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warnt\CUNY BPL Dropbox\M_V\02_COACHING\WEB_DEMOS\WEB_CONTENT\Calculators\"/>
    </mc:Choice>
  </mc:AlternateContent>
  <xr:revisionPtr revIDLastSave="0" documentId="13_ncr:1_{5DE73FF2-412C-4207-9C5C-A413271B44E4}" xr6:coauthVersionLast="47" xr6:coauthVersionMax="47" xr10:uidLastSave="{00000000-0000-0000-0000-000000000000}"/>
  <bookViews>
    <workbookView xWindow="25490" yWindow="-110" windowWidth="25820" windowHeight="14020" tabRatio="764" firstSheet="5" activeTab="11" xr2:uid="{00000000-000D-0000-FFFF-FFFF00000000}"/>
  </bookViews>
  <sheets>
    <sheet name="Change Log" sheetId="22" r:id="rId1"/>
    <sheet name="Intro" sheetId="7" r:id="rId2"/>
    <sheet name="Step 1.1 Supply Fan Power Data" sheetId="17" r:id="rId3"/>
    <sheet name="Step 1.2 Return Fan Power Data" sheetId="18" r:id="rId4"/>
    <sheet name="Step 1.3 OAT Data" sheetId="20" r:id="rId5"/>
    <sheet name="Step 1.4 CNY OAT" sheetId="6" r:id="rId6"/>
    <sheet name="Step 2. Aggregate Data" sheetId="9" r:id="rId7"/>
    <sheet name="Step 3. Regression" sheetId="10" r:id="rId8"/>
    <sheet name="Step 4. Schedule Calcs" sheetId="19" r:id="rId9"/>
    <sheet name="Step 5. Daily Avg Schedule Calc" sheetId="21" r:id="rId10"/>
    <sheet name="Step 6. Energy Calcs" sheetId="1" r:id="rId11"/>
    <sheet name="Step 7. Results" sheetId="15" r:id="rId12"/>
  </sheets>
  <externalReferences>
    <externalReference r:id="rId13"/>
    <externalReference r:id="rId14"/>
    <externalReference r:id="rId15"/>
    <externalReference r:id="rId16"/>
    <externalReference r:id="rId17"/>
  </externalReferences>
  <definedNames>
    <definedName name="_xlnm._FilterDatabase" localSheetId="8" hidden="1">'Step 4. Schedule Calcs'!$A$1:$I$1432</definedName>
    <definedName name="_Hlk34317663" localSheetId="1">[1]Intro!#REF!</definedName>
    <definedName name="_Hlk34317708" localSheetId="1">[1]Intro!$B$39</definedName>
    <definedName name="_Hlk34317719" localSheetId="1">[1]Intro!$B$35</definedName>
    <definedName name="alpha">'[2]Step 1.2a - Temp Bins'!$I$6:INDEX('[2]Step 1.2a - Temp Bins'!$I:$I,COUNTA('[2]Step 1.2a - Temp Bins'!$I:$I))</definedName>
    <definedName name="alpha1">'[2]Step 1.2a - Temp Bins'!$I$6:$I$105</definedName>
    <definedName name="alpha2">'[2]Step 1.2a - Temp Bins'!$O$6:$O$105</definedName>
    <definedName name="avgCHW">'[2]Step 1.1 - Calculations'!$D$3</definedName>
    <definedName name="avgCW">'[2]Step 1.1 - Calculations'!$D$2</definedName>
    <definedName name="beta1">'[2]Step 1.2a - Temp Bins'!$J$6:$J$105</definedName>
    <definedName name="beta2">'[2]Step 1.2a - Temp Bins'!$P$6:$P$105</definedName>
    <definedName name="calcInterval">'[2]Step 2 - Dashboard'!#REF!</definedName>
    <definedName name="chwRT">'[2]Step 1.1 - Calculations'!$D$6:INDEX('[2]Step 1.1 - Calculations'!$D:$D,COUNTA('[2]Step 1.1 - Calculations'!$D:$D))</definedName>
    <definedName name="chwST">'[2]Step 1.1 - Calculations'!$E$6:INDEX('[2]Step 1.1 - Calculations'!$E:$E,COUNTA('[2]Step 1.1 - Calculations'!$E:$E))</definedName>
    <definedName name="coeffA0">'[2]Step 1.2a - Temp Bins'!$H$3</definedName>
    <definedName name="coeffA1">'[2]Step 1.2a - Temp Bins'!$H$2</definedName>
    <definedName name="coeffA2">'[2]Step 1.2a - Temp Bins'!$G$2</definedName>
    <definedName name="coeffA21">'[2]Step 1.2a - Temp Bins'!$M$2</definedName>
    <definedName name="COP">'[2]Step 1.1 - Calculations'!$I$6:INDEX('[2]Step 1.1 - Calculations'!$I:$I,COUNTA('[2]Step 1.1 - Calculations'!$I:$I))</definedName>
    <definedName name="cp">'[2]Step 1.1 - Calculations'!$F$2</definedName>
    <definedName name="cwRT">'[2]Step 1.1 - Calculations'!$B$6:INDEX('[2]Step 1.1 - Calculations'!$B:$B,COUNTA('[2]Step 1.1 - Calculations'!$B:$B))</definedName>
    <definedName name="cwST">'[2]Step 1.1 - Calculations'!$C$6:INDEX('[2]Step 1.1 - Calculations'!$C:$C,COUNTA('[2]Step 1.1 - Calculations'!$C:$C))</definedName>
    <definedName name="dateCalc">[3]!Table3[DateTime]</definedName>
    <definedName name="dates">'[2]Step 1.1 - Calculations'!$M$6:INDEX('[2]Step 1.1 - Calculations'!$M:$M,COUNTA('[2]Step 1.1 - Calculations'!$M:$M))</definedName>
    <definedName name="datetime">'[4]Step 1 - Raw Chiller 4 Power'!$D$2:$D$26600</definedName>
    <definedName name="Days">'[3]Step 1 - Raw Chiller 4 Power'!$F$2:$F$26600</definedName>
    <definedName name="density">'[2]Step 1.1 - Calculations'!$F$3</definedName>
    <definedName name="evapFlow">'[2]Step 1.1 - Calculations'!$I$3</definedName>
    <definedName name="hours">'[2]Step 1.1 - Calculations'!$N$6:INDEX('[2]Step 1.1 - Calculations'!$N:$N,COUNTA('[2]Step 1.1 - Calculations'!$N:$N))</definedName>
    <definedName name="Hours_per_Day">'[5]Constant Speed Motor'!$C$32</definedName>
    <definedName name="hoursList">[4]Constants!$N$2:$N$25</definedName>
    <definedName name="intDensity">[2]step0_tableData!$B$14</definedName>
    <definedName name="intercept1">'[3]Step 3a - Calc Yearly Usage'!$D$5</definedName>
    <definedName name="intercept3">'[3]Step 3a - Calc Yearly Usage'!$D$7</definedName>
    <definedName name="interval">'[2]Step 1.3 - Coefficient Dash'!$B$2</definedName>
    <definedName name="interval2">'[2]Step 1.3 - Coefficient Dash'!$K$2</definedName>
    <definedName name="interval3">'[3]Step 2a - Calc Regression'!$J$12</definedName>
    <definedName name="intSpecificHeat">[2]step0_tableData!$C$14</definedName>
    <definedName name="kW">'[2]Step 1.1 - Calculations'!$F$6:INDEX('[2]Step 1.1 - Calculations'!$F:$F,COUNTA('[2]Step 1.1 - Calculations'!$F:$F))</definedName>
    <definedName name="kWAverage">'[3]Step 2a - Calc Regression'!$D$14:$D$294</definedName>
    <definedName name="kWAverage3">'[3]Step 2a - Calc Regression'!$J$14:$J$294</definedName>
    <definedName name="kWCalc">[3]!Table3[Calculated kW]</definedName>
    <definedName name="kwTon">'[3]Step 1 - Raw Chiller 4 Power'!#REF!</definedName>
    <definedName name="LinearModels">'[3]Step 2b - Dash Chiller 4 Plot'!$A$13+'[3]Step 2b - Dash Chiller 4 Plot'!$T$1</definedName>
    <definedName name="maxCHWST">'[2]Step 1.2a - Temp Bins'!$E$3</definedName>
    <definedName name="maxCWRT">'[2]Step 1.2a - Temp Bins'!$B$3</definedName>
    <definedName name="maxTemp">'[3]Step 2a - Calc Regression'!$G$6</definedName>
    <definedName name="minCHWST">'[2]Step 1.2a - Temp Bins'!$E$2</definedName>
    <definedName name="minCWRT">'[2]Step 1.2a - Temp Bins'!$B$2</definedName>
    <definedName name="minTemp">'[3]Step 2a - Calc Regression'!$F$6</definedName>
    <definedName name="oat">'[2]Step 1.1 - Calculations'!$O$6:INDEX('[2]Step 1.1 - Calculations'!$O:$O,COUNTA('[2]Step 1.1 - Calculations'!$O:$O))</definedName>
    <definedName name="oatInterval">'[2]Step 1.2b - Hour Bins'!$E$3</definedName>
    <definedName name="plusMinus">'[3]Step 3a - Calc Yearly Usage'!$D$1</definedName>
    <definedName name="PowerBTU">'[2]Step 1.1 - Calculations'!$G$6:INDEX('[2]Step 1.1 - Calculations'!$G:$G,COUNTA('[2]Step 1.1 - Calculations'!$G:$G))</definedName>
    <definedName name="Qevap">'[2]Step 1.1 - Calculations'!$H$6:INDEX('[2]Step 1.1 - Calculations'!$H:$H,COUNTA('[2]Step 1.1 - Calculations'!$H:$H))</definedName>
    <definedName name="qInterval">'[2]Step 2 - Dashboard'!$B$3</definedName>
    <definedName name="ratio1">'[2]Step 1.2a - Temp Bins'!$F$6:$F$105</definedName>
    <definedName name="ratio2">'[2]Step 1.2a - Temp Bins'!$L$6:$L$105</definedName>
    <definedName name="rawChillFlow">'[2]Step 1a - Raw Data Input'!$H$2:INDEX('[2]Step 1a - Raw Data Input'!$H:$H,COUNTA('[2]Step 1a - Raw Data Input'!$H:$H))</definedName>
    <definedName name="rawCHWRT">'[2]Step 1a - Raw Data Input'!$D$2:INDEX('[2]Step 1a - Raw Data Input'!$D:$D,COUNTA('[2]Step 1a - Raw Data Input'!$D:$D))</definedName>
    <definedName name="rawCHWST">'[2]Step 1a - Raw Data Input'!$E$2:INDEX('[2]Step 1a - Raw Data Input'!$E:$E,COUNTA('[2]Step 1a - Raw Data Input'!$E:$E))</definedName>
    <definedName name="rawCondFlow">'[2]Step 1a - Raw Data Input'!$G$2:INDEX('[2]Step 1a - Raw Data Input'!$G:$G,COUNTA('[2]Step 1a - Raw Data Input'!$G:$G))</definedName>
    <definedName name="rawCWRT">'[2]Step 1a - Raw Data Input'!$C$2:INDEX('[2]Step 1a - Raw Data Input'!$B:$B,COUNTA('[2]Step 1a - Raw Data Input'!$B:$B))</definedName>
    <definedName name="rawCWST">'[2]Step 1a - Raw Data Input'!$B$2:INDEX('[2]Step 1a - Raw Data Input'!$C:$C,COUNTA('[2]Step 1a - Raw Data Input'!$C:$C))</definedName>
    <definedName name="refrigKW">'[2]Step 1.1 - Calculations'!$L$6:$L$2000</definedName>
    <definedName name="return1">'[2]Step 1.2a - Temp Bins'!$K$6:$K$105</definedName>
    <definedName name="return2">'[2]Step 1.2a - Temp Bins'!$Q$6:$Q$105</definedName>
    <definedName name="slope1">'[3]Step 3a - Calc Yearly Usage'!$D$4</definedName>
    <definedName name="slope3">'[3]Step 3a - Calc Yearly Usage'!$D$6</definedName>
    <definedName name="steps">'[2]Step 1.3 - Coefficient Dash'!$A$2</definedName>
    <definedName name="tableCpEng">[2]step0_tableData!$M$2:$M$31</definedName>
    <definedName name="tableDenslbGal">[2]step0_tableData!$K$2:$K$31</definedName>
    <definedName name="tableTempF">[2]step0_tableData!$H$2:$H$31</definedName>
    <definedName name="tempCalc">[3]!Table3[Air Temp (°F)]</definedName>
    <definedName name="tempRange">'[3]Step 2a - Calc Regression'!$C$14:$C$294</definedName>
    <definedName name="tempRange3">'[3]Step 2a - Calc Regression'!$I$14:$I$294</definedName>
    <definedName name="tempRatio">'[2]Step 1.2a - Temp Bins'!$F$6:INDEX('[2]Step 1.2a - Temp Bins'!$F:$F,COUNTA('[2]Step 1.2a - Temp Bins'!$F:$F))</definedName>
    <definedName name="tonnage" localSheetId="8">'[3]Step 2a - Calc Regression'!#REF!</definedName>
    <definedName name="tonnage">'[3]Step 2a - Calc Regression'!#REF!</definedName>
    <definedName name="Weeks_per_Year">'[5]Constant Speed Motor'!$C$33</definedName>
    <definedName name="x1CpCHW">[2]step0_tableData!$C$15</definedName>
    <definedName name="x1CpCW">[2]step0_tableData!$E$15</definedName>
    <definedName name="x1DensCHW">[2]step0_tableData!$B$15</definedName>
    <definedName name="x1DensCW">[2]step0_tableData!$D$15</definedName>
    <definedName name="x2CpCHW">[2]step0_tableData!$C$16</definedName>
    <definedName name="x2CpCW">[2]step0_tableData!$E$16</definedName>
    <definedName name="x2DensCHW">[2]step0_tableData!$B$16</definedName>
    <definedName name="x2DensCW">[2]step0_tableData!$D$16</definedName>
    <definedName name="y1CpCHW">[2]step0_tableData!$C$17</definedName>
    <definedName name="y1CpCW">[2]step0_tableData!$E$17</definedName>
    <definedName name="y1DensCHW">[2]step0_tableData!$B$17</definedName>
    <definedName name="y1DensCW">[2]step0_tableData!$D$17</definedName>
    <definedName name="y2CpCHW">[2]step0_tableData!$C$18</definedName>
    <definedName name="y2CpCW">[2]step0_tableData!$E$18</definedName>
    <definedName name="y2DensCHW">[2]step0_tableData!$B$18</definedName>
    <definedName name="y2DensCW">[2]step0_tableData!$D$18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15" l="1"/>
  <c r="C23" i="15"/>
  <c r="I366" i="1"/>
  <c r="I4" i="1"/>
  <c r="I5" i="1" s="1"/>
  <c r="I6" i="1" s="1"/>
  <c r="I7" i="1" s="1"/>
  <c r="I8" i="1" s="1"/>
  <c r="I9" i="1" s="1"/>
  <c r="I10" i="1" s="1"/>
  <c r="I11" i="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 i="1"/>
  <c r="I2" i="1"/>
  <c r="E2" i="1"/>
  <c r="D3" i="1" a="1"/>
  <c r="D3" i="1" s="1"/>
  <c r="D2" i="1" a="1"/>
  <c r="D2" i="1" s="1"/>
  <c r="C3" i="1" a="1"/>
  <c r="C3" i="1" s="1"/>
  <c r="C2" i="1" a="1"/>
  <c r="C2" i="1" s="1"/>
  <c r="B3" i="1"/>
  <c r="B2" i="1"/>
  <c r="E2" i="9" l="1"/>
  <c r="C2" i="9"/>
  <c r="A2" i="9"/>
  <c r="C38" i="15" l="1"/>
  <c r="D38" i="15" s="1"/>
  <c r="C37" i="15"/>
  <c r="D37" i="15" s="1"/>
  <c r="A3" i="1" l="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2" i="1"/>
  <c r="B4" i="1" l="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I3" i="19"/>
  <c r="I4" i="19"/>
  <c r="I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2"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596" i="19"/>
  <c r="I597" i="19"/>
  <c r="I598" i="19"/>
  <c r="I599" i="19"/>
  <c r="I600" i="19"/>
  <c r="I601" i="19"/>
  <c r="I602" i="19"/>
  <c r="I603" i="19"/>
  <c r="I604" i="19"/>
  <c r="I605" i="19"/>
  <c r="I606" i="19"/>
  <c r="I607" i="19"/>
  <c r="I608" i="19"/>
  <c r="I609" i="19"/>
  <c r="I610" i="19"/>
  <c r="I611" i="19"/>
  <c r="I612" i="19"/>
  <c r="I613" i="19"/>
  <c r="I614" i="19"/>
  <c r="I615" i="19"/>
  <c r="I616" i="19"/>
  <c r="I617" i="19"/>
  <c r="I618" i="19"/>
  <c r="I619" i="19"/>
  <c r="I620" i="19"/>
  <c r="I621" i="19"/>
  <c r="I622" i="19"/>
  <c r="I623" i="19"/>
  <c r="I624" i="19"/>
  <c r="I625" i="19"/>
  <c r="I626" i="19"/>
  <c r="I627" i="19"/>
  <c r="I628" i="19"/>
  <c r="I629" i="19"/>
  <c r="I630" i="19"/>
  <c r="I631" i="19"/>
  <c r="I632" i="19"/>
  <c r="I633" i="19"/>
  <c r="I634" i="19"/>
  <c r="I635" i="19"/>
  <c r="I636" i="19"/>
  <c r="I637" i="19"/>
  <c r="I638" i="19"/>
  <c r="I639" i="19"/>
  <c r="I640" i="19"/>
  <c r="I641" i="19"/>
  <c r="I642" i="19"/>
  <c r="I643" i="19"/>
  <c r="I644" i="19"/>
  <c r="I645" i="19"/>
  <c r="I646" i="19"/>
  <c r="I647" i="19"/>
  <c r="I648" i="19"/>
  <c r="I649" i="19"/>
  <c r="I650" i="19"/>
  <c r="I651" i="19"/>
  <c r="I652" i="19"/>
  <c r="I653" i="19"/>
  <c r="I654" i="19"/>
  <c r="I655" i="19"/>
  <c r="I656" i="19"/>
  <c r="I657" i="19"/>
  <c r="I658" i="19"/>
  <c r="I659" i="19"/>
  <c r="I660" i="19"/>
  <c r="I661" i="19"/>
  <c r="I662" i="19"/>
  <c r="I663" i="19"/>
  <c r="I664" i="19"/>
  <c r="I665" i="19"/>
  <c r="I666" i="19"/>
  <c r="I667" i="19"/>
  <c r="I668" i="19"/>
  <c r="I669" i="19"/>
  <c r="I670" i="19"/>
  <c r="I671" i="19"/>
  <c r="I672" i="19"/>
  <c r="I673" i="19"/>
  <c r="I674" i="19"/>
  <c r="I675" i="19"/>
  <c r="I676" i="19"/>
  <c r="I677" i="19"/>
  <c r="I678" i="19"/>
  <c r="I679"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714" i="19"/>
  <c r="I715" i="19"/>
  <c r="I716" i="19"/>
  <c r="I717" i="19"/>
  <c r="I718" i="19"/>
  <c r="I719" i="19"/>
  <c r="I720" i="19"/>
  <c r="I721" i="19"/>
  <c r="I722" i="19"/>
  <c r="I723" i="19"/>
  <c r="I724" i="19"/>
  <c r="I725" i="19"/>
  <c r="I726" i="19"/>
  <c r="I727" i="19"/>
  <c r="I728" i="19"/>
  <c r="I729" i="19"/>
  <c r="I730" i="19"/>
  <c r="I731" i="19"/>
  <c r="I732" i="19"/>
  <c r="I733" i="19"/>
  <c r="I734" i="19"/>
  <c r="I735" i="19"/>
  <c r="I736" i="19"/>
  <c r="I737" i="19"/>
  <c r="I738" i="19"/>
  <c r="I739" i="19"/>
  <c r="I740" i="19"/>
  <c r="I741" i="19"/>
  <c r="I742" i="19"/>
  <c r="I743" i="19"/>
  <c r="I744" i="19"/>
  <c r="I745" i="19"/>
  <c r="I746" i="19"/>
  <c r="I747" i="19"/>
  <c r="I748" i="19"/>
  <c r="I749" i="19"/>
  <c r="I750" i="19"/>
  <c r="I751" i="19"/>
  <c r="I752" i="19"/>
  <c r="I753" i="19"/>
  <c r="I754" i="19"/>
  <c r="I755" i="19"/>
  <c r="I756" i="19"/>
  <c r="I757" i="19"/>
  <c r="I758" i="19"/>
  <c r="I759" i="19"/>
  <c r="I760" i="19"/>
  <c r="I761" i="19"/>
  <c r="I762" i="19"/>
  <c r="I763" i="19"/>
  <c r="I764" i="19"/>
  <c r="I765" i="19"/>
  <c r="I766" i="19"/>
  <c r="I767" i="19"/>
  <c r="I768" i="19"/>
  <c r="I769" i="19"/>
  <c r="I770" i="19"/>
  <c r="I771" i="19"/>
  <c r="I772" i="19"/>
  <c r="I773" i="19"/>
  <c r="I774" i="19"/>
  <c r="I775" i="19"/>
  <c r="I776" i="19"/>
  <c r="I777" i="19"/>
  <c r="I778" i="19"/>
  <c r="I779" i="19"/>
  <c r="I780" i="19"/>
  <c r="I781" i="19"/>
  <c r="I782" i="19"/>
  <c r="I783" i="19"/>
  <c r="I784" i="19"/>
  <c r="I785" i="19"/>
  <c r="I786" i="19"/>
  <c r="I787" i="19"/>
  <c r="I788" i="19"/>
  <c r="I789" i="19"/>
  <c r="I790" i="19"/>
  <c r="I791" i="19"/>
  <c r="I792" i="19"/>
  <c r="I793" i="19"/>
  <c r="I794" i="19"/>
  <c r="I795" i="19"/>
  <c r="I796" i="19"/>
  <c r="I797" i="19"/>
  <c r="I798" i="19"/>
  <c r="I799" i="19"/>
  <c r="I800" i="19"/>
  <c r="I801" i="19"/>
  <c r="I802" i="19"/>
  <c r="I803" i="19"/>
  <c r="I804" i="19"/>
  <c r="I805" i="19"/>
  <c r="I806" i="19"/>
  <c r="I807" i="19"/>
  <c r="I808" i="19"/>
  <c r="I809" i="19"/>
  <c r="I810" i="19"/>
  <c r="I811" i="19"/>
  <c r="I812" i="19"/>
  <c r="I813" i="19"/>
  <c r="I814" i="19"/>
  <c r="I815" i="19"/>
  <c r="I816" i="19"/>
  <c r="I817" i="19"/>
  <c r="I818" i="19"/>
  <c r="I819" i="19"/>
  <c r="I820" i="19"/>
  <c r="I821" i="19"/>
  <c r="I822" i="19"/>
  <c r="I823" i="19"/>
  <c r="I824" i="19"/>
  <c r="I825" i="19"/>
  <c r="I826" i="19"/>
  <c r="I827" i="19"/>
  <c r="I828" i="19"/>
  <c r="I829" i="19"/>
  <c r="I830" i="19"/>
  <c r="I831" i="19"/>
  <c r="I832" i="19"/>
  <c r="I833" i="19"/>
  <c r="I834" i="19"/>
  <c r="I835" i="19"/>
  <c r="I836" i="19"/>
  <c r="I837" i="19"/>
  <c r="I838" i="19"/>
  <c r="I839" i="19"/>
  <c r="I840" i="19"/>
  <c r="I841" i="19"/>
  <c r="I842" i="19"/>
  <c r="I843" i="19"/>
  <c r="I844" i="19"/>
  <c r="I845" i="19"/>
  <c r="I846" i="19"/>
  <c r="I847" i="19"/>
  <c r="I848" i="19"/>
  <c r="I849" i="19"/>
  <c r="I850" i="19"/>
  <c r="I851" i="19"/>
  <c r="I852" i="19"/>
  <c r="I853" i="19"/>
  <c r="I854" i="19"/>
  <c r="I855" i="19"/>
  <c r="I856" i="19"/>
  <c r="I857" i="19"/>
  <c r="I858" i="19"/>
  <c r="I859" i="19"/>
  <c r="I860" i="19"/>
  <c r="I861" i="19"/>
  <c r="I862" i="19"/>
  <c r="I863" i="19"/>
  <c r="I864" i="19"/>
  <c r="I865" i="19"/>
  <c r="I866" i="19"/>
  <c r="I867" i="19"/>
  <c r="I868" i="19"/>
  <c r="I869" i="19"/>
  <c r="I870" i="19"/>
  <c r="I871" i="19"/>
  <c r="I872" i="19"/>
  <c r="I873" i="19"/>
  <c r="I874" i="19"/>
  <c r="I875" i="19"/>
  <c r="I876" i="19"/>
  <c r="I877" i="19"/>
  <c r="I878" i="19"/>
  <c r="I879" i="19"/>
  <c r="I880" i="19"/>
  <c r="I881" i="19"/>
  <c r="I882" i="19"/>
  <c r="I883" i="19"/>
  <c r="I884" i="19"/>
  <c r="I885" i="19"/>
  <c r="I886" i="19"/>
  <c r="I887" i="19"/>
  <c r="I888" i="19"/>
  <c r="I889" i="19"/>
  <c r="I890" i="19"/>
  <c r="I891" i="19"/>
  <c r="I892" i="19"/>
  <c r="I893" i="19"/>
  <c r="I894" i="19"/>
  <c r="I895" i="19"/>
  <c r="I896" i="19"/>
  <c r="I897" i="19"/>
  <c r="I898" i="19"/>
  <c r="I899" i="19"/>
  <c r="I900" i="19"/>
  <c r="I901" i="19"/>
  <c r="I902" i="19"/>
  <c r="I903" i="19"/>
  <c r="I904" i="19"/>
  <c r="I905" i="19"/>
  <c r="I906" i="19"/>
  <c r="I907" i="19"/>
  <c r="I908" i="19"/>
  <c r="I909" i="19"/>
  <c r="I910" i="19"/>
  <c r="I911" i="19"/>
  <c r="I912" i="19"/>
  <c r="I913" i="19"/>
  <c r="I914" i="19"/>
  <c r="I915" i="19"/>
  <c r="I916" i="19"/>
  <c r="I917" i="19"/>
  <c r="I918" i="19"/>
  <c r="I919" i="19"/>
  <c r="I920" i="19"/>
  <c r="I921" i="19"/>
  <c r="I922" i="19"/>
  <c r="I923" i="19"/>
  <c r="I924" i="19"/>
  <c r="I925" i="19"/>
  <c r="I926" i="19"/>
  <c r="I927" i="19"/>
  <c r="I928" i="19"/>
  <c r="I929" i="19"/>
  <c r="I930" i="19"/>
  <c r="I931" i="19"/>
  <c r="I932" i="19"/>
  <c r="I933" i="19"/>
  <c r="I934" i="19"/>
  <c r="I935" i="19"/>
  <c r="I936" i="19"/>
  <c r="I937" i="19"/>
  <c r="I938" i="19"/>
  <c r="I939" i="19"/>
  <c r="I940" i="19"/>
  <c r="I941" i="19"/>
  <c r="I942" i="19"/>
  <c r="I943" i="19"/>
  <c r="I944" i="19"/>
  <c r="I945" i="19"/>
  <c r="I946" i="19"/>
  <c r="I947" i="19"/>
  <c r="I948" i="19"/>
  <c r="I949" i="19"/>
  <c r="I950" i="19"/>
  <c r="I951" i="19"/>
  <c r="I952" i="19"/>
  <c r="I953" i="19"/>
  <c r="I954" i="19"/>
  <c r="I955" i="19"/>
  <c r="I956" i="19"/>
  <c r="I957" i="19"/>
  <c r="I958" i="19"/>
  <c r="I959" i="19"/>
  <c r="I960" i="19"/>
  <c r="I961" i="19"/>
  <c r="I962" i="19"/>
  <c r="I963" i="19"/>
  <c r="I964" i="19"/>
  <c r="I965" i="19"/>
  <c r="I966" i="19"/>
  <c r="I967" i="19"/>
  <c r="I968" i="19"/>
  <c r="I969" i="19"/>
  <c r="I970" i="19"/>
  <c r="I971" i="19"/>
  <c r="I972" i="19"/>
  <c r="I973" i="19"/>
  <c r="I974" i="19"/>
  <c r="I975" i="19"/>
  <c r="I976" i="19"/>
  <c r="I977" i="19"/>
  <c r="I978" i="19"/>
  <c r="I979" i="19"/>
  <c r="I980" i="19"/>
  <c r="I981" i="19"/>
  <c r="I982" i="19"/>
  <c r="I983" i="19"/>
  <c r="I984" i="19"/>
  <c r="I985" i="19"/>
  <c r="I986" i="19"/>
  <c r="I987" i="19"/>
  <c r="I988" i="19"/>
  <c r="I989" i="19"/>
  <c r="I990" i="19"/>
  <c r="I991" i="19"/>
  <c r="I992" i="19"/>
  <c r="I993" i="19"/>
  <c r="I994" i="19"/>
  <c r="I995" i="19"/>
  <c r="I996" i="19"/>
  <c r="I997" i="19"/>
  <c r="I998" i="19"/>
  <c r="I999" i="19"/>
  <c r="I1000" i="19"/>
  <c r="I1001" i="19"/>
  <c r="I1002" i="19"/>
  <c r="I1003" i="19"/>
  <c r="I1004" i="19"/>
  <c r="I1005" i="19"/>
  <c r="I1006" i="19"/>
  <c r="I1007" i="19"/>
  <c r="I1008" i="19"/>
  <c r="I1009" i="19"/>
  <c r="I1010" i="19"/>
  <c r="I1011" i="19"/>
  <c r="I1012" i="19"/>
  <c r="I1013" i="19"/>
  <c r="I1014" i="19"/>
  <c r="I1015" i="19"/>
  <c r="I1016" i="19"/>
  <c r="I1017" i="19"/>
  <c r="I1018" i="19"/>
  <c r="I1019" i="19"/>
  <c r="I1020" i="19"/>
  <c r="I1021" i="19"/>
  <c r="I1022" i="19"/>
  <c r="I1023" i="19"/>
  <c r="I1024" i="19"/>
  <c r="I1025" i="19"/>
  <c r="I1026" i="19"/>
  <c r="I1027" i="19"/>
  <c r="I1028" i="19"/>
  <c r="I1029" i="19"/>
  <c r="I1030" i="19"/>
  <c r="I1031" i="19"/>
  <c r="I1032" i="19"/>
  <c r="I1033" i="19"/>
  <c r="I1034" i="19"/>
  <c r="I1035" i="19"/>
  <c r="I1036" i="19"/>
  <c r="I1037" i="19"/>
  <c r="I1038" i="19"/>
  <c r="I1039" i="19"/>
  <c r="I1040" i="19"/>
  <c r="I1041" i="19"/>
  <c r="I1042" i="19"/>
  <c r="I1043" i="19"/>
  <c r="I1044" i="19"/>
  <c r="I1045" i="19"/>
  <c r="I1046" i="19"/>
  <c r="I1047" i="19"/>
  <c r="I1048" i="19"/>
  <c r="I1049" i="19"/>
  <c r="I1050" i="19"/>
  <c r="I1051" i="19"/>
  <c r="I1052" i="19"/>
  <c r="I1053" i="19"/>
  <c r="I1054" i="19"/>
  <c r="I1055" i="19"/>
  <c r="I1056" i="19"/>
  <c r="I1057" i="19"/>
  <c r="I1058" i="19"/>
  <c r="I1059" i="19"/>
  <c r="I1060" i="19"/>
  <c r="I1061" i="19"/>
  <c r="I1062" i="19"/>
  <c r="I1063" i="19"/>
  <c r="I1064" i="19"/>
  <c r="I1065" i="19"/>
  <c r="I1066" i="19"/>
  <c r="I1067" i="19"/>
  <c r="I1068" i="19"/>
  <c r="I1069" i="19"/>
  <c r="I1070" i="19"/>
  <c r="I1071" i="19"/>
  <c r="I1072" i="19"/>
  <c r="I1073" i="19"/>
  <c r="I1074" i="19"/>
  <c r="I1075" i="19"/>
  <c r="I1076" i="19"/>
  <c r="I1077" i="19"/>
  <c r="I1078" i="19"/>
  <c r="I1079" i="19"/>
  <c r="I1080" i="19"/>
  <c r="I1081" i="19"/>
  <c r="I1082" i="19"/>
  <c r="I1083" i="19"/>
  <c r="I1084" i="19"/>
  <c r="I1085" i="19"/>
  <c r="I1086" i="19"/>
  <c r="I1087" i="19"/>
  <c r="I1088" i="19"/>
  <c r="I1089" i="19"/>
  <c r="I1090" i="19"/>
  <c r="I1091" i="19"/>
  <c r="I1092" i="19"/>
  <c r="I1093" i="19"/>
  <c r="I1094" i="19"/>
  <c r="I1095" i="19"/>
  <c r="I1096" i="19"/>
  <c r="I1097" i="19"/>
  <c r="I1098" i="19"/>
  <c r="I1099" i="19"/>
  <c r="I1100" i="19"/>
  <c r="I1101" i="19"/>
  <c r="I1102" i="19"/>
  <c r="I1103" i="19"/>
  <c r="I1104" i="19"/>
  <c r="I1105" i="19"/>
  <c r="I1106" i="19"/>
  <c r="I1107" i="19"/>
  <c r="I1108" i="19"/>
  <c r="I1109" i="19"/>
  <c r="I1110" i="19"/>
  <c r="I1111" i="19"/>
  <c r="I1112" i="19"/>
  <c r="I1113" i="19"/>
  <c r="I1114" i="19"/>
  <c r="I1115" i="19"/>
  <c r="I1116" i="19"/>
  <c r="I1117" i="19"/>
  <c r="I1118" i="19"/>
  <c r="I1119" i="19"/>
  <c r="I1120" i="19"/>
  <c r="I1121" i="19"/>
  <c r="I1122" i="19"/>
  <c r="I1123" i="19"/>
  <c r="I1124" i="19"/>
  <c r="I1125" i="19"/>
  <c r="I1126" i="19"/>
  <c r="I1127" i="19"/>
  <c r="I1128" i="19"/>
  <c r="I1129" i="19"/>
  <c r="I1130" i="19"/>
  <c r="I1131" i="19"/>
  <c r="I1132" i="19"/>
  <c r="I1133" i="19"/>
  <c r="I1134" i="19"/>
  <c r="I1135" i="19"/>
  <c r="I1136" i="19"/>
  <c r="I1137" i="19"/>
  <c r="I1138" i="19"/>
  <c r="I1139" i="19"/>
  <c r="I1140" i="19"/>
  <c r="I1141" i="19"/>
  <c r="I1142" i="19"/>
  <c r="I1143" i="19"/>
  <c r="I1144" i="19"/>
  <c r="I1145" i="19"/>
  <c r="I1146" i="19"/>
  <c r="I1147" i="19"/>
  <c r="I1148" i="19"/>
  <c r="I1149" i="19"/>
  <c r="I1150" i="19"/>
  <c r="I1151" i="19"/>
  <c r="I1152" i="19"/>
  <c r="I1153" i="19"/>
  <c r="I1154" i="19"/>
  <c r="I1155" i="19"/>
  <c r="I1156" i="19"/>
  <c r="I1157" i="19"/>
  <c r="I1158" i="19"/>
  <c r="I1159" i="19"/>
  <c r="I1160" i="19"/>
  <c r="I1161" i="19"/>
  <c r="I1162" i="19"/>
  <c r="I1163" i="19"/>
  <c r="I1164" i="19"/>
  <c r="I1165" i="19"/>
  <c r="I1166" i="19"/>
  <c r="I1167" i="19"/>
  <c r="I1168" i="19"/>
  <c r="I1169" i="19"/>
  <c r="I1170" i="19"/>
  <c r="I1171" i="19"/>
  <c r="I1172" i="19"/>
  <c r="I1173" i="19"/>
  <c r="I1174" i="19"/>
  <c r="I1175" i="19"/>
  <c r="I1176" i="19"/>
  <c r="I1177" i="19"/>
  <c r="I1178" i="19"/>
  <c r="I1179" i="19"/>
  <c r="I1180" i="19"/>
  <c r="I1181" i="19"/>
  <c r="I1182" i="19"/>
  <c r="I1183" i="19"/>
  <c r="I1184" i="19"/>
  <c r="I1185" i="19"/>
  <c r="I1186" i="19"/>
  <c r="I1187" i="19"/>
  <c r="I1188" i="19"/>
  <c r="I1189" i="19"/>
  <c r="I1190" i="19"/>
  <c r="I1191" i="19"/>
  <c r="I1192" i="19"/>
  <c r="I1193" i="19"/>
  <c r="I1194" i="19"/>
  <c r="I1195" i="19"/>
  <c r="I1196" i="19"/>
  <c r="I1197" i="19"/>
  <c r="I1198" i="19"/>
  <c r="I1199" i="19"/>
  <c r="I1200" i="19"/>
  <c r="I1201" i="19"/>
  <c r="I1202" i="19"/>
  <c r="I1203" i="19"/>
  <c r="I1204" i="19"/>
  <c r="I1205" i="19"/>
  <c r="I1206" i="19"/>
  <c r="I1207" i="19"/>
  <c r="I1208" i="19"/>
  <c r="I1209" i="19"/>
  <c r="I1210" i="19"/>
  <c r="I1211" i="19"/>
  <c r="I1212" i="19"/>
  <c r="I1213" i="19"/>
  <c r="I1214" i="19"/>
  <c r="I1215" i="19"/>
  <c r="I1216" i="19"/>
  <c r="I1217" i="19"/>
  <c r="I1218" i="19"/>
  <c r="I1219" i="19"/>
  <c r="I1220" i="19"/>
  <c r="I1221" i="19"/>
  <c r="I1222" i="19"/>
  <c r="I1223" i="19"/>
  <c r="I1224" i="19"/>
  <c r="I1225" i="19"/>
  <c r="I1226" i="19"/>
  <c r="I1227" i="19"/>
  <c r="I1228" i="19"/>
  <c r="I1229" i="19"/>
  <c r="I1230" i="19"/>
  <c r="I1231" i="19"/>
  <c r="I1232" i="19"/>
  <c r="I1233" i="19"/>
  <c r="I1234" i="19"/>
  <c r="I1235" i="19"/>
  <c r="I1236" i="19"/>
  <c r="I1237" i="19"/>
  <c r="I1238" i="19"/>
  <c r="I1239" i="19"/>
  <c r="I1240" i="19"/>
  <c r="I1241" i="19"/>
  <c r="I1242" i="19"/>
  <c r="I1243" i="19"/>
  <c r="I1244" i="19"/>
  <c r="I1245" i="19"/>
  <c r="I1246" i="19"/>
  <c r="I1247" i="19"/>
  <c r="I1248" i="19"/>
  <c r="I1249" i="19"/>
  <c r="I1250" i="19"/>
  <c r="I1251" i="19"/>
  <c r="I1252" i="19"/>
  <c r="I1253" i="19"/>
  <c r="I1254" i="19"/>
  <c r="I1255" i="19"/>
  <c r="I1256" i="19"/>
  <c r="I1257" i="19"/>
  <c r="I1258" i="19"/>
  <c r="I1259" i="19"/>
  <c r="I1260" i="19"/>
  <c r="I1261" i="19"/>
  <c r="I1262" i="19"/>
  <c r="I1263" i="19"/>
  <c r="I1264" i="19"/>
  <c r="I1265" i="19"/>
  <c r="I1266" i="19"/>
  <c r="I1267" i="19"/>
  <c r="I1268" i="19"/>
  <c r="I1269" i="19"/>
  <c r="I1270" i="19"/>
  <c r="I1271" i="19"/>
  <c r="I1272" i="19"/>
  <c r="I1273" i="19"/>
  <c r="I1274" i="19"/>
  <c r="I1275" i="19"/>
  <c r="I1276" i="19"/>
  <c r="I1277" i="19"/>
  <c r="I1278" i="19"/>
  <c r="I1279" i="19"/>
  <c r="I1280" i="19"/>
  <c r="I1281" i="19"/>
  <c r="I1282" i="19"/>
  <c r="I1283" i="19"/>
  <c r="I1284" i="19"/>
  <c r="I1285" i="19"/>
  <c r="I1286" i="19"/>
  <c r="I1287" i="19"/>
  <c r="I1288" i="19"/>
  <c r="I1289" i="19"/>
  <c r="I1290" i="19"/>
  <c r="I1291" i="19"/>
  <c r="I1292" i="19"/>
  <c r="I1293" i="19"/>
  <c r="I1294" i="19"/>
  <c r="I1295" i="19"/>
  <c r="I1296" i="19"/>
  <c r="I1297" i="19"/>
  <c r="I1298" i="19"/>
  <c r="I1299" i="19"/>
  <c r="I1300" i="19"/>
  <c r="I1301" i="19"/>
  <c r="I1302" i="19"/>
  <c r="I1303" i="19"/>
  <c r="I1304" i="19"/>
  <c r="I1305" i="19"/>
  <c r="I1306" i="19"/>
  <c r="I1307" i="19"/>
  <c r="I1308" i="19"/>
  <c r="I1309" i="19"/>
  <c r="I1310" i="19"/>
  <c r="I1311" i="19"/>
  <c r="I1312" i="19"/>
  <c r="I1313" i="19"/>
  <c r="I1314" i="19"/>
  <c r="I1315" i="19"/>
  <c r="I1316" i="19"/>
  <c r="I1317" i="19"/>
  <c r="I1318" i="19"/>
  <c r="I1319" i="19"/>
  <c r="I1320" i="19"/>
  <c r="I1321" i="19"/>
  <c r="I1322" i="19"/>
  <c r="I1323" i="19"/>
  <c r="I1324" i="19"/>
  <c r="I1325" i="19"/>
  <c r="I1326" i="19"/>
  <c r="I1327" i="19"/>
  <c r="I1328" i="19"/>
  <c r="I1329" i="19"/>
  <c r="I1330" i="19"/>
  <c r="I1331" i="19"/>
  <c r="I1332" i="19"/>
  <c r="I1333" i="19"/>
  <c r="I1334" i="19"/>
  <c r="I1335" i="19"/>
  <c r="I1336" i="19"/>
  <c r="I1337" i="19"/>
  <c r="I1338" i="19"/>
  <c r="I1339" i="19"/>
  <c r="I1340" i="19"/>
  <c r="I1341" i="19"/>
  <c r="I1342" i="19"/>
  <c r="I1343" i="19"/>
  <c r="I1344" i="19"/>
  <c r="I1345" i="19"/>
  <c r="I1346" i="19"/>
  <c r="I1347" i="19"/>
  <c r="I1348" i="19"/>
  <c r="I1349" i="19"/>
  <c r="I1350" i="19"/>
  <c r="I1351" i="19"/>
  <c r="I1352" i="19"/>
  <c r="I1353" i="19"/>
  <c r="I1354" i="19"/>
  <c r="I1355" i="19"/>
  <c r="I1356" i="19"/>
  <c r="I1357" i="19"/>
  <c r="I1358" i="19"/>
  <c r="I1359" i="19"/>
  <c r="I1360" i="19"/>
  <c r="I1361" i="19"/>
  <c r="I1362" i="19"/>
  <c r="I1363" i="19"/>
  <c r="I1364" i="19"/>
  <c r="I1365" i="19"/>
  <c r="I1366" i="19"/>
  <c r="I1367" i="19"/>
  <c r="I1368" i="19"/>
  <c r="I1369" i="19"/>
  <c r="I1370" i="19"/>
  <c r="I1371" i="19"/>
  <c r="I1372" i="19"/>
  <c r="I1373" i="19"/>
  <c r="I1374" i="19"/>
  <c r="I1375" i="19"/>
  <c r="I1376" i="19"/>
  <c r="I1377" i="19"/>
  <c r="I1378" i="19"/>
  <c r="I1379" i="19"/>
  <c r="I1380" i="19"/>
  <c r="I1381" i="19"/>
  <c r="I1382" i="19"/>
  <c r="I1383" i="19"/>
  <c r="I1384" i="19"/>
  <c r="I1385" i="19"/>
  <c r="I1386" i="19"/>
  <c r="I1387" i="19"/>
  <c r="I1388" i="19"/>
  <c r="I1389" i="19"/>
  <c r="I1390" i="19"/>
  <c r="I1391" i="19"/>
  <c r="I1392" i="19"/>
  <c r="I1393" i="19"/>
  <c r="I1394" i="19"/>
  <c r="I1395" i="19"/>
  <c r="I1396" i="19"/>
  <c r="I1397" i="19"/>
  <c r="I1398" i="19"/>
  <c r="I1399" i="19"/>
  <c r="I1400" i="19"/>
  <c r="I1401" i="19"/>
  <c r="I1402" i="19"/>
  <c r="I1403" i="19"/>
  <c r="I1404" i="19"/>
  <c r="I1405" i="19"/>
  <c r="I1406" i="19"/>
  <c r="I1407" i="19"/>
  <c r="I1408" i="19"/>
  <c r="I1409" i="19"/>
  <c r="I1410" i="19"/>
  <c r="I1411" i="19"/>
  <c r="I1412" i="19"/>
  <c r="I1413" i="19"/>
  <c r="I1414" i="19"/>
  <c r="I1415" i="19"/>
  <c r="I1416" i="19"/>
  <c r="I1417" i="19"/>
  <c r="I1418" i="19"/>
  <c r="I1419" i="19"/>
  <c r="I1420" i="19"/>
  <c r="I1421" i="19"/>
  <c r="I1422" i="19"/>
  <c r="I1423" i="19"/>
  <c r="I1424" i="19"/>
  <c r="I1425" i="19"/>
  <c r="I1426" i="19"/>
  <c r="I1427" i="19"/>
  <c r="I1428" i="19"/>
  <c r="I1429" i="19"/>
  <c r="I1430" i="19"/>
  <c r="I1431" i="19"/>
  <c r="I1432" i="19"/>
  <c r="I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2" i="19"/>
  <c r="F3" i="9" l="1"/>
  <c r="F4" i="9"/>
  <c r="F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F521" i="9"/>
  <c r="F522" i="9"/>
  <c r="F523" i="9"/>
  <c r="F524" i="9"/>
  <c r="F525" i="9"/>
  <c r="F526" i="9"/>
  <c r="F527" i="9"/>
  <c r="F528" i="9"/>
  <c r="F529" i="9"/>
  <c r="F530" i="9"/>
  <c r="F531" i="9"/>
  <c r="F532" i="9"/>
  <c r="F533" i="9"/>
  <c r="F534" i="9"/>
  <c r="F535" i="9"/>
  <c r="F536" i="9"/>
  <c r="F537" i="9"/>
  <c r="F538" i="9"/>
  <c r="F539" i="9"/>
  <c r="F540" i="9"/>
  <c r="F541" i="9"/>
  <c r="F542" i="9"/>
  <c r="F543" i="9"/>
  <c r="F544" i="9"/>
  <c r="F545" i="9"/>
  <c r="F546" i="9"/>
  <c r="F547" i="9"/>
  <c r="F548" i="9"/>
  <c r="F549" i="9"/>
  <c r="F550" i="9"/>
  <c r="F551" i="9"/>
  <c r="F552" i="9"/>
  <c r="F553" i="9"/>
  <c r="F554" i="9"/>
  <c r="F555" i="9"/>
  <c r="F556" i="9"/>
  <c r="F557" i="9"/>
  <c r="F558" i="9"/>
  <c r="F559" i="9"/>
  <c r="F560" i="9"/>
  <c r="F561" i="9"/>
  <c r="F562" i="9"/>
  <c r="F563" i="9"/>
  <c r="F564" i="9"/>
  <c r="F565" i="9"/>
  <c r="F566" i="9"/>
  <c r="F567" i="9"/>
  <c r="F568" i="9"/>
  <c r="F569" i="9"/>
  <c r="F570" i="9"/>
  <c r="F571" i="9"/>
  <c r="F572" i="9"/>
  <c r="F573" i="9"/>
  <c r="F574" i="9"/>
  <c r="F575" i="9"/>
  <c r="F576" i="9"/>
  <c r="F577" i="9"/>
  <c r="F578" i="9"/>
  <c r="F579" i="9"/>
  <c r="F580" i="9"/>
  <c r="F581" i="9"/>
  <c r="F582" i="9"/>
  <c r="F583" i="9"/>
  <c r="F584" i="9"/>
  <c r="F585" i="9"/>
  <c r="F586" i="9"/>
  <c r="F587" i="9"/>
  <c r="F588" i="9"/>
  <c r="F589" i="9"/>
  <c r="F590" i="9"/>
  <c r="F591" i="9"/>
  <c r="F592" i="9"/>
  <c r="F593" i="9"/>
  <c r="F59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648" i="9"/>
  <c r="F649" i="9"/>
  <c r="F650" i="9"/>
  <c r="F651" i="9"/>
  <c r="F652" i="9"/>
  <c r="F653" i="9"/>
  <c r="F654" i="9"/>
  <c r="F655" i="9"/>
  <c r="F656" i="9"/>
  <c r="F657" i="9"/>
  <c r="F658" i="9"/>
  <c r="F659" i="9"/>
  <c r="F660" i="9"/>
  <c r="F661" i="9"/>
  <c r="F662" i="9"/>
  <c r="F663" i="9"/>
  <c r="F664" i="9"/>
  <c r="F665" i="9"/>
  <c r="F666" i="9"/>
  <c r="F667" i="9"/>
  <c r="F668" i="9"/>
  <c r="F669" i="9"/>
  <c r="F670" i="9"/>
  <c r="F671" i="9"/>
  <c r="F672" i="9"/>
  <c r="F673" i="9"/>
  <c r="F674" i="9"/>
  <c r="F675" i="9"/>
  <c r="F676" i="9"/>
  <c r="F677" i="9"/>
  <c r="F678" i="9"/>
  <c r="F679" i="9"/>
  <c r="F680" i="9"/>
  <c r="F681" i="9"/>
  <c r="F682" i="9"/>
  <c r="F683" i="9"/>
  <c r="F684" i="9"/>
  <c r="F685" i="9"/>
  <c r="F686" i="9"/>
  <c r="F687" i="9"/>
  <c r="F688" i="9"/>
  <c r="F689" i="9"/>
  <c r="F690" i="9"/>
  <c r="F691" i="9"/>
  <c r="F692" i="9"/>
  <c r="F693" i="9"/>
  <c r="F694" i="9"/>
  <c r="F695" i="9"/>
  <c r="F696" i="9"/>
  <c r="F697" i="9"/>
  <c r="F698" i="9"/>
  <c r="F699" i="9"/>
  <c r="F700" i="9"/>
  <c r="F701" i="9"/>
  <c r="F702" i="9"/>
  <c r="F703" i="9"/>
  <c r="F704" i="9"/>
  <c r="F705" i="9"/>
  <c r="F706" i="9"/>
  <c r="F707" i="9"/>
  <c r="F708" i="9"/>
  <c r="F709" i="9"/>
  <c r="F710" i="9"/>
  <c r="F711" i="9"/>
  <c r="F712" i="9"/>
  <c r="F713" i="9"/>
  <c r="F714" i="9"/>
  <c r="F715" i="9"/>
  <c r="F716" i="9"/>
  <c r="F717" i="9"/>
  <c r="F718" i="9"/>
  <c r="F719" i="9"/>
  <c r="F720" i="9"/>
  <c r="F721" i="9"/>
  <c r="F722" i="9"/>
  <c r="F723" i="9"/>
  <c r="F724" i="9"/>
  <c r="F725" i="9"/>
  <c r="F726" i="9"/>
  <c r="F727" i="9"/>
  <c r="F728" i="9"/>
  <c r="F729" i="9"/>
  <c r="F730" i="9"/>
  <c r="F731" i="9"/>
  <c r="F732" i="9"/>
  <c r="F733" i="9"/>
  <c r="F734" i="9"/>
  <c r="F735" i="9"/>
  <c r="F736" i="9"/>
  <c r="F737" i="9"/>
  <c r="F738" i="9"/>
  <c r="F739" i="9"/>
  <c r="F740" i="9"/>
  <c r="F741" i="9"/>
  <c r="F742" i="9"/>
  <c r="F743" i="9"/>
  <c r="F744" i="9"/>
  <c r="F745" i="9"/>
  <c r="F746" i="9"/>
  <c r="F747" i="9"/>
  <c r="F748" i="9"/>
  <c r="F749" i="9"/>
  <c r="F750" i="9"/>
  <c r="F751" i="9"/>
  <c r="F752" i="9"/>
  <c r="F753" i="9"/>
  <c r="F754" i="9"/>
  <c r="F755" i="9"/>
  <c r="F756" i="9"/>
  <c r="F757" i="9"/>
  <c r="F758" i="9"/>
  <c r="F759" i="9"/>
  <c r="F760" i="9"/>
  <c r="F761" i="9"/>
  <c r="F762" i="9"/>
  <c r="F763" i="9"/>
  <c r="F764" i="9"/>
  <c r="F765" i="9"/>
  <c r="F766" i="9"/>
  <c r="F767" i="9"/>
  <c r="F768" i="9"/>
  <c r="F769" i="9"/>
  <c r="F770" i="9"/>
  <c r="F771" i="9"/>
  <c r="F772" i="9"/>
  <c r="F773" i="9"/>
  <c r="F774" i="9"/>
  <c r="F775" i="9"/>
  <c r="F776" i="9"/>
  <c r="F777" i="9"/>
  <c r="F778" i="9"/>
  <c r="F779" i="9"/>
  <c r="F780" i="9"/>
  <c r="F781" i="9"/>
  <c r="F782" i="9"/>
  <c r="F783" i="9"/>
  <c r="F784" i="9"/>
  <c r="F785" i="9"/>
  <c r="F786" i="9"/>
  <c r="F787" i="9"/>
  <c r="F788" i="9"/>
  <c r="F789" i="9"/>
  <c r="F790" i="9"/>
  <c r="F791" i="9"/>
  <c r="F792" i="9"/>
  <c r="F793" i="9"/>
  <c r="F794" i="9"/>
  <c r="F795" i="9"/>
  <c r="F796" i="9"/>
  <c r="F797" i="9"/>
  <c r="F798" i="9"/>
  <c r="F799" i="9"/>
  <c r="F800" i="9"/>
  <c r="F801" i="9"/>
  <c r="F802" i="9"/>
  <c r="F803" i="9"/>
  <c r="F804" i="9"/>
  <c r="F805" i="9"/>
  <c r="F806" i="9"/>
  <c r="F807" i="9"/>
  <c r="F808" i="9"/>
  <c r="F809" i="9"/>
  <c r="F810" i="9"/>
  <c r="F811" i="9"/>
  <c r="F812" i="9"/>
  <c r="F813" i="9"/>
  <c r="F814" i="9"/>
  <c r="F815" i="9"/>
  <c r="F816" i="9"/>
  <c r="F817" i="9"/>
  <c r="F818" i="9"/>
  <c r="F819" i="9"/>
  <c r="F820" i="9"/>
  <c r="F821" i="9"/>
  <c r="F822" i="9"/>
  <c r="F823" i="9"/>
  <c r="F824" i="9"/>
  <c r="F825" i="9"/>
  <c r="F826" i="9"/>
  <c r="F827" i="9"/>
  <c r="F828" i="9"/>
  <c r="F829" i="9"/>
  <c r="F830" i="9"/>
  <c r="F831" i="9"/>
  <c r="F832" i="9"/>
  <c r="F833" i="9"/>
  <c r="F834" i="9"/>
  <c r="F835" i="9"/>
  <c r="F836" i="9"/>
  <c r="F837" i="9"/>
  <c r="F838" i="9"/>
  <c r="F839" i="9"/>
  <c r="F840" i="9"/>
  <c r="F841" i="9"/>
  <c r="F842" i="9"/>
  <c r="F843" i="9"/>
  <c r="F844" i="9"/>
  <c r="F845" i="9"/>
  <c r="F846" i="9"/>
  <c r="F847" i="9"/>
  <c r="F848" i="9"/>
  <c r="F849" i="9"/>
  <c r="F850" i="9"/>
  <c r="F851" i="9"/>
  <c r="F852" i="9"/>
  <c r="F853" i="9"/>
  <c r="F854" i="9"/>
  <c r="F855" i="9"/>
  <c r="F856" i="9"/>
  <c r="F857" i="9"/>
  <c r="F858" i="9"/>
  <c r="F859" i="9"/>
  <c r="F860" i="9"/>
  <c r="F861" i="9"/>
  <c r="F862" i="9"/>
  <c r="F863" i="9"/>
  <c r="F864" i="9"/>
  <c r="F865" i="9"/>
  <c r="F866" i="9"/>
  <c r="F867" i="9"/>
  <c r="F868" i="9"/>
  <c r="F869" i="9"/>
  <c r="F870" i="9"/>
  <c r="F871" i="9"/>
  <c r="F872" i="9"/>
  <c r="F873" i="9"/>
  <c r="F874" i="9"/>
  <c r="F875" i="9"/>
  <c r="F876" i="9"/>
  <c r="F877" i="9"/>
  <c r="F878" i="9"/>
  <c r="F879" i="9"/>
  <c r="F880" i="9"/>
  <c r="F881" i="9"/>
  <c r="F882" i="9"/>
  <c r="F883" i="9"/>
  <c r="F884" i="9"/>
  <c r="F885" i="9"/>
  <c r="F886" i="9"/>
  <c r="F887" i="9"/>
  <c r="F888" i="9"/>
  <c r="F889" i="9"/>
  <c r="F890" i="9"/>
  <c r="F891" i="9"/>
  <c r="F892" i="9"/>
  <c r="F893" i="9"/>
  <c r="F894" i="9"/>
  <c r="F895" i="9"/>
  <c r="F896" i="9"/>
  <c r="F897" i="9"/>
  <c r="F898" i="9"/>
  <c r="F899" i="9"/>
  <c r="F900" i="9"/>
  <c r="F901" i="9"/>
  <c r="F902" i="9"/>
  <c r="F903" i="9"/>
  <c r="F904" i="9"/>
  <c r="F905" i="9"/>
  <c r="F906" i="9"/>
  <c r="F907" i="9"/>
  <c r="F908" i="9"/>
  <c r="F909" i="9"/>
  <c r="F910" i="9"/>
  <c r="F911" i="9"/>
  <c r="F912" i="9"/>
  <c r="F913" i="9"/>
  <c r="F914" i="9"/>
  <c r="F915" i="9"/>
  <c r="F916" i="9"/>
  <c r="F917" i="9"/>
  <c r="F918" i="9"/>
  <c r="F919" i="9"/>
  <c r="F920" i="9"/>
  <c r="F921" i="9"/>
  <c r="F922" i="9"/>
  <c r="F923" i="9"/>
  <c r="F924" i="9"/>
  <c r="F925" i="9"/>
  <c r="F926" i="9"/>
  <c r="F927" i="9"/>
  <c r="F928" i="9"/>
  <c r="F929" i="9"/>
  <c r="F930" i="9"/>
  <c r="F931" i="9"/>
  <c r="F932" i="9"/>
  <c r="F933" i="9"/>
  <c r="F934" i="9"/>
  <c r="F935" i="9"/>
  <c r="F936" i="9"/>
  <c r="F937" i="9"/>
  <c r="F938" i="9"/>
  <c r="F939" i="9"/>
  <c r="F940" i="9"/>
  <c r="F941" i="9"/>
  <c r="F942" i="9"/>
  <c r="F943" i="9"/>
  <c r="F944" i="9"/>
  <c r="F945" i="9"/>
  <c r="F946" i="9"/>
  <c r="F947" i="9"/>
  <c r="F948" i="9"/>
  <c r="F949" i="9"/>
  <c r="F950" i="9"/>
  <c r="F951" i="9"/>
  <c r="F952" i="9"/>
  <c r="F953" i="9"/>
  <c r="F954" i="9"/>
  <c r="F955" i="9"/>
  <c r="F956" i="9"/>
  <c r="F957" i="9"/>
  <c r="F958" i="9"/>
  <c r="F959" i="9"/>
  <c r="F960" i="9"/>
  <c r="F961" i="9"/>
  <c r="F962" i="9"/>
  <c r="F963" i="9"/>
  <c r="F964" i="9"/>
  <c r="F965" i="9"/>
  <c r="F966" i="9"/>
  <c r="F967" i="9"/>
  <c r="F968" i="9"/>
  <c r="F969" i="9"/>
  <c r="F970" i="9"/>
  <c r="F971" i="9"/>
  <c r="F972" i="9"/>
  <c r="F973" i="9"/>
  <c r="F974" i="9"/>
  <c r="F975" i="9"/>
  <c r="F976" i="9"/>
  <c r="F977" i="9"/>
  <c r="F978" i="9"/>
  <c r="F979" i="9"/>
  <c r="F980" i="9"/>
  <c r="F981" i="9"/>
  <c r="F982" i="9"/>
  <c r="F983" i="9"/>
  <c r="F984" i="9"/>
  <c r="F985" i="9"/>
  <c r="F986" i="9"/>
  <c r="F987" i="9"/>
  <c r="F988" i="9"/>
  <c r="F989" i="9"/>
  <c r="F990" i="9"/>
  <c r="F991" i="9"/>
  <c r="F992" i="9"/>
  <c r="F993" i="9"/>
  <c r="F994" i="9"/>
  <c r="F995" i="9"/>
  <c r="F996" i="9"/>
  <c r="F997" i="9"/>
  <c r="F998" i="9"/>
  <c r="F999" i="9"/>
  <c r="F1000" i="9"/>
  <c r="F1001" i="9"/>
  <c r="F1002" i="9"/>
  <c r="F1003" i="9"/>
  <c r="F1004" i="9"/>
  <c r="F1005" i="9"/>
  <c r="F1006" i="9"/>
  <c r="F1007" i="9"/>
  <c r="F1008" i="9"/>
  <c r="F1009" i="9"/>
  <c r="F1010" i="9"/>
  <c r="F1011" i="9"/>
  <c r="F1012" i="9"/>
  <c r="F1013" i="9"/>
  <c r="F1014" i="9"/>
  <c r="F1015" i="9"/>
  <c r="F1016" i="9"/>
  <c r="F1017" i="9"/>
  <c r="F1018" i="9"/>
  <c r="F1019" i="9"/>
  <c r="F1020" i="9"/>
  <c r="F1021" i="9"/>
  <c r="F1022" i="9"/>
  <c r="F1023" i="9"/>
  <c r="F1024" i="9"/>
  <c r="F1025" i="9"/>
  <c r="F1026" i="9"/>
  <c r="F1027" i="9"/>
  <c r="F1028" i="9"/>
  <c r="F1029" i="9"/>
  <c r="F1030" i="9"/>
  <c r="F1031" i="9"/>
  <c r="F1032" i="9"/>
  <c r="F1033" i="9"/>
  <c r="F1034" i="9"/>
  <c r="F1035" i="9"/>
  <c r="F1036" i="9"/>
  <c r="F1037" i="9"/>
  <c r="F1038" i="9"/>
  <c r="F1039" i="9"/>
  <c r="F1040" i="9"/>
  <c r="F1041" i="9"/>
  <c r="F1042" i="9"/>
  <c r="F1043" i="9"/>
  <c r="F1044" i="9"/>
  <c r="F1045" i="9"/>
  <c r="F1046" i="9"/>
  <c r="F1047" i="9"/>
  <c r="F1048" i="9"/>
  <c r="F1049" i="9"/>
  <c r="F1050" i="9"/>
  <c r="F1051" i="9"/>
  <c r="F1052" i="9"/>
  <c r="F1053" i="9"/>
  <c r="F1054" i="9"/>
  <c r="F1055" i="9"/>
  <c r="F1056" i="9"/>
  <c r="F1057" i="9"/>
  <c r="F1058" i="9"/>
  <c r="F1059" i="9"/>
  <c r="F1060" i="9"/>
  <c r="F1061" i="9"/>
  <c r="F1062" i="9"/>
  <c r="F1063" i="9"/>
  <c r="F1064" i="9"/>
  <c r="F1065" i="9"/>
  <c r="F1066" i="9"/>
  <c r="F1067" i="9"/>
  <c r="F1068" i="9"/>
  <c r="F1069" i="9"/>
  <c r="F1070" i="9"/>
  <c r="F1071" i="9"/>
  <c r="F1072" i="9"/>
  <c r="F1073" i="9"/>
  <c r="F1074" i="9"/>
  <c r="F1075" i="9"/>
  <c r="F1076" i="9"/>
  <c r="F1077" i="9"/>
  <c r="F1078" i="9"/>
  <c r="F1079" i="9"/>
  <c r="F1080" i="9"/>
  <c r="F1081" i="9"/>
  <c r="F1082" i="9"/>
  <c r="F1083" i="9"/>
  <c r="F1084" i="9"/>
  <c r="F1085" i="9"/>
  <c r="F1086" i="9"/>
  <c r="F1087" i="9"/>
  <c r="F1088" i="9"/>
  <c r="F1089" i="9"/>
  <c r="F1090" i="9"/>
  <c r="F1091" i="9"/>
  <c r="F1092" i="9"/>
  <c r="F1093" i="9"/>
  <c r="F1094" i="9"/>
  <c r="F1095" i="9"/>
  <c r="F1096" i="9"/>
  <c r="F1097" i="9"/>
  <c r="F1098" i="9"/>
  <c r="F1099" i="9"/>
  <c r="F1100" i="9"/>
  <c r="F1101" i="9"/>
  <c r="F1102" i="9"/>
  <c r="F1103" i="9"/>
  <c r="F1104" i="9"/>
  <c r="F1105" i="9"/>
  <c r="F1106" i="9"/>
  <c r="F1107" i="9"/>
  <c r="F1108" i="9"/>
  <c r="F1109" i="9"/>
  <c r="F1110" i="9"/>
  <c r="F1111" i="9"/>
  <c r="F1112" i="9"/>
  <c r="F1113" i="9"/>
  <c r="F1114" i="9"/>
  <c r="F1115" i="9"/>
  <c r="F1116" i="9"/>
  <c r="F1117" i="9"/>
  <c r="F1118" i="9"/>
  <c r="F1119" i="9"/>
  <c r="F1120" i="9"/>
  <c r="F1121" i="9"/>
  <c r="F1122" i="9"/>
  <c r="F1123" i="9"/>
  <c r="F1124" i="9"/>
  <c r="F1125" i="9"/>
  <c r="F1126" i="9"/>
  <c r="F1127" i="9"/>
  <c r="F1128" i="9"/>
  <c r="F1129" i="9"/>
  <c r="F1130" i="9"/>
  <c r="F1131" i="9"/>
  <c r="F1132" i="9"/>
  <c r="F1133" i="9"/>
  <c r="F1134" i="9"/>
  <c r="F1135" i="9"/>
  <c r="F1136" i="9"/>
  <c r="F1137" i="9"/>
  <c r="F1138" i="9"/>
  <c r="F1139" i="9"/>
  <c r="F1140" i="9"/>
  <c r="F1141" i="9"/>
  <c r="F1142" i="9"/>
  <c r="F1143" i="9"/>
  <c r="F1144" i="9"/>
  <c r="F1145" i="9"/>
  <c r="F1146" i="9"/>
  <c r="F1147" i="9"/>
  <c r="F1148" i="9"/>
  <c r="F1149" i="9"/>
  <c r="F1150" i="9"/>
  <c r="F1151" i="9"/>
  <c r="F1152" i="9"/>
  <c r="F1153" i="9"/>
  <c r="F1154" i="9"/>
  <c r="F1155" i="9"/>
  <c r="F1156" i="9"/>
  <c r="F1157" i="9"/>
  <c r="F1158" i="9"/>
  <c r="F1159" i="9"/>
  <c r="F1160" i="9"/>
  <c r="F1161" i="9"/>
  <c r="F1162" i="9"/>
  <c r="F1163" i="9"/>
  <c r="F1164" i="9"/>
  <c r="F1165" i="9"/>
  <c r="F1166" i="9"/>
  <c r="F1167" i="9"/>
  <c r="F1168" i="9"/>
  <c r="F1169" i="9"/>
  <c r="F1170" i="9"/>
  <c r="F1171" i="9"/>
  <c r="F1172" i="9"/>
  <c r="F1173" i="9"/>
  <c r="F1174" i="9"/>
  <c r="F1175" i="9"/>
  <c r="F1176" i="9"/>
  <c r="F1177" i="9"/>
  <c r="F1178" i="9"/>
  <c r="F1179" i="9"/>
  <c r="F1180" i="9"/>
  <c r="F1181" i="9"/>
  <c r="F1182" i="9"/>
  <c r="F1183" i="9"/>
  <c r="F1184" i="9"/>
  <c r="F1185" i="9"/>
  <c r="F1186" i="9"/>
  <c r="F1187" i="9"/>
  <c r="F1188" i="9"/>
  <c r="F1189" i="9"/>
  <c r="F1190" i="9"/>
  <c r="F1191" i="9"/>
  <c r="F1192" i="9"/>
  <c r="F1193" i="9"/>
  <c r="F1194" i="9"/>
  <c r="F1195" i="9"/>
  <c r="F1196" i="9"/>
  <c r="F1197" i="9"/>
  <c r="F1198" i="9"/>
  <c r="F1199" i="9"/>
  <c r="F1200" i="9"/>
  <c r="F1201" i="9"/>
  <c r="F1202" i="9"/>
  <c r="F1203" i="9"/>
  <c r="F1204" i="9"/>
  <c r="F1205" i="9"/>
  <c r="F1206" i="9"/>
  <c r="F1207" i="9"/>
  <c r="F1208" i="9"/>
  <c r="F1209" i="9"/>
  <c r="F1210" i="9"/>
  <c r="F1211" i="9"/>
  <c r="F1212" i="9"/>
  <c r="F1213" i="9"/>
  <c r="F1214" i="9"/>
  <c r="F1215" i="9"/>
  <c r="F1216" i="9"/>
  <c r="F1217" i="9"/>
  <c r="F1218" i="9"/>
  <c r="F1219" i="9"/>
  <c r="F1220" i="9"/>
  <c r="F1221" i="9"/>
  <c r="F1222" i="9"/>
  <c r="F1223" i="9"/>
  <c r="F1224" i="9"/>
  <c r="F1225" i="9"/>
  <c r="F1226" i="9"/>
  <c r="F1227" i="9"/>
  <c r="F1228" i="9"/>
  <c r="F1229" i="9"/>
  <c r="F1230" i="9"/>
  <c r="F1231" i="9"/>
  <c r="F1232" i="9"/>
  <c r="F1233" i="9"/>
  <c r="F1234" i="9"/>
  <c r="F1235" i="9"/>
  <c r="F1236" i="9"/>
  <c r="F1237" i="9"/>
  <c r="F1238" i="9"/>
  <c r="F1239" i="9"/>
  <c r="F1240" i="9"/>
  <c r="F1241" i="9"/>
  <c r="F1242" i="9"/>
  <c r="F1243" i="9"/>
  <c r="F1244" i="9"/>
  <c r="F1245" i="9"/>
  <c r="F1246" i="9"/>
  <c r="F1247" i="9"/>
  <c r="F1248" i="9"/>
  <c r="F1249" i="9"/>
  <c r="F1250" i="9"/>
  <c r="F1251" i="9"/>
  <c r="F1252" i="9"/>
  <c r="F1253" i="9"/>
  <c r="F1254" i="9"/>
  <c r="F1255" i="9"/>
  <c r="F1256" i="9"/>
  <c r="F1257" i="9"/>
  <c r="F1258" i="9"/>
  <c r="F1259" i="9"/>
  <c r="F1260" i="9"/>
  <c r="F1261" i="9"/>
  <c r="F1262" i="9"/>
  <c r="F1263" i="9"/>
  <c r="F1264" i="9"/>
  <c r="F1265" i="9"/>
  <c r="F1266" i="9"/>
  <c r="F1267" i="9"/>
  <c r="F1268" i="9"/>
  <c r="F1269" i="9"/>
  <c r="F1270" i="9"/>
  <c r="F1271" i="9"/>
  <c r="F1272" i="9"/>
  <c r="F1273" i="9"/>
  <c r="F1274" i="9"/>
  <c r="F1275" i="9"/>
  <c r="F1276" i="9"/>
  <c r="F1277" i="9"/>
  <c r="F1278" i="9"/>
  <c r="F1279" i="9"/>
  <c r="F1280" i="9"/>
  <c r="F1281" i="9"/>
  <c r="F1282" i="9"/>
  <c r="F1283" i="9"/>
  <c r="F1284" i="9"/>
  <c r="F1285" i="9"/>
  <c r="F1286" i="9"/>
  <c r="F1287" i="9"/>
  <c r="F1288" i="9"/>
  <c r="F1289" i="9"/>
  <c r="F1290" i="9"/>
  <c r="F1291" i="9"/>
  <c r="F1292" i="9"/>
  <c r="F1293" i="9"/>
  <c r="F1294" i="9"/>
  <c r="F1295" i="9"/>
  <c r="F1296" i="9"/>
  <c r="F1297" i="9"/>
  <c r="F1298" i="9"/>
  <c r="F1299" i="9"/>
  <c r="F1300" i="9"/>
  <c r="F1301" i="9"/>
  <c r="F1302" i="9"/>
  <c r="F1303" i="9"/>
  <c r="F1304" i="9"/>
  <c r="F1305" i="9"/>
  <c r="F1306" i="9"/>
  <c r="F1307" i="9"/>
  <c r="F1308" i="9"/>
  <c r="F1309" i="9"/>
  <c r="F1310" i="9"/>
  <c r="F1311" i="9"/>
  <c r="F1312" i="9"/>
  <c r="F1313" i="9"/>
  <c r="F1314" i="9"/>
  <c r="F1315" i="9"/>
  <c r="F1316" i="9"/>
  <c r="F1317" i="9"/>
  <c r="F1318" i="9"/>
  <c r="F1319" i="9"/>
  <c r="F1320" i="9"/>
  <c r="F1321" i="9"/>
  <c r="F1322" i="9"/>
  <c r="F1323" i="9"/>
  <c r="F1324" i="9"/>
  <c r="F1325" i="9"/>
  <c r="F1326" i="9"/>
  <c r="F1327" i="9"/>
  <c r="F1328" i="9"/>
  <c r="F1329" i="9"/>
  <c r="F1330" i="9"/>
  <c r="F1331" i="9"/>
  <c r="F1332" i="9"/>
  <c r="F1333" i="9"/>
  <c r="F1334" i="9"/>
  <c r="F1335" i="9"/>
  <c r="F1336" i="9"/>
  <c r="F1337" i="9"/>
  <c r="F1338" i="9"/>
  <c r="F1339" i="9"/>
  <c r="F1340" i="9"/>
  <c r="F1341" i="9"/>
  <c r="F1342" i="9"/>
  <c r="F1343" i="9"/>
  <c r="F1344" i="9"/>
  <c r="F1345" i="9"/>
  <c r="F1346" i="9"/>
  <c r="F1347" i="9"/>
  <c r="F1348" i="9"/>
  <c r="F1349" i="9"/>
  <c r="F1350" i="9"/>
  <c r="F1351" i="9"/>
  <c r="F1352" i="9"/>
  <c r="F1353" i="9"/>
  <c r="F1354" i="9"/>
  <c r="F1355" i="9"/>
  <c r="F1356" i="9"/>
  <c r="F1357" i="9"/>
  <c r="F1358" i="9"/>
  <c r="F1359" i="9"/>
  <c r="F1360" i="9"/>
  <c r="F1361" i="9"/>
  <c r="F1362" i="9"/>
  <c r="F1363" i="9"/>
  <c r="F1364" i="9"/>
  <c r="F1365" i="9"/>
  <c r="F1366" i="9"/>
  <c r="F1367" i="9"/>
  <c r="F1368" i="9"/>
  <c r="F1369" i="9"/>
  <c r="F1370" i="9"/>
  <c r="F1371" i="9"/>
  <c r="F1372" i="9"/>
  <c r="F1373" i="9"/>
  <c r="F1374" i="9"/>
  <c r="F1375" i="9"/>
  <c r="F1376" i="9"/>
  <c r="F1377" i="9"/>
  <c r="F1378" i="9"/>
  <c r="F1379" i="9"/>
  <c r="F1380" i="9"/>
  <c r="F1381" i="9"/>
  <c r="F1382" i="9"/>
  <c r="F1383" i="9"/>
  <c r="F1384" i="9"/>
  <c r="F1385" i="9"/>
  <c r="F1386" i="9"/>
  <c r="F1387" i="9"/>
  <c r="F1388" i="9"/>
  <c r="F1389" i="9"/>
  <c r="F1390" i="9"/>
  <c r="F1391" i="9"/>
  <c r="F1392" i="9"/>
  <c r="F1393" i="9"/>
  <c r="F1394" i="9"/>
  <c r="F1395" i="9"/>
  <c r="F1396" i="9"/>
  <c r="F1397" i="9"/>
  <c r="F1398" i="9"/>
  <c r="F1399" i="9"/>
  <c r="F1400" i="9"/>
  <c r="F1401" i="9"/>
  <c r="F1402" i="9"/>
  <c r="F1403" i="9"/>
  <c r="F1404" i="9"/>
  <c r="F1405" i="9"/>
  <c r="F1406" i="9"/>
  <c r="F1407" i="9"/>
  <c r="F1408" i="9"/>
  <c r="F1409" i="9"/>
  <c r="F1410" i="9"/>
  <c r="F1411" i="9"/>
  <c r="F1412" i="9"/>
  <c r="F1413" i="9"/>
  <c r="F1414" i="9"/>
  <c r="F1415" i="9"/>
  <c r="F1416" i="9"/>
  <c r="F1417" i="9"/>
  <c r="F1418" i="9"/>
  <c r="F1419" i="9"/>
  <c r="F1420" i="9"/>
  <c r="F1421" i="9"/>
  <c r="F1422" i="9"/>
  <c r="F1423" i="9"/>
  <c r="F1424" i="9"/>
  <c r="F1425" i="9"/>
  <c r="F1426" i="9"/>
  <c r="F1427" i="9"/>
  <c r="F1428" i="9"/>
  <c r="F1429" i="9"/>
  <c r="F1430" i="9"/>
  <c r="F1431" i="9"/>
  <c r="F1432" i="9"/>
  <c r="F1433" i="9"/>
  <c r="F1434" i="9"/>
  <c r="F1435" i="9"/>
  <c r="F1436" i="9"/>
  <c r="F1437" i="9"/>
  <c r="F1438" i="9"/>
  <c r="F1439" i="9"/>
  <c r="F1440" i="9"/>
  <c r="F1441" i="9"/>
  <c r="F1442" i="9"/>
  <c r="F1443" i="9"/>
  <c r="F1444" i="9"/>
  <c r="F1445" i="9"/>
  <c r="F1446" i="9"/>
  <c r="F1447" i="9"/>
  <c r="F1448" i="9"/>
  <c r="F1449" i="9"/>
  <c r="F1450" i="9"/>
  <c r="F1451" i="9"/>
  <c r="F1452" i="9"/>
  <c r="F1453" i="9"/>
  <c r="F1454" i="9"/>
  <c r="F1455" i="9"/>
  <c r="F1456" i="9"/>
  <c r="F1457" i="9"/>
  <c r="F1458" i="9"/>
  <c r="F1459" i="9"/>
  <c r="F1460" i="9"/>
  <c r="F1461" i="9"/>
  <c r="F1462" i="9"/>
  <c r="F1463" i="9"/>
  <c r="F1464" i="9"/>
  <c r="F1465" i="9"/>
  <c r="F1466" i="9"/>
  <c r="F1467" i="9"/>
  <c r="F1468" i="9"/>
  <c r="F1469" i="9"/>
  <c r="F1470" i="9"/>
  <c r="F1471" i="9"/>
  <c r="F1472" i="9"/>
  <c r="F1473" i="9"/>
  <c r="F1474" i="9"/>
  <c r="F1475" i="9"/>
  <c r="F1476" i="9"/>
  <c r="F1477" i="9"/>
  <c r="F1478" i="9"/>
  <c r="F1479" i="9"/>
  <c r="F1480" i="9"/>
  <c r="F1481" i="9"/>
  <c r="F1482" i="9"/>
  <c r="F1483" i="9"/>
  <c r="F1484" i="9"/>
  <c r="F1485" i="9"/>
  <c r="F1486" i="9"/>
  <c r="F1487" i="9"/>
  <c r="F1488" i="9"/>
  <c r="F1489" i="9"/>
  <c r="F1490" i="9"/>
  <c r="F1491" i="9"/>
  <c r="F1492" i="9"/>
  <c r="F1493" i="9"/>
  <c r="F1494" i="9"/>
  <c r="F1495" i="9"/>
  <c r="F1496" i="9"/>
  <c r="F1497" i="9"/>
  <c r="F1498" i="9"/>
  <c r="F1499" i="9"/>
  <c r="F1500" i="9"/>
  <c r="F1501" i="9"/>
  <c r="F1502" i="9"/>
  <c r="F1503" i="9"/>
  <c r="F1504" i="9"/>
  <c r="F1505" i="9"/>
  <c r="F1506" i="9"/>
  <c r="F1507" i="9"/>
  <c r="F1508" i="9"/>
  <c r="F1509" i="9"/>
  <c r="F1510" i="9"/>
  <c r="F1511" i="9"/>
  <c r="F1512" i="9"/>
  <c r="F1513" i="9"/>
  <c r="F1514" i="9"/>
  <c r="F1515" i="9"/>
  <c r="F1516" i="9"/>
  <c r="F1517" i="9"/>
  <c r="F1518" i="9"/>
  <c r="F1519" i="9"/>
  <c r="F1520" i="9"/>
  <c r="F1521" i="9"/>
  <c r="F1522" i="9"/>
  <c r="F1523" i="9"/>
  <c r="F1524" i="9"/>
  <c r="F1525" i="9"/>
  <c r="F1526" i="9"/>
  <c r="F1527" i="9"/>
  <c r="F1528" i="9"/>
  <c r="F1529" i="9"/>
  <c r="F1530" i="9"/>
  <c r="F1531" i="9"/>
  <c r="F1532" i="9"/>
  <c r="F1533" i="9"/>
  <c r="F1534" i="9"/>
  <c r="F1535" i="9"/>
  <c r="F1536" i="9"/>
  <c r="F1537" i="9"/>
  <c r="F1538" i="9"/>
  <c r="F1539" i="9"/>
  <c r="F1540" i="9"/>
  <c r="F1541" i="9"/>
  <c r="F1542" i="9"/>
  <c r="F1543" i="9"/>
  <c r="F1544" i="9"/>
  <c r="F1545" i="9"/>
  <c r="F1546" i="9"/>
  <c r="F1547" i="9"/>
  <c r="F1548" i="9"/>
  <c r="F1549" i="9"/>
  <c r="F1550" i="9"/>
  <c r="F1551" i="9"/>
  <c r="F1552" i="9"/>
  <c r="F1553" i="9"/>
  <c r="F1554" i="9"/>
  <c r="F1555" i="9"/>
  <c r="F1556" i="9"/>
  <c r="F1557" i="9"/>
  <c r="F1558" i="9"/>
  <c r="F1559" i="9"/>
  <c r="F1560" i="9"/>
  <c r="F1561" i="9"/>
  <c r="F1562" i="9"/>
  <c r="F1563" i="9"/>
  <c r="F1564" i="9"/>
  <c r="F1565" i="9"/>
  <c r="F1566" i="9"/>
  <c r="F1567" i="9"/>
  <c r="F1568" i="9"/>
  <c r="F1569" i="9"/>
  <c r="F1570" i="9"/>
  <c r="F1571" i="9"/>
  <c r="F1572" i="9"/>
  <c r="F1573" i="9"/>
  <c r="F1574" i="9"/>
  <c r="F1575" i="9"/>
  <c r="F1576" i="9"/>
  <c r="F1577" i="9"/>
  <c r="F1578" i="9"/>
  <c r="F1579" i="9"/>
  <c r="F1580" i="9"/>
  <c r="F1581" i="9"/>
  <c r="F1582" i="9"/>
  <c r="F1583" i="9"/>
  <c r="F1584" i="9"/>
  <c r="F1585" i="9"/>
  <c r="F1586" i="9"/>
  <c r="F1587" i="9"/>
  <c r="F1588" i="9"/>
  <c r="F1589" i="9"/>
  <c r="F1590" i="9"/>
  <c r="F1591" i="9"/>
  <c r="F1592" i="9"/>
  <c r="F1593" i="9"/>
  <c r="F1594" i="9"/>
  <c r="F1595" i="9"/>
  <c r="F1596" i="9"/>
  <c r="F1597" i="9"/>
  <c r="F1598" i="9"/>
  <c r="F1599" i="9"/>
  <c r="F1600" i="9"/>
  <c r="F1601" i="9"/>
  <c r="F1602" i="9"/>
  <c r="F1603" i="9"/>
  <c r="F1604" i="9"/>
  <c r="F1605" i="9"/>
  <c r="F1606" i="9"/>
  <c r="F1607" i="9"/>
  <c r="F1608" i="9"/>
  <c r="F1609" i="9"/>
  <c r="F1610" i="9"/>
  <c r="F1611" i="9"/>
  <c r="F1612" i="9"/>
  <c r="F1613" i="9"/>
  <c r="F1614" i="9"/>
  <c r="F1615" i="9"/>
  <c r="F1616" i="9"/>
  <c r="F1617" i="9"/>
  <c r="F1618" i="9"/>
  <c r="F1619" i="9"/>
  <c r="F1620" i="9"/>
  <c r="F1621" i="9"/>
  <c r="F1622" i="9"/>
  <c r="F1623" i="9"/>
  <c r="F1624" i="9"/>
  <c r="F1625" i="9"/>
  <c r="F1626" i="9"/>
  <c r="F1627" i="9"/>
  <c r="F1628" i="9"/>
  <c r="F1629" i="9"/>
  <c r="F1630" i="9"/>
  <c r="F1631" i="9"/>
  <c r="F1632" i="9"/>
  <c r="F1633" i="9"/>
  <c r="F1634" i="9"/>
  <c r="F1635" i="9"/>
  <c r="F1636" i="9"/>
  <c r="F1637" i="9"/>
  <c r="F1638" i="9"/>
  <c r="F1639" i="9"/>
  <c r="F1640" i="9"/>
  <c r="F1641" i="9"/>
  <c r="F1642" i="9"/>
  <c r="F1643" i="9"/>
  <c r="F1644" i="9"/>
  <c r="F1645" i="9"/>
  <c r="F1646" i="9"/>
  <c r="F1647" i="9"/>
  <c r="F1648" i="9"/>
  <c r="F1649" i="9"/>
  <c r="F1650" i="9"/>
  <c r="F1651" i="9"/>
  <c r="F1652" i="9"/>
  <c r="F1653" i="9"/>
  <c r="F1654" i="9"/>
  <c r="F1655" i="9"/>
  <c r="F1656" i="9"/>
  <c r="F1657" i="9"/>
  <c r="F1658" i="9"/>
  <c r="F1659" i="9"/>
  <c r="F1660" i="9"/>
  <c r="F1661" i="9"/>
  <c r="F1662" i="9"/>
  <c r="F1663" i="9"/>
  <c r="F1664" i="9"/>
  <c r="F1665" i="9"/>
  <c r="F1666" i="9"/>
  <c r="F1667" i="9"/>
  <c r="F1668" i="9"/>
  <c r="F1669" i="9"/>
  <c r="F1670" i="9"/>
  <c r="F1671" i="9"/>
  <c r="F1672" i="9"/>
  <c r="F1673" i="9"/>
  <c r="F1674" i="9"/>
  <c r="F1675" i="9"/>
  <c r="F1676" i="9"/>
  <c r="F1677" i="9"/>
  <c r="F1678" i="9"/>
  <c r="F1679" i="9"/>
  <c r="F1680" i="9"/>
  <c r="F1681" i="9"/>
  <c r="F1682" i="9"/>
  <c r="F1683" i="9"/>
  <c r="F1684" i="9"/>
  <c r="F1685" i="9"/>
  <c r="F1686" i="9"/>
  <c r="F1687" i="9"/>
  <c r="F1688" i="9"/>
  <c r="F1689" i="9"/>
  <c r="F1690" i="9"/>
  <c r="F1691" i="9"/>
  <c r="F1692" i="9"/>
  <c r="F1693" i="9"/>
  <c r="F1694" i="9"/>
  <c r="F1695" i="9"/>
  <c r="F1696" i="9"/>
  <c r="F1697" i="9"/>
  <c r="F1698" i="9"/>
  <c r="F1699" i="9"/>
  <c r="F1700" i="9"/>
  <c r="F1701" i="9"/>
  <c r="F1702" i="9"/>
  <c r="F1703" i="9"/>
  <c r="F1704" i="9"/>
  <c r="F1705" i="9"/>
  <c r="F1706" i="9"/>
  <c r="F1707" i="9"/>
  <c r="F1708" i="9"/>
  <c r="F1709" i="9"/>
  <c r="F1710" i="9"/>
  <c r="F1711" i="9"/>
  <c r="F1712" i="9"/>
  <c r="F1713" i="9"/>
  <c r="F1714" i="9"/>
  <c r="F1715" i="9"/>
  <c r="F1716" i="9"/>
  <c r="F1717" i="9"/>
  <c r="F1718" i="9"/>
  <c r="F1719" i="9"/>
  <c r="F1720" i="9"/>
  <c r="F1721" i="9"/>
  <c r="F1722" i="9"/>
  <c r="F1723" i="9"/>
  <c r="F1724" i="9"/>
  <c r="F1725" i="9"/>
  <c r="F1726" i="9"/>
  <c r="F1727" i="9"/>
  <c r="F1728" i="9"/>
  <c r="F1729" i="9"/>
  <c r="F1730" i="9"/>
  <c r="F1731" i="9"/>
  <c r="F1732" i="9"/>
  <c r="F1733" i="9"/>
  <c r="F1734" i="9"/>
  <c r="F1735" i="9"/>
  <c r="F1736" i="9"/>
  <c r="F1737" i="9"/>
  <c r="F1738" i="9"/>
  <c r="F1739" i="9"/>
  <c r="F1740" i="9"/>
  <c r="F1741" i="9"/>
  <c r="F1742" i="9"/>
  <c r="F1743" i="9"/>
  <c r="F1744" i="9"/>
  <c r="F1745" i="9"/>
  <c r="F1746" i="9"/>
  <c r="F1747" i="9"/>
  <c r="F1748" i="9"/>
  <c r="F1749" i="9"/>
  <c r="F1750" i="9"/>
  <c r="F1751" i="9"/>
  <c r="F1752" i="9"/>
  <c r="F1753" i="9"/>
  <c r="F1754" i="9"/>
  <c r="F1755" i="9"/>
  <c r="F1756" i="9"/>
  <c r="F1757" i="9"/>
  <c r="F1758" i="9"/>
  <c r="F1759" i="9"/>
  <c r="F1760" i="9"/>
  <c r="F1761" i="9"/>
  <c r="F1762" i="9"/>
  <c r="F1763" i="9"/>
  <c r="F1764" i="9"/>
  <c r="F1765" i="9"/>
  <c r="F1766" i="9"/>
  <c r="F1767" i="9"/>
  <c r="F1768" i="9"/>
  <c r="F1769" i="9"/>
  <c r="F1770" i="9"/>
  <c r="F1771" i="9"/>
  <c r="F1772" i="9"/>
  <c r="F1773" i="9"/>
  <c r="F1774" i="9"/>
  <c r="F1775" i="9"/>
  <c r="F1776" i="9"/>
  <c r="F1777" i="9"/>
  <c r="F1778" i="9"/>
  <c r="F1779" i="9"/>
  <c r="F1780" i="9"/>
  <c r="F1781" i="9"/>
  <c r="F1782" i="9"/>
  <c r="F1783" i="9"/>
  <c r="F1784" i="9"/>
  <c r="F1785" i="9"/>
  <c r="F1786" i="9"/>
  <c r="F1787" i="9"/>
  <c r="F1788" i="9"/>
  <c r="F1789" i="9"/>
  <c r="F1790" i="9"/>
  <c r="F1791" i="9"/>
  <c r="F1792" i="9"/>
  <c r="F1793" i="9"/>
  <c r="F1794" i="9"/>
  <c r="F1795" i="9"/>
  <c r="F1796" i="9"/>
  <c r="F1797" i="9"/>
  <c r="F1798" i="9"/>
  <c r="F1799" i="9"/>
  <c r="F1800" i="9"/>
  <c r="F1801" i="9"/>
  <c r="F1802" i="9"/>
  <c r="F1803" i="9"/>
  <c r="F1804" i="9"/>
  <c r="F1805" i="9"/>
  <c r="F1806" i="9"/>
  <c r="F1807" i="9"/>
  <c r="F1808" i="9"/>
  <c r="F1809" i="9"/>
  <c r="F1810" i="9"/>
  <c r="F1811" i="9"/>
  <c r="F1812" i="9"/>
  <c r="F1813" i="9"/>
  <c r="F1814" i="9"/>
  <c r="F1815" i="9"/>
  <c r="F1816" i="9"/>
  <c r="F1817" i="9"/>
  <c r="F1818" i="9"/>
  <c r="F1819" i="9"/>
  <c r="F1820" i="9"/>
  <c r="F1821" i="9"/>
  <c r="F1822" i="9"/>
  <c r="F1823" i="9"/>
  <c r="F1824" i="9"/>
  <c r="F1825" i="9"/>
  <c r="F1826" i="9"/>
  <c r="F1827" i="9"/>
  <c r="F1828" i="9"/>
  <c r="F1829" i="9"/>
  <c r="F1830" i="9"/>
  <c r="F1831" i="9"/>
  <c r="F1832" i="9"/>
  <c r="F1833" i="9"/>
  <c r="F1834" i="9"/>
  <c r="F1835" i="9"/>
  <c r="F1836" i="9"/>
  <c r="F1837" i="9"/>
  <c r="F1838" i="9"/>
  <c r="F1839" i="9"/>
  <c r="F1840" i="9"/>
  <c r="F1841" i="9"/>
  <c r="F1842" i="9"/>
  <c r="F1843" i="9"/>
  <c r="F1844" i="9"/>
  <c r="F1845" i="9"/>
  <c r="F1846" i="9"/>
  <c r="F1847" i="9"/>
  <c r="F1848" i="9"/>
  <c r="F1849" i="9"/>
  <c r="F1850" i="9"/>
  <c r="F1851" i="9"/>
  <c r="F1852" i="9"/>
  <c r="F1853" i="9"/>
  <c r="F1854" i="9"/>
  <c r="F1855" i="9"/>
  <c r="F1856" i="9"/>
  <c r="F1857" i="9"/>
  <c r="F1858" i="9"/>
  <c r="F1859" i="9"/>
  <c r="F1860" i="9"/>
  <c r="F1861" i="9"/>
  <c r="F1862" i="9"/>
  <c r="F1863" i="9"/>
  <c r="F1864" i="9"/>
  <c r="F1865" i="9"/>
  <c r="F1866" i="9"/>
  <c r="F1867" i="9"/>
  <c r="F1868" i="9"/>
  <c r="F1869" i="9"/>
  <c r="F1870" i="9"/>
  <c r="F1871" i="9"/>
  <c r="F1872" i="9"/>
  <c r="F1873" i="9"/>
  <c r="F1874" i="9"/>
  <c r="F1875" i="9"/>
  <c r="F1876" i="9"/>
  <c r="F1877" i="9"/>
  <c r="F1878" i="9"/>
  <c r="F1879" i="9"/>
  <c r="F1880" i="9"/>
  <c r="F1881" i="9"/>
  <c r="F1882" i="9"/>
  <c r="F1883" i="9"/>
  <c r="F1884" i="9"/>
  <c r="F1885" i="9"/>
  <c r="F1886" i="9"/>
  <c r="F1887" i="9"/>
  <c r="F1888" i="9"/>
  <c r="F1889" i="9"/>
  <c r="F1890" i="9"/>
  <c r="F1891" i="9"/>
  <c r="F1892" i="9"/>
  <c r="F1893" i="9"/>
  <c r="F1894" i="9"/>
  <c r="F1895" i="9"/>
  <c r="F1896" i="9"/>
  <c r="F1897" i="9"/>
  <c r="F1898" i="9"/>
  <c r="F1899" i="9"/>
  <c r="F1900" i="9"/>
  <c r="F1901" i="9"/>
  <c r="F1902" i="9"/>
  <c r="F1903" i="9"/>
  <c r="F1904" i="9"/>
  <c r="F1905" i="9"/>
  <c r="F1906" i="9"/>
  <c r="F1907" i="9"/>
  <c r="F1908" i="9"/>
  <c r="F1909" i="9"/>
  <c r="F1910" i="9"/>
  <c r="F1911" i="9"/>
  <c r="F1912" i="9"/>
  <c r="F1913" i="9"/>
  <c r="F1914" i="9"/>
  <c r="F1915" i="9"/>
  <c r="F1916" i="9"/>
  <c r="F1917" i="9"/>
  <c r="F1918" i="9"/>
  <c r="F1919" i="9"/>
  <c r="F1920" i="9"/>
  <c r="F1921" i="9"/>
  <c r="F1922" i="9"/>
  <c r="F1923" i="9"/>
  <c r="F1924" i="9"/>
  <c r="F1925" i="9"/>
  <c r="F1926" i="9"/>
  <c r="F1927" i="9"/>
  <c r="F1928" i="9"/>
  <c r="F1929" i="9"/>
  <c r="F1930" i="9"/>
  <c r="F1931" i="9"/>
  <c r="F1932" i="9"/>
  <c r="F1933" i="9"/>
  <c r="F1934" i="9"/>
  <c r="F1935" i="9"/>
  <c r="F1936" i="9"/>
  <c r="F1937" i="9"/>
  <c r="F1938" i="9"/>
  <c r="F1939" i="9"/>
  <c r="F1940" i="9"/>
  <c r="F1941" i="9"/>
  <c r="F1942" i="9"/>
  <c r="F1943" i="9"/>
  <c r="F1944" i="9"/>
  <c r="F1945" i="9"/>
  <c r="F1946" i="9"/>
  <c r="F1947" i="9"/>
  <c r="F1948" i="9"/>
  <c r="F1949" i="9"/>
  <c r="F1950" i="9"/>
  <c r="F1951" i="9"/>
  <c r="F1952" i="9"/>
  <c r="F1953" i="9"/>
  <c r="F1954" i="9"/>
  <c r="F1955" i="9"/>
  <c r="F1956" i="9"/>
  <c r="F1957" i="9"/>
  <c r="F1958" i="9"/>
  <c r="F1959" i="9"/>
  <c r="F1960" i="9"/>
  <c r="F1961" i="9"/>
  <c r="F1962" i="9"/>
  <c r="F1963" i="9"/>
  <c r="F1964" i="9"/>
  <c r="F1965" i="9"/>
  <c r="F1966" i="9"/>
  <c r="F1967" i="9"/>
  <c r="F1968" i="9"/>
  <c r="F1969" i="9"/>
  <c r="F1970" i="9"/>
  <c r="F1971" i="9"/>
  <c r="F1972" i="9"/>
  <c r="F1973" i="9"/>
  <c r="F1974" i="9"/>
  <c r="F1975" i="9"/>
  <c r="F1976" i="9"/>
  <c r="F1977" i="9"/>
  <c r="F1978" i="9"/>
  <c r="F1979" i="9"/>
  <c r="F1980" i="9"/>
  <c r="F1981" i="9"/>
  <c r="F1982" i="9"/>
  <c r="F1983" i="9"/>
  <c r="F1984" i="9"/>
  <c r="F1985" i="9"/>
  <c r="F1986" i="9"/>
  <c r="F1987" i="9"/>
  <c r="F1988" i="9"/>
  <c r="F1989" i="9"/>
  <c r="F1990" i="9"/>
  <c r="F1991" i="9"/>
  <c r="F1992" i="9"/>
  <c r="F1993" i="9"/>
  <c r="F1994" i="9"/>
  <c r="F1995" i="9"/>
  <c r="F1996" i="9"/>
  <c r="F1997" i="9"/>
  <c r="F1998" i="9"/>
  <c r="F1999" i="9"/>
  <c r="F2000" i="9"/>
  <c r="F2001" i="9"/>
  <c r="F2002" i="9"/>
  <c r="F2003" i="9"/>
  <c r="F2004" i="9"/>
  <c r="F2005" i="9"/>
  <c r="F2006" i="9"/>
  <c r="F2007" i="9"/>
  <c r="F2008" i="9"/>
  <c r="F2009" i="9"/>
  <c r="F2010" i="9"/>
  <c r="F2011" i="9"/>
  <c r="F2012" i="9"/>
  <c r="F2013" i="9"/>
  <c r="F2014" i="9"/>
  <c r="F2015" i="9"/>
  <c r="F2016" i="9"/>
  <c r="F2017" i="9"/>
  <c r="F2018" i="9"/>
  <c r="F2019" i="9"/>
  <c r="F2020" i="9"/>
  <c r="F2021" i="9"/>
  <c r="F2022" i="9"/>
  <c r="F2023" i="9"/>
  <c r="F2024" i="9"/>
  <c r="F2025" i="9"/>
  <c r="F2026" i="9"/>
  <c r="F2027" i="9"/>
  <c r="F2028" i="9"/>
  <c r="F2029" i="9"/>
  <c r="F2030" i="9"/>
  <c r="F2031" i="9"/>
  <c r="F2032" i="9"/>
  <c r="F2033" i="9"/>
  <c r="F2034" i="9"/>
  <c r="F2035" i="9"/>
  <c r="F2036" i="9"/>
  <c r="F2037" i="9"/>
  <c r="F2038" i="9"/>
  <c r="F2039" i="9"/>
  <c r="F2040" i="9"/>
  <c r="F2041" i="9"/>
  <c r="F2042" i="9"/>
  <c r="F2043" i="9"/>
  <c r="F2044" i="9"/>
  <c r="F2045" i="9"/>
  <c r="F2046" i="9"/>
  <c r="F2047" i="9"/>
  <c r="F2048" i="9"/>
  <c r="F2049" i="9"/>
  <c r="F2050" i="9"/>
  <c r="F2051" i="9"/>
  <c r="F2052" i="9"/>
  <c r="F2053" i="9"/>
  <c r="F2054" i="9"/>
  <c r="F2055" i="9"/>
  <c r="F2056" i="9"/>
  <c r="F2057" i="9"/>
  <c r="F2058" i="9"/>
  <c r="F2059" i="9"/>
  <c r="F2060" i="9"/>
  <c r="F2061" i="9"/>
  <c r="F2062" i="9"/>
  <c r="F2063" i="9"/>
  <c r="F2064" i="9"/>
  <c r="F2065" i="9"/>
  <c r="F2066" i="9"/>
  <c r="F2067" i="9"/>
  <c r="F2068" i="9"/>
  <c r="F2069" i="9"/>
  <c r="F2070" i="9"/>
  <c r="F2071" i="9"/>
  <c r="F2072" i="9"/>
  <c r="F2073" i="9"/>
  <c r="F2074" i="9"/>
  <c r="F2075" i="9"/>
  <c r="F2076" i="9"/>
  <c r="F2077" i="9"/>
  <c r="F2078" i="9"/>
  <c r="F2079" i="9"/>
  <c r="F2080" i="9"/>
  <c r="F2081" i="9"/>
  <c r="F2082" i="9"/>
  <c r="F2083" i="9"/>
  <c r="F2084" i="9"/>
  <c r="F2085" i="9"/>
  <c r="F2086" i="9"/>
  <c r="F2087" i="9"/>
  <c r="F2088" i="9"/>
  <c r="F2089" i="9"/>
  <c r="F2090" i="9"/>
  <c r="F2091" i="9"/>
  <c r="F2092" i="9"/>
  <c r="F2093" i="9"/>
  <c r="F2094" i="9"/>
  <c r="F2095" i="9"/>
  <c r="F2096" i="9"/>
  <c r="F2097" i="9"/>
  <c r="F2098" i="9"/>
  <c r="F2099" i="9"/>
  <c r="F2100" i="9"/>
  <c r="F2101" i="9"/>
  <c r="F2102" i="9"/>
  <c r="F2103" i="9"/>
  <c r="F2104" i="9"/>
  <c r="F2105" i="9"/>
  <c r="F2106" i="9"/>
  <c r="F2107" i="9"/>
  <c r="F2108" i="9"/>
  <c r="F2109" i="9"/>
  <c r="F2110" i="9"/>
  <c r="F2111" i="9"/>
  <c r="F2112" i="9"/>
  <c r="F2113" i="9"/>
  <c r="F2114" i="9"/>
  <c r="F2115" i="9"/>
  <c r="F2116" i="9"/>
  <c r="F2117" i="9"/>
  <c r="F2118" i="9"/>
  <c r="F2119" i="9"/>
  <c r="F2120" i="9"/>
  <c r="F2121" i="9"/>
  <c r="F2122" i="9"/>
  <c r="F2123" i="9"/>
  <c r="F2124" i="9"/>
  <c r="F2125" i="9"/>
  <c r="F2126" i="9"/>
  <c r="F2127" i="9"/>
  <c r="F2128" i="9"/>
  <c r="F2129" i="9"/>
  <c r="F2130" i="9"/>
  <c r="F2131" i="9"/>
  <c r="F2132" i="9"/>
  <c r="F2133" i="9"/>
  <c r="F2134" i="9"/>
  <c r="F2135" i="9"/>
  <c r="F2136" i="9"/>
  <c r="F2137" i="9"/>
  <c r="F2138" i="9"/>
  <c r="F2139" i="9"/>
  <c r="F2140" i="9"/>
  <c r="F2141" i="9"/>
  <c r="F2142" i="9"/>
  <c r="F2143" i="9"/>
  <c r="F2144" i="9"/>
  <c r="F2145" i="9"/>
  <c r="F2146" i="9"/>
  <c r="F2147" i="9"/>
  <c r="F2148" i="9"/>
  <c r="F2149" i="9"/>
  <c r="F2150" i="9"/>
  <c r="F2151" i="9"/>
  <c r="F2152" i="9"/>
  <c r="F2153" i="9"/>
  <c r="F2154" i="9"/>
  <c r="F2155" i="9"/>
  <c r="F2156" i="9"/>
  <c r="F2157" i="9"/>
  <c r="F2158" i="9"/>
  <c r="F2159" i="9"/>
  <c r="F2160" i="9"/>
  <c r="F2161" i="9"/>
  <c r="F2162" i="9"/>
  <c r="F2163" i="9"/>
  <c r="F2164" i="9"/>
  <c r="F2165" i="9"/>
  <c r="F2166" i="9"/>
  <c r="F2167" i="9"/>
  <c r="F2168" i="9"/>
  <c r="F2169" i="9"/>
  <c r="F2170" i="9"/>
  <c r="F2171" i="9"/>
  <c r="F2172" i="9"/>
  <c r="F2173" i="9"/>
  <c r="F2174" i="9"/>
  <c r="F2175" i="9"/>
  <c r="F2176" i="9"/>
  <c r="F2177" i="9"/>
  <c r="F2178" i="9"/>
  <c r="F2179" i="9"/>
  <c r="F2180" i="9"/>
  <c r="F2181" i="9"/>
  <c r="F2182" i="9"/>
  <c r="F2183" i="9"/>
  <c r="F2184" i="9"/>
  <c r="F2185" i="9"/>
  <c r="F2186" i="9"/>
  <c r="F2187" i="9"/>
  <c r="F2188" i="9"/>
  <c r="F2189" i="9"/>
  <c r="F2190" i="9"/>
  <c r="F2191" i="9"/>
  <c r="F2192" i="9"/>
  <c r="F2193" i="9"/>
  <c r="F2194" i="9"/>
  <c r="F2195" i="9"/>
  <c r="F2196" i="9"/>
  <c r="F2197" i="9"/>
  <c r="F2198" i="9"/>
  <c r="F2199" i="9"/>
  <c r="F2200" i="9"/>
  <c r="F2201" i="9"/>
  <c r="F2202" i="9"/>
  <c r="F2203" i="9"/>
  <c r="F2204" i="9"/>
  <c r="F2205" i="9"/>
  <c r="F2206" i="9"/>
  <c r="F2207" i="9"/>
  <c r="F2208" i="9"/>
  <c r="F2209" i="9"/>
  <c r="F2210" i="9"/>
  <c r="F2211" i="9"/>
  <c r="F2212" i="9"/>
  <c r="F2213" i="9"/>
  <c r="F2214" i="9"/>
  <c r="F2215" i="9"/>
  <c r="F2216" i="9"/>
  <c r="F2217" i="9"/>
  <c r="F2218" i="9"/>
  <c r="F2219" i="9"/>
  <c r="F2220" i="9"/>
  <c r="F2221" i="9"/>
  <c r="F2222" i="9"/>
  <c r="F2223" i="9"/>
  <c r="F2224" i="9"/>
  <c r="F2225" i="9"/>
  <c r="F2226" i="9"/>
  <c r="F2227" i="9"/>
  <c r="F2228" i="9"/>
  <c r="F2229" i="9"/>
  <c r="F2230" i="9"/>
  <c r="F2231" i="9"/>
  <c r="F2232" i="9"/>
  <c r="F2233" i="9"/>
  <c r="F2234" i="9"/>
  <c r="F2235" i="9"/>
  <c r="F2236" i="9"/>
  <c r="F2237" i="9"/>
  <c r="F2238" i="9"/>
  <c r="F2239" i="9"/>
  <c r="F2240" i="9"/>
  <c r="F2241" i="9"/>
  <c r="F2242" i="9"/>
  <c r="F2243" i="9"/>
  <c r="F2244" i="9"/>
  <c r="F2245" i="9"/>
  <c r="F2246" i="9"/>
  <c r="F2247" i="9"/>
  <c r="F2248" i="9"/>
  <c r="F2249" i="9"/>
  <c r="F2250" i="9"/>
  <c r="F2251" i="9"/>
  <c r="F2252" i="9"/>
  <c r="F2253" i="9"/>
  <c r="F2254" i="9"/>
  <c r="F2255" i="9"/>
  <c r="F2256" i="9"/>
  <c r="F2257" i="9"/>
  <c r="F2258" i="9"/>
  <c r="F2259" i="9"/>
  <c r="F2260" i="9"/>
  <c r="F2261" i="9"/>
  <c r="F2262" i="9"/>
  <c r="F2263" i="9"/>
  <c r="F2264" i="9"/>
  <c r="F2265" i="9"/>
  <c r="F2266" i="9"/>
  <c r="F2267" i="9"/>
  <c r="F2268" i="9"/>
  <c r="F2269" i="9"/>
  <c r="F2270" i="9"/>
  <c r="F2271" i="9"/>
  <c r="F2272" i="9"/>
  <c r="F2273" i="9"/>
  <c r="F2274" i="9"/>
  <c r="F2275" i="9"/>
  <c r="F2276" i="9"/>
  <c r="F2277" i="9"/>
  <c r="F2278" i="9"/>
  <c r="F2279" i="9"/>
  <c r="F2280" i="9"/>
  <c r="F2281" i="9"/>
  <c r="F2282" i="9"/>
  <c r="F2283" i="9"/>
  <c r="F2284" i="9"/>
  <c r="F2285" i="9"/>
  <c r="F2286" i="9"/>
  <c r="F2287" i="9"/>
  <c r="F2288" i="9"/>
  <c r="F2289" i="9"/>
  <c r="F2290" i="9"/>
  <c r="F2291" i="9"/>
  <c r="F2292" i="9"/>
  <c r="F2293" i="9"/>
  <c r="F2294" i="9"/>
  <c r="F2295" i="9"/>
  <c r="F2296" i="9"/>
  <c r="F2297" i="9"/>
  <c r="F2298" i="9"/>
  <c r="F2299" i="9"/>
  <c r="F2300" i="9"/>
  <c r="F2301" i="9"/>
  <c r="F2302" i="9"/>
  <c r="F2303" i="9"/>
  <c r="F2304" i="9"/>
  <c r="F2305" i="9"/>
  <c r="F2306" i="9"/>
  <c r="F2307" i="9"/>
  <c r="F2308" i="9"/>
  <c r="F2309" i="9"/>
  <c r="F2310" i="9"/>
  <c r="F2311" i="9"/>
  <c r="F2312" i="9"/>
  <c r="F2313" i="9"/>
  <c r="F2314" i="9"/>
  <c r="F2315" i="9"/>
  <c r="F2316" i="9"/>
  <c r="F2317" i="9"/>
  <c r="F2318" i="9"/>
  <c r="F2319" i="9"/>
  <c r="F2320" i="9"/>
  <c r="F2321" i="9"/>
  <c r="F2322" i="9"/>
  <c r="F2323" i="9"/>
  <c r="F2324" i="9"/>
  <c r="F2325" i="9"/>
  <c r="F2326" i="9"/>
  <c r="F2327" i="9"/>
  <c r="F2328" i="9"/>
  <c r="F2329" i="9"/>
  <c r="F2330" i="9"/>
  <c r="F2331" i="9"/>
  <c r="F2332" i="9"/>
  <c r="F2333" i="9"/>
  <c r="F2334" i="9"/>
  <c r="F2335" i="9"/>
  <c r="F2336" i="9"/>
  <c r="F2337" i="9"/>
  <c r="F2338" i="9"/>
  <c r="F2339" i="9"/>
  <c r="F2340" i="9"/>
  <c r="F2341" i="9"/>
  <c r="F2342" i="9"/>
  <c r="F2343" i="9"/>
  <c r="F2344" i="9"/>
  <c r="F2345" i="9"/>
  <c r="F2346" i="9"/>
  <c r="F2347" i="9"/>
  <c r="F2348" i="9"/>
  <c r="F2349" i="9"/>
  <c r="F2350" i="9"/>
  <c r="F2351" i="9"/>
  <c r="F2352" i="9"/>
  <c r="F2353" i="9"/>
  <c r="F2354" i="9"/>
  <c r="F2355" i="9"/>
  <c r="F2356" i="9"/>
  <c r="F2357" i="9"/>
  <c r="F2358" i="9"/>
  <c r="F2359" i="9"/>
  <c r="F2360" i="9"/>
  <c r="F2361" i="9"/>
  <c r="F2362" i="9"/>
  <c r="F2363" i="9"/>
  <c r="F2364" i="9"/>
  <c r="F2365" i="9"/>
  <c r="F2366" i="9"/>
  <c r="F2367" i="9"/>
  <c r="F2368" i="9"/>
  <c r="F2369" i="9"/>
  <c r="F2370" i="9"/>
  <c r="F2371" i="9"/>
  <c r="F2372" i="9"/>
  <c r="F2373" i="9"/>
  <c r="F2374" i="9"/>
  <c r="F2375" i="9"/>
  <c r="F2376" i="9"/>
  <c r="F2377" i="9"/>
  <c r="F2378" i="9"/>
  <c r="F2379" i="9"/>
  <c r="F2380" i="9"/>
  <c r="F2381" i="9"/>
  <c r="F2382" i="9"/>
  <c r="F2383" i="9"/>
  <c r="F2384" i="9"/>
  <c r="F2385" i="9"/>
  <c r="F2386" i="9"/>
  <c r="F2387" i="9"/>
  <c r="F2388" i="9"/>
  <c r="F2389" i="9"/>
  <c r="F2390" i="9"/>
  <c r="F2391" i="9"/>
  <c r="F2392" i="9"/>
  <c r="F2393" i="9"/>
  <c r="F2394" i="9"/>
  <c r="F2395" i="9"/>
  <c r="F2396" i="9"/>
  <c r="F2397" i="9"/>
  <c r="F2398" i="9"/>
  <c r="F2399" i="9"/>
  <c r="F2400" i="9"/>
  <c r="F2401" i="9"/>
  <c r="F2402" i="9"/>
  <c r="F2403" i="9"/>
  <c r="F2404" i="9"/>
  <c r="F2405" i="9"/>
  <c r="F2406" i="9"/>
  <c r="F2407" i="9"/>
  <c r="F2408" i="9"/>
  <c r="F2409" i="9"/>
  <c r="F2410" i="9"/>
  <c r="F2411" i="9"/>
  <c r="F2412" i="9"/>
  <c r="F2413" i="9"/>
  <c r="F2414" i="9"/>
  <c r="F2415" i="9"/>
  <c r="F2416" i="9"/>
  <c r="F2417" i="9"/>
  <c r="F2418" i="9"/>
  <c r="F2419" i="9"/>
  <c r="F2420" i="9"/>
  <c r="F2421" i="9"/>
  <c r="F2422" i="9"/>
  <c r="F2423" i="9"/>
  <c r="F2424" i="9"/>
  <c r="F2425" i="9"/>
  <c r="F2426" i="9"/>
  <c r="F2427" i="9"/>
  <c r="F2428" i="9"/>
  <c r="F2429" i="9"/>
  <c r="F2430" i="9"/>
  <c r="F2431" i="9"/>
  <c r="F2432" i="9"/>
  <c r="F2433" i="9"/>
  <c r="F2434" i="9"/>
  <c r="F2435" i="9"/>
  <c r="F2436" i="9"/>
  <c r="F2437" i="9"/>
  <c r="F2438" i="9"/>
  <c r="F2439" i="9"/>
  <c r="F2440" i="9"/>
  <c r="F2441" i="9"/>
  <c r="F2442" i="9"/>
  <c r="F2443" i="9"/>
  <c r="F2444" i="9"/>
  <c r="F2445" i="9"/>
  <c r="F2446" i="9"/>
  <c r="F2447" i="9"/>
  <c r="F2448" i="9"/>
  <c r="F2449" i="9"/>
  <c r="F2450" i="9"/>
  <c r="F2451" i="9"/>
  <c r="F2452" i="9"/>
  <c r="F2453" i="9"/>
  <c r="F2454" i="9"/>
  <c r="F2455" i="9"/>
  <c r="F2456" i="9"/>
  <c r="F2457" i="9"/>
  <c r="F2458" i="9"/>
  <c r="F2459" i="9"/>
  <c r="F2460" i="9"/>
  <c r="F2461" i="9"/>
  <c r="F2462" i="9"/>
  <c r="F2463" i="9"/>
  <c r="F2464" i="9"/>
  <c r="F2465" i="9"/>
  <c r="F2466" i="9"/>
  <c r="F2467" i="9"/>
  <c r="F2468" i="9"/>
  <c r="F2469" i="9"/>
  <c r="F2470" i="9"/>
  <c r="F2471" i="9"/>
  <c r="F2472" i="9"/>
  <c r="F2473" i="9"/>
  <c r="F2474" i="9"/>
  <c r="F2475" i="9"/>
  <c r="F2476" i="9"/>
  <c r="F2477" i="9"/>
  <c r="F2478" i="9"/>
  <c r="F2479" i="9"/>
  <c r="F2480" i="9"/>
  <c r="F2481" i="9"/>
  <c r="F2482" i="9"/>
  <c r="F2483" i="9"/>
  <c r="F2484" i="9"/>
  <c r="F2485" i="9"/>
  <c r="F2486" i="9"/>
  <c r="F2487" i="9"/>
  <c r="F2488" i="9"/>
  <c r="F2489" i="9"/>
  <c r="F2490" i="9"/>
  <c r="F2491" i="9"/>
  <c r="F2492" i="9"/>
  <c r="F2493" i="9"/>
  <c r="F2494" i="9"/>
  <c r="F2495" i="9"/>
  <c r="F2496" i="9"/>
  <c r="F2497" i="9"/>
  <c r="F2498" i="9"/>
  <c r="F2499" i="9"/>
  <c r="F2500" i="9"/>
  <c r="F2501" i="9"/>
  <c r="F2502" i="9"/>
  <c r="F2503" i="9"/>
  <c r="F2504" i="9"/>
  <c r="F2505" i="9"/>
  <c r="F2506" i="9"/>
  <c r="F2507" i="9"/>
  <c r="F2508" i="9"/>
  <c r="F2509" i="9"/>
  <c r="F2510" i="9"/>
  <c r="F2511" i="9"/>
  <c r="F2512" i="9"/>
  <c r="F2513" i="9"/>
  <c r="F2514" i="9"/>
  <c r="F2515" i="9"/>
  <c r="F2516" i="9"/>
  <c r="F2517" i="9"/>
  <c r="F2518" i="9"/>
  <c r="F2519" i="9"/>
  <c r="F2520" i="9"/>
  <c r="F2521" i="9"/>
  <c r="F2522" i="9"/>
  <c r="F2523" i="9"/>
  <c r="F2524" i="9"/>
  <c r="F2525" i="9"/>
  <c r="F2526" i="9"/>
  <c r="F2527" i="9"/>
  <c r="F2528" i="9"/>
  <c r="F2529" i="9"/>
  <c r="F2530" i="9"/>
  <c r="F2531" i="9"/>
  <c r="F2532" i="9"/>
  <c r="F2533" i="9"/>
  <c r="F2534" i="9"/>
  <c r="F2535" i="9"/>
  <c r="F2536" i="9"/>
  <c r="F2537" i="9"/>
  <c r="F2538" i="9"/>
  <c r="F2539" i="9"/>
  <c r="F2540" i="9"/>
  <c r="F2541" i="9"/>
  <c r="F2542" i="9"/>
  <c r="F2543" i="9"/>
  <c r="F2544" i="9"/>
  <c r="F2545" i="9"/>
  <c r="F2546" i="9"/>
  <c r="F2547" i="9"/>
  <c r="F2548" i="9"/>
  <c r="F2549" i="9"/>
  <c r="F2550" i="9"/>
  <c r="F2551" i="9"/>
  <c r="F2552" i="9"/>
  <c r="F2553" i="9"/>
  <c r="F2554" i="9"/>
  <c r="F2555" i="9"/>
  <c r="F2556" i="9"/>
  <c r="F2557" i="9"/>
  <c r="F2558" i="9"/>
  <c r="F2559" i="9"/>
  <c r="F2560" i="9"/>
  <c r="F2561" i="9"/>
  <c r="F2562" i="9"/>
  <c r="F2563" i="9"/>
  <c r="F2564" i="9"/>
  <c r="F2565" i="9"/>
  <c r="F2566" i="9"/>
  <c r="F2567" i="9"/>
  <c r="F2568" i="9"/>
  <c r="F2569" i="9"/>
  <c r="F2570" i="9"/>
  <c r="F2571" i="9"/>
  <c r="F2572" i="9"/>
  <c r="F2573" i="9"/>
  <c r="F2574" i="9"/>
  <c r="F2575" i="9"/>
  <c r="F2576" i="9"/>
  <c r="F2577" i="9"/>
  <c r="F2578" i="9"/>
  <c r="F2579" i="9"/>
  <c r="F2580" i="9"/>
  <c r="F2581" i="9"/>
  <c r="F2582" i="9"/>
  <c r="F2583" i="9"/>
  <c r="F2584" i="9"/>
  <c r="F2585" i="9"/>
  <c r="F2586" i="9"/>
  <c r="F2587" i="9"/>
  <c r="F2588" i="9"/>
  <c r="F2589" i="9"/>
  <c r="F2590" i="9"/>
  <c r="F2591" i="9"/>
  <c r="F2592" i="9"/>
  <c r="F2593" i="9"/>
  <c r="F2594" i="9"/>
  <c r="F2595" i="9"/>
  <c r="F2596" i="9"/>
  <c r="F2597" i="9"/>
  <c r="F2598" i="9"/>
  <c r="F2599" i="9"/>
  <c r="F2600" i="9"/>
  <c r="F2601" i="9"/>
  <c r="F2602" i="9"/>
  <c r="F2603" i="9"/>
  <c r="F2604" i="9"/>
  <c r="F2605" i="9"/>
  <c r="F2606" i="9"/>
  <c r="F2607" i="9"/>
  <c r="F2608" i="9"/>
  <c r="F2609" i="9"/>
  <c r="F2610" i="9"/>
  <c r="F2611" i="9"/>
  <c r="F2612" i="9"/>
  <c r="F2613" i="9"/>
  <c r="F2614" i="9"/>
  <c r="F2615" i="9"/>
  <c r="F2616" i="9"/>
  <c r="F2617" i="9"/>
  <c r="F2618" i="9"/>
  <c r="F2619" i="9"/>
  <c r="F2620" i="9"/>
  <c r="F2621" i="9"/>
  <c r="F2622" i="9"/>
  <c r="F2623" i="9"/>
  <c r="F2624" i="9"/>
  <c r="F2625" i="9"/>
  <c r="F2626" i="9"/>
  <c r="F2627" i="9"/>
  <c r="F2628" i="9"/>
  <c r="F2629" i="9"/>
  <c r="F2630" i="9"/>
  <c r="F2631" i="9"/>
  <c r="F2632" i="9"/>
  <c r="F2633" i="9"/>
  <c r="F2634" i="9"/>
  <c r="F2635" i="9"/>
  <c r="F2636" i="9"/>
  <c r="F2637" i="9"/>
  <c r="F2638" i="9"/>
  <c r="F2639" i="9"/>
  <c r="F2640" i="9"/>
  <c r="F2641" i="9"/>
  <c r="F2642" i="9"/>
  <c r="F2643" i="9"/>
  <c r="F2644" i="9"/>
  <c r="F2645" i="9"/>
  <c r="F2646" i="9"/>
  <c r="F2647" i="9"/>
  <c r="F2648" i="9"/>
  <c r="F2649" i="9"/>
  <c r="F2650" i="9"/>
  <c r="F2651" i="9"/>
  <c r="F2652" i="9"/>
  <c r="F2653" i="9"/>
  <c r="F2654" i="9"/>
  <c r="F2655" i="9"/>
  <c r="F2656" i="9"/>
  <c r="F2657" i="9"/>
  <c r="F2658" i="9"/>
  <c r="F2659" i="9"/>
  <c r="F2660" i="9"/>
  <c r="F2661" i="9"/>
  <c r="F2662" i="9"/>
  <c r="F2663" i="9"/>
  <c r="F2664" i="9"/>
  <c r="F2665" i="9"/>
  <c r="F2666" i="9"/>
  <c r="F2667" i="9"/>
  <c r="F2668" i="9"/>
  <c r="F2669" i="9"/>
  <c r="F2670" i="9"/>
  <c r="F2671" i="9"/>
  <c r="F2672" i="9"/>
  <c r="F2673" i="9"/>
  <c r="F2674" i="9"/>
  <c r="F2675" i="9"/>
  <c r="F2676" i="9"/>
  <c r="F2677" i="9"/>
  <c r="F2678" i="9"/>
  <c r="F2679" i="9"/>
  <c r="F2680" i="9"/>
  <c r="F2681" i="9"/>
  <c r="F2682" i="9"/>
  <c r="F2683" i="9"/>
  <c r="F2684" i="9"/>
  <c r="F2685" i="9"/>
  <c r="F2686" i="9"/>
  <c r="F2687" i="9"/>
  <c r="F2688" i="9"/>
  <c r="F2689" i="9"/>
  <c r="F2690" i="9"/>
  <c r="F2691" i="9"/>
  <c r="F2692" i="9"/>
  <c r="F2693" i="9"/>
  <c r="F2694" i="9"/>
  <c r="F2695" i="9"/>
  <c r="F2696" i="9"/>
  <c r="F2697" i="9"/>
  <c r="F2698" i="9"/>
  <c r="F2699" i="9"/>
  <c r="F2700" i="9"/>
  <c r="F2701" i="9"/>
  <c r="F2702" i="9"/>
  <c r="F2703" i="9"/>
  <c r="F2704" i="9"/>
  <c r="F2705" i="9"/>
  <c r="F2706" i="9"/>
  <c r="F2707" i="9"/>
  <c r="F2708" i="9"/>
  <c r="F2709" i="9"/>
  <c r="F2710" i="9"/>
  <c r="F2711" i="9"/>
  <c r="F2712" i="9"/>
  <c r="F2713" i="9"/>
  <c r="F2714" i="9"/>
  <c r="F2715" i="9"/>
  <c r="F2716" i="9"/>
  <c r="F2717" i="9"/>
  <c r="F2718" i="9"/>
  <c r="F2719" i="9"/>
  <c r="F2720" i="9"/>
  <c r="F2721" i="9"/>
  <c r="F2722" i="9"/>
  <c r="F2723" i="9"/>
  <c r="F2724" i="9"/>
  <c r="F2725" i="9"/>
  <c r="F2726" i="9"/>
  <c r="F2727" i="9"/>
  <c r="F2728" i="9"/>
  <c r="F2729" i="9"/>
  <c r="F2730" i="9"/>
  <c r="F2731" i="9"/>
  <c r="F2732" i="9"/>
  <c r="F2733" i="9"/>
  <c r="F2734" i="9"/>
  <c r="F2735" i="9"/>
  <c r="F2736" i="9"/>
  <c r="F2737" i="9"/>
  <c r="F2738" i="9"/>
  <c r="F2739" i="9"/>
  <c r="F2740" i="9"/>
  <c r="F2741" i="9"/>
  <c r="F2742" i="9"/>
  <c r="F2743" i="9"/>
  <c r="F2744" i="9"/>
  <c r="F2745" i="9"/>
  <c r="F2746" i="9"/>
  <c r="F2747" i="9"/>
  <c r="F2748" i="9"/>
  <c r="F2749" i="9"/>
  <c r="F2750" i="9"/>
  <c r="F2751" i="9"/>
  <c r="F2752" i="9"/>
  <c r="F2753" i="9"/>
  <c r="F2754" i="9"/>
  <c r="F2755" i="9"/>
  <c r="F2756" i="9"/>
  <c r="F2757" i="9"/>
  <c r="F2758" i="9"/>
  <c r="F2759" i="9"/>
  <c r="F2760" i="9"/>
  <c r="F2761" i="9"/>
  <c r="F2762" i="9"/>
  <c r="F2763" i="9"/>
  <c r="F2764" i="9"/>
  <c r="F2765" i="9"/>
  <c r="F2766" i="9"/>
  <c r="F2767" i="9"/>
  <c r="F2768" i="9"/>
  <c r="F2769" i="9"/>
  <c r="F2770" i="9"/>
  <c r="F2771" i="9"/>
  <c r="F2772" i="9"/>
  <c r="F2773" i="9"/>
  <c r="F2774" i="9"/>
  <c r="F2775" i="9"/>
  <c r="F2776" i="9"/>
  <c r="F2777" i="9"/>
  <c r="F2778" i="9"/>
  <c r="F2779" i="9"/>
  <c r="F2780" i="9"/>
  <c r="F2781" i="9"/>
  <c r="F2782" i="9"/>
  <c r="F2783" i="9"/>
  <c r="F2784" i="9"/>
  <c r="F2785" i="9"/>
  <c r="F2786" i="9"/>
  <c r="F2787" i="9"/>
  <c r="F2788" i="9"/>
  <c r="F2789" i="9"/>
  <c r="F2790" i="9"/>
  <c r="F2791" i="9"/>
  <c r="F2792" i="9"/>
  <c r="F2793" i="9"/>
  <c r="F2794" i="9"/>
  <c r="F2795" i="9"/>
  <c r="F2796" i="9"/>
  <c r="F2797" i="9"/>
  <c r="F2798" i="9"/>
  <c r="F2799" i="9"/>
  <c r="F2800" i="9"/>
  <c r="F2801" i="9"/>
  <c r="F2802" i="9"/>
  <c r="F2803" i="9"/>
  <c r="F2804" i="9"/>
  <c r="F2805" i="9"/>
  <c r="F2806" i="9"/>
  <c r="F2807" i="9"/>
  <c r="F2808" i="9"/>
  <c r="F2809" i="9"/>
  <c r="F2810" i="9"/>
  <c r="F2811" i="9"/>
  <c r="F2812" i="9"/>
  <c r="F2813" i="9"/>
  <c r="F2814" i="9"/>
  <c r="F2815" i="9"/>
  <c r="F2816" i="9"/>
  <c r="F2817" i="9"/>
  <c r="F2818" i="9"/>
  <c r="F2819" i="9"/>
  <c r="F2820" i="9"/>
  <c r="F2821" i="9"/>
  <c r="F2822" i="9"/>
  <c r="F2823" i="9"/>
  <c r="F2824" i="9"/>
  <c r="F2825" i="9"/>
  <c r="F2826" i="9"/>
  <c r="F2827" i="9"/>
  <c r="F2828" i="9"/>
  <c r="F2829" i="9"/>
  <c r="F2830" i="9"/>
  <c r="F2831" i="9"/>
  <c r="F2832" i="9"/>
  <c r="F2833" i="9"/>
  <c r="F2834" i="9"/>
  <c r="F2835" i="9"/>
  <c r="F2836" i="9"/>
  <c r="F2837" i="9"/>
  <c r="F2838" i="9"/>
  <c r="F2839" i="9"/>
  <c r="F2840" i="9"/>
  <c r="F2841" i="9"/>
  <c r="F2842" i="9"/>
  <c r="F2843" i="9"/>
  <c r="F2844" i="9"/>
  <c r="F2845" i="9"/>
  <c r="F2846" i="9"/>
  <c r="F2847" i="9"/>
  <c r="F2848" i="9"/>
  <c r="F2849" i="9"/>
  <c r="F2850" i="9"/>
  <c r="F2851" i="9"/>
  <c r="F2852" i="9"/>
  <c r="F2853" i="9"/>
  <c r="F2854" i="9"/>
  <c r="F2855" i="9"/>
  <c r="F2856" i="9"/>
  <c r="F2857" i="9"/>
  <c r="F2858" i="9"/>
  <c r="F2859" i="9"/>
  <c r="F2860" i="9"/>
  <c r="F2861" i="9"/>
  <c r="F2862" i="9"/>
  <c r="F2863" i="9"/>
  <c r="F2864" i="9"/>
  <c r="F2865" i="9"/>
  <c r="F2866" i="9"/>
  <c r="F2867" i="9"/>
  <c r="F2868" i="9"/>
  <c r="F2869" i="9"/>
  <c r="F2870" i="9"/>
  <c r="F2871" i="9"/>
  <c r="F2872" i="9"/>
  <c r="F2873" i="9"/>
  <c r="F2874" i="9"/>
  <c r="F2875" i="9"/>
  <c r="F2876" i="9"/>
  <c r="F2877" i="9"/>
  <c r="F2878" i="9"/>
  <c r="F2879" i="9"/>
  <c r="F2880" i="9"/>
  <c r="F2881" i="9"/>
  <c r="F2882" i="9"/>
  <c r="F2883" i="9"/>
  <c r="F2884" i="9"/>
  <c r="F2885" i="9"/>
  <c r="F2886" i="9"/>
  <c r="F2887" i="9"/>
  <c r="F2888" i="9"/>
  <c r="F2889" i="9"/>
  <c r="F2890" i="9"/>
  <c r="F2891" i="9"/>
  <c r="F2892" i="9"/>
  <c r="F2893" i="9"/>
  <c r="F2894" i="9"/>
  <c r="F2895" i="9"/>
  <c r="F2896" i="9"/>
  <c r="F2897" i="9"/>
  <c r="F2898" i="9"/>
  <c r="F2899" i="9"/>
  <c r="F2900" i="9"/>
  <c r="F2901" i="9"/>
  <c r="F2902" i="9"/>
  <c r="F2903" i="9"/>
  <c r="F2904" i="9"/>
  <c r="F2905" i="9"/>
  <c r="F2906" i="9"/>
  <c r="F2907" i="9"/>
  <c r="F2908" i="9"/>
  <c r="F2909" i="9"/>
  <c r="F2910" i="9"/>
  <c r="F2911" i="9"/>
  <c r="F2912" i="9"/>
  <c r="F2913" i="9"/>
  <c r="F2914" i="9"/>
  <c r="F2915" i="9"/>
  <c r="F2916" i="9"/>
  <c r="F2917" i="9"/>
  <c r="F2918" i="9"/>
  <c r="F2919" i="9"/>
  <c r="F2920" i="9"/>
  <c r="F2921" i="9"/>
  <c r="F2922" i="9"/>
  <c r="F2923" i="9"/>
  <c r="F2924" i="9"/>
  <c r="F2925" i="9"/>
  <c r="F2926" i="9"/>
  <c r="F2927" i="9"/>
  <c r="F2928" i="9"/>
  <c r="F2929" i="9"/>
  <c r="F2930" i="9"/>
  <c r="F2931" i="9"/>
  <c r="F2932" i="9"/>
  <c r="F2933" i="9"/>
  <c r="F2934" i="9"/>
  <c r="F2935" i="9"/>
  <c r="F2936" i="9"/>
  <c r="F2937" i="9"/>
  <c r="F2938" i="9"/>
  <c r="F2939" i="9"/>
  <c r="F2940" i="9"/>
  <c r="F2941" i="9"/>
  <c r="F2942" i="9"/>
  <c r="F2943" i="9"/>
  <c r="F2944" i="9"/>
  <c r="F2945" i="9"/>
  <c r="F2946" i="9"/>
  <c r="F2947" i="9"/>
  <c r="F2948" i="9"/>
  <c r="F2949" i="9"/>
  <c r="F2950" i="9"/>
  <c r="F2951" i="9"/>
  <c r="F2952" i="9"/>
  <c r="F2953" i="9"/>
  <c r="F2954" i="9"/>
  <c r="F2955" i="9"/>
  <c r="F2956" i="9"/>
  <c r="F2957" i="9"/>
  <c r="F2958" i="9"/>
  <c r="F2959" i="9"/>
  <c r="F2960" i="9"/>
  <c r="F2961" i="9"/>
  <c r="F2962" i="9"/>
  <c r="F2963" i="9"/>
  <c r="F2964" i="9"/>
  <c r="F2965" i="9"/>
  <c r="F2966" i="9"/>
  <c r="F2967" i="9"/>
  <c r="F2968" i="9"/>
  <c r="F2969" i="9"/>
  <c r="F2970" i="9"/>
  <c r="F2971" i="9"/>
  <c r="F2972" i="9"/>
  <c r="F2973" i="9"/>
  <c r="F2974" i="9"/>
  <c r="F2975" i="9"/>
  <c r="F2976" i="9"/>
  <c r="F2977" i="9"/>
  <c r="F2978" i="9"/>
  <c r="F2979" i="9"/>
  <c r="F2980" i="9"/>
  <c r="F2981" i="9"/>
  <c r="F2982" i="9"/>
  <c r="F2983" i="9"/>
  <c r="F2984" i="9"/>
  <c r="F2985" i="9"/>
  <c r="F2986" i="9"/>
  <c r="F2987" i="9"/>
  <c r="F2988" i="9"/>
  <c r="F2989" i="9"/>
  <c r="F2990" i="9"/>
  <c r="F2991" i="9"/>
  <c r="F2992" i="9"/>
  <c r="F2993" i="9"/>
  <c r="F2994" i="9"/>
  <c r="F2995" i="9"/>
  <c r="F2996" i="9"/>
  <c r="F2997" i="9"/>
  <c r="F2998" i="9"/>
  <c r="F2999" i="9"/>
  <c r="F3000" i="9"/>
  <c r="F3001" i="9"/>
  <c r="F2" i="9"/>
  <c r="F2" i="19"/>
  <c r="E3" i="9"/>
  <c r="E4" i="9"/>
  <c r="E5" i="9"/>
  <c r="E6" i="9"/>
  <c r="E7" i="9"/>
  <c r="F7" i="19" s="1"/>
  <c r="E8" i="9"/>
  <c r="F8" i="19" s="1"/>
  <c r="E9" i="9"/>
  <c r="E10" i="9"/>
  <c r="E11" i="9"/>
  <c r="E12" i="9"/>
  <c r="E13" i="9"/>
  <c r="E14" i="9"/>
  <c r="E15" i="9"/>
  <c r="F15" i="19" s="1"/>
  <c r="E16" i="9"/>
  <c r="F16" i="19" s="1"/>
  <c r="E17" i="9"/>
  <c r="E18" i="9"/>
  <c r="E19" i="9"/>
  <c r="E20" i="9"/>
  <c r="E21" i="9"/>
  <c r="E22" i="9"/>
  <c r="E23" i="9"/>
  <c r="F23" i="19" s="1"/>
  <c r="E24" i="9"/>
  <c r="F24" i="19" s="1"/>
  <c r="E25" i="9"/>
  <c r="E26" i="9"/>
  <c r="E27" i="9"/>
  <c r="E28" i="9"/>
  <c r="E29" i="9"/>
  <c r="E30" i="9"/>
  <c r="E31" i="9"/>
  <c r="F31" i="19" s="1"/>
  <c r="E32" i="9"/>
  <c r="F32" i="19" s="1"/>
  <c r="E33" i="9"/>
  <c r="E34" i="9"/>
  <c r="E35" i="9"/>
  <c r="E36" i="9"/>
  <c r="E37" i="9"/>
  <c r="E38" i="9"/>
  <c r="E39" i="9"/>
  <c r="F39" i="19" s="1"/>
  <c r="E40" i="9"/>
  <c r="F40" i="19" s="1"/>
  <c r="E41" i="9"/>
  <c r="E42" i="9"/>
  <c r="E43" i="9"/>
  <c r="E44" i="9"/>
  <c r="E45" i="9"/>
  <c r="E46" i="9"/>
  <c r="E47" i="9"/>
  <c r="F47" i="19" s="1"/>
  <c r="E48" i="9"/>
  <c r="F48" i="19" s="1"/>
  <c r="E49" i="9"/>
  <c r="E50" i="9"/>
  <c r="E51" i="9"/>
  <c r="E52" i="9"/>
  <c r="E53" i="9"/>
  <c r="E54" i="9"/>
  <c r="E55" i="9"/>
  <c r="F55" i="19" s="1"/>
  <c r="E56" i="9"/>
  <c r="F56" i="19" s="1"/>
  <c r="E57" i="9"/>
  <c r="E58" i="9"/>
  <c r="E59" i="9"/>
  <c r="E60" i="9"/>
  <c r="E61" i="9"/>
  <c r="E62" i="9"/>
  <c r="E63" i="9"/>
  <c r="F63" i="19" s="1"/>
  <c r="E64" i="9"/>
  <c r="F64" i="19" s="1"/>
  <c r="E65" i="9"/>
  <c r="E66" i="9"/>
  <c r="E67" i="9"/>
  <c r="E68" i="9"/>
  <c r="E69" i="9"/>
  <c r="E70" i="9"/>
  <c r="E71" i="9"/>
  <c r="F71" i="19" s="1"/>
  <c r="E72" i="9"/>
  <c r="F72" i="19" s="1"/>
  <c r="E73" i="9"/>
  <c r="E74" i="9"/>
  <c r="E75" i="9"/>
  <c r="E76" i="9"/>
  <c r="E77" i="9"/>
  <c r="E78" i="9"/>
  <c r="E79" i="9"/>
  <c r="F79" i="19" s="1"/>
  <c r="E80" i="9"/>
  <c r="F80" i="19" s="1"/>
  <c r="E81" i="9"/>
  <c r="E82" i="9"/>
  <c r="E83" i="9"/>
  <c r="E84" i="9"/>
  <c r="E85" i="9"/>
  <c r="E86" i="9"/>
  <c r="E87" i="9"/>
  <c r="F87" i="19" s="1"/>
  <c r="E88" i="9"/>
  <c r="F88" i="19" s="1"/>
  <c r="E89" i="9"/>
  <c r="E90" i="9"/>
  <c r="E91" i="9"/>
  <c r="E92" i="9"/>
  <c r="E93" i="9"/>
  <c r="E94" i="9"/>
  <c r="E95" i="9"/>
  <c r="F95" i="19" s="1"/>
  <c r="E96" i="9"/>
  <c r="F96" i="19" s="1"/>
  <c r="E97" i="9"/>
  <c r="E98" i="9"/>
  <c r="E99" i="9"/>
  <c r="E100" i="9"/>
  <c r="E101" i="9"/>
  <c r="E102" i="9"/>
  <c r="E103" i="9"/>
  <c r="F103" i="19" s="1"/>
  <c r="E104" i="9"/>
  <c r="F104" i="19" s="1"/>
  <c r="E105" i="9"/>
  <c r="E106" i="9"/>
  <c r="E107" i="9"/>
  <c r="E108" i="9"/>
  <c r="E109" i="9"/>
  <c r="E110" i="9"/>
  <c r="E111" i="9"/>
  <c r="F111" i="19" s="1"/>
  <c r="E112" i="9"/>
  <c r="F112" i="19" s="1"/>
  <c r="E113" i="9"/>
  <c r="E114" i="9"/>
  <c r="E115" i="9"/>
  <c r="E116" i="9"/>
  <c r="E117" i="9"/>
  <c r="E118" i="9"/>
  <c r="E119" i="9"/>
  <c r="F119" i="19" s="1"/>
  <c r="E120" i="9"/>
  <c r="F120" i="19" s="1"/>
  <c r="E121" i="9"/>
  <c r="E122" i="9"/>
  <c r="E123" i="9"/>
  <c r="E124" i="9"/>
  <c r="E125" i="9"/>
  <c r="E126" i="9"/>
  <c r="E127" i="9"/>
  <c r="F127" i="19" s="1"/>
  <c r="E128" i="9"/>
  <c r="F128" i="19" s="1"/>
  <c r="E129" i="9"/>
  <c r="E130" i="9"/>
  <c r="E131" i="9"/>
  <c r="E132" i="9"/>
  <c r="E133" i="9"/>
  <c r="E134" i="9"/>
  <c r="E135" i="9"/>
  <c r="F135" i="19" s="1"/>
  <c r="E136" i="9"/>
  <c r="F136" i="19" s="1"/>
  <c r="E137" i="9"/>
  <c r="E138" i="9"/>
  <c r="E139" i="9"/>
  <c r="E140" i="9"/>
  <c r="E141" i="9"/>
  <c r="E142" i="9"/>
  <c r="E143" i="9"/>
  <c r="F143" i="19" s="1"/>
  <c r="E144" i="9"/>
  <c r="F144" i="19" s="1"/>
  <c r="E145" i="9"/>
  <c r="E146" i="9"/>
  <c r="E147" i="9"/>
  <c r="E148" i="9"/>
  <c r="E149" i="9"/>
  <c r="E150" i="9"/>
  <c r="E151" i="9"/>
  <c r="F151" i="19" s="1"/>
  <c r="E152" i="9"/>
  <c r="F152" i="19" s="1"/>
  <c r="E153" i="9"/>
  <c r="E154" i="9"/>
  <c r="E155" i="9"/>
  <c r="E156" i="9"/>
  <c r="E157" i="9"/>
  <c r="E158" i="9"/>
  <c r="E159" i="9"/>
  <c r="F159" i="19" s="1"/>
  <c r="E160" i="9"/>
  <c r="F160" i="19" s="1"/>
  <c r="E161" i="9"/>
  <c r="E162" i="9"/>
  <c r="E163" i="9"/>
  <c r="E164" i="9"/>
  <c r="E165" i="9"/>
  <c r="E166" i="9"/>
  <c r="E167" i="9"/>
  <c r="F167" i="19" s="1"/>
  <c r="E168" i="9"/>
  <c r="F168" i="19" s="1"/>
  <c r="E169" i="9"/>
  <c r="E170" i="9"/>
  <c r="E171" i="9"/>
  <c r="E172" i="9"/>
  <c r="E173" i="9"/>
  <c r="E174" i="9"/>
  <c r="E175" i="9"/>
  <c r="F175" i="19" s="1"/>
  <c r="E176" i="9"/>
  <c r="F176" i="19" s="1"/>
  <c r="E177" i="9"/>
  <c r="E178" i="9"/>
  <c r="E179" i="9"/>
  <c r="E180" i="9"/>
  <c r="E181" i="9"/>
  <c r="E182" i="9"/>
  <c r="E183" i="9"/>
  <c r="F183" i="19" s="1"/>
  <c r="E184" i="9"/>
  <c r="F184" i="19" s="1"/>
  <c r="E185" i="9"/>
  <c r="E186" i="9"/>
  <c r="E187" i="9"/>
  <c r="E188" i="9"/>
  <c r="E189" i="9"/>
  <c r="E190" i="9"/>
  <c r="E191" i="9"/>
  <c r="F191" i="19" s="1"/>
  <c r="E192" i="9"/>
  <c r="F192" i="19" s="1"/>
  <c r="E193" i="9"/>
  <c r="E194" i="9"/>
  <c r="E195" i="9"/>
  <c r="E196" i="9"/>
  <c r="E197" i="9"/>
  <c r="E198" i="9"/>
  <c r="E199" i="9"/>
  <c r="F199" i="19" s="1"/>
  <c r="E200" i="9"/>
  <c r="F200" i="19" s="1"/>
  <c r="E201" i="9"/>
  <c r="E202" i="9"/>
  <c r="E203" i="9"/>
  <c r="E204" i="9"/>
  <c r="E205" i="9"/>
  <c r="E206" i="9"/>
  <c r="E207" i="9"/>
  <c r="F207" i="19" s="1"/>
  <c r="E208" i="9"/>
  <c r="F208" i="19" s="1"/>
  <c r="E209" i="9"/>
  <c r="E210" i="9"/>
  <c r="E211" i="9"/>
  <c r="E212" i="9"/>
  <c r="E213" i="9"/>
  <c r="E214" i="9"/>
  <c r="E215" i="9"/>
  <c r="F215" i="19" s="1"/>
  <c r="E216" i="9"/>
  <c r="F216" i="19" s="1"/>
  <c r="E217" i="9"/>
  <c r="E218" i="9"/>
  <c r="E219" i="9"/>
  <c r="E220" i="9"/>
  <c r="E221" i="9"/>
  <c r="E222" i="9"/>
  <c r="E223" i="9"/>
  <c r="F223" i="19" s="1"/>
  <c r="E224" i="9"/>
  <c r="F224" i="19" s="1"/>
  <c r="E225" i="9"/>
  <c r="E226" i="9"/>
  <c r="E227" i="9"/>
  <c r="E228" i="9"/>
  <c r="E229" i="9"/>
  <c r="E230" i="9"/>
  <c r="E231" i="9"/>
  <c r="F231" i="19" s="1"/>
  <c r="E232" i="9"/>
  <c r="F232" i="19" s="1"/>
  <c r="E233" i="9"/>
  <c r="E234" i="9"/>
  <c r="E235" i="9"/>
  <c r="E236" i="9"/>
  <c r="E237" i="9"/>
  <c r="E238" i="9"/>
  <c r="E239" i="9"/>
  <c r="F239" i="19" s="1"/>
  <c r="E240" i="9"/>
  <c r="F240" i="19" s="1"/>
  <c r="E241" i="9"/>
  <c r="E242" i="9"/>
  <c r="E243" i="9"/>
  <c r="E244" i="9"/>
  <c r="E245" i="9"/>
  <c r="E246" i="9"/>
  <c r="E247" i="9"/>
  <c r="F247" i="19" s="1"/>
  <c r="E248" i="9"/>
  <c r="F248" i="19" s="1"/>
  <c r="E249" i="9"/>
  <c r="E250" i="9"/>
  <c r="E251" i="9"/>
  <c r="E252" i="9"/>
  <c r="E253" i="9"/>
  <c r="E254" i="9"/>
  <c r="E255" i="9"/>
  <c r="F255" i="19" s="1"/>
  <c r="E256" i="9"/>
  <c r="F256" i="19" s="1"/>
  <c r="E257" i="9"/>
  <c r="E258" i="9"/>
  <c r="E259" i="9"/>
  <c r="E260" i="9"/>
  <c r="E261" i="9"/>
  <c r="E262" i="9"/>
  <c r="E263" i="9"/>
  <c r="F263" i="19" s="1"/>
  <c r="E264" i="9"/>
  <c r="F264" i="19" s="1"/>
  <c r="E265" i="9"/>
  <c r="E266" i="9"/>
  <c r="E267" i="9"/>
  <c r="E268" i="9"/>
  <c r="E269" i="9"/>
  <c r="E270" i="9"/>
  <c r="E271" i="9"/>
  <c r="F271" i="19" s="1"/>
  <c r="E272" i="9"/>
  <c r="F272" i="19" s="1"/>
  <c r="E273" i="9"/>
  <c r="E274" i="9"/>
  <c r="E275" i="9"/>
  <c r="E276" i="9"/>
  <c r="E277" i="9"/>
  <c r="E278" i="9"/>
  <c r="E279" i="9"/>
  <c r="F279" i="19" s="1"/>
  <c r="E280" i="9"/>
  <c r="F280" i="19" s="1"/>
  <c r="E281" i="9"/>
  <c r="E282" i="9"/>
  <c r="E283" i="9"/>
  <c r="E284" i="9"/>
  <c r="E285" i="9"/>
  <c r="E286" i="9"/>
  <c r="E287" i="9"/>
  <c r="F287" i="19" s="1"/>
  <c r="E288" i="9"/>
  <c r="F288" i="19" s="1"/>
  <c r="E289" i="9"/>
  <c r="E290" i="9"/>
  <c r="E291" i="9"/>
  <c r="E292" i="9"/>
  <c r="E293" i="9"/>
  <c r="E294" i="9"/>
  <c r="E295" i="9"/>
  <c r="F295" i="19" s="1"/>
  <c r="E296" i="9"/>
  <c r="F296" i="19" s="1"/>
  <c r="E297" i="9"/>
  <c r="E298" i="9"/>
  <c r="E299" i="9"/>
  <c r="E300" i="9"/>
  <c r="E301" i="9"/>
  <c r="E302" i="9"/>
  <c r="E303" i="9"/>
  <c r="F303" i="19" s="1"/>
  <c r="E304" i="9"/>
  <c r="F304" i="19" s="1"/>
  <c r="E305" i="9"/>
  <c r="E306" i="9"/>
  <c r="E307" i="9"/>
  <c r="E308" i="9"/>
  <c r="E309" i="9"/>
  <c r="E310" i="9"/>
  <c r="E311" i="9"/>
  <c r="F311" i="19" s="1"/>
  <c r="E312" i="9"/>
  <c r="F312" i="19" s="1"/>
  <c r="E313" i="9"/>
  <c r="E314" i="9"/>
  <c r="E315" i="9"/>
  <c r="E316" i="9"/>
  <c r="E317" i="9"/>
  <c r="E318" i="9"/>
  <c r="E319" i="9"/>
  <c r="F319" i="19" s="1"/>
  <c r="E320" i="9"/>
  <c r="F320" i="19" s="1"/>
  <c r="E321" i="9"/>
  <c r="E322" i="9"/>
  <c r="E323" i="9"/>
  <c r="E324" i="9"/>
  <c r="E325" i="9"/>
  <c r="E326" i="9"/>
  <c r="E327" i="9"/>
  <c r="F327" i="19" s="1"/>
  <c r="E328" i="9"/>
  <c r="F328" i="19" s="1"/>
  <c r="E329" i="9"/>
  <c r="E330" i="9"/>
  <c r="E331" i="9"/>
  <c r="E332" i="9"/>
  <c r="E333" i="9"/>
  <c r="E334" i="9"/>
  <c r="E335" i="9"/>
  <c r="F335" i="19" s="1"/>
  <c r="E336" i="9"/>
  <c r="F336" i="19" s="1"/>
  <c r="E337" i="9"/>
  <c r="E338" i="9"/>
  <c r="E339" i="9"/>
  <c r="E340" i="9"/>
  <c r="E341" i="9"/>
  <c r="E342" i="9"/>
  <c r="E343" i="9"/>
  <c r="F343" i="19" s="1"/>
  <c r="E344" i="9"/>
  <c r="F344" i="19" s="1"/>
  <c r="E345" i="9"/>
  <c r="E346" i="9"/>
  <c r="E347" i="9"/>
  <c r="E348" i="9"/>
  <c r="E349" i="9"/>
  <c r="E350" i="9"/>
  <c r="E351" i="9"/>
  <c r="F351" i="19" s="1"/>
  <c r="E352" i="9"/>
  <c r="F352" i="19" s="1"/>
  <c r="E353" i="9"/>
  <c r="E354" i="9"/>
  <c r="E355" i="9"/>
  <c r="E356" i="9"/>
  <c r="E357" i="9"/>
  <c r="E358" i="9"/>
  <c r="E359" i="9"/>
  <c r="F359" i="19" s="1"/>
  <c r="E360" i="9"/>
  <c r="F360" i="19" s="1"/>
  <c r="E361" i="9"/>
  <c r="E362" i="9"/>
  <c r="E363" i="9"/>
  <c r="E364" i="9"/>
  <c r="E365" i="9"/>
  <c r="E366" i="9"/>
  <c r="E367" i="9"/>
  <c r="F367" i="19" s="1"/>
  <c r="E368" i="9"/>
  <c r="F368" i="19" s="1"/>
  <c r="E369" i="9"/>
  <c r="E370" i="9"/>
  <c r="E371" i="9"/>
  <c r="E372" i="9"/>
  <c r="E373" i="9"/>
  <c r="E374" i="9"/>
  <c r="E375" i="9"/>
  <c r="F375" i="19" s="1"/>
  <c r="E376" i="9"/>
  <c r="F376" i="19" s="1"/>
  <c r="E377" i="9"/>
  <c r="E378" i="9"/>
  <c r="E379" i="9"/>
  <c r="E380" i="9"/>
  <c r="E381" i="9"/>
  <c r="E382" i="9"/>
  <c r="E383" i="9"/>
  <c r="F383" i="19" s="1"/>
  <c r="E384" i="9"/>
  <c r="F384" i="19" s="1"/>
  <c r="E385" i="9"/>
  <c r="E386" i="9"/>
  <c r="E387" i="9"/>
  <c r="E388" i="9"/>
  <c r="E389" i="9"/>
  <c r="E390" i="9"/>
  <c r="E391" i="9"/>
  <c r="F391" i="19" s="1"/>
  <c r="E392" i="9"/>
  <c r="F392" i="19" s="1"/>
  <c r="E393" i="9"/>
  <c r="E394" i="9"/>
  <c r="E395" i="9"/>
  <c r="E396" i="9"/>
  <c r="E397" i="9"/>
  <c r="E398" i="9"/>
  <c r="E399" i="9"/>
  <c r="F399" i="19" s="1"/>
  <c r="E400" i="9"/>
  <c r="F400" i="19" s="1"/>
  <c r="E401" i="9"/>
  <c r="E402" i="9"/>
  <c r="E403" i="9"/>
  <c r="E404" i="9"/>
  <c r="E405" i="9"/>
  <c r="E406" i="9"/>
  <c r="E407" i="9"/>
  <c r="F407" i="19" s="1"/>
  <c r="E408" i="9"/>
  <c r="F408" i="19" s="1"/>
  <c r="E409" i="9"/>
  <c r="E410" i="9"/>
  <c r="E411" i="9"/>
  <c r="E412" i="9"/>
  <c r="E413" i="9"/>
  <c r="E414" i="9"/>
  <c r="E415" i="9"/>
  <c r="F415" i="19" s="1"/>
  <c r="E416" i="9"/>
  <c r="F416" i="19" s="1"/>
  <c r="E417" i="9"/>
  <c r="E418" i="9"/>
  <c r="E419" i="9"/>
  <c r="E420" i="9"/>
  <c r="E421" i="9"/>
  <c r="E422" i="9"/>
  <c r="E423" i="9"/>
  <c r="F423" i="19" s="1"/>
  <c r="E424" i="9"/>
  <c r="F424" i="19" s="1"/>
  <c r="E425" i="9"/>
  <c r="E426" i="9"/>
  <c r="E427" i="9"/>
  <c r="E428" i="9"/>
  <c r="E429" i="9"/>
  <c r="E430" i="9"/>
  <c r="E431" i="9"/>
  <c r="F431" i="19" s="1"/>
  <c r="E432" i="9"/>
  <c r="F432" i="19" s="1"/>
  <c r="E433" i="9"/>
  <c r="E434" i="9"/>
  <c r="E435" i="9"/>
  <c r="E436" i="9"/>
  <c r="E437" i="9"/>
  <c r="E438" i="9"/>
  <c r="E439" i="9"/>
  <c r="F439" i="19" s="1"/>
  <c r="E440" i="9"/>
  <c r="F440" i="19" s="1"/>
  <c r="E441" i="9"/>
  <c r="E442" i="9"/>
  <c r="E443" i="9"/>
  <c r="E444" i="9"/>
  <c r="E445" i="9"/>
  <c r="E446" i="9"/>
  <c r="E447" i="9"/>
  <c r="F447" i="19" s="1"/>
  <c r="E448" i="9"/>
  <c r="F448" i="19" s="1"/>
  <c r="E449" i="9"/>
  <c r="E450" i="9"/>
  <c r="E451" i="9"/>
  <c r="E452" i="9"/>
  <c r="E453" i="9"/>
  <c r="E454" i="9"/>
  <c r="E455" i="9"/>
  <c r="F455" i="19" s="1"/>
  <c r="E456" i="9"/>
  <c r="F456" i="19" s="1"/>
  <c r="E457" i="9"/>
  <c r="E458" i="9"/>
  <c r="E459" i="9"/>
  <c r="E460" i="9"/>
  <c r="E461" i="9"/>
  <c r="E462" i="9"/>
  <c r="E463" i="9"/>
  <c r="F463" i="19" s="1"/>
  <c r="E464" i="9"/>
  <c r="F464" i="19" s="1"/>
  <c r="E465" i="9"/>
  <c r="E466" i="9"/>
  <c r="E467" i="9"/>
  <c r="E468" i="9"/>
  <c r="E469" i="9"/>
  <c r="E470" i="9"/>
  <c r="E471" i="9"/>
  <c r="F471" i="19" s="1"/>
  <c r="E472" i="9"/>
  <c r="F472" i="19" s="1"/>
  <c r="E473" i="9"/>
  <c r="E474" i="9"/>
  <c r="E475" i="9"/>
  <c r="E476" i="9"/>
  <c r="E477" i="9"/>
  <c r="E478" i="9"/>
  <c r="E479" i="9"/>
  <c r="F479" i="19" s="1"/>
  <c r="E480" i="9"/>
  <c r="F480" i="19" s="1"/>
  <c r="E481" i="9"/>
  <c r="E482" i="9"/>
  <c r="E483" i="9"/>
  <c r="E484" i="9"/>
  <c r="E485" i="9"/>
  <c r="E486" i="9"/>
  <c r="E487" i="9"/>
  <c r="F487" i="19" s="1"/>
  <c r="E488" i="9"/>
  <c r="F488" i="19" s="1"/>
  <c r="E489" i="9"/>
  <c r="E490" i="9"/>
  <c r="E491" i="9"/>
  <c r="E492" i="9"/>
  <c r="E493" i="9"/>
  <c r="E494" i="9"/>
  <c r="E495" i="9"/>
  <c r="F495" i="19" s="1"/>
  <c r="E496" i="9"/>
  <c r="F496" i="19" s="1"/>
  <c r="E497" i="9"/>
  <c r="E498" i="9"/>
  <c r="E499" i="9"/>
  <c r="E500" i="9"/>
  <c r="E501" i="9"/>
  <c r="E502" i="9"/>
  <c r="E503" i="9"/>
  <c r="F503" i="19" s="1"/>
  <c r="E504" i="9"/>
  <c r="F504" i="19" s="1"/>
  <c r="E505" i="9"/>
  <c r="E506" i="9"/>
  <c r="E507" i="9"/>
  <c r="E508" i="9"/>
  <c r="E509" i="9"/>
  <c r="E510" i="9"/>
  <c r="E511" i="9"/>
  <c r="F511" i="19" s="1"/>
  <c r="E512" i="9"/>
  <c r="F512" i="19" s="1"/>
  <c r="E513" i="9"/>
  <c r="E514" i="9"/>
  <c r="E515" i="9"/>
  <c r="E516" i="9"/>
  <c r="E517" i="9"/>
  <c r="E518" i="9"/>
  <c r="E519" i="9"/>
  <c r="F519" i="19" s="1"/>
  <c r="E520" i="9"/>
  <c r="F520" i="19" s="1"/>
  <c r="E521" i="9"/>
  <c r="E522" i="9"/>
  <c r="E523" i="9"/>
  <c r="E524" i="9"/>
  <c r="E525" i="9"/>
  <c r="E526" i="9"/>
  <c r="E527" i="9"/>
  <c r="F527" i="19" s="1"/>
  <c r="E528" i="9"/>
  <c r="F528" i="19" s="1"/>
  <c r="E529" i="9"/>
  <c r="E530" i="9"/>
  <c r="E531" i="9"/>
  <c r="E532" i="9"/>
  <c r="E533" i="9"/>
  <c r="E534" i="9"/>
  <c r="E535" i="9"/>
  <c r="F535" i="19" s="1"/>
  <c r="E536" i="9"/>
  <c r="F536" i="19" s="1"/>
  <c r="E537" i="9"/>
  <c r="E538" i="9"/>
  <c r="E539" i="9"/>
  <c r="E540" i="9"/>
  <c r="E541" i="9"/>
  <c r="E542" i="9"/>
  <c r="E543" i="9"/>
  <c r="F543" i="19" s="1"/>
  <c r="E544" i="9"/>
  <c r="F544" i="19" s="1"/>
  <c r="E545" i="9"/>
  <c r="E546" i="9"/>
  <c r="E547" i="9"/>
  <c r="E548" i="9"/>
  <c r="E549" i="9"/>
  <c r="E550" i="9"/>
  <c r="E551" i="9"/>
  <c r="F551" i="19" s="1"/>
  <c r="E552" i="9"/>
  <c r="F552" i="19" s="1"/>
  <c r="E553" i="9"/>
  <c r="E554" i="9"/>
  <c r="E555" i="9"/>
  <c r="E556" i="9"/>
  <c r="E557" i="9"/>
  <c r="E558" i="9"/>
  <c r="E559" i="9"/>
  <c r="F559" i="19" s="1"/>
  <c r="E560" i="9"/>
  <c r="F560" i="19" s="1"/>
  <c r="E561" i="9"/>
  <c r="E562" i="9"/>
  <c r="E563" i="9"/>
  <c r="E564" i="9"/>
  <c r="E565" i="9"/>
  <c r="E566" i="9"/>
  <c r="E567" i="9"/>
  <c r="F567" i="19" s="1"/>
  <c r="E568" i="9"/>
  <c r="F568" i="19" s="1"/>
  <c r="E569" i="9"/>
  <c r="E570" i="9"/>
  <c r="E571" i="9"/>
  <c r="E572" i="9"/>
  <c r="E573" i="9"/>
  <c r="E574" i="9"/>
  <c r="E575" i="9"/>
  <c r="F575" i="19" s="1"/>
  <c r="E576" i="9"/>
  <c r="F576" i="19" s="1"/>
  <c r="E577" i="9"/>
  <c r="E578" i="9"/>
  <c r="E579" i="9"/>
  <c r="E580" i="9"/>
  <c r="E581" i="9"/>
  <c r="E582" i="9"/>
  <c r="E583" i="9"/>
  <c r="F583" i="19" s="1"/>
  <c r="E584" i="9"/>
  <c r="F584" i="19" s="1"/>
  <c r="E585" i="9"/>
  <c r="E586" i="9"/>
  <c r="E587" i="9"/>
  <c r="E588" i="9"/>
  <c r="E589" i="9"/>
  <c r="E590" i="9"/>
  <c r="E591" i="9"/>
  <c r="F591" i="19" s="1"/>
  <c r="E592" i="9"/>
  <c r="F592" i="19" s="1"/>
  <c r="E593" i="9"/>
  <c r="E594" i="9"/>
  <c r="E595" i="9"/>
  <c r="E596" i="9"/>
  <c r="E597" i="9"/>
  <c r="E598" i="9"/>
  <c r="E599" i="9"/>
  <c r="F599" i="19" s="1"/>
  <c r="E600" i="9"/>
  <c r="F600" i="19" s="1"/>
  <c r="E601" i="9"/>
  <c r="E602" i="9"/>
  <c r="E603" i="9"/>
  <c r="E604" i="9"/>
  <c r="E605" i="9"/>
  <c r="E606" i="9"/>
  <c r="E607" i="9"/>
  <c r="F607" i="19" s="1"/>
  <c r="E608" i="9"/>
  <c r="F608" i="19" s="1"/>
  <c r="E609" i="9"/>
  <c r="E610" i="9"/>
  <c r="E611" i="9"/>
  <c r="E612" i="9"/>
  <c r="E613" i="9"/>
  <c r="E614" i="9"/>
  <c r="E615" i="9"/>
  <c r="F615" i="19" s="1"/>
  <c r="E616" i="9"/>
  <c r="F616" i="19" s="1"/>
  <c r="E617" i="9"/>
  <c r="E618" i="9"/>
  <c r="E619" i="9"/>
  <c r="E620" i="9"/>
  <c r="E621" i="9"/>
  <c r="E622" i="9"/>
  <c r="E623" i="9"/>
  <c r="F623" i="19" s="1"/>
  <c r="E624" i="9"/>
  <c r="F624" i="19" s="1"/>
  <c r="E625" i="9"/>
  <c r="E626" i="9"/>
  <c r="E627" i="9"/>
  <c r="E628" i="9"/>
  <c r="E629" i="9"/>
  <c r="E630" i="9"/>
  <c r="E631" i="9"/>
  <c r="F631" i="19" s="1"/>
  <c r="E632" i="9"/>
  <c r="F632" i="19" s="1"/>
  <c r="E633" i="9"/>
  <c r="E634" i="9"/>
  <c r="E635" i="9"/>
  <c r="E636" i="9"/>
  <c r="E637" i="9"/>
  <c r="E638" i="9"/>
  <c r="E639" i="9"/>
  <c r="F639" i="19" s="1"/>
  <c r="E640" i="9"/>
  <c r="F640" i="19" s="1"/>
  <c r="E641" i="9"/>
  <c r="E642" i="9"/>
  <c r="E643" i="9"/>
  <c r="E644" i="9"/>
  <c r="E645" i="9"/>
  <c r="E646" i="9"/>
  <c r="E647" i="9"/>
  <c r="F647" i="19" s="1"/>
  <c r="E648" i="9"/>
  <c r="F648" i="19" s="1"/>
  <c r="E649" i="9"/>
  <c r="E650" i="9"/>
  <c r="E651" i="9"/>
  <c r="E652" i="9"/>
  <c r="E653" i="9"/>
  <c r="E654" i="9"/>
  <c r="E655" i="9"/>
  <c r="F655" i="19" s="1"/>
  <c r="E656" i="9"/>
  <c r="F656" i="19" s="1"/>
  <c r="E657" i="9"/>
  <c r="E658" i="9"/>
  <c r="E659" i="9"/>
  <c r="E660" i="9"/>
  <c r="E661" i="9"/>
  <c r="E662" i="9"/>
  <c r="E663" i="9"/>
  <c r="F663" i="19" s="1"/>
  <c r="E664" i="9"/>
  <c r="F664" i="19" s="1"/>
  <c r="E665" i="9"/>
  <c r="E666" i="9"/>
  <c r="E667" i="9"/>
  <c r="E668" i="9"/>
  <c r="E669" i="9"/>
  <c r="E670" i="9"/>
  <c r="E671" i="9"/>
  <c r="F671" i="19" s="1"/>
  <c r="E672" i="9"/>
  <c r="F672" i="19" s="1"/>
  <c r="E673" i="9"/>
  <c r="E674" i="9"/>
  <c r="E675" i="9"/>
  <c r="E676" i="9"/>
  <c r="E677" i="9"/>
  <c r="E678" i="9"/>
  <c r="E679" i="9"/>
  <c r="F679" i="19" s="1"/>
  <c r="E680" i="9"/>
  <c r="F680" i="19" s="1"/>
  <c r="E681" i="9"/>
  <c r="E682" i="9"/>
  <c r="E683" i="9"/>
  <c r="E684" i="9"/>
  <c r="E685" i="9"/>
  <c r="E686" i="9"/>
  <c r="E687" i="9"/>
  <c r="F687" i="19" s="1"/>
  <c r="E688" i="9"/>
  <c r="F688" i="19" s="1"/>
  <c r="E689" i="9"/>
  <c r="E690" i="9"/>
  <c r="E691" i="9"/>
  <c r="E692" i="9"/>
  <c r="E693" i="9"/>
  <c r="E694" i="9"/>
  <c r="E695" i="9"/>
  <c r="F695" i="19" s="1"/>
  <c r="E696" i="9"/>
  <c r="F696" i="19" s="1"/>
  <c r="E697" i="9"/>
  <c r="E698" i="9"/>
  <c r="E699" i="9"/>
  <c r="E700" i="9"/>
  <c r="E701" i="9"/>
  <c r="E702" i="9"/>
  <c r="E703" i="9"/>
  <c r="F703" i="19" s="1"/>
  <c r="E704" i="9"/>
  <c r="F704" i="19" s="1"/>
  <c r="E705" i="9"/>
  <c r="E706" i="9"/>
  <c r="E707" i="9"/>
  <c r="E708" i="9"/>
  <c r="E709" i="9"/>
  <c r="E710" i="9"/>
  <c r="E711" i="9"/>
  <c r="F711" i="19" s="1"/>
  <c r="E712" i="9"/>
  <c r="F712" i="19" s="1"/>
  <c r="E713" i="9"/>
  <c r="E714" i="9"/>
  <c r="E715" i="9"/>
  <c r="E716" i="9"/>
  <c r="E717" i="9"/>
  <c r="E718" i="9"/>
  <c r="E719" i="9"/>
  <c r="F719" i="19" s="1"/>
  <c r="E720" i="9"/>
  <c r="F720" i="19" s="1"/>
  <c r="E721" i="9"/>
  <c r="E722" i="9"/>
  <c r="E723" i="9"/>
  <c r="E724" i="9"/>
  <c r="E725" i="9"/>
  <c r="E726" i="9"/>
  <c r="E727" i="9"/>
  <c r="F727" i="19" s="1"/>
  <c r="E728" i="9"/>
  <c r="F728" i="19" s="1"/>
  <c r="E729" i="9"/>
  <c r="E730" i="9"/>
  <c r="E731" i="9"/>
  <c r="E732" i="9"/>
  <c r="E733" i="9"/>
  <c r="E734" i="9"/>
  <c r="E735" i="9"/>
  <c r="F735" i="19" s="1"/>
  <c r="E736" i="9"/>
  <c r="F736" i="19" s="1"/>
  <c r="E737" i="9"/>
  <c r="E738" i="9"/>
  <c r="E739" i="9"/>
  <c r="E740" i="9"/>
  <c r="E741" i="9"/>
  <c r="E742" i="9"/>
  <c r="E743" i="9"/>
  <c r="F743" i="19" s="1"/>
  <c r="E744" i="9"/>
  <c r="F744" i="19" s="1"/>
  <c r="E745" i="9"/>
  <c r="E746" i="9"/>
  <c r="E747" i="9"/>
  <c r="E748" i="9"/>
  <c r="E749" i="9"/>
  <c r="E750" i="9"/>
  <c r="E751" i="9"/>
  <c r="F751" i="19" s="1"/>
  <c r="E752" i="9"/>
  <c r="F752" i="19" s="1"/>
  <c r="E753" i="9"/>
  <c r="E754" i="9"/>
  <c r="E755" i="9"/>
  <c r="E756" i="9"/>
  <c r="E757" i="9"/>
  <c r="E758" i="9"/>
  <c r="E759" i="9"/>
  <c r="F759" i="19" s="1"/>
  <c r="E760" i="9"/>
  <c r="F760" i="19" s="1"/>
  <c r="E761" i="9"/>
  <c r="E762" i="9"/>
  <c r="E763" i="9"/>
  <c r="E764" i="9"/>
  <c r="E765" i="9"/>
  <c r="E766" i="9"/>
  <c r="E767" i="9"/>
  <c r="F767" i="19" s="1"/>
  <c r="E768" i="9"/>
  <c r="F768" i="19" s="1"/>
  <c r="E769" i="9"/>
  <c r="E770" i="9"/>
  <c r="E771" i="9"/>
  <c r="E772" i="9"/>
  <c r="E773" i="9"/>
  <c r="E774" i="9"/>
  <c r="E775" i="9"/>
  <c r="F775" i="19" s="1"/>
  <c r="E776" i="9"/>
  <c r="F776" i="19" s="1"/>
  <c r="E777" i="9"/>
  <c r="E778" i="9"/>
  <c r="E779" i="9"/>
  <c r="E780" i="9"/>
  <c r="E781" i="9"/>
  <c r="E782" i="9"/>
  <c r="E783" i="9"/>
  <c r="F783" i="19" s="1"/>
  <c r="E784" i="9"/>
  <c r="F784" i="19" s="1"/>
  <c r="E785" i="9"/>
  <c r="E786" i="9"/>
  <c r="E787" i="9"/>
  <c r="E788" i="9"/>
  <c r="E789" i="9"/>
  <c r="E790" i="9"/>
  <c r="E791" i="9"/>
  <c r="F791" i="19" s="1"/>
  <c r="E792" i="9"/>
  <c r="F792" i="19" s="1"/>
  <c r="E793" i="9"/>
  <c r="E794" i="9"/>
  <c r="E795" i="9"/>
  <c r="E796" i="9"/>
  <c r="E797" i="9"/>
  <c r="E798" i="9"/>
  <c r="E799" i="9"/>
  <c r="F799" i="19" s="1"/>
  <c r="E800" i="9"/>
  <c r="F800" i="19" s="1"/>
  <c r="E801" i="9"/>
  <c r="E802" i="9"/>
  <c r="E803" i="9"/>
  <c r="E804" i="9"/>
  <c r="E805" i="9"/>
  <c r="E806" i="9"/>
  <c r="E807" i="9"/>
  <c r="F807" i="19" s="1"/>
  <c r="E808" i="9"/>
  <c r="F808" i="19" s="1"/>
  <c r="E809" i="9"/>
  <c r="E810" i="9"/>
  <c r="E811" i="9"/>
  <c r="E812" i="9"/>
  <c r="E813" i="9"/>
  <c r="E814" i="9"/>
  <c r="E815" i="9"/>
  <c r="F815" i="19" s="1"/>
  <c r="E816" i="9"/>
  <c r="F816" i="19" s="1"/>
  <c r="E817" i="9"/>
  <c r="E818" i="9"/>
  <c r="E819" i="9"/>
  <c r="E820" i="9"/>
  <c r="E821" i="9"/>
  <c r="E822" i="9"/>
  <c r="E823" i="9"/>
  <c r="F823" i="19" s="1"/>
  <c r="E824" i="9"/>
  <c r="F824" i="19" s="1"/>
  <c r="E825" i="9"/>
  <c r="E826" i="9"/>
  <c r="E827" i="9"/>
  <c r="E828" i="9"/>
  <c r="E829" i="9"/>
  <c r="E830" i="9"/>
  <c r="E831" i="9"/>
  <c r="F831" i="19" s="1"/>
  <c r="E832" i="9"/>
  <c r="F832" i="19" s="1"/>
  <c r="E833" i="9"/>
  <c r="E834" i="9"/>
  <c r="E835" i="9"/>
  <c r="E836" i="9"/>
  <c r="E837" i="9"/>
  <c r="E838" i="9"/>
  <c r="E839" i="9"/>
  <c r="F839" i="19" s="1"/>
  <c r="E840" i="9"/>
  <c r="F840" i="19" s="1"/>
  <c r="E841" i="9"/>
  <c r="E842" i="9"/>
  <c r="E843" i="9"/>
  <c r="E844" i="9"/>
  <c r="E845" i="9"/>
  <c r="E846" i="9"/>
  <c r="E847" i="9"/>
  <c r="F847" i="19" s="1"/>
  <c r="E848" i="9"/>
  <c r="F848" i="19" s="1"/>
  <c r="E849" i="9"/>
  <c r="E850" i="9"/>
  <c r="E851" i="9"/>
  <c r="E852" i="9"/>
  <c r="E853" i="9"/>
  <c r="E854" i="9"/>
  <c r="E855" i="9"/>
  <c r="F855" i="19" s="1"/>
  <c r="E856" i="9"/>
  <c r="F856" i="19" s="1"/>
  <c r="E857" i="9"/>
  <c r="E858" i="9"/>
  <c r="E859" i="9"/>
  <c r="E860" i="9"/>
  <c r="E861" i="9"/>
  <c r="E862" i="9"/>
  <c r="E863" i="9"/>
  <c r="F863" i="19" s="1"/>
  <c r="E864" i="9"/>
  <c r="F864" i="19" s="1"/>
  <c r="E865" i="9"/>
  <c r="E866" i="9"/>
  <c r="E867" i="9"/>
  <c r="E868" i="9"/>
  <c r="E869" i="9"/>
  <c r="E870" i="9"/>
  <c r="E871" i="9"/>
  <c r="F871" i="19" s="1"/>
  <c r="E872" i="9"/>
  <c r="F872" i="19" s="1"/>
  <c r="E873" i="9"/>
  <c r="E874" i="9"/>
  <c r="E875" i="9"/>
  <c r="E876" i="9"/>
  <c r="E877" i="9"/>
  <c r="E878" i="9"/>
  <c r="E879" i="9"/>
  <c r="F879" i="19" s="1"/>
  <c r="E880" i="9"/>
  <c r="F880" i="19" s="1"/>
  <c r="E881" i="9"/>
  <c r="E882" i="9"/>
  <c r="E883" i="9"/>
  <c r="E884" i="9"/>
  <c r="E885" i="9"/>
  <c r="E886" i="9"/>
  <c r="E887" i="9"/>
  <c r="F887" i="19" s="1"/>
  <c r="E888" i="9"/>
  <c r="F888" i="19" s="1"/>
  <c r="E889" i="9"/>
  <c r="E890" i="9"/>
  <c r="E891" i="9"/>
  <c r="E892" i="9"/>
  <c r="E893" i="9"/>
  <c r="E894" i="9"/>
  <c r="E895" i="9"/>
  <c r="F895" i="19" s="1"/>
  <c r="E896" i="9"/>
  <c r="F896" i="19" s="1"/>
  <c r="E897" i="9"/>
  <c r="E898" i="9"/>
  <c r="E899" i="9"/>
  <c r="E900" i="9"/>
  <c r="E901" i="9"/>
  <c r="E902" i="9"/>
  <c r="E903" i="9"/>
  <c r="F903" i="19" s="1"/>
  <c r="E904" i="9"/>
  <c r="F904" i="19" s="1"/>
  <c r="E905" i="9"/>
  <c r="E906" i="9"/>
  <c r="E907" i="9"/>
  <c r="E908" i="9"/>
  <c r="E909" i="9"/>
  <c r="E910" i="9"/>
  <c r="E911" i="9"/>
  <c r="F911" i="19" s="1"/>
  <c r="E912" i="9"/>
  <c r="F912" i="19" s="1"/>
  <c r="E913" i="9"/>
  <c r="E914" i="9"/>
  <c r="E915" i="9"/>
  <c r="E916" i="9"/>
  <c r="E917" i="9"/>
  <c r="E918" i="9"/>
  <c r="E919" i="9"/>
  <c r="F919" i="19" s="1"/>
  <c r="E920" i="9"/>
  <c r="F920" i="19" s="1"/>
  <c r="E921" i="9"/>
  <c r="E922" i="9"/>
  <c r="E923" i="9"/>
  <c r="E924" i="9"/>
  <c r="E925" i="9"/>
  <c r="E926" i="9"/>
  <c r="E927" i="9"/>
  <c r="F927" i="19" s="1"/>
  <c r="E928" i="9"/>
  <c r="F928" i="19" s="1"/>
  <c r="E929" i="9"/>
  <c r="E930" i="9"/>
  <c r="E931" i="9"/>
  <c r="E932" i="9"/>
  <c r="E933" i="9"/>
  <c r="E934" i="9"/>
  <c r="E935" i="9"/>
  <c r="F935" i="19" s="1"/>
  <c r="E936" i="9"/>
  <c r="F936" i="19" s="1"/>
  <c r="E937" i="9"/>
  <c r="E938" i="9"/>
  <c r="E939" i="9"/>
  <c r="E940" i="9"/>
  <c r="E941" i="9"/>
  <c r="E942" i="9"/>
  <c r="E943" i="9"/>
  <c r="F943" i="19" s="1"/>
  <c r="E944" i="9"/>
  <c r="F944" i="19" s="1"/>
  <c r="E945" i="9"/>
  <c r="E946" i="9"/>
  <c r="E947" i="9"/>
  <c r="E948" i="9"/>
  <c r="E949" i="9"/>
  <c r="E950" i="9"/>
  <c r="E951" i="9"/>
  <c r="F951" i="19" s="1"/>
  <c r="E952" i="9"/>
  <c r="F952" i="19" s="1"/>
  <c r="E953" i="9"/>
  <c r="E954" i="9"/>
  <c r="E955" i="9"/>
  <c r="E956" i="9"/>
  <c r="E957" i="9"/>
  <c r="E958" i="9"/>
  <c r="E959" i="9"/>
  <c r="F959" i="19" s="1"/>
  <c r="E960" i="9"/>
  <c r="F960" i="19" s="1"/>
  <c r="E961" i="9"/>
  <c r="E962" i="9"/>
  <c r="E963" i="9"/>
  <c r="E964" i="9"/>
  <c r="E965" i="9"/>
  <c r="E966" i="9"/>
  <c r="E967" i="9"/>
  <c r="F967" i="19" s="1"/>
  <c r="E968" i="9"/>
  <c r="F968" i="19" s="1"/>
  <c r="E969" i="9"/>
  <c r="E970" i="9"/>
  <c r="E971" i="9"/>
  <c r="E972" i="9"/>
  <c r="E973" i="9"/>
  <c r="E974" i="9"/>
  <c r="E975" i="9"/>
  <c r="F975" i="19" s="1"/>
  <c r="E976" i="9"/>
  <c r="F976" i="19" s="1"/>
  <c r="E977" i="9"/>
  <c r="E978" i="9"/>
  <c r="E979" i="9"/>
  <c r="E980" i="9"/>
  <c r="E981" i="9"/>
  <c r="E982" i="9"/>
  <c r="E983" i="9"/>
  <c r="F983" i="19" s="1"/>
  <c r="E984" i="9"/>
  <c r="F984" i="19" s="1"/>
  <c r="E985" i="9"/>
  <c r="E986" i="9"/>
  <c r="E987" i="9"/>
  <c r="E988" i="9"/>
  <c r="E989" i="9"/>
  <c r="E990" i="9"/>
  <c r="E991" i="9"/>
  <c r="F991" i="19" s="1"/>
  <c r="E992" i="9"/>
  <c r="F992" i="19" s="1"/>
  <c r="E993" i="9"/>
  <c r="E994" i="9"/>
  <c r="E995" i="9"/>
  <c r="E996" i="9"/>
  <c r="E997" i="9"/>
  <c r="E998" i="9"/>
  <c r="E999" i="9"/>
  <c r="F999" i="19" s="1"/>
  <c r="E1000" i="9"/>
  <c r="F1000" i="19" s="1"/>
  <c r="E1001" i="9"/>
  <c r="E1002" i="9"/>
  <c r="E1003" i="9"/>
  <c r="E1004" i="9"/>
  <c r="E1005" i="9"/>
  <c r="E1006" i="9"/>
  <c r="E1007" i="9"/>
  <c r="F1007" i="19" s="1"/>
  <c r="E1008" i="9"/>
  <c r="F1008" i="19" s="1"/>
  <c r="E1009" i="9"/>
  <c r="E1010" i="9"/>
  <c r="E1011" i="9"/>
  <c r="E1012" i="9"/>
  <c r="E1013" i="9"/>
  <c r="E1014" i="9"/>
  <c r="E1015" i="9"/>
  <c r="F1015" i="19" s="1"/>
  <c r="E1016" i="9"/>
  <c r="F1016" i="19" s="1"/>
  <c r="E1017" i="9"/>
  <c r="E1018" i="9"/>
  <c r="E1019" i="9"/>
  <c r="E1020" i="9"/>
  <c r="E1021" i="9"/>
  <c r="E1022" i="9"/>
  <c r="E1023" i="9"/>
  <c r="F1023" i="19" s="1"/>
  <c r="E1024" i="9"/>
  <c r="F1024" i="19" s="1"/>
  <c r="E1025" i="9"/>
  <c r="E1026" i="9"/>
  <c r="E1027" i="9"/>
  <c r="E1028" i="9"/>
  <c r="E1029" i="9"/>
  <c r="E1030" i="9"/>
  <c r="E1031" i="9"/>
  <c r="F1031" i="19" s="1"/>
  <c r="E1032" i="9"/>
  <c r="F1032" i="19" s="1"/>
  <c r="E1033" i="9"/>
  <c r="E1034" i="9"/>
  <c r="E1035" i="9"/>
  <c r="E1036" i="9"/>
  <c r="E1037" i="9"/>
  <c r="E1038" i="9"/>
  <c r="E1039" i="9"/>
  <c r="F1039" i="19" s="1"/>
  <c r="E1040" i="9"/>
  <c r="F1040" i="19" s="1"/>
  <c r="E1041" i="9"/>
  <c r="E1042" i="9"/>
  <c r="E1043" i="9"/>
  <c r="E1044" i="9"/>
  <c r="E1045" i="9"/>
  <c r="E1046" i="9"/>
  <c r="E1047" i="9"/>
  <c r="F1047" i="19" s="1"/>
  <c r="E1048" i="9"/>
  <c r="F1048" i="19" s="1"/>
  <c r="E1049" i="9"/>
  <c r="E1050" i="9"/>
  <c r="E1051" i="9"/>
  <c r="E1052" i="9"/>
  <c r="E1053" i="9"/>
  <c r="E1054" i="9"/>
  <c r="E1055" i="9"/>
  <c r="F1055" i="19" s="1"/>
  <c r="E1056" i="9"/>
  <c r="F1056" i="19" s="1"/>
  <c r="E1057" i="9"/>
  <c r="E1058" i="9"/>
  <c r="E1059" i="9"/>
  <c r="E1060" i="9"/>
  <c r="E1061" i="9"/>
  <c r="E1062" i="9"/>
  <c r="E1063" i="9"/>
  <c r="F1063" i="19" s="1"/>
  <c r="E1064" i="9"/>
  <c r="F1064" i="19" s="1"/>
  <c r="E1065" i="9"/>
  <c r="E1066" i="9"/>
  <c r="E1067" i="9"/>
  <c r="E1068" i="9"/>
  <c r="E1069" i="9"/>
  <c r="E1070" i="9"/>
  <c r="E1071" i="9"/>
  <c r="F1071" i="19" s="1"/>
  <c r="E1072" i="9"/>
  <c r="F1072" i="19" s="1"/>
  <c r="E1073" i="9"/>
  <c r="E1074" i="9"/>
  <c r="E1075" i="9"/>
  <c r="E1076" i="9"/>
  <c r="E1077" i="9"/>
  <c r="E1078" i="9"/>
  <c r="E1079" i="9"/>
  <c r="F1079" i="19" s="1"/>
  <c r="E1080" i="9"/>
  <c r="F1080" i="19" s="1"/>
  <c r="E1081" i="9"/>
  <c r="E1082" i="9"/>
  <c r="E1083" i="9"/>
  <c r="E1084" i="9"/>
  <c r="E1085" i="9"/>
  <c r="E1086" i="9"/>
  <c r="E1087" i="9"/>
  <c r="F1087" i="19" s="1"/>
  <c r="E1088" i="9"/>
  <c r="F1088" i="19" s="1"/>
  <c r="E1089" i="9"/>
  <c r="E1090" i="9"/>
  <c r="E1091" i="9"/>
  <c r="E1092" i="9"/>
  <c r="E1093" i="9"/>
  <c r="E1094" i="9"/>
  <c r="E1095" i="9"/>
  <c r="F1095" i="19" s="1"/>
  <c r="E1096" i="9"/>
  <c r="F1096" i="19" s="1"/>
  <c r="E1097" i="9"/>
  <c r="E1098" i="9"/>
  <c r="E1099" i="9"/>
  <c r="E1100" i="9"/>
  <c r="E1101" i="9"/>
  <c r="E1102" i="9"/>
  <c r="E1103" i="9"/>
  <c r="F1103" i="19" s="1"/>
  <c r="E1104" i="9"/>
  <c r="F1104" i="19" s="1"/>
  <c r="E1105" i="9"/>
  <c r="E1106" i="9"/>
  <c r="E1107" i="9"/>
  <c r="E1108" i="9"/>
  <c r="E1109" i="9"/>
  <c r="E1110" i="9"/>
  <c r="E1111" i="9"/>
  <c r="F1111" i="19" s="1"/>
  <c r="E1112" i="9"/>
  <c r="F1112" i="19" s="1"/>
  <c r="E1113" i="9"/>
  <c r="E1114" i="9"/>
  <c r="E1115" i="9"/>
  <c r="E1116" i="9"/>
  <c r="E1117" i="9"/>
  <c r="E1118" i="9"/>
  <c r="E1119" i="9"/>
  <c r="F1119" i="19" s="1"/>
  <c r="E1120" i="9"/>
  <c r="F1120" i="19" s="1"/>
  <c r="E1121" i="9"/>
  <c r="E1122" i="9"/>
  <c r="E1123" i="9"/>
  <c r="E1124" i="9"/>
  <c r="E1125" i="9"/>
  <c r="E1126" i="9"/>
  <c r="E1127" i="9"/>
  <c r="F1127" i="19" s="1"/>
  <c r="E1128" i="9"/>
  <c r="F1128" i="19" s="1"/>
  <c r="E1129" i="9"/>
  <c r="E1130" i="9"/>
  <c r="E1131" i="9"/>
  <c r="E1132" i="9"/>
  <c r="E1133" i="9"/>
  <c r="E1134" i="9"/>
  <c r="E1135" i="9"/>
  <c r="F1135" i="19" s="1"/>
  <c r="E1136" i="9"/>
  <c r="F1136" i="19" s="1"/>
  <c r="E1137" i="9"/>
  <c r="E1138" i="9"/>
  <c r="E1139" i="9"/>
  <c r="E1140" i="9"/>
  <c r="E1141" i="9"/>
  <c r="E1142" i="9"/>
  <c r="E1143" i="9"/>
  <c r="F1143" i="19" s="1"/>
  <c r="E1144" i="9"/>
  <c r="F1144" i="19" s="1"/>
  <c r="E1145" i="9"/>
  <c r="E1146" i="9"/>
  <c r="E1147" i="9"/>
  <c r="E1148" i="9"/>
  <c r="E1149" i="9"/>
  <c r="E1150" i="9"/>
  <c r="E1151" i="9"/>
  <c r="F1151" i="19" s="1"/>
  <c r="E1152" i="9"/>
  <c r="F1152" i="19" s="1"/>
  <c r="E1153" i="9"/>
  <c r="E1154" i="9"/>
  <c r="E1155" i="9"/>
  <c r="E1156" i="9"/>
  <c r="E1157" i="9"/>
  <c r="E1158" i="9"/>
  <c r="E1159" i="9"/>
  <c r="F1159" i="19" s="1"/>
  <c r="E1160" i="9"/>
  <c r="F1160" i="19" s="1"/>
  <c r="E1161" i="9"/>
  <c r="E1162" i="9"/>
  <c r="E1163" i="9"/>
  <c r="E1164" i="9"/>
  <c r="E1165" i="9"/>
  <c r="E1166" i="9"/>
  <c r="E1167" i="9"/>
  <c r="F1167" i="19" s="1"/>
  <c r="E1168" i="9"/>
  <c r="F1168" i="19" s="1"/>
  <c r="E1169" i="9"/>
  <c r="E1170" i="9"/>
  <c r="E1171" i="9"/>
  <c r="E1172" i="9"/>
  <c r="E1173" i="9"/>
  <c r="E1174" i="9"/>
  <c r="E1175" i="9"/>
  <c r="F1175" i="19" s="1"/>
  <c r="E1176" i="9"/>
  <c r="F1176" i="19" s="1"/>
  <c r="E1177" i="9"/>
  <c r="E1178" i="9"/>
  <c r="E1179" i="9"/>
  <c r="E1180" i="9"/>
  <c r="E1181" i="9"/>
  <c r="E1182" i="9"/>
  <c r="E1183" i="9"/>
  <c r="F1183" i="19" s="1"/>
  <c r="E1184" i="9"/>
  <c r="F1184" i="19" s="1"/>
  <c r="E1185" i="9"/>
  <c r="E1186" i="9"/>
  <c r="E1187" i="9"/>
  <c r="E1188" i="9"/>
  <c r="E1189" i="9"/>
  <c r="E1190" i="9"/>
  <c r="E1191" i="9"/>
  <c r="F1191" i="19" s="1"/>
  <c r="E1192" i="9"/>
  <c r="F1192" i="19" s="1"/>
  <c r="E1193" i="9"/>
  <c r="E1194" i="9"/>
  <c r="E1195" i="9"/>
  <c r="E1196" i="9"/>
  <c r="E1197" i="9"/>
  <c r="E1198" i="9"/>
  <c r="E1199" i="9"/>
  <c r="F1199" i="19" s="1"/>
  <c r="E1200" i="9"/>
  <c r="F1200" i="19" s="1"/>
  <c r="E1201" i="9"/>
  <c r="E1202" i="9"/>
  <c r="E1203" i="9"/>
  <c r="E1204" i="9"/>
  <c r="E1205" i="9"/>
  <c r="E1206" i="9"/>
  <c r="E1207" i="9"/>
  <c r="F1207" i="19" s="1"/>
  <c r="E1208" i="9"/>
  <c r="F1208" i="19" s="1"/>
  <c r="E1209" i="9"/>
  <c r="E1210" i="9"/>
  <c r="E1211" i="9"/>
  <c r="E1212" i="9"/>
  <c r="E1213" i="9"/>
  <c r="E1214" i="9"/>
  <c r="E1215" i="9"/>
  <c r="F1215" i="19" s="1"/>
  <c r="E1216" i="9"/>
  <c r="F1216" i="19" s="1"/>
  <c r="E1217" i="9"/>
  <c r="E1218" i="9"/>
  <c r="E1219" i="9"/>
  <c r="E1220" i="9"/>
  <c r="E1221" i="9"/>
  <c r="E1222" i="9"/>
  <c r="E1223" i="9"/>
  <c r="F1223" i="19" s="1"/>
  <c r="E1224" i="9"/>
  <c r="F1224" i="19" s="1"/>
  <c r="E1225" i="9"/>
  <c r="E1226" i="9"/>
  <c r="E1227" i="9"/>
  <c r="E1228" i="9"/>
  <c r="E1229" i="9"/>
  <c r="E1230" i="9"/>
  <c r="E1231" i="9"/>
  <c r="F1231" i="19" s="1"/>
  <c r="E1232" i="9"/>
  <c r="F1232" i="19" s="1"/>
  <c r="E1233" i="9"/>
  <c r="E1234" i="9"/>
  <c r="E1235" i="9"/>
  <c r="E1236" i="9"/>
  <c r="E1237" i="9"/>
  <c r="E1238" i="9"/>
  <c r="E1239" i="9"/>
  <c r="F1239" i="19" s="1"/>
  <c r="E1240" i="9"/>
  <c r="F1240" i="19" s="1"/>
  <c r="E1241" i="9"/>
  <c r="E1242" i="9"/>
  <c r="E1243" i="9"/>
  <c r="E1244" i="9"/>
  <c r="E1245" i="9"/>
  <c r="E1246" i="9"/>
  <c r="E1247" i="9"/>
  <c r="F1247" i="19" s="1"/>
  <c r="E1248" i="9"/>
  <c r="F1248" i="19" s="1"/>
  <c r="E1249" i="9"/>
  <c r="E1250" i="9"/>
  <c r="E1251" i="9"/>
  <c r="E1252" i="9"/>
  <c r="E1253" i="9"/>
  <c r="E1254" i="9"/>
  <c r="E1255" i="9"/>
  <c r="F1255" i="19" s="1"/>
  <c r="E1256" i="9"/>
  <c r="F1256" i="19" s="1"/>
  <c r="E1257" i="9"/>
  <c r="E1258" i="9"/>
  <c r="E1259" i="9"/>
  <c r="E1260" i="9"/>
  <c r="E1261" i="9"/>
  <c r="E1262" i="9"/>
  <c r="E1263" i="9"/>
  <c r="F1263" i="19" s="1"/>
  <c r="E1264" i="9"/>
  <c r="F1264" i="19" s="1"/>
  <c r="E1265" i="9"/>
  <c r="E1266" i="9"/>
  <c r="E1267" i="9"/>
  <c r="E1268" i="9"/>
  <c r="E1269" i="9"/>
  <c r="E1270" i="9"/>
  <c r="E1271" i="9"/>
  <c r="F1271" i="19" s="1"/>
  <c r="E1272" i="9"/>
  <c r="F1272" i="19" s="1"/>
  <c r="E1273" i="9"/>
  <c r="E1274" i="9"/>
  <c r="E1275" i="9"/>
  <c r="E1276" i="9"/>
  <c r="E1277" i="9"/>
  <c r="E1278" i="9"/>
  <c r="E1279" i="9"/>
  <c r="F1279" i="19" s="1"/>
  <c r="E1280" i="9"/>
  <c r="F1280" i="19" s="1"/>
  <c r="E1281" i="9"/>
  <c r="E1282" i="9"/>
  <c r="E1283" i="9"/>
  <c r="E1284" i="9"/>
  <c r="E1285" i="9"/>
  <c r="E1286" i="9"/>
  <c r="E1287" i="9"/>
  <c r="F1287" i="19" s="1"/>
  <c r="E1288" i="9"/>
  <c r="F1288" i="19" s="1"/>
  <c r="E1289" i="9"/>
  <c r="E1290" i="9"/>
  <c r="E1291" i="9"/>
  <c r="E1292" i="9"/>
  <c r="E1293" i="9"/>
  <c r="E1294" i="9"/>
  <c r="E1295" i="9"/>
  <c r="F1295" i="19" s="1"/>
  <c r="E1296" i="9"/>
  <c r="F1296" i="19" s="1"/>
  <c r="E1297" i="9"/>
  <c r="E1298" i="9"/>
  <c r="E1299" i="9"/>
  <c r="E1300" i="9"/>
  <c r="E1301" i="9"/>
  <c r="E1302" i="9"/>
  <c r="E1303" i="9"/>
  <c r="F1303" i="19" s="1"/>
  <c r="E1304" i="9"/>
  <c r="F1304" i="19" s="1"/>
  <c r="E1305" i="9"/>
  <c r="E1306" i="9"/>
  <c r="E1307" i="9"/>
  <c r="E1308" i="9"/>
  <c r="E1309" i="9"/>
  <c r="E1310" i="9"/>
  <c r="E1311" i="9"/>
  <c r="F1311" i="19" s="1"/>
  <c r="E1312" i="9"/>
  <c r="F1312" i="19" s="1"/>
  <c r="E1313" i="9"/>
  <c r="E1314" i="9"/>
  <c r="E1315" i="9"/>
  <c r="E1316" i="9"/>
  <c r="E1317" i="9"/>
  <c r="E1318" i="9"/>
  <c r="E1319" i="9"/>
  <c r="F1319" i="19" s="1"/>
  <c r="E1320" i="9"/>
  <c r="F1320" i="19" s="1"/>
  <c r="E1321" i="9"/>
  <c r="E1322" i="9"/>
  <c r="E1323" i="9"/>
  <c r="E1324" i="9"/>
  <c r="E1325" i="9"/>
  <c r="E1326" i="9"/>
  <c r="E1327" i="9"/>
  <c r="F1327" i="19" s="1"/>
  <c r="E1328" i="9"/>
  <c r="F1328" i="19" s="1"/>
  <c r="E1329" i="9"/>
  <c r="E1330" i="9"/>
  <c r="E1331" i="9"/>
  <c r="E1332" i="9"/>
  <c r="E1333" i="9"/>
  <c r="E1334" i="9"/>
  <c r="E1335" i="9"/>
  <c r="F1335" i="19" s="1"/>
  <c r="E1336" i="9"/>
  <c r="F1336" i="19" s="1"/>
  <c r="E1337" i="9"/>
  <c r="E1338" i="9"/>
  <c r="E1339" i="9"/>
  <c r="E1340" i="9"/>
  <c r="E1341" i="9"/>
  <c r="E1342" i="9"/>
  <c r="E1343" i="9"/>
  <c r="F1343" i="19" s="1"/>
  <c r="E1344" i="9"/>
  <c r="F1344" i="19" s="1"/>
  <c r="E1345" i="9"/>
  <c r="E1346" i="9"/>
  <c r="E1347" i="9"/>
  <c r="E1348" i="9"/>
  <c r="E1349" i="9"/>
  <c r="E1350" i="9"/>
  <c r="E1351" i="9"/>
  <c r="F1351" i="19" s="1"/>
  <c r="E1352" i="9"/>
  <c r="F1352" i="19" s="1"/>
  <c r="E1353" i="9"/>
  <c r="E1354" i="9"/>
  <c r="E1355" i="9"/>
  <c r="E1356" i="9"/>
  <c r="E1357" i="9"/>
  <c r="E1358" i="9"/>
  <c r="E1359" i="9"/>
  <c r="F1359" i="19" s="1"/>
  <c r="E1360" i="9"/>
  <c r="F1360" i="19" s="1"/>
  <c r="E1361" i="9"/>
  <c r="E1362" i="9"/>
  <c r="E1363" i="9"/>
  <c r="E1364" i="9"/>
  <c r="E1365" i="9"/>
  <c r="E1366" i="9"/>
  <c r="E1367" i="9"/>
  <c r="F1367" i="19" s="1"/>
  <c r="E1368" i="9"/>
  <c r="F1368" i="19" s="1"/>
  <c r="E1369" i="9"/>
  <c r="E1370" i="9"/>
  <c r="E1371" i="9"/>
  <c r="E1372" i="9"/>
  <c r="E1373" i="9"/>
  <c r="E1374" i="9"/>
  <c r="E1375" i="9"/>
  <c r="F1375" i="19" s="1"/>
  <c r="E1376" i="9"/>
  <c r="F1376" i="19" s="1"/>
  <c r="E1377" i="9"/>
  <c r="E1378" i="9"/>
  <c r="E1379" i="9"/>
  <c r="E1380" i="9"/>
  <c r="E1381" i="9"/>
  <c r="E1382" i="9"/>
  <c r="E1383" i="9"/>
  <c r="F1383" i="19" s="1"/>
  <c r="E1384" i="9"/>
  <c r="F1384" i="19" s="1"/>
  <c r="E1385" i="9"/>
  <c r="E1386" i="9"/>
  <c r="E1387" i="9"/>
  <c r="E1388" i="9"/>
  <c r="E1389" i="9"/>
  <c r="E1390" i="9"/>
  <c r="E1391" i="9"/>
  <c r="F1391" i="19" s="1"/>
  <c r="E1392" i="9"/>
  <c r="F1392" i="19" s="1"/>
  <c r="E1393" i="9"/>
  <c r="E1394" i="9"/>
  <c r="E1395" i="9"/>
  <c r="E1396" i="9"/>
  <c r="E1397" i="9"/>
  <c r="E1398" i="9"/>
  <c r="E1399" i="9"/>
  <c r="F1399" i="19" s="1"/>
  <c r="E1400" i="9"/>
  <c r="F1400" i="19" s="1"/>
  <c r="E1401" i="9"/>
  <c r="E1402" i="9"/>
  <c r="E1403" i="9"/>
  <c r="E1404" i="9"/>
  <c r="E1405" i="9"/>
  <c r="E1406" i="9"/>
  <c r="E1407" i="9"/>
  <c r="F1407" i="19" s="1"/>
  <c r="E1408" i="9"/>
  <c r="F1408" i="19" s="1"/>
  <c r="E1409" i="9"/>
  <c r="E1410" i="9"/>
  <c r="E1411" i="9"/>
  <c r="E1412" i="9"/>
  <c r="E1413" i="9"/>
  <c r="E1414" i="9"/>
  <c r="E1415" i="9"/>
  <c r="F1415" i="19" s="1"/>
  <c r="E1416" i="9"/>
  <c r="F1416" i="19" s="1"/>
  <c r="E1417" i="9"/>
  <c r="E1418" i="9"/>
  <c r="E1419" i="9"/>
  <c r="E1420" i="9"/>
  <c r="E1421" i="9"/>
  <c r="E1422" i="9"/>
  <c r="E1423" i="9"/>
  <c r="F1423" i="19" s="1"/>
  <c r="E1424" i="9"/>
  <c r="F1424" i="19" s="1"/>
  <c r="E1425" i="9"/>
  <c r="E1426" i="9"/>
  <c r="E1427" i="9"/>
  <c r="E1428" i="9"/>
  <c r="E1429" i="9"/>
  <c r="E1430" i="9"/>
  <c r="E1431" i="9"/>
  <c r="F1431" i="19" s="1"/>
  <c r="E1432" i="9"/>
  <c r="F1432" i="19" s="1"/>
  <c r="E1433" i="9"/>
  <c r="E1434" i="9"/>
  <c r="E1435" i="9"/>
  <c r="E1436" i="9"/>
  <c r="E1437" i="9"/>
  <c r="E1438" i="9"/>
  <c r="E1439" i="9"/>
  <c r="F1439" i="19" s="1"/>
  <c r="E1440" i="9"/>
  <c r="F1440" i="19" s="1"/>
  <c r="E1441" i="9"/>
  <c r="E1442" i="9"/>
  <c r="E1443" i="9"/>
  <c r="E1444" i="9"/>
  <c r="E1445" i="9"/>
  <c r="E1446" i="9"/>
  <c r="E1447" i="9"/>
  <c r="F1447" i="19" s="1"/>
  <c r="E1448" i="9"/>
  <c r="F1448" i="19" s="1"/>
  <c r="E1449" i="9"/>
  <c r="E1450" i="9"/>
  <c r="E1451" i="9"/>
  <c r="E1452" i="9"/>
  <c r="E1453" i="9"/>
  <c r="E1454" i="9"/>
  <c r="E1455" i="9"/>
  <c r="F1455" i="19" s="1"/>
  <c r="E1456" i="9"/>
  <c r="F1456" i="19" s="1"/>
  <c r="E1457" i="9"/>
  <c r="E1458" i="9"/>
  <c r="E1459" i="9"/>
  <c r="E1460" i="9"/>
  <c r="E1461" i="9"/>
  <c r="E1462" i="9"/>
  <c r="E1463" i="9"/>
  <c r="F1463" i="19" s="1"/>
  <c r="E1464" i="9"/>
  <c r="F1464" i="19" s="1"/>
  <c r="E1465" i="9"/>
  <c r="E1466" i="9"/>
  <c r="E1467" i="9"/>
  <c r="E1468" i="9"/>
  <c r="E1469" i="9"/>
  <c r="E1470" i="9"/>
  <c r="E1471" i="9"/>
  <c r="F1471" i="19" s="1"/>
  <c r="E1472" i="9"/>
  <c r="F1472" i="19" s="1"/>
  <c r="E1473" i="9"/>
  <c r="E1474" i="9"/>
  <c r="E1475" i="9"/>
  <c r="E1476" i="9"/>
  <c r="E1477" i="9"/>
  <c r="E1478" i="9"/>
  <c r="E1479" i="9"/>
  <c r="F1479" i="19" s="1"/>
  <c r="E1480" i="9"/>
  <c r="F1480" i="19" s="1"/>
  <c r="E1481" i="9"/>
  <c r="E1482" i="9"/>
  <c r="E1483" i="9"/>
  <c r="E1484" i="9"/>
  <c r="E1485" i="9"/>
  <c r="E1486" i="9"/>
  <c r="E1487" i="9"/>
  <c r="F1487" i="19" s="1"/>
  <c r="E1488" i="9"/>
  <c r="F1488" i="19" s="1"/>
  <c r="E1489" i="9"/>
  <c r="E1490" i="9"/>
  <c r="E1491" i="9"/>
  <c r="E1492" i="9"/>
  <c r="E1493" i="9"/>
  <c r="E1494" i="9"/>
  <c r="E1495" i="9"/>
  <c r="F1495" i="19" s="1"/>
  <c r="E1496" i="9"/>
  <c r="F1496" i="19" s="1"/>
  <c r="E1497" i="9"/>
  <c r="E1498" i="9"/>
  <c r="E1499" i="9"/>
  <c r="E1500" i="9"/>
  <c r="E1501" i="9"/>
  <c r="E1502" i="9"/>
  <c r="E1503" i="9"/>
  <c r="F1503" i="19" s="1"/>
  <c r="E1504" i="9"/>
  <c r="F1504" i="19" s="1"/>
  <c r="E1505" i="9"/>
  <c r="E1506" i="9"/>
  <c r="E1507" i="9"/>
  <c r="E1508" i="9"/>
  <c r="E1509" i="9"/>
  <c r="E1510" i="9"/>
  <c r="E1511" i="9"/>
  <c r="F1511" i="19" s="1"/>
  <c r="E1512" i="9"/>
  <c r="F1512" i="19" s="1"/>
  <c r="E1513" i="9"/>
  <c r="E1514" i="9"/>
  <c r="E1515" i="9"/>
  <c r="E1516" i="9"/>
  <c r="E1517" i="9"/>
  <c r="E1518" i="9"/>
  <c r="E1519" i="9"/>
  <c r="F1519" i="19" s="1"/>
  <c r="E1520" i="9"/>
  <c r="F1520" i="19" s="1"/>
  <c r="E1521" i="9"/>
  <c r="E1522" i="9"/>
  <c r="E1523" i="9"/>
  <c r="E1524" i="9"/>
  <c r="E1525" i="9"/>
  <c r="E1526" i="9"/>
  <c r="E1527" i="9"/>
  <c r="F1527" i="19" s="1"/>
  <c r="E1528" i="9"/>
  <c r="F1528" i="19" s="1"/>
  <c r="E1529" i="9"/>
  <c r="E1530" i="9"/>
  <c r="E1531" i="9"/>
  <c r="E1532" i="9"/>
  <c r="E1533" i="9"/>
  <c r="E1534" i="9"/>
  <c r="E1535" i="9"/>
  <c r="F1535" i="19" s="1"/>
  <c r="E1536" i="9"/>
  <c r="F1536" i="19" s="1"/>
  <c r="E1537" i="9"/>
  <c r="E1538" i="9"/>
  <c r="E1539" i="9"/>
  <c r="E1540" i="9"/>
  <c r="E1541" i="9"/>
  <c r="E1542" i="9"/>
  <c r="E1543" i="9"/>
  <c r="F1543" i="19" s="1"/>
  <c r="E1544" i="9"/>
  <c r="F1544" i="19" s="1"/>
  <c r="E1545" i="9"/>
  <c r="E1546" i="9"/>
  <c r="E1547" i="9"/>
  <c r="E1548" i="9"/>
  <c r="E1549" i="9"/>
  <c r="E1550" i="9"/>
  <c r="E1551" i="9"/>
  <c r="F1551" i="19" s="1"/>
  <c r="E1552" i="9"/>
  <c r="F1552" i="19" s="1"/>
  <c r="E1553" i="9"/>
  <c r="E1554" i="9"/>
  <c r="E1555" i="9"/>
  <c r="E1556" i="9"/>
  <c r="E1557" i="9"/>
  <c r="E1558" i="9"/>
  <c r="E1559" i="9"/>
  <c r="F1559" i="19" s="1"/>
  <c r="E1560" i="9"/>
  <c r="F1560" i="19" s="1"/>
  <c r="E1561" i="9"/>
  <c r="E1562" i="9"/>
  <c r="E1563" i="9"/>
  <c r="E1564" i="9"/>
  <c r="E1565" i="9"/>
  <c r="E1566" i="9"/>
  <c r="E1567" i="9"/>
  <c r="F1567" i="19" s="1"/>
  <c r="E1568" i="9"/>
  <c r="F1568" i="19" s="1"/>
  <c r="E1569" i="9"/>
  <c r="E1570" i="9"/>
  <c r="E1571" i="9"/>
  <c r="E1572" i="9"/>
  <c r="E1573" i="9"/>
  <c r="E1574" i="9"/>
  <c r="E1575" i="9"/>
  <c r="F1575" i="19" s="1"/>
  <c r="E1576" i="9"/>
  <c r="F1576" i="19" s="1"/>
  <c r="E1577" i="9"/>
  <c r="E1578" i="9"/>
  <c r="E1579" i="9"/>
  <c r="E1580" i="9"/>
  <c r="E1581" i="9"/>
  <c r="E1582" i="9"/>
  <c r="E1583" i="9"/>
  <c r="F1583" i="19" s="1"/>
  <c r="E1584" i="9"/>
  <c r="F1584" i="19" s="1"/>
  <c r="E1585" i="9"/>
  <c r="E1586" i="9"/>
  <c r="E1587" i="9"/>
  <c r="E1588" i="9"/>
  <c r="E1589" i="9"/>
  <c r="E1590" i="9"/>
  <c r="E1591" i="9"/>
  <c r="F1591" i="19" s="1"/>
  <c r="E1592" i="9"/>
  <c r="F1592" i="19" s="1"/>
  <c r="E1593" i="9"/>
  <c r="E1594" i="9"/>
  <c r="E1595" i="9"/>
  <c r="E1596" i="9"/>
  <c r="E1597" i="9"/>
  <c r="E1598" i="9"/>
  <c r="E1599" i="9"/>
  <c r="F1599" i="19" s="1"/>
  <c r="E1600" i="9"/>
  <c r="F1600" i="19" s="1"/>
  <c r="E1601" i="9"/>
  <c r="E1602" i="9"/>
  <c r="E1603" i="9"/>
  <c r="E1604" i="9"/>
  <c r="E1605" i="9"/>
  <c r="E1606" i="9"/>
  <c r="E1607" i="9"/>
  <c r="F1607" i="19" s="1"/>
  <c r="E1608" i="9"/>
  <c r="F1608" i="19" s="1"/>
  <c r="E1609" i="9"/>
  <c r="E1610" i="9"/>
  <c r="E1611" i="9"/>
  <c r="E1612" i="9"/>
  <c r="E1613" i="9"/>
  <c r="E1614" i="9"/>
  <c r="E1615" i="9"/>
  <c r="F1615" i="19" s="1"/>
  <c r="E1616" i="9"/>
  <c r="F1616" i="19" s="1"/>
  <c r="E1617" i="9"/>
  <c r="E1618" i="9"/>
  <c r="E1619" i="9"/>
  <c r="E1620" i="9"/>
  <c r="E1621" i="9"/>
  <c r="E1622" i="9"/>
  <c r="E1623" i="9"/>
  <c r="F1623" i="19" s="1"/>
  <c r="E1624" i="9"/>
  <c r="F1624" i="19" s="1"/>
  <c r="E1625" i="9"/>
  <c r="E1626" i="9"/>
  <c r="E1627" i="9"/>
  <c r="E1628" i="9"/>
  <c r="E1629" i="9"/>
  <c r="E1630" i="9"/>
  <c r="E1631" i="9"/>
  <c r="F1631" i="19" s="1"/>
  <c r="E1632" i="9"/>
  <c r="F1632" i="19" s="1"/>
  <c r="E1633" i="9"/>
  <c r="E1634" i="9"/>
  <c r="E1635" i="9"/>
  <c r="E1636" i="9"/>
  <c r="E1637" i="9"/>
  <c r="E1638" i="9"/>
  <c r="E1639" i="9"/>
  <c r="F1639" i="19" s="1"/>
  <c r="E1640" i="9"/>
  <c r="F1640" i="19" s="1"/>
  <c r="E1641" i="9"/>
  <c r="E1642" i="9"/>
  <c r="E1643" i="9"/>
  <c r="E1644" i="9"/>
  <c r="E1645" i="9"/>
  <c r="E1646" i="9"/>
  <c r="E1647" i="9"/>
  <c r="F1647" i="19" s="1"/>
  <c r="E1648" i="9"/>
  <c r="F1648" i="19" s="1"/>
  <c r="E1649" i="9"/>
  <c r="E1650" i="9"/>
  <c r="E1651" i="9"/>
  <c r="E1652" i="9"/>
  <c r="E1653" i="9"/>
  <c r="E1654" i="9"/>
  <c r="E1655" i="9"/>
  <c r="F1655" i="19" s="1"/>
  <c r="E1656" i="9"/>
  <c r="F1656" i="19" s="1"/>
  <c r="E1657" i="9"/>
  <c r="E1658" i="9"/>
  <c r="E1659" i="9"/>
  <c r="E1660" i="9"/>
  <c r="E1661" i="9"/>
  <c r="E1662" i="9"/>
  <c r="E1663" i="9"/>
  <c r="F1663" i="19" s="1"/>
  <c r="E1664" i="9"/>
  <c r="F1664" i="19" s="1"/>
  <c r="E1665" i="9"/>
  <c r="E1666" i="9"/>
  <c r="E1667" i="9"/>
  <c r="E1668" i="9"/>
  <c r="E1669" i="9"/>
  <c r="E1670" i="9"/>
  <c r="E1671" i="9"/>
  <c r="F1671" i="19" s="1"/>
  <c r="E1672" i="9"/>
  <c r="F1672" i="19" s="1"/>
  <c r="E1673" i="9"/>
  <c r="E1674" i="9"/>
  <c r="E1675" i="9"/>
  <c r="E1676" i="9"/>
  <c r="E1677" i="9"/>
  <c r="E1678" i="9"/>
  <c r="E1679" i="9"/>
  <c r="F1679" i="19" s="1"/>
  <c r="E1680" i="9"/>
  <c r="F1680" i="19" s="1"/>
  <c r="E1681" i="9"/>
  <c r="E1682" i="9"/>
  <c r="E1683" i="9"/>
  <c r="E1684" i="9"/>
  <c r="E1685" i="9"/>
  <c r="E1686" i="9"/>
  <c r="E1687" i="9"/>
  <c r="F1687" i="19" s="1"/>
  <c r="E1688" i="9"/>
  <c r="F1688" i="19" s="1"/>
  <c r="E1689" i="9"/>
  <c r="E1690" i="9"/>
  <c r="E1691" i="9"/>
  <c r="E1692" i="9"/>
  <c r="E1693" i="9"/>
  <c r="E1694" i="9"/>
  <c r="E1695" i="9"/>
  <c r="F1695" i="19" s="1"/>
  <c r="E1696" i="9"/>
  <c r="F1696" i="19" s="1"/>
  <c r="E1697" i="9"/>
  <c r="E1698" i="9"/>
  <c r="E1699" i="9"/>
  <c r="E1700" i="9"/>
  <c r="E1701" i="9"/>
  <c r="E1702" i="9"/>
  <c r="E1703" i="9"/>
  <c r="F1703" i="19" s="1"/>
  <c r="E1704" i="9"/>
  <c r="F1704" i="19" s="1"/>
  <c r="E1705" i="9"/>
  <c r="E1706" i="9"/>
  <c r="E1707" i="9"/>
  <c r="E1708" i="9"/>
  <c r="E1709" i="9"/>
  <c r="E1710" i="9"/>
  <c r="E1711" i="9"/>
  <c r="F1711" i="19" s="1"/>
  <c r="E1712" i="9"/>
  <c r="F1712" i="19" s="1"/>
  <c r="E1713" i="9"/>
  <c r="E1714" i="9"/>
  <c r="E1715" i="9"/>
  <c r="E1716" i="9"/>
  <c r="E1717" i="9"/>
  <c r="E1718" i="9"/>
  <c r="E1719" i="9"/>
  <c r="F1719" i="19" s="1"/>
  <c r="E1720" i="9"/>
  <c r="F1720" i="19" s="1"/>
  <c r="E1721" i="9"/>
  <c r="E1722" i="9"/>
  <c r="E1723" i="9"/>
  <c r="E1724" i="9"/>
  <c r="E1725" i="9"/>
  <c r="E1726" i="9"/>
  <c r="E1727" i="9"/>
  <c r="F1727" i="19" s="1"/>
  <c r="E1728" i="9"/>
  <c r="F1728" i="19" s="1"/>
  <c r="E1729" i="9"/>
  <c r="E1730" i="9"/>
  <c r="E1731" i="9"/>
  <c r="E1732" i="9"/>
  <c r="E1733" i="9"/>
  <c r="E1734" i="9"/>
  <c r="E1735" i="9"/>
  <c r="F1735" i="19" s="1"/>
  <c r="E1736" i="9"/>
  <c r="F1736" i="19" s="1"/>
  <c r="E1737" i="9"/>
  <c r="E1738" i="9"/>
  <c r="E1739" i="9"/>
  <c r="E1740" i="9"/>
  <c r="E1741" i="9"/>
  <c r="E1742" i="9"/>
  <c r="E1743" i="9"/>
  <c r="F1743" i="19" s="1"/>
  <c r="E1744" i="9"/>
  <c r="F1744" i="19" s="1"/>
  <c r="E1745" i="9"/>
  <c r="E1746" i="9"/>
  <c r="E1747" i="9"/>
  <c r="E1748" i="9"/>
  <c r="E1749" i="9"/>
  <c r="E1750" i="9"/>
  <c r="E1751" i="9"/>
  <c r="F1751" i="19" s="1"/>
  <c r="E1752" i="9"/>
  <c r="F1752" i="19" s="1"/>
  <c r="E1753" i="9"/>
  <c r="E1754" i="9"/>
  <c r="E1755" i="9"/>
  <c r="E1756" i="9"/>
  <c r="E1757" i="9"/>
  <c r="E1758" i="9"/>
  <c r="E1759" i="9"/>
  <c r="F1759" i="19" s="1"/>
  <c r="E1760" i="9"/>
  <c r="F1760" i="19" s="1"/>
  <c r="E1761" i="9"/>
  <c r="E1762" i="9"/>
  <c r="E1763" i="9"/>
  <c r="E1764" i="9"/>
  <c r="E1765" i="9"/>
  <c r="E1766" i="9"/>
  <c r="E1767" i="9"/>
  <c r="F1767" i="19" s="1"/>
  <c r="E1768" i="9"/>
  <c r="F1768" i="19" s="1"/>
  <c r="E1769" i="9"/>
  <c r="E1770" i="9"/>
  <c r="E1771" i="9"/>
  <c r="E1772" i="9"/>
  <c r="E1773" i="9"/>
  <c r="E1774" i="9"/>
  <c r="E1775" i="9"/>
  <c r="F1775" i="19" s="1"/>
  <c r="E1776" i="9"/>
  <c r="F1776" i="19" s="1"/>
  <c r="E1777" i="9"/>
  <c r="E1778" i="9"/>
  <c r="E1779" i="9"/>
  <c r="E1780" i="9"/>
  <c r="E1781" i="9"/>
  <c r="E1782" i="9"/>
  <c r="E1783" i="9"/>
  <c r="F1783" i="19" s="1"/>
  <c r="E1784" i="9"/>
  <c r="F1784" i="19" s="1"/>
  <c r="E1785" i="9"/>
  <c r="E1786" i="9"/>
  <c r="E1787" i="9"/>
  <c r="E1788" i="9"/>
  <c r="E1789" i="9"/>
  <c r="E1790" i="9"/>
  <c r="E1791" i="9"/>
  <c r="F1791" i="19" s="1"/>
  <c r="E1792" i="9"/>
  <c r="F1792" i="19" s="1"/>
  <c r="E1793" i="9"/>
  <c r="E1794" i="9"/>
  <c r="E1795" i="9"/>
  <c r="E1796" i="9"/>
  <c r="E1797" i="9"/>
  <c r="E1798" i="9"/>
  <c r="E1799" i="9"/>
  <c r="F1799" i="19" s="1"/>
  <c r="E1800" i="9"/>
  <c r="F1800" i="19" s="1"/>
  <c r="E1801" i="9"/>
  <c r="E1802" i="9"/>
  <c r="E1803" i="9"/>
  <c r="E1804" i="9"/>
  <c r="E1805" i="9"/>
  <c r="E1806" i="9"/>
  <c r="E1807" i="9"/>
  <c r="F1807" i="19" s="1"/>
  <c r="E1808" i="9"/>
  <c r="F1808" i="19" s="1"/>
  <c r="E1809" i="9"/>
  <c r="E1810" i="9"/>
  <c r="E1811" i="9"/>
  <c r="E1812" i="9"/>
  <c r="E1813" i="9"/>
  <c r="E1814" i="9"/>
  <c r="E1815" i="9"/>
  <c r="F1815" i="19" s="1"/>
  <c r="E1816" i="9"/>
  <c r="F1816" i="19" s="1"/>
  <c r="E1817" i="9"/>
  <c r="E1818" i="9"/>
  <c r="E1819" i="9"/>
  <c r="E1820" i="9"/>
  <c r="E1821" i="9"/>
  <c r="E1822" i="9"/>
  <c r="E1823" i="9"/>
  <c r="F1823" i="19" s="1"/>
  <c r="E1824" i="9"/>
  <c r="F1824" i="19" s="1"/>
  <c r="E1825" i="9"/>
  <c r="E1826" i="9"/>
  <c r="E1827" i="9"/>
  <c r="E1828" i="9"/>
  <c r="E1829" i="9"/>
  <c r="E1830" i="9"/>
  <c r="E1831" i="9"/>
  <c r="F1831" i="19" s="1"/>
  <c r="E1832" i="9"/>
  <c r="F1832" i="19" s="1"/>
  <c r="E1833" i="9"/>
  <c r="E1834" i="9"/>
  <c r="E1835" i="9"/>
  <c r="E1836" i="9"/>
  <c r="E1837" i="9"/>
  <c r="E1838" i="9"/>
  <c r="E1839" i="9"/>
  <c r="F1839" i="19" s="1"/>
  <c r="E1840" i="9"/>
  <c r="F1840" i="19" s="1"/>
  <c r="E1841" i="9"/>
  <c r="E1842" i="9"/>
  <c r="E1843" i="9"/>
  <c r="E1844" i="9"/>
  <c r="E1845" i="9"/>
  <c r="E1846" i="9"/>
  <c r="E1847" i="9"/>
  <c r="F1847" i="19" s="1"/>
  <c r="E1848" i="9"/>
  <c r="F1848" i="19" s="1"/>
  <c r="E1849" i="9"/>
  <c r="E1850" i="9"/>
  <c r="E1851" i="9"/>
  <c r="E1852" i="9"/>
  <c r="E1853" i="9"/>
  <c r="E1854" i="9"/>
  <c r="E1855" i="9"/>
  <c r="F1855" i="19" s="1"/>
  <c r="E1856" i="9"/>
  <c r="F1856" i="19" s="1"/>
  <c r="E1857" i="9"/>
  <c r="E1858" i="9"/>
  <c r="E1859" i="9"/>
  <c r="E1860" i="9"/>
  <c r="E1861" i="9"/>
  <c r="E1862" i="9"/>
  <c r="E1863" i="9"/>
  <c r="F1863" i="19" s="1"/>
  <c r="E1864" i="9"/>
  <c r="F1864" i="19" s="1"/>
  <c r="E1865" i="9"/>
  <c r="E1866" i="9"/>
  <c r="E1867" i="9"/>
  <c r="E1868" i="9"/>
  <c r="E1869" i="9"/>
  <c r="E1870" i="9"/>
  <c r="E1871" i="9"/>
  <c r="F1871" i="19" s="1"/>
  <c r="E1872" i="9"/>
  <c r="F1872" i="19" s="1"/>
  <c r="E1873" i="9"/>
  <c r="E1874" i="9"/>
  <c r="E1875" i="9"/>
  <c r="E1876" i="9"/>
  <c r="E1877" i="9"/>
  <c r="E1878" i="9"/>
  <c r="E1879" i="9"/>
  <c r="F1879" i="19" s="1"/>
  <c r="E1880" i="9"/>
  <c r="F1880" i="19" s="1"/>
  <c r="E1881" i="9"/>
  <c r="E1882" i="9"/>
  <c r="E1883" i="9"/>
  <c r="E1884" i="9"/>
  <c r="E1885" i="9"/>
  <c r="E1886" i="9"/>
  <c r="E1887" i="9"/>
  <c r="F1887" i="19" s="1"/>
  <c r="E1888" i="9"/>
  <c r="F1888" i="19" s="1"/>
  <c r="E1889" i="9"/>
  <c r="E1890" i="9"/>
  <c r="E1891" i="9"/>
  <c r="E1892" i="9"/>
  <c r="E1893" i="9"/>
  <c r="E1894" i="9"/>
  <c r="E1895" i="9"/>
  <c r="F1895" i="19" s="1"/>
  <c r="E1896" i="9"/>
  <c r="F1896" i="19" s="1"/>
  <c r="E1897" i="9"/>
  <c r="E1898" i="9"/>
  <c r="E1899" i="9"/>
  <c r="E1900" i="9"/>
  <c r="E1901" i="9"/>
  <c r="E1902" i="9"/>
  <c r="E1903" i="9"/>
  <c r="F1903" i="19" s="1"/>
  <c r="E1904" i="9"/>
  <c r="F1904" i="19" s="1"/>
  <c r="E1905" i="9"/>
  <c r="E1906" i="9"/>
  <c r="E1907" i="9"/>
  <c r="E1908" i="9"/>
  <c r="E1909" i="9"/>
  <c r="E1910" i="9"/>
  <c r="E1911" i="9"/>
  <c r="F1911" i="19" s="1"/>
  <c r="E1912" i="9"/>
  <c r="F1912" i="19" s="1"/>
  <c r="E1913" i="9"/>
  <c r="E1914" i="9"/>
  <c r="E1915" i="9"/>
  <c r="E1916" i="9"/>
  <c r="E1917" i="9"/>
  <c r="E1918" i="9"/>
  <c r="E1919" i="9"/>
  <c r="F1919" i="19" s="1"/>
  <c r="E1920" i="9"/>
  <c r="F1920" i="19" s="1"/>
  <c r="E1921" i="9"/>
  <c r="E1922" i="9"/>
  <c r="E1923" i="9"/>
  <c r="E1924" i="9"/>
  <c r="E1925" i="9"/>
  <c r="E1926" i="9"/>
  <c r="E1927" i="9"/>
  <c r="F1927" i="19" s="1"/>
  <c r="E1928" i="9"/>
  <c r="F1928" i="19" s="1"/>
  <c r="E1929" i="9"/>
  <c r="E1930" i="9"/>
  <c r="E1931" i="9"/>
  <c r="E1932" i="9"/>
  <c r="E1933" i="9"/>
  <c r="E1934" i="9"/>
  <c r="E1935" i="9"/>
  <c r="F1935" i="19" s="1"/>
  <c r="E1936" i="9"/>
  <c r="F1936" i="19" s="1"/>
  <c r="E1937" i="9"/>
  <c r="E1938" i="9"/>
  <c r="E1939" i="9"/>
  <c r="E1940" i="9"/>
  <c r="E1941" i="9"/>
  <c r="E1942" i="9"/>
  <c r="E1943" i="9"/>
  <c r="F1943" i="19" s="1"/>
  <c r="E1944" i="9"/>
  <c r="F1944" i="19" s="1"/>
  <c r="E1945" i="9"/>
  <c r="E1946" i="9"/>
  <c r="E1947" i="9"/>
  <c r="E1948" i="9"/>
  <c r="E1949" i="9"/>
  <c r="E1950" i="9"/>
  <c r="E1951" i="9"/>
  <c r="F1951" i="19" s="1"/>
  <c r="E1952" i="9"/>
  <c r="F1952" i="19" s="1"/>
  <c r="E1953" i="9"/>
  <c r="E1954" i="9"/>
  <c r="E1955" i="9"/>
  <c r="E1956" i="9"/>
  <c r="E1957" i="9"/>
  <c r="E1958" i="9"/>
  <c r="E1959" i="9"/>
  <c r="F1959" i="19" s="1"/>
  <c r="E1960" i="9"/>
  <c r="F1960" i="19" s="1"/>
  <c r="E1961" i="9"/>
  <c r="E1962" i="9"/>
  <c r="E1963" i="9"/>
  <c r="E1964" i="9"/>
  <c r="E1965" i="9"/>
  <c r="E1966" i="9"/>
  <c r="E1967" i="9"/>
  <c r="F1967" i="19" s="1"/>
  <c r="E1968" i="9"/>
  <c r="F1968" i="19" s="1"/>
  <c r="E1969" i="9"/>
  <c r="E1970" i="9"/>
  <c r="E1971" i="9"/>
  <c r="E1972" i="9"/>
  <c r="E1973" i="9"/>
  <c r="E1974" i="9"/>
  <c r="E1975" i="9"/>
  <c r="F1975" i="19" s="1"/>
  <c r="E1976" i="9"/>
  <c r="F1976" i="19" s="1"/>
  <c r="E1977" i="9"/>
  <c r="E1978" i="9"/>
  <c r="E1979" i="9"/>
  <c r="E1980" i="9"/>
  <c r="E1981" i="9"/>
  <c r="E1982" i="9"/>
  <c r="E1983" i="9"/>
  <c r="F1983" i="19" s="1"/>
  <c r="E1984" i="9"/>
  <c r="F1984" i="19" s="1"/>
  <c r="E1985" i="9"/>
  <c r="E1986" i="9"/>
  <c r="E1987" i="9"/>
  <c r="E1988" i="9"/>
  <c r="E1989" i="9"/>
  <c r="E1990" i="9"/>
  <c r="E1991" i="9"/>
  <c r="F1991" i="19" s="1"/>
  <c r="E1992" i="9"/>
  <c r="F1992" i="19" s="1"/>
  <c r="E1993" i="9"/>
  <c r="E1994" i="9"/>
  <c r="E1995" i="9"/>
  <c r="E1996" i="9"/>
  <c r="E1997" i="9"/>
  <c r="E1998" i="9"/>
  <c r="E1999" i="9"/>
  <c r="F1999" i="19" s="1"/>
  <c r="E2000" i="9"/>
  <c r="F2000" i="19" s="1"/>
  <c r="E2001" i="9"/>
  <c r="E2002" i="9"/>
  <c r="E2003" i="9"/>
  <c r="E2004" i="9"/>
  <c r="E2005" i="9"/>
  <c r="E2006" i="9"/>
  <c r="E2007" i="9"/>
  <c r="F2007" i="19" s="1"/>
  <c r="E2008" i="9"/>
  <c r="F2008" i="19" s="1"/>
  <c r="E2009" i="9"/>
  <c r="E2010" i="9"/>
  <c r="E2011" i="9"/>
  <c r="E2012" i="9"/>
  <c r="E2013" i="9"/>
  <c r="E2014" i="9"/>
  <c r="E2015" i="9"/>
  <c r="F2015" i="19" s="1"/>
  <c r="E2016" i="9"/>
  <c r="F2016" i="19" s="1"/>
  <c r="E2017" i="9"/>
  <c r="E2018" i="9"/>
  <c r="E2019" i="9"/>
  <c r="E2020" i="9"/>
  <c r="E2021" i="9"/>
  <c r="E2022" i="9"/>
  <c r="E2023" i="9"/>
  <c r="F2023" i="19" s="1"/>
  <c r="E2024" i="9"/>
  <c r="F2024" i="19" s="1"/>
  <c r="E2025" i="9"/>
  <c r="E2026" i="9"/>
  <c r="E2027" i="9"/>
  <c r="E2028" i="9"/>
  <c r="E2029" i="9"/>
  <c r="E2030" i="9"/>
  <c r="E2031" i="9"/>
  <c r="F2031" i="19" s="1"/>
  <c r="E2032" i="9"/>
  <c r="F2032" i="19" s="1"/>
  <c r="E2033" i="9"/>
  <c r="E2034" i="9"/>
  <c r="E2035" i="9"/>
  <c r="E2036" i="9"/>
  <c r="E2037" i="9"/>
  <c r="E2038" i="9"/>
  <c r="E2039" i="9"/>
  <c r="F2039" i="19" s="1"/>
  <c r="E2040" i="9"/>
  <c r="F2040" i="19" s="1"/>
  <c r="E2041" i="9"/>
  <c r="E2042" i="9"/>
  <c r="E2043" i="9"/>
  <c r="E2044" i="9"/>
  <c r="E2045" i="9"/>
  <c r="E2046" i="9"/>
  <c r="E2047" i="9"/>
  <c r="F2047" i="19" s="1"/>
  <c r="E2048" i="9"/>
  <c r="F2048" i="19" s="1"/>
  <c r="E2049" i="9"/>
  <c r="E2050" i="9"/>
  <c r="E2051" i="9"/>
  <c r="E2052" i="9"/>
  <c r="E2053" i="9"/>
  <c r="E2054" i="9"/>
  <c r="E2055" i="9"/>
  <c r="F2055" i="19" s="1"/>
  <c r="E2056" i="9"/>
  <c r="F2056" i="19" s="1"/>
  <c r="E2057" i="9"/>
  <c r="E2058" i="9"/>
  <c r="E2059" i="9"/>
  <c r="E2060" i="9"/>
  <c r="E2061" i="9"/>
  <c r="E2062" i="9"/>
  <c r="E2063" i="9"/>
  <c r="F2063" i="19" s="1"/>
  <c r="E2064" i="9"/>
  <c r="F2064" i="19" s="1"/>
  <c r="E2065" i="9"/>
  <c r="E2066" i="9"/>
  <c r="E2067" i="9"/>
  <c r="E2068" i="9"/>
  <c r="E2069" i="9"/>
  <c r="E2070" i="9"/>
  <c r="E2071" i="9"/>
  <c r="F2071" i="19" s="1"/>
  <c r="E2072" i="9"/>
  <c r="F2072" i="19" s="1"/>
  <c r="E2073" i="9"/>
  <c r="E2074" i="9"/>
  <c r="E2075" i="9"/>
  <c r="E2076" i="9"/>
  <c r="E2077" i="9"/>
  <c r="E2078" i="9"/>
  <c r="E2079" i="9"/>
  <c r="F2079" i="19" s="1"/>
  <c r="E2080" i="9"/>
  <c r="F2080" i="19" s="1"/>
  <c r="E2081" i="9"/>
  <c r="E2082" i="9"/>
  <c r="E2083" i="9"/>
  <c r="E2084" i="9"/>
  <c r="E2085" i="9"/>
  <c r="E2086" i="9"/>
  <c r="E2087" i="9"/>
  <c r="F2087" i="19" s="1"/>
  <c r="E2088" i="9"/>
  <c r="F2088" i="19" s="1"/>
  <c r="E2089" i="9"/>
  <c r="E2090" i="9"/>
  <c r="E2091" i="9"/>
  <c r="E2092" i="9"/>
  <c r="E2093" i="9"/>
  <c r="E2094" i="9"/>
  <c r="E2095" i="9"/>
  <c r="F2095" i="19" s="1"/>
  <c r="E2096" i="9"/>
  <c r="F2096" i="19" s="1"/>
  <c r="E2097" i="9"/>
  <c r="E2098" i="9"/>
  <c r="E2099" i="9"/>
  <c r="E2100" i="9"/>
  <c r="E2101" i="9"/>
  <c r="E2102" i="9"/>
  <c r="E2103" i="9"/>
  <c r="F2103" i="19" s="1"/>
  <c r="E2104" i="9"/>
  <c r="F2104" i="19" s="1"/>
  <c r="E2105" i="9"/>
  <c r="F2105" i="19" s="1"/>
  <c r="E2106" i="9"/>
  <c r="F2106" i="19" s="1"/>
  <c r="E2107" i="9"/>
  <c r="F2107" i="19" s="1"/>
  <c r="E2108" i="9"/>
  <c r="F2108" i="19" s="1"/>
  <c r="E2109" i="9"/>
  <c r="F2109" i="19" s="1"/>
  <c r="E2110" i="9"/>
  <c r="E2111" i="9"/>
  <c r="F2111" i="19" s="1"/>
  <c r="E2112" i="9"/>
  <c r="F2112" i="19" s="1"/>
  <c r="E2113" i="9"/>
  <c r="F2113" i="19" s="1"/>
  <c r="E2114" i="9"/>
  <c r="F2114" i="19" s="1"/>
  <c r="E2115" i="9"/>
  <c r="F2115" i="19" s="1"/>
  <c r="E2116" i="9"/>
  <c r="F2116" i="19" s="1"/>
  <c r="E2117" i="9"/>
  <c r="F2117" i="19" s="1"/>
  <c r="E2118" i="9"/>
  <c r="E2119" i="9"/>
  <c r="F2119" i="19" s="1"/>
  <c r="E2120" i="9"/>
  <c r="F2120" i="19" s="1"/>
  <c r="E2121" i="9"/>
  <c r="F2121" i="19" s="1"/>
  <c r="E2122" i="9"/>
  <c r="F2122" i="19" s="1"/>
  <c r="E2123" i="9"/>
  <c r="F2123" i="19" s="1"/>
  <c r="E2124" i="9"/>
  <c r="F2124" i="19" s="1"/>
  <c r="E2125" i="9"/>
  <c r="F2125" i="19" s="1"/>
  <c r="E2126" i="9"/>
  <c r="E2127" i="9"/>
  <c r="F2127" i="19" s="1"/>
  <c r="E2128" i="9"/>
  <c r="F2128" i="19" s="1"/>
  <c r="E2129" i="9"/>
  <c r="F2129" i="19" s="1"/>
  <c r="E2130" i="9"/>
  <c r="F2130" i="19" s="1"/>
  <c r="E2131" i="9"/>
  <c r="F2131" i="19" s="1"/>
  <c r="E2132" i="9"/>
  <c r="F2132" i="19" s="1"/>
  <c r="E2133" i="9"/>
  <c r="F2133" i="19" s="1"/>
  <c r="E2134" i="9"/>
  <c r="E2135" i="9"/>
  <c r="F2135" i="19" s="1"/>
  <c r="E2136" i="9"/>
  <c r="F2136" i="19" s="1"/>
  <c r="E2137" i="9"/>
  <c r="F2137" i="19" s="1"/>
  <c r="E2138" i="9"/>
  <c r="F2138" i="19" s="1"/>
  <c r="E2139" i="9"/>
  <c r="F2139" i="19" s="1"/>
  <c r="E2140" i="9"/>
  <c r="F2140" i="19" s="1"/>
  <c r="E2141" i="9"/>
  <c r="F2141" i="19" s="1"/>
  <c r="E2142" i="9"/>
  <c r="E2143" i="9"/>
  <c r="F2143" i="19" s="1"/>
  <c r="E2144" i="9"/>
  <c r="F2144" i="19" s="1"/>
  <c r="E2145" i="9"/>
  <c r="F2145" i="19" s="1"/>
  <c r="E2146" i="9"/>
  <c r="F2146" i="19" s="1"/>
  <c r="E2147" i="9"/>
  <c r="F2147" i="19" s="1"/>
  <c r="E2148" i="9"/>
  <c r="F2148" i="19" s="1"/>
  <c r="E2149" i="9"/>
  <c r="F2149" i="19" s="1"/>
  <c r="E2150" i="9"/>
  <c r="E2151" i="9"/>
  <c r="F2151" i="19" s="1"/>
  <c r="E2152" i="9"/>
  <c r="F2152" i="19" s="1"/>
  <c r="E2153" i="9"/>
  <c r="F2153" i="19" s="1"/>
  <c r="E2154" i="9"/>
  <c r="F2154" i="19" s="1"/>
  <c r="E2155" i="9"/>
  <c r="F2155" i="19" s="1"/>
  <c r="E2156" i="9"/>
  <c r="F2156" i="19" s="1"/>
  <c r="E2157" i="9"/>
  <c r="F2157" i="19" s="1"/>
  <c r="E2158" i="9"/>
  <c r="E2159" i="9"/>
  <c r="F2159" i="19" s="1"/>
  <c r="E2160" i="9"/>
  <c r="F2160" i="19" s="1"/>
  <c r="E2161" i="9"/>
  <c r="F2161" i="19" s="1"/>
  <c r="E2162" i="9"/>
  <c r="F2162" i="19" s="1"/>
  <c r="E2163" i="9"/>
  <c r="F2163" i="19" s="1"/>
  <c r="E2164" i="9"/>
  <c r="F2164" i="19" s="1"/>
  <c r="E2165" i="9"/>
  <c r="F2165" i="19" s="1"/>
  <c r="E2166" i="9"/>
  <c r="E2167" i="9"/>
  <c r="F2167" i="19" s="1"/>
  <c r="E2168" i="9"/>
  <c r="F2168" i="19" s="1"/>
  <c r="E2169" i="9"/>
  <c r="F2169" i="19" s="1"/>
  <c r="E2170" i="9"/>
  <c r="F2170" i="19" s="1"/>
  <c r="E2171" i="9"/>
  <c r="F2171" i="19" s="1"/>
  <c r="E2172" i="9"/>
  <c r="F2172" i="19" s="1"/>
  <c r="E2173" i="9"/>
  <c r="F2173" i="19" s="1"/>
  <c r="E2174" i="9"/>
  <c r="E2175" i="9"/>
  <c r="F2175" i="19" s="1"/>
  <c r="E2176" i="9"/>
  <c r="F2176" i="19" s="1"/>
  <c r="E2177" i="9"/>
  <c r="F2177" i="19" s="1"/>
  <c r="E2178" i="9"/>
  <c r="F2178" i="19" s="1"/>
  <c r="E2179" i="9"/>
  <c r="F2179" i="19" s="1"/>
  <c r="E2180" i="9"/>
  <c r="F2180" i="19" s="1"/>
  <c r="E2181" i="9"/>
  <c r="F2181" i="19" s="1"/>
  <c r="E2182" i="9"/>
  <c r="E2183" i="9"/>
  <c r="F2183" i="19" s="1"/>
  <c r="E2184" i="9"/>
  <c r="F2184" i="19" s="1"/>
  <c r="E2185" i="9"/>
  <c r="F2185" i="19" s="1"/>
  <c r="E2186" i="9"/>
  <c r="F2186" i="19" s="1"/>
  <c r="E2187" i="9"/>
  <c r="F2187" i="19" s="1"/>
  <c r="E2188" i="9"/>
  <c r="F2188" i="19" s="1"/>
  <c r="E2189" i="9"/>
  <c r="F2189" i="19" s="1"/>
  <c r="E2190" i="9"/>
  <c r="E2191" i="9"/>
  <c r="F2191" i="19" s="1"/>
  <c r="E2192" i="9"/>
  <c r="F2192" i="19" s="1"/>
  <c r="E2193" i="9"/>
  <c r="F2193" i="19" s="1"/>
  <c r="E2194" i="9"/>
  <c r="F2194" i="19" s="1"/>
  <c r="E2195" i="9"/>
  <c r="F2195" i="19" s="1"/>
  <c r="E2196" i="9"/>
  <c r="F2196" i="19" s="1"/>
  <c r="E2197" i="9"/>
  <c r="F2197" i="19" s="1"/>
  <c r="E2198" i="9"/>
  <c r="E2199" i="9"/>
  <c r="F2199" i="19" s="1"/>
  <c r="E2200" i="9"/>
  <c r="F2200" i="19" s="1"/>
  <c r="E2201" i="9"/>
  <c r="F2201" i="19" s="1"/>
  <c r="E2202" i="9"/>
  <c r="F2202" i="19" s="1"/>
  <c r="E2203" i="9"/>
  <c r="F2203" i="19" s="1"/>
  <c r="E2204" i="9"/>
  <c r="F2204" i="19" s="1"/>
  <c r="E2205" i="9"/>
  <c r="F2205" i="19" s="1"/>
  <c r="E2206" i="9"/>
  <c r="E2207" i="9"/>
  <c r="F2207" i="19" s="1"/>
  <c r="E2208" i="9"/>
  <c r="F2208" i="19" s="1"/>
  <c r="E2209" i="9"/>
  <c r="F2209" i="19" s="1"/>
  <c r="E2210" i="9"/>
  <c r="F2210" i="19" s="1"/>
  <c r="E2211" i="9"/>
  <c r="F2211" i="19" s="1"/>
  <c r="E2212" i="9"/>
  <c r="F2212" i="19" s="1"/>
  <c r="E2213" i="9"/>
  <c r="F2213" i="19" s="1"/>
  <c r="E2214" i="9"/>
  <c r="E2215" i="9"/>
  <c r="F2215" i="19" s="1"/>
  <c r="E2216" i="9"/>
  <c r="F2216" i="19" s="1"/>
  <c r="E2217" i="9"/>
  <c r="F2217" i="19" s="1"/>
  <c r="E2218" i="9"/>
  <c r="F2218" i="19" s="1"/>
  <c r="E2219" i="9"/>
  <c r="F2219" i="19" s="1"/>
  <c r="E2220" i="9"/>
  <c r="F2220" i="19" s="1"/>
  <c r="E2221" i="9"/>
  <c r="F2221" i="19" s="1"/>
  <c r="E2222" i="9"/>
  <c r="E2223" i="9"/>
  <c r="F2223" i="19" s="1"/>
  <c r="E2224" i="9"/>
  <c r="F2224" i="19" s="1"/>
  <c r="E2225" i="9"/>
  <c r="F2225" i="19" s="1"/>
  <c r="E2226" i="9"/>
  <c r="F2226" i="19" s="1"/>
  <c r="E2227" i="9"/>
  <c r="F2227" i="19" s="1"/>
  <c r="E2228" i="9"/>
  <c r="F2228" i="19" s="1"/>
  <c r="E2229" i="9"/>
  <c r="F2229" i="19" s="1"/>
  <c r="E2230" i="9"/>
  <c r="E2231" i="9"/>
  <c r="F2231" i="19" s="1"/>
  <c r="E2232" i="9"/>
  <c r="F2232" i="19" s="1"/>
  <c r="E2233" i="9"/>
  <c r="F2233" i="19" s="1"/>
  <c r="E2234" i="9"/>
  <c r="F2234" i="19" s="1"/>
  <c r="E2235" i="9"/>
  <c r="F2235" i="19" s="1"/>
  <c r="E2236" i="9"/>
  <c r="F2236" i="19" s="1"/>
  <c r="E2237" i="9"/>
  <c r="F2237" i="19" s="1"/>
  <c r="E2238" i="9"/>
  <c r="E2239" i="9"/>
  <c r="F2239" i="19" s="1"/>
  <c r="E2240" i="9"/>
  <c r="F2240" i="19" s="1"/>
  <c r="E2241" i="9"/>
  <c r="F2241" i="19" s="1"/>
  <c r="E2242" i="9"/>
  <c r="F2242" i="19" s="1"/>
  <c r="E2243" i="9"/>
  <c r="F2243" i="19" s="1"/>
  <c r="E2244" i="9"/>
  <c r="F2244" i="19" s="1"/>
  <c r="E2245" i="9"/>
  <c r="F2245" i="19" s="1"/>
  <c r="E2246" i="9"/>
  <c r="E2247" i="9"/>
  <c r="F2247" i="19" s="1"/>
  <c r="E2248" i="9"/>
  <c r="F2248" i="19" s="1"/>
  <c r="E2249" i="9"/>
  <c r="F2249" i="19" s="1"/>
  <c r="E2250" i="9"/>
  <c r="F2250" i="19" s="1"/>
  <c r="E2251" i="9"/>
  <c r="F2251" i="19" s="1"/>
  <c r="E2252" i="9"/>
  <c r="F2252" i="19" s="1"/>
  <c r="E2253" i="9"/>
  <c r="F2253" i="19" s="1"/>
  <c r="E2254" i="9"/>
  <c r="E2255" i="9"/>
  <c r="F2255" i="19" s="1"/>
  <c r="E2256" i="9"/>
  <c r="F2256" i="19" s="1"/>
  <c r="E2257" i="9"/>
  <c r="F2257" i="19" s="1"/>
  <c r="E2258" i="9"/>
  <c r="F2258" i="19" s="1"/>
  <c r="E2259" i="9"/>
  <c r="F2259" i="19" s="1"/>
  <c r="E2260" i="9"/>
  <c r="F2260" i="19" s="1"/>
  <c r="E2261" i="9"/>
  <c r="F2261" i="19" s="1"/>
  <c r="E2262" i="9"/>
  <c r="E2263" i="9"/>
  <c r="F2263" i="19" s="1"/>
  <c r="E2264" i="9"/>
  <c r="F2264" i="19" s="1"/>
  <c r="E2265" i="9"/>
  <c r="F2265" i="19" s="1"/>
  <c r="E2266" i="9"/>
  <c r="F2266" i="19" s="1"/>
  <c r="E2267" i="9"/>
  <c r="F2267" i="19" s="1"/>
  <c r="E2268" i="9"/>
  <c r="F2268" i="19" s="1"/>
  <c r="E2269" i="9"/>
  <c r="F2269" i="19" s="1"/>
  <c r="E2270" i="9"/>
  <c r="E2271" i="9"/>
  <c r="F2271" i="19" s="1"/>
  <c r="E2272" i="9"/>
  <c r="F2272" i="19" s="1"/>
  <c r="E2273" i="9"/>
  <c r="F2273" i="19" s="1"/>
  <c r="E2274" i="9"/>
  <c r="F2274" i="19" s="1"/>
  <c r="E2275" i="9"/>
  <c r="F2275" i="19" s="1"/>
  <c r="E2276" i="9"/>
  <c r="F2276" i="19" s="1"/>
  <c r="E2277" i="9"/>
  <c r="F2277" i="19" s="1"/>
  <c r="E2278" i="9"/>
  <c r="E2279" i="9"/>
  <c r="F2279" i="19" s="1"/>
  <c r="E2280" i="9"/>
  <c r="F2280" i="19" s="1"/>
  <c r="E2281" i="9"/>
  <c r="F2281" i="19" s="1"/>
  <c r="E2282" i="9"/>
  <c r="F2282" i="19" s="1"/>
  <c r="E2283" i="9"/>
  <c r="F2283" i="19" s="1"/>
  <c r="E2284" i="9"/>
  <c r="F2284" i="19" s="1"/>
  <c r="E2285" i="9"/>
  <c r="F2285" i="19" s="1"/>
  <c r="E2286" i="9"/>
  <c r="E2287" i="9"/>
  <c r="F2287" i="19" s="1"/>
  <c r="E2288" i="9"/>
  <c r="F2288" i="19" s="1"/>
  <c r="E2289" i="9"/>
  <c r="F2289" i="19" s="1"/>
  <c r="E2290" i="9"/>
  <c r="F2290" i="19" s="1"/>
  <c r="E2291" i="9"/>
  <c r="F2291" i="19" s="1"/>
  <c r="E2292" i="9"/>
  <c r="F2292" i="19" s="1"/>
  <c r="E2293" i="9"/>
  <c r="F2293" i="19" s="1"/>
  <c r="E2294" i="9"/>
  <c r="E2295" i="9"/>
  <c r="F2295" i="19" s="1"/>
  <c r="E2296" i="9"/>
  <c r="F2296" i="19" s="1"/>
  <c r="E2297" i="9"/>
  <c r="F2297" i="19" s="1"/>
  <c r="E2298" i="9"/>
  <c r="F2298" i="19" s="1"/>
  <c r="E2299" i="9"/>
  <c r="F2299" i="19" s="1"/>
  <c r="E2300" i="9"/>
  <c r="F2300" i="19" s="1"/>
  <c r="E2301" i="9"/>
  <c r="F2301" i="19" s="1"/>
  <c r="E2302" i="9"/>
  <c r="E2303" i="9"/>
  <c r="F2303" i="19" s="1"/>
  <c r="E2304" i="9"/>
  <c r="F2304" i="19" s="1"/>
  <c r="E2305" i="9"/>
  <c r="F2305" i="19" s="1"/>
  <c r="E2306" i="9"/>
  <c r="F2306" i="19" s="1"/>
  <c r="E2307" i="9"/>
  <c r="F2307" i="19" s="1"/>
  <c r="E2308" i="9"/>
  <c r="F2308" i="19" s="1"/>
  <c r="E2309" i="9"/>
  <c r="F2309" i="19" s="1"/>
  <c r="E2310" i="9"/>
  <c r="E2311" i="9"/>
  <c r="F2311" i="19" s="1"/>
  <c r="E2312" i="9"/>
  <c r="F2312" i="19" s="1"/>
  <c r="E2313" i="9"/>
  <c r="F2313" i="19" s="1"/>
  <c r="E2314" i="9"/>
  <c r="F2314" i="19" s="1"/>
  <c r="E2315" i="9"/>
  <c r="F2315" i="19" s="1"/>
  <c r="E2316" i="9"/>
  <c r="F2316" i="19" s="1"/>
  <c r="E2317" i="9"/>
  <c r="F2317" i="19" s="1"/>
  <c r="E2318" i="9"/>
  <c r="E2319" i="9"/>
  <c r="F2319" i="19" s="1"/>
  <c r="E2320" i="9"/>
  <c r="F2320" i="19" s="1"/>
  <c r="E2321" i="9"/>
  <c r="F2321" i="19" s="1"/>
  <c r="E2322" i="9"/>
  <c r="F2322" i="19" s="1"/>
  <c r="E2323" i="9"/>
  <c r="F2323" i="19" s="1"/>
  <c r="E2324" i="9"/>
  <c r="F2324" i="19" s="1"/>
  <c r="E2325" i="9"/>
  <c r="F2325" i="19" s="1"/>
  <c r="E2326" i="9"/>
  <c r="E2327" i="9"/>
  <c r="F2327" i="19" s="1"/>
  <c r="E2328" i="9"/>
  <c r="F2328" i="19" s="1"/>
  <c r="E2329" i="9"/>
  <c r="F2329" i="19" s="1"/>
  <c r="E2330" i="9"/>
  <c r="F2330" i="19" s="1"/>
  <c r="E2331" i="9"/>
  <c r="F2331" i="19" s="1"/>
  <c r="E2332" i="9"/>
  <c r="F2332" i="19" s="1"/>
  <c r="E2333" i="9"/>
  <c r="F2333" i="19" s="1"/>
  <c r="E2334" i="9"/>
  <c r="E2335" i="9"/>
  <c r="F2335" i="19" s="1"/>
  <c r="E2336" i="9"/>
  <c r="F2336" i="19" s="1"/>
  <c r="E2337" i="9"/>
  <c r="F2337" i="19" s="1"/>
  <c r="E2338" i="9"/>
  <c r="F2338" i="19" s="1"/>
  <c r="E2339" i="9"/>
  <c r="F2339" i="19" s="1"/>
  <c r="E2340" i="9"/>
  <c r="F2340" i="19" s="1"/>
  <c r="E2341" i="9"/>
  <c r="F2341" i="19" s="1"/>
  <c r="E2342" i="9"/>
  <c r="E2343" i="9"/>
  <c r="F2343" i="19" s="1"/>
  <c r="E2344" i="9"/>
  <c r="F2344" i="19" s="1"/>
  <c r="E2345" i="9"/>
  <c r="F2345" i="19" s="1"/>
  <c r="E2346" i="9"/>
  <c r="F2346" i="19" s="1"/>
  <c r="E2347" i="9"/>
  <c r="F2347" i="19" s="1"/>
  <c r="E2348" i="9"/>
  <c r="F2348" i="19" s="1"/>
  <c r="E2349" i="9"/>
  <c r="F2349" i="19" s="1"/>
  <c r="E2350" i="9"/>
  <c r="E2351" i="9"/>
  <c r="F2351" i="19" s="1"/>
  <c r="E2352" i="9"/>
  <c r="F2352" i="19" s="1"/>
  <c r="E2353" i="9"/>
  <c r="F2353" i="19" s="1"/>
  <c r="E2354" i="9"/>
  <c r="F2354" i="19" s="1"/>
  <c r="E2355" i="9"/>
  <c r="F2355" i="19" s="1"/>
  <c r="E2356" i="9"/>
  <c r="F2356" i="19" s="1"/>
  <c r="E2357" i="9"/>
  <c r="F2357" i="19" s="1"/>
  <c r="E2358" i="9"/>
  <c r="E2359" i="9"/>
  <c r="F2359" i="19" s="1"/>
  <c r="E2360" i="9"/>
  <c r="F2360" i="19" s="1"/>
  <c r="E2361" i="9"/>
  <c r="F2361" i="19" s="1"/>
  <c r="E2362" i="9"/>
  <c r="F2362" i="19" s="1"/>
  <c r="E2363" i="9"/>
  <c r="F2363" i="19" s="1"/>
  <c r="E2364" i="9"/>
  <c r="F2364" i="19" s="1"/>
  <c r="E2365" i="9"/>
  <c r="F2365" i="19" s="1"/>
  <c r="E2366" i="9"/>
  <c r="E2367" i="9"/>
  <c r="F2367" i="19" s="1"/>
  <c r="E2368" i="9"/>
  <c r="F2368" i="19" s="1"/>
  <c r="E2369" i="9"/>
  <c r="F2369" i="19" s="1"/>
  <c r="E2370" i="9"/>
  <c r="F2370" i="19" s="1"/>
  <c r="E2371" i="9"/>
  <c r="F2371" i="19" s="1"/>
  <c r="E2372" i="9"/>
  <c r="F2372" i="19" s="1"/>
  <c r="E2373" i="9"/>
  <c r="F2373" i="19" s="1"/>
  <c r="E2374" i="9"/>
  <c r="E2375" i="9"/>
  <c r="F2375" i="19" s="1"/>
  <c r="E2376" i="9"/>
  <c r="F2376" i="19" s="1"/>
  <c r="E2377" i="9"/>
  <c r="F2377" i="19" s="1"/>
  <c r="E2378" i="9"/>
  <c r="F2378" i="19" s="1"/>
  <c r="E2379" i="9"/>
  <c r="F2379" i="19" s="1"/>
  <c r="E2380" i="9"/>
  <c r="F2380" i="19" s="1"/>
  <c r="E2381" i="9"/>
  <c r="F2381" i="19" s="1"/>
  <c r="E2382" i="9"/>
  <c r="E2383" i="9"/>
  <c r="F2383" i="19" s="1"/>
  <c r="E2384" i="9"/>
  <c r="F2384" i="19" s="1"/>
  <c r="E2385" i="9"/>
  <c r="F2385" i="19" s="1"/>
  <c r="E2386" i="9"/>
  <c r="F2386" i="19" s="1"/>
  <c r="E2387" i="9"/>
  <c r="F2387" i="19" s="1"/>
  <c r="E2388" i="9"/>
  <c r="F2388" i="19" s="1"/>
  <c r="E2389" i="9"/>
  <c r="F2389" i="19" s="1"/>
  <c r="E2390" i="9"/>
  <c r="E2391" i="9"/>
  <c r="F2391" i="19" s="1"/>
  <c r="E2392" i="9"/>
  <c r="F2392" i="19" s="1"/>
  <c r="E2393" i="9"/>
  <c r="F2393" i="19" s="1"/>
  <c r="E2394" i="9"/>
  <c r="F2394" i="19" s="1"/>
  <c r="E2395" i="9"/>
  <c r="F2395" i="19" s="1"/>
  <c r="E2396" i="9"/>
  <c r="F2396" i="19" s="1"/>
  <c r="E2397" i="9"/>
  <c r="F2397" i="19" s="1"/>
  <c r="E2398" i="9"/>
  <c r="E2399" i="9"/>
  <c r="F2399" i="19" s="1"/>
  <c r="E2400" i="9"/>
  <c r="F2400" i="19" s="1"/>
  <c r="E2401" i="9"/>
  <c r="F2401" i="19" s="1"/>
  <c r="E2402" i="9"/>
  <c r="F2402" i="19" s="1"/>
  <c r="E2403" i="9"/>
  <c r="F2403" i="19" s="1"/>
  <c r="E2404" i="9"/>
  <c r="F2404" i="19" s="1"/>
  <c r="E2405" i="9"/>
  <c r="F2405" i="19" s="1"/>
  <c r="E2406" i="9"/>
  <c r="E2407" i="9"/>
  <c r="F2407" i="19" s="1"/>
  <c r="E2408" i="9"/>
  <c r="F2408" i="19" s="1"/>
  <c r="E2409" i="9"/>
  <c r="F2409" i="19" s="1"/>
  <c r="E2410" i="9"/>
  <c r="F2410" i="19" s="1"/>
  <c r="E2411" i="9"/>
  <c r="F2411" i="19" s="1"/>
  <c r="E2412" i="9"/>
  <c r="F2412" i="19" s="1"/>
  <c r="E2413" i="9"/>
  <c r="F2413" i="19" s="1"/>
  <c r="E2414" i="9"/>
  <c r="E2415" i="9"/>
  <c r="F2415" i="19" s="1"/>
  <c r="E2416" i="9"/>
  <c r="F2416" i="19" s="1"/>
  <c r="E2417" i="9"/>
  <c r="F2417" i="19" s="1"/>
  <c r="E2418" i="9"/>
  <c r="F2418" i="19" s="1"/>
  <c r="E2419" i="9"/>
  <c r="F2419" i="19" s="1"/>
  <c r="E2420" i="9"/>
  <c r="F2420" i="19" s="1"/>
  <c r="E2421" i="9"/>
  <c r="F2421" i="19" s="1"/>
  <c r="E2422" i="9"/>
  <c r="E2423" i="9"/>
  <c r="F2423" i="19" s="1"/>
  <c r="E2424" i="9"/>
  <c r="F2424" i="19" s="1"/>
  <c r="E2425" i="9"/>
  <c r="F2425" i="19" s="1"/>
  <c r="E2426" i="9"/>
  <c r="F2426" i="19" s="1"/>
  <c r="E2427" i="9"/>
  <c r="F2427" i="19" s="1"/>
  <c r="E2428" i="9"/>
  <c r="F2428" i="19" s="1"/>
  <c r="E2429" i="9"/>
  <c r="F2429" i="19" s="1"/>
  <c r="E2430" i="9"/>
  <c r="E2431" i="9"/>
  <c r="F2431" i="19" s="1"/>
  <c r="E2432" i="9"/>
  <c r="F2432" i="19" s="1"/>
  <c r="E2433" i="9"/>
  <c r="F2433" i="19" s="1"/>
  <c r="E2434" i="9"/>
  <c r="F2434" i="19" s="1"/>
  <c r="E2435" i="9"/>
  <c r="F2435" i="19" s="1"/>
  <c r="E2436" i="9"/>
  <c r="F2436" i="19" s="1"/>
  <c r="E2437" i="9"/>
  <c r="F2437" i="19" s="1"/>
  <c r="E2438" i="9"/>
  <c r="E2439" i="9"/>
  <c r="F2439" i="19" s="1"/>
  <c r="E2440" i="9"/>
  <c r="F2440" i="19" s="1"/>
  <c r="E2441" i="9"/>
  <c r="F2441" i="19" s="1"/>
  <c r="E2442" i="9"/>
  <c r="F2442" i="19" s="1"/>
  <c r="E2443" i="9"/>
  <c r="F2443" i="19" s="1"/>
  <c r="E2444" i="9"/>
  <c r="F2444" i="19" s="1"/>
  <c r="E2445" i="9"/>
  <c r="F2445" i="19" s="1"/>
  <c r="E2446" i="9"/>
  <c r="E2447" i="9"/>
  <c r="F2447" i="19" s="1"/>
  <c r="E2448" i="9"/>
  <c r="F2448" i="19" s="1"/>
  <c r="E2449" i="9"/>
  <c r="F2449" i="19" s="1"/>
  <c r="E2450" i="9"/>
  <c r="F2450" i="19" s="1"/>
  <c r="E2451" i="9"/>
  <c r="F2451" i="19" s="1"/>
  <c r="E2452" i="9"/>
  <c r="F2452" i="19" s="1"/>
  <c r="E2453" i="9"/>
  <c r="F2453" i="19" s="1"/>
  <c r="E2454" i="9"/>
  <c r="E2455" i="9"/>
  <c r="F2455" i="19" s="1"/>
  <c r="E2456" i="9"/>
  <c r="F2456" i="19" s="1"/>
  <c r="E2457" i="9"/>
  <c r="F2457" i="19" s="1"/>
  <c r="E2458" i="9"/>
  <c r="F2458" i="19" s="1"/>
  <c r="E2459" i="9"/>
  <c r="F2459" i="19" s="1"/>
  <c r="E2460" i="9"/>
  <c r="F2460" i="19" s="1"/>
  <c r="E2461" i="9"/>
  <c r="F2461" i="19" s="1"/>
  <c r="E2462" i="9"/>
  <c r="E2463" i="9"/>
  <c r="F2463" i="19" s="1"/>
  <c r="E2464" i="9"/>
  <c r="F2464" i="19" s="1"/>
  <c r="E2465" i="9"/>
  <c r="F2465" i="19" s="1"/>
  <c r="E2466" i="9"/>
  <c r="F2466" i="19" s="1"/>
  <c r="E2467" i="9"/>
  <c r="F2467" i="19" s="1"/>
  <c r="E2468" i="9"/>
  <c r="F2468" i="19" s="1"/>
  <c r="E2469" i="9"/>
  <c r="F2469" i="19" s="1"/>
  <c r="E2470" i="9"/>
  <c r="E2471" i="9"/>
  <c r="F2471" i="19" s="1"/>
  <c r="E2472" i="9"/>
  <c r="F2472" i="19" s="1"/>
  <c r="E2473" i="9"/>
  <c r="F2473" i="19" s="1"/>
  <c r="E2474" i="9"/>
  <c r="F2474" i="19" s="1"/>
  <c r="E2475" i="9"/>
  <c r="F2475" i="19" s="1"/>
  <c r="E2476" i="9"/>
  <c r="F2476" i="19" s="1"/>
  <c r="E2477" i="9"/>
  <c r="F2477" i="19" s="1"/>
  <c r="E2478" i="9"/>
  <c r="E2479" i="9"/>
  <c r="F2479" i="19" s="1"/>
  <c r="E2480" i="9"/>
  <c r="F2480" i="19" s="1"/>
  <c r="E2481" i="9"/>
  <c r="F2481" i="19" s="1"/>
  <c r="E2482" i="9"/>
  <c r="F2482" i="19" s="1"/>
  <c r="E2483" i="9"/>
  <c r="F2483" i="19" s="1"/>
  <c r="E2484" i="9"/>
  <c r="F2484" i="19" s="1"/>
  <c r="E2485" i="9"/>
  <c r="F2485" i="19" s="1"/>
  <c r="E2486" i="9"/>
  <c r="E2487" i="9"/>
  <c r="F2487" i="19" s="1"/>
  <c r="E2488" i="9"/>
  <c r="F2488" i="19" s="1"/>
  <c r="E2489" i="9"/>
  <c r="F2489" i="19" s="1"/>
  <c r="E2490" i="9"/>
  <c r="F2490" i="19" s="1"/>
  <c r="E2491" i="9"/>
  <c r="F2491" i="19" s="1"/>
  <c r="E2492" i="9"/>
  <c r="F2492" i="19" s="1"/>
  <c r="E2493" i="9"/>
  <c r="F2493" i="19" s="1"/>
  <c r="E2494" i="9"/>
  <c r="E2495" i="9"/>
  <c r="F2495" i="19" s="1"/>
  <c r="E2496" i="9"/>
  <c r="F2496" i="19" s="1"/>
  <c r="E2497" i="9"/>
  <c r="F2497" i="19" s="1"/>
  <c r="E2498" i="9"/>
  <c r="F2498" i="19" s="1"/>
  <c r="E2499" i="9"/>
  <c r="F2499" i="19" s="1"/>
  <c r="E2500" i="9"/>
  <c r="F2500" i="19" s="1"/>
  <c r="E2501" i="9"/>
  <c r="F2501" i="19" s="1"/>
  <c r="E2502" i="9"/>
  <c r="E2503" i="9"/>
  <c r="F2503" i="19" s="1"/>
  <c r="E2504" i="9"/>
  <c r="F2504" i="19" s="1"/>
  <c r="E2505" i="9"/>
  <c r="F2505" i="19" s="1"/>
  <c r="E2506" i="9"/>
  <c r="F2506" i="19" s="1"/>
  <c r="E2507" i="9"/>
  <c r="F2507" i="19" s="1"/>
  <c r="E2508" i="9"/>
  <c r="F2508" i="19" s="1"/>
  <c r="E2509" i="9"/>
  <c r="F2509" i="19" s="1"/>
  <c r="E2510" i="9"/>
  <c r="E2511" i="9"/>
  <c r="F2511" i="19" s="1"/>
  <c r="E2512" i="9"/>
  <c r="F2512" i="19" s="1"/>
  <c r="E2513" i="9"/>
  <c r="F2513" i="19" s="1"/>
  <c r="E2514" i="9"/>
  <c r="F2514" i="19" s="1"/>
  <c r="E2515" i="9"/>
  <c r="F2515" i="19" s="1"/>
  <c r="E2516" i="9"/>
  <c r="F2516" i="19" s="1"/>
  <c r="E2517" i="9"/>
  <c r="F2517" i="19" s="1"/>
  <c r="E2518" i="9"/>
  <c r="E2519" i="9"/>
  <c r="F2519" i="19" s="1"/>
  <c r="E2520" i="9"/>
  <c r="F2520" i="19" s="1"/>
  <c r="E2521" i="9"/>
  <c r="F2521" i="19" s="1"/>
  <c r="E2522" i="9"/>
  <c r="F2522" i="19" s="1"/>
  <c r="E2523" i="9"/>
  <c r="F2523" i="19" s="1"/>
  <c r="E2524" i="9"/>
  <c r="F2524" i="19" s="1"/>
  <c r="E2525" i="9"/>
  <c r="F2525" i="19" s="1"/>
  <c r="E2526" i="9"/>
  <c r="E2527" i="9"/>
  <c r="F2527" i="19" s="1"/>
  <c r="E2528" i="9"/>
  <c r="F2528" i="19" s="1"/>
  <c r="E2529" i="9"/>
  <c r="F2529" i="19" s="1"/>
  <c r="E2530" i="9"/>
  <c r="F2530" i="19" s="1"/>
  <c r="E2531" i="9"/>
  <c r="F2531" i="19" s="1"/>
  <c r="E2532" i="9"/>
  <c r="F2532" i="19" s="1"/>
  <c r="E2533" i="9"/>
  <c r="F2533" i="19" s="1"/>
  <c r="E2534" i="9"/>
  <c r="E2535" i="9"/>
  <c r="F2535" i="19" s="1"/>
  <c r="E2536" i="9"/>
  <c r="F2536" i="19" s="1"/>
  <c r="E2537" i="9"/>
  <c r="F2537" i="19" s="1"/>
  <c r="E2538" i="9"/>
  <c r="F2538" i="19" s="1"/>
  <c r="E2539" i="9"/>
  <c r="F2539" i="19" s="1"/>
  <c r="E2540" i="9"/>
  <c r="F2540" i="19" s="1"/>
  <c r="E2541" i="9"/>
  <c r="F2541" i="19" s="1"/>
  <c r="E2542" i="9"/>
  <c r="E2543" i="9"/>
  <c r="F2543" i="19" s="1"/>
  <c r="E2544" i="9"/>
  <c r="F2544" i="19" s="1"/>
  <c r="E2545" i="9"/>
  <c r="F2545" i="19" s="1"/>
  <c r="E2546" i="9"/>
  <c r="F2546" i="19" s="1"/>
  <c r="E2547" i="9"/>
  <c r="F2547" i="19" s="1"/>
  <c r="E2548" i="9"/>
  <c r="F2548" i="19" s="1"/>
  <c r="E2549" i="9"/>
  <c r="F2549" i="19" s="1"/>
  <c r="E2550" i="9"/>
  <c r="E2551" i="9"/>
  <c r="F2551" i="19" s="1"/>
  <c r="E2552" i="9"/>
  <c r="F2552" i="19" s="1"/>
  <c r="E2553" i="9"/>
  <c r="F2553" i="19" s="1"/>
  <c r="E2554" i="9"/>
  <c r="F2554" i="19" s="1"/>
  <c r="E2555" i="9"/>
  <c r="F2555" i="19" s="1"/>
  <c r="E2556" i="9"/>
  <c r="F2556" i="19" s="1"/>
  <c r="E2557" i="9"/>
  <c r="F2557" i="19" s="1"/>
  <c r="E2558" i="9"/>
  <c r="E2559" i="9"/>
  <c r="F2559" i="19" s="1"/>
  <c r="E2560" i="9"/>
  <c r="F2560" i="19" s="1"/>
  <c r="E2561" i="9"/>
  <c r="F2561" i="19" s="1"/>
  <c r="E2562" i="9"/>
  <c r="F2562" i="19" s="1"/>
  <c r="E2563" i="9"/>
  <c r="F2563" i="19" s="1"/>
  <c r="E2564" i="9"/>
  <c r="F2564" i="19" s="1"/>
  <c r="E2565" i="9"/>
  <c r="F2565" i="19" s="1"/>
  <c r="E2566" i="9"/>
  <c r="E2567" i="9"/>
  <c r="F2567" i="19" s="1"/>
  <c r="E2568" i="9"/>
  <c r="F2568" i="19" s="1"/>
  <c r="E2569" i="9"/>
  <c r="F2569" i="19" s="1"/>
  <c r="E2570" i="9"/>
  <c r="F2570" i="19" s="1"/>
  <c r="E2571" i="9"/>
  <c r="F2571" i="19" s="1"/>
  <c r="E2572" i="9"/>
  <c r="F2572" i="19" s="1"/>
  <c r="E2573" i="9"/>
  <c r="F2573" i="19" s="1"/>
  <c r="E2574" i="9"/>
  <c r="E2575" i="9"/>
  <c r="F2575" i="19" s="1"/>
  <c r="E2576" i="9"/>
  <c r="F2576" i="19" s="1"/>
  <c r="E2577" i="9"/>
  <c r="F2577" i="19" s="1"/>
  <c r="E2578" i="9"/>
  <c r="F2578" i="19" s="1"/>
  <c r="E2579" i="9"/>
  <c r="F2579" i="19" s="1"/>
  <c r="E2580" i="9"/>
  <c r="F2580" i="19" s="1"/>
  <c r="E2581" i="9"/>
  <c r="F2581" i="19" s="1"/>
  <c r="E2582" i="9"/>
  <c r="E2583" i="9"/>
  <c r="F2583" i="19" s="1"/>
  <c r="E2584" i="9"/>
  <c r="F2584" i="19" s="1"/>
  <c r="E2585" i="9"/>
  <c r="F2585" i="19" s="1"/>
  <c r="E2586" i="9"/>
  <c r="F2586" i="19" s="1"/>
  <c r="E2587" i="9"/>
  <c r="F2587" i="19" s="1"/>
  <c r="E2588" i="9"/>
  <c r="F2588" i="19" s="1"/>
  <c r="E2589" i="9"/>
  <c r="F2589" i="19" s="1"/>
  <c r="E2590" i="9"/>
  <c r="E2591" i="9"/>
  <c r="F2591" i="19" s="1"/>
  <c r="E2592" i="9"/>
  <c r="F2592" i="19" s="1"/>
  <c r="E2593" i="9"/>
  <c r="F2593" i="19" s="1"/>
  <c r="E2594" i="9"/>
  <c r="F2594" i="19" s="1"/>
  <c r="E2595" i="9"/>
  <c r="F2595" i="19" s="1"/>
  <c r="E2596" i="9"/>
  <c r="F2596" i="19" s="1"/>
  <c r="E2597" i="9"/>
  <c r="F2597" i="19" s="1"/>
  <c r="E2598" i="9"/>
  <c r="E2599" i="9"/>
  <c r="F2599" i="19" s="1"/>
  <c r="E2600" i="9"/>
  <c r="F2600" i="19" s="1"/>
  <c r="E2601" i="9"/>
  <c r="F2601" i="19" s="1"/>
  <c r="E2602" i="9"/>
  <c r="F2602" i="19" s="1"/>
  <c r="E2603" i="9"/>
  <c r="F2603" i="19" s="1"/>
  <c r="E2604" i="9"/>
  <c r="F2604" i="19" s="1"/>
  <c r="E2605" i="9"/>
  <c r="F2605" i="19" s="1"/>
  <c r="E2606" i="9"/>
  <c r="E2607" i="9"/>
  <c r="F2607" i="19" s="1"/>
  <c r="E2608" i="9"/>
  <c r="F2608" i="19" s="1"/>
  <c r="E2609" i="9"/>
  <c r="F2609" i="19" s="1"/>
  <c r="E2610" i="9"/>
  <c r="F2610" i="19" s="1"/>
  <c r="E2611" i="9"/>
  <c r="F2611" i="19" s="1"/>
  <c r="E2612" i="9"/>
  <c r="F2612" i="19" s="1"/>
  <c r="E2613" i="9"/>
  <c r="F2613" i="19" s="1"/>
  <c r="E2614" i="9"/>
  <c r="E2615" i="9"/>
  <c r="F2615" i="19" s="1"/>
  <c r="E2616" i="9"/>
  <c r="F2616" i="19" s="1"/>
  <c r="E2617" i="9"/>
  <c r="F2617" i="19" s="1"/>
  <c r="E2618" i="9"/>
  <c r="F2618" i="19" s="1"/>
  <c r="E2619" i="9"/>
  <c r="F2619" i="19" s="1"/>
  <c r="E2620" i="9"/>
  <c r="F2620" i="19" s="1"/>
  <c r="E2621" i="9"/>
  <c r="F2621" i="19" s="1"/>
  <c r="E2622" i="9"/>
  <c r="E2623" i="9"/>
  <c r="F2623" i="19" s="1"/>
  <c r="E2624" i="9"/>
  <c r="F2624" i="19" s="1"/>
  <c r="E2625" i="9"/>
  <c r="F2625" i="19" s="1"/>
  <c r="E2626" i="9"/>
  <c r="F2626" i="19" s="1"/>
  <c r="E2627" i="9"/>
  <c r="F2627" i="19" s="1"/>
  <c r="E2628" i="9"/>
  <c r="F2628" i="19" s="1"/>
  <c r="E2629" i="9"/>
  <c r="F2629" i="19" s="1"/>
  <c r="E2630" i="9"/>
  <c r="E2631" i="9"/>
  <c r="F2631" i="19" s="1"/>
  <c r="E2632" i="9"/>
  <c r="F2632" i="19" s="1"/>
  <c r="E2633" i="9"/>
  <c r="F2633" i="19" s="1"/>
  <c r="E2634" i="9"/>
  <c r="F2634" i="19" s="1"/>
  <c r="E2635" i="9"/>
  <c r="F2635" i="19" s="1"/>
  <c r="E2636" i="9"/>
  <c r="F2636" i="19" s="1"/>
  <c r="E2637" i="9"/>
  <c r="F2637" i="19" s="1"/>
  <c r="E2638" i="9"/>
  <c r="E2639" i="9"/>
  <c r="F2639" i="19" s="1"/>
  <c r="E2640" i="9"/>
  <c r="F2640" i="19" s="1"/>
  <c r="E2641" i="9"/>
  <c r="F2641" i="19" s="1"/>
  <c r="E2642" i="9"/>
  <c r="F2642" i="19" s="1"/>
  <c r="E2643" i="9"/>
  <c r="F2643" i="19" s="1"/>
  <c r="E2644" i="9"/>
  <c r="F2644" i="19" s="1"/>
  <c r="E2645" i="9"/>
  <c r="F2645" i="19" s="1"/>
  <c r="E2646" i="9"/>
  <c r="E2647" i="9"/>
  <c r="F2647" i="19" s="1"/>
  <c r="E2648" i="9"/>
  <c r="F2648" i="19" s="1"/>
  <c r="E2649" i="9"/>
  <c r="F2649" i="19" s="1"/>
  <c r="E2650" i="9"/>
  <c r="F2650" i="19" s="1"/>
  <c r="E2651" i="9"/>
  <c r="F2651" i="19" s="1"/>
  <c r="E2652" i="9"/>
  <c r="F2652" i="19" s="1"/>
  <c r="E2653" i="9"/>
  <c r="F2653" i="19" s="1"/>
  <c r="E2654" i="9"/>
  <c r="E2655" i="9"/>
  <c r="F2655" i="19" s="1"/>
  <c r="E2656" i="9"/>
  <c r="F2656" i="19" s="1"/>
  <c r="E2657" i="9"/>
  <c r="F2657" i="19" s="1"/>
  <c r="E2658" i="9"/>
  <c r="F2658" i="19" s="1"/>
  <c r="E2659" i="9"/>
  <c r="F2659" i="19" s="1"/>
  <c r="E2660" i="9"/>
  <c r="F2660" i="19" s="1"/>
  <c r="E2661" i="9"/>
  <c r="F2661" i="19" s="1"/>
  <c r="E2662" i="9"/>
  <c r="E2663" i="9"/>
  <c r="F2663" i="19" s="1"/>
  <c r="E2664" i="9"/>
  <c r="F2664" i="19" s="1"/>
  <c r="E2665" i="9"/>
  <c r="F2665" i="19" s="1"/>
  <c r="E2666" i="9"/>
  <c r="F2666" i="19" s="1"/>
  <c r="E2667" i="9"/>
  <c r="F2667" i="19" s="1"/>
  <c r="E2668" i="9"/>
  <c r="F2668" i="19" s="1"/>
  <c r="E2669" i="9"/>
  <c r="F2669" i="19" s="1"/>
  <c r="E2670" i="9"/>
  <c r="E2671" i="9"/>
  <c r="F2671" i="19" s="1"/>
  <c r="E2672" i="9"/>
  <c r="F2672" i="19" s="1"/>
  <c r="E2673" i="9"/>
  <c r="F2673" i="19" s="1"/>
  <c r="E2674" i="9"/>
  <c r="F2674" i="19" s="1"/>
  <c r="E2675" i="9"/>
  <c r="F2675" i="19" s="1"/>
  <c r="E2676" i="9"/>
  <c r="F2676" i="19" s="1"/>
  <c r="E2677" i="9"/>
  <c r="F2677" i="19" s="1"/>
  <c r="E2678" i="9"/>
  <c r="E2679" i="9"/>
  <c r="F2679" i="19" s="1"/>
  <c r="E2680" i="9"/>
  <c r="F2680" i="19" s="1"/>
  <c r="E2681" i="9"/>
  <c r="F2681" i="19" s="1"/>
  <c r="E2682" i="9"/>
  <c r="F2682" i="19" s="1"/>
  <c r="E2683" i="9"/>
  <c r="F2683" i="19" s="1"/>
  <c r="E2684" i="9"/>
  <c r="F2684" i="19" s="1"/>
  <c r="E2685" i="9"/>
  <c r="F2685" i="19" s="1"/>
  <c r="E2686" i="9"/>
  <c r="E2687" i="9"/>
  <c r="F2687" i="19" s="1"/>
  <c r="E2688" i="9"/>
  <c r="F2688" i="19" s="1"/>
  <c r="E2689" i="9"/>
  <c r="F2689" i="19" s="1"/>
  <c r="E2690" i="9"/>
  <c r="F2690" i="19" s="1"/>
  <c r="E2691" i="9"/>
  <c r="F2691" i="19" s="1"/>
  <c r="E2692" i="9"/>
  <c r="F2692" i="19" s="1"/>
  <c r="E2693" i="9"/>
  <c r="F2693" i="19" s="1"/>
  <c r="E2694" i="9"/>
  <c r="E2695" i="9"/>
  <c r="F2695" i="19" s="1"/>
  <c r="E2696" i="9"/>
  <c r="F2696" i="19" s="1"/>
  <c r="E2697" i="9"/>
  <c r="F2697" i="19" s="1"/>
  <c r="E2698" i="9"/>
  <c r="F2698" i="19" s="1"/>
  <c r="E2699" i="9"/>
  <c r="F2699" i="19" s="1"/>
  <c r="E2700" i="9"/>
  <c r="F2700" i="19" s="1"/>
  <c r="E2701" i="9"/>
  <c r="F2701" i="19" s="1"/>
  <c r="E2702" i="9"/>
  <c r="E2703" i="9"/>
  <c r="F2703" i="19" s="1"/>
  <c r="E2704" i="9"/>
  <c r="F2704" i="19" s="1"/>
  <c r="E2705" i="9"/>
  <c r="F2705" i="19" s="1"/>
  <c r="E2706" i="9"/>
  <c r="F2706" i="19" s="1"/>
  <c r="E2707" i="9"/>
  <c r="F2707" i="19" s="1"/>
  <c r="E2708" i="9"/>
  <c r="F2708" i="19" s="1"/>
  <c r="E2709" i="9"/>
  <c r="F2709" i="19" s="1"/>
  <c r="E2710" i="9"/>
  <c r="E2711" i="9"/>
  <c r="F2711" i="19" s="1"/>
  <c r="E2712" i="9"/>
  <c r="F2712" i="19" s="1"/>
  <c r="E2713" i="9"/>
  <c r="F2713" i="19" s="1"/>
  <c r="E2714" i="9"/>
  <c r="F2714" i="19" s="1"/>
  <c r="E2715" i="9"/>
  <c r="F2715" i="19" s="1"/>
  <c r="E2716" i="9"/>
  <c r="F2716" i="19" s="1"/>
  <c r="E2717" i="9"/>
  <c r="F2717" i="19" s="1"/>
  <c r="E2718" i="9"/>
  <c r="E2719" i="9"/>
  <c r="F2719" i="19" s="1"/>
  <c r="E2720" i="9"/>
  <c r="F2720" i="19" s="1"/>
  <c r="E2721" i="9"/>
  <c r="F2721" i="19" s="1"/>
  <c r="E2722" i="9"/>
  <c r="F2722" i="19" s="1"/>
  <c r="E2723" i="9"/>
  <c r="F2723" i="19" s="1"/>
  <c r="E2724" i="9"/>
  <c r="F2724" i="19" s="1"/>
  <c r="E2725" i="9"/>
  <c r="F2725" i="19" s="1"/>
  <c r="E2726" i="9"/>
  <c r="E2727" i="9"/>
  <c r="F2727" i="19" s="1"/>
  <c r="E2728" i="9"/>
  <c r="F2728" i="19" s="1"/>
  <c r="E2729" i="9"/>
  <c r="F2729" i="19" s="1"/>
  <c r="E2730" i="9"/>
  <c r="F2730" i="19" s="1"/>
  <c r="E2731" i="9"/>
  <c r="F2731" i="19" s="1"/>
  <c r="E2732" i="9"/>
  <c r="F2732" i="19" s="1"/>
  <c r="E2733" i="9"/>
  <c r="F2733" i="19" s="1"/>
  <c r="E2734" i="9"/>
  <c r="E2735" i="9"/>
  <c r="F2735" i="19" s="1"/>
  <c r="E2736" i="9"/>
  <c r="F2736" i="19" s="1"/>
  <c r="E2737" i="9"/>
  <c r="F2737" i="19" s="1"/>
  <c r="E2738" i="9"/>
  <c r="F2738" i="19" s="1"/>
  <c r="E2739" i="9"/>
  <c r="F2739" i="19" s="1"/>
  <c r="E2740" i="9"/>
  <c r="F2740" i="19" s="1"/>
  <c r="E2741" i="9"/>
  <c r="F2741" i="19" s="1"/>
  <c r="E2742" i="9"/>
  <c r="E2743" i="9"/>
  <c r="F2743" i="19" s="1"/>
  <c r="E2744" i="9"/>
  <c r="F2744" i="19" s="1"/>
  <c r="E2745" i="9"/>
  <c r="F2745" i="19" s="1"/>
  <c r="E2746" i="9"/>
  <c r="F2746" i="19" s="1"/>
  <c r="E2747" i="9"/>
  <c r="F2747" i="19" s="1"/>
  <c r="E2748" i="9"/>
  <c r="F2748" i="19" s="1"/>
  <c r="E2749" i="9"/>
  <c r="F2749" i="19" s="1"/>
  <c r="E2750" i="9"/>
  <c r="E2751" i="9"/>
  <c r="F2751" i="19" s="1"/>
  <c r="E2752" i="9"/>
  <c r="F2752" i="19" s="1"/>
  <c r="E2753" i="9"/>
  <c r="F2753" i="19" s="1"/>
  <c r="E2754" i="9"/>
  <c r="F2754" i="19" s="1"/>
  <c r="E2755" i="9"/>
  <c r="F2755" i="19" s="1"/>
  <c r="E2756" i="9"/>
  <c r="F2756" i="19" s="1"/>
  <c r="E2757" i="9"/>
  <c r="F2757" i="19" s="1"/>
  <c r="E2758" i="9"/>
  <c r="E2759" i="9"/>
  <c r="F2759" i="19" s="1"/>
  <c r="E2760" i="9"/>
  <c r="F2760" i="19" s="1"/>
  <c r="E2761" i="9"/>
  <c r="F2761" i="19" s="1"/>
  <c r="E2762" i="9"/>
  <c r="F2762" i="19" s="1"/>
  <c r="E2763" i="9"/>
  <c r="F2763" i="19" s="1"/>
  <c r="E2764" i="9"/>
  <c r="F2764" i="19" s="1"/>
  <c r="E2765" i="9"/>
  <c r="F2765" i="19" s="1"/>
  <c r="E2766" i="9"/>
  <c r="E2767" i="9"/>
  <c r="F2767" i="19" s="1"/>
  <c r="E2768" i="9"/>
  <c r="F2768" i="19" s="1"/>
  <c r="E2769" i="9"/>
  <c r="F2769" i="19" s="1"/>
  <c r="E2770" i="9"/>
  <c r="F2770" i="19" s="1"/>
  <c r="E2771" i="9"/>
  <c r="F2771" i="19" s="1"/>
  <c r="E2772" i="9"/>
  <c r="F2772" i="19" s="1"/>
  <c r="E2773" i="9"/>
  <c r="F2773" i="19" s="1"/>
  <c r="E2774" i="9"/>
  <c r="E2775" i="9"/>
  <c r="F2775" i="19" s="1"/>
  <c r="E2776" i="9"/>
  <c r="F2776" i="19" s="1"/>
  <c r="E2777" i="9"/>
  <c r="F2777" i="19" s="1"/>
  <c r="E2778" i="9"/>
  <c r="F2778" i="19" s="1"/>
  <c r="E2779" i="9"/>
  <c r="F2779" i="19" s="1"/>
  <c r="E2780" i="9"/>
  <c r="F2780" i="19" s="1"/>
  <c r="E2781" i="9"/>
  <c r="F2781" i="19" s="1"/>
  <c r="E2782" i="9"/>
  <c r="E2783" i="9"/>
  <c r="F2783" i="19" s="1"/>
  <c r="E2784" i="9"/>
  <c r="F2784" i="19" s="1"/>
  <c r="E2785" i="9"/>
  <c r="F2785" i="19" s="1"/>
  <c r="E2786" i="9"/>
  <c r="F2786" i="19" s="1"/>
  <c r="E2787" i="9"/>
  <c r="F2787" i="19" s="1"/>
  <c r="E2788" i="9"/>
  <c r="F2788" i="19" s="1"/>
  <c r="E2789" i="9"/>
  <c r="F2789" i="19" s="1"/>
  <c r="E2790" i="9"/>
  <c r="E2791" i="9"/>
  <c r="F2791" i="19" s="1"/>
  <c r="E2792" i="9"/>
  <c r="F2792" i="19" s="1"/>
  <c r="E2793" i="9"/>
  <c r="F2793" i="19" s="1"/>
  <c r="E2794" i="9"/>
  <c r="F2794" i="19" s="1"/>
  <c r="E2795" i="9"/>
  <c r="F2795" i="19" s="1"/>
  <c r="E2796" i="9"/>
  <c r="F2796" i="19" s="1"/>
  <c r="E2797" i="9"/>
  <c r="F2797" i="19" s="1"/>
  <c r="E2798" i="9"/>
  <c r="E2799" i="9"/>
  <c r="F2799" i="19" s="1"/>
  <c r="E2800" i="9"/>
  <c r="F2800" i="19" s="1"/>
  <c r="E2801" i="9"/>
  <c r="F2801" i="19" s="1"/>
  <c r="E2802" i="9"/>
  <c r="F2802" i="19" s="1"/>
  <c r="E2803" i="9"/>
  <c r="F2803" i="19" s="1"/>
  <c r="E2804" i="9"/>
  <c r="F2804" i="19" s="1"/>
  <c r="E2805" i="9"/>
  <c r="F2805" i="19" s="1"/>
  <c r="E2806" i="9"/>
  <c r="E2807" i="9"/>
  <c r="F2807" i="19" s="1"/>
  <c r="E2808" i="9"/>
  <c r="F2808" i="19" s="1"/>
  <c r="E2809" i="9"/>
  <c r="F2809" i="19" s="1"/>
  <c r="E2810" i="9"/>
  <c r="F2810" i="19" s="1"/>
  <c r="E2811" i="9"/>
  <c r="F2811" i="19" s="1"/>
  <c r="E2812" i="9"/>
  <c r="F2812" i="19" s="1"/>
  <c r="E2813" i="9"/>
  <c r="F2813" i="19" s="1"/>
  <c r="E2814" i="9"/>
  <c r="E2815" i="9"/>
  <c r="F2815" i="19" s="1"/>
  <c r="E2816" i="9"/>
  <c r="F2816" i="19" s="1"/>
  <c r="E2817" i="9"/>
  <c r="F2817" i="19" s="1"/>
  <c r="E2818" i="9"/>
  <c r="F2818" i="19" s="1"/>
  <c r="E2819" i="9"/>
  <c r="F2819" i="19" s="1"/>
  <c r="E2820" i="9"/>
  <c r="F2820" i="19" s="1"/>
  <c r="E2821" i="9"/>
  <c r="F2821" i="19" s="1"/>
  <c r="E2822" i="9"/>
  <c r="E2823" i="9"/>
  <c r="F2823" i="19" s="1"/>
  <c r="E2824" i="9"/>
  <c r="F2824" i="19" s="1"/>
  <c r="E2825" i="9"/>
  <c r="F2825" i="19" s="1"/>
  <c r="E2826" i="9"/>
  <c r="F2826" i="19" s="1"/>
  <c r="E2827" i="9"/>
  <c r="F2827" i="19" s="1"/>
  <c r="E2828" i="9"/>
  <c r="F2828" i="19" s="1"/>
  <c r="E2829" i="9"/>
  <c r="F2829" i="19" s="1"/>
  <c r="E2830" i="9"/>
  <c r="E2831" i="9"/>
  <c r="F2831" i="19" s="1"/>
  <c r="E2832" i="9"/>
  <c r="F2832" i="19" s="1"/>
  <c r="E2833" i="9"/>
  <c r="F2833" i="19" s="1"/>
  <c r="E2834" i="9"/>
  <c r="F2834" i="19" s="1"/>
  <c r="E2835" i="9"/>
  <c r="F2835" i="19" s="1"/>
  <c r="E2836" i="9"/>
  <c r="F2836" i="19" s="1"/>
  <c r="E2837" i="9"/>
  <c r="F2837" i="19" s="1"/>
  <c r="E2838" i="9"/>
  <c r="E2839" i="9"/>
  <c r="F2839" i="19" s="1"/>
  <c r="E2840" i="9"/>
  <c r="F2840" i="19" s="1"/>
  <c r="E2841" i="9"/>
  <c r="F2841" i="19" s="1"/>
  <c r="E2842" i="9"/>
  <c r="F2842" i="19" s="1"/>
  <c r="E2843" i="9"/>
  <c r="F2843" i="19" s="1"/>
  <c r="E2844" i="9"/>
  <c r="F2844" i="19" s="1"/>
  <c r="E2845" i="9"/>
  <c r="F2845" i="19" s="1"/>
  <c r="E2846" i="9"/>
  <c r="E2847" i="9"/>
  <c r="F2847" i="19" s="1"/>
  <c r="E2848" i="9"/>
  <c r="F2848" i="19" s="1"/>
  <c r="E2849" i="9"/>
  <c r="F2849" i="19" s="1"/>
  <c r="E2850" i="9"/>
  <c r="F2850" i="19" s="1"/>
  <c r="E2851" i="9"/>
  <c r="F2851" i="19" s="1"/>
  <c r="E2852" i="9"/>
  <c r="F2852" i="19" s="1"/>
  <c r="E2853" i="9"/>
  <c r="F2853" i="19" s="1"/>
  <c r="E2854" i="9"/>
  <c r="E2855" i="9"/>
  <c r="F2855" i="19" s="1"/>
  <c r="E2856" i="9"/>
  <c r="F2856" i="19" s="1"/>
  <c r="E2857" i="9"/>
  <c r="F2857" i="19" s="1"/>
  <c r="E2858" i="9"/>
  <c r="F2858" i="19" s="1"/>
  <c r="E2859" i="9"/>
  <c r="F2859" i="19" s="1"/>
  <c r="E2860" i="9"/>
  <c r="F2860" i="19" s="1"/>
  <c r="E2861" i="9"/>
  <c r="F2861" i="19" s="1"/>
  <c r="E2862" i="9"/>
  <c r="E2863" i="9"/>
  <c r="F2863" i="19" s="1"/>
  <c r="E2864" i="9"/>
  <c r="F2864" i="19" s="1"/>
  <c r="E2865" i="9"/>
  <c r="F2865" i="19" s="1"/>
  <c r="E2866" i="9"/>
  <c r="F2866" i="19" s="1"/>
  <c r="E2867" i="9"/>
  <c r="F2867" i="19" s="1"/>
  <c r="E2868" i="9"/>
  <c r="F2868" i="19" s="1"/>
  <c r="E2869" i="9"/>
  <c r="F2869" i="19" s="1"/>
  <c r="E2870" i="9"/>
  <c r="E2871" i="9"/>
  <c r="F2871" i="19" s="1"/>
  <c r="E2872" i="9"/>
  <c r="F2872" i="19" s="1"/>
  <c r="E2873" i="9"/>
  <c r="F2873" i="19" s="1"/>
  <c r="E2874" i="9"/>
  <c r="F2874" i="19" s="1"/>
  <c r="E2875" i="9"/>
  <c r="F2875" i="19" s="1"/>
  <c r="E2876" i="9"/>
  <c r="F2876" i="19" s="1"/>
  <c r="E2877" i="9"/>
  <c r="F2877" i="19" s="1"/>
  <c r="E2878" i="9"/>
  <c r="E2879" i="9"/>
  <c r="F2879" i="19" s="1"/>
  <c r="E2880" i="9"/>
  <c r="F2880" i="19" s="1"/>
  <c r="E2881" i="9"/>
  <c r="F2881" i="19" s="1"/>
  <c r="E2882" i="9"/>
  <c r="F2882" i="19" s="1"/>
  <c r="E2883" i="9"/>
  <c r="F2883" i="19" s="1"/>
  <c r="E2884" i="9"/>
  <c r="F2884" i="19" s="1"/>
  <c r="E2885" i="9"/>
  <c r="F2885" i="19" s="1"/>
  <c r="E2886" i="9"/>
  <c r="E2887" i="9"/>
  <c r="F2887" i="19" s="1"/>
  <c r="E2888" i="9"/>
  <c r="F2888" i="19" s="1"/>
  <c r="E2889" i="9"/>
  <c r="F2889" i="19" s="1"/>
  <c r="E2890" i="9"/>
  <c r="F2890" i="19" s="1"/>
  <c r="E2891" i="9"/>
  <c r="F2891" i="19" s="1"/>
  <c r="E2892" i="9"/>
  <c r="F2892" i="19" s="1"/>
  <c r="E2893" i="9"/>
  <c r="F2893" i="19" s="1"/>
  <c r="E2894" i="9"/>
  <c r="E2895" i="9"/>
  <c r="F2895" i="19" s="1"/>
  <c r="E2896" i="9"/>
  <c r="F2896" i="19" s="1"/>
  <c r="E2897" i="9"/>
  <c r="F2897" i="19" s="1"/>
  <c r="E2898" i="9"/>
  <c r="F2898" i="19" s="1"/>
  <c r="E2899" i="9"/>
  <c r="F2899" i="19" s="1"/>
  <c r="E2900" i="9"/>
  <c r="F2900" i="19" s="1"/>
  <c r="E2901" i="9"/>
  <c r="F2901" i="19" s="1"/>
  <c r="E2902" i="9"/>
  <c r="E2903" i="9"/>
  <c r="F2903" i="19" s="1"/>
  <c r="E2904" i="9"/>
  <c r="F2904" i="19" s="1"/>
  <c r="E2905" i="9"/>
  <c r="F2905" i="19" s="1"/>
  <c r="E2906" i="9"/>
  <c r="F2906" i="19" s="1"/>
  <c r="E2907" i="9"/>
  <c r="F2907" i="19" s="1"/>
  <c r="E2908" i="9"/>
  <c r="F2908" i="19" s="1"/>
  <c r="E2909" i="9"/>
  <c r="F2909" i="19" s="1"/>
  <c r="E2910" i="9"/>
  <c r="E2911" i="9"/>
  <c r="F2911" i="19" s="1"/>
  <c r="E2912" i="9"/>
  <c r="F2912" i="19" s="1"/>
  <c r="E2913" i="9"/>
  <c r="F2913" i="19" s="1"/>
  <c r="E2914" i="9"/>
  <c r="F2914" i="19" s="1"/>
  <c r="E2915" i="9"/>
  <c r="F2915" i="19" s="1"/>
  <c r="E2916" i="9"/>
  <c r="F2916" i="19" s="1"/>
  <c r="E2917" i="9"/>
  <c r="F2917" i="19" s="1"/>
  <c r="E2918" i="9"/>
  <c r="E2919" i="9"/>
  <c r="F2919" i="19" s="1"/>
  <c r="E2920" i="9"/>
  <c r="F2920" i="19" s="1"/>
  <c r="E2921" i="9"/>
  <c r="F2921" i="19" s="1"/>
  <c r="E2922" i="9"/>
  <c r="F2922" i="19" s="1"/>
  <c r="E2923" i="9"/>
  <c r="F2923" i="19" s="1"/>
  <c r="E2924" i="9"/>
  <c r="F2924" i="19" s="1"/>
  <c r="E2925" i="9"/>
  <c r="F2925" i="19" s="1"/>
  <c r="E2926" i="9"/>
  <c r="E2927" i="9"/>
  <c r="F2927" i="19" s="1"/>
  <c r="E2928" i="9"/>
  <c r="F2928" i="19" s="1"/>
  <c r="E2929" i="9"/>
  <c r="F2929" i="19" s="1"/>
  <c r="E2930" i="9"/>
  <c r="F2930" i="19" s="1"/>
  <c r="E2931" i="9"/>
  <c r="F2931" i="19" s="1"/>
  <c r="E2932" i="9"/>
  <c r="F2932" i="19" s="1"/>
  <c r="E2933" i="9"/>
  <c r="F2933" i="19" s="1"/>
  <c r="E2934" i="9"/>
  <c r="E2935" i="9"/>
  <c r="F2935" i="19" s="1"/>
  <c r="E2936" i="9"/>
  <c r="F2936" i="19" s="1"/>
  <c r="E2937" i="9"/>
  <c r="F2937" i="19" s="1"/>
  <c r="E2938" i="9"/>
  <c r="F2938" i="19" s="1"/>
  <c r="E2939" i="9"/>
  <c r="F2939" i="19" s="1"/>
  <c r="E2940" i="9"/>
  <c r="F2940" i="19" s="1"/>
  <c r="E2941" i="9"/>
  <c r="F2941" i="19" s="1"/>
  <c r="E2942" i="9"/>
  <c r="E2943" i="9"/>
  <c r="F2943" i="19" s="1"/>
  <c r="E2944" i="9"/>
  <c r="F2944" i="19" s="1"/>
  <c r="E2945" i="9"/>
  <c r="F2945" i="19" s="1"/>
  <c r="E2946" i="9"/>
  <c r="F2946" i="19" s="1"/>
  <c r="E2947" i="9"/>
  <c r="F2947" i="19" s="1"/>
  <c r="E2948" i="9"/>
  <c r="F2948" i="19" s="1"/>
  <c r="E2949" i="9"/>
  <c r="F2949" i="19" s="1"/>
  <c r="E2950" i="9"/>
  <c r="E2951" i="9"/>
  <c r="F2951" i="19" s="1"/>
  <c r="E2952" i="9"/>
  <c r="F2952" i="19" s="1"/>
  <c r="E2953" i="9"/>
  <c r="F2953" i="19" s="1"/>
  <c r="E2954" i="9"/>
  <c r="F2954" i="19" s="1"/>
  <c r="E2955" i="9"/>
  <c r="F2955" i="19" s="1"/>
  <c r="E2956" i="9"/>
  <c r="F2956" i="19" s="1"/>
  <c r="E2957" i="9"/>
  <c r="F2957" i="19" s="1"/>
  <c r="E2958" i="9"/>
  <c r="E2959" i="9"/>
  <c r="F2959" i="19" s="1"/>
  <c r="E2960" i="9"/>
  <c r="F2960" i="19" s="1"/>
  <c r="E2961" i="9"/>
  <c r="F2961" i="19" s="1"/>
  <c r="E2962" i="9"/>
  <c r="F2962" i="19" s="1"/>
  <c r="E2963" i="9"/>
  <c r="F2963" i="19" s="1"/>
  <c r="E2964" i="9"/>
  <c r="F2964" i="19" s="1"/>
  <c r="E2965" i="9"/>
  <c r="F2965" i="19" s="1"/>
  <c r="E2966" i="9"/>
  <c r="E2967" i="9"/>
  <c r="F2967" i="19" s="1"/>
  <c r="E2968" i="9"/>
  <c r="F2968" i="19" s="1"/>
  <c r="E2969" i="9"/>
  <c r="F2969" i="19" s="1"/>
  <c r="E2970" i="9"/>
  <c r="F2970" i="19" s="1"/>
  <c r="E2971" i="9"/>
  <c r="F2971" i="19" s="1"/>
  <c r="E2972" i="9"/>
  <c r="F2972" i="19" s="1"/>
  <c r="E2973" i="9"/>
  <c r="F2973" i="19" s="1"/>
  <c r="E2974" i="9"/>
  <c r="E2975" i="9"/>
  <c r="F2975" i="19" s="1"/>
  <c r="E2976" i="9"/>
  <c r="F2976" i="19" s="1"/>
  <c r="E2977" i="9"/>
  <c r="F2977" i="19" s="1"/>
  <c r="E2978" i="9"/>
  <c r="F2978" i="19" s="1"/>
  <c r="E2979" i="9"/>
  <c r="F2979" i="19" s="1"/>
  <c r="E2980" i="9"/>
  <c r="F2980" i="19" s="1"/>
  <c r="E2981" i="9"/>
  <c r="F2981" i="19" s="1"/>
  <c r="E2982" i="9"/>
  <c r="E2983" i="9"/>
  <c r="F2983" i="19" s="1"/>
  <c r="E2984" i="9"/>
  <c r="F2984" i="19" s="1"/>
  <c r="E2985" i="9"/>
  <c r="F2985" i="19" s="1"/>
  <c r="E2986" i="9"/>
  <c r="F2986" i="19" s="1"/>
  <c r="E2987" i="9"/>
  <c r="F2987" i="19" s="1"/>
  <c r="E2988" i="9"/>
  <c r="F2988" i="19" s="1"/>
  <c r="E2989" i="9"/>
  <c r="F2989" i="19" s="1"/>
  <c r="E2990" i="9"/>
  <c r="E2991" i="9"/>
  <c r="F2991" i="19" s="1"/>
  <c r="E2992" i="9"/>
  <c r="F2992" i="19" s="1"/>
  <c r="E2993" i="9"/>
  <c r="F2993" i="19" s="1"/>
  <c r="E2994" i="9"/>
  <c r="F2994" i="19" s="1"/>
  <c r="E2995" i="9"/>
  <c r="F2995" i="19" s="1"/>
  <c r="E2996" i="9"/>
  <c r="F2996" i="19" s="1"/>
  <c r="E2997" i="9"/>
  <c r="F2997" i="19" s="1"/>
  <c r="E2998" i="9"/>
  <c r="E2999" i="9"/>
  <c r="F2999" i="19" s="1"/>
  <c r="E3000" i="9"/>
  <c r="E3001" i="9"/>
  <c r="F3001" i="19" s="1"/>
  <c r="G2399" i="9" l="1"/>
  <c r="G2335" i="9"/>
  <c r="G2271" i="9"/>
  <c r="G2207" i="9"/>
  <c r="G2143" i="9"/>
  <c r="G2023" i="9"/>
  <c r="G1767" i="9"/>
  <c r="G1511" i="9"/>
  <c r="G1255" i="9"/>
  <c r="G999" i="9"/>
  <c r="G743" i="9"/>
  <c r="G487" i="9"/>
  <c r="G231" i="9"/>
  <c r="G2391" i="9"/>
  <c r="G2327" i="9"/>
  <c r="G2263" i="9"/>
  <c r="G2199" i="9"/>
  <c r="G2135" i="9"/>
  <c r="G1991" i="9"/>
  <c r="G1735" i="9"/>
  <c r="G1479" i="9"/>
  <c r="G1223" i="9"/>
  <c r="G967" i="9"/>
  <c r="G711" i="9"/>
  <c r="G455" i="9"/>
  <c r="G199" i="9"/>
  <c r="G2383" i="9"/>
  <c r="G2319" i="9"/>
  <c r="G2255" i="9"/>
  <c r="G2191" i="9"/>
  <c r="G2127" i="9"/>
  <c r="G1959" i="9"/>
  <c r="G1703" i="9"/>
  <c r="G1447" i="9"/>
  <c r="G1191" i="9"/>
  <c r="G935" i="9"/>
  <c r="G679" i="9"/>
  <c r="G423" i="9"/>
  <c r="G167" i="9"/>
  <c r="G2375" i="9"/>
  <c r="G2311" i="9"/>
  <c r="G2247" i="9"/>
  <c r="G2183" i="9"/>
  <c r="G2119" i="9"/>
  <c r="G1927" i="9"/>
  <c r="G1671" i="9"/>
  <c r="G1415" i="9"/>
  <c r="G1159" i="9"/>
  <c r="G903" i="9"/>
  <c r="G647" i="9"/>
  <c r="G391" i="9"/>
  <c r="G135" i="9"/>
  <c r="G2367" i="9"/>
  <c r="G2303" i="9"/>
  <c r="G2239" i="9"/>
  <c r="G2175" i="9"/>
  <c r="G2111" i="9"/>
  <c r="G1895" i="9"/>
  <c r="G1639" i="9"/>
  <c r="G1383" i="9"/>
  <c r="G1127" i="9"/>
  <c r="G871" i="9"/>
  <c r="G615" i="9"/>
  <c r="G359" i="9"/>
  <c r="G103" i="9"/>
  <c r="G2359" i="9"/>
  <c r="G2295" i="9"/>
  <c r="G2231" i="9"/>
  <c r="G2167" i="9"/>
  <c r="G2103" i="9"/>
  <c r="G1863" i="9"/>
  <c r="G1607" i="9"/>
  <c r="G1351" i="9"/>
  <c r="G1095" i="9"/>
  <c r="G839" i="9"/>
  <c r="G583" i="9"/>
  <c r="G327" i="9"/>
  <c r="G71" i="9"/>
  <c r="G2415" i="9"/>
  <c r="G2351" i="9"/>
  <c r="G2287" i="9"/>
  <c r="G2223" i="9"/>
  <c r="G2159" i="9"/>
  <c r="G2080" i="9"/>
  <c r="G1831" i="9"/>
  <c r="G1575" i="9"/>
  <c r="G1319" i="9"/>
  <c r="G1063" i="9"/>
  <c r="G807" i="9"/>
  <c r="G551" i="9"/>
  <c r="G295" i="9"/>
  <c r="G39" i="9"/>
  <c r="G2407" i="9"/>
  <c r="G2343" i="9"/>
  <c r="G2279" i="9"/>
  <c r="G2215" i="9"/>
  <c r="G2151" i="9"/>
  <c r="G2055" i="9"/>
  <c r="G1799" i="9"/>
  <c r="G1543" i="9"/>
  <c r="G1287" i="9"/>
  <c r="G1031" i="9"/>
  <c r="G775" i="9"/>
  <c r="G519" i="9"/>
  <c r="G263" i="9"/>
  <c r="G7" i="9"/>
  <c r="F2966" i="19"/>
  <c r="G2966" i="9"/>
  <c r="F2918" i="19"/>
  <c r="G2918" i="9"/>
  <c r="F2870" i="19"/>
  <c r="G2870" i="9"/>
  <c r="F2814" i="19"/>
  <c r="G2814" i="9"/>
  <c r="F2758" i="19"/>
  <c r="G2758" i="9"/>
  <c r="F2702" i="19"/>
  <c r="G2702" i="9"/>
  <c r="F2646" i="19"/>
  <c r="G2646" i="9"/>
  <c r="F2590" i="19"/>
  <c r="G2590" i="9"/>
  <c r="F2542" i="19"/>
  <c r="G2542" i="9"/>
  <c r="F2486" i="19"/>
  <c r="G2486" i="9"/>
  <c r="F2430" i="19"/>
  <c r="G2430" i="9"/>
  <c r="F2382" i="19"/>
  <c r="G2382" i="9"/>
  <c r="F2326" i="19"/>
  <c r="G2326" i="9"/>
  <c r="F2246" i="19"/>
  <c r="G2246" i="9"/>
  <c r="F2190" i="19"/>
  <c r="G2190" i="9"/>
  <c r="F2134" i="19"/>
  <c r="G2134" i="9"/>
  <c r="F2062" i="19"/>
  <c r="G2062" i="9"/>
  <c r="F2006" i="19"/>
  <c r="G2006" i="9"/>
  <c r="F1958" i="19"/>
  <c r="G1958" i="9"/>
  <c r="F1878" i="19"/>
  <c r="G1878" i="9"/>
  <c r="F1742" i="19"/>
  <c r="G1742" i="9"/>
  <c r="F1366" i="19"/>
  <c r="G1366" i="9"/>
  <c r="F2990" i="19"/>
  <c r="G2990" i="9"/>
  <c r="F2910" i="19"/>
  <c r="G2910" i="9"/>
  <c r="F2846" i="19"/>
  <c r="G2846" i="9"/>
  <c r="F2774" i="19"/>
  <c r="G2774" i="9"/>
  <c r="F2686" i="19"/>
  <c r="G2686" i="9"/>
  <c r="F2606" i="19"/>
  <c r="G2606" i="9"/>
  <c r="F2526" i="19"/>
  <c r="G2526" i="9"/>
  <c r="F2438" i="19"/>
  <c r="G2438" i="9"/>
  <c r="F2366" i="19"/>
  <c r="G2366" i="9"/>
  <c r="F2294" i="19"/>
  <c r="G2294" i="9"/>
  <c r="F2238" i="19"/>
  <c r="G2238" i="9"/>
  <c r="F2174" i="19"/>
  <c r="G2174" i="9"/>
  <c r="F2102" i="19"/>
  <c r="G2102" i="9"/>
  <c r="F2046" i="19"/>
  <c r="G2046" i="9"/>
  <c r="F1982" i="19"/>
  <c r="G1982" i="9"/>
  <c r="F1926" i="19"/>
  <c r="G1926" i="9"/>
  <c r="F1854" i="19"/>
  <c r="G1854" i="9"/>
  <c r="F1806" i="19"/>
  <c r="G1806" i="9"/>
  <c r="F1758" i="19"/>
  <c r="G1758" i="9"/>
  <c r="F1686" i="19"/>
  <c r="G1686" i="9"/>
  <c r="F1622" i="19"/>
  <c r="G1622" i="9"/>
  <c r="F1582" i="19"/>
  <c r="G1582" i="9"/>
  <c r="F1534" i="19"/>
  <c r="G1534" i="9"/>
  <c r="F1462" i="19"/>
  <c r="G1462" i="9"/>
  <c r="F1398" i="19"/>
  <c r="G1398" i="9"/>
  <c r="F1334" i="19"/>
  <c r="G1334" i="9"/>
  <c r="F1294" i="19"/>
  <c r="G1294" i="9"/>
  <c r="F1246" i="19"/>
  <c r="G1246" i="9"/>
  <c r="F1174" i="19"/>
  <c r="G1174" i="9"/>
  <c r="F1086" i="19"/>
  <c r="G1086" i="9"/>
  <c r="F846" i="19"/>
  <c r="G846" i="9"/>
  <c r="F2974" i="19"/>
  <c r="G2974" i="9"/>
  <c r="F2926" i="19"/>
  <c r="G2926" i="9"/>
  <c r="F2862" i="19"/>
  <c r="G2862" i="9"/>
  <c r="F2806" i="19"/>
  <c r="G2806" i="9"/>
  <c r="F2742" i="19"/>
  <c r="G2742" i="9"/>
  <c r="F2694" i="19"/>
  <c r="G2694" i="9"/>
  <c r="F2638" i="19"/>
  <c r="G2638" i="9"/>
  <c r="F2582" i="19"/>
  <c r="G2582" i="9"/>
  <c r="F2534" i="19"/>
  <c r="G2534" i="9"/>
  <c r="F2478" i="19"/>
  <c r="G2478" i="9"/>
  <c r="F2422" i="19"/>
  <c r="G2422" i="9"/>
  <c r="F2374" i="19"/>
  <c r="G2374" i="9"/>
  <c r="F2318" i="19"/>
  <c r="G2318" i="9"/>
  <c r="F2262" i="19"/>
  <c r="G2262" i="9"/>
  <c r="F2198" i="19"/>
  <c r="G2198" i="9"/>
  <c r="F2142" i="19"/>
  <c r="G2142" i="9"/>
  <c r="F2070" i="19"/>
  <c r="G2070" i="9"/>
  <c r="F2014" i="19"/>
  <c r="G2014" i="9"/>
  <c r="F1950" i="19"/>
  <c r="G1950" i="9"/>
  <c r="F1886" i="19"/>
  <c r="G1886" i="9"/>
  <c r="F1830" i="19"/>
  <c r="G1830" i="9"/>
  <c r="F1766" i="19"/>
  <c r="G1766" i="9"/>
  <c r="F1710" i="19"/>
  <c r="G1710" i="9"/>
  <c r="F1630" i="19"/>
  <c r="G1630" i="9"/>
  <c r="F1574" i="19"/>
  <c r="G1574" i="9"/>
  <c r="F1518" i="19"/>
  <c r="G1518" i="9"/>
  <c r="F1454" i="19"/>
  <c r="G1454" i="9"/>
  <c r="F1406" i="19"/>
  <c r="G1406" i="9"/>
  <c r="F1342" i="19"/>
  <c r="G1342" i="9"/>
  <c r="F1286" i="19"/>
  <c r="G1286" i="9"/>
  <c r="F1238" i="19"/>
  <c r="G1238" i="9"/>
  <c r="F1182" i="19"/>
  <c r="G1182" i="9"/>
  <c r="F1150" i="19"/>
  <c r="G1150" i="9"/>
  <c r="F1110" i="19"/>
  <c r="G1110" i="9"/>
  <c r="F1078" i="19"/>
  <c r="G1078" i="9"/>
  <c r="F1022" i="19"/>
  <c r="G1022" i="9"/>
  <c r="F998" i="19"/>
  <c r="G998" i="9"/>
  <c r="F974" i="19"/>
  <c r="G974" i="9"/>
  <c r="F958" i="19"/>
  <c r="G958" i="9"/>
  <c r="F942" i="19"/>
  <c r="G942" i="9"/>
  <c r="F926" i="19"/>
  <c r="G926" i="9"/>
  <c r="F918" i="19"/>
  <c r="G918" i="9"/>
  <c r="F910" i="19"/>
  <c r="G910" i="9"/>
  <c r="F902" i="19"/>
  <c r="G902" i="9"/>
  <c r="F894" i="19"/>
  <c r="G894" i="9"/>
  <c r="F870" i="19"/>
  <c r="G870" i="9"/>
  <c r="F862" i="19"/>
  <c r="G862" i="9"/>
  <c r="F854" i="19"/>
  <c r="G854" i="9"/>
  <c r="F822" i="19"/>
  <c r="G822" i="9"/>
  <c r="F2998" i="19"/>
  <c r="G2998" i="9"/>
  <c r="F2942" i="19"/>
  <c r="G2942" i="9"/>
  <c r="F2886" i="19"/>
  <c r="G2886" i="9"/>
  <c r="F2838" i="19"/>
  <c r="G2838" i="9"/>
  <c r="F2790" i="19"/>
  <c r="G2790" i="9"/>
  <c r="F2726" i="19"/>
  <c r="G2726" i="9"/>
  <c r="F2678" i="19"/>
  <c r="G2678" i="9"/>
  <c r="F2622" i="19"/>
  <c r="G2622" i="9"/>
  <c r="F2574" i="19"/>
  <c r="G2574" i="9"/>
  <c r="F2510" i="19"/>
  <c r="G2510" i="9"/>
  <c r="F2462" i="19"/>
  <c r="G2462" i="9"/>
  <c r="F2406" i="19"/>
  <c r="G2406" i="9"/>
  <c r="F2350" i="19"/>
  <c r="G2350" i="9"/>
  <c r="F2302" i="19"/>
  <c r="G2302" i="9"/>
  <c r="F2254" i="19"/>
  <c r="G2254" i="9"/>
  <c r="F2214" i="19"/>
  <c r="G2214" i="9"/>
  <c r="F2150" i="19"/>
  <c r="G2150" i="9"/>
  <c r="F2094" i="19"/>
  <c r="G2094" i="9"/>
  <c r="F2038" i="19"/>
  <c r="G2038" i="9"/>
  <c r="F1990" i="19"/>
  <c r="G1990" i="9"/>
  <c r="F1942" i="19"/>
  <c r="G1942" i="9"/>
  <c r="F1902" i="19"/>
  <c r="G1902" i="9"/>
  <c r="F1822" i="19"/>
  <c r="G1822" i="9"/>
  <c r="F1790" i="19"/>
  <c r="G1790" i="9"/>
  <c r="F1726" i="19"/>
  <c r="G1726" i="9"/>
  <c r="F1694" i="19"/>
  <c r="G1694" i="9"/>
  <c r="F1646" i="19"/>
  <c r="G1646" i="9"/>
  <c r="F1590" i="19"/>
  <c r="G1590" i="9"/>
  <c r="F1550" i="19"/>
  <c r="G1550" i="9"/>
  <c r="F1502" i="19"/>
  <c r="G1502" i="9"/>
  <c r="F1470" i="19"/>
  <c r="G1470" i="9"/>
  <c r="F1430" i="19"/>
  <c r="G1430" i="9"/>
  <c r="F1382" i="19"/>
  <c r="G1382" i="9"/>
  <c r="F1310" i="19"/>
  <c r="G1310" i="9"/>
  <c r="F1262" i="19"/>
  <c r="G1262" i="9"/>
  <c r="F1206" i="19"/>
  <c r="G1206" i="9"/>
  <c r="F1142" i="19"/>
  <c r="G1142" i="9"/>
  <c r="F1054" i="19"/>
  <c r="G1054" i="9"/>
  <c r="F886" i="19"/>
  <c r="G886" i="9"/>
  <c r="F2958" i="19"/>
  <c r="G2958" i="9"/>
  <c r="F2902" i="19"/>
  <c r="G2902" i="9"/>
  <c r="F2854" i="19"/>
  <c r="G2854" i="9"/>
  <c r="F2798" i="19"/>
  <c r="G2798" i="9"/>
  <c r="F2750" i="19"/>
  <c r="G2750" i="9"/>
  <c r="F2718" i="19"/>
  <c r="G2718" i="9"/>
  <c r="F2654" i="19"/>
  <c r="G2654" i="9"/>
  <c r="F2598" i="19"/>
  <c r="G2598" i="9"/>
  <c r="F2550" i="19"/>
  <c r="G2550" i="9"/>
  <c r="F2494" i="19"/>
  <c r="G2494" i="9"/>
  <c r="F2454" i="19"/>
  <c r="G2454" i="9"/>
  <c r="F2390" i="19"/>
  <c r="G2390" i="9"/>
  <c r="F2342" i="19"/>
  <c r="G2342" i="9"/>
  <c r="F2286" i="19"/>
  <c r="G2286" i="9"/>
  <c r="F2222" i="19"/>
  <c r="G2222" i="9"/>
  <c r="F2166" i="19"/>
  <c r="G2166" i="9"/>
  <c r="F2118" i="19"/>
  <c r="G2118" i="9"/>
  <c r="F2086" i="19"/>
  <c r="G2086" i="9"/>
  <c r="F2022" i="19"/>
  <c r="G2022" i="9"/>
  <c r="F1966" i="19"/>
  <c r="G1966" i="9"/>
  <c r="F1918" i="19"/>
  <c r="G1918" i="9"/>
  <c r="F1870" i="19"/>
  <c r="G1870" i="9"/>
  <c r="F1846" i="19"/>
  <c r="G1846" i="9"/>
  <c r="F1798" i="19"/>
  <c r="G1798" i="9"/>
  <c r="F1750" i="19"/>
  <c r="G1750" i="9"/>
  <c r="F1702" i="19"/>
  <c r="G1702" i="9"/>
  <c r="F1662" i="19"/>
  <c r="G1662" i="9"/>
  <c r="F1606" i="19"/>
  <c r="G1606" i="9"/>
  <c r="F1566" i="19"/>
  <c r="G1566" i="9"/>
  <c r="F1510" i="19"/>
  <c r="G1510" i="9"/>
  <c r="F1478" i="19"/>
  <c r="G1478" i="9"/>
  <c r="F1422" i="19"/>
  <c r="G1422" i="9"/>
  <c r="F1374" i="19"/>
  <c r="G1374" i="9"/>
  <c r="F1326" i="19"/>
  <c r="G1326" i="9"/>
  <c r="F1278" i="19"/>
  <c r="G1278" i="9"/>
  <c r="F1230" i="19"/>
  <c r="G1230" i="9"/>
  <c r="F1190" i="19"/>
  <c r="G1190" i="9"/>
  <c r="F1158" i="19"/>
  <c r="G1158" i="9"/>
  <c r="F1126" i="19"/>
  <c r="G1126" i="9"/>
  <c r="F1102" i="19"/>
  <c r="G1102" i="9"/>
  <c r="F1070" i="19"/>
  <c r="G1070" i="9"/>
  <c r="F1038" i="19"/>
  <c r="G1038" i="9"/>
  <c r="F1014" i="19"/>
  <c r="G1014" i="9"/>
  <c r="F982" i="19"/>
  <c r="G982" i="9"/>
  <c r="F950" i="19"/>
  <c r="G950" i="9"/>
  <c r="F830" i="19"/>
  <c r="G830" i="9"/>
  <c r="F2950" i="19"/>
  <c r="G2950" i="9"/>
  <c r="F2894" i="19"/>
  <c r="G2894" i="9"/>
  <c r="F2830" i="19"/>
  <c r="G2830" i="9"/>
  <c r="F2782" i="19"/>
  <c r="G2782" i="9"/>
  <c r="F2734" i="19"/>
  <c r="G2734" i="9"/>
  <c r="F2670" i="19"/>
  <c r="G2670" i="9"/>
  <c r="F2630" i="19"/>
  <c r="G2630" i="9"/>
  <c r="F2566" i="19"/>
  <c r="G2566" i="9"/>
  <c r="F2518" i="19"/>
  <c r="G2518" i="9"/>
  <c r="F2470" i="19"/>
  <c r="G2470" i="9"/>
  <c r="F2414" i="19"/>
  <c r="G2414" i="9"/>
  <c r="F2358" i="19"/>
  <c r="G2358" i="9"/>
  <c r="F2310" i="19"/>
  <c r="G2310" i="9"/>
  <c r="F2270" i="19"/>
  <c r="G2270" i="9"/>
  <c r="F2206" i="19"/>
  <c r="G2206" i="9"/>
  <c r="F2158" i="19"/>
  <c r="G2158" i="9"/>
  <c r="F2110" i="19"/>
  <c r="G2110" i="9"/>
  <c r="F2054" i="19"/>
  <c r="G2054" i="9"/>
  <c r="F1998" i="19"/>
  <c r="G1998" i="9"/>
  <c r="F1934" i="19"/>
  <c r="G1934" i="9"/>
  <c r="F1894" i="19"/>
  <c r="G1894" i="9"/>
  <c r="F1838" i="19"/>
  <c r="G1838" i="9"/>
  <c r="F1782" i="19"/>
  <c r="G1782" i="9"/>
  <c r="F1734" i="19"/>
  <c r="G1734" i="9"/>
  <c r="F1678" i="19"/>
  <c r="G1678" i="9"/>
  <c r="F1638" i="19"/>
  <c r="G1638" i="9"/>
  <c r="F1598" i="19"/>
  <c r="G1598" i="9"/>
  <c r="F1542" i="19"/>
  <c r="G1542" i="9"/>
  <c r="F1494" i="19"/>
  <c r="G1494" i="9"/>
  <c r="F1446" i="19"/>
  <c r="G1446" i="9"/>
  <c r="F1414" i="19"/>
  <c r="G1414" i="9"/>
  <c r="F1358" i="19"/>
  <c r="G1358" i="9"/>
  <c r="F1302" i="19"/>
  <c r="G1302" i="9"/>
  <c r="F1254" i="19"/>
  <c r="G1254" i="9"/>
  <c r="F1214" i="19"/>
  <c r="G1214" i="9"/>
  <c r="F1134" i="19"/>
  <c r="G1134" i="9"/>
  <c r="F1046" i="19"/>
  <c r="G1046" i="9"/>
  <c r="F878" i="19"/>
  <c r="G878" i="9"/>
  <c r="F2982" i="19"/>
  <c r="G2982" i="9"/>
  <c r="F2934" i="19"/>
  <c r="G2934" i="9"/>
  <c r="F2878" i="19"/>
  <c r="G2878" i="9"/>
  <c r="F2822" i="19"/>
  <c r="G2822" i="9"/>
  <c r="F2766" i="19"/>
  <c r="G2766" i="9"/>
  <c r="F2710" i="19"/>
  <c r="G2710" i="9"/>
  <c r="F2662" i="19"/>
  <c r="G2662" i="9"/>
  <c r="F2614" i="19"/>
  <c r="G2614" i="9"/>
  <c r="F2558" i="19"/>
  <c r="G2558" i="9"/>
  <c r="F2502" i="19"/>
  <c r="G2502" i="9"/>
  <c r="F2446" i="19"/>
  <c r="G2446" i="9"/>
  <c r="F2398" i="19"/>
  <c r="G2398" i="9"/>
  <c r="F2334" i="19"/>
  <c r="G2334" i="9"/>
  <c r="F2278" i="19"/>
  <c r="G2278" i="9"/>
  <c r="F2230" i="19"/>
  <c r="G2230" i="9"/>
  <c r="F2182" i="19"/>
  <c r="G2182" i="9"/>
  <c r="F2126" i="19"/>
  <c r="G2126" i="9"/>
  <c r="F2078" i="19"/>
  <c r="G2078" i="9"/>
  <c r="F2030" i="19"/>
  <c r="G2030" i="9"/>
  <c r="F1974" i="19"/>
  <c r="G1974" i="9"/>
  <c r="F1910" i="19"/>
  <c r="G1910" i="9"/>
  <c r="F1862" i="19"/>
  <c r="G1862" i="9"/>
  <c r="F1814" i="19"/>
  <c r="G1814" i="9"/>
  <c r="F1774" i="19"/>
  <c r="G1774" i="9"/>
  <c r="F1718" i="19"/>
  <c r="G1718" i="9"/>
  <c r="F1670" i="19"/>
  <c r="G1670" i="9"/>
  <c r="F1654" i="19"/>
  <c r="G1654" i="9"/>
  <c r="F1614" i="19"/>
  <c r="G1614" i="9"/>
  <c r="F1558" i="19"/>
  <c r="G1558" i="9"/>
  <c r="F1526" i="19"/>
  <c r="G1526" i="9"/>
  <c r="F1486" i="19"/>
  <c r="G1486" i="9"/>
  <c r="F1438" i="19"/>
  <c r="G1438" i="9"/>
  <c r="F1390" i="19"/>
  <c r="G1390" i="9"/>
  <c r="F1350" i="19"/>
  <c r="G1350" i="9"/>
  <c r="F1318" i="19"/>
  <c r="G1318" i="9"/>
  <c r="F1270" i="19"/>
  <c r="G1270" i="9"/>
  <c r="F1222" i="19"/>
  <c r="G1222" i="9"/>
  <c r="F1198" i="19"/>
  <c r="G1198" i="9"/>
  <c r="F1166" i="19"/>
  <c r="G1166" i="9"/>
  <c r="F1118" i="19"/>
  <c r="G1118" i="9"/>
  <c r="F1094" i="19"/>
  <c r="G1094" i="9"/>
  <c r="F1062" i="19"/>
  <c r="G1062" i="9"/>
  <c r="F1030" i="19"/>
  <c r="G1030" i="9"/>
  <c r="F1006" i="19"/>
  <c r="G1006" i="9"/>
  <c r="F990" i="19"/>
  <c r="G990" i="9"/>
  <c r="F966" i="19"/>
  <c r="G966" i="9"/>
  <c r="F934" i="19"/>
  <c r="G934" i="9"/>
  <c r="F838" i="19"/>
  <c r="G838" i="9"/>
  <c r="F3000" i="19"/>
  <c r="G3000" i="9"/>
  <c r="G2992" i="19"/>
  <c r="H2992" i="19"/>
  <c r="G2999" i="19"/>
  <c r="H2999" i="19"/>
  <c r="G2991" i="19"/>
  <c r="H2991" i="19"/>
  <c r="G2983" i="19"/>
  <c r="H2983" i="19"/>
  <c r="G2975" i="19"/>
  <c r="H2975" i="19"/>
  <c r="G2967" i="19"/>
  <c r="H2967" i="19"/>
  <c r="G2959" i="19"/>
  <c r="H2959" i="19"/>
  <c r="G2951" i="19"/>
  <c r="H2951" i="19"/>
  <c r="G2943" i="19"/>
  <c r="H2943" i="19"/>
  <c r="G2935" i="19"/>
  <c r="H2935" i="19"/>
  <c r="G2927" i="19"/>
  <c r="H2927" i="19"/>
  <c r="G2919" i="19"/>
  <c r="H2919" i="19"/>
  <c r="G2911" i="19"/>
  <c r="H2911" i="19"/>
  <c r="G2903" i="19"/>
  <c r="H2903" i="19"/>
  <c r="G2895" i="19"/>
  <c r="H2895" i="19"/>
  <c r="H2887" i="19"/>
  <c r="G2887" i="19"/>
  <c r="G2879" i="19"/>
  <c r="H2879" i="19"/>
  <c r="G2871" i="19"/>
  <c r="H2871" i="19"/>
  <c r="G2863" i="19"/>
  <c r="H2863" i="19"/>
  <c r="H2855" i="19"/>
  <c r="G2855" i="19"/>
  <c r="G2847" i="19"/>
  <c r="H2847" i="19"/>
  <c r="G2839" i="19"/>
  <c r="H2839" i="19"/>
  <c r="G2831" i="19"/>
  <c r="H2831" i="19"/>
  <c r="H2823" i="19"/>
  <c r="G2823" i="19"/>
  <c r="G2815" i="19"/>
  <c r="H2815" i="19"/>
  <c r="G2807" i="19"/>
  <c r="H2807" i="19"/>
  <c r="H2799" i="19"/>
  <c r="G2799" i="19"/>
  <c r="G2791" i="19"/>
  <c r="H2791" i="19"/>
  <c r="H2783" i="19"/>
  <c r="G2783" i="19"/>
  <c r="G2775" i="19"/>
  <c r="H2775" i="19"/>
  <c r="H2767" i="19"/>
  <c r="G2767" i="19"/>
  <c r="G2759" i="19"/>
  <c r="H2759" i="19"/>
  <c r="H2751" i="19"/>
  <c r="G2751" i="19"/>
  <c r="G2743" i="19"/>
  <c r="H2743" i="19"/>
  <c r="H2735" i="19"/>
  <c r="G2735" i="19"/>
  <c r="G2727" i="19"/>
  <c r="H2727" i="19"/>
  <c r="H2719" i="19"/>
  <c r="G2719" i="19"/>
  <c r="G2711" i="19"/>
  <c r="H2711" i="19"/>
  <c r="H2703" i="19"/>
  <c r="G2703" i="19"/>
  <c r="G2695" i="19"/>
  <c r="H2695" i="19"/>
  <c r="H2687" i="19"/>
  <c r="G2687" i="19"/>
  <c r="G2679" i="19"/>
  <c r="H2679" i="19"/>
  <c r="H2671" i="19"/>
  <c r="G2671" i="19"/>
  <c r="G2663" i="19"/>
  <c r="H2663" i="19"/>
  <c r="H2655" i="19"/>
  <c r="G2655" i="19"/>
  <c r="G2647" i="19"/>
  <c r="H2647" i="19"/>
  <c r="H2639" i="19"/>
  <c r="G2639" i="19"/>
  <c r="G2631" i="19"/>
  <c r="H2631" i="19"/>
  <c r="H2623" i="19"/>
  <c r="G2623" i="19"/>
  <c r="G2615" i="19"/>
  <c r="H2615" i="19"/>
  <c r="H2607" i="19"/>
  <c r="G2607" i="19"/>
  <c r="G2599" i="19"/>
  <c r="H2599" i="19"/>
  <c r="H2591" i="19"/>
  <c r="G2591" i="19"/>
  <c r="G2583" i="19"/>
  <c r="H2583" i="19"/>
  <c r="H2575" i="19"/>
  <c r="G2575" i="19"/>
  <c r="G2567" i="19"/>
  <c r="H2567" i="19"/>
  <c r="H2559" i="19"/>
  <c r="G2559" i="19"/>
  <c r="G2551" i="19"/>
  <c r="H2551" i="19"/>
  <c r="H2543" i="19"/>
  <c r="G2543" i="19"/>
  <c r="G2535" i="19"/>
  <c r="H2535" i="19"/>
  <c r="H2527" i="19"/>
  <c r="G2527" i="19"/>
  <c r="G2519" i="19"/>
  <c r="H2519" i="19"/>
  <c r="H2511" i="19"/>
  <c r="G2511" i="19"/>
  <c r="G2503" i="19"/>
  <c r="H2503" i="19"/>
  <c r="H2495" i="19"/>
  <c r="G2495" i="19"/>
  <c r="G2487" i="19"/>
  <c r="H2487" i="19"/>
  <c r="G2479" i="19"/>
  <c r="H2479" i="19"/>
  <c r="G2471" i="19"/>
  <c r="H2471" i="19"/>
  <c r="G2463" i="19"/>
  <c r="H2463" i="19"/>
  <c r="G2455" i="19"/>
  <c r="H2455" i="19"/>
  <c r="G2447" i="19"/>
  <c r="H2447" i="19"/>
  <c r="G2439" i="19"/>
  <c r="H2439" i="19"/>
  <c r="G2431" i="19"/>
  <c r="H2431" i="19"/>
  <c r="G2423" i="19"/>
  <c r="H2423" i="19"/>
  <c r="G2415" i="19"/>
  <c r="H2415" i="19"/>
  <c r="G2407" i="19"/>
  <c r="H2407" i="19"/>
  <c r="G2399" i="19"/>
  <c r="H2399" i="19"/>
  <c r="G2391" i="19"/>
  <c r="H2391" i="19"/>
  <c r="G2383" i="19"/>
  <c r="H2383" i="19"/>
  <c r="G2375" i="19"/>
  <c r="H2375" i="19"/>
  <c r="G2367" i="19"/>
  <c r="H2367" i="19"/>
  <c r="G2359" i="19"/>
  <c r="H2359" i="19"/>
  <c r="G2351" i="19"/>
  <c r="H2351" i="19"/>
  <c r="G2343" i="19"/>
  <c r="H2343" i="19"/>
  <c r="G2335" i="19"/>
  <c r="H2335" i="19"/>
  <c r="G2327" i="19"/>
  <c r="H2327" i="19"/>
  <c r="G2319" i="19"/>
  <c r="H2319" i="19"/>
  <c r="G2311" i="19"/>
  <c r="H2311" i="19"/>
  <c r="G2303" i="19"/>
  <c r="H2303" i="19"/>
  <c r="G2295" i="19"/>
  <c r="H2295" i="19"/>
  <c r="G2287" i="19"/>
  <c r="H2287" i="19"/>
  <c r="G2279" i="19"/>
  <c r="H2279" i="19"/>
  <c r="G2271" i="19"/>
  <c r="H2271" i="19"/>
  <c r="G2263" i="19"/>
  <c r="H2263" i="19"/>
  <c r="G2255" i="19"/>
  <c r="H2255" i="19"/>
  <c r="G2247" i="19"/>
  <c r="H2247" i="19"/>
  <c r="G2239" i="19"/>
  <c r="H2239" i="19"/>
  <c r="G2231" i="19"/>
  <c r="H2231" i="19"/>
  <c r="G2223" i="19"/>
  <c r="H2223" i="19"/>
  <c r="G2215" i="19"/>
  <c r="H2215" i="19"/>
  <c r="G2207" i="19"/>
  <c r="H2207" i="19"/>
  <c r="G2199" i="19"/>
  <c r="H2199" i="19"/>
  <c r="G2191" i="19"/>
  <c r="H2191" i="19"/>
  <c r="G2183" i="19"/>
  <c r="H2183" i="19"/>
  <c r="G2175" i="19"/>
  <c r="H2175" i="19"/>
  <c r="G2167" i="19"/>
  <c r="H2167" i="19"/>
  <c r="G2159" i="19"/>
  <c r="H2159" i="19"/>
  <c r="H2151" i="19"/>
  <c r="G2151" i="19"/>
  <c r="G2143" i="19"/>
  <c r="H2143" i="19"/>
  <c r="H2135" i="19"/>
  <c r="G2135" i="19"/>
  <c r="G2127" i="19"/>
  <c r="H2127" i="19"/>
  <c r="G2119" i="19"/>
  <c r="H2119" i="19"/>
  <c r="G2111" i="19"/>
  <c r="H2111" i="19"/>
  <c r="G2103" i="19"/>
  <c r="H2103" i="19"/>
  <c r="H2095" i="19"/>
  <c r="G2095" i="19"/>
  <c r="G2087" i="19"/>
  <c r="H2087" i="19"/>
  <c r="G2079" i="19"/>
  <c r="H2079" i="19"/>
  <c r="H2071" i="19"/>
  <c r="G2071" i="19"/>
  <c r="H2063" i="19"/>
  <c r="G2063" i="19"/>
  <c r="G2055" i="19"/>
  <c r="H2055" i="19"/>
  <c r="G2047" i="19"/>
  <c r="H2047" i="19"/>
  <c r="H2039" i="19"/>
  <c r="G2039" i="19"/>
  <c r="H2031" i="19"/>
  <c r="G2031" i="19"/>
  <c r="G2023" i="19"/>
  <c r="H2023" i="19"/>
  <c r="H2015" i="19"/>
  <c r="G2015" i="19"/>
  <c r="H2007" i="19"/>
  <c r="G2007" i="19"/>
  <c r="G1999" i="19"/>
  <c r="H1999" i="19"/>
  <c r="G1991" i="19"/>
  <c r="H1991" i="19"/>
  <c r="G1983" i="19"/>
  <c r="H1983" i="19"/>
  <c r="G1975" i="19"/>
  <c r="H1975" i="19"/>
  <c r="G1967" i="19"/>
  <c r="H1967" i="19"/>
  <c r="H1959" i="19"/>
  <c r="G1959" i="19"/>
  <c r="G1951" i="19"/>
  <c r="H1951" i="19"/>
  <c r="G1943" i="19"/>
  <c r="H1943" i="19"/>
  <c r="H1935" i="19"/>
  <c r="G1935" i="19"/>
  <c r="H1927" i="19"/>
  <c r="G1927" i="19"/>
  <c r="H1919" i="19"/>
  <c r="G1919" i="19"/>
  <c r="H1911" i="19"/>
  <c r="G1911" i="19"/>
  <c r="H1903" i="19"/>
  <c r="G1903" i="19"/>
  <c r="H1895" i="19"/>
  <c r="G1895" i="19"/>
  <c r="H1887" i="19"/>
  <c r="G1887" i="19"/>
  <c r="H1879" i="19"/>
  <c r="G1879" i="19"/>
  <c r="H1871" i="19"/>
  <c r="G1871" i="19"/>
  <c r="H1863" i="19"/>
  <c r="G1863" i="19"/>
  <c r="H1855" i="19"/>
  <c r="G1855" i="19"/>
  <c r="H1847" i="19"/>
  <c r="G1847" i="19"/>
  <c r="H1839" i="19"/>
  <c r="G1839" i="19"/>
  <c r="H1831" i="19"/>
  <c r="G1831" i="19"/>
  <c r="H1823" i="19"/>
  <c r="G1823" i="19"/>
  <c r="H1815" i="19"/>
  <c r="G1815" i="19"/>
  <c r="H1807" i="19"/>
  <c r="G1807" i="19"/>
  <c r="H1799" i="19"/>
  <c r="G1799" i="19"/>
  <c r="H1791" i="19"/>
  <c r="G1791" i="19"/>
  <c r="H1783" i="19"/>
  <c r="G1783" i="19"/>
  <c r="G1775" i="19"/>
  <c r="H1775" i="19"/>
  <c r="G1767" i="19"/>
  <c r="H1767" i="19"/>
  <c r="G1759" i="19"/>
  <c r="H1759" i="19"/>
  <c r="G1751" i="19"/>
  <c r="H1751" i="19"/>
  <c r="G1743" i="19"/>
  <c r="H1743" i="19"/>
  <c r="G1735" i="19"/>
  <c r="H1735" i="19"/>
  <c r="G1727" i="19"/>
  <c r="H1727" i="19"/>
  <c r="G1719" i="19"/>
  <c r="H1719" i="19"/>
  <c r="H1711" i="19"/>
  <c r="G1711" i="19"/>
  <c r="H1703" i="19"/>
  <c r="G1703" i="19"/>
  <c r="G1695" i="19"/>
  <c r="H1695" i="19"/>
  <c r="H1687" i="19"/>
  <c r="G1687" i="19"/>
  <c r="H1679" i="19"/>
  <c r="G1679" i="19"/>
  <c r="H1671" i="19"/>
  <c r="G1671" i="19"/>
  <c r="H1663" i="19"/>
  <c r="G1663" i="19"/>
  <c r="H1655" i="19"/>
  <c r="G1655" i="19"/>
  <c r="H1647" i="19"/>
  <c r="G1647" i="19"/>
  <c r="H1639" i="19"/>
  <c r="G1639" i="19"/>
  <c r="H1631" i="19"/>
  <c r="G1631" i="19"/>
  <c r="H1623" i="19"/>
  <c r="G1623" i="19"/>
  <c r="H1615" i="19"/>
  <c r="G1615" i="19"/>
  <c r="H1607" i="19"/>
  <c r="G1607" i="19"/>
  <c r="H1599" i="19"/>
  <c r="G1599" i="19"/>
  <c r="H1591" i="19"/>
  <c r="G1591" i="19"/>
  <c r="G1583" i="19"/>
  <c r="H1583" i="19"/>
  <c r="G1575" i="19"/>
  <c r="H1575" i="19"/>
  <c r="G1567" i="19"/>
  <c r="H1567" i="19"/>
  <c r="G1559" i="19"/>
  <c r="H1559" i="19"/>
  <c r="H1551" i="19"/>
  <c r="G1551" i="19"/>
  <c r="G1543" i="19"/>
  <c r="H1543" i="19"/>
  <c r="H1535" i="19"/>
  <c r="G1535" i="19"/>
  <c r="G1527" i="19"/>
  <c r="H1527" i="19"/>
  <c r="H1519" i="19"/>
  <c r="G1519" i="19"/>
  <c r="H1511" i="19"/>
  <c r="G1511" i="19"/>
  <c r="H1503" i="19"/>
  <c r="G1503" i="19"/>
  <c r="G1495" i="19"/>
  <c r="H1495" i="19"/>
  <c r="H1487" i="19"/>
  <c r="G1487" i="19"/>
  <c r="G1479" i="19"/>
  <c r="H1479" i="19"/>
  <c r="G1471" i="19"/>
  <c r="H1471" i="19"/>
  <c r="G1463" i="19"/>
  <c r="H1463" i="19"/>
  <c r="H1455" i="19"/>
  <c r="G1455" i="19"/>
  <c r="G1447" i="19"/>
  <c r="H1447" i="19"/>
  <c r="G1439" i="19"/>
  <c r="H1439" i="19"/>
  <c r="G1431" i="19"/>
  <c r="H1431" i="19"/>
  <c r="G1423" i="19"/>
  <c r="H1423" i="19"/>
  <c r="G1415" i="19"/>
  <c r="H1415" i="19"/>
  <c r="G1407" i="19"/>
  <c r="H1407" i="19"/>
  <c r="G1399" i="19"/>
  <c r="H1399" i="19"/>
  <c r="G1391" i="19"/>
  <c r="H1391" i="19"/>
  <c r="G1383" i="19"/>
  <c r="H1383" i="19"/>
  <c r="G1375" i="19"/>
  <c r="H1375" i="19"/>
  <c r="G1367" i="19"/>
  <c r="H1367" i="19"/>
  <c r="G1359" i="19"/>
  <c r="H1359" i="19"/>
  <c r="G1351" i="19"/>
  <c r="H1351" i="19"/>
  <c r="G1343" i="19"/>
  <c r="H1343" i="19"/>
  <c r="G1335" i="19"/>
  <c r="H1335" i="19"/>
  <c r="G1327" i="19"/>
  <c r="H1327" i="19"/>
  <c r="G1319" i="19"/>
  <c r="H1319" i="19"/>
  <c r="G1311" i="19"/>
  <c r="H1311" i="19"/>
  <c r="G1303" i="19"/>
  <c r="H1303" i="19"/>
  <c r="G1295" i="19"/>
  <c r="H1295" i="19"/>
  <c r="G1287" i="19"/>
  <c r="H1287" i="19"/>
  <c r="G1279" i="19"/>
  <c r="H1279" i="19"/>
  <c r="G1271" i="19"/>
  <c r="H1271" i="19"/>
  <c r="G1263" i="19"/>
  <c r="H1263" i="19"/>
  <c r="G1255" i="19"/>
  <c r="H1255" i="19"/>
  <c r="G1247" i="19"/>
  <c r="H1247" i="19"/>
  <c r="G1239" i="19"/>
  <c r="H1239" i="19"/>
  <c r="G1231" i="19"/>
  <c r="H1231" i="19"/>
  <c r="G1223" i="19"/>
  <c r="H1223" i="19"/>
  <c r="G1215" i="19"/>
  <c r="H1215" i="19"/>
  <c r="G1207" i="19"/>
  <c r="H1207" i="19"/>
  <c r="G1199" i="19"/>
  <c r="H1199" i="19"/>
  <c r="G1191" i="19"/>
  <c r="H1191" i="19"/>
  <c r="G1183" i="19"/>
  <c r="H1183" i="19"/>
  <c r="G1175" i="19"/>
  <c r="H1175" i="19"/>
  <c r="G1167" i="19"/>
  <c r="H1167" i="19"/>
  <c r="G1159" i="19"/>
  <c r="H1159" i="19"/>
  <c r="G1151" i="19"/>
  <c r="H1151" i="19"/>
  <c r="G1143" i="19"/>
  <c r="H1143" i="19"/>
  <c r="G1135" i="19"/>
  <c r="H1135" i="19"/>
  <c r="G1127" i="19"/>
  <c r="H1127" i="19"/>
  <c r="G1119" i="19"/>
  <c r="H1119" i="19"/>
  <c r="G1111" i="19"/>
  <c r="H1111" i="19"/>
  <c r="G1103" i="19"/>
  <c r="H1103" i="19"/>
  <c r="G1095" i="19"/>
  <c r="H1095" i="19"/>
  <c r="G1087" i="19"/>
  <c r="H1087" i="19"/>
  <c r="G1079" i="19"/>
  <c r="H1079" i="19"/>
  <c r="G1071" i="19"/>
  <c r="H1071" i="19"/>
  <c r="G1063" i="19"/>
  <c r="H1063" i="19"/>
  <c r="G1055" i="19"/>
  <c r="H1055" i="19"/>
  <c r="G1047" i="19"/>
  <c r="H1047" i="19"/>
  <c r="G1039" i="19"/>
  <c r="H1039" i="19"/>
  <c r="G1031" i="19"/>
  <c r="H1031" i="19"/>
  <c r="G1023" i="19"/>
  <c r="H1023" i="19"/>
  <c r="G1015" i="19"/>
  <c r="H1015" i="19"/>
  <c r="G1007" i="19"/>
  <c r="H1007" i="19"/>
  <c r="G999" i="19"/>
  <c r="H999" i="19"/>
  <c r="G991" i="19"/>
  <c r="H991" i="19"/>
  <c r="G983" i="19"/>
  <c r="H983" i="19"/>
  <c r="G975" i="19"/>
  <c r="H975" i="19"/>
  <c r="G967" i="19"/>
  <c r="H967" i="19"/>
  <c r="G959" i="19"/>
  <c r="H959" i="19"/>
  <c r="G951" i="19"/>
  <c r="H951" i="19"/>
  <c r="G943" i="19"/>
  <c r="H943" i="19"/>
  <c r="G935" i="19"/>
  <c r="H935" i="19"/>
  <c r="G927" i="19"/>
  <c r="H927" i="19"/>
  <c r="G919" i="19"/>
  <c r="H919" i="19"/>
  <c r="G911" i="19"/>
  <c r="H911" i="19"/>
  <c r="G903" i="19"/>
  <c r="H903" i="19"/>
  <c r="G895" i="19"/>
  <c r="H895" i="19"/>
  <c r="G887" i="19"/>
  <c r="H887" i="19"/>
  <c r="G879" i="19"/>
  <c r="H879" i="19"/>
  <c r="G871" i="19"/>
  <c r="H871" i="19"/>
  <c r="G863" i="19"/>
  <c r="H863" i="19"/>
  <c r="G855" i="19"/>
  <c r="H855" i="19"/>
  <c r="G847" i="19"/>
  <c r="H847" i="19"/>
  <c r="G839" i="19"/>
  <c r="H839" i="19"/>
  <c r="G831" i="19"/>
  <c r="H831" i="19"/>
  <c r="G823" i="19"/>
  <c r="H823" i="19"/>
  <c r="G815" i="19"/>
  <c r="H815" i="19"/>
  <c r="G807" i="19"/>
  <c r="H807" i="19"/>
  <c r="G799" i="19"/>
  <c r="H799" i="19"/>
  <c r="G791" i="19"/>
  <c r="H791" i="19"/>
  <c r="G783" i="19"/>
  <c r="H783" i="19"/>
  <c r="G775" i="19"/>
  <c r="H775" i="19"/>
  <c r="G767" i="19"/>
  <c r="H767" i="19"/>
  <c r="G759" i="19"/>
  <c r="H759" i="19"/>
  <c r="G751" i="19"/>
  <c r="H751" i="19"/>
  <c r="G743" i="19"/>
  <c r="H743" i="19"/>
  <c r="G735" i="19"/>
  <c r="H735" i="19"/>
  <c r="G727" i="19"/>
  <c r="H727" i="19"/>
  <c r="G719" i="19"/>
  <c r="H719" i="19"/>
  <c r="H711" i="19"/>
  <c r="G711" i="19"/>
  <c r="G703" i="19"/>
  <c r="H703" i="19"/>
  <c r="H695" i="19"/>
  <c r="G695" i="19"/>
  <c r="G687" i="19"/>
  <c r="H687" i="19"/>
  <c r="H679" i="19"/>
  <c r="G679" i="19"/>
  <c r="G671" i="19"/>
  <c r="H671" i="19"/>
  <c r="H663" i="19"/>
  <c r="G663" i="19"/>
  <c r="G655" i="19"/>
  <c r="H655" i="19"/>
  <c r="H647" i="19"/>
  <c r="G647" i="19"/>
  <c r="G639" i="19"/>
  <c r="H639" i="19"/>
  <c r="H631" i="19"/>
  <c r="G631" i="19"/>
  <c r="G623" i="19"/>
  <c r="H623" i="19"/>
  <c r="H615" i="19"/>
  <c r="G615" i="19"/>
  <c r="G607" i="19"/>
  <c r="H607" i="19"/>
  <c r="H599" i="19"/>
  <c r="G599" i="19"/>
  <c r="G591" i="19"/>
  <c r="H591" i="19"/>
  <c r="H583" i="19"/>
  <c r="G583" i="19"/>
  <c r="G575" i="19"/>
  <c r="H575" i="19"/>
  <c r="H567" i="19"/>
  <c r="G567" i="19"/>
  <c r="H559" i="19"/>
  <c r="G559" i="19"/>
  <c r="H551" i="19"/>
  <c r="G551" i="19"/>
  <c r="H543" i="19"/>
  <c r="G543" i="19"/>
  <c r="H535" i="19"/>
  <c r="G535" i="19"/>
  <c r="H527" i="19"/>
  <c r="G527" i="19"/>
  <c r="H519" i="19"/>
  <c r="G519" i="19"/>
  <c r="G511" i="19"/>
  <c r="H511" i="19"/>
  <c r="G503" i="19"/>
  <c r="H503" i="19"/>
  <c r="G495" i="19"/>
  <c r="H495" i="19"/>
  <c r="G487" i="19"/>
  <c r="H487" i="19"/>
  <c r="G479" i="19"/>
  <c r="H479" i="19"/>
  <c r="G471" i="19"/>
  <c r="H471" i="19"/>
  <c r="G463" i="19"/>
  <c r="H463" i="19"/>
  <c r="G455" i="19"/>
  <c r="H455" i="19"/>
  <c r="G447" i="19"/>
  <c r="H447" i="19"/>
  <c r="G439" i="19"/>
  <c r="H439" i="19"/>
  <c r="G431" i="19"/>
  <c r="H431" i="19"/>
  <c r="G423" i="19"/>
  <c r="H423" i="19"/>
  <c r="G415" i="19"/>
  <c r="H415" i="19"/>
  <c r="G407" i="19"/>
  <c r="H407" i="19"/>
  <c r="G399" i="19"/>
  <c r="H399" i="19"/>
  <c r="G391" i="19"/>
  <c r="H391" i="19"/>
  <c r="G383" i="19"/>
  <c r="H383" i="19"/>
  <c r="G375" i="19"/>
  <c r="H375" i="19"/>
  <c r="G367" i="19"/>
  <c r="H367" i="19"/>
  <c r="G359" i="19"/>
  <c r="H359" i="19"/>
  <c r="G351" i="19"/>
  <c r="H351" i="19"/>
  <c r="G343" i="19"/>
  <c r="H343" i="19"/>
  <c r="G335" i="19"/>
  <c r="H335" i="19"/>
  <c r="G327" i="19"/>
  <c r="H327" i="19"/>
  <c r="G319" i="19"/>
  <c r="H319" i="19"/>
  <c r="G311" i="19"/>
  <c r="H311" i="19"/>
  <c r="G303" i="19"/>
  <c r="H303" i="19"/>
  <c r="G295" i="19"/>
  <c r="H295" i="19"/>
  <c r="H287" i="19"/>
  <c r="G287" i="19"/>
  <c r="G279" i="19"/>
  <c r="H279" i="19"/>
  <c r="G271" i="19"/>
  <c r="H271" i="19"/>
  <c r="G263" i="19"/>
  <c r="H263" i="19"/>
  <c r="G255" i="19"/>
  <c r="H255" i="19"/>
  <c r="G247" i="19"/>
  <c r="H247" i="19"/>
  <c r="G239" i="19"/>
  <c r="H239" i="19"/>
  <c r="G231" i="19"/>
  <c r="H231" i="19"/>
  <c r="G223" i="19"/>
  <c r="H223" i="19"/>
  <c r="G215" i="19"/>
  <c r="H215" i="19"/>
  <c r="G207" i="19"/>
  <c r="H207" i="19"/>
  <c r="G199" i="19"/>
  <c r="H199" i="19"/>
  <c r="G191" i="19"/>
  <c r="H191" i="19"/>
  <c r="G183" i="19"/>
  <c r="H183" i="19"/>
  <c r="G175" i="19"/>
  <c r="H175" i="19"/>
  <c r="G167" i="19"/>
  <c r="H167" i="19"/>
  <c r="G159" i="19"/>
  <c r="H159" i="19"/>
  <c r="G151" i="19"/>
  <c r="H151" i="19"/>
  <c r="G143" i="19"/>
  <c r="H143" i="19"/>
  <c r="G135" i="19"/>
  <c r="H135" i="19"/>
  <c r="G127" i="19"/>
  <c r="H127" i="19"/>
  <c r="G119" i="19"/>
  <c r="H119" i="19"/>
  <c r="G111" i="19"/>
  <c r="H111" i="19"/>
  <c r="G103" i="19"/>
  <c r="H103" i="19"/>
  <c r="G95" i="19"/>
  <c r="H95" i="19"/>
  <c r="G87" i="19"/>
  <c r="H87" i="19"/>
  <c r="G79" i="19"/>
  <c r="H79" i="19"/>
  <c r="G71" i="19"/>
  <c r="H71" i="19"/>
  <c r="G63" i="19"/>
  <c r="H63" i="19"/>
  <c r="H55" i="19"/>
  <c r="G55" i="19"/>
  <c r="G47" i="19"/>
  <c r="H47" i="19"/>
  <c r="G39" i="19"/>
  <c r="H39" i="19"/>
  <c r="G31" i="19"/>
  <c r="H31" i="19"/>
  <c r="G23" i="19"/>
  <c r="H23" i="19"/>
  <c r="G15" i="19"/>
  <c r="H15" i="19"/>
  <c r="G7" i="19"/>
  <c r="H7" i="19"/>
  <c r="G2992" i="9"/>
  <c r="G2984" i="9"/>
  <c r="G2976" i="9"/>
  <c r="G2968" i="9"/>
  <c r="G2960" i="9"/>
  <c r="G2952" i="9"/>
  <c r="G2944" i="9"/>
  <c r="G2936" i="9"/>
  <c r="G2928" i="9"/>
  <c r="G2920" i="9"/>
  <c r="G2912" i="9"/>
  <c r="G2904" i="9"/>
  <c r="G2896" i="9"/>
  <c r="G2888" i="9"/>
  <c r="G2880" i="9"/>
  <c r="G2872" i="9"/>
  <c r="G2864" i="9"/>
  <c r="G2856" i="9"/>
  <c r="G2848" i="9"/>
  <c r="G2840" i="9"/>
  <c r="G2832" i="9"/>
  <c r="G2824" i="9"/>
  <c r="G2816" i="9"/>
  <c r="G2808" i="9"/>
  <c r="G2800" i="9"/>
  <c r="G2792" i="9"/>
  <c r="G2784" i="9"/>
  <c r="G2776" i="9"/>
  <c r="G2768" i="9"/>
  <c r="G2760" i="9"/>
  <c r="G2752" i="9"/>
  <c r="G2744" i="9"/>
  <c r="G2736" i="9"/>
  <c r="G2728" i="9"/>
  <c r="G2720" i="9"/>
  <c r="G2712" i="9"/>
  <c r="G2704" i="9"/>
  <c r="G2696" i="9"/>
  <c r="G2688" i="9"/>
  <c r="G2680" i="9"/>
  <c r="G2672" i="9"/>
  <c r="G2664" i="9"/>
  <c r="G2656" i="9"/>
  <c r="G2648" i="9"/>
  <c r="G2640" i="9"/>
  <c r="G2632" i="9"/>
  <c r="G2624" i="9"/>
  <c r="G2616" i="9"/>
  <c r="G2608" i="9"/>
  <c r="G2600" i="9"/>
  <c r="G2592" i="9"/>
  <c r="G2584" i="9"/>
  <c r="G2576" i="9"/>
  <c r="G2568" i="9"/>
  <c r="G2560" i="9"/>
  <c r="G2552" i="9"/>
  <c r="G2544" i="9"/>
  <c r="G2536" i="9"/>
  <c r="G2528" i="9"/>
  <c r="G2520" i="9"/>
  <c r="G2512" i="9"/>
  <c r="G2504" i="9"/>
  <c r="G2496" i="9"/>
  <c r="G2488" i="9"/>
  <c r="G2480" i="9"/>
  <c r="G2472" i="9"/>
  <c r="G2464" i="9"/>
  <c r="G2456" i="9"/>
  <c r="G2448" i="9"/>
  <c r="G2440" i="9"/>
  <c r="G2432" i="9"/>
  <c r="G2424" i="9"/>
  <c r="G2416" i="9"/>
  <c r="G2408" i="9"/>
  <c r="G2400" i="9"/>
  <c r="G2392" i="9"/>
  <c r="G2384" i="9"/>
  <c r="G2376" i="9"/>
  <c r="G2368" i="9"/>
  <c r="G2360" i="9"/>
  <c r="G2352" i="9"/>
  <c r="G2344" i="9"/>
  <c r="G2336" i="9"/>
  <c r="G2328" i="9"/>
  <c r="G2320" i="9"/>
  <c r="G2312" i="9"/>
  <c r="G2304" i="9"/>
  <c r="G2296" i="9"/>
  <c r="G2288" i="9"/>
  <c r="G2280" i="9"/>
  <c r="G2272" i="9"/>
  <c r="G2264" i="9"/>
  <c r="G2256" i="9"/>
  <c r="G2248" i="9"/>
  <c r="G2240" i="9"/>
  <c r="G2232" i="9"/>
  <c r="G2224" i="9"/>
  <c r="G2216" i="9"/>
  <c r="G2208" i="9"/>
  <c r="G2200" i="9"/>
  <c r="G2192" i="9"/>
  <c r="G2184" i="9"/>
  <c r="G2176" i="9"/>
  <c r="G2168" i="9"/>
  <c r="G2160" i="9"/>
  <c r="G2152" i="9"/>
  <c r="G2144" i="9"/>
  <c r="G2136" i="9"/>
  <c r="G2128" i="9"/>
  <c r="G2120" i="9"/>
  <c r="G2112" i="9"/>
  <c r="G2104" i="9"/>
  <c r="G2056" i="9"/>
  <c r="G2024" i="9"/>
  <c r="G1992" i="9"/>
  <c r="G1960" i="9"/>
  <c r="G1928" i="9"/>
  <c r="G1896" i="9"/>
  <c r="G1864" i="9"/>
  <c r="G1832" i="9"/>
  <c r="G1800" i="9"/>
  <c r="G1768" i="9"/>
  <c r="G1736" i="9"/>
  <c r="G1704" i="9"/>
  <c r="G1672" i="9"/>
  <c r="G1640" i="9"/>
  <c r="G1608" i="9"/>
  <c r="G1576" i="9"/>
  <c r="G1544" i="9"/>
  <c r="G1512" i="9"/>
  <c r="G1480" i="9"/>
  <c r="G1448" i="9"/>
  <c r="G1416" i="9"/>
  <c r="G1384" i="9"/>
  <c r="G1352" i="9"/>
  <c r="G1320" i="9"/>
  <c r="G1288" i="9"/>
  <c r="G1256" i="9"/>
  <c r="G1224" i="9"/>
  <c r="G1192" i="9"/>
  <c r="G1160" i="9"/>
  <c r="G1128" i="9"/>
  <c r="G1096" i="9"/>
  <c r="G1064" i="9"/>
  <c r="G1032" i="9"/>
  <c r="G1000" i="9"/>
  <c r="G968" i="9"/>
  <c r="G936" i="9"/>
  <c r="G904" i="9"/>
  <c r="G872" i="9"/>
  <c r="G840" i="9"/>
  <c r="G808" i="9"/>
  <c r="G776" i="9"/>
  <c r="G744" i="9"/>
  <c r="G712" i="9"/>
  <c r="G680" i="9"/>
  <c r="G648" i="9"/>
  <c r="G616" i="9"/>
  <c r="G584" i="9"/>
  <c r="G552" i="9"/>
  <c r="G520" i="9"/>
  <c r="G488" i="9"/>
  <c r="G456" i="9"/>
  <c r="G424" i="9"/>
  <c r="G392" i="9"/>
  <c r="G360" i="9"/>
  <c r="G328" i="9"/>
  <c r="G296" i="9"/>
  <c r="G264" i="9"/>
  <c r="G232" i="9"/>
  <c r="G200" i="9"/>
  <c r="G168" i="9"/>
  <c r="G136" i="9"/>
  <c r="G104" i="9"/>
  <c r="G72" i="9"/>
  <c r="G40" i="9"/>
  <c r="G8" i="9"/>
  <c r="F806" i="19"/>
  <c r="G806" i="9"/>
  <c r="F774" i="19"/>
  <c r="G774" i="9"/>
  <c r="F750" i="19"/>
  <c r="G750" i="9"/>
  <c r="F710" i="19"/>
  <c r="G710" i="9"/>
  <c r="F694" i="19"/>
  <c r="G694" i="9"/>
  <c r="F662" i="19"/>
  <c r="G662" i="9"/>
  <c r="F638" i="19"/>
  <c r="G638" i="9"/>
  <c r="F590" i="19"/>
  <c r="G590" i="9"/>
  <c r="F534" i="19"/>
  <c r="G534" i="9"/>
  <c r="F502" i="19"/>
  <c r="G502" i="9"/>
  <c r="F478" i="19"/>
  <c r="G478" i="9"/>
  <c r="F454" i="19"/>
  <c r="G454" i="9"/>
  <c r="F414" i="19"/>
  <c r="G414" i="9"/>
  <c r="F390" i="19"/>
  <c r="G390" i="9"/>
  <c r="F366" i="19"/>
  <c r="G366" i="9"/>
  <c r="F334" i="19"/>
  <c r="G334" i="9"/>
  <c r="F302" i="19"/>
  <c r="G302" i="9"/>
  <c r="F270" i="19"/>
  <c r="G270" i="9"/>
  <c r="F254" i="19"/>
  <c r="G254" i="9"/>
  <c r="F222" i="19"/>
  <c r="G222" i="9"/>
  <c r="F206" i="19"/>
  <c r="G206" i="9"/>
  <c r="F174" i="19"/>
  <c r="G174" i="9"/>
  <c r="F142" i="19"/>
  <c r="G142" i="9"/>
  <c r="F102" i="19"/>
  <c r="G102" i="9"/>
  <c r="F70" i="19"/>
  <c r="G70" i="9"/>
  <c r="F14" i="19"/>
  <c r="G14" i="9"/>
  <c r="G2983" i="9"/>
  <c r="G2951" i="9"/>
  <c r="G2911" i="9"/>
  <c r="G2879" i="9"/>
  <c r="G2855" i="9"/>
  <c r="G2807" i="9"/>
  <c r="G2767" i="9"/>
  <c r="G2735" i="9"/>
  <c r="G2695" i="9"/>
  <c r="G2655" i="9"/>
  <c r="G2615" i="9"/>
  <c r="G2575" i="9"/>
  <c r="G2551" i="9"/>
  <c r="G2519" i="9"/>
  <c r="G2479" i="9"/>
  <c r="G2447" i="9"/>
  <c r="H2997" i="19"/>
  <c r="G2997" i="19"/>
  <c r="G2989" i="19"/>
  <c r="H2989" i="19"/>
  <c r="H2981" i="19"/>
  <c r="G2981" i="19"/>
  <c r="G2973" i="19"/>
  <c r="H2973" i="19"/>
  <c r="H2965" i="19"/>
  <c r="G2965" i="19"/>
  <c r="G2957" i="19"/>
  <c r="H2957" i="19"/>
  <c r="H2949" i="19"/>
  <c r="G2949" i="19"/>
  <c r="G2941" i="19"/>
  <c r="H2941" i="19"/>
  <c r="H2933" i="19"/>
  <c r="G2933" i="19"/>
  <c r="G2925" i="19"/>
  <c r="H2925" i="19"/>
  <c r="H2917" i="19"/>
  <c r="G2917" i="19"/>
  <c r="G2909" i="19"/>
  <c r="H2909" i="19"/>
  <c r="H2901" i="19"/>
  <c r="G2901" i="19"/>
  <c r="G2893" i="19"/>
  <c r="H2893" i="19"/>
  <c r="G2885" i="19"/>
  <c r="H2885" i="19"/>
  <c r="H2877" i="19"/>
  <c r="G2877" i="19"/>
  <c r="G2869" i="19"/>
  <c r="H2869" i="19"/>
  <c r="G2861" i="19"/>
  <c r="H2861" i="19"/>
  <c r="G2853" i="19"/>
  <c r="H2853" i="19"/>
  <c r="H2845" i="19"/>
  <c r="G2845" i="19"/>
  <c r="G2837" i="19"/>
  <c r="H2837" i="19"/>
  <c r="G2829" i="19"/>
  <c r="H2829" i="19"/>
  <c r="G2821" i="19"/>
  <c r="H2821" i="19"/>
  <c r="H2813" i="19"/>
  <c r="G2813" i="19"/>
  <c r="G2805" i="19"/>
  <c r="H2805" i="19"/>
  <c r="G2797" i="19"/>
  <c r="H2797" i="19"/>
  <c r="G2789" i="19"/>
  <c r="H2789" i="19"/>
  <c r="G2781" i="19"/>
  <c r="H2781" i="19"/>
  <c r="G2773" i="19"/>
  <c r="H2773" i="19"/>
  <c r="G2765" i="19"/>
  <c r="H2765" i="19"/>
  <c r="G2757" i="19"/>
  <c r="H2757" i="19"/>
  <c r="G2749" i="19"/>
  <c r="H2749" i="19"/>
  <c r="G2741" i="19"/>
  <c r="H2741" i="19"/>
  <c r="G2733" i="19"/>
  <c r="H2733" i="19"/>
  <c r="G2725" i="19"/>
  <c r="H2725" i="19"/>
  <c r="G2717" i="19"/>
  <c r="H2717" i="19"/>
  <c r="G2709" i="19"/>
  <c r="H2709" i="19"/>
  <c r="G2701" i="19"/>
  <c r="H2701" i="19"/>
  <c r="G2693" i="19"/>
  <c r="H2693" i="19"/>
  <c r="G2685" i="19"/>
  <c r="H2685" i="19"/>
  <c r="G2677" i="19"/>
  <c r="H2677" i="19"/>
  <c r="G2669" i="19"/>
  <c r="H2669" i="19"/>
  <c r="G2661" i="19"/>
  <c r="H2661" i="19"/>
  <c r="G2653" i="19"/>
  <c r="H2653" i="19"/>
  <c r="G2645" i="19"/>
  <c r="H2645" i="19"/>
  <c r="G2637" i="19"/>
  <c r="H2637" i="19"/>
  <c r="G2629" i="19"/>
  <c r="H2629" i="19"/>
  <c r="G2621" i="19"/>
  <c r="H2621" i="19"/>
  <c r="G2613" i="19"/>
  <c r="H2613" i="19"/>
  <c r="G2605" i="19"/>
  <c r="H2605" i="19"/>
  <c r="G2597" i="19"/>
  <c r="H2597" i="19"/>
  <c r="G2589" i="19"/>
  <c r="H2589" i="19"/>
  <c r="G2581" i="19"/>
  <c r="H2581" i="19"/>
  <c r="G2573" i="19"/>
  <c r="H2573" i="19"/>
  <c r="G2565" i="19"/>
  <c r="H2565" i="19"/>
  <c r="G2557" i="19"/>
  <c r="H2557" i="19"/>
  <c r="G2549" i="19"/>
  <c r="H2549" i="19"/>
  <c r="G2541" i="19"/>
  <c r="H2541" i="19"/>
  <c r="G2533" i="19"/>
  <c r="H2533" i="19"/>
  <c r="G2525" i="19"/>
  <c r="H2525" i="19"/>
  <c r="G2517" i="19"/>
  <c r="H2517" i="19"/>
  <c r="G2509" i="19"/>
  <c r="H2509" i="19"/>
  <c r="G2501" i="19"/>
  <c r="H2501" i="19"/>
  <c r="G2493" i="19"/>
  <c r="H2493" i="19"/>
  <c r="G2485" i="19"/>
  <c r="H2485" i="19"/>
  <c r="H2477" i="19"/>
  <c r="G2477" i="19"/>
  <c r="G2469" i="19"/>
  <c r="H2469" i="19"/>
  <c r="H2461" i="19"/>
  <c r="G2461" i="19"/>
  <c r="G2453" i="19"/>
  <c r="H2453" i="19"/>
  <c r="H2445" i="19"/>
  <c r="G2445" i="19"/>
  <c r="G2437" i="19"/>
  <c r="H2437" i="19"/>
  <c r="G2429" i="19"/>
  <c r="H2429" i="19"/>
  <c r="G2421" i="19"/>
  <c r="H2421" i="19"/>
  <c r="G2413" i="19"/>
  <c r="H2413" i="19"/>
  <c r="G2405" i="19"/>
  <c r="H2405" i="19"/>
  <c r="G2397" i="19"/>
  <c r="H2397" i="19"/>
  <c r="G2389" i="19"/>
  <c r="H2389" i="19"/>
  <c r="G2381" i="19"/>
  <c r="H2381" i="19"/>
  <c r="G2373" i="19"/>
  <c r="H2373" i="19"/>
  <c r="G2365" i="19"/>
  <c r="H2365" i="19"/>
  <c r="G2357" i="19"/>
  <c r="H2357" i="19"/>
  <c r="G2349" i="19"/>
  <c r="H2349" i="19"/>
  <c r="G2341" i="19"/>
  <c r="H2341" i="19"/>
  <c r="G2333" i="19"/>
  <c r="H2333" i="19"/>
  <c r="G2325" i="19"/>
  <c r="H2325" i="19"/>
  <c r="G2317" i="19"/>
  <c r="H2317" i="19"/>
  <c r="G2309" i="19"/>
  <c r="H2309" i="19"/>
  <c r="G2301" i="19"/>
  <c r="H2301" i="19"/>
  <c r="G2293" i="19"/>
  <c r="H2293" i="19"/>
  <c r="G2285" i="19"/>
  <c r="H2285" i="19"/>
  <c r="G2277" i="19"/>
  <c r="H2277" i="19"/>
  <c r="G2269" i="19"/>
  <c r="H2269" i="19"/>
  <c r="G2261" i="19"/>
  <c r="H2261" i="19"/>
  <c r="G2253" i="19"/>
  <c r="H2253" i="19"/>
  <c r="G2245" i="19"/>
  <c r="H2245" i="19"/>
  <c r="G2237" i="19"/>
  <c r="H2237" i="19"/>
  <c r="G2229" i="19"/>
  <c r="H2229" i="19"/>
  <c r="G2221" i="19"/>
  <c r="H2221" i="19"/>
  <c r="G2213" i="19"/>
  <c r="H2213" i="19"/>
  <c r="G2205" i="19"/>
  <c r="H2205" i="19"/>
  <c r="G2197" i="19"/>
  <c r="H2197" i="19"/>
  <c r="H2189" i="19"/>
  <c r="G2189" i="19"/>
  <c r="G2181" i="19"/>
  <c r="H2181" i="19"/>
  <c r="G2173" i="19"/>
  <c r="H2173" i="19"/>
  <c r="G2165" i="19"/>
  <c r="H2165" i="19"/>
  <c r="G2157" i="19"/>
  <c r="H2157" i="19"/>
  <c r="G2149" i="19"/>
  <c r="H2149" i="19"/>
  <c r="G2141" i="19"/>
  <c r="H2141" i="19"/>
  <c r="G2133" i="19"/>
  <c r="H2133" i="19"/>
  <c r="G2125" i="19"/>
  <c r="H2125" i="19"/>
  <c r="G2117" i="19"/>
  <c r="H2117" i="19"/>
  <c r="G2109" i="19"/>
  <c r="H2109" i="19"/>
  <c r="F2101" i="19"/>
  <c r="G2101" i="9"/>
  <c r="F2093" i="19"/>
  <c r="G2093" i="9"/>
  <c r="F2085" i="19"/>
  <c r="G2085" i="9"/>
  <c r="F2077" i="19"/>
  <c r="G2077" i="9"/>
  <c r="F2069" i="19"/>
  <c r="G2069" i="9"/>
  <c r="F2061" i="19"/>
  <c r="G2061" i="9"/>
  <c r="F2053" i="19"/>
  <c r="G2053" i="9"/>
  <c r="F2045" i="19"/>
  <c r="G2045" i="9"/>
  <c r="F2037" i="19"/>
  <c r="G2037" i="9"/>
  <c r="F2029" i="19"/>
  <c r="G2029" i="9"/>
  <c r="F2021" i="19"/>
  <c r="G2021" i="9"/>
  <c r="F2013" i="19"/>
  <c r="G2013" i="9"/>
  <c r="F2005" i="19"/>
  <c r="G2005" i="9"/>
  <c r="F1997" i="19"/>
  <c r="G1997" i="9"/>
  <c r="F1989" i="19"/>
  <c r="G1989" i="9"/>
  <c r="F1981" i="19"/>
  <c r="G1981" i="9"/>
  <c r="F1973" i="19"/>
  <c r="G1973" i="9"/>
  <c r="F1965" i="19"/>
  <c r="G1965" i="9"/>
  <c r="F1957" i="19"/>
  <c r="G1957" i="9"/>
  <c r="F1949" i="19"/>
  <c r="G1949" i="9"/>
  <c r="F1941" i="19"/>
  <c r="G1941" i="9"/>
  <c r="F1933" i="19"/>
  <c r="G1933" i="9"/>
  <c r="F1925" i="19"/>
  <c r="G1925" i="9"/>
  <c r="F1917" i="19"/>
  <c r="G1917" i="9"/>
  <c r="F1909" i="19"/>
  <c r="G1909" i="9"/>
  <c r="F1901" i="19"/>
  <c r="G1901" i="9"/>
  <c r="F1893" i="19"/>
  <c r="G1893" i="9"/>
  <c r="F1885" i="19"/>
  <c r="G1885" i="9"/>
  <c r="F1877" i="19"/>
  <c r="G1877" i="9"/>
  <c r="F1869" i="19"/>
  <c r="G1869" i="9"/>
  <c r="F1861" i="19"/>
  <c r="G1861" i="9"/>
  <c r="F1853" i="19"/>
  <c r="G1853" i="9"/>
  <c r="F1845" i="19"/>
  <c r="G1845" i="9"/>
  <c r="F1837" i="19"/>
  <c r="G1837" i="9"/>
  <c r="F1829" i="19"/>
  <c r="G1829" i="9"/>
  <c r="F1821" i="19"/>
  <c r="G1821" i="9"/>
  <c r="F1813" i="19"/>
  <c r="G1813" i="9"/>
  <c r="F1805" i="19"/>
  <c r="G1805" i="9"/>
  <c r="F1797" i="19"/>
  <c r="G1797" i="9"/>
  <c r="F1789" i="19"/>
  <c r="G1789" i="9"/>
  <c r="F1781" i="19"/>
  <c r="G1781" i="9"/>
  <c r="F1773" i="19"/>
  <c r="G1773" i="9"/>
  <c r="F1765" i="19"/>
  <c r="G1765" i="9"/>
  <c r="F1757" i="19"/>
  <c r="G1757" i="9"/>
  <c r="F1749" i="19"/>
  <c r="G1749" i="9"/>
  <c r="F1741" i="19"/>
  <c r="G1741" i="9"/>
  <c r="F1733" i="19"/>
  <c r="G1733" i="9"/>
  <c r="F1725" i="19"/>
  <c r="G1725" i="9"/>
  <c r="F1717" i="19"/>
  <c r="G1717" i="9"/>
  <c r="F1709" i="19"/>
  <c r="G1709" i="9"/>
  <c r="F1701" i="19"/>
  <c r="G1701" i="9"/>
  <c r="F1693" i="19"/>
  <c r="G1693" i="9"/>
  <c r="F1685" i="19"/>
  <c r="G1685" i="9"/>
  <c r="F1677" i="19"/>
  <c r="G1677" i="9"/>
  <c r="F1669" i="19"/>
  <c r="G1669" i="9"/>
  <c r="F1661" i="19"/>
  <c r="G1661" i="9"/>
  <c r="F1653" i="19"/>
  <c r="G1653" i="9"/>
  <c r="F1645" i="19"/>
  <c r="G1645" i="9"/>
  <c r="F1637" i="19"/>
  <c r="G1637" i="9"/>
  <c r="F1629" i="19"/>
  <c r="G1629" i="9"/>
  <c r="F1621" i="19"/>
  <c r="G1621" i="9"/>
  <c r="F1613" i="19"/>
  <c r="G1613" i="9"/>
  <c r="F1605" i="19"/>
  <c r="G1605" i="9"/>
  <c r="F1597" i="19"/>
  <c r="G1597" i="9"/>
  <c r="F1589" i="19"/>
  <c r="G1589" i="9"/>
  <c r="F1581" i="19"/>
  <c r="G1581" i="9"/>
  <c r="F1573" i="19"/>
  <c r="G1573" i="9"/>
  <c r="F1565" i="19"/>
  <c r="G1565" i="9"/>
  <c r="F1557" i="19"/>
  <c r="G1557" i="9"/>
  <c r="F1549" i="19"/>
  <c r="G1549" i="9"/>
  <c r="F1541" i="19"/>
  <c r="G1541" i="9"/>
  <c r="F1533" i="19"/>
  <c r="G1533" i="9"/>
  <c r="F1525" i="19"/>
  <c r="G1525" i="9"/>
  <c r="F1517" i="19"/>
  <c r="G1517" i="9"/>
  <c r="F1509" i="19"/>
  <c r="G1509" i="9"/>
  <c r="F1501" i="19"/>
  <c r="G1501" i="9"/>
  <c r="F1493" i="19"/>
  <c r="G1493" i="9"/>
  <c r="F1485" i="19"/>
  <c r="G1485" i="9"/>
  <c r="F1477" i="19"/>
  <c r="G1477" i="9"/>
  <c r="F1469" i="19"/>
  <c r="G1469" i="9"/>
  <c r="F1461" i="19"/>
  <c r="G1461" i="9"/>
  <c r="F1453" i="19"/>
  <c r="G1453" i="9"/>
  <c r="F1445" i="19"/>
  <c r="G1445" i="9"/>
  <c r="F1437" i="19"/>
  <c r="G1437" i="9"/>
  <c r="F1429" i="19"/>
  <c r="G1429" i="9"/>
  <c r="F1421" i="19"/>
  <c r="G1421" i="9"/>
  <c r="F1413" i="19"/>
  <c r="G1413" i="9"/>
  <c r="F1405" i="19"/>
  <c r="G1405" i="9"/>
  <c r="F1397" i="19"/>
  <c r="G1397" i="9"/>
  <c r="F1389" i="19"/>
  <c r="G1389" i="9"/>
  <c r="F1381" i="19"/>
  <c r="G1381" i="9"/>
  <c r="F1373" i="19"/>
  <c r="G1373" i="9"/>
  <c r="F1365" i="19"/>
  <c r="G1365" i="9"/>
  <c r="F1357" i="19"/>
  <c r="G1357" i="9"/>
  <c r="F1349" i="19"/>
  <c r="G1349" i="9"/>
  <c r="F1341" i="19"/>
  <c r="G1341" i="9"/>
  <c r="F1333" i="19"/>
  <c r="G1333" i="9"/>
  <c r="F1325" i="19"/>
  <c r="G1325" i="9"/>
  <c r="F1317" i="19"/>
  <c r="G1317" i="9"/>
  <c r="F1309" i="19"/>
  <c r="G1309" i="9"/>
  <c r="F1301" i="19"/>
  <c r="G1301" i="9"/>
  <c r="F1293" i="19"/>
  <c r="G1293" i="9"/>
  <c r="F1285" i="19"/>
  <c r="G1285" i="9"/>
  <c r="F1277" i="19"/>
  <c r="G1277" i="9"/>
  <c r="F1269" i="19"/>
  <c r="G1269" i="9"/>
  <c r="F1261" i="19"/>
  <c r="G1261" i="9"/>
  <c r="F1253" i="19"/>
  <c r="G1253" i="9"/>
  <c r="F1245" i="19"/>
  <c r="G1245" i="9"/>
  <c r="F1237" i="19"/>
  <c r="G1237" i="9"/>
  <c r="F1229" i="19"/>
  <c r="G1229" i="9"/>
  <c r="F1221" i="19"/>
  <c r="G1221" i="9"/>
  <c r="F1213" i="19"/>
  <c r="G1213" i="9"/>
  <c r="F1205" i="19"/>
  <c r="G1205" i="9"/>
  <c r="F1197" i="19"/>
  <c r="G1197" i="9"/>
  <c r="F1189" i="19"/>
  <c r="G1189" i="9"/>
  <c r="F1181" i="19"/>
  <c r="G1181" i="9"/>
  <c r="F1173" i="19"/>
  <c r="G1173" i="9"/>
  <c r="F1165" i="19"/>
  <c r="G1165" i="9"/>
  <c r="F1157" i="19"/>
  <c r="G1157" i="9"/>
  <c r="F1149" i="19"/>
  <c r="G1149" i="9"/>
  <c r="F1141" i="19"/>
  <c r="G1141" i="9"/>
  <c r="F1133" i="19"/>
  <c r="G1133" i="9"/>
  <c r="F1125" i="19"/>
  <c r="G1125" i="9"/>
  <c r="F1117" i="19"/>
  <c r="G1117" i="9"/>
  <c r="F1109" i="19"/>
  <c r="G1109" i="9"/>
  <c r="F1101" i="19"/>
  <c r="G1101" i="9"/>
  <c r="F1093" i="19"/>
  <c r="G1093" i="9"/>
  <c r="F1085" i="19"/>
  <c r="G1085" i="9"/>
  <c r="F1077" i="19"/>
  <c r="G1077" i="9"/>
  <c r="F1069" i="19"/>
  <c r="G1069" i="9"/>
  <c r="F1061" i="19"/>
  <c r="G1061" i="9"/>
  <c r="F1053" i="19"/>
  <c r="G1053" i="9"/>
  <c r="F1045" i="19"/>
  <c r="G1045" i="9"/>
  <c r="F1037" i="19"/>
  <c r="G1037" i="9"/>
  <c r="F1029" i="19"/>
  <c r="G1029" i="9"/>
  <c r="F1021" i="19"/>
  <c r="G1021" i="9"/>
  <c r="F1013" i="19"/>
  <c r="G1013" i="9"/>
  <c r="F1005" i="19"/>
  <c r="G1005" i="9"/>
  <c r="F997" i="19"/>
  <c r="G997" i="9"/>
  <c r="F989" i="19"/>
  <c r="G989" i="9"/>
  <c r="F981" i="19"/>
  <c r="G981" i="9"/>
  <c r="F973" i="19"/>
  <c r="G973" i="9"/>
  <c r="F965" i="19"/>
  <c r="G965" i="9"/>
  <c r="F957" i="19"/>
  <c r="G957" i="9"/>
  <c r="F949" i="19"/>
  <c r="G949" i="9"/>
  <c r="F941" i="19"/>
  <c r="G941" i="9"/>
  <c r="F933" i="19"/>
  <c r="G933" i="9"/>
  <c r="F925" i="19"/>
  <c r="G925" i="9"/>
  <c r="F917" i="19"/>
  <c r="G917" i="9"/>
  <c r="F909" i="19"/>
  <c r="G909" i="9"/>
  <c r="F901" i="19"/>
  <c r="G901" i="9"/>
  <c r="F893" i="19"/>
  <c r="G893" i="9"/>
  <c r="F885" i="19"/>
  <c r="G885" i="9"/>
  <c r="F877" i="19"/>
  <c r="G877" i="9"/>
  <c r="F869" i="19"/>
  <c r="G869" i="9"/>
  <c r="F861" i="19"/>
  <c r="G861" i="9"/>
  <c r="F853" i="19"/>
  <c r="G853" i="9"/>
  <c r="F845" i="19"/>
  <c r="G845" i="9"/>
  <c r="F837" i="19"/>
  <c r="G837" i="9"/>
  <c r="F829" i="19"/>
  <c r="G829" i="9"/>
  <c r="F821" i="19"/>
  <c r="G821" i="9"/>
  <c r="F813" i="19"/>
  <c r="G813" i="9"/>
  <c r="F805" i="19"/>
  <c r="G805" i="9"/>
  <c r="F797" i="19"/>
  <c r="G797" i="9"/>
  <c r="F789" i="19"/>
  <c r="G789" i="9"/>
  <c r="F781" i="19"/>
  <c r="G781" i="9"/>
  <c r="F773" i="19"/>
  <c r="G773" i="9"/>
  <c r="F765" i="19"/>
  <c r="G765" i="9"/>
  <c r="F757" i="19"/>
  <c r="G757" i="9"/>
  <c r="F749" i="19"/>
  <c r="G749" i="9"/>
  <c r="F741" i="19"/>
  <c r="G741" i="9"/>
  <c r="F733" i="19"/>
  <c r="G733" i="9"/>
  <c r="F725" i="19"/>
  <c r="G725" i="9"/>
  <c r="F717" i="19"/>
  <c r="G717" i="9"/>
  <c r="F709" i="19"/>
  <c r="G709" i="9"/>
  <c r="F701" i="19"/>
  <c r="G701" i="9"/>
  <c r="F693" i="19"/>
  <c r="G693" i="9"/>
  <c r="F685" i="19"/>
  <c r="G685" i="9"/>
  <c r="F677" i="19"/>
  <c r="G677" i="9"/>
  <c r="F669" i="19"/>
  <c r="G669" i="9"/>
  <c r="F661" i="19"/>
  <c r="G661" i="9"/>
  <c r="F653" i="19"/>
  <c r="G653" i="9"/>
  <c r="F645" i="19"/>
  <c r="G645" i="9"/>
  <c r="F637" i="19"/>
  <c r="G637" i="9"/>
  <c r="F629" i="19"/>
  <c r="G629" i="9"/>
  <c r="F621" i="19"/>
  <c r="G621" i="9"/>
  <c r="F613" i="19"/>
  <c r="G613" i="9"/>
  <c r="F605" i="19"/>
  <c r="G605" i="9"/>
  <c r="F597" i="19"/>
  <c r="G597" i="9"/>
  <c r="F589" i="19"/>
  <c r="G589" i="9"/>
  <c r="F581" i="19"/>
  <c r="G581" i="9"/>
  <c r="F573" i="19"/>
  <c r="G573" i="9"/>
  <c r="F565" i="19"/>
  <c r="G565" i="9"/>
  <c r="F557" i="19"/>
  <c r="G557" i="9"/>
  <c r="F549" i="19"/>
  <c r="G549" i="9"/>
  <c r="F541" i="19"/>
  <c r="G541" i="9"/>
  <c r="F533" i="19"/>
  <c r="G533" i="9"/>
  <c r="F525" i="19"/>
  <c r="G525" i="9"/>
  <c r="F517" i="19"/>
  <c r="G517" i="9"/>
  <c r="F509" i="19"/>
  <c r="G509" i="9"/>
  <c r="F501" i="19"/>
  <c r="G501" i="9"/>
  <c r="F493" i="19"/>
  <c r="G493" i="9"/>
  <c r="F485" i="19"/>
  <c r="G485" i="9"/>
  <c r="F477" i="19"/>
  <c r="G477" i="9"/>
  <c r="F469" i="19"/>
  <c r="G469" i="9"/>
  <c r="F461" i="19"/>
  <c r="G461" i="9"/>
  <c r="F453" i="19"/>
  <c r="G453" i="9"/>
  <c r="F445" i="19"/>
  <c r="G445" i="9"/>
  <c r="F437" i="19"/>
  <c r="G437" i="9"/>
  <c r="F429" i="19"/>
  <c r="G429" i="9"/>
  <c r="F421" i="19"/>
  <c r="G421" i="9"/>
  <c r="F413" i="19"/>
  <c r="G413" i="9"/>
  <c r="F405" i="19"/>
  <c r="G405" i="9"/>
  <c r="F397" i="19"/>
  <c r="G397" i="9"/>
  <c r="F389" i="19"/>
  <c r="G389" i="9"/>
  <c r="F381" i="19"/>
  <c r="G381" i="9"/>
  <c r="F373" i="19"/>
  <c r="G373" i="9"/>
  <c r="F365" i="19"/>
  <c r="G365" i="9"/>
  <c r="F357" i="19"/>
  <c r="G357" i="9"/>
  <c r="F349" i="19"/>
  <c r="G349" i="9"/>
  <c r="F341" i="19"/>
  <c r="G341" i="9"/>
  <c r="F333" i="19"/>
  <c r="G333" i="9"/>
  <c r="F325" i="19"/>
  <c r="G325" i="9"/>
  <c r="F317" i="19"/>
  <c r="G317" i="9"/>
  <c r="F309" i="19"/>
  <c r="G309" i="9"/>
  <c r="F301" i="19"/>
  <c r="G301" i="9"/>
  <c r="F293" i="19"/>
  <c r="G293" i="9"/>
  <c r="F285" i="19"/>
  <c r="G285" i="9"/>
  <c r="F277" i="19"/>
  <c r="G277" i="9"/>
  <c r="F269" i="19"/>
  <c r="G269" i="9"/>
  <c r="F261" i="19"/>
  <c r="G261" i="9"/>
  <c r="F253" i="19"/>
  <c r="G253" i="9"/>
  <c r="F245" i="19"/>
  <c r="G245" i="9"/>
  <c r="F237" i="19"/>
  <c r="G237" i="9"/>
  <c r="F229" i="19"/>
  <c r="G229" i="9"/>
  <c r="F221" i="19"/>
  <c r="G221" i="9"/>
  <c r="F213" i="19"/>
  <c r="G213" i="9"/>
  <c r="F205" i="19"/>
  <c r="G205" i="9"/>
  <c r="F197" i="19"/>
  <c r="G197" i="9"/>
  <c r="F189" i="19"/>
  <c r="G189" i="9"/>
  <c r="F181" i="19"/>
  <c r="G181" i="9"/>
  <c r="F173" i="19"/>
  <c r="G173" i="9"/>
  <c r="F165" i="19"/>
  <c r="G165" i="9"/>
  <c r="F157" i="19"/>
  <c r="G157" i="9"/>
  <c r="F149" i="19"/>
  <c r="G149" i="9"/>
  <c r="F141" i="19"/>
  <c r="G141" i="9"/>
  <c r="F133" i="19"/>
  <c r="G133" i="9"/>
  <c r="F125" i="19"/>
  <c r="G125" i="9"/>
  <c r="F117" i="19"/>
  <c r="G117" i="9"/>
  <c r="F109" i="19"/>
  <c r="G109" i="9"/>
  <c r="F101" i="19"/>
  <c r="G101" i="9"/>
  <c r="F93" i="19"/>
  <c r="G93" i="9"/>
  <c r="F85" i="19"/>
  <c r="G85" i="9"/>
  <c r="F77" i="19"/>
  <c r="G77" i="9"/>
  <c r="F69" i="19"/>
  <c r="G69" i="9"/>
  <c r="F61" i="19"/>
  <c r="G61" i="9"/>
  <c r="F53" i="19"/>
  <c r="G53" i="9"/>
  <c r="F45" i="19"/>
  <c r="G45" i="9"/>
  <c r="F37" i="19"/>
  <c r="G37" i="9"/>
  <c r="F29" i="19"/>
  <c r="G29" i="9"/>
  <c r="F21" i="19"/>
  <c r="G21" i="9"/>
  <c r="F13" i="19"/>
  <c r="G13" i="9"/>
  <c r="F5" i="19"/>
  <c r="G5" i="9"/>
  <c r="G2079" i="9"/>
  <c r="G2048" i="9"/>
  <c r="G2016" i="9"/>
  <c r="G1984" i="9"/>
  <c r="G1952" i="9"/>
  <c r="G1920" i="9"/>
  <c r="G1888" i="9"/>
  <c r="G1856" i="9"/>
  <c r="G1824" i="9"/>
  <c r="G1792" i="9"/>
  <c r="G1760" i="9"/>
  <c r="G1728" i="9"/>
  <c r="G1696" i="9"/>
  <c r="G1664" i="9"/>
  <c r="G1632" i="9"/>
  <c r="G1600" i="9"/>
  <c r="G1568" i="9"/>
  <c r="G1536" i="9"/>
  <c r="G1504" i="9"/>
  <c r="G1472" i="9"/>
  <c r="G1440" i="9"/>
  <c r="G1408" i="9"/>
  <c r="G1376" i="9"/>
  <c r="G1344" i="9"/>
  <c r="G1312" i="9"/>
  <c r="G1280" i="9"/>
  <c r="G1248" i="9"/>
  <c r="G1216" i="9"/>
  <c r="G1184" i="9"/>
  <c r="G1152" i="9"/>
  <c r="G1120" i="9"/>
  <c r="G1088" i="9"/>
  <c r="G1056" i="9"/>
  <c r="G1024" i="9"/>
  <c r="G992" i="9"/>
  <c r="G960" i="9"/>
  <c r="G928" i="9"/>
  <c r="G896" i="9"/>
  <c r="G864" i="9"/>
  <c r="G832" i="9"/>
  <c r="G800" i="9"/>
  <c r="G768" i="9"/>
  <c r="G736" i="9"/>
  <c r="G704" i="9"/>
  <c r="G672" i="9"/>
  <c r="G640" i="9"/>
  <c r="G608" i="9"/>
  <c r="G576" i="9"/>
  <c r="G544" i="9"/>
  <c r="G512" i="9"/>
  <c r="G480" i="9"/>
  <c r="G448" i="9"/>
  <c r="G416" i="9"/>
  <c r="G384" i="9"/>
  <c r="G352" i="9"/>
  <c r="G320" i="9"/>
  <c r="G288" i="9"/>
  <c r="G256" i="9"/>
  <c r="G224" i="9"/>
  <c r="G192" i="9"/>
  <c r="G160" i="9"/>
  <c r="G128" i="9"/>
  <c r="G96" i="9"/>
  <c r="G64" i="9"/>
  <c r="G32" i="9"/>
  <c r="F782" i="19"/>
  <c r="G782" i="9"/>
  <c r="F726" i="19"/>
  <c r="G726" i="9"/>
  <c r="F670" i="19"/>
  <c r="G670" i="9"/>
  <c r="F622" i="19"/>
  <c r="G622" i="9"/>
  <c r="F582" i="19"/>
  <c r="G582" i="9"/>
  <c r="F550" i="19"/>
  <c r="G550" i="9"/>
  <c r="F526" i="19"/>
  <c r="G526" i="9"/>
  <c r="F494" i="19"/>
  <c r="G494" i="9"/>
  <c r="F446" i="19"/>
  <c r="G446" i="9"/>
  <c r="F398" i="19"/>
  <c r="G398" i="9"/>
  <c r="F342" i="19"/>
  <c r="G342" i="9"/>
  <c r="F286" i="19"/>
  <c r="G286" i="9"/>
  <c r="F230" i="19"/>
  <c r="G230" i="9"/>
  <c r="F166" i="19"/>
  <c r="G166" i="9"/>
  <c r="F110" i="19"/>
  <c r="G110" i="9"/>
  <c r="F46" i="19"/>
  <c r="G46" i="9"/>
  <c r="G2991" i="9"/>
  <c r="G2943" i="9"/>
  <c r="G2895" i="9"/>
  <c r="G2839" i="9"/>
  <c r="G2823" i="9"/>
  <c r="G2783" i="9"/>
  <c r="G2727" i="9"/>
  <c r="G2679" i="9"/>
  <c r="G2639" i="9"/>
  <c r="G2607" i="9"/>
  <c r="G2567" i="9"/>
  <c r="G2511" i="9"/>
  <c r="G2455" i="9"/>
  <c r="G2423" i="9"/>
  <c r="H2996" i="19"/>
  <c r="G2996" i="19"/>
  <c r="H2988" i="19"/>
  <c r="G2988" i="19"/>
  <c r="H2980" i="19"/>
  <c r="G2980" i="19"/>
  <c r="H2972" i="19"/>
  <c r="G2972" i="19"/>
  <c r="H2964" i="19"/>
  <c r="G2964" i="19"/>
  <c r="H2956" i="19"/>
  <c r="G2956" i="19"/>
  <c r="H2948" i="19"/>
  <c r="G2948" i="19"/>
  <c r="H2940" i="19"/>
  <c r="G2940" i="19"/>
  <c r="H2932" i="19"/>
  <c r="G2932" i="19"/>
  <c r="H2924" i="19"/>
  <c r="G2924" i="19"/>
  <c r="H2916" i="19"/>
  <c r="G2916" i="19"/>
  <c r="H2908" i="19"/>
  <c r="G2908" i="19"/>
  <c r="H2900" i="19"/>
  <c r="G2900" i="19"/>
  <c r="H2892" i="19"/>
  <c r="G2892" i="19"/>
  <c r="H2884" i="19"/>
  <c r="G2884" i="19"/>
  <c r="G2876" i="19"/>
  <c r="H2876" i="19"/>
  <c r="H2868" i="19"/>
  <c r="G2868" i="19"/>
  <c r="H2860" i="19"/>
  <c r="G2860" i="19"/>
  <c r="H2852" i="19"/>
  <c r="G2852" i="19"/>
  <c r="G2844" i="19"/>
  <c r="H2844" i="19"/>
  <c r="H2836" i="19"/>
  <c r="G2836" i="19"/>
  <c r="H2828" i="19"/>
  <c r="G2828" i="19"/>
  <c r="H2820" i="19"/>
  <c r="G2820" i="19"/>
  <c r="G2812" i="19"/>
  <c r="H2812" i="19"/>
  <c r="H2804" i="19"/>
  <c r="G2804" i="19"/>
  <c r="G2796" i="19"/>
  <c r="H2796" i="19"/>
  <c r="H2788" i="19"/>
  <c r="G2788" i="19"/>
  <c r="G2780" i="19"/>
  <c r="H2780" i="19"/>
  <c r="H2772" i="19"/>
  <c r="G2772" i="19"/>
  <c r="G2764" i="19"/>
  <c r="H2764" i="19"/>
  <c r="H2756" i="19"/>
  <c r="G2756" i="19"/>
  <c r="G2748" i="19"/>
  <c r="H2748" i="19"/>
  <c r="H2740" i="19"/>
  <c r="G2740" i="19"/>
  <c r="G2732" i="19"/>
  <c r="H2732" i="19"/>
  <c r="H2724" i="19"/>
  <c r="G2724" i="19"/>
  <c r="G2716" i="19"/>
  <c r="H2716" i="19"/>
  <c r="H2708" i="19"/>
  <c r="G2708" i="19"/>
  <c r="G2700" i="19"/>
  <c r="H2700" i="19"/>
  <c r="H2692" i="19"/>
  <c r="G2692" i="19"/>
  <c r="G2684" i="19"/>
  <c r="H2684" i="19"/>
  <c r="H2676" i="19"/>
  <c r="G2676" i="19"/>
  <c r="G2668" i="19"/>
  <c r="H2668" i="19"/>
  <c r="H2660" i="19"/>
  <c r="G2660" i="19"/>
  <c r="G2652" i="19"/>
  <c r="H2652" i="19"/>
  <c r="H2644" i="19"/>
  <c r="G2644" i="19"/>
  <c r="G2636" i="19"/>
  <c r="H2636" i="19"/>
  <c r="H2628" i="19"/>
  <c r="G2628" i="19"/>
  <c r="G2620" i="19"/>
  <c r="H2620" i="19"/>
  <c r="H2612" i="19"/>
  <c r="G2612" i="19"/>
  <c r="G2604" i="19"/>
  <c r="H2604" i="19"/>
  <c r="H2596" i="19"/>
  <c r="G2596" i="19"/>
  <c r="G2588" i="19"/>
  <c r="H2588" i="19"/>
  <c r="H2580" i="19"/>
  <c r="G2580" i="19"/>
  <c r="H2572" i="19"/>
  <c r="G2572" i="19"/>
  <c r="H2564" i="19"/>
  <c r="G2564" i="19"/>
  <c r="H2556" i="19"/>
  <c r="G2556" i="19"/>
  <c r="H2548" i="19"/>
  <c r="G2548" i="19"/>
  <c r="H2540" i="19"/>
  <c r="G2540" i="19"/>
  <c r="H2532" i="19"/>
  <c r="G2532" i="19"/>
  <c r="H2524" i="19"/>
  <c r="G2524" i="19"/>
  <c r="H2516" i="19"/>
  <c r="G2516" i="19"/>
  <c r="H2508" i="19"/>
  <c r="G2508" i="19"/>
  <c r="H2500" i="19"/>
  <c r="G2500" i="19"/>
  <c r="H2492" i="19"/>
  <c r="G2492" i="19"/>
  <c r="H2484" i="19"/>
  <c r="G2484" i="19"/>
  <c r="H2476" i="19"/>
  <c r="G2476" i="19"/>
  <c r="G2468" i="19"/>
  <c r="H2468" i="19"/>
  <c r="G2460" i="19"/>
  <c r="H2460" i="19"/>
  <c r="H2452" i="19"/>
  <c r="G2452" i="19"/>
  <c r="G2444" i="19"/>
  <c r="H2444" i="19"/>
  <c r="H2436" i="19"/>
  <c r="G2436" i="19"/>
  <c r="G2428" i="19"/>
  <c r="H2428" i="19"/>
  <c r="G2420" i="19"/>
  <c r="H2420" i="19"/>
  <c r="G2412" i="19"/>
  <c r="H2412" i="19"/>
  <c r="G2404" i="19"/>
  <c r="H2404" i="19"/>
  <c r="G2396" i="19"/>
  <c r="H2396" i="19"/>
  <c r="G2388" i="19"/>
  <c r="H2388" i="19"/>
  <c r="G2380" i="19"/>
  <c r="H2380" i="19"/>
  <c r="G2372" i="19"/>
  <c r="H2372" i="19"/>
  <c r="G2364" i="19"/>
  <c r="H2364" i="19"/>
  <c r="G2356" i="19"/>
  <c r="H2356" i="19"/>
  <c r="G2348" i="19"/>
  <c r="H2348" i="19"/>
  <c r="G2340" i="19"/>
  <c r="H2340" i="19"/>
  <c r="G2332" i="19"/>
  <c r="H2332" i="19"/>
  <c r="G2324" i="19"/>
  <c r="H2324" i="19"/>
  <c r="G2316" i="19"/>
  <c r="H2316" i="19"/>
  <c r="G2308" i="19"/>
  <c r="H2308" i="19"/>
  <c r="G2300" i="19"/>
  <c r="H2300" i="19"/>
  <c r="G2292" i="19"/>
  <c r="H2292" i="19"/>
  <c r="G2284" i="19"/>
  <c r="H2284" i="19"/>
  <c r="G2276" i="19"/>
  <c r="H2276" i="19"/>
  <c r="G2268" i="19"/>
  <c r="H2268" i="19"/>
  <c r="G2260" i="19"/>
  <c r="H2260" i="19"/>
  <c r="G2252" i="19"/>
  <c r="H2252" i="19"/>
  <c r="G2244" i="19"/>
  <c r="H2244" i="19"/>
  <c r="G2236" i="19"/>
  <c r="H2236" i="19"/>
  <c r="G2228" i="19"/>
  <c r="H2228" i="19"/>
  <c r="G2220" i="19"/>
  <c r="H2220" i="19"/>
  <c r="G2212" i="19"/>
  <c r="H2212" i="19"/>
  <c r="G2204" i="19"/>
  <c r="H2204" i="19"/>
  <c r="G2196" i="19"/>
  <c r="H2196" i="19"/>
  <c r="G2188" i="19"/>
  <c r="H2188" i="19"/>
  <c r="G2180" i="19"/>
  <c r="H2180" i="19"/>
  <c r="G2172" i="19"/>
  <c r="H2172" i="19"/>
  <c r="G2164" i="19"/>
  <c r="H2164" i="19"/>
  <c r="H2156" i="19"/>
  <c r="G2156" i="19"/>
  <c r="G2148" i="19"/>
  <c r="H2148" i="19"/>
  <c r="H2140" i="19"/>
  <c r="G2140" i="19"/>
  <c r="G2132" i="19"/>
  <c r="H2132" i="19"/>
  <c r="G2124" i="19"/>
  <c r="H2124" i="19"/>
  <c r="H2116" i="19"/>
  <c r="G2116" i="19"/>
  <c r="H2108" i="19"/>
  <c r="G2108" i="19"/>
  <c r="F2100" i="19"/>
  <c r="G2100" i="9"/>
  <c r="F2092" i="19"/>
  <c r="G2092" i="9"/>
  <c r="F2084" i="19"/>
  <c r="G2084" i="9"/>
  <c r="F2076" i="19"/>
  <c r="G2076" i="9"/>
  <c r="F2068" i="19"/>
  <c r="G2068" i="9"/>
  <c r="F2060" i="19"/>
  <c r="G2060" i="9"/>
  <c r="F2052" i="19"/>
  <c r="G2052" i="9"/>
  <c r="F2044" i="19"/>
  <c r="G2044" i="9"/>
  <c r="F2036" i="19"/>
  <c r="G2036" i="9"/>
  <c r="F2028" i="19"/>
  <c r="G2028" i="9"/>
  <c r="F2020" i="19"/>
  <c r="G2020" i="9"/>
  <c r="F2012" i="19"/>
  <c r="G2012" i="9"/>
  <c r="F2004" i="19"/>
  <c r="G2004" i="9"/>
  <c r="F1996" i="19"/>
  <c r="G1996" i="9"/>
  <c r="F1988" i="19"/>
  <c r="G1988" i="9"/>
  <c r="F1980" i="19"/>
  <c r="G1980" i="9"/>
  <c r="F1972" i="19"/>
  <c r="G1972" i="9"/>
  <c r="F1964" i="19"/>
  <c r="G1964" i="9"/>
  <c r="F1956" i="19"/>
  <c r="G1956" i="9"/>
  <c r="F1948" i="19"/>
  <c r="G1948" i="9"/>
  <c r="F1940" i="19"/>
  <c r="G1940" i="9"/>
  <c r="F1932" i="19"/>
  <c r="G1932" i="9"/>
  <c r="F1924" i="19"/>
  <c r="G1924" i="9"/>
  <c r="F1916" i="19"/>
  <c r="G1916" i="9"/>
  <c r="F1908" i="19"/>
  <c r="G1908" i="9"/>
  <c r="F1900" i="19"/>
  <c r="G1900" i="9"/>
  <c r="F1892" i="19"/>
  <c r="G1892" i="9"/>
  <c r="F1884" i="19"/>
  <c r="G1884" i="9"/>
  <c r="F1876" i="19"/>
  <c r="G1876" i="9"/>
  <c r="F1868" i="19"/>
  <c r="G1868" i="9"/>
  <c r="F1860" i="19"/>
  <c r="G1860" i="9"/>
  <c r="F1852" i="19"/>
  <c r="G1852" i="9"/>
  <c r="F1844" i="19"/>
  <c r="G1844" i="9"/>
  <c r="F1836" i="19"/>
  <c r="G1836" i="9"/>
  <c r="F1828" i="19"/>
  <c r="G1828" i="9"/>
  <c r="F1820" i="19"/>
  <c r="G1820" i="9"/>
  <c r="F1812" i="19"/>
  <c r="G1812" i="9"/>
  <c r="F1804" i="19"/>
  <c r="G1804" i="9"/>
  <c r="F1796" i="19"/>
  <c r="G1796" i="9"/>
  <c r="F1788" i="19"/>
  <c r="G1788" i="9"/>
  <c r="F1780" i="19"/>
  <c r="G1780" i="9"/>
  <c r="F1772" i="19"/>
  <c r="G1772" i="9"/>
  <c r="F1764" i="19"/>
  <c r="G1764" i="9"/>
  <c r="F1756" i="19"/>
  <c r="G1756" i="9"/>
  <c r="F1748" i="19"/>
  <c r="G1748" i="9"/>
  <c r="F1740" i="19"/>
  <c r="G1740" i="9"/>
  <c r="F1732" i="19"/>
  <c r="G1732" i="9"/>
  <c r="F1724" i="19"/>
  <c r="G1724" i="9"/>
  <c r="F1716" i="19"/>
  <c r="G1716" i="9"/>
  <c r="F1708" i="19"/>
  <c r="G1708" i="9"/>
  <c r="F1700" i="19"/>
  <c r="G1700" i="9"/>
  <c r="F1692" i="19"/>
  <c r="G1692" i="9"/>
  <c r="F1684" i="19"/>
  <c r="G1684" i="9"/>
  <c r="F1676" i="19"/>
  <c r="G1676" i="9"/>
  <c r="F1668" i="19"/>
  <c r="G1668" i="9"/>
  <c r="F1660" i="19"/>
  <c r="G1660" i="9"/>
  <c r="F1652" i="19"/>
  <c r="G1652" i="9"/>
  <c r="F1644" i="19"/>
  <c r="G1644" i="9"/>
  <c r="F1636" i="19"/>
  <c r="G1636" i="9"/>
  <c r="F1628" i="19"/>
  <c r="G1628" i="9"/>
  <c r="F1620" i="19"/>
  <c r="G1620" i="9"/>
  <c r="F1612" i="19"/>
  <c r="G1612" i="9"/>
  <c r="F1604" i="19"/>
  <c r="G1604" i="9"/>
  <c r="F1596" i="19"/>
  <c r="G1596" i="9"/>
  <c r="F1588" i="19"/>
  <c r="G1588" i="9"/>
  <c r="F1580" i="19"/>
  <c r="G1580" i="9"/>
  <c r="F1572" i="19"/>
  <c r="G1572" i="9"/>
  <c r="F1564" i="19"/>
  <c r="G1564" i="9"/>
  <c r="F1556" i="19"/>
  <c r="G1556" i="9"/>
  <c r="F1548" i="19"/>
  <c r="G1548" i="9"/>
  <c r="F1540" i="19"/>
  <c r="G1540" i="9"/>
  <c r="F1532" i="19"/>
  <c r="G1532" i="9"/>
  <c r="F1524" i="19"/>
  <c r="G1524" i="9"/>
  <c r="F1516" i="19"/>
  <c r="G1516" i="9"/>
  <c r="F1508" i="19"/>
  <c r="G1508" i="9"/>
  <c r="F1500" i="19"/>
  <c r="G1500" i="9"/>
  <c r="F1492" i="19"/>
  <c r="G1492" i="9"/>
  <c r="F1484" i="19"/>
  <c r="G1484" i="9"/>
  <c r="F1476" i="19"/>
  <c r="G1476" i="9"/>
  <c r="F1468" i="19"/>
  <c r="G1468" i="9"/>
  <c r="F1460" i="19"/>
  <c r="G1460" i="9"/>
  <c r="F1452" i="19"/>
  <c r="G1452" i="9"/>
  <c r="F1444" i="19"/>
  <c r="G1444" i="9"/>
  <c r="F1436" i="19"/>
  <c r="G1436" i="9"/>
  <c r="F1428" i="19"/>
  <c r="G1428" i="9"/>
  <c r="F1420" i="19"/>
  <c r="G1420" i="9"/>
  <c r="F1412" i="19"/>
  <c r="G1412" i="9"/>
  <c r="F1404" i="19"/>
  <c r="G1404" i="9"/>
  <c r="F1396" i="19"/>
  <c r="G1396" i="9"/>
  <c r="F1388" i="19"/>
  <c r="G1388" i="9"/>
  <c r="F1380" i="19"/>
  <c r="G1380" i="9"/>
  <c r="F1372" i="19"/>
  <c r="G1372" i="9"/>
  <c r="F1364" i="19"/>
  <c r="G1364" i="9"/>
  <c r="F1356" i="19"/>
  <c r="G1356" i="9"/>
  <c r="F1348" i="19"/>
  <c r="G1348" i="9"/>
  <c r="F1340" i="19"/>
  <c r="G1340" i="9"/>
  <c r="F1332" i="19"/>
  <c r="G1332" i="9"/>
  <c r="F1324" i="19"/>
  <c r="G1324" i="9"/>
  <c r="F1316" i="19"/>
  <c r="G1316" i="9"/>
  <c r="F1308" i="19"/>
  <c r="G1308" i="9"/>
  <c r="F1300" i="19"/>
  <c r="G1300" i="9"/>
  <c r="F1292" i="19"/>
  <c r="G1292" i="9"/>
  <c r="F1284" i="19"/>
  <c r="G1284" i="9"/>
  <c r="F1276" i="19"/>
  <c r="G1276" i="9"/>
  <c r="F1268" i="19"/>
  <c r="G1268" i="9"/>
  <c r="F1260" i="19"/>
  <c r="G1260" i="9"/>
  <c r="F1252" i="19"/>
  <c r="G1252" i="9"/>
  <c r="F1244" i="19"/>
  <c r="G1244" i="9"/>
  <c r="F1236" i="19"/>
  <c r="G1236" i="9"/>
  <c r="F1228" i="19"/>
  <c r="G1228" i="9"/>
  <c r="F1220" i="19"/>
  <c r="G1220" i="9"/>
  <c r="F1212" i="19"/>
  <c r="G1212" i="9"/>
  <c r="F1204" i="19"/>
  <c r="G1204" i="9"/>
  <c r="F1196" i="19"/>
  <c r="G1196" i="9"/>
  <c r="F1188" i="19"/>
  <c r="G1188" i="9"/>
  <c r="F1180" i="19"/>
  <c r="G1180" i="9"/>
  <c r="F1172" i="19"/>
  <c r="G1172" i="9"/>
  <c r="F1164" i="19"/>
  <c r="G1164" i="9"/>
  <c r="F1156" i="19"/>
  <c r="G1156" i="9"/>
  <c r="F1148" i="19"/>
  <c r="G1148" i="9"/>
  <c r="F1140" i="19"/>
  <c r="G1140" i="9"/>
  <c r="F1132" i="19"/>
  <c r="G1132" i="9"/>
  <c r="F1124" i="19"/>
  <c r="G1124" i="9"/>
  <c r="F1116" i="19"/>
  <c r="G1116" i="9"/>
  <c r="F1108" i="19"/>
  <c r="G1108" i="9"/>
  <c r="F1100" i="19"/>
  <c r="G1100" i="9"/>
  <c r="F1092" i="19"/>
  <c r="G1092" i="9"/>
  <c r="F1084" i="19"/>
  <c r="G1084" i="9"/>
  <c r="F1076" i="19"/>
  <c r="G1076" i="9"/>
  <c r="F1068" i="19"/>
  <c r="G1068" i="9"/>
  <c r="F1060" i="19"/>
  <c r="G1060" i="9"/>
  <c r="F1052" i="19"/>
  <c r="G1052" i="9"/>
  <c r="F1044" i="19"/>
  <c r="G1044" i="9"/>
  <c r="F1036" i="19"/>
  <c r="G1036" i="9"/>
  <c r="F1028" i="19"/>
  <c r="G1028" i="9"/>
  <c r="F1020" i="19"/>
  <c r="G1020" i="9"/>
  <c r="F1012" i="19"/>
  <c r="G1012" i="9"/>
  <c r="F1004" i="19"/>
  <c r="G1004" i="9"/>
  <c r="F996" i="19"/>
  <c r="G996" i="9"/>
  <c r="F988" i="19"/>
  <c r="G988" i="9"/>
  <c r="F980" i="19"/>
  <c r="G980" i="9"/>
  <c r="F972" i="19"/>
  <c r="G972" i="9"/>
  <c r="F964" i="19"/>
  <c r="G964" i="9"/>
  <c r="F956" i="19"/>
  <c r="G956" i="9"/>
  <c r="F948" i="19"/>
  <c r="G948" i="9"/>
  <c r="F940" i="19"/>
  <c r="G940" i="9"/>
  <c r="F932" i="19"/>
  <c r="G932" i="9"/>
  <c r="F924" i="19"/>
  <c r="G924" i="9"/>
  <c r="F916" i="19"/>
  <c r="G916" i="9"/>
  <c r="F908" i="19"/>
  <c r="G908" i="9"/>
  <c r="F900" i="19"/>
  <c r="G900" i="9"/>
  <c r="F892" i="19"/>
  <c r="G892" i="9"/>
  <c r="F884" i="19"/>
  <c r="G884" i="9"/>
  <c r="F876" i="19"/>
  <c r="G876" i="9"/>
  <c r="F868" i="19"/>
  <c r="G868" i="9"/>
  <c r="F860" i="19"/>
  <c r="G860" i="9"/>
  <c r="F852" i="19"/>
  <c r="G852" i="9"/>
  <c r="F844" i="19"/>
  <c r="G844" i="9"/>
  <c r="F836" i="19"/>
  <c r="G836" i="9"/>
  <c r="F828" i="19"/>
  <c r="G828" i="9"/>
  <c r="F820" i="19"/>
  <c r="G820" i="9"/>
  <c r="F812" i="19"/>
  <c r="G812" i="9"/>
  <c r="F804" i="19"/>
  <c r="G804" i="9"/>
  <c r="F796" i="19"/>
  <c r="G796" i="9"/>
  <c r="F788" i="19"/>
  <c r="G788" i="9"/>
  <c r="F780" i="19"/>
  <c r="G780" i="9"/>
  <c r="F772" i="19"/>
  <c r="G772" i="9"/>
  <c r="F764" i="19"/>
  <c r="G764" i="9"/>
  <c r="F756" i="19"/>
  <c r="G756" i="9"/>
  <c r="F748" i="19"/>
  <c r="G748" i="9"/>
  <c r="F740" i="19"/>
  <c r="G740" i="9"/>
  <c r="F732" i="19"/>
  <c r="G732" i="9"/>
  <c r="F724" i="19"/>
  <c r="G724" i="9"/>
  <c r="F716" i="19"/>
  <c r="G716" i="9"/>
  <c r="F708" i="19"/>
  <c r="G708" i="9"/>
  <c r="F700" i="19"/>
  <c r="G700" i="9"/>
  <c r="F692" i="19"/>
  <c r="G692" i="9"/>
  <c r="F684" i="19"/>
  <c r="G684" i="9"/>
  <c r="F676" i="19"/>
  <c r="G676" i="9"/>
  <c r="F668" i="19"/>
  <c r="G668" i="9"/>
  <c r="F660" i="19"/>
  <c r="G660" i="9"/>
  <c r="F652" i="19"/>
  <c r="G652" i="9"/>
  <c r="F644" i="19"/>
  <c r="G644" i="9"/>
  <c r="F636" i="19"/>
  <c r="G636" i="9"/>
  <c r="F628" i="19"/>
  <c r="G628" i="9"/>
  <c r="F620" i="19"/>
  <c r="G620" i="9"/>
  <c r="F612" i="19"/>
  <c r="G612" i="9"/>
  <c r="F604" i="19"/>
  <c r="G604" i="9"/>
  <c r="F596" i="19"/>
  <c r="G596" i="9"/>
  <c r="F588" i="19"/>
  <c r="G588" i="9"/>
  <c r="F580" i="19"/>
  <c r="G580" i="9"/>
  <c r="F572" i="19"/>
  <c r="G572" i="9"/>
  <c r="F564" i="19"/>
  <c r="G564" i="9"/>
  <c r="F556" i="19"/>
  <c r="G556" i="9"/>
  <c r="F548" i="19"/>
  <c r="G548" i="9"/>
  <c r="F540" i="19"/>
  <c r="G540" i="9"/>
  <c r="F532" i="19"/>
  <c r="G532" i="9"/>
  <c r="F524" i="19"/>
  <c r="G524" i="9"/>
  <c r="F516" i="19"/>
  <c r="G516" i="9"/>
  <c r="F508" i="19"/>
  <c r="G508" i="9"/>
  <c r="F500" i="19"/>
  <c r="G500" i="9"/>
  <c r="F492" i="19"/>
  <c r="G492" i="9"/>
  <c r="F484" i="19"/>
  <c r="G484" i="9"/>
  <c r="F476" i="19"/>
  <c r="G476" i="9"/>
  <c r="F468" i="19"/>
  <c r="G468" i="9"/>
  <c r="F460" i="19"/>
  <c r="G460" i="9"/>
  <c r="F452" i="19"/>
  <c r="G452" i="9"/>
  <c r="F444" i="19"/>
  <c r="G444" i="9"/>
  <c r="F436" i="19"/>
  <c r="G436" i="9"/>
  <c r="F428" i="19"/>
  <c r="G428" i="9"/>
  <c r="F420" i="19"/>
  <c r="G420" i="9"/>
  <c r="F412" i="19"/>
  <c r="G412" i="9"/>
  <c r="F404" i="19"/>
  <c r="G404" i="9"/>
  <c r="F396" i="19"/>
  <c r="G396" i="9"/>
  <c r="F388" i="19"/>
  <c r="G388" i="9"/>
  <c r="F380" i="19"/>
  <c r="G380" i="9"/>
  <c r="F372" i="19"/>
  <c r="G372" i="9"/>
  <c r="F364" i="19"/>
  <c r="G364" i="9"/>
  <c r="F356" i="19"/>
  <c r="G356" i="9"/>
  <c r="F348" i="19"/>
  <c r="G348" i="9"/>
  <c r="F340" i="19"/>
  <c r="G340" i="9"/>
  <c r="F332" i="19"/>
  <c r="G332" i="9"/>
  <c r="F324" i="19"/>
  <c r="G324" i="9"/>
  <c r="F316" i="19"/>
  <c r="G316" i="9"/>
  <c r="F308" i="19"/>
  <c r="G308" i="9"/>
  <c r="F300" i="19"/>
  <c r="G300" i="9"/>
  <c r="F292" i="19"/>
  <c r="G292" i="9"/>
  <c r="F284" i="19"/>
  <c r="G284" i="9"/>
  <c r="F276" i="19"/>
  <c r="G276" i="9"/>
  <c r="F268" i="19"/>
  <c r="G268" i="9"/>
  <c r="F260" i="19"/>
  <c r="G260" i="9"/>
  <c r="F252" i="19"/>
  <c r="G252" i="9"/>
  <c r="F244" i="19"/>
  <c r="G244" i="9"/>
  <c r="F236" i="19"/>
  <c r="G236" i="9"/>
  <c r="F228" i="19"/>
  <c r="G228" i="9"/>
  <c r="F220" i="19"/>
  <c r="G220" i="9"/>
  <c r="F212" i="19"/>
  <c r="G212" i="9"/>
  <c r="F204" i="19"/>
  <c r="G204" i="9"/>
  <c r="F196" i="19"/>
  <c r="G196" i="9"/>
  <c r="F188" i="19"/>
  <c r="G188" i="9"/>
  <c r="F180" i="19"/>
  <c r="G180" i="9"/>
  <c r="F172" i="19"/>
  <c r="G172" i="9"/>
  <c r="F164" i="19"/>
  <c r="G164" i="9"/>
  <c r="F156" i="19"/>
  <c r="G156" i="9"/>
  <c r="F148" i="19"/>
  <c r="G148" i="9"/>
  <c r="F140" i="19"/>
  <c r="G140" i="9"/>
  <c r="F132" i="19"/>
  <c r="G132" i="9"/>
  <c r="F124" i="19"/>
  <c r="G124" i="9"/>
  <c r="F116" i="19"/>
  <c r="G116" i="9"/>
  <c r="F108" i="19"/>
  <c r="G108" i="9"/>
  <c r="F100" i="19"/>
  <c r="G100" i="9"/>
  <c r="F92" i="19"/>
  <c r="G92" i="9"/>
  <c r="F84" i="19"/>
  <c r="G84" i="9"/>
  <c r="F76" i="19"/>
  <c r="G76" i="9"/>
  <c r="F68" i="19"/>
  <c r="G68" i="9"/>
  <c r="F60" i="19"/>
  <c r="G60" i="9"/>
  <c r="F52" i="19"/>
  <c r="G52" i="9"/>
  <c r="F44" i="19"/>
  <c r="G44" i="9"/>
  <c r="F36" i="19"/>
  <c r="G36" i="9"/>
  <c r="F28" i="19"/>
  <c r="G28" i="9"/>
  <c r="F20" i="19"/>
  <c r="G20" i="9"/>
  <c r="F12" i="19"/>
  <c r="G12" i="9"/>
  <c r="F4" i="19"/>
  <c r="G4" i="9"/>
  <c r="G2997" i="9"/>
  <c r="G2989" i="9"/>
  <c r="G2981" i="9"/>
  <c r="G2973" i="9"/>
  <c r="G2965" i="9"/>
  <c r="G2957" i="9"/>
  <c r="G2949" i="9"/>
  <c r="G2941" i="9"/>
  <c r="G2933" i="9"/>
  <c r="G2925" i="9"/>
  <c r="G2917" i="9"/>
  <c r="G2909" i="9"/>
  <c r="G2901" i="9"/>
  <c r="G2893" i="9"/>
  <c r="G2885" i="9"/>
  <c r="G2877" i="9"/>
  <c r="G2869" i="9"/>
  <c r="G2861" i="9"/>
  <c r="G2853" i="9"/>
  <c r="G2845" i="9"/>
  <c r="G2837" i="9"/>
  <c r="G2829" i="9"/>
  <c r="G2821" i="9"/>
  <c r="G2813" i="9"/>
  <c r="G2805" i="9"/>
  <c r="G2797" i="9"/>
  <c r="G2789" i="9"/>
  <c r="G2781" i="9"/>
  <c r="G2773" i="9"/>
  <c r="G2765" i="9"/>
  <c r="G2757" i="9"/>
  <c r="G2749" i="9"/>
  <c r="G2741" i="9"/>
  <c r="G2733" i="9"/>
  <c r="G2725" i="9"/>
  <c r="G2717" i="9"/>
  <c r="G2709" i="9"/>
  <c r="G2701" i="9"/>
  <c r="G2693" i="9"/>
  <c r="G2685" i="9"/>
  <c r="G2677" i="9"/>
  <c r="G2669" i="9"/>
  <c r="G2661" i="9"/>
  <c r="G2653" i="9"/>
  <c r="G2645" i="9"/>
  <c r="G2637" i="9"/>
  <c r="G2629" i="9"/>
  <c r="G2621" i="9"/>
  <c r="G2613" i="9"/>
  <c r="G2605" i="9"/>
  <c r="G2597" i="9"/>
  <c r="G2589" i="9"/>
  <c r="G2581" i="9"/>
  <c r="G2573" i="9"/>
  <c r="G2565" i="9"/>
  <c r="G2557" i="9"/>
  <c r="G2549" i="9"/>
  <c r="G2541" i="9"/>
  <c r="G2533" i="9"/>
  <c r="G2525" i="9"/>
  <c r="G2517" i="9"/>
  <c r="G2509" i="9"/>
  <c r="G2501" i="9"/>
  <c r="G2493" i="9"/>
  <c r="G2485" i="9"/>
  <c r="G2477" i="9"/>
  <c r="G2469" i="9"/>
  <c r="G2461" i="9"/>
  <c r="G2453" i="9"/>
  <c r="G2445" i="9"/>
  <c r="G2437" i="9"/>
  <c r="G2429" i="9"/>
  <c r="G2421" i="9"/>
  <c r="G2413" i="9"/>
  <c r="G2405" i="9"/>
  <c r="G2397" i="9"/>
  <c r="G2389" i="9"/>
  <c r="G2381" i="9"/>
  <c r="G2373" i="9"/>
  <c r="G2365" i="9"/>
  <c r="G2357" i="9"/>
  <c r="G2349" i="9"/>
  <c r="G2341" i="9"/>
  <c r="G2333" i="9"/>
  <c r="G2325" i="9"/>
  <c r="G2317" i="9"/>
  <c r="G2309" i="9"/>
  <c r="G2301" i="9"/>
  <c r="G2293" i="9"/>
  <c r="G2285" i="9"/>
  <c r="G2277" i="9"/>
  <c r="G2269" i="9"/>
  <c r="G2261" i="9"/>
  <c r="G2253" i="9"/>
  <c r="G2245" i="9"/>
  <c r="G2237" i="9"/>
  <c r="G2229" i="9"/>
  <c r="G2221" i="9"/>
  <c r="G2213" i="9"/>
  <c r="G2205" i="9"/>
  <c r="G2197" i="9"/>
  <c r="G2189" i="9"/>
  <c r="G2181" i="9"/>
  <c r="G2173" i="9"/>
  <c r="G2165" i="9"/>
  <c r="G2157" i="9"/>
  <c r="G2149" i="9"/>
  <c r="G2141" i="9"/>
  <c r="G2133" i="9"/>
  <c r="G2125" i="9"/>
  <c r="G2117" i="9"/>
  <c r="G2109" i="9"/>
  <c r="G2096" i="9"/>
  <c r="G2047" i="9"/>
  <c r="G2015" i="9"/>
  <c r="G1983" i="9"/>
  <c r="G1951" i="9"/>
  <c r="G1919" i="9"/>
  <c r="G1887" i="9"/>
  <c r="G1855" i="9"/>
  <c r="G1823" i="9"/>
  <c r="G1791" i="9"/>
  <c r="G1759" i="9"/>
  <c r="G1727" i="9"/>
  <c r="G1695" i="9"/>
  <c r="G1663" i="9"/>
  <c r="G1631" i="9"/>
  <c r="G1599" i="9"/>
  <c r="G1567" i="9"/>
  <c r="G1535" i="9"/>
  <c r="G1503" i="9"/>
  <c r="G1471" i="9"/>
  <c r="G1439" i="9"/>
  <c r="G1407" i="9"/>
  <c r="G1375" i="9"/>
  <c r="G1343" i="9"/>
  <c r="G1311" i="9"/>
  <c r="G1279" i="9"/>
  <c r="G1247" i="9"/>
  <c r="G1215" i="9"/>
  <c r="G1183" i="9"/>
  <c r="G1151" i="9"/>
  <c r="G1119" i="9"/>
  <c r="G1087" i="9"/>
  <c r="G1055" i="9"/>
  <c r="G1023" i="9"/>
  <c r="G991" i="9"/>
  <c r="G959" i="9"/>
  <c r="G927" i="9"/>
  <c r="G895" i="9"/>
  <c r="G863" i="9"/>
  <c r="G831" i="9"/>
  <c r="G799" i="9"/>
  <c r="G767" i="9"/>
  <c r="G735" i="9"/>
  <c r="G703" i="9"/>
  <c r="G671" i="9"/>
  <c r="G639" i="9"/>
  <c r="G607" i="9"/>
  <c r="G575" i="9"/>
  <c r="G543" i="9"/>
  <c r="G511" i="9"/>
  <c r="G479" i="9"/>
  <c r="G447" i="9"/>
  <c r="G415" i="9"/>
  <c r="G383" i="9"/>
  <c r="G351" i="9"/>
  <c r="G319" i="9"/>
  <c r="G287" i="9"/>
  <c r="G255" i="9"/>
  <c r="G223" i="9"/>
  <c r="G191" i="9"/>
  <c r="G159" i="9"/>
  <c r="G127" i="9"/>
  <c r="G95" i="9"/>
  <c r="G63" i="9"/>
  <c r="G31" i="9"/>
  <c r="F814" i="19"/>
  <c r="G814" i="9"/>
  <c r="F758" i="19"/>
  <c r="G758" i="9"/>
  <c r="F702" i="19"/>
  <c r="G702" i="9"/>
  <c r="F646" i="19"/>
  <c r="G646" i="9"/>
  <c r="F606" i="19"/>
  <c r="G606" i="9"/>
  <c r="F598" i="19"/>
  <c r="G598" i="9"/>
  <c r="F558" i="19"/>
  <c r="G558" i="9"/>
  <c r="F518" i="19"/>
  <c r="G518" i="9"/>
  <c r="F470" i="19"/>
  <c r="G470" i="9"/>
  <c r="F422" i="19"/>
  <c r="G422" i="9"/>
  <c r="F358" i="19"/>
  <c r="G358" i="9"/>
  <c r="F310" i="19"/>
  <c r="G310" i="9"/>
  <c r="F262" i="19"/>
  <c r="G262" i="9"/>
  <c r="F198" i="19"/>
  <c r="G198" i="9"/>
  <c r="F150" i="19"/>
  <c r="G150" i="9"/>
  <c r="F118" i="19"/>
  <c r="G118" i="9"/>
  <c r="F86" i="19"/>
  <c r="G86" i="9"/>
  <c r="F54" i="19"/>
  <c r="G54" i="9"/>
  <c r="F6" i="19"/>
  <c r="G6" i="9"/>
  <c r="G2967" i="9"/>
  <c r="G2919" i="9"/>
  <c r="G2871" i="9"/>
  <c r="G2831" i="9"/>
  <c r="G2791" i="9"/>
  <c r="G2751" i="9"/>
  <c r="G2703" i="9"/>
  <c r="G2671" i="9"/>
  <c r="G2631" i="9"/>
  <c r="G2591" i="9"/>
  <c r="G2543" i="9"/>
  <c r="G2487" i="9"/>
  <c r="G2995" i="19"/>
  <c r="H2995" i="19"/>
  <c r="G2987" i="19"/>
  <c r="H2987" i="19"/>
  <c r="G2979" i="19"/>
  <c r="H2979" i="19"/>
  <c r="G2971" i="19"/>
  <c r="H2971" i="19"/>
  <c r="G2963" i="19"/>
  <c r="H2963" i="19"/>
  <c r="G2955" i="19"/>
  <c r="H2955" i="19"/>
  <c r="G2947" i="19"/>
  <c r="H2947" i="19"/>
  <c r="G2939" i="19"/>
  <c r="H2939" i="19"/>
  <c r="G2931" i="19"/>
  <c r="H2931" i="19"/>
  <c r="G2923" i="19"/>
  <c r="H2923" i="19"/>
  <c r="G2915" i="19"/>
  <c r="H2915" i="19"/>
  <c r="G2907" i="19"/>
  <c r="H2907" i="19"/>
  <c r="G2899" i="19"/>
  <c r="H2899" i="19"/>
  <c r="G2891" i="19"/>
  <c r="H2891" i="19"/>
  <c r="G2883" i="19"/>
  <c r="H2883" i="19"/>
  <c r="G2875" i="19"/>
  <c r="H2875" i="19"/>
  <c r="H2867" i="19"/>
  <c r="G2867" i="19"/>
  <c r="G2859" i="19"/>
  <c r="H2859" i="19"/>
  <c r="G2851" i="19"/>
  <c r="H2851" i="19"/>
  <c r="G2843" i="19"/>
  <c r="H2843" i="19"/>
  <c r="H2835" i="19"/>
  <c r="G2835" i="19"/>
  <c r="G2827" i="19"/>
  <c r="H2827" i="19"/>
  <c r="G2819" i="19"/>
  <c r="H2819" i="19"/>
  <c r="G2811" i="19"/>
  <c r="H2811" i="19"/>
  <c r="H2803" i="19"/>
  <c r="G2803" i="19"/>
  <c r="G2795" i="19"/>
  <c r="H2795" i="19"/>
  <c r="H2787" i="19"/>
  <c r="G2787" i="19"/>
  <c r="G2779" i="19"/>
  <c r="H2779" i="19"/>
  <c r="H2771" i="19"/>
  <c r="G2771" i="19"/>
  <c r="G2763" i="19"/>
  <c r="H2763" i="19"/>
  <c r="H2755" i="19"/>
  <c r="G2755" i="19"/>
  <c r="G2747" i="19"/>
  <c r="H2747" i="19"/>
  <c r="H2739" i="19"/>
  <c r="G2739" i="19"/>
  <c r="G2731" i="19"/>
  <c r="H2731" i="19"/>
  <c r="H2723" i="19"/>
  <c r="G2723" i="19"/>
  <c r="G2715" i="19"/>
  <c r="H2715" i="19"/>
  <c r="H2707" i="19"/>
  <c r="G2707" i="19"/>
  <c r="G2699" i="19"/>
  <c r="H2699" i="19"/>
  <c r="H2691" i="19"/>
  <c r="G2691" i="19"/>
  <c r="G2683" i="19"/>
  <c r="H2683" i="19"/>
  <c r="H2675" i="19"/>
  <c r="G2675" i="19"/>
  <c r="G2667" i="19"/>
  <c r="H2667" i="19"/>
  <c r="H2659" i="19"/>
  <c r="G2659" i="19"/>
  <c r="G2651" i="19"/>
  <c r="H2651" i="19"/>
  <c r="H2643" i="19"/>
  <c r="G2643" i="19"/>
  <c r="G2635" i="19"/>
  <c r="H2635" i="19"/>
  <c r="H2627" i="19"/>
  <c r="G2627" i="19"/>
  <c r="G2619" i="19"/>
  <c r="H2619" i="19"/>
  <c r="H2611" i="19"/>
  <c r="G2611" i="19"/>
  <c r="G2603" i="19"/>
  <c r="H2603" i="19"/>
  <c r="H2595" i="19"/>
  <c r="G2595" i="19"/>
  <c r="G2587" i="19"/>
  <c r="H2587" i="19"/>
  <c r="H2579" i="19"/>
  <c r="G2579" i="19"/>
  <c r="G2571" i="19"/>
  <c r="H2571" i="19"/>
  <c r="G2563" i="19"/>
  <c r="H2563" i="19"/>
  <c r="G2555" i="19"/>
  <c r="H2555" i="19"/>
  <c r="G2547" i="19"/>
  <c r="H2547" i="19"/>
  <c r="G2539" i="19"/>
  <c r="H2539" i="19"/>
  <c r="G2531" i="19"/>
  <c r="H2531" i="19"/>
  <c r="G2523" i="19"/>
  <c r="H2523" i="19"/>
  <c r="G2515" i="19"/>
  <c r="H2515" i="19"/>
  <c r="G2507" i="19"/>
  <c r="H2507" i="19"/>
  <c r="G2499" i="19"/>
  <c r="H2499" i="19"/>
  <c r="G2491" i="19"/>
  <c r="H2491" i="19"/>
  <c r="G2483" i="19"/>
  <c r="H2483" i="19"/>
  <c r="G2475" i="19"/>
  <c r="H2475" i="19"/>
  <c r="G2467" i="19"/>
  <c r="H2467" i="19"/>
  <c r="G2459" i="19"/>
  <c r="H2459" i="19"/>
  <c r="G2451" i="19"/>
  <c r="H2451" i="19"/>
  <c r="G2443" i="19"/>
  <c r="H2443" i="19"/>
  <c r="G2435" i="19"/>
  <c r="H2435" i="19"/>
  <c r="G2427" i="19"/>
  <c r="H2427" i="19"/>
  <c r="H2419" i="19"/>
  <c r="G2419" i="19"/>
  <c r="G2411" i="19"/>
  <c r="H2411" i="19"/>
  <c r="H2403" i="19"/>
  <c r="G2403" i="19"/>
  <c r="G2395" i="19"/>
  <c r="H2395" i="19"/>
  <c r="H2387" i="19"/>
  <c r="G2387" i="19"/>
  <c r="G2379" i="19"/>
  <c r="H2379" i="19"/>
  <c r="H2371" i="19"/>
  <c r="G2371" i="19"/>
  <c r="G2363" i="19"/>
  <c r="H2363" i="19"/>
  <c r="H2355" i="19"/>
  <c r="G2355" i="19"/>
  <c r="G2347" i="19"/>
  <c r="H2347" i="19"/>
  <c r="H2339" i="19"/>
  <c r="G2339" i="19"/>
  <c r="G2331" i="19"/>
  <c r="H2331" i="19"/>
  <c r="H2323" i="19"/>
  <c r="G2323" i="19"/>
  <c r="G2315" i="19"/>
  <c r="H2315" i="19"/>
  <c r="H2307" i="19"/>
  <c r="G2307" i="19"/>
  <c r="G2299" i="19"/>
  <c r="H2299" i="19"/>
  <c r="H2291" i="19"/>
  <c r="G2291" i="19"/>
  <c r="G2283" i="19"/>
  <c r="H2283" i="19"/>
  <c r="H2275" i="19"/>
  <c r="G2275" i="19"/>
  <c r="G2267" i="19"/>
  <c r="H2267" i="19"/>
  <c r="H2259" i="19"/>
  <c r="G2259" i="19"/>
  <c r="G2251" i="19"/>
  <c r="H2251" i="19"/>
  <c r="H2243" i="19"/>
  <c r="G2243" i="19"/>
  <c r="G2235" i="19"/>
  <c r="H2235" i="19"/>
  <c r="H2227" i="19"/>
  <c r="G2227" i="19"/>
  <c r="G2219" i="19"/>
  <c r="H2219" i="19"/>
  <c r="H2211" i="19"/>
  <c r="G2211" i="19"/>
  <c r="G2203" i="19"/>
  <c r="H2203" i="19"/>
  <c r="G2195" i="19"/>
  <c r="H2195" i="19"/>
  <c r="G2187" i="19"/>
  <c r="H2187" i="19"/>
  <c r="G2179" i="19"/>
  <c r="H2179" i="19"/>
  <c r="G2171" i="19"/>
  <c r="H2171" i="19"/>
  <c r="H2163" i="19"/>
  <c r="G2163" i="19"/>
  <c r="G2155" i="19"/>
  <c r="H2155" i="19"/>
  <c r="G2147" i="19"/>
  <c r="H2147" i="19"/>
  <c r="G2139" i="19"/>
  <c r="H2139" i="19"/>
  <c r="H2131" i="19"/>
  <c r="G2131" i="19"/>
  <c r="G2123" i="19"/>
  <c r="H2123" i="19"/>
  <c r="G2115" i="19"/>
  <c r="H2115" i="19"/>
  <c r="G2107" i="19"/>
  <c r="H2107" i="19"/>
  <c r="F2099" i="19"/>
  <c r="G2099" i="9"/>
  <c r="F2091" i="19"/>
  <c r="G2091" i="9"/>
  <c r="F2083" i="19"/>
  <c r="G2083" i="9"/>
  <c r="F2075" i="19"/>
  <c r="G2075" i="9"/>
  <c r="F2067" i="19"/>
  <c r="G2067" i="9"/>
  <c r="F2059" i="19"/>
  <c r="G2059" i="9"/>
  <c r="F2051" i="19"/>
  <c r="G2051" i="9"/>
  <c r="F2043" i="19"/>
  <c r="G2043" i="9"/>
  <c r="F2035" i="19"/>
  <c r="G2035" i="9"/>
  <c r="F2027" i="19"/>
  <c r="G2027" i="9"/>
  <c r="F2019" i="19"/>
  <c r="G2019" i="9"/>
  <c r="F2011" i="19"/>
  <c r="G2011" i="9"/>
  <c r="F2003" i="19"/>
  <c r="G2003" i="9"/>
  <c r="F1995" i="19"/>
  <c r="G1995" i="9"/>
  <c r="F1987" i="19"/>
  <c r="G1987" i="9"/>
  <c r="F1979" i="19"/>
  <c r="G1979" i="9"/>
  <c r="F1971" i="19"/>
  <c r="G1971" i="9"/>
  <c r="F1963" i="19"/>
  <c r="G1963" i="9"/>
  <c r="F1955" i="19"/>
  <c r="G1955" i="9"/>
  <c r="F1947" i="19"/>
  <c r="G1947" i="9"/>
  <c r="F1939" i="19"/>
  <c r="G1939" i="9"/>
  <c r="F1931" i="19"/>
  <c r="G1931" i="9"/>
  <c r="F1923" i="19"/>
  <c r="G1923" i="9"/>
  <c r="F1915" i="19"/>
  <c r="G1915" i="9"/>
  <c r="F1907" i="19"/>
  <c r="G1907" i="9"/>
  <c r="F1899" i="19"/>
  <c r="G1899" i="9"/>
  <c r="F1891" i="19"/>
  <c r="G1891" i="9"/>
  <c r="F1883" i="19"/>
  <c r="G1883" i="9"/>
  <c r="F1875" i="19"/>
  <c r="G1875" i="9"/>
  <c r="F1867" i="19"/>
  <c r="G1867" i="9"/>
  <c r="F1859" i="19"/>
  <c r="G1859" i="9"/>
  <c r="F1851" i="19"/>
  <c r="G1851" i="9"/>
  <c r="F1843" i="19"/>
  <c r="G1843" i="9"/>
  <c r="F1835" i="19"/>
  <c r="G1835" i="9"/>
  <c r="F1827" i="19"/>
  <c r="G1827" i="9"/>
  <c r="F1819" i="19"/>
  <c r="G1819" i="9"/>
  <c r="F1811" i="19"/>
  <c r="G1811" i="9"/>
  <c r="F1803" i="19"/>
  <c r="G1803" i="9"/>
  <c r="F1795" i="19"/>
  <c r="G1795" i="9"/>
  <c r="F1787" i="19"/>
  <c r="G1787" i="9"/>
  <c r="F1779" i="19"/>
  <c r="G1779" i="9"/>
  <c r="F1771" i="19"/>
  <c r="G1771" i="9"/>
  <c r="F1763" i="19"/>
  <c r="G1763" i="9"/>
  <c r="F1755" i="19"/>
  <c r="G1755" i="9"/>
  <c r="F1747" i="19"/>
  <c r="G1747" i="9"/>
  <c r="F1739" i="19"/>
  <c r="G1739" i="9"/>
  <c r="F1731" i="19"/>
  <c r="G1731" i="9"/>
  <c r="F1723" i="19"/>
  <c r="G1723" i="9"/>
  <c r="F1715" i="19"/>
  <c r="G1715" i="9"/>
  <c r="F1707" i="19"/>
  <c r="G1707" i="9"/>
  <c r="F1699" i="19"/>
  <c r="G1699" i="9"/>
  <c r="F1691" i="19"/>
  <c r="G1691" i="9"/>
  <c r="F1683" i="19"/>
  <c r="G1683" i="9"/>
  <c r="F1675" i="19"/>
  <c r="G1675" i="9"/>
  <c r="F1667" i="19"/>
  <c r="G1667" i="9"/>
  <c r="F1659" i="19"/>
  <c r="G1659" i="9"/>
  <c r="F1651" i="19"/>
  <c r="G1651" i="9"/>
  <c r="F1643" i="19"/>
  <c r="G1643" i="9"/>
  <c r="F1635" i="19"/>
  <c r="G1635" i="9"/>
  <c r="F1627" i="19"/>
  <c r="G1627" i="9"/>
  <c r="F1619" i="19"/>
  <c r="G1619" i="9"/>
  <c r="F1611" i="19"/>
  <c r="G1611" i="9"/>
  <c r="F1603" i="19"/>
  <c r="G1603" i="9"/>
  <c r="F1595" i="19"/>
  <c r="G1595" i="9"/>
  <c r="F1587" i="19"/>
  <c r="G1587" i="9"/>
  <c r="F1579" i="19"/>
  <c r="G1579" i="9"/>
  <c r="F1571" i="19"/>
  <c r="G1571" i="9"/>
  <c r="F1563" i="19"/>
  <c r="G1563" i="9"/>
  <c r="F1555" i="19"/>
  <c r="G1555" i="9"/>
  <c r="F1547" i="19"/>
  <c r="G1547" i="9"/>
  <c r="F1539" i="19"/>
  <c r="G1539" i="9"/>
  <c r="F1531" i="19"/>
  <c r="G1531" i="9"/>
  <c r="F1523" i="19"/>
  <c r="G1523" i="9"/>
  <c r="F1515" i="19"/>
  <c r="G1515" i="9"/>
  <c r="F1507" i="19"/>
  <c r="G1507" i="9"/>
  <c r="F1499" i="19"/>
  <c r="G1499" i="9"/>
  <c r="F1491" i="19"/>
  <c r="G1491" i="9"/>
  <c r="F1483" i="19"/>
  <c r="G1483" i="9"/>
  <c r="F1475" i="19"/>
  <c r="G1475" i="9"/>
  <c r="F1467" i="19"/>
  <c r="G1467" i="9"/>
  <c r="F1459" i="19"/>
  <c r="G1459" i="9"/>
  <c r="F1451" i="19"/>
  <c r="G1451" i="9"/>
  <c r="F1443" i="19"/>
  <c r="G1443" i="9"/>
  <c r="F1435" i="19"/>
  <c r="G1435" i="9"/>
  <c r="F1427" i="19"/>
  <c r="G1427" i="9"/>
  <c r="F1419" i="19"/>
  <c r="G1419" i="9"/>
  <c r="F1411" i="19"/>
  <c r="G1411" i="9"/>
  <c r="F1403" i="19"/>
  <c r="G1403" i="9"/>
  <c r="F1395" i="19"/>
  <c r="G1395" i="9"/>
  <c r="F1387" i="19"/>
  <c r="G1387" i="9"/>
  <c r="F1379" i="19"/>
  <c r="G1379" i="9"/>
  <c r="F1371" i="19"/>
  <c r="G1371" i="9"/>
  <c r="F1363" i="19"/>
  <c r="G1363" i="9"/>
  <c r="F1355" i="19"/>
  <c r="G1355" i="9"/>
  <c r="F1347" i="19"/>
  <c r="G1347" i="9"/>
  <c r="F1339" i="19"/>
  <c r="G1339" i="9"/>
  <c r="F1331" i="19"/>
  <c r="G1331" i="9"/>
  <c r="F1323" i="19"/>
  <c r="G1323" i="9"/>
  <c r="F1315" i="19"/>
  <c r="G1315" i="9"/>
  <c r="F1307" i="19"/>
  <c r="G1307" i="9"/>
  <c r="F1299" i="19"/>
  <c r="G1299" i="9"/>
  <c r="F1291" i="19"/>
  <c r="G1291" i="9"/>
  <c r="F1283" i="19"/>
  <c r="G1283" i="9"/>
  <c r="F1275" i="19"/>
  <c r="G1275" i="9"/>
  <c r="F1267" i="19"/>
  <c r="G1267" i="9"/>
  <c r="F1259" i="19"/>
  <c r="G1259" i="9"/>
  <c r="F1251" i="19"/>
  <c r="G1251" i="9"/>
  <c r="F1243" i="19"/>
  <c r="G1243" i="9"/>
  <c r="F1235" i="19"/>
  <c r="G1235" i="9"/>
  <c r="F1227" i="19"/>
  <c r="G1227" i="9"/>
  <c r="F1219" i="19"/>
  <c r="G1219" i="9"/>
  <c r="F1211" i="19"/>
  <c r="G1211" i="9"/>
  <c r="F1203" i="19"/>
  <c r="G1203" i="9"/>
  <c r="F1195" i="19"/>
  <c r="G1195" i="9"/>
  <c r="F1187" i="19"/>
  <c r="G1187" i="9"/>
  <c r="F1179" i="19"/>
  <c r="G1179" i="9"/>
  <c r="F1171" i="19"/>
  <c r="G1171" i="9"/>
  <c r="F1163" i="19"/>
  <c r="G1163" i="9"/>
  <c r="F1155" i="19"/>
  <c r="G1155" i="9"/>
  <c r="F1147" i="19"/>
  <c r="G1147" i="9"/>
  <c r="F1139" i="19"/>
  <c r="G1139" i="9"/>
  <c r="F1131" i="19"/>
  <c r="G1131" i="9"/>
  <c r="F1123" i="19"/>
  <c r="G1123" i="9"/>
  <c r="F1115" i="19"/>
  <c r="G1115" i="9"/>
  <c r="F1107" i="19"/>
  <c r="G1107" i="9"/>
  <c r="F1099" i="19"/>
  <c r="G1099" i="9"/>
  <c r="F1091" i="19"/>
  <c r="G1091" i="9"/>
  <c r="F1083" i="19"/>
  <c r="G1083" i="9"/>
  <c r="F1075" i="19"/>
  <c r="G1075" i="9"/>
  <c r="F1067" i="19"/>
  <c r="G1067" i="9"/>
  <c r="F1059" i="19"/>
  <c r="G1059" i="9"/>
  <c r="F1051" i="19"/>
  <c r="G1051" i="9"/>
  <c r="F1043" i="19"/>
  <c r="G1043" i="9"/>
  <c r="F1035" i="19"/>
  <c r="G1035" i="9"/>
  <c r="F1027" i="19"/>
  <c r="G1027" i="9"/>
  <c r="F1019" i="19"/>
  <c r="G1019" i="9"/>
  <c r="F1011" i="19"/>
  <c r="G1011" i="9"/>
  <c r="F1003" i="19"/>
  <c r="G1003" i="9"/>
  <c r="F995" i="19"/>
  <c r="G995" i="9"/>
  <c r="F987" i="19"/>
  <c r="G987" i="9"/>
  <c r="F979" i="19"/>
  <c r="G979" i="9"/>
  <c r="F971" i="19"/>
  <c r="G971" i="9"/>
  <c r="F963" i="19"/>
  <c r="G963" i="9"/>
  <c r="F955" i="19"/>
  <c r="G955" i="9"/>
  <c r="F947" i="19"/>
  <c r="G947" i="9"/>
  <c r="F939" i="19"/>
  <c r="G939" i="9"/>
  <c r="F931" i="19"/>
  <c r="G931" i="9"/>
  <c r="F923" i="19"/>
  <c r="G923" i="9"/>
  <c r="F915" i="19"/>
  <c r="G915" i="9"/>
  <c r="F907" i="19"/>
  <c r="G907" i="9"/>
  <c r="F899" i="19"/>
  <c r="G899" i="9"/>
  <c r="F891" i="19"/>
  <c r="G891" i="9"/>
  <c r="F883" i="19"/>
  <c r="G883" i="9"/>
  <c r="F875" i="19"/>
  <c r="G875" i="9"/>
  <c r="F867" i="19"/>
  <c r="G867" i="9"/>
  <c r="F859" i="19"/>
  <c r="G859" i="9"/>
  <c r="F851" i="19"/>
  <c r="G851" i="9"/>
  <c r="F843" i="19"/>
  <c r="G843" i="9"/>
  <c r="F835" i="19"/>
  <c r="G835" i="9"/>
  <c r="F827" i="19"/>
  <c r="G827" i="9"/>
  <c r="F819" i="19"/>
  <c r="G819" i="9"/>
  <c r="F811" i="19"/>
  <c r="G811" i="9"/>
  <c r="F803" i="19"/>
  <c r="G803" i="9"/>
  <c r="F795" i="19"/>
  <c r="G795" i="9"/>
  <c r="F787" i="19"/>
  <c r="G787" i="9"/>
  <c r="F779" i="19"/>
  <c r="G779" i="9"/>
  <c r="F771" i="19"/>
  <c r="G771" i="9"/>
  <c r="F763" i="19"/>
  <c r="G763" i="9"/>
  <c r="F755" i="19"/>
  <c r="G755" i="9"/>
  <c r="F747" i="19"/>
  <c r="G747" i="9"/>
  <c r="F739" i="19"/>
  <c r="G739" i="9"/>
  <c r="F731" i="19"/>
  <c r="G731" i="9"/>
  <c r="F723" i="19"/>
  <c r="G723" i="9"/>
  <c r="F715" i="19"/>
  <c r="G715" i="9"/>
  <c r="F707" i="19"/>
  <c r="G707" i="9"/>
  <c r="F699" i="19"/>
  <c r="G699" i="9"/>
  <c r="F691" i="19"/>
  <c r="G691" i="9"/>
  <c r="F683" i="19"/>
  <c r="G683" i="9"/>
  <c r="F675" i="19"/>
  <c r="G675" i="9"/>
  <c r="F667" i="19"/>
  <c r="G667" i="9"/>
  <c r="F659" i="19"/>
  <c r="G659" i="9"/>
  <c r="F651" i="19"/>
  <c r="G651" i="9"/>
  <c r="F643" i="19"/>
  <c r="G643" i="9"/>
  <c r="F635" i="19"/>
  <c r="G635" i="9"/>
  <c r="F627" i="19"/>
  <c r="G627" i="9"/>
  <c r="F619" i="19"/>
  <c r="G619" i="9"/>
  <c r="F611" i="19"/>
  <c r="G611" i="9"/>
  <c r="F603" i="19"/>
  <c r="G603" i="9"/>
  <c r="F595" i="19"/>
  <c r="G595" i="9"/>
  <c r="F587" i="19"/>
  <c r="G587" i="9"/>
  <c r="F579" i="19"/>
  <c r="G579" i="9"/>
  <c r="F571" i="19"/>
  <c r="G571" i="9"/>
  <c r="F563" i="19"/>
  <c r="G563" i="9"/>
  <c r="F555" i="19"/>
  <c r="G555" i="9"/>
  <c r="F547" i="19"/>
  <c r="G547" i="9"/>
  <c r="F539" i="19"/>
  <c r="G539" i="9"/>
  <c r="F531" i="19"/>
  <c r="G531" i="9"/>
  <c r="F523" i="19"/>
  <c r="G523" i="9"/>
  <c r="F515" i="19"/>
  <c r="G515" i="9"/>
  <c r="F507" i="19"/>
  <c r="G507" i="9"/>
  <c r="F499" i="19"/>
  <c r="G499" i="9"/>
  <c r="F491" i="19"/>
  <c r="G491" i="9"/>
  <c r="F483" i="19"/>
  <c r="G483" i="9"/>
  <c r="F475" i="19"/>
  <c r="G475" i="9"/>
  <c r="F467" i="19"/>
  <c r="G467" i="9"/>
  <c r="F459" i="19"/>
  <c r="G459" i="9"/>
  <c r="F451" i="19"/>
  <c r="G451" i="9"/>
  <c r="F443" i="19"/>
  <c r="G443" i="9"/>
  <c r="F435" i="19"/>
  <c r="G435" i="9"/>
  <c r="F427" i="19"/>
  <c r="G427" i="9"/>
  <c r="F419" i="19"/>
  <c r="G419" i="9"/>
  <c r="F411" i="19"/>
  <c r="G411" i="9"/>
  <c r="F403" i="19"/>
  <c r="G403" i="9"/>
  <c r="F395" i="19"/>
  <c r="G395" i="9"/>
  <c r="F387" i="19"/>
  <c r="G387" i="9"/>
  <c r="F379" i="19"/>
  <c r="G379" i="9"/>
  <c r="F371" i="19"/>
  <c r="G371" i="9"/>
  <c r="F363" i="19"/>
  <c r="G363" i="9"/>
  <c r="F355" i="19"/>
  <c r="G355" i="9"/>
  <c r="F347" i="19"/>
  <c r="G347" i="9"/>
  <c r="F339" i="19"/>
  <c r="G339" i="9"/>
  <c r="F331" i="19"/>
  <c r="G331" i="9"/>
  <c r="F323" i="19"/>
  <c r="G323" i="9"/>
  <c r="F315" i="19"/>
  <c r="G315" i="9"/>
  <c r="F307" i="19"/>
  <c r="G307" i="9"/>
  <c r="F299" i="19"/>
  <c r="G299" i="9"/>
  <c r="F291" i="19"/>
  <c r="G291" i="9"/>
  <c r="F283" i="19"/>
  <c r="G283" i="9"/>
  <c r="F275" i="19"/>
  <c r="G275" i="9"/>
  <c r="F267" i="19"/>
  <c r="G267" i="9"/>
  <c r="F259" i="19"/>
  <c r="G259" i="9"/>
  <c r="F251" i="19"/>
  <c r="G251" i="9"/>
  <c r="F243" i="19"/>
  <c r="G243" i="9"/>
  <c r="F235" i="19"/>
  <c r="G235" i="9"/>
  <c r="F227" i="19"/>
  <c r="G227" i="9"/>
  <c r="F219" i="19"/>
  <c r="G219" i="9"/>
  <c r="F211" i="19"/>
  <c r="G211" i="9"/>
  <c r="F203" i="19"/>
  <c r="G203" i="9"/>
  <c r="F195" i="19"/>
  <c r="G195" i="9"/>
  <c r="F187" i="19"/>
  <c r="G187" i="9"/>
  <c r="F179" i="19"/>
  <c r="G179" i="9"/>
  <c r="F171" i="19"/>
  <c r="G171" i="9"/>
  <c r="F163" i="19"/>
  <c r="G163" i="9"/>
  <c r="F155" i="19"/>
  <c r="G155" i="9"/>
  <c r="F147" i="19"/>
  <c r="G147" i="9"/>
  <c r="F139" i="19"/>
  <c r="G139" i="9"/>
  <c r="F131" i="19"/>
  <c r="G131" i="9"/>
  <c r="F123" i="19"/>
  <c r="G123" i="9"/>
  <c r="F115" i="19"/>
  <c r="G115" i="9"/>
  <c r="F107" i="19"/>
  <c r="G107" i="9"/>
  <c r="F99" i="19"/>
  <c r="G99" i="9"/>
  <c r="F91" i="19"/>
  <c r="G91" i="9"/>
  <c r="F83" i="19"/>
  <c r="G83" i="9"/>
  <c r="F75" i="19"/>
  <c r="G75" i="9"/>
  <c r="F67" i="19"/>
  <c r="G67" i="9"/>
  <c r="F59" i="19"/>
  <c r="G59" i="9"/>
  <c r="F51" i="19"/>
  <c r="G51" i="9"/>
  <c r="F43" i="19"/>
  <c r="G43" i="9"/>
  <c r="F35" i="19"/>
  <c r="G35" i="9"/>
  <c r="F27" i="19"/>
  <c r="G27" i="9"/>
  <c r="F19" i="19"/>
  <c r="G19" i="9"/>
  <c r="F11" i="19"/>
  <c r="G11" i="9"/>
  <c r="F3" i="19"/>
  <c r="G3" i="9"/>
  <c r="G2996" i="9"/>
  <c r="G2988" i="9"/>
  <c r="G2980" i="9"/>
  <c r="G2972" i="9"/>
  <c r="G2964" i="9"/>
  <c r="G2956" i="9"/>
  <c r="G2948" i="9"/>
  <c r="G2940" i="9"/>
  <c r="G2932" i="9"/>
  <c r="G2924" i="9"/>
  <c r="G2916" i="9"/>
  <c r="G2908" i="9"/>
  <c r="G2900" i="9"/>
  <c r="G2892" i="9"/>
  <c r="G2884" i="9"/>
  <c r="G2876" i="9"/>
  <c r="G2868" i="9"/>
  <c r="G2860" i="9"/>
  <c r="G2852" i="9"/>
  <c r="G2844" i="9"/>
  <c r="G2836" i="9"/>
  <c r="G2828" i="9"/>
  <c r="G2820" i="9"/>
  <c r="G2812" i="9"/>
  <c r="G2804" i="9"/>
  <c r="G2796" i="9"/>
  <c r="G2788" i="9"/>
  <c r="G2780" i="9"/>
  <c r="G2772" i="9"/>
  <c r="G2764" i="9"/>
  <c r="G2756" i="9"/>
  <c r="G2748" i="9"/>
  <c r="G2740" i="9"/>
  <c r="G2732" i="9"/>
  <c r="G2724" i="9"/>
  <c r="G2716" i="9"/>
  <c r="G2708" i="9"/>
  <c r="G2700" i="9"/>
  <c r="G2692" i="9"/>
  <c r="G2684" i="9"/>
  <c r="G2676" i="9"/>
  <c r="G2668" i="9"/>
  <c r="G2660" i="9"/>
  <c r="G2652" i="9"/>
  <c r="G2644" i="9"/>
  <c r="G2636" i="9"/>
  <c r="G2628" i="9"/>
  <c r="G2620" i="9"/>
  <c r="G2612" i="9"/>
  <c r="G2604" i="9"/>
  <c r="G2596" i="9"/>
  <c r="G2588" i="9"/>
  <c r="G2580" i="9"/>
  <c r="G2572" i="9"/>
  <c r="G2564" i="9"/>
  <c r="G2556" i="9"/>
  <c r="G2548" i="9"/>
  <c r="G2540" i="9"/>
  <c r="G2532" i="9"/>
  <c r="G2524" i="9"/>
  <c r="G2516" i="9"/>
  <c r="G2508" i="9"/>
  <c r="G2500" i="9"/>
  <c r="G2492" i="9"/>
  <c r="G2484" i="9"/>
  <c r="G2476" i="9"/>
  <c r="G2468" i="9"/>
  <c r="G2460" i="9"/>
  <c r="G2452" i="9"/>
  <c r="G2444" i="9"/>
  <c r="G2436" i="9"/>
  <c r="G2428" i="9"/>
  <c r="G2420" i="9"/>
  <c r="G2412" i="9"/>
  <c r="G2404" i="9"/>
  <c r="G2396" i="9"/>
  <c r="G2388" i="9"/>
  <c r="G2380" i="9"/>
  <c r="G2372" i="9"/>
  <c r="G2364" i="9"/>
  <c r="G2356" i="9"/>
  <c r="G2348" i="9"/>
  <c r="G2340" i="9"/>
  <c r="G2332" i="9"/>
  <c r="G2324" i="9"/>
  <c r="G2316" i="9"/>
  <c r="G2308" i="9"/>
  <c r="G2300" i="9"/>
  <c r="G2292" i="9"/>
  <c r="G2284" i="9"/>
  <c r="G2276" i="9"/>
  <c r="G2268" i="9"/>
  <c r="G2260" i="9"/>
  <c r="G2252" i="9"/>
  <c r="G2244" i="9"/>
  <c r="G2236" i="9"/>
  <c r="G2228" i="9"/>
  <c r="G2220" i="9"/>
  <c r="G2212" i="9"/>
  <c r="G2204" i="9"/>
  <c r="G2196" i="9"/>
  <c r="G2188" i="9"/>
  <c r="G2180" i="9"/>
  <c r="G2172" i="9"/>
  <c r="G2164" i="9"/>
  <c r="G2156" i="9"/>
  <c r="G2148" i="9"/>
  <c r="G2140" i="9"/>
  <c r="G2132" i="9"/>
  <c r="G2124" i="9"/>
  <c r="G2116" i="9"/>
  <c r="G2108" i="9"/>
  <c r="G2095" i="9"/>
  <c r="G2072" i="9"/>
  <c r="G2040" i="9"/>
  <c r="G2008" i="9"/>
  <c r="G1976" i="9"/>
  <c r="G1944" i="9"/>
  <c r="G1912" i="9"/>
  <c r="G1880" i="9"/>
  <c r="G1848" i="9"/>
  <c r="G1816" i="9"/>
  <c r="G1784" i="9"/>
  <c r="G1752" i="9"/>
  <c r="G1720" i="9"/>
  <c r="G1688" i="9"/>
  <c r="G1656" i="9"/>
  <c r="G1624" i="9"/>
  <c r="G1592" i="9"/>
  <c r="G1560" i="9"/>
  <c r="G1528" i="9"/>
  <c r="G1496" i="9"/>
  <c r="G1464" i="9"/>
  <c r="G1432" i="9"/>
  <c r="G1400" i="9"/>
  <c r="G1368" i="9"/>
  <c r="G1336" i="9"/>
  <c r="G1304" i="9"/>
  <c r="G1272" i="9"/>
  <c r="G1240" i="9"/>
  <c r="G1208" i="9"/>
  <c r="G1176" i="9"/>
  <c r="G1144" i="9"/>
  <c r="G1112" i="9"/>
  <c r="G1080" i="9"/>
  <c r="G1048" i="9"/>
  <c r="G1016" i="9"/>
  <c r="G984" i="9"/>
  <c r="G952" i="9"/>
  <c r="G920" i="9"/>
  <c r="G888" i="9"/>
  <c r="G856" i="9"/>
  <c r="G824" i="9"/>
  <c r="G792" i="9"/>
  <c r="G760" i="9"/>
  <c r="G728" i="9"/>
  <c r="G696" i="9"/>
  <c r="G664" i="9"/>
  <c r="G632" i="9"/>
  <c r="G600" i="9"/>
  <c r="G568" i="9"/>
  <c r="G536" i="9"/>
  <c r="G504" i="9"/>
  <c r="G472" i="9"/>
  <c r="G440" i="9"/>
  <c r="G408" i="9"/>
  <c r="G376" i="9"/>
  <c r="G344" i="9"/>
  <c r="G312" i="9"/>
  <c r="G280" i="9"/>
  <c r="G248" i="9"/>
  <c r="G216" i="9"/>
  <c r="G184" i="9"/>
  <c r="G152" i="9"/>
  <c r="G120" i="9"/>
  <c r="G88" i="9"/>
  <c r="G56" i="9"/>
  <c r="G24" i="9"/>
  <c r="F798" i="19"/>
  <c r="G798" i="9"/>
  <c r="F766" i="19"/>
  <c r="G766" i="9"/>
  <c r="F742" i="19"/>
  <c r="G742" i="9"/>
  <c r="F718" i="19"/>
  <c r="G718" i="9"/>
  <c r="F686" i="19"/>
  <c r="G686" i="9"/>
  <c r="F654" i="19"/>
  <c r="G654" i="9"/>
  <c r="F614" i="19"/>
  <c r="G614" i="9"/>
  <c r="F566" i="19"/>
  <c r="G566" i="9"/>
  <c r="F462" i="19"/>
  <c r="G462" i="9"/>
  <c r="F438" i="19"/>
  <c r="G438" i="9"/>
  <c r="F406" i="19"/>
  <c r="G406" i="9"/>
  <c r="F374" i="19"/>
  <c r="G374" i="9"/>
  <c r="F350" i="19"/>
  <c r="G350" i="9"/>
  <c r="F318" i="19"/>
  <c r="G318" i="9"/>
  <c r="F294" i="19"/>
  <c r="G294" i="9"/>
  <c r="F246" i="19"/>
  <c r="G246" i="9"/>
  <c r="F214" i="19"/>
  <c r="G214" i="9"/>
  <c r="F190" i="19"/>
  <c r="G190" i="9"/>
  <c r="F158" i="19"/>
  <c r="G158" i="9"/>
  <c r="F126" i="19"/>
  <c r="G126" i="9"/>
  <c r="F94" i="19"/>
  <c r="G94" i="9"/>
  <c r="F62" i="19"/>
  <c r="G62" i="9"/>
  <c r="F38" i="19"/>
  <c r="G38" i="9"/>
  <c r="F30" i="19"/>
  <c r="G30" i="9"/>
  <c r="G2999" i="9"/>
  <c r="G2975" i="9"/>
  <c r="G2927" i="9"/>
  <c r="G2887" i="9"/>
  <c r="G2847" i="9"/>
  <c r="G2799" i="9"/>
  <c r="G2759" i="9"/>
  <c r="G2719" i="9"/>
  <c r="G2687" i="9"/>
  <c r="G2647" i="9"/>
  <c r="G2599" i="9"/>
  <c r="G2559" i="9"/>
  <c r="G2527" i="9"/>
  <c r="G2495" i="9"/>
  <c r="G2463" i="9"/>
  <c r="G2431" i="9"/>
  <c r="G2994" i="19"/>
  <c r="H2994" i="19"/>
  <c r="H2986" i="19"/>
  <c r="G2986" i="19"/>
  <c r="G2978" i="19"/>
  <c r="H2978" i="19"/>
  <c r="H2970" i="19"/>
  <c r="G2970" i="19"/>
  <c r="G2962" i="19"/>
  <c r="H2962" i="19"/>
  <c r="H2954" i="19"/>
  <c r="G2954" i="19"/>
  <c r="G2946" i="19"/>
  <c r="H2946" i="19"/>
  <c r="H2938" i="19"/>
  <c r="G2938" i="19"/>
  <c r="G2930" i="19"/>
  <c r="H2930" i="19"/>
  <c r="H2922" i="19"/>
  <c r="G2922" i="19"/>
  <c r="G2914" i="19"/>
  <c r="H2914" i="19"/>
  <c r="H2906" i="19"/>
  <c r="G2906" i="19"/>
  <c r="G2898" i="19"/>
  <c r="H2898" i="19"/>
  <c r="G2890" i="19"/>
  <c r="H2890" i="19"/>
  <c r="H2882" i="19"/>
  <c r="G2882" i="19"/>
  <c r="G2874" i="19"/>
  <c r="H2874" i="19"/>
  <c r="H2866" i="19"/>
  <c r="G2866" i="19"/>
  <c r="G2858" i="19"/>
  <c r="H2858" i="19"/>
  <c r="H2850" i="19"/>
  <c r="G2850" i="19"/>
  <c r="G2842" i="19"/>
  <c r="H2842" i="19"/>
  <c r="H2834" i="19"/>
  <c r="G2834" i="19"/>
  <c r="G2826" i="19"/>
  <c r="H2826" i="19"/>
  <c r="H2818" i="19"/>
  <c r="G2818" i="19"/>
  <c r="G2810" i="19"/>
  <c r="H2810" i="19"/>
  <c r="H2802" i="19"/>
  <c r="G2802" i="19"/>
  <c r="H2794" i="19"/>
  <c r="G2794" i="19"/>
  <c r="H2786" i="19"/>
  <c r="G2786" i="19"/>
  <c r="H2778" i="19"/>
  <c r="G2778" i="19"/>
  <c r="H2770" i="19"/>
  <c r="G2770" i="19"/>
  <c r="H2762" i="19"/>
  <c r="G2762" i="19"/>
  <c r="H2754" i="19"/>
  <c r="G2754" i="19"/>
  <c r="H2746" i="19"/>
  <c r="G2746" i="19"/>
  <c r="H2738" i="19"/>
  <c r="G2738" i="19"/>
  <c r="H2730" i="19"/>
  <c r="G2730" i="19"/>
  <c r="H2722" i="19"/>
  <c r="G2722" i="19"/>
  <c r="H2714" i="19"/>
  <c r="G2714" i="19"/>
  <c r="H2706" i="19"/>
  <c r="G2706" i="19"/>
  <c r="H2698" i="19"/>
  <c r="G2698" i="19"/>
  <c r="H2690" i="19"/>
  <c r="G2690" i="19"/>
  <c r="H2682" i="19"/>
  <c r="G2682" i="19"/>
  <c r="H2674" i="19"/>
  <c r="G2674" i="19"/>
  <c r="H2666" i="19"/>
  <c r="G2666" i="19"/>
  <c r="H2658" i="19"/>
  <c r="G2658" i="19"/>
  <c r="H2650" i="19"/>
  <c r="G2650" i="19"/>
  <c r="H2642" i="19"/>
  <c r="G2642" i="19"/>
  <c r="H2634" i="19"/>
  <c r="G2634" i="19"/>
  <c r="H2626" i="19"/>
  <c r="G2626" i="19"/>
  <c r="H2618" i="19"/>
  <c r="G2618" i="19"/>
  <c r="H2610" i="19"/>
  <c r="G2610" i="19"/>
  <c r="H2602" i="19"/>
  <c r="G2602" i="19"/>
  <c r="H2594" i="19"/>
  <c r="G2594" i="19"/>
  <c r="H2586" i="19"/>
  <c r="G2586" i="19"/>
  <c r="H2578" i="19"/>
  <c r="G2578" i="19"/>
  <c r="H2570" i="19"/>
  <c r="G2570" i="19"/>
  <c r="H2562" i="19"/>
  <c r="G2562" i="19"/>
  <c r="H2554" i="19"/>
  <c r="G2554" i="19"/>
  <c r="H2546" i="19"/>
  <c r="G2546" i="19"/>
  <c r="H2538" i="19"/>
  <c r="G2538" i="19"/>
  <c r="H2530" i="19"/>
  <c r="G2530" i="19"/>
  <c r="H2522" i="19"/>
  <c r="G2522" i="19"/>
  <c r="H2514" i="19"/>
  <c r="G2514" i="19"/>
  <c r="H2506" i="19"/>
  <c r="G2506" i="19"/>
  <c r="H2498" i="19"/>
  <c r="G2498" i="19"/>
  <c r="H2490" i="19"/>
  <c r="G2490" i="19"/>
  <c r="H2482" i="19"/>
  <c r="G2482" i="19"/>
  <c r="H2474" i="19"/>
  <c r="G2474" i="19"/>
  <c r="G2466" i="19"/>
  <c r="H2466" i="19"/>
  <c r="G2458" i="19"/>
  <c r="H2458" i="19"/>
  <c r="G2450" i="19"/>
  <c r="H2450" i="19"/>
  <c r="G2442" i="19"/>
  <c r="H2442" i="19"/>
  <c r="G2434" i="19"/>
  <c r="H2434" i="19"/>
  <c r="G2426" i="19"/>
  <c r="H2426" i="19"/>
  <c r="G2418" i="19"/>
  <c r="H2418" i="19"/>
  <c r="G2410" i="19"/>
  <c r="H2410" i="19"/>
  <c r="G2402" i="19"/>
  <c r="H2402" i="19"/>
  <c r="G2394" i="19"/>
  <c r="H2394" i="19"/>
  <c r="G2386" i="19"/>
  <c r="H2386" i="19"/>
  <c r="G2378" i="19"/>
  <c r="H2378" i="19"/>
  <c r="G2370" i="19"/>
  <c r="H2370" i="19"/>
  <c r="G2362" i="19"/>
  <c r="H2362" i="19"/>
  <c r="G2354" i="19"/>
  <c r="H2354" i="19"/>
  <c r="G2346" i="19"/>
  <c r="H2346" i="19"/>
  <c r="G2338" i="19"/>
  <c r="H2338" i="19"/>
  <c r="G2330" i="19"/>
  <c r="H2330" i="19"/>
  <c r="G2322" i="19"/>
  <c r="H2322" i="19"/>
  <c r="G2314" i="19"/>
  <c r="H2314" i="19"/>
  <c r="G2306" i="19"/>
  <c r="H2306" i="19"/>
  <c r="G2298" i="19"/>
  <c r="H2298" i="19"/>
  <c r="G2290" i="19"/>
  <c r="H2290" i="19"/>
  <c r="G2282" i="19"/>
  <c r="H2282" i="19"/>
  <c r="G2274" i="19"/>
  <c r="H2274" i="19"/>
  <c r="G2266" i="19"/>
  <c r="H2266" i="19"/>
  <c r="G2258" i="19"/>
  <c r="H2258" i="19"/>
  <c r="G2250" i="19"/>
  <c r="H2250" i="19"/>
  <c r="G2242" i="19"/>
  <c r="H2242" i="19"/>
  <c r="G2234" i="19"/>
  <c r="H2234" i="19"/>
  <c r="G2226" i="19"/>
  <c r="H2226" i="19"/>
  <c r="G2218" i="19"/>
  <c r="H2218" i="19"/>
  <c r="G2210" i="19"/>
  <c r="H2210" i="19"/>
  <c r="G2202" i="19"/>
  <c r="H2202" i="19"/>
  <c r="H2194" i="19"/>
  <c r="G2194" i="19"/>
  <c r="G2186" i="19"/>
  <c r="H2186" i="19"/>
  <c r="H2178" i="19"/>
  <c r="G2178" i="19"/>
  <c r="G2170" i="19"/>
  <c r="H2170" i="19"/>
  <c r="G2162" i="19"/>
  <c r="H2162" i="19"/>
  <c r="H2154" i="19"/>
  <c r="G2154" i="19"/>
  <c r="H2146" i="19"/>
  <c r="G2146" i="19"/>
  <c r="G2138" i="19"/>
  <c r="H2138" i="19"/>
  <c r="G2130" i="19"/>
  <c r="H2130" i="19"/>
  <c r="H2122" i="19"/>
  <c r="G2122" i="19"/>
  <c r="G2114" i="19"/>
  <c r="H2114" i="19"/>
  <c r="G2106" i="19"/>
  <c r="H2106" i="19"/>
  <c r="F2098" i="19"/>
  <c r="G2098" i="9"/>
  <c r="F2090" i="19"/>
  <c r="G2090" i="9"/>
  <c r="F2082" i="19"/>
  <c r="G2082" i="9"/>
  <c r="F2074" i="19"/>
  <c r="G2074" i="9"/>
  <c r="F2066" i="19"/>
  <c r="G2066" i="9"/>
  <c r="F2058" i="19"/>
  <c r="G2058" i="9"/>
  <c r="F2050" i="19"/>
  <c r="G2050" i="9"/>
  <c r="F2042" i="19"/>
  <c r="G2042" i="9"/>
  <c r="F2034" i="19"/>
  <c r="G2034" i="9"/>
  <c r="F2026" i="19"/>
  <c r="G2026" i="9"/>
  <c r="F2018" i="19"/>
  <c r="G2018" i="9"/>
  <c r="F2010" i="19"/>
  <c r="G2010" i="9"/>
  <c r="F2002" i="19"/>
  <c r="G2002" i="9"/>
  <c r="F1994" i="19"/>
  <c r="G1994" i="9"/>
  <c r="F1986" i="19"/>
  <c r="G1986" i="9"/>
  <c r="F1978" i="19"/>
  <c r="G1978" i="9"/>
  <c r="F1970" i="19"/>
  <c r="G1970" i="9"/>
  <c r="F1962" i="19"/>
  <c r="G1962" i="9"/>
  <c r="F1954" i="19"/>
  <c r="G1954" i="9"/>
  <c r="F1946" i="19"/>
  <c r="G1946" i="9"/>
  <c r="F1938" i="19"/>
  <c r="G1938" i="9"/>
  <c r="F1930" i="19"/>
  <c r="G1930" i="9"/>
  <c r="F1922" i="19"/>
  <c r="G1922" i="9"/>
  <c r="F1914" i="19"/>
  <c r="G1914" i="9"/>
  <c r="F1906" i="19"/>
  <c r="G1906" i="9"/>
  <c r="F1898" i="19"/>
  <c r="G1898" i="9"/>
  <c r="F1890" i="19"/>
  <c r="G1890" i="9"/>
  <c r="F1882" i="19"/>
  <c r="G1882" i="9"/>
  <c r="F1874" i="19"/>
  <c r="G1874" i="9"/>
  <c r="F1866" i="19"/>
  <c r="G1866" i="9"/>
  <c r="F1858" i="19"/>
  <c r="G1858" i="9"/>
  <c r="F1850" i="19"/>
  <c r="G1850" i="9"/>
  <c r="F1842" i="19"/>
  <c r="G1842" i="9"/>
  <c r="F1834" i="19"/>
  <c r="G1834" i="9"/>
  <c r="F1826" i="19"/>
  <c r="G1826" i="9"/>
  <c r="F1818" i="19"/>
  <c r="G1818" i="9"/>
  <c r="F1810" i="19"/>
  <c r="G1810" i="9"/>
  <c r="F1802" i="19"/>
  <c r="G1802" i="9"/>
  <c r="F1794" i="19"/>
  <c r="G1794" i="9"/>
  <c r="F1786" i="19"/>
  <c r="G1786" i="9"/>
  <c r="F1778" i="19"/>
  <c r="G1778" i="9"/>
  <c r="F1770" i="19"/>
  <c r="G1770" i="9"/>
  <c r="F1762" i="19"/>
  <c r="G1762" i="9"/>
  <c r="F1754" i="19"/>
  <c r="G1754" i="9"/>
  <c r="F1746" i="19"/>
  <c r="G1746" i="9"/>
  <c r="F1738" i="19"/>
  <c r="G1738" i="9"/>
  <c r="F1730" i="19"/>
  <c r="G1730" i="9"/>
  <c r="F1722" i="19"/>
  <c r="G1722" i="9"/>
  <c r="F1714" i="19"/>
  <c r="G1714" i="9"/>
  <c r="F1706" i="19"/>
  <c r="G1706" i="9"/>
  <c r="F1698" i="19"/>
  <c r="G1698" i="9"/>
  <c r="F1690" i="19"/>
  <c r="G1690" i="9"/>
  <c r="F1682" i="19"/>
  <c r="G1682" i="9"/>
  <c r="F1674" i="19"/>
  <c r="G1674" i="9"/>
  <c r="F1666" i="19"/>
  <c r="G1666" i="9"/>
  <c r="F1658" i="19"/>
  <c r="G1658" i="9"/>
  <c r="F1650" i="19"/>
  <c r="G1650" i="9"/>
  <c r="F1642" i="19"/>
  <c r="G1642" i="9"/>
  <c r="F1634" i="19"/>
  <c r="G1634" i="9"/>
  <c r="F1626" i="19"/>
  <c r="G1626" i="9"/>
  <c r="F1618" i="19"/>
  <c r="G1618" i="9"/>
  <c r="F1610" i="19"/>
  <c r="G1610" i="9"/>
  <c r="F1602" i="19"/>
  <c r="G1602" i="9"/>
  <c r="F1594" i="19"/>
  <c r="G1594" i="9"/>
  <c r="F1586" i="19"/>
  <c r="G1586" i="9"/>
  <c r="F1578" i="19"/>
  <c r="G1578" i="9"/>
  <c r="F1570" i="19"/>
  <c r="G1570" i="9"/>
  <c r="F1562" i="19"/>
  <c r="G1562" i="9"/>
  <c r="F1554" i="19"/>
  <c r="G1554" i="9"/>
  <c r="F1546" i="19"/>
  <c r="G1546" i="9"/>
  <c r="F1538" i="19"/>
  <c r="G1538" i="9"/>
  <c r="F1530" i="19"/>
  <c r="G1530" i="9"/>
  <c r="F1522" i="19"/>
  <c r="G1522" i="9"/>
  <c r="F1514" i="19"/>
  <c r="G1514" i="9"/>
  <c r="F1506" i="19"/>
  <c r="G1506" i="9"/>
  <c r="F1498" i="19"/>
  <c r="G1498" i="9"/>
  <c r="F1490" i="19"/>
  <c r="G1490" i="9"/>
  <c r="F1482" i="19"/>
  <c r="G1482" i="9"/>
  <c r="F1474" i="19"/>
  <c r="G1474" i="9"/>
  <c r="F1466" i="19"/>
  <c r="G1466" i="9"/>
  <c r="F1458" i="19"/>
  <c r="G1458" i="9"/>
  <c r="F1450" i="19"/>
  <c r="G1450" i="9"/>
  <c r="F1442" i="19"/>
  <c r="G1442" i="9"/>
  <c r="F1434" i="19"/>
  <c r="G1434" i="9"/>
  <c r="F1426" i="19"/>
  <c r="G1426" i="9"/>
  <c r="F1418" i="19"/>
  <c r="G1418" i="9"/>
  <c r="F1410" i="19"/>
  <c r="G1410" i="9"/>
  <c r="F1402" i="19"/>
  <c r="G1402" i="9"/>
  <c r="F1394" i="19"/>
  <c r="G1394" i="9"/>
  <c r="F1386" i="19"/>
  <c r="G1386" i="9"/>
  <c r="F1378" i="19"/>
  <c r="G1378" i="9"/>
  <c r="F1370" i="19"/>
  <c r="G1370" i="9"/>
  <c r="F1362" i="19"/>
  <c r="G1362" i="9"/>
  <c r="F1354" i="19"/>
  <c r="G1354" i="9"/>
  <c r="F1346" i="19"/>
  <c r="G1346" i="9"/>
  <c r="F1338" i="19"/>
  <c r="G1338" i="9"/>
  <c r="F1330" i="19"/>
  <c r="G1330" i="9"/>
  <c r="F1322" i="19"/>
  <c r="G1322" i="9"/>
  <c r="F1314" i="19"/>
  <c r="G1314" i="9"/>
  <c r="F1306" i="19"/>
  <c r="G1306" i="9"/>
  <c r="F1298" i="19"/>
  <c r="G1298" i="9"/>
  <c r="F1290" i="19"/>
  <c r="G1290" i="9"/>
  <c r="F1282" i="19"/>
  <c r="G1282" i="9"/>
  <c r="F1274" i="19"/>
  <c r="G1274" i="9"/>
  <c r="F1266" i="19"/>
  <c r="G1266" i="9"/>
  <c r="F1258" i="19"/>
  <c r="G1258" i="9"/>
  <c r="F1250" i="19"/>
  <c r="G1250" i="9"/>
  <c r="F1242" i="19"/>
  <c r="G1242" i="9"/>
  <c r="F1234" i="19"/>
  <c r="G1234" i="9"/>
  <c r="F1226" i="19"/>
  <c r="G1226" i="9"/>
  <c r="F1218" i="19"/>
  <c r="G1218" i="9"/>
  <c r="F1210" i="19"/>
  <c r="G1210" i="9"/>
  <c r="F1202" i="19"/>
  <c r="G1202" i="9"/>
  <c r="F1194" i="19"/>
  <c r="G1194" i="9"/>
  <c r="F1186" i="19"/>
  <c r="G1186" i="9"/>
  <c r="F1178" i="19"/>
  <c r="G1178" i="9"/>
  <c r="F1170" i="19"/>
  <c r="G1170" i="9"/>
  <c r="F1162" i="19"/>
  <c r="G1162" i="9"/>
  <c r="F1154" i="19"/>
  <c r="G1154" i="9"/>
  <c r="F1146" i="19"/>
  <c r="G1146" i="9"/>
  <c r="F1138" i="19"/>
  <c r="G1138" i="9"/>
  <c r="F1130" i="19"/>
  <c r="G1130" i="9"/>
  <c r="F1122" i="19"/>
  <c r="G1122" i="9"/>
  <c r="F1114" i="19"/>
  <c r="G1114" i="9"/>
  <c r="F1106" i="19"/>
  <c r="G1106" i="9"/>
  <c r="F1098" i="19"/>
  <c r="G1098" i="9"/>
  <c r="F1090" i="19"/>
  <c r="G1090" i="9"/>
  <c r="F1082" i="19"/>
  <c r="G1082" i="9"/>
  <c r="F1074" i="19"/>
  <c r="G1074" i="9"/>
  <c r="F1066" i="19"/>
  <c r="G1066" i="9"/>
  <c r="F1058" i="19"/>
  <c r="G1058" i="9"/>
  <c r="F1050" i="19"/>
  <c r="G1050" i="9"/>
  <c r="F1042" i="19"/>
  <c r="G1042" i="9"/>
  <c r="F1034" i="19"/>
  <c r="G1034" i="9"/>
  <c r="F1026" i="19"/>
  <c r="G1026" i="9"/>
  <c r="F1018" i="19"/>
  <c r="G1018" i="9"/>
  <c r="F1010" i="19"/>
  <c r="G1010" i="9"/>
  <c r="F1002" i="19"/>
  <c r="G1002" i="9"/>
  <c r="F994" i="19"/>
  <c r="G994" i="9"/>
  <c r="F986" i="19"/>
  <c r="G986" i="9"/>
  <c r="F978" i="19"/>
  <c r="G978" i="9"/>
  <c r="F970" i="19"/>
  <c r="G970" i="9"/>
  <c r="F962" i="19"/>
  <c r="G962" i="9"/>
  <c r="F954" i="19"/>
  <c r="G954" i="9"/>
  <c r="F946" i="19"/>
  <c r="G946" i="9"/>
  <c r="F938" i="19"/>
  <c r="G938" i="9"/>
  <c r="F930" i="19"/>
  <c r="G930" i="9"/>
  <c r="F922" i="19"/>
  <c r="G922" i="9"/>
  <c r="F914" i="19"/>
  <c r="G914" i="9"/>
  <c r="F906" i="19"/>
  <c r="G906" i="9"/>
  <c r="F898" i="19"/>
  <c r="G898" i="9"/>
  <c r="F890" i="19"/>
  <c r="G890" i="9"/>
  <c r="F882" i="19"/>
  <c r="G882" i="9"/>
  <c r="F874" i="19"/>
  <c r="G874" i="9"/>
  <c r="F866" i="19"/>
  <c r="G866" i="9"/>
  <c r="F858" i="19"/>
  <c r="G858" i="9"/>
  <c r="F850" i="19"/>
  <c r="G850" i="9"/>
  <c r="F842" i="19"/>
  <c r="G842" i="9"/>
  <c r="F834" i="19"/>
  <c r="G834" i="9"/>
  <c r="F826" i="19"/>
  <c r="G826" i="9"/>
  <c r="F818" i="19"/>
  <c r="G818" i="9"/>
  <c r="F810" i="19"/>
  <c r="G810" i="9"/>
  <c r="F802" i="19"/>
  <c r="G802" i="9"/>
  <c r="F794" i="19"/>
  <c r="G794" i="9"/>
  <c r="F786" i="19"/>
  <c r="G786" i="9"/>
  <c r="F778" i="19"/>
  <c r="G778" i="9"/>
  <c r="F770" i="19"/>
  <c r="G770" i="9"/>
  <c r="F762" i="19"/>
  <c r="G762" i="9"/>
  <c r="F754" i="19"/>
  <c r="G754" i="9"/>
  <c r="F746" i="19"/>
  <c r="G746" i="9"/>
  <c r="F738" i="19"/>
  <c r="G738" i="9"/>
  <c r="F730" i="19"/>
  <c r="G730" i="9"/>
  <c r="F722" i="19"/>
  <c r="G722" i="9"/>
  <c r="F714" i="19"/>
  <c r="G714" i="9"/>
  <c r="F706" i="19"/>
  <c r="G706" i="9"/>
  <c r="F698" i="19"/>
  <c r="G698" i="9"/>
  <c r="F690" i="19"/>
  <c r="G690" i="9"/>
  <c r="F682" i="19"/>
  <c r="G682" i="9"/>
  <c r="F674" i="19"/>
  <c r="G674" i="9"/>
  <c r="F666" i="19"/>
  <c r="G666" i="9"/>
  <c r="F658" i="19"/>
  <c r="G658" i="9"/>
  <c r="F650" i="19"/>
  <c r="G650" i="9"/>
  <c r="F642" i="19"/>
  <c r="G642" i="9"/>
  <c r="F634" i="19"/>
  <c r="G634" i="9"/>
  <c r="F626" i="19"/>
  <c r="G626" i="9"/>
  <c r="F618" i="19"/>
  <c r="G618" i="9"/>
  <c r="F610" i="19"/>
  <c r="G610" i="9"/>
  <c r="F602" i="19"/>
  <c r="G602" i="9"/>
  <c r="F594" i="19"/>
  <c r="G594" i="9"/>
  <c r="F586" i="19"/>
  <c r="G586" i="9"/>
  <c r="F578" i="19"/>
  <c r="G578" i="9"/>
  <c r="F570" i="19"/>
  <c r="G570" i="9"/>
  <c r="F562" i="19"/>
  <c r="G562" i="9"/>
  <c r="F554" i="19"/>
  <c r="G554" i="9"/>
  <c r="F546" i="19"/>
  <c r="G546" i="9"/>
  <c r="F538" i="19"/>
  <c r="G538" i="9"/>
  <c r="F530" i="19"/>
  <c r="G530" i="9"/>
  <c r="F522" i="19"/>
  <c r="G522" i="9"/>
  <c r="F514" i="19"/>
  <c r="G514" i="9"/>
  <c r="F506" i="19"/>
  <c r="G506" i="9"/>
  <c r="F498" i="19"/>
  <c r="G498" i="9"/>
  <c r="F490" i="19"/>
  <c r="G490" i="9"/>
  <c r="F482" i="19"/>
  <c r="G482" i="9"/>
  <c r="F474" i="19"/>
  <c r="G474" i="9"/>
  <c r="F466" i="19"/>
  <c r="G466" i="9"/>
  <c r="F458" i="19"/>
  <c r="G458" i="9"/>
  <c r="F450" i="19"/>
  <c r="G450" i="9"/>
  <c r="F442" i="19"/>
  <c r="G442" i="9"/>
  <c r="F434" i="19"/>
  <c r="G434" i="9"/>
  <c r="F426" i="19"/>
  <c r="G426" i="9"/>
  <c r="F418" i="19"/>
  <c r="G418" i="9"/>
  <c r="F410" i="19"/>
  <c r="G410" i="9"/>
  <c r="F402" i="19"/>
  <c r="G402" i="9"/>
  <c r="F394" i="19"/>
  <c r="G394" i="9"/>
  <c r="F386" i="19"/>
  <c r="G386" i="9"/>
  <c r="F378" i="19"/>
  <c r="G378" i="9"/>
  <c r="F370" i="19"/>
  <c r="G370" i="9"/>
  <c r="F362" i="19"/>
  <c r="G362" i="9"/>
  <c r="F354" i="19"/>
  <c r="G354" i="9"/>
  <c r="F346" i="19"/>
  <c r="G346" i="9"/>
  <c r="F338" i="19"/>
  <c r="G338" i="9"/>
  <c r="F330" i="19"/>
  <c r="G330" i="9"/>
  <c r="F322" i="19"/>
  <c r="G322" i="9"/>
  <c r="F314" i="19"/>
  <c r="G314" i="9"/>
  <c r="F306" i="19"/>
  <c r="G306" i="9"/>
  <c r="F298" i="19"/>
  <c r="G298" i="9"/>
  <c r="F290" i="19"/>
  <c r="G290" i="9"/>
  <c r="F282" i="19"/>
  <c r="G282" i="9"/>
  <c r="F274" i="19"/>
  <c r="G274" i="9"/>
  <c r="F266" i="19"/>
  <c r="G266" i="9"/>
  <c r="F258" i="19"/>
  <c r="G258" i="9"/>
  <c r="F250" i="19"/>
  <c r="G250" i="9"/>
  <c r="F242" i="19"/>
  <c r="G242" i="9"/>
  <c r="F234" i="19"/>
  <c r="G234" i="9"/>
  <c r="F226" i="19"/>
  <c r="G226" i="9"/>
  <c r="F218" i="19"/>
  <c r="G218" i="9"/>
  <c r="F210" i="19"/>
  <c r="G210" i="9"/>
  <c r="F202" i="19"/>
  <c r="G202" i="9"/>
  <c r="F194" i="19"/>
  <c r="G194" i="9"/>
  <c r="F186" i="19"/>
  <c r="G186" i="9"/>
  <c r="F178" i="19"/>
  <c r="G178" i="9"/>
  <c r="F170" i="19"/>
  <c r="G170" i="9"/>
  <c r="F162" i="19"/>
  <c r="G162" i="9"/>
  <c r="F154" i="19"/>
  <c r="G154" i="9"/>
  <c r="F146" i="19"/>
  <c r="G146" i="9"/>
  <c r="F138" i="19"/>
  <c r="G138" i="9"/>
  <c r="F130" i="19"/>
  <c r="G130" i="9"/>
  <c r="F122" i="19"/>
  <c r="G122" i="9"/>
  <c r="F114" i="19"/>
  <c r="G114" i="9"/>
  <c r="F106" i="19"/>
  <c r="G106" i="9"/>
  <c r="F98" i="19"/>
  <c r="G98" i="9"/>
  <c r="F90" i="19"/>
  <c r="G90" i="9"/>
  <c r="F82" i="19"/>
  <c r="G82" i="9"/>
  <c r="F74" i="19"/>
  <c r="G74" i="9"/>
  <c r="F66" i="19"/>
  <c r="G66" i="9"/>
  <c r="F58" i="19"/>
  <c r="G58" i="9"/>
  <c r="F50" i="19"/>
  <c r="G50" i="9"/>
  <c r="F42" i="19"/>
  <c r="G42" i="9"/>
  <c r="F34" i="19"/>
  <c r="G34" i="9"/>
  <c r="F26" i="19"/>
  <c r="G26" i="9"/>
  <c r="F18" i="19"/>
  <c r="G18" i="9"/>
  <c r="F10" i="19"/>
  <c r="G10" i="9"/>
  <c r="G2" i="19"/>
  <c r="H2" i="19"/>
  <c r="G2995" i="9"/>
  <c r="G2987" i="9"/>
  <c r="G2979" i="9"/>
  <c r="G2971" i="9"/>
  <c r="G2963" i="9"/>
  <c r="G2955" i="9"/>
  <c r="G2947" i="9"/>
  <c r="G2939" i="9"/>
  <c r="G2931" i="9"/>
  <c r="G2923" i="9"/>
  <c r="G2915" i="9"/>
  <c r="G2907" i="9"/>
  <c r="G2899" i="9"/>
  <c r="G2891" i="9"/>
  <c r="G2883" i="9"/>
  <c r="G2875" i="9"/>
  <c r="G2867" i="9"/>
  <c r="G2859" i="9"/>
  <c r="G2851" i="9"/>
  <c r="G2843" i="9"/>
  <c r="G2835" i="9"/>
  <c r="G2827" i="9"/>
  <c r="G2819" i="9"/>
  <c r="G2811" i="9"/>
  <c r="G2803" i="9"/>
  <c r="G2795" i="9"/>
  <c r="G2787" i="9"/>
  <c r="G2779" i="9"/>
  <c r="G2771" i="9"/>
  <c r="G2763" i="9"/>
  <c r="G2755" i="9"/>
  <c r="G2747" i="9"/>
  <c r="G2739" i="9"/>
  <c r="G2731" i="9"/>
  <c r="G2723" i="9"/>
  <c r="G2715" i="9"/>
  <c r="G2707" i="9"/>
  <c r="G2699" i="9"/>
  <c r="G2691" i="9"/>
  <c r="G2683" i="9"/>
  <c r="G2675" i="9"/>
  <c r="G2667" i="9"/>
  <c r="G2659" i="9"/>
  <c r="G2651" i="9"/>
  <c r="G2643" i="9"/>
  <c r="G2635" i="9"/>
  <c r="G2627" i="9"/>
  <c r="G2619" i="9"/>
  <c r="G2611" i="9"/>
  <c r="G2603" i="9"/>
  <c r="G2595" i="9"/>
  <c r="G2587" i="9"/>
  <c r="G2579" i="9"/>
  <c r="G2571" i="9"/>
  <c r="G2563" i="9"/>
  <c r="G2555" i="9"/>
  <c r="G2547" i="9"/>
  <c r="G2539" i="9"/>
  <c r="G2531" i="9"/>
  <c r="G2523" i="9"/>
  <c r="G2515" i="9"/>
  <c r="G2507" i="9"/>
  <c r="G2499" i="9"/>
  <c r="G2491" i="9"/>
  <c r="G2483" i="9"/>
  <c r="G2475" i="9"/>
  <c r="G2467" i="9"/>
  <c r="G2459" i="9"/>
  <c r="G2451" i="9"/>
  <c r="G2443" i="9"/>
  <c r="G2435" i="9"/>
  <c r="G2427" i="9"/>
  <c r="G2419" i="9"/>
  <c r="G2411" i="9"/>
  <c r="G2403" i="9"/>
  <c r="G2395" i="9"/>
  <c r="G2387" i="9"/>
  <c r="G2379" i="9"/>
  <c r="G2371" i="9"/>
  <c r="G2363" i="9"/>
  <c r="G2355" i="9"/>
  <c r="G2347" i="9"/>
  <c r="G2339" i="9"/>
  <c r="G2331" i="9"/>
  <c r="G2323" i="9"/>
  <c r="G2315" i="9"/>
  <c r="G2307" i="9"/>
  <c r="G2299" i="9"/>
  <c r="G2291" i="9"/>
  <c r="G2283" i="9"/>
  <c r="G2275" i="9"/>
  <c r="G2267" i="9"/>
  <c r="G2259" i="9"/>
  <c r="G2251" i="9"/>
  <c r="G2243" i="9"/>
  <c r="G2235" i="9"/>
  <c r="G2227" i="9"/>
  <c r="G2219" i="9"/>
  <c r="G2211" i="9"/>
  <c r="G2203" i="9"/>
  <c r="G2195" i="9"/>
  <c r="G2187" i="9"/>
  <c r="G2179" i="9"/>
  <c r="G2171" i="9"/>
  <c r="G2163" i="9"/>
  <c r="G2155" i="9"/>
  <c r="G2147" i="9"/>
  <c r="G2139" i="9"/>
  <c r="G2131" i="9"/>
  <c r="G2123" i="9"/>
  <c r="G2115" i="9"/>
  <c r="G2107" i="9"/>
  <c r="G2071" i="9"/>
  <c r="G2039" i="9"/>
  <c r="G2007" i="9"/>
  <c r="G1975" i="9"/>
  <c r="G1943" i="9"/>
  <c r="G1911" i="9"/>
  <c r="G1879" i="9"/>
  <c r="G1847" i="9"/>
  <c r="G1815" i="9"/>
  <c r="G1783" i="9"/>
  <c r="G1751" i="9"/>
  <c r="G1719" i="9"/>
  <c r="G1687" i="9"/>
  <c r="G1655" i="9"/>
  <c r="G1623" i="9"/>
  <c r="G1591" i="9"/>
  <c r="G1559" i="9"/>
  <c r="G1527" i="9"/>
  <c r="G1495" i="9"/>
  <c r="G1463" i="9"/>
  <c r="G1431" i="9"/>
  <c r="G1399" i="9"/>
  <c r="G1367" i="9"/>
  <c r="G1335" i="9"/>
  <c r="G1303" i="9"/>
  <c r="G1271" i="9"/>
  <c r="G1239" i="9"/>
  <c r="G1207" i="9"/>
  <c r="G1175" i="9"/>
  <c r="G1143" i="9"/>
  <c r="G1111" i="9"/>
  <c r="G1079" i="9"/>
  <c r="G1047" i="9"/>
  <c r="G1015" i="9"/>
  <c r="G983" i="9"/>
  <c r="G951" i="9"/>
  <c r="G919" i="9"/>
  <c r="G887" i="9"/>
  <c r="G855" i="9"/>
  <c r="G823" i="9"/>
  <c r="G791" i="9"/>
  <c r="G759" i="9"/>
  <c r="G727" i="9"/>
  <c r="G695" i="9"/>
  <c r="G663" i="9"/>
  <c r="G631" i="9"/>
  <c r="G599" i="9"/>
  <c r="G567" i="9"/>
  <c r="G535" i="9"/>
  <c r="G503" i="9"/>
  <c r="G471" i="9"/>
  <c r="G439" i="9"/>
  <c r="G407" i="9"/>
  <c r="G375" i="9"/>
  <c r="G343" i="9"/>
  <c r="G311" i="9"/>
  <c r="G279" i="9"/>
  <c r="G247" i="9"/>
  <c r="G215" i="9"/>
  <c r="G183" i="9"/>
  <c r="G151" i="9"/>
  <c r="G119" i="9"/>
  <c r="G87" i="9"/>
  <c r="G55" i="9"/>
  <c r="G23" i="9"/>
  <c r="F790" i="19"/>
  <c r="G790" i="9"/>
  <c r="F734" i="19"/>
  <c r="G734" i="9"/>
  <c r="F678" i="19"/>
  <c r="G678" i="9"/>
  <c r="F630" i="19"/>
  <c r="G630" i="9"/>
  <c r="F574" i="19"/>
  <c r="G574" i="9"/>
  <c r="F542" i="19"/>
  <c r="G542" i="9"/>
  <c r="F510" i="19"/>
  <c r="G510" i="9"/>
  <c r="F486" i="19"/>
  <c r="G486" i="9"/>
  <c r="F430" i="19"/>
  <c r="G430" i="9"/>
  <c r="F382" i="19"/>
  <c r="G382" i="9"/>
  <c r="F326" i="19"/>
  <c r="G326" i="9"/>
  <c r="F278" i="19"/>
  <c r="G278" i="9"/>
  <c r="F238" i="19"/>
  <c r="G238" i="9"/>
  <c r="F182" i="19"/>
  <c r="G182" i="9"/>
  <c r="F134" i="19"/>
  <c r="G134" i="9"/>
  <c r="F78" i="19"/>
  <c r="G78" i="9"/>
  <c r="F22" i="19"/>
  <c r="G22" i="9"/>
  <c r="G2959" i="9"/>
  <c r="G2935" i="9"/>
  <c r="G2903" i="9"/>
  <c r="G2863" i="9"/>
  <c r="G2815" i="9"/>
  <c r="G2775" i="9"/>
  <c r="G2743" i="9"/>
  <c r="G2711" i="9"/>
  <c r="G2663" i="9"/>
  <c r="G2623" i="9"/>
  <c r="G2583" i="9"/>
  <c r="G2535" i="9"/>
  <c r="G2503" i="9"/>
  <c r="G2471" i="9"/>
  <c r="G2439" i="9"/>
  <c r="G3001" i="19"/>
  <c r="H3001" i="19"/>
  <c r="G2993" i="19"/>
  <c r="H2993" i="19"/>
  <c r="G2985" i="19"/>
  <c r="H2985" i="19"/>
  <c r="G2977" i="19"/>
  <c r="H2977" i="19"/>
  <c r="G2969" i="19"/>
  <c r="H2969" i="19"/>
  <c r="G2961" i="19"/>
  <c r="H2961" i="19"/>
  <c r="G2953" i="19"/>
  <c r="H2953" i="19"/>
  <c r="G2945" i="19"/>
  <c r="H2945" i="19"/>
  <c r="G2937" i="19"/>
  <c r="H2937" i="19"/>
  <c r="G2929" i="19"/>
  <c r="H2929" i="19"/>
  <c r="G2921" i="19"/>
  <c r="H2921" i="19"/>
  <c r="G2913" i="19"/>
  <c r="H2913" i="19"/>
  <c r="G2905" i="19"/>
  <c r="H2905" i="19"/>
  <c r="G2897" i="19"/>
  <c r="H2897" i="19"/>
  <c r="G2889" i="19"/>
  <c r="H2889" i="19"/>
  <c r="G2881" i="19"/>
  <c r="H2881" i="19"/>
  <c r="G2873" i="19"/>
  <c r="H2873" i="19"/>
  <c r="H2865" i="19"/>
  <c r="G2865" i="19"/>
  <c r="G2857" i="19"/>
  <c r="H2857" i="19"/>
  <c r="G2849" i="19"/>
  <c r="H2849" i="19"/>
  <c r="G2841" i="19"/>
  <c r="H2841" i="19"/>
  <c r="H2833" i="19"/>
  <c r="G2833" i="19"/>
  <c r="G2825" i="19"/>
  <c r="H2825" i="19"/>
  <c r="G2817" i="19"/>
  <c r="H2817" i="19"/>
  <c r="G2809" i="19"/>
  <c r="H2809" i="19"/>
  <c r="G2801" i="19"/>
  <c r="H2801" i="19"/>
  <c r="G2793" i="19"/>
  <c r="H2793" i="19"/>
  <c r="G2785" i="19"/>
  <c r="H2785" i="19"/>
  <c r="G2777" i="19"/>
  <c r="H2777" i="19"/>
  <c r="G2769" i="19"/>
  <c r="H2769" i="19"/>
  <c r="G2761" i="19"/>
  <c r="H2761" i="19"/>
  <c r="G2753" i="19"/>
  <c r="H2753" i="19"/>
  <c r="G2745" i="19"/>
  <c r="H2745" i="19"/>
  <c r="G2737" i="19"/>
  <c r="H2737" i="19"/>
  <c r="G2729" i="19"/>
  <c r="H2729" i="19"/>
  <c r="G2721" i="19"/>
  <c r="H2721" i="19"/>
  <c r="G2713" i="19"/>
  <c r="H2713" i="19"/>
  <c r="G2705" i="19"/>
  <c r="H2705" i="19"/>
  <c r="G2697" i="19"/>
  <c r="H2697" i="19"/>
  <c r="G2689" i="19"/>
  <c r="H2689" i="19"/>
  <c r="G2681" i="19"/>
  <c r="H2681" i="19"/>
  <c r="G2673" i="19"/>
  <c r="H2673" i="19"/>
  <c r="G2665" i="19"/>
  <c r="H2665" i="19"/>
  <c r="G2657" i="19"/>
  <c r="H2657" i="19"/>
  <c r="G2649" i="19"/>
  <c r="H2649" i="19"/>
  <c r="G2641" i="19"/>
  <c r="H2641" i="19"/>
  <c r="G2633" i="19"/>
  <c r="H2633" i="19"/>
  <c r="G2625" i="19"/>
  <c r="H2625" i="19"/>
  <c r="G2617" i="19"/>
  <c r="H2617" i="19"/>
  <c r="G2609" i="19"/>
  <c r="H2609" i="19"/>
  <c r="G2601" i="19"/>
  <c r="H2601" i="19"/>
  <c r="G2593" i="19"/>
  <c r="H2593" i="19"/>
  <c r="G2585" i="19"/>
  <c r="H2585" i="19"/>
  <c r="G2577" i="19"/>
  <c r="H2577" i="19"/>
  <c r="G2569" i="19"/>
  <c r="H2569" i="19"/>
  <c r="G2561" i="19"/>
  <c r="H2561" i="19"/>
  <c r="G2553" i="19"/>
  <c r="H2553" i="19"/>
  <c r="G2545" i="19"/>
  <c r="H2545" i="19"/>
  <c r="G2537" i="19"/>
  <c r="H2537" i="19"/>
  <c r="G2529" i="19"/>
  <c r="H2529" i="19"/>
  <c r="G2521" i="19"/>
  <c r="H2521" i="19"/>
  <c r="G2513" i="19"/>
  <c r="H2513" i="19"/>
  <c r="G2505" i="19"/>
  <c r="H2505" i="19"/>
  <c r="G2497" i="19"/>
  <c r="H2497" i="19"/>
  <c r="G2489" i="19"/>
  <c r="H2489" i="19"/>
  <c r="G2481" i="19"/>
  <c r="H2481" i="19"/>
  <c r="G2473" i="19"/>
  <c r="H2473" i="19"/>
  <c r="G2465" i="19"/>
  <c r="H2465" i="19"/>
  <c r="G2457" i="19"/>
  <c r="H2457" i="19"/>
  <c r="G2449" i="19"/>
  <c r="H2449" i="19"/>
  <c r="G2441" i="19"/>
  <c r="H2441" i="19"/>
  <c r="G2433" i="19"/>
  <c r="H2433" i="19"/>
  <c r="G2425" i="19"/>
  <c r="H2425" i="19"/>
  <c r="G2417" i="19"/>
  <c r="H2417" i="19"/>
  <c r="G2409" i="19"/>
  <c r="H2409" i="19"/>
  <c r="G2401" i="19"/>
  <c r="H2401" i="19"/>
  <c r="G2393" i="19"/>
  <c r="H2393" i="19"/>
  <c r="G2385" i="19"/>
  <c r="H2385" i="19"/>
  <c r="G2377" i="19"/>
  <c r="H2377" i="19"/>
  <c r="G2369" i="19"/>
  <c r="H2369" i="19"/>
  <c r="G2361" i="19"/>
  <c r="H2361" i="19"/>
  <c r="G2353" i="19"/>
  <c r="H2353" i="19"/>
  <c r="G2345" i="19"/>
  <c r="H2345" i="19"/>
  <c r="G2337" i="19"/>
  <c r="H2337" i="19"/>
  <c r="G2329" i="19"/>
  <c r="H2329" i="19"/>
  <c r="G2321" i="19"/>
  <c r="H2321" i="19"/>
  <c r="G2313" i="19"/>
  <c r="H2313" i="19"/>
  <c r="G2305" i="19"/>
  <c r="H2305" i="19"/>
  <c r="G2297" i="19"/>
  <c r="H2297" i="19"/>
  <c r="G2289" i="19"/>
  <c r="H2289" i="19"/>
  <c r="G2281" i="19"/>
  <c r="H2281" i="19"/>
  <c r="G2273" i="19"/>
  <c r="H2273" i="19"/>
  <c r="G2265" i="19"/>
  <c r="H2265" i="19"/>
  <c r="G2257" i="19"/>
  <c r="H2257" i="19"/>
  <c r="G2249" i="19"/>
  <c r="H2249" i="19"/>
  <c r="G2241" i="19"/>
  <c r="H2241" i="19"/>
  <c r="G2233" i="19"/>
  <c r="H2233" i="19"/>
  <c r="G2225" i="19"/>
  <c r="H2225" i="19"/>
  <c r="G2217" i="19"/>
  <c r="H2217" i="19"/>
  <c r="G2209" i="19"/>
  <c r="H2209" i="19"/>
  <c r="G2201" i="19"/>
  <c r="H2201" i="19"/>
  <c r="H2193" i="19"/>
  <c r="G2193" i="19"/>
  <c r="H2185" i="19"/>
  <c r="G2185" i="19"/>
  <c r="H2177" i="19"/>
  <c r="G2177" i="19"/>
  <c r="G2169" i="19"/>
  <c r="H2169" i="19"/>
  <c r="H2161" i="19"/>
  <c r="G2161" i="19"/>
  <c r="G2153" i="19"/>
  <c r="H2153" i="19"/>
  <c r="G2145" i="19"/>
  <c r="H2145" i="19"/>
  <c r="G2137" i="19"/>
  <c r="H2137" i="19"/>
  <c r="G2129" i="19"/>
  <c r="H2129" i="19"/>
  <c r="H2121" i="19"/>
  <c r="G2121" i="19"/>
  <c r="G2113" i="19"/>
  <c r="H2113" i="19"/>
  <c r="G2105" i="19"/>
  <c r="H2105" i="19"/>
  <c r="F2097" i="19"/>
  <c r="G2097" i="9"/>
  <c r="F2089" i="19"/>
  <c r="G2089" i="9"/>
  <c r="F2081" i="19"/>
  <c r="G2081" i="9"/>
  <c r="F2073" i="19"/>
  <c r="G2073" i="9"/>
  <c r="F2065" i="19"/>
  <c r="G2065" i="9"/>
  <c r="F2057" i="19"/>
  <c r="G2057" i="9"/>
  <c r="F2049" i="19"/>
  <c r="G2049" i="9"/>
  <c r="F2041" i="19"/>
  <c r="G2041" i="9"/>
  <c r="F2033" i="19"/>
  <c r="G2033" i="9"/>
  <c r="F2025" i="19"/>
  <c r="G2025" i="9"/>
  <c r="F2017" i="19"/>
  <c r="G2017" i="9"/>
  <c r="F2009" i="19"/>
  <c r="G2009" i="9"/>
  <c r="F2001" i="19"/>
  <c r="G2001" i="9"/>
  <c r="F1993" i="19"/>
  <c r="G1993" i="9"/>
  <c r="F1985" i="19"/>
  <c r="G1985" i="9"/>
  <c r="F1977" i="19"/>
  <c r="G1977" i="9"/>
  <c r="F1969" i="19"/>
  <c r="G1969" i="9"/>
  <c r="F1961" i="19"/>
  <c r="G1961" i="9"/>
  <c r="F1953" i="19"/>
  <c r="G1953" i="9"/>
  <c r="F1945" i="19"/>
  <c r="G1945" i="9"/>
  <c r="F1937" i="19"/>
  <c r="G1937" i="9"/>
  <c r="F1929" i="19"/>
  <c r="G1929" i="9"/>
  <c r="F1921" i="19"/>
  <c r="G1921" i="9"/>
  <c r="F1913" i="19"/>
  <c r="G1913" i="9"/>
  <c r="F1905" i="19"/>
  <c r="G1905" i="9"/>
  <c r="F1897" i="19"/>
  <c r="G1897" i="9"/>
  <c r="F1889" i="19"/>
  <c r="G1889" i="9"/>
  <c r="F1881" i="19"/>
  <c r="G1881" i="9"/>
  <c r="F1873" i="19"/>
  <c r="G1873" i="9"/>
  <c r="F1865" i="19"/>
  <c r="G1865" i="9"/>
  <c r="F1857" i="19"/>
  <c r="G1857" i="9"/>
  <c r="F1849" i="19"/>
  <c r="G1849" i="9"/>
  <c r="F1841" i="19"/>
  <c r="G1841" i="9"/>
  <c r="F1833" i="19"/>
  <c r="G1833" i="9"/>
  <c r="F1825" i="19"/>
  <c r="G1825" i="9"/>
  <c r="F1817" i="19"/>
  <c r="G1817" i="9"/>
  <c r="F1809" i="19"/>
  <c r="G1809" i="9"/>
  <c r="F1801" i="19"/>
  <c r="G1801" i="9"/>
  <c r="F1793" i="19"/>
  <c r="G1793" i="9"/>
  <c r="F1785" i="19"/>
  <c r="G1785" i="9"/>
  <c r="F1777" i="19"/>
  <c r="G1777" i="9"/>
  <c r="F1769" i="19"/>
  <c r="G1769" i="9"/>
  <c r="F1761" i="19"/>
  <c r="G1761" i="9"/>
  <c r="F1753" i="19"/>
  <c r="G1753" i="9"/>
  <c r="F1745" i="19"/>
  <c r="G1745" i="9"/>
  <c r="F1737" i="19"/>
  <c r="G1737" i="9"/>
  <c r="F1729" i="19"/>
  <c r="G1729" i="9"/>
  <c r="F1721" i="19"/>
  <c r="G1721" i="9"/>
  <c r="F1713" i="19"/>
  <c r="G1713" i="9"/>
  <c r="F1705" i="19"/>
  <c r="G1705" i="9"/>
  <c r="F1697" i="19"/>
  <c r="G1697" i="9"/>
  <c r="F1689" i="19"/>
  <c r="G1689" i="9"/>
  <c r="F1681" i="19"/>
  <c r="G1681" i="9"/>
  <c r="F1673" i="19"/>
  <c r="G1673" i="9"/>
  <c r="F1665" i="19"/>
  <c r="G1665" i="9"/>
  <c r="F1657" i="19"/>
  <c r="G1657" i="9"/>
  <c r="F1649" i="19"/>
  <c r="G1649" i="9"/>
  <c r="F1641" i="19"/>
  <c r="G1641" i="9"/>
  <c r="F1633" i="19"/>
  <c r="G1633" i="9"/>
  <c r="F1625" i="19"/>
  <c r="G1625" i="9"/>
  <c r="F1617" i="19"/>
  <c r="G1617" i="9"/>
  <c r="F1609" i="19"/>
  <c r="G1609" i="9"/>
  <c r="F1601" i="19"/>
  <c r="G1601" i="9"/>
  <c r="F1593" i="19"/>
  <c r="G1593" i="9"/>
  <c r="F1585" i="19"/>
  <c r="G1585" i="9"/>
  <c r="F1577" i="19"/>
  <c r="G1577" i="9"/>
  <c r="F1569" i="19"/>
  <c r="G1569" i="9"/>
  <c r="F1561" i="19"/>
  <c r="G1561" i="9"/>
  <c r="F1553" i="19"/>
  <c r="G1553" i="9"/>
  <c r="F1545" i="19"/>
  <c r="G1545" i="9"/>
  <c r="F1537" i="19"/>
  <c r="G1537" i="9"/>
  <c r="F1529" i="19"/>
  <c r="G1529" i="9"/>
  <c r="F1521" i="19"/>
  <c r="G1521" i="9"/>
  <c r="F1513" i="19"/>
  <c r="G1513" i="9"/>
  <c r="F1505" i="19"/>
  <c r="G1505" i="9"/>
  <c r="F1497" i="19"/>
  <c r="G1497" i="9"/>
  <c r="F1489" i="19"/>
  <c r="G1489" i="9"/>
  <c r="F1481" i="19"/>
  <c r="G1481" i="9"/>
  <c r="F1473" i="19"/>
  <c r="G1473" i="9"/>
  <c r="F1465" i="19"/>
  <c r="G1465" i="9"/>
  <c r="F1457" i="19"/>
  <c r="G1457" i="9"/>
  <c r="F1449" i="19"/>
  <c r="G1449" i="9"/>
  <c r="F1441" i="19"/>
  <c r="G1441" i="9"/>
  <c r="F1433" i="19"/>
  <c r="G1433" i="9"/>
  <c r="F1425" i="19"/>
  <c r="G1425" i="9"/>
  <c r="F1417" i="19"/>
  <c r="G1417" i="9"/>
  <c r="F1409" i="19"/>
  <c r="G1409" i="9"/>
  <c r="F1401" i="19"/>
  <c r="G1401" i="9"/>
  <c r="F1393" i="19"/>
  <c r="G1393" i="9"/>
  <c r="F1385" i="19"/>
  <c r="G1385" i="9"/>
  <c r="F1377" i="19"/>
  <c r="G1377" i="9"/>
  <c r="F1369" i="19"/>
  <c r="G1369" i="9"/>
  <c r="F1361" i="19"/>
  <c r="G1361" i="9"/>
  <c r="F1353" i="19"/>
  <c r="G1353" i="9"/>
  <c r="F1345" i="19"/>
  <c r="G1345" i="9"/>
  <c r="F1337" i="19"/>
  <c r="G1337" i="9"/>
  <c r="F1329" i="19"/>
  <c r="G1329" i="9"/>
  <c r="F1321" i="19"/>
  <c r="G1321" i="9"/>
  <c r="F1313" i="19"/>
  <c r="G1313" i="9"/>
  <c r="F1305" i="19"/>
  <c r="G1305" i="9"/>
  <c r="F1297" i="19"/>
  <c r="G1297" i="9"/>
  <c r="F1289" i="19"/>
  <c r="G1289" i="9"/>
  <c r="F1281" i="19"/>
  <c r="G1281" i="9"/>
  <c r="F1273" i="19"/>
  <c r="G1273" i="9"/>
  <c r="F1265" i="19"/>
  <c r="G1265" i="9"/>
  <c r="F1257" i="19"/>
  <c r="G1257" i="9"/>
  <c r="F1249" i="19"/>
  <c r="G1249" i="9"/>
  <c r="F1241" i="19"/>
  <c r="G1241" i="9"/>
  <c r="F1233" i="19"/>
  <c r="G1233" i="9"/>
  <c r="F1225" i="19"/>
  <c r="G1225" i="9"/>
  <c r="F1217" i="19"/>
  <c r="G1217" i="9"/>
  <c r="F1209" i="19"/>
  <c r="G1209" i="9"/>
  <c r="F1201" i="19"/>
  <c r="G1201" i="9"/>
  <c r="F1193" i="19"/>
  <c r="G1193" i="9"/>
  <c r="F1185" i="19"/>
  <c r="G1185" i="9"/>
  <c r="F1177" i="19"/>
  <c r="G1177" i="9"/>
  <c r="F1169" i="19"/>
  <c r="G1169" i="9"/>
  <c r="F1161" i="19"/>
  <c r="G1161" i="9"/>
  <c r="F1153" i="19"/>
  <c r="G1153" i="9"/>
  <c r="F1145" i="19"/>
  <c r="G1145" i="9"/>
  <c r="F1137" i="19"/>
  <c r="G1137" i="9"/>
  <c r="F1129" i="19"/>
  <c r="G1129" i="9"/>
  <c r="F1121" i="19"/>
  <c r="G1121" i="9"/>
  <c r="F1113" i="19"/>
  <c r="G1113" i="9"/>
  <c r="F1105" i="19"/>
  <c r="G1105" i="9"/>
  <c r="F1097" i="19"/>
  <c r="G1097" i="9"/>
  <c r="F1089" i="19"/>
  <c r="G1089" i="9"/>
  <c r="F1081" i="19"/>
  <c r="G1081" i="9"/>
  <c r="F1073" i="19"/>
  <c r="G1073" i="9"/>
  <c r="F1065" i="19"/>
  <c r="G1065" i="9"/>
  <c r="F1057" i="19"/>
  <c r="G1057" i="9"/>
  <c r="F1049" i="19"/>
  <c r="G1049" i="9"/>
  <c r="F1041" i="19"/>
  <c r="G1041" i="9"/>
  <c r="F1033" i="19"/>
  <c r="G1033" i="9"/>
  <c r="F1025" i="19"/>
  <c r="G1025" i="9"/>
  <c r="F1017" i="19"/>
  <c r="G1017" i="9"/>
  <c r="F1009" i="19"/>
  <c r="G1009" i="9"/>
  <c r="F1001" i="19"/>
  <c r="G1001" i="9"/>
  <c r="F993" i="19"/>
  <c r="G993" i="9"/>
  <c r="F985" i="19"/>
  <c r="G985" i="9"/>
  <c r="F977" i="19"/>
  <c r="G977" i="9"/>
  <c r="F969" i="19"/>
  <c r="G969" i="9"/>
  <c r="F961" i="19"/>
  <c r="G961" i="9"/>
  <c r="F953" i="19"/>
  <c r="G953" i="9"/>
  <c r="F945" i="19"/>
  <c r="G945" i="9"/>
  <c r="F937" i="19"/>
  <c r="G937" i="9"/>
  <c r="F929" i="19"/>
  <c r="G929" i="9"/>
  <c r="F921" i="19"/>
  <c r="G921" i="9"/>
  <c r="F913" i="19"/>
  <c r="G913" i="9"/>
  <c r="F905" i="19"/>
  <c r="G905" i="9"/>
  <c r="F897" i="19"/>
  <c r="G897" i="9"/>
  <c r="F889" i="19"/>
  <c r="G889" i="9"/>
  <c r="F881" i="19"/>
  <c r="G881" i="9"/>
  <c r="F873" i="19"/>
  <c r="G873" i="9"/>
  <c r="F865" i="19"/>
  <c r="G865" i="9"/>
  <c r="F857" i="19"/>
  <c r="G857" i="9"/>
  <c r="F849" i="19"/>
  <c r="G849" i="9"/>
  <c r="F841" i="19"/>
  <c r="G841" i="9"/>
  <c r="F833" i="19"/>
  <c r="G833" i="9"/>
  <c r="F825" i="19"/>
  <c r="G825" i="9"/>
  <c r="F817" i="19"/>
  <c r="G817" i="9"/>
  <c r="F809" i="19"/>
  <c r="G809" i="9"/>
  <c r="F801" i="19"/>
  <c r="G801" i="9"/>
  <c r="F793" i="19"/>
  <c r="G793" i="9"/>
  <c r="F785" i="19"/>
  <c r="G785" i="9"/>
  <c r="F777" i="19"/>
  <c r="G777" i="9"/>
  <c r="F769" i="19"/>
  <c r="G769" i="9"/>
  <c r="F761" i="19"/>
  <c r="G761" i="9"/>
  <c r="F753" i="19"/>
  <c r="G753" i="9"/>
  <c r="F745" i="19"/>
  <c r="G745" i="9"/>
  <c r="F737" i="19"/>
  <c r="G737" i="9"/>
  <c r="F729" i="19"/>
  <c r="G729" i="9"/>
  <c r="F721" i="19"/>
  <c r="G721" i="9"/>
  <c r="F713" i="19"/>
  <c r="G713" i="9"/>
  <c r="F705" i="19"/>
  <c r="G705" i="9"/>
  <c r="F697" i="19"/>
  <c r="G697" i="9"/>
  <c r="F689" i="19"/>
  <c r="G689" i="9"/>
  <c r="F681" i="19"/>
  <c r="G681" i="9"/>
  <c r="F673" i="19"/>
  <c r="G673" i="9"/>
  <c r="F665" i="19"/>
  <c r="G665" i="9"/>
  <c r="F657" i="19"/>
  <c r="G657" i="9"/>
  <c r="F649" i="19"/>
  <c r="G649" i="9"/>
  <c r="F641" i="19"/>
  <c r="G641" i="9"/>
  <c r="F633" i="19"/>
  <c r="G633" i="9"/>
  <c r="F625" i="19"/>
  <c r="G625" i="9"/>
  <c r="F617" i="19"/>
  <c r="G617" i="9"/>
  <c r="F609" i="19"/>
  <c r="G609" i="9"/>
  <c r="F601" i="19"/>
  <c r="G601" i="9"/>
  <c r="F593" i="19"/>
  <c r="G593" i="9"/>
  <c r="F585" i="19"/>
  <c r="G585" i="9"/>
  <c r="F577" i="19"/>
  <c r="G577" i="9"/>
  <c r="F569" i="19"/>
  <c r="G569" i="9"/>
  <c r="F561" i="19"/>
  <c r="G561" i="9"/>
  <c r="F553" i="19"/>
  <c r="G553" i="9"/>
  <c r="F545" i="19"/>
  <c r="G545" i="9"/>
  <c r="F537" i="19"/>
  <c r="G537" i="9"/>
  <c r="F529" i="19"/>
  <c r="G529" i="9"/>
  <c r="F521" i="19"/>
  <c r="G521" i="9"/>
  <c r="F513" i="19"/>
  <c r="G513" i="9"/>
  <c r="F505" i="19"/>
  <c r="G505" i="9"/>
  <c r="F497" i="19"/>
  <c r="G497" i="9"/>
  <c r="F489" i="19"/>
  <c r="G489" i="9"/>
  <c r="F481" i="19"/>
  <c r="G481" i="9"/>
  <c r="F473" i="19"/>
  <c r="G473" i="9"/>
  <c r="F465" i="19"/>
  <c r="G465" i="9"/>
  <c r="F457" i="19"/>
  <c r="G457" i="9"/>
  <c r="F449" i="19"/>
  <c r="G449" i="9"/>
  <c r="F441" i="19"/>
  <c r="G441" i="9"/>
  <c r="F433" i="19"/>
  <c r="G433" i="9"/>
  <c r="F425" i="19"/>
  <c r="G425" i="9"/>
  <c r="F417" i="19"/>
  <c r="G417" i="9"/>
  <c r="F409" i="19"/>
  <c r="G409" i="9"/>
  <c r="F401" i="19"/>
  <c r="G401" i="9"/>
  <c r="F393" i="19"/>
  <c r="G393" i="9"/>
  <c r="F385" i="19"/>
  <c r="G385" i="9"/>
  <c r="F377" i="19"/>
  <c r="G377" i="9"/>
  <c r="F369" i="19"/>
  <c r="G369" i="9"/>
  <c r="F361" i="19"/>
  <c r="G361" i="9"/>
  <c r="F353" i="19"/>
  <c r="G353" i="9"/>
  <c r="F345" i="19"/>
  <c r="G345" i="9"/>
  <c r="F337" i="19"/>
  <c r="G337" i="9"/>
  <c r="F329" i="19"/>
  <c r="G329" i="9"/>
  <c r="F321" i="19"/>
  <c r="G321" i="9"/>
  <c r="F313" i="19"/>
  <c r="G313" i="9"/>
  <c r="F305" i="19"/>
  <c r="G305" i="9"/>
  <c r="F297" i="19"/>
  <c r="G297" i="9"/>
  <c r="F289" i="19"/>
  <c r="G289" i="9"/>
  <c r="F281" i="19"/>
  <c r="G281" i="9"/>
  <c r="F273" i="19"/>
  <c r="G273" i="9"/>
  <c r="F265" i="19"/>
  <c r="G265" i="9"/>
  <c r="F257" i="19"/>
  <c r="G257" i="9"/>
  <c r="F249" i="19"/>
  <c r="G249" i="9"/>
  <c r="F241" i="19"/>
  <c r="G241" i="9"/>
  <c r="F233" i="19"/>
  <c r="G233" i="9"/>
  <c r="F225" i="19"/>
  <c r="G225" i="9"/>
  <c r="F217" i="19"/>
  <c r="G217" i="9"/>
  <c r="F209" i="19"/>
  <c r="G209" i="9"/>
  <c r="F201" i="19"/>
  <c r="G201" i="9"/>
  <c r="F193" i="19"/>
  <c r="G193" i="9"/>
  <c r="F185" i="19"/>
  <c r="G185" i="9"/>
  <c r="F177" i="19"/>
  <c r="G177" i="9"/>
  <c r="F169" i="19"/>
  <c r="G169" i="9"/>
  <c r="F161" i="19"/>
  <c r="G161" i="9"/>
  <c r="F153" i="19"/>
  <c r="G153" i="9"/>
  <c r="F145" i="19"/>
  <c r="G145" i="9"/>
  <c r="F137" i="19"/>
  <c r="G137" i="9"/>
  <c r="F129" i="19"/>
  <c r="G129" i="9"/>
  <c r="F121" i="19"/>
  <c r="G121" i="9"/>
  <c r="F113" i="19"/>
  <c r="G113" i="9"/>
  <c r="F105" i="19"/>
  <c r="G105" i="9"/>
  <c r="F97" i="19"/>
  <c r="G97" i="9"/>
  <c r="F89" i="19"/>
  <c r="G89" i="9"/>
  <c r="F81" i="19"/>
  <c r="G81" i="9"/>
  <c r="F73" i="19"/>
  <c r="G73" i="9"/>
  <c r="F65" i="19"/>
  <c r="G65" i="9"/>
  <c r="F57" i="19"/>
  <c r="G57" i="9"/>
  <c r="F49" i="19"/>
  <c r="G49" i="9"/>
  <c r="F41" i="19"/>
  <c r="G41" i="9"/>
  <c r="F33" i="19"/>
  <c r="G33" i="9"/>
  <c r="F25" i="19"/>
  <c r="G25" i="9"/>
  <c r="F17" i="19"/>
  <c r="G17" i="9"/>
  <c r="F9" i="19"/>
  <c r="G9" i="9"/>
  <c r="F8" i="10"/>
  <c r="F5" i="10"/>
  <c r="G2" i="9"/>
  <c r="G2994" i="9"/>
  <c r="G2986" i="9"/>
  <c r="G2978" i="9"/>
  <c r="G2970" i="9"/>
  <c r="G2962" i="9"/>
  <c r="G2954" i="9"/>
  <c r="G2946" i="9"/>
  <c r="G2938" i="9"/>
  <c r="G2930" i="9"/>
  <c r="G2922" i="9"/>
  <c r="G2914" i="9"/>
  <c r="G2906" i="9"/>
  <c r="G2898" i="9"/>
  <c r="G2890" i="9"/>
  <c r="G2882" i="9"/>
  <c r="G2874" i="9"/>
  <c r="G2866" i="9"/>
  <c r="G2858" i="9"/>
  <c r="G2850" i="9"/>
  <c r="G2842" i="9"/>
  <c r="G2834" i="9"/>
  <c r="G2826" i="9"/>
  <c r="G2818" i="9"/>
  <c r="G2810" i="9"/>
  <c r="G2802" i="9"/>
  <c r="G2794" i="9"/>
  <c r="G2786" i="9"/>
  <c r="G2778" i="9"/>
  <c r="G2770" i="9"/>
  <c r="G2762" i="9"/>
  <c r="G2754" i="9"/>
  <c r="G2746" i="9"/>
  <c r="G2738" i="9"/>
  <c r="G2730" i="9"/>
  <c r="G2722" i="9"/>
  <c r="G2714" i="9"/>
  <c r="G2706" i="9"/>
  <c r="G2698" i="9"/>
  <c r="G2690" i="9"/>
  <c r="G2682" i="9"/>
  <c r="G2674" i="9"/>
  <c r="G2666" i="9"/>
  <c r="G2658" i="9"/>
  <c r="G2650" i="9"/>
  <c r="G2642" i="9"/>
  <c r="G2634" i="9"/>
  <c r="G2626" i="9"/>
  <c r="G2618" i="9"/>
  <c r="G2610" i="9"/>
  <c r="G2602" i="9"/>
  <c r="G2594" i="9"/>
  <c r="G2586" i="9"/>
  <c r="G2578" i="9"/>
  <c r="G2570" i="9"/>
  <c r="G2562" i="9"/>
  <c r="G2554" i="9"/>
  <c r="G2546" i="9"/>
  <c r="G2538" i="9"/>
  <c r="G2530" i="9"/>
  <c r="G2522" i="9"/>
  <c r="G2514" i="9"/>
  <c r="G2506" i="9"/>
  <c r="G2498" i="9"/>
  <c r="G2490" i="9"/>
  <c r="G2482" i="9"/>
  <c r="G2474" i="9"/>
  <c r="G2466" i="9"/>
  <c r="G2458" i="9"/>
  <c r="G2450" i="9"/>
  <c r="G2442" i="9"/>
  <c r="G2434" i="9"/>
  <c r="G2426" i="9"/>
  <c r="G2418" i="9"/>
  <c r="G2410" i="9"/>
  <c r="G2402" i="9"/>
  <c r="G2394" i="9"/>
  <c r="G2386" i="9"/>
  <c r="G2378" i="9"/>
  <c r="G2370" i="9"/>
  <c r="G2362" i="9"/>
  <c r="G2354" i="9"/>
  <c r="G2346" i="9"/>
  <c r="G2338" i="9"/>
  <c r="G2330" i="9"/>
  <c r="G2322" i="9"/>
  <c r="G2314" i="9"/>
  <c r="G2306" i="9"/>
  <c r="G2298" i="9"/>
  <c r="G2290" i="9"/>
  <c r="G2282" i="9"/>
  <c r="G2274" i="9"/>
  <c r="G2266" i="9"/>
  <c r="G2258" i="9"/>
  <c r="G2250" i="9"/>
  <c r="G2242" i="9"/>
  <c r="G2234" i="9"/>
  <c r="G2226" i="9"/>
  <c r="G2218" i="9"/>
  <c r="G2210" i="9"/>
  <c r="G2202" i="9"/>
  <c r="G2194" i="9"/>
  <c r="G2186" i="9"/>
  <c r="G2178" i="9"/>
  <c r="G2170" i="9"/>
  <c r="G2162" i="9"/>
  <c r="G2154" i="9"/>
  <c r="G2146" i="9"/>
  <c r="G2138" i="9"/>
  <c r="G2130" i="9"/>
  <c r="G2122" i="9"/>
  <c r="G2114" i="9"/>
  <c r="G2106" i="9"/>
  <c r="G2088" i="9"/>
  <c r="G2064" i="9"/>
  <c r="G2032" i="9"/>
  <c r="G2000" i="9"/>
  <c r="G1968" i="9"/>
  <c r="G1936" i="9"/>
  <c r="G1904" i="9"/>
  <c r="G1872" i="9"/>
  <c r="G1840" i="9"/>
  <c r="G1808" i="9"/>
  <c r="G1776" i="9"/>
  <c r="G1744" i="9"/>
  <c r="G1712" i="9"/>
  <c r="G1680" i="9"/>
  <c r="G1648" i="9"/>
  <c r="G1616" i="9"/>
  <c r="G1584" i="9"/>
  <c r="G1552" i="9"/>
  <c r="G1520" i="9"/>
  <c r="G1488" i="9"/>
  <c r="G1456" i="9"/>
  <c r="G1424" i="9"/>
  <c r="G1392" i="9"/>
  <c r="G1360" i="9"/>
  <c r="G1328" i="9"/>
  <c r="G1296" i="9"/>
  <c r="G1264" i="9"/>
  <c r="G1232" i="9"/>
  <c r="G1200" i="9"/>
  <c r="G1168" i="9"/>
  <c r="G1136" i="9"/>
  <c r="G1104" i="9"/>
  <c r="G1072" i="9"/>
  <c r="G1040" i="9"/>
  <c r="G1008" i="9"/>
  <c r="G976" i="9"/>
  <c r="G944" i="9"/>
  <c r="G912" i="9"/>
  <c r="G880" i="9"/>
  <c r="G848" i="9"/>
  <c r="G816" i="9"/>
  <c r="G784" i="9"/>
  <c r="G752" i="9"/>
  <c r="G720" i="9"/>
  <c r="G688" i="9"/>
  <c r="G656" i="9"/>
  <c r="G624" i="9"/>
  <c r="G592" i="9"/>
  <c r="G560" i="9"/>
  <c r="G528" i="9"/>
  <c r="G496" i="9"/>
  <c r="G464" i="9"/>
  <c r="G432" i="9"/>
  <c r="G400" i="9"/>
  <c r="G368" i="9"/>
  <c r="G336" i="9"/>
  <c r="G304" i="9"/>
  <c r="G272" i="9"/>
  <c r="G240" i="9"/>
  <c r="G208" i="9"/>
  <c r="G176" i="9"/>
  <c r="G144" i="9"/>
  <c r="G112" i="9"/>
  <c r="G80" i="9"/>
  <c r="G48" i="9"/>
  <c r="G16" i="9"/>
  <c r="G2984" i="19"/>
  <c r="H2984" i="19"/>
  <c r="G2976" i="19"/>
  <c r="H2976" i="19"/>
  <c r="G2968" i="19"/>
  <c r="H2968" i="19"/>
  <c r="G2960" i="19"/>
  <c r="H2960" i="19"/>
  <c r="G2952" i="19"/>
  <c r="H2952" i="19"/>
  <c r="G2944" i="19"/>
  <c r="H2944" i="19"/>
  <c r="G2936" i="19"/>
  <c r="H2936" i="19"/>
  <c r="G2928" i="19"/>
  <c r="H2928" i="19"/>
  <c r="G2920" i="19"/>
  <c r="H2920" i="19"/>
  <c r="G2912" i="19"/>
  <c r="H2912" i="19"/>
  <c r="G2904" i="19"/>
  <c r="H2904" i="19"/>
  <c r="G2896" i="19"/>
  <c r="H2896" i="19"/>
  <c r="G2888" i="19"/>
  <c r="H2888" i="19"/>
  <c r="H2880" i="19"/>
  <c r="G2880" i="19"/>
  <c r="H2872" i="19"/>
  <c r="G2872" i="19"/>
  <c r="H2864" i="19"/>
  <c r="G2864" i="19"/>
  <c r="G2856" i="19"/>
  <c r="H2856" i="19"/>
  <c r="H2848" i="19"/>
  <c r="G2848" i="19"/>
  <c r="H2840" i="19"/>
  <c r="G2840" i="19"/>
  <c r="H2832" i="19"/>
  <c r="G2832" i="19"/>
  <c r="G2824" i="19"/>
  <c r="H2824" i="19"/>
  <c r="H2816" i="19"/>
  <c r="G2816" i="19"/>
  <c r="H2808" i="19"/>
  <c r="G2808" i="19"/>
  <c r="G2800" i="19"/>
  <c r="H2800" i="19"/>
  <c r="H2792" i="19"/>
  <c r="G2792" i="19"/>
  <c r="G2784" i="19"/>
  <c r="H2784" i="19"/>
  <c r="H2776" i="19"/>
  <c r="G2776" i="19"/>
  <c r="G2768" i="19"/>
  <c r="H2768" i="19"/>
  <c r="H2760" i="19"/>
  <c r="G2760" i="19"/>
  <c r="G2752" i="19"/>
  <c r="H2752" i="19"/>
  <c r="H2744" i="19"/>
  <c r="G2744" i="19"/>
  <c r="G2736" i="19"/>
  <c r="H2736" i="19"/>
  <c r="H2728" i="19"/>
  <c r="G2728" i="19"/>
  <c r="G2720" i="19"/>
  <c r="H2720" i="19"/>
  <c r="H2712" i="19"/>
  <c r="G2712" i="19"/>
  <c r="G2704" i="19"/>
  <c r="H2704" i="19"/>
  <c r="H2696" i="19"/>
  <c r="G2696" i="19"/>
  <c r="G2688" i="19"/>
  <c r="H2688" i="19"/>
  <c r="H2680" i="19"/>
  <c r="G2680" i="19"/>
  <c r="G2672" i="19"/>
  <c r="H2672" i="19"/>
  <c r="H2664" i="19"/>
  <c r="G2664" i="19"/>
  <c r="G2656" i="19"/>
  <c r="H2656" i="19"/>
  <c r="H2648" i="19"/>
  <c r="G2648" i="19"/>
  <c r="G2640" i="19"/>
  <c r="H2640" i="19"/>
  <c r="H2632" i="19"/>
  <c r="G2632" i="19"/>
  <c r="G2624" i="19"/>
  <c r="H2624" i="19"/>
  <c r="H2616" i="19"/>
  <c r="G2616" i="19"/>
  <c r="G2608" i="19"/>
  <c r="H2608" i="19"/>
  <c r="H2600" i="19"/>
  <c r="G2600" i="19"/>
  <c r="G2592" i="19"/>
  <c r="H2592" i="19"/>
  <c r="H2584" i="19"/>
  <c r="G2584" i="19"/>
  <c r="G2576" i="19"/>
  <c r="H2576" i="19"/>
  <c r="G2568" i="19"/>
  <c r="H2568" i="19"/>
  <c r="G2560" i="19"/>
  <c r="H2560" i="19"/>
  <c r="G2552" i="19"/>
  <c r="H2552" i="19"/>
  <c r="G2544" i="19"/>
  <c r="H2544" i="19"/>
  <c r="G2536" i="19"/>
  <c r="H2536" i="19"/>
  <c r="G2528" i="19"/>
  <c r="H2528" i="19"/>
  <c r="G2520" i="19"/>
  <c r="H2520" i="19"/>
  <c r="G2512" i="19"/>
  <c r="H2512" i="19"/>
  <c r="G2504" i="19"/>
  <c r="H2504" i="19"/>
  <c r="G2496" i="19"/>
  <c r="H2496" i="19"/>
  <c r="G2488" i="19"/>
  <c r="H2488" i="19"/>
  <c r="G2480" i="19"/>
  <c r="H2480" i="19"/>
  <c r="H2472" i="19"/>
  <c r="G2472" i="19"/>
  <c r="H2464" i="19"/>
  <c r="G2464" i="19"/>
  <c r="G2456" i="19"/>
  <c r="H2456" i="19"/>
  <c r="H2448" i="19"/>
  <c r="G2448" i="19"/>
  <c r="G2440" i="19"/>
  <c r="H2440" i="19"/>
  <c r="H2432" i="19"/>
  <c r="G2432" i="19"/>
  <c r="H2424" i="19"/>
  <c r="G2424" i="19"/>
  <c r="H2416" i="19"/>
  <c r="G2416" i="19"/>
  <c r="H2408" i="19"/>
  <c r="G2408" i="19"/>
  <c r="H2400" i="19"/>
  <c r="G2400" i="19"/>
  <c r="H2392" i="19"/>
  <c r="G2392" i="19"/>
  <c r="H2384" i="19"/>
  <c r="G2384" i="19"/>
  <c r="H2376" i="19"/>
  <c r="G2376" i="19"/>
  <c r="H2368" i="19"/>
  <c r="G2368" i="19"/>
  <c r="H2360" i="19"/>
  <c r="G2360" i="19"/>
  <c r="H2352" i="19"/>
  <c r="G2352" i="19"/>
  <c r="H2344" i="19"/>
  <c r="G2344" i="19"/>
  <c r="H2336" i="19"/>
  <c r="G2336" i="19"/>
  <c r="H2328" i="19"/>
  <c r="G2328" i="19"/>
  <c r="H2320" i="19"/>
  <c r="G2320" i="19"/>
  <c r="H2312" i="19"/>
  <c r="G2312" i="19"/>
  <c r="H2304" i="19"/>
  <c r="G2304" i="19"/>
  <c r="H2296" i="19"/>
  <c r="G2296" i="19"/>
  <c r="H2288" i="19"/>
  <c r="G2288" i="19"/>
  <c r="H2280" i="19"/>
  <c r="G2280" i="19"/>
  <c r="H2272" i="19"/>
  <c r="G2272" i="19"/>
  <c r="H2264" i="19"/>
  <c r="G2264" i="19"/>
  <c r="H2256" i="19"/>
  <c r="G2256" i="19"/>
  <c r="H2248" i="19"/>
  <c r="G2248" i="19"/>
  <c r="H2240" i="19"/>
  <c r="G2240" i="19"/>
  <c r="H2232" i="19"/>
  <c r="G2232" i="19"/>
  <c r="H2224" i="19"/>
  <c r="G2224" i="19"/>
  <c r="H2216" i="19"/>
  <c r="G2216" i="19"/>
  <c r="H2208" i="19"/>
  <c r="G2208" i="19"/>
  <c r="H2200" i="19"/>
  <c r="G2200" i="19"/>
  <c r="G2192" i="19"/>
  <c r="H2192" i="19"/>
  <c r="G2184" i="19"/>
  <c r="H2184" i="19"/>
  <c r="H2176" i="19"/>
  <c r="G2176" i="19"/>
  <c r="G2168" i="19"/>
  <c r="H2168" i="19"/>
  <c r="G2160" i="19"/>
  <c r="H2160" i="19"/>
  <c r="G2152" i="19"/>
  <c r="H2152" i="19"/>
  <c r="G2144" i="19"/>
  <c r="H2144" i="19"/>
  <c r="G2136" i="19"/>
  <c r="H2136" i="19"/>
  <c r="H2128" i="19"/>
  <c r="G2128" i="19"/>
  <c r="G2120" i="19"/>
  <c r="H2120" i="19"/>
  <c r="G2112" i="19"/>
  <c r="H2112" i="19"/>
  <c r="H2104" i="19"/>
  <c r="G2104" i="19"/>
  <c r="G2096" i="19"/>
  <c r="H2096" i="19"/>
  <c r="H2088" i="19"/>
  <c r="G2088" i="19"/>
  <c r="G2080" i="19"/>
  <c r="H2080" i="19"/>
  <c r="H2072" i="19"/>
  <c r="G2072" i="19"/>
  <c r="G2064" i="19"/>
  <c r="H2064" i="19"/>
  <c r="G2056" i="19"/>
  <c r="H2056" i="19"/>
  <c r="H2048" i="19"/>
  <c r="G2048" i="19"/>
  <c r="H2040" i="19"/>
  <c r="G2040" i="19"/>
  <c r="G2032" i="19"/>
  <c r="H2032" i="19"/>
  <c r="G2024" i="19"/>
  <c r="H2024" i="19"/>
  <c r="G2016" i="19"/>
  <c r="H2016" i="19"/>
  <c r="G2008" i="19"/>
  <c r="H2008" i="19"/>
  <c r="G2000" i="19"/>
  <c r="H2000" i="19"/>
  <c r="H1992" i="19"/>
  <c r="G1992" i="19"/>
  <c r="G1984" i="19"/>
  <c r="H1984" i="19"/>
  <c r="G1976" i="19"/>
  <c r="H1976" i="19"/>
  <c r="H1968" i="19"/>
  <c r="G1968" i="19"/>
  <c r="G1960" i="19"/>
  <c r="H1960" i="19"/>
  <c r="G1952" i="19"/>
  <c r="H1952" i="19"/>
  <c r="H1944" i="19"/>
  <c r="G1944" i="19"/>
  <c r="G1936" i="19"/>
  <c r="H1936" i="19"/>
  <c r="G1928" i="19"/>
  <c r="H1928" i="19"/>
  <c r="G1920" i="19"/>
  <c r="H1920" i="19"/>
  <c r="G1912" i="19"/>
  <c r="H1912" i="19"/>
  <c r="G1904" i="19"/>
  <c r="H1904" i="19"/>
  <c r="G1896" i="19"/>
  <c r="H1896" i="19"/>
  <c r="G1888" i="19"/>
  <c r="H1888" i="19"/>
  <c r="G1880" i="19"/>
  <c r="H1880" i="19"/>
  <c r="G1872" i="19"/>
  <c r="H1872" i="19"/>
  <c r="G1864" i="19"/>
  <c r="H1864" i="19"/>
  <c r="G1856" i="19"/>
  <c r="H1856" i="19"/>
  <c r="G1848" i="19"/>
  <c r="H1848" i="19"/>
  <c r="G1840" i="19"/>
  <c r="H1840" i="19"/>
  <c r="G1832" i="19"/>
  <c r="H1832" i="19"/>
  <c r="G1824" i="19"/>
  <c r="H1824" i="19"/>
  <c r="G1816" i="19"/>
  <c r="H1816" i="19"/>
  <c r="G1808" i="19"/>
  <c r="H1808" i="19"/>
  <c r="G1800" i="19"/>
  <c r="H1800" i="19"/>
  <c r="G1792" i="19"/>
  <c r="H1792" i="19"/>
  <c r="G1784" i="19"/>
  <c r="H1784" i="19"/>
  <c r="G1776" i="19"/>
  <c r="H1776" i="19"/>
  <c r="H1768" i="19"/>
  <c r="G1768" i="19"/>
  <c r="H1760" i="19"/>
  <c r="G1760" i="19"/>
  <c r="H1752" i="19"/>
  <c r="G1752" i="19"/>
  <c r="H1744" i="19"/>
  <c r="G1744" i="19"/>
  <c r="H1736" i="19"/>
  <c r="G1736" i="19"/>
  <c r="H1728" i="19"/>
  <c r="G1728" i="19"/>
  <c r="G1720" i="19"/>
  <c r="H1720" i="19"/>
  <c r="G1712" i="19"/>
  <c r="H1712" i="19"/>
  <c r="G1704" i="19"/>
  <c r="H1704" i="19"/>
  <c r="H1696" i="19"/>
  <c r="G1696" i="19"/>
  <c r="H1688" i="19"/>
  <c r="G1688" i="19"/>
  <c r="H1680" i="19"/>
  <c r="G1680" i="19"/>
  <c r="G1672" i="19"/>
  <c r="H1672" i="19"/>
  <c r="G1664" i="19"/>
  <c r="H1664" i="19"/>
  <c r="H1656" i="19"/>
  <c r="G1656" i="19"/>
  <c r="H1648" i="19"/>
  <c r="G1648" i="19"/>
  <c r="H1640" i="19"/>
  <c r="G1640" i="19"/>
  <c r="H1632" i="19"/>
  <c r="G1632" i="19"/>
  <c r="H1624" i="19"/>
  <c r="G1624" i="19"/>
  <c r="H1616" i="19"/>
  <c r="G1616" i="19"/>
  <c r="G1608" i="19"/>
  <c r="H1608" i="19"/>
  <c r="H1600" i="19"/>
  <c r="G1600" i="19"/>
  <c r="G1592" i="19"/>
  <c r="H1592" i="19"/>
  <c r="H1584" i="19"/>
  <c r="G1584" i="19"/>
  <c r="H1576" i="19"/>
  <c r="G1576" i="19"/>
  <c r="G1568" i="19"/>
  <c r="H1568" i="19"/>
  <c r="H1560" i="19"/>
  <c r="G1560" i="19"/>
  <c r="H1552" i="19"/>
  <c r="G1552" i="19"/>
  <c r="H1544" i="19"/>
  <c r="G1544" i="19"/>
  <c r="G1536" i="19"/>
  <c r="H1536" i="19"/>
  <c r="G1528" i="19"/>
  <c r="H1528" i="19"/>
  <c r="H1520" i="19"/>
  <c r="G1520" i="19"/>
  <c r="H1512" i="19"/>
  <c r="G1512" i="19"/>
  <c r="H1504" i="19"/>
  <c r="G1504" i="19"/>
  <c r="G1496" i="19"/>
  <c r="H1496" i="19"/>
  <c r="G1488" i="19"/>
  <c r="H1488" i="19"/>
  <c r="G1480" i="19"/>
  <c r="H1480" i="19"/>
  <c r="H1472" i="19"/>
  <c r="G1472" i="19"/>
  <c r="G1464" i="19"/>
  <c r="H1464" i="19"/>
  <c r="H1456" i="19"/>
  <c r="G1456" i="19"/>
  <c r="G1448" i="19"/>
  <c r="H1448" i="19"/>
  <c r="G1440" i="19"/>
  <c r="H1440" i="19"/>
  <c r="H1432" i="19"/>
  <c r="G1432" i="19"/>
  <c r="G1424" i="19"/>
  <c r="H1424" i="19"/>
  <c r="H1416" i="19"/>
  <c r="G1416" i="19"/>
  <c r="G1408" i="19"/>
  <c r="H1408" i="19"/>
  <c r="H1400" i="19"/>
  <c r="G1400" i="19"/>
  <c r="G1392" i="19"/>
  <c r="H1392" i="19"/>
  <c r="H1384" i="19"/>
  <c r="G1384" i="19"/>
  <c r="G1376" i="19"/>
  <c r="H1376" i="19"/>
  <c r="H1368" i="19"/>
  <c r="G1368" i="19"/>
  <c r="G1360" i="19"/>
  <c r="H1360" i="19"/>
  <c r="H1352" i="19"/>
  <c r="G1352" i="19"/>
  <c r="G1344" i="19"/>
  <c r="H1344" i="19"/>
  <c r="H1336" i="19"/>
  <c r="G1336" i="19"/>
  <c r="G1328" i="19"/>
  <c r="H1328" i="19"/>
  <c r="H1320" i="19"/>
  <c r="G1320" i="19"/>
  <c r="G1312" i="19"/>
  <c r="H1312" i="19"/>
  <c r="H1304" i="19"/>
  <c r="G1304" i="19"/>
  <c r="G1296" i="19"/>
  <c r="H1296" i="19"/>
  <c r="H1288" i="19"/>
  <c r="G1288" i="19"/>
  <c r="G1280" i="19"/>
  <c r="H1280" i="19"/>
  <c r="H1272" i="19"/>
  <c r="G1272" i="19"/>
  <c r="G1264" i="19"/>
  <c r="H1264" i="19"/>
  <c r="H1256" i="19"/>
  <c r="G1256" i="19"/>
  <c r="G1248" i="19"/>
  <c r="H1248" i="19"/>
  <c r="H1240" i="19"/>
  <c r="G1240" i="19"/>
  <c r="G1232" i="19"/>
  <c r="H1232" i="19"/>
  <c r="H1224" i="19"/>
  <c r="G1224" i="19"/>
  <c r="G1216" i="19"/>
  <c r="H1216" i="19"/>
  <c r="H1208" i="19"/>
  <c r="G1208" i="19"/>
  <c r="G1200" i="19"/>
  <c r="H1200" i="19"/>
  <c r="H1192" i="19"/>
  <c r="G1192" i="19"/>
  <c r="G1184" i="19"/>
  <c r="H1184" i="19"/>
  <c r="H1176" i="19"/>
  <c r="G1176" i="19"/>
  <c r="G1168" i="19"/>
  <c r="H1168" i="19"/>
  <c r="H1160" i="19"/>
  <c r="G1160" i="19"/>
  <c r="G1152" i="19"/>
  <c r="H1152" i="19"/>
  <c r="H1144" i="19"/>
  <c r="G1144" i="19"/>
  <c r="G1136" i="19"/>
  <c r="H1136" i="19"/>
  <c r="H1128" i="19"/>
  <c r="G1128" i="19"/>
  <c r="G1120" i="19"/>
  <c r="H1120" i="19"/>
  <c r="H1112" i="19"/>
  <c r="G1112" i="19"/>
  <c r="G1104" i="19"/>
  <c r="H1104" i="19"/>
  <c r="H1096" i="19"/>
  <c r="G1096" i="19"/>
  <c r="G1088" i="19"/>
  <c r="H1088" i="19"/>
  <c r="H1080" i="19"/>
  <c r="G1080" i="19"/>
  <c r="G1072" i="19"/>
  <c r="H1072" i="19"/>
  <c r="H1064" i="19"/>
  <c r="G1064" i="19"/>
  <c r="G1056" i="19"/>
  <c r="H1056" i="19"/>
  <c r="H1048" i="19"/>
  <c r="G1048" i="19"/>
  <c r="G1040" i="19"/>
  <c r="H1040" i="19"/>
  <c r="G1032" i="19"/>
  <c r="H1032" i="19"/>
  <c r="H1024" i="19"/>
  <c r="G1024" i="19"/>
  <c r="G1016" i="19"/>
  <c r="H1016" i="19"/>
  <c r="H1008" i="19"/>
  <c r="G1008" i="19"/>
  <c r="G1000" i="19"/>
  <c r="H1000" i="19"/>
  <c r="H992" i="19"/>
  <c r="G992" i="19"/>
  <c r="G984" i="19"/>
  <c r="H984" i="19"/>
  <c r="H976" i="19"/>
  <c r="G976" i="19"/>
  <c r="G968" i="19"/>
  <c r="H968" i="19"/>
  <c r="H960" i="19"/>
  <c r="G960" i="19"/>
  <c r="G952" i="19"/>
  <c r="H952" i="19"/>
  <c r="H944" i="19"/>
  <c r="G944" i="19"/>
  <c r="G936" i="19"/>
  <c r="H936" i="19"/>
  <c r="H928" i="19"/>
  <c r="G928" i="19"/>
  <c r="G920" i="19"/>
  <c r="H920" i="19"/>
  <c r="H912" i="19"/>
  <c r="G912" i="19"/>
  <c r="G904" i="19"/>
  <c r="H904" i="19"/>
  <c r="H896" i="19"/>
  <c r="G896" i="19"/>
  <c r="G888" i="19"/>
  <c r="H888" i="19"/>
  <c r="H880" i="19"/>
  <c r="G880" i="19"/>
  <c r="G872" i="19"/>
  <c r="H872" i="19"/>
  <c r="H864" i="19"/>
  <c r="G864" i="19"/>
  <c r="G856" i="19"/>
  <c r="H856" i="19"/>
  <c r="H848" i="19"/>
  <c r="G848" i="19"/>
  <c r="G840" i="19"/>
  <c r="H840" i="19"/>
  <c r="H832" i="19"/>
  <c r="G832" i="19"/>
  <c r="G824" i="19"/>
  <c r="H824" i="19"/>
  <c r="H816" i="19"/>
  <c r="G816" i="19"/>
  <c r="G808" i="19"/>
  <c r="H808" i="19"/>
  <c r="H800" i="19"/>
  <c r="G800" i="19"/>
  <c r="G792" i="19"/>
  <c r="H792" i="19"/>
  <c r="H784" i="19"/>
  <c r="G784" i="19"/>
  <c r="G776" i="19"/>
  <c r="H776" i="19"/>
  <c r="H768" i="19"/>
  <c r="G768" i="19"/>
  <c r="G760" i="19"/>
  <c r="H760" i="19"/>
  <c r="H752" i="19"/>
  <c r="G752" i="19"/>
  <c r="G744" i="19"/>
  <c r="H744" i="19"/>
  <c r="H736" i="19"/>
  <c r="G736" i="19"/>
  <c r="G728" i="19"/>
  <c r="H728" i="19"/>
  <c r="H720" i="19"/>
  <c r="G720" i="19"/>
  <c r="G712" i="19"/>
  <c r="H712" i="19"/>
  <c r="H704" i="19"/>
  <c r="G704" i="19"/>
  <c r="G696" i="19"/>
  <c r="H696" i="19"/>
  <c r="H688" i="19"/>
  <c r="G688" i="19"/>
  <c r="G680" i="19"/>
  <c r="H680" i="19"/>
  <c r="H672" i="19"/>
  <c r="G672" i="19"/>
  <c r="G664" i="19"/>
  <c r="H664" i="19"/>
  <c r="H656" i="19"/>
  <c r="G656" i="19"/>
  <c r="G648" i="19"/>
  <c r="H648" i="19"/>
  <c r="H640" i="19"/>
  <c r="G640" i="19"/>
  <c r="G632" i="19"/>
  <c r="H632" i="19"/>
  <c r="H624" i="19"/>
  <c r="G624" i="19"/>
  <c r="G616" i="19"/>
  <c r="H616" i="19"/>
  <c r="H608" i="19"/>
  <c r="G608" i="19"/>
  <c r="G600" i="19"/>
  <c r="H600" i="19"/>
  <c r="H592" i="19"/>
  <c r="G592" i="19"/>
  <c r="G584" i="19"/>
  <c r="H584" i="19"/>
  <c r="H576" i="19"/>
  <c r="G576" i="19"/>
  <c r="G568" i="19"/>
  <c r="H568" i="19"/>
  <c r="H560" i="19"/>
  <c r="G560" i="19"/>
  <c r="G552" i="19"/>
  <c r="H552" i="19"/>
  <c r="H544" i="19"/>
  <c r="G544" i="19"/>
  <c r="G536" i="19"/>
  <c r="H536" i="19"/>
  <c r="H528" i="19"/>
  <c r="G528" i="19"/>
  <c r="G520" i="19"/>
  <c r="H520" i="19"/>
  <c r="G512" i="19"/>
  <c r="H512" i="19"/>
  <c r="H504" i="19"/>
  <c r="G504" i="19"/>
  <c r="G496" i="19"/>
  <c r="H496" i="19"/>
  <c r="H488" i="19"/>
  <c r="G488" i="19"/>
  <c r="G480" i="19"/>
  <c r="H480" i="19"/>
  <c r="H472" i="19"/>
  <c r="G472" i="19"/>
  <c r="G464" i="19"/>
  <c r="H464" i="19"/>
  <c r="H456" i="19"/>
  <c r="G456" i="19"/>
  <c r="G448" i="19"/>
  <c r="H448" i="19"/>
  <c r="H440" i="19"/>
  <c r="G440" i="19"/>
  <c r="G432" i="19"/>
  <c r="H432" i="19"/>
  <c r="H424" i="19"/>
  <c r="G424" i="19"/>
  <c r="G416" i="19"/>
  <c r="H416" i="19"/>
  <c r="H408" i="19"/>
  <c r="G408" i="19"/>
  <c r="G400" i="19"/>
  <c r="H400" i="19"/>
  <c r="H392" i="19"/>
  <c r="G392" i="19"/>
  <c r="G384" i="19"/>
  <c r="H384" i="19"/>
  <c r="H376" i="19"/>
  <c r="G376" i="19"/>
  <c r="G368" i="19"/>
  <c r="H368" i="19"/>
  <c r="H360" i="19"/>
  <c r="G360" i="19"/>
  <c r="G352" i="19"/>
  <c r="H352" i="19"/>
  <c r="H344" i="19"/>
  <c r="G344" i="19"/>
  <c r="G336" i="19"/>
  <c r="H336" i="19"/>
  <c r="H328" i="19"/>
  <c r="G328" i="19"/>
  <c r="G320" i="19"/>
  <c r="H320" i="19"/>
  <c r="H312" i="19"/>
  <c r="G312" i="19"/>
  <c r="G304" i="19"/>
  <c r="H304" i="19"/>
  <c r="H296" i="19"/>
  <c r="G296" i="19"/>
  <c r="G288" i="19"/>
  <c r="H288" i="19"/>
  <c r="G280" i="19"/>
  <c r="H280" i="19"/>
  <c r="H272" i="19"/>
  <c r="G272" i="19"/>
  <c r="G264" i="19"/>
  <c r="H264" i="19"/>
  <c r="H256" i="19"/>
  <c r="G256" i="19"/>
  <c r="G248" i="19"/>
  <c r="H248" i="19"/>
  <c r="H240" i="19"/>
  <c r="G240" i="19"/>
  <c r="G232" i="19"/>
  <c r="H232" i="19"/>
  <c r="H224" i="19"/>
  <c r="G224" i="19"/>
  <c r="G216" i="19"/>
  <c r="H216" i="19"/>
  <c r="H208" i="19"/>
  <c r="G208" i="19"/>
  <c r="G200" i="19"/>
  <c r="H200" i="19"/>
  <c r="H192" i="19"/>
  <c r="G192" i="19"/>
  <c r="G184" i="19"/>
  <c r="H184" i="19"/>
  <c r="H176" i="19"/>
  <c r="G176" i="19"/>
  <c r="G168" i="19"/>
  <c r="H168" i="19"/>
  <c r="H160" i="19"/>
  <c r="G160" i="19"/>
  <c r="G152" i="19"/>
  <c r="H152" i="19"/>
  <c r="H144" i="19"/>
  <c r="G144" i="19"/>
  <c r="G136" i="19"/>
  <c r="H136" i="19"/>
  <c r="H128" i="19"/>
  <c r="G128" i="19"/>
  <c r="G120" i="19"/>
  <c r="H120" i="19"/>
  <c r="H112" i="19"/>
  <c r="G112" i="19"/>
  <c r="G104" i="19"/>
  <c r="H104" i="19"/>
  <c r="H96" i="19"/>
  <c r="G96" i="19"/>
  <c r="G88" i="19"/>
  <c r="H88" i="19"/>
  <c r="H80" i="19"/>
  <c r="G80" i="19"/>
  <c r="G72" i="19"/>
  <c r="H72" i="19"/>
  <c r="H64" i="19"/>
  <c r="G64" i="19"/>
  <c r="G56" i="19"/>
  <c r="H56" i="19"/>
  <c r="H48" i="19"/>
  <c r="G48" i="19"/>
  <c r="G40" i="19"/>
  <c r="H40" i="19"/>
  <c r="H32" i="19"/>
  <c r="G32" i="19"/>
  <c r="G24" i="19"/>
  <c r="H24" i="19"/>
  <c r="H16" i="19"/>
  <c r="G16" i="19"/>
  <c r="G8" i="19"/>
  <c r="H8" i="19"/>
  <c r="G3001" i="9"/>
  <c r="G2993" i="9"/>
  <c r="G2985" i="9"/>
  <c r="G2977" i="9"/>
  <c r="G2969" i="9"/>
  <c r="G2961" i="9"/>
  <c r="G2953" i="9"/>
  <c r="G2945" i="9"/>
  <c r="G2937" i="9"/>
  <c r="G2929" i="9"/>
  <c r="G2921" i="9"/>
  <c r="G2913" i="9"/>
  <c r="G2905" i="9"/>
  <c r="G2897" i="9"/>
  <c r="G2889" i="9"/>
  <c r="G2881" i="9"/>
  <c r="G2873" i="9"/>
  <c r="G2865" i="9"/>
  <c r="G2857" i="9"/>
  <c r="G2849" i="9"/>
  <c r="G2841" i="9"/>
  <c r="G2833" i="9"/>
  <c r="G2825" i="9"/>
  <c r="G2817" i="9"/>
  <c r="G2809" i="9"/>
  <c r="G2801" i="9"/>
  <c r="G2793" i="9"/>
  <c r="G2785" i="9"/>
  <c r="G2777" i="9"/>
  <c r="G2769" i="9"/>
  <c r="G2761" i="9"/>
  <c r="G2753" i="9"/>
  <c r="G2745" i="9"/>
  <c r="G2737" i="9"/>
  <c r="G2729" i="9"/>
  <c r="G2721" i="9"/>
  <c r="G2713" i="9"/>
  <c r="G2705" i="9"/>
  <c r="G2697" i="9"/>
  <c r="G2689" i="9"/>
  <c r="G2681" i="9"/>
  <c r="G2673" i="9"/>
  <c r="G2665" i="9"/>
  <c r="G2657" i="9"/>
  <c r="G2649" i="9"/>
  <c r="G2641" i="9"/>
  <c r="G2633" i="9"/>
  <c r="G2625" i="9"/>
  <c r="G2617" i="9"/>
  <c r="G2609" i="9"/>
  <c r="G2601" i="9"/>
  <c r="G2593" i="9"/>
  <c r="G2585" i="9"/>
  <c r="G2577" i="9"/>
  <c r="G2569" i="9"/>
  <c r="G2561" i="9"/>
  <c r="G2553" i="9"/>
  <c r="G2545" i="9"/>
  <c r="G2537" i="9"/>
  <c r="G2529" i="9"/>
  <c r="G2521" i="9"/>
  <c r="G2513" i="9"/>
  <c r="G2505" i="9"/>
  <c r="G2497" i="9"/>
  <c r="G2489" i="9"/>
  <c r="G2481" i="9"/>
  <c r="G2473" i="9"/>
  <c r="G2465" i="9"/>
  <c r="G2457" i="9"/>
  <c r="G2449" i="9"/>
  <c r="G2441" i="9"/>
  <c r="G2433" i="9"/>
  <c r="G2425" i="9"/>
  <c r="G2417" i="9"/>
  <c r="G2409" i="9"/>
  <c r="G2401" i="9"/>
  <c r="G2393" i="9"/>
  <c r="G2385" i="9"/>
  <c r="G2377" i="9"/>
  <c r="G2369" i="9"/>
  <c r="G2361" i="9"/>
  <c r="G2353" i="9"/>
  <c r="G2345" i="9"/>
  <c r="G2337" i="9"/>
  <c r="G2329" i="9"/>
  <c r="G2321" i="9"/>
  <c r="G2313" i="9"/>
  <c r="G2305" i="9"/>
  <c r="G2297" i="9"/>
  <c r="G2289" i="9"/>
  <c r="G2281" i="9"/>
  <c r="G2273" i="9"/>
  <c r="G2265" i="9"/>
  <c r="G2257" i="9"/>
  <c r="G2249" i="9"/>
  <c r="G2241" i="9"/>
  <c r="G2233" i="9"/>
  <c r="G2225" i="9"/>
  <c r="G2217" i="9"/>
  <c r="G2209" i="9"/>
  <c r="G2201" i="9"/>
  <c r="G2193" i="9"/>
  <c r="G2185" i="9"/>
  <c r="G2177" i="9"/>
  <c r="G2169" i="9"/>
  <c r="G2161" i="9"/>
  <c r="G2153" i="9"/>
  <c r="G2145" i="9"/>
  <c r="G2137" i="9"/>
  <c r="G2129" i="9"/>
  <c r="G2121" i="9"/>
  <c r="G2113" i="9"/>
  <c r="G2105" i="9"/>
  <c r="G2087" i="9"/>
  <c r="G2063" i="9"/>
  <c r="G2031" i="9"/>
  <c r="G1999" i="9"/>
  <c r="G1967" i="9"/>
  <c r="G1935" i="9"/>
  <c r="G1903" i="9"/>
  <c r="G1871" i="9"/>
  <c r="G1839" i="9"/>
  <c r="G1807" i="9"/>
  <c r="G1775" i="9"/>
  <c r="G1743" i="9"/>
  <c r="G1711" i="9"/>
  <c r="G1679" i="9"/>
  <c r="G1647" i="9"/>
  <c r="G1615" i="9"/>
  <c r="G1583" i="9"/>
  <c r="G1551" i="9"/>
  <c r="G1519" i="9"/>
  <c r="G1487" i="9"/>
  <c r="G1455" i="9"/>
  <c r="G1423" i="9"/>
  <c r="G1391" i="9"/>
  <c r="G1359" i="9"/>
  <c r="G1327" i="9"/>
  <c r="G1295" i="9"/>
  <c r="G1263" i="9"/>
  <c r="G1231" i="9"/>
  <c r="G1199" i="9"/>
  <c r="G1167" i="9"/>
  <c r="G1135" i="9"/>
  <c r="G1103" i="9"/>
  <c r="G1071" i="9"/>
  <c r="G1039" i="9"/>
  <c r="G1007" i="9"/>
  <c r="G975" i="9"/>
  <c r="G943" i="9"/>
  <c r="G911" i="9"/>
  <c r="G879" i="9"/>
  <c r="G847" i="9"/>
  <c r="G815" i="9"/>
  <c r="G783" i="9"/>
  <c r="G751" i="9"/>
  <c r="G719" i="9"/>
  <c r="G687" i="9"/>
  <c r="G655" i="9"/>
  <c r="G623" i="9"/>
  <c r="G591" i="9"/>
  <c r="G559" i="9"/>
  <c r="G527" i="9"/>
  <c r="G495" i="9"/>
  <c r="G463" i="9"/>
  <c r="G431" i="9"/>
  <c r="G399" i="9"/>
  <c r="G367" i="9"/>
  <c r="G335" i="9"/>
  <c r="G303" i="9"/>
  <c r="G271" i="9"/>
  <c r="G239" i="9"/>
  <c r="G207" i="9"/>
  <c r="G175" i="9"/>
  <c r="G143" i="9"/>
  <c r="G111" i="9"/>
  <c r="G79" i="9"/>
  <c r="G47" i="9"/>
  <c r="G15" i="9"/>
  <c r="A3000" i="9"/>
  <c r="A3000" i="19" s="1"/>
  <c r="B3000" i="9"/>
  <c r="A3001" i="9"/>
  <c r="A3001" i="19" s="1"/>
  <c r="B3001" i="9"/>
  <c r="F11" i="10" l="1"/>
  <c r="F26" i="10" a="1"/>
  <c r="F26" i="10" s="1"/>
  <c r="F14" i="10"/>
  <c r="H185" i="19"/>
  <c r="G185" i="19"/>
  <c r="G409" i="19"/>
  <c r="H409" i="19"/>
  <c r="G633" i="19"/>
  <c r="H633" i="19"/>
  <c r="H889" i="19"/>
  <c r="G889" i="19"/>
  <c r="G1113" i="19"/>
  <c r="H1113" i="19"/>
  <c r="G1273" i="19"/>
  <c r="H1273" i="19"/>
  <c r="G1369" i="19"/>
  <c r="H1369" i="19"/>
  <c r="G1593" i="19"/>
  <c r="H1593" i="19"/>
  <c r="G1817" i="19"/>
  <c r="H1817" i="19"/>
  <c r="G2009" i="19"/>
  <c r="H2009" i="19"/>
  <c r="H50" i="19"/>
  <c r="G50" i="19"/>
  <c r="G146" i="19"/>
  <c r="H146" i="19"/>
  <c r="H306" i="19"/>
  <c r="G306" i="19"/>
  <c r="G530" i="19"/>
  <c r="H530" i="19"/>
  <c r="G722" i="19"/>
  <c r="H722" i="19"/>
  <c r="G946" i="19"/>
  <c r="H946" i="19"/>
  <c r="H1138" i="19"/>
  <c r="G1138" i="19"/>
  <c r="H1362" i="19"/>
  <c r="G1362" i="19"/>
  <c r="G1586" i="19"/>
  <c r="H1586" i="19"/>
  <c r="G1778" i="19"/>
  <c r="H1778" i="19"/>
  <c r="G2002" i="19"/>
  <c r="H2002" i="19"/>
  <c r="G214" i="19"/>
  <c r="H214" i="19"/>
  <c r="H179" i="19"/>
  <c r="G179" i="19"/>
  <c r="G339" i="19"/>
  <c r="H339" i="19"/>
  <c r="G595" i="19"/>
  <c r="H595" i="19"/>
  <c r="G787" i="19"/>
  <c r="H787" i="19"/>
  <c r="G1011" i="19"/>
  <c r="H1011" i="19"/>
  <c r="G1235" i="19"/>
  <c r="H1235" i="19"/>
  <c r="G1427" i="19"/>
  <c r="H1427" i="19"/>
  <c r="G1651" i="19"/>
  <c r="H1651" i="19"/>
  <c r="G1875" i="19"/>
  <c r="H1875" i="19"/>
  <c r="G2099" i="19"/>
  <c r="H2099" i="19"/>
  <c r="G758" i="19"/>
  <c r="H758" i="19"/>
  <c r="H29" i="19"/>
  <c r="G29" i="19"/>
  <c r="G253" i="19"/>
  <c r="H253" i="19"/>
  <c r="H413" i="19"/>
  <c r="G413" i="19"/>
  <c r="G573" i="19"/>
  <c r="H573" i="19"/>
  <c r="H733" i="19"/>
  <c r="G733" i="19"/>
  <c r="H925" i="19"/>
  <c r="G925" i="19"/>
  <c r="H1085" i="19"/>
  <c r="G1085" i="19"/>
  <c r="H1245" i="19"/>
  <c r="G1245" i="19"/>
  <c r="G1469" i="19"/>
  <c r="H1469" i="19"/>
  <c r="G1661" i="19"/>
  <c r="H1661" i="19"/>
  <c r="G1821" i="19"/>
  <c r="H1821" i="19"/>
  <c r="G1981" i="19"/>
  <c r="H1981" i="19"/>
  <c r="G174" i="19"/>
  <c r="H174" i="19"/>
  <c r="G774" i="19"/>
  <c r="H774" i="19"/>
  <c r="G22" i="19"/>
  <c r="H22" i="19"/>
  <c r="G238" i="19"/>
  <c r="H238" i="19"/>
  <c r="H430" i="19"/>
  <c r="G430" i="19"/>
  <c r="G574" i="19"/>
  <c r="H574" i="19"/>
  <c r="G790" i="19"/>
  <c r="H790" i="19"/>
  <c r="G20" i="19"/>
  <c r="H20" i="19"/>
  <c r="G52" i="19"/>
  <c r="H52" i="19"/>
  <c r="G84" i="19"/>
  <c r="H84" i="19"/>
  <c r="G116" i="19"/>
  <c r="H116" i="19"/>
  <c r="G148" i="19"/>
  <c r="H148" i="19"/>
  <c r="G180" i="19"/>
  <c r="H180" i="19"/>
  <c r="G212" i="19"/>
  <c r="H212" i="19"/>
  <c r="G244" i="19"/>
  <c r="H244" i="19"/>
  <c r="G276" i="19"/>
  <c r="H276" i="19"/>
  <c r="H308" i="19"/>
  <c r="G308" i="19"/>
  <c r="H340" i="19"/>
  <c r="G340" i="19"/>
  <c r="H372" i="19"/>
  <c r="G372" i="19"/>
  <c r="H404" i="19"/>
  <c r="G404" i="19"/>
  <c r="H436" i="19"/>
  <c r="G436" i="19"/>
  <c r="H468" i="19"/>
  <c r="G468" i="19"/>
  <c r="H500" i="19"/>
  <c r="G500" i="19"/>
  <c r="G532" i="19"/>
  <c r="H532" i="19"/>
  <c r="G564" i="19"/>
  <c r="H564" i="19"/>
  <c r="G596" i="19"/>
  <c r="H596" i="19"/>
  <c r="G628" i="19"/>
  <c r="H628" i="19"/>
  <c r="G660" i="19"/>
  <c r="H660" i="19"/>
  <c r="G692" i="19"/>
  <c r="H692" i="19"/>
  <c r="G724" i="19"/>
  <c r="H724" i="19"/>
  <c r="G756" i="19"/>
  <c r="H756" i="19"/>
  <c r="G788" i="19"/>
  <c r="H788" i="19"/>
  <c r="G820" i="19"/>
  <c r="H820" i="19"/>
  <c r="G852" i="19"/>
  <c r="H852" i="19"/>
  <c r="G884" i="19"/>
  <c r="H884" i="19"/>
  <c r="G916" i="19"/>
  <c r="H916" i="19"/>
  <c r="G948" i="19"/>
  <c r="H948" i="19"/>
  <c r="G980" i="19"/>
  <c r="H980" i="19"/>
  <c r="G1012" i="19"/>
  <c r="H1012" i="19"/>
  <c r="H1044" i="19"/>
  <c r="G1044" i="19"/>
  <c r="H1076" i="19"/>
  <c r="G1076" i="19"/>
  <c r="H1108" i="19"/>
  <c r="G1108" i="19"/>
  <c r="H1140" i="19"/>
  <c r="G1140" i="19"/>
  <c r="H1172" i="19"/>
  <c r="G1172" i="19"/>
  <c r="H1204" i="19"/>
  <c r="G1204" i="19"/>
  <c r="H1236" i="19"/>
  <c r="G1236" i="19"/>
  <c r="H1268" i="19"/>
  <c r="G1268" i="19"/>
  <c r="H1300" i="19"/>
  <c r="G1300" i="19"/>
  <c r="H1332" i="19"/>
  <c r="G1332" i="19"/>
  <c r="H1364" i="19"/>
  <c r="G1364" i="19"/>
  <c r="H1396" i="19"/>
  <c r="G1396" i="19"/>
  <c r="H1428" i="19"/>
  <c r="G1428" i="19"/>
  <c r="H1460" i="19"/>
  <c r="G1460" i="19"/>
  <c r="H1492" i="19"/>
  <c r="G1492" i="19"/>
  <c r="H1524" i="19"/>
  <c r="G1524" i="19"/>
  <c r="H1556" i="19"/>
  <c r="G1556" i="19"/>
  <c r="H1588" i="19"/>
  <c r="G1588" i="19"/>
  <c r="G1620" i="19"/>
  <c r="H1620" i="19"/>
  <c r="G1652" i="19"/>
  <c r="H1652" i="19"/>
  <c r="G1684" i="19"/>
  <c r="H1684" i="19"/>
  <c r="G1716" i="19"/>
  <c r="H1716" i="19"/>
  <c r="G1748" i="19"/>
  <c r="H1748" i="19"/>
  <c r="G1780" i="19"/>
  <c r="H1780" i="19"/>
  <c r="G1812" i="19"/>
  <c r="H1812" i="19"/>
  <c r="G1844" i="19"/>
  <c r="H1844" i="19"/>
  <c r="G1876" i="19"/>
  <c r="H1876" i="19"/>
  <c r="G1908" i="19"/>
  <c r="H1908" i="19"/>
  <c r="H1940" i="19"/>
  <c r="G1940" i="19"/>
  <c r="G1972" i="19"/>
  <c r="H1972" i="19"/>
  <c r="G2004" i="19"/>
  <c r="H2004" i="19"/>
  <c r="G2036" i="19"/>
  <c r="H2036" i="19"/>
  <c r="G2068" i="19"/>
  <c r="H2068" i="19"/>
  <c r="G2100" i="19"/>
  <c r="H2100" i="19"/>
  <c r="G46" i="19"/>
  <c r="H46" i="19"/>
  <c r="H286" i="19"/>
  <c r="G286" i="19"/>
  <c r="H494" i="19"/>
  <c r="G494" i="19"/>
  <c r="G622" i="19"/>
  <c r="H622" i="19"/>
  <c r="G934" i="19"/>
  <c r="H934" i="19"/>
  <c r="G1030" i="19"/>
  <c r="H1030" i="19"/>
  <c r="H1166" i="19"/>
  <c r="G1166" i="19"/>
  <c r="H1318" i="19"/>
  <c r="G1318" i="19"/>
  <c r="H1486" i="19"/>
  <c r="G1486" i="19"/>
  <c r="G1654" i="19"/>
  <c r="H1654" i="19"/>
  <c r="H1814" i="19"/>
  <c r="G1814" i="19"/>
  <c r="G2030" i="19"/>
  <c r="H2030" i="19"/>
  <c r="H2230" i="19"/>
  <c r="G2230" i="19"/>
  <c r="G2446" i="19"/>
  <c r="H2446" i="19"/>
  <c r="H2662" i="19"/>
  <c r="G2662" i="19"/>
  <c r="H2878" i="19"/>
  <c r="G2878" i="19"/>
  <c r="H1046" i="19"/>
  <c r="G1046" i="19"/>
  <c r="H1302" i="19"/>
  <c r="G1302" i="19"/>
  <c r="H1494" i="19"/>
  <c r="G1494" i="19"/>
  <c r="H1678" i="19"/>
  <c r="G1678" i="19"/>
  <c r="G1894" i="19"/>
  <c r="H1894" i="19"/>
  <c r="H2110" i="19"/>
  <c r="G2110" i="19"/>
  <c r="H2310" i="19"/>
  <c r="G2310" i="19"/>
  <c r="G2518" i="19"/>
  <c r="H2518" i="19"/>
  <c r="H2734" i="19"/>
  <c r="G2734" i="19"/>
  <c r="H2950" i="19"/>
  <c r="G2950" i="19"/>
  <c r="G1014" i="19"/>
  <c r="H1014" i="19"/>
  <c r="H1126" i="19"/>
  <c r="G1126" i="19"/>
  <c r="H1278" i="19"/>
  <c r="G1278" i="19"/>
  <c r="G1478" i="19"/>
  <c r="H1478" i="19"/>
  <c r="H1662" i="19"/>
  <c r="G1662" i="19"/>
  <c r="H1846" i="19"/>
  <c r="G1846" i="19"/>
  <c r="G2022" i="19"/>
  <c r="H2022" i="19"/>
  <c r="G2222" i="19"/>
  <c r="H2222" i="19"/>
  <c r="H2454" i="19"/>
  <c r="G2454" i="19"/>
  <c r="H2654" i="19"/>
  <c r="G2654" i="19"/>
  <c r="H2854" i="19"/>
  <c r="G2854" i="19"/>
  <c r="H1054" i="19"/>
  <c r="G1054" i="19"/>
  <c r="H1310" i="19"/>
  <c r="G1310" i="19"/>
  <c r="H1502" i="19"/>
  <c r="G1502" i="19"/>
  <c r="H1694" i="19"/>
  <c r="G1694" i="19"/>
  <c r="G1902" i="19"/>
  <c r="H1902" i="19"/>
  <c r="G2094" i="19"/>
  <c r="H2094" i="19"/>
  <c r="G2302" i="19"/>
  <c r="H2302" i="19"/>
  <c r="H2510" i="19"/>
  <c r="G2510" i="19"/>
  <c r="H2726" i="19"/>
  <c r="G2726" i="19"/>
  <c r="H2942" i="19"/>
  <c r="G2942" i="19"/>
  <c r="G862" i="19"/>
  <c r="H862" i="19"/>
  <c r="G910" i="19"/>
  <c r="H910" i="19"/>
  <c r="G958" i="19"/>
  <c r="H958" i="19"/>
  <c r="H1078" i="19"/>
  <c r="G1078" i="19"/>
  <c r="H1238" i="19"/>
  <c r="G1238" i="19"/>
  <c r="H1454" i="19"/>
  <c r="G1454" i="19"/>
  <c r="H1710" i="19"/>
  <c r="G1710" i="19"/>
  <c r="H1950" i="19"/>
  <c r="G1950" i="19"/>
  <c r="H2198" i="19"/>
  <c r="G2198" i="19"/>
  <c r="H2422" i="19"/>
  <c r="G2422" i="19"/>
  <c r="H2638" i="19"/>
  <c r="G2638" i="19"/>
  <c r="H2862" i="19"/>
  <c r="G2862" i="19"/>
  <c r="H1086" i="19"/>
  <c r="G1086" i="19"/>
  <c r="H1334" i="19"/>
  <c r="G1334" i="19"/>
  <c r="H1582" i="19"/>
  <c r="G1582" i="19"/>
  <c r="G1806" i="19"/>
  <c r="H1806" i="19"/>
  <c r="G2046" i="19"/>
  <c r="H2046" i="19"/>
  <c r="H2294" i="19"/>
  <c r="G2294" i="19"/>
  <c r="H2606" i="19"/>
  <c r="G2606" i="19"/>
  <c r="H2910" i="19"/>
  <c r="G2910" i="19"/>
  <c r="H1878" i="19"/>
  <c r="G1878" i="19"/>
  <c r="G2134" i="19"/>
  <c r="H2134" i="19"/>
  <c r="G2382" i="19"/>
  <c r="H2382" i="19"/>
  <c r="H2590" i="19"/>
  <c r="G2590" i="19"/>
  <c r="H2814" i="19"/>
  <c r="G2814" i="19"/>
  <c r="H153" i="19"/>
  <c r="G153" i="19"/>
  <c r="G441" i="19"/>
  <c r="H441" i="19"/>
  <c r="G697" i="19"/>
  <c r="H697" i="19"/>
  <c r="G1049" i="19"/>
  <c r="H1049" i="19"/>
  <c r="G1401" i="19"/>
  <c r="H1401" i="19"/>
  <c r="G1721" i="19"/>
  <c r="H1721" i="19"/>
  <c r="G2041" i="19"/>
  <c r="H2041" i="19"/>
  <c r="G210" i="19"/>
  <c r="H210" i="19"/>
  <c r="H498" i="19"/>
  <c r="G498" i="19"/>
  <c r="G850" i="19"/>
  <c r="H850" i="19"/>
  <c r="H1170" i="19"/>
  <c r="G1170" i="19"/>
  <c r="H1554" i="19"/>
  <c r="G1554" i="19"/>
  <c r="G1906" i="19"/>
  <c r="H1906" i="19"/>
  <c r="H51" i="19"/>
  <c r="G51" i="19"/>
  <c r="G403" i="19"/>
  <c r="H403" i="19"/>
  <c r="G819" i="19"/>
  <c r="H819" i="19"/>
  <c r="G1267" i="19"/>
  <c r="H1267" i="19"/>
  <c r="G1619" i="19"/>
  <c r="H1619" i="19"/>
  <c r="G1971" i="19"/>
  <c r="H1971" i="19"/>
  <c r="G317" i="19"/>
  <c r="H317" i="19"/>
  <c r="H541" i="19"/>
  <c r="G541" i="19"/>
  <c r="H797" i="19"/>
  <c r="G797" i="19"/>
  <c r="H1053" i="19"/>
  <c r="G1053" i="19"/>
  <c r="H1309" i="19"/>
  <c r="G1309" i="19"/>
  <c r="G1629" i="19"/>
  <c r="H1629" i="19"/>
  <c r="G1949" i="19"/>
  <c r="H1949" i="19"/>
  <c r="G14" i="19"/>
  <c r="H14" i="19"/>
  <c r="H33" i="19"/>
  <c r="G33" i="19"/>
  <c r="H65" i="19"/>
  <c r="G65" i="19"/>
  <c r="H97" i="19"/>
  <c r="G97" i="19"/>
  <c r="H129" i="19"/>
  <c r="G129" i="19"/>
  <c r="H161" i="19"/>
  <c r="G161" i="19"/>
  <c r="H193" i="19"/>
  <c r="G193" i="19"/>
  <c r="H225" i="19"/>
  <c r="G225" i="19"/>
  <c r="H257" i="19"/>
  <c r="G257" i="19"/>
  <c r="G289" i="19"/>
  <c r="H289" i="19"/>
  <c r="G321" i="19"/>
  <c r="H321" i="19"/>
  <c r="G353" i="19"/>
  <c r="H353" i="19"/>
  <c r="G385" i="19"/>
  <c r="H385" i="19"/>
  <c r="G417" i="19"/>
  <c r="H417" i="19"/>
  <c r="G449" i="19"/>
  <c r="H449" i="19"/>
  <c r="G481" i="19"/>
  <c r="H481" i="19"/>
  <c r="G513" i="19"/>
  <c r="H513" i="19"/>
  <c r="G545" i="19"/>
  <c r="H545" i="19"/>
  <c r="G577" i="19"/>
  <c r="H577" i="19"/>
  <c r="G609" i="19"/>
  <c r="H609" i="19"/>
  <c r="G641" i="19"/>
  <c r="H641" i="19"/>
  <c r="G673" i="19"/>
  <c r="H673" i="19"/>
  <c r="G705" i="19"/>
  <c r="H705" i="19"/>
  <c r="H737" i="19"/>
  <c r="G737" i="19"/>
  <c r="H769" i="19"/>
  <c r="G769" i="19"/>
  <c r="H801" i="19"/>
  <c r="G801" i="19"/>
  <c r="H833" i="19"/>
  <c r="G833" i="19"/>
  <c r="H865" i="19"/>
  <c r="G865" i="19"/>
  <c r="H897" i="19"/>
  <c r="G897" i="19"/>
  <c r="H929" i="19"/>
  <c r="G929" i="19"/>
  <c r="H961" i="19"/>
  <c r="G961" i="19"/>
  <c r="H993" i="19"/>
  <c r="G993" i="19"/>
  <c r="H1025" i="19"/>
  <c r="G1025" i="19"/>
  <c r="G1057" i="19"/>
  <c r="H1057" i="19"/>
  <c r="G1089" i="19"/>
  <c r="H1089" i="19"/>
  <c r="G1121" i="19"/>
  <c r="H1121" i="19"/>
  <c r="G1153" i="19"/>
  <c r="H1153" i="19"/>
  <c r="G1185" i="19"/>
  <c r="H1185" i="19"/>
  <c r="G1217" i="19"/>
  <c r="H1217" i="19"/>
  <c r="G1249" i="19"/>
  <c r="H1249" i="19"/>
  <c r="G1281" i="19"/>
  <c r="H1281" i="19"/>
  <c r="G1313" i="19"/>
  <c r="H1313" i="19"/>
  <c r="G1345" i="19"/>
  <c r="H1345" i="19"/>
  <c r="G1377" i="19"/>
  <c r="H1377" i="19"/>
  <c r="G1409" i="19"/>
  <c r="H1409" i="19"/>
  <c r="H1441" i="19"/>
  <c r="G1441" i="19"/>
  <c r="G1473" i="19"/>
  <c r="H1473" i="19"/>
  <c r="H1505" i="19"/>
  <c r="G1505" i="19"/>
  <c r="G1537" i="19"/>
  <c r="H1537" i="19"/>
  <c r="H1569" i="19"/>
  <c r="G1569" i="19"/>
  <c r="H1601" i="19"/>
  <c r="G1601" i="19"/>
  <c r="H1633" i="19"/>
  <c r="G1633" i="19"/>
  <c r="H1665" i="19"/>
  <c r="G1665" i="19"/>
  <c r="H1697" i="19"/>
  <c r="G1697" i="19"/>
  <c r="G1729" i="19"/>
  <c r="H1729" i="19"/>
  <c r="G1761" i="19"/>
  <c r="H1761" i="19"/>
  <c r="G1793" i="19"/>
  <c r="H1793" i="19"/>
  <c r="G1825" i="19"/>
  <c r="H1825" i="19"/>
  <c r="G1857" i="19"/>
  <c r="H1857" i="19"/>
  <c r="G1889" i="19"/>
  <c r="H1889" i="19"/>
  <c r="G1921" i="19"/>
  <c r="H1921" i="19"/>
  <c r="G1953" i="19"/>
  <c r="H1953" i="19"/>
  <c r="H1985" i="19"/>
  <c r="G1985" i="19"/>
  <c r="G2017" i="19"/>
  <c r="H2017" i="19"/>
  <c r="G2049" i="19"/>
  <c r="H2049" i="19"/>
  <c r="H2081" i="19"/>
  <c r="G2081" i="19"/>
  <c r="G26" i="19"/>
  <c r="H26" i="19"/>
  <c r="G58" i="19"/>
  <c r="H58" i="19"/>
  <c r="G90" i="19"/>
  <c r="H90" i="19"/>
  <c r="H122" i="19"/>
  <c r="G122" i="19"/>
  <c r="H154" i="19"/>
  <c r="G154" i="19"/>
  <c r="H186" i="19"/>
  <c r="G186" i="19"/>
  <c r="H218" i="19"/>
  <c r="G218" i="19"/>
  <c r="H250" i="19"/>
  <c r="G250" i="19"/>
  <c r="H282" i="19"/>
  <c r="G282" i="19"/>
  <c r="G314" i="19"/>
  <c r="H314" i="19"/>
  <c r="G346" i="19"/>
  <c r="H346" i="19"/>
  <c r="G378" i="19"/>
  <c r="H378" i="19"/>
  <c r="G410" i="19"/>
  <c r="H410" i="19"/>
  <c r="G442" i="19"/>
  <c r="H442" i="19"/>
  <c r="G474" i="19"/>
  <c r="H474" i="19"/>
  <c r="G506" i="19"/>
  <c r="H506" i="19"/>
  <c r="H538" i="19"/>
  <c r="G538" i="19"/>
  <c r="H570" i="19"/>
  <c r="G570" i="19"/>
  <c r="H602" i="19"/>
  <c r="G602" i="19"/>
  <c r="H634" i="19"/>
  <c r="G634" i="19"/>
  <c r="H666" i="19"/>
  <c r="G666" i="19"/>
  <c r="H698" i="19"/>
  <c r="G698" i="19"/>
  <c r="H730" i="19"/>
  <c r="G730" i="19"/>
  <c r="H762" i="19"/>
  <c r="G762" i="19"/>
  <c r="H794" i="19"/>
  <c r="G794" i="19"/>
  <c r="H826" i="19"/>
  <c r="G826" i="19"/>
  <c r="H858" i="19"/>
  <c r="G858" i="19"/>
  <c r="H890" i="19"/>
  <c r="G890" i="19"/>
  <c r="H922" i="19"/>
  <c r="G922" i="19"/>
  <c r="H954" i="19"/>
  <c r="G954" i="19"/>
  <c r="H986" i="19"/>
  <c r="G986" i="19"/>
  <c r="H1018" i="19"/>
  <c r="G1018" i="19"/>
  <c r="G1050" i="19"/>
  <c r="H1050" i="19"/>
  <c r="G1082" i="19"/>
  <c r="H1082" i="19"/>
  <c r="G1114" i="19"/>
  <c r="H1114" i="19"/>
  <c r="G1146" i="19"/>
  <c r="H1146" i="19"/>
  <c r="G1178" i="19"/>
  <c r="H1178" i="19"/>
  <c r="G1210" i="19"/>
  <c r="H1210" i="19"/>
  <c r="G1242" i="19"/>
  <c r="H1242" i="19"/>
  <c r="G1274" i="19"/>
  <c r="H1274" i="19"/>
  <c r="G1306" i="19"/>
  <c r="H1306" i="19"/>
  <c r="G1338" i="19"/>
  <c r="H1338" i="19"/>
  <c r="G1370" i="19"/>
  <c r="H1370" i="19"/>
  <c r="G1402" i="19"/>
  <c r="H1402" i="19"/>
  <c r="G1434" i="19"/>
  <c r="H1434" i="19"/>
  <c r="G1466" i="19"/>
  <c r="H1466" i="19"/>
  <c r="G1498" i="19"/>
  <c r="H1498" i="19"/>
  <c r="G1530" i="19"/>
  <c r="H1530" i="19"/>
  <c r="G1562" i="19"/>
  <c r="H1562" i="19"/>
  <c r="H1594" i="19"/>
  <c r="G1594" i="19"/>
  <c r="G1626" i="19"/>
  <c r="H1626" i="19"/>
  <c r="G1658" i="19"/>
  <c r="H1658" i="19"/>
  <c r="G1690" i="19"/>
  <c r="H1690" i="19"/>
  <c r="H1722" i="19"/>
  <c r="G1722" i="19"/>
  <c r="G1754" i="19"/>
  <c r="H1754" i="19"/>
  <c r="G1786" i="19"/>
  <c r="H1786" i="19"/>
  <c r="G1818" i="19"/>
  <c r="H1818" i="19"/>
  <c r="G1850" i="19"/>
  <c r="H1850" i="19"/>
  <c r="G1882" i="19"/>
  <c r="H1882" i="19"/>
  <c r="G1914" i="19"/>
  <c r="H1914" i="19"/>
  <c r="G1946" i="19"/>
  <c r="H1946" i="19"/>
  <c r="G1978" i="19"/>
  <c r="H1978" i="19"/>
  <c r="G2010" i="19"/>
  <c r="H2010" i="19"/>
  <c r="G2042" i="19"/>
  <c r="H2042" i="19"/>
  <c r="G2074" i="19"/>
  <c r="H2074" i="19"/>
  <c r="G30" i="19"/>
  <c r="H30" i="19"/>
  <c r="G126" i="19"/>
  <c r="H126" i="19"/>
  <c r="G246" i="19"/>
  <c r="H246" i="19"/>
  <c r="H374" i="19"/>
  <c r="G374" i="19"/>
  <c r="G566" i="19"/>
  <c r="H566" i="19"/>
  <c r="G718" i="19"/>
  <c r="H718" i="19"/>
  <c r="G27" i="19"/>
  <c r="H27" i="19"/>
  <c r="G59" i="19"/>
  <c r="H59" i="19"/>
  <c r="H91" i="19"/>
  <c r="G91" i="19"/>
  <c r="H123" i="19"/>
  <c r="G123" i="19"/>
  <c r="H155" i="19"/>
  <c r="G155" i="19"/>
  <c r="H187" i="19"/>
  <c r="G187" i="19"/>
  <c r="H219" i="19"/>
  <c r="G219" i="19"/>
  <c r="H251" i="19"/>
  <c r="G251" i="19"/>
  <c r="H283" i="19"/>
  <c r="G283" i="19"/>
  <c r="H315" i="19"/>
  <c r="G315" i="19"/>
  <c r="H347" i="19"/>
  <c r="G347" i="19"/>
  <c r="H379" i="19"/>
  <c r="G379" i="19"/>
  <c r="H411" i="19"/>
  <c r="G411" i="19"/>
  <c r="H443" i="19"/>
  <c r="G443" i="19"/>
  <c r="H475" i="19"/>
  <c r="G475" i="19"/>
  <c r="H507" i="19"/>
  <c r="G507" i="19"/>
  <c r="H539" i="19"/>
  <c r="G539" i="19"/>
  <c r="H571" i="19"/>
  <c r="G571" i="19"/>
  <c r="H603" i="19"/>
  <c r="G603" i="19"/>
  <c r="H635" i="19"/>
  <c r="G635" i="19"/>
  <c r="H667" i="19"/>
  <c r="G667" i="19"/>
  <c r="H699" i="19"/>
  <c r="G699" i="19"/>
  <c r="H731" i="19"/>
  <c r="G731" i="19"/>
  <c r="H763" i="19"/>
  <c r="G763" i="19"/>
  <c r="H795" i="19"/>
  <c r="G795" i="19"/>
  <c r="H827" i="19"/>
  <c r="G827" i="19"/>
  <c r="H859" i="19"/>
  <c r="G859" i="19"/>
  <c r="H891" i="19"/>
  <c r="G891" i="19"/>
  <c r="H923" i="19"/>
  <c r="G923" i="19"/>
  <c r="G955" i="19"/>
  <c r="H955" i="19"/>
  <c r="G987" i="19"/>
  <c r="H987" i="19"/>
  <c r="G1019" i="19"/>
  <c r="H1019" i="19"/>
  <c r="H1051" i="19"/>
  <c r="G1051" i="19"/>
  <c r="H1083" i="19"/>
  <c r="G1083" i="19"/>
  <c r="H1115" i="19"/>
  <c r="G1115" i="19"/>
  <c r="H1147" i="19"/>
  <c r="G1147" i="19"/>
  <c r="H1179" i="19"/>
  <c r="G1179" i="19"/>
  <c r="H1211" i="19"/>
  <c r="G1211" i="19"/>
  <c r="H1243" i="19"/>
  <c r="G1243" i="19"/>
  <c r="H1275" i="19"/>
  <c r="G1275" i="19"/>
  <c r="H1307" i="19"/>
  <c r="G1307" i="19"/>
  <c r="H1339" i="19"/>
  <c r="G1339" i="19"/>
  <c r="H1371" i="19"/>
  <c r="G1371" i="19"/>
  <c r="H1403" i="19"/>
  <c r="G1403" i="19"/>
  <c r="H1435" i="19"/>
  <c r="G1435" i="19"/>
  <c r="H1467" i="19"/>
  <c r="G1467" i="19"/>
  <c r="G1499" i="19"/>
  <c r="H1499" i="19"/>
  <c r="G1531" i="19"/>
  <c r="H1531" i="19"/>
  <c r="H1563" i="19"/>
  <c r="G1563" i="19"/>
  <c r="G1595" i="19"/>
  <c r="H1595" i="19"/>
  <c r="G1627" i="19"/>
  <c r="H1627" i="19"/>
  <c r="G1659" i="19"/>
  <c r="H1659" i="19"/>
  <c r="G1691" i="19"/>
  <c r="H1691" i="19"/>
  <c r="G1723" i="19"/>
  <c r="H1723" i="19"/>
  <c r="H1755" i="19"/>
  <c r="G1755" i="19"/>
  <c r="G1787" i="19"/>
  <c r="H1787" i="19"/>
  <c r="G1819" i="19"/>
  <c r="H1819" i="19"/>
  <c r="G1851" i="19"/>
  <c r="H1851" i="19"/>
  <c r="G1883" i="19"/>
  <c r="H1883" i="19"/>
  <c r="G1915" i="19"/>
  <c r="H1915" i="19"/>
  <c r="G1947" i="19"/>
  <c r="H1947" i="19"/>
  <c r="G1979" i="19"/>
  <c r="H1979" i="19"/>
  <c r="G2011" i="19"/>
  <c r="H2011" i="19"/>
  <c r="G2043" i="19"/>
  <c r="H2043" i="19"/>
  <c r="G2075" i="19"/>
  <c r="H2075" i="19"/>
  <c r="G86" i="19"/>
  <c r="H86" i="19"/>
  <c r="G262" i="19"/>
  <c r="H262" i="19"/>
  <c r="H470" i="19"/>
  <c r="G470" i="19"/>
  <c r="G606" i="19"/>
  <c r="H606" i="19"/>
  <c r="G814" i="19"/>
  <c r="H814" i="19"/>
  <c r="G5" i="19"/>
  <c r="H5" i="19"/>
  <c r="G37" i="19"/>
  <c r="H37" i="19"/>
  <c r="G69" i="19"/>
  <c r="H69" i="19"/>
  <c r="G101" i="19"/>
  <c r="H101" i="19"/>
  <c r="G133" i="19"/>
  <c r="H133" i="19"/>
  <c r="G165" i="19"/>
  <c r="H165" i="19"/>
  <c r="G197" i="19"/>
  <c r="H197" i="19"/>
  <c r="G229" i="19"/>
  <c r="H229" i="19"/>
  <c r="G261" i="19"/>
  <c r="H261" i="19"/>
  <c r="H293" i="19"/>
  <c r="G293" i="19"/>
  <c r="H325" i="19"/>
  <c r="G325" i="19"/>
  <c r="G357" i="19"/>
  <c r="H357" i="19"/>
  <c r="G389" i="19"/>
  <c r="H389" i="19"/>
  <c r="G421" i="19"/>
  <c r="H421" i="19"/>
  <c r="G453" i="19"/>
  <c r="H453" i="19"/>
  <c r="G485" i="19"/>
  <c r="H485" i="19"/>
  <c r="G517" i="19"/>
  <c r="H517" i="19"/>
  <c r="G549" i="19"/>
  <c r="H549" i="19"/>
  <c r="H581" i="19"/>
  <c r="G581" i="19"/>
  <c r="H613" i="19"/>
  <c r="G613" i="19"/>
  <c r="H645" i="19"/>
  <c r="G645" i="19"/>
  <c r="H677" i="19"/>
  <c r="G677" i="19"/>
  <c r="H709" i="19"/>
  <c r="G709" i="19"/>
  <c r="G741" i="19"/>
  <c r="H741" i="19"/>
  <c r="G773" i="19"/>
  <c r="H773" i="19"/>
  <c r="G805" i="19"/>
  <c r="H805" i="19"/>
  <c r="G837" i="19"/>
  <c r="H837" i="19"/>
  <c r="G869" i="19"/>
  <c r="H869" i="19"/>
  <c r="G901" i="19"/>
  <c r="H901" i="19"/>
  <c r="G933" i="19"/>
  <c r="H933" i="19"/>
  <c r="G965" i="19"/>
  <c r="H965" i="19"/>
  <c r="G997" i="19"/>
  <c r="H997" i="19"/>
  <c r="H1029" i="19"/>
  <c r="G1029" i="19"/>
  <c r="G1061" i="19"/>
  <c r="H1061" i="19"/>
  <c r="G1093" i="19"/>
  <c r="H1093" i="19"/>
  <c r="G1125" i="19"/>
  <c r="H1125" i="19"/>
  <c r="G1157" i="19"/>
  <c r="H1157" i="19"/>
  <c r="G1189" i="19"/>
  <c r="H1189" i="19"/>
  <c r="G1221" i="19"/>
  <c r="H1221" i="19"/>
  <c r="G1253" i="19"/>
  <c r="H1253" i="19"/>
  <c r="G1285" i="19"/>
  <c r="H1285" i="19"/>
  <c r="G1317" i="19"/>
  <c r="H1317" i="19"/>
  <c r="G1349" i="19"/>
  <c r="H1349" i="19"/>
  <c r="G1381" i="19"/>
  <c r="H1381" i="19"/>
  <c r="G1413" i="19"/>
  <c r="H1413" i="19"/>
  <c r="G1445" i="19"/>
  <c r="H1445" i="19"/>
  <c r="G1477" i="19"/>
  <c r="H1477" i="19"/>
  <c r="G1509" i="19"/>
  <c r="H1509" i="19"/>
  <c r="G1541" i="19"/>
  <c r="H1541" i="19"/>
  <c r="H1573" i="19"/>
  <c r="G1573" i="19"/>
  <c r="G1605" i="19"/>
  <c r="H1605" i="19"/>
  <c r="G1637" i="19"/>
  <c r="H1637" i="19"/>
  <c r="G1669" i="19"/>
  <c r="H1669" i="19"/>
  <c r="G1701" i="19"/>
  <c r="H1701" i="19"/>
  <c r="H1733" i="19"/>
  <c r="G1733" i="19"/>
  <c r="H1765" i="19"/>
  <c r="G1765" i="19"/>
  <c r="G1797" i="19"/>
  <c r="H1797" i="19"/>
  <c r="G1829" i="19"/>
  <c r="H1829" i="19"/>
  <c r="G1861" i="19"/>
  <c r="H1861" i="19"/>
  <c r="G1893" i="19"/>
  <c r="H1893" i="19"/>
  <c r="G1925" i="19"/>
  <c r="H1925" i="19"/>
  <c r="G1957" i="19"/>
  <c r="H1957" i="19"/>
  <c r="G1989" i="19"/>
  <c r="H1989" i="19"/>
  <c r="G2021" i="19"/>
  <c r="H2021" i="19"/>
  <c r="G2053" i="19"/>
  <c r="H2053" i="19"/>
  <c r="G2085" i="19"/>
  <c r="H2085" i="19"/>
  <c r="G70" i="19"/>
  <c r="H70" i="19"/>
  <c r="G206" i="19"/>
  <c r="H206" i="19"/>
  <c r="H302" i="19"/>
  <c r="G302" i="19"/>
  <c r="H414" i="19"/>
  <c r="G414" i="19"/>
  <c r="G534" i="19"/>
  <c r="H534" i="19"/>
  <c r="G694" i="19"/>
  <c r="H694" i="19"/>
  <c r="G806" i="19"/>
  <c r="H806" i="19"/>
  <c r="H25" i="19"/>
  <c r="G25" i="19"/>
  <c r="H281" i="19"/>
  <c r="G281" i="19"/>
  <c r="G505" i="19"/>
  <c r="H505" i="19"/>
  <c r="H729" i="19"/>
  <c r="G729" i="19"/>
  <c r="H953" i="19"/>
  <c r="G953" i="19"/>
  <c r="G1177" i="19"/>
  <c r="H1177" i="19"/>
  <c r="G1529" i="19"/>
  <c r="H1529" i="19"/>
  <c r="G1753" i="19"/>
  <c r="H1753" i="19"/>
  <c r="G1977" i="19"/>
  <c r="H1977" i="19"/>
  <c r="G114" i="19"/>
  <c r="H114" i="19"/>
  <c r="H338" i="19"/>
  <c r="G338" i="19"/>
  <c r="G562" i="19"/>
  <c r="H562" i="19"/>
  <c r="G786" i="19"/>
  <c r="H786" i="19"/>
  <c r="G1010" i="19"/>
  <c r="H1010" i="19"/>
  <c r="H1234" i="19"/>
  <c r="G1234" i="19"/>
  <c r="H1426" i="19"/>
  <c r="G1426" i="19"/>
  <c r="H1650" i="19"/>
  <c r="G1650" i="19"/>
  <c r="G1842" i="19"/>
  <c r="H1842" i="19"/>
  <c r="G2098" i="19"/>
  <c r="H2098" i="19"/>
  <c r="G94" i="19"/>
  <c r="H94" i="19"/>
  <c r="G798" i="19"/>
  <c r="H798" i="19"/>
  <c r="H147" i="19"/>
  <c r="G147" i="19"/>
  <c r="G307" i="19"/>
  <c r="H307" i="19"/>
  <c r="G531" i="19"/>
  <c r="H531" i="19"/>
  <c r="G723" i="19"/>
  <c r="H723" i="19"/>
  <c r="G947" i="19"/>
  <c r="H947" i="19"/>
  <c r="G1139" i="19"/>
  <c r="H1139" i="19"/>
  <c r="G1363" i="19"/>
  <c r="H1363" i="19"/>
  <c r="G1491" i="19"/>
  <c r="H1491" i="19"/>
  <c r="G1683" i="19"/>
  <c r="H1683" i="19"/>
  <c r="G1843" i="19"/>
  <c r="H1843" i="19"/>
  <c r="G2067" i="19"/>
  <c r="H2067" i="19"/>
  <c r="G54" i="19"/>
  <c r="H54" i="19"/>
  <c r="H125" i="19"/>
  <c r="G125" i="19"/>
  <c r="H349" i="19"/>
  <c r="G349" i="19"/>
  <c r="H509" i="19"/>
  <c r="G509" i="19"/>
  <c r="G669" i="19"/>
  <c r="H669" i="19"/>
  <c r="H861" i="19"/>
  <c r="G861" i="19"/>
  <c r="H1021" i="19"/>
  <c r="G1021" i="19"/>
  <c r="H1213" i="19"/>
  <c r="G1213" i="19"/>
  <c r="H1373" i="19"/>
  <c r="G1373" i="19"/>
  <c r="H1533" i="19"/>
  <c r="G1533" i="19"/>
  <c r="G1725" i="19"/>
  <c r="H1725" i="19"/>
  <c r="G1885" i="19"/>
  <c r="H1885" i="19"/>
  <c r="G2045" i="19"/>
  <c r="H2045" i="19"/>
  <c r="H390" i="19"/>
  <c r="G390" i="19"/>
  <c r="G78" i="19"/>
  <c r="H78" i="19"/>
  <c r="G278" i="19"/>
  <c r="H278" i="19"/>
  <c r="H486" i="19"/>
  <c r="G486" i="19"/>
  <c r="G630" i="19"/>
  <c r="H630" i="19"/>
  <c r="G28" i="19"/>
  <c r="H28" i="19"/>
  <c r="G60" i="19"/>
  <c r="H60" i="19"/>
  <c r="G92" i="19"/>
  <c r="H92" i="19"/>
  <c r="G124" i="19"/>
  <c r="H124" i="19"/>
  <c r="G156" i="19"/>
  <c r="H156" i="19"/>
  <c r="G188" i="19"/>
  <c r="H188" i="19"/>
  <c r="G220" i="19"/>
  <c r="H220" i="19"/>
  <c r="G252" i="19"/>
  <c r="H252" i="19"/>
  <c r="G284" i="19"/>
  <c r="H284" i="19"/>
  <c r="H316" i="19"/>
  <c r="G316" i="19"/>
  <c r="H348" i="19"/>
  <c r="G348" i="19"/>
  <c r="H380" i="19"/>
  <c r="G380" i="19"/>
  <c r="H412" i="19"/>
  <c r="G412" i="19"/>
  <c r="H444" i="19"/>
  <c r="G444" i="19"/>
  <c r="H476" i="19"/>
  <c r="G476" i="19"/>
  <c r="H508" i="19"/>
  <c r="G508" i="19"/>
  <c r="G540" i="19"/>
  <c r="H540" i="19"/>
  <c r="G572" i="19"/>
  <c r="H572" i="19"/>
  <c r="G604" i="19"/>
  <c r="H604" i="19"/>
  <c r="G636" i="19"/>
  <c r="H636" i="19"/>
  <c r="G668" i="19"/>
  <c r="H668" i="19"/>
  <c r="G700" i="19"/>
  <c r="H700" i="19"/>
  <c r="G732" i="19"/>
  <c r="H732" i="19"/>
  <c r="G764" i="19"/>
  <c r="H764" i="19"/>
  <c r="G796" i="19"/>
  <c r="H796" i="19"/>
  <c r="G828" i="19"/>
  <c r="H828" i="19"/>
  <c r="G860" i="19"/>
  <c r="H860" i="19"/>
  <c r="G892" i="19"/>
  <c r="H892" i="19"/>
  <c r="G924" i="19"/>
  <c r="H924" i="19"/>
  <c r="G956" i="19"/>
  <c r="H956" i="19"/>
  <c r="G988" i="19"/>
  <c r="H988" i="19"/>
  <c r="G1020" i="19"/>
  <c r="H1020" i="19"/>
  <c r="H1052" i="19"/>
  <c r="G1052" i="19"/>
  <c r="H1084" i="19"/>
  <c r="G1084" i="19"/>
  <c r="H1116" i="19"/>
  <c r="G1116" i="19"/>
  <c r="H1148" i="19"/>
  <c r="G1148" i="19"/>
  <c r="H1180" i="19"/>
  <c r="G1180" i="19"/>
  <c r="H1212" i="19"/>
  <c r="G1212" i="19"/>
  <c r="H1244" i="19"/>
  <c r="G1244" i="19"/>
  <c r="H1276" i="19"/>
  <c r="G1276" i="19"/>
  <c r="H1308" i="19"/>
  <c r="G1308" i="19"/>
  <c r="H1340" i="19"/>
  <c r="G1340" i="19"/>
  <c r="H1372" i="19"/>
  <c r="G1372" i="19"/>
  <c r="H1404" i="19"/>
  <c r="G1404" i="19"/>
  <c r="H1436" i="19"/>
  <c r="G1436" i="19"/>
  <c r="G1468" i="19"/>
  <c r="H1468" i="19"/>
  <c r="G1500" i="19"/>
  <c r="H1500" i="19"/>
  <c r="H1532" i="19"/>
  <c r="G1532" i="19"/>
  <c r="G1564" i="19"/>
  <c r="H1564" i="19"/>
  <c r="G1596" i="19"/>
  <c r="H1596" i="19"/>
  <c r="G1628" i="19"/>
  <c r="H1628" i="19"/>
  <c r="G1660" i="19"/>
  <c r="H1660" i="19"/>
  <c r="G1692" i="19"/>
  <c r="H1692" i="19"/>
  <c r="G1724" i="19"/>
  <c r="H1724" i="19"/>
  <c r="G1756" i="19"/>
  <c r="H1756" i="19"/>
  <c r="H1788" i="19"/>
  <c r="G1788" i="19"/>
  <c r="H1820" i="19"/>
  <c r="G1820" i="19"/>
  <c r="H1852" i="19"/>
  <c r="G1852" i="19"/>
  <c r="H1884" i="19"/>
  <c r="G1884" i="19"/>
  <c r="H1916" i="19"/>
  <c r="G1916" i="19"/>
  <c r="G1948" i="19"/>
  <c r="H1948" i="19"/>
  <c r="H1980" i="19"/>
  <c r="G1980" i="19"/>
  <c r="G2012" i="19"/>
  <c r="H2012" i="19"/>
  <c r="G2044" i="19"/>
  <c r="H2044" i="19"/>
  <c r="G2076" i="19"/>
  <c r="H2076" i="19"/>
  <c r="G110" i="19"/>
  <c r="H110" i="19"/>
  <c r="H342" i="19"/>
  <c r="G342" i="19"/>
  <c r="G526" i="19"/>
  <c r="H526" i="19"/>
  <c r="G670" i="19"/>
  <c r="H670" i="19"/>
  <c r="G966" i="19"/>
  <c r="H966" i="19"/>
  <c r="H1062" i="19"/>
  <c r="G1062" i="19"/>
  <c r="H1198" i="19"/>
  <c r="G1198" i="19"/>
  <c r="H1350" i="19"/>
  <c r="G1350" i="19"/>
  <c r="G1526" i="19"/>
  <c r="H1526" i="19"/>
  <c r="G1670" i="19"/>
  <c r="H1670" i="19"/>
  <c r="G1862" i="19"/>
  <c r="H1862" i="19"/>
  <c r="G2078" i="19"/>
  <c r="H2078" i="19"/>
  <c r="H2278" i="19"/>
  <c r="G2278" i="19"/>
  <c r="G2502" i="19"/>
  <c r="H2502" i="19"/>
  <c r="H2710" i="19"/>
  <c r="G2710" i="19"/>
  <c r="H2934" i="19"/>
  <c r="G2934" i="19"/>
  <c r="H1134" i="19"/>
  <c r="G1134" i="19"/>
  <c r="H1358" i="19"/>
  <c r="G1358" i="19"/>
  <c r="H1542" i="19"/>
  <c r="G1542" i="19"/>
  <c r="H1734" i="19"/>
  <c r="G1734" i="19"/>
  <c r="G1934" i="19"/>
  <c r="H1934" i="19"/>
  <c r="G2158" i="19"/>
  <c r="H2158" i="19"/>
  <c r="H2358" i="19"/>
  <c r="G2358" i="19"/>
  <c r="G2566" i="19"/>
  <c r="H2566" i="19"/>
  <c r="H2782" i="19"/>
  <c r="G2782" i="19"/>
  <c r="G830" i="19"/>
  <c r="H830" i="19"/>
  <c r="G1038" i="19"/>
  <c r="H1038" i="19"/>
  <c r="H1158" i="19"/>
  <c r="G1158" i="19"/>
  <c r="H1326" i="19"/>
  <c r="G1326" i="19"/>
  <c r="H1510" i="19"/>
  <c r="G1510" i="19"/>
  <c r="G1702" i="19"/>
  <c r="H1702" i="19"/>
  <c r="G1870" i="19"/>
  <c r="H1870" i="19"/>
  <c r="G2086" i="19"/>
  <c r="H2086" i="19"/>
  <c r="G2286" i="19"/>
  <c r="H2286" i="19"/>
  <c r="H2494" i="19"/>
  <c r="G2494" i="19"/>
  <c r="H2718" i="19"/>
  <c r="G2718" i="19"/>
  <c r="H2902" i="19"/>
  <c r="G2902" i="19"/>
  <c r="H1142" i="19"/>
  <c r="G1142" i="19"/>
  <c r="H1382" i="19"/>
  <c r="G1382" i="19"/>
  <c r="G1550" i="19"/>
  <c r="H1550" i="19"/>
  <c r="H1726" i="19"/>
  <c r="G1726" i="19"/>
  <c r="G1942" i="19"/>
  <c r="H1942" i="19"/>
  <c r="G2150" i="19"/>
  <c r="H2150" i="19"/>
  <c r="G2350" i="19"/>
  <c r="H2350" i="19"/>
  <c r="H2574" i="19"/>
  <c r="G2574" i="19"/>
  <c r="H2790" i="19"/>
  <c r="G2790" i="19"/>
  <c r="H2998" i="19"/>
  <c r="G2998" i="19"/>
  <c r="G870" i="19"/>
  <c r="H870" i="19"/>
  <c r="G918" i="19"/>
  <c r="H918" i="19"/>
  <c r="G974" i="19"/>
  <c r="H974" i="19"/>
  <c r="H1110" i="19"/>
  <c r="G1110" i="19"/>
  <c r="H1286" i="19"/>
  <c r="G1286" i="19"/>
  <c r="H1518" i="19"/>
  <c r="G1518" i="19"/>
  <c r="H1766" i="19"/>
  <c r="G1766" i="19"/>
  <c r="G2014" i="19"/>
  <c r="H2014" i="19"/>
  <c r="H2262" i="19"/>
  <c r="G2262" i="19"/>
  <c r="H2478" i="19"/>
  <c r="G2478" i="19"/>
  <c r="H2694" i="19"/>
  <c r="G2694" i="19"/>
  <c r="H2926" i="19"/>
  <c r="G2926" i="19"/>
  <c r="H1174" i="19"/>
  <c r="G1174" i="19"/>
  <c r="H1398" i="19"/>
  <c r="G1398" i="19"/>
  <c r="G1622" i="19"/>
  <c r="H1622" i="19"/>
  <c r="G1854" i="19"/>
  <c r="H1854" i="19"/>
  <c r="G2102" i="19"/>
  <c r="H2102" i="19"/>
  <c r="G2366" i="19"/>
  <c r="H2366" i="19"/>
  <c r="H2686" i="19"/>
  <c r="G2686" i="19"/>
  <c r="H2990" i="19"/>
  <c r="G2990" i="19"/>
  <c r="H1958" i="19"/>
  <c r="G1958" i="19"/>
  <c r="G2190" i="19"/>
  <c r="H2190" i="19"/>
  <c r="G2430" i="19"/>
  <c r="H2430" i="19"/>
  <c r="H2646" i="19"/>
  <c r="G2646" i="19"/>
  <c r="H2870" i="19"/>
  <c r="G2870" i="19"/>
  <c r="H57" i="19"/>
  <c r="G57" i="19"/>
  <c r="H249" i="19"/>
  <c r="G249" i="19"/>
  <c r="G473" i="19"/>
  <c r="H473" i="19"/>
  <c r="G665" i="19"/>
  <c r="H665" i="19"/>
  <c r="H857" i="19"/>
  <c r="G857" i="19"/>
  <c r="H1017" i="19"/>
  <c r="G1017" i="19"/>
  <c r="G1209" i="19"/>
  <c r="H1209" i="19"/>
  <c r="G1497" i="19"/>
  <c r="H1497" i="19"/>
  <c r="G1657" i="19"/>
  <c r="H1657" i="19"/>
  <c r="G1881" i="19"/>
  <c r="H1881" i="19"/>
  <c r="H434" i="19"/>
  <c r="G434" i="19"/>
  <c r="G690" i="19"/>
  <c r="H690" i="19"/>
  <c r="G882" i="19"/>
  <c r="H882" i="19"/>
  <c r="H1106" i="19"/>
  <c r="G1106" i="19"/>
  <c r="H1330" i="19"/>
  <c r="G1330" i="19"/>
  <c r="H1522" i="19"/>
  <c r="G1522" i="19"/>
  <c r="G1746" i="19"/>
  <c r="H1746" i="19"/>
  <c r="G1938" i="19"/>
  <c r="H1938" i="19"/>
  <c r="H350" i="19"/>
  <c r="G350" i="19"/>
  <c r="H115" i="19"/>
  <c r="G115" i="19"/>
  <c r="G275" i="19"/>
  <c r="H275" i="19"/>
  <c r="G499" i="19"/>
  <c r="H499" i="19"/>
  <c r="G691" i="19"/>
  <c r="H691" i="19"/>
  <c r="G883" i="19"/>
  <c r="H883" i="19"/>
  <c r="G1075" i="19"/>
  <c r="H1075" i="19"/>
  <c r="G1299" i="19"/>
  <c r="H1299" i="19"/>
  <c r="G1459" i="19"/>
  <c r="H1459" i="19"/>
  <c r="G1779" i="19"/>
  <c r="H1779" i="19"/>
  <c r="H2003" i="19"/>
  <c r="G2003" i="19"/>
  <c r="G598" i="19"/>
  <c r="H598" i="19"/>
  <c r="G221" i="19"/>
  <c r="H221" i="19"/>
  <c r="H477" i="19"/>
  <c r="G477" i="19"/>
  <c r="G701" i="19"/>
  <c r="H701" i="19"/>
  <c r="H893" i="19"/>
  <c r="G893" i="19"/>
  <c r="H1181" i="19"/>
  <c r="G1181" i="19"/>
  <c r="H1405" i="19"/>
  <c r="G1405" i="19"/>
  <c r="G1565" i="19"/>
  <c r="H1565" i="19"/>
  <c r="G1757" i="19"/>
  <c r="H1757" i="19"/>
  <c r="G1917" i="19"/>
  <c r="H1917" i="19"/>
  <c r="G662" i="19"/>
  <c r="H662" i="19"/>
  <c r="H9" i="19"/>
  <c r="G9" i="19"/>
  <c r="H41" i="19"/>
  <c r="G41" i="19"/>
  <c r="H73" i="19"/>
  <c r="G73" i="19"/>
  <c r="H105" i="19"/>
  <c r="G105" i="19"/>
  <c r="H137" i="19"/>
  <c r="G137" i="19"/>
  <c r="H169" i="19"/>
  <c r="G169" i="19"/>
  <c r="H201" i="19"/>
  <c r="G201" i="19"/>
  <c r="H233" i="19"/>
  <c r="G233" i="19"/>
  <c r="H265" i="19"/>
  <c r="G265" i="19"/>
  <c r="G297" i="19"/>
  <c r="H297" i="19"/>
  <c r="G329" i="19"/>
  <c r="H329" i="19"/>
  <c r="G361" i="19"/>
  <c r="H361" i="19"/>
  <c r="G393" i="19"/>
  <c r="H393" i="19"/>
  <c r="G425" i="19"/>
  <c r="H425" i="19"/>
  <c r="G457" i="19"/>
  <c r="H457" i="19"/>
  <c r="G489" i="19"/>
  <c r="H489" i="19"/>
  <c r="G521" i="19"/>
  <c r="H521" i="19"/>
  <c r="G553" i="19"/>
  <c r="H553" i="19"/>
  <c r="G585" i="19"/>
  <c r="H585" i="19"/>
  <c r="G617" i="19"/>
  <c r="H617" i="19"/>
  <c r="G649" i="19"/>
  <c r="H649" i="19"/>
  <c r="G681" i="19"/>
  <c r="H681" i="19"/>
  <c r="G713" i="19"/>
  <c r="H713" i="19"/>
  <c r="H745" i="19"/>
  <c r="G745" i="19"/>
  <c r="H777" i="19"/>
  <c r="G777" i="19"/>
  <c r="H809" i="19"/>
  <c r="G809" i="19"/>
  <c r="H841" i="19"/>
  <c r="G841" i="19"/>
  <c r="H873" i="19"/>
  <c r="G873" i="19"/>
  <c r="H905" i="19"/>
  <c r="G905" i="19"/>
  <c r="H937" i="19"/>
  <c r="G937" i="19"/>
  <c r="H969" i="19"/>
  <c r="G969" i="19"/>
  <c r="H1001" i="19"/>
  <c r="G1001" i="19"/>
  <c r="H1033" i="19"/>
  <c r="G1033" i="19"/>
  <c r="G1065" i="19"/>
  <c r="H1065" i="19"/>
  <c r="G1097" i="19"/>
  <c r="H1097" i="19"/>
  <c r="G1129" i="19"/>
  <c r="H1129" i="19"/>
  <c r="G1161" i="19"/>
  <c r="H1161" i="19"/>
  <c r="G1193" i="19"/>
  <c r="H1193" i="19"/>
  <c r="G1225" i="19"/>
  <c r="H1225" i="19"/>
  <c r="G1257" i="19"/>
  <c r="H1257" i="19"/>
  <c r="G1289" i="19"/>
  <c r="H1289" i="19"/>
  <c r="G1321" i="19"/>
  <c r="H1321" i="19"/>
  <c r="G1353" i="19"/>
  <c r="H1353" i="19"/>
  <c r="G1385" i="19"/>
  <c r="H1385" i="19"/>
  <c r="G1417" i="19"/>
  <c r="H1417" i="19"/>
  <c r="G1449" i="19"/>
  <c r="H1449" i="19"/>
  <c r="G1481" i="19"/>
  <c r="H1481" i="19"/>
  <c r="H1513" i="19"/>
  <c r="G1513" i="19"/>
  <c r="H1545" i="19"/>
  <c r="G1545" i="19"/>
  <c r="G1577" i="19"/>
  <c r="H1577" i="19"/>
  <c r="G1609" i="19"/>
  <c r="H1609" i="19"/>
  <c r="G1641" i="19"/>
  <c r="H1641" i="19"/>
  <c r="G1673" i="19"/>
  <c r="H1673" i="19"/>
  <c r="G1705" i="19"/>
  <c r="H1705" i="19"/>
  <c r="G1737" i="19"/>
  <c r="H1737" i="19"/>
  <c r="G1769" i="19"/>
  <c r="H1769" i="19"/>
  <c r="H1801" i="19"/>
  <c r="G1801" i="19"/>
  <c r="H1833" i="19"/>
  <c r="G1833" i="19"/>
  <c r="H1865" i="19"/>
  <c r="G1865" i="19"/>
  <c r="H1897" i="19"/>
  <c r="G1897" i="19"/>
  <c r="H1929" i="19"/>
  <c r="G1929" i="19"/>
  <c r="H1961" i="19"/>
  <c r="G1961" i="19"/>
  <c r="G1993" i="19"/>
  <c r="H1993" i="19"/>
  <c r="G2025" i="19"/>
  <c r="H2025" i="19"/>
  <c r="G2057" i="19"/>
  <c r="H2057" i="19"/>
  <c r="G2089" i="19"/>
  <c r="H2089" i="19"/>
  <c r="H34" i="19"/>
  <c r="G34" i="19"/>
  <c r="H66" i="19"/>
  <c r="G66" i="19"/>
  <c r="G98" i="19"/>
  <c r="H98" i="19"/>
  <c r="G130" i="19"/>
  <c r="H130" i="19"/>
  <c r="G162" i="19"/>
  <c r="H162" i="19"/>
  <c r="G194" i="19"/>
  <c r="H194" i="19"/>
  <c r="G226" i="19"/>
  <c r="H226" i="19"/>
  <c r="G258" i="19"/>
  <c r="H258" i="19"/>
  <c r="H290" i="19"/>
  <c r="G290" i="19"/>
  <c r="H322" i="19"/>
  <c r="G322" i="19"/>
  <c r="H354" i="19"/>
  <c r="G354" i="19"/>
  <c r="H386" i="19"/>
  <c r="G386" i="19"/>
  <c r="H418" i="19"/>
  <c r="G418" i="19"/>
  <c r="H450" i="19"/>
  <c r="G450" i="19"/>
  <c r="H482" i="19"/>
  <c r="G482" i="19"/>
  <c r="G514" i="19"/>
  <c r="H514" i="19"/>
  <c r="G546" i="19"/>
  <c r="H546" i="19"/>
  <c r="G578" i="19"/>
  <c r="H578" i="19"/>
  <c r="G610" i="19"/>
  <c r="H610" i="19"/>
  <c r="G642" i="19"/>
  <c r="H642" i="19"/>
  <c r="G674" i="19"/>
  <c r="H674" i="19"/>
  <c r="G706" i="19"/>
  <c r="H706" i="19"/>
  <c r="G738" i="19"/>
  <c r="H738" i="19"/>
  <c r="G770" i="19"/>
  <c r="H770" i="19"/>
  <c r="G802" i="19"/>
  <c r="H802" i="19"/>
  <c r="G834" i="19"/>
  <c r="H834" i="19"/>
  <c r="G866" i="19"/>
  <c r="H866" i="19"/>
  <c r="G898" i="19"/>
  <c r="H898" i="19"/>
  <c r="G930" i="19"/>
  <c r="H930" i="19"/>
  <c r="G962" i="19"/>
  <c r="H962" i="19"/>
  <c r="G994" i="19"/>
  <c r="H994" i="19"/>
  <c r="G1026" i="19"/>
  <c r="H1026" i="19"/>
  <c r="H1058" i="19"/>
  <c r="G1058" i="19"/>
  <c r="H1090" i="19"/>
  <c r="G1090" i="19"/>
  <c r="H1122" i="19"/>
  <c r="G1122" i="19"/>
  <c r="H1154" i="19"/>
  <c r="G1154" i="19"/>
  <c r="H1186" i="19"/>
  <c r="G1186" i="19"/>
  <c r="H1218" i="19"/>
  <c r="G1218" i="19"/>
  <c r="H1250" i="19"/>
  <c r="G1250" i="19"/>
  <c r="H1282" i="19"/>
  <c r="G1282" i="19"/>
  <c r="H1314" i="19"/>
  <c r="G1314" i="19"/>
  <c r="H1346" i="19"/>
  <c r="G1346" i="19"/>
  <c r="H1378" i="19"/>
  <c r="G1378" i="19"/>
  <c r="H1410" i="19"/>
  <c r="G1410" i="19"/>
  <c r="G1442" i="19"/>
  <c r="H1442" i="19"/>
  <c r="G1474" i="19"/>
  <c r="H1474" i="19"/>
  <c r="G1506" i="19"/>
  <c r="H1506" i="19"/>
  <c r="G1538" i="19"/>
  <c r="H1538" i="19"/>
  <c r="H1570" i="19"/>
  <c r="G1570" i="19"/>
  <c r="H1602" i="19"/>
  <c r="G1602" i="19"/>
  <c r="G1634" i="19"/>
  <c r="H1634" i="19"/>
  <c r="H1666" i="19"/>
  <c r="G1666" i="19"/>
  <c r="G1698" i="19"/>
  <c r="H1698" i="19"/>
  <c r="G1730" i="19"/>
  <c r="H1730" i="19"/>
  <c r="G1762" i="19"/>
  <c r="H1762" i="19"/>
  <c r="G1794" i="19"/>
  <c r="H1794" i="19"/>
  <c r="G1826" i="19"/>
  <c r="H1826" i="19"/>
  <c r="G1858" i="19"/>
  <c r="H1858" i="19"/>
  <c r="G1890" i="19"/>
  <c r="H1890" i="19"/>
  <c r="G1922" i="19"/>
  <c r="H1922" i="19"/>
  <c r="H1954" i="19"/>
  <c r="G1954" i="19"/>
  <c r="G1986" i="19"/>
  <c r="H1986" i="19"/>
  <c r="H2018" i="19"/>
  <c r="G2018" i="19"/>
  <c r="H2050" i="19"/>
  <c r="G2050" i="19"/>
  <c r="G2082" i="19"/>
  <c r="H2082" i="19"/>
  <c r="G38" i="19"/>
  <c r="H38" i="19"/>
  <c r="G158" i="19"/>
  <c r="H158" i="19"/>
  <c r="H294" i="19"/>
  <c r="G294" i="19"/>
  <c r="H406" i="19"/>
  <c r="G406" i="19"/>
  <c r="G614" i="19"/>
  <c r="H614" i="19"/>
  <c r="G742" i="19"/>
  <c r="H742" i="19"/>
  <c r="G3" i="19"/>
  <c r="H3" i="19"/>
  <c r="H35" i="19"/>
  <c r="G35" i="19"/>
  <c r="H67" i="19"/>
  <c r="G67" i="19"/>
  <c r="H99" i="19"/>
  <c r="G99" i="19"/>
  <c r="H131" i="19"/>
  <c r="G131" i="19"/>
  <c r="H163" i="19"/>
  <c r="G163" i="19"/>
  <c r="H195" i="19"/>
  <c r="G195" i="19"/>
  <c r="G227" i="19"/>
  <c r="H227" i="19"/>
  <c r="H259" i="19"/>
  <c r="G259" i="19"/>
  <c r="G291" i="19"/>
  <c r="H291" i="19"/>
  <c r="G323" i="19"/>
  <c r="H323" i="19"/>
  <c r="G355" i="19"/>
  <c r="H355" i="19"/>
  <c r="G387" i="19"/>
  <c r="H387" i="19"/>
  <c r="G419" i="19"/>
  <c r="H419" i="19"/>
  <c r="G451" i="19"/>
  <c r="H451" i="19"/>
  <c r="G483" i="19"/>
  <c r="H483" i="19"/>
  <c r="G515" i="19"/>
  <c r="H515" i="19"/>
  <c r="G547" i="19"/>
  <c r="H547" i="19"/>
  <c r="G579" i="19"/>
  <c r="H579" i="19"/>
  <c r="G611" i="19"/>
  <c r="H611" i="19"/>
  <c r="G643" i="19"/>
  <c r="H643" i="19"/>
  <c r="G675" i="19"/>
  <c r="H675" i="19"/>
  <c r="G707" i="19"/>
  <c r="H707" i="19"/>
  <c r="G739" i="19"/>
  <c r="H739" i="19"/>
  <c r="G771" i="19"/>
  <c r="H771" i="19"/>
  <c r="G803" i="19"/>
  <c r="H803" i="19"/>
  <c r="G835" i="19"/>
  <c r="H835" i="19"/>
  <c r="G867" i="19"/>
  <c r="H867" i="19"/>
  <c r="G899" i="19"/>
  <c r="H899" i="19"/>
  <c r="G931" i="19"/>
  <c r="H931" i="19"/>
  <c r="G963" i="19"/>
  <c r="H963" i="19"/>
  <c r="G995" i="19"/>
  <c r="H995" i="19"/>
  <c r="G1027" i="19"/>
  <c r="H1027" i="19"/>
  <c r="G1059" i="19"/>
  <c r="H1059" i="19"/>
  <c r="G1091" i="19"/>
  <c r="H1091" i="19"/>
  <c r="G1123" i="19"/>
  <c r="H1123" i="19"/>
  <c r="G1155" i="19"/>
  <c r="H1155" i="19"/>
  <c r="G1187" i="19"/>
  <c r="H1187" i="19"/>
  <c r="G1219" i="19"/>
  <c r="H1219" i="19"/>
  <c r="G1251" i="19"/>
  <c r="H1251" i="19"/>
  <c r="G1283" i="19"/>
  <c r="H1283" i="19"/>
  <c r="G1315" i="19"/>
  <c r="H1315" i="19"/>
  <c r="G1347" i="19"/>
  <c r="H1347" i="19"/>
  <c r="G1379" i="19"/>
  <c r="H1379" i="19"/>
  <c r="G1411" i="19"/>
  <c r="H1411" i="19"/>
  <c r="G1443" i="19"/>
  <c r="H1443" i="19"/>
  <c r="G1475" i="19"/>
  <c r="H1475" i="19"/>
  <c r="G1507" i="19"/>
  <c r="H1507" i="19"/>
  <c r="H1539" i="19"/>
  <c r="G1539" i="19"/>
  <c r="G1571" i="19"/>
  <c r="H1571" i="19"/>
  <c r="G1603" i="19"/>
  <c r="H1603" i="19"/>
  <c r="G1635" i="19"/>
  <c r="H1635" i="19"/>
  <c r="G1667" i="19"/>
  <c r="H1667" i="19"/>
  <c r="G1699" i="19"/>
  <c r="H1699" i="19"/>
  <c r="H1731" i="19"/>
  <c r="G1731" i="19"/>
  <c r="G1763" i="19"/>
  <c r="H1763" i="19"/>
  <c r="G1795" i="19"/>
  <c r="H1795" i="19"/>
  <c r="G1827" i="19"/>
  <c r="H1827" i="19"/>
  <c r="G1859" i="19"/>
  <c r="H1859" i="19"/>
  <c r="G1891" i="19"/>
  <c r="H1891" i="19"/>
  <c r="G1923" i="19"/>
  <c r="H1923" i="19"/>
  <c r="G1955" i="19"/>
  <c r="H1955" i="19"/>
  <c r="G1987" i="19"/>
  <c r="H1987" i="19"/>
  <c r="G2019" i="19"/>
  <c r="H2019" i="19"/>
  <c r="G2051" i="19"/>
  <c r="H2051" i="19"/>
  <c r="H2083" i="19"/>
  <c r="G2083" i="19"/>
  <c r="G118" i="19"/>
  <c r="H118" i="19"/>
  <c r="H310" i="19"/>
  <c r="G310" i="19"/>
  <c r="G518" i="19"/>
  <c r="H518" i="19"/>
  <c r="G646" i="19"/>
  <c r="H646" i="19"/>
  <c r="H13" i="19"/>
  <c r="G13" i="19"/>
  <c r="H45" i="19"/>
  <c r="G45" i="19"/>
  <c r="H77" i="19"/>
  <c r="G77" i="19"/>
  <c r="H109" i="19"/>
  <c r="G109" i="19"/>
  <c r="H141" i="19"/>
  <c r="G141" i="19"/>
  <c r="H173" i="19"/>
  <c r="G173" i="19"/>
  <c r="H205" i="19"/>
  <c r="G205" i="19"/>
  <c r="H237" i="19"/>
  <c r="G237" i="19"/>
  <c r="H269" i="19"/>
  <c r="G269" i="19"/>
  <c r="G301" i="19"/>
  <c r="H301" i="19"/>
  <c r="G333" i="19"/>
  <c r="H333" i="19"/>
  <c r="H365" i="19"/>
  <c r="G365" i="19"/>
  <c r="H397" i="19"/>
  <c r="G397" i="19"/>
  <c r="H429" i="19"/>
  <c r="G429" i="19"/>
  <c r="H461" i="19"/>
  <c r="G461" i="19"/>
  <c r="H493" i="19"/>
  <c r="G493" i="19"/>
  <c r="H525" i="19"/>
  <c r="G525" i="19"/>
  <c r="H557" i="19"/>
  <c r="G557" i="19"/>
  <c r="G589" i="19"/>
  <c r="H589" i="19"/>
  <c r="G621" i="19"/>
  <c r="H621" i="19"/>
  <c r="G653" i="19"/>
  <c r="H653" i="19"/>
  <c r="G685" i="19"/>
  <c r="H685" i="19"/>
  <c r="G717" i="19"/>
  <c r="H717" i="19"/>
  <c r="H749" i="19"/>
  <c r="G749" i="19"/>
  <c r="H781" i="19"/>
  <c r="G781" i="19"/>
  <c r="H813" i="19"/>
  <c r="G813" i="19"/>
  <c r="H845" i="19"/>
  <c r="G845" i="19"/>
  <c r="H877" i="19"/>
  <c r="G877" i="19"/>
  <c r="H909" i="19"/>
  <c r="G909" i="19"/>
  <c r="H941" i="19"/>
  <c r="G941" i="19"/>
  <c r="H973" i="19"/>
  <c r="G973" i="19"/>
  <c r="H1005" i="19"/>
  <c r="G1005" i="19"/>
  <c r="G1037" i="19"/>
  <c r="H1037" i="19"/>
  <c r="H1069" i="19"/>
  <c r="G1069" i="19"/>
  <c r="H1101" i="19"/>
  <c r="G1101" i="19"/>
  <c r="H1133" i="19"/>
  <c r="G1133" i="19"/>
  <c r="H1165" i="19"/>
  <c r="G1165" i="19"/>
  <c r="H1197" i="19"/>
  <c r="G1197" i="19"/>
  <c r="H1229" i="19"/>
  <c r="G1229" i="19"/>
  <c r="H1261" i="19"/>
  <c r="G1261" i="19"/>
  <c r="H1293" i="19"/>
  <c r="G1293" i="19"/>
  <c r="H1325" i="19"/>
  <c r="G1325" i="19"/>
  <c r="H1357" i="19"/>
  <c r="G1357" i="19"/>
  <c r="H1389" i="19"/>
  <c r="G1389" i="19"/>
  <c r="H1421" i="19"/>
  <c r="G1421" i="19"/>
  <c r="G1453" i="19"/>
  <c r="H1453" i="19"/>
  <c r="H1485" i="19"/>
  <c r="G1485" i="19"/>
  <c r="H1517" i="19"/>
  <c r="G1517" i="19"/>
  <c r="H1549" i="19"/>
  <c r="G1549" i="19"/>
  <c r="G1581" i="19"/>
  <c r="H1581" i="19"/>
  <c r="G1613" i="19"/>
  <c r="H1613" i="19"/>
  <c r="G1645" i="19"/>
  <c r="H1645" i="19"/>
  <c r="G1677" i="19"/>
  <c r="H1677" i="19"/>
  <c r="G1709" i="19"/>
  <c r="H1709" i="19"/>
  <c r="H1741" i="19"/>
  <c r="G1741" i="19"/>
  <c r="H1773" i="19"/>
  <c r="G1773" i="19"/>
  <c r="G1805" i="19"/>
  <c r="H1805" i="19"/>
  <c r="G1837" i="19"/>
  <c r="H1837" i="19"/>
  <c r="G1869" i="19"/>
  <c r="H1869" i="19"/>
  <c r="G1901" i="19"/>
  <c r="H1901" i="19"/>
  <c r="G1933" i="19"/>
  <c r="H1933" i="19"/>
  <c r="G1965" i="19"/>
  <c r="H1965" i="19"/>
  <c r="G1997" i="19"/>
  <c r="H1997" i="19"/>
  <c r="H2029" i="19"/>
  <c r="G2029" i="19"/>
  <c r="H2061" i="19"/>
  <c r="G2061" i="19"/>
  <c r="G2093" i="19"/>
  <c r="H2093" i="19"/>
  <c r="G102" i="19"/>
  <c r="H102" i="19"/>
  <c r="G222" i="19"/>
  <c r="H222" i="19"/>
  <c r="H334" i="19"/>
  <c r="G334" i="19"/>
  <c r="H454" i="19"/>
  <c r="G454" i="19"/>
  <c r="G590" i="19"/>
  <c r="H590" i="19"/>
  <c r="G710" i="19"/>
  <c r="H710" i="19"/>
  <c r="H121" i="19"/>
  <c r="G121" i="19"/>
  <c r="G345" i="19"/>
  <c r="H345" i="19"/>
  <c r="G537" i="19"/>
  <c r="H537" i="19"/>
  <c r="H825" i="19"/>
  <c r="G825" i="19"/>
  <c r="G1081" i="19"/>
  <c r="H1081" i="19"/>
  <c r="G1241" i="19"/>
  <c r="H1241" i="19"/>
  <c r="G1433" i="19"/>
  <c r="H1433" i="19"/>
  <c r="G1625" i="19"/>
  <c r="H1625" i="19"/>
  <c r="G1849" i="19"/>
  <c r="H1849" i="19"/>
  <c r="G2073" i="19"/>
  <c r="H2073" i="19"/>
  <c r="H82" i="19"/>
  <c r="G82" i="19"/>
  <c r="G274" i="19"/>
  <c r="H274" i="19"/>
  <c r="H402" i="19"/>
  <c r="G402" i="19"/>
  <c r="G594" i="19"/>
  <c r="H594" i="19"/>
  <c r="G754" i="19"/>
  <c r="H754" i="19"/>
  <c r="G978" i="19"/>
  <c r="H978" i="19"/>
  <c r="H1202" i="19"/>
  <c r="G1202" i="19"/>
  <c r="H1394" i="19"/>
  <c r="G1394" i="19"/>
  <c r="H1618" i="19"/>
  <c r="G1618" i="19"/>
  <c r="G1810" i="19"/>
  <c r="H1810" i="19"/>
  <c r="G2034" i="19"/>
  <c r="H2034" i="19"/>
  <c r="H462" i="19"/>
  <c r="G462" i="19"/>
  <c r="H19" i="19"/>
  <c r="G19" i="19"/>
  <c r="G211" i="19"/>
  <c r="H211" i="19"/>
  <c r="G371" i="19"/>
  <c r="H371" i="19"/>
  <c r="G563" i="19"/>
  <c r="H563" i="19"/>
  <c r="G755" i="19"/>
  <c r="H755" i="19"/>
  <c r="G979" i="19"/>
  <c r="H979" i="19"/>
  <c r="G1203" i="19"/>
  <c r="H1203" i="19"/>
  <c r="G1395" i="19"/>
  <c r="H1395" i="19"/>
  <c r="G1587" i="19"/>
  <c r="H1587" i="19"/>
  <c r="G1811" i="19"/>
  <c r="H1811" i="19"/>
  <c r="G2035" i="19"/>
  <c r="H2035" i="19"/>
  <c r="H93" i="19"/>
  <c r="G93" i="19"/>
  <c r="G285" i="19"/>
  <c r="H285" i="19"/>
  <c r="H445" i="19"/>
  <c r="G445" i="19"/>
  <c r="G637" i="19"/>
  <c r="H637" i="19"/>
  <c r="H829" i="19"/>
  <c r="G829" i="19"/>
  <c r="H989" i="19"/>
  <c r="G989" i="19"/>
  <c r="H1117" i="19"/>
  <c r="G1117" i="19"/>
  <c r="H1277" i="19"/>
  <c r="G1277" i="19"/>
  <c r="H1437" i="19"/>
  <c r="G1437" i="19"/>
  <c r="G1597" i="19"/>
  <c r="H1597" i="19"/>
  <c r="G1789" i="19"/>
  <c r="H1789" i="19"/>
  <c r="G2013" i="19"/>
  <c r="H2013" i="19"/>
  <c r="G270" i="19"/>
  <c r="H270" i="19"/>
  <c r="G134" i="19"/>
  <c r="H134" i="19"/>
  <c r="H326" i="19"/>
  <c r="G326" i="19"/>
  <c r="H510" i="19"/>
  <c r="G510" i="19"/>
  <c r="G678" i="19"/>
  <c r="H678" i="19"/>
  <c r="G4" i="19"/>
  <c r="H4" i="19"/>
  <c r="G36" i="19"/>
  <c r="H36" i="19"/>
  <c r="G68" i="19"/>
  <c r="H68" i="19"/>
  <c r="G100" i="19"/>
  <c r="H100" i="19"/>
  <c r="G132" i="19"/>
  <c r="H132" i="19"/>
  <c r="G164" i="19"/>
  <c r="H164" i="19"/>
  <c r="G196" i="19"/>
  <c r="H196" i="19"/>
  <c r="G228" i="19"/>
  <c r="H228" i="19"/>
  <c r="G260" i="19"/>
  <c r="H260" i="19"/>
  <c r="H292" i="19"/>
  <c r="G292" i="19"/>
  <c r="H324" i="19"/>
  <c r="G324" i="19"/>
  <c r="H356" i="19"/>
  <c r="G356" i="19"/>
  <c r="H388" i="19"/>
  <c r="G388" i="19"/>
  <c r="H420" i="19"/>
  <c r="G420" i="19"/>
  <c r="H452" i="19"/>
  <c r="G452" i="19"/>
  <c r="H484" i="19"/>
  <c r="G484" i="19"/>
  <c r="G516" i="19"/>
  <c r="H516" i="19"/>
  <c r="G548" i="19"/>
  <c r="H548" i="19"/>
  <c r="G580" i="19"/>
  <c r="H580" i="19"/>
  <c r="G612" i="19"/>
  <c r="H612" i="19"/>
  <c r="G644" i="19"/>
  <c r="H644" i="19"/>
  <c r="G676" i="19"/>
  <c r="H676" i="19"/>
  <c r="G708" i="19"/>
  <c r="H708" i="19"/>
  <c r="G740" i="19"/>
  <c r="H740" i="19"/>
  <c r="G772" i="19"/>
  <c r="H772" i="19"/>
  <c r="G804" i="19"/>
  <c r="H804" i="19"/>
  <c r="G836" i="19"/>
  <c r="H836" i="19"/>
  <c r="G868" i="19"/>
  <c r="H868" i="19"/>
  <c r="G900" i="19"/>
  <c r="H900" i="19"/>
  <c r="G932" i="19"/>
  <c r="H932" i="19"/>
  <c r="G964" i="19"/>
  <c r="H964" i="19"/>
  <c r="G996" i="19"/>
  <c r="H996" i="19"/>
  <c r="G1028" i="19"/>
  <c r="H1028" i="19"/>
  <c r="H1060" i="19"/>
  <c r="G1060" i="19"/>
  <c r="H1092" i="19"/>
  <c r="G1092" i="19"/>
  <c r="H1124" i="19"/>
  <c r="G1124" i="19"/>
  <c r="H1156" i="19"/>
  <c r="G1156" i="19"/>
  <c r="H1188" i="19"/>
  <c r="G1188" i="19"/>
  <c r="H1220" i="19"/>
  <c r="G1220" i="19"/>
  <c r="H1252" i="19"/>
  <c r="G1252" i="19"/>
  <c r="H1284" i="19"/>
  <c r="G1284" i="19"/>
  <c r="H1316" i="19"/>
  <c r="G1316" i="19"/>
  <c r="H1348" i="19"/>
  <c r="G1348" i="19"/>
  <c r="H1380" i="19"/>
  <c r="G1380" i="19"/>
  <c r="H1412" i="19"/>
  <c r="G1412" i="19"/>
  <c r="G1444" i="19"/>
  <c r="H1444" i="19"/>
  <c r="G1476" i="19"/>
  <c r="H1476" i="19"/>
  <c r="G1508" i="19"/>
  <c r="H1508" i="19"/>
  <c r="H1540" i="19"/>
  <c r="G1540" i="19"/>
  <c r="G1572" i="19"/>
  <c r="H1572" i="19"/>
  <c r="H1604" i="19"/>
  <c r="G1604" i="19"/>
  <c r="G1636" i="19"/>
  <c r="H1636" i="19"/>
  <c r="G1668" i="19"/>
  <c r="H1668" i="19"/>
  <c r="H1700" i="19"/>
  <c r="G1700" i="19"/>
  <c r="G1732" i="19"/>
  <c r="H1732" i="19"/>
  <c r="G1764" i="19"/>
  <c r="H1764" i="19"/>
  <c r="G1796" i="19"/>
  <c r="H1796" i="19"/>
  <c r="G1828" i="19"/>
  <c r="H1828" i="19"/>
  <c r="G1860" i="19"/>
  <c r="H1860" i="19"/>
  <c r="G1892" i="19"/>
  <c r="H1892" i="19"/>
  <c r="G1924" i="19"/>
  <c r="H1924" i="19"/>
  <c r="G1956" i="19"/>
  <c r="H1956" i="19"/>
  <c r="H1988" i="19"/>
  <c r="G1988" i="19"/>
  <c r="H2020" i="19"/>
  <c r="G2020" i="19"/>
  <c r="G2052" i="19"/>
  <c r="H2052" i="19"/>
  <c r="G2084" i="19"/>
  <c r="H2084" i="19"/>
  <c r="G166" i="19"/>
  <c r="H166" i="19"/>
  <c r="H398" i="19"/>
  <c r="G398" i="19"/>
  <c r="G550" i="19"/>
  <c r="H550" i="19"/>
  <c r="G726" i="19"/>
  <c r="H726" i="19"/>
  <c r="G3000" i="19"/>
  <c r="H3000" i="19"/>
  <c r="G990" i="19"/>
  <c r="H990" i="19"/>
  <c r="H1094" i="19"/>
  <c r="G1094" i="19"/>
  <c r="H1222" i="19"/>
  <c r="G1222" i="19"/>
  <c r="H1390" i="19"/>
  <c r="G1390" i="19"/>
  <c r="H1558" i="19"/>
  <c r="G1558" i="19"/>
  <c r="G1718" i="19"/>
  <c r="H1718" i="19"/>
  <c r="H1910" i="19"/>
  <c r="G1910" i="19"/>
  <c r="G2126" i="19"/>
  <c r="H2126" i="19"/>
  <c r="G2334" i="19"/>
  <c r="H2334" i="19"/>
  <c r="H2558" i="19"/>
  <c r="G2558" i="19"/>
  <c r="H2766" i="19"/>
  <c r="G2766" i="19"/>
  <c r="H2982" i="19"/>
  <c r="G2982" i="19"/>
  <c r="H1214" i="19"/>
  <c r="G1214" i="19"/>
  <c r="H1414" i="19"/>
  <c r="G1414" i="19"/>
  <c r="G1598" i="19"/>
  <c r="H1598" i="19"/>
  <c r="H1782" i="19"/>
  <c r="G1782" i="19"/>
  <c r="H1998" i="19"/>
  <c r="G1998" i="19"/>
  <c r="G2206" i="19"/>
  <c r="H2206" i="19"/>
  <c r="G2414" i="19"/>
  <c r="H2414" i="19"/>
  <c r="H2630" i="19"/>
  <c r="G2630" i="19"/>
  <c r="H2830" i="19"/>
  <c r="G2830" i="19"/>
  <c r="G950" i="19"/>
  <c r="H950" i="19"/>
  <c r="H1070" i="19"/>
  <c r="G1070" i="19"/>
  <c r="H1190" i="19"/>
  <c r="G1190" i="19"/>
  <c r="H1374" i="19"/>
  <c r="G1374" i="19"/>
  <c r="G1566" i="19"/>
  <c r="H1566" i="19"/>
  <c r="G1750" i="19"/>
  <c r="H1750" i="19"/>
  <c r="G1918" i="19"/>
  <c r="H1918" i="19"/>
  <c r="G2118" i="19"/>
  <c r="H2118" i="19"/>
  <c r="H2342" i="19"/>
  <c r="G2342" i="19"/>
  <c r="G2550" i="19"/>
  <c r="H2550" i="19"/>
  <c r="H2750" i="19"/>
  <c r="G2750" i="19"/>
  <c r="H2958" i="19"/>
  <c r="G2958" i="19"/>
  <c r="H1206" i="19"/>
  <c r="G1206" i="19"/>
  <c r="H1430" i="19"/>
  <c r="G1430" i="19"/>
  <c r="G1590" i="19"/>
  <c r="H1590" i="19"/>
  <c r="G1790" i="19"/>
  <c r="H1790" i="19"/>
  <c r="G1990" i="19"/>
  <c r="H1990" i="19"/>
  <c r="H2214" i="19"/>
  <c r="G2214" i="19"/>
  <c r="H2406" i="19"/>
  <c r="G2406" i="19"/>
  <c r="H2622" i="19"/>
  <c r="G2622" i="19"/>
  <c r="H2838" i="19"/>
  <c r="G2838" i="19"/>
  <c r="G822" i="19"/>
  <c r="H822" i="19"/>
  <c r="G894" i="19"/>
  <c r="H894" i="19"/>
  <c r="G926" i="19"/>
  <c r="H926" i="19"/>
  <c r="G998" i="19"/>
  <c r="H998" i="19"/>
  <c r="H1150" i="19"/>
  <c r="G1150" i="19"/>
  <c r="H1342" i="19"/>
  <c r="G1342" i="19"/>
  <c r="H1574" i="19"/>
  <c r="G1574" i="19"/>
  <c r="G1830" i="19"/>
  <c r="H1830" i="19"/>
  <c r="G2070" i="19"/>
  <c r="H2070" i="19"/>
  <c r="G2318" i="19"/>
  <c r="H2318" i="19"/>
  <c r="G2534" i="19"/>
  <c r="H2534" i="19"/>
  <c r="H2742" i="19"/>
  <c r="G2742" i="19"/>
  <c r="H2974" i="19"/>
  <c r="G2974" i="19"/>
  <c r="H1246" i="19"/>
  <c r="G1246" i="19"/>
  <c r="H1462" i="19"/>
  <c r="G1462" i="19"/>
  <c r="G1686" i="19"/>
  <c r="H1686" i="19"/>
  <c r="G1926" i="19"/>
  <c r="H1926" i="19"/>
  <c r="G2174" i="19"/>
  <c r="H2174" i="19"/>
  <c r="H2438" i="19"/>
  <c r="G2438" i="19"/>
  <c r="H2774" i="19"/>
  <c r="G2774" i="19"/>
  <c r="H1366" i="19"/>
  <c r="G1366" i="19"/>
  <c r="G2006" i="19"/>
  <c r="H2006" i="19"/>
  <c r="H2246" i="19"/>
  <c r="G2246" i="19"/>
  <c r="G2486" i="19"/>
  <c r="H2486" i="19"/>
  <c r="H2702" i="19"/>
  <c r="G2702" i="19"/>
  <c r="H2918" i="19"/>
  <c r="G2918" i="19"/>
  <c r="H217" i="19"/>
  <c r="G217" i="19"/>
  <c r="G377" i="19"/>
  <c r="H377" i="19"/>
  <c r="G601" i="19"/>
  <c r="H601" i="19"/>
  <c r="H761" i="19"/>
  <c r="G761" i="19"/>
  <c r="H921" i="19"/>
  <c r="G921" i="19"/>
  <c r="G1145" i="19"/>
  <c r="H1145" i="19"/>
  <c r="G1305" i="19"/>
  <c r="H1305" i="19"/>
  <c r="G1465" i="19"/>
  <c r="H1465" i="19"/>
  <c r="G1689" i="19"/>
  <c r="H1689" i="19"/>
  <c r="G1913" i="19"/>
  <c r="H1913" i="19"/>
  <c r="G242" i="19"/>
  <c r="H242" i="19"/>
  <c r="H466" i="19"/>
  <c r="G466" i="19"/>
  <c r="G658" i="19"/>
  <c r="H658" i="19"/>
  <c r="G914" i="19"/>
  <c r="H914" i="19"/>
  <c r="H1074" i="19"/>
  <c r="G1074" i="19"/>
  <c r="H1298" i="19"/>
  <c r="G1298" i="19"/>
  <c r="H1490" i="19"/>
  <c r="G1490" i="19"/>
  <c r="G1714" i="19"/>
  <c r="H1714" i="19"/>
  <c r="G1970" i="19"/>
  <c r="H1970" i="19"/>
  <c r="G686" i="19"/>
  <c r="H686" i="19"/>
  <c r="H83" i="19"/>
  <c r="G83" i="19"/>
  <c r="G243" i="19"/>
  <c r="H243" i="19"/>
  <c r="G467" i="19"/>
  <c r="H467" i="19"/>
  <c r="G659" i="19"/>
  <c r="H659" i="19"/>
  <c r="G851" i="19"/>
  <c r="H851" i="19"/>
  <c r="G1043" i="19"/>
  <c r="H1043" i="19"/>
  <c r="G1171" i="19"/>
  <c r="H1171" i="19"/>
  <c r="G1555" i="19"/>
  <c r="H1555" i="19"/>
  <c r="G1747" i="19"/>
  <c r="H1747" i="19"/>
  <c r="G1939" i="19"/>
  <c r="H1939" i="19"/>
  <c r="H422" i="19"/>
  <c r="G422" i="19"/>
  <c r="H157" i="19"/>
  <c r="G157" i="19"/>
  <c r="H17" i="19"/>
  <c r="G17" i="19"/>
  <c r="H49" i="19"/>
  <c r="G49" i="19"/>
  <c r="H81" i="19"/>
  <c r="G81" i="19"/>
  <c r="H113" i="19"/>
  <c r="G113" i="19"/>
  <c r="H145" i="19"/>
  <c r="G145" i="19"/>
  <c r="H177" i="19"/>
  <c r="G177" i="19"/>
  <c r="H209" i="19"/>
  <c r="G209" i="19"/>
  <c r="H241" i="19"/>
  <c r="G241" i="19"/>
  <c r="H273" i="19"/>
  <c r="G273" i="19"/>
  <c r="G305" i="19"/>
  <c r="H305" i="19"/>
  <c r="G337" i="19"/>
  <c r="H337" i="19"/>
  <c r="G369" i="19"/>
  <c r="H369" i="19"/>
  <c r="G401" i="19"/>
  <c r="H401" i="19"/>
  <c r="G433" i="19"/>
  <c r="H433" i="19"/>
  <c r="G465" i="19"/>
  <c r="H465" i="19"/>
  <c r="G497" i="19"/>
  <c r="H497" i="19"/>
  <c r="G529" i="19"/>
  <c r="H529" i="19"/>
  <c r="G561" i="19"/>
  <c r="H561" i="19"/>
  <c r="G593" i="19"/>
  <c r="H593" i="19"/>
  <c r="G625" i="19"/>
  <c r="H625" i="19"/>
  <c r="G657" i="19"/>
  <c r="H657" i="19"/>
  <c r="G689" i="19"/>
  <c r="H689" i="19"/>
  <c r="G721" i="19"/>
  <c r="H721" i="19"/>
  <c r="H753" i="19"/>
  <c r="G753" i="19"/>
  <c r="G785" i="19"/>
  <c r="H785" i="19"/>
  <c r="H817" i="19"/>
  <c r="G817" i="19"/>
  <c r="G849" i="19"/>
  <c r="H849" i="19"/>
  <c r="H881" i="19"/>
  <c r="G881" i="19"/>
  <c r="H913" i="19"/>
  <c r="G913" i="19"/>
  <c r="H945" i="19"/>
  <c r="G945" i="19"/>
  <c r="H977" i="19"/>
  <c r="G977" i="19"/>
  <c r="H1009" i="19"/>
  <c r="G1009" i="19"/>
  <c r="G1041" i="19"/>
  <c r="H1041" i="19"/>
  <c r="G1073" i="19"/>
  <c r="H1073" i="19"/>
  <c r="G1105" i="19"/>
  <c r="H1105" i="19"/>
  <c r="G1137" i="19"/>
  <c r="H1137" i="19"/>
  <c r="G1169" i="19"/>
  <c r="H1169" i="19"/>
  <c r="G1201" i="19"/>
  <c r="H1201" i="19"/>
  <c r="G1233" i="19"/>
  <c r="H1233" i="19"/>
  <c r="G1265" i="19"/>
  <c r="H1265" i="19"/>
  <c r="G1297" i="19"/>
  <c r="H1297" i="19"/>
  <c r="G1329" i="19"/>
  <c r="H1329" i="19"/>
  <c r="G1361" i="19"/>
  <c r="H1361" i="19"/>
  <c r="G1393" i="19"/>
  <c r="H1393" i="19"/>
  <c r="G1425" i="19"/>
  <c r="H1425" i="19"/>
  <c r="H1457" i="19"/>
  <c r="G1457" i="19"/>
  <c r="G1489" i="19"/>
  <c r="H1489" i="19"/>
  <c r="G1521" i="19"/>
  <c r="H1521" i="19"/>
  <c r="G1553" i="19"/>
  <c r="H1553" i="19"/>
  <c r="G1585" i="19"/>
  <c r="H1585" i="19"/>
  <c r="H1617" i="19"/>
  <c r="G1617" i="19"/>
  <c r="H1649" i="19"/>
  <c r="G1649" i="19"/>
  <c r="H1681" i="19"/>
  <c r="G1681" i="19"/>
  <c r="G1713" i="19"/>
  <c r="H1713" i="19"/>
  <c r="G1745" i="19"/>
  <c r="H1745" i="19"/>
  <c r="G1777" i="19"/>
  <c r="H1777" i="19"/>
  <c r="G1809" i="19"/>
  <c r="H1809" i="19"/>
  <c r="G1841" i="19"/>
  <c r="H1841" i="19"/>
  <c r="G1873" i="19"/>
  <c r="H1873" i="19"/>
  <c r="G1905" i="19"/>
  <c r="H1905" i="19"/>
  <c r="G1937" i="19"/>
  <c r="H1937" i="19"/>
  <c r="G1969" i="19"/>
  <c r="H1969" i="19"/>
  <c r="G2001" i="19"/>
  <c r="H2001" i="19"/>
  <c r="G2033" i="19"/>
  <c r="H2033" i="19"/>
  <c r="G2065" i="19"/>
  <c r="H2065" i="19"/>
  <c r="H2097" i="19"/>
  <c r="G2097" i="19"/>
  <c r="G10" i="19"/>
  <c r="H10" i="19"/>
  <c r="G42" i="19"/>
  <c r="H42" i="19"/>
  <c r="G74" i="19"/>
  <c r="H74" i="19"/>
  <c r="H106" i="19"/>
  <c r="G106" i="19"/>
  <c r="H138" i="19"/>
  <c r="G138" i="19"/>
  <c r="H170" i="19"/>
  <c r="G170" i="19"/>
  <c r="H202" i="19"/>
  <c r="G202" i="19"/>
  <c r="H234" i="19"/>
  <c r="G234" i="19"/>
  <c r="H266" i="19"/>
  <c r="G266" i="19"/>
  <c r="G298" i="19"/>
  <c r="H298" i="19"/>
  <c r="G330" i="19"/>
  <c r="H330" i="19"/>
  <c r="G362" i="19"/>
  <c r="H362" i="19"/>
  <c r="G394" i="19"/>
  <c r="H394" i="19"/>
  <c r="G426" i="19"/>
  <c r="H426" i="19"/>
  <c r="G458" i="19"/>
  <c r="H458" i="19"/>
  <c r="G490" i="19"/>
  <c r="H490" i="19"/>
  <c r="H522" i="19"/>
  <c r="G522" i="19"/>
  <c r="H554" i="19"/>
  <c r="G554" i="19"/>
  <c r="H586" i="19"/>
  <c r="G586" i="19"/>
  <c r="H618" i="19"/>
  <c r="G618" i="19"/>
  <c r="H650" i="19"/>
  <c r="G650" i="19"/>
  <c r="H682" i="19"/>
  <c r="G682" i="19"/>
  <c r="H714" i="19"/>
  <c r="G714" i="19"/>
  <c r="H746" i="19"/>
  <c r="G746" i="19"/>
  <c r="H778" i="19"/>
  <c r="G778" i="19"/>
  <c r="H810" i="19"/>
  <c r="G810" i="19"/>
  <c r="H842" i="19"/>
  <c r="G842" i="19"/>
  <c r="H874" i="19"/>
  <c r="G874" i="19"/>
  <c r="H906" i="19"/>
  <c r="G906" i="19"/>
  <c r="H938" i="19"/>
  <c r="G938" i="19"/>
  <c r="H970" i="19"/>
  <c r="G970" i="19"/>
  <c r="H1002" i="19"/>
  <c r="G1002" i="19"/>
  <c r="H1034" i="19"/>
  <c r="G1034" i="19"/>
  <c r="G1066" i="19"/>
  <c r="H1066" i="19"/>
  <c r="G1098" i="19"/>
  <c r="H1098" i="19"/>
  <c r="G1130" i="19"/>
  <c r="H1130" i="19"/>
  <c r="G1162" i="19"/>
  <c r="H1162" i="19"/>
  <c r="G1194" i="19"/>
  <c r="H1194" i="19"/>
  <c r="G1226" i="19"/>
  <c r="H1226" i="19"/>
  <c r="G1258" i="19"/>
  <c r="H1258" i="19"/>
  <c r="G1290" i="19"/>
  <c r="H1290" i="19"/>
  <c r="G1322" i="19"/>
  <c r="H1322" i="19"/>
  <c r="G1354" i="19"/>
  <c r="H1354" i="19"/>
  <c r="G1386" i="19"/>
  <c r="H1386" i="19"/>
  <c r="G1418" i="19"/>
  <c r="H1418" i="19"/>
  <c r="H1450" i="19"/>
  <c r="G1450" i="19"/>
  <c r="H1482" i="19"/>
  <c r="G1482" i="19"/>
  <c r="H1514" i="19"/>
  <c r="G1514" i="19"/>
  <c r="H1546" i="19"/>
  <c r="G1546" i="19"/>
  <c r="H1578" i="19"/>
  <c r="G1578" i="19"/>
  <c r="G1610" i="19"/>
  <c r="H1610" i="19"/>
  <c r="G1642" i="19"/>
  <c r="H1642" i="19"/>
  <c r="G1674" i="19"/>
  <c r="H1674" i="19"/>
  <c r="G1706" i="19"/>
  <c r="H1706" i="19"/>
  <c r="G1738" i="19"/>
  <c r="H1738" i="19"/>
  <c r="G1770" i="19"/>
  <c r="H1770" i="19"/>
  <c r="G1802" i="19"/>
  <c r="H1802" i="19"/>
  <c r="G1834" i="19"/>
  <c r="H1834" i="19"/>
  <c r="G1866" i="19"/>
  <c r="H1866" i="19"/>
  <c r="G1898" i="19"/>
  <c r="H1898" i="19"/>
  <c r="G1930" i="19"/>
  <c r="H1930" i="19"/>
  <c r="G1962" i="19"/>
  <c r="H1962" i="19"/>
  <c r="G1994" i="19"/>
  <c r="H1994" i="19"/>
  <c r="H2026" i="19"/>
  <c r="G2026" i="19"/>
  <c r="H2058" i="19"/>
  <c r="G2058" i="19"/>
  <c r="H2090" i="19"/>
  <c r="G2090" i="19"/>
  <c r="G62" i="19"/>
  <c r="H62" i="19"/>
  <c r="G190" i="19"/>
  <c r="H190" i="19"/>
  <c r="H318" i="19"/>
  <c r="G318" i="19"/>
  <c r="H438" i="19"/>
  <c r="G438" i="19"/>
  <c r="G654" i="19"/>
  <c r="H654" i="19"/>
  <c r="G766" i="19"/>
  <c r="H766" i="19"/>
  <c r="G11" i="19"/>
  <c r="H11" i="19"/>
  <c r="G43" i="19"/>
  <c r="H43" i="19"/>
  <c r="H75" i="19"/>
  <c r="G75" i="19"/>
  <c r="H107" i="19"/>
  <c r="G107" i="19"/>
  <c r="H139" i="19"/>
  <c r="G139" i="19"/>
  <c r="H171" i="19"/>
  <c r="G171" i="19"/>
  <c r="H203" i="19"/>
  <c r="G203" i="19"/>
  <c r="G235" i="19"/>
  <c r="H235" i="19"/>
  <c r="G267" i="19"/>
  <c r="H267" i="19"/>
  <c r="H299" i="19"/>
  <c r="G299" i="19"/>
  <c r="H331" i="19"/>
  <c r="G331" i="19"/>
  <c r="H363" i="19"/>
  <c r="G363" i="19"/>
  <c r="H395" i="19"/>
  <c r="G395" i="19"/>
  <c r="H427" i="19"/>
  <c r="G427" i="19"/>
  <c r="H459" i="19"/>
  <c r="G459" i="19"/>
  <c r="H491" i="19"/>
  <c r="G491" i="19"/>
  <c r="H523" i="19"/>
  <c r="G523" i="19"/>
  <c r="H555" i="19"/>
  <c r="G555" i="19"/>
  <c r="H587" i="19"/>
  <c r="G587" i="19"/>
  <c r="H619" i="19"/>
  <c r="G619" i="19"/>
  <c r="H651" i="19"/>
  <c r="G651" i="19"/>
  <c r="H683" i="19"/>
  <c r="G683" i="19"/>
  <c r="H715" i="19"/>
  <c r="G715" i="19"/>
  <c r="H747" i="19"/>
  <c r="G747" i="19"/>
  <c r="H779" i="19"/>
  <c r="G779" i="19"/>
  <c r="H811" i="19"/>
  <c r="G811" i="19"/>
  <c r="H843" i="19"/>
  <c r="G843" i="19"/>
  <c r="H875" i="19"/>
  <c r="G875" i="19"/>
  <c r="H907" i="19"/>
  <c r="G907" i="19"/>
  <c r="H939" i="19"/>
  <c r="G939" i="19"/>
  <c r="G971" i="19"/>
  <c r="H971" i="19"/>
  <c r="G1003" i="19"/>
  <c r="H1003" i="19"/>
  <c r="H1035" i="19"/>
  <c r="G1035" i="19"/>
  <c r="H1067" i="19"/>
  <c r="G1067" i="19"/>
  <c r="H1099" i="19"/>
  <c r="G1099" i="19"/>
  <c r="H1131" i="19"/>
  <c r="G1131" i="19"/>
  <c r="H1163" i="19"/>
  <c r="G1163" i="19"/>
  <c r="H1195" i="19"/>
  <c r="G1195" i="19"/>
  <c r="H1227" i="19"/>
  <c r="G1227" i="19"/>
  <c r="H1259" i="19"/>
  <c r="G1259" i="19"/>
  <c r="H1291" i="19"/>
  <c r="G1291" i="19"/>
  <c r="H1323" i="19"/>
  <c r="G1323" i="19"/>
  <c r="H1355" i="19"/>
  <c r="G1355" i="19"/>
  <c r="H1387" i="19"/>
  <c r="G1387" i="19"/>
  <c r="H1419" i="19"/>
  <c r="G1419" i="19"/>
  <c r="H1451" i="19"/>
  <c r="G1451" i="19"/>
  <c r="H1483" i="19"/>
  <c r="G1483" i="19"/>
  <c r="G1515" i="19"/>
  <c r="H1515" i="19"/>
  <c r="H1547" i="19"/>
  <c r="G1547" i="19"/>
  <c r="H1579" i="19"/>
  <c r="G1579" i="19"/>
  <c r="G1611" i="19"/>
  <c r="H1611" i="19"/>
  <c r="G1643" i="19"/>
  <c r="H1643" i="19"/>
  <c r="G1675" i="19"/>
  <c r="H1675" i="19"/>
  <c r="H1707" i="19"/>
  <c r="G1707" i="19"/>
  <c r="H1739" i="19"/>
  <c r="G1739" i="19"/>
  <c r="H1771" i="19"/>
  <c r="G1771" i="19"/>
  <c r="G1803" i="19"/>
  <c r="H1803" i="19"/>
  <c r="G1835" i="19"/>
  <c r="H1835" i="19"/>
  <c r="G1867" i="19"/>
  <c r="H1867" i="19"/>
  <c r="G1899" i="19"/>
  <c r="H1899" i="19"/>
  <c r="G1931" i="19"/>
  <c r="H1931" i="19"/>
  <c r="G1963" i="19"/>
  <c r="H1963" i="19"/>
  <c r="G1995" i="19"/>
  <c r="H1995" i="19"/>
  <c r="G2027" i="19"/>
  <c r="H2027" i="19"/>
  <c r="G2059" i="19"/>
  <c r="H2059" i="19"/>
  <c r="G2091" i="19"/>
  <c r="H2091" i="19"/>
  <c r="G6" i="19"/>
  <c r="H6" i="19"/>
  <c r="G150" i="19"/>
  <c r="H150" i="19"/>
  <c r="H358" i="19"/>
  <c r="G358" i="19"/>
  <c r="G558" i="19"/>
  <c r="H558" i="19"/>
  <c r="G702" i="19"/>
  <c r="H702" i="19"/>
  <c r="G21" i="19"/>
  <c r="H21" i="19"/>
  <c r="G53" i="19"/>
  <c r="H53" i="19"/>
  <c r="G85" i="19"/>
  <c r="H85" i="19"/>
  <c r="G117" i="19"/>
  <c r="H117" i="19"/>
  <c r="G149" i="19"/>
  <c r="H149" i="19"/>
  <c r="G181" i="19"/>
  <c r="H181" i="19"/>
  <c r="G213" i="19"/>
  <c r="H213" i="19"/>
  <c r="G245" i="19"/>
  <c r="H245" i="19"/>
  <c r="G277" i="19"/>
  <c r="H277" i="19"/>
  <c r="H309" i="19"/>
  <c r="G309" i="19"/>
  <c r="H341" i="19"/>
  <c r="G341" i="19"/>
  <c r="G373" i="19"/>
  <c r="H373" i="19"/>
  <c r="G405" i="19"/>
  <c r="H405" i="19"/>
  <c r="G437" i="19"/>
  <c r="H437" i="19"/>
  <c r="G469" i="19"/>
  <c r="H469" i="19"/>
  <c r="G501" i="19"/>
  <c r="H501" i="19"/>
  <c r="G533" i="19"/>
  <c r="H533" i="19"/>
  <c r="G565" i="19"/>
  <c r="H565" i="19"/>
  <c r="H597" i="19"/>
  <c r="G597" i="19"/>
  <c r="H629" i="19"/>
  <c r="G629" i="19"/>
  <c r="H661" i="19"/>
  <c r="G661" i="19"/>
  <c r="H693" i="19"/>
  <c r="G693" i="19"/>
  <c r="H725" i="19"/>
  <c r="G725" i="19"/>
  <c r="G757" i="19"/>
  <c r="H757" i="19"/>
  <c r="G789" i="19"/>
  <c r="H789" i="19"/>
  <c r="G821" i="19"/>
  <c r="H821" i="19"/>
  <c r="G853" i="19"/>
  <c r="H853" i="19"/>
  <c r="G885" i="19"/>
  <c r="H885" i="19"/>
  <c r="G917" i="19"/>
  <c r="H917" i="19"/>
  <c r="G949" i="19"/>
  <c r="H949" i="19"/>
  <c r="G981" i="19"/>
  <c r="H981" i="19"/>
  <c r="G1013" i="19"/>
  <c r="H1013" i="19"/>
  <c r="G1045" i="19"/>
  <c r="H1045" i="19"/>
  <c r="G1077" i="19"/>
  <c r="H1077" i="19"/>
  <c r="G1109" i="19"/>
  <c r="H1109" i="19"/>
  <c r="G1141" i="19"/>
  <c r="H1141" i="19"/>
  <c r="G1173" i="19"/>
  <c r="H1173" i="19"/>
  <c r="G1205" i="19"/>
  <c r="H1205" i="19"/>
  <c r="G1237" i="19"/>
  <c r="H1237" i="19"/>
  <c r="G1269" i="19"/>
  <c r="H1269" i="19"/>
  <c r="G1301" i="19"/>
  <c r="H1301" i="19"/>
  <c r="G1333" i="19"/>
  <c r="H1333" i="19"/>
  <c r="G1365" i="19"/>
  <c r="H1365" i="19"/>
  <c r="G1397" i="19"/>
  <c r="H1397" i="19"/>
  <c r="G1429" i="19"/>
  <c r="H1429" i="19"/>
  <c r="H1461" i="19"/>
  <c r="G1461" i="19"/>
  <c r="H1493" i="19"/>
  <c r="G1493" i="19"/>
  <c r="H1525" i="19"/>
  <c r="G1525" i="19"/>
  <c r="H1557" i="19"/>
  <c r="G1557" i="19"/>
  <c r="G1589" i="19"/>
  <c r="H1589" i="19"/>
  <c r="G1621" i="19"/>
  <c r="H1621" i="19"/>
  <c r="G1653" i="19"/>
  <c r="H1653" i="19"/>
  <c r="G1685" i="19"/>
  <c r="H1685" i="19"/>
  <c r="G1717" i="19"/>
  <c r="H1717" i="19"/>
  <c r="G1749" i="19"/>
  <c r="H1749" i="19"/>
  <c r="G1781" i="19"/>
  <c r="H1781" i="19"/>
  <c r="G1813" i="19"/>
  <c r="H1813" i="19"/>
  <c r="G1845" i="19"/>
  <c r="H1845" i="19"/>
  <c r="G1877" i="19"/>
  <c r="H1877" i="19"/>
  <c r="G1909" i="19"/>
  <c r="H1909" i="19"/>
  <c r="G1941" i="19"/>
  <c r="H1941" i="19"/>
  <c r="H1973" i="19"/>
  <c r="G1973" i="19"/>
  <c r="G2005" i="19"/>
  <c r="H2005" i="19"/>
  <c r="H2037" i="19"/>
  <c r="G2037" i="19"/>
  <c r="H2069" i="19"/>
  <c r="G2069" i="19"/>
  <c r="G2101" i="19"/>
  <c r="H2101" i="19"/>
  <c r="G142" i="19"/>
  <c r="H142" i="19"/>
  <c r="G254" i="19"/>
  <c r="H254" i="19"/>
  <c r="H366" i="19"/>
  <c r="G366" i="19"/>
  <c r="H478" i="19"/>
  <c r="G478" i="19"/>
  <c r="G638" i="19"/>
  <c r="H638" i="19"/>
  <c r="G750" i="19"/>
  <c r="H750" i="19"/>
  <c r="H89" i="19"/>
  <c r="G89" i="19"/>
  <c r="G313" i="19"/>
  <c r="H313" i="19"/>
  <c r="G569" i="19"/>
  <c r="H569" i="19"/>
  <c r="H793" i="19"/>
  <c r="G793" i="19"/>
  <c r="H985" i="19"/>
  <c r="G985" i="19"/>
  <c r="G1337" i="19"/>
  <c r="H1337" i="19"/>
  <c r="G1561" i="19"/>
  <c r="H1561" i="19"/>
  <c r="G1785" i="19"/>
  <c r="H1785" i="19"/>
  <c r="G1945" i="19"/>
  <c r="H1945" i="19"/>
  <c r="H18" i="19"/>
  <c r="G18" i="19"/>
  <c r="G178" i="19"/>
  <c r="H178" i="19"/>
  <c r="H370" i="19"/>
  <c r="G370" i="19"/>
  <c r="G626" i="19"/>
  <c r="H626" i="19"/>
  <c r="G818" i="19"/>
  <c r="H818" i="19"/>
  <c r="H1042" i="19"/>
  <c r="G1042" i="19"/>
  <c r="H1266" i="19"/>
  <c r="G1266" i="19"/>
  <c r="H1458" i="19"/>
  <c r="G1458" i="19"/>
  <c r="H1682" i="19"/>
  <c r="G1682" i="19"/>
  <c r="G1874" i="19"/>
  <c r="H1874" i="19"/>
  <c r="G2066" i="19"/>
  <c r="H2066" i="19"/>
  <c r="G435" i="19"/>
  <c r="H435" i="19"/>
  <c r="G627" i="19"/>
  <c r="H627" i="19"/>
  <c r="G915" i="19"/>
  <c r="H915" i="19"/>
  <c r="G1107" i="19"/>
  <c r="H1107" i="19"/>
  <c r="G1331" i="19"/>
  <c r="H1331" i="19"/>
  <c r="G1523" i="19"/>
  <c r="H1523" i="19"/>
  <c r="G1715" i="19"/>
  <c r="H1715" i="19"/>
  <c r="G1907" i="19"/>
  <c r="H1907" i="19"/>
  <c r="G198" i="19"/>
  <c r="H198" i="19"/>
  <c r="H61" i="19"/>
  <c r="G61" i="19"/>
  <c r="H189" i="19"/>
  <c r="G189" i="19"/>
  <c r="H381" i="19"/>
  <c r="G381" i="19"/>
  <c r="G605" i="19"/>
  <c r="H605" i="19"/>
  <c r="H765" i="19"/>
  <c r="G765" i="19"/>
  <c r="H957" i="19"/>
  <c r="G957" i="19"/>
  <c r="H1149" i="19"/>
  <c r="G1149" i="19"/>
  <c r="H1341" i="19"/>
  <c r="G1341" i="19"/>
  <c r="G1501" i="19"/>
  <c r="H1501" i="19"/>
  <c r="G1693" i="19"/>
  <c r="H1693" i="19"/>
  <c r="G1853" i="19"/>
  <c r="H1853" i="19"/>
  <c r="G2077" i="19"/>
  <c r="H2077" i="19"/>
  <c r="H502" i="19"/>
  <c r="G502" i="19"/>
  <c r="G182" i="19"/>
  <c r="H182" i="19"/>
  <c r="H382" i="19"/>
  <c r="G382" i="19"/>
  <c r="G542" i="19"/>
  <c r="H542" i="19"/>
  <c r="G734" i="19"/>
  <c r="H734" i="19"/>
  <c r="G12" i="19"/>
  <c r="H12" i="19"/>
  <c r="G44" i="19"/>
  <c r="H44" i="19"/>
  <c r="G76" i="19"/>
  <c r="H76" i="19"/>
  <c r="G108" i="19"/>
  <c r="H108" i="19"/>
  <c r="G140" i="19"/>
  <c r="H140" i="19"/>
  <c r="G172" i="19"/>
  <c r="H172" i="19"/>
  <c r="G204" i="19"/>
  <c r="H204" i="19"/>
  <c r="G236" i="19"/>
  <c r="H236" i="19"/>
  <c r="G268" i="19"/>
  <c r="H268" i="19"/>
  <c r="H300" i="19"/>
  <c r="G300" i="19"/>
  <c r="H332" i="19"/>
  <c r="G332" i="19"/>
  <c r="H364" i="19"/>
  <c r="G364" i="19"/>
  <c r="H396" i="19"/>
  <c r="G396" i="19"/>
  <c r="H428" i="19"/>
  <c r="G428" i="19"/>
  <c r="H460" i="19"/>
  <c r="G460" i="19"/>
  <c r="H492" i="19"/>
  <c r="G492" i="19"/>
  <c r="G524" i="19"/>
  <c r="H524" i="19"/>
  <c r="G556" i="19"/>
  <c r="H556" i="19"/>
  <c r="G588" i="19"/>
  <c r="H588" i="19"/>
  <c r="G620" i="19"/>
  <c r="H620" i="19"/>
  <c r="G652" i="19"/>
  <c r="H652" i="19"/>
  <c r="G684" i="19"/>
  <c r="H684" i="19"/>
  <c r="G716" i="19"/>
  <c r="H716" i="19"/>
  <c r="G748" i="19"/>
  <c r="H748" i="19"/>
  <c r="G780" i="19"/>
  <c r="H780" i="19"/>
  <c r="G812" i="19"/>
  <c r="H812" i="19"/>
  <c r="G844" i="19"/>
  <c r="H844" i="19"/>
  <c r="G876" i="19"/>
  <c r="H876" i="19"/>
  <c r="G908" i="19"/>
  <c r="H908" i="19"/>
  <c r="G940" i="19"/>
  <c r="H940" i="19"/>
  <c r="G972" i="19"/>
  <c r="H972" i="19"/>
  <c r="G1004" i="19"/>
  <c r="H1004" i="19"/>
  <c r="G1036" i="19"/>
  <c r="H1036" i="19"/>
  <c r="H1068" i="19"/>
  <c r="G1068" i="19"/>
  <c r="H1100" i="19"/>
  <c r="G1100" i="19"/>
  <c r="H1132" i="19"/>
  <c r="G1132" i="19"/>
  <c r="H1164" i="19"/>
  <c r="G1164" i="19"/>
  <c r="H1196" i="19"/>
  <c r="G1196" i="19"/>
  <c r="H1228" i="19"/>
  <c r="G1228" i="19"/>
  <c r="H1260" i="19"/>
  <c r="G1260" i="19"/>
  <c r="H1292" i="19"/>
  <c r="G1292" i="19"/>
  <c r="H1324" i="19"/>
  <c r="G1324" i="19"/>
  <c r="H1356" i="19"/>
  <c r="G1356" i="19"/>
  <c r="H1388" i="19"/>
  <c r="G1388" i="19"/>
  <c r="H1420" i="19"/>
  <c r="G1420" i="19"/>
  <c r="H1452" i="19"/>
  <c r="G1452" i="19"/>
  <c r="H1484" i="19"/>
  <c r="G1484" i="19"/>
  <c r="H1516" i="19"/>
  <c r="G1516" i="19"/>
  <c r="H1548" i="19"/>
  <c r="G1548" i="19"/>
  <c r="G1580" i="19"/>
  <c r="H1580" i="19"/>
  <c r="H1612" i="19"/>
  <c r="G1612" i="19"/>
  <c r="G1644" i="19"/>
  <c r="H1644" i="19"/>
  <c r="G1676" i="19"/>
  <c r="H1676" i="19"/>
  <c r="G1708" i="19"/>
  <c r="H1708" i="19"/>
  <c r="G1740" i="19"/>
  <c r="H1740" i="19"/>
  <c r="G1772" i="19"/>
  <c r="H1772" i="19"/>
  <c r="H1804" i="19"/>
  <c r="G1804" i="19"/>
  <c r="H1836" i="19"/>
  <c r="G1836" i="19"/>
  <c r="H1868" i="19"/>
  <c r="G1868" i="19"/>
  <c r="H1900" i="19"/>
  <c r="G1900" i="19"/>
  <c r="H1932" i="19"/>
  <c r="G1932" i="19"/>
  <c r="G1964" i="19"/>
  <c r="H1964" i="19"/>
  <c r="H1996" i="19"/>
  <c r="G1996" i="19"/>
  <c r="G2028" i="19"/>
  <c r="H2028" i="19"/>
  <c r="G2060" i="19"/>
  <c r="H2060" i="19"/>
  <c r="G2092" i="19"/>
  <c r="H2092" i="19"/>
  <c r="G230" i="19"/>
  <c r="H230" i="19"/>
  <c r="H446" i="19"/>
  <c r="G446" i="19"/>
  <c r="G582" i="19"/>
  <c r="H582" i="19"/>
  <c r="G782" i="19"/>
  <c r="H782" i="19"/>
  <c r="G838" i="19"/>
  <c r="H838" i="19"/>
  <c r="G1006" i="19"/>
  <c r="H1006" i="19"/>
  <c r="H1118" i="19"/>
  <c r="G1118" i="19"/>
  <c r="H1270" i="19"/>
  <c r="G1270" i="19"/>
  <c r="H1438" i="19"/>
  <c r="G1438" i="19"/>
  <c r="G1614" i="19"/>
  <c r="H1614" i="19"/>
  <c r="G1774" i="19"/>
  <c r="H1774" i="19"/>
  <c r="H1974" i="19"/>
  <c r="G1974" i="19"/>
  <c r="G2182" i="19"/>
  <c r="H2182" i="19"/>
  <c r="G2398" i="19"/>
  <c r="H2398" i="19"/>
  <c r="H2614" i="19"/>
  <c r="G2614" i="19"/>
  <c r="H2822" i="19"/>
  <c r="G2822" i="19"/>
  <c r="G878" i="19"/>
  <c r="H878" i="19"/>
  <c r="H1254" i="19"/>
  <c r="G1254" i="19"/>
  <c r="G1446" i="19"/>
  <c r="H1446" i="19"/>
  <c r="G1638" i="19"/>
  <c r="H1638" i="19"/>
  <c r="G1838" i="19"/>
  <c r="H1838" i="19"/>
  <c r="G2054" i="19"/>
  <c r="H2054" i="19"/>
  <c r="G2270" i="19"/>
  <c r="H2270" i="19"/>
  <c r="G2470" i="19"/>
  <c r="H2470" i="19"/>
  <c r="H2670" i="19"/>
  <c r="G2670" i="19"/>
  <c r="H2894" i="19"/>
  <c r="G2894" i="19"/>
  <c r="G982" i="19"/>
  <c r="H982" i="19"/>
  <c r="H1102" i="19"/>
  <c r="G1102" i="19"/>
  <c r="H1230" i="19"/>
  <c r="G1230" i="19"/>
  <c r="H1422" i="19"/>
  <c r="G1422" i="19"/>
  <c r="H1606" i="19"/>
  <c r="G1606" i="19"/>
  <c r="G1798" i="19"/>
  <c r="H1798" i="19"/>
  <c r="G1966" i="19"/>
  <c r="H1966" i="19"/>
  <c r="H2166" i="19"/>
  <c r="G2166" i="19"/>
  <c r="H2390" i="19"/>
  <c r="G2390" i="19"/>
  <c r="H2598" i="19"/>
  <c r="G2598" i="19"/>
  <c r="H2798" i="19"/>
  <c r="G2798" i="19"/>
  <c r="G886" i="19"/>
  <c r="H886" i="19"/>
  <c r="H1262" i="19"/>
  <c r="G1262" i="19"/>
  <c r="H1470" i="19"/>
  <c r="G1470" i="19"/>
  <c r="H1646" i="19"/>
  <c r="G1646" i="19"/>
  <c r="G1822" i="19"/>
  <c r="H1822" i="19"/>
  <c r="G2038" i="19"/>
  <c r="H2038" i="19"/>
  <c r="G2254" i="19"/>
  <c r="H2254" i="19"/>
  <c r="G2462" i="19"/>
  <c r="H2462" i="19"/>
  <c r="H2678" i="19"/>
  <c r="G2678" i="19"/>
  <c r="H2886" i="19"/>
  <c r="G2886" i="19"/>
  <c r="G854" i="19"/>
  <c r="H854" i="19"/>
  <c r="G902" i="19"/>
  <c r="H902" i="19"/>
  <c r="G942" i="19"/>
  <c r="H942" i="19"/>
  <c r="G1022" i="19"/>
  <c r="H1022" i="19"/>
  <c r="H1182" i="19"/>
  <c r="G1182" i="19"/>
  <c r="H1406" i="19"/>
  <c r="G1406" i="19"/>
  <c r="H1630" i="19"/>
  <c r="G1630" i="19"/>
  <c r="G1886" i="19"/>
  <c r="H1886" i="19"/>
  <c r="G2142" i="19"/>
  <c r="H2142" i="19"/>
  <c r="H2374" i="19"/>
  <c r="G2374" i="19"/>
  <c r="H2582" i="19"/>
  <c r="G2582" i="19"/>
  <c r="H2806" i="19"/>
  <c r="G2806" i="19"/>
  <c r="G846" i="19"/>
  <c r="H846" i="19"/>
  <c r="H1294" i="19"/>
  <c r="G1294" i="19"/>
  <c r="H1534" i="19"/>
  <c r="G1534" i="19"/>
  <c r="H1758" i="19"/>
  <c r="G1758" i="19"/>
  <c r="G1982" i="19"/>
  <c r="H1982" i="19"/>
  <c r="G2238" i="19"/>
  <c r="H2238" i="19"/>
  <c r="H2526" i="19"/>
  <c r="G2526" i="19"/>
  <c r="H2846" i="19"/>
  <c r="G2846" i="19"/>
  <c r="G1742" i="19"/>
  <c r="H1742" i="19"/>
  <c r="G2062" i="19"/>
  <c r="H2062" i="19"/>
  <c r="H2326" i="19"/>
  <c r="G2326" i="19"/>
  <c r="H2542" i="19"/>
  <c r="G2542" i="19"/>
  <c r="H2758" i="19"/>
  <c r="G2758" i="19"/>
  <c r="H2966" i="19"/>
  <c r="G2966" i="19"/>
  <c r="B3000" i="19"/>
  <c r="C3000" i="19"/>
  <c r="C3001" i="19"/>
  <c r="B3001" i="19"/>
  <c r="C3001" i="9"/>
  <c r="C3000" i="9"/>
  <c r="P4" i="9"/>
  <c r="Q4" i="9"/>
  <c r="R4" i="9"/>
  <c r="P5" i="9"/>
  <c r="Q5" i="9"/>
  <c r="R5" i="9"/>
  <c r="P6" i="9"/>
  <c r="Q6" i="9"/>
  <c r="R6" i="9"/>
  <c r="P7" i="9"/>
  <c r="Q7" i="9"/>
  <c r="R7" i="9"/>
  <c r="P8" i="9"/>
  <c r="Q8" i="9"/>
  <c r="R8" i="9"/>
  <c r="P9" i="9"/>
  <c r="Q9" i="9"/>
  <c r="R9" i="9"/>
  <c r="P10" i="9"/>
  <c r="Q10" i="9"/>
  <c r="R10" i="9"/>
  <c r="P11" i="9"/>
  <c r="Q11" i="9"/>
  <c r="R11" i="9"/>
  <c r="P12" i="9"/>
  <c r="Q12" i="9"/>
  <c r="R12" i="9"/>
  <c r="P13" i="9"/>
  <c r="Q13" i="9"/>
  <c r="R13" i="9"/>
  <c r="P14" i="9"/>
  <c r="Q14" i="9"/>
  <c r="R14" i="9"/>
  <c r="P15" i="9"/>
  <c r="Q15" i="9"/>
  <c r="R15" i="9"/>
  <c r="P16" i="9"/>
  <c r="Q16" i="9"/>
  <c r="R16" i="9"/>
  <c r="P17" i="9"/>
  <c r="Q17" i="9"/>
  <c r="R17" i="9"/>
  <c r="P18" i="9"/>
  <c r="Q18" i="9"/>
  <c r="R18" i="9"/>
  <c r="P19" i="9"/>
  <c r="Q19" i="9"/>
  <c r="R19" i="9"/>
  <c r="P20" i="9"/>
  <c r="Q20" i="9"/>
  <c r="R20" i="9"/>
  <c r="P21" i="9"/>
  <c r="Q21" i="9"/>
  <c r="R21" i="9"/>
  <c r="P22" i="9"/>
  <c r="Q22" i="9"/>
  <c r="R22" i="9"/>
  <c r="P23" i="9"/>
  <c r="Q23" i="9"/>
  <c r="R23" i="9"/>
  <c r="P24" i="9"/>
  <c r="Q24" i="9"/>
  <c r="R24" i="9"/>
  <c r="P25" i="9"/>
  <c r="Q25" i="9"/>
  <c r="R25" i="9"/>
  <c r="P26" i="9"/>
  <c r="Q26" i="9"/>
  <c r="R26" i="9"/>
  <c r="P27" i="9"/>
  <c r="Q27" i="9"/>
  <c r="R27" i="9"/>
  <c r="P28" i="9"/>
  <c r="Q28" i="9"/>
  <c r="R28" i="9"/>
  <c r="P29" i="9"/>
  <c r="Q29" i="9"/>
  <c r="R29" i="9"/>
  <c r="P30" i="9"/>
  <c r="Q30" i="9"/>
  <c r="R30" i="9"/>
  <c r="P31" i="9"/>
  <c r="Q31" i="9"/>
  <c r="R31" i="9"/>
  <c r="P32" i="9"/>
  <c r="Q32" i="9"/>
  <c r="R32" i="9"/>
  <c r="P33" i="9"/>
  <c r="Q33" i="9"/>
  <c r="R33" i="9"/>
  <c r="P34" i="9"/>
  <c r="Q34" i="9"/>
  <c r="R34" i="9"/>
  <c r="P35" i="9"/>
  <c r="Q35" i="9"/>
  <c r="R35" i="9"/>
  <c r="P36" i="9"/>
  <c r="Q36" i="9"/>
  <c r="R36" i="9"/>
  <c r="P37" i="9"/>
  <c r="Q37" i="9"/>
  <c r="R37" i="9"/>
  <c r="P38" i="9"/>
  <c r="Q38" i="9"/>
  <c r="R38" i="9"/>
  <c r="P39" i="9"/>
  <c r="Q39" i="9"/>
  <c r="R39" i="9"/>
  <c r="P40" i="9"/>
  <c r="Q40" i="9"/>
  <c r="R40" i="9"/>
  <c r="P41" i="9"/>
  <c r="Q41" i="9"/>
  <c r="R41" i="9"/>
  <c r="P42" i="9"/>
  <c r="Q42" i="9"/>
  <c r="R42" i="9"/>
  <c r="P43" i="9"/>
  <c r="Q43" i="9"/>
  <c r="R43" i="9"/>
  <c r="P44" i="9"/>
  <c r="Q44" i="9"/>
  <c r="R44" i="9"/>
  <c r="P45" i="9"/>
  <c r="Q45" i="9"/>
  <c r="R45" i="9"/>
  <c r="P46" i="9"/>
  <c r="Q46" i="9"/>
  <c r="R46" i="9"/>
  <c r="P47" i="9"/>
  <c r="Q47" i="9"/>
  <c r="R47" i="9"/>
  <c r="P48" i="9"/>
  <c r="Q48" i="9"/>
  <c r="R48" i="9"/>
  <c r="P49" i="9"/>
  <c r="Q49" i="9"/>
  <c r="R49" i="9"/>
  <c r="P50" i="9"/>
  <c r="Q50" i="9"/>
  <c r="R50" i="9"/>
  <c r="P51" i="9"/>
  <c r="Q51" i="9"/>
  <c r="R51" i="9"/>
  <c r="P52" i="9"/>
  <c r="Q52" i="9"/>
  <c r="R52" i="9"/>
  <c r="P53" i="9"/>
  <c r="Q53" i="9"/>
  <c r="R53" i="9"/>
  <c r="P54" i="9"/>
  <c r="Q54" i="9"/>
  <c r="R54" i="9"/>
  <c r="P55" i="9"/>
  <c r="Q55" i="9"/>
  <c r="R55" i="9"/>
  <c r="P56" i="9"/>
  <c r="Q56" i="9"/>
  <c r="R56" i="9"/>
  <c r="P57" i="9"/>
  <c r="Q57" i="9"/>
  <c r="R57" i="9"/>
  <c r="P58" i="9"/>
  <c r="Q58" i="9"/>
  <c r="R58" i="9"/>
  <c r="P59" i="9"/>
  <c r="Q59" i="9"/>
  <c r="R59" i="9"/>
  <c r="P60" i="9"/>
  <c r="Q60" i="9"/>
  <c r="R60" i="9"/>
  <c r="P61" i="9"/>
  <c r="Q61" i="9"/>
  <c r="R61" i="9"/>
  <c r="P62" i="9"/>
  <c r="Q62" i="9"/>
  <c r="R62" i="9"/>
  <c r="P63" i="9"/>
  <c r="Q63" i="9"/>
  <c r="R63" i="9"/>
  <c r="P64" i="9"/>
  <c r="Q64" i="9"/>
  <c r="R64" i="9"/>
  <c r="P65" i="9"/>
  <c r="Q65" i="9"/>
  <c r="R65" i="9"/>
  <c r="P66" i="9"/>
  <c r="Q66" i="9"/>
  <c r="R66" i="9"/>
  <c r="P67" i="9"/>
  <c r="Q67" i="9"/>
  <c r="R67" i="9"/>
  <c r="P68" i="9"/>
  <c r="Q68" i="9"/>
  <c r="R68" i="9"/>
  <c r="P69" i="9"/>
  <c r="Q69" i="9"/>
  <c r="R69" i="9"/>
  <c r="P70" i="9"/>
  <c r="Q70" i="9"/>
  <c r="R70" i="9"/>
  <c r="P71" i="9"/>
  <c r="Q71" i="9"/>
  <c r="R71" i="9"/>
  <c r="P72" i="9"/>
  <c r="Q72" i="9"/>
  <c r="R72" i="9"/>
  <c r="P73" i="9"/>
  <c r="Q73" i="9"/>
  <c r="R73" i="9"/>
  <c r="P74" i="9"/>
  <c r="Q74" i="9"/>
  <c r="R74" i="9"/>
  <c r="P75" i="9"/>
  <c r="Q75" i="9"/>
  <c r="R75" i="9"/>
  <c r="P76" i="9"/>
  <c r="Q76" i="9"/>
  <c r="R76" i="9"/>
  <c r="P77" i="9"/>
  <c r="Q77" i="9"/>
  <c r="R77" i="9"/>
  <c r="P78" i="9"/>
  <c r="Q78" i="9"/>
  <c r="R78" i="9"/>
  <c r="P79" i="9"/>
  <c r="Q79" i="9"/>
  <c r="R79" i="9"/>
  <c r="P80" i="9"/>
  <c r="Q80" i="9"/>
  <c r="R80" i="9"/>
  <c r="P81" i="9"/>
  <c r="Q81" i="9"/>
  <c r="R81" i="9"/>
  <c r="P82" i="9"/>
  <c r="Q82" i="9"/>
  <c r="R82" i="9"/>
  <c r="P83" i="9"/>
  <c r="Q83" i="9"/>
  <c r="R83" i="9"/>
  <c r="P84" i="9"/>
  <c r="Q84" i="9"/>
  <c r="R84" i="9"/>
  <c r="P85" i="9"/>
  <c r="Q85" i="9"/>
  <c r="R85" i="9"/>
  <c r="P86" i="9"/>
  <c r="Q86" i="9"/>
  <c r="R86" i="9"/>
  <c r="P87" i="9"/>
  <c r="Q87" i="9"/>
  <c r="R87" i="9"/>
  <c r="P88" i="9"/>
  <c r="Q88" i="9"/>
  <c r="R88" i="9"/>
  <c r="P89" i="9"/>
  <c r="Q89" i="9"/>
  <c r="R89" i="9"/>
  <c r="P90" i="9"/>
  <c r="Q90" i="9"/>
  <c r="R90" i="9"/>
  <c r="P91" i="9"/>
  <c r="Q91" i="9"/>
  <c r="R91" i="9"/>
  <c r="P92" i="9"/>
  <c r="Q92" i="9"/>
  <c r="R92" i="9"/>
  <c r="P93" i="9"/>
  <c r="Q93" i="9"/>
  <c r="R93" i="9"/>
  <c r="P94" i="9"/>
  <c r="Q94" i="9"/>
  <c r="R94" i="9"/>
  <c r="P95" i="9"/>
  <c r="Q95" i="9"/>
  <c r="R95" i="9"/>
  <c r="P96" i="9"/>
  <c r="Q96" i="9"/>
  <c r="R96" i="9"/>
  <c r="P97" i="9"/>
  <c r="Q97" i="9"/>
  <c r="R97" i="9"/>
  <c r="P98" i="9"/>
  <c r="Q98" i="9"/>
  <c r="R98" i="9"/>
  <c r="P99" i="9"/>
  <c r="Q99" i="9"/>
  <c r="R99" i="9"/>
  <c r="P100" i="9"/>
  <c r="Q100" i="9"/>
  <c r="R100" i="9"/>
  <c r="P101" i="9"/>
  <c r="Q101" i="9"/>
  <c r="R101" i="9"/>
  <c r="P102" i="9"/>
  <c r="Q102" i="9"/>
  <c r="R102" i="9"/>
  <c r="P103" i="9"/>
  <c r="Q103" i="9"/>
  <c r="R103" i="9"/>
  <c r="P104" i="9"/>
  <c r="Q104" i="9"/>
  <c r="R104" i="9"/>
  <c r="P105" i="9"/>
  <c r="Q105" i="9"/>
  <c r="R105" i="9"/>
  <c r="P106" i="9"/>
  <c r="Q106" i="9"/>
  <c r="R106" i="9"/>
  <c r="P107" i="9"/>
  <c r="Q107" i="9"/>
  <c r="R107" i="9"/>
  <c r="P108" i="9"/>
  <c r="Q108" i="9"/>
  <c r="R108" i="9"/>
  <c r="P109" i="9"/>
  <c r="Q109" i="9"/>
  <c r="R109" i="9"/>
  <c r="P110" i="9"/>
  <c r="Q110" i="9"/>
  <c r="R110" i="9"/>
  <c r="P111" i="9"/>
  <c r="Q111" i="9"/>
  <c r="R111" i="9"/>
  <c r="P112" i="9"/>
  <c r="Q112" i="9"/>
  <c r="R112" i="9"/>
  <c r="P113" i="9"/>
  <c r="Q113" i="9"/>
  <c r="R113" i="9"/>
  <c r="P114" i="9"/>
  <c r="Q114" i="9"/>
  <c r="R114" i="9"/>
  <c r="P115" i="9"/>
  <c r="Q115" i="9"/>
  <c r="R115" i="9"/>
  <c r="P116" i="9"/>
  <c r="Q116" i="9"/>
  <c r="R116" i="9"/>
  <c r="P117" i="9"/>
  <c r="Q117" i="9"/>
  <c r="R117" i="9"/>
  <c r="P118" i="9"/>
  <c r="Q118" i="9"/>
  <c r="R118" i="9"/>
  <c r="P119" i="9"/>
  <c r="Q119" i="9"/>
  <c r="R119" i="9"/>
  <c r="P120" i="9"/>
  <c r="Q120" i="9"/>
  <c r="R120" i="9"/>
  <c r="P121" i="9"/>
  <c r="Q121" i="9"/>
  <c r="R121" i="9"/>
  <c r="P122" i="9"/>
  <c r="Q122" i="9"/>
  <c r="R122" i="9"/>
  <c r="P123" i="9"/>
  <c r="Q123" i="9"/>
  <c r="R123" i="9"/>
  <c r="P124" i="9"/>
  <c r="Q124" i="9"/>
  <c r="R124" i="9"/>
  <c r="P125" i="9"/>
  <c r="Q125" i="9"/>
  <c r="R125" i="9"/>
  <c r="P126" i="9"/>
  <c r="Q126" i="9"/>
  <c r="R126" i="9"/>
  <c r="P127" i="9"/>
  <c r="Q127" i="9"/>
  <c r="R127" i="9"/>
  <c r="P128" i="9"/>
  <c r="Q128" i="9"/>
  <c r="R128" i="9"/>
  <c r="P129" i="9"/>
  <c r="Q129" i="9"/>
  <c r="R129" i="9"/>
  <c r="P130" i="9"/>
  <c r="Q130" i="9"/>
  <c r="R130" i="9"/>
  <c r="P131" i="9"/>
  <c r="Q131" i="9"/>
  <c r="R131" i="9"/>
  <c r="P132" i="9"/>
  <c r="Q132" i="9"/>
  <c r="R132" i="9"/>
  <c r="P133" i="9"/>
  <c r="Q133" i="9"/>
  <c r="R133" i="9"/>
  <c r="P134" i="9"/>
  <c r="Q134" i="9"/>
  <c r="R134" i="9"/>
  <c r="P135" i="9"/>
  <c r="Q135" i="9"/>
  <c r="R135" i="9"/>
  <c r="P136" i="9"/>
  <c r="Q136" i="9"/>
  <c r="R136" i="9"/>
  <c r="P137" i="9"/>
  <c r="Q137" i="9"/>
  <c r="R137" i="9"/>
  <c r="P138" i="9"/>
  <c r="Q138" i="9"/>
  <c r="R138" i="9"/>
  <c r="P139" i="9"/>
  <c r="Q139" i="9"/>
  <c r="R139" i="9"/>
  <c r="P140" i="9"/>
  <c r="Q140" i="9"/>
  <c r="R140" i="9"/>
  <c r="P141" i="9"/>
  <c r="Q141" i="9"/>
  <c r="R141" i="9"/>
  <c r="P142" i="9"/>
  <c r="Q142" i="9"/>
  <c r="R142" i="9"/>
  <c r="P143" i="9"/>
  <c r="Q143" i="9"/>
  <c r="R143" i="9"/>
  <c r="P144" i="9"/>
  <c r="Q144" i="9"/>
  <c r="R144" i="9"/>
  <c r="P145" i="9"/>
  <c r="Q145" i="9"/>
  <c r="R145" i="9"/>
  <c r="P146" i="9"/>
  <c r="Q146" i="9"/>
  <c r="R146" i="9"/>
  <c r="P147" i="9"/>
  <c r="Q147" i="9"/>
  <c r="R147" i="9"/>
  <c r="P148" i="9"/>
  <c r="Q148" i="9"/>
  <c r="R148" i="9"/>
  <c r="P149" i="9"/>
  <c r="Q149" i="9"/>
  <c r="R149" i="9"/>
  <c r="P150" i="9"/>
  <c r="Q150" i="9"/>
  <c r="R150" i="9"/>
  <c r="P151" i="9"/>
  <c r="Q151" i="9"/>
  <c r="R151" i="9"/>
  <c r="P152" i="9"/>
  <c r="Q152" i="9"/>
  <c r="R152" i="9"/>
  <c r="P153" i="9"/>
  <c r="Q153" i="9"/>
  <c r="R153" i="9"/>
  <c r="P154" i="9"/>
  <c r="Q154" i="9"/>
  <c r="R154" i="9"/>
  <c r="P155" i="9"/>
  <c r="Q155" i="9"/>
  <c r="R155" i="9"/>
  <c r="P156" i="9"/>
  <c r="Q156" i="9"/>
  <c r="R156" i="9"/>
  <c r="P157" i="9"/>
  <c r="Q157" i="9"/>
  <c r="R157" i="9"/>
  <c r="P158" i="9"/>
  <c r="Q158" i="9"/>
  <c r="R158" i="9"/>
  <c r="P159" i="9"/>
  <c r="Q159" i="9"/>
  <c r="R159" i="9"/>
  <c r="P160" i="9"/>
  <c r="Q160" i="9"/>
  <c r="R160" i="9"/>
  <c r="P161" i="9"/>
  <c r="Q161" i="9"/>
  <c r="R161" i="9"/>
  <c r="P162" i="9"/>
  <c r="Q162" i="9"/>
  <c r="R162" i="9"/>
  <c r="P163" i="9"/>
  <c r="Q163" i="9"/>
  <c r="R163" i="9"/>
  <c r="P164" i="9"/>
  <c r="Q164" i="9"/>
  <c r="R164" i="9"/>
  <c r="P165" i="9"/>
  <c r="Q165" i="9"/>
  <c r="R165" i="9"/>
  <c r="P166" i="9"/>
  <c r="Q166" i="9"/>
  <c r="R166" i="9"/>
  <c r="P167" i="9"/>
  <c r="Q167" i="9"/>
  <c r="R167" i="9"/>
  <c r="P168" i="9"/>
  <c r="Q168" i="9"/>
  <c r="R168" i="9"/>
  <c r="P169" i="9"/>
  <c r="Q169" i="9"/>
  <c r="R169" i="9"/>
  <c r="P170" i="9"/>
  <c r="Q170" i="9"/>
  <c r="R170" i="9"/>
  <c r="P171" i="9"/>
  <c r="Q171" i="9"/>
  <c r="R171" i="9"/>
  <c r="P172" i="9"/>
  <c r="Q172" i="9"/>
  <c r="R172" i="9"/>
  <c r="P173" i="9"/>
  <c r="Q173" i="9"/>
  <c r="R173" i="9"/>
  <c r="P174" i="9"/>
  <c r="Q174" i="9"/>
  <c r="R174" i="9"/>
  <c r="P175" i="9"/>
  <c r="Q175" i="9"/>
  <c r="R175" i="9"/>
  <c r="P176" i="9"/>
  <c r="Q176" i="9"/>
  <c r="R176" i="9"/>
  <c r="P177" i="9"/>
  <c r="Q177" i="9"/>
  <c r="R177" i="9"/>
  <c r="P178" i="9"/>
  <c r="Q178" i="9"/>
  <c r="R178" i="9"/>
  <c r="P179" i="9"/>
  <c r="Q179" i="9"/>
  <c r="R179" i="9"/>
  <c r="P180" i="9"/>
  <c r="Q180" i="9"/>
  <c r="R180" i="9"/>
  <c r="P181" i="9"/>
  <c r="Q181" i="9"/>
  <c r="R181" i="9"/>
  <c r="P182" i="9"/>
  <c r="Q182" i="9"/>
  <c r="R182" i="9"/>
  <c r="P183" i="9"/>
  <c r="Q183" i="9"/>
  <c r="R183" i="9"/>
  <c r="P184" i="9"/>
  <c r="Q184" i="9"/>
  <c r="R184" i="9"/>
  <c r="P185" i="9"/>
  <c r="Q185" i="9"/>
  <c r="R185" i="9"/>
  <c r="P186" i="9"/>
  <c r="Q186" i="9"/>
  <c r="R186" i="9"/>
  <c r="P187" i="9"/>
  <c r="Q187" i="9"/>
  <c r="R187" i="9"/>
  <c r="P188" i="9"/>
  <c r="Q188" i="9"/>
  <c r="R188" i="9"/>
  <c r="P189" i="9"/>
  <c r="Q189" i="9"/>
  <c r="R189" i="9"/>
  <c r="P190" i="9"/>
  <c r="Q190" i="9"/>
  <c r="R190" i="9"/>
  <c r="P191" i="9"/>
  <c r="Q191" i="9"/>
  <c r="R191" i="9"/>
  <c r="P192" i="9"/>
  <c r="Q192" i="9"/>
  <c r="R192" i="9"/>
  <c r="P193" i="9"/>
  <c r="Q193" i="9"/>
  <c r="R193" i="9"/>
  <c r="P194" i="9"/>
  <c r="Q194" i="9"/>
  <c r="R194" i="9"/>
  <c r="P195" i="9"/>
  <c r="Q195" i="9"/>
  <c r="R195" i="9"/>
  <c r="P196" i="9"/>
  <c r="Q196" i="9"/>
  <c r="R196" i="9"/>
  <c r="P197" i="9"/>
  <c r="Q197" i="9"/>
  <c r="R197" i="9"/>
  <c r="P198" i="9"/>
  <c r="Q198" i="9"/>
  <c r="R198" i="9"/>
  <c r="P199" i="9"/>
  <c r="Q199" i="9"/>
  <c r="R199" i="9"/>
  <c r="P200" i="9"/>
  <c r="Q200" i="9"/>
  <c r="R200" i="9"/>
  <c r="P201" i="9"/>
  <c r="Q201" i="9"/>
  <c r="R201" i="9"/>
  <c r="P202" i="9"/>
  <c r="Q202" i="9"/>
  <c r="R202" i="9"/>
  <c r="P203" i="9"/>
  <c r="Q203" i="9"/>
  <c r="R203" i="9"/>
  <c r="P204" i="9"/>
  <c r="Q204" i="9"/>
  <c r="R204" i="9"/>
  <c r="P205" i="9"/>
  <c r="Q205" i="9"/>
  <c r="R205" i="9"/>
  <c r="P206" i="9"/>
  <c r="Q206" i="9"/>
  <c r="R206" i="9"/>
  <c r="P207" i="9"/>
  <c r="Q207" i="9"/>
  <c r="R207" i="9"/>
  <c r="P208" i="9"/>
  <c r="Q208" i="9"/>
  <c r="R208" i="9"/>
  <c r="P209" i="9"/>
  <c r="Q209" i="9"/>
  <c r="R209" i="9"/>
  <c r="P210" i="9"/>
  <c r="Q210" i="9"/>
  <c r="R210" i="9"/>
  <c r="P211" i="9"/>
  <c r="Q211" i="9"/>
  <c r="R211" i="9"/>
  <c r="P212" i="9"/>
  <c r="Q212" i="9"/>
  <c r="R212" i="9"/>
  <c r="P213" i="9"/>
  <c r="Q213" i="9"/>
  <c r="R213" i="9"/>
  <c r="P214" i="9"/>
  <c r="Q214" i="9"/>
  <c r="R214" i="9"/>
  <c r="P215" i="9"/>
  <c r="Q215" i="9"/>
  <c r="R215" i="9"/>
  <c r="P216" i="9"/>
  <c r="Q216" i="9"/>
  <c r="R216" i="9"/>
  <c r="P217" i="9"/>
  <c r="Q217" i="9"/>
  <c r="R217" i="9"/>
  <c r="P218" i="9"/>
  <c r="Q218" i="9"/>
  <c r="R218" i="9"/>
  <c r="P219" i="9"/>
  <c r="Q219" i="9"/>
  <c r="R219" i="9"/>
  <c r="P220" i="9"/>
  <c r="Q220" i="9"/>
  <c r="R220" i="9"/>
  <c r="P221" i="9"/>
  <c r="Q221" i="9"/>
  <c r="R221" i="9"/>
  <c r="P222" i="9"/>
  <c r="Q222" i="9"/>
  <c r="R222" i="9"/>
  <c r="P223" i="9"/>
  <c r="Q223" i="9"/>
  <c r="R223" i="9"/>
  <c r="P224" i="9"/>
  <c r="Q224" i="9"/>
  <c r="R224" i="9"/>
  <c r="P225" i="9"/>
  <c r="Q225" i="9"/>
  <c r="R225" i="9"/>
  <c r="P226" i="9"/>
  <c r="Q226" i="9"/>
  <c r="R226" i="9"/>
  <c r="P227" i="9"/>
  <c r="Q227" i="9"/>
  <c r="R227" i="9"/>
  <c r="P228" i="9"/>
  <c r="Q228" i="9"/>
  <c r="R228" i="9"/>
  <c r="P229" i="9"/>
  <c r="Q229" i="9"/>
  <c r="R229" i="9"/>
  <c r="P230" i="9"/>
  <c r="Q230" i="9"/>
  <c r="R230" i="9"/>
  <c r="P231" i="9"/>
  <c r="Q231" i="9"/>
  <c r="R231" i="9"/>
  <c r="P232" i="9"/>
  <c r="Q232" i="9"/>
  <c r="R232" i="9"/>
  <c r="P233" i="9"/>
  <c r="Q233" i="9"/>
  <c r="R233" i="9"/>
  <c r="P234" i="9"/>
  <c r="Q234" i="9"/>
  <c r="R234" i="9"/>
  <c r="P235" i="9"/>
  <c r="Q235" i="9"/>
  <c r="R235" i="9"/>
  <c r="P236" i="9"/>
  <c r="Q236" i="9"/>
  <c r="R236"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2" i="9"/>
  <c r="A3" i="9"/>
  <c r="A3" i="19" s="1"/>
  <c r="A4" i="9"/>
  <c r="A4" i="19" s="1"/>
  <c r="A5" i="9"/>
  <c r="A5" i="19" s="1"/>
  <c r="A6" i="9"/>
  <c r="A6" i="19" s="1"/>
  <c r="A7" i="9"/>
  <c r="A7" i="19" s="1"/>
  <c r="A8" i="9"/>
  <c r="A8" i="19" s="1"/>
  <c r="A9" i="9"/>
  <c r="A9" i="19" s="1"/>
  <c r="A10" i="9"/>
  <c r="A10" i="19" s="1"/>
  <c r="A11" i="9"/>
  <c r="A11" i="19" s="1"/>
  <c r="A12" i="9"/>
  <c r="A12" i="19" s="1"/>
  <c r="A13" i="9"/>
  <c r="A13" i="19" s="1"/>
  <c r="A14" i="9"/>
  <c r="A14" i="19" s="1"/>
  <c r="A15" i="9"/>
  <c r="A15" i="19" s="1"/>
  <c r="B15" i="19" s="1"/>
  <c r="A16" i="9"/>
  <c r="A16" i="19" s="1"/>
  <c r="A17" i="9"/>
  <c r="A17" i="19" s="1"/>
  <c r="A18" i="9"/>
  <c r="A18" i="19" s="1"/>
  <c r="A19" i="9"/>
  <c r="A19" i="19" s="1"/>
  <c r="A20" i="9"/>
  <c r="A20" i="19" s="1"/>
  <c r="A21" i="9"/>
  <c r="A21" i="19" s="1"/>
  <c r="A22" i="9"/>
  <c r="A22" i="19" s="1"/>
  <c r="A23" i="9"/>
  <c r="A23" i="19" s="1"/>
  <c r="A24" i="9"/>
  <c r="A24" i="19" s="1"/>
  <c r="A25" i="9"/>
  <c r="A25" i="19" s="1"/>
  <c r="A26" i="9"/>
  <c r="A26" i="19" s="1"/>
  <c r="A27" i="9"/>
  <c r="A27" i="19" s="1"/>
  <c r="A28" i="9"/>
  <c r="A28" i="19" s="1"/>
  <c r="A29" i="9"/>
  <c r="A29" i="19" s="1"/>
  <c r="A30" i="9"/>
  <c r="A30" i="19" s="1"/>
  <c r="A31" i="9"/>
  <c r="A31" i="19" s="1"/>
  <c r="A32" i="9"/>
  <c r="A32" i="19" s="1"/>
  <c r="A33" i="9"/>
  <c r="A33" i="19" s="1"/>
  <c r="A34" i="9"/>
  <c r="A34" i="19" s="1"/>
  <c r="A35" i="9"/>
  <c r="A35" i="19" s="1"/>
  <c r="A36" i="9"/>
  <c r="A36" i="19" s="1"/>
  <c r="A37" i="9"/>
  <c r="A37" i="19" s="1"/>
  <c r="A38" i="9"/>
  <c r="A38" i="19" s="1"/>
  <c r="A39" i="9"/>
  <c r="A39" i="19" s="1"/>
  <c r="A40" i="9"/>
  <c r="A40" i="19" s="1"/>
  <c r="A41" i="9"/>
  <c r="A41" i="19" s="1"/>
  <c r="A42" i="9"/>
  <c r="A42" i="19" s="1"/>
  <c r="A43" i="9"/>
  <c r="A43" i="19" s="1"/>
  <c r="A44" i="9"/>
  <c r="A44" i="19" s="1"/>
  <c r="A45" i="9"/>
  <c r="A45" i="19" s="1"/>
  <c r="A46" i="9"/>
  <c r="A46" i="19" s="1"/>
  <c r="A47" i="9"/>
  <c r="A47" i="19" s="1"/>
  <c r="A48" i="9"/>
  <c r="A48" i="19" s="1"/>
  <c r="A49" i="9"/>
  <c r="A49" i="19" s="1"/>
  <c r="A50" i="9"/>
  <c r="A50" i="19" s="1"/>
  <c r="A51" i="9"/>
  <c r="A51" i="19" s="1"/>
  <c r="A52" i="9"/>
  <c r="A52" i="19" s="1"/>
  <c r="A53" i="9"/>
  <c r="A53" i="19" s="1"/>
  <c r="A54" i="9"/>
  <c r="A54" i="19" s="1"/>
  <c r="A55" i="9"/>
  <c r="A55" i="19" s="1"/>
  <c r="A56" i="9"/>
  <c r="A56" i="19" s="1"/>
  <c r="A57" i="9"/>
  <c r="A57" i="19" s="1"/>
  <c r="A58" i="9"/>
  <c r="A58" i="19" s="1"/>
  <c r="A59" i="9"/>
  <c r="A59" i="19" s="1"/>
  <c r="A60" i="9"/>
  <c r="A60" i="19" s="1"/>
  <c r="A61" i="9"/>
  <c r="A61" i="19" s="1"/>
  <c r="A62" i="9"/>
  <c r="A62" i="19" s="1"/>
  <c r="A63" i="9"/>
  <c r="A63" i="19" s="1"/>
  <c r="A64" i="9"/>
  <c r="A64" i="19" s="1"/>
  <c r="A65" i="9"/>
  <c r="A65" i="19" s="1"/>
  <c r="A66" i="9"/>
  <c r="A66" i="19" s="1"/>
  <c r="A67" i="9"/>
  <c r="A67" i="19" s="1"/>
  <c r="A68" i="9"/>
  <c r="A68" i="19" s="1"/>
  <c r="A69" i="9"/>
  <c r="A69" i="19" s="1"/>
  <c r="A70" i="9"/>
  <c r="A70" i="19" s="1"/>
  <c r="A71" i="9"/>
  <c r="A71" i="19" s="1"/>
  <c r="A72" i="9"/>
  <c r="A72" i="19" s="1"/>
  <c r="A73" i="9"/>
  <c r="A73" i="19" s="1"/>
  <c r="A74" i="9"/>
  <c r="A74" i="19" s="1"/>
  <c r="A75" i="9"/>
  <c r="A75" i="19" s="1"/>
  <c r="A76" i="9"/>
  <c r="A76" i="19" s="1"/>
  <c r="A77" i="9"/>
  <c r="A77" i="19" s="1"/>
  <c r="A78" i="9"/>
  <c r="A78" i="19" s="1"/>
  <c r="A79" i="9"/>
  <c r="A79" i="19" s="1"/>
  <c r="A80" i="9"/>
  <c r="A80" i="19" s="1"/>
  <c r="A81" i="9"/>
  <c r="A81" i="19" s="1"/>
  <c r="A82" i="9"/>
  <c r="A82" i="19" s="1"/>
  <c r="A83" i="9"/>
  <c r="A83" i="19" s="1"/>
  <c r="A84" i="9"/>
  <c r="A84" i="19" s="1"/>
  <c r="A85" i="9"/>
  <c r="A85" i="19" s="1"/>
  <c r="A86" i="9"/>
  <c r="A86" i="19" s="1"/>
  <c r="A87" i="9"/>
  <c r="A87" i="19" s="1"/>
  <c r="A88" i="9"/>
  <c r="A88" i="19" s="1"/>
  <c r="A89" i="9"/>
  <c r="A89" i="19" s="1"/>
  <c r="A90" i="9"/>
  <c r="A90" i="19" s="1"/>
  <c r="A91" i="9"/>
  <c r="A91" i="19" s="1"/>
  <c r="A92" i="9"/>
  <c r="A92" i="19" s="1"/>
  <c r="A93" i="9"/>
  <c r="A93" i="19" s="1"/>
  <c r="A94" i="9"/>
  <c r="A94" i="19" s="1"/>
  <c r="A95" i="9"/>
  <c r="A95" i="19" s="1"/>
  <c r="A96" i="9"/>
  <c r="A96" i="19" s="1"/>
  <c r="A97" i="9"/>
  <c r="A97" i="19" s="1"/>
  <c r="A98" i="9"/>
  <c r="A98" i="19" s="1"/>
  <c r="A99" i="9"/>
  <c r="A99" i="19" s="1"/>
  <c r="A100" i="9"/>
  <c r="A100" i="19" s="1"/>
  <c r="A101" i="9"/>
  <c r="A101" i="19" s="1"/>
  <c r="A102" i="9"/>
  <c r="A102" i="19" s="1"/>
  <c r="A103" i="9"/>
  <c r="A103" i="19" s="1"/>
  <c r="A104" i="9"/>
  <c r="A104" i="19" s="1"/>
  <c r="A105" i="9"/>
  <c r="A105" i="19" s="1"/>
  <c r="A106" i="9"/>
  <c r="A106" i="19" s="1"/>
  <c r="A107" i="9"/>
  <c r="A107" i="19" s="1"/>
  <c r="A108" i="9"/>
  <c r="A108" i="19" s="1"/>
  <c r="A109" i="9"/>
  <c r="A109" i="19" s="1"/>
  <c r="A110" i="9"/>
  <c r="A110" i="19" s="1"/>
  <c r="A111" i="9"/>
  <c r="A111" i="19" s="1"/>
  <c r="A112" i="9"/>
  <c r="A112" i="19" s="1"/>
  <c r="A113" i="9"/>
  <c r="A113" i="19" s="1"/>
  <c r="A114" i="9"/>
  <c r="A114" i="19" s="1"/>
  <c r="A115" i="9"/>
  <c r="A115" i="19" s="1"/>
  <c r="A116" i="9"/>
  <c r="A116" i="19" s="1"/>
  <c r="A117" i="9"/>
  <c r="A117" i="19" s="1"/>
  <c r="A118" i="9"/>
  <c r="A118" i="19" s="1"/>
  <c r="A119" i="9"/>
  <c r="A119" i="19" s="1"/>
  <c r="A120" i="9"/>
  <c r="A120" i="19" s="1"/>
  <c r="A121" i="9"/>
  <c r="A121" i="19" s="1"/>
  <c r="A122" i="9"/>
  <c r="A122" i="19" s="1"/>
  <c r="A123" i="9"/>
  <c r="A123" i="19" s="1"/>
  <c r="A124" i="9"/>
  <c r="A124" i="19" s="1"/>
  <c r="A125" i="9"/>
  <c r="A125" i="19" s="1"/>
  <c r="A126" i="9"/>
  <c r="A126" i="19" s="1"/>
  <c r="A127" i="9"/>
  <c r="A127" i="19" s="1"/>
  <c r="A128" i="9"/>
  <c r="A128" i="19" s="1"/>
  <c r="A129" i="9"/>
  <c r="A129" i="19" s="1"/>
  <c r="A130" i="9"/>
  <c r="A130" i="19" s="1"/>
  <c r="A131" i="9"/>
  <c r="A131" i="19" s="1"/>
  <c r="A132" i="9"/>
  <c r="A132" i="19" s="1"/>
  <c r="A133" i="9"/>
  <c r="A133" i="19" s="1"/>
  <c r="A134" i="9"/>
  <c r="A134" i="19" s="1"/>
  <c r="A135" i="9"/>
  <c r="A135" i="19" s="1"/>
  <c r="A136" i="9"/>
  <c r="A136" i="19" s="1"/>
  <c r="A137" i="9"/>
  <c r="A137" i="19" s="1"/>
  <c r="A138" i="9"/>
  <c r="A138" i="19" s="1"/>
  <c r="A139" i="9"/>
  <c r="A139" i="19" s="1"/>
  <c r="A140" i="9"/>
  <c r="A140" i="19" s="1"/>
  <c r="A141" i="9"/>
  <c r="A141" i="19" s="1"/>
  <c r="A142" i="9"/>
  <c r="A142" i="19" s="1"/>
  <c r="A143" i="9"/>
  <c r="A143" i="19" s="1"/>
  <c r="A144" i="9"/>
  <c r="A144" i="19" s="1"/>
  <c r="A145" i="9"/>
  <c r="A145" i="19" s="1"/>
  <c r="A146" i="9"/>
  <c r="A146" i="19" s="1"/>
  <c r="A147" i="9"/>
  <c r="A147" i="19" s="1"/>
  <c r="A148" i="9"/>
  <c r="A148" i="19" s="1"/>
  <c r="A149" i="9"/>
  <c r="A149" i="19" s="1"/>
  <c r="A150" i="9"/>
  <c r="A150" i="19" s="1"/>
  <c r="A151" i="9"/>
  <c r="A151" i="19" s="1"/>
  <c r="A152" i="9"/>
  <c r="A152" i="19" s="1"/>
  <c r="A153" i="9"/>
  <c r="A153" i="19" s="1"/>
  <c r="A154" i="9"/>
  <c r="A154" i="19" s="1"/>
  <c r="A155" i="9"/>
  <c r="A155" i="19" s="1"/>
  <c r="A156" i="9"/>
  <c r="A156" i="19" s="1"/>
  <c r="A157" i="9"/>
  <c r="A157" i="19" s="1"/>
  <c r="A158" i="9"/>
  <c r="A158" i="19" s="1"/>
  <c r="A159" i="9"/>
  <c r="A159" i="19" s="1"/>
  <c r="A160" i="9"/>
  <c r="A160" i="19" s="1"/>
  <c r="A161" i="9"/>
  <c r="A161" i="19" s="1"/>
  <c r="A162" i="9"/>
  <c r="A162" i="19" s="1"/>
  <c r="A163" i="9"/>
  <c r="A163" i="19" s="1"/>
  <c r="A164" i="9"/>
  <c r="A164" i="19" s="1"/>
  <c r="A165" i="9"/>
  <c r="A165" i="19" s="1"/>
  <c r="A166" i="9"/>
  <c r="A166" i="19" s="1"/>
  <c r="A167" i="9"/>
  <c r="A167" i="19" s="1"/>
  <c r="A168" i="9"/>
  <c r="A168" i="19" s="1"/>
  <c r="A169" i="9"/>
  <c r="A169" i="19" s="1"/>
  <c r="A170" i="9"/>
  <c r="A170" i="19" s="1"/>
  <c r="A171" i="9"/>
  <c r="A171" i="19" s="1"/>
  <c r="A172" i="9"/>
  <c r="A172" i="19" s="1"/>
  <c r="A173" i="9"/>
  <c r="A173" i="19" s="1"/>
  <c r="A174" i="9"/>
  <c r="A174" i="19" s="1"/>
  <c r="A175" i="9"/>
  <c r="A175" i="19" s="1"/>
  <c r="A176" i="9"/>
  <c r="A176" i="19" s="1"/>
  <c r="A177" i="9"/>
  <c r="A177" i="19" s="1"/>
  <c r="A178" i="9"/>
  <c r="A178" i="19" s="1"/>
  <c r="A179" i="9"/>
  <c r="A179" i="19" s="1"/>
  <c r="A180" i="9"/>
  <c r="A180" i="19" s="1"/>
  <c r="A181" i="9"/>
  <c r="A181" i="19" s="1"/>
  <c r="A182" i="9"/>
  <c r="A182" i="19" s="1"/>
  <c r="A183" i="9"/>
  <c r="A183" i="19" s="1"/>
  <c r="A184" i="9"/>
  <c r="A184" i="19" s="1"/>
  <c r="A185" i="9"/>
  <c r="A185" i="19" s="1"/>
  <c r="A186" i="9"/>
  <c r="A186" i="19" s="1"/>
  <c r="A187" i="9"/>
  <c r="A187" i="19" s="1"/>
  <c r="A188" i="9"/>
  <c r="A188" i="19" s="1"/>
  <c r="A189" i="9"/>
  <c r="A189" i="19" s="1"/>
  <c r="A190" i="9"/>
  <c r="A190" i="19" s="1"/>
  <c r="A191" i="9"/>
  <c r="A191" i="19" s="1"/>
  <c r="A192" i="9"/>
  <c r="A192" i="19" s="1"/>
  <c r="A193" i="9"/>
  <c r="A193" i="19" s="1"/>
  <c r="A194" i="9"/>
  <c r="A194" i="19" s="1"/>
  <c r="A195" i="9"/>
  <c r="A195" i="19" s="1"/>
  <c r="A196" i="9"/>
  <c r="A196" i="19" s="1"/>
  <c r="A197" i="9"/>
  <c r="A197" i="19" s="1"/>
  <c r="A198" i="9"/>
  <c r="A198" i="19" s="1"/>
  <c r="A199" i="9"/>
  <c r="A199" i="19" s="1"/>
  <c r="A200" i="9"/>
  <c r="A200" i="19" s="1"/>
  <c r="A201" i="9"/>
  <c r="A201" i="19" s="1"/>
  <c r="A202" i="9"/>
  <c r="A202" i="19" s="1"/>
  <c r="A203" i="9"/>
  <c r="A203" i="19" s="1"/>
  <c r="A204" i="9"/>
  <c r="A204" i="19" s="1"/>
  <c r="A205" i="9"/>
  <c r="A205" i="19" s="1"/>
  <c r="A206" i="9"/>
  <c r="A206" i="19" s="1"/>
  <c r="A207" i="9"/>
  <c r="A207" i="19" s="1"/>
  <c r="A208" i="9"/>
  <c r="A208" i="19" s="1"/>
  <c r="A209" i="9"/>
  <c r="A209" i="19" s="1"/>
  <c r="A210" i="9"/>
  <c r="A210" i="19" s="1"/>
  <c r="A211" i="9"/>
  <c r="A211" i="19" s="1"/>
  <c r="A212" i="9"/>
  <c r="A212" i="19" s="1"/>
  <c r="A213" i="9"/>
  <c r="A213" i="19" s="1"/>
  <c r="A214" i="9"/>
  <c r="A214" i="19" s="1"/>
  <c r="A215" i="9"/>
  <c r="A215" i="19" s="1"/>
  <c r="A216" i="9"/>
  <c r="A216" i="19" s="1"/>
  <c r="A217" i="9"/>
  <c r="A217" i="19" s="1"/>
  <c r="A218" i="9"/>
  <c r="A218" i="19" s="1"/>
  <c r="A219" i="9"/>
  <c r="A219" i="19" s="1"/>
  <c r="A220" i="9"/>
  <c r="A220" i="19" s="1"/>
  <c r="A221" i="9"/>
  <c r="A221" i="19" s="1"/>
  <c r="A222" i="9"/>
  <c r="A222" i="19" s="1"/>
  <c r="A223" i="9"/>
  <c r="A223" i="19" s="1"/>
  <c r="A224" i="9"/>
  <c r="A224" i="19" s="1"/>
  <c r="A225" i="9"/>
  <c r="A225" i="19" s="1"/>
  <c r="A226" i="9"/>
  <c r="A226" i="19" s="1"/>
  <c r="A227" i="9"/>
  <c r="A227" i="19" s="1"/>
  <c r="A228" i="9"/>
  <c r="A228" i="19" s="1"/>
  <c r="A229" i="9"/>
  <c r="A229" i="19" s="1"/>
  <c r="A230" i="9"/>
  <c r="A230" i="19" s="1"/>
  <c r="A231" i="9"/>
  <c r="A231" i="19" s="1"/>
  <c r="A232" i="9"/>
  <c r="A232" i="19" s="1"/>
  <c r="A233" i="9"/>
  <c r="A233" i="19" s="1"/>
  <c r="A234" i="9"/>
  <c r="A234" i="19" s="1"/>
  <c r="A235" i="9"/>
  <c r="A235" i="19" s="1"/>
  <c r="A236" i="9"/>
  <c r="A236" i="19" s="1"/>
  <c r="A237" i="9"/>
  <c r="A237" i="19" s="1"/>
  <c r="A238" i="9"/>
  <c r="A238" i="19" s="1"/>
  <c r="A239" i="9"/>
  <c r="A239" i="19" s="1"/>
  <c r="A240" i="9"/>
  <c r="A240" i="19" s="1"/>
  <c r="A241" i="9"/>
  <c r="A241" i="19" s="1"/>
  <c r="A242" i="9"/>
  <c r="A242" i="19" s="1"/>
  <c r="A243" i="9"/>
  <c r="A243" i="19" s="1"/>
  <c r="A244" i="9"/>
  <c r="A244" i="19" s="1"/>
  <c r="A245" i="9"/>
  <c r="A245" i="19" s="1"/>
  <c r="A246" i="9"/>
  <c r="A246" i="19" s="1"/>
  <c r="A247" i="9"/>
  <c r="A247" i="19" s="1"/>
  <c r="A248" i="9"/>
  <c r="A248" i="19" s="1"/>
  <c r="A249" i="9"/>
  <c r="A249" i="19" s="1"/>
  <c r="A250" i="9"/>
  <c r="A250" i="19" s="1"/>
  <c r="A251" i="9"/>
  <c r="A251" i="19" s="1"/>
  <c r="A252" i="9"/>
  <c r="A252" i="19" s="1"/>
  <c r="A253" i="9"/>
  <c r="A253" i="19" s="1"/>
  <c r="A254" i="9"/>
  <c r="A254" i="19" s="1"/>
  <c r="A255" i="9"/>
  <c r="A255" i="19" s="1"/>
  <c r="A256" i="9"/>
  <c r="A256" i="19" s="1"/>
  <c r="A257" i="9"/>
  <c r="A257" i="19" s="1"/>
  <c r="A258" i="9"/>
  <c r="A258" i="19" s="1"/>
  <c r="A259" i="9"/>
  <c r="A259" i="19" s="1"/>
  <c r="A260" i="9"/>
  <c r="A260" i="19" s="1"/>
  <c r="A261" i="9"/>
  <c r="A261" i="19" s="1"/>
  <c r="A262" i="9"/>
  <c r="A262" i="19" s="1"/>
  <c r="A263" i="9"/>
  <c r="A263" i="19" s="1"/>
  <c r="A264" i="9"/>
  <c r="A264" i="19" s="1"/>
  <c r="A265" i="9"/>
  <c r="A265" i="19" s="1"/>
  <c r="A266" i="9"/>
  <c r="A266" i="19" s="1"/>
  <c r="A267" i="9"/>
  <c r="A267" i="19" s="1"/>
  <c r="A268" i="9"/>
  <c r="A268" i="19" s="1"/>
  <c r="A269" i="9"/>
  <c r="A269" i="19" s="1"/>
  <c r="A270" i="9"/>
  <c r="A270" i="19" s="1"/>
  <c r="A271" i="9"/>
  <c r="A271" i="19" s="1"/>
  <c r="A272" i="9"/>
  <c r="A272" i="19" s="1"/>
  <c r="A273" i="9"/>
  <c r="A273" i="19" s="1"/>
  <c r="A274" i="9"/>
  <c r="A274" i="19" s="1"/>
  <c r="A275" i="9"/>
  <c r="A275" i="19" s="1"/>
  <c r="A276" i="9"/>
  <c r="A276" i="19" s="1"/>
  <c r="A277" i="9"/>
  <c r="A277" i="19" s="1"/>
  <c r="A278" i="9"/>
  <c r="A278" i="19" s="1"/>
  <c r="A279" i="9"/>
  <c r="A279" i="19" s="1"/>
  <c r="A280" i="9"/>
  <c r="A280" i="19" s="1"/>
  <c r="A281" i="9"/>
  <c r="A281" i="19" s="1"/>
  <c r="A282" i="9"/>
  <c r="A282" i="19" s="1"/>
  <c r="A283" i="9"/>
  <c r="A283" i="19" s="1"/>
  <c r="A284" i="9"/>
  <c r="A284" i="19" s="1"/>
  <c r="A285" i="9"/>
  <c r="A285" i="19" s="1"/>
  <c r="A286" i="9"/>
  <c r="A286" i="19" s="1"/>
  <c r="A287" i="9"/>
  <c r="A287" i="19" s="1"/>
  <c r="A288" i="9"/>
  <c r="A288" i="19" s="1"/>
  <c r="A289" i="9"/>
  <c r="A289" i="19" s="1"/>
  <c r="A290" i="9"/>
  <c r="A290" i="19" s="1"/>
  <c r="A291" i="9"/>
  <c r="A291" i="19" s="1"/>
  <c r="A292" i="9"/>
  <c r="A292" i="19" s="1"/>
  <c r="A293" i="9"/>
  <c r="A293" i="19" s="1"/>
  <c r="A294" i="9"/>
  <c r="A294" i="19" s="1"/>
  <c r="A295" i="9"/>
  <c r="A295" i="19" s="1"/>
  <c r="A296" i="9"/>
  <c r="A296" i="19" s="1"/>
  <c r="A297" i="9"/>
  <c r="A297" i="19" s="1"/>
  <c r="A298" i="9"/>
  <c r="A298" i="19" s="1"/>
  <c r="A299" i="9"/>
  <c r="A299" i="19" s="1"/>
  <c r="A300" i="9"/>
  <c r="A300" i="19" s="1"/>
  <c r="A301" i="9"/>
  <c r="A301" i="19" s="1"/>
  <c r="A302" i="9"/>
  <c r="A302" i="19" s="1"/>
  <c r="A303" i="9"/>
  <c r="A303" i="19" s="1"/>
  <c r="A304" i="9"/>
  <c r="A304" i="19" s="1"/>
  <c r="A305" i="9"/>
  <c r="A305" i="19" s="1"/>
  <c r="A306" i="9"/>
  <c r="A306" i="19" s="1"/>
  <c r="A307" i="9"/>
  <c r="A307" i="19" s="1"/>
  <c r="A308" i="9"/>
  <c r="A308" i="19" s="1"/>
  <c r="A309" i="9"/>
  <c r="A309" i="19" s="1"/>
  <c r="A310" i="9"/>
  <c r="A310" i="19" s="1"/>
  <c r="A311" i="9"/>
  <c r="A311" i="19" s="1"/>
  <c r="A312" i="9"/>
  <c r="A312" i="19" s="1"/>
  <c r="A313" i="9"/>
  <c r="A313" i="19" s="1"/>
  <c r="A314" i="9"/>
  <c r="A314" i="19" s="1"/>
  <c r="A315" i="9"/>
  <c r="A315" i="19" s="1"/>
  <c r="A316" i="9"/>
  <c r="A316" i="19" s="1"/>
  <c r="A317" i="9"/>
  <c r="A317" i="19" s="1"/>
  <c r="A318" i="9"/>
  <c r="A318" i="19" s="1"/>
  <c r="A319" i="9"/>
  <c r="A319" i="19" s="1"/>
  <c r="A320" i="9"/>
  <c r="A320" i="19" s="1"/>
  <c r="A321" i="9"/>
  <c r="A321" i="19" s="1"/>
  <c r="A322" i="9"/>
  <c r="A322" i="19" s="1"/>
  <c r="A323" i="9"/>
  <c r="A323" i="19" s="1"/>
  <c r="A324" i="9"/>
  <c r="A324" i="19" s="1"/>
  <c r="A325" i="9"/>
  <c r="A325" i="19" s="1"/>
  <c r="A326" i="9"/>
  <c r="A326" i="19" s="1"/>
  <c r="A327" i="9"/>
  <c r="A327" i="19" s="1"/>
  <c r="A328" i="9"/>
  <c r="A328" i="19" s="1"/>
  <c r="A329" i="9"/>
  <c r="A329" i="19" s="1"/>
  <c r="A330" i="9"/>
  <c r="A330" i="19" s="1"/>
  <c r="A331" i="9"/>
  <c r="A331" i="19" s="1"/>
  <c r="A332" i="9"/>
  <c r="A332" i="19" s="1"/>
  <c r="A333" i="9"/>
  <c r="A333" i="19" s="1"/>
  <c r="A334" i="9"/>
  <c r="A334" i="19" s="1"/>
  <c r="A335" i="9"/>
  <c r="A335" i="19" s="1"/>
  <c r="A336" i="9"/>
  <c r="A336" i="19" s="1"/>
  <c r="A337" i="9"/>
  <c r="A337" i="19" s="1"/>
  <c r="A338" i="9"/>
  <c r="A338" i="19" s="1"/>
  <c r="A339" i="9"/>
  <c r="A339" i="19" s="1"/>
  <c r="A340" i="9"/>
  <c r="A340" i="19" s="1"/>
  <c r="A341" i="9"/>
  <c r="A341" i="19" s="1"/>
  <c r="A342" i="9"/>
  <c r="A342" i="19" s="1"/>
  <c r="A343" i="9"/>
  <c r="A343" i="19" s="1"/>
  <c r="A344" i="9"/>
  <c r="A344" i="19" s="1"/>
  <c r="A345" i="9"/>
  <c r="A345" i="19" s="1"/>
  <c r="A346" i="9"/>
  <c r="A346" i="19" s="1"/>
  <c r="A347" i="9"/>
  <c r="A347" i="19" s="1"/>
  <c r="A348" i="9"/>
  <c r="A348" i="19" s="1"/>
  <c r="A349" i="9"/>
  <c r="A349" i="19" s="1"/>
  <c r="A350" i="9"/>
  <c r="A350" i="19" s="1"/>
  <c r="A351" i="9"/>
  <c r="A351" i="19" s="1"/>
  <c r="A352" i="9"/>
  <c r="A352" i="19" s="1"/>
  <c r="A353" i="9"/>
  <c r="A353" i="19" s="1"/>
  <c r="A354" i="9"/>
  <c r="A354" i="19" s="1"/>
  <c r="A355" i="9"/>
  <c r="A355" i="19" s="1"/>
  <c r="A356" i="9"/>
  <c r="A356" i="19" s="1"/>
  <c r="A357" i="9"/>
  <c r="A357" i="19" s="1"/>
  <c r="A358" i="9"/>
  <c r="A358" i="19" s="1"/>
  <c r="A359" i="9"/>
  <c r="A359" i="19" s="1"/>
  <c r="A360" i="9"/>
  <c r="A360" i="19" s="1"/>
  <c r="A361" i="9"/>
  <c r="A361" i="19" s="1"/>
  <c r="A362" i="9"/>
  <c r="A362" i="19" s="1"/>
  <c r="A363" i="9"/>
  <c r="A363" i="19" s="1"/>
  <c r="A364" i="9"/>
  <c r="A364" i="19" s="1"/>
  <c r="A365" i="9"/>
  <c r="A365" i="19" s="1"/>
  <c r="A366" i="9"/>
  <c r="A366" i="19" s="1"/>
  <c r="A367" i="9"/>
  <c r="A367" i="19" s="1"/>
  <c r="A368" i="9"/>
  <c r="A368" i="19" s="1"/>
  <c r="A369" i="9"/>
  <c r="A369" i="19" s="1"/>
  <c r="A370" i="9"/>
  <c r="A370" i="19" s="1"/>
  <c r="A371" i="9"/>
  <c r="A371" i="19" s="1"/>
  <c r="A372" i="9"/>
  <c r="A372" i="19" s="1"/>
  <c r="A373" i="9"/>
  <c r="A373" i="19" s="1"/>
  <c r="A374" i="9"/>
  <c r="A374" i="19" s="1"/>
  <c r="A375" i="9"/>
  <c r="A375" i="19" s="1"/>
  <c r="A376" i="9"/>
  <c r="A376" i="19" s="1"/>
  <c r="A377" i="9"/>
  <c r="A377" i="19" s="1"/>
  <c r="A378" i="9"/>
  <c r="A378" i="19" s="1"/>
  <c r="A379" i="9"/>
  <c r="A379" i="19" s="1"/>
  <c r="A380" i="9"/>
  <c r="A380" i="19" s="1"/>
  <c r="A381" i="9"/>
  <c r="A381" i="19" s="1"/>
  <c r="A382" i="9"/>
  <c r="A382" i="19" s="1"/>
  <c r="A383" i="9"/>
  <c r="A383" i="19" s="1"/>
  <c r="A384" i="9"/>
  <c r="A384" i="19" s="1"/>
  <c r="A385" i="9"/>
  <c r="A385" i="19" s="1"/>
  <c r="A386" i="9"/>
  <c r="A386" i="19" s="1"/>
  <c r="A387" i="9"/>
  <c r="A387" i="19" s="1"/>
  <c r="A388" i="9"/>
  <c r="A388" i="19" s="1"/>
  <c r="A389" i="9"/>
  <c r="A389" i="19" s="1"/>
  <c r="A390" i="9"/>
  <c r="A390" i="19" s="1"/>
  <c r="A391" i="9"/>
  <c r="A391" i="19" s="1"/>
  <c r="A392" i="9"/>
  <c r="A392" i="19" s="1"/>
  <c r="A393" i="9"/>
  <c r="A393" i="19" s="1"/>
  <c r="A394" i="9"/>
  <c r="A394" i="19" s="1"/>
  <c r="A395" i="9"/>
  <c r="A395" i="19" s="1"/>
  <c r="A396" i="9"/>
  <c r="A396" i="19" s="1"/>
  <c r="A397" i="9"/>
  <c r="A397" i="19" s="1"/>
  <c r="A398" i="9"/>
  <c r="A398" i="19" s="1"/>
  <c r="A399" i="9"/>
  <c r="A399" i="19" s="1"/>
  <c r="A400" i="9"/>
  <c r="A400" i="19" s="1"/>
  <c r="A401" i="9"/>
  <c r="A401" i="19" s="1"/>
  <c r="A402" i="9"/>
  <c r="A402" i="19" s="1"/>
  <c r="A403" i="9"/>
  <c r="A403" i="19" s="1"/>
  <c r="A404" i="9"/>
  <c r="A404" i="19" s="1"/>
  <c r="A405" i="9"/>
  <c r="A405" i="19" s="1"/>
  <c r="A406" i="9"/>
  <c r="A406" i="19" s="1"/>
  <c r="A407" i="9"/>
  <c r="A407" i="19" s="1"/>
  <c r="A408" i="9"/>
  <c r="A408" i="19" s="1"/>
  <c r="A409" i="9"/>
  <c r="A409" i="19" s="1"/>
  <c r="A410" i="9"/>
  <c r="A410" i="19" s="1"/>
  <c r="A411" i="9"/>
  <c r="A411" i="19" s="1"/>
  <c r="A412" i="9"/>
  <c r="A412" i="19" s="1"/>
  <c r="A413" i="9"/>
  <c r="A413" i="19" s="1"/>
  <c r="A414" i="9"/>
  <c r="A414" i="19" s="1"/>
  <c r="A415" i="9"/>
  <c r="A415" i="19" s="1"/>
  <c r="A416" i="9"/>
  <c r="A416" i="19" s="1"/>
  <c r="A417" i="9"/>
  <c r="A417" i="19" s="1"/>
  <c r="A418" i="9"/>
  <c r="A418" i="19" s="1"/>
  <c r="A419" i="9"/>
  <c r="A419" i="19" s="1"/>
  <c r="A420" i="9"/>
  <c r="A420" i="19" s="1"/>
  <c r="A421" i="9"/>
  <c r="A421" i="19" s="1"/>
  <c r="A422" i="9"/>
  <c r="A422" i="19" s="1"/>
  <c r="A423" i="9"/>
  <c r="A423" i="19" s="1"/>
  <c r="A424" i="9"/>
  <c r="A424" i="19" s="1"/>
  <c r="A425" i="9"/>
  <c r="A425" i="19" s="1"/>
  <c r="A426" i="9"/>
  <c r="A426" i="19" s="1"/>
  <c r="A427" i="9"/>
  <c r="A427" i="19" s="1"/>
  <c r="A428" i="9"/>
  <c r="A428" i="19" s="1"/>
  <c r="A429" i="9"/>
  <c r="A429" i="19" s="1"/>
  <c r="A430" i="9"/>
  <c r="A430" i="19" s="1"/>
  <c r="A431" i="9"/>
  <c r="A431" i="19" s="1"/>
  <c r="A432" i="9"/>
  <c r="A432" i="19" s="1"/>
  <c r="A433" i="9"/>
  <c r="A433" i="19" s="1"/>
  <c r="A434" i="9"/>
  <c r="A434" i="19" s="1"/>
  <c r="A435" i="9"/>
  <c r="A435" i="19" s="1"/>
  <c r="A436" i="9"/>
  <c r="A436" i="19" s="1"/>
  <c r="A437" i="9"/>
  <c r="A437" i="19" s="1"/>
  <c r="A438" i="9"/>
  <c r="A438" i="19" s="1"/>
  <c r="A439" i="9"/>
  <c r="A439" i="19" s="1"/>
  <c r="A440" i="9"/>
  <c r="A440" i="19" s="1"/>
  <c r="A441" i="9"/>
  <c r="A441" i="19" s="1"/>
  <c r="A442" i="9"/>
  <c r="A442" i="19" s="1"/>
  <c r="A443" i="9"/>
  <c r="A443" i="19" s="1"/>
  <c r="A444" i="9"/>
  <c r="A444" i="19" s="1"/>
  <c r="A445" i="9"/>
  <c r="A445" i="19" s="1"/>
  <c r="A446" i="9"/>
  <c r="A446" i="19" s="1"/>
  <c r="A447" i="9"/>
  <c r="A447" i="19" s="1"/>
  <c r="A448" i="9"/>
  <c r="A448" i="19" s="1"/>
  <c r="A449" i="9"/>
  <c r="A449" i="19" s="1"/>
  <c r="A450" i="9"/>
  <c r="A450" i="19" s="1"/>
  <c r="A451" i="9"/>
  <c r="A451" i="19" s="1"/>
  <c r="A452" i="9"/>
  <c r="A452" i="19" s="1"/>
  <c r="A453" i="9"/>
  <c r="A453" i="19" s="1"/>
  <c r="A454" i="9"/>
  <c r="A454" i="19" s="1"/>
  <c r="A455" i="9"/>
  <c r="A455" i="19" s="1"/>
  <c r="A456" i="9"/>
  <c r="A456" i="19" s="1"/>
  <c r="A457" i="9"/>
  <c r="A457" i="19" s="1"/>
  <c r="A458" i="9"/>
  <c r="A458" i="19" s="1"/>
  <c r="A459" i="9"/>
  <c r="A459" i="19" s="1"/>
  <c r="A460" i="9"/>
  <c r="A460" i="19" s="1"/>
  <c r="A461" i="9"/>
  <c r="A461" i="19" s="1"/>
  <c r="A462" i="9"/>
  <c r="A462" i="19" s="1"/>
  <c r="A463" i="9"/>
  <c r="A463" i="19" s="1"/>
  <c r="A464" i="9"/>
  <c r="A464" i="19" s="1"/>
  <c r="A465" i="9"/>
  <c r="A465" i="19" s="1"/>
  <c r="A466" i="9"/>
  <c r="A466" i="19" s="1"/>
  <c r="A467" i="9"/>
  <c r="A467" i="19" s="1"/>
  <c r="A468" i="9"/>
  <c r="A468" i="19" s="1"/>
  <c r="A469" i="9"/>
  <c r="A469" i="19" s="1"/>
  <c r="A470" i="9"/>
  <c r="A470" i="19" s="1"/>
  <c r="A471" i="9"/>
  <c r="A471" i="19" s="1"/>
  <c r="A472" i="9"/>
  <c r="A472" i="19" s="1"/>
  <c r="A473" i="9"/>
  <c r="A473" i="19" s="1"/>
  <c r="A474" i="9"/>
  <c r="A474" i="19" s="1"/>
  <c r="A475" i="9"/>
  <c r="A475" i="19" s="1"/>
  <c r="A476" i="9"/>
  <c r="A476" i="19" s="1"/>
  <c r="A477" i="9"/>
  <c r="A477" i="19" s="1"/>
  <c r="A478" i="9"/>
  <c r="A478" i="19" s="1"/>
  <c r="A479" i="9"/>
  <c r="A479" i="19" s="1"/>
  <c r="A480" i="9"/>
  <c r="A480" i="19" s="1"/>
  <c r="A481" i="9"/>
  <c r="A481" i="19" s="1"/>
  <c r="A482" i="9"/>
  <c r="A482" i="19" s="1"/>
  <c r="A483" i="9"/>
  <c r="A483" i="19" s="1"/>
  <c r="A484" i="9"/>
  <c r="A484" i="19" s="1"/>
  <c r="A485" i="9"/>
  <c r="A485" i="19" s="1"/>
  <c r="A486" i="9"/>
  <c r="A486" i="19" s="1"/>
  <c r="A487" i="9"/>
  <c r="A487" i="19" s="1"/>
  <c r="A488" i="9"/>
  <c r="A488" i="19" s="1"/>
  <c r="A489" i="9"/>
  <c r="A489" i="19" s="1"/>
  <c r="A490" i="9"/>
  <c r="A490" i="19" s="1"/>
  <c r="A491" i="9"/>
  <c r="A491" i="19" s="1"/>
  <c r="A492" i="9"/>
  <c r="A492" i="19" s="1"/>
  <c r="A493" i="9"/>
  <c r="A493" i="19" s="1"/>
  <c r="A494" i="9"/>
  <c r="A494" i="19" s="1"/>
  <c r="A495" i="9"/>
  <c r="A495" i="19" s="1"/>
  <c r="A496" i="9"/>
  <c r="A496" i="19" s="1"/>
  <c r="A497" i="9"/>
  <c r="A497" i="19" s="1"/>
  <c r="A498" i="9"/>
  <c r="A498" i="19" s="1"/>
  <c r="A499" i="9"/>
  <c r="A499" i="19" s="1"/>
  <c r="A500" i="9"/>
  <c r="A500" i="19" s="1"/>
  <c r="A501" i="9"/>
  <c r="A501" i="19" s="1"/>
  <c r="A502" i="9"/>
  <c r="A502" i="19" s="1"/>
  <c r="A503" i="9"/>
  <c r="A503" i="19" s="1"/>
  <c r="A504" i="9"/>
  <c r="A504" i="19" s="1"/>
  <c r="A505" i="9"/>
  <c r="A505" i="19" s="1"/>
  <c r="A506" i="9"/>
  <c r="A506" i="19" s="1"/>
  <c r="A507" i="9"/>
  <c r="A507" i="19" s="1"/>
  <c r="A508" i="9"/>
  <c r="A508" i="19" s="1"/>
  <c r="A509" i="9"/>
  <c r="A509" i="19" s="1"/>
  <c r="A510" i="9"/>
  <c r="A510" i="19" s="1"/>
  <c r="A511" i="9"/>
  <c r="A511" i="19" s="1"/>
  <c r="A512" i="9"/>
  <c r="A512" i="19" s="1"/>
  <c r="A513" i="9"/>
  <c r="A513" i="19" s="1"/>
  <c r="A514" i="9"/>
  <c r="A514" i="19" s="1"/>
  <c r="A515" i="9"/>
  <c r="A515" i="19" s="1"/>
  <c r="A516" i="9"/>
  <c r="A516" i="19" s="1"/>
  <c r="A517" i="9"/>
  <c r="A517" i="19" s="1"/>
  <c r="A518" i="9"/>
  <c r="A518" i="19" s="1"/>
  <c r="A519" i="9"/>
  <c r="A519" i="19" s="1"/>
  <c r="A520" i="9"/>
  <c r="A520" i="19" s="1"/>
  <c r="A521" i="9"/>
  <c r="A521" i="19" s="1"/>
  <c r="A522" i="9"/>
  <c r="A522" i="19" s="1"/>
  <c r="A523" i="9"/>
  <c r="A523" i="19" s="1"/>
  <c r="A524" i="9"/>
  <c r="A524" i="19" s="1"/>
  <c r="A525" i="9"/>
  <c r="A525" i="19" s="1"/>
  <c r="A526" i="9"/>
  <c r="A526" i="19" s="1"/>
  <c r="A527" i="9"/>
  <c r="A527" i="19" s="1"/>
  <c r="A528" i="9"/>
  <c r="A528" i="19" s="1"/>
  <c r="A529" i="9"/>
  <c r="A529" i="19" s="1"/>
  <c r="A530" i="9"/>
  <c r="A530" i="19" s="1"/>
  <c r="A531" i="9"/>
  <c r="A531" i="19" s="1"/>
  <c r="A532" i="9"/>
  <c r="A532" i="19" s="1"/>
  <c r="A533" i="9"/>
  <c r="A533" i="19" s="1"/>
  <c r="A534" i="9"/>
  <c r="A534" i="19" s="1"/>
  <c r="A535" i="9"/>
  <c r="A535" i="19" s="1"/>
  <c r="A536" i="9"/>
  <c r="A536" i="19" s="1"/>
  <c r="A537" i="9"/>
  <c r="A537" i="19" s="1"/>
  <c r="A538" i="9"/>
  <c r="A538" i="19" s="1"/>
  <c r="A539" i="9"/>
  <c r="A539" i="19" s="1"/>
  <c r="A540" i="9"/>
  <c r="A540" i="19" s="1"/>
  <c r="A541" i="9"/>
  <c r="A541" i="19" s="1"/>
  <c r="A542" i="9"/>
  <c r="A542" i="19" s="1"/>
  <c r="A543" i="9"/>
  <c r="A543" i="19" s="1"/>
  <c r="A544" i="9"/>
  <c r="A544" i="19" s="1"/>
  <c r="A545" i="9"/>
  <c r="A545" i="19" s="1"/>
  <c r="A546" i="9"/>
  <c r="A546" i="19" s="1"/>
  <c r="A547" i="9"/>
  <c r="A547" i="19" s="1"/>
  <c r="A548" i="9"/>
  <c r="A548" i="19" s="1"/>
  <c r="A549" i="9"/>
  <c r="A549" i="19" s="1"/>
  <c r="A550" i="9"/>
  <c r="A550" i="19" s="1"/>
  <c r="A551" i="9"/>
  <c r="A551" i="19" s="1"/>
  <c r="A552" i="9"/>
  <c r="A552" i="19" s="1"/>
  <c r="A553" i="9"/>
  <c r="A553" i="19" s="1"/>
  <c r="A554" i="9"/>
  <c r="A554" i="19" s="1"/>
  <c r="A555" i="9"/>
  <c r="A555" i="19" s="1"/>
  <c r="A556" i="9"/>
  <c r="A556" i="19" s="1"/>
  <c r="A557" i="9"/>
  <c r="A557" i="19" s="1"/>
  <c r="A558" i="9"/>
  <c r="A558" i="19" s="1"/>
  <c r="A559" i="9"/>
  <c r="A559" i="19" s="1"/>
  <c r="A560" i="9"/>
  <c r="A560" i="19" s="1"/>
  <c r="A561" i="9"/>
  <c r="A561" i="19" s="1"/>
  <c r="A562" i="9"/>
  <c r="A562" i="19" s="1"/>
  <c r="A563" i="9"/>
  <c r="A563" i="19" s="1"/>
  <c r="A564" i="9"/>
  <c r="A564" i="19" s="1"/>
  <c r="A565" i="9"/>
  <c r="A565" i="19" s="1"/>
  <c r="A566" i="9"/>
  <c r="A566" i="19" s="1"/>
  <c r="A567" i="9"/>
  <c r="A567" i="19" s="1"/>
  <c r="A568" i="9"/>
  <c r="A568" i="19" s="1"/>
  <c r="A569" i="9"/>
  <c r="A569" i="19" s="1"/>
  <c r="A570" i="9"/>
  <c r="A570" i="19" s="1"/>
  <c r="A571" i="9"/>
  <c r="A571" i="19" s="1"/>
  <c r="A572" i="9"/>
  <c r="A572" i="19" s="1"/>
  <c r="A573" i="9"/>
  <c r="A573" i="19" s="1"/>
  <c r="A574" i="9"/>
  <c r="A574" i="19" s="1"/>
  <c r="A575" i="9"/>
  <c r="A575" i="19" s="1"/>
  <c r="A576" i="9"/>
  <c r="A576" i="19" s="1"/>
  <c r="A577" i="9"/>
  <c r="A577" i="19" s="1"/>
  <c r="A578" i="9"/>
  <c r="A578" i="19" s="1"/>
  <c r="A579" i="9"/>
  <c r="A579" i="19" s="1"/>
  <c r="A580" i="9"/>
  <c r="A580" i="19" s="1"/>
  <c r="A581" i="9"/>
  <c r="A581" i="19" s="1"/>
  <c r="A582" i="9"/>
  <c r="A582" i="19" s="1"/>
  <c r="A583" i="9"/>
  <c r="A583" i="19" s="1"/>
  <c r="A584" i="9"/>
  <c r="A584" i="19" s="1"/>
  <c r="A585" i="9"/>
  <c r="A585" i="19" s="1"/>
  <c r="A586" i="9"/>
  <c r="A586" i="19" s="1"/>
  <c r="A587" i="9"/>
  <c r="A587" i="19" s="1"/>
  <c r="A588" i="9"/>
  <c r="A588" i="19" s="1"/>
  <c r="A589" i="9"/>
  <c r="A589" i="19" s="1"/>
  <c r="A590" i="9"/>
  <c r="A590" i="19" s="1"/>
  <c r="A591" i="9"/>
  <c r="A591" i="19" s="1"/>
  <c r="A592" i="9"/>
  <c r="A592" i="19" s="1"/>
  <c r="A593" i="9"/>
  <c r="A593" i="19" s="1"/>
  <c r="A594" i="9"/>
  <c r="A594" i="19" s="1"/>
  <c r="A595" i="9"/>
  <c r="A595" i="19" s="1"/>
  <c r="A596" i="9"/>
  <c r="A596" i="19" s="1"/>
  <c r="A597" i="9"/>
  <c r="A597" i="19" s="1"/>
  <c r="A598" i="9"/>
  <c r="A598" i="19" s="1"/>
  <c r="A599" i="9"/>
  <c r="A599" i="19" s="1"/>
  <c r="A600" i="9"/>
  <c r="A600" i="19" s="1"/>
  <c r="A601" i="9"/>
  <c r="A601" i="19" s="1"/>
  <c r="A602" i="9"/>
  <c r="A602" i="19" s="1"/>
  <c r="A603" i="9"/>
  <c r="A603" i="19" s="1"/>
  <c r="A604" i="9"/>
  <c r="A604" i="19" s="1"/>
  <c r="A605" i="9"/>
  <c r="A605" i="19" s="1"/>
  <c r="A606" i="9"/>
  <c r="A606" i="19" s="1"/>
  <c r="A607" i="9"/>
  <c r="A607" i="19" s="1"/>
  <c r="A608" i="9"/>
  <c r="A608" i="19" s="1"/>
  <c r="A609" i="9"/>
  <c r="A609" i="19" s="1"/>
  <c r="A610" i="9"/>
  <c r="A610" i="19" s="1"/>
  <c r="A611" i="9"/>
  <c r="A611" i="19" s="1"/>
  <c r="A612" i="9"/>
  <c r="A612" i="19" s="1"/>
  <c r="A613" i="9"/>
  <c r="A613" i="19" s="1"/>
  <c r="A614" i="9"/>
  <c r="A614" i="19" s="1"/>
  <c r="A615" i="9"/>
  <c r="A615" i="19" s="1"/>
  <c r="A616" i="9"/>
  <c r="A616" i="19" s="1"/>
  <c r="A617" i="9"/>
  <c r="A617" i="19" s="1"/>
  <c r="A618" i="9"/>
  <c r="A618" i="19" s="1"/>
  <c r="A619" i="9"/>
  <c r="A619" i="19" s="1"/>
  <c r="A620" i="9"/>
  <c r="A620" i="19" s="1"/>
  <c r="A621" i="9"/>
  <c r="A621" i="19" s="1"/>
  <c r="A622" i="9"/>
  <c r="A622" i="19" s="1"/>
  <c r="A623" i="9"/>
  <c r="A623" i="19" s="1"/>
  <c r="A624" i="9"/>
  <c r="A624" i="19" s="1"/>
  <c r="A625" i="9"/>
  <c r="A625" i="19" s="1"/>
  <c r="A626" i="9"/>
  <c r="A626" i="19" s="1"/>
  <c r="A627" i="9"/>
  <c r="A627" i="19" s="1"/>
  <c r="A628" i="9"/>
  <c r="A628" i="19" s="1"/>
  <c r="A629" i="9"/>
  <c r="A629" i="19" s="1"/>
  <c r="A630" i="9"/>
  <c r="A630" i="19" s="1"/>
  <c r="A631" i="9"/>
  <c r="A631" i="19" s="1"/>
  <c r="A632" i="9"/>
  <c r="A632" i="19" s="1"/>
  <c r="A633" i="9"/>
  <c r="A633" i="19" s="1"/>
  <c r="A634" i="9"/>
  <c r="A634" i="19" s="1"/>
  <c r="A635" i="9"/>
  <c r="A635" i="19" s="1"/>
  <c r="A636" i="9"/>
  <c r="A636" i="19" s="1"/>
  <c r="A637" i="9"/>
  <c r="A637" i="19" s="1"/>
  <c r="A638" i="9"/>
  <c r="A638" i="19" s="1"/>
  <c r="A639" i="9"/>
  <c r="A639" i="19" s="1"/>
  <c r="A640" i="9"/>
  <c r="A640" i="19" s="1"/>
  <c r="A641" i="9"/>
  <c r="A641" i="19" s="1"/>
  <c r="A642" i="9"/>
  <c r="A642" i="19" s="1"/>
  <c r="A643" i="9"/>
  <c r="A643" i="19" s="1"/>
  <c r="A644" i="9"/>
  <c r="A644" i="19" s="1"/>
  <c r="A645" i="9"/>
  <c r="A645" i="19" s="1"/>
  <c r="A646" i="9"/>
  <c r="A646" i="19" s="1"/>
  <c r="A647" i="9"/>
  <c r="A647" i="19" s="1"/>
  <c r="A648" i="9"/>
  <c r="A648" i="19" s="1"/>
  <c r="A649" i="9"/>
  <c r="A649" i="19" s="1"/>
  <c r="A650" i="9"/>
  <c r="A650" i="19" s="1"/>
  <c r="A651" i="9"/>
  <c r="A651" i="19" s="1"/>
  <c r="A652" i="9"/>
  <c r="A652" i="19" s="1"/>
  <c r="A653" i="9"/>
  <c r="A653" i="19" s="1"/>
  <c r="A654" i="9"/>
  <c r="A654" i="19" s="1"/>
  <c r="A655" i="9"/>
  <c r="A655" i="19" s="1"/>
  <c r="A656" i="9"/>
  <c r="A656" i="19" s="1"/>
  <c r="A657" i="9"/>
  <c r="A657" i="19" s="1"/>
  <c r="A658" i="9"/>
  <c r="A658" i="19" s="1"/>
  <c r="A659" i="9"/>
  <c r="A659" i="19" s="1"/>
  <c r="A660" i="9"/>
  <c r="A660" i="19" s="1"/>
  <c r="A661" i="9"/>
  <c r="A661" i="19" s="1"/>
  <c r="A662" i="9"/>
  <c r="A662" i="19" s="1"/>
  <c r="A663" i="9"/>
  <c r="A663" i="19" s="1"/>
  <c r="A664" i="9"/>
  <c r="A664" i="19" s="1"/>
  <c r="A665" i="9"/>
  <c r="A665" i="19" s="1"/>
  <c r="A666" i="9"/>
  <c r="A666" i="19" s="1"/>
  <c r="A667" i="9"/>
  <c r="A667" i="19" s="1"/>
  <c r="A668" i="9"/>
  <c r="A668" i="19" s="1"/>
  <c r="A669" i="9"/>
  <c r="A669" i="19" s="1"/>
  <c r="A670" i="9"/>
  <c r="A670" i="19" s="1"/>
  <c r="A671" i="9"/>
  <c r="A671" i="19" s="1"/>
  <c r="A672" i="9"/>
  <c r="A672" i="19" s="1"/>
  <c r="A673" i="9"/>
  <c r="A673" i="19" s="1"/>
  <c r="A674" i="9"/>
  <c r="A674" i="19" s="1"/>
  <c r="A675" i="9"/>
  <c r="A675" i="19" s="1"/>
  <c r="A676" i="9"/>
  <c r="A676" i="19" s="1"/>
  <c r="A677" i="9"/>
  <c r="A677" i="19" s="1"/>
  <c r="A678" i="9"/>
  <c r="A678" i="19" s="1"/>
  <c r="A679" i="9"/>
  <c r="A679" i="19" s="1"/>
  <c r="A680" i="9"/>
  <c r="A680" i="19" s="1"/>
  <c r="A681" i="9"/>
  <c r="A681" i="19" s="1"/>
  <c r="A682" i="9"/>
  <c r="A682" i="19" s="1"/>
  <c r="A683" i="9"/>
  <c r="A683" i="19" s="1"/>
  <c r="A684" i="9"/>
  <c r="A684" i="19" s="1"/>
  <c r="A685" i="9"/>
  <c r="A685" i="19" s="1"/>
  <c r="A686" i="9"/>
  <c r="A686" i="19" s="1"/>
  <c r="A687" i="9"/>
  <c r="A687" i="19" s="1"/>
  <c r="A688" i="9"/>
  <c r="A688" i="19" s="1"/>
  <c r="A689" i="9"/>
  <c r="A689" i="19" s="1"/>
  <c r="A690" i="9"/>
  <c r="A690" i="19" s="1"/>
  <c r="A691" i="9"/>
  <c r="A691" i="19" s="1"/>
  <c r="A692" i="9"/>
  <c r="A692" i="19" s="1"/>
  <c r="A693" i="9"/>
  <c r="A693" i="19" s="1"/>
  <c r="A694" i="9"/>
  <c r="A694" i="19" s="1"/>
  <c r="A695" i="9"/>
  <c r="A695" i="19" s="1"/>
  <c r="A696" i="9"/>
  <c r="A696" i="19" s="1"/>
  <c r="A697" i="9"/>
  <c r="A697" i="19" s="1"/>
  <c r="A698" i="9"/>
  <c r="A698" i="19" s="1"/>
  <c r="A699" i="9"/>
  <c r="A699" i="19" s="1"/>
  <c r="A700" i="9"/>
  <c r="A700" i="19" s="1"/>
  <c r="A701" i="9"/>
  <c r="A701" i="19" s="1"/>
  <c r="A702" i="9"/>
  <c r="A702" i="19" s="1"/>
  <c r="A703" i="9"/>
  <c r="A703" i="19" s="1"/>
  <c r="A704" i="9"/>
  <c r="A704" i="19" s="1"/>
  <c r="A705" i="9"/>
  <c r="A705" i="19" s="1"/>
  <c r="A706" i="9"/>
  <c r="A706" i="19" s="1"/>
  <c r="A707" i="9"/>
  <c r="A707" i="19" s="1"/>
  <c r="A708" i="9"/>
  <c r="A708" i="19" s="1"/>
  <c r="A709" i="9"/>
  <c r="A709" i="19" s="1"/>
  <c r="A710" i="9"/>
  <c r="A710" i="19" s="1"/>
  <c r="A711" i="9"/>
  <c r="A711" i="19" s="1"/>
  <c r="A712" i="9"/>
  <c r="A712" i="19" s="1"/>
  <c r="A713" i="9"/>
  <c r="A713" i="19" s="1"/>
  <c r="A714" i="9"/>
  <c r="A714" i="19" s="1"/>
  <c r="A715" i="9"/>
  <c r="A715" i="19" s="1"/>
  <c r="A716" i="9"/>
  <c r="A716" i="19" s="1"/>
  <c r="A717" i="9"/>
  <c r="A717" i="19" s="1"/>
  <c r="A718" i="9"/>
  <c r="A718" i="19" s="1"/>
  <c r="A719" i="9"/>
  <c r="A719" i="19" s="1"/>
  <c r="A720" i="9"/>
  <c r="A720" i="19" s="1"/>
  <c r="A721" i="9"/>
  <c r="A721" i="19" s="1"/>
  <c r="A722" i="9"/>
  <c r="A722" i="19" s="1"/>
  <c r="A723" i="9"/>
  <c r="A723" i="19" s="1"/>
  <c r="A724" i="9"/>
  <c r="A724" i="19" s="1"/>
  <c r="A725" i="9"/>
  <c r="A725" i="19" s="1"/>
  <c r="A726" i="9"/>
  <c r="A726" i="19" s="1"/>
  <c r="A727" i="9"/>
  <c r="A727" i="19" s="1"/>
  <c r="A728" i="9"/>
  <c r="A728" i="19" s="1"/>
  <c r="A729" i="9"/>
  <c r="A729" i="19" s="1"/>
  <c r="A730" i="9"/>
  <c r="A730" i="19" s="1"/>
  <c r="A731" i="9"/>
  <c r="A731" i="19" s="1"/>
  <c r="A732" i="9"/>
  <c r="A732" i="19" s="1"/>
  <c r="A733" i="9"/>
  <c r="A733" i="19" s="1"/>
  <c r="A734" i="9"/>
  <c r="A734" i="19" s="1"/>
  <c r="A735" i="9"/>
  <c r="A735" i="19" s="1"/>
  <c r="A736" i="9"/>
  <c r="A736" i="19" s="1"/>
  <c r="A737" i="9"/>
  <c r="A737" i="19" s="1"/>
  <c r="A738" i="9"/>
  <c r="A738" i="19" s="1"/>
  <c r="A739" i="9"/>
  <c r="A739" i="19" s="1"/>
  <c r="A740" i="9"/>
  <c r="A740" i="19" s="1"/>
  <c r="A741" i="9"/>
  <c r="A741" i="19" s="1"/>
  <c r="A742" i="9"/>
  <c r="A742" i="19" s="1"/>
  <c r="A743" i="9"/>
  <c r="A743" i="19" s="1"/>
  <c r="A744" i="9"/>
  <c r="A744" i="19" s="1"/>
  <c r="A745" i="9"/>
  <c r="A745" i="19" s="1"/>
  <c r="A746" i="9"/>
  <c r="A746" i="19" s="1"/>
  <c r="A747" i="9"/>
  <c r="A747" i="19" s="1"/>
  <c r="A748" i="9"/>
  <c r="A748" i="19" s="1"/>
  <c r="A749" i="9"/>
  <c r="A749" i="19" s="1"/>
  <c r="A750" i="9"/>
  <c r="A750" i="19" s="1"/>
  <c r="A751" i="9"/>
  <c r="A751" i="19" s="1"/>
  <c r="A752" i="9"/>
  <c r="A752" i="19" s="1"/>
  <c r="A753" i="9"/>
  <c r="A753" i="19" s="1"/>
  <c r="A754" i="9"/>
  <c r="A754" i="19" s="1"/>
  <c r="A755" i="9"/>
  <c r="A755" i="19" s="1"/>
  <c r="A756" i="9"/>
  <c r="A756" i="19" s="1"/>
  <c r="A757" i="9"/>
  <c r="A757" i="19" s="1"/>
  <c r="A758" i="9"/>
  <c r="A758" i="19" s="1"/>
  <c r="A759" i="9"/>
  <c r="A759" i="19" s="1"/>
  <c r="A760" i="9"/>
  <c r="A760" i="19" s="1"/>
  <c r="A761" i="9"/>
  <c r="A761" i="19" s="1"/>
  <c r="A762" i="9"/>
  <c r="A762" i="19" s="1"/>
  <c r="A763" i="9"/>
  <c r="A763" i="19" s="1"/>
  <c r="A764" i="9"/>
  <c r="A764" i="19" s="1"/>
  <c r="A765" i="9"/>
  <c r="A765" i="19" s="1"/>
  <c r="A766" i="9"/>
  <c r="A766" i="19" s="1"/>
  <c r="A767" i="9"/>
  <c r="A767" i="19" s="1"/>
  <c r="A768" i="9"/>
  <c r="A768" i="19" s="1"/>
  <c r="A769" i="9"/>
  <c r="A769" i="19" s="1"/>
  <c r="A770" i="9"/>
  <c r="A770" i="19" s="1"/>
  <c r="A771" i="9"/>
  <c r="A771" i="19" s="1"/>
  <c r="A772" i="9"/>
  <c r="A772" i="19" s="1"/>
  <c r="A773" i="9"/>
  <c r="A773" i="19" s="1"/>
  <c r="A774" i="9"/>
  <c r="A774" i="19" s="1"/>
  <c r="A775" i="9"/>
  <c r="A775" i="19" s="1"/>
  <c r="A776" i="9"/>
  <c r="A776" i="19" s="1"/>
  <c r="A777" i="9"/>
  <c r="A777" i="19" s="1"/>
  <c r="A778" i="9"/>
  <c r="A778" i="19" s="1"/>
  <c r="A779" i="9"/>
  <c r="A779" i="19" s="1"/>
  <c r="A780" i="9"/>
  <c r="A780" i="19" s="1"/>
  <c r="A781" i="9"/>
  <c r="A781" i="19" s="1"/>
  <c r="A782" i="9"/>
  <c r="A782" i="19" s="1"/>
  <c r="A783" i="9"/>
  <c r="A783" i="19" s="1"/>
  <c r="A784" i="9"/>
  <c r="A784" i="19" s="1"/>
  <c r="A785" i="9"/>
  <c r="A785" i="19" s="1"/>
  <c r="A786" i="9"/>
  <c r="A786" i="19" s="1"/>
  <c r="A787" i="9"/>
  <c r="A787" i="19" s="1"/>
  <c r="A788" i="9"/>
  <c r="A788" i="19" s="1"/>
  <c r="A789" i="9"/>
  <c r="A789" i="19" s="1"/>
  <c r="A790" i="9"/>
  <c r="A790" i="19" s="1"/>
  <c r="A791" i="9"/>
  <c r="A791" i="19" s="1"/>
  <c r="A792" i="9"/>
  <c r="A792" i="19" s="1"/>
  <c r="A793" i="9"/>
  <c r="A793" i="19" s="1"/>
  <c r="A794" i="9"/>
  <c r="A794" i="19" s="1"/>
  <c r="A795" i="9"/>
  <c r="A795" i="19" s="1"/>
  <c r="A796" i="9"/>
  <c r="A796" i="19" s="1"/>
  <c r="A797" i="9"/>
  <c r="A797" i="19" s="1"/>
  <c r="A798" i="9"/>
  <c r="A798" i="19" s="1"/>
  <c r="A799" i="9"/>
  <c r="A799" i="19" s="1"/>
  <c r="A800" i="9"/>
  <c r="A800" i="19" s="1"/>
  <c r="A801" i="9"/>
  <c r="A801" i="19" s="1"/>
  <c r="A802" i="9"/>
  <c r="A802" i="19" s="1"/>
  <c r="A803" i="9"/>
  <c r="A803" i="19" s="1"/>
  <c r="A804" i="9"/>
  <c r="A804" i="19" s="1"/>
  <c r="A805" i="9"/>
  <c r="A805" i="19" s="1"/>
  <c r="A806" i="9"/>
  <c r="A806" i="19" s="1"/>
  <c r="A807" i="9"/>
  <c r="A807" i="19" s="1"/>
  <c r="A808" i="9"/>
  <c r="A808" i="19" s="1"/>
  <c r="A809" i="9"/>
  <c r="A809" i="19" s="1"/>
  <c r="A810" i="9"/>
  <c r="A810" i="19" s="1"/>
  <c r="A811" i="9"/>
  <c r="A811" i="19" s="1"/>
  <c r="A812" i="9"/>
  <c r="A812" i="19" s="1"/>
  <c r="A813" i="9"/>
  <c r="A813" i="19" s="1"/>
  <c r="A814" i="9"/>
  <c r="A814" i="19" s="1"/>
  <c r="A815" i="9"/>
  <c r="A815" i="19" s="1"/>
  <c r="A816" i="9"/>
  <c r="A816" i="19" s="1"/>
  <c r="A817" i="9"/>
  <c r="A817" i="19" s="1"/>
  <c r="A818" i="9"/>
  <c r="A818" i="19" s="1"/>
  <c r="A819" i="9"/>
  <c r="A819" i="19" s="1"/>
  <c r="A820" i="9"/>
  <c r="A820" i="19" s="1"/>
  <c r="A821" i="9"/>
  <c r="A821" i="19" s="1"/>
  <c r="A822" i="9"/>
  <c r="A822" i="19" s="1"/>
  <c r="A823" i="9"/>
  <c r="A823" i="19" s="1"/>
  <c r="A824" i="9"/>
  <c r="A824" i="19" s="1"/>
  <c r="A825" i="9"/>
  <c r="A825" i="19" s="1"/>
  <c r="A826" i="9"/>
  <c r="A826" i="19" s="1"/>
  <c r="A827" i="9"/>
  <c r="A827" i="19" s="1"/>
  <c r="A828" i="9"/>
  <c r="A828" i="19" s="1"/>
  <c r="A829" i="9"/>
  <c r="A829" i="19" s="1"/>
  <c r="A830" i="9"/>
  <c r="A830" i="19" s="1"/>
  <c r="A831" i="9"/>
  <c r="A831" i="19" s="1"/>
  <c r="A832" i="9"/>
  <c r="A832" i="19" s="1"/>
  <c r="A833" i="9"/>
  <c r="A833" i="19" s="1"/>
  <c r="A834" i="9"/>
  <c r="A834" i="19" s="1"/>
  <c r="A835" i="9"/>
  <c r="A835" i="19" s="1"/>
  <c r="A836" i="9"/>
  <c r="A836" i="19" s="1"/>
  <c r="A837" i="9"/>
  <c r="A837" i="19" s="1"/>
  <c r="A838" i="9"/>
  <c r="A838" i="19" s="1"/>
  <c r="A839" i="9"/>
  <c r="A839" i="19" s="1"/>
  <c r="A840" i="9"/>
  <c r="A840" i="19" s="1"/>
  <c r="A841" i="9"/>
  <c r="A841" i="19" s="1"/>
  <c r="A842" i="9"/>
  <c r="A842" i="19" s="1"/>
  <c r="A843" i="9"/>
  <c r="A843" i="19" s="1"/>
  <c r="A844" i="9"/>
  <c r="A844" i="19" s="1"/>
  <c r="A845" i="9"/>
  <c r="A845" i="19" s="1"/>
  <c r="A846" i="9"/>
  <c r="A846" i="19" s="1"/>
  <c r="A847" i="9"/>
  <c r="A847" i="19" s="1"/>
  <c r="A848" i="9"/>
  <c r="A848" i="19" s="1"/>
  <c r="A849" i="9"/>
  <c r="A849" i="19" s="1"/>
  <c r="A850" i="9"/>
  <c r="A850" i="19" s="1"/>
  <c r="A851" i="9"/>
  <c r="A851" i="19" s="1"/>
  <c r="A852" i="9"/>
  <c r="A852" i="19" s="1"/>
  <c r="A853" i="9"/>
  <c r="A853" i="19" s="1"/>
  <c r="A854" i="9"/>
  <c r="A854" i="19" s="1"/>
  <c r="A855" i="9"/>
  <c r="A855" i="19" s="1"/>
  <c r="A856" i="9"/>
  <c r="A856" i="19" s="1"/>
  <c r="A857" i="9"/>
  <c r="A857" i="19" s="1"/>
  <c r="A858" i="9"/>
  <c r="A858" i="19" s="1"/>
  <c r="A859" i="9"/>
  <c r="A859" i="19" s="1"/>
  <c r="A860" i="9"/>
  <c r="A860" i="19" s="1"/>
  <c r="A861" i="9"/>
  <c r="A861" i="19" s="1"/>
  <c r="A862" i="9"/>
  <c r="A862" i="19" s="1"/>
  <c r="A863" i="9"/>
  <c r="A863" i="19" s="1"/>
  <c r="A864" i="9"/>
  <c r="A864" i="19" s="1"/>
  <c r="A865" i="9"/>
  <c r="A865" i="19" s="1"/>
  <c r="A866" i="9"/>
  <c r="A866" i="19" s="1"/>
  <c r="A867" i="9"/>
  <c r="A867" i="19" s="1"/>
  <c r="A868" i="9"/>
  <c r="A868" i="19" s="1"/>
  <c r="A869" i="9"/>
  <c r="A869" i="19" s="1"/>
  <c r="A870" i="9"/>
  <c r="A870" i="19" s="1"/>
  <c r="A871" i="9"/>
  <c r="A871" i="19" s="1"/>
  <c r="A872" i="9"/>
  <c r="A872" i="19" s="1"/>
  <c r="A873" i="9"/>
  <c r="A873" i="19" s="1"/>
  <c r="A874" i="9"/>
  <c r="A874" i="19" s="1"/>
  <c r="A875" i="9"/>
  <c r="A875" i="19" s="1"/>
  <c r="A876" i="9"/>
  <c r="A876" i="19" s="1"/>
  <c r="A877" i="9"/>
  <c r="A877" i="19" s="1"/>
  <c r="A878" i="9"/>
  <c r="A878" i="19" s="1"/>
  <c r="A879" i="9"/>
  <c r="A879" i="19" s="1"/>
  <c r="A880" i="9"/>
  <c r="A880" i="19" s="1"/>
  <c r="A881" i="9"/>
  <c r="A881" i="19" s="1"/>
  <c r="A882" i="9"/>
  <c r="A882" i="19" s="1"/>
  <c r="A883" i="9"/>
  <c r="A883" i="19" s="1"/>
  <c r="A884" i="9"/>
  <c r="A884" i="19" s="1"/>
  <c r="A885" i="9"/>
  <c r="A885" i="19" s="1"/>
  <c r="A886" i="9"/>
  <c r="A886" i="19" s="1"/>
  <c r="A887" i="9"/>
  <c r="A887" i="19" s="1"/>
  <c r="A888" i="9"/>
  <c r="A888" i="19" s="1"/>
  <c r="A889" i="9"/>
  <c r="A889" i="19" s="1"/>
  <c r="A890" i="9"/>
  <c r="A890" i="19" s="1"/>
  <c r="A891" i="9"/>
  <c r="A891" i="19" s="1"/>
  <c r="A892" i="9"/>
  <c r="A892" i="19" s="1"/>
  <c r="A893" i="9"/>
  <c r="A893" i="19" s="1"/>
  <c r="A894" i="9"/>
  <c r="A894" i="19" s="1"/>
  <c r="A895" i="9"/>
  <c r="A895" i="19" s="1"/>
  <c r="A896" i="9"/>
  <c r="A896" i="19" s="1"/>
  <c r="A897" i="9"/>
  <c r="A897" i="19" s="1"/>
  <c r="A898" i="9"/>
  <c r="A898" i="19" s="1"/>
  <c r="A899" i="9"/>
  <c r="A899" i="19" s="1"/>
  <c r="A900" i="9"/>
  <c r="A900" i="19" s="1"/>
  <c r="A901" i="9"/>
  <c r="A901" i="19" s="1"/>
  <c r="A902" i="9"/>
  <c r="A902" i="19" s="1"/>
  <c r="A903" i="9"/>
  <c r="A903" i="19" s="1"/>
  <c r="A904" i="9"/>
  <c r="A904" i="19" s="1"/>
  <c r="A905" i="9"/>
  <c r="A905" i="19" s="1"/>
  <c r="A906" i="9"/>
  <c r="A906" i="19" s="1"/>
  <c r="A907" i="9"/>
  <c r="A907" i="19" s="1"/>
  <c r="A908" i="9"/>
  <c r="A908" i="19" s="1"/>
  <c r="A909" i="9"/>
  <c r="A909" i="19" s="1"/>
  <c r="A910" i="9"/>
  <c r="A910" i="19" s="1"/>
  <c r="A911" i="9"/>
  <c r="A911" i="19" s="1"/>
  <c r="A912" i="9"/>
  <c r="A912" i="19" s="1"/>
  <c r="A913" i="9"/>
  <c r="A913" i="19" s="1"/>
  <c r="A914" i="9"/>
  <c r="A914" i="19" s="1"/>
  <c r="A915" i="9"/>
  <c r="A915" i="19" s="1"/>
  <c r="A916" i="9"/>
  <c r="A916" i="19" s="1"/>
  <c r="A917" i="9"/>
  <c r="A917" i="19" s="1"/>
  <c r="A918" i="9"/>
  <c r="A918" i="19" s="1"/>
  <c r="A919" i="9"/>
  <c r="A919" i="19" s="1"/>
  <c r="A920" i="9"/>
  <c r="A920" i="19" s="1"/>
  <c r="A921" i="9"/>
  <c r="A921" i="19" s="1"/>
  <c r="A922" i="9"/>
  <c r="A922" i="19" s="1"/>
  <c r="A923" i="9"/>
  <c r="A923" i="19" s="1"/>
  <c r="A924" i="9"/>
  <c r="A924" i="19" s="1"/>
  <c r="A925" i="9"/>
  <c r="A925" i="19" s="1"/>
  <c r="A926" i="9"/>
  <c r="A926" i="19" s="1"/>
  <c r="A927" i="9"/>
  <c r="A927" i="19" s="1"/>
  <c r="A928" i="9"/>
  <c r="A928" i="19" s="1"/>
  <c r="A929" i="9"/>
  <c r="A929" i="19" s="1"/>
  <c r="A930" i="9"/>
  <c r="A930" i="19" s="1"/>
  <c r="A931" i="9"/>
  <c r="A931" i="19" s="1"/>
  <c r="A932" i="9"/>
  <c r="A932" i="19" s="1"/>
  <c r="A933" i="9"/>
  <c r="A933" i="19" s="1"/>
  <c r="A934" i="9"/>
  <c r="A934" i="19" s="1"/>
  <c r="A935" i="9"/>
  <c r="A935" i="19" s="1"/>
  <c r="A936" i="9"/>
  <c r="A936" i="19" s="1"/>
  <c r="A937" i="9"/>
  <c r="A937" i="19" s="1"/>
  <c r="A938" i="9"/>
  <c r="A938" i="19" s="1"/>
  <c r="A939" i="9"/>
  <c r="A939" i="19" s="1"/>
  <c r="A940" i="9"/>
  <c r="A940" i="19" s="1"/>
  <c r="A941" i="9"/>
  <c r="A941" i="19" s="1"/>
  <c r="A942" i="9"/>
  <c r="A942" i="19" s="1"/>
  <c r="A943" i="9"/>
  <c r="A943" i="19" s="1"/>
  <c r="A944" i="9"/>
  <c r="A944" i="19" s="1"/>
  <c r="A945" i="9"/>
  <c r="A945" i="19" s="1"/>
  <c r="A946" i="9"/>
  <c r="A946" i="19" s="1"/>
  <c r="A947" i="9"/>
  <c r="A947" i="19" s="1"/>
  <c r="A948" i="9"/>
  <c r="A948" i="19" s="1"/>
  <c r="A949" i="9"/>
  <c r="A949" i="19" s="1"/>
  <c r="A950" i="9"/>
  <c r="A950" i="19" s="1"/>
  <c r="A951" i="9"/>
  <c r="A951" i="19" s="1"/>
  <c r="A952" i="9"/>
  <c r="A952" i="19" s="1"/>
  <c r="A953" i="9"/>
  <c r="A953" i="19" s="1"/>
  <c r="A954" i="9"/>
  <c r="A954" i="19" s="1"/>
  <c r="A955" i="9"/>
  <c r="A955" i="19" s="1"/>
  <c r="A956" i="9"/>
  <c r="A956" i="19" s="1"/>
  <c r="A957" i="9"/>
  <c r="A957" i="19" s="1"/>
  <c r="A958" i="9"/>
  <c r="A958" i="19" s="1"/>
  <c r="A959" i="9"/>
  <c r="A959" i="19" s="1"/>
  <c r="A960" i="9"/>
  <c r="A960" i="19" s="1"/>
  <c r="A961" i="9"/>
  <c r="A961" i="19" s="1"/>
  <c r="A962" i="9"/>
  <c r="A962" i="19" s="1"/>
  <c r="A963" i="9"/>
  <c r="A963" i="19" s="1"/>
  <c r="A964" i="9"/>
  <c r="A964" i="19" s="1"/>
  <c r="A965" i="9"/>
  <c r="A965" i="19" s="1"/>
  <c r="A966" i="9"/>
  <c r="A966" i="19" s="1"/>
  <c r="A967" i="9"/>
  <c r="A967" i="19" s="1"/>
  <c r="A968" i="9"/>
  <c r="A968" i="19" s="1"/>
  <c r="A969" i="9"/>
  <c r="A969" i="19" s="1"/>
  <c r="A970" i="9"/>
  <c r="A970" i="19" s="1"/>
  <c r="A971" i="9"/>
  <c r="A971" i="19" s="1"/>
  <c r="A972" i="9"/>
  <c r="A972" i="19" s="1"/>
  <c r="A973" i="9"/>
  <c r="A973" i="19" s="1"/>
  <c r="A974" i="9"/>
  <c r="A974" i="19" s="1"/>
  <c r="A975" i="9"/>
  <c r="A975" i="19" s="1"/>
  <c r="A976" i="9"/>
  <c r="A976" i="19" s="1"/>
  <c r="A977" i="9"/>
  <c r="A977" i="19" s="1"/>
  <c r="A978" i="9"/>
  <c r="A978" i="19" s="1"/>
  <c r="A979" i="9"/>
  <c r="A979" i="19" s="1"/>
  <c r="A980" i="9"/>
  <c r="A980" i="19" s="1"/>
  <c r="A981" i="9"/>
  <c r="A981" i="19" s="1"/>
  <c r="A982" i="9"/>
  <c r="A982" i="19" s="1"/>
  <c r="A983" i="9"/>
  <c r="A983" i="19" s="1"/>
  <c r="A984" i="9"/>
  <c r="A984" i="19" s="1"/>
  <c r="A985" i="9"/>
  <c r="A985" i="19" s="1"/>
  <c r="A986" i="9"/>
  <c r="A986" i="19" s="1"/>
  <c r="A987" i="9"/>
  <c r="A987" i="19" s="1"/>
  <c r="A988" i="9"/>
  <c r="A988" i="19" s="1"/>
  <c r="A989" i="9"/>
  <c r="A989" i="19" s="1"/>
  <c r="A990" i="9"/>
  <c r="A990" i="19" s="1"/>
  <c r="A991" i="9"/>
  <c r="A991" i="19" s="1"/>
  <c r="A992" i="9"/>
  <c r="A992" i="19" s="1"/>
  <c r="A993" i="9"/>
  <c r="A993" i="19" s="1"/>
  <c r="A994" i="9"/>
  <c r="A994" i="19" s="1"/>
  <c r="A995" i="9"/>
  <c r="A995" i="19" s="1"/>
  <c r="A996" i="9"/>
  <c r="A996" i="19" s="1"/>
  <c r="A997" i="9"/>
  <c r="A997" i="19" s="1"/>
  <c r="A998" i="9"/>
  <c r="A998" i="19" s="1"/>
  <c r="A999" i="9"/>
  <c r="A999" i="19" s="1"/>
  <c r="A1000" i="9"/>
  <c r="A1000" i="19" s="1"/>
  <c r="A1001" i="9"/>
  <c r="A1001" i="19" s="1"/>
  <c r="A1002" i="9"/>
  <c r="A1002" i="19" s="1"/>
  <c r="A1003" i="9"/>
  <c r="A1003" i="19" s="1"/>
  <c r="A1004" i="9"/>
  <c r="A1004" i="19" s="1"/>
  <c r="A1005" i="9"/>
  <c r="A1005" i="19" s="1"/>
  <c r="A1006" i="9"/>
  <c r="A1006" i="19" s="1"/>
  <c r="A1007" i="9"/>
  <c r="A1007" i="19" s="1"/>
  <c r="A1008" i="9"/>
  <c r="A1008" i="19" s="1"/>
  <c r="A1009" i="9"/>
  <c r="A1009" i="19" s="1"/>
  <c r="A1010" i="9"/>
  <c r="A1010" i="19" s="1"/>
  <c r="A1011" i="9"/>
  <c r="A1011" i="19" s="1"/>
  <c r="A1012" i="9"/>
  <c r="A1012" i="19" s="1"/>
  <c r="A1013" i="9"/>
  <c r="A1013" i="19" s="1"/>
  <c r="A1014" i="9"/>
  <c r="A1014" i="19" s="1"/>
  <c r="A1015" i="9"/>
  <c r="A1015" i="19" s="1"/>
  <c r="A1016" i="9"/>
  <c r="A1016" i="19" s="1"/>
  <c r="A1017" i="9"/>
  <c r="A1017" i="19" s="1"/>
  <c r="A1018" i="9"/>
  <c r="A1018" i="19" s="1"/>
  <c r="A1019" i="9"/>
  <c r="A1019" i="19" s="1"/>
  <c r="A1020" i="9"/>
  <c r="A1020" i="19" s="1"/>
  <c r="A1021" i="9"/>
  <c r="A1021" i="19" s="1"/>
  <c r="A1022" i="9"/>
  <c r="A1022" i="19" s="1"/>
  <c r="A1023" i="9"/>
  <c r="A1023" i="19" s="1"/>
  <c r="A1024" i="9"/>
  <c r="A1024" i="19" s="1"/>
  <c r="A1025" i="9"/>
  <c r="A1025" i="19" s="1"/>
  <c r="A1026" i="9"/>
  <c r="A1026" i="19" s="1"/>
  <c r="A1027" i="9"/>
  <c r="A1027" i="19" s="1"/>
  <c r="A1028" i="9"/>
  <c r="A1028" i="19" s="1"/>
  <c r="A1029" i="9"/>
  <c r="A1029" i="19" s="1"/>
  <c r="A1030" i="9"/>
  <c r="A1030" i="19" s="1"/>
  <c r="A1031" i="9"/>
  <c r="A1031" i="19" s="1"/>
  <c r="A1032" i="9"/>
  <c r="A1032" i="19" s="1"/>
  <c r="A1033" i="9"/>
  <c r="A1033" i="19" s="1"/>
  <c r="A1034" i="9"/>
  <c r="A1034" i="19" s="1"/>
  <c r="A1035" i="9"/>
  <c r="A1035" i="19" s="1"/>
  <c r="A1036" i="9"/>
  <c r="A1036" i="19" s="1"/>
  <c r="A1037" i="9"/>
  <c r="A1037" i="19" s="1"/>
  <c r="A1038" i="9"/>
  <c r="A1038" i="19" s="1"/>
  <c r="A1039" i="9"/>
  <c r="A1039" i="19" s="1"/>
  <c r="A1040" i="9"/>
  <c r="A1040" i="19" s="1"/>
  <c r="A1041" i="9"/>
  <c r="A1041" i="19" s="1"/>
  <c r="A1042" i="9"/>
  <c r="A1042" i="19" s="1"/>
  <c r="A1043" i="9"/>
  <c r="A1043" i="19" s="1"/>
  <c r="A1044" i="9"/>
  <c r="A1044" i="19" s="1"/>
  <c r="A1045" i="9"/>
  <c r="A1045" i="19" s="1"/>
  <c r="A1046" i="9"/>
  <c r="A1046" i="19" s="1"/>
  <c r="A1047" i="9"/>
  <c r="A1047" i="19" s="1"/>
  <c r="A1048" i="9"/>
  <c r="A1048" i="19" s="1"/>
  <c r="A1049" i="9"/>
  <c r="A1049" i="19" s="1"/>
  <c r="A1050" i="9"/>
  <c r="A1050" i="19" s="1"/>
  <c r="A1051" i="9"/>
  <c r="A1051" i="19" s="1"/>
  <c r="A1052" i="9"/>
  <c r="A1052" i="19" s="1"/>
  <c r="A1053" i="9"/>
  <c r="A1053" i="19" s="1"/>
  <c r="A1054" i="9"/>
  <c r="A1054" i="19" s="1"/>
  <c r="A1055" i="9"/>
  <c r="A1055" i="19" s="1"/>
  <c r="A1056" i="9"/>
  <c r="A1056" i="19" s="1"/>
  <c r="A1057" i="9"/>
  <c r="A1057" i="19" s="1"/>
  <c r="A1058" i="9"/>
  <c r="A1058" i="19" s="1"/>
  <c r="A1059" i="9"/>
  <c r="A1059" i="19" s="1"/>
  <c r="A1060" i="9"/>
  <c r="A1060" i="19" s="1"/>
  <c r="A1061" i="9"/>
  <c r="A1061" i="19" s="1"/>
  <c r="A1062" i="9"/>
  <c r="A1062" i="19" s="1"/>
  <c r="A1063" i="9"/>
  <c r="A1063" i="19" s="1"/>
  <c r="A1064" i="9"/>
  <c r="A1064" i="19" s="1"/>
  <c r="A1065" i="9"/>
  <c r="A1065" i="19" s="1"/>
  <c r="A1066" i="9"/>
  <c r="A1066" i="19" s="1"/>
  <c r="A1067" i="9"/>
  <c r="A1067" i="19" s="1"/>
  <c r="A1068" i="9"/>
  <c r="A1068" i="19" s="1"/>
  <c r="A1069" i="9"/>
  <c r="A1069" i="19" s="1"/>
  <c r="A1070" i="9"/>
  <c r="A1070" i="19" s="1"/>
  <c r="A1071" i="9"/>
  <c r="A1071" i="19" s="1"/>
  <c r="A1072" i="9"/>
  <c r="A1072" i="19" s="1"/>
  <c r="A1073" i="9"/>
  <c r="A1073" i="19" s="1"/>
  <c r="A1074" i="9"/>
  <c r="A1074" i="19" s="1"/>
  <c r="A1075" i="9"/>
  <c r="A1075" i="19" s="1"/>
  <c r="A1076" i="9"/>
  <c r="A1076" i="19" s="1"/>
  <c r="A1077" i="9"/>
  <c r="A1077" i="19" s="1"/>
  <c r="A1078" i="9"/>
  <c r="A1078" i="19" s="1"/>
  <c r="A1079" i="9"/>
  <c r="A1079" i="19" s="1"/>
  <c r="A1080" i="9"/>
  <c r="A1080" i="19" s="1"/>
  <c r="A1081" i="9"/>
  <c r="A1081" i="19" s="1"/>
  <c r="A1082" i="9"/>
  <c r="A1082" i="19" s="1"/>
  <c r="A1083" i="9"/>
  <c r="A1083" i="19" s="1"/>
  <c r="A1084" i="9"/>
  <c r="A1084" i="19" s="1"/>
  <c r="A1085" i="9"/>
  <c r="A1085" i="19" s="1"/>
  <c r="A1086" i="9"/>
  <c r="A1086" i="19" s="1"/>
  <c r="A1087" i="9"/>
  <c r="A1087" i="19" s="1"/>
  <c r="A1088" i="9"/>
  <c r="A1088" i="19" s="1"/>
  <c r="A1089" i="9"/>
  <c r="A1089" i="19" s="1"/>
  <c r="A1090" i="9"/>
  <c r="A1090" i="19" s="1"/>
  <c r="A1091" i="9"/>
  <c r="A1091" i="19" s="1"/>
  <c r="A1092" i="9"/>
  <c r="A1092" i="19" s="1"/>
  <c r="A1093" i="9"/>
  <c r="A1093" i="19" s="1"/>
  <c r="A1094" i="9"/>
  <c r="A1094" i="19" s="1"/>
  <c r="A1095" i="9"/>
  <c r="A1095" i="19" s="1"/>
  <c r="A1096" i="9"/>
  <c r="A1096" i="19" s="1"/>
  <c r="A1097" i="9"/>
  <c r="A1097" i="19" s="1"/>
  <c r="A1098" i="9"/>
  <c r="A1098" i="19" s="1"/>
  <c r="A1099" i="9"/>
  <c r="A1099" i="19" s="1"/>
  <c r="A1100" i="9"/>
  <c r="A1100" i="19" s="1"/>
  <c r="A1101" i="9"/>
  <c r="A1101" i="19" s="1"/>
  <c r="A1102" i="9"/>
  <c r="A1102" i="19" s="1"/>
  <c r="A1103" i="9"/>
  <c r="A1103" i="19" s="1"/>
  <c r="A1104" i="9"/>
  <c r="A1104" i="19" s="1"/>
  <c r="A1105" i="9"/>
  <c r="A1105" i="19" s="1"/>
  <c r="A1106" i="9"/>
  <c r="A1106" i="19" s="1"/>
  <c r="A1107" i="9"/>
  <c r="A1107" i="19" s="1"/>
  <c r="A1108" i="9"/>
  <c r="A1108" i="19" s="1"/>
  <c r="A1109" i="9"/>
  <c r="A1109" i="19" s="1"/>
  <c r="A1110" i="9"/>
  <c r="A1110" i="19" s="1"/>
  <c r="A1111" i="9"/>
  <c r="A1111" i="19" s="1"/>
  <c r="A1112" i="9"/>
  <c r="A1112" i="19" s="1"/>
  <c r="A1113" i="9"/>
  <c r="A1113" i="19" s="1"/>
  <c r="A1114" i="9"/>
  <c r="A1114" i="19" s="1"/>
  <c r="A1115" i="9"/>
  <c r="A1115" i="19" s="1"/>
  <c r="A1116" i="9"/>
  <c r="A1116" i="19" s="1"/>
  <c r="A1117" i="9"/>
  <c r="A1117" i="19" s="1"/>
  <c r="A1118" i="9"/>
  <c r="A1118" i="19" s="1"/>
  <c r="A1119" i="9"/>
  <c r="A1119" i="19" s="1"/>
  <c r="A1120" i="9"/>
  <c r="A1120" i="19" s="1"/>
  <c r="A1121" i="9"/>
  <c r="A1121" i="19" s="1"/>
  <c r="A1122" i="9"/>
  <c r="A1122" i="19" s="1"/>
  <c r="A1123" i="9"/>
  <c r="A1123" i="19" s="1"/>
  <c r="A1124" i="9"/>
  <c r="A1124" i="19" s="1"/>
  <c r="A1125" i="9"/>
  <c r="A1125" i="19" s="1"/>
  <c r="A1126" i="9"/>
  <c r="A1126" i="19" s="1"/>
  <c r="A1127" i="9"/>
  <c r="A1127" i="19" s="1"/>
  <c r="A1128" i="9"/>
  <c r="A1128" i="19" s="1"/>
  <c r="A1129" i="9"/>
  <c r="A1129" i="19" s="1"/>
  <c r="A1130" i="9"/>
  <c r="A1130" i="19" s="1"/>
  <c r="A1131" i="9"/>
  <c r="A1131" i="19" s="1"/>
  <c r="A1132" i="9"/>
  <c r="A1132" i="19" s="1"/>
  <c r="A1133" i="9"/>
  <c r="A1133" i="19" s="1"/>
  <c r="A1134" i="9"/>
  <c r="A1134" i="19" s="1"/>
  <c r="A1135" i="9"/>
  <c r="A1135" i="19" s="1"/>
  <c r="A1136" i="9"/>
  <c r="A1136" i="19" s="1"/>
  <c r="A1137" i="9"/>
  <c r="A1137" i="19" s="1"/>
  <c r="A1138" i="9"/>
  <c r="A1138" i="19" s="1"/>
  <c r="A1139" i="9"/>
  <c r="A1139" i="19" s="1"/>
  <c r="A1140" i="9"/>
  <c r="A1140" i="19" s="1"/>
  <c r="A1141" i="9"/>
  <c r="A1141" i="19" s="1"/>
  <c r="A1142" i="9"/>
  <c r="A1142" i="19" s="1"/>
  <c r="A1143" i="9"/>
  <c r="A1143" i="19" s="1"/>
  <c r="A1144" i="9"/>
  <c r="A1144" i="19" s="1"/>
  <c r="A1145" i="9"/>
  <c r="A1145" i="19" s="1"/>
  <c r="A1146" i="9"/>
  <c r="A1146" i="19" s="1"/>
  <c r="A1147" i="9"/>
  <c r="A1147" i="19" s="1"/>
  <c r="A1148" i="9"/>
  <c r="A1148" i="19" s="1"/>
  <c r="A1149" i="9"/>
  <c r="A1149" i="19" s="1"/>
  <c r="A1150" i="9"/>
  <c r="A1150" i="19" s="1"/>
  <c r="A1151" i="9"/>
  <c r="A1151" i="19" s="1"/>
  <c r="A1152" i="9"/>
  <c r="A1152" i="19" s="1"/>
  <c r="A1153" i="9"/>
  <c r="A1153" i="19" s="1"/>
  <c r="A1154" i="9"/>
  <c r="A1154" i="19" s="1"/>
  <c r="A1155" i="9"/>
  <c r="A1155" i="19" s="1"/>
  <c r="A1156" i="9"/>
  <c r="A1156" i="19" s="1"/>
  <c r="A1157" i="9"/>
  <c r="A1157" i="19" s="1"/>
  <c r="A1158" i="9"/>
  <c r="A1158" i="19" s="1"/>
  <c r="A1159" i="9"/>
  <c r="A1159" i="19" s="1"/>
  <c r="A1160" i="9"/>
  <c r="A1160" i="19" s="1"/>
  <c r="A1161" i="9"/>
  <c r="A1161" i="19" s="1"/>
  <c r="A1162" i="9"/>
  <c r="A1162" i="19" s="1"/>
  <c r="A1163" i="9"/>
  <c r="A1163" i="19" s="1"/>
  <c r="A1164" i="9"/>
  <c r="A1164" i="19" s="1"/>
  <c r="A1165" i="9"/>
  <c r="A1165" i="19" s="1"/>
  <c r="A1166" i="9"/>
  <c r="A1166" i="19" s="1"/>
  <c r="A1167" i="9"/>
  <c r="A1167" i="19" s="1"/>
  <c r="A1168" i="9"/>
  <c r="A1168" i="19" s="1"/>
  <c r="A1169" i="9"/>
  <c r="A1169" i="19" s="1"/>
  <c r="A1170" i="9"/>
  <c r="A1170" i="19" s="1"/>
  <c r="A1171" i="9"/>
  <c r="A1171" i="19" s="1"/>
  <c r="A1172" i="9"/>
  <c r="A1172" i="19" s="1"/>
  <c r="A1173" i="9"/>
  <c r="A1173" i="19" s="1"/>
  <c r="A1174" i="9"/>
  <c r="A1174" i="19" s="1"/>
  <c r="A1175" i="9"/>
  <c r="A1175" i="19" s="1"/>
  <c r="A1176" i="9"/>
  <c r="A1176" i="19" s="1"/>
  <c r="A1177" i="9"/>
  <c r="A1177" i="19" s="1"/>
  <c r="A1178" i="9"/>
  <c r="A1178" i="19" s="1"/>
  <c r="A1179" i="9"/>
  <c r="A1179" i="19" s="1"/>
  <c r="A1180" i="9"/>
  <c r="A1180" i="19" s="1"/>
  <c r="A1181" i="9"/>
  <c r="A1181" i="19" s="1"/>
  <c r="A1182" i="9"/>
  <c r="A1182" i="19" s="1"/>
  <c r="A1183" i="9"/>
  <c r="A1183" i="19" s="1"/>
  <c r="A1184" i="9"/>
  <c r="A1184" i="19" s="1"/>
  <c r="A1185" i="9"/>
  <c r="A1185" i="19" s="1"/>
  <c r="A1186" i="9"/>
  <c r="A1186" i="19" s="1"/>
  <c r="A1187" i="9"/>
  <c r="A1187" i="19" s="1"/>
  <c r="A1188" i="9"/>
  <c r="A1188" i="19" s="1"/>
  <c r="A1189" i="9"/>
  <c r="A1189" i="19" s="1"/>
  <c r="A1190" i="9"/>
  <c r="A1190" i="19" s="1"/>
  <c r="A1191" i="9"/>
  <c r="A1191" i="19" s="1"/>
  <c r="A1192" i="9"/>
  <c r="A1192" i="19" s="1"/>
  <c r="A1193" i="9"/>
  <c r="A1193" i="19" s="1"/>
  <c r="A1194" i="9"/>
  <c r="A1194" i="19" s="1"/>
  <c r="A1195" i="9"/>
  <c r="A1195" i="19" s="1"/>
  <c r="A1196" i="9"/>
  <c r="A1196" i="19" s="1"/>
  <c r="A1197" i="9"/>
  <c r="A1197" i="19" s="1"/>
  <c r="A1198" i="9"/>
  <c r="A1198" i="19" s="1"/>
  <c r="A1199" i="9"/>
  <c r="A1199" i="19" s="1"/>
  <c r="A1200" i="9"/>
  <c r="A1200" i="19" s="1"/>
  <c r="A1201" i="9"/>
  <c r="A1201" i="19" s="1"/>
  <c r="A1202" i="9"/>
  <c r="A1202" i="19" s="1"/>
  <c r="A1203" i="9"/>
  <c r="A1203" i="19" s="1"/>
  <c r="A1204" i="9"/>
  <c r="A1204" i="19" s="1"/>
  <c r="A1205" i="9"/>
  <c r="A1205" i="19" s="1"/>
  <c r="A1206" i="9"/>
  <c r="A1206" i="19" s="1"/>
  <c r="A1207" i="9"/>
  <c r="A1207" i="19" s="1"/>
  <c r="A1208" i="9"/>
  <c r="A1208" i="19" s="1"/>
  <c r="A1209" i="9"/>
  <c r="A1209" i="19" s="1"/>
  <c r="A1210" i="9"/>
  <c r="A1210" i="19" s="1"/>
  <c r="A1211" i="9"/>
  <c r="A1211" i="19" s="1"/>
  <c r="A1212" i="9"/>
  <c r="A1212" i="19" s="1"/>
  <c r="A1213" i="9"/>
  <c r="A1213" i="19" s="1"/>
  <c r="A1214" i="9"/>
  <c r="A1214" i="19" s="1"/>
  <c r="A1215" i="9"/>
  <c r="A1215" i="19" s="1"/>
  <c r="A1216" i="9"/>
  <c r="A1216" i="19" s="1"/>
  <c r="A1217" i="9"/>
  <c r="A1217" i="19" s="1"/>
  <c r="A1218" i="9"/>
  <c r="A1218" i="19" s="1"/>
  <c r="A1219" i="9"/>
  <c r="A1219" i="19" s="1"/>
  <c r="A1220" i="9"/>
  <c r="A1220" i="19" s="1"/>
  <c r="A1221" i="9"/>
  <c r="A1221" i="19" s="1"/>
  <c r="A1222" i="9"/>
  <c r="A1222" i="19" s="1"/>
  <c r="A1223" i="9"/>
  <c r="A1223" i="19" s="1"/>
  <c r="A1224" i="9"/>
  <c r="A1224" i="19" s="1"/>
  <c r="A1225" i="9"/>
  <c r="A1225" i="19" s="1"/>
  <c r="A1226" i="9"/>
  <c r="A1226" i="19" s="1"/>
  <c r="A1227" i="9"/>
  <c r="A1227" i="19" s="1"/>
  <c r="A1228" i="9"/>
  <c r="A1228" i="19" s="1"/>
  <c r="A1229" i="9"/>
  <c r="A1229" i="19" s="1"/>
  <c r="A1230" i="9"/>
  <c r="A1230" i="19" s="1"/>
  <c r="A1231" i="9"/>
  <c r="A1231" i="19" s="1"/>
  <c r="A1232" i="9"/>
  <c r="A1232" i="19" s="1"/>
  <c r="A1233" i="9"/>
  <c r="A1233" i="19" s="1"/>
  <c r="A1234" i="9"/>
  <c r="A1234" i="19" s="1"/>
  <c r="A1235" i="9"/>
  <c r="A1235" i="19" s="1"/>
  <c r="A1236" i="9"/>
  <c r="A1236" i="19" s="1"/>
  <c r="A1237" i="9"/>
  <c r="A1237" i="19" s="1"/>
  <c r="A1238" i="9"/>
  <c r="A1238" i="19" s="1"/>
  <c r="A1239" i="9"/>
  <c r="A1239" i="19" s="1"/>
  <c r="A1240" i="9"/>
  <c r="A1240" i="19" s="1"/>
  <c r="A1241" i="9"/>
  <c r="A1241" i="19" s="1"/>
  <c r="A1242" i="9"/>
  <c r="A1242" i="19" s="1"/>
  <c r="A1243" i="9"/>
  <c r="A1243" i="19" s="1"/>
  <c r="A1244" i="9"/>
  <c r="A1244" i="19" s="1"/>
  <c r="A1245" i="9"/>
  <c r="A1245" i="19" s="1"/>
  <c r="A1246" i="9"/>
  <c r="A1246" i="19" s="1"/>
  <c r="A1247" i="9"/>
  <c r="A1247" i="19" s="1"/>
  <c r="A1248" i="9"/>
  <c r="A1248" i="19" s="1"/>
  <c r="A1249" i="9"/>
  <c r="A1249" i="19" s="1"/>
  <c r="A1250" i="9"/>
  <c r="A1250" i="19" s="1"/>
  <c r="A1251" i="9"/>
  <c r="A1251" i="19" s="1"/>
  <c r="A1252" i="9"/>
  <c r="A1252" i="19" s="1"/>
  <c r="A1253" i="9"/>
  <c r="A1253" i="19" s="1"/>
  <c r="A1254" i="9"/>
  <c r="A1254" i="19" s="1"/>
  <c r="A1255" i="9"/>
  <c r="A1255" i="19" s="1"/>
  <c r="A1256" i="9"/>
  <c r="A1256" i="19" s="1"/>
  <c r="A1257" i="9"/>
  <c r="A1257" i="19" s="1"/>
  <c r="A1258" i="9"/>
  <c r="A1258" i="19" s="1"/>
  <c r="A1259" i="9"/>
  <c r="A1259" i="19" s="1"/>
  <c r="A1260" i="9"/>
  <c r="A1260" i="19" s="1"/>
  <c r="A1261" i="9"/>
  <c r="A1261" i="19" s="1"/>
  <c r="A1262" i="9"/>
  <c r="A1262" i="19" s="1"/>
  <c r="A1263" i="9"/>
  <c r="A1263" i="19" s="1"/>
  <c r="A1264" i="9"/>
  <c r="A1264" i="19" s="1"/>
  <c r="A1265" i="9"/>
  <c r="A1265" i="19" s="1"/>
  <c r="A1266" i="9"/>
  <c r="A1266" i="19" s="1"/>
  <c r="A1267" i="9"/>
  <c r="A1267" i="19" s="1"/>
  <c r="A1268" i="9"/>
  <c r="A1268" i="19" s="1"/>
  <c r="A1269" i="9"/>
  <c r="A1269" i="19" s="1"/>
  <c r="A1270" i="9"/>
  <c r="A1270" i="19" s="1"/>
  <c r="A1271" i="9"/>
  <c r="A1271" i="19" s="1"/>
  <c r="A1272" i="9"/>
  <c r="A1272" i="19" s="1"/>
  <c r="A1273" i="9"/>
  <c r="A1273" i="19" s="1"/>
  <c r="A1274" i="9"/>
  <c r="A1274" i="19" s="1"/>
  <c r="A1275" i="9"/>
  <c r="A1275" i="19" s="1"/>
  <c r="A1276" i="9"/>
  <c r="A1276" i="19" s="1"/>
  <c r="A1277" i="9"/>
  <c r="A1277" i="19" s="1"/>
  <c r="A1278" i="9"/>
  <c r="A1278" i="19" s="1"/>
  <c r="A1279" i="9"/>
  <c r="A1279" i="19" s="1"/>
  <c r="A1280" i="9"/>
  <c r="A1280" i="19" s="1"/>
  <c r="A1281" i="9"/>
  <c r="A1281" i="19" s="1"/>
  <c r="A1282" i="9"/>
  <c r="A1282" i="19" s="1"/>
  <c r="A1283" i="9"/>
  <c r="A1283" i="19" s="1"/>
  <c r="A1284" i="9"/>
  <c r="A1284" i="19" s="1"/>
  <c r="A1285" i="9"/>
  <c r="A1285" i="19" s="1"/>
  <c r="A1286" i="9"/>
  <c r="A1286" i="19" s="1"/>
  <c r="A1287" i="9"/>
  <c r="A1287" i="19" s="1"/>
  <c r="A1288" i="9"/>
  <c r="A1288" i="19" s="1"/>
  <c r="A1289" i="9"/>
  <c r="A1289" i="19" s="1"/>
  <c r="A1290" i="9"/>
  <c r="A1290" i="19" s="1"/>
  <c r="A1291" i="9"/>
  <c r="A1291" i="19" s="1"/>
  <c r="A1292" i="9"/>
  <c r="A1292" i="19" s="1"/>
  <c r="A1293" i="9"/>
  <c r="A1293" i="19" s="1"/>
  <c r="A1294" i="9"/>
  <c r="A1294" i="19" s="1"/>
  <c r="A1295" i="9"/>
  <c r="A1295" i="19" s="1"/>
  <c r="A1296" i="9"/>
  <c r="A1296" i="19" s="1"/>
  <c r="A1297" i="9"/>
  <c r="A1297" i="19" s="1"/>
  <c r="A1298" i="9"/>
  <c r="A1298" i="19" s="1"/>
  <c r="A1299" i="9"/>
  <c r="A1299" i="19" s="1"/>
  <c r="A1300" i="9"/>
  <c r="A1300" i="19" s="1"/>
  <c r="A1301" i="9"/>
  <c r="A1301" i="19" s="1"/>
  <c r="A1302" i="9"/>
  <c r="A1302" i="19" s="1"/>
  <c r="A1303" i="9"/>
  <c r="A1303" i="19" s="1"/>
  <c r="A1304" i="9"/>
  <c r="A1304" i="19" s="1"/>
  <c r="A1305" i="9"/>
  <c r="A1305" i="19" s="1"/>
  <c r="A1306" i="9"/>
  <c r="A1306" i="19" s="1"/>
  <c r="A1307" i="9"/>
  <c r="A1307" i="19" s="1"/>
  <c r="A1308" i="9"/>
  <c r="A1308" i="19" s="1"/>
  <c r="A1309" i="9"/>
  <c r="A1309" i="19" s="1"/>
  <c r="A1310" i="9"/>
  <c r="A1310" i="19" s="1"/>
  <c r="A1311" i="9"/>
  <c r="A1311" i="19" s="1"/>
  <c r="A1312" i="9"/>
  <c r="A1312" i="19" s="1"/>
  <c r="A1313" i="9"/>
  <c r="A1313" i="19" s="1"/>
  <c r="A1314" i="9"/>
  <c r="A1314" i="19" s="1"/>
  <c r="A1315" i="9"/>
  <c r="A1315" i="19" s="1"/>
  <c r="A1316" i="9"/>
  <c r="A1316" i="19" s="1"/>
  <c r="A1317" i="9"/>
  <c r="A1317" i="19" s="1"/>
  <c r="A1318" i="9"/>
  <c r="A1318" i="19" s="1"/>
  <c r="A1319" i="9"/>
  <c r="A1319" i="19" s="1"/>
  <c r="A1320" i="9"/>
  <c r="A1320" i="19" s="1"/>
  <c r="A1321" i="9"/>
  <c r="A1321" i="19" s="1"/>
  <c r="A1322" i="9"/>
  <c r="A1322" i="19" s="1"/>
  <c r="A1323" i="9"/>
  <c r="A1323" i="19" s="1"/>
  <c r="A1324" i="9"/>
  <c r="A1324" i="19" s="1"/>
  <c r="A1325" i="9"/>
  <c r="A1325" i="19" s="1"/>
  <c r="A1326" i="9"/>
  <c r="A1326" i="19" s="1"/>
  <c r="A1327" i="9"/>
  <c r="A1327" i="19" s="1"/>
  <c r="A1328" i="9"/>
  <c r="A1328" i="19" s="1"/>
  <c r="A1329" i="9"/>
  <c r="A1329" i="19" s="1"/>
  <c r="A1330" i="9"/>
  <c r="A1330" i="19" s="1"/>
  <c r="A1331" i="9"/>
  <c r="A1331" i="19" s="1"/>
  <c r="A1332" i="9"/>
  <c r="A1332" i="19" s="1"/>
  <c r="A1333" i="9"/>
  <c r="A1333" i="19" s="1"/>
  <c r="A1334" i="9"/>
  <c r="A1334" i="19" s="1"/>
  <c r="A1335" i="9"/>
  <c r="A1335" i="19" s="1"/>
  <c r="A1336" i="9"/>
  <c r="A1336" i="19" s="1"/>
  <c r="A1337" i="9"/>
  <c r="A1337" i="19" s="1"/>
  <c r="A1338" i="9"/>
  <c r="A1338" i="19" s="1"/>
  <c r="A1339" i="9"/>
  <c r="A1339" i="19" s="1"/>
  <c r="A1340" i="9"/>
  <c r="A1340" i="19" s="1"/>
  <c r="A1341" i="9"/>
  <c r="A1341" i="19" s="1"/>
  <c r="A1342" i="9"/>
  <c r="A1342" i="19" s="1"/>
  <c r="A1343" i="9"/>
  <c r="A1343" i="19" s="1"/>
  <c r="A1344" i="9"/>
  <c r="A1344" i="19" s="1"/>
  <c r="A1345" i="9"/>
  <c r="A1345" i="19" s="1"/>
  <c r="A1346" i="9"/>
  <c r="A1346" i="19" s="1"/>
  <c r="A1347" i="9"/>
  <c r="A1347" i="19" s="1"/>
  <c r="A1348" i="9"/>
  <c r="A1348" i="19" s="1"/>
  <c r="A1349" i="9"/>
  <c r="A1349" i="19" s="1"/>
  <c r="A1350" i="9"/>
  <c r="A1350" i="19" s="1"/>
  <c r="A1351" i="9"/>
  <c r="A1351" i="19" s="1"/>
  <c r="A1352" i="9"/>
  <c r="A1352" i="19" s="1"/>
  <c r="A1353" i="9"/>
  <c r="A1353" i="19" s="1"/>
  <c r="A1354" i="9"/>
  <c r="A1354" i="19" s="1"/>
  <c r="A1355" i="9"/>
  <c r="A1355" i="19" s="1"/>
  <c r="A1356" i="9"/>
  <c r="A1356" i="19" s="1"/>
  <c r="A1357" i="9"/>
  <c r="A1357" i="19" s="1"/>
  <c r="A1358" i="9"/>
  <c r="A1358" i="19" s="1"/>
  <c r="A1359" i="9"/>
  <c r="A1359" i="19" s="1"/>
  <c r="A1360" i="9"/>
  <c r="A1360" i="19" s="1"/>
  <c r="A1361" i="9"/>
  <c r="A1361" i="19" s="1"/>
  <c r="A1362" i="9"/>
  <c r="A1362" i="19" s="1"/>
  <c r="A1363" i="9"/>
  <c r="A1363" i="19" s="1"/>
  <c r="A1364" i="9"/>
  <c r="A1364" i="19" s="1"/>
  <c r="A1365" i="9"/>
  <c r="A1365" i="19" s="1"/>
  <c r="A1366" i="9"/>
  <c r="A1366" i="19" s="1"/>
  <c r="A1367" i="9"/>
  <c r="A1367" i="19" s="1"/>
  <c r="A1368" i="9"/>
  <c r="A1368" i="19" s="1"/>
  <c r="A1369" i="9"/>
  <c r="A1369" i="19" s="1"/>
  <c r="A1370" i="9"/>
  <c r="A1370" i="19" s="1"/>
  <c r="A1371" i="9"/>
  <c r="A1371" i="19" s="1"/>
  <c r="A1372" i="9"/>
  <c r="A1372" i="19" s="1"/>
  <c r="A1373" i="9"/>
  <c r="A1373" i="19" s="1"/>
  <c r="A1374" i="9"/>
  <c r="A1374" i="19" s="1"/>
  <c r="A1375" i="9"/>
  <c r="A1375" i="19" s="1"/>
  <c r="A1376" i="9"/>
  <c r="A1376" i="19" s="1"/>
  <c r="A1377" i="9"/>
  <c r="A1377" i="19" s="1"/>
  <c r="A1378" i="9"/>
  <c r="A1378" i="19" s="1"/>
  <c r="A1379" i="9"/>
  <c r="A1379" i="19" s="1"/>
  <c r="A1380" i="9"/>
  <c r="A1380" i="19" s="1"/>
  <c r="A1381" i="9"/>
  <c r="A1381" i="19" s="1"/>
  <c r="A1382" i="9"/>
  <c r="A1382" i="19" s="1"/>
  <c r="A1383" i="9"/>
  <c r="A1383" i="19" s="1"/>
  <c r="A1384" i="9"/>
  <c r="A1384" i="19" s="1"/>
  <c r="A1385" i="9"/>
  <c r="A1385" i="19" s="1"/>
  <c r="A1386" i="9"/>
  <c r="A1386" i="19" s="1"/>
  <c r="A1387" i="9"/>
  <c r="A1387" i="19" s="1"/>
  <c r="A1388" i="9"/>
  <c r="A1388" i="19" s="1"/>
  <c r="A1389" i="9"/>
  <c r="A1389" i="19" s="1"/>
  <c r="A1390" i="9"/>
  <c r="A1390" i="19" s="1"/>
  <c r="A1391" i="9"/>
  <c r="A1391" i="19" s="1"/>
  <c r="A1392" i="9"/>
  <c r="A1392" i="19" s="1"/>
  <c r="A1393" i="9"/>
  <c r="A1393" i="19" s="1"/>
  <c r="A1394" i="9"/>
  <c r="A1394" i="19" s="1"/>
  <c r="A1395" i="9"/>
  <c r="A1395" i="19" s="1"/>
  <c r="A1396" i="9"/>
  <c r="A1396" i="19" s="1"/>
  <c r="A1397" i="9"/>
  <c r="A1397" i="19" s="1"/>
  <c r="A1398" i="9"/>
  <c r="A1398" i="19" s="1"/>
  <c r="A1399" i="9"/>
  <c r="A1399" i="19" s="1"/>
  <c r="A1400" i="9"/>
  <c r="A1400" i="19" s="1"/>
  <c r="A1401" i="9"/>
  <c r="A1401" i="19" s="1"/>
  <c r="A1402" i="9"/>
  <c r="A1402" i="19" s="1"/>
  <c r="A1403" i="9"/>
  <c r="A1403" i="19" s="1"/>
  <c r="A1404" i="9"/>
  <c r="A1404" i="19" s="1"/>
  <c r="A1405" i="9"/>
  <c r="A1405" i="19" s="1"/>
  <c r="A1406" i="9"/>
  <c r="A1406" i="19" s="1"/>
  <c r="A1407" i="9"/>
  <c r="A1407" i="19" s="1"/>
  <c r="A1408" i="9"/>
  <c r="A1408" i="19" s="1"/>
  <c r="A1409" i="9"/>
  <c r="A1409" i="19" s="1"/>
  <c r="A1410" i="9"/>
  <c r="A1410" i="19" s="1"/>
  <c r="A1411" i="9"/>
  <c r="A1411" i="19" s="1"/>
  <c r="A1412" i="9"/>
  <c r="A1412" i="19" s="1"/>
  <c r="A1413" i="9"/>
  <c r="A1413" i="19" s="1"/>
  <c r="A1414" i="9"/>
  <c r="A1414" i="19" s="1"/>
  <c r="A1415" i="9"/>
  <c r="A1415" i="19" s="1"/>
  <c r="A1416" i="9"/>
  <c r="A1416" i="19" s="1"/>
  <c r="A1417" i="9"/>
  <c r="A1417" i="19" s="1"/>
  <c r="A1418" i="9"/>
  <c r="A1418" i="19" s="1"/>
  <c r="A1419" i="9"/>
  <c r="A1419" i="19" s="1"/>
  <c r="A1420" i="9"/>
  <c r="A1420" i="19" s="1"/>
  <c r="A1421" i="9"/>
  <c r="A1421" i="19" s="1"/>
  <c r="A1422" i="9"/>
  <c r="A1422" i="19" s="1"/>
  <c r="A1423" i="9"/>
  <c r="A1423" i="19" s="1"/>
  <c r="A1424" i="9"/>
  <c r="A1424" i="19" s="1"/>
  <c r="A1425" i="9"/>
  <c r="A1425" i="19" s="1"/>
  <c r="A1426" i="9"/>
  <c r="A1426" i="19" s="1"/>
  <c r="A1427" i="9"/>
  <c r="A1427" i="19" s="1"/>
  <c r="A1428" i="9"/>
  <c r="A1428" i="19" s="1"/>
  <c r="A1429" i="9"/>
  <c r="A1429" i="19" s="1"/>
  <c r="A1430" i="9"/>
  <c r="A1430" i="19" s="1"/>
  <c r="A1431" i="9"/>
  <c r="A1431" i="19" s="1"/>
  <c r="A1432" i="9"/>
  <c r="A1432" i="19" s="1"/>
  <c r="A1433" i="9"/>
  <c r="A1433" i="19" s="1"/>
  <c r="A1434" i="9"/>
  <c r="A1434" i="19" s="1"/>
  <c r="A1435" i="9"/>
  <c r="A1435" i="19" s="1"/>
  <c r="A1436" i="9"/>
  <c r="A1436" i="19" s="1"/>
  <c r="A1437" i="9"/>
  <c r="A1437" i="19" s="1"/>
  <c r="A1438" i="9"/>
  <c r="A1438" i="19" s="1"/>
  <c r="A1439" i="9"/>
  <c r="A1439" i="19" s="1"/>
  <c r="A1440" i="9"/>
  <c r="A1440" i="19" s="1"/>
  <c r="A1441" i="9"/>
  <c r="A1441" i="19" s="1"/>
  <c r="A1442" i="9"/>
  <c r="A1442" i="19" s="1"/>
  <c r="A1443" i="9"/>
  <c r="A1443" i="19" s="1"/>
  <c r="A1444" i="9"/>
  <c r="A1444" i="19" s="1"/>
  <c r="A1445" i="9"/>
  <c r="A1445" i="19" s="1"/>
  <c r="A1446" i="9"/>
  <c r="A1446" i="19" s="1"/>
  <c r="A1447" i="9"/>
  <c r="A1447" i="19" s="1"/>
  <c r="A1448" i="9"/>
  <c r="A1448" i="19" s="1"/>
  <c r="A1449" i="9"/>
  <c r="A1449" i="19" s="1"/>
  <c r="A1450" i="9"/>
  <c r="A1450" i="19" s="1"/>
  <c r="A1451" i="9"/>
  <c r="A1451" i="19" s="1"/>
  <c r="A1452" i="9"/>
  <c r="A1452" i="19" s="1"/>
  <c r="A1453" i="9"/>
  <c r="A1453" i="19" s="1"/>
  <c r="A1454" i="9"/>
  <c r="A1454" i="19" s="1"/>
  <c r="A1455" i="9"/>
  <c r="A1455" i="19" s="1"/>
  <c r="A1456" i="9"/>
  <c r="A1456" i="19" s="1"/>
  <c r="A1457" i="9"/>
  <c r="A1457" i="19" s="1"/>
  <c r="A1458" i="9"/>
  <c r="A1458" i="19" s="1"/>
  <c r="A1459" i="9"/>
  <c r="A1459" i="19" s="1"/>
  <c r="A1460" i="9"/>
  <c r="A1460" i="19" s="1"/>
  <c r="A1461" i="9"/>
  <c r="A1461" i="19" s="1"/>
  <c r="A1462" i="9"/>
  <c r="A1462" i="19" s="1"/>
  <c r="A1463" i="9"/>
  <c r="A1463" i="19" s="1"/>
  <c r="A1464" i="9"/>
  <c r="A1464" i="19" s="1"/>
  <c r="A1465" i="9"/>
  <c r="A1465" i="19" s="1"/>
  <c r="A1466" i="9"/>
  <c r="A1466" i="19" s="1"/>
  <c r="A1467" i="9"/>
  <c r="A1467" i="19" s="1"/>
  <c r="A1468" i="9"/>
  <c r="A1468" i="19" s="1"/>
  <c r="A1469" i="9"/>
  <c r="A1469" i="19" s="1"/>
  <c r="A1470" i="9"/>
  <c r="A1470" i="19" s="1"/>
  <c r="A1471" i="9"/>
  <c r="A1471" i="19" s="1"/>
  <c r="A1472" i="9"/>
  <c r="A1472" i="19" s="1"/>
  <c r="A1473" i="9"/>
  <c r="A1473" i="19" s="1"/>
  <c r="A1474" i="9"/>
  <c r="A1474" i="19" s="1"/>
  <c r="A1475" i="9"/>
  <c r="A1475" i="19" s="1"/>
  <c r="A1476" i="9"/>
  <c r="A1476" i="19" s="1"/>
  <c r="A1477" i="9"/>
  <c r="A1477" i="19" s="1"/>
  <c r="A1478" i="9"/>
  <c r="A1478" i="19" s="1"/>
  <c r="A1479" i="9"/>
  <c r="A1479" i="19" s="1"/>
  <c r="A1480" i="9"/>
  <c r="A1480" i="19" s="1"/>
  <c r="A1481" i="9"/>
  <c r="A1481" i="19" s="1"/>
  <c r="A1482" i="9"/>
  <c r="A1482" i="19" s="1"/>
  <c r="A1483" i="9"/>
  <c r="A1483" i="19" s="1"/>
  <c r="A1484" i="9"/>
  <c r="A1484" i="19" s="1"/>
  <c r="A1485" i="9"/>
  <c r="A1485" i="19" s="1"/>
  <c r="A1486" i="9"/>
  <c r="A1486" i="19" s="1"/>
  <c r="A1487" i="9"/>
  <c r="A1487" i="19" s="1"/>
  <c r="A1488" i="9"/>
  <c r="A1488" i="19" s="1"/>
  <c r="A1489" i="9"/>
  <c r="A1489" i="19" s="1"/>
  <c r="A1490" i="9"/>
  <c r="A1490" i="19" s="1"/>
  <c r="A1491" i="9"/>
  <c r="A1491" i="19" s="1"/>
  <c r="A1492" i="9"/>
  <c r="A1492" i="19" s="1"/>
  <c r="A1493" i="9"/>
  <c r="A1493" i="19" s="1"/>
  <c r="A1494" i="9"/>
  <c r="A1494" i="19" s="1"/>
  <c r="A1495" i="9"/>
  <c r="A1495" i="19" s="1"/>
  <c r="A1496" i="9"/>
  <c r="A1496" i="19" s="1"/>
  <c r="A1497" i="9"/>
  <c r="A1497" i="19" s="1"/>
  <c r="A1498" i="9"/>
  <c r="A1498" i="19" s="1"/>
  <c r="A1499" i="9"/>
  <c r="A1499" i="19" s="1"/>
  <c r="A1500" i="9"/>
  <c r="A1500" i="19" s="1"/>
  <c r="A1501" i="9"/>
  <c r="A1501" i="19" s="1"/>
  <c r="A1502" i="9"/>
  <c r="A1502" i="19" s="1"/>
  <c r="A1503" i="9"/>
  <c r="A1503" i="19" s="1"/>
  <c r="A1504" i="9"/>
  <c r="A1504" i="19" s="1"/>
  <c r="A1505" i="9"/>
  <c r="A1505" i="19" s="1"/>
  <c r="A1506" i="9"/>
  <c r="A1506" i="19" s="1"/>
  <c r="A1507" i="9"/>
  <c r="A1507" i="19" s="1"/>
  <c r="A1508" i="9"/>
  <c r="A1508" i="19" s="1"/>
  <c r="A1509" i="9"/>
  <c r="A1509" i="19" s="1"/>
  <c r="A1510" i="9"/>
  <c r="A1510" i="19" s="1"/>
  <c r="A1511" i="9"/>
  <c r="A1511" i="19" s="1"/>
  <c r="A1512" i="9"/>
  <c r="A1512" i="19" s="1"/>
  <c r="A1513" i="9"/>
  <c r="A1513" i="19" s="1"/>
  <c r="A1514" i="9"/>
  <c r="A1514" i="19" s="1"/>
  <c r="A1515" i="9"/>
  <c r="A1515" i="19" s="1"/>
  <c r="A1516" i="9"/>
  <c r="A1516" i="19" s="1"/>
  <c r="A1517" i="9"/>
  <c r="A1517" i="19" s="1"/>
  <c r="A1518" i="9"/>
  <c r="A1518" i="19" s="1"/>
  <c r="A1519" i="9"/>
  <c r="A1519" i="19" s="1"/>
  <c r="A1520" i="9"/>
  <c r="A1520" i="19" s="1"/>
  <c r="A1521" i="9"/>
  <c r="A1521" i="19" s="1"/>
  <c r="A1522" i="9"/>
  <c r="A1522" i="19" s="1"/>
  <c r="A1523" i="9"/>
  <c r="A1523" i="19" s="1"/>
  <c r="A1524" i="9"/>
  <c r="A1524" i="19" s="1"/>
  <c r="A1525" i="9"/>
  <c r="A1525" i="19" s="1"/>
  <c r="A1526" i="9"/>
  <c r="A1526" i="19" s="1"/>
  <c r="A1527" i="9"/>
  <c r="A1527" i="19" s="1"/>
  <c r="A1528" i="9"/>
  <c r="A1528" i="19" s="1"/>
  <c r="A1529" i="9"/>
  <c r="A1529" i="19" s="1"/>
  <c r="A1530" i="9"/>
  <c r="A1530" i="19" s="1"/>
  <c r="A1531" i="9"/>
  <c r="A1531" i="19" s="1"/>
  <c r="A1532" i="9"/>
  <c r="A1532" i="19" s="1"/>
  <c r="A1533" i="9"/>
  <c r="A1533" i="19" s="1"/>
  <c r="A1534" i="9"/>
  <c r="A1534" i="19" s="1"/>
  <c r="A1535" i="9"/>
  <c r="A1535" i="19" s="1"/>
  <c r="A1536" i="9"/>
  <c r="A1536" i="19" s="1"/>
  <c r="A1537" i="9"/>
  <c r="A1537" i="19" s="1"/>
  <c r="A1538" i="9"/>
  <c r="A1538" i="19" s="1"/>
  <c r="A1539" i="9"/>
  <c r="A1539" i="19" s="1"/>
  <c r="A1540" i="9"/>
  <c r="A1540" i="19" s="1"/>
  <c r="A1541" i="9"/>
  <c r="A1541" i="19" s="1"/>
  <c r="A1542" i="9"/>
  <c r="A1542" i="19" s="1"/>
  <c r="A1543" i="9"/>
  <c r="A1543" i="19" s="1"/>
  <c r="A1544" i="9"/>
  <c r="A1544" i="19" s="1"/>
  <c r="A1545" i="9"/>
  <c r="A1545" i="19" s="1"/>
  <c r="A1546" i="9"/>
  <c r="A1546" i="19" s="1"/>
  <c r="A1547" i="9"/>
  <c r="A1547" i="19" s="1"/>
  <c r="A1548" i="9"/>
  <c r="A1548" i="19" s="1"/>
  <c r="A1549" i="9"/>
  <c r="A1549" i="19" s="1"/>
  <c r="A1550" i="9"/>
  <c r="A1550" i="19" s="1"/>
  <c r="A1551" i="9"/>
  <c r="A1551" i="19" s="1"/>
  <c r="A1552" i="9"/>
  <c r="A1552" i="19" s="1"/>
  <c r="A1553" i="9"/>
  <c r="A1553" i="19" s="1"/>
  <c r="A1554" i="9"/>
  <c r="A1554" i="19" s="1"/>
  <c r="A1555" i="9"/>
  <c r="A1555" i="19" s="1"/>
  <c r="A1556" i="9"/>
  <c r="A1556" i="19" s="1"/>
  <c r="A1557" i="9"/>
  <c r="A1557" i="19" s="1"/>
  <c r="A1558" i="9"/>
  <c r="A1558" i="19" s="1"/>
  <c r="A1559" i="9"/>
  <c r="A1559" i="19" s="1"/>
  <c r="A1560" i="9"/>
  <c r="A1560" i="19" s="1"/>
  <c r="A1561" i="9"/>
  <c r="A1561" i="19" s="1"/>
  <c r="A1562" i="9"/>
  <c r="A1562" i="19" s="1"/>
  <c r="A1563" i="9"/>
  <c r="A1563" i="19" s="1"/>
  <c r="A1564" i="9"/>
  <c r="A1564" i="19" s="1"/>
  <c r="A1565" i="9"/>
  <c r="A1565" i="19" s="1"/>
  <c r="A1566" i="9"/>
  <c r="A1566" i="19" s="1"/>
  <c r="A1567" i="9"/>
  <c r="A1567" i="19" s="1"/>
  <c r="A1568" i="9"/>
  <c r="A1568" i="19" s="1"/>
  <c r="A1569" i="9"/>
  <c r="A1569" i="19" s="1"/>
  <c r="A1570" i="9"/>
  <c r="A1570" i="19" s="1"/>
  <c r="A1571" i="9"/>
  <c r="A1571" i="19" s="1"/>
  <c r="A1572" i="9"/>
  <c r="A1572" i="19" s="1"/>
  <c r="A1573" i="9"/>
  <c r="A1573" i="19" s="1"/>
  <c r="A1574" i="9"/>
  <c r="A1574" i="19" s="1"/>
  <c r="A1575" i="9"/>
  <c r="A1575" i="19" s="1"/>
  <c r="A1576" i="9"/>
  <c r="A1576" i="19" s="1"/>
  <c r="A1577" i="9"/>
  <c r="A1577" i="19" s="1"/>
  <c r="A1578" i="9"/>
  <c r="A1578" i="19" s="1"/>
  <c r="A1579" i="9"/>
  <c r="A1579" i="19" s="1"/>
  <c r="A1580" i="9"/>
  <c r="A1580" i="19" s="1"/>
  <c r="A1581" i="9"/>
  <c r="A1581" i="19" s="1"/>
  <c r="A1582" i="9"/>
  <c r="A1582" i="19" s="1"/>
  <c r="A1583" i="9"/>
  <c r="A1583" i="19" s="1"/>
  <c r="A1584" i="9"/>
  <c r="A1584" i="19" s="1"/>
  <c r="A1585" i="9"/>
  <c r="A1585" i="19" s="1"/>
  <c r="A1586" i="9"/>
  <c r="A1586" i="19" s="1"/>
  <c r="A1587" i="9"/>
  <c r="A1587" i="19" s="1"/>
  <c r="A1588" i="9"/>
  <c r="A1588" i="19" s="1"/>
  <c r="A1589" i="9"/>
  <c r="A1589" i="19" s="1"/>
  <c r="A1590" i="9"/>
  <c r="A1590" i="19" s="1"/>
  <c r="A1591" i="9"/>
  <c r="A1591" i="19" s="1"/>
  <c r="A1592" i="9"/>
  <c r="A1592" i="19" s="1"/>
  <c r="A1593" i="9"/>
  <c r="A1593" i="19" s="1"/>
  <c r="A1594" i="9"/>
  <c r="A1594" i="19" s="1"/>
  <c r="A1595" i="9"/>
  <c r="A1595" i="19" s="1"/>
  <c r="A1596" i="9"/>
  <c r="A1596" i="19" s="1"/>
  <c r="A1597" i="9"/>
  <c r="A1597" i="19" s="1"/>
  <c r="A1598" i="9"/>
  <c r="A1598" i="19" s="1"/>
  <c r="A1599" i="9"/>
  <c r="A1599" i="19" s="1"/>
  <c r="A1600" i="9"/>
  <c r="A1600" i="19" s="1"/>
  <c r="A1601" i="9"/>
  <c r="A1601" i="19" s="1"/>
  <c r="A1602" i="9"/>
  <c r="A1602" i="19" s="1"/>
  <c r="A1603" i="9"/>
  <c r="A1603" i="19" s="1"/>
  <c r="A1604" i="9"/>
  <c r="A1604" i="19" s="1"/>
  <c r="A1605" i="9"/>
  <c r="A1605" i="19" s="1"/>
  <c r="A1606" i="9"/>
  <c r="A1606" i="19" s="1"/>
  <c r="A1607" i="9"/>
  <c r="A1607" i="19" s="1"/>
  <c r="A1608" i="9"/>
  <c r="A1608" i="19" s="1"/>
  <c r="A1609" i="9"/>
  <c r="A1609" i="19" s="1"/>
  <c r="A1610" i="9"/>
  <c r="A1610" i="19" s="1"/>
  <c r="A1611" i="9"/>
  <c r="A1611" i="19" s="1"/>
  <c r="A1612" i="9"/>
  <c r="A1612" i="19" s="1"/>
  <c r="A1613" i="9"/>
  <c r="A1613" i="19" s="1"/>
  <c r="A1614" i="9"/>
  <c r="A1614" i="19" s="1"/>
  <c r="A1615" i="9"/>
  <c r="A1615" i="19" s="1"/>
  <c r="A1616" i="9"/>
  <c r="A1616" i="19" s="1"/>
  <c r="A1617" i="9"/>
  <c r="A1617" i="19" s="1"/>
  <c r="A1618" i="9"/>
  <c r="A1618" i="19" s="1"/>
  <c r="A1619" i="9"/>
  <c r="A1619" i="19" s="1"/>
  <c r="A1620" i="9"/>
  <c r="A1620" i="19" s="1"/>
  <c r="A1621" i="9"/>
  <c r="A1621" i="19" s="1"/>
  <c r="A1622" i="9"/>
  <c r="A1622" i="19" s="1"/>
  <c r="A1623" i="9"/>
  <c r="A1623" i="19" s="1"/>
  <c r="A1624" i="9"/>
  <c r="A1624" i="19" s="1"/>
  <c r="A1625" i="9"/>
  <c r="A1625" i="19" s="1"/>
  <c r="A1626" i="9"/>
  <c r="A1626" i="19" s="1"/>
  <c r="A1627" i="9"/>
  <c r="A1627" i="19" s="1"/>
  <c r="A1628" i="9"/>
  <c r="A1628" i="19" s="1"/>
  <c r="A1629" i="9"/>
  <c r="A1629" i="19" s="1"/>
  <c r="A1630" i="9"/>
  <c r="A1630" i="19" s="1"/>
  <c r="A1631" i="9"/>
  <c r="A1631" i="19" s="1"/>
  <c r="A1632" i="9"/>
  <c r="A1632" i="19" s="1"/>
  <c r="A1633" i="9"/>
  <c r="A1633" i="19" s="1"/>
  <c r="A1634" i="9"/>
  <c r="A1634" i="19" s="1"/>
  <c r="A1635" i="9"/>
  <c r="A1635" i="19" s="1"/>
  <c r="A1636" i="9"/>
  <c r="A1636" i="19" s="1"/>
  <c r="A1637" i="9"/>
  <c r="A1637" i="19" s="1"/>
  <c r="A1638" i="9"/>
  <c r="A1638" i="19" s="1"/>
  <c r="A1639" i="9"/>
  <c r="A1639" i="19" s="1"/>
  <c r="A1640" i="9"/>
  <c r="A1640" i="19" s="1"/>
  <c r="A1641" i="9"/>
  <c r="A1641" i="19" s="1"/>
  <c r="A1642" i="9"/>
  <c r="A1642" i="19" s="1"/>
  <c r="A1643" i="9"/>
  <c r="A1643" i="19" s="1"/>
  <c r="A1644" i="9"/>
  <c r="A1644" i="19" s="1"/>
  <c r="A1645" i="9"/>
  <c r="A1645" i="19" s="1"/>
  <c r="A1646" i="9"/>
  <c r="A1646" i="19" s="1"/>
  <c r="A1647" i="9"/>
  <c r="A1647" i="19" s="1"/>
  <c r="A1648" i="9"/>
  <c r="A1648" i="19" s="1"/>
  <c r="A1649" i="9"/>
  <c r="A1649" i="19" s="1"/>
  <c r="A1650" i="9"/>
  <c r="A1650" i="19" s="1"/>
  <c r="A1651" i="9"/>
  <c r="A1651" i="19" s="1"/>
  <c r="A1652" i="9"/>
  <c r="A1652" i="19" s="1"/>
  <c r="A1653" i="9"/>
  <c r="A1653" i="19" s="1"/>
  <c r="A1654" i="9"/>
  <c r="A1654" i="19" s="1"/>
  <c r="A1655" i="9"/>
  <c r="A1655" i="19" s="1"/>
  <c r="A1656" i="9"/>
  <c r="A1656" i="19" s="1"/>
  <c r="A1657" i="9"/>
  <c r="A1657" i="19" s="1"/>
  <c r="A1658" i="9"/>
  <c r="A1658" i="19" s="1"/>
  <c r="A1659" i="9"/>
  <c r="A1659" i="19" s="1"/>
  <c r="A1660" i="9"/>
  <c r="A1660" i="19" s="1"/>
  <c r="A1661" i="9"/>
  <c r="A1661" i="19" s="1"/>
  <c r="A1662" i="9"/>
  <c r="A1662" i="19" s="1"/>
  <c r="A1663" i="9"/>
  <c r="A1663" i="19" s="1"/>
  <c r="A1664" i="9"/>
  <c r="A1664" i="19" s="1"/>
  <c r="A1665" i="9"/>
  <c r="A1665" i="19" s="1"/>
  <c r="A1666" i="9"/>
  <c r="A1666" i="19" s="1"/>
  <c r="A1667" i="9"/>
  <c r="A1667" i="19" s="1"/>
  <c r="A1668" i="9"/>
  <c r="A1668" i="19" s="1"/>
  <c r="A1669" i="9"/>
  <c r="A1669" i="19" s="1"/>
  <c r="A1670" i="9"/>
  <c r="A1670" i="19" s="1"/>
  <c r="A1671" i="9"/>
  <c r="A1671" i="19" s="1"/>
  <c r="A1672" i="9"/>
  <c r="A1672" i="19" s="1"/>
  <c r="A1673" i="9"/>
  <c r="A1673" i="19" s="1"/>
  <c r="A1674" i="9"/>
  <c r="A1674" i="19" s="1"/>
  <c r="A1675" i="9"/>
  <c r="A1675" i="19" s="1"/>
  <c r="A1676" i="9"/>
  <c r="A1676" i="19" s="1"/>
  <c r="A1677" i="9"/>
  <c r="A1677" i="19" s="1"/>
  <c r="A1678" i="9"/>
  <c r="A1678" i="19" s="1"/>
  <c r="A1679" i="9"/>
  <c r="A1679" i="19" s="1"/>
  <c r="A1680" i="9"/>
  <c r="A1680" i="19" s="1"/>
  <c r="A1681" i="9"/>
  <c r="A1681" i="19" s="1"/>
  <c r="A1682" i="9"/>
  <c r="A1682" i="19" s="1"/>
  <c r="A1683" i="9"/>
  <c r="A1683" i="19" s="1"/>
  <c r="A1684" i="9"/>
  <c r="A1684" i="19" s="1"/>
  <c r="A1685" i="9"/>
  <c r="A1685" i="19" s="1"/>
  <c r="A1686" i="9"/>
  <c r="A1686" i="19" s="1"/>
  <c r="A1687" i="9"/>
  <c r="A1687" i="19" s="1"/>
  <c r="A1688" i="9"/>
  <c r="A1688" i="19" s="1"/>
  <c r="A1689" i="9"/>
  <c r="A1689" i="19" s="1"/>
  <c r="A1690" i="9"/>
  <c r="A1690" i="19" s="1"/>
  <c r="A1691" i="9"/>
  <c r="A1691" i="19" s="1"/>
  <c r="A1692" i="9"/>
  <c r="A1692" i="19" s="1"/>
  <c r="A1693" i="9"/>
  <c r="A1693" i="19" s="1"/>
  <c r="A1694" i="9"/>
  <c r="A1694" i="19" s="1"/>
  <c r="A1695" i="9"/>
  <c r="A1695" i="19" s="1"/>
  <c r="A1696" i="9"/>
  <c r="A1696" i="19" s="1"/>
  <c r="A1697" i="9"/>
  <c r="A1697" i="19" s="1"/>
  <c r="A1698" i="9"/>
  <c r="A1698" i="19" s="1"/>
  <c r="A1699" i="9"/>
  <c r="A1699" i="19" s="1"/>
  <c r="A1700" i="9"/>
  <c r="A1700" i="19" s="1"/>
  <c r="A1701" i="9"/>
  <c r="A1701" i="19" s="1"/>
  <c r="A1702" i="9"/>
  <c r="A1702" i="19" s="1"/>
  <c r="A1703" i="9"/>
  <c r="A1703" i="19" s="1"/>
  <c r="A1704" i="9"/>
  <c r="A1704" i="19" s="1"/>
  <c r="A1705" i="9"/>
  <c r="A1705" i="19" s="1"/>
  <c r="A1706" i="9"/>
  <c r="A1706" i="19" s="1"/>
  <c r="A1707" i="9"/>
  <c r="A1707" i="19" s="1"/>
  <c r="A1708" i="9"/>
  <c r="A1708" i="19" s="1"/>
  <c r="A1709" i="9"/>
  <c r="A1709" i="19" s="1"/>
  <c r="A1710" i="9"/>
  <c r="A1710" i="19" s="1"/>
  <c r="A1711" i="9"/>
  <c r="A1711" i="19" s="1"/>
  <c r="A1712" i="9"/>
  <c r="A1712" i="19" s="1"/>
  <c r="A1713" i="9"/>
  <c r="A1713" i="19" s="1"/>
  <c r="A1714" i="9"/>
  <c r="A1714" i="19" s="1"/>
  <c r="A1715" i="9"/>
  <c r="A1715" i="19" s="1"/>
  <c r="A1716" i="9"/>
  <c r="A1716" i="19" s="1"/>
  <c r="A1717" i="9"/>
  <c r="A1717" i="19" s="1"/>
  <c r="A1718" i="9"/>
  <c r="A1718" i="19" s="1"/>
  <c r="A1719" i="9"/>
  <c r="A1719" i="19" s="1"/>
  <c r="A1720" i="9"/>
  <c r="A1720" i="19" s="1"/>
  <c r="A1721" i="9"/>
  <c r="A1721" i="19" s="1"/>
  <c r="A1722" i="9"/>
  <c r="A1722" i="19" s="1"/>
  <c r="A1723" i="9"/>
  <c r="A1723" i="19" s="1"/>
  <c r="A1724" i="9"/>
  <c r="A1724" i="19" s="1"/>
  <c r="A1725" i="9"/>
  <c r="A1725" i="19" s="1"/>
  <c r="A1726" i="9"/>
  <c r="A1726" i="19" s="1"/>
  <c r="A1727" i="9"/>
  <c r="A1727" i="19" s="1"/>
  <c r="A1728" i="9"/>
  <c r="A1728" i="19" s="1"/>
  <c r="A1729" i="9"/>
  <c r="A1729" i="19" s="1"/>
  <c r="A1730" i="9"/>
  <c r="A1730" i="19" s="1"/>
  <c r="A1731" i="9"/>
  <c r="A1731" i="19" s="1"/>
  <c r="A1732" i="9"/>
  <c r="A1732" i="19" s="1"/>
  <c r="A1733" i="9"/>
  <c r="A1733" i="19" s="1"/>
  <c r="A1734" i="9"/>
  <c r="A1734" i="19" s="1"/>
  <c r="A1735" i="9"/>
  <c r="A1735" i="19" s="1"/>
  <c r="A1736" i="9"/>
  <c r="A1736" i="19" s="1"/>
  <c r="A1737" i="9"/>
  <c r="A1737" i="19" s="1"/>
  <c r="A1738" i="9"/>
  <c r="A1738" i="19" s="1"/>
  <c r="A1739" i="9"/>
  <c r="A1739" i="19" s="1"/>
  <c r="A1740" i="9"/>
  <c r="A1740" i="19" s="1"/>
  <c r="A1741" i="9"/>
  <c r="A1741" i="19" s="1"/>
  <c r="A1742" i="9"/>
  <c r="A1742" i="19" s="1"/>
  <c r="A1743" i="9"/>
  <c r="A1743" i="19" s="1"/>
  <c r="A1744" i="9"/>
  <c r="A1744" i="19" s="1"/>
  <c r="A1745" i="9"/>
  <c r="A1745" i="19" s="1"/>
  <c r="A1746" i="9"/>
  <c r="A1746" i="19" s="1"/>
  <c r="A1747" i="9"/>
  <c r="A1747" i="19" s="1"/>
  <c r="A1748" i="9"/>
  <c r="A1748" i="19" s="1"/>
  <c r="A1749" i="9"/>
  <c r="A1749" i="19" s="1"/>
  <c r="A1750" i="9"/>
  <c r="A1750" i="19" s="1"/>
  <c r="A1751" i="9"/>
  <c r="A1751" i="19" s="1"/>
  <c r="A1752" i="9"/>
  <c r="A1752" i="19" s="1"/>
  <c r="A1753" i="9"/>
  <c r="A1753" i="19" s="1"/>
  <c r="A1754" i="9"/>
  <c r="A1754" i="19" s="1"/>
  <c r="A1755" i="9"/>
  <c r="A1755" i="19" s="1"/>
  <c r="A1756" i="9"/>
  <c r="A1756" i="19" s="1"/>
  <c r="A1757" i="9"/>
  <c r="A1757" i="19" s="1"/>
  <c r="A1758" i="9"/>
  <c r="A1758" i="19" s="1"/>
  <c r="A1759" i="9"/>
  <c r="A1759" i="19" s="1"/>
  <c r="A1760" i="9"/>
  <c r="A1760" i="19" s="1"/>
  <c r="A1761" i="9"/>
  <c r="A1761" i="19" s="1"/>
  <c r="A1762" i="9"/>
  <c r="A1762" i="19" s="1"/>
  <c r="A1763" i="9"/>
  <c r="A1763" i="19" s="1"/>
  <c r="A1764" i="9"/>
  <c r="A1764" i="19" s="1"/>
  <c r="A1765" i="9"/>
  <c r="A1765" i="19" s="1"/>
  <c r="A1766" i="9"/>
  <c r="A1766" i="19" s="1"/>
  <c r="A1767" i="9"/>
  <c r="A1767" i="19" s="1"/>
  <c r="A1768" i="9"/>
  <c r="A1768" i="19" s="1"/>
  <c r="A1769" i="9"/>
  <c r="A1769" i="19" s="1"/>
  <c r="A1770" i="9"/>
  <c r="A1770" i="19" s="1"/>
  <c r="A1771" i="9"/>
  <c r="A1771" i="19" s="1"/>
  <c r="A1772" i="9"/>
  <c r="A1772" i="19" s="1"/>
  <c r="A1773" i="9"/>
  <c r="A1773" i="19" s="1"/>
  <c r="A1774" i="9"/>
  <c r="A1774" i="19" s="1"/>
  <c r="A1775" i="9"/>
  <c r="A1775" i="19" s="1"/>
  <c r="A1776" i="9"/>
  <c r="A1776" i="19" s="1"/>
  <c r="A1777" i="9"/>
  <c r="A1777" i="19" s="1"/>
  <c r="A1778" i="9"/>
  <c r="A1778" i="19" s="1"/>
  <c r="A1779" i="9"/>
  <c r="A1779" i="19" s="1"/>
  <c r="A1780" i="9"/>
  <c r="A1780" i="19" s="1"/>
  <c r="A1781" i="9"/>
  <c r="A1781" i="19" s="1"/>
  <c r="A1782" i="9"/>
  <c r="A1782" i="19" s="1"/>
  <c r="A1783" i="9"/>
  <c r="A1783" i="19" s="1"/>
  <c r="A1784" i="9"/>
  <c r="A1784" i="19" s="1"/>
  <c r="A1785" i="9"/>
  <c r="A1785" i="19" s="1"/>
  <c r="A1786" i="9"/>
  <c r="A1786" i="19" s="1"/>
  <c r="A1787" i="9"/>
  <c r="A1787" i="19" s="1"/>
  <c r="A1788" i="9"/>
  <c r="A1788" i="19" s="1"/>
  <c r="A1789" i="9"/>
  <c r="A1789" i="19" s="1"/>
  <c r="A1790" i="9"/>
  <c r="A1790" i="19" s="1"/>
  <c r="A1791" i="9"/>
  <c r="A1791" i="19" s="1"/>
  <c r="A1792" i="9"/>
  <c r="A1792" i="19" s="1"/>
  <c r="A1793" i="9"/>
  <c r="A1793" i="19" s="1"/>
  <c r="A1794" i="9"/>
  <c r="A1794" i="19" s="1"/>
  <c r="A1795" i="9"/>
  <c r="A1795" i="19" s="1"/>
  <c r="A1796" i="9"/>
  <c r="A1796" i="19" s="1"/>
  <c r="A1797" i="9"/>
  <c r="A1797" i="19" s="1"/>
  <c r="A1798" i="9"/>
  <c r="A1798" i="19" s="1"/>
  <c r="A1799" i="9"/>
  <c r="A1799" i="19" s="1"/>
  <c r="A1800" i="9"/>
  <c r="A1800" i="19" s="1"/>
  <c r="A1801" i="9"/>
  <c r="A1801" i="19" s="1"/>
  <c r="A1802" i="9"/>
  <c r="A1802" i="19" s="1"/>
  <c r="A1803" i="9"/>
  <c r="A1803" i="19" s="1"/>
  <c r="A1804" i="9"/>
  <c r="A1804" i="19" s="1"/>
  <c r="A1805" i="9"/>
  <c r="A1805" i="19" s="1"/>
  <c r="A1806" i="9"/>
  <c r="A1806" i="19" s="1"/>
  <c r="A1807" i="9"/>
  <c r="A1807" i="19" s="1"/>
  <c r="A1808" i="9"/>
  <c r="A1808" i="19" s="1"/>
  <c r="A1809" i="9"/>
  <c r="A1809" i="19" s="1"/>
  <c r="A1810" i="9"/>
  <c r="A1810" i="19" s="1"/>
  <c r="A1811" i="9"/>
  <c r="A1811" i="19" s="1"/>
  <c r="A1812" i="9"/>
  <c r="A1812" i="19" s="1"/>
  <c r="A1813" i="9"/>
  <c r="A1813" i="19" s="1"/>
  <c r="A1814" i="9"/>
  <c r="A1814" i="19" s="1"/>
  <c r="A1815" i="9"/>
  <c r="A1815" i="19" s="1"/>
  <c r="A1816" i="9"/>
  <c r="A1816" i="19" s="1"/>
  <c r="A1817" i="9"/>
  <c r="A1817" i="19" s="1"/>
  <c r="A1818" i="9"/>
  <c r="A1818" i="19" s="1"/>
  <c r="A1819" i="9"/>
  <c r="A1819" i="19" s="1"/>
  <c r="A1820" i="9"/>
  <c r="A1820" i="19" s="1"/>
  <c r="A1821" i="9"/>
  <c r="A1821" i="19" s="1"/>
  <c r="A1822" i="9"/>
  <c r="A1822" i="19" s="1"/>
  <c r="A1823" i="9"/>
  <c r="A1823" i="19" s="1"/>
  <c r="A1824" i="9"/>
  <c r="A1824" i="19" s="1"/>
  <c r="A1825" i="9"/>
  <c r="A1825" i="19" s="1"/>
  <c r="A1826" i="9"/>
  <c r="A1826" i="19" s="1"/>
  <c r="A1827" i="9"/>
  <c r="A1827" i="19" s="1"/>
  <c r="A1828" i="9"/>
  <c r="A1828" i="19" s="1"/>
  <c r="A1829" i="9"/>
  <c r="A1829" i="19" s="1"/>
  <c r="A1830" i="9"/>
  <c r="A1830" i="19" s="1"/>
  <c r="A1831" i="9"/>
  <c r="A1831" i="19" s="1"/>
  <c r="A1832" i="9"/>
  <c r="A1832" i="19" s="1"/>
  <c r="A1833" i="9"/>
  <c r="A1833" i="19" s="1"/>
  <c r="A1834" i="9"/>
  <c r="A1834" i="19" s="1"/>
  <c r="A1835" i="9"/>
  <c r="A1835" i="19" s="1"/>
  <c r="A1836" i="9"/>
  <c r="A1836" i="19" s="1"/>
  <c r="A1837" i="9"/>
  <c r="A1837" i="19" s="1"/>
  <c r="A1838" i="9"/>
  <c r="A1838" i="19" s="1"/>
  <c r="A1839" i="9"/>
  <c r="A1839" i="19" s="1"/>
  <c r="A1840" i="9"/>
  <c r="A1840" i="19" s="1"/>
  <c r="A1841" i="9"/>
  <c r="A1841" i="19" s="1"/>
  <c r="A1842" i="9"/>
  <c r="A1842" i="19" s="1"/>
  <c r="A1843" i="9"/>
  <c r="A1843" i="19" s="1"/>
  <c r="A1844" i="9"/>
  <c r="A1844" i="19" s="1"/>
  <c r="A1845" i="9"/>
  <c r="A1845" i="19" s="1"/>
  <c r="A1846" i="9"/>
  <c r="A1846" i="19" s="1"/>
  <c r="A1847" i="9"/>
  <c r="A1847" i="19" s="1"/>
  <c r="A1848" i="9"/>
  <c r="A1848" i="19" s="1"/>
  <c r="A1849" i="9"/>
  <c r="A1849" i="19" s="1"/>
  <c r="A1850" i="9"/>
  <c r="A1850" i="19" s="1"/>
  <c r="A1851" i="9"/>
  <c r="A1851" i="19" s="1"/>
  <c r="A1852" i="9"/>
  <c r="A1852" i="19" s="1"/>
  <c r="A1853" i="9"/>
  <c r="A1853" i="19" s="1"/>
  <c r="A1854" i="9"/>
  <c r="A1854" i="19" s="1"/>
  <c r="A1855" i="9"/>
  <c r="A1855" i="19" s="1"/>
  <c r="A1856" i="9"/>
  <c r="A1856" i="19" s="1"/>
  <c r="A1857" i="9"/>
  <c r="A1857" i="19" s="1"/>
  <c r="A1858" i="9"/>
  <c r="A1858" i="19" s="1"/>
  <c r="A1859" i="9"/>
  <c r="A1859" i="19" s="1"/>
  <c r="A1860" i="9"/>
  <c r="A1860" i="19" s="1"/>
  <c r="A1861" i="9"/>
  <c r="A1861" i="19" s="1"/>
  <c r="A1862" i="9"/>
  <c r="A1862" i="19" s="1"/>
  <c r="A1863" i="9"/>
  <c r="A1863" i="19" s="1"/>
  <c r="A1864" i="9"/>
  <c r="A1864" i="19" s="1"/>
  <c r="A1865" i="9"/>
  <c r="A1865" i="19" s="1"/>
  <c r="A1866" i="9"/>
  <c r="A1866" i="19" s="1"/>
  <c r="A1867" i="9"/>
  <c r="A1867" i="19" s="1"/>
  <c r="A1868" i="9"/>
  <c r="A1868" i="19" s="1"/>
  <c r="A1869" i="9"/>
  <c r="A1869" i="19" s="1"/>
  <c r="A1870" i="9"/>
  <c r="A1870" i="19" s="1"/>
  <c r="A1871" i="9"/>
  <c r="A1871" i="19" s="1"/>
  <c r="A1872" i="9"/>
  <c r="A1872" i="19" s="1"/>
  <c r="A1873" i="9"/>
  <c r="A1873" i="19" s="1"/>
  <c r="A1874" i="9"/>
  <c r="A1874" i="19" s="1"/>
  <c r="A1875" i="9"/>
  <c r="A1875" i="19" s="1"/>
  <c r="A1876" i="9"/>
  <c r="A1876" i="19" s="1"/>
  <c r="A1877" i="9"/>
  <c r="A1877" i="19" s="1"/>
  <c r="A1878" i="9"/>
  <c r="A1878" i="19" s="1"/>
  <c r="A1879" i="9"/>
  <c r="A1879" i="19" s="1"/>
  <c r="A1880" i="9"/>
  <c r="A1880" i="19" s="1"/>
  <c r="A1881" i="9"/>
  <c r="A1881" i="19" s="1"/>
  <c r="A1882" i="9"/>
  <c r="A1882" i="19" s="1"/>
  <c r="A1883" i="9"/>
  <c r="A1883" i="19" s="1"/>
  <c r="A1884" i="9"/>
  <c r="A1884" i="19" s="1"/>
  <c r="A1885" i="9"/>
  <c r="A1885" i="19" s="1"/>
  <c r="A1886" i="9"/>
  <c r="A1886" i="19" s="1"/>
  <c r="A1887" i="9"/>
  <c r="A1887" i="19" s="1"/>
  <c r="A1888" i="9"/>
  <c r="A1888" i="19" s="1"/>
  <c r="A1889" i="9"/>
  <c r="A1889" i="19" s="1"/>
  <c r="A1890" i="9"/>
  <c r="A1890" i="19" s="1"/>
  <c r="A1891" i="9"/>
  <c r="A1891" i="19" s="1"/>
  <c r="A1892" i="9"/>
  <c r="A1892" i="19" s="1"/>
  <c r="A1893" i="9"/>
  <c r="A1893" i="19" s="1"/>
  <c r="A1894" i="9"/>
  <c r="A1894" i="19" s="1"/>
  <c r="A1895" i="9"/>
  <c r="A1895" i="19" s="1"/>
  <c r="A1896" i="9"/>
  <c r="A1896" i="19" s="1"/>
  <c r="A1897" i="9"/>
  <c r="A1897" i="19" s="1"/>
  <c r="A1898" i="9"/>
  <c r="A1898" i="19" s="1"/>
  <c r="A1899" i="9"/>
  <c r="A1899" i="19" s="1"/>
  <c r="A1900" i="9"/>
  <c r="A1900" i="19" s="1"/>
  <c r="A1901" i="9"/>
  <c r="A1901" i="19" s="1"/>
  <c r="A1902" i="9"/>
  <c r="A1902" i="19" s="1"/>
  <c r="A1903" i="9"/>
  <c r="A1903" i="19" s="1"/>
  <c r="A1904" i="9"/>
  <c r="A1904" i="19" s="1"/>
  <c r="A1905" i="9"/>
  <c r="A1905" i="19" s="1"/>
  <c r="A1906" i="9"/>
  <c r="A1906" i="19" s="1"/>
  <c r="A1907" i="9"/>
  <c r="A1907" i="19" s="1"/>
  <c r="A1908" i="9"/>
  <c r="A1908" i="19" s="1"/>
  <c r="A1909" i="9"/>
  <c r="A1909" i="19" s="1"/>
  <c r="A1910" i="9"/>
  <c r="A1910" i="19" s="1"/>
  <c r="A1911" i="9"/>
  <c r="A1911" i="19" s="1"/>
  <c r="A1912" i="9"/>
  <c r="A1912" i="19" s="1"/>
  <c r="A1913" i="9"/>
  <c r="A1913" i="19" s="1"/>
  <c r="A1914" i="9"/>
  <c r="A1914" i="19" s="1"/>
  <c r="A1915" i="9"/>
  <c r="A1915" i="19" s="1"/>
  <c r="A1916" i="9"/>
  <c r="A1916" i="19" s="1"/>
  <c r="A1917" i="9"/>
  <c r="A1917" i="19" s="1"/>
  <c r="A1918" i="9"/>
  <c r="A1918" i="19" s="1"/>
  <c r="A1919" i="9"/>
  <c r="A1919" i="19" s="1"/>
  <c r="A1920" i="9"/>
  <c r="A1920" i="19" s="1"/>
  <c r="A1921" i="9"/>
  <c r="A1921" i="19" s="1"/>
  <c r="A1922" i="9"/>
  <c r="A1922" i="19" s="1"/>
  <c r="A1923" i="9"/>
  <c r="A1923" i="19" s="1"/>
  <c r="A1924" i="9"/>
  <c r="A1924" i="19" s="1"/>
  <c r="A1925" i="9"/>
  <c r="A1925" i="19" s="1"/>
  <c r="A1926" i="9"/>
  <c r="A1926" i="19" s="1"/>
  <c r="A1927" i="9"/>
  <c r="A1927" i="19" s="1"/>
  <c r="A1928" i="9"/>
  <c r="A1928" i="19" s="1"/>
  <c r="A1929" i="9"/>
  <c r="A1929" i="19" s="1"/>
  <c r="A1930" i="9"/>
  <c r="A1930" i="19" s="1"/>
  <c r="A1931" i="9"/>
  <c r="A1931" i="19" s="1"/>
  <c r="A1932" i="9"/>
  <c r="A1932" i="19" s="1"/>
  <c r="A1933" i="9"/>
  <c r="A1933" i="19" s="1"/>
  <c r="A1934" i="9"/>
  <c r="A1934" i="19" s="1"/>
  <c r="A1935" i="9"/>
  <c r="A1935" i="19" s="1"/>
  <c r="A1936" i="9"/>
  <c r="A1936" i="19" s="1"/>
  <c r="A1937" i="9"/>
  <c r="A1937" i="19" s="1"/>
  <c r="A1938" i="9"/>
  <c r="A1938" i="19" s="1"/>
  <c r="A1939" i="9"/>
  <c r="A1939" i="19" s="1"/>
  <c r="A1940" i="9"/>
  <c r="A1940" i="19" s="1"/>
  <c r="A1941" i="9"/>
  <c r="A1941" i="19" s="1"/>
  <c r="A1942" i="9"/>
  <c r="A1942" i="19" s="1"/>
  <c r="A1943" i="9"/>
  <c r="A1943" i="19" s="1"/>
  <c r="A1944" i="9"/>
  <c r="A1944" i="19" s="1"/>
  <c r="A1945" i="9"/>
  <c r="A1945" i="19" s="1"/>
  <c r="A1946" i="9"/>
  <c r="A1946" i="19" s="1"/>
  <c r="A1947" i="9"/>
  <c r="A1947" i="19" s="1"/>
  <c r="A1948" i="9"/>
  <c r="A1948" i="19" s="1"/>
  <c r="A1949" i="9"/>
  <c r="A1949" i="19" s="1"/>
  <c r="A1950" i="9"/>
  <c r="A1950" i="19" s="1"/>
  <c r="A1951" i="9"/>
  <c r="A1951" i="19" s="1"/>
  <c r="A1952" i="9"/>
  <c r="A1952" i="19" s="1"/>
  <c r="A1953" i="9"/>
  <c r="A1953" i="19" s="1"/>
  <c r="A1954" i="9"/>
  <c r="A1954" i="19" s="1"/>
  <c r="A1955" i="9"/>
  <c r="A1955" i="19" s="1"/>
  <c r="A1956" i="9"/>
  <c r="A1956" i="19" s="1"/>
  <c r="A1957" i="9"/>
  <c r="A1957" i="19" s="1"/>
  <c r="A1958" i="9"/>
  <c r="A1958" i="19" s="1"/>
  <c r="A1959" i="9"/>
  <c r="A1959" i="19" s="1"/>
  <c r="A1960" i="9"/>
  <c r="A1960" i="19" s="1"/>
  <c r="A1961" i="9"/>
  <c r="A1961" i="19" s="1"/>
  <c r="A1962" i="9"/>
  <c r="A1962" i="19" s="1"/>
  <c r="A1963" i="9"/>
  <c r="A1963" i="19" s="1"/>
  <c r="A1964" i="9"/>
  <c r="A1964" i="19" s="1"/>
  <c r="A1965" i="9"/>
  <c r="A1965" i="19" s="1"/>
  <c r="A1966" i="9"/>
  <c r="A1966" i="19" s="1"/>
  <c r="A1967" i="9"/>
  <c r="A1967" i="19" s="1"/>
  <c r="A1968" i="9"/>
  <c r="A1968" i="19" s="1"/>
  <c r="A1969" i="9"/>
  <c r="A1969" i="19" s="1"/>
  <c r="A1970" i="9"/>
  <c r="A1970" i="19" s="1"/>
  <c r="A1971" i="9"/>
  <c r="A1971" i="19" s="1"/>
  <c r="A1972" i="9"/>
  <c r="A1972" i="19" s="1"/>
  <c r="A1973" i="9"/>
  <c r="A1973" i="19" s="1"/>
  <c r="A1974" i="9"/>
  <c r="A1974" i="19" s="1"/>
  <c r="A1975" i="9"/>
  <c r="A1975" i="19" s="1"/>
  <c r="A1976" i="9"/>
  <c r="A1976" i="19" s="1"/>
  <c r="A1977" i="9"/>
  <c r="A1977" i="19" s="1"/>
  <c r="A1978" i="9"/>
  <c r="A1978" i="19" s="1"/>
  <c r="A1979" i="9"/>
  <c r="A1979" i="19" s="1"/>
  <c r="A1980" i="9"/>
  <c r="A1980" i="19" s="1"/>
  <c r="A1981" i="9"/>
  <c r="A1981" i="19" s="1"/>
  <c r="A1982" i="9"/>
  <c r="A1982" i="19" s="1"/>
  <c r="A1983" i="9"/>
  <c r="A1983" i="19" s="1"/>
  <c r="A1984" i="9"/>
  <c r="A1984" i="19" s="1"/>
  <c r="A1985" i="9"/>
  <c r="A1985" i="19" s="1"/>
  <c r="A1986" i="9"/>
  <c r="A1986" i="19" s="1"/>
  <c r="A1987" i="9"/>
  <c r="A1987" i="19" s="1"/>
  <c r="A1988" i="9"/>
  <c r="A1988" i="19" s="1"/>
  <c r="A1989" i="9"/>
  <c r="A1989" i="19" s="1"/>
  <c r="A1990" i="9"/>
  <c r="A1990" i="19" s="1"/>
  <c r="A1991" i="9"/>
  <c r="A1991" i="19" s="1"/>
  <c r="A1992" i="9"/>
  <c r="A1992" i="19" s="1"/>
  <c r="A1993" i="9"/>
  <c r="A1993" i="19" s="1"/>
  <c r="A1994" i="9"/>
  <c r="A1994" i="19" s="1"/>
  <c r="A1995" i="9"/>
  <c r="A1995" i="19" s="1"/>
  <c r="A1996" i="9"/>
  <c r="A1996" i="19" s="1"/>
  <c r="A1997" i="9"/>
  <c r="A1997" i="19" s="1"/>
  <c r="A1998" i="9"/>
  <c r="A1998" i="19" s="1"/>
  <c r="A1999" i="9"/>
  <c r="A1999" i="19" s="1"/>
  <c r="A2000" i="9"/>
  <c r="A2000" i="19" s="1"/>
  <c r="A2001" i="9"/>
  <c r="A2001" i="19" s="1"/>
  <c r="A2002" i="9"/>
  <c r="A2002" i="19" s="1"/>
  <c r="A2003" i="9"/>
  <c r="A2003" i="19" s="1"/>
  <c r="A2004" i="9"/>
  <c r="A2004" i="19" s="1"/>
  <c r="A2005" i="9"/>
  <c r="A2005" i="19" s="1"/>
  <c r="A2006" i="9"/>
  <c r="A2006" i="19" s="1"/>
  <c r="A2007" i="9"/>
  <c r="A2007" i="19" s="1"/>
  <c r="A2008" i="9"/>
  <c r="A2008" i="19" s="1"/>
  <c r="A2009" i="9"/>
  <c r="A2009" i="19" s="1"/>
  <c r="A2010" i="9"/>
  <c r="A2010" i="19" s="1"/>
  <c r="A2011" i="9"/>
  <c r="A2011" i="19" s="1"/>
  <c r="A2012" i="9"/>
  <c r="A2012" i="19" s="1"/>
  <c r="A2013" i="9"/>
  <c r="A2013" i="19" s="1"/>
  <c r="A2014" i="9"/>
  <c r="A2014" i="19" s="1"/>
  <c r="A2015" i="9"/>
  <c r="A2015" i="19" s="1"/>
  <c r="A2016" i="9"/>
  <c r="A2016" i="19" s="1"/>
  <c r="A2017" i="9"/>
  <c r="A2017" i="19" s="1"/>
  <c r="A2018" i="9"/>
  <c r="A2018" i="19" s="1"/>
  <c r="A2019" i="9"/>
  <c r="A2019" i="19" s="1"/>
  <c r="A2020" i="9"/>
  <c r="A2020" i="19" s="1"/>
  <c r="A2021" i="9"/>
  <c r="A2021" i="19" s="1"/>
  <c r="A2022" i="9"/>
  <c r="A2022" i="19" s="1"/>
  <c r="A2023" i="9"/>
  <c r="A2023" i="19" s="1"/>
  <c r="A2024" i="9"/>
  <c r="A2024" i="19" s="1"/>
  <c r="A2025" i="9"/>
  <c r="A2025" i="19" s="1"/>
  <c r="A2026" i="9"/>
  <c r="A2026" i="19" s="1"/>
  <c r="A2027" i="9"/>
  <c r="A2027" i="19" s="1"/>
  <c r="A2028" i="9"/>
  <c r="A2028" i="19" s="1"/>
  <c r="A2029" i="9"/>
  <c r="A2029" i="19" s="1"/>
  <c r="A2030" i="9"/>
  <c r="A2030" i="19" s="1"/>
  <c r="A2031" i="9"/>
  <c r="A2031" i="19" s="1"/>
  <c r="A2032" i="9"/>
  <c r="A2032" i="19" s="1"/>
  <c r="A2033" i="9"/>
  <c r="A2033" i="19" s="1"/>
  <c r="A2034" i="9"/>
  <c r="A2034" i="19" s="1"/>
  <c r="A2035" i="9"/>
  <c r="A2035" i="19" s="1"/>
  <c r="A2036" i="9"/>
  <c r="A2036" i="19" s="1"/>
  <c r="A2037" i="9"/>
  <c r="A2037" i="19" s="1"/>
  <c r="A2038" i="9"/>
  <c r="A2038" i="19" s="1"/>
  <c r="A2039" i="9"/>
  <c r="A2039" i="19" s="1"/>
  <c r="A2040" i="9"/>
  <c r="A2040" i="19" s="1"/>
  <c r="A2041" i="9"/>
  <c r="A2041" i="19" s="1"/>
  <c r="A2042" i="9"/>
  <c r="A2042" i="19" s="1"/>
  <c r="A2043" i="9"/>
  <c r="A2043" i="19" s="1"/>
  <c r="A2044" i="9"/>
  <c r="A2044" i="19" s="1"/>
  <c r="A2045" i="9"/>
  <c r="A2045" i="19" s="1"/>
  <c r="A2046" i="9"/>
  <c r="A2046" i="19" s="1"/>
  <c r="A2047" i="9"/>
  <c r="A2047" i="19" s="1"/>
  <c r="A2048" i="9"/>
  <c r="A2048" i="19" s="1"/>
  <c r="A2049" i="9"/>
  <c r="A2049" i="19" s="1"/>
  <c r="A2050" i="9"/>
  <c r="A2050" i="19" s="1"/>
  <c r="A2051" i="9"/>
  <c r="A2051" i="19" s="1"/>
  <c r="A2052" i="9"/>
  <c r="A2052" i="19" s="1"/>
  <c r="A2053" i="9"/>
  <c r="A2053" i="19" s="1"/>
  <c r="A2054" i="9"/>
  <c r="A2054" i="19" s="1"/>
  <c r="A2055" i="9"/>
  <c r="A2055" i="19" s="1"/>
  <c r="A2056" i="9"/>
  <c r="A2056" i="19" s="1"/>
  <c r="A2057" i="9"/>
  <c r="A2057" i="19" s="1"/>
  <c r="A2058" i="9"/>
  <c r="A2058" i="19" s="1"/>
  <c r="A2059" i="9"/>
  <c r="A2059" i="19" s="1"/>
  <c r="A2060" i="9"/>
  <c r="A2060" i="19" s="1"/>
  <c r="A2061" i="9"/>
  <c r="A2061" i="19" s="1"/>
  <c r="A2062" i="9"/>
  <c r="A2062" i="19" s="1"/>
  <c r="A2063" i="9"/>
  <c r="A2063" i="19" s="1"/>
  <c r="A2064" i="9"/>
  <c r="A2064" i="19" s="1"/>
  <c r="A2065" i="9"/>
  <c r="A2065" i="19" s="1"/>
  <c r="A2066" i="9"/>
  <c r="A2066" i="19" s="1"/>
  <c r="A2067" i="9"/>
  <c r="A2067" i="19" s="1"/>
  <c r="A2068" i="9"/>
  <c r="A2068" i="19" s="1"/>
  <c r="A2069" i="9"/>
  <c r="A2069" i="19" s="1"/>
  <c r="A2070" i="9"/>
  <c r="A2070" i="19" s="1"/>
  <c r="A2071" i="9"/>
  <c r="A2071" i="19" s="1"/>
  <c r="A2072" i="9"/>
  <c r="A2072" i="19" s="1"/>
  <c r="A2073" i="9"/>
  <c r="A2073" i="19" s="1"/>
  <c r="A2074" i="9"/>
  <c r="A2074" i="19" s="1"/>
  <c r="A2075" i="9"/>
  <c r="A2075" i="19" s="1"/>
  <c r="A2076" i="9"/>
  <c r="A2076" i="19" s="1"/>
  <c r="A2077" i="9"/>
  <c r="A2077" i="19" s="1"/>
  <c r="A2078" i="9"/>
  <c r="A2078" i="19" s="1"/>
  <c r="A2079" i="9"/>
  <c r="A2079" i="19" s="1"/>
  <c r="A2080" i="9"/>
  <c r="A2080" i="19" s="1"/>
  <c r="A2081" i="9"/>
  <c r="A2081" i="19" s="1"/>
  <c r="A2082" i="9"/>
  <c r="A2082" i="19" s="1"/>
  <c r="A2083" i="9"/>
  <c r="A2083" i="19" s="1"/>
  <c r="A2084" i="9"/>
  <c r="A2084" i="19" s="1"/>
  <c r="A2085" i="9"/>
  <c r="A2085" i="19" s="1"/>
  <c r="A2086" i="9"/>
  <c r="A2086" i="19" s="1"/>
  <c r="A2087" i="9"/>
  <c r="A2087" i="19" s="1"/>
  <c r="A2088" i="9"/>
  <c r="A2088" i="19" s="1"/>
  <c r="A2089" i="9"/>
  <c r="A2089" i="19" s="1"/>
  <c r="A2090" i="9"/>
  <c r="A2090" i="19" s="1"/>
  <c r="A2091" i="9"/>
  <c r="A2091" i="19" s="1"/>
  <c r="A2092" i="9"/>
  <c r="A2092" i="19" s="1"/>
  <c r="A2093" i="9"/>
  <c r="A2093" i="19" s="1"/>
  <c r="A2094" i="9"/>
  <c r="A2094" i="19" s="1"/>
  <c r="A2095" i="9"/>
  <c r="A2095" i="19" s="1"/>
  <c r="A2096" i="9"/>
  <c r="A2096" i="19" s="1"/>
  <c r="A2097" i="9"/>
  <c r="A2097" i="19" s="1"/>
  <c r="A2098" i="9"/>
  <c r="A2098" i="19" s="1"/>
  <c r="A2099" i="9"/>
  <c r="A2099" i="19" s="1"/>
  <c r="A2100" i="9"/>
  <c r="A2100" i="19" s="1"/>
  <c r="A2101" i="9"/>
  <c r="A2101" i="19" s="1"/>
  <c r="A2102" i="9"/>
  <c r="A2102" i="19" s="1"/>
  <c r="A2103" i="9"/>
  <c r="A2103" i="19" s="1"/>
  <c r="A2104" i="9"/>
  <c r="A2104" i="19" s="1"/>
  <c r="A2105" i="9"/>
  <c r="A2105" i="19" s="1"/>
  <c r="A2106" i="9"/>
  <c r="A2106" i="19" s="1"/>
  <c r="A2107" i="9"/>
  <c r="A2107" i="19" s="1"/>
  <c r="A2108" i="9"/>
  <c r="A2108" i="19" s="1"/>
  <c r="A2109" i="9"/>
  <c r="A2109" i="19" s="1"/>
  <c r="A2110" i="9"/>
  <c r="A2110" i="19" s="1"/>
  <c r="A2111" i="9"/>
  <c r="A2111" i="19" s="1"/>
  <c r="A2112" i="9"/>
  <c r="A2112" i="19" s="1"/>
  <c r="A2113" i="9"/>
  <c r="A2113" i="19" s="1"/>
  <c r="A2114" i="9"/>
  <c r="A2114" i="19" s="1"/>
  <c r="A2115" i="9"/>
  <c r="A2115" i="19" s="1"/>
  <c r="A2116" i="9"/>
  <c r="A2116" i="19" s="1"/>
  <c r="A2117" i="9"/>
  <c r="A2117" i="19" s="1"/>
  <c r="A2118" i="9"/>
  <c r="A2118" i="19" s="1"/>
  <c r="A2119" i="9"/>
  <c r="A2119" i="19" s="1"/>
  <c r="A2120" i="9"/>
  <c r="A2120" i="19" s="1"/>
  <c r="A2121" i="9"/>
  <c r="A2121" i="19" s="1"/>
  <c r="A2122" i="9"/>
  <c r="A2122" i="19" s="1"/>
  <c r="A2123" i="9"/>
  <c r="A2123" i="19" s="1"/>
  <c r="A2124" i="9"/>
  <c r="A2124" i="19" s="1"/>
  <c r="A2125" i="9"/>
  <c r="A2125" i="19" s="1"/>
  <c r="A2126" i="9"/>
  <c r="A2126" i="19" s="1"/>
  <c r="A2127" i="9"/>
  <c r="A2127" i="19" s="1"/>
  <c r="A2128" i="9"/>
  <c r="A2128" i="19" s="1"/>
  <c r="A2129" i="9"/>
  <c r="A2129" i="19" s="1"/>
  <c r="A2130" i="9"/>
  <c r="A2130" i="19" s="1"/>
  <c r="A2131" i="9"/>
  <c r="A2131" i="19" s="1"/>
  <c r="A2132" i="9"/>
  <c r="A2132" i="19" s="1"/>
  <c r="A2133" i="9"/>
  <c r="A2133" i="19" s="1"/>
  <c r="A2134" i="9"/>
  <c r="A2134" i="19" s="1"/>
  <c r="A2135" i="9"/>
  <c r="A2135" i="19" s="1"/>
  <c r="A2136" i="9"/>
  <c r="A2136" i="19" s="1"/>
  <c r="A2137" i="9"/>
  <c r="A2137" i="19" s="1"/>
  <c r="A2138" i="9"/>
  <c r="A2138" i="19" s="1"/>
  <c r="A2139" i="9"/>
  <c r="A2139" i="19" s="1"/>
  <c r="A2140" i="9"/>
  <c r="A2140" i="19" s="1"/>
  <c r="A2141" i="9"/>
  <c r="A2141" i="19" s="1"/>
  <c r="A2142" i="9"/>
  <c r="A2142" i="19" s="1"/>
  <c r="A2143" i="9"/>
  <c r="A2143" i="19" s="1"/>
  <c r="A2144" i="9"/>
  <c r="A2144" i="19" s="1"/>
  <c r="A2145" i="9"/>
  <c r="A2145" i="19" s="1"/>
  <c r="A2146" i="9"/>
  <c r="A2146" i="19" s="1"/>
  <c r="A2147" i="9"/>
  <c r="A2147" i="19" s="1"/>
  <c r="A2148" i="9"/>
  <c r="A2148" i="19" s="1"/>
  <c r="A2149" i="9"/>
  <c r="A2149" i="19" s="1"/>
  <c r="A2150" i="9"/>
  <c r="A2150" i="19" s="1"/>
  <c r="A2151" i="9"/>
  <c r="A2151" i="19" s="1"/>
  <c r="A2152" i="9"/>
  <c r="A2152" i="19" s="1"/>
  <c r="A2153" i="9"/>
  <c r="A2153" i="19" s="1"/>
  <c r="A2154" i="9"/>
  <c r="A2154" i="19" s="1"/>
  <c r="A2155" i="9"/>
  <c r="A2155" i="19" s="1"/>
  <c r="A2156" i="9"/>
  <c r="A2156" i="19" s="1"/>
  <c r="A2157" i="9"/>
  <c r="A2157" i="19" s="1"/>
  <c r="A2158" i="9"/>
  <c r="A2158" i="19" s="1"/>
  <c r="A2159" i="9"/>
  <c r="A2159" i="19" s="1"/>
  <c r="A2160" i="9"/>
  <c r="A2160" i="19" s="1"/>
  <c r="A2161" i="9"/>
  <c r="A2161" i="19" s="1"/>
  <c r="A2162" i="9"/>
  <c r="A2162" i="19" s="1"/>
  <c r="A2163" i="9"/>
  <c r="A2163" i="19" s="1"/>
  <c r="A2164" i="9"/>
  <c r="A2164" i="19" s="1"/>
  <c r="A2165" i="9"/>
  <c r="A2165" i="19" s="1"/>
  <c r="A2166" i="9"/>
  <c r="A2166" i="19" s="1"/>
  <c r="A2167" i="9"/>
  <c r="A2167" i="19" s="1"/>
  <c r="A2168" i="9"/>
  <c r="A2168" i="19" s="1"/>
  <c r="A2169" i="9"/>
  <c r="A2169" i="19" s="1"/>
  <c r="A2170" i="9"/>
  <c r="A2170" i="19" s="1"/>
  <c r="A2171" i="9"/>
  <c r="A2171" i="19" s="1"/>
  <c r="A2172" i="9"/>
  <c r="A2172" i="19" s="1"/>
  <c r="A2173" i="9"/>
  <c r="A2173" i="19" s="1"/>
  <c r="A2174" i="9"/>
  <c r="A2174" i="19" s="1"/>
  <c r="A2175" i="9"/>
  <c r="A2175" i="19" s="1"/>
  <c r="A2176" i="9"/>
  <c r="A2176" i="19" s="1"/>
  <c r="A2177" i="9"/>
  <c r="A2177" i="19" s="1"/>
  <c r="A2178" i="9"/>
  <c r="A2178" i="19" s="1"/>
  <c r="A2179" i="9"/>
  <c r="A2179" i="19" s="1"/>
  <c r="A2180" i="9"/>
  <c r="A2180" i="19" s="1"/>
  <c r="A2181" i="9"/>
  <c r="A2181" i="19" s="1"/>
  <c r="A2182" i="9"/>
  <c r="A2182" i="19" s="1"/>
  <c r="A2183" i="9"/>
  <c r="A2183" i="19" s="1"/>
  <c r="A2184" i="9"/>
  <c r="A2184" i="19" s="1"/>
  <c r="A2185" i="9"/>
  <c r="A2185" i="19" s="1"/>
  <c r="A2186" i="9"/>
  <c r="A2186" i="19" s="1"/>
  <c r="A2187" i="9"/>
  <c r="A2187" i="19" s="1"/>
  <c r="A2188" i="9"/>
  <c r="A2188" i="19" s="1"/>
  <c r="A2189" i="9"/>
  <c r="A2189" i="19" s="1"/>
  <c r="A2190" i="9"/>
  <c r="A2190" i="19" s="1"/>
  <c r="A2191" i="9"/>
  <c r="A2191" i="19" s="1"/>
  <c r="A2192" i="9"/>
  <c r="A2192" i="19" s="1"/>
  <c r="A2193" i="9"/>
  <c r="A2193" i="19" s="1"/>
  <c r="A2194" i="9"/>
  <c r="A2194" i="19" s="1"/>
  <c r="A2195" i="9"/>
  <c r="A2195" i="19" s="1"/>
  <c r="A2196" i="9"/>
  <c r="A2196" i="19" s="1"/>
  <c r="A2197" i="9"/>
  <c r="A2197" i="19" s="1"/>
  <c r="A2198" i="9"/>
  <c r="A2198" i="19" s="1"/>
  <c r="A2199" i="9"/>
  <c r="A2199" i="19" s="1"/>
  <c r="A2200" i="9"/>
  <c r="A2200" i="19" s="1"/>
  <c r="A2201" i="9"/>
  <c r="A2201" i="19" s="1"/>
  <c r="A2202" i="9"/>
  <c r="A2202" i="19" s="1"/>
  <c r="A2203" i="9"/>
  <c r="A2203" i="19" s="1"/>
  <c r="A2204" i="9"/>
  <c r="A2204" i="19" s="1"/>
  <c r="A2205" i="9"/>
  <c r="A2205" i="19" s="1"/>
  <c r="A2206" i="9"/>
  <c r="A2206" i="19" s="1"/>
  <c r="A2207" i="9"/>
  <c r="A2207" i="19" s="1"/>
  <c r="A2208" i="9"/>
  <c r="A2208" i="19" s="1"/>
  <c r="A2209" i="9"/>
  <c r="A2209" i="19" s="1"/>
  <c r="A2210" i="9"/>
  <c r="A2210" i="19" s="1"/>
  <c r="A2211" i="9"/>
  <c r="A2211" i="19" s="1"/>
  <c r="A2212" i="9"/>
  <c r="A2212" i="19" s="1"/>
  <c r="A2213" i="9"/>
  <c r="A2213" i="19" s="1"/>
  <c r="A2214" i="9"/>
  <c r="A2214" i="19" s="1"/>
  <c r="A2215" i="9"/>
  <c r="A2215" i="19" s="1"/>
  <c r="A2216" i="9"/>
  <c r="A2216" i="19" s="1"/>
  <c r="A2217" i="9"/>
  <c r="A2217" i="19" s="1"/>
  <c r="A2218" i="9"/>
  <c r="A2218" i="19" s="1"/>
  <c r="A2219" i="9"/>
  <c r="A2219" i="19" s="1"/>
  <c r="A2220" i="9"/>
  <c r="A2220" i="19" s="1"/>
  <c r="A2221" i="9"/>
  <c r="A2221" i="19" s="1"/>
  <c r="A2222" i="9"/>
  <c r="A2222" i="19" s="1"/>
  <c r="A2223" i="9"/>
  <c r="A2223" i="19" s="1"/>
  <c r="A2224" i="9"/>
  <c r="A2224" i="19" s="1"/>
  <c r="A2225" i="9"/>
  <c r="A2225" i="19" s="1"/>
  <c r="A2226" i="9"/>
  <c r="A2226" i="19" s="1"/>
  <c r="A2227" i="9"/>
  <c r="A2227" i="19" s="1"/>
  <c r="A2228" i="9"/>
  <c r="A2228" i="19" s="1"/>
  <c r="A2229" i="9"/>
  <c r="A2229" i="19" s="1"/>
  <c r="A2230" i="9"/>
  <c r="A2230" i="19" s="1"/>
  <c r="A2231" i="9"/>
  <c r="A2231" i="19" s="1"/>
  <c r="A2232" i="9"/>
  <c r="A2232" i="19" s="1"/>
  <c r="A2233" i="9"/>
  <c r="A2233" i="19" s="1"/>
  <c r="A2234" i="9"/>
  <c r="A2234" i="19" s="1"/>
  <c r="A2235" i="9"/>
  <c r="A2235" i="19" s="1"/>
  <c r="A2236" i="9"/>
  <c r="A2236" i="19" s="1"/>
  <c r="A2237" i="9"/>
  <c r="A2237" i="19" s="1"/>
  <c r="A2238" i="9"/>
  <c r="A2238" i="19" s="1"/>
  <c r="A2239" i="9"/>
  <c r="A2239" i="19" s="1"/>
  <c r="A2240" i="9"/>
  <c r="A2240" i="19" s="1"/>
  <c r="A2241" i="9"/>
  <c r="A2241" i="19" s="1"/>
  <c r="A2242" i="9"/>
  <c r="A2242" i="19" s="1"/>
  <c r="A2243" i="9"/>
  <c r="A2243" i="19" s="1"/>
  <c r="A2244" i="9"/>
  <c r="A2244" i="19" s="1"/>
  <c r="A2245" i="9"/>
  <c r="A2245" i="19" s="1"/>
  <c r="A2246" i="9"/>
  <c r="A2246" i="19" s="1"/>
  <c r="A2247" i="9"/>
  <c r="A2247" i="19" s="1"/>
  <c r="A2248" i="9"/>
  <c r="A2248" i="19" s="1"/>
  <c r="A2249" i="9"/>
  <c r="A2249" i="19" s="1"/>
  <c r="A2250" i="9"/>
  <c r="A2250" i="19" s="1"/>
  <c r="A2251" i="9"/>
  <c r="A2251" i="19" s="1"/>
  <c r="A2252" i="9"/>
  <c r="A2252" i="19" s="1"/>
  <c r="A2253" i="9"/>
  <c r="A2253" i="19" s="1"/>
  <c r="A2254" i="9"/>
  <c r="A2254" i="19" s="1"/>
  <c r="A2255" i="9"/>
  <c r="A2255" i="19" s="1"/>
  <c r="A2256" i="9"/>
  <c r="A2256" i="19" s="1"/>
  <c r="A2257" i="9"/>
  <c r="A2257" i="19" s="1"/>
  <c r="A2258" i="9"/>
  <c r="A2258" i="19" s="1"/>
  <c r="A2259" i="9"/>
  <c r="A2259" i="19" s="1"/>
  <c r="A2260" i="9"/>
  <c r="A2260" i="19" s="1"/>
  <c r="A2261" i="9"/>
  <c r="A2261" i="19" s="1"/>
  <c r="A2262" i="9"/>
  <c r="A2262" i="19" s="1"/>
  <c r="A2263" i="9"/>
  <c r="A2263" i="19" s="1"/>
  <c r="A2264" i="9"/>
  <c r="A2264" i="19" s="1"/>
  <c r="A2265" i="9"/>
  <c r="A2265" i="19" s="1"/>
  <c r="A2266" i="9"/>
  <c r="A2266" i="19" s="1"/>
  <c r="A2267" i="9"/>
  <c r="A2267" i="19" s="1"/>
  <c r="A2268" i="9"/>
  <c r="A2268" i="19" s="1"/>
  <c r="A2269" i="9"/>
  <c r="A2269" i="19" s="1"/>
  <c r="A2270" i="9"/>
  <c r="A2270" i="19" s="1"/>
  <c r="A2271" i="9"/>
  <c r="A2271" i="19" s="1"/>
  <c r="A2272" i="9"/>
  <c r="A2272" i="19" s="1"/>
  <c r="A2273" i="9"/>
  <c r="A2273" i="19" s="1"/>
  <c r="A2274" i="9"/>
  <c r="A2274" i="19" s="1"/>
  <c r="A2275" i="9"/>
  <c r="A2275" i="19" s="1"/>
  <c r="A2276" i="9"/>
  <c r="A2276" i="19" s="1"/>
  <c r="A2277" i="9"/>
  <c r="A2277" i="19" s="1"/>
  <c r="A2278" i="9"/>
  <c r="A2278" i="19" s="1"/>
  <c r="A2279" i="9"/>
  <c r="A2279" i="19" s="1"/>
  <c r="A2280" i="9"/>
  <c r="A2280" i="19" s="1"/>
  <c r="A2281" i="9"/>
  <c r="A2281" i="19" s="1"/>
  <c r="A2282" i="9"/>
  <c r="A2282" i="19" s="1"/>
  <c r="A2283" i="9"/>
  <c r="A2283" i="19" s="1"/>
  <c r="A2284" i="9"/>
  <c r="A2284" i="19" s="1"/>
  <c r="A2285" i="9"/>
  <c r="A2285" i="19" s="1"/>
  <c r="A2286" i="9"/>
  <c r="A2286" i="19" s="1"/>
  <c r="A2287" i="9"/>
  <c r="A2287" i="19" s="1"/>
  <c r="A2288" i="9"/>
  <c r="A2288" i="19" s="1"/>
  <c r="A2289" i="9"/>
  <c r="A2289" i="19" s="1"/>
  <c r="A2290" i="9"/>
  <c r="A2290" i="19" s="1"/>
  <c r="A2291" i="9"/>
  <c r="A2291" i="19" s="1"/>
  <c r="A2292" i="9"/>
  <c r="A2292" i="19" s="1"/>
  <c r="A2293" i="9"/>
  <c r="A2293" i="19" s="1"/>
  <c r="A2294" i="9"/>
  <c r="A2294" i="19" s="1"/>
  <c r="A2295" i="9"/>
  <c r="A2295" i="19" s="1"/>
  <c r="A2296" i="9"/>
  <c r="A2296" i="19" s="1"/>
  <c r="A2297" i="9"/>
  <c r="A2297" i="19" s="1"/>
  <c r="A2298" i="9"/>
  <c r="A2298" i="19" s="1"/>
  <c r="A2299" i="9"/>
  <c r="A2299" i="19" s="1"/>
  <c r="A2300" i="9"/>
  <c r="A2300" i="19" s="1"/>
  <c r="A2301" i="9"/>
  <c r="A2301" i="19" s="1"/>
  <c r="A2302" i="9"/>
  <c r="A2302" i="19" s="1"/>
  <c r="A2303" i="9"/>
  <c r="A2303" i="19" s="1"/>
  <c r="A2304" i="9"/>
  <c r="A2304" i="19" s="1"/>
  <c r="A2305" i="9"/>
  <c r="A2305" i="19" s="1"/>
  <c r="A2306" i="9"/>
  <c r="A2306" i="19" s="1"/>
  <c r="A2307" i="9"/>
  <c r="A2307" i="19" s="1"/>
  <c r="A2308" i="9"/>
  <c r="A2308" i="19" s="1"/>
  <c r="A2309" i="9"/>
  <c r="A2309" i="19" s="1"/>
  <c r="A2310" i="9"/>
  <c r="A2310" i="19" s="1"/>
  <c r="A2311" i="9"/>
  <c r="A2311" i="19" s="1"/>
  <c r="A2312" i="9"/>
  <c r="A2312" i="19" s="1"/>
  <c r="A2313" i="9"/>
  <c r="A2313" i="19" s="1"/>
  <c r="A2314" i="9"/>
  <c r="A2314" i="19" s="1"/>
  <c r="A2315" i="9"/>
  <c r="A2315" i="19" s="1"/>
  <c r="A2316" i="9"/>
  <c r="A2316" i="19" s="1"/>
  <c r="A2317" i="9"/>
  <c r="A2317" i="19" s="1"/>
  <c r="A2318" i="9"/>
  <c r="A2318" i="19" s="1"/>
  <c r="A2319" i="9"/>
  <c r="A2319" i="19" s="1"/>
  <c r="A2320" i="9"/>
  <c r="A2320" i="19" s="1"/>
  <c r="A2321" i="9"/>
  <c r="A2321" i="19" s="1"/>
  <c r="A2322" i="9"/>
  <c r="A2322" i="19" s="1"/>
  <c r="A2323" i="9"/>
  <c r="A2323" i="19" s="1"/>
  <c r="A2324" i="9"/>
  <c r="A2324" i="19" s="1"/>
  <c r="A2325" i="9"/>
  <c r="A2325" i="19" s="1"/>
  <c r="A2326" i="9"/>
  <c r="A2326" i="19" s="1"/>
  <c r="A2327" i="9"/>
  <c r="A2327" i="19" s="1"/>
  <c r="A2328" i="9"/>
  <c r="A2328" i="19" s="1"/>
  <c r="A2329" i="9"/>
  <c r="A2329" i="19" s="1"/>
  <c r="A2330" i="9"/>
  <c r="A2330" i="19" s="1"/>
  <c r="A2331" i="9"/>
  <c r="A2331" i="19" s="1"/>
  <c r="A2332" i="9"/>
  <c r="A2332" i="19" s="1"/>
  <c r="A2333" i="9"/>
  <c r="A2333" i="19" s="1"/>
  <c r="A2334" i="9"/>
  <c r="A2334" i="19" s="1"/>
  <c r="A2335" i="9"/>
  <c r="A2335" i="19" s="1"/>
  <c r="A2336" i="9"/>
  <c r="A2336" i="19" s="1"/>
  <c r="A2337" i="9"/>
  <c r="A2337" i="19" s="1"/>
  <c r="A2338" i="9"/>
  <c r="A2338" i="19" s="1"/>
  <c r="A2339" i="9"/>
  <c r="A2339" i="19" s="1"/>
  <c r="A2340" i="9"/>
  <c r="A2340" i="19" s="1"/>
  <c r="A2341" i="9"/>
  <c r="A2341" i="19" s="1"/>
  <c r="A2342" i="9"/>
  <c r="A2342" i="19" s="1"/>
  <c r="A2343" i="9"/>
  <c r="A2343" i="19" s="1"/>
  <c r="A2344" i="9"/>
  <c r="A2344" i="19" s="1"/>
  <c r="A2345" i="9"/>
  <c r="A2345" i="19" s="1"/>
  <c r="A2346" i="9"/>
  <c r="A2346" i="19" s="1"/>
  <c r="A2347" i="9"/>
  <c r="A2347" i="19" s="1"/>
  <c r="A2348" i="9"/>
  <c r="A2348" i="19" s="1"/>
  <c r="A2349" i="9"/>
  <c r="A2349" i="19" s="1"/>
  <c r="A2350" i="9"/>
  <c r="A2350" i="19" s="1"/>
  <c r="A2351" i="9"/>
  <c r="A2351" i="19" s="1"/>
  <c r="A2352" i="9"/>
  <c r="A2352" i="19" s="1"/>
  <c r="A2353" i="9"/>
  <c r="A2353" i="19" s="1"/>
  <c r="A2354" i="9"/>
  <c r="A2354" i="19" s="1"/>
  <c r="A2355" i="9"/>
  <c r="A2355" i="19" s="1"/>
  <c r="A2356" i="9"/>
  <c r="A2356" i="19" s="1"/>
  <c r="A2357" i="9"/>
  <c r="A2357" i="19" s="1"/>
  <c r="A2358" i="9"/>
  <c r="A2358" i="19" s="1"/>
  <c r="A2359" i="9"/>
  <c r="A2359" i="19" s="1"/>
  <c r="A2360" i="9"/>
  <c r="A2360" i="19" s="1"/>
  <c r="A2361" i="9"/>
  <c r="A2361" i="19" s="1"/>
  <c r="A2362" i="9"/>
  <c r="A2362" i="19" s="1"/>
  <c r="A2363" i="9"/>
  <c r="A2363" i="19" s="1"/>
  <c r="A2364" i="9"/>
  <c r="A2364" i="19" s="1"/>
  <c r="A2365" i="9"/>
  <c r="A2365" i="19" s="1"/>
  <c r="A2366" i="9"/>
  <c r="A2366" i="19" s="1"/>
  <c r="A2367" i="9"/>
  <c r="A2367" i="19" s="1"/>
  <c r="A2368" i="9"/>
  <c r="A2368" i="19" s="1"/>
  <c r="A2369" i="9"/>
  <c r="A2369" i="19" s="1"/>
  <c r="A2370" i="9"/>
  <c r="A2370" i="19" s="1"/>
  <c r="A2371" i="9"/>
  <c r="A2371" i="19" s="1"/>
  <c r="A2372" i="9"/>
  <c r="A2372" i="19" s="1"/>
  <c r="A2373" i="9"/>
  <c r="A2373" i="19" s="1"/>
  <c r="A2374" i="9"/>
  <c r="A2374" i="19" s="1"/>
  <c r="A2375" i="9"/>
  <c r="A2375" i="19" s="1"/>
  <c r="A2376" i="9"/>
  <c r="A2376" i="19" s="1"/>
  <c r="A2377" i="9"/>
  <c r="A2377" i="19" s="1"/>
  <c r="A2378" i="9"/>
  <c r="A2378" i="19" s="1"/>
  <c r="A2379" i="9"/>
  <c r="A2379" i="19" s="1"/>
  <c r="A2380" i="9"/>
  <c r="A2380" i="19" s="1"/>
  <c r="A2381" i="9"/>
  <c r="A2381" i="19" s="1"/>
  <c r="A2382" i="9"/>
  <c r="A2382" i="19" s="1"/>
  <c r="A2383" i="9"/>
  <c r="A2383" i="19" s="1"/>
  <c r="A2384" i="9"/>
  <c r="A2384" i="19" s="1"/>
  <c r="A2385" i="9"/>
  <c r="A2385" i="19" s="1"/>
  <c r="A2386" i="9"/>
  <c r="A2386" i="19" s="1"/>
  <c r="A2387" i="9"/>
  <c r="A2387" i="19" s="1"/>
  <c r="A2388" i="9"/>
  <c r="A2388" i="19" s="1"/>
  <c r="A2389" i="9"/>
  <c r="A2389" i="19" s="1"/>
  <c r="A2390" i="9"/>
  <c r="A2390" i="19" s="1"/>
  <c r="A2391" i="9"/>
  <c r="A2391" i="19" s="1"/>
  <c r="A2392" i="9"/>
  <c r="A2392" i="19" s="1"/>
  <c r="A2393" i="9"/>
  <c r="A2393" i="19" s="1"/>
  <c r="A2394" i="9"/>
  <c r="A2394" i="19" s="1"/>
  <c r="A2395" i="9"/>
  <c r="A2395" i="19" s="1"/>
  <c r="A2396" i="9"/>
  <c r="A2396" i="19" s="1"/>
  <c r="A2397" i="9"/>
  <c r="A2397" i="19" s="1"/>
  <c r="A2398" i="9"/>
  <c r="A2398" i="19" s="1"/>
  <c r="A2399" i="9"/>
  <c r="A2399" i="19" s="1"/>
  <c r="A2400" i="9"/>
  <c r="A2400" i="19" s="1"/>
  <c r="A2401" i="9"/>
  <c r="A2401" i="19" s="1"/>
  <c r="A2402" i="9"/>
  <c r="A2402" i="19" s="1"/>
  <c r="A2403" i="9"/>
  <c r="A2403" i="19" s="1"/>
  <c r="A2404" i="9"/>
  <c r="A2404" i="19" s="1"/>
  <c r="A2405" i="9"/>
  <c r="A2405" i="19" s="1"/>
  <c r="A2406" i="9"/>
  <c r="A2406" i="19" s="1"/>
  <c r="A2407" i="9"/>
  <c r="A2407" i="19" s="1"/>
  <c r="A2408" i="9"/>
  <c r="A2408" i="19" s="1"/>
  <c r="A2409" i="9"/>
  <c r="A2409" i="19" s="1"/>
  <c r="A2410" i="9"/>
  <c r="A2410" i="19" s="1"/>
  <c r="A2411" i="9"/>
  <c r="A2411" i="19" s="1"/>
  <c r="A2412" i="9"/>
  <c r="A2412" i="19" s="1"/>
  <c r="A2413" i="9"/>
  <c r="A2413" i="19" s="1"/>
  <c r="A2414" i="9"/>
  <c r="A2414" i="19" s="1"/>
  <c r="A2415" i="9"/>
  <c r="A2415" i="19" s="1"/>
  <c r="A2416" i="9"/>
  <c r="A2416" i="19" s="1"/>
  <c r="A2417" i="9"/>
  <c r="A2417" i="19" s="1"/>
  <c r="A2418" i="9"/>
  <c r="A2418" i="19" s="1"/>
  <c r="A2419" i="9"/>
  <c r="A2419" i="19" s="1"/>
  <c r="A2420" i="9"/>
  <c r="A2420" i="19" s="1"/>
  <c r="A2421" i="9"/>
  <c r="A2421" i="19" s="1"/>
  <c r="A2422" i="9"/>
  <c r="A2422" i="19" s="1"/>
  <c r="A2423" i="9"/>
  <c r="A2423" i="19" s="1"/>
  <c r="A2424" i="9"/>
  <c r="A2424" i="19" s="1"/>
  <c r="A2425" i="9"/>
  <c r="A2425" i="19" s="1"/>
  <c r="A2426" i="9"/>
  <c r="A2426" i="19" s="1"/>
  <c r="A2427" i="9"/>
  <c r="A2427" i="19" s="1"/>
  <c r="A2428" i="9"/>
  <c r="A2428" i="19" s="1"/>
  <c r="A2429" i="9"/>
  <c r="A2429" i="19" s="1"/>
  <c r="A2430" i="9"/>
  <c r="A2430" i="19" s="1"/>
  <c r="A2431" i="9"/>
  <c r="A2431" i="19" s="1"/>
  <c r="A2432" i="9"/>
  <c r="A2432" i="19" s="1"/>
  <c r="A2433" i="9"/>
  <c r="A2433" i="19" s="1"/>
  <c r="A2434" i="9"/>
  <c r="A2434" i="19" s="1"/>
  <c r="A2435" i="9"/>
  <c r="A2435" i="19" s="1"/>
  <c r="A2436" i="9"/>
  <c r="A2436" i="19" s="1"/>
  <c r="A2437" i="9"/>
  <c r="A2437" i="19" s="1"/>
  <c r="A2438" i="9"/>
  <c r="A2438" i="19" s="1"/>
  <c r="A2439" i="9"/>
  <c r="A2439" i="19" s="1"/>
  <c r="A2440" i="9"/>
  <c r="A2440" i="19" s="1"/>
  <c r="A2441" i="9"/>
  <c r="A2441" i="19" s="1"/>
  <c r="A2442" i="9"/>
  <c r="A2442" i="19" s="1"/>
  <c r="A2443" i="9"/>
  <c r="A2443" i="19" s="1"/>
  <c r="A2444" i="9"/>
  <c r="A2444" i="19" s="1"/>
  <c r="A2445" i="9"/>
  <c r="A2445" i="19" s="1"/>
  <c r="A2446" i="9"/>
  <c r="A2446" i="19" s="1"/>
  <c r="A2447" i="9"/>
  <c r="A2447" i="19" s="1"/>
  <c r="A2448" i="9"/>
  <c r="A2448" i="19" s="1"/>
  <c r="A2449" i="9"/>
  <c r="A2449" i="19" s="1"/>
  <c r="A2450" i="9"/>
  <c r="A2450" i="19" s="1"/>
  <c r="A2451" i="9"/>
  <c r="A2451" i="19" s="1"/>
  <c r="A2452" i="9"/>
  <c r="A2452" i="19" s="1"/>
  <c r="A2453" i="9"/>
  <c r="A2453" i="19" s="1"/>
  <c r="A2454" i="9"/>
  <c r="A2454" i="19" s="1"/>
  <c r="A2455" i="9"/>
  <c r="A2455" i="19" s="1"/>
  <c r="A2456" i="9"/>
  <c r="A2456" i="19" s="1"/>
  <c r="A2457" i="9"/>
  <c r="A2457" i="19" s="1"/>
  <c r="A2458" i="9"/>
  <c r="A2458" i="19" s="1"/>
  <c r="A2459" i="9"/>
  <c r="A2459" i="19" s="1"/>
  <c r="A2460" i="9"/>
  <c r="A2460" i="19" s="1"/>
  <c r="A2461" i="9"/>
  <c r="A2461" i="19" s="1"/>
  <c r="A2462" i="9"/>
  <c r="A2462" i="19" s="1"/>
  <c r="A2463" i="9"/>
  <c r="A2463" i="19" s="1"/>
  <c r="A2464" i="9"/>
  <c r="A2464" i="19" s="1"/>
  <c r="A2465" i="9"/>
  <c r="A2465" i="19" s="1"/>
  <c r="A2466" i="9"/>
  <c r="A2466" i="19" s="1"/>
  <c r="A2467" i="9"/>
  <c r="A2467" i="19" s="1"/>
  <c r="A2468" i="9"/>
  <c r="A2468" i="19" s="1"/>
  <c r="A2469" i="9"/>
  <c r="A2469" i="19" s="1"/>
  <c r="A2470" i="9"/>
  <c r="A2470" i="19" s="1"/>
  <c r="A2471" i="9"/>
  <c r="A2471" i="19" s="1"/>
  <c r="A2472" i="9"/>
  <c r="A2472" i="19" s="1"/>
  <c r="A2473" i="9"/>
  <c r="A2473" i="19" s="1"/>
  <c r="A2474" i="9"/>
  <c r="A2474" i="19" s="1"/>
  <c r="A2475" i="9"/>
  <c r="A2475" i="19" s="1"/>
  <c r="A2476" i="9"/>
  <c r="A2476" i="19" s="1"/>
  <c r="A2477" i="9"/>
  <c r="A2477" i="19" s="1"/>
  <c r="A2478" i="9"/>
  <c r="A2478" i="19" s="1"/>
  <c r="A2479" i="9"/>
  <c r="A2479" i="19" s="1"/>
  <c r="A2480" i="9"/>
  <c r="A2480" i="19" s="1"/>
  <c r="A2481" i="9"/>
  <c r="A2481" i="19" s="1"/>
  <c r="A2482" i="9"/>
  <c r="A2482" i="19" s="1"/>
  <c r="A2483" i="9"/>
  <c r="A2483" i="19" s="1"/>
  <c r="A2484" i="9"/>
  <c r="A2484" i="19" s="1"/>
  <c r="A2485" i="9"/>
  <c r="A2485" i="19" s="1"/>
  <c r="A2486" i="9"/>
  <c r="A2486" i="19" s="1"/>
  <c r="A2487" i="9"/>
  <c r="A2487" i="19" s="1"/>
  <c r="A2488" i="9"/>
  <c r="A2488" i="19" s="1"/>
  <c r="A2489" i="9"/>
  <c r="A2489" i="19" s="1"/>
  <c r="A2490" i="9"/>
  <c r="A2490" i="19" s="1"/>
  <c r="A2491" i="9"/>
  <c r="A2491" i="19" s="1"/>
  <c r="A2492" i="9"/>
  <c r="A2492" i="19" s="1"/>
  <c r="A2493" i="9"/>
  <c r="A2493" i="19" s="1"/>
  <c r="A2494" i="9"/>
  <c r="A2494" i="19" s="1"/>
  <c r="A2495" i="9"/>
  <c r="A2495" i="19" s="1"/>
  <c r="A2496" i="9"/>
  <c r="A2496" i="19" s="1"/>
  <c r="A2497" i="9"/>
  <c r="A2497" i="19" s="1"/>
  <c r="A2498" i="9"/>
  <c r="A2498" i="19" s="1"/>
  <c r="A2499" i="9"/>
  <c r="A2499" i="19" s="1"/>
  <c r="A2500" i="9"/>
  <c r="A2500" i="19" s="1"/>
  <c r="A2501" i="9"/>
  <c r="A2501" i="19" s="1"/>
  <c r="A2502" i="9"/>
  <c r="A2502" i="19" s="1"/>
  <c r="A2503" i="9"/>
  <c r="A2503" i="19" s="1"/>
  <c r="A2504" i="9"/>
  <c r="A2504" i="19" s="1"/>
  <c r="A2505" i="9"/>
  <c r="A2505" i="19" s="1"/>
  <c r="A2506" i="9"/>
  <c r="A2506" i="19" s="1"/>
  <c r="A2507" i="9"/>
  <c r="A2507" i="19" s="1"/>
  <c r="A2508" i="9"/>
  <c r="A2508" i="19" s="1"/>
  <c r="A2509" i="9"/>
  <c r="A2509" i="19" s="1"/>
  <c r="A2510" i="9"/>
  <c r="A2510" i="19" s="1"/>
  <c r="A2511" i="9"/>
  <c r="A2511" i="19" s="1"/>
  <c r="A2512" i="9"/>
  <c r="A2512" i="19" s="1"/>
  <c r="A2513" i="9"/>
  <c r="A2513" i="19" s="1"/>
  <c r="A2514" i="9"/>
  <c r="A2514" i="19" s="1"/>
  <c r="A2515" i="9"/>
  <c r="A2515" i="19" s="1"/>
  <c r="A2516" i="9"/>
  <c r="A2516" i="19" s="1"/>
  <c r="A2517" i="9"/>
  <c r="A2517" i="19" s="1"/>
  <c r="A2518" i="9"/>
  <c r="A2518" i="19" s="1"/>
  <c r="A2519" i="9"/>
  <c r="A2519" i="19" s="1"/>
  <c r="A2520" i="9"/>
  <c r="A2520" i="19" s="1"/>
  <c r="A2521" i="9"/>
  <c r="A2521" i="19" s="1"/>
  <c r="A2522" i="9"/>
  <c r="A2522" i="19" s="1"/>
  <c r="A2523" i="9"/>
  <c r="A2523" i="19" s="1"/>
  <c r="A2524" i="9"/>
  <c r="A2524" i="19" s="1"/>
  <c r="A2525" i="9"/>
  <c r="A2525" i="19" s="1"/>
  <c r="A2526" i="9"/>
  <c r="A2526" i="19" s="1"/>
  <c r="A2527" i="9"/>
  <c r="A2527" i="19" s="1"/>
  <c r="A2528" i="9"/>
  <c r="A2528" i="19" s="1"/>
  <c r="A2529" i="9"/>
  <c r="A2529" i="19" s="1"/>
  <c r="A2530" i="9"/>
  <c r="A2530" i="19" s="1"/>
  <c r="A2531" i="9"/>
  <c r="A2531" i="19" s="1"/>
  <c r="A2532" i="9"/>
  <c r="A2532" i="19" s="1"/>
  <c r="A2533" i="9"/>
  <c r="A2533" i="19" s="1"/>
  <c r="A2534" i="9"/>
  <c r="A2534" i="19" s="1"/>
  <c r="A2535" i="9"/>
  <c r="A2535" i="19" s="1"/>
  <c r="A2536" i="9"/>
  <c r="A2536" i="19" s="1"/>
  <c r="A2537" i="9"/>
  <c r="A2537" i="19" s="1"/>
  <c r="A2538" i="9"/>
  <c r="A2538" i="19" s="1"/>
  <c r="A2539" i="9"/>
  <c r="A2539" i="19" s="1"/>
  <c r="A2540" i="9"/>
  <c r="A2540" i="19" s="1"/>
  <c r="A2541" i="9"/>
  <c r="A2541" i="19" s="1"/>
  <c r="A2542" i="9"/>
  <c r="A2542" i="19" s="1"/>
  <c r="A2543" i="9"/>
  <c r="A2543" i="19" s="1"/>
  <c r="A2544" i="9"/>
  <c r="A2544" i="19" s="1"/>
  <c r="A2545" i="9"/>
  <c r="A2545" i="19" s="1"/>
  <c r="A2546" i="9"/>
  <c r="A2546" i="19" s="1"/>
  <c r="A2547" i="9"/>
  <c r="A2547" i="19" s="1"/>
  <c r="A2548" i="9"/>
  <c r="A2548" i="19" s="1"/>
  <c r="A2549" i="9"/>
  <c r="A2549" i="19" s="1"/>
  <c r="A2550" i="9"/>
  <c r="A2550" i="19" s="1"/>
  <c r="A2551" i="9"/>
  <c r="A2551" i="19" s="1"/>
  <c r="A2552" i="9"/>
  <c r="A2552" i="19" s="1"/>
  <c r="A2553" i="9"/>
  <c r="A2553" i="19" s="1"/>
  <c r="A2554" i="9"/>
  <c r="A2554" i="19" s="1"/>
  <c r="A2555" i="9"/>
  <c r="A2555" i="19" s="1"/>
  <c r="A2556" i="9"/>
  <c r="A2556" i="19" s="1"/>
  <c r="A2557" i="9"/>
  <c r="A2557" i="19" s="1"/>
  <c r="A2558" i="9"/>
  <c r="A2558" i="19" s="1"/>
  <c r="A2559" i="9"/>
  <c r="A2559" i="19" s="1"/>
  <c r="A2560" i="9"/>
  <c r="A2560" i="19" s="1"/>
  <c r="A2561" i="9"/>
  <c r="A2561" i="19" s="1"/>
  <c r="A2562" i="9"/>
  <c r="A2562" i="19" s="1"/>
  <c r="A2563" i="9"/>
  <c r="A2563" i="19" s="1"/>
  <c r="A2564" i="9"/>
  <c r="A2564" i="19" s="1"/>
  <c r="A2565" i="9"/>
  <c r="A2565" i="19" s="1"/>
  <c r="A2566" i="9"/>
  <c r="A2566" i="19" s="1"/>
  <c r="A2567" i="9"/>
  <c r="A2567" i="19" s="1"/>
  <c r="A2568" i="9"/>
  <c r="A2568" i="19" s="1"/>
  <c r="A2569" i="9"/>
  <c r="A2569" i="19" s="1"/>
  <c r="A2570" i="9"/>
  <c r="A2570" i="19" s="1"/>
  <c r="A2571" i="9"/>
  <c r="A2571" i="19" s="1"/>
  <c r="A2572" i="9"/>
  <c r="A2572" i="19" s="1"/>
  <c r="A2573" i="9"/>
  <c r="A2573" i="19" s="1"/>
  <c r="A2574" i="9"/>
  <c r="A2574" i="19" s="1"/>
  <c r="A2575" i="9"/>
  <c r="A2575" i="19" s="1"/>
  <c r="A2576" i="9"/>
  <c r="A2576" i="19" s="1"/>
  <c r="A2577" i="9"/>
  <c r="A2577" i="19" s="1"/>
  <c r="A2578" i="9"/>
  <c r="A2578" i="19" s="1"/>
  <c r="A2579" i="9"/>
  <c r="A2579" i="19" s="1"/>
  <c r="A2580" i="9"/>
  <c r="A2580" i="19" s="1"/>
  <c r="A2581" i="9"/>
  <c r="A2581" i="19" s="1"/>
  <c r="A2582" i="9"/>
  <c r="A2582" i="19" s="1"/>
  <c r="A2583" i="9"/>
  <c r="A2583" i="19" s="1"/>
  <c r="A2584" i="9"/>
  <c r="A2584" i="19" s="1"/>
  <c r="A2585" i="9"/>
  <c r="A2585" i="19" s="1"/>
  <c r="A2586" i="9"/>
  <c r="A2586" i="19" s="1"/>
  <c r="A2587" i="9"/>
  <c r="A2587" i="19" s="1"/>
  <c r="A2588" i="9"/>
  <c r="A2588" i="19" s="1"/>
  <c r="A2589" i="9"/>
  <c r="A2589" i="19" s="1"/>
  <c r="A2590" i="9"/>
  <c r="A2590" i="19" s="1"/>
  <c r="A2591" i="9"/>
  <c r="A2591" i="19" s="1"/>
  <c r="A2592" i="9"/>
  <c r="A2592" i="19" s="1"/>
  <c r="A2593" i="9"/>
  <c r="A2593" i="19" s="1"/>
  <c r="A2594" i="9"/>
  <c r="A2594" i="19" s="1"/>
  <c r="A2595" i="9"/>
  <c r="A2595" i="19" s="1"/>
  <c r="A2596" i="9"/>
  <c r="A2596" i="19" s="1"/>
  <c r="A2597" i="9"/>
  <c r="A2597" i="19" s="1"/>
  <c r="A2598" i="9"/>
  <c r="A2598" i="19" s="1"/>
  <c r="A2599" i="9"/>
  <c r="A2599" i="19" s="1"/>
  <c r="A2600" i="9"/>
  <c r="A2600" i="19" s="1"/>
  <c r="A2601" i="9"/>
  <c r="A2601" i="19" s="1"/>
  <c r="A2602" i="9"/>
  <c r="A2602" i="19" s="1"/>
  <c r="A2603" i="9"/>
  <c r="A2603" i="19" s="1"/>
  <c r="A2604" i="9"/>
  <c r="A2604" i="19" s="1"/>
  <c r="A2605" i="9"/>
  <c r="A2605" i="19" s="1"/>
  <c r="A2606" i="9"/>
  <c r="A2606" i="19" s="1"/>
  <c r="A2607" i="9"/>
  <c r="A2607" i="19" s="1"/>
  <c r="A2608" i="9"/>
  <c r="A2608" i="19" s="1"/>
  <c r="A2609" i="9"/>
  <c r="A2609" i="19" s="1"/>
  <c r="A2610" i="9"/>
  <c r="A2610" i="19" s="1"/>
  <c r="A2611" i="9"/>
  <c r="A2611" i="19" s="1"/>
  <c r="A2612" i="9"/>
  <c r="A2612" i="19" s="1"/>
  <c r="A2613" i="9"/>
  <c r="A2613" i="19" s="1"/>
  <c r="A2614" i="9"/>
  <c r="A2614" i="19" s="1"/>
  <c r="A2615" i="9"/>
  <c r="A2615" i="19" s="1"/>
  <c r="A2616" i="9"/>
  <c r="A2616" i="19" s="1"/>
  <c r="A2617" i="9"/>
  <c r="A2617" i="19" s="1"/>
  <c r="A2618" i="9"/>
  <c r="A2618" i="19" s="1"/>
  <c r="A2619" i="9"/>
  <c r="A2619" i="19" s="1"/>
  <c r="A2620" i="9"/>
  <c r="A2620" i="19" s="1"/>
  <c r="A2621" i="9"/>
  <c r="A2621" i="19" s="1"/>
  <c r="A2622" i="9"/>
  <c r="A2622" i="19" s="1"/>
  <c r="A2623" i="9"/>
  <c r="A2623" i="19" s="1"/>
  <c r="A2624" i="9"/>
  <c r="A2624" i="19" s="1"/>
  <c r="A2625" i="9"/>
  <c r="A2625" i="19" s="1"/>
  <c r="A2626" i="9"/>
  <c r="A2626" i="19" s="1"/>
  <c r="A2627" i="9"/>
  <c r="A2627" i="19" s="1"/>
  <c r="A2628" i="9"/>
  <c r="A2628" i="19" s="1"/>
  <c r="A2629" i="9"/>
  <c r="A2629" i="19" s="1"/>
  <c r="A2630" i="9"/>
  <c r="A2630" i="19" s="1"/>
  <c r="A2631" i="9"/>
  <c r="A2631" i="19" s="1"/>
  <c r="A2632" i="9"/>
  <c r="A2632" i="19" s="1"/>
  <c r="A2633" i="9"/>
  <c r="A2633" i="19" s="1"/>
  <c r="A2634" i="9"/>
  <c r="A2634" i="19" s="1"/>
  <c r="A2635" i="9"/>
  <c r="A2635" i="19" s="1"/>
  <c r="A2636" i="9"/>
  <c r="A2636" i="19" s="1"/>
  <c r="A2637" i="9"/>
  <c r="A2637" i="19" s="1"/>
  <c r="A2638" i="9"/>
  <c r="A2638" i="19" s="1"/>
  <c r="A2639" i="9"/>
  <c r="A2639" i="19" s="1"/>
  <c r="A2640" i="9"/>
  <c r="A2640" i="19" s="1"/>
  <c r="A2641" i="9"/>
  <c r="A2641" i="19" s="1"/>
  <c r="A2642" i="9"/>
  <c r="A2642" i="19" s="1"/>
  <c r="A2643" i="9"/>
  <c r="A2643" i="19" s="1"/>
  <c r="A2644" i="9"/>
  <c r="A2644" i="19" s="1"/>
  <c r="A2645" i="9"/>
  <c r="A2645" i="19" s="1"/>
  <c r="A2646" i="9"/>
  <c r="A2646" i="19" s="1"/>
  <c r="A2647" i="9"/>
  <c r="A2647" i="19" s="1"/>
  <c r="A2648" i="9"/>
  <c r="A2648" i="19" s="1"/>
  <c r="A2649" i="9"/>
  <c r="A2649" i="19" s="1"/>
  <c r="A2650" i="9"/>
  <c r="A2650" i="19" s="1"/>
  <c r="A2651" i="9"/>
  <c r="A2651" i="19" s="1"/>
  <c r="A2652" i="9"/>
  <c r="A2652" i="19" s="1"/>
  <c r="A2653" i="9"/>
  <c r="A2653" i="19" s="1"/>
  <c r="A2654" i="9"/>
  <c r="A2654" i="19" s="1"/>
  <c r="A2655" i="9"/>
  <c r="A2655" i="19" s="1"/>
  <c r="A2656" i="9"/>
  <c r="A2656" i="19" s="1"/>
  <c r="A2657" i="9"/>
  <c r="A2657" i="19" s="1"/>
  <c r="A2658" i="9"/>
  <c r="A2658" i="19" s="1"/>
  <c r="A2659" i="9"/>
  <c r="A2659" i="19" s="1"/>
  <c r="A2660" i="9"/>
  <c r="A2660" i="19" s="1"/>
  <c r="A2661" i="9"/>
  <c r="A2661" i="19" s="1"/>
  <c r="A2662" i="9"/>
  <c r="A2662" i="19" s="1"/>
  <c r="A2663" i="9"/>
  <c r="A2663" i="19" s="1"/>
  <c r="A2664" i="9"/>
  <c r="A2664" i="19" s="1"/>
  <c r="A2665" i="9"/>
  <c r="A2665" i="19" s="1"/>
  <c r="A2666" i="9"/>
  <c r="A2666" i="19" s="1"/>
  <c r="A2667" i="9"/>
  <c r="A2667" i="19" s="1"/>
  <c r="A2668" i="9"/>
  <c r="A2668" i="19" s="1"/>
  <c r="A2669" i="9"/>
  <c r="A2669" i="19" s="1"/>
  <c r="A2670" i="9"/>
  <c r="A2670" i="19" s="1"/>
  <c r="A2671" i="9"/>
  <c r="A2671" i="19" s="1"/>
  <c r="A2672" i="9"/>
  <c r="A2672" i="19" s="1"/>
  <c r="A2673" i="9"/>
  <c r="A2673" i="19" s="1"/>
  <c r="A2674" i="9"/>
  <c r="A2674" i="19" s="1"/>
  <c r="A2675" i="9"/>
  <c r="A2675" i="19" s="1"/>
  <c r="A2676" i="9"/>
  <c r="A2676" i="19" s="1"/>
  <c r="A2677" i="9"/>
  <c r="A2677" i="19" s="1"/>
  <c r="A2678" i="9"/>
  <c r="A2678" i="19" s="1"/>
  <c r="A2679" i="9"/>
  <c r="A2679" i="19" s="1"/>
  <c r="A2680" i="9"/>
  <c r="A2680" i="19" s="1"/>
  <c r="A2681" i="9"/>
  <c r="A2681" i="19" s="1"/>
  <c r="A2682" i="9"/>
  <c r="A2682" i="19" s="1"/>
  <c r="A2683" i="9"/>
  <c r="A2683" i="19" s="1"/>
  <c r="A2684" i="9"/>
  <c r="A2684" i="19" s="1"/>
  <c r="A2685" i="9"/>
  <c r="A2685" i="19" s="1"/>
  <c r="A2686" i="9"/>
  <c r="A2686" i="19" s="1"/>
  <c r="A2687" i="9"/>
  <c r="A2687" i="19" s="1"/>
  <c r="A2688" i="9"/>
  <c r="A2688" i="19" s="1"/>
  <c r="A2689" i="9"/>
  <c r="A2689" i="19" s="1"/>
  <c r="A2690" i="9"/>
  <c r="A2690" i="19" s="1"/>
  <c r="A2691" i="9"/>
  <c r="A2691" i="19" s="1"/>
  <c r="A2692" i="9"/>
  <c r="A2692" i="19" s="1"/>
  <c r="A2693" i="9"/>
  <c r="A2693" i="19" s="1"/>
  <c r="A2694" i="9"/>
  <c r="A2694" i="19" s="1"/>
  <c r="A2695" i="9"/>
  <c r="A2695" i="19" s="1"/>
  <c r="A2696" i="9"/>
  <c r="A2696" i="19" s="1"/>
  <c r="A2697" i="9"/>
  <c r="A2697" i="19" s="1"/>
  <c r="A2698" i="9"/>
  <c r="A2698" i="19" s="1"/>
  <c r="A2699" i="9"/>
  <c r="A2699" i="19" s="1"/>
  <c r="A2700" i="9"/>
  <c r="A2700" i="19" s="1"/>
  <c r="A2701" i="9"/>
  <c r="A2701" i="19" s="1"/>
  <c r="A2702" i="9"/>
  <c r="A2702" i="19" s="1"/>
  <c r="A2703" i="9"/>
  <c r="A2703" i="19" s="1"/>
  <c r="A2704" i="9"/>
  <c r="A2704" i="19" s="1"/>
  <c r="A2705" i="9"/>
  <c r="A2705" i="19" s="1"/>
  <c r="A2706" i="9"/>
  <c r="A2706" i="19" s="1"/>
  <c r="A2707" i="9"/>
  <c r="A2707" i="19" s="1"/>
  <c r="A2708" i="9"/>
  <c r="A2708" i="19" s="1"/>
  <c r="A2709" i="9"/>
  <c r="A2709" i="19" s="1"/>
  <c r="A2710" i="9"/>
  <c r="A2710" i="19" s="1"/>
  <c r="A2711" i="9"/>
  <c r="A2711" i="19" s="1"/>
  <c r="A2712" i="9"/>
  <c r="A2712" i="19" s="1"/>
  <c r="A2713" i="9"/>
  <c r="A2713" i="19" s="1"/>
  <c r="A2714" i="9"/>
  <c r="A2714" i="19" s="1"/>
  <c r="A2715" i="9"/>
  <c r="A2715" i="19" s="1"/>
  <c r="A2716" i="9"/>
  <c r="A2716" i="19" s="1"/>
  <c r="A2717" i="9"/>
  <c r="A2717" i="19" s="1"/>
  <c r="A2718" i="9"/>
  <c r="A2718" i="19" s="1"/>
  <c r="A2719" i="9"/>
  <c r="A2719" i="19" s="1"/>
  <c r="A2720" i="9"/>
  <c r="A2720" i="19" s="1"/>
  <c r="A2721" i="9"/>
  <c r="A2721" i="19" s="1"/>
  <c r="A2722" i="9"/>
  <c r="A2722" i="19" s="1"/>
  <c r="A2723" i="9"/>
  <c r="A2723" i="19" s="1"/>
  <c r="A2724" i="9"/>
  <c r="A2724" i="19" s="1"/>
  <c r="A2725" i="9"/>
  <c r="A2725" i="19" s="1"/>
  <c r="A2726" i="9"/>
  <c r="A2726" i="19" s="1"/>
  <c r="A2727" i="9"/>
  <c r="A2727" i="19" s="1"/>
  <c r="A2728" i="9"/>
  <c r="A2728" i="19" s="1"/>
  <c r="A2729" i="9"/>
  <c r="A2729" i="19" s="1"/>
  <c r="A2730" i="9"/>
  <c r="A2730" i="19" s="1"/>
  <c r="A2731" i="9"/>
  <c r="A2731" i="19" s="1"/>
  <c r="A2732" i="9"/>
  <c r="A2732" i="19" s="1"/>
  <c r="A2733" i="9"/>
  <c r="A2733" i="19" s="1"/>
  <c r="A2734" i="9"/>
  <c r="A2734" i="19" s="1"/>
  <c r="A2735" i="9"/>
  <c r="A2735" i="19" s="1"/>
  <c r="A2736" i="9"/>
  <c r="A2736" i="19" s="1"/>
  <c r="A2737" i="9"/>
  <c r="A2737" i="19" s="1"/>
  <c r="A2738" i="9"/>
  <c r="A2738" i="19" s="1"/>
  <c r="A2739" i="9"/>
  <c r="A2739" i="19" s="1"/>
  <c r="A2740" i="9"/>
  <c r="A2740" i="19" s="1"/>
  <c r="A2741" i="9"/>
  <c r="A2741" i="19" s="1"/>
  <c r="A2742" i="9"/>
  <c r="A2742" i="19" s="1"/>
  <c r="A2743" i="9"/>
  <c r="A2743" i="19" s="1"/>
  <c r="A2744" i="9"/>
  <c r="A2744" i="19" s="1"/>
  <c r="A2745" i="9"/>
  <c r="A2745" i="19" s="1"/>
  <c r="A2746" i="9"/>
  <c r="A2746" i="19" s="1"/>
  <c r="A2747" i="9"/>
  <c r="A2747" i="19" s="1"/>
  <c r="A2748" i="9"/>
  <c r="A2748" i="19" s="1"/>
  <c r="A2749" i="9"/>
  <c r="A2749" i="19" s="1"/>
  <c r="A2750" i="9"/>
  <c r="A2750" i="19" s="1"/>
  <c r="A2751" i="9"/>
  <c r="A2751" i="19" s="1"/>
  <c r="A2752" i="9"/>
  <c r="A2752" i="19" s="1"/>
  <c r="A2753" i="9"/>
  <c r="A2753" i="19" s="1"/>
  <c r="A2754" i="9"/>
  <c r="A2754" i="19" s="1"/>
  <c r="A2755" i="9"/>
  <c r="A2755" i="19" s="1"/>
  <c r="A2756" i="9"/>
  <c r="A2756" i="19" s="1"/>
  <c r="A2757" i="9"/>
  <c r="A2757" i="19" s="1"/>
  <c r="A2758" i="9"/>
  <c r="A2758" i="19" s="1"/>
  <c r="A2759" i="9"/>
  <c r="A2759" i="19" s="1"/>
  <c r="A2760" i="9"/>
  <c r="A2760" i="19" s="1"/>
  <c r="A2761" i="9"/>
  <c r="A2761" i="19" s="1"/>
  <c r="A2762" i="9"/>
  <c r="A2762" i="19" s="1"/>
  <c r="A2763" i="9"/>
  <c r="A2763" i="19" s="1"/>
  <c r="A2764" i="9"/>
  <c r="A2764" i="19" s="1"/>
  <c r="A2765" i="9"/>
  <c r="A2765" i="19" s="1"/>
  <c r="A2766" i="9"/>
  <c r="A2766" i="19" s="1"/>
  <c r="A2767" i="9"/>
  <c r="A2767" i="19" s="1"/>
  <c r="A2768" i="9"/>
  <c r="A2768" i="19" s="1"/>
  <c r="A2769" i="9"/>
  <c r="A2769" i="19" s="1"/>
  <c r="A2770" i="9"/>
  <c r="A2770" i="19" s="1"/>
  <c r="A2771" i="9"/>
  <c r="A2771" i="19" s="1"/>
  <c r="A2772" i="9"/>
  <c r="A2772" i="19" s="1"/>
  <c r="A2773" i="9"/>
  <c r="A2773" i="19" s="1"/>
  <c r="A2774" i="9"/>
  <c r="A2774" i="19" s="1"/>
  <c r="A2775" i="9"/>
  <c r="A2775" i="19" s="1"/>
  <c r="A2776" i="9"/>
  <c r="A2776" i="19" s="1"/>
  <c r="A2777" i="9"/>
  <c r="A2777" i="19" s="1"/>
  <c r="A2778" i="9"/>
  <c r="A2778" i="19" s="1"/>
  <c r="A2779" i="9"/>
  <c r="A2779" i="19" s="1"/>
  <c r="A2780" i="9"/>
  <c r="A2780" i="19" s="1"/>
  <c r="A2781" i="9"/>
  <c r="A2781" i="19" s="1"/>
  <c r="A2782" i="9"/>
  <c r="A2782" i="19" s="1"/>
  <c r="A2783" i="9"/>
  <c r="A2783" i="19" s="1"/>
  <c r="A2784" i="9"/>
  <c r="A2784" i="19" s="1"/>
  <c r="A2785" i="9"/>
  <c r="A2785" i="19" s="1"/>
  <c r="A2786" i="9"/>
  <c r="A2786" i="19" s="1"/>
  <c r="A2787" i="9"/>
  <c r="A2787" i="19" s="1"/>
  <c r="A2788" i="9"/>
  <c r="A2788" i="19" s="1"/>
  <c r="A2789" i="9"/>
  <c r="A2789" i="19" s="1"/>
  <c r="A2790" i="9"/>
  <c r="A2790" i="19" s="1"/>
  <c r="A2791" i="9"/>
  <c r="A2791" i="19" s="1"/>
  <c r="A2792" i="9"/>
  <c r="A2792" i="19" s="1"/>
  <c r="A2793" i="9"/>
  <c r="A2793" i="19" s="1"/>
  <c r="A2794" i="9"/>
  <c r="A2794" i="19" s="1"/>
  <c r="A2795" i="9"/>
  <c r="A2795" i="19" s="1"/>
  <c r="A2796" i="9"/>
  <c r="A2796" i="19" s="1"/>
  <c r="A2797" i="9"/>
  <c r="A2797" i="19" s="1"/>
  <c r="A2798" i="9"/>
  <c r="A2798" i="19" s="1"/>
  <c r="A2799" i="9"/>
  <c r="A2799" i="19" s="1"/>
  <c r="A2800" i="9"/>
  <c r="A2800" i="19" s="1"/>
  <c r="A2801" i="9"/>
  <c r="A2801" i="19" s="1"/>
  <c r="A2802" i="9"/>
  <c r="A2802" i="19" s="1"/>
  <c r="A2803" i="9"/>
  <c r="A2803" i="19" s="1"/>
  <c r="A2804" i="9"/>
  <c r="A2804" i="19" s="1"/>
  <c r="A2805" i="9"/>
  <c r="A2805" i="19" s="1"/>
  <c r="A2806" i="9"/>
  <c r="A2806" i="19" s="1"/>
  <c r="A2807" i="9"/>
  <c r="A2807" i="19" s="1"/>
  <c r="A2808" i="9"/>
  <c r="A2808" i="19" s="1"/>
  <c r="A2809" i="9"/>
  <c r="A2809" i="19" s="1"/>
  <c r="A2810" i="9"/>
  <c r="A2810" i="19" s="1"/>
  <c r="A2811" i="9"/>
  <c r="A2811" i="19" s="1"/>
  <c r="A2812" i="9"/>
  <c r="A2812" i="19" s="1"/>
  <c r="A2813" i="9"/>
  <c r="A2813" i="19" s="1"/>
  <c r="A2814" i="9"/>
  <c r="A2814" i="19" s="1"/>
  <c r="A2815" i="9"/>
  <c r="A2815" i="19" s="1"/>
  <c r="A2816" i="9"/>
  <c r="A2816" i="19" s="1"/>
  <c r="A2817" i="9"/>
  <c r="A2817" i="19" s="1"/>
  <c r="A2818" i="9"/>
  <c r="A2818" i="19" s="1"/>
  <c r="A2819" i="9"/>
  <c r="A2819" i="19" s="1"/>
  <c r="A2820" i="9"/>
  <c r="A2820" i="19" s="1"/>
  <c r="A2821" i="9"/>
  <c r="A2821" i="19" s="1"/>
  <c r="A2822" i="9"/>
  <c r="A2822" i="19" s="1"/>
  <c r="A2823" i="9"/>
  <c r="A2823" i="19" s="1"/>
  <c r="A2824" i="9"/>
  <c r="A2824" i="19" s="1"/>
  <c r="A2825" i="9"/>
  <c r="A2825" i="19" s="1"/>
  <c r="A2826" i="9"/>
  <c r="A2826" i="19" s="1"/>
  <c r="A2827" i="9"/>
  <c r="A2827" i="19" s="1"/>
  <c r="A2828" i="9"/>
  <c r="A2828" i="19" s="1"/>
  <c r="A2829" i="9"/>
  <c r="A2829" i="19" s="1"/>
  <c r="A2830" i="9"/>
  <c r="A2830" i="19" s="1"/>
  <c r="A2831" i="9"/>
  <c r="A2831" i="19" s="1"/>
  <c r="A2832" i="9"/>
  <c r="A2832" i="19" s="1"/>
  <c r="A2833" i="9"/>
  <c r="A2833" i="19" s="1"/>
  <c r="A2834" i="9"/>
  <c r="A2834" i="19" s="1"/>
  <c r="A2835" i="9"/>
  <c r="A2835" i="19" s="1"/>
  <c r="A2836" i="9"/>
  <c r="A2836" i="19" s="1"/>
  <c r="A2837" i="9"/>
  <c r="A2837" i="19" s="1"/>
  <c r="A2838" i="9"/>
  <c r="A2838" i="19" s="1"/>
  <c r="A2839" i="9"/>
  <c r="A2839" i="19" s="1"/>
  <c r="A2840" i="9"/>
  <c r="A2840" i="19" s="1"/>
  <c r="A2841" i="9"/>
  <c r="A2841" i="19" s="1"/>
  <c r="A2842" i="9"/>
  <c r="A2842" i="19" s="1"/>
  <c r="A2843" i="9"/>
  <c r="A2843" i="19" s="1"/>
  <c r="A2844" i="9"/>
  <c r="A2844" i="19" s="1"/>
  <c r="A2845" i="9"/>
  <c r="A2845" i="19" s="1"/>
  <c r="A2846" i="9"/>
  <c r="A2846" i="19" s="1"/>
  <c r="A2847" i="9"/>
  <c r="A2847" i="19" s="1"/>
  <c r="A2848" i="9"/>
  <c r="A2848" i="19" s="1"/>
  <c r="A2849" i="9"/>
  <c r="A2849" i="19" s="1"/>
  <c r="A2850" i="9"/>
  <c r="A2850" i="19" s="1"/>
  <c r="A2851" i="9"/>
  <c r="A2851" i="19" s="1"/>
  <c r="A2852" i="9"/>
  <c r="A2852" i="19" s="1"/>
  <c r="A2853" i="9"/>
  <c r="A2853" i="19" s="1"/>
  <c r="A2854" i="9"/>
  <c r="A2854" i="19" s="1"/>
  <c r="A2855" i="9"/>
  <c r="A2855" i="19" s="1"/>
  <c r="A2856" i="9"/>
  <c r="A2856" i="19" s="1"/>
  <c r="A2857" i="9"/>
  <c r="A2857" i="19" s="1"/>
  <c r="A2858" i="9"/>
  <c r="A2858" i="19" s="1"/>
  <c r="A2859" i="9"/>
  <c r="A2859" i="19" s="1"/>
  <c r="A2860" i="9"/>
  <c r="A2860" i="19" s="1"/>
  <c r="A2861" i="9"/>
  <c r="A2861" i="19" s="1"/>
  <c r="A2862" i="9"/>
  <c r="A2862" i="19" s="1"/>
  <c r="A2863" i="9"/>
  <c r="A2863" i="19" s="1"/>
  <c r="A2864" i="9"/>
  <c r="A2864" i="19" s="1"/>
  <c r="A2865" i="9"/>
  <c r="A2865" i="19" s="1"/>
  <c r="A2866" i="9"/>
  <c r="A2866" i="19" s="1"/>
  <c r="A2867" i="9"/>
  <c r="A2867" i="19" s="1"/>
  <c r="A2868" i="9"/>
  <c r="A2868" i="19" s="1"/>
  <c r="A2869" i="9"/>
  <c r="A2869" i="19" s="1"/>
  <c r="A2870" i="9"/>
  <c r="A2870" i="19" s="1"/>
  <c r="A2871" i="9"/>
  <c r="A2871" i="19" s="1"/>
  <c r="A2872" i="9"/>
  <c r="A2872" i="19" s="1"/>
  <c r="A2873" i="9"/>
  <c r="A2873" i="19" s="1"/>
  <c r="A2874" i="9"/>
  <c r="A2874" i="19" s="1"/>
  <c r="A2875" i="9"/>
  <c r="A2875" i="19" s="1"/>
  <c r="A2876" i="9"/>
  <c r="A2876" i="19" s="1"/>
  <c r="A2877" i="9"/>
  <c r="A2877" i="19" s="1"/>
  <c r="A2878" i="9"/>
  <c r="A2878" i="19" s="1"/>
  <c r="A2879" i="9"/>
  <c r="A2879" i="19" s="1"/>
  <c r="A2880" i="9"/>
  <c r="A2880" i="19" s="1"/>
  <c r="A2881" i="9"/>
  <c r="A2881" i="19" s="1"/>
  <c r="A2882" i="9"/>
  <c r="A2882" i="19" s="1"/>
  <c r="A2883" i="9"/>
  <c r="A2883" i="19" s="1"/>
  <c r="A2884" i="9"/>
  <c r="A2884" i="19" s="1"/>
  <c r="A2885" i="9"/>
  <c r="A2885" i="19" s="1"/>
  <c r="A2886" i="9"/>
  <c r="A2886" i="19" s="1"/>
  <c r="A2887" i="9"/>
  <c r="A2887" i="19" s="1"/>
  <c r="A2888" i="9"/>
  <c r="A2888" i="19" s="1"/>
  <c r="A2889" i="9"/>
  <c r="A2889" i="19" s="1"/>
  <c r="A2890" i="9"/>
  <c r="A2890" i="19" s="1"/>
  <c r="A2891" i="9"/>
  <c r="A2891" i="19" s="1"/>
  <c r="A2892" i="9"/>
  <c r="A2892" i="19" s="1"/>
  <c r="A2893" i="9"/>
  <c r="A2893" i="19" s="1"/>
  <c r="A2894" i="9"/>
  <c r="A2894" i="19" s="1"/>
  <c r="A2895" i="9"/>
  <c r="A2895" i="19" s="1"/>
  <c r="A2896" i="9"/>
  <c r="A2896" i="19" s="1"/>
  <c r="A2897" i="9"/>
  <c r="A2897" i="19" s="1"/>
  <c r="A2898" i="9"/>
  <c r="A2898" i="19" s="1"/>
  <c r="A2899" i="9"/>
  <c r="A2899" i="19" s="1"/>
  <c r="A2900" i="9"/>
  <c r="A2900" i="19" s="1"/>
  <c r="A2901" i="9"/>
  <c r="A2901" i="19" s="1"/>
  <c r="A2902" i="9"/>
  <c r="A2902" i="19" s="1"/>
  <c r="A2903" i="9"/>
  <c r="A2903" i="19" s="1"/>
  <c r="A2904" i="9"/>
  <c r="A2904" i="19" s="1"/>
  <c r="A2905" i="9"/>
  <c r="A2905" i="19" s="1"/>
  <c r="A2906" i="9"/>
  <c r="A2906" i="19" s="1"/>
  <c r="A2907" i="9"/>
  <c r="A2907" i="19" s="1"/>
  <c r="A2908" i="9"/>
  <c r="A2908" i="19" s="1"/>
  <c r="A2909" i="9"/>
  <c r="A2909" i="19" s="1"/>
  <c r="A2910" i="9"/>
  <c r="A2910" i="19" s="1"/>
  <c r="A2911" i="9"/>
  <c r="A2911" i="19" s="1"/>
  <c r="A2912" i="9"/>
  <c r="A2912" i="19" s="1"/>
  <c r="A2913" i="9"/>
  <c r="A2913" i="19" s="1"/>
  <c r="A2914" i="9"/>
  <c r="A2914" i="19" s="1"/>
  <c r="A2915" i="9"/>
  <c r="A2915" i="19" s="1"/>
  <c r="A2916" i="9"/>
  <c r="A2916" i="19" s="1"/>
  <c r="A2917" i="9"/>
  <c r="A2917" i="19" s="1"/>
  <c r="A2918" i="9"/>
  <c r="A2918" i="19" s="1"/>
  <c r="A2919" i="9"/>
  <c r="A2919" i="19" s="1"/>
  <c r="A2920" i="9"/>
  <c r="A2920" i="19" s="1"/>
  <c r="A2921" i="9"/>
  <c r="A2921" i="19" s="1"/>
  <c r="A2922" i="9"/>
  <c r="A2922" i="19" s="1"/>
  <c r="A2923" i="9"/>
  <c r="A2923" i="19" s="1"/>
  <c r="A2924" i="9"/>
  <c r="A2924" i="19" s="1"/>
  <c r="A2925" i="9"/>
  <c r="A2925" i="19" s="1"/>
  <c r="A2926" i="9"/>
  <c r="A2926" i="19" s="1"/>
  <c r="A2927" i="9"/>
  <c r="A2927" i="19" s="1"/>
  <c r="A2928" i="9"/>
  <c r="A2928" i="19" s="1"/>
  <c r="A2929" i="9"/>
  <c r="A2929" i="19" s="1"/>
  <c r="A2930" i="9"/>
  <c r="A2930" i="19" s="1"/>
  <c r="A2931" i="9"/>
  <c r="A2931" i="19" s="1"/>
  <c r="A2932" i="9"/>
  <c r="A2932" i="19" s="1"/>
  <c r="A2933" i="9"/>
  <c r="A2933" i="19" s="1"/>
  <c r="A2934" i="9"/>
  <c r="A2934" i="19" s="1"/>
  <c r="A2935" i="9"/>
  <c r="A2935" i="19" s="1"/>
  <c r="A2936" i="9"/>
  <c r="A2936" i="19" s="1"/>
  <c r="A2937" i="9"/>
  <c r="A2937" i="19" s="1"/>
  <c r="A2938" i="9"/>
  <c r="A2938" i="19" s="1"/>
  <c r="A2939" i="9"/>
  <c r="A2939" i="19" s="1"/>
  <c r="A2940" i="9"/>
  <c r="A2940" i="19" s="1"/>
  <c r="A2941" i="9"/>
  <c r="A2941" i="19" s="1"/>
  <c r="A2942" i="9"/>
  <c r="A2942" i="19" s="1"/>
  <c r="A2943" i="9"/>
  <c r="A2943" i="19" s="1"/>
  <c r="A2944" i="9"/>
  <c r="A2944" i="19" s="1"/>
  <c r="A2945" i="9"/>
  <c r="A2945" i="19" s="1"/>
  <c r="A2946" i="9"/>
  <c r="A2946" i="19" s="1"/>
  <c r="A2947" i="9"/>
  <c r="A2947" i="19" s="1"/>
  <c r="A2948" i="9"/>
  <c r="A2948" i="19" s="1"/>
  <c r="A2949" i="9"/>
  <c r="A2949" i="19" s="1"/>
  <c r="A2950" i="9"/>
  <c r="A2950" i="19" s="1"/>
  <c r="A2951" i="9"/>
  <c r="A2951" i="19" s="1"/>
  <c r="A2952" i="9"/>
  <c r="A2952" i="19" s="1"/>
  <c r="A2953" i="9"/>
  <c r="A2953" i="19" s="1"/>
  <c r="A2954" i="9"/>
  <c r="A2954" i="19" s="1"/>
  <c r="A2955" i="9"/>
  <c r="A2955" i="19" s="1"/>
  <c r="A2956" i="9"/>
  <c r="A2956" i="19" s="1"/>
  <c r="A2957" i="9"/>
  <c r="A2957" i="19" s="1"/>
  <c r="A2958" i="9"/>
  <c r="A2958" i="19" s="1"/>
  <c r="A2959" i="9"/>
  <c r="A2959" i="19" s="1"/>
  <c r="A2960" i="9"/>
  <c r="A2960" i="19" s="1"/>
  <c r="A2961" i="9"/>
  <c r="A2961" i="19" s="1"/>
  <c r="A2962" i="9"/>
  <c r="A2962" i="19" s="1"/>
  <c r="A2963" i="9"/>
  <c r="A2963" i="19" s="1"/>
  <c r="A2964" i="9"/>
  <c r="A2964" i="19" s="1"/>
  <c r="A2965" i="9"/>
  <c r="A2965" i="19" s="1"/>
  <c r="A2966" i="9"/>
  <c r="A2966" i="19" s="1"/>
  <c r="A2967" i="9"/>
  <c r="A2967" i="19" s="1"/>
  <c r="A2968" i="9"/>
  <c r="A2968" i="19" s="1"/>
  <c r="A2969" i="9"/>
  <c r="A2969" i="19" s="1"/>
  <c r="A2970" i="9"/>
  <c r="A2970" i="19" s="1"/>
  <c r="A2971" i="9"/>
  <c r="A2971" i="19" s="1"/>
  <c r="A2972" i="9"/>
  <c r="A2972" i="19" s="1"/>
  <c r="A2973" i="9"/>
  <c r="A2973" i="19" s="1"/>
  <c r="A2974" i="9"/>
  <c r="A2974" i="19" s="1"/>
  <c r="A2975" i="9"/>
  <c r="A2975" i="19" s="1"/>
  <c r="A2976" i="9"/>
  <c r="A2976" i="19" s="1"/>
  <c r="A2977" i="9"/>
  <c r="A2977" i="19" s="1"/>
  <c r="A2978" i="9"/>
  <c r="A2978" i="19" s="1"/>
  <c r="A2979" i="9"/>
  <c r="A2979" i="19" s="1"/>
  <c r="A2980" i="9"/>
  <c r="A2980" i="19" s="1"/>
  <c r="A2981" i="9"/>
  <c r="A2981" i="19" s="1"/>
  <c r="A2982" i="9"/>
  <c r="A2982" i="19" s="1"/>
  <c r="A2983" i="9"/>
  <c r="A2983" i="19" s="1"/>
  <c r="A2984" i="9"/>
  <c r="A2984" i="19" s="1"/>
  <c r="A2985" i="9"/>
  <c r="A2985" i="19" s="1"/>
  <c r="A2986" i="9"/>
  <c r="A2986" i="19" s="1"/>
  <c r="A2987" i="9"/>
  <c r="A2987" i="19" s="1"/>
  <c r="A2988" i="9"/>
  <c r="A2988" i="19" s="1"/>
  <c r="A2989" i="9"/>
  <c r="A2989" i="19" s="1"/>
  <c r="A2990" i="9"/>
  <c r="A2990" i="19" s="1"/>
  <c r="A2991" i="9"/>
  <c r="A2991" i="19" s="1"/>
  <c r="A2992" i="9"/>
  <c r="A2992" i="19" s="1"/>
  <c r="A2993" i="9"/>
  <c r="A2993" i="19" s="1"/>
  <c r="A2994" i="9"/>
  <c r="A2994" i="19" s="1"/>
  <c r="A2995" i="9"/>
  <c r="A2995" i="19" s="1"/>
  <c r="A2996" i="9"/>
  <c r="A2996" i="19" s="1"/>
  <c r="A2997" i="9"/>
  <c r="A2997" i="19" s="1"/>
  <c r="A2998" i="9"/>
  <c r="A2998" i="19" s="1"/>
  <c r="A2999" i="9"/>
  <c r="A2999" i="19" s="1"/>
  <c r="H2627" i="10" l="1"/>
  <c r="H2722" i="10"/>
  <c r="H2826" i="10"/>
  <c r="H3002" i="10"/>
  <c r="H2986" i="10"/>
  <c r="H2923" i="10"/>
  <c r="H2755" i="10"/>
  <c r="H2587" i="10"/>
  <c r="H537" i="10"/>
  <c r="H2151" i="10"/>
  <c r="H2095" i="10"/>
  <c r="H1655" i="10"/>
  <c r="H2223" i="10"/>
  <c r="H2698" i="10"/>
  <c r="H2810" i="10"/>
  <c r="H2794" i="10"/>
  <c r="H2907" i="10"/>
  <c r="H2731" i="10"/>
  <c r="H2487" i="10"/>
  <c r="H2969" i="10"/>
  <c r="H1639" i="10"/>
  <c r="H2674" i="10"/>
  <c r="H2778" i="10"/>
  <c r="H2031" i="10"/>
  <c r="H2682" i="10"/>
  <c r="H2602" i="10"/>
  <c r="H2883" i="10"/>
  <c r="H2715" i="10"/>
  <c r="H2295" i="10"/>
  <c r="H2905" i="10"/>
  <c r="H3016" i="10"/>
  <c r="H1967" i="10"/>
  <c r="H26" i="10"/>
  <c r="H3010" i="10"/>
  <c r="H1903" i="10"/>
  <c r="H1775" i="10"/>
  <c r="H2859" i="10"/>
  <c r="H2691" i="10"/>
  <c r="H2167" i="10"/>
  <c r="H2841" i="10"/>
  <c r="H2952" i="10"/>
  <c r="H2971" i="10"/>
  <c r="H2834" i="10"/>
  <c r="H2882" i="10"/>
  <c r="H2994" i="10"/>
  <c r="H3011" i="10"/>
  <c r="H2843" i="10"/>
  <c r="H2667" i="10"/>
  <c r="H1975" i="10"/>
  <c r="H2777" i="10"/>
  <c r="H2888" i="10"/>
  <c r="H2795" i="10"/>
  <c r="H2642" i="10"/>
  <c r="H2690" i="10"/>
  <c r="H2866" i="10"/>
  <c r="H2987" i="10"/>
  <c r="H2819" i="10"/>
  <c r="H2651" i="10"/>
  <c r="H1783" i="10"/>
  <c r="H2713" i="10"/>
  <c r="H2824" i="10"/>
  <c r="H2649" i="10"/>
  <c r="H2850" i="10"/>
  <c r="H3018" i="10"/>
  <c r="H2906" i="10"/>
  <c r="H1839" i="10"/>
  <c r="H2947" i="10"/>
  <c r="H2779" i="10"/>
  <c r="H2603" i="10"/>
  <c r="H1463" i="10"/>
  <c r="H2585" i="10"/>
  <c r="H3017" i="10"/>
  <c r="H2889" i="10"/>
  <c r="H2761" i="10"/>
  <c r="H2633" i="10"/>
  <c r="H2023" i="10"/>
  <c r="H3000" i="10"/>
  <c r="H2872" i="10"/>
  <c r="H2744" i="10"/>
  <c r="H2616" i="10"/>
  <c r="H1887" i="10"/>
  <c r="H2719" i="10"/>
  <c r="H2830" i="10"/>
  <c r="H2941" i="10"/>
  <c r="H1415" i="10"/>
  <c r="H2303" i="10"/>
  <c r="H2454" i="10"/>
  <c r="H1942" i="10"/>
  <c r="H1430" i="10"/>
  <c r="H1885" i="10"/>
  <c r="H2571" i="10"/>
  <c r="H1547" i="10"/>
  <c r="H2658" i="10"/>
  <c r="H2962" i="10"/>
  <c r="H1583" i="10"/>
  <c r="H2634" i="10"/>
  <c r="H2818" i="10"/>
  <c r="H2842" i="10"/>
  <c r="H2618" i="10"/>
  <c r="H2802" i="10"/>
  <c r="H2922" i="10"/>
  <c r="H473" i="10"/>
  <c r="H2963" i="10"/>
  <c r="H2899" i="10"/>
  <c r="H2835" i="10"/>
  <c r="H2771" i="10"/>
  <c r="H2707" i="10"/>
  <c r="H2643" i="10"/>
  <c r="H2579" i="10"/>
  <c r="H2103" i="10"/>
  <c r="H1591" i="10"/>
  <c r="H3009" i="10"/>
  <c r="H2945" i="10"/>
  <c r="H2881" i="10"/>
  <c r="H2817" i="10"/>
  <c r="H2753" i="10"/>
  <c r="H2689" i="10"/>
  <c r="H2625" i="10"/>
  <c r="H2471" i="10"/>
  <c r="H1959" i="10"/>
  <c r="H1447" i="10"/>
  <c r="H2992" i="10"/>
  <c r="H2928" i="10"/>
  <c r="H2864" i="10"/>
  <c r="H2800" i="10"/>
  <c r="H2736" i="10"/>
  <c r="H2672" i="10"/>
  <c r="H2608" i="10"/>
  <c r="H2335" i="10"/>
  <c r="H1823" i="10"/>
  <c r="H2951" i="10"/>
  <c r="H2695" i="10"/>
  <c r="H1495" i="10"/>
  <c r="H2806" i="10"/>
  <c r="H2383" i="10"/>
  <c r="H2917" i="10"/>
  <c r="H2661" i="10"/>
  <c r="H153" i="10"/>
  <c r="H2772" i="10"/>
  <c r="H2111" i="10"/>
  <c r="H2430" i="10"/>
  <c r="H2174" i="10"/>
  <c r="H1918" i="10"/>
  <c r="H1662" i="10"/>
  <c r="H1406" i="10"/>
  <c r="H2509" i="10"/>
  <c r="H1805" i="10"/>
  <c r="H2148" i="10"/>
  <c r="H2491" i="10"/>
  <c r="H1467" i="10"/>
  <c r="H1746" i="10"/>
  <c r="H2953" i="10"/>
  <c r="H2825" i="10"/>
  <c r="H2697" i="10"/>
  <c r="H2535" i="10"/>
  <c r="H1511" i="10"/>
  <c r="H2936" i="10"/>
  <c r="H2808" i="10"/>
  <c r="H2680" i="10"/>
  <c r="H2399" i="10"/>
  <c r="H2967" i="10"/>
  <c r="H1687" i="10"/>
  <c r="H2573" i="10"/>
  <c r="H2685" i="10"/>
  <c r="H2796" i="10"/>
  <c r="H2198" i="10"/>
  <c r="H1686" i="10"/>
  <c r="H2533" i="10"/>
  <c r="H2228" i="10"/>
  <c r="H1874" i="10"/>
  <c r="H2594" i="10"/>
  <c r="H2898" i="10"/>
  <c r="H2650" i="10"/>
  <c r="H2543" i="10"/>
  <c r="H2754" i="10"/>
  <c r="H2159" i="10"/>
  <c r="H2415" i="10"/>
  <c r="H2738" i="10"/>
  <c r="H2858" i="10"/>
  <c r="H3019" i="10"/>
  <c r="H2955" i="10"/>
  <c r="H2891" i="10"/>
  <c r="H2827" i="10"/>
  <c r="H2763" i="10"/>
  <c r="H2699" i="10"/>
  <c r="H2635" i="10"/>
  <c r="H2551" i="10"/>
  <c r="H2039" i="10"/>
  <c r="H1527" i="10"/>
  <c r="H3001" i="10"/>
  <c r="H2937" i="10"/>
  <c r="H2873" i="10"/>
  <c r="H2809" i="10"/>
  <c r="H2745" i="10"/>
  <c r="H2681" i="10"/>
  <c r="H2617" i="10"/>
  <c r="H2407" i="10"/>
  <c r="H1895" i="10"/>
  <c r="H1352" i="10"/>
  <c r="H2984" i="10"/>
  <c r="H2920" i="10"/>
  <c r="H2856" i="10"/>
  <c r="H2792" i="10"/>
  <c r="H2728" i="10"/>
  <c r="H2664" i="10"/>
  <c r="H2600" i="10"/>
  <c r="H2271" i="10"/>
  <c r="H1759" i="10"/>
  <c r="H2911" i="10"/>
  <c r="H2655" i="10"/>
  <c r="H3022" i="10"/>
  <c r="H2766" i="10"/>
  <c r="H2063" i="10"/>
  <c r="H2877" i="10"/>
  <c r="H2621" i="10"/>
  <c r="H2988" i="10"/>
  <c r="H2732" i="10"/>
  <c r="H1791" i="10"/>
  <c r="H2390" i="10"/>
  <c r="H2134" i="10"/>
  <c r="H1878" i="10"/>
  <c r="H1622" i="10"/>
  <c r="H1281" i="10"/>
  <c r="H2469" i="10"/>
  <c r="H1629" i="10"/>
  <c r="H1972" i="10"/>
  <c r="H2315" i="10"/>
  <c r="H697" i="10"/>
  <c r="H2001" i="10"/>
  <c r="H2993" i="10"/>
  <c r="H2865" i="10"/>
  <c r="H2737" i="10"/>
  <c r="H2609" i="10"/>
  <c r="H921" i="10"/>
  <c r="H2912" i="10"/>
  <c r="H2784" i="10"/>
  <c r="H2656" i="10"/>
  <c r="H2207" i="10"/>
  <c r="H2887" i="10"/>
  <c r="H2998" i="10"/>
  <c r="H1871" i="10"/>
  <c r="H2853" i="10"/>
  <c r="H2708" i="10"/>
  <c r="H2366" i="10"/>
  <c r="H1854" i="10"/>
  <c r="H1105" i="10"/>
  <c r="H2429" i="10"/>
  <c r="H1549" i="10"/>
  <c r="H1892" i="10"/>
  <c r="H2235" i="10"/>
  <c r="H1257" i="10"/>
  <c r="H2978" i="10"/>
  <c r="H1711" i="10"/>
  <c r="H2770" i="10"/>
  <c r="H2954" i="10"/>
  <c r="H1519" i="10"/>
  <c r="H2626" i="10"/>
  <c r="H2938" i="10"/>
  <c r="H1384" i="10"/>
  <c r="H2610" i="10"/>
  <c r="H2730" i="10"/>
  <c r="H3003" i="10"/>
  <c r="H2939" i="10"/>
  <c r="H2875" i="10"/>
  <c r="H2811" i="10"/>
  <c r="H2747" i="10"/>
  <c r="H2683" i="10"/>
  <c r="H2619" i="10"/>
  <c r="H2423" i="10"/>
  <c r="H1911" i="10"/>
  <c r="H1399" i="10"/>
  <c r="H2985" i="10"/>
  <c r="H2921" i="10"/>
  <c r="H2857" i="10"/>
  <c r="H2793" i="10"/>
  <c r="H2729" i="10"/>
  <c r="H2665" i="10"/>
  <c r="H2601" i="10"/>
  <c r="H2279" i="10"/>
  <c r="H1767" i="10"/>
  <c r="H409" i="10"/>
  <c r="H2968" i="10"/>
  <c r="H2904" i="10"/>
  <c r="H2840" i="10"/>
  <c r="H2776" i="10"/>
  <c r="H2712" i="10"/>
  <c r="H2648" i="10"/>
  <c r="H2584" i="10"/>
  <c r="H2143" i="10"/>
  <c r="H857" i="10"/>
  <c r="H2847" i="10"/>
  <c r="H2591" i="10"/>
  <c r="H2958" i="10"/>
  <c r="H2702" i="10"/>
  <c r="H1551" i="10"/>
  <c r="H2813" i="10"/>
  <c r="H2439" i="10"/>
  <c r="H2924" i="10"/>
  <c r="H2668" i="10"/>
  <c r="H601" i="10"/>
  <c r="H2326" i="10"/>
  <c r="H2070" i="10"/>
  <c r="H1814" i="10"/>
  <c r="H1558" i="10"/>
  <c r="H785" i="10"/>
  <c r="H2365" i="10"/>
  <c r="H1312" i="10"/>
  <c r="H1716" i="10"/>
  <c r="H2059" i="10"/>
  <c r="H2402" i="10"/>
  <c r="H1338" i="10"/>
  <c r="H2929" i="10"/>
  <c r="H2801" i="10"/>
  <c r="H2673" i="10"/>
  <c r="H2343" i="10"/>
  <c r="H1831" i="10"/>
  <c r="H2976" i="10"/>
  <c r="H2848" i="10"/>
  <c r="H2720" i="10"/>
  <c r="H2592" i="10"/>
  <c r="H1631" i="10"/>
  <c r="H2631" i="10"/>
  <c r="H2742" i="10"/>
  <c r="H2597" i="10"/>
  <c r="H2964" i="10"/>
  <c r="H1599" i="10"/>
  <c r="H2110" i="10"/>
  <c r="H1598" i="10"/>
  <c r="H57" i="10"/>
  <c r="H2914" i="10"/>
  <c r="H2970" i="10"/>
  <c r="H2706" i="10"/>
  <c r="H2890" i="10"/>
  <c r="H2586" i="10"/>
  <c r="H2479" i="10"/>
  <c r="H2874" i="10"/>
  <c r="H2714" i="10"/>
  <c r="H2351" i="10"/>
  <c r="H2666" i="10"/>
  <c r="H2995" i="10"/>
  <c r="H2931" i="10"/>
  <c r="H2867" i="10"/>
  <c r="H2803" i="10"/>
  <c r="H2739" i="10"/>
  <c r="H2675" i="10"/>
  <c r="H2611" i="10"/>
  <c r="H2359" i="10"/>
  <c r="H1847" i="10"/>
  <c r="H1049" i="10"/>
  <c r="H2977" i="10"/>
  <c r="H2913" i="10"/>
  <c r="H2849" i="10"/>
  <c r="H2785" i="10"/>
  <c r="H2721" i="10"/>
  <c r="H2657" i="10"/>
  <c r="H2593" i="10"/>
  <c r="H2215" i="10"/>
  <c r="H1703" i="10"/>
  <c r="H3024" i="10"/>
  <c r="H2960" i="10"/>
  <c r="H2896" i="10"/>
  <c r="H2832" i="10"/>
  <c r="H2768" i="10"/>
  <c r="H2704" i="10"/>
  <c r="H2640" i="10"/>
  <c r="H2575" i="10"/>
  <c r="H2079" i="10"/>
  <c r="H345" i="10"/>
  <c r="H2823" i="10"/>
  <c r="H2519" i="10"/>
  <c r="H2934" i="10"/>
  <c r="H2678" i="10"/>
  <c r="H1241" i="10"/>
  <c r="H2789" i="10"/>
  <c r="H2247" i="10"/>
  <c r="H2900" i="10"/>
  <c r="H2644" i="10"/>
  <c r="H2558" i="10"/>
  <c r="H2302" i="10"/>
  <c r="H2046" i="10"/>
  <c r="H1790" i="10"/>
  <c r="H1534" i="10"/>
  <c r="H593" i="10"/>
  <c r="H2317" i="10"/>
  <c r="H713" i="10"/>
  <c r="H1636" i="10"/>
  <c r="H1979" i="10"/>
  <c r="H2322" i="10"/>
  <c r="H314" i="10"/>
  <c r="H2760" i="10"/>
  <c r="H2696" i="10"/>
  <c r="H2632" i="10"/>
  <c r="H2527" i="10"/>
  <c r="H2015" i="10"/>
  <c r="H3015" i="10"/>
  <c r="H2783" i="10"/>
  <c r="H2199" i="10"/>
  <c r="H2894" i="10"/>
  <c r="H2638" i="10"/>
  <c r="H3005" i="10"/>
  <c r="H2749" i="10"/>
  <c r="H1927" i="10"/>
  <c r="H2860" i="10"/>
  <c r="H2604" i="10"/>
  <c r="H2518" i="10"/>
  <c r="H2262" i="10"/>
  <c r="H2006" i="10"/>
  <c r="H1750" i="10"/>
  <c r="H1494" i="10"/>
  <c r="H273" i="10"/>
  <c r="H2141" i="10"/>
  <c r="H2484" i="10"/>
  <c r="H1460" i="10"/>
  <c r="H1803" i="10"/>
  <c r="H2146" i="10"/>
  <c r="H2786" i="10"/>
  <c r="H1647" i="10"/>
  <c r="H2578" i="10"/>
  <c r="H2762" i="10"/>
  <c r="H2946" i="10"/>
  <c r="H1455" i="10"/>
  <c r="H2746" i="10"/>
  <c r="H2930" i="10"/>
  <c r="H985" i="10"/>
  <c r="H2287" i="10"/>
  <c r="H2979" i="10"/>
  <c r="H2915" i="10"/>
  <c r="H2851" i="10"/>
  <c r="H2787" i="10"/>
  <c r="H2723" i="10"/>
  <c r="H2659" i="10"/>
  <c r="H2595" i="10"/>
  <c r="H2231" i="10"/>
  <c r="H1719" i="10"/>
  <c r="H3025" i="10"/>
  <c r="H2961" i="10"/>
  <c r="H2897" i="10"/>
  <c r="H2833" i="10"/>
  <c r="H2769" i="10"/>
  <c r="H2705" i="10"/>
  <c r="H2641" i="10"/>
  <c r="H2576" i="10"/>
  <c r="H2087" i="10"/>
  <c r="H1575" i="10"/>
  <c r="H3008" i="10"/>
  <c r="H2944" i="10"/>
  <c r="H2880" i="10"/>
  <c r="H2816" i="10"/>
  <c r="H2752" i="10"/>
  <c r="H2688" i="10"/>
  <c r="H2624" i="10"/>
  <c r="H2463" i="10"/>
  <c r="H1951" i="10"/>
  <c r="H2975" i="10"/>
  <c r="H2759" i="10"/>
  <c r="H2007" i="10"/>
  <c r="H2870" i="10"/>
  <c r="H2614" i="10"/>
  <c r="H2981" i="10"/>
  <c r="H2725" i="10"/>
  <c r="H1735" i="10"/>
  <c r="H2836" i="10"/>
  <c r="H2580" i="10"/>
  <c r="H2494" i="10"/>
  <c r="H2238" i="10"/>
  <c r="H1982" i="10"/>
  <c r="H1726" i="10"/>
  <c r="H1470" i="10"/>
  <c r="H81" i="10"/>
  <c r="H2061" i="10"/>
  <c r="H2404" i="10"/>
  <c r="H1337" i="10"/>
  <c r="H1723" i="10"/>
  <c r="H2066" i="10"/>
  <c r="H1695" i="10"/>
  <c r="H3023" i="10"/>
  <c r="H2959" i="10"/>
  <c r="H2895" i="10"/>
  <c r="H2831" i="10"/>
  <c r="H2767" i="10"/>
  <c r="H2703" i="10"/>
  <c r="H2639" i="10"/>
  <c r="H2574" i="10"/>
  <c r="H2071" i="10"/>
  <c r="H1559" i="10"/>
  <c r="H3006" i="10"/>
  <c r="H2942" i="10"/>
  <c r="H2878" i="10"/>
  <c r="H2814" i="10"/>
  <c r="H2750" i="10"/>
  <c r="H2686" i="10"/>
  <c r="H2622" i="10"/>
  <c r="H2447" i="10"/>
  <c r="H1935" i="10"/>
  <c r="H1423" i="10"/>
  <c r="H2989" i="10"/>
  <c r="H2925" i="10"/>
  <c r="H2861" i="10"/>
  <c r="H2797" i="10"/>
  <c r="H2733" i="10"/>
  <c r="H2669" i="10"/>
  <c r="H2605" i="10"/>
  <c r="H2311" i="10"/>
  <c r="H1799" i="10"/>
  <c r="H665" i="10"/>
  <c r="H2972" i="10"/>
  <c r="H2908" i="10"/>
  <c r="H2844" i="10"/>
  <c r="H2780" i="10"/>
  <c r="H2716" i="10"/>
  <c r="H2652" i="10"/>
  <c r="H2588" i="10"/>
  <c r="H2175" i="10"/>
  <c r="H1663" i="10"/>
  <c r="H2566" i="10"/>
  <c r="H2502" i="10"/>
  <c r="H2438" i="10"/>
  <c r="H2374" i="10"/>
  <c r="H2310" i="10"/>
  <c r="H2246" i="10"/>
  <c r="H2182" i="10"/>
  <c r="H2118" i="10"/>
  <c r="H2054" i="10"/>
  <c r="H1990" i="10"/>
  <c r="H1926" i="10"/>
  <c r="H1862" i="10"/>
  <c r="H1798" i="10"/>
  <c r="H1734" i="10"/>
  <c r="H1670" i="10"/>
  <c r="H1606" i="10"/>
  <c r="H1542" i="10"/>
  <c r="H1478" i="10"/>
  <c r="H1414" i="10"/>
  <c r="H1169" i="10"/>
  <c r="H657" i="10"/>
  <c r="H145" i="10"/>
  <c r="H2517" i="10"/>
  <c r="H2445" i="10"/>
  <c r="H2333" i="10"/>
  <c r="H2077" i="10"/>
  <c r="H1821" i="10"/>
  <c r="H1565" i="10"/>
  <c r="H841" i="10"/>
  <c r="H2420" i="10"/>
  <c r="H2164" i="10"/>
  <c r="H1908" i="10"/>
  <c r="H1652" i="10"/>
  <c r="H1396" i="10"/>
  <c r="H2507" i="10"/>
  <c r="H2251" i="10"/>
  <c r="H1995" i="10"/>
  <c r="H1739" i="10"/>
  <c r="H1483" i="10"/>
  <c r="H185" i="10"/>
  <c r="H2338" i="10"/>
  <c r="H2082" i="10"/>
  <c r="H1770" i="10"/>
  <c r="H1489" i="10"/>
  <c r="H522" i="10"/>
  <c r="H1567" i="10"/>
  <c r="H3007" i="10"/>
  <c r="H2943" i="10"/>
  <c r="H2879" i="10"/>
  <c r="H2815" i="10"/>
  <c r="H2751" i="10"/>
  <c r="H2687" i="10"/>
  <c r="H2623" i="10"/>
  <c r="H2455" i="10"/>
  <c r="H1943" i="10"/>
  <c r="H1431" i="10"/>
  <c r="H2990" i="10"/>
  <c r="H2926" i="10"/>
  <c r="H2862" i="10"/>
  <c r="H2798" i="10"/>
  <c r="H2734" i="10"/>
  <c r="H2670" i="10"/>
  <c r="H2606" i="10"/>
  <c r="H2319" i="10"/>
  <c r="H1807" i="10"/>
  <c r="H729" i="10"/>
  <c r="H2973" i="10"/>
  <c r="H2909" i="10"/>
  <c r="H2845" i="10"/>
  <c r="H2781" i="10"/>
  <c r="H2717" i="10"/>
  <c r="H2653" i="10"/>
  <c r="H2589" i="10"/>
  <c r="H2183" i="10"/>
  <c r="H1671" i="10"/>
  <c r="H3020" i="10"/>
  <c r="H2956" i="10"/>
  <c r="H2892" i="10"/>
  <c r="H2828" i="10"/>
  <c r="H2764" i="10"/>
  <c r="H2700" i="10"/>
  <c r="H2636" i="10"/>
  <c r="H2559" i="10"/>
  <c r="H2047" i="10"/>
  <c r="H1535" i="10"/>
  <c r="H2550" i="10"/>
  <c r="H2486" i="10"/>
  <c r="H2422" i="10"/>
  <c r="H2358" i="10"/>
  <c r="H2294" i="10"/>
  <c r="H2230" i="10"/>
  <c r="H2166" i="10"/>
  <c r="H2102" i="10"/>
  <c r="H2038" i="10"/>
  <c r="H1974" i="10"/>
  <c r="H1910" i="10"/>
  <c r="H1846" i="10"/>
  <c r="H1782" i="10"/>
  <c r="H1718" i="10"/>
  <c r="H1654" i="10"/>
  <c r="H1590" i="10"/>
  <c r="H1526" i="10"/>
  <c r="H1462" i="10"/>
  <c r="H1398" i="10"/>
  <c r="H1041" i="10"/>
  <c r="H529" i="10"/>
  <c r="H2565" i="10"/>
  <c r="H2501" i="10"/>
  <c r="H2413" i="10"/>
  <c r="H2269" i="10"/>
  <c r="H2013" i="10"/>
  <c r="H1757" i="10"/>
  <c r="H1501" i="10"/>
  <c r="H329" i="10"/>
  <c r="H2356" i="10"/>
  <c r="H2100" i="10"/>
  <c r="H1844" i="10"/>
  <c r="H1588" i="10"/>
  <c r="H1025" i="10"/>
  <c r="H2443" i="10"/>
  <c r="H2187" i="10"/>
  <c r="H1931" i="10"/>
  <c r="H1675" i="10"/>
  <c r="H1419" i="10"/>
  <c r="H2530" i="10"/>
  <c r="H2274" i="10"/>
  <c r="H2018" i="10"/>
  <c r="H1618" i="10"/>
  <c r="H2344" i="10"/>
  <c r="H880" i="10"/>
  <c r="H1503" i="10"/>
  <c r="H2999" i="10"/>
  <c r="H2935" i="10"/>
  <c r="H2871" i="10"/>
  <c r="H2807" i="10"/>
  <c r="H2743" i="10"/>
  <c r="H2679" i="10"/>
  <c r="H2615" i="10"/>
  <c r="H2391" i="10"/>
  <c r="H1879" i="10"/>
  <c r="H1288" i="10"/>
  <c r="H2982" i="10"/>
  <c r="H2918" i="10"/>
  <c r="H2854" i="10"/>
  <c r="H2790" i="10"/>
  <c r="H2726" i="10"/>
  <c r="H2662" i="10"/>
  <c r="H2598" i="10"/>
  <c r="H2255" i="10"/>
  <c r="H1743" i="10"/>
  <c r="H217" i="10"/>
  <c r="H2965" i="10"/>
  <c r="H2901" i="10"/>
  <c r="H2837" i="10"/>
  <c r="H2773" i="10"/>
  <c r="H2709" i="10"/>
  <c r="H2645" i="10"/>
  <c r="H2581" i="10"/>
  <c r="H2119" i="10"/>
  <c r="H1607" i="10"/>
  <c r="H3012" i="10"/>
  <c r="H2948" i="10"/>
  <c r="H2884" i="10"/>
  <c r="H2820" i="10"/>
  <c r="H2756" i="10"/>
  <c r="H2692" i="10"/>
  <c r="H2628" i="10"/>
  <c r="H2495" i="10"/>
  <c r="H1983" i="10"/>
  <c r="H1471" i="10"/>
  <c r="H2542" i="10"/>
  <c r="H2478" i="10"/>
  <c r="H2414" i="10"/>
  <c r="H2350" i="10"/>
  <c r="H2286" i="10"/>
  <c r="H2222" i="10"/>
  <c r="H2158" i="10"/>
  <c r="H2094" i="10"/>
  <c r="H2030" i="10"/>
  <c r="H1966" i="10"/>
  <c r="H1902" i="10"/>
  <c r="H1838" i="10"/>
  <c r="H1774" i="10"/>
  <c r="H1710" i="10"/>
  <c r="H1646" i="10"/>
  <c r="H1582" i="10"/>
  <c r="H1518" i="10"/>
  <c r="H1454" i="10"/>
  <c r="H1377" i="10"/>
  <c r="H977" i="10"/>
  <c r="H465" i="10"/>
  <c r="H2557" i="10"/>
  <c r="H2493" i="10"/>
  <c r="H2405" i="10"/>
  <c r="H2253" i="10"/>
  <c r="H1997" i="10"/>
  <c r="H1741" i="10"/>
  <c r="H1485" i="10"/>
  <c r="H201" i="10"/>
  <c r="H2340" i="10"/>
  <c r="H2084" i="10"/>
  <c r="H1828" i="10"/>
  <c r="H1572" i="10"/>
  <c r="H897" i="10"/>
  <c r="H2427" i="10"/>
  <c r="H2171" i="10"/>
  <c r="H1915" i="10"/>
  <c r="H1659" i="10"/>
  <c r="H1403" i="10"/>
  <c r="H2514" i="10"/>
  <c r="H2258" i="10"/>
  <c r="H2002" i="10"/>
  <c r="H1522" i="10"/>
  <c r="H2216" i="10"/>
  <c r="H560" i="10"/>
  <c r="H1439" i="10"/>
  <c r="H2991" i="10"/>
  <c r="H2927" i="10"/>
  <c r="H2863" i="10"/>
  <c r="H2799" i="10"/>
  <c r="H2735" i="10"/>
  <c r="H2671" i="10"/>
  <c r="H2607" i="10"/>
  <c r="H2327" i="10"/>
  <c r="H1815" i="10"/>
  <c r="H793" i="10"/>
  <c r="H2974" i="10"/>
  <c r="H2910" i="10"/>
  <c r="H2846" i="10"/>
  <c r="H2782" i="10"/>
  <c r="H2718" i="10"/>
  <c r="H2654" i="10"/>
  <c r="H2590" i="10"/>
  <c r="H2191" i="10"/>
  <c r="H1679" i="10"/>
  <c r="H3021" i="10"/>
  <c r="H2957" i="10"/>
  <c r="H2893" i="10"/>
  <c r="H2829" i="10"/>
  <c r="H2765" i="10"/>
  <c r="H2701" i="10"/>
  <c r="H2637" i="10"/>
  <c r="H2567" i="10"/>
  <c r="H2055" i="10"/>
  <c r="H1543" i="10"/>
  <c r="H3004" i="10"/>
  <c r="H2940" i="10"/>
  <c r="H2876" i="10"/>
  <c r="H2812" i="10"/>
  <c r="H2748" i="10"/>
  <c r="H2684" i="10"/>
  <c r="H2620" i="10"/>
  <c r="H2431" i="10"/>
  <c r="H1919" i="10"/>
  <c r="H1407" i="10"/>
  <c r="H2534" i="10"/>
  <c r="H2470" i="10"/>
  <c r="H2406" i="10"/>
  <c r="H2342" i="10"/>
  <c r="H2278" i="10"/>
  <c r="H2214" i="10"/>
  <c r="H2150" i="10"/>
  <c r="H2086" i="10"/>
  <c r="H2022" i="10"/>
  <c r="H1958" i="10"/>
  <c r="H1894" i="10"/>
  <c r="H1830" i="10"/>
  <c r="H1766" i="10"/>
  <c r="H1702" i="10"/>
  <c r="H1638" i="10"/>
  <c r="H1574" i="10"/>
  <c r="H1510" i="10"/>
  <c r="H1446" i="10"/>
  <c r="H1345" i="10"/>
  <c r="H913" i="10"/>
  <c r="H401" i="10"/>
  <c r="H2549" i="10"/>
  <c r="H2485" i="10"/>
  <c r="H2397" i="10"/>
  <c r="H2205" i="10"/>
  <c r="H1949" i="10"/>
  <c r="H1693" i="10"/>
  <c r="H1437" i="10"/>
  <c r="H2548" i="10"/>
  <c r="H2292" i="10"/>
  <c r="H2036" i="10"/>
  <c r="H1780" i="10"/>
  <c r="H1524" i="10"/>
  <c r="H513" i="10"/>
  <c r="H2379" i="10"/>
  <c r="H2123" i="10"/>
  <c r="H1867" i="10"/>
  <c r="H1611" i="10"/>
  <c r="H1209" i="10"/>
  <c r="H2466" i="10"/>
  <c r="H2210" i="10"/>
  <c r="H1954" i="10"/>
  <c r="H2513" i="10"/>
  <c r="H1832" i="10"/>
  <c r="H903" i="10"/>
  <c r="H1320" i="10"/>
  <c r="H2983" i="10"/>
  <c r="H2919" i="10"/>
  <c r="H2855" i="10"/>
  <c r="H2791" i="10"/>
  <c r="H2727" i="10"/>
  <c r="H2663" i="10"/>
  <c r="H2599" i="10"/>
  <c r="H2263" i="10"/>
  <c r="H1751" i="10"/>
  <c r="H281" i="10"/>
  <c r="H2966" i="10"/>
  <c r="H2902" i="10"/>
  <c r="H2838" i="10"/>
  <c r="H2774" i="10"/>
  <c r="H2710" i="10"/>
  <c r="H2646" i="10"/>
  <c r="H2582" i="10"/>
  <c r="H2127" i="10"/>
  <c r="H1615" i="10"/>
  <c r="H3013" i="10"/>
  <c r="H2949" i="10"/>
  <c r="H2885" i="10"/>
  <c r="H2821" i="10"/>
  <c r="H2757" i="10"/>
  <c r="H2693" i="10"/>
  <c r="H2629" i="10"/>
  <c r="H2503" i="10"/>
  <c r="H1991" i="10"/>
  <c r="H1479" i="10"/>
  <c r="H2996" i="10"/>
  <c r="H2932" i="10"/>
  <c r="H2868" i="10"/>
  <c r="H2804" i="10"/>
  <c r="H2740" i="10"/>
  <c r="H2676" i="10"/>
  <c r="H2612" i="10"/>
  <c r="H2367" i="10"/>
  <c r="H1855" i="10"/>
  <c r="H1113" i="10"/>
  <c r="H2526" i="10"/>
  <c r="H2462" i="10"/>
  <c r="H2398" i="10"/>
  <c r="H2334" i="10"/>
  <c r="H2270" i="10"/>
  <c r="H2206" i="10"/>
  <c r="H2142" i="10"/>
  <c r="H2078" i="10"/>
  <c r="H2014" i="10"/>
  <c r="H1950" i="10"/>
  <c r="H1886" i="10"/>
  <c r="H1822" i="10"/>
  <c r="H1758" i="10"/>
  <c r="H1694" i="10"/>
  <c r="H1630" i="10"/>
  <c r="H1566" i="10"/>
  <c r="H1502" i="10"/>
  <c r="H1438" i="10"/>
  <c r="H1313" i="10"/>
  <c r="H849" i="10"/>
  <c r="H337" i="10"/>
  <c r="H2541" i="10"/>
  <c r="H2477" i="10"/>
  <c r="H2381" i="10"/>
  <c r="H2189" i="10"/>
  <c r="H1933" i="10"/>
  <c r="H1677" i="10"/>
  <c r="H1421" i="10"/>
  <c r="H2532" i="10"/>
  <c r="H2276" i="10"/>
  <c r="H2020" i="10"/>
  <c r="H1764" i="10"/>
  <c r="H1508" i="10"/>
  <c r="H385" i="10"/>
  <c r="H2363" i="10"/>
  <c r="H2107" i="10"/>
  <c r="H1851" i="10"/>
  <c r="H1595" i="10"/>
  <c r="H1081" i="10"/>
  <c r="H2450" i="10"/>
  <c r="H2194" i="10"/>
  <c r="H1938" i="10"/>
  <c r="H2385" i="10"/>
  <c r="H1704" i="10"/>
  <c r="H567" i="10"/>
  <c r="H2903" i="10"/>
  <c r="H2839" i="10"/>
  <c r="H2775" i="10"/>
  <c r="H2711" i="10"/>
  <c r="H2647" i="10"/>
  <c r="H2583" i="10"/>
  <c r="H2135" i="10"/>
  <c r="H1623" i="10"/>
  <c r="H3014" i="10"/>
  <c r="H2950" i="10"/>
  <c r="H2886" i="10"/>
  <c r="H2822" i="10"/>
  <c r="H2758" i="10"/>
  <c r="H2694" i="10"/>
  <c r="H2630" i="10"/>
  <c r="H2511" i="10"/>
  <c r="H1999" i="10"/>
  <c r="H1487" i="10"/>
  <c r="H2997" i="10"/>
  <c r="H2933" i="10"/>
  <c r="H2869" i="10"/>
  <c r="H2805" i="10"/>
  <c r="H2741" i="10"/>
  <c r="H2677" i="10"/>
  <c r="H2613" i="10"/>
  <c r="H2375" i="10"/>
  <c r="H1863" i="10"/>
  <c r="H1177" i="10"/>
  <c r="H2980" i="10"/>
  <c r="H2916" i="10"/>
  <c r="H2852" i="10"/>
  <c r="H2788" i="10"/>
  <c r="H2724" i="10"/>
  <c r="H2660" i="10"/>
  <c r="H2596" i="10"/>
  <c r="H2239" i="10"/>
  <c r="H1727" i="10"/>
  <c r="H89" i="10"/>
  <c r="H2510" i="10"/>
  <c r="H2446" i="10"/>
  <c r="H2382" i="10"/>
  <c r="H2318" i="10"/>
  <c r="H2254" i="10"/>
  <c r="H2190" i="10"/>
  <c r="H2126" i="10"/>
  <c r="H2062" i="10"/>
  <c r="H1998" i="10"/>
  <c r="H1934" i="10"/>
  <c r="H1870" i="10"/>
  <c r="H1806" i="10"/>
  <c r="H1742" i="10"/>
  <c r="H1678" i="10"/>
  <c r="H1614" i="10"/>
  <c r="H1550" i="10"/>
  <c r="H1486" i="10"/>
  <c r="H1422" i="10"/>
  <c r="H1233" i="10"/>
  <c r="H721" i="10"/>
  <c r="H209" i="10"/>
  <c r="H2525" i="10"/>
  <c r="H2461" i="10"/>
  <c r="H2341" i="10"/>
  <c r="H2125" i="10"/>
  <c r="H1869" i="10"/>
  <c r="H1613" i="10"/>
  <c r="H1225" i="10"/>
  <c r="H2468" i="10"/>
  <c r="H2212" i="10"/>
  <c r="H1956" i="10"/>
  <c r="H1700" i="10"/>
  <c r="H1444" i="10"/>
  <c r="H2555" i="10"/>
  <c r="H2299" i="10"/>
  <c r="H2043" i="10"/>
  <c r="H1787" i="10"/>
  <c r="H1531" i="10"/>
  <c r="H569" i="10"/>
  <c r="H2386" i="10"/>
  <c r="H2130" i="10"/>
  <c r="H1842" i="10"/>
  <c r="H1873" i="10"/>
  <c r="H1122" i="10"/>
  <c r="H2437" i="10"/>
  <c r="H2373" i="10"/>
  <c r="H2309" i="10"/>
  <c r="H2245" i="10"/>
  <c r="H2181" i="10"/>
  <c r="H2117" i="10"/>
  <c r="H2053" i="10"/>
  <c r="H1989" i="10"/>
  <c r="H1925" i="10"/>
  <c r="H1861" i="10"/>
  <c r="H1797" i="10"/>
  <c r="H1733" i="10"/>
  <c r="H1669" i="10"/>
  <c r="H1605" i="10"/>
  <c r="H1541" i="10"/>
  <c r="H1477" i="10"/>
  <c r="H1413" i="10"/>
  <c r="H1161" i="10"/>
  <c r="H649" i="10"/>
  <c r="H137" i="10"/>
  <c r="H2524" i="10"/>
  <c r="H2460" i="10"/>
  <c r="H2396" i="10"/>
  <c r="H2332" i="10"/>
  <c r="H2268" i="10"/>
  <c r="H2204" i="10"/>
  <c r="H2140" i="10"/>
  <c r="H2076" i="10"/>
  <c r="H2012" i="10"/>
  <c r="H1948" i="10"/>
  <c r="H1884" i="10"/>
  <c r="H1820" i="10"/>
  <c r="H1756" i="10"/>
  <c r="H1692" i="10"/>
  <c r="H1628" i="10"/>
  <c r="H1564" i="10"/>
  <c r="H1500" i="10"/>
  <c r="H1436" i="10"/>
  <c r="H1305" i="10"/>
  <c r="H833" i="10"/>
  <c r="H321" i="10"/>
  <c r="H2547" i="10"/>
  <c r="H2483" i="10"/>
  <c r="H2419" i="10"/>
  <c r="H2355" i="10"/>
  <c r="H2291" i="10"/>
  <c r="H2227" i="10"/>
  <c r="H2163" i="10"/>
  <c r="H2099" i="10"/>
  <c r="H2035" i="10"/>
  <c r="H1971" i="10"/>
  <c r="H1907" i="10"/>
  <c r="H1843" i="10"/>
  <c r="H1779" i="10"/>
  <c r="H1715" i="10"/>
  <c r="H1651" i="10"/>
  <c r="H1587" i="10"/>
  <c r="H1523" i="10"/>
  <c r="H1459" i="10"/>
  <c r="H1394" i="10"/>
  <c r="H1017" i="10"/>
  <c r="H505" i="10"/>
  <c r="H2570" i="10"/>
  <c r="H2506" i="10"/>
  <c r="H2442" i="10"/>
  <c r="H2378" i="10"/>
  <c r="H2314" i="10"/>
  <c r="H2250" i="10"/>
  <c r="H2186" i="10"/>
  <c r="H2122" i="10"/>
  <c r="H2058" i="10"/>
  <c r="H1994" i="10"/>
  <c r="H1914" i="10"/>
  <c r="H1834" i="10"/>
  <c r="H1714" i="10"/>
  <c r="H1458" i="10"/>
  <c r="H2321" i="10"/>
  <c r="H1809" i="10"/>
  <c r="H745" i="10"/>
  <c r="H2152" i="10"/>
  <c r="H1624" i="10"/>
  <c r="H1034" i="10"/>
  <c r="H210" i="10"/>
  <c r="H400" i="10"/>
  <c r="H391" i="10"/>
  <c r="H2301" i="10"/>
  <c r="H2237" i="10"/>
  <c r="H2173" i="10"/>
  <c r="H2109" i="10"/>
  <c r="H2045" i="10"/>
  <c r="H1981" i="10"/>
  <c r="H1917" i="10"/>
  <c r="H1853" i="10"/>
  <c r="H1789" i="10"/>
  <c r="H1725" i="10"/>
  <c r="H1661" i="10"/>
  <c r="H1597" i="10"/>
  <c r="H1533" i="10"/>
  <c r="H1469" i="10"/>
  <c r="H1405" i="10"/>
  <c r="H1097" i="10"/>
  <c r="H585" i="10"/>
  <c r="H73" i="10"/>
  <c r="H2516" i="10"/>
  <c r="H2452" i="10"/>
  <c r="H2388" i="10"/>
  <c r="H2324" i="10"/>
  <c r="H2260" i="10"/>
  <c r="H2196" i="10"/>
  <c r="H2132" i="10"/>
  <c r="H2068" i="10"/>
  <c r="H2004" i="10"/>
  <c r="H1940" i="10"/>
  <c r="H1876" i="10"/>
  <c r="H1812" i="10"/>
  <c r="H1748" i="10"/>
  <c r="H1684" i="10"/>
  <c r="H1620" i="10"/>
  <c r="H1556" i="10"/>
  <c r="H1492" i="10"/>
  <c r="H1428" i="10"/>
  <c r="H1273" i="10"/>
  <c r="H769" i="10"/>
  <c r="H257" i="10"/>
  <c r="H2539" i="10"/>
  <c r="H2475" i="10"/>
  <c r="H2411" i="10"/>
  <c r="H2347" i="10"/>
  <c r="H2283" i="10"/>
  <c r="H2219" i="10"/>
  <c r="H2155" i="10"/>
  <c r="H2091" i="10"/>
  <c r="H2027" i="10"/>
  <c r="H1963" i="10"/>
  <c r="H1899" i="10"/>
  <c r="H1835" i="10"/>
  <c r="H1771" i="10"/>
  <c r="H1707" i="10"/>
  <c r="H1643" i="10"/>
  <c r="H1579" i="10"/>
  <c r="H1515" i="10"/>
  <c r="H1451" i="10"/>
  <c r="H1368" i="10"/>
  <c r="H953" i="10"/>
  <c r="H441" i="10"/>
  <c r="H2562" i="10"/>
  <c r="H2498" i="10"/>
  <c r="H2434" i="10"/>
  <c r="H2370" i="10"/>
  <c r="H2306" i="10"/>
  <c r="H2242" i="10"/>
  <c r="H2178" i="10"/>
  <c r="H2114" i="10"/>
  <c r="H2050" i="10"/>
  <c r="H1986" i="10"/>
  <c r="H1906" i="10"/>
  <c r="H1826" i="10"/>
  <c r="H1706" i="10"/>
  <c r="H1393" i="10"/>
  <c r="H2257" i="10"/>
  <c r="H1745" i="10"/>
  <c r="H233" i="10"/>
  <c r="H2088" i="10"/>
  <c r="H1536" i="10"/>
  <c r="H922" i="10"/>
  <c r="H98" i="10"/>
  <c r="H224" i="10"/>
  <c r="H231" i="10"/>
  <c r="H2421" i="10"/>
  <c r="H2357" i="10"/>
  <c r="H2293" i="10"/>
  <c r="H2229" i="10"/>
  <c r="H2165" i="10"/>
  <c r="H2101" i="10"/>
  <c r="H2037" i="10"/>
  <c r="H1973" i="10"/>
  <c r="H1909" i="10"/>
  <c r="H1845" i="10"/>
  <c r="H1781" i="10"/>
  <c r="H1717" i="10"/>
  <c r="H1653" i="10"/>
  <c r="H1589" i="10"/>
  <c r="H1525" i="10"/>
  <c r="H1461" i="10"/>
  <c r="H1397" i="10"/>
  <c r="H1033" i="10"/>
  <c r="H521" i="10"/>
  <c r="H2572" i="10"/>
  <c r="H2508" i="10"/>
  <c r="H2444" i="10"/>
  <c r="H2380" i="10"/>
  <c r="H2316" i="10"/>
  <c r="H2252" i="10"/>
  <c r="H2188" i="10"/>
  <c r="H2124" i="10"/>
  <c r="H2060" i="10"/>
  <c r="H1996" i="10"/>
  <c r="H1932" i="10"/>
  <c r="H1868" i="10"/>
  <c r="H1804" i="10"/>
  <c r="H1740" i="10"/>
  <c r="H1676" i="10"/>
  <c r="H1612" i="10"/>
  <c r="H1548" i="10"/>
  <c r="H1484" i="10"/>
  <c r="H1420" i="10"/>
  <c r="H1217" i="10"/>
  <c r="H705" i="10"/>
  <c r="H193" i="10"/>
  <c r="H2531" i="10"/>
  <c r="H2467" i="10"/>
  <c r="H2403" i="10"/>
  <c r="H2339" i="10"/>
  <c r="H2275" i="10"/>
  <c r="H2211" i="10"/>
  <c r="H2147" i="10"/>
  <c r="H2083" i="10"/>
  <c r="H2019" i="10"/>
  <c r="H1955" i="10"/>
  <c r="H1891" i="10"/>
  <c r="H1827" i="10"/>
  <c r="H1763" i="10"/>
  <c r="H1699" i="10"/>
  <c r="H1635" i="10"/>
  <c r="H1571" i="10"/>
  <c r="H1507" i="10"/>
  <c r="H1443" i="10"/>
  <c r="H1336" i="10"/>
  <c r="H889" i="10"/>
  <c r="H377" i="10"/>
  <c r="H2554" i="10"/>
  <c r="H2490" i="10"/>
  <c r="H2426" i="10"/>
  <c r="H2362" i="10"/>
  <c r="H2298" i="10"/>
  <c r="H2234" i="10"/>
  <c r="H2170" i="10"/>
  <c r="H2106" i="10"/>
  <c r="H2042" i="10"/>
  <c r="H1978" i="10"/>
  <c r="H1898" i="10"/>
  <c r="H1818" i="10"/>
  <c r="H1698" i="10"/>
  <c r="H1009" i="10"/>
  <c r="H2193" i="10"/>
  <c r="H1681" i="10"/>
  <c r="H2536" i="10"/>
  <c r="H2024" i="10"/>
  <c r="H1448" i="10"/>
  <c r="H826" i="10"/>
  <c r="H1248" i="10"/>
  <c r="H48" i="10"/>
  <c r="H55" i="10"/>
  <c r="H2349" i="10"/>
  <c r="H2285" i="10"/>
  <c r="H2221" i="10"/>
  <c r="H2157" i="10"/>
  <c r="H2093" i="10"/>
  <c r="H2029" i="10"/>
  <c r="H1965" i="10"/>
  <c r="H1901" i="10"/>
  <c r="H1837" i="10"/>
  <c r="H1773" i="10"/>
  <c r="H1709" i="10"/>
  <c r="H1645" i="10"/>
  <c r="H1581" i="10"/>
  <c r="H1517" i="10"/>
  <c r="H1453" i="10"/>
  <c r="H1376" i="10"/>
  <c r="H969" i="10"/>
  <c r="H457" i="10"/>
  <c r="H2564" i="10"/>
  <c r="H2500" i="10"/>
  <c r="H2436" i="10"/>
  <c r="H2372" i="10"/>
  <c r="H2308" i="10"/>
  <c r="H2244" i="10"/>
  <c r="H2180" i="10"/>
  <c r="H2116" i="10"/>
  <c r="H2052" i="10"/>
  <c r="H1988" i="10"/>
  <c r="H1924" i="10"/>
  <c r="H1860" i="10"/>
  <c r="H1796" i="10"/>
  <c r="H1732" i="10"/>
  <c r="H1668" i="10"/>
  <c r="H1604" i="10"/>
  <c r="H1540" i="10"/>
  <c r="H1476" i="10"/>
  <c r="H1412" i="10"/>
  <c r="H1153" i="10"/>
  <c r="H641" i="10"/>
  <c r="H129" i="10"/>
  <c r="H2523" i="10"/>
  <c r="H2459" i="10"/>
  <c r="H2395" i="10"/>
  <c r="H2331" i="10"/>
  <c r="H2267" i="10"/>
  <c r="H2203" i="10"/>
  <c r="H2139" i="10"/>
  <c r="H2075" i="10"/>
  <c r="H2011" i="10"/>
  <c r="H1947" i="10"/>
  <c r="H1883" i="10"/>
  <c r="H1819" i="10"/>
  <c r="H1755" i="10"/>
  <c r="H1691" i="10"/>
  <c r="H1627" i="10"/>
  <c r="H1563" i="10"/>
  <c r="H1499" i="10"/>
  <c r="H1435" i="10"/>
  <c r="H1304" i="10"/>
  <c r="H825" i="10"/>
  <c r="H313" i="10"/>
  <c r="H2546" i="10"/>
  <c r="H2482" i="10"/>
  <c r="H2418" i="10"/>
  <c r="H2354" i="10"/>
  <c r="H2290" i="10"/>
  <c r="H2226" i="10"/>
  <c r="H2162" i="10"/>
  <c r="H2098" i="10"/>
  <c r="H2034" i="10"/>
  <c r="H1970" i="10"/>
  <c r="H1890" i="10"/>
  <c r="H1810" i="10"/>
  <c r="H1682" i="10"/>
  <c r="H497" i="10"/>
  <c r="H2129" i="10"/>
  <c r="H1617" i="10"/>
  <c r="H2472" i="10"/>
  <c r="H1960" i="10"/>
  <c r="H1249" i="10"/>
  <c r="H722" i="10"/>
  <c r="H1136" i="10"/>
  <c r="H1255" i="10"/>
  <c r="H1206" i="10"/>
  <c r="H2277" i="10"/>
  <c r="H2213" i="10"/>
  <c r="H2149" i="10"/>
  <c r="H2085" i="10"/>
  <c r="H2021" i="10"/>
  <c r="H1957" i="10"/>
  <c r="H1893" i="10"/>
  <c r="H1829" i="10"/>
  <c r="H1765" i="10"/>
  <c r="H1701" i="10"/>
  <c r="H1637" i="10"/>
  <c r="H1573" i="10"/>
  <c r="H1509" i="10"/>
  <c r="H1445" i="10"/>
  <c r="H1344" i="10"/>
  <c r="H905" i="10"/>
  <c r="H393" i="10"/>
  <c r="H2556" i="10"/>
  <c r="H2492" i="10"/>
  <c r="H2428" i="10"/>
  <c r="H2364" i="10"/>
  <c r="H2300" i="10"/>
  <c r="H2236" i="10"/>
  <c r="H2172" i="10"/>
  <c r="H2108" i="10"/>
  <c r="H2044" i="10"/>
  <c r="H1980" i="10"/>
  <c r="H1916" i="10"/>
  <c r="H1852" i="10"/>
  <c r="H1788" i="10"/>
  <c r="H1724" i="10"/>
  <c r="H1660" i="10"/>
  <c r="H1596" i="10"/>
  <c r="H1532" i="10"/>
  <c r="H1468" i="10"/>
  <c r="H1404" i="10"/>
  <c r="H1089" i="10"/>
  <c r="H577" i="10"/>
  <c r="H65" i="10"/>
  <c r="H2515" i="10"/>
  <c r="H2451" i="10"/>
  <c r="H2387" i="10"/>
  <c r="H2323" i="10"/>
  <c r="H2259" i="10"/>
  <c r="H2195" i="10"/>
  <c r="H2131" i="10"/>
  <c r="H2067" i="10"/>
  <c r="H2003" i="10"/>
  <c r="H1939" i="10"/>
  <c r="H1875" i="10"/>
  <c r="H1811" i="10"/>
  <c r="H1747" i="10"/>
  <c r="H1683" i="10"/>
  <c r="H1619" i="10"/>
  <c r="H1555" i="10"/>
  <c r="H1491" i="10"/>
  <c r="H1427" i="10"/>
  <c r="H1272" i="10"/>
  <c r="H761" i="10"/>
  <c r="H249" i="10"/>
  <c r="H2538" i="10"/>
  <c r="H2474" i="10"/>
  <c r="H2410" i="10"/>
  <c r="H2346" i="10"/>
  <c r="H2282" i="10"/>
  <c r="H2218" i="10"/>
  <c r="H2154" i="10"/>
  <c r="H2090" i="10"/>
  <c r="H2026" i="10"/>
  <c r="H1962" i="10"/>
  <c r="H1882" i="10"/>
  <c r="H1778" i="10"/>
  <c r="H1650" i="10"/>
  <c r="H2577" i="10"/>
  <c r="H2065" i="10"/>
  <c r="H1553" i="10"/>
  <c r="H2408" i="10"/>
  <c r="H1896" i="10"/>
  <c r="H353" i="10"/>
  <c r="H610" i="10"/>
  <c r="H1008" i="10"/>
  <c r="H1079" i="10"/>
  <c r="H1365" i="10"/>
  <c r="H2453" i="10"/>
  <c r="H2389" i="10"/>
  <c r="H2325" i="10"/>
  <c r="H2261" i="10"/>
  <c r="H2197" i="10"/>
  <c r="H2133" i="10"/>
  <c r="H2069" i="10"/>
  <c r="H2005" i="10"/>
  <c r="H1941" i="10"/>
  <c r="H1877" i="10"/>
  <c r="H1813" i="10"/>
  <c r="H1749" i="10"/>
  <c r="H1685" i="10"/>
  <c r="H1621" i="10"/>
  <c r="H1557" i="10"/>
  <c r="H1493" i="10"/>
  <c r="H1429" i="10"/>
  <c r="H1280" i="10"/>
  <c r="H777" i="10"/>
  <c r="H265" i="10"/>
  <c r="H2540" i="10"/>
  <c r="H2476" i="10"/>
  <c r="H2412" i="10"/>
  <c r="H2348" i="10"/>
  <c r="H2284" i="10"/>
  <c r="H2220" i="10"/>
  <c r="H2156" i="10"/>
  <c r="H2092" i="10"/>
  <c r="H2028" i="10"/>
  <c r="H1964" i="10"/>
  <c r="H1900" i="10"/>
  <c r="H1836" i="10"/>
  <c r="H1772" i="10"/>
  <c r="H1708" i="10"/>
  <c r="H1644" i="10"/>
  <c r="H1580" i="10"/>
  <c r="H1516" i="10"/>
  <c r="H1452" i="10"/>
  <c r="H1369" i="10"/>
  <c r="H961" i="10"/>
  <c r="H449" i="10"/>
  <c r="H2563" i="10"/>
  <c r="H2499" i="10"/>
  <c r="H2435" i="10"/>
  <c r="H2371" i="10"/>
  <c r="H2307" i="10"/>
  <c r="H2243" i="10"/>
  <c r="H2179" i="10"/>
  <c r="H2115" i="10"/>
  <c r="H2051" i="10"/>
  <c r="H1987" i="10"/>
  <c r="H1923" i="10"/>
  <c r="H1859" i="10"/>
  <c r="H1795" i="10"/>
  <c r="H1731" i="10"/>
  <c r="H1667" i="10"/>
  <c r="H1603" i="10"/>
  <c r="H1539" i="10"/>
  <c r="H1475" i="10"/>
  <c r="H1411" i="10"/>
  <c r="H1145" i="10"/>
  <c r="H633" i="10"/>
  <c r="H121" i="10"/>
  <c r="H2522" i="10"/>
  <c r="H2458" i="10"/>
  <c r="H2394" i="10"/>
  <c r="H2330" i="10"/>
  <c r="H2266" i="10"/>
  <c r="H2202" i="10"/>
  <c r="H2138" i="10"/>
  <c r="H2074" i="10"/>
  <c r="H2010" i="10"/>
  <c r="H1946" i="10"/>
  <c r="H1850" i="10"/>
  <c r="H1762" i="10"/>
  <c r="H1586" i="10"/>
  <c r="H2449" i="10"/>
  <c r="H1937" i="10"/>
  <c r="H1425" i="10"/>
  <c r="H2280" i="10"/>
  <c r="H1768" i="10"/>
  <c r="H1234" i="10"/>
  <c r="H410" i="10"/>
  <c r="H736" i="10"/>
  <c r="H743" i="10"/>
  <c r="H1642" i="10"/>
  <c r="H1578" i="10"/>
  <c r="H1514" i="10"/>
  <c r="H1450" i="10"/>
  <c r="H1361" i="10"/>
  <c r="H945" i="10"/>
  <c r="H433" i="10"/>
  <c r="H2569" i="10"/>
  <c r="H2505" i="10"/>
  <c r="H2441" i="10"/>
  <c r="H2377" i="10"/>
  <c r="H2313" i="10"/>
  <c r="H2249" i="10"/>
  <c r="H2185" i="10"/>
  <c r="H2121" i="10"/>
  <c r="H2057" i="10"/>
  <c r="H1993" i="10"/>
  <c r="H1929" i="10"/>
  <c r="H1865" i="10"/>
  <c r="H1801" i="10"/>
  <c r="H1737" i="10"/>
  <c r="H1673" i="10"/>
  <c r="H1609" i="10"/>
  <c r="H1545" i="10"/>
  <c r="H1481" i="10"/>
  <c r="H1417" i="10"/>
  <c r="H1193" i="10"/>
  <c r="H681" i="10"/>
  <c r="H169" i="10"/>
  <c r="H2528" i="10"/>
  <c r="H2464" i="10"/>
  <c r="H2400" i="10"/>
  <c r="H2336" i="10"/>
  <c r="H2272" i="10"/>
  <c r="H2208" i="10"/>
  <c r="H2144" i="10"/>
  <c r="H2080" i="10"/>
  <c r="H2016" i="10"/>
  <c r="H1952" i="10"/>
  <c r="H1888" i="10"/>
  <c r="H1824" i="10"/>
  <c r="H1760" i="10"/>
  <c r="H1696" i="10"/>
  <c r="H1616" i="10"/>
  <c r="H1520" i="10"/>
  <c r="H1440" i="10"/>
  <c r="H1121" i="10"/>
  <c r="H289" i="10"/>
  <c r="H1314" i="10"/>
  <c r="H1226" i="10"/>
  <c r="H1114" i="10"/>
  <c r="H1018" i="10"/>
  <c r="H914" i="10"/>
  <c r="H802" i="10"/>
  <c r="H714" i="10"/>
  <c r="H602" i="10"/>
  <c r="H506" i="10"/>
  <c r="H402" i="10"/>
  <c r="H290" i="10"/>
  <c r="H202" i="10"/>
  <c r="H90" i="10"/>
  <c r="H1232" i="10"/>
  <c r="H1120" i="10"/>
  <c r="H992" i="10"/>
  <c r="H864" i="10"/>
  <c r="H720" i="10"/>
  <c r="H544" i="10"/>
  <c r="H368" i="10"/>
  <c r="H208" i="10"/>
  <c r="H32" i="10"/>
  <c r="H1223" i="10"/>
  <c r="H1063" i="10"/>
  <c r="H887" i="10"/>
  <c r="H711" i="10"/>
  <c r="H551" i="10"/>
  <c r="H375" i="10"/>
  <c r="H199" i="10"/>
  <c r="H39" i="10"/>
  <c r="H1182" i="10"/>
  <c r="H853" i="10"/>
  <c r="H1634" i="10"/>
  <c r="H1570" i="10"/>
  <c r="H1506" i="10"/>
  <c r="H1442" i="10"/>
  <c r="H1329" i="10"/>
  <c r="H881" i="10"/>
  <c r="H369" i="10"/>
  <c r="H2561" i="10"/>
  <c r="H2497" i="10"/>
  <c r="H2433" i="10"/>
  <c r="H2369" i="10"/>
  <c r="H2305" i="10"/>
  <c r="H2241" i="10"/>
  <c r="H2177" i="10"/>
  <c r="H2113" i="10"/>
  <c r="H2049" i="10"/>
  <c r="H1985" i="10"/>
  <c r="H1921" i="10"/>
  <c r="H1857" i="10"/>
  <c r="H1793" i="10"/>
  <c r="H1729" i="10"/>
  <c r="H1665" i="10"/>
  <c r="H1601" i="10"/>
  <c r="H1537" i="10"/>
  <c r="H1473" i="10"/>
  <c r="H1409" i="10"/>
  <c r="H1129" i="10"/>
  <c r="H617" i="10"/>
  <c r="H105" i="10"/>
  <c r="H2520" i="10"/>
  <c r="H2456" i="10"/>
  <c r="H2392" i="10"/>
  <c r="H2328" i="10"/>
  <c r="H2264" i="10"/>
  <c r="H2200" i="10"/>
  <c r="H2136" i="10"/>
  <c r="H2072" i="10"/>
  <c r="H2008" i="10"/>
  <c r="H1944" i="10"/>
  <c r="H1880" i="10"/>
  <c r="H1816" i="10"/>
  <c r="H1752" i="10"/>
  <c r="H1688" i="10"/>
  <c r="H1600" i="10"/>
  <c r="H1512" i="10"/>
  <c r="H1432" i="10"/>
  <c r="H929" i="10"/>
  <c r="H225" i="10"/>
  <c r="H1306" i="10"/>
  <c r="H1210" i="10"/>
  <c r="H1106" i="10"/>
  <c r="H994" i="10"/>
  <c r="H906" i="10"/>
  <c r="H794" i="10"/>
  <c r="H698" i="10"/>
  <c r="H594" i="10"/>
  <c r="H482" i="10"/>
  <c r="H394" i="10"/>
  <c r="H282" i="10"/>
  <c r="H186" i="10"/>
  <c r="H82" i="10"/>
  <c r="H1208" i="10"/>
  <c r="H1104" i="10"/>
  <c r="H976" i="10"/>
  <c r="H848" i="10"/>
  <c r="H688" i="10"/>
  <c r="H528" i="10"/>
  <c r="H352" i="10"/>
  <c r="H176" i="10"/>
  <c r="H1383" i="10"/>
  <c r="H1207" i="10"/>
  <c r="H1031" i="10"/>
  <c r="H871" i="10"/>
  <c r="H695" i="10"/>
  <c r="H519" i="10"/>
  <c r="H359" i="10"/>
  <c r="H183" i="10"/>
  <c r="H1374" i="10"/>
  <c r="H1142" i="10"/>
  <c r="H341" i="10"/>
  <c r="H1754" i="10"/>
  <c r="H1690" i="10"/>
  <c r="H1626" i="10"/>
  <c r="H1562" i="10"/>
  <c r="H1498" i="10"/>
  <c r="H1434" i="10"/>
  <c r="H1297" i="10"/>
  <c r="H817" i="10"/>
  <c r="H305" i="10"/>
  <c r="H2553" i="10"/>
  <c r="H2489" i="10"/>
  <c r="H2425" i="10"/>
  <c r="H2361" i="10"/>
  <c r="H2297" i="10"/>
  <c r="H2233" i="10"/>
  <c r="H2169" i="10"/>
  <c r="H2105" i="10"/>
  <c r="H2041" i="10"/>
  <c r="H1977" i="10"/>
  <c r="H1913" i="10"/>
  <c r="H1849" i="10"/>
  <c r="H1785" i="10"/>
  <c r="H1721" i="10"/>
  <c r="H1657" i="10"/>
  <c r="H1593" i="10"/>
  <c r="H1529" i="10"/>
  <c r="H1465" i="10"/>
  <c r="H1401" i="10"/>
  <c r="H1065" i="10"/>
  <c r="H553" i="10"/>
  <c r="H41" i="10"/>
  <c r="H2512" i="10"/>
  <c r="H2448" i="10"/>
  <c r="H2384" i="10"/>
  <c r="H2320" i="10"/>
  <c r="H2256" i="10"/>
  <c r="H2192" i="10"/>
  <c r="H2128" i="10"/>
  <c r="H2064" i="10"/>
  <c r="H2000" i="10"/>
  <c r="H1936" i="10"/>
  <c r="H1872" i="10"/>
  <c r="H1808" i="10"/>
  <c r="H1744" i="10"/>
  <c r="H1680" i="10"/>
  <c r="H1584" i="10"/>
  <c r="H1504" i="10"/>
  <c r="H1424" i="10"/>
  <c r="H865" i="10"/>
  <c r="H97" i="10"/>
  <c r="H1298" i="10"/>
  <c r="H1186" i="10"/>
  <c r="H1098" i="10"/>
  <c r="H986" i="10"/>
  <c r="H890" i="10"/>
  <c r="H786" i="10"/>
  <c r="H674" i="10"/>
  <c r="H586" i="10"/>
  <c r="H474" i="10"/>
  <c r="H378" i="10"/>
  <c r="H274" i="10"/>
  <c r="H162" i="10"/>
  <c r="H74" i="10"/>
  <c r="H1200" i="10"/>
  <c r="H1080" i="10"/>
  <c r="H952" i="10"/>
  <c r="H824" i="10"/>
  <c r="H672" i="10"/>
  <c r="H496" i="10"/>
  <c r="H336" i="10"/>
  <c r="H160" i="10"/>
  <c r="H1351" i="10"/>
  <c r="H1191" i="10"/>
  <c r="H1015" i="10"/>
  <c r="H839" i="10"/>
  <c r="H679" i="10"/>
  <c r="H503" i="10"/>
  <c r="H327" i="10"/>
  <c r="H167" i="10"/>
  <c r="H1358" i="10"/>
  <c r="H1078" i="10"/>
  <c r="H1196" i="10"/>
  <c r="H1554" i="10"/>
  <c r="H1490" i="10"/>
  <c r="H1426" i="10"/>
  <c r="H1265" i="10"/>
  <c r="H753" i="10"/>
  <c r="H241" i="10"/>
  <c r="H2545" i="10"/>
  <c r="H2481" i="10"/>
  <c r="H2417" i="10"/>
  <c r="H2353" i="10"/>
  <c r="H2289" i="10"/>
  <c r="H2225" i="10"/>
  <c r="H2161" i="10"/>
  <c r="H2097" i="10"/>
  <c r="H2033" i="10"/>
  <c r="H1969" i="10"/>
  <c r="H1905" i="10"/>
  <c r="H1841" i="10"/>
  <c r="H1777" i="10"/>
  <c r="H1713" i="10"/>
  <c r="H1649" i="10"/>
  <c r="H1585" i="10"/>
  <c r="H1521" i="10"/>
  <c r="H1457" i="10"/>
  <c r="H1392" i="10"/>
  <c r="H1001" i="10"/>
  <c r="H489" i="10"/>
  <c r="H2568" i="10"/>
  <c r="H2504" i="10"/>
  <c r="H2440" i="10"/>
  <c r="H2376" i="10"/>
  <c r="H2312" i="10"/>
  <c r="H2248" i="10"/>
  <c r="H2184" i="10"/>
  <c r="H2120" i="10"/>
  <c r="H2056" i="10"/>
  <c r="H1992" i="10"/>
  <c r="H1928" i="10"/>
  <c r="H1864" i="10"/>
  <c r="H1800" i="10"/>
  <c r="H1736" i="10"/>
  <c r="H1664" i="10"/>
  <c r="H1576" i="10"/>
  <c r="H1496" i="10"/>
  <c r="H1408" i="10"/>
  <c r="H801" i="10"/>
  <c r="H1378" i="10"/>
  <c r="H1290" i="10"/>
  <c r="H1178" i="10"/>
  <c r="H1082" i="10"/>
  <c r="H978" i="10"/>
  <c r="H866" i="10"/>
  <c r="H778" i="10"/>
  <c r="H666" i="10"/>
  <c r="H570" i="10"/>
  <c r="H466" i="10"/>
  <c r="H354" i="10"/>
  <c r="H266" i="10"/>
  <c r="H154" i="10"/>
  <c r="H58" i="10"/>
  <c r="H1192" i="10"/>
  <c r="H1072" i="10"/>
  <c r="H944" i="10"/>
  <c r="H816" i="10"/>
  <c r="H656" i="10"/>
  <c r="H480" i="10"/>
  <c r="H304" i="10"/>
  <c r="H144" i="10"/>
  <c r="H1335" i="10"/>
  <c r="H1159" i="10"/>
  <c r="H999" i="10"/>
  <c r="H823" i="10"/>
  <c r="H647" i="10"/>
  <c r="H487" i="10"/>
  <c r="H311" i="10"/>
  <c r="H135" i="10"/>
  <c r="H1342" i="10"/>
  <c r="H1054" i="10"/>
  <c r="H684" i="10"/>
  <c r="H1930" i="10"/>
  <c r="H1866" i="10"/>
  <c r="H1802" i="10"/>
  <c r="H1738" i="10"/>
  <c r="H1674" i="10"/>
  <c r="H1610" i="10"/>
  <c r="H1546" i="10"/>
  <c r="H1482" i="10"/>
  <c r="H1418" i="10"/>
  <c r="H1201" i="10"/>
  <c r="H689" i="10"/>
  <c r="H177" i="10"/>
  <c r="H2537" i="10"/>
  <c r="H2473" i="10"/>
  <c r="H2409" i="10"/>
  <c r="H2345" i="10"/>
  <c r="H2281" i="10"/>
  <c r="H2217" i="10"/>
  <c r="H2153" i="10"/>
  <c r="H2089" i="10"/>
  <c r="H2025" i="10"/>
  <c r="H1961" i="10"/>
  <c r="H1897" i="10"/>
  <c r="H1833" i="10"/>
  <c r="H1769" i="10"/>
  <c r="H1705" i="10"/>
  <c r="H1641" i="10"/>
  <c r="H1577" i="10"/>
  <c r="H1513" i="10"/>
  <c r="H1449" i="10"/>
  <c r="H1360" i="10"/>
  <c r="H937" i="10"/>
  <c r="H425" i="10"/>
  <c r="H2560" i="10"/>
  <c r="H2496" i="10"/>
  <c r="H2432" i="10"/>
  <c r="H2368" i="10"/>
  <c r="H2304" i="10"/>
  <c r="H2240" i="10"/>
  <c r="H2176" i="10"/>
  <c r="H2112" i="10"/>
  <c r="H2048" i="10"/>
  <c r="H1984" i="10"/>
  <c r="H1920" i="10"/>
  <c r="H1856" i="10"/>
  <c r="H1792" i="10"/>
  <c r="H1728" i="10"/>
  <c r="H1648" i="10"/>
  <c r="H1568" i="10"/>
  <c r="H1488" i="10"/>
  <c r="H1353" i="10"/>
  <c r="H737" i="10"/>
  <c r="H1370" i="10"/>
  <c r="H1274" i="10"/>
  <c r="H1170" i="10"/>
  <c r="H1058" i="10"/>
  <c r="H970" i="10"/>
  <c r="H858" i="10"/>
  <c r="H762" i="10"/>
  <c r="H658" i="10"/>
  <c r="H546" i="10"/>
  <c r="H458" i="10"/>
  <c r="H346" i="10"/>
  <c r="H250" i="10"/>
  <c r="H146" i="10"/>
  <c r="H34" i="10"/>
  <c r="H1184" i="10"/>
  <c r="H1056" i="10"/>
  <c r="H928" i="10"/>
  <c r="H800" i="10"/>
  <c r="H624" i="10"/>
  <c r="H464" i="10"/>
  <c r="H288" i="10"/>
  <c r="H112" i="10"/>
  <c r="H1319" i="10"/>
  <c r="H1143" i="10"/>
  <c r="H967" i="10"/>
  <c r="H807" i="10"/>
  <c r="H631" i="10"/>
  <c r="H455" i="10"/>
  <c r="H295" i="10"/>
  <c r="H119" i="10"/>
  <c r="H1310" i="10"/>
  <c r="H926" i="10"/>
  <c r="H172" i="10"/>
  <c r="H1922" i="10"/>
  <c r="H1858" i="10"/>
  <c r="H1794" i="10"/>
  <c r="H1730" i="10"/>
  <c r="H1666" i="10"/>
  <c r="H1602" i="10"/>
  <c r="H1538" i="10"/>
  <c r="H1474" i="10"/>
  <c r="H1410" i="10"/>
  <c r="H1137" i="10"/>
  <c r="H625" i="10"/>
  <c r="H113" i="10"/>
  <c r="H2529" i="10"/>
  <c r="H2465" i="10"/>
  <c r="H2401" i="10"/>
  <c r="H2337" i="10"/>
  <c r="H2273" i="10"/>
  <c r="H2209" i="10"/>
  <c r="H2145" i="10"/>
  <c r="H2081" i="10"/>
  <c r="H2017" i="10"/>
  <c r="H1953" i="10"/>
  <c r="H1889" i="10"/>
  <c r="H1825" i="10"/>
  <c r="H1761" i="10"/>
  <c r="H1697" i="10"/>
  <c r="H1633" i="10"/>
  <c r="H1569" i="10"/>
  <c r="H1505" i="10"/>
  <c r="H1441" i="10"/>
  <c r="H1328" i="10"/>
  <c r="H873" i="10"/>
  <c r="H361" i="10"/>
  <c r="H2552" i="10"/>
  <c r="H2488" i="10"/>
  <c r="H2424" i="10"/>
  <c r="H2360" i="10"/>
  <c r="H2296" i="10"/>
  <c r="H2232" i="10"/>
  <c r="H2168" i="10"/>
  <c r="H2104" i="10"/>
  <c r="H2040" i="10"/>
  <c r="H1976" i="10"/>
  <c r="H1912" i="10"/>
  <c r="H1848" i="10"/>
  <c r="H1784" i="10"/>
  <c r="H1720" i="10"/>
  <c r="H1640" i="10"/>
  <c r="H1560" i="10"/>
  <c r="H1472" i="10"/>
  <c r="H1321" i="10"/>
  <c r="H609" i="10"/>
  <c r="H1362" i="10"/>
  <c r="H1250" i="10"/>
  <c r="H1162" i="10"/>
  <c r="H1050" i="10"/>
  <c r="H954" i="10"/>
  <c r="H850" i="10"/>
  <c r="H738" i="10"/>
  <c r="H650" i="10"/>
  <c r="H538" i="10"/>
  <c r="H442" i="10"/>
  <c r="H338" i="10"/>
  <c r="H226" i="10"/>
  <c r="H138" i="10"/>
  <c r="H1264" i="10"/>
  <c r="H1168" i="10"/>
  <c r="H1040" i="10"/>
  <c r="H912" i="10"/>
  <c r="H784" i="10"/>
  <c r="H608" i="10"/>
  <c r="H432" i="10"/>
  <c r="H272" i="10"/>
  <c r="H96" i="10"/>
  <c r="H1287" i="10"/>
  <c r="H1127" i="10"/>
  <c r="H951" i="10"/>
  <c r="H775" i="10"/>
  <c r="H615" i="10"/>
  <c r="H439" i="10"/>
  <c r="H263" i="10"/>
  <c r="H103" i="10"/>
  <c r="H1278" i="10"/>
  <c r="H734" i="10"/>
  <c r="H1035" i="10"/>
  <c r="H1786" i="10"/>
  <c r="H1722" i="10"/>
  <c r="H1658" i="10"/>
  <c r="H1594" i="10"/>
  <c r="H1530" i="10"/>
  <c r="H1466" i="10"/>
  <c r="H1402" i="10"/>
  <c r="H1073" i="10"/>
  <c r="H561" i="10"/>
  <c r="H49" i="10"/>
  <c r="H2521" i="10"/>
  <c r="H2457" i="10"/>
  <c r="H2393" i="10"/>
  <c r="H2329" i="10"/>
  <c r="H2265" i="10"/>
  <c r="H2201" i="10"/>
  <c r="H2137" i="10"/>
  <c r="H2073" i="10"/>
  <c r="H2009" i="10"/>
  <c r="H1945" i="10"/>
  <c r="H1881" i="10"/>
  <c r="H1817" i="10"/>
  <c r="H1753" i="10"/>
  <c r="H1689" i="10"/>
  <c r="H1625" i="10"/>
  <c r="H1561" i="10"/>
  <c r="H1497" i="10"/>
  <c r="H1433" i="10"/>
  <c r="H1296" i="10"/>
  <c r="H809" i="10"/>
  <c r="H297" i="10"/>
  <c r="H2544" i="10"/>
  <c r="H2480" i="10"/>
  <c r="H2416" i="10"/>
  <c r="H2352" i="10"/>
  <c r="H2288" i="10"/>
  <c r="H2224" i="10"/>
  <c r="H2160" i="10"/>
  <c r="H2096" i="10"/>
  <c r="H2032" i="10"/>
  <c r="H1968" i="10"/>
  <c r="H1904" i="10"/>
  <c r="H1840" i="10"/>
  <c r="H1776" i="10"/>
  <c r="H1712" i="10"/>
  <c r="H1632" i="10"/>
  <c r="H1552" i="10"/>
  <c r="H1456" i="10"/>
  <c r="H1289" i="10"/>
  <c r="H417" i="10"/>
  <c r="H1354" i="10"/>
  <c r="H1242" i="10"/>
  <c r="H1146" i="10"/>
  <c r="H1042" i="10"/>
  <c r="H930" i="10"/>
  <c r="H842" i="10"/>
  <c r="H730" i="10"/>
  <c r="H634" i="10"/>
  <c r="H530" i="10"/>
  <c r="H418" i="10"/>
  <c r="H330" i="10"/>
  <c r="H218" i="10"/>
  <c r="H122" i="10"/>
  <c r="H1256" i="10"/>
  <c r="H1144" i="10"/>
  <c r="H1016" i="10"/>
  <c r="H888" i="10"/>
  <c r="H752" i="10"/>
  <c r="H592" i="10"/>
  <c r="H416" i="10"/>
  <c r="H240" i="10"/>
  <c r="H80" i="10"/>
  <c r="H1271" i="10"/>
  <c r="H1095" i="10"/>
  <c r="H935" i="10"/>
  <c r="H759" i="10"/>
  <c r="H583" i="10"/>
  <c r="H423" i="10"/>
  <c r="H247" i="10"/>
  <c r="H71" i="10"/>
  <c r="H1262" i="10"/>
  <c r="H478" i="10"/>
  <c r="H523" i="10"/>
  <c r="H1672" i="10"/>
  <c r="H1608" i="10"/>
  <c r="H1544" i="10"/>
  <c r="H1480" i="10"/>
  <c r="H1416" i="10"/>
  <c r="H1185" i="10"/>
  <c r="H673" i="10"/>
  <c r="H161" i="10"/>
  <c r="H1346" i="10"/>
  <c r="H1282" i="10"/>
  <c r="H1218" i="10"/>
  <c r="H1154" i="10"/>
  <c r="H1090" i="10"/>
  <c r="H1026" i="10"/>
  <c r="H962" i="10"/>
  <c r="H898" i="10"/>
  <c r="H834" i="10"/>
  <c r="H770" i="10"/>
  <c r="H706" i="10"/>
  <c r="H642" i="10"/>
  <c r="H578" i="10"/>
  <c r="H514" i="10"/>
  <c r="H450" i="10"/>
  <c r="H386" i="10"/>
  <c r="H322" i="10"/>
  <c r="H258" i="10"/>
  <c r="H194" i="10"/>
  <c r="H130" i="10"/>
  <c r="H66" i="10"/>
  <c r="H1240" i="10"/>
  <c r="H1176" i="10"/>
  <c r="H1112" i="10"/>
  <c r="H1048" i="10"/>
  <c r="H984" i="10"/>
  <c r="H920" i="10"/>
  <c r="H856" i="10"/>
  <c r="H792" i="10"/>
  <c r="H728" i="10"/>
  <c r="H664" i="10"/>
  <c r="H600" i="10"/>
  <c r="H536" i="10"/>
  <c r="H472" i="10"/>
  <c r="H408" i="10"/>
  <c r="H344" i="10"/>
  <c r="H280" i="10"/>
  <c r="H216" i="10"/>
  <c r="H152" i="10"/>
  <c r="H88" i="10"/>
  <c r="H1391" i="10"/>
  <c r="H1327" i="10"/>
  <c r="H1263" i="10"/>
  <c r="H1199" i="10"/>
  <c r="H1135" i="10"/>
  <c r="H1071" i="10"/>
  <c r="H1007" i="10"/>
  <c r="H943" i="10"/>
  <c r="H879" i="10"/>
  <c r="H815" i="10"/>
  <c r="H751" i="10"/>
  <c r="H687" i="10"/>
  <c r="H623" i="10"/>
  <c r="H559" i="10"/>
  <c r="H495" i="10"/>
  <c r="H431" i="10"/>
  <c r="H367" i="10"/>
  <c r="H303" i="10"/>
  <c r="H239" i="10"/>
  <c r="H175" i="10"/>
  <c r="H111" i="10"/>
  <c r="H47" i="10"/>
  <c r="H1350" i="10"/>
  <c r="H1270" i="10"/>
  <c r="H1150" i="10"/>
  <c r="H1022" i="10"/>
  <c r="H894" i="10"/>
  <c r="H702" i="10"/>
  <c r="H446" i="10"/>
  <c r="H1301" i="10"/>
  <c r="H789" i="10"/>
  <c r="H277" i="10"/>
  <c r="H1132" i="10"/>
  <c r="H620" i="10"/>
  <c r="H108" i="10"/>
  <c r="H971" i="10"/>
  <c r="H459" i="10"/>
  <c r="H1014" i="10"/>
  <c r="H886" i="10"/>
  <c r="H670" i="10"/>
  <c r="H382" i="10"/>
  <c r="H1237" i="10"/>
  <c r="H725" i="10"/>
  <c r="H213" i="10"/>
  <c r="H1068" i="10"/>
  <c r="H556" i="10"/>
  <c r="H44" i="10"/>
  <c r="H907" i="10"/>
  <c r="H395" i="10"/>
  <c r="H1656" i="10"/>
  <c r="H1592" i="10"/>
  <c r="H1528" i="10"/>
  <c r="H1464" i="10"/>
  <c r="H1400" i="10"/>
  <c r="H1057" i="10"/>
  <c r="H545" i="10"/>
  <c r="H33" i="10"/>
  <c r="H1330" i="10"/>
  <c r="H1266" i="10"/>
  <c r="H1202" i="10"/>
  <c r="H1138" i="10"/>
  <c r="H1074" i="10"/>
  <c r="H1010" i="10"/>
  <c r="H946" i="10"/>
  <c r="H882" i="10"/>
  <c r="H818" i="10"/>
  <c r="H754" i="10"/>
  <c r="H690" i="10"/>
  <c r="H626" i="10"/>
  <c r="H562" i="10"/>
  <c r="H498" i="10"/>
  <c r="H434" i="10"/>
  <c r="H370" i="10"/>
  <c r="H306" i="10"/>
  <c r="H242" i="10"/>
  <c r="H178" i="10"/>
  <c r="H114" i="10"/>
  <c r="H50" i="10"/>
  <c r="H1224" i="10"/>
  <c r="H1160" i="10"/>
  <c r="H1096" i="10"/>
  <c r="H1032" i="10"/>
  <c r="H968" i="10"/>
  <c r="H904" i="10"/>
  <c r="H840" i="10"/>
  <c r="H776" i="10"/>
  <c r="H712" i="10"/>
  <c r="H648" i="10"/>
  <c r="H584" i="10"/>
  <c r="H520" i="10"/>
  <c r="H456" i="10"/>
  <c r="H392" i="10"/>
  <c r="H328" i="10"/>
  <c r="H264" i="10"/>
  <c r="H200" i="10"/>
  <c r="H136" i="10"/>
  <c r="H72" i="10"/>
  <c r="H1375" i="10"/>
  <c r="H1311" i="10"/>
  <c r="H1247" i="10"/>
  <c r="H1183" i="10"/>
  <c r="H1119" i="10"/>
  <c r="H1055" i="10"/>
  <c r="H991" i="10"/>
  <c r="H927" i="10"/>
  <c r="H863" i="10"/>
  <c r="H799" i="10"/>
  <c r="H735" i="10"/>
  <c r="H671" i="10"/>
  <c r="H607" i="10"/>
  <c r="H543" i="10"/>
  <c r="H479" i="10"/>
  <c r="H415" i="10"/>
  <c r="H351" i="10"/>
  <c r="H287" i="10"/>
  <c r="H223" i="10"/>
  <c r="H159" i="10"/>
  <c r="H95" i="10"/>
  <c r="H31" i="10"/>
  <c r="H1334" i="10"/>
  <c r="H1246" i="10"/>
  <c r="H1134" i="10"/>
  <c r="H1006" i="10"/>
  <c r="H878" i="10"/>
  <c r="H638" i="10"/>
  <c r="H318" i="10"/>
  <c r="H1173" i="10"/>
  <c r="H661" i="10"/>
  <c r="H149" i="10"/>
  <c r="H1004" i="10"/>
  <c r="H492" i="10"/>
  <c r="H1355" i="10"/>
  <c r="H843" i="10"/>
  <c r="H331" i="10"/>
  <c r="H1385" i="10"/>
  <c r="H993" i="10"/>
  <c r="H481" i="10"/>
  <c r="H1386" i="10"/>
  <c r="H1322" i="10"/>
  <c r="H1258" i="10"/>
  <c r="H1194" i="10"/>
  <c r="H1130" i="10"/>
  <c r="H1066" i="10"/>
  <c r="H1002" i="10"/>
  <c r="H938" i="10"/>
  <c r="H874" i="10"/>
  <c r="H810" i="10"/>
  <c r="H746" i="10"/>
  <c r="H682" i="10"/>
  <c r="H618" i="10"/>
  <c r="H554" i="10"/>
  <c r="H490" i="10"/>
  <c r="H426" i="10"/>
  <c r="H362" i="10"/>
  <c r="H298" i="10"/>
  <c r="H234" i="10"/>
  <c r="H170" i="10"/>
  <c r="H106" i="10"/>
  <c r="H42" i="10"/>
  <c r="H1216" i="10"/>
  <c r="H1152" i="10"/>
  <c r="H1088" i="10"/>
  <c r="H1024" i="10"/>
  <c r="H960" i="10"/>
  <c r="H896" i="10"/>
  <c r="H832" i="10"/>
  <c r="H768" i="10"/>
  <c r="H704" i="10"/>
  <c r="H640" i="10"/>
  <c r="H576" i="10"/>
  <c r="H512" i="10"/>
  <c r="H448" i="10"/>
  <c r="H384" i="10"/>
  <c r="H320" i="10"/>
  <c r="H256" i="10"/>
  <c r="H192" i="10"/>
  <c r="H128" i="10"/>
  <c r="H64" i="10"/>
  <c r="H1367" i="10"/>
  <c r="H1303" i="10"/>
  <c r="H1239" i="10"/>
  <c r="H1175" i="10"/>
  <c r="H1111" i="10"/>
  <c r="H1047" i="10"/>
  <c r="H983" i="10"/>
  <c r="H919" i="10"/>
  <c r="H855" i="10"/>
  <c r="H791" i="10"/>
  <c r="H727" i="10"/>
  <c r="H663" i="10"/>
  <c r="H599" i="10"/>
  <c r="H535" i="10"/>
  <c r="H471" i="10"/>
  <c r="H407" i="10"/>
  <c r="H343" i="10"/>
  <c r="H279" i="10"/>
  <c r="H215" i="10"/>
  <c r="H151" i="10"/>
  <c r="H87" i="10"/>
  <c r="H1390" i="10"/>
  <c r="H1326" i="10"/>
  <c r="H1230" i="10"/>
  <c r="H1118" i="10"/>
  <c r="H990" i="10"/>
  <c r="H862" i="10"/>
  <c r="H606" i="10"/>
  <c r="H254" i="10"/>
  <c r="H1109" i="10"/>
  <c r="H597" i="10"/>
  <c r="H85" i="10"/>
  <c r="H940" i="10"/>
  <c r="H428" i="10"/>
  <c r="H1291" i="10"/>
  <c r="H779" i="10"/>
  <c r="H267" i="10"/>
  <c r="H760" i="10"/>
  <c r="H696" i="10"/>
  <c r="H632" i="10"/>
  <c r="H568" i="10"/>
  <c r="H504" i="10"/>
  <c r="H440" i="10"/>
  <c r="H376" i="10"/>
  <c r="H312" i="10"/>
  <c r="H248" i="10"/>
  <c r="H184" i="10"/>
  <c r="H120" i="10"/>
  <c r="H56" i="10"/>
  <c r="H1359" i="10"/>
  <c r="H1295" i="10"/>
  <c r="H1231" i="10"/>
  <c r="H1167" i="10"/>
  <c r="H1103" i="10"/>
  <c r="H1039" i="10"/>
  <c r="H975" i="10"/>
  <c r="H911" i="10"/>
  <c r="H847" i="10"/>
  <c r="H783" i="10"/>
  <c r="H719" i="10"/>
  <c r="H655" i="10"/>
  <c r="H591" i="10"/>
  <c r="H527" i="10"/>
  <c r="H463" i="10"/>
  <c r="H399" i="10"/>
  <c r="H335" i="10"/>
  <c r="H271" i="10"/>
  <c r="H207" i="10"/>
  <c r="H143" i="10"/>
  <c r="H79" i="10"/>
  <c r="H1382" i="10"/>
  <c r="H1318" i="10"/>
  <c r="H1214" i="10"/>
  <c r="H1086" i="10"/>
  <c r="H958" i="10"/>
  <c r="H830" i="10"/>
  <c r="H574" i="10"/>
  <c r="H190" i="10"/>
  <c r="H1045" i="10"/>
  <c r="H533" i="10"/>
  <c r="H1388" i="10"/>
  <c r="H876" i="10"/>
  <c r="H364" i="10"/>
  <c r="H1227" i="10"/>
  <c r="H715" i="10"/>
  <c r="H203" i="10"/>
  <c r="H950" i="10"/>
  <c r="H798" i="10"/>
  <c r="H542" i="10"/>
  <c r="H126" i="10"/>
  <c r="H981" i="10"/>
  <c r="H469" i="10"/>
  <c r="H1324" i="10"/>
  <c r="H812" i="10"/>
  <c r="H300" i="10"/>
  <c r="H1163" i="10"/>
  <c r="H651" i="10"/>
  <c r="H139" i="10"/>
  <c r="H1128" i="10"/>
  <c r="H1064" i="10"/>
  <c r="H1000" i="10"/>
  <c r="H936" i="10"/>
  <c r="H872" i="10"/>
  <c r="H808" i="10"/>
  <c r="H744" i="10"/>
  <c r="H680" i="10"/>
  <c r="H616" i="10"/>
  <c r="H552" i="10"/>
  <c r="H488" i="10"/>
  <c r="H424" i="10"/>
  <c r="H360" i="10"/>
  <c r="H296" i="10"/>
  <c r="H232" i="10"/>
  <c r="H168" i="10"/>
  <c r="H104" i="10"/>
  <c r="H40" i="10"/>
  <c r="H1343" i="10"/>
  <c r="H1279" i="10"/>
  <c r="H1215" i="10"/>
  <c r="H1151" i="10"/>
  <c r="H1087" i="10"/>
  <c r="H1023" i="10"/>
  <c r="H959" i="10"/>
  <c r="H895" i="10"/>
  <c r="H831" i="10"/>
  <c r="H767" i="10"/>
  <c r="H703" i="10"/>
  <c r="H639" i="10"/>
  <c r="H575" i="10"/>
  <c r="H511" i="10"/>
  <c r="H447" i="10"/>
  <c r="H383" i="10"/>
  <c r="H319" i="10"/>
  <c r="H255" i="10"/>
  <c r="H191" i="10"/>
  <c r="H127" i="10"/>
  <c r="H63" i="10"/>
  <c r="H1366" i="10"/>
  <c r="H1294" i="10"/>
  <c r="H1198" i="10"/>
  <c r="H1070" i="10"/>
  <c r="H942" i="10"/>
  <c r="H766" i="10"/>
  <c r="H510" i="10"/>
  <c r="H62" i="10"/>
  <c r="H917" i="10"/>
  <c r="H405" i="10"/>
  <c r="H1260" i="10"/>
  <c r="H748" i="10"/>
  <c r="H236" i="10"/>
  <c r="H1099" i="10"/>
  <c r="H587" i="10"/>
  <c r="H75" i="10"/>
  <c r="H822" i="10"/>
  <c r="H758" i="10"/>
  <c r="H694" i="10"/>
  <c r="H630" i="10"/>
  <c r="H566" i="10"/>
  <c r="H502" i="10"/>
  <c r="H438" i="10"/>
  <c r="H374" i="10"/>
  <c r="H310" i="10"/>
  <c r="H246" i="10"/>
  <c r="H182" i="10"/>
  <c r="H118" i="10"/>
  <c r="H54" i="10"/>
  <c r="H1357" i="10"/>
  <c r="H1293" i="10"/>
  <c r="H1229" i="10"/>
  <c r="H1165" i="10"/>
  <c r="H1101" i="10"/>
  <c r="H1037" i="10"/>
  <c r="H973" i="10"/>
  <c r="H909" i="10"/>
  <c r="H845" i="10"/>
  <c r="H781" i="10"/>
  <c r="H717" i="10"/>
  <c r="H653" i="10"/>
  <c r="H589" i="10"/>
  <c r="H525" i="10"/>
  <c r="H461" i="10"/>
  <c r="H397" i="10"/>
  <c r="H333" i="10"/>
  <c r="H269" i="10"/>
  <c r="H205" i="10"/>
  <c r="H141" i="10"/>
  <c r="H77" i="10"/>
  <c r="H1380" i="10"/>
  <c r="H1316" i="10"/>
  <c r="H1252" i="10"/>
  <c r="H1188" i="10"/>
  <c r="H1124" i="10"/>
  <c r="H1060" i="10"/>
  <c r="H996" i="10"/>
  <c r="H932" i="10"/>
  <c r="H868" i="10"/>
  <c r="H804" i="10"/>
  <c r="H740" i="10"/>
  <c r="H676" i="10"/>
  <c r="H612" i="10"/>
  <c r="H548" i="10"/>
  <c r="H484" i="10"/>
  <c r="H420" i="10"/>
  <c r="H356" i="10"/>
  <c r="H292" i="10"/>
  <c r="H228" i="10"/>
  <c r="H164" i="10"/>
  <c r="H100" i="10"/>
  <c r="H36" i="10"/>
  <c r="H1347" i="10"/>
  <c r="H1283" i="10"/>
  <c r="H1219" i="10"/>
  <c r="H1155" i="10"/>
  <c r="H1091" i="10"/>
  <c r="H1027" i="10"/>
  <c r="H963" i="10"/>
  <c r="H899" i="10"/>
  <c r="H835" i="10"/>
  <c r="H771" i="10"/>
  <c r="H707" i="10"/>
  <c r="H643" i="10"/>
  <c r="H579" i="10"/>
  <c r="H515" i="10"/>
  <c r="H451" i="10"/>
  <c r="H387" i="10"/>
  <c r="H323" i="10"/>
  <c r="H259" i="10"/>
  <c r="H195" i="10"/>
  <c r="H131" i="10"/>
  <c r="H67" i="10"/>
  <c r="H814" i="10"/>
  <c r="H750" i="10"/>
  <c r="H686" i="10"/>
  <c r="H622" i="10"/>
  <c r="H558" i="10"/>
  <c r="H494" i="10"/>
  <c r="H430" i="10"/>
  <c r="H366" i="10"/>
  <c r="H302" i="10"/>
  <c r="H238" i="10"/>
  <c r="H174" i="10"/>
  <c r="H110" i="10"/>
  <c r="H46" i="10"/>
  <c r="H1349" i="10"/>
  <c r="H1285" i="10"/>
  <c r="H1221" i="10"/>
  <c r="H1157" i="10"/>
  <c r="H1093" i="10"/>
  <c r="H1029" i="10"/>
  <c r="H965" i="10"/>
  <c r="H901" i="10"/>
  <c r="H837" i="10"/>
  <c r="H773" i="10"/>
  <c r="H709" i="10"/>
  <c r="H645" i="10"/>
  <c r="H581" i="10"/>
  <c r="H517" i="10"/>
  <c r="H453" i="10"/>
  <c r="H389" i="10"/>
  <c r="H325" i="10"/>
  <c r="H261" i="10"/>
  <c r="H197" i="10"/>
  <c r="H133" i="10"/>
  <c r="H69" i="10"/>
  <c r="H1372" i="10"/>
  <c r="H1308" i="10"/>
  <c r="H1244" i="10"/>
  <c r="H1180" i="10"/>
  <c r="H1116" i="10"/>
  <c r="H1052" i="10"/>
  <c r="H988" i="10"/>
  <c r="H924" i="10"/>
  <c r="H860" i="10"/>
  <c r="H796" i="10"/>
  <c r="H732" i="10"/>
  <c r="H668" i="10"/>
  <c r="H604" i="10"/>
  <c r="H540" i="10"/>
  <c r="H476" i="10"/>
  <c r="H412" i="10"/>
  <c r="H348" i="10"/>
  <c r="H284" i="10"/>
  <c r="H220" i="10"/>
  <c r="H156" i="10"/>
  <c r="H92" i="10"/>
  <c r="H28" i="10"/>
  <c r="H1339" i="10"/>
  <c r="H1275" i="10"/>
  <c r="H1211" i="10"/>
  <c r="H1147" i="10"/>
  <c r="H1083" i="10"/>
  <c r="H1019" i="10"/>
  <c r="H955" i="10"/>
  <c r="H891" i="10"/>
  <c r="H827" i="10"/>
  <c r="H763" i="10"/>
  <c r="H699" i="10"/>
  <c r="H635" i="10"/>
  <c r="H571" i="10"/>
  <c r="H507" i="10"/>
  <c r="H443" i="10"/>
  <c r="H379" i="10"/>
  <c r="H315" i="10"/>
  <c r="H251" i="10"/>
  <c r="H187" i="10"/>
  <c r="H123" i="10"/>
  <c r="H59" i="10"/>
  <c r="H1254" i="10"/>
  <c r="H1190" i="10"/>
  <c r="H1126" i="10"/>
  <c r="H1062" i="10"/>
  <c r="H998" i="10"/>
  <c r="H934" i="10"/>
  <c r="H870" i="10"/>
  <c r="H806" i="10"/>
  <c r="H742" i="10"/>
  <c r="H678" i="10"/>
  <c r="H614" i="10"/>
  <c r="H550" i="10"/>
  <c r="H486" i="10"/>
  <c r="H422" i="10"/>
  <c r="H358" i="10"/>
  <c r="H294" i="10"/>
  <c r="H230" i="10"/>
  <c r="H166" i="10"/>
  <c r="H102" i="10"/>
  <c r="H38" i="10"/>
  <c r="H1341" i="10"/>
  <c r="H1277" i="10"/>
  <c r="H1213" i="10"/>
  <c r="H1149" i="10"/>
  <c r="H1085" i="10"/>
  <c r="H1021" i="10"/>
  <c r="H957" i="10"/>
  <c r="H893" i="10"/>
  <c r="H829" i="10"/>
  <c r="H765" i="10"/>
  <c r="H701" i="10"/>
  <c r="H637" i="10"/>
  <c r="H573" i="10"/>
  <c r="H509" i="10"/>
  <c r="H445" i="10"/>
  <c r="H381" i="10"/>
  <c r="H317" i="10"/>
  <c r="H253" i="10"/>
  <c r="H189" i="10"/>
  <c r="H125" i="10"/>
  <c r="H61" i="10"/>
  <c r="H1364" i="10"/>
  <c r="H1300" i="10"/>
  <c r="H1236" i="10"/>
  <c r="H1172" i="10"/>
  <c r="H1108" i="10"/>
  <c r="H1044" i="10"/>
  <c r="H980" i="10"/>
  <c r="H916" i="10"/>
  <c r="H852" i="10"/>
  <c r="H788" i="10"/>
  <c r="H724" i="10"/>
  <c r="H660" i="10"/>
  <c r="H596" i="10"/>
  <c r="H532" i="10"/>
  <c r="H468" i="10"/>
  <c r="H404" i="10"/>
  <c r="H340" i="10"/>
  <c r="H276" i="10"/>
  <c r="H212" i="10"/>
  <c r="H148" i="10"/>
  <c r="H84" i="10"/>
  <c r="H1395" i="10"/>
  <c r="H1331" i="10"/>
  <c r="H1267" i="10"/>
  <c r="H1203" i="10"/>
  <c r="H1139" i="10"/>
  <c r="H1075" i="10"/>
  <c r="H1011" i="10"/>
  <c r="H947" i="10"/>
  <c r="H883" i="10"/>
  <c r="H819" i="10"/>
  <c r="H755" i="10"/>
  <c r="H691" i="10"/>
  <c r="H627" i="10"/>
  <c r="H563" i="10"/>
  <c r="H499" i="10"/>
  <c r="H435" i="10"/>
  <c r="H371" i="10"/>
  <c r="H307" i="10"/>
  <c r="H243" i="10"/>
  <c r="H179" i="10"/>
  <c r="H115" i="10"/>
  <c r="H51" i="10"/>
  <c r="H414" i="10"/>
  <c r="H350" i="10"/>
  <c r="H286" i="10"/>
  <c r="H222" i="10"/>
  <c r="H158" i="10"/>
  <c r="H94" i="10"/>
  <c r="H30" i="10"/>
  <c r="H1333" i="10"/>
  <c r="H1269" i="10"/>
  <c r="H1205" i="10"/>
  <c r="H1141" i="10"/>
  <c r="H1077" i="10"/>
  <c r="H1013" i="10"/>
  <c r="H949" i="10"/>
  <c r="H885" i="10"/>
  <c r="H821" i="10"/>
  <c r="H757" i="10"/>
  <c r="H693" i="10"/>
  <c r="H629" i="10"/>
  <c r="H565" i="10"/>
  <c r="H501" i="10"/>
  <c r="H437" i="10"/>
  <c r="H373" i="10"/>
  <c r="H309" i="10"/>
  <c r="H245" i="10"/>
  <c r="H181" i="10"/>
  <c r="H117" i="10"/>
  <c r="H53" i="10"/>
  <c r="H1356" i="10"/>
  <c r="H1292" i="10"/>
  <c r="H1228" i="10"/>
  <c r="H1164" i="10"/>
  <c r="H1100" i="10"/>
  <c r="H1036" i="10"/>
  <c r="H972" i="10"/>
  <c r="H908" i="10"/>
  <c r="H844" i="10"/>
  <c r="H780" i="10"/>
  <c r="H716" i="10"/>
  <c r="H652" i="10"/>
  <c r="H588" i="10"/>
  <c r="H524" i="10"/>
  <c r="H460" i="10"/>
  <c r="H396" i="10"/>
  <c r="H332" i="10"/>
  <c r="H268" i="10"/>
  <c r="H204" i="10"/>
  <c r="H140" i="10"/>
  <c r="H76" i="10"/>
  <c r="H1387" i="10"/>
  <c r="H1323" i="10"/>
  <c r="H1259" i="10"/>
  <c r="H1195" i="10"/>
  <c r="H1131" i="10"/>
  <c r="H1067" i="10"/>
  <c r="H1003" i="10"/>
  <c r="H939" i="10"/>
  <c r="H875" i="10"/>
  <c r="H811" i="10"/>
  <c r="H747" i="10"/>
  <c r="H683" i="10"/>
  <c r="H619" i="10"/>
  <c r="H555" i="10"/>
  <c r="H491" i="10"/>
  <c r="H427" i="10"/>
  <c r="H363" i="10"/>
  <c r="H299" i="10"/>
  <c r="H235" i="10"/>
  <c r="H171" i="10"/>
  <c r="H107" i="10"/>
  <c r="H43" i="10"/>
  <c r="H1302" i="10"/>
  <c r="H1238" i="10"/>
  <c r="H1174" i="10"/>
  <c r="H1110" i="10"/>
  <c r="H1046" i="10"/>
  <c r="H982" i="10"/>
  <c r="H918" i="10"/>
  <c r="H854" i="10"/>
  <c r="H790" i="10"/>
  <c r="H726" i="10"/>
  <c r="H662" i="10"/>
  <c r="H598" i="10"/>
  <c r="H534" i="10"/>
  <c r="H470" i="10"/>
  <c r="H406" i="10"/>
  <c r="H342" i="10"/>
  <c r="H278" i="10"/>
  <c r="H214" i="10"/>
  <c r="H150" i="10"/>
  <c r="H86" i="10"/>
  <c r="H1389" i="10"/>
  <c r="H1325" i="10"/>
  <c r="H1261" i="10"/>
  <c r="H1197" i="10"/>
  <c r="H1133" i="10"/>
  <c r="H1069" i="10"/>
  <c r="H1005" i="10"/>
  <c r="H941" i="10"/>
  <c r="H877" i="10"/>
  <c r="H813" i="10"/>
  <c r="H749" i="10"/>
  <c r="H685" i="10"/>
  <c r="H621" i="10"/>
  <c r="H557" i="10"/>
  <c r="H493" i="10"/>
  <c r="H429" i="10"/>
  <c r="H365" i="10"/>
  <c r="H301" i="10"/>
  <c r="H237" i="10"/>
  <c r="H173" i="10"/>
  <c r="H109" i="10"/>
  <c r="H45" i="10"/>
  <c r="H1348" i="10"/>
  <c r="H1284" i="10"/>
  <c r="H1220" i="10"/>
  <c r="H1156" i="10"/>
  <c r="H1092" i="10"/>
  <c r="H1028" i="10"/>
  <c r="H964" i="10"/>
  <c r="H900" i="10"/>
  <c r="H836" i="10"/>
  <c r="H772" i="10"/>
  <c r="H708" i="10"/>
  <c r="H644" i="10"/>
  <c r="H580" i="10"/>
  <c r="H516" i="10"/>
  <c r="H452" i="10"/>
  <c r="H388" i="10"/>
  <c r="H324" i="10"/>
  <c r="H260" i="10"/>
  <c r="H196" i="10"/>
  <c r="H132" i="10"/>
  <c r="H68" i="10"/>
  <c r="H1379" i="10"/>
  <c r="H1315" i="10"/>
  <c r="H1251" i="10"/>
  <c r="H1187" i="10"/>
  <c r="H1123" i="10"/>
  <c r="H1059" i="10"/>
  <c r="H995" i="10"/>
  <c r="H931" i="10"/>
  <c r="H867" i="10"/>
  <c r="H803" i="10"/>
  <c r="H739" i="10"/>
  <c r="H675" i="10"/>
  <c r="H611" i="10"/>
  <c r="H547" i="10"/>
  <c r="H483" i="10"/>
  <c r="H419" i="10"/>
  <c r="H355" i="10"/>
  <c r="H291" i="10"/>
  <c r="H227" i="10"/>
  <c r="H163" i="10"/>
  <c r="H99" i="10"/>
  <c r="H35" i="10"/>
  <c r="H1166" i="10"/>
  <c r="H1102" i="10"/>
  <c r="H1038" i="10"/>
  <c r="H974" i="10"/>
  <c r="H910" i="10"/>
  <c r="H846" i="10"/>
  <c r="H782" i="10"/>
  <c r="H718" i="10"/>
  <c r="H654" i="10"/>
  <c r="H590" i="10"/>
  <c r="H526" i="10"/>
  <c r="H462" i="10"/>
  <c r="H398" i="10"/>
  <c r="H334" i="10"/>
  <c r="H270" i="10"/>
  <c r="H206" i="10"/>
  <c r="H142" i="10"/>
  <c r="H78" i="10"/>
  <c r="H1381" i="10"/>
  <c r="H1317" i="10"/>
  <c r="H1253" i="10"/>
  <c r="H1189" i="10"/>
  <c r="H1125" i="10"/>
  <c r="H1061" i="10"/>
  <c r="H997" i="10"/>
  <c r="H933" i="10"/>
  <c r="H869" i="10"/>
  <c r="H805" i="10"/>
  <c r="H741" i="10"/>
  <c r="H677" i="10"/>
  <c r="H613" i="10"/>
  <c r="H549" i="10"/>
  <c r="H485" i="10"/>
  <c r="H421" i="10"/>
  <c r="H357" i="10"/>
  <c r="H293" i="10"/>
  <c r="H229" i="10"/>
  <c r="H165" i="10"/>
  <c r="H101" i="10"/>
  <c r="H37" i="10"/>
  <c r="H1340" i="10"/>
  <c r="H1276" i="10"/>
  <c r="H1212" i="10"/>
  <c r="H1148" i="10"/>
  <c r="H1084" i="10"/>
  <c r="H1020" i="10"/>
  <c r="H956" i="10"/>
  <c r="H892" i="10"/>
  <c r="H828" i="10"/>
  <c r="H764" i="10"/>
  <c r="H700" i="10"/>
  <c r="H636" i="10"/>
  <c r="H572" i="10"/>
  <c r="H508" i="10"/>
  <c r="H444" i="10"/>
  <c r="H380" i="10"/>
  <c r="H316" i="10"/>
  <c r="H252" i="10"/>
  <c r="H188" i="10"/>
  <c r="H124" i="10"/>
  <c r="H60" i="10"/>
  <c r="H1371" i="10"/>
  <c r="H1307" i="10"/>
  <c r="H1243" i="10"/>
  <c r="H1179" i="10"/>
  <c r="H1115" i="10"/>
  <c r="H1051" i="10"/>
  <c r="H987" i="10"/>
  <c r="H923" i="10"/>
  <c r="H859" i="10"/>
  <c r="H795" i="10"/>
  <c r="H731" i="10"/>
  <c r="H667" i="10"/>
  <c r="H603" i="10"/>
  <c r="H539" i="10"/>
  <c r="H475" i="10"/>
  <c r="H411" i="10"/>
  <c r="H347" i="10"/>
  <c r="H283" i="10"/>
  <c r="H219" i="10"/>
  <c r="H155" i="10"/>
  <c r="H91" i="10"/>
  <c r="H27" i="10"/>
  <c r="H1286" i="10"/>
  <c r="H1222" i="10"/>
  <c r="H1158" i="10"/>
  <c r="H1094" i="10"/>
  <c r="H1030" i="10"/>
  <c r="H966" i="10"/>
  <c r="H902" i="10"/>
  <c r="H838" i="10"/>
  <c r="H774" i="10"/>
  <c r="H710" i="10"/>
  <c r="H646" i="10"/>
  <c r="H582" i="10"/>
  <c r="H518" i="10"/>
  <c r="H454" i="10"/>
  <c r="H390" i="10"/>
  <c r="H326" i="10"/>
  <c r="H262" i="10"/>
  <c r="H198" i="10"/>
  <c r="H134" i="10"/>
  <c r="H70" i="10"/>
  <c r="H1373" i="10"/>
  <c r="H1309" i="10"/>
  <c r="H1245" i="10"/>
  <c r="H1181" i="10"/>
  <c r="H1117" i="10"/>
  <c r="H1053" i="10"/>
  <c r="H989" i="10"/>
  <c r="H925" i="10"/>
  <c r="H861" i="10"/>
  <c r="H797" i="10"/>
  <c r="H733" i="10"/>
  <c r="H669" i="10"/>
  <c r="H605" i="10"/>
  <c r="H541" i="10"/>
  <c r="H477" i="10"/>
  <c r="H413" i="10"/>
  <c r="H349" i="10"/>
  <c r="H285" i="10"/>
  <c r="H221" i="10"/>
  <c r="H157" i="10"/>
  <c r="H93" i="10"/>
  <c r="H29" i="10"/>
  <c r="H1332" i="10"/>
  <c r="H1268" i="10"/>
  <c r="H1204" i="10"/>
  <c r="H1140" i="10"/>
  <c r="H1076" i="10"/>
  <c r="H1012" i="10"/>
  <c r="H948" i="10"/>
  <c r="H884" i="10"/>
  <c r="H820" i="10"/>
  <c r="H756" i="10"/>
  <c r="H692" i="10"/>
  <c r="H628" i="10"/>
  <c r="H564" i="10"/>
  <c r="H500" i="10"/>
  <c r="H436" i="10"/>
  <c r="H372" i="10"/>
  <c r="H308" i="10"/>
  <c r="H244" i="10"/>
  <c r="H180" i="10"/>
  <c r="H116" i="10"/>
  <c r="H52" i="10"/>
  <c r="H1363" i="10"/>
  <c r="H1299" i="10"/>
  <c r="H1235" i="10"/>
  <c r="H1171" i="10"/>
  <c r="H1107" i="10"/>
  <c r="H1043" i="10"/>
  <c r="H979" i="10"/>
  <c r="H915" i="10"/>
  <c r="H851" i="10"/>
  <c r="H787" i="10"/>
  <c r="H723" i="10"/>
  <c r="H659" i="10"/>
  <c r="H595" i="10"/>
  <c r="H531" i="10"/>
  <c r="H467" i="10"/>
  <c r="H403" i="10"/>
  <c r="H339" i="10"/>
  <c r="H275" i="10"/>
  <c r="H211" i="10"/>
  <c r="H147" i="10"/>
  <c r="H83" i="10"/>
  <c r="C2985" i="19"/>
  <c r="B2985" i="19"/>
  <c r="C2937" i="19"/>
  <c r="B2937" i="19"/>
  <c r="C2889" i="19"/>
  <c r="B2889" i="19"/>
  <c r="C2833" i="19"/>
  <c r="B2833" i="19"/>
  <c r="B2785" i="19"/>
  <c r="C2785" i="19"/>
  <c r="C2745" i="19"/>
  <c r="B2745" i="19"/>
  <c r="B2705" i="19"/>
  <c r="C2705" i="19"/>
  <c r="B2657" i="19"/>
  <c r="C2657" i="19"/>
  <c r="B2609" i="19"/>
  <c r="C2609" i="19"/>
  <c r="B2561" i="19"/>
  <c r="C2561" i="19"/>
  <c r="B2513" i="19"/>
  <c r="C2513" i="19"/>
  <c r="B2465" i="19"/>
  <c r="C2465" i="19"/>
  <c r="B2417" i="19"/>
  <c r="C2417" i="19"/>
  <c r="B2361" i="19"/>
  <c r="C2361" i="19"/>
  <c r="B2313" i="19"/>
  <c r="C2313" i="19"/>
  <c r="B2281" i="19"/>
  <c r="C2281" i="19"/>
  <c r="B2241" i="19"/>
  <c r="C2241" i="19"/>
  <c r="B2201" i="19"/>
  <c r="C2201" i="19"/>
  <c r="B2153" i="19"/>
  <c r="C2153" i="19"/>
  <c r="B2105" i="19"/>
  <c r="C2105" i="19"/>
  <c r="B2057" i="19"/>
  <c r="C2057" i="19"/>
  <c r="B2017" i="19"/>
  <c r="C2017" i="19"/>
  <c r="B1969" i="19"/>
  <c r="C1969" i="19"/>
  <c r="B1921" i="19"/>
  <c r="C1921" i="19"/>
  <c r="B1857" i="19"/>
  <c r="C1857" i="19"/>
  <c r="C1809" i="19"/>
  <c r="B1809" i="19"/>
  <c r="C1769" i="19"/>
  <c r="B1769" i="19"/>
  <c r="B1721" i="19"/>
  <c r="C1721" i="19"/>
  <c r="C1673" i="19"/>
  <c r="B1673" i="19"/>
  <c r="C1625" i="19"/>
  <c r="B1625" i="19"/>
  <c r="C1585" i="19"/>
  <c r="B1585" i="19"/>
  <c r="C1521" i="19"/>
  <c r="B1521" i="19"/>
  <c r="B1473" i="19"/>
  <c r="C1473" i="19"/>
  <c r="C1441" i="19"/>
  <c r="B1441" i="19"/>
  <c r="B2992" i="19"/>
  <c r="C2992" i="19"/>
  <c r="B2960" i="19"/>
  <c r="C2960" i="19"/>
  <c r="B2912" i="19"/>
  <c r="C2912" i="19"/>
  <c r="B2864" i="19"/>
  <c r="C2864" i="19"/>
  <c r="B2824" i="19"/>
  <c r="C2824" i="19"/>
  <c r="B2784" i="19"/>
  <c r="C2784" i="19"/>
  <c r="B2728" i="19"/>
  <c r="C2728" i="19"/>
  <c r="B2680" i="19"/>
  <c r="C2680" i="19"/>
  <c r="B2632" i="19"/>
  <c r="C2632" i="19"/>
  <c r="B2584" i="19"/>
  <c r="C2584" i="19"/>
  <c r="B2536" i="19"/>
  <c r="C2536" i="19"/>
  <c r="B2496" i="19"/>
  <c r="C2496" i="19"/>
  <c r="B2448" i="19"/>
  <c r="C2448" i="19"/>
  <c r="B2400" i="19"/>
  <c r="C2400" i="19"/>
  <c r="B2352" i="19"/>
  <c r="C2352" i="19"/>
  <c r="C2304" i="19"/>
  <c r="B2304" i="19"/>
  <c r="C2264" i="19"/>
  <c r="B2264" i="19"/>
  <c r="C2224" i="19"/>
  <c r="B2224" i="19"/>
  <c r="C2184" i="19"/>
  <c r="B2184" i="19"/>
  <c r="C2152" i="19"/>
  <c r="B2152" i="19"/>
  <c r="B2104" i="19"/>
  <c r="C2104" i="19"/>
  <c r="C2016" i="19"/>
  <c r="B2016" i="19"/>
  <c r="B1968" i="19"/>
  <c r="C1968" i="19"/>
  <c r="B1920" i="19"/>
  <c r="C1920" i="19"/>
  <c r="B1872" i="19"/>
  <c r="C1872" i="19"/>
  <c r="B1840" i="19"/>
  <c r="C1840" i="19"/>
  <c r="C1792" i="19"/>
  <c r="B1792" i="19"/>
  <c r="B1736" i="19"/>
  <c r="C1736" i="19"/>
  <c r="B1688" i="19"/>
  <c r="C1688" i="19"/>
  <c r="B1640" i="19"/>
  <c r="C1640" i="19"/>
  <c r="B1592" i="19"/>
  <c r="C1592" i="19"/>
  <c r="C1544" i="19"/>
  <c r="B1544" i="19"/>
  <c r="C1504" i="19"/>
  <c r="B1504" i="19"/>
  <c r="C1456" i="19"/>
  <c r="B1456" i="19"/>
  <c r="B2988" i="19"/>
  <c r="C2988" i="19"/>
  <c r="B2972" i="19"/>
  <c r="C2972" i="19"/>
  <c r="B2956" i="19"/>
  <c r="C2956" i="19"/>
  <c r="B2932" i="19"/>
  <c r="C2932" i="19"/>
  <c r="B2908" i="19"/>
  <c r="C2908" i="19"/>
  <c r="B2892" i="19"/>
  <c r="C2892" i="19"/>
  <c r="B2876" i="19"/>
  <c r="C2876" i="19"/>
  <c r="B2860" i="19"/>
  <c r="C2860" i="19"/>
  <c r="B2844" i="19"/>
  <c r="C2844" i="19"/>
  <c r="B2836" i="19"/>
  <c r="C2836" i="19"/>
  <c r="B2812" i="19"/>
  <c r="C2812" i="19"/>
  <c r="B2796" i="19"/>
  <c r="C2796" i="19"/>
  <c r="B2772" i="19"/>
  <c r="C2772" i="19"/>
  <c r="B2748" i="19"/>
  <c r="C2748" i="19"/>
  <c r="B2732" i="19"/>
  <c r="C2732" i="19"/>
  <c r="B2708" i="19"/>
  <c r="C2708" i="19"/>
  <c r="B2684" i="19"/>
  <c r="C2684" i="19"/>
  <c r="B2668" i="19"/>
  <c r="C2668" i="19"/>
  <c r="B2644" i="19"/>
  <c r="C2644" i="19"/>
  <c r="B2620" i="19"/>
  <c r="C2620" i="19"/>
  <c r="B2604" i="19"/>
  <c r="C2604" i="19"/>
  <c r="B2580" i="19"/>
  <c r="C2580" i="19"/>
  <c r="B2572" i="19"/>
  <c r="C2572" i="19"/>
  <c r="B2556" i="19"/>
  <c r="C2556" i="19"/>
  <c r="B2540" i="19"/>
  <c r="C2540" i="19"/>
  <c r="B2516" i="19"/>
  <c r="C2516" i="19"/>
  <c r="B2492" i="19"/>
  <c r="C2492" i="19"/>
  <c r="C2468" i="19"/>
  <c r="B2468" i="19"/>
  <c r="C2452" i="19"/>
  <c r="B2452" i="19"/>
  <c r="C2436" i="19"/>
  <c r="B2436" i="19"/>
  <c r="B2420" i="19"/>
  <c r="C2420" i="19"/>
  <c r="B2388" i="19"/>
  <c r="C2388" i="19"/>
  <c r="B2372" i="19"/>
  <c r="C2372" i="19"/>
  <c r="B2364" i="19"/>
  <c r="C2364" i="19"/>
  <c r="B2340" i="19"/>
  <c r="C2340" i="19"/>
  <c r="B2324" i="19"/>
  <c r="C2324" i="19"/>
  <c r="B2308" i="19"/>
  <c r="C2308" i="19"/>
  <c r="C2292" i="19"/>
  <c r="B2292" i="19"/>
  <c r="C2276" i="19"/>
  <c r="B2276" i="19"/>
  <c r="C2260" i="19"/>
  <c r="B2260" i="19"/>
  <c r="C2244" i="19"/>
  <c r="B2244" i="19"/>
  <c r="C2220" i="19"/>
  <c r="B2220" i="19"/>
  <c r="C2212" i="19"/>
  <c r="B2212" i="19"/>
  <c r="B2987" i="19"/>
  <c r="C2987" i="19"/>
  <c r="B2979" i="19"/>
  <c r="C2979" i="19"/>
  <c r="B2971" i="19"/>
  <c r="C2971" i="19"/>
  <c r="B2963" i="19"/>
  <c r="C2963" i="19"/>
  <c r="B2955" i="19"/>
  <c r="C2955" i="19"/>
  <c r="B2947" i="19"/>
  <c r="C2947" i="19"/>
  <c r="B2939" i="19"/>
  <c r="C2939" i="19"/>
  <c r="B2931" i="19"/>
  <c r="C2931" i="19"/>
  <c r="B2923" i="19"/>
  <c r="C2923" i="19"/>
  <c r="B2915" i="19"/>
  <c r="C2915" i="19"/>
  <c r="B2907" i="19"/>
  <c r="C2907" i="19"/>
  <c r="B2899" i="19"/>
  <c r="C2899" i="19"/>
  <c r="B2891" i="19"/>
  <c r="C2891" i="19"/>
  <c r="B2883" i="19"/>
  <c r="C2883" i="19"/>
  <c r="B2875" i="19"/>
  <c r="C2875" i="19"/>
  <c r="B2867" i="19"/>
  <c r="C2867" i="19"/>
  <c r="B2859" i="19"/>
  <c r="C2859" i="19"/>
  <c r="B2851" i="19"/>
  <c r="C2851" i="19"/>
  <c r="B2843" i="19"/>
  <c r="C2843" i="19"/>
  <c r="B2835" i="19"/>
  <c r="C2835" i="19"/>
  <c r="B2827" i="19"/>
  <c r="C2827" i="19"/>
  <c r="B2819" i="19"/>
  <c r="C2819" i="19"/>
  <c r="B2811" i="19"/>
  <c r="C2811" i="19"/>
  <c r="B2803" i="19"/>
  <c r="C2803" i="19"/>
  <c r="B2795" i="19"/>
  <c r="C2795" i="19"/>
  <c r="B2787" i="19"/>
  <c r="C2787" i="19"/>
  <c r="B2779" i="19"/>
  <c r="C2779" i="19"/>
  <c r="B2771" i="19"/>
  <c r="C2771" i="19"/>
  <c r="B2763" i="19"/>
  <c r="C2763" i="19"/>
  <c r="B2755" i="19"/>
  <c r="C2755" i="19"/>
  <c r="B2747" i="19"/>
  <c r="C2747" i="19"/>
  <c r="B2739" i="19"/>
  <c r="C2739" i="19"/>
  <c r="B2731" i="19"/>
  <c r="C2731" i="19"/>
  <c r="B2723" i="19"/>
  <c r="C2723" i="19"/>
  <c r="B2715" i="19"/>
  <c r="C2715" i="19"/>
  <c r="B2707" i="19"/>
  <c r="C2707" i="19"/>
  <c r="B2699" i="19"/>
  <c r="C2699" i="19"/>
  <c r="B2691" i="19"/>
  <c r="C2691" i="19"/>
  <c r="B2683" i="19"/>
  <c r="C2683" i="19"/>
  <c r="B2675" i="19"/>
  <c r="C2675" i="19"/>
  <c r="B2667" i="19"/>
  <c r="C2667" i="19"/>
  <c r="B2659" i="19"/>
  <c r="C2659" i="19"/>
  <c r="B2651" i="19"/>
  <c r="C2651" i="19"/>
  <c r="B2643" i="19"/>
  <c r="C2643" i="19"/>
  <c r="B2635" i="19"/>
  <c r="C2635" i="19"/>
  <c r="B2627" i="19"/>
  <c r="C2627" i="19"/>
  <c r="B2619" i="19"/>
  <c r="C2619" i="19"/>
  <c r="B2611" i="19"/>
  <c r="C2611" i="19"/>
  <c r="B2603" i="19"/>
  <c r="C2603" i="19"/>
  <c r="B2595" i="19"/>
  <c r="C2595" i="19"/>
  <c r="B2587" i="19"/>
  <c r="C2587" i="19"/>
  <c r="B2579" i="19"/>
  <c r="C2579" i="19"/>
  <c r="B2571" i="19"/>
  <c r="C2571" i="19"/>
  <c r="B2563" i="19"/>
  <c r="C2563" i="19"/>
  <c r="B2555" i="19"/>
  <c r="C2555" i="19"/>
  <c r="B2547" i="19"/>
  <c r="C2547" i="19"/>
  <c r="B2539" i="19"/>
  <c r="C2539" i="19"/>
  <c r="C2531" i="19"/>
  <c r="B2531" i="19"/>
  <c r="C2523" i="19"/>
  <c r="B2523" i="19"/>
  <c r="C2515" i="19"/>
  <c r="B2515" i="19"/>
  <c r="C2507" i="19"/>
  <c r="B2507" i="19"/>
  <c r="C2499" i="19"/>
  <c r="B2499" i="19"/>
  <c r="C2491" i="19"/>
  <c r="B2491" i="19"/>
  <c r="C2483" i="19"/>
  <c r="B2483" i="19"/>
  <c r="B2475" i="19"/>
  <c r="C2475" i="19"/>
  <c r="C2467" i="19"/>
  <c r="B2467" i="19"/>
  <c r="B2459" i="19"/>
  <c r="C2459" i="19"/>
  <c r="C2451" i="19"/>
  <c r="B2451" i="19"/>
  <c r="B2443" i="19"/>
  <c r="C2443" i="19"/>
  <c r="C2435" i="19"/>
  <c r="B2435" i="19"/>
  <c r="B2427" i="19"/>
  <c r="C2427" i="19"/>
  <c r="B2419" i="19"/>
  <c r="C2419" i="19"/>
  <c r="B2411" i="19"/>
  <c r="C2411" i="19"/>
  <c r="B2403" i="19"/>
  <c r="C2403" i="19"/>
  <c r="B2395" i="19"/>
  <c r="C2395" i="19"/>
  <c r="B2387" i="19"/>
  <c r="C2387" i="19"/>
  <c r="B2379" i="19"/>
  <c r="C2379" i="19"/>
  <c r="B2371" i="19"/>
  <c r="C2371" i="19"/>
  <c r="B2363" i="19"/>
  <c r="C2363" i="19"/>
  <c r="B2355" i="19"/>
  <c r="C2355" i="19"/>
  <c r="B2347" i="19"/>
  <c r="C2347" i="19"/>
  <c r="B2339" i="19"/>
  <c r="C2339" i="19"/>
  <c r="B2331" i="19"/>
  <c r="C2331" i="19"/>
  <c r="B2323" i="19"/>
  <c r="C2323" i="19"/>
  <c r="B2315" i="19"/>
  <c r="C2315" i="19"/>
  <c r="B2307" i="19"/>
  <c r="C2307" i="19"/>
  <c r="B2299" i="19"/>
  <c r="C2299" i="19"/>
  <c r="B2291" i="19"/>
  <c r="C2291" i="19"/>
  <c r="B2283" i="19"/>
  <c r="C2283" i="19"/>
  <c r="B2275" i="19"/>
  <c r="C2275" i="19"/>
  <c r="B2267" i="19"/>
  <c r="C2267" i="19"/>
  <c r="B2259" i="19"/>
  <c r="C2259" i="19"/>
  <c r="B2251" i="19"/>
  <c r="C2251" i="19"/>
  <c r="B2243" i="19"/>
  <c r="C2243" i="19"/>
  <c r="B2235" i="19"/>
  <c r="C2235" i="19"/>
  <c r="B2227" i="19"/>
  <c r="C2227" i="19"/>
  <c r="B2219" i="19"/>
  <c r="C2219" i="19"/>
  <c r="B2211" i="19"/>
  <c r="C2211" i="19"/>
  <c r="B2203" i="19"/>
  <c r="C2203" i="19"/>
  <c r="B2195" i="19"/>
  <c r="C2195" i="19"/>
  <c r="B2187" i="19"/>
  <c r="C2187" i="19"/>
  <c r="B2179" i="19"/>
  <c r="C2179" i="19"/>
  <c r="B2171" i="19"/>
  <c r="C2171" i="19"/>
  <c r="B2163" i="19"/>
  <c r="C2163" i="19"/>
  <c r="B2155" i="19"/>
  <c r="C2155" i="19"/>
  <c r="B2147" i="19"/>
  <c r="C2147" i="19"/>
  <c r="B2139" i="19"/>
  <c r="C2139" i="19"/>
  <c r="C2131" i="19"/>
  <c r="B2131" i="19"/>
  <c r="B2123" i="19"/>
  <c r="C2123" i="19"/>
  <c r="B2115" i="19"/>
  <c r="C2115" i="19"/>
  <c r="B2107" i="19"/>
  <c r="C2107" i="19"/>
  <c r="B2099" i="19"/>
  <c r="C2099" i="19"/>
  <c r="B2091" i="19"/>
  <c r="C2091" i="19"/>
  <c r="B2083" i="19"/>
  <c r="C2083" i="19"/>
  <c r="B2075" i="19"/>
  <c r="C2075" i="19"/>
  <c r="C2067" i="19"/>
  <c r="B2067" i="19"/>
  <c r="B2059" i="19"/>
  <c r="C2059" i="19"/>
  <c r="B2051" i="19"/>
  <c r="C2051" i="19"/>
  <c r="B2043" i="19"/>
  <c r="C2043" i="19"/>
  <c r="B2035" i="19"/>
  <c r="C2035" i="19"/>
  <c r="C2027" i="19"/>
  <c r="B2027" i="19"/>
  <c r="C2019" i="19"/>
  <c r="B2019" i="19"/>
  <c r="C2011" i="19"/>
  <c r="B2011" i="19"/>
  <c r="B2003" i="19"/>
  <c r="C2003" i="19"/>
  <c r="B1995" i="19"/>
  <c r="C1995" i="19"/>
  <c r="B1987" i="19"/>
  <c r="C1987" i="19"/>
  <c r="B1979" i="19"/>
  <c r="C1979" i="19"/>
  <c r="C1971" i="19"/>
  <c r="B1971" i="19"/>
  <c r="B1963" i="19"/>
  <c r="C1963" i="19"/>
  <c r="B1955" i="19"/>
  <c r="C1955" i="19"/>
  <c r="B1947" i="19"/>
  <c r="C1947" i="19"/>
  <c r="C1939" i="19"/>
  <c r="B1939" i="19"/>
  <c r="B1931" i="19"/>
  <c r="C1931" i="19"/>
  <c r="C1923" i="19"/>
  <c r="B1923" i="19"/>
  <c r="B1915" i="19"/>
  <c r="C1915" i="19"/>
  <c r="C1907" i="19"/>
  <c r="B1907" i="19"/>
  <c r="B1899" i="19"/>
  <c r="C1899" i="19"/>
  <c r="C1891" i="19"/>
  <c r="B1891" i="19"/>
  <c r="B1883" i="19"/>
  <c r="C1883" i="19"/>
  <c r="C1875" i="19"/>
  <c r="B1875" i="19"/>
  <c r="B1867" i="19"/>
  <c r="C1867" i="19"/>
  <c r="C1859" i="19"/>
  <c r="B1859" i="19"/>
  <c r="B1851" i="19"/>
  <c r="C1851" i="19"/>
  <c r="C1843" i="19"/>
  <c r="B1843" i="19"/>
  <c r="B1835" i="19"/>
  <c r="C1835" i="19"/>
  <c r="B1827" i="19"/>
  <c r="C1827" i="19"/>
  <c r="B1819" i="19"/>
  <c r="C1819" i="19"/>
  <c r="C1811" i="19"/>
  <c r="B1811" i="19"/>
  <c r="B1803" i="19"/>
  <c r="C1803" i="19"/>
  <c r="C1795" i="19"/>
  <c r="B1795" i="19"/>
  <c r="C1787" i="19"/>
  <c r="B1787" i="19"/>
  <c r="B1779" i="19"/>
  <c r="C1779" i="19"/>
  <c r="B1771" i="19"/>
  <c r="C1771" i="19"/>
  <c r="B1763" i="19"/>
  <c r="C1763" i="19"/>
  <c r="B1755" i="19"/>
  <c r="C1755" i="19"/>
  <c r="B1747" i="19"/>
  <c r="C1747" i="19"/>
  <c r="B1739" i="19"/>
  <c r="C1739" i="19"/>
  <c r="B1731" i="19"/>
  <c r="C1731" i="19"/>
  <c r="B1723" i="19"/>
  <c r="C1723" i="19"/>
  <c r="B1715" i="19"/>
  <c r="C1715" i="19"/>
  <c r="B1707" i="19"/>
  <c r="C1707" i="19"/>
  <c r="B1699" i="19"/>
  <c r="C1699" i="19"/>
  <c r="B1691" i="19"/>
  <c r="C1691" i="19"/>
  <c r="B1683" i="19"/>
  <c r="C1683" i="19"/>
  <c r="B1675" i="19"/>
  <c r="C1675" i="19"/>
  <c r="B1667" i="19"/>
  <c r="C1667" i="19"/>
  <c r="C1659" i="19"/>
  <c r="B1659" i="19"/>
  <c r="B1651" i="19"/>
  <c r="C1651" i="19"/>
  <c r="B1643" i="19"/>
  <c r="C1643" i="19"/>
  <c r="B1635" i="19"/>
  <c r="C1635" i="19"/>
  <c r="B1627" i="19"/>
  <c r="C1627" i="19"/>
  <c r="B1619" i="19"/>
  <c r="C1619" i="19"/>
  <c r="B1611" i="19"/>
  <c r="C1611" i="19"/>
  <c r="B1603" i="19"/>
  <c r="C1603" i="19"/>
  <c r="C1595" i="19"/>
  <c r="B1595" i="19"/>
  <c r="C1587" i="19"/>
  <c r="B1587" i="19"/>
  <c r="C1579" i="19"/>
  <c r="B1579" i="19"/>
  <c r="C1571" i="19"/>
  <c r="B1571" i="19"/>
  <c r="C1563" i="19"/>
  <c r="B1563" i="19"/>
  <c r="C1555" i="19"/>
  <c r="B1555" i="19"/>
  <c r="C1547" i="19"/>
  <c r="B1547" i="19"/>
  <c r="C1539" i="19"/>
  <c r="B1539" i="19"/>
  <c r="C1531" i="19"/>
  <c r="B1531" i="19"/>
  <c r="B1523" i="19"/>
  <c r="C1523" i="19"/>
  <c r="C1515" i="19"/>
  <c r="B1515" i="19"/>
  <c r="C1507" i="19"/>
  <c r="B1507" i="19"/>
  <c r="C1499" i="19"/>
  <c r="B1499" i="19"/>
  <c r="C1491" i="19"/>
  <c r="B1491" i="19"/>
  <c r="C1483" i="19"/>
  <c r="B1483" i="19"/>
  <c r="C1475" i="19"/>
  <c r="B1475" i="19"/>
  <c r="C1467" i="19"/>
  <c r="B1467" i="19"/>
  <c r="B1459" i="19"/>
  <c r="C1459" i="19"/>
  <c r="C1451" i="19"/>
  <c r="B1451" i="19"/>
  <c r="C1443" i="19"/>
  <c r="B1443" i="19"/>
  <c r="C1435" i="19"/>
  <c r="B1435" i="19"/>
  <c r="C2969" i="19"/>
  <c r="B2969" i="19"/>
  <c r="C2913" i="19"/>
  <c r="B2913" i="19"/>
  <c r="C2865" i="19"/>
  <c r="B2865" i="19"/>
  <c r="C2817" i="19"/>
  <c r="B2817" i="19"/>
  <c r="C2777" i="19"/>
  <c r="B2777" i="19"/>
  <c r="C2729" i="19"/>
  <c r="B2729" i="19"/>
  <c r="B2673" i="19"/>
  <c r="C2673" i="19"/>
  <c r="C2633" i="19"/>
  <c r="B2633" i="19"/>
  <c r="C2585" i="19"/>
  <c r="B2585" i="19"/>
  <c r="B2529" i="19"/>
  <c r="C2529" i="19"/>
  <c r="B2481" i="19"/>
  <c r="C2481" i="19"/>
  <c r="B2425" i="19"/>
  <c r="C2425" i="19"/>
  <c r="B2377" i="19"/>
  <c r="C2377" i="19"/>
  <c r="B2337" i="19"/>
  <c r="C2337" i="19"/>
  <c r="B2273" i="19"/>
  <c r="C2273" i="19"/>
  <c r="B2225" i="19"/>
  <c r="C2225" i="19"/>
  <c r="B2177" i="19"/>
  <c r="C2177" i="19"/>
  <c r="B2121" i="19"/>
  <c r="C2121" i="19"/>
  <c r="C2073" i="19"/>
  <c r="B2073" i="19"/>
  <c r="B2025" i="19"/>
  <c r="C2025" i="19"/>
  <c r="B1977" i="19"/>
  <c r="C1977" i="19"/>
  <c r="B1929" i="19"/>
  <c r="C1929" i="19"/>
  <c r="B1897" i="19"/>
  <c r="C1897" i="19"/>
  <c r="B1841" i="19"/>
  <c r="C1841" i="19"/>
  <c r="C1793" i="19"/>
  <c r="B1793" i="19"/>
  <c r="C1753" i="19"/>
  <c r="B1753" i="19"/>
  <c r="C1705" i="19"/>
  <c r="B1705" i="19"/>
  <c r="C1649" i="19"/>
  <c r="B1649" i="19"/>
  <c r="B1601" i="19"/>
  <c r="C1601" i="19"/>
  <c r="B1545" i="19"/>
  <c r="C1545" i="19"/>
  <c r="B1505" i="19"/>
  <c r="C1505" i="19"/>
  <c r="B2968" i="19"/>
  <c r="C2968" i="19"/>
  <c r="B2920" i="19"/>
  <c r="C2920" i="19"/>
  <c r="B2880" i="19"/>
  <c r="C2880" i="19"/>
  <c r="B2792" i="19"/>
  <c r="C2792" i="19"/>
  <c r="C2752" i="19"/>
  <c r="B2752" i="19"/>
  <c r="B2704" i="19"/>
  <c r="C2704" i="19"/>
  <c r="B2656" i="19"/>
  <c r="C2656" i="19"/>
  <c r="B2600" i="19"/>
  <c r="C2600" i="19"/>
  <c r="B2552" i="19"/>
  <c r="C2552" i="19"/>
  <c r="B2504" i="19"/>
  <c r="C2504" i="19"/>
  <c r="B2472" i="19"/>
  <c r="C2472" i="19"/>
  <c r="B2424" i="19"/>
  <c r="C2424" i="19"/>
  <c r="B2376" i="19"/>
  <c r="C2376" i="19"/>
  <c r="B2328" i="19"/>
  <c r="C2328" i="19"/>
  <c r="C2288" i="19"/>
  <c r="B2288" i="19"/>
  <c r="C2240" i="19"/>
  <c r="B2240" i="19"/>
  <c r="C2200" i="19"/>
  <c r="B2200" i="19"/>
  <c r="C2144" i="19"/>
  <c r="B2144" i="19"/>
  <c r="C2096" i="19"/>
  <c r="B2096" i="19"/>
  <c r="C2056" i="19"/>
  <c r="B2056" i="19"/>
  <c r="C2008" i="19"/>
  <c r="B2008" i="19"/>
  <c r="C1976" i="19"/>
  <c r="B1976" i="19"/>
  <c r="C1928" i="19"/>
  <c r="B1928" i="19"/>
  <c r="B1880" i="19"/>
  <c r="C1880" i="19"/>
  <c r="C1832" i="19"/>
  <c r="B1832" i="19"/>
  <c r="C1784" i="19"/>
  <c r="B1784" i="19"/>
  <c r="B1744" i="19"/>
  <c r="C1744" i="19"/>
  <c r="C1672" i="19"/>
  <c r="B1672" i="19"/>
  <c r="C1624" i="19"/>
  <c r="B1624" i="19"/>
  <c r="B1576" i="19"/>
  <c r="C1576" i="19"/>
  <c r="B1528" i="19"/>
  <c r="C1528" i="19"/>
  <c r="B1480" i="19"/>
  <c r="C1480" i="19"/>
  <c r="B1440" i="19"/>
  <c r="C1440" i="19"/>
  <c r="B2980" i="19"/>
  <c r="C2980" i="19"/>
  <c r="B2948" i="19"/>
  <c r="C2948" i="19"/>
  <c r="B2924" i="19"/>
  <c r="C2924" i="19"/>
  <c r="B2884" i="19"/>
  <c r="C2884" i="19"/>
  <c r="B2868" i="19"/>
  <c r="C2868" i="19"/>
  <c r="B2852" i="19"/>
  <c r="C2852" i="19"/>
  <c r="B2820" i="19"/>
  <c r="C2820" i="19"/>
  <c r="B2788" i="19"/>
  <c r="C2788" i="19"/>
  <c r="B2764" i="19"/>
  <c r="C2764" i="19"/>
  <c r="B2724" i="19"/>
  <c r="C2724" i="19"/>
  <c r="B2700" i="19"/>
  <c r="C2700" i="19"/>
  <c r="B2676" i="19"/>
  <c r="C2676" i="19"/>
  <c r="B2652" i="19"/>
  <c r="C2652" i="19"/>
  <c r="B2628" i="19"/>
  <c r="C2628" i="19"/>
  <c r="B2596" i="19"/>
  <c r="C2596" i="19"/>
  <c r="B2532" i="19"/>
  <c r="C2532" i="19"/>
  <c r="B2500" i="19"/>
  <c r="C2500" i="19"/>
  <c r="C2476" i="19"/>
  <c r="B2476" i="19"/>
  <c r="C2460" i="19"/>
  <c r="B2460" i="19"/>
  <c r="B2428" i="19"/>
  <c r="C2428" i="19"/>
  <c r="B2404" i="19"/>
  <c r="C2404" i="19"/>
  <c r="B2380" i="19"/>
  <c r="C2380" i="19"/>
  <c r="B2356" i="19"/>
  <c r="C2356" i="19"/>
  <c r="B2332" i="19"/>
  <c r="C2332" i="19"/>
  <c r="B2316" i="19"/>
  <c r="C2316" i="19"/>
  <c r="C2300" i="19"/>
  <c r="B2300" i="19"/>
  <c r="C2284" i="19"/>
  <c r="B2284" i="19"/>
  <c r="C2268" i="19"/>
  <c r="B2268" i="19"/>
  <c r="C2252" i="19"/>
  <c r="B2252" i="19"/>
  <c r="C2236" i="19"/>
  <c r="B2236" i="19"/>
  <c r="C2228" i="19"/>
  <c r="B2228" i="19"/>
  <c r="C2204" i="19"/>
  <c r="B2204" i="19"/>
  <c r="B2995" i="19"/>
  <c r="C2995" i="19"/>
  <c r="C2994" i="19"/>
  <c r="B2994" i="19"/>
  <c r="C2986" i="19"/>
  <c r="B2986" i="19"/>
  <c r="C2978" i="19"/>
  <c r="B2978" i="19"/>
  <c r="C2970" i="19"/>
  <c r="B2970" i="19"/>
  <c r="C2962" i="19"/>
  <c r="B2962" i="19"/>
  <c r="C2954" i="19"/>
  <c r="B2954" i="19"/>
  <c r="C2946" i="19"/>
  <c r="B2946" i="19"/>
  <c r="C2938" i="19"/>
  <c r="B2938" i="19"/>
  <c r="C2930" i="19"/>
  <c r="B2930" i="19"/>
  <c r="C2922" i="19"/>
  <c r="B2922" i="19"/>
  <c r="C2914" i="19"/>
  <c r="B2914" i="19"/>
  <c r="C2906" i="19"/>
  <c r="B2906" i="19"/>
  <c r="C2898" i="19"/>
  <c r="B2898" i="19"/>
  <c r="C2890" i="19"/>
  <c r="B2890" i="19"/>
  <c r="C2882" i="19"/>
  <c r="B2882" i="19"/>
  <c r="C2874" i="19"/>
  <c r="B2874" i="19"/>
  <c r="B2866" i="19"/>
  <c r="C2866" i="19"/>
  <c r="C2858" i="19"/>
  <c r="B2858" i="19"/>
  <c r="C2850" i="19"/>
  <c r="B2850" i="19"/>
  <c r="C2842" i="19"/>
  <c r="B2842" i="19"/>
  <c r="C2834" i="19"/>
  <c r="B2834" i="19"/>
  <c r="C2826" i="19"/>
  <c r="B2826" i="19"/>
  <c r="B2818" i="19"/>
  <c r="C2818" i="19"/>
  <c r="C2810" i="19"/>
  <c r="B2810" i="19"/>
  <c r="C2802" i="19"/>
  <c r="B2802" i="19"/>
  <c r="C2794" i="19"/>
  <c r="B2794" i="19"/>
  <c r="C2786" i="19"/>
  <c r="B2786" i="19"/>
  <c r="C2778" i="19"/>
  <c r="B2778" i="19"/>
  <c r="C2770" i="19"/>
  <c r="B2770" i="19"/>
  <c r="C2762" i="19"/>
  <c r="B2762" i="19"/>
  <c r="C2754" i="19"/>
  <c r="B2754" i="19"/>
  <c r="C2746" i="19"/>
  <c r="B2746" i="19"/>
  <c r="C2738" i="19"/>
  <c r="B2738" i="19"/>
  <c r="C2730" i="19"/>
  <c r="B2730" i="19"/>
  <c r="C2722" i="19"/>
  <c r="B2722" i="19"/>
  <c r="C2714" i="19"/>
  <c r="B2714" i="19"/>
  <c r="C2706" i="19"/>
  <c r="B2706" i="19"/>
  <c r="C2698" i="19"/>
  <c r="B2698" i="19"/>
  <c r="C2690" i="19"/>
  <c r="B2690" i="19"/>
  <c r="C2682" i="19"/>
  <c r="B2682" i="19"/>
  <c r="C2674" i="19"/>
  <c r="B2674" i="19"/>
  <c r="C2666" i="19"/>
  <c r="B2666" i="19"/>
  <c r="C2658" i="19"/>
  <c r="B2658" i="19"/>
  <c r="C2650" i="19"/>
  <c r="B2650" i="19"/>
  <c r="C2642" i="19"/>
  <c r="B2642" i="19"/>
  <c r="C2634" i="19"/>
  <c r="B2634" i="19"/>
  <c r="C2626" i="19"/>
  <c r="B2626" i="19"/>
  <c r="C2618" i="19"/>
  <c r="B2618" i="19"/>
  <c r="C2610" i="19"/>
  <c r="B2610" i="19"/>
  <c r="C2602" i="19"/>
  <c r="B2602" i="19"/>
  <c r="C2594" i="19"/>
  <c r="B2594" i="19"/>
  <c r="C2586" i="19"/>
  <c r="B2586" i="19"/>
  <c r="C2578" i="19"/>
  <c r="B2578" i="19"/>
  <c r="C2570" i="19"/>
  <c r="B2570" i="19"/>
  <c r="C2562" i="19"/>
  <c r="B2562" i="19"/>
  <c r="C2554" i="19"/>
  <c r="B2554" i="19"/>
  <c r="C2546" i="19"/>
  <c r="B2546" i="19"/>
  <c r="C2538" i="19"/>
  <c r="B2538" i="19"/>
  <c r="C2530" i="19"/>
  <c r="B2530" i="19"/>
  <c r="C2522" i="19"/>
  <c r="B2522" i="19"/>
  <c r="C2514" i="19"/>
  <c r="B2514" i="19"/>
  <c r="C2506" i="19"/>
  <c r="B2506" i="19"/>
  <c r="C2498" i="19"/>
  <c r="B2498" i="19"/>
  <c r="C2490" i="19"/>
  <c r="B2490" i="19"/>
  <c r="C2482" i="19"/>
  <c r="B2482" i="19"/>
  <c r="C2474" i="19"/>
  <c r="B2474" i="19"/>
  <c r="C2466" i="19"/>
  <c r="B2466" i="19"/>
  <c r="C2458" i="19"/>
  <c r="B2458" i="19"/>
  <c r="C2450" i="19"/>
  <c r="B2450" i="19"/>
  <c r="C2442" i="19"/>
  <c r="B2442" i="19"/>
  <c r="C2434" i="19"/>
  <c r="B2434" i="19"/>
  <c r="C2426" i="19"/>
  <c r="B2426" i="19"/>
  <c r="C2418" i="19"/>
  <c r="B2418" i="19"/>
  <c r="C2410" i="19"/>
  <c r="B2410" i="19"/>
  <c r="C2402" i="19"/>
  <c r="B2402" i="19"/>
  <c r="C2394" i="19"/>
  <c r="B2394" i="19"/>
  <c r="C2386" i="19"/>
  <c r="B2386" i="19"/>
  <c r="C2378" i="19"/>
  <c r="B2378" i="19"/>
  <c r="C2370" i="19"/>
  <c r="B2370" i="19"/>
  <c r="C2362" i="19"/>
  <c r="B2362" i="19"/>
  <c r="C2354" i="19"/>
  <c r="B2354" i="19"/>
  <c r="C2346" i="19"/>
  <c r="B2346" i="19"/>
  <c r="C2338" i="19"/>
  <c r="B2338" i="19"/>
  <c r="C2330" i="19"/>
  <c r="B2330" i="19"/>
  <c r="C2322" i="19"/>
  <c r="B2322" i="19"/>
  <c r="C2314" i="19"/>
  <c r="B2314" i="19"/>
  <c r="C2306" i="19"/>
  <c r="B2306" i="19"/>
  <c r="C2298" i="19"/>
  <c r="B2298" i="19"/>
  <c r="C2290" i="19"/>
  <c r="B2290" i="19"/>
  <c r="C2282" i="19"/>
  <c r="B2282" i="19"/>
  <c r="C2274" i="19"/>
  <c r="B2274" i="19"/>
  <c r="C2266" i="19"/>
  <c r="B2266" i="19"/>
  <c r="C2258" i="19"/>
  <c r="B2258" i="19"/>
  <c r="C2250" i="19"/>
  <c r="B2250" i="19"/>
  <c r="C2242" i="19"/>
  <c r="B2242" i="19"/>
  <c r="C2234" i="19"/>
  <c r="B2234" i="19"/>
  <c r="C2226" i="19"/>
  <c r="B2226" i="19"/>
  <c r="C2218" i="19"/>
  <c r="B2218" i="19"/>
  <c r="C2210" i="19"/>
  <c r="B2210" i="19"/>
  <c r="C2202" i="19"/>
  <c r="B2202" i="19"/>
  <c r="C2194" i="19"/>
  <c r="B2194" i="19"/>
  <c r="C2186" i="19"/>
  <c r="B2186" i="19"/>
  <c r="B2178" i="19"/>
  <c r="C2178" i="19"/>
  <c r="C2170" i="19"/>
  <c r="B2170" i="19"/>
  <c r="C2162" i="19"/>
  <c r="B2162" i="19"/>
  <c r="C2154" i="19"/>
  <c r="B2154" i="19"/>
  <c r="B2146" i="19"/>
  <c r="C2146" i="19"/>
  <c r="B2138" i="19"/>
  <c r="C2138" i="19"/>
  <c r="B2130" i="19"/>
  <c r="C2130" i="19"/>
  <c r="B2122" i="19"/>
  <c r="C2122" i="19"/>
  <c r="C2114" i="19"/>
  <c r="B2114" i="19"/>
  <c r="C2106" i="19"/>
  <c r="B2106" i="19"/>
  <c r="B2098" i="19"/>
  <c r="C2098" i="19"/>
  <c r="B2090" i="19"/>
  <c r="C2090" i="19"/>
  <c r="B2082" i="19"/>
  <c r="C2082" i="19"/>
  <c r="B2074" i="19"/>
  <c r="C2074" i="19"/>
  <c r="B2066" i="19"/>
  <c r="C2066" i="19"/>
  <c r="B2058" i="19"/>
  <c r="C2058" i="19"/>
  <c r="B2050" i="19"/>
  <c r="C2050" i="19"/>
  <c r="B2042" i="19"/>
  <c r="C2042" i="19"/>
  <c r="B2034" i="19"/>
  <c r="C2034" i="19"/>
  <c r="B2026" i="19"/>
  <c r="C2026" i="19"/>
  <c r="B2018" i="19"/>
  <c r="C2018" i="19"/>
  <c r="B2010" i="19"/>
  <c r="C2010" i="19"/>
  <c r="C2002" i="19"/>
  <c r="B2002" i="19"/>
  <c r="B1994" i="19"/>
  <c r="C1994" i="19"/>
  <c r="B1986" i="19"/>
  <c r="C1986" i="19"/>
  <c r="B1978" i="19"/>
  <c r="C1978" i="19"/>
  <c r="B1970" i="19"/>
  <c r="C1970" i="19"/>
  <c r="B1962" i="19"/>
  <c r="C1962" i="19"/>
  <c r="C1954" i="19"/>
  <c r="B1954" i="19"/>
  <c r="B1946" i="19"/>
  <c r="C1946" i="19"/>
  <c r="B1938" i="19"/>
  <c r="C1938" i="19"/>
  <c r="B1930" i="19"/>
  <c r="C1930" i="19"/>
  <c r="B1922" i="19"/>
  <c r="C1922" i="19"/>
  <c r="B1914" i="19"/>
  <c r="C1914" i="19"/>
  <c r="B1906" i="19"/>
  <c r="C1906" i="19"/>
  <c r="B1898" i="19"/>
  <c r="C1898" i="19"/>
  <c r="B1890" i="19"/>
  <c r="C1890" i="19"/>
  <c r="B1882" i="19"/>
  <c r="C1882" i="19"/>
  <c r="B1874" i="19"/>
  <c r="C1874" i="19"/>
  <c r="B1866" i="19"/>
  <c r="C1866" i="19"/>
  <c r="B1858" i="19"/>
  <c r="C1858" i="19"/>
  <c r="C1850" i="19"/>
  <c r="B1850" i="19"/>
  <c r="C1842" i="19"/>
  <c r="B1842" i="19"/>
  <c r="B1834" i="19"/>
  <c r="C1834" i="19"/>
  <c r="B1826" i="19"/>
  <c r="C1826" i="19"/>
  <c r="B1818" i="19"/>
  <c r="C1818" i="19"/>
  <c r="B1810" i="19"/>
  <c r="C1810" i="19"/>
  <c r="B1802" i="19"/>
  <c r="C1802" i="19"/>
  <c r="B1794" i="19"/>
  <c r="C1794" i="19"/>
  <c r="B1786" i="19"/>
  <c r="C1786" i="19"/>
  <c r="B1778" i="19"/>
  <c r="C1778" i="19"/>
  <c r="B1770" i="19"/>
  <c r="C1770" i="19"/>
  <c r="B1762" i="19"/>
  <c r="C1762" i="19"/>
  <c r="B1754" i="19"/>
  <c r="C1754" i="19"/>
  <c r="B1746" i="19"/>
  <c r="C1746" i="19"/>
  <c r="B1738" i="19"/>
  <c r="C1738" i="19"/>
  <c r="B1730" i="19"/>
  <c r="C1730" i="19"/>
  <c r="B1722" i="19"/>
  <c r="C1722" i="19"/>
  <c r="C1714" i="19"/>
  <c r="B1714" i="19"/>
  <c r="B1706" i="19"/>
  <c r="C1706" i="19"/>
  <c r="B1698" i="19"/>
  <c r="C1698" i="19"/>
  <c r="B1690" i="19"/>
  <c r="C1690" i="19"/>
  <c r="B1682" i="19"/>
  <c r="C1682" i="19"/>
  <c r="C1674" i="19"/>
  <c r="B1674" i="19"/>
  <c r="B1666" i="19"/>
  <c r="C1666" i="19"/>
  <c r="C1658" i="19"/>
  <c r="B1658" i="19"/>
  <c r="B1650" i="19"/>
  <c r="C1650" i="19"/>
  <c r="B1642" i="19"/>
  <c r="C1642" i="19"/>
  <c r="B1634" i="19"/>
  <c r="C1634" i="19"/>
  <c r="B1626" i="19"/>
  <c r="C1626" i="19"/>
  <c r="B1618" i="19"/>
  <c r="C1618" i="19"/>
  <c r="B1610" i="19"/>
  <c r="C1610" i="19"/>
  <c r="B1602" i="19"/>
  <c r="C1602" i="19"/>
  <c r="B1594" i="19"/>
  <c r="C1594" i="19"/>
  <c r="B1586" i="19"/>
  <c r="C1586" i="19"/>
  <c r="B1578" i="19"/>
  <c r="C1578" i="19"/>
  <c r="B1570" i="19"/>
  <c r="C1570" i="19"/>
  <c r="B1562" i="19"/>
  <c r="C1562" i="19"/>
  <c r="B1554" i="19"/>
  <c r="C1554" i="19"/>
  <c r="C1546" i="19"/>
  <c r="B1546" i="19"/>
  <c r="B1538" i="19"/>
  <c r="C1538" i="19"/>
  <c r="B1530" i="19"/>
  <c r="C1530" i="19"/>
  <c r="C1522" i="19"/>
  <c r="B1522" i="19"/>
  <c r="B1514" i="19"/>
  <c r="C1514" i="19"/>
  <c r="C1506" i="19"/>
  <c r="B1506" i="19"/>
  <c r="B1498" i="19"/>
  <c r="C1498" i="19"/>
  <c r="B1490" i="19"/>
  <c r="C1490" i="19"/>
  <c r="B1482" i="19"/>
  <c r="C1482" i="19"/>
  <c r="B1474" i="19"/>
  <c r="C1474" i="19"/>
  <c r="B1466" i="19"/>
  <c r="C1466" i="19"/>
  <c r="B1458" i="19"/>
  <c r="C1458" i="19"/>
  <c r="B1450" i="19"/>
  <c r="C1450" i="19"/>
  <c r="C1442" i="19"/>
  <c r="B1442" i="19"/>
  <c r="B1434" i="19"/>
  <c r="C1434" i="19"/>
  <c r="A5" i="10"/>
  <c r="A11" i="10" s="1"/>
  <c r="A8" i="10"/>
  <c r="C2993" i="19"/>
  <c r="B2993" i="19"/>
  <c r="C2945" i="19"/>
  <c r="B2945" i="19"/>
  <c r="C2897" i="19"/>
  <c r="B2897" i="19"/>
  <c r="C2849" i="19"/>
  <c r="B2849" i="19"/>
  <c r="B2801" i="19"/>
  <c r="C2801" i="19"/>
  <c r="B2753" i="19"/>
  <c r="C2753" i="19"/>
  <c r="B2689" i="19"/>
  <c r="C2689" i="19"/>
  <c r="B2641" i="19"/>
  <c r="C2641" i="19"/>
  <c r="C2601" i="19"/>
  <c r="B2601" i="19"/>
  <c r="C2553" i="19"/>
  <c r="B2553" i="19"/>
  <c r="C2505" i="19"/>
  <c r="B2505" i="19"/>
  <c r="C2449" i="19"/>
  <c r="B2449" i="19"/>
  <c r="B2401" i="19"/>
  <c r="C2401" i="19"/>
  <c r="B2353" i="19"/>
  <c r="C2353" i="19"/>
  <c r="B2305" i="19"/>
  <c r="C2305" i="19"/>
  <c r="B2257" i="19"/>
  <c r="C2257" i="19"/>
  <c r="B2209" i="19"/>
  <c r="C2209" i="19"/>
  <c r="B2161" i="19"/>
  <c r="C2161" i="19"/>
  <c r="B2113" i="19"/>
  <c r="C2113" i="19"/>
  <c r="B2081" i="19"/>
  <c r="C2081" i="19"/>
  <c r="B2033" i="19"/>
  <c r="C2033" i="19"/>
  <c r="B1985" i="19"/>
  <c r="C1985" i="19"/>
  <c r="B1937" i="19"/>
  <c r="C1937" i="19"/>
  <c r="B1889" i="19"/>
  <c r="C1889" i="19"/>
  <c r="B1849" i="19"/>
  <c r="C1849" i="19"/>
  <c r="C1801" i="19"/>
  <c r="B1801" i="19"/>
  <c r="C1745" i="19"/>
  <c r="B1745" i="19"/>
  <c r="C1697" i="19"/>
  <c r="B1697" i="19"/>
  <c r="C1657" i="19"/>
  <c r="B1657" i="19"/>
  <c r="C1609" i="19"/>
  <c r="B1609" i="19"/>
  <c r="C1561" i="19"/>
  <c r="B1561" i="19"/>
  <c r="B1513" i="19"/>
  <c r="C1513" i="19"/>
  <c r="C1465" i="19"/>
  <c r="B1465" i="19"/>
  <c r="B2952" i="19"/>
  <c r="C2952" i="19"/>
  <c r="B2896" i="19"/>
  <c r="C2896" i="19"/>
  <c r="B2848" i="19"/>
  <c r="C2848" i="19"/>
  <c r="B2808" i="19"/>
  <c r="C2808" i="19"/>
  <c r="B2760" i="19"/>
  <c r="C2760" i="19"/>
  <c r="B2712" i="19"/>
  <c r="C2712" i="19"/>
  <c r="B2664" i="19"/>
  <c r="C2664" i="19"/>
  <c r="B2616" i="19"/>
  <c r="C2616" i="19"/>
  <c r="B2576" i="19"/>
  <c r="C2576" i="19"/>
  <c r="B2528" i="19"/>
  <c r="C2528" i="19"/>
  <c r="B2480" i="19"/>
  <c r="C2480" i="19"/>
  <c r="B2432" i="19"/>
  <c r="C2432" i="19"/>
  <c r="B2384" i="19"/>
  <c r="C2384" i="19"/>
  <c r="B2336" i="19"/>
  <c r="C2336" i="19"/>
  <c r="C2280" i="19"/>
  <c r="B2280" i="19"/>
  <c r="C2232" i="19"/>
  <c r="B2232" i="19"/>
  <c r="C2192" i="19"/>
  <c r="B2192" i="19"/>
  <c r="C2136" i="19"/>
  <c r="B2136" i="19"/>
  <c r="B2088" i="19"/>
  <c r="C2088" i="19"/>
  <c r="C2040" i="19"/>
  <c r="B2040" i="19"/>
  <c r="C1992" i="19"/>
  <c r="B1992" i="19"/>
  <c r="C1944" i="19"/>
  <c r="B1944" i="19"/>
  <c r="C1888" i="19"/>
  <c r="B1888" i="19"/>
  <c r="C1808" i="19"/>
  <c r="B1808" i="19"/>
  <c r="B1760" i="19"/>
  <c r="C1760" i="19"/>
  <c r="C1712" i="19"/>
  <c r="B1712" i="19"/>
  <c r="C1664" i="19"/>
  <c r="B1664" i="19"/>
  <c r="C1616" i="19"/>
  <c r="B1616" i="19"/>
  <c r="B1568" i="19"/>
  <c r="C1568" i="19"/>
  <c r="B1512" i="19"/>
  <c r="C1512" i="19"/>
  <c r="C1464" i="19"/>
  <c r="B1464" i="19"/>
  <c r="B2999" i="19"/>
  <c r="C2999" i="19"/>
  <c r="B2991" i="19"/>
  <c r="C2991" i="19"/>
  <c r="B2983" i="19"/>
  <c r="C2983" i="19"/>
  <c r="B2975" i="19"/>
  <c r="C2975" i="19"/>
  <c r="B2967" i="19"/>
  <c r="C2967" i="19"/>
  <c r="B2959" i="19"/>
  <c r="C2959" i="19"/>
  <c r="B2951" i="19"/>
  <c r="C2951" i="19"/>
  <c r="B2943" i="19"/>
  <c r="C2943" i="19"/>
  <c r="B2935" i="19"/>
  <c r="C2935" i="19"/>
  <c r="B2927" i="19"/>
  <c r="C2927" i="19"/>
  <c r="B2919" i="19"/>
  <c r="C2919" i="19"/>
  <c r="B2911" i="19"/>
  <c r="C2911" i="19"/>
  <c r="B2903" i="19"/>
  <c r="C2903" i="19"/>
  <c r="B2895" i="19"/>
  <c r="C2895" i="19"/>
  <c r="B2887" i="19"/>
  <c r="C2887" i="19"/>
  <c r="B2879" i="19"/>
  <c r="C2879" i="19"/>
  <c r="B2871" i="19"/>
  <c r="C2871" i="19"/>
  <c r="B2863" i="19"/>
  <c r="C2863" i="19"/>
  <c r="B2855" i="19"/>
  <c r="C2855" i="19"/>
  <c r="B2847" i="19"/>
  <c r="C2847" i="19"/>
  <c r="B2839" i="19"/>
  <c r="C2839" i="19"/>
  <c r="B2831" i="19"/>
  <c r="C2831" i="19"/>
  <c r="B2823" i="19"/>
  <c r="C2823" i="19"/>
  <c r="B2815" i="19"/>
  <c r="C2815" i="19"/>
  <c r="B2807" i="19"/>
  <c r="C2807" i="19"/>
  <c r="B2799" i="19"/>
  <c r="C2799" i="19"/>
  <c r="C2791" i="19"/>
  <c r="B2791" i="19"/>
  <c r="C2783" i="19"/>
  <c r="B2783" i="19"/>
  <c r="C2775" i="19"/>
  <c r="B2775" i="19"/>
  <c r="B2767" i="19"/>
  <c r="C2767" i="19"/>
  <c r="C2759" i="19"/>
  <c r="B2759" i="19"/>
  <c r="C2751" i="19"/>
  <c r="B2751" i="19"/>
  <c r="C2743" i="19"/>
  <c r="B2743" i="19"/>
  <c r="C2735" i="19"/>
  <c r="B2735" i="19"/>
  <c r="C2727" i="19"/>
  <c r="B2727" i="19"/>
  <c r="C2719" i="19"/>
  <c r="B2719" i="19"/>
  <c r="C2711" i="19"/>
  <c r="B2711" i="19"/>
  <c r="B2703" i="19"/>
  <c r="C2703" i="19"/>
  <c r="B2695" i="19"/>
  <c r="C2695" i="19"/>
  <c r="C2687" i="19"/>
  <c r="B2687" i="19"/>
  <c r="C2679" i="19"/>
  <c r="B2679" i="19"/>
  <c r="B2671" i="19"/>
  <c r="C2671" i="19"/>
  <c r="B2663" i="19"/>
  <c r="C2663" i="19"/>
  <c r="C2655" i="19"/>
  <c r="B2655" i="19"/>
  <c r="B2647" i="19"/>
  <c r="C2647" i="19"/>
  <c r="B2639" i="19"/>
  <c r="C2639" i="19"/>
  <c r="C2631" i="19"/>
  <c r="B2631" i="19"/>
  <c r="C2623" i="19"/>
  <c r="B2623" i="19"/>
  <c r="B2615" i="19"/>
  <c r="C2615" i="19"/>
  <c r="B2607" i="19"/>
  <c r="C2607" i="19"/>
  <c r="C2599" i="19"/>
  <c r="B2599" i="19"/>
  <c r="C2591" i="19"/>
  <c r="B2591" i="19"/>
  <c r="C2583" i="19"/>
  <c r="B2583" i="19"/>
  <c r="B2575" i="19"/>
  <c r="C2575" i="19"/>
  <c r="C2567" i="19"/>
  <c r="B2567" i="19"/>
  <c r="C2559" i="19"/>
  <c r="B2559" i="19"/>
  <c r="C2551" i="19"/>
  <c r="B2551" i="19"/>
  <c r="B2543" i="19"/>
  <c r="C2543" i="19"/>
  <c r="C2535" i="19"/>
  <c r="B2535" i="19"/>
  <c r="C2527" i="19"/>
  <c r="B2527" i="19"/>
  <c r="C2519" i="19"/>
  <c r="B2519" i="19"/>
  <c r="C2511" i="19"/>
  <c r="B2511" i="19"/>
  <c r="C2503" i="19"/>
  <c r="B2503" i="19"/>
  <c r="C2495" i="19"/>
  <c r="B2495" i="19"/>
  <c r="C2487" i="19"/>
  <c r="B2487" i="19"/>
  <c r="B2479" i="19"/>
  <c r="C2479" i="19"/>
  <c r="B2471" i="19"/>
  <c r="C2471" i="19"/>
  <c r="B2463" i="19"/>
  <c r="C2463" i="19"/>
  <c r="B2455" i="19"/>
  <c r="C2455" i="19"/>
  <c r="B2447" i="19"/>
  <c r="C2447" i="19"/>
  <c r="B2439" i="19"/>
  <c r="C2439" i="19"/>
  <c r="B2431" i="19"/>
  <c r="C2431" i="19"/>
  <c r="B2423" i="19"/>
  <c r="C2423" i="19"/>
  <c r="B2415" i="19"/>
  <c r="C2415" i="19"/>
  <c r="B2407" i="19"/>
  <c r="C2407" i="19"/>
  <c r="B2399" i="19"/>
  <c r="C2399" i="19"/>
  <c r="B2391" i="19"/>
  <c r="C2391" i="19"/>
  <c r="B2383" i="19"/>
  <c r="C2383" i="19"/>
  <c r="B2375" i="19"/>
  <c r="C2375" i="19"/>
  <c r="B2367" i="19"/>
  <c r="C2367" i="19"/>
  <c r="B2359" i="19"/>
  <c r="C2359" i="19"/>
  <c r="B2351" i="19"/>
  <c r="C2351" i="19"/>
  <c r="B2343" i="19"/>
  <c r="C2343" i="19"/>
  <c r="B2335" i="19"/>
  <c r="C2335" i="19"/>
  <c r="B2327" i="19"/>
  <c r="C2327" i="19"/>
  <c r="B2319" i="19"/>
  <c r="C2319" i="19"/>
  <c r="B2311" i="19"/>
  <c r="C2311" i="19"/>
  <c r="B2303" i="19"/>
  <c r="C2303" i="19"/>
  <c r="B2295" i="19"/>
  <c r="C2295" i="19"/>
  <c r="B2287" i="19"/>
  <c r="C2287" i="19"/>
  <c r="B2279" i="19"/>
  <c r="C2279" i="19"/>
  <c r="B2271" i="19"/>
  <c r="C2271" i="19"/>
  <c r="B2263" i="19"/>
  <c r="C2263" i="19"/>
  <c r="B2255" i="19"/>
  <c r="C2255" i="19"/>
  <c r="B2247" i="19"/>
  <c r="C2247" i="19"/>
  <c r="B2239" i="19"/>
  <c r="C2239" i="19"/>
  <c r="B2231" i="19"/>
  <c r="C2231" i="19"/>
  <c r="B2223" i="19"/>
  <c r="C2223" i="19"/>
  <c r="B2215" i="19"/>
  <c r="C2215" i="19"/>
  <c r="B2207" i="19"/>
  <c r="C2207" i="19"/>
  <c r="B2199" i="19"/>
  <c r="C2199" i="19"/>
  <c r="B2191" i="19"/>
  <c r="C2191" i="19"/>
  <c r="B2183" i="19"/>
  <c r="C2183" i="19"/>
  <c r="B2175" i="19"/>
  <c r="C2175" i="19"/>
  <c r="B2167" i="19"/>
  <c r="C2167" i="19"/>
  <c r="B2159" i="19"/>
  <c r="C2159" i="19"/>
  <c r="B2151" i="19"/>
  <c r="C2151" i="19"/>
  <c r="C2143" i="19"/>
  <c r="B2143" i="19"/>
  <c r="B2135" i="19"/>
  <c r="C2135" i="19"/>
  <c r="B2127" i="19"/>
  <c r="C2127" i="19"/>
  <c r="B2119" i="19"/>
  <c r="C2119" i="19"/>
  <c r="B2111" i="19"/>
  <c r="C2111" i="19"/>
  <c r="B2103" i="19"/>
  <c r="C2103" i="19"/>
  <c r="B2095" i="19"/>
  <c r="C2095" i="19"/>
  <c r="B2087" i="19"/>
  <c r="C2087" i="19"/>
  <c r="B2079" i="19"/>
  <c r="C2079" i="19"/>
  <c r="B2071" i="19"/>
  <c r="C2071" i="19"/>
  <c r="B2063" i="19"/>
  <c r="C2063" i="19"/>
  <c r="B2055" i="19"/>
  <c r="C2055" i="19"/>
  <c r="B2047" i="19"/>
  <c r="C2047" i="19"/>
  <c r="B2039" i="19"/>
  <c r="C2039" i="19"/>
  <c r="B2031" i="19"/>
  <c r="C2031" i="19"/>
  <c r="B2023" i="19"/>
  <c r="C2023" i="19"/>
  <c r="B2015" i="19"/>
  <c r="C2015" i="19"/>
  <c r="B2007" i="19"/>
  <c r="C2007" i="19"/>
  <c r="B1999" i="19"/>
  <c r="C1999" i="19"/>
  <c r="B1991" i="19"/>
  <c r="C1991" i="19"/>
  <c r="B1983" i="19"/>
  <c r="C1983" i="19"/>
  <c r="B1975" i="19"/>
  <c r="C1975" i="19"/>
  <c r="B1967" i="19"/>
  <c r="C1967" i="19"/>
  <c r="B1959" i="19"/>
  <c r="C1959" i="19"/>
  <c r="B1951" i="19"/>
  <c r="C1951" i="19"/>
  <c r="B1943" i="19"/>
  <c r="C1943" i="19"/>
  <c r="B1935" i="19"/>
  <c r="C1935" i="19"/>
  <c r="B1927" i="19"/>
  <c r="C1927" i="19"/>
  <c r="B1919" i="19"/>
  <c r="C1919" i="19"/>
  <c r="B1911" i="19"/>
  <c r="C1911" i="19"/>
  <c r="B1903" i="19"/>
  <c r="C1903" i="19"/>
  <c r="B1895" i="19"/>
  <c r="C1895" i="19"/>
  <c r="B1887" i="19"/>
  <c r="C1887" i="19"/>
  <c r="B1879" i="19"/>
  <c r="C1879" i="19"/>
  <c r="B1871" i="19"/>
  <c r="C1871" i="19"/>
  <c r="B1863" i="19"/>
  <c r="C1863" i="19"/>
  <c r="B1855" i="19"/>
  <c r="C1855" i="19"/>
  <c r="B1847" i="19"/>
  <c r="C1847" i="19"/>
  <c r="B1839" i="19"/>
  <c r="C1839" i="19"/>
  <c r="B1831" i="19"/>
  <c r="C1831" i="19"/>
  <c r="B1823" i="19"/>
  <c r="C1823" i="19"/>
  <c r="B1815" i="19"/>
  <c r="C1815" i="19"/>
  <c r="B1807" i="19"/>
  <c r="C1807" i="19"/>
  <c r="B1799" i="19"/>
  <c r="C1799" i="19"/>
  <c r="B1791" i="19"/>
  <c r="C1791" i="19"/>
  <c r="B1783" i="19"/>
  <c r="C1783" i="19"/>
  <c r="B1775" i="19"/>
  <c r="C1775" i="19"/>
  <c r="B1767" i="19"/>
  <c r="C1767" i="19"/>
  <c r="B1759" i="19"/>
  <c r="C1759" i="19"/>
  <c r="B1751" i="19"/>
  <c r="C1751" i="19"/>
  <c r="B1743" i="19"/>
  <c r="C1743" i="19"/>
  <c r="B1735" i="19"/>
  <c r="C1735" i="19"/>
  <c r="B1727" i="19"/>
  <c r="C1727" i="19"/>
  <c r="B1719" i="19"/>
  <c r="C1719" i="19"/>
  <c r="B1711" i="19"/>
  <c r="C1711" i="19"/>
  <c r="B1703" i="19"/>
  <c r="C1703" i="19"/>
  <c r="B1695" i="19"/>
  <c r="C1695" i="19"/>
  <c r="B1687" i="19"/>
  <c r="C1687" i="19"/>
  <c r="B1679" i="19"/>
  <c r="C1679" i="19"/>
  <c r="B1671" i="19"/>
  <c r="C1671" i="19"/>
  <c r="B1663" i="19"/>
  <c r="C1663" i="19"/>
  <c r="C1655" i="19"/>
  <c r="B1655" i="19"/>
  <c r="B1647" i="19"/>
  <c r="C1647" i="19"/>
  <c r="B1639" i="19"/>
  <c r="C1639" i="19"/>
  <c r="B1631" i="19"/>
  <c r="C1631" i="19"/>
  <c r="B1623" i="19"/>
  <c r="C1623" i="19"/>
  <c r="B1615" i="19"/>
  <c r="C1615" i="19"/>
  <c r="B1607" i="19"/>
  <c r="C1607" i="19"/>
  <c r="C1599" i="19"/>
  <c r="B1599" i="19"/>
  <c r="B1591" i="19"/>
  <c r="C1591" i="19"/>
  <c r="C1583" i="19"/>
  <c r="B1583" i="19"/>
  <c r="C1575" i="19"/>
  <c r="B1575" i="19"/>
  <c r="C1567" i="19"/>
  <c r="B1567" i="19"/>
  <c r="C1559" i="19"/>
  <c r="B1559" i="19"/>
  <c r="C1551" i="19"/>
  <c r="B1551" i="19"/>
  <c r="C1543" i="19"/>
  <c r="B1543" i="19"/>
  <c r="C1535" i="19"/>
  <c r="B1535" i="19"/>
  <c r="B1527" i="19"/>
  <c r="C1527" i="19"/>
  <c r="C1519" i="19"/>
  <c r="B1519" i="19"/>
  <c r="C1511" i="19"/>
  <c r="B1511" i="19"/>
  <c r="C1503" i="19"/>
  <c r="B1503" i="19"/>
  <c r="B1495" i="19"/>
  <c r="C1495" i="19"/>
  <c r="C1487" i="19"/>
  <c r="B1487" i="19"/>
  <c r="C1479" i="19"/>
  <c r="B1479" i="19"/>
  <c r="C1471" i="19"/>
  <c r="B1471" i="19"/>
  <c r="C1463" i="19"/>
  <c r="B1463" i="19"/>
  <c r="C1455" i="19"/>
  <c r="B1455" i="19"/>
  <c r="B1447" i="19"/>
  <c r="C1447" i="19"/>
  <c r="C1439" i="19"/>
  <c r="B1439" i="19"/>
  <c r="C2961" i="19"/>
  <c r="B2961" i="19"/>
  <c r="C2921" i="19"/>
  <c r="B2921" i="19"/>
  <c r="C2873" i="19"/>
  <c r="B2873" i="19"/>
  <c r="C2809" i="19"/>
  <c r="B2809" i="19"/>
  <c r="C2761" i="19"/>
  <c r="B2761" i="19"/>
  <c r="B2721" i="19"/>
  <c r="C2721" i="19"/>
  <c r="C2681" i="19"/>
  <c r="B2681" i="19"/>
  <c r="B2625" i="19"/>
  <c r="C2625" i="19"/>
  <c r="B2577" i="19"/>
  <c r="C2577" i="19"/>
  <c r="C2521" i="19"/>
  <c r="B2521" i="19"/>
  <c r="C2473" i="19"/>
  <c r="B2473" i="19"/>
  <c r="B2433" i="19"/>
  <c r="C2433" i="19"/>
  <c r="B2385" i="19"/>
  <c r="C2385" i="19"/>
  <c r="B2329" i="19"/>
  <c r="C2329" i="19"/>
  <c r="B2289" i="19"/>
  <c r="C2289" i="19"/>
  <c r="B2217" i="19"/>
  <c r="C2217" i="19"/>
  <c r="C2169" i="19"/>
  <c r="B2169" i="19"/>
  <c r="B2137" i="19"/>
  <c r="C2137" i="19"/>
  <c r="B2089" i="19"/>
  <c r="C2089" i="19"/>
  <c r="B2041" i="19"/>
  <c r="C2041" i="19"/>
  <c r="B1993" i="19"/>
  <c r="C1993" i="19"/>
  <c r="B1945" i="19"/>
  <c r="C1945" i="19"/>
  <c r="B1881" i="19"/>
  <c r="C1881" i="19"/>
  <c r="B1833" i="19"/>
  <c r="C1833" i="19"/>
  <c r="C1785" i="19"/>
  <c r="B1785" i="19"/>
  <c r="C1737" i="19"/>
  <c r="B1737" i="19"/>
  <c r="C1689" i="19"/>
  <c r="B1689" i="19"/>
  <c r="C1641" i="19"/>
  <c r="B1641" i="19"/>
  <c r="C1593" i="19"/>
  <c r="B1593" i="19"/>
  <c r="C1553" i="19"/>
  <c r="B1553" i="19"/>
  <c r="B1497" i="19"/>
  <c r="C1497" i="19"/>
  <c r="B1457" i="19"/>
  <c r="C1457" i="19"/>
  <c r="B2976" i="19"/>
  <c r="C2976" i="19"/>
  <c r="B2928" i="19"/>
  <c r="C2928" i="19"/>
  <c r="B2872" i="19"/>
  <c r="C2872" i="19"/>
  <c r="B2832" i="19"/>
  <c r="C2832" i="19"/>
  <c r="B2776" i="19"/>
  <c r="C2776" i="19"/>
  <c r="B2736" i="19"/>
  <c r="C2736" i="19"/>
  <c r="B2688" i="19"/>
  <c r="C2688" i="19"/>
  <c r="B2640" i="19"/>
  <c r="C2640" i="19"/>
  <c r="B2592" i="19"/>
  <c r="C2592" i="19"/>
  <c r="C2544" i="19"/>
  <c r="B2544" i="19"/>
  <c r="B2512" i="19"/>
  <c r="C2512" i="19"/>
  <c r="B2456" i="19"/>
  <c r="C2456" i="19"/>
  <c r="B2416" i="19"/>
  <c r="C2416" i="19"/>
  <c r="B2368" i="19"/>
  <c r="C2368" i="19"/>
  <c r="B2320" i="19"/>
  <c r="C2320" i="19"/>
  <c r="C2272" i="19"/>
  <c r="B2272" i="19"/>
  <c r="C2208" i="19"/>
  <c r="B2208" i="19"/>
  <c r="C2160" i="19"/>
  <c r="B2160" i="19"/>
  <c r="C2112" i="19"/>
  <c r="B2112" i="19"/>
  <c r="C2072" i="19"/>
  <c r="B2072" i="19"/>
  <c r="C2032" i="19"/>
  <c r="B2032" i="19"/>
  <c r="B1984" i="19"/>
  <c r="C1984" i="19"/>
  <c r="B1936" i="19"/>
  <c r="C1936" i="19"/>
  <c r="C1896" i="19"/>
  <c r="B1896" i="19"/>
  <c r="C1848" i="19"/>
  <c r="B1848" i="19"/>
  <c r="C1800" i="19"/>
  <c r="B1800" i="19"/>
  <c r="B1752" i="19"/>
  <c r="C1752" i="19"/>
  <c r="B1704" i="19"/>
  <c r="C1704" i="19"/>
  <c r="B1656" i="19"/>
  <c r="C1656" i="19"/>
  <c r="B1608" i="19"/>
  <c r="C1608" i="19"/>
  <c r="B1560" i="19"/>
  <c r="C1560" i="19"/>
  <c r="C1520" i="19"/>
  <c r="B1520" i="19"/>
  <c r="B1472" i="19"/>
  <c r="C1472" i="19"/>
  <c r="C2998" i="19"/>
  <c r="B2998" i="19"/>
  <c r="C2990" i="19"/>
  <c r="B2990" i="19"/>
  <c r="C2982" i="19"/>
  <c r="B2982" i="19"/>
  <c r="C2974" i="19"/>
  <c r="B2974" i="19"/>
  <c r="C2966" i="19"/>
  <c r="B2966" i="19"/>
  <c r="C2958" i="19"/>
  <c r="B2958" i="19"/>
  <c r="C2950" i="19"/>
  <c r="B2950" i="19"/>
  <c r="C2942" i="19"/>
  <c r="B2942" i="19"/>
  <c r="C2934" i="19"/>
  <c r="B2934" i="19"/>
  <c r="C2926" i="19"/>
  <c r="B2926" i="19"/>
  <c r="C2918" i="19"/>
  <c r="B2918" i="19"/>
  <c r="C2910" i="19"/>
  <c r="B2910" i="19"/>
  <c r="C2902" i="19"/>
  <c r="B2902" i="19"/>
  <c r="C2894" i="19"/>
  <c r="B2894" i="19"/>
  <c r="B2886" i="19"/>
  <c r="C2886" i="19"/>
  <c r="B2878" i="19"/>
  <c r="C2878" i="19"/>
  <c r="B2870" i="19"/>
  <c r="C2870" i="19"/>
  <c r="B2862" i="19"/>
  <c r="C2862" i="19"/>
  <c r="B2854" i="19"/>
  <c r="C2854" i="19"/>
  <c r="B2846" i="19"/>
  <c r="C2846" i="19"/>
  <c r="B2838" i="19"/>
  <c r="C2838" i="19"/>
  <c r="B2830" i="19"/>
  <c r="C2830" i="19"/>
  <c r="B2822" i="19"/>
  <c r="C2822" i="19"/>
  <c r="B2814" i="19"/>
  <c r="C2814" i="19"/>
  <c r="B2806" i="19"/>
  <c r="C2806" i="19"/>
  <c r="C2798" i="19"/>
  <c r="B2798" i="19"/>
  <c r="C2790" i="19"/>
  <c r="B2790" i="19"/>
  <c r="C2782" i="19"/>
  <c r="B2782" i="19"/>
  <c r="C2774" i="19"/>
  <c r="B2774" i="19"/>
  <c r="C2766" i="19"/>
  <c r="B2766" i="19"/>
  <c r="C2758" i="19"/>
  <c r="B2758" i="19"/>
  <c r="C2750" i="19"/>
  <c r="B2750" i="19"/>
  <c r="C2742" i="19"/>
  <c r="B2742" i="19"/>
  <c r="C2734" i="19"/>
  <c r="B2734" i="19"/>
  <c r="C2726" i="19"/>
  <c r="B2726" i="19"/>
  <c r="C2718" i="19"/>
  <c r="B2718" i="19"/>
  <c r="C2710" i="19"/>
  <c r="B2710" i="19"/>
  <c r="C2702" i="19"/>
  <c r="B2702" i="19"/>
  <c r="C2694" i="19"/>
  <c r="B2694" i="19"/>
  <c r="C2686" i="19"/>
  <c r="B2686" i="19"/>
  <c r="C2678" i="19"/>
  <c r="B2678" i="19"/>
  <c r="C2670" i="19"/>
  <c r="B2670" i="19"/>
  <c r="C2662" i="19"/>
  <c r="B2662" i="19"/>
  <c r="C2654" i="19"/>
  <c r="B2654" i="19"/>
  <c r="C2646" i="19"/>
  <c r="B2646" i="19"/>
  <c r="C2638" i="19"/>
  <c r="B2638" i="19"/>
  <c r="C2630" i="19"/>
  <c r="B2630" i="19"/>
  <c r="C2622" i="19"/>
  <c r="B2622" i="19"/>
  <c r="C2614" i="19"/>
  <c r="B2614" i="19"/>
  <c r="C2606" i="19"/>
  <c r="B2606" i="19"/>
  <c r="C2598" i="19"/>
  <c r="B2598" i="19"/>
  <c r="C2590" i="19"/>
  <c r="B2590" i="19"/>
  <c r="C2582" i="19"/>
  <c r="B2582" i="19"/>
  <c r="C2574" i="19"/>
  <c r="B2574" i="19"/>
  <c r="C2566" i="19"/>
  <c r="B2566" i="19"/>
  <c r="C2558" i="19"/>
  <c r="B2558" i="19"/>
  <c r="C2550" i="19"/>
  <c r="B2550" i="19"/>
  <c r="C2542" i="19"/>
  <c r="B2542" i="19"/>
  <c r="C2534" i="19"/>
  <c r="B2534" i="19"/>
  <c r="C2526" i="19"/>
  <c r="B2526" i="19"/>
  <c r="C2518" i="19"/>
  <c r="B2518" i="19"/>
  <c r="C2510" i="19"/>
  <c r="B2510" i="19"/>
  <c r="C2502" i="19"/>
  <c r="B2502" i="19"/>
  <c r="C2494" i="19"/>
  <c r="B2494" i="19"/>
  <c r="C2486" i="19"/>
  <c r="B2486" i="19"/>
  <c r="C2478" i="19"/>
  <c r="B2478" i="19"/>
  <c r="C2470" i="19"/>
  <c r="B2470" i="19"/>
  <c r="C2462" i="19"/>
  <c r="B2462" i="19"/>
  <c r="C2454" i="19"/>
  <c r="B2454" i="19"/>
  <c r="C2446" i="19"/>
  <c r="B2446" i="19"/>
  <c r="C2438" i="19"/>
  <c r="B2438" i="19"/>
  <c r="C2430" i="19"/>
  <c r="B2430" i="19"/>
  <c r="C2422" i="19"/>
  <c r="B2422" i="19"/>
  <c r="C2414" i="19"/>
  <c r="B2414" i="19"/>
  <c r="C2406" i="19"/>
  <c r="B2406" i="19"/>
  <c r="C2398" i="19"/>
  <c r="B2398" i="19"/>
  <c r="C2390" i="19"/>
  <c r="B2390" i="19"/>
  <c r="C2382" i="19"/>
  <c r="B2382" i="19"/>
  <c r="C2374" i="19"/>
  <c r="B2374" i="19"/>
  <c r="C2366" i="19"/>
  <c r="B2366" i="19"/>
  <c r="C2358" i="19"/>
  <c r="B2358" i="19"/>
  <c r="C2350" i="19"/>
  <c r="B2350" i="19"/>
  <c r="C2342" i="19"/>
  <c r="B2342" i="19"/>
  <c r="C2334" i="19"/>
  <c r="B2334" i="19"/>
  <c r="C2326" i="19"/>
  <c r="B2326" i="19"/>
  <c r="C2318" i="19"/>
  <c r="B2318" i="19"/>
  <c r="C2310" i="19"/>
  <c r="B2310" i="19"/>
  <c r="C2302" i="19"/>
  <c r="B2302" i="19"/>
  <c r="C2294" i="19"/>
  <c r="B2294" i="19"/>
  <c r="C2286" i="19"/>
  <c r="B2286" i="19"/>
  <c r="C2278" i="19"/>
  <c r="B2278" i="19"/>
  <c r="C2270" i="19"/>
  <c r="B2270" i="19"/>
  <c r="C2262" i="19"/>
  <c r="B2262" i="19"/>
  <c r="C2254" i="19"/>
  <c r="B2254" i="19"/>
  <c r="C2246" i="19"/>
  <c r="B2246" i="19"/>
  <c r="C2238" i="19"/>
  <c r="B2238" i="19"/>
  <c r="C2230" i="19"/>
  <c r="B2230" i="19"/>
  <c r="C2222" i="19"/>
  <c r="B2222" i="19"/>
  <c r="C2214" i="19"/>
  <c r="B2214" i="19"/>
  <c r="C2206" i="19"/>
  <c r="B2206" i="19"/>
  <c r="C2198" i="19"/>
  <c r="B2198" i="19"/>
  <c r="B2190" i="19"/>
  <c r="C2190" i="19"/>
  <c r="C2182" i="19"/>
  <c r="B2182" i="19"/>
  <c r="C2174" i="19"/>
  <c r="B2174" i="19"/>
  <c r="B2166" i="19"/>
  <c r="C2166" i="19"/>
  <c r="B2158" i="19"/>
  <c r="C2158" i="19"/>
  <c r="B2150" i="19"/>
  <c r="C2150" i="19"/>
  <c r="B2142" i="19"/>
  <c r="C2142" i="19"/>
  <c r="B2134" i="19"/>
  <c r="C2134" i="19"/>
  <c r="B2126" i="19"/>
  <c r="C2126" i="19"/>
  <c r="B2118" i="19"/>
  <c r="C2118" i="19"/>
  <c r="B2110" i="19"/>
  <c r="C2110" i="19"/>
  <c r="B2102" i="19"/>
  <c r="C2102" i="19"/>
  <c r="B2094" i="19"/>
  <c r="C2094" i="19"/>
  <c r="B2086" i="19"/>
  <c r="C2086" i="19"/>
  <c r="B2078" i="19"/>
  <c r="C2078" i="19"/>
  <c r="C2070" i="19"/>
  <c r="B2070" i="19"/>
  <c r="B2062" i="19"/>
  <c r="C2062" i="19"/>
  <c r="B2054" i="19"/>
  <c r="C2054" i="19"/>
  <c r="B2046" i="19"/>
  <c r="C2046" i="19"/>
  <c r="C2038" i="19"/>
  <c r="B2038" i="19"/>
  <c r="B2030" i="19"/>
  <c r="C2030" i="19"/>
  <c r="B2022" i="19"/>
  <c r="C2022" i="19"/>
  <c r="B2014" i="19"/>
  <c r="C2014" i="19"/>
  <c r="B2006" i="19"/>
  <c r="C2006" i="19"/>
  <c r="B1998" i="19"/>
  <c r="C1998" i="19"/>
  <c r="B1990" i="19"/>
  <c r="C1990" i="19"/>
  <c r="B1982" i="19"/>
  <c r="C1982" i="19"/>
  <c r="B1974" i="19"/>
  <c r="C1974" i="19"/>
  <c r="B1966" i="19"/>
  <c r="C1966" i="19"/>
  <c r="C1958" i="19"/>
  <c r="B1958" i="19"/>
  <c r="B1950" i="19"/>
  <c r="C1950" i="19"/>
  <c r="B1942" i="19"/>
  <c r="C1942" i="19"/>
  <c r="C1934" i="19"/>
  <c r="B1934" i="19"/>
  <c r="C1926" i="19"/>
  <c r="B1926" i="19"/>
  <c r="B1918" i="19"/>
  <c r="C1918" i="19"/>
  <c r="B1910" i="19"/>
  <c r="C1910" i="19"/>
  <c r="C1902" i="19"/>
  <c r="B1902" i="19"/>
  <c r="C1894" i="19"/>
  <c r="B1894" i="19"/>
  <c r="B1886" i="19"/>
  <c r="C1886" i="19"/>
  <c r="B1878" i="19"/>
  <c r="C1878" i="19"/>
  <c r="C1870" i="19"/>
  <c r="B1870" i="19"/>
  <c r="B1862" i="19"/>
  <c r="C1862" i="19"/>
  <c r="B1854" i="19"/>
  <c r="C1854" i="19"/>
  <c r="B1846" i="19"/>
  <c r="C1846" i="19"/>
  <c r="B1838" i="19"/>
  <c r="C1838" i="19"/>
  <c r="B1830" i="19"/>
  <c r="C1830" i="19"/>
  <c r="C1822" i="19"/>
  <c r="B1822" i="19"/>
  <c r="B1814" i="19"/>
  <c r="C1814" i="19"/>
  <c r="B1806" i="19"/>
  <c r="C1806" i="19"/>
  <c r="B1798" i="19"/>
  <c r="C1798" i="19"/>
  <c r="B1790" i="19"/>
  <c r="C1790" i="19"/>
  <c r="B1782" i="19"/>
  <c r="C1782" i="19"/>
  <c r="B1774" i="19"/>
  <c r="C1774" i="19"/>
  <c r="B1766" i="19"/>
  <c r="C1766" i="19"/>
  <c r="B1758" i="19"/>
  <c r="C1758" i="19"/>
  <c r="B1750" i="19"/>
  <c r="C1750" i="19"/>
  <c r="B1742" i="19"/>
  <c r="C1742" i="19"/>
  <c r="B1734" i="19"/>
  <c r="C1734" i="19"/>
  <c r="B1726" i="19"/>
  <c r="C1726" i="19"/>
  <c r="C1718" i="19"/>
  <c r="B1718" i="19"/>
  <c r="B1710" i="19"/>
  <c r="C1710" i="19"/>
  <c r="C1702" i="19"/>
  <c r="B1702" i="19"/>
  <c r="B1694" i="19"/>
  <c r="C1694" i="19"/>
  <c r="B1686" i="19"/>
  <c r="C1686" i="19"/>
  <c r="B1678" i="19"/>
  <c r="C1678" i="19"/>
  <c r="C1670" i="19"/>
  <c r="B1670" i="19"/>
  <c r="C1662" i="19"/>
  <c r="B1662" i="19"/>
  <c r="C1654" i="19"/>
  <c r="B1654" i="19"/>
  <c r="B1646" i="19"/>
  <c r="C1646" i="19"/>
  <c r="C1638" i="19"/>
  <c r="B1638" i="19"/>
  <c r="B1630" i="19"/>
  <c r="C1630" i="19"/>
  <c r="C1622" i="19"/>
  <c r="B1622" i="19"/>
  <c r="B1614" i="19"/>
  <c r="C1614" i="19"/>
  <c r="C1606" i="19"/>
  <c r="B1606" i="19"/>
  <c r="B1598" i="19"/>
  <c r="C1598" i="19"/>
  <c r="B1590" i="19"/>
  <c r="C1590" i="19"/>
  <c r="B1582" i="19"/>
  <c r="C1582" i="19"/>
  <c r="B1574" i="19"/>
  <c r="C1574" i="19"/>
  <c r="B1566" i="19"/>
  <c r="C1566" i="19"/>
  <c r="C1558" i="19"/>
  <c r="B1558" i="19"/>
  <c r="B1550" i="19"/>
  <c r="C1550" i="19"/>
  <c r="C1542" i="19"/>
  <c r="B1542" i="19"/>
  <c r="B1534" i="19"/>
  <c r="C1534" i="19"/>
  <c r="C1526" i="19"/>
  <c r="B1526" i="19"/>
  <c r="B1518" i="19"/>
  <c r="C1518" i="19"/>
  <c r="C1510" i="19"/>
  <c r="B1510" i="19"/>
  <c r="C1502" i="19"/>
  <c r="B1502" i="19"/>
  <c r="C1494" i="19"/>
  <c r="B1494" i="19"/>
  <c r="B1486" i="19"/>
  <c r="C1486" i="19"/>
  <c r="C1478" i="19"/>
  <c r="B1478" i="19"/>
  <c r="C1470" i="19"/>
  <c r="B1470" i="19"/>
  <c r="B1462" i="19"/>
  <c r="C1462" i="19"/>
  <c r="B1454" i="19"/>
  <c r="C1454" i="19"/>
  <c r="B1446" i="19"/>
  <c r="C1446" i="19"/>
  <c r="C1438" i="19"/>
  <c r="B1438" i="19"/>
  <c r="C2953" i="19"/>
  <c r="B2953" i="19"/>
  <c r="C2905" i="19"/>
  <c r="B2905" i="19"/>
  <c r="C2857" i="19"/>
  <c r="B2857" i="19"/>
  <c r="C2825" i="19"/>
  <c r="B2825" i="19"/>
  <c r="B2769" i="19"/>
  <c r="C2769" i="19"/>
  <c r="C2713" i="19"/>
  <c r="B2713" i="19"/>
  <c r="C2665" i="19"/>
  <c r="B2665" i="19"/>
  <c r="C2617" i="19"/>
  <c r="B2617" i="19"/>
  <c r="C2569" i="19"/>
  <c r="B2569" i="19"/>
  <c r="C2537" i="19"/>
  <c r="B2537" i="19"/>
  <c r="C2489" i="19"/>
  <c r="B2489" i="19"/>
  <c r="B2441" i="19"/>
  <c r="C2441" i="19"/>
  <c r="B2393" i="19"/>
  <c r="C2393" i="19"/>
  <c r="B2345" i="19"/>
  <c r="C2345" i="19"/>
  <c r="B2297" i="19"/>
  <c r="C2297" i="19"/>
  <c r="B2249" i="19"/>
  <c r="C2249" i="19"/>
  <c r="B2193" i="19"/>
  <c r="C2193" i="19"/>
  <c r="B2145" i="19"/>
  <c r="C2145" i="19"/>
  <c r="B2097" i="19"/>
  <c r="C2097" i="19"/>
  <c r="B2049" i="19"/>
  <c r="C2049" i="19"/>
  <c r="B2001" i="19"/>
  <c r="C2001" i="19"/>
  <c r="B1953" i="19"/>
  <c r="C1953" i="19"/>
  <c r="B1905" i="19"/>
  <c r="C1905" i="19"/>
  <c r="B1873" i="19"/>
  <c r="C1873" i="19"/>
  <c r="C1825" i="19"/>
  <c r="B1825" i="19"/>
  <c r="C1761" i="19"/>
  <c r="B1761" i="19"/>
  <c r="C1713" i="19"/>
  <c r="B1713" i="19"/>
  <c r="C1665" i="19"/>
  <c r="B1665" i="19"/>
  <c r="C1617" i="19"/>
  <c r="B1617" i="19"/>
  <c r="B1577" i="19"/>
  <c r="C1577" i="19"/>
  <c r="B1537" i="19"/>
  <c r="C1537" i="19"/>
  <c r="B1489" i="19"/>
  <c r="C1489" i="19"/>
  <c r="B1449" i="19"/>
  <c r="C1449" i="19"/>
  <c r="B2984" i="19"/>
  <c r="C2984" i="19"/>
  <c r="B2936" i="19"/>
  <c r="C2936" i="19"/>
  <c r="B2888" i="19"/>
  <c r="C2888" i="19"/>
  <c r="B2840" i="19"/>
  <c r="C2840" i="19"/>
  <c r="B2800" i="19"/>
  <c r="C2800" i="19"/>
  <c r="B2744" i="19"/>
  <c r="C2744" i="19"/>
  <c r="B2696" i="19"/>
  <c r="C2696" i="19"/>
  <c r="B2648" i="19"/>
  <c r="C2648" i="19"/>
  <c r="B2608" i="19"/>
  <c r="C2608" i="19"/>
  <c r="B2560" i="19"/>
  <c r="C2560" i="19"/>
  <c r="B2520" i="19"/>
  <c r="C2520" i="19"/>
  <c r="B2464" i="19"/>
  <c r="C2464" i="19"/>
  <c r="B2408" i="19"/>
  <c r="C2408" i="19"/>
  <c r="B2360" i="19"/>
  <c r="C2360" i="19"/>
  <c r="B2312" i="19"/>
  <c r="C2312" i="19"/>
  <c r="C2256" i="19"/>
  <c r="B2256" i="19"/>
  <c r="C2168" i="19"/>
  <c r="B2168" i="19"/>
  <c r="C2120" i="19"/>
  <c r="B2120" i="19"/>
  <c r="C2080" i="19"/>
  <c r="B2080" i="19"/>
  <c r="C2048" i="19"/>
  <c r="B2048" i="19"/>
  <c r="C2000" i="19"/>
  <c r="B2000" i="19"/>
  <c r="C1952" i="19"/>
  <c r="B1952" i="19"/>
  <c r="B1904" i="19"/>
  <c r="C1904" i="19"/>
  <c r="B1856" i="19"/>
  <c r="C1856" i="19"/>
  <c r="C1816" i="19"/>
  <c r="B1816" i="19"/>
  <c r="B1768" i="19"/>
  <c r="C1768" i="19"/>
  <c r="B1728" i="19"/>
  <c r="C1728" i="19"/>
  <c r="C1696" i="19"/>
  <c r="B1696" i="19"/>
  <c r="C1648" i="19"/>
  <c r="B1648" i="19"/>
  <c r="B1600" i="19"/>
  <c r="C1600" i="19"/>
  <c r="B1552" i="19"/>
  <c r="C1552" i="19"/>
  <c r="B1496" i="19"/>
  <c r="C1496" i="19"/>
  <c r="B1448" i="19"/>
  <c r="C1448" i="19"/>
  <c r="C2997" i="19"/>
  <c r="B2997" i="19"/>
  <c r="C2989" i="19"/>
  <c r="B2989" i="19"/>
  <c r="C2981" i="19"/>
  <c r="B2981" i="19"/>
  <c r="C2973" i="19"/>
  <c r="B2973" i="19"/>
  <c r="C2965" i="19"/>
  <c r="B2965" i="19"/>
  <c r="C2957" i="19"/>
  <c r="B2957" i="19"/>
  <c r="C2949" i="19"/>
  <c r="B2949" i="19"/>
  <c r="C2941" i="19"/>
  <c r="B2941" i="19"/>
  <c r="C2933" i="19"/>
  <c r="B2933" i="19"/>
  <c r="C2925" i="19"/>
  <c r="B2925" i="19"/>
  <c r="C2917" i="19"/>
  <c r="B2917" i="19"/>
  <c r="C2909" i="19"/>
  <c r="B2909" i="19"/>
  <c r="C2901" i="19"/>
  <c r="B2901" i="19"/>
  <c r="C2893" i="19"/>
  <c r="B2893" i="19"/>
  <c r="C2885" i="19"/>
  <c r="B2885" i="19"/>
  <c r="C2877" i="19"/>
  <c r="B2877" i="19"/>
  <c r="C2869" i="19"/>
  <c r="B2869" i="19"/>
  <c r="C2861" i="19"/>
  <c r="B2861" i="19"/>
  <c r="C2853" i="19"/>
  <c r="B2853" i="19"/>
  <c r="C2845" i="19"/>
  <c r="B2845" i="19"/>
  <c r="C2837" i="19"/>
  <c r="B2837" i="19"/>
  <c r="C2829" i="19"/>
  <c r="B2829" i="19"/>
  <c r="C2821" i="19"/>
  <c r="B2821" i="19"/>
  <c r="C2813" i="19"/>
  <c r="B2813" i="19"/>
  <c r="C2805" i="19"/>
  <c r="B2805" i="19"/>
  <c r="C2797" i="19"/>
  <c r="B2797" i="19"/>
  <c r="B2789" i="19"/>
  <c r="C2789" i="19"/>
  <c r="B2781" i="19"/>
  <c r="C2781" i="19"/>
  <c r="B2773" i="19"/>
  <c r="C2773" i="19"/>
  <c r="B2765" i="19"/>
  <c r="C2765" i="19"/>
  <c r="B2757" i="19"/>
  <c r="C2757" i="19"/>
  <c r="B2749" i="19"/>
  <c r="C2749" i="19"/>
  <c r="B2741" i="19"/>
  <c r="C2741" i="19"/>
  <c r="B2733" i="19"/>
  <c r="C2733" i="19"/>
  <c r="B2725" i="19"/>
  <c r="C2725" i="19"/>
  <c r="B2717" i="19"/>
  <c r="C2717" i="19"/>
  <c r="B2709" i="19"/>
  <c r="C2709" i="19"/>
  <c r="B2701" i="19"/>
  <c r="C2701" i="19"/>
  <c r="B2693" i="19"/>
  <c r="C2693" i="19"/>
  <c r="B2685" i="19"/>
  <c r="C2685" i="19"/>
  <c r="B2677" i="19"/>
  <c r="C2677" i="19"/>
  <c r="B2669" i="19"/>
  <c r="C2669" i="19"/>
  <c r="B2661" i="19"/>
  <c r="C2661" i="19"/>
  <c r="B2653" i="19"/>
  <c r="C2653" i="19"/>
  <c r="B2645" i="19"/>
  <c r="C2645" i="19"/>
  <c r="B2637" i="19"/>
  <c r="C2637" i="19"/>
  <c r="B2629" i="19"/>
  <c r="C2629" i="19"/>
  <c r="B2621" i="19"/>
  <c r="C2621" i="19"/>
  <c r="B2613" i="19"/>
  <c r="C2613" i="19"/>
  <c r="B2605" i="19"/>
  <c r="C2605" i="19"/>
  <c r="B2597" i="19"/>
  <c r="C2597" i="19"/>
  <c r="B2589" i="19"/>
  <c r="C2589" i="19"/>
  <c r="B2581" i="19"/>
  <c r="C2581" i="19"/>
  <c r="B2573" i="19"/>
  <c r="C2573" i="19"/>
  <c r="B2565" i="19"/>
  <c r="C2565" i="19"/>
  <c r="B2557" i="19"/>
  <c r="C2557" i="19"/>
  <c r="B2549" i="19"/>
  <c r="C2549" i="19"/>
  <c r="B2541" i="19"/>
  <c r="C2541" i="19"/>
  <c r="B2533" i="19"/>
  <c r="C2533" i="19"/>
  <c r="B2525" i="19"/>
  <c r="C2525" i="19"/>
  <c r="B2517" i="19"/>
  <c r="C2517" i="19"/>
  <c r="B2509" i="19"/>
  <c r="C2509" i="19"/>
  <c r="B2501" i="19"/>
  <c r="C2501" i="19"/>
  <c r="B2493" i="19"/>
  <c r="C2493" i="19"/>
  <c r="B2485" i="19"/>
  <c r="C2485" i="19"/>
  <c r="B2477" i="19"/>
  <c r="C2477" i="19"/>
  <c r="B2469" i="19"/>
  <c r="C2469" i="19"/>
  <c r="B2461" i="19"/>
  <c r="C2461" i="19"/>
  <c r="C2453" i="19"/>
  <c r="B2453" i="19"/>
  <c r="C2445" i="19"/>
  <c r="B2445" i="19"/>
  <c r="C2437" i="19"/>
  <c r="B2437" i="19"/>
  <c r="B2429" i="19"/>
  <c r="C2429" i="19"/>
  <c r="C2421" i="19"/>
  <c r="B2421" i="19"/>
  <c r="B2413" i="19"/>
  <c r="C2413" i="19"/>
  <c r="C2405" i="19"/>
  <c r="B2405" i="19"/>
  <c r="B2397" i="19"/>
  <c r="C2397" i="19"/>
  <c r="C2389" i="19"/>
  <c r="B2389" i="19"/>
  <c r="B2381" i="19"/>
  <c r="C2381" i="19"/>
  <c r="C2373" i="19"/>
  <c r="B2373" i="19"/>
  <c r="B2365" i="19"/>
  <c r="C2365" i="19"/>
  <c r="C2357" i="19"/>
  <c r="B2357" i="19"/>
  <c r="B2349" i="19"/>
  <c r="C2349" i="19"/>
  <c r="C2341" i="19"/>
  <c r="B2341" i="19"/>
  <c r="B2333" i="19"/>
  <c r="C2333" i="19"/>
  <c r="C2325" i="19"/>
  <c r="B2325" i="19"/>
  <c r="B2317" i="19"/>
  <c r="C2317" i="19"/>
  <c r="C2309" i="19"/>
  <c r="B2309" i="19"/>
  <c r="B2301" i="19"/>
  <c r="C2301" i="19"/>
  <c r="C2293" i="19"/>
  <c r="B2293" i="19"/>
  <c r="B2285" i="19"/>
  <c r="C2285" i="19"/>
  <c r="C2277" i="19"/>
  <c r="B2277" i="19"/>
  <c r="B2269" i="19"/>
  <c r="C2269" i="19"/>
  <c r="C2261" i="19"/>
  <c r="B2261" i="19"/>
  <c r="B2253" i="19"/>
  <c r="C2253" i="19"/>
  <c r="C2245" i="19"/>
  <c r="B2245" i="19"/>
  <c r="B2237" i="19"/>
  <c r="C2237" i="19"/>
  <c r="C2229" i="19"/>
  <c r="B2229" i="19"/>
  <c r="B2221" i="19"/>
  <c r="C2221" i="19"/>
  <c r="C2213" i="19"/>
  <c r="B2213" i="19"/>
  <c r="B2205" i="19"/>
  <c r="C2205" i="19"/>
  <c r="C2197" i="19"/>
  <c r="B2197" i="19"/>
  <c r="B2189" i="19"/>
  <c r="C2189" i="19"/>
  <c r="B2181" i="19"/>
  <c r="C2181" i="19"/>
  <c r="B2173" i="19"/>
  <c r="C2173" i="19"/>
  <c r="C2165" i="19"/>
  <c r="B2165" i="19"/>
  <c r="B2157" i="19"/>
  <c r="C2157" i="19"/>
  <c r="B2149" i="19"/>
  <c r="C2149" i="19"/>
  <c r="B2141" i="19"/>
  <c r="C2141" i="19"/>
  <c r="C2133" i="19"/>
  <c r="B2133" i="19"/>
  <c r="B2125" i="19"/>
  <c r="C2125" i="19"/>
  <c r="B2117" i="19"/>
  <c r="C2117" i="19"/>
  <c r="B2109" i="19"/>
  <c r="C2109" i="19"/>
  <c r="C2101" i="19"/>
  <c r="B2101" i="19"/>
  <c r="C2093" i="19"/>
  <c r="B2093" i="19"/>
  <c r="C2085" i="19"/>
  <c r="B2085" i="19"/>
  <c r="B2077" i="19"/>
  <c r="C2077" i="19"/>
  <c r="C2069" i="19"/>
  <c r="B2069" i="19"/>
  <c r="C2061" i="19"/>
  <c r="B2061" i="19"/>
  <c r="C2053" i="19"/>
  <c r="B2053" i="19"/>
  <c r="C2045" i="19"/>
  <c r="B2045" i="19"/>
  <c r="C2037" i="19"/>
  <c r="B2037" i="19"/>
  <c r="C2029" i="19"/>
  <c r="B2029" i="19"/>
  <c r="B2021" i="19"/>
  <c r="C2021" i="19"/>
  <c r="C2013" i="19"/>
  <c r="B2013" i="19"/>
  <c r="B2005" i="19"/>
  <c r="C2005" i="19"/>
  <c r="B1997" i="19"/>
  <c r="C1997" i="19"/>
  <c r="B1989" i="19"/>
  <c r="C1989" i="19"/>
  <c r="B1981" i="19"/>
  <c r="C1981" i="19"/>
  <c r="B1973" i="19"/>
  <c r="C1973" i="19"/>
  <c r="B1965" i="19"/>
  <c r="C1965" i="19"/>
  <c r="B1957" i="19"/>
  <c r="C1957" i="19"/>
  <c r="B1949" i="19"/>
  <c r="C1949" i="19"/>
  <c r="C1941" i="19"/>
  <c r="B1941" i="19"/>
  <c r="C1933" i="19"/>
  <c r="B1933" i="19"/>
  <c r="B1925" i="19"/>
  <c r="C1925" i="19"/>
  <c r="B1917" i="19"/>
  <c r="C1917" i="19"/>
  <c r="C1909" i="19"/>
  <c r="B1909" i="19"/>
  <c r="B1901" i="19"/>
  <c r="C1901" i="19"/>
  <c r="B1893" i="19"/>
  <c r="C1893" i="19"/>
  <c r="B1885" i="19"/>
  <c r="C1885" i="19"/>
  <c r="B1877" i="19"/>
  <c r="C1877" i="19"/>
  <c r="C1869" i="19"/>
  <c r="B1869" i="19"/>
  <c r="B1861" i="19"/>
  <c r="C1861" i="19"/>
  <c r="B1853" i="19"/>
  <c r="C1853" i="19"/>
  <c r="B1845" i="19"/>
  <c r="C1845" i="19"/>
  <c r="C1837" i="19"/>
  <c r="B1837" i="19"/>
  <c r="B1829" i="19"/>
  <c r="C1829" i="19"/>
  <c r="B1821" i="19"/>
  <c r="C1821" i="19"/>
  <c r="B1813" i="19"/>
  <c r="C1813" i="19"/>
  <c r="C1805" i="19"/>
  <c r="B1805" i="19"/>
  <c r="B1797" i="19"/>
  <c r="C1797" i="19"/>
  <c r="B1789" i="19"/>
  <c r="C1789" i="19"/>
  <c r="B1781" i="19"/>
  <c r="C1781" i="19"/>
  <c r="C1773" i="19"/>
  <c r="B1773" i="19"/>
  <c r="C1765" i="19"/>
  <c r="B1765" i="19"/>
  <c r="C1757" i="19"/>
  <c r="B1757" i="19"/>
  <c r="C1749" i="19"/>
  <c r="B1749" i="19"/>
  <c r="C1741" i="19"/>
  <c r="B1741" i="19"/>
  <c r="C1733" i="19"/>
  <c r="B1733" i="19"/>
  <c r="C1725" i="19"/>
  <c r="B1725" i="19"/>
  <c r="C1717" i="19"/>
  <c r="B1717" i="19"/>
  <c r="C1709" i="19"/>
  <c r="B1709" i="19"/>
  <c r="C1701" i="19"/>
  <c r="B1701" i="19"/>
  <c r="C1693" i="19"/>
  <c r="B1693" i="19"/>
  <c r="C1685" i="19"/>
  <c r="B1685" i="19"/>
  <c r="C1677" i="19"/>
  <c r="B1677" i="19"/>
  <c r="C1669" i="19"/>
  <c r="B1669" i="19"/>
  <c r="C1661" i="19"/>
  <c r="B1661" i="19"/>
  <c r="C1653" i="19"/>
  <c r="B1653" i="19"/>
  <c r="C1645" i="19"/>
  <c r="B1645" i="19"/>
  <c r="C1637" i="19"/>
  <c r="B1637" i="19"/>
  <c r="C1629" i="19"/>
  <c r="B1629" i="19"/>
  <c r="C1621" i="19"/>
  <c r="B1621" i="19"/>
  <c r="C1613" i="19"/>
  <c r="B1613" i="19"/>
  <c r="C1605" i="19"/>
  <c r="B1605" i="19"/>
  <c r="B1597" i="19"/>
  <c r="C1597" i="19"/>
  <c r="C1589" i="19"/>
  <c r="B1589" i="19"/>
  <c r="C1581" i="19"/>
  <c r="B1581" i="19"/>
  <c r="B1573" i="19"/>
  <c r="C1573" i="19"/>
  <c r="C1565" i="19"/>
  <c r="B1565" i="19"/>
  <c r="C1557" i="19"/>
  <c r="B1557" i="19"/>
  <c r="B1549" i="19"/>
  <c r="C1549" i="19"/>
  <c r="B1541" i="19"/>
  <c r="C1541" i="19"/>
  <c r="B1533" i="19"/>
  <c r="C1533" i="19"/>
  <c r="C1525" i="19"/>
  <c r="B1525" i="19"/>
  <c r="C1517" i="19"/>
  <c r="B1517" i="19"/>
  <c r="B1509" i="19"/>
  <c r="C1509" i="19"/>
  <c r="B1501" i="19"/>
  <c r="C1501" i="19"/>
  <c r="B1493" i="19"/>
  <c r="C1493" i="19"/>
  <c r="C1485" i="19"/>
  <c r="B1485" i="19"/>
  <c r="C1477" i="19"/>
  <c r="B1477" i="19"/>
  <c r="B1469" i="19"/>
  <c r="C1469" i="19"/>
  <c r="B1461" i="19"/>
  <c r="C1461" i="19"/>
  <c r="B1453" i="19"/>
  <c r="C1453" i="19"/>
  <c r="B1445" i="19"/>
  <c r="C1445" i="19"/>
  <c r="B1437" i="19"/>
  <c r="C1437" i="19"/>
  <c r="C2977" i="19"/>
  <c r="B2977" i="19"/>
  <c r="C2929" i="19"/>
  <c r="B2929" i="19"/>
  <c r="C2881" i="19"/>
  <c r="B2881" i="19"/>
  <c r="C2841" i="19"/>
  <c r="B2841" i="19"/>
  <c r="C2793" i="19"/>
  <c r="B2793" i="19"/>
  <c r="B2737" i="19"/>
  <c r="C2737" i="19"/>
  <c r="C2697" i="19"/>
  <c r="B2697" i="19"/>
  <c r="C2649" i="19"/>
  <c r="B2649" i="19"/>
  <c r="B2593" i="19"/>
  <c r="C2593" i="19"/>
  <c r="B2545" i="19"/>
  <c r="C2545" i="19"/>
  <c r="B2497" i="19"/>
  <c r="C2497" i="19"/>
  <c r="C2457" i="19"/>
  <c r="B2457" i="19"/>
  <c r="B2409" i="19"/>
  <c r="C2409" i="19"/>
  <c r="B2369" i="19"/>
  <c r="C2369" i="19"/>
  <c r="B2321" i="19"/>
  <c r="C2321" i="19"/>
  <c r="B2265" i="19"/>
  <c r="C2265" i="19"/>
  <c r="B2233" i="19"/>
  <c r="C2233" i="19"/>
  <c r="B2185" i="19"/>
  <c r="C2185" i="19"/>
  <c r="B2129" i="19"/>
  <c r="C2129" i="19"/>
  <c r="B2065" i="19"/>
  <c r="C2065" i="19"/>
  <c r="C2009" i="19"/>
  <c r="B2009" i="19"/>
  <c r="B1961" i="19"/>
  <c r="C1961" i="19"/>
  <c r="B1913" i="19"/>
  <c r="C1913" i="19"/>
  <c r="B1865" i="19"/>
  <c r="C1865" i="19"/>
  <c r="C1817" i="19"/>
  <c r="B1817" i="19"/>
  <c r="C1777" i="19"/>
  <c r="B1777" i="19"/>
  <c r="C1729" i="19"/>
  <c r="B1729" i="19"/>
  <c r="C1681" i="19"/>
  <c r="B1681" i="19"/>
  <c r="C1633" i="19"/>
  <c r="B1633" i="19"/>
  <c r="C1569" i="19"/>
  <c r="B1569" i="19"/>
  <c r="C1529" i="19"/>
  <c r="B1529" i="19"/>
  <c r="C1481" i="19"/>
  <c r="B1481" i="19"/>
  <c r="B1433" i="19"/>
  <c r="C1433" i="19"/>
  <c r="A2" i="19"/>
  <c r="B2944" i="19"/>
  <c r="C2944" i="19"/>
  <c r="B2904" i="19"/>
  <c r="C2904" i="19"/>
  <c r="B2856" i="19"/>
  <c r="C2856" i="19"/>
  <c r="B2816" i="19"/>
  <c r="C2816" i="19"/>
  <c r="B2768" i="19"/>
  <c r="C2768" i="19"/>
  <c r="B2720" i="19"/>
  <c r="C2720" i="19"/>
  <c r="B2672" i="19"/>
  <c r="C2672" i="19"/>
  <c r="B2624" i="19"/>
  <c r="C2624" i="19"/>
  <c r="B2568" i="19"/>
  <c r="C2568" i="19"/>
  <c r="B2488" i="19"/>
  <c r="C2488" i="19"/>
  <c r="B2440" i="19"/>
  <c r="C2440" i="19"/>
  <c r="B2392" i="19"/>
  <c r="C2392" i="19"/>
  <c r="B2344" i="19"/>
  <c r="C2344" i="19"/>
  <c r="C2296" i="19"/>
  <c r="B2296" i="19"/>
  <c r="C2248" i="19"/>
  <c r="B2248" i="19"/>
  <c r="C2216" i="19"/>
  <c r="B2216" i="19"/>
  <c r="C2176" i="19"/>
  <c r="B2176" i="19"/>
  <c r="C2128" i="19"/>
  <c r="B2128" i="19"/>
  <c r="C2064" i="19"/>
  <c r="B2064" i="19"/>
  <c r="B2024" i="19"/>
  <c r="C2024" i="19"/>
  <c r="C1960" i="19"/>
  <c r="B1960" i="19"/>
  <c r="B1912" i="19"/>
  <c r="C1912" i="19"/>
  <c r="C1864" i="19"/>
  <c r="B1864" i="19"/>
  <c r="B1824" i="19"/>
  <c r="C1824" i="19"/>
  <c r="B1776" i="19"/>
  <c r="C1776" i="19"/>
  <c r="C1720" i="19"/>
  <c r="B1720" i="19"/>
  <c r="C1680" i="19"/>
  <c r="B1680" i="19"/>
  <c r="C1632" i="19"/>
  <c r="B1632" i="19"/>
  <c r="B1584" i="19"/>
  <c r="C1584" i="19"/>
  <c r="C1536" i="19"/>
  <c r="B1536" i="19"/>
  <c r="B1488" i="19"/>
  <c r="C1488" i="19"/>
  <c r="B2996" i="19"/>
  <c r="C2996" i="19"/>
  <c r="B2964" i="19"/>
  <c r="C2964" i="19"/>
  <c r="B2940" i="19"/>
  <c r="C2940" i="19"/>
  <c r="B2916" i="19"/>
  <c r="C2916" i="19"/>
  <c r="B2900" i="19"/>
  <c r="C2900" i="19"/>
  <c r="B2828" i="19"/>
  <c r="C2828" i="19"/>
  <c r="B2804" i="19"/>
  <c r="C2804" i="19"/>
  <c r="B2780" i="19"/>
  <c r="C2780" i="19"/>
  <c r="B2756" i="19"/>
  <c r="C2756" i="19"/>
  <c r="B2740" i="19"/>
  <c r="C2740" i="19"/>
  <c r="B2716" i="19"/>
  <c r="C2716" i="19"/>
  <c r="B2692" i="19"/>
  <c r="C2692" i="19"/>
  <c r="B2660" i="19"/>
  <c r="C2660" i="19"/>
  <c r="B2636" i="19"/>
  <c r="C2636" i="19"/>
  <c r="B2612" i="19"/>
  <c r="C2612" i="19"/>
  <c r="B2588" i="19"/>
  <c r="C2588" i="19"/>
  <c r="B2564" i="19"/>
  <c r="C2564" i="19"/>
  <c r="B2548" i="19"/>
  <c r="C2548" i="19"/>
  <c r="B2524" i="19"/>
  <c r="C2524" i="19"/>
  <c r="B2508" i="19"/>
  <c r="C2508" i="19"/>
  <c r="B2484" i="19"/>
  <c r="C2484" i="19"/>
  <c r="C2444" i="19"/>
  <c r="B2444" i="19"/>
  <c r="B2412" i="19"/>
  <c r="C2412" i="19"/>
  <c r="B2396" i="19"/>
  <c r="C2396" i="19"/>
  <c r="B2348" i="19"/>
  <c r="C2348" i="19"/>
  <c r="C2196" i="19"/>
  <c r="B2196" i="19"/>
  <c r="C2188" i="19"/>
  <c r="B2188" i="19"/>
  <c r="C2180" i="19"/>
  <c r="B2180" i="19"/>
  <c r="C2172" i="19"/>
  <c r="B2172" i="19"/>
  <c r="C2164" i="19"/>
  <c r="B2164" i="19"/>
  <c r="B2156" i="19"/>
  <c r="C2156" i="19"/>
  <c r="B2148" i="19"/>
  <c r="C2148" i="19"/>
  <c r="B2140" i="19"/>
  <c r="C2140" i="19"/>
  <c r="B2132" i="19"/>
  <c r="C2132" i="19"/>
  <c r="C2124" i="19"/>
  <c r="B2124" i="19"/>
  <c r="C2116" i="19"/>
  <c r="B2116" i="19"/>
  <c r="B2108" i="19"/>
  <c r="C2108" i="19"/>
  <c r="C2100" i="19"/>
  <c r="B2100" i="19"/>
  <c r="B2092" i="19"/>
  <c r="C2092" i="19"/>
  <c r="C2084" i="19"/>
  <c r="B2084" i="19"/>
  <c r="B2076" i="19"/>
  <c r="C2076" i="19"/>
  <c r="C2068" i="19"/>
  <c r="B2068" i="19"/>
  <c r="C2060" i="19"/>
  <c r="B2060" i="19"/>
  <c r="C2052" i="19"/>
  <c r="B2052" i="19"/>
  <c r="C2044" i="19"/>
  <c r="B2044" i="19"/>
  <c r="C2036" i="19"/>
  <c r="B2036" i="19"/>
  <c r="C2028" i="19"/>
  <c r="B2028" i="19"/>
  <c r="C2020" i="19"/>
  <c r="B2020" i="19"/>
  <c r="C2012" i="19"/>
  <c r="B2012" i="19"/>
  <c r="C2004" i="19"/>
  <c r="B2004" i="19"/>
  <c r="C1996" i="19"/>
  <c r="B1996" i="19"/>
  <c r="B1988" i="19"/>
  <c r="C1988" i="19"/>
  <c r="C1980" i="19"/>
  <c r="B1980" i="19"/>
  <c r="C1972" i="19"/>
  <c r="B1972" i="19"/>
  <c r="C1964" i="19"/>
  <c r="B1964" i="19"/>
  <c r="C1956" i="19"/>
  <c r="B1956" i="19"/>
  <c r="C1948" i="19"/>
  <c r="B1948" i="19"/>
  <c r="C1940" i="19"/>
  <c r="B1940" i="19"/>
  <c r="C1932" i="19"/>
  <c r="B1932" i="19"/>
  <c r="C1924" i="19"/>
  <c r="B1924" i="19"/>
  <c r="C1916" i="19"/>
  <c r="B1916" i="19"/>
  <c r="C1908" i="19"/>
  <c r="B1908" i="19"/>
  <c r="C1900" i="19"/>
  <c r="B1900" i="19"/>
  <c r="C1892" i="19"/>
  <c r="B1892" i="19"/>
  <c r="C1884" i="19"/>
  <c r="B1884" i="19"/>
  <c r="C1876" i="19"/>
  <c r="B1876" i="19"/>
  <c r="C1868" i="19"/>
  <c r="B1868" i="19"/>
  <c r="C1860" i="19"/>
  <c r="B1860" i="19"/>
  <c r="C1852" i="19"/>
  <c r="B1852" i="19"/>
  <c r="C1844" i="19"/>
  <c r="B1844" i="19"/>
  <c r="C1836" i="19"/>
  <c r="B1836" i="19"/>
  <c r="C1828" i="19"/>
  <c r="B1828" i="19"/>
  <c r="B1820" i="19"/>
  <c r="C1820" i="19"/>
  <c r="C1812" i="19"/>
  <c r="B1812" i="19"/>
  <c r="C1804" i="19"/>
  <c r="B1804" i="19"/>
  <c r="C1796" i="19"/>
  <c r="B1796" i="19"/>
  <c r="C1788" i="19"/>
  <c r="B1788" i="19"/>
  <c r="C1780" i="19"/>
  <c r="B1780" i="19"/>
  <c r="C1772" i="19"/>
  <c r="B1772" i="19"/>
  <c r="C1764" i="19"/>
  <c r="B1764" i="19"/>
  <c r="B1756" i="19"/>
  <c r="C1756" i="19"/>
  <c r="C1748" i="19"/>
  <c r="B1748" i="19"/>
  <c r="B1740" i="19"/>
  <c r="C1740" i="19"/>
  <c r="C1732" i="19"/>
  <c r="B1732" i="19"/>
  <c r="C1724" i="19"/>
  <c r="B1724" i="19"/>
  <c r="B1716" i="19"/>
  <c r="C1716" i="19"/>
  <c r="B1708" i="19"/>
  <c r="C1708" i="19"/>
  <c r="B1700" i="19"/>
  <c r="C1700" i="19"/>
  <c r="B1692" i="19"/>
  <c r="C1692" i="19"/>
  <c r="B1684" i="19"/>
  <c r="C1684" i="19"/>
  <c r="B1676" i="19"/>
  <c r="C1676" i="19"/>
  <c r="B1668" i="19"/>
  <c r="C1668" i="19"/>
  <c r="B1660" i="19"/>
  <c r="C1660" i="19"/>
  <c r="B1652" i="19"/>
  <c r="C1652" i="19"/>
  <c r="B1644" i="19"/>
  <c r="C1644" i="19"/>
  <c r="B1636" i="19"/>
  <c r="C1636" i="19"/>
  <c r="B1628" i="19"/>
  <c r="C1628" i="19"/>
  <c r="B1620" i="19"/>
  <c r="C1620" i="19"/>
  <c r="B1612" i="19"/>
  <c r="C1612" i="19"/>
  <c r="B1604" i="19"/>
  <c r="C1604" i="19"/>
  <c r="C1596" i="19"/>
  <c r="B1596" i="19"/>
  <c r="C1588" i="19"/>
  <c r="B1588" i="19"/>
  <c r="C1580" i="19"/>
  <c r="B1580" i="19"/>
  <c r="C1572" i="19"/>
  <c r="B1572" i="19"/>
  <c r="C1564" i="19"/>
  <c r="B1564" i="19"/>
  <c r="B1556" i="19"/>
  <c r="C1556" i="19"/>
  <c r="C1548" i="19"/>
  <c r="B1548" i="19"/>
  <c r="C1540" i="19"/>
  <c r="B1540" i="19"/>
  <c r="C1532" i="19"/>
  <c r="B1532" i="19"/>
  <c r="C1524" i="19"/>
  <c r="B1524" i="19"/>
  <c r="B1516" i="19"/>
  <c r="C1516" i="19"/>
  <c r="B1508" i="19"/>
  <c r="C1508" i="19"/>
  <c r="B1500" i="19"/>
  <c r="C1500" i="19"/>
  <c r="C1492" i="19"/>
  <c r="B1492" i="19"/>
  <c r="B1484" i="19"/>
  <c r="C1484" i="19"/>
  <c r="C1476" i="19"/>
  <c r="B1476" i="19"/>
  <c r="C1468" i="19"/>
  <c r="B1468" i="19"/>
  <c r="C1460" i="19"/>
  <c r="B1460" i="19"/>
  <c r="B1452" i="19"/>
  <c r="C1452" i="19"/>
  <c r="B1444" i="19"/>
  <c r="C1444" i="19"/>
  <c r="B1436" i="19"/>
  <c r="C1436" i="19"/>
  <c r="C2992" i="9"/>
  <c r="C2984" i="9"/>
  <c r="C2976" i="9"/>
  <c r="C2968" i="9"/>
  <c r="C2960" i="9"/>
  <c r="C2952" i="9"/>
  <c r="C2944" i="9"/>
  <c r="C2936" i="9"/>
  <c r="C2928" i="9"/>
  <c r="C2920" i="9"/>
  <c r="C2912" i="9"/>
  <c r="C2904" i="9"/>
  <c r="C2896" i="9"/>
  <c r="C2888" i="9"/>
  <c r="C2880" i="9"/>
  <c r="C2872" i="9"/>
  <c r="C2998" i="9"/>
  <c r="C2994" i="9"/>
  <c r="C2990" i="9"/>
  <c r="C2986" i="9"/>
  <c r="C2982" i="9"/>
  <c r="C2978" i="9"/>
  <c r="C2974" i="9"/>
  <c r="C2970" i="9"/>
  <c r="C2966" i="9"/>
  <c r="C2962" i="9"/>
  <c r="C2958" i="9"/>
  <c r="C2954" i="9"/>
  <c r="C2950" i="9"/>
  <c r="C2946" i="9"/>
  <c r="C2942" i="9"/>
  <c r="C2938" i="9"/>
  <c r="C2934" i="9"/>
  <c r="C2930" i="9"/>
  <c r="C2926" i="9"/>
  <c r="C2922" i="9"/>
  <c r="C2918" i="9"/>
  <c r="C2914" i="9"/>
  <c r="C2910" i="9"/>
  <c r="C2906" i="9"/>
  <c r="C2902" i="9"/>
  <c r="C2898" i="9"/>
  <c r="C2894" i="9"/>
  <c r="C2890" i="9"/>
  <c r="C2886" i="9"/>
  <c r="C2882" i="9"/>
  <c r="C2878" i="9"/>
  <c r="C2874" i="9"/>
  <c r="C2870" i="9"/>
  <c r="C2866" i="9"/>
  <c r="C2862" i="9"/>
  <c r="C2858" i="9"/>
  <c r="C2854" i="9"/>
  <c r="C2850" i="9"/>
  <c r="C2846" i="9"/>
  <c r="C2842" i="9"/>
  <c r="C2838" i="9"/>
  <c r="C2834" i="9"/>
  <c r="C2830" i="9"/>
  <c r="C2826" i="9"/>
  <c r="C2822" i="9"/>
  <c r="C2818" i="9"/>
  <c r="C2814" i="9"/>
  <c r="C2810" i="9"/>
  <c r="C2806" i="9"/>
  <c r="C2802" i="9"/>
  <c r="C2798" i="9"/>
  <c r="C2794" i="9"/>
  <c r="C2790" i="9"/>
  <c r="C2786" i="9"/>
  <c r="C2782" i="9"/>
  <c r="C2778" i="9"/>
  <c r="C2774" i="9"/>
  <c r="C2770" i="9"/>
  <c r="C2766" i="9"/>
  <c r="C2762" i="9"/>
  <c r="C2758" i="9"/>
  <c r="C2754" i="9"/>
  <c r="C2750" i="9"/>
  <c r="C2746" i="9"/>
  <c r="C2742" i="9"/>
  <c r="C2738" i="9"/>
  <c r="C2734" i="9"/>
  <c r="C2730" i="9"/>
  <c r="C2726" i="9"/>
  <c r="C2722" i="9"/>
  <c r="C2718" i="9"/>
  <c r="C2714" i="9"/>
  <c r="C2710" i="9"/>
  <c r="C2706" i="9"/>
  <c r="C2702" i="9"/>
  <c r="C2698" i="9"/>
  <c r="C2694" i="9"/>
  <c r="C2690" i="9"/>
  <c r="C2686" i="9"/>
  <c r="C2682" i="9"/>
  <c r="C2678" i="9"/>
  <c r="C2674" i="9"/>
  <c r="C2670" i="9"/>
  <c r="C2666" i="9"/>
  <c r="C2662" i="9"/>
  <c r="C2658" i="9"/>
  <c r="C2654" i="9"/>
  <c r="C2650" i="9"/>
  <c r="C2646" i="9"/>
  <c r="C2642" i="9"/>
  <c r="C2638" i="9"/>
  <c r="C2634" i="9"/>
  <c r="C2630" i="9"/>
  <c r="C2626" i="9"/>
  <c r="C2622" i="9"/>
  <c r="C2618" i="9"/>
  <c r="C2614" i="9"/>
  <c r="C2610" i="9"/>
  <c r="C2606" i="9"/>
  <c r="C2602" i="9"/>
  <c r="C2598" i="9"/>
  <c r="C2594" i="9"/>
  <c r="C2590" i="9"/>
  <c r="C2586" i="9"/>
  <c r="C2582" i="9"/>
  <c r="C2578" i="9"/>
  <c r="C2574" i="9"/>
  <c r="C2570" i="9"/>
  <c r="C2566" i="9"/>
  <c r="C2562" i="9"/>
  <c r="C2558" i="9"/>
  <c r="C2554" i="9"/>
  <c r="C2550" i="9"/>
  <c r="C2546" i="9"/>
  <c r="C2542" i="9"/>
  <c r="C2538" i="9"/>
  <c r="C2534" i="9"/>
  <c r="C2530" i="9"/>
  <c r="C2526" i="9"/>
  <c r="C2522" i="9"/>
  <c r="C2518" i="9"/>
  <c r="C2514" i="9"/>
  <c r="C2510" i="9"/>
  <c r="C2506" i="9"/>
  <c r="C2502" i="9"/>
  <c r="C2498" i="9"/>
  <c r="C2494" i="9"/>
  <c r="C2490" i="9"/>
  <c r="C2486" i="9"/>
  <c r="C2482" i="9"/>
  <c r="C2478" i="9"/>
  <c r="C2474" i="9"/>
  <c r="C2470" i="9"/>
  <c r="C2466" i="9"/>
  <c r="C2462" i="9"/>
  <c r="C2458" i="9"/>
  <c r="C2454" i="9"/>
  <c r="C2450" i="9"/>
  <c r="C2446" i="9"/>
  <c r="C2442" i="9"/>
  <c r="C2438" i="9"/>
  <c r="C2434" i="9"/>
  <c r="C2430" i="9"/>
  <c r="C2426" i="9"/>
  <c r="C2422" i="9"/>
  <c r="C2418" i="9"/>
  <c r="C2414" i="9"/>
  <c r="C2410" i="9"/>
  <c r="C2406" i="9"/>
  <c r="C2402" i="9"/>
  <c r="C2398" i="9"/>
  <c r="C2394" i="9"/>
  <c r="C2390" i="9"/>
  <c r="C2386" i="9"/>
  <c r="C2382" i="9"/>
  <c r="C2378" i="9"/>
  <c r="C2374" i="9"/>
  <c r="C2370" i="9"/>
  <c r="C2366" i="9"/>
  <c r="C2362" i="9"/>
  <c r="C2358" i="9"/>
  <c r="C2354" i="9"/>
  <c r="C2350" i="9"/>
  <c r="C2346" i="9"/>
  <c r="C2342" i="9"/>
  <c r="C2338" i="9"/>
  <c r="C2334" i="9"/>
  <c r="C2330" i="9"/>
  <c r="C2326" i="9"/>
  <c r="C2322" i="9"/>
  <c r="C2318" i="9"/>
  <c r="C2314" i="9"/>
  <c r="C2310" i="9"/>
  <c r="C2306" i="9"/>
  <c r="C2302" i="9"/>
  <c r="C2298" i="9"/>
  <c r="C2294" i="9"/>
  <c r="C2290" i="9"/>
  <c r="C2286" i="9"/>
  <c r="C2282" i="9"/>
  <c r="C2278" i="9"/>
  <c r="C2274" i="9"/>
  <c r="C2270" i="9"/>
  <c r="C2266" i="9"/>
  <c r="C2262" i="9"/>
  <c r="C2258" i="9"/>
  <c r="C2254" i="9"/>
  <c r="C2250" i="9"/>
  <c r="C2246" i="9"/>
  <c r="C2242" i="9"/>
  <c r="C2238" i="9"/>
  <c r="C2234" i="9"/>
  <c r="C2230" i="9"/>
  <c r="C2226" i="9"/>
  <c r="C2222" i="9"/>
  <c r="C2218" i="9"/>
  <c r="C2214" i="9"/>
  <c r="C2210" i="9"/>
  <c r="C2206" i="9"/>
  <c r="C2202" i="9"/>
  <c r="C2198" i="9"/>
  <c r="C2194" i="9"/>
  <c r="C2190" i="9"/>
  <c r="C2186" i="9"/>
  <c r="C2182" i="9"/>
  <c r="C2178" i="9"/>
  <c r="C2174" i="9"/>
  <c r="C2170" i="9"/>
  <c r="C2166" i="9"/>
  <c r="C2162" i="9"/>
  <c r="C2158" i="9"/>
  <c r="C2154" i="9"/>
  <c r="C2150" i="9"/>
  <c r="C2146" i="9"/>
  <c r="C2142" i="9"/>
  <c r="C2138" i="9"/>
  <c r="C2134" i="9"/>
  <c r="C2130" i="9"/>
  <c r="C2126" i="9"/>
  <c r="C2122" i="9"/>
  <c r="C2118" i="9"/>
  <c r="C2114" i="9"/>
  <c r="C2110" i="9"/>
  <c r="C2106" i="9"/>
  <c r="C2102" i="9"/>
  <c r="C2098" i="9"/>
  <c r="C2094" i="9"/>
  <c r="C2090" i="9"/>
  <c r="C2086" i="9"/>
  <c r="C2082" i="9"/>
  <c r="C2078" i="9"/>
  <c r="C2074" i="9"/>
  <c r="C2070" i="9"/>
  <c r="C2066" i="9"/>
  <c r="C2062" i="9"/>
  <c r="C2058" i="9"/>
  <c r="C2054" i="9"/>
  <c r="C2050" i="9"/>
  <c r="C2046" i="9"/>
  <c r="C2042" i="9"/>
  <c r="C2038" i="9"/>
  <c r="C2034" i="9"/>
  <c r="C2030" i="9"/>
  <c r="C2026" i="9"/>
  <c r="C2022" i="9"/>
  <c r="C2018" i="9"/>
  <c r="C2014" i="9"/>
  <c r="C2010" i="9"/>
  <c r="C2006" i="9"/>
  <c r="C2002" i="9"/>
  <c r="C1998" i="9"/>
  <c r="C1994" i="9"/>
  <c r="C1990" i="9"/>
  <c r="C1986" i="9"/>
  <c r="C1982" i="9"/>
  <c r="C1978" i="9"/>
  <c r="C1974" i="9"/>
  <c r="C1970" i="9"/>
  <c r="C1966" i="9"/>
  <c r="C1962" i="9"/>
  <c r="C1958" i="9"/>
  <c r="C1954" i="9"/>
  <c r="C1950" i="9"/>
  <c r="C1946" i="9"/>
  <c r="C1942" i="9"/>
  <c r="C1938" i="9"/>
  <c r="C1934" i="9"/>
  <c r="C1930" i="9"/>
  <c r="C1926" i="9"/>
  <c r="C1922" i="9"/>
  <c r="C1918" i="9"/>
  <c r="C1914" i="9"/>
  <c r="C1910" i="9"/>
  <c r="C1906" i="9"/>
  <c r="C1902" i="9"/>
  <c r="C1898" i="9"/>
  <c r="C1894" i="9"/>
  <c r="C1890" i="9"/>
  <c r="C1886" i="9"/>
  <c r="C1882" i="9"/>
  <c r="C1878" i="9"/>
  <c r="C1874" i="9"/>
  <c r="C1870" i="9"/>
  <c r="C1866" i="9"/>
  <c r="C1862" i="9"/>
  <c r="C1858" i="9"/>
  <c r="C1854" i="9"/>
  <c r="C1850" i="9"/>
  <c r="C1846" i="9"/>
  <c r="C1842" i="9"/>
  <c r="C1838" i="9"/>
  <c r="C1834" i="9"/>
  <c r="C1830" i="9"/>
  <c r="C1826" i="9"/>
  <c r="C1822" i="9"/>
  <c r="C1818" i="9"/>
  <c r="C1814" i="9"/>
  <c r="C1810" i="9"/>
  <c r="C1806" i="9"/>
  <c r="C1802" i="9"/>
  <c r="C1798" i="9"/>
  <c r="C1794" i="9"/>
  <c r="C1790" i="9"/>
  <c r="C1786" i="9"/>
  <c r="C1782" i="9"/>
  <c r="C1778" i="9"/>
  <c r="C1774" i="9"/>
  <c r="C1770" i="9"/>
  <c r="C1766" i="9"/>
  <c r="C1762" i="9"/>
  <c r="C1758" i="9"/>
  <c r="C1754" i="9"/>
  <c r="C1750" i="9"/>
  <c r="C1746" i="9"/>
  <c r="C1742" i="9"/>
  <c r="C1738" i="9"/>
  <c r="C1734" i="9"/>
  <c r="C1730" i="9"/>
  <c r="C1726" i="9"/>
  <c r="C1722" i="9"/>
  <c r="C1718" i="9"/>
  <c r="C1714" i="9"/>
  <c r="C1710" i="9"/>
  <c r="C1706" i="9"/>
  <c r="C1702" i="9"/>
  <c r="C1698" i="9"/>
  <c r="C1694" i="9"/>
  <c r="C1690" i="9"/>
  <c r="C1686" i="9"/>
  <c r="C1682" i="9"/>
  <c r="C1678" i="9"/>
  <c r="C1674" i="9"/>
  <c r="C1670" i="9"/>
  <c r="C1666" i="9"/>
  <c r="C1662" i="9"/>
  <c r="C1658" i="9"/>
  <c r="C1654" i="9"/>
  <c r="C1650" i="9"/>
  <c r="C1646" i="9"/>
  <c r="C1642" i="9"/>
  <c r="C1638" i="9"/>
  <c r="C1634" i="9"/>
  <c r="C1630" i="9"/>
  <c r="C1626" i="9"/>
  <c r="C1622" i="9"/>
  <c r="C1618" i="9"/>
  <c r="C1614" i="9"/>
  <c r="C1610" i="9"/>
  <c r="C1606" i="9"/>
  <c r="C1602" i="9"/>
  <c r="C1598" i="9"/>
  <c r="C1594" i="9"/>
  <c r="C1590" i="9"/>
  <c r="C1586" i="9"/>
  <c r="C1582" i="9"/>
  <c r="C1578" i="9"/>
  <c r="C1574" i="9"/>
  <c r="C1570" i="9"/>
  <c r="C1566" i="9"/>
  <c r="C1562" i="9"/>
  <c r="C1558" i="9"/>
  <c r="C1554" i="9"/>
  <c r="C1550" i="9"/>
  <c r="C1546" i="9"/>
  <c r="C1542" i="9"/>
  <c r="C1538" i="9"/>
  <c r="C1534" i="9"/>
  <c r="C1530" i="9"/>
  <c r="C1526" i="9"/>
  <c r="C1522" i="9"/>
  <c r="C1518" i="9"/>
  <c r="C1514" i="9"/>
  <c r="C1510" i="9"/>
  <c r="C1506" i="9"/>
  <c r="C1502" i="9"/>
  <c r="C1498" i="9"/>
  <c r="C1494" i="9"/>
  <c r="C1490" i="9"/>
  <c r="C1486" i="9"/>
  <c r="C1482" i="9"/>
  <c r="C1478" i="9"/>
  <c r="C1474" i="9"/>
  <c r="C1470" i="9"/>
  <c r="C1466" i="9"/>
  <c r="C1462" i="9"/>
  <c r="C1458" i="9"/>
  <c r="C1454" i="9"/>
  <c r="C1450" i="9"/>
  <c r="C1446" i="9"/>
  <c r="C1442" i="9"/>
  <c r="C1438" i="9"/>
  <c r="C1434" i="9"/>
  <c r="C1430" i="9"/>
  <c r="C1426" i="9"/>
  <c r="C1422" i="9"/>
  <c r="C1418" i="9"/>
  <c r="C1414" i="9"/>
  <c r="C1410" i="9"/>
  <c r="C1406" i="9"/>
  <c r="C1402" i="9"/>
  <c r="C1398" i="9"/>
  <c r="C1394" i="9"/>
  <c r="C1390" i="9"/>
  <c r="C1386" i="9"/>
  <c r="C1382" i="9"/>
  <c r="C1378" i="9"/>
  <c r="C1374" i="9"/>
  <c r="C1370" i="9"/>
  <c r="C1366" i="9"/>
  <c r="C1362" i="9"/>
  <c r="C1358" i="9"/>
  <c r="C1354" i="9"/>
  <c r="C1350" i="9"/>
  <c r="C1346" i="9"/>
  <c r="C1342" i="9"/>
  <c r="C1338" i="9"/>
  <c r="C1334" i="9"/>
  <c r="C1330" i="9"/>
  <c r="C1326" i="9"/>
  <c r="C1322" i="9"/>
  <c r="C1318" i="9"/>
  <c r="C1314" i="9"/>
  <c r="C1310" i="9"/>
  <c r="C1306" i="9"/>
  <c r="C1302" i="9"/>
  <c r="C1298" i="9"/>
  <c r="C1294" i="9"/>
  <c r="C1290" i="9"/>
  <c r="C1286" i="9"/>
  <c r="C1282" i="9"/>
  <c r="C1278" i="9"/>
  <c r="C1274" i="9"/>
  <c r="C1270" i="9"/>
  <c r="C1266" i="9"/>
  <c r="C1262" i="9"/>
  <c r="C1258" i="9"/>
  <c r="C1254" i="9"/>
  <c r="C1250" i="9"/>
  <c r="C1246" i="9"/>
  <c r="C1242" i="9"/>
  <c r="C1238" i="9"/>
  <c r="C1234" i="9"/>
  <c r="C1230" i="9"/>
  <c r="C1226" i="9"/>
  <c r="C1222" i="9"/>
  <c r="C1218" i="9"/>
  <c r="C1214" i="9"/>
  <c r="C1210" i="9"/>
  <c r="C1206" i="9"/>
  <c r="C1202" i="9"/>
  <c r="C1198" i="9"/>
  <c r="C1194" i="9"/>
  <c r="C1190" i="9"/>
  <c r="C1186" i="9"/>
  <c r="C1182" i="9"/>
  <c r="C1178" i="9"/>
  <c r="C1174" i="9"/>
  <c r="C1170" i="9"/>
  <c r="C1166" i="9"/>
  <c r="C1162" i="9"/>
  <c r="C1158" i="9"/>
  <c r="C1154" i="9"/>
  <c r="C1150" i="9"/>
  <c r="C1146" i="9"/>
  <c r="C1142" i="9"/>
  <c r="C1138" i="9"/>
  <c r="C1134" i="9"/>
  <c r="C1130" i="9"/>
  <c r="C1126" i="9"/>
  <c r="C1122" i="9"/>
  <c r="C1118" i="9"/>
  <c r="C1114" i="9"/>
  <c r="C1110" i="9"/>
  <c r="C1106" i="9"/>
  <c r="C1102" i="9"/>
  <c r="C1098" i="9"/>
  <c r="C1094" i="9"/>
  <c r="C1090" i="9"/>
  <c r="C1086" i="9"/>
  <c r="C1082" i="9"/>
  <c r="C1078" i="9"/>
  <c r="C1074" i="9"/>
  <c r="C1070" i="9"/>
  <c r="C1066" i="9"/>
  <c r="C1062" i="9"/>
  <c r="C1058" i="9"/>
  <c r="C1054" i="9"/>
  <c r="C1050" i="9"/>
  <c r="C1046" i="9"/>
  <c r="C1042" i="9"/>
  <c r="C1038" i="9"/>
  <c r="C1034" i="9"/>
  <c r="C1030" i="9"/>
  <c r="C1026" i="9"/>
  <c r="C1022" i="9"/>
  <c r="C1018" i="9"/>
  <c r="C1014" i="9"/>
  <c r="C1010" i="9"/>
  <c r="C1006" i="9"/>
  <c r="C1002" i="9"/>
  <c r="C998" i="9"/>
  <c r="C994" i="9"/>
  <c r="C990" i="9"/>
  <c r="C986" i="9"/>
  <c r="C982" i="9"/>
  <c r="C978" i="9"/>
  <c r="C974" i="9"/>
  <c r="C970" i="9"/>
  <c r="C966" i="9"/>
  <c r="C962" i="9"/>
  <c r="C958" i="9"/>
  <c r="C954" i="9"/>
  <c r="C950" i="9"/>
  <c r="C946" i="9"/>
  <c r="C942" i="9"/>
  <c r="C938" i="9"/>
  <c r="C934" i="9"/>
  <c r="C930" i="9"/>
  <c r="C926" i="9"/>
  <c r="C922" i="9"/>
  <c r="C918" i="9"/>
  <c r="C914" i="9"/>
  <c r="C910" i="9"/>
  <c r="C906" i="9"/>
  <c r="C902" i="9"/>
  <c r="C898" i="9"/>
  <c r="C894" i="9"/>
  <c r="C890" i="9"/>
  <c r="C886" i="9"/>
  <c r="C882" i="9"/>
  <c r="C878" i="9"/>
  <c r="C874" i="9"/>
  <c r="C870" i="9"/>
  <c r="C866" i="9"/>
  <c r="C862" i="9"/>
  <c r="C858" i="9"/>
  <c r="C854" i="9"/>
  <c r="C850" i="9"/>
  <c r="C846" i="9"/>
  <c r="C842" i="9"/>
  <c r="C838" i="9"/>
  <c r="C834" i="9"/>
  <c r="C830" i="9"/>
  <c r="C826" i="9"/>
  <c r="C822" i="9"/>
  <c r="C818" i="9"/>
  <c r="C814" i="9"/>
  <c r="C810" i="9"/>
  <c r="C806" i="9"/>
  <c r="C802" i="9"/>
  <c r="C798" i="9"/>
  <c r="C794" i="9"/>
  <c r="C790" i="9"/>
  <c r="C786" i="9"/>
  <c r="C782" i="9"/>
  <c r="C778" i="9"/>
  <c r="C774" i="9"/>
  <c r="C770" i="9"/>
  <c r="C766" i="9"/>
  <c r="C762" i="9"/>
  <c r="C758" i="9"/>
  <c r="C754" i="9"/>
  <c r="C750" i="9"/>
  <c r="C746" i="9"/>
  <c r="C742" i="9"/>
  <c r="C738" i="9"/>
  <c r="C734" i="9"/>
  <c r="C730" i="9"/>
  <c r="C726" i="9"/>
  <c r="C722" i="9"/>
  <c r="C718" i="9"/>
  <c r="C714" i="9"/>
  <c r="C710" i="9"/>
  <c r="C706" i="9"/>
  <c r="C702" i="9"/>
  <c r="C698" i="9"/>
  <c r="C694" i="9"/>
  <c r="C690" i="9"/>
  <c r="C686" i="9"/>
  <c r="C682" i="9"/>
  <c r="C678" i="9"/>
  <c r="C674" i="9"/>
  <c r="C670" i="9"/>
  <c r="C666" i="9"/>
  <c r="C662" i="9"/>
  <c r="C658" i="9"/>
  <c r="C654" i="9"/>
  <c r="C650" i="9"/>
  <c r="C646" i="9"/>
  <c r="C642" i="9"/>
  <c r="C638" i="9"/>
  <c r="C634" i="9"/>
  <c r="C630" i="9"/>
  <c r="C626" i="9"/>
  <c r="C622" i="9"/>
  <c r="C618" i="9"/>
  <c r="C614" i="9"/>
  <c r="C610" i="9"/>
  <c r="C606" i="9"/>
  <c r="C602" i="9"/>
  <c r="C598" i="9"/>
  <c r="C594" i="9"/>
  <c r="C590" i="9"/>
  <c r="C586" i="9"/>
  <c r="C582" i="9"/>
  <c r="C578" i="9"/>
  <c r="C574" i="9"/>
  <c r="C570" i="9"/>
  <c r="C566" i="9"/>
  <c r="C562" i="9"/>
  <c r="C558" i="9"/>
  <c r="C554" i="9"/>
  <c r="C550" i="9"/>
  <c r="C546" i="9"/>
  <c r="C542" i="9"/>
  <c r="C538" i="9"/>
  <c r="C534" i="9"/>
  <c r="C530" i="9"/>
  <c r="C526" i="9"/>
  <c r="C522" i="9"/>
  <c r="C518" i="9"/>
  <c r="C514" i="9"/>
  <c r="C510" i="9"/>
  <c r="C506" i="9"/>
  <c r="C502" i="9"/>
  <c r="C498" i="9"/>
  <c r="C494" i="9"/>
  <c r="C490" i="9"/>
  <c r="C486" i="9"/>
  <c r="C482" i="9"/>
  <c r="C478" i="9"/>
  <c r="C474" i="9"/>
  <c r="C470" i="9"/>
  <c r="C466" i="9"/>
  <c r="C462" i="9"/>
  <c r="C458" i="9"/>
  <c r="C454" i="9"/>
  <c r="C450" i="9"/>
  <c r="C446" i="9"/>
  <c r="C442" i="9"/>
  <c r="C438" i="9"/>
  <c r="C434" i="9"/>
  <c r="C430" i="9"/>
  <c r="C426" i="9"/>
  <c r="C422" i="9"/>
  <c r="C418" i="9"/>
  <c r="C414" i="9"/>
  <c r="C410" i="9"/>
  <c r="C406" i="9"/>
  <c r="C402" i="9"/>
  <c r="C398" i="9"/>
  <c r="C394" i="9"/>
  <c r="C390" i="9"/>
  <c r="C386" i="9"/>
  <c r="C382" i="9"/>
  <c r="C378" i="9"/>
  <c r="C374" i="9"/>
  <c r="C370" i="9"/>
  <c r="C366" i="9"/>
  <c r="C362" i="9"/>
  <c r="C358" i="9"/>
  <c r="C354" i="9"/>
  <c r="C350" i="9"/>
  <c r="C346" i="9"/>
  <c r="C342" i="9"/>
  <c r="C338" i="9"/>
  <c r="C334" i="9"/>
  <c r="C330" i="9"/>
  <c r="C326" i="9"/>
  <c r="C322" i="9"/>
  <c r="C318" i="9"/>
  <c r="C314" i="9"/>
  <c r="C310" i="9"/>
  <c r="C306" i="9"/>
  <c r="C302" i="9"/>
  <c r="C298" i="9"/>
  <c r="C294" i="9"/>
  <c r="C290" i="9"/>
  <c r="C286" i="9"/>
  <c r="C282" i="9"/>
  <c r="C278" i="9"/>
  <c r="C274" i="9"/>
  <c r="C270" i="9"/>
  <c r="C266" i="9"/>
  <c r="C262" i="9"/>
  <c r="C258" i="9"/>
  <c r="C254" i="9"/>
  <c r="C250" i="9"/>
  <c r="C246" i="9"/>
  <c r="C242" i="9"/>
  <c r="C238" i="9"/>
  <c r="C234" i="9"/>
  <c r="C230" i="9"/>
  <c r="C226" i="9"/>
  <c r="C222" i="9"/>
  <c r="C218" i="9"/>
  <c r="C214" i="9"/>
  <c r="C210" i="9"/>
  <c r="C206" i="9"/>
  <c r="C202" i="9"/>
  <c r="C198" i="9"/>
  <c r="C194" i="9"/>
  <c r="C190" i="9"/>
  <c r="C186" i="9"/>
  <c r="C182" i="9"/>
  <c r="C178" i="9"/>
  <c r="C174" i="9"/>
  <c r="C170" i="9"/>
  <c r="C166" i="9"/>
  <c r="C162" i="9"/>
  <c r="C158" i="9"/>
  <c r="C154" i="9"/>
  <c r="C150" i="9"/>
  <c r="C146" i="9"/>
  <c r="C142" i="9"/>
  <c r="C138" i="9"/>
  <c r="C134" i="9"/>
  <c r="C130" i="9"/>
  <c r="C126" i="9"/>
  <c r="C122" i="9"/>
  <c r="C118" i="9"/>
  <c r="C114" i="9"/>
  <c r="C110" i="9"/>
  <c r="C106" i="9"/>
  <c r="C102" i="9"/>
  <c r="C98" i="9"/>
  <c r="C94" i="9"/>
  <c r="C90" i="9"/>
  <c r="C86" i="9"/>
  <c r="C82" i="9"/>
  <c r="C78" i="9"/>
  <c r="C74" i="9"/>
  <c r="C70" i="9"/>
  <c r="C66" i="9"/>
  <c r="C62" i="9"/>
  <c r="C58" i="9"/>
  <c r="C54" i="9"/>
  <c r="C50" i="9"/>
  <c r="C46" i="9"/>
  <c r="C42" i="9"/>
  <c r="C38" i="9"/>
  <c r="C34" i="9"/>
  <c r="C30" i="9"/>
  <c r="C26" i="9"/>
  <c r="C22" i="9"/>
  <c r="C18" i="9"/>
  <c r="C14" i="9"/>
  <c r="C10" i="9"/>
  <c r="C6" i="9"/>
  <c r="C2997" i="9"/>
  <c r="C2993" i="9"/>
  <c r="C2989" i="9"/>
  <c r="C2985" i="9"/>
  <c r="C2981" i="9"/>
  <c r="C2977" i="9"/>
  <c r="C2973" i="9"/>
  <c r="C2969" i="9"/>
  <c r="C2965" i="9"/>
  <c r="C2961" i="9"/>
  <c r="C2957" i="9"/>
  <c r="C2953" i="9"/>
  <c r="C2949" i="9"/>
  <c r="C2945" i="9"/>
  <c r="C2941" i="9"/>
  <c r="C2937" i="9"/>
  <c r="C2933" i="9"/>
  <c r="C2929" i="9"/>
  <c r="C2925" i="9"/>
  <c r="C2921" i="9"/>
  <c r="C2917" i="9"/>
  <c r="C2913" i="9"/>
  <c r="C2909" i="9"/>
  <c r="C2905" i="9"/>
  <c r="C2901" i="9"/>
  <c r="C2897" i="9"/>
  <c r="C2893" i="9"/>
  <c r="C2889" i="9"/>
  <c r="C2885" i="9"/>
  <c r="C2881" i="9"/>
  <c r="C2877" i="9"/>
  <c r="C2873" i="9"/>
  <c r="C2869" i="9"/>
  <c r="C2865" i="9"/>
  <c r="C2861" i="9"/>
  <c r="C2857" i="9"/>
  <c r="C2853" i="9"/>
  <c r="C2849" i="9"/>
  <c r="C2845" i="9"/>
  <c r="C2841" i="9"/>
  <c r="C2837" i="9"/>
  <c r="C2833" i="9"/>
  <c r="C2829" i="9"/>
  <c r="C2825" i="9"/>
  <c r="C2821" i="9"/>
  <c r="C2817" i="9"/>
  <c r="C2813" i="9"/>
  <c r="C2809" i="9"/>
  <c r="C2805" i="9"/>
  <c r="C2801" i="9"/>
  <c r="C2797" i="9"/>
  <c r="C2793" i="9"/>
  <c r="C2789" i="9"/>
  <c r="C2785" i="9"/>
  <c r="C2781" i="9"/>
  <c r="C2777" i="9"/>
  <c r="C2773" i="9"/>
  <c r="C2769" i="9"/>
  <c r="C2765" i="9"/>
  <c r="C2761" i="9"/>
  <c r="C2757" i="9"/>
  <c r="C2753" i="9"/>
  <c r="C2749" i="9"/>
  <c r="C2745" i="9"/>
  <c r="C2741" i="9"/>
  <c r="C2737" i="9"/>
  <c r="C2733" i="9"/>
  <c r="C2729" i="9"/>
  <c r="C2725" i="9"/>
  <c r="C2721" i="9"/>
  <c r="C2717" i="9"/>
  <c r="C2713" i="9"/>
  <c r="C2709" i="9"/>
  <c r="C2705" i="9"/>
  <c r="C2701" i="9"/>
  <c r="C2697" i="9"/>
  <c r="C2693" i="9"/>
  <c r="C2689" i="9"/>
  <c r="C2685" i="9"/>
  <c r="C2681" i="9"/>
  <c r="C2677" i="9"/>
  <c r="C2673" i="9"/>
  <c r="C2669" i="9"/>
  <c r="C2665" i="9"/>
  <c r="C2661" i="9"/>
  <c r="C2657" i="9"/>
  <c r="C2653" i="9"/>
  <c r="C2649" i="9"/>
  <c r="C2645" i="9"/>
  <c r="C2641" i="9"/>
  <c r="C2637" i="9"/>
  <c r="C2633" i="9"/>
  <c r="C2629" i="9"/>
  <c r="C2625" i="9"/>
  <c r="C2621" i="9"/>
  <c r="C2617" i="9"/>
  <c r="C2613" i="9"/>
  <c r="C2609" i="9"/>
  <c r="C2605" i="9"/>
  <c r="C2601" i="9"/>
  <c r="C2597" i="9"/>
  <c r="C2593" i="9"/>
  <c r="C2589" i="9"/>
  <c r="C2585" i="9"/>
  <c r="C2581" i="9"/>
  <c r="C2577" i="9"/>
  <c r="C2573" i="9"/>
  <c r="C2569" i="9"/>
  <c r="C2565" i="9"/>
  <c r="C2561" i="9"/>
  <c r="C2557" i="9"/>
  <c r="C2553" i="9"/>
  <c r="C2549" i="9"/>
  <c r="C2545" i="9"/>
  <c r="C2541" i="9"/>
  <c r="C2537" i="9"/>
  <c r="C2533" i="9"/>
  <c r="C2529" i="9"/>
  <c r="C2525" i="9"/>
  <c r="C2521" i="9"/>
  <c r="C2517" i="9"/>
  <c r="C2513" i="9"/>
  <c r="C2509" i="9"/>
  <c r="C2505" i="9"/>
  <c r="C2501" i="9"/>
  <c r="C2497" i="9"/>
  <c r="C2493" i="9"/>
  <c r="C2489" i="9"/>
  <c r="C2485" i="9"/>
  <c r="C2481" i="9"/>
  <c r="C2477" i="9"/>
  <c r="C2473" i="9"/>
  <c r="C2469" i="9"/>
  <c r="C2465" i="9"/>
  <c r="C2461" i="9"/>
  <c r="C2457" i="9"/>
  <c r="C2453" i="9"/>
  <c r="C2449" i="9"/>
  <c r="C2445" i="9"/>
  <c r="C2441" i="9"/>
  <c r="C2437" i="9"/>
  <c r="C2433" i="9"/>
  <c r="C2429" i="9"/>
  <c r="C2425" i="9"/>
  <c r="C2421" i="9"/>
  <c r="C2417" i="9"/>
  <c r="C2413" i="9"/>
  <c r="C2409" i="9"/>
  <c r="C2405" i="9"/>
  <c r="C2401" i="9"/>
  <c r="C2397" i="9"/>
  <c r="C2393" i="9"/>
  <c r="C2389" i="9"/>
  <c r="C2385" i="9"/>
  <c r="C2381" i="9"/>
  <c r="C2377" i="9"/>
  <c r="C2373" i="9"/>
  <c r="C2369" i="9"/>
  <c r="C2365" i="9"/>
  <c r="C2361" i="9"/>
  <c r="C2357" i="9"/>
  <c r="C2353" i="9"/>
  <c r="C2349" i="9"/>
  <c r="C2345" i="9"/>
  <c r="C2341" i="9"/>
  <c r="C2337" i="9"/>
  <c r="C2333" i="9"/>
  <c r="C2329" i="9"/>
  <c r="C2325" i="9"/>
  <c r="C2321" i="9"/>
  <c r="C2317" i="9"/>
  <c r="C2313" i="9"/>
  <c r="C2309" i="9"/>
  <c r="C2305" i="9"/>
  <c r="C2301" i="9"/>
  <c r="C2297" i="9"/>
  <c r="C2293" i="9"/>
  <c r="C2289" i="9"/>
  <c r="C2285" i="9"/>
  <c r="C2281" i="9"/>
  <c r="C2277" i="9"/>
  <c r="C2273" i="9"/>
  <c r="C2269" i="9"/>
  <c r="C2265" i="9"/>
  <c r="C2261" i="9"/>
  <c r="C2257" i="9"/>
  <c r="C2253" i="9"/>
  <c r="C2249" i="9"/>
  <c r="C2245" i="9"/>
  <c r="C2241" i="9"/>
  <c r="C2237" i="9"/>
  <c r="C2233" i="9"/>
  <c r="C2229" i="9"/>
  <c r="C2225" i="9"/>
  <c r="C2221" i="9"/>
  <c r="C2217" i="9"/>
  <c r="C2213" i="9"/>
  <c r="C2209" i="9"/>
  <c r="C2205" i="9"/>
  <c r="C2201" i="9"/>
  <c r="C2197" i="9"/>
  <c r="C2193" i="9"/>
  <c r="C2189" i="9"/>
  <c r="C2185" i="9"/>
  <c r="C2181" i="9"/>
  <c r="C2177" i="9"/>
  <c r="C2173" i="9"/>
  <c r="C2169" i="9"/>
  <c r="C2165" i="9"/>
  <c r="C2161" i="9"/>
  <c r="C2157" i="9"/>
  <c r="C2153" i="9"/>
  <c r="C2149" i="9"/>
  <c r="C2145" i="9"/>
  <c r="C2141" i="9"/>
  <c r="C2137" i="9"/>
  <c r="C2133" i="9"/>
  <c r="C2129" i="9"/>
  <c r="C2125" i="9"/>
  <c r="C2121" i="9"/>
  <c r="C2117" i="9"/>
  <c r="C2113" i="9"/>
  <c r="C2109" i="9"/>
  <c r="C2105" i="9"/>
  <c r="C2101" i="9"/>
  <c r="C2097" i="9"/>
  <c r="C2093" i="9"/>
  <c r="C2089" i="9"/>
  <c r="C2085" i="9"/>
  <c r="C2081" i="9"/>
  <c r="C2077" i="9"/>
  <c r="C2073" i="9"/>
  <c r="C2069" i="9"/>
  <c r="C2065" i="9"/>
  <c r="C2061" i="9"/>
  <c r="C2057" i="9"/>
  <c r="C2053" i="9"/>
  <c r="C2049" i="9"/>
  <c r="C2045" i="9"/>
  <c r="C2041" i="9"/>
  <c r="C2037" i="9"/>
  <c r="C2033" i="9"/>
  <c r="C2029" i="9"/>
  <c r="C2025" i="9"/>
  <c r="C2021" i="9"/>
  <c r="C2017" i="9"/>
  <c r="C2013" i="9"/>
  <c r="C2009" i="9"/>
  <c r="C2005" i="9"/>
  <c r="C2001" i="9"/>
  <c r="C1997" i="9"/>
  <c r="C1993" i="9"/>
  <c r="C1989" i="9"/>
  <c r="C1985" i="9"/>
  <c r="C1981" i="9"/>
  <c r="C1977" i="9"/>
  <c r="C1973" i="9"/>
  <c r="C1969" i="9"/>
  <c r="C1965" i="9"/>
  <c r="C1961" i="9"/>
  <c r="C1957" i="9"/>
  <c r="C1953" i="9"/>
  <c r="C1949" i="9"/>
  <c r="C1945" i="9"/>
  <c r="C1941" i="9"/>
  <c r="C1937" i="9"/>
  <c r="C1933" i="9"/>
  <c r="C1929" i="9"/>
  <c r="C1925" i="9"/>
  <c r="C1921" i="9"/>
  <c r="C1917" i="9"/>
  <c r="C1913" i="9"/>
  <c r="C1909" i="9"/>
  <c r="C1905" i="9"/>
  <c r="C1901" i="9"/>
  <c r="C1897" i="9"/>
  <c r="C1893" i="9"/>
  <c r="C1889" i="9"/>
  <c r="C1885" i="9"/>
  <c r="C1881" i="9"/>
  <c r="C1877" i="9"/>
  <c r="C1873" i="9"/>
  <c r="C1869" i="9"/>
  <c r="C1865" i="9"/>
  <c r="C1861" i="9"/>
  <c r="C1857" i="9"/>
  <c r="C1853" i="9"/>
  <c r="C1849" i="9"/>
  <c r="C1845" i="9"/>
  <c r="C1841" i="9"/>
  <c r="C1837" i="9"/>
  <c r="C1833" i="9"/>
  <c r="C1829" i="9"/>
  <c r="C1825" i="9"/>
  <c r="C1821" i="9"/>
  <c r="C1817" i="9"/>
  <c r="C1813" i="9"/>
  <c r="C1809" i="9"/>
  <c r="C1805" i="9"/>
  <c r="C1801" i="9"/>
  <c r="C1797" i="9"/>
  <c r="C1793" i="9"/>
  <c r="C1789" i="9"/>
  <c r="C1785" i="9"/>
  <c r="C1781" i="9"/>
  <c r="C1777" i="9"/>
  <c r="C1773" i="9"/>
  <c r="C1769" i="9"/>
  <c r="C1765" i="9"/>
  <c r="C1761" i="9"/>
  <c r="C1757" i="9"/>
  <c r="C1753" i="9"/>
  <c r="C1749" i="9"/>
  <c r="C1745" i="9"/>
  <c r="C1741" i="9"/>
  <c r="C1737" i="9"/>
  <c r="C1733" i="9"/>
  <c r="C1729" i="9"/>
  <c r="C1725" i="9"/>
  <c r="C1721" i="9"/>
  <c r="C1717" i="9"/>
  <c r="C1713" i="9"/>
  <c r="C1709" i="9"/>
  <c r="C1705" i="9"/>
  <c r="C1701" i="9"/>
  <c r="C1697" i="9"/>
  <c r="C1693" i="9"/>
  <c r="C1689" i="9"/>
  <c r="C1685" i="9"/>
  <c r="C1681" i="9"/>
  <c r="C1677" i="9"/>
  <c r="C1673" i="9"/>
  <c r="C1669" i="9"/>
  <c r="C1665" i="9"/>
  <c r="C1661" i="9"/>
  <c r="C1657" i="9"/>
  <c r="C1653" i="9"/>
  <c r="C1649" i="9"/>
  <c r="C1645" i="9"/>
  <c r="C1641" i="9"/>
  <c r="C1637" i="9"/>
  <c r="C1633" i="9"/>
  <c r="C1629" i="9"/>
  <c r="C1625" i="9"/>
  <c r="C1621" i="9"/>
  <c r="C1617" i="9"/>
  <c r="C1613" i="9"/>
  <c r="C1609" i="9"/>
  <c r="C1605" i="9"/>
  <c r="C1601" i="9"/>
  <c r="C1597" i="9"/>
  <c r="C1593" i="9"/>
  <c r="C1589" i="9"/>
  <c r="C1585" i="9"/>
  <c r="C1581" i="9"/>
  <c r="C1577" i="9"/>
  <c r="C1573" i="9"/>
  <c r="C1569" i="9"/>
  <c r="C1565" i="9"/>
  <c r="C1561" i="9"/>
  <c r="C1557" i="9"/>
  <c r="C1553" i="9"/>
  <c r="C1549" i="9"/>
  <c r="C1545" i="9"/>
  <c r="C1541" i="9"/>
  <c r="C1537" i="9"/>
  <c r="C1533" i="9"/>
  <c r="C1529" i="9"/>
  <c r="C1525" i="9"/>
  <c r="C1521" i="9"/>
  <c r="C1517" i="9"/>
  <c r="C1513" i="9"/>
  <c r="C1509" i="9"/>
  <c r="C1505" i="9"/>
  <c r="C1501" i="9"/>
  <c r="C1497" i="9"/>
  <c r="C1493" i="9"/>
  <c r="C1489" i="9"/>
  <c r="C1485" i="9"/>
  <c r="C1481" i="9"/>
  <c r="C1477" i="9"/>
  <c r="C1473" i="9"/>
  <c r="C1469" i="9"/>
  <c r="C1465" i="9"/>
  <c r="C1461" i="9"/>
  <c r="C1457" i="9"/>
  <c r="C1453" i="9"/>
  <c r="C1449" i="9"/>
  <c r="C1445" i="9"/>
  <c r="C1441" i="9"/>
  <c r="C1437" i="9"/>
  <c r="C1433" i="9"/>
  <c r="C1429" i="9"/>
  <c r="C1425" i="9"/>
  <c r="C1421" i="9"/>
  <c r="C1417" i="9"/>
  <c r="C1413" i="9"/>
  <c r="C1409" i="9"/>
  <c r="C1405" i="9"/>
  <c r="C1401" i="9"/>
  <c r="C1397" i="9"/>
  <c r="C1393" i="9"/>
  <c r="C1389" i="9"/>
  <c r="C1385" i="9"/>
  <c r="C1381" i="9"/>
  <c r="C1377" i="9"/>
  <c r="C1373" i="9"/>
  <c r="C1369" i="9"/>
  <c r="C1365" i="9"/>
  <c r="C1361" i="9"/>
  <c r="C1357" i="9"/>
  <c r="C1353" i="9"/>
  <c r="C1349" i="9"/>
  <c r="C1345" i="9"/>
  <c r="C1341" i="9"/>
  <c r="C1337" i="9"/>
  <c r="C1333" i="9"/>
  <c r="C1329" i="9"/>
  <c r="C1325" i="9"/>
  <c r="C1321" i="9"/>
  <c r="C1317" i="9"/>
  <c r="C1313" i="9"/>
  <c r="C1309" i="9"/>
  <c r="C1305" i="9"/>
  <c r="C1301" i="9"/>
  <c r="C1297" i="9"/>
  <c r="C1293" i="9"/>
  <c r="C1289" i="9"/>
  <c r="C1285" i="9"/>
  <c r="C1281" i="9"/>
  <c r="C1277" i="9"/>
  <c r="C1273" i="9"/>
  <c r="C1269" i="9"/>
  <c r="C1265" i="9"/>
  <c r="C1261" i="9"/>
  <c r="C1257" i="9"/>
  <c r="C1253" i="9"/>
  <c r="C1249" i="9"/>
  <c r="C1245" i="9"/>
  <c r="C1241" i="9"/>
  <c r="C1237" i="9"/>
  <c r="C1233" i="9"/>
  <c r="C1229" i="9"/>
  <c r="C1225" i="9"/>
  <c r="C1221" i="9"/>
  <c r="C1217" i="9"/>
  <c r="C1213" i="9"/>
  <c r="C1209" i="9"/>
  <c r="C1205" i="9"/>
  <c r="C1201" i="9"/>
  <c r="C1197" i="9"/>
  <c r="C1193" i="9"/>
  <c r="C1189" i="9"/>
  <c r="C1185" i="9"/>
  <c r="C1181" i="9"/>
  <c r="C1177" i="9"/>
  <c r="C1173" i="9"/>
  <c r="C1169" i="9"/>
  <c r="C1165" i="9"/>
  <c r="C1161" i="9"/>
  <c r="C1157" i="9"/>
  <c r="C1153" i="9"/>
  <c r="C1149" i="9"/>
  <c r="C1145" i="9"/>
  <c r="C1141" i="9"/>
  <c r="C1137" i="9"/>
  <c r="C1133" i="9"/>
  <c r="C1129" i="9"/>
  <c r="C1125" i="9"/>
  <c r="C1121" i="9"/>
  <c r="C1117" i="9"/>
  <c r="C1113" i="9"/>
  <c r="C1109" i="9"/>
  <c r="C1105" i="9"/>
  <c r="C1101" i="9"/>
  <c r="C1097" i="9"/>
  <c r="C1093" i="9"/>
  <c r="C1089" i="9"/>
  <c r="C1085" i="9"/>
  <c r="C1081" i="9"/>
  <c r="C1077" i="9"/>
  <c r="C1073" i="9"/>
  <c r="C1069" i="9"/>
  <c r="C1065" i="9"/>
  <c r="C1061" i="9"/>
  <c r="C1057" i="9"/>
  <c r="C1053" i="9"/>
  <c r="C1049" i="9"/>
  <c r="C1045" i="9"/>
  <c r="C1041" i="9"/>
  <c r="C1037" i="9"/>
  <c r="C1033" i="9"/>
  <c r="C1029" i="9"/>
  <c r="C1025" i="9"/>
  <c r="C1021" i="9"/>
  <c r="C1017" i="9"/>
  <c r="C1013" i="9"/>
  <c r="C1009" i="9"/>
  <c r="C1005" i="9"/>
  <c r="C1001" i="9"/>
  <c r="C997" i="9"/>
  <c r="C993" i="9"/>
  <c r="C989" i="9"/>
  <c r="C985" i="9"/>
  <c r="C981" i="9"/>
  <c r="C977" i="9"/>
  <c r="C973" i="9"/>
  <c r="C969" i="9"/>
  <c r="C965" i="9"/>
  <c r="C961" i="9"/>
  <c r="C957" i="9"/>
  <c r="C953" i="9"/>
  <c r="C949" i="9"/>
  <c r="C945" i="9"/>
  <c r="C941" i="9"/>
  <c r="C937" i="9"/>
  <c r="C933" i="9"/>
  <c r="C929" i="9"/>
  <c r="C925" i="9"/>
  <c r="C921" i="9"/>
  <c r="C917" i="9"/>
  <c r="C913" i="9"/>
  <c r="C909" i="9"/>
  <c r="C905" i="9"/>
  <c r="C901" i="9"/>
  <c r="C897" i="9"/>
  <c r="C893" i="9"/>
  <c r="C889" i="9"/>
  <c r="C885" i="9"/>
  <c r="C881" i="9"/>
  <c r="C877" i="9"/>
  <c r="C873" i="9"/>
  <c r="C869" i="9"/>
  <c r="C865" i="9"/>
  <c r="C861" i="9"/>
  <c r="C857" i="9"/>
  <c r="C853" i="9"/>
  <c r="C849" i="9"/>
  <c r="C845" i="9"/>
  <c r="C841" i="9"/>
  <c r="C837" i="9"/>
  <c r="C833" i="9"/>
  <c r="C829" i="9"/>
  <c r="C825" i="9"/>
  <c r="C821" i="9"/>
  <c r="C817" i="9"/>
  <c r="C813" i="9"/>
  <c r="C809" i="9"/>
  <c r="C805" i="9"/>
  <c r="C801" i="9"/>
  <c r="C797" i="9"/>
  <c r="C793" i="9"/>
  <c r="C789" i="9"/>
  <c r="C785" i="9"/>
  <c r="C781" i="9"/>
  <c r="C777" i="9"/>
  <c r="C773" i="9"/>
  <c r="C769" i="9"/>
  <c r="C765" i="9"/>
  <c r="C761" i="9"/>
  <c r="C757" i="9"/>
  <c r="C753" i="9"/>
  <c r="C749" i="9"/>
  <c r="C745" i="9"/>
  <c r="C741" i="9"/>
  <c r="C737" i="9"/>
  <c r="C733" i="9"/>
  <c r="C729" i="9"/>
  <c r="C725" i="9"/>
  <c r="C721" i="9"/>
  <c r="C717" i="9"/>
  <c r="C713" i="9"/>
  <c r="C709" i="9"/>
  <c r="C705" i="9"/>
  <c r="C701" i="9"/>
  <c r="C697" i="9"/>
  <c r="C693" i="9"/>
  <c r="C689" i="9"/>
  <c r="C685" i="9"/>
  <c r="C681" i="9"/>
  <c r="C677" i="9"/>
  <c r="C673" i="9"/>
  <c r="C669" i="9"/>
  <c r="C665" i="9"/>
  <c r="C661" i="9"/>
  <c r="C657" i="9"/>
  <c r="C653" i="9"/>
  <c r="C649" i="9"/>
  <c r="C645" i="9"/>
  <c r="C641" i="9"/>
  <c r="C637" i="9"/>
  <c r="C633" i="9"/>
  <c r="C629" i="9"/>
  <c r="C625" i="9"/>
  <c r="C621" i="9"/>
  <c r="C617" i="9"/>
  <c r="C613" i="9"/>
  <c r="C609" i="9"/>
  <c r="C605" i="9"/>
  <c r="C601" i="9"/>
  <c r="C597" i="9"/>
  <c r="C593" i="9"/>
  <c r="C589" i="9"/>
  <c r="C585" i="9"/>
  <c r="C581" i="9"/>
  <c r="C577" i="9"/>
  <c r="C573" i="9"/>
  <c r="C569" i="9"/>
  <c r="C565" i="9"/>
  <c r="C561" i="9"/>
  <c r="C557" i="9"/>
  <c r="C553" i="9"/>
  <c r="C549" i="9"/>
  <c r="C545" i="9"/>
  <c r="C541" i="9"/>
  <c r="C537" i="9"/>
  <c r="C533" i="9"/>
  <c r="C529" i="9"/>
  <c r="C525" i="9"/>
  <c r="C521" i="9"/>
  <c r="C517" i="9"/>
  <c r="C513" i="9"/>
  <c r="C509" i="9"/>
  <c r="C505" i="9"/>
  <c r="C501" i="9"/>
  <c r="C497" i="9"/>
  <c r="C493" i="9"/>
  <c r="C489" i="9"/>
  <c r="C485" i="9"/>
  <c r="C481" i="9"/>
  <c r="C477" i="9"/>
  <c r="C473" i="9"/>
  <c r="C469" i="9"/>
  <c r="C465" i="9"/>
  <c r="C461" i="9"/>
  <c r="C457" i="9"/>
  <c r="C453" i="9"/>
  <c r="C449" i="9"/>
  <c r="C445" i="9"/>
  <c r="C441" i="9"/>
  <c r="C437" i="9"/>
  <c r="C433" i="9"/>
  <c r="C429" i="9"/>
  <c r="C425" i="9"/>
  <c r="C421" i="9"/>
  <c r="C417" i="9"/>
  <c r="C413" i="9"/>
  <c r="C409" i="9"/>
  <c r="C405" i="9"/>
  <c r="C401" i="9"/>
  <c r="C397" i="9"/>
  <c r="C393" i="9"/>
  <c r="C389" i="9"/>
  <c r="C385" i="9"/>
  <c r="C381" i="9"/>
  <c r="C377" i="9"/>
  <c r="C373" i="9"/>
  <c r="C369" i="9"/>
  <c r="C365" i="9"/>
  <c r="C361" i="9"/>
  <c r="C357" i="9"/>
  <c r="C353" i="9"/>
  <c r="C349" i="9"/>
  <c r="C345" i="9"/>
  <c r="C341" i="9"/>
  <c r="C337" i="9"/>
  <c r="C333" i="9"/>
  <c r="C329" i="9"/>
  <c r="C325" i="9"/>
  <c r="C321" i="9"/>
  <c r="C317" i="9"/>
  <c r="C313" i="9"/>
  <c r="C309" i="9"/>
  <c r="C305" i="9"/>
  <c r="C301" i="9"/>
  <c r="C297" i="9"/>
  <c r="C293" i="9"/>
  <c r="C289" i="9"/>
  <c r="C285" i="9"/>
  <c r="C281" i="9"/>
  <c r="C277" i="9"/>
  <c r="C273" i="9"/>
  <c r="C269" i="9"/>
  <c r="C265" i="9"/>
  <c r="C261" i="9"/>
  <c r="C257" i="9"/>
  <c r="C253" i="9"/>
  <c r="C249" i="9"/>
  <c r="C245" i="9"/>
  <c r="C241" i="9"/>
  <c r="C237" i="9"/>
  <c r="C233" i="9"/>
  <c r="C229" i="9"/>
  <c r="C225" i="9"/>
  <c r="C221" i="9"/>
  <c r="C217" i="9"/>
  <c r="C213" i="9"/>
  <c r="C209" i="9"/>
  <c r="C205" i="9"/>
  <c r="C201" i="9"/>
  <c r="C197" i="9"/>
  <c r="C193" i="9"/>
  <c r="C189" i="9"/>
  <c r="C185" i="9"/>
  <c r="C181" i="9"/>
  <c r="C177" i="9"/>
  <c r="C173" i="9"/>
  <c r="C169" i="9"/>
  <c r="C165" i="9"/>
  <c r="C161" i="9"/>
  <c r="C157" i="9"/>
  <c r="C153" i="9"/>
  <c r="C149" i="9"/>
  <c r="C145" i="9"/>
  <c r="C141" i="9"/>
  <c r="C137" i="9"/>
  <c r="C133" i="9"/>
  <c r="C129" i="9"/>
  <c r="C125" i="9"/>
  <c r="C121" i="9"/>
  <c r="C117" i="9"/>
  <c r="C113" i="9"/>
  <c r="C109" i="9"/>
  <c r="C105" i="9"/>
  <c r="C101" i="9"/>
  <c r="C97" i="9"/>
  <c r="C93" i="9"/>
  <c r="C89" i="9"/>
  <c r="C85" i="9"/>
  <c r="C81" i="9"/>
  <c r="C77" i="9"/>
  <c r="C73" i="9"/>
  <c r="C69" i="9"/>
  <c r="C65" i="9"/>
  <c r="C61" i="9"/>
  <c r="C57" i="9"/>
  <c r="C53" i="9"/>
  <c r="C49" i="9"/>
  <c r="C45" i="9"/>
  <c r="C41" i="9"/>
  <c r="C37" i="9"/>
  <c r="C33" i="9"/>
  <c r="C29" i="9"/>
  <c r="C25" i="9"/>
  <c r="C21" i="9"/>
  <c r="C17" i="9"/>
  <c r="C13" i="9"/>
  <c r="C9" i="9"/>
  <c r="C5" i="9"/>
  <c r="C2996" i="9"/>
  <c r="C2988" i="9"/>
  <c r="C2980" i="9"/>
  <c r="C2972" i="9"/>
  <c r="C2964" i="9"/>
  <c r="C2956" i="9"/>
  <c r="C2948" i="9"/>
  <c r="C2940" i="9"/>
  <c r="C2932" i="9"/>
  <c r="C2924" i="9"/>
  <c r="C2916" i="9"/>
  <c r="C2908" i="9"/>
  <c r="C2900" i="9"/>
  <c r="C2892" i="9"/>
  <c r="C2884" i="9"/>
  <c r="C2876" i="9"/>
  <c r="C2868" i="9"/>
  <c r="C2864" i="9"/>
  <c r="C2860" i="9"/>
  <c r="C2856" i="9"/>
  <c r="C2852" i="9"/>
  <c r="C2848" i="9"/>
  <c r="C2844" i="9"/>
  <c r="C2840" i="9"/>
  <c r="C2836" i="9"/>
  <c r="C2832" i="9"/>
  <c r="C2828" i="9"/>
  <c r="C2824" i="9"/>
  <c r="C2820" i="9"/>
  <c r="C2816" i="9"/>
  <c r="C2812" i="9"/>
  <c r="C2808" i="9"/>
  <c r="C2804" i="9"/>
  <c r="C2800" i="9"/>
  <c r="C2796" i="9"/>
  <c r="C2792" i="9"/>
  <c r="C2788" i="9"/>
  <c r="C2784" i="9"/>
  <c r="C2780" i="9"/>
  <c r="C2776" i="9"/>
  <c r="C2772" i="9"/>
  <c r="C2768" i="9"/>
  <c r="C2764" i="9"/>
  <c r="C2760" i="9"/>
  <c r="C2756" i="9"/>
  <c r="C2752" i="9"/>
  <c r="C2748" i="9"/>
  <c r="C2744" i="9"/>
  <c r="C2740" i="9"/>
  <c r="C2736" i="9"/>
  <c r="C2732" i="9"/>
  <c r="C2728" i="9"/>
  <c r="C2724" i="9"/>
  <c r="C2720" i="9"/>
  <c r="C2716" i="9"/>
  <c r="C2712" i="9"/>
  <c r="C2708" i="9"/>
  <c r="C2704" i="9"/>
  <c r="C2700" i="9"/>
  <c r="C2696" i="9"/>
  <c r="C2692" i="9"/>
  <c r="C2688" i="9"/>
  <c r="C2684" i="9"/>
  <c r="C2680" i="9"/>
  <c r="C2676" i="9"/>
  <c r="C2672" i="9"/>
  <c r="C2668" i="9"/>
  <c r="C2664" i="9"/>
  <c r="C2660" i="9"/>
  <c r="C2656" i="9"/>
  <c r="C2652" i="9"/>
  <c r="C2648" i="9"/>
  <c r="C2644" i="9"/>
  <c r="C2640" i="9"/>
  <c r="C2636" i="9"/>
  <c r="C2632" i="9"/>
  <c r="C2628" i="9"/>
  <c r="C2624" i="9"/>
  <c r="C2620" i="9"/>
  <c r="C2616" i="9"/>
  <c r="C2612" i="9"/>
  <c r="C2608" i="9"/>
  <c r="C2604" i="9"/>
  <c r="C2600" i="9"/>
  <c r="C2596" i="9"/>
  <c r="C2592" i="9"/>
  <c r="C2588" i="9"/>
  <c r="C2584" i="9"/>
  <c r="C2580" i="9"/>
  <c r="C2576" i="9"/>
  <c r="C2572" i="9"/>
  <c r="C2568" i="9"/>
  <c r="C2564" i="9"/>
  <c r="C2560" i="9"/>
  <c r="C2556" i="9"/>
  <c r="C2552" i="9"/>
  <c r="C2548" i="9"/>
  <c r="C2544" i="9"/>
  <c r="C2540" i="9"/>
  <c r="C2536" i="9"/>
  <c r="C2532" i="9"/>
  <c r="C2528" i="9"/>
  <c r="C2524" i="9"/>
  <c r="C2520" i="9"/>
  <c r="C2516" i="9"/>
  <c r="C2512" i="9"/>
  <c r="C2508" i="9"/>
  <c r="C2504" i="9"/>
  <c r="C2500" i="9"/>
  <c r="C2496" i="9"/>
  <c r="C2492" i="9"/>
  <c r="C2488" i="9"/>
  <c r="C2484" i="9"/>
  <c r="C2480" i="9"/>
  <c r="C2476" i="9"/>
  <c r="C2472" i="9"/>
  <c r="C2468" i="9"/>
  <c r="C2464" i="9"/>
  <c r="C2460" i="9"/>
  <c r="C2456" i="9"/>
  <c r="C2452" i="9"/>
  <c r="C2448" i="9"/>
  <c r="C2444" i="9"/>
  <c r="C2440" i="9"/>
  <c r="C2436" i="9"/>
  <c r="C2432" i="9"/>
  <c r="C2428" i="9"/>
  <c r="C2424" i="9"/>
  <c r="C2420" i="9"/>
  <c r="C2416" i="9"/>
  <c r="C2412" i="9"/>
  <c r="C2408" i="9"/>
  <c r="C2404" i="9"/>
  <c r="C2400" i="9"/>
  <c r="C2396" i="9"/>
  <c r="C2392" i="9"/>
  <c r="C2388" i="9"/>
  <c r="C2384" i="9"/>
  <c r="C2380" i="9"/>
  <c r="C2376" i="9"/>
  <c r="C2372" i="9"/>
  <c r="C2368" i="9"/>
  <c r="C2364" i="9"/>
  <c r="C2360" i="9"/>
  <c r="C2356" i="9"/>
  <c r="C2352" i="9"/>
  <c r="C2348" i="9"/>
  <c r="C2344" i="9"/>
  <c r="C2340" i="9"/>
  <c r="C2336" i="9"/>
  <c r="C2332" i="9"/>
  <c r="C2328" i="9"/>
  <c r="C2324" i="9"/>
  <c r="C2320" i="9"/>
  <c r="C2316" i="9"/>
  <c r="C2312" i="9"/>
  <c r="C2308" i="9"/>
  <c r="C2304" i="9"/>
  <c r="C2300" i="9"/>
  <c r="C2296" i="9"/>
  <c r="C2292" i="9"/>
  <c r="C2288" i="9"/>
  <c r="C2284" i="9"/>
  <c r="C2280" i="9"/>
  <c r="C2276" i="9"/>
  <c r="C2272" i="9"/>
  <c r="C2268" i="9"/>
  <c r="C2264" i="9"/>
  <c r="C2260" i="9"/>
  <c r="C2256" i="9"/>
  <c r="C2252" i="9"/>
  <c r="C2248" i="9"/>
  <c r="C2244" i="9"/>
  <c r="C2240" i="9"/>
  <c r="C2236" i="9"/>
  <c r="C2232" i="9"/>
  <c r="C2228" i="9"/>
  <c r="C2224" i="9"/>
  <c r="C2220" i="9"/>
  <c r="C2216" i="9"/>
  <c r="C2212" i="9"/>
  <c r="C2208" i="9"/>
  <c r="C2204" i="9"/>
  <c r="C2200" i="9"/>
  <c r="C2196" i="9"/>
  <c r="C2192" i="9"/>
  <c r="C2188" i="9"/>
  <c r="C2184" i="9"/>
  <c r="C2180" i="9"/>
  <c r="C2176" i="9"/>
  <c r="C2172" i="9"/>
  <c r="C2168" i="9"/>
  <c r="C2164" i="9"/>
  <c r="C2160" i="9"/>
  <c r="C2156" i="9"/>
  <c r="C2152" i="9"/>
  <c r="C2148" i="9"/>
  <c r="C2144" i="9"/>
  <c r="C2140" i="9"/>
  <c r="C2136" i="9"/>
  <c r="C2132" i="9"/>
  <c r="C2128" i="9"/>
  <c r="C2124" i="9"/>
  <c r="C2120" i="9"/>
  <c r="C2116" i="9"/>
  <c r="C2112" i="9"/>
  <c r="C2108" i="9"/>
  <c r="C2104" i="9"/>
  <c r="C2100" i="9"/>
  <c r="C2096" i="9"/>
  <c r="C2092" i="9"/>
  <c r="C2088" i="9"/>
  <c r="C2084" i="9"/>
  <c r="C2080" i="9"/>
  <c r="C2076" i="9"/>
  <c r="C2072" i="9"/>
  <c r="C2068" i="9"/>
  <c r="C2064" i="9"/>
  <c r="C2060" i="9"/>
  <c r="C2056" i="9"/>
  <c r="C2052" i="9"/>
  <c r="C2048" i="9"/>
  <c r="C2044" i="9"/>
  <c r="C2040" i="9"/>
  <c r="C2036" i="9"/>
  <c r="C2032" i="9"/>
  <c r="C2028" i="9"/>
  <c r="C2024" i="9"/>
  <c r="C2020" i="9"/>
  <c r="C2016" i="9"/>
  <c r="C2012" i="9"/>
  <c r="C2008" i="9"/>
  <c r="C2004" i="9"/>
  <c r="C2000" i="9"/>
  <c r="C1996" i="9"/>
  <c r="C1992" i="9"/>
  <c r="C1988" i="9"/>
  <c r="C1984" i="9"/>
  <c r="C1980" i="9"/>
  <c r="C1976" i="9"/>
  <c r="C1972" i="9"/>
  <c r="C1968" i="9"/>
  <c r="C1964" i="9"/>
  <c r="C1960" i="9"/>
  <c r="C1956" i="9"/>
  <c r="C1952" i="9"/>
  <c r="C1948" i="9"/>
  <c r="C1944" i="9"/>
  <c r="C1940" i="9"/>
  <c r="C1936" i="9"/>
  <c r="C1932" i="9"/>
  <c r="C1928" i="9"/>
  <c r="C1924" i="9"/>
  <c r="C1920" i="9"/>
  <c r="C1916" i="9"/>
  <c r="C1912" i="9"/>
  <c r="C1908" i="9"/>
  <c r="C1904" i="9"/>
  <c r="C1900" i="9"/>
  <c r="C1896" i="9"/>
  <c r="C1892" i="9"/>
  <c r="C1888" i="9"/>
  <c r="C1884" i="9"/>
  <c r="C1880" i="9"/>
  <c r="C1876" i="9"/>
  <c r="C1872" i="9"/>
  <c r="C1868" i="9"/>
  <c r="C1864" i="9"/>
  <c r="C1860" i="9"/>
  <c r="C1856" i="9"/>
  <c r="C1852" i="9"/>
  <c r="C1848" i="9"/>
  <c r="C1844" i="9"/>
  <c r="C1840" i="9"/>
  <c r="C1836" i="9"/>
  <c r="C1832" i="9"/>
  <c r="C1828" i="9"/>
  <c r="C1824" i="9"/>
  <c r="C1820" i="9"/>
  <c r="C1816" i="9"/>
  <c r="C1812" i="9"/>
  <c r="C1808" i="9"/>
  <c r="C1804" i="9"/>
  <c r="C1800" i="9"/>
  <c r="C1796" i="9"/>
  <c r="C1792" i="9"/>
  <c r="C1788" i="9"/>
  <c r="C1784" i="9"/>
  <c r="C1780" i="9"/>
  <c r="C1776" i="9"/>
  <c r="C1772" i="9"/>
  <c r="C1768" i="9"/>
  <c r="C1764" i="9"/>
  <c r="C1760" i="9"/>
  <c r="C1756" i="9"/>
  <c r="C1752" i="9"/>
  <c r="C1748" i="9"/>
  <c r="C1744" i="9"/>
  <c r="C1740" i="9"/>
  <c r="C1736" i="9"/>
  <c r="C1732" i="9"/>
  <c r="C1728" i="9"/>
  <c r="C1724" i="9"/>
  <c r="C1720" i="9"/>
  <c r="C1716" i="9"/>
  <c r="C1712" i="9"/>
  <c r="C1708" i="9"/>
  <c r="C1704" i="9"/>
  <c r="C1700" i="9"/>
  <c r="C1696" i="9"/>
  <c r="C1692" i="9"/>
  <c r="C1688" i="9"/>
  <c r="C1684" i="9"/>
  <c r="C1680" i="9"/>
  <c r="C1676" i="9"/>
  <c r="C1672" i="9"/>
  <c r="C1668" i="9"/>
  <c r="C1664" i="9"/>
  <c r="C1660" i="9"/>
  <c r="C1656" i="9"/>
  <c r="C1652" i="9"/>
  <c r="C1648" i="9"/>
  <c r="C1644" i="9"/>
  <c r="C1640" i="9"/>
  <c r="C1636" i="9"/>
  <c r="C1632" i="9"/>
  <c r="C1628" i="9"/>
  <c r="C1624" i="9"/>
  <c r="C1620" i="9"/>
  <c r="C1616" i="9"/>
  <c r="C1612" i="9"/>
  <c r="C1608" i="9"/>
  <c r="C1604" i="9"/>
  <c r="C1600" i="9"/>
  <c r="C1596" i="9"/>
  <c r="C1592" i="9"/>
  <c r="C1588" i="9"/>
  <c r="C1584" i="9"/>
  <c r="C1580" i="9"/>
  <c r="C1576" i="9"/>
  <c r="C1572" i="9"/>
  <c r="C1568" i="9"/>
  <c r="C1564" i="9"/>
  <c r="C1560" i="9"/>
  <c r="C1556" i="9"/>
  <c r="C1552" i="9"/>
  <c r="C1548" i="9"/>
  <c r="C1544" i="9"/>
  <c r="C1540" i="9"/>
  <c r="C1536" i="9"/>
  <c r="C1532" i="9"/>
  <c r="C1528" i="9"/>
  <c r="C1524" i="9"/>
  <c r="C1520" i="9"/>
  <c r="C1516" i="9"/>
  <c r="C1512" i="9"/>
  <c r="C1508" i="9"/>
  <c r="C1504" i="9"/>
  <c r="C1500" i="9"/>
  <c r="C1496" i="9"/>
  <c r="C1492" i="9"/>
  <c r="C1488" i="9"/>
  <c r="C1484" i="9"/>
  <c r="C1480" i="9"/>
  <c r="C1476" i="9"/>
  <c r="C1472" i="9"/>
  <c r="C1468" i="9"/>
  <c r="C1464" i="9"/>
  <c r="C1460" i="9"/>
  <c r="C1456" i="9"/>
  <c r="C1452" i="9"/>
  <c r="C1448" i="9"/>
  <c r="C1444" i="9"/>
  <c r="C1440" i="9"/>
  <c r="C1436" i="9"/>
  <c r="C1432" i="9"/>
  <c r="C1428" i="9"/>
  <c r="C1424" i="9"/>
  <c r="C1420" i="9"/>
  <c r="C1416" i="9"/>
  <c r="C1412" i="9"/>
  <c r="C1408" i="9"/>
  <c r="C1404" i="9"/>
  <c r="C1400" i="9"/>
  <c r="C1396" i="9"/>
  <c r="C1392" i="9"/>
  <c r="C1388" i="9"/>
  <c r="C1384" i="9"/>
  <c r="C1380" i="9"/>
  <c r="C1376" i="9"/>
  <c r="C1372" i="9"/>
  <c r="C1368" i="9"/>
  <c r="C1364" i="9"/>
  <c r="C1360" i="9"/>
  <c r="C1356" i="9"/>
  <c r="C1352" i="9"/>
  <c r="C1348" i="9"/>
  <c r="C1344" i="9"/>
  <c r="C1340" i="9"/>
  <c r="C1336" i="9"/>
  <c r="C1332" i="9"/>
  <c r="C1328" i="9"/>
  <c r="C1324" i="9"/>
  <c r="C1320" i="9"/>
  <c r="C1316" i="9"/>
  <c r="C1312" i="9"/>
  <c r="C1308" i="9"/>
  <c r="C1304" i="9"/>
  <c r="C1300" i="9"/>
  <c r="C1296" i="9"/>
  <c r="C1292" i="9"/>
  <c r="C1288" i="9"/>
  <c r="C1284" i="9"/>
  <c r="C1280" i="9"/>
  <c r="C1276" i="9"/>
  <c r="C1272" i="9"/>
  <c r="C1268" i="9"/>
  <c r="C1264" i="9"/>
  <c r="C1260" i="9"/>
  <c r="C1256" i="9"/>
  <c r="C1252" i="9"/>
  <c r="C1248" i="9"/>
  <c r="C1244" i="9"/>
  <c r="C1240" i="9"/>
  <c r="C1236" i="9"/>
  <c r="C1232" i="9"/>
  <c r="C1228" i="9"/>
  <c r="C1224" i="9"/>
  <c r="C1220" i="9"/>
  <c r="C1216" i="9"/>
  <c r="C1212" i="9"/>
  <c r="C1208" i="9"/>
  <c r="C1204" i="9"/>
  <c r="C1200" i="9"/>
  <c r="C1196" i="9"/>
  <c r="C1192" i="9"/>
  <c r="C1188" i="9"/>
  <c r="C1184" i="9"/>
  <c r="C1180" i="9"/>
  <c r="C1176" i="9"/>
  <c r="C1172" i="9"/>
  <c r="C1168" i="9"/>
  <c r="C1164" i="9"/>
  <c r="C1160" i="9"/>
  <c r="C1156" i="9"/>
  <c r="C1152" i="9"/>
  <c r="C1148" i="9"/>
  <c r="C1144" i="9"/>
  <c r="C1140" i="9"/>
  <c r="C1136" i="9"/>
  <c r="C1132" i="9"/>
  <c r="C1128" i="9"/>
  <c r="C1124" i="9"/>
  <c r="C1120" i="9"/>
  <c r="C1116" i="9"/>
  <c r="C1112" i="9"/>
  <c r="C1108" i="9"/>
  <c r="C1104" i="9"/>
  <c r="C1100" i="9"/>
  <c r="C1096" i="9"/>
  <c r="C1092" i="9"/>
  <c r="C1088" i="9"/>
  <c r="C1084" i="9"/>
  <c r="C1080" i="9"/>
  <c r="C1076" i="9"/>
  <c r="C1072" i="9"/>
  <c r="C1068" i="9"/>
  <c r="C1064" i="9"/>
  <c r="C1060" i="9"/>
  <c r="C1056" i="9"/>
  <c r="C1052" i="9"/>
  <c r="C1048" i="9"/>
  <c r="C1044" i="9"/>
  <c r="C1040" i="9"/>
  <c r="C1036" i="9"/>
  <c r="C1032" i="9"/>
  <c r="C1028" i="9"/>
  <c r="C1024" i="9"/>
  <c r="C1020" i="9"/>
  <c r="C1016" i="9"/>
  <c r="C1012" i="9"/>
  <c r="C1008" i="9"/>
  <c r="C1004" i="9"/>
  <c r="C1000" i="9"/>
  <c r="C996" i="9"/>
  <c r="C992" i="9"/>
  <c r="C988" i="9"/>
  <c r="C984" i="9"/>
  <c r="C980" i="9"/>
  <c r="C976" i="9"/>
  <c r="C972" i="9"/>
  <c r="C968" i="9"/>
  <c r="C964" i="9"/>
  <c r="C960" i="9"/>
  <c r="C956" i="9"/>
  <c r="C952" i="9"/>
  <c r="C948" i="9"/>
  <c r="C944" i="9"/>
  <c r="C940" i="9"/>
  <c r="C936" i="9"/>
  <c r="C932" i="9"/>
  <c r="C928" i="9"/>
  <c r="C924" i="9"/>
  <c r="C920" i="9"/>
  <c r="C916" i="9"/>
  <c r="C912" i="9"/>
  <c r="C908" i="9"/>
  <c r="C904" i="9"/>
  <c r="C900" i="9"/>
  <c r="C896" i="9"/>
  <c r="C892" i="9"/>
  <c r="C888" i="9"/>
  <c r="C884" i="9"/>
  <c r="C880" i="9"/>
  <c r="C876" i="9"/>
  <c r="C872" i="9"/>
  <c r="C868" i="9"/>
  <c r="C864" i="9"/>
  <c r="C860" i="9"/>
  <c r="C856" i="9"/>
  <c r="C852" i="9"/>
  <c r="C848" i="9"/>
  <c r="C844" i="9"/>
  <c r="C840" i="9"/>
  <c r="C836" i="9"/>
  <c r="C832" i="9"/>
  <c r="C828" i="9"/>
  <c r="C824" i="9"/>
  <c r="C820" i="9"/>
  <c r="C816" i="9"/>
  <c r="C812" i="9"/>
  <c r="C808" i="9"/>
  <c r="C804" i="9"/>
  <c r="C800" i="9"/>
  <c r="C796" i="9"/>
  <c r="C792" i="9"/>
  <c r="C788" i="9"/>
  <c r="C784" i="9"/>
  <c r="C780" i="9"/>
  <c r="C776" i="9"/>
  <c r="C772" i="9"/>
  <c r="C768" i="9"/>
  <c r="C764" i="9"/>
  <c r="C760" i="9"/>
  <c r="C756" i="9"/>
  <c r="C752" i="9"/>
  <c r="C748" i="9"/>
  <c r="C744" i="9"/>
  <c r="C740" i="9"/>
  <c r="C736" i="9"/>
  <c r="C732" i="9"/>
  <c r="C728" i="9"/>
  <c r="C724" i="9"/>
  <c r="C720" i="9"/>
  <c r="C716" i="9"/>
  <c r="C712" i="9"/>
  <c r="C708" i="9"/>
  <c r="C704" i="9"/>
  <c r="C700" i="9"/>
  <c r="C696" i="9"/>
  <c r="C692" i="9"/>
  <c r="C688" i="9"/>
  <c r="C684" i="9"/>
  <c r="C680" i="9"/>
  <c r="C676" i="9"/>
  <c r="C672" i="9"/>
  <c r="C668" i="9"/>
  <c r="C664" i="9"/>
  <c r="C660" i="9"/>
  <c r="C656" i="9"/>
  <c r="C652" i="9"/>
  <c r="C648" i="9"/>
  <c r="C644" i="9"/>
  <c r="C640" i="9"/>
  <c r="C636" i="9"/>
  <c r="C632" i="9"/>
  <c r="C628" i="9"/>
  <c r="C624" i="9"/>
  <c r="C620" i="9"/>
  <c r="C616" i="9"/>
  <c r="C612" i="9"/>
  <c r="C608" i="9"/>
  <c r="C604" i="9"/>
  <c r="C600" i="9"/>
  <c r="C596" i="9"/>
  <c r="C592" i="9"/>
  <c r="C588" i="9"/>
  <c r="C584" i="9"/>
  <c r="C580" i="9"/>
  <c r="C576" i="9"/>
  <c r="C572" i="9"/>
  <c r="C568" i="9"/>
  <c r="C564" i="9"/>
  <c r="C560" i="9"/>
  <c r="C556" i="9"/>
  <c r="C552" i="9"/>
  <c r="C548" i="9"/>
  <c r="C544" i="9"/>
  <c r="C540" i="9"/>
  <c r="C536" i="9"/>
  <c r="C532" i="9"/>
  <c r="C528" i="9"/>
  <c r="C524" i="9"/>
  <c r="C520" i="9"/>
  <c r="C516" i="9"/>
  <c r="C512" i="9"/>
  <c r="C508" i="9"/>
  <c r="C504" i="9"/>
  <c r="C500" i="9"/>
  <c r="C496" i="9"/>
  <c r="C492" i="9"/>
  <c r="C488" i="9"/>
  <c r="C484" i="9"/>
  <c r="C480" i="9"/>
  <c r="C476" i="9"/>
  <c r="C472" i="9"/>
  <c r="C468" i="9"/>
  <c r="C464" i="9"/>
  <c r="C460" i="9"/>
  <c r="C456" i="9"/>
  <c r="C452" i="9"/>
  <c r="C448" i="9"/>
  <c r="C444" i="9"/>
  <c r="C440" i="9"/>
  <c r="C436" i="9"/>
  <c r="C432" i="9"/>
  <c r="C428" i="9"/>
  <c r="C424" i="9"/>
  <c r="C420" i="9"/>
  <c r="C416" i="9"/>
  <c r="C412" i="9"/>
  <c r="C408" i="9"/>
  <c r="C404" i="9"/>
  <c r="C400" i="9"/>
  <c r="C396" i="9"/>
  <c r="C392" i="9"/>
  <c r="C388" i="9"/>
  <c r="C384" i="9"/>
  <c r="C380" i="9"/>
  <c r="C376" i="9"/>
  <c r="C372" i="9"/>
  <c r="C368" i="9"/>
  <c r="C364" i="9"/>
  <c r="C360" i="9"/>
  <c r="C356" i="9"/>
  <c r="C352" i="9"/>
  <c r="C348" i="9"/>
  <c r="C344" i="9"/>
  <c r="C340" i="9"/>
  <c r="C336" i="9"/>
  <c r="C332" i="9"/>
  <c r="C328" i="9"/>
  <c r="C324" i="9"/>
  <c r="C320" i="9"/>
  <c r="C316" i="9"/>
  <c r="C312" i="9"/>
  <c r="C308" i="9"/>
  <c r="C304" i="9"/>
  <c r="C300" i="9"/>
  <c r="C296" i="9"/>
  <c r="C292" i="9"/>
  <c r="C288" i="9"/>
  <c r="C284" i="9"/>
  <c r="C280" i="9"/>
  <c r="C276" i="9"/>
  <c r="C272" i="9"/>
  <c r="C268" i="9"/>
  <c r="C264" i="9"/>
  <c r="C260" i="9"/>
  <c r="C256" i="9"/>
  <c r="C252" i="9"/>
  <c r="C248" i="9"/>
  <c r="C244" i="9"/>
  <c r="C240" i="9"/>
  <c r="C236" i="9"/>
  <c r="C232" i="9"/>
  <c r="C228" i="9"/>
  <c r="C224" i="9"/>
  <c r="C220" i="9"/>
  <c r="C216" i="9"/>
  <c r="C212" i="9"/>
  <c r="C208" i="9"/>
  <c r="C204" i="9"/>
  <c r="C200" i="9"/>
  <c r="C196" i="9"/>
  <c r="C192" i="9"/>
  <c r="C188" i="9"/>
  <c r="C184" i="9"/>
  <c r="C180" i="9"/>
  <c r="C176" i="9"/>
  <c r="C172" i="9"/>
  <c r="C168" i="9"/>
  <c r="C164" i="9"/>
  <c r="C160" i="9"/>
  <c r="C156" i="9"/>
  <c r="C152" i="9"/>
  <c r="C148" i="9"/>
  <c r="C144" i="9"/>
  <c r="C140" i="9"/>
  <c r="C136" i="9"/>
  <c r="C132" i="9"/>
  <c r="C128" i="9"/>
  <c r="C124" i="9"/>
  <c r="C120" i="9"/>
  <c r="C116" i="9"/>
  <c r="C112" i="9"/>
  <c r="C108" i="9"/>
  <c r="C104" i="9"/>
  <c r="C100" i="9"/>
  <c r="C96" i="9"/>
  <c r="C92" i="9"/>
  <c r="C88" i="9"/>
  <c r="C84" i="9"/>
  <c r="C80" i="9"/>
  <c r="C76" i="9"/>
  <c r="C72" i="9"/>
  <c r="C68" i="9"/>
  <c r="C64" i="9"/>
  <c r="C60" i="9"/>
  <c r="C56" i="9"/>
  <c r="C52" i="9"/>
  <c r="C48" i="9"/>
  <c r="C44" i="9"/>
  <c r="C40" i="9"/>
  <c r="C36" i="9"/>
  <c r="C32" i="9"/>
  <c r="C28" i="9"/>
  <c r="C24" i="9"/>
  <c r="C20" i="9"/>
  <c r="C16" i="9"/>
  <c r="C12" i="9"/>
  <c r="C8" i="9"/>
  <c r="C4" i="9"/>
  <c r="C2999" i="9"/>
  <c r="C2995" i="9"/>
  <c r="C2991" i="9"/>
  <c r="C2987" i="9"/>
  <c r="C2983" i="9"/>
  <c r="C2979" i="9"/>
  <c r="C2975" i="9"/>
  <c r="C2971" i="9"/>
  <c r="C2967" i="9"/>
  <c r="C2963" i="9"/>
  <c r="C2959" i="9"/>
  <c r="C2955" i="9"/>
  <c r="C2951" i="9"/>
  <c r="C2947" i="9"/>
  <c r="C2943" i="9"/>
  <c r="C2939" i="9"/>
  <c r="C2935" i="9"/>
  <c r="C2931" i="9"/>
  <c r="C2927" i="9"/>
  <c r="C2923" i="9"/>
  <c r="C2919" i="9"/>
  <c r="C2915" i="9"/>
  <c r="C2911" i="9"/>
  <c r="C2907" i="9"/>
  <c r="C2903" i="9"/>
  <c r="C2899" i="9"/>
  <c r="C2895" i="9"/>
  <c r="C2891" i="9"/>
  <c r="C2887" i="9"/>
  <c r="C2883" i="9"/>
  <c r="C2879" i="9"/>
  <c r="C2875" i="9"/>
  <c r="C2871" i="9"/>
  <c r="C2867" i="9"/>
  <c r="C2863" i="9"/>
  <c r="C2859" i="9"/>
  <c r="C2855" i="9"/>
  <c r="C2851" i="9"/>
  <c r="C2847" i="9"/>
  <c r="C2843" i="9"/>
  <c r="C2839" i="9"/>
  <c r="C2835" i="9"/>
  <c r="C2831" i="9"/>
  <c r="C2827" i="9"/>
  <c r="C2823" i="9"/>
  <c r="C2819" i="9"/>
  <c r="C2815" i="9"/>
  <c r="C2811" i="9"/>
  <c r="C2807" i="9"/>
  <c r="C2803" i="9"/>
  <c r="C2799" i="9"/>
  <c r="C2795" i="9"/>
  <c r="C2791" i="9"/>
  <c r="C2787" i="9"/>
  <c r="C2783" i="9"/>
  <c r="C2779" i="9"/>
  <c r="C2775" i="9"/>
  <c r="C2771" i="9"/>
  <c r="C2767" i="9"/>
  <c r="C2763" i="9"/>
  <c r="C2759" i="9"/>
  <c r="C2755" i="9"/>
  <c r="C2751" i="9"/>
  <c r="C2747" i="9"/>
  <c r="C2743" i="9"/>
  <c r="C2739" i="9"/>
  <c r="C2735" i="9"/>
  <c r="C2731" i="9"/>
  <c r="C2727" i="9"/>
  <c r="C2723" i="9"/>
  <c r="C2719" i="9"/>
  <c r="C2715" i="9"/>
  <c r="C2711" i="9"/>
  <c r="C2707" i="9"/>
  <c r="C2703" i="9"/>
  <c r="C2699" i="9"/>
  <c r="C2695" i="9"/>
  <c r="C2691" i="9"/>
  <c r="C2687" i="9"/>
  <c r="C2683" i="9"/>
  <c r="C2679" i="9"/>
  <c r="C2675" i="9"/>
  <c r="C2671" i="9"/>
  <c r="C2667" i="9"/>
  <c r="C2663" i="9"/>
  <c r="C2659" i="9"/>
  <c r="C2655" i="9"/>
  <c r="C2651" i="9"/>
  <c r="C2647" i="9"/>
  <c r="C2643" i="9"/>
  <c r="C2639" i="9"/>
  <c r="C2635" i="9"/>
  <c r="C2631" i="9"/>
  <c r="C2627" i="9"/>
  <c r="C2623" i="9"/>
  <c r="C2619" i="9"/>
  <c r="C2615" i="9"/>
  <c r="C2611" i="9"/>
  <c r="C2607" i="9"/>
  <c r="C2603" i="9"/>
  <c r="C2599" i="9"/>
  <c r="C2595" i="9"/>
  <c r="C2591" i="9"/>
  <c r="C2587" i="9"/>
  <c r="C2583" i="9"/>
  <c r="C2579" i="9"/>
  <c r="C2575" i="9"/>
  <c r="C2571" i="9"/>
  <c r="C2567" i="9"/>
  <c r="C2563" i="9"/>
  <c r="C2559" i="9"/>
  <c r="C2555" i="9"/>
  <c r="C2551" i="9"/>
  <c r="C2547" i="9"/>
  <c r="C2543" i="9"/>
  <c r="C2539" i="9"/>
  <c r="C2535" i="9"/>
  <c r="C2531" i="9"/>
  <c r="C2527" i="9"/>
  <c r="C2523" i="9"/>
  <c r="C2519" i="9"/>
  <c r="C2515" i="9"/>
  <c r="C2511" i="9"/>
  <c r="C2507" i="9"/>
  <c r="C2503" i="9"/>
  <c r="C2499" i="9"/>
  <c r="C2495" i="9"/>
  <c r="C2491" i="9"/>
  <c r="C2487" i="9"/>
  <c r="C2483" i="9"/>
  <c r="C2479" i="9"/>
  <c r="C2475" i="9"/>
  <c r="C2471" i="9"/>
  <c r="C2467" i="9"/>
  <c r="C2463" i="9"/>
  <c r="C2459" i="9"/>
  <c r="C2455" i="9"/>
  <c r="C2451" i="9"/>
  <c r="C2447" i="9"/>
  <c r="C2443" i="9"/>
  <c r="C2439" i="9"/>
  <c r="C2435" i="9"/>
  <c r="C2431" i="9"/>
  <c r="C2427" i="9"/>
  <c r="C2423" i="9"/>
  <c r="C2419" i="9"/>
  <c r="C2415" i="9"/>
  <c r="C2411" i="9"/>
  <c r="C2407" i="9"/>
  <c r="C2403" i="9"/>
  <c r="C2399" i="9"/>
  <c r="C2395" i="9"/>
  <c r="C2391" i="9"/>
  <c r="C2387" i="9"/>
  <c r="C2383" i="9"/>
  <c r="C2379" i="9"/>
  <c r="C2375" i="9"/>
  <c r="C2371" i="9"/>
  <c r="C2367" i="9"/>
  <c r="C2363" i="9"/>
  <c r="C2359" i="9"/>
  <c r="C2355" i="9"/>
  <c r="C2351" i="9"/>
  <c r="C2347" i="9"/>
  <c r="C2343" i="9"/>
  <c r="C2339" i="9"/>
  <c r="C2335" i="9"/>
  <c r="C2331" i="9"/>
  <c r="C2327" i="9"/>
  <c r="C2323" i="9"/>
  <c r="C2319" i="9"/>
  <c r="C2315" i="9"/>
  <c r="C2311" i="9"/>
  <c r="C2307" i="9"/>
  <c r="C2303" i="9"/>
  <c r="C2299" i="9"/>
  <c r="C2295" i="9"/>
  <c r="C2291" i="9"/>
  <c r="C2287" i="9"/>
  <c r="C2283" i="9"/>
  <c r="C2279" i="9"/>
  <c r="C2275" i="9"/>
  <c r="C2271" i="9"/>
  <c r="C2267" i="9"/>
  <c r="C2263" i="9"/>
  <c r="C2259" i="9"/>
  <c r="C2255" i="9"/>
  <c r="C2251" i="9"/>
  <c r="C2247" i="9"/>
  <c r="C2243" i="9"/>
  <c r="C2239" i="9"/>
  <c r="C2235" i="9"/>
  <c r="C2231" i="9"/>
  <c r="C2227" i="9"/>
  <c r="C2223" i="9"/>
  <c r="C2219" i="9"/>
  <c r="C2215" i="9"/>
  <c r="C2211" i="9"/>
  <c r="C2207" i="9"/>
  <c r="C2203" i="9"/>
  <c r="C2199" i="9"/>
  <c r="C2195" i="9"/>
  <c r="C2191" i="9"/>
  <c r="C2187" i="9"/>
  <c r="C2183" i="9"/>
  <c r="C2179" i="9"/>
  <c r="C2175" i="9"/>
  <c r="C2171" i="9"/>
  <c r="C2167" i="9"/>
  <c r="C2163" i="9"/>
  <c r="C2159" i="9"/>
  <c r="C2155" i="9"/>
  <c r="C2151" i="9"/>
  <c r="C2147" i="9"/>
  <c r="C2143" i="9"/>
  <c r="C2139" i="9"/>
  <c r="C2135" i="9"/>
  <c r="C2131" i="9"/>
  <c r="C2127" i="9"/>
  <c r="C2123" i="9"/>
  <c r="C2119" i="9"/>
  <c r="C2115" i="9"/>
  <c r="C2111" i="9"/>
  <c r="C2107" i="9"/>
  <c r="C2103" i="9"/>
  <c r="C2099" i="9"/>
  <c r="C2095" i="9"/>
  <c r="C2091" i="9"/>
  <c r="C2087" i="9"/>
  <c r="C2083" i="9"/>
  <c r="C2079" i="9"/>
  <c r="C2075" i="9"/>
  <c r="C2071" i="9"/>
  <c r="C2067" i="9"/>
  <c r="C2063" i="9"/>
  <c r="C2059" i="9"/>
  <c r="C2055" i="9"/>
  <c r="C2051" i="9"/>
  <c r="C2047" i="9"/>
  <c r="C2043" i="9"/>
  <c r="C2039" i="9"/>
  <c r="C2035" i="9"/>
  <c r="C2031" i="9"/>
  <c r="C2027" i="9"/>
  <c r="C2023" i="9"/>
  <c r="C2019" i="9"/>
  <c r="C2015" i="9"/>
  <c r="C2011" i="9"/>
  <c r="C2007" i="9"/>
  <c r="C2003" i="9"/>
  <c r="C1999" i="9"/>
  <c r="C1995" i="9"/>
  <c r="C1991" i="9"/>
  <c r="C1987" i="9"/>
  <c r="C1983" i="9"/>
  <c r="C1979" i="9"/>
  <c r="C1975" i="9"/>
  <c r="C1971" i="9"/>
  <c r="C1967" i="9"/>
  <c r="C1963" i="9"/>
  <c r="C1959" i="9"/>
  <c r="C1955" i="9"/>
  <c r="C1951" i="9"/>
  <c r="C1947" i="9"/>
  <c r="C1943" i="9"/>
  <c r="C1939" i="9"/>
  <c r="C1935" i="9"/>
  <c r="C1931" i="9"/>
  <c r="C1927" i="9"/>
  <c r="C1923" i="9"/>
  <c r="C1919" i="9"/>
  <c r="C1915" i="9"/>
  <c r="C1911" i="9"/>
  <c r="C1907" i="9"/>
  <c r="C1903" i="9"/>
  <c r="C1899" i="9"/>
  <c r="C1895" i="9"/>
  <c r="C1891" i="9"/>
  <c r="C1887" i="9"/>
  <c r="C1883" i="9"/>
  <c r="C1879" i="9"/>
  <c r="C1875" i="9"/>
  <c r="C1871" i="9"/>
  <c r="C1867" i="9"/>
  <c r="C1863" i="9"/>
  <c r="C1859" i="9"/>
  <c r="C1855" i="9"/>
  <c r="C1851" i="9"/>
  <c r="C1847" i="9"/>
  <c r="C1843" i="9"/>
  <c r="C1839" i="9"/>
  <c r="C1835" i="9"/>
  <c r="C1831" i="9"/>
  <c r="C1827" i="9"/>
  <c r="C1823" i="9"/>
  <c r="C1819" i="9"/>
  <c r="C1815" i="9"/>
  <c r="C1811" i="9"/>
  <c r="C1807" i="9"/>
  <c r="C1803" i="9"/>
  <c r="C1799" i="9"/>
  <c r="C1795" i="9"/>
  <c r="C1791" i="9"/>
  <c r="C1787" i="9"/>
  <c r="C1783" i="9"/>
  <c r="C1779" i="9"/>
  <c r="C1775" i="9"/>
  <c r="C1771" i="9"/>
  <c r="C1767" i="9"/>
  <c r="C1763" i="9"/>
  <c r="C1759" i="9"/>
  <c r="C1755" i="9"/>
  <c r="C1751" i="9"/>
  <c r="C1747" i="9"/>
  <c r="C1743" i="9"/>
  <c r="C1739" i="9"/>
  <c r="C1735" i="9"/>
  <c r="C1731" i="9"/>
  <c r="C1727" i="9"/>
  <c r="C1723" i="9"/>
  <c r="C1719" i="9"/>
  <c r="C1715" i="9"/>
  <c r="C1711" i="9"/>
  <c r="C1707" i="9"/>
  <c r="C1703" i="9"/>
  <c r="C1699" i="9"/>
  <c r="C1695" i="9"/>
  <c r="C1691" i="9"/>
  <c r="C1687" i="9"/>
  <c r="C1683" i="9"/>
  <c r="C1679" i="9"/>
  <c r="C1675" i="9"/>
  <c r="C1671" i="9"/>
  <c r="C1667" i="9"/>
  <c r="C1663" i="9"/>
  <c r="C1659" i="9"/>
  <c r="C1655" i="9"/>
  <c r="C1651" i="9"/>
  <c r="C1647" i="9"/>
  <c r="C1643" i="9"/>
  <c r="C1639" i="9"/>
  <c r="C1635" i="9"/>
  <c r="C1631" i="9"/>
  <c r="C1627" i="9"/>
  <c r="C1623" i="9"/>
  <c r="C1619" i="9"/>
  <c r="C1615" i="9"/>
  <c r="C1611" i="9"/>
  <c r="C1607" i="9"/>
  <c r="C1603" i="9"/>
  <c r="C1599" i="9"/>
  <c r="C1595" i="9"/>
  <c r="C1591" i="9"/>
  <c r="C1587" i="9"/>
  <c r="C1583" i="9"/>
  <c r="C1579" i="9"/>
  <c r="C1575" i="9"/>
  <c r="C1571" i="9"/>
  <c r="C1567" i="9"/>
  <c r="C1563" i="9"/>
  <c r="C1559" i="9"/>
  <c r="C1555" i="9"/>
  <c r="C1551" i="9"/>
  <c r="C1547" i="9"/>
  <c r="C1543" i="9"/>
  <c r="C1539" i="9"/>
  <c r="C1535" i="9"/>
  <c r="C1531" i="9"/>
  <c r="C1527" i="9"/>
  <c r="C1523" i="9"/>
  <c r="C1519" i="9"/>
  <c r="C1515" i="9"/>
  <c r="C1511" i="9"/>
  <c r="C1507" i="9"/>
  <c r="C1503" i="9"/>
  <c r="C1499" i="9"/>
  <c r="C1495" i="9"/>
  <c r="C1491" i="9"/>
  <c r="C1487" i="9"/>
  <c r="C1483" i="9"/>
  <c r="C1479" i="9"/>
  <c r="C1475" i="9"/>
  <c r="C1471" i="9"/>
  <c r="C1467" i="9"/>
  <c r="C1463" i="9"/>
  <c r="C1459" i="9"/>
  <c r="C1455" i="9"/>
  <c r="C1451" i="9"/>
  <c r="C1447" i="9"/>
  <c r="C1443" i="9"/>
  <c r="C1439" i="9"/>
  <c r="C1435" i="9"/>
  <c r="C1431" i="9"/>
  <c r="C1427" i="9"/>
  <c r="C1423" i="9"/>
  <c r="C1419" i="9"/>
  <c r="C1415" i="9"/>
  <c r="C1411" i="9"/>
  <c r="C1407" i="9"/>
  <c r="C1403" i="9"/>
  <c r="C1399" i="9"/>
  <c r="C1395" i="9"/>
  <c r="C1391" i="9"/>
  <c r="C1387" i="9"/>
  <c r="C1383" i="9"/>
  <c r="C1379" i="9"/>
  <c r="C1375" i="9"/>
  <c r="C1371" i="9"/>
  <c r="C1367" i="9"/>
  <c r="C1363" i="9"/>
  <c r="C1359" i="9"/>
  <c r="C1355" i="9"/>
  <c r="C1351" i="9"/>
  <c r="C1347" i="9"/>
  <c r="C1343" i="9"/>
  <c r="C1339" i="9"/>
  <c r="C1335" i="9"/>
  <c r="C1331" i="9"/>
  <c r="C1327" i="9"/>
  <c r="C1323" i="9"/>
  <c r="C1319" i="9"/>
  <c r="C1315" i="9"/>
  <c r="C1311" i="9"/>
  <c r="C1307" i="9"/>
  <c r="C1303" i="9"/>
  <c r="C1299" i="9"/>
  <c r="C1295" i="9"/>
  <c r="C1291" i="9"/>
  <c r="C1287" i="9"/>
  <c r="C1283" i="9"/>
  <c r="C1279" i="9"/>
  <c r="C1275" i="9"/>
  <c r="C1271" i="9"/>
  <c r="C1267" i="9"/>
  <c r="C1263" i="9"/>
  <c r="C1259" i="9"/>
  <c r="C1255" i="9"/>
  <c r="C1251" i="9"/>
  <c r="C1247" i="9"/>
  <c r="C1243" i="9"/>
  <c r="C1239" i="9"/>
  <c r="C1235" i="9"/>
  <c r="C1231" i="9"/>
  <c r="C1227" i="9"/>
  <c r="C1223" i="9"/>
  <c r="C1219" i="9"/>
  <c r="C1215" i="9"/>
  <c r="C1211" i="9"/>
  <c r="C1207" i="9"/>
  <c r="C1203" i="9"/>
  <c r="C1199" i="9"/>
  <c r="C1195" i="9"/>
  <c r="C1191" i="9"/>
  <c r="C1187" i="9"/>
  <c r="C1183" i="9"/>
  <c r="C1179" i="9"/>
  <c r="C1175" i="9"/>
  <c r="C1171" i="9"/>
  <c r="C1167" i="9"/>
  <c r="C1163" i="9"/>
  <c r="C1159" i="9"/>
  <c r="C1155" i="9"/>
  <c r="C1151" i="9"/>
  <c r="C1147" i="9"/>
  <c r="C1143" i="9"/>
  <c r="C1139" i="9"/>
  <c r="C1135" i="9"/>
  <c r="C1131" i="9"/>
  <c r="C1127" i="9"/>
  <c r="C1123" i="9"/>
  <c r="C1119" i="9"/>
  <c r="C1115" i="9"/>
  <c r="C1111" i="9"/>
  <c r="C1107" i="9"/>
  <c r="C1103" i="9"/>
  <c r="C1099" i="9"/>
  <c r="C1095" i="9"/>
  <c r="C1091" i="9"/>
  <c r="C1087" i="9"/>
  <c r="C1083" i="9"/>
  <c r="C1079" i="9"/>
  <c r="C1075" i="9"/>
  <c r="C1071" i="9"/>
  <c r="C1067" i="9"/>
  <c r="C1063" i="9"/>
  <c r="C1059" i="9"/>
  <c r="C1055" i="9"/>
  <c r="C1051" i="9"/>
  <c r="C1047" i="9"/>
  <c r="C1043" i="9"/>
  <c r="C1039" i="9"/>
  <c r="C1035" i="9"/>
  <c r="C1031" i="9"/>
  <c r="C1027" i="9"/>
  <c r="C1023" i="9"/>
  <c r="C1019" i="9"/>
  <c r="C1015" i="9"/>
  <c r="C1011" i="9"/>
  <c r="C1007" i="9"/>
  <c r="C1003" i="9"/>
  <c r="C999" i="9"/>
  <c r="C995" i="9"/>
  <c r="C991" i="9"/>
  <c r="C987" i="9"/>
  <c r="C983" i="9"/>
  <c r="C979" i="9"/>
  <c r="C975" i="9"/>
  <c r="C971" i="9"/>
  <c r="C967" i="9"/>
  <c r="C963" i="9"/>
  <c r="C959" i="9"/>
  <c r="C955" i="9"/>
  <c r="C951" i="9"/>
  <c r="C947" i="9"/>
  <c r="C943" i="9"/>
  <c r="C939" i="9"/>
  <c r="C935" i="9"/>
  <c r="C931" i="9"/>
  <c r="C927" i="9"/>
  <c r="C923" i="9"/>
  <c r="C919" i="9"/>
  <c r="C915" i="9"/>
  <c r="C911" i="9"/>
  <c r="C907" i="9"/>
  <c r="C903" i="9"/>
  <c r="C899" i="9"/>
  <c r="C895" i="9"/>
  <c r="C891" i="9"/>
  <c r="C887" i="9"/>
  <c r="C883" i="9"/>
  <c r="C879" i="9"/>
  <c r="C875" i="9"/>
  <c r="C871" i="9"/>
  <c r="C867" i="9"/>
  <c r="C863" i="9"/>
  <c r="C859" i="9"/>
  <c r="C855" i="9"/>
  <c r="C851" i="9"/>
  <c r="C847" i="9"/>
  <c r="C843" i="9"/>
  <c r="C839" i="9"/>
  <c r="C835" i="9"/>
  <c r="C831" i="9"/>
  <c r="C827" i="9"/>
  <c r="C823" i="9"/>
  <c r="C819" i="9"/>
  <c r="C815" i="9"/>
  <c r="C811" i="9"/>
  <c r="C807" i="9"/>
  <c r="C803" i="9"/>
  <c r="C799" i="9"/>
  <c r="C795" i="9"/>
  <c r="C791" i="9"/>
  <c r="C787" i="9"/>
  <c r="C783" i="9"/>
  <c r="C779" i="9"/>
  <c r="C775" i="9"/>
  <c r="C771" i="9"/>
  <c r="C767" i="9"/>
  <c r="C763" i="9"/>
  <c r="C759" i="9"/>
  <c r="C755" i="9"/>
  <c r="C751" i="9"/>
  <c r="C747" i="9"/>
  <c r="C743" i="9"/>
  <c r="C739" i="9"/>
  <c r="C735" i="9"/>
  <c r="C731" i="9"/>
  <c r="C727" i="9"/>
  <c r="C723" i="9"/>
  <c r="C719" i="9"/>
  <c r="C715" i="9"/>
  <c r="C711" i="9"/>
  <c r="C707" i="9"/>
  <c r="C703" i="9"/>
  <c r="C699" i="9"/>
  <c r="C695" i="9"/>
  <c r="C691" i="9"/>
  <c r="C687" i="9"/>
  <c r="C683" i="9"/>
  <c r="C679" i="9"/>
  <c r="C675" i="9"/>
  <c r="C671" i="9"/>
  <c r="C667" i="9"/>
  <c r="C663" i="9"/>
  <c r="C659" i="9"/>
  <c r="C655" i="9"/>
  <c r="C651" i="9"/>
  <c r="C647" i="9"/>
  <c r="C643" i="9"/>
  <c r="C639" i="9"/>
  <c r="C635" i="9"/>
  <c r="C631" i="9"/>
  <c r="C627" i="9"/>
  <c r="C623" i="9"/>
  <c r="C619" i="9"/>
  <c r="C615" i="9"/>
  <c r="C611" i="9"/>
  <c r="C607" i="9"/>
  <c r="C603" i="9"/>
  <c r="C599" i="9"/>
  <c r="C595" i="9"/>
  <c r="C591" i="9"/>
  <c r="C587" i="9"/>
  <c r="C583" i="9"/>
  <c r="C579" i="9"/>
  <c r="C575" i="9"/>
  <c r="C571" i="9"/>
  <c r="C567" i="9"/>
  <c r="C563" i="9"/>
  <c r="C559" i="9"/>
  <c r="C555" i="9"/>
  <c r="C551" i="9"/>
  <c r="C547" i="9"/>
  <c r="C543" i="9"/>
  <c r="C539" i="9"/>
  <c r="C535" i="9"/>
  <c r="C531" i="9"/>
  <c r="C527" i="9"/>
  <c r="C523" i="9"/>
  <c r="C519" i="9"/>
  <c r="C515" i="9"/>
  <c r="C511" i="9"/>
  <c r="C507" i="9"/>
  <c r="C503" i="9"/>
  <c r="C499" i="9"/>
  <c r="C495" i="9"/>
  <c r="C491" i="9"/>
  <c r="C487" i="9"/>
  <c r="C483" i="9"/>
  <c r="C479" i="9"/>
  <c r="C475" i="9"/>
  <c r="C471" i="9"/>
  <c r="C467" i="9"/>
  <c r="C463" i="9"/>
  <c r="C459" i="9"/>
  <c r="C455" i="9"/>
  <c r="C451" i="9"/>
  <c r="C447" i="9"/>
  <c r="C443" i="9"/>
  <c r="C439" i="9"/>
  <c r="C435" i="9"/>
  <c r="C431" i="9"/>
  <c r="C427" i="9"/>
  <c r="C423" i="9"/>
  <c r="C419" i="9"/>
  <c r="C415" i="9"/>
  <c r="C411" i="9"/>
  <c r="C407" i="9"/>
  <c r="C403" i="9"/>
  <c r="C399" i="9"/>
  <c r="C395" i="9"/>
  <c r="C391" i="9"/>
  <c r="C387" i="9"/>
  <c r="C383" i="9"/>
  <c r="C379" i="9"/>
  <c r="C375" i="9"/>
  <c r="C371" i="9"/>
  <c r="C367" i="9"/>
  <c r="C363" i="9"/>
  <c r="C359" i="9"/>
  <c r="C355" i="9"/>
  <c r="C351" i="9"/>
  <c r="C347" i="9"/>
  <c r="C343" i="9"/>
  <c r="C339" i="9"/>
  <c r="C335" i="9"/>
  <c r="C331" i="9"/>
  <c r="C327" i="9"/>
  <c r="C323" i="9"/>
  <c r="C319" i="9"/>
  <c r="C315" i="9"/>
  <c r="C311" i="9"/>
  <c r="C307" i="9"/>
  <c r="C303" i="9"/>
  <c r="C299" i="9"/>
  <c r="C295" i="9"/>
  <c r="C291" i="9"/>
  <c r="C287" i="9"/>
  <c r="C283" i="9"/>
  <c r="C279" i="9"/>
  <c r="C275" i="9"/>
  <c r="C271" i="9"/>
  <c r="C267" i="9"/>
  <c r="C263" i="9"/>
  <c r="C259" i="9"/>
  <c r="C255" i="9"/>
  <c r="C251" i="9"/>
  <c r="C247" i="9"/>
  <c r="C243" i="9"/>
  <c r="C239" i="9"/>
  <c r="C235" i="9"/>
  <c r="C231" i="9"/>
  <c r="C227" i="9"/>
  <c r="C223" i="9"/>
  <c r="C219" i="9"/>
  <c r="C215" i="9"/>
  <c r="C211" i="9"/>
  <c r="C207" i="9"/>
  <c r="C203" i="9"/>
  <c r="C199" i="9"/>
  <c r="C195" i="9"/>
  <c r="C191" i="9"/>
  <c r="C187" i="9"/>
  <c r="C183" i="9"/>
  <c r="C179" i="9"/>
  <c r="C175" i="9"/>
  <c r="C171" i="9"/>
  <c r="C167" i="9"/>
  <c r="C163" i="9"/>
  <c r="C159" i="9"/>
  <c r="C155" i="9"/>
  <c r="C151" i="9"/>
  <c r="C147" i="9"/>
  <c r="C143" i="9"/>
  <c r="C139" i="9"/>
  <c r="C135" i="9"/>
  <c r="C131" i="9"/>
  <c r="C127" i="9"/>
  <c r="C123" i="9"/>
  <c r="C119" i="9"/>
  <c r="C115" i="9"/>
  <c r="C111" i="9"/>
  <c r="C107" i="9"/>
  <c r="C103" i="9"/>
  <c r="C99" i="9"/>
  <c r="C95" i="9"/>
  <c r="C91" i="9"/>
  <c r="C87" i="9"/>
  <c r="C83" i="9"/>
  <c r="C79" i="9"/>
  <c r="C75" i="9"/>
  <c r="C71" i="9"/>
  <c r="C67" i="9"/>
  <c r="C63" i="9"/>
  <c r="C59" i="9"/>
  <c r="C55" i="9"/>
  <c r="C51" i="9"/>
  <c r="C47" i="9"/>
  <c r="C43" i="9"/>
  <c r="C39" i="9"/>
  <c r="C35" i="9"/>
  <c r="C31" i="9"/>
  <c r="C27" i="9"/>
  <c r="C23" i="9"/>
  <c r="C19" i="9"/>
  <c r="C15" i="9"/>
  <c r="C11" i="9"/>
  <c r="C7" i="9"/>
  <c r="C3" i="9"/>
  <c r="G18" i="10" a="1"/>
  <c r="G18" i="10" l="1"/>
  <c r="A26" i="10" a="1"/>
  <c r="C1819" i="10" s="1"/>
  <c r="A14" i="10"/>
  <c r="Z355" i="9"/>
  <c r="Z354" i="9"/>
  <c r="Z353" i="9"/>
  <c r="Z352" i="9"/>
  <c r="Z351" i="9"/>
  <c r="Z350" i="9"/>
  <c r="Z349" i="9"/>
  <c r="Z348" i="9"/>
  <c r="Z347" i="9"/>
  <c r="Z346" i="9"/>
  <c r="Z345" i="9"/>
  <c r="Z344" i="9"/>
  <c r="Z343" i="9"/>
  <c r="Z342" i="9"/>
  <c r="Z341" i="9"/>
  <c r="Z340" i="9"/>
  <c r="Z339" i="9"/>
  <c r="Z338" i="9"/>
  <c r="Z337" i="9"/>
  <c r="Z336" i="9"/>
  <c r="Z335" i="9"/>
  <c r="Z334" i="9"/>
  <c r="Z333" i="9"/>
  <c r="Z332" i="9"/>
  <c r="Z331" i="9"/>
  <c r="Z330" i="9"/>
  <c r="Z329" i="9"/>
  <c r="Z328" i="9"/>
  <c r="Z327" i="9"/>
  <c r="Z326" i="9"/>
  <c r="Z325" i="9"/>
  <c r="Z324" i="9"/>
  <c r="Z323" i="9"/>
  <c r="Z322" i="9"/>
  <c r="Z321" i="9"/>
  <c r="Z320" i="9"/>
  <c r="Z319" i="9"/>
  <c r="Z318" i="9"/>
  <c r="Z317" i="9"/>
  <c r="Z316" i="9"/>
  <c r="Z315" i="9"/>
  <c r="Z314" i="9"/>
  <c r="Z313" i="9"/>
  <c r="Z312" i="9"/>
  <c r="Z311" i="9"/>
  <c r="Z310" i="9"/>
  <c r="Z309" i="9"/>
  <c r="Z308" i="9"/>
  <c r="Z307" i="9"/>
  <c r="Z306" i="9"/>
  <c r="Z305" i="9"/>
  <c r="Z304" i="9"/>
  <c r="Z303" i="9"/>
  <c r="Z302" i="9"/>
  <c r="Z301" i="9"/>
  <c r="Z300" i="9"/>
  <c r="Z299" i="9"/>
  <c r="Z298" i="9"/>
  <c r="Z297" i="9"/>
  <c r="Z296" i="9"/>
  <c r="Z295" i="9"/>
  <c r="Z294" i="9"/>
  <c r="Z293" i="9"/>
  <c r="Z292" i="9"/>
  <c r="Z291" i="9"/>
  <c r="Z290" i="9"/>
  <c r="Z289" i="9"/>
  <c r="Z288" i="9"/>
  <c r="Z287" i="9"/>
  <c r="Z286" i="9"/>
  <c r="Z285" i="9"/>
  <c r="Z284" i="9"/>
  <c r="Z283" i="9"/>
  <c r="Z282" i="9"/>
  <c r="Z281" i="9"/>
  <c r="Z280" i="9"/>
  <c r="Z279" i="9"/>
  <c r="Z278" i="9"/>
  <c r="Z277" i="9"/>
  <c r="Z276" i="9"/>
  <c r="Z275" i="9"/>
  <c r="Z274" i="9"/>
  <c r="Z273" i="9"/>
  <c r="Z272" i="9"/>
  <c r="Z271" i="9"/>
  <c r="Z270" i="9"/>
  <c r="Z269" i="9"/>
  <c r="Z268" i="9"/>
  <c r="Z267" i="9"/>
  <c r="Z266" i="9"/>
  <c r="Z265" i="9"/>
  <c r="Z264" i="9"/>
  <c r="Z263" i="9"/>
  <c r="Z262" i="9"/>
  <c r="Z261" i="9"/>
  <c r="Z260" i="9"/>
  <c r="Z259" i="9"/>
  <c r="Z258" i="9"/>
  <c r="Z257" i="9"/>
  <c r="Z256" i="9"/>
  <c r="Z255" i="9"/>
  <c r="Z254" i="9"/>
  <c r="Z253" i="9"/>
  <c r="Z252" i="9"/>
  <c r="Z251" i="9"/>
  <c r="Z250" i="9"/>
  <c r="Z249" i="9"/>
  <c r="Z248" i="9"/>
  <c r="Z247" i="9"/>
  <c r="Z246" i="9"/>
  <c r="Z245" i="9"/>
  <c r="Z244" i="9"/>
  <c r="Z243" i="9"/>
  <c r="Z242" i="9"/>
  <c r="Z241" i="9"/>
  <c r="Z240" i="9"/>
  <c r="Z239" i="9"/>
  <c r="Z238" i="9"/>
  <c r="Z237" i="9"/>
  <c r="Z236" i="9"/>
  <c r="Z152" i="9"/>
  <c r="Z116" i="9"/>
  <c r="Z84" i="9"/>
  <c r="Z40" i="9"/>
  <c r="Z235" i="9"/>
  <c r="Z234" i="9"/>
  <c r="Z233" i="9"/>
  <c r="Z232" i="9"/>
  <c r="Z231" i="9"/>
  <c r="Z230" i="9"/>
  <c r="Z229" i="9"/>
  <c r="Z228" i="9"/>
  <c r="Z227" i="9"/>
  <c r="Z226" i="9"/>
  <c r="Z225" i="9"/>
  <c r="Z224" i="9"/>
  <c r="Z223" i="9"/>
  <c r="Z222" i="9"/>
  <c r="Z221" i="9"/>
  <c r="Z220" i="9"/>
  <c r="Z219" i="9"/>
  <c r="Z218" i="9"/>
  <c r="Z217" i="9"/>
  <c r="Z216" i="9"/>
  <c r="Z215" i="9"/>
  <c r="Z214" i="9"/>
  <c r="Z213" i="9"/>
  <c r="Z212" i="9"/>
  <c r="Z211" i="9"/>
  <c r="Z210" i="9"/>
  <c r="Z209" i="9"/>
  <c r="Z208" i="9"/>
  <c r="Z207" i="9"/>
  <c r="Z206" i="9"/>
  <c r="Z205" i="9"/>
  <c r="Z204" i="9"/>
  <c r="Z203" i="9"/>
  <c r="Z202" i="9"/>
  <c r="Z201" i="9"/>
  <c r="Z200" i="9"/>
  <c r="Z199" i="9"/>
  <c r="Z198" i="9"/>
  <c r="Z197" i="9"/>
  <c r="Z196" i="9"/>
  <c r="Z195" i="9"/>
  <c r="Z194" i="9"/>
  <c r="Z193" i="9"/>
  <c r="Z192" i="9"/>
  <c r="Z191" i="9"/>
  <c r="Z190" i="9"/>
  <c r="Z189" i="9"/>
  <c r="Z188" i="9"/>
  <c r="Z187" i="9"/>
  <c r="Z186" i="9"/>
  <c r="Z185" i="9"/>
  <c r="Z184" i="9"/>
  <c r="Z183" i="9"/>
  <c r="Z182" i="9"/>
  <c r="Z181" i="9"/>
  <c r="Z180" i="9"/>
  <c r="Z179" i="9"/>
  <c r="Z178" i="9"/>
  <c r="Z177" i="9"/>
  <c r="Z176" i="9"/>
  <c r="Z175" i="9"/>
  <c r="Z174" i="9"/>
  <c r="Z173" i="9"/>
  <c r="Z172" i="9"/>
  <c r="Z171" i="9"/>
  <c r="Z170" i="9"/>
  <c r="Z169" i="9"/>
  <c r="Z168" i="9"/>
  <c r="Z167" i="9"/>
  <c r="Z166" i="9"/>
  <c r="Z165" i="9"/>
  <c r="Z164" i="9"/>
  <c r="Z163" i="9"/>
  <c r="Z162" i="9"/>
  <c r="Z161" i="9"/>
  <c r="Z160" i="9"/>
  <c r="Z159" i="9"/>
  <c r="Z158" i="9"/>
  <c r="Z157" i="9"/>
  <c r="Z156" i="9"/>
  <c r="Z155" i="9"/>
  <c r="Z154" i="9"/>
  <c r="Z153" i="9"/>
  <c r="Z151" i="9"/>
  <c r="Z150" i="9"/>
  <c r="Z149" i="9"/>
  <c r="Z148" i="9"/>
  <c r="Z147" i="9"/>
  <c r="Z146" i="9"/>
  <c r="Z145" i="9"/>
  <c r="Z144" i="9"/>
  <c r="Z143" i="9"/>
  <c r="Z142" i="9"/>
  <c r="Z141" i="9"/>
  <c r="Z140" i="9"/>
  <c r="Z139" i="9"/>
  <c r="Z138" i="9"/>
  <c r="Z137" i="9"/>
  <c r="Z136" i="9"/>
  <c r="Z135" i="9"/>
  <c r="Z134" i="9"/>
  <c r="Z133" i="9"/>
  <c r="Z132" i="9"/>
  <c r="Z131" i="9"/>
  <c r="Z130" i="9"/>
  <c r="Z129" i="9"/>
  <c r="Z128" i="9"/>
  <c r="Z127" i="9"/>
  <c r="Z126" i="9"/>
  <c r="Z125" i="9"/>
  <c r="Z124" i="9"/>
  <c r="Z123" i="9"/>
  <c r="Z122" i="9"/>
  <c r="Z121" i="9"/>
  <c r="Z120" i="9"/>
  <c r="Z119" i="9"/>
  <c r="Z118" i="9"/>
  <c r="Z117" i="9"/>
  <c r="Z115" i="9"/>
  <c r="Z114" i="9"/>
  <c r="Z113" i="9"/>
  <c r="Z112" i="9"/>
  <c r="Z111" i="9"/>
  <c r="Z110" i="9"/>
  <c r="Z109" i="9"/>
  <c r="Z108" i="9"/>
  <c r="Z107" i="9"/>
  <c r="Z106" i="9"/>
  <c r="Z105" i="9"/>
  <c r="Z104" i="9"/>
  <c r="Z103" i="9"/>
  <c r="Z102" i="9"/>
  <c r="Z101" i="9"/>
  <c r="Z100" i="9"/>
  <c r="Z99" i="9"/>
  <c r="Z98" i="9"/>
  <c r="Z97" i="9"/>
  <c r="Z96" i="9"/>
  <c r="Z95" i="9"/>
  <c r="Z94" i="9"/>
  <c r="Z93" i="9"/>
  <c r="Z92" i="9"/>
  <c r="Z91" i="9"/>
  <c r="Z90" i="9"/>
  <c r="Z89" i="9"/>
  <c r="Z88" i="9"/>
  <c r="Z87" i="9"/>
  <c r="Z86" i="9"/>
  <c r="Z85" i="9"/>
  <c r="Z83" i="9"/>
  <c r="Z82" i="9"/>
  <c r="Z81" i="9"/>
  <c r="Z80" i="9"/>
  <c r="Z79" i="9"/>
  <c r="Z78" i="9"/>
  <c r="Z77" i="9"/>
  <c r="Z76" i="9"/>
  <c r="Z75" i="9"/>
  <c r="Z74" i="9"/>
  <c r="Z73" i="9"/>
  <c r="Z72" i="9"/>
  <c r="Z71" i="9"/>
  <c r="Z70" i="9"/>
  <c r="Z69" i="9"/>
  <c r="Z68" i="9"/>
  <c r="Z67" i="9"/>
  <c r="Z66" i="9"/>
  <c r="Z65" i="9"/>
  <c r="Z64" i="9"/>
  <c r="Z63" i="9"/>
  <c r="Z62" i="9"/>
  <c r="Z61" i="9"/>
  <c r="Z60" i="9"/>
  <c r="Z59" i="9"/>
  <c r="Z58" i="9"/>
  <c r="Z57" i="9"/>
  <c r="Z56" i="9"/>
  <c r="Z55" i="9"/>
  <c r="Z54" i="9"/>
  <c r="Z53" i="9"/>
  <c r="Z52" i="9"/>
  <c r="Z51" i="9"/>
  <c r="Z50" i="9"/>
  <c r="Z49" i="9"/>
  <c r="Z48" i="9"/>
  <c r="Z47" i="9"/>
  <c r="Z46" i="9"/>
  <c r="Z45" i="9"/>
  <c r="Z44" i="9"/>
  <c r="Z43" i="9"/>
  <c r="Z42" i="9"/>
  <c r="Z41" i="9"/>
  <c r="Z39" i="9"/>
  <c r="Z38" i="9"/>
  <c r="Z37" i="9"/>
  <c r="Z36" i="9"/>
  <c r="Z35" i="9"/>
  <c r="Z34" i="9"/>
  <c r="Z33" i="9"/>
  <c r="Z32" i="9"/>
  <c r="Z31" i="9"/>
  <c r="Z30" i="9"/>
  <c r="Z29" i="9"/>
  <c r="Z28" i="9"/>
  <c r="Z27" i="9"/>
  <c r="Z26" i="9"/>
  <c r="Z25" i="9"/>
  <c r="Z24" i="9"/>
  <c r="Z23" i="9"/>
  <c r="Z22" i="9"/>
  <c r="Z21" i="9"/>
  <c r="Z20" i="9"/>
  <c r="Z19" i="9"/>
  <c r="Z18" i="9"/>
  <c r="Z17" i="9"/>
  <c r="Z16" i="9"/>
  <c r="Z15" i="9"/>
  <c r="Z14" i="9"/>
  <c r="Z13" i="9"/>
  <c r="Z12" i="9"/>
  <c r="Z11" i="9"/>
  <c r="Z10" i="9"/>
  <c r="Z9" i="9"/>
  <c r="Z8" i="9"/>
  <c r="Z7" i="9"/>
  <c r="Z6" i="9"/>
  <c r="Z5" i="9"/>
  <c r="Z4" i="9"/>
  <c r="C3002" i="10" l="1"/>
  <c r="C1985" i="10"/>
  <c r="C342" i="10"/>
  <c r="C256" i="10"/>
  <c r="C2114" i="10"/>
  <c r="C1622" i="10"/>
  <c r="C310" i="10"/>
  <c r="C2034" i="10"/>
  <c r="C1991" i="10"/>
  <c r="C2606" i="10"/>
  <c r="C2913" i="10"/>
  <c r="C1517" i="10"/>
  <c r="C2367" i="10"/>
  <c r="C1229" i="10"/>
  <c r="C2082" i="10"/>
  <c r="C1510" i="10"/>
  <c r="C1838" i="10"/>
  <c r="C1988" i="10"/>
  <c r="C2686" i="10"/>
  <c r="C2431" i="10"/>
  <c r="C2874" i="10"/>
  <c r="C2326" i="10"/>
  <c r="C2276" i="10"/>
  <c r="C1101" i="10"/>
  <c r="C2831" i="10"/>
  <c r="C2435" i="10"/>
  <c r="C2177" i="10"/>
  <c r="C1549" i="10"/>
  <c r="C278" i="10"/>
  <c r="C1890" i="10"/>
  <c r="C1495" i="10"/>
  <c r="C2990" i="10"/>
  <c r="C2470" i="10"/>
  <c r="C1755" i="10"/>
  <c r="C838" i="10"/>
  <c r="C2890" i="10"/>
  <c r="C2683" i="10"/>
  <c r="C869" i="10"/>
  <c r="C88" i="10"/>
  <c r="C1398" i="10"/>
  <c r="C332" i="10"/>
  <c r="C695" i="10"/>
  <c r="C2622" i="10"/>
  <c r="C2274" i="10"/>
  <c r="C1567" i="10"/>
  <c r="C2083" i="10"/>
  <c r="C2958" i="10"/>
  <c r="C559" i="10"/>
  <c r="C1392" i="10"/>
  <c r="C242" i="10"/>
  <c r="C2799" i="10"/>
  <c r="C2414" i="10"/>
  <c r="C2943" i="10"/>
  <c r="C2746" i="10"/>
  <c r="C2050" i="10"/>
  <c r="C988" i="10"/>
  <c r="C828" i="10"/>
  <c r="C2270" i="10"/>
  <c r="C2770" i="10"/>
  <c r="C2468" i="10"/>
  <c r="C1037" i="10"/>
  <c r="C2191" i="10"/>
  <c r="C2834" i="10"/>
  <c r="C2479" i="10"/>
  <c r="C2862" i="10"/>
  <c r="C2306" i="10"/>
  <c r="C2180" i="10"/>
  <c r="C159" i="10"/>
  <c r="C2346" i="10"/>
  <c r="C2895" i="10"/>
  <c r="C2079" i="10"/>
  <c r="C710" i="10"/>
  <c r="C709" i="10"/>
  <c r="C2329" i="10"/>
  <c r="C2514" i="10"/>
  <c r="C2842" i="10"/>
  <c r="C735" i="10"/>
  <c r="C1231" i="10"/>
  <c r="C2095" i="10"/>
  <c r="C2948" i="10"/>
  <c r="C467" i="10"/>
  <c r="C2063" i="10"/>
  <c r="C2339" i="10"/>
  <c r="C2334" i="10"/>
  <c r="C2371" i="10"/>
  <c r="C2714" i="10"/>
  <c r="C1970" i="10"/>
  <c r="C1777" i="10"/>
  <c r="C321" i="10"/>
  <c r="C2721" i="10"/>
  <c r="C2674" i="10"/>
  <c r="C2212" i="10"/>
  <c r="C870" i="10"/>
  <c r="C2998" i="10"/>
  <c r="C2706" i="10"/>
  <c r="C2607" i="10"/>
  <c r="C2830" i="10"/>
  <c r="C2258" i="10"/>
  <c r="C1883" i="10"/>
  <c r="C2575" i="10"/>
  <c r="C1747" i="10"/>
  <c r="C3014" i="10"/>
  <c r="C1763" i="10"/>
  <c r="C1919" i="10"/>
  <c r="C474" i="10"/>
  <c r="C1394" i="10"/>
  <c r="C705" i="10"/>
  <c r="C2011" i="10"/>
  <c r="C2273" i="10"/>
  <c r="C2966" i="10"/>
  <c r="C1946" i="10"/>
  <c r="C1982" i="10"/>
  <c r="C2023" i="10"/>
  <c r="C2618" i="10"/>
  <c r="C3009" i="10"/>
  <c r="C1692" i="10"/>
  <c r="C569" i="10"/>
  <c r="C1916" i="10"/>
  <c r="C2510" i="10"/>
  <c r="C612" i="10"/>
  <c r="C764" i="10"/>
  <c r="C2756" i="10"/>
  <c r="C2474" i="10"/>
  <c r="C2991" i="10"/>
  <c r="C2734" i="10"/>
  <c r="C2018" i="10"/>
  <c r="C1681" i="10"/>
  <c r="C2406" i="10"/>
  <c r="C2404" i="10"/>
  <c r="C2758" i="10"/>
  <c r="C2562" i="10"/>
  <c r="C2469" i="10"/>
  <c r="C2318" i="10"/>
  <c r="C1477" i="10"/>
  <c r="C2482" i="10"/>
  <c r="C2559" i="10"/>
  <c r="C2020" i="10"/>
  <c r="C1878" i="10"/>
  <c r="C2994" i="10"/>
  <c r="C2434" i="10"/>
  <c r="C2634" i="10"/>
  <c r="C95" i="10"/>
  <c r="C2870" i="10"/>
  <c r="C1715" i="10"/>
  <c r="C1000" i="10"/>
  <c r="C1930" i="10"/>
  <c r="C2586" i="10"/>
  <c r="C2753" i="10"/>
  <c r="C1207" i="10"/>
  <c r="C112" i="10"/>
  <c r="C1051" i="10"/>
  <c r="C2438" i="10"/>
  <c r="C1713" i="10"/>
  <c r="C591" i="10"/>
  <c r="C903" i="10"/>
  <c r="C2402" i="10"/>
  <c r="C2451" i="10"/>
  <c r="C2702" i="10"/>
  <c r="C1911" i="10"/>
  <c r="C966" i="10"/>
  <c r="C2207" i="10"/>
  <c r="C1820" i="10"/>
  <c r="C2498" i="10"/>
  <c r="C2561" i="10"/>
  <c r="C2760" i="10"/>
  <c r="C2045" i="10"/>
  <c r="C2101" i="10"/>
  <c r="C2846" i="10"/>
  <c r="C1613" i="10"/>
  <c r="C495" i="10"/>
  <c r="C1670" i="10"/>
  <c r="C2366" i="10"/>
  <c r="C2814" i="10"/>
  <c r="C2047" i="10"/>
  <c r="C2970" i="10"/>
  <c r="C2446" i="10"/>
  <c r="C1588" i="10"/>
  <c r="C1316" i="10"/>
  <c r="C86" i="10"/>
  <c r="C537" i="10"/>
  <c r="C1935" i="10"/>
  <c r="C1036" i="10"/>
  <c r="C534" i="10"/>
  <c r="C2463" i="10"/>
  <c r="C1626" i="10"/>
  <c r="C1859" i="10"/>
  <c r="C2574" i="10"/>
  <c r="C2657" i="10"/>
  <c r="C1005" i="10"/>
  <c r="C2947" i="10"/>
  <c r="C220" i="10"/>
  <c r="C2081" i="10"/>
  <c r="C406" i="10"/>
  <c r="C1358" i="10"/>
  <c r="C1088" i="10"/>
  <c r="C305" i="10"/>
  <c r="C2591" i="10"/>
  <c r="C2602" i="10"/>
  <c r="C1531" i="10"/>
  <c r="C2982" i="10"/>
  <c r="C2719" i="10"/>
  <c r="C1381" i="10"/>
  <c r="C2959" i="10"/>
  <c r="C2206" i="10"/>
  <c r="C2579" i="10"/>
  <c r="C2782" i="10"/>
  <c r="C2226" i="10"/>
  <c r="C2175" i="10"/>
  <c r="C2611" i="10"/>
  <c r="C2938" i="10"/>
  <c r="C2682" i="10"/>
  <c r="C2410" i="10"/>
  <c r="C1743" i="10"/>
  <c r="C2788" i="10"/>
  <c r="C1432" i="10"/>
  <c r="C975" i="10"/>
  <c r="C340" i="10"/>
  <c r="C2491" i="10"/>
  <c r="C2500" i="10"/>
  <c r="C223" i="10"/>
  <c r="C2610" i="10"/>
  <c r="C1975" i="10"/>
  <c r="C1947" i="10"/>
  <c r="C1350" i="10"/>
  <c r="C560" i="10"/>
  <c r="C189" i="10"/>
  <c r="C2614" i="10"/>
  <c r="C2847" i="10"/>
  <c r="C2642" i="10"/>
  <c r="C2945" i="10"/>
  <c r="C2735" i="10"/>
  <c r="C1480" i="10"/>
  <c r="C2798" i="10"/>
  <c r="C2542" i="10"/>
  <c r="C2194" i="10"/>
  <c r="C2401" i="10"/>
  <c r="C1415" i="10"/>
  <c r="C1188" i="10"/>
  <c r="C452" i="10"/>
  <c r="C2902" i="10"/>
  <c r="C26" i="10"/>
  <c r="C3018" i="10"/>
  <c r="C2502" i="10"/>
  <c r="C2113" i="10"/>
  <c r="C923" i="10"/>
  <c r="C127" i="10"/>
  <c r="C2383" i="10"/>
  <c r="C2886" i="10"/>
  <c r="C2342" i="10"/>
  <c r="C2372" i="10"/>
  <c r="C1197" i="10"/>
  <c r="C2907" i="10"/>
  <c r="C2143" i="10"/>
  <c r="C2946" i="10"/>
  <c r="C2418" i="10"/>
  <c r="C2852" i="10"/>
  <c r="C1060" i="10"/>
  <c r="C2963" i="10"/>
  <c r="C2819" i="10"/>
  <c r="C2052" i="10"/>
  <c r="C507" i="10"/>
  <c r="C1983" i="10"/>
  <c r="C2213" i="10"/>
  <c r="C2504" i="10"/>
  <c r="C1560" i="10"/>
  <c r="C1920" i="10"/>
  <c r="C1056" i="10"/>
  <c r="C1201" i="10"/>
  <c r="C536" i="10"/>
  <c r="C227" i="10"/>
  <c r="C1903" i="10"/>
  <c r="C2944" i="10"/>
  <c r="C1837" i="10"/>
  <c r="C1140" i="10"/>
  <c r="C433" i="10"/>
  <c r="C2231" i="10"/>
  <c r="C947" i="10"/>
  <c r="C1673" i="10"/>
  <c r="C761" i="10"/>
  <c r="C885" i="10"/>
  <c r="C2059" i="10"/>
  <c r="C1308" i="10"/>
  <c r="C2867" i="10"/>
  <c r="C2977" i="10"/>
  <c r="C2035" i="10"/>
  <c r="C2718" i="10"/>
  <c r="C2066" i="10"/>
  <c r="C2303" i="10"/>
  <c r="C2835" i="10"/>
  <c r="C2906" i="10"/>
  <c r="C2650" i="10"/>
  <c r="C2370" i="10"/>
  <c r="C843" i="10"/>
  <c r="C2532" i="10"/>
  <c r="C1948" i="10"/>
  <c r="C1357" i="10"/>
  <c r="C464" i="10"/>
  <c r="C2855" i="10"/>
  <c r="C1555" i="10"/>
  <c r="C2335" i="10"/>
  <c r="C2578" i="10"/>
  <c r="C2433" i="10"/>
  <c r="C1802" i="10"/>
  <c r="C1008" i="10"/>
  <c r="C673" i="10"/>
  <c r="C191" i="10"/>
  <c r="C1695" i="10"/>
  <c r="C2675" i="10"/>
  <c r="C2546" i="10"/>
  <c r="C2689" i="10"/>
  <c r="C2863" i="10"/>
  <c r="C3022" i="10"/>
  <c r="C2766" i="10"/>
  <c r="C2506" i="10"/>
  <c r="C2110" i="10"/>
  <c r="C2145" i="10"/>
  <c r="C1937" i="10"/>
  <c r="C1261" i="10"/>
  <c r="C502" i="10"/>
  <c r="C2678" i="10"/>
  <c r="C2738" i="10"/>
  <c r="C2986" i="10"/>
  <c r="C2466" i="10"/>
  <c r="C1620" i="10"/>
  <c r="C1485" i="10"/>
  <c r="C214" i="10"/>
  <c r="C2511" i="10"/>
  <c r="C2854" i="10"/>
  <c r="C2294" i="10"/>
  <c r="C2116" i="10"/>
  <c r="C941" i="10"/>
  <c r="C2703" i="10"/>
  <c r="C2271" i="10"/>
  <c r="C2914" i="10"/>
  <c r="C2378" i="10"/>
  <c r="C2596" i="10"/>
  <c r="C1421" i="10"/>
  <c r="C2599" i="10"/>
  <c r="C1054" i="10"/>
  <c r="C1064" i="10"/>
  <c r="C196" i="10"/>
  <c r="C1779" i="10"/>
  <c r="C2181" i="10"/>
  <c r="C2472" i="10"/>
  <c r="C1503" i="10"/>
  <c r="C1888" i="10"/>
  <c r="C1014" i="10"/>
  <c r="C1137" i="10"/>
  <c r="C364" i="10"/>
  <c r="C163" i="10"/>
  <c r="C1504" i="10"/>
  <c r="C2912" i="10"/>
  <c r="C1805" i="10"/>
  <c r="C1098" i="10"/>
  <c r="C329" i="10"/>
  <c r="C2615" i="10"/>
  <c r="C1971" i="10"/>
  <c r="C1639" i="10"/>
  <c r="C289" i="10"/>
  <c r="C1507" i="10"/>
  <c r="C1244" i="10"/>
  <c r="C371" i="10"/>
  <c r="C2442" i="10"/>
  <c r="C2655" i="10"/>
  <c r="C2818" i="10"/>
  <c r="C2230" i="10"/>
  <c r="C1406" i="10"/>
  <c r="C742" i="10"/>
  <c r="C2582" i="10"/>
  <c r="C2750" i="10"/>
  <c r="C1508" i="10"/>
  <c r="C118" i="10"/>
  <c r="C2949" i="10"/>
  <c r="C1950" i="10"/>
  <c r="C2248" i="10"/>
  <c r="C914" i="10"/>
  <c r="C1664" i="10"/>
  <c r="C1553" i="10"/>
  <c r="C871" i="10"/>
  <c r="C89" i="10"/>
  <c r="C122" i="10"/>
  <c r="C2877" i="10"/>
  <c r="C2560" i="10"/>
  <c r="C651" i="10"/>
  <c r="C1225" i="10"/>
  <c r="C565" i="10"/>
  <c r="C2058" i="10"/>
  <c r="C2588" i="10"/>
  <c r="C1812" i="10"/>
  <c r="C593" i="10"/>
  <c r="C600" i="10"/>
  <c r="C2209" i="10"/>
  <c r="C2858" i="10"/>
  <c r="C2148" i="10"/>
  <c r="C2447" i="10"/>
  <c r="C2002" i="10"/>
  <c r="C1873" i="10"/>
  <c r="C668" i="10"/>
  <c r="C2046" i="10"/>
  <c r="C2786" i="10"/>
  <c r="C2162" i="10"/>
  <c r="C1674" i="10"/>
  <c r="C801" i="10"/>
  <c r="C2322" i="10"/>
  <c r="C2654" i="10"/>
  <c r="C1292" i="10"/>
  <c r="C2187" i="10"/>
  <c r="C2917" i="10"/>
  <c r="C1886" i="10"/>
  <c r="C2216" i="10"/>
  <c r="C667" i="10"/>
  <c r="C1627" i="10"/>
  <c r="C1521" i="10"/>
  <c r="C751" i="10"/>
  <c r="C614" i="10"/>
  <c r="C90" i="10"/>
  <c r="C2813" i="10"/>
  <c r="C2464" i="10"/>
  <c r="C1944" i="10"/>
  <c r="C1193" i="10"/>
  <c r="C447" i="10"/>
  <c r="C1994" i="10"/>
  <c r="C2428" i="10"/>
  <c r="C308" i="10"/>
  <c r="C1852" i="10"/>
  <c r="C246" i="10"/>
  <c r="C2495" i="10"/>
  <c r="C2302" i="10"/>
  <c r="C973" i="10"/>
  <c r="C2726" i="10"/>
  <c r="C2783" i="10"/>
  <c r="C561" i="10"/>
  <c r="C2774" i="10"/>
  <c r="C2287" i="10"/>
  <c r="C2974" i="10"/>
  <c r="C2558" i="10"/>
  <c r="C2785" i="10"/>
  <c r="C2687" i="10"/>
  <c r="C1683" i="10"/>
  <c r="C2810" i="10"/>
  <c r="C2554" i="10"/>
  <c r="C2210" i="10"/>
  <c r="C2497" i="10"/>
  <c r="C1866" i="10"/>
  <c r="C1435" i="10"/>
  <c r="C678" i="10"/>
  <c r="C317" i="10"/>
  <c r="C2838" i="10"/>
  <c r="C646" i="10"/>
  <c r="C2962" i="10"/>
  <c r="C2314" i="10"/>
  <c r="C2980" i="10"/>
  <c r="C1262" i="10"/>
  <c r="C889" i="10"/>
  <c r="C169" i="10"/>
  <c r="C2087" i="10"/>
  <c r="C1660" i="10"/>
  <c r="C2930" i="10"/>
  <c r="C2358" i="10"/>
  <c r="C2223" i="10"/>
  <c r="C2707" i="10"/>
  <c r="C2926" i="10"/>
  <c r="C2670" i="10"/>
  <c r="C2398" i="10"/>
  <c r="C1604" i="10"/>
  <c r="C2692" i="10"/>
  <c r="C1579" i="10"/>
  <c r="C641" i="10"/>
  <c r="C2211" i="10"/>
  <c r="C1122" i="10"/>
  <c r="C2879" i="10"/>
  <c r="C2762" i="10"/>
  <c r="C2098" i="10"/>
  <c r="C1330" i="10"/>
  <c r="C540" i="10"/>
  <c r="C2710" i="10"/>
  <c r="C2979" i="10"/>
  <c r="C2630" i="10"/>
  <c r="C1512" i="10"/>
  <c r="C1788" i="10"/>
  <c r="C136" i="10"/>
  <c r="C1834" i="10"/>
  <c r="C2547" i="10"/>
  <c r="C2690" i="10"/>
  <c r="C1823" i="10"/>
  <c r="C1564" i="10"/>
  <c r="C439" i="10"/>
  <c r="C1581" i="10"/>
  <c r="C2374" i="10"/>
  <c r="C1359" i="10"/>
  <c r="C2102" i="10"/>
  <c r="C2725" i="10"/>
  <c r="C3016" i="10"/>
  <c r="C1992" i="10"/>
  <c r="C1749" i="10"/>
  <c r="C1132" i="10"/>
  <c r="C1194" i="10"/>
  <c r="C682" i="10"/>
  <c r="C573" i="10"/>
  <c r="C2199" i="10"/>
  <c r="C2429" i="10"/>
  <c r="C2144" i="10"/>
  <c r="C1282" i="10"/>
  <c r="C770" i="10"/>
  <c r="C309" i="10"/>
  <c r="C2841" i="10"/>
  <c r="C2044" i="10"/>
  <c r="C1424" i="10"/>
  <c r="C2267" i="10"/>
  <c r="C2417" i="10"/>
  <c r="C3023" i="10"/>
  <c r="C1780" i="10"/>
  <c r="C2646" i="10"/>
  <c r="C2543" i="10"/>
  <c r="C2910" i="10"/>
  <c r="C2486" i="10"/>
  <c r="C2017" i="10"/>
  <c r="C2815" i="10"/>
  <c r="C926" i="10"/>
  <c r="C2778" i="10"/>
  <c r="C2518" i="10"/>
  <c r="C2142" i="10"/>
  <c r="C2241" i="10"/>
  <c r="C1598" i="10"/>
  <c r="C1094" i="10"/>
  <c r="C737" i="10"/>
  <c r="C255" i="10"/>
  <c r="C2550" i="10"/>
  <c r="C796" i="10"/>
  <c r="C2866" i="10"/>
  <c r="C2262" i="10"/>
  <c r="C2724" i="10"/>
  <c r="C1884" i="10"/>
  <c r="C1293" i="10"/>
  <c r="C379" i="10"/>
  <c r="C2251" i="10"/>
  <c r="C932" i="10"/>
  <c r="C2898" i="10"/>
  <c r="C2198" i="10"/>
  <c r="C2351" i="10"/>
  <c r="C2915" i="10"/>
  <c r="C2894" i="10"/>
  <c r="C2638" i="10"/>
  <c r="C2354" i="10"/>
  <c r="C1874" i="10"/>
  <c r="C2436" i="10"/>
  <c r="C951" i="10"/>
  <c r="C732" i="10"/>
  <c r="C2475" i="10"/>
  <c r="C531" i="10"/>
  <c r="C3007" i="10"/>
  <c r="C2730" i="10"/>
  <c r="C2014" i="10"/>
  <c r="C1905" i="10"/>
  <c r="C700" i="10"/>
  <c r="C2478" i="10"/>
  <c r="C1967" i="10"/>
  <c r="C2598" i="10"/>
  <c r="C2849" i="10"/>
  <c r="C1463" i="10"/>
  <c r="C367" i="10"/>
  <c r="C1745" i="10"/>
  <c r="C2787" i="10"/>
  <c r="C2658" i="10"/>
  <c r="C1214" i="10"/>
  <c r="C920" i="10"/>
  <c r="C546" i="10"/>
  <c r="C1325" i="10"/>
  <c r="C2146" i="10"/>
  <c r="C1018" i="10"/>
  <c r="C2070" i="10"/>
  <c r="C2693" i="10"/>
  <c r="C2984" i="10"/>
  <c r="C1955" i="10"/>
  <c r="C1717" i="10"/>
  <c r="C1047" i="10"/>
  <c r="C1151" i="10"/>
  <c r="C650" i="10"/>
  <c r="C541" i="10"/>
  <c r="C2327" i="10"/>
  <c r="C2397" i="10"/>
  <c r="C2080" i="10"/>
  <c r="C775" i="10"/>
  <c r="C738" i="10"/>
  <c r="C117" i="10"/>
  <c r="C2809" i="10"/>
  <c r="C1863" i="10"/>
  <c r="C1126" i="10"/>
  <c r="C2503" i="10"/>
  <c r="A26" i="10"/>
  <c r="C198" i="10"/>
  <c r="C2388" i="10"/>
  <c r="C202" i="10"/>
  <c r="C693" i="10"/>
  <c r="C1035" i="10"/>
  <c r="C839" i="10"/>
  <c r="C1556" i="10"/>
  <c r="C2031" i="10"/>
  <c r="C174" i="10"/>
  <c r="C176" i="10"/>
  <c r="C385" i="10"/>
  <c r="C825" i="10"/>
  <c r="C1093" i="10"/>
  <c r="C1092" i="10"/>
  <c r="C1211" i="10"/>
  <c r="C1515" i="10"/>
  <c r="C1876" i="10"/>
  <c r="C1554" i="10"/>
  <c r="C1897" i="10"/>
  <c r="C1479" i="10"/>
  <c r="C1320" i="10"/>
  <c r="C2140" i="10"/>
  <c r="C2460" i="10"/>
  <c r="C2844" i="10"/>
  <c r="C1578" i="10"/>
  <c r="C2169" i="10"/>
  <c r="C2553" i="10"/>
  <c r="C2873" i="10"/>
  <c r="C1470" i="10"/>
  <c r="C2218" i="10"/>
  <c r="C2487" i="10"/>
  <c r="C2227" i="10"/>
  <c r="C27" i="10"/>
  <c r="C347" i="10"/>
  <c r="C498" i="10"/>
  <c r="C597" i="10"/>
  <c r="C574" i="10"/>
  <c r="C555" i="10"/>
  <c r="C856" i="10"/>
  <c r="C829" i="10"/>
  <c r="C834" i="10"/>
  <c r="C1129" i="10"/>
  <c r="C1449" i="10"/>
  <c r="C1183" i="10"/>
  <c r="C1641" i="10"/>
  <c r="C1216" i="10"/>
  <c r="C940" i="10"/>
  <c r="C1720" i="10"/>
  <c r="C995" i="10"/>
  <c r="C1677" i="10"/>
  <c r="C1063" i="10"/>
  <c r="C1702" i="10"/>
  <c r="C1875" i="10"/>
  <c r="C2240" i="10"/>
  <c r="C2496" i="10"/>
  <c r="C2752" i="10"/>
  <c r="C3008" i="10"/>
  <c r="C1934" i="10"/>
  <c r="C2205" i="10"/>
  <c r="C2461" i="10"/>
  <c r="C2717" i="10"/>
  <c r="C2973" i="10"/>
  <c r="C1679" i="10"/>
  <c r="C2126" i="10"/>
  <c r="C2382" i="10"/>
  <c r="C2583" i="10"/>
  <c r="C2931" i="10"/>
  <c r="C154" i="10"/>
  <c r="C67" i="10"/>
  <c r="C323" i="10"/>
  <c r="C410" i="10"/>
  <c r="C292" i="10"/>
  <c r="C36" i="10"/>
  <c r="C550" i="10"/>
  <c r="C444" i="10"/>
  <c r="C640" i="10"/>
  <c r="C60" i="10"/>
  <c r="C805" i="10"/>
  <c r="C746" i="10"/>
  <c r="C913" i="10"/>
  <c r="C1169" i="10"/>
  <c r="C1425" i="10"/>
  <c r="C1066" i="10"/>
  <c r="C1407" i="10"/>
  <c r="C727" i="10"/>
  <c r="C684" i="10"/>
  <c r="C2900" i="10"/>
  <c r="C211" i="10"/>
  <c r="C789" i="10"/>
  <c r="C1498" i="10"/>
  <c r="C1535" i="10"/>
  <c r="C1835" i="10"/>
  <c r="C2022" i="10"/>
  <c r="C334" i="10"/>
  <c r="C345" i="10"/>
  <c r="C471" i="10"/>
  <c r="C857" i="10"/>
  <c r="C1125" i="10"/>
  <c r="C1348" i="10"/>
  <c r="C1254" i="10"/>
  <c r="C1568" i="10"/>
  <c r="C548" i="10"/>
  <c r="C1596" i="10"/>
  <c r="C1929" i="10"/>
  <c r="C1630" i="10"/>
  <c r="C1594" i="10"/>
  <c r="C2172" i="10"/>
  <c r="C2556" i="10"/>
  <c r="C2876" i="10"/>
  <c r="C1723" i="10"/>
  <c r="C2265" i="10"/>
  <c r="C2585" i="10"/>
  <c r="C2905" i="10"/>
  <c r="C1895" i="10"/>
  <c r="C2250" i="10"/>
  <c r="C2359" i="10"/>
  <c r="C82" i="10"/>
  <c r="C59" i="10"/>
  <c r="C53" i="10"/>
  <c r="C97" i="10"/>
  <c r="C629" i="10"/>
  <c r="C606" i="10"/>
  <c r="C280" i="10"/>
  <c r="C888" i="10"/>
  <c r="C861" i="10"/>
  <c r="C719" i="10"/>
  <c r="C1161" i="10"/>
  <c r="C92" i="10"/>
  <c r="C1311" i="10"/>
  <c r="C683" i="10"/>
  <c r="C1259" i="10"/>
  <c r="C1196" i="10"/>
  <c r="C1752" i="10"/>
  <c r="C1080" i="10"/>
  <c r="C1773" i="10"/>
  <c r="C1148" i="10"/>
  <c r="C1734" i="10"/>
  <c r="C2016" i="10"/>
  <c r="C2272" i="10"/>
  <c r="C2528" i="10"/>
  <c r="C2784" i="10"/>
  <c r="C1438" i="10"/>
  <c r="C1981" i="10"/>
  <c r="C2237" i="10"/>
  <c r="C2493" i="10"/>
  <c r="C2749" i="10"/>
  <c r="C3005" i="10"/>
  <c r="C1807" i="10"/>
  <c r="C2158" i="10"/>
  <c r="C2875" i="10"/>
  <c r="C2455" i="10"/>
  <c r="C2643" i="10"/>
  <c r="C186" i="10"/>
  <c r="C99" i="10"/>
  <c r="C355" i="10"/>
  <c r="C442" i="10"/>
  <c r="C372" i="10"/>
  <c r="C145" i="10"/>
  <c r="C582" i="10"/>
  <c r="C487" i="10"/>
  <c r="C672" i="10"/>
  <c r="C392" i="10"/>
  <c r="C1932" i="10"/>
  <c r="C2705" i="10"/>
  <c r="C557" i="10"/>
  <c r="C1185" i="10"/>
  <c r="C1904" i="10"/>
  <c r="C2136" i="10"/>
  <c r="C2421" i="10"/>
  <c r="C2759" i="10"/>
  <c r="C343" i="10"/>
  <c r="C113" i="10"/>
  <c r="C820" i="10"/>
  <c r="C766" i="10"/>
  <c r="C1445" i="10"/>
  <c r="C1605" i="10"/>
  <c r="C1534" i="10"/>
  <c r="C1748" i="10"/>
  <c r="C1070" i="10"/>
  <c r="C1705" i="10"/>
  <c r="C1138" i="10"/>
  <c r="C1730" i="10"/>
  <c r="C1931" i="10"/>
  <c r="C2332" i="10"/>
  <c r="C2652" i="10"/>
  <c r="C2972" i="10"/>
  <c r="C2041" i="10"/>
  <c r="C2361" i="10"/>
  <c r="C2681" i="10"/>
  <c r="C1667" i="10"/>
  <c r="C2026" i="10"/>
  <c r="C2507" i="10"/>
  <c r="C2235" i="10"/>
  <c r="C178" i="10"/>
  <c r="C155" i="10"/>
  <c r="C370" i="10"/>
  <c r="C356" i="10"/>
  <c r="C296" i="10"/>
  <c r="C391" i="10"/>
  <c r="C664" i="10"/>
  <c r="C637" i="10"/>
  <c r="C706" i="10"/>
  <c r="C937" i="10"/>
  <c r="C1257" i="10"/>
  <c r="C1012" i="10"/>
  <c r="C1439" i="10"/>
  <c r="C960" i="10"/>
  <c r="C1472" i="10"/>
  <c r="C1452" i="10"/>
  <c r="C1848" i="10"/>
  <c r="C1500" i="10"/>
  <c r="C1869" i="10"/>
  <c r="C1404" i="10"/>
  <c r="C1022" i="10"/>
  <c r="C2112" i="10"/>
  <c r="C2368" i="10"/>
  <c r="C2624" i="10"/>
  <c r="C2880" i="10"/>
  <c r="C1331" i="10"/>
  <c r="C2077" i="10"/>
  <c r="C2333" i="10"/>
  <c r="C2589" i="10"/>
  <c r="C2845" i="10"/>
  <c r="C1962" i="10"/>
  <c r="C1998" i="10"/>
  <c r="C2254" i="10"/>
  <c r="C2219" i="10"/>
  <c r="C2071" i="10"/>
  <c r="C2067" i="10"/>
  <c r="C282" i="10"/>
  <c r="C195" i="10"/>
  <c r="C197" i="10"/>
  <c r="C32" i="10"/>
  <c r="C500" i="10"/>
  <c r="C384" i="10"/>
  <c r="C180" i="10"/>
  <c r="C595" i="10"/>
  <c r="C768" i="10"/>
  <c r="C677" i="10"/>
  <c r="C1067" i="10"/>
  <c r="C2987" i="10"/>
  <c r="C762" i="10"/>
  <c r="C1548" i="10"/>
  <c r="C2357" i="10"/>
  <c r="C110" i="10"/>
  <c r="C496" i="10"/>
  <c r="C670" i="10"/>
  <c r="C964" i="10"/>
  <c r="C1467" i="10"/>
  <c r="C1844" i="10"/>
  <c r="C1801" i="10"/>
  <c r="C1666" i="10"/>
  <c r="C2076" i="10"/>
  <c r="C2620" i="10"/>
  <c r="C1288" i="10"/>
  <c r="C2393" i="10"/>
  <c r="C2937" i="10"/>
  <c r="C2090" i="10"/>
  <c r="C2539" i="10"/>
  <c r="C338" i="10"/>
  <c r="C402" i="10"/>
  <c r="C124" i="10"/>
  <c r="C476" i="10"/>
  <c r="C520" i="10"/>
  <c r="C802" i="10"/>
  <c r="C1353" i="10"/>
  <c r="C1354" i="10"/>
  <c r="C1131" i="10"/>
  <c r="C1367" i="10"/>
  <c r="C910" i="10"/>
  <c r="C1901" i="10"/>
  <c r="C1766" i="10"/>
  <c r="C2176" i="10"/>
  <c r="C2592" i="10"/>
  <c r="C2976" i="10"/>
  <c r="C2109" i="10"/>
  <c r="C2525" i="10"/>
  <c r="C2909" i="10"/>
  <c r="C1966" i="10"/>
  <c r="C2350" i="10"/>
  <c r="C2779" i="10"/>
  <c r="C218" i="10"/>
  <c r="C259" i="10"/>
  <c r="C506" i="10"/>
  <c r="C605" i="10"/>
  <c r="C265" i="10"/>
  <c r="C704" i="10"/>
  <c r="C741" i="10"/>
  <c r="C714" i="10"/>
  <c r="C945" i="10"/>
  <c r="C1233" i="10"/>
  <c r="C763" i="10"/>
  <c r="C1236" i="10"/>
  <c r="C1585" i="10"/>
  <c r="C1099" i="10"/>
  <c r="C1440" i="10"/>
  <c r="C1218" i="10"/>
  <c r="C1696" i="10"/>
  <c r="C1952" i="10"/>
  <c r="C1443" i="10"/>
  <c r="C1781" i="10"/>
  <c r="C999" i="10"/>
  <c r="C1603" i="10"/>
  <c r="C1870" i="10"/>
  <c r="C2024" i="10"/>
  <c r="C2280" i="10"/>
  <c r="C2536" i="10"/>
  <c r="C2792" i="10"/>
  <c r="C1651" i="10"/>
  <c r="C1989" i="10"/>
  <c r="C2245" i="10"/>
  <c r="C2501" i="10"/>
  <c r="C2757" i="10"/>
  <c r="C3013" i="10"/>
  <c r="C1839" i="10"/>
  <c r="C2166" i="10"/>
  <c r="C601" i="10"/>
  <c r="C1133" i="10"/>
  <c r="C1724" i="10"/>
  <c r="C2564" i="10"/>
  <c r="C2282" i="10"/>
  <c r="C2942" i="10"/>
  <c r="C253" i="10"/>
  <c r="C3012" i="10"/>
  <c r="C1181" i="10"/>
  <c r="C2391" i="10"/>
  <c r="C1089" i="10"/>
  <c r="C1893" i="10"/>
  <c r="C2613" i="10"/>
  <c r="C366" i="10"/>
  <c r="C570" i="10"/>
  <c r="C702" i="10"/>
  <c r="C1007" i="10"/>
  <c r="C1271" i="10"/>
  <c r="C899" i="10"/>
  <c r="C1833" i="10"/>
  <c r="C1698" i="10"/>
  <c r="C2108" i="10"/>
  <c r="C2684" i="10"/>
  <c r="C1851" i="10"/>
  <c r="C2425" i="10"/>
  <c r="C968" i="10"/>
  <c r="C2186" i="10"/>
  <c r="C2995" i="10"/>
  <c r="C91" i="10"/>
  <c r="C434" i="10"/>
  <c r="C209" i="10"/>
  <c r="C519" i="10"/>
  <c r="C733" i="10"/>
  <c r="C847" i="10"/>
  <c r="C1385" i="10"/>
  <c r="C1396" i="10"/>
  <c r="C1174" i="10"/>
  <c r="C1523" i="10"/>
  <c r="C1166" i="10"/>
  <c r="C1933" i="10"/>
  <c r="C1862" i="10"/>
  <c r="C2208" i="10"/>
  <c r="C2656" i="10"/>
  <c r="C1987" i="10"/>
  <c r="C2141" i="10"/>
  <c r="C2557" i="10"/>
  <c r="C2941" i="10"/>
  <c r="C2030" i="10"/>
  <c r="C2667" i="10"/>
  <c r="C2443" i="10"/>
  <c r="C250" i="10"/>
  <c r="C291" i="10"/>
  <c r="C96" i="10"/>
  <c r="C232" i="10"/>
  <c r="C352" i="10"/>
  <c r="C736" i="10"/>
  <c r="C773" i="10"/>
  <c r="C778" i="10"/>
  <c r="C977" i="10"/>
  <c r="C1265" i="10"/>
  <c r="C895" i="10"/>
  <c r="C1279" i="10"/>
  <c r="C1617" i="10"/>
  <c r="C1142" i="10"/>
  <c r="C1482" i="10"/>
  <c r="C1303" i="10"/>
  <c r="C1728" i="10"/>
  <c r="C739" i="10"/>
  <c r="C1516" i="10"/>
  <c r="C1813" i="10"/>
  <c r="C1084" i="10"/>
  <c r="C1646" i="10"/>
  <c r="C1107" i="10"/>
  <c r="C2056" i="10"/>
  <c r="C2312" i="10"/>
  <c r="C2568" i="10"/>
  <c r="C2824" i="10"/>
  <c r="C2015" i="10"/>
  <c r="C2021" i="10"/>
  <c r="C2277" i="10"/>
  <c r="C2533" i="10"/>
  <c r="C2789" i="10"/>
  <c r="C1690" i="10"/>
  <c r="C64" i="10"/>
  <c r="C1471" i="10"/>
  <c r="C2488" i="10"/>
  <c r="C2086" i="10"/>
  <c r="C365" i="10"/>
  <c r="C660" i="10"/>
  <c r="C965" i="10"/>
  <c r="C1637" i="10"/>
  <c r="C1611" i="10"/>
  <c r="C1240" i="10"/>
  <c r="C1052" i="10"/>
  <c r="C979" i="10"/>
  <c r="C2364" i="10"/>
  <c r="C2908" i="10"/>
  <c r="C2105" i="10"/>
  <c r="C2649" i="10"/>
  <c r="C1128" i="10"/>
  <c r="C2871" i="10"/>
  <c r="C114" i="10"/>
  <c r="C283" i="10"/>
  <c r="C272" i="10"/>
  <c r="C542" i="10"/>
  <c r="C696" i="10"/>
  <c r="C376" i="10"/>
  <c r="C1001" i="10"/>
  <c r="C970" i="10"/>
  <c r="C1609" i="10"/>
  <c r="C1506" i="10"/>
  <c r="C1784" i="10"/>
  <c r="C1602" i="10"/>
  <c r="C1319" i="10"/>
  <c r="C1751" i="10"/>
  <c r="C2400" i="10"/>
  <c r="C2816" i="10"/>
  <c r="C1739" i="10"/>
  <c r="C2301" i="10"/>
  <c r="C2685" i="10"/>
  <c r="C675" i="10"/>
  <c r="C2190" i="10"/>
  <c r="C2839" i="10"/>
  <c r="C2195" i="10"/>
  <c r="C35" i="10"/>
  <c r="C261" i="10"/>
  <c r="C415" i="10"/>
  <c r="C469" i="10"/>
  <c r="C563" i="10"/>
  <c r="C864" i="10"/>
  <c r="C419" i="10"/>
  <c r="C874" i="10"/>
  <c r="C1073" i="10"/>
  <c r="C1361" i="10"/>
  <c r="C1023" i="10"/>
  <c r="C1450" i="10"/>
  <c r="C928" i="10"/>
  <c r="C1270" i="10"/>
  <c r="C859" i="10"/>
  <c r="C1539" i="10"/>
  <c r="C1824" i="10"/>
  <c r="C1102" i="10"/>
  <c r="C1653" i="10"/>
  <c r="C1909" i="10"/>
  <c r="C1340" i="10"/>
  <c r="C1742" i="10"/>
  <c r="C1783" i="10"/>
  <c r="C2152" i="10"/>
  <c r="C2408" i="10"/>
  <c r="C2664" i="10"/>
  <c r="C2920" i="10"/>
  <c r="C1642" i="10"/>
  <c r="C2117" i="10"/>
  <c r="C2373" i="10"/>
  <c r="C2629" i="10"/>
  <c r="C2885" i="10"/>
  <c r="C915" i="10"/>
  <c r="C2038" i="10"/>
  <c r="C31" i="10"/>
  <c r="C860" i="10"/>
  <c r="C1645" i="10"/>
  <c r="C1640" i="10"/>
  <c r="C2529" i="10"/>
  <c r="C2590" i="10"/>
  <c r="C2927" i="10"/>
  <c r="C1069" i="10"/>
  <c r="C2806" i="10"/>
  <c r="C2100" i="10"/>
  <c r="C598" i="10"/>
  <c r="C691" i="10"/>
  <c r="C2584" i="10"/>
  <c r="C2278" i="10"/>
  <c r="C430" i="10"/>
  <c r="C852" i="10"/>
  <c r="C1189" i="10"/>
  <c r="C835" i="10"/>
  <c r="C1716" i="10"/>
  <c r="C1492" i="10"/>
  <c r="C1223" i="10"/>
  <c r="C1735" i="10"/>
  <c r="C2396" i="10"/>
  <c r="C2940" i="10"/>
  <c r="C2137" i="10"/>
  <c r="C2777" i="10"/>
  <c r="C1959" i="10"/>
  <c r="C2743" i="10"/>
  <c r="C146" i="10"/>
  <c r="C315" i="10"/>
  <c r="C404" i="10"/>
  <c r="C57" i="10"/>
  <c r="C728" i="10"/>
  <c r="C674" i="10"/>
  <c r="C1097" i="10"/>
  <c r="C1055" i="10"/>
  <c r="C855" i="10"/>
  <c r="C1538" i="10"/>
  <c r="C1816" i="10"/>
  <c r="C1644" i="10"/>
  <c r="C1592" i="10"/>
  <c r="C2048" i="10"/>
  <c r="C2432" i="10"/>
  <c r="C2848" i="10"/>
  <c r="C1867" i="10"/>
  <c r="C2365" i="10"/>
  <c r="C2781" i="10"/>
  <c r="C1171" i="10"/>
  <c r="C2222" i="10"/>
  <c r="C2711" i="10"/>
  <c r="C58" i="10"/>
  <c r="C131" i="10"/>
  <c r="C325" i="10"/>
  <c r="C457" i="10"/>
  <c r="C512" i="10"/>
  <c r="C627" i="10"/>
  <c r="C556" i="10"/>
  <c r="C576" i="10"/>
  <c r="C596" i="10"/>
  <c r="C1105" i="10"/>
  <c r="C1393" i="10"/>
  <c r="C1108" i="10"/>
  <c r="C1489" i="10"/>
  <c r="C971" i="10"/>
  <c r="C1312" i="10"/>
  <c r="C962" i="10"/>
  <c r="C1584" i="10"/>
  <c r="C1856" i="10"/>
  <c r="C1187" i="10"/>
  <c r="C1685" i="10"/>
  <c r="C1941" i="10"/>
  <c r="C1426" i="10"/>
  <c r="C1774" i="10"/>
  <c r="C1891" i="10"/>
  <c r="C2184" i="10"/>
  <c r="C2440" i="10"/>
  <c r="C2696" i="10"/>
  <c r="C2952" i="10"/>
  <c r="C1771" i="10"/>
  <c r="C2149" i="10"/>
  <c r="C2405" i="10"/>
  <c r="C2661" i="10"/>
  <c r="C994" i="10"/>
  <c r="C1473" i="10"/>
  <c r="C2869" i="10"/>
  <c r="C320" i="10"/>
  <c r="C1434" i="10"/>
  <c r="C984" i="10"/>
  <c r="C1762" i="10"/>
  <c r="C2716" i="10"/>
  <c r="C2521" i="10"/>
  <c r="C2939" i="10"/>
  <c r="C123" i="10"/>
  <c r="C459" i="10"/>
  <c r="C765" i="10"/>
  <c r="C1417" i="10"/>
  <c r="C1302" i="10"/>
  <c r="C1422" i="10"/>
  <c r="C1363" i="10"/>
  <c r="C2688" i="10"/>
  <c r="C2173" i="10"/>
  <c r="C1096" i="10"/>
  <c r="C2459" i="10"/>
  <c r="C314" i="10"/>
  <c r="C121" i="10"/>
  <c r="C401" i="10"/>
  <c r="C837" i="10"/>
  <c r="C1009" i="10"/>
  <c r="C938" i="10"/>
  <c r="C140" i="10"/>
  <c r="C1514" i="10"/>
  <c r="C1760" i="10"/>
  <c r="C1570" i="10"/>
  <c r="C1170" i="10"/>
  <c r="C1448" i="10"/>
  <c r="C2344" i="10"/>
  <c r="C2856" i="10"/>
  <c r="C2053" i="10"/>
  <c r="C2565" i="10"/>
  <c r="C2981" i="10"/>
  <c r="C1974" i="10"/>
  <c r="C287" i="10"/>
  <c r="C863" i="10"/>
  <c r="C1809" i="10"/>
  <c r="C3021" i="10"/>
  <c r="C2878" i="10"/>
  <c r="C421" i="10"/>
  <c r="C1631" i="10"/>
  <c r="C281" i="10"/>
  <c r="C909" i="10"/>
  <c r="C1378" i="10"/>
  <c r="C2084" i="10"/>
  <c r="C2817" i="10"/>
  <c r="C2290" i="10"/>
  <c r="C2594" i="10"/>
  <c r="C2850" i="10"/>
  <c r="C1954" i="10"/>
  <c r="C2527" i="10"/>
  <c r="C2811" i="10"/>
  <c r="C2742" i="10"/>
  <c r="C351" i="10"/>
  <c r="C833" i="10"/>
  <c r="C1222" i="10"/>
  <c r="C1706" i="10"/>
  <c r="C2337" i="10"/>
  <c r="C2174" i="10"/>
  <c r="C2534" i="10"/>
  <c r="C2790" i="10"/>
  <c r="C1267" i="10"/>
  <c r="C2767" i="10"/>
  <c r="C1942" i="10"/>
  <c r="C2343" i="10"/>
  <c r="C610" i="10"/>
  <c r="C312" i="10"/>
  <c r="C1091" i="10"/>
  <c r="C2660" i="10"/>
  <c r="C1536" i="10"/>
  <c r="C2390" i="10"/>
  <c r="C2666" i="10"/>
  <c r="C2922" i="10"/>
  <c r="C2723" i="10"/>
  <c r="C2239" i="10"/>
  <c r="C54" i="10"/>
  <c r="C1906" i="10"/>
  <c r="C125" i="10"/>
  <c r="C397" i="10"/>
  <c r="C1307" i="10"/>
  <c r="C1770" i="10"/>
  <c r="C946" i="10"/>
  <c r="C1386" i="10"/>
  <c r="C2933" i="10"/>
  <c r="C472" i="10"/>
  <c r="C1476" i="10"/>
  <c r="C1155" i="10"/>
  <c r="C1794" i="10"/>
  <c r="C2812" i="10"/>
  <c r="C2617" i="10"/>
  <c r="C2715" i="10"/>
  <c r="C251" i="10"/>
  <c r="C501" i="10"/>
  <c r="C797" i="10"/>
  <c r="C723" i="10"/>
  <c r="C1430" i="10"/>
  <c r="C1559" i="10"/>
  <c r="C1615" i="10"/>
  <c r="C2720" i="10"/>
  <c r="C2269" i="10"/>
  <c r="C1699" i="10"/>
  <c r="C2999" i="10"/>
  <c r="C346" i="10"/>
  <c r="C208" i="10"/>
  <c r="C529" i="10"/>
  <c r="C129" i="10"/>
  <c r="C1041" i="10"/>
  <c r="C980" i="10"/>
  <c r="C881" i="10"/>
  <c r="C1546" i="10"/>
  <c r="C1792" i="10"/>
  <c r="C1612" i="10"/>
  <c r="C1255" i="10"/>
  <c r="C1655" i="10"/>
  <c r="C2376" i="10"/>
  <c r="C2888" i="10"/>
  <c r="C2085" i="10"/>
  <c r="C2597" i="10"/>
  <c r="C1310" i="10"/>
  <c r="C2006" i="10"/>
  <c r="C374" i="10"/>
  <c r="C1389" i="10"/>
  <c r="C1074" i="10"/>
  <c r="C1759" i="10"/>
  <c r="C3006" i="10"/>
  <c r="C623" i="10"/>
  <c r="C2319" i="10"/>
  <c r="C633" i="10"/>
  <c r="C1165" i="10"/>
  <c r="C1756" i="10"/>
  <c r="C2340" i="10"/>
  <c r="C1182" i="10"/>
  <c r="C2338" i="10"/>
  <c r="C2626" i="10"/>
  <c r="C2882" i="10"/>
  <c r="C3011" i="10"/>
  <c r="C2399" i="10"/>
  <c r="C1274" i="10"/>
  <c r="C715" i="10"/>
  <c r="C438" i="10"/>
  <c r="C774" i="10"/>
  <c r="C1542" i="10"/>
  <c r="C1636" i="10"/>
  <c r="C2593" i="10"/>
  <c r="C2238" i="10"/>
  <c r="C2566" i="10"/>
  <c r="C2822" i="10"/>
  <c r="C1795" i="10"/>
  <c r="C2639" i="10"/>
  <c r="C2130" i="10"/>
  <c r="C2387" i="10"/>
  <c r="C524" i="10"/>
  <c r="C1146" i="10"/>
  <c r="C1649" i="10"/>
  <c r="C2916" i="10"/>
  <c r="C1879" i="10"/>
  <c r="C2430" i="10"/>
  <c r="C2698" i="10"/>
  <c r="C2954" i="10"/>
  <c r="C2483" i="10"/>
  <c r="C2111" i="10"/>
  <c r="C138" i="10"/>
  <c r="C1278" i="10"/>
  <c r="C279" i="10"/>
  <c r="C831" i="10"/>
  <c r="C1356" i="10"/>
  <c r="C1865" i="10"/>
  <c r="C2204" i="10"/>
  <c r="C2009" i="10"/>
  <c r="C1938" i="10"/>
  <c r="C2691" i="10"/>
  <c r="C466" i="10"/>
  <c r="C493" i="10"/>
  <c r="C905" i="10"/>
  <c r="C1481" i="10"/>
  <c r="C1574" i="10"/>
  <c r="C978" i="10"/>
  <c r="C2304" i="10"/>
  <c r="C990" i="10"/>
  <c r="C2621" i="10"/>
  <c r="C2062" i="10"/>
  <c r="C2139" i="10"/>
  <c r="C69" i="10"/>
  <c r="C316" i="10"/>
  <c r="C800" i="10"/>
  <c r="C810" i="10"/>
  <c r="C1297" i="10"/>
  <c r="C1322" i="10"/>
  <c r="C1184" i="10"/>
  <c r="C1388" i="10"/>
  <c r="C931" i="10"/>
  <c r="C1845" i="10"/>
  <c r="C1678" i="10"/>
  <c r="C2088" i="10"/>
  <c r="C2600" i="10"/>
  <c r="C1075" i="10"/>
  <c r="C2309" i="10"/>
  <c r="C2821" i="10"/>
  <c r="C1256" i="10"/>
  <c r="C2134" i="10"/>
  <c r="C396" i="10"/>
  <c r="C1136" i="10"/>
  <c r="C2308" i="10"/>
  <c r="C2450" i="10"/>
  <c r="C2671" i="10"/>
  <c r="C1347" i="10"/>
  <c r="C150" i="10"/>
  <c r="C636" i="10"/>
  <c r="C1402" i="10"/>
  <c r="C1841" i="10"/>
  <c r="C1032" i="10"/>
  <c r="C1986" i="10"/>
  <c r="C2454" i="10"/>
  <c r="C2722" i="10"/>
  <c r="C2978" i="10"/>
  <c r="C2291" i="10"/>
  <c r="C2802" i="10"/>
  <c r="C2244" i="10"/>
  <c r="C2471" i="10"/>
  <c r="C578" i="10"/>
  <c r="C1453" i="10"/>
  <c r="C1006" i="10"/>
  <c r="C2628" i="10"/>
  <c r="C1342" i="10"/>
  <c r="C2386" i="10"/>
  <c r="C2662" i="10"/>
  <c r="C2918" i="10"/>
  <c r="C2755" i="10"/>
  <c r="C2255" i="10"/>
  <c r="C2934" i="10"/>
  <c r="C61" i="10"/>
  <c r="C76" i="10"/>
  <c r="C1264" i="10"/>
  <c r="C1738" i="10"/>
  <c r="C2369" i="10"/>
  <c r="C2178" i="10"/>
  <c r="C2538" i="10"/>
  <c r="C2794" i="10"/>
  <c r="C1352" i="10"/>
  <c r="C2751" i="10"/>
  <c r="C2003" i="10"/>
  <c r="C1943" i="10"/>
  <c r="C2215" i="10"/>
  <c r="C73" i="10"/>
  <c r="C743" i="10"/>
  <c r="C1176" i="10"/>
  <c r="C426" i="10"/>
  <c r="C1719" i="10"/>
  <c r="C301" i="10"/>
  <c r="C933" i="10"/>
  <c r="C1442" i="10"/>
  <c r="C1961" i="10"/>
  <c r="C2300" i="10"/>
  <c r="C2073" i="10"/>
  <c r="C2039" i="10"/>
  <c r="C2419" i="10"/>
  <c r="C185" i="10"/>
  <c r="C631" i="10"/>
  <c r="C969" i="10"/>
  <c r="C1513" i="10"/>
  <c r="C1688" i="10"/>
  <c r="C1234" i="10"/>
  <c r="C2336" i="10"/>
  <c r="C1599" i="10"/>
  <c r="C2653" i="10"/>
  <c r="C2094" i="10"/>
  <c r="C2355" i="10"/>
  <c r="C133" i="10"/>
  <c r="C427" i="10"/>
  <c r="C832" i="10"/>
  <c r="C842" i="10"/>
  <c r="C1329" i="10"/>
  <c r="C1364" i="10"/>
  <c r="C1227" i="10"/>
  <c r="C1474" i="10"/>
  <c r="C1016" i="10"/>
  <c r="C1877" i="10"/>
  <c r="C1710" i="10"/>
  <c r="C2120" i="10"/>
  <c r="C2632" i="10"/>
  <c r="C1416" i="10"/>
  <c r="C2341" i="10"/>
  <c r="C2853" i="10"/>
  <c r="C1562" i="10"/>
  <c r="C2727" i="10"/>
  <c r="C515" i="10"/>
  <c r="C1478" i="10"/>
  <c r="C2820" i="10"/>
  <c r="C2526" i="10"/>
  <c r="C2415" i="10"/>
  <c r="C2007" i="10"/>
  <c r="C63" i="10"/>
  <c r="C892" i="10"/>
  <c r="C707" i="10"/>
  <c r="C1159" i="10"/>
  <c r="C2049" i="10"/>
  <c r="C2078" i="10"/>
  <c r="C2494" i="10"/>
  <c r="C2754" i="10"/>
  <c r="C3010" i="10"/>
  <c r="C2911" i="10"/>
  <c r="C2899" i="10"/>
  <c r="C2465" i="10"/>
  <c r="C2659" i="10"/>
  <c r="C481" i="10"/>
  <c r="C1103" i="10"/>
  <c r="C1607" i="10"/>
  <c r="C2884" i="10"/>
  <c r="C1871" i="10"/>
  <c r="C2422" i="10"/>
  <c r="C2694" i="10"/>
  <c r="C2950" i="10"/>
  <c r="C2515" i="10"/>
  <c r="C2127" i="10"/>
  <c r="C2627" i="10"/>
  <c r="C470" i="10"/>
  <c r="C806" i="10"/>
  <c r="C819" i="10"/>
  <c r="C1767" i="10"/>
  <c r="C2625" i="10"/>
  <c r="C2242" i="10"/>
  <c r="C2570" i="10"/>
  <c r="C2826" i="10"/>
  <c r="C1827" i="10"/>
  <c r="C2623" i="10"/>
  <c r="C2975" i="10"/>
  <c r="C2403" i="10"/>
  <c r="C1979" i="10"/>
  <c r="C2881" i="10"/>
  <c r="C409" i="10"/>
  <c r="C2462" i="10"/>
  <c r="C1374" i="10"/>
  <c r="C1444" i="10"/>
  <c r="C182" i="10"/>
  <c r="C1139" i="10"/>
  <c r="C2530" i="10"/>
  <c r="C2305" i="10"/>
  <c r="C1179" i="10"/>
  <c r="C319" i="10"/>
  <c r="C2159" i="10"/>
  <c r="C1999" i="10"/>
  <c r="C769" i="10"/>
  <c r="C1711" i="10"/>
  <c r="C2437" i="10"/>
  <c r="C2728" i="10"/>
  <c r="C1806" i="10"/>
  <c r="C1272" i="10"/>
  <c r="C1355" i="10"/>
  <c r="C1457" i="10"/>
  <c r="C645" i="10"/>
  <c r="C378" i="10"/>
  <c r="C2286" i="10"/>
  <c r="C2013" i="10"/>
  <c r="C1635" i="10"/>
  <c r="C918" i="10"/>
  <c r="C824" i="10"/>
  <c r="C210" i="10"/>
  <c r="C2297" i="10"/>
  <c r="C2840" i="10"/>
  <c r="C692" i="10"/>
  <c r="C602" i="10"/>
  <c r="C399" i="10"/>
  <c r="C45" i="10"/>
  <c r="C206" i="10"/>
  <c r="C2375" i="10"/>
  <c r="C2118" i="10"/>
  <c r="C2965" i="10"/>
  <c r="C2453" i="10"/>
  <c r="C1918" i="10"/>
  <c r="C2616" i="10"/>
  <c r="C1923" i="10"/>
  <c r="C956" i="10"/>
  <c r="C974" i="10"/>
  <c r="C1004" i="10"/>
  <c r="C1569" i="10"/>
  <c r="C1217" i="10"/>
  <c r="C821" i="10"/>
  <c r="C423" i="10"/>
  <c r="C65" i="10"/>
  <c r="C298" i="10"/>
  <c r="C2763" i="10"/>
  <c r="C2449" i="10"/>
  <c r="C2964" i="10"/>
  <c r="C2132" i="10"/>
  <c r="C1202" i="10"/>
  <c r="C1499" i="10"/>
  <c r="C721" i="10"/>
  <c r="C2768" i="10"/>
  <c r="C2019" i="10"/>
  <c r="C2321" i="10"/>
  <c r="C2772" i="10"/>
  <c r="C1972" i="10"/>
  <c r="C1953" i="10"/>
  <c r="C1371" i="10"/>
  <c r="C212" i="10"/>
  <c r="C33" i="10"/>
  <c r="C1984" i="10"/>
  <c r="C1830" i="10"/>
  <c r="C1550" i="10"/>
  <c r="C891" i="10"/>
  <c r="C1741" i="10"/>
  <c r="C1336" i="10"/>
  <c r="C1912" i="10"/>
  <c r="C1656" i="10"/>
  <c r="C1111" i="10"/>
  <c r="C1387" i="10"/>
  <c r="C1046" i="10"/>
  <c r="C1577" i="10"/>
  <c r="C1268" i="10"/>
  <c r="C927" i="10"/>
  <c r="C1321" i="10"/>
  <c r="C1065" i="10"/>
  <c r="C445" i="10"/>
  <c r="C642" i="10"/>
  <c r="C701" i="10"/>
  <c r="C792" i="10"/>
  <c r="C619" i="10"/>
  <c r="C244" i="10"/>
  <c r="C416" i="10"/>
  <c r="C532" i="10"/>
  <c r="C80" i="10"/>
  <c r="C245" i="10"/>
  <c r="C219" i="10"/>
  <c r="C306" i="10"/>
  <c r="C50" i="10"/>
  <c r="C2843" i="10"/>
  <c r="C2075" i="10"/>
  <c r="C2154" i="10"/>
  <c r="C1791" i="10"/>
  <c r="C3001" i="10"/>
  <c r="C2745" i="10"/>
  <c r="C2489" i="10"/>
  <c r="C2233" i="10"/>
  <c r="C1977" i="10"/>
  <c r="C1224" i="10"/>
  <c r="C2780" i="10"/>
  <c r="C2524" i="10"/>
  <c r="C2268" i="10"/>
  <c r="C2012" i="10"/>
  <c r="C1858" i="10"/>
  <c r="C1587" i="10"/>
  <c r="C967" i="10"/>
  <c r="C1769" i="10"/>
  <c r="C1411" i="10"/>
  <c r="C1940" i="10"/>
  <c r="C1684" i="10"/>
  <c r="C1186" i="10"/>
  <c r="C1083" i="10"/>
  <c r="C1306" i="10"/>
  <c r="C1349" i="10"/>
  <c r="C703" i="10"/>
  <c r="C729" i="10"/>
  <c r="C236" i="10"/>
  <c r="C453" i="10"/>
  <c r="C81" i="10"/>
  <c r="C247" i="10"/>
  <c r="C78" i="10"/>
  <c r="C2887" i="10"/>
  <c r="C1990" i="10"/>
  <c r="C2837" i="10"/>
  <c r="C2325" i="10"/>
  <c r="C1246" i="10"/>
  <c r="C2456" i="10"/>
  <c r="C1854" i="10"/>
  <c r="C1861" i="10"/>
  <c r="C1872" i="10"/>
  <c r="C1419" i="10"/>
  <c r="C1300" i="10"/>
  <c r="C1057" i="10"/>
  <c r="C477" i="10"/>
  <c r="C566" i="10"/>
  <c r="C394" i="10"/>
  <c r="C74" i="10"/>
  <c r="C1898" i="10"/>
  <c r="C2225" i="10"/>
  <c r="C2740" i="10"/>
  <c r="C1915" i="10"/>
  <c r="C1889" i="10"/>
  <c r="C1072" i="10"/>
  <c r="C84" i="10"/>
  <c r="C2505" i="10"/>
  <c r="C1939" i="10"/>
  <c r="C1798" i="10"/>
  <c r="C1487" i="10"/>
  <c r="C403" i="10"/>
  <c r="C1709" i="10"/>
  <c r="C1251" i="10"/>
  <c r="C1880" i="10"/>
  <c r="C1616" i="10"/>
  <c r="C1026" i="10"/>
  <c r="C1344" i="10"/>
  <c r="C1003" i="10"/>
  <c r="C1545" i="10"/>
  <c r="C1226" i="10"/>
  <c r="C877" i="10"/>
  <c r="C1289" i="10"/>
  <c r="C1033" i="10"/>
  <c r="C866" i="10"/>
  <c r="C544" i="10"/>
  <c r="C669" i="10"/>
  <c r="C760" i="10"/>
  <c r="C587" i="10"/>
  <c r="C160" i="10"/>
  <c r="C373" i="10"/>
  <c r="C489" i="10"/>
  <c r="C530" i="10"/>
  <c r="C181" i="10"/>
  <c r="C187" i="10"/>
  <c r="C274" i="10"/>
  <c r="C2099" i="10"/>
  <c r="C2103" i="10"/>
  <c r="C2283" i="10"/>
  <c r="C2122" i="10"/>
  <c r="C1663" i="10"/>
  <c r="C2969" i="10"/>
  <c r="C2713" i="10"/>
  <c r="C2457" i="10"/>
  <c r="C2201" i="10"/>
  <c r="C1926" i="10"/>
  <c r="C3004" i="10"/>
  <c r="C2748" i="10"/>
  <c r="C2492" i="10"/>
  <c r="C2236" i="10"/>
  <c r="C1980" i="10"/>
  <c r="C1826" i="10"/>
  <c r="C1543" i="10"/>
  <c r="C873" i="10"/>
  <c r="C1737" i="10"/>
  <c r="C1326" i="10"/>
  <c r="C1908" i="10"/>
  <c r="C1652" i="10"/>
  <c r="C731" i="10"/>
  <c r="C912" i="10"/>
  <c r="C1135" i="10"/>
  <c r="C1221" i="10"/>
  <c r="C798" i="10"/>
  <c r="C499" i="10"/>
  <c r="C513" i="10"/>
  <c r="C200" i="10"/>
  <c r="C462" i="10"/>
  <c r="C119" i="10"/>
  <c r="C2467" i="10"/>
  <c r="C2747" i="10"/>
  <c r="C1647" i="10"/>
  <c r="C2709" i="10"/>
  <c r="C2197" i="10"/>
  <c r="C2968" i="10"/>
  <c r="C2264" i="10"/>
  <c r="C1694" i="10"/>
  <c r="C1701" i="10"/>
  <c r="C1680" i="10"/>
  <c r="C1206" i="10"/>
  <c r="C1044" i="10"/>
  <c r="C687" i="10"/>
  <c r="C784" i="10"/>
  <c r="C188" i="10"/>
  <c r="C339" i="10"/>
  <c r="C2983" i="10"/>
  <c r="C2865" i="10"/>
  <c r="C2065" i="10"/>
  <c r="C2516" i="10"/>
  <c r="C1818" i="10"/>
  <c r="C1697" i="10"/>
  <c r="C1466" i="10"/>
  <c r="C518" i="10"/>
  <c r="C1956" i="10"/>
  <c r="C87" i="10"/>
  <c r="C2739" i="10"/>
  <c r="C2955" i="10"/>
  <c r="C1427" i="10"/>
  <c r="C2677" i="10"/>
  <c r="C2165" i="10"/>
  <c r="C2904" i="10"/>
  <c r="C2232" i="10"/>
  <c r="C1662" i="10"/>
  <c r="C1634" i="10"/>
  <c r="C1648" i="10"/>
  <c r="C1163" i="10"/>
  <c r="C959" i="10"/>
  <c r="C184" i="10"/>
  <c r="C688" i="10"/>
  <c r="C100" i="10"/>
  <c r="C307" i="10"/>
  <c r="C2619" i="10"/>
  <c r="C2833" i="10"/>
  <c r="C1969" i="10"/>
  <c r="C2484" i="10"/>
  <c r="C1786" i="10"/>
  <c r="C1304" i="10"/>
  <c r="C911" i="10"/>
  <c r="C239" i="10"/>
  <c r="C745" i="10"/>
  <c r="C2587" i="10"/>
  <c r="C2246" i="10"/>
  <c r="C1914" i="10"/>
  <c r="C2581" i="10"/>
  <c r="C2069" i="10"/>
  <c r="C2776" i="10"/>
  <c r="C2104" i="10"/>
  <c r="C1468" i="10"/>
  <c r="C1400" i="10"/>
  <c r="C1431" i="10"/>
  <c r="C907" i="10"/>
  <c r="C1441" i="10"/>
  <c r="C730" i="10"/>
  <c r="C193" i="10"/>
  <c r="C521" i="10"/>
  <c r="C115" i="10"/>
  <c r="C2519" i="10"/>
  <c r="C2673" i="10"/>
  <c r="C1528" i="10"/>
  <c r="C2356" i="10"/>
  <c r="C1576" i="10"/>
  <c r="C1772" i="10"/>
  <c r="C854" i="10"/>
  <c r="C2663" i="10"/>
  <c r="C1100" i="10"/>
  <c r="C1382" i="10"/>
  <c r="C1040" i="10"/>
  <c r="C1573" i="10"/>
  <c r="C1263" i="10"/>
  <c r="C922" i="10"/>
  <c r="C1317" i="10"/>
  <c r="C1061" i="10"/>
  <c r="C353" i="10"/>
  <c r="C638" i="10"/>
  <c r="C697" i="10"/>
  <c r="C788" i="10"/>
  <c r="C615" i="10"/>
  <c r="C233" i="10"/>
  <c r="C411" i="10"/>
  <c r="C527" i="10"/>
  <c r="C72" i="10"/>
  <c r="C237" i="10"/>
  <c r="C215" i="10"/>
  <c r="C302" i="10"/>
  <c r="C46" i="10"/>
  <c r="C2891" i="10"/>
  <c r="C2107" i="10"/>
  <c r="C2214" i="10"/>
  <c r="C1951" i="10"/>
  <c r="C1610" i="10"/>
  <c r="C2805" i="10"/>
  <c r="C2549" i="10"/>
  <c r="C2293" i="10"/>
  <c r="C2037" i="10"/>
  <c r="C904" i="10"/>
  <c r="C2744" i="10"/>
  <c r="C2392" i="10"/>
  <c r="C2072" i="10"/>
  <c r="C1822" i="10"/>
  <c r="C1298" i="10"/>
  <c r="C1829" i="10"/>
  <c r="C1315" i="10"/>
  <c r="C1808" i="10"/>
  <c r="C1346" i="10"/>
  <c r="C1376" i="10"/>
  <c r="C811" i="10"/>
  <c r="C1258" i="10"/>
  <c r="C1409" i="10"/>
  <c r="C961" i="10"/>
  <c r="C666" i="10"/>
  <c r="C248" i="10"/>
  <c r="C611" i="10"/>
  <c r="C533" i="10"/>
  <c r="C393" i="10"/>
  <c r="C293" i="10"/>
  <c r="C83" i="10"/>
  <c r="C42" i="10"/>
  <c r="C2647" i="10"/>
  <c r="C2993" i="10"/>
  <c r="C2609" i="10"/>
  <c r="C2193" i="10"/>
  <c r="C1203" i="10"/>
  <c r="C2708" i="10"/>
  <c r="C2260" i="10"/>
  <c r="C1703" i="10"/>
  <c r="C1527" i="10"/>
  <c r="C1857" i="10"/>
  <c r="C1219" i="10"/>
  <c r="C1676" i="10"/>
  <c r="C647" i="10"/>
  <c r="C1030" i="10"/>
  <c r="C1423" i="10"/>
  <c r="C827" i="10"/>
  <c r="C1085" i="10"/>
  <c r="C790" i="10"/>
  <c r="C689" i="10"/>
  <c r="C652" i="10"/>
  <c r="C128" i="10"/>
  <c r="C553" i="10"/>
  <c r="C454" i="10"/>
  <c r="C207" i="10"/>
  <c r="C166" i="10"/>
  <c r="C2155" i="10"/>
  <c r="C2000" i="10"/>
  <c r="C1290" i="10"/>
  <c r="C277" i="10"/>
  <c r="C2249" i="10"/>
  <c r="C1700" i="10"/>
  <c r="C361" i="10"/>
  <c r="C1015" i="10"/>
  <c r="C1339" i="10"/>
  <c r="C998" i="10"/>
  <c r="C1541" i="10"/>
  <c r="C1220" i="10"/>
  <c r="C867" i="10"/>
  <c r="C1285" i="10"/>
  <c r="C1029" i="10"/>
  <c r="C862" i="10"/>
  <c r="C525" i="10"/>
  <c r="C665" i="10"/>
  <c r="C756" i="10"/>
  <c r="C583" i="10"/>
  <c r="C148" i="10"/>
  <c r="C368" i="10"/>
  <c r="C484" i="10"/>
  <c r="C526" i="10"/>
  <c r="C173" i="10"/>
  <c r="C183" i="10"/>
  <c r="C270" i="10"/>
  <c r="C2115" i="10"/>
  <c r="C2119" i="10"/>
  <c r="C2299" i="10"/>
  <c r="C2182" i="10"/>
  <c r="C1887" i="10"/>
  <c r="C28" i="10"/>
  <c r="C2773" i="10"/>
  <c r="C2517" i="10"/>
  <c r="C2261" i="10"/>
  <c r="C2005" i="10"/>
  <c r="C1011" i="10"/>
  <c r="C2712" i="10"/>
  <c r="C2360" i="10"/>
  <c r="C2008" i="10"/>
  <c r="C1790" i="10"/>
  <c r="C1212" i="10"/>
  <c r="C1765" i="10"/>
  <c r="C1230" i="10"/>
  <c r="C1776" i="10"/>
  <c r="C1175" i="10"/>
  <c r="C1334" i="10"/>
  <c r="C643" i="10"/>
  <c r="C1130" i="10"/>
  <c r="C1345" i="10"/>
  <c r="C929" i="10"/>
  <c r="C634" i="10"/>
  <c r="C880" i="10"/>
  <c r="C508" i="10"/>
  <c r="C448" i="10"/>
  <c r="C336" i="10"/>
  <c r="C229" i="10"/>
  <c r="C51" i="10"/>
  <c r="C2499" i="10"/>
  <c r="C2903" i="10"/>
  <c r="C2961" i="10"/>
  <c r="C2577" i="10"/>
  <c r="C2161" i="10"/>
  <c r="C875" i="10"/>
  <c r="C2644" i="10"/>
  <c r="C2228" i="10"/>
  <c r="C1551" i="10"/>
  <c r="C1458" i="10"/>
  <c r="C1761" i="10"/>
  <c r="C1048" i="10"/>
  <c r="C1643" i="10"/>
  <c r="C1526" i="10"/>
  <c r="C987" i="10"/>
  <c r="C1295" i="10"/>
  <c r="C1469" i="10"/>
  <c r="C1053" i="10"/>
  <c r="C758" i="10"/>
  <c r="C657" i="10"/>
  <c r="C152" i="10"/>
  <c r="C594" i="10"/>
  <c r="C516" i="10"/>
  <c r="C422" i="10"/>
  <c r="C175" i="10"/>
  <c r="C70" i="10"/>
  <c r="C2893" i="10"/>
  <c r="C1846" i="10"/>
  <c r="C948" i="10"/>
  <c r="C235" i="10"/>
  <c r="C2796" i="10"/>
  <c r="C1446" i="10"/>
  <c r="C475" i="10"/>
  <c r="C930" i="10"/>
  <c r="C1296" i="10"/>
  <c r="C955" i="10"/>
  <c r="C1509" i="10"/>
  <c r="C1178" i="10"/>
  <c r="C699" i="10"/>
  <c r="C1253" i="10"/>
  <c r="C997" i="10"/>
  <c r="C830" i="10"/>
  <c r="C344" i="10"/>
  <c r="C632" i="10"/>
  <c r="C724" i="10"/>
  <c r="C551" i="10"/>
  <c r="C41" i="10"/>
  <c r="C284" i="10"/>
  <c r="C441" i="10"/>
  <c r="C494" i="10"/>
  <c r="C109" i="10"/>
  <c r="C151" i="10"/>
  <c r="C238" i="10"/>
  <c r="C2243" i="10"/>
  <c r="C2247" i="10"/>
  <c r="C2523" i="10"/>
  <c r="C2150" i="10"/>
  <c r="C1775" i="10"/>
  <c r="C2997" i="10"/>
  <c r="C2741" i="10"/>
  <c r="C2485" i="10"/>
  <c r="C2229" i="10"/>
  <c r="C1973" i="10"/>
  <c r="C3000" i="10"/>
  <c r="C2648" i="10"/>
  <c r="C2328" i="10"/>
  <c r="C1976" i="10"/>
  <c r="C1726" i="10"/>
  <c r="C1127" i="10"/>
  <c r="C1733" i="10"/>
  <c r="C1059" i="10"/>
  <c r="C1744" i="10"/>
  <c r="C1090" i="10"/>
  <c r="C1248" i="10"/>
  <c r="C1601" i="10"/>
  <c r="C1087" i="10"/>
  <c r="C1313" i="10"/>
  <c r="C897" i="10"/>
  <c r="C853" i="10"/>
  <c r="C816" i="10"/>
  <c r="C465" i="10"/>
  <c r="C405" i="10"/>
  <c r="C249" i="10"/>
  <c r="C37" i="10"/>
  <c r="C330" i="10"/>
  <c r="C2771" i="10"/>
  <c r="C2123" i="10"/>
  <c r="C2929" i="10"/>
  <c r="C2481" i="10"/>
  <c r="C2097" i="10"/>
  <c r="C2996" i="10"/>
  <c r="C2612" i="10"/>
  <c r="C2196" i="10"/>
  <c r="C1850" i="10"/>
  <c r="C1287" i="10"/>
  <c r="C1729" i="10"/>
  <c r="C963" i="10"/>
  <c r="C1600" i="10"/>
  <c r="C1414" i="10"/>
  <c r="C902" i="10"/>
  <c r="C1252" i="10"/>
  <c r="C1437" i="10"/>
  <c r="C1021" i="10"/>
  <c r="C662" i="10"/>
  <c r="C456" i="10"/>
  <c r="C607" i="10"/>
  <c r="C562" i="10"/>
  <c r="C473" i="10"/>
  <c r="C285" i="10"/>
  <c r="C111" i="10"/>
  <c r="C38" i="10"/>
  <c r="C2733" i="10"/>
  <c r="C1571" i="10"/>
  <c r="C655" i="10"/>
  <c r="C66" i="10"/>
  <c r="C2540" i="10"/>
  <c r="C1104" i="10"/>
  <c r="C577" i="10"/>
  <c r="C791" i="10"/>
  <c r="C1210" i="10"/>
  <c r="C1341" i="10"/>
  <c r="C957" i="10"/>
  <c r="C624" i="10"/>
  <c r="C204" i="10"/>
  <c r="C575" i="10"/>
  <c r="C443" i="10"/>
  <c r="C388" i="10"/>
  <c r="C221" i="10"/>
  <c r="C79" i="10"/>
  <c r="C2147" i="10"/>
  <c r="C2381" i="10"/>
  <c r="C1757" i="10"/>
  <c r="C658" i="10"/>
  <c r="C2699" i="10"/>
  <c r="C2284" i="10"/>
  <c r="C986" i="10"/>
  <c r="C333" i="10"/>
  <c r="C1628" i="10"/>
  <c r="C1900" i="10"/>
  <c r="C1420" i="10"/>
  <c r="C1328" i="10"/>
  <c r="C1597" i="10"/>
  <c r="C1124" i="10"/>
  <c r="C1309" i="10"/>
  <c r="C925" i="10"/>
  <c r="C483" i="10"/>
  <c r="C812" i="10"/>
  <c r="C503" i="10"/>
  <c r="C400" i="10"/>
  <c r="C324" i="10"/>
  <c r="C157" i="10"/>
  <c r="C326" i="10"/>
  <c r="C2531" i="10"/>
  <c r="C2221" i="10"/>
  <c r="C1379" i="10"/>
  <c r="C717" i="10"/>
  <c r="C2170" i="10"/>
  <c r="C424" i="10"/>
  <c r="C1365" i="10"/>
  <c r="C263" i="10"/>
  <c r="C1502" i="10"/>
  <c r="C1168" i="10"/>
  <c r="C663" i="10"/>
  <c r="C1391" i="10"/>
  <c r="C1050" i="10"/>
  <c r="C1413" i="10"/>
  <c r="C1157" i="10"/>
  <c r="C901" i="10"/>
  <c r="C734" i="10"/>
  <c r="C793" i="10"/>
  <c r="C884" i="10"/>
  <c r="C616" i="10"/>
  <c r="C428" i="10"/>
  <c r="C538" i="10"/>
  <c r="C625" i="10"/>
  <c r="C260" i="10"/>
  <c r="C398" i="10"/>
  <c r="C311" i="10"/>
  <c r="C55" i="10"/>
  <c r="C142" i="10"/>
  <c r="C2951" i="10"/>
  <c r="C2631" i="10"/>
  <c r="C2310" i="10"/>
  <c r="C2054" i="10"/>
  <c r="C1086" i="10"/>
  <c r="C2901" i="10"/>
  <c r="C2645" i="10"/>
  <c r="C2389" i="10"/>
  <c r="C2133" i="10"/>
  <c r="C1707" i="10"/>
  <c r="C2872" i="10"/>
  <c r="C2520" i="10"/>
  <c r="C2200" i="10"/>
  <c r="C1572" i="10"/>
  <c r="C1582" i="10"/>
  <c r="C1957" i="10"/>
  <c r="C1591" i="10"/>
  <c r="C1936" i="10"/>
  <c r="C1606" i="10"/>
  <c r="C1530" i="10"/>
  <c r="C1078" i="10"/>
  <c r="C1428" i="10"/>
  <c r="C916" i="10"/>
  <c r="C1153" i="10"/>
  <c r="C794" i="10"/>
  <c r="C725" i="10"/>
  <c r="C656" i="10"/>
  <c r="C224" i="10"/>
  <c r="C621" i="10"/>
  <c r="C458" i="10"/>
  <c r="C243" i="10"/>
  <c r="C170" i="10"/>
  <c r="C2923" i="10"/>
  <c r="C1384" i="10"/>
  <c r="C2737" i="10"/>
  <c r="C2353" i="10"/>
  <c r="C1910" i="10"/>
  <c r="C2868" i="10"/>
  <c r="C2452" i="10"/>
  <c r="C2004" i="10"/>
  <c r="C1722" i="10"/>
  <c r="C795" i="10"/>
  <c r="C1586" i="10"/>
  <c r="C1868" i="10"/>
  <c r="C1164" i="10"/>
  <c r="C1243" i="10"/>
  <c r="C1565" i="10"/>
  <c r="C1082" i="10"/>
  <c r="C1277" i="10"/>
  <c r="C671" i="10"/>
  <c r="C849" i="10"/>
  <c r="C780" i="10"/>
  <c r="C460" i="10"/>
  <c r="C348" i="10"/>
  <c r="C49" i="10"/>
  <c r="C29" i="10"/>
  <c r="C294" i="10"/>
  <c r="C2803" i="10"/>
  <c r="C2125" i="10"/>
  <c r="C1154" i="10"/>
  <c r="C108" i="10"/>
  <c r="C1855" i="10"/>
  <c r="C1608" i="10"/>
  <c r="C1109" i="10"/>
  <c r="C2411" i="10"/>
  <c r="C1390" i="10"/>
  <c r="C1804" i="10"/>
  <c r="C1079" i="10"/>
  <c r="C1200" i="10"/>
  <c r="C1533" i="10"/>
  <c r="C954" i="10"/>
  <c r="C1213" i="10"/>
  <c r="C886" i="10"/>
  <c r="C817" i="10"/>
  <c r="C748" i="10"/>
  <c r="C297" i="10"/>
  <c r="C177" i="10"/>
  <c r="C56" i="10"/>
  <c r="C335" i="10"/>
  <c r="C262" i="10"/>
  <c r="C2535" i="10"/>
  <c r="C3024" i="10"/>
  <c r="C1408" i="10"/>
  <c r="C288" i="10"/>
  <c r="C3017" i="10"/>
  <c r="C1454" i="10"/>
  <c r="C686" i="10"/>
  <c r="C2823" i="10"/>
  <c r="C1922" i="10"/>
  <c r="C2808" i="10"/>
  <c r="C2552" i="10"/>
  <c r="C2296" i="10"/>
  <c r="C2040" i="10"/>
  <c r="C936" i="10"/>
  <c r="C1624" i="10"/>
  <c r="C1042" i="10"/>
  <c r="C1797" i="10"/>
  <c r="C1484" i="10"/>
  <c r="C268" i="10"/>
  <c r="C1712" i="10"/>
  <c r="C1260" i="10"/>
  <c r="C1462" i="10"/>
  <c r="C1120" i="10"/>
  <c r="C1633" i="10"/>
  <c r="C1343" i="10"/>
  <c r="C1002" i="10"/>
  <c r="C1377" i="10"/>
  <c r="C1121" i="10"/>
  <c r="C815" i="10"/>
  <c r="C698" i="10"/>
  <c r="C757" i="10"/>
  <c r="C848" i="10"/>
  <c r="C451" i="10"/>
  <c r="C380" i="10"/>
  <c r="C491" i="10"/>
  <c r="C589" i="10"/>
  <c r="C164" i="10"/>
  <c r="C357" i="10"/>
  <c r="C275" i="10"/>
  <c r="C362" i="10"/>
  <c r="C106" i="10"/>
  <c r="C2315" i="10"/>
  <c r="C2775" i="10"/>
  <c r="C1043" i="10"/>
  <c r="C2897" i="10"/>
  <c r="C2641" i="10"/>
  <c r="C2385" i="10"/>
  <c r="C2129" i="10"/>
  <c r="C1691" i="10"/>
  <c r="C2932" i="10"/>
  <c r="C2676" i="10"/>
  <c r="C2420" i="10"/>
  <c r="C2164" i="10"/>
  <c r="C1831" i="10"/>
  <c r="C1754" i="10"/>
  <c r="C1372" i="10"/>
  <c r="C1921" i="10"/>
  <c r="C1665" i="10"/>
  <c r="C1134" i="10"/>
  <c r="C1836" i="10"/>
  <c r="C1558" i="10"/>
  <c r="C908" i="10"/>
  <c r="C1286" i="10"/>
  <c r="C944" i="10"/>
  <c r="C1501" i="10"/>
  <c r="C1167" i="10"/>
  <c r="C659" i="10"/>
  <c r="C1245" i="10"/>
  <c r="C989" i="10"/>
  <c r="C822" i="10"/>
  <c r="C257" i="10"/>
  <c r="C604" i="10"/>
  <c r="C716" i="10"/>
  <c r="C543" i="10"/>
  <c r="C626" i="10"/>
  <c r="C264" i="10"/>
  <c r="C431" i="10"/>
  <c r="C486" i="10"/>
  <c r="C93" i="10"/>
  <c r="C143" i="10"/>
  <c r="C230" i="10"/>
  <c r="C2275" i="10"/>
  <c r="C2989" i="10"/>
  <c r="C1965" i="10"/>
  <c r="C935" i="10"/>
  <c r="C1593" i="10"/>
  <c r="C808" i="10"/>
  <c r="C322" i="10"/>
  <c r="C2761" i="10"/>
  <c r="C2028" i="10"/>
  <c r="C1228" i="10"/>
  <c r="C767" i="10"/>
  <c r="C132" i="10"/>
  <c r="C992" i="10"/>
  <c r="C1537" i="10"/>
  <c r="C1215" i="10"/>
  <c r="C851" i="10"/>
  <c r="C1281" i="10"/>
  <c r="C1025" i="10"/>
  <c r="C858" i="10"/>
  <c r="C504" i="10"/>
  <c r="C661" i="10"/>
  <c r="C752" i="10"/>
  <c r="C579" i="10"/>
  <c r="C137" i="10"/>
  <c r="C360" i="10"/>
  <c r="C479" i="10"/>
  <c r="C522" i="10"/>
  <c r="C165" i="10"/>
  <c r="C179" i="10"/>
  <c r="C266" i="10"/>
  <c r="C2131" i="10"/>
  <c r="C2135" i="10"/>
  <c r="C2331" i="10"/>
  <c r="C1544" i="10"/>
  <c r="C2801" i="10"/>
  <c r="C2545" i="10"/>
  <c r="C2289" i="10"/>
  <c r="C2033" i="10"/>
  <c r="C803" i="10"/>
  <c r="C2836" i="10"/>
  <c r="C2580" i="10"/>
  <c r="C2324" i="10"/>
  <c r="C2068" i="10"/>
  <c r="C1235" i="10"/>
  <c r="C1658" i="10"/>
  <c r="C1116" i="10"/>
  <c r="C1825" i="10"/>
  <c r="C1540" i="10"/>
  <c r="C865" i="10"/>
  <c r="C1740" i="10"/>
  <c r="C1335" i="10"/>
  <c r="C1494" i="10"/>
  <c r="C1158" i="10"/>
  <c r="C580" i="10"/>
  <c r="C1380" i="10"/>
  <c r="C1039" i="10"/>
  <c r="C1405" i="10"/>
  <c r="C1149" i="10"/>
  <c r="C893" i="10"/>
  <c r="C726" i="10"/>
  <c r="C785" i="10"/>
  <c r="C876" i="10"/>
  <c r="C584" i="10"/>
  <c r="C417" i="10"/>
  <c r="C528" i="10"/>
  <c r="C617" i="10"/>
  <c r="C240" i="10"/>
  <c r="C390" i="10"/>
  <c r="C303" i="10"/>
  <c r="C47" i="10"/>
  <c r="C134" i="10"/>
  <c r="C3015" i="10"/>
  <c r="C2637" i="10"/>
  <c r="C2512" i="10"/>
  <c r="C1928" i="10"/>
  <c r="C1337" i="10"/>
  <c r="C437" i="10"/>
  <c r="C2935" i="10"/>
  <c r="C1993" i="10"/>
  <c r="C1010" i="10"/>
  <c r="C1621" i="10"/>
  <c r="C836" i="10"/>
  <c r="C350" i="10"/>
  <c r="C2936" i="10"/>
  <c r="C2680" i="10"/>
  <c r="C2424" i="10"/>
  <c r="C2168" i="10"/>
  <c r="C1847" i="10"/>
  <c r="C1758" i="10"/>
  <c r="C1383" i="10"/>
  <c r="C1925" i="10"/>
  <c r="C1669" i="10"/>
  <c r="C1144" i="10"/>
  <c r="C1840" i="10"/>
  <c r="C1563" i="10"/>
  <c r="C919" i="10"/>
  <c r="C1291" i="10"/>
  <c r="C950" i="10"/>
  <c r="C1505" i="10"/>
  <c r="C1172" i="10"/>
  <c r="C679" i="10"/>
  <c r="C1249" i="10"/>
  <c r="C993" i="10"/>
  <c r="C826" i="10"/>
  <c r="C300" i="10"/>
  <c r="C620" i="10"/>
  <c r="C720" i="10"/>
  <c r="C547" i="10"/>
  <c r="C630" i="10"/>
  <c r="C273" i="10"/>
  <c r="C436" i="10"/>
  <c r="C490" i="10"/>
  <c r="C101" i="10"/>
  <c r="C147" i="10"/>
  <c r="C234" i="10"/>
  <c r="C2259" i="10"/>
  <c r="C2263" i="10"/>
  <c r="C2555" i="10"/>
  <c r="C3025" i="10"/>
  <c r="C2769" i="10"/>
  <c r="C2513" i="10"/>
  <c r="C2257" i="10"/>
  <c r="C2001" i="10"/>
  <c r="C1882" i="10"/>
  <c r="C2804" i="10"/>
  <c r="C2548" i="10"/>
  <c r="C2292" i="10"/>
  <c r="C2036" i="10"/>
  <c r="C894" i="10"/>
  <c r="C1619" i="10"/>
  <c r="C1031" i="10"/>
  <c r="C1793" i="10"/>
  <c r="C1475" i="10"/>
  <c r="C1964" i="10"/>
  <c r="C1708" i="10"/>
  <c r="C1250" i="10"/>
  <c r="C1456" i="10"/>
  <c r="C1115" i="10"/>
  <c r="C1629" i="10"/>
  <c r="C1338" i="10"/>
  <c r="C996" i="10"/>
  <c r="C1373" i="10"/>
  <c r="C1117" i="10"/>
  <c r="C799" i="10"/>
  <c r="C694" i="10"/>
  <c r="C753" i="10"/>
  <c r="C844" i="10"/>
  <c r="C429" i="10"/>
  <c r="C375" i="10"/>
  <c r="C485" i="10"/>
  <c r="C585" i="10"/>
  <c r="C153" i="10"/>
  <c r="C349" i="10"/>
  <c r="C271" i="10"/>
  <c r="C358" i="10"/>
  <c r="C102" i="10"/>
  <c r="C2971" i="10"/>
  <c r="C2477" i="10"/>
  <c r="C2256" i="10"/>
  <c r="C1672" i="10"/>
  <c r="C1081" i="10"/>
  <c r="C549" i="10"/>
  <c r="C2426" i="10"/>
  <c r="C1731" i="10"/>
  <c r="C1785" i="10"/>
  <c r="C1327" i="10"/>
  <c r="C387" i="10"/>
  <c r="C94" i="10"/>
  <c r="C2347" i="10"/>
  <c r="C2791" i="10"/>
  <c r="C2957" i="10"/>
  <c r="C2701" i="10"/>
  <c r="C2445" i="10"/>
  <c r="C2189" i="10"/>
  <c r="C1902" i="10"/>
  <c r="C2992" i="10"/>
  <c r="C2736" i="10"/>
  <c r="C2480" i="10"/>
  <c r="C2224" i="10"/>
  <c r="C1968" i="10"/>
  <c r="C1814" i="10"/>
  <c r="C1519" i="10"/>
  <c r="C755" i="10"/>
  <c r="C1725" i="10"/>
  <c r="C1294" i="10"/>
  <c r="C1896" i="10"/>
  <c r="C1638" i="10"/>
  <c r="C1068" i="10"/>
  <c r="C1366" i="10"/>
  <c r="C1024" i="10"/>
  <c r="C1561" i="10"/>
  <c r="C1247" i="10"/>
  <c r="C906" i="10"/>
  <c r="C1305" i="10"/>
  <c r="C1049" i="10"/>
  <c r="C882" i="10"/>
  <c r="C608" i="10"/>
  <c r="C685" i="10"/>
  <c r="C776" i="10"/>
  <c r="C603" i="10"/>
  <c r="C201" i="10"/>
  <c r="C395" i="10"/>
  <c r="C511" i="10"/>
  <c r="C48" i="10"/>
  <c r="C213" i="10"/>
  <c r="C203" i="10"/>
  <c r="C290" i="10"/>
  <c r="C34" i="10"/>
  <c r="C3003" i="10"/>
  <c r="C2171" i="10"/>
  <c r="C2394" i="10"/>
  <c r="C2138" i="10"/>
  <c r="C1727" i="10"/>
  <c r="C2985" i="10"/>
  <c r="C2729" i="10"/>
  <c r="C2473" i="10"/>
  <c r="C2217" i="10"/>
  <c r="C1958" i="10"/>
  <c r="C3020" i="10"/>
  <c r="C2764" i="10"/>
  <c r="C2508" i="10"/>
  <c r="C2252" i="10"/>
  <c r="C1996" i="10"/>
  <c r="C1842" i="10"/>
  <c r="C1566" i="10"/>
  <c r="C924" i="10"/>
  <c r="C1753" i="10"/>
  <c r="C1368" i="10"/>
  <c r="C1924" i="10"/>
  <c r="C1668" i="10"/>
  <c r="C1143" i="10"/>
  <c r="C1403" i="10"/>
  <c r="C1062" i="10"/>
  <c r="C1589" i="10"/>
  <c r="C1284" i="10"/>
  <c r="C943" i="10"/>
  <c r="C1333" i="10"/>
  <c r="C1077" i="10"/>
  <c r="C639" i="10"/>
  <c r="C654" i="10"/>
  <c r="C713" i="10"/>
  <c r="C804" i="10"/>
  <c r="C44" i="10"/>
  <c r="C276" i="10"/>
  <c r="C432" i="10"/>
  <c r="C545" i="10"/>
  <c r="C104" i="10"/>
  <c r="C269" i="10"/>
  <c r="C231" i="10"/>
  <c r="C318" i="10"/>
  <c r="C62" i="10"/>
  <c r="C2731" i="10"/>
  <c r="C2967" i="10"/>
  <c r="C2651" i="10"/>
  <c r="C2919" i="10"/>
  <c r="C2925" i="10"/>
  <c r="C2669" i="10"/>
  <c r="C2413" i="10"/>
  <c r="C2157" i="10"/>
  <c r="C1803" i="10"/>
  <c r="C2960" i="10"/>
  <c r="C2704" i="10"/>
  <c r="C2448" i="10"/>
  <c r="C2192" i="10"/>
  <c r="C1907" i="10"/>
  <c r="C1782" i="10"/>
  <c r="C1447" i="10"/>
  <c r="C1949" i="10"/>
  <c r="C1693" i="10"/>
  <c r="C1208" i="10"/>
  <c r="C1864" i="10"/>
  <c r="C1595" i="10"/>
  <c r="C983" i="10"/>
  <c r="C1323" i="10"/>
  <c r="C982" i="10"/>
  <c r="C1529" i="10"/>
  <c r="C1204" i="10"/>
  <c r="C807" i="10"/>
  <c r="C1273" i="10"/>
  <c r="C1017" i="10"/>
  <c r="C850" i="10"/>
  <c r="C461" i="10"/>
  <c r="C653" i="10"/>
  <c r="C744" i="10"/>
  <c r="C571" i="10"/>
  <c r="C116" i="10"/>
  <c r="C337" i="10"/>
  <c r="C468" i="10"/>
  <c r="C514" i="10"/>
  <c r="C149" i="10"/>
  <c r="C171" i="10"/>
  <c r="C258" i="10"/>
  <c r="C2163" i="10"/>
  <c r="C2167" i="10"/>
  <c r="C2395" i="10"/>
  <c r="C2362" i="10"/>
  <c r="C2106" i="10"/>
  <c r="C1583" i="10"/>
  <c r="C2953" i="10"/>
  <c r="C2697" i="10"/>
  <c r="C2441" i="10"/>
  <c r="C2185" i="10"/>
  <c r="C1894" i="10"/>
  <c r="C2988" i="10"/>
  <c r="C2732" i="10"/>
  <c r="C2476" i="10"/>
  <c r="C2220" i="10"/>
  <c r="C1963" i="10"/>
  <c r="C1810" i="10"/>
  <c r="C1511" i="10"/>
  <c r="C711" i="10"/>
  <c r="C1721" i="10"/>
  <c r="C1283" i="10"/>
  <c r="C1892" i="10"/>
  <c r="C1632" i="10"/>
  <c r="C1058" i="10"/>
  <c r="C1360" i="10"/>
  <c r="C1019" i="10"/>
  <c r="C1557" i="10"/>
  <c r="C1242" i="10"/>
  <c r="C900" i="10"/>
  <c r="C1301" i="10"/>
  <c r="C1045" i="10"/>
  <c r="C878" i="10"/>
  <c r="C592" i="10"/>
  <c r="C681" i="10"/>
  <c r="C772" i="10"/>
  <c r="C599" i="10"/>
  <c r="C192" i="10"/>
  <c r="C389" i="10"/>
  <c r="C505" i="10"/>
  <c r="C40" i="10"/>
  <c r="C205" i="10"/>
  <c r="C199" i="10"/>
  <c r="C286" i="10"/>
  <c r="C30" i="10"/>
  <c r="C2055" i="10"/>
  <c r="C2203" i="10"/>
  <c r="C1675" i="10"/>
  <c r="C2928" i="10"/>
  <c r="C2672" i="10"/>
  <c r="C2416" i="10"/>
  <c r="C2160" i="10"/>
  <c r="C1815" i="10"/>
  <c r="C1750" i="10"/>
  <c r="C1362" i="10"/>
  <c r="C1917" i="10"/>
  <c r="C1661" i="10"/>
  <c r="C1123" i="10"/>
  <c r="C1832" i="10"/>
  <c r="C1552" i="10"/>
  <c r="C898" i="10"/>
  <c r="C1280" i="10"/>
  <c r="C939" i="10"/>
  <c r="C1497" i="10"/>
  <c r="C1162" i="10"/>
  <c r="C635" i="10"/>
  <c r="C1241" i="10"/>
  <c r="C985" i="10"/>
  <c r="C818" i="10"/>
  <c r="C216" i="10"/>
  <c r="C588" i="10"/>
  <c r="C712" i="10"/>
  <c r="C539" i="10"/>
  <c r="C622" i="10"/>
  <c r="C252" i="10"/>
  <c r="C425" i="10"/>
  <c r="C482" i="10"/>
  <c r="C85" i="10"/>
  <c r="C139" i="10"/>
  <c r="C226" i="10"/>
  <c r="C2307" i="10"/>
  <c r="C2295" i="10"/>
  <c r="C2603" i="10"/>
  <c r="C2330" i="10"/>
  <c r="C2074" i="10"/>
  <c r="C1299" i="10"/>
  <c r="C2921" i="10"/>
  <c r="C2665" i="10"/>
  <c r="C2409" i="10"/>
  <c r="C2153" i="10"/>
  <c r="C1787" i="10"/>
  <c r="C2956" i="10"/>
  <c r="C2700" i="10"/>
  <c r="C2444" i="10"/>
  <c r="C2188" i="10"/>
  <c r="C1899" i="10"/>
  <c r="C1778" i="10"/>
  <c r="C1436" i="10"/>
  <c r="C1945" i="10"/>
  <c r="C1689" i="10"/>
  <c r="C1198" i="10"/>
  <c r="C1860" i="10"/>
  <c r="C1590" i="10"/>
  <c r="C972" i="10"/>
  <c r="C1318" i="10"/>
  <c r="C976" i="10"/>
  <c r="C1525" i="10"/>
  <c r="C1199" i="10"/>
  <c r="C787" i="10"/>
  <c r="C1269" i="10"/>
  <c r="C1013" i="10"/>
  <c r="C846" i="10"/>
  <c r="C440" i="10"/>
  <c r="C649" i="10"/>
  <c r="C740" i="10"/>
  <c r="C567" i="10"/>
  <c r="C105" i="10"/>
  <c r="C328" i="10"/>
  <c r="C463" i="10"/>
  <c r="C510" i="10"/>
  <c r="C141" i="10"/>
  <c r="C167" i="10"/>
  <c r="C254" i="10"/>
  <c r="C2179" i="10"/>
  <c r="C2183" i="10"/>
  <c r="C2427" i="10"/>
  <c r="C2151" i="10"/>
  <c r="C2363" i="10"/>
  <c r="C2861" i="10"/>
  <c r="C2605" i="10"/>
  <c r="C2349" i="10"/>
  <c r="C2093" i="10"/>
  <c r="C1496" i="10"/>
  <c r="C2896" i="10"/>
  <c r="C2640" i="10"/>
  <c r="C2384" i="10"/>
  <c r="C2128" i="10"/>
  <c r="C1687" i="10"/>
  <c r="C1718" i="10"/>
  <c r="C1276" i="10"/>
  <c r="C1885" i="10"/>
  <c r="C1623" i="10"/>
  <c r="C1038" i="10"/>
  <c r="C1800" i="10"/>
  <c r="C1491" i="10"/>
  <c r="C509" i="10"/>
  <c r="C1238" i="10"/>
  <c r="C896" i="10"/>
  <c r="C1460" i="10"/>
  <c r="C1119" i="10"/>
  <c r="C1465" i="10"/>
  <c r="C1209" i="10"/>
  <c r="C953" i="10"/>
  <c r="C786" i="10"/>
  <c r="C845" i="10"/>
  <c r="C435" i="10"/>
  <c r="C680" i="10"/>
  <c r="C497" i="10"/>
  <c r="C590" i="10"/>
  <c r="C168" i="10"/>
  <c r="C383" i="10"/>
  <c r="C450" i="10"/>
  <c r="C363" i="10"/>
  <c r="C107" i="10"/>
  <c r="C194" i="10"/>
  <c r="C2563" i="10"/>
  <c r="C2423" i="10"/>
  <c r="C2827" i="10"/>
  <c r="C2298" i="10"/>
  <c r="C2042" i="10"/>
  <c r="C958" i="10"/>
  <c r="C2889" i="10"/>
  <c r="C2633" i="10"/>
  <c r="C2377" i="10"/>
  <c r="C2121" i="10"/>
  <c r="C1659" i="10"/>
  <c r="C2924" i="10"/>
  <c r="C2668" i="10"/>
  <c r="C2412" i="10"/>
  <c r="C2156" i="10"/>
  <c r="C1799" i="10"/>
  <c r="C1746" i="10"/>
  <c r="C1351" i="10"/>
  <c r="C1913" i="10"/>
  <c r="C1657" i="10"/>
  <c r="C1112" i="10"/>
  <c r="C1828" i="10"/>
  <c r="C1547" i="10"/>
  <c r="C883" i="10"/>
  <c r="C1275" i="10"/>
  <c r="C934" i="10"/>
  <c r="C1493" i="10"/>
  <c r="C1156" i="10"/>
  <c r="C564" i="10"/>
  <c r="C1237" i="10"/>
  <c r="C981" i="10"/>
  <c r="C814" i="10"/>
  <c r="C172" i="10"/>
  <c r="C572" i="10"/>
  <c r="C708" i="10"/>
  <c r="C535" i="10"/>
  <c r="C618" i="10"/>
  <c r="C241" i="10"/>
  <c r="C420" i="10"/>
  <c r="C478" i="10"/>
  <c r="C77" i="10"/>
  <c r="C135" i="10"/>
  <c r="C222" i="10"/>
  <c r="C2323" i="10"/>
  <c r="C2311" i="10"/>
  <c r="C2635" i="10"/>
  <c r="C2279" i="10"/>
  <c r="C2571" i="10"/>
  <c r="C2829" i="10"/>
  <c r="C2573" i="10"/>
  <c r="C2317" i="10"/>
  <c r="C2061" i="10"/>
  <c r="C1160" i="10"/>
  <c r="C2864" i="10"/>
  <c r="C2608" i="10"/>
  <c r="C2352" i="10"/>
  <c r="C2096" i="10"/>
  <c r="C1520" i="10"/>
  <c r="C1686" i="10"/>
  <c r="C1191" i="10"/>
  <c r="C1853" i="10"/>
  <c r="C1580" i="10"/>
  <c r="C952" i="10"/>
  <c r="C1768" i="10"/>
  <c r="C1410" i="10"/>
  <c r="C1522" i="10"/>
  <c r="C1195" i="10"/>
  <c r="C771" i="10"/>
  <c r="C1418" i="10"/>
  <c r="C1076" i="10"/>
  <c r="C1433" i="10"/>
  <c r="C1177" i="10"/>
  <c r="C921" i="10"/>
  <c r="C754" i="10"/>
  <c r="C813" i="10"/>
  <c r="C161" i="10"/>
  <c r="C648" i="10"/>
  <c r="C455" i="10"/>
  <c r="C558" i="10"/>
  <c r="C68" i="10"/>
  <c r="C313" i="10"/>
  <c r="C418" i="10"/>
  <c r="C331" i="10"/>
  <c r="C75" i="10"/>
  <c r="C162" i="10"/>
  <c r="C2851" i="10"/>
  <c r="C2551" i="10"/>
  <c r="C2522" i="10"/>
  <c r="C2266" i="10"/>
  <c r="C2010" i="10"/>
  <c r="C1995" i="10"/>
  <c r="C2857" i="10"/>
  <c r="C2601" i="10"/>
  <c r="C2345" i="10"/>
  <c r="C2089" i="10"/>
  <c r="C1459" i="10"/>
  <c r="C2892" i="10"/>
  <c r="C2636" i="10"/>
  <c r="C2380" i="10"/>
  <c r="C2124" i="10"/>
  <c r="C1671" i="10"/>
  <c r="C1714" i="10"/>
  <c r="C1266" i="10"/>
  <c r="C1881" i="10"/>
  <c r="C1618" i="10"/>
  <c r="C1027" i="10"/>
  <c r="C1796" i="10"/>
  <c r="C1483" i="10"/>
  <c r="C225" i="10"/>
  <c r="C1232" i="10"/>
  <c r="C890" i="10"/>
  <c r="C1455" i="10"/>
  <c r="C1114" i="10"/>
  <c r="C1461" i="10"/>
  <c r="C1205" i="10"/>
  <c r="C949" i="10"/>
  <c r="C782" i="10"/>
  <c r="C841" i="10"/>
  <c r="C413" i="10"/>
  <c r="C676" i="10"/>
  <c r="C492" i="10"/>
  <c r="C586" i="10"/>
  <c r="C156" i="10"/>
  <c r="C377" i="10"/>
  <c r="C446" i="10"/>
  <c r="C359" i="10"/>
  <c r="C103" i="10"/>
  <c r="C190" i="10"/>
  <c r="C2595" i="10"/>
  <c r="C2439" i="10"/>
  <c r="C2859" i="10"/>
  <c r="C2407" i="10"/>
  <c r="C2795" i="10"/>
  <c r="C2797" i="10"/>
  <c r="C2541" i="10"/>
  <c r="C2285" i="10"/>
  <c r="C2029" i="10"/>
  <c r="C628" i="10"/>
  <c r="C2832" i="10"/>
  <c r="C2576" i="10"/>
  <c r="C2320" i="10"/>
  <c r="C2064" i="10"/>
  <c r="C1192" i="10"/>
  <c r="C1654" i="10"/>
  <c r="C1106" i="10"/>
  <c r="C1821" i="10"/>
  <c r="C1532" i="10"/>
  <c r="C823" i="10"/>
  <c r="C1736" i="10"/>
  <c r="C1324" i="10"/>
  <c r="C1490" i="10"/>
  <c r="C1152" i="10"/>
  <c r="C488" i="10"/>
  <c r="C1375" i="10"/>
  <c r="C1034" i="10"/>
  <c r="C1401" i="10"/>
  <c r="C1145" i="10"/>
  <c r="C887" i="10"/>
  <c r="C722" i="10"/>
  <c r="C781" i="10"/>
  <c r="C872" i="10"/>
  <c r="C568" i="10"/>
  <c r="C412" i="10"/>
  <c r="C523" i="10"/>
  <c r="C613" i="10"/>
  <c r="C228" i="10"/>
  <c r="C386" i="10"/>
  <c r="C299" i="10"/>
  <c r="C43" i="10"/>
  <c r="C130" i="10"/>
  <c r="C2043" i="10"/>
  <c r="C2679" i="10"/>
  <c r="C2490" i="10"/>
  <c r="C2234" i="10"/>
  <c r="C1978" i="10"/>
  <c r="C1843" i="10"/>
  <c r="C2825" i="10"/>
  <c r="C2569" i="10"/>
  <c r="C2313" i="10"/>
  <c r="C2057" i="10"/>
  <c r="C1118" i="10"/>
  <c r="C2860" i="10"/>
  <c r="C2604" i="10"/>
  <c r="C2348" i="10"/>
  <c r="C2092" i="10"/>
  <c r="C1488" i="10"/>
  <c r="C1682" i="10"/>
  <c r="C1180" i="10"/>
  <c r="C1849" i="10"/>
  <c r="C1575" i="10"/>
  <c r="C942" i="10"/>
  <c r="C1764" i="10"/>
  <c r="C1399" i="10"/>
  <c r="C1518" i="10"/>
  <c r="C1190" i="10"/>
  <c r="C747" i="10"/>
  <c r="C1412" i="10"/>
  <c r="C1071" i="10"/>
  <c r="C1429" i="10"/>
  <c r="C1173" i="10"/>
  <c r="C917" i="10"/>
  <c r="C750" i="10"/>
  <c r="C809" i="10"/>
  <c r="C120" i="10"/>
  <c r="C644" i="10"/>
  <c r="C449" i="10"/>
  <c r="C554" i="10"/>
  <c r="C52" i="10"/>
  <c r="C304" i="10"/>
  <c r="C414" i="10"/>
  <c r="C327" i="10"/>
  <c r="C71" i="10"/>
  <c r="C158" i="10"/>
  <c r="C2883" i="10"/>
  <c r="C2567" i="10"/>
  <c r="C2051" i="10"/>
  <c r="C3019" i="10"/>
  <c r="C2765" i="10"/>
  <c r="C2509" i="10"/>
  <c r="C2253" i="10"/>
  <c r="C1997" i="10"/>
  <c r="C1811" i="10"/>
  <c r="C2800" i="10"/>
  <c r="C2544" i="10"/>
  <c r="C2288" i="10"/>
  <c r="C2032" i="10"/>
  <c r="C759" i="10"/>
  <c r="C1614" i="10"/>
  <c r="C1020" i="10"/>
  <c r="C1789" i="10"/>
  <c r="C1464" i="10"/>
  <c r="C1960" i="10"/>
  <c r="C1704" i="10"/>
  <c r="C1239" i="10"/>
  <c r="C1451" i="10"/>
  <c r="C1110" i="10"/>
  <c r="C1625" i="10"/>
  <c r="C1332" i="10"/>
  <c r="C991" i="10"/>
  <c r="C1369" i="10"/>
  <c r="C1113" i="10"/>
  <c r="C783" i="10"/>
  <c r="C690" i="10"/>
  <c r="C749" i="10"/>
  <c r="C840" i="10"/>
  <c r="C408" i="10"/>
  <c r="C369" i="10"/>
  <c r="C480" i="10"/>
  <c r="C581" i="10"/>
  <c r="C144" i="10"/>
  <c r="C341" i="10"/>
  <c r="C267" i="10"/>
  <c r="C354" i="10"/>
  <c r="C98" i="10"/>
  <c r="C2379" i="10"/>
  <c r="C2807" i="10"/>
  <c r="C2458" i="10"/>
  <c r="C2202" i="10"/>
  <c r="C1927" i="10"/>
  <c r="C1395" i="10"/>
  <c r="C2793" i="10"/>
  <c r="C2537" i="10"/>
  <c r="C2281" i="10"/>
  <c r="C2025" i="10"/>
  <c r="C2027" i="10"/>
  <c r="C2828" i="10"/>
  <c r="C2572" i="10"/>
  <c r="C2316" i="10"/>
  <c r="C2060" i="10"/>
  <c r="C1150" i="10"/>
  <c r="C1650" i="10"/>
  <c r="C1095" i="10"/>
  <c r="C1817" i="10"/>
  <c r="C1524" i="10"/>
  <c r="C779" i="10"/>
  <c r="C1732" i="10"/>
  <c r="C1314" i="10"/>
  <c r="C1486" i="10"/>
  <c r="C1147" i="10"/>
  <c r="C381" i="10"/>
  <c r="C1370" i="10"/>
  <c r="C1028" i="10"/>
  <c r="C1397" i="10"/>
  <c r="C1141" i="10"/>
  <c r="C879" i="10"/>
  <c r="C718" i="10"/>
  <c r="C777" i="10"/>
  <c r="C868" i="10"/>
  <c r="C552" i="10"/>
  <c r="C407" i="10"/>
  <c r="C517" i="10"/>
  <c r="C609" i="10"/>
  <c r="C217" i="10"/>
  <c r="C382" i="10"/>
  <c r="C295" i="10"/>
  <c r="C39" i="10"/>
  <c r="C126" i="10"/>
  <c r="C2091" i="10"/>
  <c r="C2695" i="10"/>
  <c r="C1432" i="19"/>
  <c r="B1431" i="19"/>
  <c r="B1429" i="19"/>
  <c r="B1428" i="19"/>
  <c r="C1427" i="19"/>
  <c r="C1425" i="19"/>
  <c r="B1424" i="19"/>
  <c r="B1423" i="19"/>
  <c r="B1421" i="19"/>
  <c r="C1420" i="19"/>
  <c r="B1419" i="19"/>
  <c r="C1417" i="19"/>
  <c r="C1415" i="19"/>
  <c r="B1413" i="19"/>
  <c r="B1411" i="19"/>
  <c r="C1409" i="19"/>
  <c r="B1408" i="19"/>
  <c r="B1407" i="19"/>
  <c r="B1405" i="19"/>
  <c r="C1404" i="19"/>
  <c r="B1401" i="19"/>
  <c r="B1400" i="19"/>
  <c r="B1399" i="19"/>
  <c r="B1397" i="19"/>
  <c r="B1395" i="19"/>
  <c r="C1393" i="19"/>
  <c r="C1391" i="19"/>
  <c r="B1389" i="19"/>
  <c r="B1388" i="19"/>
  <c r="C1387" i="19"/>
  <c r="B1385" i="19"/>
  <c r="B1384" i="19"/>
  <c r="B1383" i="19"/>
  <c r="B1381" i="19"/>
  <c r="C1379" i="19"/>
  <c r="C1377" i="19"/>
  <c r="B1376" i="19"/>
  <c r="B1375" i="19"/>
  <c r="B1373" i="19"/>
  <c r="B1372" i="19"/>
  <c r="C1371" i="19"/>
  <c r="B1369" i="19"/>
  <c r="B1368" i="19"/>
  <c r="B1365" i="19"/>
  <c r="C1364" i="19"/>
  <c r="C1363" i="19"/>
  <c r="C1361" i="19"/>
  <c r="C1359" i="19"/>
  <c r="B1357" i="19"/>
  <c r="B1356" i="19"/>
  <c r="B1355" i="19"/>
  <c r="B1353" i="19"/>
  <c r="B1352" i="19"/>
  <c r="B1351" i="19"/>
  <c r="B1349" i="19"/>
  <c r="B1348" i="19"/>
  <c r="C1347" i="19"/>
  <c r="C1345" i="19"/>
  <c r="B1344" i="19"/>
  <c r="B1343" i="19"/>
  <c r="B1341" i="19"/>
  <c r="C1339" i="19"/>
  <c r="B1337" i="19"/>
  <c r="B1336" i="19"/>
  <c r="B1335" i="19"/>
  <c r="B1333" i="19"/>
  <c r="B1332" i="19"/>
  <c r="B1331" i="19"/>
  <c r="C1329" i="19"/>
  <c r="B1328" i="19"/>
  <c r="B1327" i="19"/>
  <c r="B1325" i="19"/>
  <c r="B1324" i="19"/>
  <c r="C1323" i="19"/>
  <c r="B1321" i="19"/>
  <c r="B1320" i="19"/>
  <c r="B1319" i="19"/>
  <c r="B1317" i="19"/>
  <c r="C1316" i="19"/>
  <c r="C1313" i="19"/>
  <c r="B1312" i="19"/>
  <c r="B1311" i="19"/>
  <c r="B1309" i="19"/>
  <c r="B1308" i="19"/>
  <c r="B1307" i="19"/>
  <c r="B1305" i="19"/>
  <c r="B1304" i="19"/>
  <c r="C1303" i="19"/>
  <c r="B1301" i="19"/>
  <c r="B1300" i="19"/>
  <c r="C1299" i="19"/>
  <c r="C1297" i="19"/>
  <c r="C1296" i="19"/>
  <c r="B1295" i="19"/>
  <c r="B1293" i="19"/>
  <c r="C1291" i="19"/>
  <c r="B1289" i="19"/>
  <c r="B1285" i="19"/>
  <c r="B1283" i="19"/>
  <c r="C1281" i="19"/>
  <c r="C1279" i="19"/>
  <c r="B1277" i="19"/>
  <c r="B1276" i="19"/>
  <c r="C1275" i="19"/>
  <c r="B1273" i="19"/>
  <c r="B1272" i="19"/>
  <c r="B1271" i="19"/>
  <c r="B1269" i="19"/>
  <c r="B1268" i="19"/>
  <c r="C1267" i="19"/>
  <c r="C1265" i="19"/>
  <c r="B1264" i="19"/>
  <c r="C1263" i="19"/>
  <c r="B1261" i="19"/>
  <c r="C1260" i="19"/>
  <c r="B1259" i="19"/>
  <c r="C1257" i="19"/>
  <c r="B1255" i="19"/>
  <c r="B1253" i="19"/>
  <c r="C1249" i="19"/>
  <c r="C1248" i="19"/>
  <c r="C1247" i="19"/>
  <c r="B1245" i="19"/>
  <c r="B1244" i="19"/>
  <c r="C1243" i="19"/>
  <c r="B1241" i="19"/>
  <c r="C1240" i="19"/>
  <c r="B1239" i="19"/>
  <c r="C1237" i="19"/>
  <c r="B1236" i="19"/>
  <c r="B1235" i="19"/>
  <c r="B1233" i="19"/>
  <c r="B1232" i="19"/>
  <c r="B1231" i="19"/>
  <c r="B1229" i="19"/>
  <c r="B1227" i="19"/>
  <c r="B1224" i="19"/>
  <c r="C1221" i="19"/>
  <c r="C1220" i="19"/>
  <c r="B1219" i="19"/>
  <c r="B1217" i="19"/>
  <c r="B1216" i="19"/>
  <c r="B1213" i="19"/>
  <c r="C1212" i="19"/>
  <c r="C1211" i="19"/>
  <c r="C1208" i="19"/>
  <c r="B1207" i="19"/>
  <c r="C1205" i="19"/>
  <c r="C1204" i="19"/>
  <c r="C1203" i="19"/>
  <c r="B1201" i="19"/>
  <c r="B1197" i="19"/>
  <c r="B1195" i="19"/>
  <c r="B1192" i="19"/>
  <c r="B1191" i="19"/>
  <c r="C1189" i="19"/>
  <c r="B1188" i="19"/>
  <c r="B1185" i="19"/>
  <c r="B1184" i="19"/>
  <c r="B1181" i="19"/>
  <c r="C1180" i="19"/>
  <c r="C1179" i="19"/>
  <c r="B1176" i="19"/>
  <c r="C1175" i="19"/>
  <c r="C1173" i="19"/>
  <c r="C1172" i="19"/>
  <c r="C1171" i="19"/>
  <c r="B1169" i="19"/>
  <c r="B1168" i="19"/>
  <c r="B1165" i="19"/>
  <c r="C1160" i="19"/>
  <c r="C1157" i="19"/>
  <c r="C1156" i="19"/>
  <c r="C1155" i="19"/>
  <c r="B1153" i="19"/>
  <c r="C1151" i="19"/>
  <c r="B1149" i="19"/>
  <c r="C1148" i="19"/>
  <c r="C1143" i="19"/>
  <c r="C1141" i="19"/>
  <c r="B1140" i="19"/>
  <c r="B1137" i="19"/>
  <c r="C1135" i="19"/>
  <c r="B1133" i="19"/>
  <c r="B1131" i="19"/>
  <c r="B1128" i="19"/>
  <c r="C1125" i="19"/>
  <c r="B1123" i="19"/>
  <c r="B1121" i="19"/>
  <c r="C1120" i="19"/>
  <c r="B1119" i="19"/>
  <c r="B1117" i="19"/>
  <c r="B1116" i="19"/>
  <c r="B1115" i="19"/>
  <c r="C1112" i="19"/>
  <c r="C1111" i="19"/>
  <c r="C1109" i="19"/>
  <c r="B1105" i="19"/>
  <c r="B1104" i="19"/>
  <c r="B1101" i="19"/>
  <c r="B1100" i="19"/>
  <c r="B1096" i="19"/>
  <c r="C1093" i="19"/>
  <c r="B1092" i="19"/>
  <c r="B1091" i="19"/>
  <c r="B1089" i="19"/>
  <c r="C1088" i="19"/>
  <c r="B1085" i="19"/>
  <c r="B1083" i="19"/>
  <c r="B1080" i="19"/>
  <c r="B1079" i="19"/>
  <c r="C1077" i="19"/>
  <c r="B1075" i="19"/>
  <c r="B1073" i="19"/>
  <c r="B1072" i="19"/>
  <c r="B1069" i="19"/>
  <c r="B1068" i="19"/>
  <c r="B1064" i="19"/>
  <c r="B1063" i="19"/>
  <c r="C1061" i="19"/>
  <c r="B1060" i="19"/>
  <c r="B1057" i="19"/>
  <c r="B1056" i="19"/>
  <c r="B1053" i="19"/>
  <c r="C1052" i="19"/>
  <c r="C1051" i="19"/>
  <c r="C1048" i="19"/>
  <c r="C1047" i="19"/>
  <c r="C1045" i="19"/>
  <c r="B1044" i="19"/>
  <c r="B1041" i="19"/>
  <c r="C1040" i="19"/>
  <c r="C1039" i="19"/>
  <c r="B1037" i="19"/>
  <c r="C1036" i="19"/>
  <c r="C1035" i="19"/>
  <c r="B1032" i="19"/>
  <c r="C1029" i="19"/>
  <c r="B1028" i="19"/>
  <c r="B1027" i="19"/>
  <c r="B1025" i="19"/>
  <c r="C1024" i="19"/>
  <c r="C1023" i="19"/>
  <c r="B1021" i="19"/>
  <c r="C1020" i="19"/>
  <c r="C1015" i="19"/>
  <c r="C1013" i="19"/>
  <c r="C1011" i="19"/>
  <c r="B1009" i="19"/>
  <c r="B1008" i="19"/>
  <c r="B1005" i="19"/>
  <c r="B1004" i="19"/>
  <c r="B1000" i="19"/>
  <c r="C997" i="19"/>
  <c r="B995" i="19"/>
  <c r="B993" i="19"/>
  <c r="B992" i="19"/>
  <c r="B991" i="19"/>
  <c r="B989" i="19"/>
  <c r="B987" i="19"/>
  <c r="B984" i="19"/>
  <c r="B983" i="19"/>
  <c r="C981" i="19"/>
  <c r="B979" i="19"/>
  <c r="B977" i="19"/>
  <c r="B976" i="19"/>
  <c r="B973" i="19"/>
  <c r="B972" i="19"/>
  <c r="B967" i="19"/>
  <c r="C965" i="19"/>
  <c r="C964" i="19"/>
  <c r="B961" i="19"/>
  <c r="B960" i="19"/>
  <c r="B959" i="19"/>
  <c r="B957" i="19"/>
  <c r="B956" i="19"/>
  <c r="C951" i="19"/>
  <c r="C949" i="19"/>
  <c r="B948" i="19"/>
  <c r="B945" i="19"/>
  <c r="C944" i="19"/>
  <c r="C943" i="19"/>
  <c r="B941" i="19"/>
  <c r="C940" i="19"/>
  <c r="B936" i="19"/>
  <c r="B935" i="19"/>
  <c r="C933" i="19"/>
  <c r="B932" i="19"/>
  <c r="B929" i="19"/>
  <c r="B927" i="19"/>
  <c r="B925" i="19"/>
  <c r="B924" i="19"/>
  <c r="B919" i="19"/>
  <c r="C917" i="19"/>
  <c r="B916" i="19"/>
  <c r="B913" i="19"/>
  <c r="B912" i="19"/>
  <c r="B911" i="19"/>
  <c r="B909" i="19"/>
  <c r="B904" i="19"/>
  <c r="B903" i="19"/>
  <c r="C901" i="19"/>
  <c r="B900" i="19"/>
  <c r="B897" i="19"/>
  <c r="C895" i="19"/>
  <c r="B893" i="19"/>
  <c r="B892" i="19"/>
  <c r="C888" i="19"/>
  <c r="C887" i="19"/>
  <c r="C885" i="19"/>
  <c r="B883" i="19"/>
  <c r="B881" i="19"/>
  <c r="B877" i="19"/>
  <c r="C871" i="19"/>
  <c r="C869" i="19"/>
  <c r="B865" i="19"/>
  <c r="B860" i="19"/>
  <c r="B859" i="19"/>
  <c r="C857" i="19"/>
  <c r="B853" i="19"/>
  <c r="C851" i="19"/>
  <c r="B849" i="19"/>
  <c r="C848" i="19"/>
  <c r="B844" i="19"/>
  <c r="C841" i="19"/>
  <c r="C840" i="19"/>
  <c r="B837" i="19"/>
  <c r="B833" i="19"/>
  <c r="B832" i="19"/>
  <c r="C828" i="19"/>
  <c r="C825" i="19"/>
  <c r="B824" i="19"/>
  <c r="B821" i="19"/>
  <c r="B820" i="19"/>
  <c r="B817" i="19"/>
  <c r="C815" i="19"/>
  <c r="B812" i="19"/>
  <c r="C809" i="19"/>
  <c r="B807" i="19"/>
  <c r="B805" i="19"/>
  <c r="C804" i="19"/>
  <c r="B801" i="19"/>
  <c r="C793" i="19"/>
  <c r="B792" i="19"/>
  <c r="B789" i="19"/>
  <c r="B785" i="19"/>
  <c r="B783" i="19"/>
  <c r="B780" i="19"/>
  <c r="C777" i="19"/>
  <c r="B773" i="19"/>
  <c r="B772" i="19"/>
  <c r="B769" i="19"/>
  <c r="B768" i="19"/>
  <c r="C761" i="19"/>
  <c r="C759" i="19"/>
  <c r="B757" i="19"/>
  <c r="B756" i="19"/>
  <c r="B753" i="19"/>
  <c r="C752" i="19"/>
  <c r="C751" i="19"/>
  <c r="C747" i="19"/>
  <c r="C745" i="19"/>
  <c r="C744" i="19"/>
  <c r="B741" i="19"/>
  <c r="B737" i="19"/>
  <c r="B736" i="19"/>
  <c r="C731" i="19"/>
  <c r="C729" i="19"/>
  <c r="B728" i="19"/>
  <c r="B725" i="19"/>
  <c r="B721" i="19"/>
  <c r="C720" i="19"/>
  <c r="B716" i="19"/>
  <c r="C713" i="19"/>
  <c r="C712" i="19"/>
  <c r="B709" i="19"/>
  <c r="B705" i="19"/>
  <c r="C697" i="19"/>
  <c r="B693" i="19"/>
  <c r="B691" i="19"/>
  <c r="B689" i="19"/>
  <c r="B688" i="19"/>
  <c r="B684" i="19"/>
  <c r="B683" i="19"/>
  <c r="C681" i="19"/>
  <c r="C680" i="19"/>
  <c r="B677" i="19"/>
  <c r="B673" i="19"/>
  <c r="B672" i="19"/>
  <c r="B669" i="19"/>
  <c r="B668" i="19"/>
  <c r="C665" i="19"/>
  <c r="B664" i="19"/>
  <c r="B663" i="19"/>
  <c r="C661" i="19"/>
  <c r="C660" i="19"/>
  <c r="B657" i="19"/>
  <c r="C651" i="19"/>
  <c r="B649" i="19"/>
  <c r="B647" i="19"/>
  <c r="B645" i="19"/>
  <c r="C644" i="19"/>
  <c r="C640" i="19"/>
  <c r="C637" i="19"/>
  <c r="C636" i="19"/>
  <c r="B633" i="19"/>
  <c r="B632" i="19"/>
  <c r="C628" i="19"/>
  <c r="C627" i="19"/>
  <c r="C625" i="19"/>
  <c r="B621" i="19"/>
  <c r="B616" i="19"/>
  <c r="C613" i="19"/>
  <c r="B612" i="19"/>
  <c r="B609" i="19"/>
  <c r="B607" i="19"/>
  <c r="B605" i="19"/>
  <c r="C601" i="19"/>
  <c r="C599" i="19"/>
  <c r="B597" i="19"/>
  <c r="C596" i="19"/>
  <c r="C595" i="19"/>
  <c r="B593" i="19"/>
  <c r="B588" i="19"/>
  <c r="C585" i="19"/>
  <c r="C584" i="19"/>
  <c r="B581" i="19"/>
  <c r="C580" i="19"/>
  <c r="C579" i="19"/>
  <c r="C573" i="19"/>
  <c r="B572" i="19"/>
  <c r="B569" i="19"/>
  <c r="B564" i="19"/>
  <c r="C560" i="19"/>
  <c r="C559" i="19"/>
  <c r="B557" i="19"/>
  <c r="C553" i="19"/>
  <c r="B551" i="19"/>
  <c r="B549" i="19"/>
  <c r="C541" i="19"/>
  <c r="B537" i="19"/>
  <c r="B536" i="19"/>
  <c r="B535" i="19"/>
  <c r="C532" i="19"/>
  <c r="B525" i="19"/>
  <c r="B524" i="19"/>
  <c r="C520" i="19"/>
  <c r="B516" i="19"/>
  <c r="C513" i="19"/>
  <c r="B512" i="19"/>
  <c r="C509" i="19"/>
  <c r="B505" i="19"/>
  <c r="B501" i="19"/>
  <c r="C500" i="19"/>
  <c r="C499" i="19"/>
  <c r="C495" i="19"/>
  <c r="C493" i="19"/>
  <c r="C492" i="19"/>
  <c r="C489" i="19"/>
  <c r="B485" i="19"/>
  <c r="B484" i="19"/>
  <c r="C481" i="19"/>
  <c r="B477" i="19"/>
  <c r="B476" i="19"/>
  <c r="B468" i="19"/>
  <c r="C465" i="19"/>
  <c r="C461" i="19"/>
  <c r="C460" i="19"/>
  <c r="C456" i="19"/>
  <c r="C455" i="19"/>
  <c r="B447" i="19"/>
  <c r="B439" i="19"/>
  <c r="C437" i="19"/>
  <c r="C436" i="19"/>
  <c r="B433" i="19"/>
  <c r="C428" i="19"/>
  <c r="B425" i="19"/>
  <c r="B424" i="19"/>
  <c r="B420" i="19"/>
  <c r="C415" i="19"/>
  <c r="C413" i="19"/>
  <c r="B409" i="19"/>
  <c r="B408" i="19"/>
  <c r="C405" i="19"/>
  <c r="B401" i="19"/>
  <c r="B396" i="19"/>
  <c r="B389" i="19"/>
  <c r="B388" i="19"/>
  <c r="C385" i="19"/>
  <c r="C384" i="19"/>
  <c r="B381" i="19"/>
  <c r="B377" i="19"/>
  <c r="B373" i="19"/>
  <c r="B371" i="19"/>
  <c r="B368" i="19"/>
  <c r="C365" i="19"/>
  <c r="C361" i="19"/>
  <c r="C360" i="19"/>
  <c r="B357" i="19"/>
  <c r="C353" i="19"/>
  <c r="B352" i="19"/>
  <c r="B349" i="19"/>
  <c r="C347" i="19"/>
  <c r="B344" i="19"/>
  <c r="B341" i="19"/>
  <c r="B340" i="19"/>
  <c r="B337" i="19"/>
  <c r="C336" i="19"/>
  <c r="B329" i="19"/>
  <c r="C324" i="19"/>
  <c r="B320" i="19"/>
  <c r="C317" i="19"/>
  <c r="B313" i="19"/>
  <c r="B312" i="19"/>
  <c r="B308" i="19"/>
  <c r="B305" i="19"/>
  <c r="C300" i="19"/>
  <c r="C292" i="19"/>
  <c r="B288" i="19"/>
  <c r="B280" i="19"/>
  <c r="B269" i="19"/>
  <c r="C267" i="19"/>
  <c r="C265" i="19"/>
  <c r="B263" i="19"/>
  <c r="B261" i="19"/>
  <c r="B257" i="19"/>
  <c r="B253" i="19"/>
  <c r="C246" i="19"/>
  <c r="C240" i="19"/>
  <c r="B238" i="19"/>
  <c r="C236" i="19"/>
  <c r="C234" i="19"/>
  <c r="B226" i="19"/>
  <c r="B224" i="19"/>
  <c r="B213" i="19"/>
  <c r="B210" i="19"/>
  <c r="C208" i="19"/>
  <c r="B207" i="19"/>
  <c r="C206" i="19"/>
  <c r="B205" i="19"/>
  <c r="C204" i="19"/>
  <c r="B201" i="19"/>
  <c r="B199" i="19"/>
  <c r="B194" i="19"/>
  <c r="B193" i="19"/>
  <c r="C192" i="19"/>
  <c r="B189" i="19"/>
  <c r="B188" i="19"/>
  <c r="C176" i="19"/>
  <c r="B174" i="19"/>
  <c r="C172" i="19"/>
  <c r="B170" i="19"/>
  <c r="B168" i="19"/>
  <c r="C166" i="19"/>
  <c r="B164" i="19"/>
  <c r="C162" i="19"/>
  <c r="B156" i="19"/>
  <c r="C151" i="19"/>
  <c r="B142" i="19"/>
  <c r="B138" i="19"/>
  <c r="C134" i="19"/>
  <c r="C129" i="19"/>
  <c r="B115" i="19"/>
  <c r="B110" i="19"/>
  <c r="B106" i="19"/>
  <c r="B102" i="19"/>
  <c r="C98" i="19"/>
  <c r="C96" i="19"/>
  <c r="C94" i="19"/>
  <c r="C88" i="19"/>
  <c r="B86" i="19"/>
  <c r="B82" i="19"/>
  <c r="B81" i="19"/>
  <c r="B78" i="19"/>
  <c r="B74" i="19"/>
  <c r="B72" i="19"/>
  <c r="B70" i="19"/>
  <c r="C66" i="19"/>
  <c r="C62" i="19"/>
  <c r="C52" i="19"/>
  <c r="C51" i="19"/>
  <c r="B50" i="19"/>
  <c r="B48" i="19"/>
  <c r="B46" i="19"/>
  <c r="C42" i="19"/>
  <c r="C38" i="19"/>
  <c r="B34" i="19"/>
  <c r="C32" i="19"/>
  <c r="B30" i="19"/>
  <c r="B28" i="19"/>
  <c r="B26" i="19"/>
  <c r="C22" i="19"/>
  <c r="C18" i="19"/>
  <c r="C13" i="19"/>
  <c r="C9" i="19"/>
  <c r="B6" i="19"/>
  <c r="C4" i="19"/>
  <c r="C3" i="19"/>
  <c r="B2" i="19"/>
  <c r="C6" i="19"/>
  <c r="B10" i="19"/>
  <c r="C10" i="19"/>
  <c r="B14" i="19"/>
  <c r="C14" i="19"/>
  <c r="B18" i="19"/>
  <c r="B22" i="19"/>
  <c r="C30" i="19"/>
  <c r="C34" i="19"/>
  <c r="B38" i="19"/>
  <c r="B42" i="19"/>
  <c r="C46" i="19"/>
  <c r="C50" i="19"/>
  <c r="B54" i="19"/>
  <c r="C54" i="19"/>
  <c r="B58" i="19"/>
  <c r="C58" i="19"/>
  <c r="B62" i="19"/>
  <c r="B66" i="19"/>
  <c r="C78" i="19"/>
  <c r="C82" i="19"/>
  <c r="C86" i="19"/>
  <c r="B90" i="19"/>
  <c r="C90" i="19"/>
  <c r="B94" i="19"/>
  <c r="B98" i="19"/>
  <c r="C106" i="19"/>
  <c r="C110" i="19"/>
  <c r="B114" i="19"/>
  <c r="C114" i="19"/>
  <c r="B118" i="19"/>
  <c r="C118" i="19"/>
  <c r="B122" i="19"/>
  <c r="C122" i="19"/>
  <c r="B126" i="19"/>
  <c r="C126" i="19"/>
  <c r="B130" i="19"/>
  <c r="C130" i="19"/>
  <c r="B134" i="19"/>
  <c r="C138" i="19"/>
  <c r="C142" i="19"/>
  <c r="B146" i="19"/>
  <c r="C146" i="19"/>
  <c r="B150" i="19"/>
  <c r="C150" i="19"/>
  <c r="B154" i="19"/>
  <c r="C154" i="19"/>
  <c r="B158" i="19"/>
  <c r="C158" i="19"/>
  <c r="B162" i="19"/>
  <c r="B166" i="19"/>
  <c r="C170" i="19"/>
  <c r="C174" i="19"/>
  <c r="B178" i="19"/>
  <c r="C178" i="19"/>
  <c r="B182" i="19"/>
  <c r="C182" i="19"/>
  <c r="B186" i="19"/>
  <c r="C186" i="19"/>
  <c r="B190" i="19"/>
  <c r="C190" i="19"/>
  <c r="C194" i="19"/>
  <c r="B198" i="19"/>
  <c r="C198" i="19"/>
  <c r="B202" i="19"/>
  <c r="C202" i="19"/>
  <c r="B206" i="19"/>
  <c r="C210" i="19"/>
  <c r="B214" i="19"/>
  <c r="C214" i="19"/>
  <c r="B218" i="19"/>
  <c r="C218" i="19"/>
  <c r="B222" i="19"/>
  <c r="C222" i="19"/>
  <c r="C226" i="19"/>
  <c r="B230" i="19"/>
  <c r="C230" i="19"/>
  <c r="B234" i="19"/>
  <c r="C238" i="19"/>
  <c r="B242" i="19"/>
  <c r="C242" i="19"/>
  <c r="B246" i="19"/>
  <c r="B250" i="19"/>
  <c r="C250" i="19"/>
  <c r="B254" i="19"/>
  <c r="C254" i="19"/>
  <c r="B258" i="19"/>
  <c r="C258" i="19"/>
  <c r="B262" i="19"/>
  <c r="C262" i="19"/>
  <c r="B266" i="19"/>
  <c r="C266" i="19"/>
  <c r="B270" i="19"/>
  <c r="C270" i="19"/>
  <c r="B274" i="19"/>
  <c r="C274" i="19"/>
  <c r="B278" i="19"/>
  <c r="C278" i="19"/>
  <c r="B282" i="19"/>
  <c r="C282" i="19"/>
  <c r="B286" i="19"/>
  <c r="C286" i="19"/>
  <c r="B290" i="19"/>
  <c r="C290" i="19"/>
  <c r="B294" i="19"/>
  <c r="C294" i="19"/>
  <c r="B298" i="19"/>
  <c r="C298" i="19"/>
  <c r="B302" i="19"/>
  <c r="C302" i="19"/>
  <c r="B306" i="19"/>
  <c r="C306" i="19"/>
  <c r="B310" i="19"/>
  <c r="C310" i="19"/>
  <c r="B314" i="19"/>
  <c r="C314" i="19"/>
  <c r="B318" i="19"/>
  <c r="C318" i="19"/>
  <c r="B322" i="19"/>
  <c r="C322" i="19"/>
  <c r="B326" i="19"/>
  <c r="C326" i="19"/>
  <c r="B330" i="19"/>
  <c r="C330" i="19"/>
  <c r="B334" i="19"/>
  <c r="C334" i="19"/>
  <c r="B338" i="19"/>
  <c r="C338" i="19"/>
  <c r="B342" i="19"/>
  <c r="C342" i="19"/>
  <c r="B346" i="19"/>
  <c r="C346" i="19"/>
  <c r="B350" i="19"/>
  <c r="C350" i="19"/>
  <c r="B354" i="19"/>
  <c r="C354" i="19"/>
  <c r="B358" i="19"/>
  <c r="C358" i="19"/>
  <c r="B362" i="19"/>
  <c r="C362" i="19"/>
  <c r="B366" i="19"/>
  <c r="C366" i="19"/>
  <c r="B370" i="19"/>
  <c r="C370" i="19"/>
  <c r="B374" i="19"/>
  <c r="C374" i="19"/>
  <c r="B378" i="19"/>
  <c r="C378" i="19"/>
  <c r="B382" i="19"/>
  <c r="C382" i="19"/>
  <c r="B386" i="19"/>
  <c r="C386" i="19"/>
  <c r="B390" i="19"/>
  <c r="C390" i="19"/>
  <c r="B394" i="19"/>
  <c r="C394" i="19"/>
  <c r="B398" i="19"/>
  <c r="C398" i="19"/>
  <c r="B402" i="19"/>
  <c r="C402" i="19"/>
  <c r="B406" i="19"/>
  <c r="C406" i="19"/>
  <c r="B410" i="19"/>
  <c r="C410" i="19"/>
  <c r="B414" i="19"/>
  <c r="C414" i="19"/>
  <c r="B418" i="19"/>
  <c r="C418" i="19"/>
  <c r="B422" i="19"/>
  <c r="C422" i="19"/>
  <c r="B426" i="19"/>
  <c r="C426" i="19"/>
  <c r="B430" i="19"/>
  <c r="C430" i="19"/>
  <c r="B434" i="19"/>
  <c r="C434" i="19"/>
  <c r="B438" i="19"/>
  <c r="C438" i="19"/>
  <c r="B442" i="19"/>
  <c r="C442" i="19"/>
  <c r="B446" i="19"/>
  <c r="C446" i="19"/>
  <c r="B450" i="19"/>
  <c r="C450" i="19"/>
  <c r="B454" i="19"/>
  <c r="C454" i="19"/>
  <c r="B458" i="19"/>
  <c r="C458" i="19"/>
  <c r="B462" i="19"/>
  <c r="C462" i="19"/>
  <c r="B466" i="19"/>
  <c r="C466" i="19"/>
  <c r="B470" i="19"/>
  <c r="C470" i="19"/>
  <c r="B474" i="19"/>
  <c r="C474" i="19"/>
  <c r="B478" i="19"/>
  <c r="C478" i="19"/>
  <c r="B482" i="19"/>
  <c r="C482" i="19"/>
  <c r="B486" i="19"/>
  <c r="C486" i="19"/>
  <c r="B490" i="19"/>
  <c r="C490" i="19"/>
  <c r="B494" i="19"/>
  <c r="C494" i="19"/>
  <c r="B498" i="19"/>
  <c r="C498" i="19"/>
  <c r="C501" i="19"/>
  <c r="B502" i="19"/>
  <c r="C502" i="19"/>
  <c r="B506" i="19"/>
  <c r="C506" i="19"/>
  <c r="B509" i="19"/>
  <c r="B510" i="19"/>
  <c r="C510" i="19"/>
  <c r="B514" i="19"/>
  <c r="C514" i="19"/>
  <c r="B518" i="19"/>
  <c r="C518" i="19"/>
  <c r="B522" i="19"/>
  <c r="C522" i="19"/>
  <c r="B526" i="19"/>
  <c r="C526" i="19"/>
  <c r="B530" i="19"/>
  <c r="C530" i="19"/>
  <c r="B534" i="19"/>
  <c r="C534" i="19"/>
  <c r="B538" i="19"/>
  <c r="C538" i="19"/>
  <c r="B542" i="19"/>
  <c r="C542" i="19"/>
  <c r="B546" i="19"/>
  <c r="C546" i="19"/>
  <c r="C549" i="19"/>
  <c r="B550" i="19"/>
  <c r="C550" i="19"/>
  <c r="B554" i="19"/>
  <c r="C554" i="19"/>
  <c r="B558" i="19"/>
  <c r="C558" i="19"/>
  <c r="B562" i="19"/>
  <c r="C562" i="19"/>
  <c r="B566" i="19"/>
  <c r="C566" i="19"/>
  <c r="B570" i="19"/>
  <c r="C570" i="19"/>
  <c r="B574" i="19"/>
  <c r="C574" i="19"/>
  <c r="B578" i="19"/>
  <c r="C578" i="19"/>
  <c r="B582" i="19"/>
  <c r="C582" i="19"/>
  <c r="B586" i="19"/>
  <c r="C586" i="19"/>
  <c r="B590" i="19"/>
  <c r="C590" i="19"/>
  <c r="B594" i="19"/>
  <c r="C594" i="19"/>
  <c r="B598" i="19"/>
  <c r="C598" i="19"/>
  <c r="B602" i="19"/>
  <c r="C602" i="19"/>
  <c r="B606" i="19"/>
  <c r="C606" i="19"/>
  <c r="B610" i="19"/>
  <c r="C610" i="19"/>
  <c r="B614" i="19"/>
  <c r="C614" i="19"/>
  <c r="B618" i="19"/>
  <c r="C618" i="19"/>
  <c r="B622" i="19"/>
  <c r="C622" i="19"/>
  <c r="B626" i="19"/>
  <c r="C626" i="19"/>
  <c r="B630" i="19"/>
  <c r="C630" i="19"/>
  <c r="C633" i="19"/>
  <c r="B634" i="19"/>
  <c r="C634" i="19"/>
  <c r="B637" i="19"/>
  <c r="B638" i="19"/>
  <c r="C638" i="19"/>
  <c r="B642" i="19"/>
  <c r="C642" i="19"/>
  <c r="B646" i="19"/>
  <c r="C646" i="19"/>
  <c r="B650" i="19"/>
  <c r="C650" i="19"/>
  <c r="B654" i="19"/>
  <c r="C654" i="19"/>
  <c r="B658" i="19"/>
  <c r="C658" i="19"/>
  <c r="B662" i="19"/>
  <c r="C662" i="19"/>
  <c r="B666" i="19"/>
  <c r="C666" i="19"/>
  <c r="B670" i="19"/>
  <c r="C670" i="19"/>
  <c r="B674" i="19"/>
  <c r="C674" i="19"/>
  <c r="B678" i="19"/>
  <c r="C678" i="19"/>
  <c r="B682" i="19"/>
  <c r="C682" i="19"/>
  <c r="B686" i="19"/>
  <c r="C686" i="19"/>
  <c r="B690" i="19"/>
  <c r="C690" i="19"/>
  <c r="B694" i="19"/>
  <c r="C694" i="19"/>
  <c r="B698" i="19"/>
  <c r="C698" i="19"/>
  <c r="B702" i="19"/>
  <c r="C702" i="19"/>
  <c r="B706" i="19"/>
  <c r="C706" i="19"/>
  <c r="B710" i="19"/>
  <c r="C710" i="19"/>
  <c r="B714" i="19"/>
  <c r="C714" i="19"/>
  <c r="B718" i="19"/>
  <c r="C718" i="19"/>
  <c r="B722" i="19"/>
  <c r="C722" i="19"/>
  <c r="B726" i="19"/>
  <c r="C726" i="19"/>
  <c r="B730" i="19"/>
  <c r="C730" i="19"/>
  <c r="B734" i="19"/>
  <c r="C734" i="19"/>
  <c r="B738" i="19"/>
  <c r="C738" i="19"/>
  <c r="B742" i="19"/>
  <c r="C742" i="19"/>
  <c r="B746" i="19"/>
  <c r="C746" i="19"/>
  <c r="B750" i="19"/>
  <c r="C750" i="19"/>
  <c r="B754" i="19"/>
  <c r="C754" i="19"/>
  <c r="C757" i="19"/>
  <c r="B758" i="19"/>
  <c r="C758" i="19"/>
  <c r="B762" i="19"/>
  <c r="C762" i="19"/>
  <c r="B766" i="19"/>
  <c r="C766" i="19"/>
  <c r="B770" i="19"/>
  <c r="C770" i="19"/>
  <c r="B774" i="19"/>
  <c r="C774" i="19"/>
  <c r="B778" i="19"/>
  <c r="C778" i="19"/>
  <c r="B782" i="19"/>
  <c r="C782" i="19"/>
  <c r="B786" i="19"/>
  <c r="C786" i="19"/>
  <c r="C789" i="19"/>
  <c r="B790" i="19"/>
  <c r="C790" i="19"/>
  <c r="B794" i="19"/>
  <c r="C794" i="19"/>
  <c r="B798" i="19"/>
  <c r="C798" i="19"/>
  <c r="B802" i="19"/>
  <c r="C802" i="19"/>
  <c r="B806" i="19"/>
  <c r="C806" i="19"/>
  <c r="B810" i="19"/>
  <c r="C810" i="19"/>
  <c r="B814" i="19"/>
  <c r="C814" i="19"/>
  <c r="B818" i="19"/>
  <c r="C818" i="19"/>
  <c r="B822" i="19"/>
  <c r="C822" i="19"/>
  <c r="B826" i="19"/>
  <c r="C826" i="19"/>
  <c r="B830" i="19"/>
  <c r="C830" i="19"/>
  <c r="B834" i="19"/>
  <c r="C834" i="19"/>
  <c r="B838" i="19"/>
  <c r="C838" i="19"/>
  <c r="B842" i="19"/>
  <c r="C842" i="19"/>
  <c r="B846" i="19"/>
  <c r="C846" i="19"/>
  <c r="B850" i="19"/>
  <c r="C850" i="19"/>
  <c r="C853" i="19"/>
  <c r="B854" i="19"/>
  <c r="C854" i="19"/>
  <c r="B858" i="19"/>
  <c r="C858" i="19"/>
  <c r="B862" i="19"/>
  <c r="C862" i="19"/>
  <c r="B866" i="19"/>
  <c r="C866" i="19"/>
  <c r="B870" i="19"/>
  <c r="C870" i="19"/>
  <c r="B874" i="19"/>
  <c r="C874" i="19"/>
  <c r="B878" i="19"/>
  <c r="C878" i="19"/>
  <c r="C881" i="19"/>
  <c r="B882" i="19"/>
  <c r="C882" i="19"/>
  <c r="B886" i="19"/>
  <c r="C886" i="19"/>
  <c r="B890" i="19"/>
  <c r="C890" i="19"/>
  <c r="B894" i="19"/>
  <c r="C894" i="19"/>
  <c r="B898" i="19"/>
  <c r="C898" i="19"/>
  <c r="B902" i="19"/>
  <c r="C902" i="19"/>
  <c r="B906" i="19"/>
  <c r="C906" i="19"/>
  <c r="B910" i="19"/>
  <c r="C910" i="19"/>
  <c r="C913" i="19"/>
  <c r="B914" i="19"/>
  <c r="C914" i="19"/>
  <c r="B918" i="19"/>
  <c r="C918" i="19"/>
  <c r="B922" i="19"/>
  <c r="C922" i="19"/>
  <c r="B926" i="19"/>
  <c r="C926" i="19"/>
  <c r="B930" i="19"/>
  <c r="C930" i="19"/>
  <c r="B934" i="19"/>
  <c r="C934" i="19"/>
  <c r="C936" i="19"/>
  <c r="B938" i="19"/>
  <c r="C938" i="19"/>
  <c r="B942" i="19"/>
  <c r="C942" i="19"/>
  <c r="C945" i="19"/>
  <c r="B946" i="19"/>
  <c r="C946" i="19"/>
  <c r="B950" i="19"/>
  <c r="C950" i="19"/>
  <c r="B954" i="19"/>
  <c r="C954" i="19"/>
  <c r="B958" i="19"/>
  <c r="C958" i="19"/>
  <c r="B962" i="19"/>
  <c r="C962" i="19"/>
  <c r="B966" i="19"/>
  <c r="C966" i="19"/>
  <c r="B970" i="19"/>
  <c r="C970" i="19"/>
  <c r="B974" i="19"/>
  <c r="C974" i="19"/>
  <c r="C977" i="19"/>
  <c r="B978" i="19"/>
  <c r="C978" i="19"/>
  <c r="B982" i="19"/>
  <c r="C982" i="19"/>
  <c r="B986" i="19"/>
  <c r="C986" i="19"/>
  <c r="B990" i="19"/>
  <c r="C990" i="19"/>
  <c r="B994" i="19"/>
  <c r="C994" i="19"/>
  <c r="B998" i="19"/>
  <c r="C998" i="19"/>
  <c r="B1002" i="19"/>
  <c r="C1002" i="19"/>
  <c r="B1006" i="19"/>
  <c r="C1006" i="19"/>
  <c r="C1009" i="19"/>
  <c r="B1010" i="19"/>
  <c r="C1010" i="19"/>
  <c r="B1014" i="19"/>
  <c r="C1014" i="19"/>
  <c r="B1018" i="19"/>
  <c r="C1018" i="19"/>
  <c r="B1020" i="19"/>
  <c r="B1022" i="19"/>
  <c r="C1022" i="19"/>
  <c r="B1026" i="19"/>
  <c r="C1026" i="19"/>
  <c r="C1028" i="19"/>
  <c r="B1030" i="19"/>
  <c r="C1030" i="19"/>
  <c r="B1034" i="19"/>
  <c r="C1034" i="19"/>
  <c r="B1036" i="19"/>
  <c r="B1038" i="19"/>
  <c r="C1038" i="19"/>
  <c r="B1040" i="19"/>
  <c r="B1042" i="19"/>
  <c r="C1042" i="19"/>
  <c r="B1046" i="19"/>
  <c r="C1046" i="19"/>
  <c r="B1048" i="19"/>
  <c r="B1050" i="19"/>
  <c r="C1050" i="19"/>
  <c r="B1054" i="19"/>
  <c r="C1054" i="19"/>
  <c r="B1058" i="19"/>
  <c r="C1058" i="19"/>
  <c r="B1062" i="19"/>
  <c r="C1062" i="19"/>
  <c r="C1064" i="19"/>
  <c r="B1066" i="19"/>
  <c r="C1066" i="19"/>
  <c r="B1070" i="19"/>
  <c r="C1070" i="19"/>
  <c r="C1073" i="19"/>
  <c r="B1074" i="19"/>
  <c r="C1074" i="19"/>
  <c r="B1078" i="19"/>
  <c r="C1078" i="19"/>
  <c r="B1082" i="19"/>
  <c r="C1082" i="19"/>
  <c r="B1086" i="19"/>
  <c r="C1086" i="19"/>
  <c r="B1090" i="19"/>
  <c r="C1090" i="19"/>
  <c r="B1094" i="19"/>
  <c r="C1094" i="19"/>
  <c r="B1098" i="19"/>
  <c r="C1098" i="19"/>
  <c r="B1102" i="19"/>
  <c r="C1102" i="19"/>
  <c r="C1105" i="19"/>
  <c r="B1106" i="19"/>
  <c r="C1106" i="19"/>
  <c r="B1110" i="19"/>
  <c r="C1110" i="19"/>
  <c r="B1114" i="19"/>
  <c r="C1114" i="19"/>
  <c r="C1116" i="19"/>
  <c r="B1118" i="19"/>
  <c r="C1118" i="19"/>
  <c r="B1122" i="19"/>
  <c r="C1122" i="19"/>
  <c r="B1126" i="19"/>
  <c r="C1126" i="19"/>
  <c r="B1130" i="19"/>
  <c r="C1130" i="19"/>
  <c r="B1134" i="19"/>
  <c r="C1134" i="19"/>
  <c r="C1137" i="19"/>
  <c r="B1138" i="19"/>
  <c r="C1138" i="19"/>
  <c r="B1142" i="19"/>
  <c r="C1142" i="19"/>
  <c r="B1146" i="19"/>
  <c r="C1146" i="19"/>
  <c r="B1150" i="19"/>
  <c r="C1150" i="19"/>
  <c r="B1154" i="19"/>
  <c r="C1154" i="19"/>
  <c r="B1156" i="19"/>
  <c r="B1158" i="19"/>
  <c r="C1158" i="19"/>
  <c r="B1162" i="19"/>
  <c r="C1162" i="19"/>
  <c r="B1166" i="19"/>
  <c r="C1166" i="19"/>
  <c r="C1169" i="19"/>
  <c r="B1170" i="19"/>
  <c r="C1170" i="19"/>
  <c r="B1174" i="19"/>
  <c r="C1174" i="19"/>
  <c r="C1176" i="19"/>
  <c r="B1178" i="19"/>
  <c r="C1178" i="19"/>
  <c r="B1182" i="19"/>
  <c r="C1182" i="19"/>
  <c r="B1186" i="19"/>
  <c r="C1186" i="19"/>
  <c r="B1190" i="19"/>
  <c r="C1190" i="19"/>
  <c r="C1192" i="19"/>
  <c r="B1194" i="19"/>
  <c r="C1194" i="19"/>
  <c r="B1198" i="19"/>
  <c r="C1198" i="19"/>
  <c r="C1201" i="19"/>
  <c r="B1202" i="19"/>
  <c r="C1202" i="19"/>
  <c r="B1206" i="19"/>
  <c r="C1206" i="19"/>
  <c r="B1208" i="19"/>
  <c r="B1210" i="19"/>
  <c r="C1210" i="19"/>
  <c r="B1212" i="19"/>
  <c r="B1214" i="19"/>
  <c r="C1214" i="19"/>
  <c r="B1218" i="19"/>
  <c r="C1218" i="19"/>
  <c r="B1222" i="19"/>
  <c r="C1222" i="19"/>
  <c r="C1224" i="19"/>
  <c r="B1226" i="19"/>
  <c r="C1226" i="19"/>
  <c r="B1230" i="19"/>
  <c r="C1230" i="19"/>
  <c r="C1232" i="19"/>
  <c r="C1233" i="19"/>
  <c r="B1234" i="19"/>
  <c r="C1234" i="19"/>
  <c r="C1236" i="19"/>
  <c r="B1238" i="19"/>
  <c r="C1238" i="19"/>
  <c r="B1242" i="19"/>
  <c r="C1242" i="19"/>
  <c r="C1244" i="19"/>
  <c r="C1245" i="19"/>
  <c r="B1246" i="19"/>
  <c r="C1246" i="19"/>
  <c r="B1249" i="19"/>
  <c r="B1250" i="19"/>
  <c r="C1250" i="19"/>
  <c r="B1254" i="19"/>
  <c r="C1254" i="19"/>
  <c r="B1258" i="19"/>
  <c r="C1258" i="19"/>
  <c r="C1261" i="19"/>
  <c r="B1262" i="19"/>
  <c r="C1262" i="19"/>
  <c r="C1264" i="19"/>
  <c r="B1265" i="19"/>
  <c r="B1266" i="19"/>
  <c r="C1266" i="19"/>
  <c r="B1270" i="19"/>
  <c r="C1270" i="19"/>
  <c r="B1274" i="19"/>
  <c r="C1274" i="19"/>
  <c r="C1277" i="19"/>
  <c r="B1278" i="19"/>
  <c r="C1278" i="19"/>
  <c r="B1282" i="19"/>
  <c r="C1282" i="19"/>
  <c r="B1286" i="19"/>
  <c r="C1286" i="19"/>
  <c r="B1290" i="19"/>
  <c r="C1290" i="19"/>
  <c r="C1293" i="19"/>
  <c r="B1294" i="19"/>
  <c r="C1294" i="19"/>
  <c r="B1297" i="19"/>
  <c r="B1298" i="19"/>
  <c r="C1298" i="19"/>
  <c r="B1302" i="19"/>
  <c r="C1302" i="19"/>
  <c r="B1306" i="19"/>
  <c r="C1306" i="19"/>
  <c r="C1309" i="19"/>
  <c r="B1310" i="19"/>
  <c r="C1310" i="19"/>
  <c r="B1313" i="19"/>
  <c r="B1314" i="19"/>
  <c r="C1314" i="19"/>
  <c r="B1318" i="19"/>
  <c r="C1318" i="19"/>
  <c r="B1322" i="19"/>
  <c r="C1322" i="19"/>
  <c r="C1324" i="19"/>
  <c r="C1325" i="19"/>
  <c r="B1326" i="19"/>
  <c r="C1326" i="19"/>
  <c r="B1329" i="19"/>
  <c r="B1330" i="19"/>
  <c r="C1330" i="19"/>
  <c r="B1334" i="19"/>
  <c r="C1334" i="19"/>
  <c r="C1336" i="19"/>
  <c r="B1338" i="19"/>
  <c r="C1338" i="19"/>
  <c r="C1341" i="19"/>
  <c r="B1342" i="19"/>
  <c r="C1342" i="19"/>
  <c r="C1344" i="19"/>
  <c r="B1345" i="19"/>
  <c r="B1346" i="19"/>
  <c r="C1346" i="19"/>
  <c r="B1350" i="19"/>
  <c r="C1350" i="19"/>
  <c r="B1354" i="19"/>
  <c r="C1354" i="19"/>
  <c r="C1357" i="19"/>
  <c r="B1358" i="19"/>
  <c r="C1358" i="19"/>
  <c r="B1361" i="19"/>
  <c r="B1362" i="19"/>
  <c r="C1362" i="19"/>
  <c r="B1364" i="19"/>
  <c r="B1366" i="19"/>
  <c r="C1366" i="19"/>
  <c r="B1370" i="19"/>
  <c r="C1370" i="19"/>
  <c r="B1374" i="19"/>
  <c r="C1374" i="19"/>
  <c r="B1377" i="19"/>
  <c r="B1378" i="19"/>
  <c r="C1378" i="19"/>
  <c r="B1382" i="19"/>
  <c r="C1382" i="19"/>
  <c r="B1386" i="19"/>
  <c r="C1386" i="19"/>
  <c r="B1390" i="19"/>
  <c r="C1390" i="19"/>
  <c r="B1394" i="19"/>
  <c r="C1394" i="19"/>
  <c r="B1398" i="19"/>
  <c r="C1398" i="19"/>
  <c r="B1402" i="19"/>
  <c r="C1402" i="19"/>
  <c r="C1405" i="19"/>
  <c r="B1406" i="19"/>
  <c r="C1406" i="19"/>
  <c r="C1408" i="19"/>
  <c r="B1410" i="19"/>
  <c r="C1410" i="19"/>
  <c r="B1414" i="19"/>
  <c r="C1414" i="19"/>
  <c r="B1418" i="19"/>
  <c r="C1418" i="19"/>
  <c r="C1421" i="19"/>
  <c r="B1422" i="19"/>
  <c r="C1422" i="19"/>
  <c r="B1425" i="19"/>
  <c r="B1426" i="19"/>
  <c r="C1426" i="19"/>
  <c r="B1430" i="19"/>
  <c r="C1430" i="19"/>
  <c r="B18" i="10" a="1"/>
  <c r="B18" i="10" l="1"/>
  <c r="F2" i="1" s="1"/>
  <c r="B4" i="19"/>
  <c r="B3" i="19"/>
  <c r="C1407" i="19"/>
  <c r="C1259" i="19"/>
  <c r="C984" i="19"/>
  <c r="B1409" i="19"/>
  <c r="B1393" i="19"/>
  <c r="C1389" i="19"/>
  <c r="C1373" i="19"/>
  <c r="B1281" i="19"/>
  <c r="C1268" i="19"/>
  <c r="B1260" i="19"/>
  <c r="B1160" i="19"/>
  <c r="B1120" i="19"/>
  <c r="C1080" i="19"/>
  <c r="C1041" i="19"/>
  <c r="C821" i="19"/>
  <c r="B513" i="19"/>
  <c r="C505" i="19"/>
  <c r="B413" i="19"/>
  <c r="B405" i="19"/>
  <c r="C1087" i="19"/>
  <c r="B1087" i="19"/>
  <c r="B1287" i="19"/>
  <c r="C1287" i="19"/>
  <c r="B1315" i="19"/>
  <c r="C1315" i="19"/>
  <c r="C1367" i="19"/>
  <c r="B1367" i="19"/>
  <c r="B1403" i="19"/>
  <c r="C1403" i="19"/>
  <c r="C1319" i="19"/>
  <c r="C1271" i="19"/>
  <c r="B1243" i="19"/>
  <c r="C1239" i="19"/>
  <c r="C600" i="19"/>
  <c r="B600" i="19"/>
  <c r="C608" i="19"/>
  <c r="B608" i="19"/>
  <c r="C872" i="19"/>
  <c r="B872" i="19"/>
  <c r="B996" i="19"/>
  <c r="C996" i="19"/>
  <c r="B1012" i="19"/>
  <c r="C1012" i="19"/>
  <c r="C1016" i="19"/>
  <c r="B1016" i="19"/>
  <c r="B1076" i="19"/>
  <c r="C1076" i="19"/>
  <c r="B1132" i="19"/>
  <c r="C1132" i="19"/>
  <c r="B1136" i="19"/>
  <c r="C1136" i="19"/>
  <c r="C1152" i="19"/>
  <c r="B1152" i="19"/>
  <c r="B1164" i="19"/>
  <c r="C1164" i="19"/>
  <c r="B1196" i="19"/>
  <c r="C1196" i="19"/>
  <c r="B1200" i="19"/>
  <c r="C1200" i="19"/>
  <c r="B1256" i="19"/>
  <c r="C1256" i="19"/>
  <c r="B1284" i="19"/>
  <c r="C1284" i="19"/>
  <c r="B1288" i="19"/>
  <c r="C1288" i="19"/>
  <c r="B1292" i="19"/>
  <c r="C1292" i="19"/>
  <c r="C1340" i="19"/>
  <c r="B1340" i="19"/>
  <c r="B1380" i="19"/>
  <c r="C1380" i="19"/>
  <c r="C1392" i="19"/>
  <c r="B1392" i="19"/>
  <c r="C1416" i="19"/>
  <c r="B1416" i="19"/>
  <c r="B1432" i="19"/>
  <c r="B1427" i="19"/>
  <c r="C1423" i="19"/>
  <c r="C1411" i="19"/>
  <c r="B1404" i="19"/>
  <c r="C1388" i="19"/>
  <c r="C1320" i="19"/>
  <c r="C1312" i="19"/>
  <c r="C1307" i="19"/>
  <c r="C1304" i="19"/>
  <c r="B1296" i="19"/>
  <c r="C1272" i="19"/>
  <c r="B1248" i="19"/>
  <c r="B1240" i="19"/>
  <c r="B1220" i="19"/>
  <c r="B1180" i="19"/>
  <c r="B1088" i="19"/>
  <c r="B1052" i="19"/>
  <c r="C960" i="19"/>
  <c r="B1199" i="19"/>
  <c r="C1199" i="19"/>
  <c r="B1251" i="19"/>
  <c r="C1251" i="19"/>
  <c r="C1431" i="19"/>
  <c r="B968" i="19"/>
  <c r="C968" i="19"/>
  <c r="B988" i="19"/>
  <c r="C988" i="19"/>
  <c r="B1084" i="19"/>
  <c r="C1084" i="19"/>
  <c r="B1108" i="19"/>
  <c r="C1108" i="19"/>
  <c r="B1124" i="19"/>
  <c r="C1124" i="19"/>
  <c r="C1144" i="19"/>
  <c r="B1144" i="19"/>
  <c r="B1228" i="19"/>
  <c r="C1228" i="19"/>
  <c r="C1252" i="19"/>
  <c r="B1252" i="19"/>
  <c r="C1280" i="19"/>
  <c r="B1280" i="19"/>
  <c r="B1360" i="19"/>
  <c r="C1360" i="19"/>
  <c r="C1396" i="19"/>
  <c r="B1396" i="19"/>
  <c r="C1412" i="19"/>
  <c r="B1412" i="19"/>
  <c r="C1428" i="19"/>
  <c r="B1420" i="19"/>
  <c r="C1399" i="19"/>
  <c r="C1376" i="19"/>
  <c r="B1316" i="19"/>
  <c r="C1308" i="19"/>
  <c r="B1299" i="19"/>
  <c r="B1291" i="19"/>
  <c r="C1283" i="19"/>
  <c r="B1204" i="19"/>
  <c r="B1172" i="19"/>
  <c r="B1148" i="19"/>
  <c r="C1119" i="19"/>
  <c r="B1112" i="19"/>
  <c r="C1092" i="19"/>
  <c r="B1024" i="19"/>
  <c r="B888" i="19"/>
  <c r="C844" i="19"/>
  <c r="C664" i="19"/>
  <c r="C156" i="19"/>
  <c r="C396" i="19"/>
  <c r="C388" i="19"/>
  <c r="C48" i="19"/>
  <c r="B500" i="19"/>
  <c r="C164" i="19"/>
  <c r="C1147" i="19"/>
  <c r="B1147" i="19"/>
  <c r="B1223" i="19"/>
  <c r="C1223" i="19"/>
  <c r="B228" i="19"/>
  <c r="C228" i="19"/>
  <c r="C348" i="19"/>
  <c r="B348" i="19"/>
  <c r="B392" i="19"/>
  <c r="C392" i="19"/>
  <c r="C404" i="19"/>
  <c r="B404" i="19"/>
  <c r="C496" i="19"/>
  <c r="B496" i="19"/>
  <c r="B508" i="19"/>
  <c r="C508" i="19"/>
  <c r="B620" i="19"/>
  <c r="C620" i="19"/>
  <c r="C648" i="19"/>
  <c r="B648" i="19"/>
  <c r="C652" i="19"/>
  <c r="B652" i="19"/>
  <c r="B692" i="19"/>
  <c r="C692" i="19"/>
  <c r="B696" i="19"/>
  <c r="C696" i="19"/>
  <c r="B704" i="19"/>
  <c r="C704" i="19"/>
  <c r="C732" i="19"/>
  <c r="B732" i="19"/>
  <c r="C748" i="19"/>
  <c r="B748" i="19"/>
  <c r="C760" i="19"/>
  <c r="B760" i="19"/>
  <c r="C764" i="19"/>
  <c r="B764" i="19"/>
  <c r="B784" i="19"/>
  <c r="C784" i="19"/>
  <c r="B788" i="19"/>
  <c r="C788" i="19"/>
  <c r="B808" i="19"/>
  <c r="C808" i="19"/>
  <c r="C816" i="19"/>
  <c r="B816" i="19"/>
  <c r="B836" i="19"/>
  <c r="C836" i="19"/>
  <c r="C852" i="19"/>
  <c r="B852" i="19"/>
  <c r="C856" i="19"/>
  <c r="B856" i="19"/>
  <c r="C864" i="19"/>
  <c r="B864" i="19"/>
  <c r="B868" i="19"/>
  <c r="C868" i="19"/>
  <c r="B876" i="19"/>
  <c r="C876" i="19"/>
  <c r="B880" i="19"/>
  <c r="C880" i="19"/>
  <c r="B884" i="19"/>
  <c r="C884" i="19"/>
  <c r="C896" i="19"/>
  <c r="B896" i="19"/>
  <c r="B908" i="19"/>
  <c r="C908" i="19"/>
  <c r="B920" i="19"/>
  <c r="C920" i="19"/>
  <c r="B928" i="19"/>
  <c r="C928" i="19"/>
  <c r="C952" i="19"/>
  <c r="B952" i="19"/>
  <c r="B980" i="19"/>
  <c r="C980" i="19"/>
  <c r="B383" i="19"/>
  <c r="C383" i="19"/>
  <c r="B395" i="19"/>
  <c r="C395" i="19"/>
  <c r="B835" i="19"/>
  <c r="C835" i="19"/>
  <c r="C963" i="19"/>
  <c r="B963" i="19"/>
  <c r="B1019" i="19"/>
  <c r="C1019" i="19"/>
  <c r="C1163" i="19"/>
  <c r="B1163" i="19"/>
  <c r="C1395" i="19"/>
  <c r="B1387" i="19"/>
  <c r="C1383" i="19"/>
  <c r="C1343" i="19"/>
  <c r="C1295" i="19"/>
  <c r="C1235" i="19"/>
  <c r="C1131" i="19"/>
  <c r="C1123" i="19"/>
  <c r="C859" i="19"/>
  <c r="C115" i="19"/>
  <c r="C152" i="19"/>
  <c r="B152" i="19"/>
  <c r="B272" i="19"/>
  <c r="C272" i="19"/>
  <c r="B328" i="19"/>
  <c r="C328" i="19"/>
  <c r="C372" i="19"/>
  <c r="B372" i="19"/>
  <c r="C416" i="19"/>
  <c r="B416" i="19"/>
  <c r="B576" i="19"/>
  <c r="C576" i="19"/>
  <c r="B592" i="19"/>
  <c r="C592" i="19"/>
  <c r="B604" i="19"/>
  <c r="C604" i="19"/>
  <c r="B724" i="19"/>
  <c r="C724" i="19"/>
  <c r="C1419" i="19"/>
  <c r="B1379" i="19"/>
  <c r="B1359" i="19"/>
  <c r="C1355" i="19"/>
  <c r="C1351" i="19"/>
  <c r="B1347" i="19"/>
  <c r="C1335" i="19"/>
  <c r="C1331" i="19"/>
  <c r="C1311" i="19"/>
  <c r="B1279" i="19"/>
  <c r="B1267" i="19"/>
  <c r="B1263" i="19"/>
  <c r="B1247" i="19"/>
  <c r="B1211" i="19"/>
  <c r="B1175" i="19"/>
  <c r="B1171" i="19"/>
  <c r="B1051" i="19"/>
  <c r="B1035" i="19"/>
  <c r="C1027" i="19"/>
  <c r="B940" i="19"/>
  <c r="C900" i="19"/>
  <c r="C860" i="19"/>
  <c r="B840" i="19"/>
  <c r="C824" i="19"/>
  <c r="B712" i="19"/>
  <c r="C688" i="19"/>
  <c r="C684" i="19"/>
  <c r="C588" i="19"/>
  <c r="C519" i="19"/>
  <c r="B519" i="19"/>
  <c r="B875" i="19"/>
  <c r="C875" i="19"/>
  <c r="B1007" i="19"/>
  <c r="C1007" i="19"/>
  <c r="C1107" i="19"/>
  <c r="B1107" i="19"/>
  <c r="C1159" i="19"/>
  <c r="B1159" i="19"/>
  <c r="B1363" i="19"/>
  <c r="B1275" i="19"/>
  <c r="C36" i="19"/>
  <c r="B36" i="19"/>
  <c r="C268" i="19"/>
  <c r="B268" i="19"/>
  <c r="B444" i="19"/>
  <c r="C444" i="19"/>
  <c r="B448" i="19"/>
  <c r="C448" i="19"/>
  <c r="B552" i="19"/>
  <c r="C552" i="19"/>
  <c r="B1415" i="19"/>
  <c r="B1391" i="19"/>
  <c r="C1375" i="19"/>
  <c r="B1371" i="19"/>
  <c r="B1339" i="19"/>
  <c r="C1327" i="19"/>
  <c r="B1323" i="19"/>
  <c r="B1303" i="19"/>
  <c r="C1255" i="19"/>
  <c r="C1083" i="19"/>
  <c r="C983" i="19"/>
  <c r="B964" i="19"/>
  <c r="B752" i="19"/>
  <c r="B384" i="19"/>
  <c r="B457" i="19"/>
  <c r="C457" i="19"/>
  <c r="B517" i="19"/>
  <c r="C517" i="19"/>
  <c r="B529" i="19"/>
  <c r="C529" i="19"/>
  <c r="B561" i="19"/>
  <c r="C561" i="19"/>
  <c r="C1008" i="19"/>
  <c r="C992" i="19"/>
  <c r="C81" i="19"/>
  <c r="C725" i="19"/>
  <c r="C693" i="19"/>
  <c r="B208" i="19"/>
  <c r="B640" i="19"/>
  <c r="B628" i="19"/>
  <c r="B596" i="19"/>
  <c r="B580" i="19"/>
  <c r="B560" i="19"/>
  <c r="C536" i="19"/>
  <c r="B520" i="19"/>
  <c r="C512" i="19"/>
  <c r="B493" i="19"/>
  <c r="B456" i="19"/>
  <c r="C401" i="19"/>
  <c r="B336" i="19"/>
  <c r="C329" i="19"/>
  <c r="B240" i="19"/>
  <c r="B204" i="19"/>
  <c r="C168" i="19"/>
  <c r="B52" i="19"/>
  <c r="B9" i="19"/>
  <c r="B423" i="19"/>
  <c r="C423" i="19"/>
  <c r="C427" i="19"/>
  <c r="B427" i="19"/>
  <c r="C431" i="19"/>
  <c r="B431" i="19"/>
  <c r="C435" i="19"/>
  <c r="B435" i="19"/>
  <c r="C443" i="19"/>
  <c r="B443" i="19"/>
  <c r="B451" i="19"/>
  <c r="C451" i="19"/>
  <c r="C463" i="19"/>
  <c r="B463" i="19"/>
  <c r="C471" i="19"/>
  <c r="B471" i="19"/>
  <c r="B479" i="19"/>
  <c r="C479" i="19"/>
  <c r="B487" i="19"/>
  <c r="C487" i="19"/>
  <c r="C543" i="19"/>
  <c r="B543" i="19"/>
  <c r="B563" i="19"/>
  <c r="C563" i="19"/>
  <c r="B567" i="19"/>
  <c r="C567" i="19"/>
  <c r="B571" i="19"/>
  <c r="C571" i="19"/>
  <c r="B575" i="19"/>
  <c r="C575" i="19"/>
  <c r="B583" i="19"/>
  <c r="C583" i="19"/>
  <c r="B591" i="19"/>
  <c r="C591" i="19"/>
  <c r="B603" i="19"/>
  <c r="C603" i="19"/>
  <c r="C635" i="19"/>
  <c r="B635" i="19"/>
  <c r="B671" i="19"/>
  <c r="C671" i="19"/>
  <c r="C687" i="19"/>
  <c r="B687" i="19"/>
  <c r="B695" i="19"/>
  <c r="C695" i="19"/>
  <c r="B703" i="19"/>
  <c r="C703" i="19"/>
  <c r="B735" i="19"/>
  <c r="C735" i="19"/>
  <c r="B739" i="19"/>
  <c r="C739" i="19"/>
  <c r="C743" i="19"/>
  <c r="B743" i="19"/>
  <c r="B755" i="19"/>
  <c r="C755" i="19"/>
  <c r="C763" i="19"/>
  <c r="B763" i="19"/>
  <c r="B771" i="19"/>
  <c r="C771" i="19"/>
  <c r="B775" i="19"/>
  <c r="C775" i="19"/>
  <c r="B779" i="19"/>
  <c r="C779" i="19"/>
  <c r="B787" i="19"/>
  <c r="C787" i="19"/>
  <c r="B795" i="19"/>
  <c r="C795" i="19"/>
  <c r="B823" i="19"/>
  <c r="C823" i="19"/>
  <c r="C839" i="19"/>
  <c r="B839" i="19"/>
  <c r="B843" i="19"/>
  <c r="C843" i="19"/>
  <c r="C847" i="19"/>
  <c r="B847" i="19"/>
  <c r="C863" i="19"/>
  <c r="B863" i="19"/>
  <c r="B867" i="19"/>
  <c r="C867" i="19"/>
  <c r="B899" i="19"/>
  <c r="C899" i="19"/>
  <c r="B915" i="19"/>
  <c r="C915" i="19"/>
  <c r="B931" i="19"/>
  <c r="C931" i="19"/>
  <c r="C939" i="19"/>
  <c r="B939" i="19"/>
  <c r="B971" i="19"/>
  <c r="C971" i="19"/>
  <c r="B975" i="19"/>
  <c r="C975" i="19"/>
  <c r="B1031" i="19"/>
  <c r="C1031" i="19"/>
  <c r="B1071" i="19"/>
  <c r="C1071" i="19"/>
  <c r="B1099" i="19"/>
  <c r="C1099" i="19"/>
  <c r="B1167" i="19"/>
  <c r="C1167" i="19"/>
  <c r="C1219" i="19"/>
  <c r="B1023" i="19"/>
  <c r="B1015" i="19"/>
  <c r="C995" i="19"/>
  <c r="C959" i="19"/>
  <c r="B851" i="19"/>
  <c r="C663" i="19"/>
  <c r="B599" i="19"/>
  <c r="B499" i="19"/>
  <c r="B51" i="19"/>
  <c r="C1231" i="19"/>
  <c r="C1207" i="19"/>
  <c r="B1203" i="19"/>
  <c r="C1191" i="19"/>
  <c r="B1155" i="19"/>
  <c r="B1143" i="19"/>
  <c r="B1135" i="19"/>
  <c r="C1115" i="19"/>
  <c r="C1091" i="19"/>
  <c r="C1075" i="19"/>
  <c r="B1047" i="19"/>
  <c r="B1011" i="19"/>
  <c r="C991" i="19"/>
  <c r="C967" i="19"/>
  <c r="B951" i="19"/>
  <c r="B943" i="19"/>
  <c r="C935" i="19"/>
  <c r="B895" i="19"/>
  <c r="B887" i="19"/>
  <c r="C883" i="19"/>
  <c r="B759" i="19"/>
  <c r="B751" i="19"/>
  <c r="B747" i="19"/>
  <c r="B731" i="19"/>
  <c r="C691" i="19"/>
  <c r="B651" i="19"/>
  <c r="C647" i="19"/>
  <c r="C607" i="19"/>
  <c r="B455" i="19"/>
  <c r="C447" i="19"/>
  <c r="C439" i="19"/>
  <c r="B151" i="19"/>
  <c r="B415" i="19"/>
  <c r="C7" i="19"/>
  <c r="B7" i="19"/>
  <c r="C11" i="19"/>
  <c r="B11" i="19"/>
  <c r="C15" i="19"/>
  <c r="C19" i="19"/>
  <c r="B19" i="19"/>
  <c r="B23" i="19"/>
  <c r="C23" i="19"/>
  <c r="B27" i="19"/>
  <c r="C27" i="19"/>
  <c r="C31" i="19"/>
  <c r="B31" i="19"/>
  <c r="C35" i="19"/>
  <c r="B35" i="19"/>
  <c r="B39" i="19"/>
  <c r="C39" i="19"/>
  <c r="C43" i="19"/>
  <c r="B43" i="19"/>
  <c r="B47" i="19"/>
  <c r="C47" i="19"/>
  <c r="B55" i="19"/>
  <c r="C55" i="19"/>
  <c r="B59" i="19"/>
  <c r="C59" i="19"/>
  <c r="B63" i="19"/>
  <c r="C63" i="19"/>
  <c r="B67" i="19"/>
  <c r="C67" i="19"/>
  <c r="B71" i="19"/>
  <c r="C71" i="19"/>
  <c r="B75" i="19"/>
  <c r="C75" i="19"/>
  <c r="C79" i="19"/>
  <c r="B79" i="19"/>
  <c r="B83" i="19"/>
  <c r="C83" i="19"/>
  <c r="C87" i="19"/>
  <c r="B87" i="19"/>
  <c r="B91" i="19"/>
  <c r="C91" i="19"/>
  <c r="C95" i="19"/>
  <c r="B95" i="19"/>
  <c r="C99" i="19"/>
  <c r="B99" i="19"/>
  <c r="B103" i="19"/>
  <c r="C103" i="19"/>
  <c r="C107" i="19"/>
  <c r="B107" i="19"/>
  <c r="B111" i="19"/>
  <c r="C111" i="19"/>
  <c r="C119" i="19"/>
  <c r="B119" i="19"/>
  <c r="C123" i="19"/>
  <c r="B123" i="19"/>
  <c r="C127" i="19"/>
  <c r="B127" i="19"/>
  <c r="C131" i="19"/>
  <c r="B131" i="19"/>
  <c r="C135" i="19"/>
  <c r="B135" i="19"/>
  <c r="C139" i="19"/>
  <c r="B139" i="19"/>
  <c r="C143" i="19"/>
  <c r="B143" i="19"/>
  <c r="C147" i="19"/>
  <c r="B147" i="19"/>
  <c r="B155" i="19"/>
  <c r="C155" i="19"/>
  <c r="C159" i="19"/>
  <c r="B159" i="19"/>
  <c r="B163" i="19"/>
  <c r="C163" i="19"/>
  <c r="B167" i="19"/>
  <c r="C167" i="19"/>
  <c r="C171" i="19"/>
  <c r="B171" i="19"/>
  <c r="C175" i="19"/>
  <c r="B175" i="19"/>
  <c r="B179" i="19"/>
  <c r="C179" i="19"/>
  <c r="B183" i="19"/>
  <c r="C183" i="19"/>
  <c r="B187" i="19"/>
  <c r="C187" i="19"/>
  <c r="C191" i="19"/>
  <c r="B191" i="19"/>
  <c r="B195" i="19"/>
  <c r="C195" i="19"/>
  <c r="C203" i="19"/>
  <c r="B203" i="19"/>
  <c r="B211" i="19"/>
  <c r="C211" i="19"/>
  <c r="B215" i="19"/>
  <c r="C215" i="19"/>
  <c r="B219" i="19"/>
  <c r="C219" i="19"/>
  <c r="B223" i="19"/>
  <c r="C223" i="19"/>
  <c r="B227" i="19"/>
  <c r="C227" i="19"/>
  <c r="B231" i="19"/>
  <c r="C231" i="19"/>
  <c r="C235" i="19"/>
  <c r="B235" i="19"/>
  <c r="C239" i="19"/>
  <c r="B239" i="19"/>
  <c r="B243" i="19"/>
  <c r="C243" i="19"/>
  <c r="C247" i="19"/>
  <c r="B247" i="19"/>
  <c r="B251" i="19"/>
  <c r="C251" i="19"/>
  <c r="B255" i="19"/>
  <c r="C255" i="19"/>
  <c r="B259" i="19"/>
  <c r="C259" i="19"/>
  <c r="B271" i="19"/>
  <c r="C271" i="19"/>
  <c r="B275" i="19"/>
  <c r="C275" i="19"/>
  <c r="B279" i="19"/>
  <c r="C279" i="19"/>
  <c r="C283" i="19"/>
  <c r="B283" i="19"/>
  <c r="B287" i="19"/>
  <c r="C287" i="19"/>
  <c r="C291" i="19"/>
  <c r="B291" i="19"/>
  <c r="B295" i="19"/>
  <c r="C295" i="19"/>
  <c r="C299" i="19"/>
  <c r="B299" i="19"/>
  <c r="B303" i="19"/>
  <c r="C303" i="19"/>
  <c r="B307" i="19"/>
  <c r="C307" i="19"/>
  <c r="B311" i="19"/>
  <c r="C311" i="19"/>
  <c r="B315" i="19"/>
  <c r="C315" i="19"/>
  <c r="B319" i="19"/>
  <c r="C319" i="19"/>
  <c r="C323" i="19"/>
  <c r="B323" i="19"/>
  <c r="B327" i="19"/>
  <c r="C327" i="19"/>
  <c r="C331" i="19"/>
  <c r="B331" i="19"/>
  <c r="C335" i="19"/>
  <c r="B335" i="19"/>
  <c r="B339" i="19"/>
  <c r="C339" i="19"/>
  <c r="B343" i="19"/>
  <c r="C343" i="19"/>
  <c r="B351" i="19"/>
  <c r="C351" i="19"/>
  <c r="B355" i="19"/>
  <c r="C355" i="19"/>
  <c r="C359" i="19"/>
  <c r="B359" i="19"/>
  <c r="B363" i="19"/>
  <c r="C363" i="19"/>
  <c r="B367" i="19"/>
  <c r="C367" i="19"/>
  <c r="B375" i="19"/>
  <c r="C375" i="19"/>
  <c r="B379" i="19"/>
  <c r="C379" i="19"/>
  <c r="B387" i="19"/>
  <c r="C387" i="19"/>
  <c r="B391" i="19"/>
  <c r="C391" i="19"/>
  <c r="B399" i="19"/>
  <c r="C399" i="19"/>
  <c r="C403" i="19"/>
  <c r="B403" i="19"/>
  <c r="B407" i="19"/>
  <c r="C407" i="19"/>
  <c r="B411" i="19"/>
  <c r="C411" i="19"/>
  <c r="B419" i="19"/>
  <c r="C419" i="19"/>
  <c r="C459" i="19"/>
  <c r="B459" i="19"/>
  <c r="B467" i="19"/>
  <c r="C467" i="19"/>
  <c r="B475" i="19"/>
  <c r="C475" i="19"/>
  <c r="B483" i="19"/>
  <c r="C483" i="19"/>
  <c r="C491" i="19"/>
  <c r="B491" i="19"/>
  <c r="C503" i="19"/>
  <c r="B503" i="19"/>
  <c r="B507" i="19"/>
  <c r="C507" i="19"/>
  <c r="C511" i="19"/>
  <c r="B511" i="19"/>
  <c r="B515" i="19"/>
  <c r="C515" i="19"/>
  <c r="B523" i="19"/>
  <c r="C523" i="19"/>
  <c r="B527" i="19"/>
  <c r="C527" i="19"/>
  <c r="C531" i="19"/>
  <c r="B531" i="19"/>
  <c r="B539" i="19"/>
  <c r="C539" i="19"/>
  <c r="C547" i="19"/>
  <c r="B547" i="19"/>
  <c r="C555" i="19"/>
  <c r="B555" i="19"/>
  <c r="B587" i="19"/>
  <c r="C587" i="19"/>
  <c r="B611" i="19"/>
  <c r="C611" i="19"/>
  <c r="B615" i="19"/>
  <c r="C615" i="19"/>
  <c r="B619" i="19"/>
  <c r="C619" i="19"/>
  <c r="B623" i="19"/>
  <c r="C623" i="19"/>
  <c r="B631" i="19"/>
  <c r="C631" i="19"/>
  <c r="C639" i="19"/>
  <c r="B639" i="19"/>
  <c r="C643" i="19"/>
  <c r="B643" i="19"/>
  <c r="C655" i="19"/>
  <c r="B655" i="19"/>
  <c r="C659" i="19"/>
  <c r="B659" i="19"/>
  <c r="B667" i="19"/>
  <c r="C667" i="19"/>
  <c r="B675" i="19"/>
  <c r="C675" i="19"/>
  <c r="C679" i="19"/>
  <c r="B679" i="19"/>
  <c r="B699" i="19"/>
  <c r="C699" i="19"/>
  <c r="B707" i="19"/>
  <c r="C707" i="19"/>
  <c r="C711" i="19"/>
  <c r="B711" i="19"/>
  <c r="B715" i="19"/>
  <c r="C715" i="19"/>
  <c r="C719" i="19"/>
  <c r="B719" i="19"/>
  <c r="C723" i="19"/>
  <c r="B723" i="19"/>
  <c r="B727" i="19"/>
  <c r="C727" i="19"/>
  <c r="B767" i="19"/>
  <c r="C767" i="19"/>
  <c r="B791" i="19"/>
  <c r="C791" i="19"/>
  <c r="B799" i="19"/>
  <c r="C799" i="19"/>
  <c r="C803" i="19"/>
  <c r="B803" i="19"/>
  <c r="B811" i="19"/>
  <c r="C811" i="19"/>
  <c r="B819" i="19"/>
  <c r="C819" i="19"/>
  <c r="C827" i="19"/>
  <c r="B827" i="19"/>
  <c r="B831" i="19"/>
  <c r="C831" i="19"/>
  <c r="C855" i="19"/>
  <c r="B855" i="19"/>
  <c r="C879" i="19"/>
  <c r="B879" i="19"/>
  <c r="B891" i="19"/>
  <c r="C891" i="19"/>
  <c r="B907" i="19"/>
  <c r="C907" i="19"/>
  <c r="B923" i="19"/>
  <c r="C923" i="19"/>
  <c r="B947" i="19"/>
  <c r="C947" i="19"/>
  <c r="B955" i="19"/>
  <c r="C955" i="19"/>
  <c r="B999" i="19"/>
  <c r="C999" i="19"/>
  <c r="B1003" i="19"/>
  <c r="C1003" i="19"/>
  <c r="B1043" i="19"/>
  <c r="C1043" i="19"/>
  <c r="B1055" i="19"/>
  <c r="C1055" i="19"/>
  <c r="B1059" i="19"/>
  <c r="C1059" i="19"/>
  <c r="B1067" i="19"/>
  <c r="C1067" i="19"/>
  <c r="B1095" i="19"/>
  <c r="C1095" i="19"/>
  <c r="B1103" i="19"/>
  <c r="C1103" i="19"/>
  <c r="B1127" i="19"/>
  <c r="C1127" i="19"/>
  <c r="B1139" i="19"/>
  <c r="C1139" i="19"/>
  <c r="B1183" i="19"/>
  <c r="C1183" i="19"/>
  <c r="B1187" i="19"/>
  <c r="C1187" i="19"/>
  <c r="B1215" i="19"/>
  <c r="C1215" i="19"/>
  <c r="C1195" i="19"/>
  <c r="C1079" i="19"/>
  <c r="C979" i="19"/>
  <c r="B871" i="19"/>
  <c r="C783" i="19"/>
  <c r="B627" i="19"/>
  <c r="B595" i="19"/>
  <c r="B559" i="19"/>
  <c r="C551" i="19"/>
  <c r="B347" i="19"/>
  <c r="C1227" i="19"/>
  <c r="B1179" i="19"/>
  <c r="B1151" i="19"/>
  <c r="B1111" i="19"/>
  <c r="C1063" i="19"/>
  <c r="B1039" i="19"/>
  <c r="C987" i="19"/>
  <c r="C927" i="19"/>
  <c r="C919" i="19"/>
  <c r="C911" i="19"/>
  <c r="C903" i="19"/>
  <c r="B815" i="19"/>
  <c r="C807" i="19"/>
  <c r="C683" i="19"/>
  <c r="B579" i="19"/>
  <c r="C535" i="19"/>
  <c r="B495" i="19"/>
  <c r="C371" i="19"/>
  <c r="B267" i="19"/>
  <c r="C263" i="19"/>
  <c r="C207" i="19"/>
  <c r="C199" i="19"/>
  <c r="C12" i="19"/>
  <c r="B12" i="19"/>
  <c r="C44" i="19"/>
  <c r="B44" i="19"/>
  <c r="B56" i="19"/>
  <c r="C56" i="19"/>
  <c r="C80" i="19"/>
  <c r="B80" i="19"/>
  <c r="B84" i="19"/>
  <c r="C84" i="19"/>
  <c r="B104" i="19"/>
  <c r="C104" i="19"/>
  <c r="B112" i="19"/>
  <c r="C112" i="19"/>
  <c r="B116" i="19"/>
  <c r="C116" i="19"/>
  <c r="C124" i="19"/>
  <c r="B124" i="19"/>
  <c r="C132" i="19"/>
  <c r="B132" i="19"/>
  <c r="C140" i="19"/>
  <c r="B140" i="19"/>
  <c r="B180" i="19"/>
  <c r="C180" i="19"/>
  <c r="B184" i="19"/>
  <c r="C184" i="19"/>
  <c r="B196" i="19"/>
  <c r="C196" i="19"/>
  <c r="B244" i="19"/>
  <c r="C244" i="19"/>
  <c r="B252" i="19"/>
  <c r="C252" i="19"/>
  <c r="B276" i="19"/>
  <c r="C276" i="19"/>
  <c r="C284" i="19"/>
  <c r="B284" i="19"/>
  <c r="B296" i="19"/>
  <c r="C296" i="19"/>
  <c r="B364" i="19"/>
  <c r="C364" i="19"/>
  <c r="B376" i="19"/>
  <c r="C376" i="19"/>
  <c r="B380" i="19"/>
  <c r="C380" i="19"/>
  <c r="B412" i="19"/>
  <c r="C412" i="19"/>
  <c r="C464" i="19"/>
  <c r="B464" i="19"/>
  <c r="B480" i="19"/>
  <c r="C480" i="19"/>
  <c r="B528" i="19"/>
  <c r="C528" i="19"/>
  <c r="C544" i="19"/>
  <c r="B544" i="19"/>
  <c r="B556" i="19"/>
  <c r="C556" i="19"/>
  <c r="B568" i="19"/>
  <c r="C568" i="19"/>
  <c r="B676" i="19"/>
  <c r="C676" i="19"/>
  <c r="B700" i="19"/>
  <c r="C700" i="19"/>
  <c r="B740" i="19"/>
  <c r="C740" i="19"/>
  <c r="B776" i="19"/>
  <c r="C776" i="19"/>
  <c r="B796" i="19"/>
  <c r="C796" i="19"/>
  <c r="B800" i="19"/>
  <c r="C800" i="19"/>
  <c r="C1424" i="19"/>
  <c r="C1400" i="19"/>
  <c r="C1384" i="19"/>
  <c r="C1372" i="19"/>
  <c r="C1368" i="19"/>
  <c r="C1356" i="19"/>
  <c r="C1352" i="19"/>
  <c r="C1348" i="19"/>
  <c r="C1332" i="19"/>
  <c r="C1328" i="19"/>
  <c r="C1300" i="19"/>
  <c r="C1276" i="19"/>
  <c r="C1216" i="19"/>
  <c r="C1188" i="19"/>
  <c r="C1184" i="19"/>
  <c r="C1168" i="19"/>
  <c r="C1140" i="19"/>
  <c r="C1128" i="19"/>
  <c r="C1104" i="19"/>
  <c r="C1100" i="19"/>
  <c r="C1096" i="19"/>
  <c r="C1072" i="19"/>
  <c r="C1068" i="19"/>
  <c r="C1060" i="19"/>
  <c r="C1056" i="19"/>
  <c r="C1044" i="19"/>
  <c r="C1032" i="19"/>
  <c r="C1004" i="19"/>
  <c r="C1000" i="19"/>
  <c r="C976" i="19"/>
  <c r="C972" i="19"/>
  <c r="C956" i="19"/>
  <c r="C948" i="19"/>
  <c r="B944" i="19"/>
  <c r="C916" i="19"/>
  <c r="C912" i="19"/>
  <c r="C904" i="19"/>
  <c r="C892" i="19"/>
  <c r="B848" i="19"/>
  <c r="C832" i="19"/>
  <c r="C820" i="19"/>
  <c r="C812" i="19"/>
  <c r="C780" i="19"/>
  <c r="C772" i="19"/>
  <c r="C768" i="19"/>
  <c r="C728" i="19"/>
  <c r="C716" i="19"/>
  <c r="B680" i="19"/>
  <c r="C672" i="19"/>
  <c r="C668" i="19"/>
  <c r="B660" i="19"/>
  <c r="B644" i="19"/>
  <c r="B636" i="19"/>
  <c r="C632" i="19"/>
  <c r="C616" i="19"/>
  <c r="C572" i="19"/>
  <c r="C564" i="19"/>
  <c r="C516" i="19"/>
  <c r="C468" i="19"/>
  <c r="B436" i="19"/>
  <c r="B428" i="19"/>
  <c r="C424" i="19"/>
  <c r="C420" i="19"/>
  <c r="C408" i="19"/>
  <c r="C344" i="19"/>
  <c r="C340" i="19"/>
  <c r="C320" i="19"/>
  <c r="C312" i="19"/>
  <c r="C308" i="19"/>
  <c r="C280" i="19"/>
  <c r="C224" i="19"/>
  <c r="B172" i="19"/>
  <c r="B96" i="19"/>
  <c r="B88" i="19"/>
  <c r="C28" i="19"/>
  <c r="C8" i="19"/>
  <c r="B8" i="19"/>
  <c r="B16" i="19"/>
  <c r="C16" i="19"/>
  <c r="C20" i="19"/>
  <c r="B20" i="19"/>
  <c r="B24" i="19"/>
  <c r="C24" i="19"/>
  <c r="B40" i="19"/>
  <c r="C40" i="19"/>
  <c r="B60" i="19"/>
  <c r="C60" i="19"/>
  <c r="B64" i="19"/>
  <c r="C64" i="19"/>
  <c r="B68" i="19"/>
  <c r="C68" i="19"/>
  <c r="B76" i="19"/>
  <c r="C76" i="19"/>
  <c r="B92" i="19"/>
  <c r="C92" i="19"/>
  <c r="C100" i="19"/>
  <c r="B100" i="19"/>
  <c r="C108" i="19"/>
  <c r="B108" i="19"/>
  <c r="C120" i="19"/>
  <c r="B120" i="19"/>
  <c r="C128" i="19"/>
  <c r="B128" i="19"/>
  <c r="C136" i="19"/>
  <c r="B136" i="19"/>
  <c r="C144" i="19"/>
  <c r="B144" i="19"/>
  <c r="C148" i="19"/>
  <c r="B148" i="19"/>
  <c r="C160" i="19"/>
  <c r="B160" i="19"/>
  <c r="C200" i="19"/>
  <c r="B200" i="19"/>
  <c r="B212" i="19"/>
  <c r="C212" i="19"/>
  <c r="B216" i="19"/>
  <c r="C216" i="19"/>
  <c r="B220" i="19"/>
  <c r="C220" i="19"/>
  <c r="B232" i="19"/>
  <c r="C232" i="19"/>
  <c r="C248" i="19"/>
  <c r="B248" i="19"/>
  <c r="B256" i="19"/>
  <c r="C256" i="19"/>
  <c r="B260" i="19"/>
  <c r="C260" i="19"/>
  <c r="B264" i="19"/>
  <c r="C264" i="19"/>
  <c r="B304" i="19"/>
  <c r="C304" i="19"/>
  <c r="B316" i="19"/>
  <c r="C316" i="19"/>
  <c r="C332" i="19"/>
  <c r="B332" i="19"/>
  <c r="B356" i="19"/>
  <c r="C356" i="19"/>
  <c r="B400" i="19"/>
  <c r="C400" i="19"/>
  <c r="C432" i="19"/>
  <c r="B432" i="19"/>
  <c r="B440" i="19"/>
  <c r="C440" i="19"/>
  <c r="B452" i="19"/>
  <c r="C452" i="19"/>
  <c r="C472" i="19"/>
  <c r="B472" i="19"/>
  <c r="B488" i="19"/>
  <c r="C488" i="19"/>
  <c r="C504" i="19"/>
  <c r="B504" i="19"/>
  <c r="B540" i="19"/>
  <c r="C540" i="19"/>
  <c r="B548" i="19"/>
  <c r="C548" i="19"/>
  <c r="B624" i="19"/>
  <c r="C624" i="19"/>
  <c r="B656" i="19"/>
  <c r="C656" i="19"/>
  <c r="B708" i="19"/>
  <c r="C708" i="19"/>
  <c r="C932" i="19"/>
  <c r="C924" i="19"/>
  <c r="B828" i="19"/>
  <c r="B804" i="19"/>
  <c r="C792" i="19"/>
  <c r="C756" i="19"/>
  <c r="B744" i="19"/>
  <c r="C736" i="19"/>
  <c r="B720" i="19"/>
  <c r="C612" i="19"/>
  <c r="B584" i="19"/>
  <c r="B532" i="19"/>
  <c r="C524" i="19"/>
  <c r="B492" i="19"/>
  <c r="C484" i="19"/>
  <c r="C476" i="19"/>
  <c r="B460" i="19"/>
  <c r="C368" i="19"/>
  <c r="B360" i="19"/>
  <c r="C352" i="19"/>
  <c r="B324" i="19"/>
  <c r="B300" i="19"/>
  <c r="B292" i="19"/>
  <c r="C288" i="19"/>
  <c r="B236" i="19"/>
  <c r="B192" i="19"/>
  <c r="C188" i="19"/>
  <c r="B176" i="19"/>
  <c r="C72" i="19"/>
  <c r="B32" i="19"/>
  <c r="C169" i="19"/>
  <c r="B169" i="19"/>
  <c r="C341" i="19"/>
  <c r="C17" i="19"/>
  <c r="B17" i="19"/>
  <c r="B25" i="19"/>
  <c r="C25" i="19"/>
  <c r="B33" i="19"/>
  <c r="C33" i="19"/>
  <c r="C41" i="19"/>
  <c r="B41" i="19"/>
  <c r="B49" i="19"/>
  <c r="C49" i="19"/>
  <c r="B57" i="19"/>
  <c r="C57" i="19"/>
  <c r="C65" i="19"/>
  <c r="B65" i="19"/>
  <c r="B73" i="19"/>
  <c r="C73" i="19"/>
  <c r="B77" i="19"/>
  <c r="C77" i="19"/>
  <c r="B85" i="19"/>
  <c r="C85" i="19"/>
  <c r="C89" i="19"/>
  <c r="B89" i="19"/>
  <c r="C97" i="19"/>
  <c r="B97" i="19"/>
  <c r="B101" i="19"/>
  <c r="C101" i="19"/>
  <c r="B109" i="19"/>
  <c r="C109" i="19"/>
  <c r="B113" i="19"/>
  <c r="C113" i="19"/>
  <c r="B117" i="19"/>
  <c r="C117" i="19"/>
  <c r="B121" i="19"/>
  <c r="C121" i="19"/>
  <c r="C125" i="19"/>
  <c r="B125" i="19"/>
  <c r="B133" i="19"/>
  <c r="C133" i="19"/>
  <c r="B141" i="19"/>
  <c r="C141" i="19"/>
  <c r="B149" i="19"/>
  <c r="C149" i="19"/>
  <c r="B177" i="19"/>
  <c r="C177" i="19"/>
  <c r="B185" i="19"/>
  <c r="C185" i="19"/>
  <c r="B221" i="19"/>
  <c r="C221" i="19"/>
  <c r="C233" i="19"/>
  <c r="B233" i="19"/>
  <c r="B241" i="19"/>
  <c r="C241" i="19"/>
  <c r="B273" i="19"/>
  <c r="C273" i="19"/>
  <c r="B281" i="19"/>
  <c r="C281" i="19"/>
  <c r="B289" i="19"/>
  <c r="C289" i="19"/>
  <c r="C293" i="19"/>
  <c r="B293" i="19"/>
  <c r="B301" i="19"/>
  <c r="C301" i="19"/>
  <c r="C309" i="19"/>
  <c r="B309" i="19"/>
  <c r="B321" i="19"/>
  <c r="C321" i="19"/>
  <c r="C333" i="19"/>
  <c r="B333" i="19"/>
  <c r="B345" i="19"/>
  <c r="C345" i="19"/>
  <c r="B369" i="19"/>
  <c r="C369" i="19"/>
  <c r="B393" i="19"/>
  <c r="C393" i="19"/>
  <c r="C417" i="19"/>
  <c r="B417" i="19"/>
  <c r="B441" i="19"/>
  <c r="C441" i="19"/>
  <c r="C449" i="19"/>
  <c r="B449" i="19"/>
  <c r="B469" i="19"/>
  <c r="C469" i="19"/>
  <c r="B533" i="19"/>
  <c r="C533" i="19"/>
  <c r="B545" i="19"/>
  <c r="C545" i="19"/>
  <c r="B565" i="19"/>
  <c r="C565" i="19"/>
  <c r="B577" i="19"/>
  <c r="C577" i="19"/>
  <c r="B641" i="19"/>
  <c r="C641" i="19"/>
  <c r="B685" i="19"/>
  <c r="C685" i="19"/>
  <c r="B701" i="19"/>
  <c r="C701" i="19"/>
  <c r="B717" i="19"/>
  <c r="C717" i="19"/>
  <c r="B733" i="19"/>
  <c r="C733" i="19"/>
  <c r="B749" i="19"/>
  <c r="C749" i="19"/>
  <c r="B781" i="19"/>
  <c r="C781" i="19"/>
  <c r="B797" i="19"/>
  <c r="C797" i="19"/>
  <c r="B861" i="19"/>
  <c r="C861" i="19"/>
  <c r="B873" i="19"/>
  <c r="C873" i="19"/>
  <c r="B889" i="19"/>
  <c r="C889" i="19"/>
  <c r="B905" i="19"/>
  <c r="C905" i="19"/>
  <c r="B921" i="19"/>
  <c r="C921" i="19"/>
  <c r="B937" i="19"/>
  <c r="C937" i="19"/>
  <c r="B953" i="19"/>
  <c r="C953" i="19"/>
  <c r="B969" i="19"/>
  <c r="C969" i="19"/>
  <c r="B985" i="19"/>
  <c r="C985" i="19"/>
  <c r="B1001" i="19"/>
  <c r="C1001" i="19"/>
  <c r="B1017" i="19"/>
  <c r="C1017" i="19"/>
  <c r="B1145" i="19"/>
  <c r="C1145" i="19"/>
  <c r="B1209" i="19"/>
  <c r="C1209" i="19"/>
  <c r="B1225" i="19"/>
  <c r="C1225" i="19"/>
  <c r="C1401" i="19"/>
  <c r="C1385" i="19"/>
  <c r="C1369" i="19"/>
  <c r="C1353" i="19"/>
  <c r="C1337" i="19"/>
  <c r="C1305" i="19"/>
  <c r="C1289" i="19"/>
  <c r="C1273" i="19"/>
  <c r="C1241" i="19"/>
  <c r="B1205" i="19"/>
  <c r="C1197" i="19"/>
  <c r="B1173" i="19"/>
  <c r="C1165" i="19"/>
  <c r="C1133" i="19"/>
  <c r="C1101" i="19"/>
  <c r="B981" i="19"/>
  <c r="B917" i="19"/>
  <c r="B885" i="19"/>
  <c r="B761" i="19"/>
  <c r="C753" i="19"/>
  <c r="B729" i="19"/>
  <c r="C721" i="19"/>
  <c r="B697" i="19"/>
  <c r="C689" i="19"/>
  <c r="C649" i="19"/>
  <c r="C621" i="19"/>
  <c r="C597" i="19"/>
  <c r="C569" i="19"/>
  <c r="B465" i="19"/>
  <c r="B461" i="19"/>
  <c r="C381" i="19"/>
  <c r="B361" i="19"/>
  <c r="C357" i="19"/>
  <c r="C1429" i="19"/>
  <c r="B1417" i="19"/>
  <c r="C1349" i="19"/>
  <c r="C1333" i="19"/>
  <c r="C1317" i="19"/>
  <c r="C1285" i="19"/>
  <c r="C1269" i="19"/>
  <c r="B1257" i="19"/>
  <c r="C1121" i="19"/>
  <c r="C1089" i="19"/>
  <c r="C961" i="19"/>
  <c r="C929" i="19"/>
  <c r="C837" i="19"/>
  <c r="C773" i="19"/>
  <c r="C669" i="19"/>
  <c r="B665" i="19"/>
  <c r="B661" i="19"/>
  <c r="C657" i="19"/>
  <c r="C605" i="19"/>
  <c r="B601" i="19"/>
  <c r="B585" i="19"/>
  <c r="B5" i="19"/>
  <c r="C5" i="19"/>
  <c r="C21" i="19"/>
  <c r="B21" i="19"/>
  <c r="B29" i="19"/>
  <c r="C29" i="19"/>
  <c r="C37" i="19"/>
  <c r="B37" i="19"/>
  <c r="B45" i="19"/>
  <c r="C45" i="19"/>
  <c r="B53" i="19"/>
  <c r="C53" i="19"/>
  <c r="B61" i="19"/>
  <c r="C61" i="19"/>
  <c r="C69" i="19"/>
  <c r="B69" i="19"/>
  <c r="C93" i="19"/>
  <c r="B93" i="19"/>
  <c r="B105" i="19"/>
  <c r="C105" i="19"/>
  <c r="B137" i="19"/>
  <c r="C137" i="19"/>
  <c r="B145" i="19"/>
  <c r="C145" i="19"/>
  <c r="C153" i="19"/>
  <c r="B153" i="19"/>
  <c r="C157" i="19"/>
  <c r="B157" i="19"/>
  <c r="C161" i="19"/>
  <c r="B161" i="19"/>
  <c r="C165" i="19"/>
  <c r="B165" i="19"/>
  <c r="B173" i="19"/>
  <c r="C173" i="19"/>
  <c r="B181" i="19"/>
  <c r="C181" i="19"/>
  <c r="B197" i="19"/>
  <c r="C197" i="19"/>
  <c r="B209" i="19"/>
  <c r="C209" i="19"/>
  <c r="B217" i="19"/>
  <c r="C217" i="19"/>
  <c r="B225" i="19"/>
  <c r="C225" i="19"/>
  <c r="B229" i="19"/>
  <c r="C229" i="19"/>
  <c r="B237" i="19"/>
  <c r="C237" i="19"/>
  <c r="C245" i="19"/>
  <c r="B245" i="19"/>
  <c r="B249" i="19"/>
  <c r="C249" i="19"/>
  <c r="C277" i="19"/>
  <c r="B277" i="19"/>
  <c r="B285" i="19"/>
  <c r="C285" i="19"/>
  <c r="C297" i="19"/>
  <c r="B297" i="19"/>
  <c r="B325" i="19"/>
  <c r="C325" i="19"/>
  <c r="C397" i="19"/>
  <c r="B397" i="19"/>
  <c r="B421" i="19"/>
  <c r="C421" i="19"/>
  <c r="C429" i="19"/>
  <c r="B429" i="19"/>
  <c r="B445" i="19"/>
  <c r="C445" i="19"/>
  <c r="B453" i="19"/>
  <c r="C453" i="19"/>
  <c r="B473" i="19"/>
  <c r="C473" i="19"/>
  <c r="B497" i="19"/>
  <c r="C497" i="19"/>
  <c r="B521" i="19"/>
  <c r="C521" i="19"/>
  <c r="B589" i="19"/>
  <c r="C589" i="19"/>
  <c r="B617" i="19"/>
  <c r="C617" i="19"/>
  <c r="B629" i="19"/>
  <c r="C629" i="19"/>
  <c r="B653" i="19"/>
  <c r="C653" i="19"/>
  <c r="B765" i="19"/>
  <c r="C765" i="19"/>
  <c r="B813" i="19"/>
  <c r="C813" i="19"/>
  <c r="B829" i="19"/>
  <c r="C829" i="19"/>
  <c r="B845" i="19"/>
  <c r="C845" i="19"/>
  <c r="B1033" i="19"/>
  <c r="C1033" i="19"/>
  <c r="B1049" i="19"/>
  <c r="C1049" i="19"/>
  <c r="B1065" i="19"/>
  <c r="C1065" i="19"/>
  <c r="B1081" i="19"/>
  <c r="C1081" i="19"/>
  <c r="B1097" i="19"/>
  <c r="C1097" i="19"/>
  <c r="B1113" i="19"/>
  <c r="C1113" i="19"/>
  <c r="B1129" i="19"/>
  <c r="C1129" i="19"/>
  <c r="B1161" i="19"/>
  <c r="C1161" i="19"/>
  <c r="B1177" i="19"/>
  <c r="C1177" i="19"/>
  <c r="B1193" i="19"/>
  <c r="C1193" i="19"/>
  <c r="C1321" i="19"/>
  <c r="B1237" i="19"/>
  <c r="C1229" i="19"/>
  <c r="B1141" i="19"/>
  <c r="B1109" i="19"/>
  <c r="B1077" i="19"/>
  <c r="C1069" i="19"/>
  <c r="B1045" i="19"/>
  <c r="C1037" i="19"/>
  <c r="B1013" i="19"/>
  <c r="C1005" i="19"/>
  <c r="C973" i="19"/>
  <c r="B949" i="19"/>
  <c r="C941" i="19"/>
  <c r="C909" i="19"/>
  <c r="C877" i="19"/>
  <c r="B857" i="19"/>
  <c r="C849" i="19"/>
  <c r="B825" i="19"/>
  <c r="C817" i="19"/>
  <c r="B793" i="19"/>
  <c r="C785" i="19"/>
  <c r="C609" i="19"/>
  <c r="B573" i="19"/>
  <c r="C557" i="19"/>
  <c r="B553" i="19"/>
  <c r="B541" i="19"/>
  <c r="C537" i="19"/>
  <c r="C525" i="19"/>
  <c r="C433" i="19"/>
  <c r="C425" i="19"/>
  <c r="B353" i="19"/>
  <c r="C349" i="19"/>
  <c r="C337" i="19"/>
  <c r="C261" i="19"/>
  <c r="C201" i="19"/>
  <c r="B13" i="19"/>
  <c r="C1413" i="19"/>
  <c r="C1397" i="19"/>
  <c r="C1381" i="19"/>
  <c r="C1365" i="19"/>
  <c r="C1301" i="19"/>
  <c r="C1253" i="19"/>
  <c r="C1217" i="19"/>
  <c r="C1185" i="19"/>
  <c r="C1153" i="19"/>
  <c r="C1057" i="19"/>
  <c r="C1025" i="19"/>
  <c r="C993" i="19"/>
  <c r="C897" i="19"/>
  <c r="C805" i="19"/>
  <c r="C741" i="19"/>
  <c r="C709" i="19"/>
  <c r="C677" i="19"/>
  <c r="C645" i="19"/>
  <c r="B625" i="19"/>
  <c r="B613" i="19"/>
  <c r="C593" i="19"/>
  <c r="C581" i="19"/>
  <c r="B437" i="19"/>
  <c r="C389" i="19"/>
  <c r="B385" i="19"/>
  <c r="C377" i="19"/>
  <c r="C373" i="19"/>
  <c r="B365" i="19"/>
  <c r="C313" i="19"/>
  <c r="C305" i="19"/>
  <c r="C269" i="19"/>
  <c r="B265" i="19"/>
  <c r="C257" i="19"/>
  <c r="C253" i="19"/>
  <c r="C213" i="19"/>
  <c r="C205" i="19"/>
  <c r="C193" i="19"/>
  <c r="C189" i="19"/>
  <c r="B129" i="19"/>
  <c r="B1221" i="19"/>
  <c r="C1213" i="19"/>
  <c r="B1189" i="19"/>
  <c r="C1181" i="19"/>
  <c r="B1157" i="19"/>
  <c r="C1149" i="19"/>
  <c r="B1125" i="19"/>
  <c r="C1117" i="19"/>
  <c r="B1093" i="19"/>
  <c r="C1085" i="19"/>
  <c r="B1061" i="19"/>
  <c r="C1053" i="19"/>
  <c r="B1029" i="19"/>
  <c r="C1021" i="19"/>
  <c r="B997" i="19"/>
  <c r="C989" i="19"/>
  <c r="B965" i="19"/>
  <c r="C957" i="19"/>
  <c r="B933" i="19"/>
  <c r="C925" i="19"/>
  <c r="B901" i="19"/>
  <c r="C893" i="19"/>
  <c r="B869" i="19"/>
  <c r="C865" i="19"/>
  <c r="B841" i="19"/>
  <c r="C833" i="19"/>
  <c r="B809" i="19"/>
  <c r="C801" i="19"/>
  <c r="B777" i="19"/>
  <c r="C769" i="19"/>
  <c r="B745" i="19"/>
  <c r="C737" i="19"/>
  <c r="B713" i="19"/>
  <c r="C705" i="19"/>
  <c r="B681" i="19"/>
  <c r="C673" i="19"/>
  <c r="B489" i="19"/>
  <c r="C485" i="19"/>
  <c r="B481" i="19"/>
  <c r="C477" i="19"/>
  <c r="C409" i="19"/>
  <c r="B317" i="19"/>
  <c r="C102" i="19"/>
  <c r="C74" i="19"/>
  <c r="C70" i="19"/>
  <c r="C26" i="19"/>
  <c r="C2" i="19"/>
  <c r="D169" i="21" l="1"/>
  <c r="D167" i="21"/>
  <c r="D165" i="21"/>
  <c r="D163" i="21"/>
  <c r="D161" i="21"/>
  <c r="D159" i="21"/>
  <c r="D157" i="21"/>
  <c r="D155" i="21"/>
  <c r="D153" i="21"/>
  <c r="D151" i="21"/>
  <c r="D149" i="21"/>
  <c r="D147" i="21"/>
  <c r="D145" i="21"/>
  <c r="D143" i="21"/>
  <c r="D141" i="21"/>
  <c r="D139" i="21"/>
  <c r="D137" i="21"/>
  <c r="D135" i="21"/>
  <c r="D133" i="21"/>
  <c r="D131" i="21"/>
  <c r="D129" i="21"/>
  <c r="D127" i="21"/>
  <c r="D125" i="21"/>
  <c r="D123" i="21"/>
  <c r="D121" i="21"/>
  <c r="D119" i="21"/>
  <c r="D117" i="21"/>
  <c r="D115" i="21"/>
  <c r="D113" i="21"/>
  <c r="D111" i="21"/>
  <c r="D109" i="21"/>
  <c r="D107" i="21"/>
  <c r="D105" i="21"/>
  <c r="D103" i="21"/>
  <c r="D101" i="21"/>
  <c r="D99" i="21"/>
  <c r="D97" i="21"/>
  <c r="D95" i="21"/>
  <c r="D93" i="21"/>
  <c r="D91" i="21"/>
  <c r="D89" i="21"/>
  <c r="D87" i="21"/>
  <c r="D85" i="21"/>
  <c r="D83" i="21"/>
  <c r="D81" i="21"/>
  <c r="D79" i="21"/>
  <c r="D77" i="21"/>
  <c r="D75" i="21"/>
  <c r="D73" i="21"/>
  <c r="D71" i="21"/>
  <c r="D69" i="21"/>
  <c r="D67" i="21"/>
  <c r="D65" i="21"/>
  <c r="D63" i="21"/>
  <c r="D61" i="21"/>
  <c r="D59" i="21"/>
  <c r="D57" i="21"/>
  <c r="D55" i="21"/>
  <c r="D53" i="21"/>
  <c r="D51" i="21"/>
  <c r="D49" i="21"/>
  <c r="D47" i="21"/>
  <c r="D45" i="21"/>
  <c r="D43" i="21"/>
  <c r="D41" i="21"/>
  <c r="D39" i="21"/>
  <c r="D37" i="21"/>
  <c r="D35" i="21"/>
  <c r="D33" i="21"/>
  <c r="D31" i="21"/>
  <c r="D29" i="21"/>
  <c r="C169" i="21"/>
  <c r="C167" i="21"/>
  <c r="C165" i="21"/>
  <c r="C163" i="21"/>
  <c r="C161" i="21"/>
  <c r="C159" i="21"/>
  <c r="C157" i="21"/>
  <c r="C155" i="21"/>
  <c r="C153" i="21"/>
  <c r="C151" i="21"/>
  <c r="C149" i="21"/>
  <c r="C147" i="21"/>
  <c r="C145" i="21"/>
  <c r="C143" i="21"/>
  <c r="C141" i="21"/>
  <c r="C139" i="21"/>
  <c r="C137" i="21"/>
  <c r="C135" i="21"/>
  <c r="C133" i="21"/>
  <c r="C131" i="21"/>
  <c r="C129" i="21"/>
  <c r="C127" i="21"/>
  <c r="C125" i="21"/>
  <c r="C123" i="21"/>
  <c r="C121" i="21"/>
  <c r="C119" i="21"/>
  <c r="C117" i="21"/>
  <c r="C115" i="21"/>
  <c r="C113" i="21"/>
  <c r="C111" i="21"/>
  <c r="C109" i="21"/>
  <c r="C107" i="21"/>
  <c r="C105" i="21"/>
  <c r="C103" i="21"/>
  <c r="C101" i="21"/>
  <c r="C99" i="21"/>
  <c r="C97" i="21"/>
  <c r="C95" i="21"/>
  <c r="C93" i="21"/>
  <c r="C91" i="21"/>
  <c r="C89" i="21"/>
  <c r="C87" i="21"/>
  <c r="C85" i="21"/>
  <c r="C83" i="21"/>
  <c r="C81" i="21"/>
  <c r="C79" i="21"/>
  <c r="C77" i="21"/>
  <c r="C75" i="21"/>
  <c r="C73" i="21"/>
  <c r="C71" i="21"/>
  <c r="C69" i="21"/>
  <c r="C67" i="21"/>
  <c r="C65" i="21"/>
  <c r="C63" i="21"/>
  <c r="C61" i="21"/>
  <c r="C59" i="21"/>
  <c r="C57" i="21"/>
  <c r="C55" i="21"/>
  <c r="C53" i="21"/>
  <c r="C51" i="21"/>
  <c r="C49" i="21"/>
  <c r="C47" i="21"/>
  <c r="C45" i="21"/>
  <c r="C43" i="21"/>
  <c r="C41" i="21"/>
  <c r="C39" i="21"/>
  <c r="C37" i="21"/>
  <c r="C35" i="21"/>
  <c r="C33" i="21"/>
  <c r="C31" i="21"/>
  <c r="C29" i="21"/>
  <c r="C27" i="21"/>
  <c r="C25" i="21"/>
  <c r="C23" i="21"/>
  <c r="C21" i="21"/>
  <c r="C19" i="21"/>
  <c r="C17" i="21"/>
  <c r="C15" i="21"/>
  <c r="C13" i="21"/>
  <c r="C11" i="21"/>
  <c r="C9" i="21"/>
  <c r="C7" i="21"/>
  <c r="D168" i="21"/>
  <c r="D166" i="21"/>
  <c r="D164" i="21"/>
  <c r="D162" i="21"/>
  <c r="D160" i="21"/>
  <c r="D158" i="21"/>
  <c r="D156" i="21"/>
  <c r="D154" i="21"/>
  <c r="D152" i="21"/>
  <c r="D150" i="21"/>
  <c r="D148" i="21"/>
  <c r="D146" i="21"/>
  <c r="D144" i="21"/>
  <c r="D142" i="21"/>
  <c r="D140" i="21"/>
  <c r="D138" i="21"/>
  <c r="D136" i="21"/>
  <c r="D134" i="21"/>
  <c r="D132" i="21"/>
  <c r="D130" i="21"/>
  <c r="D128" i="21"/>
  <c r="D126" i="21"/>
  <c r="D124" i="21"/>
  <c r="D122" i="21"/>
  <c r="D120" i="21"/>
  <c r="D118" i="21"/>
  <c r="D116" i="21"/>
  <c r="D114" i="21"/>
  <c r="D112" i="21"/>
  <c r="D110" i="21"/>
  <c r="D108" i="21"/>
  <c r="D106" i="21"/>
  <c r="D104" i="21"/>
  <c r="D102" i="21"/>
  <c r="D100" i="21"/>
  <c r="D98" i="21"/>
  <c r="D96" i="21"/>
  <c r="D94" i="21"/>
  <c r="D92" i="21"/>
  <c r="D90" i="21"/>
  <c r="D88" i="21"/>
  <c r="D86" i="21"/>
  <c r="D84" i="21"/>
  <c r="D82" i="21"/>
  <c r="D80" i="21"/>
  <c r="D78" i="21"/>
  <c r="D76" i="21"/>
  <c r="D74" i="21"/>
  <c r="D72" i="21"/>
  <c r="D70" i="21"/>
  <c r="D68" i="21"/>
  <c r="D66" i="21"/>
  <c r="D64" i="21"/>
  <c r="D62" i="21"/>
  <c r="D60" i="21"/>
  <c r="D58" i="21"/>
  <c r="D56" i="21"/>
  <c r="D54" i="21"/>
  <c r="D52" i="21"/>
  <c r="D50" i="21"/>
  <c r="D48" i="21"/>
  <c r="D46" i="21"/>
  <c r="D44" i="21"/>
  <c r="D42" i="21"/>
  <c r="D40" i="21"/>
  <c r="D38" i="21"/>
  <c r="D36" i="21"/>
  <c r="D34" i="21"/>
  <c r="D32" i="21"/>
  <c r="D30" i="21"/>
  <c r="C164" i="21"/>
  <c r="C156" i="21"/>
  <c r="C148" i="21"/>
  <c r="C140" i="21"/>
  <c r="C132" i="21"/>
  <c r="C124" i="21"/>
  <c r="C116" i="21"/>
  <c r="C108" i="21"/>
  <c r="C100" i="21"/>
  <c r="C92" i="21"/>
  <c r="C84" i="21"/>
  <c r="C76" i="21"/>
  <c r="C68" i="21"/>
  <c r="C60" i="21"/>
  <c r="C52" i="21"/>
  <c r="C44" i="21"/>
  <c r="C36" i="21"/>
  <c r="D28" i="21"/>
  <c r="C26" i="21"/>
  <c r="D23" i="21"/>
  <c r="D20" i="21"/>
  <c r="C18" i="21"/>
  <c r="D15" i="21"/>
  <c r="D12" i="21"/>
  <c r="C10" i="21"/>
  <c r="D7" i="21"/>
  <c r="C5" i="21"/>
  <c r="C3" i="21"/>
  <c r="C162" i="21"/>
  <c r="C154" i="21"/>
  <c r="C146" i="21"/>
  <c r="C138" i="21"/>
  <c r="C130" i="21"/>
  <c r="C122" i="21"/>
  <c r="C114" i="21"/>
  <c r="C106" i="21"/>
  <c r="C98" i="21"/>
  <c r="C90" i="21"/>
  <c r="C82" i="21"/>
  <c r="C74" i="21"/>
  <c r="C66" i="21"/>
  <c r="C58" i="21"/>
  <c r="C50" i="21"/>
  <c r="C42" i="21"/>
  <c r="C34" i="21"/>
  <c r="C28" i="21"/>
  <c r="D25" i="21"/>
  <c r="D22" i="21"/>
  <c r="C20" i="21"/>
  <c r="D17" i="21"/>
  <c r="D14" i="21"/>
  <c r="C12" i="21"/>
  <c r="D9" i="21"/>
  <c r="D6" i="21"/>
  <c r="D4" i="21"/>
  <c r="D2" i="21"/>
  <c r="C168" i="21"/>
  <c r="C160" i="21"/>
  <c r="C152" i="21"/>
  <c r="C144" i="21"/>
  <c r="C136" i="21"/>
  <c r="C128" i="21"/>
  <c r="C120" i="21"/>
  <c r="C112" i="21"/>
  <c r="C104" i="21"/>
  <c r="C96" i="21"/>
  <c r="C88" i="21"/>
  <c r="C80" i="21"/>
  <c r="C72" i="21"/>
  <c r="C64" i="21"/>
  <c r="C56" i="21"/>
  <c r="C48" i="21"/>
  <c r="C40" i="21"/>
  <c r="C32" i="21"/>
  <c r="D27" i="21"/>
  <c r="D24" i="21"/>
  <c r="C22" i="21"/>
  <c r="D19" i="21"/>
  <c r="D16" i="21"/>
  <c r="C14" i="21"/>
  <c r="D11" i="21"/>
  <c r="D8" i="21"/>
  <c r="C6" i="21"/>
  <c r="C4" i="21"/>
  <c r="C2" i="21"/>
  <c r="C150" i="21"/>
  <c r="C118" i="21"/>
  <c r="C86" i="21"/>
  <c r="C54" i="21"/>
  <c r="D26" i="21"/>
  <c r="C16" i="21"/>
  <c r="D5" i="21"/>
  <c r="C142" i="21"/>
  <c r="C110" i="21"/>
  <c r="C78" i="21"/>
  <c r="C46" i="21"/>
  <c r="C24" i="21"/>
  <c r="D13" i="21"/>
  <c r="D3" i="21"/>
  <c r="C134" i="21"/>
  <c r="C70" i="21"/>
  <c r="D21" i="21"/>
  <c r="C126" i="21"/>
  <c r="C62" i="21"/>
  <c r="D18" i="21"/>
  <c r="C166" i="21"/>
  <c r="C102" i="21"/>
  <c r="C38" i="21"/>
  <c r="D10" i="21"/>
  <c r="C30" i="21"/>
  <c r="C8" i="21"/>
  <c r="C158" i="21"/>
  <c r="C94" i="21"/>
  <c r="Y355" i="9"/>
  <c r="X355" i="9"/>
  <c r="Y354" i="9"/>
  <c r="X354" i="9"/>
  <c r="Y353" i="9"/>
  <c r="X353" i="9"/>
  <c r="Y352" i="9"/>
  <c r="X352" i="9"/>
  <c r="Y351" i="9"/>
  <c r="X351" i="9"/>
  <c r="Y350" i="9"/>
  <c r="X350" i="9"/>
  <c r="Y349" i="9"/>
  <c r="X349" i="9"/>
  <c r="Y348" i="9"/>
  <c r="X348" i="9"/>
  <c r="Y347" i="9"/>
  <c r="X347" i="9"/>
  <c r="Y346" i="9"/>
  <c r="X346" i="9"/>
  <c r="Y345" i="9"/>
  <c r="X345" i="9"/>
  <c r="Y344" i="9"/>
  <c r="X344" i="9"/>
  <c r="Y343" i="9"/>
  <c r="X343" i="9"/>
  <c r="Y342" i="9"/>
  <c r="X342" i="9"/>
  <c r="Y341" i="9"/>
  <c r="X341" i="9"/>
  <c r="Y340" i="9"/>
  <c r="X340" i="9"/>
  <c r="Y339" i="9"/>
  <c r="X339" i="9"/>
  <c r="Y338" i="9"/>
  <c r="X338" i="9"/>
  <c r="Y337" i="9"/>
  <c r="X337" i="9"/>
  <c r="Y336" i="9"/>
  <c r="X336" i="9"/>
  <c r="Y335" i="9"/>
  <c r="X335" i="9"/>
  <c r="Y334" i="9"/>
  <c r="X334" i="9"/>
  <c r="Y333" i="9"/>
  <c r="X333" i="9"/>
  <c r="Y332" i="9"/>
  <c r="X332" i="9"/>
  <c r="Y331" i="9"/>
  <c r="X331" i="9"/>
  <c r="Y330" i="9"/>
  <c r="X330" i="9"/>
  <c r="Y329" i="9"/>
  <c r="X329" i="9"/>
  <c r="Y328" i="9"/>
  <c r="X328" i="9"/>
  <c r="Y327" i="9"/>
  <c r="X327" i="9"/>
  <c r="Y326" i="9"/>
  <c r="X326" i="9"/>
  <c r="Y325" i="9"/>
  <c r="X325" i="9"/>
  <c r="Y324" i="9"/>
  <c r="X324" i="9"/>
  <c r="Y323" i="9"/>
  <c r="X323" i="9"/>
  <c r="Y322" i="9"/>
  <c r="X322" i="9"/>
  <c r="Y321" i="9"/>
  <c r="X321" i="9"/>
  <c r="Y320" i="9"/>
  <c r="X320" i="9"/>
  <c r="Y319" i="9"/>
  <c r="X319" i="9"/>
  <c r="Y318" i="9"/>
  <c r="X318" i="9"/>
  <c r="Y317" i="9"/>
  <c r="X317" i="9"/>
  <c r="Y316" i="9"/>
  <c r="X316" i="9"/>
  <c r="Y315" i="9"/>
  <c r="X315" i="9"/>
  <c r="Y314" i="9"/>
  <c r="X314" i="9"/>
  <c r="Y313" i="9"/>
  <c r="X313" i="9"/>
  <c r="Y312" i="9"/>
  <c r="X312" i="9"/>
  <c r="Y311" i="9"/>
  <c r="X311" i="9"/>
  <c r="Y310" i="9"/>
  <c r="X310" i="9"/>
  <c r="Y309" i="9"/>
  <c r="X309" i="9"/>
  <c r="Y308" i="9"/>
  <c r="X308" i="9"/>
  <c r="Y307" i="9"/>
  <c r="X307" i="9"/>
  <c r="Y306" i="9"/>
  <c r="X306" i="9"/>
  <c r="Y305" i="9"/>
  <c r="X305" i="9"/>
  <c r="Y304" i="9"/>
  <c r="X304" i="9"/>
  <c r="Y303" i="9"/>
  <c r="X303" i="9"/>
  <c r="Y302" i="9"/>
  <c r="X302" i="9"/>
  <c r="Y301" i="9"/>
  <c r="X301" i="9"/>
  <c r="Y300" i="9"/>
  <c r="X300" i="9"/>
  <c r="Y299" i="9"/>
  <c r="X299" i="9"/>
  <c r="Y298" i="9"/>
  <c r="X298" i="9"/>
  <c r="Y297" i="9"/>
  <c r="X297" i="9"/>
  <c r="Y296" i="9"/>
  <c r="X296" i="9"/>
  <c r="Y295" i="9"/>
  <c r="X295" i="9"/>
  <c r="Y294" i="9"/>
  <c r="X294" i="9"/>
  <c r="Y293" i="9"/>
  <c r="X293" i="9"/>
  <c r="Y292" i="9"/>
  <c r="X292" i="9"/>
  <c r="Y291" i="9"/>
  <c r="X291" i="9"/>
  <c r="Y290" i="9"/>
  <c r="X290" i="9"/>
  <c r="Y289" i="9"/>
  <c r="X289" i="9"/>
  <c r="Y288" i="9"/>
  <c r="X288" i="9"/>
  <c r="Y287" i="9"/>
  <c r="X287" i="9"/>
  <c r="Y286" i="9"/>
  <c r="X286" i="9"/>
  <c r="Y285" i="9"/>
  <c r="X285" i="9"/>
  <c r="Y284" i="9"/>
  <c r="X284" i="9"/>
  <c r="Y283" i="9"/>
  <c r="X283" i="9"/>
  <c r="Y282" i="9"/>
  <c r="X282" i="9"/>
  <c r="Y281" i="9"/>
  <c r="X281" i="9"/>
  <c r="Y280" i="9"/>
  <c r="X280" i="9"/>
  <c r="Y279" i="9"/>
  <c r="X279" i="9"/>
  <c r="Y278" i="9"/>
  <c r="X278" i="9"/>
  <c r="Y277" i="9"/>
  <c r="X277" i="9"/>
  <c r="Y276" i="9"/>
  <c r="X276" i="9"/>
  <c r="Y275" i="9"/>
  <c r="X275" i="9"/>
  <c r="Y274" i="9"/>
  <c r="X274" i="9"/>
  <c r="Y273" i="9"/>
  <c r="X273" i="9"/>
  <c r="Y272" i="9"/>
  <c r="X272" i="9"/>
  <c r="Y271" i="9"/>
  <c r="X271" i="9"/>
  <c r="Y270" i="9"/>
  <c r="X270" i="9"/>
  <c r="Y269" i="9"/>
  <c r="X269" i="9"/>
  <c r="Y268" i="9"/>
  <c r="X268" i="9"/>
  <c r="Y267" i="9"/>
  <c r="X267" i="9"/>
  <c r="Y266" i="9"/>
  <c r="X266" i="9"/>
  <c r="Y265" i="9"/>
  <c r="X265" i="9"/>
  <c r="Y264" i="9"/>
  <c r="X264" i="9"/>
  <c r="Y263" i="9"/>
  <c r="X263" i="9"/>
  <c r="Y262" i="9"/>
  <c r="X262" i="9"/>
  <c r="Y261" i="9"/>
  <c r="X261" i="9"/>
  <c r="Y260" i="9"/>
  <c r="X260" i="9"/>
  <c r="Y259" i="9"/>
  <c r="X259" i="9"/>
  <c r="Y258" i="9"/>
  <c r="X258" i="9"/>
  <c r="Y257" i="9"/>
  <c r="X257" i="9"/>
  <c r="Y256" i="9"/>
  <c r="X256" i="9"/>
  <c r="Y255" i="9"/>
  <c r="X255" i="9"/>
  <c r="Y254" i="9"/>
  <c r="X254" i="9"/>
  <c r="Y253" i="9"/>
  <c r="X253" i="9"/>
  <c r="Y252" i="9"/>
  <c r="X252" i="9"/>
  <c r="Y251" i="9"/>
  <c r="X251" i="9"/>
  <c r="Y250" i="9"/>
  <c r="X250" i="9"/>
  <c r="Y249" i="9"/>
  <c r="X249" i="9"/>
  <c r="Y248" i="9"/>
  <c r="X248" i="9"/>
  <c r="Y247" i="9"/>
  <c r="X247" i="9"/>
  <c r="Y246" i="9"/>
  <c r="X246" i="9"/>
  <c r="Y245" i="9"/>
  <c r="X245" i="9"/>
  <c r="Y244" i="9"/>
  <c r="X244" i="9"/>
  <c r="Y243" i="9"/>
  <c r="X243" i="9"/>
  <c r="Y242" i="9"/>
  <c r="X242" i="9"/>
  <c r="Y241" i="9"/>
  <c r="X241" i="9"/>
  <c r="Y240" i="9"/>
  <c r="X240" i="9"/>
  <c r="Y239" i="9"/>
  <c r="X239" i="9"/>
  <c r="Y238" i="9"/>
  <c r="X238" i="9"/>
  <c r="Y237" i="9"/>
  <c r="X237" i="9"/>
  <c r="Y236" i="9"/>
  <c r="X236" i="9"/>
  <c r="Y235" i="9"/>
  <c r="X235" i="9"/>
  <c r="Y234" i="9"/>
  <c r="X234" i="9"/>
  <c r="Y233" i="9"/>
  <c r="X233" i="9"/>
  <c r="Y232" i="9"/>
  <c r="X232" i="9"/>
  <c r="Y231" i="9"/>
  <c r="X231" i="9"/>
  <c r="Y230" i="9"/>
  <c r="X230" i="9"/>
  <c r="Y229" i="9"/>
  <c r="X229" i="9"/>
  <c r="Y228" i="9"/>
  <c r="X228" i="9"/>
  <c r="Y227" i="9"/>
  <c r="X227" i="9"/>
  <c r="Y226" i="9"/>
  <c r="X226" i="9"/>
  <c r="Y225" i="9"/>
  <c r="X225" i="9"/>
  <c r="Y224" i="9"/>
  <c r="X224" i="9"/>
  <c r="Y223" i="9"/>
  <c r="X223" i="9"/>
  <c r="Y222" i="9"/>
  <c r="X222" i="9"/>
  <c r="Y221" i="9"/>
  <c r="X221" i="9"/>
  <c r="Y220" i="9"/>
  <c r="X220" i="9"/>
  <c r="Y219" i="9"/>
  <c r="X219" i="9"/>
  <c r="Y218" i="9"/>
  <c r="X218" i="9"/>
  <c r="Y217" i="9"/>
  <c r="X217" i="9"/>
  <c r="Y216" i="9"/>
  <c r="X216" i="9"/>
  <c r="Y215" i="9"/>
  <c r="X215" i="9"/>
  <c r="Y214" i="9"/>
  <c r="X214" i="9"/>
  <c r="Y213" i="9"/>
  <c r="X213" i="9"/>
  <c r="Y212" i="9"/>
  <c r="X212" i="9"/>
  <c r="Y211" i="9"/>
  <c r="X211" i="9"/>
  <c r="Y210" i="9"/>
  <c r="X210" i="9"/>
  <c r="Y209" i="9"/>
  <c r="X209" i="9"/>
  <c r="Y208" i="9"/>
  <c r="X208" i="9"/>
  <c r="Y207" i="9"/>
  <c r="X207" i="9"/>
  <c r="Y206" i="9"/>
  <c r="X206" i="9"/>
  <c r="Y205" i="9"/>
  <c r="X205" i="9"/>
  <c r="Y204" i="9"/>
  <c r="X204" i="9"/>
  <c r="Y203" i="9"/>
  <c r="X203" i="9"/>
  <c r="Y202" i="9"/>
  <c r="X202" i="9"/>
  <c r="Y201" i="9"/>
  <c r="X201" i="9"/>
  <c r="Y200" i="9"/>
  <c r="X200" i="9"/>
  <c r="Y199" i="9"/>
  <c r="X199" i="9"/>
  <c r="Y198" i="9"/>
  <c r="X198" i="9"/>
  <c r="Y197" i="9"/>
  <c r="X197" i="9"/>
  <c r="Y196" i="9"/>
  <c r="X196" i="9"/>
  <c r="Y195" i="9"/>
  <c r="X195" i="9"/>
  <c r="Y194" i="9"/>
  <c r="X194" i="9"/>
  <c r="Y193" i="9"/>
  <c r="X193" i="9"/>
  <c r="Y192" i="9"/>
  <c r="X192" i="9"/>
  <c r="Y191" i="9"/>
  <c r="X191" i="9"/>
  <c r="Y190" i="9"/>
  <c r="X190" i="9"/>
  <c r="Y189" i="9"/>
  <c r="X189" i="9"/>
  <c r="Y188" i="9"/>
  <c r="X188" i="9"/>
  <c r="Y187" i="9"/>
  <c r="X187" i="9"/>
  <c r="Y186" i="9"/>
  <c r="X186" i="9"/>
  <c r="Y185" i="9"/>
  <c r="X185" i="9"/>
  <c r="Y184" i="9"/>
  <c r="X184" i="9"/>
  <c r="Y183" i="9"/>
  <c r="X183" i="9"/>
  <c r="Y182" i="9"/>
  <c r="X182" i="9"/>
  <c r="Y181" i="9"/>
  <c r="X181" i="9"/>
  <c r="Y180" i="9"/>
  <c r="X180" i="9"/>
  <c r="Y179" i="9"/>
  <c r="X179" i="9"/>
  <c r="Y178" i="9"/>
  <c r="X178" i="9"/>
  <c r="Y177" i="9"/>
  <c r="X177" i="9"/>
  <c r="Y176" i="9"/>
  <c r="X176" i="9"/>
  <c r="Y175" i="9"/>
  <c r="X175" i="9"/>
  <c r="Y174" i="9"/>
  <c r="X174" i="9"/>
  <c r="Y173" i="9"/>
  <c r="X173" i="9"/>
  <c r="Y172" i="9"/>
  <c r="X172" i="9"/>
  <c r="Y171" i="9"/>
  <c r="X171" i="9"/>
  <c r="Y170" i="9"/>
  <c r="X170" i="9"/>
  <c r="Y169" i="9"/>
  <c r="X169" i="9"/>
  <c r="Y168" i="9"/>
  <c r="X168" i="9"/>
  <c r="Y167" i="9"/>
  <c r="X167" i="9"/>
  <c r="Y166" i="9"/>
  <c r="X166" i="9"/>
  <c r="Y165" i="9"/>
  <c r="X165" i="9"/>
  <c r="Y164" i="9"/>
  <c r="X164" i="9"/>
  <c r="Y163" i="9"/>
  <c r="X163" i="9"/>
  <c r="Y162" i="9"/>
  <c r="X162" i="9"/>
  <c r="Y161" i="9"/>
  <c r="X161" i="9"/>
  <c r="Y160" i="9"/>
  <c r="X160" i="9"/>
  <c r="Y159" i="9"/>
  <c r="X159" i="9"/>
  <c r="Y158" i="9"/>
  <c r="X158" i="9"/>
  <c r="Y157" i="9"/>
  <c r="X157" i="9"/>
  <c r="Y156" i="9"/>
  <c r="X156" i="9"/>
  <c r="Y155" i="9"/>
  <c r="X155" i="9"/>
  <c r="Y154" i="9"/>
  <c r="X154" i="9"/>
  <c r="Y153" i="9"/>
  <c r="X153" i="9"/>
  <c r="Y152" i="9"/>
  <c r="X152" i="9"/>
  <c r="Y151" i="9"/>
  <c r="X151" i="9"/>
  <c r="Y150" i="9"/>
  <c r="X150" i="9"/>
  <c r="Y149" i="9"/>
  <c r="X149" i="9"/>
  <c r="Y148" i="9"/>
  <c r="X148" i="9"/>
  <c r="Y147" i="9"/>
  <c r="X147" i="9"/>
  <c r="Y146" i="9"/>
  <c r="X146" i="9"/>
  <c r="Y145" i="9"/>
  <c r="X145" i="9"/>
  <c r="Y144" i="9"/>
  <c r="X144" i="9"/>
  <c r="Y143" i="9"/>
  <c r="X143" i="9"/>
  <c r="Y142" i="9"/>
  <c r="X142" i="9"/>
  <c r="Y141" i="9"/>
  <c r="X141" i="9"/>
  <c r="Y140" i="9"/>
  <c r="X140" i="9"/>
  <c r="Y139" i="9"/>
  <c r="X139" i="9"/>
  <c r="Y138" i="9"/>
  <c r="X138" i="9"/>
  <c r="Y137" i="9"/>
  <c r="X137" i="9"/>
  <c r="Y136" i="9"/>
  <c r="X136" i="9"/>
  <c r="Y135" i="9"/>
  <c r="X135" i="9"/>
  <c r="Y134" i="9"/>
  <c r="X134" i="9"/>
  <c r="Y133" i="9"/>
  <c r="X133" i="9"/>
  <c r="Y132" i="9"/>
  <c r="X132" i="9"/>
  <c r="Y131" i="9"/>
  <c r="X131" i="9"/>
  <c r="Y130" i="9"/>
  <c r="X130" i="9"/>
  <c r="Y129" i="9"/>
  <c r="X129" i="9"/>
  <c r="Y128" i="9"/>
  <c r="X128" i="9"/>
  <c r="Y127" i="9"/>
  <c r="X127" i="9"/>
  <c r="Y126" i="9"/>
  <c r="X126" i="9"/>
  <c r="Y125" i="9"/>
  <c r="X125" i="9"/>
  <c r="Y124" i="9"/>
  <c r="X124" i="9"/>
  <c r="Y123" i="9"/>
  <c r="X123" i="9"/>
  <c r="Y122" i="9"/>
  <c r="X122" i="9"/>
  <c r="Y121" i="9"/>
  <c r="X121" i="9"/>
  <c r="Y120" i="9"/>
  <c r="X120" i="9"/>
  <c r="Y119" i="9"/>
  <c r="X119" i="9"/>
  <c r="Y118" i="9"/>
  <c r="X118" i="9"/>
  <c r="Y117" i="9"/>
  <c r="X117" i="9"/>
  <c r="Y116" i="9"/>
  <c r="X116" i="9"/>
  <c r="Y115" i="9"/>
  <c r="X115" i="9"/>
  <c r="Y114" i="9"/>
  <c r="X114" i="9"/>
  <c r="Y113" i="9"/>
  <c r="X113" i="9"/>
  <c r="Y112" i="9"/>
  <c r="X112" i="9"/>
  <c r="Y111" i="9"/>
  <c r="X111" i="9"/>
  <c r="Y110" i="9"/>
  <c r="X110" i="9"/>
  <c r="Y109" i="9"/>
  <c r="X109" i="9"/>
  <c r="Y108" i="9"/>
  <c r="X108" i="9"/>
  <c r="Y107" i="9"/>
  <c r="X107" i="9"/>
  <c r="Y106" i="9"/>
  <c r="X106" i="9"/>
  <c r="Y105" i="9"/>
  <c r="X105" i="9"/>
  <c r="Y104" i="9"/>
  <c r="X104" i="9"/>
  <c r="Y103" i="9"/>
  <c r="X103" i="9"/>
  <c r="Y102" i="9"/>
  <c r="X102" i="9"/>
  <c r="Y101" i="9"/>
  <c r="X101" i="9"/>
  <c r="Y100" i="9"/>
  <c r="X100" i="9"/>
  <c r="Y99" i="9"/>
  <c r="X99" i="9"/>
  <c r="Y98" i="9"/>
  <c r="X98" i="9"/>
  <c r="Y97" i="9"/>
  <c r="X97" i="9"/>
  <c r="Y96" i="9"/>
  <c r="X96" i="9"/>
  <c r="Y95" i="9"/>
  <c r="X95" i="9"/>
  <c r="Y94" i="9"/>
  <c r="X94" i="9"/>
  <c r="Y93" i="9"/>
  <c r="X93" i="9"/>
  <c r="Y92" i="9"/>
  <c r="X92" i="9"/>
  <c r="Y91" i="9"/>
  <c r="X91" i="9"/>
  <c r="Y90" i="9"/>
  <c r="X90" i="9"/>
  <c r="Y89" i="9"/>
  <c r="X89" i="9"/>
  <c r="Y88" i="9"/>
  <c r="X88" i="9"/>
  <c r="Y87" i="9"/>
  <c r="X87" i="9"/>
  <c r="Y86" i="9"/>
  <c r="X86" i="9"/>
  <c r="Y85" i="9"/>
  <c r="X85" i="9"/>
  <c r="Y84" i="9"/>
  <c r="X84" i="9"/>
  <c r="Y83" i="9"/>
  <c r="X83" i="9"/>
  <c r="Y82" i="9"/>
  <c r="X82" i="9"/>
  <c r="Y81" i="9"/>
  <c r="X81" i="9"/>
  <c r="Y80" i="9"/>
  <c r="X80" i="9"/>
  <c r="Y79" i="9"/>
  <c r="X79" i="9"/>
  <c r="Y78" i="9"/>
  <c r="X78" i="9"/>
  <c r="Y77" i="9"/>
  <c r="X77" i="9"/>
  <c r="Y76" i="9"/>
  <c r="X76" i="9"/>
  <c r="Y75" i="9"/>
  <c r="X75" i="9"/>
  <c r="Y74" i="9"/>
  <c r="X74" i="9"/>
  <c r="Y73" i="9"/>
  <c r="X73" i="9"/>
  <c r="Y72" i="9"/>
  <c r="X72" i="9"/>
  <c r="Y71" i="9"/>
  <c r="X71" i="9"/>
  <c r="Y70" i="9"/>
  <c r="X70" i="9"/>
  <c r="Y69" i="9"/>
  <c r="X69" i="9"/>
  <c r="Y68" i="9"/>
  <c r="X68" i="9"/>
  <c r="Y67" i="9"/>
  <c r="X67" i="9"/>
  <c r="Y66" i="9"/>
  <c r="X66" i="9"/>
  <c r="Y65" i="9"/>
  <c r="X65" i="9"/>
  <c r="Y64" i="9"/>
  <c r="X64" i="9"/>
  <c r="Y63" i="9"/>
  <c r="X63" i="9"/>
  <c r="Y62" i="9"/>
  <c r="X62" i="9"/>
  <c r="Y61" i="9"/>
  <c r="X61" i="9"/>
  <c r="Y60" i="9"/>
  <c r="X60" i="9"/>
  <c r="Y59" i="9"/>
  <c r="X59" i="9"/>
  <c r="Y58" i="9"/>
  <c r="X58" i="9"/>
  <c r="Y57" i="9"/>
  <c r="X57" i="9"/>
  <c r="Y56" i="9"/>
  <c r="X56" i="9"/>
  <c r="Y55" i="9"/>
  <c r="X55" i="9"/>
  <c r="Y54" i="9"/>
  <c r="X54" i="9"/>
  <c r="Y53" i="9"/>
  <c r="X53" i="9"/>
  <c r="Y52" i="9"/>
  <c r="X52" i="9"/>
  <c r="Y51" i="9"/>
  <c r="X51" i="9"/>
  <c r="Y50" i="9"/>
  <c r="X50" i="9"/>
  <c r="Y49" i="9"/>
  <c r="X49" i="9"/>
  <c r="Y48" i="9"/>
  <c r="X48" i="9"/>
  <c r="Y47" i="9"/>
  <c r="X47" i="9"/>
  <c r="Y46" i="9"/>
  <c r="X46" i="9"/>
  <c r="Y45" i="9"/>
  <c r="X45" i="9"/>
  <c r="Y44" i="9"/>
  <c r="X44" i="9"/>
  <c r="Y43" i="9"/>
  <c r="X43" i="9"/>
  <c r="Y42" i="9"/>
  <c r="X42" i="9"/>
  <c r="Y41" i="9"/>
  <c r="X41" i="9"/>
  <c r="Y40" i="9"/>
  <c r="X40" i="9"/>
  <c r="Y39" i="9"/>
  <c r="X39" i="9"/>
  <c r="Y38" i="9"/>
  <c r="X38" i="9"/>
  <c r="Y37" i="9"/>
  <c r="X37" i="9"/>
  <c r="Y36" i="9"/>
  <c r="X36" i="9"/>
  <c r="Y35" i="9"/>
  <c r="X35" i="9"/>
  <c r="Y34" i="9"/>
  <c r="X34" i="9"/>
  <c r="Y33" i="9"/>
  <c r="X33" i="9"/>
  <c r="Y32" i="9"/>
  <c r="X32" i="9"/>
  <c r="Y31" i="9"/>
  <c r="X31" i="9"/>
  <c r="Y30" i="9"/>
  <c r="X30" i="9"/>
  <c r="Y29" i="9"/>
  <c r="X29" i="9"/>
  <c r="Y28" i="9"/>
  <c r="X28" i="9"/>
  <c r="Y27" i="9"/>
  <c r="X27" i="9"/>
  <c r="Y26" i="9"/>
  <c r="X26" i="9"/>
  <c r="Y25" i="9"/>
  <c r="X25" i="9"/>
  <c r="Y24" i="9"/>
  <c r="X24" i="9"/>
  <c r="Y23" i="9"/>
  <c r="X23" i="9"/>
  <c r="Y22" i="9"/>
  <c r="X22" i="9"/>
  <c r="Y21" i="9"/>
  <c r="X21" i="9"/>
  <c r="Y20" i="9"/>
  <c r="X20" i="9"/>
  <c r="Y19" i="9"/>
  <c r="X19" i="9"/>
  <c r="Y18" i="9"/>
  <c r="X18" i="9"/>
  <c r="Y17" i="9"/>
  <c r="X17" i="9"/>
  <c r="Y16" i="9"/>
  <c r="X16" i="9"/>
  <c r="Y15" i="9"/>
  <c r="X15" i="9"/>
  <c r="Y14" i="9"/>
  <c r="X14" i="9"/>
  <c r="Y13" i="9"/>
  <c r="X13" i="9"/>
  <c r="Y12" i="9"/>
  <c r="X12" i="9"/>
  <c r="Y11" i="9"/>
  <c r="X11" i="9"/>
  <c r="Y10" i="9"/>
  <c r="X10" i="9"/>
  <c r="Y9" i="9"/>
  <c r="X9" i="9"/>
  <c r="Y8" i="9"/>
  <c r="X8" i="9"/>
  <c r="Y7" i="9"/>
  <c r="X7" i="9"/>
  <c r="Y6" i="9"/>
  <c r="X6" i="9"/>
  <c r="Y5" i="9"/>
  <c r="X5" i="9"/>
  <c r="Y4" i="9"/>
  <c r="X4" i="9"/>
  <c r="C5749" i="1" l="1" a="1"/>
  <c r="C5749" i="1" s="1"/>
  <c r="C5413" i="1" a="1"/>
  <c r="C5413" i="1" s="1"/>
  <c r="C5581" i="1" a="1"/>
  <c r="C5581" i="1" s="1"/>
  <c r="C4909" i="1" a="1"/>
  <c r="C4909" i="1" s="1"/>
  <c r="C5077" i="1" a="1"/>
  <c r="C5077" i="1" s="1"/>
  <c r="C4741" i="1" a="1"/>
  <c r="C4741" i="1" s="1"/>
  <c r="C4573" i="1" a="1"/>
  <c r="C4573" i="1" s="1"/>
  <c r="C8102" i="1" a="1"/>
  <c r="C8102" i="1" s="1"/>
  <c r="C8270" i="1" a="1"/>
  <c r="C8270" i="1" s="1"/>
  <c r="C5245" i="1" a="1"/>
  <c r="C5245" i="1" s="1"/>
  <c r="C8606" i="1" a="1"/>
  <c r="C8606" i="1" s="1"/>
  <c r="C8438" i="1" a="1"/>
  <c r="C8438" i="1" s="1"/>
  <c r="C7598" i="1" a="1"/>
  <c r="C7598" i="1" s="1"/>
  <c r="C1214" i="1" a="1"/>
  <c r="C1214" i="1" s="1"/>
  <c r="C878" i="1" a="1"/>
  <c r="C878" i="1" s="1"/>
  <c r="C1550" i="1" a="1"/>
  <c r="C1550" i="1" s="1"/>
  <c r="C1382" i="1" a="1"/>
  <c r="C1382" i="1" s="1"/>
  <c r="C1046" i="1" a="1"/>
  <c r="C1046" i="1" s="1"/>
  <c r="C710" i="1" a="1"/>
  <c r="C710" i="1" s="1"/>
  <c r="C542" i="1" a="1"/>
  <c r="C542" i="1" s="1"/>
  <c r="C7766" i="1" a="1"/>
  <c r="C7766" i="1" s="1"/>
  <c r="C7430" i="1" a="1"/>
  <c r="C7430" i="1" s="1"/>
  <c r="C7934" i="1" a="1"/>
  <c r="C7934" i="1" s="1"/>
  <c r="C7261" i="1" a="1"/>
  <c r="C7261" i="1" s="1"/>
  <c r="C38" i="1" a="1"/>
  <c r="C38" i="1" s="1"/>
  <c r="C6925" i="1" a="1"/>
  <c r="C6925" i="1" s="1"/>
  <c r="C6421" i="1" a="1"/>
  <c r="C6421" i="1" s="1"/>
  <c r="C6757" i="1" a="1"/>
  <c r="C6757" i="1" s="1"/>
  <c r="C5917" i="1" a="1"/>
  <c r="C5917" i="1" s="1"/>
  <c r="C4405" i="1" a="1"/>
  <c r="C4405" i="1" s="1"/>
  <c r="C4069" i="1" a="1"/>
  <c r="C4069" i="1" s="1"/>
  <c r="C3733" i="1" a="1"/>
  <c r="C3733" i="1" s="1"/>
  <c r="C3397" i="1" a="1"/>
  <c r="C3397" i="1" s="1"/>
  <c r="C6589" i="1" a="1"/>
  <c r="C6589" i="1" s="1"/>
  <c r="C6253" i="1" a="1"/>
  <c r="C6253" i="1" s="1"/>
  <c r="C374" i="1" a="1"/>
  <c r="C374" i="1" s="1"/>
  <c r="C6085" i="1" a="1"/>
  <c r="C6085" i="1" s="1"/>
  <c r="C4237" i="1" a="1"/>
  <c r="C4237" i="1" s="1"/>
  <c r="C3901" i="1" a="1"/>
  <c r="C3901" i="1" s="1"/>
  <c r="C3565" i="1" a="1"/>
  <c r="C3565" i="1" s="1"/>
  <c r="C2893" i="1" a="1"/>
  <c r="C2893" i="1" s="1"/>
  <c r="C2557" i="1" a="1"/>
  <c r="C2557" i="1" s="1"/>
  <c r="C1717" i="1" a="1"/>
  <c r="C1717" i="1" s="1"/>
  <c r="C1885" i="1" a="1"/>
  <c r="C1885" i="1" s="1"/>
  <c r="C3229" i="1" a="1"/>
  <c r="C3229" i="1" s="1"/>
  <c r="C3061" i="1" a="1"/>
  <c r="C3061" i="1" s="1"/>
  <c r="C2725" i="1" a="1"/>
  <c r="C2725" i="1" s="1"/>
  <c r="C2389" i="1" a="1"/>
  <c r="C2389" i="1" s="1"/>
  <c r="C2053" i="1" a="1"/>
  <c r="C2053" i="1" s="1"/>
  <c r="C2221" i="1" a="1"/>
  <c r="C2221" i="1" s="1"/>
  <c r="C206" i="1" a="1"/>
  <c r="C206" i="1" s="1"/>
  <c r="C7093" i="1" a="1"/>
  <c r="C7093" i="1" s="1"/>
  <c r="D8400" i="1" a="1"/>
  <c r="D8400" i="1" s="1"/>
  <c r="D5879" i="1" a="1"/>
  <c r="D5879" i="1" s="1"/>
  <c r="D6887" i="1" a="1"/>
  <c r="D6887" i="1" s="1"/>
  <c r="D8736" i="1" a="1"/>
  <c r="D8736" i="1" s="1"/>
  <c r="D6215" i="1" a="1"/>
  <c r="D6215" i="1" s="1"/>
  <c r="D8568" i="1" a="1"/>
  <c r="D8568" i="1" s="1"/>
  <c r="D7223" i="1" a="1"/>
  <c r="D7223" i="1" s="1"/>
  <c r="D8232" i="1" a="1"/>
  <c r="D8232" i="1" s="1"/>
  <c r="D7392" i="1" a="1"/>
  <c r="D7392" i="1" s="1"/>
  <c r="D7728" i="1" a="1"/>
  <c r="D7728" i="1" s="1"/>
  <c r="D8064" i="1" a="1"/>
  <c r="D8064" i="1" s="1"/>
  <c r="D7560" i="1" a="1"/>
  <c r="D7560" i="1" s="1"/>
  <c r="D6551" i="1" a="1"/>
  <c r="D6551" i="1" s="1"/>
  <c r="D7896" i="1" a="1"/>
  <c r="D7896" i="1" s="1"/>
  <c r="D1344" i="1" a="1"/>
  <c r="D1344" i="1" s="1"/>
  <c r="D1176" i="1" a="1"/>
  <c r="D1176" i="1" s="1"/>
  <c r="D1008" i="1" a="1"/>
  <c r="D1008" i="1" s="1"/>
  <c r="D1512" i="1" a="1"/>
  <c r="D1512" i="1" s="1"/>
  <c r="D168" i="1" a="1"/>
  <c r="D168" i="1" s="1"/>
  <c r="D5711" i="1" a="1"/>
  <c r="D5711" i="1" s="1"/>
  <c r="D5375" i="1" a="1"/>
  <c r="D5375" i="1" s="1"/>
  <c r="D5039" i="1" a="1"/>
  <c r="D5039" i="1" s="1"/>
  <c r="D4703" i="1" a="1"/>
  <c r="D4703" i="1" s="1"/>
  <c r="D4199" i="1" a="1"/>
  <c r="D4199" i="1" s="1"/>
  <c r="D3863" i="1" a="1"/>
  <c r="D3863" i="1" s="1"/>
  <c r="D3527" i="1" a="1"/>
  <c r="D3527" i="1" s="1"/>
  <c r="D3191" i="1" a="1"/>
  <c r="D3191" i="1" s="1"/>
  <c r="D2855" i="1" a="1"/>
  <c r="D2855" i="1" s="1"/>
  <c r="D2519" i="1" a="1"/>
  <c r="D2519" i="1" s="1"/>
  <c r="D504" i="1" a="1"/>
  <c r="D504" i="1" s="1"/>
  <c r="D840" i="1" a="1"/>
  <c r="D840" i="1" s="1"/>
  <c r="D672" i="1" a="1"/>
  <c r="D672" i="1" s="1"/>
  <c r="D336" i="1" a="1"/>
  <c r="D336" i="1" s="1"/>
  <c r="D5543" i="1" a="1"/>
  <c r="D5543" i="1" s="1"/>
  <c r="D5207" i="1" a="1"/>
  <c r="D5207" i="1" s="1"/>
  <c r="D4871" i="1" a="1"/>
  <c r="D4871" i="1" s="1"/>
  <c r="D4535" i="1" a="1"/>
  <c r="D4535" i="1" s="1"/>
  <c r="D4367" i="1" a="1"/>
  <c r="D4367" i="1" s="1"/>
  <c r="D4031" i="1" a="1"/>
  <c r="D4031" i="1" s="1"/>
  <c r="D3695" i="1" a="1"/>
  <c r="D3695" i="1" s="1"/>
  <c r="D3359" i="1" a="1"/>
  <c r="D3359" i="1" s="1"/>
  <c r="D3023" i="1" a="1"/>
  <c r="D3023" i="1" s="1"/>
  <c r="D2687" i="1" a="1"/>
  <c r="D2687" i="1" s="1"/>
  <c r="D2351" i="1" a="1"/>
  <c r="D2351" i="1" s="1"/>
  <c r="D2183" i="1" a="1"/>
  <c r="D2183" i="1" s="1"/>
  <c r="D2015" i="1" a="1"/>
  <c r="D2015" i="1" s="1"/>
  <c r="D1847" i="1" a="1"/>
  <c r="D1847" i="1" s="1"/>
  <c r="D6719" i="1" a="1"/>
  <c r="D6719" i="1" s="1"/>
  <c r="D6047" i="1" a="1"/>
  <c r="D6047" i="1" s="1"/>
  <c r="D7055" i="1" a="1"/>
  <c r="D7055" i="1" s="1"/>
  <c r="D1679" i="1" a="1"/>
  <c r="D1679" i="1" s="1"/>
  <c r="D6383" i="1" a="1"/>
  <c r="D6383" i="1" s="1"/>
  <c r="C4773" i="1" a="1"/>
  <c r="C4773" i="1" s="1"/>
  <c r="C4437" i="1" a="1"/>
  <c r="C4437" i="1" s="1"/>
  <c r="C5445" i="1" a="1"/>
  <c r="C5445" i="1" s="1"/>
  <c r="C5109" i="1" a="1"/>
  <c r="C5109" i="1" s="1"/>
  <c r="C4605" i="1" a="1"/>
  <c r="C4605" i="1" s="1"/>
  <c r="C4941" i="1" a="1"/>
  <c r="C4941" i="1" s="1"/>
  <c r="C5277" i="1" a="1"/>
  <c r="C5277" i="1" s="1"/>
  <c r="C8470" i="1" a="1"/>
  <c r="C8470" i="1" s="1"/>
  <c r="C5613" i="1" a="1"/>
  <c r="C5613" i="1" s="1"/>
  <c r="C8302" i="1" a="1"/>
  <c r="C8302" i="1" s="1"/>
  <c r="C8638" i="1" a="1"/>
  <c r="C8638" i="1" s="1"/>
  <c r="C8134" i="1" a="1"/>
  <c r="C8134" i="1" s="1"/>
  <c r="C7630" i="1" a="1"/>
  <c r="C7630" i="1" s="1"/>
  <c r="C7798" i="1" a="1"/>
  <c r="C7798" i="1" s="1"/>
  <c r="C1246" i="1" a="1"/>
  <c r="C1246" i="1" s="1"/>
  <c r="C910" i="1" a="1"/>
  <c r="C910" i="1" s="1"/>
  <c r="C7462" i="1" a="1"/>
  <c r="C7462" i="1" s="1"/>
  <c r="C1582" i="1" a="1"/>
  <c r="C1582" i="1" s="1"/>
  <c r="C1414" i="1" a="1"/>
  <c r="C1414" i="1" s="1"/>
  <c r="C1078" i="1" a="1"/>
  <c r="C1078" i="1" s="1"/>
  <c r="C742" i="1" a="1"/>
  <c r="C742" i="1" s="1"/>
  <c r="C406" i="1" a="1"/>
  <c r="C406" i="1" s="1"/>
  <c r="C7966" i="1" a="1"/>
  <c r="C7966" i="1" s="1"/>
  <c r="C574" i="1" a="1"/>
  <c r="C574" i="1" s="1"/>
  <c r="C238" i="1" a="1"/>
  <c r="C238" i="1" s="1"/>
  <c r="C6957" i="1" a="1"/>
  <c r="C6957" i="1" s="1"/>
  <c r="C6453" i="1" a="1"/>
  <c r="C6453" i="1" s="1"/>
  <c r="C7293" i="1" a="1"/>
  <c r="C7293" i="1" s="1"/>
  <c r="C6789" i="1" a="1"/>
  <c r="C6789" i="1" s="1"/>
  <c r="C5949" i="1" a="1"/>
  <c r="C5949" i="1" s="1"/>
  <c r="C4101" i="1" a="1"/>
  <c r="C4101" i="1" s="1"/>
  <c r="C3765" i="1" a="1"/>
  <c r="C3765" i="1" s="1"/>
  <c r="C3429" i="1" a="1"/>
  <c r="C3429" i="1" s="1"/>
  <c r="C70" i="1" a="1"/>
  <c r="C70" i="1" s="1"/>
  <c r="C6621" i="1" a="1"/>
  <c r="C6621" i="1" s="1"/>
  <c r="C6285" i="1" a="1"/>
  <c r="C6285" i="1" s="1"/>
  <c r="C6117" i="1" a="1"/>
  <c r="C6117" i="1" s="1"/>
  <c r="C5781" i="1" a="1"/>
  <c r="C5781" i="1" s="1"/>
  <c r="C4269" i="1" a="1"/>
  <c r="C4269" i="1" s="1"/>
  <c r="C3933" i="1" a="1"/>
  <c r="C3933" i="1" s="1"/>
  <c r="C3597" i="1" a="1"/>
  <c r="C3597" i="1" s="1"/>
  <c r="C3261" i="1" a="1"/>
  <c r="C3261" i="1" s="1"/>
  <c r="C2925" i="1" a="1"/>
  <c r="C2925" i="1" s="1"/>
  <c r="C2589" i="1" a="1"/>
  <c r="C2589" i="1" s="1"/>
  <c r="C2253" i="1" a="1"/>
  <c r="C2253" i="1" s="1"/>
  <c r="C1917" i="1" a="1"/>
  <c r="C1917" i="1" s="1"/>
  <c r="C3093" i="1" a="1"/>
  <c r="C3093" i="1" s="1"/>
  <c r="C2757" i="1" a="1"/>
  <c r="C2757" i="1" s="1"/>
  <c r="C2421" i="1" a="1"/>
  <c r="C2421" i="1" s="1"/>
  <c r="C2085" i="1" a="1"/>
  <c r="C2085" i="1" s="1"/>
  <c r="C1749" i="1" a="1"/>
  <c r="C1749" i="1" s="1"/>
  <c r="C7125" i="1" a="1"/>
  <c r="C7125" i="1" s="1"/>
  <c r="D8394" i="1" a="1"/>
  <c r="D8394" i="1" s="1"/>
  <c r="D1673" i="1" a="1"/>
  <c r="D1673" i="1" s="1"/>
  <c r="D8226" i="1" a="1"/>
  <c r="D8226" i="1" s="1"/>
  <c r="D8562" i="1" a="1"/>
  <c r="D8562" i="1" s="1"/>
  <c r="D8730" i="1" a="1"/>
  <c r="D8730" i="1" s="1"/>
  <c r="D1170" i="1" a="1"/>
  <c r="D1170" i="1" s="1"/>
  <c r="D834" i="1" a="1"/>
  <c r="D834" i="1" s="1"/>
  <c r="D1506" i="1" a="1"/>
  <c r="D1506" i="1" s="1"/>
  <c r="D1338" i="1" a="1"/>
  <c r="D1338" i="1" s="1"/>
  <c r="D1002" i="1" a="1"/>
  <c r="D1002" i="1" s="1"/>
  <c r="D7386" i="1" a="1"/>
  <c r="D7386" i="1" s="1"/>
  <c r="D498" i="1" a="1"/>
  <c r="D498" i="1" s="1"/>
  <c r="D7890" i="1" a="1"/>
  <c r="D7890" i="1" s="1"/>
  <c r="D7554" i="1" a="1"/>
  <c r="D7554" i="1" s="1"/>
  <c r="D666" i="1" a="1"/>
  <c r="D666" i="1" s="1"/>
  <c r="D7722" i="1" a="1"/>
  <c r="D7722" i="1" s="1"/>
  <c r="D8058" i="1" a="1"/>
  <c r="D8058" i="1" s="1"/>
  <c r="D330" i="1" a="1"/>
  <c r="D330" i="1" s="1"/>
  <c r="D6713" i="1" a="1"/>
  <c r="D6713" i="1" s="1"/>
  <c r="D6209" i="1" a="1"/>
  <c r="D6209" i="1" s="1"/>
  <c r="D5873" i="1" a="1"/>
  <c r="D5873" i="1" s="1"/>
  <c r="D4361" i="1" a="1"/>
  <c r="D4361" i="1" s="1"/>
  <c r="D4025" i="1" a="1"/>
  <c r="D4025" i="1" s="1"/>
  <c r="D3689" i="1" a="1"/>
  <c r="D3689" i="1" s="1"/>
  <c r="D3353" i="1" a="1"/>
  <c r="D3353" i="1" s="1"/>
  <c r="D6545" i="1" a="1"/>
  <c r="D6545" i="1" s="1"/>
  <c r="D7049" i="1" a="1"/>
  <c r="D7049" i="1" s="1"/>
  <c r="D6041" i="1" a="1"/>
  <c r="D6041" i="1" s="1"/>
  <c r="D4193" i="1" a="1"/>
  <c r="D4193" i="1" s="1"/>
  <c r="D3857" i="1" a="1"/>
  <c r="D3857" i="1" s="1"/>
  <c r="D3521" i="1" a="1"/>
  <c r="D3521" i="1" s="1"/>
  <c r="D3185" i="1" a="1"/>
  <c r="D3185" i="1" s="1"/>
  <c r="D2849" i="1" a="1"/>
  <c r="D2849" i="1" s="1"/>
  <c r="D2513" i="1" a="1"/>
  <c r="D2513" i="1" s="1"/>
  <c r="D6377" i="1" a="1"/>
  <c r="D6377" i="1" s="1"/>
  <c r="D6881" i="1" a="1"/>
  <c r="D6881" i="1" s="1"/>
  <c r="D2009" i="1" a="1"/>
  <c r="D2009" i="1" s="1"/>
  <c r="D3017" i="1" a="1"/>
  <c r="D3017" i="1" s="1"/>
  <c r="D2681" i="1" a="1"/>
  <c r="D2681" i="1" s="1"/>
  <c r="D2345" i="1" a="1"/>
  <c r="D2345" i="1" s="1"/>
  <c r="D2177" i="1" a="1"/>
  <c r="D2177" i="1" s="1"/>
  <c r="D1841" i="1" a="1"/>
  <c r="D1841" i="1" s="1"/>
  <c r="D5369" i="1" a="1"/>
  <c r="D5369" i="1" s="1"/>
  <c r="D4697" i="1" a="1"/>
  <c r="D4697" i="1" s="1"/>
  <c r="D5705" i="1" a="1"/>
  <c r="D5705" i="1" s="1"/>
  <c r="D5033" i="1" a="1"/>
  <c r="D5033" i="1" s="1"/>
  <c r="D7217" i="1" a="1"/>
  <c r="D7217" i="1" s="1"/>
  <c r="D162" i="1" a="1"/>
  <c r="D162" i="1" s="1"/>
  <c r="D4529" i="1" a="1"/>
  <c r="D4529" i="1" s="1"/>
  <c r="D4865" i="1" a="1"/>
  <c r="D4865" i="1" s="1"/>
  <c r="D5537" i="1" a="1"/>
  <c r="D5537" i="1" s="1"/>
  <c r="D5201" i="1" a="1"/>
  <c r="D5201" i="1" s="1"/>
  <c r="C8736" i="1" a="1"/>
  <c r="C8736" i="1" s="1"/>
  <c r="C6383" i="1" a="1"/>
  <c r="C6383" i="1" s="1"/>
  <c r="C6887" i="1" a="1"/>
  <c r="C6887" i="1" s="1"/>
  <c r="C7223" i="1" a="1"/>
  <c r="C7223" i="1" s="1"/>
  <c r="C8400" i="1" a="1"/>
  <c r="C8400" i="1" s="1"/>
  <c r="C7055" i="1" a="1"/>
  <c r="C7055" i="1" s="1"/>
  <c r="C6719" i="1" a="1"/>
  <c r="C6719" i="1" s="1"/>
  <c r="C6215" i="1" a="1"/>
  <c r="C6215" i="1" s="1"/>
  <c r="C6551" i="1" a="1"/>
  <c r="C6551" i="1" s="1"/>
  <c r="C5879" i="1" a="1"/>
  <c r="C5879" i="1" s="1"/>
  <c r="C8568" i="1" a="1"/>
  <c r="C8568" i="1" s="1"/>
  <c r="C6047" i="1" a="1"/>
  <c r="C6047" i="1" s="1"/>
  <c r="C7728" i="1" a="1"/>
  <c r="C7728" i="1" s="1"/>
  <c r="C8064" i="1" a="1"/>
  <c r="C8064" i="1" s="1"/>
  <c r="C7560" i="1" a="1"/>
  <c r="C7560" i="1" s="1"/>
  <c r="C7896" i="1" a="1"/>
  <c r="C7896" i="1" s="1"/>
  <c r="C1176" i="1" a="1"/>
  <c r="C1176" i="1" s="1"/>
  <c r="C1008" i="1" a="1"/>
  <c r="C1008" i="1" s="1"/>
  <c r="C1512" i="1" a="1"/>
  <c r="C1512" i="1" s="1"/>
  <c r="C8232" i="1" a="1"/>
  <c r="C8232" i="1" s="1"/>
  <c r="C7392" i="1" a="1"/>
  <c r="C7392" i="1" s="1"/>
  <c r="C840" i="1" a="1"/>
  <c r="C840" i="1" s="1"/>
  <c r="C1344" i="1" a="1"/>
  <c r="C1344" i="1" s="1"/>
  <c r="C5711" i="1" a="1"/>
  <c r="C5711" i="1" s="1"/>
  <c r="C5375" i="1" a="1"/>
  <c r="C5375" i="1" s="1"/>
  <c r="C5039" i="1" a="1"/>
  <c r="C5039" i="1" s="1"/>
  <c r="C4703" i="1" a="1"/>
  <c r="C4703" i="1" s="1"/>
  <c r="C4199" i="1" a="1"/>
  <c r="C4199" i="1" s="1"/>
  <c r="C3863" i="1" a="1"/>
  <c r="C3863" i="1" s="1"/>
  <c r="C3527" i="1" a="1"/>
  <c r="C3527" i="1" s="1"/>
  <c r="C3191" i="1" a="1"/>
  <c r="C3191" i="1" s="1"/>
  <c r="C2855" i="1" a="1"/>
  <c r="C2855" i="1" s="1"/>
  <c r="C2519" i="1" a="1"/>
  <c r="C2519" i="1" s="1"/>
  <c r="C504" i="1" a="1"/>
  <c r="C504" i="1" s="1"/>
  <c r="C672" i="1" a="1"/>
  <c r="C672" i="1" s="1"/>
  <c r="C336" i="1" a="1"/>
  <c r="C336" i="1" s="1"/>
  <c r="C5543" i="1" a="1"/>
  <c r="C5543" i="1" s="1"/>
  <c r="C5207" i="1" a="1"/>
  <c r="C5207" i="1" s="1"/>
  <c r="C4871" i="1" a="1"/>
  <c r="C4871" i="1" s="1"/>
  <c r="C4535" i="1" a="1"/>
  <c r="C4535" i="1" s="1"/>
  <c r="C4367" i="1" a="1"/>
  <c r="C4367" i="1" s="1"/>
  <c r="C4031" i="1" a="1"/>
  <c r="C4031" i="1" s="1"/>
  <c r="C3695" i="1" a="1"/>
  <c r="C3695" i="1" s="1"/>
  <c r="C3359" i="1" a="1"/>
  <c r="C3359" i="1" s="1"/>
  <c r="C3023" i="1" a="1"/>
  <c r="C3023" i="1" s="1"/>
  <c r="C2687" i="1" a="1"/>
  <c r="C2687" i="1" s="1"/>
  <c r="C2351" i="1" a="1"/>
  <c r="C2351" i="1" s="1"/>
  <c r="C168" i="1" a="1"/>
  <c r="C168" i="1" s="1"/>
  <c r="C2015" i="1" a="1"/>
  <c r="C2015" i="1" s="1"/>
  <c r="C1679" i="1" a="1"/>
  <c r="C1679" i="1" s="1"/>
  <c r="C2183" i="1" a="1"/>
  <c r="C2183" i="1" s="1"/>
  <c r="C1847" i="1" a="1"/>
  <c r="C1847" i="1" s="1"/>
  <c r="C4565" i="1" a="1"/>
  <c r="C4565" i="1" s="1"/>
  <c r="C5237" i="1" a="1"/>
  <c r="C5237" i="1" s="1"/>
  <c r="C4901" i="1" a="1"/>
  <c r="C4901" i="1" s="1"/>
  <c r="C5573" i="1" a="1"/>
  <c r="C5573" i="1" s="1"/>
  <c r="C5069" i="1" a="1"/>
  <c r="C5069" i="1" s="1"/>
  <c r="C4733" i="1" a="1"/>
  <c r="C4733" i="1" s="1"/>
  <c r="C5405" i="1" a="1"/>
  <c r="C5405" i="1" s="1"/>
  <c r="C8430" i="1" a="1"/>
  <c r="C8430" i="1" s="1"/>
  <c r="C8262" i="1" a="1"/>
  <c r="C8262" i="1" s="1"/>
  <c r="C5741" i="1" a="1"/>
  <c r="C5741" i="1" s="1"/>
  <c r="C7758" i="1" a="1"/>
  <c r="C7758" i="1" s="1"/>
  <c r="C8598" i="1" a="1"/>
  <c r="C8598" i="1" s="1"/>
  <c r="C7926" i="1" a="1"/>
  <c r="C7926" i="1" s="1"/>
  <c r="C1542" i="1" a="1"/>
  <c r="C1542" i="1" s="1"/>
  <c r="C1374" i="1" a="1"/>
  <c r="C1374" i="1" s="1"/>
  <c r="C1038" i="1" a="1"/>
  <c r="C1038" i="1" s="1"/>
  <c r="C1206" i="1" a="1"/>
  <c r="C1206" i="1" s="1"/>
  <c r="C870" i="1" a="1"/>
  <c r="C870" i="1" s="1"/>
  <c r="C534" i="1" a="1"/>
  <c r="C534" i="1" s="1"/>
  <c r="C7422" i="1" a="1"/>
  <c r="C7422" i="1" s="1"/>
  <c r="C8094" i="1" a="1"/>
  <c r="C8094" i="1" s="1"/>
  <c r="C702" i="1" a="1"/>
  <c r="C702" i="1" s="1"/>
  <c r="C7590" i="1" a="1"/>
  <c r="C7590" i="1" s="1"/>
  <c r="C366" i="1" a="1"/>
  <c r="C366" i="1" s="1"/>
  <c r="C7253" i="1" a="1"/>
  <c r="C7253" i="1" s="1"/>
  <c r="C6581" i="1" a="1"/>
  <c r="C6581" i="1" s="1"/>
  <c r="C6077" i="1" a="1"/>
  <c r="C6077" i="1" s="1"/>
  <c r="C4229" i="1" a="1"/>
  <c r="C4229" i="1" s="1"/>
  <c r="C3893" i="1" a="1"/>
  <c r="C3893" i="1" s="1"/>
  <c r="C3557" i="1" a="1"/>
  <c r="C3557" i="1" s="1"/>
  <c r="C3221" i="1" a="1"/>
  <c r="C3221" i="1" s="1"/>
  <c r="C6413" i="1" a="1"/>
  <c r="C6413" i="1" s="1"/>
  <c r="C6749" i="1" a="1"/>
  <c r="C6749" i="1" s="1"/>
  <c r="C5909" i="1" a="1"/>
  <c r="C5909" i="1" s="1"/>
  <c r="C4397" i="1" a="1"/>
  <c r="C4397" i="1" s="1"/>
  <c r="C4061" i="1" a="1"/>
  <c r="C4061" i="1" s="1"/>
  <c r="C3725" i="1" a="1"/>
  <c r="C3725" i="1" s="1"/>
  <c r="C3389" i="1" a="1"/>
  <c r="C3389" i="1" s="1"/>
  <c r="C3053" i="1" a="1"/>
  <c r="C3053" i="1" s="1"/>
  <c r="C2717" i="1" a="1"/>
  <c r="C2717" i="1" s="1"/>
  <c r="C2381" i="1" a="1"/>
  <c r="C2381" i="1" s="1"/>
  <c r="C2213" i="1" a="1"/>
  <c r="C2213" i="1" s="1"/>
  <c r="C2885" i="1" a="1"/>
  <c r="C2885" i="1" s="1"/>
  <c r="C2549" i="1" a="1"/>
  <c r="C2549" i="1" s="1"/>
  <c r="C1877" i="1" a="1"/>
  <c r="C1877" i="1" s="1"/>
  <c r="C1709" i="1" a="1"/>
  <c r="C1709" i="1" s="1"/>
  <c r="C198" i="1" a="1"/>
  <c r="C198" i="1" s="1"/>
  <c r="C7085" i="1" a="1"/>
  <c r="C7085" i="1" s="1"/>
  <c r="C30" i="1" a="1"/>
  <c r="C30" i="1" s="1"/>
  <c r="C2045" i="1" a="1"/>
  <c r="C2045" i="1" s="1"/>
  <c r="C6917" i="1" a="1"/>
  <c r="C6917" i="1" s="1"/>
  <c r="C6245" i="1" a="1"/>
  <c r="C6245" i="1" s="1"/>
  <c r="D7547" i="1" a="1"/>
  <c r="D7547" i="1" s="1"/>
  <c r="D6706" i="1" a="1"/>
  <c r="D6706" i="1" s="1"/>
  <c r="D4690" i="1" a="1"/>
  <c r="D4690" i="1" s="1"/>
  <c r="D5194" i="1" a="1"/>
  <c r="D5194" i="1" s="1"/>
  <c r="D4858" i="1" a="1"/>
  <c r="D4858" i="1" s="1"/>
  <c r="D4018" i="1" a="1"/>
  <c r="D4018" i="1" s="1"/>
  <c r="D8723" i="1" a="1"/>
  <c r="D8723" i="1" s="1"/>
  <c r="D8387" i="1" a="1"/>
  <c r="D8387" i="1" s="1"/>
  <c r="D4522" i="1" a="1"/>
  <c r="D4522" i="1" s="1"/>
  <c r="D6538" i="1" a="1"/>
  <c r="D6538" i="1" s="1"/>
  <c r="D6034" i="1" a="1"/>
  <c r="D6034" i="1" s="1"/>
  <c r="D8555" i="1" a="1"/>
  <c r="D8555" i="1" s="1"/>
  <c r="D8219" i="1" a="1"/>
  <c r="D8219" i="1" s="1"/>
  <c r="D4354" i="1" a="1"/>
  <c r="D4354" i="1" s="1"/>
  <c r="D3850" i="1" a="1"/>
  <c r="D3850" i="1" s="1"/>
  <c r="D1666" i="1" a="1"/>
  <c r="D1666" i="1" s="1"/>
  <c r="D5698" i="1" a="1"/>
  <c r="D5698" i="1" s="1"/>
  <c r="D3514" i="1" a="1"/>
  <c r="D3514" i="1" s="1"/>
  <c r="D3178" i="1" a="1"/>
  <c r="D3178" i="1" s="1"/>
  <c r="D8051" i="1" a="1"/>
  <c r="D8051" i="1" s="1"/>
  <c r="D7042" i="1" a="1"/>
  <c r="D7042" i="1" s="1"/>
  <c r="D6202" i="1" a="1"/>
  <c r="D6202" i="1" s="1"/>
  <c r="D2170" i="1" a="1"/>
  <c r="D2170" i="1" s="1"/>
  <c r="D1834" i="1" a="1"/>
  <c r="D1834" i="1" s="1"/>
  <c r="D7210" i="1" a="1"/>
  <c r="D7210" i="1" s="1"/>
  <c r="D4186" i="1" a="1"/>
  <c r="D4186" i="1" s="1"/>
  <c r="D6370" i="1" a="1"/>
  <c r="D6370" i="1" s="1"/>
  <c r="D5530" i="1" a="1"/>
  <c r="D5530" i="1" s="1"/>
  <c r="D6874" i="1" a="1"/>
  <c r="D6874" i="1" s="1"/>
  <c r="D3682" i="1" a="1"/>
  <c r="D3682" i="1" s="1"/>
  <c r="D2338" i="1" a="1"/>
  <c r="D2338" i="1" s="1"/>
  <c r="D2506" i="1" a="1"/>
  <c r="D2506" i="1" s="1"/>
  <c r="D2842" i="1" a="1"/>
  <c r="D2842" i="1" s="1"/>
  <c r="D2002" i="1" a="1"/>
  <c r="D2002" i="1" s="1"/>
  <c r="D7883" i="1" a="1"/>
  <c r="D7883" i="1" s="1"/>
  <c r="D5362" i="1" a="1"/>
  <c r="D5362" i="1" s="1"/>
  <c r="D3346" i="1" a="1"/>
  <c r="D3346" i="1" s="1"/>
  <c r="D5866" i="1" a="1"/>
  <c r="D5866" i="1" s="1"/>
  <c r="D5026" i="1" a="1"/>
  <c r="D5026" i="1" s="1"/>
  <c r="D3010" i="1" a="1"/>
  <c r="D3010" i="1" s="1"/>
  <c r="D2674" i="1" a="1"/>
  <c r="D2674" i="1" s="1"/>
  <c r="D7715" i="1" a="1"/>
  <c r="D7715" i="1" s="1"/>
  <c r="D7379" i="1" a="1"/>
  <c r="D7379" i="1" s="1"/>
  <c r="D323" i="1" a="1"/>
  <c r="D323" i="1" s="1"/>
  <c r="D1331" i="1" a="1"/>
  <c r="D1331" i="1" s="1"/>
  <c r="D659" i="1" a="1"/>
  <c r="D659" i="1" s="1"/>
  <c r="D491" i="1" a="1"/>
  <c r="D491" i="1" s="1"/>
  <c r="D155" i="1" a="1"/>
  <c r="D155" i="1" s="1"/>
  <c r="D1163" i="1" a="1"/>
  <c r="D1163" i="1" s="1"/>
  <c r="D995" i="1" a="1"/>
  <c r="D995" i="1" s="1"/>
  <c r="D827" i="1" a="1"/>
  <c r="D827" i="1" s="1"/>
  <c r="D1499" i="1" a="1"/>
  <c r="D1499" i="1" s="1"/>
  <c r="C6903" i="1" a="1"/>
  <c r="C6903" i="1" s="1"/>
  <c r="C8416" i="1" a="1"/>
  <c r="C8416" i="1" s="1"/>
  <c r="C7071" i="1" a="1"/>
  <c r="C7071" i="1" s="1"/>
  <c r="C6735" i="1" a="1"/>
  <c r="C6735" i="1" s="1"/>
  <c r="C6567" i="1" a="1"/>
  <c r="C6567" i="1" s="1"/>
  <c r="C5895" i="1" a="1"/>
  <c r="C5895" i="1" s="1"/>
  <c r="C8584" i="1" a="1"/>
  <c r="C8584" i="1" s="1"/>
  <c r="C7239" i="1" a="1"/>
  <c r="C7239" i="1" s="1"/>
  <c r="C6063" i="1" a="1"/>
  <c r="C6063" i="1" s="1"/>
  <c r="C4383" i="1" a="1"/>
  <c r="C4383" i="1" s="1"/>
  <c r="C6399" i="1" a="1"/>
  <c r="C6399" i="1" s="1"/>
  <c r="C8752" i="1" a="1"/>
  <c r="C8752" i="1" s="1"/>
  <c r="C6231" i="1" a="1"/>
  <c r="C6231" i="1" s="1"/>
  <c r="C7744" i="1" a="1"/>
  <c r="C7744" i="1" s="1"/>
  <c r="C8080" i="1" a="1"/>
  <c r="C8080" i="1" s="1"/>
  <c r="C7576" i="1" a="1"/>
  <c r="C7576" i="1" s="1"/>
  <c r="C8248" i="1" a="1"/>
  <c r="C8248" i="1" s="1"/>
  <c r="C1024" i="1" a="1"/>
  <c r="C1024" i="1" s="1"/>
  <c r="C1528" i="1" a="1"/>
  <c r="C1528" i="1" s="1"/>
  <c r="C1192" i="1" a="1"/>
  <c r="C1192" i="1" s="1"/>
  <c r="C7408" i="1" a="1"/>
  <c r="C7408" i="1" s="1"/>
  <c r="C7912" i="1" a="1"/>
  <c r="C7912" i="1" s="1"/>
  <c r="C1360" i="1" a="1"/>
  <c r="C1360" i="1" s="1"/>
  <c r="C5727" i="1" a="1"/>
  <c r="C5727" i="1" s="1"/>
  <c r="C5391" i="1" a="1"/>
  <c r="C5391" i="1" s="1"/>
  <c r="C5055" i="1" a="1"/>
  <c r="C5055" i="1" s="1"/>
  <c r="C4719" i="1" a="1"/>
  <c r="C4719" i="1" s="1"/>
  <c r="C4215" i="1" a="1"/>
  <c r="C4215" i="1" s="1"/>
  <c r="C3879" i="1" a="1"/>
  <c r="C3879" i="1" s="1"/>
  <c r="C3543" i="1" a="1"/>
  <c r="C3543" i="1" s="1"/>
  <c r="C3207" i="1" a="1"/>
  <c r="C3207" i="1" s="1"/>
  <c r="C2871" i="1" a="1"/>
  <c r="C2871" i="1" s="1"/>
  <c r="C2535" i="1" a="1"/>
  <c r="C2535" i="1" s="1"/>
  <c r="C184" i="1" a="1"/>
  <c r="C184" i="1" s="1"/>
  <c r="C856" i="1" a="1"/>
  <c r="C856" i="1" s="1"/>
  <c r="C520" i="1" a="1"/>
  <c r="C520" i="1" s="1"/>
  <c r="C352" i="1" a="1"/>
  <c r="C352" i="1" s="1"/>
  <c r="C16" i="1" a="1"/>
  <c r="C16" i="1" s="1"/>
  <c r="C5559" i="1" a="1"/>
  <c r="C5559" i="1" s="1"/>
  <c r="C5223" i="1" a="1"/>
  <c r="C5223" i="1" s="1"/>
  <c r="C4887" i="1" a="1"/>
  <c r="C4887" i="1" s="1"/>
  <c r="C4551" i="1" a="1"/>
  <c r="C4551" i="1" s="1"/>
  <c r="C4047" i="1" a="1"/>
  <c r="C4047" i="1" s="1"/>
  <c r="C3711" i="1" a="1"/>
  <c r="C3711" i="1" s="1"/>
  <c r="C3375" i="1" a="1"/>
  <c r="C3375" i="1" s="1"/>
  <c r="C3039" i="1" a="1"/>
  <c r="C3039" i="1" s="1"/>
  <c r="C2703" i="1" a="1"/>
  <c r="C2703" i="1" s="1"/>
  <c r="C2367" i="1" a="1"/>
  <c r="C2367" i="1" s="1"/>
  <c r="C688" i="1" a="1"/>
  <c r="C688" i="1" s="1"/>
  <c r="C2031" i="1" a="1"/>
  <c r="C2031" i="1" s="1"/>
  <c r="C1863" i="1" a="1"/>
  <c r="C1863" i="1" s="1"/>
  <c r="C1695" i="1" a="1"/>
  <c r="C1695" i="1" s="1"/>
  <c r="C2199" i="1" a="1"/>
  <c r="C2199" i="1" s="1"/>
  <c r="C7303" i="1" a="1"/>
  <c r="C7303" i="1" s="1"/>
  <c r="C8480" i="1" a="1"/>
  <c r="C8480" i="1" s="1"/>
  <c r="C7135" i="1" a="1"/>
  <c r="C7135" i="1" s="1"/>
  <c r="C6631" i="1" a="1"/>
  <c r="C6631" i="1" s="1"/>
  <c r="C5959" i="1" a="1"/>
  <c r="C5959" i="1" s="1"/>
  <c r="C8648" i="1" a="1"/>
  <c r="C8648" i="1" s="1"/>
  <c r="C6967" i="1" a="1"/>
  <c r="C6967" i="1" s="1"/>
  <c r="C6799" i="1" a="1"/>
  <c r="C6799" i="1" s="1"/>
  <c r="C6127" i="1" a="1"/>
  <c r="C6127" i="1" s="1"/>
  <c r="C6463" i="1" a="1"/>
  <c r="C6463" i="1" s="1"/>
  <c r="C6295" i="1" a="1"/>
  <c r="C6295" i="1" s="1"/>
  <c r="C5791" i="1" a="1"/>
  <c r="C5791" i="1" s="1"/>
  <c r="C752" i="1" a="1"/>
  <c r="C752" i="1" s="1"/>
  <c r="C7808" i="1" a="1"/>
  <c r="C7808" i="1" s="1"/>
  <c r="C8312" i="1" a="1"/>
  <c r="C8312" i="1" s="1"/>
  <c r="C8144" i="1" a="1"/>
  <c r="C8144" i="1" s="1"/>
  <c r="C7640" i="1" a="1"/>
  <c r="C7640" i="1" s="1"/>
  <c r="C7472" i="1" a="1"/>
  <c r="C7472" i="1" s="1"/>
  <c r="C7976" i="1" a="1"/>
  <c r="C7976" i="1" s="1"/>
  <c r="C920" i="1" a="1"/>
  <c r="C920" i="1" s="1"/>
  <c r="C1592" i="1" a="1"/>
  <c r="C1592" i="1" s="1"/>
  <c r="C1256" i="1" a="1"/>
  <c r="C1256" i="1" s="1"/>
  <c r="C1088" i="1" a="1"/>
  <c r="C1088" i="1" s="1"/>
  <c r="C1424" i="1" a="1"/>
  <c r="C1424" i="1" s="1"/>
  <c r="C5455" i="1" a="1"/>
  <c r="C5455" i="1" s="1"/>
  <c r="C5119" i="1" a="1"/>
  <c r="C5119" i="1" s="1"/>
  <c r="C4783" i="1" a="1"/>
  <c r="C4783" i="1" s="1"/>
  <c r="C4447" i="1" a="1"/>
  <c r="C4447" i="1" s="1"/>
  <c r="C4279" i="1" a="1"/>
  <c r="C4279" i="1" s="1"/>
  <c r="C3943" i="1" a="1"/>
  <c r="C3943" i="1" s="1"/>
  <c r="C3607" i="1" a="1"/>
  <c r="C3607" i="1" s="1"/>
  <c r="C3271" i="1" a="1"/>
  <c r="C3271" i="1" s="1"/>
  <c r="C2935" i="1" a="1"/>
  <c r="C2935" i="1" s="1"/>
  <c r="C2599" i="1" a="1"/>
  <c r="C2599" i="1" s="1"/>
  <c r="C416" i="1" a="1"/>
  <c r="C416" i="1" s="1"/>
  <c r="C248" i="1" a="1"/>
  <c r="C248" i="1" s="1"/>
  <c r="C80" i="1" a="1"/>
  <c r="C80" i="1" s="1"/>
  <c r="C5623" i="1" a="1"/>
  <c r="C5623" i="1" s="1"/>
  <c r="C5287" i="1" a="1"/>
  <c r="C5287" i="1" s="1"/>
  <c r="C4951" i="1" a="1"/>
  <c r="C4951" i="1" s="1"/>
  <c r="C4615" i="1" a="1"/>
  <c r="C4615" i="1" s="1"/>
  <c r="C4111" i="1" a="1"/>
  <c r="C4111" i="1" s="1"/>
  <c r="C3775" i="1" a="1"/>
  <c r="C3775" i="1" s="1"/>
  <c r="C3439" i="1" a="1"/>
  <c r="C3439" i="1" s="1"/>
  <c r="C3103" i="1" a="1"/>
  <c r="C3103" i="1" s="1"/>
  <c r="C2767" i="1" a="1"/>
  <c r="C2767" i="1" s="1"/>
  <c r="C2431" i="1" a="1"/>
  <c r="C2431" i="1" s="1"/>
  <c r="C584" i="1" a="1"/>
  <c r="C584" i="1" s="1"/>
  <c r="C2263" i="1" a="1"/>
  <c r="C2263" i="1" s="1"/>
  <c r="C2095" i="1" a="1"/>
  <c r="C2095" i="1" s="1"/>
  <c r="C1927" i="1" a="1"/>
  <c r="C1927" i="1" s="1"/>
  <c r="C1759" i="1" a="1"/>
  <c r="C1759" i="1" s="1"/>
  <c r="C8544" i="1" a="1"/>
  <c r="C8544" i="1" s="1"/>
  <c r="C7367" i="1" a="1"/>
  <c r="C7367" i="1" s="1"/>
  <c r="C6863" i="1" a="1"/>
  <c r="C6863" i="1" s="1"/>
  <c r="C6695" i="1" a="1"/>
  <c r="C6695" i="1" s="1"/>
  <c r="C6023" i="1" a="1"/>
  <c r="C6023" i="1" s="1"/>
  <c r="C8712" i="1" a="1"/>
  <c r="C8712" i="1" s="1"/>
  <c r="C6359" i="1" a="1"/>
  <c r="C6359" i="1" s="1"/>
  <c r="C7031" i="1" a="1"/>
  <c r="C7031" i="1" s="1"/>
  <c r="C6191" i="1" a="1"/>
  <c r="C6191" i="1" s="1"/>
  <c r="C6527" i="1" a="1"/>
  <c r="C6527" i="1" s="1"/>
  <c r="C7199" i="1" a="1"/>
  <c r="C7199" i="1" s="1"/>
  <c r="C5855" i="1" a="1"/>
  <c r="C5855" i="1" s="1"/>
  <c r="C8208" i="1" a="1"/>
  <c r="C8208" i="1" s="1"/>
  <c r="C7872" i="1" a="1"/>
  <c r="C7872" i="1" s="1"/>
  <c r="C7704" i="1" a="1"/>
  <c r="C7704" i="1" s="1"/>
  <c r="C8376" i="1" a="1"/>
  <c r="C8376" i="1" s="1"/>
  <c r="C816" i="1" a="1"/>
  <c r="C816" i="1" s="1"/>
  <c r="C1656" i="1" a="1"/>
  <c r="C1656" i="1" s="1"/>
  <c r="C1320" i="1" a="1"/>
  <c r="C1320" i="1" s="1"/>
  <c r="C984" i="1" a="1"/>
  <c r="C984" i="1" s="1"/>
  <c r="C7536" i="1" a="1"/>
  <c r="C7536" i="1" s="1"/>
  <c r="C8040" i="1" a="1"/>
  <c r="C8040" i="1" s="1"/>
  <c r="C1152" i="1" a="1"/>
  <c r="C1152" i="1" s="1"/>
  <c r="C1488" i="1" a="1"/>
  <c r="C1488" i="1" s="1"/>
  <c r="C5519" i="1" a="1"/>
  <c r="C5519" i="1" s="1"/>
  <c r="C5183" i="1" a="1"/>
  <c r="C5183" i="1" s="1"/>
  <c r="C4847" i="1" a="1"/>
  <c r="C4847" i="1" s="1"/>
  <c r="C4511" i="1" a="1"/>
  <c r="C4511" i="1" s="1"/>
  <c r="C4343" i="1" a="1"/>
  <c r="C4343" i="1" s="1"/>
  <c r="C4007" i="1" a="1"/>
  <c r="C4007" i="1" s="1"/>
  <c r="C3671" i="1" a="1"/>
  <c r="C3671" i="1" s="1"/>
  <c r="C3335" i="1" a="1"/>
  <c r="C3335" i="1" s="1"/>
  <c r="C2999" i="1" a="1"/>
  <c r="C2999" i="1" s="1"/>
  <c r="C2663" i="1" a="1"/>
  <c r="C2663" i="1" s="1"/>
  <c r="C2327" i="1" a="1"/>
  <c r="C2327" i="1" s="1"/>
  <c r="C480" i="1" a="1"/>
  <c r="C480" i="1" s="1"/>
  <c r="C144" i="1" a="1"/>
  <c r="C144" i="1" s="1"/>
  <c r="C5687" i="1" a="1"/>
  <c r="C5687" i="1" s="1"/>
  <c r="C5351" i="1" a="1"/>
  <c r="C5351" i="1" s="1"/>
  <c r="C5015" i="1" a="1"/>
  <c r="C5015" i="1" s="1"/>
  <c r="C4679" i="1" a="1"/>
  <c r="C4679" i="1" s="1"/>
  <c r="C4175" i="1" a="1"/>
  <c r="C4175" i="1" s="1"/>
  <c r="C3839" i="1" a="1"/>
  <c r="C3839" i="1" s="1"/>
  <c r="C3503" i="1" a="1"/>
  <c r="C3503" i="1" s="1"/>
  <c r="C3167" i="1" a="1"/>
  <c r="C3167" i="1" s="1"/>
  <c r="C2831" i="1" a="1"/>
  <c r="C2831" i="1" s="1"/>
  <c r="C2495" i="1" a="1"/>
  <c r="C2495" i="1" s="1"/>
  <c r="C648" i="1" a="1"/>
  <c r="C648" i="1" s="1"/>
  <c r="C312" i="1" a="1"/>
  <c r="C312" i="1" s="1"/>
  <c r="C1991" i="1" a="1"/>
  <c r="C1991" i="1" s="1"/>
  <c r="C2159" i="1" a="1"/>
  <c r="C2159" i="1" s="1"/>
  <c r="C1823" i="1" a="1"/>
  <c r="C1823" i="1" s="1"/>
  <c r="C6883" i="1" a="1"/>
  <c r="C6883" i="1" s="1"/>
  <c r="C8732" i="1" a="1"/>
  <c r="C8732" i="1" s="1"/>
  <c r="C8396" i="1" a="1"/>
  <c r="C8396" i="1" s="1"/>
  <c r="C7219" i="1" a="1"/>
  <c r="C7219" i="1" s="1"/>
  <c r="C5875" i="1" a="1"/>
  <c r="C5875" i="1" s="1"/>
  <c r="C6379" i="1" a="1"/>
  <c r="C6379" i="1" s="1"/>
  <c r="C6043" i="1" a="1"/>
  <c r="C6043" i="1" s="1"/>
  <c r="C6211" i="1" a="1"/>
  <c r="C6211" i="1" s="1"/>
  <c r="C2011" i="1" a="1"/>
  <c r="C2011" i="1" s="1"/>
  <c r="C8564" i="1" a="1"/>
  <c r="C8564" i="1" s="1"/>
  <c r="C6715" i="1" a="1"/>
  <c r="C6715" i="1" s="1"/>
  <c r="C6547" i="1" a="1"/>
  <c r="C6547" i="1" s="1"/>
  <c r="C7051" i="1" a="1"/>
  <c r="C7051" i="1" s="1"/>
  <c r="C8228" i="1" a="1"/>
  <c r="C8228" i="1" s="1"/>
  <c r="C7388" i="1" a="1"/>
  <c r="C7388" i="1" s="1"/>
  <c r="C7724" i="1" a="1"/>
  <c r="C7724" i="1" s="1"/>
  <c r="C8060" i="1" a="1"/>
  <c r="C8060" i="1" s="1"/>
  <c r="C7556" i="1" a="1"/>
  <c r="C7556" i="1" s="1"/>
  <c r="C1340" i="1" a="1"/>
  <c r="C1340" i="1" s="1"/>
  <c r="C1172" i="1" a="1"/>
  <c r="C1172" i="1" s="1"/>
  <c r="C1004" i="1" a="1"/>
  <c r="C1004" i="1" s="1"/>
  <c r="C1508" i="1" a="1"/>
  <c r="C1508" i="1" s="1"/>
  <c r="C164" i="1" a="1"/>
  <c r="C164" i="1" s="1"/>
  <c r="C5707" i="1" a="1"/>
  <c r="C5707" i="1" s="1"/>
  <c r="C5371" i="1" a="1"/>
  <c r="C5371" i="1" s="1"/>
  <c r="C5035" i="1" a="1"/>
  <c r="C5035" i="1" s="1"/>
  <c r="C4699" i="1" a="1"/>
  <c r="C4699" i="1" s="1"/>
  <c r="C4195" i="1" a="1"/>
  <c r="C4195" i="1" s="1"/>
  <c r="C3859" i="1" a="1"/>
  <c r="C3859" i="1" s="1"/>
  <c r="C3523" i="1" a="1"/>
  <c r="C3523" i="1" s="1"/>
  <c r="C3187" i="1" a="1"/>
  <c r="C3187" i="1" s="1"/>
  <c r="C2851" i="1" a="1"/>
  <c r="C2851" i="1" s="1"/>
  <c r="C2515" i="1" a="1"/>
  <c r="C2515" i="1" s="1"/>
  <c r="C500" i="1" a="1"/>
  <c r="C500" i="1" s="1"/>
  <c r="C7892" i="1" a="1"/>
  <c r="C7892" i="1" s="1"/>
  <c r="C836" i="1" a="1"/>
  <c r="C836" i="1" s="1"/>
  <c r="C668" i="1" a="1"/>
  <c r="C668" i="1" s="1"/>
  <c r="C332" i="1" a="1"/>
  <c r="C332" i="1" s="1"/>
  <c r="C3691" i="1" a="1"/>
  <c r="C3691" i="1" s="1"/>
  <c r="C5203" i="1" a="1"/>
  <c r="C5203" i="1" s="1"/>
  <c r="C3019" i="1" a="1"/>
  <c r="C3019" i="1" s="1"/>
  <c r="C2179" i="1" a="1"/>
  <c r="C2179" i="1" s="1"/>
  <c r="C1843" i="1" a="1"/>
  <c r="C1843" i="1" s="1"/>
  <c r="C4027" i="1" a="1"/>
  <c r="C4027" i="1" s="1"/>
  <c r="C4531" i="1" a="1"/>
  <c r="C4531" i="1" s="1"/>
  <c r="C2347" i="1" a="1"/>
  <c r="C2347" i="1" s="1"/>
  <c r="C5539" i="1" a="1"/>
  <c r="C5539" i="1" s="1"/>
  <c r="C3355" i="1" a="1"/>
  <c r="C3355" i="1" s="1"/>
  <c r="C4363" i="1" a="1"/>
  <c r="C4363" i="1" s="1"/>
  <c r="C1675" i="1" a="1"/>
  <c r="C1675" i="1" s="1"/>
  <c r="C4867" i="1" a="1"/>
  <c r="C4867" i="1" s="1"/>
  <c r="C2683" i="1" a="1"/>
  <c r="C2683" i="1" s="1"/>
  <c r="C5417" i="1" a="1"/>
  <c r="C5417" i="1" s="1"/>
  <c r="C5081" i="1" a="1"/>
  <c r="C5081" i="1" s="1"/>
  <c r="C4745" i="1" a="1"/>
  <c r="C4745" i="1" s="1"/>
  <c r="C5753" i="1" a="1"/>
  <c r="C5753" i="1" s="1"/>
  <c r="C5585" i="1" a="1"/>
  <c r="C5585" i="1" s="1"/>
  <c r="C5249" i="1" a="1"/>
  <c r="C5249" i="1" s="1"/>
  <c r="C4913" i="1" a="1"/>
  <c r="C4913" i="1" s="1"/>
  <c r="C4577" i="1" a="1"/>
  <c r="C4577" i="1" s="1"/>
  <c r="C1721" i="1" a="1"/>
  <c r="C1721" i="1" s="1"/>
  <c r="C4409" i="1" a="1"/>
  <c r="C4409" i="1" s="1"/>
  <c r="C8442" i="1" a="1"/>
  <c r="C8442" i="1" s="1"/>
  <c r="C8274" i="1" a="1"/>
  <c r="C8274" i="1" s="1"/>
  <c r="C8106" i="1" a="1"/>
  <c r="C8106" i="1" s="1"/>
  <c r="C7770" i="1" a="1"/>
  <c r="C7770" i="1" s="1"/>
  <c r="C8610" i="1" a="1"/>
  <c r="C8610" i="1" s="1"/>
  <c r="C1554" i="1" a="1"/>
  <c r="C1554" i="1" s="1"/>
  <c r="C1386" i="1" a="1"/>
  <c r="C1386" i="1" s="1"/>
  <c r="C1050" i="1" a="1"/>
  <c r="C1050" i="1" s="1"/>
  <c r="C7602" i="1" a="1"/>
  <c r="C7602" i="1" s="1"/>
  <c r="C1218" i="1" a="1"/>
  <c r="C1218" i="1" s="1"/>
  <c r="C546" i="1" a="1"/>
  <c r="C546" i="1" s="1"/>
  <c r="C7938" i="1" a="1"/>
  <c r="C7938" i="1" s="1"/>
  <c r="C714" i="1" a="1"/>
  <c r="C714" i="1" s="1"/>
  <c r="C378" i="1" a="1"/>
  <c r="C378" i="1" s="1"/>
  <c r="C7434" i="1" a="1"/>
  <c r="C7434" i="1" s="1"/>
  <c r="C882" i="1" a="1"/>
  <c r="C882" i="1" s="1"/>
  <c r="C210" i="1" a="1"/>
  <c r="C210" i="1" s="1"/>
  <c r="C6761" i="1" a="1"/>
  <c r="C6761" i="1" s="1"/>
  <c r="C5921" i="1" a="1"/>
  <c r="C5921" i="1" s="1"/>
  <c r="C4073" i="1" a="1"/>
  <c r="C4073" i="1" s="1"/>
  <c r="C3737" i="1" a="1"/>
  <c r="C3737" i="1" s="1"/>
  <c r="C3401" i="1" a="1"/>
  <c r="C3401" i="1" s="1"/>
  <c r="C6593" i="1" a="1"/>
  <c r="C6593" i="1" s="1"/>
  <c r="C6257" i="1" a="1"/>
  <c r="C6257" i="1" s="1"/>
  <c r="C7265" i="1" a="1"/>
  <c r="C7265" i="1" s="1"/>
  <c r="C6089" i="1" a="1"/>
  <c r="C6089" i="1" s="1"/>
  <c r="C4241" i="1" a="1"/>
  <c r="C4241" i="1" s="1"/>
  <c r="C3905" i="1" a="1"/>
  <c r="C3905" i="1" s="1"/>
  <c r="C3569" i="1" a="1"/>
  <c r="C3569" i="1" s="1"/>
  <c r="C3233" i="1" a="1"/>
  <c r="C3233" i="1" s="1"/>
  <c r="C6425" i="1" a="1"/>
  <c r="C6425" i="1" s="1"/>
  <c r="C1889" i="1" a="1"/>
  <c r="C1889" i="1" s="1"/>
  <c r="C3065" i="1" a="1"/>
  <c r="C3065" i="1" s="1"/>
  <c r="C2729" i="1" a="1"/>
  <c r="C2729" i="1" s="1"/>
  <c r="C2393" i="1" a="1"/>
  <c r="C2393" i="1" s="1"/>
  <c r="C2057" i="1" a="1"/>
  <c r="C2057" i="1" s="1"/>
  <c r="C2225" i="1" a="1"/>
  <c r="C2225" i="1" s="1"/>
  <c r="C2897" i="1" a="1"/>
  <c r="C2897" i="1" s="1"/>
  <c r="C42" i="1" a="1"/>
  <c r="C42" i="1" s="1"/>
  <c r="C6929" i="1" a="1"/>
  <c r="C6929" i="1" s="1"/>
  <c r="C7097" i="1" a="1"/>
  <c r="C7097" i="1" s="1"/>
  <c r="C2561" i="1" a="1"/>
  <c r="C2561" i="1" s="1"/>
  <c r="C5481" i="1" a="1"/>
  <c r="C5481" i="1" s="1"/>
  <c r="C5145" i="1" a="1"/>
  <c r="C5145" i="1" s="1"/>
  <c r="C4809" i="1" a="1"/>
  <c r="C4809" i="1" s="1"/>
  <c r="C5649" i="1" a="1"/>
  <c r="C5649" i="1" s="1"/>
  <c r="C5313" i="1" a="1"/>
  <c r="C5313" i="1" s="1"/>
  <c r="C4977" i="1" a="1"/>
  <c r="C4977" i="1" s="1"/>
  <c r="C4641" i="1" a="1"/>
  <c r="C4641" i="1" s="1"/>
  <c r="C1785" i="1" a="1"/>
  <c r="C1785" i="1" s="1"/>
  <c r="C4473" i="1" a="1"/>
  <c r="C4473" i="1" s="1"/>
  <c r="C6657" i="1" a="1"/>
  <c r="C6657" i="1" s="1"/>
  <c r="C8506" i="1" a="1"/>
  <c r="C8506" i="1" s="1"/>
  <c r="C8338" i="1" a="1"/>
  <c r="C8338" i="1" s="1"/>
  <c r="C8170" i="1" a="1"/>
  <c r="C8170" i="1" s="1"/>
  <c r="C8674" i="1" a="1"/>
  <c r="C8674" i="1" s="1"/>
  <c r="C7834" i="1" a="1"/>
  <c r="C7834" i="1" s="1"/>
  <c r="C7498" i="1" a="1"/>
  <c r="C7498" i="1" s="1"/>
  <c r="C8002" i="1" a="1"/>
  <c r="C8002" i="1" s="1"/>
  <c r="C1618" i="1" a="1"/>
  <c r="C1618" i="1" s="1"/>
  <c r="C1450" i="1" a="1"/>
  <c r="C1450" i="1" s="1"/>
  <c r="C1114" i="1" a="1"/>
  <c r="C1114" i="1" s="1"/>
  <c r="C778" i="1" a="1"/>
  <c r="C778" i="1" s="1"/>
  <c r="C7666" i="1" a="1"/>
  <c r="C7666" i="1" s="1"/>
  <c r="C610" i="1" a="1"/>
  <c r="C610" i="1" s="1"/>
  <c r="C946" i="1" a="1"/>
  <c r="C946" i="1" s="1"/>
  <c r="C1282" i="1" a="1"/>
  <c r="C1282" i="1" s="1"/>
  <c r="C442" i="1" a="1"/>
  <c r="C442" i="1" s="1"/>
  <c r="C7329" i="1" a="1"/>
  <c r="C7329" i="1" s="1"/>
  <c r="C5985" i="1" a="1"/>
  <c r="C5985" i="1" s="1"/>
  <c r="C4137" i="1" a="1"/>
  <c r="C4137" i="1" s="1"/>
  <c r="C3801" i="1" a="1"/>
  <c r="C3801" i="1" s="1"/>
  <c r="C3465" i="1" a="1"/>
  <c r="C3465" i="1" s="1"/>
  <c r="C6825" i="1" a="1"/>
  <c r="C6825" i="1" s="1"/>
  <c r="C6321" i="1" a="1"/>
  <c r="C6321" i="1" s="1"/>
  <c r="C6153" i="1" a="1"/>
  <c r="C6153" i="1" s="1"/>
  <c r="C5817" i="1" a="1"/>
  <c r="C5817" i="1" s="1"/>
  <c r="C4305" i="1" a="1"/>
  <c r="C4305" i="1" s="1"/>
  <c r="C3969" i="1" a="1"/>
  <c r="C3969" i="1" s="1"/>
  <c r="C3633" i="1" a="1"/>
  <c r="C3633" i="1" s="1"/>
  <c r="C3297" i="1" a="1"/>
  <c r="C3297" i="1" s="1"/>
  <c r="C6489" i="1" a="1"/>
  <c r="C6489" i="1" s="1"/>
  <c r="C3129" i="1" a="1"/>
  <c r="C3129" i="1" s="1"/>
  <c r="C2793" i="1" a="1"/>
  <c r="C2793" i="1" s="1"/>
  <c r="C2457" i="1" a="1"/>
  <c r="C2457" i="1" s="1"/>
  <c r="C1953" i="1" a="1"/>
  <c r="C1953" i="1" s="1"/>
  <c r="C2121" i="1" a="1"/>
  <c r="C2121" i="1" s="1"/>
  <c r="C274" i="1" a="1"/>
  <c r="C274" i="1" s="1"/>
  <c r="C106" i="1" a="1"/>
  <c r="C106" i="1" s="1"/>
  <c r="C2625" i="1" a="1"/>
  <c r="C2625" i="1" s="1"/>
  <c r="C7161" i="1" a="1"/>
  <c r="C7161" i="1" s="1"/>
  <c r="C6993" i="1" a="1"/>
  <c r="C6993" i="1" s="1"/>
  <c r="C2961" i="1" a="1"/>
  <c r="C2961" i="1" s="1"/>
  <c r="C2289" i="1" a="1"/>
  <c r="C2289" i="1" s="1"/>
  <c r="C5361" i="1" a="1"/>
  <c r="C5361" i="1" s="1"/>
  <c r="C5025" i="1" a="1"/>
  <c r="C5025" i="1" s="1"/>
  <c r="C4689" i="1" a="1"/>
  <c r="C4689" i="1" s="1"/>
  <c r="C5529" i="1" a="1"/>
  <c r="C5529" i="1" s="1"/>
  <c r="C5193" i="1" a="1"/>
  <c r="C5193" i="1" s="1"/>
  <c r="C5697" i="1" a="1"/>
  <c r="C5697" i="1" s="1"/>
  <c r="C4857" i="1" a="1"/>
  <c r="C4857" i="1" s="1"/>
  <c r="C4521" i="1" a="1"/>
  <c r="C4521" i="1" s="1"/>
  <c r="C8386" i="1" a="1"/>
  <c r="C8386" i="1" s="1"/>
  <c r="C8218" i="1" a="1"/>
  <c r="C8218" i="1" s="1"/>
  <c r="C1833" i="1" a="1"/>
  <c r="C1833" i="1" s="1"/>
  <c r="C7546" i="1" a="1"/>
  <c r="C7546" i="1" s="1"/>
  <c r="C8554" i="1" a="1"/>
  <c r="C8554" i="1" s="1"/>
  <c r="C7882" i="1" a="1"/>
  <c r="C7882" i="1" s="1"/>
  <c r="C8722" i="1" a="1"/>
  <c r="C8722" i="1" s="1"/>
  <c r="C8050" i="1" a="1"/>
  <c r="C8050" i="1" s="1"/>
  <c r="C1162" i="1" a="1"/>
  <c r="C1162" i="1" s="1"/>
  <c r="C826" i="1" a="1"/>
  <c r="C826" i="1" s="1"/>
  <c r="C994" i="1" a="1"/>
  <c r="C994" i="1" s="1"/>
  <c r="C1498" i="1" a="1"/>
  <c r="C1498" i="1" s="1"/>
  <c r="C658" i="1" a="1"/>
  <c r="C658" i="1" s="1"/>
  <c r="C7714" i="1" a="1"/>
  <c r="C7714" i="1" s="1"/>
  <c r="C1330" i="1" a="1"/>
  <c r="C1330" i="1" s="1"/>
  <c r="C7378" i="1" a="1"/>
  <c r="C7378" i="1" s="1"/>
  <c r="C490" i="1" a="1"/>
  <c r="C490" i="1" s="1"/>
  <c r="C322" i="1" a="1"/>
  <c r="C322" i="1" s="1"/>
  <c r="C7041" i="1" a="1"/>
  <c r="C7041" i="1" s="1"/>
  <c r="C6033" i="1" a="1"/>
  <c r="C6033" i="1" s="1"/>
  <c r="C4185" i="1" a="1"/>
  <c r="C4185" i="1" s="1"/>
  <c r="C3849" i="1" a="1"/>
  <c r="C3849" i="1" s="1"/>
  <c r="C3513" i="1" a="1"/>
  <c r="C3513" i="1" s="1"/>
  <c r="C6873" i="1" a="1"/>
  <c r="C6873" i="1" s="1"/>
  <c r="C6369" i="1" a="1"/>
  <c r="C6369" i="1" s="1"/>
  <c r="C6705" i="1" a="1"/>
  <c r="C6705" i="1" s="1"/>
  <c r="C6201" i="1" a="1"/>
  <c r="C6201" i="1" s="1"/>
  <c r="C5865" i="1" a="1"/>
  <c r="C5865" i="1" s="1"/>
  <c r="C4353" i="1" a="1"/>
  <c r="C4353" i="1" s="1"/>
  <c r="C4017" i="1" a="1"/>
  <c r="C4017" i="1" s="1"/>
  <c r="C3681" i="1" a="1"/>
  <c r="C3681" i="1" s="1"/>
  <c r="C3345" i="1" a="1"/>
  <c r="C3345" i="1" s="1"/>
  <c r="C6537" i="1" a="1"/>
  <c r="C6537" i="1" s="1"/>
  <c r="C3177" i="1" a="1"/>
  <c r="C3177" i="1" s="1"/>
  <c r="C2841" i="1" a="1"/>
  <c r="C2841" i="1" s="1"/>
  <c r="C2505" i="1" a="1"/>
  <c r="C2505" i="1" s="1"/>
  <c r="C2001" i="1" a="1"/>
  <c r="C2001" i="1" s="1"/>
  <c r="C1665" i="1" a="1"/>
  <c r="C1665" i="1" s="1"/>
  <c r="C154" i="1" a="1"/>
  <c r="C154" i="1" s="1"/>
  <c r="C3009" i="1" a="1"/>
  <c r="C3009" i="1" s="1"/>
  <c r="C2337" i="1" a="1"/>
  <c r="C2337" i="1" s="1"/>
  <c r="C2673" i="1" a="1"/>
  <c r="C2673" i="1" s="1"/>
  <c r="C2169" i="1" a="1"/>
  <c r="C2169" i="1" s="1"/>
  <c r="C7209" i="1" a="1"/>
  <c r="C7209" i="1" s="1"/>
  <c r="C8748" i="1" a="1"/>
  <c r="C8748" i="1" s="1"/>
  <c r="C6899" i="1" a="1"/>
  <c r="C6899" i="1" s="1"/>
  <c r="C8412" i="1" a="1"/>
  <c r="C8412" i="1" s="1"/>
  <c r="C7235" i="1" a="1"/>
  <c r="C7235" i="1" s="1"/>
  <c r="C8580" i="1" a="1"/>
  <c r="C8580" i="1" s="1"/>
  <c r="C684" i="1" a="1"/>
  <c r="C684" i="1" s="1"/>
  <c r="C516" i="1" a="1"/>
  <c r="C516" i="1" s="1"/>
  <c r="C6227" i="1" a="1"/>
  <c r="C6227" i="1" s="1"/>
  <c r="C7067" i="1" a="1"/>
  <c r="C7067" i="1" s="1"/>
  <c r="C6563" i="1" a="1"/>
  <c r="C6563" i="1" s="1"/>
  <c r="C852" i="1" a="1"/>
  <c r="C852" i="1" s="1"/>
  <c r="C5891" i="1" a="1"/>
  <c r="C5891" i="1" s="1"/>
  <c r="C6395" i="1" a="1"/>
  <c r="C6395" i="1" s="1"/>
  <c r="C6059" i="1" a="1"/>
  <c r="C6059" i="1" s="1"/>
  <c r="C6731" i="1" a="1"/>
  <c r="C6731" i="1" s="1"/>
  <c r="C8244" i="1" a="1"/>
  <c r="C8244" i="1" s="1"/>
  <c r="C7404" i="1" a="1"/>
  <c r="C7404" i="1" s="1"/>
  <c r="C7740" i="1" a="1"/>
  <c r="C7740" i="1" s="1"/>
  <c r="C8076" i="1" a="1"/>
  <c r="C8076" i="1" s="1"/>
  <c r="C7572" i="1" a="1"/>
  <c r="C7572" i="1" s="1"/>
  <c r="C1356" i="1" a="1"/>
  <c r="C1356" i="1" s="1"/>
  <c r="C1020" i="1" a="1"/>
  <c r="C1020" i="1" s="1"/>
  <c r="C1524" i="1" a="1"/>
  <c r="C1524" i="1" s="1"/>
  <c r="C1188" i="1" a="1"/>
  <c r="C1188" i="1" s="1"/>
  <c r="C5723" i="1" a="1"/>
  <c r="C5723" i="1" s="1"/>
  <c r="C5387" i="1" a="1"/>
  <c r="C5387" i="1" s="1"/>
  <c r="C5051" i="1" a="1"/>
  <c r="C5051" i="1" s="1"/>
  <c r="C4715" i="1" a="1"/>
  <c r="C4715" i="1" s="1"/>
  <c r="C4211" i="1" a="1"/>
  <c r="C4211" i="1" s="1"/>
  <c r="C3875" i="1" a="1"/>
  <c r="C3875" i="1" s="1"/>
  <c r="C3539" i="1" a="1"/>
  <c r="C3539" i="1" s="1"/>
  <c r="C3203" i="1" a="1"/>
  <c r="C3203" i="1" s="1"/>
  <c r="C2867" i="1" a="1"/>
  <c r="C2867" i="1" s="1"/>
  <c r="C2531" i="1" a="1"/>
  <c r="C2531" i="1" s="1"/>
  <c r="C180" i="1" a="1"/>
  <c r="C180" i="1" s="1"/>
  <c r="C348" i="1" a="1"/>
  <c r="C348" i="1" s="1"/>
  <c r="C12" i="1" a="1"/>
  <c r="C12" i="1" s="1"/>
  <c r="C4379" i="1" a="1"/>
  <c r="C4379" i="1" s="1"/>
  <c r="C5219" i="1" a="1"/>
  <c r="C5219" i="1" s="1"/>
  <c r="C3035" i="1" a="1"/>
  <c r="C3035" i="1" s="1"/>
  <c r="C4043" i="1" a="1"/>
  <c r="C4043" i="1" s="1"/>
  <c r="C2195" i="1" a="1"/>
  <c r="C2195" i="1" s="1"/>
  <c r="C2027" i="1" a="1"/>
  <c r="C2027" i="1" s="1"/>
  <c r="C1859" i="1" a="1"/>
  <c r="C1859" i="1" s="1"/>
  <c r="C4547" i="1" a="1"/>
  <c r="C4547" i="1" s="1"/>
  <c r="C2363" i="1" a="1"/>
  <c r="C2363" i="1" s="1"/>
  <c r="C5555" i="1" a="1"/>
  <c r="C5555" i="1" s="1"/>
  <c r="C3371" i="1" a="1"/>
  <c r="C3371" i="1" s="1"/>
  <c r="C7908" i="1" a="1"/>
  <c r="C7908" i="1" s="1"/>
  <c r="C4883" i="1" a="1"/>
  <c r="C4883" i="1" s="1"/>
  <c r="C2699" i="1" a="1"/>
  <c r="C2699" i="1" s="1"/>
  <c r="C1691" i="1" a="1"/>
  <c r="C1691" i="1" s="1"/>
  <c r="C3707" i="1" a="1"/>
  <c r="C3707" i="1" s="1"/>
  <c r="C8476" i="1" a="1"/>
  <c r="C8476" i="1" s="1"/>
  <c r="C6963" i="1" a="1"/>
  <c r="C6963" i="1" s="1"/>
  <c r="C8644" i="1" a="1"/>
  <c r="C8644" i="1" s="1"/>
  <c r="C6627" i="1" a="1"/>
  <c r="C6627" i="1" s="1"/>
  <c r="C5955" i="1" a="1"/>
  <c r="C5955" i="1" s="1"/>
  <c r="C244" i="1" a="1"/>
  <c r="C244" i="1" s="1"/>
  <c r="C6795" i="1" a="1"/>
  <c r="C6795" i="1" s="1"/>
  <c r="C6123" i="1" a="1"/>
  <c r="C6123" i="1" s="1"/>
  <c r="C5787" i="1" a="1"/>
  <c r="C5787" i="1" s="1"/>
  <c r="C6291" i="1" a="1"/>
  <c r="C6291" i="1" s="1"/>
  <c r="C7299" i="1" a="1"/>
  <c r="C7299" i="1" s="1"/>
  <c r="C7131" i="1" a="1"/>
  <c r="C7131" i="1" s="1"/>
  <c r="C6459" i="1" a="1"/>
  <c r="C6459" i="1" s="1"/>
  <c r="C8308" i="1" a="1"/>
  <c r="C8308" i="1" s="1"/>
  <c r="C7972" i="1" a="1"/>
  <c r="C7972" i="1" s="1"/>
  <c r="C7468" i="1" a="1"/>
  <c r="C7468" i="1" s="1"/>
  <c r="C7804" i="1" a="1"/>
  <c r="C7804" i="1" s="1"/>
  <c r="C8140" i="1" a="1"/>
  <c r="C8140" i="1" s="1"/>
  <c r="C7636" i="1" a="1"/>
  <c r="C7636" i="1" s="1"/>
  <c r="C1420" i="1" a="1"/>
  <c r="C1420" i="1" s="1"/>
  <c r="C748" i="1" a="1"/>
  <c r="C748" i="1" s="1"/>
  <c r="C916" i="1" a="1"/>
  <c r="C916" i="1" s="1"/>
  <c r="C1588" i="1" a="1"/>
  <c r="C1588" i="1" s="1"/>
  <c r="C1252" i="1" a="1"/>
  <c r="C1252" i="1" s="1"/>
  <c r="C1084" i="1" a="1"/>
  <c r="C1084" i="1" s="1"/>
  <c r="C2259" i="1" a="1"/>
  <c r="C2259" i="1" s="1"/>
  <c r="C5451" i="1" a="1"/>
  <c r="C5451" i="1" s="1"/>
  <c r="C5115" i="1" a="1"/>
  <c r="C5115" i="1" s="1"/>
  <c r="C4779" i="1" a="1"/>
  <c r="C4779" i="1" s="1"/>
  <c r="C4443" i="1" a="1"/>
  <c r="C4443" i="1" s="1"/>
  <c r="C4275" i="1" a="1"/>
  <c r="C4275" i="1" s="1"/>
  <c r="C3939" i="1" a="1"/>
  <c r="C3939" i="1" s="1"/>
  <c r="C3603" i="1" a="1"/>
  <c r="C3603" i="1" s="1"/>
  <c r="C3267" i="1" a="1"/>
  <c r="C3267" i="1" s="1"/>
  <c r="C2931" i="1" a="1"/>
  <c r="C2931" i="1" s="1"/>
  <c r="C2595" i="1" a="1"/>
  <c r="C2595" i="1" s="1"/>
  <c r="C412" i="1" a="1"/>
  <c r="C412" i="1" s="1"/>
  <c r="C76" i="1" a="1"/>
  <c r="C76" i="1" s="1"/>
  <c r="C580" i="1" a="1"/>
  <c r="C580" i="1" s="1"/>
  <c r="C4947" i="1" a="1"/>
  <c r="C4947" i="1" s="1"/>
  <c r="C2763" i="1" a="1"/>
  <c r="C2763" i="1" s="1"/>
  <c r="C1923" i="1" a="1"/>
  <c r="C1923" i="1" s="1"/>
  <c r="C3771" i="1" a="1"/>
  <c r="C3771" i="1" s="1"/>
  <c r="C2091" i="1" a="1"/>
  <c r="C2091" i="1" s="1"/>
  <c r="C5283" i="1" a="1"/>
  <c r="C5283" i="1" s="1"/>
  <c r="C3099" i="1" a="1"/>
  <c r="C3099" i="1" s="1"/>
  <c r="C4107" i="1" a="1"/>
  <c r="C4107" i="1" s="1"/>
  <c r="C1755" i="1" a="1"/>
  <c r="C1755" i="1" s="1"/>
  <c r="C4611" i="1" a="1"/>
  <c r="C4611" i="1" s="1"/>
  <c r="C2427" i="1" a="1"/>
  <c r="C2427" i="1" s="1"/>
  <c r="C5619" i="1" a="1"/>
  <c r="C5619" i="1" s="1"/>
  <c r="C3435" i="1" a="1"/>
  <c r="C3435" i="1" s="1"/>
  <c r="C7027" i="1" a="1"/>
  <c r="C7027" i="1" s="1"/>
  <c r="C8540" i="1" a="1"/>
  <c r="C8540" i="1" s="1"/>
  <c r="C7363" i="1" a="1"/>
  <c r="C7363" i="1" s="1"/>
  <c r="C8708" i="1" a="1"/>
  <c r="C8708" i="1" s="1"/>
  <c r="C6859" i="1" a="1"/>
  <c r="C6859" i="1" s="1"/>
  <c r="C6355" i="1" a="1"/>
  <c r="C6355" i="1" s="1"/>
  <c r="C6691" i="1" a="1"/>
  <c r="C6691" i="1" s="1"/>
  <c r="C7195" i="1" a="1"/>
  <c r="C7195" i="1" s="1"/>
  <c r="C6187" i="1" a="1"/>
  <c r="C6187" i="1" s="1"/>
  <c r="C6019" i="1" a="1"/>
  <c r="C6019" i="1" s="1"/>
  <c r="C5851" i="1" a="1"/>
  <c r="C5851" i="1" s="1"/>
  <c r="C6523" i="1" a="1"/>
  <c r="C6523" i="1" s="1"/>
  <c r="C8372" i="1" a="1"/>
  <c r="C8372" i="1" s="1"/>
  <c r="C8204" i="1" a="1"/>
  <c r="C8204" i="1" s="1"/>
  <c r="C7532" i="1" a="1"/>
  <c r="C7532" i="1" s="1"/>
  <c r="C8036" i="1" a="1"/>
  <c r="C8036" i="1" s="1"/>
  <c r="C7868" i="1" a="1"/>
  <c r="C7868" i="1" s="1"/>
  <c r="C1484" i="1" a="1"/>
  <c r="C1484" i="1" s="1"/>
  <c r="C7700" i="1" a="1"/>
  <c r="C7700" i="1" s="1"/>
  <c r="C812" i="1" a="1"/>
  <c r="C812" i="1" s="1"/>
  <c r="C1652" i="1" a="1"/>
  <c r="C1652" i="1" s="1"/>
  <c r="C1316" i="1" a="1"/>
  <c r="C1316" i="1" s="1"/>
  <c r="C980" i="1" a="1"/>
  <c r="C980" i="1" s="1"/>
  <c r="C1148" i="1" a="1"/>
  <c r="C1148" i="1" s="1"/>
  <c r="C644" i="1" a="1"/>
  <c r="C644" i="1" s="1"/>
  <c r="C308" i="1" a="1"/>
  <c r="C308" i="1" s="1"/>
  <c r="C5515" i="1" a="1"/>
  <c r="C5515" i="1" s="1"/>
  <c r="C5179" i="1" a="1"/>
  <c r="C5179" i="1" s="1"/>
  <c r="C4843" i="1" a="1"/>
  <c r="C4843" i="1" s="1"/>
  <c r="C4507" i="1" a="1"/>
  <c r="C4507" i="1" s="1"/>
  <c r="C4339" i="1" a="1"/>
  <c r="C4339" i="1" s="1"/>
  <c r="C4003" i="1" a="1"/>
  <c r="C4003" i="1" s="1"/>
  <c r="C3667" i="1" a="1"/>
  <c r="C3667" i="1" s="1"/>
  <c r="C3331" i="1" a="1"/>
  <c r="C3331" i="1" s="1"/>
  <c r="C2995" i="1" a="1"/>
  <c r="C2995" i="1" s="1"/>
  <c r="C2659" i="1" a="1"/>
  <c r="C2659" i="1" s="1"/>
  <c r="C2323" i="1" a="1"/>
  <c r="C2323" i="1" s="1"/>
  <c r="C476" i="1" a="1"/>
  <c r="C476" i="1" s="1"/>
  <c r="C140" i="1" a="1"/>
  <c r="C140" i="1" s="1"/>
  <c r="C5347" i="1" a="1"/>
  <c r="C5347" i="1" s="1"/>
  <c r="C3163" i="1" a="1"/>
  <c r="C3163" i="1" s="1"/>
  <c r="C4171" i="1" a="1"/>
  <c r="C4171" i="1" s="1"/>
  <c r="C4675" i="1" a="1"/>
  <c r="C4675" i="1" s="1"/>
  <c r="C2491" i="1" a="1"/>
  <c r="C2491" i="1" s="1"/>
  <c r="C5683" i="1" a="1"/>
  <c r="C5683" i="1" s="1"/>
  <c r="C3499" i="1" a="1"/>
  <c r="C3499" i="1" s="1"/>
  <c r="C1987" i="1" a="1"/>
  <c r="C1987" i="1" s="1"/>
  <c r="C5011" i="1" a="1"/>
  <c r="C5011" i="1" s="1"/>
  <c r="C2827" i="1" a="1"/>
  <c r="C2827" i="1" s="1"/>
  <c r="C2155" i="1" a="1"/>
  <c r="C2155" i="1" s="1"/>
  <c r="C1819" i="1" a="1"/>
  <c r="C1819" i="1" s="1"/>
  <c r="C3835" i="1" a="1"/>
  <c r="C3835" i="1" s="1"/>
  <c r="D8420" i="1" a="1"/>
  <c r="D8420" i="1" s="1"/>
  <c r="D6235" i="1" a="1"/>
  <c r="D6235" i="1" s="1"/>
  <c r="D7243" i="1" a="1"/>
  <c r="D7243" i="1" s="1"/>
  <c r="D6571" i="1" a="1"/>
  <c r="D6571" i="1" s="1"/>
  <c r="D6907" i="1" a="1"/>
  <c r="D6907" i="1" s="1"/>
  <c r="D5899" i="1" a="1"/>
  <c r="D5899" i="1" s="1"/>
  <c r="D8756" i="1" a="1"/>
  <c r="D8756" i="1" s="1"/>
  <c r="D8252" i="1" a="1"/>
  <c r="D8252" i="1" s="1"/>
  <c r="D8588" i="1" a="1"/>
  <c r="D8588" i="1" s="1"/>
  <c r="D7748" i="1" a="1"/>
  <c r="D7748" i="1" s="1"/>
  <c r="D8084" i="1" a="1"/>
  <c r="D8084" i="1" s="1"/>
  <c r="D7580" i="1" a="1"/>
  <c r="D7580" i="1" s="1"/>
  <c r="D7916" i="1" a="1"/>
  <c r="D7916" i="1" s="1"/>
  <c r="D7412" i="1" a="1"/>
  <c r="D7412" i="1" s="1"/>
  <c r="D1028" i="1" a="1"/>
  <c r="D1028" i="1" s="1"/>
  <c r="D1532" i="1" a="1"/>
  <c r="D1532" i="1" s="1"/>
  <c r="D1196" i="1" a="1"/>
  <c r="D1196" i="1" s="1"/>
  <c r="D188" i="1" a="1"/>
  <c r="D188" i="1" s="1"/>
  <c r="D6403" i="1" a="1"/>
  <c r="D6403" i="1" s="1"/>
  <c r="D860" i="1" a="1"/>
  <c r="D860" i="1" s="1"/>
  <c r="D524" i="1" a="1"/>
  <c r="D524" i="1" s="1"/>
  <c r="D356" i="1" a="1"/>
  <c r="D356" i="1" s="1"/>
  <c r="D20" i="1" a="1"/>
  <c r="D20" i="1" s="1"/>
  <c r="D5563" i="1" a="1"/>
  <c r="D5563" i="1" s="1"/>
  <c r="D5227" i="1" a="1"/>
  <c r="D5227" i="1" s="1"/>
  <c r="D4891" i="1" a="1"/>
  <c r="D4891" i="1" s="1"/>
  <c r="D4555" i="1" a="1"/>
  <c r="D4555" i="1" s="1"/>
  <c r="D4051" i="1" a="1"/>
  <c r="D4051" i="1" s="1"/>
  <c r="D3715" i="1" a="1"/>
  <c r="D3715" i="1" s="1"/>
  <c r="D3379" i="1" a="1"/>
  <c r="D3379" i="1" s="1"/>
  <c r="D3043" i="1" a="1"/>
  <c r="D3043" i="1" s="1"/>
  <c r="D2707" i="1" a="1"/>
  <c r="D2707" i="1" s="1"/>
  <c r="D2371" i="1" a="1"/>
  <c r="D2371" i="1" s="1"/>
  <c r="D692" i="1" a="1"/>
  <c r="D692" i="1" s="1"/>
  <c r="D6739" i="1" a="1"/>
  <c r="D6739" i="1" s="1"/>
  <c r="D1364" i="1" a="1"/>
  <c r="D1364" i="1" s="1"/>
  <c r="D4387" i="1" a="1"/>
  <c r="D4387" i="1" s="1"/>
  <c r="D7075" i="1" a="1"/>
  <c r="D7075" i="1" s="1"/>
  <c r="D5731" i="1" a="1"/>
  <c r="D5731" i="1" s="1"/>
  <c r="D5395" i="1" a="1"/>
  <c r="D5395" i="1" s="1"/>
  <c r="D5059" i="1" a="1"/>
  <c r="D5059" i="1" s="1"/>
  <c r="D4723" i="1" a="1"/>
  <c r="D4723" i="1" s="1"/>
  <c r="D4219" i="1" a="1"/>
  <c r="D4219" i="1" s="1"/>
  <c r="D3883" i="1" a="1"/>
  <c r="D3883" i="1" s="1"/>
  <c r="D3547" i="1" a="1"/>
  <c r="D3547" i="1" s="1"/>
  <c r="D3211" i="1" a="1"/>
  <c r="D3211" i="1" s="1"/>
  <c r="D2875" i="1" a="1"/>
  <c r="D2875" i="1" s="1"/>
  <c r="D2539" i="1" a="1"/>
  <c r="D2539" i="1" s="1"/>
  <c r="D1699" i="1" a="1"/>
  <c r="D1699" i="1" s="1"/>
  <c r="D6067" i="1" a="1"/>
  <c r="D6067" i="1" s="1"/>
  <c r="D2203" i="1" a="1"/>
  <c r="D2203" i="1" s="1"/>
  <c r="D2035" i="1" a="1"/>
  <c r="D2035" i="1" s="1"/>
  <c r="D1867" i="1" a="1"/>
  <c r="D1867" i="1" s="1"/>
  <c r="D5915" i="1" a="1"/>
  <c r="D5915" i="1" s="1"/>
  <c r="D7259" i="1" a="1"/>
  <c r="D7259" i="1" s="1"/>
  <c r="D6251" i="1" a="1"/>
  <c r="D6251" i="1" s="1"/>
  <c r="D6923" i="1" a="1"/>
  <c r="D6923" i="1" s="1"/>
  <c r="D6587" i="1" a="1"/>
  <c r="D6587" i="1" s="1"/>
  <c r="D8604" i="1" a="1"/>
  <c r="D8604" i="1" s="1"/>
  <c r="D8268" i="1" a="1"/>
  <c r="D8268" i="1" s="1"/>
  <c r="D7764" i="1" a="1"/>
  <c r="D7764" i="1" s="1"/>
  <c r="D8100" i="1" a="1"/>
  <c r="D8100" i="1" s="1"/>
  <c r="D7596" i="1" a="1"/>
  <c r="D7596" i="1" s="1"/>
  <c r="D7932" i="1" a="1"/>
  <c r="D7932" i="1" s="1"/>
  <c r="D7428" i="1" a="1"/>
  <c r="D7428" i="1" s="1"/>
  <c r="D1044" i="1" a="1"/>
  <c r="D1044" i="1" s="1"/>
  <c r="D876" i="1" a="1"/>
  <c r="D876" i="1" s="1"/>
  <c r="D1548" i="1" a="1"/>
  <c r="D1548" i="1" s="1"/>
  <c r="D1212" i="1" a="1"/>
  <c r="D1212" i="1" s="1"/>
  <c r="D204" i="1" a="1"/>
  <c r="D204" i="1" s="1"/>
  <c r="D6419" i="1" a="1"/>
  <c r="D6419" i="1" s="1"/>
  <c r="D2219" i="1" a="1"/>
  <c r="D2219" i="1" s="1"/>
  <c r="D540" i="1" a="1"/>
  <c r="D540" i="1" s="1"/>
  <c r="D372" i="1" a="1"/>
  <c r="D372" i="1" s="1"/>
  <c r="D36" i="1" a="1"/>
  <c r="D36" i="1" s="1"/>
  <c r="D6755" i="1" a="1"/>
  <c r="D6755" i="1" s="1"/>
  <c r="D5579" i="1" a="1"/>
  <c r="D5579" i="1" s="1"/>
  <c r="D5243" i="1" a="1"/>
  <c r="D5243" i="1" s="1"/>
  <c r="D4907" i="1" a="1"/>
  <c r="D4907" i="1" s="1"/>
  <c r="D4571" i="1" a="1"/>
  <c r="D4571" i="1" s="1"/>
  <c r="D4067" i="1" a="1"/>
  <c r="D4067" i="1" s="1"/>
  <c r="D3731" i="1" a="1"/>
  <c r="D3731" i="1" s="1"/>
  <c r="D3395" i="1" a="1"/>
  <c r="D3395" i="1" s="1"/>
  <c r="D3059" i="1" a="1"/>
  <c r="D3059" i="1" s="1"/>
  <c r="D2723" i="1" a="1"/>
  <c r="D2723" i="1" s="1"/>
  <c r="D2387" i="1" a="1"/>
  <c r="D2387" i="1" s="1"/>
  <c r="D1380" i="1" a="1"/>
  <c r="D1380" i="1" s="1"/>
  <c r="D708" i="1" a="1"/>
  <c r="D708" i="1" s="1"/>
  <c r="D6083" i="1" a="1"/>
  <c r="D6083" i="1" s="1"/>
  <c r="D5747" i="1" a="1"/>
  <c r="D5747" i="1" s="1"/>
  <c r="D5411" i="1" a="1"/>
  <c r="D5411" i="1" s="1"/>
  <c r="D5075" i="1" a="1"/>
  <c r="D5075" i="1" s="1"/>
  <c r="D4739" i="1" a="1"/>
  <c r="D4739" i="1" s="1"/>
  <c r="D4403" i="1" a="1"/>
  <c r="D4403" i="1" s="1"/>
  <c r="D4235" i="1" a="1"/>
  <c r="D4235" i="1" s="1"/>
  <c r="D3899" i="1" a="1"/>
  <c r="D3899" i="1" s="1"/>
  <c r="D3563" i="1" a="1"/>
  <c r="D3563" i="1" s="1"/>
  <c r="D3227" i="1" a="1"/>
  <c r="D3227" i="1" s="1"/>
  <c r="D2891" i="1" a="1"/>
  <c r="D2891" i="1" s="1"/>
  <c r="D2555" i="1" a="1"/>
  <c r="D2555" i="1" s="1"/>
  <c r="D8436" i="1" a="1"/>
  <c r="D8436" i="1" s="1"/>
  <c r="D1715" i="1" a="1"/>
  <c r="D1715" i="1" s="1"/>
  <c r="D7091" i="1" a="1"/>
  <c r="D7091" i="1" s="1"/>
  <c r="D2051" i="1" a="1"/>
  <c r="D2051" i="1" s="1"/>
  <c r="D1883" i="1" a="1"/>
  <c r="D1883" i="1" s="1"/>
  <c r="D5931" i="1" a="1"/>
  <c r="D5931" i="1" s="1"/>
  <c r="D6939" i="1" a="1"/>
  <c r="D6939" i="1" s="1"/>
  <c r="D6267" i="1" a="1"/>
  <c r="D6267" i="1" s="1"/>
  <c r="D6603" i="1" a="1"/>
  <c r="D6603" i="1" s="1"/>
  <c r="D7275" i="1" a="1"/>
  <c r="D7275" i="1" s="1"/>
  <c r="D8284" i="1" a="1"/>
  <c r="D8284" i="1" s="1"/>
  <c r="D8620" i="1" a="1"/>
  <c r="D8620" i="1" s="1"/>
  <c r="D8116" i="1" a="1"/>
  <c r="D8116" i="1" s="1"/>
  <c r="D7612" i="1" a="1"/>
  <c r="D7612" i="1" s="1"/>
  <c r="D7948" i="1" a="1"/>
  <c r="D7948" i="1" s="1"/>
  <c r="D7444" i="1" a="1"/>
  <c r="D7444" i="1" s="1"/>
  <c r="D892" i="1" a="1"/>
  <c r="D892" i="1" s="1"/>
  <c r="D1564" i="1" a="1"/>
  <c r="D1564" i="1" s="1"/>
  <c r="D1228" i="1" a="1"/>
  <c r="D1228" i="1" s="1"/>
  <c r="D1060" i="1" a="1"/>
  <c r="D1060" i="1" s="1"/>
  <c r="D7780" i="1" a="1"/>
  <c r="D7780" i="1" s="1"/>
  <c r="D220" i="1" a="1"/>
  <c r="D220" i="1" s="1"/>
  <c r="D724" i="1" a="1"/>
  <c r="D724" i="1" s="1"/>
  <c r="D556" i="1" a="1"/>
  <c r="D556" i="1" s="1"/>
  <c r="D388" i="1" a="1"/>
  <c r="D388" i="1" s="1"/>
  <c r="D52" i="1" a="1"/>
  <c r="D52" i="1" s="1"/>
  <c r="D6771" i="1" a="1"/>
  <c r="D6771" i="1" s="1"/>
  <c r="D1396" i="1" a="1"/>
  <c r="D1396" i="1" s="1"/>
  <c r="D5595" i="1" a="1"/>
  <c r="D5595" i="1" s="1"/>
  <c r="D5259" i="1" a="1"/>
  <c r="D5259" i="1" s="1"/>
  <c r="D4923" i="1" a="1"/>
  <c r="D4923" i="1" s="1"/>
  <c r="D4587" i="1" a="1"/>
  <c r="D4587" i="1" s="1"/>
  <c r="D4083" i="1" a="1"/>
  <c r="D4083" i="1" s="1"/>
  <c r="D3747" i="1" a="1"/>
  <c r="D3747" i="1" s="1"/>
  <c r="D3411" i="1" a="1"/>
  <c r="D3411" i="1" s="1"/>
  <c r="D3075" i="1" a="1"/>
  <c r="D3075" i="1" s="1"/>
  <c r="D2739" i="1" a="1"/>
  <c r="D2739" i="1" s="1"/>
  <c r="D2403" i="1" a="1"/>
  <c r="D2403" i="1" s="1"/>
  <c r="D6099" i="1" a="1"/>
  <c r="D6099" i="1" s="1"/>
  <c r="D7107" i="1" a="1"/>
  <c r="D7107" i="1" s="1"/>
  <c r="D6435" i="1" a="1"/>
  <c r="D6435" i="1" s="1"/>
  <c r="D5763" i="1" a="1"/>
  <c r="D5763" i="1" s="1"/>
  <c r="D5427" i="1" a="1"/>
  <c r="D5427" i="1" s="1"/>
  <c r="D5091" i="1" a="1"/>
  <c r="D5091" i="1" s="1"/>
  <c r="D4755" i="1" a="1"/>
  <c r="D4755" i="1" s="1"/>
  <c r="D4419" i="1" a="1"/>
  <c r="D4419" i="1" s="1"/>
  <c r="D4251" i="1" a="1"/>
  <c r="D4251" i="1" s="1"/>
  <c r="D3915" i="1" a="1"/>
  <c r="D3915" i="1" s="1"/>
  <c r="D3579" i="1" a="1"/>
  <c r="D3579" i="1" s="1"/>
  <c r="D3243" i="1" a="1"/>
  <c r="D3243" i="1" s="1"/>
  <c r="D2907" i="1" a="1"/>
  <c r="D2907" i="1" s="1"/>
  <c r="D2571" i="1" a="1"/>
  <c r="D2571" i="1" s="1"/>
  <c r="D1731" i="1" a="1"/>
  <c r="D1731" i="1" s="1"/>
  <c r="D2235" i="1" a="1"/>
  <c r="D2235" i="1" s="1"/>
  <c r="D2067" i="1" a="1"/>
  <c r="D2067" i="1" s="1"/>
  <c r="D1899" i="1" a="1"/>
  <c r="D1899" i="1" s="1"/>
  <c r="D8452" i="1" a="1"/>
  <c r="D8452" i="1" s="1"/>
  <c r="D6619" i="1" a="1"/>
  <c r="D6619" i="1" s="1"/>
  <c r="D6283" i="1" a="1"/>
  <c r="D6283" i="1" s="1"/>
  <c r="D7291" i="1" a="1"/>
  <c r="D7291" i="1" s="1"/>
  <c r="D6955" i="1" a="1"/>
  <c r="D6955" i="1" s="1"/>
  <c r="D5947" i="1" a="1"/>
  <c r="D5947" i="1" s="1"/>
  <c r="D8636" i="1" a="1"/>
  <c r="D8636" i="1" s="1"/>
  <c r="D8300" i="1" a="1"/>
  <c r="D8300" i="1" s="1"/>
  <c r="D7796" i="1" a="1"/>
  <c r="D7796" i="1" s="1"/>
  <c r="D8132" i="1" a="1"/>
  <c r="D8132" i="1" s="1"/>
  <c r="D7628" i="1" a="1"/>
  <c r="D7628" i="1" s="1"/>
  <c r="D7964" i="1" a="1"/>
  <c r="D7964" i="1" s="1"/>
  <c r="D7460" i="1" a="1"/>
  <c r="D7460" i="1" s="1"/>
  <c r="D908" i="1" a="1"/>
  <c r="D908" i="1" s="1"/>
  <c r="D1580" i="1" a="1"/>
  <c r="D1580" i="1" s="1"/>
  <c r="D1244" i="1" a="1"/>
  <c r="D1244" i="1" s="1"/>
  <c r="D1076" i="1" a="1"/>
  <c r="D1076" i="1" s="1"/>
  <c r="D740" i="1" a="1"/>
  <c r="D740" i="1" s="1"/>
  <c r="D236" i="1" a="1"/>
  <c r="D236" i="1" s="1"/>
  <c r="D5779" i="1" a="1"/>
  <c r="D5779" i="1" s="1"/>
  <c r="D6787" i="1" a="1"/>
  <c r="D6787" i="1" s="1"/>
  <c r="D572" i="1" a="1"/>
  <c r="D572" i="1" s="1"/>
  <c r="D1412" i="1" a="1"/>
  <c r="D1412" i="1" s="1"/>
  <c r="D404" i="1" a="1"/>
  <c r="D404" i="1" s="1"/>
  <c r="D68" i="1" a="1"/>
  <c r="D68" i="1" s="1"/>
  <c r="D6115" i="1" a="1"/>
  <c r="D6115" i="1" s="1"/>
  <c r="D5611" i="1" a="1"/>
  <c r="D5611" i="1" s="1"/>
  <c r="D5275" i="1" a="1"/>
  <c r="D5275" i="1" s="1"/>
  <c r="D4939" i="1" a="1"/>
  <c r="D4939" i="1" s="1"/>
  <c r="D4603" i="1" a="1"/>
  <c r="D4603" i="1" s="1"/>
  <c r="D4099" i="1" a="1"/>
  <c r="D4099" i="1" s="1"/>
  <c r="D3763" i="1" a="1"/>
  <c r="D3763" i="1" s="1"/>
  <c r="D3427" i="1" a="1"/>
  <c r="D3427" i="1" s="1"/>
  <c r="D3091" i="1" a="1"/>
  <c r="D3091" i="1" s="1"/>
  <c r="D2755" i="1" a="1"/>
  <c r="D2755" i="1" s="1"/>
  <c r="D2419" i="1" a="1"/>
  <c r="D2419" i="1" s="1"/>
  <c r="D7123" i="1" a="1"/>
  <c r="D7123" i="1" s="1"/>
  <c r="D5443" i="1" a="1"/>
  <c r="D5443" i="1" s="1"/>
  <c r="D5107" i="1" a="1"/>
  <c r="D5107" i="1" s="1"/>
  <c r="D4771" i="1" a="1"/>
  <c r="D4771" i="1" s="1"/>
  <c r="D4435" i="1" a="1"/>
  <c r="D4435" i="1" s="1"/>
  <c r="D4267" i="1" a="1"/>
  <c r="D4267" i="1" s="1"/>
  <c r="D3931" i="1" a="1"/>
  <c r="D3931" i="1" s="1"/>
  <c r="D3595" i="1" a="1"/>
  <c r="D3595" i="1" s="1"/>
  <c r="D3259" i="1" a="1"/>
  <c r="D3259" i="1" s="1"/>
  <c r="D2923" i="1" a="1"/>
  <c r="D2923" i="1" s="1"/>
  <c r="D2587" i="1" a="1"/>
  <c r="D2587" i="1" s="1"/>
  <c r="D2083" i="1" a="1"/>
  <c r="D2083" i="1" s="1"/>
  <c r="D6451" i="1" a="1"/>
  <c r="D6451" i="1" s="1"/>
  <c r="D2251" i="1" a="1"/>
  <c r="D2251" i="1" s="1"/>
  <c r="D1747" i="1" a="1"/>
  <c r="D1747" i="1" s="1"/>
  <c r="D8468" i="1" a="1"/>
  <c r="D8468" i="1" s="1"/>
  <c r="D1915" i="1" a="1"/>
  <c r="D1915" i="1" s="1"/>
  <c r="D6299" i="1" a="1"/>
  <c r="D6299" i="1" s="1"/>
  <c r="D7307" i="1" a="1"/>
  <c r="D7307" i="1" s="1"/>
  <c r="D6635" i="1" a="1"/>
  <c r="D6635" i="1" s="1"/>
  <c r="D6971" i="1" a="1"/>
  <c r="D6971" i="1" s="1"/>
  <c r="D5963" i="1" a="1"/>
  <c r="D5963" i="1" s="1"/>
  <c r="D8316" i="1" a="1"/>
  <c r="D8316" i="1" s="1"/>
  <c r="D8652" i="1" a="1"/>
  <c r="D8652" i="1" s="1"/>
  <c r="D7812" i="1" a="1"/>
  <c r="D7812" i="1" s="1"/>
  <c r="D8148" i="1" a="1"/>
  <c r="D8148" i="1" s="1"/>
  <c r="D7644" i="1" a="1"/>
  <c r="D7644" i="1" s="1"/>
  <c r="D7980" i="1" a="1"/>
  <c r="D7980" i="1" s="1"/>
  <c r="D7476" i="1" a="1"/>
  <c r="D7476" i="1" s="1"/>
  <c r="D924" i="1" a="1"/>
  <c r="D924" i="1" s="1"/>
  <c r="D756" i="1" a="1"/>
  <c r="D756" i="1" s="1"/>
  <c r="D1596" i="1" a="1"/>
  <c r="D1596" i="1" s="1"/>
  <c r="D1260" i="1" a="1"/>
  <c r="D1260" i="1" s="1"/>
  <c r="D1092" i="1" a="1"/>
  <c r="D1092" i="1" s="1"/>
  <c r="D6803" i="1" a="1"/>
  <c r="D6803" i="1" s="1"/>
  <c r="D1428" i="1" a="1"/>
  <c r="D1428" i="1" s="1"/>
  <c r="D420" i="1" a="1"/>
  <c r="D420" i="1" s="1"/>
  <c r="D252" i="1" a="1"/>
  <c r="D252" i="1" s="1"/>
  <c r="D84" i="1" a="1"/>
  <c r="D84" i="1" s="1"/>
  <c r="D6131" i="1" a="1"/>
  <c r="D6131" i="1" s="1"/>
  <c r="D7139" i="1" a="1"/>
  <c r="D7139" i="1" s="1"/>
  <c r="D5627" i="1" a="1"/>
  <c r="D5627" i="1" s="1"/>
  <c r="D5291" i="1" a="1"/>
  <c r="D5291" i="1" s="1"/>
  <c r="D4955" i="1" a="1"/>
  <c r="D4955" i="1" s="1"/>
  <c r="D4619" i="1" a="1"/>
  <c r="D4619" i="1" s="1"/>
  <c r="D4115" i="1" a="1"/>
  <c r="D4115" i="1" s="1"/>
  <c r="D3779" i="1" a="1"/>
  <c r="D3779" i="1" s="1"/>
  <c r="D3443" i="1" a="1"/>
  <c r="D3443" i="1" s="1"/>
  <c r="D3107" i="1" a="1"/>
  <c r="D3107" i="1" s="1"/>
  <c r="D2771" i="1" a="1"/>
  <c r="D2771" i="1" s="1"/>
  <c r="D2435" i="1" a="1"/>
  <c r="D2435" i="1" s="1"/>
  <c r="D588" i="1" a="1"/>
  <c r="D588" i="1" s="1"/>
  <c r="D6467" i="1" a="1"/>
  <c r="D6467" i="1" s="1"/>
  <c r="D2267" i="1" a="1"/>
  <c r="D2267" i="1" s="1"/>
  <c r="D5795" i="1" a="1"/>
  <c r="D5795" i="1" s="1"/>
  <c r="D5459" i="1" a="1"/>
  <c r="D5459" i="1" s="1"/>
  <c r="D5123" i="1" a="1"/>
  <c r="D5123" i="1" s="1"/>
  <c r="D4787" i="1" a="1"/>
  <c r="D4787" i="1" s="1"/>
  <c r="D4451" i="1" a="1"/>
  <c r="D4451" i="1" s="1"/>
  <c r="D4283" i="1" a="1"/>
  <c r="D4283" i="1" s="1"/>
  <c r="D3947" i="1" a="1"/>
  <c r="D3947" i="1" s="1"/>
  <c r="D3611" i="1" a="1"/>
  <c r="D3611" i="1" s="1"/>
  <c r="D3275" i="1" a="1"/>
  <c r="D3275" i="1" s="1"/>
  <c r="D2939" i="1" a="1"/>
  <c r="D2939" i="1" s="1"/>
  <c r="D2603" i="1" a="1"/>
  <c r="D2603" i="1" s="1"/>
  <c r="D2099" i="1" a="1"/>
  <c r="D2099" i="1" s="1"/>
  <c r="D1763" i="1" a="1"/>
  <c r="D1763" i="1" s="1"/>
  <c r="D8484" i="1" a="1"/>
  <c r="D8484" i="1" s="1"/>
  <c r="D1931" i="1" a="1"/>
  <c r="D1931" i="1" s="1"/>
  <c r="D8164" i="1" a="1"/>
  <c r="D8164" i="1" s="1"/>
  <c r="D7323" i="1" a="1"/>
  <c r="D7323" i="1" s="1"/>
  <c r="D5979" i="1" a="1"/>
  <c r="D5979" i="1" s="1"/>
  <c r="D6315" i="1" a="1"/>
  <c r="D6315" i="1" s="1"/>
  <c r="D6651" i="1" a="1"/>
  <c r="D6651" i="1" s="1"/>
  <c r="D6987" i="1" a="1"/>
  <c r="D6987" i="1" s="1"/>
  <c r="D8668" i="1" a="1"/>
  <c r="D8668" i="1" s="1"/>
  <c r="D8332" i="1" a="1"/>
  <c r="D8332" i="1" s="1"/>
  <c r="D7828" i="1" a="1"/>
  <c r="D7828" i="1" s="1"/>
  <c r="D7660" i="1" a="1"/>
  <c r="D7660" i="1" s="1"/>
  <c r="D7996" i="1" a="1"/>
  <c r="D7996" i="1" s="1"/>
  <c r="D7492" i="1" a="1"/>
  <c r="D7492" i="1" s="1"/>
  <c r="D772" i="1" a="1"/>
  <c r="D772" i="1" s="1"/>
  <c r="D1612" i="1" a="1"/>
  <c r="D1612" i="1" s="1"/>
  <c r="D1276" i="1" a="1"/>
  <c r="D1276" i="1" s="1"/>
  <c r="D1108" i="1" a="1"/>
  <c r="D1108" i="1" s="1"/>
  <c r="D940" i="1" a="1"/>
  <c r="D940" i="1" s="1"/>
  <c r="D1444" i="1" a="1"/>
  <c r="D1444" i="1" s="1"/>
  <c r="D6147" i="1" a="1"/>
  <c r="D6147" i="1" s="1"/>
  <c r="D436" i="1" a="1"/>
  <c r="D436" i="1" s="1"/>
  <c r="D268" i="1" a="1"/>
  <c r="D268" i="1" s="1"/>
  <c r="D100" i="1" a="1"/>
  <c r="D100" i="1" s="1"/>
  <c r="D7155" i="1" a="1"/>
  <c r="D7155" i="1" s="1"/>
  <c r="D1947" i="1" a="1"/>
  <c r="D1947" i="1" s="1"/>
  <c r="D5643" i="1" a="1"/>
  <c r="D5643" i="1" s="1"/>
  <c r="D5307" i="1" a="1"/>
  <c r="D5307" i="1" s="1"/>
  <c r="D4971" i="1" a="1"/>
  <c r="D4971" i="1" s="1"/>
  <c r="D4635" i="1" a="1"/>
  <c r="D4635" i="1" s="1"/>
  <c r="D4131" i="1" a="1"/>
  <c r="D4131" i="1" s="1"/>
  <c r="D3795" i="1" a="1"/>
  <c r="D3795" i="1" s="1"/>
  <c r="D3459" i="1" a="1"/>
  <c r="D3459" i="1" s="1"/>
  <c r="D3123" i="1" a="1"/>
  <c r="D3123" i="1" s="1"/>
  <c r="D2787" i="1" a="1"/>
  <c r="D2787" i="1" s="1"/>
  <c r="D2451" i="1" a="1"/>
  <c r="D2451" i="1" s="1"/>
  <c r="D6483" i="1" a="1"/>
  <c r="D6483" i="1" s="1"/>
  <c r="D6819" i="1" a="1"/>
  <c r="D6819" i="1" s="1"/>
  <c r="D5475" i="1" a="1"/>
  <c r="D5475" i="1" s="1"/>
  <c r="D5139" i="1" a="1"/>
  <c r="D5139" i="1" s="1"/>
  <c r="D4803" i="1" a="1"/>
  <c r="D4803" i="1" s="1"/>
  <c r="D4467" i="1" a="1"/>
  <c r="D4467" i="1" s="1"/>
  <c r="D4299" i="1" a="1"/>
  <c r="D4299" i="1" s="1"/>
  <c r="D3963" i="1" a="1"/>
  <c r="D3963" i="1" s="1"/>
  <c r="D3627" i="1" a="1"/>
  <c r="D3627" i="1" s="1"/>
  <c r="D3291" i="1" a="1"/>
  <c r="D3291" i="1" s="1"/>
  <c r="D2955" i="1" a="1"/>
  <c r="D2955" i="1" s="1"/>
  <c r="D2619" i="1" a="1"/>
  <c r="D2619" i="1" s="1"/>
  <c r="D2283" i="1" a="1"/>
  <c r="D2283" i="1" s="1"/>
  <c r="D2115" i="1" a="1"/>
  <c r="D2115" i="1" s="1"/>
  <c r="D8500" i="1" a="1"/>
  <c r="D8500" i="1" s="1"/>
  <c r="D604" i="1" a="1"/>
  <c r="D604" i="1" s="1"/>
  <c r="D1779" i="1" a="1"/>
  <c r="D1779" i="1" s="1"/>
  <c r="D5811" i="1" a="1"/>
  <c r="D5811" i="1" s="1"/>
  <c r="D5995" i="1" a="1"/>
  <c r="D5995" i="1" s="1"/>
  <c r="D6667" i="1" a="1"/>
  <c r="D6667" i="1" s="1"/>
  <c r="D6331" i="1" a="1"/>
  <c r="D6331" i="1" s="1"/>
  <c r="D7339" i="1" a="1"/>
  <c r="D7339" i="1" s="1"/>
  <c r="D7003" i="1" a="1"/>
  <c r="D7003" i="1" s="1"/>
  <c r="D8516" i="1" a="1"/>
  <c r="D8516" i="1" s="1"/>
  <c r="D8348" i="1" a="1"/>
  <c r="D8348" i="1" s="1"/>
  <c r="D8684" i="1" a="1"/>
  <c r="D8684" i="1" s="1"/>
  <c r="D7676" i="1" a="1"/>
  <c r="D7676" i="1" s="1"/>
  <c r="D8180" i="1" a="1"/>
  <c r="D8180" i="1" s="1"/>
  <c r="D8012" i="1" a="1"/>
  <c r="D8012" i="1" s="1"/>
  <c r="D7508" i="1" a="1"/>
  <c r="D7508" i="1" s="1"/>
  <c r="D788" i="1" a="1"/>
  <c r="D788" i="1" s="1"/>
  <c r="D7844" i="1" a="1"/>
  <c r="D7844" i="1" s="1"/>
  <c r="D1628" i="1" a="1"/>
  <c r="D1628" i="1" s="1"/>
  <c r="D1292" i="1" a="1"/>
  <c r="D1292" i="1" s="1"/>
  <c r="D956" i="1" a="1"/>
  <c r="D956" i="1" s="1"/>
  <c r="D1124" i="1" a="1"/>
  <c r="D1124" i="1" s="1"/>
  <c r="D6163" i="1" a="1"/>
  <c r="D6163" i="1" s="1"/>
  <c r="D7171" i="1" a="1"/>
  <c r="D7171" i="1" s="1"/>
  <c r="D452" i="1" a="1"/>
  <c r="D452" i="1" s="1"/>
  <c r="D116" i="1" a="1"/>
  <c r="D116" i="1" s="1"/>
  <c r="D6499" i="1" a="1"/>
  <c r="D6499" i="1" s="1"/>
  <c r="D5659" i="1" a="1"/>
  <c r="D5659" i="1" s="1"/>
  <c r="D5323" i="1" a="1"/>
  <c r="D5323" i="1" s="1"/>
  <c r="D4987" i="1" a="1"/>
  <c r="D4987" i="1" s="1"/>
  <c r="D4651" i="1" a="1"/>
  <c r="D4651" i="1" s="1"/>
  <c r="D4147" i="1" a="1"/>
  <c r="D4147" i="1" s="1"/>
  <c r="D3811" i="1" a="1"/>
  <c r="D3811" i="1" s="1"/>
  <c r="D3475" i="1" a="1"/>
  <c r="D3475" i="1" s="1"/>
  <c r="D3139" i="1" a="1"/>
  <c r="D3139" i="1" s="1"/>
  <c r="D2803" i="1" a="1"/>
  <c r="D2803" i="1" s="1"/>
  <c r="D2467" i="1" a="1"/>
  <c r="D2467" i="1" s="1"/>
  <c r="D284" i="1" a="1"/>
  <c r="D284" i="1" s="1"/>
  <c r="D5827" i="1" a="1"/>
  <c r="D5827" i="1" s="1"/>
  <c r="D1460" i="1" a="1"/>
  <c r="D1460" i="1" s="1"/>
  <c r="D5491" i="1" a="1"/>
  <c r="D5491" i="1" s="1"/>
  <c r="D5155" i="1" a="1"/>
  <c r="D5155" i="1" s="1"/>
  <c r="D4819" i="1" a="1"/>
  <c r="D4819" i="1" s="1"/>
  <c r="D4483" i="1" a="1"/>
  <c r="D4483" i="1" s="1"/>
  <c r="D4315" i="1" a="1"/>
  <c r="D4315" i="1" s="1"/>
  <c r="D3979" i="1" a="1"/>
  <c r="D3979" i="1" s="1"/>
  <c r="D3643" i="1" a="1"/>
  <c r="D3643" i="1" s="1"/>
  <c r="D3307" i="1" a="1"/>
  <c r="D3307" i="1" s="1"/>
  <c r="D2971" i="1" a="1"/>
  <c r="D2971" i="1" s="1"/>
  <c r="D2635" i="1" a="1"/>
  <c r="D2635" i="1" s="1"/>
  <c r="D2299" i="1" a="1"/>
  <c r="D2299" i="1" s="1"/>
  <c r="D1963" i="1" a="1"/>
  <c r="D1963" i="1" s="1"/>
  <c r="D620" i="1" a="1"/>
  <c r="D620" i="1" s="1"/>
  <c r="D2131" i="1" a="1"/>
  <c r="D2131" i="1" s="1"/>
  <c r="D1795" i="1" a="1"/>
  <c r="D1795" i="1" s="1"/>
  <c r="D6835" i="1" a="1"/>
  <c r="D6835" i="1" s="1"/>
  <c r="D7019" i="1" a="1"/>
  <c r="D7019" i="1" s="1"/>
  <c r="D6347" i="1" a="1"/>
  <c r="D6347" i="1" s="1"/>
  <c r="D6011" i="1" a="1"/>
  <c r="D6011" i="1" s="1"/>
  <c r="D6683" i="1" a="1"/>
  <c r="D6683" i="1" s="1"/>
  <c r="D7355" i="1" a="1"/>
  <c r="D7355" i="1" s="1"/>
  <c r="D8196" i="1" a="1"/>
  <c r="D8196" i="1" s="1"/>
  <c r="D8700" i="1" a="1"/>
  <c r="D8700" i="1" s="1"/>
  <c r="D8532" i="1" a="1"/>
  <c r="D8532" i="1" s="1"/>
  <c r="D8364" i="1" a="1"/>
  <c r="D8364" i="1" s="1"/>
  <c r="D7860" i="1" a="1"/>
  <c r="D7860" i="1" s="1"/>
  <c r="D7692" i="1" a="1"/>
  <c r="D7692" i="1" s="1"/>
  <c r="D7524" i="1" a="1"/>
  <c r="D7524" i="1" s="1"/>
  <c r="D8028" i="1" a="1"/>
  <c r="D8028" i="1" s="1"/>
  <c r="D804" i="1" a="1"/>
  <c r="D804" i="1" s="1"/>
  <c r="D1644" i="1" a="1"/>
  <c r="D1644" i="1" s="1"/>
  <c r="D1308" i="1" a="1"/>
  <c r="D1308" i="1" s="1"/>
  <c r="D972" i="1" a="1"/>
  <c r="D972" i="1" s="1"/>
  <c r="D1140" i="1" a="1"/>
  <c r="D1140" i="1" s="1"/>
  <c r="D7187" i="1" a="1"/>
  <c r="D7187" i="1" s="1"/>
  <c r="D468" i="1" a="1"/>
  <c r="D468" i="1" s="1"/>
  <c r="D132" i="1" a="1"/>
  <c r="D132" i="1" s="1"/>
  <c r="D6515" i="1" a="1"/>
  <c r="D6515" i="1" s="1"/>
  <c r="D5675" i="1" a="1"/>
  <c r="D5675" i="1" s="1"/>
  <c r="D5339" i="1" a="1"/>
  <c r="D5339" i="1" s="1"/>
  <c r="D5003" i="1" a="1"/>
  <c r="D5003" i="1" s="1"/>
  <c r="D4667" i="1" a="1"/>
  <c r="D4667" i="1" s="1"/>
  <c r="D4163" i="1" a="1"/>
  <c r="D4163" i="1" s="1"/>
  <c r="D3827" i="1" a="1"/>
  <c r="D3827" i="1" s="1"/>
  <c r="D3491" i="1" a="1"/>
  <c r="D3491" i="1" s="1"/>
  <c r="D3155" i="1" a="1"/>
  <c r="D3155" i="1" s="1"/>
  <c r="D2819" i="1" a="1"/>
  <c r="D2819" i="1" s="1"/>
  <c r="D2483" i="1" a="1"/>
  <c r="D2483" i="1" s="1"/>
  <c r="D5843" i="1" a="1"/>
  <c r="D5843" i="1" s="1"/>
  <c r="D6851" i="1" a="1"/>
  <c r="D6851" i="1" s="1"/>
  <c r="D6179" i="1" a="1"/>
  <c r="D6179" i="1" s="1"/>
  <c r="D5507" i="1" a="1"/>
  <c r="D5507" i="1" s="1"/>
  <c r="D5171" i="1" a="1"/>
  <c r="D5171" i="1" s="1"/>
  <c r="D4835" i="1" a="1"/>
  <c r="D4835" i="1" s="1"/>
  <c r="D4499" i="1" a="1"/>
  <c r="D4499" i="1" s="1"/>
  <c r="D4331" i="1" a="1"/>
  <c r="D4331" i="1" s="1"/>
  <c r="D3995" i="1" a="1"/>
  <c r="D3995" i="1" s="1"/>
  <c r="D3659" i="1" a="1"/>
  <c r="D3659" i="1" s="1"/>
  <c r="D3323" i="1" a="1"/>
  <c r="D3323" i="1" s="1"/>
  <c r="D2987" i="1" a="1"/>
  <c r="D2987" i="1" s="1"/>
  <c r="D2651" i="1" a="1"/>
  <c r="D2651" i="1" s="1"/>
  <c r="D2315" i="1" a="1"/>
  <c r="D2315" i="1" s="1"/>
  <c r="D636" i="1" a="1"/>
  <c r="D636" i="1" s="1"/>
  <c r="D1979" i="1" a="1"/>
  <c r="D1979" i="1" s="1"/>
  <c r="D2147" i="1" a="1"/>
  <c r="D2147" i="1" s="1"/>
  <c r="D1811" i="1" a="1"/>
  <c r="D1811" i="1" s="1"/>
  <c r="D300" i="1" a="1"/>
  <c r="D300" i="1" s="1"/>
  <c r="D1476" i="1" a="1"/>
  <c r="D1476" i="1" s="1"/>
  <c r="C657" i="1" a="1"/>
  <c r="C657" i="1" s="1"/>
  <c r="C1497" i="1" a="1"/>
  <c r="C1497" i="1" s="1"/>
  <c r="C8721" i="1" a="1"/>
  <c r="C8721" i="1" s="1"/>
  <c r="C8553" i="1" a="1"/>
  <c r="C8553" i="1" s="1"/>
  <c r="C7545" i="1" a="1"/>
  <c r="C7545" i="1" s="1"/>
  <c r="C8385" i="1" a="1"/>
  <c r="C8385" i="1" s="1"/>
  <c r="C8049" i="1" a="1"/>
  <c r="C8049" i="1" s="1"/>
  <c r="C993" i="1" a="1"/>
  <c r="C993" i="1" s="1"/>
  <c r="C1161" i="1" a="1"/>
  <c r="C1161" i="1" s="1"/>
  <c r="C825" i="1" a="1"/>
  <c r="C825" i="1" s="1"/>
  <c r="C153" i="1" a="1"/>
  <c r="C153" i="1" s="1"/>
  <c r="C8217" i="1" a="1"/>
  <c r="C8217" i="1" s="1"/>
  <c r="C7377" i="1" a="1"/>
  <c r="C7377" i="1" s="1"/>
  <c r="C1329" i="1" a="1"/>
  <c r="C1329" i="1" s="1"/>
  <c r="C7713" i="1" a="1"/>
  <c r="C7713" i="1" s="1"/>
  <c r="C321" i="1" a="1"/>
  <c r="C321" i="1" s="1"/>
  <c r="C489" i="1" a="1"/>
  <c r="C489" i="1" s="1"/>
  <c r="C6200" i="1" a="1"/>
  <c r="C6200" i="1" s="1"/>
  <c r="C7208" i="1" a="1"/>
  <c r="C7208" i="1" s="1"/>
  <c r="C6872" i="1" a="1"/>
  <c r="C6872" i="1" s="1"/>
  <c r="C6536" i="1" a="1"/>
  <c r="C6536" i="1" s="1"/>
  <c r="C7881" i="1" a="1"/>
  <c r="C7881" i="1" s="1"/>
  <c r="C6368" i="1" a="1"/>
  <c r="C6368" i="1" s="1"/>
  <c r="C6032" i="1" a="1"/>
  <c r="C6032" i="1" s="1"/>
  <c r="C6704" i="1" a="1"/>
  <c r="C6704" i="1" s="1"/>
  <c r="C5024" i="1" a="1"/>
  <c r="C5024" i="1" s="1"/>
  <c r="C4688" i="1" a="1"/>
  <c r="C4688" i="1" s="1"/>
  <c r="C4352" i="1" a="1"/>
  <c r="C4352" i="1" s="1"/>
  <c r="C4016" i="1" a="1"/>
  <c r="C4016" i="1" s="1"/>
  <c r="C3680" i="1" a="1"/>
  <c r="C3680" i="1" s="1"/>
  <c r="C3344" i="1" a="1"/>
  <c r="C3344" i="1" s="1"/>
  <c r="C3008" i="1" a="1"/>
  <c r="C3008" i="1" s="1"/>
  <c r="C2672" i="1" a="1"/>
  <c r="C2672" i="1" s="1"/>
  <c r="C2336" i="1" a="1"/>
  <c r="C2336" i="1" s="1"/>
  <c r="C2168" i="1" a="1"/>
  <c r="C2168" i="1" s="1"/>
  <c r="C7040" i="1" a="1"/>
  <c r="C7040" i="1" s="1"/>
  <c r="C5696" i="1" a="1"/>
  <c r="C5696" i="1" s="1"/>
  <c r="C5360" i="1" a="1"/>
  <c r="C5360" i="1" s="1"/>
  <c r="C2000" i="1" a="1"/>
  <c r="C2000" i="1" s="1"/>
  <c r="C1832" i="1" a="1"/>
  <c r="C1832" i="1" s="1"/>
  <c r="C5864" i="1" a="1"/>
  <c r="C5864" i="1" s="1"/>
  <c r="C4856" i="1" a="1"/>
  <c r="C4856" i="1" s="1"/>
  <c r="C4520" i="1" a="1"/>
  <c r="C4520" i="1" s="1"/>
  <c r="C4184" i="1" a="1"/>
  <c r="C4184" i="1" s="1"/>
  <c r="C3848" i="1" a="1"/>
  <c r="C3848" i="1" s="1"/>
  <c r="C3512" i="1" a="1"/>
  <c r="C3512" i="1" s="1"/>
  <c r="C3176" i="1" a="1"/>
  <c r="C3176" i="1" s="1"/>
  <c r="C2840" i="1" a="1"/>
  <c r="C2840" i="1" s="1"/>
  <c r="C2504" i="1" a="1"/>
  <c r="C2504" i="1" s="1"/>
  <c r="C5528" i="1" a="1"/>
  <c r="C5528" i="1" s="1"/>
  <c r="C5192" i="1" a="1"/>
  <c r="C5192" i="1" s="1"/>
  <c r="C1664" i="1" a="1"/>
  <c r="C1664" i="1" s="1"/>
  <c r="C1513" i="1" a="1"/>
  <c r="C1513" i="1" s="1"/>
  <c r="C505" i="1" a="1"/>
  <c r="C505" i="1" s="1"/>
  <c r="C8569" i="1" a="1"/>
  <c r="C8569" i="1" s="1"/>
  <c r="C8737" i="1" a="1"/>
  <c r="C8737" i="1" s="1"/>
  <c r="C8065" i="1" a="1"/>
  <c r="C8065" i="1" s="1"/>
  <c r="C7561" i="1" a="1"/>
  <c r="C7561" i="1" s="1"/>
  <c r="C1009" i="1" a="1"/>
  <c r="C1009" i="1" s="1"/>
  <c r="C1177" i="1" a="1"/>
  <c r="C1177" i="1" s="1"/>
  <c r="C841" i="1" a="1"/>
  <c r="C841" i="1" s="1"/>
  <c r="C8401" i="1" a="1"/>
  <c r="C8401" i="1" s="1"/>
  <c r="C7729" i="1" a="1"/>
  <c r="C7729" i="1" s="1"/>
  <c r="C1345" i="1" a="1"/>
  <c r="C1345" i="1" s="1"/>
  <c r="C7897" i="1" a="1"/>
  <c r="C7897" i="1" s="1"/>
  <c r="C673" i="1" a="1"/>
  <c r="C673" i="1" s="1"/>
  <c r="C169" i="1" a="1"/>
  <c r="C169" i="1" s="1"/>
  <c r="C337" i="1" a="1"/>
  <c r="C337" i="1" s="1"/>
  <c r="C8233" i="1" a="1"/>
  <c r="C8233" i="1" s="1"/>
  <c r="C6216" i="1" a="1"/>
  <c r="C6216" i="1" s="1"/>
  <c r="C7224" i="1" a="1"/>
  <c r="C7224" i="1" s="1"/>
  <c r="C6888" i="1" a="1"/>
  <c r="C6888" i="1" s="1"/>
  <c r="C6552" i="1" a="1"/>
  <c r="C6552" i="1" s="1"/>
  <c r="C6384" i="1" a="1"/>
  <c r="C6384" i="1" s="1"/>
  <c r="C6048" i="1" a="1"/>
  <c r="C6048" i="1" s="1"/>
  <c r="C7393" i="1" a="1"/>
  <c r="C7393" i="1" s="1"/>
  <c r="C5040" i="1" a="1"/>
  <c r="C5040" i="1" s="1"/>
  <c r="C4704" i="1" a="1"/>
  <c r="C4704" i="1" s="1"/>
  <c r="C4368" i="1" a="1"/>
  <c r="C4368" i="1" s="1"/>
  <c r="C4032" i="1" a="1"/>
  <c r="C4032" i="1" s="1"/>
  <c r="C3696" i="1" a="1"/>
  <c r="C3696" i="1" s="1"/>
  <c r="C3360" i="1" a="1"/>
  <c r="C3360" i="1" s="1"/>
  <c r="C3024" i="1" a="1"/>
  <c r="C3024" i="1" s="1"/>
  <c r="C2688" i="1" a="1"/>
  <c r="C2688" i="1" s="1"/>
  <c r="C2352" i="1" a="1"/>
  <c r="C2352" i="1" s="1"/>
  <c r="C7056" i="1" a="1"/>
  <c r="C7056" i="1" s="1"/>
  <c r="C5880" i="1" a="1"/>
  <c r="C5880" i="1" s="1"/>
  <c r="C5712" i="1" a="1"/>
  <c r="C5712" i="1" s="1"/>
  <c r="C5376" i="1" a="1"/>
  <c r="C5376" i="1" s="1"/>
  <c r="C2184" i="1" a="1"/>
  <c r="C2184" i="1" s="1"/>
  <c r="C2016" i="1" a="1"/>
  <c r="C2016" i="1" s="1"/>
  <c r="C1848" i="1" a="1"/>
  <c r="C1848" i="1" s="1"/>
  <c r="C4872" i="1" a="1"/>
  <c r="C4872" i="1" s="1"/>
  <c r="C4536" i="1" a="1"/>
  <c r="C4536" i="1" s="1"/>
  <c r="C4200" i="1" a="1"/>
  <c r="C4200" i="1" s="1"/>
  <c r="C3864" i="1" a="1"/>
  <c r="C3864" i="1" s="1"/>
  <c r="C3528" i="1" a="1"/>
  <c r="C3528" i="1" s="1"/>
  <c r="C3192" i="1" a="1"/>
  <c r="C3192" i="1" s="1"/>
  <c r="C2856" i="1" a="1"/>
  <c r="C2856" i="1" s="1"/>
  <c r="C2520" i="1" a="1"/>
  <c r="C2520" i="1" s="1"/>
  <c r="C6720" i="1" a="1"/>
  <c r="C6720" i="1" s="1"/>
  <c r="C5544" i="1" a="1"/>
  <c r="C5544" i="1" s="1"/>
  <c r="C5208" i="1" a="1"/>
  <c r="C5208" i="1" s="1"/>
  <c r="C1680" i="1" a="1"/>
  <c r="C1680" i="1" s="1"/>
  <c r="C1529" i="1" a="1"/>
  <c r="C1529" i="1" s="1"/>
  <c r="C8753" i="1" a="1"/>
  <c r="C8753" i="1" s="1"/>
  <c r="C8585" i="1" a="1"/>
  <c r="C8585" i="1" s="1"/>
  <c r="C8081" i="1" a="1"/>
  <c r="C8081" i="1" s="1"/>
  <c r="C7745" i="1" a="1"/>
  <c r="C7745" i="1" s="1"/>
  <c r="C8249" i="1" a="1"/>
  <c r="C8249" i="1" s="1"/>
  <c r="C1193" i="1" a="1"/>
  <c r="C1193" i="1" s="1"/>
  <c r="C1025" i="1" a="1"/>
  <c r="C1025" i="1" s="1"/>
  <c r="C689" i="1" a="1"/>
  <c r="C689" i="1" s="1"/>
  <c r="C1361" i="1" a="1"/>
  <c r="C1361" i="1" s="1"/>
  <c r="C521" i="1" a="1"/>
  <c r="C521" i="1" s="1"/>
  <c r="C7577" i="1" a="1"/>
  <c r="C7577" i="1" s="1"/>
  <c r="C7409" i="1" a="1"/>
  <c r="C7409" i="1" s="1"/>
  <c r="C185" i="1" a="1"/>
  <c r="C185" i="1" s="1"/>
  <c r="C8417" i="1" a="1"/>
  <c r="C8417" i="1" s="1"/>
  <c r="C353" i="1" a="1"/>
  <c r="C353" i="1" s="1"/>
  <c r="C17" i="1" a="1"/>
  <c r="C17" i="1" s="1"/>
  <c r="C857" i="1" a="1"/>
  <c r="C857" i="1" s="1"/>
  <c r="C6232" i="1" a="1"/>
  <c r="C6232" i="1" s="1"/>
  <c r="C7913" i="1" a="1"/>
  <c r="C7913" i="1" s="1"/>
  <c r="C7240" i="1" a="1"/>
  <c r="C7240" i="1" s="1"/>
  <c r="C6904" i="1" a="1"/>
  <c r="C6904" i="1" s="1"/>
  <c r="C6568" i="1" a="1"/>
  <c r="C6568" i="1" s="1"/>
  <c r="C6400" i="1" a="1"/>
  <c r="C6400" i="1" s="1"/>
  <c r="C6064" i="1" a="1"/>
  <c r="C6064" i="1" s="1"/>
  <c r="C5896" i="1" a="1"/>
  <c r="C5896" i="1" s="1"/>
  <c r="C7072" i="1" a="1"/>
  <c r="C7072" i="1" s="1"/>
  <c r="C5056" i="1" a="1"/>
  <c r="C5056" i="1" s="1"/>
  <c r="C4720" i="1" a="1"/>
  <c r="C4720" i="1" s="1"/>
  <c r="C4384" i="1" a="1"/>
  <c r="C4384" i="1" s="1"/>
  <c r="C4048" i="1" a="1"/>
  <c r="C4048" i="1" s="1"/>
  <c r="C3712" i="1" a="1"/>
  <c r="C3712" i="1" s="1"/>
  <c r="C3376" i="1" a="1"/>
  <c r="C3376" i="1" s="1"/>
  <c r="C3040" i="1" a="1"/>
  <c r="C3040" i="1" s="1"/>
  <c r="C2704" i="1" a="1"/>
  <c r="C2704" i="1" s="1"/>
  <c r="C2368" i="1" a="1"/>
  <c r="C2368" i="1" s="1"/>
  <c r="C5728" i="1" a="1"/>
  <c r="C5728" i="1" s="1"/>
  <c r="C5392" i="1" a="1"/>
  <c r="C5392" i="1" s="1"/>
  <c r="C2200" i="1" a="1"/>
  <c r="C2200" i="1" s="1"/>
  <c r="C2032" i="1" a="1"/>
  <c r="C2032" i="1" s="1"/>
  <c r="C1864" i="1" a="1"/>
  <c r="C1864" i="1" s="1"/>
  <c r="C4888" i="1" a="1"/>
  <c r="C4888" i="1" s="1"/>
  <c r="C4552" i="1" a="1"/>
  <c r="C4552" i="1" s="1"/>
  <c r="C4216" i="1" a="1"/>
  <c r="C4216" i="1" s="1"/>
  <c r="C3880" i="1" a="1"/>
  <c r="C3880" i="1" s="1"/>
  <c r="C3544" i="1" a="1"/>
  <c r="C3544" i="1" s="1"/>
  <c r="C3208" i="1" a="1"/>
  <c r="C3208" i="1" s="1"/>
  <c r="C2872" i="1" a="1"/>
  <c r="C2872" i="1" s="1"/>
  <c r="C2536" i="1" a="1"/>
  <c r="C2536" i="1" s="1"/>
  <c r="C5560" i="1" a="1"/>
  <c r="C5560" i="1" s="1"/>
  <c r="C5224" i="1" a="1"/>
  <c r="C5224" i="1" s="1"/>
  <c r="C1696" i="1" a="1"/>
  <c r="C1696" i="1" s="1"/>
  <c r="C6736" i="1" a="1"/>
  <c r="C6736" i="1" s="1"/>
  <c r="C1545" i="1" a="1"/>
  <c r="C1545" i="1" s="1"/>
  <c r="C201" i="1" a="1"/>
  <c r="C201" i="1" s="1"/>
  <c r="C33" i="1" a="1"/>
  <c r="C33" i="1" s="1"/>
  <c r="C8601" i="1" a="1"/>
  <c r="C8601" i="1" s="1"/>
  <c r="C8265" i="1" a="1"/>
  <c r="C8265" i="1" s="1"/>
  <c r="C8097" i="1" a="1"/>
  <c r="C8097" i="1" s="1"/>
  <c r="C7761" i="1" a="1"/>
  <c r="C7761" i="1" s="1"/>
  <c r="C7593" i="1" a="1"/>
  <c r="C7593" i="1" s="1"/>
  <c r="C1209" i="1" a="1"/>
  <c r="C1209" i="1" s="1"/>
  <c r="C1041" i="1" a="1"/>
  <c r="C1041" i="1" s="1"/>
  <c r="C705" i="1" a="1"/>
  <c r="C705" i="1" s="1"/>
  <c r="C1377" i="1" a="1"/>
  <c r="C1377" i="1" s="1"/>
  <c r="C8433" i="1" a="1"/>
  <c r="C8433" i="1" s="1"/>
  <c r="C7929" i="1" a="1"/>
  <c r="C7929" i="1" s="1"/>
  <c r="C537" i="1" a="1"/>
  <c r="C537" i="1" s="1"/>
  <c r="C7425" i="1" a="1"/>
  <c r="C7425" i="1" s="1"/>
  <c r="C369" i="1" a="1"/>
  <c r="C369" i="1" s="1"/>
  <c r="C6248" i="1" a="1"/>
  <c r="C6248" i="1" s="1"/>
  <c r="C873" i="1" a="1"/>
  <c r="C873" i="1" s="1"/>
  <c r="C7256" i="1" a="1"/>
  <c r="C7256" i="1" s="1"/>
  <c r="C6920" i="1" a="1"/>
  <c r="C6920" i="1" s="1"/>
  <c r="C6584" i="1" a="1"/>
  <c r="C6584" i="1" s="1"/>
  <c r="C6416" i="1" a="1"/>
  <c r="C6416" i="1" s="1"/>
  <c r="C6080" i="1" a="1"/>
  <c r="C6080" i="1" s="1"/>
  <c r="C7088" i="1" a="1"/>
  <c r="C7088" i="1" s="1"/>
  <c r="C4736" i="1" a="1"/>
  <c r="C4736" i="1" s="1"/>
  <c r="C4400" i="1" a="1"/>
  <c r="C4400" i="1" s="1"/>
  <c r="C4064" i="1" a="1"/>
  <c r="C4064" i="1" s="1"/>
  <c r="C3728" i="1" a="1"/>
  <c r="C3728" i="1" s="1"/>
  <c r="C3392" i="1" a="1"/>
  <c r="C3392" i="1" s="1"/>
  <c r="C3056" i="1" a="1"/>
  <c r="C3056" i="1" s="1"/>
  <c r="C2720" i="1" a="1"/>
  <c r="C2720" i="1" s="1"/>
  <c r="C2384" i="1" a="1"/>
  <c r="C2384" i="1" s="1"/>
  <c r="C5744" i="1" a="1"/>
  <c r="C5744" i="1" s="1"/>
  <c r="C5408" i="1" a="1"/>
  <c r="C5408" i="1" s="1"/>
  <c r="C5072" i="1" a="1"/>
  <c r="C5072" i="1" s="1"/>
  <c r="C2216" i="1" a="1"/>
  <c r="C2216" i="1" s="1"/>
  <c r="C1880" i="1" a="1"/>
  <c r="C1880" i="1" s="1"/>
  <c r="C6752" i="1" a="1"/>
  <c r="C6752" i="1" s="1"/>
  <c r="C4904" i="1" a="1"/>
  <c r="C4904" i="1" s="1"/>
  <c r="C4568" i="1" a="1"/>
  <c r="C4568" i="1" s="1"/>
  <c r="C4232" i="1" a="1"/>
  <c r="C4232" i="1" s="1"/>
  <c r="C3896" i="1" a="1"/>
  <c r="C3896" i="1" s="1"/>
  <c r="C3560" i="1" a="1"/>
  <c r="C3560" i="1" s="1"/>
  <c r="C3224" i="1" a="1"/>
  <c r="C3224" i="1" s="1"/>
  <c r="C2888" i="1" a="1"/>
  <c r="C2888" i="1" s="1"/>
  <c r="C2552" i="1" a="1"/>
  <c r="C2552" i="1" s="1"/>
  <c r="C2048" i="1" a="1"/>
  <c r="C2048" i="1" s="1"/>
  <c r="C5576" i="1" a="1"/>
  <c r="C5576" i="1" s="1"/>
  <c r="C5240" i="1" a="1"/>
  <c r="C5240" i="1" s="1"/>
  <c r="C1712" i="1" a="1"/>
  <c r="C1712" i="1" s="1"/>
  <c r="C5912" i="1" a="1"/>
  <c r="C5912" i="1" s="1"/>
  <c r="C889" i="1" a="1"/>
  <c r="C889" i="1" s="1"/>
  <c r="C49" i="1" a="1"/>
  <c r="C49" i="1" s="1"/>
  <c r="C1561" i="1" a="1"/>
  <c r="C1561" i="1" s="1"/>
  <c r="C8617" i="1" a="1"/>
  <c r="C8617" i="1" s="1"/>
  <c r="C7777" i="1" a="1"/>
  <c r="C7777" i="1" s="1"/>
  <c r="C8281" i="1" a="1"/>
  <c r="C8281" i="1" s="1"/>
  <c r="C1225" i="1" a="1"/>
  <c r="C1225" i="1" s="1"/>
  <c r="C1057" i="1" a="1"/>
  <c r="C1057" i="1" s="1"/>
  <c r="C721" i="1" a="1"/>
  <c r="C721" i="1" s="1"/>
  <c r="C7609" i="1" a="1"/>
  <c r="C7609" i="1" s="1"/>
  <c r="C553" i="1" a="1"/>
  <c r="C553" i="1" s="1"/>
  <c r="C8449" i="1" a="1"/>
  <c r="C8449" i="1" s="1"/>
  <c r="C7441" i="1" a="1"/>
  <c r="C7441" i="1" s="1"/>
  <c r="C385" i="1" a="1"/>
  <c r="C385" i="1" s="1"/>
  <c r="C1393" i="1" a="1"/>
  <c r="C1393" i="1" s="1"/>
  <c r="C217" i="1" a="1"/>
  <c r="C217" i="1" s="1"/>
  <c r="C6264" i="1" a="1"/>
  <c r="C6264" i="1" s="1"/>
  <c r="C7945" i="1" a="1"/>
  <c r="C7945" i="1" s="1"/>
  <c r="C7272" i="1" a="1"/>
  <c r="C7272" i="1" s="1"/>
  <c r="C6936" i="1" a="1"/>
  <c r="C6936" i="1" s="1"/>
  <c r="C6600" i="1" a="1"/>
  <c r="C6600" i="1" s="1"/>
  <c r="C6432" i="1" a="1"/>
  <c r="C6432" i="1" s="1"/>
  <c r="C6096" i="1" a="1"/>
  <c r="C6096" i="1" s="1"/>
  <c r="C4752" i="1" a="1"/>
  <c r="C4752" i="1" s="1"/>
  <c r="C4416" i="1" a="1"/>
  <c r="C4416" i="1" s="1"/>
  <c r="C4080" i="1" a="1"/>
  <c r="C4080" i="1" s="1"/>
  <c r="C3744" i="1" a="1"/>
  <c r="C3744" i="1" s="1"/>
  <c r="C3408" i="1" a="1"/>
  <c r="C3408" i="1" s="1"/>
  <c r="C3072" i="1" a="1"/>
  <c r="C3072" i="1" s="1"/>
  <c r="C2736" i="1" a="1"/>
  <c r="C2736" i="1" s="1"/>
  <c r="C2400" i="1" a="1"/>
  <c r="C2400" i="1" s="1"/>
  <c r="C5760" i="1" a="1"/>
  <c r="C5760" i="1" s="1"/>
  <c r="C5424" i="1" a="1"/>
  <c r="C5424" i="1" s="1"/>
  <c r="C5088" i="1" a="1"/>
  <c r="C5088" i="1" s="1"/>
  <c r="C2232" i="1" a="1"/>
  <c r="C2232" i="1" s="1"/>
  <c r="C1896" i="1" a="1"/>
  <c r="C1896" i="1" s="1"/>
  <c r="C6768" i="1" a="1"/>
  <c r="C6768" i="1" s="1"/>
  <c r="C5928" i="1" a="1"/>
  <c r="C5928" i="1" s="1"/>
  <c r="C4920" i="1" a="1"/>
  <c r="C4920" i="1" s="1"/>
  <c r="C4584" i="1" a="1"/>
  <c r="C4584" i="1" s="1"/>
  <c r="C4248" i="1" a="1"/>
  <c r="C4248" i="1" s="1"/>
  <c r="C3912" i="1" a="1"/>
  <c r="C3912" i="1" s="1"/>
  <c r="C3576" i="1" a="1"/>
  <c r="C3576" i="1" s="1"/>
  <c r="C3240" i="1" a="1"/>
  <c r="C3240" i="1" s="1"/>
  <c r="C2904" i="1" a="1"/>
  <c r="C2904" i="1" s="1"/>
  <c r="C2568" i="1" a="1"/>
  <c r="C2568" i="1" s="1"/>
  <c r="C2064" i="1" a="1"/>
  <c r="C2064" i="1" s="1"/>
  <c r="C7104" i="1" a="1"/>
  <c r="C7104" i="1" s="1"/>
  <c r="C5592" i="1" a="1"/>
  <c r="C5592" i="1" s="1"/>
  <c r="C5256" i="1" a="1"/>
  <c r="C5256" i="1" s="1"/>
  <c r="C1728" i="1" a="1"/>
  <c r="C1728" i="1" s="1"/>
  <c r="C8113" i="1" a="1"/>
  <c r="C8113" i="1" s="1"/>
  <c r="C65" i="1" a="1"/>
  <c r="C65" i="1" s="1"/>
  <c r="C8633" i="1" a="1"/>
  <c r="C8633" i="1" s="1"/>
  <c r="C1577" i="1" a="1"/>
  <c r="C1577" i="1" s="1"/>
  <c r="C7625" i="1" a="1"/>
  <c r="C7625" i="1" s="1"/>
  <c r="C7793" i="1" a="1"/>
  <c r="C7793" i="1" s="1"/>
  <c r="C1241" i="1" a="1"/>
  <c r="C1241" i="1" s="1"/>
  <c r="C1073" i="1" a="1"/>
  <c r="C1073" i="1" s="1"/>
  <c r="C905" i="1" a="1"/>
  <c r="C905" i="1" s="1"/>
  <c r="C8465" i="1" a="1"/>
  <c r="C8465" i="1" s="1"/>
  <c r="C8129" i="1" a="1"/>
  <c r="C8129" i="1" s="1"/>
  <c r="C7961" i="1" a="1"/>
  <c r="C7961" i="1" s="1"/>
  <c r="C569" i="1" a="1"/>
  <c r="C569" i="1" s="1"/>
  <c r="C8297" i="1" a="1"/>
  <c r="C8297" i="1" s="1"/>
  <c r="C401" i="1" a="1"/>
  <c r="C401" i="1" s="1"/>
  <c r="C233" i="1" a="1"/>
  <c r="C233" i="1" s="1"/>
  <c r="C6280" i="1" a="1"/>
  <c r="C6280" i="1" s="1"/>
  <c r="C7457" i="1" a="1"/>
  <c r="C7457" i="1" s="1"/>
  <c r="C7288" i="1" a="1"/>
  <c r="C7288" i="1" s="1"/>
  <c r="C6952" i="1" a="1"/>
  <c r="C6952" i="1" s="1"/>
  <c r="C6616" i="1" a="1"/>
  <c r="C6616" i="1" s="1"/>
  <c r="C5776" i="1" a="1"/>
  <c r="C5776" i="1" s="1"/>
  <c r="C737" i="1" a="1"/>
  <c r="C737" i="1" s="1"/>
  <c r="C6448" i="1" a="1"/>
  <c r="C6448" i="1" s="1"/>
  <c r="C6112" i="1" a="1"/>
  <c r="C6112" i="1" s="1"/>
  <c r="C1409" i="1" a="1"/>
  <c r="C1409" i="1" s="1"/>
  <c r="C4768" i="1" a="1"/>
  <c r="C4768" i="1" s="1"/>
  <c r="C4432" i="1" a="1"/>
  <c r="C4432" i="1" s="1"/>
  <c r="C4096" i="1" a="1"/>
  <c r="C4096" i="1" s="1"/>
  <c r="C3760" i="1" a="1"/>
  <c r="C3760" i="1" s="1"/>
  <c r="C3424" i="1" a="1"/>
  <c r="C3424" i="1" s="1"/>
  <c r="C3088" i="1" a="1"/>
  <c r="C3088" i="1" s="1"/>
  <c r="C2752" i="1" a="1"/>
  <c r="C2752" i="1" s="1"/>
  <c r="C2416" i="1" a="1"/>
  <c r="C2416" i="1" s="1"/>
  <c r="C5944" i="1" a="1"/>
  <c r="C5944" i="1" s="1"/>
  <c r="C6784" i="1" a="1"/>
  <c r="C6784" i="1" s="1"/>
  <c r="C5440" i="1" a="1"/>
  <c r="C5440" i="1" s="1"/>
  <c r="C5104" i="1" a="1"/>
  <c r="C5104" i="1" s="1"/>
  <c r="C2248" i="1" a="1"/>
  <c r="C2248" i="1" s="1"/>
  <c r="C4936" i="1" a="1"/>
  <c r="C4936" i="1" s="1"/>
  <c r="C4600" i="1" a="1"/>
  <c r="C4600" i="1" s="1"/>
  <c r="C4264" i="1" a="1"/>
  <c r="C4264" i="1" s="1"/>
  <c r="C3928" i="1" a="1"/>
  <c r="C3928" i="1" s="1"/>
  <c r="C3592" i="1" a="1"/>
  <c r="C3592" i="1" s="1"/>
  <c r="C3256" i="1" a="1"/>
  <c r="C3256" i="1" s="1"/>
  <c r="C2920" i="1" a="1"/>
  <c r="C2920" i="1" s="1"/>
  <c r="C2584" i="1" a="1"/>
  <c r="C2584" i="1" s="1"/>
  <c r="C2080" i="1" a="1"/>
  <c r="C2080" i="1" s="1"/>
  <c r="C1912" i="1" a="1"/>
  <c r="C1912" i="1" s="1"/>
  <c r="C5608" i="1" a="1"/>
  <c r="C5608" i="1" s="1"/>
  <c r="C5272" i="1" a="1"/>
  <c r="C5272" i="1" s="1"/>
  <c r="C1744" i="1" a="1"/>
  <c r="C1744" i="1" s="1"/>
  <c r="C7120" i="1" a="1"/>
  <c r="C7120" i="1" s="1"/>
  <c r="C1593" i="1" a="1"/>
  <c r="C1593" i="1" s="1"/>
  <c r="C81" i="1" a="1"/>
  <c r="C81" i="1" s="1"/>
  <c r="C8649" i="1" a="1"/>
  <c r="C8649" i="1" s="1"/>
  <c r="C8145" i="1" a="1"/>
  <c r="C8145" i="1" s="1"/>
  <c r="C8313" i="1" a="1"/>
  <c r="C8313" i="1" s="1"/>
  <c r="C1257" i="1" a="1"/>
  <c r="C1257" i="1" s="1"/>
  <c r="C921" i="1" a="1"/>
  <c r="C921" i="1" s="1"/>
  <c r="C1089" i="1" a="1"/>
  <c r="C1089" i="1" s="1"/>
  <c r="C7809" i="1" a="1"/>
  <c r="C7809" i="1" s="1"/>
  <c r="C585" i="1" a="1"/>
  <c r="C585" i="1" s="1"/>
  <c r="C8481" i="1" a="1"/>
  <c r="C8481" i="1" s="1"/>
  <c r="C1425" i="1" a="1"/>
  <c r="C1425" i="1" s="1"/>
  <c r="C753" i="1" a="1"/>
  <c r="C753" i="1" s="1"/>
  <c r="C417" i="1" a="1"/>
  <c r="C417" i="1" s="1"/>
  <c r="C249" i="1" a="1"/>
  <c r="C249" i="1" s="1"/>
  <c r="C7977" i="1" a="1"/>
  <c r="C7977" i="1" s="1"/>
  <c r="C6296" i="1" a="1"/>
  <c r="C6296" i="1" s="1"/>
  <c r="C7473" i="1" a="1"/>
  <c r="C7473" i="1" s="1"/>
  <c r="C7304" i="1" a="1"/>
  <c r="C7304" i="1" s="1"/>
  <c r="C6968" i="1" a="1"/>
  <c r="C6968" i="1" s="1"/>
  <c r="C6632" i="1" a="1"/>
  <c r="C6632" i="1" s="1"/>
  <c r="C5792" i="1" a="1"/>
  <c r="C5792" i="1" s="1"/>
  <c r="C7641" i="1" a="1"/>
  <c r="C7641" i="1" s="1"/>
  <c r="C6128" i="1" a="1"/>
  <c r="C6128" i="1" s="1"/>
  <c r="C5960" i="1" a="1"/>
  <c r="C5960" i="1" s="1"/>
  <c r="C4784" i="1" a="1"/>
  <c r="C4784" i="1" s="1"/>
  <c r="C4448" i="1" a="1"/>
  <c r="C4448" i="1" s="1"/>
  <c r="C4112" i="1" a="1"/>
  <c r="C4112" i="1" s="1"/>
  <c r="C3776" i="1" a="1"/>
  <c r="C3776" i="1" s="1"/>
  <c r="C3440" i="1" a="1"/>
  <c r="C3440" i="1" s="1"/>
  <c r="C3104" i="1" a="1"/>
  <c r="C3104" i="1" s="1"/>
  <c r="C2768" i="1" a="1"/>
  <c r="C2768" i="1" s="1"/>
  <c r="C2432" i="1" a="1"/>
  <c r="C2432" i="1" s="1"/>
  <c r="C6800" i="1" a="1"/>
  <c r="C6800" i="1" s="1"/>
  <c r="C6464" i="1" a="1"/>
  <c r="C6464" i="1" s="1"/>
  <c r="C5456" i="1" a="1"/>
  <c r="C5456" i="1" s="1"/>
  <c r="C5120" i="1" a="1"/>
  <c r="C5120" i="1" s="1"/>
  <c r="C7136" i="1" a="1"/>
  <c r="C7136" i="1" s="1"/>
  <c r="C4952" i="1" a="1"/>
  <c r="C4952" i="1" s="1"/>
  <c r="C4616" i="1" a="1"/>
  <c r="C4616" i="1" s="1"/>
  <c r="C4280" i="1" a="1"/>
  <c r="C4280" i="1" s="1"/>
  <c r="C3944" i="1" a="1"/>
  <c r="C3944" i="1" s="1"/>
  <c r="C3608" i="1" a="1"/>
  <c r="C3608" i="1" s="1"/>
  <c r="C3272" i="1" a="1"/>
  <c r="C3272" i="1" s="1"/>
  <c r="C2936" i="1" a="1"/>
  <c r="C2936" i="1" s="1"/>
  <c r="C2600" i="1" a="1"/>
  <c r="C2600" i="1" s="1"/>
  <c r="C2264" i="1" a="1"/>
  <c r="C2264" i="1" s="1"/>
  <c r="C2096" i="1" a="1"/>
  <c r="C2096" i="1" s="1"/>
  <c r="C1928" i="1" a="1"/>
  <c r="C1928" i="1" s="1"/>
  <c r="C5624" i="1" a="1"/>
  <c r="C5624" i="1" s="1"/>
  <c r="C5288" i="1" a="1"/>
  <c r="C5288" i="1" s="1"/>
  <c r="C1760" i="1" a="1"/>
  <c r="C1760" i="1" s="1"/>
  <c r="C1609" i="1" a="1"/>
  <c r="C1609" i="1" s="1"/>
  <c r="C97" i="1" a="1"/>
  <c r="C97" i="1" s="1"/>
  <c r="C433" i="1" a="1"/>
  <c r="C433" i="1" s="1"/>
  <c r="C8665" i="1" a="1"/>
  <c r="C8665" i="1" s="1"/>
  <c r="C8329" i="1" a="1"/>
  <c r="C8329" i="1" s="1"/>
  <c r="C1273" i="1" a="1"/>
  <c r="C1273" i="1" s="1"/>
  <c r="C937" i="1" a="1"/>
  <c r="C937" i="1" s="1"/>
  <c r="C1105" i="1" a="1"/>
  <c r="C1105" i="1" s="1"/>
  <c r="C8497" i="1" a="1"/>
  <c r="C8497" i="1" s="1"/>
  <c r="C8161" i="1" a="1"/>
  <c r="C8161" i="1" s="1"/>
  <c r="C7993" i="1" a="1"/>
  <c r="C7993" i="1" s="1"/>
  <c r="C7825" i="1" a="1"/>
  <c r="C7825" i="1" s="1"/>
  <c r="C7657" i="1" a="1"/>
  <c r="C7657" i="1" s="1"/>
  <c r="C7489" i="1" a="1"/>
  <c r="C7489" i="1" s="1"/>
  <c r="C601" i="1" a="1"/>
  <c r="C601" i="1" s="1"/>
  <c r="C1441" i="1" a="1"/>
  <c r="C1441" i="1" s="1"/>
  <c r="C769" i="1" a="1"/>
  <c r="C769" i="1" s="1"/>
  <c r="C265" i="1" a="1"/>
  <c r="C265" i="1" s="1"/>
  <c r="C6312" i="1" a="1"/>
  <c r="C6312" i="1" s="1"/>
  <c r="C7320" i="1" a="1"/>
  <c r="C7320" i="1" s="1"/>
  <c r="C6984" i="1" a="1"/>
  <c r="C6984" i="1" s="1"/>
  <c r="C6648" i="1" a="1"/>
  <c r="C6648" i="1" s="1"/>
  <c r="C5808" i="1" a="1"/>
  <c r="C5808" i="1" s="1"/>
  <c r="C6144" i="1" a="1"/>
  <c r="C6144" i="1" s="1"/>
  <c r="C6480" i="1" a="1"/>
  <c r="C6480" i="1" s="1"/>
  <c r="C6816" i="1" a="1"/>
  <c r="C6816" i="1" s="1"/>
  <c r="C4800" i="1" a="1"/>
  <c r="C4800" i="1" s="1"/>
  <c r="C4464" i="1" a="1"/>
  <c r="C4464" i="1" s="1"/>
  <c r="C4128" i="1" a="1"/>
  <c r="C4128" i="1" s="1"/>
  <c r="C3792" i="1" a="1"/>
  <c r="C3792" i="1" s="1"/>
  <c r="C3456" i="1" a="1"/>
  <c r="C3456" i="1" s="1"/>
  <c r="C3120" i="1" a="1"/>
  <c r="C3120" i="1" s="1"/>
  <c r="C2784" i="1" a="1"/>
  <c r="C2784" i="1" s="1"/>
  <c r="C2448" i="1" a="1"/>
  <c r="C2448" i="1" s="1"/>
  <c r="C5472" i="1" a="1"/>
  <c r="C5472" i="1" s="1"/>
  <c r="C5136" i="1" a="1"/>
  <c r="C5136" i="1" s="1"/>
  <c r="C7152" i="1" a="1"/>
  <c r="C7152" i="1" s="1"/>
  <c r="C4968" i="1" a="1"/>
  <c r="C4968" i="1" s="1"/>
  <c r="C4632" i="1" a="1"/>
  <c r="C4632" i="1" s="1"/>
  <c r="C4296" i="1" a="1"/>
  <c r="C4296" i="1" s="1"/>
  <c r="C3960" i="1" a="1"/>
  <c r="C3960" i="1" s="1"/>
  <c r="C3624" i="1" a="1"/>
  <c r="C3624" i="1" s="1"/>
  <c r="C3288" i="1" a="1"/>
  <c r="C3288" i="1" s="1"/>
  <c r="C2952" i="1" a="1"/>
  <c r="C2952" i="1" s="1"/>
  <c r="C2616" i="1" a="1"/>
  <c r="C2616" i="1" s="1"/>
  <c r="C2280" i="1" a="1"/>
  <c r="C2280" i="1" s="1"/>
  <c r="C2112" i="1" a="1"/>
  <c r="C2112" i="1" s="1"/>
  <c r="C1944" i="1" a="1"/>
  <c r="C1944" i="1" s="1"/>
  <c r="C5640" i="1" a="1"/>
  <c r="C5640" i="1" s="1"/>
  <c r="C5304" i="1" a="1"/>
  <c r="C5304" i="1" s="1"/>
  <c r="C1776" i="1" a="1"/>
  <c r="C1776" i="1" s="1"/>
  <c r="C5976" i="1" a="1"/>
  <c r="C5976" i="1" s="1"/>
  <c r="C1625" i="1" a="1"/>
  <c r="C1625" i="1" s="1"/>
  <c r="C113" i="1" a="1"/>
  <c r="C113" i="1" s="1"/>
  <c r="C953" i="1" a="1"/>
  <c r="C953" i="1" s="1"/>
  <c r="C8681" i="1" a="1"/>
  <c r="C8681" i="1" s="1"/>
  <c r="C8513" i="1" a="1"/>
  <c r="C8513" i="1" s="1"/>
  <c r="C7841" i="1" a="1"/>
  <c r="C7841" i="1" s="1"/>
  <c r="C8345" i="1" a="1"/>
  <c r="C8345" i="1" s="1"/>
  <c r="C7505" i="1" a="1"/>
  <c r="C7505" i="1" s="1"/>
  <c r="C785" i="1" a="1"/>
  <c r="C785" i="1" s="1"/>
  <c r="C1289" i="1" a="1"/>
  <c r="C1289" i="1" s="1"/>
  <c r="C1121" i="1" a="1"/>
  <c r="C1121" i="1" s="1"/>
  <c r="C449" i="1" a="1"/>
  <c r="C449" i="1" s="1"/>
  <c r="C1457" i="1" a="1"/>
  <c r="C1457" i="1" s="1"/>
  <c r="C617" i="1" a="1"/>
  <c r="C617" i="1" s="1"/>
  <c r="C8177" i="1" a="1"/>
  <c r="C8177" i="1" s="1"/>
  <c r="C281" i="1" a="1"/>
  <c r="C281" i="1" s="1"/>
  <c r="C8009" i="1" a="1"/>
  <c r="C8009" i="1" s="1"/>
  <c r="C6328" i="1" a="1"/>
  <c r="C6328" i="1" s="1"/>
  <c r="C7336" i="1" a="1"/>
  <c r="C7336" i="1" s="1"/>
  <c r="C7000" i="1" a="1"/>
  <c r="C7000" i="1" s="1"/>
  <c r="C6664" i="1" a="1"/>
  <c r="C6664" i="1" s="1"/>
  <c r="C5824" i="1" a="1"/>
  <c r="C5824" i="1" s="1"/>
  <c r="C7673" i="1" a="1"/>
  <c r="C7673" i="1" s="1"/>
  <c r="C6160" i="1" a="1"/>
  <c r="C6160" i="1" s="1"/>
  <c r="C6832" i="1" a="1"/>
  <c r="C6832" i="1" s="1"/>
  <c r="C4816" i="1" a="1"/>
  <c r="C4816" i="1" s="1"/>
  <c r="C4480" i="1" a="1"/>
  <c r="C4480" i="1" s="1"/>
  <c r="C4144" i="1" a="1"/>
  <c r="C4144" i="1" s="1"/>
  <c r="C3808" i="1" a="1"/>
  <c r="C3808" i="1" s="1"/>
  <c r="C3472" i="1" a="1"/>
  <c r="C3472" i="1" s="1"/>
  <c r="C3136" i="1" a="1"/>
  <c r="C3136" i="1" s="1"/>
  <c r="C2800" i="1" a="1"/>
  <c r="C2800" i="1" s="1"/>
  <c r="C2464" i="1" a="1"/>
  <c r="C2464" i="1" s="1"/>
  <c r="C7168" i="1" a="1"/>
  <c r="C7168" i="1" s="1"/>
  <c r="C5488" i="1" a="1"/>
  <c r="C5488" i="1" s="1"/>
  <c r="C5152" i="1" a="1"/>
  <c r="C5152" i="1" s="1"/>
  <c r="C5992" i="1" a="1"/>
  <c r="C5992" i="1" s="1"/>
  <c r="C4984" i="1" a="1"/>
  <c r="C4984" i="1" s="1"/>
  <c r="C4648" i="1" a="1"/>
  <c r="C4648" i="1" s="1"/>
  <c r="C4312" i="1" a="1"/>
  <c r="C4312" i="1" s="1"/>
  <c r="C3976" i="1" a="1"/>
  <c r="C3976" i="1" s="1"/>
  <c r="C3640" i="1" a="1"/>
  <c r="C3640" i="1" s="1"/>
  <c r="C3304" i="1" a="1"/>
  <c r="C3304" i="1" s="1"/>
  <c r="C2968" i="1" a="1"/>
  <c r="C2968" i="1" s="1"/>
  <c r="C2632" i="1" a="1"/>
  <c r="C2632" i="1" s="1"/>
  <c r="C2296" i="1" a="1"/>
  <c r="C2296" i="1" s="1"/>
  <c r="C2128" i="1" a="1"/>
  <c r="C2128" i="1" s="1"/>
  <c r="C1960" i="1" a="1"/>
  <c r="C1960" i="1" s="1"/>
  <c r="C5656" i="1" a="1"/>
  <c r="C5656" i="1" s="1"/>
  <c r="C5320" i="1" a="1"/>
  <c r="C5320" i="1" s="1"/>
  <c r="C1792" i="1" a="1"/>
  <c r="C1792" i="1" s="1"/>
  <c r="C6496" i="1" a="1"/>
  <c r="C6496" i="1" s="1"/>
  <c r="C1641" i="1" a="1"/>
  <c r="C1641" i="1" s="1"/>
  <c r="C129" i="1" a="1"/>
  <c r="C129" i="1" s="1"/>
  <c r="C8697" i="1" a="1"/>
  <c r="C8697" i="1" s="1"/>
  <c r="C8529" i="1" a="1"/>
  <c r="C8529" i="1" s="1"/>
  <c r="C7521" i="1" a="1"/>
  <c r="C7521" i="1" s="1"/>
  <c r="C801" i="1" a="1"/>
  <c r="C801" i="1" s="1"/>
  <c r="C1305" i="1" a="1"/>
  <c r="C1305" i="1" s="1"/>
  <c r="C1137" i="1" a="1"/>
  <c r="C1137" i="1" s="1"/>
  <c r="C969" i="1" a="1"/>
  <c r="C969" i="1" s="1"/>
  <c r="C8193" i="1" a="1"/>
  <c r="C8193" i="1" s="1"/>
  <c r="C465" i="1" a="1"/>
  <c r="C465" i="1" s="1"/>
  <c r="C1473" i="1" a="1"/>
  <c r="C1473" i="1" s="1"/>
  <c r="C8025" i="1" a="1"/>
  <c r="C8025" i="1" s="1"/>
  <c r="C7689" i="1" a="1"/>
  <c r="C7689" i="1" s="1"/>
  <c r="C8361" i="1" a="1"/>
  <c r="C8361" i="1" s="1"/>
  <c r="C633" i="1" a="1"/>
  <c r="C633" i="1" s="1"/>
  <c r="C297" i="1" a="1"/>
  <c r="C297" i="1" s="1"/>
  <c r="C6344" i="1" a="1"/>
  <c r="C6344" i="1" s="1"/>
  <c r="C7352" i="1" a="1"/>
  <c r="C7352" i="1" s="1"/>
  <c r="C7016" i="1" a="1"/>
  <c r="C7016" i="1" s="1"/>
  <c r="C6680" i="1" a="1"/>
  <c r="C6680" i="1" s="1"/>
  <c r="C5840" i="1" a="1"/>
  <c r="C5840" i="1" s="1"/>
  <c r="C6176" i="1" a="1"/>
  <c r="C6176" i="1" s="1"/>
  <c r="C4832" i="1" a="1"/>
  <c r="C4832" i="1" s="1"/>
  <c r="C4496" i="1" a="1"/>
  <c r="C4496" i="1" s="1"/>
  <c r="C4160" i="1" a="1"/>
  <c r="C4160" i="1" s="1"/>
  <c r="C3824" i="1" a="1"/>
  <c r="C3824" i="1" s="1"/>
  <c r="C3488" i="1" a="1"/>
  <c r="C3488" i="1" s="1"/>
  <c r="C3152" i="1" a="1"/>
  <c r="C3152" i="1" s="1"/>
  <c r="C2816" i="1" a="1"/>
  <c r="C2816" i="1" s="1"/>
  <c r="C2480" i="1" a="1"/>
  <c r="C2480" i="1" s="1"/>
  <c r="C7184" i="1" a="1"/>
  <c r="C7184" i="1" s="1"/>
  <c r="C6008" i="1" a="1"/>
  <c r="C6008" i="1" s="1"/>
  <c r="C5504" i="1" a="1"/>
  <c r="C5504" i="1" s="1"/>
  <c r="C5168" i="1" a="1"/>
  <c r="C5168" i="1" s="1"/>
  <c r="C6512" i="1" a="1"/>
  <c r="C6512" i="1" s="1"/>
  <c r="C5000" i="1" a="1"/>
  <c r="C5000" i="1" s="1"/>
  <c r="C4664" i="1" a="1"/>
  <c r="C4664" i="1" s="1"/>
  <c r="C4328" i="1" a="1"/>
  <c r="C4328" i="1" s="1"/>
  <c r="C3992" i="1" a="1"/>
  <c r="C3992" i="1" s="1"/>
  <c r="C3656" i="1" a="1"/>
  <c r="C3656" i="1" s="1"/>
  <c r="C3320" i="1" a="1"/>
  <c r="C3320" i="1" s="1"/>
  <c r="C2984" i="1" a="1"/>
  <c r="C2984" i="1" s="1"/>
  <c r="C2648" i="1" a="1"/>
  <c r="C2648" i="1" s="1"/>
  <c r="C2312" i="1" a="1"/>
  <c r="C2312" i="1" s="1"/>
  <c r="C2144" i="1" a="1"/>
  <c r="C2144" i="1" s="1"/>
  <c r="C6848" i="1" a="1"/>
  <c r="C6848" i="1" s="1"/>
  <c r="C5672" i="1" a="1"/>
  <c r="C5672" i="1" s="1"/>
  <c r="C5336" i="1" a="1"/>
  <c r="C5336" i="1" s="1"/>
  <c r="C1976" i="1" a="1"/>
  <c r="C1976" i="1" s="1"/>
  <c r="C1808" i="1" a="1"/>
  <c r="C1808" i="1" s="1"/>
  <c r="C7857" i="1" a="1"/>
  <c r="C7857" i="1" s="1"/>
  <c r="C1657" i="1" a="1"/>
  <c r="C1657" i="1" s="1"/>
  <c r="C145" i="1" a="1"/>
  <c r="C145" i="1" s="1"/>
  <c r="C313" i="1" a="1"/>
  <c r="C313" i="1" s="1"/>
  <c r="C8545" i="1" a="1"/>
  <c r="C8545" i="1" s="1"/>
  <c r="C8713" i="1" a="1"/>
  <c r="C8713" i="1" s="1"/>
  <c r="C8377" i="1" a="1"/>
  <c r="C8377" i="1" s="1"/>
  <c r="C7537" i="1" a="1"/>
  <c r="C7537" i="1" s="1"/>
  <c r="C8041" i="1" a="1"/>
  <c r="C8041" i="1" s="1"/>
  <c r="C1321" i="1" a="1"/>
  <c r="C1321" i="1" s="1"/>
  <c r="C817" i="1" a="1"/>
  <c r="C817" i="1" s="1"/>
  <c r="C985" i="1" a="1"/>
  <c r="C985" i="1" s="1"/>
  <c r="C1489" i="1" a="1"/>
  <c r="C1489" i="1" s="1"/>
  <c r="C7873" i="1" a="1"/>
  <c r="C7873" i="1" s="1"/>
  <c r="C481" i="1" a="1"/>
  <c r="C481" i="1" s="1"/>
  <c r="C8209" i="1" a="1"/>
  <c r="C8209" i="1" s="1"/>
  <c r="C649" i="1" a="1"/>
  <c r="C649" i="1" s="1"/>
  <c r="C1153" i="1" a="1"/>
  <c r="C1153" i="1" s="1"/>
  <c r="C6360" i="1" a="1"/>
  <c r="C6360" i="1" s="1"/>
  <c r="C7705" i="1" a="1"/>
  <c r="C7705" i="1" s="1"/>
  <c r="C7368" i="1" a="1"/>
  <c r="C7368" i="1" s="1"/>
  <c r="C7032" i="1" a="1"/>
  <c r="C7032" i="1" s="1"/>
  <c r="C6696" i="1" a="1"/>
  <c r="C6696" i="1" s="1"/>
  <c r="C5856" i="1" a="1"/>
  <c r="C5856" i="1" s="1"/>
  <c r="C6192" i="1" a="1"/>
  <c r="C6192" i="1" s="1"/>
  <c r="C6024" i="1" a="1"/>
  <c r="C6024" i="1" s="1"/>
  <c r="C7200" i="1" a="1"/>
  <c r="C7200" i="1" s="1"/>
  <c r="C4848" i="1" a="1"/>
  <c r="C4848" i="1" s="1"/>
  <c r="C4512" i="1" a="1"/>
  <c r="C4512" i="1" s="1"/>
  <c r="C4176" i="1" a="1"/>
  <c r="C4176" i="1" s="1"/>
  <c r="C3840" i="1" a="1"/>
  <c r="C3840" i="1" s="1"/>
  <c r="C3504" i="1" a="1"/>
  <c r="C3504" i="1" s="1"/>
  <c r="C3168" i="1" a="1"/>
  <c r="C3168" i="1" s="1"/>
  <c r="C2832" i="1" a="1"/>
  <c r="C2832" i="1" s="1"/>
  <c r="C2496" i="1" a="1"/>
  <c r="C2496" i="1" s="1"/>
  <c r="C6528" i="1" a="1"/>
  <c r="C6528" i="1" s="1"/>
  <c r="C5520" i="1" a="1"/>
  <c r="C5520" i="1" s="1"/>
  <c r="C5184" i="1" a="1"/>
  <c r="C5184" i="1" s="1"/>
  <c r="C5016" i="1" a="1"/>
  <c r="C5016" i="1" s="1"/>
  <c r="C4680" i="1" a="1"/>
  <c r="C4680" i="1" s="1"/>
  <c r="C4344" i="1" a="1"/>
  <c r="C4344" i="1" s="1"/>
  <c r="C4008" i="1" a="1"/>
  <c r="C4008" i="1" s="1"/>
  <c r="C3672" i="1" a="1"/>
  <c r="C3672" i="1" s="1"/>
  <c r="C3336" i="1" a="1"/>
  <c r="C3336" i="1" s="1"/>
  <c r="C3000" i="1" a="1"/>
  <c r="C3000" i="1" s="1"/>
  <c r="C2664" i="1" a="1"/>
  <c r="C2664" i="1" s="1"/>
  <c r="C2328" i="1" a="1"/>
  <c r="C2328" i="1" s="1"/>
  <c r="C2160" i="1" a="1"/>
  <c r="C2160" i="1" s="1"/>
  <c r="C5688" i="1" a="1"/>
  <c r="C5688" i="1" s="1"/>
  <c r="C5352" i="1" a="1"/>
  <c r="C5352" i="1" s="1"/>
  <c r="C1992" i="1" a="1"/>
  <c r="C1992" i="1" s="1"/>
  <c r="C1824" i="1" a="1"/>
  <c r="C1824" i="1" s="1"/>
  <c r="C6864" i="1" a="1"/>
  <c r="C6864" i="1" s="1"/>
  <c r="D7579" i="1" a="1"/>
  <c r="D7579" i="1" s="1"/>
  <c r="D5394" i="1" a="1"/>
  <c r="D5394" i="1" s="1"/>
  <c r="D6570" i="1" a="1"/>
  <c r="D6570" i="1" s="1"/>
  <c r="D4554" i="1" a="1"/>
  <c r="D4554" i="1" s="1"/>
  <c r="D4722" i="1" a="1"/>
  <c r="D4722" i="1" s="1"/>
  <c r="D8755" i="1" a="1"/>
  <c r="D8755" i="1" s="1"/>
  <c r="D8419" i="1" a="1"/>
  <c r="D8419" i="1" s="1"/>
  <c r="D5226" i="1" a="1"/>
  <c r="D5226" i="1" s="1"/>
  <c r="D8587" i="1" a="1"/>
  <c r="D8587" i="1" s="1"/>
  <c r="D8251" i="1" a="1"/>
  <c r="D8251" i="1" s="1"/>
  <c r="D4386" i="1" a="1"/>
  <c r="D4386" i="1" s="1"/>
  <c r="D3882" i="1" a="1"/>
  <c r="D3882" i="1" s="1"/>
  <c r="D2034" i="1" a="1"/>
  <c r="D2034" i="1" s="1"/>
  <c r="D6066" i="1" a="1"/>
  <c r="D6066" i="1" s="1"/>
  <c r="D5730" i="1" a="1"/>
  <c r="D5730" i="1" s="1"/>
  <c r="D4890" i="1" a="1"/>
  <c r="D4890" i="1" s="1"/>
  <c r="D4050" i="1" a="1"/>
  <c r="D4050" i="1" s="1"/>
  <c r="D3546" i="1" a="1"/>
  <c r="D3546" i="1" s="1"/>
  <c r="D3042" i="1" a="1"/>
  <c r="D3042" i="1" s="1"/>
  <c r="D8083" i="1" a="1"/>
  <c r="D8083" i="1" s="1"/>
  <c r="D2874" i="1" a="1"/>
  <c r="D2874" i="1" s="1"/>
  <c r="D2202" i="1" a="1"/>
  <c r="D2202" i="1" s="1"/>
  <c r="D1866" i="1" a="1"/>
  <c r="D1866" i="1" s="1"/>
  <c r="D6738" i="1" a="1"/>
  <c r="D6738" i="1" s="1"/>
  <c r="D4218" i="1" a="1"/>
  <c r="D4218" i="1" s="1"/>
  <c r="D6402" i="1" a="1"/>
  <c r="D6402" i="1" s="1"/>
  <c r="D5562" i="1" a="1"/>
  <c r="D5562" i="1" s="1"/>
  <c r="D7074" i="1" a="1"/>
  <c r="D7074" i="1" s="1"/>
  <c r="D6906" i="1" a="1"/>
  <c r="D6906" i="1" s="1"/>
  <c r="D6234" i="1" a="1"/>
  <c r="D6234" i="1" s="1"/>
  <c r="D2706" i="1" a="1"/>
  <c r="D2706" i="1" s="1"/>
  <c r="D7242" i="1" a="1"/>
  <c r="D7242" i="1" s="1"/>
  <c r="D5898" i="1" a="1"/>
  <c r="D5898" i="1" s="1"/>
  <c r="D5058" i="1" a="1"/>
  <c r="D5058" i="1" s="1"/>
  <c r="D3210" i="1" a="1"/>
  <c r="D3210" i="1" s="1"/>
  <c r="D3714" i="1" a="1"/>
  <c r="D3714" i="1" s="1"/>
  <c r="D2538" i="1" a="1"/>
  <c r="D2538" i="1" s="1"/>
  <c r="D3378" i="1" a="1"/>
  <c r="D3378" i="1" s="1"/>
  <c r="D2370" i="1" a="1"/>
  <c r="D2370" i="1" s="1"/>
  <c r="D1698" i="1" a="1"/>
  <c r="D1698" i="1" s="1"/>
  <c r="D7915" i="1" a="1"/>
  <c r="D7915" i="1" s="1"/>
  <c r="D7411" i="1" a="1"/>
  <c r="D7411" i="1" s="1"/>
  <c r="D1363" i="1" a="1"/>
  <c r="D1363" i="1" s="1"/>
  <c r="D691" i="1" a="1"/>
  <c r="D691" i="1" s="1"/>
  <c r="D523" i="1" a="1"/>
  <c r="D523" i="1" s="1"/>
  <c r="D355" i="1" a="1"/>
  <c r="D355" i="1" s="1"/>
  <c r="D187" i="1" a="1"/>
  <c r="D187" i="1" s="1"/>
  <c r="D1027" i="1" a="1"/>
  <c r="D1027" i="1" s="1"/>
  <c r="D859" i="1" a="1"/>
  <c r="D859" i="1" s="1"/>
  <c r="D7747" i="1" a="1"/>
  <c r="D7747" i="1" s="1"/>
  <c r="D1531" i="1" a="1"/>
  <c r="D1531" i="1" s="1"/>
  <c r="D1195" i="1" a="1"/>
  <c r="D1195" i="1" s="1"/>
  <c r="D19" i="1" a="1"/>
  <c r="D19" i="1" s="1"/>
  <c r="D7595" i="1" a="1"/>
  <c r="D7595" i="1" s="1"/>
  <c r="D4570" i="1" a="1"/>
  <c r="D4570" i="1" s="1"/>
  <c r="D4738" i="1" a="1"/>
  <c r="D4738" i="1" s="1"/>
  <c r="D5746" i="1" a="1"/>
  <c r="D5746" i="1" s="1"/>
  <c r="D5242" i="1" a="1"/>
  <c r="D5242" i="1" s="1"/>
  <c r="D4402" i="1" a="1"/>
  <c r="D4402" i="1" s="1"/>
  <c r="D8435" i="1" a="1"/>
  <c r="D8435" i="1" s="1"/>
  <c r="D8603" i="1" a="1"/>
  <c r="D8603" i="1" s="1"/>
  <c r="D8267" i="1" a="1"/>
  <c r="D8267" i="1" s="1"/>
  <c r="D7931" i="1" a="1"/>
  <c r="D7931" i="1" s="1"/>
  <c r="D6082" i="1" a="1"/>
  <c r="D6082" i="1" s="1"/>
  <c r="D4906" i="1" a="1"/>
  <c r="D4906" i="1" s="1"/>
  <c r="D4066" i="1" a="1"/>
  <c r="D4066" i="1" s="1"/>
  <c r="D3562" i="1" a="1"/>
  <c r="D3562" i="1" s="1"/>
  <c r="D8099" i="1" a="1"/>
  <c r="D8099" i="1" s="1"/>
  <c r="D6754" i="1" a="1"/>
  <c r="D6754" i="1" s="1"/>
  <c r="D4234" i="1" a="1"/>
  <c r="D4234" i="1" s="1"/>
  <c r="D3898" i="1" a="1"/>
  <c r="D3898" i="1" s="1"/>
  <c r="D5410" i="1" a="1"/>
  <c r="D5410" i="1" s="1"/>
  <c r="D7258" i="1" a="1"/>
  <c r="D7258" i="1" s="1"/>
  <c r="D6418" i="1" a="1"/>
  <c r="D6418" i="1" s="1"/>
  <c r="D5578" i="1" a="1"/>
  <c r="D5578" i="1" s="1"/>
  <c r="D6922" i="1" a="1"/>
  <c r="D6922" i="1" s="1"/>
  <c r="D3058" i="1" a="1"/>
  <c r="D3058" i="1" s="1"/>
  <c r="D2218" i="1" a="1"/>
  <c r="D2218" i="1" s="1"/>
  <c r="D6586" i="1" a="1"/>
  <c r="D6586" i="1" s="1"/>
  <c r="D6250" i="1" a="1"/>
  <c r="D6250" i="1" s="1"/>
  <c r="D5914" i="1" a="1"/>
  <c r="D5914" i="1" s="1"/>
  <c r="D5074" i="1" a="1"/>
  <c r="D5074" i="1" s="1"/>
  <c r="D3226" i="1" a="1"/>
  <c r="D3226" i="1" s="1"/>
  <c r="D3730" i="1" a="1"/>
  <c r="D3730" i="1" s="1"/>
  <c r="D2890" i="1" a="1"/>
  <c r="D2890" i="1" s="1"/>
  <c r="D2554" i="1" a="1"/>
  <c r="D2554" i="1" s="1"/>
  <c r="D3394" i="1" a="1"/>
  <c r="D3394" i="1" s="1"/>
  <c r="D2386" i="1" a="1"/>
  <c r="D2386" i="1" s="1"/>
  <c r="D1714" i="1" a="1"/>
  <c r="D1714" i="1" s="1"/>
  <c r="D7090" i="1" a="1"/>
  <c r="D7090" i="1" s="1"/>
  <c r="D2722" i="1" a="1"/>
  <c r="D2722" i="1" s="1"/>
  <c r="D1882" i="1" a="1"/>
  <c r="D1882" i="1" s="1"/>
  <c r="D2050" i="1" a="1"/>
  <c r="D2050" i="1" s="1"/>
  <c r="D7427" i="1" a="1"/>
  <c r="D7427" i="1" s="1"/>
  <c r="D7763" i="1" a="1"/>
  <c r="D7763" i="1" s="1"/>
  <c r="D1043" i="1" a="1"/>
  <c r="D1043" i="1" s="1"/>
  <c r="D1379" i="1" a="1"/>
  <c r="D1379" i="1" s="1"/>
  <c r="D707" i="1" a="1"/>
  <c r="D707" i="1" s="1"/>
  <c r="D539" i="1" a="1"/>
  <c r="D539" i="1" s="1"/>
  <c r="D203" i="1" a="1"/>
  <c r="D203" i="1" s="1"/>
  <c r="D875" i="1" a="1"/>
  <c r="D875" i="1" s="1"/>
  <c r="D371" i="1" a="1"/>
  <c r="D371" i="1" s="1"/>
  <c r="D1547" i="1" a="1"/>
  <c r="D1547" i="1" s="1"/>
  <c r="D1211" i="1" a="1"/>
  <c r="D1211" i="1" s="1"/>
  <c r="D35" i="1" a="1"/>
  <c r="D35" i="1" s="1"/>
  <c r="D7611" i="1" a="1"/>
  <c r="D7611" i="1" s="1"/>
  <c r="D4754" i="1" a="1"/>
  <c r="D4754" i="1" s="1"/>
  <c r="D5762" i="1" a="1"/>
  <c r="D5762" i="1" s="1"/>
  <c r="D5258" i="1" a="1"/>
  <c r="D5258" i="1" s="1"/>
  <c r="D5426" i="1" a="1"/>
  <c r="D5426" i="1" s="1"/>
  <c r="D4082" i="1" a="1"/>
  <c r="D4082" i="1" s="1"/>
  <c r="D4586" i="1" a="1"/>
  <c r="D4586" i="1" s="1"/>
  <c r="D8451" i="1" a="1"/>
  <c r="D8451" i="1" s="1"/>
  <c r="D3578" i="1" a="1"/>
  <c r="D3578" i="1" s="1"/>
  <c r="D8619" i="1" a="1"/>
  <c r="D8619" i="1" s="1"/>
  <c r="D8283" i="1" a="1"/>
  <c r="D8283" i="1" s="1"/>
  <c r="D7947" i="1" a="1"/>
  <c r="D7947" i="1" s="1"/>
  <c r="D3746" i="1" a="1"/>
  <c r="D3746" i="1" s="1"/>
  <c r="D6770" i="1" a="1"/>
  <c r="D6770" i="1" s="1"/>
  <c r="D4250" i="1" a="1"/>
  <c r="D4250" i="1" s="1"/>
  <c r="D4418" i="1" a="1"/>
  <c r="D4418" i="1" s="1"/>
  <c r="D3914" i="1" a="1"/>
  <c r="D3914" i="1" s="1"/>
  <c r="D6098" i="1" a="1"/>
  <c r="D6098" i="1" s="1"/>
  <c r="D4922" i="1" a="1"/>
  <c r="D4922" i="1" s="1"/>
  <c r="D2570" i="1" a="1"/>
  <c r="D2570" i="1" s="1"/>
  <c r="D2234" i="1" a="1"/>
  <c r="D2234" i="1" s="1"/>
  <c r="D6602" i="1" a="1"/>
  <c r="D6602" i="1" s="1"/>
  <c r="D2402" i="1" a="1"/>
  <c r="D2402" i="1" s="1"/>
  <c r="D5090" i="1" a="1"/>
  <c r="D5090" i="1" s="1"/>
  <c r="D2906" i="1" a="1"/>
  <c r="D2906" i="1" s="1"/>
  <c r="D1730" i="1" a="1"/>
  <c r="D1730" i="1" s="1"/>
  <c r="D8115" i="1" a="1"/>
  <c r="D8115" i="1" s="1"/>
  <c r="D7274" i="1" a="1"/>
  <c r="D7274" i="1" s="1"/>
  <c r="D6434" i="1" a="1"/>
  <c r="D6434" i="1" s="1"/>
  <c r="D5594" i="1" a="1"/>
  <c r="D5594" i="1" s="1"/>
  <c r="D2738" i="1" a="1"/>
  <c r="D2738" i="1" s="1"/>
  <c r="D6938" i="1" a="1"/>
  <c r="D6938" i="1" s="1"/>
  <c r="D2066" i="1" a="1"/>
  <c r="D2066" i="1" s="1"/>
  <c r="D3074" i="1" a="1"/>
  <c r="D3074" i="1" s="1"/>
  <c r="D3410" i="1" a="1"/>
  <c r="D3410" i="1" s="1"/>
  <c r="D1898" i="1" a="1"/>
  <c r="D1898" i="1" s="1"/>
  <c r="D6266" i="1" a="1"/>
  <c r="D6266" i="1" s="1"/>
  <c r="D5930" i="1" a="1"/>
  <c r="D5930" i="1" s="1"/>
  <c r="D3242" i="1" a="1"/>
  <c r="D3242" i="1" s="1"/>
  <c r="D7106" i="1" a="1"/>
  <c r="D7106" i="1" s="1"/>
  <c r="D7443" i="1" a="1"/>
  <c r="D7443" i="1" s="1"/>
  <c r="D7779" i="1" a="1"/>
  <c r="D7779" i="1" s="1"/>
  <c r="D1395" i="1" a="1"/>
  <c r="D1395" i="1" s="1"/>
  <c r="D891" i="1" a="1"/>
  <c r="D891" i="1" s="1"/>
  <c r="D723" i="1" a="1"/>
  <c r="D723" i="1" s="1"/>
  <c r="D555" i="1" a="1"/>
  <c r="D555" i="1" s="1"/>
  <c r="D387" i="1" a="1"/>
  <c r="D387" i="1" s="1"/>
  <c r="D219" i="1" a="1"/>
  <c r="D219" i="1" s="1"/>
  <c r="D1563" i="1" a="1"/>
  <c r="D1563" i="1" s="1"/>
  <c r="D1227" i="1" a="1"/>
  <c r="D1227" i="1" s="1"/>
  <c r="D1059" i="1" a="1"/>
  <c r="D1059" i="1" s="1"/>
  <c r="D51" i="1" a="1"/>
  <c r="D51" i="1" s="1"/>
  <c r="D5778" i="1" a="1"/>
  <c r="D5778" i="1" s="1"/>
  <c r="D5274" i="1" a="1"/>
  <c r="D5274" i="1" s="1"/>
  <c r="D7122" i="1" a="1"/>
  <c r="D7122" i="1" s="1"/>
  <c r="D4098" i="1" a="1"/>
  <c r="D4098" i="1" s="1"/>
  <c r="D7627" i="1" a="1"/>
  <c r="D7627" i="1" s="1"/>
  <c r="D6114" i="1" a="1"/>
  <c r="D6114" i="1" s="1"/>
  <c r="D4602" i="1" a="1"/>
  <c r="D4602" i="1" s="1"/>
  <c r="D7290" i="1" a="1"/>
  <c r="D7290" i="1" s="1"/>
  <c r="D6282" i="1" a="1"/>
  <c r="D6282" i="1" s="1"/>
  <c r="D8467" i="1" a="1"/>
  <c r="D8467" i="1" s="1"/>
  <c r="D8131" i="1" a="1"/>
  <c r="D8131" i="1" s="1"/>
  <c r="D4770" i="1" a="1"/>
  <c r="D4770" i="1" s="1"/>
  <c r="D3762" i="1" a="1"/>
  <c r="D3762" i="1" s="1"/>
  <c r="D8635" i="1" a="1"/>
  <c r="D8635" i="1" s="1"/>
  <c r="D8299" i="1" a="1"/>
  <c r="D8299" i="1" s="1"/>
  <c r="D7963" i="1" a="1"/>
  <c r="D7963" i="1" s="1"/>
  <c r="D6786" i="1" a="1"/>
  <c r="D6786" i="1" s="1"/>
  <c r="D4266" i="1" a="1"/>
  <c r="D4266" i="1" s="1"/>
  <c r="D2754" i="1" a="1"/>
  <c r="D2754" i="1" s="1"/>
  <c r="D2418" i="1" a="1"/>
  <c r="D2418" i="1" s="1"/>
  <c r="D2082" i="1" a="1"/>
  <c r="D2082" i="1" s="1"/>
  <c r="D4938" i="1" a="1"/>
  <c r="D4938" i="1" s="1"/>
  <c r="D3594" i="1" a="1"/>
  <c r="D3594" i="1" s="1"/>
  <c r="D1914" i="1" a="1"/>
  <c r="D1914" i="1" s="1"/>
  <c r="D5442" i="1" a="1"/>
  <c r="D5442" i="1" s="1"/>
  <c r="D5106" i="1" a="1"/>
  <c r="D5106" i="1" s="1"/>
  <c r="D2586" i="1" a="1"/>
  <c r="D2586" i="1" s="1"/>
  <c r="D6450" i="1" a="1"/>
  <c r="D6450" i="1" s="1"/>
  <c r="D5610" i="1" a="1"/>
  <c r="D5610" i="1" s="1"/>
  <c r="D3426" i="1" a="1"/>
  <c r="D3426" i="1" s="1"/>
  <c r="D2922" i="1" a="1"/>
  <c r="D2922" i="1" s="1"/>
  <c r="D6618" i="1" a="1"/>
  <c r="D6618" i="1" s="1"/>
  <c r="D3090" i="1" a="1"/>
  <c r="D3090" i="1" s="1"/>
  <c r="D4434" i="1" a="1"/>
  <c r="D4434" i="1" s="1"/>
  <c r="D3930" i="1" a="1"/>
  <c r="D3930" i="1" s="1"/>
  <c r="D2250" i="1" a="1"/>
  <c r="D2250" i="1" s="1"/>
  <c r="D5946" i="1" a="1"/>
  <c r="D5946" i="1" s="1"/>
  <c r="D3258" i="1" a="1"/>
  <c r="D3258" i="1" s="1"/>
  <c r="D6954" i="1" a="1"/>
  <c r="D6954" i="1" s="1"/>
  <c r="D1746" i="1" a="1"/>
  <c r="D1746" i="1" s="1"/>
  <c r="D7459" i="1" a="1"/>
  <c r="D7459" i="1" s="1"/>
  <c r="D7795" i="1" a="1"/>
  <c r="D7795" i="1" s="1"/>
  <c r="D1411" i="1" a="1"/>
  <c r="D1411" i="1" s="1"/>
  <c r="D907" i="1" a="1"/>
  <c r="D907" i="1" s="1"/>
  <c r="D739" i="1" a="1"/>
  <c r="D739" i="1" s="1"/>
  <c r="D571" i="1" a="1"/>
  <c r="D571" i="1" s="1"/>
  <c r="D403" i="1" a="1"/>
  <c r="D403" i="1" s="1"/>
  <c r="D235" i="1" a="1"/>
  <c r="D235" i="1" s="1"/>
  <c r="D1579" i="1" a="1"/>
  <c r="D1579" i="1" s="1"/>
  <c r="D1243" i="1" a="1"/>
  <c r="D1243" i="1" s="1"/>
  <c r="D1075" i="1" a="1"/>
  <c r="D1075" i="1" s="1"/>
  <c r="D67" i="1" a="1"/>
  <c r="D67" i="1" s="1"/>
  <c r="D7643" i="1" a="1"/>
  <c r="D7643" i="1" s="1"/>
  <c r="D7138" i="1" a="1"/>
  <c r="D7138" i="1" s="1"/>
  <c r="D6130" i="1" a="1"/>
  <c r="D6130" i="1" s="1"/>
  <c r="D4618" i="1" a="1"/>
  <c r="D4618" i="1" s="1"/>
  <c r="D7306" i="1" a="1"/>
  <c r="D7306" i="1" s="1"/>
  <c r="D4786" i="1" a="1"/>
  <c r="D4786" i="1" s="1"/>
  <c r="D5290" i="1" a="1"/>
  <c r="D5290" i="1" s="1"/>
  <c r="D8483" i="1" a="1"/>
  <c r="D8483" i="1" s="1"/>
  <c r="D8147" i="1" a="1"/>
  <c r="D8147" i="1" s="1"/>
  <c r="D4114" i="1" a="1"/>
  <c r="D4114" i="1" s="1"/>
  <c r="D3778" i="1" a="1"/>
  <c r="D3778" i="1" s="1"/>
  <c r="D8651" i="1" a="1"/>
  <c r="D8651" i="1" s="1"/>
  <c r="D8315" i="1" a="1"/>
  <c r="D8315" i="1" s="1"/>
  <c r="D7979" i="1" a="1"/>
  <c r="D7979" i="1" s="1"/>
  <c r="D6970" i="1" a="1"/>
  <c r="D6970" i="1" s="1"/>
  <c r="D5794" i="1" a="1"/>
  <c r="D5794" i="1" s="1"/>
  <c r="D3610" i="1" a="1"/>
  <c r="D3610" i="1" s="1"/>
  <c r="D6298" i="1" a="1"/>
  <c r="D6298" i="1" s="1"/>
  <c r="D5458" i="1" a="1"/>
  <c r="D5458" i="1" s="1"/>
  <c r="D3946" i="1" a="1"/>
  <c r="D3946" i="1" s="1"/>
  <c r="D6802" i="1" a="1"/>
  <c r="D6802" i="1" s="1"/>
  <c r="D6466" i="1" a="1"/>
  <c r="D6466" i="1" s="1"/>
  <c r="D5626" i="1" a="1"/>
  <c r="D5626" i="1" s="1"/>
  <c r="D3442" i="1" a="1"/>
  <c r="D3442" i="1" s="1"/>
  <c r="D3106" i="1" a="1"/>
  <c r="D3106" i="1" s="1"/>
  <c r="D2770" i="1" a="1"/>
  <c r="D2770" i="1" s="1"/>
  <c r="D2266" i="1" a="1"/>
  <c r="D2266" i="1" s="1"/>
  <c r="D3274" i="1" a="1"/>
  <c r="D3274" i="1" s="1"/>
  <c r="D2434" i="1" a="1"/>
  <c r="D2434" i="1" s="1"/>
  <c r="D4954" i="1" a="1"/>
  <c r="D4954" i="1" s="1"/>
  <c r="D4450" i="1" a="1"/>
  <c r="D4450" i="1" s="1"/>
  <c r="D1762" i="1" a="1"/>
  <c r="D1762" i="1" s="1"/>
  <c r="D5122" i="1" a="1"/>
  <c r="D5122" i="1" s="1"/>
  <c r="D5962" i="1" a="1"/>
  <c r="D5962" i="1" s="1"/>
  <c r="D2938" i="1" a="1"/>
  <c r="D2938" i="1" s="1"/>
  <c r="D2602" i="1" a="1"/>
  <c r="D2602" i="1" s="1"/>
  <c r="D2098" i="1" a="1"/>
  <c r="D2098" i="1" s="1"/>
  <c r="D6634" i="1" a="1"/>
  <c r="D6634" i="1" s="1"/>
  <c r="D4282" i="1" a="1"/>
  <c r="D4282" i="1" s="1"/>
  <c r="D1930" i="1" a="1"/>
  <c r="D1930" i="1" s="1"/>
  <c r="D7811" i="1" a="1"/>
  <c r="D7811" i="1" s="1"/>
  <c r="D419" i="1" a="1"/>
  <c r="D419" i="1" s="1"/>
  <c r="D7475" i="1" a="1"/>
  <c r="D7475" i="1" s="1"/>
  <c r="D1427" i="1" a="1"/>
  <c r="D1427" i="1" s="1"/>
  <c r="D755" i="1" a="1"/>
  <c r="D755" i="1" s="1"/>
  <c r="D587" i="1" a="1"/>
  <c r="D587" i="1" s="1"/>
  <c r="D251" i="1" a="1"/>
  <c r="D251" i="1" s="1"/>
  <c r="D1595" i="1" a="1"/>
  <c r="D1595" i="1" s="1"/>
  <c r="D1259" i="1" a="1"/>
  <c r="D1259" i="1" s="1"/>
  <c r="D1091" i="1" a="1"/>
  <c r="D1091" i="1" s="1"/>
  <c r="D923" i="1" a="1"/>
  <c r="D923" i="1" s="1"/>
  <c r="D83" i="1" a="1"/>
  <c r="D83" i="1" s="1"/>
  <c r="D7659" i="1" a="1"/>
  <c r="D7659" i="1" s="1"/>
  <c r="D6146" i="1" a="1"/>
  <c r="D6146" i="1" s="1"/>
  <c r="D4634" i="1" a="1"/>
  <c r="D4634" i="1" s="1"/>
  <c r="D7322" i="1" a="1"/>
  <c r="D7322" i="1" s="1"/>
  <c r="D6986" i="1" a="1"/>
  <c r="D6986" i="1" s="1"/>
  <c r="D4130" i="1" a="1"/>
  <c r="D4130" i="1" s="1"/>
  <c r="D3794" i="1" a="1"/>
  <c r="D3794" i="1" s="1"/>
  <c r="D8499" i="1" a="1"/>
  <c r="D8499" i="1" s="1"/>
  <c r="D8163" i="1" a="1"/>
  <c r="D8163" i="1" s="1"/>
  <c r="D7154" i="1" a="1"/>
  <c r="D7154" i="1" s="1"/>
  <c r="D8667" i="1" a="1"/>
  <c r="D8667" i="1" s="1"/>
  <c r="D8331" i="1" a="1"/>
  <c r="D8331" i="1" s="1"/>
  <c r="D7995" i="1" a="1"/>
  <c r="D7995" i="1" s="1"/>
  <c r="D5810" i="1" a="1"/>
  <c r="D5810" i="1" s="1"/>
  <c r="D2954" i="1" a="1"/>
  <c r="D2954" i="1" s="1"/>
  <c r="D5474" i="1" a="1"/>
  <c r="D5474" i="1" s="1"/>
  <c r="D3626" i="1" a="1"/>
  <c r="D3626" i="1" s="1"/>
  <c r="D6314" i="1" a="1"/>
  <c r="D6314" i="1" s="1"/>
  <c r="D1778" i="1" a="1"/>
  <c r="D1778" i="1" s="1"/>
  <c r="D6818" i="1" a="1"/>
  <c r="D6818" i="1" s="1"/>
  <c r="D5306" i="1" a="1"/>
  <c r="D5306" i="1" s="1"/>
  <c r="D3122" i="1" a="1"/>
  <c r="D3122" i="1" s="1"/>
  <c r="D2618" i="1" a="1"/>
  <c r="D2618" i="1" s="1"/>
  <c r="D2282" i="1" a="1"/>
  <c r="D2282" i="1" s="1"/>
  <c r="D6482" i="1" a="1"/>
  <c r="D6482" i="1" s="1"/>
  <c r="D5642" i="1" a="1"/>
  <c r="D5642" i="1" s="1"/>
  <c r="D5138" i="1" a="1"/>
  <c r="D5138" i="1" s="1"/>
  <c r="D5978" i="1" a="1"/>
  <c r="D5978" i="1" s="1"/>
  <c r="D2114" i="1" a="1"/>
  <c r="D2114" i="1" s="1"/>
  <c r="D3458" i="1" a="1"/>
  <c r="D3458" i="1" s="1"/>
  <c r="D1946" i="1" a="1"/>
  <c r="D1946" i="1" s="1"/>
  <c r="D2450" i="1" a="1"/>
  <c r="D2450" i="1" s="1"/>
  <c r="D4466" i="1" a="1"/>
  <c r="D4466" i="1" s="1"/>
  <c r="D6650" i="1" a="1"/>
  <c r="D6650" i="1" s="1"/>
  <c r="D4802" i="1" a="1"/>
  <c r="D4802" i="1" s="1"/>
  <c r="D4298" i="1" a="1"/>
  <c r="D4298" i="1" s="1"/>
  <c r="D2786" i="1" a="1"/>
  <c r="D2786" i="1" s="1"/>
  <c r="D4970" i="1" a="1"/>
  <c r="D4970" i="1" s="1"/>
  <c r="D3962" i="1" a="1"/>
  <c r="D3962" i="1" s="1"/>
  <c r="D3290" i="1" a="1"/>
  <c r="D3290" i="1" s="1"/>
  <c r="D7827" i="1" a="1"/>
  <c r="D7827" i="1" s="1"/>
  <c r="D1107" i="1" a="1"/>
  <c r="D1107" i="1" s="1"/>
  <c r="D7491" i="1" a="1"/>
  <c r="D7491" i="1" s="1"/>
  <c r="D1443" i="1" a="1"/>
  <c r="D1443" i="1" s="1"/>
  <c r="D771" i="1" a="1"/>
  <c r="D771" i="1" s="1"/>
  <c r="D603" i="1" a="1"/>
  <c r="D603" i="1" s="1"/>
  <c r="D267" i="1" a="1"/>
  <c r="D267" i="1" s="1"/>
  <c r="D1611" i="1" a="1"/>
  <c r="D1611" i="1" s="1"/>
  <c r="D1275" i="1" a="1"/>
  <c r="D1275" i="1" s="1"/>
  <c r="D939" i="1" a="1"/>
  <c r="D939" i="1" s="1"/>
  <c r="D435" i="1" a="1"/>
  <c r="D435" i="1" s="1"/>
  <c r="D99" i="1" a="1"/>
  <c r="D99" i="1" s="1"/>
  <c r="D7675" i="1" a="1"/>
  <c r="D7675" i="1" s="1"/>
  <c r="D7338" i="1" a="1"/>
  <c r="D7338" i="1" s="1"/>
  <c r="D7002" i="1" a="1"/>
  <c r="D7002" i="1" s="1"/>
  <c r="D5322" i="1" a="1"/>
  <c r="D5322" i="1" s="1"/>
  <c r="D4986" i="1" a="1"/>
  <c r="D4986" i="1" s="1"/>
  <c r="D4146" i="1" a="1"/>
  <c r="D4146" i="1" s="1"/>
  <c r="D8515" i="1" a="1"/>
  <c r="D8515" i="1" s="1"/>
  <c r="D8179" i="1" a="1"/>
  <c r="D8179" i="1" s="1"/>
  <c r="D6162" i="1" a="1"/>
  <c r="D6162" i="1" s="1"/>
  <c r="D3642" i="1" a="1"/>
  <c r="D3642" i="1" s="1"/>
  <c r="D8683" i="1" a="1"/>
  <c r="D8683" i="1" s="1"/>
  <c r="D8347" i="1" a="1"/>
  <c r="D8347" i="1" s="1"/>
  <c r="D8011" i="1" a="1"/>
  <c r="D8011" i="1" s="1"/>
  <c r="D6330" i="1" a="1"/>
  <c r="D6330" i="1" s="1"/>
  <c r="D5490" i="1" a="1"/>
  <c r="D5490" i="1" s="1"/>
  <c r="D2802" i="1" a="1"/>
  <c r="D2802" i="1" s="1"/>
  <c r="D2466" i="1" a="1"/>
  <c r="D2466" i="1" s="1"/>
  <c r="D2130" i="1" a="1"/>
  <c r="D2130" i="1" s="1"/>
  <c r="D7170" i="1" a="1"/>
  <c r="D7170" i="1" s="1"/>
  <c r="D6834" i="1" a="1"/>
  <c r="D6834" i="1" s="1"/>
  <c r="D3306" i="1" a="1"/>
  <c r="D3306" i="1" s="1"/>
  <c r="D1962" i="1" a="1"/>
  <c r="D1962" i="1" s="1"/>
  <c r="D5826" i="1" a="1"/>
  <c r="D5826" i="1" s="1"/>
  <c r="D3810" i="1" a="1"/>
  <c r="D3810" i="1" s="1"/>
  <c r="D6666" i="1" a="1"/>
  <c r="D6666" i="1" s="1"/>
  <c r="D4650" i="1" a="1"/>
  <c r="D4650" i="1" s="1"/>
  <c r="D3138" i="1" a="1"/>
  <c r="D3138" i="1" s="1"/>
  <c r="D4482" i="1" a="1"/>
  <c r="D4482" i="1" s="1"/>
  <c r="D5658" i="1" a="1"/>
  <c r="D5658" i="1" s="1"/>
  <c r="D3474" i="1" a="1"/>
  <c r="D3474" i="1" s="1"/>
  <c r="D4818" i="1" a="1"/>
  <c r="D4818" i="1" s="1"/>
  <c r="D4314" i="1" a="1"/>
  <c r="D4314" i="1" s="1"/>
  <c r="D2298" i="1" a="1"/>
  <c r="D2298" i="1" s="1"/>
  <c r="D3978" i="1" a="1"/>
  <c r="D3978" i="1" s="1"/>
  <c r="D2634" i="1" a="1"/>
  <c r="D2634" i="1" s="1"/>
  <c r="D2970" i="1" a="1"/>
  <c r="D2970" i="1" s="1"/>
  <c r="D6498" i="1" a="1"/>
  <c r="D6498" i="1" s="1"/>
  <c r="D5994" i="1" a="1"/>
  <c r="D5994" i="1" s="1"/>
  <c r="D5154" i="1" a="1"/>
  <c r="D5154" i="1" s="1"/>
  <c r="D1794" i="1" a="1"/>
  <c r="D1794" i="1" s="1"/>
  <c r="D7843" i="1" a="1"/>
  <c r="D7843" i="1" s="1"/>
  <c r="D7507" i="1" a="1"/>
  <c r="D7507" i="1" s="1"/>
  <c r="D1123" i="1" a="1"/>
  <c r="D1123" i="1" s="1"/>
  <c r="D1459" i="1" a="1"/>
  <c r="D1459" i="1" s="1"/>
  <c r="D787" i="1" a="1"/>
  <c r="D787" i="1" s="1"/>
  <c r="D619" i="1" a="1"/>
  <c r="D619" i="1" s="1"/>
  <c r="D283" i="1" a="1"/>
  <c r="D283" i="1" s="1"/>
  <c r="D1627" i="1" a="1"/>
  <c r="D1627" i="1" s="1"/>
  <c r="D1291" i="1" a="1"/>
  <c r="D1291" i="1" s="1"/>
  <c r="D955" i="1" a="1"/>
  <c r="D955" i="1" s="1"/>
  <c r="D451" i="1" a="1"/>
  <c r="D451" i="1" s="1"/>
  <c r="D115" i="1" a="1"/>
  <c r="D115" i="1" s="1"/>
  <c r="D7691" i="1" a="1"/>
  <c r="D7691" i="1" s="1"/>
  <c r="D7018" i="1" a="1"/>
  <c r="D7018" i="1" s="1"/>
  <c r="D5338" i="1" a="1"/>
  <c r="D5338" i="1" s="1"/>
  <c r="D7186" i="1" a="1"/>
  <c r="D7186" i="1" s="1"/>
  <c r="D5002" i="1" a="1"/>
  <c r="D5002" i="1" s="1"/>
  <c r="D4162" i="1" a="1"/>
  <c r="D4162" i="1" s="1"/>
  <c r="D6178" i="1" a="1"/>
  <c r="D6178" i="1" s="1"/>
  <c r="D8531" i="1" a="1"/>
  <c r="D8531" i="1" s="1"/>
  <c r="D8195" i="1" a="1"/>
  <c r="D8195" i="1" s="1"/>
  <c r="D3658" i="1" a="1"/>
  <c r="D3658" i="1" s="1"/>
  <c r="D3826" i="1" a="1"/>
  <c r="D3826" i="1" s="1"/>
  <c r="D8699" i="1" a="1"/>
  <c r="D8699" i="1" s="1"/>
  <c r="D8363" i="1" a="1"/>
  <c r="D8363" i="1" s="1"/>
  <c r="D8027" i="1" a="1"/>
  <c r="D8027" i="1" s="1"/>
  <c r="D6850" i="1" a="1"/>
  <c r="D6850" i="1" s="1"/>
  <c r="D5842" i="1" a="1"/>
  <c r="D5842" i="1" s="1"/>
  <c r="D6346" i="1" a="1"/>
  <c r="D6346" i="1" s="1"/>
  <c r="D5506" i="1" a="1"/>
  <c r="D5506" i="1" s="1"/>
  <c r="D6682" i="1" a="1"/>
  <c r="D6682" i="1" s="1"/>
  <c r="D3154" i="1" a="1"/>
  <c r="D3154" i="1" s="1"/>
  <c r="D2818" i="1" a="1"/>
  <c r="D2818" i="1" s="1"/>
  <c r="D2314" i="1" a="1"/>
  <c r="D2314" i="1" s="1"/>
  <c r="D7354" i="1" a="1"/>
  <c r="D7354" i="1" s="1"/>
  <c r="D4498" i="1" a="1"/>
  <c r="D4498" i="1" s="1"/>
  <c r="D3994" i="1" a="1"/>
  <c r="D3994" i="1" s="1"/>
  <c r="D3322" i="1" a="1"/>
  <c r="D3322" i="1" s="1"/>
  <c r="D2482" i="1" a="1"/>
  <c r="D2482" i="1" s="1"/>
  <c r="D1810" i="1" a="1"/>
  <c r="D1810" i="1" s="1"/>
  <c r="D4834" i="1" a="1"/>
  <c r="D4834" i="1" s="1"/>
  <c r="D4330" i="1" a="1"/>
  <c r="D4330" i="1" s="1"/>
  <c r="D3490" i="1" a="1"/>
  <c r="D3490" i="1" s="1"/>
  <c r="D2146" i="1" a="1"/>
  <c r="D2146" i="1" s="1"/>
  <c r="D2650" i="1" a="1"/>
  <c r="D2650" i="1" s="1"/>
  <c r="D6514" i="1" a="1"/>
  <c r="D6514" i="1" s="1"/>
  <c r="D6010" i="1" a="1"/>
  <c r="D6010" i="1" s="1"/>
  <c r="D5170" i="1" a="1"/>
  <c r="D5170" i="1" s="1"/>
  <c r="D5674" i="1" a="1"/>
  <c r="D5674" i="1" s="1"/>
  <c r="D4666" i="1" a="1"/>
  <c r="D4666" i="1" s="1"/>
  <c r="D1978" i="1" a="1"/>
  <c r="D1978" i="1" s="1"/>
  <c r="D2986" i="1" a="1"/>
  <c r="D2986" i="1" s="1"/>
  <c r="D7523" i="1" a="1"/>
  <c r="D7523" i="1" s="1"/>
  <c r="D7859" i="1" a="1"/>
  <c r="D7859" i="1" s="1"/>
  <c r="D1139" i="1" a="1"/>
  <c r="D1139" i="1" s="1"/>
  <c r="D1475" i="1" a="1"/>
  <c r="D1475" i="1" s="1"/>
  <c r="D635" i="1" a="1"/>
  <c r="D635" i="1" s="1"/>
  <c r="D299" i="1" a="1"/>
  <c r="D299" i="1" s="1"/>
  <c r="D1643" i="1" a="1"/>
  <c r="D1643" i="1" s="1"/>
  <c r="D1307" i="1" a="1"/>
  <c r="D1307" i="1" s="1"/>
  <c r="D971" i="1" a="1"/>
  <c r="D971" i="1" s="1"/>
  <c r="D803" i="1" a="1"/>
  <c r="D803" i="1" s="1"/>
  <c r="D467" i="1" a="1"/>
  <c r="D467" i="1" s="1"/>
  <c r="D131" i="1" a="1"/>
  <c r="D131" i="1" s="1"/>
  <c r="C5701" i="1" a="1"/>
  <c r="C5701" i="1" s="1"/>
  <c r="C4693" i="1" a="1"/>
  <c r="C4693" i="1" s="1"/>
  <c r="C5365" i="1" a="1"/>
  <c r="C5365" i="1" s="1"/>
  <c r="C5533" i="1" a="1"/>
  <c r="C5533" i="1" s="1"/>
  <c r="C5029" i="1" a="1"/>
  <c r="C5029" i="1" s="1"/>
  <c r="C4525" i="1" a="1"/>
  <c r="C4525" i="1" s="1"/>
  <c r="C8726" i="1" a="1"/>
  <c r="C8726" i="1" s="1"/>
  <c r="C4861" i="1" a="1"/>
  <c r="C4861" i="1" s="1"/>
  <c r="C8390" i="1" a="1"/>
  <c r="C8390" i="1" s="1"/>
  <c r="C5197" i="1" a="1"/>
  <c r="C5197" i="1" s="1"/>
  <c r="C8222" i="1" a="1"/>
  <c r="C8222" i="1" s="1"/>
  <c r="C7382" i="1" a="1"/>
  <c r="C7382" i="1" s="1"/>
  <c r="C8558" i="1" a="1"/>
  <c r="C8558" i="1" s="1"/>
  <c r="C7718" i="1" a="1"/>
  <c r="C7718" i="1" s="1"/>
  <c r="C7550" i="1" a="1"/>
  <c r="C7550" i="1" s="1"/>
  <c r="C8054" i="1" a="1"/>
  <c r="C8054" i="1" s="1"/>
  <c r="C1166" i="1" a="1"/>
  <c r="C1166" i="1" s="1"/>
  <c r="C830" i="1" a="1"/>
  <c r="C830" i="1" s="1"/>
  <c r="C1502" i="1" a="1"/>
  <c r="C1502" i="1" s="1"/>
  <c r="C1334" i="1" a="1"/>
  <c r="C1334" i="1" s="1"/>
  <c r="C998" i="1" a="1"/>
  <c r="C998" i="1" s="1"/>
  <c r="C662" i="1" a="1"/>
  <c r="C662" i="1" s="1"/>
  <c r="C494" i="1" a="1"/>
  <c r="C494" i="1" s="1"/>
  <c r="C7886" i="1" a="1"/>
  <c r="C7886" i="1" s="1"/>
  <c r="C158" i="1" a="1"/>
  <c r="C158" i="1" s="1"/>
  <c r="C6877" i="1" a="1"/>
  <c r="C6877" i="1" s="1"/>
  <c r="C6373" i="1" a="1"/>
  <c r="C6373" i="1" s="1"/>
  <c r="C6709" i="1" a="1"/>
  <c r="C6709" i="1" s="1"/>
  <c r="C6205" i="1" a="1"/>
  <c r="C6205" i="1" s="1"/>
  <c r="C5869" i="1" a="1"/>
  <c r="C5869" i="1" s="1"/>
  <c r="C4357" i="1" a="1"/>
  <c r="C4357" i="1" s="1"/>
  <c r="C4021" i="1" a="1"/>
  <c r="C4021" i="1" s="1"/>
  <c r="C3685" i="1" a="1"/>
  <c r="C3685" i="1" s="1"/>
  <c r="C3349" i="1" a="1"/>
  <c r="C3349" i="1" s="1"/>
  <c r="C6541" i="1" a="1"/>
  <c r="C6541" i="1" s="1"/>
  <c r="C7213" i="1" a="1"/>
  <c r="C7213" i="1" s="1"/>
  <c r="C6037" i="1" a="1"/>
  <c r="C6037" i="1" s="1"/>
  <c r="C4189" i="1" a="1"/>
  <c r="C4189" i="1" s="1"/>
  <c r="C3853" i="1" a="1"/>
  <c r="C3853" i="1" s="1"/>
  <c r="C3517" i="1" a="1"/>
  <c r="C3517" i="1" s="1"/>
  <c r="C3181" i="1" a="1"/>
  <c r="C3181" i="1" s="1"/>
  <c r="C2845" i="1" a="1"/>
  <c r="C2845" i="1" s="1"/>
  <c r="C2509" i="1" a="1"/>
  <c r="C2509" i="1" s="1"/>
  <c r="C2005" i="1" a="1"/>
  <c r="C2005" i="1" s="1"/>
  <c r="C1669" i="1" a="1"/>
  <c r="C1669" i="1" s="1"/>
  <c r="C3013" i="1" a="1"/>
  <c r="C3013" i="1" s="1"/>
  <c r="C2677" i="1" a="1"/>
  <c r="C2677" i="1" s="1"/>
  <c r="C2341" i="1" a="1"/>
  <c r="C2341" i="1" s="1"/>
  <c r="C2173" i="1" a="1"/>
  <c r="C2173" i="1" s="1"/>
  <c r="C1837" i="1" a="1"/>
  <c r="C1837" i="1" s="1"/>
  <c r="C7045" i="1" a="1"/>
  <c r="C7045" i="1" s="1"/>
  <c r="C326" i="1" a="1"/>
  <c r="C326" i="1" s="1"/>
  <c r="D8714" i="1" a="1"/>
  <c r="D8714" i="1" s="1"/>
  <c r="D8378" i="1" a="1"/>
  <c r="D8378" i="1" s="1"/>
  <c r="D8210" i="1" a="1"/>
  <c r="D8210" i="1" s="1"/>
  <c r="D8546" i="1" a="1"/>
  <c r="D8546" i="1" s="1"/>
  <c r="D1658" i="1" a="1"/>
  <c r="D1658" i="1" s="1"/>
  <c r="D1154" i="1" a="1"/>
  <c r="D1154" i="1" s="1"/>
  <c r="D818" i="1" a="1"/>
  <c r="D818" i="1" s="1"/>
  <c r="D7706" i="1" a="1"/>
  <c r="D7706" i="1" s="1"/>
  <c r="D1490" i="1" a="1"/>
  <c r="D1490" i="1" s="1"/>
  <c r="D1322" i="1" a="1"/>
  <c r="D1322" i="1" s="1"/>
  <c r="D986" i="1" a="1"/>
  <c r="D986" i="1" s="1"/>
  <c r="D482" i="1" a="1"/>
  <c r="D482" i="1" s="1"/>
  <c r="D7874" i="1" a="1"/>
  <c r="D7874" i="1" s="1"/>
  <c r="D7538" i="1" a="1"/>
  <c r="D7538" i="1" s="1"/>
  <c r="D650" i="1" a="1"/>
  <c r="D650" i="1" s="1"/>
  <c r="D8042" i="1" a="1"/>
  <c r="D8042" i="1" s="1"/>
  <c r="D146" i="1" a="1"/>
  <c r="D146" i="1" s="1"/>
  <c r="D6697" i="1" a="1"/>
  <c r="D6697" i="1" s="1"/>
  <c r="D6193" i="1" a="1"/>
  <c r="D6193" i="1" s="1"/>
  <c r="D5857" i="1" a="1"/>
  <c r="D5857" i="1" s="1"/>
  <c r="D4345" i="1" a="1"/>
  <c r="D4345" i="1" s="1"/>
  <c r="D4009" i="1" a="1"/>
  <c r="D4009" i="1" s="1"/>
  <c r="D3673" i="1" a="1"/>
  <c r="D3673" i="1" s="1"/>
  <c r="D3337" i="1" a="1"/>
  <c r="D3337" i="1" s="1"/>
  <c r="D6529" i="1" a="1"/>
  <c r="D6529" i="1" s="1"/>
  <c r="D6025" i="1" a="1"/>
  <c r="D6025" i="1" s="1"/>
  <c r="D4177" i="1" a="1"/>
  <c r="D4177" i="1" s="1"/>
  <c r="D3841" i="1" a="1"/>
  <c r="D3841" i="1" s="1"/>
  <c r="D3505" i="1" a="1"/>
  <c r="D3505" i="1" s="1"/>
  <c r="D3169" i="1" a="1"/>
  <c r="D3169" i="1" s="1"/>
  <c r="D2833" i="1" a="1"/>
  <c r="D2833" i="1" s="1"/>
  <c r="D2497" i="1" a="1"/>
  <c r="D2497" i="1" s="1"/>
  <c r="D6361" i="1" a="1"/>
  <c r="D6361" i="1" s="1"/>
  <c r="D1993" i="1" a="1"/>
  <c r="D1993" i="1" s="1"/>
  <c r="D1825" i="1" a="1"/>
  <c r="D1825" i="1" s="1"/>
  <c r="D6865" i="1" a="1"/>
  <c r="D6865" i="1" s="1"/>
  <c r="D3001" i="1" a="1"/>
  <c r="D3001" i="1" s="1"/>
  <c r="D2665" i="1" a="1"/>
  <c r="D2665" i="1" s="1"/>
  <c r="D2329" i="1" a="1"/>
  <c r="D2329" i="1" s="1"/>
  <c r="D2161" i="1" a="1"/>
  <c r="D2161" i="1" s="1"/>
  <c r="D5353" i="1" a="1"/>
  <c r="D5353" i="1" s="1"/>
  <c r="D314" i="1" a="1"/>
  <c r="D314" i="1" s="1"/>
  <c r="D7201" i="1" a="1"/>
  <c r="D7201" i="1" s="1"/>
  <c r="D7033" i="1" a="1"/>
  <c r="D7033" i="1" s="1"/>
  <c r="D4681" i="1" a="1"/>
  <c r="D4681" i="1" s="1"/>
  <c r="D5689" i="1" a="1"/>
  <c r="D5689" i="1" s="1"/>
  <c r="D7369" i="1" a="1"/>
  <c r="D7369" i="1" s="1"/>
  <c r="D5017" i="1" a="1"/>
  <c r="D5017" i="1" s="1"/>
  <c r="D4513" i="1" a="1"/>
  <c r="D4513" i="1" s="1"/>
  <c r="D4849" i="1" a="1"/>
  <c r="D4849" i="1" s="1"/>
  <c r="D5185" i="1" a="1"/>
  <c r="D5185" i="1" s="1"/>
  <c r="D5521" i="1" a="1"/>
  <c r="D5521" i="1" s="1"/>
  <c r="C5489" i="1" a="1"/>
  <c r="C5489" i="1" s="1"/>
  <c r="C5153" i="1" a="1"/>
  <c r="C5153" i="1" s="1"/>
  <c r="C4817" i="1" a="1"/>
  <c r="C4817" i="1" s="1"/>
  <c r="C5657" i="1" a="1"/>
  <c r="C5657" i="1" s="1"/>
  <c r="C5321" i="1" a="1"/>
  <c r="C5321" i="1" s="1"/>
  <c r="C4985" i="1" a="1"/>
  <c r="C4985" i="1" s="1"/>
  <c r="C4649" i="1" a="1"/>
  <c r="C4649" i="1" s="1"/>
  <c r="C4481" i="1" a="1"/>
  <c r="C4481" i="1" s="1"/>
  <c r="C8682" i="1" a="1"/>
  <c r="C8682" i="1" s="1"/>
  <c r="C8514" i="1" a="1"/>
  <c r="C8514" i="1" s="1"/>
  <c r="C8346" i="1" a="1"/>
  <c r="C8346" i="1" s="1"/>
  <c r="C8178" i="1" a="1"/>
  <c r="C8178" i="1" s="1"/>
  <c r="C7506" i="1" a="1"/>
  <c r="C7506" i="1" s="1"/>
  <c r="C7674" i="1" a="1"/>
  <c r="C7674" i="1" s="1"/>
  <c r="C1290" i="1" a="1"/>
  <c r="C1290" i="1" s="1"/>
  <c r="C954" i="1" a="1"/>
  <c r="C954" i="1" s="1"/>
  <c r="C1122" i="1" a="1"/>
  <c r="C1122" i="1" s="1"/>
  <c r="C1626" i="1" a="1"/>
  <c r="C1626" i="1" s="1"/>
  <c r="C450" i="1" a="1"/>
  <c r="C450" i="1" s="1"/>
  <c r="C8010" i="1" a="1"/>
  <c r="C8010" i="1" s="1"/>
  <c r="C7842" i="1" a="1"/>
  <c r="C7842" i="1" s="1"/>
  <c r="C1458" i="1" a="1"/>
  <c r="C1458" i="1" s="1"/>
  <c r="C786" i="1" a="1"/>
  <c r="C786" i="1" s="1"/>
  <c r="C618" i="1" a="1"/>
  <c r="C618" i="1" s="1"/>
  <c r="C7337" i="1" a="1"/>
  <c r="C7337" i="1" s="1"/>
  <c r="C6665" i="1" a="1"/>
  <c r="C6665" i="1" s="1"/>
  <c r="C6161" i="1" a="1"/>
  <c r="C6161" i="1" s="1"/>
  <c r="C5825" i="1" a="1"/>
  <c r="C5825" i="1" s="1"/>
  <c r="C4313" i="1" a="1"/>
  <c r="C4313" i="1" s="1"/>
  <c r="C3977" i="1" a="1"/>
  <c r="C3977" i="1" s="1"/>
  <c r="C3641" i="1" a="1"/>
  <c r="C3641" i="1" s="1"/>
  <c r="C3305" i="1" a="1"/>
  <c r="C3305" i="1" s="1"/>
  <c r="C6497" i="1" a="1"/>
  <c r="C6497" i="1" s="1"/>
  <c r="C5993" i="1" a="1"/>
  <c r="C5993" i="1" s="1"/>
  <c r="C4145" i="1" a="1"/>
  <c r="C4145" i="1" s="1"/>
  <c r="C3809" i="1" a="1"/>
  <c r="C3809" i="1" s="1"/>
  <c r="C3473" i="1" a="1"/>
  <c r="C3473" i="1" s="1"/>
  <c r="C6833" i="1" a="1"/>
  <c r="C6833" i="1" s="1"/>
  <c r="C6329" i="1" a="1"/>
  <c r="C6329" i="1" s="1"/>
  <c r="C2129" i="1" a="1"/>
  <c r="C2129" i="1" s="1"/>
  <c r="C2969" i="1" a="1"/>
  <c r="C2969" i="1" s="1"/>
  <c r="C2633" i="1" a="1"/>
  <c r="C2633" i="1" s="1"/>
  <c r="C2297" i="1" a="1"/>
  <c r="C2297" i="1" s="1"/>
  <c r="C1793" i="1" a="1"/>
  <c r="C1793" i="1" s="1"/>
  <c r="C7169" i="1" a="1"/>
  <c r="C7169" i="1" s="1"/>
  <c r="C7001" i="1" a="1"/>
  <c r="C7001" i="1" s="1"/>
  <c r="C3137" i="1" a="1"/>
  <c r="C3137" i="1" s="1"/>
  <c r="C1961" i="1" a="1"/>
  <c r="C1961" i="1" s="1"/>
  <c r="C2465" i="1" a="1"/>
  <c r="C2465" i="1" s="1"/>
  <c r="C2801" i="1" a="1"/>
  <c r="C2801" i="1" s="1"/>
  <c r="C282" i="1" a="1"/>
  <c r="C282" i="1" s="1"/>
  <c r="C114" i="1" a="1"/>
  <c r="C114" i="1" s="1"/>
  <c r="C8588" i="1" a="1"/>
  <c r="C8588" i="1" s="1"/>
  <c r="C7075" i="1" a="1"/>
  <c r="C7075" i="1" s="1"/>
  <c r="C8756" i="1" a="1"/>
  <c r="C8756" i="1" s="1"/>
  <c r="C6739" i="1" a="1"/>
  <c r="C6739" i="1" s="1"/>
  <c r="C7243" i="1" a="1"/>
  <c r="C7243" i="1" s="1"/>
  <c r="C6067" i="1" a="1"/>
  <c r="C6067" i="1" s="1"/>
  <c r="C6907" i="1" a="1"/>
  <c r="C6907" i="1" s="1"/>
  <c r="C6403" i="1" a="1"/>
  <c r="C6403" i="1" s="1"/>
  <c r="C6235" i="1" a="1"/>
  <c r="C6235" i="1" s="1"/>
  <c r="C6571" i="1" a="1"/>
  <c r="C6571" i="1" s="1"/>
  <c r="C8420" i="1" a="1"/>
  <c r="C8420" i="1" s="1"/>
  <c r="C5899" i="1" a="1"/>
  <c r="C5899" i="1" s="1"/>
  <c r="C8252" i="1" a="1"/>
  <c r="C8252" i="1" s="1"/>
  <c r="C8084" i="1" a="1"/>
  <c r="C8084" i="1" s="1"/>
  <c r="C7580" i="1" a="1"/>
  <c r="C7580" i="1" s="1"/>
  <c r="C7916" i="1" a="1"/>
  <c r="C7916" i="1" s="1"/>
  <c r="C7412" i="1" a="1"/>
  <c r="C7412" i="1" s="1"/>
  <c r="C1532" i="1" a="1"/>
  <c r="C1532" i="1" s="1"/>
  <c r="C1196" i="1" a="1"/>
  <c r="C1196" i="1" s="1"/>
  <c r="C1364" i="1" a="1"/>
  <c r="C1364" i="1" s="1"/>
  <c r="C860" i="1" a="1"/>
  <c r="C860" i="1" s="1"/>
  <c r="C7748" i="1" a="1"/>
  <c r="C7748" i="1" s="1"/>
  <c r="C524" i="1" a="1"/>
  <c r="C524" i="1" s="1"/>
  <c r="C356" i="1" a="1"/>
  <c r="C356" i="1" s="1"/>
  <c r="C20" i="1" a="1"/>
  <c r="C20" i="1" s="1"/>
  <c r="C5563" i="1" a="1"/>
  <c r="C5563" i="1" s="1"/>
  <c r="C5227" i="1" a="1"/>
  <c r="C5227" i="1" s="1"/>
  <c r="C4891" i="1" a="1"/>
  <c r="C4891" i="1" s="1"/>
  <c r="C4555" i="1" a="1"/>
  <c r="C4555" i="1" s="1"/>
  <c r="C4051" i="1" a="1"/>
  <c r="C4051" i="1" s="1"/>
  <c r="C3715" i="1" a="1"/>
  <c r="C3715" i="1" s="1"/>
  <c r="C3379" i="1" a="1"/>
  <c r="C3379" i="1" s="1"/>
  <c r="C3043" i="1" a="1"/>
  <c r="C3043" i="1" s="1"/>
  <c r="C2707" i="1" a="1"/>
  <c r="C2707" i="1" s="1"/>
  <c r="C2371" i="1" a="1"/>
  <c r="C2371" i="1" s="1"/>
  <c r="C692" i="1" a="1"/>
  <c r="C692" i="1" s="1"/>
  <c r="C4387" i="1" a="1"/>
  <c r="C4387" i="1" s="1"/>
  <c r="C1028" i="1" a="1"/>
  <c r="C1028" i="1" s="1"/>
  <c r="C188" i="1" a="1"/>
  <c r="C188" i="1" s="1"/>
  <c r="C5731" i="1" a="1"/>
  <c r="C5731" i="1" s="1"/>
  <c r="C3547" i="1" a="1"/>
  <c r="C3547" i="1" s="1"/>
  <c r="C1699" i="1" a="1"/>
  <c r="C1699" i="1" s="1"/>
  <c r="C5059" i="1" a="1"/>
  <c r="C5059" i="1" s="1"/>
  <c r="C2875" i="1" a="1"/>
  <c r="C2875" i="1" s="1"/>
  <c r="C3883" i="1" a="1"/>
  <c r="C3883" i="1" s="1"/>
  <c r="C5395" i="1" a="1"/>
  <c r="C5395" i="1" s="1"/>
  <c r="C3211" i="1" a="1"/>
  <c r="C3211" i="1" s="1"/>
  <c r="C2203" i="1" a="1"/>
  <c r="C2203" i="1" s="1"/>
  <c r="C2035" i="1" a="1"/>
  <c r="C2035" i="1" s="1"/>
  <c r="C1867" i="1" a="1"/>
  <c r="C1867" i="1" s="1"/>
  <c r="C4723" i="1" a="1"/>
  <c r="C4723" i="1" s="1"/>
  <c r="C4219" i="1" a="1"/>
  <c r="C4219" i="1" s="1"/>
  <c r="C2539" i="1" a="1"/>
  <c r="C2539" i="1" s="1"/>
  <c r="C8484" i="1" a="1"/>
  <c r="C8484" i="1" s="1"/>
  <c r="C7139" i="1" a="1"/>
  <c r="C7139" i="1" s="1"/>
  <c r="C8652" i="1" a="1"/>
  <c r="C8652" i="1" s="1"/>
  <c r="C6131" i="1" a="1"/>
  <c r="C6131" i="1" s="1"/>
  <c r="C7307" i="1" a="1"/>
  <c r="C7307" i="1" s="1"/>
  <c r="C6467" i="1" a="1"/>
  <c r="C6467" i="1" s="1"/>
  <c r="C5795" i="1" a="1"/>
  <c r="C5795" i="1" s="1"/>
  <c r="C6299" i="1" a="1"/>
  <c r="C6299" i="1" s="1"/>
  <c r="C6971" i="1" a="1"/>
  <c r="C6971" i="1" s="1"/>
  <c r="C6803" i="1" a="1"/>
  <c r="C6803" i="1" s="1"/>
  <c r="C5963" i="1" a="1"/>
  <c r="C5963" i="1" s="1"/>
  <c r="C6635" i="1" a="1"/>
  <c r="C6635" i="1" s="1"/>
  <c r="C8316" i="1" a="1"/>
  <c r="C8316" i="1" s="1"/>
  <c r="C8148" i="1" a="1"/>
  <c r="C8148" i="1" s="1"/>
  <c r="C7644" i="1" a="1"/>
  <c r="C7644" i="1" s="1"/>
  <c r="C7980" i="1" a="1"/>
  <c r="C7980" i="1" s="1"/>
  <c r="C7476" i="1" a="1"/>
  <c r="C7476" i="1" s="1"/>
  <c r="C1596" i="1" a="1"/>
  <c r="C1596" i="1" s="1"/>
  <c r="C1260" i="1" a="1"/>
  <c r="C1260" i="1" s="1"/>
  <c r="C1092" i="1" a="1"/>
  <c r="C1092" i="1" s="1"/>
  <c r="C7812" i="1" a="1"/>
  <c r="C7812" i="1" s="1"/>
  <c r="C1428" i="1" a="1"/>
  <c r="C1428" i="1" s="1"/>
  <c r="C420" i="1" a="1"/>
  <c r="C420" i="1" s="1"/>
  <c r="C252" i="1" a="1"/>
  <c r="C252" i="1" s="1"/>
  <c r="C84" i="1" a="1"/>
  <c r="C84" i="1" s="1"/>
  <c r="C5627" i="1" a="1"/>
  <c r="C5627" i="1" s="1"/>
  <c r="C5291" i="1" a="1"/>
  <c r="C5291" i="1" s="1"/>
  <c r="C4955" i="1" a="1"/>
  <c r="C4955" i="1" s="1"/>
  <c r="C4619" i="1" a="1"/>
  <c r="C4619" i="1" s="1"/>
  <c r="C4115" i="1" a="1"/>
  <c r="C4115" i="1" s="1"/>
  <c r="C3779" i="1" a="1"/>
  <c r="C3779" i="1" s="1"/>
  <c r="C3443" i="1" a="1"/>
  <c r="C3443" i="1" s="1"/>
  <c r="C3107" i="1" a="1"/>
  <c r="C3107" i="1" s="1"/>
  <c r="C2771" i="1" a="1"/>
  <c r="C2771" i="1" s="1"/>
  <c r="C2435" i="1" a="1"/>
  <c r="C2435" i="1" s="1"/>
  <c r="C924" i="1" a="1"/>
  <c r="C924" i="1" s="1"/>
  <c r="C588" i="1" a="1"/>
  <c r="C588" i="1" s="1"/>
  <c r="C2267" i="1" a="1"/>
  <c r="C2267" i="1" s="1"/>
  <c r="C756" i="1" a="1"/>
  <c r="C756" i="1" s="1"/>
  <c r="C4451" i="1" a="1"/>
  <c r="C4451" i="1" s="1"/>
  <c r="C5459" i="1" a="1"/>
  <c r="C5459" i="1" s="1"/>
  <c r="C3275" i="1" a="1"/>
  <c r="C3275" i="1" s="1"/>
  <c r="C1763" i="1" a="1"/>
  <c r="C1763" i="1" s="1"/>
  <c r="C4283" i="1" a="1"/>
  <c r="C4283" i="1" s="1"/>
  <c r="C4787" i="1" a="1"/>
  <c r="C4787" i="1" s="1"/>
  <c r="C2603" i="1" a="1"/>
  <c r="C2603" i="1" s="1"/>
  <c r="C3611" i="1" a="1"/>
  <c r="C3611" i="1" s="1"/>
  <c r="C3947" i="1" a="1"/>
  <c r="C3947" i="1" s="1"/>
  <c r="C2099" i="1" a="1"/>
  <c r="C2099" i="1" s="1"/>
  <c r="C1931" i="1" a="1"/>
  <c r="C1931" i="1" s="1"/>
  <c r="C5123" i="1" a="1"/>
  <c r="C5123" i="1" s="1"/>
  <c r="C2939" i="1" a="1"/>
  <c r="C2939" i="1" s="1"/>
  <c r="D5549" i="1" a="1"/>
  <c r="D5549" i="1" s="1"/>
  <c r="D8406" i="1" a="1"/>
  <c r="D8406" i="1" s="1"/>
  <c r="D4877" i="1" a="1"/>
  <c r="D4877" i="1" s="1"/>
  <c r="D8238" i="1" a="1"/>
  <c r="D8238" i="1" s="1"/>
  <c r="D8574" i="1" a="1"/>
  <c r="D8574" i="1" s="1"/>
  <c r="D5213" i="1" a="1"/>
  <c r="D5213" i="1" s="1"/>
  <c r="D8742" i="1" a="1"/>
  <c r="D8742" i="1" s="1"/>
  <c r="D4541" i="1" a="1"/>
  <c r="D4541" i="1" s="1"/>
  <c r="D7734" i="1" a="1"/>
  <c r="D7734" i="1" s="1"/>
  <c r="D8070" i="1" a="1"/>
  <c r="D8070" i="1" s="1"/>
  <c r="D1182" i="1" a="1"/>
  <c r="D1182" i="1" s="1"/>
  <c r="D846" i="1" a="1"/>
  <c r="D846" i="1" s="1"/>
  <c r="D7398" i="1" a="1"/>
  <c r="D7398" i="1" s="1"/>
  <c r="D1518" i="1" a="1"/>
  <c r="D1518" i="1" s="1"/>
  <c r="D1350" i="1" a="1"/>
  <c r="D1350" i="1" s="1"/>
  <c r="D1014" i="1" a="1"/>
  <c r="D1014" i="1" s="1"/>
  <c r="D678" i="1" a="1"/>
  <c r="D678" i="1" s="1"/>
  <c r="D7902" i="1" a="1"/>
  <c r="D7902" i="1" s="1"/>
  <c r="D7566" i="1" a="1"/>
  <c r="D7566" i="1" s="1"/>
  <c r="D510" i="1" a="1"/>
  <c r="D510" i="1" s="1"/>
  <c r="D7229" i="1" a="1"/>
  <c r="D7229" i="1" s="1"/>
  <c r="D342" i="1" a="1"/>
  <c r="D342" i="1" s="1"/>
  <c r="D6893" i="1" a="1"/>
  <c r="D6893" i="1" s="1"/>
  <c r="D6389" i="1" a="1"/>
  <c r="D6389" i="1" s="1"/>
  <c r="D6725" i="1" a="1"/>
  <c r="D6725" i="1" s="1"/>
  <c r="D6221" i="1" a="1"/>
  <c r="D6221" i="1" s="1"/>
  <c r="D5885" i="1" a="1"/>
  <c r="D5885" i="1" s="1"/>
  <c r="D4373" i="1" a="1"/>
  <c r="D4373" i="1" s="1"/>
  <c r="D4037" i="1" a="1"/>
  <c r="D4037" i="1" s="1"/>
  <c r="D3701" i="1" a="1"/>
  <c r="D3701" i="1" s="1"/>
  <c r="D3365" i="1" a="1"/>
  <c r="D3365" i="1" s="1"/>
  <c r="D6557" i="1" a="1"/>
  <c r="D6557" i="1" s="1"/>
  <c r="D1853" i="1" a="1"/>
  <c r="D1853" i="1" s="1"/>
  <c r="D3869" i="1" a="1"/>
  <c r="D3869" i="1" s="1"/>
  <c r="D3197" i="1" a="1"/>
  <c r="D3197" i="1" s="1"/>
  <c r="D2861" i="1" a="1"/>
  <c r="D2861" i="1" s="1"/>
  <c r="D2525" i="1" a="1"/>
  <c r="D2525" i="1" s="1"/>
  <c r="D4205" i="1" a="1"/>
  <c r="D4205" i="1" s="1"/>
  <c r="D2021" i="1" a="1"/>
  <c r="D2021" i="1" s="1"/>
  <c r="D6053" i="1" a="1"/>
  <c r="D6053" i="1" s="1"/>
  <c r="D3533" i="1" a="1"/>
  <c r="D3533" i="1" s="1"/>
  <c r="D3029" i="1" a="1"/>
  <c r="D3029" i="1" s="1"/>
  <c r="D2693" i="1" a="1"/>
  <c r="D2693" i="1" s="1"/>
  <c r="D2357" i="1" a="1"/>
  <c r="D2357" i="1" s="1"/>
  <c r="D2189" i="1" a="1"/>
  <c r="D2189" i="1" s="1"/>
  <c r="D1685" i="1" a="1"/>
  <c r="D1685" i="1" s="1"/>
  <c r="D6" i="1" a="1"/>
  <c r="D6" i="1" s="1"/>
  <c r="D7061" i="1" a="1"/>
  <c r="D7061" i="1" s="1"/>
  <c r="D174" i="1" a="1"/>
  <c r="D174" i="1" s="1"/>
  <c r="D5381" i="1" a="1"/>
  <c r="D5381" i="1" s="1"/>
  <c r="D4709" i="1" a="1"/>
  <c r="D4709" i="1" s="1"/>
  <c r="D5717" i="1" a="1"/>
  <c r="D5717" i="1" s="1"/>
  <c r="D5045" i="1" a="1"/>
  <c r="D5045" i="1" s="1"/>
  <c r="D7245" i="1" a="1"/>
  <c r="D7245" i="1" s="1"/>
  <c r="D8590" i="1" a="1"/>
  <c r="D8590" i="1" s="1"/>
  <c r="D5565" i="1" a="1"/>
  <c r="D5565" i="1" s="1"/>
  <c r="D5229" i="1" a="1"/>
  <c r="D5229" i="1" s="1"/>
  <c r="D4893" i="1" a="1"/>
  <c r="D4893" i="1" s="1"/>
  <c r="D8758" i="1" a="1"/>
  <c r="D8758" i="1" s="1"/>
  <c r="D8422" i="1" a="1"/>
  <c r="D8422" i="1" s="1"/>
  <c r="D4557" i="1" a="1"/>
  <c r="D4557" i="1" s="1"/>
  <c r="D8086" i="1" a="1"/>
  <c r="D8086" i="1" s="1"/>
  <c r="D8254" i="1" a="1"/>
  <c r="D8254" i="1" s="1"/>
  <c r="D7414" i="1" a="1"/>
  <c r="D7414" i="1" s="1"/>
  <c r="D1198" i="1" a="1"/>
  <c r="D1198" i="1" s="1"/>
  <c r="D862" i="1" a="1"/>
  <c r="D862" i="1" s="1"/>
  <c r="D7582" i="1" a="1"/>
  <c r="D7582" i="1" s="1"/>
  <c r="D1534" i="1" a="1"/>
  <c r="D1534" i="1" s="1"/>
  <c r="D1366" i="1" a="1"/>
  <c r="D1366" i="1" s="1"/>
  <c r="D1030" i="1" a="1"/>
  <c r="D1030" i="1" s="1"/>
  <c r="D694" i="1" a="1"/>
  <c r="D694" i="1" s="1"/>
  <c r="D526" i="1" a="1"/>
  <c r="D526" i="1" s="1"/>
  <c r="D22" i="1" a="1"/>
  <c r="D22" i="1" s="1"/>
  <c r="D7750" i="1" a="1"/>
  <c r="D7750" i="1" s="1"/>
  <c r="D190" i="1" a="1"/>
  <c r="D190" i="1" s="1"/>
  <c r="D358" i="1" a="1"/>
  <c r="D358" i="1" s="1"/>
  <c r="D7918" i="1" a="1"/>
  <c r="D7918" i="1" s="1"/>
  <c r="D6405" i="1" a="1"/>
  <c r="D6405" i="1" s="1"/>
  <c r="D6741" i="1" a="1"/>
  <c r="D6741" i="1" s="1"/>
  <c r="D6237" i="1" a="1"/>
  <c r="D6237" i="1" s="1"/>
  <c r="D5901" i="1" a="1"/>
  <c r="D5901" i="1" s="1"/>
  <c r="D4389" i="1" a="1"/>
  <c r="D4389" i="1" s="1"/>
  <c r="D4053" i="1" a="1"/>
  <c r="D4053" i="1" s="1"/>
  <c r="D3717" i="1" a="1"/>
  <c r="D3717" i="1" s="1"/>
  <c r="D3381" i="1" a="1"/>
  <c r="D3381" i="1" s="1"/>
  <c r="D6909" i="1" a="1"/>
  <c r="D6909" i="1" s="1"/>
  <c r="D6573" i="1" a="1"/>
  <c r="D6573" i="1" s="1"/>
  <c r="D3885" i="1" a="1"/>
  <c r="D3885" i="1" s="1"/>
  <c r="D1701" i="1" a="1"/>
  <c r="D1701" i="1" s="1"/>
  <c r="D3213" i="1" a="1"/>
  <c r="D3213" i="1" s="1"/>
  <c r="D2877" i="1" a="1"/>
  <c r="D2877" i="1" s="1"/>
  <c r="D2541" i="1" a="1"/>
  <c r="D2541" i="1" s="1"/>
  <c r="D1869" i="1" a="1"/>
  <c r="D1869" i="1" s="1"/>
  <c r="D4221" i="1" a="1"/>
  <c r="D4221" i="1" s="1"/>
  <c r="D6069" i="1" a="1"/>
  <c r="D6069" i="1" s="1"/>
  <c r="D2037" i="1" a="1"/>
  <c r="D2037" i="1" s="1"/>
  <c r="D3549" i="1" a="1"/>
  <c r="D3549" i="1" s="1"/>
  <c r="D3045" i="1" a="1"/>
  <c r="D3045" i="1" s="1"/>
  <c r="D2709" i="1" a="1"/>
  <c r="D2709" i="1" s="1"/>
  <c r="D2373" i="1" a="1"/>
  <c r="D2373" i="1" s="1"/>
  <c r="D7077" i="1" a="1"/>
  <c r="D7077" i="1" s="1"/>
  <c r="D5397" i="1" a="1"/>
  <c r="D5397" i="1" s="1"/>
  <c r="D4725" i="1" a="1"/>
  <c r="D4725" i="1" s="1"/>
  <c r="D5733" i="1" a="1"/>
  <c r="D5733" i="1" s="1"/>
  <c r="D5061" i="1" a="1"/>
  <c r="D5061" i="1" s="1"/>
  <c r="D2205" i="1" a="1"/>
  <c r="D2205" i="1" s="1"/>
  <c r="D5245" i="1" a="1"/>
  <c r="D5245" i="1" s="1"/>
  <c r="D4573" i="1" a="1"/>
  <c r="D4573" i="1" s="1"/>
  <c r="D4909" i="1" a="1"/>
  <c r="D4909" i="1" s="1"/>
  <c r="D8102" i="1" a="1"/>
  <c r="D8102" i="1" s="1"/>
  <c r="D5581" i="1" a="1"/>
  <c r="D5581" i="1" s="1"/>
  <c r="D8270" i="1" a="1"/>
  <c r="D8270" i="1" s="1"/>
  <c r="D8438" i="1" a="1"/>
  <c r="D8438" i="1" s="1"/>
  <c r="D7598" i="1" a="1"/>
  <c r="D7598" i="1" s="1"/>
  <c r="D8606" i="1" a="1"/>
  <c r="D8606" i="1" s="1"/>
  <c r="D7430" i="1" a="1"/>
  <c r="D7430" i="1" s="1"/>
  <c r="D1214" i="1" a="1"/>
  <c r="D1214" i="1" s="1"/>
  <c r="D878" i="1" a="1"/>
  <c r="D878" i="1" s="1"/>
  <c r="D1550" i="1" a="1"/>
  <c r="D1550" i="1" s="1"/>
  <c r="D1382" i="1" a="1"/>
  <c r="D1382" i="1" s="1"/>
  <c r="D1046" i="1" a="1"/>
  <c r="D1046" i="1" s="1"/>
  <c r="D710" i="1" a="1"/>
  <c r="D710" i="1" s="1"/>
  <c r="D542" i="1" a="1"/>
  <c r="D542" i="1" s="1"/>
  <c r="D7766" i="1" a="1"/>
  <c r="D7766" i="1" s="1"/>
  <c r="D7261" i="1" a="1"/>
  <c r="D7261" i="1" s="1"/>
  <c r="D7934" i="1" a="1"/>
  <c r="D7934" i="1" s="1"/>
  <c r="D38" i="1" a="1"/>
  <c r="D38" i="1" s="1"/>
  <c r="D374" i="1" a="1"/>
  <c r="D374" i="1" s="1"/>
  <c r="D6925" i="1" a="1"/>
  <c r="D6925" i="1" s="1"/>
  <c r="D6421" i="1" a="1"/>
  <c r="D6421" i="1" s="1"/>
  <c r="D6757" i="1" a="1"/>
  <c r="D6757" i="1" s="1"/>
  <c r="D5917" i="1" a="1"/>
  <c r="D5917" i="1" s="1"/>
  <c r="D4405" i="1" a="1"/>
  <c r="D4405" i="1" s="1"/>
  <c r="D4069" i="1" a="1"/>
  <c r="D4069" i="1" s="1"/>
  <c r="D3733" i="1" a="1"/>
  <c r="D3733" i="1" s="1"/>
  <c r="D3397" i="1" a="1"/>
  <c r="D3397" i="1" s="1"/>
  <c r="D6589" i="1" a="1"/>
  <c r="D6589" i="1" s="1"/>
  <c r="D6253" i="1" a="1"/>
  <c r="D6253" i="1" s="1"/>
  <c r="D2221" i="1" a="1"/>
  <c r="D2221" i="1" s="1"/>
  <c r="D4237" i="1" a="1"/>
  <c r="D4237" i="1" s="1"/>
  <c r="D2893" i="1" a="1"/>
  <c r="D2893" i="1" s="1"/>
  <c r="D2557" i="1" a="1"/>
  <c r="D2557" i="1" s="1"/>
  <c r="D1717" i="1" a="1"/>
  <c r="D1717" i="1" s="1"/>
  <c r="D6085" i="1" a="1"/>
  <c r="D6085" i="1" s="1"/>
  <c r="D3565" i="1" a="1"/>
  <c r="D3565" i="1" s="1"/>
  <c r="D1885" i="1" a="1"/>
  <c r="D1885" i="1" s="1"/>
  <c r="D3229" i="1" a="1"/>
  <c r="D3229" i="1" s="1"/>
  <c r="D3061" i="1" a="1"/>
  <c r="D3061" i="1" s="1"/>
  <c r="D2725" i="1" a="1"/>
  <c r="D2725" i="1" s="1"/>
  <c r="D2389" i="1" a="1"/>
  <c r="D2389" i="1" s="1"/>
  <c r="D2053" i="1" a="1"/>
  <c r="D2053" i="1" s="1"/>
  <c r="D3901" i="1" a="1"/>
  <c r="D3901" i="1" s="1"/>
  <c r="D206" i="1" a="1"/>
  <c r="D206" i="1" s="1"/>
  <c r="D7093" i="1" a="1"/>
  <c r="D7093" i="1" s="1"/>
  <c r="D4741" i="1" a="1"/>
  <c r="D4741" i="1" s="1"/>
  <c r="D5749" i="1" a="1"/>
  <c r="D5749" i="1" s="1"/>
  <c r="D5077" i="1" a="1"/>
  <c r="D5077" i="1" s="1"/>
  <c r="D5413" i="1" a="1"/>
  <c r="D5413" i="1" s="1"/>
  <c r="D4589" i="1" a="1"/>
  <c r="D4589" i="1" s="1"/>
  <c r="D5597" i="1" a="1"/>
  <c r="D5597" i="1" s="1"/>
  <c r="D4925" i="1" a="1"/>
  <c r="D4925" i="1" s="1"/>
  <c r="D8454" i="1" a="1"/>
  <c r="D8454" i="1" s="1"/>
  <c r="D5261" i="1" a="1"/>
  <c r="D5261" i="1" s="1"/>
  <c r="D8622" i="1" a="1"/>
  <c r="D8622" i="1" s="1"/>
  <c r="D8118" i="1" a="1"/>
  <c r="D8118" i="1" s="1"/>
  <c r="D7614" i="1" a="1"/>
  <c r="D7614" i="1" s="1"/>
  <c r="D8286" i="1" a="1"/>
  <c r="D8286" i="1" s="1"/>
  <c r="D1230" i="1" a="1"/>
  <c r="D1230" i="1" s="1"/>
  <c r="D894" i="1" a="1"/>
  <c r="D894" i="1" s="1"/>
  <c r="D7446" i="1" a="1"/>
  <c r="D7446" i="1" s="1"/>
  <c r="D1566" i="1" a="1"/>
  <c r="D1566" i="1" s="1"/>
  <c r="D1398" i="1" a="1"/>
  <c r="D1398" i="1" s="1"/>
  <c r="D1062" i="1" a="1"/>
  <c r="D1062" i="1" s="1"/>
  <c r="D726" i="1" a="1"/>
  <c r="D726" i="1" s="1"/>
  <c r="D390" i="1" a="1"/>
  <c r="D390" i="1" s="1"/>
  <c r="D7950" i="1" a="1"/>
  <c r="D7950" i="1" s="1"/>
  <c r="D7782" i="1" a="1"/>
  <c r="D7782" i="1" s="1"/>
  <c r="D558" i="1" a="1"/>
  <c r="D558" i="1" s="1"/>
  <c r="D7277" i="1" a="1"/>
  <c r="D7277" i="1" s="1"/>
  <c r="D222" i="1" a="1"/>
  <c r="D222" i="1" s="1"/>
  <c r="D6437" i="1" a="1"/>
  <c r="D6437" i="1" s="1"/>
  <c r="D6773" i="1" a="1"/>
  <c r="D6773" i="1" s="1"/>
  <c r="D5933" i="1" a="1"/>
  <c r="D5933" i="1" s="1"/>
  <c r="D4085" i="1" a="1"/>
  <c r="D4085" i="1" s="1"/>
  <c r="D3749" i="1" a="1"/>
  <c r="D3749" i="1" s="1"/>
  <c r="D3413" i="1" a="1"/>
  <c r="D3413" i="1" s="1"/>
  <c r="D6605" i="1" a="1"/>
  <c r="D6605" i="1" s="1"/>
  <c r="D6269" i="1" a="1"/>
  <c r="D6269" i="1" s="1"/>
  <c r="D2237" i="1" a="1"/>
  <c r="D2237" i="1" s="1"/>
  <c r="D4253" i="1" a="1"/>
  <c r="D4253" i="1" s="1"/>
  <c r="D6101" i="1" a="1"/>
  <c r="D6101" i="1" s="1"/>
  <c r="D2909" i="1" a="1"/>
  <c r="D2909" i="1" s="1"/>
  <c r="D2573" i="1" a="1"/>
  <c r="D2573" i="1" s="1"/>
  <c r="D3581" i="1" a="1"/>
  <c r="D3581" i="1" s="1"/>
  <c r="D3245" i="1" a="1"/>
  <c r="D3245" i="1" s="1"/>
  <c r="D1901" i="1" a="1"/>
  <c r="D1901" i="1" s="1"/>
  <c r="D1733" i="1" a="1"/>
  <c r="D1733" i="1" s="1"/>
  <c r="D3917" i="1" a="1"/>
  <c r="D3917" i="1" s="1"/>
  <c r="D3077" i="1" a="1"/>
  <c r="D3077" i="1" s="1"/>
  <c r="D2741" i="1" a="1"/>
  <c r="D2741" i="1" s="1"/>
  <c r="D2405" i="1" a="1"/>
  <c r="D2405" i="1" s="1"/>
  <c r="D2069" i="1" a="1"/>
  <c r="D2069" i="1" s="1"/>
  <c r="D54" i="1" a="1"/>
  <c r="D54" i="1" s="1"/>
  <c r="D7109" i="1" a="1"/>
  <c r="D7109" i="1" s="1"/>
  <c r="D6941" i="1" a="1"/>
  <c r="D6941" i="1" s="1"/>
  <c r="D4421" i="1" a="1"/>
  <c r="D4421" i="1" s="1"/>
  <c r="D4757" i="1" a="1"/>
  <c r="D4757" i="1" s="1"/>
  <c r="D5765" i="1" a="1"/>
  <c r="D5765" i="1" s="1"/>
  <c r="D5093" i="1" a="1"/>
  <c r="D5093" i="1" s="1"/>
  <c r="D5429" i="1" a="1"/>
  <c r="D5429" i="1" s="1"/>
  <c r="D5613" i="1" a="1"/>
  <c r="D5613" i="1" s="1"/>
  <c r="D5277" i="1" a="1"/>
  <c r="D5277" i="1" s="1"/>
  <c r="D4941" i="1" a="1"/>
  <c r="D4941" i="1" s="1"/>
  <c r="D8470" i="1" a="1"/>
  <c r="D8470" i="1" s="1"/>
  <c r="D8302" i="1" a="1"/>
  <c r="D8302" i="1" s="1"/>
  <c r="D8638" i="1" a="1"/>
  <c r="D8638" i="1" s="1"/>
  <c r="D4605" i="1" a="1"/>
  <c r="D4605" i="1" s="1"/>
  <c r="D7630" i="1" a="1"/>
  <c r="D7630" i="1" s="1"/>
  <c r="D8134" i="1" a="1"/>
  <c r="D8134" i="1" s="1"/>
  <c r="D7798" i="1" a="1"/>
  <c r="D7798" i="1" s="1"/>
  <c r="D1246" i="1" a="1"/>
  <c r="D1246" i="1" s="1"/>
  <c r="D910" i="1" a="1"/>
  <c r="D910" i="1" s="1"/>
  <c r="D7462" i="1" a="1"/>
  <c r="D7462" i="1" s="1"/>
  <c r="D1582" i="1" a="1"/>
  <c r="D1582" i="1" s="1"/>
  <c r="D1414" i="1" a="1"/>
  <c r="D1414" i="1" s="1"/>
  <c r="D1078" i="1" a="1"/>
  <c r="D1078" i="1" s="1"/>
  <c r="D742" i="1" a="1"/>
  <c r="D742" i="1" s="1"/>
  <c r="D406" i="1" a="1"/>
  <c r="D406" i="1" s="1"/>
  <c r="D7966" i="1" a="1"/>
  <c r="D7966" i="1" s="1"/>
  <c r="D574" i="1" a="1"/>
  <c r="D574" i="1" s="1"/>
  <c r="D238" i="1" a="1"/>
  <c r="D238" i="1" s="1"/>
  <c r="D70" i="1" a="1"/>
  <c r="D70" i="1" s="1"/>
  <c r="D7293" i="1" a="1"/>
  <c r="D7293" i="1" s="1"/>
  <c r="D6957" i="1" a="1"/>
  <c r="D6957" i="1" s="1"/>
  <c r="D6453" i="1" a="1"/>
  <c r="D6453" i="1" s="1"/>
  <c r="D6789" i="1" a="1"/>
  <c r="D6789" i="1" s="1"/>
  <c r="D5949" i="1" a="1"/>
  <c r="D5949" i="1" s="1"/>
  <c r="D4101" i="1" a="1"/>
  <c r="D4101" i="1" s="1"/>
  <c r="D3765" i="1" a="1"/>
  <c r="D3765" i="1" s="1"/>
  <c r="D3429" i="1" a="1"/>
  <c r="D3429" i="1" s="1"/>
  <c r="D6621" i="1" a="1"/>
  <c r="D6621" i="1" s="1"/>
  <c r="D6285" i="1" a="1"/>
  <c r="D6285" i="1" s="1"/>
  <c r="D4269" i="1" a="1"/>
  <c r="D4269" i="1" s="1"/>
  <c r="D6117" i="1" a="1"/>
  <c r="D6117" i="1" s="1"/>
  <c r="D3597" i="1" a="1"/>
  <c r="D3597" i="1" s="1"/>
  <c r="D3261" i="1" a="1"/>
  <c r="D3261" i="1" s="1"/>
  <c r="D2925" i="1" a="1"/>
  <c r="D2925" i="1" s="1"/>
  <c r="D2589" i="1" a="1"/>
  <c r="D2589" i="1" s="1"/>
  <c r="D2253" i="1" a="1"/>
  <c r="D2253" i="1" s="1"/>
  <c r="D1917" i="1" a="1"/>
  <c r="D1917" i="1" s="1"/>
  <c r="D3933" i="1" a="1"/>
  <c r="D3933" i="1" s="1"/>
  <c r="D5781" i="1" a="1"/>
  <c r="D5781" i="1" s="1"/>
  <c r="D3093" i="1" a="1"/>
  <c r="D3093" i="1" s="1"/>
  <c r="D2757" i="1" a="1"/>
  <c r="D2757" i="1" s="1"/>
  <c r="D2421" i="1" a="1"/>
  <c r="D2421" i="1" s="1"/>
  <c r="D2085" i="1" a="1"/>
  <c r="D2085" i="1" s="1"/>
  <c r="D1749" i="1" a="1"/>
  <c r="D1749" i="1" s="1"/>
  <c r="D7125" i="1" a="1"/>
  <c r="D7125" i="1" s="1"/>
  <c r="D5109" i="1" a="1"/>
  <c r="D5109" i="1" s="1"/>
  <c r="D4437" i="1" a="1"/>
  <c r="D4437" i="1" s="1"/>
  <c r="D5445" i="1" a="1"/>
  <c r="D5445" i="1" s="1"/>
  <c r="D4773" i="1" a="1"/>
  <c r="D4773" i="1" s="1"/>
  <c r="D8654" i="1" a="1"/>
  <c r="D8654" i="1" s="1"/>
  <c r="D4957" i="1" a="1"/>
  <c r="D4957" i="1" s="1"/>
  <c r="D8486" i="1" a="1"/>
  <c r="D8486" i="1" s="1"/>
  <c r="D4621" i="1" a="1"/>
  <c r="D4621" i="1" s="1"/>
  <c r="D5293" i="1" a="1"/>
  <c r="D5293" i="1" s="1"/>
  <c r="D8150" i="1" a="1"/>
  <c r="D8150" i="1" s="1"/>
  <c r="D5629" i="1" a="1"/>
  <c r="D5629" i="1" s="1"/>
  <c r="D8318" i="1" a="1"/>
  <c r="D8318" i="1" s="1"/>
  <c r="D7814" i="1" a="1"/>
  <c r="D7814" i="1" s="1"/>
  <c r="D1262" i="1" a="1"/>
  <c r="D1262" i="1" s="1"/>
  <c r="D926" i="1" a="1"/>
  <c r="D926" i="1" s="1"/>
  <c r="D7646" i="1" a="1"/>
  <c r="D7646" i="1" s="1"/>
  <c r="D1598" i="1" a="1"/>
  <c r="D1598" i="1" s="1"/>
  <c r="D1430" i="1" a="1"/>
  <c r="D1430" i="1" s="1"/>
  <c r="D1094" i="1" a="1"/>
  <c r="D1094" i="1" s="1"/>
  <c r="D758" i="1" a="1"/>
  <c r="D758" i="1" s="1"/>
  <c r="D422" i="1" a="1"/>
  <c r="D422" i="1" s="1"/>
  <c r="D590" i="1" a="1"/>
  <c r="D590" i="1" s="1"/>
  <c r="D7982" i="1" a="1"/>
  <c r="D7982" i="1" s="1"/>
  <c r="D254" i="1" a="1"/>
  <c r="D254" i="1" s="1"/>
  <c r="D7309" i="1" a="1"/>
  <c r="D7309" i="1" s="1"/>
  <c r="D7141" i="1" a="1"/>
  <c r="D7141" i="1" s="1"/>
  <c r="D7478" i="1" a="1"/>
  <c r="D7478" i="1" s="1"/>
  <c r="D86" i="1" a="1"/>
  <c r="D86" i="1" s="1"/>
  <c r="D6469" i="1" a="1"/>
  <c r="D6469" i="1" s="1"/>
  <c r="D5965" i="1" a="1"/>
  <c r="D5965" i="1" s="1"/>
  <c r="D4117" i="1" a="1"/>
  <c r="D4117" i="1" s="1"/>
  <c r="D3781" i="1" a="1"/>
  <c r="D3781" i="1" s="1"/>
  <c r="D3445" i="1" a="1"/>
  <c r="D3445" i="1" s="1"/>
  <c r="D6973" i="1" a="1"/>
  <c r="D6973" i="1" s="1"/>
  <c r="D6805" i="1" a="1"/>
  <c r="D6805" i="1" s="1"/>
  <c r="D6637" i="1" a="1"/>
  <c r="D6637" i="1" s="1"/>
  <c r="D6301" i="1" a="1"/>
  <c r="D6301" i="1" s="1"/>
  <c r="D6133" i="1" a="1"/>
  <c r="D6133" i="1" s="1"/>
  <c r="D3277" i="1" a="1"/>
  <c r="D3277" i="1" s="1"/>
  <c r="D1765" i="1" a="1"/>
  <c r="D1765" i="1" s="1"/>
  <c r="D3613" i="1" a="1"/>
  <c r="D3613" i="1" s="1"/>
  <c r="D2941" i="1" a="1"/>
  <c r="D2941" i="1" s="1"/>
  <c r="D2605" i="1" a="1"/>
  <c r="D2605" i="1" s="1"/>
  <c r="D2269" i="1" a="1"/>
  <c r="D2269" i="1" s="1"/>
  <c r="D3949" i="1" a="1"/>
  <c r="D3949" i="1" s="1"/>
  <c r="D5797" i="1" a="1"/>
  <c r="D5797" i="1" s="1"/>
  <c r="D3109" i="1" a="1"/>
  <c r="D3109" i="1" s="1"/>
  <c r="D2773" i="1" a="1"/>
  <c r="D2773" i="1" s="1"/>
  <c r="D2437" i="1" a="1"/>
  <c r="D2437" i="1" s="1"/>
  <c r="D2101" i="1" a="1"/>
  <c r="D2101" i="1" s="1"/>
  <c r="D1933" i="1" a="1"/>
  <c r="D1933" i="1" s="1"/>
  <c r="D4285" i="1" a="1"/>
  <c r="D4285" i="1" s="1"/>
  <c r="D5125" i="1" a="1"/>
  <c r="D5125" i="1" s="1"/>
  <c r="D4453" i="1" a="1"/>
  <c r="D4453" i="1" s="1"/>
  <c r="D5461" i="1" a="1"/>
  <c r="D5461" i="1" s="1"/>
  <c r="D4789" i="1" a="1"/>
  <c r="D4789" i="1" s="1"/>
  <c r="D5645" i="1" a="1"/>
  <c r="D5645" i="1" s="1"/>
  <c r="D5309" i="1" a="1"/>
  <c r="D5309" i="1" s="1"/>
  <c r="D4973" i="1" a="1"/>
  <c r="D4973" i="1" s="1"/>
  <c r="D8334" i="1" a="1"/>
  <c r="D8334" i="1" s="1"/>
  <c r="D8670" i="1" a="1"/>
  <c r="D8670" i="1" s="1"/>
  <c r="D8502" i="1" a="1"/>
  <c r="D8502" i="1" s="1"/>
  <c r="D8166" i="1" a="1"/>
  <c r="D8166" i="1" s="1"/>
  <c r="D7830" i="1" a="1"/>
  <c r="D7830" i="1" s="1"/>
  <c r="D4637" i="1" a="1"/>
  <c r="D4637" i="1" s="1"/>
  <c r="D7662" i="1" a="1"/>
  <c r="D7662" i="1" s="1"/>
  <c r="D1278" i="1" a="1"/>
  <c r="D1278" i="1" s="1"/>
  <c r="D942" i="1" a="1"/>
  <c r="D942" i="1" s="1"/>
  <c r="D1614" i="1" a="1"/>
  <c r="D1614" i="1" s="1"/>
  <c r="D1446" i="1" a="1"/>
  <c r="D1446" i="1" s="1"/>
  <c r="D1110" i="1" a="1"/>
  <c r="D1110" i="1" s="1"/>
  <c r="D774" i="1" a="1"/>
  <c r="D774" i="1" s="1"/>
  <c r="D438" i="1" a="1"/>
  <c r="D438" i="1" s="1"/>
  <c r="D606" i="1" a="1"/>
  <c r="D606" i="1" s="1"/>
  <c r="D102" i="1" a="1"/>
  <c r="D102" i="1" s="1"/>
  <c r="D7998" i="1" a="1"/>
  <c r="D7998" i="1" s="1"/>
  <c r="D7494" i="1" a="1"/>
  <c r="D7494" i="1" s="1"/>
  <c r="D7157" i="1" a="1"/>
  <c r="D7157" i="1" s="1"/>
  <c r="D270" i="1" a="1"/>
  <c r="D270" i="1" s="1"/>
  <c r="D6989" i="1" a="1"/>
  <c r="D6989" i="1" s="1"/>
  <c r="D6485" i="1" a="1"/>
  <c r="D6485" i="1" s="1"/>
  <c r="D5981" i="1" a="1"/>
  <c r="D5981" i="1" s="1"/>
  <c r="D4133" i="1" a="1"/>
  <c r="D4133" i="1" s="1"/>
  <c r="D3797" i="1" a="1"/>
  <c r="D3797" i="1" s="1"/>
  <c r="D3461" i="1" a="1"/>
  <c r="D3461" i="1" s="1"/>
  <c r="D6821" i="1" a="1"/>
  <c r="D6821" i="1" s="1"/>
  <c r="D6653" i="1" a="1"/>
  <c r="D6653" i="1" s="1"/>
  <c r="D6317" i="1" a="1"/>
  <c r="D6317" i="1" s="1"/>
  <c r="D3629" i="1" a="1"/>
  <c r="D3629" i="1" s="1"/>
  <c r="D2117" i="1" a="1"/>
  <c r="D2117" i="1" s="1"/>
  <c r="D2957" i="1" a="1"/>
  <c r="D2957" i="1" s="1"/>
  <c r="D2621" i="1" a="1"/>
  <c r="D2621" i="1" s="1"/>
  <c r="D2285" i="1" a="1"/>
  <c r="D2285" i="1" s="1"/>
  <c r="D1781" i="1" a="1"/>
  <c r="D1781" i="1" s="1"/>
  <c r="D3965" i="1" a="1"/>
  <c r="D3965" i="1" s="1"/>
  <c r="D5813" i="1" a="1"/>
  <c r="D5813" i="1" s="1"/>
  <c r="D4301" i="1" a="1"/>
  <c r="D4301" i="1" s="1"/>
  <c r="D3293" i="1" a="1"/>
  <c r="D3293" i="1" s="1"/>
  <c r="D3125" i="1" a="1"/>
  <c r="D3125" i="1" s="1"/>
  <c r="D2789" i="1" a="1"/>
  <c r="D2789" i="1" s="1"/>
  <c r="D2453" i="1" a="1"/>
  <c r="D2453" i="1" s="1"/>
  <c r="D1949" i="1" a="1"/>
  <c r="D1949" i="1" s="1"/>
  <c r="D6149" i="1" a="1"/>
  <c r="D6149" i="1" s="1"/>
  <c r="D7325" i="1" a="1"/>
  <c r="D7325" i="1" s="1"/>
  <c r="D5141" i="1" a="1"/>
  <c r="D5141" i="1" s="1"/>
  <c r="D4469" i="1" a="1"/>
  <c r="D4469" i="1" s="1"/>
  <c r="D5477" i="1" a="1"/>
  <c r="D5477" i="1" s="1"/>
  <c r="D4805" i="1" a="1"/>
  <c r="D4805" i="1" s="1"/>
  <c r="D2133" i="1" a="1"/>
  <c r="D2133" i="1" s="1"/>
  <c r="D4653" i="1" a="1"/>
  <c r="D4653" i="1" s="1"/>
  <c r="D4989" i="1" a="1"/>
  <c r="D4989" i="1" s="1"/>
  <c r="D8182" i="1" a="1"/>
  <c r="D8182" i="1" s="1"/>
  <c r="D5661" i="1" a="1"/>
  <c r="D5661" i="1" s="1"/>
  <c r="D5325" i="1" a="1"/>
  <c r="D5325" i="1" s="1"/>
  <c r="D8686" i="1" a="1"/>
  <c r="D8686" i="1" s="1"/>
  <c r="D7846" i="1" a="1"/>
  <c r="D7846" i="1" s="1"/>
  <c r="D8350" i="1" a="1"/>
  <c r="D8350" i="1" s="1"/>
  <c r="D8518" i="1" a="1"/>
  <c r="D8518" i="1" s="1"/>
  <c r="D1294" i="1" a="1"/>
  <c r="D1294" i="1" s="1"/>
  <c r="D958" i="1" a="1"/>
  <c r="D958" i="1" s="1"/>
  <c r="D1630" i="1" a="1"/>
  <c r="D1630" i="1" s="1"/>
  <c r="D1462" i="1" a="1"/>
  <c r="D1462" i="1" s="1"/>
  <c r="D1126" i="1" a="1"/>
  <c r="D1126" i="1" s="1"/>
  <c r="D790" i="1" a="1"/>
  <c r="D790" i="1" s="1"/>
  <c r="D454" i="1" a="1"/>
  <c r="D454" i="1" s="1"/>
  <c r="D622" i="1" a="1"/>
  <c r="D622" i="1" s="1"/>
  <c r="D7678" i="1" a="1"/>
  <c r="D7678" i="1" s="1"/>
  <c r="D8014" i="1" a="1"/>
  <c r="D8014" i="1" s="1"/>
  <c r="D7510" i="1" a="1"/>
  <c r="D7510" i="1" s="1"/>
  <c r="D286" i="1" a="1"/>
  <c r="D286" i="1" s="1"/>
  <c r="D7173" i="1" a="1"/>
  <c r="D7173" i="1" s="1"/>
  <c r="D7341" i="1" a="1"/>
  <c r="D7341" i="1" s="1"/>
  <c r="D118" i="1" a="1"/>
  <c r="D118" i="1" s="1"/>
  <c r="D6501" i="1" a="1"/>
  <c r="D6501" i="1" s="1"/>
  <c r="D5997" i="1" a="1"/>
  <c r="D5997" i="1" s="1"/>
  <c r="D4149" i="1" a="1"/>
  <c r="D4149" i="1" s="1"/>
  <c r="D3813" i="1" a="1"/>
  <c r="D3813" i="1" s="1"/>
  <c r="D3477" i="1" a="1"/>
  <c r="D3477" i="1" s="1"/>
  <c r="D7005" i="1" a="1"/>
  <c r="D7005" i="1" s="1"/>
  <c r="D6837" i="1" a="1"/>
  <c r="D6837" i="1" s="1"/>
  <c r="D6333" i="1" a="1"/>
  <c r="D6333" i="1" s="1"/>
  <c r="D3981" i="1" a="1"/>
  <c r="D3981" i="1" s="1"/>
  <c r="D2973" i="1" a="1"/>
  <c r="D2973" i="1" s="1"/>
  <c r="D2637" i="1" a="1"/>
  <c r="D2637" i="1" s="1"/>
  <c r="D2301" i="1" a="1"/>
  <c r="D2301" i="1" s="1"/>
  <c r="D5829" i="1" a="1"/>
  <c r="D5829" i="1" s="1"/>
  <c r="D3309" i="1" a="1"/>
  <c r="D3309" i="1" s="1"/>
  <c r="D1797" i="1" a="1"/>
  <c r="D1797" i="1" s="1"/>
  <c r="D4317" i="1" a="1"/>
  <c r="D4317" i="1" s="1"/>
  <c r="D6165" i="1" a="1"/>
  <c r="D6165" i="1" s="1"/>
  <c r="D3141" i="1" a="1"/>
  <c r="D3141" i="1" s="1"/>
  <c r="D2805" i="1" a="1"/>
  <c r="D2805" i="1" s="1"/>
  <c r="D2469" i="1" a="1"/>
  <c r="D2469" i="1" s="1"/>
  <c r="D1965" i="1" a="1"/>
  <c r="D1965" i="1" s="1"/>
  <c r="D3645" i="1" a="1"/>
  <c r="D3645" i="1" s="1"/>
  <c r="D6669" i="1" a="1"/>
  <c r="D6669" i="1" s="1"/>
  <c r="D4485" i="1" a="1"/>
  <c r="D4485" i="1" s="1"/>
  <c r="D5493" i="1" a="1"/>
  <c r="D5493" i="1" s="1"/>
  <c r="D4821" i="1" a="1"/>
  <c r="D4821" i="1" s="1"/>
  <c r="D5157" i="1" a="1"/>
  <c r="D5157" i="1" s="1"/>
  <c r="D5677" i="1" a="1"/>
  <c r="D5677" i="1" s="1"/>
  <c r="D5341" i="1" a="1"/>
  <c r="D5341" i="1" s="1"/>
  <c r="D8366" i="1" a="1"/>
  <c r="D8366" i="1" s="1"/>
  <c r="D4669" i="1" a="1"/>
  <c r="D4669" i="1" s="1"/>
  <c r="D5005" i="1" a="1"/>
  <c r="D5005" i="1" s="1"/>
  <c r="D8534" i="1" a="1"/>
  <c r="D8534" i="1" s="1"/>
  <c r="D7862" i="1" a="1"/>
  <c r="D7862" i="1" s="1"/>
  <c r="D8702" i="1" a="1"/>
  <c r="D8702" i="1" s="1"/>
  <c r="D8198" i="1" a="1"/>
  <c r="D8198" i="1" s="1"/>
  <c r="D1310" i="1" a="1"/>
  <c r="D1310" i="1" s="1"/>
  <c r="D974" i="1" a="1"/>
  <c r="D974" i="1" s="1"/>
  <c r="D1646" i="1" a="1"/>
  <c r="D1646" i="1" s="1"/>
  <c r="D1142" i="1" a="1"/>
  <c r="D1142" i="1" s="1"/>
  <c r="D806" i="1" a="1"/>
  <c r="D806" i="1" s="1"/>
  <c r="D470" i="1" a="1"/>
  <c r="D470" i="1" s="1"/>
  <c r="D7694" i="1" a="1"/>
  <c r="D7694" i="1" s="1"/>
  <c r="D8030" i="1" a="1"/>
  <c r="D8030" i="1" s="1"/>
  <c r="D7526" i="1" a="1"/>
  <c r="D7526" i="1" s="1"/>
  <c r="D638" i="1" a="1"/>
  <c r="D638" i="1" s="1"/>
  <c r="D7357" i="1" a="1"/>
  <c r="D7357" i="1" s="1"/>
  <c r="D1478" i="1" a="1"/>
  <c r="D1478" i="1" s="1"/>
  <c r="D134" i="1" a="1"/>
  <c r="D134" i="1" s="1"/>
  <c r="D7189" i="1" a="1"/>
  <c r="D7189" i="1" s="1"/>
  <c r="D7021" i="1" a="1"/>
  <c r="D7021" i="1" s="1"/>
  <c r="D6517" i="1" a="1"/>
  <c r="D6517" i="1" s="1"/>
  <c r="D6013" i="1" a="1"/>
  <c r="D6013" i="1" s="1"/>
  <c r="D4165" i="1" a="1"/>
  <c r="D4165" i="1" s="1"/>
  <c r="D3829" i="1" a="1"/>
  <c r="D3829" i="1" s="1"/>
  <c r="D3493" i="1" a="1"/>
  <c r="D3493" i="1" s="1"/>
  <c r="D6853" i="1" a="1"/>
  <c r="D6853" i="1" s="1"/>
  <c r="D6349" i="1" a="1"/>
  <c r="D6349" i="1" s="1"/>
  <c r="D3997" i="1" a="1"/>
  <c r="D3997" i="1" s="1"/>
  <c r="D5845" i="1" a="1"/>
  <c r="D5845" i="1" s="1"/>
  <c r="D2989" i="1" a="1"/>
  <c r="D2989" i="1" s="1"/>
  <c r="D2653" i="1" a="1"/>
  <c r="D2653" i="1" s="1"/>
  <c r="D2317" i="1" a="1"/>
  <c r="D2317" i="1" s="1"/>
  <c r="D2149" i="1" a="1"/>
  <c r="D2149" i="1" s="1"/>
  <c r="D3325" i="1" a="1"/>
  <c r="D3325" i="1" s="1"/>
  <c r="D4333" i="1" a="1"/>
  <c r="D4333" i="1" s="1"/>
  <c r="D6181" i="1" a="1"/>
  <c r="D6181" i="1" s="1"/>
  <c r="D6685" i="1" a="1"/>
  <c r="D6685" i="1" s="1"/>
  <c r="D3661" i="1" a="1"/>
  <c r="D3661" i="1" s="1"/>
  <c r="D3157" i="1" a="1"/>
  <c r="D3157" i="1" s="1"/>
  <c r="D2821" i="1" a="1"/>
  <c r="D2821" i="1" s="1"/>
  <c r="D2485" i="1" a="1"/>
  <c r="D2485" i="1" s="1"/>
  <c r="D1981" i="1" a="1"/>
  <c r="D1981" i="1" s="1"/>
  <c r="D1813" i="1" a="1"/>
  <c r="D1813" i="1" s="1"/>
  <c r="D302" i="1" a="1"/>
  <c r="D302" i="1" s="1"/>
  <c r="D4501" i="1" a="1"/>
  <c r="D4501" i="1" s="1"/>
  <c r="D5509" i="1" a="1"/>
  <c r="D5509" i="1" s="1"/>
  <c r="D4837" i="1" a="1"/>
  <c r="D4837" i="1" s="1"/>
  <c r="D5173" i="1" a="1"/>
  <c r="D5173" i="1" s="1"/>
  <c r="C7379" i="1" a="1"/>
  <c r="C7379" i="1" s="1"/>
  <c r="C7883" i="1" a="1"/>
  <c r="C7883" i="1" s="1"/>
  <c r="C7715" i="1" a="1"/>
  <c r="C7715" i="1" s="1"/>
  <c r="C7547" i="1" a="1"/>
  <c r="C7547" i="1" s="1"/>
  <c r="C5194" i="1" a="1"/>
  <c r="C5194" i="1" s="1"/>
  <c r="C4858" i="1" a="1"/>
  <c r="C4858" i="1" s="1"/>
  <c r="C4018" i="1" a="1"/>
  <c r="C4018" i="1" s="1"/>
  <c r="C6538" i="1" a="1"/>
  <c r="C6538" i="1" s="1"/>
  <c r="C6034" i="1" a="1"/>
  <c r="C6034" i="1" s="1"/>
  <c r="C6706" i="1" a="1"/>
  <c r="C6706" i="1" s="1"/>
  <c r="C4690" i="1" a="1"/>
  <c r="C4690" i="1" s="1"/>
  <c r="C8723" i="1" a="1"/>
  <c r="C8723" i="1" s="1"/>
  <c r="C8387" i="1" a="1"/>
  <c r="C8387" i="1" s="1"/>
  <c r="C8051" i="1" a="1"/>
  <c r="C8051" i="1" s="1"/>
  <c r="C4522" i="1" a="1"/>
  <c r="C4522" i="1" s="1"/>
  <c r="C8555" i="1" a="1"/>
  <c r="C8555" i="1" s="1"/>
  <c r="C8219" i="1" a="1"/>
  <c r="C8219" i="1" s="1"/>
  <c r="C4354" i="1" a="1"/>
  <c r="C4354" i="1" s="1"/>
  <c r="C3850" i="1" a="1"/>
  <c r="C3850" i="1" s="1"/>
  <c r="C1666" i="1" a="1"/>
  <c r="C1666" i="1" s="1"/>
  <c r="C5698" i="1" a="1"/>
  <c r="C5698" i="1" s="1"/>
  <c r="C3514" i="1" a="1"/>
  <c r="C3514" i="1" s="1"/>
  <c r="C3178" i="1" a="1"/>
  <c r="C3178" i="1" s="1"/>
  <c r="C3346" i="1" a="1"/>
  <c r="C3346" i="1" s="1"/>
  <c r="C2506" i="1" a="1"/>
  <c r="C2506" i="1" s="1"/>
  <c r="C7042" i="1" a="1"/>
  <c r="C7042" i="1" s="1"/>
  <c r="C6202" i="1" a="1"/>
  <c r="C6202" i="1" s="1"/>
  <c r="C2170" i="1" a="1"/>
  <c r="C2170" i="1" s="1"/>
  <c r="C1834" i="1" a="1"/>
  <c r="C1834" i="1" s="1"/>
  <c r="C7210" i="1" a="1"/>
  <c r="C7210" i="1" s="1"/>
  <c r="C4186" i="1" a="1"/>
  <c r="C4186" i="1" s="1"/>
  <c r="C6370" i="1" a="1"/>
  <c r="C6370" i="1" s="1"/>
  <c r="C5530" i="1" a="1"/>
  <c r="C5530" i="1" s="1"/>
  <c r="C2338" i="1" a="1"/>
  <c r="C2338" i="1" s="1"/>
  <c r="C6874" i="1" a="1"/>
  <c r="C6874" i="1" s="1"/>
  <c r="C3682" i="1" a="1"/>
  <c r="C3682" i="1" s="1"/>
  <c r="C2842" i="1" a="1"/>
  <c r="C2842" i="1" s="1"/>
  <c r="C2002" i="1" a="1"/>
  <c r="C2002" i="1" s="1"/>
  <c r="C5362" i="1" a="1"/>
  <c r="C5362" i="1" s="1"/>
  <c r="C5026" i="1" a="1"/>
  <c r="C5026" i="1" s="1"/>
  <c r="C2674" i="1" a="1"/>
  <c r="C2674" i="1" s="1"/>
  <c r="C3010" i="1" a="1"/>
  <c r="C3010" i="1" s="1"/>
  <c r="C5866" i="1" a="1"/>
  <c r="C5866" i="1" s="1"/>
  <c r="C1331" i="1" a="1"/>
  <c r="C1331" i="1" s="1"/>
  <c r="C659" i="1" a="1"/>
  <c r="C659" i="1" s="1"/>
  <c r="C491" i="1" a="1"/>
  <c r="C491" i="1" s="1"/>
  <c r="C155" i="1" a="1"/>
  <c r="C155" i="1" s="1"/>
  <c r="C1163" i="1" a="1"/>
  <c r="C1163" i="1" s="1"/>
  <c r="C995" i="1" a="1"/>
  <c r="C995" i="1" s="1"/>
  <c r="C827" i="1" a="1"/>
  <c r="C827" i="1" s="1"/>
  <c r="C323" i="1" a="1"/>
  <c r="C323" i="1" s="1"/>
  <c r="C1499" i="1" a="1"/>
  <c r="C1499" i="1" s="1"/>
  <c r="C7899" i="1" a="1"/>
  <c r="C7899" i="1" s="1"/>
  <c r="C7395" i="1" a="1"/>
  <c r="C7395" i="1" s="1"/>
  <c r="C7731" i="1" a="1"/>
  <c r="C7731" i="1" s="1"/>
  <c r="C7563" i="1" a="1"/>
  <c r="C7563" i="1" s="1"/>
  <c r="C4874" i="1" a="1"/>
  <c r="C4874" i="1" s="1"/>
  <c r="C6050" i="1" a="1"/>
  <c r="C6050" i="1" s="1"/>
  <c r="C4538" i="1" a="1"/>
  <c r="C4538" i="1" s="1"/>
  <c r="C5210" i="1" a="1"/>
  <c r="C5210" i="1" s="1"/>
  <c r="C4370" i="1" a="1"/>
  <c r="C4370" i="1" s="1"/>
  <c r="C8739" i="1" a="1"/>
  <c r="C8739" i="1" s="1"/>
  <c r="C8403" i="1" a="1"/>
  <c r="C8403" i="1" s="1"/>
  <c r="C8067" i="1" a="1"/>
  <c r="C8067" i="1" s="1"/>
  <c r="C4706" i="1" a="1"/>
  <c r="C4706" i="1" s="1"/>
  <c r="C8571" i="1" a="1"/>
  <c r="C8571" i="1" s="1"/>
  <c r="C8235" i="1" a="1"/>
  <c r="C8235" i="1" s="1"/>
  <c r="C3866" i="1" a="1"/>
  <c r="C3866" i="1" s="1"/>
  <c r="C3362" i="1" a="1"/>
  <c r="C3362" i="1" s="1"/>
  <c r="C2690" i="1" a="1"/>
  <c r="C2690" i="1" s="1"/>
  <c r="C2354" i="1" a="1"/>
  <c r="C2354" i="1" s="1"/>
  <c r="C6554" i="1" a="1"/>
  <c r="C6554" i="1" s="1"/>
  <c r="C5714" i="1" a="1"/>
  <c r="C5714" i="1" s="1"/>
  <c r="C4034" i="1" a="1"/>
  <c r="C4034" i="1" s="1"/>
  <c r="C3530" i="1" a="1"/>
  <c r="C3530" i="1" s="1"/>
  <c r="C2522" i="1" a="1"/>
  <c r="C2522" i="1" s="1"/>
  <c r="C6722" i="1" a="1"/>
  <c r="C6722" i="1" s="1"/>
  <c r="C7058" i="1" a="1"/>
  <c r="C7058" i="1" s="1"/>
  <c r="C3698" i="1" a="1"/>
  <c r="C3698" i="1" s="1"/>
  <c r="C3026" i="1" a="1"/>
  <c r="C3026" i="1" s="1"/>
  <c r="C7226" i="1" a="1"/>
  <c r="C7226" i="1" s="1"/>
  <c r="C4202" i="1" a="1"/>
  <c r="C4202" i="1" s="1"/>
  <c r="C6386" i="1" a="1"/>
  <c r="C6386" i="1" s="1"/>
  <c r="C5546" i="1" a="1"/>
  <c r="C5546" i="1" s="1"/>
  <c r="C1682" i="1" a="1"/>
  <c r="C1682" i="1" s="1"/>
  <c r="C6890" i="1" a="1"/>
  <c r="C6890" i="1" s="1"/>
  <c r="C2858" i="1" a="1"/>
  <c r="C2858" i="1" s="1"/>
  <c r="C2018" i="1" a="1"/>
  <c r="C2018" i="1" s="1"/>
  <c r="C6218" i="1" a="1"/>
  <c r="C6218" i="1" s="1"/>
  <c r="C5378" i="1" a="1"/>
  <c r="C5378" i="1" s="1"/>
  <c r="C5882" i="1" a="1"/>
  <c r="C5882" i="1" s="1"/>
  <c r="C5042" i="1" a="1"/>
  <c r="C5042" i="1" s="1"/>
  <c r="C2186" i="1" a="1"/>
  <c r="C2186" i="1" s="1"/>
  <c r="C1850" i="1" a="1"/>
  <c r="C1850" i="1" s="1"/>
  <c r="C3194" i="1" a="1"/>
  <c r="C3194" i="1" s="1"/>
  <c r="C1347" i="1" a="1"/>
  <c r="C1347" i="1" s="1"/>
  <c r="C675" i="1" a="1"/>
  <c r="C675" i="1" s="1"/>
  <c r="C507" i="1" a="1"/>
  <c r="C507" i="1" s="1"/>
  <c r="C339" i="1" a="1"/>
  <c r="C339" i="1" s="1"/>
  <c r="C171" i="1" a="1"/>
  <c r="C171" i="1" s="1"/>
  <c r="C1011" i="1" a="1"/>
  <c r="C1011" i="1" s="1"/>
  <c r="C843" i="1" a="1"/>
  <c r="C843" i="1" s="1"/>
  <c r="C1515" i="1" a="1"/>
  <c r="C1515" i="1" s="1"/>
  <c r="C1179" i="1" a="1"/>
  <c r="C1179" i="1" s="1"/>
  <c r="C7411" i="1" a="1"/>
  <c r="C7411" i="1" s="1"/>
  <c r="C7747" i="1" a="1"/>
  <c r="C7747" i="1" s="1"/>
  <c r="C7915" i="1" a="1"/>
  <c r="C7915" i="1" s="1"/>
  <c r="C7579" i="1" a="1"/>
  <c r="C7579" i="1" s="1"/>
  <c r="C6570" i="1" a="1"/>
  <c r="C6570" i="1" s="1"/>
  <c r="C4554" i="1" a="1"/>
  <c r="C4554" i="1" s="1"/>
  <c r="C4722" i="1" a="1"/>
  <c r="C4722" i="1" s="1"/>
  <c r="C5226" i="1" a="1"/>
  <c r="C5226" i="1" s="1"/>
  <c r="C5394" i="1" a="1"/>
  <c r="C5394" i="1" s="1"/>
  <c r="C8755" i="1" a="1"/>
  <c r="C8755" i="1" s="1"/>
  <c r="C8419" i="1" a="1"/>
  <c r="C8419" i="1" s="1"/>
  <c r="C8083" i="1" a="1"/>
  <c r="C8083" i="1" s="1"/>
  <c r="C8587" i="1" a="1"/>
  <c r="C8587" i="1" s="1"/>
  <c r="C8251" i="1" a="1"/>
  <c r="C8251" i="1" s="1"/>
  <c r="C4386" i="1" a="1"/>
  <c r="C4386" i="1" s="1"/>
  <c r="C6066" i="1" a="1"/>
  <c r="C6066" i="1" s="1"/>
  <c r="C5730" i="1" a="1"/>
  <c r="C5730" i="1" s="1"/>
  <c r="C4890" i="1" a="1"/>
  <c r="C4890" i="1" s="1"/>
  <c r="C4050" i="1" a="1"/>
  <c r="C4050" i="1" s="1"/>
  <c r="C3546" i="1" a="1"/>
  <c r="C3546" i="1" s="1"/>
  <c r="C3042" i="1" a="1"/>
  <c r="C3042" i="1" s="1"/>
  <c r="C2874" i="1" a="1"/>
  <c r="C2874" i="1" s="1"/>
  <c r="C2202" i="1" a="1"/>
  <c r="C2202" i="1" s="1"/>
  <c r="C1866" i="1" a="1"/>
  <c r="C1866" i="1" s="1"/>
  <c r="C6738" i="1" a="1"/>
  <c r="C6738" i="1" s="1"/>
  <c r="C4218" i="1" a="1"/>
  <c r="C4218" i="1" s="1"/>
  <c r="C3210" i="1" a="1"/>
  <c r="C3210" i="1" s="1"/>
  <c r="C6402" i="1" a="1"/>
  <c r="C6402" i="1" s="1"/>
  <c r="C5562" i="1" a="1"/>
  <c r="C5562" i="1" s="1"/>
  <c r="C7074" i="1" a="1"/>
  <c r="C7074" i="1" s="1"/>
  <c r="C3882" i="1" a="1"/>
  <c r="C3882" i="1" s="1"/>
  <c r="C6906" i="1" a="1"/>
  <c r="C6906" i="1" s="1"/>
  <c r="C6234" i="1" a="1"/>
  <c r="C6234" i="1" s="1"/>
  <c r="C2706" i="1" a="1"/>
  <c r="C2706" i="1" s="1"/>
  <c r="C7242" i="1" a="1"/>
  <c r="C7242" i="1" s="1"/>
  <c r="C2034" i="1" a="1"/>
  <c r="C2034" i="1" s="1"/>
  <c r="C5898" i="1" a="1"/>
  <c r="C5898" i="1" s="1"/>
  <c r="C5058" i="1" a="1"/>
  <c r="C5058" i="1" s="1"/>
  <c r="C3714" i="1" a="1"/>
  <c r="C3714" i="1" s="1"/>
  <c r="C2538" i="1" a="1"/>
  <c r="C2538" i="1" s="1"/>
  <c r="C3378" i="1" a="1"/>
  <c r="C3378" i="1" s="1"/>
  <c r="C1698" i="1" a="1"/>
  <c r="C1698" i="1" s="1"/>
  <c r="C2370" i="1" a="1"/>
  <c r="C2370" i="1" s="1"/>
  <c r="C1363" i="1" a="1"/>
  <c r="C1363" i="1" s="1"/>
  <c r="C691" i="1" a="1"/>
  <c r="C691" i="1" s="1"/>
  <c r="C523" i="1" a="1"/>
  <c r="C523" i="1" s="1"/>
  <c r="C355" i="1" a="1"/>
  <c r="C355" i="1" s="1"/>
  <c r="C187" i="1" a="1"/>
  <c r="C187" i="1" s="1"/>
  <c r="C19" i="1" a="1"/>
  <c r="C19" i="1" s="1"/>
  <c r="C1027" i="1" a="1"/>
  <c r="C1027" i="1" s="1"/>
  <c r="C859" i="1" a="1"/>
  <c r="C859" i="1" s="1"/>
  <c r="C1531" i="1" a="1"/>
  <c r="C1531" i="1" s="1"/>
  <c r="C1195" i="1" a="1"/>
  <c r="C1195" i="1" s="1"/>
  <c r="C7763" i="1" a="1"/>
  <c r="C7763" i="1" s="1"/>
  <c r="C1043" i="1" a="1"/>
  <c r="C1043" i="1" s="1"/>
  <c r="C7595" i="1" a="1"/>
  <c r="C7595" i="1" s="1"/>
  <c r="C7427" i="1" a="1"/>
  <c r="C7427" i="1" s="1"/>
  <c r="C4738" i="1" a="1"/>
  <c r="C4738" i="1" s="1"/>
  <c r="C5746" i="1" a="1"/>
  <c r="C5746" i="1" s="1"/>
  <c r="C5242" i="1" a="1"/>
  <c r="C5242" i="1" s="1"/>
  <c r="C4402" i="1" a="1"/>
  <c r="C4402" i="1" s="1"/>
  <c r="C5410" i="1" a="1"/>
  <c r="C5410" i="1" s="1"/>
  <c r="C4570" i="1" a="1"/>
  <c r="C4570" i="1" s="1"/>
  <c r="C8435" i="1" a="1"/>
  <c r="C8435" i="1" s="1"/>
  <c r="C8099" i="1" a="1"/>
  <c r="C8099" i="1" s="1"/>
  <c r="C8603" i="1" a="1"/>
  <c r="C8603" i="1" s="1"/>
  <c r="C8267" i="1" a="1"/>
  <c r="C8267" i="1" s="1"/>
  <c r="C7931" i="1" a="1"/>
  <c r="C7931" i="1" s="1"/>
  <c r="C6754" i="1" a="1"/>
  <c r="C6754" i="1" s="1"/>
  <c r="C4234" i="1" a="1"/>
  <c r="C4234" i="1" s="1"/>
  <c r="C3898" i="1" a="1"/>
  <c r="C3898" i="1" s="1"/>
  <c r="C7258" i="1" a="1"/>
  <c r="C7258" i="1" s="1"/>
  <c r="C6418" i="1" a="1"/>
  <c r="C6418" i="1" s="1"/>
  <c r="C5578" i="1" a="1"/>
  <c r="C5578" i="1" s="1"/>
  <c r="C7090" i="1" a="1"/>
  <c r="C7090" i="1" s="1"/>
  <c r="C4066" i="1" a="1"/>
  <c r="C4066" i="1" s="1"/>
  <c r="C3562" i="1" a="1"/>
  <c r="C3562" i="1" s="1"/>
  <c r="C6082" i="1" a="1"/>
  <c r="C6082" i="1" s="1"/>
  <c r="C6922" i="1" a="1"/>
  <c r="C6922" i="1" s="1"/>
  <c r="C3058" i="1" a="1"/>
  <c r="C3058" i="1" s="1"/>
  <c r="C2218" i="1" a="1"/>
  <c r="C2218" i="1" s="1"/>
  <c r="C4906" i="1" a="1"/>
  <c r="C4906" i="1" s="1"/>
  <c r="C6586" i="1" a="1"/>
  <c r="C6586" i="1" s="1"/>
  <c r="C6250" i="1" a="1"/>
  <c r="C6250" i="1" s="1"/>
  <c r="C2050" i="1" a="1"/>
  <c r="C2050" i="1" s="1"/>
  <c r="C5914" i="1" a="1"/>
  <c r="C5914" i="1" s="1"/>
  <c r="C5074" i="1" a="1"/>
  <c r="C5074" i="1" s="1"/>
  <c r="C3226" i="1" a="1"/>
  <c r="C3226" i="1" s="1"/>
  <c r="C3730" i="1" a="1"/>
  <c r="C3730" i="1" s="1"/>
  <c r="C2890" i="1" a="1"/>
  <c r="C2890" i="1" s="1"/>
  <c r="C2554" i="1" a="1"/>
  <c r="C2554" i="1" s="1"/>
  <c r="C3394" i="1" a="1"/>
  <c r="C3394" i="1" s="1"/>
  <c r="C2386" i="1" a="1"/>
  <c r="C2386" i="1" s="1"/>
  <c r="C1714" i="1" a="1"/>
  <c r="C1714" i="1" s="1"/>
  <c r="C2722" i="1" a="1"/>
  <c r="C2722" i="1" s="1"/>
  <c r="C1882" i="1" a="1"/>
  <c r="C1882" i="1" s="1"/>
  <c r="C35" i="1" a="1"/>
  <c r="C35" i="1" s="1"/>
  <c r="C1379" i="1" a="1"/>
  <c r="C1379" i="1" s="1"/>
  <c r="C707" i="1" a="1"/>
  <c r="C707" i="1" s="1"/>
  <c r="C539" i="1" a="1"/>
  <c r="C539" i="1" s="1"/>
  <c r="C203" i="1" a="1"/>
  <c r="C203" i="1" s="1"/>
  <c r="C875" i="1" a="1"/>
  <c r="C875" i="1" s="1"/>
  <c r="C371" i="1" a="1"/>
  <c r="C371" i="1" s="1"/>
  <c r="C1547" i="1" a="1"/>
  <c r="C1547" i="1" s="1"/>
  <c r="C1211" i="1" a="1"/>
  <c r="C1211" i="1" s="1"/>
  <c r="C7779" i="1" a="1"/>
  <c r="C7779" i="1" s="1"/>
  <c r="C7443" i="1" a="1"/>
  <c r="C7443" i="1" s="1"/>
  <c r="C7611" i="1" a="1"/>
  <c r="C7611" i="1" s="1"/>
  <c r="C5762" i="1" a="1"/>
  <c r="C5762" i="1" s="1"/>
  <c r="C5258" i="1" a="1"/>
  <c r="C5258" i="1" s="1"/>
  <c r="C5426" i="1" a="1"/>
  <c r="C5426" i="1" s="1"/>
  <c r="C4082" i="1" a="1"/>
  <c r="C4082" i="1" s="1"/>
  <c r="C4754" i="1" a="1"/>
  <c r="C4754" i="1" s="1"/>
  <c r="C8451" i="1" a="1"/>
  <c r="C8451" i="1" s="1"/>
  <c r="C8115" i="1" a="1"/>
  <c r="C8115" i="1" s="1"/>
  <c r="C3578" i="1" a="1"/>
  <c r="C3578" i="1" s="1"/>
  <c r="C8619" i="1" a="1"/>
  <c r="C8619" i="1" s="1"/>
  <c r="C8283" i="1" a="1"/>
  <c r="C8283" i="1" s="1"/>
  <c r="C7947" i="1" a="1"/>
  <c r="C7947" i="1" s="1"/>
  <c r="C3746" i="1" a="1"/>
  <c r="C3746" i="1" s="1"/>
  <c r="C4586" i="1" a="1"/>
  <c r="C4586" i="1" s="1"/>
  <c r="C6770" i="1" a="1"/>
  <c r="C6770" i="1" s="1"/>
  <c r="C4250" i="1" a="1"/>
  <c r="C4250" i="1" s="1"/>
  <c r="C4418" i="1" a="1"/>
  <c r="C4418" i="1" s="1"/>
  <c r="C3914" i="1" a="1"/>
  <c r="C3914" i="1" s="1"/>
  <c r="C6098" i="1" a="1"/>
  <c r="C6098" i="1" s="1"/>
  <c r="C4922" i="1" a="1"/>
  <c r="C4922" i="1" s="1"/>
  <c r="C2570" i="1" a="1"/>
  <c r="C2570" i="1" s="1"/>
  <c r="C2234" i="1" a="1"/>
  <c r="C2234" i="1" s="1"/>
  <c r="C3074" i="1" a="1"/>
  <c r="C3074" i="1" s="1"/>
  <c r="C2738" i="1" a="1"/>
  <c r="C2738" i="1" s="1"/>
  <c r="C1898" i="1" a="1"/>
  <c r="C1898" i="1" s="1"/>
  <c r="C6602" i="1" a="1"/>
  <c r="C6602" i="1" s="1"/>
  <c r="C2402" i="1" a="1"/>
  <c r="C2402" i="1" s="1"/>
  <c r="C5090" i="1" a="1"/>
  <c r="C5090" i="1" s="1"/>
  <c r="C2906" i="1" a="1"/>
  <c r="C2906" i="1" s="1"/>
  <c r="C1730" i="1" a="1"/>
  <c r="C1730" i="1" s="1"/>
  <c r="C7274" i="1" a="1"/>
  <c r="C7274" i="1" s="1"/>
  <c r="C6434" i="1" a="1"/>
  <c r="C6434" i="1" s="1"/>
  <c r="C5594" i="1" a="1"/>
  <c r="C5594" i="1" s="1"/>
  <c r="C3410" i="1" a="1"/>
  <c r="C3410" i="1" s="1"/>
  <c r="C7106" i="1" a="1"/>
  <c r="C7106" i="1" s="1"/>
  <c r="C6938" i="1" a="1"/>
  <c r="C6938" i="1" s="1"/>
  <c r="C2066" i="1" a="1"/>
  <c r="C2066" i="1" s="1"/>
  <c r="C6266" i="1" a="1"/>
  <c r="C6266" i="1" s="1"/>
  <c r="C5930" i="1" a="1"/>
  <c r="C5930" i="1" s="1"/>
  <c r="C3242" i="1" a="1"/>
  <c r="C3242" i="1" s="1"/>
  <c r="C1395" i="1" a="1"/>
  <c r="C1395" i="1" s="1"/>
  <c r="C51" i="1" a="1"/>
  <c r="C51" i="1" s="1"/>
  <c r="C891" i="1" a="1"/>
  <c r="C891" i="1" s="1"/>
  <c r="C723" i="1" a="1"/>
  <c r="C723" i="1" s="1"/>
  <c r="C555" i="1" a="1"/>
  <c r="C555" i="1" s="1"/>
  <c r="C387" i="1" a="1"/>
  <c r="C387" i="1" s="1"/>
  <c r="C219" i="1" a="1"/>
  <c r="C219" i="1" s="1"/>
  <c r="C1563" i="1" a="1"/>
  <c r="C1563" i="1" s="1"/>
  <c r="C1227" i="1" a="1"/>
  <c r="C1227" i="1" s="1"/>
  <c r="C1059" i="1" a="1"/>
  <c r="C1059" i="1" s="1"/>
  <c r="C7459" i="1" a="1"/>
  <c r="C7459" i="1" s="1"/>
  <c r="C7795" i="1" a="1"/>
  <c r="C7795" i="1" s="1"/>
  <c r="C7627" i="1" a="1"/>
  <c r="C7627" i="1" s="1"/>
  <c r="C7122" i="1" a="1"/>
  <c r="C7122" i="1" s="1"/>
  <c r="C4098" i="1" a="1"/>
  <c r="C4098" i="1" s="1"/>
  <c r="C6114" i="1" a="1"/>
  <c r="C6114" i="1" s="1"/>
  <c r="C4602" i="1" a="1"/>
  <c r="C4602" i="1" s="1"/>
  <c r="C7290" i="1" a="1"/>
  <c r="C7290" i="1" s="1"/>
  <c r="C6282" i="1" a="1"/>
  <c r="C6282" i="1" s="1"/>
  <c r="C5778" i="1" a="1"/>
  <c r="C5778" i="1" s="1"/>
  <c r="C5274" i="1" a="1"/>
  <c r="C5274" i="1" s="1"/>
  <c r="C8467" i="1" a="1"/>
  <c r="C8467" i="1" s="1"/>
  <c r="C8131" i="1" a="1"/>
  <c r="C8131" i="1" s="1"/>
  <c r="C4770" i="1" a="1"/>
  <c r="C4770" i="1" s="1"/>
  <c r="C3762" i="1" a="1"/>
  <c r="C3762" i="1" s="1"/>
  <c r="C8635" i="1" a="1"/>
  <c r="C8635" i="1" s="1"/>
  <c r="C8299" i="1" a="1"/>
  <c r="C8299" i="1" s="1"/>
  <c r="C7963" i="1" a="1"/>
  <c r="C7963" i="1" s="1"/>
  <c r="C4938" i="1" a="1"/>
  <c r="C4938" i="1" s="1"/>
  <c r="C3594" i="1" a="1"/>
  <c r="C3594" i="1" s="1"/>
  <c r="C1914" i="1" a="1"/>
  <c r="C1914" i="1" s="1"/>
  <c r="C5442" i="1" a="1"/>
  <c r="C5442" i="1" s="1"/>
  <c r="C2754" i="1" a="1"/>
  <c r="C2754" i="1" s="1"/>
  <c r="C2922" i="1" a="1"/>
  <c r="C2922" i="1" s="1"/>
  <c r="C5106" i="1" a="1"/>
  <c r="C5106" i="1" s="1"/>
  <c r="C2586" i="1" a="1"/>
  <c r="C2586" i="1" s="1"/>
  <c r="C6450" i="1" a="1"/>
  <c r="C6450" i="1" s="1"/>
  <c r="C5610" i="1" a="1"/>
  <c r="C5610" i="1" s="1"/>
  <c r="C3426" i="1" a="1"/>
  <c r="C3426" i="1" s="1"/>
  <c r="C4266" i="1" a="1"/>
  <c r="C4266" i="1" s="1"/>
  <c r="C2082" i="1" a="1"/>
  <c r="C2082" i="1" s="1"/>
  <c r="C6786" i="1" a="1"/>
  <c r="C6786" i="1" s="1"/>
  <c r="C2418" i="1" a="1"/>
  <c r="C2418" i="1" s="1"/>
  <c r="C6618" i="1" a="1"/>
  <c r="C6618" i="1" s="1"/>
  <c r="C3090" i="1" a="1"/>
  <c r="C3090" i="1" s="1"/>
  <c r="C3930" i="1" a="1"/>
  <c r="C3930" i="1" s="1"/>
  <c r="C2250" i="1" a="1"/>
  <c r="C2250" i="1" s="1"/>
  <c r="C4434" i="1" a="1"/>
  <c r="C4434" i="1" s="1"/>
  <c r="C5946" i="1" a="1"/>
  <c r="C5946" i="1" s="1"/>
  <c r="C3258" i="1" a="1"/>
  <c r="C3258" i="1" s="1"/>
  <c r="C6954" i="1" a="1"/>
  <c r="C6954" i="1" s="1"/>
  <c r="C1746" i="1" a="1"/>
  <c r="C1746" i="1" s="1"/>
  <c r="C1411" i="1" a="1"/>
  <c r="C1411" i="1" s="1"/>
  <c r="C907" i="1" a="1"/>
  <c r="C907" i="1" s="1"/>
  <c r="C739" i="1" a="1"/>
  <c r="C739" i="1" s="1"/>
  <c r="C571" i="1" a="1"/>
  <c r="C571" i="1" s="1"/>
  <c r="C403" i="1" a="1"/>
  <c r="C403" i="1" s="1"/>
  <c r="C235" i="1" a="1"/>
  <c r="C235" i="1" s="1"/>
  <c r="C1579" i="1" a="1"/>
  <c r="C1579" i="1" s="1"/>
  <c r="C1243" i="1" a="1"/>
  <c r="C1243" i="1" s="1"/>
  <c r="C1075" i="1" a="1"/>
  <c r="C1075" i="1" s="1"/>
  <c r="C67" i="1" a="1"/>
  <c r="C67" i="1" s="1"/>
  <c r="C7811" i="1" a="1"/>
  <c r="C7811" i="1" s="1"/>
  <c r="C7475" i="1" a="1"/>
  <c r="C7475" i="1" s="1"/>
  <c r="C419" i="1" a="1"/>
  <c r="C419" i="1" s="1"/>
  <c r="C7643" i="1" a="1"/>
  <c r="C7643" i="1" s="1"/>
  <c r="C6130" i="1" a="1"/>
  <c r="C6130" i="1" s="1"/>
  <c r="C4618" i="1" a="1"/>
  <c r="C4618" i="1" s="1"/>
  <c r="C7306" i="1" a="1"/>
  <c r="C7306" i="1" s="1"/>
  <c r="C4786" i="1" a="1"/>
  <c r="C4786" i="1" s="1"/>
  <c r="C5290" i="1" a="1"/>
  <c r="C5290" i="1" s="1"/>
  <c r="C7138" i="1" a="1"/>
  <c r="C7138" i="1" s="1"/>
  <c r="C4114" i="1" a="1"/>
  <c r="C4114" i="1" s="1"/>
  <c r="C8483" i="1" a="1"/>
  <c r="C8483" i="1" s="1"/>
  <c r="C8147" i="1" a="1"/>
  <c r="C8147" i="1" s="1"/>
  <c r="C3778" i="1" a="1"/>
  <c r="C3778" i="1" s="1"/>
  <c r="C8651" i="1" a="1"/>
  <c r="C8651" i="1" s="1"/>
  <c r="C8315" i="1" a="1"/>
  <c r="C8315" i="1" s="1"/>
  <c r="C7979" i="1" a="1"/>
  <c r="C7979" i="1" s="1"/>
  <c r="C3946" i="1" a="1"/>
  <c r="C3946" i="1" s="1"/>
  <c r="C6970" i="1" a="1"/>
  <c r="C6970" i="1" s="1"/>
  <c r="C5794" i="1" a="1"/>
  <c r="C5794" i="1" s="1"/>
  <c r="C3610" i="1" a="1"/>
  <c r="C3610" i="1" s="1"/>
  <c r="C6298" i="1" a="1"/>
  <c r="C6298" i="1" s="1"/>
  <c r="C5458" i="1" a="1"/>
  <c r="C5458" i="1" s="1"/>
  <c r="C6802" i="1" a="1"/>
  <c r="C6802" i="1" s="1"/>
  <c r="C5122" i="1" a="1"/>
  <c r="C5122" i="1" s="1"/>
  <c r="C6466" i="1" a="1"/>
  <c r="C6466" i="1" s="1"/>
  <c r="C5626" i="1" a="1"/>
  <c r="C5626" i="1" s="1"/>
  <c r="C3442" i="1" a="1"/>
  <c r="C3442" i="1" s="1"/>
  <c r="C3106" i="1" a="1"/>
  <c r="C3106" i="1" s="1"/>
  <c r="C2770" i="1" a="1"/>
  <c r="C2770" i="1" s="1"/>
  <c r="C2266" i="1" a="1"/>
  <c r="C2266" i="1" s="1"/>
  <c r="C3274" i="1" a="1"/>
  <c r="C3274" i="1" s="1"/>
  <c r="C2434" i="1" a="1"/>
  <c r="C2434" i="1" s="1"/>
  <c r="C2098" i="1" a="1"/>
  <c r="C2098" i="1" s="1"/>
  <c r="C1762" i="1" a="1"/>
  <c r="C1762" i="1" s="1"/>
  <c r="C4954" i="1" a="1"/>
  <c r="C4954" i="1" s="1"/>
  <c r="C4450" i="1" a="1"/>
  <c r="C4450" i="1" s="1"/>
  <c r="C5962" i="1" a="1"/>
  <c r="C5962" i="1" s="1"/>
  <c r="C2938" i="1" a="1"/>
  <c r="C2938" i="1" s="1"/>
  <c r="C2602" i="1" a="1"/>
  <c r="C2602" i="1" s="1"/>
  <c r="C1930" i="1" a="1"/>
  <c r="C1930" i="1" s="1"/>
  <c r="C4282" i="1" a="1"/>
  <c r="C4282" i="1" s="1"/>
  <c r="C6634" i="1" a="1"/>
  <c r="C6634" i="1" s="1"/>
  <c r="C1427" i="1" a="1"/>
  <c r="C1427" i="1" s="1"/>
  <c r="C755" i="1" a="1"/>
  <c r="C755" i="1" s="1"/>
  <c r="C587" i="1" a="1"/>
  <c r="C587" i="1" s="1"/>
  <c r="C251" i="1" a="1"/>
  <c r="C251" i="1" s="1"/>
  <c r="C83" i="1" a="1"/>
  <c r="C83" i="1" s="1"/>
  <c r="C1595" i="1" a="1"/>
  <c r="C1595" i="1" s="1"/>
  <c r="C1259" i="1" a="1"/>
  <c r="C1259" i="1" s="1"/>
  <c r="C1091" i="1" a="1"/>
  <c r="C1091" i="1" s="1"/>
  <c r="C923" i="1" a="1"/>
  <c r="C923" i="1" s="1"/>
  <c r="C7827" i="1" a="1"/>
  <c r="C7827" i="1" s="1"/>
  <c r="C7491" i="1" a="1"/>
  <c r="C7491" i="1" s="1"/>
  <c r="C1107" i="1" a="1"/>
  <c r="C1107" i="1" s="1"/>
  <c r="C7659" i="1" a="1"/>
  <c r="C7659" i="1" s="1"/>
  <c r="C7322" i="1" a="1"/>
  <c r="C7322" i="1" s="1"/>
  <c r="C6986" i="1" a="1"/>
  <c r="C6986" i="1" s="1"/>
  <c r="C7154" i="1" a="1"/>
  <c r="C7154" i="1" s="1"/>
  <c r="C6146" i="1" a="1"/>
  <c r="C6146" i="1" s="1"/>
  <c r="C4634" i="1" a="1"/>
  <c r="C4634" i="1" s="1"/>
  <c r="C4130" i="1" a="1"/>
  <c r="C4130" i="1" s="1"/>
  <c r="C3794" i="1" a="1"/>
  <c r="C3794" i="1" s="1"/>
  <c r="C8499" i="1" a="1"/>
  <c r="C8499" i="1" s="1"/>
  <c r="C8163" i="1" a="1"/>
  <c r="C8163" i="1" s="1"/>
  <c r="C8667" i="1" a="1"/>
  <c r="C8667" i="1" s="1"/>
  <c r="C8331" i="1" a="1"/>
  <c r="C8331" i="1" s="1"/>
  <c r="C7995" i="1" a="1"/>
  <c r="C7995" i="1" s="1"/>
  <c r="C3626" i="1" a="1"/>
  <c r="C3626" i="1" s="1"/>
  <c r="C6314" i="1" a="1"/>
  <c r="C6314" i="1" s="1"/>
  <c r="C1778" i="1" a="1"/>
  <c r="C1778" i="1" s="1"/>
  <c r="C5474" i="1" a="1"/>
  <c r="C5474" i="1" s="1"/>
  <c r="C6818" i="1" a="1"/>
  <c r="C6818" i="1" s="1"/>
  <c r="C5306" i="1" a="1"/>
  <c r="C5306" i="1" s="1"/>
  <c r="C3122" i="1" a="1"/>
  <c r="C3122" i="1" s="1"/>
  <c r="C2618" i="1" a="1"/>
  <c r="C2618" i="1" s="1"/>
  <c r="C2282" i="1" a="1"/>
  <c r="C2282" i="1" s="1"/>
  <c r="C6482" i="1" a="1"/>
  <c r="C6482" i="1" s="1"/>
  <c r="C5642" i="1" a="1"/>
  <c r="C5642" i="1" s="1"/>
  <c r="C4466" i="1" a="1"/>
  <c r="C4466" i="1" s="1"/>
  <c r="C3458" i="1" a="1"/>
  <c r="C3458" i="1" s="1"/>
  <c r="C2786" i="1" a="1"/>
  <c r="C2786" i="1" s="1"/>
  <c r="C1946" i="1" a="1"/>
  <c r="C1946" i="1" s="1"/>
  <c r="C2954" i="1" a="1"/>
  <c r="C2954" i="1" s="1"/>
  <c r="C5810" i="1" a="1"/>
  <c r="C5810" i="1" s="1"/>
  <c r="C5138" i="1" a="1"/>
  <c r="C5138" i="1" s="1"/>
  <c r="C5978" i="1" a="1"/>
  <c r="C5978" i="1" s="1"/>
  <c r="C2114" i="1" a="1"/>
  <c r="C2114" i="1" s="1"/>
  <c r="C2450" i="1" a="1"/>
  <c r="C2450" i="1" s="1"/>
  <c r="C6650" i="1" a="1"/>
  <c r="C6650" i="1" s="1"/>
  <c r="C4802" i="1" a="1"/>
  <c r="C4802" i="1" s="1"/>
  <c r="C4298" i="1" a="1"/>
  <c r="C4298" i="1" s="1"/>
  <c r="C4970" i="1" a="1"/>
  <c r="C4970" i="1" s="1"/>
  <c r="C3962" i="1" a="1"/>
  <c r="C3962" i="1" s="1"/>
  <c r="C3290" i="1" a="1"/>
  <c r="C3290" i="1" s="1"/>
  <c r="C1443" i="1" a="1"/>
  <c r="C1443" i="1" s="1"/>
  <c r="C435" i="1" a="1"/>
  <c r="C435" i="1" s="1"/>
  <c r="C771" i="1" a="1"/>
  <c r="C771" i="1" s="1"/>
  <c r="C603" i="1" a="1"/>
  <c r="C603" i="1" s="1"/>
  <c r="C267" i="1" a="1"/>
  <c r="C267" i="1" s="1"/>
  <c r="C99" i="1" a="1"/>
  <c r="C99" i="1" s="1"/>
  <c r="C1611" i="1" a="1"/>
  <c r="C1611" i="1" s="1"/>
  <c r="C1275" i="1" a="1"/>
  <c r="C1275" i="1" s="1"/>
  <c r="C939" i="1" a="1"/>
  <c r="C939" i="1" s="1"/>
  <c r="C7843" i="1" a="1"/>
  <c r="C7843" i="1" s="1"/>
  <c r="C7507" i="1" a="1"/>
  <c r="C7507" i="1" s="1"/>
  <c r="C7675" i="1" a="1"/>
  <c r="C7675" i="1" s="1"/>
  <c r="C7002" i="1" a="1"/>
  <c r="C7002" i="1" s="1"/>
  <c r="C5322" i="1" a="1"/>
  <c r="C5322" i="1" s="1"/>
  <c r="C4986" i="1" a="1"/>
  <c r="C4986" i="1" s="1"/>
  <c r="C4146" i="1" a="1"/>
  <c r="C4146" i="1" s="1"/>
  <c r="C6162" i="1" a="1"/>
  <c r="C6162" i="1" s="1"/>
  <c r="C7338" i="1" a="1"/>
  <c r="C7338" i="1" s="1"/>
  <c r="C8515" i="1" a="1"/>
  <c r="C8515" i="1" s="1"/>
  <c r="C8179" i="1" a="1"/>
  <c r="C8179" i="1" s="1"/>
  <c r="C3642" i="1" a="1"/>
  <c r="C3642" i="1" s="1"/>
  <c r="C8683" i="1" a="1"/>
  <c r="C8683" i="1" s="1"/>
  <c r="C8347" i="1" a="1"/>
  <c r="C8347" i="1" s="1"/>
  <c r="C8011" i="1" a="1"/>
  <c r="C8011" i="1" s="1"/>
  <c r="C3810" i="1" a="1"/>
  <c r="C3810" i="1" s="1"/>
  <c r="C7170" i="1" a="1"/>
  <c r="C7170" i="1" s="1"/>
  <c r="C6834" i="1" a="1"/>
  <c r="C6834" i="1" s="1"/>
  <c r="C3306" i="1" a="1"/>
  <c r="C3306" i="1" s="1"/>
  <c r="C1962" i="1" a="1"/>
  <c r="C1962" i="1" s="1"/>
  <c r="C5826" i="1" a="1"/>
  <c r="C5826" i="1" s="1"/>
  <c r="C2970" i="1" a="1"/>
  <c r="C2970" i="1" s="1"/>
  <c r="C6666" i="1" a="1"/>
  <c r="C6666" i="1" s="1"/>
  <c r="C4650" i="1" a="1"/>
  <c r="C4650" i="1" s="1"/>
  <c r="C5490" i="1" a="1"/>
  <c r="C5490" i="1" s="1"/>
  <c r="C3138" i="1" a="1"/>
  <c r="C3138" i="1" s="1"/>
  <c r="C2130" i="1" a="1"/>
  <c r="C2130" i="1" s="1"/>
  <c r="C6330" i="1" a="1"/>
  <c r="C6330" i="1" s="1"/>
  <c r="C2466" i="1" a="1"/>
  <c r="C2466" i="1" s="1"/>
  <c r="C4482" i="1" a="1"/>
  <c r="C4482" i="1" s="1"/>
  <c r="C3474" i="1" a="1"/>
  <c r="C3474" i="1" s="1"/>
  <c r="C2802" i="1" a="1"/>
  <c r="C2802" i="1" s="1"/>
  <c r="C5658" i="1" a="1"/>
  <c r="C5658" i="1" s="1"/>
  <c r="C4818" i="1" a="1"/>
  <c r="C4818" i="1" s="1"/>
  <c r="C4314" i="1" a="1"/>
  <c r="C4314" i="1" s="1"/>
  <c r="C2298" i="1" a="1"/>
  <c r="C2298" i="1" s="1"/>
  <c r="C3978" i="1" a="1"/>
  <c r="C3978" i="1" s="1"/>
  <c r="C2634" i="1" a="1"/>
  <c r="C2634" i="1" s="1"/>
  <c r="C6498" i="1" a="1"/>
  <c r="C6498" i="1" s="1"/>
  <c r="C5994" i="1" a="1"/>
  <c r="C5994" i="1" s="1"/>
  <c r="C1794" i="1" a="1"/>
  <c r="C1794" i="1" s="1"/>
  <c r="C5154" i="1" a="1"/>
  <c r="C5154" i="1" s="1"/>
  <c r="C115" i="1" a="1"/>
  <c r="C115" i="1" s="1"/>
  <c r="C1459" i="1" a="1"/>
  <c r="C1459" i="1" s="1"/>
  <c r="C787" i="1" a="1"/>
  <c r="C787" i="1" s="1"/>
  <c r="C619" i="1" a="1"/>
  <c r="C619" i="1" s="1"/>
  <c r="C283" i="1" a="1"/>
  <c r="C283" i="1" s="1"/>
  <c r="C1627" i="1" a="1"/>
  <c r="C1627" i="1" s="1"/>
  <c r="C1291" i="1" a="1"/>
  <c r="C1291" i="1" s="1"/>
  <c r="C955" i="1" a="1"/>
  <c r="C955" i="1" s="1"/>
  <c r="C451" i="1" a="1"/>
  <c r="C451" i="1" s="1"/>
  <c r="C1123" i="1" a="1"/>
  <c r="C1123" i="1" s="1"/>
  <c r="C7523" i="1" a="1"/>
  <c r="C7523" i="1" s="1"/>
  <c r="C7859" i="1" a="1"/>
  <c r="C7859" i="1" s="1"/>
  <c r="C7691" i="1" a="1"/>
  <c r="C7691" i="1" s="1"/>
  <c r="C7186" i="1" a="1"/>
  <c r="C7186" i="1" s="1"/>
  <c r="C5002" i="1" a="1"/>
  <c r="C5002" i="1" s="1"/>
  <c r="C4162" i="1" a="1"/>
  <c r="C4162" i="1" s="1"/>
  <c r="C6178" i="1" a="1"/>
  <c r="C6178" i="1" s="1"/>
  <c r="C7018" i="1" a="1"/>
  <c r="C7018" i="1" s="1"/>
  <c r="C5338" i="1" a="1"/>
  <c r="C5338" i="1" s="1"/>
  <c r="C8531" i="1" a="1"/>
  <c r="C8531" i="1" s="1"/>
  <c r="C8195" i="1" a="1"/>
  <c r="C8195" i="1" s="1"/>
  <c r="C3658" i="1" a="1"/>
  <c r="C3658" i="1" s="1"/>
  <c r="C3826" i="1" a="1"/>
  <c r="C3826" i="1" s="1"/>
  <c r="C8699" i="1" a="1"/>
  <c r="C8699" i="1" s="1"/>
  <c r="C8363" i="1" a="1"/>
  <c r="C8363" i="1" s="1"/>
  <c r="C8027" i="1" a="1"/>
  <c r="C8027" i="1" s="1"/>
  <c r="C5842" i="1" a="1"/>
  <c r="C5842" i="1" s="1"/>
  <c r="C6346" i="1" a="1"/>
  <c r="C6346" i="1" s="1"/>
  <c r="C5506" i="1" a="1"/>
  <c r="C5506" i="1" s="1"/>
  <c r="C6682" i="1" a="1"/>
  <c r="C6682" i="1" s="1"/>
  <c r="C2650" i="1" a="1"/>
  <c r="C2650" i="1" s="1"/>
  <c r="C3154" i="1" a="1"/>
  <c r="C3154" i="1" s="1"/>
  <c r="C2818" i="1" a="1"/>
  <c r="C2818" i="1" s="1"/>
  <c r="C2314" i="1" a="1"/>
  <c r="C2314" i="1" s="1"/>
  <c r="C7354" i="1" a="1"/>
  <c r="C7354" i="1" s="1"/>
  <c r="C4498" i="1" a="1"/>
  <c r="C4498" i="1" s="1"/>
  <c r="C3994" i="1" a="1"/>
  <c r="C3994" i="1" s="1"/>
  <c r="C3322" i="1" a="1"/>
  <c r="C3322" i="1" s="1"/>
  <c r="C2482" i="1" a="1"/>
  <c r="C2482" i="1" s="1"/>
  <c r="C6850" i="1" a="1"/>
  <c r="C6850" i="1" s="1"/>
  <c r="C2986" i="1" a="1"/>
  <c r="C2986" i="1" s="1"/>
  <c r="C2146" i="1" a="1"/>
  <c r="C2146" i="1" s="1"/>
  <c r="C1810" i="1" a="1"/>
  <c r="C1810" i="1" s="1"/>
  <c r="C4834" i="1" a="1"/>
  <c r="C4834" i="1" s="1"/>
  <c r="C4330" i="1" a="1"/>
  <c r="C4330" i="1" s="1"/>
  <c r="C3490" i="1" a="1"/>
  <c r="C3490" i="1" s="1"/>
  <c r="C6514" i="1" a="1"/>
  <c r="C6514" i="1" s="1"/>
  <c r="C6010" i="1" a="1"/>
  <c r="C6010" i="1" s="1"/>
  <c r="C5170" i="1" a="1"/>
  <c r="C5170" i="1" s="1"/>
  <c r="C5674" i="1" a="1"/>
  <c r="C5674" i="1" s="1"/>
  <c r="C4666" i="1" a="1"/>
  <c r="C4666" i="1" s="1"/>
  <c r="C1978" i="1" a="1"/>
  <c r="C1978" i="1" s="1"/>
  <c r="C1475" i="1" a="1"/>
  <c r="C1475" i="1" s="1"/>
  <c r="C131" i="1" a="1"/>
  <c r="C131" i="1" s="1"/>
  <c r="C635" i="1" a="1"/>
  <c r="C635" i="1" s="1"/>
  <c r="C299" i="1" a="1"/>
  <c r="C299" i="1" s="1"/>
  <c r="C1643" i="1" a="1"/>
  <c r="C1643" i="1" s="1"/>
  <c r="C1307" i="1" a="1"/>
  <c r="C1307" i="1" s="1"/>
  <c r="C971" i="1" a="1"/>
  <c r="C971" i="1" s="1"/>
  <c r="C803" i="1" a="1"/>
  <c r="C803" i="1" s="1"/>
  <c r="C467" i="1" a="1"/>
  <c r="C467" i="1" s="1"/>
  <c r="C1139" i="1" a="1"/>
  <c r="C1139" i="1" s="1"/>
  <c r="D8741" i="1" a="1"/>
  <c r="D8741" i="1" s="1"/>
  <c r="D8573" i="1" a="1"/>
  <c r="D8573" i="1" s="1"/>
  <c r="D7901" i="1" a="1"/>
  <c r="D7901" i="1" s="1"/>
  <c r="D7565" i="1" a="1"/>
  <c r="D7565" i="1" s="1"/>
  <c r="D7733" i="1" a="1"/>
  <c r="D7733" i="1" s="1"/>
  <c r="D8405" i="1" a="1"/>
  <c r="D8405" i="1" s="1"/>
  <c r="D8069" i="1" a="1"/>
  <c r="D8069" i="1" s="1"/>
  <c r="D7397" i="1" a="1"/>
  <c r="D7397" i="1" s="1"/>
  <c r="D1013" i="1" a="1"/>
  <c r="D1013" i="1" s="1"/>
  <c r="D1181" i="1" a="1"/>
  <c r="D1181" i="1" s="1"/>
  <c r="D1517" i="1" a="1"/>
  <c r="D1517" i="1" s="1"/>
  <c r="D1349" i="1" a="1"/>
  <c r="D1349" i="1" s="1"/>
  <c r="D845" i="1" a="1"/>
  <c r="D845" i="1" s="1"/>
  <c r="D509" i="1" a="1"/>
  <c r="D509" i="1" s="1"/>
  <c r="D677" i="1" a="1"/>
  <c r="D677" i="1" s="1"/>
  <c r="D173" i="1" a="1"/>
  <c r="D173" i="1" s="1"/>
  <c r="D5" i="1" a="1"/>
  <c r="D5" i="1" s="1"/>
  <c r="D341" i="1" a="1"/>
  <c r="D341" i="1" s="1"/>
  <c r="D8237" i="1" a="1"/>
  <c r="D8237" i="1" s="1"/>
  <c r="D7228" i="1" a="1"/>
  <c r="D7228" i="1" s="1"/>
  <c r="D6892" i="1" a="1"/>
  <c r="D6892" i="1" s="1"/>
  <c r="D6556" i="1" a="1"/>
  <c r="D6556" i="1" s="1"/>
  <c r="D6388" i="1" a="1"/>
  <c r="D6388" i="1" s="1"/>
  <c r="D6052" i="1" a="1"/>
  <c r="D6052" i="1" s="1"/>
  <c r="D7060" i="1" a="1"/>
  <c r="D7060" i="1" s="1"/>
  <c r="D6724" i="1" a="1"/>
  <c r="D6724" i="1" s="1"/>
  <c r="D5884" i="1" a="1"/>
  <c r="D5884" i="1" s="1"/>
  <c r="D5044" i="1" a="1"/>
  <c r="D5044" i="1" s="1"/>
  <c r="D4708" i="1" a="1"/>
  <c r="D4708" i="1" s="1"/>
  <c r="D4372" i="1" a="1"/>
  <c r="D4372" i="1" s="1"/>
  <c r="D4036" i="1" a="1"/>
  <c r="D4036" i="1" s="1"/>
  <c r="D3700" i="1" a="1"/>
  <c r="D3700" i="1" s="1"/>
  <c r="D3364" i="1" a="1"/>
  <c r="D3364" i="1" s="1"/>
  <c r="D3028" i="1" a="1"/>
  <c r="D3028" i="1" s="1"/>
  <c r="D2692" i="1" a="1"/>
  <c r="D2692" i="1" s="1"/>
  <c r="D2356" i="1" a="1"/>
  <c r="D2356" i="1" s="1"/>
  <c r="D6220" i="1" a="1"/>
  <c r="D6220" i="1" s="1"/>
  <c r="D5716" i="1" a="1"/>
  <c r="D5716" i="1" s="1"/>
  <c r="D5380" i="1" a="1"/>
  <c r="D5380" i="1" s="1"/>
  <c r="D2188" i="1" a="1"/>
  <c r="D2188" i="1" s="1"/>
  <c r="D2020" i="1" a="1"/>
  <c r="D2020" i="1" s="1"/>
  <c r="D1852" i="1" a="1"/>
  <c r="D1852" i="1" s="1"/>
  <c r="D4876" i="1" a="1"/>
  <c r="D4876" i="1" s="1"/>
  <c r="D4540" i="1" a="1"/>
  <c r="D4540" i="1" s="1"/>
  <c r="D4204" i="1" a="1"/>
  <c r="D4204" i="1" s="1"/>
  <c r="D3868" i="1" a="1"/>
  <c r="D3868" i="1" s="1"/>
  <c r="D3532" i="1" a="1"/>
  <c r="D3532" i="1" s="1"/>
  <c r="D3196" i="1" a="1"/>
  <c r="D3196" i="1" s="1"/>
  <c r="D2860" i="1" a="1"/>
  <c r="D2860" i="1" s="1"/>
  <c r="D2524" i="1" a="1"/>
  <c r="D2524" i="1" s="1"/>
  <c r="D5548" i="1" a="1"/>
  <c r="D5548" i="1" s="1"/>
  <c r="D1684" i="1" a="1"/>
  <c r="D1684" i="1" s="1"/>
  <c r="D5212" i="1" a="1"/>
  <c r="D5212" i="1" s="1"/>
  <c r="D8757" i="1" a="1"/>
  <c r="D8757" i="1" s="1"/>
  <c r="D8589" i="1" a="1"/>
  <c r="D8589" i="1" s="1"/>
  <c r="D8421" i="1" a="1"/>
  <c r="D8421" i="1" s="1"/>
  <c r="D7581" i="1" a="1"/>
  <c r="D7581" i="1" s="1"/>
  <c r="D7413" i="1" a="1"/>
  <c r="D7413" i="1" s="1"/>
  <c r="D7917" i="1" a="1"/>
  <c r="D7917" i="1" s="1"/>
  <c r="D1533" i="1" a="1"/>
  <c r="D1533" i="1" s="1"/>
  <c r="D1197" i="1" a="1"/>
  <c r="D1197" i="1" s="1"/>
  <c r="D1029" i="1" a="1"/>
  <c r="D1029" i="1" s="1"/>
  <c r="D693" i="1" a="1"/>
  <c r="D693" i="1" s="1"/>
  <c r="D1365" i="1" a="1"/>
  <c r="D1365" i="1" s="1"/>
  <c r="D861" i="1" a="1"/>
  <c r="D861" i="1" s="1"/>
  <c r="D525" i="1" a="1"/>
  <c r="D525" i="1" s="1"/>
  <c r="D8253" i="1" a="1"/>
  <c r="D8253" i="1" s="1"/>
  <c r="D8085" i="1" a="1"/>
  <c r="D8085" i="1" s="1"/>
  <c r="D7749" i="1" a="1"/>
  <c r="D7749" i="1" s="1"/>
  <c r="D357" i="1" a="1"/>
  <c r="D357" i="1" s="1"/>
  <c r="D21" i="1" a="1"/>
  <c r="D21" i="1" s="1"/>
  <c r="D7244" i="1" a="1"/>
  <c r="D7244" i="1" s="1"/>
  <c r="D6908" i="1" a="1"/>
  <c r="D6908" i="1" s="1"/>
  <c r="D6572" i="1" a="1"/>
  <c r="D6572" i="1" s="1"/>
  <c r="D6404" i="1" a="1"/>
  <c r="D6404" i="1" s="1"/>
  <c r="D6068" i="1" a="1"/>
  <c r="D6068" i="1" s="1"/>
  <c r="D7076" i="1" a="1"/>
  <c r="D7076" i="1" s="1"/>
  <c r="D6740" i="1" a="1"/>
  <c r="D6740" i="1" s="1"/>
  <c r="D5900" i="1" a="1"/>
  <c r="D5900" i="1" s="1"/>
  <c r="D5060" i="1" a="1"/>
  <c r="D5060" i="1" s="1"/>
  <c r="D4724" i="1" a="1"/>
  <c r="D4724" i="1" s="1"/>
  <c r="D4388" i="1" a="1"/>
  <c r="D4388" i="1" s="1"/>
  <c r="D4052" i="1" a="1"/>
  <c r="D4052" i="1" s="1"/>
  <c r="D3716" i="1" a="1"/>
  <c r="D3716" i="1" s="1"/>
  <c r="D3380" i="1" a="1"/>
  <c r="D3380" i="1" s="1"/>
  <c r="D3044" i="1" a="1"/>
  <c r="D3044" i="1" s="1"/>
  <c r="D2708" i="1" a="1"/>
  <c r="D2708" i="1" s="1"/>
  <c r="D2372" i="1" a="1"/>
  <c r="D2372" i="1" s="1"/>
  <c r="D5732" i="1" a="1"/>
  <c r="D5732" i="1" s="1"/>
  <c r="D5396" i="1" a="1"/>
  <c r="D5396" i="1" s="1"/>
  <c r="D2204" i="1" a="1"/>
  <c r="D2204" i="1" s="1"/>
  <c r="D1868" i="1" a="1"/>
  <c r="D1868" i="1" s="1"/>
  <c r="D4892" i="1" a="1"/>
  <c r="D4892" i="1" s="1"/>
  <c r="D4556" i="1" a="1"/>
  <c r="D4556" i="1" s="1"/>
  <c r="D4220" i="1" a="1"/>
  <c r="D4220" i="1" s="1"/>
  <c r="D3884" i="1" a="1"/>
  <c r="D3884" i="1" s="1"/>
  <c r="D3548" i="1" a="1"/>
  <c r="D3548" i="1" s="1"/>
  <c r="D3212" i="1" a="1"/>
  <c r="D3212" i="1" s="1"/>
  <c r="D2876" i="1" a="1"/>
  <c r="D2876" i="1" s="1"/>
  <c r="D2540" i="1" a="1"/>
  <c r="D2540" i="1" s="1"/>
  <c r="D6236" i="1" a="1"/>
  <c r="D6236" i="1" s="1"/>
  <c r="D5564" i="1" a="1"/>
  <c r="D5564" i="1" s="1"/>
  <c r="D1700" i="1" a="1"/>
  <c r="D1700" i="1" s="1"/>
  <c r="D5228" i="1" a="1"/>
  <c r="D5228" i="1" s="1"/>
  <c r="D189" i="1" a="1"/>
  <c r="D189" i="1" s="1"/>
  <c r="D2036" i="1" a="1"/>
  <c r="D2036" i="1" s="1"/>
  <c r="D8605" i="1" a="1"/>
  <c r="D8605" i="1" s="1"/>
  <c r="D877" i="1" a="1"/>
  <c r="D877" i="1" s="1"/>
  <c r="D7933" i="1" a="1"/>
  <c r="D7933" i="1" s="1"/>
  <c r="D8437" i="1" a="1"/>
  <c r="D8437" i="1" s="1"/>
  <c r="D1549" i="1" a="1"/>
  <c r="D1549" i="1" s="1"/>
  <c r="D1213" i="1" a="1"/>
  <c r="D1213" i="1" s="1"/>
  <c r="D1045" i="1" a="1"/>
  <c r="D1045" i="1" s="1"/>
  <c r="D709" i="1" a="1"/>
  <c r="D709" i="1" s="1"/>
  <c r="D1381" i="1" a="1"/>
  <c r="D1381" i="1" s="1"/>
  <c r="D541" i="1" a="1"/>
  <c r="D541" i="1" s="1"/>
  <c r="D7429" i="1" a="1"/>
  <c r="D7429" i="1" s="1"/>
  <c r="D373" i="1" a="1"/>
  <c r="D373" i="1" s="1"/>
  <c r="D8269" i="1" a="1"/>
  <c r="D8269" i="1" s="1"/>
  <c r="D8101" i="1" a="1"/>
  <c r="D8101" i="1" s="1"/>
  <c r="D7765" i="1" a="1"/>
  <c r="D7765" i="1" s="1"/>
  <c r="D7597" i="1" a="1"/>
  <c r="D7597" i="1" s="1"/>
  <c r="D205" i="1" a="1"/>
  <c r="D205" i="1" s="1"/>
  <c r="D37" i="1" a="1"/>
  <c r="D37" i="1" s="1"/>
  <c r="D7260" i="1" a="1"/>
  <c r="D7260" i="1" s="1"/>
  <c r="D6924" i="1" a="1"/>
  <c r="D6924" i="1" s="1"/>
  <c r="D6588" i="1" a="1"/>
  <c r="D6588" i="1" s="1"/>
  <c r="D6420" i="1" a="1"/>
  <c r="D6420" i="1" s="1"/>
  <c r="D6084" i="1" a="1"/>
  <c r="D6084" i="1" s="1"/>
  <c r="D7092" i="1" a="1"/>
  <c r="D7092" i="1" s="1"/>
  <c r="D6756" i="1" a="1"/>
  <c r="D6756" i="1" s="1"/>
  <c r="D5916" i="1" a="1"/>
  <c r="D5916" i="1" s="1"/>
  <c r="D4740" i="1" a="1"/>
  <c r="D4740" i="1" s="1"/>
  <c r="D4404" i="1" a="1"/>
  <c r="D4404" i="1" s="1"/>
  <c r="D4068" i="1" a="1"/>
  <c r="D4068" i="1" s="1"/>
  <c r="D3732" i="1" a="1"/>
  <c r="D3732" i="1" s="1"/>
  <c r="D3396" i="1" a="1"/>
  <c r="D3396" i="1" s="1"/>
  <c r="D3060" i="1" a="1"/>
  <c r="D3060" i="1" s="1"/>
  <c r="D2724" i="1" a="1"/>
  <c r="D2724" i="1" s="1"/>
  <c r="D2388" i="1" a="1"/>
  <c r="D2388" i="1" s="1"/>
  <c r="D5748" i="1" a="1"/>
  <c r="D5748" i="1" s="1"/>
  <c r="D5412" i="1" a="1"/>
  <c r="D5412" i="1" s="1"/>
  <c r="D5076" i="1" a="1"/>
  <c r="D5076" i="1" s="1"/>
  <c r="D2220" i="1" a="1"/>
  <c r="D2220" i="1" s="1"/>
  <c r="D1884" i="1" a="1"/>
  <c r="D1884" i="1" s="1"/>
  <c r="D4908" i="1" a="1"/>
  <c r="D4908" i="1" s="1"/>
  <c r="D4572" i="1" a="1"/>
  <c r="D4572" i="1" s="1"/>
  <c r="D4236" i="1" a="1"/>
  <c r="D4236" i="1" s="1"/>
  <c r="D3900" i="1" a="1"/>
  <c r="D3900" i="1" s="1"/>
  <c r="D3564" i="1" a="1"/>
  <c r="D3564" i="1" s="1"/>
  <c r="D3228" i="1" a="1"/>
  <c r="D3228" i="1" s="1"/>
  <c r="D2892" i="1" a="1"/>
  <c r="D2892" i="1" s="1"/>
  <c r="D2556" i="1" a="1"/>
  <c r="D2556" i="1" s="1"/>
  <c r="D2052" i="1" a="1"/>
  <c r="D2052" i="1" s="1"/>
  <c r="D6252" i="1" a="1"/>
  <c r="D6252" i="1" s="1"/>
  <c r="D5244" i="1" a="1"/>
  <c r="D5244" i="1" s="1"/>
  <c r="D5580" i="1" a="1"/>
  <c r="D5580" i="1" s="1"/>
  <c r="D1716" i="1" a="1"/>
  <c r="D1716" i="1" s="1"/>
  <c r="D8621" i="1" a="1"/>
  <c r="D8621" i="1" s="1"/>
  <c r="D8453" i="1" a="1"/>
  <c r="D8453" i="1" s="1"/>
  <c r="D7949" i="1" a="1"/>
  <c r="D7949" i="1" s="1"/>
  <c r="D1229" i="1" a="1"/>
  <c r="D1229" i="1" s="1"/>
  <c r="D1061" i="1" a="1"/>
  <c r="D1061" i="1" s="1"/>
  <c r="D893" i="1" a="1"/>
  <c r="D893" i="1" s="1"/>
  <c r="D1565" i="1" a="1"/>
  <c r="D1565" i="1" s="1"/>
  <c r="D1397" i="1" a="1"/>
  <c r="D1397" i="1" s="1"/>
  <c r="D53" i="1" a="1"/>
  <c r="D53" i="1" s="1"/>
  <c r="D8285" i="1" a="1"/>
  <c r="D8285" i="1" s="1"/>
  <c r="D8117" i="1" a="1"/>
  <c r="D8117" i="1" s="1"/>
  <c r="D7613" i="1" a="1"/>
  <c r="D7613" i="1" s="1"/>
  <c r="D557" i="1" a="1"/>
  <c r="D557" i="1" s="1"/>
  <c r="D7781" i="1" a="1"/>
  <c r="D7781" i="1" s="1"/>
  <c r="D7445" i="1" a="1"/>
  <c r="D7445" i="1" s="1"/>
  <c r="D389" i="1" a="1"/>
  <c r="D389" i="1" s="1"/>
  <c r="D7276" i="1" a="1"/>
  <c r="D7276" i="1" s="1"/>
  <c r="D6940" i="1" a="1"/>
  <c r="D6940" i="1" s="1"/>
  <c r="D6604" i="1" a="1"/>
  <c r="D6604" i="1" s="1"/>
  <c r="D6436" i="1" a="1"/>
  <c r="D6436" i="1" s="1"/>
  <c r="D6100" i="1" a="1"/>
  <c r="D6100" i="1" s="1"/>
  <c r="D7108" i="1" a="1"/>
  <c r="D7108" i="1" s="1"/>
  <c r="D6772" i="1" a="1"/>
  <c r="D6772" i="1" s="1"/>
  <c r="D5932" i="1" a="1"/>
  <c r="D5932" i="1" s="1"/>
  <c r="D4756" i="1" a="1"/>
  <c r="D4756" i="1" s="1"/>
  <c r="D4420" i="1" a="1"/>
  <c r="D4420" i="1" s="1"/>
  <c r="D4084" i="1" a="1"/>
  <c r="D4084" i="1" s="1"/>
  <c r="D3748" i="1" a="1"/>
  <c r="D3748" i="1" s="1"/>
  <c r="D3412" i="1" a="1"/>
  <c r="D3412" i="1" s="1"/>
  <c r="D3076" i="1" a="1"/>
  <c r="D3076" i="1" s="1"/>
  <c r="D2740" i="1" a="1"/>
  <c r="D2740" i="1" s="1"/>
  <c r="D2404" i="1" a="1"/>
  <c r="D2404" i="1" s="1"/>
  <c r="D5764" i="1" a="1"/>
  <c r="D5764" i="1" s="1"/>
  <c r="D5428" i="1" a="1"/>
  <c r="D5428" i="1" s="1"/>
  <c r="D5092" i="1" a="1"/>
  <c r="D5092" i="1" s="1"/>
  <c r="D2236" i="1" a="1"/>
  <c r="D2236" i="1" s="1"/>
  <c r="D1900" i="1" a="1"/>
  <c r="D1900" i="1" s="1"/>
  <c r="D6268" i="1" a="1"/>
  <c r="D6268" i="1" s="1"/>
  <c r="D4924" i="1" a="1"/>
  <c r="D4924" i="1" s="1"/>
  <c r="D4588" i="1" a="1"/>
  <c r="D4588" i="1" s="1"/>
  <c r="D4252" i="1" a="1"/>
  <c r="D4252" i="1" s="1"/>
  <c r="D3916" i="1" a="1"/>
  <c r="D3916" i="1" s="1"/>
  <c r="D3580" i="1" a="1"/>
  <c r="D3580" i="1" s="1"/>
  <c r="D3244" i="1" a="1"/>
  <c r="D3244" i="1" s="1"/>
  <c r="D2908" i="1" a="1"/>
  <c r="D2908" i="1" s="1"/>
  <c r="D2572" i="1" a="1"/>
  <c r="D2572" i="1" s="1"/>
  <c r="D2068" i="1" a="1"/>
  <c r="D2068" i="1" s="1"/>
  <c r="D221" i="1" a="1"/>
  <c r="D221" i="1" s="1"/>
  <c r="D5260" i="1" a="1"/>
  <c r="D5260" i="1" s="1"/>
  <c r="D725" i="1" a="1"/>
  <c r="D725" i="1" s="1"/>
  <c r="D1732" i="1" a="1"/>
  <c r="D1732" i="1" s="1"/>
  <c r="D5596" i="1" a="1"/>
  <c r="D5596" i="1" s="1"/>
  <c r="D6452" i="1" a="1"/>
  <c r="D6452" i="1" s="1"/>
  <c r="D8637" i="1" a="1"/>
  <c r="D8637" i="1" s="1"/>
  <c r="D7965" i="1" a="1"/>
  <c r="D7965" i="1" s="1"/>
  <c r="D8301" i="1" a="1"/>
  <c r="D8301" i="1" s="1"/>
  <c r="D8469" i="1" a="1"/>
  <c r="D8469" i="1" s="1"/>
  <c r="D1245" i="1" a="1"/>
  <c r="D1245" i="1" s="1"/>
  <c r="D1077" i="1" a="1"/>
  <c r="D1077" i="1" s="1"/>
  <c r="D909" i="1" a="1"/>
  <c r="D909" i="1" s="1"/>
  <c r="D1581" i="1" a="1"/>
  <c r="D1581" i="1" s="1"/>
  <c r="D1413" i="1" a="1"/>
  <c r="D1413" i="1" s="1"/>
  <c r="D741" i="1" a="1"/>
  <c r="D741" i="1" s="1"/>
  <c r="D8133" i="1" a="1"/>
  <c r="D8133" i="1" s="1"/>
  <c r="D573" i="1" a="1"/>
  <c r="D573" i="1" s="1"/>
  <c r="D69" i="1" a="1"/>
  <c r="D69" i="1" s="1"/>
  <c r="D7629" i="1" a="1"/>
  <c r="D7629" i="1" s="1"/>
  <c r="D7461" i="1" a="1"/>
  <c r="D7461" i="1" s="1"/>
  <c r="D7797" i="1" a="1"/>
  <c r="D7797" i="1" s="1"/>
  <c r="D7292" i="1" a="1"/>
  <c r="D7292" i="1" s="1"/>
  <c r="D6956" i="1" a="1"/>
  <c r="D6956" i="1" s="1"/>
  <c r="D6620" i="1" a="1"/>
  <c r="D6620" i="1" s="1"/>
  <c r="D5780" i="1" a="1"/>
  <c r="D5780" i="1" s="1"/>
  <c r="D6116" i="1" a="1"/>
  <c r="D6116" i="1" s="1"/>
  <c r="D237" i="1" a="1"/>
  <c r="D237" i="1" s="1"/>
  <c r="D7124" i="1" a="1"/>
  <c r="D7124" i="1" s="1"/>
  <c r="D6788" i="1" a="1"/>
  <c r="D6788" i="1" s="1"/>
  <c r="D5948" i="1" a="1"/>
  <c r="D5948" i="1" s="1"/>
  <c r="D4772" i="1" a="1"/>
  <c r="D4772" i="1" s="1"/>
  <c r="D4436" i="1" a="1"/>
  <c r="D4436" i="1" s="1"/>
  <c r="D4100" i="1" a="1"/>
  <c r="D4100" i="1" s="1"/>
  <c r="D3764" i="1" a="1"/>
  <c r="D3764" i="1" s="1"/>
  <c r="D3428" i="1" a="1"/>
  <c r="D3428" i="1" s="1"/>
  <c r="D3092" i="1" a="1"/>
  <c r="D3092" i="1" s="1"/>
  <c r="D2756" i="1" a="1"/>
  <c r="D2756" i="1" s="1"/>
  <c r="D2420" i="1" a="1"/>
  <c r="D2420" i="1" s="1"/>
  <c r="D6284" i="1" a="1"/>
  <c r="D6284" i="1" s="1"/>
  <c r="D5444" i="1" a="1"/>
  <c r="D5444" i="1" s="1"/>
  <c r="D5108" i="1" a="1"/>
  <c r="D5108" i="1" s="1"/>
  <c r="D2252" i="1" a="1"/>
  <c r="D2252" i="1" s="1"/>
  <c r="D4940" i="1" a="1"/>
  <c r="D4940" i="1" s="1"/>
  <c r="D4604" i="1" a="1"/>
  <c r="D4604" i="1" s="1"/>
  <c r="D4268" i="1" a="1"/>
  <c r="D4268" i="1" s="1"/>
  <c r="D3932" i="1" a="1"/>
  <c r="D3932" i="1" s="1"/>
  <c r="D3596" i="1" a="1"/>
  <c r="D3596" i="1" s="1"/>
  <c r="D3260" i="1" a="1"/>
  <c r="D3260" i="1" s="1"/>
  <c r="D2924" i="1" a="1"/>
  <c r="D2924" i="1" s="1"/>
  <c r="D2588" i="1" a="1"/>
  <c r="D2588" i="1" s="1"/>
  <c r="D2084" i="1" a="1"/>
  <c r="D2084" i="1" s="1"/>
  <c r="D1916" i="1" a="1"/>
  <c r="D1916" i="1" s="1"/>
  <c r="D5276" i="1" a="1"/>
  <c r="D5276" i="1" s="1"/>
  <c r="D5612" i="1" a="1"/>
  <c r="D5612" i="1" s="1"/>
  <c r="D1748" i="1" a="1"/>
  <c r="D1748" i="1" s="1"/>
  <c r="D405" i="1" a="1"/>
  <c r="D405" i="1" s="1"/>
  <c r="D8317" i="1" a="1"/>
  <c r="D8317" i="1" s="1"/>
  <c r="D8653" i="1" a="1"/>
  <c r="D8653" i="1" s="1"/>
  <c r="D7645" i="1" a="1"/>
  <c r="D7645" i="1" s="1"/>
  <c r="D7477" i="1" a="1"/>
  <c r="D7477" i="1" s="1"/>
  <c r="D8485" i="1" a="1"/>
  <c r="D8485" i="1" s="1"/>
  <c r="D7981" i="1" a="1"/>
  <c r="D7981" i="1" s="1"/>
  <c r="D1597" i="1" a="1"/>
  <c r="D1597" i="1" s="1"/>
  <c r="D1261" i="1" a="1"/>
  <c r="D1261" i="1" s="1"/>
  <c r="D925" i="1" a="1"/>
  <c r="D925" i="1" s="1"/>
  <c r="D1093" i="1" a="1"/>
  <c r="D1093" i="1" s="1"/>
  <c r="D1429" i="1" a="1"/>
  <c r="D1429" i="1" s="1"/>
  <c r="D757" i="1" a="1"/>
  <c r="D757" i="1" s="1"/>
  <c r="D7813" i="1" a="1"/>
  <c r="D7813" i="1" s="1"/>
  <c r="D589" i="1" a="1"/>
  <c r="D589" i="1" s="1"/>
  <c r="D85" i="1" a="1"/>
  <c r="D85" i="1" s="1"/>
  <c r="D8149" i="1" a="1"/>
  <c r="D8149" i="1" s="1"/>
  <c r="D7308" i="1" a="1"/>
  <c r="D7308" i="1" s="1"/>
  <c r="D6972" i="1" a="1"/>
  <c r="D6972" i="1" s="1"/>
  <c r="D6636" i="1" a="1"/>
  <c r="D6636" i="1" s="1"/>
  <c r="D5796" i="1" a="1"/>
  <c r="D5796" i="1" s="1"/>
  <c r="D421" i="1" a="1"/>
  <c r="D421" i="1" s="1"/>
  <c r="D6132" i="1" a="1"/>
  <c r="D6132" i="1" s="1"/>
  <c r="D253" i="1" a="1"/>
  <c r="D253" i="1" s="1"/>
  <c r="D7140" i="1" a="1"/>
  <c r="D7140" i="1" s="1"/>
  <c r="D6804" i="1" a="1"/>
  <c r="D6804" i="1" s="1"/>
  <c r="D6468" i="1" a="1"/>
  <c r="D6468" i="1" s="1"/>
  <c r="D5964" i="1" a="1"/>
  <c r="D5964" i="1" s="1"/>
  <c r="D4788" i="1" a="1"/>
  <c r="D4788" i="1" s="1"/>
  <c r="D4452" i="1" a="1"/>
  <c r="D4452" i="1" s="1"/>
  <c r="D4116" i="1" a="1"/>
  <c r="D4116" i="1" s="1"/>
  <c r="D3780" i="1" a="1"/>
  <c r="D3780" i="1" s="1"/>
  <c r="D3444" i="1" a="1"/>
  <c r="D3444" i="1" s="1"/>
  <c r="D3108" i="1" a="1"/>
  <c r="D3108" i="1" s="1"/>
  <c r="D2772" i="1" a="1"/>
  <c r="D2772" i="1" s="1"/>
  <c r="D2436" i="1" a="1"/>
  <c r="D2436" i="1" s="1"/>
  <c r="D5460" i="1" a="1"/>
  <c r="D5460" i="1" s="1"/>
  <c r="D5124" i="1" a="1"/>
  <c r="D5124" i="1" s="1"/>
  <c r="D4956" i="1" a="1"/>
  <c r="D4956" i="1" s="1"/>
  <c r="D4620" i="1" a="1"/>
  <c r="D4620" i="1" s="1"/>
  <c r="D4284" i="1" a="1"/>
  <c r="D4284" i="1" s="1"/>
  <c r="D3948" i="1" a="1"/>
  <c r="D3948" i="1" s="1"/>
  <c r="D3612" i="1" a="1"/>
  <c r="D3612" i="1" s="1"/>
  <c r="D3276" i="1" a="1"/>
  <c r="D3276" i="1" s="1"/>
  <c r="D2940" i="1" a="1"/>
  <c r="D2940" i="1" s="1"/>
  <c r="D2604" i="1" a="1"/>
  <c r="D2604" i="1" s="1"/>
  <c r="D2268" i="1" a="1"/>
  <c r="D2268" i="1" s="1"/>
  <c r="D2100" i="1" a="1"/>
  <c r="D2100" i="1" s="1"/>
  <c r="D1932" i="1" a="1"/>
  <c r="D1932" i="1" s="1"/>
  <c r="D6300" i="1" a="1"/>
  <c r="D6300" i="1" s="1"/>
  <c r="D5292" i="1" a="1"/>
  <c r="D5292" i="1" s="1"/>
  <c r="D5628" i="1" a="1"/>
  <c r="D5628" i="1" s="1"/>
  <c r="D1764" i="1" a="1"/>
  <c r="D1764" i="1" s="1"/>
  <c r="D8669" i="1" a="1"/>
  <c r="D8669" i="1" s="1"/>
  <c r="D7997" i="1" a="1"/>
  <c r="D7997" i="1" s="1"/>
  <c r="D8165" i="1" a="1"/>
  <c r="D8165" i="1" s="1"/>
  <c r="D7829" i="1" a="1"/>
  <c r="D7829" i="1" s="1"/>
  <c r="D7661" i="1" a="1"/>
  <c r="D7661" i="1" s="1"/>
  <c r="D7493" i="1" a="1"/>
  <c r="D7493" i="1" s="1"/>
  <c r="D8501" i="1" a="1"/>
  <c r="D8501" i="1" s="1"/>
  <c r="D8333" i="1" a="1"/>
  <c r="D8333" i="1" s="1"/>
  <c r="D1613" i="1" a="1"/>
  <c r="D1613" i="1" s="1"/>
  <c r="D1277" i="1" a="1"/>
  <c r="D1277" i="1" s="1"/>
  <c r="D941" i="1" a="1"/>
  <c r="D941" i="1" s="1"/>
  <c r="D1109" i="1" a="1"/>
  <c r="D1109" i="1" s="1"/>
  <c r="D1445" i="1" a="1"/>
  <c r="D1445" i="1" s="1"/>
  <c r="D773" i="1" a="1"/>
  <c r="D773" i="1" s="1"/>
  <c r="D437" i="1" a="1"/>
  <c r="D437" i="1" s="1"/>
  <c r="D605" i="1" a="1"/>
  <c r="D605" i="1" s="1"/>
  <c r="D7324" i="1" a="1"/>
  <c r="D7324" i="1" s="1"/>
  <c r="D6988" i="1" a="1"/>
  <c r="D6988" i="1" s="1"/>
  <c r="D6652" i="1" a="1"/>
  <c r="D6652" i="1" s="1"/>
  <c r="D5812" i="1" a="1"/>
  <c r="D5812" i="1" s="1"/>
  <c r="D269" i="1" a="1"/>
  <c r="D269" i="1" s="1"/>
  <c r="D6148" i="1" a="1"/>
  <c r="D6148" i="1" s="1"/>
  <c r="D101" i="1" a="1"/>
  <c r="D101" i="1" s="1"/>
  <c r="D7156" i="1" a="1"/>
  <c r="D7156" i="1" s="1"/>
  <c r="D6820" i="1" a="1"/>
  <c r="D6820" i="1" s="1"/>
  <c r="D6484" i="1" a="1"/>
  <c r="D6484" i="1" s="1"/>
  <c r="D5980" i="1" a="1"/>
  <c r="D5980" i="1" s="1"/>
  <c r="D4804" i="1" a="1"/>
  <c r="D4804" i="1" s="1"/>
  <c r="D4468" i="1" a="1"/>
  <c r="D4468" i="1" s="1"/>
  <c r="D4132" i="1" a="1"/>
  <c r="D4132" i="1" s="1"/>
  <c r="D3796" i="1" a="1"/>
  <c r="D3796" i="1" s="1"/>
  <c r="D3460" i="1" a="1"/>
  <c r="D3460" i="1" s="1"/>
  <c r="D3124" i="1" a="1"/>
  <c r="D3124" i="1" s="1"/>
  <c r="D2788" i="1" a="1"/>
  <c r="D2788" i="1" s="1"/>
  <c r="D2452" i="1" a="1"/>
  <c r="D2452" i="1" s="1"/>
  <c r="D5476" i="1" a="1"/>
  <c r="D5476" i="1" s="1"/>
  <c r="D5140" i="1" a="1"/>
  <c r="D5140" i="1" s="1"/>
  <c r="D4972" i="1" a="1"/>
  <c r="D4972" i="1" s="1"/>
  <c r="D4636" i="1" a="1"/>
  <c r="D4636" i="1" s="1"/>
  <c r="D4300" i="1" a="1"/>
  <c r="D4300" i="1" s="1"/>
  <c r="D3964" i="1" a="1"/>
  <c r="D3964" i="1" s="1"/>
  <c r="D3628" i="1" a="1"/>
  <c r="D3628" i="1" s="1"/>
  <c r="D3292" i="1" a="1"/>
  <c r="D3292" i="1" s="1"/>
  <c r="D2956" i="1" a="1"/>
  <c r="D2956" i="1" s="1"/>
  <c r="D2620" i="1" a="1"/>
  <c r="D2620" i="1" s="1"/>
  <c r="D2284" i="1" a="1"/>
  <c r="D2284" i="1" s="1"/>
  <c r="D2116" i="1" a="1"/>
  <c r="D2116" i="1" s="1"/>
  <c r="D1948" i="1" a="1"/>
  <c r="D1948" i="1" s="1"/>
  <c r="D6316" i="1" a="1"/>
  <c r="D6316" i="1" s="1"/>
  <c r="D5308" i="1" a="1"/>
  <c r="D5308" i="1" s="1"/>
  <c r="D5644" i="1" a="1"/>
  <c r="D5644" i="1" s="1"/>
  <c r="D1780" i="1" a="1"/>
  <c r="D1780" i="1" s="1"/>
  <c r="D8685" i="1" a="1"/>
  <c r="D8685" i="1" s="1"/>
  <c r="D8517" i="1" a="1"/>
  <c r="D8517" i="1" s="1"/>
  <c r="D8349" i="1" a="1"/>
  <c r="D8349" i="1" s="1"/>
  <c r="D7677" i="1" a="1"/>
  <c r="D7677" i="1" s="1"/>
  <c r="D8013" i="1" a="1"/>
  <c r="D8013" i="1" s="1"/>
  <c r="D8181" i="1" a="1"/>
  <c r="D8181" i="1" s="1"/>
  <c r="D789" i="1" a="1"/>
  <c r="D789" i="1" s="1"/>
  <c r="D1293" i="1" a="1"/>
  <c r="D1293" i="1" s="1"/>
  <c r="D1629" i="1" a="1"/>
  <c r="D1629" i="1" s="1"/>
  <c r="D1125" i="1" a="1"/>
  <c r="D1125" i="1" s="1"/>
  <c r="D957" i="1" a="1"/>
  <c r="D957" i="1" s="1"/>
  <c r="D1461" i="1" a="1"/>
  <c r="D1461" i="1" s="1"/>
  <c r="D453" i="1" a="1"/>
  <c r="D453" i="1" s="1"/>
  <c r="D117" i="1" a="1"/>
  <c r="D117" i="1" s="1"/>
  <c r="D621" i="1" a="1"/>
  <c r="D621" i="1" s="1"/>
  <c r="D7845" i="1" a="1"/>
  <c r="D7845" i="1" s="1"/>
  <c r="D7509" i="1" a="1"/>
  <c r="D7509" i="1" s="1"/>
  <c r="D7340" i="1" a="1"/>
  <c r="D7340" i="1" s="1"/>
  <c r="D7004" i="1" a="1"/>
  <c r="D7004" i="1" s="1"/>
  <c r="D6668" i="1" a="1"/>
  <c r="D6668" i="1" s="1"/>
  <c r="D5828" i="1" a="1"/>
  <c r="D5828" i="1" s="1"/>
  <c r="D285" i="1" a="1"/>
  <c r="D285" i="1" s="1"/>
  <c r="D6164" i="1" a="1"/>
  <c r="D6164" i="1" s="1"/>
  <c r="D7172" i="1" a="1"/>
  <c r="D7172" i="1" s="1"/>
  <c r="D6836" i="1" a="1"/>
  <c r="D6836" i="1" s="1"/>
  <c r="D6500" i="1" a="1"/>
  <c r="D6500" i="1" s="1"/>
  <c r="D5996" i="1" a="1"/>
  <c r="D5996" i="1" s="1"/>
  <c r="D4820" i="1" a="1"/>
  <c r="D4820" i="1" s="1"/>
  <c r="D4484" i="1" a="1"/>
  <c r="D4484" i="1" s="1"/>
  <c r="D4148" i="1" a="1"/>
  <c r="D4148" i="1" s="1"/>
  <c r="D3812" i="1" a="1"/>
  <c r="D3812" i="1" s="1"/>
  <c r="D3476" i="1" a="1"/>
  <c r="D3476" i="1" s="1"/>
  <c r="D3140" i="1" a="1"/>
  <c r="D3140" i="1" s="1"/>
  <c r="D2804" i="1" a="1"/>
  <c r="D2804" i="1" s="1"/>
  <c r="D2468" i="1" a="1"/>
  <c r="D2468" i="1" s="1"/>
  <c r="D5492" i="1" a="1"/>
  <c r="D5492" i="1" s="1"/>
  <c r="D5156" i="1" a="1"/>
  <c r="D5156" i="1" s="1"/>
  <c r="D6332" i="1" a="1"/>
  <c r="D6332" i="1" s="1"/>
  <c r="D4988" i="1" a="1"/>
  <c r="D4988" i="1" s="1"/>
  <c r="D4652" i="1" a="1"/>
  <c r="D4652" i="1" s="1"/>
  <c r="D4316" i="1" a="1"/>
  <c r="D4316" i="1" s="1"/>
  <c r="D3980" i="1" a="1"/>
  <c r="D3980" i="1" s="1"/>
  <c r="D3644" i="1" a="1"/>
  <c r="D3644" i="1" s="1"/>
  <c r="D3308" i="1" a="1"/>
  <c r="D3308" i="1" s="1"/>
  <c r="D2972" i="1" a="1"/>
  <c r="D2972" i="1" s="1"/>
  <c r="D2636" i="1" a="1"/>
  <c r="D2636" i="1" s="1"/>
  <c r="D2300" i="1" a="1"/>
  <c r="D2300" i="1" s="1"/>
  <c r="D2132" i="1" a="1"/>
  <c r="D2132" i="1" s="1"/>
  <c r="D1964" i="1" a="1"/>
  <c r="D1964" i="1" s="1"/>
  <c r="D5660" i="1" a="1"/>
  <c r="D5660" i="1" s="1"/>
  <c r="D1796" i="1" a="1"/>
  <c r="D1796" i="1" s="1"/>
  <c r="D5324" i="1" a="1"/>
  <c r="D5324" i="1" s="1"/>
  <c r="D8701" i="1" a="1"/>
  <c r="D8701" i="1" s="1"/>
  <c r="D8533" i="1" a="1"/>
  <c r="D8533" i="1" s="1"/>
  <c r="D8197" i="1" a="1"/>
  <c r="D8197" i="1" s="1"/>
  <c r="D8365" i="1" a="1"/>
  <c r="D8365" i="1" s="1"/>
  <c r="D7693" i="1" a="1"/>
  <c r="D7693" i="1" s="1"/>
  <c r="D805" i="1" a="1"/>
  <c r="D805" i="1" s="1"/>
  <c r="D1309" i="1" a="1"/>
  <c r="D1309" i="1" s="1"/>
  <c r="D1141" i="1" a="1"/>
  <c r="D1141" i="1" s="1"/>
  <c r="D973" i="1" a="1"/>
  <c r="D973" i="1" s="1"/>
  <c r="D1645" i="1" a="1"/>
  <c r="D1645" i="1" s="1"/>
  <c r="D1477" i="1" a="1"/>
  <c r="D1477" i="1" s="1"/>
  <c r="D469" i="1" a="1"/>
  <c r="D469" i="1" s="1"/>
  <c r="D8029" i="1" a="1"/>
  <c r="D8029" i="1" s="1"/>
  <c r="D7861" i="1" a="1"/>
  <c r="D7861" i="1" s="1"/>
  <c r="D7525" i="1" a="1"/>
  <c r="D7525" i="1" s="1"/>
  <c r="D133" i="1" a="1"/>
  <c r="D133" i="1" s="1"/>
  <c r="D637" i="1" a="1"/>
  <c r="D637" i="1" s="1"/>
  <c r="D301" i="1" a="1"/>
  <c r="D301" i="1" s="1"/>
  <c r="D7356" i="1" a="1"/>
  <c r="D7356" i="1" s="1"/>
  <c r="D7020" i="1" a="1"/>
  <c r="D7020" i="1" s="1"/>
  <c r="D6684" i="1" a="1"/>
  <c r="D6684" i="1" s="1"/>
  <c r="D5844" i="1" a="1"/>
  <c r="D5844" i="1" s="1"/>
  <c r="D6180" i="1" a="1"/>
  <c r="D6180" i="1" s="1"/>
  <c r="D7188" i="1" a="1"/>
  <c r="D7188" i="1" s="1"/>
  <c r="D6852" i="1" a="1"/>
  <c r="D6852" i="1" s="1"/>
  <c r="D6516" i="1" a="1"/>
  <c r="D6516" i="1" s="1"/>
  <c r="D6012" i="1" a="1"/>
  <c r="D6012" i="1" s="1"/>
  <c r="D4836" i="1" a="1"/>
  <c r="D4836" i="1" s="1"/>
  <c r="D4500" i="1" a="1"/>
  <c r="D4500" i="1" s="1"/>
  <c r="D4164" i="1" a="1"/>
  <c r="D4164" i="1" s="1"/>
  <c r="D3828" i="1" a="1"/>
  <c r="D3828" i="1" s="1"/>
  <c r="D3492" i="1" a="1"/>
  <c r="D3492" i="1" s="1"/>
  <c r="D3156" i="1" a="1"/>
  <c r="D3156" i="1" s="1"/>
  <c r="D2820" i="1" a="1"/>
  <c r="D2820" i="1" s="1"/>
  <c r="D2484" i="1" a="1"/>
  <c r="D2484" i="1" s="1"/>
  <c r="D6348" i="1" a="1"/>
  <c r="D6348" i="1" s="1"/>
  <c r="D5508" i="1" a="1"/>
  <c r="D5508" i="1" s="1"/>
  <c r="D5172" i="1" a="1"/>
  <c r="D5172" i="1" s="1"/>
  <c r="D5004" i="1" a="1"/>
  <c r="D5004" i="1" s="1"/>
  <c r="D4668" i="1" a="1"/>
  <c r="D4668" i="1" s="1"/>
  <c r="D4332" i="1" a="1"/>
  <c r="D4332" i="1" s="1"/>
  <c r="D3996" i="1" a="1"/>
  <c r="D3996" i="1" s="1"/>
  <c r="D3660" i="1" a="1"/>
  <c r="D3660" i="1" s="1"/>
  <c r="D3324" i="1" a="1"/>
  <c r="D3324" i="1" s="1"/>
  <c r="D2988" i="1" a="1"/>
  <c r="D2988" i="1" s="1"/>
  <c r="D2652" i="1" a="1"/>
  <c r="D2652" i="1" s="1"/>
  <c r="D2316" i="1" a="1"/>
  <c r="D2316" i="1" s="1"/>
  <c r="D2148" i="1" a="1"/>
  <c r="D2148" i="1" s="1"/>
  <c r="D5676" i="1" a="1"/>
  <c r="D5676" i="1" s="1"/>
  <c r="D1812" i="1" a="1"/>
  <c r="D1812" i="1" s="1"/>
  <c r="D1980" i="1" a="1"/>
  <c r="D1980" i="1" s="1"/>
  <c r="D5340" i="1" a="1"/>
  <c r="D5340" i="1" s="1"/>
  <c r="C5173" i="1" a="1"/>
  <c r="C5173" i="1" s="1"/>
  <c r="C4501" i="1" a="1"/>
  <c r="C4501" i="1" s="1"/>
  <c r="C4837" i="1" a="1"/>
  <c r="C4837" i="1" s="1"/>
  <c r="C5005" i="1" a="1"/>
  <c r="C5005" i="1" s="1"/>
  <c r="C5509" i="1" a="1"/>
  <c r="C5509" i="1" s="1"/>
  <c r="C4669" i="1" a="1"/>
  <c r="C4669" i="1" s="1"/>
  <c r="C5677" i="1" a="1"/>
  <c r="C5677" i="1" s="1"/>
  <c r="C5341" i="1" a="1"/>
  <c r="C5341" i="1" s="1"/>
  <c r="C8366" i="1" a="1"/>
  <c r="C8366" i="1" s="1"/>
  <c r="C8702" i="1" a="1"/>
  <c r="C8702" i="1" s="1"/>
  <c r="C8534" i="1" a="1"/>
  <c r="C8534" i="1" s="1"/>
  <c r="C7862" i="1" a="1"/>
  <c r="C7862" i="1" s="1"/>
  <c r="C8198" i="1" a="1"/>
  <c r="C8198" i="1" s="1"/>
  <c r="C1310" i="1" a="1"/>
  <c r="C1310" i="1" s="1"/>
  <c r="C974" i="1" a="1"/>
  <c r="C974" i="1" s="1"/>
  <c r="C1646" i="1" a="1"/>
  <c r="C1646" i="1" s="1"/>
  <c r="C1142" i="1" a="1"/>
  <c r="C1142" i="1" s="1"/>
  <c r="C806" i="1" a="1"/>
  <c r="C806" i="1" s="1"/>
  <c r="C470" i="1" a="1"/>
  <c r="C470" i="1" s="1"/>
  <c r="C7694" i="1" a="1"/>
  <c r="C7694" i="1" s="1"/>
  <c r="C8030" i="1" a="1"/>
  <c r="C8030" i="1" s="1"/>
  <c r="C7526" i="1" a="1"/>
  <c r="C7526" i="1" s="1"/>
  <c r="C638" i="1" a="1"/>
  <c r="C638" i="1" s="1"/>
  <c r="C7357" i="1" a="1"/>
  <c r="C7357" i="1" s="1"/>
  <c r="C1478" i="1" a="1"/>
  <c r="C1478" i="1" s="1"/>
  <c r="C134" i="1" a="1"/>
  <c r="C134" i="1" s="1"/>
  <c r="C7189" i="1" a="1"/>
  <c r="C7189" i="1" s="1"/>
  <c r="C7021" i="1" a="1"/>
  <c r="C7021" i="1" s="1"/>
  <c r="C6517" i="1" a="1"/>
  <c r="C6517" i="1" s="1"/>
  <c r="C6013" i="1" a="1"/>
  <c r="C6013" i="1" s="1"/>
  <c r="C4165" i="1" a="1"/>
  <c r="C4165" i="1" s="1"/>
  <c r="C3829" i="1" a="1"/>
  <c r="C3829" i="1" s="1"/>
  <c r="C3493" i="1" a="1"/>
  <c r="C3493" i="1" s="1"/>
  <c r="C6853" i="1" a="1"/>
  <c r="C6853" i="1" s="1"/>
  <c r="C6349" i="1" a="1"/>
  <c r="C6349" i="1" s="1"/>
  <c r="C6685" i="1" a="1"/>
  <c r="C6685" i="1" s="1"/>
  <c r="C6181" i="1" a="1"/>
  <c r="C6181" i="1" s="1"/>
  <c r="C5845" i="1" a="1"/>
  <c r="C5845" i="1" s="1"/>
  <c r="C4333" i="1" a="1"/>
  <c r="C4333" i="1" s="1"/>
  <c r="C3997" i="1" a="1"/>
  <c r="C3997" i="1" s="1"/>
  <c r="C3661" i="1" a="1"/>
  <c r="C3661" i="1" s="1"/>
  <c r="C3325" i="1" a="1"/>
  <c r="C3325" i="1" s="1"/>
  <c r="C2989" i="1" a="1"/>
  <c r="C2989" i="1" s="1"/>
  <c r="C2653" i="1" a="1"/>
  <c r="C2653" i="1" s="1"/>
  <c r="C2317" i="1" a="1"/>
  <c r="C2317" i="1" s="1"/>
  <c r="C2149" i="1" a="1"/>
  <c r="C2149" i="1" s="1"/>
  <c r="C3157" i="1" a="1"/>
  <c r="C3157" i="1" s="1"/>
  <c r="C2821" i="1" a="1"/>
  <c r="C2821" i="1" s="1"/>
  <c r="C2485" i="1" a="1"/>
  <c r="C2485" i="1" s="1"/>
  <c r="C1981" i="1" a="1"/>
  <c r="C1981" i="1" s="1"/>
  <c r="C1813" i="1" a="1"/>
  <c r="C1813" i="1" s="1"/>
  <c r="C302" i="1" a="1"/>
  <c r="C302" i="1" s="1"/>
  <c r="C8424" i="1" a="1"/>
  <c r="C8424" i="1" s="1"/>
  <c r="C6911" i="1" a="1"/>
  <c r="C6911" i="1" s="1"/>
  <c r="C7247" i="1" a="1"/>
  <c r="C7247" i="1" s="1"/>
  <c r="C6743" i="1" a="1"/>
  <c r="C6743" i="1" s="1"/>
  <c r="C6575" i="1" a="1"/>
  <c r="C6575" i="1" s="1"/>
  <c r="C7079" i="1" a="1"/>
  <c r="C7079" i="1" s="1"/>
  <c r="C8592" i="1" a="1"/>
  <c r="C8592" i="1" s="1"/>
  <c r="C6071" i="1" a="1"/>
  <c r="C6071" i="1" s="1"/>
  <c r="C8760" i="1" a="1"/>
  <c r="C8760" i="1" s="1"/>
  <c r="C6407" i="1" a="1"/>
  <c r="C6407" i="1" s="1"/>
  <c r="C5903" i="1" a="1"/>
  <c r="C5903" i="1" s="1"/>
  <c r="C864" i="1" a="1"/>
  <c r="C864" i="1" s="1"/>
  <c r="C6239" i="1" a="1"/>
  <c r="C6239" i="1" s="1"/>
  <c r="C4391" i="1" a="1"/>
  <c r="C4391" i="1" s="1"/>
  <c r="C8256" i="1" a="1"/>
  <c r="C8256" i="1" s="1"/>
  <c r="C7920" i="1" a="1"/>
  <c r="C7920" i="1" s="1"/>
  <c r="C7416" i="1" a="1"/>
  <c r="C7416" i="1" s="1"/>
  <c r="C7752" i="1" a="1"/>
  <c r="C7752" i="1" s="1"/>
  <c r="C7584" i="1" a="1"/>
  <c r="C7584" i="1" s="1"/>
  <c r="C8088" i="1" a="1"/>
  <c r="C8088" i="1" s="1"/>
  <c r="C1368" i="1" a="1"/>
  <c r="C1368" i="1" s="1"/>
  <c r="C1032" i="1" a="1"/>
  <c r="C1032" i="1" s="1"/>
  <c r="C1536" i="1" a="1"/>
  <c r="C1536" i="1" s="1"/>
  <c r="C1200" i="1" a="1"/>
  <c r="C1200" i="1" s="1"/>
  <c r="C5567" i="1" a="1"/>
  <c r="C5567" i="1" s="1"/>
  <c r="C5231" i="1" a="1"/>
  <c r="C5231" i="1" s="1"/>
  <c r="C4895" i="1" a="1"/>
  <c r="C4895" i="1" s="1"/>
  <c r="C4559" i="1" a="1"/>
  <c r="C4559" i="1" s="1"/>
  <c r="C4055" i="1" a="1"/>
  <c r="C4055" i="1" s="1"/>
  <c r="C3719" i="1" a="1"/>
  <c r="C3719" i="1" s="1"/>
  <c r="C3383" i="1" a="1"/>
  <c r="C3383" i="1" s="1"/>
  <c r="C3047" i="1" a="1"/>
  <c r="C3047" i="1" s="1"/>
  <c r="C2711" i="1" a="1"/>
  <c r="C2711" i="1" s="1"/>
  <c r="C2375" i="1" a="1"/>
  <c r="C2375" i="1" s="1"/>
  <c r="C696" i="1" a="1"/>
  <c r="C696" i="1" s="1"/>
  <c r="C5735" i="1" a="1"/>
  <c r="C5735" i="1" s="1"/>
  <c r="C5399" i="1" a="1"/>
  <c r="C5399" i="1" s="1"/>
  <c r="C5063" i="1" a="1"/>
  <c r="C5063" i="1" s="1"/>
  <c r="C4727" i="1" a="1"/>
  <c r="C4727" i="1" s="1"/>
  <c r="C4223" i="1" a="1"/>
  <c r="C4223" i="1" s="1"/>
  <c r="C3887" i="1" a="1"/>
  <c r="C3887" i="1" s="1"/>
  <c r="C3551" i="1" a="1"/>
  <c r="C3551" i="1" s="1"/>
  <c r="C3215" i="1" a="1"/>
  <c r="C3215" i="1" s="1"/>
  <c r="C2879" i="1" a="1"/>
  <c r="C2879" i="1" s="1"/>
  <c r="C2543" i="1" a="1"/>
  <c r="C2543" i="1" s="1"/>
  <c r="C192" i="1" a="1"/>
  <c r="C192" i="1" s="1"/>
  <c r="C528" i="1" a="1"/>
  <c r="C528" i="1" s="1"/>
  <c r="C360" i="1" a="1"/>
  <c r="C360" i="1" s="1"/>
  <c r="C24" i="1" a="1"/>
  <c r="C24" i="1" s="1"/>
  <c r="C1703" i="1" a="1"/>
  <c r="C1703" i="1" s="1"/>
  <c r="C2207" i="1" a="1"/>
  <c r="C2207" i="1" s="1"/>
  <c r="C2039" i="1" a="1"/>
  <c r="C2039" i="1" s="1"/>
  <c r="C1871" i="1" a="1"/>
  <c r="C1871" i="1" s="1"/>
  <c r="D8398" i="1" a="1"/>
  <c r="D8398" i="1" s="1"/>
  <c r="D5037" i="1" a="1"/>
  <c r="D5037" i="1" s="1"/>
  <c r="D8230" i="1" a="1"/>
  <c r="D8230" i="1" s="1"/>
  <c r="D4701" i="1" a="1"/>
  <c r="D4701" i="1" s="1"/>
  <c r="D5709" i="1" a="1"/>
  <c r="D5709" i="1" s="1"/>
  <c r="D5373" i="1" a="1"/>
  <c r="D5373" i="1" s="1"/>
  <c r="D8734" i="1" a="1"/>
  <c r="D8734" i="1" s="1"/>
  <c r="D7894" i="1" a="1"/>
  <c r="D7894" i="1" s="1"/>
  <c r="D7726" i="1" a="1"/>
  <c r="D7726" i="1" s="1"/>
  <c r="D8566" i="1" a="1"/>
  <c r="D8566" i="1" s="1"/>
  <c r="D1510" i="1" a="1"/>
  <c r="D1510" i="1" s="1"/>
  <c r="D1342" i="1" a="1"/>
  <c r="D1342" i="1" s="1"/>
  <c r="D1006" i="1" a="1"/>
  <c r="D1006" i="1" s="1"/>
  <c r="D7390" i="1" a="1"/>
  <c r="D7390" i="1" s="1"/>
  <c r="D1174" i="1" a="1"/>
  <c r="D1174" i="1" s="1"/>
  <c r="D838" i="1" a="1"/>
  <c r="D838" i="1" s="1"/>
  <c r="D502" i="1" a="1"/>
  <c r="D502" i="1" s="1"/>
  <c r="D670" i="1" a="1"/>
  <c r="D670" i="1" s="1"/>
  <c r="D8062" i="1" a="1"/>
  <c r="D8062" i="1" s="1"/>
  <c r="D7558" i="1" a="1"/>
  <c r="D7558" i="1" s="1"/>
  <c r="D7221" i="1" a="1"/>
  <c r="D7221" i="1" s="1"/>
  <c r="D334" i="1" a="1"/>
  <c r="D334" i="1" s="1"/>
  <c r="D166" i="1" a="1"/>
  <c r="D166" i="1" s="1"/>
  <c r="D6549" i="1" a="1"/>
  <c r="D6549" i="1" s="1"/>
  <c r="D6045" i="1" a="1"/>
  <c r="D6045" i="1" s="1"/>
  <c r="D4197" i="1" a="1"/>
  <c r="D4197" i="1" s="1"/>
  <c r="D3861" i="1" a="1"/>
  <c r="D3861" i="1" s="1"/>
  <c r="D3525" i="1" a="1"/>
  <c r="D3525" i="1" s="1"/>
  <c r="D6885" i="1" a="1"/>
  <c r="D6885" i="1" s="1"/>
  <c r="D6381" i="1" a="1"/>
  <c r="D6381" i="1" s="1"/>
  <c r="D5877" i="1" a="1"/>
  <c r="D5877" i="1" s="1"/>
  <c r="D2013" i="1" a="1"/>
  <c r="D2013" i="1" s="1"/>
  <c r="D3357" i="1" a="1"/>
  <c r="D3357" i="1" s="1"/>
  <c r="D4365" i="1" a="1"/>
  <c r="D4365" i="1" s="1"/>
  <c r="D3021" i="1" a="1"/>
  <c r="D3021" i="1" s="1"/>
  <c r="D2685" i="1" a="1"/>
  <c r="D2685" i="1" s="1"/>
  <c r="D2349" i="1" a="1"/>
  <c r="D2349" i="1" s="1"/>
  <c r="D2181" i="1" a="1"/>
  <c r="D2181" i="1" s="1"/>
  <c r="D1845" i="1" a="1"/>
  <c r="D1845" i="1" s="1"/>
  <c r="D1677" i="1" a="1"/>
  <c r="D1677" i="1" s="1"/>
  <c r="D6213" i="1" a="1"/>
  <c r="D6213" i="1" s="1"/>
  <c r="D6717" i="1" a="1"/>
  <c r="D6717" i="1" s="1"/>
  <c r="D3693" i="1" a="1"/>
  <c r="D3693" i="1" s="1"/>
  <c r="D3189" i="1" a="1"/>
  <c r="D3189" i="1" s="1"/>
  <c r="D2853" i="1" a="1"/>
  <c r="D2853" i="1" s="1"/>
  <c r="D2517" i="1" a="1"/>
  <c r="D2517" i="1" s="1"/>
  <c r="D7053" i="1" a="1"/>
  <c r="D7053" i="1" s="1"/>
  <c r="D4029" i="1" a="1"/>
  <c r="D4029" i="1" s="1"/>
  <c r="D4869" i="1" a="1"/>
  <c r="D4869" i="1" s="1"/>
  <c r="D5205" i="1" a="1"/>
  <c r="D5205" i="1" s="1"/>
  <c r="D5541" i="1" a="1"/>
  <c r="D5541" i="1" s="1"/>
  <c r="D4533" i="1" a="1"/>
  <c r="D4533" i="1" s="1"/>
  <c r="D6203" i="1" a="1"/>
  <c r="D6203" i="1" s="1"/>
  <c r="D7211" i="1" a="1"/>
  <c r="D7211" i="1" s="1"/>
  <c r="D6875" i="1" a="1"/>
  <c r="D6875" i="1" s="1"/>
  <c r="D6539" i="1" a="1"/>
  <c r="D6539" i="1" s="1"/>
  <c r="D5867" i="1" a="1"/>
  <c r="D5867" i="1" s="1"/>
  <c r="D8388" i="1" a="1"/>
  <c r="D8388" i="1" s="1"/>
  <c r="D8724" i="1" a="1"/>
  <c r="D8724" i="1" s="1"/>
  <c r="D8220" i="1" a="1"/>
  <c r="D8220" i="1" s="1"/>
  <c r="D8556" i="1" a="1"/>
  <c r="D8556" i="1" s="1"/>
  <c r="D7716" i="1" a="1"/>
  <c r="D7716" i="1" s="1"/>
  <c r="D8052" i="1" a="1"/>
  <c r="D8052" i="1" s="1"/>
  <c r="D7548" i="1" a="1"/>
  <c r="D7548" i="1" s="1"/>
  <c r="D7884" i="1" a="1"/>
  <c r="D7884" i="1" s="1"/>
  <c r="D7380" i="1" a="1"/>
  <c r="D7380" i="1" s="1"/>
  <c r="D1164" i="1" a="1"/>
  <c r="D1164" i="1" s="1"/>
  <c r="D996" i="1" a="1"/>
  <c r="D996" i="1" s="1"/>
  <c r="D1500" i="1" a="1"/>
  <c r="D1500" i="1" s="1"/>
  <c r="D828" i="1" a="1"/>
  <c r="D828" i="1" s="1"/>
  <c r="D492" i="1" a="1"/>
  <c r="D492" i="1" s="1"/>
  <c r="D6035" i="1" a="1"/>
  <c r="D6035" i="1" s="1"/>
  <c r="D7043" i="1" a="1"/>
  <c r="D7043" i="1" s="1"/>
  <c r="D660" i="1" a="1"/>
  <c r="D660" i="1" s="1"/>
  <c r="D324" i="1" a="1"/>
  <c r="D324" i="1" s="1"/>
  <c r="D6371" i="1" a="1"/>
  <c r="D6371" i="1" s="1"/>
  <c r="D5531" i="1" a="1"/>
  <c r="D5531" i="1" s="1"/>
  <c r="D5195" i="1" a="1"/>
  <c r="D5195" i="1" s="1"/>
  <c r="D4859" i="1" a="1"/>
  <c r="D4859" i="1" s="1"/>
  <c r="D4523" i="1" a="1"/>
  <c r="D4523" i="1" s="1"/>
  <c r="D4355" i="1" a="1"/>
  <c r="D4355" i="1" s="1"/>
  <c r="D4019" i="1" a="1"/>
  <c r="D4019" i="1" s="1"/>
  <c r="D3683" i="1" a="1"/>
  <c r="D3683" i="1" s="1"/>
  <c r="D3347" i="1" a="1"/>
  <c r="D3347" i="1" s="1"/>
  <c r="D3011" i="1" a="1"/>
  <c r="D3011" i="1" s="1"/>
  <c r="D2675" i="1" a="1"/>
  <c r="D2675" i="1" s="1"/>
  <c r="D2339" i="1" a="1"/>
  <c r="D2339" i="1" s="1"/>
  <c r="D1332" i="1" a="1"/>
  <c r="D1332" i="1" s="1"/>
  <c r="D5699" i="1" a="1"/>
  <c r="D5699" i="1" s="1"/>
  <c r="D5363" i="1" a="1"/>
  <c r="D5363" i="1" s="1"/>
  <c r="D5027" i="1" a="1"/>
  <c r="D5027" i="1" s="1"/>
  <c r="D4691" i="1" a="1"/>
  <c r="D4691" i="1" s="1"/>
  <c r="D4187" i="1" a="1"/>
  <c r="D4187" i="1" s="1"/>
  <c r="D3851" i="1" a="1"/>
  <c r="D3851" i="1" s="1"/>
  <c r="D3515" i="1" a="1"/>
  <c r="D3515" i="1" s="1"/>
  <c r="D3179" i="1" a="1"/>
  <c r="D3179" i="1" s="1"/>
  <c r="D2843" i="1" a="1"/>
  <c r="D2843" i="1" s="1"/>
  <c r="D2507" i="1" a="1"/>
  <c r="D2507" i="1" s="1"/>
  <c r="D1667" i="1" a="1"/>
  <c r="D1667" i="1" s="1"/>
  <c r="D156" i="1" a="1"/>
  <c r="D156" i="1" s="1"/>
  <c r="D2003" i="1" a="1"/>
  <c r="D2003" i="1" s="1"/>
  <c r="D2171" i="1" a="1"/>
  <c r="D2171" i="1" s="1"/>
  <c r="D1835" i="1" a="1"/>
  <c r="D1835" i="1" s="1"/>
  <c r="D6707" i="1" a="1"/>
  <c r="D6707" i="1" s="1"/>
  <c r="C8552" i="1" a="1"/>
  <c r="C8552" i="1" s="1"/>
  <c r="C6871" i="1" a="1"/>
  <c r="C6871" i="1" s="1"/>
  <c r="C8720" i="1" a="1"/>
  <c r="C8720" i="1" s="1"/>
  <c r="C7039" i="1" a="1"/>
  <c r="C7039" i="1" s="1"/>
  <c r="C6367" i="1" a="1"/>
  <c r="C6367" i="1" s="1"/>
  <c r="C7207" i="1" a="1"/>
  <c r="C7207" i="1" s="1"/>
  <c r="C6703" i="1" a="1"/>
  <c r="C6703" i="1" s="1"/>
  <c r="C6199" i="1" a="1"/>
  <c r="C6199" i="1" s="1"/>
  <c r="C6535" i="1" a="1"/>
  <c r="C6535" i="1" s="1"/>
  <c r="C5863" i="1" a="1"/>
  <c r="C5863" i="1" s="1"/>
  <c r="C992" i="1" a="1"/>
  <c r="C992" i="1" s="1"/>
  <c r="C6031" i="1" a="1"/>
  <c r="C6031" i="1" s="1"/>
  <c r="C8384" i="1" a="1"/>
  <c r="C8384" i="1" s="1"/>
  <c r="C8216" i="1" a="1"/>
  <c r="C8216" i="1" s="1"/>
  <c r="C7712" i="1" a="1"/>
  <c r="C7712" i="1" s="1"/>
  <c r="C8048" i="1" a="1"/>
  <c r="C8048" i="1" s="1"/>
  <c r="C7544" i="1" a="1"/>
  <c r="C7544" i="1" s="1"/>
  <c r="C7880" i="1" a="1"/>
  <c r="C7880" i="1" s="1"/>
  <c r="C1160" i="1" a="1"/>
  <c r="C1160" i="1" s="1"/>
  <c r="C1496" i="1" a="1"/>
  <c r="C1496" i="1" s="1"/>
  <c r="C824" i="1" a="1"/>
  <c r="C824" i="1" s="1"/>
  <c r="C1328" i="1" a="1"/>
  <c r="C1328" i="1" s="1"/>
  <c r="C7376" i="1" a="1"/>
  <c r="C7376" i="1" s="1"/>
  <c r="C5695" i="1" a="1"/>
  <c r="C5695" i="1" s="1"/>
  <c r="C5359" i="1" a="1"/>
  <c r="C5359" i="1" s="1"/>
  <c r="C5023" i="1" a="1"/>
  <c r="C5023" i="1" s="1"/>
  <c r="C4687" i="1" a="1"/>
  <c r="C4687" i="1" s="1"/>
  <c r="C4183" i="1" a="1"/>
  <c r="C4183" i="1" s="1"/>
  <c r="C3847" i="1" a="1"/>
  <c r="C3847" i="1" s="1"/>
  <c r="C3511" i="1" a="1"/>
  <c r="C3511" i="1" s="1"/>
  <c r="C3175" i="1" a="1"/>
  <c r="C3175" i="1" s="1"/>
  <c r="C2839" i="1" a="1"/>
  <c r="C2839" i="1" s="1"/>
  <c r="C2503" i="1" a="1"/>
  <c r="C2503" i="1" s="1"/>
  <c r="C488" i="1" a="1"/>
  <c r="C488" i="1" s="1"/>
  <c r="C656" i="1" a="1"/>
  <c r="C656" i="1" s="1"/>
  <c r="C320" i="1" a="1"/>
  <c r="C320" i="1" s="1"/>
  <c r="C5527" i="1" a="1"/>
  <c r="C5527" i="1" s="1"/>
  <c r="C5191" i="1" a="1"/>
  <c r="C5191" i="1" s="1"/>
  <c r="C4855" i="1" a="1"/>
  <c r="C4855" i="1" s="1"/>
  <c r="C4519" i="1" a="1"/>
  <c r="C4519" i="1" s="1"/>
  <c r="C4351" i="1" a="1"/>
  <c r="C4351" i="1" s="1"/>
  <c r="C4015" i="1" a="1"/>
  <c r="C4015" i="1" s="1"/>
  <c r="C3679" i="1" a="1"/>
  <c r="C3679" i="1" s="1"/>
  <c r="C3343" i="1" a="1"/>
  <c r="C3343" i="1" s="1"/>
  <c r="C3007" i="1" a="1"/>
  <c r="C3007" i="1" s="1"/>
  <c r="C2671" i="1" a="1"/>
  <c r="C2671" i="1" s="1"/>
  <c r="C2335" i="1" a="1"/>
  <c r="C2335" i="1" s="1"/>
  <c r="C152" i="1" a="1"/>
  <c r="C152" i="1" s="1"/>
  <c r="C2167" i="1" a="1"/>
  <c r="C2167" i="1" s="1"/>
  <c r="C1663" i="1" a="1"/>
  <c r="C1663" i="1" s="1"/>
  <c r="C1831" i="1" a="1"/>
  <c r="C1831" i="1" s="1"/>
  <c r="C1999" i="1" a="1"/>
  <c r="C1999" i="1" s="1"/>
  <c r="C4973" i="1" a="1"/>
  <c r="C4973" i="1" s="1"/>
  <c r="C4805" i="1" a="1"/>
  <c r="C4805" i="1" s="1"/>
  <c r="C4469" i="1" a="1"/>
  <c r="C4469" i="1" s="1"/>
  <c r="C5645" i="1" a="1"/>
  <c r="C5645" i="1" s="1"/>
  <c r="C5477" i="1" a="1"/>
  <c r="C5477" i="1" s="1"/>
  <c r="C5141" i="1" a="1"/>
  <c r="C5141" i="1" s="1"/>
  <c r="C4637" i="1" a="1"/>
  <c r="C4637" i="1" s="1"/>
  <c r="C8334" i="1" a="1"/>
  <c r="C8334" i="1" s="1"/>
  <c r="C8670" i="1" a="1"/>
  <c r="C8670" i="1" s="1"/>
  <c r="C8502" i="1" a="1"/>
  <c r="C8502" i="1" s="1"/>
  <c r="C8166" i="1" a="1"/>
  <c r="C8166" i="1" s="1"/>
  <c r="C5309" i="1" a="1"/>
  <c r="C5309" i="1" s="1"/>
  <c r="C7830" i="1" a="1"/>
  <c r="C7830" i="1" s="1"/>
  <c r="C7662" i="1" a="1"/>
  <c r="C7662" i="1" s="1"/>
  <c r="C1278" i="1" a="1"/>
  <c r="C1278" i="1" s="1"/>
  <c r="C942" i="1" a="1"/>
  <c r="C942" i="1" s="1"/>
  <c r="C1614" i="1" a="1"/>
  <c r="C1614" i="1" s="1"/>
  <c r="C1446" i="1" a="1"/>
  <c r="C1446" i="1" s="1"/>
  <c r="C1110" i="1" a="1"/>
  <c r="C1110" i="1" s="1"/>
  <c r="C774" i="1" a="1"/>
  <c r="C774" i="1" s="1"/>
  <c r="C438" i="1" a="1"/>
  <c r="C438" i="1" s="1"/>
  <c r="C606" i="1" a="1"/>
  <c r="C606" i="1" s="1"/>
  <c r="C7998" i="1" a="1"/>
  <c r="C7998" i="1" s="1"/>
  <c r="C7494" i="1" a="1"/>
  <c r="C7494" i="1" s="1"/>
  <c r="C102" i="1" a="1"/>
  <c r="C102" i="1" s="1"/>
  <c r="C270" i="1" a="1"/>
  <c r="C270" i="1" s="1"/>
  <c r="C7157" i="1" a="1"/>
  <c r="C7157" i="1" s="1"/>
  <c r="C6989" i="1" a="1"/>
  <c r="C6989" i="1" s="1"/>
  <c r="C6485" i="1" a="1"/>
  <c r="C6485" i="1" s="1"/>
  <c r="C5981" i="1" a="1"/>
  <c r="C5981" i="1" s="1"/>
  <c r="C4133" i="1" a="1"/>
  <c r="C4133" i="1" s="1"/>
  <c r="C3797" i="1" a="1"/>
  <c r="C3797" i="1" s="1"/>
  <c r="C3461" i="1" a="1"/>
  <c r="C3461" i="1" s="1"/>
  <c r="C6821" i="1" a="1"/>
  <c r="C6821" i="1" s="1"/>
  <c r="C6653" i="1" a="1"/>
  <c r="C6653" i="1" s="1"/>
  <c r="C6317" i="1" a="1"/>
  <c r="C6317" i="1" s="1"/>
  <c r="C6149" i="1" a="1"/>
  <c r="C6149" i="1" s="1"/>
  <c r="C5813" i="1" a="1"/>
  <c r="C5813" i="1" s="1"/>
  <c r="C4301" i="1" a="1"/>
  <c r="C4301" i="1" s="1"/>
  <c r="C3965" i="1" a="1"/>
  <c r="C3965" i="1" s="1"/>
  <c r="C3629" i="1" a="1"/>
  <c r="C3629" i="1" s="1"/>
  <c r="C2957" i="1" a="1"/>
  <c r="C2957" i="1" s="1"/>
  <c r="C2621" i="1" a="1"/>
  <c r="C2621" i="1" s="1"/>
  <c r="C2285" i="1" a="1"/>
  <c r="C2285" i="1" s="1"/>
  <c r="C1781" i="1" a="1"/>
  <c r="C1781" i="1" s="1"/>
  <c r="C3293" i="1" a="1"/>
  <c r="C3293" i="1" s="1"/>
  <c r="C3125" i="1" a="1"/>
  <c r="C3125" i="1" s="1"/>
  <c r="C2789" i="1" a="1"/>
  <c r="C2789" i="1" s="1"/>
  <c r="C2453" i="1" a="1"/>
  <c r="C2453" i="1" s="1"/>
  <c r="C1949" i="1" a="1"/>
  <c r="C1949" i="1" s="1"/>
  <c r="C2117" i="1" a="1"/>
  <c r="C2117" i="1" s="1"/>
  <c r="C7325" i="1" a="1"/>
  <c r="C7325" i="1" s="1"/>
  <c r="C5765" i="1" a="1"/>
  <c r="C5765" i="1" s="1"/>
  <c r="C5429" i="1" a="1"/>
  <c r="C5429" i="1" s="1"/>
  <c r="C5261" i="1" a="1"/>
  <c r="C5261" i="1" s="1"/>
  <c r="C5093" i="1" a="1"/>
  <c r="C5093" i="1" s="1"/>
  <c r="C4757" i="1" a="1"/>
  <c r="C4757" i="1" s="1"/>
  <c r="C4589" i="1" a="1"/>
  <c r="C4589" i="1" s="1"/>
  <c r="C4925" i="1" a="1"/>
  <c r="C4925" i="1" s="1"/>
  <c r="C5597" i="1" a="1"/>
  <c r="C5597" i="1" s="1"/>
  <c r="C8454" i="1" a="1"/>
  <c r="C8454" i="1" s="1"/>
  <c r="C8622" i="1" a="1"/>
  <c r="C8622" i="1" s="1"/>
  <c r="C8286" i="1" a="1"/>
  <c r="C8286" i="1" s="1"/>
  <c r="C8118" i="1" a="1"/>
  <c r="C8118" i="1" s="1"/>
  <c r="C7614" i="1" a="1"/>
  <c r="C7614" i="1" s="1"/>
  <c r="C1230" i="1" a="1"/>
  <c r="C1230" i="1" s="1"/>
  <c r="C894" i="1" a="1"/>
  <c r="C894" i="1" s="1"/>
  <c r="C7446" i="1" a="1"/>
  <c r="C7446" i="1" s="1"/>
  <c r="C1566" i="1" a="1"/>
  <c r="C1566" i="1" s="1"/>
  <c r="C1398" i="1" a="1"/>
  <c r="C1398" i="1" s="1"/>
  <c r="C1062" i="1" a="1"/>
  <c r="C1062" i="1" s="1"/>
  <c r="C726" i="1" a="1"/>
  <c r="C726" i="1" s="1"/>
  <c r="C390" i="1" a="1"/>
  <c r="C390" i="1" s="1"/>
  <c r="C7950" i="1" a="1"/>
  <c r="C7950" i="1" s="1"/>
  <c r="C7782" i="1" a="1"/>
  <c r="C7782" i="1" s="1"/>
  <c r="C558" i="1" a="1"/>
  <c r="C558" i="1" s="1"/>
  <c r="C7277" i="1" a="1"/>
  <c r="C7277" i="1" s="1"/>
  <c r="C6437" i="1" a="1"/>
  <c r="C6437" i="1" s="1"/>
  <c r="C222" i="1" a="1"/>
  <c r="C222" i="1" s="1"/>
  <c r="C6773" i="1" a="1"/>
  <c r="C6773" i="1" s="1"/>
  <c r="C5933" i="1" a="1"/>
  <c r="C5933" i="1" s="1"/>
  <c r="C4085" i="1" a="1"/>
  <c r="C4085" i="1" s="1"/>
  <c r="C3749" i="1" a="1"/>
  <c r="C3749" i="1" s="1"/>
  <c r="C3413" i="1" a="1"/>
  <c r="C3413" i="1" s="1"/>
  <c r="C6605" i="1" a="1"/>
  <c r="C6605" i="1" s="1"/>
  <c r="C6269" i="1" a="1"/>
  <c r="C6269" i="1" s="1"/>
  <c r="C6101" i="1" a="1"/>
  <c r="C6101" i="1" s="1"/>
  <c r="C4421" i="1" a="1"/>
  <c r="C4421" i="1" s="1"/>
  <c r="C4253" i="1" a="1"/>
  <c r="C4253" i="1" s="1"/>
  <c r="C3917" i="1" a="1"/>
  <c r="C3917" i="1" s="1"/>
  <c r="C3581" i="1" a="1"/>
  <c r="C3581" i="1" s="1"/>
  <c r="C2909" i="1" a="1"/>
  <c r="C2909" i="1" s="1"/>
  <c r="C2573" i="1" a="1"/>
  <c r="C2573" i="1" s="1"/>
  <c r="C3245" i="1" a="1"/>
  <c r="C3245" i="1" s="1"/>
  <c r="C1901" i="1" a="1"/>
  <c r="C1901" i="1" s="1"/>
  <c r="C1733" i="1" a="1"/>
  <c r="C1733" i="1" s="1"/>
  <c r="C3077" i="1" a="1"/>
  <c r="C3077" i="1" s="1"/>
  <c r="C2741" i="1" a="1"/>
  <c r="C2741" i="1" s="1"/>
  <c r="C2405" i="1" a="1"/>
  <c r="C2405" i="1" s="1"/>
  <c r="C2069" i="1" a="1"/>
  <c r="C2069" i="1" s="1"/>
  <c r="C54" i="1" a="1"/>
  <c r="C54" i="1" s="1"/>
  <c r="C7109" i="1" a="1"/>
  <c r="C7109" i="1" s="1"/>
  <c r="C6941" i="1" a="1"/>
  <c r="C6941" i="1" s="1"/>
  <c r="C2237" i="1" a="1"/>
  <c r="C2237" i="1" s="1"/>
  <c r="C5301" i="1" a="1"/>
  <c r="C5301" i="1" s="1"/>
  <c r="C4629" i="1" a="1"/>
  <c r="C4629" i="1" s="1"/>
  <c r="C5133" i="1" a="1"/>
  <c r="C5133" i="1" s="1"/>
  <c r="C4965" i="1" a="1"/>
  <c r="C4965" i="1" s="1"/>
  <c r="C4797" i="1" a="1"/>
  <c r="C4797" i="1" s="1"/>
  <c r="C4461" i="1" a="1"/>
  <c r="C4461" i="1" s="1"/>
  <c r="C5637" i="1" a="1"/>
  <c r="C5637" i="1" s="1"/>
  <c r="C5469" i="1" a="1"/>
  <c r="C5469" i="1" s="1"/>
  <c r="C8326" i="1" a="1"/>
  <c r="C8326" i="1" s="1"/>
  <c r="C8158" i="1" a="1"/>
  <c r="C8158" i="1" s="1"/>
  <c r="C7654" i="1" a="1"/>
  <c r="C7654" i="1" s="1"/>
  <c r="C8662" i="1" a="1"/>
  <c r="C8662" i="1" s="1"/>
  <c r="C8494" i="1" a="1"/>
  <c r="C8494" i="1" s="1"/>
  <c r="C7486" i="1" a="1"/>
  <c r="C7486" i="1" s="1"/>
  <c r="C7990" i="1" a="1"/>
  <c r="C7990" i="1" s="1"/>
  <c r="C1606" i="1" a="1"/>
  <c r="C1606" i="1" s="1"/>
  <c r="C1438" i="1" a="1"/>
  <c r="C1438" i="1" s="1"/>
  <c r="C1102" i="1" a="1"/>
  <c r="C1102" i="1" s="1"/>
  <c r="C766" i="1" a="1"/>
  <c r="C766" i="1" s="1"/>
  <c r="C1270" i="1" a="1"/>
  <c r="C1270" i="1" s="1"/>
  <c r="C934" i="1" a="1"/>
  <c r="C934" i="1" s="1"/>
  <c r="C598" i="1" a="1"/>
  <c r="C598" i="1" s="1"/>
  <c r="C7822" i="1" a="1"/>
  <c r="C7822" i="1" s="1"/>
  <c r="C430" i="1" a="1"/>
  <c r="C430" i="1" s="1"/>
  <c r="C7317" i="1" a="1"/>
  <c r="C7317" i="1" s="1"/>
  <c r="C6813" i="1" a="1"/>
  <c r="C6813" i="1" s="1"/>
  <c r="C6645" i="1" a="1"/>
  <c r="C6645" i="1" s="1"/>
  <c r="C6309" i="1" a="1"/>
  <c r="C6309" i="1" s="1"/>
  <c r="C262" i="1" a="1"/>
  <c r="C262" i="1" s="1"/>
  <c r="C6981" i="1" a="1"/>
  <c r="C6981" i="1" s="1"/>
  <c r="C6141" i="1" a="1"/>
  <c r="C6141" i="1" s="1"/>
  <c r="C5805" i="1" a="1"/>
  <c r="C5805" i="1" s="1"/>
  <c r="C4293" i="1" a="1"/>
  <c r="C4293" i="1" s="1"/>
  <c r="C3957" i="1" a="1"/>
  <c r="C3957" i="1" s="1"/>
  <c r="C3621" i="1" a="1"/>
  <c r="C3621" i="1" s="1"/>
  <c r="C3285" i="1" a="1"/>
  <c r="C3285" i="1" s="1"/>
  <c r="C6477" i="1" a="1"/>
  <c r="C6477" i="1" s="1"/>
  <c r="C5973" i="1" a="1"/>
  <c r="C5973" i="1" s="1"/>
  <c r="C4125" i="1" a="1"/>
  <c r="C4125" i="1" s="1"/>
  <c r="C3789" i="1" a="1"/>
  <c r="C3789" i="1" s="1"/>
  <c r="C3453" i="1" a="1"/>
  <c r="C3453" i="1" s="1"/>
  <c r="C3117" i="1" a="1"/>
  <c r="C3117" i="1" s="1"/>
  <c r="C2781" i="1" a="1"/>
  <c r="C2781" i="1" s="1"/>
  <c r="C2445" i="1" a="1"/>
  <c r="C2445" i="1" s="1"/>
  <c r="C1941" i="1" a="1"/>
  <c r="C1941" i="1" s="1"/>
  <c r="C2109" i="1" a="1"/>
  <c r="C2109" i="1" s="1"/>
  <c r="C7149" i="1" a="1"/>
  <c r="C7149" i="1" s="1"/>
  <c r="C2949" i="1" a="1"/>
  <c r="C2949" i="1" s="1"/>
  <c r="C2613" i="1" a="1"/>
  <c r="C2613" i="1" s="1"/>
  <c r="C2277" i="1" a="1"/>
  <c r="C2277" i="1" s="1"/>
  <c r="C1773" i="1" a="1"/>
  <c r="C1773" i="1" s="1"/>
  <c r="C94" i="1" a="1"/>
  <c r="C94" i="1" s="1"/>
  <c r="D6375" i="1" a="1"/>
  <c r="D6375" i="1" s="1"/>
  <c r="D8224" i="1" a="1"/>
  <c r="D8224" i="1" s="1"/>
  <c r="D8728" i="1" a="1"/>
  <c r="D8728" i="1" s="1"/>
  <c r="D6711" i="1" a="1"/>
  <c r="D6711" i="1" s="1"/>
  <c r="D7047" i="1" a="1"/>
  <c r="D7047" i="1" s="1"/>
  <c r="D8392" i="1" a="1"/>
  <c r="D8392" i="1" s="1"/>
  <c r="D8560" i="1" a="1"/>
  <c r="D8560" i="1" s="1"/>
  <c r="D8056" i="1" a="1"/>
  <c r="D8056" i="1" s="1"/>
  <c r="D7552" i="1" a="1"/>
  <c r="D7552" i="1" s="1"/>
  <c r="D6039" i="1" a="1"/>
  <c r="D6039" i="1" s="1"/>
  <c r="D7888" i="1" a="1"/>
  <c r="D7888" i="1" s="1"/>
  <c r="D7384" i="1" a="1"/>
  <c r="D7384" i="1" s="1"/>
  <c r="D7720" i="1" a="1"/>
  <c r="D7720" i="1" s="1"/>
  <c r="D1504" i="1" a="1"/>
  <c r="D1504" i="1" s="1"/>
  <c r="D832" i="1" a="1"/>
  <c r="D832" i="1" s="1"/>
  <c r="D1336" i="1" a="1"/>
  <c r="D1336" i="1" s="1"/>
  <c r="D664" i="1" a="1"/>
  <c r="D664" i="1" s="1"/>
  <c r="D328" i="1" a="1"/>
  <c r="D328" i="1" s="1"/>
  <c r="D1168" i="1" a="1"/>
  <c r="D1168" i="1" s="1"/>
  <c r="D5535" i="1" a="1"/>
  <c r="D5535" i="1" s="1"/>
  <c r="D5199" i="1" a="1"/>
  <c r="D5199" i="1" s="1"/>
  <c r="D4863" i="1" a="1"/>
  <c r="D4863" i="1" s="1"/>
  <c r="D4527" i="1" a="1"/>
  <c r="D4527" i="1" s="1"/>
  <c r="D4359" i="1" a="1"/>
  <c r="D4359" i="1" s="1"/>
  <c r="D4023" i="1" a="1"/>
  <c r="D4023" i="1" s="1"/>
  <c r="D3687" i="1" a="1"/>
  <c r="D3687" i="1" s="1"/>
  <c r="D3351" i="1" a="1"/>
  <c r="D3351" i="1" s="1"/>
  <c r="D3015" i="1" a="1"/>
  <c r="D3015" i="1" s="1"/>
  <c r="D2679" i="1" a="1"/>
  <c r="D2679" i="1" s="1"/>
  <c r="D2343" i="1" a="1"/>
  <c r="D2343" i="1" s="1"/>
  <c r="D1000" i="1" a="1"/>
  <c r="D1000" i="1" s="1"/>
  <c r="D160" i="1" a="1"/>
  <c r="D160" i="1" s="1"/>
  <c r="D5703" i="1" a="1"/>
  <c r="D5703" i="1" s="1"/>
  <c r="D5367" i="1" a="1"/>
  <c r="D5367" i="1" s="1"/>
  <c r="D5031" i="1" a="1"/>
  <c r="D5031" i="1" s="1"/>
  <c r="D4695" i="1" a="1"/>
  <c r="D4695" i="1" s="1"/>
  <c r="D4191" i="1" a="1"/>
  <c r="D4191" i="1" s="1"/>
  <c r="D3855" i="1" a="1"/>
  <c r="D3855" i="1" s="1"/>
  <c r="D3519" i="1" a="1"/>
  <c r="D3519" i="1" s="1"/>
  <c r="D3183" i="1" a="1"/>
  <c r="D3183" i="1" s="1"/>
  <c r="D2847" i="1" a="1"/>
  <c r="D2847" i="1" s="1"/>
  <c r="D2511" i="1" a="1"/>
  <c r="D2511" i="1" s="1"/>
  <c r="D496" i="1" a="1"/>
  <c r="D496" i="1" s="1"/>
  <c r="D1671" i="1" a="1"/>
  <c r="D1671" i="1" s="1"/>
  <c r="D7215" i="1" a="1"/>
  <c r="D7215" i="1" s="1"/>
  <c r="D6879" i="1" a="1"/>
  <c r="D6879" i="1" s="1"/>
  <c r="D2007" i="1" a="1"/>
  <c r="D2007" i="1" s="1"/>
  <c r="D6543" i="1" a="1"/>
  <c r="D6543" i="1" s="1"/>
  <c r="D2175" i="1" a="1"/>
  <c r="D2175" i="1" s="1"/>
  <c r="D1839" i="1" a="1"/>
  <c r="D1839" i="1" s="1"/>
  <c r="D5871" i="1" a="1"/>
  <c r="D5871" i="1" s="1"/>
  <c r="D6207" i="1" a="1"/>
  <c r="D6207" i="1" s="1"/>
  <c r="C6919" i="1" a="1"/>
  <c r="C6919" i="1" s="1"/>
  <c r="C6751" i="1" a="1"/>
  <c r="C6751" i="1" s="1"/>
  <c r="C7087" i="1" a="1"/>
  <c r="C7087" i="1" s="1"/>
  <c r="C6583" i="1" a="1"/>
  <c r="C6583" i="1" s="1"/>
  <c r="C7255" i="1" a="1"/>
  <c r="C7255" i="1" s="1"/>
  <c r="C8600" i="1" a="1"/>
  <c r="C8600" i="1" s="1"/>
  <c r="C6415" i="1" a="1"/>
  <c r="C6415" i="1" s="1"/>
  <c r="C8432" i="1" a="1"/>
  <c r="C8432" i="1" s="1"/>
  <c r="C6079" i="1" a="1"/>
  <c r="C6079" i="1" s="1"/>
  <c r="C6247" i="1" a="1"/>
  <c r="C6247" i="1" s="1"/>
  <c r="C5911" i="1" a="1"/>
  <c r="C5911" i="1" s="1"/>
  <c r="C7760" i="1" a="1"/>
  <c r="C7760" i="1" s="1"/>
  <c r="C8096" i="1" a="1"/>
  <c r="C8096" i="1" s="1"/>
  <c r="C7592" i="1" a="1"/>
  <c r="C7592" i="1" s="1"/>
  <c r="C8264" i="1" a="1"/>
  <c r="C8264" i="1" s="1"/>
  <c r="C1040" i="1" a="1"/>
  <c r="C1040" i="1" s="1"/>
  <c r="C872" i="1" a="1"/>
  <c r="C872" i="1" s="1"/>
  <c r="C7424" i="1" a="1"/>
  <c r="C7424" i="1" s="1"/>
  <c r="C1544" i="1" a="1"/>
  <c r="C1544" i="1" s="1"/>
  <c r="C1208" i="1" a="1"/>
  <c r="C1208" i="1" s="1"/>
  <c r="C7928" i="1" a="1"/>
  <c r="C7928" i="1" s="1"/>
  <c r="C1376" i="1" a="1"/>
  <c r="C1376" i="1" s="1"/>
  <c r="C5743" i="1" a="1"/>
  <c r="C5743" i="1" s="1"/>
  <c r="C5407" i="1" a="1"/>
  <c r="C5407" i="1" s="1"/>
  <c r="C5071" i="1" a="1"/>
  <c r="C5071" i="1" s="1"/>
  <c r="C4735" i="1" a="1"/>
  <c r="C4735" i="1" s="1"/>
  <c r="C4399" i="1" a="1"/>
  <c r="C4399" i="1" s="1"/>
  <c r="C4231" i="1" a="1"/>
  <c r="C4231" i="1" s="1"/>
  <c r="C3559" i="1" a="1"/>
  <c r="C3559" i="1" s="1"/>
  <c r="C3223" i="1" a="1"/>
  <c r="C3223" i="1" s="1"/>
  <c r="C2887" i="1" a="1"/>
  <c r="C2887" i="1" s="1"/>
  <c r="C2551" i="1" a="1"/>
  <c r="C2551" i="1" s="1"/>
  <c r="C200" i="1" a="1"/>
  <c r="C200" i="1" s="1"/>
  <c r="C3895" i="1" a="1"/>
  <c r="C3895" i="1" s="1"/>
  <c r="C536" i="1" a="1"/>
  <c r="C536" i="1" s="1"/>
  <c r="C368" i="1" a="1"/>
  <c r="C368" i="1" s="1"/>
  <c r="C32" i="1" a="1"/>
  <c r="C32" i="1" s="1"/>
  <c r="C5575" i="1" a="1"/>
  <c r="C5575" i="1" s="1"/>
  <c r="C5239" i="1" a="1"/>
  <c r="C5239" i="1" s="1"/>
  <c r="C4903" i="1" a="1"/>
  <c r="C4903" i="1" s="1"/>
  <c r="C4567" i="1" a="1"/>
  <c r="C4567" i="1" s="1"/>
  <c r="C4063" i="1" a="1"/>
  <c r="C4063" i="1" s="1"/>
  <c r="C3727" i="1" a="1"/>
  <c r="C3727" i="1" s="1"/>
  <c r="C3391" i="1" a="1"/>
  <c r="C3391" i="1" s="1"/>
  <c r="C3055" i="1" a="1"/>
  <c r="C3055" i="1" s="1"/>
  <c r="C2719" i="1" a="1"/>
  <c r="C2719" i="1" s="1"/>
  <c r="C2383" i="1" a="1"/>
  <c r="C2383" i="1" s="1"/>
  <c r="C704" i="1" a="1"/>
  <c r="C704" i="1" s="1"/>
  <c r="C2215" i="1" a="1"/>
  <c r="C2215" i="1" s="1"/>
  <c r="C2047" i="1" a="1"/>
  <c r="C2047" i="1" s="1"/>
  <c r="C1711" i="1" a="1"/>
  <c r="C1711" i="1" s="1"/>
  <c r="C1879" i="1" a="1"/>
  <c r="C1879" i="1" s="1"/>
  <c r="C6647" i="1" a="1"/>
  <c r="C6647" i="1" s="1"/>
  <c r="C8664" i="1" a="1"/>
  <c r="C8664" i="1" s="1"/>
  <c r="C6815" i="1" a="1"/>
  <c r="C6815" i="1" s="1"/>
  <c r="C6983" i="1" a="1"/>
  <c r="C6983" i="1" s="1"/>
  <c r="C6479" i="1" a="1"/>
  <c r="C6479" i="1" s="1"/>
  <c r="C7151" i="1" a="1"/>
  <c r="C7151" i="1" s="1"/>
  <c r="C5807" i="1" a="1"/>
  <c r="C5807" i="1" s="1"/>
  <c r="C5975" i="1" a="1"/>
  <c r="C5975" i="1" s="1"/>
  <c r="C600" i="1" a="1"/>
  <c r="C600" i="1" s="1"/>
  <c r="C7319" i="1" a="1"/>
  <c r="C7319" i="1" s="1"/>
  <c r="C6143" i="1" a="1"/>
  <c r="C6143" i="1" s="1"/>
  <c r="C8496" i="1" a="1"/>
  <c r="C8496" i="1" s="1"/>
  <c r="C6311" i="1" a="1"/>
  <c r="C6311" i="1" s="1"/>
  <c r="C8328" i="1" a="1"/>
  <c r="C8328" i="1" s="1"/>
  <c r="C7824" i="1" a="1"/>
  <c r="C7824" i="1" s="1"/>
  <c r="C8160" i="1" a="1"/>
  <c r="C8160" i="1" s="1"/>
  <c r="C7656" i="1" a="1"/>
  <c r="C7656" i="1" s="1"/>
  <c r="C7992" i="1" a="1"/>
  <c r="C7992" i="1" s="1"/>
  <c r="C768" i="1" a="1"/>
  <c r="C768" i="1" s="1"/>
  <c r="C1608" i="1" a="1"/>
  <c r="C1608" i="1" s="1"/>
  <c r="C1272" i="1" a="1"/>
  <c r="C1272" i="1" s="1"/>
  <c r="C1104" i="1" a="1"/>
  <c r="C1104" i="1" s="1"/>
  <c r="C936" i="1" a="1"/>
  <c r="C936" i="1" s="1"/>
  <c r="C7488" i="1" a="1"/>
  <c r="C7488" i="1" s="1"/>
  <c r="C1440" i="1" a="1"/>
  <c r="C1440" i="1" s="1"/>
  <c r="C5471" i="1" a="1"/>
  <c r="C5471" i="1" s="1"/>
  <c r="C5135" i="1" a="1"/>
  <c r="C5135" i="1" s="1"/>
  <c r="C4799" i="1" a="1"/>
  <c r="C4799" i="1" s="1"/>
  <c r="C4463" i="1" a="1"/>
  <c r="C4463" i="1" s="1"/>
  <c r="C4295" i="1" a="1"/>
  <c r="C4295" i="1" s="1"/>
  <c r="C3959" i="1" a="1"/>
  <c r="C3959" i="1" s="1"/>
  <c r="C3623" i="1" a="1"/>
  <c r="C3623" i="1" s="1"/>
  <c r="C3287" i="1" a="1"/>
  <c r="C3287" i="1" s="1"/>
  <c r="C2951" i="1" a="1"/>
  <c r="C2951" i="1" s="1"/>
  <c r="C2615" i="1" a="1"/>
  <c r="C2615" i="1" s="1"/>
  <c r="C2279" i="1" a="1"/>
  <c r="C2279" i="1" s="1"/>
  <c r="C432" i="1" a="1"/>
  <c r="C432" i="1" s="1"/>
  <c r="C264" i="1" a="1"/>
  <c r="C264" i="1" s="1"/>
  <c r="C96" i="1" a="1"/>
  <c r="C96" i="1" s="1"/>
  <c r="C5639" i="1" a="1"/>
  <c r="C5639" i="1" s="1"/>
  <c r="C5303" i="1" a="1"/>
  <c r="C5303" i="1" s="1"/>
  <c r="C4967" i="1" a="1"/>
  <c r="C4967" i="1" s="1"/>
  <c r="C4631" i="1" a="1"/>
  <c r="C4631" i="1" s="1"/>
  <c r="C4127" i="1" a="1"/>
  <c r="C4127" i="1" s="1"/>
  <c r="C3791" i="1" a="1"/>
  <c r="C3791" i="1" s="1"/>
  <c r="C3455" i="1" a="1"/>
  <c r="C3455" i="1" s="1"/>
  <c r="C3119" i="1" a="1"/>
  <c r="C3119" i="1" s="1"/>
  <c r="C2783" i="1" a="1"/>
  <c r="C2783" i="1" s="1"/>
  <c r="C2447" i="1" a="1"/>
  <c r="C2447" i="1" s="1"/>
  <c r="C2111" i="1" a="1"/>
  <c r="C2111" i="1" s="1"/>
  <c r="C1775" i="1" a="1"/>
  <c r="C1775" i="1" s="1"/>
  <c r="C1943" i="1" a="1"/>
  <c r="C1943" i="1" s="1"/>
  <c r="D6699" i="1" a="1"/>
  <c r="D6699" i="1" s="1"/>
  <c r="D6363" i="1" a="1"/>
  <c r="D6363" i="1" s="1"/>
  <c r="D7035" i="1" a="1"/>
  <c r="D7035" i="1" s="1"/>
  <c r="D6027" i="1" a="1"/>
  <c r="D6027" i="1" s="1"/>
  <c r="D484" i="1" a="1"/>
  <c r="D484" i="1" s="1"/>
  <c r="D8548" i="1" a="1"/>
  <c r="D8548" i="1" s="1"/>
  <c r="D8212" i="1" a="1"/>
  <c r="D8212" i="1" s="1"/>
  <c r="D8380" i="1" a="1"/>
  <c r="D8380" i="1" s="1"/>
  <c r="D8716" i="1" a="1"/>
  <c r="D8716" i="1" s="1"/>
  <c r="D7876" i="1" a="1"/>
  <c r="D7876" i="1" s="1"/>
  <c r="D7372" i="1" a="1"/>
  <c r="D7372" i="1" s="1"/>
  <c r="D7708" i="1" a="1"/>
  <c r="D7708" i="1" s="1"/>
  <c r="D8044" i="1" a="1"/>
  <c r="D8044" i="1" s="1"/>
  <c r="D7540" i="1" a="1"/>
  <c r="D7540" i="1" s="1"/>
  <c r="D820" i="1" a="1"/>
  <c r="D820" i="1" s="1"/>
  <c r="D1324" i="1" a="1"/>
  <c r="D1324" i="1" s="1"/>
  <c r="D988" i="1" a="1"/>
  <c r="D988" i="1" s="1"/>
  <c r="D1156" i="1" a="1"/>
  <c r="D1156" i="1" s="1"/>
  <c r="D6531" i="1" a="1"/>
  <c r="D6531" i="1" s="1"/>
  <c r="D148" i="1" a="1"/>
  <c r="D148" i="1" s="1"/>
  <c r="D5859" i="1" a="1"/>
  <c r="D5859" i="1" s="1"/>
  <c r="D5691" i="1" a="1"/>
  <c r="D5691" i="1" s="1"/>
  <c r="D5355" i="1" a="1"/>
  <c r="D5355" i="1" s="1"/>
  <c r="D5019" i="1" a="1"/>
  <c r="D5019" i="1" s="1"/>
  <c r="D4683" i="1" a="1"/>
  <c r="D4683" i="1" s="1"/>
  <c r="D4179" i="1" a="1"/>
  <c r="D4179" i="1" s="1"/>
  <c r="D3843" i="1" a="1"/>
  <c r="D3843" i="1" s="1"/>
  <c r="D3507" i="1" a="1"/>
  <c r="D3507" i="1" s="1"/>
  <c r="D3171" i="1" a="1"/>
  <c r="D3171" i="1" s="1"/>
  <c r="D2835" i="1" a="1"/>
  <c r="D2835" i="1" s="1"/>
  <c r="D2499" i="1" a="1"/>
  <c r="D2499" i="1" s="1"/>
  <c r="D6867" i="1" a="1"/>
  <c r="D6867" i="1" s="1"/>
  <c r="D1492" i="1" a="1"/>
  <c r="D1492" i="1" s="1"/>
  <c r="D7203" i="1" a="1"/>
  <c r="D7203" i="1" s="1"/>
  <c r="D5523" i="1" a="1"/>
  <c r="D5523" i="1" s="1"/>
  <c r="D5187" i="1" a="1"/>
  <c r="D5187" i="1" s="1"/>
  <c r="D4851" i="1" a="1"/>
  <c r="D4851" i="1" s="1"/>
  <c r="D4515" i="1" a="1"/>
  <c r="D4515" i="1" s="1"/>
  <c r="D4347" i="1" a="1"/>
  <c r="D4347" i="1" s="1"/>
  <c r="D4011" i="1" a="1"/>
  <c r="D4011" i="1" s="1"/>
  <c r="D3675" i="1" a="1"/>
  <c r="D3675" i="1" s="1"/>
  <c r="D3339" i="1" a="1"/>
  <c r="D3339" i="1" s="1"/>
  <c r="D3003" i="1" a="1"/>
  <c r="D3003" i="1" s="1"/>
  <c r="D2667" i="1" a="1"/>
  <c r="D2667" i="1" s="1"/>
  <c r="D2331" i="1" a="1"/>
  <c r="D2331" i="1" s="1"/>
  <c r="D1995" i="1" a="1"/>
  <c r="D1995" i="1" s="1"/>
  <c r="D2163" i="1" a="1"/>
  <c r="D2163" i="1" s="1"/>
  <c r="D1827" i="1" a="1"/>
  <c r="D1827" i="1" s="1"/>
  <c r="D316" i="1" a="1"/>
  <c r="D316" i="1" s="1"/>
  <c r="D6195" i="1" a="1"/>
  <c r="D6195" i="1" s="1"/>
  <c r="D652" i="1" a="1"/>
  <c r="D652" i="1" s="1"/>
  <c r="D8569" i="1" a="1"/>
  <c r="D8569" i="1" s="1"/>
  <c r="D8737" i="1" a="1"/>
  <c r="D8737" i="1" s="1"/>
  <c r="D8065" i="1" a="1"/>
  <c r="D8065" i="1" s="1"/>
  <c r="D7561" i="1" a="1"/>
  <c r="D7561" i="1" s="1"/>
  <c r="D1345" i="1" a="1"/>
  <c r="D1345" i="1" s="1"/>
  <c r="D841" i="1" a="1"/>
  <c r="D841" i="1" s="1"/>
  <c r="D1009" i="1" a="1"/>
  <c r="D1009" i="1" s="1"/>
  <c r="D1177" i="1" a="1"/>
  <c r="D1177" i="1" s="1"/>
  <c r="D8401" i="1" a="1"/>
  <c r="D8401" i="1" s="1"/>
  <c r="D7729" i="1" a="1"/>
  <c r="D7729" i="1" s="1"/>
  <c r="D7897" i="1" a="1"/>
  <c r="D7897" i="1" s="1"/>
  <c r="D673" i="1" a="1"/>
  <c r="D673" i="1" s="1"/>
  <c r="D169" i="1" a="1"/>
  <c r="D169" i="1" s="1"/>
  <c r="D8233" i="1" a="1"/>
  <c r="D8233" i="1" s="1"/>
  <c r="D7393" i="1" a="1"/>
  <c r="D7393" i="1" s="1"/>
  <c r="D337" i="1" a="1"/>
  <c r="D337" i="1" s="1"/>
  <c r="D7056" i="1" a="1"/>
  <c r="D7056" i="1" s="1"/>
  <c r="D6720" i="1" a="1"/>
  <c r="D6720" i="1" s="1"/>
  <c r="D6216" i="1" a="1"/>
  <c r="D6216" i="1" s="1"/>
  <c r="D7224" i="1" a="1"/>
  <c r="D7224" i="1" s="1"/>
  <c r="D6888" i="1" a="1"/>
  <c r="D6888" i="1" s="1"/>
  <c r="D6552" i="1" a="1"/>
  <c r="D6552" i="1" s="1"/>
  <c r="D6384" i="1" a="1"/>
  <c r="D6384" i="1" s="1"/>
  <c r="D6048" i="1" a="1"/>
  <c r="D6048" i="1" s="1"/>
  <c r="D5544" i="1" a="1"/>
  <c r="D5544" i="1" s="1"/>
  <c r="D5208" i="1" a="1"/>
  <c r="D5208" i="1" s="1"/>
  <c r="D1680" i="1" a="1"/>
  <c r="D1680" i="1" s="1"/>
  <c r="D5040" i="1" a="1"/>
  <c r="D5040" i="1" s="1"/>
  <c r="D4704" i="1" a="1"/>
  <c r="D4704" i="1" s="1"/>
  <c r="D4368" i="1" a="1"/>
  <c r="D4368" i="1" s="1"/>
  <c r="D4032" i="1" a="1"/>
  <c r="D4032" i="1" s="1"/>
  <c r="D3696" i="1" a="1"/>
  <c r="D3696" i="1" s="1"/>
  <c r="D3360" i="1" a="1"/>
  <c r="D3360" i="1" s="1"/>
  <c r="D3024" i="1" a="1"/>
  <c r="D3024" i="1" s="1"/>
  <c r="D2688" i="1" a="1"/>
  <c r="D2688" i="1" s="1"/>
  <c r="D2352" i="1" a="1"/>
  <c r="D2352" i="1" s="1"/>
  <c r="D5880" i="1" a="1"/>
  <c r="D5880" i="1" s="1"/>
  <c r="D5712" i="1" a="1"/>
  <c r="D5712" i="1" s="1"/>
  <c r="D5376" i="1" a="1"/>
  <c r="D5376" i="1" s="1"/>
  <c r="D2184" i="1" a="1"/>
  <c r="D2184" i="1" s="1"/>
  <c r="D2016" i="1" a="1"/>
  <c r="D2016" i="1" s="1"/>
  <c r="D1848" i="1" a="1"/>
  <c r="D1848" i="1" s="1"/>
  <c r="D4536" i="1" a="1"/>
  <c r="D4536" i="1" s="1"/>
  <c r="D2856" i="1" a="1"/>
  <c r="D2856" i="1" s="1"/>
  <c r="D1513" i="1" a="1"/>
  <c r="D1513" i="1" s="1"/>
  <c r="D3864" i="1" a="1"/>
  <c r="D3864" i="1" s="1"/>
  <c r="D4872" i="1" a="1"/>
  <c r="D4872" i="1" s="1"/>
  <c r="D3192" i="1" a="1"/>
  <c r="D3192" i="1" s="1"/>
  <c r="D4200" i="1" a="1"/>
  <c r="D4200" i="1" s="1"/>
  <c r="D3528" i="1" a="1"/>
  <c r="D3528" i="1" s="1"/>
  <c r="D505" i="1" a="1"/>
  <c r="D505" i="1" s="1"/>
  <c r="D2520" i="1" a="1"/>
  <c r="D2520" i="1" s="1"/>
  <c r="C4761" i="1" a="1"/>
  <c r="C4761" i="1" s="1"/>
  <c r="C5769" i="1" a="1"/>
  <c r="C5769" i="1" s="1"/>
  <c r="C5601" i="1" a="1"/>
  <c r="C5601" i="1" s="1"/>
  <c r="C5265" i="1" a="1"/>
  <c r="C5265" i="1" s="1"/>
  <c r="C4929" i="1" a="1"/>
  <c r="C4929" i="1" s="1"/>
  <c r="C5097" i="1" a="1"/>
  <c r="C5097" i="1" s="1"/>
  <c r="C4425" i="1" a="1"/>
  <c r="C4425" i="1" s="1"/>
  <c r="C1737" i="1" a="1"/>
  <c r="C1737" i="1" s="1"/>
  <c r="C5433" i="1" a="1"/>
  <c r="C5433" i="1" s="1"/>
  <c r="C4593" i="1" a="1"/>
  <c r="C4593" i="1" s="1"/>
  <c r="C8458" i="1" a="1"/>
  <c r="C8458" i="1" s="1"/>
  <c r="C8290" i="1" a="1"/>
  <c r="C8290" i="1" s="1"/>
  <c r="C8122" i="1" a="1"/>
  <c r="C8122" i="1" s="1"/>
  <c r="C7786" i="1" a="1"/>
  <c r="C7786" i="1" s="1"/>
  <c r="C8626" i="1" a="1"/>
  <c r="C8626" i="1" s="1"/>
  <c r="C1570" i="1" a="1"/>
  <c r="C1570" i="1" s="1"/>
  <c r="C1402" i="1" a="1"/>
  <c r="C1402" i="1" s="1"/>
  <c r="C1066" i="1" a="1"/>
  <c r="C1066" i="1" s="1"/>
  <c r="C730" i="1" a="1"/>
  <c r="C730" i="1" s="1"/>
  <c r="C1234" i="1" a="1"/>
  <c r="C1234" i="1" s="1"/>
  <c r="C562" i="1" a="1"/>
  <c r="C562" i="1" s="1"/>
  <c r="C7954" i="1" a="1"/>
  <c r="C7954" i="1" s="1"/>
  <c r="C7450" i="1" a="1"/>
  <c r="C7450" i="1" s="1"/>
  <c r="C898" i="1" a="1"/>
  <c r="C898" i="1" s="1"/>
  <c r="C394" i="1" a="1"/>
  <c r="C394" i="1" s="1"/>
  <c r="C7618" i="1" a="1"/>
  <c r="C7618" i="1" s="1"/>
  <c r="C58" i="1" a="1"/>
  <c r="C58" i="1" s="1"/>
  <c r="C226" i="1" a="1"/>
  <c r="C226" i="1" s="1"/>
  <c r="C7113" i="1" a="1"/>
  <c r="C7113" i="1" s="1"/>
  <c r="C6777" i="1" a="1"/>
  <c r="C6777" i="1" s="1"/>
  <c r="C5937" i="1" a="1"/>
  <c r="C5937" i="1" s="1"/>
  <c r="C4089" i="1" a="1"/>
  <c r="C4089" i="1" s="1"/>
  <c r="C3753" i="1" a="1"/>
  <c r="C3753" i="1" s="1"/>
  <c r="C3417" i="1" a="1"/>
  <c r="C3417" i="1" s="1"/>
  <c r="C6609" i="1" a="1"/>
  <c r="C6609" i="1" s="1"/>
  <c r="C6273" i="1" a="1"/>
  <c r="C6273" i="1" s="1"/>
  <c r="C6105" i="1" a="1"/>
  <c r="C6105" i="1" s="1"/>
  <c r="C4257" i="1" a="1"/>
  <c r="C4257" i="1" s="1"/>
  <c r="C3921" i="1" a="1"/>
  <c r="C3921" i="1" s="1"/>
  <c r="C3585" i="1" a="1"/>
  <c r="C3585" i="1" s="1"/>
  <c r="C3249" i="1" a="1"/>
  <c r="C3249" i="1" s="1"/>
  <c r="C6441" i="1" a="1"/>
  <c r="C6441" i="1" s="1"/>
  <c r="C1905" i="1" a="1"/>
  <c r="C1905" i="1" s="1"/>
  <c r="C3081" i="1" a="1"/>
  <c r="C3081" i="1" s="1"/>
  <c r="C2745" i="1" a="1"/>
  <c r="C2745" i="1" s="1"/>
  <c r="C2409" i="1" a="1"/>
  <c r="C2409" i="1" s="1"/>
  <c r="C2073" i="1" a="1"/>
  <c r="C2073" i="1" s="1"/>
  <c r="C2241" i="1" a="1"/>
  <c r="C2241" i="1" s="1"/>
  <c r="C2913" i="1" a="1"/>
  <c r="C2913" i="1" s="1"/>
  <c r="C7281" i="1" a="1"/>
  <c r="C7281" i="1" s="1"/>
  <c r="C2577" i="1" a="1"/>
  <c r="C2577" i="1" s="1"/>
  <c r="C6945" i="1" a="1"/>
  <c r="C6945" i="1" s="1"/>
  <c r="C4825" i="1" a="1"/>
  <c r="C4825" i="1" s="1"/>
  <c r="C5665" i="1" a="1"/>
  <c r="C5665" i="1" s="1"/>
  <c r="C5329" i="1" a="1"/>
  <c r="C5329" i="1" s="1"/>
  <c r="C4993" i="1" a="1"/>
  <c r="C4993" i="1" s="1"/>
  <c r="C1801" i="1" a="1"/>
  <c r="C1801" i="1" s="1"/>
  <c r="C5161" i="1" a="1"/>
  <c r="C5161" i="1" s="1"/>
  <c r="C4489" i="1" a="1"/>
  <c r="C4489" i="1" s="1"/>
  <c r="C4657" i="1" a="1"/>
  <c r="C4657" i="1" s="1"/>
  <c r="C5497" i="1" a="1"/>
  <c r="C5497" i="1" s="1"/>
  <c r="C8522" i="1" a="1"/>
  <c r="C8522" i="1" s="1"/>
  <c r="C8354" i="1" a="1"/>
  <c r="C8354" i="1" s="1"/>
  <c r="C8186" i="1" a="1"/>
  <c r="C8186" i="1" s="1"/>
  <c r="C8690" i="1" a="1"/>
  <c r="C8690" i="1" s="1"/>
  <c r="C7514" i="1" a="1"/>
  <c r="C7514" i="1" s="1"/>
  <c r="C8018" i="1" a="1"/>
  <c r="C8018" i="1" s="1"/>
  <c r="C7850" i="1" a="1"/>
  <c r="C7850" i="1" s="1"/>
  <c r="C1634" i="1" a="1"/>
  <c r="C1634" i="1" s="1"/>
  <c r="C1466" i="1" a="1"/>
  <c r="C1466" i="1" s="1"/>
  <c r="C1130" i="1" a="1"/>
  <c r="C1130" i="1" s="1"/>
  <c r="C794" i="1" a="1"/>
  <c r="C794" i="1" s="1"/>
  <c r="C962" i="1" a="1"/>
  <c r="C962" i="1" s="1"/>
  <c r="C626" i="1" a="1"/>
  <c r="C626" i="1" s="1"/>
  <c r="C1298" i="1" a="1"/>
  <c r="C1298" i="1" s="1"/>
  <c r="C458" i="1" a="1"/>
  <c r="C458" i="1" s="1"/>
  <c r="C7682" i="1" a="1"/>
  <c r="C7682" i="1" s="1"/>
  <c r="C6001" i="1" a="1"/>
  <c r="C6001" i="1" s="1"/>
  <c r="C4153" i="1" a="1"/>
  <c r="C4153" i="1" s="1"/>
  <c r="C3817" i="1" a="1"/>
  <c r="C3817" i="1" s="1"/>
  <c r="C3481" i="1" a="1"/>
  <c r="C3481" i="1" s="1"/>
  <c r="C6841" i="1" a="1"/>
  <c r="C6841" i="1" s="1"/>
  <c r="C6337" i="1" a="1"/>
  <c r="C6337" i="1" s="1"/>
  <c r="C122" i="1" a="1"/>
  <c r="C122" i="1" s="1"/>
  <c r="C6673" i="1" a="1"/>
  <c r="C6673" i="1" s="1"/>
  <c r="C6169" i="1" a="1"/>
  <c r="C6169" i="1" s="1"/>
  <c r="C5833" i="1" a="1"/>
  <c r="C5833" i="1" s="1"/>
  <c r="C4321" i="1" a="1"/>
  <c r="C4321" i="1" s="1"/>
  <c r="C3985" i="1" a="1"/>
  <c r="C3985" i="1" s="1"/>
  <c r="C3649" i="1" a="1"/>
  <c r="C3649" i="1" s="1"/>
  <c r="C3313" i="1" a="1"/>
  <c r="C3313" i="1" s="1"/>
  <c r="C6505" i="1" a="1"/>
  <c r="C6505" i="1" s="1"/>
  <c r="C3145" i="1" a="1"/>
  <c r="C3145" i="1" s="1"/>
  <c r="C2809" i="1" a="1"/>
  <c r="C2809" i="1" s="1"/>
  <c r="C2473" i="1" a="1"/>
  <c r="C2473" i="1" s="1"/>
  <c r="C1969" i="1" a="1"/>
  <c r="C1969" i="1" s="1"/>
  <c r="C2137" i="1" a="1"/>
  <c r="C2137" i="1" s="1"/>
  <c r="C2641" i="1" a="1"/>
  <c r="C2641" i="1" s="1"/>
  <c r="C7345" i="1" a="1"/>
  <c r="C7345" i="1" s="1"/>
  <c r="C2977" i="1" a="1"/>
  <c r="C2977" i="1" s="1"/>
  <c r="C290" i="1" a="1"/>
  <c r="C290" i="1" s="1"/>
  <c r="C2305" i="1" a="1"/>
  <c r="C2305" i="1" s="1"/>
  <c r="C7009" i="1" a="1"/>
  <c r="C7009" i="1" s="1"/>
  <c r="C7177" i="1" a="1"/>
  <c r="C7177" i="1" s="1"/>
  <c r="D4358" i="1" a="1"/>
  <c r="D4358" i="1" s="1"/>
  <c r="D5870" i="1" a="1"/>
  <c r="D5870" i="1" s="1"/>
  <c r="D5366" i="1" a="1"/>
  <c r="D5366" i="1" s="1"/>
  <c r="D8559" i="1" a="1"/>
  <c r="D8559" i="1" s="1"/>
  <c r="D8223" i="1" a="1"/>
  <c r="D8223" i="1" s="1"/>
  <c r="D5534" i="1" a="1"/>
  <c r="D5534" i="1" s="1"/>
  <c r="D8727" i="1" a="1"/>
  <c r="D8727" i="1" s="1"/>
  <c r="D4526" i="1" a="1"/>
  <c r="D4526" i="1" s="1"/>
  <c r="D2510" i="1" a="1"/>
  <c r="D2510" i="1" s="1"/>
  <c r="D4694" i="1" a="1"/>
  <c r="D4694" i="1" s="1"/>
  <c r="D4190" i="1" a="1"/>
  <c r="D4190" i="1" s="1"/>
  <c r="D7214" i="1" a="1"/>
  <c r="D7214" i="1" s="1"/>
  <c r="D5198" i="1" a="1"/>
  <c r="D5198" i="1" s="1"/>
  <c r="D3350" i="1" a="1"/>
  <c r="D3350" i="1" s="1"/>
  <c r="D2678" i="1" a="1"/>
  <c r="D2678" i="1" s="1"/>
  <c r="D2342" i="1" a="1"/>
  <c r="D2342" i="1" s="1"/>
  <c r="D8391" i="1" a="1"/>
  <c r="D8391" i="1" s="1"/>
  <c r="D8055" i="1" a="1"/>
  <c r="D8055" i="1" s="1"/>
  <c r="D6542" i="1" a="1"/>
  <c r="D6542" i="1" s="1"/>
  <c r="D4862" i="1" a="1"/>
  <c r="D4862" i="1" s="1"/>
  <c r="D4022" i="1" a="1"/>
  <c r="D4022" i="1" s="1"/>
  <c r="D6878" i="1" a="1"/>
  <c r="D6878" i="1" s="1"/>
  <c r="D3686" i="1" a="1"/>
  <c r="D3686" i="1" s="1"/>
  <c r="D3014" i="1" a="1"/>
  <c r="D3014" i="1" s="1"/>
  <c r="D5030" i="1" a="1"/>
  <c r="D5030" i="1" s="1"/>
  <c r="D6038" i="1" a="1"/>
  <c r="D6038" i="1" s="1"/>
  <c r="D3854" i="1" a="1"/>
  <c r="D3854" i="1" s="1"/>
  <c r="D2006" i="1" a="1"/>
  <c r="D2006" i="1" s="1"/>
  <c r="D7046" i="1" a="1"/>
  <c r="D7046" i="1" s="1"/>
  <c r="D3518" i="1" a="1"/>
  <c r="D3518" i="1" s="1"/>
  <c r="D3182" i="1" a="1"/>
  <c r="D3182" i="1" s="1"/>
  <c r="D5702" i="1" a="1"/>
  <c r="D5702" i="1" s="1"/>
  <c r="D2846" i="1" a="1"/>
  <c r="D2846" i="1" s="1"/>
  <c r="D6710" i="1" a="1"/>
  <c r="D6710" i="1" s="1"/>
  <c r="D6206" i="1" a="1"/>
  <c r="D6206" i="1" s="1"/>
  <c r="D6374" i="1" a="1"/>
  <c r="D6374" i="1" s="1"/>
  <c r="D2174" i="1" a="1"/>
  <c r="D2174" i="1" s="1"/>
  <c r="D1838" i="1" a="1"/>
  <c r="D1838" i="1" s="1"/>
  <c r="D1670" i="1" a="1"/>
  <c r="D1670" i="1" s="1"/>
  <c r="D7383" i="1" a="1"/>
  <c r="D7383" i="1" s="1"/>
  <c r="D327" i="1" a="1"/>
  <c r="D327" i="1" s="1"/>
  <c r="D7719" i="1" a="1"/>
  <c r="D7719" i="1" s="1"/>
  <c r="D1335" i="1" a="1"/>
  <c r="D1335" i="1" s="1"/>
  <c r="D663" i="1" a="1"/>
  <c r="D663" i="1" s="1"/>
  <c r="D495" i="1" a="1"/>
  <c r="D495" i="1" s="1"/>
  <c r="D159" i="1" a="1"/>
  <c r="D159" i="1" s="1"/>
  <c r="D1167" i="1" a="1"/>
  <c r="D1167" i="1" s="1"/>
  <c r="D999" i="1" a="1"/>
  <c r="D999" i="1" s="1"/>
  <c r="D831" i="1" a="1"/>
  <c r="D831" i="1" s="1"/>
  <c r="D7887" i="1" a="1"/>
  <c r="D7887" i="1" s="1"/>
  <c r="D1503" i="1" a="1"/>
  <c r="D1503" i="1" s="1"/>
  <c r="D7551" i="1" a="1"/>
  <c r="D7551" i="1" s="1"/>
  <c r="C8428" i="1" a="1"/>
  <c r="C8428" i="1" s="1"/>
  <c r="C7251" i="1" a="1"/>
  <c r="C7251" i="1" s="1"/>
  <c r="C8596" i="1" a="1"/>
  <c r="C8596" i="1" s="1"/>
  <c r="C6915" i="1" a="1"/>
  <c r="C6915" i="1" s="1"/>
  <c r="C6243" i="1" a="1"/>
  <c r="C6243" i="1" s="1"/>
  <c r="C6579" i="1" a="1"/>
  <c r="C6579" i="1" s="1"/>
  <c r="C6411" i="1" a="1"/>
  <c r="C6411" i="1" s="1"/>
  <c r="C5907" i="1" a="1"/>
  <c r="C5907" i="1" s="1"/>
  <c r="C6747" i="1" a="1"/>
  <c r="C6747" i="1" s="1"/>
  <c r="C7083" i="1" a="1"/>
  <c r="C7083" i="1" s="1"/>
  <c r="C6075" i="1" a="1"/>
  <c r="C6075" i="1" s="1"/>
  <c r="C8260" i="1" a="1"/>
  <c r="C8260" i="1" s="1"/>
  <c r="C7924" i="1" a="1"/>
  <c r="C7924" i="1" s="1"/>
  <c r="C7420" i="1" a="1"/>
  <c r="C7420" i="1" s="1"/>
  <c r="C7756" i="1" a="1"/>
  <c r="C7756" i="1" s="1"/>
  <c r="C8092" i="1" a="1"/>
  <c r="C8092" i="1" s="1"/>
  <c r="C7588" i="1" a="1"/>
  <c r="C7588" i="1" s="1"/>
  <c r="C1372" i="1" a="1"/>
  <c r="C1372" i="1" s="1"/>
  <c r="C1036" i="1" a="1"/>
  <c r="C1036" i="1" s="1"/>
  <c r="C868" i="1" a="1"/>
  <c r="C868" i="1" s="1"/>
  <c r="C1540" i="1" a="1"/>
  <c r="C1540" i="1" s="1"/>
  <c r="C1204" i="1" a="1"/>
  <c r="C1204" i="1" s="1"/>
  <c r="C5739" i="1" a="1"/>
  <c r="C5739" i="1" s="1"/>
  <c r="C5403" i="1" a="1"/>
  <c r="C5403" i="1" s="1"/>
  <c r="C5067" i="1" a="1"/>
  <c r="C5067" i="1" s="1"/>
  <c r="C4731" i="1" a="1"/>
  <c r="C4731" i="1" s="1"/>
  <c r="C4395" i="1" a="1"/>
  <c r="C4395" i="1" s="1"/>
  <c r="C4227" i="1" a="1"/>
  <c r="C4227" i="1" s="1"/>
  <c r="C3891" i="1" a="1"/>
  <c r="C3891" i="1" s="1"/>
  <c r="C3555" i="1" a="1"/>
  <c r="C3555" i="1" s="1"/>
  <c r="C3219" i="1" a="1"/>
  <c r="C3219" i="1" s="1"/>
  <c r="C2883" i="1" a="1"/>
  <c r="C2883" i="1" s="1"/>
  <c r="C2547" i="1" a="1"/>
  <c r="C2547" i="1" s="1"/>
  <c r="C196" i="1" a="1"/>
  <c r="C196" i="1" s="1"/>
  <c r="C532" i="1" a="1"/>
  <c r="C532" i="1" s="1"/>
  <c r="C364" i="1" a="1"/>
  <c r="C364" i="1" s="1"/>
  <c r="C28" i="1" a="1"/>
  <c r="C28" i="1" s="1"/>
  <c r="C700" i="1" a="1"/>
  <c r="C700" i="1" s="1"/>
  <c r="C4059" i="1" a="1"/>
  <c r="C4059" i="1" s="1"/>
  <c r="C4563" i="1" a="1"/>
  <c r="C4563" i="1" s="1"/>
  <c r="C2379" i="1" a="1"/>
  <c r="C2379" i="1" s="1"/>
  <c r="C2043" i="1" a="1"/>
  <c r="C2043" i="1" s="1"/>
  <c r="C1875" i="1" a="1"/>
  <c r="C1875" i="1" s="1"/>
  <c r="C5571" i="1" a="1"/>
  <c r="C5571" i="1" s="1"/>
  <c r="C3387" i="1" a="1"/>
  <c r="C3387" i="1" s="1"/>
  <c r="C2211" i="1" a="1"/>
  <c r="C2211" i="1" s="1"/>
  <c r="C4899" i="1" a="1"/>
  <c r="C4899" i="1" s="1"/>
  <c r="C2715" i="1" a="1"/>
  <c r="C2715" i="1" s="1"/>
  <c r="C3051" i="1" a="1"/>
  <c r="C3051" i="1" s="1"/>
  <c r="C3723" i="1" a="1"/>
  <c r="C3723" i="1" s="1"/>
  <c r="C1707" i="1" a="1"/>
  <c r="C1707" i="1" s="1"/>
  <c r="C5235" i="1" a="1"/>
  <c r="C5235" i="1" s="1"/>
  <c r="C8492" i="1" a="1"/>
  <c r="C8492" i="1" s="1"/>
  <c r="C8660" i="1" a="1"/>
  <c r="C8660" i="1" s="1"/>
  <c r="C6979" i="1" a="1"/>
  <c r="C6979" i="1" s="1"/>
  <c r="C7315" i="1" a="1"/>
  <c r="C7315" i="1" s="1"/>
  <c r="C6643" i="1" a="1"/>
  <c r="C6643" i="1" s="1"/>
  <c r="C5971" i="1" a="1"/>
  <c r="C5971" i="1" s="1"/>
  <c r="C2275" i="1" a="1"/>
  <c r="C2275" i="1" s="1"/>
  <c r="C6475" i="1" a="1"/>
  <c r="C6475" i="1" s="1"/>
  <c r="C6139" i="1" a="1"/>
  <c r="C6139" i="1" s="1"/>
  <c r="C6811" i="1" a="1"/>
  <c r="C6811" i="1" s="1"/>
  <c r="C6307" i="1" a="1"/>
  <c r="C6307" i="1" s="1"/>
  <c r="C5803" i="1" a="1"/>
  <c r="C5803" i="1" s="1"/>
  <c r="C7147" i="1" a="1"/>
  <c r="C7147" i="1" s="1"/>
  <c r="C8324" i="1" a="1"/>
  <c r="C8324" i="1" s="1"/>
  <c r="C7988" i="1" a="1"/>
  <c r="C7988" i="1" s="1"/>
  <c r="C7484" i="1" a="1"/>
  <c r="C7484" i="1" s="1"/>
  <c r="C7820" i="1" a="1"/>
  <c r="C7820" i="1" s="1"/>
  <c r="C8156" i="1" a="1"/>
  <c r="C8156" i="1" s="1"/>
  <c r="C1436" i="1" a="1"/>
  <c r="C1436" i="1" s="1"/>
  <c r="C764" i="1" a="1"/>
  <c r="C764" i="1" s="1"/>
  <c r="C1604" i="1" a="1"/>
  <c r="C1604" i="1" s="1"/>
  <c r="C1268" i="1" a="1"/>
  <c r="C1268" i="1" s="1"/>
  <c r="C1100" i="1" a="1"/>
  <c r="C1100" i="1" s="1"/>
  <c r="C932" i="1" a="1"/>
  <c r="C932" i="1" s="1"/>
  <c r="C5467" i="1" a="1"/>
  <c r="C5467" i="1" s="1"/>
  <c r="C5131" i="1" a="1"/>
  <c r="C5131" i="1" s="1"/>
  <c r="C4795" i="1" a="1"/>
  <c r="C4795" i="1" s="1"/>
  <c r="C4459" i="1" a="1"/>
  <c r="C4459" i="1" s="1"/>
  <c r="C4291" i="1" a="1"/>
  <c r="C4291" i="1" s="1"/>
  <c r="C3955" i="1" a="1"/>
  <c r="C3955" i="1" s="1"/>
  <c r="C3619" i="1" a="1"/>
  <c r="C3619" i="1" s="1"/>
  <c r="C3283" i="1" a="1"/>
  <c r="C3283" i="1" s="1"/>
  <c r="C2947" i="1" a="1"/>
  <c r="C2947" i="1" s="1"/>
  <c r="C2611" i="1" a="1"/>
  <c r="C2611" i="1" s="1"/>
  <c r="C428" i="1" a="1"/>
  <c r="C428" i="1" s="1"/>
  <c r="C260" i="1" a="1"/>
  <c r="C260" i="1" s="1"/>
  <c r="C92" i="1" a="1"/>
  <c r="C92" i="1" s="1"/>
  <c r="C596" i="1" a="1"/>
  <c r="C596" i="1" s="1"/>
  <c r="C4963" i="1" a="1"/>
  <c r="C4963" i="1" s="1"/>
  <c r="C2779" i="1" a="1"/>
  <c r="C2779" i="1" s="1"/>
  <c r="C3787" i="1" a="1"/>
  <c r="C3787" i="1" s="1"/>
  <c r="C1939" i="1" a="1"/>
  <c r="C1939" i="1" s="1"/>
  <c r="C7652" i="1" a="1"/>
  <c r="C7652" i="1" s="1"/>
  <c r="C5299" i="1" a="1"/>
  <c r="C5299" i="1" s="1"/>
  <c r="C3115" i="1" a="1"/>
  <c r="C3115" i="1" s="1"/>
  <c r="C2107" i="1" a="1"/>
  <c r="C2107" i="1" s="1"/>
  <c r="C4123" i="1" a="1"/>
  <c r="C4123" i="1" s="1"/>
  <c r="C4627" i="1" a="1"/>
  <c r="C4627" i="1" s="1"/>
  <c r="C2443" i="1" a="1"/>
  <c r="C2443" i="1" s="1"/>
  <c r="C1771" i="1" a="1"/>
  <c r="C1771" i="1" s="1"/>
  <c r="C5635" i="1" a="1"/>
  <c r="C5635" i="1" s="1"/>
  <c r="C3451" i="1" a="1"/>
  <c r="C3451" i="1" s="1"/>
  <c r="D176" i="1" a="1"/>
  <c r="D176" i="1" s="1"/>
  <c r="D1184" i="1" a="1"/>
  <c r="D1184" i="1" s="1"/>
  <c r="D8744" i="1" a="1"/>
  <c r="D8744" i="1" s="1"/>
  <c r="D6391" i="1" a="1"/>
  <c r="D6391" i="1" s="1"/>
  <c r="D8576" i="1" a="1"/>
  <c r="D8576" i="1" s="1"/>
  <c r="D6727" i="1" a="1"/>
  <c r="D6727" i="1" s="1"/>
  <c r="D8240" i="1" a="1"/>
  <c r="D8240" i="1" s="1"/>
  <c r="D6055" i="1" a="1"/>
  <c r="D6055" i="1" s="1"/>
  <c r="D8408" i="1" a="1"/>
  <c r="D8408" i="1" s="1"/>
  <c r="D8072" i="1" a="1"/>
  <c r="D8072" i="1" s="1"/>
  <c r="D7568" i="1" a="1"/>
  <c r="D7568" i="1" s="1"/>
  <c r="D7063" i="1" a="1"/>
  <c r="D7063" i="1" s="1"/>
  <c r="D7904" i="1" a="1"/>
  <c r="D7904" i="1" s="1"/>
  <c r="D7400" i="1" a="1"/>
  <c r="D7400" i="1" s="1"/>
  <c r="D7736" i="1" a="1"/>
  <c r="D7736" i="1" s="1"/>
  <c r="D1520" i="1" a="1"/>
  <c r="D1520" i="1" s="1"/>
  <c r="D848" i="1" a="1"/>
  <c r="D848" i="1" s="1"/>
  <c r="D1352" i="1" a="1"/>
  <c r="D1352" i="1" s="1"/>
  <c r="D1016" i="1" a="1"/>
  <c r="D1016" i="1" s="1"/>
  <c r="D680" i="1" a="1"/>
  <c r="D680" i="1" s="1"/>
  <c r="D344" i="1" a="1"/>
  <c r="D344" i="1" s="1"/>
  <c r="D8" i="1" a="1"/>
  <c r="D8" i="1" s="1"/>
  <c r="D5551" i="1" a="1"/>
  <c r="D5551" i="1" s="1"/>
  <c r="D5215" i="1" a="1"/>
  <c r="D5215" i="1" s="1"/>
  <c r="D4879" i="1" a="1"/>
  <c r="D4879" i="1" s="1"/>
  <c r="D4543" i="1" a="1"/>
  <c r="D4543" i="1" s="1"/>
  <c r="D4375" i="1" a="1"/>
  <c r="D4375" i="1" s="1"/>
  <c r="D4039" i="1" a="1"/>
  <c r="D4039" i="1" s="1"/>
  <c r="D3703" i="1" a="1"/>
  <c r="D3703" i="1" s="1"/>
  <c r="D3367" i="1" a="1"/>
  <c r="D3367" i="1" s="1"/>
  <c r="D3031" i="1" a="1"/>
  <c r="D3031" i="1" s="1"/>
  <c r="D2695" i="1" a="1"/>
  <c r="D2695" i="1" s="1"/>
  <c r="D2359" i="1" a="1"/>
  <c r="D2359" i="1" s="1"/>
  <c r="D5719" i="1" a="1"/>
  <c r="D5719" i="1" s="1"/>
  <c r="D5383" i="1" a="1"/>
  <c r="D5383" i="1" s="1"/>
  <c r="D5047" i="1" a="1"/>
  <c r="D5047" i="1" s="1"/>
  <c r="D4711" i="1" a="1"/>
  <c r="D4711" i="1" s="1"/>
  <c r="D4207" i="1" a="1"/>
  <c r="D4207" i="1" s="1"/>
  <c r="D3871" i="1" a="1"/>
  <c r="D3871" i="1" s="1"/>
  <c r="D3535" i="1" a="1"/>
  <c r="D3535" i="1" s="1"/>
  <c r="D3199" i="1" a="1"/>
  <c r="D3199" i="1" s="1"/>
  <c r="D2863" i="1" a="1"/>
  <c r="D2863" i="1" s="1"/>
  <c r="D2527" i="1" a="1"/>
  <c r="D2527" i="1" s="1"/>
  <c r="D1687" i="1" a="1"/>
  <c r="D1687" i="1" s="1"/>
  <c r="D7231" i="1" a="1"/>
  <c r="D7231" i="1" s="1"/>
  <c r="D512" i="1" a="1"/>
  <c r="D512" i="1" s="1"/>
  <c r="D6559" i="1" a="1"/>
  <c r="D6559" i="1" s="1"/>
  <c r="D5887" i="1" a="1"/>
  <c r="D5887" i="1" s="1"/>
  <c r="D2191" i="1" a="1"/>
  <c r="D2191" i="1" s="1"/>
  <c r="D2023" i="1" a="1"/>
  <c r="D2023" i="1" s="1"/>
  <c r="D1855" i="1" a="1"/>
  <c r="D1855" i="1" s="1"/>
  <c r="D6895" i="1" a="1"/>
  <c r="D6895" i="1" s="1"/>
  <c r="D6223" i="1" a="1"/>
  <c r="D6223" i="1" s="1"/>
  <c r="D6743" i="1" a="1"/>
  <c r="D6743" i="1" s="1"/>
  <c r="D864" i="1" a="1"/>
  <c r="D864" i="1" s="1"/>
  <c r="D8256" i="1" a="1"/>
  <c r="D8256" i="1" s="1"/>
  <c r="D8760" i="1" a="1"/>
  <c r="D8760" i="1" s="1"/>
  <c r="D6071" i="1" a="1"/>
  <c r="D6071" i="1" s="1"/>
  <c r="D4391" i="1" a="1"/>
  <c r="D4391" i="1" s="1"/>
  <c r="D8424" i="1" a="1"/>
  <c r="D8424" i="1" s="1"/>
  <c r="D7079" i="1" a="1"/>
  <c r="D7079" i="1" s="1"/>
  <c r="D6407" i="1" a="1"/>
  <c r="D6407" i="1" s="1"/>
  <c r="D8088" i="1" a="1"/>
  <c r="D8088" i="1" s="1"/>
  <c r="D7584" i="1" a="1"/>
  <c r="D7584" i="1" s="1"/>
  <c r="D7920" i="1" a="1"/>
  <c r="D7920" i="1" s="1"/>
  <c r="D7416" i="1" a="1"/>
  <c r="D7416" i="1" s="1"/>
  <c r="D7752" i="1" a="1"/>
  <c r="D7752" i="1" s="1"/>
  <c r="D1536" i="1" a="1"/>
  <c r="D1536" i="1" s="1"/>
  <c r="D1200" i="1" a="1"/>
  <c r="D1200" i="1" s="1"/>
  <c r="D1368" i="1" a="1"/>
  <c r="D1368" i="1" s="1"/>
  <c r="D8592" i="1" a="1"/>
  <c r="D8592" i="1" s="1"/>
  <c r="D528" i="1" a="1"/>
  <c r="D528" i="1" s="1"/>
  <c r="D360" i="1" a="1"/>
  <c r="D360" i="1" s="1"/>
  <c r="D24" i="1" a="1"/>
  <c r="D24" i="1" s="1"/>
  <c r="D5567" i="1" a="1"/>
  <c r="D5567" i="1" s="1"/>
  <c r="D5231" i="1" a="1"/>
  <c r="D5231" i="1" s="1"/>
  <c r="D4895" i="1" a="1"/>
  <c r="D4895" i="1" s="1"/>
  <c r="D4559" i="1" a="1"/>
  <c r="D4559" i="1" s="1"/>
  <c r="D4055" i="1" a="1"/>
  <c r="D4055" i="1" s="1"/>
  <c r="D3719" i="1" a="1"/>
  <c r="D3719" i="1" s="1"/>
  <c r="D3383" i="1" a="1"/>
  <c r="D3383" i="1" s="1"/>
  <c r="D3047" i="1" a="1"/>
  <c r="D3047" i="1" s="1"/>
  <c r="D2711" i="1" a="1"/>
  <c r="D2711" i="1" s="1"/>
  <c r="D2375" i="1" a="1"/>
  <c r="D2375" i="1" s="1"/>
  <c r="D696" i="1" a="1"/>
  <c r="D696" i="1" s="1"/>
  <c r="D5735" i="1" a="1"/>
  <c r="D5735" i="1" s="1"/>
  <c r="D5399" i="1" a="1"/>
  <c r="D5399" i="1" s="1"/>
  <c r="D5063" i="1" a="1"/>
  <c r="D5063" i="1" s="1"/>
  <c r="D4727" i="1" a="1"/>
  <c r="D4727" i="1" s="1"/>
  <c r="D4223" i="1" a="1"/>
  <c r="D4223" i="1" s="1"/>
  <c r="D3887" i="1" a="1"/>
  <c r="D3887" i="1" s="1"/>
  <c r="D3551" i="1" a="1"/>
  <c r="D3551" i="1" s="1"/>
  <c r="D3215" i="1" a="1"/>
  <c r="D3215" i="1" s="1"/>
  <c r="D2879" i="1" a="1"/>
  <c r="D2879" i="1" s="1"/>
  <c r="D2543" i="1" a="1"/>
  <c r="D2543" i="1" s="1"/>
  <c r="D1703" i="1" a="1"/>
  <c r="D1703" i="1" s="1"/>
  <c r="D6575" i="1" a="1"/>
  <c r="D6575" i="1" s="1"/>
  <c r="D6239" i="1" a="1"/>
  <c r="D6239" i="1" s="1"/>
  <c r="D192" i="1" a="1"/>
  <c r="D192" i="1" s="1"/>
  <c r="D5903" i="1" a="1"/>
  <c r="D5903" i="1" s="1"/>
  <c r="D6911" i="1" a="1"/>
  <c r="D6911" i="1" s="1"/>
  <c r="D2207" i="1" a="1"/>
  <c r="D2207" i="1" s="1"/>
  <c r="D2039" i="1" a="1"/>
  <c r="D2039" i="1" s="1"/>
  <c r="D1871" i="1" a="1"/>
  <c r="D1871" i="1" s="1"/>
  <c r="D7247" i="1" a="1"/>
  <c r="D7247" i="1" s="1"/>
  <c r="D1032" i="1" a="1"/>
  <c r="D1032" i="1" s="1"/>
  <c r="D6759" i="1" a="1"/>
  <c r="D6759" i="1" s="1"/>
  <c r="D8608" i="1" a="1"/>
  <c r="D8608" i="1" s="1"/>
  <c r="D8440" i="1" a="1"/>
  <c r="D8440" i="1" s="1"/>
  <c r="D6087" i="1" a="1"/>
  <c r="D6087" i="1" s="1"/>
  <c r="D8272" i="1" a="1"/>
  <c r="D8272" i="1" s="1"/>
  <c r="D7095" i="1" a="1"/>
  <c r="D7095" i="1" s="1"/>
  <c r="D8104" i="1" a="1"/>
  <c r="D8104" i="1" s="1"/>
  <c r="D7600" i="1" a="1"/>
  <c r="D7600" i="1" s="1"/>
  <c r="D7936" i="1" a="1"/>
  <c r="D7936" i="1" s="1"/>
  <c r="D7432" i="1" a="1"/>
  <c r="D7432" i="1" s="1"/>
  <c r="D7768" i="1" a="1"/>
  <c r="D7768" i="1" s="1"/>
  <c r="D1552" i="1" a="1"/>
  <c r="D1552" i="1" s="1"/>
  <c r="D1216" i="1" a="1"/>
  <c r="D1216" i="1" s="1"/>
  <c r="D6423" i="1" a="1"/>
  <c r="D6423" i="1" s="1"/>
  <c r="D1384" i="1" a="1"/>
  <c r="D1384" i="1" s="1"/>
  <c r="D712" i="1" a="1"/>
  <c r="D712" i="1" s="1"/>
  <c r="D880" i="1" a="1"/>
  <c r="D880" i="1" s="1"/>
  <c r="D544" i="1" a="1"/>
  <c r="D544" i="1" s="1"/>
  <c r="D376" i="1" a="1"/>
  <c r="D376" i="1" s="1"/>
  <c r="D40" i="1" a="1"/>
  <c r="D40" i="1" s="1"/>
  <c r="D5583" i="1" a="1"/>
  <c r="D5583" i="1" s="1"/>
  <c r="D5247" i="1" a="1"/>
  <c r="D5247" i="1" s="1"/>
  <c r="D4911" i="1" a="1"/>
  <c r="D4911" i="1" s="1"/>
  <c r="D4575" i="1" a="1"/>
  <c r="D4575" i="1" s="1"/>
  <c r="D4071" i="1" a="1"/>
  <c r="D4071" i="1" s="1"/>
  <c r="D3735" i="1" a="1"/>
  <c r="D3735" i="1" s="1"/>
  <c r="D3399" i="1" a="1"/>
  <c r="D3399" i="1" s="1"/>
  <c r="D3063" i="1" a="1"/>
  <c r="D3063" i="1" s="1"/>
  <c r="D2727" i="1" a="1"/>
  <c r="D2727" i="1" s="1"/>
  <c r="D2391" i="1" a="1"/>
  <c r="D2391" i="1" s="1"/>
  <c r="D2223" i="1" a="1"/>
  <c r="D2223" i="1" s="1"/>
  <c r="D1048" i="1" a="1"/>
  <c r="D1048" i="1" s="1"/>
  <c r="D5751" i="1" a="1"/>
  <c r="D5751" i="1" s="1"/>
  <c r="D5415" i="1" a="1"/>
  <c r="D5415" i="1" s="1"/>
  <c r="D5079" i="1" a="1"/>
  <c r="D5079" i="1" s="1"/>
  <c r="D4743" i="1" a="1"/>
  <c r="D4743" i="1" s="1"/>
  <c r="D4407" i="1" a="1"/>
  <c r="D4407" i="1" s="1"/>
  <c r="D4239" i="1" a="1"/>
  <c r="D4239" i="1" s="1"/>
  <c r="D3903" i="1" a="1"/>
  <c r="D3903" i="1" s="1"/>
  <c r="D3567" i="1" a="1"/>
  <c r="D3567" i="1" s="1"/>
  <c r="D3231" i="1" a="1"/>
  <c r="D3231" i="1" s="1"/>
  <c r="D2895" i="1" a="1"/>
  <c r="D2895" i="1" s="1"/>
  <c r="D2559" i="1" a="1"/>
  <c r="D2559" i="1" s="1"/>
  <c r="D1719" i="1" a="1"/>
  <c r="D1719" i="1" s="1"/>
  <c r="D208" i="1" a="1"/>
  <c r="D208" i="1" s="1"/>
  <c r="D5919" i="1" a="1"/>
  <c r="D5919" i="1" s="1"/>
  <c r="D6927" i="1" a="1"/>
  <c r="D6927" i="1" s="1"/>
  <c r="D6591" i="1" a="1"/>
  <c r="D6591" i="1" s="1"/>
  <c r="D2055" i="1" a="1"/>
  <c r="D2055" i="1" s="1"/>
  <c r="D1887" i="1" a="1"/>
  <c r="D1887" i="1" s="1"/>
  <c r="D6255" i="1" a="1"/>
  <c r="D6255" i="1" s="1"/>
  <c r="D7263" i="1" a="1"/>
  <c r="D7263" i="1" s="1"/>
  <c r="D6775" i="1" a="1"/>
  <c r="D6775" i="1" s="1"/>
  <c r="D8456" i="1" a="1"/>
  <c r="D8456" i="1" s="1"/>
  <c r="D6103" i="1" a="1"/>
  <c r="D6103" i="1" s="1"/>
  <c r="D7111" i="1" a="1"/>
  <c r="D7111" i="1" s="1"/>
  <c r="D8288" i="1" a="1"/>
  <c r="D8288" i="1" s="1"/>
  <c r="D6439" i="1" a="1"/>
  <c r="D6439" i="1" s="1"/>
  <c r="D8120" i="1" a="1"/>
  <c r="D8120" i="1" s="1"/>
  <c r="D7616" i="1" a="1"/>
  <c r="D7616" i="1" s="1"/>
  <c r="D7952" i="1" a="1"/>
  <c r="D7952" i="1" s="1"/>
  <c r="D7448" i="1" a="1"/>
  <c r="D7448" i="1" s="1"/>
  <c r="D8624" i="1" a="1"/>
  <c r="D8624" i="1" s="1"/>
  <c r="D7784" i="1" a="1"/>
  <c r="D7784" i="1" s="1"/>
  <c r="D1568" i="1" a="1"/>
  <c r="D1568" i="1" s="1"/>
  <c r="D1232" i="1" a="1"/>
  <c r="D1232" i="1" s="1"/>
  <c r="D1064" i="1" a="1"/>
  <c r="D1064" i="1" s="1"/>
  <c r="D1400" i="1" a="1"/>
  <c r="D1400" i="1" s="1"/>
  <c r="D728" i="1" a="1"/>
  <c r="D728" i="1" s="1"/>
  <c r="D560" i="1" a="1"/>
  <c r="D560" i="1" s="1"/>
  <c r="D392" i="1" a="1"/>
  <c r="D392" i="1" s="1"/>
  <c r="D56" i="1" a="1"/>
  <c r="D56" i="1" s="1"/>
  <c r="D5599" i="1" a="1"/>
  <c r="D5599" i="1" s="1"/>
  <c r="D5263" i="1" a="1"/>
  <c r="D5263" i="1" s="1"/>
  <c r="D4927" i="1" a="1"/>
  <c r="D4927" i="1" s="1"/>
  <c r="D4591" i="1" a="1"/>
  <c r="D4591" i="1" s="1"/>
  <c r="D4087" i="1" a="1"/>
  <c r="D4087" i="1" s="1"/>
  <c r="D3751" i="1" a="1"/>
  <c r="D3751" i="1" s="1"/>
  <c r="D3415" i="1" a="1"/>
  <c r="D3415" i="1" s="1"/>
  <c r="D3079" i="1" a="1"/>
  <c r="D3079" i="1" s="1"/>
  <c r="D2743" i="1" a="1"/>
  <c r="D2743" i="1" s="1"/>
  <c r="D2407" i="1" a="1"/>
  <c r="D2407" i="1" s="1"/>
  <c r="D2239" i="1" a="1"/>
  <c r="D2239" i="1" s="1"/>
  <c r="D5767" i="1" a="1"/>
  <c r="D5767" i="1" s="1"/>
  <c r="D5431" i="1" a="1"/>
  <c r="D5431" i="1" s="1"/>
  <c r="D5095" i="1" a="1"/>
  <c r="D5095" i="1" s="1"/>
  <c r="D4759" i="1" a="1"/>
  <c r="D4759" i="1" s="1"/>
  <c r="D4423" i="1" a="1"/>
  <c r="D4423" i="1" s="1"/>
  <c r="D4255" i="1" a="1"/>
  <c r="D4255" i="1" s="1"/>
  <c r="D3919" i="1" a="1"/>
  <c r="D3919" i="1" s="1"/>
  <c r="D3583" i="1" a="1"/>
  <c r="D3583" i="1" s="1"/>
  <c r="D3247" i="1" a="1"/>
  <c r="D3247" i="1" s="1"/>
  <c r="D2911" i="1" a="1"/>
  <c r="D2911" i="1" s="1"/>
  <c r="D2575" i="1" a="1"/>
  <c r="D2575" i="1" s="1"/>
  <c r="D224" i="1" a="1"/>
  <c r="D224" i="1" s="1"/>
  <c r="D1735" i="1" a="1"/>
  <c r="D1735" i="1" s="1"/>
  <c r="D5935" i="1" a="1"/>
  <c r="D5935" i="1" s="1"/>
  <c r="D896" i="1" a="1"/>
  <c r="D896" i="1" s="1"/>
  <c r="D6943" i="1" a="1"/>
  <c r="D6943" i="1" s="1"/>
  <c r="D6271" i="1" a="1"/>
  <c r="D6271" i="1" s="1"/>
  <c r="D7279" i="1" a="1"/>
  <c r="D7279" i="1" s="1"/>
  <c r="D2071" i="1" a="1"/>
  <c r="D2071" i="1" s="1"/>
  <c r="D1903" i="1" a="1"/>
  <c r="D1903" i="1" s="1"/>
  <c r="D6607" i="1" a="1"/>
  <c r="D6607" i="1" s="1"/>
  <c r="D6119" i="1" a="1"/>
  <c r="D6119" i="1" s="1"/>
  <c r="D8640" i="1" a="1"/>
  <c r="D8640" i="1" s="1"/>
  <c r="D7127" i="1" a="1"/>
  <c r="D7127" i="1" s="1"/>
  <c r="D8304" i="1" a="1"/>
  <c r="D8304" i="1" s="1"/>
  <c r="D6455" i="1" a="1"/>
  <c r="D6455" i="1" s="1"/>
  <c r="D8472" i="1" a="1"/>
  <c r="D8472" i="1" s="1"/>
  <c r="D6791" i="1" a="1"/>
  <c r="D6791" i="1" s="1"/>
  <c r="D8136" i="1" a="1"/>
  <c r="D8136" i="1" s="1"/>
  <c r="D7632" i="1" a="1"/>
  <c r="D7632" i="1" s="1"/>
  <c r="D5783" i="1" a="1"/>
  <c r="D5783" i="1" s="1"/>
  <c r="D7968" i="1" a="1"/>
  <c r="D7968" i="1" s="1"/>
  <c r="D7464" i="1" a="1"/>
  <c r="D7464" i="1" s="1"/>
  <c r="D7800" i="1" a="1"/>
  <c r="D7800" i="1" s="1"/>
  <c r="D1584" i="1" a="1"/>
  <c r="D1584" i="1" s="1"/>
  <c r="D1248" i="1" a="1"/>
  <c r="D1248" i="1" s="1"/>
  <c r="D1080" i="1" a="1"/>
  <c r="D1080" i="1" s="1"/>
  <c r="D1416" i="1" a="1"/>
  <c r="D1416" i="1" s="1"/>
  <c r="D744" i="1" a="1"/>
  <c r="D744" i="1" s="1"/>
  <c r="D408" i="1" a="1"/>
  <c r="D408" i="1" s="1"/>
  <c r="D72" i="1" a="1"/>
  <c r="D72" i="1" s="1"/>
  <c r="D5615" i="1" a="1"/>
  <c r="D5615" i="1" s="1"/>
  <c r="D5279" i="1" a="1"/>
  <c r="D5279" i="1" s="1"/>
  <c r="D4943" i="1" a="1"/>
  <c r="D4943" i="1" s="1"/>
  <c r="D4607" i="1" a="1"/>
  <c r="D4607" i="1" s="1"/>
  <c r="D4103" i="1" a="1"/>
  <c r="D4103" i="1" s="1"/>
  <c r="D3767" i="1" a="1"/>
  <c r="D3767" i="1" s="1"/>
  <c r="D3431" i="1" a="1"/>
  <c r="D3431" i="1" s="1"/>
  <c r="D3095" i="1" a="1"/>
  <c r="D3095" i="1" s="1"/>
  <c r="D2759" i="1" a="1"/>
  <c r="D2759" i="1" s="1"/>
  <c r="D2423" i="1" a="1"/>
  <c r="D2423" i="1" s="1"/>
  <c r="D576" i="1" a="1"/>
  <c r="D576" i="1" s="1"/>
  <c r="D2255" i="1" a="1"/>
  <c r="D2255" i="1" s="1"/>
  <c r="D912" i="1" a="1"/>
  <c r="D912" i="1" s="1"/>
  <c r="D5447" i="1" a="1"/>
  <c r="D5447" i="1" s="1"/>
  <c r="D5111" i="1" a="1"/>
  <c r="D5111" i="1" s="1"/>
  <c r="D4775" i="1" a="1"/>
  <c r="D4775" i="1" s="1"/>
  <c r="D4439" i="1" a="1"/>
  <c r="D4439" i="1" s="1"/>
  <c r="D4271" i="1" a="1"/>
  <c r="D4271" i="1" s="1"/>
  <c r="D3935" i="1" a="1"/>
  <c r="D3935" i="1" s="1"/>
  <c r="D3599" i="1" a="1"/>
  <c r="D3599" i="1" s="1"/>
  <c r="D3263" i="1" a="1"/>
  <c r="D3263" i="1" s="1"/>
  <c r="D2927" i="1" a="1"/>
  <c r="D2927" i="1" s="1"/>
  <c r="D2591" i="1" a="1"/>
  <c r="D2591" i="1" s="1"/>
  <c r="D1751" i="1" a="1"/>
  <c r="D1751" i="1" s="1"/>
  <c r="D6959" i="1" a="1"/>
  <c r="D6959" i="1" s="1"/>
  <c r="D5951" i="1" a="1"/>
  <c r="D5951" i="1" s="1"/>
  <c r="D6287" i="1" a="1"/>
  <c r="D6287" i="1" s="1"/>
  <c r="D240" i="1" a="1"/>
  <c r="D240" i="1" s="1"/>
  <c r="D1919" i="1" a="1"/>
  <c r="D1919" i="1" s="1"/>
  <c r="D7295" i="1" a="1"/>
  <c r="D7295" i="1" s="1"/>
  <c r="D6623" i="1" a="1"/>
  <c r="D6623" i="1" s="1"/>
  <c r="D2087" i="1" a="1"/>
  <c r="D2087" i="1" s="1"/>
  <c r="D928" i="1" a="1"/>
  <c r="D928" i="1" s="1"/>
  <c r="D6135" i="1" a="1"/>
  <c r="D6135" i="1" s="1"/>
  <c r="D7143" i="1" a="1"/>
  <c r="D7143" i="1" s="1"/>
  <c r="D6471" i="1" a="1"/>
  <c r="D6471" i="1" s="1"/>
  <c r="D8320" i="1" a="1"/>
  <c r="D8320" i="1" s="1"/>
  <c r="D8488" i="1" a="1"/>
  <c r="D8488" i="1" s="1"/>
  <c r="D5799" i="1" a="1"/>
  <c r="D5799" i="1" s="1"/>
  <c r="D8152" i="1" a="1"/>
  <c r="D8152" i="1" s="1"/>
  <c r="D7648" i="1" a="1"/>
  <c r="D7648" i="1" s="1"/>
  <c r="D6807" i="1" a="1"/>
  <c r="D6807" i="1" s="1"/>
  <c r="D7984" i="1" a="1"/>
  <c r="D7984" i="1" s="1"/>
  <c r="D7480" i="1" a="1"/>
  <c r="D7480" i="1" s="1"/>
  <c r="D8656" i="1" a="1"/>
  <c r="D8656" i="1" s="1"/>
  <c r="D7816" i="1" a="1"/>
  <c r="D7816" i="1" s="1"/>
  <c r="D1600" i="1" a="1"/>
  <c r="D1600" i="1" s="1"/>
  <c r="D1264" i="1" a="1"/>
  <c r="D1264" i="1" s="1"/>
  <c r="D1096" i="1" a="1"/>
  <c r="D1096" i="1" s="1"/>
  <c r="D1432" i="1" a="1"/>
  <c r="D1432" i="1" s="1"/>
  <c r="D424" i="1" a="1"/>
  <c r="D424" i="1" s="1"/>
  <c r="D256" i="1" a="1"/>
  <c r="D256" i="1" s="1"/>
  <c r="D88" i="1" a="1"/>
  <c r="D88" i="1" s="1"/>
  <c r="D5631" i="1" a="1"/>
  <c r="D5631" i="1" s="1"/>
  <c r="D5295" i="1" a="1"/>
  <c r="D5295" i="1" s="1"/>
  <c r="D4959" i="1" a="1"/>
  <c r="D4959" i="1" s="1"/>
  <c r="D4623" i="1" a="1"/>
  <c r="D4623" i="1" s="1"/>
  <c r="D4119" i="1" a="1"/>
  <c r="D4119" i="1" s="1"/>
  <c r="D3783" i="1" a="1"/>
  <c r="D3783" i="1" s="1"/>
  <c r="D3447" i="1" a="1"/>
  <c r="D3447" i="1" s="1"/>
  <c r="D3111" i="1" a="1"/>
  <c r="D3111" i="1" s="1"/>
  <c r="D2775" i="1" a="1"/>
  <c r="D2775" i="1" s="1"/>
  <c r="D2439" i="1" a="1"/>
  <c r="D2439" i="1" s="1"/>
  <c r="D592" i="1" a="1"/>
  <c r="D592" i="1" s="1"/>
  <c r="D2271" i="1" a="1"/>
  <c r="D2271" i="1" s="1"/>
  <c r="D5463" i="1" a="1"/>
  <c r="D5463" i="1" s="1"/>
  <c r="D5127" i="1" a="1"/>
  <c r="D5127" i="1" s="1"/>
  <c r="D4791" i="1" a="1"/>
  <c r="D4791" i="1" s="1"/>
  <c r="D4455" i="1" a="1"/>
  <c r="D4455" i="1" s="1"/>
  <c r="D4287" i="1" a="1"/>
  <c r="D4287" i="1" s="1"/>
  <c r="D3951" i="1" a="1"/>
  <c r="D3951" i="1" s="1"/>
  <c r="D3615" i="1" a="1"/>
  <c r="D3615" i="1" s="1"/>
  <c r="D3279" i="1" a="1"/>
  <c r="D3279" i="1" s="1"/>
  <c r="D2943" i="1" a="1"/>
  <c r="D2943" i="1" s="1"/>
  <c r="D2607" i="1" a="1"/>
  <c r="D2607" i="1" s="1"/>
  <c r="D1767" i="1" a="1"/>
  <c r="D1767" i="1" s="1"/>
  <c r="D6303" i="1" a="1"/>
  <c r="D6303" i="1" s="1"/>
  <c r="D6975" i="1" a="1"/>
  <c r="D6975" i="1" s="1"/>
  <c r="D760" i="1" a="1"/>
  <c r="D760" i="1" s="1"/>
  <c r="D7311" i="1" a="1"/>
  <c r="D7311" i="1" s="1"/>
  <c r="D1935" i="1" a="1"/>
  <c r="D1935" i="1" s="1"/>
  <c r="D6639" i="1" a="1"/>
  <c r="D6639" i="1" s="1"/>
  <c r="D2103" i="1" a="1"/>
  <c r="D2103" i="1" s="1"/>
  <c r="D5967" i="1" a="1"/>
  <c r="D5967" i="1" s="1"/>
  <c r="D7159" i="1" a="1"/>
  <c r="D7159" i="1" s="1"/>
  <c r="D8672" i="1" a="1"/>
  <c r="D8672" i="1" s="1"/>
  <c r="D6487" i="1" a="1"/>
  <c r="D6487" i="1" s="1"/>
  <c r="D8504" i="1" a="1"/>
  <c r="D8504" i="1" s="1"/>
  <c r="D272" i="1" a="1"/>
  <c r="D272" i="1" s="1"/>
  <c r="D8336" i="1" a="1"/>
  <c r="D8336" i="1" s="1"/>
  <c r="D5815" i="1" a="1"/>
  <c r="D5815" i="1" s="1"/>
  <c r="D6823" i="1" a="1"/>
  <c r="D6823" i="1" s="1"/>
  <c r="D6151" i="1" a="1"/>
  <c r="D6151" i="1" s="1"/>
  <c r="D8168" i="1" a="1"/>
  <c r="D8168" i="1" s="1"/>
  <c r="D7664" i="1" a="1"/>
  <c r="D7664" i="1" s="1"/>
  <c r="D8000" i="1" a="1"/>
  <c r="D8000" i="1" s="1"/>
  <c r="D7496" i="1" a="1"/>
  <c r="D7496" i="1" s="1"/>
  <c r="D7832" i="1" a="1"/>
  <c r="D7832" i="1" s="1"/>
  <c r="D1616" i="1" a="1"/>
  <c r="D1616" i="1" s="1"/>
  <c r="D1280" i="1" a="1"/>
  <c r="D1280" i="1" s="1"/>
  <c r="D1112" i="1" a="1"/>
  <c r="D1112" i="1" s="1"/>
  <c r="D944" i="1" a="1"/>
  <c r="D944" i="1" s="1"/>
  <c r="D2119" i="1" a="1"/>
  <c r="D2119" i="1" s="1"/>
  <c r="D1448" i="1" a="1"/>
  <c r="D1448" i="1" s="1"/>
  <c r="D440" i="1" a="1"/>
  <c r="D440" i="1" s="1"/>
  <c r="D104" i="1" a="1"/>
  <c r="D104" i="1" s="1"/>
  <c r="D5647" i="1" a="1"/>
  <c r="D5647" i="1" s="1"/>
  <c r="D5311" i="1" a="1"/>
  <c r="D5311" i="1" s="1"/>
  <c r="D4975" i="1" a="1"/>
  <c r="D4975" i="1" s="1"/>
  <c r="D4639" i="1" a="1"/>
  <c r="D4639" i="1" s="1"/>
  <c r="D4135" i="1" a="1"/>
  <c r="D4135" i="1" s="1"/>
  <c r="D3799" i="1" a="1"/>
  <c r="D3799" i="1" s="1"/>
  <c r="D3463" i="1" a="1"/>
  <c r="D3463" i="1" s="1"/>
  <c r="D3127" i="1" a="1"/>
  <c r="D3127" i="1" s="1"/>
  <c r="D2791" i="1" a="1"/>
  <c r="D2791" i="1" s="1"/>
  <c r="D2455" i="1" a="1"/>
  <c r="D2455" i="1" s="1"/>
  <c r="D776" i="1" a="1"/>
  <c r="D776" i="1" s="1"/>
  <c r="D608" i="1" a="1"/>
  <c r="D608" i="1" s="1"/>
  <c r="D5479" i="1" a="1"/>
  <c r="D5479" i="1" s="1"/>
  <c r="D5143" i="1" a="1"/>
  <c r="D5143" i="1" s="1"/>
  <c r="D4807" i="1" a="1"/>
  <c r="D4807" i="1" s="1"/>
  <c r="D4471" i="1" a="1"/>
  <c r="D4471" i="1" s="1"/>
  <c r="D4303" i="1" a="1"/>
  <c r="D4303" i="1" s="1"/>
  <c r="D3967" i="1" a="1"/>
  <c r="D3967" i="1" s="1"/>
  <c r="D3631" i="1" a="1"/>
  <c r="D3631" i="1" s="1"/>
  <c r="D3295" i="1" a="1"/>
  <c r="D3295" i="1" s="1"/>
  <c r="D2959" i="1" a="1"/>
  <c r="D2959" i="1" s="1"/>
  <c r="D2623" i="1" a="1"/>
  <c r="D2623" i="1" s="1"/>
  <c r="D2287" i="1" a="1"/>
  <c r="D2287" i="1" s="1"/>
  <c r="D1783" i="1" a="1"/>
  <c r="D1783" i="1" s="1"/>
  <c r="D6319" i="1" a="1"/>
  <c r="D6319" i="1" s="1"/>
  <c r="D7327" i="1" a="1"/>
  <c r="D7327" i="1" s="1"/>
  <c r="D5983" i="1" a="1"/>
  <c r="D5983" i="1" s="1"/>
  <c r="D6655" i="1" a="1"/>
  <c r="D6655" i="1" s="1"/>
  <c r="D1951" i="1" a="1"/>
  <c r="D1951" i="1" s="1"/>
  <c r="D6991" i="1" a="1"/>
  <c r="D6991" i="1" s="1"/>
  <c r="D8520" i="1" a="1"/>
  <c r="D8520" i="1" s="1"/>
  <c r="D6503" i="1" a="1"/>
  <c r="D6503" i="1" s="1"/>
  <c r="D5831" i="1" a="1"/>
  <c r="D5831" i="1" s="1"/>
  <c r="D8352" i="1" a="1"/>
  <c r="D8352" i="1" s="1"/>
  <c r="D6839" i="1" a="1"/>
  <c r="D6839" i="1" s="1"/>
  <c r="D7175" i="1" a="1"/>
  <c r="D7175" i="1" s="1"/>
  <c r="D6167" i="1" a="1"/>
  <c r="D6167" i="1" s="1"/>
  <c r="D7680" i="1" a="1"/>
  <c r="D7680" i="1" s="1"/>
  <c r="D8184" i="1" a="1"/>
  <c r="D8184" i="1" s="1"/>
  <c r="D8688" i="1" a="1"/>
  <c r="D8688" i="1" s="1"/>
  <c r="D8016" i="1" a="1"/>
  <c r="D8016" i="1" s="1"/>
  <c r="D7512" i="1" a="1"/>
  <c r="D7512" i="1" s="1"/>
  <c r="D7848" i="1" a="1"/>
  <c r="D7848" i="1" s="1"/>
  <c r="D1632" i="1" a="1"/>
  <c r="D1632" i="1" s="1"/>
  <c r="D1296" i="1" a="1"/>
  <c r="D1296" i="1" s="1"/>
  <c r="D960" i="1" a="1"/>
  <c r="D960" i="1" s="1"/>
  <c r="D1128" i="1" a="1"/>
  <c r="D1128" i="1" s="1"/>
  <c r="D1464" i="1" a="1"/>
  <c r="D1464" i="1" s="1"/>
  <c r="D456" i="1" a="1"/>
  <c r="D456" i="1" s="1"/>
  <c r="D120" i="1" a="1"/>
  <c r="D120" i="1" s="1"/>
  <c r="D5663" i="1" a="1"/>
  <c r="D5663" i="1" s="1"/>
  <c r="D5327" i="1" a="1"/>
  <c r="D5327" i="1" s="1"/>
  <c r="D4991" i="1" a="1"/>
  <c r="D4991" i="1" s="1"/>
  <c r="D4655" i="1" a="1"/>
  <c r="D4655" i="1" s="1"/>
  <c r="D4151" i="1" a="1"/>
  <c r="D4151" i="1" s="1"/>
  <c r="D3815" i="1" a="1"/>
  <c r="D3815" i="1" s="1"/>
  <c r="D3479" i="1" a="1"/>
  <c r="D3479" i="1" s="1"/>
  <c r="D3143" i="1" a="1"/>
  <c r="D3143" i="1" s="1"/>
  <c r="D2807" i="1" a="1"/>
  <c r="D2807" i="1" s="1"/>
  <c r="D2471" i="1" a="1"/>
  <c r="D2471" i="1" s="1"/>
  <c r="D792" i="1" a="1"/>
  <c r="D792" i="1" s="1"/>
  <c r="D288" i="1" a="1"/>
  <c r="D288" i="1" s="1"/>
  <c r="D624" i="1" a="1"/>
  <c r="D624" i="1" s="1"/>
  <c r="D5495" i="1" a="1"/>
  <c r="D5495" i="1" s="1"/>
  <c r="D5159" i="1" a="1"/>
  <c r="D5159" i="1" s="1"/>
  <c r="D4823" i="1" a="1"/>
  <c r="D4823" i="1" s="1"/>
  <c r="D4487" i="1" a="1"/>
  <c r="D4487" i="1" s="1"/>
  <c r="D4319" i="1" a="1"/>
  <c r="D4319" i="1" s="1"/>
  <c r="D3983" i="1" a="1"/>
  <c r="D3983" i="1" s="1"/>
  <c r="D3647" i="1" a="1"/>
  <c r="D3647" i="1" s="1"/>
  <c r="D3311" i="1" a="1"/>
  <c r="D3311" i="1" s="1"/>
  <c r="D2975" i="1" a="1"/>
  <c r="D2975" i="1" s="1"/>
  <c r="D2639" i="1" a="1"/>
  <c r="D2639" i="1" s="1"/>
  <c r="D2303" i="1" a="1"/>
  <c r="D2303" i="1" s="1"/>
  <c r="D2135" i="1" a="1"/>
  <c r="D2135" i="1" s="1"/>
  <c r="D1799" i="1" a="1"/>
  <c r="D1799" i="1" s="1"/>
  <c r="D7007" i="1" a="1"/>
  <c r="D7007" i="1" s="1"/>
  <c r="D7343" i="1" a="1"/>
  <c r="D7343" i="1" s="1"/>
  <c r="D6671" i="1" a="1"/>
  <c r="D6671" i="1" s="1"/>
  <c r="D5999" i="1" a="1"/>
  <c r="D5999" i="1" s="1"/>
  <c r="D6335" i="1" a="1"/>
  <c r="D6335" i="1" s="1"/>
  <c r="D1967" i="1" a="1"/>
  <c r="D1967" i="1" s="1"/>
  <c r="D6519" i="1" a="1"/>
  <c r="D6519" i="1" s="1"/>
  <c r="D8704" i="1" a="1"/>
  <c r="D8704" i="1" s="1"/>
  <c r="D5847" i="1" a="1"/>
  <c r="D5847" i="1" s="1"/>
  <c r="D6855" i="1" a="1"/>
  <c r="D6855" i="1" s="1"/>
  <c r="D8368" i="1" a="1"/>
  <c r="D8368" i="1" s="1"/>
  <c r="D8536" i="1" a="1"/>
  <c r="D8536" i="1" s="1"/>
  <c r="D6183" i="1" a="1"/>
  <c r="D6183" i="1" s="1"/>
  <c r="D8200" i="1" a="1"/>
  <c r="D8200" i="1" s="1"/>
  <c r="D7191" i="1" a="1"/>
  <c r="D7191" i="1" s="1"/>
  <c r="D7696" i="1" a="1"/>
  <c r="D7696" i="1" s="1"/>
  <c r="D8032" i="1" a="1"/>
  <c r="D8032" i="1" s="1"/>
  <c r="D7528" i="1" a="1"/>
  <c r="D7528" i="1" s="1"/>
  <c r="D7864" i="1" a="1"/>
  <c r="D7864" i="1" s="1"/>
  <c r="D1648" i="1" a="1"/>
  <c r="D1648" i="1" s="1"/>
  <c r="D1312" i="1" a="1"/>
  <c r="D1312" i="1" s="1"/>
  <c r="D976" i="1" a="1"/>
  <c r="D976" i="1" s="1"/>
  <c r="D1144" i="1" a="1"/>
  <c r="D1144" i="1" s="1"/>
  <c r="D1480" i="1" a="1"/>
  <c r="D1480" i="1" s="1"/>
  <c r="D808" i="1" a="1"/>
  <c r="D808" i="1" s="1"/>
  <c r="D472" i="1" a="1"/>
  <c r="D472" i="1" s="1"/>
  <c r="D136" i="1" a="1"/>
  <c r="D136" i="1" s="1"/>
  <c r="D5679" i="1" a="1"/>
  <c r="D5679" i="1" s="1"/>
  <c r="D5343" i="1" a="1"/>
  <c r="D5343" i="1" s="1"/>
  <c r="D5007" i="1" a="1"/>
  <c r="D5007" i="1" s="1"/>
  <c r="D4671" i="1" a="1"/>
  <c r="D4671" i="1" s="1"/>
  <c r="D4167" i="1" a="1"/>
  <c r="D4167" i="1" s="1"/>
  <c r="D3831" i="1" a="1"/>
  <c r="D3831" i="1" s="1"/>
  <c r="D3495" i="1" a="1"/>
  <c r="D3495" i="1" s="1"/>
  <c r="D3159" i="1" a="1"/>
  <c r="D3159" i="1" s="1"/>
  <c r="D2823" i="1" a="1"/>
  <c r="D2823" i="1" s="1"/>
  <c r="D2487" i="1" a="1"/>
  <c r="D2487" i="1" s="1"/>
  <c r="D640" i="1" a="1"/>
  <c r="D640" i="1" s="1"/>
  <c r="D304" i="1" a="1"/>
  <c r="D304" i="1" s="1"/>
  <c r="D5511" i="1" a="1"/>
  <c r="D5511" i="1" s="1"/>
  <c r="D5175" i="1" a="1"/>
  <c r="D5175" i="1" s="1"/>
  <c r="D4839" i="1" a="1"/>
  <c r="D4839" i="1" s="1"/>
  <c r="D4503" i="1" a="1"/>
  <c r="D4503" i="1" s="1"/>
  <c r="D4335" i="1" a="1"/>
  <c r="D4335" i="1" s="1"/>
  <c r="D3999" i="1" a="1"/>
  <c r="D3999" i="1" s="1"/>
  <c r="D3663" i="1" a="1"/>
  <c r="D3663" i="1" s="1"/>
  <c r="D3327" i="1" a="1"/>
  <c r="D3327" i="1" s="1"/>
  <c r="D2991" i="1" a="1"/>
  <c r="D2991" i="1" s="1"/>
  <c r="D2655" i="1" a="1"/>
  <c r="D2655" i="1" s="1"/>
  <c r="D2319" i="1" a="1"/>
  <c r="D2319" i="1" s="1"/>
  <c r="D2151" i="1" a="1"/>
  <c r="D2151" i="1" s="1"/>
  <c r="D1815" i="1" a="1"/>
  <c r="D1815" i="1" s="1"/>
  <c r="D7359" i="1" a="1"/>
  <c r="D7359" i="1" s="1"/>
  <c r="D6687" i="1" a="1"/>
  <c r="D6687" i="1" s="1"/>
  <c r="D6015" i="1" a="1"/>
  <c r="D6015" i="1" s="1"/>
  <c r="D7023" i="1" a="1"/>
  <c r="D7023" i="1" s="1"/>
  <c r="D1983" i="1" a="1"/>
  <c r="D1983" i="1" s="1"/>
  <c r="D6351" i="1" a="1"/>
  <c r="D6351" i="1" s="1"/>
  <c r="C8557" i="1" a="1"/>
  <c r="C8557" i="1" s="1"/>
  <c r="C8725" i="1" a="1"/>
  <c r="C8725" i="1" s="1"/>
  <c r="C8389" i="1" a="1"/>
  <c r="C8389" i="1" s="1"/>
  <c r="C7381" i="1" a="1"/>
  <c r="C7381" i="1" s="1"/>
  <c r="C8221" i="1" a="1"/>
  <c r="C8221" i="1" s="1"/>
  <c r="C7885" i="1" a="1"/>
  <c r="C7885" i="1" s="1"/>
  <c r="C7717" i="1" a="1"/>
  <c r="C7717" i="1" s="1"/>
  <c r="C1165" i="1" a="1"/>
  <c r="C1165" i="1" s="1"/>
  <c r="C1501" i="1" a="1"/>
  <c r="C1501" i="1" s="1"/>
  <c r="C1333" i="1" a="1"/>
  <c r="C1333" i="1" s="1"/>
  <c r="C829" i="1" a="1"/>
  <c r="C829" i="1" s="1"/>
  <c r="C661" i="1" a="1"/>
  <c r="C661" i="1" s="1"/>
  <c r="C7549" i="1" a="1"/>
  <c r="C7549" i="1" s="1"/>
  <c r="C8053" i="1" a="1"/>
  <c r="C8053" i="1" s="1"/>
  <c r="C325" i="1" a="1"/>
  <c r="C325" i="1" s="1"/>
  <c r="C493" i="1" a="1"/>
  <c r="C493" i="1" s="1"/>
  <c r="C997" i="1" a="1"/>
  <c r="C997" i="1" s="1"/>
  <c r="C157" i="1" a="1"/>
  <c r="C157" i="1" s="1"/>
  <c r="C7212" i="1" a="1"/>
  <c r="C7212" i="1" s="1"/>
  <c r="C6876" i="1" a="1"/>
  <c r="C6876" i="1" s="1"/>
  <c r="C6540" i="1" a="1"/>
  <c r="C6540" i="1" s="1"/>
  <c r="C6372" i="1" a="1"/>
  <c r="C6372" i="1" s="1"/>
  <c r="C6036" i="1" a="1"/>
  <c r="C6036" i="1" s="1"/>
  <c r="C7044" i="1" a="1"/>
  <c r="C7044" i="1" s="1"/>
  <c r="C6708" i="1" a="1"/>
  <c r="C6708" i="1" s="1"/>
  <c r="C5868" i="1" a="1"/>
  <c r="C5868" i="1" s="1"/>
  <c r="C5700" i="1" a="1"/>
  <c r="C5700" i="1" s="1"/>
  <c r="C5364" i="1" a="1"/>
  <c r="C5364" i="1" s="1"/>
  <c r="C2004" i="1" a="1"/>
  <c r="C2004" i="1" s="1"/>
  <c r="C1836" i="1" a="1"/>
  <c r="C1836" i="1" s="1"/>
  <c r="C6204" i="1" a="1"/>
  <c r="C6204" i="1" s="1"/>
  <c r="C4860" i="1" a="1"/>
  <c r="C4860" i="1" s="1"/>
  <c r="C4524" i="1" a="1"/>
  <c r="C4524" i="1" s="1"/>
  <c r="C4188" i="1" a="1"/>
  <c r="C4188" i="1" s="1"/>
  <c r="C3852" i="1" a="1"/>
  <c r="C3852" i="1" s="1"/>
  <c r="C3516" i="1" a="1"/>
  <c r="C3516" i="1" s="1"/>
  <c r="C3180" i="1" a="1"/>
  <c r="C3180" i="1" s="1"/>
  <c r="C2844" i="1" a="1"/>
  <c r="C2844" i="1" s="1"/>
  <c r="C2508" i="1" a="1"/>
  <c r="C2508" i="1" s="1"/>
  <c r="C5532" i="1" a="1"/>
  <c r="C5532" i="1" s="1"/>
  <c r="C5196" i="1" a="1"/>
  <c r="C5196" i="1" s="1"/>
  <c r="C1668" i="1" a="1"/>
  <c r="C1668" i="1" s="1"/>
  <c r="C5028" i="1" a="1"/>
  <c r="C5028" i="1" s="1"/>
  <c r="C4692" i="1" a="1"/>
  <c r="C4692" i="1" s="1"/>
  <c r="C4356" i="1" a="1"/>
  <c r="C4356" i="1" s="1"/>
  <c r="C4020" i="1" a="1"/>
  <c r="C4020" i="1" s="1"/>
  <c r="C3684" i="1" a="1"/>
  <c r="C3684" i="1" s="1"/>
  <c r="C3348" i="1" a="1"/>
  <c r="C3348" i="1" s="1"/>
  <c r="C3012" i="1" a="1"/>
  <c r="C3012" i="1" s="1"/>
  <c r="C2676" i="1" a="1"/>
  <c r="C2676" i="1" s="1"/>
  <c r="C2340" i="1" a="1"/>
  <c r="C2340" i="1" s="1"/>
  <c r="C2172" i="1" a="1"/>
  <c r="C2172" i="1" s="1"/>
  <c r="C8573" i="1" a="1"/>
  <c r="C8573" i="1" s="1"/>
  <c r="C8741" i="1" a="1"/>
  <c r="C8741" i="1" s="1"/>
  <c r="C7901" i="1" a="1"/>
  <c r="C7901" i="1" s="1"/>
  <c r="C7565" i="1" a="1"/>
  <c r="C7565" i="1" s="1"/>
  <c r="C7733" i="1" a="1"/>
  <c r="C7733" i="1" s="1"/>
  <c r="C8405" i="1" a="1"/>
  <c r="C8405" i="1" s="1"/>
  <c r="C8069" i="1" a="1"/>
  <c r="C8069" i="1" s="1"/>
  <c r="C7397" i="1" a="1"/>
  <c r="C7397" i="1" s="1"/>
  <c r="C1181" i="1" a="1"/>
  <c r="C1181" i="1" s="1"/>
  <c r="C677" i="1" a="1"/>
  <c r="C677" i="1" s="1"/>
  <c r="C1517" i="1" a="1"/>
  <c r="C1517" i="1" s="1"/>
  <c r="C1349" i="1" a="1"/>
  <c r="C1349" i="1" s="1"/>
  <c r="C845" i="1" a="1"/>
  <c r="C845" i="1" s="1"/>
  <c r="C173" i="1" a="1"/>
  <c r="C173" i="1" s="1"/>
  <c r="C5" i="1" a="1"/>
  <c r="C5" i="1" s="1"/>
  <c r="C341" i="1" a="1"/>
  <c r="C341" i="1" s="1"/>
  <c r="C8237" i="1" a="1"/>
  <c r="C8237" i="1" s="1"/>
  <c r="C509" i="1" a="1"/>
  <c r="C509" i="1" s="1"/>
  <c r="C7228" i="1" a="1"/>
  <c r="C7228" i="1" s="1"/>
  <c r="C6892" i="1" a="1"/>
  <c r="C6892" i="1" s="1"/>
  <c r="C6556" i="1" a="1"/>
  <c r="C6556" i="1" s="1"/>
  <c r="C1013" i="1" a="1"/>
  <c r="C1013" i="1" s="1"/>
  <c r="C6388" i="1" a="1"/>
  <c r="C6388" i="1" s="1"/>
  <c r="C6052" i="1" a="1"/>
  <c r="C6052" i="1" s="1"/>
  <c r="C7060" i="1" a="1"/>
  <c r="C7060" i="1" s="1"/>
  <c r="C6724" i="1" a="1"/>
  <c r="C6724" i="1" s="1"/>
  <c r="C5884" i="1" a="1"/>
  <c r="C5884" i="1" s="1"/>
  <c r="C6220" i="1" a="1"/>
  <c r="C6220" i="1" s="1"/>
  <c r="C5716" i="1" a="1"/>
  <c r="C5716" i="1" s="1"/>
  <c r="C5380" i="1" a="1"/>
  <c r="C5380" i="1" s="1"/>
  <c r="C2188" i="1" a="1"/>
  <c r="C2188" i="1" s="1"/>
  <c r="C2020" i="1" a="1"/>
  <c r="C2020" i="1" s="1"/>
  <c r="C1852" i="1" a="1"/>
  <c r="C1852" i="1" s="1"/>
  <c r="C4876" i="1" a="1"/>
  <c r="C4876" i="1" s="1"/>
  <c r="C4540" i="1" a="1"/>
  <c r="C4540" i="1" s="1"/>
  <c r="C4204" i="1" a="1"/>
  <c r="C4204" i="1" s="1"/>
  <c r="C3868" i="1" a="1"/>
  <c r="C3868" i="1" s="1"/>
  <c r="C3532" i="1" a="1"/>
  <c r="C3532" i="1" s="1"/>
  <c r="C3196" i="1" a="1"/>
  <c r="C3196" i="1" s="1"/>
  <c r="C2860" i="1" a="1"/>
  <c r="C2860" i="1" s="1"/>
  <c r="C2524" i="1" a="1"/>
  <c r="C2524" i="1" s="1"/>
  <c r="C5548" i="1" a="1"/>
  <c r="C5548" i="1" s="1"/>
  <c r="C5212" i="1" a="1"/>
  <c r="C5212" i="1" s="1"/>
  <c r="C1684" i="1" a="1"/>
  <c r="C1684" i="1" s="1"/>
  <c r="C5044" i="1" a="1"/>
  <c r="C5044" i="1" s="1"/>
  <c r="C4708" i="1" a="1"/>
  <c r="C4708" i="1" s="1"/>
  <c r="C4372" i="1" a="1"/>
  <c r="C4372" i="1" s="1"/>
  <c r="C4036" i="1" a="1"/>
  <c r="C4036" i="1" s="1"/>
  <c r="C3700" i="1" a="1"/>
  <c r="C3700" i="1" s="1"/>
  <c r="C3364" i="1" a="1"/>
  <c r="C3364" i="1" s="1"/>
  <c r="C3028" i="1" a="1"/>
  <c r="C3028" i="1" s="1"/>
  <c r="C2692" i="1" a="1"/>
  <c r="C2692" i="1" s="1"/>
  <c r="C2356" i="1" a="1"/>
  <c r="C2356" i="1" s="1"/>
  <c r="C8589" i="1" a="1"/>
  <c r="C8589" i="1" s="1"/>
  <c r="C189" i="1" a="1"/>
  <c r="C189" i="1" s="1"/>
  <c r="C2036" i="1" a="1"/>
  <c r="C2036" i="1" s="1"/>
  <c r="C8757" i="1" a="1"/>
  <c r="C8757" i="1" s="1"/>
  <c r="C8421" i="1" a="1"/>
  <c r="C8421" i="1" s="1"/>
  <c r="C7581" i="1" a="1"/>
  <c r="C7581" i="1" s="1"/>
  <c r="C7413" i="1" a="1"/>
  <c r="C7413" i="1" s="1"/>
  <c r="C7917" i="1" a="1"/>
  <c r="C7917" i="1" s="1"/>
  <c r="C1197" i="1" a="1"/>
  <c r="C1197" i="1" s="1"/>
  <c r="C1029" i="1" a="1"/>
  <c r="C1029" i="1" s="1"/>
  <c r="C693" i="1" a="1"/>
  <c r="C693" i="1" s="1"/>
  <c r="C1365" i="1" a="1"/>
  <c r="C1365" i="1" s="1"/>
  <c r="C861" i="1" a="1"/>
  <c r="C861" i="1" s="1"/>
  <c r="C8085" i="1" a="1"/>
  <c r="C8085" i="1" s="1"/>
  <c r="C8253" i="1" a="1"/>
  <c r="C8253" i="1" s="1"/>
  <c r="C7749" i="1" a="1"/>
  <c r="C7749" i="1" s="1"/>
  <c r="C357" i="1" a="1"/>
  <c r="C357" i="1" s="1"/>
  <c r="C21" i="1" a="1"/>
  <c r="C21" i="1" s="1"/>
  <c r="C1533" i="1" a="1"/>
  <c r="C1533" i="1" s="1"/>
  <c r="C525" i="1" a="1"/>
  <c r="C525" i="1" s="1"/>
  <c r="C7244" i="1" a="1"/>
  <c r="C7244" i="1" s="1"/>
  <c r="C6908" i="1" a="1"/>
  <c r="C6908" i="1" s="1"/>
  <c r="C6572" i="1" a="1"/>
  <c r="C6572" i="1" s="1"/>
  <c r="C6404" i="1" a="1"/>
  <c r="C6404" i="1" s="1"/>
  <c r="C6068" i="1" a="1"/>
  <c r="C6068" i="1" s="1"/>
  <c r="C7076" i="1" a="1"/>
  <c r="C7076" i="1" s="1"/>
  <c r="C6740" i="1" a="1"/>
  <c r="C6740" i="1" s="1"/>
  <c r="C5900" i="1" a="1"/>
  <c r="C5900" i="1" s="1"/>
  <c r="C5732" i="1" a="1"/>
  <c r="C5732" i="1" s="1"/>
  <c r="C5396" i="1" a="1"/>
  <c r="C5396" i="1" s="1"/>
  <c r="C2204" i="1" a="1"/>
  <c r="C2204" i="1" s="1"/>
  <c r="C1868" i="1" a="1"/>
  <c r="C1868" i="1" s="1"/>
  <c r="C4892" i="1" a="1"/>
  <c r="C4892" i="1" s="1"/>
  <c r="C4556" i="1" a="1"/>
  <c r="C4556" i="1" s="1"/>
  <c r="C4220" i="1" a="1"/>
  <c r="C4220" i="1" s="1"/>
  <c r="C3884" i="1" a="1"/>
  <c r="C3884" i="1" s="1"/>
  <c r="C3548" i="1" a="1"/>
  <c r="C3548" i="1" s="1"/>
  <c r="C3212" i="1" a="1"/>
  <c r="C3212" i="1" s="1"/>
  <c r="C2876" i="1" a="1"/>
  <c r="C2876" i="1" s="1"/>
  <c r="C2540" i="1" a="1"/>
  <c r="C2540" i="1" s="1"/>
  <c r="C5564" i="1" a="1"/>
  <c r="C5564" i="1" s="1"/>
  <c r="C5228" i="1" a="1"/>
  <c r="C5228" i="1" s="1"/>
  <c r="C1700" i="1" a="1"/>
  <c r="C1700" i="1" s="1"/>
  <c r="C5060" i="1" a="1"/>
  <c r="C5060" i="1" s="1"/>
  <c r="C4724" i="1" a="1"/>
  <c r="C4724" i="1" s="1"/>
  <c r="C4388" i="1" a="1"/>
  <c r="C4388" i="1" s="1"/>
  <c r="C4052" i="1" a="1"/>
  <c r="C4052" i="1" s="1"/>
  <c r="C3716" i="1" a="1"/>
  <c r="C3716" i="1" s="1"/>
  <c r="C3380" i="1" a="1"/>
  <c r="C3380" i="1" s="1"/>
  <c r="C3044" i="1" a="1"/>
  <c r="C3044" i="1" s="1"/>
  <c r="C2708" i="1" a="1"/>
  <c r="C2708" i="1" s="1"/>
  <c r="C2372" i="1" a="1"/>
  <c r="C2372" i="1" s="1"/>
  <c r="C6236" i="1" a="1"/>
  <c r="C6236" i="1" s="1"/>
  <c r="C8605" i="1" a="1"/>
  <c r="C8605" i="1" s="1"/>
  <c r="C877" i="1" a="1"/>
  <c r="C877" i="1" s="1"/>
  <c r="C7933" i="1" a="1"/>
  <c r="C7933" i="1" s="1"/>
  <c r="C8437" i="1" a="1"/>
  <c r="C8437" i="1" s="1"/>
  <c r="C1549" i="1" a="1"/>
  <c r="C1549" i="1" s="1"/>
  <c r="C1213" i="1" a="1"/>
  <c r="C1213" i="1" s="1"/>
  <c r="C1045" i="1" a="1"/>
  <c r="C1045" i="1" s="1"/>
  <c r="C709" i="1" a="1"/>
  <c r="C709" i="1" s="1"/>
  <c r="C1381" i="1" a="1"/>
  <c r="C1381" i="1" s="1"/>
  <c r="C541" i="1" a="1"/>
  <c r="C541" i="1" s="1"/>
  <c r="C7429" i="1" a="1"/>
  <c r="C7429" i="1" s="1"/>
  <c r="C373" i="1" a="1"/>
  <c r="C373" i="1" s="1"/>
  <c r="C8269" i="1" a="1"/>
  <c r="C8269" i="1" s="1"/>
  <c r="C8101" i="1" a="1"/>
  <c r="C8101" i="1" s="1"/>
  <c r="C205" i="1" a="1"/>
  <c r="C205" i="1" s="1"/>
  <c r="C37" i="1" a="1"/>
  <c r="C37" i="1" s="1"/>
  <c r="C7765" i="1" a="1"/>
  <c r="C7765" i="1" s="1"/>
  <c r="C7260" i="1" a="1"/>
  <c r="C7260" i="1" s="1"/>
  <c r="C6924" i="1" a="1"/>
  <c r="C6924" i="1" s="1"/>
  <c r="C6588" i="1" a="1"/>
  <c r="C6588" i="1" s="1"/>
  <c r="C6420" i="1" a="1"/>
  <c r="C6420" i="1" s="1"/>
  <c r="C6084" i="1" a="1"/>
  <c r="C6084" i="1" s="1"/>
  <c r="C7092" i="1" a="1"/>
  <c r="C7092" i="1" s="1"/>
  <c r="C6756" i="1" a="1"/>
  <c r="C6756" i="1" s="1"/>
  <c r="C5916" i="1" a="1"/>
  <c r="C5916" i="1" s="1"/>
  <c r="C7597" i="1" a="1"/>
  <c r="C7597" i="1" s="1"/>
  <c r="C5748" i="1" a="1"/>
  <c r="C5748" i="1" s="1"/>
  <c r="C5412" i="1" a="1"/>
  <c r="C5412" i="1" s="1"/>
  <c r="C5076" i="1" a="1"/>
  <c r="C5076" i="1" s="1"/>
  <c r="C2220" i="1" a="1"/>
  <c r="C2220" i="1" s="1"/>
  <c r="C1884" i="1" a="1"/>
  <c r="C1884" i="1" s="1"/>
  <c r="C4908" i="1" a="1"/>
  <c r="C4908" i="1" s="1"/>
  <c r="C4572" i="1" a="1"/>
  <c r="C4572" i="1" s="1"/>
  <c r="C4236" i="1" a="1"/>
  <c r="C4236" i="1" s="1"/>
  <c r="C3900" i="1" a="1"/>
  <c r="C3900" i="1" s="1"/>
  <c r="C3564" i="1" a="1"/>
  <c r="C3564" i="1" s="1"/>
  <c r="C3228" i="1" a="1"/>
  <c r="C3228" i="1" s="1"/>
  <c r="C2892" i="1" a="1"/>
  <c r="C2892" i="1" s="1"/>
  <c r="C2556" i="1" a="1"/>
  <c r="C2556" i="1" s="1"/>
  <c r="C2052" i="1" a="1"/>
  <c r="C2052" i="1" s="1"/>
  <c r="C6252" i="1" a="1"/>
  <c r="C6252" i="1" s="1"/>
  <c r="C5580" i="1" a="1"/>
  <c r="C5580" i="1" s="1"/>
  <c r="C5244" i="1" a="1"/>
  <c r="C5244" i="1" s="1"/>
  <c r="C1716" i="1" a="1"/>
  <c r="C1716" i="1" s="1"/>
  <c r="C4740" i="1" a="1"/>
  <c r="C4740" i="1" s="1"/>
  <c r="C4404" i="1" a="1"/>
  <c r="C4404" i="1" s="1"/>
  <c r="C4068" i="1" a="1"/>
  <c r="C4068" i="1" s="1"/>
  <c r="C3732" i="1" a="1"/>
  <c r="C3732" i="1" s="1"/>
  <c r="C3396" i="1" a="1"/>
  <c r="C3396" i="1" s="1"/>
  <c r="C3060" i="1" a="1"/>
  <c r="C3060" i="1" s="1"/>
  <c r="C2724" i="1" a="1"/>
  <c r="C2724" i="1" s="1"/>
  <c r="C2388" i="1" a="1"/>
  <c r="C2388" i="1" s="1"/>
  <c r="C8621" i="1" a="1"/>
  <c r="C8621" i="1" s="1"/>
  <c r="C725" i="1" a="1"/>
  <c r="C725" i="1" s="1"/>
  <c r="C8453" i="1" a="1"/>
  <c r="C8453" i="1" s="1"/>
  <c r="C7949" i="1" a="1"/>
  <c r="C7949" i="1" s="1"/>
  <c r="C1229" i="1" a="1"/>
  <c r="C1229" i="1" s="1"/>
  <c r="C1061" i="1" a="1"/>
  <c r="C1061" i="1" s="1"/>
  <c r="C893" i="1" a="1"/>
  <c r="C893" i="1" s="1"/>
  <c r="C1565" i="1" a="1"/>
  <c r="C1565" i="1" s="1"/>
  <c r="C1397" i="1" a="1"/>
  <c r="C1397" i="1" s="1"/>
  <c r="C8285" i="1" a="1"/>
  <c r="C8285" i="1" s="1"/>
  <c r="C8117" i="1" a="1"/>
  <c r="C8117" i="1" s="1"/>
  <c r="C7613" i="1" a="1"/>
  <c r="C7613" i="1" s="1"/>
  <c r="C557" i="1" a="1"/>
  <c r="C557" i="1" s="1"/>
  <c r="C7781" i="1" a="1"/>
  <c r="C7781" i="1" s="1"/>
  <c r="C7445" i="1" a="1"/>
  <c r="C7445" i="1" s="1"/>
  <c r="C389" i="1" a="1"/>
  <c r="C389" i="1" s="1"/>
  <c r="C221" i="1" a="1"/>
  <c r="C221" i="1" s="1"/>
  <c r="C53" i="1" a="1"/>
  <c r="C53" i="1" s="1"/>
  <c r="C7276" i="1" a="1"/>
  <c r="C7276" i="1" s="1"/>
  <c r="C6940" i="1" a="1"/>
  <c r="C6940" i="1" s="1"/>
  <c r="C6604" i="1" a="1"/>
  <c r="C6604" i="1" s="1"/>
  <c r="C6436" i="1" a="1"/>
  <c r="C6436" i="1" s="1"/>
  <c r="C6100" i="1" a="1"/>
  <c r="C6100" i="1" s="1"/>
  <c r="C7108" i="1" a="1"/>
  <c r="C7108" i="1" s="1"/>
  <c r="C6772" i="1" a="1"/>
  <c r="C6772" i="1" s="1"/>
  <c r="C5932" i="1" a="1"/>
  <c r="C5932" i="1" s="1"/>
  <c r="C5764" i="1" a="1"/>
  <c r="C5764" i="1" s="1"/>
  <c r="C5428" i="1" a="1"/>
  <c r="C5428" i="1" s="1"/>
  <c r="C5092" i="1" a="1"/>
  <c r="C5092" i="1" s="1"/>
  <c r="C2236" i="1" a="1"/>
  <c r="C2236" i="1" s="1"/>
  <c r="C1900" i="1" a="1"/>
  <c r="C1900" i="1" s="1"/>
  <c r="C6268" i="1" a="1"/>
  <c r="C6268" i="1" s="1"/>
  <c r="C4924" i="1" a="1"/>
  <c r="C4924" i="1" s="1"/>
  <c r="C4588" i="1" a="1"/>
  <c r="C4588" i="1" s="1"/>
  <c r="C4252" i="1" a="1"/>
  <c r="C4252" i="1" s="1"/>
  <c r="C3916" i="1" a="1"/>
  <c r="C3916" i="1" s="1"/>
  <c r="C3580" i="1" a="1"/>
  <c r="C3580" i="1" s="1"/>
  <c r="C3244" i="1" a="1"/>
  <c r="C3244" i="1" s="1"/>
  <c r="C2908" i="1" a="1"/>
  <c r="C2908" i="1" s="1"/>
  <c r="C2572" i="1" a="1"/>
  <c r="C2572" i="1" s="1"/>
  <c r="C2068" i="1" a="1"/>
  <c r="C2068" i="1" s="1"/>
  <c r="C5596" i="1" a="1"/>
  <c r="C5596" i="1" s="1"/>
  <c r="C5260" i="1" a="1"/>
  <c r="C5260" i="1" s="1"/>
  <c r="C1732" i="1" a="1"/>
  <c r="C1732" i="1" s="1"/>
  <c r="C4756" i="1" a="1"/>
  <c r="C4756" i="1" s="1"/>
  <c r="C4420" i="1" a="1"/>
  <c r="C4420" i="1" s="1"/>
  <c r="C4084" i="1" a="1"/>
  <c r="C4084" i="1" s="1"/>
  <c r="C3748" i="1" a="1"/>
  <c r="C3748" i="1" s="1"/>
  <c r="C3412" i="1" a="1"/>
  <c r="C3412" i="1" s="1"/>
  <c r="C3076" i="1" a="1"/>
  <c r="C3076" i="1" s="1"/>
  <c r="C2740" i="1" a="1"/>
  <c r="C2740" i="1" s="1"/>
  <c r="C2404" i="1" a="1"/>
  <c r="C2404" i="1" s="1"/>
  <c r="C8637" i="1" a="1"/>
  <c r="C8637" i="1" s="1"/>
  <c r="C405" i="1" a="1"/>
  <c r="C405" i="1" s="1"/>
  <c r="C7965" i="1" a="1"/>
  <c r="C7965" i="1" s="1"/>
  <c r="C8301" i="1" a="1"/>
  <c r="C8301" i="1" s="1"/>
  <c r="C8469" i="1" a="1"/>
  <c r="C8469" i="1" s="1"/>
  <c r="C1245" i="1" a="1"/>
  <c r="C1245" i="1" s="1"/>
  <c r="C1077" i="1" a="1"/>
  <c r="C1077" i="1" s="1"/>
  <c r="C909" i="1" a="1"/>
  <c r="C909" i="1" s="1"/>
  <c r="C1581" i="1" a="1"/>
  <c r="C1581" i="1" s="1"/>
  <c r="C1413" i="1" a="1"/>
  <c r="C1413" i="1" s="1"/>
  <c r="C741" i="1" a="1"/>
  <c r="C741" i="1" s="1"/>
  <c r="C8133" i="1" a="1"/>
  <c r="C8133" i="1" s="1"/>
  <c r="C573" i="1" a="1"/>
  <c r="C573" i="1" s="1"/>
  <c r="C69" i="1" a="1"/>
  <c r="C69" i="1" s="1"/>
  <c r="C7629" i="1" a="1"/>
  <c r="C7629" i="1" s="1"/>
  <c r="C7461" i="1" a="1"/>
  <c r="C7461" i="1" s="1"/>
  <c r="C237" i="1" a="1"/>
  <c r="C237" i="1" s="1"/>
  <c r="C6452" i="1" a="1"/>
  <c r="C6452" i="1" s="1"/>
  <c r="C7797" i="1" a="1"/>
  <c r="C7797" i="1" s="1"/>
  <c r="C7292" i="1" a="1"/>
  <c r="C7292" i="1" s="1"/>
  <c r="C6956" i="1" a="1"/>
  <c r="C6956" i="1" s="1"/>
  <c r="C6620" i="1" a="1"/>
  <c r="C6620" i="1" s="1"/>
  <c r="C5780" i="1" a="1"/>
  <c r="C5780" i="1" s="1"/>
  <c r="C6116" i="1" a="1"/>
  <c r="C6116" i="1" s="1"/>
  <c r="C7124" i="1" a="1"/>
  <c r="C7124" i="1" s="1"/>
  <c r="C6788" i="1" a="1"/>
  <c r="C6788" i="1" s="1"/>
  <c r="C5948" i="1" a="1"/>
  <c r="C5948" i="1" s="1"/>
  <c r="C6284" i="1" a="1"/>
  <c r="C6284" i="1" s="1"/>
  <c r="C5444" i="1" a="1"/>
  <c r="C5444" i="1" s="1"/>
  <c r="C5108" i="1" a="1"/>
  <c r="C5108" i="1" s="1"/>
  <c r="C2252" i="1" a="1"/>
  <c r="C2252" i="1" s="1"/>
  <c r="C4940" i="1" a="1"/>
  <c r="C4940" i="1" s="1"/>
  <c r="C4604" i="1" a="1"/>
  <c r="C4604" i="1" s="1"/>
  <c r="C4268" i="1" a="1"/>
  <c r="C4268" i="1" s="1"/>
  <c r="C3932" i="1" a="1"/>
  <c r="C3932" i="1" s="1"/>
  <c r="C3596" i="1" a="1"/>
  <c r="C3596" i="1" s="1"/>
  <c r="C3260" i="1" a="1"/>
  <c r="C3260" i="1" s="1"/>
  <c r="C2924" i="1" a="1"/>
  <c r="C2924" i="1" s="1"/>
  <c r="C2588" i="1" a="1"/>
  <c r="C2588" i="1" s="1"/>
  <c r="C2084" i="1" a="1"/>
  <c r="C2084" i="1" s="1"/>
  <c r="C1916" i="1" a="1"/>
  <c r="C1916" i="1" s="1"/>
  <c r="C5612" i="1" a="1"/>
  <c r="C5612" i="1" s="1"/>
  <c r="C5276" i="1" a="1"/>
  <c r="C5276" i="1" s="1"/>
  <c r="C1748" i="1" a="1"/>
  <c r="C1748" i="1" s="1"/>
  <c r="C4772" i="1" a="1"/>
  <c r="C4772" i="1" s="1"/>
  <c r="C4436" i="1" a="1"/>
  <c r="C4436" i="1" s="1"/>
  <c r="C4100" i="1" a="1"/>
  <c r="C4100" i="1" s="1"/>
  <c r="C3764" i="1" a="1"/>
  <c r="C3764" i="1" s="1"/>
  <c r="C3428" i="1" a="1"/>
  <c r="C3428" i="1" s="1"/>
  <c r="C3092" i="1" a="1"/>
  <c r="C3092" i="1" s="1"/>
  <c r="C2756" i="1" a="1"/>
  <c r="C2756" i="1" s="1"/>
  <c r="C2420" i="1" a="1"/>
  <c r="C2420" i="1" s="1"/>
  <c r="C8653" i="1" a="1"/>
  <c r="C8653" i="1" s="1"/>
  <c r="C7645" i="1" a="1"/>
  <c r="C7645" i="1" s="1"/>
  <c r="C7477" i="1" a="1"/>
  <c r="C7477" i="1" s="1"/>
  <c r="C8485" i="1" a="1"/>
  <c r="C8485" i="1" s="1"/>
  <c r="C7981" i="1" a="1"/>
  <c r="C7981" i="1" s="1"/>
  <c r="C1261" i="1" a="1"/>
  <c r="C1261" i="1" s="1"/>
  <c r="C925" i="1" a="1"/>
  <c r="C925" i="1" s="1"/>
  <c r="C1093" i="1" a="1"/>
  <c r="C1093" i="1" s="1"/>
  <c r="C1429" i="1" a="1"/>
  <c r="C1429" i="1" s="1"/>
  <c r="C757" i="1" a="1"/>
  <c r="C757" i="1" s="1"/>
  <c r="C7813" i="1" a="1"/>
  <c r="C7813" i="1" s="1"/>
  <c r="C589" i="1" a="1"/>
  <c r="C589" i="1" s="1"/>
  <c r="C85" i="1" a="1"/>
  <c r="C85" i="1" s="1"/>
  <c r="C1597" i="1" a="1"/>
  <c r="C1597" i="1" s="1"/>
  <c r="C8149" i="1" a="1"/>
  <c r="C8149" i="1" s="1"/>
  <c r="C421" i="1" a="1"/>
  <c r="C421" i="1" s="1"/>
  <c r="C253" i="1" a="1"/>
  <c r="C253" i="1" s="1"/>
  <c r="C7308" i="1" a="1"/>
  <c r="C7308" i="1" s="1"/>
  <c r="C6972" i="1" a="1"/>
  <c r="C6972" i="1" s="1"/>
  <c r="C6636" i="1" a="1"/>
  <c r="C6636" i="1" s="1"/>
  <c r="C5796" i="1" a="1"/>
  <c r="C5796" i="1" s="1"/>
  <c r="C6132" i="1" a="1"/>
  <c r="C6132" i="1" s="1"/>
  <c r="C7140" i="1" a="1"/>
  <c r="C7140" i="1" s="1"/>
  <c r="C6804" i="1" a="1"/>
  <c r="C6804" i="1" s="1"/>
  <c r="C6468" i="1" a="1"/>
  <c r="C6468" i="1" s="1"/>
  <c r="C5964" i="1" a="1"/>
  <c r="C5964" i="1" s="1"/>
  <c r="C5460" i="1" a="1"/>
  <c r="C5460" i="1" s="1"/>
  <c r="C5124" i="1" a="1"/>
  <c r="C5124" i="1" s="1"/>
  <c r="C4956" i="1" a="1"/>
  <c r="C4956" i="1" s="1"/>
  <c r="C4620" i="1" a="1"/>
  <c r="C4620" i="1" s="1"/>
  <c r="C4284" i="1" a="1"/>
  <c r="C4284" i="1" s="1"/>
  <c r="C3948" i="1" a="1"/>
  <c r="C3948" i="1" s="1"/>
  <c r="C3612" i="1" a="1"/>
  <c r="C3612" i="1" s="1"/>
  <c r="C3276" i="1" a="1"/>
  <c r="C3276" i="1" s="1"/>
  <c r="C2940" i="1" a="1"/>
  <c r="C2940" i="1" s="1"/>
  <c r="C2604" i="1" a="1"/>
  <c r="C2604" i="1" s="1"/>
  <c r="C2268" i="1" a="1"/>
  <c r="C2268" i="1" s="1"/>
  <c r="C2100" i="1" a="1"/>
  <c r="C2100" i="1" s="1"/>
  <c r="C1932" i="1" a="1"/>
  <c r="C1932" i="1" s="1"/>
  <c r="C5628" i="1" a="1"/>
  <c r="C5628" i="1" s="1"/>
  <c r="C5292" i="1" a="1"/>
  <c r="C5292" i="1" s="1"/>
  <c r="C1764" i="1" a="1"/>
  <c r="C1764" i="1" s="1"/>
  <c r="C4788" i="1" a="1"/>
  <c r="C4788" i="1" s="1"/>
  <c r="C4452" i="1" a="1"/>
  <c r="C4452" i="1" s="1"/>
  <c r="C4116" i="1" a="1"/>
  <c r="C4116" i="1" s="1"/>
  <c r="C3780" i="1" a="1"/>
  <c r="C3780" i="1" s="1"/>
  <c r="C3444" i="1" a="1"/>
  <c r="C3444" i="1" s="1"/>
  <c r="C3108" i="1" a="1"/>
  <c r="C3108" i="1" s="1"/>
  <c r="C2772" i="1" a="1"/>
  <c r="C2772" i="1" s="1"/>
  <c r="C2436" i="1" a="1"/>
  <c r="C2436" i="1" s="1"/>
  <c r="C6300" i="1" a="1"/>
  <c r="C6300" i="1" s="1"/>
  <c r="C8317" i="1" a="1"/>
  <c r="C8317" i="1" s="1"/>
  <c r="C8669" i="1" a="1"/>
  <c r="C8669" i="1" s="1"/>
  <c r="C7997" i="1" a="1"/>
  <c r="C7997" i="1" s="1"/>
  <c r="C8165" i="1" a="1"/>
  <c r="C8165" i="1" s="1"/>
  <c r="C7829" i="1" a="1"/>
  <c r="C7829" i="1" s="1"/>
  <c r="C7661" i="1" a="1"/>
  <c r="C7661" i="1" s="1"/>
  <c r="C7493" i="1" a="1"/>
  <c r="C7493" i="1" s="1"/>
  <c r="C8333" i="1" a="1"/>
  <c r="C8333" i="1" s="1"/>
  <c r="C1613" i="1" a="1"/>
  <c r="C1613" i="1" s="1"/>
  <c r="C1277" i="1" a="1"/>
  <c r="C1277" i="1" s="1"/>
  <c r="C941" i="1" a="1"/>
  <c r="C941" i="1" s="1"/>
  <c r="C1109" i="1" a="1"/>
  <c r="C1109" i="1" s="1"/>
  <c r="C1445" i="1" a="1"/>
  <c r="C1445" i="1" s="1"/>
  <c r="C773" i="1" a="1"/>
  <c r="C773" i="1" s="1"/>
  <c r="C8501" i="1" a="1"/>
  <c r="C8501" i="1" s="1"/>
  <c r="C605" i="1" a="1"/>
  <c r="C605" i="1" s="1"/>
  <c r="C269" i="1" a="1"/>
  <c r="C269" i="1" s="1"/>
  <c r="C101" i="1" a="1"/>
  <c r="C101" i="1" s="1"/>
  <c r="C437" i="1" a="1"/>
  <c r="C437" i="1" s="1"/>
  <c r="C7324" i="1" a="1"/>
  <c r="C7324" i="1" s="1"/>
  <c r="C6988" i="1" a="1"/>
  <c r="C6988" i="1" s="1"/>
  <c r="C6652" i="1" a="1"/>
  <c r="C6652" i="1" s="1"/>
  <c r="C5812" i="1" a="1"/>
  <c r="C5812" i="1" s="1"/>
  <c r="C6148" i="1" a="1"/>
  <c r="C6148" i="1" s="1"/>
  <c r="C7156" i="1" a="1"/>
  <c r="C7156" i="1" s="1"/>
  <c r="C6820" i="1" a="1"/>
  <c r="C6820" i="1" s="1"/>
  <c r="C6484" i="1" a="1"/>
  <c r="C6484" i="1" s="1"/>
  <c r="C5980" i="1" a="1"/>
  <c r="C5980" i="1" s="1"/>
  <c r="C5476" i="1" a="1"/>
  <c r="C5476" i="1" s="1"/>
  <c r="C5140" i="1" a="1"/>
  <c r="C5140" i="1" s="1"/>
  <c r="C4972" i="1" a="1"/>
  <c r="C4972" i="1" s="1"/>
  <c r="C4636" i="1" a="1"/>
  <c r="C4636" i="1" s="1"/>
  <c r="C4300" i="1" a="1"/>
  <c r="C4300" i="1" s="1"/>
  <c r="C3964" i="1" a="1"/>
  <c r="C3964" i="1" s="1"/>
  <c r="C3628" i="1" a="1"/>
  <c r="C3628" i="1" s="1"/>
  <c r="C3292" i="1" a="1"/>
  <c r="C3292" i="1" s="1"/>
  <c r="C2956" i="1" a="1"/>
  <c r="C2956" i="1" s="1"/>
  <c r="C2620" i="1" a="1"/>
  <c r="C2620" i="1" s="1"/>
  <c r="C2284" i="1" a="1"/>
  <c r="C2284" i="1" s="1"/>
  <c r="C2116" i="1" a="1"/>
  <c r="C2116" i="1" s="1"/>
  <c r="C1948" i="1" a="1"/>
  <c r="C1948" i="1" s="1"/>
  <c r="C6316" i="1" a="1"/>
  <c r="C6316" i="1" s="1"/>
  <c r="C5644" i="1" a="1"/>
  <c r="C5644" i="1" s="1"/>
  <c r="C5308" i="1" a="1"/>
  <c r="C5308" i="1" s="1"/>
  <c r="C1780" i="1" a="1"/>
  <c r="C1780" i="1" s="1"/>
  <c r="C4804" i="1" a="1"/>
  <c r="C4804" i="1" s="1"/>
  <c r="C4468" i="1" a="1"/>
  <c r="C4468" i="1" s="1"/>
  <c r="C4132" i="1" a="1"/>
  <c r="C4132" i="1" s="1"/>
  <c r="C3796" i="1" a="1"/>
  <c r="C3796" i="1" s="1"/>
  <c r="C3460" i="1" a="1"/>
  <c r="C3460" i="1" s="1"/>
  <c r="C3124" i="1" a="1"/>
  <c r="C3124" i="1" s="1"/>
  <c r="C2788" i="1" a="1"/>
  <c r="C2788" i="1" s="1"/>
  <c r="C2452" i="1" a="1"/>
  <c r="C2452" i="1" s="1"/>
  <c r="C8685" i="1" a="1"/>
  <c r="C8685" i="1" s="1"/>
  <c r="C8517" i="1" a="1"/>
  <c r="C8517" i="1" s="1"/>
  <c r="C8349" i="1" a="1"/>
  <c r="C8349" i="1" s="1"/>
  <c r="C7677" i="1" a="1"/>
  <c r="C7677" i="1" s="1"/>
  <c r="C8013" i="1" a="1"/>
  <c r="C8013" i="1" s="1"/>
  <c r="C8181" i="1" a="1"/>
  <c r="C8181" i="1" s="1"/>
  <c r="C1293" i="1" a="1"/>
  <c r="C1293" i="1" s="1"/>
  <c r="C1629" i="1" a="1"/>
  <c r="C1629" i="1" s="1"/>
  <c r="C1125" i="1" a="1"/>
  <c r="C1125" i="1" s="1"/>
  <c r="C957" i="1" a="1"/>
  <c r="C957" i="1" s="1"/>
  <c r="C1461" i="1" a="1"/>
  <c r="C1461" i="1" s="1"/>
  <c r="C621" i="1" a="1"/>
  <c r="C621" i="1" s="1"/>
  <c r="C789" i="1" a="1"/>
  <c r="C789" i="1" s="1"/>
  <c r="C7845" i="1" a="1"/>
  <c r="C7845" i="1" s="1"/>
  <c r="C7509" i="1" a="1"/>
  <c r="C7509" i="1" s="1"/>
  <c r="C285" i="1" a="1"/>
  <c r="C285" i="1" s="1"/>
  <c r="C453" i="1" a="1"/>
  <c r="C453" i="1" s="1"/>
  <c r="C117" i="1" a="1"/>
  <c r="C117" i="1" s="1"/>
  <c r="C7340" i="1" a="1"/>
  <c r="C7340" i="1" s="1"/>
  <c r="C7004" i="1" a="1"/>
  <c r="C7004" i="1" s="1"/>
  <c r="C6668" i="1" a="1"/>
  <c r="C6668" i="1" s="1"/>
  <c r="C5828" i="1" a="1"/>
  <c r="C5828" i="1" s="1"/>
  <c r="C6164" i="1" a="1"/>
  <c r="C6164" i="1" s="1"/>
  <c r="C7172" i="1" a="1"/>
  <c r="C7172" i="1" s="1"/>
  <c r="C6836" i="1" a="1"/>
  <c r="C6836" i="1" s="1"/>
  <c r="C6500" i="1" a="1"/>
  <c r="C6500" i="1" s="1"/>
  <c r="C5996" i="1" a="1"/>
  <c r="C5996" i="1" s="1"/>
  <c r="C5492" i="1" a="1"/>
  <c r="C5492" i="1" s="1"/>
  <c r="C5156" i="1" a="1"/>
  <c r="C5156" i="1" s="1"/>
  <c r="C6332" i="1" a="1"/>
  <c r="C6332" i="1" s="1"/>
  <c r="C4988" i="1" a="1"/>
  <c r="C4988" i="1" s="1"/>
  <c r="C4652" i="1" a="1"/>
  <c r="C4652" i="1" s="1"/>
  <c r="C4316" i="1" a="1"/>
  <c r="C4316" i="1" s="1"/>
  <c r="C3980" i="1" a="1"/>
  <c r="C3980" i="1" s="1"/>
  <c r="C3644" i="1" a="1"/>
  <c r="C3644" i="1" s="1"/>
  <c r="C3308" i="1" a="1"/>
  <c r="C3308" i="1" s="1"/>
  <c r="C2972" i="1" a="1"/>
  <c r="C2972" i="1" s="1"/>
  <c r="C2636" i="1" a="1"/>
  <c r="C2636" i="1" s="1"/>
  <c r="C2300" i="1" a="1"/>
  <c r="C2300" i="1" s="1"/>
  <c r="C2132" i="1" a="1"/>
  <c r="C2132" i="1" s="1"/>
  <c r="C1964" i="1" a="1"/>
  <c r="C1964" i="1" s="1"/>
  <c r="C5660" i="1" a="1"/>
  <c r="C5660" i="1" s="1"/>
  <c r="C5324" i="1" a="1"/>
  <c r="C5324" i="1" s="1"/>
  <c r="C1796" i="1" a="1"/>
  <c r="C1796" i="1" s="1"/>
  <c r="C4820" i="1" a="1"/>
  <c r="C4820" i="1" s="1"/>
  <c r="C4484" i="1" a="1"/>
  <c r="C4484" i="1" s="1"/>
  <c r="C4148" i="1" a="1"/>
  <c r="C4148" i="1" s="1"/>
  <c r="C3812" i="1" a="1"/>
  <c r="C3812" i="1" s="1"/>
  <c r="C3476" i="1" a="1"/>
  <c r="C3476" i="1" s="1"/>
  <c r="C3140" i="1" a="1"/>
  <c r="C3140" i="1" s="1"/>
  <c r="C2804" i="1" a="1"/>
  <c r="C2804" i="1" s="1"/>
  <c r="C2468" i="1" a="1"/>
  <c r="C2468" i="1" s="1"/>
  <c r="C8701" i="1" a="1"/>
  <c r="C8701" i="1" s="1"/>
  <c r="C8533" i="1" a="1"/>
  <c r="C8533" i="1" s="1"/>
  <c r="C8197" i="1" a="1"/>
  <c r="C8197" i="1" s="1"/>
  <c r="C8365" i="1" a="1"/>
  <c r="C8365" i="1" s="1"/>
  <c r="C7693" i="1" a="1"/>
  <c r="C7693" i="1" s="1"/>
  <c r="C1309" i="1" a="1"/>
  <c r="C1309" i="1" s="1"/>
  <c r="C1141" i="1" a="1"/>
  <c r="C1141" i="1" s="1"/>
  <c r="C973" i="1" a="1"/>
  <c r="C973" i="1" s="1"/>
  <c r="C1645" i="1" a="1"/>
  <c r="C1645" i="1" s="1"/>
  <c r="C1477" i="1" a="1"/>
  <c r="C1477" i="1" s="1"/>
  <c r="C8029" i="1" a="1"/>
  <c r="C8029" i="1" s="1"/>
  <c r="C7861" i="1" a="1"/>
  <c r="C7861" i="1" s="1"/>
  <c r="C7525" i="1" a="1"/>
  <c r="C7525" i="1" s="1"/>
  <c r="C133" i="1" a="1"/>
  <c r="C133" i="1" s="1"/>
  <c r="C805" i="1" a="1"/>
  <c r="C805" i="1" s="1"/>
  <c r="C637" i="1" a="1"/>
  <c r="C637" i="1" s="1"/>
  <c r="C301" i="1" a="1"/>
  <c r="C301" i="1" s="1"/>
  <c r="C469" i="1" a="1"/>
  <c r="C469" i="1" s="1"/>
  <c r="C7356" i="1" a="1"/>
  <c r="C7356" i="1" s="1"/>
  <c r="C7020" i="1" a="1"/>
  <c r="C7020" i="1" s="1"/>
  <c r="C6684" i="1" a="1"/>
  <c r="C6684" i="1" s="1"/>
  <c r="C5844" i="1" a="1"/>
  <c r="C5844" i="1" s="1"/>
  <c r="C6180" i="1" a="1"/>
  <c r="C6180" i="1" s="1"/>
  <c r="C7188" i="1" a="1"/>
  <c r="C7188" i="1" s="1"/>
  <c r="C6852" i="1" a="1"/>
  <c r="C6852" i="1" s="1"/>
  <c r="C6516" i="1" a="1"/>
  <c r="C6516" i="1" s="1"/>
  <c r="C6012" i="1" a="1"/>
  <c r="C6012" i="1" s="1"/>
  <c r="C6348" i="1" a="1"/>
  <c r="C6348" i="1" s="1"/>
  <c r="C5508" i="1" a="1"/>
  <c r="C5508" i="1" s="1"/>
  <c r="C5172" i="1" a="1"/>
  <c r="C5172" i="1" s="1"/>
  <c r="C5004" i="1" a="1"/>
  <c r="C5004" i="1" s="1"/>
  <c r="C4668" i="1" a="1"/>
  <c r="C4668" i="1" s="1"/>
  <c r="C4332" i="1" a="1"/>
  <c r="C4332" i="1" s="1"/>
  <c r="C3996" i="1" a="1"/>
  <c r="C3996" i="1" s="1"/>
  <c r="C3660" i="1" a="1"/>
  <c r="C3660" i="1" s="1"/>
  <c r="C3324" i="1" a="1"/>
  <c r="C3324" i="1" s="1"/>
  <c r="C2988" i="1" a="1"/>
  <c r="C2988" i="1" s="1"/>
  <c r="C2652" i="1" a="1"/>
  <c r="C2652" i="1" s="1"/>
  <c r="C2316" i="1" a="1"/>
  <c r="C2316" i="1" s="1"/>
  <c r="C2148" i="1" a="1"/>
  <c r="C2148" i="1" s="1"/>
  <c r="C5676" i="1" a="1"/>
  <c r="C5676" i="1" s="1"/>
  <c r="C5340" i="1" a="1"/>
  <c r="C5340" i="1" s="1"/>
  <c r="C1980" i="1" a="1"/>
  <c r="C1980" i="1" s="1"/>
  <c r="C1812" i="1" a="1"/>
  <c r="C1812" i="1" s="1"/>
  <c r="C4836" i="1" a="1"/>
  <c r="C4836" i="1" s="1"/>
  <c r="C4500" i="1" a="1"/>
  <c r="C4500" i="1" s="1"/>
  <c r="C4164" i="1" a="1"/>
  <c r="C4164" i="1" s="1"/>
  <c r="C3828" i="1" a="1"/>
  <c r="C3828" i="1" s="1"/>
  <c r="C3492" i="1" a="1"/>
  <c r="C3492" i="1" s="1"/>
  <c r="C3156" i="1" a="1"/>
  <c r="C3156" i="1" s="1"/>
  <c r="C2820" i="1" a="1"/>
  <c r="C2820" i="1" s="1"/>
  <c r="C2484" i="1" a="1"/>
  <c r="C2484" i="1" s="1"/>
  <c r="D5886" i="1" a="1"/>
  <c r="D5886" i="1" s="1"/>
  <c r="D5382" i="1" a="1"/>
  <c r="D5382" i="1" s="1"/>
  <c r="D4038" i="1" a="1"/>
  <c r="D4038" i="1" s="1"/>
  <c r="D6558" i="1" a="1"/>
  <c r="D6558" i="1" s="1"/>
  <c r="D5550" i="1" a="1"/>
  <c r="D5550" i="1" s="1"/>
  <c r="D8575" i="1" a="1"/>
  <c r="D8575" i="1" s="1"/>
  <c r="D8239" i="1" a="1"/>
  <c r="D8239" i="1" s="1"/>
  <c r="D4710" i="1" a="1"/>
  <c r="D4710" i="1" s="1"/>
  <c r="D4206" i="1" a="1"/>
  <c r="D4206" i="1" s="1"/>
  <c r="D7230" i="1" a="1"/>
  <c r="D7230" i="1" s="1"/>
  <c r="D5214" i="1" a="1"/>
  <c r="D5214" i="1" s="1"/>
  <c r="D4374" i="1" a="1"/>
  <c r="D4374" i="1" s="1"/>
  <c r="D2022" i="1" a="1"/>
  <c r="D2022" i="1" s="1"/>
  <c r="D8407" i="1" a="1"/>
  <c r="D8407" i="1" s="1"/>
  <c r="D8071" i="1" a="1"/>
  <c r="D8071" i="1" s="1"/>
  <c r="D4878" i="1" a="1"/>
  <c r="D4878" i="1" s="1"/>
  <c r="D3030" i="1" a="1"/>
  <c r="D3030" i="1" s="1"/>
  <c r="D4542" i="1" a="1"/>
  <c r="D4542" i="1" s="1"/>
  <c r="D2862" i="1" a="1"/>
  <c r="D2862" i="1" s="1"/>
  <c r="D2190" i="1" a="1"/>
  <c r="D2190" i="1" s="1"/>
  <c r="D1854" i="1" a="1"/>
  <c r="D1854" i="1" s="1"/>
  <c r="D6222" i="1" a="1"/>
  <c r="D6222" i="1" s="1"/>
  <c r="D8743" i="1" a="1"/>
  <c r="D8743" i="1" s="1"/>
  <c r="D5046" i="1" a="1"/>
  <c r="D5046" i="1" s="1"/>
  <c r="D3198" i="1" a="1"/>
  <c r="D3198" i="1" s="1"/>
  <c r="D3870" i="1" a="1"/>
  <c r="D3870" i="1" s="1"/>
  <c r="D2526" i="1" a="1"/>
  <c r="D2526" i="1" s="1"/>
  <c r="D1686" i="1" a="1"/>
  <c r="D1686" i="1" s="1"/>
  <c r="D7062" i="1" a="1"/>
  <c r="D7062" i="1" s="1"/>
  <c r="D3534" i="1" a="1"/>
  <c r="D3534" i="1" s="1"/>
  <c r="D5718" i="1" a="1"/>
  <c r="D5718" i="1" s="1"/>
  <c r="D3366" i="1" a="1"/>
  <c r="D3366" i="1" s="1"/>
  <c r="D2358" i="1" a="1"/>
  <c r="D2358" i="1" s="1"/>
  <c r="D2694" i="1" a="1"/>
  <c r="D2694" i="1" s="1"/>
  <c r="D6726" i="1" a="1"/>
  <c r="D6726" i="1" s="1"/>
  <c r="D6390" i="1" a="1"/>
  <c r="D6390" i="1" s="1"/>
  <c r="D6894" i="1" a="1"/>
  <c r="D6894" i="1" s="1"/>
  <c r="D6054" i="1" a="1"/>
  <c r="D6054" i="1" s="1"/>
  <c r="D3702" i="1" a="1"/>
  <c r="D3702" i="1" s="1"/>
  <c r="D7399" i="1" a="1"/>
  <c r="D7399" i="1" s="1"/>
  <c r="D7735" i="1" a="1"/>
  <c r="D7735" i="1" s="1"/>
  <c r="D1351" i="1" a="1"/>
  <c r="D1351" i="1" s="1"/>
  <c r="D679" i="1" a="1"/>
  <c r="D679" i="1" s="1"/>
  <c r="D511" i="1" a="1"/>
  <c r="D511" i="1" s="1"/>
  <c r="D343" i="1" a="1"/>
  <c r="D343" i="1" s="1"/>
  <c r="D175" i="1" a="1"/>
  <c r="D175" i="1" s="1"/>
  <c r="D1015" i="1" a="1"/>
  <c r="D1015" i="1" s="1"/>
  <c r="D847" i="1" a="1"/>
  <c r="D847" i="1" s="1"/>
  <c r="D7567" i="1" a="1"/>
  <c r="D7567" i="1" s="1"/>
  <c r="D1519" i="1" a="1"/>
  <c r="D1519" i="1" s="1"/>
  <c r="D1183" i="1" a="1"/>
  <c r="D1183" i="1" s="1"/>
  <c r="D7" i="1" a="1"/>
  <c r="D7" i="1" s="1"/>
  <c r="D7903" i="1" a="1"/>
  <c r="D7903" i="1" s="1"/>
  <c r="D5902" i="1" a="1"/>
  <c r="D5902" i="1" s="1"/>
  <c r="D5566" i="1" a="1"/>
  <c r="D5566" i="1" s="1"/>
  <c r="D3550" i="1" a="1"/>
  <c r="D3550" i="1" s="1"/>
  <c r="D8591" i="1" a="1"/>
  <c r="D8591" i="1" s="1"/>
  <c r="D8255" i="1" a="1"/>
  <c r="D8255" i="1" s="1"/>
  <c r="D4054" i="1" a="1"/>
  <c r="D4054" i="1" s="1"/>
  <c r="D7246" i="1" a="1"/>
  <c r="D7246" i="1" s="1"/>
  <c r="D5230" i="1" a="1"/>
  <c r="D5230" i="1" s="1"/>
  <c r="D4390" i="1" a="1"/>
  <c r="D4390" i="1" s="1"/>
  <c r="D8087" i="1" a="1"/>
  <c r="D8087" i="1" s="1"/>
  <c r="D6574" i="1" a="1"/>
  <c r="D6574" i="1" s="1"/>
  <c r="D8423" i="1" a="1"/>
  <c r="D8423" i="1" s="1"/>
  <c r="D4558" i="1" a="1"/>
  <c r="D4558" i="1" s="1"/>
  <c r="D8759" i="1" a="1"/>
  <c r="D8759" i="1" s="1"/>
  <c r="D4726" i="1" a="1"/>
  <c r="D4726" i="1" s="1"/>
  <c r="D3886" i="1" a="1"/>
  <c r="D3886" i="1" s="1"/>
  <c r="D3382" i="1" a="1"/>
  <c r="D3382" i="1" s="1"/>
  <c r="D2542" i="1" a="1"/>
  <c r="D2542" i="1" s="1"/>
  <c r="D1702" i="1" a="1"/>
  <c r="D1702" i="1" s="1"/>
  <c r="D4894" i="1" a="1"/>
  <c r="D4894" i="1" s="1"/>
  <c r="D3046" i="1" a="1"/>
  <c r="D3046" i="1" s="1"/>
  <c r="D2206" i="1" a="1"/>
  <c r="D2206" i="1" s="1"/>
  <c r="D7078" i="1" a="1"/>
  <c r="D7078" i="1" s="1"/>
  <c r="D4222" i="1" a="1"/>
  <c r="D4222" i="1" s="1"/>
  <c r="D2374" i="1" a="1"/>
  <c r="D2374" i="1" s="1"/>
  <c r="D6742" i="1" a="1"/>
  <c r="D6742" i="1" s="1"/>
  <c r="D6238" i="1" a="1"/>
  <c r="D6238" i="1" s="1"/>
  <c r="D5398" i="1" a="1"/>
  <c r="D5398" i="1" s="1"/>
  <c r="D2710" i="1" a="1"/>
  <c r="D2710" i="1" s="1"/>
  <c r="D1870" i="1" a="1"/>
  <c r="D1870" i="1" s="1"/>
  <c r="D3718" i="1" a="1"/>
  <c r="D3718" i="1" s="1"/>
  <c r="D2878" i="1" a="1"/>
  <c r="D2878" i="1" s="1"/>
  <c r="D6406" i="1" a="1"/>
  <c r="D6406" i="1" s="1"/>
  <c r="D3214" i="1" a="1"/>
  <c r="D3214" i="1" s="1"/>
  <c r="D5062" i="1" a="1"/>
  <c r="D5062" i="1" s="1"/>
  <c r="D6910" i="1" a="1"/>
  <c r="D6910" i="1" s="1"/>
  <c r="D6070" i="1" a="1"/>
  <c r="D6070" i="1" s="1"/>
  <c r="D2038" i="1" a="1"/>
  <c r="D2038" i="1" s="1"/>
  <c r="D5734" i="1" a="1"/>
  <c r="D5734" i="1" s="1"/>
  <c r="D7415" i="1" a="1"/>
  <c r="D7415" i="1" s="1"/>
  <c r="D7751" i="1" a="1"/>
  <c r="D7751" i="1" s="1"/>
  <c r="D1367" i="1" a="1"/>
  <c r="D1367" i="1" s="1"/>
  <c r="D695" i="1" a="1"/>
  <c r="D695" i="1" s="1"/>
  <c r="D527" i="1" a="1"/>
  <c r="D527" i="1" s="1"/>
  <c r="D359" i="1" a="1"/>
  <c r="D359" i="1" s="1"/>
  <c r="D191" i="1" a="1"/>
  <c r="D191" i="1" s="1"/>
  <c r="D1031" i="1" a="1"/>
  <c r="D1031" i="1" s="1"/>
  <c r="D863" i="1" a="1"/>
  <c r="D863" i="1" s="1"/>
  <c r="D7583" i="1" a="1"/>
  <c r="D7583" i="1" s="1"/>
  <c r="D1535" i="1" a="1"/>
  <c r="D1535" i="1" s="1"/>
  <c r="D1199" i="1" a="1"/>
  <c r="D1199" i="1" s="1"/>
  <c r="D23" i="1" a="1"/>
  <c r="D23" i="1" s="1"/>
  <c r="D7919" i="1" a="1"/>
  <c r="D7919" i="1" s="1"/>
  <c r="D711" i="1" a="1"/>
  <c r="D711" i="1" s="1"/>
  <c r="D543" i="1" a="1"/>
  <c r="D543" i="1" s="1"/>
  <c r="D5582" i="1" a="1"/>
  <c r="D5582" i="1" s="1"/>
  <c r="D8607" i="1" a="1"/>
  <c r="D8607" i="1" s="1"/>
  <c r="D8271" i="1" a="1"/>
  <c r="D8271" i="1" s="1"/>
  <c r="D7935" i="1" a="1"/>
  <c r="D7935" i="1" s="1"/>
  <c r="D4070" i="1" a="1"/>
  <c r="D4070" i="1" s="1"/>
  <c r="D8103" i="1" a="1"/>
  <c r="D8103" i="1" s="1"/>
  <c r="D6590" i="1" a="1"/>
  <c r="D6590" i="1" s="1"/>
  <c r="D2558" i="1" a="1"/>
  <c r="D2558" i="1" s="1"/>
  <c r="D2222" i="1" a="1"/>
  <c r="D2222" i="1" s="1"/>
  <c r="D8439" i="1" a="1"/>
  <c r="D8439" i="1" s="1"/>
  <c r="D4574" i="1" a="1"/>
  <c r="D4574" i="1" s="1"/>
  <c r="D3566" i="1" a="1"/>
  <c r="D3566" i="1" s="1"/>
  <c r="D4742" i="1" a="1"/>
  <c r="D4742" i="1" s="1"/>
  <c r="D5918" i="1" a="1"/>
  <c r="D5918" i="1" s="1"/>
  <c r="D7262" i="1" a="1"/>
  <c r="D7262" i="1" s="1"/>
  <c r="D5246" i="1" a="1"/>
  <c r="D5246" i="1" s="1"/>
  <c r="D4406" i="1" a="1"/>
  <c r="D4406" i="1" s="1"/>
  <c r="D6086" i="1" a="1"/>
  <c r="D6086" i="1" s="1"/>
  <c r="D5750" i="1" a="1"/>
  <c r="D5750" i="1" s="1"/>
  <c r="D4910" i="1" a="1"/>
  <c r="D4910" i="1" s="1"/>
  <c r="D2726" i="1" a="1"/>
  <c r="D2726" i="1" s="1"/>
  <c r="D1886" i="1" a="1"/>
  <c r="D1886" i="1" s="1"/>
  <c r="D7094" i="1" a="1"/>
  <c r="D7094" i="1" s="1"/>
  <c r="D5414" i="1" a="1"/>
  <c r="D5414" i="1" s="1"/>
  <c r="D3734" i="1" a="1"/>
  <c r="D3734" i="1" s="1"/>
  <c r="D3230" i="1" a="1"/>
  <c r="D3230" i="1" s="1"/>
  <c r="D2390" i="1" a="1"/>
  <c r="D2390" i="1" s="1"/>
  <c r="D5078" i="1" a="1"/>
  <c r="D5078" i="1" s="1"/>
  <c r="D4238" i="1" a="1"/>
  <c r="D4238" i="1" s="1"/>
  <c r="D6422" i="1" a="1"/>
  <c r="D6422" i="1" s="1"/>
  <c r="D2894" i="1" a="1"/>
  <c r="D2894" i="1" s="1"/>
  <c r="D6926" i="1" a="1"/>
  <c r="D6926" i="1" s="1"/>
  <c r="D2054" i="1" a="1"/>
  <c r="D2054" i="1" s="1"/>
  <c r="D1718" i="1" a="1"/>
  <c r="D1718" i="1" s="1"/>
  <c r="D3398" i="1" a="1"/>
  <c r="D3398" i="1" s="1"/>
  <c r="D6758" i="1" a="1"/>
  <c r="D6758" i="1" s="1"/>
  <c r="D6254" i="1" a="1"/>
  <c r="D6254" i="1" s="1"/>
  <c r="D3062" i="1" a="1"/>
  <c r="D3062" i="1" s="1"/>
  <c r="D3902" i="1" a="1"/>
  <c r="D3902" i="1" s="1"/>
  <c r="D7767" i="1" a="1"/>
  <c r="D7767" i="1" s="1"/>
  <c r="D7431" i="1" a="1"/>
  <c r="D7431" i="1" s="1"/>
  <c r="D1383" i="1" a="1"/>
  <c r="D1383" i="1" s="1"/>
  <c r="D207" i="1" a="1"/>
  <c r="D207" i="1" s="1"/>
  <c r="D7599" i="1" a="1"/>
  <c r="D7599" i="1" s="1"/>
  <c r="D879" i="1" a="1"/>
  <c r="D879" i="1" s="1"/>
  <c r="D375" i="1" a="1"/>
  <c r="D375" i="1" s="1"/>
  <c r="D1551" i="1" a="1"/>
  <c r="D1551" i="1" s="1"/>
  <c r="D1215" i="1" a="1"/>
  <c r="D1215" i="1" s="1"/>
  <c r="D1047" i="1" a="1"/>
  <c r="D1047" i="1" s="1"/>
  <c r="D39" i="1" a="1"/>
  <c r="D39" i="1" s="1"/>
  <c r="D7110" i="1" a="1"/>
  <c r="D7110" i="1" s="1"/>
  <c r="D5934" i="1" a="1"/>
  <c r="D5934" i="1" s="1"/>
  <c r="D8623" i="1" a="1"/>
  <c r="D8623" i="1" s="1"/>
  <c r="D8287" i="1" a="1"/>
  <c r="D8287" i="1" s="1"/>
  <c r="D7951" i="1" a="1"/>
  <c r="D7951" i="1" s="1"/>
  <c r="D5598" i="1" a="1"/>
  <c r="D5598" i="1" s="1"/>
  <c r="D4590" i="1" a="1"/>
  <c r="D4590" i="1" s="1"/>
  <c r="D8455" i="1" a="1"/>
  <c r="D8455" i="1" s="1"/>
  <c r="D4758" i="1" a="1"/>
  <c r="D4758" i="1" s="1"/>
  <c r="D3414" i="1" a="1"/>
  <c r="D3414" i="1" s="1"/>
  <c r="D2742" i="1" a="1"/>
  <c r="D2742" i="1" s="1"/>
  <c r="D2406" i="1" a="1"/>
  <c r="D2406" i="1" s="1"/>
  <c r="D2070" i="1" a="1"/>
  <c r="D2070" i="1" s="1"/>
  <c r="D7278" i="1" a="1"/>
  <c r="D7278" i="1" s="1"/>
  <c r="D5262" i="1" a="1"/>
  <c r="D5262" i="1" s="1"/>
  <c r="D3246" i="1" a="1"/>
  <c r="D3246" i="1" s="1"/>
  <c r="D8119" i="1" a="1"/>
  <c r="D8119" i="1" s="1"/>
  <c r="D6606" i="1" a="1"/>
  <c r="D6606" i="1" s="1"/>
  <c r="D3582" i="1" a="1"/>
  <c r="D3582" i="1" s="1"/>
  <c r="D1902" i="1" a="1"/>
  <c r="D1902" i="1" s="1"/>
  <c r="D6942" i="1" a="1"/>
  <c r="D6942" i="1" s="1"/>
  <c r="D5766" i="1" a="1"/>
  <c r="D5766" i="1" s="1"/>
  <c r="D6270" i="1" a="1"/>
  <c r="D6270" i="1" s="1"/>
  <c r="D5430" i="1" a="1"/>
  <c r="D5430" i="1" s="1"/>
  <c r="D3750" i="1" a="1"/>
  <c r="D3750" i="1" s="1"/>
  <c r="D2910" i="1" a="1"/>
  <c r="D2910" i="1" s="1"/>
  <c r="D4254" i="1" a="1"/>
  <c r="D4254" i="1" s="1"/>
  <c r="D2574" i="1" a="1"/>
  <c r="D2574" i="1" s="1"/>
  <c r="D6102" i="1" a="1"/>
  <c r="D6102" i="1" s="1"/>
  <c r="D4422" i="1" a="1"/>
  <c r="D4422" i="1" s="1"/>
  <c r="D3918" i="1" a="1"/>
  <c r="D3918" i="1" s="1"/>
  <c r="D1734" i="1" a="1"/>
  <c r="D1734" i="1" s="1"/>
  <c r="D3078" i="1" a="1"/>
  <c r="D3078" i="1" s="1"/>
  <c r="D6774" i="1" a="1"/>
  <c r="D6774" i="1" s="1"/>
  <c r="D2238" i="1" a="1"/>
  <c r="D2238" i="1" s="1"/>
  <c r="D6438" i="1" a="1"/>
  <c r="D6438" i="1" s="1"/>
  <c r="D5094" i="1" a="1"/>
  <c r="D5094" i="1" s="1"/>
  <c r="D4086" i="1" a="1"/>
  <c r="D4086" i="1" s="1"/>
  <c r="D4926" i="1" a="1"/>
  <c r="D4926" i="1" s="1"/>
  <c r="D7783" i="1" a="1"/>
  <c r="D7783" i="1" s="1"/>
  <c r="D7447" i="1" a="1"/>
  <c r="D7447" i="1" s="1"/>
  <c r="D1399" i="1" a="1"/>
  <c r="D1399" i="1" s="1"/>
  <c r="D7615" i="1" a="1"/>
  <c r="D7615" i="1" s="1"/>
  <c r="D895" i="1" a="1"/>
  <c r="D895" i="1" s="1"/>
  <c r="D727" i="1" a="1"/>
  <c r="D727" i="1" s="1"/>
  <c r="D559" i="1" a="1"/>
  <c r="D559" i="1" s="1"/>
  <c r="D391" i="1" a="1"/>
  <c r="D391" i="1" s="1"/>
  <c r="D223" i="1" a="1"/>
  <c r="D223" i="1" s="1"/>
  <c r="D1567" i="1" a="1"/>
  <c r="D1567" i="1" s="1"/>
  <c r="D1231" i="1" a="1"/>
  <c r="D1231" i="1" s="1"/>
  <c r="D1063" i="1" a="1"/>
  <c r="D1063" i="1" s="1"/>
  <c r="D55" i="1" a="1"/>
  <c r="D55" i="1" s="1"/>
  <c r="D4438" i="1" a="1"/>
  <c r="D4438" i="1" s="1"/>
  <c r="D5614" i="1" a="1"/>
  <c r="D5614" i="1" s="1"/>
  <c r="D3598" i="1" a="1"/>
  <c r="D3598" i="1" s="1"/>
  <c r="D8639" i="1" a="1"/>
  <c r="D8639" i="1" s="1"/>
  <c r="D8303" i="1" a="1"/>
  <c r="D8303" i="1" s="1"/>
  <c r="D7967" i="1" a="1"/>
  <c r="D7967" i="1" s="1"/>
  <c r="D8471" i="1" a="1"/>
  <c r="D8471" i="1" s="1"/>
  <c r="D5950" i="1" a="1"/>
  <c r="D5950" i="1" s="1"/>
  <c r="D4774" i="1" a="1"/>
  <c r="D4774" i="1" s="1"/>
  <c r="D3430" i="1" a="1"/>
  <c r="D3430" i="1" s="1"/>
  <c r="D7294" i="1" a="1"/>
  <c r="D7294" i="1" s="1"/>
  <c r="D5278" i="1" a="1"/>
  <c r="D5278" i="1" s="1"/>
  <c r="D6622" i="1" a="1"/>
  <c r="D6622" i="1" s="1"/>
  <c r="D8135" i="1" a="1"/>
  <c r="D8135" i="1" s="1"/>
  <c r="D4606" i="1" a="1"/>
  <c r="D4606" i="1" s="1"/>
  <c r="D3766" i="1" a="1"/>
  <c r="D3766" i="1" s="1"/>
  <c r="D1750" i="1" a="1"/>
  <c r="D1750" i="1" s="1"/>
  <c r="D6286" i="1" a="1"/>
  <c r="D6286" i="1" s="1"/>
  <c r="D5446" i="1" a="1"/>
  <c r="D5446" i="1" s="1"/>
  <c r="D4270" i="1" a="1"/>
  <c r="D4270" i="1" s="1"/>
  <c r="D6118" i="1" a="1"/>
  <c r="D6118" i="1" s="1"/>
  <c r="D3934" i="1" a="1"/>
  <c r="D3934" i="1" s="1"/>
  <c r="D3094" i="1" a="1"/>
  <c r="D3094" i="1" s="1"/>
  <c r="D2254" i="1" a="1"/>
  <c r="D2254" i="1" s="1"/>
  <c r="D7126" i="1" a="1"/>
  <c r="D7126" i="1" s="1"/>
  <c r="D6958" i="1" a="1"/>
  <c r="D6958" i="1" s="1"/>
  <c r="D5782" i="1" a="1"/>
  <c r="D5782" i="1" s="1"/>
  <c r="D4942" i="1" a="1"/>
  <c r="D4942" i="1" s="1"/>
  <c r="D4102" i="1" a="1"/>
  <c r="D4102" i="1" s="1"/>
  <c r="D2758" i="1" a="1"/>
  <c r="D2758" i="1" s="1"/>
  <c r="D1918" i="1" a="1"/>
  <c r="D1918" i="1" s="1"/>
  <c r="D6790" i="1" a="1"/>
  <c r="D6790" i="1" s="1"/>
  <c r="D3262" i="1" a="1"/>
  <c r="D3262" i="1" s="1"/>
  <c r="D2086" i="1" a="1"/>
  <c r="D2086" i="1" s="1"/>
  <c r="D6454" i="1" a="1"/>
  <c r="D6454" i="1" s="1"/>
  <c r="D5110" i="1" a="1"/>
  <c r="D5110" i="1" s="1"/>
  <c r="D2926" i="1" a="1"/>
  <c r="D2926" i="1" s="1"/>
  <c r="D2590" i="1" a="1"/>
  <c r="D2590" i="1" s="1"/>
  <c r="D2422" i="1" a="1"/>
  <c r="D2422" i="1" s="1"/>
  <c r="D7799" i="1" a="1"/>
  <c r="D7799" i="1" s="1"/>
  <c r="D7463" i="1" a="1"/>
  <c r="D7463" i="1" s="1"/>
  <c r="D1415" i="1" a="1"/>
  <c r="D1415" i="1" s="1"/>
  <c r="D7631" i="1" a="1"/>
  <c r="D7631" i="1" s="1"/>
  <c r="D911" i="1" a="1"/>
  <c r="D911" i="1" s="1"/>
  <c r="D743" i="1" a="1"/>
  <c r="D743" i="1" s="1"/>
  <c r="D575" i="1" a="1"/>
  <c r="D575" i="1" s="1"/>
  <c r="D407" i="1" a="1"/>
  <c r="D407" i="1" s="1"/>
  <c r="D239" i="1" a="1"/>
  <c r="D239" i="1" s="1"/>
  <c r="D1583" i="1" a="1"/>
  <c r="D1583" i="1" s="1"/>
  <c r="D1247" i="1" a="1"/>
  <c r="D1247" i="1" s="1"/>
  <c r="D1079" i="1" a="1"/>
  <c r="D1079" i="1" s="1"/>
  <c r="D71" i="1" a="1"/>
  <c r="D71" i="1" s="1"/>
  <c r="D5630" i="1" a="1"/>
  <c r="D5630" i="1" s="1"/>
  <c r="D3614" i="1" a="1"/>
  <c r="D3614" i="1" s="1"/>
  <c r="D8655" i="1" a="1"/>
  <c r="D8655" i="1" s="1"/>
  <c r="D8319" i="1" a="1"/>
  <c r="D8319" i="1" s="1"/>
  <c r="D7983" i="1" a="1"/>
  <c r="D7983" i="1" s="1"/>
  <c r="D3446" i="1" a="1"/>
  <c r="D3446" i="1" s="1"/>
  <c r="D6974" i="1" a="1"/>
  <c r="D6974" i="1" s="1"/>
  <c r="D7310" i="1" a="1"/>
  <c r="D7310" i="1" s="1"/>
  <c r="D5294" i="1" a="1"/>
  <c r="D5294" i="1" s="1"/>
  <c r="D3110" i="1" a="1"/>
  <c r="D3110" i="1" s="1"/>
  <c r="D2606" i="1" a="1"/>
  <c r="D2606" i="1" s="1"/>
  <c r="D2270" i="1" a="1"/>
  <c r="D2270" i="1" s="1"/>
  <c r="D6638" i="1" a="1"/>
  <c r="D6638" i="1" s="1"/>
  <c r="D4958" i="1" a="1"/>
  <c r="D4958" i="1" s="1"/>
  <c r="D4118" i="1" a="1"/>
  <c r="D4118" i="1" s="1"/>
  <c r="D2942" i="1" a="1"/>
  <c r="D2942" i="1" s="1"/>
  <c r="D8151" i="1" a="1"/>
  <c r="D8151" i="1" s="1"/>
  <c r="D4622" i="1" a="1"/>
  <c r="D4622" i="1" s="1"/>
  <c r="D3782" i="1" a="1"/>
  <c r="D3782" i="1" s="1"/>
  <c r="D1766" i="1" a="1"/>
  <c r="D1766" i="1" s="1"/>
  <c r="D5966" i="1" a="1"/>
  <c r="D5966" i="1" s="1"/>
  <c r="D6806" i="1" a="1"/>
  <c r="D6806" i="1" s="1"/>
  <c r="D6134" i="1" a="1"/>
  <c r="D6134" i="1" s="1"/>
  <c r="D4454" i="1" a="1"/>
  <c r="D4454" i="1" s="1"/>
  <c r="D3950" i="1" a="1"/>
  <c r="D3950" i="1" s="1"/>
  <c r="D1934" i="1" a="1"/>
  <c r="D1934" i="1" s="1"/>
  <c r="D7142" i="1" a="1"/>
  <c r="D7142" i="1" s="1"/>
  <c r="D8487" i="1" a="1"/>
  <c r="D8487" i="1" s="1"/>
  <c r="D5798" i="1" a="1"/>
  <c r="D5798" i="1" s="1"/>
  <c r="D4286" i="1" a="1"/>
  <c r="D4286" i="1" s="1"/>
  <c r="D6302" i="1" a="1"/>
  <c r="D6302" i="1" s="1"/>
  <c r="D5462" i="1" a="1"/>
  <c r="D5462" i="1" s="1"/>
  <c r="D3278" i="1" a="1"/>
  <c r="D3278" i="1" s="1"/>
  <c r="D6470" i="1" a="1"/>
  <c r="D6470" i="1" s="1"/>
  <c r="D5126" i="1" a="1"/>
  <c r="D5126" i="1" s="1"/>
  <c r="D2102" i="1" a="1"/>
  <c r="D2102" i="1" s="1"/>
  <c r="D2438" i="1" a="1"/>
  <c r="D2438" i="1" s="1"/>
  <c r="D4790" i="1" a="1"/>
  <c r="D4790" i="1" s="1"/>
  <c r="D2774" i="1" a="1"/>
  <c r="D2774" i="1" s="1"/>
  <c r="D7479" i="1" a="1"/>
  <c r="D7479" i="1" s="1"/>
  <c r="D7815" i="1" a="1"/>
  <c r="D7815" i="1" s="1"/>
  <c r="D1431" i="1" a="1"/>
  <c r="D1431" i="1" s="1"/>
  <c r="D759" i="1" a="1"/>
  <c r="D759" i="1" s="1"/>
  <c r="D591" i="1" a="1"/>
  <c r="D591" i="1" s="1"/>
  <c r="D255" i="1" a="1"/>
  <c r="D255" i="1" s="1"/>
  <c r="D1599" i="1" a="1"/>
  <c r="D1599" i="1" s="1"/>
  <c r="D1263" i="1" a="1"/>
  <c r="D1263" i="1" s="1"/>
  <c r="D1095" i="1" a="1"/>
  <c r="D1095" i="1" s="1"/>
  <c r="D927" i="1" a="1"/>
  <c r="D927" i="1" s="1"/>
  <c r="D423" i="1" a="1"/>
  <c r="D423" i="1" s="1"/>
  <c r="D87" i="1" a="1"/>
  <c r="D87" i="1" s="1"/>
  <c r="D7647" i="1" a="1"/>
  <c r="D7647" i="1" s="1"/>
  <c r="D6822" i="1" a="1"/>
  <c r="D6822" i="1" s="1"/>
  <c r="D5646" i="1" a="1"/>
  <c r="D5646" i="1" s="1"/>
  <c r="D5310" i="1" a="1"/>
  <c r="D5310" i="1" s="1"/>
  <c r="D3462" i="1" a="1"/>
  <c r="D3462" i="1" s="1"/>
  <c r="D8671" i="1" a="1"/>
  <c r="D8671" i="1" s="1"/>
  <c r="D8335" i="1" a="1"/>
  <c r="D8335" i="1" s="1"/>
  <c r="D7999" i="1" a="1"/>
  <c r="D7999" i="1" s="1"/>
  <c r="D6990" i="1" a="1"/>
  <c r="D6990" i="1" s="1"/>
  <c r="D6654" i="1" a="1"/>
  <c r="D6654" i="1" s="1"/>
  <c r="D4974" i="1" a="1"/>
  <c r="D4974" i="1" s="1"/>
  <c r="D4134" i="1" a="1"/>
  <c r="D4134" i="1" s="1"/>
  <c r="D3630" i="1" a="1"/>
  <c r="D3630" i="1" s="1"/>
  <c r="D4638" i="1" a="1"/>
  <c r="D4638" i="1" s="1"/>
  <c r="D3798" i="1" a="1"/>
  <c r="D3798" i="1" s="1"/>
  <c r="D2790" i="1" a="1"/>
  <c r="D2790" i="1" s="1"/>
  <c r="D2454" i="1" a="1"/>
  <c r="D2454" i="1" s="1"/>
  <c r="D2118" i="1" a="1"/>
  <c r="D2118" i="1" s="1"/>
  <c r="D8167" i="1" a="1"/>
  <c r="D8167" i="1" s="1"/>
  <c r="D5982" i="1" a="1"/>
  <c r="D5982" i="1" s="1"/>
  <c r="D3294" i="1" a="1"/>
  <c r="D3294" i="1" s="1"/>
  <c r="D8503" i="1" a="1"/>
  <c r="D8503" i="1" s="1"/>
  <c r="D7326" i="1" a="1"/>
  <c r="D7326" i="1" s="1"/>
  <c r="D1950" i="1" a="1"/>
  <c r="D1950" i="1" s="1"/>
  <c r="D6150" i="1" a="1"/>
  <c r="D6150" i="1" s="1"/>
  <c r="D5814" i="1" a="1"/>
  <c r="D5814" i="1" s="1"/>
  <c r="D2958" i="1" a="1"/>
  <c r="D2958" i="1" s="1"/>
  <c r="D5478" i="1" a="1"/>
  <c r="D5478" i="1" s="1"/>
  <c r="D4806" i="1" a="1"/>
  <c r="D4806" i="1" s="1"/>
  <c r="D4302" i="1" a="1"/>
  <c r="D4302" i="1" s="1"/>
  <c r="D6486" i="1" a="1"/>
  <c r="D6486" i="1" s="1"/>
  <c r="D5142" i="1" a="1"/>
  <c r="D5142" i="1" s="1"/>
  <c r="D1782" i="1" a="1"/>
  <c r="D1782" i="1" s="1"/>
  <c r="D3126" i="1" a="1"/>
  <c r="D3126" i="1" s="1"/>
  <c r="D3966" i="1" a="1"/>
  <c r="D3966" i="1" s="1"/>
  <c r="D7158" i="1" a="1"/>
  <c r="D7158" i="1" s="1"/>
  <c r="D2286" i="1" a="1"/>
  <c r="D2286" i="1" s="1"/>
  <c r="D6318" i="1" a="1"/>
  <c r="D6318" i="1" s="1"/>
  <c r="D4470" i="1" a="1"/>
  <c r="D4470" i="1" s="1"/>
  <c r="D2622" i="1" a="1"/>
  <c r="D2622" i="1" s="1"/>
  <c r="D7495" i="1" a="1"/>
  <c r="D7495" i="1" s="1"/>
  <c r="D7831" i="1" a="1"/>
  <c r="D7831" i="1" s="1"/>
  <c r="D1447" i="1" a="1"/>
  <c r="D1447" i="1" s="1"/>
  <c r="D775" i="1" a="1"/>
  <c r="D775" i="1" s="1"/>
  <c r="D607" i="1" a="1"/>
  <c r="D607" i="1" s="1"/>
  <c r="D271" i="1" a="1"/>
  <c r="D271" i="1" s="1"/>
  <c r="D7663" i="1" a="1"/>
  <c r="D7663" i="1" s="1"/>
  <c r="D1615" i="1" a="1"/>
  <c r="D1615" i="1" s="1"/>
  <c r="D1279" i="1" a="1"/>
  <c r="D1279" i="1" s="1"/>
  <c r="D943" i="1" a="1"/>
  <c r="D943" i="1" s="1"/>
  <c r="D439" i="1" a="1"/>
  <c r="D439" i="1" s="1"/>
  <c r="D103" i="1" a="1"/>
  <c r="D103" i="1" s="1"/>
  <c r="D1111" i="1" a="1"/>
  <c r="D1111" i="1" s="1"/>
  <c r="D6670" i="1" a="1"/>
  <c r="D6670" i="1" s="1"/>
  <c r="D6838" i="1" a="1"/>
  <c r="D6838" i="1" s="1"/>
  <c r="D3478" i="1" a="1"/>
  <c r="D3478" i="1" s="1"/>
  <c r="D5662" i="1" a="1"/>
  <c r="D5662" i="1" s="1"/>
  <c r="D8687" i="1" a="1"/>
  <c r="D8687" i="1" s="1"/>
  <c r="D8351" i="1" a="1"/>
  <c r="D8351" i="1" s="1"/>
  <c r="D8015" i="1" a="1"/>
  <c r="D8015" i="1" s="1"/>
  <c r="D4654" i="1" a="1"/>
  <c r="D4654" i="1" s="1"/>
  <c r="D3814" i="1" a="1"/>
  <c r="D3814" i="1" s="1"/>
  <c r="D8183" i="1" a="1"/>
  <c r="D8183" i="1" s="1"/>
  <c r="D5998" i="1" a="1"/>
  <c r="D5998" i="1" s="1"/>
  <c r="D7342" i="1" a="1"/>
  <c r="D7342" i="1" s="1"/>
  <c r="D5326" i="1" a="1"/>
  <c r="D5326" i="1" s="1"/>
  <c r="D8519" i="1" a="1"/>
  <c r="D8519" i="1" s="1"/>
  <c r="D7006" i="1" a="1"/>
  <c r="D7006" i="1" s="1"/>
  <c r="D4990" i="1" a="1"/>
  <c r="D4990" i="1" s="1"/>
  <c r="D4150" i="1" a="1"/>
  <c r="D4150" i="1" s="1"/>
  <c r="D3646" i="1" a="1"/>
  <c r="D3646" i="1" s="1"/>
  <c r="D5830" i="1" a="1"/>
  <c r="D5830" i="1" s="1"/>
  <c r="D5494" i="1" a="1"/>
  <c r="D5494" i="1" s="1"/>
  <c r="D2638" i="1" a="1"/>
  <c r="D2638" i="1" s="1"/>
  <c r="D5158" i="1" a="1"/>
  <c r="D5158" i="1" s="1"/>
  <c r="D4822" i="1" a="1"/>
  <c r="D4822" i="1" s="1"/>
  <c r="D4318" i="1" a="1"/>
  <c r="D4318" i="1" s="1"/>
  <c r="D2302" i="1" a="1"/>
  <c r="D2302" i="1" s="1"/>
  <c r="D6502" i="1" a="1"/>
  <c r="D6502" i="1" s="1"/>
  <c r="D6166" i="1" a="1"/>
  <c r="D6166" i="1" s="1"/>
  <c r="D3982" i="1" a="1"/>
  <c r="D3982" i="1" s="1"/>
  <c r="D3310" i="1" a="1"/>
  <c r="D3310" i="1" s="1"/>
  <c r="D1798" i="1" a="1"/>
  <c r="D1798" i="1" s="1"/>
  <c r="D3142" i="1" a="1"/>
  <c r="D3142" i="1" s="1"/>
  <c r="D2806" i="1" a="1"/>
  <c r="D2806" i="1" s="1"/>
  <c r="D1966" i="1" a="1"/>
  <c r="D1966" i="1" s="1"/>
  <c r="D2470" i="1" a="1"/>
  <c r="D2470" i="1" s="1"/>
  <c r="D7174" i="1" a="1"/>
  <c r="D7174" i="1" s="1"/>
  <c r="D6334" i="1" a="1"/>
  <c r="D6334" i="1" s="1"/>
  <c r="D4486" i="1" a="1"/>
  <c r="D4486" i="1" s="1"/>
  <c r="D2974" i="1" a="1"/>
  <c r="D2974" i="1" s="1"/>
  <c r="D2134" i="1" a="1"/>
  <c r="D2134" i="1" s="1"/>
  <c r="D7511" i="1" a="1"/>
  <c r="D7511" i="1" s="1"/>
  <c r="D7847" i="1" a="1"/>
  <c r="D7847" i="1" s="1"/>
  <c r="D1463" i="1" a="1"/>
  <c r="D1463" i="1" s="1"/>
  <c r="D791" i="1" a="1"/>
  <c r="D791" i="1" s="1"/>
  <c r="D623" i="1" a="1"/>
  <c r="D623" i="1" s="1"/>
  <c r="D287" i="1" a="1"/>
  <c r="D287" i="1" s="1"/>
  <c r="D1631" i="1" a="1"/>
  <c r="D1631" i="1" s="1"/>
  <c r="D1295" i="1" a="1"/>
  <c r="D1295" i="1" s="1"/>
  <c r="D959" i="1" a="1"/>
  <c r="D959" i="1" s="1"/>
  <c r="D455" i="1" a="1"/>
  <c r="D455" i="1" s="1"/>
  <c r="D119" i="1" a="1"/>
  <c r="D119" i="1" s="1"/>
  <c r="D7679" i="1" a="1"/>
  <c r="D7679" i="1" s="1"/>
  <c r="D1127" i="1" a="1"/>
  <c r="D1127" i="1" s="1"/>
  <c r="D4502" i="1" a="1"/>
  <c r="D4502" i="1" s="1"/>
  <c r="D6854" i="1" a="1"/>
  <c r="D6854" i="1" s="1"/>
  <c r="D5678" i="1" a="1"/>
  <c r="D5678" i="1" s="1"/>
  <c r="D8703" i="1" a="1"/>
  <c r="D8703" i="1" s="1"/>
  <c r="D8367" i="1" a="1"/>
  <c r="D8367" i="1" s="1"/>
  <c r="D8031" i="1" a="1"/>
  <c r="D8031" i="1" s="1"/>
  <c r="D6014" i="1" a="1"/>
  <c r="D6014" i="1" s="1"/>
  <c r="D3494" i="1" a="1"/>
  <c r="D3494" i="1" s="1"/>
  <c r="D2654" i="1" a="1"/>
  <c r="D2654" i="1" s="1"/>
  <c r="D2318" i="1" a="1"/>
  <c r="D2318" i="1" s="1"/>
  <c r="D8199" i="1" a="1"/>
  <c r="D8199" i="1" s="1"/>
  <c r="D7358" i="1" a="1"/>
  <c r="D7358" i="1" s="1"/>
  <c r="D6182" i="1" a="1"/>
  <c r="D6182" i="1" s="1"/>
  <c r="D5342" i="1" a="1"/>
  <c r="D5342" i="1" s="1"/>
  <c r="D8535" i="1" a="1"/>
  <c r="D8535" i="1" s="1"/>
  <c r="D7022" i="1" a="1"/>
  <c r="D7022" i="1" s="1"/>
  <c r="D6686" i="1" a="1"/>
  <c r="D6686" i="1" s="1"/>
  <c r="D5006" i="1" a="1"/>
  <c r="D5006" i="1" s="1"/>
  <c r="D3662" i="1" a="1"/>
  <c r="D3662" i="1" s="1"/>
  <c r="D2486" i="1" a="1"/>
  <c r="D2486" i="1" s="1"/>
  <c r="D4670" i="1" a="1"/>
  <c r="D4670" i="1" s="1"/>
  <c r="D3830" i="1" a="1"/>
  <c r="D3830" i="1" s="1"/>
  <c r="D7190" i="1" a="1"/>
  <c r="D7190" i="1" s="1"/>
  <c r="D5174" i="1" a="1"/>
  <c r="D5174" i="1" s="1"/>
  <c r="D4838" i="1" a="1"/>
  <c r="D4838" i="1" s="1"/>
  <c r="D4334" i="1" a="1"/>
  <c r="D4334" i="1" s="1"/>
  <c r="D1982" i="1" a="1"/>
  <c r="D1982" i="1" s="1"/>
  <c r="D6518" i="1" a="1"/>
  <c r="D6518" i="1" s="1"/>
  <c r="D5846" i="1" a="1"/>
  <c r="D5846" i="1" s="1"/>
  <c r="D4166" i="1" a="1"/>
  <c r="D4166" i="1" s="1"/>
  <c r="D3326" i="1" a="1"/>
  <c r="D3326" i="1" s="1"/>
  <c r="D6350" i="1" a="1"/>
  <c r="D6350" i="1" s="1"/>
  <c r="D5510" i="1" a="1"/>
  <c r="D5510" i="1" s="1"/>
  <c r="D3998" i="1" a="1"/>
  <c r="D3998" i="1" s="1"/>
  <c r="D2990" i="1" a="1"/>
  <c r="D2990" i="1" s="1"/>
  <c r="D2150" i="1" a="1"/>
  <c r="D2150" i="1" s="1"/>
  <c r="D1814" i="1" a="1"/>
  <c r="D1814" i="1" s="1"/>
  <c r="D3158" i="1" a="1"/>
  <c r="D3158" i="1" s="1"/>
  <c r="D2822" i="1" a="1"/>
  <c r="D2822" i="1" s="1"/>
  <c r="D7527" i="1" a="1"/>
  <c r="D7527" i="1" s="1"/>
  <c r="D7863" i="1" a="1"/>
  <c r="D7863" i="1" s="1"/>
  <c r="D1479" i="1" a="1"/>
  <c r="D1479" i="1" s="1"/>
  <c r="D639" i="1" a="1"/>
  <c r="D639" i="1" s="1"/>
  <c r="D303" i="1" a="1"/>
  <c r="D303" i="1" s="1"/>
  <c r="D7695" i="1" a="1"/>
  <c r="D7695" i="1" s="1"/>
  <c r="D1647" i="1" a="1"/>
  <c r="D1647" i="1" s="1"/>
  <c r="D1311" i="1" a="1"/>
  <c r="D1311" i="1" s="1"/>
  <c r="D975" i="1" a="1"/>
  <c r="D975" i="1" s="1"/>
  <c r="D807" i="1" a="1"/>
  <c r="D807" i="1" s="1"/>
  <c r="D471" i="1" a="1"/>
  <c r="D471" i="1" s="1"/>
  <c r="D135" i="1" a="1"/>
  <c r="D135" i="1" s="1"/>
  <c r="D1143" i="1" a="1"/>
  <c r="D1143" i="1" s="1"/>
  <c r="C5269" i="1" a="1"/>
  <c r="C5269" i="1" s="1"/>
  <c r="C5605" i="1" a="1"/>
  <c r="C5605" i="1" s="1"/>
  <c r="C4765" i="1" a="1"/>
  <c r="C4765" i="1" s="1"/>
  <c r="C2245" i="1" a="1"/>
  <c r="C2245" i="1" s="1"/>
  <c r="C4597" i="1" a="1"/>
  <c r="C4597" i="1" s="1"/>
  <c r="C230" i="1" a="1"/>
  <c r="C230" i="1" s="1"/>
  <c r="C8462" i="1" a="1"/>
  <c r="C8462" i="1" s="1"/>
  <c r="C4933" i="1" a="1"/>
  <c r="C4933" i="1" s="1"/>
  <c r="C5101" i="1" a="1"/>
  <c r="C5101" i="1" s="1"/>
  <c r="C8294" i="1" a="1"/>
  <c r="C8294" i="1" s="1"/>
  <c r="C8126" i="1" a="1"/>
  <c r="C8126" i="1" s="1"/>
  <c r="C5437" i="1" a="1"/>
  <c r="C5437" i="1" s="1"/>
  <c r="C8630" i="1" a="1"/>
  <c r="C8630" i="1" s="1"/>
  <c r="C7958" i="1" a="1"/>
  <c r="C7958" i="1" s="1"/>
  <c r="C1574" i="1" a="1"/>
  <c r="C1574" i="1" s="1"/>
  <c r="C1406" i="1" a="1"/>
  <c r="C1406" i="1" s="1"/>
  <c r="C1070" i="1" a="1"/>
  <c r="C1070" i="1" s="1"/>
  <c r="C1238" i="1" a="1"/>
  <c r="C1238" i="1" s="1"/>
  <c r="C902" i="1" a="1"/>
  <c r="C902" i="1" s="1"/>
  <c r="C566" i="1" a="1"/>
  <c r="C566" i="1" s="1"/>
  <c r="C7454" i="1" a="1"/>
  <c r="C7454" i="1" s="1"/>
  <c r="C734" i="1" a="1"/>
  <c r="C734" i="1" s="1"/>
  <c r="C7622" i="1" a="1"/>
  <c r="C7622" i="1" s="1"/>
  <c r="C398" i="1" a="1"/>
  <c r="C398" i="1" s="1"/>
  <c r="C7790" i="1" a="1"/>
  <c r="C7790" i="1" s="1"/>
  <c r="C62" i="1" a="1"/>
  <c r="C62" i="1" s="1"/>
  <c r="C7285" i="1" a="1"/>
  <c r="C7285" i="1" s="1"/>
  <c r="C6613" i="1" a="1"/>
  <c r="C6613" i="1" s="1"/>
  <c r="C6277" i="1" a="1"/>
  <c r="C6277" i="1" s="1"/>
  <c r="C6949" i="1" a="1"/>
  <c r="C6949" i="1" s="1"/>
  <c r="C6109" i="1" a="1"/>
  <c r="C6109" i="1" s="1"/>
  <c r="C5773" i="1" a="1"/>
  <c r="C5773" i="1" s="1"/>
  <c r="C4261" i="1" a="1"/>
  <c r="C4261" i="1" s="1"/>
  <c r="C3925" i="1" a="1"/>
  <c r="C3925" i="1" s="1"/>
  <c r="C3589" i="1" a="1"/>
  <c r="C3589" i="1" s="1"/>
  <c r="C3253" i="1" a="1"/>
  <c r="C3253" i="1" s="1"/>
  <c r="C6445" i="1" a="1"/>
  <c r="C6445" i="1" s="1"/>
  <c r="C4429" i="1" a="1"/>
  <c r="C4429" i="1" s="1"/>
  <c r="C6781" i="1" a="1"/>
  <c r="C6781" i="1" s="1"/>
  <c r="C5941" i="1" a="1"/>
  <c r="C5941" i="1" s="1"/>
  <c r="C4093" i="1" a="1"/>
  <c r="C4093" i="1" s="1"/>
  <c r="C3757" i="1" a="1"/>
  <c r="C3757" i="1" s="1"/>
  <c r="C3421" i="1" a="1"/>
  <c r="C3421" i="1" s="1"/>
  <c r="C3085" i="1" a="1"/>
  <c r="C3085" i="1" s="1"/>
  <c r="C2749" i="1" a="1"/>
  <c r="C2749" i="1" s="1"/>
  <c r="C2413" i="1" a="1"/>
  <c r="C2413" i="1" s="1"/>
  <c r="C2077" i="1" a="1"/>
  <c r="C2077" i="1" s="1"/>
  <c r="C1741" i="1" a="1"/>
  <c r="C1741" i="1" s="1"/>
  <c r="C2917" i="1" a="1"/>
  <c r="C2917" i="1" s="1"/>
  <c r="C2581" i="1" a="1"/>
  <c r="C2581" i="1" s="1"/>
  <c r="C1909" i="1" a="1"/>
  <c r="C1909" i="1" s="1"/>
  <c r="C7117" i="1" a="1"/>
  <c r="C7117" i="1" s="1"/>
  <c r="C8488" i="1" a="1"/>
  <c r="C8488" i="1" s="1"/>
  <c r="C6639" i="1" a="1"/>
  <c r="C6639" i="1" s="1"/>
  <c r="C8656" i="1" a="1"/>
  <c r="C8656" i="1" s="1"/>
  <c r="C7311" i="1" a="1"/>
  <c r="C7311" i="1" s="1"/>
  <c r="C6135" i="1" a="1"/>
  <c r="C6135" i="1" s="1"/>
  <c r="C7143" i="1" a="1"/>
  <c r="C7143" i="1" s="1"/>
  <c r="C6807" i="1" a="1"/>
  <c r="C6807" i="1" s="1"/>
  <c r="C6471" i="1" a="1"/>
  <c r="C6471" i="1" s="1"/>
  <c r="C6975" i="1" a="1"/>
  <c r="C6975" i="1" s="1"/>
  <c r="C6303" i="1" a="1"/>
  <c r="C6303" i="1" s="1"/>
  <c r="C5799" i="1" a="1"/>
  <c r="C5799" i="1" s="1"/>
  <c r="C928" i="1" a="1"/>
  <c r="C928" i="1" s="1"/>
  <c r="C5967" i="1" a="1"/>
  <c r="C5967" i="1" s="1"/>
  <c r="C8320" i="1" a="1"/>
  <c r="C8320" i="1" s="1"/>
  <c r="C7984" i="1" a="1"/>
  <c r="C7984" i="1" s="1"/>
  <c r="C7480" i="1" a="1"/>
  <c r="C7480" i="1" s="1"/>
  <c r="C7816" i="1" a="1"/>
  <c r="C7816" i="1" s="1"/>
  <c r="C1432" i="1" a="1"/>
  <c r="C1432" i="1" s="1"/>
  <c r="C7648" i="1" a="1"/>
  <c r="C7648" i="1" s="1"/>
  <c r="C760" i="1" a="1"/>
  <c r="C760" i="1" s="1"/>
  <c r="C1600" i="1" a="1"/>
  <c r="C1600" i="1" s="1"/>
  <c r="C1264" i="1" a="1"/>
  <c r="C1264" i="1" s="1"/>
  <c r="C5631" i="1" a="1"/>
  <c r="C5631" i="1" s="1"/>
  <c r="C5295" i="1" a="1"/>
  <c r="C5295" i="1" s="1"/>
  <c r="C4959" i="1" a="1"/>
  <c r="C4959" i="1" s="1"/>
  <c r="C4623" i="1" a="1"/>
  <c r="C4623" i="1" s="1"/>
  <c r="C4119" i="1" a="1"/>
  <c r="C4119" i="1" s="1"/>
  <c r="C3783" i="1" a="1"/>
  <c r="C3783" i="1" s="1"/>
  <c r="C3447" i="1" a="1"/>
  <c r="C3447" i="1" s="1"/>
  <c r="C3111" i="1" a="1"/>
  <c r="C3111" i="1" s="1"/>
  <c r="C2775" i="1" a="1"/>
  <c r="C2775" i="1" s="1"/>
  <c r="C2439" i="1" a="1"/>
  <c r="C2439" i="1" s="1"/>
  <c r="C592" i="1" a="1"/>
  <c r="C592" i="1" s="1"/>
  <c r="C8152" i="1" a="1"/>
  <c r="C8152" i="1" s="1"/>
  <c r="C2271" i="1" a="1"/>
  <c r="C2271" i="1" s="1"/>
  <c r="C5463" i="1" a="1"/>
  <c r="C5463" i="1" s="1"/>
  <c r="C5127" i="1" a="1"/>
  <c r="C5127" i="1" s="1"/>
  <c r="C4791" i="1" a="1"/>
  <c r="C4791" i="1" s="1"/>
  <c r="C4455" i="1" a="1"/>
  <c r="C4455" i="1" s="1"/>
  <c r="C4287" i="1" a="1"/>
  <c r="C4287" i="1" s="1"/>
  <c r="C3951" i="1" a="1"/>
  <c r="C3951" i="1" s="1"/>
  <c r="C3615" i="1" a="1"/>
  <c r="C3615" i="1" s="1"/>
  <c r="C3279" i="1" a="1"/>
  <c r="C3279" i="1" s="1"/>
  <c r="C2943" i="1" a="1"/>
  <c r="C2943" i="1" s="1"/>
  <c r="C2607" i="1" a="1"/>
  <c r="C2607" i="1" s="1"/>
  <c r="C1096" i="1" a="1"/>
  <c r="C1096" i="1" s="1"/>
  <c r="C424" i="1" a="1"/>
  <c r="C424" i="1" s="1"/>
  <c r="C256" i="1" a="1"/>
  <c r="C256" i="1" s="1"/>
  <c r="C88" i="1" a="1"/>
  <c r="C88" i="1" s="1"/>
  <c r="C1767" i="1" a="1"/>
  <c r="C1767" i="1" s="1"/>
  <c r="C1935" i="1" a="1"/>
  <c r="C1935" i="1" s="1"/>
  <c r="C2103" i="1" a="1"/>
  <c r="C2103" i="1" s="1"/>
  <c r="C5425" i="1" a="1"/>
  <c r="C5425" i="1" s="1"/>
  <c r="C5761" i="1" a="1"/>
  <c r="C5761" i="1" s="1"/>
  <c r="C5089" i="1" a="1"/>
  <c r="C5089" i="1" s="1"/>
  <c r="C4753" i="1" a="1"/>
  <c r="C4753" i="1" s="1"/>
  <c r="C5593" i="1" a="1"/>
  <c r="C5593" i="1" s="1"/>
  <c r="C5257" i="1" a="1"/>
  <c r="C5257" i="1" s="1"/>
  <c r="C4921" i="1" a="1"/>
  <c r="C4921" i="1" s="1"/>
  <c r="C4585" i="1" a="1"/>
  <c r="C4585" i="1" s="1"/>
  <c r="C4417" i="1" a="1"/>
  <c r="C4417" i="1" s="1"/>
  <c r="C8618" i="1" a="1"/>
  <c r="C8618" i="1" s="1"/>
  <c r="C8450" i="1" a="1"/>
  <c r="C8450" i="1" s="1"/>
  <c r="C8282" i="1" a="1"/>
  <c r="C8282" i="1" s="1"/>
  <c r="C8114" i="1" a="1"/>
  <c r="C8114" i="1" s="1"/>
  <c r="C7610" i="1" a="1"/>
  <c r="C7610" i="1" s="1"/>
  <c r="C7442" i="1" a="1"/>
  <c r="C7442" i="1" s="1"/>
  <c r="C7946" i="1" a="1"/>
  <c r="C7946" i="1" s="1"/>
  <c r="C7778" i="1" a="1"/>
  <c r="C7778" i="1" s="1"/>
  <c r="C1226" i="1" a="1"/>
  <c r="C1226" i="1" s="1"/>
  <c r="C890" i="1" a="1"/>
  <c r="C890" i="1" s="1"/>
  <c r="C722" i="1" a="1"/>
  <c r="C722" i="1" s="1"/>
  <c r="C386" i="1" a="1"/>
  <c r="C386" i="1" s="1"/>
  <c r="C1058" i="1" a="1"/>
  <c r="C1058" i="1" s="1"/>
  <c r="C1562" i="1" a="1"/>
  <c r="C1562" i="1" s="1"/>
  <c r="C554" i="1" a="1"/>
  <c r="C554" i="1" s="1"/>
  <c r="C1394" i="1" a="1"/>
  <c r="C1394" i="1" s="1"/>
  <c r="C7105" i="1" a="1"/>
  <c r="C7105" i="1" s="1"/>
  <c r="C50" i="1" a="1"/>
  <c r="C50" i="1" s="1"/>
  <c r="C6097" i="1" a="1"/>
  <c r="C6097" i="1" s="1"/>
  <c r="C4249" i="1" a="1"/>
  <c r="C4249" i="1" s="1"/>
  <c r="C3913" i="1" a="1"/>
  <c r="C3913" i="1" s="1"/>
  <c r="C3577" i="1" a="1"/>
  <c r="C3577" i="1" s="1"/>
  <c r="C3241" i="1" a="1"/>
  <c r="C3241" i="1" s="1"/>
  <c r="C6433" i="1" a="1"/>
  <c r="C6433" i="1" s="1"/>
  <c r="C6937" i="1" a="1"/>
  <c r="C6937" i="1" s="1"/>
  <c r="C6769" i="1" a="1"/>
  <c r="C6769" i="1" s="1"/>
  <c r="C5929" i="1" a="1"/>
  <c r="C5929" i="1" s="1"/>
  <c r="C4081" i="1" a="1"/>
  <c r="C4081" i="1" s="1"/>
  <c r="C3745" i="1" a="1"/>
  <c r="C3745" i="1" s="1"/>
  <c r="C3409" i="1" a="1"/>
  <c r="C3409" i="1" s="1"/>
  <c r="C6601" i="1" a="1"/>
  <c r="C6601" i="1" s="1"/>
  <c r="C6265" i="1" a="1"/>
  <c r="C6265" i="1" s="1"/>
  <c r="C2233" i="1" a="1"/>
  <c r="C2233" i="1" s="1"/>
  <c r="C2905" i="1" a="1"/>
  <c r="C2905" i="1" s="1"/>
  <c r="C2569" i="1" a="1"/>
  <c r="C2569" i="1" s="1"/>
  <c r="C1897" i="1" a="1"/>
  <c r="C1897" i="1" s="1"/>
  <c r="C1729" i="1" a="1"/>
  <c r="C1729" i="1" s="1"/>
  <c r="C2401" i="1" a="1"/>
  <c r="C2401" i="1" s="1"/>
  <c r="C2737" i="1" a="1"/>
  <c r="C2737" i="1" s="1"/>
  <c r="C2065" i="1" a="1"/>
  <c r="C2065" i="1" s="1"/>
  <c r="C218" i="1" a="1"/>
  <c r="C218" i="1" s="1"/>
  <c r="C7273" i="1" a="1"/>
  <c r="C7273" i="1" s="1"/>
  <c r="C3073" i="1" a="1"/>
  <c r="C3073" i="1" s="1"/>
  <c r="C5717" i="1" a="1"/>
  <c r="C5717" i="1" s="1"/>
  <c r="C5045" i="1" a="1"/>
  <c r="C5045" i="1" s="1"/>
  <c r="C4709" i="1" a="1"/>
  <c r="C4709" i="1" s="1"/>
  <c r="C5381" i="1" a="1"/>
  <c r="C5381" i="1" s="1"/>
  <c r="C4541" i="1" a="1"/>
  <c r="C4541" i="1" s="1"/>
  <c r="C342" i="1" a="1"/>
  <c r="C342" i="1" s="1"/>
  <c r="C4877" i="1" a="1"/>
  <c r="C4877" i="1" s="1"/>
  <c r="C8406" i="1" a="1"/>
  <c r="C8406" i="1" s="1"/>
  <c r="C8238" i="1" a="1"/>
  <c r="C8238" i="1" s="1"/>
  <c r="C8574" i="1" a="1"/>
  <c r="C8574" i="1" s="1"/>
  <c r="C5549" i="1" a="1"/>
  <c r="C5549" i="1" s="1"/>
  <c r="C5213" i="1" a="1"/>
  <c r="C5213" i="1" s="1"/>
  <c r="C8742" i="1" a="1"/>
  <c r="C8742" i="1" s="1"/>
  <c r="C7734" i="1" a="1"/>
  <c r="C7734" i="1" s="1"/>
  <c r="C7566" i="1" a="1"/>
  <c r="C7566" i="1" s="1"/>
  <c r="C8070" i="1" a="1"/>
  <c r="C8070" i="1" s="1"/>
  <c r="C1182" i="1" a="1"/>
  <c r="C1182" i="1" s="1"/>
  <c r="C846" i="1" a="1"/>
  <c r="C846" i="1" s="1"/>
  <c r="C7398" i="1" a="1"/>
  <c r="C7398" i="1" s="1"/>
  <c r="C1518" i="1" a="1"/>
  <c r="C1518" i="1" s="1"/>
  <c r="C1350" i="1" a="1"/>
  <c r="C1350" i="1" s="1"/>
  <c r="C1014" i="1" a="1"/>
  <c r="C1014" i="1" s="1"/>
  <c r="C678" i="1" a="1"/>
  <c r="C678" i="1" s="1"/>
  <c r="C7902" i="1" a="1"/>
  <c r="C7902" i="1" s="1"/>
  <c r="C510" i="1" a="1"/>
  <c r="C510" i="1" s="1"/>
  <c r="C7229" i="1" a="1"/>
  <c r="C7229" i="1" s="1"/>
  <c r="C6893" i="1" a="1"/>
  <c r="C6893" i="1" s="1"/>
  <c r="C6389" i="1" a="1"/>
  <c r="C6389" i="1" s="1"/>
  <c r="C6725" i="1" a="1"/>
  <c r="C6725" i="1" s="1"/>
  <c r="C6221" i="1" a="1"/>
  <c r="C6221" i="1" s="1"/>
  <c r="C5885" i="1" a="1"/>
  <c r="C5885" i="1" s="1"/>
  <c r="C4373" i="1" a="1"/>
  <c r="C4373" i="1" s="1"/>
  <c r="C4037" i="1" a="1"/>
  <c r="C4037" i="1" s="1"/>
  <c r="C3701" i="1" a="1"/>
  <c r="C3701" i="1" s="1"/>
  <c r="C3365" i="1" a="1"/>
  <c r="C3365" i="1" s="1"/>
  <c r="C6557" i="1" a="1"/>
  <c r="C6557" i="1" s="1"/>
  <c r="C6053" i="1" a="1"/>
  <c r="C6053" i="1" s="1"/>
  <c r="C4205" i="1" a="1"/>
  <c r="C4205" i="1" s="1"/>
  <c r="C3869" i="1" a="1"/>
  <c r="C3869" i="1" s="1"/>
  <c r="C3533" i="1" a="1"/>
  <c r="C3533" i="1" s="1"/>
  <c r="C3197" i="1" a="1"/>
  <c r="C3197" i="1" s="1"/>
  <c r="C2861" i="1" a="1"/>
  <c r="C2861" i="1" s="1"/>
  <c r="C2525" i="1" a="1"/>
  <c r="C2525" i="1" s="1"/>
  <c r="C2021" i="1" a="1"/>
  <c r="C2021" i="1" s="1"/>
  <c r="C3029" i="1" a="1"/>
  <c r="C3029" i="1" s="1"/>
  <c r="C2693" i="1" a="1"/>
  <c r="C2693" i="1" s="1"/>
  <c r="C2357" i="1" a="1"/>
  <c r="C2357" i="1" s="1"/>
  <c r="C2189" i="1" a="1"/>
  <c r="C2189" i="1" s="1"/>
  <c r="C1685" i="1" a="1"/>
  <c r="C1685" i="1" s="1"/>
  <c r="C1853" i="1" a="1"/>
  <c r="C1853" i="1" s="1"/>
  <c r="C6" i="1" a="1"/>
  <c r="C6" i="1" s="1"/>
  <c r="C7061" i="1" a="1"/>
  <c r="C7061" i="1" s="1"/>
  <c r="C174" i="1" a="1"/>
  <c r="C174" i="1" s="1"/>
  <c r="D8061" i="1" a="1"/>
  <c r="D8061" i="1" s="1"/>
  <c r="D8565" i="1" a="1"/>
  <c r="D8565" i="1" s="1"/>
  <c r="D8733" i="1" a="1"/>
  <c r="D8733" i="1" s="1"/>
  <c r="D8397" i="1" a="1"/>
  <c r="D8397" i="1" s="1"/>
  <c r="D7389" i="1" a="1"/>
  <c r="D7389" i="1" s="1"/>
  <c r="D8229" i="1" a="1"/>
  <c r="D8229" i="1" s="1"/>
  <c r="D7893" i="1" a="1"/>
  <c r="D7893" i="1" s="1"/>
  <c r="D7725" i="1" a="1"/>
  <c r="D7725" i="1" s="1"/>
  <c r="D7557" i="1" a="1"/>
  <c r="D7557" i="1" s="1"/>
  <c r="D1509" i="1" a="1"/>
  <c r="D1509" i="1" s="1"/>
  <c r="D1341" i="1" a="1"/>
  <c r="D1341" i="1" s="1"/>
  <c r="D837" i="1" a="1"/>
  <c r="D837" i="1" s="1"/>
  <c r="D1005" i="1" a="1"/>
  <c r="D1005" i="1" s="1"/>
  <c r="D1173" i="1" a="1"/>
  <c r="D1173" i="1" s="1"/>
  <c r="D333" i="1" a="1"/>
  <c r="D333" i="1" s="1"/>
  <c r="D501" i="1" a="1"/>
  <c r="D501" i="1" s="1"/>
  <c r="D165" i="1" a="1"/>
  <c r="D165" i="1" s="1"/>
  <c r="D7052" i="1" a="1"/>
  <c r="D7052" i="1" s="1"/>
  <c r="D6716" i="1" a="1"/>
  <c r="D6716" i="1" s="1"/>
  <c r="D5876" i="1" a="1"/>
  <c r="D5876" i="1" s="1"/>
  <c r="D6212" i="1" a="1"/>
  <c r="D6212" i="1" s="1"/>
  <c r="D669" i="1" a="1"/>
  <c r="D669" i="1" s="1"/>
  <c r="D7220" i="1" a="1"/>
  <c r="D7220" i="1" s="1"/>
  <c r="D6884" i="1" a="1"/>
  <c r="D6884" i="1" s="1"/>
  <c r="D6548" i="1" a="1"/>
  <c r="D6548" i="1" s="1"/>
  <c r="D4868" i="1" a="1"/>
  <c r="D4868" i="1" s="1"/>
  <c r="D4532" i="1" a="1"/>
  <c r="D4532" i="1" s="1"/>
  <c r="D4196" i="1" a="1"/>
  <c r="D4196" i="1" s="1"/>
  <c r="D3860" i="1" a="1"/>
  <c r="D3860" i="1" s="1"/>
  <c r="D3524" i="1" a="1"/>
  <c r="D3524" i="1" s="1"/>
  <c r="D3188" i="1" a="1"/>
  <c r="D3188" i="1" s="1"/>
  <c r="D2852" i="1" a="1"/>
  <c r="D2852" i="1" s="1"/>
  <c r="D2516" i="1" a="1"/>
  <c r="D2516" i="1" s="1"/>
  <c r="D5540" i="1" a="1"/>
  <c r="D5540" i="1" s="1"/>
  <c r="D5204" i="1" a="1"/>
  <c r="D5204" i="1" s="1"/>
  <c r="D1676" i="1" a="1"/>
  <c r="D1676" i="1" s="1"/>
  <c r="D5036" i="1" a="1"/>
  <c r="D5036" i="1" s="1"/>
  <c r="D4700" i="1" a="1"/>
  <c r="D4700" i="1" s="1"/>
  <c r="D4364" i="1" a="1"/>
  <c r="D4364" i="1" s="1"/>
  <c r="D4028" i="1" a="1"/>
  <c r="D4028" i="1" s="1"/>
  <c r="D3692" i="1" a="1"/>
  <c r="D3692" i="1" s="1"/>
  <c r="D3356" i="1" a="1"/>
  <c r="D3356" i="1" s="1"/>
  <c r="D3020" i="1" a="1"/>
  <c r="D3020" i="1" s="1"/>
  <c r="D2684" i="1" a="1"/>
  <c r="D2684" i="1" s="1"/>
  <c r="D2348" i="1" a="1"/>
  <c r="D2348" i="1" s="1"/>
  <c r="D6380" i="1" a="1"/>
  <c r="D6380" i="1" s="1"/>
  <c r="D6044" i="1" a="1"/>
  <c r="D6044" i="1" s="1"/>
  <c r="D2180" i="1" a="1"/>
  <c r="D2180" i="1" s="1"/>
  <c r="D5372" i="1" a="1"/>
  <c r="D5372" i="1" s="1"/>
  <c r="D2012" i="1" a="1"/>
  <c r="D2012" i="1" s="1"/>
  <c r="D5708" i="1" a="1"/>
  <c r="D5708" i="1" s="1"/>
  <c r="D1844" i="1" a="1"/>
  <c r="D1844" i="1" s="1"/>
  <c r="C4957" i="1" a="1"/>
  <c r="C4957" i="1" s="1"/>
  <c r="C5461" i="1" a="1"/>
  <c r="C5461" i="1" s="1"/>
  <c r="C5125" i="1" a="1"/>
  <c r="C5125" i="1" s="1"/>
  <c r="C4621" i="1" a="1"/>
  <c r="C4621" i="1" s="1"/>
  <c r="C8654" i="1" a="1"/>
  <c r="C8654" i="1" s="1"/>
  <c r="C8486" i="1" a="1"/>
  <c r="C8486" i="1" s="1"/>
  <c r="C4789" i="1" a="1"/>
  <c r="C4789" i="1" s="1"/>
  <c r="C4453" i="1" a="1"/>
  <c r="C4453" i="1" s="1"/>
  <c r="C5629" i="1" a="1"/>
  <c r="C5629" i="1" s="1"/>
  <c r="C5293" i="1" a="1"/>
  <c r="C5293" i="1" s="1"/>
  <c r="C8318" i="1" a="1"/>
  <c r="C8318" i="1" s="1"/>
  <c r="C8150" i="1" a="1"/>
  <c r="C8150" i="1" s="1"/>
  <c r="C7814" i="1" a="1"/>
  <c r="C7814" i="1" s="1"/>
  <c r="C7646" i="1" a="1"/>
  <c r="C7646" i="1" s="1"/>
  <c r="C1262" i="1" a="1"/>
  <c r="C1262" i="1" s="1"/>
  <c r="C926" i="1" a="1"/>
  <c r="C926" i="1" s="1"/>
  <c r="C1598" i="1" a="1"/>
  <c r="C1598" i="1" s="1"/>
  <c r="C1430" i="1" a="1"/>
  <c r="C1430" i="1" s="1"/>
  <c r="C1094" i="1" a="1"/>
  <c r="C1094" i="1" s="1"/>
  <c r="C758" i="1" a="1"/>
  <c r="C758" i="1" s="1"/>
  <c r="C422" i="1" a="1"/>
  <c r="C422" i="1" s="1"/>
  <c r="C7478" i="1" a="1"/>
  <c r="C7478" i="1" s="1"/>
  <c r="C590" i="1" a="1"/>
  <c r="C590" i="1" s="1"/>
  <c r="C7982" i="1" a="1"/>
  <c r="C7982" i="1" s="1"/>
  <c r="C254" i="1" a="1"/>
  <c r="C254" i="1" s="1"/>
  <c r="C7309" i="1" a="1"/>
  <c r="C7309" i="1" s="1"/>
  <c r="C7141" i="1" a="1"/>
  <c r="C7141" i="1" s="1"/>
  <c r="C86" i="1" a="1"/>
  <c r="C86" i="1" s="1"/>
  <c r="C6469" i="1" a="1"/>
  <c r="C6469" i="1" s="1"/>
  <c r="C5965" i="1" a="1"/>
  <c r="C5965" i="1" s="1"/>
  <c r="C4117" i="1" a="1"/>
  <c r="C4117" i="1" s="1"/>
  <c r="C3781" i="1" a="1"/>
  <c r="C3781" i="1" s="1"/>
  <c r="C3445" i="1" a="1"/>
  <c r="C3445" i="1" s="1"/>
  <c r="C6973" i="1" a="1"/>
  <c r="C6973" i="1" s="1"/>
  <c r="C6805" i="1" a="1"/>
  <c r="C6805" i="1" s="1"/>
  <c r="C6637" i="1" a="1"/>
  <c r="C6637" i="1" s="1"/>
  <c r="C6301" i="1" a="1"/>
  <c r="C6301" i="1" s="1"/>
  <c r="C6133" i="1" a="1"/>
  <c r="C6133" i="1" s="1"/>
  <c r="C5797" i="1" a="1"/>
  <c r="C5797" i="1" s="1"/>
  <c r="C4285" i="1" a="1"/>
  <c r="C4285" i="1" s="1"/>
  <c r="C3949" i="1" a="1"/>
  <c r="C3949" i="1" s="1"/>
  <c r="C3613" i="1" a="1"/>
  <c r="C3613" i="1" s="1"/>
  <c r="C2941" i="1" a="1"/>
  <c r="C2941" i="1" s="1"/>
  <c r="C2605" i="1" a="1"/>
  <c r="C2605" i="1" s="1"/>
  <c r="C2269" i="1" a="1"/>
  <c r="C2269" i="1" s="1"/>
  <c r="C3109" i="1" a="1"/>
  <c r="C3109" i="1" s="1"/>
  <c r="C2773" i="1" a="1"/>
  <c r="C2773" i="1" s="1"/>
  <c r="C2437" i="1" a="1"/>
  <c r="C2437" i="1" s="1"/>
  <c r="C2101" i="1" a="1"/>
  <c r="C2101" i="1" s="1"/>
  <c r="C1933" i="1" a="1"/>
  <c r="C1933" i="1" s="1"/>
  <c r="C3277" i="1" a="1"/>
  <c r="C3277" i="1" s="1"/>
  <c r="C1765" i="1" a="1"/>
  <c r="C1765" i="1" s="1"/>
  <c r="C4829" i="1" a="1"/>
  <c r="C4829" i="1" s="1"/>
  <c r="C5669" i="1" a="1"/>
  <c r="C5669" i="1" s="1"/>
  <c r="C4493" i="1" a="1"/>
  <c r="C4493" i="1" s="1"/>
  <c r="C4661" i="1" a="1"/>
  <c r="C4661" i="1" s="1"/>
  <c r="C4997" i="1" a="1"/>
  <c r="C4997" i="1" s="1"/>
  <c r="C5333" i="1" a="1"/>
  <c r="C5333" i="1" s="1"/>
  <c r="C8526" i="1" a="1"/>
  <c r="C8526" i="1" s="1"/>
  <c r="C8358" i="1" a="1"/>
  <c r="C8358" i="1" s="1"/>
  <c r="C5501" i="1" a="1"/>
  <c r="C5501" i="1" s="1"/>
  <c r="C8694" i="1" a="1"/>
  <c r="C8694" i="1" s="1"/>
  <c r="C8190" i="1" a="1"/>
  <c r="C8190" i="1" s="1"/>
  <c r="C5165" i="1" a="1"/>
  <c r="C5165" i="1" s="1"/>
  <c r="C8022" i="1" a="1"/>
  <c r="C8022" i="1" s="1"/>
  <c r="C7686" i="1" a="1"/>
  <c r="C7686" i="1" s="1"/>
  <c r="C7518" i="1" a="1"/>
  <c r="C7518" i="1" s="1"/>
  <c r="C1638" i="1" a="1"/>
  <c r="C1638" i="1" s="1"/>
  <c r="C1470" i="1" a="1"/>
  <c r="C1470" i="1" s="1"/>
  <c r="C1134" i="1" a="1"/>
  <c r="C1134" i="1" s="1"/>
  <c r="C798" i="1" a="1"/>
  <c r="C798" i="1" s="1"/>
  <c r="C1302" i="1" a="1"/>
  <c r="C1302" i="1" s="1"/>
  <c r="C966" i="1" a="1"/>
  <c r="C966" i="1" s="1"/>
  <c r="C630" i="1" a="1"/>
  <c r="C630" i="1" s="1"/>
  <c r="C7854" i="1" a="1"/>
  <c r="C7854" i="1" s="1"/>
  <c r="C462" i="1" a="1"/>
  <c r="C462" i="1" s="1"/>
  <c r="C7349" i="1" a="1"/>
  <c r="C7349" i="1" s="1"/>
  <c r="C126" i="1" a="1"/>
  <c r="C126" i="1" s="1"/>
  <c r="C294" i="1" a="1"/>
  <c r="C294" i="1" s="1"/>
  <c r="C6845" i="1" a="1"/>
  <c r="C6845" i="1" s="1"/>
  <c r="C6341" i="1" a="1"/>
  <c r="C6341" i="1" s="1"/>
  <c r="C7013" i="1" a="1"/>
  <c r="C7013" i="1" s="1"/>
  <c r="C6677" i="1" a="1"/>
  <c r="C6677" i="1" s="1"/>
  <c r="C6173" i="1" a="1"/>
  <c r="C6173" i="1" s="1"/>
  <c r="C5837" i="1" a="1"/>
  <c r="C5837" i="1" s="1"/>
  <c r="C4325" i="1" a="1"/>
  <c r="C4325" i="1" s="1"/>
  <c r="C3989" i="1" a="1"/>
  <c r="C3989" i="1" s="1"/>
  <c r="C3653" i="1" a="1"/>
  <c r="C3653" i="1" s="1"/>
  <c r="C3317" i="1" a="1"/>
  <c r="C3317" i="1" s="1"/>
  <c r="C6509" i="1" a="1"/>
  <c r="C6509" i="1" s="1"/>
  <c r="C7181" i="1" a="1"/>
  <c r="C7181" i="1" s="1"/>
  <c r="C6005" i="1" a="1"/>
  <c r="C6005" i="1" s="1"/>
  <c r="C4157" i="1" a="1"/>
  <c r="C4157" i="1" s="1"/>
  <c r="C3821" i="1" a="1"/>
  <c r="C3821" i="1" s="1"/>
  <c r="C3485" i="1" a="1"/>
  <c r="C3485" i="1" s="1"/>
  <c r="C3149" i="1" a="1"/>
  <c r="C3149" i="1" s="1"/>
  <c r="C2813" i="1" a="1"/>
  <c r="C2813" i="1" s="1"/>
  <c r="C2477" i="1" a="1"/>
  <c r="C2477" i="1" s="1"/>
  <c r="C1973" i="1" a="1"/>
  <c r="C1973" i="1" s="1"/>
  <c r="C1805" i="1" a="1"/>
  <c r="C1805" i="1" s="1"/>
  <c r="C2981" i="1" a="1"/>
  <c r="C2981" i="1" s="1"/>
  <c r="C2645" i="1" a="1"/>
  <c r="C2645" i="1" s="1"/>
  <c r="C2309" i="1" a="1"/>
  <c r="C2309" i="1" s="1"/>
  <c r="C2141" i="1" a="1"/>
  <c r="C2141" i="1" s="1"/>
  <c r="D7723" i="1" a="1"/>
  <c r="D7723" i="1" s="1"/>
  <c r="D6882" i="1" a="1"/>
  <c r="D6882" i="1" s="1"/>
  <c r="D6378" i="1" a="1"/>
  <c r="D6378" i="1" s="1"/>
  <c r="D7050" i="1" a="1"/>
  <c r="D7050" i="1" s="1"/>
  <c r="D7387" i="1" a="1"/>
  <c r="D7387" i="1" s="1"/>
  <c r="D3858" i="1" a="1"/>
  <c r="D3858" i="1" s="1"/>
  <c r="D8563" i="1" a="1"/>
  <c r="D8563" i="1" s="1"/>
  <c r="D8227" i="1" a="1"/>
  <c r="D8227" i="1" s="1"/>
  <c r="D7218" i="1" a="1"/>
  <c r="D7218" i="1" s="1"/>
  <c r="D5034" i="1" a="1"/>
  <c r="D5034" i="1" s="1"/>
  <c r="D8731" i="1" a="1"/>
  <c r="D8731" i="1" s="1"/>
  <c r="D8395" i="1" a="1"/>
  <c r="D8395" i="1" s="1"/>
  <c r="D8059" i="1" a="1"/>
  <c r="D8059" i="1" s="1"/>
  <c r="D4194" i="1" a="1"/>
  <c r="D4194" i="1" s="1"/>
  <c r="D5874" i="1" a="1"/>
  <c r="D5874" i="1" s="1"/>
  <c r="D2850" i="1" a="1"/>
  <c r="D2850" i="1" s="1"/>
  <c r="D2178" i="1" a="1"/>
  <c r="D2178" i="1" s="1"/>
  <c r="D1842" i="1" a="1"/>
  <c r="D1842" i="1" s="1"/>
  <c r="D3690" i="1" a="1"/>
  <c r="D3690" i="1" s="1"/>
  <c r="D5538" i="1" a="1"/>
  <c r="D5538" i="1" s="1"/>
  <c r="D2010" i="1" a="1"/>
  <c r="D2010" i="1" s="1"/>
  <c r="D6210" i="1" a="1"/>
  <c r="D6210" i="1" s="1"/>
  <c r="D3018" i="1" a="1"/>
  <c r="D3018" i="1" s="1"/>
  <c r="D6546" i="1" a="1"/>
  <c r="D6546" i="1" s="1"/>
  <c r="D5706" i="1" a="1"/>
  <c r="D5706" i="1" s="1"/>
  <c r="D5370" i="1" a="1"/>
  <c r="D5370" i="1" s="1"/>
  <c r="D2682" i="1" a="1"/>
  <c r="D2682" i="1" s="1"/>
  <c r="D6714" i="1" a="1"/>
  <c r="D6714" i="1" s="1"/>
  <c r="D3186" i="1" a="1"/>
  <c r="D3186" i="1" s="1"/>
  <c r="D5202" i="1" a="1"/>
  <c r="D5202" i="1" s="1"/>
  <c r="D4362" i="1" a="1"/>
  <c r="D4362" i="1" s="1"/>
  <c r="D6042" i="1" a="1"/>
  <c r="D6042" i="1" s="1"/>
  <c r="D2514" i="1" a="1"/>
  <c r="D2514" i="1" s="1"/>
  <c r="D4698" i="1" a="1"/>
  <c r="D4698" i="1" s="1"/>
  <c r="D3354" i="1" a="1"/>
  <c r="D3354" i="1" s="1"/>
  <c r="D2346" i="1" a="1"/>
  <c r="D2346" i="1" s="1"/>
  <c r="D1674" i="1" a="1"/>
  <c r="D1674" i="1" s="1"/>
  <c r="D4530" i="1" a="1"/>
  <c r="D4530" i="1" s="1"/>
  <c r="D4026" i="1" a="1"/>
  <c r="D4026" i="1" s="1"/>
  <c r="D4866" i="1" a="1"/>
  <c r="D4866" i="1" s="1"/>
  <c r="D3522" i="1" a="1"/>
  <c r="D3522" i="1" s="1"/>
  <c r="D1171" i="1" a="1"/>
  <c r="D1171" i="1" s="1"/>
  <c r="D7555" i="1" a="1"/>
  <c r="D7555" i="1" s="1"/>
  <c r="D7891" i="1" a="1"/>
  <c r="D7891" i="1" s="1"/>
  <c r="D1003" i="1" a="1"/>
  <c r="D1003" i="1" s="1"/>
  <c r="D835" i="1" a="1"/>
  <c r="D835" i="1" s="1"/>
  <c r="D1507" i="1" a="1"/>
  <c r="D1507" i="1" s="1"/>
  <c r="D1339" i="1" a="1"/>
  <c r="D1339" i="1" s="1"/>
  <c r="D667" i="1" a="1"/>
  <c r="D667" i="1" s="1"/>
  <c r="D499" i="1" a="1"/>
  <c r="D499" i="1" s="1"/>
  <c r="D331" i="1" a="1"/>
  <c r="D331" i="1" s="1"/>
  <c r="D163" i="1" a="1"/>
  <c r="D163" i="1" s="1"/>
  <c r="C6591" i="1" a="1"/>
  <c r="C6591" i="1" s="1"/>
  <c r="C7095" i="1" a="1"/>
  <c r="C7095" i="1" s="1"/>
  <c r="C8608" i="1" a="1"/>
  <c r="C8608" i="1" s="1"/>
  <c r="C6759" i="1" a="1"/>
  <c r="C6759" i="1" s="1"/>
  <c r="C6087" i="1" a="1"/>
  <c r="C6087" i="1" s="1"/>
  <c r="C6423" i="1" a="1"/>
  <c r="C6423" i="1" s="1"/>
  <c r="C7263" i="1" a="1"/>
  <c r="C7263" i="1" s="1"/>
  <c r="C8440" i="1" a="1"/>
  <c r="C8440" i="1" s="1"/>
  <c r="C6255" i="1" a="1"/>
  <c r="C6255" i="1" s="1"/>
  <c r="C6927" i="1" a="1"/>
  <c r="C6927" i="1" s="1"/>
  <c r="C5919" i="1" a="1"/>
  <c r="C5919" i="1" s="1"/>
  <c r="C8272" i="1" a="1"/>
  <c r="C8272" i="1" s="1"/>
  <c r="C7936" i="1" a="1"/>
  <c r="C7936" i="1" s="1"/>
  <c r="C7432" i="1" a="1"/>
  <c r="C7432" i="1" s="1"/>
  <c r="C7768" i="1" a="1"/>
  <c r="C7768" i="1" s="1"/>
  <c r="C7600" i="1" a="1"/>
  <c r="C7600" i="1" s="1"/>
  <c r="C8104" i="1" a="1"/>
  <c r="C8104" i="1" s="1"/>
  <c r="C1384" i="1" a="1"/>
  <c r="C1384" i="1" s="1"/>
  <c r="C712" i="1" a="1"/>
  <c r="C712" i="1" s="1"/>
  <c r="C1048" i="1" a="1"/>
  <c r="C1048" i="1" s="1"/>
  <c r="C880" i="1" a="1"/>
  <c r="C880" i="1" s="1"/>
  <c r="C1552" i="1" a="1"/>
  <c r="C1552" i="1" s="1"/>
  <c r="C1216" i="1" a="1"/>
  <c r="C1216" i="1" s="1"/>
  <c r="C5583" i="1" a="1"/>
  <c r="C5583" i="1" s="1"/>
  <c r="C5247" i="1" a="1"/>
  <c r="C5247" i="1" s="1"/>
  <c r="C4911" i="1" a="1"/>
  <c r="C4911" i="1" s="1"/>
  <c r="C4575" i="1" a="1"/>
  <c r="C4575" i="1" s="1"/>
  <c r="C4071" i="1" a="1"/>
  <c r="C4071" i="1" s="1"/>
  <c r="C3735" i="1" a="1"/>
  <c r="C3735" i="1" s="1"/>
  <c r="C3399" i="1" a="1"/>
  <c r="C3399" i="1" s="1"/>
  <c r="C3063" i="1" a="1"/>
  <c r="C3063" i="1" s="1"/>
  <c r="C2727" i="1" a="1"/>
  <c r="C2727" i="1" s="1"/>
  <c r="C2391" i="1" a="1"/>
  <c r="C2391" i="1" s="1"/>
  <c r="C2223" i="1" a="1"/>
  <c r="C2223" i="1" s="1"/>
  <c r="C5751" i="1" a="1"/>
  <c r="C5751" i="1" s="1"/>
  <c r="C5415" i="1" a="1"/>
  <c r="C5415" i="1" s="1"/>
  <c r="C5079" i="1" a="1"/>
  <c r="C5079" i="1" s="1"/>
  <c r="C4743" i="1" a="1"/>
  <c r="C4743" i="1" s="1"/>
  <c r="C4407" i="1" a="1"/>
  <c r="C4407" i="1" s="1"/>
  <c r="C4239" i="1" a="1"/>
  <c r="C4239" i="1" s="1"/>
  <c r="C3903" i="1" a="1"/>
  <c r="C3903" i="1" s="1"/>
  <c r="C3567" i="1" a="1"/>
  <c r="C3567" i="1" s="1"/>
  <c r="C3231" i="1" a="1"/>
  <c r="C3231" i="1" s="1"/>
  <c r="C2895" i="1" a="1"/>
  <c r="C2895" i="1" s="1"/>
  <c r="C2559" i="1" a="1"/>
  <c r="C2559" i="1" s="1"/>
  <c r="C208" i="1" a="1"/>
  <c r="C208" i="1" s="1"/>
  <c r="C544" i="1" a="1"/>
  <c r="C544" i="1" s="1"/>
  <c r="C376" i="1" a="1"/>
  <c r="C376" i="1" s="1"/>
  <c r="C40" i="1" a="1"/>
  <c r="C40" i="1" s="1"/>
  <c r="C2055" i="1" a="1"/>
  <c r="C2055" i="1" s="1"/>
  <c r="C1887" i="1" a="1"/>
  <c r="C1887" i="1" s="1"/>
  <c r="C1719" i="1" a="1"/>
  <c r="C1719" i="1" s="1"/>
  <c r="C6655" i="1" a="1"/>
  <c r="C6655" i="1" s="1"/>
  <c r="C8672" i="1" a="1"/>
  <c r="C8672" i="1" s="1"/>
  <c r="C7327" i="1" a="1"/>
  <c r="C7327" i="1" s="1"/>
  <c r="C6151" i="1" a="1"/>
  <c r="C6151" i="1" s="1"/>
  <c r="C6487" i="1" a="1"/>
  <c r="C6487" i="1" s="1"/>
  <c r="C7159" i="1" a="1"/>
  <c r="C7159" i="1" s="1"/>
  <c r="C6823" i="1" a="1"/>
  <c r="C6823" i="1" s="1"/>
  <c r="C6991" i="1" a="1"/>
  <c r="C6991" i="1" s="1"/>
  <c r="C5815" i="1" a="1"/>
  <c r="C5815" i="1" s="1"/>
  <c r="C8504" i="1" a="1"/>
  <c r="C8504" i="1" s="1"/>
  <c r="C6319" i="1" a="1"/>
  <c r="C6319" i="1" s="1"/>
  <c r="C5983" i="1" a="1"/>
  <c r="C5983" i="1" s="1"/>
  <c r="C2119" i="1" a="1"/>
  <c r="C2119" i="1" s="1"/>
  <c r="C272" i="1" a="1"/>
  <c r="C272" i="1" s="1"/>
  <c r="C8336" i="1" a="1"/>
  <c r="C8336" i="1" s="1"/>
  <c r="C8168" i="1" a="1"/>
  <c r="C8168" i="1" s="1"/>
  <c r="C7664" i="1" a="1"/>
  <c r="C7664" i="1" s="1"/>
  <c r="C8000" i="1" a="1"/>
  <c r="C8000" i="1" s="1"/>
  <c r="C7496" i="1" a="1"/>
  <c r="C7496" i="1" s="1"/>
  <c r="C7832" i="1" a="1"/>
  <c r="C7832" i="1" s="1"/>
  <c r="C1448" i="1" a="1"/>
  <c r="C1448" i="1" s="1"/>
  <c r="C776" i="1" a="1"/>
  <c r="C776" i="1" s="1"/>
  <c r="C1616" i="1" a="1"/>
  <c r="C1616" i="1" s="1"/>
  <c r="C1280" i="1" a="1"/>
  <c r="C1280" i="1" s="1"/>
  <c r="C5647" i="1" a="1"/>
  <c r="C5647" i="1" s="1"/>
  <c r="C5311" i="1" a="1"/>
  <c r="C5311" i="1" s="1"/>
  <c r="C4975" i="1" a="1"/>
  <c r="C4975" i="1" s="1"/>
  <c r="C4639" i="1" a="1"/>
  <c r="C4639" i="1" s="1"/>
  <c r="C4135" i="1" a="1"/>
  <c r="C4135" i="1" s="1"/>
  <c r="C3799" i="1" a="1"/>
  <c r="C3799" i="1" s="1"/>
  <c r="C3463" i="1" a="1"/>
  <c r="C3463" i="1" s="1"/>
  <c r="C3127" i="1" a="1"/>
  <c r="C3127" i="1" s="1"/>
  <c r="C2791" i="1" a="1"/>
  <c r="C2791" i="1" s="1"/>
  <c r="C2455" i="1" a="1"/>
  <c r="C2455" i="1" s="1"/>
  <c r="C944" i="1" a="1"/>
  <c r="C944" i="1" s="1"/>
  <c r="C608" i="1" a="1"/>
  <c r="C608" i="1" s="1"/>
  <c r="C5479" i="1" a="1"/>
  <c r="C5479" i="1" s="1"/>
  <c r="C5143" i="1" a="1"/>
  <c r="C5143" i="1" s="1"/>
  <c r="C4807" i="1" a="1"/>
  <c r="C4807" i="1" s="1"/>
  <c r="C4471" i="1" a="1"/>
  <c r="C4471" i="1" s="1"/>
  <c r="C4303" i="1" a="1"/>
  <c r="C4303" i="1" s="1"/>
  <c r="C3967" i="1" a="1"/>
  <c r="C3967" i="1" s="1"/>
  <c r="C3631" i="1" a="1"/>
  <c r="C3631" i="1" s="1"/>
  <c r="C3295" i="1" a="1"/>
  <c r="C3295" i="1" s="1"/>
  <c r="C2959" i="1" a="1"/>
  <c r="C2959" i="1" s="1"/>
  <c r="C2623" i="1" a="1"/>
  <c r="C2623" i="1" s="1"/>
  <c r="C2287" i="1" a="1"/>
  <c r="C2287" i="1" s="1"/>
  <c r="C1112" i="1" a="1"/>
  <c r="C1112" i="1" s="1"/>
  <c r="C440" i="1" a="1"/>
  <c r="C440" i="1" s="1"/>
  <c r="C104" i="1" a="1"/>
  <c r="C104" i="1" s="1"/>
  <c r="C1951" i="1" a="1"/>
  <c r="C1951" i="1" s="1"/>
  <c r="C1783" i="1" a="1"/>
  <c r="C1783" i="1" s="1"/>
  <c r="D5021" i="1" a="1"/>
  <c r="D5021" i="1" s="1"/>
  <c r="D5357" i="1" a="1"/>
  <c r="D5357" i="1" s="1"/>
  <c r="D8550" i="1" a="1"/>
  <c r="D8550" i="1" s="1"/>
  <c r="D8214" i="1" a="1"/>
  <c r="D8214" i="1" s="1"/>
  <c r="D5693" i="1" a="1"/>
  <c r="D5693" i="1" s="1"/>
  <c r="D4685" i="1" a="1"/>
  <c r="D4685" i="1" s="1"/>
  <c r="D8718" i="1" a="1"/>
  <c r="D8718" i="1" s="1"/>
  <c r="D8382" i="1" a="1"/>
  <c r="D8382" i="1" s="1"/>
  <c r="D7878" i="1" a="1"/>
  <c r="D7878" i="1" s="1"/>
  <c r="D7374" i="1" a="1"/>
  <c r="D7374" i="1" s="1"/>
  <c r="D1494" i="1" a="1"/>
  <c r="D1494" i="1" s="1"/>
  <c r="D1326" i="1" a="1"/>
  <c r="D1326" i="1" s="1"/>
  <c r="D990" i="1" a="1"/>
  <c r="D990" i="1" s="1"/>
  <c r="D1158" i="1" a="1"/>
  <c r="D1158" i="1" s="1"/>
  <c r="D822" i="1" a="1"/>
  <c r="D822" i="1" s="1"/>
  <c r="D486" i="1" a="1"/>
  <c r="D486" i="1" s="1"/>
  <c r="D7710" i="1" a="1"/>
  <c r="D7710" i="1" s="1"/>
  <c r="D654" i="1" a="1"/>
  <c r="D654" i="1" s="1"/>
  <c r="D8046" i="1" a="1"/>
  <c r="D8046" i="1" s="1"/>
  <c r="D7542" i="1" a="1"/>
  <c r="D7542" i="1" s="1"/>
  <c r="D150" i="1" a="1"/>
  <c r="D150" i="1" s="1"/>
  <c r="D7205" i="1" a="1"/>
  <c r="D7205" i="1" s="1"/>
  <c r="D318" i="1" a="1"/>
  <c r="D318" i="1" s="1"/>
  <c r="D6533" i="1" a="1"/>
  <c r="D6533" i="1" s="1"/>
  <c r="D6029" i="1" a="1"/>
  <c r="D6029" i="1" s="1"/>
  <c r="D4181" i="1" a="1"/>
  <c r="D4181" i="1" s="1"/>
  <c r="D3845" i="1" a="1"/>
  <c r="D3845" i="1" s="1"/>
  <c r="D3509" i="1" a="1"/>
  <c r="D3509" i="1" s="1"/>
  <c r="D6869" i="1" a="1"/>
  <c r="D6869" i="1" s="1"/>
  <c r="D6365" i="1" a="1"/>
  <c r="D6365" i="1" s="1"/>
  <c r="D4013" i="1" a="1"/>
  <c r="D4013" i="1" s="1"/>
  <c r="D1997" i="1" a="1"/>
  <c r="D1997" i="1" s="1"/>
  <c r="D1829" i="1" a="1"/>
  <c r="D1829" i="1" s="1"/>
  <c r="D1661" i="1" a="1"/>
  <c r="D1661" i="1" s="1"/>
  <c r="D5861" i="1" a="1"/>
  <c r="D5861" i="1" s="1"/>
  <c r="D3341" i="1" a="1"/>
  <c r="D3341" i="1" s="1"/>
  <c r="D3005" i="1" a="1"/>
  <c r="D3005" i="1" s="1"/>
  <c r="D2669" i="1" a="1"/>
  <c r="D2669" i="1" s="1"/>
  <c r="D2333" i="1" a="1"/>
  <c r="D2333" i="1" s="1"/>
  <c r="D2165" i="1" a="1"/>
  <c r="D2165" i="1" s="1"/>
  <c r="D4349" i="1" a="1"/>
  <c r="D4349" i="1" s="1"/>
  <c r="D6197" i="1" a="1"/>
  <c r="D6197" i="1" s="1"/>
  <c r="D6701" i="1" a="1"/>
  <c r="D6701" i="1" s="1"/>
  <c r="D3677" i="1" a="1"/>
  <c r="D3677" i="1" s="1"/>
  <c r="D3173" i="1" a="1"/>
  <c r="D3173" i="1" s="1"/>
  <c r="D2837" i="1" a="1"/>
  <c r="D2837" i="1" s="1"/>
  <c r="D2501" i="1" a="1"/>
  <c r="D2501" i="1" s="1"/>
  <c r="D7037" i="1" a="1"/>
  <c r="D7037" i="1" s="1"/>
  <c r="D5525" i="1" a="1"/>
  <c r="D5525" i="1" s="1"/>
  <c r="D4853" i="1" a="1"/>
  <c r="D4853" i="1" s="1"/>
  <c r="D5189" i="1" a="1"/>
  <c r="D5189" i="1" s="1"/>
  <c r="D4517" i="1" a="1"/>
  <c r="D4517" i="1" s="1"/>
  <c r="C8740" i="1" a="1"/>
  <c r="C8740" i="1" s="1"/>
  <c r="C8404" i="1" a="1"/>
  <c r="C8404" i="1" s="1"/>
  <c r="C8572" i="1" a="1"/>
  <c r="C8572" i="1" s="1"/>
  <c r="C7059" i="1" a="1"/>
  <c r="C7059" i="1" s="1"/>
  <c r="C6387" i="1" a="1"/>
  <c r="C6387" i="1" s="1"/>
  <c r="C6219" i="1" a="1"/>
  <c r="C6219" i="1" s="1"/>
  <c r="C6723" i="1" a="1"/>
  <c r="C6723" i="1" s="1"/>
  <c r="C5883" i="1" a="1"/>
  <c r="C5883" i="1" s="1"/>
  <c r="C6051" i="1" a="1"/>
  <c r="C6051" i="1" s="1"/>
  <c r="C7227" i="1" a="1"/>
  <c r="C7227" i="1" s="1"/>
  <c r="C6891" i="1" a="1"/>
  <c r="C6891" i="1" s="1"/>
  <c r="C6555" i="1" a="1"/>
  <c r="C6555" i="1" s="1"/>
  <c r="C8236" i="1" a="1"/>
  <c r="C8236" i="1" s="1"/>
  <c r="C8068" i="1" a="1"/>
  <c r="C8068" i="1" s="1"/>
  <c r="C7564" i="1" a="1"/>
  <c r="C7564" i="1" s="1"/>
  <c r="C7900" i="1" a="1"/>
  <c r="C7900" i="1" s="1"/>
  <c r="C7396" i="1" a="1"/>
  <c r="C7396" i="1" s="1"/>
  <c r="C7732" i="1" a="1"/>
  <c r="C7732" i="1" s="1"/>
  <c r="C1516" i="1" a="1"/>
  <c r="C1516" i="1" s="1"/>
  <c r="C844" i="1" a="1"/>
  <c r="C844" i="1" s="1"/>
  <c r="C1348" i="1" a="1"/>
  <c r="C1348" i="1" s="1"/>
  <c r="C1180" i="1" a="1"/>
  <c r="C1180" i="1" s="1"/>
  <c r="C1012" i="1" a="1"/>
  <c r="C1012" i="1" s="1"/>
  <c r="C676" i="1" a="1"/>
  <c r="C676" i="1" s="1"/>
  <c r="C340" i="1" a="1"/>
  <c r="C340" i="1" s="1"/>
  <c r="C4" i="1" a="1"/>
  <c r="C4" i="1" s="1"/>
  <c r="C5547" i="1" a="1"/>
  <c r="C5547" i="1" s="1"/>
  <c r="C5211" i="1" a="1"/>
  <c r="C5211" i="1" s="1"/>
  <c r="C4875" i="1" a="1"/>
  <c r="C4875" i="1" s="1"/>
  <c r="C4539" i="1" a="1"/>
  <c r="C4539" i="1" s="1"/>
  <c r="C4371" i="1" a="1"/>
  <c r="C4371" i="1" s="1"/>
  <c r="C4035" i="1" a="1"/>
  <c r="C4035" i="1" s="1"/>
  <c r="C3699" i="1" a="1"/>
  <c r="C3699" i="1" s="1"/>
  <c r="C3363" i="1" a="1"/>
  <c r="C3363" i="1" s="1"/>
  <c r="C3027" i="1" a="1"/>
  <c r="C3027" i="1" s="1"/>
  <c r="C2691" i="1" a="1"/>
  <c r="C2691" i="1" s="1"/>
  <c r="C2355" i="1" a="1"/>
  <c r="C2355" i="1" s="1"/>
  <c r="C172" i="1" a="1"/>
  <c r="C172" i="1" s="1"/>
  <c r="C508" i="1" a="1"/>
  <c r="C508" i="1" s="1"/>
  <c r="C4707" i="1" a="1"/>
  <c r="C4707" i="1" s="1"/>
  <c r="C2523" i="1" a="1"/>
  <c r="C2523" i="1" s="1"/>
  <c r="C5715" i="1" a="1"/>
  <c r="C5715" i="1" s="1"/>
  <c r="C3531" i="1" a="1"/>
  <c r="C3531" i="1" s="1"/>
  <c r="C1683" i="1" a="1"/>
  <c r="C1683" i="1" s="1"/>
  <c r="C5043" i="1" a="1"/>
  <c r="C5043" i="1" s="1"/>
  <c r="C2859" i="1" a="1"/>
  <c r="C2859" i="1" s="1"/>
  <c r="C3867" i="1" a="1"/>
  <c r="C3867" i="1" s="1"/>
  <c r="C2187" i="1" a="1"/>
  <c r="C2187" i="1" s="1"/>
  <c r="C2019" i="1" a="1"/>
  <c r="C2019" i="1" s="1"/>
  <c r="C1851" i="1" a="1"/>
  <c r="C1851" i="1" s="1"/>
  <c r="C5379" i="1" a="1"/>
  <c r="C5379" i="1" s="1"/>
  <c r="C3195" i="1" a="1"/>
  <c r="C3195" i="1" s="1"/>
  <c r="C4203" i="1" a="1"/>
  <c r="C4203" i="1" s="1"/>
  <c r="C4769" i="1" a="1"/>
  <c r="C4769" i="1" s="1"/>
  <c r="C5609" i="1" a="1"/>
  <c r="C5609" i="1" s="1"/>
  <c r="C5273" i="1" a="1"/>
  <c r="C5273" i="1" s="1"/>
  <c r="C4937" i="1" a="1"/>
  <c r="C4937" i="1" s="1"/>
  <c r="C5441" i="1" a="1"/>
  <c r="C5441" i="1" s="1"/>
  <c r="C5105" i="1" a="1"/>
  <c r="C5105" i="1" s="1"/>
  <c r="C4433" i="1" a="1"/>
  <c r="C4433" i="1" s="1"/>
  <c r="C8298" i="1" a="1"/>
  <c r="C8298" i="1" s="1"/>
  <c r="C4601" i="1" a="1"/>
  <c r="C4601" i="1" s="1"/>
  <c r="C8130" i="1" a="1"/>
  <c r="C8130" i="1" s="1"/>
  <c r="C8634" i="1" a="1"/>
  <c r="C8634" i="1" s="1"/>
  <c r="C8466" i="1" a="1"/>
  <c r="C8466" i="1" s="1"/>
  <c r="C7458" i="1" a="1"/>
  <c r="C7458" i="1" s="1"/>
  <c r="C7626" i="1" a="1"/>
  <c r="C7626" i="1" s="1"/>
  <c r="C1242" i="1" a="1"/>
  <c r="C1242" i="1" s="1"/>
  <c r="C906" i="1" a="1"/>
  <c r="C906" i="1" s="1"/>
  <c r="C738" i="1" a="1"/>
  <c r="C738" i="1" s="1"/>
  <c r="C7794" i="1" a="1"/>
  <c r="C7794" i="1" s="1"/>
  <c r="C402" i="1" a="1"/>
  <c r="C402" i="1" s="1"/>
  <c r="C7962" i="1" a="1"/>
  <c r="C7962" i="1" s="1"/>
  <c r="C1074" i="1" a="1"/>
  <c r="C1074" i="1" s="1"/>
  <c r="C1578" i="1" a="1"/>
  <c r="C1578" i="1" s="1"/>
  <c r="C1410" i="1" a="1"/>
  <c r="C1410" i="1" s="1"/>
  <c r="C570" i="1" a="1"/>
  <c r="C570" i="1" s="1"/>
  <c r="C234" i="1" a="1"/>
  <c r="C234" i="1" s="1"/>
  <c r="C7121" i="1" a="1"/>
  <c r="C7121" i="1" s="1"/>
  <c r="C6113" i="1" a="1"/>
  <c r="C6113" i="1" s="1"/>
  <c r="C5777" i="1" a="1"/>
  <c r="C5777" i="1" s="1"/>
  <c r="C4265" i="1" a="1"/>
  <c r="C4265" i="1" s="1"/>
  <c r="C3929" i="1" a="1"/>
  <c r="C3929" i="1" s="1"/>
  <c r="C3593" i="1" a="1"/>
  <c r="C3593" i="1" s="1"/>
  <c r="C3257" i="1" a="1"/>
  <c r="C3257" i="1" s="1"/>
  <c r="C6449" i="1" a="1"/>
  <c r="C6449" i="1" s="1"/>
  <c r="C6785" i="1" a="1"/>
  <c r="C6785" i="1" s="1"/>
  <c r="C5945" i="1" a="1"/>
  <c r="C5945" i="1" s="1"/>
  <c r="C4097" i="1" a="1"/>
  <c r="C4097" i="1" s="1"/>
  <c r="C3761" i="1" a="1"/>
  <c r="C3761" i="1" s="1"/>
  <c r="C3425" i="1" a="1"/>
  <c r="C3425" i="1" s="1"/>
  <c r="C6617" i="1" a="1"/>
  <c r="C6617" i="1" s="1"/>
  <c r="C6281" i="1" a="1"/>
  <c r="C6281" i="1" s="1"/>
  <c r="C2921" i="1" a="1"/>
  <c r="C2921" i="1" s="1"/>
  <c r="C2585" i="1" a="1"/>
  <c r="C2585" i="1" s="1"/>
  <c r="C2249" i="1" a="1"/>
  <c r="C2249" i="1" s="1"/>
  <c r="C1913" i="1" a="1"/>
  <c r="C1913" i="1" s="1"/>
  <c r="C7289" i="1" a="1"/>
  <c r="C7289" i="1" s="1"/>
  <c r="C2753" i="1" a="1"/>
  <c r="C2753" i="1" s="1"/>
  <c r="C2081" i="1" a="1"/>
  <c r="C2081" i="1" s="1"/>
  <c r="C3089" i="1" a="1"/>
  <c r="C3089" i="1" s="1"/>
  <c r="C1745" i="1" a="1"/>
  <c r="C1745" i="1" s="1"/>
  <c r="C6953" i="1" a="1"/>
  <c r="C6953" i="1" s="1"/>
  <c r="C2417" i="1" a="1"/>
  <c r="C2417" i="1" s="1"/>
  <c r="C66" i="1" a="1"/>
  <c r="C66" i="1" s="1"/>
  <c r="C4833" i="1" a="1"/>
  <c r="C4833" i="1" s="1"/>
  <c r="C5673" i="1" a="1"/>
  <c r="C5673" i="1" s="1"/>
  <c r="C5337" i="1" a="1"/>
  <c r="C5337" i="1" s="1"/>
  <c r="C5001" i="1" a="1"/>
  <c r="C5001" i="1" s="1"/>
  <c r="C4665" i="1" a="1"/>
  <c r="C4665" i="1" s="1"/>
  <c r="C5505" i="1" a="1"/>
  <c r="C5505" i="1" s="1"/>
  <c r="C5169" i="1" a="1"/>
  <c r="C5169" i="1" s="1"/>
  <c r="C4497" i="1" a="1"/>
  <c r="C4497" i="1" s="1"/>
  <c r="C8530" i="1" a="1"/>
  <c r="C8530" i="1" s="1"/>
  <c r="C8362" i="1" a="1"/>
  <c r="C8362" i="1" s="1"/>
  <c r="C8698" i="1" a="1"/>
  <c r="C8698" i="1" s="1"/>
  <c r="C8194" i="1" a="1"/>
  <c r="C8194" i="1" s="1"/>
  <c r="C7690" i="1" a="1"/>
  <c r="C7690" i="1" s="1"/>
  <c r="C1306" i="1" a="1"/>
  <c r="C1306" i="1" s="1"/>
  <c r="C970" i="1" a="1"/>
  <c r="C970" i="1" s="1"/>
  <c r="C1642" i="1" a="1"/>
  <c r="C1642" i="1" s="1"/>
  <c r="C8026" i="1" a="1"/>
  <c r="C8026" i="1" s="1"/>
  <c r="C1474" i="1" a="1"/>
  <c r="C1474" i="1" s="1"/>
  <c r="C466" i="1" a="1"/>
  <c r="C466" i="1" s="1"/>
  <c r="C802" i="1" a="1"/>
  <c r="C802" i="1" s="1"/>
  <c r="C634" i="1" a="1"/>
  <c r="C634" i="1" s="1"/>
  <c r="C7858" i="1" a="1"/>
  <c r="C7858" i="1" s="1"/>
  <c r="C7522" i="1" a="1"/>
  <c r="C7522" i="1" s="1"/>
  <c r="C1138" i="1" a="1"/>
  <c r="C1138" i="1" s="1"/>
  <c r="C298" i="1" a="1"/>
  <c r="C298" i="1" s="1"/>
  <c r="C6681" i="1" a="1"/>
  <c r="C6681" i="1" s="1"/>
  <c r="C6177" i="1" a="1"/>
  <c r="C6177" i="1" s="1"/>
  <c r="C5841" i="1" a="1"/>
  <c r="C5841" i="1" s="1"/>
  <c r="C4329" i="1" a="1"/>
  <c r="C4329" i="1" s="1"/>
  <c r="C3993" i="1" a="1"/>
  <c r="C3993" i="1" s="1"/>
  <c r="C3657" i="1" a="1"/>
  <c r="C3657" i="1" s="1"/>
  <c r="C3321" i="1" a="1"/>
  <c r="C3321" i="1" s="1"/>
  <c r="C6513" i="1" a="1"/>
  <c r="C6513" i="1" s="1"/>
  <c r="C6009" i="1" a="1"/>
  <c r="C6009" i="1" s="1"/>
  <c r="C4161" i="1" a="1"/>
  <c r="C4161" i="1" s="1"/>
  <c r="C3825" i="1" a="1"/>
  <c r="C3825" i="1" s="1"/>
  <c r="C3489" i="1" a="1"/>
  <c r="C3489" i="1" s="1"/>
  <c r="C6849" i="1" a="1"/>
  <c r="C6849" i="1" s="1"/>
  <c r="C6345" i="1" a="1"/>
  <c r="C6345" i="1" s="1"/>
  <c r="C2985" i="1" a="1"/>
  <c r="C2985" i="1" s="1"/>
  <c r="C2649" i="1" a="1"/>
  <c r="C2649" i="1" s="1"/>
  <c r="C2313" i="1" a="1"/>
  <c r="C2313" i="1" s="1"/>
  <c r="C2145" i="1" a="1"/>
  <c r="C2145" i="1" s="1"/>
  <c r="C7353" i="1" a="1"/>
  <c r="C7353" i="1" s="1"/>
  <c r="C3153" i="1" a="1"/>
  <c r="C3153" i="1" s="1"/>
  <c r="C1977" i="1" a="1"/>
  <c r="C1977" i="1" s="1"/>
  <c r="C1809" i="1" a="1"/>
  <c r="C1809" i="1" s="1"/>
  <c r="C2481" i="1" a="1"/>
  <c r="C2481" i="1" s="1"/>
  <c r="C130" i="1" a="1"/>
  <c r="C130" i="1" s="1"/>
  <c r="C7185" i="1" a="1"/>
  <c r="C7185" i="1" s="1"/>
  <c r="C7017" i="1" a="1"/>
  <c r="C7017" i="1" s="1"/>
  <c r="C2817" i="1" a="1"/>
  <c r="C2817" i="1" s="1"/>
  <c r="C5537" i="1" a="1"/>
  <c r="C5537" i="1" s="1"/>
  <c r="C5201" i="1" a="1"/>
  <c r="C5201" i="1" s="1"/>
  <c r="C4865" i="1" a="1"/>
  <c r="C4865" i="1" s="1"/>
  <c r="C5369" i="1" a="1"/>
  <c r="C5369" i="1" s="1"/>
  <c r="C1673" i="1" a="1"/>
  <c r="C1673" i="1" s="1"/>
  <c r="C5705" i="1" a="1"/>
  <c r="C5705" i="1" s="1"/>
  <c r="C5033" i="1" a="1"/>
  <c r="C5033" i="1" s="1"/>
  <c r="C4697" i="1" a="1"/>
  <c r="C4697" i="1" s="1"/>
  <c r="C4529" i="1" a="1"/>
  <c r="C4529" i="1" s="1"/>
  <c r="C8394" i="1" a="1"/>
  <c r="C8394" i="1" s="1"/>
  <c r="C8226" i="1" a="1"/>
  <c r="C8226" i="1" s="1"/>
  <c r="C8562" i="1" a="1"/>
  <c r="C8562" i="1" s="1"/>
  <c r="C8730" i="1" a="1"/>
  <c r="C8730" i="1" s="1"/>
  <c r="C1506" i="1" a="1"/>
  <c r="C1506" i="1" s="1"/>
  <c r="C1338" i="1" a="1"/>
  <c r="C1338" i="1" s="1"/>
  <c r="C1002" i="1" a="1"/>
  <c r="C1002" i="1" s="1"/>
  <c r="C7386" i="1" a="1"/>
  <c r="C7386" i="1" s="1"/>
  <c r="C834" i="1" a="1"/>
  <c r="C834" i="1" s="1"/>
  <c r="C498" i="1" a="1"/>
  <c r="C498" i="1" s="1"/>
  <c r="C7890" i="1" a="1"/>
  <c r="C7890" i="1" s="1"/>
  <c r="C7554" i="1" a="1"/>
  <c r="C7554" i="1" s="1"/>
  <c r="C1170" i="1" a="1"/>
  <c r="C1170" i="1" s="1"/>
  <c r="C666" i="1" a="1"/>
  <c r="C666" i="1" s="1"/>
  <c r="C7722" i="1" a="1"/>
  <c r="C7722" i="1" s="1"/>
  <c r="C8058" i="1" a="1"/>
  <c r="C8058" i="1" s="1"/>
  <c r="C330" i="1" a="1"/>
  <c r="C330" i="1" s="1"/>
  <c r="C7049" i="1" a="1"/>
  <c r="C7049" i="1" s="1"/>
  <c r="C6713" i="1" a="1"/>
  <c r="C6713" i="1" s="1"/>
  <c r="C6209" i="1" a="1"/>
  <c r="C6209" i="1" s="1"/>
  <c r="C5873" i="1" a="1"/>
  <c r="C5873" i="1" s="1"/>
  <c r="C4361" i="1" a="1"/>
  <c r="C4361" i="1" s="1"/>
  <c r="C4025" i="1" a="1"/>
  <c r="C4025" i="1" s="1"/>
  <c r="C3689" i="1" a="1"/>
  <c r="C3689" i="1" s="1"/>
  <c r="C3353" i="1" a="1"/>
  <c r="C3353" i="1" s="1"/>
  <c r="C6545" i="1" a="1"/>
  <c r="C6545" i="1" s="1"/>
  <c r="C6041" i="1" a="1"/>
  <c r="C6041" i="1" s="1"/>
  <c r="C4193" i="1" a="1"/>
  <c r="C4193" i="1" s="1"/>
  <c r="C3857" i="1" a="1"/>
  <c r="C3857" i="1" s="1"/>
  <c r="C3521" i="1" a="1"/>
  <c r="C3521" i="1" s="1"/>
  <c r="C6881" i="1" a="1"/>
  <c r="C6881" i="1" s="1"/>
  <c r="C6377" i="1" a="1"/>
  <c r="C6377" i="1" s="1"/>
  <c r="C2009" i="1" a="1"/>
  <c r="C2009" i="1" s="1"/>
  <c r="C3017" i="1" a="1"/>
  <c r="C3017" i="1" s="1"/>
  <c r="C2681" i="1" a="1"/>
  <c r="C2681" i="1" s="1"/>
  <c r="C2345" i="1" a="1"/>
  <c r="C2345" i="1" s="1"/>
  <c r="C2177" i="1" a="1"/>
  <c r="C2177" i="1" s="1"/>
  <c r="C1841" i="1" a="1"/>
  <c r="C1841" i="1" s="1"/>
  <c r="C2513" i="1" a="1"/>
  <c r="C2513" i="1" s="1"/>
  <c r="C2849" i="1" a="1"/>
  <c r="C2849" i="1" s="1"/>
  <c r="C7217" i="1" a="1"/>
  <c r="C7217" i="1" s="1"/>
  <c r="C3185" i="1" a="1"/>
  <c r="C3185" i="1" s="1"/>
  <c r="C162" i="1" a="1"/>
  <c r="C162" i="1" s="1"/>
  <c r="C8604" i="1" a="1"/>
  <c r="C8604" i="1" s="1"/>
  <c r="C7091" i="1" a="1"/>
  <c r="C7091" i="1" s="1"/>
  <c r="C6755" i="1" a="1"/>
  <c r="C6755" i="1" s="1"/>
  <c r="C5915" i="1" a="1"/>
  <c r="C5915" i="1" s="1"/>
  <c r="C6083" i="1" a="1"/>
  <c r="C6083" i="1" s="1"/>
  <c r="C2219" i="1" a="1"/>
  <c r="C2219" i="1" s="1"/>
  <c r="C6251" i="1" a="1"/>
  <c r="C6251" i="1" s="1"/>
  <c r="C8436" i="1" a="1"/>
  <c r="C8436" i="1" s="1"/>
  <c r="C7259" i="1" a="1"/>
  <c r="C7259" i="1" s="1"/>
  <c r="C6419" i="1" a="1"/>
  <c r="C6419" i="1" s="1"/>
  <c r="C6923" i="1" a="1"/>
  <c r="C6923" i="1" s="1"/>
  <c r="C6587" i="1" a="1"/>
  <c r="C6587" i="1" s="1"/>
  <c r="C8268" i="1" a="1"/>
  <c r="C8268" i="1" s="1"/>
  <c r="C7596" i="1" a="1"/>
  <c r="C7596" i="1" s="1"/>
  <c r="C8100" i="1" a="1"/>
  <c r="C8100" i="1" s="1"/>
  <c r="C7932" i="1" a="1"/>
  <c r="C7932" i="1" s="1"/>
  <c r="C7428" i="1" a="1"/>
  <c r="C7428" i="1" s="1"/>
  <c r="C1548" i="1" a="1"/>
  <c r="C1548" i="1" s="1"/>
  <c r="C1212" i="1" a="1"/>
  <c r="C1212" i="1" s="1"/>
  <c r="C1380" i="1" a="1"/>
  <c r="C1380" i="1" s="1"/>
  <c r="C708" i="1" a="1"/>
  <c r="C708" i="1" s="1"/>
  <c r="C876" i="1" a="1"/>
  <c r="C876" i="1" s="1"/>
  <c r="C540" i="1" a="1"/>
  <c r="C540" i="1" s="1"/>
  <c r="C372" i="1" a="1"/>
  <c r="C372" i="1" s="1"/>
  <c r="C36" i="1" a="1"/>
  <c r="C36" i="1" s="1"/>
  <c r="C5579" i="1" a="1"/>
  <c r="C5579" i="1" s="1"/>
  <c r="C5243" i="1" a="1"/>
  <c r="C5243" i="1" s="1"/>
  <c r="C4907" i="1" a="1"/>
  <c r="C4907" i="1" s="1"/>
  <c r="C4571" i="1" a="1"/>
  <c r="C4571" i="1" s="1"/>
  <c r="C4067" i="1" a="1"/>
  <c r="C4067" i="1" s="1"/>
  <c r="C3731" i="1" a="1"/>
  <c r="C3731" i="1" s="1"/>
  <c r="C3395" i="1" a="1"/>
  <c r="C3395" i="1" s="1"/>
  <c r="C3059" i="1" a="1"/>
  <c r="C3059" i="1" s="1"/>
  <c r="C2723" i="1" a="1"/>
  <c r="C2723" i="1" s="1"/>
  <c r="C2387" i="1" a="1"/>
  <c r="C2387" i="1" s="1"/>
  <c r="C7764" i="1" a="1"/>
  <c r="C7764" i="1" s="1"/>
  <c r="C1044" i="1" a="1"/>
  <c r="C1044" i="1" s="1"/>
  <c r="C204" i="1" a="1"/>
  <c r="C204" i="1" s="1"/>
  <c r="C5075" i="1" a="1"/>
  <c r="C5075" i="1" s="1"/>
  <c r="C2891" i="1" a="1"/>
  <c r="C2891" i="1" s="1"/>
  <c r="C1715" i="1" a="1"/>
  <c r="C1715" i="1" s="1"/>
  <c r="C3899" i="1" a="1"/>
  <c r="C3899" i="1" s="1"/>
  <c r="C3563" i="1" a="1"/>
  <c r="C3563" i="1" s="1"/>
  <c r="C4403" i="1" a="1"/>
  <c r="C4403" i="1" s="1"/>
  <c r="C5411" i="1" a="1"/>
  <c r="C5411" i="1" s="1"/>
  <c r="C3227" i="1" a="1"/>
  <c r="C3227" i="1" s="1"/>
  <c r="C4235" i="1" a="1"/>
  <c r="C4235" i="1" s="1"/>
  <c r="C2051" i="1" a="1"/>
  <c r="C2051" i="1" s="1"/>
  <c r="C1883" i="1" a="1"/>
  <c r="C1883" i="1" s="1"/>
  <c r="C4739" i="1" a="1"/>
  <c r="C4739" i="1" s="1"/>
  <c r="C2555" i="1" a="1"/>
  <c r="C2555" i="1" s="1"/>
  <c r="C5747" i="1" a="1"/>
  <c r="C5747" i="1" s="1"/>
  <c r="C7155" i="1" a="1"/>
  <c r="C7155" i="1" s="1"/>
  <c r="C8668" i="1" a="1"/>
  <c r="C8668" i="1" s="1"/>
  <c r="C6819" i="1" a="1"/>
  <c r="C6819" i="1" s="1"/>
  <c r="C7323" i="1" a="1"/>
  <c r="C7323" i="1" s="1"/>
  <c r="C6483" i="1" a="1"/>
  <c r="C6483" i="1" s="1"/>
  <c r="C5811" i="1" a="1"/>
  <c r="C5811" i="1" s="1"/>
  <c r="C1947" i="1" a="1"/>
  <c r="C1947" i="1" s="1"/>
  <c r="C5979" i="1" a="1"/>
  <c r="C5979" i="1" s="1"/>
  <c r="C6147" i="1" a="1"/>
  <c r="C6147" i="1" s="1"/>
  <c r="C6315" i="1" a="1"/>
  <c r="C6315" i="1" s="1"/>
  <c r="C8500" i="1" a="1"/>
  <c r="C8500" i="1" s="1"/>
  <c r="C6651" i="1" a="1"/>
  <c r="C6651" i="1" s="1"/>
  <c r="C6987" i="1" a="1"/>
  <c r="C6987" i="1" s="1"/>
  <c r="C8164" i="1" a="1"/>
  <c r="C8164" i="1" s="1"/>
  <c r="C8332" i="1" a="1"/>
  <c r="C8332" i="1" s="1"/>
  <c r="C7660" i="1" a="1"/>
  <c r="C7660" i="1" s="1"/>
  <c r="C7996" i="1" a="1"/>
  <c r="C7996" i="1" s="1"/>
  <c r="C7492" i="1" a="1"/>
  <c r="C7492" i="1" s="1"/>
  <c r="C1612" i="1" a="1"/>
  <c r="C1612" i="1" s="1"/>
  <c r="C1276" i="1" a="1"/>
  <c r="C1276" i="1" s="1"/>
  <c r="C1108" i="1" a="1"/>
  <c r="C1108" i="1" s="1"/>
  <c r="C940" i="1" a="1"/>
  <c r="C940" i="1" s="1"/>
  <c r="C7828" i="1" a="1"/>
  <c r="C7828" i="1" s="1"/>
  <c r="C1444" i="1" a="1"/>
  <c r="C1444" i="1" s="1"/>
  <c r="C436" i="1" a="1"/>
  <c r="C436" i="1" s="1"/>
  <c r="C268" i="1" a="1"/>
  <c r="C268" i="1" s="1"/>
  <c r="C100" i="1" a="1"/>
  <c r="C100" i="1" s="1"/>
  <c r="C5643" i="1" a="1"/>
  <c r="C5643" i="1" s="1"/>
  <c r="C5307" i="1" a="1"/>
  <c r="C5307" i="1" s="1"/>
  <c r="C4971" i="1" a="1"/>
  <c r="C4971" i="1" s="1"/>
  <c r="C4635" i="1" a="1"/>
  <c r="C4635" i="1" s="1"/>
  <c r="C4131" i="1" a="1"/>
  <c r="C4131" i="1" s="1"/>
  <c r="C3795" i="1" a="1"/>
  <c r="C3795" i="1" s="1"/>
  <c r="C3459" i="1" a="1"/>
  <c r="C3459" i="1" s="1"/>
  <c r="C3123" i="1" a="1"/>
  <c r="C3123" i="1" s="1"/>
  <c r="C2787" i="1" a="1"/>
  <c r="C2787" i="1" s="1"/>
  <c r="C2451" i="1" a="1"/>
  <c r="C2451" i="1" s="1"/>
  <c r="C772" i="1" a="1"/>
  <c r="C772" i="1" s="1"/>
  <c r="C604" i="1" a="1"/>
  <c r="C604" i="1" s="1"/>
  <c r="C5475" i="1" a="1"/>
  <c r="C5475" i="1" s="1"/>
  <c r="C3291" i="1" a="1"/>
  <c r="C3291" i="1" s="1"/>
  <c r="C4467" i="1" a="1"/>
  <c r="C4467" i="1" s="1"/>
  <c r="C4299" i="1" a="1"/>
  <c r="C4299" i="1" s="1"/>
  <c r="C1779" i="1" a="1"/>
  <c r="C1779" i="1" s="1"/>
  <c r="C2283" i="1" a="1"/>
  <c r="C2283" i="1" s="1"/>
  <c r="C4803" i="1" a="1"/>
  <c r="C4803" i="1" s="1"/>
  <c r="C2619" i="1" a="1"/>
  <c r="C2619" i="1" s="1"/>
  <c r="C3627" i="1" a="1"/>
  <c r="C3627" i="1" s="1"/>
  <c r="C5139" i="1" a="1"/>
  <c r="C5139" i="1" s="1"/>
  <c r="C2955" i="1" a="1"/>
  <c r="C2955" i="1" s="1"/>
  <c r="C2115" i="1" a="1"/>
  <c r="C2115" i="1" s="1"/>
  <c r="C3963" i="1" a="1"/>
  <c r="C3963" i="1" s="1"/>
  <c r="D8746" i="1" a="1"/>
  <c r="D8746" i="1" s="1"/>
  <c r="D8410" i="1" a="1"/>
  <c r="D8410" i="1" s="1"/>
  <c r="D8242" i="1" a="1"/>
  <c r="D8242" i="1" s="1"/>
  <c r="D8578" i="1" a="1"/>
  <c r="D8578" i="1" s="1"/>
  <c r="D1186" i="1" a="1"/>
  <c r="D1186" i="1" s="1"/>
  <c r="D850" i="1" a="1"/>
  <c r="D850" i="1" s="1"/>
  <c r="D1522" i="1" a="1"/>
  <c r="D1522" i="1" s="1"/>
  <c r="D1354" i="1" a="1"/>
  <c r="D1354" i="1" s="1"/>
  <c r="D1018" i="1" a="1"/>
  <c r="D1018" i="1" s="1"/>
  <c r="D7906" i="1" a="1"/>
  <c r="D7906" i="1" s="1"/>
  <c r="D7570" i="1" a="1"/>
  <c r="D7570" i="1" s="1"/>
  <c r="D514" i="1" a="1"/>
  <c r="D514" i="1" s="1"/>
  <c r="D8074" i="1" a="1"/>
  <c r="D8074" i="1" s="1"/>
  <c r="D7738" i="1" a="1"/>
  <c r="D7738" i="1" s="1"/>
  <c r="D682" i="1" a="1"/>
  <c r="D682" i="1" s="1"/>
  <c r="D7402" i="1" a="1"/>
  <c r="D7402" i="1" s="1"/>
  <c r="D10" i="1" a="1"/>
  <c r="D10" i="1" s="1"/>
  <c r="D346" i="1" a="1"/>
  <c r="D346" i="1" s="1"/>
  <c r="D178" i="1" a="1"/>
  <c r="D178" i="1" s="1"/>
  <c r="D6729" i="1" a="1"/>
  <c r="D6729" i="1" s="1"/>
  <c r="D6225" i="1" a="1"/>
  <c r="D6225" i="1" s="1"/>
  <c r="D5889" i="1" a="1"/>
  <c r="D5889" i="1" s="1"/>
  <c r="D4377" i="1" a="1"/>
  <c r="D4377" i="1" s="1"/>
  <c r="D4041" i="1" a="1"/>
  <c r="D4041" i="1" s="1"/>
  <c r="D3705" i="1" a="1"/>
  <c r="D3705" i="1" s="1"/>
  <c r="D3369" i="1" a="1"/>
  <c r="D3369" i="1" s="1"/>
  <c r="D7065" i="1" a="1"/>
  <c r="D7065" i="1" s="1"/>
  <c r="D6561" i="1" a="1"/>
  <c r="D6561" i="1" s="1"/>
  <c r="D6057" i="1" a="1"/>
  <c r="D6057" i="1" s="1"/>
  <c r="D4209" i="1" a="1"/>
  <c r="D4209" i="1" s="1"/>
  <c r="D3873" i="1" a="1"/>
  <c r="D3873" i="1" s="1"/>
  <c r="D3537" i="1" a="1"/>
  <c r="D3537" i="1" s="1"/>
  <c r="D6393" i="1" a="1"/>
  <c r="D6393" i="1" s="1"/>
  <c r="D3201" i="1" a="1"/>
  <c r="D3201" i="1" s="1"/>
  <c r="D2865" i="1" a="1"/>
  <c r="D2865" i="1" s="1"/>
  <c r="D2529" i="1" a="1"/>
  <c r="D2529" i="1" s="1"/>
  <c r="D2025" i="1" a="1"/>
  <c r="D2025" i="1" s="1"/>
  <c r="D3033" i="1" a="1"/>
  <c r="D3033" i="1" s="1"/>
  <c r="D2697" i="1" a="1"/>
  <c r="D2697" i="1" s="1"/>
  <c r="D2361" i="1" a="1"/>
  <c r="D2361" i="1" s="1"/>
  <c r="D2193" i="1" a="1"/>
  <c r="D2193" i="1" s="1"/>
  <c r="D1857" i="1" a="1"/>
  <c r="D1857" i="1" s="1"/>
  <c r="D7233" i="1" a="1"/>
  <c r="D7233" i="1" s="1"/>
  <c r="D4713" i="1" a="1"/>
  <c r="D4713" i="1" s="1"/>
  <c r="D5721" i="1" a="1"/>
  <c r="D5721" i="1" s="1"/>
  <c r="D6897" i="1" a="1"/>
  <c r="D6897" i="1" s="1"/>
  <c r="D5049" i="1" a="1"/>
  <c r="D5049" i="1" s="1"/>
  <c r="D5385" i="1" a="1"/>
  <c r="D5385" i="1" s="1"/>
  <c r="D5553" i="1" a="1"/>
  <c r="D5553" i="1" s="1"/>
  <c r="D4881" i="1" a="1"/>
  <c r="D4881" i="1" s="1"/>
  <c r="D5217" i="1" a="1"/>
  <c r="D5217" i="1" s="1"/>
  <c r="D4545" i="1" a="1"/>
  <c r="D4545" i="1" s="1"/>
  <c r="D1689" i="1" a="1"/>
  <c r="D1689" i="1" s="1"/>
  <c r="D7081" i="1" a="1"/>
  <c r="D7081" i="1" s="1"/>
  <c r="D8426" i="1" a="1"/>
  <c r="D8426" i="1" s="1"/>
  <c r="D8258" i="1" a="1"/>
  <c r="D8258" i="1" s="1"/>
  <c r="D8594" i="1" a="1"/>
  <c r="D8594" i="1" s="1"/>
  <c r="D1202" i="1" a="1"/>
  <c r="D1202" i="1" s="1"/>
  <c r="D866" i="1" a="1"/>
  <c r="D866" i="1" s="1"/>
  <c r="D1538" i="1" a="1"/>
  <c r="D1538" i="1" s="1"/>
  <c r="D1370" i="1" a="1"/>
  <c r="D1370" i="1" s="1"/>
  <c r="D1034" i="1" a="1"/>
  <c r="D1034" i="1" s="1"/>
  <c r="D8090" i="1" a="1"/>
  <c r="D8090" i="1" s="1"/>
  <c r="D530" i="1" a="1"/>
  <c r="D530" i="1" s="1"/>
  <c r="D7754" i="1" a="1"/>
  <c r="D7754" i="1" s="1"/>
  <c r="D7586" i="1" a="1"/>
  <c r="D7586" i="1" s="1"/>
  <c r="D7418" i="1" a="1"/>
  <c r="D7418" i="1" s="1"/>
  <c r="D698" i="1" a="1"/>
  <c r="D698" i="1" s="1"/>
  <c r="D7922" i="1" a="1"/>
  <c r="D7922" i="1" s="1"/>
  <c r="D362" i="1" a="1"/>
  <c r="D362" i="1" s="1"/>
  <c r="D194" i="1" a="1"/>
  <c r="D194" i="1" s="1"/>
  <c r="D26" i="1" a="1"/>
  <c r="D26" i="1" s="1"/>
  <c r="D7249" i="1" a="1"/>
  <c r="D7249" i="1" s="1"/>
  <c r="D6745" i="1" a="1"/>
  <c r="D6745" i="1" s="1"/>
  <c r="D6241" i="1" a="1"/>
  <c r="D6241" i="1" s="1"/>
  <c r="D5905" i="1" a="1"/>
  <c r="D5905" i="1" s="1"/>
  <c r="D4393" i="1" a="1"/>
  <c r="D4393" i="1" s="1"/>
  <c r="D4057" i="1" a="1"/>
  <c r="D4057" i="1" s="1"/>
  <c r="D3721" i="1" a="1"/>
  <c r="D3721" i="1" s="1"/>
  <c r="D3385" i="1" a="1"/>
  <c r="D3385" i="1" s="1"/>
  <c r="D6913" i="1" a="1"/>
  <c r="D6913" i="1" s="1"/>
  <c r="D6577" i="1" a="1"/>
  <c r="D6577" i="1" s="1"/>
  <c r="D6073" i="1" a="1"/>
  <c r="D6073" i="1" s="1"/>
  <c r="D4225" i="1" a="1"/>
  <c r="D4225" i="1" s="1"/>
  <c r="D3889" i="1" a="1"/>
  <c r="D3889" i="1" s="1"/>
  <c r="D3553" i="1" a="1"/>
  <c r="D3553" i="1" s="1"/>
  <c r="D3217" i="1" a="1"/>
  <c r="D3217" i="1" s="1"/>
  <c r="D2881" i="1" a="1"/>
  <c r="D2881" i="1" s="1"/>
  <c r="D2545" i="1" a="1"/>
  <c r="D2545" i="1" s="1"/>
  <c r="D1873" i="1" a="1"/>
  <c r="D1873" i="1" s="1"/>
  <c r="D2041" i="1" a="1"/>
  <c r="D2041" i="1" s="1"/>
  <c r="D3049" i="1" a="1"/>
  <c r="D3049" i="1" s="1"/>
  <c r="D2713" i="1" a="1"/>
  <c r="D2713" i="1" s="1"/>
  <c r="D2377" i="1" a="1"/>
  <c r="D2377" i="1" s="1"/>
  <c r="D2209" i="1" a="1"/>
  <c r="D2209" i="1" s="1"/>
  <c r="D4729" i="1" a="1"/>
  <c r="D4729" i="1" s="1"/>
  <c r="D5737" i="1" a="1"/>
  <c r="D5737" i="1" s="1"/>
  <c r="D5065" i="1" a="1"/>
  <c r="D5065" i="1" s="1"/>
  <c r="D6409" i="1" a="1"/>
  <c r="D6409" i="1" s="1"/>
  <c r="D5401" i="1" a="1"/>
  <c r="D5401" i="1" s="1"/>
  <c r="D4897" i="1" a="1"/>
  <c r="D4897" i="1" s="1"/>
  <c r="D5233" i="1" a="1"/>
  <c r="D5233" i="1" s="1"/>
  <c r="D1705" i="1" a="1"/>
  <c r="D1705" i="1" s="1"/>
  <c r="D5569" i="1" a="1"/>
  <c r="D5569" i="1" s="1"/>
  <c r="D4561" i="1" a="1"/>
  <c r="D4561" i="1" s="1"/>
  <c r="D8442" i="1" a="1"/>
  <c r="D8442" i="1" s="1"/>
  <c r="D8106" i="1" a="1"/>
  <c r="D8106" i="1" s="1"/>
  <c r="D7770" i="1" a="1"/>
  <c r="D7770" i="1" s="1"/>
  <c r="D8274" i="1" a="1"/>
  <c r="D8274" i="1" s="1"/>
  <c r="D8610" i="1" a="1"/>
  <c r="D8610" i="1" s="1"/>
  <c r="D1218" i="1" a="1"/>
  <c r="D1218" i="1" s="1"/>
  <c r="D882" i="1" a="1"/>
  <c r="D882" i="1" s="1"/>
  <c r="D1554" i="1" a="1"/>
  <c r="D1554" i="1" s="1"/>
  <c r="D1386" i="1" a="1"/>
  <c r="D1386" i="1" s="1"/>
  <c r="D1050" i="1" a="1"/>
  <c r="D1050" i="1" s="1"/>
  <c r="D546" i="1" a="1"/>
  <c r="D546" i="1" s="1"/>
  <c r="D7938" i="1" a="1"/>
  <c r="D7938" i="1" s="1"/>
  <c r="D714" i="1" a="1"/>
  <c r="D714" i="1" s="1"/>
  <c r="D378" i="1" a="1"/>
  <c r="D378" i="1" s="1"/>
  <c r="D210" i="1" a="1"/>
  <c r="D210" i="1" s="1"/>
  <c r="D7434" i="1" a="1"/>
  <c r="D7434" i="1" s="1"/>
  <c r="D7602" i="1" a="1"/>
  <c r="D7602" i="1" s="1"/>
  <c r="D7265" i="1" a="1"/>
  <c r="D7265" i="1" s="1"/>
  <c r="D6761" i="1" a="1"/>
  <c r="D6761" i="1" s="1"/>
  <c r="D5921" i="1" a="1"/>
  <c r="D5921" i="1" s="1"/>
  <c r="D4073" i="1" a="1"/>
  <c r="D4073" i="1" s="1"/>
  <c r="D3737" i="1" a="1"/>
  <c r="D3737" i="1" s="1"/>
  <c r="D3401" i="1" a="1"/>
  <c r="D3401" i="1" s="1"/>
  <c r="D6593" i="1" a="1"/>
  <c r="D6593" i="1" s="1"/>
  <c r="D6257" i="1" a="1"/>
  <c r="D6257" i="1" s="1"/>
  <c r="D6089" i="1" a="1"/>
  <c r="D6089" i="1" s="1"/>
  <c r="D4241" i="1" a="1"/>
  <c r="D4241" i="1" s="1"/>
  <c r="D3905" i="1" a="1"/>
  <c r="D3905" i="1" s="1"/>
  <c r="D3569" i="1" a="1"/>
  <c r="D3569" i="1" s="1"/>
  <c r="D3233" i="1" a="1"/>
  <c r="D3233" i="1" s="1"/>
  <c r="D2897" i="1" a="1"/>
  <c r="D2897" i="1" s="1"/>
  <c r="D2561" i="1" a="1"/>
  <c r="D2561" i="1" s="1"/>
  <c r="D1889" i="1" a="1"/>
  <c r="D1889" i="1" s="1"/>
  <c r="D3065" i="1" a="1"/>
  <c r="D3065" i="1" s="1"/>
  <c r="D2729" i="1" a="1"/>
  <c r="D2729" i="1" s="1"/>
  <c r="D2393" i="1" a="1"/>
  <c r="D2393" i="1" s="1"/>
  <c r="D2057" i="1" a="1"/>
  <c r="D2057" i="1" s="1"/>
  <c r="D6425" i="1" a="1"/>
  <c r="D6425" i="1" s="1"/>
  <c r="D2225" i="1" a="1"/>
  <c r="D2225" i="1" s="1"/>
  <c r="D5753" i="1" a="1"/>
  <c r="D5753" i="1" s="1"/>
  <c r="D5081" i="1" a="1"/>
  <c r="D5081" i="1" s="1"/>
  <c r="D1721" i="1" a="1"/>
  <c r="D1721" i="1" s="1"/>
  <c r="D42" i="1" a="1"/>
  <c r="D42" i="1" s="1"/>
  <c r="D6929" i="1" a="1"/>
  <c r="D6929" i="1" s="1"/>
  <c r="D5417" i="1" a="1"/>
  <c r="D5417" i="1" s="1"/>
  <c r="D7097" i="1" a="1"/>
  <c r="D7097" i="1" s="1"/>
  <c r="D4745" i="1" a="1"/>
  <c r="D4745" i="1" s="1"/>
  <c r="D4409" i="1" a="1"/>
  <c r="D4409" i="1" s="1"/>
  <c r="D4913" i="1" a="1"/>
  <c r="D4913" i="1" s="1"/>
  <c r="D4577" i="1" a="1"/>
  <c r="D4577" i="1" s="1"/>
  <c r="D5249" i="1" a="1"/>
  <c r="D5249" i="1" s="1"/>
  <c r="D5585" i="1" a="1"/>
  <c r="D5585" i="1" s="1"/>
  <c r="D4425" i="1" a="1"/>
  <c r="D4425" i="1" s="1"/>
  <c r="D8458" i="1" a="1"/>
  <c r="D8458" i="1" s="1"/>
  <c r="D1737" i="1" a="1"/>
  <c r="D1737" i="1" s="1"/>
  <c r="D8290" i="1" a="1"/>
  <c r="D8290" i="1" s="1"/>
  <c r="D8122" i="1" a="1"/>
  <c r="D8122" i="1" s="1"/>
  <c r="D7786" i="1" a="1"/>
  <c r="D7786" i="1" s="1"/>
  <c r="D8626" i="1" a="1"/>
  <c r="D8626" i="1" s="1"/>
  <c r="D1234" i="1" a="1"/>
  <c r="D1234" i="1" s="1"/>
  <c r="D898" i="1" a="1"/>
  <c r="D898" i="1" s="1"/>
  <c r="D1570" i="1" a="1"/>
  <c r="D1570" i="1" s="1"/>
  <c r="D1402" i="1" a="1"/>
  <c r="D1402" i="1" s="1"/>
  <c r="D1066" i="1" a="1"/>
  <c r="D1066" i="1" s="1"/>
  <c r="D730" i="1" a="1"/>
  <c r="D730" i="1" s="1"/>
  <c r="D562" i="1" a="1"/>
  <c r="D562" i="1" s="1"/>
  <c r="D7954" i="1" a="1"/>
  <c r="D7954" i="1" s="1"/>
  <c r="D7450" i="1" a="1"/>
  <c r="D7450" i="1" s="1"/>
  <c r="D394" i="1" a="1"/>
  <c r="D394" i="1" s="1"/>
  <c r="D58" i="1" a="1"/>
  <c r="D58" i="1" s="1"/>
  <c r="D226" i="1" a="1"/>
  <c r="D226" i="1" s="1"/>
  <c r="D7113" i="1" a="1"/>
  <c r="D7113" i="1" s="1"/>
  <c r="D6777" i="1" a="1"/>
  <c r="D6777" i="1" s="1"/>
  <c r="D5937" i="1" a="1"/>
  <c r="D5937" i="1" s="1"/>
  <c r="D4089" i="1" a="1"/>
  <c r="D4089" i="1" s="1"/>
  <c r="D3753" i="1" a="1"/>
  <c r="D3753" i="1" s="1"/>
  <c r="D3417" i="1" a="1"/>
  <c r="D3417" i="1" s="1"/>
  <c r="D6609" i="1" a="1"/>
  <c r="D6609" i="1" s="1"/>
  <c r="D6273" i="1" a="1"/>
  <c r="D6273" i="1" s="1"/>
  <c r="D6105" i="1" a="1"/>
  <c r="D6105" i="1" s="1"/>
  <c r="D4257" i="1" a="1"/>
  <c r="D4257" i="1" s="1"/>
  <c r="D3921" i="1" a="1"/>
  <c r="D3921" i="1" s="1"/>
  <c r="D3585" i="1" a="1"/>
  <c r="D3585" i="1" s="1"/>
  <c r="D3249" i="1" a="1"/>
  <c r="D3249" i="1" s="1"/>
  <c r="D2913" i="1" a="1"/>
  <c r="D2913" i="1" s="1"/>
  <c r="D2577" i="1" a="1"/>
  <c r="D2577" i="1" s="1"/>
  <c r="D7618" i="1" a="1"/>
  <c r="D7618" i="1" s="1"/>
  <c r="D1905" i="1" a="1"/>
  <c r="D1905" i="1" s="1"/>
  <c r="D3081" i="1" a="1"/>
  <c r="D3081" i="1" s="1"/>
  <c r="D2745" i="1" a="1"/>
  <c r="D2745" i="1" s="1"/>
  <c r="D2409" i="1" a="1"/>
  <c r="D2409" i="1" s="1"/>
  <c r="D2073" i="1" a="1"/>
  <c r="D2073" i="1" s="1"/>
  <c r="D6441" i="1" a="1"/>
  <c r="D6441" i="1" s="1"/>
  <c r="D2241" i="1" a="1"/>
  <c r="D2241" i="1" s="1"/>
  <c r="D5097" i="1" a="1"/>
  <c r="D5097" i="1" s="1"/>
  <c r="D7281" i="1" a="1"/>
  <c r="D7281" i="1" s="1"/>
  <c r="D5433" i="1" a="1"/>
  <c r="D5433" i="1" s="1"/>
  <c r="D5769" i="1" a="1"/>
  <c r="D5769" i="1" s="1"/>
  <c r="D6945" i="1" a="1"/>
  <c r="D6945" i="1" s="1"/>
  <c r="D4761" i="1" a="1"/>
  <c r="D4761" i="1" s="1"/>
  <c r="D5265" i="1" a="1"/>
  <c r="D5265" i="1" s="1"/>
  <c r="D4593" i="1" a="1"/>
  <c r="D4593" i="1" s="1"/>
  <c r="D4929" i="1" a="1"/>
  <c r="D4929" i="1" s="1"/>
  <c r="D5601" i="1" a="1"/>
  <c r="D5601" i="1" s="1"/>
  <c r="D7297" i="1" a="1"/>
  <c r="D7297" i="1" s="1"/>
  <c r="D1921" i="1" a="1"/>
  <c r="D1921" i="1" s="1"/>
  <c r="D8138" i="1" a="1"/>
  <c r="D8138" i="1" s="1"/>
  <c r="D8474" i="1" a="1"/>
  <c r="D8474" i="1" s="1"/>
  <c r="D7802" i="1" a="1"/>
  <c r="D7802" i="1" s="1"/>
  <c r="D8642" i="1" a="1"/>
  <c r="D8642" i="1" s="1"/>
  <c r="D8306" i="1" a="1"/>
  <c r="D8306" i="1" s="1"/>
  <c r="D1250" i="1" a="1"/>
  <c r="D1250" i="1" s="1"/>
  <c r="D914" i="1" a="1"/>
  <c r="D914" i="1" s="1"/>
  <c r="D7970" i="1" a="1"/>
  <c r="D7970" i="1" s="1"/>
  <c r="D1586" i="1" a="1"/>
  <c r="D1586" i="1" s="1"/>
  <c r="D1418" i="1" a="1"/>
  <c r="D1418" i="1" s="1"/>
  <c r="D1082" i="1" a="1"/>
  <c r="D1082" i="1" s="1"/>
  <c r="D746" i="1" a="1"/>
  <c r="D746" i="1" s="1"/>
  <c r="D578" i="1" a="1"/>
  <c r="D578" i="1" s="1"/>
  <c r="D7466" i="1" a="1"/>
  <c r="D7466" i="1" s="1"/>
  <c r="D7634" i="1" a="1"/>
  <c r="D7634" i="1" s="1"/>
  <c r="D410" i="1" a="1"/>
  <c r="D410" i="1" s="1"/>
  <c r="D242" i="1" a="1"/>
  <c r="D242" i="1" s="1"/>
  <c r="D7129" i="1" a="1"/>
  <c r="D7129" i="1" s="1"/>
  <c r="D74" i="1" a="1"/>
  <c r="D74" i="1" s="1"/>
  <c r="D5953" i="1" a="1"/>
  <c r="D5953" i="1" s="1"/>
  <c r="D4105" i="1" a="1"/>
  <c r="D4105" i="1" s="1"/>
  <c r="D3769" i="1" a="1"/>
  <c r="D3769" i="1" s="1"/>
  <c r="D3433" i="1" a="1"/>
  <c r="D3433" i="1" s="1"/>
  <c r="D6625" i="1" a="1"/>
  <c r="D6625" i="1" s="1"/>
  <c r="D6289" i="1" a="1"/>
  <c r="D6289" i="1" s="1"/>
  <c r="D6121" i="1" a="1"/>
  <c r="D6121" i="1" s="1"/>
  <c r="D5785" i="1" a="1"/>
  <c r="D5785" i="1" s="1"/>
  <c r="D4273" i="1" a="1"/>
  <c r="D4273" i="1" s="1"/>
  <c r="D3937" i="1" a="1"/>
  <c r="D3937" i="1" s="1"/>
  <c r="D3601" i="1" a="1"/>
  <c r="D3601" i="1" s="1"/>
  <c r="D3265" i="1" a="1"/>
  <c r="D3265" i="1" s="1"/>
  <c r="D2929" i="1" a="1"/>
  <c r="D2929" i="1" s="1"/>
  <c r="D2593" i="1" a="1"/>
  <c r="D2593" i="1" s="1"/>
  <c r="D2257" i="1" a="1"/>
  <c r="D2257" i="1" s="1"/>
  <c r="D6457" i="1" a="1"/>
  <c r="D6457" i="1" s="1"/>
  <c r="D3097" i="1" a="1"/>
  <c r="D3097" i="1" s="1"/>
  <c r="D2761" i="1" a="1"/>
  <c r="D2761" i="1" s="1"/>
  <c r="D2425" i="1" a="1"/>
  <c r="D2425" i="1" s="1"/>
  <c r="D2089" i="1" a="1"/>
  <c r="D2089" i="1" s="1"/>
  <c r="D5113" i="1" a="1"/>
  <c r="D5113" i="1" s="1"/>
  <c r="D4441" i="1" a="1"/>
  <c r="D4441" i="1" s="1"/>
  <c r="D5449" i="1" a="1"/>
  <c r="D5449" i="1" s="1"/>
  <c r="D6961" i="1" a="1"/>
  <c r="D6961" i="1" s="1"/>
  <c r="D4777" i="1" a="1"/>
  <c r="D4777" i="1" s="1"/>
  <c r="D6793" i="1" a="1"/>
  <c r="D6793" i="1" s="1"/>
  <c r="D5617" i="1" a="1"/>
  <c r="D5617" i="1" s="1"/>
  <c r="D5281" i="1" a="1"/>
  <c r="D5281" i="1" s="1"/>
  <c r="D4609" i="1" a="1"/>
  <c r="D4609" i="1" s="1"/>
  <c r="D1753" i="1" a="1"/>
  <c r="D1753" i="1" s="1"/>
  <c r="D4945" i="1" a="1"/>
  <c r="D4945" i="1" s="1"/>
  <c r="D8490" i="1" a="1"/>
  <c r="D8490" i="1" s="1"/>
  <c r="D8322" i="1" a="1"/>
  <c r="D8322" i="1" s="1"/>
  <c r="D8658" i="1" a="1"/>
  <c r="D8658" i="1" s="1"/>
  <c r="D7986" i="1" a="1"/>
  <c r="D7986" i="1" s="1"/>
  <c r="D8154" i="1" a="1"/>
  <c r="D8154" i="1" s="1"/>
  <c r="D7482" i="1" a="1"/>
  <c r="D7482" i="1" s="1"/>
  <c r="D7818" i="1" a="1"/>
  <c r="D7818" i="1" s="1"/>
  <c r="D1266" i="1" a="1"/>
  <c r="D1266" i="1" s="1"/>
  <c r="D930" i="1" a="1"/>
  <c r="D930" i="1" s="1"/>
  <c r="D1602" i="1" a="1"/>
  <c r="D1602" i="1" s="1"/>
  <c r="D1434" i="1" a="1"/>
  <c r="D1434" i="1" s="1"/>
  <c r="D1098" i="1" a="1"/>
  <c r="D1098" i="1" s="1"/>
  <c r="D762" i="1" a="1"/>
  <c r="D762" i="1" s="1"/>
  <c r="D594" i="1" a="1"/>
  <c r="D594" i="1" s="1"/>
  <c r="D7650" i="1" a="1"/>
  <c r="D7650" i="1" s="1"/>
  <c r="D426" i="1" a="1"/>
  <c r="D426" i="1" s="1"/>
  <c r="D90" i="1" a="1"/>
  <c r="D90" i="1" s="1"/>
  <c r="D7313" i="1" a="1"/>
  <c r="D7313" i="1" s="1"/>
  <c r="D5969" i="1" a="1"/>
  <c r="D5969" i="1" s="1"/>
  <c r="D4121" i="1" a="1"/>
  <c r="D4121" i="1" s="1"/>
  <c r="D3785" i="1" a="1"/>
  <c r="D3785" i="1" s="1"/>
  <c r="D3449" i="1" a="1"/>
  <c r="D3449" i="1" s="1"/>
  <c r="D6809" i="1" a="1"/>
  <c r="D6809" i="1" s="1"/>
  <c r="D6641" i="1" a="1"/>
  <c r="D6641" i="1" s="1"/>
  <c r="D6305" i="1" a="1"/>
  <c r="D6305" i="1" s="1"/>
  <c r="D6137" i="1" a="1"/>
  <c r="D6137" i="1" s="1"/>
  <c r="D5801" i="1" a="1"/>
  <c r="D5801" i="1" s="1"/>
  <c r="D4289" i="1" a="1"/>
  <c r="D4289" i="1" s="1"/>
  <c r="D3953" i="1" a="1"/>
  <c r="D3953" i="1" s="1"/>
  <c r="D3617" i="1" a="1"/>
  <c r="D3617" i="1" s="1"/>
  <c r="D3281" i="1" a="1"/>
  <c r="D3281" i="1" s="1"/>
  <c r="D2945" i="1" a="1"/>
  <c r="D2945" i="1" s="1"/>
  <c r="D2609" i="1" a="1"/>
  <c r="D2609" i="1" s="1"/>
  <c r="D2273" i="1" a="1"/>
  <c r="D2273" i="1" s="1"/>
  <c r="D6473" i="1" a="1"/>
  <c r="D6473" i="1" s="1"/>
  <c r="D3113" i="1" a="1"/>
  <c r="D3113" i="1" s="1"/>
  <c r="D2777" i="1" a="1"/>
  <c r="D2777" i="1" s="1"/>
  <c r="D2441" i="1" a="1"/>
  <c r="D2441" i="1" s="1"/>
  <c r="D1937" i="1" a="1"/>
  <c r="D1937" i="1" s="1"/>
  <c r="D4457" i="1" a="1"/>
  <c r="D4457" i="1" s="1"/>
  <c r="D5465" i="1" a="1"/>
  <c r="D5465" i="1" s="1"/>
  <c r="D4793" i="1" a="1"/>
  <c r="D4793" i="1" s="1"/>
  <c r="D5129" i="1" a="1"/>
  <c r="D5129" i="1" s="1"/>
  <c r="D7145" i="1" a="1"/>
  <c r="D7145" i="1" s="1"/>
  <c r="D6977" i="1" a="1"/>
  <c r="D6977" i="1" s="1"/>
  <c r="D2105" i="1" a="1"/>
  <c r="D2105" i="1" s="1"/>
  <c r="D1769" i="1" a="1"/>
  <c r="D1769" i="1" s="1"/>
  <c r="D258" i="1" a="1"/>
  <c r="D258" i="1" s="1"/>
  <c r="D5297" i="1" a="1"/>
  <c r="D5297" i="1" s="1"/>
  <c r="D4625" i="1" a="1"/>
  <c r="D4625" i="1" s="1"/>
  <c r="D5633" i="1" a="1"/>
  <c r="D5633" i="1" s="1"/>
  <c r="D4961" i="1" a="1"/>
  <c r="D4961" i="1" s="1"/>
  <c r="D6657" i="1" a="1"/>
  <c r="D6657" i="1" s="1"/>
  <c r="D8506" i="1" a="1"/>
  <c r="D8506" i="1" s="1"/>
  <c r="D8170" i="1" a="1"/>
  <c r="D8170" i="1" s="1"/>
  <c r="D8338" i="1" a="1"/>
  <c r="D8338" i="1" s="1"/>
  <c r="D7498" i="1" a="1"/>
  <c r="D7498" i="1" s="1"/>
  <c r="D8674" i="1" a="1"/>
  <c r="D8674" i="1" s="1"/>
  <c r="D8002" i="1" a="1"/>
  <c r="D8002" i="1" s="1"/>
  <c r="D1282" i="1" a="1"/>
  <c r="D1282" i="1" s="1"/>
  <c r="D946" i="1" a="1"/>
  <c r="D946" i="1" s="1"/>
  <c r="D1618" i="1" a="1"/>
  <c r="D1618" i="1" s="1"/>
  <c r="D1450" i="1" a="1"/>
  <c r="D1450" i="1" s="1"/>
  <c r="D1114" i="1" a="1"/>
  <c r="D1114" i="1" s="1"/>
  <c r="D778" i="1" a="1"/>
  <c r="D778" i="1" s="1"/>
  <c r="D7834" i="1" a="1"/>
  <c r="D7834" i="1" s="1"/>
  <c r="D610" i="1" a="1"/>
  <c r="D610" i="1" s="1"/>
  <c r="D442" i="1" a="1"/>
  <c r="D442" i="1" s="1"/>
  <c r="D7329" i="1" a="1"/>
  <c r="D7329" i="1" s="1"/>
  <c r="D7666" i="1" a="1"/>
  <c r="D7666" i="1" s="1"/>
  <c r="D5985" i="1" a="1"/>
  <c r="D5985" i="1" s="1"/>
  <c r="D4137" i="1" a="1"/>
  <c r="D4137" i="1" s="1"/>
  <c r="D3801" i="1" a="1"/>
  <c r="D3801" i="1" s="1"/>
  <c r="D3465" i="1" a="1"/>
  <c r="D3465" i="1" s="1"/>
  <c r="D6825" i="1" a="1"/>
  <c r="D6825" i="1" s="1"/>
  <c r="D6321" i="1" a="1"/>
  <c r="D6321" i="1" s="1"/>
  <c r="D6153" i="1" a="1"/>
  <c r="D6153" i="1" s="1"/>
  <c r="D5817" i="1" a="1"/>
  <c r="D5817" i="1" s="1"/>
  <c r="D4305" i="1" a="1"/>
  <c r="D4305" i="1" s="1"/>
  <c r="D3969" i="1" a="1"/>
  <c r="D3969" i="1" s="1"/>
  <c r="D3633" i="1" a="1"/>
  <c r="D3633" i="1" s="1"/>
  <c r="D3297" i="1" a="1"/>
  <c r="D3297" i="1" s="1"/>
  <c r="D2961" i="1" a="1"/>
  <c r="D2961" i="1" s="1"/>
  <c r="D2625" i="1" a="1"/>
  <c r="D2625" i="1" s="1"/>
  <c r="D2289" i="1" a="1"/>
  <c r="D2289" i="1" s="1"/>
  <c r="D6489" i="1" a="1"/>
  <c r="D6489" i="1" s="1"/>
  <c r="D3129" i="1" a="1"/>
  <c r="D3129" i="1" s="1"/>
  <c r="D2793" i="1" a="1"/>
  <c r="D2793" i="1" s="1"/>
  <c r="D2457" i="1" a="1"/>
  <c r="D2457" i="1" s="1"/>
  <c r="D1953" i="1" a="1"/>
  <c r="D1953" i="1" s="1"/>
  <c r="D2121" i="1" a="1"/>
  <c r="D2121" i="1" s="1"/>
  <c r="D4473" i="1" a="1"/>
  <c r="D4473" i="1" s="1"/>
  <c r="D5481" i="1" a="1"/>
  <c r="D5481" i="1" s="1"/>
  <c r="D274" i="1" a="1"/>
  <c r="D274" i="1" s="1"/>
  <c r="D106" i="1" a="1"/>
  <c r="D106" i="1" s="1"/>
  <c r="D1785" i="1" a="1"/>
  <c r="D1785" i="1" s="1"/>
  <c r="D4809" i="1" a="1"/>
  <c r="D4809" i="1" s="1"/>
  <c r="D7161" i="1" a="1"/>
  <c r="D7161" i="1" s="1"/>
  <c r="D6993" i="1" a="1"/>
  <c r="D6993" i="1" s="1"/>
  <c r="D5145" i="1" a="1"/>
  <c r="D5145" i="1" s="1"/>
  <c r="D4641" i="1" a="1"/>
  <c r="D4641" i="1" s="1"/>
  <c r="D5649" i="1" a="1"/>
  <c r="D5649" i="1" s="1"/>
  <c r="D4977" i="1" a="1"/>
  <c r="D4977" i="1" s="1"/>
  <c r="D5313" i="1" a="1"/>
  <c r="D5313" i="1" s="1"/>
  <c r="D1801" i="1" a="1"/>
  <c r="D1801" i="1" s="1"/>
  <c r="D8522" i="1" a="1"/>
  <c r="D8522" i="1" s="1"/>
  <c r="D8354" i="1" a="1"/>
  <c r="D8354" i="1" s="1"/>
  <c r="D8186" i="1" a="1"/>
  <c r="D8186" i="1" s="1"/>
  <c r="D8690" i="1" a="1"/>
  <c r="D8690" i="1" s="1"/>
  <c r="D8018" i="1" a="1"/>
  <c r="D8018" i="1" s="1"/>
  <c r="D7514" i="1" a="1"/>
  <c r="D7514" i="1" s="1"/>
  <c r="D1298" i="1" a="1"/>
  <c r="D1298" i="1" s="1"/>
  <c r="D962" i="1" a="1"/>
  <c r="D962" i="1" s="1"/>
  <c r="D1634" i="1" a="1"/>
  <c r="D1634" i="1" s="1"/>
  <c r="D1466" i="1" a="1"/>
  <c r="D1466" i="1" s="1"/>
  <c r="D1130" i="1" a="1"/>
  <c r="D1130" i="1" s="1"/>
  <c r="D794" i="1" a="1"/>
  <c r="D794" i="1" s="1"/>
  <c r="D7850" i="1" a="1"/>
  <c r="D7850" i="1" s="1"/>
  <c r="D626" i="1" a="1"/>
  <c r="D626" i="1" s="1"/>
  <c r="D458" i="1" a="1"/>
  <c r="D458" i="1" s="1"/>
  <c r="D7682" i="1" a="1"/>
  <c r="D7682" i="1" s="1"/>
  <c r="D122" i="1" a="1"/>
  <c r="D122" i="1" s="1"/>
  <c r="D6001" i="1" a="1"/>
  <c r="D6001" i="1" s="1"/>
  <c r="D4153" i="1" a="1"/>
  <c r="D4153" i="1" s="1"/>
  <c r="D3817" i="1" a="1"/>
  <c r="D3817" i="1" s="1"/>
  <c r="D3481" i="1" a="1"/>
  <c r="D3481" i="1" s="1"/>
  <c r="D6841" i="1" a="1"/>
  <c r="D6841" i="1" s="1"/>
  <c r="D6337" i="1" a="1"/>
  <c r="D6337" i="1" s="1"/>
  <c r="D6673" i="1" a="1"/>
  <c r="D6673" i="1" s="1"/>
  <c r="D6169" i="1" a="1"/>
  <c r="D6169" i="1" s="1"/>
  <c r="D5833" i="1" a="1"/>
  <c r="D5833" i="1" s="1"/>
  <c r="D4321" i="1" a="1"/>
  <c r="D4321" i="1" s="1"/>
  <c r="D3985" i="1" a="1"/>
  <c r="D3985" i="1" s="1"/>
  <c r="D3649" i="1" a="1"/>
  <c r="D3649" i="1" s="1"/>
  <c r="D3313" i="1" a="1"/>
  <c r="D3313" i="1" s="1"/>
  <c r="D2977" i="1" a="1"/>
  <c r="D2977" i="1" s="1"/>
  <c r="D2641" i="1" a="1"/>
  <c r="D2641" i="1" s="1"/>
  <c r="D2305" i="1" a="1"/>
  <c r="D2305" i="1" s="1"/>
  <c r="D2137" i="1" a="1"/>
  <c r="D2137" i="1" s="1"/>
  <c r="D6505" i="1" a="1"/>
  <c r="D6505" i="1" s="1"/>
  <c r="D3145" i="1" a="1"/>
  <c r="D3145" i="1" s="1"/>
  <c r="D2809" i="1" a="1"/>
  <c r="D2809" i="1" s="1"/>
  <c r="D2473" i="1" a="1"/>
  <c r="D2473" i="1" s="1"/>
  <c r="D1969" i="1" a="1"/>
  <c r="D1969" i="1" s="1"/>
  <c r="D5497" i="1" a="1"/>
  <c r="D5497" i="1" s="1"/>
  <c r="D4825" i="1" a="1"/>
  <c r="D4825" i="1" s="1"/>
  <c r="D7345" i="1" a="1"/>
  <c r="D7345" i="1" s="1"/>
  <c r="D5161" i="1" a="1"/>
  <c r="D5161" i="1" s="1"/>
  <c r="D290" i="1" a="1"/>
  <c r="D290" i="1" s="1"/>
  <c r="D4489" i="1" a="1"/>
  <c r="D4489" i="1" s="1"/>
  <c r="D7177" i="1" a="1"/>
  <c r="D7177" i="1" s="1"/>
  <c r="D7009" i="1" a="1"/>
  <c r="D7009" i="1" s="1"/>
  <c r="D4657" i="1" a="1"/>
  <c r="D4657" i="1" s="1"/>
  <c r="D5665" i="1" a="1"/>
  <c r="D5665" i="1" s="1"/>
  <c r="D4993" i="1" a="1"/>
  <c r="D4993" i="1" s="1"/>
  <c r="D5329" i="1" a="1"/>
  <c r="D5329" i="1" s="1"/>
  <c r="D8202" i="1" a="1"/>
  <c r="D8202" i="1" s="1"/>
  <c r="D8706" i="1" a="1"/>
  <c r="D8706" i="1" s="1"/>
  <c r="D8034" i="1" a="1"/>
  <c r="D8034" i="1" s="1"/>
  <c r="D8370" i="1" a="1"/>
  <c r="D8370" i="1" s="1"/>
  <c r="D8538" i="1" a="1"/>
  <c r="D8538" i="1" s="1"/>
  <c r="D7866" i="1" a="1"/>
  <c r="D7866" i="1" s="1"/>
  <c r="D7530" i="1" a="1"/>
  <c r="D7530" i="1" s="1"/>
  <c r="D1314" i="1" a="1"/>
  <c r="D1314" i="1" s="1"/>
  <c r="D978" i="1" a="1"/>
  <c r="D978" i="1" s="1"/>
  <c r="D1650" i="1" a="1"/>
  <c r="D1650" i="1" s="1"/>
  <c r="D1146" i="1" a="1"/>
  <c r="D1146" i="1" s="1"/>
  <c r="D810" i="1" a="1"/>
  <c r="D810" i="1" s="1"/>
  <c r="D642" i="1" a="1"/>
  <c r="D642" i="1" s="1"/>
  <c r="D7698" i="1" a="1"/>
  <c r="D7698" i="1" s="1"/>
  <c r="D474" i="1" a="1"/>
  <c r="D474" i="1" s="1"/>
  <c r="D138" i="1" a="1"/>
  <c r="D138" i="1" s="1"/>
  <c r="D306" i="1" a="1"/>
  <c r="D306" i="1" s="1"/>
  <c r="D1482" i="1" a="1"/>
  <c r="D1482" i="1" s="1"/>
  <c r="D6017" i="1" a="1"/>
  <c r="D6017" i="1" s="1"/>
  <c r="D4169" i="1" a="1"/>
  <c r="D4169" i="1" s="1"/>
  <c r="D3833" i="1" a="1"/>
  <c r="D3833" i="1" s="1"/>
  <c r="D3497" i="1" a="1"/>
  <c r="D3497" i="1" s="1"/>
  <c r="D6857" i="1" a="1"/>
  <c r="D6857" i="1" s="1"/>
  <c r="D6353" i="1" a="1"/>
  <c r="D6353" i="1" s="1"/>
  <c r="D6689" i="1" a="1"/>
  <c r="D6689" i="1" s="1"/>
  <c r="D6185" i="1" a="1"/>
  <c r="D6185" i="1" s="1"/>
  <c r="D5849" i="1" a="1"/>
  <c r="D5849" i="1" s="1"/>
  <c r="D4337" i="1" a="1"/>
  <c r="D4337" i="1" s="1"/>
  <c r="D4001" i="1" a="1"/>
  <c r="D4001" i="1" s="1"/>
  <c r="D3665" i="1" a="1"/>
  <c r="D3665" i="1" s="1"/>
  <c r="D3329" i="1" a="1"/>
  <c r="D3329" i="1" s="1"/>
  <c r="D6521" i="1" a="1"/>
  <c r="D6521" i="1" s="1"/>
  <c r="D2993" i="1" a="1"/>
  <c r="D2993" i="1" s="1"/>
  <c r="D2657" i="1" a="1"/>
  <c r="D2657" i="1" s="1"/>
  <c r="D2321" i="1" a="1"/>
  <c r="D2321" i="1" s="1"/>
  <c r="D2153" i="1" a="1"/>
  <c r="D2153" i="1" s="1"/>
  <c r="D3161" i="1" a="1"/>
  <c r="D3161" i="1" s="1"/>
  <c r="D2825" i="1" a="1"/>
  <c r="D2825" i="1" s="1"/>
  <c r="D2489" i="1" a="1"/>
  <c r="D2489" i="1" s="1"/>
  <c r="D4841" i="1" a="1"/>
  <c r="D4841" i="1" s="1"/>
  <c r="D7193" i="1" a="1"/>
  <c r="D7193" i="1" s="1"/>
  <c r="D7025" i="1" a="1"/>
  <c r="D7025" i="1" s="1"/>
  <c r="D5177" i="1" a="1"/>
  <c r="D5177" i="1" s="1"/>
  <c r="D5513" i="1" a="1"/>
  <c r="D5513" i="1" s="1"/>
  <c r="D7361" i="1" a="1"/>
  <c r="D7361" i="1" s="1"/>
  <c r="D4505" i="1" a="1"/>
  <c r="D4505" i="1" s="1"/>
  <c r="D5681" i="1" a="1"/>
  <c r="D5681" i="1" s="1"/>
  <c r="D5345" i="1" a="1"/>
  <c r="D5345" i="1" s="1"/>
  <c r="D5009" i="1" a="1"/>
  <c r="D5009" i="1" s="1"/>
  <c r="D1985" i="1" a="1"/>
  <c r="D1985" i="1" s="1"/>
  <c r="D1817" i="1" a="1"/>
  <c r="D1817" i="1" s="1"/>
  <c r="D4673" i="1" a="1"/>
  <c r="D4673" i="1" s="1"/>
  <c r="C7719" i="1" a="1"/>
  <c r="C7719" i="1" s="1"/>
  <c r="C7887" i="1" a="1"/>
  <c r="C7887" i="1" s="1"/>
  <c r="C7551" i="1" a="1"/>
  <c r="C7551" i="1" s="1"/>
  <c r="C7383" i="1" a="1"/>
  <c r="C7383" i="1" s="1"/>
  <c r="C327" i="1" a="1"/>
  <c r="C327" i="1" s="1"/>
  <c r="C4358" i="1" a="1"/>
  <c r="C4358" i="1" s="1"/>
  <c r="C5870" i="1" a="1"/>
  <c r="C5870" i="1" s="1"/>
  <c r="C5366" i="1" a="1"/>
  <c r="C5366" i="1" s="1"/>
  <c r="C5534" i="1" a="1"/>
  <c r="C5534" i="1" s="1"/>
  <c r="C8559" i="1" a="1"/>
  <c r="C8559" i="1" s="1"/>
  <c r="C8223" i="1" a="1"/>
  <c r="C8223" i="1" s="1"/>
  <c r="C8727" i="1" a="1"/>
  <c r="C8727" i="1" s="1"/>
  <c r="C8391" i="1" a="1"/>
  <c r="C8391" i="1" s="1"/>
  <c r="C8055" i="1" a="1"/>
  <c r="C8055" i="1" s="1"/>
  <c r="C4694" i="1" a="1"/>
  <c r="C4694" i="1" s="1"/>
  <c r="C4190" i="1" a="1"/>
  <c r="C4190" i="1" s="1"/>
  <c r="C7214" i="1" a="1"/>
  <c r="C7214" i="1" s="1"/>
  <c r="C5198" i="1" a="1"/>
  <c r="C5198" i="1" s="1"/>
  <c r="C3350" i="1" a="1"/>
  <c r="C3350" i="1" s="1"/>
  <c r="C2678" i="1" a="1"/>
  <c r="C2678" i="1" s="1"/>
  <c r="C2342" i="1" a="1"/>
  <c r="C2342" i="1" s="1"/>
  <c r="C6542" i="1" a="1"/>
  <c r="C6542" i="1" s="1"/>
  <c r="C4862" i="1" a="1"/>
  <c r="C4862" i="1" s="1"/>
  <c r="C4022" i="1" a="1"/>
  <c r="C4022" i="1" s="1"/>
  <c r="C6878" i="1" a="1"/>
  <c r="C6878" i="1" s="1"/>
  <c r="C3518" i="1" a="1"/>
  <c r="C3518" i="1" s="1"/>
  <c r="C4526" i="1" a="1"/>
  <c r="C4526" i="1" s="1"/>
  <c r="C3686" i="1" a="1"/>
  <c r="C3686" i="1" s="1"/>
  <c r="C3014" i="1" a="1"/>
  <c r="C3014" i="1" s="1"/>
  <c r="C5030" i="1" a="1"/>
  <c r="C5030" i="1" s="1"/>
  <c r="C2510" i="1" a="1"/>
  <c r="C2510" i="1" s="1"/>
  <c r="C6038" i="1" a="1"/>
  <c r="C6038" i="1" s="1"/>
  <c r="C3854" i="1" a="1"/>
  <c r="C3854" i="1" s="1"/>
  <c r="C2846" i="1" a="1"/>
  <c r="C2846" i="1" s="1"/>
  <c r="C2006" i="1" a="1"/>
  <c r="C2006" i="1" s="1"/>
  <c r="C1670" i="1" a="1"/>
  <c r="C1670" i="1" s="1"/>
  <c r="C7046" i="1" a="1"/>
  <c r="C7046" i="1" s="1"/>
  <c r="C3182" i="1" a="1"/>
  <c r="C3182" i="1" s="1"/>
  <c r="C5702" i="1" a="1"/>
  <c r="C5702" i="1" s="1"/>
  <c r="C6710" i="1" a="1"/>
  <c r="C6710" i="1" s="1"/>
  <c r="C6206" i="1" a="1"/>
  <c r="C6206" i="1" s="1"/>
  <c r="C1838" i="1" a="1"/>
  <c r="C1838" i="1" s="1"/>
  <c r="C6374" i="1" a="1"/>
  <c r="C6374" i="1" s="1"/>
  <c r="C2174" i="1" a="1"/>
  <c r="C2174" i="1" s="1"/>
  <c r="C1167" i="1" a="1"/>
  <c r="C1167" i="1" s="1"/>
  <c r="C999" i="1" a="1"/>
  <c r="C999" i="1" s="1"/>
  <c r="C831" i="1" a="1"/>
  <c r="C831" i="1" s="1"/>
  <c r="C495" i="1" a="1"/>
  <c r="C495" i="1" s="1"/>
  <c r="C1335" i="1" a="1"/>
  <c r="C1335" i="1" s="1"/>
  <c r="C1503" i="1" a="1"/>
  <c r="C1503" i="1" s="1"/>
  <c r="C159" i="1" a="1"/>
  <c r="C159" i="1" s="1"/>
  <c r="C663" i="1" a="1"/>
  <c r="C663" i="1" s="1"/>
  <c r="C7399" i="1" a="1"/>
  <c r="C7399" i="1" s="1"/>
  <c r="C7903" i="1" a="1"/>
  <c r="C7903" i="1" s="1"/>
  <c r="C7735" i="1" a="1"/>
  <c r="C7735" i="1" s="1"/>
  <c r="C7567" i="1" a="1"/>
  <c r="C7567" i="1" s="1"/>
  <c r="C5886" i="1" a="1"/>
  <c r="C5886" i="1" s="1"/>
  <c r="C5382" i="1" a="1"/>
  <c r="C5382" i="1" s="1"/>
  <c r="C4038" i="1" a="1"/>
  <c r="C4038" i="1" s="1"/>
  <c r="C6558" i="1" a="1"/>
  <c r="C6558" i="1" s="1"/>
  <c r="C5550" i="1" a="1"/>
  <c r="C5550" i="1" s="1"/>
  <c r="C8575" i="1" a="1"/>
  <c r="C8575" i="1" s="1"/>
  <c r="C8239" i="1" a="1"/>
  <c r="C8239" i="1" s="1"/>
  <c r="C8743" i="1" a="1"/>
  <c r="C8743" i="1" s="1"/>
  <c r="C8407" i="1" a="1"/>
  <c r="C8407" i="1" s="1"/>
  <c r="C8071" i="1" a="1"/>
  <c r="C8071" i="1" s="1"/>
  <c r="C7230" i="1" a="1"/>
  <c r="C7230" i="1" s="1"/>
  <c r="C5214" i="1" a="1"/>
  <c r="C5214" i="1" s="1"/>
  <c r="C4374" i="1" a="1"/>
  <c r="C4374" i="1" s="1"/>
  <c r="C2022" i="1" a="1"/>
  <c r="C2022" i="1" s="1"/>
  <c r="C4878" i="1" a="1"/>
  <c r="C4878" i="1" s="1"/>
  <c r="C3030" i="1" a="1"/>
  <c r="C3030" i="1" s="1"/>
  <c r="C4542" i="1" a="1"/>
  <c r="C4542" i="1" s="1"/>
  <c r="C2862" i="1" a="1"/>
  <c r="C2862" i="1" s="1"/>
  <c r="C2190" i="1" a="1"/>
  <c r="C2190" i="1" s="1"/>
  <c r="C1854" i="1" a="1"/>
  <c r="C1854" i="1" s="1"/>
  <c r="C6222" i="1" a="1"/>
  <c r="C6222" i="1" s="1"/>
  <c r="C2694" i="1" a="1"/>
  <c r="C2694" i="1" s="1"/>
  <c r="C5046" i="1" a="1"/>
  <c r="C5046" i="1" s="1"/>
  <c r="C3198" i="1" a="1"/>
  <c r="C3198" i="1" s="1"/>
  <c r="C3870" i="1" a="1"/>
  <c r="C3870" i="1" s="1"/>
  <c r="C2526" i="1" a="1"/>
  <c r="C2526" i="1" s="1"/>
  <c r="C1686" i="1" a="1"/>
  <c r="C1686" i="1" s="1"/>
  <c r="C7062" i="1" a="1"/>
  <c r="C7062" i="1" s="1"/>
  <c r="C3534" i="1" a="1"/>
  <c r="C3534" i="1" s="1"/>
  <c r="C4710" i="1" a="1"/>
  <c r="C4710" i="1" s="1"/>
  <c r="C4206" i="1" a="1"/>
  <c r="C4206" i="1" s="1"/>
  <c r="C5718" i="1" a="1"/>
  <c r="C5718" i="1" s="1"/>
  <c r="C3366" i="1" a="1"/>
  <c r="C3366" i="1" s="1"/>
  <c r="C2358" i="1" a="1"/>
  <c r="C2358" i="1" s="1"/>
  <c r="C6726" i="1" a="1"/>
  <c r="C6726" i="1" s="1"/>
  <c r="C6390" i="1" a="1"/>
  <c r="C6390" i="1" s="1"/>
  <c r="C6054" i="1" a="1"/>
  <c r="C6054" i="1" s="1"/>
  <c r="C6894" i="1" a="1"/>
  <c r="C6894" i="1" s="1"/>
  <c r="C3702" i="1" a="1"/>
  <c r="C3702" i="1" s="1"/>
  <c r="C1015" i="1" a="1"/>
  <c r="C1015" i="1" s="1"/>
  <c r="C847" i="1" a="1"/>
  <c r="C847" i="1" s="1"/>
  <c r="C511" i="1" a="1"/>
  <c r="C511" i="1" s="1"/>
  <c r="C1519" i="1" a="1"/>
  <c r="C1519" i="1" s="1"/>
  <c r="C1183" i="1" a="1"/>
  <c r="C1183" i="1" s="1"/>
  <c r="C7" i="1" a="1"/>
  <c r="C7" i="1" s="1"/>
  <c r="C679" i="1" a="1"/>
  <c r="C679" i="1" s="1"/>
  <c r="C343" i="1" a="1"/>
  <c r="C343" i="1" s="1"/>
  <c r="C1351" i="1" a="1"/>
  <c r="C1351" i="1" s="1"/>
  <c r="C175" i="1" a="1"/>
  <c r="C175" i="1" s="1"/>
  <c r="C7751" i="1" a="1"/>
  <c r="C7751" i="1" s="1"/>
  <c r="C7583" i="1" a="1"/>
  <c r="C7583" i="1" s="1"/>
  <c r="C7415" i="1" a="1"/>
  <c r="C7415" i="1" s="1"/>
  <c r="C7919" i="1" a="1"/>
  <c r="C7919" i="1" s="1"/>
  <c r="C5566" i="1" a="1"/>
  <c r="C5566" i="1" s="1"/>
  <c r="C5902" i="1" a="1"/>
  <c r="C5902" i="1" s="1"/>
  <c r="C4054" i="1" a="1"/>
  <c r="C4054" i="1" s="1"/>
  <c r="C3550" i="1" a="1"/>
  <c r="C3550" i="1" s="1"/>
  <c r="C8591" i="1" a="1"/>
  <c r="C8591" i="1" s="1"/>
  <c r="C8255" i="1" a="1"/>
  <c r="C8255" i="1" s="1"/>
  <c r="C8759" i="1" a="1"/>
  <c r="C8759" i="1" s="1"/>
  <c r="C8423" i="1" a="1"/>
  <c r="C8423" i="1" s="1"/>
  <c r="C8087" i="1" a="1"/>
  <c r="C8087" i="1" s="1"/>
  <c r="C6574" i="1" a="1"/>
  <c r="C6574" i="1" s="1"/>
  <c r="C4558" i="1" a="1"/>
  <c r="C4558" i="1" s="1"/>
  <c r="C4726" i="1" a="1"/>
  <c r="C4726" i="1" s="1"/>
  <c r="C7246" i="1" a="1"/>
  <c r="C7246" i="1" s="1"/>
  <c r="C5062" i="1" a="1"/>
  <c r="C5062" i="1" s="1"/>
  <c r="C4222" i="1" a="1"/>
  <c r="C4222" i="1" s="1"/>
  <c r="C2878" i="1" a="1"/>
  <c r="C2878" i="1" s="1"/>
  <c r="C2374" i="1" a="1"/>
  <c r="C2374" i="1" s="1"/>
  <c r="C2038" i="1" a="1"/>
  <c r="C2038" i="1" s="1"/>
  <c r="C3886" i="1" a="1"/>
  <c r="C3886" i="1" s="1"/>
  <c r="C3382" i="1" a="1"/>
  <c r="C3382" i="1" s="1"/>
  <c r="C2542" i="1" a="1"/>
  <c r="C2542" i="1" s="1"/>
  <c r="C1702" i="1" a="1"/>
  <c r="C1702" i="1" s="1"/>
  <c r="C4390" i="1" a="1"/>
  <c r="C4390" i="1" s="1"/>
  <c r="C4894" i="1" a="1"/>
  <c r="C4894" i="1" s="1"/>
  <c r="C3046" i="1" a="1"/>
  <c r="C3046" i="1" s="1"/>
  <c r="C2206" i="1" a="1"/>
  <c r="C2206" i="1" s="1"/>
  <c r="C7078" i="1" a="1"/>
  <c r="C7078" i="1" s="1"/>
  <c r="C3718" i="1" a="1"/>
  <c r="C3718" i="1" s="1"/>
  <c r="C5230" i="1" a="1"/>
  <c r="C5230" i="1" s="1"/>
  <c r="C6742" i="1" a="1"/>
  <c r="C6742" i="1" s="1"/>
  <c r="C6238" i="1" a="1"/>
  <c r="C6238" i="1" s="1"/>
  <c r="C5398" i="1" a="1"/>
  <c r="C5398" i="1" s="1"/>
  <c r="C2710" i="1" a="1"/>
  <c r="C2710" i="1" s="1"/>
  <c r="C1870" i="1" a="1"/>
  <c r="C1870" i="1" s="1"/>
  <c r="C6406" i="1" a="1"/>
  <c r="C6406" i="1" s="1"/>
  <c r="C3214" i="1" a="1"/>
  <c r="C3214" i="1" s="1"/>
  <c r="C6910" i="1" a="1"/>
  <c r="C6910" i="1" s="1"/>
  <c r="C6070" i="1" a="1"/>
  <c r="C6070" i="1" s="1"/>
  <c r="C5734" i="1" a="1"/>
  <c r="C5734" i="1" s="1"/>
  <c r="C359" i="1" a="1"/>
  <c r="C359" i="1" s="1"/>
  <c r="C1031" i="1" a="1"/>
  <c r="C1031" i="1" s="1"/>
  <c r="C863" i="1" a="1"/>
  <c r="C863" i="1" s="1"/>
  <c r="C191" i="1" a="1"/>
  <c r="C191" i="1" s="1"/>
  <c r="C1535" i="1" a="1"/>
  <c r="C1535" i="1" s="1"/>
  <c r="C1199" i="1" a="1"/>
  <c r="C1199" i="1" s="1"/>
  <c r="C23" i="1" a="1"/>
  <c r="C23" i="1" s="1"/>
  <c r="C695" i="1" a="1"/>
  <c r="C695" i="1" s="1"/>
  <c r="C1367" i="1" a="1"/>
  <c r="C1367" i="1" s="1"/>
  <c r="C527" i="1" a="1"/>
  <c r="C527" i="1" s="1"/>
  <c r="C7767" i="1" a="1"/>
  <c r="C7767" i="1" s="1"/>
  <c r="C7599" i="1" a="1"/>
  <c r="C7599" i="1" s="1"/>
  <c r="C7431" i="1" a="1"/>
  <c r="C7431" i="1" s="1"/>
  <c r="C711" i="1" a="1"/>
  <c r="C711" i="1" s="1"/>
  <c r="C543" i="1" a="1"/>
  <c r="C543" i="1" s="1"/>
  <c r="C5918" i="1" a="1"/>
  <c r="C5918" i="1" s="1"/>
  <c r="C5582" i="1" a="1"/>
  <c r="C5582" i="1" s="1"/>
  <c r="C8607" i="1" a="1"/>
  <c r="C8607" i="1" s="1"/>
  <c r="C8271" i="1" a="1"/>
  <c r="C8271" i="1" s="1"/>
  <c r="C7935" i="1" a="1"/>
  <c r="C7935" i="1" s="1"/>
  <c r="C4070" i="1" a="1"/>
  <c r="C4070" i="1" s="1"/>
  <c r="C3566" i="1" a="1"/>
  <c r="C3566" i="1" s="1"/>
  <c r="C8439" i="1" a="1"/>
  <c r="C8439" i="1" s="1"/>
  <c r="C8103" i="1" a="1"/>
  <c r="C8103" i="1" s="1"/>
  <c r="C4574" i="1" a="1"/>
  <c r="C4574" i="1" s="1"/>
  <c r="C4742" i="1" a="1"/>
  <c r="C4742" i="1" s="1"/>
  <c r="C7262" i="1" a="1"/>
  <c r="C7262" i="1" s="1"/>
  <c r="C5246" i="1" a="1"/>
  <c r="C5246" i="1" s="1"/>
  <c r="C4406" i="1" a="1"/>
  <c r="C4406" i="1" s="1"/>
  <c r="C6086" i="1" a="1"/>
  <c r="C6086" i="1" s="1"/>
  <c r="C3902" i="1" a="1"/>
  <c r="C3902" i="1" s="1"/>
  <c r="C3398" i="1" a="1"/>
  <c r="C3398" i="1" s="1"/>
  <c r="C6590" i="1" a="1"/>
  <c r="C6590" i="1" s="1"/>
  <c r="C5750" i="1" a="1"/>
  <c r="C5750" i="1" s="1"/>
  <c r="C4910" i="1" a="1"/>
  <c r="C4910" i="1" s="1"/>
  <c r="C2726" i="1" a="1"/>
  <c r="C2726" i="1" s="1"/>
  <c r="C1886" i="1" a="1"/>
  <c r="C1886" i="1" s="1"/>
  <c r="C2222" i="1" a="1"/>
  <c r="C2222" i="1" s="1"/>
  <c r="C2558" i="1" a="1"/>
  <c r="C2558" i="1" s="1"/>
  <c r="C7094" i="1" a="1"/>
  <c r="C7094" i="1" s="1"/>
  <c r="C5414" i="1" a="1"/>
  <c r="C5414" i="1" s="1"/>
  <c r="C3734" i="1" a="1"/>
  <c r="C3734" i="1" s="1"/>
  <c r="C3230" i="1" a="1"/>
  <c r="C3230" i="1" s="1"/>
  <c r="C2390" i="1" a="1"/>
  <c r="C2390" i="1" s="1"/>
  <c r="C5078" i="1" a="1"/>
  <c r="C5078" i="1" s="1"/>
  <c r="C4238" i="1" a="1"/>
  <c r="C4238" i="1" s="1"/>
  <c r="C2894" i="1" a="1"/>
  <c r="C2894" i="1" s="1"/>
  <c r="C1718" i="1" a="1"/>
  <c r="C1718" i="1" s="1"/>
  <c r="C6422" i="1" a="1"/>
  <c r="C6422" i="1" s="1"/>
  <c r="C6926" i="1" a="1"/>
  <c r="C6926" i="1" s="1"/>
  <c r="C2054" i="1" a="1"/>
  <c r="C2054" i="1" s="1"/>
  <c r="C3062" i="1" a="1"/>
  <c r="C3062" i="1" s="1"/>
  <c r="C6758" i="1" a="1"/>
  <c r="C6758" i="1" s="1"/>
  <c r="C6254" i="1" a="1"/>
  <c r="C6254" i="1" s="1"/>
  <c r="C879" i="1" a="1"/>
  <c r="C879" i="1" s="1"/>
  <c r="C375" i="1" a="1"/>
  <c r="C375" i="1" s="1"/>
  <c r="C1551" i="1" a="1"/>
  <c r="C1551" i="1" s="1"/>
  <c r="C1215" i="1" a="1"/>
  <c r="C1215" i="1" s="1"/>
  <c r="C1047" i="1" a="1"/>
  <c r="C1047" i="1" s="1"/>
  <c r="C39" i="1" a="1"/>
  <c r="C39" i="1" s="1"/>
  <c r="C1383" i="1" a="1"/>
  <c r="C1383" i="1" s="1"/>
  <c r="C207" i="1" a="1"/>
  <c r="C207" i="1" s="1"/>
  <c r="C7783" i="1" a="1"/>
  <c r="C7783" i="1" s="1"/>
  <c r="C7447" i="1" a="1"/>
  <c r="C7447" i="1" s="1"/>
  <c r="C7615" i="1" a="1"/>
  <c r="C7615" i="1" s="1"/>
  <c r="C7110" i="1" a="1"/>
  <c r="C7110" i="1" s="1"/>
  <c r="C5934" i="1" a="1"/>
  <c r="C5934" i="1" s="1"/>
  <c r="C5598" i="1" a="1"/>
  <c r="C5598" i="1" s="1"/>
  <c r="C8623" i="1" a="1"/>
  <c r="C8623" i="1" s="1"/>
  <c r="C8287" i="1" a="1"/>
  <c r="C8287" i="1" s="1"/>
  <c r="C7951" i="1" a="1"/>
  <c r="C7951" i="1" s="1"/>
  <c r="C8455" i="1" a="1"/>
  <c r="C8455" i="1" s="1"/>
  <c r="C8119" i="1" a="1"/>
  <c r="C8119" i="1" s="1"/>
  <c r="C4758" i="1" a="1"/>
  <c r="C4758" i="1" s="1"/>
  <c r="C3414" i="1" a="1"/>
  <c r="C3414" i="1" s="1"/>
  <c r="C2742" i="1" a="1"/>
  <c r="C2742" i="1" s="1"/>
  <c r="C2406" i="1" a="1"/>
  <c r="C2406" i="1" s="1"/>
  <c r="C2070" i="1" a="1"/>
  <c r="C2070" i="1" s="1"/>
  <c r="C7278" i="1" a="1"/>
  <c r="C7278" i="1" s="1"/>
  <c r="C5262" i="1" a="1"/>
  <c r="C5262" i="1" s="1"/>
  <c r="C3246" i="1" a="1"/>
  <c r="C3246" i="1" s="1"/>
  <c r="C6606" i="1" a="1"/>
  <c r="C6606" i="1" s="1"/>
  <c r="C3582" i="1" a="1"/>
  <c r="C3582" i="1" s="1"/>
  <c r="C1902" i="1" a="1"/>
  <c r="C1902" i="1" s="1"/>
  <c r="C6942" i="1" a="1"/>
  <c r="C6942" i="1" s="1"/>
  <c r="C5766" i="1" a="1"/>
  <c r="C5766" i="1" s="1"/>
  <c r="C4926" i="1" a="1"/>
  <c r="C4926" i="1" s="1"/>
  <c r="C4590" i="1" a="1"/>
  <c r="C4590" i="1" s="1"/>
  <c r="C6270" i="1" a="1"/>
  <c r="C6270" i="1" s="1"/>
  <c r="C5430" i="1" a="1"/>
  <c r="C5430" i="1" s="1"/>
  <c r="C3750" i="1" a="1"/>
  <c r="C3750" i="1" s="1"/>
  <c r="C2910" i="1" a="1"/>
  <c r="C2910" i="1" s="1"/>
  <c r="C4254" i="1" a="1"/>
  <c r="C4254" i="1" s="1"/>
  <c r="C2574" i="1" a="1"/>
  <c r="C2574" i="1" s="1"/>
  <c r="C6102" i="1" a="1"/>
  <c r="C6102" i="1" s="1"/>
  <c r="C4422" i="1" a="1"/>
  <c r="C4422" i="1" s="1"/>
  <c r="C3918" i="1" a="1"/>
  <c r="C3918" i="1" s="1"/>
  <c r="C1734" i="1" a="1"/>
  <c r="C1734" i="1" s="1"/>
  <c r="C3078" i="1" a="1"/>
  <c r="C3078" i="1" s="1"/>
  <c r="C6774" i="1" a="1"/>
  <c r="C6774" i="1" s="1"/>
  <c r="C2238" i="1" a="1"/>
  <c r="C2238" i="1" s="1"/>
  <c r="C6438" i="1" a="1"/>
  <c r="C6438" i="1" s="1"/>
  <c r="C5094" i="1" a="1"/>
  <c r="C5094" i="1" s="1"/>
  <c r="C4086" i="1" a="1"/>
  <c r="C4086" i="1" s="1"/>
  <c r="C1399" i="1" a="1"/>
  <c r="C1399" i="1" s="1"/>
  <c r="C895" i="1" a="1"/>
  <c r="C895" i="1" s="1"/>
  <c r="C727" i="1" a="1"/>
  <c r="C727" i="1" s="1"/>
  <c r="C559" i="1" a="1"/>
  <c r="C559" i="1" s="1"/>
  <c r="C391" i="1" a="1"/>
  <c r="C391" i="1" s="1"/>
  <c r="C223" i="1" a="1"/>
  <c r="C223" i="1" s="1"/>
  <c r="C1567" i="1" a="1"/>
  <c r="C1567" i="1" s="1"/>
  <c r="C1231" i="1" a="1"/>
  <c r="C1231" i="1" s="1"/>
  <c r="C1063" i="1" a="1"/>
  <c r="C1063" i="1" s="1"/>
  <c r="C55" i="1" a="1"/>
  <c r="C55" i="1" s="1"/>
  <c r="C7631" i="1" a="1"/>
  <c r="C7631" i="1" s="1"/>
  <c r="C7799" i="1" a="1"/>
  <c r="C7799" i="1" s="1"/>
  <c r="C7463" i="1" a="1"/>
  <c r="C7463" i="1" s="1"/>
  <c r="C5614" i="1" a="1"/>
  <c r="C5614" i="1" s="1"/>
  <c r="C4438" i="1" a="1"/>
  <c r="C4438" i="1" s="1"/>
  <c r="C3598" i="1" a="1"/>
  <c r="C3598" i="1" s="1"/>
  <c r="C8639" i="1" a="1"/>
  <c r="C8639" i="1" s="1"/>
  <c r="C8303" i="1" a="1"/>
  <c r="C8303" i="1" s="1"/>
  <c r="C7967" i="1" a="1"/>
  <c r="C7967" i="1" s="1"/>
  <c r="C8471" i="1" a="1"/>
  <c r="C8471" i="1" s="1"/>
  <c r="C8135" i="1" a="1"/>
  <c r="C8135" i="1" s="1"/>
  <c r="C7294" i="1" a="1"/>
  <c r="C7294" i="1" s="1"/>
  <c r="C5278" i="1" a="1"/>
  <c r="C5278" i="1" s="1"/>
  <c r="C6622" i="1" a="1"/>
  <c r="C6622" i="1" s="1"/>
  <c r="C4606" i="1" a="1"/>
  <c r="C4606" i="1" s="1"/>
  <c r="C3766" i="1" a="1"/>
  <c r="C3766" i="1" s="1"/>
  <c r="C1750" i="1" a="1"/>
  <c r="C1750" i="1" s="1"/>
  <c r="C6286" i="1" a="1"/>
  <c r="C6286" i="1" s="1"/>
  <c r="C5446" i="1" a="1"/>
  <c r="C5446" i="1" s="1"/>
  <c r="C2086" i="1" a="1"/>
  <c r="C2086" i="1" s="1"/>
  <c r="C4270" i="1" a="1"/>
  <c r="C4270" i="1" s="1"/>
  <c r="C3430" i="1" a="1"/>
  <c r="C3430" i="1" s="1"/>
  <c r="C5950" i="1" a="1"/>
  <c r="C5950" i="1" s="1"/>
  <c r="C6118" i="1" a="1"/>
  <c r="C6118" i="1" s="1"/>
  <c r="C3934" i="1" a="1"/>
  <c r="C3934" i="1" s="1"/>
  <c r="C3094" i="1" a="1"/>
  <c r="C3094" i="1" s="1"/>
  <c r="C2254" i="1" a="1"/>
  <c r="C2254" i="1" s="1"/>
  <c r="C7126" i="1" a="1"/>
  <c r="C7126" i="1" s="1"/>
  <c r="C4774" i="1" a="1"/>
  <c r="C4774" i="1" s="1"/>
  <c r="C6958" i="1" a="1"/>
  <c r="C6958" i="1" s="1"/>
  <c r="C5782" i="1" a="1"/>
  <c r="C5782" i="1" s="1"/>
  <c r="C4942" i="1" a="1"/>
  <c r="C4942" i="1" s="1"/>
  <c r="C4102" i="1" a="1"/>
  <c r="C4102" i="1" s="1"/>
  <c r="C2422" i="1" a="1"/>
  <c r="C2422" i="1" s="1"/>
  <c r="C2758" i="1" a="1"/>
  <c r="C2758" i="1" s="1"/>
  <c r="C1918" i="1" a="1"/>
  <c r="C1918" i="1" s="1"/>
  <c r="C6790" i="1" a="1"/>
  <c r="C6790" i="1" s="1"/>
  <c r="C3262" i="1" a="1"/>
  <c r="C3262" i="1" s="1"/>
  <c r="C6454" i="1" a="1"/>
  <c r="C6454" i="1" s="1"/>
  <c r="C5110" i="1" a="1"/>
  <c r="C5110" i="1" s="1"/>
  <c r="C2926" i="1" a="1"/>
  <c r="C2926" i="1" s="1"/>
  <c r="C2590" i="1" a="1"/>
  <c r="C2590" i="1" s="1"/>
  <c r="C911" i="1" a="1"/>
  <c r="C911" i="1" s="1"/>
  <c r="C743" i="1" a="1"/>
  <c r="C743" i="1" s="1"/>
  <c r="C575" i="1" a="1"/>
  <c r="C575" i="1" s="1"/>
  <c r="C407" i="1" a="1"/>
  <c r="C407" i="1" s="1"/>
  <c r="C239" i="1" a="1"/>
  <c r="C239" i="1" s="1"/>
  <c r="C1415" i="1" a="1"/>
  <c r="C1415" i="1" s="1"/>
  <c r="C1583" i="1" a="1"/>
  <c r="C1583" i="1" s="1"/>
  <c r="C1247" i="1" a="1"/>
  <c r="C1247" i="1" s="1"/>
  <c r="C1079" i="1" a="1"/>
  <c r="C1079" i="1" s="1"/>
  <c r="C71" i="1" a="1"/>
  <c r="C71" i="1" s="1"/>
  <c r="C7647" i="1" a="1"/>
  <c r="C7647" i="1" s="1"/>
  <c r="C7479" i="1" a="1"/>
  <c r="C7479" i="1" s="1"/>
  <c r="C7815" i="1" a="1"/>
  <c r="C7815" i="1" s="1"/>
  <c r="C5630" i="1" a="1"/>
  <c r="C5630" i="1" s="1"/>
  <c r="C6974" i="1" a="1"/>
  <c r="C6974" i="1" s="1"/>
  <c r="C3614" i="1" a="1"/>
  <c r="C3614" i="1" s="1"/>
  <c r="C8655" i="1" a="1"/>
  <c r="C8655" i="1" s="1"/>
  <c r="C8319" i="1" a="1"/>
  <c r="C8319" i="1" s="1"/>
  <c r="C7983" i="1" a="1"/>
  <c r="C7983" i="1" s="1"/>
  <c r="C3446" i="1" a="1"/>
  <c r="C3446" i="1" s="1"/>
  <c r="C8487" i="1" a="1"/>
  <c r="C8487" i="1" s="1"/>
  <c r="C8151" i="1" a="1"/>
  <c r="C8151" i="1" s="1"/>
  <c r="C6638" i="1" a="1"/>
  <c r="C6638" i="1" s="1"/>
  <c r="C4958" i="1" a="1"/>
  <c r="C4958" i="1" s="1"/>
  <c r="C4118" i="1" a="1"/>
  <c r="C4118" i="1" s="1"/>
  <c r="C2942" i="1" a="1"/>
  <c r="C2942" i="1" s="1"/>
  <c r="C4622" i="1" a="1"/>
  <c r="C4622" i="1" s="1"/>
  <c r="C3782" i="1" a="1"/>
  <c r="C3782" i="1" s="1"/>
  <c r="C1766" i="1" a="1"/>
  <c r="C1766" i="1" s="1"/>
  <c r="C5966" i="1" a="1"/>
  <c r="C5966" i="1" s="1"/>
  <c r="C6806" i="1" a="1"/>
  <c r="C6806" i="1" s="1"/>
  <c r="C4286" i="1" a="1"/>
  <c r="C4286" i="1" s="1"/>
  <c r="C3110" i="1" a="1"/>
  <c r="C3110" i="1" s="1"/>
  <c r="C2270" i="1" a="1"/>
  <c r="C2270" i="1" s="1"/>
  <c r="C6134" i="1" a="1"/>
  <c r="C6134" i="1" s="1"/>
  <c r="C4454" i="1" a="1"/>
  <c r="C4454" i="1" s="1"/>
  <c r="C3950" i="1" a="1"/>
  <c r="C3950" i="1" s="1"/>
  <c r="C1934" i="1" a="1"/>
  <c r="C1934" i="1" s="1"/>
  <c r="C7142" i="1" a="1"/>
  <c r="C7142" i="1" s="1"/>
  <c r="C2606" i="1" a="1"/>
  <c r="C2606" i="1" s="1"/>
  <c r="C5798" i="1" a="1"/>
  <c r="C5798" i="1" s="1"/>
  <c r="C5294" i="1" a="1"/>
  <c r="C5294" i="1" s="1"/>
  <c r="C7310" i="1" a="1"/>
  <c r="C7310" i="1" s="1"/>
  <c r="C6302" i="1" a="1"/>
  <c r="C6302" i="1" s="1"/>
  <c r="C5462" i="1" a="1"/>
  <c r="C5462" i="1" s="1"/>
  <c r="C3278" i="1" a="1"/>
  <c r="C3278" i="1" s="1"/>
  <c r="C6470" i="1" a="1"/>
  <c r="C6470" i="1" s="1"/>
  <c r="C5126" i="1" a="1"/>
  <c r="C5126" i="1" s="1"/>
  <c r="C2102" i="1" a="1"/>
  <c r="C2102" i="1" s="1"/>
  <c r="C2438" i="1" a="1"/>
  <c r="C2438" i="1" s="1"/>
  <c r="C4790" i="1" a="1"/>
  <c r="C4790" i="1" s="1"/>
  <c r="C2774" i="1" a="1"/>
  <c r="C2774" i="1" s="1"/>
  <c r="C759" i="1" a="1"/>
  <c r="C759" i="1" s="1"/>
  <c r="C591" i="1" a="1"/>
  <c r="C591" i="1" s="1"/>
  <c r="C255" i="1" a="1"/>
  <c r="C255" i="1" s="1"/>
  <c r="C1431" i="1" a="1"/>
  <c r="C1431" i="1" s="1"/>
  <c r="C1599" i="1" a="1"/>
  <c r="C1599" i="1" s="1"/>
  <c r="C1263" i="1" a="1"/>
  <c r="C1263" i="1" s="1"/>
  <c r="C1095" i="1" a="1"/>
  <c r="C1095" i="1" s="1"/>
  <c r="C927" i="1" a="1"/>
  <c r="C927" i="1" s="1"/>
  <c r="C423" i="1" a="1"/>
  <c r="C423" i="1" s="1"/>
  <c r="C87" i="1" a="1"/>
  <c r="C87" i="1" s="1"/>
  <c r="C7831" i="1" a="1"/>
  <c r="C7831" i="1" s="1"/>
  <c r="C7663" i="1" a="1"/>
  <c r="C7663" i="1" s="1"/>
  <c r="C7495" i="1" a="1"/>
  <c r="C7495" i="1" s="1"/>
  <c r="C5310" i="1" a="1"/>
  <c r="C5310" i="1" s="1"/>
  <c r="C6822" i="1" a="1"/>
  <c r="C6822" i="1" s="1"/>
  <c r="C5646" i="1" a="1"/>
  <c r="C5646" i="1" s="1"/>
  <c r="C3462" i="1" a="1"/>
  <c r="C3462" i="1" s="1"/>
  <c r="C8671" i="1" a="1"/>
  <c r="C8671" i="1" s="1"/>
  <c r="C8335" i="1" a="1"/>
  <c r="C8335" i="1" s="1"/>
  <c r="C7999" i="1" a="1"/>
  <c r="C7999" i="1" s="1"/>
  <c r="C8503" i="1" a="1"/>
  <c r="C8503" i="1" s="1"/>
  <c r="C8167" i="1" a="1"/>
  <c r="C8167" i="1" s="1"/>
  <c r="C4638" i="1" a="1"/>
  <c r="C4638" i="1" s="1"/>
  <c r="C3798" i="1" a="1"/>
  <c r="C3798" i="1" s="1"/>
  <c r="C2790" i="1" a="1"/>
  <c r="C2790" i="1" s="1"/>
  <c r="C2454" i="1" a="1"/>
  <c r="C2454" i="1" s="1"/>
  <c r="C2118" i="1" a="1"/>
  <c r="C2118" i="1" s="1"/>
  <c r="C5982" i="1" a="1"/>
  <c r="C5982" i="1" s="1"/>
  <c r="C3294" i="1" a="1"/>
  <c r="C3294" i="1" s="1"/>
  <c r="C7326" i="1" a="1"/>
  <c r="C7326" i="1" s="1"/>
  <c r="C1950" i="1" a="1"/>
  <c r="C1950" i="1" s="1"/>
  <c r="C4134" i="1" a="1"/>
  <c r="C4134" i="1" s="1"/>
  <c r="C3630" i="1" a="1"/>
  <c r="C3630" i="1" s="1"/>
  <c r="C6150" i="1" a="1"/>
  <c r="C6150" i="1" s="1"/>
  <c r="C3966" i="1" a="1"/>
  <c r="C3966" i="1" s="1"/>
  <c r="C7158" i="1" a="1"/>
  <c r="C7158" i="1" s="1"/>
  <c r="C6654" i="1" a="1"/>
  <c r="C6654" i="1" s="1"/>
  <c r="C5814" i="1" a="1"/>
  <c r="C5814" i="1" s="1"/>
  <c r="C2958" i="1" a="1"/>
  <c r="C2958" i="1" s="1"/>
  <c r="C4974" i="1" a="1"/>
  <c r="C4974" i="1" s="1"/>
  <c r="C6990" i="1" a="1"/>
  <c r="C6990" i="1" s="1"/>
  <c r="C5478" i="1" a="1"/>
  <c r="C5478" i="1" s="1"/>
  <c r="C4806" i="1" a="1"/>
  <c r="C4806" i="1" s="1"/>
  <c r="C4302" i="1" a="1"/>
  <c r="C4302" i="1" s="1"/>
  <c r="C6486" i="1" a="1"/>
  <c r="C6486" i="1" s="1"/>
  <c r="C5142" i="1" a="1"/>
  <c r="C5142" i="1" s="1"/>
  <c r="C1782" i="1" a="1"/>
  <c r="C1782" i="1" s="1"/>
  <c r="C3126" i="1" a="1"/>
  <c r="C3126" i="1" s="1"/>
  <c r="C2286" i="1" a="1"/>
  <c r="C2286" i="1" s="1"/>
  <c r="C4470" i="1" a="1"/>
  <c r="C4470" i="1" s="1"/>
  <c r="C2622" i="1" a="1"/>
  <c r="C2622" i="1" s="1"/>
  <c r="C6318" i="1" a="1"/>
  <c r="C6318" i="1" s="1"/>
  <c r="C775" i="1" a="1"/>
  <c r="C775" i="1" s="1"/>
  <c r="C607" i="1" a="1"/>
  <c r="C607" i="1" s="1"/>
  <c r="C271" i="1" a="1"/>
  <c r="C271" i="1" s="1"/>
  <c r="C1615" i="1" a="1"/>
  <c r="C1615" i="1" s="1"/>
  <c r="C1279" i="1" a="1"/>
  <c r="C1279" i="1" s="1"/>
  <c r="C943" i="1" a="1"/>
  <c r="C943" i="1" s="1"/>
  <c r="C439" i="1" a="1"/>
  <c r="C439" i="1" s="1"/>
  <c r="C103" i="1" a="1"/>
  <c r="C103" i="1" s="1"/>
  <c r="C1447" i="1" a="1"/>
  <c r="C1447" i="1" s="1"/>
  <c r="C1111" i="1" a="1"/>
  <c r="C1111" i="1" s="1"/>
  <c r="C7847" i="1" a="1"/>
  <c r="C7847" i="1" s="1"/>
  <c r="C7679" i="1" a="1"/>
  <c r="C7679" i="1" s="1"/>
  <c r="C7511" i="1" a="1"/>
  <c r="C7511" i="1" s="1"/>
  <c r="C6670" i="1" a="1"/>
  <c r="C6670" i="1" s="1"/>
  <c r="C6838" i="1" a="1"/>
  <c r="C6838" i="1" s="1"/>
  <c r="C5662" i="1" a="1"/>
  <c r="C5662" i="1" s="1"/>
  <c r="C3478" i="1" a="1"/>
  <c r="C3478" i="1" s="1"/>
  <c r="C8687" i="1" a="1"/>
  <c r="C8687" i="1" s="1"/>
  <c r="C8351" i="1" a="1"/>
  <c r="C8351" i="1" s="1"/>
  <c r="C8015" i="1" a="1"/>
  <c r="C8015" i="1" s="1"/>
  <c r="C8519" i="1" a="1"/>
  <c r="C8519" i="1" s="1"/>
  <c r="C8183" i="1" a="1"/>
  <c r="C8183" i="1" s="1"/>
  <c r="C5998" i="1" a="1"/>
  <c r="C5998" i="1" s="1"/>
  <c r="C7342" i="1" a="1"/>
  <c r="C7342" i="1" s="1"/>
  <c r="C5326" i="1" a="1"/>
  <c r="C5326" i="1" s="1"/>
  <c r="C7006" i="1" a="1"/>
  <c r="C7006" i="1" s="1"/>
  <c r="C4990" i="1" a="1"/>
  <c r="C4990" i="1" s="1"/>
  <c r="C4150" i="1" a="1"/>
  <c r="C4150" i="1" s="1"/>
  <c r="C3646" i="1" a="1"/>
  <c r="C3646" i="1" s="1"/>
  <c r="C4654" i="1" a="1"/>
  <c r="C4654" i="1" s="1"/>
  <c r="C5830" i="1" a="1"/>
  <c r="C5830" i="1" s="1"/>
  <c r="C1798" i="1" a="1"/>
  <c r="C1798" i="1" s="1"/>
  <c r="C5494" i="1" a="1"/>
  <c r="C5494" i="1" s="1"/>
  <c r="C2638" i="1" a="1"/>
  <c r="C2638" i="1" s="1"/>
  <c r="C5158" i="1" a="1"/>
  <c r="C5158" i="1" s="1"/>
  <c r="C4822" i="1" a="1"/>
  <c r="C4822" i="1" s="1"/>
  <c r="C4318" i="1" a="1"/>
  <c r="C4318" i="1" s="1"/>
  <c r="C2302" i="1" a="1"/>
  <c r="C2302" i="1" s="1"/>
  <c r="C3814" i="1" a="1"/>
  <c r="C3814" i="1" s="1"/>
  <c r="C6502" i="1" a="1"/>
  <c r="C6502" i="1" s="1"/>
  <c r="C6166" i="1" a="1"/>
  <c r="C6166" i="1" s="1"/>
  <c r="C3982" i="1" a="1"/>
  <c r="C3982" i="1" s="1"/>
  <c r="C3310" i="1" a="1"/>
  <c r="C3310" i="1" s="1"/>
  <c r="C2470" i="1" a="1"/>
  <c r="C2470" i="1" s="1"/>
  <c r="C7174" i="1" a="1"/>
  <c r="C7174" i="1" s="1"/>
  <c r="C3142" i="1" a="1"/>
  <c r="C3142" i="1" s="1"/>
  <c r="C2806" i="1" a="1"/>
  <c r="C2806" i="1" s="1"/>
  <c r="C1966" i="1" a="1"/>
  <c r="C1966" i="1" s="1"/>
  <c r="C6334" i="1" a="1"/>
  <c r="C6334" i="1" s="1"/>
  <c r="C4486" i="1" a="1"/>
  <c r="C4486" i="1" s="1"/>
  <c r="C2974" i="1" a="1"/>
  <c r="C2974" i="1" s="1"/>
  <c r="C2134" i="1" a="1"/>
  <c r="C2134" i="1" s="1"/>
  <c r="C791" i="1" a="1"/>
  <c r="C791" i="1" s="1"/>
  <c r="C623" i="1" a="1"/>
  <c r="C623" i="1" s="1"/>
  <c r="C287" i="1" a="1"/>
  <c r="C287" i="1" s="1"/>
  <c r="C1631" i="1" a="1"/>
  <c r="C1631" i="1" s="1"/>
  <c r="C1295" i="1" a="1"/>
  <c r="C1295" i="1" s="1"/>
  <c r="C959" i="1" a="1"/>
  <c r="C959" i="1" s="1"/>
  <c r="C455" i="1" a="1"/>
  <c r="C455" i="1" s="1"/>
  <c r="C119" i="1" a="1"/>
  <c r="C119" i="1" s="1"/>
  <c r="C1127" i="1" a="1"/>
  <c r="C1127" i="1" s="1"/>
  <c r="C1463" i="1" a="1"/>
  <c r="C1463" i="1" s="1"/>
  <c r="C7695" i="1" a="1"/>
  <c r="C7695" i="1" s="1"/>
  <c r="C7527" i="1" a="1"/>
  <c r="C7527" i="1" s="1"/>
  <c r="C7863" i="1" a="1"/>
  <c r="C7863" i="1" s="1"/>
  <c r="C6854" i="1" a="1"/>
  <c r="C6854" i="1" s="1"/>
  <c r="C5678" i="1" a="1"/>
  <c r="C5678" i="1" s="1"/>
  <c r="C4502" i="1" a="1"/>
  <c r="C4502" i="1" s="1"/>
  <c r="C8703" i="1" a="1"/>
  <c r="C8703" i="1" s="1"/>
  <c r="C8367" i="1" a="1"/>
  <c r="C8367" i="1" s="1"/>
  <c r="C8031" i="1" a="1"/>
  <c r="C8031" i="1" s="1"/>
  <c r="C8535" i="1" a="1"/>
  <c r="C8535" i="1" s="1"/>
  <c r="C8199" i="1" a="1"/>
  <c r="C8199" i="1" s="1"/>
  <c r="C7358" i="1" a="1"/>
  <c r="C7358" i="1" s="1"/>
  <c r="C6182" i="1" a="1"/>
  <c r="C6182" i="1" s="1"/>
  <c r="C5342" i="1" a="1"/>
  <c r="C5342" i="1" s="1"/>
  <c r="C7022" i="1" a="1"/>
  <c r="C7022" i="1" s="1"/>
  <c r="C6686" i="1" a="1"/>
  <c r="C6686" i="1" s="1"/>
  <c r="C5006" i="1" a="1"/>
  <c r="C5006" i="1" s="1"/>
  <c r="C3662" i="1" a="1"/>
  <c r="C3662" i="1" s="1"/>
  <c r="C2486" i="1" a="1"/>
  <c r="C2486" i="1" s="1"/>
  <c r="C4670" i="1" a="1"/>
  <c r="C4670" i="1" s="1"/>
  <c r="C3830" i="1" a="1"/>
  <c r="C3830" i="1" s="1"/>
  <c r="C7190" i="1" a="1"/>
  <c r="C7190" i="1" s="1"/>
  <c r="C2318" i="1" a="1"/>
  <c r="C2318" i="1" s="1"/>
  <c r="C3494" i="1" a="1"/>
  <c r="C3494" i="1" s="1"/>
  <c r="C2654" i="1" a="1"/>
  <c r="C2654" i="1" s="1"/>
  <c r="C5174" i="1" a="1"/>
  <c r="C5174" i="1" s="1"/>
  <c r="C4838" i="1" a="1"/>
  <c r="C4838" i="1" s="1"/>
  <c r="C4334" i="1" a="1"/>
  <c r="C4334" i="1" s="1"/>
  <c r="C1982" i="1" a="1"/>
  <c r="C1982" i="1" s="1"/>
  <c r="C6014" i="1" a="1"/>
  <c r="C6014" i="1" s="1"/>
  <c r="C6518" i="1" a="1"/>
  <c r="C6518" i="1" s="1"/>
  <c r="C5846" i="1" a="1"/>
  <c r="C5846" i="1" s="1"/>
  <c r="C4166" i="1" a="1"/>
  <c r="C4166" i="1" s="1"/>
  <c r="C3326" i="1" a="1"/>
  <c r="C3326" i="1" s="1"/>
  <c r="C6350" i="1" a="1"/>
  <c r="C6350" i="1" s="1"/>
  <c r="C5510" i="1" a="1"/>
  <c r="C5510" i="1" s="1"/>
  <c r="C3998" i="1" a="1"/>
  <c r="C3998" i="1" s="1"/>
  <c r="C2990" i="1" a="1"/>
  <c r="C2990" i="1" s="1"/>
  <c r="C2150" i="1" a="1"/>
  <c r="C2150" i="1" s="1"/>
  <c r="C1814" i="1" a="1"/>
  <c r="C1814" i="1" s="1"/>
  <c r="C3158" i="1" a="1"/>
  <c r="C3158" i="1" s="1"/>
  <c r="C2822" i="1" a="1"/>
  <c r="C2822" i="1" s="1"/>
  <c r="C639" i="1" a="1"/>
  <c r="C639" i="1" s="1"/>
  <c r="C303" i="1" a="1"/>
  <c r="C303" i="1" s="1"/>
  <c r="C1647" i="1" a="1"/>
  <c r="C1647" i="1" s="1"/>
  <c r="C1311" i="1" a="1"/>
  <c r="C1311" i="1" s="1"/>
  <c r="C975" i="1" a="1"/>
  <c r="C975" i="1" s="1"/>
  <c r="C807" i="1" a="1"/>
  <c r="C807" i="1" s="1"/>
  <c r="C471" i="1" a="1"/>
  <c r="C471" i="1" s="1"/>
  <c r="C135" i="1" a="1"/>
  <c r="C135" i="1" s="1"/>
  <c r="C1479" i="1" a="1"/>
  <c r="C1479" i="1" s="1"/>
  <c r="C1143" i="1" a="1"/>
  <c r="C1143" i="1" s="1"/>
  <c r="D8745" i="1" a="1"/>
  <c r="D8745" i="1" s="1"/>
  <c r="D8577" i="1" a="1"/>
  <c r="D8577" i="1" s="1"/>
  <c r="D8241" i="1" a="1"/>
  <c r="D8241" i="1" s="1"/>
  <c r="D8073" i="1" a="1"/>
  <c r="D8073" i="1" s="1"/>
  <c r="D7569" i="1" a="1"/>
  <c r="D7569" i="1" s="1"/>
  <c r="D1185" i="1" a="1"/>
  <c r="D1185" i="1" s="1"/>
  <c r="D681" i="1" a="1"/>
  <c r="D681" i="1" s="1"/>
  <c r="D1521" i="1" a="1"/>
  <c r="D1521" i="1" s="1"/>
  <c r="D1353" i="1" a="1"/>
  <c r="D1353" i="1" s="1"/>
  <c r="D849" i="1" a="1"/>
  <c r="D849" i="1" s="1"/>
  <c r="D177" i="1" a="1"/>
  <c r="D177" i="1" s="1"/>
  <c r="D9" i="1" a="1"/>
  <c r="D9" i="1" s="1"/>
  <c r="D1017" i="1" a="1"/>
  <c r="D1017" i="1" s="1"/>
  <c r="D7905" i="1" a="1"/>
  <c r="D7905" i="1" s="1"/>
  <c r="D345" i="1" a="1"/>
  <c r="D345" i="1" s="1"/>
  <c r="D7401" i="1" a="1"/>
  <c r="D7401" i="1" s="1"/>
  <c r="D8409" i="1" a="1"/>
  <c r="D8409" i="1" s="1"/>
  <c r="D7737" i="1" a="1"/>
  <c r="D7737" i="1" s="1"/>
  <c r="D7232" i="1" a="1"/>
  <c r="D7232" i="1" s="1"/>
  <c r="D6896" i="1" a="1"/>
  <c r="D6896" i="1" s="1"/>
  <c r="D6392" i="1" a="1"/>
  <c r="D6392" i="1" s="1"/>
  <c r="D6056" i="1" a="1"/>
  <c r="D6056" i="1" s="1"/>
  <c r="D7064" i="1" a="1"/>
  <c r="D7064" i="1" s="1"/>
  <c r="D6728" i="1" a="1"/>
  <c r="D6728" i="1" s="1"/>
  <c r="D5888" i="1" a="1"/>
  <c r="D5888" i="1" s="1"/>
  <c r="D513" i="1" a="1"/>
  <c r="D513" i="1" s="1"/>
  <c r="D6224" i="1" a="1"/>
  <c r="D6224" i="1" s="1"/>
  <c r="D5720" i="1" a="1"/>
  <c r="D5720" i="1" s="1"/>
  <c r="D5384" i="1" a="1"/>
  <c r="D5384" i="1" s="1"/>
  <c r="D2192" i="1" a="1"/>
  <c r="D2192" i="1" s="1"/>
  <c r="D2024" i="1" a="1"/>
  <c r="D2024" i="1" s="1"/>
  <c r="D1856" i="1" a="1"/>
  <c r="D1856" i="1" s="1"/>
  <c r="D4880" i="1" a="1"/>
  <c r="D4880" i="1" s="1"/>
  <c r="D4544" i="1" a="1"/>
  <c r="D4544" i="1" s="1"/>
  <c r="D4208" i="1" a="1"/>
  <c r="D4208" i="1" s="1"/>
  <c r="D3872" i="1" a="1"/>
  <c r="D3872" i="1" s="1"/>
  <c r="D3536" i="1" a="1"/>
  <c r="D3536" i="1" s="1"/>
  <c r="D3200" i="1" a="1"/>
  <c r="D3200" i="1" s="1"/>
  <c r="D2864" i="1" a="1"/>
  <c r="D2864" i="1" s="1"/>
  <c r="D2528" i="1" a="1"/>
  <c r="D2528" i="1" s="1"/>
  <c r="D5552" i="1" a="1"/>
  <c r="D5552" i="1" s="1"/>
  <c r="D5216" i="1" a="1"/>
  <c r="D5216" i="1" s="1"/>
  <c r="D1688" i="1" a="1"/>
  <c r="D1688" i="1" s="1"/>
  <c r="D6560" i="1" a="1"/>
  <c r="D6560" i="1" s="1"/>
  <c r="D5048" i="1" a="1"/>
  <c r="D5048" i="1" s="1"/>
  <c r="D2360" i="1" a="1"/>
  <c r="D2360" i="1" s="1"/>
  <c r="D3368" i="1" a="1"/>
  <c r="D3368" i="1" s="1"/>
  <c r="D4376" i="1" a="1"/>
  <c r="D4376" i="1" s="1"/>
  <c r="D2696" i="1" a="1"/>
  <c r="D2696" i="1" s="1"/>
  <c r="D3704" i="1" a="1"/>
  <c r="D3704" i="1" s="1"/>
  <c r="D4712" i="1" a="1"/>
  <c r="D4712" i="1" s="1"/>
  <c r="D4040" i="1" a="1"/>
  <c r="D4040" i="1" s="1"/>
  <c r="D3032" i="1" a="1"/>
  <c r="D3032" i="1" s="1"/>
  <c r="D5064" i="1" a="1"/>
  <c r="D5064" i="1" s="1"/>
  <c r="D8761" i="1" a="1"/>
  <c r="D8761" i="1" s="1"/>
  <c r="D8593" i="1" a="1"/>
  <c r="D8593" i="1" s="1"/>
  <c r="D7585" i="1" a="1"/>
  <c r="D7585" i="1" s="1"/>
  <c r="D8257" i="1" a="1"/>
  <c r="D8257" i="1" s="1"/>
  <c r="D8089" i="1" a="1"/>
  <c r="D8089" i="1" s="1"/>
  <c r="D7753" i="1" a="1"/>
  <c r="D7753" i="1" s="1"/>
  <c r="D1201" i="1" a="1"/>
  <c r="D1201" i="1" s="1"/>
  <c r="D1033" i="1" a="1"/>
  <c r="D1033" i="1" s="1"/>
  <c r="D697" i="1" a="1"/>
  <c r="D697" i="1" s="1"/>
  <c r="D1369" i="1" a="1"/>
  <c r="D1369" i="1" s="1"/>
  <c r="D865" i="1" a="1"/>
  <c r="D865" i="1" s="1"/>
  <c r="D1537" i="1" a="1"/>
  <c r="D1537" i="1" s="1"/>
  <c r="D7417" i="1" a="1"/>
  <c r="D7417" i="1" s="1"/>
  <c r="D361" i="1" a="1"/>
  <c r="D361" i="1" s="1"/>
  <c r="D193" i="1" a="1"/>
  <c r="D193" i="1" s="1"/>
  <c r="D25" i="1" a="1"/>
  <c r="D25" i="1" s="1"/>
  <c r="D8425" i="1" a="1"/>
  <c r="D8425" i="1" s="1"/>
  <c r="D7921" i="1" a="1"/>
  <c r="D7921" i="1" s="1"/>
  <c r="D529" i="1" a="1"/>
  <c r="D529" i="1" s="1"/>
  <c r="D7248" i="1" a="1"/>
  <c r="D7248" i="1" s="1"/>
  <c r="D6912" i="1" a="1"/>
  <c r="D6912" i="1" s="1"/>
  <c r="D6408" i="1" a="1"/>
  <c r="D6408" i="1" s="1"/>
  <c r="D6072" i="1" a="1"/>
  <c r="D6072" i="1" s="1"/>
  <c r="D7080" i="1" a="1"/>
  <c r="D7080" i="1" s="1"/>
  <c r="D6744" i="1" a="1"/>
  <c r="D6744" i="1" s="1"/>
  <c r="D5904" i="1" a="1"/>
  <c r="D5904" i="1" s="1"/>
  <c r="D6240" i="1" a="1"/>
  <c r="D6240" i="1" s="1"/>
  <c r="D5736" i="1" a="1"/>
  <c r="D5736" i="1" s="1"/>
  <c r="D5400" i="1" a="1"/>
  <c r="D5400" i="1" s="1"/>
  <c r="D2208" i="1" a="1"/>
  <c r="D2208" i="1" s="1"/>
  <c r="D1872" i="1" a="1"/>
  <c r="D1872" i="1" s="1"/>
  <c r="D4896" i="1" a="1"/>
  <c r="D4896" i="1" s="1"/>
  <c r="D4560" i="1" a="1"/>
  <c r="D4560" i="1" s="1"/>
  <c r="D4224" i="1" a="1"/>
  <c r="D4224" i="1" s="1"/>
  <c r="D3888" i="1" a="1"/>
  <c r="D3888" i="1" s="1"/>
  <c r="D3552" i="1" a="1"/>
  <c r="D3552" i="1" s="1"/>
  <c r="D3216" i="1" a="1"/>
  <c r="D3216" i="1" s="1"/>
  <c r="D2880" i="1" a="1"/>
  <c r="D2880" i="1" s="1"/>
  <c r="D2544" i="1" a="1"/>
  <c r="D2544" i="1" s="1"/>
  <c r="D2040" i="1" a="1"/>
  <c r="D2040" i="1" s="1"/>
  <c r="D5568" i="1" a="1"/>
  <c r="D5568" i="1" s="1"/>
  <c r="D5232" i="1" a="1"/>
  <c r="D5232" i="1" s="1"/>
  <c r="D1704" i="1" a="1"/>
  <c r="D1704" i="1" s="1"/>
  <c r="D6576" i="1" a="1"/>
  <c r="D6576" i="1" s="1"/>
  <c r="D3384" i="1" a="1"/>
  <c r="D3384" i="1" s="1"/>
  <c r="D4392" i="1" a="1"/>
  <c r="D4392" i="1" s="1"/>
  <c r="D2712" i="1" a="1"/>
  <c r="D2712" i="1" s="1"/>
  <c r="D3720" i="1" a="1"/>
  <c r="D3720" i="1" s="1"/>
  <c r="D4728" i="1" a="1"/>
  <c r="D4728" i="1" s="1"/>
  <c r="D3048" i="1" a="1"/>
  <c r="D3048" i="1" s="1"/>
  <c r="D2376" i="1" a="1"/>
  <c r="D2376" i="1" s="1"/>
  <c r="D4056" i="1" a="1"/>
  <c r="D4056" i="1" s="1"/>
  <c r="D7601" i="1" a="1"/>
  <c r="D7601" i="1" s="1"/>
  <c r="D8609" i="1" a="1"/>
  <c r="D8609" i="1" s="1"/>
  <c r="D8273" i="1" a="1"/>
  <c r="D8273" i="1" s="1"/>
  <c r="D8105" i="1" a="1"/>
  <c r="D8105" i="1" s="1"/>
  <c r="D7769" i="1" a="1"/>
  <c r="D7769" i="1" s="1"/>
  <c r="D1553" i="1" a="1"/>
  <c r="D1553" i="1" s="1"/>
  <c r="D1217" i="1" a="1"/>
  <c r="D1217" i="1" s="1"/>
  <c r="D1049" i="1" a="1"/>
  <c r="D1049" i="1" s="1"/>
  <c r="D713" i="1" a="1"/>
  <c r="D713" i="1" s="1"/>
  <c r="D1385" i="1" a="1"/>
  <c r="D1385" i="1" s="1"/>
  <c r="D881" i="1" a="1"/>
  <c r="D881" i="1" s="1"/>
  <c r="D545" i="1" a="1"/>
  <c r="D545" i="1" s="1"/>
  <c r="D7937" i="1" a="1"/>
  <c r="D7937" i="1" s="1"/>
  <c r="D7433" i="1" a="1"/>
  <c r="D7433" i="1" s="1"/>
  <c r="D377" i="1" a="1"/>
  <c r="D377" i="1" s="1"/>
  <c r="D209" i="1" a="1"/>
  <c r="D209" i="1" s="1"/>
  <c r="D41" i="1" a="1"/>
  <c r="D41" i="1" s="1"/>
  <c r="D8441" i="1" a="1"/>
  <c r="D8441" i="1" s="1"/>
  <c r="D7264" i="1" a="1"/>
  <c r="D7264" i="1" s="1"/>
  <c r="D6928" i="1" a="1"/>
  <c r="D6928" i="1" s="1"/>
  <c r="D6424" i="1" a="1"/>
  <c r="D6424" i="1" s="1"/>
  <c r="D6088" i="1" a="1"/>
  <c r="D6088" i="1" s="1"/>
  <c r="D5920" i="1" a="1"/>
  <c r="D5920" i="1" s="1"/>
  <c r="D7096" i="1" a="1"/>
  <c r="D7096" i="1" s="1"/>
  <c r="D6760" i="1" a="1"/>
  <c r="D6760" i="1" s="1"/>
  <c r="D6256" i="1" a="1"/>
  <c r="D6256" i="1" s="1"/>
  <c r="D5752" i="1" a="1"/>
  <c r="D5752" i="1" s="1"/>
  <c r="D5416" i="1" a="1"/>
  <c r="D5416" i="1" s="1"/>
  <c r="D5080" i="1" a="1"/>
  <c r="D5080" i="1" s="1"/>
  <c r="D2224" i="1" a="1"/>
  <c r="D2224" i="1" s="1"/>
  <c r="D1888" i="1" a="1"/>
  <c r="D1888" i="1" s="1"/>
  <c r="D4240" i="1" a="1"/>
  <c r="D4240" i="1" s="1"/>
  <c r="D4912" i="1" a="1"/>
  <c r="D4912" i="1" s="1"/>
  <c r="D4576" i="1" a="1"/>
  <c r="D4576" i="1" s="1"/>
  <c r="D3904" i="1" a="1"/>
  <c r="D3904" i="1" s="1"/>
  <c r="D3568" i="1" a="1"/>
  <c r="D3568" i="1" s="1"/>
  <c r="D3232" i="1" a="1"/>
  <c r="D3232" i="1" s="1"/>
  <c r="D2896" i="1" a="1"/>
  <c r="D2896" i="1" s="1"/>
  <c r="D2560" i="1" a="1"/>
  <c r="D2560" i="1" s="1"/>
  <c r="D2056" i="1" a="1"/>
  <c r="D2056" i="1" s="1"/>
  <c r="D6592" i="1" a="1"/>
  <c r="D6592" i="1" s="1"/>
  <c r="D5584" i="1" a="1"/>
  <c r="D5584" i="1" s="1"/>
  <c r="D5248" i="1" a="1"/>
  <c r="D5248" i="1" s="1"/>
  <c r="D1720" i="1" a="1"/>
  <c r="D1720" i="1" s="1"/>
  <c r="D4408" i="1" a="1"/>
  <c r="D4408" i="1" s="1"/>
  <c r="D2728" i="1" a="1"/>
  <c r="D2728" i="1" s="1"/>
  <c r="D3736" i="1" a="1"/>
  <c r="D3736" i="1" s="1"/>
  <c r="D4744" i="1" a="1"/>
  <c r="D4744" i="1" s="1"/>
  <c r="D3064" i="1" a="1"/>
  <c r="D3064" i="1" s="1"/>
  <c r="D4072" i="1" a="1"/>
  <c r="D4072" i="1" s="1"/>
  <c r="D3400" i="1" a="1"/>
  <c r="D3400" i="1" s="1"/>
  <c r="D2392" i="1" a="1"/>
  <c r="D2392" i="1" s="1"/>
  <c r="D7449" i="1" a="1"/>
  <c r="D7449" i="1" s="1"/>
  <c r="D8625" i="1" a="1"/>
  <c r="D8625" i="1" s="1"/>
  <c r="D7785" i="1" a="1"/>
  <c r="D7785" i="1" s="1"/>
  <c r="D1233" i="1" a="1"/>
  <c r="D1233" i="1" s="1"/>
  <c r="D1065" i="1" a="1"/>
  <c r="D1065" i="1" s="1"/>
  <c r="D897" i="1" a="1"/>
  <c r="D897" i="1" s="1"/>
  <c r="D1569" i="1" a="1"/>
  <c r="D1569" i="1" s="1"/>
  <c r="D1401" i="1" a="1"/>
  <c r="D1401" i="1" s="1"/>
  <c r="D729" i="1" a="1"/>
  <c r="D729" i="1" s="1"/>
  <c r="D561" i="1" a="1"/>
  <c r="D561" i="1" s="1"/>
  <c r="D393" i="1" a="1"/>
  <c r="D393" i="1" s="1"/>
  <c r="D8457" i="1" a="1"/>
  <c r="D8457" i="1" s="1"/>
  <c r="D225" i="1" a="1"/>
  <c r="D225" i="1" s="1"/>
  <c r="D7953" i="1" a="1"/>
  <c r="D7953" i="1" s="1"/>
  <c r="D8289" i="1" a="1"/>
  <c r="D8289" i="1" s="1"/>
  <c r="D8121" i="1" a="1"/>
  <c r="D8121" i="1" s="1"/>
  <c r="D7617" i="1" a="1"/>
  <c r="D7617" i="1" s="1"/>
  <c r="D7280" i="1" a="1"/>
  <c r="D7280" i="1" s="1"/>
  <c r="D6944" i="1" a="1"/>
  <c r="D6944" i="1" s="1"/>
  <c r="D6440" i="1" a="1"/>
  <c r="D6440" i="1" s="1"/>
  <c r="D6104" i="1" a="1"/>
  <c r="D6104" i="1" s="1"/>
  <c r="D7112" i="1" a="1"/>
  <c r="D7112" i="1" s="1"/>
  <c r="D6776" i="1" a="1"/>
  <c r="D6776" i="1" s="1"/>
  <c r="D5936" i="1" a="1"/>
  <c r="D5936" i="1" s="1"/>
  <c r="D6272" i="1" a="1"/>
  <c r="D6272" i="1" s="1"/>
  <c r="D5768" i="1" a="1"/>
  <c r="D5768" i="1" s="1"/>
  <c r="D5432" i="1" a="1"/>
  <c r="D5432" i="1" s="1"/>
  <c r="D5096" i="1" a="1"/>
  <c r="D5096" i="1" s="1"/>
  <c r="D2240" i="1" a="1"/>
  <c r="D2240" i="1" s="1"/>
  <c r="D1904" i="1" a="1"/>
  <c r="D1904" i="1" s="1"/>
  <c r="D6608" i="1" a="1"/>
  <c r="D6608" i="1" s="1"/>
  <c r="D4928" i="1" a="1"/>
  <c r="D4928" i="1" s="1"/>
  <c r="D4592" i="1" a="1"/>
  <c r="D4592" i="1" s="1"/>
  <c r="D4256" i="1" a="1"/>
  <c r="D4256" i="1" s="1"/>
  <c r="D3920" i="1" a="1"/>
  <c r="D3920" i="1" s="1"/>
  <c r="D3584" i="1" a="1"/>
  <c r="D3584" i="1" s="1"/>
  <c r="D3248" i="1" a="1"/>
  <c r="D3248" i="1" s="1"/>
  <c r="D2912" i="1" a="1"/>
  <c r="D2912" i="1" s="1"/>
  <c r="D2576" i="1" a="1"/>
  <c r="D2576" i="1" s="1"/>
  <c r="D2072" i="1" a="1"/>
  <c r="D2072" i="1" s="1"/>
  <c r="D5600" i="1" a="1"/>
  <c r="D5600" i="1" s="1"/>
  <c r="D5264" i="1" a="1"/>
  <c r="D5264" i="1" s="1"/>
  <c r="D1736" i="1" a="1"/>
  <c r="D1736" i="1" s="1"/>
  <c r="D57" i="1" a="1"/>
  <c r="D57" i="1" s="1"/>
  <c r="D2744" i="1" a="1"/>
  <c r="D2744" i="1" s="1"/>
  <c r="D3752" i="1" a="1"/>
  <c r="D3752" i="1" s="1"/>
  <c r="D4760" i="1" a="1"/>
  <c r="D4760" i="1" s="1"/>
  <c r="D3080" i="1" a="1"/>
  <c r="D3080" i="1" s="1"/>
  <c r="D4088" i="1" a="1"/>
  <c r="D4088" i="1" s="1"/>
  <c r="D2408" i="1" a="1"/>
  <c r="D2408" i="1" s="1"/>
  <c r="D4424" i="1" a="1"/>
  <c r="D4424" i="1" s="1"/>
  <c r="D3416" i="1" a="1"/>
  <c r="D3416" i="1" s="1"/>
  <c r="D1081" i="1" a="1"/>
  <c r="D1081" i="1" s="1"/>
  <c r="D8641" i="1" a="1"/>
  <c r="D8641" i="1" s="1"/>
  <c r="D8305" i="1" a="1"/>
  <c r="D8305" i="1" s="1"/>
  <c r="D8137" i="1" a="1"/>
  <c r="D8137" i="1" s="1"/>
  <c r="D1249" i="1" a="1"/>
  <c r="D1249" i="1" s="1"/>
  <c r="D913" i="1" a="1"/>
  <c r="D913" i="1" s="1"/>
  <c r="D1585" i="1" a="1"/>
  <c r="D1585" i="1" s="1"/>
  <c r="D1417" i="1" a="1"/>
  <c r="D1417" i="1" s="1"/>
  <c r="D745" i="1" a="1"/>
  <c r="D745" i="1" s="1"/>
  <c r="D577" i="1" a="1"/>
  <c r="D577" i="1" s="1"/>
  <c r="D73" i="1" a="1"/>
  <c r="D73" i="1" s="1"/>
  <c r="D7969" i="1" a="1"/>
  <c r="D7969" i="1" s="1"/>
  <c r="D7633" i="1" a="1"/>
  <c r="D7633" i="1" s="1"/>
  <c r="D7465" i="1" a="1"/>
  <c r="D7465" i="1" s="1"/>
  <c r="D409" i="1" a="1"/>
  <c r="D409" i="1" s="1"/>
  <c r="D241" i="1" a="1"/>
  <c r="D241" i="1" s="1"/>
  <c r="D7801" i="1" a="1"/>
  <c r="D7801" i="1" s="1"/>
  <c r="D8473" i="1" a="1"/>
  <c r="D8473" i="1" s="1"/>
  <c r="D7296" i="1" a="1"/>
  <c r="D7296" i="1" s="1"/>
  <c r="D6960" i="1" a="1"/>
  <c r="D6960" i="1" s="1"/>
  <c r="D6120" i="1" a="1"/>
  <c r="D6120" i="1" s="1"/>
  <c r="D7128" i="1" a="1"/>
  <c r="D7128" i="1" s="1"/>
  <c r="D6792" i="1" a="1"/>
  <c r="D6792" i="1" s="1"/>
  <c r="D6456" i="1" a="1"/>
  <c r="D6456" i="1" s="1"/>
  <c r="D5952" i="1" a="1"/>
  <c r="D5952" i="1" s="1"/>
  <c r="D6288" i="1" a="1"/>
  <c r="D6288" i="1" s="1"/>
  <c r="D5448" i="1" a="1"/>
  <c r="D5448" i="1" s="1"/>
  <c r="D5112" i="1" a="1"/>
  <c r="D5112" i="1" s="1"/>
  <c r="D2256" i="1" a="1"/>
  <c r="D2256" i="1" s="1"/>
  <c r="D4944" i="1" a="1"/>
  <c r="D4944" i="1" s="1"/>
  <c r="D4608" i="1" a="1"/>
  <c r="D4608" i="1" s="1"/>
  <c r="D4272" i="1" a="1"/>
  <c r="D4272" i="1" s="1"/>
  <c r="D3936" i="1" a="1"/>
  <c r="D3936" i="1" s="1"/>
  <c r="D3600" i="1" a="1"/>
  <c r="D3600" i="1" s="1"/>
  <c r="D3264" i="1" a="1"/>
  <c r="D3264" i="1" s="1"/>
  <c r="D2928" i="1" a="1"/>
  <c r="D2928" i="1" s="1"/>
  <c r="D2592" i="1" a="1"/>
  <c r="D2592" i="1" s="1"/>
  <c r="D2088" i="1" a="1"/>
  <c r="D2088" i="1" s="1"/>
  <c r="D1920" i="1" a="1"/>
  <c r="D1920" i="1" s="1"/>
  <c r="D5616" i="1" a="1"/>
  <c r="D5616" i="1" s="1"/>
  <c r="D5280" i="1" a="1"/>
  <c r="D5280" i="1" s="1"/>
  <c r="D1752" i="1" a="1"/>
  <c r="D1752" i="1" s="1"/>
  <c r="D3768" i="1" a="1"/>
  <c r="D3768" i="1" s="1"/>
  <c r="D6624" i="1" a="1"/>
  <c r="D6624" i="1" s="1"/>
  <c r="D5784" i="1" a="1"/>
  <c r="D5784" i="1" s="1"/>
  <c r="D4776" i="1" a="1"/>
  <c r="D4776" i="1" s="1"/>
  <c r="D3096" i="1" a="1"/>
  <c r="D3096" i="1" s="1"/>
  <c r="D4104" i="1" a="1"/>
  <c r="D4104" i="1" s="1"/>
  <c r="D2424" i="1" a="1"/>
  <c r="D2424" i="1" s="1"/>
  <c r="D3432" i="1" a="1"/>
  <c r="D3432" i="1" s="1"/>
  <c r="D2760" i="1" a="1"/>
  <c r="D2760" i="1" s="1"/>
  <c r="D4440" i="1" a="1"/>
  <c r="D4440" i="1" s="1"/>
  <c r="D8657" i="1" a="1"/>
  <c r="D8657" i="1" s="1"/>
  <c r="D8321" i="1" a="1"/>
  <c r="D8321" i="1" s="1"/>
  <c r="D8153" i="1" a="1"/>
  <c r="D8153" i="1" s="1"/>
  <c r="D1265" i="1" a="1"/>
  <c r="D1265" i="1" s="1"/>
  <c r="D929" i="1" a="1"/>
  <c r="D929" i="1" s="1"/>
  <c r="D1097" i="1" a="1"/>
  <c r="D1097" i="1" s="1"/>
  <c r="D1433" i="1" a="1"/>
  <c r="D1433" i="1" s="1"/>
  <c r="D761" i="1" a="1"/>
  <c r="D761" i="1" s="1"/>
  <c r="D1601" i="1" a="1"/>
  <c r="D1601" i="1" s="1"/>
  <c r="D593" i="1" a="1"/>
  <c r="D593" i="1" s="1"/>
  <c r="D89" i="1" a="1"/>
  <c r="D89" i="1" s="1"/>
  <c r="D8489" i="1" a="1"/>
  <c r="D8489" i="1" s="1"/>
  <c r="D425" i="1" a="1"/>
  <c r="D425" i="1" s="1"/>
  <c r="D257" i="1" a="1"/>
  <c r="D257" i="1" s="1"/>
  <c r="D7985" i="1" a="1"/>
  <c r="D7985" i="1" s="1"/>
  <c r="D7649" i="1" a="1"/>
  <c r="D7649" i="1" s="1"/>
  <c r="D7481" i="1" a="1"/>
  <c r="D7481" i="1" s="1"/>
  <c r="D7817" i="1" a="1"/>
  <c r="D7817" i="1" s="1"/>
  <c r="D7312" i="1" a="1"/>
  <c r="D7312" i="1" s="1"/>
  <c r="D6976" i="1" a="1"/>
  <c r="D6976" i="1" s="1"/>
  <c r="D6136" i="1" a="1"/>
  <c r="D6136" i="1" s="1"/>
  <c r="D7144" i="1" a="1"/>
  <c r="D7144" i="1" s="1"/>
  <c r="D6808" i="1" a="1"/>
  <c r="D6808" i="1" s="1"/>
  <c r="D6472" i="1" a="1"/>
  <c r="D6472" i="1" s="1"/>
  <c r="D5968" i="1" a="1"/>
  <c r="D5968" i="1" s="1"/>
  <c r="D6304" i="1" a="1"/>
  <c r="D6304" i="1" s="1"/>
  <c r="D5464" i="1" a="1"/>
  <c r="D5464" i="1" s="1"/>
  <c r="D5128" i="1" a="1"/>
  <c r="D5128" i="1" s="1"/>
  <c r="D4960" i="1" a="1"/>
  <c r="D4960" i="1" s="1"/>
  <c r="D4624" i="1" a="1"/>
  <c r="D4624" i="1" s="1"/>
  <c r="D4288" i="1" a="1"/>
  <c r="D4288" i="1" s="1"/>
  <c r="D3952" i="1" a="1"/>
  <c r="D3952" i="1" s="1"/>
  <c r="D3616" i="1" a="1"/>
  <c r="D3616" i="1" s="1"/>
  <c r="D3280" i="1" a="1"/>
  <c r="D3280" i="1" s="1"/>
  <c r="D2944" i="1" a="1"/>
  <c r="D2944" i="1" s="1"/>
  <c r="D2608" i="1" a="1"/>
  <c r="D2608" i="1" s="1"/>
  <c r="D2272" i="1" a="1"/>
  <c r="D2272" i="1" s="1"/>
  <c r="D2104" i="1" a="1"/>
  <c r="D2104" i="1" s="1"/>
  <c r="D1936" i="1" a="1"/>
  <c r="D1936" i="1" s="1"/>
  <c r="D5632" i="1" a="1"/>
  <c r="D5632" i="1" s="1"/>
  <c r="D5296" i="1" a="1"/>
  <c r="D5296" i="1" s="1"/>
  <c r="D1768" i="1" a="1"/>
  <c r="D1768" i="1" s="1"/>
  <c r="D6640" i="1" a="1"/>
  <c r="D6640" i="1" s="1"/>
  <c r="D5800" i="1" a="1"/>
  <c r="D5800" i="1" s="1"/>
  <c r="D4792" i="1" a="1"/>
  <c r="D4792" i="1" s="1"/>
  <c r="D3112" i="1" a="1"/>
  <c r="D3112" i="1" s="1"/>
  <c r="D4120" i="1" a="1"/>
  <c r="D4120" i="1" s="1"/>
  <c r="D2440" i="1" a="1"/>
  <c r="D2440" i="1" s="1"/>
  <c r="D3448" i="1" a="1"/>
  <c r="D3448" i="1" s="1"/>
  <c r="D4456" i="1" a="1"/>
  <c r="D4456" i="1" s="1"/>
  <c r="D3784" i="1" a="1"/>
  <c r="D3784" i="1" s="1"/>
  <c r="D2776" i="1" a="1"/>
  <c r="D2776" i="1" s="1"/>
  <c r="D8673" i="1" a="1"/>
  <c r="D8673" i="1" s="1"/>
  <c r="D8337" i="1" a="1"/>
  <c r="D8337" i="1" s="1"/>
  <c r="D1617" i="1" a="1"/>
  <c r="D1617" i="1" s="1"/>
  <c r="D1281" i="1" a="1"/>
  <c r="D1281" i="1" s="1"/>
  <c r="D945" i="1" a="1"/>
  <c r="D945" i="1" s="1"/>
  <c r="D1113" i="1" a="1"/>
  <c r="D1113" i="1" s="1"/>
  <c r="D1449" i="1" a="1"/>
  <c r="D1449" i="1" s="1"/>
  <c r="D777" i="1" a="1"/>
  <c r="D777" i="1" s="1"/>
  <c r="D609" i="1" a="1"/>
  <c r="D609" i="1" s="1"/>
  <c r="D8001" i="1" a="1"/>
  <c r="D8001" i="1" s="1"/>
  <c r="D7833" i="1" a="1"/>
  <c r="D7833" i="1" s="1"/>
  <c r="D7665" i="1" a="1"/>
  <c r="D7665" i="1" s="1"/>
  <c r="D7497" i="1" a="1"/>
  <c r="D7497" i="1" s="1"/>
  <c r="D273" i="1" a="1"/>
  <c r="D273" i="1" s="1"/>
  <c r="D105" i="1" a="1"/>
  <c r="D105" i="1" s="1"/>
  <c r="D8505" i="1" a="1"/>
  <c r="D8505" i="1" s="1"/>
  <c r="D8169" i="1" a="1"/>
  <c r="D8169" i="1" s="1"/>
  <c r="D7328" i="1" a="1"/>
  <c r="D7328" i="1" s="1"/>
  <c r="D6992" i="1" a="1"/>
  <c r="D6992" i="1" s="1"/>
  <c r="D6656" i="1" a="1"/>
  <c r="D6656" i="1" s="1"/>
  <c r="D441" i="1" a="1"/>
  <c r="D441" i="1" s="1"/>
  <c r="D6152" i="1" a="1"/>
  <c r="D6152" i="1" s="1"/>
  <c r="D7160" i="1" a="1"/>
  <c r="D7160" i="1" s="1"/>
  <c r="D6824" i="1" a="1"/>
  <c r="D6824" i="1" s="1"/>
  <c r="D6488" i="1" a="1"/>
  <c r="D6488" i="1" s="1"/>
  <c r="D5984" i="1" a="1"/>
  <c r="D5984" i="1" s="1"/>
  <c r="D6320" i="1" a="1"/>
  <c r="D6320" i="1" s="1"/>
  <c r="D5480" i="1" a="1"/>
  <c r="D5480" i="1" s="1"/>
  <c r="D5144" i="1" a="1"/>
  <c r="D5144" i="1" s="1"/>
  <c r="D4976" i="1" a="1"/>
  <c r="D4976" i="1" s="1"/>
  <c r="D4640" i="1" a="1"/>
  <c r="D4640" i="1" s="1"/>
  <c r="D4304" i="1" a="1"/>
  <c r="D4304" i="1" s="1"/>
  <c r="D3968" i="1" a="1"/>
  <c r="D3968" i="1" s="1"/>
  <c r="D3632" i="1" a="1"/>
  <c r="D3632" i="1" s="1"/>
  <c r="D3296" i="1" a="1"/>
  <c r="D3296" i="1" s="1"/>
  <c r="D2960" i="1" a="1"/>
  <c r="D2960" i="1" s="1"/>
  <c r="D2624" i="1" a="1"/>
  <c r="D2624" i="1" s="1"/>
  <c r="D2288" i="1" a="1"/>
  <c r="D2288" i="1" s="1"/>
  <c r="D2120" i="1" a="1"/>
  <c r="D2120" i="1" s="1"/>
  <c r="D1952" i="1" a="1"/>
  <c r="D1952" i="1" s="1"/>
  <c r="D5816" i="1" a="1"/>
  <c r="D5816" i="1" s="1"/>
  <c r="D5648" i="1" a="1"/>
  <c r="D5648" i="1" s="1"/>
  <c r="D5312" i="1" a="1"/>
  <c r="D5312" i="1" s="1"/>
  <c r="D1784" i="1" a="1"/>
  <c r="D1784" i="1" s="1"/>
  <c r="D3128" i="1" a="1"/>
  <c r="D3128" i="1" s="1"/>
  <c r="D4136" i="1" a="1"/>
  <c r="D4136" i="1" s="1"/>
  <c r="D2456" i="1" a="1"/>
  <c r="D2456" i="1" s="1"/>
  <c r="D3464" i="1" a="1"/>
  <c r="D3464" i="1" s="1"/>
  <c r="D4472" i="1" a="1"/>
  <c r="D4472" i="1" s="1"/>
  <c r="D2792" i="1" a="1"/>
  <c r="D2792" i="1" s="1"/>
  <c r="D4808" i="1" a="1"/>
  <c r="D4808" i="1" s="1"/>
  <c r="D3800" i="1" a="1"/>
  <c r="D3800" i="1" s="1"/>
  <c r="D8521" i="1" a="1"/>
  <c r="D8521" i="1" s="1"/>
  <c r="D8689" i="1" a="1"/>
  <c r="D8689" i="1" s="1"/>
  <c r="D7513" i="1" a="1"/>
  <c r="D7513" i="1" s="1"/>
  <c r="D7849" i="1" a="1"/>
  <c r="D7849" i="1" s="1"/>
  <c r="D1297" i="1" a="1"/>
  <c r="D1297" i="1" s="1"/>
  <c r="D1633" i="1" a="1"/>
  <c r="D1633" i="1" s="1"/>
  <c r="D1129" i="1" a="1"/>
  <c r="D1129" i="1" s="1"/>
  <c r="D961" i="1" a="1"/>
  <c r="D961" i="1" s="1"/>
  <c r="D1465" i="1" a="1"/>
  <c r="D1465" i="1" s="1"/>
  <c r="D793" i="1" a="1"/>
  <c r="D793" i="1" s="1"/>
  <c r="D625" i="1" a="1"/>
  <c r="D625" i="1" s="1"/>
  <c r="D8185" i="1" a="1"/>
  <c r="D8185" i="1" s="1"/>
  <c r="D289" i="1" a="1"/>
  <c r="D289" i="1" s="1"/>
  <c r="D8017" i="1" a="1"/>
  <c r="D8017" i="1" s="1"/>
  <c r="D7681" i="1" a="1"/>
  <c r="D7681" i="1" s="1"/>
  <c r="D8353" i="1" a="1"/>
  <c r="D8353" i="1" s="1"/>
  <c r="D7344" i="1" a="1"/>
  <c r="D7344" i="1" s="1"/>
  <c r="D7008" i="1" a="1"/>
  <c r="D7008" i="1" s="1"/>
  <c r="D6672" i="1" a="1"/>
  <c r="D6672" i="1" s="1"/>
  <c r="D457" i="1" a="1"/>
  <c r="D457" i="1" s="1"/>
  <c r="D6168" i="1" a="1"/>
  <c r="D6168" i="1" s="1"/>
  <c r="D121" i="1" a="1"/>
  <c r="D121" i="1" s="1"/>
  <c r="D7176" i="1" a="1"/>
  <c r="D7176" i="1" s="1"/>
  <c r="D6840" i="1" a="1"/>
  <c r="D6840" i="1" s="1"/>
  <c r="D6504" i="1" a="1"/>
  <c r="D6504" i="1" s="1"/>
  <c r="D6000" i="1" a="1"/>
  <c r="D6000" i="1" s="1"/>
  <c r="D6336" i="1" a="1"/>
  <c r="D6336" i="1" s="1"/>
  <c r="D5496" i="1" a="1"/>
  <c r="D5496" i="1" s="1"/>
  <c r="D5160" i="1" a="1"/>
  <c r="D5160" i="1" s="1"/>
  <c r="D5832" i="1" a="1"/>
  <c r="D5832" i="1" s="1"/>
  <c r="D4992" i="1" a="1"/>
  <c r="D4992" i="1" s="1"/>
  <c r="D4656" i="1" a="1"/>
  <c r="D4656" i="1" s="1"/>
  <c r="D4320" i="1" a="1"/>
  <c r="D4320" i="1" s="1"/>
  <c r="D3984" i="1" a="1"/>
  <c r="D3984" i="1" s="1"/>
  <c r="D3648" i="1" a="1"/>
  <c r="D3648" i="1" s="1"/>
  <c r="D3312" i="1" a="1"/>
  <c r="D3312" i="1" s="1"/>
  <c r="D2976" i="1" a="1"/>
  <c r="D2976" i="1" s="1"/>
  <c r="D2640" i="1" a="1"/>
  <c r="D2640" i="1" s="1"/>
  <c r="D2304" i="1" a="1"/>
  <c r="D2304" i="1" s="1"/>
  <c r="D2136" i="1" a="1"/>
  <c r="D2136" i="1" s="1"/>
  <c r="D1968" i="1" a="1"/>
  <c r="D1968" i="1" s="1"/>
  <c r="D5664" i="1" a="1"/>
  <c r="D5664" i="1" s="1"/>
  <c r="D5328" i="1" a="1"/>
  <c r="D5328" i="1" s="1"/>
  <c r="D1800" i="1" a="1"/>
  <c r="D1800" i="1" s="1"/>
  <c r="D4152" i="1" a="1"/>
  <c r="D4152" i="1" s="1"/>
  <c r="D2472" i="1" a="1"/>
  <c r="D2472" i="1" s="1"/>
  <c r="D3480" i="1" a="1"/>
  <c r="D3480" i="1" s="1"/>
  <c r="D4488" i="1" a="1"/>
  <c r="D4488" i="1" s="1"/>
  <c r="D2808" i="1" a="1"/>
  <c r="D2808" i="1" s="1"/>
  <c r="D3816" i="1" a="1"/>
  <c r="D3816" i="1" s="1"/>
  <c r="D3144" i="1" a="1"/>
  <c r="D3144" i="1" s="1"/>
  <c r="D4824" i="1" a="1"/>
  <c r="D4824" i="1" s="1"/>
  <c r="D8369" i="1" a="1"/>
  <c r="D8369" i="1" s="1"/>
  <c r="D8537" i="1" a="1"/>
  <c r="D8537" i="1" s="1"/>
  <c r="D8705" i="1" a="1"/>
  <c r="D8705" i="1" s="1"/>
  <c r="D8033" i="1" a="1"/>
  <c r="D8033" i="1" s="1"/>
  <c r="D7529" i="1" a="1"/>
  <c r="D7529" i="1" s="1"/>
  <c r="D1313" i="1" a="1"/>
  <c r="D1313" i="1" s="1"/>
  <c r="D977" i="1" a="1"/>
  <c r="D977" i="1" s="1"/>
  <c r="D1649" i="1" a="1"/>
  <c r="D1649" i="1" s="1"/>
  <c r="D1481" i="1" a="1"/>
  <c r="D1481" i="1" s="1"/>
  <c r="D137" i="1" a="1"/>
  <c r="D137" i="1" s="1"/>
  <c r="D7697" i="1" a="1"/>
  <c r="D7697" i="1" s="1"/>
  <c r="D641" i="1" a="1"/>
  <c r="D641" i="1" s="1"/>
  <c r="D305" i="1" a="1"/>
  <c r="D305" i="1" s="1"/>
  <c r="D809" i="1" a="1"/>
  <c r="D809" i="1" s="1"/>
  <c r="D8201" i="1" a="1"/>
  <c r="D8201" i="1" s="1"/>
  <c r="D7865" i="1" a="1"/>
  <c r="D7865" i="1" s="1"/>
  <c r="D7360" i="1" a="1"/>
  <c r="D7360" i="1" s="1"/>
  <c r="D7024" i="1" a="1"/>
  <c r="D7024" i="1" s="1"/>
  <c r="D6688" i="1" a="1"/>
  <c r="D6688" i="1" s="1"/>
  <c r="D6184" i="1" a="1"/>
  <c r="D6184" i="1" s="1"/>
  <c r="D7192" i="1" a="1"/>
  <c r="D7192" i="1" s="1"/>
  <c r="D6856" i="1" a="1"/>
  <c r="D6856" i="1" s="1"/>
  <c r="D6520" i="1" a="1"/>
  <c r="D6520" i="1" s="1"/>
  <c r="D6016" i="1" a="1"/>
  <c r="D6016" i="1" s="1"/>
  <c r="D6352" i="1" a="1"/>
  <c r="D6352" i="1" s="1"/>
  <c r="D5512" i="1" a="1"/>
  <c r="D5512" i="1" s="1"/>
  <c r="D5176" i="1" a="1"/>
  <c r="D5176" i="1" s="1"/>
  <c r="D5008" i="1" a="1"/>
  <c r="D5008" i="1" s="1"/>
  <c r="D4672" i="1" a="1"/>
  <c r="D4672" i="1" s="1"/>
  <c r="D4336" i="1" a="1"/>
  <c r="D4336" i="1" s="1"/>
  <c r="D4000" i="1" a="1"/>
  <c r="D4000" i="1" s="1"/>
  <c r="D3664" i="1" a="1"/>
  <c r="D3664" i="1" s="1"/>
  <c r="D3328" i="1" a="1"/>
  <c r="D3328" i="1" s="1"/>
  <c r="D2992" i="1" a="1"/>
  <c r="D2992" i="1" s="1"/>
  <c r="D2656" i="1" a="1"/>
  <c r="D2656" i="1" s="1"/>
  <c r="D2320" i="1" a="1"/>
  <c r="D2320" i="1" s="1"/>
  <c r="D2152" i="1" a="1"/>
  <c r="D2152" i="1" s="1"/>
  <c r="D5680" i="1" a="1"/>
  <c r="D5680" i="1" s="1"/>
  <c r="D5344" i="1" a="1"/>
  <c r="D5344" i="1" s="1"/>
  <c r="D1984" i="1" a="1"/>
  <c r="D1984" i="1" s="1"/>
  <c r="D1816" i="1" a="1"/>
  <c r="D1816" i="1" s="1"/>
  <c r="D5848" i="1" a="1"/>
  <c r="D5848" i="1" s="1"/>
  <c r="D2488" i="1" a="1"/>
  <c r="D2488" i="1" s="1"/>
  <c r="D3496" i="1" a="1"/>
  <c r="D3496" i="1" s="1"/>
  <c r="D4504" i="1" a="1"/>
  <c r="D4504" i="1" s="1"/>
  <c r="D2824" i="1" a="1"/>
  <c r="D2824" i="1" s="1"/>
  <c r="D473" i="1" a="1"/>
  <c r="D473" i="1" s="1"/>
  <c r="D3832" i="1" a="1"/>
  <c r="D3832" i="1" s="1"/>
  <c r="D4840" i="1" a="1"/>
  <c r="D4840" i="1" s="1"/>
  <c r="D4168" i="1" a="1"/>
  <c r="D4168" i="1" s="1"/>
  <c r="D1145" i="1" a="1"/>
  <c r="D1145" i="1" s="1"/>
  <c r="D3160" i="1" a="1"/>
  <c r="D3160" i="1" s="1"/>
  <c r="D8386" i="1" a="1"/>
  <c r="D8386" i="1" s="1"/>
  <c r="D8218" i="1" a="1"/>
  <c r="D8218" i="1" s="1"/>
  <c r="D8722" i="1" a="1"/>
  <c r="D8722" i="1" s="1"/>
  <c r="D8050" i="1" a="1"/>
  <c r="D8050" i="1" s="1"/>
  <c r="D7546" i="1" a="1"/>
  <c r="D7546" i="1" s="1"/>
  <c r="D1498" i="1" a="1"/>
  <c r="D1498" i="1" s="1"/>
  <c r="D1330" i="1" a="1"/>
  <c r="D1330" i="1" s="1"/>
  <c r="D994" i="1" a="1"/>
  <c r="D994" i="1" s="1"/>
  <c r="D8554" i="1" a="1"/>
  <c r="D8554" i="1" s="1"/>
  <c r="D7882" i="1" a="1"/>
  <c r="D7882" i="1" s="1"/>
  <c r="D1162" i="1" a="1"/>
  <c r="D1162" i="1" s="1"/>
  <c r="D826" i="1" a="1"/>
  <c r="D826" i="1" s="1"/>
  <c r="D658" i="1" a="1"/>
  <c r="D658" i="1" s="1"/>
  <c r="D7714" i="1" a="1"/>
  <c r="D7714" i="1" s="1"/>
  <c r="D7378" i="1" a="1"/>
  <c r="D7378" i="1" s="1"/>
  <c r="D490" i="1" a="1"/>
  <c r="D490" i="1" s="1"/>
  <c r="D322" i="1" a="1"/>
  <c r="D322" i="1" s="1"/>
  <c r="D6033" i="1" a="1"/>
  <c r="D6033" i="1" s="1"/>
  <c r="D4185" i="1" a="1"/>
  <c r="D4185" i="1" s="1"/>
  <c r="D3849" i="1" a="1"/>
  <c r="D3849" i="1" s="1"/>
  <c r="D3513" i="1" a="1"/>
  <c r="D3513" i="1" s="1"/>
  <c r="D6873" i="1" a="1"/>
  <c r="D6873" i="1" s="1"/>
  <c r="D6369" i="1" a="1"/>
  <c r="D6369" i="1" s="1"/>
  <c r="D7041" i="1" a="1"/>
  <c r="D7041" i="1" s="1"/>
  <c r="D6705" i="1" a="1"/>
  <c r="D6705" i="1" s="1"/>
  <c r="D6201" i="1" a="1"/>
  <c r="D6201" i="1" s="1"/>
  <c r="D5865" i="1" a="1"/>
  <c r="D5865" i="1" s="1"/>
  <c r="D4353" i="1" a="1"/>
  <c r="D4353" i="1" s="1"/>
  <c r="D4017" i="1" a="1"/>
  <c r="D4017" i="1" s="1"/>
  <c r="D3681" i="1" a="1"/>
  <c r="D3681" i="1" s="1"/>
  <c r="D3345" i="1" a="1"/>
  <c r="D3345" i="1" s="1"/>
  <c r="D3009" i="1" a="1"/>
  <c r="D3009" i="1" s="1"/>
  <c r="D2673" i="1" a="1"/>
  <c r="D2673" i="1" s="1"/>
  <c r="D2337" i="1" a="1"/>
  <c r="D2337" i="1" s="1"/>
  <c r="D2169" i="1" a="1"/>
  <c r="D2169" i="1" s="1"/>
  <c r="D3177" i="1" a="1"/>
  <c r="D3177" i="1" s="1"/>
  <c r="D2841" i="1" a="1"/>
  <c r="D2841" i="1" s="1"/>
  <c r="D2505" i="1" a="1"/>
  <c r="D2505" i="1" s="1"/>
  <c r="D2001" i="1" a="1"/>
  <c r="D2001" i="1" s="1"/>
  <c r="D1665" i="1" a="1"/>
  <c r="D1665" i="1" s="1"/>
  <c r="D4857" i="1" a="1"/>
  <c r="D4857" i="1" s="1"/>
  <c r="D154" i="1" a="1"/>
  <c r="D154" i="1" s="1"/>
  <c r="D5193" i="1" a="1"/>
  <c r="D5193" i="1" s="1"/>
  <c r="D6537" i="1" a="1"/>
  <c r="D6537" i="1" s="1"/>
  <c r="D4521" i="1" a="1"/>
  <c r="D4521" i="1" s="1"/>
  <c r="D7209" i="1" a="1"/>
  <c r="D7209" i="1" s="1"/>
  <c r="D5529" i="1" a="1"/>
  <c r="D5529" i="1" s="1"/>
  <c r="D1833" i="1" a="1"/>
  <c r="D1833" i="1" s="1"/>
  <c r="D5025" i="1" a="1"/>
  <c r="D5025" i="1" s="1"/>
  <c r="D5697" i="1" a="1"/>
  <c r="D5697" i="1" s="1"/>
  <c r="D5361" i="1" a="1"/>
  <c r="D5361" i="1" s="1"/>
  <c r="D4689" i="1" a="1"/>
  <c r="D4689" i="1" s="1"/>
  <c r="C4917" i="1" a="1"/>
  <c r="C4917" i="1" s="1"/>
  <c r="C5253" i="1" a="1"/>
  <c r="C5253" i="1" s="1"/>
  <c r="C5589" i="1" a="1"/>
  <c r="C5589" i="1" s="1"/>
  <c r="C4749" i="1" a="1"/>
  <c r="C4749" i="1" s="1"/>
  <c r="C5421" i="1" a="1"/>
  <c r="C5421" i="1" s="1"/>
  <c r="C8278" i="1" a="1"/>
  <c r="C8278" i="1" s="1"/>
  <c r="C5085" i="1" a="1"/>
  <c r="C5085" i="1" s="1"/>
  <c r="C4581" i="1" a="1"/>
  <c r="C4581" i="1" s="1"/>
  <c r="C8446" i="1" a="1"/>
  <c r="C8446" i="1" s="1"/>
  <c r="C5757" i="1" a="1"/>
  <c r="C5757" i="1" s="1"/>
  <c r="C8110" i="1" a="1"/>
  <c r="C8110" i="1" s="1"/>
  <c r="C8614" i="1" a="1"/>
  <c r="C8614" i="1" s="1"/>
  <c r="C7942" i="1" a="1"/>
  <c r="C7942" i="1" s="1"/>
  <c r="C1558" i="1" a="1"/>
  <c r="C1558" i="1" s="1"/>
  <c r="C1390" i="1" a="1"/>
  <c r="C1390" i="1" s="1"/>
  <c r="C1054" i="1" a="1"/>
  <c r="C1054" i="1" s="1"/>
  <c r="C1222" i="1" a="1"/>
  <c r="C1222" i="1" s="1"/>
  <c r="C886" i="1" a="1"/>
  <c r="C886" i="1" s="1"/>
  <c r="C550" i="1" a="1"/>
  <c r="C550" i="1" s="1"/>
  <c r="C7774" i="1" a="1"/>
  <c r="C7774" i="1" s="1"/>
  <c r="C7438" i="1" a="1"/>
  <c r="C7438" i="1" s="1"/>
  <c r="C718" i="1" a="1"/>
  <c r="C718" i="1" s="1"/>
  <c r="C382" i="1" a="1"/>
  <c r="C382" i="1" s="1"/>
  <c r="C7606" i="1" a="1"/>
  <c r="C7606" i="1" s="1"/>
  <c r="C46" i="1" a="1"/>
  <c r="C46" i="1" s="1"/>
  <c r="C7269" i="1" a="1"/>
  <c r="C7269" i="1" s="1"/>
  <c r="C6597" i="1" a="1"/>
  <c r="C6597" i="1" s="1"/>
  <c r="C6261" i="1" a="1"/>
  <c r="C6261" i="1" s="1"/>
  <c r="C4413" i="1" a="1"/>
  <c r="C4413" i="1" s="1"/>
  <c r="C214" i="1" a="1"/>
  <c r="C214" i="1" s="1"/>
  <c r="C6093" i="1" a="1"/>
  <c r="C6093" i="1" s="1"/>
  <c r="C4245" i="1" a="1"/>
  <c r="C4245" i="1" s="1"/>
  <c r="C3909" i="1" a="1"/>
  <c r="C3909" i="1" s="1"/>
  <c r="C3573" i="1" a="1"/>
  <c r="C3573" i="1" s="1"/>
  <c r="C3237" i="1" a="1"/>
  <c r="C3237" i="1" s="1"/>
  <c r="C6429" i="1" a="1"/>
  <c r="C6429" i="1" s="1"/>
  <c r="C6933" i="1" a="1"/>
  <c r="C6933" i="1" s="1"/>
  <c r="C6765" i="1" a="1"/>
  <c r="C6765" i="1" s="1"/>
  <c r="C5925" i="1" a="1"/>
  <c r="C5925" i="1" s="1"/>
  <c r="C4077" i="1" a="1"/>
  <c r="C4077" i="1" s="1"/>
  <c r="C3741" i="1" a="1"/>
  <c r="C3741" i="1" s="1"/>
  <c r="C3405" i="1" a="1"/>
  <c r="C3405" i="1" s="1"/>
  <c r="C3069" i="1" a="1"/>
  <c r="C3069" i="1" s="1"/>
  <c r="C2733" i="1" a="1"/>
  <c r="C2733" i="1" s="1"/>
  <c r="C2397" i="1" a="1"/>
  <c r="C2397" i="1" s="1"/>
  <c r="C2061" i="1" a="1"/>
  <c r="C2061" i="1" s="1"/>
  <c r="C2229" i="1" a="1"/>
  <c r="C2229" i="1" s="1"/>
  <c r="C2901" i="1" a="1"/>
  <c r="C2901" i="1" s="1"/>
  <c r="C2565" i="1" a="1"/>
  <c r="C2565" i="1" s="1"/>
  <c r="C7101" i="1" a="1"/>
  <c r="C7101" i="1" s="1"/>
  <c r="C1893" i="1" a="1"/>
  <c r="C1893" i="1" s="1"/>
  <c r="C1725" i="1" a="1"/>
  <c r="C1725" i="1" s="1"/>
  <c r="C4989" i="1" a="1"/>
  <c r="C4989" i="1" s="1"/>
  <c r="C4821" i="1" a="1"/>
  <c r="C4821" i="1" s="1"/>
  <c r="C4485" i="1" a="1"/>
  <c r="C4485" i="1" s="1"/>
  <c r="C2133" i="1" a="1"/>
  <c r="C2133" i="1" s="1"/>
  <c r="C4653" i="1" a="1"/>
  <c r="C4653" i="1" s="1"/>
  <c r="C8182" i="1" a="1"/>
  <c r="C8182" i="1" s="1"/>
  <c r="C5157" i="1" a="1"/>
  <c r="C5157" i="1" s="1"/>
  <c r="C5661" i="1" a="1"/>
  <c r="C5661" i="1" s="1"/>
  <c r="C5325" i="1" a="1"/>
  <c r="C5325" i="1" s="1"/>
  <c r="C8686" i="1" a="1"/>
  <c r="C8686" i="1" s="1"/>
  <c r="C8518" i="1" a="1"/>
  <c r="C8518" i="1" s="1"/>
  <c r="C8350" i="1" a="1"/>
  <c r="C8350" i="1" s="1"/>
  <c r="C5493" i="1" a="1"/>
  <c r="C5493" i="1" s="1"/>
  <c r="C7846" i="1" a="1"/>
  <c r="C7846" i="1" s="1"/>
  <c r="C1294" i="1" a="1"/>
  <c r="C1294" i="1" s="1"/>
  <c r="C958" i="1" a="1"/>
  <c r="C958" i="1" s="1"/>
  <c r="C1630" i="1" a="1"/>
  <c r="C1630" i="1" s="1"/>
  <c r="C1462" i="1" a="1"/>
  <c r="C1462" i="1" s="1"/>
  <c r="C1126" i="1" a="1"/>
  <c r="C1126" i="1" s="1"/>
  <c r="C790" i="1" a="1"/>
  <c r="C790" i="1" s="1"/>
  <c r="C454" i="1" a="1"/>
  <c r="C454" i="1" s="1"/>
  <c r="C622" i="1" a="1"/>
  <c r="C622" i="1" s="1"/>
  <c r="C7678" i="1" a="1"/>
  <c r="C7678" i="1" s="1"/>
  <c r="C8014" i="1" a="1"/>
  <c r="C8014" i="1" s="1"/>
  <c r="C7510" i="1" a="1"/>
  <c r="C7510" i="1" s="1"/>
  <c r="C286" i="1" a="1"/>
  <c r="C286" i="1" s="1"/>
  <c r="C7173" i="1" a="1"/>
  <c r="C7173" i="1" s="1"/>
  <c r="C7341" i="1" a="1"/>
  <c r="C7341" i="1" s="1"/>
  <c r="C6501" i="1" a="1"/>
  <c r="C6501" i="1" s="1"/>
  <c r="C5997" i="1" a="1"/>
  <c r="C5997" i="1" s="1"/>
  <c r="C4149" i="1" a="1"/>
  <c r="C4149" i="1" s="1"/>
  <c r="C3813" i="1" a="1"/>
  <c r="C3813" i="1" s="1"/>
  <c r="C3477" i="1" a="1"/>
  <c r="C3477" i="1" s="1"/>
  <c r="C118" i="1" a="1"/>
  <c r="C118" i="1" s="1"/>
  <c r="C7005" i="1" a="1"/>
  <c r="C7005" i="1" s="1"/>
  <c r="C6837" i="1" a="1"/>
  <c r="C6837" i="1" s="1"/>
  <c r="C6333" i="1" a="1"/>
  <c r="C6333" i="1" s="1"/>
  <c r="C6669" i="1" a="1"/>
  <c r="C6669" i="1" s="1"/>
  <c r="C6165" i="1" a="1"/>
  <c r="C6165" i="1" s="1"/>
  <c r="C5829" i="1" a="1"/>
  <c r="C5829" i="1" s="1"/>
  <c r="C4317" i="1" a="1"/>
  <c r="C4317" i="1" s="1"/>
  <c r="C3981" i="1" a="1"/>
  <c r="C3981" i="1" s="1"/>
  <c r="C3645" i="1" a="1"/>
  <c r="C3645" i="1" s="1"/>
  <c r="C3309" i="1" a="1"/>
  <c r="C3309" i="1" s="1"/>
  <c r="C2973" i="1" a="1"/>
  <c r="C2973" i="1" s="1"/>
  <c r="C2637" i="1" a="1"/>
  <c r="C2637" i="1" s="1"/>
  <c r="C2301" i="1" a="1"/>
  <c r="C2301" i="1" s="1"/>
  <c r="C1797" i="1" a="1"/>
  <c r="C1797" i="1" s="1"/>
  <c r="C3141" i="1" a="1"/>
  <c r="C3141" i="1" s="1"/>
  <c r="C2805" i="1" a="1"/>
  <c r="C2805" i="1" s="1"/>
  <c r="C2469" i="1" a="1"/>
  <c r="C2469" i="1" s="1"/>
  <c r="C1965" i="1" a="1"/>
  <c r="C1965" i="1" s="1"/>
  <c r="C5689" i="1" a="1"/>
  <c r="C5689" i="1" s="1"/>
  <c r="C5353" i="1" a="1"/>
  <c r="C5353" i="1" s="1"/>
  <c r="C5017" i="1" a="1"/>
  <c r="C5017" i="1" s="1"/>
  <c r="C4681" i="1" a="1"/>
  <c r="C4681" i="1" s="1"/>
  <c r="C5521" i="1" a="1"/>
  <c r="C5521" i="1" s="1"/>
  <c r="C5185" i="1" a="1"/>
  <c r="C5185" i="1" s="1"/>
  <c r="C4849" i="1" a="1"/>
  <c r="C4849" i="1" s="1"/>
  <c r="C4513" i="1" a="1"/>
  <c r="C4513" i="1" s="1"/>
  <c r="C8714" i="1" a="1"/>
  <c r="C8714" i="1" s="1"/>
  <c r="C8378" i="1" a="1"/>
  <c r="C8378" i="1" s="1"/>
  <c r="C8546" i="1" a="1"/>
  <c r="C8546" i="1" s="1"/>
  <c r="C8210" i="1" a="1"/>
  <c r="C8210" i="1" s="1"/>
  <c r="C7706" i="1" a="1"/>
  <c r="C7706" i="1" s="1"/>
  <c r="C1490" i="1" a="1"/>
  <c r="C1490" i="1" s="1"/>
  <c r="C1322" i="1" a="1"/>
  <c r="C1322" i="1" s="1"/>
  <c r="C986" i="1" a="1"/>
  <c r="C986" i="1" s="1"/>
  <c r="C482" i="1" a="1"/>
  <c r="C482" i="1" s="1"/>
  <c r="C818" i="1" a="1"/>
  <c r="C818" i="1" s="1"/>
  <c r="C7874" i="1" a="1"/>
  <c r="C7874" i="1" s="1"/>
  <c r="C7538" i="1" a="1"/>
  <c r="C7538" i="1" s="1"/>
  <c r="C1154" i="1" a="1"/>
  <c r="C1154" i="1" s="1"/>
  <c r="C650" i="1" a="1"/>
  <c r="C650" i="1" s="1"/>
  <c r="C8042" i="1" a="1"/>
  <c r="C8042" i="1" s="1"/>
  <c r="C1658" i="1" a="1"/>
  <c r="C1658" i="1" s="1"/>
  <c r="C146" i="1" a="1"/>
  <c r="C146" i="1" s="1"/>
  <c r="C6697" i="1" a="1"/>
  <c r="C6697" i="1" s="1"/>
  <c r="C6193" i="1" a="1"/>
  <c r="C6193" i="1" s="1"/>
  <c r="C5857" i="1" a="1"/>
  <c r="C5857" i="1" s="1"/>
  <c r="C4345" i="1" a="1"/>
  <c r="C4345" i="1" s="1"/>
  <c r="C4009" i="1" a="1"/>
  <c r="C4009" i="1" s="1"/>
  <c r="C3673" i="1" a="1"/>
  <c r="C3673" i="1" s="1"/>
  <c r="C3337" i="1" a="1"/>
  <c r="C3337" i="1" s="1"/>
  <c r="C6529" i="1" a="1"/>
  <c r="C6529" i="1" s="1"/>
  <c r="C6025" i="1" a="1"/>
  <c r="C6025" i="1" s="1"/>
  <c r="C4177" i="1" a="1"/>
  <c r="C4177" i="1" s="1"/>
  <c r="C3841" i="1" a="1"/>
  <c r="C3841" i="1" s="1"/>
  <c r="C3505" i="1" a="1"/>
  <c r="C3505" i="1" s="1"/>
  <c r="C6865" i="1" a="1"/>
  <c r="C6865" i="1" s="1"/>
  <c r="C6361" i="1" a="1"/>
  <c r="C6361" i="1" s="1"/>
  <c r="C1993" i="1" a="1"/>
  <c r="C1993" i="1" s="1"/>
  <c r="C1825" i="1" a="1"/>
  <c r="C1825" i="1" s="1"/>
  <c r="C3001" i="1" a="1"/>
  <c r="C3001" i="1" s="1"/>
  <c r="C2665" i="1" a="1"/>
  <c r="C2665" i="1" s="1"/>
  <c r="C2329" i="1" a="1"/>
  <c r="C2329" i="1" s="1"/>
  <c r="C2161" i="1" a="1"/>
  <c r="C2161" i="1" s="1"/>
  <c r="C3169" i="1" a="1"/>
  <c r="C3169" i="1" s="1"/>
  <c r="C314" i="1" a="1"/>
  <c r="C314" i="1" s="1"/>
  <c r="C7201" i="1" a="1"/>
  <c r="C7201" i="1" s="1"/>
  <c r="C7033" i="1" a="1"/>
  <c r="C7033" i="1" s="1"/>
  <c r="C2497" i="1" a="1"/>
  <c r="C2497" i="1" s="1"/>
  <c r="C7369" i="1" a="1"/>
  <c r="C7369" i="1" s="1"/>
  <c r="C2833" i="1" a="1"/>
  <c r="C2833" i="1" s="1"/>
  <c r="C5541" i="1" a="1"/>
  <c r="C5541" i="1" s="1"/>
  <c r="C5709" i="1" a="1"/>
  <c r="C5709" i="1" s="1"/>
  <c r="C5037" i="1" a="1"/>
  <c r="C5037" i="1" s="1"/>
  <c r="C4701" i="1" a="1"/>
  <c r="C4701" i="1" s="1"/>
  <c r="C5205" i="1" a="1"/>
  <c r="C5205" i="1" s="1"/>
  <c r="C4533" i="1" a="1"/>
  <c r="C4533" i="1" s="1"/>
  <c r="C4869" i="1" a="1"/>
  <c r="C4869" i="1" s="1"/>
  <c r="C8398" i="1" a="1"/>
  <c r="C8398" i="1" s="1"/>
  <c r="C8230" i="1" a="1"/>
  <c r="C8230" i="1" s="1"/>
  <c r="C5373" i="1" a="1"/>
  <c r="C5373" i="1" s="1"/>
  <c r="C8566" i="1" a="1"/>
  <c r="C8566" i="1" s="1"/>
  <c r="C7894" i="1" a="1"/>
  <c r="C7894" i="1" s="1"/>
  <c r="C8734" i="1" a="1"/>
  <c r="C8734" i="1" s="1"/>
  <c r="C7726" i="1" a="1"/>
  <c r="C7726" i="1" s="1"/>
  <c r="C1510" i="1" a="1"/>
  <c r="C1510" i="1" s="1"/>
  <c r="C1342" i="1" a="1"/>
  <c r="C1342" i="1" s="1"/>
  <c r="C1006" i="1" a="1"/>
  <c r="C1006" i="1" s="1"/>
  <c r="C7390" i="1" a="1"/>
  <c r="C7390" i="1" s="1"/>
  <c r="C1174" i="1" a="1"/>
  <c r="C1174" i="1" s="1"/>
  <c r="C838" i="1" a="1"/>
  <c r="C838" i="1" s="1"/>
  <c r="C502" i="1" a="1"/>
  <c r="C502" i="1" s="1"/>
  <c r="C670" i="1" a="1"/>
  <c r="C670" i="1" s="1"/>
  <c r="C8062" i="1" a="1"/>
  <c r="C8062" i="1" s="1"/>
  <c r="C7558" i="1" a="1"/>
  <c r="C7558" i="1" s="1"/>
  <c r="C7221" i="1" a="1"/>
  <c r="C7221" i="1" s="1"/>
  <c r="C6549" i="1" a="1"/>
  <c r="C6549" i="1" s="1"/>
  <c r="C166" i="1" a="1"/>
  <c r="C166" i="1" s="1"/>
  <c r="C6045" i="1" a="1"/>
  <c r="C6045" i="1" s="1"/>
  <c r="C4197" i="1" a="1"/>
  <c r="C4197" i="1" s="1"/>
  <c r="C3861" i="1" a="1"/>
  <c r="C3861" i="1" s="1"/>
  <c r="C3525" i="1" a="1"/>
  <c r="C3525" i="1" s="1"/>
  <c r="C6885" i="1" a="1"/>
  <c r="C6885" i="1" s="1"/>
  <c r="C6381" i="1" a="1"/>
  <c r="C6381" i="1" s="1"/>
  <c r="C6717" i="1" a="1"/>
  <c r="C6717" i="1" s="1"/>
  <c r="C6213" i="1" a="1"/>
  <c r="C6213" i="1" s="1"/>
  <c r="C5877" i="1" a="1"/>
  <c r="C5877" i="1" s="1"/>
  <c r="C4365" i="1" a="1"/>
  <c r="C4365" i="1" s="1"/>
  <c r="C4029" i="1" a="1"/>
  <c r="C4029" i="1" s="1"/>
  <c r="C3693" i="1" a="1"/>
  <c r="C3693" i="1" s="1"/>
  <c r="C3357" i="1" a="1"/>
  <c r="C3357" i="1" s="1"/>
  <c r="C3021" i="1" a="1"/>
  <c r="C3021" i="1" s="1"/>
  <c r="C2685" i="1" a="1"/>
  <c r="C2685" i="1" s="1"/>
  <c r="C2349" i="1" a="1"/>
  <c r="C2349" i="1" s="1"/>
  <c r="C2181" i="1" a="1"/>
  <c r="C2181" i="1" s="1"/>
  <c r="C1845" i="1" a="1"/>
  <c r="C1845" i="1" s="1"/>
  <c r="C1677" i="1" a="1"/>
  <c r="C1677" i="1" s="1"/>
  <c r="C334" i="1" a="1"/>
  <c r="C334" i="1" s="1"/>
  <c r="C3189" i="1" a="1"/>
  <c r="C3189" i="1" s="1"/>
  <c r="C2853" i="1" a="1"/>
  <c r="C2853" i="1" s="1"/>
  <c r="C2517" i="1" a="1"/>
  <c r="C2517" i="1" s="1"/>
  <c r="C7053" i="1" a="1"/>
  <c r="C7053" i="1" s="1"/>
  <c r="C2013" i="1" a="1"/>
  <c r="C2013" i="1" s="1"/>
  <c r="C8616" i="1" a="1"/>
  <c r="C8616" i="1" s="1"/>
  <c r="C7103" i="1" a="1"/>
  <c r="C7103" i="1" s="1"/>
  <c r="C7271" i="1" a="1"/>
  <c r="C7271" i="1" s="1"/>
  <c r="C6431" i="1" a="1"/>
  <c r="C6431" i="1" s="1"/>
  <c r="C8448" i="1" a="1"/>
  <c r="C8448" i="1" s="1"/>
  <c r="C6263" i="1" a="1"/>
  <c r="C6263" i="1" s="1"/>
  <c r="C6767" i="1" a="1"/>
  <c r="C6767" i="1" s="1"/>
  <c r="C6095" i="1" a="1"/>
  <c r="C6095" i="1" s="1"/>
  <c r="C6935" i="1" a="1"/>
  <c r="C6935" i="1" s="1"/>
  <c r="C5927" i="1" a="1"/>
  <c r="C5927" i="1" s="1"/>
  <c r="C6599" i="1" a="1"/>
  <c r="C6599" i="1" s="1"/>
  <c r="C1056" i="1" a="1"/>
  <c r="C1056" i="1" s="1"/>
  <c r="C7776" i="1" a="1"/>
  <c r="C7776" i="1" s="1"/>
  <c r="C8112" i="1" a="1"/>
  <c r="C8112" i="1" s="1"/>
  <c r="C7608" i="1" a="1"/>
  <c r="C7608" i="1" s="1"/>
  <c r="C8280" i="1" a="1"/>
  <c r="C8280" i="1" s="1"/>
  <c r="C888" i="1" a="1"/>
  <c r="C888" i="1" s="1"/>
  <c r="C7440" i="1" a="1"/>
  <c r="C7440" i="1" s="1"/>
  <c r="C7944" i="1" a="1"/>
  <c r="C7944" i="1" s="1"/>
  <c r="C1560" i="1" a="1"/>
  <c r="C1560" i="1" s="1"/>
  <c r="C1224" i="1" a="1"/>
  <c r="C1224" i="1" s="1"/>
  <c r="C1392" i="1" a="1"/>
  <c r="C1392" i="1" s="1"/>
  <c r="C5423" i="1" a="1"/>
  <c r="C5423" i="1" s="1"/>
  <c r="C5087" i="1" a="1"/>
  <c r="C5087" i="1" s="1"/>
  <c r="C4751" i="1" a="1"/>
  <c r="C4751" i="1" s="1"/>
  <c r="C4415" i="1" a="1"/>
  <c r="C4415" i="1" s="1"/>
  <c r="C4247" i="1" a="1"/>
  <c r="C4247" i="1" s="1"/>
  <c r="C3911" i="1" a="1"/>
  <c r="C3911" i="1" s="1"/>
  <c r="C3575" i="1" a="1"/>
  <c r="C3575" i="1" s="1"/>
  <c r="C3239" i="1" a="1"/>
  <c r="C3239" i="1" s="1"/>
  <c r="C2903" i="1" a="1"/>
  <c r="C2903" i="1" s="1"/>
  <c r="C2567" i="1" a="1"/>
  <c r="C2567" i="1" s="1"/>
  <c r="C216" i="1" a="1"/>
  <c r="C216" i="1" s="1"/>
  <c r="C5759" i="1" a="1"/>
  <c r="C5759" i="1" s="1"/>
  <c r="C720" i="1" a="1"/>
  <c r="C720" i="1" s="1"/>
  <c r="C552" i="1" a="1"/>
  <c r="C552" i="1" s="1"/>
  <c r="C384" i="1" a="1"/>
  <c r="C384" i="1" s="1"/>
  <c r="C48" i="1" a="1"/>
  <c r="C48" i="1" s="1"/>
  <c r="C5591" i="1" a="1"/>
  <c r="C5591" i="1" s="1"/>
  <c r="C5255" i="1" a="1"/>
  <c r="C5255" i="1" s="1"/>
  <c r="C4919" i="1" a="1"/>
  <c r="C4919" i="1" s="1"/>
  <c r="C4583" i="1" a="1"/>
  <c r="C4583" i="1" s="1"/>
  <c r="C4079" i="1" a="1"/>
  <c r="C4079" i="1" s="1"/>
  <c r="C3743" i="1" a="1"/>
  <c r="C3743" i="1" s="1"/>
  <c r="C3407" i="1" a="1"/>
  <c r="C3407" i="1" s="1"/>
  <c r="C3071" i="1" a="1"/>
  <c r="C3071" i="1" s="1"/>
  <c r="C2735" i="1" a="1"/>
  <c r="C2735" i="1" s="1"/>
  <c r="C2399" i="1" a="1"/>
  <c r="C2399" i="1" s="1"/>
  <c r="C1895" i="1" a="1"/>
  <c r="C1895" i="1" s="1"/>
  <c r="C1727" i="1" a="1"/>
  <c r="C1727" i="1" s="1"/>
  <c r="C2063" i="1" a="1"/>
  <c r="C2063" i="1" s="1"/>
  <c r="C2231" i="1" a="1"/>
  <c r="C2231" i="1" s="1"/>
  <c r="C8680" i="1" a="1"/>
  <c r="C8680" i="1" s="1"/>
  <c r="C6327" i="1" a="1"/>
  <c r="C6327" i="1" s="1"/>
  <c r="C7167" i="1" a="1"/>
  <c r="C7167" i="1" s="1"/>
  <c r="C6495" i="1" a="1"/>
  <c r="C6495" i="1" s="1"/>
  <c r="C6831" i="1" a="1"/>
  <c r="C6831" i="1" s="1"/>
  <c r="C6999" i="1" a="1"/>
  <c r="C6999" i="1" s="1"/>
  <c r="C8512" i="1" a="1"/>
  <c r="C8512" i="1" s="1"/>
  <c r="C5991" i="1" a="1"/>
  <c r="C5991" i="1" s="1"/>
  <c r="C7335" i="1" a="1"/>
  <c r="C7335" i="1" s="1"/>
  <c r="C6159" i="1" a="1"/>
  <c r="C6159" i="1" s="1"/>
  <c r="C1120" i="1" a="1"/>
  <c r="C1120" i="1" s="1"/>
  <c r="C5823" i="1" a="1"/>
  <c r="C5823" i="1" s="1"/>
  <c r="C6663" i="1" a="1"/>
  <c r="C6663" i="1" s="1"/>
  <c r="C8176" i="1" a="1"/>
  <c r="C8176" i="1" s="1"/>
  <c r="C8344" i="1" a="1"/>
  <c r="C8344" i="1" s="1"/>
  <c r="C7840" i="1" a="1"/>
  <c r="C7840" i="1" s="1"/>
  <c r="C7672" i="1" a="1"/>
  <c r="C7672" i="1" s="1"/>
  <c r="C784" i="1" a="1"/>
  <c r="C784" i="1" s="1"/>
  <c r="C1624" i="1" a="1"/>
  <c r="C1624" i="1" s="1"/>
  <c r="C1288" i="1" a="1"/>
  <c r="C1288" i="1" s="1"/>
  <c r="C952" i="1" a="1"/>
  <c r="C952" i="1" s="1"/>
  <c r="C8008" i="1" a="1"/>
  <c r="C8008" i="1" s="1"/>
  <c r="C1456" i="1" a="1"/>
  <c r="C1456" i="1" s="1"/>
  <c r="C5487" i="1" a="1"/>
  <c r="C5487" i="1" s="1"/>
  <c r="C5151" i="1" a="1"/>
  <c r="C5151" i="1" s="1"/>
  <c r="C4815" i="1" a="1"/>
  <c r="C4815" i="1" s="1"/>
  <c r="C4479" i="1" a="1"/>
  <c r="C4479" i="1" s="1"/>
  <c r="C4311" i="1" a="1"/>
  <c r="C4311" i="1" s="1"/>
  <c r="C3975" i="1" a="1"/>
  <c r="C3975" i="1" s="1"/>
  <c r="C3639" i="1" a="1"/>
  <c r="C3639" i="1" s="1"/>
  <c r="C3303" i="1" a="1"/>
  <c r="C3303" i="1" s="1"/>
  <c r="C2967" i="1" a="1"/>
  <c r="C2967" i="1" s="1"/>
  <c r="C2631" i="1" a="1"/>
  <c r="C2631" i="1" s="1"/>
  <c r="C2295" i="1" a="1"/>
  <c r="C2295" i="1" s="1"/>
  <c r="C448" i="1" a="1"/>
  <c r="C448" i="1" s="1"/>
  <c r="C112" i="1" a="1"/>
  <c r="C112" i="1" s="1"/>
  <c r="C5655" i="1" a="1"/>
  <c r="C5655" i="1" s="1"/>
  <c r="C5319" i="1" a="1"/>
  <c r="C5319" i="1" s="1"/>
  <c r="C4983" i="1" a="1"/>
  <c r="C4983" i="1" s="1"/>
  <c r="C4647" i="1" a="1"/>
  <c r="C4647" i="1" s="1"/>
  <c r="C4143" i="1" a="1"/>
  <c r="C4143" i="1" s="1"/>
  <c r="C3807" i="1" a="1"/>
  <c r="C3807" i="1" s="1"/>
  <c r="C3471" i="1" a="1"/>
  <c r="C3471" i="1" s="1"/>
  <c r="C3135" i="1" a="1"/>
  <c r="C3135" i="1" s="1"/>
  <c r="C2799" i="1" a="1"/>
  <c r="C2799" i="1" s="1"/>
  <c r="C2463" i="1" a="1"/>
  <c r="C2463" i="1" s="1"/>
  <c r="C280" i="1" a="1"/>
  <c r="C280" i="1" s="1"/>
  <c r="C7504" i="1" a="1"/>
  <c r="C7504" i="1" s="1"/>
  <c r="C616" i="1" a="1"/>
  <c r="C616" i="1" s="1"/>
  <c r="C1959" i="1" a="1"/>
  <c r="C1959" i="1" s="1"/>
  <c r="C2127" i="1" a="1"/>
  <c r="C2127" i="1" s="1"/>
  <c r="C1791" i="1" a="1"/>
  <c r="C1791" i="1" s="1"/>
  <c r="D8721" i="1" a="1"/>
  <c r="D8721" i="1" s="1"/>
  <c r="D657" i="1" a="1"/>
  <c r="D657" i="1" s="1"/>
  <c r="D8553" i="1" a="1"/>
  <c r="D8553" i="1" s="1"/>
  <c r="D7545" i="1" a="1"/>
  <c r="D7545" i="1" s="1"/>
  <c r="D8049" i="1" a="1"/>
  <c r="D8049" i="1" s="1"/>
  <c r="D8385" i="1" a="1"/>
  <c r="D8385" i="1" s="1"/>
  <c r="D1329" i="1" a="1"/>
  <c r="D1329" i="1" s="1"/>
  <c r="D825" i="1" a="1"/>
  <c r="D825" i="1" s="1"/>
  <c r="D993" i="1" a="1"/>
  <c r="D993" i="1" s="1"/>
  <c r="D1161" i="1" a="1"/>
  <c r="D1161" i="1" s="1"/>
  <c r="D489" i="1" a="1"/>
  <c r="D489" i="1" s="1"/>
  <c r="D153" i="1" a="1"/>
  <c r="D153" i="1" s="1"/>
  <c r="D8217" i="1" a="1"/>
  <c r="D8217" i="1" s="1"/>
  <c r="D7377" i="1" a="1"/>
  <c r="D7377" i="1" s="1"/>
  <c r="D7713" i="1" a="1"/>
  <c r="D7713" i="1" s="1"/>
  <c r="D7881" i="1" a="1"/>
  <c r="D7881" i="1" s="1"/>
  <c r="D7040" i="1" a="1"/>
  <c r="D7040" i="1" s="1"/>
  <c r="D6704" i="1" a="1"/>
  <c r="D6704" i="1" s="1"/>
  <c r="D321" i="1" a="1"/>
  <c r="D321" i="1" s="1"/>
  <c r="D6200" i="1" a="1"/>
  <c r="D6200" i="1" s="1"/>
  <c r="D7208" i="1" a="1"/>
  <c r="D7208" i="1" s="1"/>
  <c r="D6872" i="1" a="1"/>
  <c r="D6872" i="1" s="1"/>
  <c r="D6536" i="1" a="1"/>
  <c r="D6536" i="1" s="1"/>
  <c r="D6368" i="1" a="1"/>
  <c r="D6368" i="1" s="1"/>
  <c r="D6032" i="1" a="1"/>
  <c r="D6032" i="1" s="1"/>
  <c r="D5528" i="1" a="1"/>
  <c r="D5528" i="1" s="1"/>
  <c r="D5192" i="1" a="1"/>
  <c r="D5192" i="1" s="1"/>
  <c r="D1664" i="1" a="1"/>
  <c r="D1664" i="1" s="1"/>
  <c r="D5024" i="1" a="1"/>
  <c r="D5024" i="1" s="1"/>
  <c r="D4688" i="1" a="1"/>
  <c r="D4688" i="1" s="1"/>
  <c r="D4352" i="1" a="1"/>
  <c r="D4352" i="1" s="1"/>
  <c r="D4016" i="1" a="1"/>
  <c r="D4016" i="1" s="1"/>
  <c r="D3680" i="1" a="1"/>
  <c r="D3680" i="1" s="1"/>
  <c r="D3344" i="1" a="1"/>
  <c r="D3344" i="1" s="1"/>
  <c r="D3008" i="1" a="1"/>
  <c r="D3008" i="1" s="1"/>
  <c r="D2672" i="1" a="1"/>
  <c r="D2672" i="1" s="1"/>
  <c r="D2336" i="1" a="1"/>
  <c r="D2336" i="1" s="1"/>
  <c r="D2168" i="1" a="1"/>
  <c r="D2168" i="1" s="1"/>
  <c r="D5696" i="1" a="1"/>
  <c r="D5696" i="1" s="1"/>
  <c r="D5360" i="1" a="1"/>
  <c r="D5360" i="1" s="1"/>
  <c r="D2000" i="1" a="1"/>
  <c r="D2000" i="1" s="1"/>
  <c r="D1832" i="1" a="1"/>
  <c r="D1832" i="1" s="1"/>
  <c r="D5864" i="1" a="1"/>
  <c r="D5864" i="1" s="1"/>
  <c r="D3512" i="1" a="1"/>
  <c r="D3512" i="1" s="1"/>
  <c r="D4520" i="1" a="1"/>
  <c r="D4520" i="1" s="1"/>
  <c r="D2840" i="1" a="1"/>
  <c r="D2840" i="1" s="1"/>
  <c r="D3848" i="1" a="1"/>
  <c r="D3848" i="1" s="1"/>
  <c r="D4856" i="1" a="1"/>
  <c r="D4856" i="1" s="1"/>
  <c r="D3176" i="1" a="1"/>
  <c r="D3176" i="1" s="1"/>
  <c r="D2504" i="1" a="1"/>
  <c r="D2504" i="1" s="1"/>
  <c r="D1497" i="1" a="1"/>
  <c r="D1497" i="1" s="1"/>
  <c r="D4184" i="1" a="1"/>
  <c r="D4184" i="1" s="1"/>
  <c r="C5217" i="1" a="1"/>
  <c r="C5217" i="1" s="1"/>
  <c r="C5553" i="1" a="1"/>
  <c r="C5553" i="1" s="1"/>
  <c r="C4881" i="1" a="1"/>
  <c r="C4881" i="1" s="1"/>
  <c r="C5385" i="1" a="1"/>
  <c r="C5385" i="1" s="1"/>
  <c r="C5049" i="1" a="1"/>
  <c r="C5049" i="1" s="1"/>
  <c r="C5721" i="1" a="1"/>
  <c r="C5721" i="1" s="1"/>
  <c r="C4713" i="1" a="1"/>
  <c r="C4713" i="1" s="1"/>
  <c r="C4545" i="1" a="1"/>
  <c r="C4545" i="1" s="1"/>
  <c r="C1689" i="1" a="1"/>
  <c r="C1689" i="1" s="1"/>
  <c r="C8746" i="1" a="1"/>
  <c r="C8746" i="1" s="1"/>
  <c r="C8410" i="1" a="1"/>
  <c r="C8410" i="1" s="1"/>
  <c r="C8242" i="1" a="1"/>
  <c r="C8242" i="1" s="1"/>
  <c r="C8578" i="1" a="1"/>
  <c r="C8578" i="1" s="1"/>
  <c r="C1522" i="1" a="1"/>
  <c r="C1522" i="1" s="1"/>
  <c r="C1354" i="1" a="1"/>
  <c r="C1354" i="1" s="1"/>
  <c r="C1018" i="1" a="1"/>
  <c r="C1018" i="1" s="1"/>
  <c r="C7906" i="1" a="1"/>
  <c r="C7906" i="1" s="1"/>
  <c r="C7570" i="1" a="1"/>
  <c r="C7570" i="1" s="1"/>
  <c r="C850" i="1" a="1"/>
  <c r="C850" i="1" s="1"/>
  <c r="C514" i="1" a="1"/>
  <c r="C514" i="1" s="1"/>
  <c r="C8074" i="1" a="1"/>
  <c r="C8074" i="1" s="1"/>
  <c r="C1186" i="1" a="1"/>
  <c r="C1186" i="1" s="1"/>
  <c r="C7738" i="1" a="1"/>
  <c r="C7738" i="1" s="1"/>
  <c r="C682" i="1" a="1"/>
  <c r="C682" i="1" s="1"/>
  <c r="C7402" i="1" a="1"/>
  <c r="C7402" i="1" s="1"/>
  <c r="C10" i="1" a="1"/>
  <c r="C10" i="1" s="1"/>
  <c r="C346" i="1" a="1"/>
  <c r="C346" i="1" s="1"/>
  <c r="C178" i="1" a="1"/>
  <c r="C178" i="1" s="1"/>
  <c r="C6729" i="1" a="1"/>
  <c r="C6729" i="1" s="1"/>
  <c r="C6225" i="1" a="1"/>
  <c r="C6225" i="1" s="1"/>
  <c r="C5889" i="1" a="1"/>
  <c r="C5889" i="1" s="1"/>
  <c r="C4377" i="1" a="1"/>
  <c r="C4377" i="1" s="1"/>
  <c r="C4041" i="1" a="1"/>
  <c r="C4041" i="1" s="1"/>
  <c r="C3705" i="1" a="1"/>
  <c r="C3705" i="1" s="1"/>
  <c r="C3369" i="1" a="1"/>
  <c r="C3369" i="1" s="1"/>
  <c r="C7065" i="1" a="1"/>
  <c r="C7065" i="1" s="1"/>
  <c r="C6561" i="1" a="1"/>
  <c r="C6561" i="1" s="1"/>
  <c r="C6057" i="1" a="1"/>
  <c r="C6057" i="1" s="1"/>
  <c r="C4209" i="1" a="1"/>
  <c r="C4209" i="1" s="1"/>
  <c r="C3873" i="1" a="1"/>
  <c r="C3873" i="1" s="1"/>
  <c r="C3537" i="1" a="1"/>
  <c r="C3537" i="1" s="1"/>
  <c r="C6393" i="1" a="1"/>
  <c r="C6393" i="1" s="1"/>
  <c r="C2025" i="1" a="1"/>
  <c r="C2025" i="1" s="1"/>
  <c r="C3033" i="1" a="1"/>
  <c r="C3033" i="1" s="1"/>
  <c r="C2697" i="1" a="1"/>
  <c r="C2697" i="1" s="1"/>
  <c r="C2361" i="1" a="1"/>
  <c r="C2361" i="1" s="1"/>
  <c r="C2193" i="1" a="1"/>
  <c r="C2193" i="1" s="1"/>
  <c r="C1857" i="1" a="1"/>
  <c r="C1857" i="1" s="1"/>
  <c r="C2529" i="1" a="1"/>
  <c r="C2529" i="1" s="1"/>
  <c r="C7233" i="1" a="1"/>
  <c r="C7233" i="1" s="1"/>
  <c r="C6897" i="1" a="1"/>
  <c r="C6897" i="1" s="1"/>
  <c r="C2865" i="1" a="1"/>
  <c r="C2865" i="1" s="1"/>
  <c r="C3201" i="1" a="1"/>
  <c r="C3201" i="1" s="1"/>
  <c r="C5617" i="1" a="1"/>
  <c r="C5617" i="1" s="1"/>
  <c r="C5281" i="1" a="1"/>
  <c r="C5281" i="1" s="1"/>
  <c r="C4945" i="1" a="1"/>
  <c r="C4945" i="1" s="1"/>
  <c r="C5449" i="1" a="1"/>
  <c r="C5449" i="1" s="1"/>
  <c r="C5113" i="1" a="1"/>
  <c r="C5113" i="1" s="1"/>
  <c r="C4777" i="1" a="1"/>
  <c r="C4777" i="1" s="1"/>
  <c r="C4441" i="1" a="1"/>
  <c r="C4441" i="1" s="1"/>
  <c r="C1921" i="1" a="1"/>
  <c r="C1921" i="1" s="1"/>
  <c r="C1753" i="1" a="1"/>
  <c r="C1753" i="1" s="1"/>
  <c r="C4609" i="1" a="1"/>
  <c r="C4609" i="1" s="1"/>
  <c r="C8138" i="1" a="1"/>
  <c r="C8138" i="1" s="1"/>
  <c r="C8474" i="1" a="1"/>
  <c r="C8474" i="1" s="1"/>
  <c r="C8306" i="1" a="1"/>
  <c r="C8306" i="1" s="1"/>
  <c r="C8642" i="1" a="1"/>
  <c r="C8642" i="1" s="1"/>
  <c r="C7802" i="1" a="1"/>
  <c r="C7802" i="1" s="1"/>
  <c r="C7970" i="1" a="1"/>
  <c r="C7970" i="1" s="1"/>
  <c r="C1586" i="1" a="1"/>
  <c r="C1586" i="1" s="1"/>
  <c r="C1418" i="1" a="1"/>
  <c r="C1418" i="1" s="1"/>
  <c r="C1082" i="1" a="1"/>
  <c r="C1082" i="1" s="1"/>
  <c r="C746" i="1" a="1"/>
  <c r="C746" i="1" s="1"/>
  <c r="C1250" i="1" a="1"/>
  <c r="C1250" i="1" s="1"/>
  <c r="C578" i="1" a="1"/>
  <c r="C578" i="1" s="1"/>
  <c r="C7466" i="1" a="1"/>
  <c r="C7466" i="1" s="1"/>
  <c r="C7634" i="1" a="1"/>
  <c r="C7634" i="1" s="1"/>
  <c r="C914" i="1" a="1"/>
  <c r="C914" i="1" s="1"/>
  <c r="C410" i="1" a="1"/>
  <c r="C410" i="1" s="1"/>
  <c r="C242" i="1" a="1"/>
  <c r="C242" i="1" s="1"/>
  <c r="C7129" i="1" a="1"/>
  <c r="C7129" i="1" s="1"/>
  <c r="C5953" i="1" a="1"/>
  <c r="C5953" i="1" s="1"/>
  <c r="C4105" i="1" a="1"/>
  <c r="C4105" i="1" s="1"/>
  <c r="C3769" i="1" a="1"/>
  <c r="C3769" i="1" s="1"/>
  <c r="C3433" i="1" a="1"/>
  <c r="C3433" i="1" s="1"/>
  <c r="C6625" i="1" a="1"/>
  <c r="C6625" i="1" s="1"/>
  <c r="C6289" i="1" a="1"/>
  <c r="C6289" i="1" s="1"/>
  <c r="C6121" i="1" a="1"/>
  <c r="C6121" i="1" s="1"/>
  <c r="C5785" i="1" a="1"/>
  <c r="C5785" i="1" s="1"/>
  <c r="C4273" i="1" a="1"/>
  <c r="C4273" i="1" s="1"/>
  <c r="C3937" i="1" a="1"/>
  <c r="C3937" i="1" s="1"/>
  <c r="C3601" i="1" a="1"/>
  <c r="C3601" i="1" s="1"/>
  <c r="C3265" i="1" a="1"/>
  <c r="C3265" i="1" s="1"/>
  <c r="C74" i="1" a="1"/>
  <c r="C74" i="1" s="1"/>
  <c r="C6457" i="1" a="1"/>
  <c r="C6457" i="1" s="1"/>
  <c r="C3097" i="1" a="1"/>
  <c r="C3097" i="1" s="1"/>
  <c r="C2761" i="1" a="1"/>
  <c r="C2761" i="1" s="1"/>
  <c r="C2425" i="1" a="1"/>
  <c r="C2425" i="1" s="1"/>
  <c r="C2089" i="1" a="1"/>
  <c r="C2089" i="1" s="1"/>
  <c r="C2257" i="1" a="1"/>
  <c r="C2257" i="1" s="1"/>
  <c r="C6961" i="1" a="1"/>
  <c r="C6961" i="1" s="1"/>
  <c r="C2593" i="1" a="1"/>
  <c r="C2593" i="1" s="1"/>
  <c r="C6793" i="1" a="1"/>
  <c r="C6793" i="1" s="1"/>
  <c r="C2929" i="1" a="1"/>
  <c r="C2929" i="1" s="1"/>
  <c r="C7297" i="1" a="1"/>
  <c r="C7297" i="1" s="1"/>
  <c r="C5681" i="1" a="1"/>
  <c r="C5681" i="1" s="1"/>
  <c r="C5345" i="1" a="1"/>
  <c r="C5345" i="1" s="1"/>
  <c r="C5009" i="1" a="1"/>
  <c r="C5009" i="1" s="1"/>
  <c r="C5513" i="1" a="1"/>
  <c r="C5513" i="1" s="1"/>
  <c r="C5177" i="1" a="1"/>
  <c r="C5177" i="1" s="1"/>
  <c r="C4841" i="1" a="1"/>
  <c r="C4841" i="1" s="1"/>
  <c r="C1985" i="1" a="1"/>
  <c r="C1985" i="1" s="1"/>
  <c r="C4505" i="1" a="1"/>
  <c r="C4505" i="1" s="1"/>
  <c r="C1817" i="1" a="1"/>
  <c r="C1817" i="1" s="1"/>
  <c r="C4673" i="1" a="1"/>
  <c r="C4673" i="1" s="1"/>
  <c r="C8202" i="1" a="1"/>
  <c r="C8202" i="1" s="1"/>
  <c r="C8370" i="1" a="1"/>
  <c r="C8370" i="1" s="1"/>
  <c r="C8706" i="1" a="1"/>
  <c r="C8706" i="1" s="1"/>
  <c r="C8034" i="1" a="1"/>
  <c r="C8034" i="1" s="1"/>
  <c r="C8538" i="1" a="1"/>
  <c r="C8538" i="1" s="1"/>
  <c r="C7866" i="1" a="1"/>
  <c r="C7866" i="1" s="1"/>
  <c r="C7530" i="1" a="1"/>
  <c r="C7530" i="1" s="1"/>
  <c r="C1650" i="1" a="1"/>
  <c r="C1650" i="1" s="1"/>
  <c r="C1146" i="1" a="1"/>
  <c r="C1146" i="1" s="1"/>
  <c r="C810" i="1" a="1"/>
  <c r="C810" i="1" s="1"/>
  <c r="C1482" i="1" a="1"/>
  <c r="C1482" i="1" s="1"/>
  <c r="C978" i="1" a="1"/>
  <c r="C978" i="1" s="1"/>
  <c r="C642" i="1" a="1"/>
  <c r="C642" i="1" s="1"/>
  <c r="C1314" i="1" a="1"/>
  <c r="C1314" i="1" s="1"/>
  <c r="C7698" i="1" a="1"/>
  <c r="C7698" i="1" s="1"/>
  <c r="C474" i="1" a="1"/>
  <c r="C474" i="1" s="1"/>
  <c r="C138" i="1" a="1"/>
  <c r="C138" i="1" s="1"/>
  <c r="C306" i="1" a="1"/>
  <c r="C306" i="1" s="1"/>
  <c r="C6017" i="1" a="1"/>
  <c r="C6017" i="1" s="1"/>
  <c r="C4169" i="1" a="1"/>
  <c r="C4169" i="1" s="1"/>
  <c r="C3833" i="1" a="1"/>
  <c r="C3833" i="1" s="1"/>
  <c r="C3497" i="1" a="1"/>
  <c r="C3497" i="1" s="1"/>
  <c r="C6857" i="1" a="1"/>
  <c r="C6857" i="1" s="1"/>
  <c r="C6353" i="1" a="1"/>
  <c r="C6353" i="1" s="1"/>
  <c r="C6689" i="1" a="1"/>
  <c r="C6689" i="1" s="1"/>
  <c r="C6185" i="1" a="1"/>
  <c r="C6185" i="1" s="1"/>
  <c r="C5849" i="1" a="1"/>
  <c r="C5849" i="1" s="1"/>
  <c r="C4337" i="1" a="1"/>
  <c r="C4337" i="1" s="1"/>
  <c r="C4001" i="1" a="1"/>
  <c r="C4001" i="1" s="1"/>
  <c r="C3665" i="1" a="1"/>
  <c r="C3665" i="1" s="1"/>
  <c r="C3329" i="1" a="1"/>
  <c r="C3329" i="1" s="1"/>
  <c r="C6521" i="1" a="1"/>
  <c r="C6521" i="1" s="1"/>
  <c r="C3161" i="1" a="1"/>
  <c r="C3161" i="1" s="1"/>
  <c r="C2825" i="1" a="1"/>
  <c r="C2825" i="1" s="1"/>
  <c r="C2489" i="1" a="1"/>
  <c r="C2489" i="1" s="1"/>
  <c r="C2657" i="1" a="1"/>
  <c r="C2657" i="1" s="1"/>
  <c r="C7193" i="1" a="1"/>
  <c r="C7193" i="1" s="1"/>
  <c r="C7025" i="1" a="1"/>
  <c r="C7025" i="1" s="1"/>
  <c r="C2993" i="1" a="1"/>
  <c r="C2993" i="1" s="1"/>
  <c r="C2321" i="1" a="1"/>
  <c r="C2321" i="1" s="1"/>
  <c r="C2153" i="1" a="1"/>
  <c r="C2153" i="1" s="1"/>
  <c r="C7361" i="1" a="1"/>
  <c r="C7361" i="1" s="1"/>
  <c r="D6379" i="1" a="1"/>
  <c r="D6379" i="1" s="1"/>
  <c r="D6043" i="1" a="1"/>
  <c r="D6043" i="1" s="1"/>
  <c r="D6715" i="1" a="1"/>
  <c r="D6715" i="1" s="1"/>
  <c r="D7051" i="1" a="1"/>
  <c r="D7051" i="1" s="1"/>
  <c r="D8228" i="1" a="1"/>
  <c r="D8228" i="1" s="1"/>
  <c r="D8732" i="1" a="1"/>
  <c r="D8732" i="1" s="1"/>
  <c r="D8564" i="1" a="1"/>
  <c r="D8564" i="1" s="1"/>
  <c r="D2011" i="1" a="1"/>
  <c r="D2011" i="1" s="1"/>
  <c r="D7892" i="1" a="1"/>
  <c r="D7892" i="1" s="1"/>
  <c r="D7388" i="1" a="1"/>
  <c r="D7388" i="1" s="1"/>
  <c r="D7724" i="1" a="1"/>
  <c r="D7724" i="1" s="1"/>
  <c r="D8060" i="1" a="1"/>
  <c r="D8060" i="1" s="1"/>
  <c r="D7556" i="1" a="1"/>
  <c r="D7556" i="1" s="1"/>
  <c r="D836" i="1" a="1"/>
  <c r="D836" i="1" s="1"/>
  <c r="D1340" i="1" a="1"/>
  <c r="D1340" i="1" s="1"/>
  <c r="D1172" i="1" a="1"/>
  <c r="D1172" i="1" s="1"/>
  <c r="D1004" i="1" a="1"/>
  <c r="D1004" i="1" s="1"/>
  <c r="D6547" i="1" a="1"/>
  <c r="D6547" i="1" s="1"/>
  <c r="D164" i="1" a="1"/>
  <c r="D164" i="1" s="1"/>
  <c r="D5875" i="1" a="1"/>
  <c r="D5875" i="1" s="1"/>
  <c r="D6883" i="1" a="1"/>
  <c r="D6883" i="1" s="1"/>
  <c r="D5707" i="1" a="1"/>
  <c r="D5707" i="1" s="1"/>
  <c r="D5371" i="1" a="1"/>
  <c r="D5371" i="1" s="1"/>
  <c r="D5035" i="1" a="1"/>
  <c r="D5035" i="1" s="1"/>
  <c r="D4699" i="1" a="1"/>
  <c r="D4699" i="1" s="1"/>
  <c r="D4195" i="1" a="1"/>
  <c r="D4195" i="1" s="1"/>
  <c r="D3859" i="1" a="1"/>
  <c r="D3859" i="1" s="1"/>
  <c r="D3523" i="1" a="1"/>
  <c r="D3523" i="1" s="1"/>
  <c r="D3187" i="1" a="1"/>
  <c r="D3187" i="1" s="1"/>
  <c r="D2851" i="1" a="1"/>
  <c r="D2851" i="1" s="1"/>
  <c r="D2515" i="1" a="1"/>
  <c r="D2515" i="1" s="1"/>
  <c r="D1508" i="1" a="1"/>
  <c r="D1508" i="1" s="1"/>
  <c r="D500" i="1" a="1"/>
  <c r="D500" i="1" s="1"/>
  <c r="D6211" i="1" a="1"/>
  <c r="D6211" i="1" s="1"/>
  <c r="D5539" i="1" a="1"/>
  <c r="D5539" i="1" s="1"/>
  <c r="D5203" i="1" a="1"/>
  <c r="D5203" i="1" s="1"/>
  <c r="D4867" i="1" a="1"/>
  <c r="D4867" i="1" s="1"/>
  <c r="D4531" i="1" a="1"/>
  <c r="D4531" i="1" s="1"/>
  <c r="D4363" i="1" a="1"/>
  <c r="D4363" i="1" s="1"/>
  <c r="D4027" i="1" a="1"/>
  <c r="D4027" i="1" s="1"/>
  <c r="D3691" i="1" a="1"/>
  <c r="D3691" i="1" s="1"/>
  <c r="D3355" i="1" a="1"/>
  <c r="D3355" i="1" s="1"/>
  <c r="D3019" i="1" a="1"/>
  <c r="D3019" i="1" s="1"/>
  <c r="D2683" i="1" a="1"/>
  <c r="D2683" i="1" s="1"/>
  <c r="D2347" i="1" a="1"/>
  <c r="D2347" i="1" s="1"/>
  <c r="D332" i="1" a="1"/>
  <c r="D332" i="1" s="1"/>
  <c r="D2179" i="1" a="1"/>
  <c r="D2179" i="1" s="1"/>
  <c r="D1843" i="1" a="1"/>
  <c r="D1843" i="1" s="1"/>
  <c r="D7219" i="1" a="1"/>
  <c r="D7219" i="1" s="1"/>
  <c r="D8396" i="1" a="1"/>
  <c r="D8396" i="1" s="1"/>
  <c r="D668" i="1" a="1"/>
  <c r="D668" i="1" s="1"/>
  <c r="D1675" i="1" a="1"/>
  <c r="D1675" i="1" s="1"/>
  <c r="C8612" i="1" a="1"/>
  <c r="C8612" i="1" s="1"/>
  <c r="C7267" i="1" a="1"/>
  <c r="C7267" i="1" s="1"/>
  <c r="C8444" i="1" a="1"/>
  <c r="C8444" i="1" s="1"/>
  <c r="C6931" i="1" a="1"/>
  <c r="C6931" i="1" s="1"/>
  <c r="C6259" i="1" a="1"/>
  <c r="C6259" i="1" s="1"/>
  <c r="C6595" i="1" a="1"/>
  <c r="C6595" i="1" s="1"/>
  <c r="C5923" i="1" a="1"/>
  <c r="C5923" i="1" s="1"/>
  <c r="C7099" i="1" a="1"/>
  <c r="C7099" i="1" s="1"/>
  <c r="C6763" i="1" a="1"/>
  <c r="C6763" i="1" s="1"/>
  <c r="C6427" i="1" a="1"/>
  <c r="C6427" i="1" s="1"/>
  <c r="C6091" i="1" a="1"/>
  <c r="C6091" i="1" s="1"/>
  <c r="C8276" i="1" a="1"/>
  <c r="C8276" i="1" s="1"/>
  <c r="C7940" i="1" a="1"/>
  <c r="C7940" i="1" s="1"/>
  <c r="C7436" i="1" a="1"/>
  <c r="C7436" i="1" s="1"/>
  <c r="C7772" i="1" a="1"/>
  <c r="C7772" i="1" s="1"/>
  <c r="C8108" i="1" a="1"/>
  <c r="C8108" i="1" s="1"/>
  <c r="C7604" i="1" a="1"/>
  <c r="C7604" i="1" s="1"/>
  <c r="C1388" i="1" a="1"/>
  <c r="C1388" i="1" s="1"/>
  <c r="C716" i="1" a="1"/>
  <c r="C716" i="1" s="1"/>
  <c r="C1052" i="1" a="1"/>
  <c r="C1052" i="1" s="1"/>
  <c r="C884" i="1" a="1"/>
  <c r="C884" i="1" s="1"/>
  <c r="C1556" i="1" a="1"/>
  <c r="C1556" i="1" s="1"/>
  <c r="C1220" i="1" a="1"/>
  <c r="C1220" i="1" s="1"/>
  <c r="C2227" i="1" a="1"/>
  <c r="C2227" i="1" s="1"/>
  <c r="C5755" i="1" a="1"/>
  <c r="C5755" i="1" s="1"/>
  <c r="C5419" i="1" a="1"/>
  <c r="C5419" i="1" s="1"/>
  <c r="C5083" i="1" a="1"/>
  <c r="C5083" i="1" s="1"/>
  <c r="C4747" i="1" a="1"/>
  <c r="C4747" i="1" s="1"/>
  <c r="C4411" i="1" a="1"/>
  <c r="C4411" i="1" s="1"/>
  <c r="C4243" i="1" a="1"/>
  <c r="C4243" i="1" s="1"/>
  <c r="C3907" i="1" a="1"/>
  <c r="C3907" i="1" s="1"/>
  <c r="C3571" i="1" a="1"/>
  <c r="C3571" i="1" s="1"/>
  <c r="C3235" i="1" a="1"/>
  <c r="C3235" i="1" s="1"/>
  <c r="C2899" i="1" a="1"/>
  <c r="C2899" i="1" s="1"/>
  <c r="C2563" i="1" a="1"/>
  <c r="C2563" i="1" s="1"/>
  <c r="C212" i="1" a="1"/>
  <c r="C212" i="1" s="1"/>
  <c r="C548" i="1" a="1"/>
  <c r="C548" i="1" s="1"/>
  <c r="C380" i="1" a="1"/>
  <c r="C380" i="1" s="1"/>
  <c r="C44" i="1" a="1"/>
  <c r="C44" i="1" s="1"/>
  <c r="C4579" i="1" a="1"/>
  <c r="C4579" i="1" s="1"/>
  <c r="C2395" i="1" a="1"/>
  <c r="C2395" i="1" s="1"/>
  <c r="C5587" i="1" a="1"/>
  <c r="C5587" i="1" s="1"/>
  <c r="C3403" i="1" a="1"/>
  <c r="C3403" i="1" s="1"/>
  <c r="C2059" i="1" a="1"/>
  <c r="C2059" i="1" s="1"/>
  <c r="C1891" i="1" a="1"/>
  <c r="C1891" i="1" s="1"/>
  <c r="C4075" i="1" a="1"/>
  <c r="C4075" i="1" s="1"/>
  <c r="C4915" i="1" a="1"/>
  <c r="C4915" i="1" s="1"/>
  <c r="C2731" i="1" a="1"/>
  <c r="C2731" i="1" s="1"/>
  <c r="C3739" i="1" a="1"/>
  <c r="C3739" i="1" s="1"/>
  <c r="C1723" i="1" a="1"/>
  <c r="C1723" i="1" s="1"/>
  <c r="C5251" i="1" a="1"/>
  <c r="C5251" i="1" s="1"/>
  <c r="C3067" i="1" a="1"/>
  <c r="C3067" i="1" s="1"/>
  <c r="C8676" i="1" a="1"/>
  <c r="C8676" i="1" s="1"/>
  <c r="C6995" i="1" a="1"/>
  <c r="C6995" i="1" s="1"/>
  <c r="C7331" i="1" a="1"/>
  <c r="C7331" i="1" s="1"/>
  <c r="C8508" i="1" a="1"/>
  <c r="C8508" i="1" s="1"/>
  <c r="C7163" i="1" a="1"/>
  <c r="C7163" i="1" s="1"/>
  <c r="C5987" i="1" a="1"/>
  <c r="C5987" i="1" s="1"/>
  <c r="C6155" i="1" a="1"/>
  <c r="C6155" i="1" s="1"/>
  <c r="C5819" i="1" a="1"/>
  <c r="C5819" i="1" s="1"/>
  <c r="C6827" i="1" a="1"/>
  <c r="C6827" i="1" s="1"/>
  <c r="C6323" i="1" a="1"/>
  <c r="C6323" i="1" s="1"/>
  <c r="C6659" i="1" a="1"/>
  <c r="C6659" i="1" s="1"/>
  <c r="C6491" i="1" a="1"/>
  <c r="C6491" i="1" s="1"/>
  <c r="C8340" i="1" a="1"/>
  <c r="C8340" i="1" s="1"/>
  <c r="C8004" i="1" a="1"/>
  <c r="C8004" i="1" s="1"/>
  <c r="C7500" i="1" a="1"/>
  <c r="C7500" i="1" s="1"/>
  <c r="C7836" i="1" a="1"/>
  <c r="C7836" i="1" s="1"/>
  <c r="C1452" i="1" a="1"/>
  <c r="C1452" i="1" s="1"/>
  <c r="C780" i="1" a="1"/>
  <c r="C780" i="1" s="1"/>
  <c r="C7668" i="1" a="1"/>
  <c r="C7668" i="1" s="1"/>
  <c r="C8172" i="1" a="1"/>
  <c r="C8172" i="1" s="1"/>
  <c r="C1620" i="1" a="1"/>
  <c r="C1620" i="1" s="1"/>
  <c r="C1284" i="1" a="1"/>
  <c r="C1284" i="1" s="1"/>
  <c r="C1116" i="1" a="1"/>
  <c r="C1116" i="1" s="1"/>
  <c r="C948" i="1" a="1"/>
  <c r="C948" i="1" s="1"/>
  <c r="C612" i="1" a="1"/>
  <c r="C612" i="1" s="1"/>
  <c r="C5483" i="1" a="1"/>
  <c r="C5483" i="1" s="1"/>
  <c r="C5147" i="1" a="1"/>
  <c r="C5147" i="1" s="1"/>
  <c r="C4811" i="1" a="1"/>
  <c r="C4811" i="1" s="1"/>
  <c r="C4475" i="1" a="1"/>
  <c r="C4475" i="1" s="1"/>
  <c r="C4307" i="1" a="1"/>
  <c r="C4307" i="1" s="1"/>
  <c r="C3971" i="1" a="1"/>
  <c r="C3971" i="1" s="1"/>
  <c r="C3635" i="1" a="1"/>
  <c r="C3635" i="1" s="1"/>
  <c r="C3299" i="1" a="1"/>
  <c r="C3299" i="1" s="1"/>
  <c r="C2963" i="1" a="1"/>
  <c r="C2963" i="1" s="1"/>
  <c r="C2627" i="1" a="1"/>
  <c r="C2627" i="1" s="1"/>
  <c r="C2291" i="1" a="1"/>
  <c r="C2291" i="1" s="1"/>
  <c r="C444" i="1" a="1"/>
  <c r="C444" i="1" s="1"/>
  <c r="C108" i="1" a="1"/>
  <c r="C108" i="1" s="1"/>
  <c r="C276" i="1" a="1"/>
  <c r="C276" i="1" s="1"/>
  <c r="C3803" i="1" a="1"/>
  <c r="C3803" i="1" s="1"/>
  <c r="C4979" i="1" a="1"/>
  <c r="C4979" i="1" s="1"/>
  <c r="C5315" i="1" a="1"/>
  <c r="C5315" i="1" s="1"/>
  <c r="C3131" i="1" a="1"/>
  <c r="C3131" i="1" s="1"/>
  <c r="C4139" i="1" a="1"/>
  <c r="C4139" i="1" s="1"/>
  <c r="C1955" i="1" a="1"/>
  <c r="C1955" i="1" s="1"/>
  <c r="C4643" i="1" a="1"/>
  <c r="C4643" i="1" s="1"/>
  <c r="C2459" i="1" a="1"/>
  <c r="C2459" i="1" s="1"/>
  <c r="C5651" i="1" a="1"/>
  <c r="C5651" i="1" s="1"/>
  <c r="C3467" i="1" a="1"/>
  <c r="C3467" i="1" s="1"/>
  <c r="C2123" i="1" a="1"/>
  <c r="C2123" i="1" s="1"/>
  <c r="C1787" i="1" a="1"/>
  <c r="C1787" i="1" s="1"/>
  <c r="C2795" i="1" a="1"/>
  <c r="C2795" i="1" s="1"/>
  <c r="D6395" i="1" a="1"/>
  <c r="D6395" i="1" s="1"/>
  <c r="D6059" i="1" a="1"/>
  <c r="D6059" i="1" s="1"/>
  <c r="D6731" i="1" a="1"/>
  <c r="D6731" i="1" s="1"/>
  <c r="D7067" i="1" a="1"/>
  <c r="D7067" i="1" s="1"/>
  <c r="D7908" i="1" a="1"/>
  <c r="D7908" i="1" s="1"/>
  <c r="D8580" i="1" a="1"/>
  <c r="D8580" i="1" s="1"/>
  <c r="D8244" i="1" a="1"/>
  <c r="D8244" i="1" s="1"/>
  <c r="D8748" i="1" a="1"/>
  <c r="D8748" i="1" s="1"/>
  <c r="D7404" i="1" a="1"/>
  <c r="D7404" i="1" s="1"/>
  <c r="D7740" i="1" a="1"/>
  <c r="D7740" i="1" s="1"/>
  <c r="D8076" i="1" a="1"/>
  <c r="D8076" i="1" s="1"/>
  <c r="D7572" i="1" a="1"/>
  <c r="D7572" i="1" s="1"/>
  <c r="D1356" i="1" a="1"/>
  <c r="D1356" i="1" s="1"/>
  <c r="D1020" i="1" a="1"/>
  <c r="D1020" i="1" s="1"/>
  <c r="D1188" i="1" a="1"/>
  <c r="D1188" i="1" s="1"/>
  <c r="D5891" i="1" a="1"/>
  <c r="D5891" i="1" s="1"/>
  <c r="D6899" i="1" a="1"/>
  <c r="D6899" i="1" s="1"/>
  <c r="D516" i="1" a="1"/>
  <c r="D516" i="1" s="1"/>
  <c r="D1524" i="1" a="1"/>
  <c r="D1524" i="1" s="1"/>
  <c r="D5723" i="1" a="1"/>
  <c r="D5723" i="1" s="1"/>
  <c r="D5387" i="1" a="1"/>
  <c r="D5387" i="1" s="1"/>
  <c r="D5051" i="1" a="1"/>
  <c r="D5051" i="1" s="1"/>
  <c r="D4715" i="1" a="1"/>
  <c r="D4715" i="1" s="1"/>
  <c r="D4211" i="1" a="1"/>
  <c r="D4211" i="1" s="1"/>
  <c r="D3875" i="1" a="1"/>
  <c r="D3875" i="1" s="1"/>
  <c r="D3539" i="1" a="1"/>
  <c r="D3539" i="1" s="1"/>
  <c r="D3203" i="1" a="1"/>
  <c r="D3203" i="1" s="1"/>
  <c r="D2867" i="1" a="1"/>
  <c r="D2867" i="1" s="1"/>
  <c r="D2531" i="1" a="1"/>
  <c r="D2531" i="1" s="1"/>
  <c r="D180" i="1" a="1"/>
  <c r="D180" i="1" s="1"/>
  <c r="D6227" i="1" a="1"/>
  <c r="D6227" i="1" s="1"/>
  <c r="D7235" i="1" a="1"/>
  <c r="D7235" i="1" s="1"/>
  <c r="D852" i="1" a="1"/>
  <c r="D852" i="1" s="1"/>
  <c r="D6563" i="1" a="1"/>
  <c r="D6563" i="1" s="1"/>
  <c r="D684" i="1" a="1"/>
  <c r="D684" i="1" s="1"/>
  <c r="D5555" i="1" a="1"/>
  <c r="D5555" i="1" s="1"/>
  <c r="D5219" i="1" a="1"/>
  <c r="D5219" i="1" s="1"/>
  <c r="D4883" i="1" a="1"/>
  <c r="D4883" i="1" s="1"/>
  <c r="D4547" i="1" a="1"/>
  <c r="D4547" i="1" s="1"/>
  <c r="D4043" i="1" a="1"/>
  <c r="D4043" i="1" s="1"/>
  <c r="D3707" i="1" a="1"/>
  <c r="D3707" i="1" s="1"/>
  <c r="D3371" i="1" a="1"/>
  <c r="D3371" i="1" s="1"/>
  <c r="D3035" i="1" a="1"/>
  <c r="D3035" i="1" s="1"/>
  <c r="D2699" i="1" a="1"/>
  <c r="D2699" i="1" s="1"/>
  <c r="D2363" i="1" a="1"/>
  <c r="D2363" i="1" s="1"/>
  <c r="D348" i="1" a="1"/>
  <c r="D348" i="1" s="1"/>
  <c r="D2195" i="1" a="1"/>
  <c r="D2195" i="1" s="1"/>
  <c r="D2027" i="1" a="1"/>
  <c r="D2027" i="1" s="1"/>
  <c r="D1859" i="1" a="1"/>
  <c r="D1859" i="1" s="1"/>
  <c r="D8412" i="1" a="1"/>
  <c r="D8412" i="1" s="1"/>
  <c r="D4379" i="1" a="1"/>
  <c r="D4379" i="1" s="1"/>
  <c r="D12" i="1" a="1"/>
  <c r="D12" i="1" s="1"/>
  <c r="D1691" i="1" a="1"/>
  <c r="D1691" i="1" s="1"/>
  <c r="D6747" i="1" a="1"/>
  <c r="D6747" i="1" s="1"/>
  <c r="D6411" i="1" a="1"/>
  <c r="D6411" i="1" s="1"/>
  <c r="D7083" i="1" a="1"/>
  <c r="D7083" i="1" s="1"/>
  <c r="D6075" i="1" a="1"/>
  <c r="D6075" i="1" s="1"/>
  <c r="D8260" i="1" a="1"/>
  <c r="D8260" i="1" s="1"/>
  <c r="D8596" i="1" a="1"/>
  <c r="D8596" i="1" s="1"/>
  <c r="D7924" i="1" a="1"/>
  <c r="D7924" i="1" s="1"/>
  <c r="D7420" i="1" a="1"/>
  <c r="D7420" i="1" s="1"/>
  <c r="D7756" i="1" a="1"/>
  <c r="D7756" i="1" s="1"/>
  <c r="D7588" i="1" a="1"/>
  <c r="D7588" i="1" s="1"/>
  <c r="D8092" i="1" a="1"/>
  <c r="D8092" i="1" s="1"/>
  <c r="D1372" i="1" a="1"/>
  <c r="D1372" i="1" s="1"/>
  <c r="D1036" i="1" a="1"/>
  <c r="D1036" i="1" s="1"/>
  <c r="D868" i="1" a="1"/>
  <c r="D868" i="1" s="1"/>
  <c r="D700" i="1" a="1"/>
  <c r="D700" i="1" s="1"/>
  <c r="D5907" i="1" a="1"/>
  <c r="D5907" i="1" s="1"/>
  <c r="D6915" i="1" a="1"/>
  <c r="D6915" i="1" s="1"/>
  <c r="D1540" i="1" a="1"/>
  <c r="D1540" i="1" s="1"/>
  <c r="D6243" i="1" a="1"/>
  <c r="D6243" i="1" s="1"/>
  <c r="D5739" i="1" a="1"/>
  <c r="D5739" i="1" s="1"/>
  <c r="D5403" i="1" a="1"/>
  <c r="D5403" i="1" s="1"/>
  <c r="D5067" i="1" a="1"/>
  <c r="D5067" i="1" s="1"/>
  <c r="D4731" i="1" a="1"/>
  <c r="D4731" i="1" s="1"/>
  <c r="D4395" i="1" a="1"/>
  <c r="D4395" i="1" s="1"/>
  <c r="D4227" i="1" a="1"/>
  <c r="D4227" i="1" s="1"/>
  <c r="D3891" i="1" a="1"/>
  <c r="D3891" i="1" s="1"/>
  <c r="D3555" i="1" a="1"/>
  <c r="D3555" i="1" s="1"/>
  <c r="D3219" i="1" a="1"/>
  <c r="D3219" i="1" s="1"/>
  <c r="D2883" i="1" a="1"/>
  <c r="D2883" i="1" s="1"/>
  <c r="D2547" i="1" a="1"/>
  <c r="D2547" i="1" s="1"/>
  <c r="D196" i="1" a="1"/>
  <c r="D196" i="1" s="1"/>
  <c r="D7251" i="1" a="1"/>
  <c r="D7251" i="1" s="1"/>
  <c r="D1204" i="1" a="1"/>
  <c r="D1204" i="1" s="1"/>
  <c r="D5571" i="1" a="1"/>
  <c r="D5571" i="1" s="1"/>
  <c r="D5235" i="1" a="1"/>
  <c r="D5235" i="1" s="1"/>
  <c r="D4899" i="1" a="1"/>
  <c r="D4899" i="1" s="1"/>
  <c r="D4563" i="1" a="1"/>
  <c r="D4563" i="1" s="1"/>
  <c r="D4059" i="1" a="1"/>
  <c r="D4059" i="1" s="1"/>
  <c r="D3723" i="1" a="1"/>
  <c r="D3723" i="1" s="1"/>
  <c r="D3387" i="1" a="1"/>
  <c r="D3387" i="1" s="1"/>
  <c r="D3051" i="1" a="1"/>
  <c r="D3051" i="1" s="1"/>
  <c r="D2715" i="1" a="1"/>
  <c r="D2715" i="1" s="1"/>
  <c r="D2379" i="1" a="1"/>
  <c r="D2379" i="1" s="1"/>
  <c r="D2211" i="1" a="1"/>
  <c r="D2211" i="1" s="1"/>
  <c r="D364" i="1" a="1"/>
  <c r="D364" i="1" s="1"/>
  <c r="D6579" i="1" a="1"/>
  <c r="D6579" i="1" s="1"/>
  <c r="D8428" i="1" a="1"/>
  <c r="D8428" i="1" s="1"/>
  <c r="D2043" i="1" a="1"/>
  <c r="D2043" i="1" s="1"/>
  <c r="D1875" i="1" a="1"/>
  <c r="D1875" i="1" s="1"/>
  <c r="D28" i="1" a="1"/>
  <c r="D28" i="1" s="1"/>
  <c r="D532" i="1" a="1"/>
  <c r="D532" i="1" s="1"/>
  <c r="D1707" i="1" a="1"/>
  <c r="D1707" i="1" s="1"/>
  <c r="D6427" i="1" a="1"/>
  <c r="D6427" i="1" s="1"/>
  <c r="D7099" i="1" a="1"/>
  <c r="D7099" i="1" s="1"/>
  <c r="D6763" i="1" a="1"/>
  <c r="D6763" i="1" s="1"/>
  <c r="D6091" i="1" a="1"/>
  <c r="D6091" i="1" s="1"/>
  <c r="D8612" i="1" a="1"/>
  <c r="D8612" i="1" s="1"/>
  <c r="D8276" i="1" a="1"/>
  <c r="D8276" i="1" s="1"/>
  <c r="D7436" i="1" a="1"/>
  <c r="D7436" i="1" s="1"/>
  <c r="D7940" i="1" a="1"/>
  <c r="D7940" i="1" s="1"/>
  <c r="D7772" i="1" a="1"/>
  <c r="D7772" i="1" s="1"/>
  <c r="D8108" i="1" a="1"/>
  <c r="D8108" i="1" s="1"/>
  <c r="D7604" i="1" a="1"/>
  <c r="D7604" i="1" s="1"/>
  <c r="D1388" i="1" a="1"/>
  <c r="D1388" i="1" s="1"/>
  <c r="D716" i="1" a="1"/>
  <c r="D716" i="1" s="1"/>
  <c r="D1052" i="1" a="1"/>
  <c r="D1052" i="1" s="1"/>
  <c r="D884" i="1" a="1"/>
  <c r="D884" i="1" s="1"/>
  <c r="D6931" i="1" a="1"/>
  <c r="D6931" i="1" s="1"/>
  <c r="D1556" i="1" a="1"/>
  <c r="D1556" i="1" s="1"/>
  <c r="D6259" i="1" a="1"/>
  <c r="D6259" i="1" s="1"/>
  <c r="D7267" i="1" a="1"/>
  <c r="D7267" i="1" s="1"/>
  <c r="D5755" i="1" a="1"/>
  <c r="D5755" i="1" s="1"/>
  <c r="D5419" i="1" a="1"/>
  <c r="D5419" i="1" s="1"/>
  <c r="D5083" i="1" a="1"/>
  <c r="D5083" i="1" s="1"/>
  <c r="D4747" i="1" a="1"/>
  <c r="D4747" i="1" s="1"/>
  <c r="D4411" i="1" a="1"/>
  <c r="D4411" i="1" s="1"/>
  <c r="D4243" i="1" a="1"/>
  <c r="D4243" i="1" s="1"/>
  <c r="D3907" i="1" a="1"/>
  <c r="D3907" i="1" s="1"/>
  <c r="D3571" i="1" a="1"/>
  <c r="D3571" i="1" s="1"/>
  <c r="D3235" i="1" a="1"/>
  <c r="D3235" i="1" s="1"/>
  <c r="D2899" i="1" a="1"/>
  <c r="D2899" i="1" s="1"/>
  <c r="D2563" i="1" a="1"/>
  <c r="D2563" i="1" s="1"/>
  <c r="D212" i="1" a="1"/>
  <c r="D212" i="1" s="1"/>
  <c r="D6595" i="1" a="1"/>
  <c r="D6595" i="1" s="1"/>
  <c r="D5923" i="1" a="1"/>
  <c r="D5923" i="1" s="1"/>
  <c r="D5587" i="1" a="1"/>
  <c r="D5587" i="1" s="1"/>
  <c r="D5251" i="1" a="1"/>
  <c r="D5251" i="1" s="1"/>
  <c r="D4915" i="1" a="1"/>
  <c r="D4915" i="1" s="1"/>
  <c r="D4579" i="1" a="1"/>
  <c r="D4579" i="1" s="1"/>
  <c r="D4075" i="1" a="1"/>
  <c r="D4075" i="1" s="1"/>
  <c r="D3739" i="1" a="1"/>
  <c r="D3739" i="1" s="1"/>
  <c r="D3403" i="1" a="1"/>
  <c r="D3403" i="1" s="1"/>
  <c r="D3067" i="1" a="1"/>
  <c r="D3067" i="1" s="1"/>
  <c r="D2731" i="1" a="1"/>
  <c r="D2731" i="1" s="1"/>
  <c r="D2395" i="1" a="1"/>
  <c r="D2395" i="1" s="1"/>
  <c r="D2059" i="1" a="1"/>
  <c r="D2059" i="1" s="1"/>
  <c r="D1891" i="1" a="1"/>
  <c r="D1891" i="1" s="1"/>
  <c r="D44" i="1" a="1"/>
  <c r="D44" i="1" s="1"/>
  <c r="D380" i="1" a="1"/>
  <c r="D380" i="1" s="1"/>
  <c r="D2227" i="1" a="1"/>
  <c r="D2227" i="1" s="1"/>
  <c r="D8444" i="1" a="1"/>
  <c r="D8444" i="1" s="1"/>
  <c r="D1220" i="1" a="1"/>
  <c r="D1220" i="1" s="1"/>
  <c r="D548" i="1" a="1"/>
  <c r="D548" i="1" s="1"/>
  <c r="D1723" i="1" a="1"/>
  <c r="D1723" i="1" s="1"/>
  <c r="D7115" i="1" a="1"/>
  <c r="D7115" i="1" s="1"/>
  <c r="D6779" i="1" a="1"/>
  <c r="D6779" i="1" s="1"/>
  <c r="D6443" i="1" a="1"/>
  <c r="D6443" i="1" s="1"/>
  <c r="D6107" i="1" a="1"/>
  <c r="D6107" i="1" s="1"/>
  <c r="D2075" i="1" a="1"/>
  <c r="D2075" i="1" s="1"/>
  <c r="D8292" i="1" a="1"/>
  <c r="D8292" i="1" s="1"/>
  <c r="D8628" i="1" a="1"/>
  <c r="D8628" i="1" s="1"/>
  <c r="D7956" i="1" a="1"/>
  <c r="D7956" i="1" s="1"/>
  <c r="D7452" i="1" a="1"/>
  <c r="D7452" i="1" s="1"/>
  <c r="D7788" i="1" a="1"/>
  <c r="D7788" i="1" s="1"/>
  <c r="D8124" i="1" a="1"/>
  <c r="D8124" i="1" s="1"/>
  <c r="D7620" i="1" a="1"/>
  <c r="D7620" i="1" s="1"/>
  <c r="D1404" i="1" a="1"/>
  <c r="D1404" i="1" s="1"/>
  <c r="D732" i="1" a="1"/>
  <c r="D732" i="1" s="1"/>
  <c r="D900" i="1" a="1"/>
  <c r="D900" i="1" s="1"/>
  <c r="D1572" i="1" a="1"/>
  <c r="D1572" i="1" s="1"/>
  <c r="D6275" i="1" a="1"/>
  <c r="D6275" i="1" s="1"/>
  <c r="D2243" i="1" a="1"/>
  <c r="D2243" i="1" s="1"/>
  <c r="D1068" i="1" a="1"/>
  <c r="D1068" i="1" s="1"/>
  <c r="D7283" i="1" a="1"/>
  <c r="D7283" i="1" s="1"/>
  <c r="D5771" i="1" a="1"/>
  <c r="D5771" i="1" s="1"/>
  <c r="D5435" i="1" a="1"/>
  <c r="D5435" i="1" s="1"/>
  <c r="D5099" i="1" a="1"/>
  <c r="D5099" i="1" s="1"/>
  <c r="D4763" i="1" a="1"/>
  <c r="D4763" i="1" s="1"/>
  <c r="D4427" i="1" a="1"/>
  <c r="D4427" i="1" s="1"/>
  <c r="D4259" i="1" a="1"/>
  <c r="D4259" i="1" s="1"/>
  <c r="D3923" i="1" a="1"/>
  <c r="D3923" i="1" s="1"/>
  <c r="D3587" i="1" a="1"/>
  <c r="D3587" i="1" s="1"/>
  <c r="D3251" i="1" a="1"/>
  <c r="D3251" i="1" s="1"/>
  <c r="D2915" i="1" a="1"/>
  <c r="D2915" i="1" s="1"/>
  <c r="D2579" i="1" a="1"/>
  <c r="D2579" i="1" s="1"/>
  <c r="D228" i="1" a="1"/>
  <c r="D228" i="1" s="1"/>
  <c r="D6611" i="1" a="1"/>
  <c r="D6611" i="1" s="1"/>
  <c r="D1236" i="1" a="1"/>
  <c r="D1236" i="1" s="1"/>
  <c r="D6947" i="1" a="1"/>
  <c r="D6947" i="1" s="1"/>
  <c r="D5603" i="1" a="1"/>
  <c r="D5603" i="1" s="1"/>
  <c r="D5267" i="1" a="1"/>
  <c r="D5267" i="1" s="1"/>
  <c r="D4931" i="1" a="1"/>
  <c r="D4931" i="1" s="1"/>
  <c r="D4595" i="1" a="1"/>
  <c r="D4595" i="1" s="1"/>
  <c r="D4091" i="1" a="1"/>
  <c r="D4091" i="1" s="1"/>
  <c r="D3755" i="1" a="1"/>
  <c r="D3755" i="1" s="1"/>
  <c r="D3419" i="1" a="1"/>
  <c r="D3419" i="1" s="1"/>
  <c r="D3083" i="1" a="1"/>
  <c r="D3083" i="1" s="1"/>
  <c r="D2747" i="1" a="1"/>
  <c r="D2747" i="1" s="1"/>
  <c r="D2411" i="1" a="1"/>
  <c r="D2411" i="1" s="1"/>
  <c r="D60" i="1" a="1"/>
  <c r="D60" i="1" s="1"/>
  <c r="D1907" i="1" a="1"/>
  <c r="D1907" i="1" s="1"/>
  <c r="D8460" i="1" a="1"/>
  <c r="D8460" i="1" s="1"/>
  <c r="D564" i="1" a="1"/>
  <c r="D564" i="1" s="1"/>
  <c r="D5939" i="1" a="1"/>
  <c r="D5939" i="1" s="1"/>
  <c r="D396" i="1" a="1"/>
  <c r="D396" i="1" s="1"/>
  <c r="D1739" i="1" a="1"/>
  <c r="D1739" i="1" s="1"/>
  <c r="D6459" i="1" a="1"/>
  <c r="D6459" i="1" s="1"/>
  <c r="D6123" i="1" a="1"/>
  <c r="D6123" i="1" s="1"/>
  <c r="D5787" i="1" a="1"/>
  <c r="D5787" i="1" s="1"/>
  <c r="D6795" i="1" a="1"/>
  <c r="D6795" i="1" s="1"/>
  <c r="D7131" i="1" a="1"/>
  <c r="D7131" i="1" s="1"/>
  <c r="D8644" i="1" a="1"/>
  <c r="D8644" i="1" s="1"/>
  <c r="D8308" i="1" a="1"/>
  <c r="D8308" i="1" s="1"/>
  <c r="D7972" i="1" a="1"/>
  <c r="D7972" i="1" s="1"/>
  <c r="D7468" i="1" a="1"/>
  <c r="D7468" i="1" s="1"/>
  <c r="D7804" i="1" a="1"/>
  <c r="D7804" i="1" s="1"/>
  <c r="D8140" i="1" a="1"/>
  <c r="D8140" i="1" s="1"/>
  <c r="D7636" i="1" a="1"/>
  <c r="D7636" i="1" s="1"/>
  <c r="D1420" i="1" a="1"/>
  <c r="D1420" i="1" s="1"/>
  <c r="D748" i="1" a="1"/>
  <c r="D748" i="1" s="1"/>
  <c r="D916" i="1" a="1"/>
  <c r="D916" i="1" s="1"/>
  <c r="D1084" i="1" a="1"/>
  <c r="D1084" i="1" s="1"/>
  <c r="D580" i="1" a="1"/>
  <c r="D580" i="1" s="1"/>
  <c r="D6291" i="1" a="1"/>
  <c r="D6291" i="1" s="1"/>
  <c r="D7299" i="1" a="1"/>
  <c r="D7299" i="1" s="1"/>
  <c r="D2259" i="1" a="1"/>
  <c r="D2259" i="1" s="1"/>
  <c r="D6627" i="1" a="1"/>
  <c r="D6627" i="1" s="1"/>
  <c r="D5451" i="1" a="1"/>
  <c r="D5451" i="1" s="1"/>
  <c r="D5115" i="1" a="1"/>
  <c r="D5115" i="1" s="1"/>
  <c r="D4779" i="1" a="1"/>
  <c r="D4779" i="1" s="1"/>
  <c r="D4443" i="1" a="1"/>
  <c r="D4443" i="1" s="1"/>
  <c r="D4275" i="1" a="1"/>
  <c r="D4275" i="1" s="1"/>
  <c r="D3939" i="1" a="1"/>
  <c r="D3939" i="1" s="1"/>
  <c r="D3603" i="1" a="1"/>
  <c r="D3603" i="1" s="1"/>
  <c r="D3267" i="1" a="1"/>
  <c r="D3267" i="1" s="1"/>
  <c r="D2931" i="1" a="1"/>
  <c r="D2931" i="1" s="1"/>
  <c r="D2595" i="1" a="1"/>
  <c r="D2595" i="1" s="1"/>
  <c r="D1252" i="1" a="1"/>
  <c r="D1252" i="1" s="1"/>
  <c r="D5955" i="1" a="1"/>
  <c r="D5955" i="1" s="1"/>
  <c r="D1588" i="1" a="1"/>
  <c r="D1588" i="1" s="1"/>
  <c r="D5619" i="1" a="1"/>
  <c r="D5619" i="1" s="1"/>
  <c r="D5283" i="1" a="1"/>
  <c r="D5283" i="1" s="1"/>
  <c r="D4947" i="1" a="1"/>
  <c r="D4947" i="1" s="1"/>
  <c r="D4611" i="1" a="1"/>
  <c r="D4611" i="1" s="1"/>
  <c r="D4107" i="1" a="1"/>
  <c r="D4107" i="1" s="1"/>
  <c r="D3771" i="1" a="1"/>
  <c r="D3771" i="1" s="1"/>
  <c r="D3435" i="1" a="1"/>
  <c r="D3435" i="1" s="1"/>
  <c r="D3099" i="1" a="1"/>
  <c r="D3099" i="1" s="1"/>
  <c r="D2763" i="1" a="1"/>
  <c r="D2763" i="1" s="1"/>
  <c r="D2427" i="1" a="1"/>
  <c r="D2427" i="1" s="1"/>
  <c r="D76" i="1" a="1"/>
  <c r="D76" i="1" s="1"/>
  <c r="D1923" i="1" a="1"/>
  <c r="D1923" i="1" s="1"/>
  <c r="D8476" i="1" a="1"/>
  <c r="D8476" i="1" s="1"/>
  <c r="D244" i="1" a="1"/>
  <c r="D244" i="1" s="1"/>
  <c r="D2091" i="1" a="1"/>
  <c r="D2091" i="1" s="1"/>
  <c r="D412" i="1" a="1"/>
  <c r="D412" i="1" s="1"/>
  <c r="D6963" i="1" a="1"/>
  <c r="D6963" i="1" s="1"/>
  <c r="D1755" i="1" a="1"/>
  <c r="D1755" i="1" s="1"/>
  <c r="D7147" i="1" a="1"/>
  <c r="D7147" i="1" s="1"/>
  <c r="D6475" i="1" a="1"/>
  <c r="D6475" i="1" s="1"/>
  <c r="D6139" i="1" a="1"/>
  <c r="D6139" i="1" s="1"/>
  <c r="D7652" i="1" a="1"/>
  <c r="D7652" i="1" s="1"/>
  <c r="D5803" i="1" a="1"/>
  <c r="D5803" i="1" s="1"/>
  <c r="D6811" i="1" a="1"/>
  <c r="D6811" i="1" s="1"/>
  <c r="D8324" i="1" a="1"/>
  <c r="D8324" i="1" s="1"/>
  <c r="D8660" i="1" a="1"/>
  <c r="D8660" i="1" s="1"/>
  <c r="D7988" i="1" a="1"/>
  <c r="D7988" i="1" s="1"/>
  <c r="D7484" i="1" a="1"/>
  <c r="D7484" i="1" s="1"/>
  <c r="D7820" i="1" a="1"/>
  <c r="D7820" i="1" s="1"/>
  <c r="D8156" i="1" a="1"/>
  <c r="D8156" i="1" s="1"/>
  <c r="D1436" i="1" a="1"/>
  <c r="D1436" i="1" s="1"/>
  <c r="D764" i="1" a="1"/>
  <c r="D764" i="1" s="1"/>
  <c r="D596" i="1" a="1"/>
  <c r="D596" i="1" s="1"/>
  <c r="D7315" i="1" a="1"/>
  <c r="D7315" i="1" s="1"/>
  <c r="D932" i="1" a="1"/>
  <c r="D932" i="1" s="1"/>
  <c r="D6643" i="1" a="1"/>
  <c r="D6643" i="1" s="1"/>
  <c r="D1268" i="1" a="1"/>
  <c r="D1268" i="1" s="1"/>
  <c r="D5467" i="1" a="1"/>
  <c r="D5467" i="1" s="1"/>
  <c r="D5131" i="1" a="1"/>
  <c r="D5131" i="1" s="1"/>
  <c r="D4795" i="1" a="1"/>
  <c r="D4795" i="1" s="1"/>
  <c r="D4459" i="1" a="1"/>
  <c r="D4459" i="1" s="1"/>
  <c r="D4291" i="1" a="1"/>
  <c r="D4291" i="1" s="1"/>
  <c r="D3955" i="1" a="1"/>
  <c r="D3955" i="1" s="1"/>
  <c r="D3619" i="1" a="1"/>
  <c r="D3619" i="1" s="1"/>
  <c r="D3283" i="1" a="1"/>
  <c r="D3283" i="1" s="1"/>
  <c r="D2947" i="1" a="1"/>
  <c r="D2947" i="1" s="1"/>
  <c r="D2611" i="1" a="1"/>
  <c r="D2611" i="1" s="1"/>
  <c r="D5971" i="1" a="1"/>
  <c r="D5971" i="1" s="1"/>
  <c r="D6979" i="1" a="1"/>
  <c r="D6979" i="1" s="1"/>
  <c r="D6307" i="1" a="1"/>
  <c r="D6307" i="1" s="1"/>
  <c r="D2275" i="1" a="1"/>
  <c r="D2275" i="1" s="1"/>
  <c r="D5635" i="1" a="1"/>
  <c r="D5635" i="1" s="1"/>
  <c r="D5299" i="1" a="1"/>
  <c r="D5299" i="1" s="1"/>
  <c r="D4963" i="1" a="1"/>
  <c r="D4963" i="1" s="1"/>
  <c r="D4627" i="1" a="1"/>
  <c r="D4627" i="1" s="1"/>
  <c r="D4123" i="1" a="1"/>
  <c r="D4123" i="1" s="1"/>
  <c r="D3787" i="1" a="1"/>
  <c r="D3787" i="1" s="1"/>
  <c r="D3451" i="1" a="1"/>
  <c r="D3451" i="1" s="1"/>
  <c r="D3115" i="1" a="1"/>
  <c r="D3115" i="1" s="1"/>
  <c r="D2779" i="1" a="1"/>
  <c r="D2779" i="1" s="1"/>
  <c r="D2443" i="1" a="1"/>
  <c r="D2443" i="1" s="1"/>
  <c r="D92" i="1" a="1"/>
  <c r="D92" i="1" s="1"/>
  <c r="D8492" i="1" a="1"/>
  <c r="D8492" i="1" s="1"/>
  <c r="D1604" i="1" a="1"/>
  <c r="D1604" i="1" s="1"/>
  <c r="D1939" i="1" a="1"/>
  <c r="D1939" i="1" s="1"/>
  <c r="D428" i="1" a="1"/>
  <c r="D428" i="1" s="1"/>
  <c r="D2107" i="1" a="1"/>
  <c r="D2107" i="1" s="1"/>
  <c r="D1100" i="1" a="1"/>
  <c r="D1100" i="1" s="1"/>
  <c r="D260" i="1" a="1"/>
  <c r="D260" i="1" s="1"/>
  <c r="D1771" i="1" a="1"/>
  <c r="D1771" i="1" s="1"/>
  <c r="D6155" i="1" a="1"/>
  <c r="D6155" i="1" s="1"/>
  <c r="D5819" i="1" a="1"/>
  <c r="D5819" i="1" s="1"/>
  <c r="D6827" i="1" a="1"/>
  <c r="D6827" i="1" s="1"/>
  <c r="D6491" i="1" a="1"/>
  <c r="D6491" i="1" s="1"/>
  <c r="D7163" i="1" a="1"/>
  <c r="D7163" i="1" s="1"/>
  <c r="D8676" i="1" a="1"/>
  <c r="D8676" i="1" s="1"/>
  <c r="D8340" i="1" a="1"/>
  <c r="D8340" i="1" s="1"/>
  <c r="D8172" i="1" a="1"/>
  <c r="D8172" i="1" s="1"/>
  <c r="D7668" i="1" a="1"/>
  <c r="D7668" i="1" s="1"/>
  <c r="D8004" i="1" a="1"/>
  <c r="D8004" i="1" s="1"/>
  <c r="D7500" i="1" a="1"/>
  <c r="D7500" i="1" s="1"/>
  <c r="D7836" i="1" a="1"/>
  <c r="D7836" i="1" s="1"/>
  <c r="D1452" i="1" a="1"/>
  <c r="D1452" i="1" s="1"/>
  <c r="D780" i="1" a="1"/>
  <c r="D780" i="1" s="1"/>
  <c r="D948" i="1" a="1"/>
  <c r="D948" i="1" s="1"/>
  <c r="D276" i="1" a="1"/>
  <c r="D276" i="1" s="1"/>
  <c r="D6659" i="1" a="1"/>
  <c r="D6659" i="1" s="1"/>
  <c r="D1284" i="1" a="1"/>
  <c r="D1284" i="1" s="1"/>
  <c r="D612" i="1" a="1"/>
  <c r="D612" i="1" s="1"/>
  <c r="D5987" i="1" a="1"/>
  <c r="D5987" i="1" s="1"/>
  <c r="D5483" i="1" a="1"/>
  <c r="D5483" i="1" s="1"/>
  <c r="D5147" i="1" a="1"/>
  <c r="D5147" i="1" s="1"/>
  <c r="D4811" i="1" a="1"/>
  <c r="D4811" i="1" s="1"/>
  <c r="D4475" i="1" a="1"/>
  <c r="D4475" i="1" s="1"/>
  <c r="D4307" i="1" a="1"/>
  <c r="D4307" i="1" s="1"/>
  <c r="D3971" i="1" a="1"/>
  <c r="D3971" i="1" s="1"/>
  <c r="D3635" i="1" a="1"/>
  <c r="D3635" i="1" s="1"/>
  <c r="D3299" i="1" a="1"/>
  <c r="D3299" i="1" s="1"/>
  <c r="D2963" i="1" a="1"/>
  <c r="D2963" i="1" s="1"/>
  <c r="D2627" i="1" a="1"/>
  <c r="D2627" i="1" s="1"/>
  <c r="D2291" i="1" a="1"/>
  <c r="D2291" i="1" s="1"/>
  <c r="D1116" i="1" a="1"/>
  <c r="D1116" i="1" s="1"/>
  <c r="D6995" i="1" a="1"/>
  <c r="D6995" i="1" s="1"/>
  <c r="D1620" i="1" a="1"/>
  <c r="D1620" i="1" s="1"/>
  <c r="D7331" i="1" a="1"/>
  <c r="D7331" i="1" s="1"/>
  <c r="D5651" i="1" a="1"/>
  <c r="D5651" i="1" s="1"/>
  <c r="D5315" i="1" a="1"/>
  <c r="D5315" i="1" s="1"/>
  <c r="D4979" i="1" a="1"/>
  <c r="D4979" i="1" s="1"/>
  <c r="D4643" i="1" a="1"/>
  <c r="D4643" i="1" s="1"/>
  <c r="D4139" i="1" a="1"/>
  <c r="D4139" i="1" s="1"/>
  <c r="D3803" i="1" a="1"/>
  <c r="D3803" i="1" s="1"/>
  <c r="D3467" i="1" a="1"/>
  <c r="D3467" i="1" s="1"/>
  <c r="D3131" i="1" a="1"/>
  <c r="D3131" i="1" s="1"/>
  <c r="D2795" i="1" a="1"/>
  <c r="D2795" i="1" s="1"/>
  <c r="D2459" i="1" a="1"/>
  <c r="D2459" i="1" s="1"/>
  <c r="D6323" i="1" a="1"/>
  <c r="D6323" i="1" s="1"/>
  <c r="D444" i="1" a="1"/>
  <c r="D444" i="1" s="1"/>
  <c r="D1955" i="1" a="1"/>
  <c r="D1955" i="1" s="1"/>
  <c r="D108" i="1" a="1"/>
  <c r="D108" i="1" s="1"/>
  <c r="D2123" i="1" a="1"/>
  <c r="D2123" i="1" s="1"/>
  <c r="D1787" i="1" a="1"/>
  <c r="D1787" i="1" s="1"/>
  <c r="D8508" i="1" a="1"/>
  <c r="D8508" i="1" s="1"/>
  <c r="D7347" i="1" a="1"/>
  <c r="D7347" i="1" s="1"/>
  <c r="D6171" i="1" a="1"/>
  <c r="D6171" i="1" s="1"/>
  <c r="D5835" i="1" a="1"/>
  <c r="D5835" i="1" s="1"/>
  <c r="D6843" i="1" a="1"/>
  <c r="D6843" i="1" s="1"/>
  <c r="D7179" i="1" a="1"/>
  <c r="D7179" i="1" s="1"/>
  <c r="D6507" i="1" a="1"/>
  <c r="D6507" i="1" s="1"/>
  <c r="D8356" i="1" a="1"/>
  <c r="D8356" i="1" s="1"/>
  <c r="D8692" i="1" a="1"/>
  <c r="D8692" i="1" s="1"/>
  <c r="D8188" i="1" a="1"/>
  <c r="D8188" i="1" s="1"/>
  <c r="D8524" i="1" a="1"/>
  <c r="D8524" i="1" s="1"/>
  <c r="D7684" i="1" a="1"/>
  <c r="D7684" i="1" s="1"/>
  <c r="D8020" i="1" a="1"/>
  <c r="D8020" i="1" s="1"/>
  <c r="D7516" i="1" a="1"/>
  <c r="D7516" i="1" s="1"/>
  <c r="D7852" i="1" a="1"/>
  <c r="D7852" i="1" s="1"/>
  <c r="D1132" i="1" a="1"/>
  <c r="D1132" i="1" s="1"/>
  <c r="D1468" i="1" a="1"/>
  <c r="D1468" i="1" s="1"/>
  <c r="D796" i="1" a="1"/>
  <c r="D796" i="1" s="1"/>
  <c r="D292" i="1" a="1"/>
  <c r="D292" i="1" s="1"/>
  <c r="D6675" i="1" a="1"/>
  <c r="D6675" i="1" s="1"/>
  <c r="D1300" i="1" a="1"/>
  <c r="D1300" i="1" s="1"/>
  <c r="D628" i="1" a="1"/>
  <c r="D628" i="1" s="1"/>
  <c r="D6003" i="1" a="1"/>
  <c r="D6003" i="1" s="1"/>
  <c r="D7011" i="1" a="1"/>
  <c r="D7011" i="1" s="1"/>
  <c r="D5499" i="1" a="1"/>
  <c r="D5499" i="1" s="1"/>
  <c r="D5163" i="1" a="1"/>
  <c r="D5163" i="1" s="1"/>
  <c r="D4827" i="1" a="1"/>
  <c r="D4827" i="1" s="1"/>
  <c r="D4491" i="1" a="1"/>
  <c r="D4491" i="1" s="1"/>
  <c r="D4323" i="1" a="1"/>
  <c r="D4323" i="1" s="1"/>
  <c r="D3987" i="1" a="1"/>
  <c r="D3987" i="1" s="1"/>
  <c r="D3651" i="1" a="1"/>
  <c r="D3651" i="1" s="1"/>
  <c r="D3315" i="1" a="1"/>
  <c r="D3315" i="1" s="1"/>
  <c r="D2979" i="1" a="1"/>
  <c r="D2979" i="1" s="1"/>
  <c r="D2643" i="1" a="1"/>
  <c r="D2643" i="1" s="1"/>
  <c r="D2307" i="1" a="1"/>
  <c r="D2307" i="1" s="1"/>
  <c r="D1636" i="1" a="1"/>
  <c r="D1636" i="1" s="1"/>
  <c r="D6339" i="1" a="1"/>
  <c r="D6339" i="1" s="1"/>
  <c r="D5667" i="1" a="1"/>
  <c r="D5667" i="1" s="1"/>
  <c r="D5331" i="1" a="1"/>
  <c r="D5331" i="1" s="1"/>
  <c r="D4995" i="1" a="1"/>
  <c r="D4995" i="1" s="1"/>
  <c r="D4659" i="1" a="1"/>
  <c r="D4659" i="1" s="1"/>
  <c r="D4155" i="1" a="1"/>
  <c r="D4155" i="1" s="1"/>
  <c r="D3819" i="1" a="1"/>
  <c r="D3819" i="1" s="1"/>
  <c r="D3483" i="1" a="1"/>
  <c r="D3483" i="1" s="1"/>
  <c r="D3147" i="1" a="1"/>
  <c r="D3147" i="1" s="1"/>
  <c r="D2811" i="1" a="1"/>
  <c r="D2811" i="1" s="1"/>
  <c r="D2475" i="1" a="1"/>
  <c r="D2475" i="1" s="1"/>
  <c r="D964" i="1" a="1"/>
  <c r="D964" i="1" s="1"/>
  <c r="D460" i="1" a="1"/>
  <c r="D460" i="1" s="1"/>
  <c r="D1971" i="1" a="1"/>
  <c r="D1971" i="1" s="1"/>
  <c r="D124" i="1" a="1"/>
  <c r="D124" i="1" s="1"/>
  <c r="D2139" i="1" a="1"/>
  <c r="D2139" i="1" s="1"/>
  <c r="D1803" i="1" a="1"/>
  <c r="D1803" i="1" s="1"/>
  <c r="D6523" i="1" a="1"/>
  <c r="D6523" i="1" s="1"/>
  <c r="D5851" i="1" a="1"/>
  <c r="D5851" i="1" s="1"/>
  <c r="D6187" i="1" a="1"/>
  <c r="D6187" i="1" s="1"/>
  <c r="D6859" i="1" a="1"/>
  <c r="D6859" i="1" s="1"/>
  <c r="D7195" i="1" a="1"/>
  <c r="D7195" i="1" s="1"/>
  <c r="D8708" i="1" a="1"/>
  <c r="D8708" i="1" s="1"/>
  <c r="D8372" i="1" a="1"/>
  <c r="D8372" i="1" s="1"/>
  <c r="D8540" i="1" a="1"/>
  <c r="D8540" i="1" s="1"/>
  <c r="D8204" i="1" a="1"/>
  <c r="D8204" i="1" s="1"/>
  <c r="D7700" i="1" a="1"/>
  <c r="D7700" i="1" s="1"/>
  <c r="D8036" i="1" a="1"/>
  <c r="D8036" i="1" s="1"/>
  <c r="D7532" i="1" a="1"/>
  <c r="D7532" i="1" s="1"/>
  <c r="D7868" i="1" a="1"/>
  <c r="D7868" i="1" s="1"/>
  <c r="D1148" i="1" a="1"/>
  <c r="D1148" i="1" s="1"/>
  <c r="D1484" i="1" a="1"/>
  <c r="D1484" i="1" s="1"/>
  <c r="D812" i="1" a="1"/>
  <c r="D812" i="1" s="1"/>
  <c r="D1316" i="1" a="1"/>
  <c r="D1316" i="1" s="1"/>
  <c r="D6019" i="1" a="1"/>
  <c r="D6019" i="1" s="1"/>
  <c r="D644" i="1" a="1"/>
  <c r="D644" i="1" s="1"/>
  <c r="D308" i="1" a="1"/>
  <c r="D308" i="1" s="1"/>
  <c r="D7027" i="1" a="1"/>
  <c r="D7027" i="1" s="1"/>
  <c r="D1652" i="1" a="1"/>
  <c r="D1652" i="1" s="1"/>
  <c r="D5515" i="1" a="1"/>
  <c r="D5515" i="1" s="1"/>
  <c r="D5179" i="1" a="1"/>
  <c r="D5179" i="1" s="1"/>
  <c r="D4843" i="1" a="1"/>
  <c r="D4843" i="1" s="1"/>
  <c r="D4507" i="1" a="1"/>
  <c r="D4507" i="1" s="1"/>
  <c r="D4339" i="1" a="1"/>
  <c r="D4339" i="1" s="1"/>
  <c r="D4003" i="1" a="1"/>
  <c r="D4003" i="1" s="1"/>
  <c r="D3667" i="1" a="1"/>
  <c r="D3667" i="1" s="1"/>
  <c r="D3331" i="1" a="1"/>
  <c r="D3331" i="1" s="1"/>
  <c r="D2995" i="1" a="1"/>
  <c r="D2995" i="1" s="1"/>
  <c r="D2659" i="1" a="1"/>
  <c r="D2659" i="1" s="1"/>
  <c r="D2323" i="1" a="1"/>
  <c r="D2323" i="1" s="1"/>
  <c r="D980" i="1" a="1"/>
  <c r="D980" i="1" s="1"/>
  <c r="D6355" i="1" a="1"/>
  <c r="D6355" i="1" s="1"/>
  <c r="D6691" i="1" a="1"/>
  <c r="D6691" i="1" s="1"/>
  <c r="D5683" i="1" a="1"/>
  <c r="D5683" i="1" s="1"/>
  <c r="D5347" i="1" a="1"/>
  <c r="D5347" i="1" s="1"/>
  <c r="D5011" i="1" a="1"/>
  <c r="D5011" i="1" s="1"/>
  <c r="D4675" i="1" a="1"/>
  <c r="D4675" i="1" s="1"/>
  <c r="D4171" i="1" a="1"/>
  <c r="D4171" i="1" s="1"/>
  <c r="D3835" i="1" a="1"/>
  <c r="D3835" i="1" s="1"/>
  <c r="D3499" i="1" a="1"/>
  <c r="D3499" i="1" s="1"/>
  <c r="D3163" i="1" a="1"/>
  <c r="D3163" i="1" s="1"/>
  <c r="D2827" i="1" a="1"/>
  <c r="D2827" i="1" s="1"/>
  <c r="D2491" i="1" a="1"/>
  <c r="D2491" i="1" s="1"/>
  <c r="D476" i="1" a="1"/>
  <c r="D476" i="1" s="1"/>
  <c r="D7363" i="1" a="1"/>
  <c r="D7363" i="1" s="1"/>
  <c r="D1987" i="1" a="1"/>
  <c r="D1987" i="1" s="1"/>
  <c r="D140" i="1" a="1"/>
  <c r="D140" i="1" s="1"/>
  <c r="D2155" i="1" a="1"/>
  <c r="D2155" i="1" s="1"/>
  <c r="D1819" i="1" a="1"/>
  <c r="D1819" i="1" s="1"/>
  <c r="C161" i="1" a="1"/>
  <c r="C161" i="1" s="1"/>
  <c r="C2176" i="1" a="1"/>
  <c r="C2176" i="1" s="1"/>
  <c r="C8561" i="1" a="1"/>
  <c r="C8561" i="1" s="1"/>
  <c r="C8729" i="1" a="1"/>
  <c r="C8729" i="1" s="1"/>
  <c r="C8057" i="1" a="1"/>
  <c r="C8057" i="1" s="1"/>
  <c r="C7553" i="1" a="1"/>
  <c r="C7553" i="1" s="1"/>
  <c r="C1505" i="1" a="1"/>
  <c r="C1505" i="1" s="1"/>
  <c r="C1337" i="1" a="1"/>
  <c r="C1337" i="1" s="1"/>
  <c r="C833" i="1" a="1"/>
  <c r="C833" i="1" s="1"/>
  <c r="C1001" i="1" a="1"/>
  <c r="C1001" i="1" s="1"/>
  <c r="C8225" i="1" a="1"/>
  <c r="C8225" i="1" s="1"/>
  <c r="C7385" i="1" a="1"/>
  <c r="C7385" i="1" s="1"/>
  <c r="C329" i="1" a="1"/>
  <c r="C329" i="1" s="1"/>
  <c r="C8393" i="1" a="1"/>
  <c r="C8393" i="1" s="1"/>
  <c r="C7721" i="1" a="1"/>
  <c r="C7721" i="1" s="1"/>
  <c r="C497" i="1" a="1"/>
  <c r="C497" i="1" s="1"/>
  <c r="C7889" i="1" a="1"/>
  <c r="C7889" i="1" s="1"/>
  <c r="C1169" i="1" a="1"/>
  <c r="C1169" i="1" s="1"/>
  <c r="C665" i="1" a="1"/>
  <c r="C665" i="1" s="1"/>
  <c r="C6376" i="1" a="1"/>
  <c r="C6376" i="1" s="1"/>
  <c r="C6040" i="1" a="1"/>
  <c r="C6040" i="1" s="1"/>
  <c r="C7048" i="1" a="1"/>
  <c r="C7048" i="1" s="1"/>
  <c r="C6712" i="1" a="1"/>
  <c r="C6712" i="1" s="1"/>
  <c r="C5872" i="1" a="1"/>
  <c r="C5872" i="1" s="1"/>
  <c r="C6208" i="1" a="1"/>
  <c r="C6208" i="1" s="1"/>
  <c r="C7216" i="1" a="1"/>
  <c r="C7216" i="1" s="1"/>
  <c r="C6544" i="1" a="1"/>
  <c r="C6544" i="1" s="1"/>
  <c r="C4864" i="1" a="1"/>
  <c r="C4864" i="1" s="1"/>
  <c r="C4528" i="1" a="1"/>
  <c r="C4528" i="1" s="1"/>
  <c r="C4192" i="1" a="1"/>
  <c r="C4192" i="1" s="1"/>
  <c r="C3856" i="1" a="1"/>
  <c r="C3856" i="1" s="1"/>
  <c r="C3520" i="1" a="1"/>
  <c r="C3520" i="1" s="1"/>
  <c r="C3184" i="1" a="1"/>
  <c r="C3184" i="1" s="1"/>
  <c r="C2848" i="1" a="1"/>
  <c r="C2848" i="1" s="1"/>
  <c r="C2512" i="1" a="1"/>
  <c r="C2512" i="1" s="1"/>
  <c r="C5536" i="1" a="1"/>
  <c r="C5536" i="1" s="1"/>
  <c r="C5200" i="1" a="1"/>
  <c r="C5200" i="1" s="1"/>
  <c r="C1672" i="1" a="1"/>
  <c r="C1672" i="1" s="1"/>
  <c r="C6880" i="1" a="1"/>
  <c r="C6880" i="1" s="1"/>
  <c r="C5032" i="1" a="1"/>
  <c r="C5032" i="1" s="1"/>
  <c r="C4696" i="1" a="1"/>
  <c r="C4696" i="1" s="1"/>
  <c r="C4360" i="1" a="1"/>
  <c r="C4360" i="1" s="1"/>
  <c r="C4024" i="1" a="1"/>
  <c r="C4024" i="1" s="1"/>
  <c r="C3688" i="1" a="1"/>
  <c r="C3688" i="1" s="1"/>
  <c r="C3352" i="1" a="1"/>
  <c r="C3352" i="1" s="1"/>
  <c r="C3016" i="1" a="1"/>
  <c r="C3016" i="1" s="1"/>
  <c r="C2680" i="1" a="1"/>
  <c r="C2680" i="1" s="1"/>
  <c r="C2344" i="1" a="1"/>
  <c r="C2344" i="1" s="1"/>
  <c r="C5704" i="1" a="1"/>
  <c r="C5704" i="1" s="1"/>
  <c r="C5368" i="1" a="1"/>
  <c r="C5368" i="1" s="1"/>
  <c r="C2008" i="1" a="1"/>
  <c r="C2008" i="1" s="1"/>
  <c r="C1840" i="1" a="1"/>
  <c r="C1840" i="1" s="1"/>
  <c r="C1017" i="1" a="1"/>
  <c r="C1017" i="1" s="1"/>
  <c r="C8745" i="1" a="1"/>
  <c r="C8745" i="1" s="1"/>
  <c r="C8577" i="1" a="1"/>
  <c r="C8577" i="1" s="1"/>
  <c r="C8241" i="1" a="1"/>
  <c r="C8241" i="1" s="1"/>
  <c r="C8073" i="1" a="1"/>
  <c r="C8073" i="1" s="1"/>
  <c r="C7569" i="1" a="1"/>
  <c r="C7569" i="1" s="1"/>
  <c r="C681" i="1" a="1"/>
  <c r="C681" i="1" s="1"/>
  <c r="C1521" i="1" a="1"/>
  <c r="C1521" i="1" s="1"/>
  <c r="C1353" i="1" a="1"/>
  <c r="C1353" i="1" s="1"/>
  <c r="C849" i="1" a="1"/>
  <c r="C849" i="1" s="1"/>
  <c r="C9" i="1" a="1"/>
  <c r="C9" i="1" s="1"/>
  <c r="C7905" i="1" a="1"/>
  <c r="C7905" i="1" s="1"/>
  <c r="C345" i="1" a="1"/>
  <c r="C345" i="1" s="1"/>
  <c r="C1185" i="1" a="1"/>
  <c r="C1185" i="1" s="1"/>
  <c r="C7401" i="1" a="1"/>
  <c r="C7401" i="1" s="1"/>
  <c r="C513" i="1" a="1"/>
  <c r="C513" i="1" s="1"/>
  <c r="C177" i="1" a="1"/>
  <c r="C177" i="1" s="1"/>
  <c r="C6392" i="1" a="1"/>
  <c r="C6392" i="1" s="1"/>
  <c r="C6056" i="1" a="1"/>
  <c r="C6056" i="1" s="1"/>
  <c r="C7737" i="1" a="1"/>
  <c r="C7737" i="1" s="1"/>
  <c r="C7064" i="1" a="1"/>
  <c r="C7064" i="1" s="1"/>
  <c r="C6728" i="1" a="1"/>
  <c r="C6728" i="1" s="1"/>
  <c r="C5888" i="1" a="1"/>
  <c r="C5888" i="1" s="1"/>
  <c r="C8409" i="1" a="1"/>
  <c r="C8409" i="1" s="1"/>
  <c r="C6224" i="1" a="1"/>
  <c r="C6224" i="1" s="1"/>
  <c r="C4880" i="1" a="1"/>
  <c r="C4880" i="1" s="1"/>
  <c r="C4544" i="1" a="1"/>
  <c r="C4544" i="1" s="1"/>
  <c r="C4208" i="1" a="1"/>
  <c r="C4208" i="1" s="1"/>
  <c r="C3872" i="1" a="1"/>
  <c r="C3872" i="1" s="1"/>
  <c r="C3536" i="1" a="1"/>
  <c r="C3536" i="1" s="1"/>
  <c r="C3200" i="1" a="1"/>
  <c r="C3200" i="1" s="1"/>
  <c r="C2864" i="1" a="1"/>
  <c r="C2864" i="1" s="1"/>
  <c r="C2528" i="1" a="1"/>
  <c r="C2528" i="1" s="1"/>
  <c r="C5552" i="1" a="1"/>
  <c r="C5552" i="1" s="1"/>
  <c r="C5216" i="1" a="1"/>
  <c r="C5216" i="1" s="1"/>
  <c r="C1688" i="1" a="1"/>
  <c r="C1688" i="1" s="1"/>
  <c r="C6896" i="1" a="1"/>
  <c r="C6896" i="1" s="1"/>
  <c r="C5048" i="1" a="1"/>
  <c r="C5048" i="1" s="1"/>
  <c r="C4712" i="1" a="1"/>
  <c r="C4712" i="1" s="1"/>
  <c r="C4376" i="1" a="1"/>
  <c r="C4376" i="1" s="1"/>
  <c r="C4040" i="1" a="1"/>
  <c r="C4040" i="1" s="1"/>
  <c r="C3704" i="1" a="1"/>
  <c r="C3704" i="1" s="1"/>
  <c r="C3368" i="1" a="1"/>
  <c r="C3368" i="1" s="1"/>
  <c r="C3032" i="1" a="1"/>
  <c r="C3032" i="1" s="1"/>
  <c r="C2696" i="1" a="1"/>
  <c r="C2696" i="1" s="1"/>
  <c r="C2360" i="1" a="1"/>
  <c r="C2360" i="1" s="1"/>
  <c r="C7232" i="1" a="1"/>
  <c r="C7232" i="1" s="1"/>
  <c r="C5720" i="1" a="1"/>
  <c r="C5720" i="1" s="1"/>
  <c r="C5384" i="1" a="1"/>
  <c r="C5384" i="1" s="1"/>
  <c r="C2192" i="1" a="1"/>
  <c r="C2192" i="1" s="1"/>
  <c r="C2024" i="1" a="1"/>
  <c r="C2024" i="1" s="1"/>
  <c r="C1856" i="1" a="1"/>
  <c r="C1856" i="1" s="1"/>
  <c r="C6560" i="1" a="1"/>
  <c r="C6560" i="1" s="1"/>
  <c r="C529" i="1" a="1"/>
  <c r="C529" i="1" s="1"/>
  <c r="C8593" i="1" a="1"/>
  <c r="C8593" i="1" s="1"/>
  <c r="C8761" i="1" a="1"/>
  <c r="C8761" i="1" s="1"/>
  <c r="C7585" i="1" a="1"/>
  <c r="C7585" i="1" s="1"/>
  <c r="C8257" i="1" a="1"/>
  <c r="C8257" i="1" s="1"/>
  <c r="C8089" i="1" a="1"/>
  <c r="C8089" i="1" s="1"/>
  <c r="C7753" i="1" a="1"/>
  <c r="C7753" i="1" s="1"/>
  <c r="C697" i="1" a="1"/>
  <c r="C697" i="1" s="1"/>
  <c r="C1369" i="1" a="1"/>
  <c r="C1369" i="1" s="1"/>
  <c r="C865" i="1" a="1"/>
  <c r="C865" i="1" s="1"/>
  <c r="C1537" i="1" a="1"/>
  <c r="C1537" i="1" s="1"/>
  <c r="C7417" i="1" a="1"/>
  <c r="C7417" i="1" s="1"/>
  <c r="C361" i="1" a="1"/>
  <c r="C361" i="1" s="1"/>
  <c r="C193" i="1" a="1"/>
  <c r="C193" i="1" s="1"/>
  <c r="C25" i="1" a="1"/>
  <c r="C25" i="1" s="1"/>
  <c r="C8425" i="1" a="1"/>
  <c r="C8425" i="1" s="1"/>
  <c r="C1201" i="1" a="1"/>
  <c r="C1201" i="1" s="1"/>
  <c r="C7921" i="1" a="1"/>
  <c r="C7921" i="1" s="1"/>
  <c r="C1033" i="1" a="1"/>
  <c r="C1033" i="1" s="1"/>
  <c r="C6408" i="1" a="1"/>
  <c r="C6408" i="1" s="1"/>
  <c r="C6072" i="1" a="1"/>
  <c r="C6072" i="1" s="1"/>
  <c r="C7080" i="1" a="1"/>
  <c r="C7080" i="1" s="1"/>
  <c r="C6744" i="1" a="1"/>
  <c r="C6744" i="1" s="1"/>
  <c r="C5904" i="1" a="1"/>
  <c r="C5904" i="1" s="1"/>
  <c r="C6240" i="1" a="1"/>
  <c r="C6240" i="1" s="1"/>
  <c r="C4896" i="1" a="1"/>
  <c r="C4896" i="1" s="1"/>
  <c r="C4560" i="1" a="1"/>
  <c r="C4560" i="1" s="1"/>
  <c r="C4224" i="1" a="1"/>
  <c r="C4224" i="1" s="1"/>
  <c r="C3888" i="1" a="1"/>
  <c r="C3888" i="1" s="1"/>
  <c r="C3552" i="1" a="1"/>
  <c r="C3552" i="1" s="1"/>
  <c r="C3216" i="1" a="1"/>
  <c r="C3216" i="1" s="1"/>
  <c r="C2880" i="1" a="1"/>
  <c r="C2880" i="1" s="1"/>
  <c r="C2544" i="1" a="1"/>
  <c r="C2544" i="1" s="1"/>
  <c r="C2040" i="1" a="1"/>
  <c r="C2040" i="1" s="1"/>
  <c r="C6912" i="1" a="1"/>
  <c r="C6912" i="1" s="1"/>
  <c r="C5568" i="1" a="1"/>
  <c r="C5568" i="1" s="1"/>
  <c r="C5232" i="1" a="1"/>
  <c r="C5232" i="1" s="1"/>
  <c r="C1704" i="1" a="1"/>
  <c r="C1704" i="1" s="1"/>
  <c r="C6576" i="1" a="1"/>
  <c r="C6576" i="1" s="1"/>
  <c r="C4728" i="1" a="1"/>
  <c r="C4728" i="1" s="1"/>
  <c r="C4392" i="1" a="1"/>
  <c r="C4392" i="1" s="1"/>
  <c r="C4056" i="1" a="1"/>
  <c r="C4056" i="1" s="1"/>
  <c r="C3720" i="1" a="1"/>
  <c r="C3720" i="1" s="1"/>
  <c r="C3384" i="1" a="1"/>
  <c r="C3384" i="1" s="1"/>
  <c r="C3048" i="1" a="1"/>
  <c r="C3048" i="1" s="1"/>
  <c r="C2712" i="1" a="1"/>
  <c r="C2712" i="1" s="1"/>
  <c r="C2376" i="1" a="1"/>
  <c r="C2376" i="1" s="1"/>
  <c r="C5736" i="1" a="1"/>
  <c r="C5736" i="1" s="1"/>
  <c r="C5400" i="1" a="1"/>
  <c r="C5400" i="1" s="1"/>
  <c r="C2208" i="1" a="1"/>
  <c r="C2208" i="1" s="1"/>
  <c r="C1872" i="1" a="1"/>
  <c r="C1872" i="1" s="1"/>
  <c r="C7248" i="1" a="1"/>
  <c r="C7248" i="1" s="1"/>
  <c r="C5064" i="1" a="1"/>
  <c r="C5064" i="1" s="1"/>
  <c r="C8609" i="1" a="1"/>
  <c r="C8609" i="1" s="1"/>
  <c r="C7601" i="1" a="1"/>
  <c r="C7601" i="1" s="1"/>
  <c r="C8273" i="1" a="1"/>
  <c r="C8273" i="1" s="1"/>
  <c r="C8105" i="1" a="1"/>
  <c r="C8105" i="1" s="1"/>
  <c r="C7769" i="1" a="1"/>
  <c r="C7769" i="1" s="1"/>
  <c r="C713" i="1" a="1"/>
  <c r="C713" i="1" s="1"/>
  <c r="C1385" i="1" a="1"/>
  <c r="C1385" i="1" s="1"/>
  <c r="C881" i="1" a="1"/>
  <c r="C881" i="1" s="1"/>
  <c r="C7937" i="1" a="1"/>
  <c r="C7937" i="1" s="1"/>
  <c r="C7433" i="1" a="1"/>
  <c r="C7433" i="1" s="1"/>
  <c r="C377" i="1" a="1"/>
  <c r="C377" i="1" s="1"/>
  <c r="C1217" i="1" a="1"/>
  <c r="C1217" i="1" s="1"/>
  <c r="C209" i="1" a="1"/>
  <c r="C209" i="1" s="1"/>
  <c r="C41" i="1" a="1"/>
  <c r="C41" i="1" s="1"/>
  <c r="C1049" i="1" a="1"/>
  <c r="C1049" i="1" s="1"/>
  <c r="C545" i="1" a="1"/>
  <c r="C545" i="1" s="1"/>
  <c r="C6424" i="1" a="1"/>
  <c r="C6424" i="1" s="1"/>
  <c r="C6088" i="1" a="1"/>
  <c r="C6088" i="1" s="1"/>
  <c r="C7096" i="1" a="1"/>
  <c r="C7096" i="1" s="1"/>
  <c r="C6760" i="1" a="1"/>
  <c r="C6760" i="1" s="1"/>
  <c r="C8441" i="1" a="1"/>
  <c r="C8441" i="1" s="1"/>
  <c r="C5920" i="1" a="1"/>
  <c r="C5920" i="1" s="1"/>
  <c r="C6256" i="1" a="1"/>
  <c r="C6256" i="1" s="1"/>
  <c r="C1553" i="1" a="1"/>
  <c r="C1553" i="1" s="1"/>
  <c r="C4912" i="1" a="1"/>
  <c r="C4912" i="1" s="1"/>
  <c r="C4576" i="1" a="1"/>
  <c r="C4576" i="1" s="1"/>
  <c r="C3904" i="1" a="1"/>
  <c r="C3904" i="1" s="1"/>
  <c r="C3568" i="1" a="1"/>
  <c r="C3568" i="1" s="1"/>
  <c r="C3232" i="1" a="1"/>
  <c r="C3232" i="1" s="1"/>
  <c r="C2896" i="1" a="1"/>
  <c r="C2896" i="1" s="1"/>
  <c r="C2560" i="1" a="1"/>
  <c r="C2560" i="1" s="1"/>
  <c r="C2056" i="1" a="1"/>
  <c r="C2056" i="1" s="1"/>
  <c r="C6928" i="1" a="1"/>
  <c r="C6928" i="1" s="1"/>
  <c r="C6592" i="1" a="1"/>
  <c r="C6592" i="1" s="1"/>
  <c r="C4240" i="1" a="1"/>
  <c r="C4240" i="1" s="1"/>
  <c r="C5584" i="1" a="1"/>
  <c r="C5584" i="1" s="1"/>
  <c r="C5248" i="1" a="1"/>
  <c r="C5248" i="1" s="1"/>
  <c r="C1720" i="1" a="1"/>
  <c r="C1720" i="1" s="1"/>
  <c r="C7264" i="1" a="1"/>
  <c r="C7264" i="1" s="1"/>
  <c r="C4744" i="1" a="1"/>
  <c r="C4744" i="1" s="1"/>
  <c r="C4408" i="1" a="1"/>
  <c r="C4408" i="1" s="1"/>
  <c r="C4072" i="1" a="1"/>
  <c r="C4072" i="1" s="1"/>
  <c r="C3736" i="1" a="1"/>
  <c r="C3736" i="1" s="1"/>
  <c r="C3400" i="1" a="1"/>
  <c r="C3400" i="1" s="1"/>
  <c r="C3064" i="1" a="1"/>
  <c r="C3064" i="1" s="1"/>
  <c r="C2728" i="1" a="1"/>
  <c r="C2728" i="1" s="1"/>
  <c r="C2392" i="1" a="1"/>
  <c r="C2392" i="1" s="1"/>
  <c r="C5752" i="1" a="1"/>
  <c r="C5752" i="1" s="1"/>
  <c r="C5416" i="1" a="1"/>
  <c r="C5416" i="1" s="1"/>
  <c r="C5080" i="1" a="1"/>
  <c r="C5080" i="1" s="1"/>
  <c r="C2224" i="1" a="1"/>
  <c r="C2224" i="1" s="1"/>
  <c r="C1888" i="1" a="1"/>
  <c r="C1888" i="1" s="1"/>
  <c r="C8625" i="1" a="1"/>
  <c r="C8625" i="1" s="1"/>
  <c r="C7785" i="1" a="1"/>
  <c r="C7785" i="1" s="1"/>
  <c r="C1569" i="1" a="1"/>
  <c r="C1569" i="1" s="1"/>
  <c r="C1401" i="1" a="1"/>
  <c r="C1401" i="1" s="1"/>
  <c r="C729" i="1" a="1"/>
  <c r="C729" i="1" s="1"/>
  <c r="C1233" i="1" a="1"/>
  <c r="C1233" i="1" s="1"/>
  <c r="C393" i="1" a="1"/>
  <c r="C393" i="1" s="1"/>
  <c r="C8457" i="1" a="1"/>
  <c r="C8457" i="1" s="1"/>
  <c r="C1065" i="1" a="1"/>
  <c r="C1065" i="1" s="1"/>
  <c r="C225" i="1" a="1"/>
  <c r="C225" i="1" s="1"/>
  <c r="C7953" i="1" a="1"/>
  <c r="C7953" i="1" s="1"/>
  <c r="C897" i="1" a="1"/>
  <c r="C897" i="1" s="1"/>
  <c r="C57" i="1" a="1"/>
  <c r="C57" i="1" s="1"/>
  <c r="C561" i="1" a="1"/>
  <c r="C561" i="1" s="1"/>
  <c r="C6440" i="1" a="1"/>
  <c r="C6440" i="1" s="1"/>
  <c r="C6104" i="1" a="1"/>
  <c r="C6104" i="1" s="1"/>
  <c r="C7112" i="1" a="1"/>
  <c r="C7112" i="1" s="1"/>
  <c r="C6776" i="1" a="1"/>
  <c r="C6776" i="1" s="1"/>
  <c r="C5936" i="1" a="1"/>
  <c r="C5936" i="1" s="1"/>
  <c r="C8121" i="1" a="1"/>
  <c r="C8121" i="1" s="1"/>
  <c r="C6272" i="1" a="1"/>
  <c r="C6272" i="1" s="1"/>
  <c r="C5768" i="1" a="1"/>
  <c r="C5768" i="1" s="1"/>
  <c r="C7617" i="1" a="1"/>
  <c r="C7617" i="1" s="1"/>
  <c r="C6608" i="1" a="1"/>
  <c r="C6608" i="1" s="1"/>
  <c r="C6944" i="1" a="1"/>
  <c r="C6944" i="1" s="1"/>
  <c r="C4928" i="1" a="1"/>
  <c r="C4928" i="1" s="1"/>
  <c r="C4592" i="1" a="1"/>
  <c r="C4592" i="1" s="1"/>
  <c r="C4256" i="1" a="1"/>
  <c r="C4256" i="1" s="1"/>
  <c r="C3920" i="1" a="1"/>
  <c r="C3920" i="1" s="1"/>
  <c r="C3584" i="1" a="1"/>
  <c r="C3584" i="1" s="1"/>
  <c r="C3248" i="1" a="1"/>
  <c r="C3248" i="1" s="1"/>
  <c r="C2912" i="1" a="1"/>
  <c r="C2912" i="1" s="1"/>
  <c r="C2576" i="1" a="1"/>
  <c r="C2576" i="1" s="1"/>
  <c r="C2072" i="1" a="1"/>
  <c r="C2072" i="1" s="1"/>
  <c r="C5600" i="1" a="1"/>
  <c r="C5600" i="1" s="1"/>
  <c r="C5264" i="1" a="1"/>
  <c r="C5264" i="1" s="1"/>
  <c r="C1736" i="1" a="1"/>
  <c r="C1736" i="1" s="1"/>
  <c r="C7280" i="1" a="1"/>
  <c r="C7280" i="1" s="1"/>
  <c r="C8289" i="1" a="1"/>
  <c r="C8289" i="1" s="1"/>
  <c r="C4760" i="1" a="1"/>
  <c r="C4760" i="1" s="1"/>
  <c r="C4424" i="1" a="1"/>
  <c r="C4424" i="1" s="1"/>
  <c r="C4088" i="1" a="1"/>
  <c r="C4088" i="1" s="1"/>
  <c r="C3752" i="1" a="1"/>
  <c r="C3752" i="1" s="1"/>
  <c r="C3416" i="1" a="1"/>
  <c r="C3416" i="1" s="1"/>
  <c r="C3080" i="1" a="1"/>
  <c r="C3080" i="1" s="1"/>
  <c r="C2744" i="1" a="1"/>
  <c r="C2744" i="1" s="1"/>
  <c r="C2408" i="1" a="1"/>
  <c r="C2408" i="1" s="1"/>
  <c r="C5432" i="1" a="1"/>
  <c r="C5432" i="1" s="1"/>
  <c r="C5096" i="1" a="1"/>
  <c r="C5096" i="1" s="1"/>
  <c r="C2240" i="1" a="1"/>
  <c r="C2240" i="1" s="1"/>
  <c r="C1904" i="1" a="1"/>
  <c r="C1904" i="1" s="1"/>
  <c r="C7449" i="1" a="1"/>
  <c r="C7449" i="1" s="1"/>
  <c r="C1081" i="1" a="1"/>
  <c r="C1081" i="1" s="1"/>
  <c r="C8641" i="1" a="1"/>
  <c r="C8641" i="1" s="1"/>
  <c r="C8137" i="1" a="1"/>
  <c r="C8137" i="1" s="1"/>
  <c r="C8305" i="1" a="1"/>
  <c r="C8305" i="1" s="1"/>
  <c r="C1585" i="1" a="1"/>
  <c r="C1585" i="1" s="1"/>
  <c r="C1417" i="1" a="1"/>
  <c r="C1417" i="1" s="1"/>
  <c r="C745" i="1" a="1"/>
  <c r="C745" i="1" s="1"/>
  <c r="C1249" i="1" a="1"/>
  <c r="C1249" i="1" s="1"/>
  <c r="C7969" i="1" a="1"/>
  <c r="C7969" i="1" s="1"/>
  <c r="C7633" i="1" a="1"/>
  <c r="C7633" i="1" s="1"/>
  <c r="C7465" i="1" a="1"/>
  <c r="C7465" i="1" s="1"/>
  <c r="C409" i="1" a="1"/>
  <c r="C409" i="1" s="1"/>
  <c r="C241" i="1" a="1"/>
  <c r="C241" i="1" s="1"/>
  <c r="C913" i="1" a="1"/>
  <c r="C913" i="1" s="1"/>
  <c r="C7801" i="1" a="1"/>
  <c r="C7801" i="1" s="1"/>
  <c r="C577" i="1" a="1"/>
  <c r="C577" i="1" s="1"/>
  <c r="C73" i="1" a="1"/>
  <c r="C73" i="1" s="1"/>
  <c r="C6120" i="1" a="1"/>
  <c r="C6120" i="1" s="1"/>
  <c r="C8473" i="1" a="1"/>
  <c r="C8473" i="1" s="1"/>
  <c r="C7128" i="1" a="1"/>
  <c r="C7128" i="1" s="1"/>
  <c r="C6792" i="1" a="1"/>
  <c r="C6792" i="1" s="1"/>
  <c r="C6456" i="1" a="1"/>
  <c r="C6456" i="1" s="1"/>
  <c r="C5952" i="1" a="1"/>
  <c r="C5952" i="1" s="1"/>
  <c r="C6288" i="1" a="1"/>
  <c r="C6288" i="1" s="1"/>
  <c r="C6960" i="1" a="1"/>
  <c r="C6960" i="1" s="1"/>
  <c r="C4944" i="1" a="1"/>
  <c r="C4944" i="1" s="1"/>
  <c r="C4608" i="1" a="1"/>
  <c r="C4608" i="1" s="1"/>
  <c r="C4272" i="1" a="1"/>
  <c r="C4272" i="1" s="1"/>
  <c r="C3936" i="1" a="1"/>
  <c r="C3936" i="1" s="1"/>
  <c r="C3600" i="1" a="1"/>
  <c r="C3600" i="1" s="1"/>
  <c r="C3264" i="1" a="1"/>
  <c r="C3264" i="1" s="1"/>
  <c r="C2928" i="1" a="1"/>
  <c r="C2928" i="1" s="1"/>
  <c r="C2592" i="1" a="1"/>
  <c r="C2592" i="1" s="1"/>
  <c r="C2088" i="1" a="1"/>
  <c r="C2088" i="1" s="1"/>
  <c r="C1920" i="1" a="1"/>
  <c r="C1920" i="1" s="1"/>
  <c r="C7296" i="1" a="1"/>
  <c r="C7296" i="1" s="1"/>
  <c r="C5616" i="1" a="1"/>
  <c r="C5616" i="1" s="1"/>
  <c r="C5280" i="1" a="1"/>
  <c r="C5280" i="1" s="1"/>
  <c r="C1752" i="1" a="1"/>
  <c r="C1752" i="1" s="1"/>
  <c r="C4776" i="1" a="1"/>
  <c r="C4776" i="1" s="1"/>
  <c r="C4440" i="1" a="1"/>
  <c r="C4440" i="1" s="1"/>
  <c r="C4104" i="1" a="1"/>
  <c r="C4104" i="1" s="1"/>
  <c r="C3432" i="1" a="1"/>
  <c r="C3432" i="1" s="1"/>
  <c r="C3096" i="1" a="1"/>
  <c r="C3096" i="1" s="1"/>
  <c r="C2760" i="1" a="1"/>
  <c r="C2760" i="1" s="1"/>
  <c r="C2424" i="1" a="1"/>
  <c r="C2424" i="1" s="1"/>
  <c r="C5448" i="1" a="1"/>
  <c r="C5448" i="1" s="1"/>
  <c r="C5112" i="1" a="1"/>
  <c r="C5112" i="1" s="1"/>
  <c r="C2256" i="1" a="1"/>
  <c r="C2256" i="1" s="1"/>
  <c r="C3768" i="1" a="1"/>
  <c r="C3768" i="1" s="1"/>
  <c r="C5784" i="1" a="1"/>
  <c r="C5784" i="1" s="1"/>
  <c r="C6624" i="1" a="1"/>
  <c r="C6624" i="1" s="1"/>
  <c r="C8657" i="1" a="1"/>
  <c r="C8657" i="1" s="1"/>
  <c r="C8321" i="1" a="1"/>
  <c r="C8321" i="1" s="1"/>
  <c r="C8153" i="1" a="1"/>
  <c r="C8153" i="1" s="1"/>
  <c r="C1097" i="1" a="1"/>
  <c r="C1097" i="1" s="1"/>
  <c r="C1433" i="1" a="1"/>
  <c r="C1433" i="1" s="1"/>
  <c r="C761" i="1" a="1"/>
  <c r="C761" i="1" s="1"/>
  <c r="C1601" i="1" a="1"/>
  <c r="C1601" i="1" s="1"/>
  <c r="C89" i="1" a="1"/>
  <c r="C89" i="1" s="1"/>
  <c r="C8489" i="1" a="1"/>
  <c r="C8489" i="1" s="1"/>
  <c r="C929" i="1" a="1"/>
  <c r="C929" i="1" s="1"/>
  <c r="C425" i="1" a="1"/>
  <c r="C425" i="1" s="1"/>
  <c r="C257" i="1" a="1"/>
  <c r="C257" i="1" s="1"/>
  <c r="C7985" i="1" a="1"/>
  <c r="C7985" i="1" s="1"/>
  <c r="C7649" i="1" a="1"/>
  <c r="C7649" i="1" s="1"/>
  <c r="C7481" i="1" a="1"/>
  <c r="C7481" i="1" s="1"/>
  <c r="C1265" i="1" a="1"/>
  <c r="C1265" i="1" s="1"/>
  <c r="C593" i="1" a="1"/>
  <c r="C593" i="1" s="1"/>
  <c r="C6136" i="1" a="1"/>
  <c r="C6136" i="1" s="1"/>
  <c r="C7144" i="1" a="1"/>
  <c r="C7144" i="1" s="1"/>
  <c r="C6808" i="1" a="1"/>
  <c r="C6808" i="1" s="1"/>
  <c r="C6472" i="1" a="1"/>
  <c r="C6472" i="1" s="1"/>
  <c r="C5968" i="1" a="1"/>
  <c r="C5968" i="1" s="1"/>
  <c r="C6304" i="1" a="1"/>
  <c r="C6304" i="1" s="1"/>
  <c r="C4960" i="1" a="1"/>
  <c r="C4960" i="1" s="1"/>
  <c r="C4624" i="1" a="1"/>
  <c r="C4624" i="1" s="1"/>
  <c r="C4288" i="1" a="1"/>
  <c r="C4288" i="1" s="1"/>
  <c r="C3952" i="1" a="1"/>
  <c r="C3952" i="1" s="1"/>
  <c r="C3616" i="1" a="1"/>
  <c r="C3616" i="1" s="1"/>
  <c r="C3280" i="1" a="1"/>
  <c r="C3280" i="1" s="1"/>
  <c r="C2944" i="1" a="1"/>
  <c r="C2944" i="1" s="1"/>
  <c r="C2608" i="1" a="1"/>
  <c r="C2608" i="1" s="1"/>
  <c r="C2272" i="1" a="1"/>
  <c r="C2272" i="1" s="1"/>
  <c r="C2104" i="1" a="1"/>
  <c r="C2104" i="1" s="1"/>
  <c r="C1936" i="1" a="1"/>
  <c r="C1936" i="1" s="1"/>
  <c r="C7312" i="1" a="1"/>
  <c r="C7312" i="1" s="1"/>
  <c r="C5632" i="1" a="1"/>
  <c r="C5632" i="1" s="1"/>
  <c r="C5296" i="1" a="1"/>
  <c r="C5296" i="1" s="1"/>
  <c r="C1768" i="1" a="1"/>
  <c r="C1768" i="1" s="1"/>
  <c r="C6640" i="1" a="1"/>
  <c r="C6640" i="1" s="1"/>
  <c r="C5800" i="1" a="1"/>
  <c r="C5800" i="1" s="1"/>
  <c r="C4792" i="1" a="1"/>
  <c r="C4792" i="1" s="1"/>
  <c r="C4456" i="1" a="1"/>
  <c r="C4456" i="1" s="1"/>
  <c r="C4120" i="1" a="1"/>
  <c r="C4120" i="1" s="1"/>
  <c r="C3784" i="1" a="1"/>
  <c r="C3784" i="1" s="1"/>
  <c r="C3448" i="1" a="1"/>
  <c r="C3448" i="1" s="1"/>
  <c r="C3112" i="1" a="1"/>
  <c r="C3112" i="1" s="1"/>
  <c r="C2776" i="1" a="1"/>
  <c r="C2776" i="1" s="1"/>
  <c r="C2440" i="1" a="1"/>
  <c r="C2440" i="1" s="1"/>
  <c r="C7817" i="1" a="1"/>
  <c r="C7817" i="1" s="1"/>
  <c r="C6976" i="1" a="1"/>
  <c r="C6976" i="1" s="1"/>
  <c r="C5464" i="1" a="1"/>
  <c r="C5464" i="1" s="1"/>
  <c r="C5128" i="1" a="1"/>
  <c r="C5128" i="1" s="1"/>
  <c r="C8673" i="1" a="1"/>
  <c r="C8673" i="1" s="1"/>
  <c r="C8337" i="1" a="1"/>
  <c r="C8337" i="1" s="1"/>
  <c r="C1113" i="1" a="1"/>
  <c r="C1113" i="1" s="1"/>
  <c r="C1449" i="1" a="1"/>
  <c r="C1449" i="1" s="1"/>
  <c r="C777" i="1" a="1"/>
  <c r="C777" i="1" s="1"/>
  <c r="C8001" i="1" a="1"/>
  <c r="C8001" i="1" s="1"/>
  <c r="C7833" i="1" a="1"/>
  <c r="C7833" i="1" s="1"/>
  <c r="C7665" i="1" a="1"/>
  <c r="C7665" i="1" s="1"/>
  <c r="C7497" i="1" a="1"/>
  <c r="C7497" i="1" s="1"/>
  <c r="C945" i="1" a="1"/>
  <c r="C945" i="1" s="1"/>
  <c r="C1617" i="1" a="1"/>
  <c r="C1617" i="1" s="1"/>
  <c r="C273" i="1" a="1"/>
  <c r="C273" i="1" s="1"/>
  <c r="C105" i="1" a="1"/>
  <c r="C105" i="1" s="1"/>
  <c r="C441" i="1" a="1"/>
  <c r="C441" i="1" s="1"/>
  <c r="C609" i="1" a="1"/>
  <c r="C609" i="1" s="1"/>
  <c r="C1281" i="1" a="1"/>
  <c r="C1281" i="1" s="1"/>
  <c r="C6152" i="1" a="1"/>
  <c r="C6152" i="1" s="1"/>
  <c r="C8505" i="1" a="1"/>
  <c r="C8505" i="1" s="1"/>
  <c r="C8169" i="1" a="1"/>
  <c r="C8169" i="1" s="1"/>
  <c r="C7160" i="1" a="1"/>
  <c r="C7160" i="1" s="1"/>
  <c r="C6824" i="1" a="1"/>
  <c r="C6824" i="1" s="1"/>
  <c r="C6488" i="1" a="1"/>
  <c r="C6488" i="1" s="1"/>
  <c r="C5984" i="1" a="1"/>
  <c r="C5984" i="1" s="1"/>
  <c r="C6320" i="1" a="1"/>
  <c r="C6320" i="1" s="1"/>
  <c r="C7328" i="1" a="1"/>
  <c r="C7328" i="1" s="1"/>
  <c r="C4976" i="1" a="1"/>
  <c r="C4976" i="1" s="1"/>
  <c r="C4640" i="1" a="1"/>
  <c r="C4640" i="1" s="1"/>
  <c r="C4304" i="1" a="1"/>
  <c r="C4304" i="1" s="1"/>
  <c r="C3968" i="1" a="1"/>
  <c r="C3968" i="1" s="1"/>
  <c r="C3632" i="1" a="1"/>
  <c r="C3632" i="1" s="1"/>
  <c r="C3296" i="1" a="1"/>
  <c r="C3296" i="1" s="1"/>
  <c r="C2960" i="1" a="1"/>
  <c r="C2960" i="1" s="1"/>
  <c r="C2624" i="1" a="1"/>
  <c r="C2624" i="1" s="1"/>
  <c r="C2288" i="1" a="1"/>
  <c r="C2288" i="1" s="1"/>
  <c r="C2120" i="1" a="1"/>
  <c r="C2120" i="1" s="1"/>
  <c r="C1952" i="1" a="1"/>
  <c r="C1952" i="1" s="1"/>
  <c r="C5816" i="1" a="1"/>
  <c r="C5816" i="1" s="1"/>
  <c r="C6656" i="1" a="1"/>
  <c r="C6656" i="1" s="1"/>
  <c r="C5648" i="1" a="1"/>
  <c r="C5648" i="1" s="1"/>
  <c r="C5312" i="1" a="1"/>
  <c r="C5312" i="1" s="1"/>
  <c r="C1784" i="1" a="1"/>
  <c r="C1784" i="1" s="1"/>
  <c r="C4808" i="1" a="1"/>
  <c r="C4808" i="1" s="1"/>
  <c r="C4472" i="1" a="1"/>
  <c r="C4472" i="1" s="1"/>
  <c r="C4136" i="1" a="1"/>
  <c r="C4136" i="1" s="1"/>
  <c r="C3800" i="1" a="1"/>
  <c r="C3800" i="1" s="1"/>
  <c r="C3464" i="1" a="1"/>
  <c r="C3464" i="1" s="1"/>
  <c r="C3128" i="1" a="1"/>
  <c r="C3128" i="1" s="1"/>
  <c r="C2792" i="1" a="1"/>
  <c r="C2792" i="1" s="1"/>
  <c r="C2456" i="1" a="1"/>
  <c r="C2456" i="1" s="1"/>
  <c r="C5480" i="1" a="1"/>
  <c r="C5480" i="1" s="1"/>
  <c r="C5144" i="1" a="1"/>
  <c r="C5144" i="1" s="1"/>
  <c r="C6992" i="1" a="1"/>
  <c r="C6992" i="1" s="1"/>
  <c r="C8521" i="1" a="1"/>
  <c r="C8521" i="1" s="1"/>
  <c r="C8689" i="1" a="1"/>
  <c r="C8689" i="1" s="1"/>
  <c r="C7513" i="1" a="1"/>
  <c r="C7513" i="1" s="1"/>
  <c r="C7849" i="1" a="1"/>
  <c r="C7849" i="1" s="1"/>
  <c r="C1633" i="1" a="1"/>
  <c r="C1633" i="1" s="1"/>
  <c r="C1129" i="1" a="1"/>
  <c r="C1129" i="1" s="1"/>
  <c r="C961" i="1" a="1"/>
  <c r="C961" i="1" s="1"/>
  <c r="C1465" i="1" a="1"/>
  <c r="C1465" i="1" s="1"/>
  <c r="C793" i="1" a="1"/>
  <c r="C793" i="1" s="1"/>
  <c r="C8185" i="1" a="1"/>
  <c r="C8185" i="1" s="1"/>
  <c r="C289" i="1" a="1"/>
  <c r="C289" i="1" s="1"/>
  <c r="C8017" i="1" a="1"/>
  <c r="C8017" i="1" s="1"/>
  <c r="C7681" i="1" a="1"/>
  <c r="C7681" i="1" s="1"/>
  <c r="C1297" i="1" a="1"/>
  <c r="C1297" i="1" s="1"/>
  <c r="C457" i="1" a="1"/>
  <c r="C457" i="1" s="1"/>
  <c r="C121" i="1" a="1"/>
  <c r="C121" i="1" s="1"/>
  <c r="C625" i="1" a="1"/>
  <c r="C625" i="1" s="1"/>
  <c r="C6168" i="1" a="1"/>
  <c r="C6168" i="1" s="1"/>
  <c r="C7176" i="1" a="1"/>
  <c r="C7176" i="1" s="1"/>
  <c r="C6840" i="1" a="1"/>
  <c r="C6840" i="1" s="1"/>
  <c r="C6504" i="1" a="1"/>
  <c r="C6504" i="1" s="1"/>
  <c r="C6000" i="1" a="1"/>
  <c r="C6000" i="1" s="1"/>
  <c r="C6336" i="1" a="1"/>
  <c r="C6336" i="1" s="1"/>
  <c r="C8353" i="1" a="1"/>
  <c r="C8353" i="1" s="1"/>
  <c r="C7344" i="1" a="1"/>
  <c r="C7344" i="1" s="1"/>
  <c r="C5832" i="1" a="1"/>
  <c r="C5832" i="1" s="1"/>
  <c r="C4992" i="1" a="1"/>
  <c r="C4992" i="1" s="1"/>
  <c r="C4656" i="1" a="1"/>
  <c r="C4656" i="1" s="1"/>
  <c r="C4320" i="1" a="1"/>
  <c r="C4320" i="1" s="1"/>
  <c r="C3984" i="1" a="1"/>
  <c r="C3984" i="1" s="1"/>
  <c r="C3648" i="1" a="1"/>
  <c r="C3648" i="1" s="1"/>
  <c r="C3312" i="1" a="1"/>
  <c r="C3312" i="1" s="1"/>
  <c r="C2976" i="1" a="1"/>
  <c r="C2976" i="1" s="1"/>
  <c r="C2640" i="1" a="1"/>
  <c r="C2640" i="1" s="1"/>
  <c r="C2304" i="1" a="1"/>
  <c r="C2304" i="1" s="1"/>
  <c r="C2136" i="1" a="1"/>
  <c r="C2136" i="1" s="1"/>
  <c r="C1968" i="1" a="1"/>
  <c r="C1968" i="1" s="1"/>
  <c r="C6672" i="1" a="1"/>
  <c r="C6672" i="1" s="1"/>
  <c r="C5664" i="1" a="1"/>
  <c r="C5664" i="1" s="1"/>
  <c r="C5328" i="1" a="1"/>
  <c r="C5328" i="1" s="1"/>
  <c r="C1800" i="1" a="1"/>
  <c r="C1800" i="1" s="1"/>
  <c r="C7008" i="1" a="1"/>
  <c r="C7008" i="1" s="1"/>
  <c r="C4824" i="1" a="1"/>
  <c r="C4824" i="1" s="1"/>
  <c r="C4488" i="1" a="1"/>
  <c r="C4488" i="1" s="1"/>
  <c r="C4152" i="1" a="1"/>
  <c r="C4152" i="1" s="1"/>
  <c r="C3816" i="1" a="1"/>
  <c r="C3816" i="1" s="1"/>
  <c r="C3480" i="1" a="1"/>
  <c r="C3480" i="1" s="1"/>
  <c r="C3144" i="1" a="1"/>
  <c r="C3144" i="1" s="1"/>
  <c r="C2808" i="1" a="1"/>
  <c r="C2808" i="1" s="1"/>
  <c r="C2472" i="1" a="1"/>
  <c r="C2472" i="1" s="1"/>
  <c r="C5496" i="1" a="1"/>
  <c r="C5496" i="1" s="1"/>
  <c r="C5160" i="1" a="1"/>
  <c r="C5160" i="1" s="1"/>
  <c r="C809" i="1" a="1"/>
  <c r="C809" i="1" s="1"/>
  <c r="C1145" i="1" a="1"/>
  <c r="C1145" i="1" s="1"/>
  <c r="C473" i="1" a="1"/>
  <c r="C473" i="1" s="1"/>
  <c r="C8537" i="1" a="1"/>
  <c r="C8537" i="1" s="1"/>
  <c r="C8705" i="1" a="1"/>
  <c r="C8705" i="1" s="1"/>
  <c r="C8033" i="1" a="1"/>
  <c r="C8033" i="1" s="1"/>
  <c r="C7529" i="1" a="1"/>
  <c r="C7529" i="1" s="1"/>
  <c r="C977" i="1" a="1"/>
  <c r="C977" i="1" s="1"/>
  <c r="C1649" i="1" a="1"/>
  <c r="C1649" i="1" s="1"/>
  <c r="C1481" i="1" a="1"/>
  <c r="C1481" i="1" s="1"/>
  <c r="C8369" i="1" a="1"/>
  <c r="C8369" i="1" s="1"/>
  <c r="C7697" i="1" a="1"/>
  <c r="C7697" i="1" s="1"/>
  <c r="C641" i="1" a="1"/>
  <c r="C641" i="1" s="1"/>
  <c r="C305" i="1" a="1"/>
  <c r="C305" i="1" s="1"/>
  <c r="C1313" i="1" a="1"/>
  <c r="C1313" i="1" s="1"/>
  <c r="C137" i="1" a="1"/>
  <c r="C137" i="1" s="1"/>
  <c r="C6184" i="1" a="1"/>
  <c r="C6184" i="1" s="1"/>
  <c r="C8201" i="1" a="1"/>
  <c r="C8201" i="1" s="1"/>
  <c r="C7192" i="1" a="1"/>
  <c r="C7192" i="1" s="1"/>
  <c r="C6856" i="1" a="1"/>
  <c r="C6856" i="1" s="1"/>
  <c r="C6520" i="1" a="1"/>
  <c r="C6520" i="1" s="1"/>
  <c r="C6016" i="1" a="1"/>
  <c r="C6016" i="1" s="1"/>
  <c r="C7865" i="1" a="1"/>
  <c r="C7865" i="1" s="1"/>
  <c r="C6352" i="1" a="1"/>
  <c r="C6352" i="1" s="1"/>
  <c r="C6688" i="1" a="1"/>
  <c r="C6688" i="1" s="1"/>
  <c r="C5008" i="1" a="1"/>
  <c r="C5008" i="1" s="1"/>
  <c r="C4672" i="1" a="1"/>
  <c r="C4672" i="1" s="1"/>
  <c r="C4336" i="1" a="1"/>
  <c r="C4336" i="1" s="1"/>
  <c r="C4000" i="1" a="1"/>
  <c r="C4000" i="1" s="1"/>
  <c r="C3664" i="1" a="1"/>
  <c r="C3664" i="1" s="1"/>
  <c r="C3328" i="1" a="1"/>
  <c r="C3328" i="1" s="1"/>
  <c r="C2992" i="1" a="1"/>
  <c r="C2992" i="1" s="1"/>
  <c r="C2656" i="1" a="1"/>
  <c r="C2656" i="1" s="1"/>
  <c r="C2320" i="1" a="1"/>
  <c r="C2320" i="1" s="1"/>
  <c r="C2152" i="1" a="1"/>
  <c r="C2152" i="1" s="1"/>
  <c r="C5680" i="1" a="1"/>
  <c r="C5680" i="1" s="1"/>
  <c r="C5344" i="1" a="1"/>
  <c r="C5344" i="1" s="1"/>
  <c r="C1984" i="1" a="1"/>
  <c r="C1984" i="1" s="1"/>
  <c r="C1816" i="1" a="1"/>
  <c r="C1816" i="1" s="1"/>
  <c r="C7024" i="1" a="1"/>
  <c r="C7024" i="1" s="1"/>
  <c r="C4840" i="1" a="1"/>
  <c r="C4840" i="1" s="1"/>
  <c r="C4504" i="1" a="1"/>
  <c r="C4504" i="1" s="1"/>
  <c r="C4168" i="1" a="1"/>
  <c r="C4168" i="1" s="1"/>
  <c r="C3832" i="1" a="1"/>
  <c r="C3832" i="1" s="1"/>
  <c r="C3496" i="1" a="1"/>
  <c r="C3496" i="1" s="1"/>
  <c r="C3160" i="1" a="1"/>
  <c r="C3160" i="1" s="1"/>
  <c r="C2824" i="1" a="1"/>
  <c r="C2824" i="1" s="1"/>
  <c r="C2488" i="1" a="1"/>
  <c r="C2488" i="1" s="1"/>
  <c r="C7360" i="1" a="1"/>
  <c r="C7360" i="1" s="1"/>
  <c r="C5512" i="1" a="1"/>
  <c r="C5512" i="1" s="1"/>
  <c r="C5176" i="1" a="1"/>
  <c r="C5176" i="1" s="1"/>
  <c r="C5848" i="1" a="1"/>
  <c r="C5848" i="1" s="1"/>
  <c r="D7739" i="1" a="1"/>
  <c r="D7739" i="1" s="1"/>
  <c r="D7403" i="1" a="1"/>
  <c r="D7403" i="1" s="1"/>
  <c r="D6394" i="1" a="1"/>
  <c r="D6394" i="1" s="1"/>
  <c r="D7066" i="1" a="1"/>
  <c r="D7066" i="1" s="1"/>
  <c r="D7234" i="1" a="1"/>
  <c r="D7234" i="1" s="1"/>
  <c r="D5050" i="1" a="1"/>
  <c r="D5050" i="1" s="1"/>
  <c r="D4210" i="1" a="1"/>
  <c r="D4210" i="1" s="1"/>
  <c r="D8579" i="1" a="1"/>
  <c r="D8579" i="1" s="1"/>
  <c r="D8243" i="1" a="1"/>
  <c r="D8243" i="1" s="1"/>
  <c r="D3706" i="1" a="1"/>
  <c r="D3706" i="1" s="1"/>
  <c r="D8747" i="1" a="1"/>
  <c r="D8747" i="1" s="1"/>
  <c r="D8411" i="1" a="1"/>
  <c r="D8411" i="1" s="1"/>
  <c r="D8075" i="1" a="1"/>
  <c r="D8075" i="1" s="1"/>
  <c r="D5554" i="1" a="1"/>
  <c r="D5554" i="1" s="1"/>
  <c r="D6898" i="1" a="1"/>
  <c r="D6898" i="1" s="1"/>
  <c r="D6226" i="1" a="1"/>
  <c r="D6226" i="1" s="1"/>
  <c r="D3874" i="1" a="1"/>
  <c r="D3874" i="1" s="1"/>
  <c r="D5890" i="1" a="1"/>
  <c r="D5890" i="1" s="1"/>
  <c r="D5386" i="1" a="1"/>
  <c r="D5386" i="1" s="1"/>
  <c r="D6730" i="1" a="1"/>
  <c r="D6730" i="1" s="1"/>
  <c r="D4714" i="1" a="1"/>
  <c r="D4714" i="1" s="1"/>
  <c r="D2866" i="1" a="1"/>
  <c r="D2866" i="1" s="1"/>
  <c r="D2362" i="1" a="1"/>
  <c r="D2362" i="1" s="1"/>
  <c r="D2026" i="1" a="1"/>
  <c r="D2026" i="1" s="1"/>
  <c r="D6058" i="1" a="1"/>
  <c r="D6058" i="1" s="1"/>
  <c r="D5218" i="1" a="1"/>
  <c r="D5218" i="1" s="1"/>
  <c r="D4378" i="1" a="1"/>
  <c r="D4378" i="1" s="1"/>
  <c r="D3370" i="1" a="1"/>
  <c r="D3370" i="1" s="1"/>
  <c r="D6562" i="1" a="1"/>
  <c r="D6562" i="1" s="1"/>
  <c r="D5722" i="1" a="1"/>
  <c r="D5722" i="1" s="1"/>
  <c r="D4546" i="1" a="1"/>
  <c r="D4546" i="1" s="1"/>
  <c r="D4042" i="1" a="1"/>
  <c r="D4042" i="1" s="1"/>
  <c r="D2194" i="1" a="1"/>
  <c r="D2194" i="1" s="1"/>
  <c r="D1690" i="1" a="1"/>
  <c r="D1690" i="1" s="1"/>
  <c r="D4882" i="1" a="1"/>
  <c r="D4882" i="1" s="1"/>
  <c r="D3538" i="1" a="1"/>
  <c r="D3538" i="1" s="1"/>
  <c r="D3034" i="1" a="1"/>
  <c r="D3034" i="1" s="1"/>
  <c r="D2698" i="1" a="1"/>
  <c r="D2698" i="1" s="1"/>
  <c r="D3202" i="1" a="1"/>
  <c r="D3202" i="1" s="1"/>
  <c r="D2530" i="1" a="1"/>
  <c r="D2530" i="1" s="1"/>
  <c r="D1858" i="1" a="1"/>
  <c r="D1858" i="1" s="1"/>
  <c r="D7571" i="1" a="1"/>
  <c r="D7571" i="1" s="1"/>
  <c r="D7907" i="1" a="1"/>
  <c r="D7907" i="1" s="1"/>
  <c r="D1019" i="1" a="1"/>
  <c r="D1019" i="1" s="1"/>
  <c r="D851" i="1" a="1"/>
  <c r="D851" i="1" s="1"/>
  <c r="D1523" i="1" a="1"/>
  <c r="D1523" i="1" s="1"/>
  <c r="D1187" i="1" a="1"/>
  <c r="D1187" i="1" s="1"/>
  <c r="D11" i="1" a="1"/>
  <c r="D11" i="1" s="1"/>
  <c r="D1355" i="1" a="1"/>
  <c r="D1355" i="1" s="1"/>
  <c r="D683" i="1" a="1"/>
  <c r="D683" i="1" s="1"/>
  <c r="D515" i="1" a="1"/>
  <c r="D515" i="1" s="1"/>
  <c r="D347" i="1" a="1"/>
  <c r="D347" i="1" s="1"/>
  <c r="D179" i="1" a="1"/>
  <c r="D179" i="1" s="1"/>
  <c r="D7755" i="1" a="1"/>
  <c r="D7755" i="1" s="1"/>
  <c r="D7419" i="1" a="1"/>
  <c r="D7419" i="1" s="1"/>
  <c r="D7082" i="1" a="1"/>
  <c r="D7082" i="1" s="1"/>
  <c r="D5066" i="1" a="1"/>
  <c r="D5066" i="1" s="1"/>
  <c r="D4226" i="1" a="1"/>
  <c r="D4226" i="1" s="1"/>
  <c r="D6914" i="1" a="1"/>
  <c r="D6914" i="1" s="1"/>
  <c r="D8595" i="1" a="1"/>
  <c r="D8595" i="1" s="1"/>
  <c r="D8259" i="1" a="1"/>
  <c r="D8259" i="1" s="1"/>
  <c r="D3722" i="1" a="1"/>
  <c r="D3722" i="1" s="1"/>
  <c r="D3386" i="1" a="1"/>
  <c r="D3386" i="1" s="1"/>
  <c r="D3890" i="1" a="1"/>
  <c r="D3890" i="1" s="1"/>
  <c r="D8427" i="1" a="1"/>
  <c r="D8427" i="1" s="1"/>
  <c r="D8091" i="1" a="1"/>
  <c r="D8091" i="1" s="1"/>
  <c r="D6242" i="1" a="1"/>
  <c r="D6242" i="1" s="1"/>
  <c r="D2546" i="1" a="1"/>
  <c r="D2546" i="1" s="1"/>
  <c r="D6410" i="1" a="1"/>
  <c r="D6410" i="1" s="1"/>
  <c r="D5570" i="1" a="1"/>
  <c r="D5570" i="1" s="1"/>
  <c r="D2378" i="1" a="1"/>
  <c r="D2378" i="1" s="1"/>
  <c r="D6746" i="1" a="1"/>
  <c r="D6746" i="1" s="1"/>
  <c r="D6074" i="1" a="1"/>
  <c r="D6074" i="1" s="1"/>
  <c r="D5234" i="1" a="1"/>
  <c r="D5234" i="1" s="1"/>
  <c r="D5738" i="1" a="1"/>
  <c r="D5738" i="1" s="1"/>
  <c r="D4562" i="1" a="1"/>
  <c r="D4562" i="1" s="1"/>
  <c r="D2714" i="1" a="1"/>
  <c r="D2714" i="1" s="1"/>
  <c r="D1874" i="1" a="1"/>
  <c r="D1874" i="1" s="1"/>
  <c r="D7250" i="1" a="1"/>
  <c r="D7250" i="1" s="1"/>
  <c r="D5906" i="1" a="1"/>
  <c r="D5906" i="1" s="1"/>
  <c r="D5402" i="1" a="1"/>
  <c r="D5402" i="1" s="1"/>
  <c r="D4898" i="1" a="1"/>
  <c r="D4898" i="1" s="1"/>
  <c r="D4394" i="1" a="1"/>
  <c r="D4394" i="1" s="1"/>
  <c r="D3554" i="1" a="1"/>
  <c r="D3554" i="1" s="1"/>
  <c r="D3050" i="1" a="1"/>
  <c r="D3050" i="1" s="1"/>
  <c r="D2210" i="1" a="1"/>
  <c r="D2210" i="1" s="1"/>
  <c r="D4058" i="1" a="1"/>
  <c r="D4058" i="1" s="1"/>
  <c r="D3218" i="1" a="1"/>
  <c r="D3218" i="1" s="1"/>
  <c r="D1706" i="1" a="1"/>
  <c r="D1706" i="1" s="1"/>
  <c r="D6578" i="1" a="1"/>
  <c r="D6578" i="1" s="1"/>
  <c r="D2882" i="1" a="1"/>
  <c r="D2882" i="1" s="1"/>
  <c r="D2042" i="1" a="1"/>
  <c r="D2042" i="1" s="1"/>
  <c r="D4730" i="1" a="1"/>
  <c r="D4730" i="1" s="1"/>
  <c r="D7587" i="1" a="1"/>
  <c r="D7587" i="1" s="1"/>
  <c r="D7923" i="1" a="1"/>
  <c r="D7923" i="1" s="1"/>
  <c r="D363" i="1" a="1"/>
  <c r="D363" i="1" s="1"/>
  <c r="D1035" i="1" a="1"/>
  <c r="D1035" i="1" s="1"/>
  <c r="D867" i="1" a="1"/>
  <c r="D867" i="1" s="1"/>
  <c r="D1539" i="1" a="1"/>
  <c r="D1539" i="1" s="1"/>
  <c r="D1203" i="1" a="1"/>
  <c r="D1203" i="1" s="1"/>
  <c r="D27" i="1" a="1"/>
  <c r="D27" i="1" s="1"/>
  <c r="D1371" i="1" a="1"/>
  <c r="D1371" i="1" s="1"/>
  <c r="D699" i="1" a="1"/>
  <c r="D699" i="1" s="1"/>
  <c r="D531" i="1" a="1"/>
  <c r="D531" i="1" s="1"/>
  <c r="D195" i="1" a="1"/>
  <c r="D195" i="1" s="1"/>
  <c r="D7771" i="1" a="1"/>
  <c r="D7771" i="1" s="1"/>
  <c r="D7435" i="1" a="1"/>
  <c r="D7435" i="1" s="1"/>
  <c r="D5082" i="1" a="1"/>
  <c r="D5082" i="1" s="1"/>
  <c r="D6930" i="1" a="1"/>
  <c r="D6930" i="1" s="1"/>
  <c r="D6258" i="1" a="1"/>
  <c r="D6258" i="1" s="1"/>
  <c r="D6426" i="1" a="1"/>
  <c r="D6426" i="1" s="1"/>
  <c r="D3738" i="1" a="1"/>
  <c r="D3738" i="1" s="1"/>
  <c r="D8611" i="1" a="1"/>
  <c r="D8611" i="1" s="1"/>
  <c r="D8275" i="1" a="1"/>
  <c r="D8275" i="1" s="1"/>
  <c r="D6594" i="1" a="1"/>
  <c r="D6594" i="1" s="1"/>
  <c r="D4242" i="1" a="1"/>
  <c r="D4242" i="1" s="1"/>
  <c r="D8443" i="1" a="1"/>
  <c r="D8443" i="1" s="1"/>
  <c r="D8107" i="1" a="1"/>
  <c r="D8107" i="1" s="1"/>
  <c r="D2898" i="1" a="1"/>
  <c r="D2898" i="1" s="1"/>
  <c r="D1890" i="1" a="1"/>
  <c r="D1890" i="1" s="1"/>
  <c r="D7098" i="1" a="1"/>
  <c r="D7098" i="1" s="1"/>
  <c r="D5586" i="1" a="1"/>
  <c r="D5586" i="1" s="1"/>
  <c r="D3402" i="1" a="1"/>
  <c r="D3402" i="1" s="1"/>
  <c r="D2730" i="1" a="1"/>
  <c r="D2730" i="1" s="1"/>
  <c r="D2394" i="1" a="1"/>
  <c r="D2394" i="1" s="1"/>
  <c r="D2058" i="1" a="1"/>
  <c r="D2058" i="1" s="1"/>
  <c r="D7939" i="1" a="1"/>
  <c r="D7939" i="1" s="1"/>
  <c r="D3234" i="1" a="1"/>
  <c r="D3234" i="1" s="1"/>
  <c r="D3066" i="1" a="1"/>
  <c r="D3066" i="1" s="1"/>
  <c r="D7266" i="1" a="1"/>
  <c r="D7266" i="1" s="1"/>
  <c r="D5922" i="1" a="1"/>
  <c r="D5922" i="1" s="1"/>
  <c r="D6762" i="1" a="1"/>
  <c r="D6762" i="1" s="1"/>
  <c r="D4746" i="1" a="1"/>
  <c r="D4746" i="1" s="1"/>
  <c r="D2562" i="1" a="1"/>
  <c r="D2562" i="1" s="1"/>
  <c r="D5250" i="1" a="1"/>
  <c r="D5250" i="1" s="1"/>
  <c r="D4578" i="1" a="1"/>
  <c r="D4578" i="1" s="1"/>
  <c r="D4074" i="1" a="1"/>
  <c r="D4074" i="1" s="1"/>
  <c r="D6090" i="1" a="1"/>
  <c r="D6090" i="1" s="1"/>
  <c r="D1722" i="1" a="1"/>
  <c r="D1722" i="1" s="1"/>
  <c r="D5754" i="1" a="1"/>
  <c r="D5754" i="1" s="1"/>
  <c r="D3906" i="1" a="1"/>
  <c r="D3906" i="1" s="1"/>
  <c r="D5418" i="1" a="1"/>
  <c r="D5418" i="1" s="1"/>
  <c r="D4914" i="1" a="1"/>
  <c r="D4914" i="1" s="1"/>
  <c r="D3570" i="1" a="1"/>
  <c r="D3570" i="1" s="1"/>
  <c r="D2226" i="1" a="1"/>
  <c r="D2226" i="1" s="1"/>
  <c r="D4410" i="1" a="1"/>
  <c r="D4410" i="1" s="1"/>
  <c r="D7603" i="1" a="1"/>
  <c r="D7603" i="1" s="1"/>
  <c r="D883" i="1" a="1"/>
  <c r="D883" i="1" s="1"/>
  <c r="D715" i="1" a="1"/>
  <c r="D715" i="1" s="1"/>
  <c r="D547" i="1" a="1"/>
  <c r="D547" i="1" s="1"/>
  <c r="D379" i="1" a="1"/>
  <c r="D379" i="1" s="1"/>
  <c r="D1555" i="1" a="1"/>
  <c r="D1555" i="1" s="1"/>
  <c r="D1219" i="1" a="1"/>
  <c r="D1219" i="1" s="1"/>
  <c r="D1051" i="1" a="1"/>
  <c r="D1051" i="1" s="1"/>
  <c r="D43" i="1" a="1"/>
  <c r="D43" i="1" s="1"/>
  <c r="D1387" i="1" a="1"/>
  <c r="D1387" i="1" s="1"/>
  <c r="D211" i="1" a="1"/>
  <c r="D211" i="1" s="1"/>
  <c r="D7451" i="1" a="1"/>
  <c r="D7451" i="1" s="1"/>
  <c r="D6946" i="1" a="1"/>
  <c r="D6946" i="1" s="1"/>
  <c r="D6442" i="1" a="1"/>
  <c r="D6442" i="1" s="1"/>
  <c r="D4426" i="1" a="1"/>
  <c r="D4426" i="1" s="1"/>
  <c r="D6610" i="1" a="1"/>
  <c r="D6610" i="1" s="1"/>
  <c r="D7787" i="1" a="1"/>
  <c r="D7787" i="1" s="1"/>
  <c r="D8627" i="1" a="1"/>
  <c r="D8627" i="1" s="1"/>
  <c r="D8291" i="1" a="1"/>
  <c r="D8291" i="1" s="1"/>
  <c r="D4258" i="1" a="1"/>
  <c r="D4258" i="1" s="1"/>
  <c r="D5098" i="1" a="1"/>
  <c r="D5098" i="1" s="1"/>
  <c r="D8459" i="1" a="1"/>
  <c r="D8459" i="1" s="1"/>
  <c r="D8123" i="1" a="1"/>
  <c r="D8123" i="1" s="1"/>
  <c r="D1738" i="1" a="1"/>
  <c r="D1738" i="1" s="1"/>
  <c r="D5602" i="1" a="1"/>
  <c r="D5602" i="1" s="1"/>
  <c r="D3922" i="1" a="1"/>
  <c r="D3922" i="1" s="1"/>
  <c r="D3250" i="1" a="1"/>
  <c r="D3250" i="1" s="1"/>
  <c r="D7955" i="1" a="1"/>
  <c r="D7955" i="1" s="1"/>
  <c r="D6274" i="1" a="1"/>
  <c r="D6274" i="1" s="1"/>
  <c r="D2914" i="1" a="1"/>
  <c r="D2914" i="1" s="1"/>
  <c r="D7114" i="1" a="1"/>
  <c r="D7114" i="1" s="1"/>
  <c r="D5938" i="1" a="1"/>
  <c r="D5938" i="1" s="1"/>
  <c r="D2074" i="1" a="1"/>
  <c r="D2074" i="1" s="1"/>
  <c r="D6778" i="1" a="1"/>
  <c r="D6778" i="1" s="1"/>
  <c r="D4762" i="1" a="1"/>
  <c r="D4762" i="1" s="1"/>
  <c r="D5266" i="1" a="1"/>
  <c r="D5266" i="1" s="1"/>
  <c r="D7282" i="1" a="1"/>
  <c r="D7282" i="1" s="1"/>
  <c r="D6106" i="1" a="1"/>
  <c r="D6106" i="1" s="1"/>
  <c r="D3754" i="1" a="1"/>
  <c r="D3754" i="1" s="1"/>
  <c r="D3418" i="1" a="1"/>
  <c r="D3418" i="1" s="1"/>
  <c r="D2410" i="1" a="1"/>
  <c r="D2410" i="1" s="1"/>
  <c r="D3082" i="1" a="1"/>
  <c r="D3082" i="1" s="1"/>
  <c r="D4594" i="1" a="1"/>
  <c r="D4594" i="1" s="1"/>
  <c r="D4090" i="1" a="1"/>
  <c r="D4090" i="1" s="1"/>
  <c r="D5770" i="1" a="1"/>
  <c r="D5770" i="1" s="1"/>
  <c r="D2746" i="1" a="1"/>
  <c r="D2746" i="1" s="1"/>
  <c r="D1906" i="1" a="1"/>
  <c r="D1906" i="1" s="1"/>
  <c r="D5434" i="1" a="1"/>
  <c r="D5434" i="1" s="1"/>
  <c r="D4930" i="1" a="1"/>
  <c r="D4930" i="1" s="1"/>
  <c r="D3586" i="1" a="1"/>
  <c r="D3586" i="1" s="1"/>
  <c r="D2578" i="1" a="1"/>
  <c r="D2578" i="1" s="1"/>
  <c r="D2242" i="1" a="1"/>
  <c r="D2242" i="1" s="1"/>
  <c r="D7619" i="1" a="1"/>
  <c r="D7619" i="1" s="1"/>
  <c r="D899" i="1" a="1"/>
  <c r="D899" i="1" s="1"/>
  <c r="D731" i="1" a="1"/>
  <c r="D731" i="1" s="1"/>
  <c r="D563" i="1" a="1"/>
  <c r="D563" i="1" s="1"/>
  <c r="D395" i="1" a="1"/>
  <c r="D395" i="1" s="1"/>
  <c r="D227" i="1" a="1"/>
  <c r="D227" i="1" s="1"/>
  <c r="D1571" i="1" a="1"/>
  <c r="D1571" i="1" s="1"/>
  <c r="D1235" i="1" a="1"/>
  <c r="D1235" i="1" s="1"/>
  <c r="D1067" i="1" a="1"/>
  <c r="D1067" i="1" s="1"/>
  <c r="D59" i="1" a="1"/>
  <c r="D59" i="1" s="1"/>
  <c r="D1403" i="1" a="1"/>
  <c r="D1403" i="1" s="1"/>
  <c r="D7467" i="1" a="1"/>
  <c r="D7467" i="1" s="1"/>
  <c r="D6626" i="1" a="1"/>
  <c r="D6626" i="1" s="1"/>
  <c r="D4274" i="1" a="1"/>
  <c r="D4274" i="1" s="1"/>
  <c r="D8643" i="1" a="1"/>
  <c r="D8643" i="1" s="1"/>
  <c r="D8307" i="1" a="1"/>
  <c r="D8307" i="1" s="1"/>
  <c r="D8475" i="1" a="1"/>
  <c r="D8475" i="1" s="1"/>
  <c r="D8139" i="1" a="1"/>
  <c r="D8139" i="1" s="1"/>
  <c r="D6458" i="1" a="1"/>
  <c r="D6458" i="1" s="1"/>
  <c r="D5618" i="1" a="1"/>
  <c r="D5618" i="1" s="1"/>
  <c r="D3938" i="1" a="1"/>
  <c r="D3938" i="1" s="1"/>
  <c r="D7971" i="1" a="1"/>
  <c r="D7971" i="1" s="1"/>
  <c r="D3098" i="1" a="1"/>
  <c r="D3098" i="1" s="1"/>
  <c r="D2594" i="1" a="1"/>
  <c r="D2594" i="1" s="1"/>
  <c r="D2258" i="1" a="1"/>
  <c r="D2258" i="1" s="1"/>
  <c r="D2930" i="1" a="1"/>
  <c r="D2930" i="1" s="1"/>
  <c r="D3434" i="1" a="1"/>
  <c r="D3434" i="1" s="1"/>
  <c r="D5114" i="1" a="1"/>
  <c r="D5114" i="1" s="1"/>
  <c r="D7130" i="1" a="1"/>
  <c r="D7130" i="1" s="1"/>
  <c r="D5954" i="1" a="1"/>
  <c r="D5954" i="1" s="1"/>
  <c r="D6794" i="1" a="1"/>
  <c r="D6794" i="1" s="1"/>
  <c r="D4778" i="1" a="1"/>
  <c r="D4778" i="1" s="1"/>
  <c r="D5282" i="1" a="1"/>
  <c r="D5282" i="1" s="1"/>
  <c r="D4442" i="1" a="1"/>
  <c r="D4442" i="1" s="1"/>
  <c r="D3602" i="1" a="1"/>
  <c r="D3602" i="1" s="1"/>
  <c r="D2762" i="1" a="1"/>
  <c r="D2762" i="1" s="1"/>
  <c r="D1922" i="1" a="1"/>
  <c r="D1922" i="1" s="1"/>
  <c r="D7298" i="1" a="1"/>
  <c r="D7298" i="1" s="1"/>
  <c r="D3770" i="1" a="1"/>
  <c r="D3770" i="1" s="1"/>
  <c r="D5786" i="1" a="1"/>
  <c r="D5786" i="1" s="1"/>
  <c r="D3266" i="1" a="1"/>
  <c r="D3266" i="1" s="1"/>
  <c r="D1754" i="1" a="1"/>
  <c r="D1754" i="1" s="1"/>
  <c r="D6290" i="1" a="1"/>
  <c r="D6290" i="1" s="1"/>
  <c r="D5450" i="1" a="1"/>
  <c r="D5450" i="1" s="1"/>
  <c r="D4946" i="1" a="1"/>
  <c r="D4946" i="1" s="1"/>
  <c r="D7803" i="1" a="1"/>
  <c r="D7803" i="1" s="1"/>
  <c r="D6962" i="1" a="1"/>
  <c r="D6962" i="1" s="1"/>
  <c r="D4610" i="1" a="1"/>
  <c r="D4610" i="1" s="1"/>
  <c r="D4106" i="1" a="1"/>
  <c r="D4106" i="1" s="1"/>
  <c r="D2090" i="1" a="1"/>
  <c r="D2090" i="1" s="1"/>
  <c r="D6122" i="1" a="1"/>
  <c r="D6122" i="1" s="1"/>
  <c r="D2426" i="1" a="1"/>
  <c r="D2426" i="1" s="1"/>
  <c r="D915" i="1" a="1"/>
  <c r="D915" i="1" s="1"/>
  <c r="D7635" i="1" a="1"/>
  <c r="D7635" i="1" s="1"/>
  <c r="D747" i="1" a="1"/>
  <c r="D747" i="1" s="1"/>
  <c r="D579" i="1" a="1"/>
  <c r="D579" i="1" s="1"/>
  <c r="D411" i="1" a="1"/>
  <c r="D411" i="1" s="1"/>
  <c r="D243" i="1" a="1"/>
  <c r="D243" i="1" s="1"/>
  <c r="D1587" i="1" a="1"/>
  <c r="D1587" i="1" s="1"/>
  <c r="D1251" i="1" a="1"/>
  <c r="D1251" i="1" s="1"/>
  <c r="D1083" i="1" a="1"/>
  <c r="D1083" i="1" s="1"/>
  <c r="D75" i="1" a="1"/>
  <c r="D75" i="1" s="1"/>
  <c r="D1419" i="1" a="1"/>
  <c r="D1419" i="1" s="1"/>
  <c r="D7483" i="1" a="1"/>
  <c r="D7483" i="1" s="1"/>
  <c r="D6642" i="1" a="1"/>
  <c r="D6642" i="1" s="1"/>
  <c r="D6810" i="1" a="1"/>
  <c r="D6810" i="1" s="1"/>
  <c r="D5130" i="1" a="1"/>
  <c r="D5130" i="1" s="1"/>
  <c r="D4290" i="1" a="1"/>
  <c r="D4290" i="1" s="1"/>
  <c r="D8659" i="1" a="1"/>
  <c r="D8659" i="1" s="1"/>
  <c r="D8323" i="1" a="1"/>
  <c r="D8323" i="1" s="1"/>
  <c r="D4458" i="1" a="1"/>
  <c r="D4458" i="1" s="1"/>
  <c r="D8491" i="1" a="1"/>
  <c r="D8491" i="1" s="1"/>
  <c r="D8155" i="1" a="1"/>
  <c r="D8155" i="1" s="1"/>
  <c r="D6474" i="1" a="1"/>
  <c r="D6474" i="1" s="1"/>
  <c r="D5970" i="1" a="1"/>
  <c r="D5970" i="1" s="1"/>
  <c r="D1938" i="1" a="1"/>
  <c r="D1938" i="1" s="1"/>
  <c r="D2778" i="1" a="1"/>
  <c r="D2778" i="1" s="1"/>
  <c r="D2442" i="1" a="1"/>
  <c r="D2442" i="1" s="1"/>
  <c r="D2106" i="1" a="1"/>
  <c r="D2106" i="1" s="1"/>
  <c r="D5634" i="1" a="1"/>
  <c r="D5634" i="1" s="1"/>
  <c r="D3954" i="1" a="1"/>
  <c r="D3954" i="1" s="1"/>
  <c r="D3450" i="1" a="1"/>
  <c r="D3450" i="1" s="1"/>
  <c r="D3282" i="1" a="1"/>
  <c r="D3282" i="1" s="1"/>
  <c r="D7987" i="1" a="1"/>
  <c r="D7987" i="1" s="1"/>
  <c r="D6978" i="1" a="1"/>
  <c r="D6978" i="1" s="1"/>
  <c r="D5298" i="1" a="1"/>
  <c r="D5298" i="1" s="1"/>
  <c r="D3618" i="1" a="1"/>
  <c r="D3618" i="1" s="1"/>
  <c r="D4962" i="1" a="1"/>
  <c r="D4962" i="1" s="1"/>
  <c r="D4122" i="1" a="1"/>
  <c r="D4122" i="1" s="1"/>
  <c r="D2946" i="1" a="1"/>
  <c r="D2946" i="1" s="1"/>
  <c r="D7314" i="1" a="1"/>
  <c r="D7314" i="1" s="1"/>
  <c r="D7146" i="1" a="1"/>
  <c r="D7146" i="1" s="1"/>
  <c r="D6306" i="1" a="1"/>
  <c r="D6306" i="1" s="1"/>
  <c r="D5466" i="1" a="1"/>
  <c r="D5466" i="1" s="1"/>
  <c r="D4794" i="1" a="1"/>
  <c r="D4794" i="1" s="1"/>
  <c r="D7819" i="1" a="1"/>
  <c r="D7819" i="1" s="1"/>
  <c r="D4626" i="1" a="1"/>
  <c r="D4626" i="1" s="1"/>
  <c r="D1770" i="1" a="1"/>
  <c r="D1770" i="1" s="1"/>
  <c r="D6138" i="1" a="1"/>
  <c r="D6138" i="1" s="1"/>
  <c r="D3786" i="1" a="1"/>
  <c r="D3786" i="1" s="1"/>
  <c r="D3114" i="1" a="1"/>
  <c r="D3114" i="1" s="1"/>
  <c r="D5802" i="1" a="1"/>
  <c r="D5802" i="1" s="1"/>
  <c r="D2274" i="1" a="1"/>
  <c r="D2274" i="1" s="1"/>
  <c r="D2610" i="1" a="1"/>
  <c r="D2610" i="1" s="1"/>
  <c r="D7651" i="1" a="1"/>
  <c r="D7651" i="1" s="1"/>
  <c r="D763" i="1" a="1"/>
  <c r="D763" i="1" s="1"/>
  <c r="D595" i="1" a="1"/>
  <c r="D595" i="1" s="1"/>
  <c r="D259" i="1" a="1"/>
  <c r="D259" i="1" s="1"/>
  <c r="D1603" i="1" a="1"/>
  <c r="D1603" i="1" s="1"/>
  <c r="D1267" i="1" a="1"/>
  <c r="D1267" i="1" s="1"/>
  <c r="D1099" i="1" a="1"/>
  <c r="D1099" i="1" s="1"/>
  <c r="D931" i="1" a="1"/>
  <c r="D931" i="1" s="1"/>
  <c r="D427" i="1" a="1"/>
  <c r="D427" i="1" s="1"/>
  <c r="D91" i="1" a="1"/>
  <c r="D91" i="1" s="1"/>
  <c r="D1435" i="1" a="1"/>
  <c r="D1435" i="1" s="1"/>
  <c r="D7499" i="1" a="1"/>
  <c r="D7499" i="1" s="1"/>
  <c r="D5146" i="1" a="1"/>
  <c r="D5146" i="1" s="1"/>
  <c r="D4810" i="1" a="1"/>
  <c r="D4810" i="1" s="1"/>
  <c r="D6490" i="1" a="1"/>
  <c r="D6490" i="1" s="1"/>
  <c r="D5986" i="1" a="1"/>
  <c r="D5986" i="1" s="1"/>
  <c r="D4306" i="1" a="1"/>
  <c r="D4306" i="1" s="1"/>
  <c r="D8675" i="1" a="1"/>
  <c r="D8675" i="1" s="1"/>
  <c r="D8339" i="1" a="1"/>
  <c r="D8339" i="1" s="1"/>
  <c r="D6658" i="1" a="1"/>
  <c r="D6658" i="1" s="1"/>
  <c r="D8507" i="1" a="1"/>
  <c r="D8507" i="1" s="1"/>
  <c r="D8171" i="1" a="1"/>
  <c r="D8171" i="1" s="1"/>
  <c r="D4642" i="1" a="1"/>
  <c r="D4642" i="1" s="1"/>
  <c r="D5650" i="1" a="1"/>
  <c r="D5650" i="1" s="1"/>
  <c r="D3970" i="1" a="1"/>
  <c r="D3970" i="1" s="1"/>
  <c r="D3466" i="1" a="1"/>
  <c r="D3466" i="1" s="1"/>
  <c r="D8003" i="1" a="1"/>
  <c r="D8003" i="1" s="1"/>
  <c r="D4474" i="1" a="1"/>
  <c r="D4474" i="1" s="1"/>
  <c r="D6994" i="1" a="1"/>
  <c r="D6994" i="1" s="1"/>
  <c r="D4978" i="1" a="1"/>
  <c r="D4978" i="1" s="1"/>
  <c r="D4138" i="1" a="1"/>
  <c r="D4138" i="1" s="1"/>
  <c r="D1786" i="1" a="1"/>
  <c r="D1786" i="1" s="1"/>
  <c r="D7330" i="1" a="1"/>
  <c r="D7330" i="1" s="1"/>
  <c r="D7162" i="1" a="1"/>
  <c r="D7162" i="1" s="1"/>
  <c r="D6322" i="1" a="1"/>
  <c r="D6322" i="1" s="1"/>
  <c r="D2626" i="1" a="1"/>
  <c r="D2626" i="1" s="1"/>
  <c r="D6826" i="1" a="1"/>
  <c r="D6826" i="1" s="1"/>
  <c r="D5314" i="1" a="1"/>
  <c r="D5314" i="1" s="1"/>
  <c r="D3130" i="1" a="1"/>
  <c r="D3130" i="1" s="1"/>
  <c r="D6154" i="1" a="1"/>
  <c r="D6154" i="1" s="1"/>
  <c r="D3802" i="1" a="1"/>
  <c r="D3802" i="1" s="1"/>
  <c r="D2794" i="1" a="1"/>
  <c r="D2794" i="1" s="1"/>
  <c r="D1954" i="1" a="1"/>
  <c r="D1954" i="1" s="1"/>
  <c r="D2290" i="1" a="1"/>
  <c r="D2290" i="1" s="1"/>
  <c r="D3634" i="1" a="1"/>
  <c r="D3634" i="1" s="1"/>
  <c r="D2458" i="1" a="1"/>
  <c r="D2458" i="1" s="1"/>
  <c r="D5818" i="1" a="1"/>
  <c r="D5818" i="1" s="1"/>
  <c r="D3298" i="1" a="1"/>
  <c r="D3298" i="1" s="1"/>
  <c r="D7835" i="1" a="1"/>
  <c r="D7835" i="1" s="1"/>
  <c r="D5482" i="1" a="1"/>
  <c r="D5482" i="1" s="1"/>
  <c r="D2962" i="1" a="1"/>
  <c r="D2962" i="1" s="1"/>
  <c r="D2122" i="1" a="1"/>
  <c r="D2122" i="1" s="1"/>
  <c r="D7667" i="1" a="1"/>
  <c r="D7667" i="1" s="1"/>
  <c r="D779" i="1" a="1"/>
  <c r="D779" i="1" s="1"/>
  <c r="D611" i="1" a="1"/>
  <c r="D611" i="1" s="1"/>
  <c r="D275" i="1" a="1"/>
  <c r="D275" i="1" s="1"/>
  <c r="D1619" i="1" a="1"/>
  <c r="D1619" i="1" s="1"/>
  <c r="D1283" i="1" a="1"/>
  <c r="D1283" i="1" s="1"/>
  <c r="D947" i="1" a="1"/>
  <c r="D947" i="1" s="1"/>
  <c r="D443" i="1" a="1"/>
  <c r="D443" i="1" s="1"/>
  <c r="D107" i="1" a="1"/>
  <c r="D107" i="1" s="1"/>
  <c r="D1115" i="1" a="1"/>
  <c r="D1115" i="1" s="1"/>
  <c r="D1451" i="1" a="1"/>
  <c r="D1451" i="1" s="1"/>
  <c r="D7515" i="1" a="1"/>
  <c r="D7515" i="1" s="1"/>
  <c r="D5834" i="1" a="1"/>
  <c r="D5834" i="1" s="1"/>
  <c r="D6506" i="1" a="1"/>
  <c r="D6506" i="1" s="1"/>
  <c r="D6002" i="1" a="1"/>
  <c r="D6002" i="1" s="1"/>
  <c r="D4490" i="1" a="1"/>
  <c r="D4490" i="1" s="1"/>
  <c r="D4658" i="1" a="1"/>
  <c r="D4658" i="1" s="1"/>
  <c r="D3986" i="1" a="1"/>
  <c r="D3986" i="1" s="1"/>
  <c r="D8691" i="1" a="1"/>
  <c r="D8691" i="1" s="1"/>
  <c r="D8355" i="1" a="1"/>
  <c r="D8355" i="1" s="1"/>
  <c r="D8523" i="1" a="1"/>
  <c r="D8523" i="1" s="1"/>
  <c r="D8187" i="1" a="1"/>
  <c r="D8187" i="1" s="1"/>
  <c r="D5162" i="1" a="1"/>
  <c r="D5162" i="1" s="1"/>
  <c r="D4322" i="1" a="1"/>
  <c r="D4322" i="1" s="1"/>
  <c r="D5666" i="1" a="1"/>
  <c r="D5666" i="1" s="1"/>
  <c r="D4826" i="1" a="1"/>
  <c r="D4826" i="1" s="1"/>
  <c r="D3482" i="1" a="1"/>
  <c r="D3482" i="1" s="1"/>
  <c r="D3146" i="1" a="1"/>
  <c r="D3146" i="1" s="1"/>
  <c r="D2642" i="1" a="1"/>
  <c r="D2642" i="1" s="1"/>
  <c r="D2306" i="1" a="1"/>
  <c r="D2306" i="1" s="1"/>
  <c r="D8019" i="1" a="1"/>
  <c r="D8019" i="1" s="1"/>
  <c r="D6170" i="1" a="1"/>
  <c r="D6170" i="1" s="1"/>
  <c r="D2978" i="1" a="1"/>
  <c r="D2978" i="1" s="1"/>
  <c r="D6674" i="1" a="1"/>
  <c r="D6674" i="1" s="1"/>
  <c r="D1802" i="1" a="1"/>
  <c r="D1802" i="1" s="1"/>
  <c r="D7178" i="1" a="1"/>
  <c r="D7178" i="1" s="1"/>
  <c r="D6338" i="1" a="1"/>
  <c r="D6338" i="1" s="1"/>
  <c r="D3818" i="1" a="1"/>
  <c r="D3818" i="1" s="1"/>
  <c r="D2810" i="1" a="1"/>
  <c r="D2810" i="1" s="1"/>
  <c r="D1970" i="1" a="1"/>
  <c r="D1970" i="1" s="1"/>
  <c r="D7010" i="1" a="1"/>
  <c r="D7010" i="1" s="1"/>
  <c r="D5330" i="1" a="1"/>
  <c r="D5330" i="1" s="1"/>
  <c r="D7851" i="1" a="1"/>
  <c r="D7851" i="1" s="1"/>
  <c r="D4154" i="1" a="1"/>
  <c r="D4154" i="1" s="1"/>
  <c r="D2138" i="1" a="1"/>
  <c r="D2138" i="1" s="1"/>
  <c r="D4994" i="1" a="1"/>
  <c r="D4994" i="1" s="1"/>
  <c r="D3314" i="1" a="1"/>
  <c r="D3314" i="1" s="1"/>
  <c r="D6842" i="1" a="1"/>
  <c r="D6842" i="1" s="1"/>
  <c r="D5498" i="1" a="1"/>
  <c r="D5498" i="1" s="1"/>
  <c r="D3650" i="1" a="1"/>
  <c r="D3650" i="1" s="1"/>
  <c r="D7346" i="1" a="1"/>
  <c r="D7346" i="1" s="1"/>
  <c r="D2474" i="1" a="1"/>
  <c r="D2474" i="1" s="1"/>
  <c r="D7683" i="1" a="1"/>
  <c r="D7683" i="1" s="1"/>
  <c r="D627" i="1" a="1"/>
  <c r="D627" i="1" s="1"/>
  <c r="D291" i="1" a="1"/>
  <c r="D291" i="1" s="1"/>
  <c r="D1635" i="1" a="1"/>
  <c r="D1635" i="1" s="1"/>
  <c r="D1299" i="1" a="1"/>
  <c r="D1299" i="1" s="1"/>
  <c r="D963" i="1" a="1"/>
  <c r="D963" i="1" s="1"/>
  <c r="D459" i="1" a="1"/>
  <c r="D459" i="1" s="1"/>
  <c r="D123" i="1" a="1"/>
  <c r="D123" i="1" s="1"/>
  <c r="D795" i="1" a="1"/>
  <c r="D795" i="1" s="1"/>
  <c r="D1131" i="1" a="1"/>
  <c r="D1131" i="1" s="1"/>
  <c r="D1467" i="1" a="1"/>
  <c r="D1467" i="1" s="1"/>
  <c r="D7531" i="1" a="1"/>
  <c r="D7531" i="1" s="1"/>
  <c r="D979" i="1" a="1"/>
  <c r="D979" i="1" s="1"/>
  <c r="D6522" i="1" a="1"/>
  <c r="D6522" i="1" s="1"/>
  <c r="D6018" i="1" a="1"/>
  <c r="D6018" i="1" s="1"/>
  <c r="D6690" i="1" a="1"/>
  <c r="D6690" i="1" s="1"/>
  <c r="D4674" i="1" a="1"/>
  <c r="D4674" i="1" s="1"/>
  <c r="D5178" i="1" a="1"/>
  <c r="D5178" i="1" s="1"/>
  <c r="D4842" i="1" a="1"/>
  <c r="D4842" i="1" s="1"/>
  <c r="D8707" i="1" a="1"/>
  <c r="D8707" i="1" s="1"/>
  <c r="D8371" i="1" a="1"/>
  <c r="D8371" i="1" s="1"/>
  <c r="D8539" i="1" a="1"/>
  <c r="D8539" i="1" s="1"/>
  <c r="D8203" i="1" a="1"/>
  <c r="D8203" i="1" s="1"/>
  <c r="D5682" i="1" a="1"/>
  <c r="D5682" i="1" s="1"/>
  <c r="D3162" i="1" a="1"/>
  <c r="D3162" i="1" s="1"/>
  <c r="D1986" i="1" a="1"/>
  <c r="D1986" i="1" s="1"/>
  <c r="D8035" i="1" a="1"/>
  <c r="D8035" i="1" s="1"/>
  <c r="D2994" i="1" a="1"/>
  <c r="D2994" i="1" s="1"/>
  <c r="D4002" i="1" a="1"/>
  <c r="D4002" i="1" s="1"/>
  <c r="D3498" i="1" a="1"/>
  <c r="D3498" i="1" s="1"/>
  <c r="D2826" i="1" a="1"/>
  <c r="D2826" i="1" s="1"/>
  <c r="D2154" i="1" a="1"/>
  <c r="D2154" i="1" s="1"/>
  <c r="D1818" i="1" a="1"/>
  <c r="D1818" i="1" s="1"/>
  <c r="D4338" i="1" a="1"/>
  <c r="D4338" i="1" s="1"/>
  <c r="D3330" i="1" a="1"/>
  <c r="D3330" i="1" s="1"/>
  <c r="D6354" i="1" a="1"/>
  <c r="D6354" i="1" s="1"/>
  <c r="D5514" i="1" a="1"/>
  <c r="D5514" i="1" s="1"/>
  <c r="D7026" i="1" a="1"/>
  <c r="D7026" i="1" s="1"/>
  <c r="D6186" i="1" a="1"/>
  <c r="D6186" i="1" s="1"/>
  <c r="D7194" i="1" a="1"/>
  <c r="D7194" i="1" s="1"/>
  <c r="D5850" i="1" a="1"/>
  <c r="D5850" i="1" s="1"/>
  <c r="D5010" i="1" a="1"/>
  <c r="D5010" i="1" s="1"/>
  <c r="D2658" i="1" a="1"/>
  <c r="D2658" i="1" s="1"/>
  <c r="D6858" i="1" a="1"/>
  <c r="D6858" i="1" s="1"/>
  <c r="D4506" i="1" a="1"/>
  <c r="D4506" i="1" s="1"/>
  <c r="D3666" i="1" a="1"/>
  <c r="D3666" i="1" s="1"/>
  <c r="D4170" i="1" a="1"/>
  <c r="D4170" i="1" s="1"/>
  <c r="D2490" i="1" a="1"/>
  <c r="D2490" i="1" s="1"/>
  <c r="D3834" i="1" a="1"/>
  <c r="D3834" i="1" s="1"/>
  <c r="D5346" i="1" a="1"/>
  <c r="D5346" i="1" s="1"/>
  <c r="D2322" i="1" a="1"/>
  <c r="D2322" i="1" s="1"/>
  <c r="D7362" i="1" a="1"/>
  <c r="D7362" i="1" s="1"/>
  <c r="D7867" i="1" a="1"/>
  <c r="D7867" i="1" s="1"/>
  <c r="D643" i="1" a="1"/>
  <c r="D643" i="1" s="1"/>
  <c r="D7699" i="1" a="1"/>
  <c r="D7699" i="1" s="1"/>
  <c r="D307" i="1" a="1"/>
  <c r="D307" i="1" s="1"/>
  <c r="D1651" i="1" a="1"/>
  <c r="D1651" i="1" s="1"/>
  <c r="D1315" i="1" a="1"/>
  <c r="D1315" i="1" s="1"/>
  <c r="D811" i="1" a="1"/>
  <c r="D811" i="1" s="1"/>
  <c r="D475" i="1" a="1"/>
  <c r="D475" i="1" s="1"/>
  <c r="D139" i="1" a="1"/>
  <c r="D139" i="1" s="1"/>
  <c r="D1147" i="1" a="1"/>
  <c r="D1147" i="1" s="1"/>
  <c r="D1483" i="1" a="1"/>
  <c r="D1483" i="1" s="1"/>
  <c r="C5557" i="1" a="1"/>
  <c r="C5557" i="1" s="1"/>
  <c r="C4549" i="1" a="1"/>
  <c r="C4549" i="1" s="1"/>
  <c r="C5221" i="1" a="1"/>
  <c r="C5221" i="1" s="1"/>
  <c r="C4885" i="1" a="1"/>
  <c r="C4885" i="1" s="1"/>
  <c r="C4717" i="1" a="1"/>
  <c r="C4717" i="1" s="1"/>
  <c r="C5725" i="1" a="1"/>
  <c r="C5725" i="1" s="1"/>
  <c r="C8246" i="1" a="1"/>
  <c r="C8246" i="1" s="1"/>
  <c r="C5053" i="1" a="1"/>
  <c r="C5053" i="1" s="1"/>
  <c r="C5389" i="1" a="1"/>
  <c r="C5389" i="1" s="1"/>
  <c r="C8582" i="1" a="1"/>
  <c r="C8582" i="1" s="1"/>
  <c r="C8414" i="1" a="1"/>
  <c r="C8414" i="1" s="1"/>
  <c r="C7910" i="1" a="1"/>
  <c r="C7910" i="1" s="1"/>
  <c r="C8750" i="1" a="1"/>
  <c r="C8750" i="1" s="1"/>
  <c r="C7742" i="1" a="1"/>
  <c r="C7742" i="1" s="1"/>
  <c r="C1526" i="1" a="1"/>
  <c r="C1526" i="1" s="1"/>
  <c r="C1358" i="1" a="1"/>
  <c r="C1358" i="1" s="1"/>
  <c r="C1022" i="1" a="1"/>
  <c r="C1022" i="1" s="1"/>
  <c r="C1190" i="1" a="1"/>
  <c r="C1190" i="1" s="1"/>
  <c r="C854" i="1" a="1"/>
  <c r="C854" i="1" s="1"/>
  <c r="C518" i="1" a="1"/>
  <c r="C518" i="1" s="1"/>
  <c r="C7406" i="1" a="1"/>
  <c r="C7406" i="1" s="1"/>
  <c r="C686" i="1" a="1"/>
  <c r="C686" i="1" s="1"/>
  <c r="C8078" i="1" a="1"/>
  <c r="C8078" i="1" s="1"/>
  <c r="C7574" i="1" a="1"/>
  <c r="C7574" i="1" s="1"/>
  <c r="C7237" i="1" a="1"/>
  <c r="C7237" i="1" s="1"/>
  <c r="C350" i="1" a="1"/>
  <c r="C350" i="1" s="1"/>
  <c r="C182" i="1" a="1"/>
  <c r="C182" i="1" s="1"/>
  <c r="C6565" i="1" a="1"/>
  <c r="C6565" i="1" s="1"/>
  <c r="C6061" i="1" a="1"/>
  <c r="C6061" i="1" s="1"/>
  <c r="C4213" i="1" a="1"/>
  <c r="C4213" i="1" s="1"/>
  <c r="C3877" i="1" a="1"/>
  <c r="C3877" i="1" s="1"/>
  <c r="C3541" i="1" a="1"/>
  <c r="C3541" i="1" s="1"/>
  <c r="C6397" i="1" a="1"/>
  <c r="C6397" i="1" s="1"/>
  <c r="C14" i="1" a="1"/>
  <c r="C14" i="1" s="1"/>
  <c r="C6901" i="1" a="1"/>
  <c r="C6901" i="1" s="1"/>
  <c r="C6733" i="1" a="1"/>
  <c r="C6733" i="1" s="1"/>
  <c r="C6229" i="1" a="1"/>
  <c r="C6229" i="1" s="1"/>
  <c r="C5893" i="1" a="1"/>
  <c r="C5893" i="1" s="1"/>
  <c r="C4381" i="1" a="1"/>
  <c r="C4381" i="1" s="1"/>
  <c r="C4045" i="1" a="1"/>
  <c r="C4045" i="1" s="1"/>
  <c r="C3709" i="1" a="1"/>
  <c r="C3709" i="1" s="1"/>
  <c r="C3373" i="1" a="1"/>
  <c r="C3373" i="1" s="1"/>
  <c r="C3037" i="1" a="1"/>
  <c r="C3037" i="1" s="1"/>
  <c r="C2701" i="1" a="1"/>
  <c r="C2701" i="1" s="1"/>
  <c r="C2365" i="1" a="1"/>
  <c r="C2365" i="1" s="1"/>
  <c r="C2197" i="1" a="1"/>
  <c r="C2197" i="1" s="1"/>
  <c r="C1861" i="1" a="1"/>
  <c r="C1861" i="1" s="1"/>
  <c r="C1693" i="1" a="1"/>
  <c r="C1693" i="1" s="1"/>
  <c r="C3205" i="1" a="1"/>
  <c r="C3205" i="1" s="1"/>
  <c r="C2869" i="1" a="1"/>
  <c r="C2869" i="1" s="1"/>
  <c r="C2533" i="1" a="1"/>
  <c r="C2533" i="1" s="1"/>
  <c r="C2029" i="1" a="1"/>
  <c r="C2029" i="1" s="1"/>
  <c r="C7069" i="1" a="1"/>
  <c r="C7069" i="1" s="1"/>
  <c r="C8548" i="1" a="1"/>
  <c r="C8548" i="1" s="1"/>
  <c r="C6867" i="1" a="1"/>
  <c r="C6867" i="1" s="1"/>
  <c r="C8716" i="1" a="1"/>
  <c r="C8716" i="1" s="1"/>
  <c r="C7203" i="1" a="1"/>
  <c r="C7203" i="1" s="1"/>
  <c r="C7035" i="1" a="1"/>
  <c r="C7035" i="1" s="1"/>
  <c r="C5859" i="1" a="1"/>
  <c r="C5859" i="1" s="1"/>
  <c r="C484" i="1" a="1"/>
  <c r="C484" i="1" s="1"/>
  <c r="C6363" i="1" a="1"/>
  <c r="C6363" i="1" s="1"/>
  <c r="C6195" i="1" a="1"/>
  <c r="C6195" i="1" s="1"/>
  <c r="C6531" i="1" a="1"/>
  <c r="C6531" i="1" s="1"/>
  <c r="C6699" i="1" a="1"/>
  <c r="C6699" i="1" s="1"/>
  <c r="C6027" i="1" a="1"/>
  <c r="C6027" i="1" s="1"/>
  <c r="C8212" i="1" a="1"/>
  <c r="C8212" i="1" s="1"/>
  <c r="C8380" i="1" a="1"/>
  <c r="C8380" i="1" s="1"/>
  <c r="C7372" i="1" a="1"/>
  <c r="C7372" i="1" s="1"/>
  <c r="C7708" i="1" a="1"/>
  <c r="C7708" i="1" s="1"/>
  <c r="C8044" i="1" a="1"/>
  <c r="C8044" i="1" s="1"/>
  <c r="C7540" i="1" a="1"/>
  <c r="C7540" i="1" s="1"/>
  <c r="C1324" i="1" a="1"/>
  <c r="C1324" i="1" s="1"/>
  <c r="C988" i="1" a="1"/>
  <c r="C988" i="1" s="1"/>
  <c r="C1156" i="1" a="1"/>
  <c r="C1156" i="1" s="1"/>
  <c r="C1492" i="1" a="1"/>
  <c r="C1492" i="1" s="1"/>
  <c r="C7876" i="1" a="1"/>
  <c r="C7876" i="1" s="1"/>
  <c r="C148" i="1" a="1"/>
  <c r="C148" i="1" s="1"/>
  <c r="C5691" i="1" a="1"/>
  <c r="C5691" i="1" s="1"/>
  <c r="C5355" i="1" a="1"/>
  <c r="C5355" i="1" s="1"/>
  <c r="C5019" i="1" a="1"/>
  <c r="C5019" i="1" s="1"/>
  <c r="C4683" i="1" a="1"/>
  <c r="C4683" i="1" s="1"/>
  <c r="C4179" i="1" a="1"/>
  <c r="C4179" i="1" s="1"/>
  <c r="C3843" i="1" a="1"/>
  <c r="C3843" i="1" s="1"/>
  <c r="C3507" i="1" a="1"/>
  <c r="C3507" i="1" s="1"/>
  <c r="C3171" i="1" a="1"/>
  <c r="C3171" i="1" s="1"/>
  <c r="C2835" i="1" a="1"/>
  <c r="C2835" i="1" s="1"/>
  <c r="C2499" i="1" a="1"/>
  <c r="C2499" i="1" s="1"/>
  <c r="C652" i="1" a="1"/>
  <c r="C652" i="1" s="1"/>
  <c r="C316" i="1" a="1"/>
  <c r="C316" i="1" s="1"/>
  <c r="C820" i="1" a="1"/>
  <c r="C820" i="1" s="1"/>
  <c r="C3675" i="1" a="1"/>
  <c r="C3675" i="1" s="1"/>
  <c r="C2163" i="1" a="1"/>
  <c r="C2163" i="1" s="1"/>
  <c r="C1827" i="1" a="1"/>
  <c r="C1827" i="1" s="1"/>
  <c r="C5187" i="1" a="1"/>
  <c r="C5187" i="1" s="1"/>
  <c r="C3003" i="1" a="1"/>
  <c r="C3003" i="1" s="1"/>
  <c r="C2667" i="1" a="1"/>
  <c r="C2667" i="1" s="1"/>
  <c r="C4011" i="1" a="1"/>
  <c r="C4011" i="1" s="1"/>
  <c r="C4515" i="1" a="1"/>
  <c r="C4515" i="1" s="1"/>
  <c r="C2331" i="1" a="1"/>
  <c r="C2331" i="1" s="1"/>
  <c r="C5523" i="1" a="1"/>
  <c r="C5523" i="1" s="1"/>
  <c r="C3339" i="1" a="1"/>
  <c r="C3339" i="1" s="1"/>
  <c r="C1995" i="1" a="1"/>
  <c r="C1995" i="1" s="1"/>
  <c r="C4347" i="1" a="1"/>
  <c r="C4347" i="1" s="1"/>
  <c r="C4851" i="1" a="1"/>
  <c r="C4851" i="1" s="1"/>
  <c r="C6503" i="1" a="1"/>
  <c r="C6503" i="1" s="1"/>
  <c r="C7343" i="1" a="1"/>
  <c r="C7343" i="1" s="1"/>
  <c r="C8520" i="1" a="1"/>
  <c r="C8520" i="1" s="1"/>
  <c r="C6839" i="1" a="1"/>
  <c r="C6839" i="1" s="1"/>
  <c r="C7175" i="1" a="1"/>
  <c r="C7175" i="1" s="1"/>
  <c r="C6671" i="1" a="1"/>
  <c r="C6671" i="1" s="1"/>
  <c r="C7007" i="1" a="1"/>
  <c r="C7007" i="1" s="1"/>
  <c r="C5999" i="1" a="1"/>
  <c r="C5999" i="1" s="1"/>
  <c r="C6335" i="1" a="1"/>
  <c r="C6335" i="1" s="1"/>
  <c r="C6167" i="1" a="1"/>
  <c r="C6167" i="1" s="1"/>
  <c r="C8688" i="1" a="1"/>
  <c r="C8688" i="1" s="1"/>
  <c r="C5831" i="1" a="1"/>
  <c r="C5831" i="1" s="1"/>
  <c r="C8352" i="1" a="1"/>
  <c r="C8352" i="1" s="1"/>
  <c r="C7680" i="1" a="1"/>
  <c r="C7680" i="1" s="1"/>
  <c r="C8184" i="1" a="1"/>
  <c r="C8184" i="1" s="1"/>
  <c r="C8016" i="1" a="1"/>
  <c r="C8016" i="1" s="1"/>
  <c r="C7512" i="1" a="1"/>
  <c r="C7512" i="1" s="1"/>
  <c r="C7848" i="1" a="1"/>
  <c r="C7848" i="1" s="1"/>
  <c r="C1128" i="1" a="1"/>
  <c r="C1128" i="1" s="1"/>
  <c r="C1464" i="1" a="1"/>
  <c r="C1464" i="1" s="1"/>
  <c r="C792" i="1" a="1"/>
  <c r="C792" i="1" s="1"/>
  <c r="C1632" i="1" a="1"/>
  <c r="C1632" i="1" s="1"/>
  <c r="C1296" i="1" a="1"/>
  <c r="C1296" i="1" s="1"/>
  <c r="C5663" i="1" a="1"/>
  <c r="C5663" i="1" s="1"/>
  <c r="C5327" i="1" a="1"/>
  <c r="C5327" i="1" s="1"/>
  <c r="C4991" i="1" a="1"/>
  <c r="C4991" i="1" s="1"/>
  <c r="C4655" i="1" a="1"/>
  <c r="C4655" i="1" s="1"/>
  <c r="C4151" i="1" a="1"/>
  <c r="C4151" i="1" s="1"/>
  <c r="C3815" i="1" a="1"/>
  <c r="C3815" i="1" s="1"/>
  <c r="C3479" i="1" a="1"/>
  <c r="C3479" i="1" s="1"/>
  <c r="C3143" i="1" a="1"/>
  <c r="C3143" i="1" s="1"/>
  <c r="C2807" i="1" a="1"/>
  <c r="C2807" i="1" s="1"/>
  <c r="C2471" i="1" a="1"/>
  <c r="C2471" i="1" s="1"/>
  <c r="C288" i="1" a="1"/>
  <c r="C288" i="1" s="1"/>
  <c r="C624" i="1" a="1"/>
  <c r="C624" i="1" s="1"/>
  <c r="C5495" i="1" a="1"/>
  <c r="C5495" i="1" s="1"/>
  <c r="C5159" i="1" a="1"/>
  <c r="C5159" i="1" s="1"/>
  <c r="C4823" i="1" a="1"/>
  <c r="C4823" i="1" s="1"/>
  <c r="C4487" i="1" a="1"/>
  <c r="C4487" i="1" s="1"/>
  <c r="C4319" i="1" a="1"/>
  <c r="C4319" i="1" s="1"/>
  <c r="C3983" i="1" a="1"/>
  <c r="C3983" i="1" s="1"/>
  <c r="C3647" i="1" a="1"/>
  <c r="C3647" i="1" s="1"/>
  <c r="C3311" i="1" a="1"/>
  <c r="C3311" i="1" s="1"/>
  <c r="C2975" i="1" a="1"/>
  <c r="C2975" i="1" s="1"/>
  <c r="C2639" i="1" a="1"/>
  <c r="C2639" i="1" s="1"/>
  <c r="C2303" i="1" a="1"/>
  <c r="C2303" i="1" s="1"/>
  <c r="C960" i="1" a="1"/>
  <c r="C960" i="1" s="1"/>
  <c r="C456" i="1" a="1"/>
  <c r="C456" i="1" s="1"/>
  <c r="C120" i="1" a="1"/>
  <c r="C120" i="1" s="1"/>
  <c r="C2135" i="1" a="1"/>
  <c r="C2135" i="1" s="1"/>
  <c r="C1799" i="1" a="1"/>
  <c r="C1799" i="1" s="1"/>
  <c r="C1967" i="1" a="1"/>
  <c r="C1967" i="1" s="1"/>
  <c r="C5561" i="1" a="1"/>
  <c r="C5561" i="1" s="1"/>
  <c r="C4889" i="1" a="1"/>
  <c r="C4889" i="1" s="1"/>
  <c r="C5729" i="1" a="1"/>
  <c r="C5729" i="1" s="1"/>
  <c r="C5393" i="1" a="1"/>
  <c r="C5393" i="1" s="1"/>
  <c r="C5057" i="1" a="1"/>
  <c r="C5057" i="1" s="1"/>
  <c r="C4721" i="1" a="1"/>
  <c r="C4721" i="1" s="1"/>
  <c r="C5225" i="1" a="1"/>
  <c r="C5225" i="1" s="1"/>
  <c r="C4553" i="1" a="1"/>
  <c r="C4553" i="1" s="1"/>
  <c r="C1865" i="1" a="1"/>
  <c r="C1865" i="1" s="1"/>
  <c r="C8418" i="1" a="1"/>
  <c r="C8418" i="1" s="1"/>
  <c r="C8250" i="1" a="1"/>
  <c r="C8250" i="1" s="1"/>
  <c r="C8586" i="1" a="1"/>
  <c r="C8586" i="1" s="1"/>
  <c r="C8754" i="1" a="1"/>
  <c r="C8754" i="1" s="1"/>
  <c r="C7578" i="1" a="1"/>
  <c r="C7578" i="1" s="1"/>
  <c r="C7410" i="1" a="1"/>
  <c r="C7410" i="1" s="1"/>
  <c r="C7746" i="1" a="1"/>
  <c r="C7746" i="1" s="1"/>
  <c r="C8082" i="1" a="1"/>
  <c r="C8082" i="1" s="1"/>
  <c r="C7914" i="1" a="1"/>
  <c r="C7914" i="1" s="1"/>
  <c r="C1194" i="1" a="1"/>
  <c r="C1194" i="1" s="1"/>
  <c r="C858" i="1" a="1"/>
  <c r="C858" i="1" s="1"/>
  <c r="C1362" i="1" a="1"/>
  <c r="C1362" i="1" s="1"/>
  <c r="C690" i="1" a="1"/>
  <c r="C690" i="1" s="1"/>
  <c r="C1026" i="1" a="1"/>
  <c r="C1026" i="1" s="1"/>
  <c r="C522" i="1" a="1"/>
  <c r="C522" i="1" s="1"/>
  <c r="C1530" i="1" a="1"/>
  <c r="C1530" i="1" s="1"/>
  <c r="C354" i="1" a="1"/>
  <c r="C354" i="1" s="1"/>
  <c r="C7073" i="1" a="1"/>
  <c r="C7073" i="1" s="1"/>
  <c r="C6065" i="1" a="1"/>
  <c r="C6065" i="1" s="1"/>
  <c r="C4217" i="1" a="1"/>
  <c r="C4217" i="1" s="1"/>
  <c r="C3881" i="1" a="1"/>
  <c r="C3881" i="1" s="1"/>
  <c r="C3545" i="1" a="1"/>
  <c r="C3545" i="1" s="1"/>
  <c r="C6401" i="1" a="1"/>
  <c r="C6401" i="1" s="1"/>
  <c r="C6737" i="1" a="1"/>
  <c r="C6737" i="1" s="1"/>
  <c r="C6233" i="1" a="1"/>
  <c r="C6233" i="1" s="1"/>
  <c r="C5897" i="1" a="1"/>
  <c r="C5897" i="1" s="1"/>
  <c r="C4385" i="1" a="1"/>
  <c r="C4385" i="1" s="1"/>
  <c r="C4049" i="1" a="1"/>
  <c r="C4049" i="1" s="1"/>
  <c r="C3713" i="1" a="1"/>
  <c r="C3713" i="1" s="1"/>
  <c r="C3377" i="1" a="1"/>
  <c r="C3377" i="1" s="1"/>
  <c r="C6569" i="1" a="1"/>
  <c r="C6569" i="1" s="1"/>
  <c r="C1697" i="1" a="1"/>
  <c r="C1697" i="1" s="1"/>
  <c r="C3209" i="1" a="1"/>
  <c r="C3209" i="1" s="1"/>
  <c r="C2873" i="1" a="1"/>
  <c r="C2873" i="1" s="1"/>
  <c r="C2537" i="1" a="1"/>
  <c r="C2537" i="1" s="1"/>
  <c r="C2033" i="1" a="1"/>
  <c r="C2033" i="1" s="1"/>
  <c r="C3041" i="1" a="1"/>
  <c r="C3041" i="1" s="1"/>
  <c r="C6905" i="1" a="1"/>
  <c r="C6905" i="1" s="1"/>
  <c r="C2369" i="1" a="1"/>
  <c r="C2369" i="1" s="1"/>
  <c r="C186" i="1" a="1"/>
  <c r="C186" i="1" s="1"/>
  <c r="C2201" i="1" a="1"/>
  <c r="C2201" i="1" s="1"/>
  <c r="C2705" i="1" a="1"/>
  <c r="C2705" i="1" s="1"/>
  <c r="C18" i="1" a="1"/>
  <c r="C18" i="1" s="1"/>
  <c r="C7241" i="1" a="1"/>
  <c r="C7241" i="1" s="1"/>
  <c r="C5625" i="1" a="1"/>
  <c r="C5625" i="1" s="1"/>
  <c r="C5289" i="1" a="1"/>
  <c r="C5289" i="1" s="1"/>
  <c r="C4953" i="1" a="1"/>
  <c r="C4953" i="1" s="1"/>
  <c r="C5457" i="1" a="1"/>
  <c r="C5457" i="1" s="1"/>
  <c r="C5121" i="1" a="1"/>
  <c r="C5121" i="1" s="1"/>
  <c r="C4785" i="1" a="1"/>
  <c r="C4785" i="1" s="1"/>
  <c r="C4449" i="1" a="1"/>
  <c r="C4449" i="1" s="1"/>
  <c r="C4617" i="1" a="1"/>
  <c r="C4617" i="1" s="1"/>
  <c r="C8146" i="1" a="1"/>
  <c r="C8146" i="1" s="1"/>
  <c r="C8482" i="1" a="1"/>
  <c r="C8482" i="1" s="1"/>
  <c r="C8650" i="1" a="1"/>
  <c r="C8650" i="1" s="1"/>
  <c r="C8314" i="1" a="1"/>
  <c r="C8314" i="1" s="1"/>
  <c r="C7642" i="1" a="1"/>
  <c r="C7642" i="1" s="1"/>
  <c r="C7474" i="1" a="1"/>
  <c r="C7474" i="1" s="1"/>
  <c r="C1258" i="1" a="1"/>
  <c r="C1258" i="1" s="1"/>
  <c r="C922" i="1" a="1"/>
  <c r="C922" i="1" s="1"/>
  <c r="C7978" i="1" a="1"/>
  <c r="C7978" i="1" s="1"/>
  <c r="C1090" i="1" a="1"/>
  <c r="C1090" i="1" s="1"/>
  <c r="C418" i="1" a="1"/>
  <c r="C418" i="1" s="1"/>
  <c r="C1594" i="1" a="1"/>
  <c r="C1594" i="1" s="1"/>
  <c r="C1426" i="1" a="1"/>
  <c r="C1426" i="1" s="1"/>
  <c r="C586" i="1" a="1"/>
  <c r="C586" i="1" s="1"/>
  <c r="C7810" i="1" a="1"/>
  <c r="C7810" i="1" s="1"/>
  <c r="C754" i="1" a="1"/>
  <c r="C754" i="1" s="1"/>
  <c r="C7305" i="1" a="1"/>
  <c r="C7305" i="1" s="1"/>
  <c r="C250" i="1" a="1"/>
  <c r="C250" i="1" s="1"/>
  <c r="C6129" i="1" a="1"/>
  <c r="C6129" i="1" s="1"/>
  <c r="C5793" i="1" a="1"/>
  <c r="C5793" i="1" s="1"/>
  <c r="C4281" i="1" a="1"/>
  <c r="C4281" i="1" s="1"/>
  <c r="C3945" i="1" a="1"/>
  <c r="C3945" i="1" s="1"/>
  <c r="C3609" i="1" a="1"/>
  <c r="C3609" i="1" s="1"/>
  <c r="C3273" i="1" a="1"/>
  <c r="C3273" i="1" s="1"/>
  <c r="C6465" i="1" a="1"/>
  <c r="C6465" i="1" s="1"/>
  <c r="C5961" i="1" a="1"/>
  <c r="C5961" i="1" s="1"/>
  <c r="C4113" i="1" a="1"/>
  <c r="C4113" i="1" s="1"/>
  <c r="C3777" i="1" a="1"/>
  <c r="C3777" i="1" s="1"/>
  <c r="C3441" i="1" a="1"/>
  <c r="C3441" i="1" s="1"/>
  <c r="C6801" i="1" a="1"/>
  <c r="C6801" i="1" s="1"/>
  <c r="C6633" i="1" a="1"/>
  <c r="C6633" i="1" s="1"/>
  <c r="C6297" i="1" a="1"/>
  <c r="C6297" i="1" s="1"/>
  <c r="C1761" i="1" a="1"/>
  <c r="C1761" i="1" s="1"/>
  <c r="C2937" i="1" a="1"/>
  <c r="C2937" i="1" s="1"/>
  <c r="C2601" i="1" a="1"/>
  <c r="C2601" i="1" s="1"/>
  <c r="C2265" i="1" a="1"/>
  <c r="C2265" i="1" s="1"/>
  <c r="C7137" i="1" a="1"/>
  <c r="C7137" i="1" s="1"/>
  <c r="C6969" i="1" a="1"/>
  <c r="C6969" i="1" s="1"/>
  <c r="C2769" i="1" a="1"/>
  <c r="C2769" i="1" s="1"/>
  <c r="C2097" i="1" a="1"/>
  <c r="C2097" i="1" s="1"/>
  <c r="C3105" i="1" a="1"/>
  <c r="C3105" i="1" s="1"/>
  <c r="C1929" i="1" a="1"/>
  <c r="C1929" i="1" s="1"/>
  <c r="C82" i="1" a="1"/>
  <c r="C82" i="1" s="1"/>
  <c r="C2433" i="1" a="1"/>
  <c r="C2433" i="1" s="1"/>
  <c r="C7539" i="1" a="1"/>
  <c r="C7539" i="1" s="1"/>
  <c r="C7875" i="1" a="1"/>
  <c r="C7875" i="1" s="1"/>
  <c r="C7707" i="1" a="1"/>
  <c r="C7707" i="1" s="1"/>
  <c r="C7371" i="1" a="1"/>
  <c r="C7371" i="1" s="1"/>
  <c r="C6194" i="1" a="1"/>
  <c r="C6194" i="1" s="1"/>
  <c r="C6866" i="1" a="1"/>
  <c r="C6866" i="1" s="1"/>
  <c r="C7034" i="1" a="1"/>
  <c r="C7034" i="1" s="1"/>
  <c r="C5354" i="1" a="1"/>
  <c r="C5354" i="1" s="1"/>
  <c r="C5018" i="1" a="1"/>
  <c r="C5018" i="1" s="1"/>
  <c r="C4178" i="1" a="1"/>
  <c r="C4178" i="1" s="1"/>
  <c r="C3674" i="1" a="1"/>
  <c r="C3674" i="1" s="1"/>
  <c r="C8547" i="1" a="1"/>
  <c r="C8547" i="1" s="1"/>
  <c r="C8211" i="1" a="1"/>
  <c r="C8211" i="1" s="1"/>
  <c r="C3842" i="1" a="1"/>
  <c r="C3842" i="1" s="1"/>
  <c r="C8715" i="1" a="1"/>
  <c r="C8715" i="1" s="1"/>
  <c r="C8379" i="1" a="1"/>
  <c r="C8379" i="1" s="1"/>
  <c r="C8043" i="1" a="1"/>
  <c r="C8043" i="1" s="1"/>
  <c r="C5858" i="1" a="1"/>
  <c r="C5858" i="1" s="1"/>
  <c r="C2498" i="1" a="1"/>
  <c r="C2498" i="1" s="1"/>
  <c r="C5522" i="1" a="1"/>
  <c r="C5522" i="1" s="1"/>
  <c r="C2666" i="1" a="1"/>
  <c r="C2666" i="1" s="1"/>
  <c r="C2330" i="1" a="1"/>
  <c r="C2330" i="1" s="1"/>
  <c r="C5186" i="1" a="1"/>
  <c r="C5186" i="1" s="1"/>
  <c r="C4346" i="1" a="1"/>
  <c r="C4346" i="1" s="1"/>
  <c r="C2834" i="1" a="1"/>
  <c r="C2834" i="1" s="1"/>
  <c r="C1994" i="1" a="1"/>
  <c r="C1994" i="1" s="1"/>
  <c r="C4010" i="1" a="1"/>
  <c r="C4010" i="1" s="1"/>
  <c r="C7370" i="1" a="1"/>
  <c r="C7370" i="1" s="1"/>
  <c r="C6530" i="1" a="1"/>
  <c r="C6530" i="1" s="1"/>
  <c r="C4514" i="1" a="1"/>
  <c r="C4514" i="1" s="1"/>
  <c r="C3338" i="1" a="1"/>
  <c r="C3338" i="1" s="1"/>
  <c r="C7202" i="1" a="1"/>
  <c r="C7202" i="1" s="1"/>
  <c r="C6698" i="1" a="1"/>
  <c r="C6698" i="1" s="1"/>
  <c r="C4682" i="1" a="1"/>
  <c r="C4682" i="1" s="1"/>
  <c r="C6362" i="1" a="1"/>
  <c r="C6362" i="1" s="1"/>
  <c r="C3002" i="1" a="1"/>
  <c r="C3002" i="1" s="1"/>
  <c r="C2162" i="1" a="1"/>
  <c r="C2162" i="1" s="1"/>
  <c r="C1826" i="1" a="1"/>
  <c r="C1826" i="1" s="1"/>
  <c r="C6026" i="1" a="1"/>
  <c r="C6026" i="1" s="1"/>
  <c r="C3170" i="1" a="1"/>
  <c r="C3170" i="1" s="1"/>
  <c r="C5690" i="1" a="1"/>
  <c r="C5690" i="1" s="1"/>
  <c r="C3506" i="1" a="1"/>
  <c r="C3506" i="1" s="1"/>
  <c r="C4850" i="1" a="1"/>
  <c r="C4850" i="1" s="1"/>
  <c r="C1491" i="1" a="1"/>
  <c r="C1491" i="1" s="1"/>
  <c r="C147" i="1" a="1"/>
  <c r="C147" i="1" s="1"/>
  <c r="C987" i="1" a="1"/>
  <c r="C987" i="1" s="1"/>
  <c r="C315" i="1" a="1"/>
  <c r="C315" i="1" s="1"/>
  <c r="C1155" i="1" a="1"/>
  <c r="C1155" i="1" s="1"/>
  <c r="C1659" i="1" a="1"/>
  <c r="C1659" i="1" s="1"/>
  <c r="C1323" i="1" a="1"/>
  <c r="C1323" i="1" s="1"/>
  <c r="C819" i="1" a="1"/>
  <c r="C819" i="1" s="1"/>
  <c r="C651" i="1" a="1"/>
  <c r="C651" i="1" s="1"/>
  <c r="C483" i="1" a="1"/>
  <c r="C483" i="1" s="1"/>
  <c r="D6214" i="1" a="1"/>
  <c r="D6214" i="1" s="1"/>
  <c r="D5710" i="1" a="1"/>
  <c r="D5710" i="1" s="1"/>
  <c r="D6718" i="1" a="1"/>
  <c r="D6718" i="1" s="1"/>
  <c r="D3526" i="1" a="1"/>
  <c r="D3526" i="1" s="1"/>
  <c r="D8735" i="1" a="1"/>
  <c r="D8735" i="1" s="1"/>
  <c r="D8399" i="1" a="1"/>
  <c r="D8399" i="1" s="1"/>
  <c r="D8063" i="1" a="1"/>
  <c r="D8063" i="1" s="1"/>
  <c r="D7054" i="1" a="1"/>
  <c r="D7054" i="1" s="1"/>
  <c r="D5038" i="1" a="1"/>
  <c r="D5038" i="1" s="1"/>
  <c r="D3694" i="1" a="1"/>
  <c r="D3694" i="1" s="1"/>
  <c r="D8567" i="1" a="1"/>
  <c r="D8567" i="1" s="1"/>
  <c r="D6382" i="1" a="1"/>
  <c r="D6382" i="1" s="1"/>
  <c r="D1678" i="1" a="1"/>
  <c r="D1678" i="1" s="1"/>
  <c r="D6886" i="1" a="1"/>
  <c r="D6886" i="1" s="1"/>
  <c r="D6046" i="1" a="1"/>
  <c r="D6046" i="1" s="1"/>
  <c r="D3190" i="1" a="1"/>
  <c r="D3190" i="1" s="1"/>
  <c r="D5374" i="1" a="1"/>
  <c r="D5374" i="1" s="1"/>
  <c r="D5878" i="1" a="1"/>
  <c r="D5878" i="1" s="1"/>
  <c r="D7222" i="1" a="1"/>
  <c r="D7222" i="1" s="1"/>
  <c r="D4702" i="1" a="1"/>
  <c r="D4702" i="1" s="1"/>
  <c r="D2854" i="1" a="1"/>
  <c r="D2854" i="1" s="1"/>
  <c r="D2350" i="1" a="1"/>
  <c r="D2350" i="1" s="1"/>
  <c r="D2014" i="1" a="1"/>
  <c r="D2014" i="1" s="1"/>
  <c r="D8231" i="1" a="1"/>
  <c r="D8231" i="1" s="1"/>
  <c r="D4870" i="1" a="1"/>
  <c r="D4870" i="1" s="1"/>
  <c r="D2182" i="1" a="1"/>
  <c r="D2182" i="1" s="1"/>
  <c r="D6550" i="1" a="1"/>
  <c r="D6550" i="1" s="1"/>
  <c r="D5206" i="1" a="1"/>
  <c r="D5206" i="1" s="1"/>
  <c r="D4198" i="1" a="1"/>
  <c r="D4198" i="1" s="1"/>
  <c r="D2518" i="1" a="1"/>
  <c r="D2518" i="1" s="1"/>
  <c r="D3862" i="1" a="1"/>
  <c r="D3862" i="1" s="1"/>
  <c r="D4366" i="1" a="1"/>
  <c r="D4366" i="1" s="1"/>
  <c r="D3022" i="1" a="1"/>
  <c r="D3022" i="1" s="1"/>
  <c r="D2686" i="1" a="1"/>
  <c r="D2686" i="1" s="1"/>
  <c r="D1846" i="1" a="1"/>
  <c r="D1846" i="1" s="1"/>
  <c r="D5542" i="1" a="1"/>
  <c r="D5542" i="1" s="1"/>
  <c r="D4534" i="1" a="1"/>
  <c r="D4534" i="1" s="1"/>
  <c r="D4030" i="1" a="1"/>
  <c r="D4030" i="1" s="1"/>
  <c r="D3358" i="1" a="1"/>
  <c r="D3358" i="1" s="1"/>
  <c r="D7895" i="1" a="1"/>
  <c r="D7895" i="1" s="1"/>
  <c r="D7559" i="1" a="1"/>
  <c r="D7559" i="1" s="1"/>
  <c r="D1511" i="1" a="1"/>
  <c r="D1511" i="1" s="1"/>
  <c r="D1175" i="1" a="1"/>
  <c r="D1175" i="1" s="1"/>
  <c r="D7727" i="1" a="1"/>
  <c r="D7727" i="1" s="1"/>
  <c r="D1343" i="1" a="1"/>
  <c r="D1343" i="1" s="1"/>
  <c r="D671" i="1" a="1"/>
  <c r="D671" i="1" s="1"/>
  <c r="D503" i="1" a="1"/>
  <c r="D503" i="1" s="1"/>
  <c r="D335" i="1" a="1"/>
  <c r="D335" i="1" s="1"/>
  <c r="D167" i="1" a="1"/>
  <c r="D167" i="1" s="1"/>
  <c r="D1007" i="1" a="1"/>
  <c r="D1007" i="1" s="1"/>
  <c r="D839" i="1" a="1"/>
  <c r="D839" i="1" s="1"/>
  <c r="D7391" i="1" a="1"/>
  <c r="D7391" i="1" s="1"/>
  <c r="C8620" i="1" a="1"/>
  <c r="C8620" i="1" s="1"/>
  <c r="C7107" i="1" a="1"/>
  <c r="C7107" i="1" s="1"/>
  <c r="C8452" i="1" a="1"/>
  <c r="C8452" i="1" s="1"/>
  <c r="C6771" i="1" a="1"/>
  <c r="C6771" i="1" s="1"/>
  <c r="C6939" i="1" a="1"/>
  <c r="C6939" i="1" s="1"/>
  <c r="C6099" i="1" a="1"/>
  <c r="C6099" i="1" s="1"/>
  <c r="C6267" i="1" a="1"/>
  <c r="C6267" i="1" s="1"/>
  <c r="C6603" i="1" a="1"/>
  <c r="C6603" i="1" s="1"/>
  <c r="C6435" i="1" a="1"/>
  <c r="C6435" i="1" s="1"/>
  <c r="C5931" i="1" a="1"/>
  <c r="C5931" i="1" s="1"/>
  <c r="C7275" i="1" a="1"/>
  <c r="C7275" i="1" s="1"/>
  <c r="C8284" i="1" a="1"/>
  <c r="C8284" i="1" s="1"/>
  <c r="C7780" i="1" a="1"/>
  <c r="C7780" i="1" s="1"/>
  <c r="C8116" i="1" a="1"/>
  <c r="C8116" i="1" s="1"/>
  <c r="C7612" i="1" a="1"/>
  <c r="C7612" i="1" s="1"/>
  <c r="C7948" i="1" a="1"/>
  <c r="C7948" i="1" s="1"/>
  <c r="C7444" i="1" a="1"/>
  <c r="C7444" i="1" s="1"/>
  <c r="C1564" i="1" a="1"/>
  <c r="C1564" i="1" s="1"/>
  <c r="C1228" i="1" a="1"/>
  <c r="C1228" i="1" s="1"/>
  <c r="C1060" i="1" a="1"/>
  <c r="C1060" i="1" s="1"/>
  <c r="C1396" i="1" a="1"/>
  <c r="C1396" i="1" s="1"/>
  <c r="C724" i="1" a="1"/>
  <c r="C724" i="1" s="1"/>
  <c r="C556" i="1" a="1"/>
  <c r="C556" i="1" s="1"/>
  <c r="C388" i="1" a="1"/>
  <c r="C388" i="1" s="1"/>
  <c r="C52" i="1" a="1"/>
  <c r="C52" i="1" s="1"/>
  <c r="C5595" i="1" a="1"/>
  <c r="C5595" i="1" s="1"/>
  <c r="C5259" i="1" a="1"/>
  <c r="C5259" i="1" s="1"/>
  <c r="C4923" i="1" a="1"/>
  <c r="C4923" i="1" s="1"/>
  <c r="C4587" i="1" a="1"/>
  <c r="C4587" i="1" s="1"/>
  <c r="C4083" i="1" a="1"/>
  <c r="C4083" i="1" s="1"/>
  <c r="C3747" i="1" a="1"/>
  <c r="C3747" i="1" s="1"/>
  <c r="C3411" i="1" a="1"/>
  <c r="C3411" i="1" s="1"/>
  <c r="C3075" i="1" a="1"/>
  <c r="C3075" i="1" s="1"/>
  <c r="C2739" i="1" a="1"/>
  <c r="C2739" i="1" s="1"/>
  <c r="C2403" i="1" a="1"/>
  <c r="C2403" i="1" s="1"/>
  <c r="C892" i="1" a="1"/>
  <c r="C892" i="1" s="1"/>
  <c r="C220" i="1" a="1"/>
  <c r="C220" i="1" s="1"/>
  <c r="C5091" i="1" a="1"/>
  <c r="C5091" i="1" s="1"/>
  <c r="C2907" i="1" a="1"/>
  <c r="C2907" i="1" s="1"/>
  <c r="C3915" i="1" a="1"/>
  <c r="C3915" i="1" s="1"/>
  <c r="C1731" i="1" a="1"/>
  <c r="C1731" i="1" s="1"/>
  <c r="C4419" i="1" a="1"/>
  <c r="C4419" i="1" s="1"/>
  <c r="C5427" i="1" a="1"/>
  <c r="C5427" i="1" s="1"/>
  <c r="C3243" i="1" a="1"/>
  <c r="C3243" i="1" s="1"/>
  <c r="C4251" i="1" a="1"/>
  <c r="C4251" i="1" s="1"/>
  <c r="C2235" i="1" a="1"/>
  <c r="C2235" i="1" s="1"/>
  <c r="C4755" i="1" a="1"/>
  <c r="C4755" i="1" s="1"/>
  <c r="C2571" i="1" a="1"/>
  <c r="C2571" i="1" s="1"/>
  <c r="C2067" i="1" a="1"/>
  <c r="C2067" i="1" s="1"/>
  <c r="C1899" i="1" a="1"/>
  <c r="C1899" i="1" s="1"/>
  <c r="C5763" i="1" a="1"/>
  <c r="C5763" i="1" s="1"/>
  <c r="C3579" i="1" a="1"/>
  <c r="C3579" i="1" s="1"/>
  <c r="C8684" i="1" a="1"/>
  <c r="C8684" i="1" s="1"/>
  <c r="C6835" i="1" a="1"/>
  <c r="C6835" i="1" s="1"/>
  <c r="C8516" i="1" a="1"/>
  <c r="C8516" i="1" s="1"/>
  <c r="C6499" i="1" a="1"/>
  <c r="C6499" i="1" s="1"/>
  <c r="C5827" i="1" a="1"/>
  <c r="C5827" i="1" s="1"/>
  <c r="C5995" i="1" a="1"/>
  <c r="C5995" i="1" s="1"/>
  <c r="C7171" i="1" a="1"/>
  <c r="C7171" i="1" s="1"/>
  <c r="C7339" i="1" a="1"/>
  <c r="C7339" i="1" s="1"/>
  <c r="C6331" i="1" a="1"/>
  <c r="C6331" i="1" s="1"/>
  <c r="C6667" i="1" a="1"/>
  <c r="C6667" i="1" s="1"/>
  <c r="C7003" i="1" a="1"/>
  <c r="C7003" i="1" s="1"/>
  <c r="C6163" i="1" a="1"/>
  <c r="C6163" i="1" s="1"/>
  <c r="C8348" i="1" a="1"/>
  <c r="C8348" i="1" s="1"/>
  <c r="C7844" i="1" a="1"/>
  <c r="C7844" i="1" s="1"/>
  <c r="C7676" i="1" a="1"/>
  <c r="C7676" i="1" s="1"/>
  <c r="C8180" i="1" a="1"/>
  <c r="C8180" i="1" s="1"/>
  <c r="C8012" i="1" a="1"/>
  <c r="C8012" i="1" s="1"/>
  <c r="C7508" i="1" a="1"/>
  <c r="C7508" i="1" s="1"/>
  <c r="C1628" i="1" a="1"/>
  <c r="C1628" i="1" s="1"/>
  <c r="C1292" i="1" a="1"/>
  <c r="C1292" i="1" s="1"/>
  <c r="C956" i="1" a="1"/>
  <c r="C956" i="1" s="1"/>
  <c r="C1124" i="1" a="1"/>
  <c r="C1124" i="1" s="1"/>
  <c r="C1460" i="1" a="1"/>
  <c r="C1460" i="1" s="1"/>
  <c r="C452" i="1" a="1"/>
  <c r="C452" i="1" s="1"/>
  <c r="C116" i="1" a="1"/>
  <c r="C116" i="1" s="1"/>
  <c r="C5659" i="1" a="1"/>
  <c r="C5659" i="1" s="1"/>
  <c r="C5323" i="1" a="1"/>
  <c r="C5323" i="1" s="1"/>
  <c r="C4987" i="1" a="1"/>
  <c r="C4987" i="1" s="1"/>
  <c r="C4651" i="1" a="1"/>
  <c r="C4651" i="1" s="1"/>
  <c r="C4147" i="1" a="1"/>
  <c r="C4147" i="1" s="1"/>
  <c r="C3811" i="1" a="1"/>
  <c r="C3811" i="1" s="1"/>
  <c r="C3475" i="1" a="1"/>
  <c r="C3475" i="1" s="1"/>
  <c r="C3139" i="1" a="1"/>
  <c r="C3139" i="1" s="1"/>
  <c r="C2803" i="1" a="1"/>
  <c r="C2803" i="1" s="1"/>
  <c r="C2467" i="1" a="1"/>
  <c r="C2467" i="1" s="1"/>
  <c r="C788" i="1" a="1"/>
  <c r="C788" i="1" s="1"/>
  <c r="C284" i="1" a="1"/>
  <c r="C284" i="1" s="1"/>
  <c r="C620" i="1" a="1"/>
  <c r="C620" i="1" s="1"/>
  <c r="C4315" i="1" a="1"/>
  <c r="C4315" i="1" s="1"/>
  <c r="C4819" i="1" a="1"/>
  <c r="C4819" i="1" s="1"/>
  <c r="C2635" i="1" a="1"/>
  <c r="C2635" i="1" s="1"/>
  <c r="C2131" i="1" a="1"/>
  <c r="C2131" i="1" s="1"/>
  <c r="C1795" i="1" a="1"/>
  <c r="C1795" i="1" s="1"/>
  <c r="C3307" i="1" a="1"/>
  <c r="C3307" i="1" s="1"/>
  <c r="C3643" i="1" a="1"/>
  <c r="C3643" i="1" s="1"/>
  <c r="C5155" i="1" a="1"/>
  <c r="C5155" i="1" s="1"/>
  <c r="C2971" i="1" a="1"/>
  <c r="C2971" i="1" s="1"/>
  <c r="C3979" i="1" a="1"/>
  <c r="C3979" i="1" s="1"/>
  <c r="C4483" i="1" a="1"/>
  <c r="C4483" i="1" s="1"/>
  <c r="C2299" i="1" a="1"/>
  <c r="C2299" i="1" s="1"/>
  <c r="C5491" i="1" a="1"/>
  <c r="C5491" i="1" s="1"/>
  <c r="C1963" i="1" a="1"/>
  <c r="C1963" i="1" s="1"/>
  <c r="D4717" i="1" a="1"/>
  <c r="D4717" i="1" s="1"/>
  <c r="D5053" i="1" a="1"/>
  <c r="D5053" i="1" s="1"/>
  <c r="D5725" i="1" a="1"/>
  <c r="D5725" i="1" s="1"/>
  <c r="D8246" i="1" a="1"/>
  <c r="D8246" i="1" s="1"/>
  <c r="D5389" i="1" a="1"/>
  <c r="D5389" i="1" s="1"/>
  <c r="D8582" i="1" a="1"/>
  <c r="D8582" i="1" s="1"/>
  <c r="D8414" i="1" a="1"/>
  <c r="D8414" i="1" s="1"/>
  <c r="D7910" i="1" a="1"/>
  <c r="D7910" i="1" s="1"/>
  <c r="D8750" i="1" a="1"/>
  <c r="D8750" i="1" s="1"/>
  <c r="D7742" i="1" a="1"/>
  <c r="D7742" i="1" s="1"/>
  <c r="D1526" i="1" a="1"/>
  <c r="D1526" i="1" s="1"/>
  <c r="D1358" i="1" a="1"/>
  <c r="D1358" i="1" s="1"/>
  <c r="D1022" i="1" a="1"/>
  <c r="D1022" i="1" s="1"/>
  <c r="D1190" i="1" a="1"/>
  <c r="D1190" i="1" s="1"/>
  <c r="D854" i="1" a="1"/>
  <c r="D854" i="1" s="1"/>
  <c r="D518" i="1" a="1"/>
  <c r="D518" i="1" s="1"/>
  <c r="D7406" i="1" a="1"/>
  <c r="D7406" i="1" s="1"/>
  <c r="D686" i="1" a="1"/>
  <c r="D686" i="1" s="1"/>
  <c r="D8078" i="1" a="1"/>
  <c r="D8078" i="1" s="1"/>
  <c r="D7574" i="1" a="1"/>
  <c r="D7574" i="1" s="1"/>
  <c r="D7237" i="1" a="1"/>
  <c r="D7237" i="1" s="1"/>
  <c r="D350" i="1" a="1"/>
  <c r="D350" i="1" s="1"/>
  <c r="D182" i="1" a="1"/>
  <c r="D182" i="1" s="1"/>
  <c r="D14" i="1" a="1"/>
  <c r="D14" i="1" s="1"/>
  <c r="D6565" i="1" a="1"/>
  <c r="D6565" i="1" s="1"/>
  <c r="D6061" i="1" a="1"/>
  <c r="D6061" i="1" s="1"/>
  <c r="D4213" i="1" a="1"/>
  <c r="D4213" i="1" s="1"/>
  <c r="D3877" i="1" a="1"/>
  <c r="D3877" i="1" s="1"/>
  <c r="D3541" i="1" a="1"/>
  <c r="D3541" i="1" s="1"/>
  <c r="D6397" i="1" a="1"/>
  <c r="D6397" i="1" s="1"/>
  <c r="D3373" i="1" a="1"/>
  <c r="D3373" i="1" s="1"/>
  <c r="D2029" i="1" a="1"/>
  <c r="D2029" i="1" s="1"/>
  <c r="D6901" i="1" a="1"/>
  <c r="D6901" i="1" s="1"/>
  <c r="D4381" i="1" a="1"/>
  <c r="D4381" i="1" s="1"/>
  <c r="D6229" i="1" a="1"/>
  <c r="D6229" i="1" s="1"/>
  <c r="D3037" i="1" a="1"/>
  <c r="D3037" i="1" s="1"/>
  <c r="D2701" i="1" a="1"/>
  <c r="D2701" i="1" s="1"/>
  <c r="D2365" i="1" a="1"/>
  <c r="D2365" i="1" s="1"/>
  <c r="D2197" i="1" a="1"/>
  <c r="D2197" i="1" s="1"/>
  <c r="D6733" i="1" a="1"/>
  <c r="D6733" i="1" s="1"/>
  <c r="D3709" i="1" a="1"/>
  <c r="D3709" i="1" s="1"/>
  <c r="D1861" i="1" a="1"/>
  <c r="D1861" i="1" s="1"/>
  <c r="D1693" i="1" a="1"/>
  <c r="D1693" i="1" s="1"/>
  <c r="D4045" i="1" a="1"/>
  <c r="D4045" i="1" s="1"/>
  <c r="D3205" i="1" a="1"/>
  <c r="D3205" i="1" s="1"/>
  <c r="D2869" i="1" a="1"/>
  <c r="D2869" i="1" s="1"/>
  <c r="D2533" i="1" a="1"/>
  <c r="D2533" i="1" s="1"/>
  <c r="D5893" i="1" a="1"/>
  <c r="D5893" i="1" s="1"/>
  <c r="D7069" i="1" a="1"/>
  <c r="D7069" i="1" s="1"/>
  <c r="D4885" i="1" a="1"/>
  <c r="D4885" i="1" s="1"/>
  <c r="D5221" i="1" a="1"/>
  <c r="D5221" i="1" s="1"/>
  <c r="D4549" i="1" a="1"/>
  <c r="D4549" i="1" s="1"/>
  <c r="D5557" i="1" a="1"/>
  <c r="D5557" i="1" s="1"/>
  <c r="D6245" i="1" a="1"/>
  <c r="D6245" i="1" s="1"/>
  <c r="D5741" i="1" a="1"/>
  <c r="D5741" i="1" s="1"/>
  <c r="D5069" i="1" a="1"/>
  <c r="D5069" i="1" s="1"/>
  <c r="D5405" i="1" a="1"/>
  <c r="D5405" i="1" s="1"/>
  <c r="D8430" i="1" a="1"/>
  <c r="D8430" i="1" s="1"/>
  <c r="D4733" i="1" a="1"/>
  <c r="D4733" i="1" s="1"/>
  <c r="D8262" i="1" a="1"/>
  <c r="D8262" i="1" s="1"/>
  <c r="D8598" i="1" a="1"/>
  <c r="D8598" i="1" s="1"/>
  <c r="D7758" i="1" a="1"/>
  <c r="D7758" i="1" s="1"/>
  <c r="D7926" i="1" a="1"/>
  <c r="D7926" i="1" s="1"/>
  <c r="D1542" i="1" a="1"/>
  <c r="D1542" i="1" s="1"/>
  <c r="D1374" i="1" a="1"/>
  <c r="D1374" i="1" s="1"/>
  <c r="D1038" i="1" a="1"/>
  <c r="D1038" i="1" s="1"/>
  <c r="D1206" i="1" a="1"/>
  <c r="D1206" i="1" s="1"/>
  <c r="D870" i="1" a="1"/>
  <c r="D870" i="1" s="1"/>
  <c r="D534" i="1" a="1"/>
  <c r="D534" i="1" s="1"/>
  <c r="D8094" i="1" a="1"/>
  <c r="D8094" i="1" s="1"/>
  <c r="D702" i="1" a="1"/>
  <c r="D702" i="1" s="1"/>
  <c r="D7590" i="1" a="1"/>
  <c r="D7590" i="1" s="1"/>
  <c r="D366" i="1" a="1"/>
  <c r="D366" i="1" s="1"/>
  <c r="D7422" i="1" a="1"/>
  <c r="D7422" i="1" s="1"/>
  <c r="D7253" i="1" a="1"/>
  <c r="D7253" i="1" s="1"/>
  <c r="D6581" i="1" a="1"/>
  <c r="D6581" i="1" s="1"/>
  <c r="D6077" i="1" a="1"/>
  <c r="D6077" i="1" s="1"/>
  <c r="D4229" i="1" a="1"/>
  <c r="D4229" i="1" s="1"/>
  <c r="D3893" i="1" a="1"/>
  <c r="D3893" i="1" s="1"/>
  <c r="D3557" i="1" a="1"/>
  <c r="D3557" i="1" s="1"/>
  <c r="D3221" i="1" a="1"/>
  <c r="D3221" i="1" s="1"/>
  <c r="D6413" i="1" a="1"/>
  <c r="D6413" i="1" s="1"/>
  <c r="D4397" i="1" a="1"/>
  <c r="D4397" i="1" s="1"/>
  <c r="D2045" i="1" a="1"/>
  <c r="D2045" i="1" s="1"/>
  <c r="D6749" i="1" a="1"/>
  <c r="D6749" i="1" s="1"/>
  <c r="D3725" i="1" a="1"/>
  <c r="D3725" i="1" s="1"/>
  <c r="D3053" i="1" a="1"/>
  <c r="D3053" i="1" s="1"/>
  <c r="D2717" i="1" a="1"/>
  <c r="D2717" i="1" s="1"/>
  <c r="D2381" i="1" a="1"/>
  <c r="D2381" i="1" s="1"/>
  <c r="D2213" i="1" a="1"/>
  <c r="D2213" i="1" s="1"/>
  <c r="D4061" i="1" a="1"/>
  <c r="D4061" i="1" s="1"/>
  <c r="D5909" i="1" a="1"/>
  <c r="D5909" i="1" s="1"/>
  <c r="D2885" i="1" a="1"/>
  <c r="D2885" i="1" s="1"/>
  <c r="D2549" i="1" a="1"/>
  <c r="D2549" i="1" s="1"/>
  <c r="D1877" i="1" a="1"/>
  <c r="D1877" i="1" s="1"/>
  <c r="D1709" i="1" a="1"/>
  <c r="D1709" i="1" s="1"/>
  <c r="D198" i="1" a="1"/>
  <c r="D198" i="1" s="1"/>
  <c r="D3389" i="1" a="1"/>
  <c r="D3389" i="1" s="1"/>
  <c r="D7085" i="1" a="1"/>
  <c r="D7085" i="1" s="1"/>
  <c r="D30" i="1" a="1"/>
  <c r="D30" i="1" s="1"/>
  <c r="D6917" i="1" a="1"/>
  <c r="D6917" i="1" s="1"/>
  <c r="D5237" i="1" a="1"/>
  <c r="D5237" i="1" s="1"/>
  <c r="D4565" i="1" a="1"/>
  <c r="D4565" i="1" s="1"/>
  <c r="D5573" i="1" a="1"/>
  <c r="D5573" i="1" s="1"/>
  <c r="D4901" i="1" a="1"/>
  <c r="D4901" i="1" s="1"/>
  <c r="D5085" i="1" a="1"/>
  <c r="D5085" i="1" s="1"/>
  <c r="D5421" i="1" a="1"/>
  <c r="D5421" i="1" s="1"/>
  <c r="D8278" i="1" a="1"/>
  <c r="D8278" i="1" s="1"/>
  <c r="D4749" i="1" a="1"/>
  <c r="D4749" i="1" s="1"/>
  <c r="D8446" i="1" a="1"/>
  <c r="D8446" i="1" s="1"/>
  <c r="D5757" i="1" a="1"/>
  <c r="D5757" i="1" s="1"/>
  <c r="D8110" i="1" a="1"/>
  <c r="D8110" i="1" s="1"/>
  <c r="D8614" i="1" a="1"/>
  <c r="D8614" i="1" s="1"/>
  <c r="D7942" i="1" a="1"/>
  <c r="D7942" i="1" s="1"/>
  <c r="D1558" i="1" a="1"/>
  <c r="D1558" i="1" s="1"/>
  <c r="D1390" i="1" a="1"/>
  <c r="D1390" i="1" s="1"/>
  <c r="D1054" i="1" a="1"/>
  <c r="D1054" i="1" s="1"/>
  <c r="D1222" i="1" a="1"/>
  <c r="D1222" i="1" s="1"/>
  <c r="D886" i="1" a="1"/>
  <c r="D886" i="1" s="1"/>
  <c r="D550" i="1" a="1"/>
  <c r="D550" i="1" s="1"/>
  <c r="D7774" i="1" a="1"/>
  <c r="D7774" i="1" s="1"/>
  <c r="D7438" i="1" a="1"/>
  <c r="D7438" i="1" s="1"/>
  <c r="D718" i="1" a="1"/>
  <c r="D718" i="1" s="1"/>
  <c r="D382" i="1" a="1"/>
  <c r="D382" i="1" s="1"/>
  <c r="D7606" i="1" a="1"/>
  <c r="D7606" i="1" s="1"/>
  <c r="D46" i="1" a="1"/>
  <c r="D46" i="1" s="1"/>
  <c r="D7269" i="1" a="1"/>
  <c r="D7269" i="1" s="1"/>
  <c r="D214" i="1" a="1"/>
  <c r="D214" i="1" s="1"/>
  <c r="D6597" i="1" a="1"/>
  <c r="D6597" i="1" s="1"/>
  <c r="D6261" i="1" a="1"/>
  <c r="D6261" i="1" s="1"/>
  <c r="D4413" i="1" a="1"/>
  <c r="D4413" i="1" s="1"/>
  <c r="D6093" i="1" a="1"/>
  <c r="D6093" i="1" s="1"/>
  <c r="D4245" i="1" a="1"/>
  <c r="D4245" i="1" s="1"/>
  <c r="D3909" i="1" a="1"/>
  <c r="D3909" i="1" s="1"/>
  <c r="D3573" i="1" a="1"/>
  <c r="D3573" i="1" s="1"/>
  <c r="D3237" i="1" a="1"/>
  <c r="D3237" i="1" s="1"/>
  <c r="D6429" i="1" a="1"/>
  <c r="D6429" i="1" s="1"/>
  <c r="D6933" i="1" a="1"/>
  <c r="D6933" i="1" s="1"/>
  <c r="D1893" i="1" a="1"/>
  <c r="D1893" i="1" s="1"/>
  <c r="D1725" i="1" a="1"/>
  <c r="D1725" i="1" s="1"/>
  <c r="D6765" i="1" a="1"/>
  <c r="D6765" i="1" s="1"/>
  <c r="D3741" i="1" a="1"/>
  <c r="D3741" i="1" s="1"/>
  <c r="D3069" i="1" a="1"/>
  <c r="D3069" i="1" s="1"/>
  <c r="D2733" i="1" a="1"/>
  <c r="D2733" i="1" s="1"/>
  <c r="D2397" i="1" a="1"/>
  <c r="D2397" i="1" s="1"/>
  <c r="D2061" i="1" a="1"/>
  <c r="D2061" i="1" s="1"/>
  <c r="D4077" i="1" a="1"/>
  <c r="D4077" i="1" s="1"/>
  <c r="D2229" i="1" a="1"/>
  <c r="D2229" i="1" s="1"/>
  <c r="D5925" i="1" a="1"/>
  <c r="D5925" i="1" s="1"/>
  <c r="D3405" i="1" a="1"/>
  <c r="D3405" i="1" s="1"/>
  <c r="D2901" i="1" a="1"/>
  <c r="D2901" i="1" s="1"/>
  <c r="D2565" i="1" a="1"/>
  <c r="D2565" i="1" s="1"/>
  <c r="D7101" i="1" a="1"/>
  <c r="D7101" i="1" s="1"/>
  <c r="D5253" i="1" a="1"/>
  <c r="D5253" i="1" s="1"/>
  <c r="D4581" i="1" a="1"/>
  <c r="D4581" i="1" s="1"/>
  <c r="D5589" i="1" a="1"/>
  <c r="D5589" i="1" s="1"/>
  <c r="D4917" i="1" a="1"/>
  <c r="D4917" i="1" s="1"/>
  <c r="D2245" i="1" a="1"/>
  <c r="D2245" i="1" s="1"/>
  <c r="D8462" i="1" a="1"/>
  <c r="D8462" i="1" s="1"/>
  <c r="D5101" i="1" a="1"/>
  <c r="D5101" i="1" s="1"/>
  <c r="D4765" i="1" a="1"/>
  <c r="D4765" i="1" s="1"/>
  <c r="D8294" i="1" a="1"/>
  <c r="D8294" i="1" s="1"/>
  <c r="D8126" i="1" a="1"/>
  <c r="D8126" i="1" s="1"/>
  <c r="D8630" i="1" a="1"/>
  <c r="D8630" i="1" s="1"/>
  <c r="D7958" i="1" a="1"/>
  <c r="D7958" i="1" s="1"/>
  <c r="D5437" i="1" a="1"/>
  <c r="D5437" i="1" s="1"/>
  <c r="D1574" i="1" a="1"/>
  <c r="D1574" i="1" s="1"/>
  <c r="D1406" i="1" a="1"/>
  <c r="D1406" i="1" s="1"/>
  <c r="D1070" i="1" a="1"/>
  <c r="D1070" i="1" s="1"/>
  <c r="D734" i="1" a="1"/>
  <c r="D734" i="1" s="1"/>
  <c r="D1238" i="1" a="1"/>
  <c r="D1238" i="1" s="1"/>
  <c r="D902" i="1" a="1"/>
  <c r="D902" i="1" s="1"/>
  <c r="D566" i="1" a="1"/>
  <c r="D566" i="1" s="1"/>
  <c r="D7454" i="1" a="1"/>
  <c r="D7454" i="1" s="1"/>
  <c r="D7622" i="1" a="1"/>
  <c r="D7622" i="1" s="1"/>
  <c r="D398" i="1" a="1"/>
  <c r="D398" i="1" s="1"/>
  <c r="D7790" i="1" a="1"/>
  <c r="D7790" i="1" s="1"/>
  <c r="D62" i="1" a="1"/>
  <c r="D62" i="1" s="1"/>
  <c r="D7285" i="1" a="1"/>
  <c r="D7285" i="1" s="1"/>
  <c r="D230" i="1" a="1"/>
  <c r="D230" i="1" s="1"/>
  <c r="D6613" i="1" a="1"/>
  <c r="D6613" i="1" s="1"/>
  <c r="D6277" i="1" a="1"/>
  <c r="D6277" i="1" s="1"/>
  <c r="D6949" i="1" a="1"/>
  <c r="D6949" i="1" s="1"/>
  <c r="D6109" i="1" a="1"/>
  <c r="D6109" i="1" s="1"/>
  <c r="D5773" i="1" a="1"/>
  <c r="D5773" i="1" s="1"/>
  <c r="D4261" i="1" a="1"/>
  <c r="D4261" i="1" s="1"/>
  <c r="D3925" i="1" a="1"/>
  <c r="D3925" i="1" s="1"/>
  <c r="D3589" i="1" a="1"/>
  <c r="D3589" i="1" s="1"/>
  <c r="D3253" i="1" a="1"/>
  <c r="D3253" i="1" s="1"/>
  <c r="D6445" i="1" a="1"/>
  <c r="D6445" i="1" s="1"/>
  <c r="D4429" i="1" a="1"/>
  <c r="D4429" i="1" s="1"/>
  <c r="D6781" i="1" a="1"/>
  <c r="D6781" i="1" s="1"/>
  <c r="D3757" i="1" a="1"/>
  <c r="D3757" i="1" s="1"/>
  <c r="D1909" i="1" a="1"/>
  <c r="D1909" i="1" s="1"/>
  <c r="D3085" i="1" a="1"/>
  <c r="D3085" i="1" s="1"/>
  <c r="D2749" i="1" a="1"/>
  <c r="D2749" i="1" s="1"/>
  <c r="D2413" i="1" a="1"/>
  <c r="D2413" i="1" s="1"/>
  <c r="D2077" i="1" a="1"/>
  <c r="D2077" i="1" s="1"/>
  <c r="D1741" i="1" a="1"/>
  <c r="D1741" i="1" s="1"/>
  <c r="D4093" i="1" a="1"/>
  <c r="D4093" i="1" s="1"/>
  <c r="D5941" i="1" a="1"/>
  <c r="D5941" i="1" s="1"/>
  <c r="D3421" i="1" a="1"/>
  <c r="D3421" i="1" s="1"/>
  <c r="D2917" i="1" a="1"/>
  <c r="D2917" i="1" s="1"/>
  <c r="D2581" i="1" a="1"/>
  <c r="D2581" i="1" s="1"/>
  <c r="D7117" i="1" a="1"/>
  <c r="D7117" i="1" s="1"/>
  <c r="D5269" i="1" a="1"/>
  <c r="D5269" i="1" s="1"/>
  <c r="D4597" i="1" a="1"/>
  <c r="D4597" i="1" s="1"/>
  <c r="D5605" i="1" a="1"/>
  <c r="D5605" i="1" s="1"/>
  <c r="D4933" i="1" a="1"/>
  <c r="D4933" i="1" s="1"/>
  <c r="D4781" i="1" a="1"/>
  <c r="D4781" i="1" s="1"/>
  <c r="D8310" i="1" a="1"/>
  <c r="D8310" i="1" s="1"/>
  <c r="D4445" i="1" a="1"/>
  <c r="D4445" i="1" s="1"/>
  <c r="D5117" i="1" a="1"/>
  <c r="D5117" i="1" s="1"/>
  <c r="D5453" i="1" a="1"/>
  <c r="D5453" i="1" s="1"/>
  <c r="D8478" i="1" a="1"/>
  <c r="D8478" i="1" s="1"/>
  <c r="D8646" i="1" a="1"/>
  <c r="D8646" i="1" s="1"/>
  <c r="D7974" i="1" a="1"/>
  <c r="D7974" i="1" s="1"/>
  <c r="D8142" i="1" a="1"/>
  <c r="D8142" i="1" s="1"/>
  <c r="D7470" i="1" a="1"/>
  <c r="D7470" i="1" s="1"/>
  <c r="D1590" i="1" a="1"/>
  <c r="D1590" i="1" s="1"/>
  <c r="D1422" i="1" a="1"/>
  <c r="D1422" i="1" s="1"/>
  <c r="D1086" i="1" a="1"/>
  <c r="D1086" i="1" s="1"/>
  <c r="D750" i="1" a="1"/>
  <c r="D750" i="1" s="1"/>
  <c r="D1254" i="1" a="1"/>
  <c r="D1254" i="1" s="1"/>
  <c r="D918" i="1" a="1"/>
  <c r="D918" i="1" s="1"/>
  <c r="D582" i="1" a="1"/>
  <c r="D582" i="1" s="1"/>
  <c r="D7638" i="1" a="1"/>
  <c r="D7638" i="1" s="1"/>
  <c r="D414" i="1" a="1"/>
  <c r="D414" i="1" s="1"/>
  <c r="D7806" i="1" a="1"/>
  <c r="D7806" i="1" s="1"/>
  <c r="D246" i="1" a="1"/>
  <c r="D246" i="1" s="1"/>
  <c r="D78" i="1" a="1"/>
  <c r="D78" i="1" s="1"/>
  <c r="D7301" i="1" a="1"/>
  <c r="D7301" i="1" s="1"/>
  <c r="D6797" i="1" a="1"/>
  <c r="D6797" i="1" s="1"/>
  <c r="D6629" i="1" a="1"/>
  <c r="D6629" i="1" s="1"/>
  <c r="D6293" i="1" a="1"/>
  <c r="D6293" i="1" s="1"/>
  <c r="D6125" i="1" a="1"/>
  <c r="D6125" i="1" s="1"/>
  <c r="D5789" i="1" a="1"/>
  <c r="D5789" i="1" s="1"/>
  <c r="D4277" i="1" a="1"/>
  <c r="D4277" i="1" s="1"/>
  <c r="D3941" i="1" a="1"/>
  <c r="D3941" i="1" s="1"/>
  <c r="D3605" i="1" a="1"/>
  <c r="D3605" i="1" s="1"/>
  <c r="D3269" i="1" a="1"/>
  <c r="D3269" i="1" s="1"/>
  <c r="D6461" i="1" a="1"/>
  <c r="D6461" i="1" s="1"/>
  <c r="D4109" i="1" a="1"/>
  <c r="D4109" i="1" s="1"/>
  <c r="D3101" i="1" a="1"/>
  <c r="D3101" i="1" s="1"/>
  <c r="D2765" i="1" a="1"/>
  <c r="D2765" i="1" s="1"/>
  <c r="D2429" i="1" a="1"/>
  <c r="D2429" i="1" s="1"/>
  <c r="D2093" i="1" a="1"/>
  <c r="D2093" i="1" s="1"/>
  <c r="D1925" i="1" a="1"/>
  <c r="D1925" i="1" s="1"/>
  <c r="D5957" i="1" a="1"/>
  <c r="D5957" i="1" s="1"/>
  <c r="D3437" i="1" a="1"/>
  <c r="D3437" i="1" s="1"/>
  <c r="D1757" i="1" a="1"/>
  <c r="D1757" i="1" s="1"/>
  <c r="D2933" i="1" a="1"/>
  <c r="D2933" i="1" s="1"/>
  <c r="D2597" i="1" a="1"/>
  <c r="D2597" i="1" s="1"/>
  <c r="D2261" i="1" a="1"/>
  <c r="D2261" i="1" s="1"/>
  <c r="D3773" i="1" a="1"/>
  <c r="D3773" i="1" s="1"/>
  <c r="D6965" i="1" a="1"/>
  <c r="D6965" i="1" s="1"/>
  <c r="D7133" i="1" a="1"/>
  <c r="D7133" i="1" s="1"/>
  <c r="D4613" i="1" a="1"/>
  <c r="D4613" i="1" s="1"/>
  <c r="D5621" i="1" a="1"/>
  <c r="D5621" i="1" s="1"/>
  <c r="D4949" i="1" a="1"/>
  <c r="D4949" i="1" s="1"/>
  <c r="D5285" i="1" a="1"/>
  <c r="D5285" i="1" s="1"/>
  <c r="D4461" i="1" a="1"/>
  <c r="D4461" i="1" s="1"/>
  <c r="D5133" i="1" a="1"/>
  <c r="D5133" i="1" s="1"/>
  <c r="D5469" i="1" a="1"/>
  <c r="D5469" i="1" s="1"/>
  <c r="D4797" i="1" a="1"/>
  <c r="D4797" i="1" s="1"/>
  <c r="D8326" i="1" a="1"/>
  <c r="D8326" i="1" s="1"/>
  <c r="D8158" i="1" a="1"/>
  <c r="D8158" i="1" s="1"/>
  <c r="D8662" i="1" a="1"/>
  <c r="D8662" i="1" s="1"/>
  <c r="D8494" i="1" a="1"/>
  <c r="D8494" i="1" s="1"/>
  <c r="D7654" i="1" a="1"/>
  <c r="D7654" i="1" s="1"/>
  <c r="D7486" i="1" a="1"/>
  <c r="D7486" i="1" s="1"/>
  <c r="D7990" i="1" a="1"/>
  <c r="D7990" i="1" s="1"/>
  <c r="D1606" i="1" a="1"/>
  <c r="D1606" i="1" s="1"/>
  <c r="D1438" i="1" a="1"/>
  <c r="D1438" i="1" s="1"/>
  <c r="D1102" i="1" a="1"/>
  <c r="D1102" i="1" s="1"/>
  <c r="D766" i="1" a="1"/>
  <c r="D766" i="1" s="1"/>
  <c r="D1270" i="1" a="1"/>
  <c r="D1270" i="1" s="1"/>
  <c r="D934" i="1" a="1"/>
  <c r="D934" i="1" s="1"/>
  <c r="D598" i="1" a="1"/>
  <c r="D598" i="1" s="1"/>
  <c r="D7822" i="1" a="1"/>
  <c r="D7822" i="1" s="1"/>
  <c r="D430" i="1" a="1"/>
  <c r="D430" i="1" s="1"/>
  <c r="D7317" i="1" a="1"/>
  <c r="D7317" i="1" s="1"/>
  <c r="D262" i="1" a="1"/>
  <c r="D262" i="1" s="1"/>
  <c r="D7149" i="1" a="1"/>
  <c r="D7149" i="1" s="1"/>
  <c r="D6813" i="1" a="1"/>
  <c r="D6813" i="1" s="1"/>
  <c r="D6645" i="1" a="1"/>
  <c r="D6645" i="1" s="1"/>
  <c r="D6309" i="1" a="1"/>
  <c r="D6309" i="1" s="1"/>
  <c r="D6981" i="1" a="1"/>
  <c r="D6981" i="1" s="1"/>
  <c r="D6141" i="1" a="1"/>
  <c r="D6141" i="1" s="1"/>
  <c r="D5805" i="1" a="1"/>
  <c r="D5805" i="1" s="1"/>
  <c r="D4293" i="1" a="1"/>
  <c r="D4293" i="1" s="1"/>
  <c r="D3957" i="1" a="1"/>
  <c r="D3957" i="1" s="1"/>
  <c r="D3621" i="1" a="1"/>
  <c r="D3621" i="1" s="1"/>
  <c r="D3285" i="1" a="1"/>
  <c r="D3285" i="1" s="1"/>
  <c r="D6477" i="1" a="1"/>
  <c r="D6477" i="1" s="1"/>
  <c r="D4125" i="1" a="1"/>
  <c r="D4125" i="1" s="1"/>
  <c r="D5973" i="1" a="1"/>
  <c r="D5973" i="1" s="1"/>
  <c r="D3117" i="1" a="1"/>
  <c r="D3117" i="1" s="1"/>
  <c r="D2781" i="1" a="1"/>
  <c r="D2781" i="1" s="1"/>
  <c r="D2445" i="1" a="1"/>
  <c r="D2445" i="1" s="1"/>
  <c r="D1941" i="1" a="1"/>
  <c r="D1941" i="1" s="1"/>
  <c r="D3453" i="1" a="1"/>
  <c r="D3453" i="1" s="1"/>
  <c r="D2109" i="1" a="1"/>
  <c r="D2109" i="1" s="1"/>
  <c r="D3789" i="1" a="1"/>
  <c r="D3789" i="1" s="1"/>
  <c r="D2949" i="1" a="1"/>
  <c r="D2949" i="1" s="1"/>
  <c r="D2613" i="1" a="1"/>
  <c r="D2613" i="1" s="1"/>
  <c r="D2277" i="1" a="1"/>
  <c r="D2277" i="1" s="1"/>
  <c r="D1773" i="1" a="1"/>
  <c r="D1773" i="1" s="1"/>
  <c r="D94" i="1" a="1"/>
  <c r="D94" i="1" s="1"/>
  <c r="D4629" i="1" a="1"/>
  <c r="D4629" i="1" s="1"/>
  <c r="D5637" i="1" a="1"/>
  <c r="D5637" i="1" s="1"/>
  <c r="D4965" i="1" a="1"/>
  <c r="D4965" i="1" s="1"/>
  <c r="D5301" i="1" a="1"/>
  <c r="D5301" i="1" s="1"/>
  <c r="D4477" i="1" a="1"/>
  <c r="D4477" i="1" s="1"/>
  <c r="D5485" i="1" a="1"/>
  <c r="D5485" i="1" s="1"/>
  <c r="D5149" i="1" a="1"/>
  <c r="D5149" i="1" s="1"/>
  <c r="D8510" i="1" a="1"/>
  <c r="D8510" i="1" s="1"/>
  <c r="D8342" i="1" a="1"/>
  <c r="D8342" i="1" s="1"/>
  <c r="D4813" i="1" a="1"/>
  <c r="D4813" i="1" s="1"/>
  <c r="D8174" i="1" a="1"/>
  <c r="D8174" i="1" s="1"/>
  <c r="D7502" i="1" a="1"/>
  <c r="D7502" i="1" s="1"/>
  <c r="D7670" i="1" a="1"/>
  <c r="D7670" i="1" s="1"/>
  <c r="D8678" i="1" a="1"/>
  <c r="D8678" i="1" s="1"/>
  <c r="D8006" i="1" a="1"/>
  <c r="D8006" i="1" s="1"/>
  <c r="D1622" i="1" a="1"/>
  <c r="D1622" i="1" s="1"/>
  <c r="D1454" i="1" a="1"/>
  <c r="D1454" i="1" s="1"/>
  <c r="D1118" i="1" a="1"/>
  <c r="D1118" i="1" s="1"/>
  <c r="D782" i="1" a="1"/>
  <c r="D782" i="1" s="1"/>
  <c r="D1286" i="1" a="1"/>
  <c r="D1286" i="1" s="1"/>
  <c r="D950" i="1" a="1"/>
  <c r="D950" i="1" s="1"/>
  <c r="D614" i="1" a="1"/>
  <c r="D614" i="1" s="1"/>
  <c r="D7838" i="1" a="1"/>
  <c r="D7838" i="1" s="1"/>
  <c r="D446" i="1" a="1"/>
  <c r="D446" i="1" s="1"/>
  <c r="D110" i="1" a="1"/>
  <c r="D110" i="1" s="1"/>
  <c r="D278" i="1" a="1"/>
  <c r="D278" i="1" s="1"/>
  <c r="D7165" i="1" a="1"/>
  <c r="D7165" i="1" s="1"/>
  <c r="D6829" i="1" a="1"/>
  <c r="D6829" i="1" s="1"/>
  <c r="D6325" i="1" a="1"/>
  <c r="D6325" i="1" s="1"/>
  <c r="D6661" i="1" a="1"/>
  <c r="D6661" i="1" s="1"/>
  <c r="D6157" i="1" a="1"/>
  <c r="D6157" i="1" s="1"/>
  <c r="D5821" i="1" a="1"/>
  <c r="D5821" i="1" s="1"/>
  <c r="D4309" i="1" a="1"/>
  <c r="D4309" i="1" s="1"/>
  <c r="D3973" i="1" a="1"/>
  <c r="D3973" i="1" s="1"/>
  <c r="D3637" i="1" a="1"/>
  <c r="D3637" i="1" s="1"/>
  <c r="D3301" i="1" a="1"/>
  <c r="D3301" i="1" s="1"/>
  <c r="D6493" i="1" a="1"/>
  <c r="D6493" i="1" s="1"/>
  <c r="D4141" i="1" a="1"/>
  <c r="D4141" i="1" s="1"/>
  <c r="D1789" i="1" a="1"/>
  <c r="D1789" i="1" s="1"/>
  <c r="D5989" i="1" a="1"/>
  <c r="D5989" i="1" s="1"/>
  <c r="D3469" i="1" a="1"/>
  <c r="D3469" i="1" s="1"/>
  <c r="D3133" i="1" a="1"/>
  <c r="D3133" i="1" s="1"/>
  <c r="D2797" i="1" a="1"/>
  <c r="D2797" i="1" s="1"/>
  <c r="D2461" i="1" a="1"/>
  <c r="D2461" i="1" s="1"/>
  <c r="D1957" i="1" a="1"/>
  <c r="D1957" i="1" s="1"/>
  <c r="D2125" i="1" a="1"/>
  <c r="D2125" i="1" s="1"/>
  <c r="D3805" i="1" a="1"/>
  <c r="D3805" i="1" s="1"/>
  <c r="D6997" i="1" a="1"/>
  <c r="D6997" i="1" s="1"/>
  <c r="D2965" i="1" a="1"/>
  <c r="D2965" i="1" s="1"/>
  <c r="D2629" i="1" a="1"/>
  <c r="D2629" i="1" s="1"/>
  <c r="D2293" i="1" a="1"/>
  <c r="D2293" i="1" s="1"/>
  <c r="D7333" i="1" a="1"/>
  <c r="D7333" i="1" s="1"/>
  <c r="D5653" i="1" a="1"/>
  <c r="D5653" i="1" s="1"/>
  <c r="D4981" i="1" a="1"/>
  <c r="D4981" i="1" s="1"/>
  <c r="D5317" i="1" a="1"/>
  <c r="D5317" i="1" s="1"/>
  <c r="D4645" i="1" a="1"/>
  <c r="D4645" i="1" s="1"/>
  <c r="D5165" i="1" a="1"/>
  <c r="D5165" i="1" s="1"/>
  <c r="D4493" i="1" a="1"/>
  <c r="D4493" i="1" s="1"/>
  <c r="D4829" i="1" a="1"/>
  <c r="D4829" i="1" s="1"/>
  <c r="D8526" i="1" a="1"/>
  <c r="D8526" i="1" s="1"/>
  <c r="D8358" i="1" a="1"/>
  <c r="D8358" i="1" s="1"/>
  <c r="D7686" i="1" a="1"/>
  <c r="D7686" i="1" s="1"/>
  <c r="D8190" i="1" a="1"/>
  <c r="D8190" i="1" s="1"/>
  <c r="D8694" i="1" a="1"/>
  <c r="D8694" i="1" s="1"/>
  <c r="D8022" i="1" a="1"/>
  <c r="D8022" i="1" s="1"/>
  <c r="D5501" i="1" a="1"/>
  <c r="D5501" i="1" s="1"/>
  <c r="D7518" i="1" a="1"/>
  <c r="D7518" i="1" s="1"/>
  <c r="D1638" i="1" a="1"/>
  <c r="D1638" i="1" s="1"/>
  <c r="D1470" i="1" a="1"/>
  <c r="D1470" i="1" s="1"/>
  <c r="D1134" i="1" a="1"/>
  <c r="D1134" i="1" s="1"/>
  <c r="D798" i="1" a="1"/>
  <c r="D798" i="1" s="1"/>
  <c r="D1302" i="1" a="1"/>
  <c r="D1302" i="1" s="1"/>
  <c r="D966" i="1" a="1"/>
  <c r="D966" i="1" s="1"/>
  <c r="D630" i="1" a="1"/>
  <c r="D630" i="1" s="1"/>
  <c r="D462" i="1" a="1"/>
  <c r="D462" i="1" s="1"/>
  <c r="D7349" i="1" a="1"/>
  <c r="D7349" i="1" s="1"/>
  <c r="D126" i="1" a="1"/>
  <c r="D126" i="1" s="1"/>
  <c r="D7854" i="1" a="1"/>
  <c r="D7854" i="1" s="1"/>
  <c r="D294" i="1" a="1"/>
  <c r="D294" i="1" s="1"/>
  <c r="D7181" i="1" a="1"/>
  <c r="D7181" i="1" s="1"/>
  <c r="D6845" i="1" a="1"/>
  <c r="D6845" i="1" s="1"/>
  <c r="D6341" i="1" a="1"/>
  <c r="D6341" i="1" s="1"/>
  <c r="D7013" i="1" a="1"/>
  <c r="D7013" i="1" s="1"/>
  <c r="D6677" i="1" a="1"/>
  <c r="D6677" i="1" s="1"/>
  <c r="D6173" i="1" a="1"/>
  <c r="D6173" i="1" s="1"/>
  <c r="D5837" i="1" a="1"/>
  <c r="D5837" i="1" s="1"/>
  <c r="D4325" i="1" a="1"/>
  <c r="D4325" i="1" s="1"/>
  <c r="D3989" i="1" a="1"/>
  <c r="D3989" i="1" s="1"/>
  <c r="D3653" i="1" a="1"/>
  <c r="D3653" i="1" s="1"/>
  <c r="D3317" i="1" a="1"/>
  <c r="D3317" i="1" s="1"/>
  <c r="D6509" i="1" a="1"/>
  <c r="D6509" i="1" s="1"/>
  <c r="D6005" i="1" a="1"/>
  <c r="D6005" i="1" s="1"/>
  <c r="D3485" i="1" a="1"/>
  <c r="D3485" i="1" s="1"/>
  <c r="D3149" i="1" a="1"/>
  <c r="D3149" i="1" s="1"/>
  <c r="D2813" i="1" a="1"/>
  <c r="D2813" i="1" s="1"/>
  <c r="D2477" i="1" a="1"/>
  <c r="D2477" i="1" s="1"/>
  <c r="D1973" i="1" a="1"/>
  <c r="D1973" i="1" s="1"/>
  <c r="D1805" i="1" a="1"/>
  <c r="D1805" i="1" s="1"/>
  <c r="D3821" i="1" a="1"/>
  <c r="D3821" i="1" s="1"/>
  <c r="D2981" i="1" a="1"/>
  <c r="D2981" i="1" s="1"/>
  <c r="D2645" i="1" a="1"/>
  <c r="D2645" i="1" s="1"/>
  <c r="D2309" i="1" a="1"/>
  <c r="D2309" i="1" s="1"/>
  <c r="D2141" i="1" a="1"/>
  <c r="D2141" i="1" s="1"/>
  <c r="D4157" i="1" a="1"/>
  <c r="D4157" i="1" s="1"/>
  <c r="D4997" i="1" a="1"/>
  <c r="D4997" i="1" s="1"/>
  <c r="D5333" i="1" a="1"/>
  <c r="D5333" i="1" s="1"/>
  <c r="D5669" i="1" a="1"/>
  <c r="D5669" i="1" s="1"/>
  <c r="D4661" i="1" a="1"/>
  <c r="D4661" i="1" s="1"/>
  <c r="D4845" i="1" a="1"/>
  <c r="D4845" i="1" s="1"/>
  <c r="D5181" i="1" a="1"/>
  <c r="D5181" i="1" s="1"/>
  <c r="D4509" i="1" a="1"/>
  <c r="D4509" i="1" s="1"/>
  <c r="D8374" i="1" a="1"/>
  <c r="D8374" i="1" s="1"/>
  <c r="D8542" i="1" a="1"/>
  <c r="D8542" i="1" s="1"/>
  <c r="D8206" i="1" a="1"/>
  <c r="D8206" i="1" s="1"/>
  <c r="D5517" i="1" a="1"/>
  <c r="D5517" i="1" s="1"/>
  <c r="D8710" i="1" a="1"/>
  <c r="D8710" i="1" s="1"/>
  <c r="D7534" i="1" a="1"/>
  <c r="D7534" i="1" s="1"/>
  <c r="D7702" i="1" a="1"/>
  <c r="D7702" i="1" s="1"/>
  <c r="D8038" i="1" a="1"/>
  <c r="D8038" i="1" s="1"/>
  <c r="D1654" i="1" a="1"/>
  <c r="D1654" i="1" s="1"/>
  <c r="D1150" i="1" a="1"/>
  <c r="D1150" i="1" s="1"/>
  <c r="D814" i="1" a="1"/>
  <c r="D814" i="1" s="1"/>
  <c r="D1486" i="1" a="1"/>
  <c r="D1486" i="1" s="1"/>
  <c r="D1318" i="1" a="1"/>
  <c r="D1318" i="1" s="1"/>
  <c r="D982" i="1" a="1"/>
  <c r="D982" i="1" s="1"/>
  <c r="D646" i="1" a="1"/>
  <c r="D646" i="1" s="1"/>
  <c r="D478" i="1" a="1"/>
  <c r="D478" i="1" s="1"/>
  <c r="D310" i="1" a="1"/>
  <c r="D310" i="1" s="1"/>
  <c r="D7197" i="1" a="1"/>
  <c r="D7197" i="1" s="1"/>
  <c r="D7365" i="1" a="1"/>
  <c r="D7365" i="1" s="1"/>
  <c r="D6861" i="1" a="1"/>
  <c r="D6861" i="1" s="1"/>
  <c r="D6357" i="1" a="1"/>
  <c r="D6357" i="1" s="1"/>
  <c r="D6693" i="1" a="1"/>
  <c r="D6693" i="1" s="1"/>
  <c r="D6189" i="1" a="1"/>
  <c r="D6189" i="1" s="1"/>
  <c r="D5853" i="1" a="1"/>
  <c r="D5853" i="1" s="1"/>
  <c r="D4341" i="1" a="1"/>
  <c r="D4341" i="1" s="1"/>
  <c r="D4005" i="1" a="1"/>
  <c r="D4005" i="1" s="1"/>
  <c r="D3669" i="1" a="1"/>
  <c r="D3669" i="1" s="1"/>
  <c r="D3333" i="1" a="1"/>
  <c r="D3333" i="1" s="1"/>
  <c r="D6525" i="1" a="1"/>
  <c r="D6525" i="1" s="1"/>
  <c r="D7870" i="1" a="1"/>
  <c r="D7870" i="1" s="1"/>
  <c r="D3501" i="1" a="1"/>
  <c r="D3501" i="1" s="1"/>
  <c r="D3165" i="1" a="1"/>
  <c r="D3165" i="1" s="1"/>
  <c r="D2829" i="1" a="1"/>
  <c r="D2829" i="1" s="1"/>
  <c r="D2493" i="1" a="1"/>
  <c r="D2493" i="1" s="1"/>
  <c r="D3837" i="1" a="1"/>
  <c r="D3837" i="1" s="1"/>
  <c r="D1989" i="1" a="1"/>
  <c r="D1989" i="1" s="1"/>
  <c r="D1821" i="1" a="1"/>
  <c r="D1821" i="1" s="1"/>
  <c r="D7029" i="1" a="1"/>
  <c r="D7029" i="1" s="1"/>
  <c r="D4173" i="1" a="1"/>
  <c r="D4173" i="1" s="1"/>
  <c r="D2997" i="1" a="1"/>
  <c r="D2997" i="1" s="1"/>
  <c r="D2661" i="1" a="1"/>
  <c r="D2661" i="1" s="1"/>
  <c r="D2325" i="1" a="1"/>
  <c r="D2325" i="1" s="1"/>
  <c r="D2157" i="1" a="1"/>
  <c r="D2157" i="1" s="1"/>
  <c r="D6021" i="1" a="1"/>
  <c r="D6021" i="1" s="1"/>
  <c r="D142" i="1" a="1"/>
  <c r="D142" i="1" s="1"/>
  <c r="D5013" i="1" a="1"/>
  <c r="D5013" i="1" s="1"/>
  <c r="D5349" i="1" a="1"/>
  <c r="D5349" i="1" s="1"/>
  <c r="D4677" i="1" a="1"/>
  <c r="D4677" i="1" s="1"/>
  <c r="D5685" i="1" a="1"/>
  <c r="D5685" i="1" s="1"/>
  <c r="C7891" i="1" a="1"/>
  <c r="C7891" i="1" s="1"/>
  <c r="C7723" i="1" a="1"/>
  <c r="C7723" i="1" s="1"/>
  <c r="C7555" i="1" a="1"/>
  <c r="C7555" i="1" s="1"/>
  <c r="C7387" i="1" a="1"/>
  <c r="C7387" i="1" s="1"/>
  <c r="C6378" i="1" a="1"/>
  <c r="C6378" i="1" s="1"/>
  <c r="C7050" i="1" a="1"/>
  <c r="C7050" i="1" s="1"/>
  <c r="C1171" i="1" a="1"/>
  <c r="C1171" i="1" s="1"/>
  <c r="C7218" i="1" a="1"/>
  <c r="C7218" i="1" s="1"/>
  <c r="C5034" i="1" a="1"/>
  <c r="C5034" i="1" s="1"/>
  <c r="C6882" i="1" a="1"/>
  <c r="C6882" i="1" s="1"/>
  <c r="C3858" i="1" a="1"/>
  <c r="C3858" i="1" s="1"/>
  <c r="C8563" i="1" a="1"/>
  <c r="C8563" i="1" s="1"/>
  <c r="C8227" i="1" a="1"/>
  <c r="C8227" i="1" s="1"/>
  <c r="C8731" i="1" a="1"/>
  <c r="C8731" i="1" s="1"/>
  <c r="C8395" i="1" a="1"/>
  <c r="C8395" i="1" s="1"/>
  <c r="C8059" i="1" a="1"/>
  <c r="C8059" i="1" s="1"/>
  <c r="C4194" i="1" a="1"/>
  <c r="C4194" i="1" s="1"/>
  <c r="C3690" i="1" a="1"/>
  <c r="C3690" i="1" s="1"/>
  <c r="C5538" i="1" a="1"/>
  <c r="C5538" i="1" s="1"/>
  <c r="C2010" i="1" a="1"/>
  <c r="C2010" i="1" s="1"/>
  <c r="C6210" i="1" a="1"/>
  <c r="C6210" i="1" s="1"/>
  <c r="C3018" i="1" a="1"/>
  <c r="C3018" i="1" s="1"/>
  <c r="C6546" i="1" a="1"/>
  <c r="C6546" i="1" s="1"/>
  <c r="C5706" i="1" a="1"/>
  <c r="C5706" i="1" s="1"/>
  <c r="C4530" i="1" a="1"/>
  <c r="C4530" i="1" s="1"/>
  <c r="C4026" i="1" a="1"/>
  <c r="C4026" i="1" s="1"/>
  <c r="C5370" i="1" a="1"/>
  <c r="C5370" i="1" s="1"/>
  <c r="C2682" i="1" a="1"/>
  <c r="C2682" i="1" s="1"/>
  <c r="C1842" i="1" a="1"/>
  <c r="C1842" i="1" s="1"/>
  <c r="C2178" i="1" a="1"/>
  <c r="C2178" i="1" s="1"/>
  <c r="C6714" i="1" a="1"/>
  <c r="C6714" i="1" s="1"/>
  <c r="C3186" i="1" a="1"/>
  <c r="C3186" i="1" s="1"/>
  <c r="C5874" i="1" a="1"/>
  <c r="C5874" i="1" s="1"/>
  <c r="C2850" i="1" a="1"/>
  <c r="C2850" i="1" s="1"/>
  <c r="C5202" i="1" a="1"/>
  <c r="C5202" i="1" s="1"/>
  <c r="C4362" i="1" a="1"/>
  <c r="C4362" i="1" s="1"/>
  <c r="C2514" i="1" a="1"/>
  <c r="C2514" i="1" s="1"/>
  <c r="C6042" i="1" a="1"/>
  <c r="C6042" i="1" s="1"/>
  <c r="C4698" i="1" a="1"/>
  <c r="C4698" i="1" s="1"/>
  <c r="C3354" i="1" a="1"/>
  <c r="C3354" i="1" s="1"/>
  <c r="C2346" i="1" a="1"/>
  <c r="C2346" i="1" s="1"/>
  <c r="C1674" i="1" a="1"/>
  <c r="C1674" i="1" s="1"/>
  <c r="C4866" i="1" a="1"/>
  <c r="C4866" i="1" s="1"/>
  <c r="C3522" i="1" a="1"/>
  <c r="C3522" i="1" s="1"/>
  <c r="C1507" i="1" a="1"/>
  <c r="C1507" i="1" s="1"/>
  <c r="C835" i="1" a="1"/>
  <c r="C835" i="1" s="1"/>
  <c r="C163" i="1" a="1"/>
  <c r="C163" i="1" s="1"/>
  <c r="C1339" i="1" a="1"/>
  <c r="C1339" i="1" s="1"/>
  <c r="C667" i="1" a="1"/>
  <c r="C667" i="1" s="1"/>
  <c r="C499" i="1" a="1"/>
  <c r="C499" i="1" s="1"/>
  <c r="C331" i="1" a="1"/>
  <c r="C331" i="1" s="1"/>
  <c r="C1003" i="1" a="1"/>
  <c r="C1003" i="1" s="1"/>
  <c r="C7907" i="1" a="1"/>
  <c r="C7907" i="1" s="1"/>
  <c r="C7571" i="1" a="1"/>
  <c r="C7571" i="1" s="1"/>
  <c r="C7739" i="1" a="1"/>
  <c r="C7739" i="1" s="1"/>
  <c r="C7066" i="1" a="1"/>
  <c r="C7066" i="1" s="1"/>
  <c r="C7403" i="1" a="1"/>
  <c r="C7403" i="1" s="1"/>
  <c r="C7234" i="1" a="1"/>
  <c r="C7234" i="1" s="1"/>
  <c r="C5050" i="1" a="1"/>
  <c r="C5050" i="1" s="1"/>
  <c r="C4210" i="1" a="1"/>
  <c r="C4210" i="1" s="1"/>
  <c r="C6898" i="1" a="1"/>
  <c r="C6898" i="1" s="1"/>
  <c r="C6394" i="1" a="1"/>
  <c r="C6394" i="1" s="1"/>
  <c r="C8579" i="1" a="1"/>
  <c r="C8579" i="1" s="1"/>
  <c r="C8243" i="1" a="1"/>
  <c r="C8243" i="1" s="1"/>
  <c r="C3706" i="1" a="1"/>
  <c r="C3706" i="1" s="1"/>
  <c r="C8747" i="1" a="1"/>
  <c r="C8747" i="1" s="1"/>
  <c r="C8411" i="1" a="1"/>
  <c r="C8411" i="1" s="1"/>
  <c r="C8075" i="1" a="1"/>
  <c r="C8075" i="1" s="1"/>
  <c r="C3874" i="1" a="1"/>
  <c r="C3874" i="1" s="1"/>
  <c r="C6226" i="1" a="1"/>
  <c r="C6226" i="1" s="1"/>
  <c r="C5890" i="1" a="1"/>
  <c r="C5890" i="1" s="1"/>
  <c r="C5386" i="1" a="1"/>
  <c r="C5386" i="1" s="1"/>
  <c r="C5554" i="1" a="1"/>
  <c r="C5554" i="1" s="1"/>
  <c r="C6730" i="1" a="1"/>
  <c r="C6730" i="1" s="1"/>
  <c r="C4714" i="1" a="1"/>
  <c r="C4714" i="1" s="1"/>
  <c r="C2866" i="1" a="1"/>
  <c r="C2866" i="1" s="1"/>
  <c r="C2362" i="1" a="1"/>
  <c r="C2362" i="1" s="1"/>
  <c r="C2026" i="1" a="1"/>
  <c r="C2026" i="1" s="1"/>
  <c r="C6058" i="1" a="1"/>
  <c r="C6058" i="1" s="1"/>
  <c r="C5218" i="1" a="1"/>
  <c r="C5218" i="1" s="1"/>
  <c r="C4378" i="1" a="1"/>
  <c r="C4378" i="1" s="1"/>
  <c r="C3370" i="1" a="1"/>
  <c r="C3370" i="1" s="1"/>
  <c r="C6562" i="1" a="1"/>
  <c r="C6562" i="1" s="1"/>
  <c r="C5722" i="1" a="1"/>
  <c r="C5722" i="1" s="1"/>
  <c r="C4546" i="1" a="1"/>
  <c r="C4546" i="1" s="1"/>
  <c r="C4042" i="1" a="1"/>
  <c r="C4042" i="1" s="1"/>
  <c r="C2194" i="1" a="1"/>
  <c r="C2194" i="1" s="1"/>
  <c r="C1858" i="1" a="1"/>
  <c r="C1858" i="1" s="1"/>
  <c r="C1690" i="1" a="1"/>
  <c r="C1690" i="1" s="1"/>
  <c r="C4882" i="1" a="1"/>
  <c r="C4882" i="1" s="1"/>
  <c r="C3538" i="1" a="1"/>
  <c r="C3538" i="1" s="1"/>
  <c r="C3034" i="1" a="1"/>
  <c r="C3034" i="1" s="1"/>
  <c r="C2698" i="1" a="1"/>
  <c r="C2698" i="1" s="1"/>
  <c r="C3202" i="1" a="1"/>
  <c r="C3202" i="1" s="1"/>
  <c r="C2530" i="1" a="1"/>
  <c r="C2530" i="1" s="1"/>
  <c r="C851" i="1" a="1"/>
  <c r="C851" i="1" s="1"/>
  <c r="C1523" i="1" a="1"/>
  <c r="C1523" i="1" s="1"/>
  <c r="C1187" i="1" a="1"/>
  <c r="C1187" i="1" s="1"/>
  <c r="C11" i="1" a="1"/>
  <c r="C11" i="1" s="1"/>
  <c r="C347" i="1" a="1"/>
  <c r="C347" i="1" s="1"/>
  <c r="C1355" i="1" a="1"/>
  <c r="C1355" i="1" s="1"/>
  <c r="C683" i="1" a="1"/>
  <c r="C683" i="1" s="1"/>
  <c r="C515" i="1" a="1"/>
  <c r="C515" i="1" s="1"/>
  <c r="C179" i="1" a="1"/>
  <c r="C179" i="1" s="1"/>
  <c r="C1019" i="1" a="1"/>
  <c r="C1019" i="1" s="1"/>
  <c r="C7587" i="1" a="1"/>
  <c r="C7587" i="1" s="1"/>
  <c r="C7923" i="1" a="1"/>
  <c r="C7923" i="1" s="1"/>
  <c r="C363" i="1" a="1"/>
  <c r="C363" i="1" s="1"/>
  <c r="C7755" i="1" a="1"/>
  <c r="C7755" i="1" s="1"/>
  <c r="C7419" i="1" a="1"/>
  <c r="C7419" i="1" s="1"/>
  <c r="C5066" i="1" a="1"/>
  <c r="C5066" i="1" s="1"/>
  <c r="C4226" i="1" a="1"/>
  <c r="C4226" i="1" s="1"/>
  <c r="C6914" i="1" a="1"/>
  <c r="C6914" i="1" s="1"/>
  <c r="C7082" i="1" a="1"/>
  <c r="C7082" i="1" s="1"/>
  <c r="C8595" i="1" a="1"/>
  <c r="C8595" i="1" s="1"/>
  <c r="C8259" i="1" a="1"/>
  <c r="C8259" i="1" s="1"/>
  <c r="C3722" i="1" a="1"/>
  <c r="C3722" i="1" s="1"/>
  <c r="C3386" i="1" a="1"/>
  <c r="C3386" i="1" s="1"/>
  <c r="C3890" i="1" a="1"/>
  <c r="C3890" i="1" s="1"/>
  <c r="C8427" i="1" a="1"/>
  <c r="C8427" i="1" s="1"/>
  <c r="C8091" i="1" a="1"/>
  <c r="C8091" i="1" s="1"/>
  <c r="C6242" i="1" a="1"/>
  <c r="C6242" i="1" s="1"/>
  <c r="C2546" i="1" a="1"/>
  <c r="C2546" i="1" s="1"/>
  <c r="C6410" i="1" a="1"/>
  <c r="C6410" i="1" s="1"/>
  <c r="C5570" i="1" a="1"/>
  <c r="C5570" i="1" s="1"/>
  <c r="C2378" i="1" a="1"/>
  <c r="C2378" i="1" s="1"/>
  <c r="C6746" i="1" a="1"/>
  <c r="C6746" i="1" s="1"/>
  <c r="C1706" i="1" a="1"/>
  <c r="C1706" i="1" s="1"/>
  <c r="C6074" i="1" a="1"/>
  <c r="C6074" i="1" s="1"/>
  <c r="C5234" i="1" a="1"/>
  <c r="C5234" i="1" s="1"/>
  <c r="C5738" i="1" a="1"/>
  <c r="C5738" i="1" s="1"/>
  <c r="C4562" i="1" a="1"/>
  <c r="C4562" i="1" s="1"/>
  <c r="C2714" i="1" a="1"/>
  <c r="C2714" i="1" s="1"/>
  <c r="C1874" i="1" a="1"/>
  <c r="C1874" i="1" s="1"/>
  <c r="C7250" i="1" a="1"/>
  <c r="C7250" i="1" s="1"/>
  <c r="C5906" i="1" a="1"/>
  <c r="C5906" i="1" s="1"/>
  <c r="C5402" i="1" a="1"/>
  <c r="C5402" i="1" s="1"/>
  <c r="C3218" i="1" a="1"/>
  <c r="C3218" i="1" s="1"/>
  <c r="C4898" i="1" a="1"/>
  <c r="C4898" i="1" s="1"/>
  <c r="C4394" i="1" a="1"/>
  <c r="C4394" i="1" s="1"/>
  <c r="C3554" i="1" a="1"/>
  <c r="C3554" i="1" s="1"/>
  <c r="C3050" i="1" a="1"/>
  <c r="C3050" i="1" s="1"/>
  <c r="C2210" i="1" a="1"/>
  <c r="C2210" i="1" s="1"/>
  <c r="C4058" i="1" a="1"/>
  <c r="C4058" i="1" s="1"/>
  <c r="C6578" i="1" a="1"/>
  <c r="C6578" i="1" s="1"/>
  <c r="C2882" i="1" a="1"/>
  <c r="C2882" i="1" s="1"/>
  <c r="C2042" i="1" a="1"/>
  <c r="C2042" i="1" s="1"/>
  <c r="C4730" i="1" a="1"/>
  <c r="C4730" i="1" s="1"/>
  <c r="C1539" i="1" a="1"/>
  <c r="C1539" i="1" s="1"/>
  <c r="C1203" i="1" a="1"/>
  <c r="C1203" i="1" s="1"/>
  <c r="C27" i="1" a="1"/>
  <c r="C27" i="1" s="1"/>
  <c r="C195" i="1" a="1"/>
  <c r="C195" i="1" s="1"/>
  <c r="C867" i="1" a="1"/>
  <c r="C867" i="1" s="1"/>
  <c r="C1035" i="1" a="1"/>
  <c r="C1035" i="1" s="1"/>
  <c r="C1371" i="1" a="1"/>
  <c r="C1371" i="1" s="1"/>
  <c r="C699" i="1" a="1"/>
  <c r="C699" i="1" s="1"/>
  <c r="C531" i="1" a="1"/>
  <c r="C531" i="1" s="1"/>
  <c r="C7603" i="1" a="1"/>
  <c r="C7603" i="1" s="1"/>
  <c r="C7771" i="1" a="1"/>
  <c r="C7771" i="1" s="1"/>
  <c r="C7435" i="1" a="1"/>
  <c r="C7435" i="1" s="1"/>
  <c r="C6930" i="1" a="1"/>
  <c r="C6930" i="1" s="1"/>
  <c r="C6258" i="1" a="1"/>
  <c r="C6258" i="1" s="1"/>
  <c r="C6426" i="1" a="1"/>
  <c r="C6426" i="1" s="1"/>
  <c r="C6594" i="1" a="1"/>
  <c r="C6594" i="1" s="1"/>
  <c r="C5082" i="1" a="1"/>
  <c r="C5082" i="1" s="1"/>
  <c r="C4242" i="1" a="1"/>
  <c r="C4242" i="1" s="1"/>
  <c r="C3738" i="1" a="1"/>
  <c r="C3738" i="1" s="1"/>
  <c r="C8611" i="1" a="1"/>
  <c r="C8611" i="1" s="1"/>
  <c r="C8275" i="1" a="1"/>
  <c r="C8275" i="1" s="1"/>
  <c r="C7939" i="1" a="1"/>
  <c r="C7939" i="1" s="1"/>
  <c r="C8443" i="1" a="1"/>
  <c r="C8443" i="1" s="1"/>
  <c r="C8107" i="1" a="1"/>
  <c r="C8107" i="1" s="1"/>
  <c r="C7098" i="1" a="1"/>
  <c r="C7098" i="1" s="1"/>
  <c r="C5586" i="1" a="1"/>
  <c r="C5586" i="1" s="1"/>
  <c r="C3402" i="1" a="1"/>
  <c r="C3402" i="1" s="1"/>
  <c r="C2730" i="1" a="1"/>
  <c r="C2730" i="1" s="1"/>
  <c r="C2394" i="1" a="1"/>
  <c r="C2394" i="1" s="1"/>
  <c r="C2058" i="1" a="1"/>
  <c r="C2058" i="1" s="1"/>
  <c r="C3234" i="1" a="1"/>
  <c r="C3234" i="1" s="1"/>
  <c r="C3066" i="1" a="1"/>
  <c r="C3066" i="1" s="1"/>
  <c r="C5250" i="1" a="1"/>
  <c r="C5250" i="1" s="1"/>
  <c r="C4410" i="1" a="1"/>
  <c r="C4410" i="1" s="1"/>
  <c r="C1890" i="1" a="1"/>
  <c r="C1890" i="1" s="1"/>
  <c r="C7266" i="1" a="1"/>
  <c r="C7266" i="1" s="1"/>
  <c r="C5922" i="1" a="1"/>
  <c r="C5922" i="1" s="1"/>
  <c r="C2898" i="1" a="1"/>
  <c r="C2898" i="1" s="1"/>
  <c r="C6762" i="1" a="1"/>
  <c r="C6762" i="1" s="1"/>
  <c r="C4746" i="1" a="1"/>
  <c r="C4746" i="1" s="1"/>
  <c r="C2562" i="1" a="1"/>
  <c r="C2562" i="1" s="1"/>
  <c r="C4578" i="1" a="1"/>
  <c r="C4578" i="1" s="1"/>
  <c r="C4074" i="1" a="1"/>
  <c r="C4074" i="1" s="1"/>
  <c r="C6090" i="1" a="1"/>
  <c r="C6090" i="1" s="1"/>
  <c r="C1722" i="1" a="1"/>
  <c r="C1722" i="1" s="1"/>
  <c r="C5754" i="1" a="1"/>
  <c r="C5754" i="1" s="1"/>
  <c r="C3906" i="1" a="1"/>
  <c r="C3906" i="1" s="1"/>
  <c r="C5418" i="1" a="1"/>
  <c r="C5418" i="1" s="1"/>
  <c r="C4914" i="1" a="1"/>
  <c r="C4914" i="1" s="1"/>
  <c r="C2226" i="1" a="1"/>
  <c r="C2226" i="1" s="1"/>
  <c r="C3570" i="1" a="1"/>
  <c r="C3570" i="1" s="1"/>
  <c r="C211" i="1" a="1"/>
  <c r="C211" i="1" s="1"/>
  <c r="C1555" i="1" a="1"/>
  <c r="C1555" i="1" s="1"/>
  <c r="C1219" i="1" a="1"/>
  <c r="C1219" i="1" s="1"/>
  <c r="C1051" i="1" a="1"/>
  <c r="C1051" i="1" s="1"/>
  <c r="C43" i="1" a="1"/>
  <c r="C43" i="1" s="1"/>
  <c r="C715" i="1" a="1"/>
  <c r="C715" i="1" s="1"/>
  <c r="C379" i="1" a="1"/>
  <c r="C379" i="1" s="1"/>
  <c r="C547" i="1" a="1"/>
  <c r="C547" i="1" s="1"/>
  <c r="C1387" i="1" a="1"/>
  <c r="C1387" i="1" s="1"/>
  <c r="C883" i="1" a="1"/>
  <c r="C883" i="1" s="1"/>
  <c r="C7619" i="1" a="1"/>
  <c r="C7619" i="1" s="1"/>
  <c r="C7787" i="1" a="1"/>
  <c r="C7787" i="1" s="1"/>
  <c r="C7451" i="1" a="1"/>
  <c r="C7451" i="1" s="1"/>
  <c r="C6442" i="1" a="1"/>
  <c r="C6442" i="1" s="1"/>
  <c r="C4426" i="1" a="1"/>
  <c r="C4426" i="1" s="1"/>
  <c r="C6610" i="1" a="1"/>
  <c r="C6610" i="1" s="1"/>
  <c r="C5098" i="1" a="1"/>
  <c r="C5098" i="1" s="1"/>
  <c r="C6946" i="1" a="1"/>
  <c r="C6946" i="1" s="1"/>
  <c r="C8627" i="1" a="1"/>
  <c r="C8627" i="1" s="1"/>
  <c r="C8291" i="1" a="1"/>
  <c r="C8291" i="1" s="1"/>
  <c r="C7955" i="1" a="1"/>
  <c r="C7955" i="1" s="1"/>
  <c r="C4258" i="1" a="1"/>
  <c r="C4258" i="1" s="1"/>
  <c r="C8459" i="1" a="1"/>
  <c r="C8459" i="1" s="1"/>
  <c r="C8123" i="1" a="1"/>
  <c r="C8123" i="1" s="1"/>
  <c r="C5602" i="1" a="1"/>
  <c r="C5602" i="1" s="1"/>
  <c r="C3922" i="1" a="1"/>
  <c r="C3922" i="1" s="1"/>
  <c r="C3250" i="1" a="1"/>
  <c r="C3250" i="1" s="1"/>
  <c r="C6274" i="1" a="1"/>
  <c r="C6274" i="1" s="1"/>
  <c r="C2914" i="1" a="1"/>
  <c r="C2914" i="1" s="1"/>
  <c r="C4594" i="1" a="1"/>
  <c r="C4594" i="1" s="1"/>
  <c r="C4090" i="1" a="1"/>
  <c r="C4090" i="1" s="1"/>
  <c r="C7282" i="1" a="1"/>
  <c r="C7282" i="1" s="1"/>
  <c r="C7114" i="1" a="1"/>
  <c r="C7114" i="1" s="1"/>
  <c r="C5938" i="1" a="1"/>
  <c r="C5938" i="1" s="1"/>
  <c r="C2074" i="1" a="1"/>
  <c r="C2074" i="1" s="1"/>
  <c r="C6778" i="1" a="1"/>
  <c r="C6778" i="1" s="1"/>
  <c r="C4762" i="1" a="1"/>
  <c r="C4762" i="1" s="1"/>
  <c r="C1738" i="1" a="1"/>
  <c r="C1738" i="1" s="1"/>
  <c r="C5266" i="1" a="1"/>
  <c r="C5266" i="1" s="1"/>
  <c r="C3082" i="1" a="1"/>
  <c r="C3082" i="1" s="1"/>
  <c r="C2242" i="1" a="1"/>
  <c r="C2242" i="1" s="1"/>
  <c r="C6106" i="1" a="1"/>
  <c r="C6106" i="1" s="1"/>
  <c r="C3754" i="1" a="1"/>
  <c r="C3754" i="1" s="1"/>
  <c r="C3418" i="1" a="1"/>
  <c r="C3418" i="1" s="1"/>
  <c r="C2410" i="1" a="1"/>
  <c r="C2410" i="1" s="1"/>
  <c r="C5770" i="1" a="1"/>
  <c r="C5770" i="1" s="1"/>
  <c r="C2746" i="1" a="1"/>
  <c r="C2746" i="1" s="1"/>
  <c r="C1906" i="1" a="1"/>
  <c r="C1906" i="1" s="1"/>
  <c r="C5434" i="1" a="1"/>
  <c r="C5434" i="1" s="1"/>
  <c r="C4930" i="1" a="1"/>
  <c r="C4930" i="1" s="1"/>
  <c r="C3586" i="1" a="1"/>
  <c r="C3586" i="1" s="1"/>
  <c r="C2578" i="1" a="1"/>
  <c r="C2578" i="1" s="1"/>
  <c r="C731" i="1" a="1"/>
  <c r="C731" i="1" s="1"/>
  <c r="C1571" i="1" a="1"/>
  <c r="C1571" i="1" s="1"/>
  <c r="C1235" i="1" a="1"/>
  <c r="C1235" i="1" s="1"/>
  <c r="C1067" i="1" a="1"/>
  <c r="C1067" i="1" s="1"/>
  <c r="C59" i="1" a="1"/>
  <c r="C59" i="1" s="1"/>
  <c r="C899" i="1" a="1"/>
  <c r="C899" i="1" s="1"/>
  <c r="C1403" i="1" a="1"/>
  <c r="C1403" i="1" s="1"/>
  <c r="C563" i="1" a="1"/>
  <c r="C563" i="1" s="1"/>
  <c r="C227" i="1" a="1"/>
  <c r="C227" i="1" s="1"/>
  <c r="C395" i="1" a="1"/>
  <c r="C395" i="1" s="1"/>
  <c r="C7635" i="1" a="1"/>
  <c r="C7635" i="1" s="1"/>
  <c r="C7803" i="1" a="1"/>
  <c r="C7803" i="1" s="1"/>
  <c r="C915" i="1" a="1"/>
  <c r="C915" i="1" s="1"/>
  <c r="C7467" i="1" a="1"/>
  <c r="C7467" i="1" s="1"/>
  <c r="C6626" i="1" a="1"/>
  <c r="C6626" i="1" s="1"/>
  <c r="C4274" i="1" a="1"/>
  <c r="C4274" i="1" s="1"/>
  <c r="C8643" i="1" a="1"/>
  <c r="C8643" i="1" s="1"/>
  <c r="C8307" i="1" a="1"/>
  <c r="C8307" i="1" s="1"/>
  <c r="C7971" i="1" a="1"/>
  <c r="C7971" i="1" s="1"/>
  <c r="C8475" i="1" a="1"/>
  <c r="C8475" i="1" s="1"/>
  <c r="C8139" i="1" a="1"/>
  <c r="C8139" i="1" s="1"/>
  <c r="C3434" i="1" a="1"/>
  <c r="C3434" i="1" s="1"/>
  <c r="C3098" i="1" a="1"/>
  <c r="C3098" i="1" s="1"/>
  <c r="C2594" i="1" a="1"/>
  <c r="C2594" i="1" s="1"/>
  <c r="C2258" i="1" a="1"/>
  <c r="C2258" i="1" s="1"/>
  <c r="C2930" i="1" a="1"/>
  <c r="C2930" i="1" s="1"/>
  <c r="C5114" i="1" a="1"/>
  <c r="C5114" i="1" s="1"/>
  <c r="C7130" i="1" a="1"/>
  <c r="C7130" i="1" s="1"/>
  <c r="C5954" i="1" a="1"/>
  <c r="C5954" i="1" s="1"/>
  <c r="C3770" i="1" a="1"/>
  <c r="C3770" i="1" s="1"/>
  <c r="C1754" i="1" a="1"/>
  <c r="C1754" i="1" s="1"/>
  <c r="C5618" i="1" a="1"/>
  <c r="C5618" i="1" s="1"/>
  <c r="C6794" i="1" a="1"/>
  <c r="C6794" i="1" s="1"/>
  <c r="C4778" i="1" a="1"/>
  <c r="C4778" i="1" s="1"/>
  <c r="C3938" i="1" a="1"/>
  <c r="C3938" i="1" s="1"/>
  <c r="C6458" i="1" a="1"/>
  <c r="C6458" i="1" s="1"/>
  <c r="C5282" i="1" a="1"/>
  <c r="C5282" i="1" s="1"/>
  <c r="C4442" i="1" a="1"/>
  <c r="C4442" i="1" s="1"/>
  <c r="C3602" i="1" a="1"/>
  <c r="C3602" i="1" s="1"/>
  <c r="C2762" i="1" a="1"/>
  <c r="C2762" i="1" s="1"/>
  <c r="C1922" i="1" a="1"/>
  <c r="C1922" i="1" s="1"/>
  <c r="C3266" i="1" a="1"/>
  <c r="C3266" i="1" s="1"/>
  <c r="C7298" i="1" a="1"/>
  <c r="C7298" i="1" s="1"/>
  <c r="C5786" i="1" a="1"/>
  <c r="C5786" i="1" s="1"/>
  <c r="C6290" i="1" a="1"/>
  <c r="C6290" i="1" s="1"/>
  <c r="C5450" i="1" a="1"/>
  <c r="C5450" i="1" s="1"/>
  <c r="C4946" i="1" a="1"/>
  <c r="C4946" i="1" s="1"/>
  <c r="C6962" i="1" a="1"/>
  <c r="C6962" i="1" s="1"/>
  <c r="C4610" i="1" a="1"/>
  <c r="C4610" i="1" s="1"/>
  <c r="C4106" i="1" a="1"/>
  <c r="C4106" i="1" s="1"/>
  <c r="C2090" i="1" a="1"/>
  <c r="C2090" i="1" s="1"/>
  <c r="C2426" i="1" a="1"/>
  <c r="C2426" i="1" s="1"/>
  <c r="C6122" i="1" a="1"/>
  <c r="C6122" i="1" s="1"/>
  <c r="C1587" i="1" a="1"/>
  <c r="C1587" i="1" s="1"/>
  <c r="C1251" i="1" a="1"/>
  <c r="C1251" i="1" s="1"/>
  <c r="C1083" i="1" a="1"/>
  <c r="C1083" i="1" s="1"/>
  <c r="C75" i="1" a="1"/>
  <c r="C75" i="1" s="1"/>
  <c r="C243" i="1" a="1"/>
  <c r="C243" i="1" s="1"/>
  <c r="C747" i="1" a="1"/>
  <c r="C747" i="1" s="1"/>
  <c r="C579" i="1" a="1"/>
  <c r="C579" i="1" s="1"/>
  <c r="C411" i="1" a="1"/>
  <c r="C411" i="1" s="1"/>
  <c r="C1419" i="1" a="1"/>
  <c r="C1419" i="1" s="1"/>
  <c r="C7651" i="1" a="1"/>
  <c r="C7651" i="1" s="1"/>
  <c r="C7819" i="1" a="1"/>
  <c r="C7819" i="1" s="1"/>
  <c r="C7483" i="1" a="1"/>
  <c r="C7483" i="1" s="1"/>
  <c r="C6810" i="1" a="1"/>
  <c r="C6810" i="1" s="1"/>
  <c r="C5130" i="1" a="1"/>
  <c r="C5130" i="1" s="1"/>
  <c r="C4290" i="1" a="1"/>
  <c r="C4290" i="1" s="1"/>
  <c r="C6474" i="1" a="1"/>
  <c r="C6474" i="1" s="1"/>
  <c r="C5970" i="1" a="1"/>
  <c r="C5970" i="1" s="1"/>
  <c r="C6642" i="1" a="1"/>
  <c r="C6642" i="1" s="1"/>
  <c r="C8659" i="1" a="1"/>
  <c r="C8659" i="1" s="1"/>
  <c r="C8323" i="1" a="1"/>
  <c r="C8323" i="1" s="1"/>
  <c r="C7987" i="1" a="1"/>
  <c r="C7987" i="1" s="1"/>
  <c r="C4458" i="1" a="1"/>
  <c r="C4458" i="1" s="1"/>
  <c r="C8491" i="1" a="1"/>
  <c r="C8491" i="1" s="1"/>
  <c r="C8155" i="1" a="1"/>
  <c r="C8155" i="1" s="1"/>
  <c r="C2778" i="1" a="1"/>
  <c r="C2778" i="1" s="1"/>
  <c r="C2442" i="1" a="1"/>
  <c r="C2442" i="1" s="1"/>
  <c r="C2106" i="1" a="1"/>
  <c r="C2106" i="1" s="1"/>
  <c r="C5634" i="1" a="1"/>
  <c r="C5634" i="1" s="1"/>
  <c r="C3954" i="1" a="1"/>
  <c r="C3954" i="1" s="1"/>
  <c r="C3450" i="1" a="1"/>
  <c r="C3450" i="1" s="1"/>
  <c r="C3282" i="1" a="1"/>
  <c r="C3282" i="1" s="1"/>
  <c r="C4794" i="1" a="1"/>
  <c r="C4794" i="1" s="1"/>
  <c r="C1938" i="1" a="1"/>
  <c r="C1938" i="1" s="1"/>
  <c r="C6978" i="1" a="1"/>
  <c r="C6978" i="1" s="1"/>
  <c r="C5298" i="1" a="1"/>
  <c r="C5298" i="1" s="1"/>
  <c r="C3618" i="1" a="1"/>
  <c r="C3618" i="1" s="1"/>
  <c r="C4122" i="1" a="1"/>
  <c r="C4122" i="1" s="1"/>
  <c r="C2946" i="1" a="1"/>
  <c r="C2946" i="1" s="1"/>
  <c r="C7314" i="1" a="1"/>
  <c r="C7314" i="1" s="1"/>
  <c r="C4962" i="1" a="1"/>
  <c r="C4962" i="1" s="1"/>
  <c r="C7146" i="1" a="1"/>
  <c r="C7146" i="1" s="1"/>
  <c r="C6306" i="1" a="1"/>
  <c r="C6306" i="1" s="1"/>
  <c r="C5466" i="1" a="1"/>
  <c r="C5466" i="1" s="1"/>
  <c r="C2610" i="1" a="1"/>
  <c r="C2610" i="1" s="1"/>
  <c r="C4626" i="1" a="1"/>
  <c r="C4626" i="1" s="1"/>
  <c r="C1770" i="1" a="1"/>
  <c r="C1770" i="1" s="1"/>
  <c r="C6138" i="1" a="1"/>
  <c r="C6138" i="1" s="1"/>
  <c r="C3786" i="1" a="1"/>
  <c r="C3786" i="1" s="1"/>
  <c r="C3114" i="1" a="1"/>
  <c r="C3114" i="1" s="1"/>
  <c r="C2274" i="1" a="1"/>
  <c r="C2274" i="1" s="1"/>
  <c r="C5802" i="1" a="1"/>
  <c r="C5802" i="1" s="1"/>
  <c r="C595" i="1" a="1"/>
  <c r="C595" i="1" s="1"/>
  <c r="C259" i="1" a="1"/>
  <c r="C259" i="1" s="1"/>
  <c r="C1603" i="1" a="1"/>
  <c r="C1603" i="1" s="1"/>
  <c r="C1267" i="1" a="1"/>
  <c r="C1267" i="1" s="1"/>
  <c r="C1099" i="1" a="1"/>
  <c r="C1099" i="1" s="1"/>
  <c r="C931" i="1" a="1"/>
  <c r="C931" i="1" s="1"/>
  <c r="C427" i="1" a="1"/>
  <c r="C427" i="1" s="1"/>
  <c r="C91" i="1" a="1"/>
  <c r="C91" i="1" s="1"/>
  <c r="C1435" i="1" a="1"/>
  <c r="C1435" i="1" s="1"/>
  <c r="C763" i="1" a="1"/>
  <c r="C763" i="1" s="1"/>
  <c r="C7667" i="1" a="1"/>
  <c r="C7667" i="1" s="1"/>
  <c r="C7835" i="1" a="1"/>
  <c r="C7835" i="1" s="1"/>
  <c r="C7499" i="1" a="1"/>
  <c r="C7499" i="1" s="1"/>
  <c r="C4810" i="1" a="1"/>
  <c r="C4810" i="1" s="1"/>
  <c r="C6490" i="1" a="1"/>
  <c r="C6490" i="1" s="1"/>
  <c r="C5986" i="1" a="1"/>
  <c r="C5986" i="1" s="1"/>
  <c r="C6658" i="1" a="1"/>
  <c r="C6658" i="1" s="1"/>
  <c r="C5146" i="1" a="1"/>
  <c r="C5146" i="1" s="1"/>
  <c r="C4306" i="1" a="1"/>
  <c r="C4306" i="1" s="1"/>
  <c r="C8675" i="1" a="1"/>
  <c r="C8675" i="1" s="1"/>
  <c r="C8339" i="1" a="1"/>
  <c r="C8339" i="1" s="1"/>
  <c r="C8003" i="1" a="1"/>
  <c r="C8003" i="1" s="1"/>
  <c r="C8507" i="1" a="1"/>
  <c r="C8507" i="1" s="1"/>
  <c r="C8171" i="1" a="1"/>
  <c r="C8171" i="1" s="1"/>
  <c r="C4642" i="1" a="1"/>
  <c r="C4642" i="1" s="1"/>
  <c r="C5650" i="1" a="1"/>
  <c r="C5650" i="1" s="1"/>
  <c r="C3970" i="1" a="1"/>
  <c r="C3970" i="1" s="1"/>
  <c r="C3466" i="1" a="1"/>
  <c r="C3466" i="1" s="1"/>
  <c r="C4474" i="1" a="1"/>
  <c r="C4474" i="1" s="1"/>
  <c r="C6994" i="1" a="1"/>
  <c r="C6994" i="1" s="1"/>
  <c r="C5314" i="1" a="1"/>
  <c r="C5314" i="1" s="1"/>
  <c r="C3634" i="1" a="1"/>
  <c r="C3634" i="1" s="1"/>
  <c r="C2458" i="1" a="1"/>
  <c r="C2458" i="1" s="1"/>
  <c r="C4978" i="1" a="1"/>
  <c r="C4978" i="1" s="1"/>
  <c r="C4138" i="1" a="1"/>
  <c r="C4138" i="1" s="1"/>
  <c r="C1786" i="1" a="1"/>
  <c r="C1786" i="1" s="1"/>
  <c r="C7330" i="1" a="1"/>
  <c r="C7330" i="1" s="1"/>
  <c r="C7162" i="1" a="1"/>
  <c r="C7162" i="1" s="1"/>
  <c r="C6322" i="1" a="1"/>
  <c r="C6322" i="1" s="1"/>
  <c r="C2626" i="1" a="1"/>
  <c r="C2626" i="1" s="1"/>
  <c r="C6826" i="1" a="1"/>
  <c r="C6826" i="1" s="1"/>
  <c r="C3130" i="1" a="1"/>
  <c r="C3130" i="1" s="1"/>
  <c r="C2290" i="1" a="1"/>
  <c r="C2290" i="1" s="1"/>
  <c r="C6154" i="1" a="1"/>
  <c r="C6154" i="1" s="1"/>
  <c r="C3802" i="1" a="1"/>
  <c r="C3802" i="1" s="1"/>
  <c r="C2794" i="1" a="1"/>
  <c r="C2794" i="1" s="1"/>
  <c r="C1954" i="1" a="1"/>
  <c r="C1954" i="1" s="1"/>
  <c r="C5818" i="1" a="1"/>
  <c r="C5818" i="1" s="1"/>
  <c r="C3298" i="1" a="1"/>
  <c r="C3298" i="1" s="1"/>
  <c r="C5482" i="1" a="1"/>
  <c r="C5482" i="1" s="1"/>
  <c r="C2962" i="1" a="1"/>
  <c r="C2962" i="1" s="1"/>
  <c r="C2122" i="1" a="1"/>
  <c r="C2122" i="1" s="1"/>
  <c r="C1619" i="1" a="1"/>
  <c r="C1619" i="1" s="1"/>
  <c r="C1283" i="1" a="1"/>
  <c r="C1283" i="1" s="1"/>
  <c r="C947" i="1" a="1"/>
  <c r="C947" i="1" s="1"/>
  <c r="C443" i="1" a="1"/>
  <c r="C443" i="1" s="1"/>
  <c r="C107" i="1" a="1"/>
  <c r="C107" i="1" s="1"/>
  <c r="C611" i="1" a="1"/>
  <c r="C611" i="1" s="1"/>
  <c r="C1115" i="1" a="1"/>
  <c r="C1115" i="1" s="1"/>
  <c r="C779" i="1" a="1"/>
  <c r="C779" i="1" s="1"/>
  <c r="C1451" i="1" a="1"/>
  <c r="C1451" i="1" s="1"/>
  <c r="C275" i="1" a="1"/>
  <c r="C275" i="1" s="1"/>
  <c r="C7851" i="1" a="1"/>
  <c r="C7851" i="1" s="1"/>
  <c r="C795" i="1" a="1"/>
  <c r="C795" i="1" s="1"/>
  <c r="C7683" i="1" a="1"/>
  <c r="C7683" i="1" s="1"/>
  <c r="C7515" i="1" a="1"/>
  <c r="C7515" i="1" s="1"/>
  <c r="C6506" i="1" a="1"/>
  <c r="C6506" i="1" s="1"/>
  <c r="C6002" i="1" a="1"/>
  <c r="C6002" i="1" s="1"/>
  <c r="C4490" i="1" a="1"/>
  <c r="C4490" i="1" s="1"/>
  <c r="C4658" i="1" a="1"/>
  <c r="C4658" i="1" s="1"/>
  <c r="C5834" i="1" a="1"/>
  <c r="C5834" i="1" s="1"/>
  <c r="C3986" i="1" a="1"/>
  <c r="C3986" i="1" s="1"/>
  <c r="C8691" i="1" a="1"/>
  <c r="C8691" i="1" s="1"/>
  <c r="C8355" i="1" a="1"/>
  <c r="C8355" i="1" s="1"/>
  <c r="C8019" i="1" a="1"/>
  <c r="C8019" i="1" s="1"/>
  <c r="C8523" i="1" a="1"/>
  <c r="C8523" i="1" s="1"/>
  <c r="C8187" i="1" a="1"/>
  <c r="C8187" i="1" s="1"/>
  <c r="C5666" i="1" a="1"/>
  <c r="C5666" i="1" s="1"/>
  <c r="C4826" i="1" a="1"/>
  <c r="C4826" i="1" s="1"/>
  <c r="C3482" i="1" a="1"/>
  <c r="C3482" i="1" s="1"/>
  <c r="C3146" i="1" a="1"/>
  <c r="C3146" i="1" s="1"/>
  <c r="C2642" i="1" a="1"/>
  <c r="C2642" i="1" s="1"/>
  <c r="C2306" i="1" a="1"/>
  <c r="C2306" i="1" s="1"/>
  <c r="C6170" i="1" a="1"/>
  <c r="C6170" i="1" s="1"/>
  <c r="C2978" i="1" a="1"/>
  <c r="C2978" i="1" s="1"/>
  <c r="C6674" i="1" a="1"/>
  <c r="C6674" i="1" s="1"/>
  <c r="C1802" i="1" a="1"/>
  <c r="C1802" i="1" s="1"/>
  <c r="C5162" i="1" a="1"/>
  <c r="C5162" i="1" s="1"/>
  <c r="C4154" i="1" a="1"/>
  <c r="C4154" i="1" s="1"/>
  <c r="C2138" i="1" a="1"/>
  <c r="C2138" i="1" s="1"/>
  <c r="C7346" i="1" a="1"/>
  <c r="C7346" i="1" s="1"/>
  <c r="C7178" i="1" a="1"/>
  <c r="C7178" i="1" s="1"/>
  <c r="C6338" i="1" a="1"/>
  <c r="C6338" i="1" s="1"/>
  <c r="C3818" i="1" a="1"/>
  <c r="C3818" i="1" s="1"/>
  <c r="C2810" i="1" a="1"/>
  <c r="C2810" i="1" s="1"/>
  <c r="C1970" i="1" a="1"/>
  <c r="C1970" i="1" s="1"/>
  <c r="C4322" i="1" a="1"/>
  <c r="C4322" i="1" s="1"/>
  <c r="C7010" i="1" a="1"/>
  <c r="C7010" i="1" s="1"/>
  <c r="C5330" i="1" a="1"/>
  <c r="C5330" i="1" s="1"/>
  <c r="C4994" i="1" a="1"/>
  <c r="C4994" i="1" s="1"/>
  <c r="C3314" i="1" a="1"/>
  <c r="C3314" i="1" s="1"/>
  <c r="C6842" i="1" a="1"/>
  <c r="C6842" i="1" s="1"/>
  <c r="C5498" i="1" a="1"/>
  <c r="C5498" i="1" s="1"/>
  <c r="C3650" i="1" a="1"/>
  <c r="C3650" i="1" s="1"/>
  <c r="C2474" i="1" a="1"/>
  <c r="C2474" i="1" s="1"/>
  <c r="C1635" i="1" a="1"/>
  <c r="C1635" i="1" s="1"/>
  <c r="C1299" i="1" a="1"/>
  <c r="C1299" i="1" s="1"/>
  <c r="C963" i="1" a="1"/>
  <c r="C963" i="1" s="1"/>
  <c r="C459" i="1" a="1"/>
  <c r="C459" i="1" s="1"/>
  <c r="C123" i="1" a="1"/>
  <c r="C123" i="1" s="1"/>
  <c r="C627" i="1" a="1"/>
  <c r="C627" i="1" s="1"/>
  <c r="C1131" i="1" a="1"/>
  <c r="C1131" i="1" s="1"/>
  <c r="C291" i="1" a="1"/>
  <c r="C291" i="1" s="1"/>
  <c r="C1467" i="1" a="1"/>
  <c r="C1467" i="1" s="1"/>
  <c r="C7867" i="1" a="1"/>
  <c r="C7867" i="1" s="1"/>
  <c r="C7699" i="1" a="1"/>
  <c r="C7699" i="1" s="1"/>
  <c r="C643" i="1" a="1"/>
  <c r="C643" i="1" s="1"/>
  <c r="C7531" i="1" a="1"/>
  <c r="C7531" i="1" s="1"/>
  <c r="C979" i="1" a="1"/>
  <c r="C979" i="1" s="1"/>
  <c r="C6690" i="1" a="1"/>
  <c r="C6690" i="1" s="1"/>
  <c r="C4674" i="1" a="1"/>
  <c r="C4674" i="1" s="1"/>
  <c r="C5178" i="1" a="1"/>
  <c r="C5178" i="1" s="1"/>
  <c r="C4842" i="1" a="1"/>
  <c r="C4842" i="1" s="1"/>
  <c r="C6522" i="1" a="1"/>
  <c r="C6522" i="1" s="1"/>
  <c r="C6018" i="1" a="1"/>
  <c r="C6018" i="1" s="1"/>
  <c r="C8707" i="1" a="1"/>
  <c r="C8707" i="1" s="1"/>
  <c r="C8371" i="1" a="1"/>
  <c r="C8371" i="1" s="1"/>
  <c r="C8035" i="1" a="1"/>
  <c r="C8035" i="1" s="1"/>
  <c r="C8539" i="1" a="1"/>
  <c r="C8539" i="1" s="1"/>
  <c r="C8203" i="1" a="1"/>
  <c r="C8203" i="1" s="1"/>
  <c r="C4002" i="1" a="1"/>
  <c r="C4002" i="1" s="1"/>
  <c r="C3498" i="1" a="1"/>
  <c r="C3498" i="1" s="1"/>
  <c r="C2994" i="1" a="1"/>
  <c r="C2994" i="1" s="1"/>
  <c r="C2826" i="1" a="1"/>
  <c r="C2826" i="1" s="1"/>
  <c r="C2154" i="1" a="1"/>
  <c r="C2154" i="1" s="1"/>
  <c r="C1818" i="1" a="1"/>
  <c r="C1818" i="1" s="1"/>
  <c r="C4338" i="1" a="1"/>
  <c r="C4338" i="1" s="1"/>
  <c r="C3330" i="1" a="1"/>
  <c r="C3330" i="1" s="1"/>
  <c r="C5682" i="1" a="1"/>
  <c r="C5682" i="1" s="1"/>
  <c r="C3162" i="1" a="1"/>
  <c r="C3162" i="1" s="1"/>
  <c r="C1986" i="1" a="1"/>
  <c r="C1986" i="1" s="1"/>
  <c r="C6354" i="1" a="1"/>
  <c r="C6354" i="1" s="1"/>
  <c r="C5514" i="1" a="1"/>
  <c r="C5514" i="1" s="1"/>
  <c r="C3834" i="1" a="1"/>
  <c r="C3834" i="1" s="1"/>
  <c r="C7026" i="1" a="1"/>
  <c r="C7026" i="1" s="1"/>
  <c r="C6186" i="1" a="1"/>
  <c r="C6186" i="1" s="1"/>
  <c r="C7194" i="1" a="1"/>
  <c r="C7194" i="1" s="1"/>
  <c r="C7362" i="1" a="1"/>
  <c r="C7362" i="1" s="1"/>
  <c r="C5850" i="1" a="1"/>
  <c r="C5850" i="1" s="1"/>
  <c r="C5010" i="1" a="1"/>
  <c r="C5010" i="1" s="1"/>
  <c r="C2658" i="1" a="1"/>
  <c r="C2658" i="1" s="1"/>
  <c r="C6858" i="1" a="1"/>
  <c r="C6858" i="1" s="1"/>
  <c r="C4506" i="1" a="1"/>
  <c r="C4506" i="1" s="1"/>
  <c r="C3666" i="1" a="1"/>
  <c r="C3666" i="1" s="1"/>
  <c r="C4170" i="1" a="1"/>
  <c r="C4170" i="1" s="1"/>
  <c r="C2490" i="1" a="1"/>
  <c r="C2490" i="1" s="1"/>
  <c r="C2322" i="1" a="1"/>
  <c r="C2322" i="1" s="1"/>
  <c r="C5346" i="1" a="1"/>
  <c r="C5346" i="1" s="1"/>
  <c r="C1651" i="1" a="1"/>
  <c r="C1651" i="1" s="1"/>
  <c r="C1315" i="1" a="1"/>
  <c r="C1315" i="1" s="1"/>
  <c r="C811" i="1" a="1"/>
  <c r="C811" i="1" s="1"/>
  <c r="C475" i="1" a="1"/>
  <c r="C475" i="1" s="1"/>
  <c r="C139" i="1" a="1"/>
  <c r="C139" i="1" s="1"/>
  <c r="C307" i="1" a="1"/>
  <c r="C307" i="1" s="1"/>
  <c r="C1147" i="1" a="1"/>
  <c r="C1147" i="1" s="1"/>
  <c r="C1483" i="1" a="1"/>
  <c r="C1483" i="1" s="1"/>
  <c r="D8749" i="1" a="1"/>
  <c r="D8749" i="1" s="1"/>
  <c r="D8581" i="1" a="1"/>
  <c r="D8581" i="1" s="1"/>
  <c r="D8077" i="1" a="1"/>
  <c r="D8077" i="1" s="1"/>
  <c r="D8413" i="1" a="1"/>
  <c r="D8413" i="1" s="1"/>
  <c r="D7573" i="1" a="1"/>
  <c r="D7573" i="1" s="1"/>
  <c r="D7405" i="1" a="1"/>
  <c r="D7405" i="1" s="1"/>
  <c r="D7909" i="1" a="1"/>
  <c r="D7909" i="1" s="1"/>
  <c r="D685" i="1" a="1"/>
  <c r="D685" i="1" s="1"/>
  <c r="D1525" i="1" a="1"/>
  <c r="D1525" i="1" s="1"/>
  <c r="D1357" i="1" a="1"/>
  <c r="D1357" i="1" s="1"/>
  <c r="D853" i="1" a="1"/>
  <c r="D853" i="1" s="1"/>
  <c r="D1189" i="1" a="1"/>
  <c r="D1189" i="1" s="1"/>
  <c r="D1021" i="1" a="1"/>
  <c r="D1021" i="1" s="1"/>
  <c r="D349" i="1" a="1"/>
  <c r="D349" i="1" s="1"/>
  <c r="D8245" i="1" a="1"/>
  <c r="D8245" i="1" s="1"/>
  <c r="D517" i="1" a="1"/>
  <c r="D517" i="1" s="1"/>
  <c r="D7741" i="1" a="1"/>
  <c r="D7741" i="1" s="1"/>
  <c r="D13" i="1" a="1"/>
  <c r="D13" i="1" s="1"/>
  <c r="D181" i="1" a="1"/>
  <c r="D181" i="1" s="1"/>
  <c r="D7068" i="1" a="1"/>
  <c r="D7068" i="1" s="1"/>
  <c r="D6732" i="1" a="1"/>
  <c r="D6732" i="1" s="1"/>
  <c r="D5892" i="1" a="1"/>
  <c r="D5892" i="1" s="1"/>
  <c r="D6228" i="1" a="1"/>
  <c r="D6228" i="1" s="1"/>
  <c r="D7236" i="1" a="1"/>
  <c r="D7236" i="1" s="1"/>
  <c r="D6900" i="1" a="1"/>
  <c r="D6900" i="1" s="1"/>
  <c r="D6564" i="1" a="1"/>
  <c r="D6564" i="1" s="1"/>
  <c r="D4884" i="1" a="1"/>
  <c r="D4884" i="1" s="1"/>
  <c r="D4548" i="1" a="1"/>
  <c r="D4548" i="1" s="1"/>
  <c r="D4212" i="1" a="1"/>
  <c r="D4212" i="1" s="1"/>
  <c r="D3876" i="1" a="1"/>
  <c r="D3876" i="1" s="1"/>
  <c r="D3540" i="1" a="1"/>
  <c r="D3540" i="1" s="1"/>
  <c r="D3204" i="1" a="1"/>
  <c r="D3204" i="1" s="1"/>
  <c r="D2868" i="1" a="1"/>
  <c r="D2868" i="1" s="1"/>
  <c r="D2532" i="1" a="1"/>
  <c r="D2532" i="1" s="1"/>
  <c r="D5556" i="1" a="1"/>
  <c r="D5556" i="1" s="1"/>
  <c r="D5220" i="1" a="1"/>
  <c r="D5220" i="1" s="1"/>
  <c r="D1692" i="1" a="1"/>
  <c r="D1692" i="1" s="1"/>
  <c r="D6396" i="1" a="1"/>
  <c r="D6396" i="1" s="1"/>
  <c r="D5052" i="1" a="1"/>
  <c r="D5052" i="1" s="1"/>
  <c r="D4716" i="1" a="1"/>
  <c r="D4716" i="1" s="1"/>
  <c r="D4380" i="1" a="1"/>
  <c r="D4380" i="1" s="1"/>
  <c r="D4044" i="1" a="1"/>
  <c r="D4044" i="1" s="1"/>
  <c r="D3708" i="1" a="1"/>
  <c r="D3708" i="1" s="1"/>
  <c r="D3372" i="1" a="1"/>
  <c r="D3372" i="1" s="1"/>
  <c r="D3036" i="1" a="1"/>
  <c r="D3036" i="1" s="1"/>
  <c r="D2700" i="1" a="1"/>
  <c r="D2700" i="1" s="1"/>
  <c r="D2364" i="1" a="1"/>
  <c r="D2364" i="1" s="1"/>
  <c r="D6060" i="1" a="1"/>
  <c r="D6060" i="1" s="1"/>
  <c r="D2196" i="1" a="1"/>
  <c r="D2196" i="1" s="1"/>
  <c r="D5388" i="1" a="1"/>
  <c r="D5388" i="1" s="1"/>
  <c r="D2028" i="1" a="1"/>
  <c r="D2028" i="1" s="1"/>
  <c r="D1860" i="1" a="1"/>
  <c r="D1860" i="1" s="1"/>
  <c r="D5724" i="1" a="1"/>
  <c r="D5724" i="1" s="1"/>
  <c r="D8597" i="1" a="1"/>
  <c r="D8597" i="1" s="1"/>
  <c r="D8429" i="1" a="1"/>
  <c r="D8429" i="1" s="1"/>
  <c r="D7925" i="1" a="1"/>
  <c r="D7925" i="1" s="1"/>
  <c r="D701" i="1" a="1"/>
  <c r="D701" i="1" s="1"/>
  <c r="D1373" i="1" a="1"/>
  <c r="D1373" i="1" s="1"/>
  <c r="D869" i="1" a="1"/>
  <c r="D869" i="1" s="1"/>
  <c r="D1541" i="1" a="1"/>
  <c r="D1541" i="1" s="1"/>
  <c r="D1205" i="1" a="1"/>
  <c r="D1205" i="1" s="1"/>
  <c r="D1037" i="1" a="1"/>
  <c r="D1037" i="1" s="1"/>
  <c r="D365" i="1" a="1"/>
  <c r="D365" i="1" s="1"/>
  <c r="D197" i="1" a="1"/>
  <c r="D197" i="1" s="1"/>
  <c r="D29" i="1" a="1"/>
  <c r="D29" i="1" s="1"/>
  <c r="D7757" i="1" a="1"/>
  <c r="D7757" i="1" s="1"/>
  <c r="D7589" i="1" a="1"/>
  <c r="D7589" i="1" s="1"/>
  <c r="D8261" i="1" a="1"/>
  <c r="D8261" i="1" s="1"/>
  <c r="D8093" i="1" a="1"/>
  <c r="D8093" i="1" s="1"/>
  <c r="D7421" i="1" a="1"/>
  <c r="D7421" i="1" s="1"/>
  <c r="D7084" i="1" a="1"/>
  <c r="D7084" i="1" s="1"/>
  <c r="D6748" i="1" a="1"/>
  <c r="D6748" i="1" s="1"/>
  <c r="D5908" i="1" a="1"/>
  <c r="D5908" i="1" s="1"/>
  <c r="D6244" i="1" a="1"/>
  <c r="D6244" i="1" s="1"/>
  <c r="D533" i="1" a="1"/>
  <c r="D533" i="1" s="1"/>
  <c r="D7252" i="1" a="1"/>
  <c r="D7252" i="1" s="1"/>
  <c r="D6916" i="1" a="1"/>
  <c r="D6916" i="1" s="1"/>
  <c r="D6580" i="1" a="1"/>
  <c r="D6580" i="1" s="1"/>
  <c r="D4900" i="1" a="1"/>
  <c r="D4900" i="1" s="1"/>
  <c r="D4564" i="1" a="1"/>
  <c r="D4564" i="1" s="1"/>
  <c r="D4228" i="1" a="1"/>
  <c r="D4228" i="1" s="1"/>
  <c r="D3892" i="1" a="1"/>
  <c r="D3892" i="1" s="1"/>
  <c r="D3556" i="1" a="1"/>
  <c r="D3556" i="1" s="1"/>
  <c r="D3220" i="1" a="1"/>
  <c r="D3220" i="1" s="1"/>
  <c r="D2884" i="1" a="1"/>
  <c r="D2884" i="1" s="1"/>
  <c r="D2548" i="1" a="1"/>
  <c r="D2548" i="1" s="1"/>
  <c r="D2044" i="1" a="1"/>
  <c r="D2044" i="1" s="1"/>
  <c r="D6412" i="1" a="1"/>
  <c r="D6412" i="1" s="1"/>
  <c r="D5572" i="1" a="1"/>
  <c r="D5572" i="1" s="1"/>
  <c r="D5236" i="1" a="1"/>
  <c r="D5236" i="1" s="1"/>
  <c r="D1708" i="1" a="1"/>
  <c r="D1708" i="1" s="1"/>
  <c r="D6076" i="1" a="1"/>
  <c r="D6076" i="1" s="1"/>
  <c r="D4732" i="1" a="1"/>
  <c r="D4732" i="1" s="1"/>
  <c r="D4396" i="1" a="1"/>
  <c r="D4396" i="1" s="1"/>
  <c r="D4060" i="1" a="1"/>
  <c r="D4060" i="1" s="1"/>
  <c r="D3724" i="1" a="1"/>
  <c r="D3724" i="1" s="1"/>
  <c r="D3388" i="1" a="1"/>
  <c r="D3388" i="1" s="1"/>
  <c r="D3052" i="1" a="1"/>
  <c r="D3052" i="1" s="1"/>
  <c r="D2716" i="1" a="1"/>
  <c r="D2716" i="1" s="1"/>
  <c r="D2380" i="1" a="1"/>
  <c r="D2380" i="1" s="1"/>
  <c r="D2212" i="1" a="1"/>
  <c r="D2212" i="1" s="1"/>
  <c r="D5404" i="1" a="1"/>
  <c r="D5404" i="1" s="1"/>
  <c r="D5740" i="1" a="1"/>
  <c r="D5740" i="1" s="1"/>
  <c r="D1876" i="1" a="1"/>
  <c r="D1876" i="1" s="1"/>
  <c r="D5068" i="1" a="1"/>
  <c r="D5068" i="1" s="1"/>
  <c r="D8613" i="1" a="1"/>
  <c r="D8613" i="1" s="1"/>
  <c r="D8445" i="1" a="1"/>
  <c r="D8445" i="1" s="1"/>
  <c r="D7941" i="1" a="1"/>
  <c r="D7941" i="1" s="1"/>
  <c r="D717" i="1" a="1"/>
  <c r="D717" i="1" s="1"/>
  <c r="D1389" i="1" a="1"/>
  <c r="D1389" i="1" s="1"/>
  <c r="D885" i="1" a="1"/>
  <c r="D885" i="1" s="1"/>
  <c r="D1557" i="1" a="1"/>
  <c r="D1557" i="1" s="1"/>
  <c r="D1221" i="1" a="1"/>
  <c r="D1221" i="1" s="1"/>
  <c r="D1053" i="1" a="1"/>
  <c r="D1053" i="1" s="1"/>
  <c r="D381" i="1" a="1"/>
  <c r="D381" i="1" s="1"/>
  <c r="D213" i="1" a="1"/>
  <c r="D213" i="1" s="1"/>
  <c r="D45" i="1" a="1"/>
  <c r="D45" i="1" s="1"/>
  <c r="D8277" i="1" a="1"/>
  <c r="D8277" i="1" s="1"/>
  <c r="D8109" i="1" a="1"/>
  <c r="D8109" i="1" s="1"/>
  <c r="D7773" i="1" a="1"/>
  <c r="D7773" i="1" s="1"/>
  <c r="D7605" i="1" a="1"/>
  <c r="D7605" i="1" s="1"/>
  <c r="D7437" i="1" a="1"/>
  <c r="D7437" i="1" s="1"/>
  <c r="D6764" i="1" a="1"/>
  <c r="D6764" i="1" s="1"/>
  <c r="D7100" i="1" a="1"/>
  <c r="D7100" i="1" s="1"/>
  <c r="D5924" i="1" a="1"/>
  <c r="D5924" i="1" s="1"/>
  <c r="D549" i="1" a="1"/>
  <c r="D549" i="1" s="1"/>
  <c r="D6260" i="1" a="1"/>
  <c r="D6260" i="1" s="1"/>
  <c r="D7268" i="1" a="1"/>
  <c r="D7268" i="1" s="1"/>
  <c r="D6932" i="1" a="1"/>
  <c r="D6932" i="1" s="1"/>
  <c r="D6596" i="1" a="1"/>
  <c r="D6596" i="1" s="1"/>
  <c r="D4916" i="1" a="1"/>
  <c r="D4916" i="1" s="1"/>
  <c r="D4580" i="1" a="1"/>
  <c r="D4580" i="1" s="1"/>
  <c r="D4244" i="1" a="1"/>
  <c r="D4244" i="1" s="1"/>
  <c r="D3908" i="1" a="1"/>
  <c r="D3908" i="1" s="1"/>
  <c r="D3572" i="1" a="1"/>
  <c r="D3572" i="1" s="1"/>
  <c r="D3236" i="1" a="1"/>
  <c r="D3236" i="1" s="1"/>
  <c r="D2900" i="1" a="1"/>
  <c r="D2900" i="1" s="1"/>
  <c r="D2564" i="1" a="1"/>
  <c r="D2564" i="1" s="1"/>
  <c r="D2060" i="1" a="1"/>
  <c r="D2060" i="1" s="1"/>
  <c r="D6092" i="1" a="1"/>
  <c r="D6092" i="1" s="1"/>
  <c r="D5588" i="1" a="1"/>
  <c r="D5588" i="1" s="1"/>
  <c r="D5252" i="1" a="1"/>
  <c r="D5252" i="1" s="1"/>
  <c r="D1724" i="1" a="1"/>
  <c r="D1724" i="1" s="1"/>
  <c r="D4748" i="1" a="1"/>
  <c r="D4748" i="1" s="1"/>
  <c r="D4412" i="1" a="1"/>
  <c r="D4412" i="1" s="1"/>
  <c r="D4076" i="1" a="1"/>
  <c r="D4076" i="1" s="1"/>
  <c r="D3740" i="1" a="1"/>
  <c r="D3740" i="1" s="1"/>
  <c r="D3404" i="1" a="1"/>
  <c r="D3404" i="1" s="1"/>
  <c r="D3068" i="1" a="1"/>
  <c r="D3068" i="1" s="1"/>
  <c r="D2732" i="1" a="1"/>
  <c r="D2732" i="1" s="1"/>
  <c r="D2396" i="1" a="1"/>
  <c r="D2396" i="1" s="1"/>
  <c r="D6428" i="1" a="1"/>
  <c r="D6428" i="1" s="1"/>
  <c r="D2228" i="1" a="1"/>
  <c r="D2228" i="1" s="1"/>
  <c r="D5420" i="1" a="1"/>
  <c r="D5420" i="1" s="1"/>
  <c r="D5756" i="1" a="1"/>
  <c r="D5756" i="1" s="1"/>
  <c r="D1892" i="1" a="1"/>
  <c r="D1892" i="1" s="1"/>
  <c r="D5084" i="1" a="1"/>
  <c r="D5084" i="1" s="1"/>
  <c r="D5772" i="1" a="1"/>
  <c r="D5772" i="1" s="1"/>
  <c r="D8629" i="1" a="1"/>
  <c r="D8629" i="1" s="1"/>
  <c r="D8461" i="1" a="1"/>
  <c r="D8461" i="1" s="1"/>
  <c r="D7957" i="1" a="1"/>
  <c r="D7957" i="1" s="1"/>
  <c r="D8293" i="1" a="1"/>
  <c r="D8293" i="1" s="1"/>
  <c r="D1573" i="1" a="1"/>
  <c r="D1573" i="1" s="1"/>
  <c r="D1405" i="1" a="1"/>
  <c r="D1405" i="1" s="1"/>
  <c r="D733" i="1" a="1"/>
  <c r="D733" i="1" s="1"/>
  <c r="D1237" i="1" a="1"/>
  <c r="D1237" i="1" s="1"/>
  <c r="D1069" i="1" a="1"/>
  <c r="D1069" i="1" s="1"/>
  <c r="D901" i="1" a="1"/>
  <c r="D901" i="1" s="1"/>
  <c r="D397" i="1" a="1"/>
  <c r="D397" i="1" s="1"/>
  <c r="D1908" i="1" a="1"/>
  <c r="D1908" i="1" s="1"/>
  <c r="D7789" i="1" a="1"/>
  <c r="D7789" i="1" s="1"/>
  <c r="D7453" i="1" a="1"/>
  <c r="D7453" i="1" s="1"/>
  <c r="D229" i="1" a="1"/>
  <c r="D229" i="1" s="1"/>
  <c r="D61" i="1" a="1"/>
  <c r="D61" i="1" s="1"/>
  <c r="D8125" i="1" a="1"/>
  <c r="D8125" i="1" s="1"/>
  <c r="D7621" i="1" a="1"/>
  <c r="D7621" i="1" s="1"/>
  <c r="D7116" i="1" a="1"/>
  <c r="D7116" i="1" s="1"/>
  <c r="D6780" i="1" a="1"/>
  <c r="D6780" i="1" s="1"/>
  <c r="D5940" i="1" a="1"/>
  <c r="D5940" i="1" s="1"/>
  <c r="D565" i="1" a="1"/>
  <c r="D565" i="1" s="1"/>
  <c r="D6276" i="1" a="1"/>
  <c r="D6276" i="1" s="1"/>
  <c r="D7284" i="1" a="1"/>
  <c r="D7284" i="1" s="1"/>
  <c r="D6948" i="1" a="1"/>
  <c r="D6948" i="1" s="1"/>
  <c r="D6612" i="1" a="1"/>
  <c r="D6612" i="1" s="1"/>
  <c r="D4932" i="1" a="1"/>
  <c r="D4932" i="1" s="1"/>
  <c r="D4596" i="1" a="1"/>
  <c r="D4596" i="1" s="1"/>
  <c r="D4260" i="1" a="1"/>
  <c r="D4260" i="1" s="1"/>
  <c r="D3924" i="1" a="1"/>
  <c r="D3924" i="1" s="1"/>
  <c r="D3588" i="1" a="1"/>
  <c r="D3588" i="1" s="1"/>
  <c r="D3252" i="1" a="1"/>
  <c r="D3252" i="1" s="1"/>
  <c r="D2916" i="1" a="1"/>
  <c r="D2916" i="1" s="1"/>
  <c r="D2580" i="1" a="1"/>
  <c r="D2580" i="1" s="1"/>
  <c r="D2076" i="1" a="1"/>
  <c r="D2076" i="1" s="1"/>
  <c r="D5604" i="1" a="1"/>
  <c r="D5604" i="1" s="1"/>
  <c r="D5268" i="1" a="1"/>
  <c r="D5268" i="1" s="1"/>
  <c r="D1740" i="1" a="1"/>
  <c r="D1740" i="1" s="1"/>
  <c r="D4764" i="1" a="1"/>
  <c r="D4764" i="1" s="1"/>
  <c r="D4428" i="1" a="1"/>
  <c r="D4428" i="1" s="1"/>
  <c r="D4092" i="1" a="1"/>
  <c r="D4092" i="1" s="1"/>
  <c r="D3756" i="1" a="1"/>
  <c r="D3756" i="1" s="1"/>
  <c r="D3420" i="1" a="1"/>
  <c r="D3420" i="1" s="1"/>
  <c r="D3084" i="1" a="1"/>
  <c r="D3084" i="1" s="1"/>
  <c r="D2748" i="1" a="1"/>
  <c r="D2748" i="1" s="1"/>
  <c r="D2412" i="1" a="1"/>
  <c r="D2412" i="1" s="1"/>
  <c r="D6444" i="1" a="1"/>
  <c r="D6444" i="1" s="1"/>
  <c r="D6108" i="1" a="1"/>
  <c r="D6108" i="1" s="1"/>
  <c r="D5436" i="1" a="1"/>
  <c r="D5436" i="1" s="1"/>
  <c r="D5100" i="1" a="1"/>
  <c r="D5100" i="1" s="1"/>
  <c r="D2244" i="1" a="1"/>
  <c r="D2244" i="1" s="1"/>
  <c r="D7805" i="1" a="1"/>
  <c r="D7805" i="1" s="1"/>
  <c r="D8645" i="1" a="1"/>
  <c r="D8645" i="1" s="1"/>
  <c r="D7637" i="1" a="1"/>
  <c r="D7637" i="1" s="1"/>
  <c r="D8477" i="1" a="1"/>
  <c r="D8477" i="1" s="1"/>
  <c r="D7973" i="1" a="1"/>
  <c r="D7973" i="1" s="1"/>
  <c r="D1085" i="1" a="1"/>
  <c r="D1085" i="1" s="1"/>
  <c r="D1589" i="1" a="1"/>
  <c r="D1589" i="1" s="1"/>
  <c r="D1421" i="1" a="1"/>
  <c r="D1421" i="1" s="1"/>
  <c r="D749" i="1" a="1"/>
  <c r="D749" i="1" s="1"/>
  <c r="D1253" i="1" a="1"/>
  <c r="D1253" i="1" s="1"/>
  <c r="D917" i="1" a="1"/>
  <c r="D917" i="1" s="1"/>
  <c r="D7469" i="1" a="1"/>
  <c r="D7469" i="1" s="1"/>
  <c r="D413" i="1" a="1"/>
  <c r="D413" i="1" s="1"/>
  <c r="D245" i="1" a="1"/>
  <c r="D245" i="1" s="1"/>
  <c r="D8309" i="1" a="1"/>
  <c r="D8309" i="1" s="1"/>
  <c r="D8141" i="1" a="1"/>
  <c r="D8141" i="1" s="1"/>
  <c r="D7132" i="1" a="1"/>
  <c r="D7132" i="1" s="1"/>
  <c r="D581" i="1" a="1"/>
  <c r="D581" i="1" s="1"/>
  <c r="D6796" i="1" a="1"/>
  <c r="D6796" i="1" s="1"/>
  <c r="D6460" i="1" a="1"/>
  <c r="D6460" i="1" s="1"/>
  <c r="D5956" i="1" a="1"/>
  <c r="D5956" i="1" s="1"/>
  <c r="D6292" i="1" a="1"/>
  <c r="D6292" i="1" s="1"/>
  <c r="D77" i="1" a="1"/>
  <c r="D77" i="1" s="1"/>
  <c r="D7300" i="1" a="1"/>
  <c r="D7300" i="1" s="1"/>
  <c r="D6964" i="1" a="1"/>
  <c r="D6964" i="1" s="1"/>
  <c r="D6628" i="1" a="1"/>
  <c r="D6628" i="1" s="1"/>
  <c r="D5788" i="1" a="1"/>
  <c r="D5788" i="1" s="1"/>
  <c r="D4948" i="1" a="1"/>
  <c r="D4948" i="1" s="1"/>
  <c r="D4612" i="1" a="1"/>
  <c r="D4612" i="1" s="1"/>
  <c r="D4276" i="1" a="1"/>
  <c r="D4276" i="1" s="1"/>
  <c r="D3940" i="1" a="1"/>
  <c r="D3940" i="1" s="1"/>
  <c r="D3604" i="1" a="1"/>
  <c r="D3604" i="1" s="1"/>
  <c r="D3268" i="1" a="1"/>
  <c r="D3268" i="1" s="1"/>
  <c r="D2932" i="1" a="1"/>
  <c r="D2932" i="1" s="1"/>
  <c r="D2596" i="1" a="1"/>
  <c r="D2596" i="1" s="1"/>
  <c r="D2092" i="1" a="1"/>
  <c r="D2092" i="1" s="1"/>
  <c r="D1924" i="1" a="1"/>
  <c r="D1924" i="1" s="1"/>
  <c r="D5620" i="1" a="1"/>
  <c r="D5620" i="1" s="1"/>
  <c r="D5284" i="1" a="1"/>
  <c r="D5284" i="1" s="1"/>
  <c r="D1756" i="1" a="1"/>
  <c r="D1756" i="1" s="1"/>
  <c r="D4780" i="1" a="1"/>
  <c r="D4780" i="1" s="1"/>
  <c r="D4444" i="1" a="1"/>
  <c r="D4444" i="1" s="1"/>
  <c r="D4108" i="1" a="1"/>
  <c r="D4108" i="1" s="1"/>
  <c r="D3772" i="1" a="1"/>
  <c r="D3772" i="1" s="1"/>
  <c r="D3436" i="1" a="1"/>
  <c r="D3436" i="1" s="1"/>
  <c r="D3100" i="1" a="1"/>
  <c r="D3100" i="1" s="1"/>
  <c r="D2764" i="1" a="1"/>
  <c r="D2764" i="1" s="1"/>
  <c r="D2428" i="1" a="1"/>
  <c r="D2428" i="1" s="1"/>
  <c r="D6124" i="1" a="1"/>
  <c r="D6124" i="1" s="1"/>
  <c r="D5116" i="1" a="1"/>
  <c r="D5116" i="1" s="1"/>
  <c r="D5452" i="1" a="1"/>
  <c r="D5452" i="1" s="1"/>
  <c r="D2260" i="1" a="1"/>
  <c r="D2260" i="1" s="1"/>
  <c r="D8661" i="1" a="1"/>
  <c r="D8661" i="1" s="1"/>
  <c r="D8493" i="1" a="1"/>
  <c r="D8493" i="1" s="1"/>
  <c r="D8325" i="1" a="1"/>
  <c r="D8325" i="1" s="1"/>
  <c r="D7989" i="1" a="1"/>
  <c r="D7989" i="1" s="1"/>
  <c r="D7653" i="1" a="1"/>
  <c r="D7653" i="1" s="1"/>
  <c r="D7485" i="1" a="1"/>
  <c r="D7485" i="1" s="1"/>
  <c r="D1101" i="1" a="1"/>
  <c r="D1101" i="1" s="1"/>
  <c r="D1437" i="1" a="1"/>
  <c r="D1437" i="1" s="1"/>
  <c r="D765" i="1" a="1"/>
  <c r="D765" i="1" s="1"/>
  <c r="D1605" i="1" a="1"/>
  <c r="D1605" i="1" s="1"/>
  <c r="D1269" i="1" a="1"/>
  <c r="D1269" i="1" s="1"/>
  <c r="D933" i="1" a="1"/>
  <c r="D933" i="1" s="1"/>
  <c r="D93" i="1" a="1"/>
  <c r="D93" i="1" s="1"/>
  <c r="D429" i="1" a="1"/>
  <c r="D429" i="1" s="1"/>
  <c r="D261" i="1" a="1"/>
  <c r="D261" i="1" s="1"/>
  <c r="D8157" i="1" a="1"/>
  <c r="D8157" i="1" s="1"/>
  <c r="D7821" i="1" a="1"/>
  <c r="D7821" i="1" s="1"/>
  <c r="D597" i="1" a="1"/>
  <c r="D597" i="1" s="1"/>
  <c r="D7148" i="1" a="1"/>
  <c r="D7148" i="1" s="1"/>
  <c r="D6812" i="1" a="1"/>
  <c r="D6812" i="1" s="1"/>
  <c r="D6476" i="1" a="1"/>
  <c r="D6476" i="1" s="1"/>
  <c r="D5972" i="1" a="1"/>
  <c r="D5972" i="1" s="1"/>
  <c r="D6308" i="1" a="1"/>
  <c r="D6308" i="1" s="1"/>
  <c r="D7316" i="1" a="1"/>
  <c r="D7316" i="1" s="1"/>
  <c r="D6980" i="1" a="1"/>
  <c r="D6980" i="1" s="1"/>
  <c r="D6644" i="1" a="1"/>
  <c r="D6644" i="1" s="1"/>
  <c r="D5804" i="1" a="1"/>
  <c r="D5804" i="1" s="1"/>
  <c r="D4964" i="1" a="1"/>
  <c r="D4964" i="1" s="1"/>
  <c r="D4628" i="1" a="1"/>
  <c r="D4628" i="1" s="1"/>
  <c r="D4292" i="1" a="1"/>
  <c r="D4292" i="1" s="1"/>
  <c r="D3956" i="1" a="1"/>
  <c r="D3956" i="1" s="1"/>
  <c r="D3620" i="1" a="1"/>
  <c r="D3620" i="1" s="1"/>
  <c r="D3284" i="1" a="1"/>
  <c r="D3284" i="1" s="1"/>
  <c r="D2948" i="1" a="1"/>
  <c r="D2948" i="1" s="1"/>
  <c r="D2612" i="1" a="1"/>
  <c r="D2612" i="1" s="1"/>
  <c r="D2276" i="1" a="1"/>
  <c r="D2276" i="1" s="1"/>
  <c r="D2108" i="1" a="1"/>
  <c r="D2108" i="1" s="1"/>
  <c r="D1940" i="1" a="1"/>
  <c r="D1940" i="1" s="1"/>
  <c r="D5636" i="1" a="1"/>
  <c r="D5636" i="1" s="1"/>
  <c r="D5300" i="1" a="1"/>
  <c r="D5300" i="1" s="1"/>
  <c r="D1772" i="1" a="1"/>
  <c r="D1772" i="1" s="1"/>
  <c r="D6140" i="1" a="1"/>
  <c r="D6140" i="1" s="1"/>
  <c r="D4796" i="1" a="1"/>
  <c r="D4796" i="1" s="1"/>
  <c r="D4460" i="1" a="1"/>
  <c r="D4460" i="1" s="1"/>
  <c r="D4124" i="1" a="1"/>
  <c r="D4124" i="1" s="1"/>
  <c r="D3788" i="1" a="1"/>
  <c r="D3788" i="1" s="1"/>
  <c r="D3452" i="1" a="1"/>
  <c r="D3452" i="1" s="1"/>
  <c r="D3116" i="1" a="1"/>
  <c r="D3116" i="1" s="1"/>
  <c r="D2780" i="1" a="1"/>
  <c r="D2780" i="1" s="1"/>
  <c r="D2444" i="1" a="1"/>
  <c r="D2444" i="1" s="1"/>
  <c r="D5132" i="1" a="1"/>
  <c r="D5132" i="1" s="1"/>
  <c r="D5468" i="1" a="1"/>
  <c r="D5468" i="1" s="1"/>
  <c r="D8677" i="1" a="1"/>
  <c r="D8677" i="1" s="1"/>
  <c r="D8173" i="1" a="1"/>
  <c r="D8173" i="1" s="1"/>
  <c r="D7669" i="1" a="1"/>
  <c r="D7669" i="1" s="1"/>
  <c r="D8005" i="1" a="1"/>
  <c r="D8005" i="1" s="1"/>
  <c r="D1117" i="1" a="1"/>
  <c r="D1117" i="1" s="1"/>
  <c r="D1453" i="1" a="1"/>
  <c r="D1453" i="1" s="1"/>
  <c r="D1621" i="1" a="1"/>
  <c r="D1621" i="1" s="1"/>
  <c r="D1285" i="1" a="1"/>
  <c r="D1285" i="1" s="1"/>
  <c r="D949" i="1" a="1"/>
  <c r="D949" i="1" s="1"/>
  <c r="D8341" i="1" a="1"/>
  <c r="D8341" i="1" s="1"/>
  <c r="D277" i="1" a="1"/>
  <c r="D277" i="1" s="1"/>
  <c r="D109" i="1" a="1"/>
  <c r="D109" i="1" s="1"/>
  <c r="D445" i="1" a="1"/>
  <c r="D445" i="1" s="1"/>
  <c r="D8509" i="1" a="1"/>
  <c r="D8509" i="1" s="1"/>
  <c r="D7837" i="1" a="1"/>
  <c r="D7837" i="1" s="1"/>
  <c r="D7501" i="1" a="1"/>
  <c r="D7501" i="1" s="1"/>
  <c r="D613" i="1" a="1"/>
  <c r="D613" i="1" s="1"/>
  <c r="D7164" i="1" a="1"/>
  <c r="D7164" i="1" s="1"/>
  <c r="D6828" i="1" a="1"/>
  <c r="D6828" i="1" s="1"/>
  <c r="D6492" i="1" a="1"/>
  <c r="D6492" i="1" s="1"/>
  <c r="D5988" i="1" a="1"/>
  <c r="D5988" i="1" s="1"/>
  <c r="D6324" i="1" a="1"/>
  <c r="D6324" i="1" s="1"/>
  <c r="D7332" i="1" a="1"/>
  <c r="D7332" i="1" s="1"/>
  <c r="D6996" i="1" a="1"/>
  <c r="D6996" i="1" s="1"/>
  <c r="D6660" i="1" a="1"/>
  <c r="D6660" i="1" s="1"/>
  <c r="D5820" i="1" a="1"/>
  <c r="D5820" i="1" s="1"/>
  <c r="D4980" i="1" a="1"/>
  <c r="D4980" i="1" s="1"/>
  <c r="D4644" i="1" a="1"/>
  <c r="D4644" i="1" s="1"/>
  <c r="D4308" i="1" a="1"/>
  <c r="D4308" i="1" s="1"/>
  <c r="D3972" i="1" a="1"/>
  <c r="D3972" i="1" s="1"/>
  <c r="D3636" i="1" a="1"/>
  <c r="D3636" i="1" s="1"/>
  <c r="D3300" i="1" a="1"/>
  <c r="D3300" i="1" s="1"/>
  <c r="D2964" i="1" a="1"/>
  <c r="D2964" i="1" s="1"/>
  <c r="D2628" i="1" a="1"/>
  <c r="D2628" i="1" s="1"/>
  <c r="D2292" i="1" a="1"/>
  <c r="D2292" i="1" s="1"/>
  <c r="D2124" i="1" a="1"/>
  <c r="D2124" i="1" s="1"/>
  <c r="D1956" i="1" a="1"/>
  <c r="D1956" i="1" s="1"/>
  <c r="D6156" i="1" a="1"/>
  <c r="D6156" i="1" s="1"/>
  <c r="D5652" i="1" a="1"/>
  <c r="D5652" i="1" s="1"/>
  <c r="D5316" i="1" a="1"/>
  <c r="D5316" i="1" s="1"/>
  <c r="D1788" i="1" a="1"/>
  <c r="D1788" i="1" s="1"/>
  <c r="D4812" i="1" a="1"/>
  <c r="D4812" i="1" s="1"/>
  <c r="D4476" i="1" a="1"/>
  <c r="D4476" i="1" s="1"/>
  <c r="D4140" i="1" a="1"/>
  <c r="D4140" i="1" s="1"/>
  <c r="D3804" i="1" a="1"/>
  <c r="D3804" i="1" s="1"/>
  <c r="D3468" i="1" a="1"/>
  <c r="D3468" i="1" s="1"/>
  <c r="D3132" i="1" a="1"/>
  <c r="D3132" i="1" s="1"/>
  <c r="D2796" i="1" a="1"/>
  <c r="D2796" i="1" s="1"/>
  <c r="D2460" i="1" a="1"/>
  <c r="D2460" i="1" s="1"/>
  <c r="D5148" i="1" a="1"/>
  <c r="D5148" i="1" s="1"/>
  <c r="D5484" i="1" a="1"/>
  <c r="D5484" i="1" s="1"/>
  <c r="D781" i="1" a="1"/>
  <c r="D781" i="1" s="1"/>
  <c r="D8525" i="1" a="1"/>
  <c r="D8525" i="1" s="1"/>
  <c r="D1972" i="1" a="1"/>
  <c r="D1972" i="1" s="1"/>
  <c r="D8693" i="1" a="1"/>
  <c r="D8693" i="1" s="1"/>
  <c r="D8021" i="1" a="1"/>
  <c r="D8021" i="1" s="1"/>
  <c r="D8189" i="1" a="1"/>
  <c r="D8189" i="1" s="1"/>
  <c r="D8357" i="1" a="1"/>
  <c r="D8357" i="1" s="1"/>
  <c r="D7685" i="1" a="1"/>
  <c r="D7685" i="1" s="1"/>
  <c r="D1637" i="1" a="1"/>
  <c r="D1637" i="1" s="1"/>
  <c r="D1133" i="1" a="1"/>
  <c r="D1133" i="1" s="1"/>
  <c r="D965" i="1" a="1"/>
  <c r="D965" i="1" s="1"/>
  <c r="D1469" i="1" a="1"/>
  <c r="D1469" i="1" s="1"/>
  <c r="D797" i="1" a="1"/>
  <c r="D797" i="1" s="1"/>
  <c r="D1301" i="1" a="1"/>
  <c r="D1301" i="1" s="1"/>
  <c r="D293" i="1" a="1"/>
  <c r="D293" i="1" s="1"/>
  <c r="D7853" i="1" a="1"/>
  <c r="D7853" i="1" s="1"/>
  <c r="D7517" i="1" a="1"/>
  <c r="D7517" i="1" s="1"/>
  <c r="D461" i="1" a="1"/>
  <c r="D461" i="1" s="1"/>
  <c r="D125" i="1" a="1"/>
  <c r="D125" i="1" s="1"/>
  <c r="D7180" i="1" a="1"/>
  <c r="D7180" i="1" s="1"/>
  <c r="D6844" i="1" a="1"/>
  <c r="D6844" i="1" s="1"/>
  <c r="D6508" i="1" a="1"/>
  <c r="D6508" i="1" s="1"/>
  <c r="D6004" i="1" a="1"/>
  <c r="D6004" i="1" s="1"/>
  <c r="D6340" i="1" a="1"/>
  <c r="D6340" i="1" s="1"/>
  <c r="D7348" i="1" a="1"/>
  <c r="D7348" i="1" s="1"/>
  <c r="D7012" i="1" a="1"/>
  <c r="D7012" i="1" s="1"/>
  <c r="D6676" i="1" a="1"/>
  <c r="D6676" i="1" s="1"/>
  <c r="D5836" i="1" a="1"/>
  <c r="D5836" i="1" s="1"/>
  <c r="D4996" i="1" a="1"/>
  <c r="D4996" i="1" s="1"/>
  <c r="D4660" i="1" a="1"/>
  <c r="D4660" i="1" s="1"/>
  <c r="D4324" i="1" a="1"/>
  <c r="D4324" i="1" s="1"/>
  <c r="D3988" i="1" a="1"/>
  <c r="D3988" i="1" s="1"/>
  <c r="D3652" i="1" a="1"/>
  <c r="D3652" i="1" s="1"/>
  <c r="D3316" i="1" a="1"/>
  <c r="D3316" i="1" s="1"/>
  <c r="D2980" i="1" a="1"/>
  <c r="D2980" i="1" s="1"/>
  <c r="D2644" i="1" a="1"/>
  <c r="D2644" i="1" s="1"/>
  <c r="D2308" i="1" a="1"/>
  <c r="D2308" i="1" s="1"/>
  <c r="D2140" i="1" a="1"/>
  <c r="D2140" i="1" s="1"/>
  <c r="D5668" i="1" a="1"/>
  <c r="D5668" i="1" s="1"/>
  <c r="D5332" i="1" a="1"/>
  <c r="D5332" i="1" s="1"/>
  <c r="D1804" i="1" a="1"/>
  <c r="D1804" i="1" s="1"/>
  <c r="D4828" i="1" a="1"/>
  <c r="D4828" i="1" s="1"/>
  <c r="D4492" i="1" a="1"/>
  <c r="D4492" i="1" s="1"/>
  <c r="D4156" i="1" a="1"/>
  <c r="D4156" i="1" s="1"/>
  <c r="D3820" i="1" a="1"/>
  <c r="D3820" i="1" s="1"/>
  <c r="D3484" i="1" a="1"/>
  <c r="D3484" i="1" s="1"/>
  <c r="D3148" i="1" a="1"/>
  <c r="D3148" i="1" s="1"/>
  <c r="D2812" i="1" a="1"/>
  <c r="D2812" i="1" s="1"/>
  <c r="D2476" i="1" a="1"/>
  <c r="D2476" i="1" s="1"/>
  <c r="D6172" i="1" a="1"/>
  <c r="D6172" i="1" s="1"/>
  <c r="D629" i="1" a="1"/>
  <c r="D629" i="1" s="1"/>
  <c r="D5164" i="1" a="1"/>
  <c r="D5164" i="1" s="1"/>
  <c r="D5500" i="1" a="1"/>
  <c r="D5500" i="1" s="1"/>
  <c r="D8709" i="1" a="1"/>
  <c r="D8709" i="1" s="1"/>
  <c r="D8541" i="1" a="1"/>
  <c r="D8541" i="1" s="1"/>
  <c r="D8205" i="1" a="1"/>
  <c r="D8205" i="1" s="1"/>
  <c r="D8373" i="1" a="1"/>
  <c r="D8373" i="1" s="1"/>
  <c r="D7701" i="1" a="1"/>
  <c r="D7701" i="1" s="1"/>
  <c r="D981" i="1" a="1"/>
  <c r="D981" i="1" s="1"/>
  <c r="D1653" i="1" a="1"/>
  <c r="D1653" i="1" s="1"/>
  <c r="D1485" i="1" a="1"/>
  <c r="D1485" i="1" s="1"/>
  <c r="D1149" i="1" a="1"/>
  <c r="D1149" i="1" s="1"/>
  <c r="D1317" i="1" a="1"/>
  <c r="D1317" i="1" s="1"/>
  <c r="D813" i="1" a="1"/>
  <c r="D813" i="1" s="1"/>
  <c r="D645" i="1" a="1"/>
  <c r="D645" i="1" s="1"/>
  <c r="D309" i="1" a="1"/>
  <c r="D309" i="1" s="1"/>
  <c r="D7869" i="1" a="1"/>
  <c r="D7869" i="1" s="1"/>
  <c r="D8037" i="1" a="1"/>
  <c r="D8037" i="1" s="1"/>
  <c r="D7533" i="1" a="1"/>
  <c r="D7533" i="1" s="1"/>
  <c r="D477" i="1" a="1"/>
  <c r="D477" i="1" s="1"/>
  <c r="D7196" i="1" a="1"/>
  <c r="D7196" i="1" s="1"/>
  <c r="D6860" i="1" a="1"/>
  <c r="D6860" i="1" s="1"/>
  <c r="D6524" i="1" a="1"/>
  <c r="D6524" i="1" s="1"/>
  <c r="D6020" i="1" a="1"/>
  <c r="D6020" i="1" s="1"/>
  <c r="D141" i="1" a="1"/>
  <c r="D141" i="1" s="1"/>
  <c r="D6356" i="1" a="1"/>
  <c r="D6356" i="1" s="1"/>
  <c r="D7364" i="1" a="1"/>
  <c r="D7364" i="1" s="1"/>
  <c r="D7028" i="1" a="1"/>
  <c r="D7028" i="1" s="1"/>
  <c r="D6692" i="1" a="1"/>
  <c r="D6692" i="1" s="1"/>
  <c r="D5852" i="1" a="1"/>
  <c r="D5852" i="1" s="1"/>
  <c r="D5012" i="1" a="1"/>
  <c r="D5012" i="1" s="1"/>
  <c r="D4676" i="1" a="1"/>
  <c r="D4676" i="1" s="1"/>
  <c r="D4340" i="1" a="1"/>
  <c r="D4340" i="1" s="1"/>
  <c r="D4004" i="1" a="1"/>
  <c r="D4004" i="1" s="1"/>
  <c r="D3668" i="1" a="1"/>
  <c r="D3668" i="1" s="1"/>
  <c r="D3332" i="1" a="1"/>
  <c r="D3332" i="1" s="1"/>
  <c r="D2996" i="1" a="1"/>
  <c r="D2996" i="1" s="1"/>
  <c r="D2660" i="1" a="1"/>
  <c r="D2660" i="1" s="1"/>
  <c r="D2324" i="1" a="1"/>
  <c r="D2324" i="1" s="1"/>
  <c r="D2156" i="1" a="1"/>
  <c r="D2156" i="1" s="1"/>
  <c r="D5684" i="1" a="1"/>
  <c r="D5684" i="1" s="1"/>
  <c r="D5348" i="1" a="1"/>
  <c r="D5348" i="1" s="1"/>
  <c r="D1988" i="1" a="1"/>
  <c r="D1988" i="1" s="1"/>
  <c r="D1820" i="1" a="1"/>
  <c r="D1820" i="1" s="1"/>
  <c r="D4844" i="1" a="1"/>
  <c r="D4844" i="1" s="1"/>
  <c r="D4508" i="1" a="1"/>
  <c r="D4508" i="1" s="1"/>
  <c r="D4172" i="1" a="1"/>
  <c r="D4172" i="1" s="1"/>
  <c r="D3836" i="1" a="1"/>
  <c r="D3836" i="1" s="1"/>
  <c r="D3500" i="1" a="1"/>
  <c r="D3500" i="1" s="1"/>
  <c r="D3164" i="1" a="1"/>
  <c r="D3164" i="1" s="1"/>
  <c r="D2828" i="1" a="1"/>
  <c r="D2828" i="1" s="1"/>
  <c r="D2492" i="1" a="1"/>
  <c r="D2492" i="1" s="1"/>
  <c r="D6188" i="1" a="1"/>
  <c r="D6188" i="1" s="1"/>
  <c r="D5180" i="1" a="1"/>
  <c r="D5180" i="1" s="1"/>
  <c r="D5516" i="1" a="1"/>
  <c r="D5516" i="1" s="1"/>
  <c r="C4981" i="1" a="1"/>
  <c r="C4981" i="1" s="1"/>
  <c r="C4813" i="1" a="1"/>
  <c r="C4813" i="1" s="1"/>
  <c r="C4477" i="1" a="1"/>
  <c r="C4477" i="1" s="1"/>
  <c r="C5317" i="1" a="1"/>
  <c r="C5317" i="1" s="1"/>
  <c r="C5485" i="1" a="1"/>
  <c r="C5485" i="1" s="1"/>
  <c r="C5149" i="1" a="1"/>
  <c r="C5149" i="1" s="1"/>
  <c r="C8510" i="1" a="1"/>
  <c r="C8510" i="1" s="1"/>
  <c r="C8342" i="1" a="1"/>
  <c r="C8342" i="1" s="1"/>
  <c r="C4645" i="1" a="1"/>
  <c r="C4645" i="1" s="1"/>
  <c r="C8174" i="1" a="1"/>
  <c r="C8174" i="1" s="1"/>
  <c r="C5653" i="1" a="1"/>
  <c r="C5653" i="1" s="1"/>
  <c r="C7670" i="1" a="1"/>
  <c r="C7670" i="1" s="1"/>
  <c r="C8678" i="1" a="1"/>
  <c r="C8678" i="1" s="1"/>
  <c r="C8006" i="1" a="1"/>
  <c r="C8006" i="1" s="1"/>
  <c r="C7502" i="1" a="1"/>
  <c r="C7502" i="1" s="1"/>
  <c r="C1622" i="1" a="1"/>
  <c r="C1622" i="1" s="1"/>
  <c r="C1454" i="1" a="1"/>
  <c r="C1454" i="1" s="1"/>
  <c r="C1118" i="1" a="1"/>
  <c r="C1118" i="1" s="1"/>
  <c r="C782" i="1" a="1"/>
  <c r="C782" i="1" s="1"/>
  <c r="C1286" i="1" a="1"/>
  <c r="C1286" i="1" s="1"/>
  <c r="C950" i="1" a="1"/>
  <c r="C950" i="1" s="1"/>
  <c r="C614" i="1" a="1"/>
  <c r="C614" i="1" s="1"/>
  <c r="C7838" i="1" a="1"/>
  <c r="C7838" i="1" s="1"/>
  <c r="C446" i="1" a="1"/>
  <c r="C446" i="1" s="1"/>
  <c r="C110" i="1" a="1"/>
  <c r="C110" i="1" s="1"/>
  <c r="C278" i="1" a="1"/>
  <c r="C278" i="1" s="1"/>
  <c r="C7165" i="1" a="1"/>
  <c r="C7165" i="1" s="1"/>
  <c r="C6829" i="1" a="1"/>
  <c r="C6829" i="1" s="1"/>
  <c r="C6325" i="1" a="1"/>
  <c r="C6325" i="1" s="1"/>
  <c r="C6661" i="1" a="1"/>
  <c r="C6661" i="1" s="1"/>
  <c r="C6157" i="1" a="1"/>
  <c r="C6157" i="1" s="1"/>
  <c r="C5821" i="1" a="1"/>
  <c r="C5821" i="1" s="1"/>
  <c r="C4309" i="1" a="1"/>
  <c r="C4309" i="1" s="1"/>
  <c r="C3973" i="1" a="1"/>
  <c r="C3973" i="1" s="1"/>
  <c r="C3637" i="1" a="1"/>
  <c r="C3637" i="1" s="1"/>
  <c r="C3301" i="1" a="1"/>
  <c r="C3301" i="1" s="1"/>
  <c r="C6493" i="1" a="1"/>
  <c r="C6493" i="1" s="1"/>
  <c r="C6997" i="1" a="1"/>
  <c r="C6997" i="1" s="1"/>
  <c r="C5989" i="1" a="1"/>
  <c r="C5989" i="1" s="1"/>
  <c r="C4141" i="1" a="1"/>
  <c r="C4141" i="1" s="1"/>
  <c r="C3805" i="1" a="1"/>
  <c r="C3805" i="1" s="1"/>
  <c r="C3469" i="1" a="1"/>
  <c r="C3469" i="1" s="1"/>
  <c r="C3133" i="1" a="1"/>
  <c r="C3133" i="1" s="1"/>
  <c r="C2797" i="1" a="1"/>
  <c r="C2797" i="1" s="1"/>
  <c r="C2461" i="1" a="1"/>
  <c r="C2461" i="1" s="1"/>
  <c r="C1957" i="1" a="1"/>
  <c r="C1957" i="1" s="1"/>
  <c r="C2125" i="1" a="1"/>
  <c r="C2125" i="1" s="1"/>
  <c r="C2965" i="1" a="1"/>
  <c r="C2965" i="1" s="1"/>
  <c r="C2629" i="1" a="1"/>
  <c r="C2629" i="1" s="1"/>
  <c r="C2293" i="1" a="1"/>
  <c r="C2293" i="1" s="1"/>
  <c r="C1789" i="1" a="1"/>
  <c r="C1789" i="1" s="1"/>
  <c r="C7333" i="1" a="1"/>
  <c r="C7333" i="1" s="1"/>
  <c r="C6775" i="1" a="1"/>
  <c r="C6775" i="1" s="1"/>
  <c r="C6439" i="1" a="1"/>
  <c r="C6439" i="1" s="1"/>
  <c r="C8456" i="1" a="1"/>
  <c r="C8456" i="1" s="1"/>
  <c r="C7279" i="1" a="1"/>
  <c r="C7279" i="1" s="1"/>
  <c r="C6607" i="1" a="1"/>
  <c r="C6607" i="1" s="1"/>
  <c r="C5935" i="1" a="1"/>
  <c r="C5935" i="1" s="1"/>
  <c r="C6103" i="1" a="1"/>
  <c r="C6103" i="1" s="1"/>
  <c r="C6271" i="1" a="1"/>
  <c r="C6271" i="1" s="1"/>
  <c r="C6943" i="1" a="1"/>
  <c r="C6943" i="1" s="1"/>
  <c r="C8624" i="1" a="1"/>
  <c r="C8624" i="1" s="1"/>
  <c r="C7111" i="1" a="1"/>
  <c r="C7111" i="1" s="1"/>
  <c r="C8288" i="1" a="1"/>
  <c r="C8288" i="1" s="1"/>
  <c r="C7952" i="1" a="1"/>
  <c r="C7952" i="1" s="1"/>
  <c r="C7448" i="1" a="1"/>
  <c r="C7448" i="1" s="1"/>
  <c r="C7784" i="1" a="1"/>
  <c r="C7784" i="1" s="1"/>
  <c r="C8120" i="1" a="1"/>
  <c r="C8120" i="1" s="1"/>
  <c r="C1400" i="1" a="1"/>
  <c r="C1400" i="1" s="1"/>
  <c r="C728" i="1" a="1"/>
  <c r="C728" i="1" s="1"/>
  <c r="C896" i="1" a="1"/>
  <c r="C896" i="1" s="1"/>
  <c r="C7616" i="1" a="1"/>
  <c r="C7616" i="1" s="1"/>
  <c r="C1568" i="1" a="1"/>
  <c r="C1568" i="1" s="1"/>
  <c r="C1232" i="1" a="1"/>
  <c r="C1232" i="1" s="1"/>
  <c r="C5599" i="1" a="1"/>
  <c r="C5599" i="1" s="1"/>
  <c r="C5263" i="1" a="1"/>
  <c r="C5263" i="1" s="1"/>
  <c r="C4927" i="1" a="1"/>
  <c r="C4927" i="1" s="1"/>
  <c r="C4591" i="1" a="1"/>
  <c r="C4591" i="1" s="1"/>
  <c r="C4087" i="1" a="1"/>
  <c r="C4087" i="1" s="1"/>
  <c r="C3751" i="1" a="1"/>
  <c r="C3751" i="1" s="1"/>
  <c r="C3415" i="1" a="1"/>
  <c r="C3415" i="1" s="1"/>
  <c r="C3079" i="1" a="1"/>
  <c r="C3079" i="1" s="1"/>
  <c r="C2743" i="1" a="1"/>
  <c r="C2743" i="1" s="1"/>
  <c r="C2407" i="1" a="1"/>
  <c r="C2407" i="1" s="1"/>
  <c r="C2239" i="1" a="1"/>
  <c r="C2239" i="1" s="1"/>
  <c r="C1064" i="1" a="1"/>
  <c r="C1064" i="1" s="1"/>
  <c r="C5767" i="1" a="1"/>
  <c r="C5767" i="1" s="1"/>
  <c r="C5431" i="1" a="1"/>
  <c r="C5431" i="1" s="1"/>
  <c r="C5095" i="1" a="1"/>
  <c r="C5095" i="1" s="1"/>
  <c r="C4759" i="1" a="1"/>
  <c r="C4759" i="1" s="1"/>
  <c r="C4423" i="1" a="1"/>
  <c r="C4423" i="1" s="1"/>
  <c r="C4255" i="1" a="1"/>
  <c r="C4255" i="1" s="1"/>
  <c r="C3919" i="1" a="1"/>
  <c r="C3919" i="1" s="1"/>
  <c r="C3583" i="1" a="1"/>
  <c r="C3583" i="1" s="1"/>
  <c r="C3247" i="1" a="1"/>
  <c r="C3247" i="1" s="1"/>
  <c r="C2911" i="1" a="1"/>
  <c r="C2911" i="1" s="1"/>
  <c r="C2575" i="1" a="1"/>
  <c r="C2575" i="1" s="1"/>
  <c r="C224" i="1" a="1"/>
  <c r="C224" i="1" s="1"/>
  <c r="C560" i="1" a="1"/>
  <c r="C560" i="1" s="1"/>
  <c r="C392" i="1" a="1"/>
  <c r="C392" i="1" s="1"/>
  <c r="C56" i="1" a="1"/>
  <c r="C56" i="1" s="1"/>
  <c r="C2071" i="1" a="1"/>
  <c r="C2071" i="1" s="1"/>
  <c r="C1903" i="1" a="1"/>
  <c r="C1903" i="1" s="1"/>
  <c r="C1735" i="1" a="1"/>
  <c r="C1735" i="1" s="1"/>
  <c r="C5285" i="1" a="1"/>
  <c r="C5285" i="1" s="1"/>
  <c r="C5621" i="1" a="1"/>
  <c r="C5621" i="1" s="1"/>
  <c r="C4613" i="1" a="1"/>
  <c r="C4613" i="1" s="1"/>
  <c r="C4949" i="1" a="1"/>
  <c r="C4949" i="1" s="1"/>
  <c r="C4781" i="1" a="1"/>
  <c r="C4781" i="1" s="1"/>
  <c r="C4445" i="1" a="1"/>
  <c r="C4445" i="1" s="1"/>
  <c r="C8310" i="1" a="1"/>
  <c r="C8310" i="1" s="1"/>
  <c r="C5117" i="1" a="1"/>
  <c r="C5117" i="1" s="1"/>
  <c r="C5453" i="1" a="1"/>
  <c r="C5453" i="1" s="1"/>
  <c r="C8478" i="1" a="1"/>
  <c r="C8478" i="1" s="1"/>
  <c r="C8646" i="1" a="1"/>
  <c r="C8646" i="1" s="1"/>
  <c r="C7974" i="1" a="1"/>
  <c r="C7974" i="1" s="1"/>
  <c r="C8142" i="1" a="1"/>
  <c r="C8142" i="1" s="1"/>
  <c r="C7470" i="1" a="1"/>
  <c r="C7470" i="1" s="1"/>
  <c r="C1590" i="1" a="1"/>
  <c r="C1590" i="1" s="1"/>
  <c r="C1422" i="1" a="1"/>
  <c r="C1422" i="1" s="1"/>
  <c r="C1086" i="1" a="1"/>
  <c r="C1086" i="1" s="1"/>
  <c r="C750" i="1" a="1"/>
  <c r="C750" i="1" s="1"/>
  <c r="C1254" i="1" a="1"/>
  <c r="C1254" i="1" s="1"/>
  <c r="C918" i="1" a="1"/>
  <c r="C918" i="1" s="1"/>
  <c r="C582" i="1" a="1"/>
  <c r="C582" i="1" s="1"/>
  <c r="C7638" i="1" a="1"/>
  <c r="C7638" i="1" s="1"/>
  <c r="C414" i="1" a="1"/>
  <c r="C414" i="1" s="1"/>
  <c r="C7806" i="1" a="1"/>
  <c r="C7806" i="1" s="1"/>
  <c r="C246" i="1" a="1"/>
  <c r="C246" i="1" s="1"/>
  <c r="C78" i="1" a="1"/>
  <c r="C78" i="1" s="1"/>
  <c r="C7301" i="1" a="1"/>
  <c r="C7301" i="1" s="1"/>
  <c r="C6797" i="1" a="1"/>
  <c r="C6797" i="1" s="1"/>
  <c r="C6629" i="1" a="1"/>
  <c r="C6629" i="1" s="1"/>
  <c r="C6293" i="1" a="1"/>
  <c r="C6293" i="1" s="1"/>
  <c r="C6125" i="1" a="1"/>
  <c r="C6125" i="1" s="1"/>
  <c r="C5789" i="1" a="1"/>
  <c r="C5789" i="1" s="1"/>
  <c r="C4277" i="1" a="1"/>
  <c r="C4277" i="1" s="1"/>
  <c r="C3941" i="1" a="1"/>
  <c r="C3941" i="1" s="1"/>
  <c r="C3605" i="1" a="1"/>
  <c r="C3605" i="1" s="1"/>
  <c r="C3269" i="1" a="1"/>
  <c r="C3269" i="1" s="1"/>
  <c r="C6461" i="1" a="1"/>
  <c r="C6461" i="1" s="1"/>
  <c r="C6965" i="1" a="1"/>
  <c r="C6965" i="1" s="1"/>
  <c r="C5957" i="1" a="1"/>
  <c r="C5957" i="1" s="1"/>
  <c r="C4109" i="1" a="1"/>
  <c r="C4109" i="1" s="1"/>
  <c r="C3773" i="1" a="1"/>
  <c r="C3773" i="1" s="1"/>
  <c r="C3437" i="1" a="1"/>
  <c r="C3437" i="1" s="1"/>
  <c r="C3101" i="1" a="1"/>
  <c r="C3101" i="1" s="1"/>
  <c r="C2765" i="1" a="1"/>
  <c r="C2765" i="1" s="1"/>
  <c r="C2429" i="1" a="1"/>
  <c r="C2429" i="1" s="1"/>
  <c r="C2093" i="1" a="1"/>
  <c r="C2093" i="1" s="1"/>
  <c r="C1925" i="1" a="1"/>
  <c r="C1925" i="1" s="1"/>
  <c r="C1757" i="1" a="1"/>
  <c r="C1757" i="1" s="1"/>
  <c r="C2933" i="1" a="1"/>
  <c r="C2933" i="1" s="1"/>
  <c r="C2597" i="1" a="1"/>
  <c r="C2597" i="1" s="1"/>
  <c r="C2261" i="1" a="1"/>
  <c r="C2261" i="1" s="1"/>
  <c r="C7133" i="1" a="1"/>
  <c r="C7133" i="1" s="1"/>
  <c r="D7707" i="1" a="1"/>
  <c r="D7707" i="1" s="1"/>
  <c r="D7371" i="1" a="1"/>
  <c r="D7371" i="1" s="1"/>
  <c r="D5018" i="1" a="1"/>
  <c r="D5018" i="1" s="1"/>
  <c r="D6866" i="1" a="1"/>
  <c r="D6866" i="1" s="1"/>
  <c r="D6194" i="1" a="1"/>
  <c r="D6194" i="1" s="1"/>
  <c r="D5354" i="1" a="1"/>
  <c r="D5354" i="1" s="1"/>
  <c r="D3674" i="1" a="1"/>
  <c r="D3674" i="1" s="1"/>
  <c r="D8547" i="1" a="1"/>
  <c r="D8547" i="1" s="1"/>
  <c r="D8211" i="1" a="1"/>
  <c r="D8211" i="1" s="1"/>
  <c r="D3842" i="1" a="1"/>
  <c r="D3842" i="1" s="1"/>
  <c r="D7034" i="1" a="1"/>
  <c r="D7034" i="1" s="1"/>
  <c r="D8715" i="1" a="1"/>
  <c r="D8715" i="1" s="1"/>
  <c r="D8379" i="1" a="1"/>
  <c r="D8379" i="1" s="1"/>
  <c r="D8043" i="1" a="1"/>
  <c r="D8043" i="1" s="1"/>
  <c r="D4010" i="1" a="1"/>
  <c r="D4010" i="1" s="1"/>
  <c r="D5858" i="1" a="1"/>
  <c r="D5858" i="1" s="1"/>
  <c r="D2498" i="1" a="1"/>
  <c r="D2498" i="1" s="1"/>
  <c r="D4178" i="1" a="1"/>
  <c r="D4178" i="1" s="1"/>
  <c r="D5522" i="1" a="1"/>
  <c r="D5522" i="1" s="1"/>
  <c r="D2666" i="1" a="1"/>
  <c r="D2666" i="1" s="1"/>
  <c r="D2330" i="1" a="1"/>
  <c r="D2330" i="1" s="1"/>
  <c r="D7370" i="1" a="1"/>
  <c r="D7370" i="1" s="1"/>
  <c r="D6530" i="1" a="1"/>
  <c r="D6530" i="1" s="1"/>
  <c r="D4514" i="1" a="1"/>
  <c r="D4514" i="1" s="1"/>
  <c r="D3338" i="1" a="1"/>
  <c r="D3338" i="1" s="1"/>
  <c r="D7202" i="1" a="1"/>
  <c r="D7202" i="1" s="1"/>
  <c r="D6698" i="1" a="1"/>
  <c r="D6698" i="1" s="1"/>
  <c r="D4682" i="1" a="1"/>
  <c r="D4682" i="1" s="1"/>
  <c r="D1994" i="1" a="1"/>
  <c r="D1994" i="1" s="1"/>
  <c r="D6362" i="1" a="1"/>
  <c r="D6362" i="1" s="1"/>
  <c r="D3002" i="1" a="1"/>
  <c r="D3002" i="1" s="1"/>
  <c r="D2162" i="1" a="1"/>
  <c r="D2162" i="1" s="1"/>
  <c r="D1826" i="1" a="1"/>
  <c r="D1826" i="1" s="1"/>
  <c r="D5186" i="1" a="1"/>
  <c r="D5186" i="1" s="1"/>
  <c r="D6026" i="1" a="1"/>
  <c r="D6026" i="1" s="1"/>
  <c r="D3170" i="1" a="1"/>
  <c r="D3170" i="1" s="1"/>
  <c r="D2834" i="1" a="1"/>
  <c r="D2834" i="1" s="1"/>
  <c r="D5690" i="1" a="1"/>
  <c r="D5690" i="1" s="1"/>
  <c r="D4346" i="1" a="1"/>
  <c r="D4346" i="1" s="1"/>
  <c r="D4850" i="1" a="1"/>
  <c r="D4850" i="1" s="1"/>
  <c r="D3506" i="1" a="1"/>
  <c r="D3506" i="1" s="1"/>
  <c r="D7539" i="1" a="1"/>
  <c r="D7539" i="1" s="1"/>
  <c r="D1155" i="1" a="1"/>
  <c r="D1155" i="1" s="1"/>
  <c r="D987" i="1" a="1"/>
  <c r="D987" i="1" s="1"/>
  <c r="D1491" i="1" a="1"/>
  <c r="D1491" i="1" s="1"/>
  <c r="D315" i="1" a="1"/>
  <c r="D315" i="1" s="1"/>
  <c r="D7875" i="1" a="1"/>
  <c r="D7875" i="1" s="1"/>
  <c r="D1659" i="1" a="1"/>
  <c r="D1659" i="1" s="1"/>
  <c r="D1323" i="1" a="1"/>
  <c r="D1323" i="1" s="1"/>
  <c r="D819" i="1" a="1"/>
  <c r="D819" i="1" s="1"/>
  <c r="D651" i="1" a="1"/>
  <c r="D651" i="1" s="1"/>
  <c r="D483" i="1" a="1"/>
  <c r="D483" i="1" s="1"/>
  <c r="D147" i="1" a="1"/>
  <c r="D147" i="1" s="1"/>
  <c r="C6879" i="1" a="1"/>
  <c r="C6879" i="1" s="1"/>
  <c r="C8728" i="1" a="1"/>
  <c r="C8728" i="1" s="1"/>
  <c r="C6375" i="1" a="1"/>
  <c r="C6375" i="1" s="1"/>
  <c r="C7047" i="1" a="1"/>
  <c r="C7047" i="1" s="1"/>
  <c r="C6711" i="1" a="1"/>
  <c r="C6711" i="1" s="1"/>
  <c r="C7215" i="1" a="1"/>
  <c r="C7215" i="1" s="1"/>
  <c r="C6543" i="1" a="1"/>
  <c r="C6543" i="1" s="1"/>
  <c r="C5871" i="1" a="1"/>
  <c r="C5871" i="1" s="1"/>
  <c r="C6207" i="1" a="1"/>
  <c r="C6207" i="1" s="1"/>
  <c r="C6039" i="1" a="1"/>
  <c r="C6039" i="1" s="1"/>
  <c r="C8560" i="1" a="1"/>
  <c r="C8560" i="1" s="1"/>
  <c r="C8224" i="1" a="1"/>
  <c r="C8224" i="1" s="1"/>
  <c r="C7888" i="1" a="1"/>
  <c r="C7888" i="1" s="1"/>
  <c r="C7384" i="1" a="1"/>
  <c r="C7384" i="1" s="1"/>
  <c r="C8392" i="1" a="1"/>
  <c r="C8392" i="1" s="1"/>
  <c r="C7720" i="1" a="1"/>
  <c r="C7720" i="1" s="1"/>
  <c r="C832" i="1" a="1"/>
  <c r="C832" i="1" s="1"/>
  <c r="C7552" i="1" a="1"/>
  <c r="C7552" i="1" s="1"/>
  <c r="C1336" i="1" a="1"/>
  <c r="C1336" i="1" s="1"/>
  <c r="C8056" i="1" a="1"/>
  <c r="C8056" i="1" s="1"/>
  <c r="C1168" i="1" a="1"/>
  <c r="C1168" i="1" s="1"/>
  <c r="C1000" i="1" a="1"/>
  <c r="C1000" i="1" s="1"/>
  <c r="C1504" i="1" a="1"/>
  <c r="C1504" i="1" s="1"/>
  <c r="C5535" i="1" a="1"/>
  <c r="C5535" i="1" s="1"/>
  <c r="C5199" i="1" a="1"/>
  <c r="C5199" i="1" s="1"/>
  <c r="C4863" i="1" a="1"/>
  <c r="C4863" i="1" s="1"/>
  <c r="C4527" i="1" a="1"/>
  <c r="C4527" i="1" s="1"/>
  <c r="C4359" i="1" a="1"/>
  <c r="C4359" i="1" s="1"/>
  <c r="C4023" i="1" a="1"/>
  <c r="C4023" i="1" s="1"/>
  <c r="C3687" i="1" a="1"/>
  <c r="C3687" i="1" s="1"/>
  <c r="C3351" i="1" a="1"/>
  <c r="C3351" i="1" s="1"/>
  <c r="C3015" i="1" a="1"/>
  <c r="C3015" i="1" s="1"/>
  <c r="C2679" i="1" a="1"/>
  <c r="C2679" i="1" s="1"/>
  <c r="C2343" i="1" a="1"/>
  <c r="C2343" i="1" s="1"/>
  <c r="C160" i="1" a="1"/>
  <c r="C160" i="1" s="1"/>
  <c r="C5703" i="1" a="1"/>
  <c r="C5703" i="1" s="1"/>
  <c r="C5367" i="1" a="1"/>
  <c r="C5367" i="1" s="1"/>
  <c r="C5031" i="1" a="1"/>
  <c r="C5031" i="1" s="1"/>
  <c r="C4695" i="1" a="1"/>
  <c r="C4695" i="1" s="1"/>
  <c r="C4191" i="1" a="1"/>
  <c r="C4191" i="1" s="1"/>
  <c r="C3855" i="1" a="1"/>
  <c r="C3855" i="1" s="1"/>
  <c r="C3519" i="1" a="1"/>
  <c r="C3519" i="1" s="1"/>
  <c r="C3183" i="1" a="1"/>
  <c r="C3183" i="1" s="1"/>
  <c r="C2847" i="1" a="1"/>
  <c r="C2847" i="1" s="1"/>
  <c r="C2511" i="1" a="1"/>
  <c r="C2511" i="1" s="1"/>
  <c r="C496" i="1" a="1"/>
  <c r="C496" i="1" s="1"/>
  <c r="C664" i="1" a="1"/>
  <c r="C664" i="1" s="1"/>
  <c r="C328" i="1" a="1"/>
  <c r="C328" i="1" s="1"/>
  <c r="C2007" i="1" a="1"/>
  <c r="C2007" i="1" s="1"/>
  <c r="C2175" i="1" a="1"/>
  <c r="C2175" i="1" s="1"/>
  <c r="C1839" i="1" a="1"/>
  <c r="C1839" i="1" s="1"/>
  <c r="C1671" i="1" a="1"/>
  <c r="C1671" i="1" s="1"/>
  <c r="C4685" i="1" a="1"/>
  <c r="C4685" i="1" s="1"/>
  <c r="C5525" i="1" a="1"/>
  <c r="C5525" i="1" s="1"/>
  <c r="C5189" i="1" a="1"/>
  <c r="C5189" i="1" s="1"/>
  <c r="C4853" i="1" a="1"/>
  <c r="C4853" i="1" s="1"/>
  <c r="C5357" i="1" a="1"/>
  <c r="C5357" i="1" s="1"/>
  <c r="C8550" i="1" a="1"/>
  <c r="C8550" i="1" s="1"/>
  <c r="C8214" i="1" a="1"/>
  <c r="C8214" i="1" s="1"/>
  <c r="C5693" i="1" a="1"/>
  <c r="C5693" i="1" s="1"/>
  <c r="C4517" i="1" a="1"/>
  <c r="C4517" i="1" s="1"/>
  <c r="C5021" i="1" a="1"/>
  <c r="C5021" i="1" s="1"/>
  <c r="C8382" i="1" a="1"/>
  <c r="C8382" i="1" s="1"/>
  <c r="C8718" i="1" a="1"/>
  <c r="C8718" i="1" s="1"/>
  <c r="C7878" i="1" a="1"/>
  <c r="C7878" i="1" s="1"/>
  <c r="C1494" i="1" a="1"/>
  <c r="C1494" i="1" s="1"/>
  <c r="C1326" i="1" a="1"/>
  <c r="C1326" i="1" s="1"/>
  <c r="C990" i="1" a="1"/>
  <c r="C990" i="1" s="1"/>
  <c r="C1158" i="1" a="1"/>
  <c r="C1158" i="1" s="1"/>
  <c r="C822" i="1" a="1"/>
  <c r="C822" i="1" s="1"/>
  <c r="C486" i="1" a="1"/>
  <c r="C486" i="1" s="1"/>
  <c r="C7710" i="1" a="1"/>
  <c r="C7710" i="1" s="1"/>
  <c r="C8046" i="1" a="1"/>
  <c r="C8046" i="1" s="1"/>
  <c r="C7542" i="1" a="1"/>
  <c r="C7542" i="1" s="1"/>
  <c r="C654" i="1" a="1"/>
  <c r="C654" i="1" s="1"/>
  <c r="C7374" i="1" a="1"/>
  <c r="C7374" i="1" s="1"/>
  <c r="C150" i="1" a="1"/>
  <c r="C150" i="1" s="1"/>
  <c r="C7205" i="1" a="1"/>
  <c r="C7205" i="1" s="1"/>
  <c r="C318" i="1" a="1"/>
  <c r="C318" i="1" s="1"/>
  <c r="C6533" i="1" a="1"/>
  <c r="C6533" i="1" s="1"/>
  <c r="C6029" i="1" a="1"/>
  <c r="C6029" i="1" s="1"/>
  <c r="C4181" i="1" a="1"/>
  <c r="C4181" i="1" s="1"/>
  <c r="C3845" i="1" a="1"/>
  <c r="C3845" i="1" s="1"/>
  <c r="C3509" i="1" a="1"/>
  <c r="C3509" i="1" s="1"/>
  <c r="C6869" i="1" a="1"/>
  <c r="C6869" i="1" s="1"/>
  <c r="C6365" i="1" a="1"/>
  <c r="C6365" i="1" s="1"/>
  <c r="C6701" i="1" a="1"/>
  <c r="C6701" i="1" s="1"/>
  <c r="C6197" i="1" a="1"/>
  <c r="C6197" i="1" s="1"/>
  <c r="C5861" i="1" a="1"/>
  <c r="C5861" i="1" s="1"/>
  <c r="C4349" i="1" a="1"/>
  <c r="C4349" i="1" s="1"/>
  <c r="C4013" i="1" a="1"/>
  <c r="C4013" i="1" s="1"/>
  <c r="C3677" i="1" a="1"/>
  <c r="C3677" i="1" s="1"/>
  <c r="C3341" i="1" a="1"/>
  <c r="C3341" i="1" s="1"/>
  <c r="C3005" i="1" a="1"/>
  <c r="C3005" i="1" s="1"/>
  <c r="C2669" i="1" a="1"/>
  <c r="C2669" i="1" s="1"/>
  <c r="C2333" i="1" a="1"/>
  <c r="C2333" i="1" s="1"/>
  <c r="C2165" i="1" a="1"/>
  <c r="C2165" i="1" s="1"/>
  <c r="C3173" i="1" a="1"/>
  <c r="C3173" i="1" s="1"/>
  <c r="C2837" i="1" a="1"/>
  <c r="C2837" i="1" s="1"/>
  <c r="C2501" i="1" a="1"/>
  <c r="C2501" i="1" s="1"/>
  <c r="C1997" i="1" a="1"/>
  <c r="C1997" i="1" s="1"/>
  <c r="C1829" i="1" a="1"/>
  <c r="C1829" i="1" s="1"/>
  <c r="C1661" i="1" a="1"/>
  <c r="C1661" i="1" s="1"/>
  <c r="C7037" i="1" a="1"/>
  <c r="C7037" i="1" s="1"/>
  <c r="D7563" i="1" a="1"/>
  <c r="D7563" i="1" s="1"/>
  <c r="D5210" i="1" a="1"/>
  <c r="D5210" i="1" s="1"/>
  <c r="D4370" i="1" a="1"/>
  <c r="D4370" i="1" s="1"/>
  <c r="D4874" i="1" a="1"/>
  <c r="D4874" i="1" s="1"/>
  <c r="D6050" i="1" a="1"/>
  <c r="D6050" i="1" s="1"/>
  <c r="D4538" i="1" a="1"/>
  <c r="D4538" i="1" s="1"/>
  <c r="D8739" i="1" a="1"/>
  <c r="D8739" i="1" s="1"/>
  <c r="D8403" i="1" a="1"/>
  <c r="D8403" i="1" s="1"/>
  <c r="D4706" i="1" a="1"/>
  <c r="D4706" i="1" s="1"/>
  <c r="D8571" i="1" a="1"/>
  <c r="D8571" i="1" s="1"/>
  <c r="D8235" i="1" a="1"/>
  <c r="D8235" i="1" s="1"/>
  <c r="D6722" i="1" a="1"/>
  <c r="D6722" i="1" s="1"/>
  <c r="D1682" i="1" a="1"/>
  <c r="D1682" i="1" s="1"/>
  <c r="D3866" i="1" a="1"/>
  <c r="D3866" i="1" s="1"/>
  <c r="D3362" i="1" a="1"/>
  <c r="D3362" i="1" s="1"/>
  <c r="D2690" i="1" a="1"/>
  <c r="D2690" i="1" s="1"/>
  <c r="D2354" i="1" a="1"/>
  <c r="D2354" i="1" s="1"/>
  <c r="D6554" i="1" a="1"/>
  <c r="D6554" i="1" s="1"/>
  <c r="D5714" i="1" a="1"/>
  <c r="D5714" i="1" s="1"/>
  <c r="D4034" i="1" a="1"/>
  <c r="D4034" i="1" s="1"/>
  <c r="D3530" i="1" a="1"/>
  <c r="D3530" i="1" s="1"/>
  <c r="D8067" i="1" a="1"/>
  <c r="D8067" i="1" s="1"/>
  <c r="D2522" i="1" a="1"/>
  <c r="D2522" i="1" s="1"/>
  <c r="D7058" i="1" a="1"/>
  <c r="D7058" i="1" s="1"/>
  <c r="D4202" i="1" a="1"/>
  <c r="D4202" i="1" s="1"/>
  <c r="D6386" i="1" a="1"/>
  <c r="D6386" i="1" s="1"/>
  <c r="D5546" i="1" a="1"/>
  <c r="D5546" i="1" s="1"/>
  <c r="D6890" i="1" a="1"/>
  <c r="D6890" i="1" s="1"/>
  <c r="D7899" i="1" a="1"/>
  <c r="D7899" i="1" s="1"/>
  <c r="D2858" i="1" a="1"/>
  <c r="D2858" i="1" s="1"/>
  <c r="D2018" i="1" a="1"/>
  <c r="D2018" i="1" s="1"/>
  <c r="D3698" i="1" a="1"/>
  <c r="D3698" i="1" s="1"/>
  <c r="D7226" i="1" a="1"/>
  <c r="D7226" i="1" s="1"/>
  <c r="D6218" i="1" a="1"/>
  <c r="D6218" i="1" s="1"/>
  <c r="D5378" i="1" a="1"/>
  <c r="D5378" i="1" s="1"/>
  <c r="D3026" i="1" a="1"/>
  <c r="D3026" i="1" s="1"/>
  <c r="D5882" i="1" a="1"/>
  <c r="D5882" i="1" s="1"/>
  <c r="D5042" i="1" a="1"/>
  <c r="D5042" i="1" s="1"/>
  <c r="D2186" i="1" a="1"/>
  <c r="D2186" i="1" s="1"/>
  <c r="D1850" i="1" a="1"/>
  <c r="D1850" i="1" s="1"/>
  <c r="D3194" i="1" a="1"/>
  <c r="D3194" i="1" s="1"/>
  <c r="D7395" i="1" a="1"/>
  <c r="D7395" i="1" s="1"/>
  <c r="D7731" i="1" a="1"/>
  <c r="D7731" i="1" s="1"/>
  <c r="D1347" i="1" a="1"/>
  <c r="D1347" i="1" s="1"/>
  <c r="D675" i="1" a="1"/>
  <c r="D675" i="1" s="1"/>
  <c r="D507" i="1" a="1"/>
  <c r="D507" i="1" s="1"/>
  <c r="D339" i="1" a="1"/>
  <c r="D339" i="1" s="1"/>
  <c r="D171" i="1" a="1"/>
  <c r="D171" i="1" s="1"/>
  <c r="D1011" i="1" a="1"/>
  <c r="D1011" i="1" s="1"/>
  <c r="D843" i="1" a="1"/>
  <c r="D843" i="1" s="1"/>
  <c r="D1515" i="1" a="1"/>
  <c r="D1515" i="1" s="1"/>
  <c r="D1179" i="1" a="1"/>
  <c r="D1179" i="1" s="1"/>
  <c r="C7287" i="1" a="1"/>
  <c r="C7287" i="1" s="1"/>
  <c r="C6447" i="1" a="1"/>
  <c r="C6447" i="1" s="1"/>
  <c r="C8464" i="1" a="1"/>
  <c r="C8464" i="1" s="1"/>
  <c r="C6279" i="1" a="1"/>
  <c r="C6279" i="1" s="1"/>
  <c r="C6615" i="1" a="1"/>
  <c r="C6615" i="1" s="1"/>
  <c r="C5943" i="1" a="1"/>
  <c r="C5943" i="1" s="1"/>
  <c r="C8632" i="1" a="1"/>
  <c r="C8632" i="1" s="1"/>
  <c r="C6951" i="1" a="1"/>
  <c r="C6951" i="1" s="1"/>
  <c r="C6783" i="1" a="1"/>
  <c r="C6783" i="1" s="1"/>
  <c r="C7119" i="1" a="1"/>
  <c r="C7119" i="1" s="1"/>
  <c r="C5775" i="1" a="1"/>
  <c r="C5775" i="1" s="1"/>
  <c r="C6111" i="1" a="1"/>
  <c r="C6111" i="1" s="1"/>
  <c r="C7792" i="1" a="1"/>
  <c r="C7792" i="1" s="1"/>
  <c r="C8296" i="1" a="1"/>
  <c r="C8296" i="1" s="1"/>
  <c r="C8128" i="1" a="1"/>
  <c r="C8128" i="1" s="1"/>
  <c r="C7624" i="1" a="1"/>
  <c r="C7624" i="1" s="1"/>
  <c r="C7456" i="1" a="1"/>
  <c r="C7456" i="1" s="1"/>
  <c r="C904" i="1" a="1"/>
  <c r="C904" i="1" s="1"/>
  <c r="C7960" i="1" a="1"/>
  <c r="C7960" i="1" s="1"/>
  <c r="C1576" i="1" a="1"/>
  <c r="C1576" i="1" s="1"/>
  <c r="C1240" i="1" a="1"/>
  <c r="C1240" i="1" s="1"/>
  <c r="C1072" i="1" a="1"/>
  <c r="C1072" i="1" s="1"/>
  <c r="C1408" i="1" a="1"/>
  <c r="C1408" i="1" s="1"/>
  <c r="C5439" i="1" a="1"/>
  <c r="C5439" i="1" s="1"/>
  <c r="C5103" i="1" a="1"/>
  <c r="C5103" i="1" s="1"/>
  <c r="C4767" i="1" a="1"/>
  <c r="C4767" i="1" s="1"/>
  <c r="C4431" i="1" a="1"/>
  <c r="C4431" i="1" s="1"/>
  <c r="C4263" i="1" a="1"/>
  <c r="C4263" i="1" s="1"/>
  <c r="C3927" i="1" a="1"/>
  <c r="C3927" i="1" s="1"/>
  <c r="C3591" i="1" a="1"/>
  <c r="C3591" i="1" s="1"/>
  <c r="C3255" i="1" a="1"/>
  <c r="C3255" i="1" s="1"/>
  <c r="C2919" i="1" a="1"/>
  <c r="C2919" i="1" s="1"/>
  <c r="C2583" i="1" a="1"/>
  <c r="C2583" i="1" s="1"/>
  <c r="C736" i="1" a="1"/>
  <c r="C736" i="1" s="1"/>
  <c r="C232" i="1" a="1"/>
  <c r="C232" i="1" s="1"/>
  <c r="C568" i="1" a="1"/>
  <c r="C568" i="1" s="1"/>
  <c r="C400" i="1" a="1"/>
  <c r="C400" i="1" s="1"/>
  <c r="C64" i="1" a="1"/>
  <c r="C64" i="1" s="1"/>
  <c r="C5607" i="1" a="1"/>
  <c r="C5607" i="1" s="1"/>
  <c r="C5271" i="1" a="1"/>
  <c r="C5271" i="1" s="1"/>
  <c r="C4935" i="1" a="1"/>
  <c r="C4935" i="1" s="1"/>
  <c r="C4599" i="1" a="1"/>
  <c r="C4599" i="1" s="1"/>
  <c r="C4095" i="1" a="1"/>
  <c r="C4095" i="1" s="1"/>
  <c r="C3759" i="1" a="1"/>
  <c r="C3759" i="1" s="1"/>
  <c r="C3423" i="1" a="1"/>
  <c r="C3423" i="1" s="1"/>
  <c r="C3087" i="1" a="1"/>
  <c r="C3087" i="1" s="1"/>
  <c r="C2751" i="1" a="1"/>
  <c r="C2751" i="1" s="1"/>
  <c r="C2415" i="1" a="1"/>
  <c r="C2415" i="1" s="1"/>
  <c r="C1911" i="1" a="1"/>
  <c r="C1911" i="1" s="1"/>
  <c r="C2079" i="1" a="1"/>
  <c r="C2079" i="1" s="1"/>
  <c r="C2247" i="1" a="1"/>
  <c r="C2247" i="1" s="1"/>
  <c r="C1743" i="1" a="1"/>
  <c r="C1743" i="1" s="1"/>
  <c r="C6511" i="1" a="1"/>
  <c r="C6511" i="1" s="1"/>
  <c r="C8528" i="1" a="1"/>
  <c r="C8528" i="1" s="1"/>
  <c r="C6847" i="1" a="1"/>
  <c r="C6847" i="1" s="1"/>
  <c r="C7015" i="1" a="1"/>
  <c r="C7015" i="1" s="1"/>
  <c r="C6679" i="1" a="1"/>
  <c r="C6679" i="1" s="1"/>
  <c r="C6007" i="1" a="1"/>
  <c r="C6007" i="1" s="1"/>
  <c r="C8696" i="1" a="1"/>
  <c r="C8696" i="1" s="1"/>
  <c r="C6343" i="1" a="1"/>
  <c r="C6343" i="1" s="1"/>
  <c r="C7351" i="1" a="1"/>
  <c r="C7351" i="1" s="1"/>
  <c r="C6175" i="1" a="1"/>
  <c r="C6175" i="1" s="1"/>
  <c r="C5839" i="1" a="1"/>
  <c r="C5839" i="1" s="1"/>
  <c r="C7183" i="1" a="1"/>
  <c r="C7183" i="1" s="1"/>
  <c r="C8192" i="1" a="1"/>
  <c r="C8192" i="1" s="1"/>
  <c r="C7856" i="1" a="1"/>
  <c r="C7856" i="1" s="1"/>
  <c r="C7688" i="1" a="1"/>
  <c r="C7688" i="1" s="1"/>
  <c r="C800" i="1" a="1"/>
  <c r="C800" i="1" s="1"/>
  <c r="C8360" i="1" a="1"/>
  <c r="C8360" i="1" s="1"/>
  <c r="C1640" i="1" a="1"/>
  <c r="C1640" i="1" s="1"/>
  <c r="C1304" i="1" a="1"/>
  <c r="C1304" i="1" s="1"/>
  <c r="C968" i="1" a="1"/>
  <c r="C968" i="1" s="1"/>
  <c r="C7520" i="1" a="1"/>
  <c r="C7520" i="1" s="1"/>
  <c r="C1136" i="1" a="1"/>
  <c r="C1136" i="1" s="1"/>
  <c r="C1472" i="1" a="1"/>
  <c r="C1472" i="1" s="1"/>
  <c r="C5503" i="1" a="1"/>
  <c r="C5503" i="1" s="1"/>
  <c r="C5167" i="1" a="1"/>
  <c r="C5167" i="1" s="1"/>
  <c r="C4831" i="1" a="1"/>
  <c r="C4831" i="1" s="1"/>
  <c r="C4495" i="1" a="1"/>
  <c r="C4495" i="1" s="1"/>
  <c r="C4327" i="1" a="1"/>
  <c r="C4327" i="1" s="1"/>
  <c r="C3991" i="1" a="1"/>
  <c r="C3991" i="1" s="1"/>
  <c r="C3655" i="1" a="1"/>
  <c r="C3655" i="1" s="1"/>
  <c r="C3319" i="1" a="1"/>
  <c r="C3319" i="1" s="1"/>
  <c r="C2983" i="1" a="1"/>
  <c r="C2983" i="1" s="1"/>
  <c r="C2647" i="1" a="1"/>
  <c r="C2647" i="1" s="1"/>
  <c r="C2311" i="1" a="1"/>
  <c r="C2311" i="1" s="1"/>
  <c r="C8024" i="1" a="1"/>
  <c r="C8024" i="1" s="1"/>
  <c r="C464" i="1" a="1"/>
  <c r="C464" i="1" s="1"/>
  <c r="C128" i="1" a="1"/>
  <c r="C128" i="1" s="1"/>
  <c r="C5671" i="1" a="1"/>
  <c r="C5671" i="1" s="1"/>
  <c r="C5335" i="1" a="1"/>
  <c r="C5335" i="1" s="1"/>
  <c r="C4999" i="1" a="1"/>
  <c r="C4999" i="1" s="1"/>
  <c r="C4663" i="1" a="1"/>
  <c r="C4663" i="1" s="1"/>
  <c r="C4159" i="1" a="1"/>
  <c r="C4159" i="1" s="1"/>
  <c r="C3823" i="1" a="1"/>
  <c r="C3823" i="1" s="1"/>
  <c r="C3487" i="1" a="1"/>
  <c r="C3487" i="1" s="1"/>
  <c r="C3151" i="1" a="1"/>
  <c r="C3151" i="1" s="1"/>
  <c r="C2815" i="1" a="1"/>
  <c r="C2815" i="1" s="1"/>
  <c r="C2479" i="1" a="1"/>
  <c r="C2479" i="1" s="1"/>
  <c r="C296" i="1" a="1"/>
  <c r="C296" i="1" s="1"/>
  <c r="C632" i="1" a="1"/>
  <c r="C632" i="1" s="1"/>
  <c r="C1975" i="1" a="1"/>
  <c r="C1975" i="1" s="1"/>
  <c r="C2143" i="1" a="1"/>
  <c r="C2143" i="1" s="1"/>
  <c r="C1807" i="1" a="1"/>
  <c r="C1807" i="1" s="1"/>
  <c r="D4525" i="1" a="1"/>
  <c r="D4525" i="1" s="1"/>
  <c r="D5533" i="1" a="1"/>
  <c r="D5533" i="1" s="1"/>
  <c r="D4861" i="1" a="1"/>
  <c r="D4861" i="1" s="1"/>
  <c r="D8726" i="1" a="1"/>
  <c r="D8726" i="1" s="1"/>
  <c r="D8390" i="1" a="1"/>
  <c r="D8390" i="1" s="1"/>
  <c r="D8222" i="1" a="1"/>
  <c r="D8222" i="1" s="1"/>
  <c r="D5197" i="1" a="1"/>
  <c r="D5197" i="1" s="1"/>
  <c r="D7382" i="1" a="1"/>
  <c r="D7382" i="1" s="1"/>
  <c r="D8558" i="1" a="1"/>
  <c r="D8558" i="1" s="1"/>
  <c r="D7718" i="1" a="1"/>
  <c r="D7718" i="1" s="1"/>
  <c r="D7550" i="1" a="1"/>
  <c r="D7550" i="1" s="1"/>
  <c r="D8054" i="1" a="1"/>
  <c r="D8054" i="1" s="1"/>
  <c r="D1166" i="1" a="1"/>
  <c r="D1166" i="1" s="1"/>
  <c r="D830" i="1" a="1"/>
  <c r="D830" i="1" s="1"/>
  <c r="D1502" i="1" a="1"/>
  <c r="D1502" i="1" s="1"/>
  <c r="D1334" i="1" a="1"/>
  <c r="D1334" i="1" s="1"/>
  <c r="D998" i="1" a="1"/>
  <c r="D998" i="1" s="1"/>
  <c r="D662" i="1" a="1"/>
  <c r="D662" i="1" s="1"/>
  <c r="D494" i="1" a="1"/>
  <c r="D494" i="1" s="1"/>
  <c r="D7886" i="1" a="1"/>
  <c r="D7886" i="1" s="1"/>
  <c r="D158" i="1" a="1"/>
  <c r="D158" i="1" s="1"/>
  <c r="D7213" i="1" a="1"/>
  <c r="D7213" i="1" s="1"/>
  <c r="D6877" i="1" a="1"/>
  <c r="D6877" i="1" s="1"/>
  <c r="D6373" i="1" a="1"/>
  <c r="D6373" i="1" s="1"/>
  <c r="D6709" i="1" a="1"/>
  <c r="D6709" i="1" s="1"/>
  <c r="D6205" i="1" a="1"/>
  <c r="D6205" i="1" s="1"/>
  <c r="D5869" i="1" a="1"/>
  <c r="D5869" i="1" s="1"/>
  <c r="D4357" i="1" a="1"/>
  <c r="D4357" i="1" s="1"/>
  <c r="D4021" i="1" a="1"/>
  <c r="D4021" i="1" s="1"/>
  <c r="D3685" i="1" a="1"/>
  <c r="D3685" i="1" s="1"/>
  <c r="D3349" i="1" a="1"/>
  <c r="D3349" i="1" s="1"/>
  <c r="D6541" i="1" a="1"/>
  <c r="D6541" i="1" s="1"/>
  <c r="D3853" i="1" a="1"/>
  <c r="D3853" i="1" s="1"/>
  <c r="D3181" i="1" a="1"/>
  <c r="D3181" i="1" s="1"/>
  <c r="D2845" i="1" a="1"/>
  <c r="D2845" i="1" s="1"/>
  <c r="D2509" i="1" a="1"/>
  <c r="D2509" i="1" s="1"/>
  <c r="D2005" i="1" a="1"/>
  <c r="D2005" i="1" s="1"/>
  <c r="D1669" i="1" a="1"/>
  <c r="D1669" i="1" s="1"/>
  <c r="D4189" i="1" a="1"/>
  <c r="D4189" i="1" s="1"/>
  <c r="D6037" i="1" a="1"/>
  <c r="D6037" i="1" s="1"/>
  <c r="D3013" i="1" a="1"/>
  <c r="D3013" i="1" s="1"/>
  <c r="D2677" i="1" a="1"/>
  <c r="D2677" i="1" s="1"/>
  <c r="D2341" i="1" a="1"/>
  <c r="D2341" i="1" s="1"/>
  <c r="D2173" i="1" a="1"/>
  <c r="D2173" i="1" s="1"/>
  <c r="D1837" i="1" a="1"/>
  <c r="D1837" i="1" s="1"/>
  <c r="D3517" i="1" a="1"/>
  <c r="D3517" i="1" s="1"/>
  <c r="D7045" i="1" a="1"/>
  <c r="D7045" i="1" s="1"/>
  <c r="D326" i="1" a="1"/>
  <c r="D326" i="1" s="1"/>
  <c r="D5365" i="1" a="1"/>
  <c r="D5365" i="1" s="1"/>
  <c r="D4693" i="1" a="1"/>
  <c r="D4693" i="1" s="1"/>
  <c r="D5701" i="1" a="1"/>
  <c r="D5701" i="1" s="1"/>
  <c r="D5029" i="1" a="1"/>
  <c r="D5029" i="1" s="1"/>
  <c r="C4897" i="1" a="1"/>
  <c r="C4897" i="1" s="1"/>
  <c r="C5401" i="1" a="1"/>
  <c r="C5401" i="1" s="1"/>
  <c r="C5065" i="1" a="1"/>
  <c r="C5065" i="1" s="1"/>
  <c r="C5737" i="1" a="1"/>
  <c r="C5737" i="1" s="1"/>
  <c r="C4729" i="1" a="1"/>
  <c r="C4729" i="1" s="1"/>
  <c r="C5233" i="1" a="1"/>
  <c r="C5233" i="1" s="1"/>
  <c r="C4561" i="1" a="1"/>
  <c r="C4561" i="1" s="1"/>
  <c r="C5569" i="1" a="1"/>
  <c r="C5569" i="1" s="1"/>
  <c r="C8426" i="1" a="1"/>
  <c r="C8426" i="1" s="1"/>
  <c r="C8258" i="1" a="1"/>
  <c r="C8258" i="1" s="1"/>
  <c r="C1705" i="1" a="1"/>
  <c r="C1705" i="1" s="1"/>
  <c r="C8594" i="1" a="1"/>
  <c r="C8594" i="1" s="1"/>
  <c r="C1538" i="1" a="1"/>
  <c r="C1538" i="1" s="1"/>
  <c r="C1370" i="1" a="1"/>
  <c r="C1370" i="1" s="1"/>
  <c r="C1034" i="1" a="1"/>
  <c r="C1034" i="1" s="1"/>
  <c r="C866" i="1" a="1"/>
  <c r="C866" i="1" s="1"/>
  <c r="C8090" i="1" a="1"/>
  <c r="C8090" i="1" s="1"/>
  <c r="C530" i="1" a="1"/>
  <c r="C530" i="1" s="1"/>
  <c r="C7754" i="1" a="1"/>
  <c r="C7754" i="1" s="1"/>
  <c r="C7586" i="1" a="1"/>
  <c r="C7586" i="1" s="1"/>
  <c r="C1202" i="1" a="1"/>
  <c r="C1202" i="1" s="1"/>
  <c r="C7418" i="1" a="1"/>
  <c r="C7418" i="1" s="1"/>
  <c r="C698" i="1" a="1"/>
  <c r="C698" i="1" s="1"/>
  <c r="C7922" i="1" a="1"/>
  <c r="C7922" i="1" s="1"/>
  <c r="C362" i="1" a="1"/>
  <c r="C362" i="1" s="1"/>
  <c r="C194" i="1" a="1"/>
  <c r="C194" i="1" s="1"/>
  <c r="C6745" i="1" a="1"/>
  <c r="C6745" i="1" s="1"/>
  <c r="C6241" i="1" a="1"/>
  <c r="C6241" i="1" s="1"/>
  <c r="C5905" i="1" a="1"/>
  <c r="C5905" i="1" s="1"/>
  <c r="C4393" i="1" a="1"/>
  <c r="C4393" i="1" s="1"/>
  <c r="C4057" i="1" a="1"/>
  <c r="C4057" i="1" s="1"/>
  <c r="C3721" i="1" a="1"/>
  <c r="C3721" i="1" s="1"/>
  <c r="C3385" i="1" a="1"/>
  <c r="C3385" i="1" s="1"/>
  <c r="C6913" i="1" a="1"/>
  <c r="C6913" i="1" s="1"/>
  <c r="C6577" i="1" a="1"/>
  <c r="C6577" i="1" s="1"/>
  <c r="C7249" i="1" a="1"/>
  <c r="C7249" i="1" s="1"/>
  <c r="C6073" i="1" a="1"/>
  <c r="C6073" i="1" s="1"/>
  <c r="C4225" i="1" a="1"/>
  <c r="C4225" i="1" s="1"/>
  <c r="C3889" i="1" a="1"/>
  <c r="C3889" i="1" s="1"/>
  <c r="C3553" i="1" a="1"/>
  <c r="C3553" i="1" s="1"/>
  <c r="C26" i="1" a="1"/>
  <c r="C26" i="1" s="1"/>
  <c r="C6409" i="1" a="1"/>
  <c r="C6409" i="1" s="1"/>
  <c r="C2041" i="1" a="1"/>
  <c r="C2041" i="1" s="1"/>
  <c r="C3049" i="1" a="1"/>
  <c r="C3049" i="1" s="1"/>
  <c r="C2713" i="1" a="1"/>
  <c r="C2713" i="1" s="1"/>
  <c r="C2377" i="1" a="1"/>
  <c r="C2377" i="1" s="1"/>
  <c r="C2209" i="1" a="1"/>
  <c r="C2209" i="1" s="1"/>
  <c r="C2881" i="1" a="1"/>
  <c r="C2881" i="1" s="1"/>
  <c r="C7081" i="1" a="1"/>
  <c r="C7081" i="1" s="1"/>
  <c r="C3217" i="1" a="1"/>
  <c r="C3217" i="1" s="1"/>
  <c r="C2545" i="1" a="1"/>
  <c r="C2545" i="1" s="1"/>
  <c r="C1873" i="1" a="1"/>
  <c r="C1873" i="1" s="1"/>
  <c r="C5297" i="1" a="1"/>
  <c r="C5297" i="1" s="1"/>
  <c r="C4961" i="1" a="1"/>
  <c r="C4961" i="1" s="1"/>
  <c r="C5465" i="1" a="1"/>
  <c r="C5465" i="1" s="1"/>
  <c r="C5129" i="1" a="1"/>
  <c r="C5129" i="1" s="1"/>
  <c r="C4793" i="1" a="1"/>
  <c r="C4793" i="1" s="1"/>
  <c r="C4457" i="1" a="1"/>
  <c r="C4457" i="1" s="1"/>
  <c r="C1769" i="1" a="1"/>
  <c r="C1769" i="1" s="1"/>
  <c r="C4625" i="1" a="1"/>
  <c r="C4625" i="1" s="1"/>
  <c r="C5633" i="1" a="1"/>
  <c r="C5633" i="1" s="1"/>
  <c r="C2105" i="1" a="1"/>
  <c r="C2105" i="1" s="1"/>
  <c r="C258" i="1" a="1"/>
  <c r="C258" i="1" s="1"/>
  <c r="C8490" i="1" a="1"/>
  <c r="C8490" i="1" s="1"/>
  <c r="C8322" i="1" a="1"/>
  <c r="C8322" i="1" s="1"/>
  <c r="C8154" i="1" a="1"/>
  <c r="C8154" i="1" s="1"/>
  <c r="C7482" i="1" a="1"/>
  <c r="C7482" i="1" s="1"/>
  <c r="C7818" i="1" a="1"/>
  <c r="C7818" i="1" s="1"/>
  <c r="C8658" i="1" a="1"/>
  <c r="C8658" i="1" s="1"/>
  <c r="C7986" i="1" a="1"/>
  <c r="C7986" i="1" s="1"/>
  <c r="C1602" i="1" a="1"/>
  <c r="C1602" i="1" s="1"/>
  <c r="C1434" i="1" a="1"/>
  <c r="C1434" i="1" s="1"/>
  <c r="C1098" i="1" a="1"/>
  <c r="C1098" i="1" s="1"/>
  <c r="C762" i="1" a="1"/>
  <c r="C762" i="1" s="1"/>
  <c r="C594" i="1" a="1"/>
  <c r="C594" i="1" s="1"/>
  <c r="C7650" i="1" a="1"/>
  <c r="C7650" i="1" s="1"/>
  <c r="C930" i="1" a="1"/>
  <c r="C930" i="1" s="1"/>
  <c r="C426" i="1" a="1"/>
  <c r="C426" i="1" s="1"/>
  <c r="C1266" i="1" a="1"/>
  <c r="C1266" i="1" s="1"/>
  <c r="C90" i="1" a="1"/>
  <c r="C90" i="1" s="1"/>
  <c r="C5969" i="1" a="1"/>
  <c r="C5969" i="1" s="1"/>
  <c r="C4121" i="1" a="1"/>
  <c r="C4121" i="1" s="1"/>
  <c r="C3785" i="1" a="1"/>
  <c r="C3785" i="1" s="1"/>
  <c r="C3449" i="1" a="1"/>
  <c r="C3449" i="1" s="1"/>
  <c r="C7313" i="1" a="1"/>
  <c r="C7313" i="1" s="1"/>
  <c r="C6809" i="1" a="1"/>
  <c r="C6809" i="1" s="1"/>
  <c r="C6641" i="1" a="1"/>
  <c r="C6641" i="1" s="1"/>
  <c r="C6305" i="1" a="1"/>
  <c r="C6305" i="1" s="1"/>
  <c r="C6137" i="1" a="1"/>
  <c r="C6137" i="1" s="1"/>
  <c r="C5801" i="1" a="1"/>
  <c r="C5801" i="1" s="1"/>
  <c r="C4289" i="1" a="1"/>
  <c r="C4289" i="1" s="1"/>
  <c r="C3953" i="1" a="1"/>
  <c r="C3953" i="1" s="1"/>
  <c r="C3617" i="1" a="1"/>
  <c r="C3617" i="1" s="1"/>
  <c r="C3281" i="1" a="1"/>
  <c r="C3281" i="1" s="1"/>
  <c r="C6473" i="1" a="1"/>
  <c r="C6473" i="1" s="1"/>
  <c r="C3113" i="1" a="1"/>
  <c r="C3113" i="1" s="1"/>
  <c r="C2777" i="1" a="1"/>
  <c r="C2777" i="1" s="1"/>
  <c r="C2441" i="1" a="1"/>
  <c r="C2441" i="1" s="1"/>
  <c r="C1937" i="1" a="1"/>
  <c r="C1937" i="1" s="1"/>
  <c r="C2273" i="1" a="1"/>
  <c r="C2273" i="1" s="1"/>
  <c r="C2609" i="1" a="1"/>
  <c r="C2609" i="1" s="1"/>
  <c r="C6977" i="1" a="1"/>
  <c r="C6977" i="1" s="1"/>
  <c r="C2945" i="1" a="1"/>
  <c r="C2945" i="1" s="1"/>
  <c r="C7145" i="1" a="1"/>
  <c r="C7145" i="1" s="1"/>
  <c r="C8717" i="1" a="1"/>
  <c r="C8717" i="1" s="1"/>
  <c r="C8549" i="1" a="1"/>
  <c r="C8549" i="1" s="1"/>
  <c r="C7709" i="1" a="1"/>
  <c r="C7709" i="1" s="1"/>
  <c r="C7373" i="1" a="1"/>
  <c r="C7373" i="1" s="1"/>
  <c r="C8213" i="1" a="1"/>
  <c r="C8213" i="1" s="1"/>
  <c r="C8381" i="1" a="1"/>
  <c r="C8381" i="1" s="1"/>
  <c r="C1325" i="1" a="1"/>
  <c r="C1325" i="1" s="1"/>
  <c r="C821" i="1" a="1"/>
  <c r="C821" i="1" s="1"/>
  <c r="C989" i="1" a="1"/>
  <c r="C989" i="1" s="1"/>
  <c r="C1493" i="1" a="1"/>
  <c r="C1493" i="1" s="1"/>
  <c r="C1157" i="1" a="1"/>
  <c r="C1157" i="1" s="1"/>
  <c r="C7877" i="1" a="1"/>
  <c r="C7877" i="1" s="1"/>
  <c r="C485" i="1" a="1"/>
  <c r="C485" i="1" s="1"/>
  <c r="C653" i="1" a="1"/>
  <c r="C653" i="1" s="1"/>
  <c r="C149" i="1" a="1"/>
  <c r="C149" i="1" s="1"/>
  <c r="C8045" i="1" a="1"/>
  <c r="C8045" i="1" s="1"/>
  <c r="C7541" i="1" a="1"/>
  <c r="C7541" i="1" s="1"/>
  <c r="C317" i="1" a="1"/>
  <c r="C317" i="1" s="1"/>
  <c r="C7036" i="1" a="1"/>
  <c r="C7036" i="1" s="1"/>
  <c r="C6700" i="1" a="1"/>
  <c r="C6700" i="1" s="1"/>
  <c r="C5860" i="1" a="1"/>
  <c r="C5860" i="1" s="1"/>
  <c r="C6196" i="1" a="1"/>
  <c r="C6196" i="1" s="1"/>
  <c r="C7204" i="1" a="1"/>
  <c r="C7204" i="1" s="1"/>
  <c r="C6868" i="1" a="1"/>
  <c r="C6868" i="1" s="1"/>
  <c r="C6532" i="1" a="1"/>
  <c r="C6532" i="1" s="1"/>
  <c r="C5524" i="1" a="1"/>
  <c r="C5524" i="1" s="1"/>
  <c r="C5188" i="1" a="1"/>
  <c r="C5188" i="1" s="1"/>
  <c r="C1660" i="1" a="1"/>
  <c r="C1660" i="1" s="1"/>
  <c r="C5020" i="1" a="1"/>
  <c r="C5020" i="1" s="1"/>
  <c r="C4684" i="1" a="1"/>
  <c r="C4684" i="1" s="1"/>
  <c r="C4348" i="1" a="1"/>
  <c r="C4348" i="1" s="1"/>
  <c r="C4012" i="1" a="1"/>
  <c r="C4012" i="1" s="1"/>
  <c r="C3676" i="1" a="1"/>
  <c r="C3676" i="1" s="1"/>
  <c r="C3340" i="1" a="1"/>
  <c r="C3340" i="1" s="1"/>
  <c r="C3004" i="1" a="1"/>
  <c r="C3004" i="1" s="1"/>
  <c r="C2668" i="1" a="1"/>
  <c r="C2668" i="1" s="1"/>
  <c r="C2332" i="1" a="1"/>
  <c r="C2332" i="1" s="1"/>
  <c r="C2164" i="1" a="1"/>
  <c r="C2164" i="1" s="1"/>
  <c r="C5692" i="1" a="1"/>
  <c r="C5692" i="1" s="1"/>
  <c r="C5356" i="1" a="1"/>
  <c r="C5356" i="1" s="1"/>
  <c r="C1996" i="1" a="1"/>
  <c r="C1996" i="1" s="1"/>
  <c r="C1828" i="1" a="1"/>
  <c r="C1828" i="1" s="1"/>
  <c r="C4852" i="1" a="1"/>
  <c r="C4852" i="1" s="1"/>
  <c r="C4516" i="1" a="1"/>
  <c r="C4516" i="1" s="1"/>
  <c r="C4180" i="1" a="1"/>
  <c r="C4180" i="1" s="1"/>
  <c r="C3844" i="1" a="1"/>
  <c r="C3844" i="1" s="1"/>
  <c r="C3508" i="1" a="1"/>
  <c r="C3508" i="1" s="1"/>
  <c r="C3172" i="1" a="1"/>
  <c r="C3172" i="1" s="1"/>
  <c r="C2836" i="1" a="1"/>
  <c r="C2836" i="1" s="1"/>
  <c r="C2500" i="1" a="1"/>
  <c r="C2500" i="1" s="1"/>
  <c r="C6364" i="1" a="1"/>
  <c r="C6364" i="1" s="1"/>
  <c r="C6028" i="1" a="1"/>
  <c r="C6028" i="1" s="1"/>
  <c r="C4705" i="1" a="1"/>
  <c r="C4705" i="1" s="1"/>
  <c r="C5209" i="1" a="1"/>
  <c r="C5209" i="1" s="1"/>
  <c r="C5713" i="1" a="1"/>
  <c r="C5713" i="1" s="1"/>
  <c r="C4873" i="1" a="1"/>
  <c r="C4873" i="1" s="1"/>
  <c r="C5545" i="1" a="1"/>
  <c r="C5545" i="1" s="1"/>
  <c r="C5377" i="1" a="1"/>
  <c r="C5377" i="1" s="1"/>
  <c r="C5041" i="1" a="1"/>
  <c r="C5041" i="1" s="1"/>
  <c r="C1849" i="1" a="1"/>
  <c r="C1849" i="1" s="1"/>
  <c r="C4537" i="1" a="1"/>
  <c r="C4537" i="1" s="1"/>
  <c r="C8402" i="1" a="1"/>
  <c r="C8402" i="1" s="1"/>
  <c r="C8234" i="1" a="1"/>
  <c r="C8234" i="1" s="1"/>
  <c r="C8570" i="1" a="1"/>
  <c r="C8570" i="1" s="1"/>
  <c r="C8738" i="1" a="1"/>
  <c r="C8738" i="1" s="1"/>
  <c r="C8066" i="1" a="1"/>
  <c r="C8066" i="1" s="1"/>
  <c r="C7562" i="1" a="1"/>
  <c r="C7562" i="1" s="1"/>
  <c r="C7394" i="1" a="1"/>
  <c r="C7394" i="1" s="1"/>
  <c r="C7898" i="1" a="1"/>
  <c r="C7898" i="1" s="1"/>
  <c r="C1178" i="1" a="1"/>
  <c r="C1178" i="1" s="1"/>
  <c r="C842" i="1" a="1"/>
  <c r="C842" i="1" s="1"/>
  <c r="C1514" i="1" a="1"/>
  <c r="C1514" i="1" s="1"/>
  <c r="C7730" i="1" a="1"/>
  <c r="C7730" i="1" s="1"/>
  <c r="C1346" i="1" a="1"/>
  <c r="C1346" i="1" s="1"/>
  <c r="C674" i="1" a="1"/>
  <c r="C674" i="1" s="1"/>
  <c r="C506" i="1" a="1"/>
  <c r="C506" i="1" s="1"/>
  <c r="C1010" i="1" a="1"/>
  <c r="C1010" i="1" s="1"/>
  <c r="C6049" i="1" a="1"/>
  <c r="C6049" i="1" s="1"/>
  <c r="C4201" i="1" a="1"/>
  <c r="C4201" i="1" s="1"/>
  <c r="C3865" i="1" a="1"/>
  <c r="C3865" i="1" s="1"/>
  <c r="C3529" i="1" a="1"/>
  <c r="C3529" i="1" s="1"/>
  <c r="C6889" i="1" a="1"/>
  <c r="C6889" i="1" s="1"/>
  <c r="C6385" i="1" a="1"/>
  <c r="C6385" i="1" s="1"/>
  <c r="C170" i="1" a="1"/>
  <c r="C170" i="1" s="1"/>
  <c r="C7057" i="1" a="1"/>
  <c r="C7057" i="1" s="1"/>
  <c r="C6721" i="1" a="1"/>
  <c r="C6721" i="1" s="1"/>
  <c r="C6217" i="1" a="1"/>
  <c r="C6217" i="1" s="1"/>
  <c r="C5881" i="1" a="1"/>
  <c r="C5881" i="1" s="1"/>
  <c r="C4369" i="1" a="1"/>
  <c r="C4369" i="1" s="1"/>
  <c r="C4033" i="1" a="1"/>
  <c r="C4033" i="1" s="1"/>
  <c r="C3697" i="1" a="1"/>
  <c r="C3697" i="1" s="1"/>
  <c r="C3361" i="1" a="1"/>
  <c r="C3361" i="1" s="1"/>
  <c r="C6553" i="1" a="1"/>
  <c r="C6553" i="1" s="1"/>
  <c r="C3193" i="1" a="1"/>
  <c r="C3193" i="1" s="1"/>
  <c r="C2857" i="1" a="1"/>
  <c r="C2857" i="1" s="1"/>
  <c r="C2521" i="1" a="1"/>
  <c r="C2521" i="1" s="1"/>
  <c r="C2017" i="1" a="1"/>
  <c r="C2017" i="1" s="1"/>
  <c r="C338" i="1" a="1"/>
  <c r="C338" i="1" s="1"/>
  <c r="C1681" i="1" a="1"/>
  <c r="C1681" i="1" s="1"/>
  <c r="C3025" i="1" a="1"/>
  <c r="C3025" i="1" s="1"/>
  <c r="C7225" i="1" a="1"/>
  <c r="C7225" i="1" s="1"/>
  <c r="C2353" i="1" a="1"/>
  <c r="C2353" i="1" s="1"/>
  <c r="C2185" i="1" a="1"/>
  <c r="C2185" i="1" s="1"/>
  <c r="C2689" i="1" a="1"/>
  <c r="C2689" i="1" s="1"/>
  <c r="C7283" i="1" a="1"/>
  <c r="C7283" i="1" s="1"/>
  <c r="C8460" i="1" a="1"/>
  <c r="C8460" i="1" s="1"/>
  <c r="C6947" i="1" a="1"/>
  <c r="C6947" i="1" s="1"/>
  <c r="C6611" i="1" a="1"/>
  <c r="C6611" i="1" s="1"/>
  <c r="C8628" i="1" a="1"/>
  <c r="C8628" i="1" s="1"/>
  <c r="C5939" i="1" a="1"/>
  <c r="C5939" i="1" s="1"/>
  <c r="C6443" i="1" a="1"/>
  <c r="C6443" i="1" s="1"/>
  <c r="C6107" i="1" a="1"/>
  <c r="C6107" i="1" s="1"/>
  <c r="C6275" i="1" a="1"/>
  <c r="C6275" i="1" s="1"/>
  <c r="C7115" i="1" a="1"/>
  <c r="C7115" i="1" s="1"/>
  <c r="C2075" i="1" a="1"/>
  <c r="C2075" i="1" s="1"/>
  <c r="C6779" i="1" a="1"/>
  <c r="C6779" i="1" s="1"/>
  <c r="C8292" i="1" a="1"/>
  <c r="C8292" i="1" s="1"/>
  <c r="C7956" i="1" a="1"/>
  <c r="C7956" i="1" s="1"/>
  <c r="C7452" i="1" a="1"/>
  <c r="C7452" i="1" s="1"/>
  <c r="C7788" i="1" a="1"/>
  <c r="C7788" i="1" s="1"/>
  <c r="C8124" i="1" a="1"/>
  <c r="C8124" i="1" s="1"/>
  <c r="C7620" i="1" a="1"/>
  <c r="C7620" i="1" s="1"/>
  <c r="C1404" i="1" a="1"/>
  <c r="C1404" i="1" s="1"/>
  <c r="C732" i="1" a="1"/>
  <c r="C732" i="1" s="1"/>
  <c r="C900" i="1" a="1"/>
  <c r="C900" i="1" s="1"/>
  <c r="C1572" i="1" a="1"/>
  <c r="C1572" i="1" s="1"/>
  <c r="C1236" i="1" a="1"/>
  <c r="C1236" i="1" s="1"/>
  <c r="C1068" i="1" a="1"/>
  <c r="C1068" i="1" s="1"/>
  <c r="C2243" i="1" a="1"/>
  <c r="C2243" i="1" s="1"/>
  <c r="C5771" i="1" a="1"/>
  <c r="C5771" i="1" s="1"/>
  <c r="C5435" i="1" a="1"/>
  <c r="C5435" i="1" s="1"/>
  <c r="C5099" i="1" a="1"/>
  <c r="C5099" i="1" s="1"/>
  <c r="C4763" i="1" a="1"/>
  <c r="C4763" i="1" s="1"/>
  <c r="C4427" i="1" a="1"/>
  <c r="C4427" i="1" s="1"/>
  <c r="C4259" i="1" a="1"/>
  <c r="C4259" i="1" s="1"/>
  <c r="C3923" i="1" a="1"/>
  <c r="C3923" i="1" s="1"/>
  <c r="C3587" i="1" a="1"/>
  <c r="C3587" i="1" s="1"/>
  <c r="C3251" i="1" a="1"/>
  <c r="C3251" i="1" s="1"/>
  <c r="C2915" i="1" a="1"/>
  <c r="C2915" i="1" s="1"/>
  <c r="C2579" i="1" a="1"/>
  <c r="C2579" i="1" s="1"/>
  <c r="C228" i="1" a="1"/>
  <c r="C228" i="1" s="1"/>
  <c r="C564" i="1" a="1"/>
  <c r="C564" i="1" s="1"/>
  <c r="C396" i="1" a="1"/>
  <c r="C396" i="1" s="1"/>
  <c r="C60" i="1" a="1"/>
  <c r="C60" i="1" s="1"/>
  <c r="C5603" i="1" a="1"/>
  <c r="C5603" i="1" s="1"/>
  <c r="C3419" i="1" a="1"/>
  <c r="C3419" i="1" s="1"/>
  <c r="C2411" i="1" a="1"/>
  <c r="C2411" i="1" s="1"/>
  <c r="C1907" i="1" a="1"/>
  <c r="C1907" i="1" s="1"/>
  <c r="C4931" i="1" a="1"/>
  <c r="C4931" i="1" s="1"/>
  <c r="C2747" i="1" a="1"/>
  <c r="C2747" i="1" s="1"/>
  <c r="C3755" i="1" a="1"/>
  <c r="C3755" i="1" s="1"/>
  <c r="C4595" i="1" a="1"/>
  <c r="C4595" i="1" s="1"/>
  <c r="C5267" i="1" a="1"/>
  <c r="C5267" i="1" s="1"/>
  <c r="C3083" i="1" a="1"/>
  <c r="C3083" i="1" s="1"/>
  <c r="C1739" i="1" a="1"/>
  <c r="C1739" i="1" s="1"/>
  <c r="C4091" i="1" a="1"/>
  <c r="C4091" i="1" s="1"/>
  <c r="C7011" i="1" a="1"/>
  <c r="C7011" i="1" s="1"/>
  <c r="C8524" i="1" a="1"/>
  <c r="C8524" i="1" s="1"/>
  <c r="C6003" i="1" a="1"/>
  <c r="C6003" i="1" s="1"/>
  <c r="C8692" i="1" a="1"/>
  <c r="C8692" i="1" s="1"/>
  <c r="C6339" i="1" a="1"/>
  <c r="C6339" i="1" s="1"/>
  <c r="C6507" i="1" a="1"/>
  <c r="C6507" i="1" s="1"/>
  <c r="C6171" i="1" a="1"/>
  <c r="C6171" i="1" s="1"/>
  <c r="C5835" i="1" a="1"/>
  <c r="C5835" i="1" s="1"/>
  <c r="C6675" i="1" a="1"/>
  <c r="C6675" i="1" s="1"/>
  <c r="C7179" i="1" a="1"/>
  <c r="C7179" i="1" s="1"/>
  <c r="C6843" i="1" a="1"/>
  <c r="C6843" i="1" s="1"/>
  <c r="C8356" i="1" a="1"/>
  <c r="C8356" i="1" s="1"/>
  <c r="C7347" i="1" a="1"/>
  <c r="C7347" i="1" s="1"/>
  <c r="C8188" i="1" a="1"/>
  <c r="C8188" i="1" s="1"/>
  <c r="C8020" i="1" a="1"/>
  <c r="C8020" i="1" s="1"/>
  <c r="C7516" i="1" a="1"/>
  <c r="C7516" i="1" s="1"/>
  <c r="C7852" i="1" a="1"/>
  <c r="C7852" i="1" s="1"/>
  <c r="C1468" i="1" a="1"/>
  <c r="C1468" i="1" s="1"/>
  <c r="C7684" i="1" a="1"/>
  <c r="C7684" i="1" s="1"/>
  <c r="C796" i="1" a="1"/>
  <c r="C796" i="1" s="1"/>
  <c r="C1636" i="1" a="1"/>
  <c r="C1636" i="1" s="1"/>
  <c r="C1300" i="1" a="1"/>
  <c r="C1300" i="1" s="1"/>
  <c r="C964" i="1" a="1"/>
  <c r="C964" i="1" s="1"/>
  <c r="C1132" i="1" a="1"/>
  <c r="C1132" i="1" s="1"/>
  <c r="C628" i="1" a="1"/>
  <c r="C628" i="1" s="1"/>
  <c r="C5499" i="1" a="1"/>
  <c r="C5499" i="1" s="1"/>
  <c r="C5163" i="1" a="1"/>
  <c r="C5163" i="1" s="1"/>
  <c r="C4827" i="1" a="1"/>
  <c r="C4827" i="1" s="1"/>
  <c r="C4491" i="1" a="1"/>
  <c r="C4491" i="1" s="1"/>
  <c r="C4323" i="1" a="1"/>
  <c r="C4323" i="1" s="1"/>
  <c r="C3987" i="1" a="1"/>
  <c r="C3987" i="1" s="1"/>
  <c r="C3651" i="1" a="1"/>
  <c r="C3651" i="1" s="1"/>
  <c r="C3315" i="1" a="1"/>
  <c r="C3315" i="1" s="1"/>
  <c r="C2979" i="1" a="1"/>
  <c r="C2979" i="1" s="1"/>
  <c r="C2643" i="1" a="1"/>
  <c r="C2643" i="1" s="1"/>
  <c r="C2307" i="1" a="1"/>
  <c r="C2307" i="1" s="1"/>
  <c r="C460" i="1" a="1"/>
  <c r="C460" i="1" s="1"/>
  <c r="C124" i="1" a="1"/>
  <c r="C124" i="1" s="1"/>
  <c r="C292" i="1" a="1"/>
  <c r="C292" i="1" s="1"/>
  <c r="C5331" i="1" a="1"/>
  <c r="C5331" i="1" s="1"/>
  <c r="C3147" i="1" a="1"/>
  <c r="C3147" i="1" s="1"/>
  <c r="C4155" i="1" a="1"/>
  <c r="C4155" i="1" s="1"/>
  <c r="C4659" i="1" a="1"/>
  <c r="C4659" i="1" s="1"/>
  <c r="C2475" i="1" a="1"/>
  <c r="C2475" i="1" s="1"/>
  <c r="C1971" i="1" a="1"/>
  <c r="C1971" i="1" s="1"/>
  <c r="C5667" i="1" a="1"/>
  <c r="C5667" i="1" s="1"/>
  <c r="C3483" i="1" a="1"/>
  <c r="C3483" i="1" s="1"/>
  <c r="C2139" i="1" a="1"/>
  <c r="C2139" i="1" s="1"/>
  <c r="C1803" i="1" a="1"/>
  <c r="C1803" i="1" s="1"/>
  <c r="C3819" i="1" a="1"/>
  <c r="C3819" i="1" s="1"/>
  <c r="C4995" i="1" a="1"/>
  <c r="C4995" i="1" s="1"/>
  <c r="C2811" i="1" a="1"/>
  <c r="C2811" i="1" s="1"/>
  <c r="D8584" i="1" a="1"/>
  <c r="D8584" i="1" s="1"/>
  <c r="D6903" i="1" a="1"/>
  <c r="D6903" i="1" s="1"/>
  <c r="D6231" i="1" a="1"/>
  <c r="D6231" i="1" s="1"/>
  <c r="D7239" i="1" a="1"/>
  <c r="D7239" i="1" s="1"/>
  <c r="D6567" i="1" a="1"/>
  <c r="D6567" i="1" s="1"/>
  <c r="D5895" i="1" a="1"/>
  <c r="D5895" i="1" s="1"/>
  <c r="D8248" i="1" a="1"/>
  <c r="D8248" i="1" s="1"/>
  <c r="D7912" i="1" a="1"/>
  <c r="D7912" i="1" s="1"/>
  <c r="D7408" i="1" a="1"/>
  <c r="D7408" i="1" s="1"/>
  <c r="D8752" i="1" a="1"/>
  <c r="D8752" i="1" s="1"/>
  <c r="D7744" i="1" a="1"/>
  <c r="D7744" i="1" s="1"/>
  <c r="D8416" i="1" a="1"/>
  <c r="D8416" i="1" s="1"/>
  <c r="D8080" i="1" a="1"/>
  <c r="D8080" i="1" s="1"/>
  <c r="D7576" i="1" a="1"/>
  <c r="D7576" i="1" s="1"/>
  <c r="D1360" i="1" a="1"/>
  <c r="D1360" i="1" s="1"/>
  <c r="D856" i="1" a="1"/>
  <c r="D856" i="1" s="1"/>
  <c r="D1024" i="1" a="1"/>
  <c r="D1024" i="1" s="1"/>
  <c r="D1528" i="1" a="1"/>
  <c r="D1528" i="1" s="1"/>
  <c r="D1192" i="1" a="1"/>
  <c r="D1192" i="1" s="1"/>
  <c r="D5727" i="1" a="1"/>
  <c r="D5727" i="1" s="1"/>
  <c r="D5391" i="1" a="1"/>
  <c r="D5391" i="1" s="1"/>
  <c r="D5055" i="1" a="1"/>
  <c r="D5055" i="1" s="1"/>
  <c r="D4719" i="1" a="1"/>
  <c r="D4719" i="1" s="1"/>
  <c r="D4215" i="1" a="1"/>
  <c r="D4215" i="1" s="1"/>
  <c r="D3879" i="1" a="1"/>
  <c r="D3879" i="1" s="1"/>
  <c r="D3543" i="1" a="1"/>
  <c r="D3543" i="1" s="1"/>
  <c r="D3207" i="1" a="1"/>
  <c r="D3207" i="1" s="1"/>
  <c r="D2871" i="1" a="1"/>
  <c r="D2871" i="1" s="1"/>
  <c r="D2535" i="1" a="1"/>
  <c r="D2535" i="1" s="1"/>
  <c r="D184" i="1" a="1"/>
  <c r="D184" i="1" s="1"/>
  <c r="D520" i="1" a="1"/>
  <c r="D520" i="1" s="1"/>
  <c r="D352" i="1" a="1"/>
  <c r="D352" i="1" s="1"/>
  <c r="D16" i="1" a="1"/>
  <c r="D16" i="1" s="1"/>
  <c r="D5559" i="1" a="1"/>
  <c r="D5559" i="1" s="1"/>
  <c r="D5223" i="1" a="1"/>
  <c r="D5223" i="1" s="1"/>
  <c r="D4887" i="1" a="1"/>
  <c r="D4887" i="1" s="1"/>
  <c r="D4551" i="1" a="1"/>
  <c r="D4551" i="1" s="1"/>
  <c r="D4047" i="1" a="1"/>
  <c r="D4047" i="1" s="1"/>
  <c r="D3711" i="1" a="1"/>
  <c r="D3711" i="1" s="1"/>
  <c r="D3375" i="1" a="1"/>
  <c r="D3375" i="1" s="1"/>
  <c r="D3039" i="1" a="1"/>
  <c r="D3039" i="1" s="1"/>
  <c r="D2703" i="1" a="1"/>
  <c r="D2703" i="1" s="1"/>
  <c r="D2367" i="1" a="1"/>
  <c r="D2367" i="1" s="1"/>
  <c r="D2199" i="1" a="1"/>
  <c r="D2199" i="1" s="1"/>
  <c r="D2031" i="1" a="1"/>
  <c r="D2031" i="1" s="1"/>
  <c r="D1863" i="1" a="1"/>
  <c r="D1863" i="1" s="1"/>
  <c r="D6063" i="1" a="1"/>
  <c r="D6063" i="1" s="1"/>
  <c r="D4383" i="1" a="1"/>
  <c r="D4383" i="1" s="1"/>
  <c r="D7071" i="1" a="1"/>
  <c r="D7071" i="1" s="1"/>
  <c r="D6399" i="1" a="1"/>
  <c r="D6399" i="1" s="1"/>
  <c r="D1695" i="1" a="1"/>
  <c r="D1695" i="1" s="1"/>
  <c r="D688" i="1" a="1"/>
  <c r="D688" i="1" s="1"/>
  <c r="D6735" i="1" a="1"/>
  <c r="D6735" i="1" s="1"/>
  <c r="D6247" i="1" a="1"/>
  <c r="D6247" i="1" s="1"/>
  <c r="D7255" i="1" a="1"/>
  <c r="D7255" i="1" s="1"/>
  <c r="D8600" i="1" a="1"/>
  <c r="D8600" i="1" s="1"/>
  <c r="D8432" i="1" a="1"/>
  <c r="D8432" i="1" s="1"/>
  <c r="D6583" i="1" a="1"/>
  <c r="D6583" i="1" s="1"/>
  <c r="D6919" i="1" a="1"/>
  <c r="D6919" i="1" s="1"/>
  <c r="D8264" i="1" a="1"/>
  <c r="D8264" i="1" s="1"/>
  <c r="D7928" i="1" a="1"/>
  <c r="D7928" i="1" s="1"/>
  <c r="D7424" i="1" a="1"/>
  <c r="D7424" i="1" s="1"/>
  <c r="D7760" i="1" a="1"/>
  <c r="D7760" i="1" s="1"/>
  <c r="D5911" i="1" a="1"/>
  <c r="D5911" i="1" s="1"/>
  <c r="D8096" i="1" a="1"/>
  <c r="D8096" i="1" s="1"/>
  <c r="D7592" i="1" a="1"/>
  <c r="D7592" i="1" s="1"/>
  <c r="D1376" i="1" a="1"/>
  <c r="D1376" i="1" s="1"/>
  <c r="D1040" i="1" a="1"/>
  <c r="D1040" i="1" s="1"/>
  <c r="D872" i="1" a="1"/>
  <c r="D872" i="1" s="1"/>
  <c r="D1544" i="1" a="1"/>
  <c r="D1544" i="1" s="1"/>
  <c r="D1208" i="1" a="1"/>
  <c r="D1208" i="1" s="1"/>
  <c r="D3895" i="1" a="1"/>
  <c r="D3895" i="1" s="1"/>
  <c r="D5743" i="1" a="1"/>
  <c r="D5743" i="1" s="1"/>
  <c r="D5407" i="1" a="1"/>
  <c r="D5407" i="1" s="1"/>
  <c r="D5071" i="1" a="1"/>
  <c r="D5071" i="1" s="1"/>
  <c r="D4735" i="1" a="1"/>
  <c r="D4735" i="1" s="1"/>
  <c r="D4399" i="1" a="1"/>
  <c r="D4399" i="1" s="1"/>
  <c r="D4231" i="1" a="1"/>
  <c r="D4231" i="1" s="1"/>
  <c r="D3559" i="1" a="1"/>
  <c r="D3559" i="1" s="1"/>
  <c r="D3223" i="1" a="1"/>
  <c r="D3223" i="1" s="1"/>
  <c r="D2887" i="1" a="1"/>
  <c r="D2887" i="1" s="1"/>
  <c r="D2551" i="1" a="1"/>
  <c r="D2551" i="1" s="1"/>
  <c r="D200" i="1" a="1"/>
  <c r="D200" i="1" s="1"/>
  <c r="D536" i="1" a="1"/>
  <c r="D536" i="1" s="1"/>
  <c r="D368" i="1" a="1"/>
  <c r="D368" i="1" s="1"/>
  <c r="D32" i="1" a="1"/>
  <c r="D32" i="1" s="1"/>
  <c r="D5575" i="1" a="1"/>
  <c r="D5575" i="1" s="1"/>
  <c r="D5239" i="1" a="1"/>
  <c r="D5239" i="1" s="1"/>
  <c r="D4903" i="1" a="1"/>
  <c r="D4903" i="1" s="1"/>
  <c r="D4567" i="1" a="1"/>
  <c r="D4567" i="1" s="1"/>
  <c r="D4063" i="1" a="1"/>
  <c r="D4063" i="1" s="1"/>
  <c r="D3727" i="1" a="1"/>
  <c r="D3727" i="1" s="1"/>
  <c r="D3391" i="1" a="1"/>
  <c r="D3391" i="1" s="1"/>
  <c r="D3055" i="1" a="1"/>
  <c r="D3055" i="1" s="1"/>
  <c r="D2719" i="1" a="1"/>
  <c r="D2719" i="1" s="1"/>
  <c r="D2383" i="1" a="1"/>
  <c r="D2383" i="1" s="1"/>
  <c r="D2047" i="1" a="1"/>
  <c r="D2047" i="1" s="1"/>
  <c r="D1879" i="1" a="1"/>
  <c r="D1879" i="1" s="1"/>
  <c r="D7087" i="1" a="1"/>
  <c r="D7087" i="1" s="1"/>
  <c r="D2215" i="1" a="1"/>
  <c r="D2215" i="1" s="1"/>
  <c r="D6079" i="1" a="1"/>
  <c r="D6079" i="1" s="1"/>
  <c r="D6415" i="1" a="1"/>
  <c r="D6415" i="1" s="1"/>
  <c r="D6751" i="1" a="1"/>
  <c r="D6751" i="1" s="1"/>
  <c r="D704" i="1" a="1"/>
  <c r="D704" i="1" s="1"/>
  <c r="D1711" i="1" a="1"/>
  <c r="D1711" i="1" s="1"/>
  <c r="D8616" i="1" a="1"/>
  <c r="D8616" i="1" s="1"/>
  <c r="D6263" i="1" a="1"/>
  <c r="D6263" i="1" s="1"/>
  <c r="D7271" i="1" a="1"/>
  <c r="D7271" i="1" s="1"/>
  <c r="D8448" i="1" a="1"/>
  <c r="D8448" i="1" s="1"/>
  <c r="D6599" i="1" a="1"/>
  <c r="D6599" i="1" s="1"/>
  <c r="D5927" i="1" a="1"/>
  <c r="D5927" i="1" s="1"/>
  <c r="D8280" i="1" a="1"/>
  <c r="D8280" i="1" s="1"/>
  <c r="D7944" i="1" a="1"/>
  <c r="D7944" i="1" s="1"/>
  <c r="D7440" i="1" a="1"/>
  <c r="D7440" i="1" s="1"/>
  <c r="D7776" i="1" a="1"/>
  <c r="D7776" i="1" s="1"/>
  <c r="D6935" i="1" a="1"/>
  <c r="D6935" i="1" s="1"/>
  <c r="D8112" i="1" a="1"/>
  <c r="D8112" i="1" s="1"/>
  <c r="D7608" i="1" a="1"/>
  <c r="D7608" i="1" s="1"/>
  <c r="D1392" i="1" a="1"/>
  <c r="D1392" i="1" s="1"/>
  <c r="D720" i="1" a="1"/>
  <c r="D720" i="1" s="1"/>
  <c r="D888" i="1" a="1"/>
  <c r="D888" i="1" s="1"/>
  <c r="D1560" i="1" a="1"/>
  <c r="D1560" i="1" s="1"/>
  <c r="D1224" i="1" a="1"/>
  <c r="D1224" i="1" s="1"/>
  <c r="D5759" i="1" a="1"/>
  <c r="D5759" i="1" s="1"/>
  <c r="D5423" i="1" a="1"/>
  <c r="D5423" i="1" s="1"/>
  <c r="D5087" i="1" a="1"/>
  <c r="D5087" i="1" s="1"/>
  <c r="D4751" i="1" a="1"/>
  <c r="D4751" i="1" s="1"/>
  <c r="D4415" i="1" a="1"/>
  <c r="D4415" i="1" s="1"/>
  <c r="D4247" i="1" a="1"/>
  <c r="D4247" i="1" s="1"/>
  <c r="D3911" i="1" a="1"/>
  <c r="D3911" i="1" s="1"/>
  <c r="D3575" i="1" a="1"/>
  <c r="D3575" i="1" s="1"/>
  <c r="D3239" i="1" a="1"/>
  <c r="D3239" i="1" s="1"/>
  <c r="D2903" i="1" a="1"/>
  <c r="D2903" i="1" s="1"/>
  <c r="D2567" i="1" a="1"/>
  <c r="D2567" i="1" s="1"/>
  <c r="D216" i="1" a="1"/>
  <c r="D216" i="1" s="1"/>
  <c r="D1056" i="1" a="1"/>
  <c r="D1056" i="1" s="1"/>
  <c r="D552" i="1" a="1"/>
  <c r="D552" i="1" s="1"/>
  <c r="D384" i="1" a="1"/>
  <c r="D384" i="1" s="1"/>
  <c r="D48" i="1" a="1"/>
  <c r="D48" i="1" s="1"/>
  <c r="D5591" i="1" a="1"/>
  <c r="D5591" i="1" s="1"/>
  <c r="D5255" i="1" a="1"/>
  <c r="D5255" i="1" s="1"/>
  <c r="D4919" i="1" a="1"/>
  <c r="D4919" i="1" s="1"/>
  <c r="D4583" i="1" a="1"/>
  <c r="D4583" i="1" s="1"/>
  <c r="D4079" i="1" a="1"/>
  <c r="D4079" i="1" s="1"/>
  <c r="D3743" i="1" a="1"/>
  <c r="D3743" i="1" s="1"/>
  <c r="D3407" i="1" a="1"/>
  <c r="D3407" i="1" s="1"/>
  <c r="D3071" i="1" a="1"/>
  <c r="D3071" i="1" s="1"/>
  <c r="D2735" i="1" a="1"/>
  <c r="D2735" i="1" s="1"/>
  <c r="D2399" i="1" a="1"/>
  <c r="D2399" i="1" s="1"/>
  <c r="D2231" i="1" a="1"/>
  <c r="D2231" i="1" s="1"/>
  <c r="D2063" i="1" a="1"/>
  <c r="D2063" i="1" s="1"/>
  <c r="D1895" i="1" a="1"/>
  <c r="D1895" i="1" s="1"/>
  <c r="D6431" i="1" a="1"/>
  <c r="D6431" i="1" s="1"/>
  <c r="D1727" i="1" a="1"/>
  <c r="D1727" i="1" s="1"/>
  <c r="D6767" i="1" a="1"/>
  <c r="D6767" i="1" s="1"/>
  <c r="D6095" i="1" a="1"/>
  <c r="D6095" i="1" s="1"/>
  <c r="D7103" i="1" a="1"/>
  <c r="D7103" i="1" s="1"/>
  <c r="D8464" i="1" a="1"/>
  <c r="D8464" i="1" s="1"/>
  <c r="D7287" i="1" a="1"/>
  <c r="D7287" i="1" s="1"/>
  <c r="D6615" i="1" a="1"/>
  <c r="D6615" i="1" s="1"/>
  <c r="D8632" i="1" a="1"/>
  <c r="D8632" i="1" s="1"/>
  <c r="D5943" i="1" a="1"/>
  <c r="D5943" i="1" s="1"/>
  <c r="D6951" i="1" a="1"/>
  <c r="D6951" i="1" s="1"/>
  <c r="D6279" i="1" a="1"/>
  <c r="D6279" i="1" s="1"/>
  <c r="D8296" i="1" a="1"/>
  <c r="D8296" i="1" s="1"/>
  <c r="D7960" i="1" a="1"/>
  <c r="D7960" i="1" s="1"/>
  <c r="D7456" i="1" a="1"/>
  <c r="D7456" i="1" s="1"/>
  <c r="D7792" i="1" a="1"/>
  <c r="D7792" i="1" s="1"/>
  <c r="D8128" i="1" a="1"/>
  <c r="D8128" i="1" s="1"/>
  <c r="D7624" i="1" a="1"/>
  <c r="D7624" i="1" s="1"/>
  <c r="D1408" i="1" a="1"/>
  <c r="D1408" i="1" s="1"/>
  <c r="D736" i="1" a="1"/>
  <c r="D736" i="1" s="1"/>
  <c r="D904" i="1" a="1"/>
  <c r="D904" i="1" s="1"/>
  <c r="D1576" i="1" a="1"/>
  <c r="D1576" i="1" s="1"/>
  <c r="D1240" i="1" a="1"/>
  <c r="D1240" i="1" s="1"/>
  <c r="D1072" i="1" a="1"/>
  <c r="D1072" i="1" s="1"/>
  <c r="D5439" i="1" a="1"/>
  <c r="D5439" i="1" s="1"/>
  <c r="D5103" i="1" a="1"/>
  <c r="D5103" i="1" s="1"/>
  <c r="D4767" i="1" a="1"/>
  <c r="D4767" i="1" s="1"/>
  <c r="D4431" i="1" a="1"/>
  <c r="D4431" i="1" s="1"/>
  <c r="D4263" i="1" a="1"/>
  <c r="D4263" i="1" s="1"/>
  <c r="D3927" i="1" a="1"/>
  <c r="D3927" i="1" s="1"/>
  <c r="D3591" i="1" a="1"/>
  <c r="D3591" i="1" s="1"/>
  <c r="D3255" i="1" a="1"/>
  <c r="D3255" i="1" s="1"/>
  <c r="D2919" i="1" a="1"/>
  <c r="D2919" i="1" s="1"/>
  <c r="D2583" i="1" a="1"/>
  <c r="D2583" i="1" s="1"/>
  <c r="D232" i="1" a="1"/>
  <c r="D232" i="1" s="1"/>
  <c r="D568" i="1" a="1"/>
  <c r="D568" i="1" s="1"/>
  <c r="D400" i="1" a="1"/>
  <c r="D400" i="1" s="1"/>
  <c r="D64" i="1" a="1"/>
  <c r="D64" i="1" s="1"/>
  <c r="D5607" i="1" a="1"/>
  <c r="D5607" i="1" s="1"/>
  <c r="D5271" i="1" a="1"/>
  <c r="D5271" i="1" s="1"/>
  <c r="D4935" i="1" a="1"/>
  <c r="D4935" i="1" s="1"/>
  <c r="D4599" i="1" a="1"/>
  <c r="D4599" i="1" s="1"/>
  <c r="D4095" i="1" a="1"/>
  <c r="D4095" i="1" s="1"/>
  <c r="D3759" i="1" a="1"/>
  <c r="D3759" i="1" s="1"/>
  <c r="D3423" i="1" a="1"/>
  <c r="D3423" i="1" s="1"/>
  <c r="D3087" i="1" a="1"/>
  <c r="D3087" i="1" s="1"/>
  <c r="D2751" i="1" a="1"/>
  <c r="D2751" i="1" s="1"/>
  <c r="D2415" i="1" a="1"/>
  <c r="D2415" i="1" s="1"/>
  <c r="D2247" i="1" a="1"/>
  <c r="D2247" i="1" s="1"/>
  <c r="D1911" i="1" a="1"/>
  <c r="D1911" i="1" s="1"/>
  <c r="D6447" i="1" a="1"/>
  <c r="D6447" i="1" s="1"/>
  <c r="D6111" i="1" a="1"/>
  <c r="D6111" i="1" s="1"/>
  <c r="D2079" i="1" a="1"/>
  <c r="D2079" i="1" s="1"/>
  <c r="D5775" i="1" a="1"/>
  <c r="D5775" i="1" s="1"/>
  <c r="D6783" i="1" a="1"/>
  <c r="D6783" i="1" s="1"/>
  <c r="D1743" i="1" a="1"/>
  <c r="D1743" i="1" s="1"/>
  <c r="D7119" i="1" a="1"/>
  <c r="D7119" i="1" s="1"/>
  <c r="D8648" i="1" a="1"/>
  <c r="D8648" i="1" s="1"/>
  <c r="D6631" i="1" a="1"/>
  <c r="D6631" i="1" s="1"/>
  <c r="D5959" i="1" a="1"/>
  <c r="D5959" i="1" s="1"/>
  <c r="D6967" i="1" a="1"/>
  <c r="D6967" i="1" s="1"/>
  <c r="D752" i="1" a="1"/>
  <c r="D752" i="1" s="1"/>
  <c r="D7303" i="1" a="1"/>
  <c r="D7303" i="1" s="1"/>
  <c r="D8312" i="1" a="1"/>
  <c r="D8312" i="1" s="1"/>
  <c r="D6295" i="1" a="1"/>
  <c r="D6295" i="1" s="1"/>
  <c r="D7976" i="1" a="1"/>
  <c r="D7976" i="1" s="1"/>
  <c r="D7472" i="1" a="1"/>
  <c r="D7472" i="1" s="1"/>
  <c r="D8480" i="1" a="1"/>
  <c r="D8480" i="1" s="1"/>
  <c r="D7808" i="1" a="1"/>
  <c r="D7808" i="1" s="1"/>
  <c r="D8144" i="1" a="1"/>
  <c r="D8144" i="1" s="1"/>
  <c r="D7640" i="1" a="1"/>
  <c r="D7640" i="1" s="1"/>
  <c r="D1424" i="1" a="1"/>
  <c r="D1424" i="1" s="1"/>
  <c r="D920" i="1" a="1"/>
  <c r="D920" i="1" s="1"/>
  <c r="D1592" i="1" a="1"/>
  <c r="D1592" i="1" s="1"/>
  <c r="D1256" i="1" a="1"/>
  <c r="D1256" i="1" s="1"/>
  <c r="D1088" i="1" a="1"/>
  <c r="D1088" i="1" s="1"/>
  <c r="D5455" i="1" a="1"/>
  <c r="D5455" i="1" s="1"/>
  <c r="D5119" i="1" a="1"/>
  <c r="D5119" i="1" s="1"/>
  <c r="D4783" i="1" a="1"/>
  <c r="D4783" i="1" s="1"/>
  <c r="D4447" i="1" a="1"/>
  <c r="D4447" i="1" s="1"/>
  <c r="D4279" i="1" a="1"/>
  <c r="D4279" i="1" s="1"/>
  <c r="D3943" i="1" a="1"/>
  <c r="D3943" i="1" s="1"/>
  <c r="D3607" i="1" a="1"/>
  <c r="D3607" i="1" s="1"/>
  <c r="D3271" i="1" a="1"/>
  <c r="D3271" i="1" s="1"/>
  <c r="D2935" i="1" a="1"/>
  <c r="D2935" i="1" s="1"/>
  <c r="D2599" i="1" a="1"/>
  <c r="D2599" i="1" s="1"/>
  <c r="D416" i="1" a="1"/>
  <c r="D416" i="1" s="1"/>
  <c r="D248" i="1" a="1"/>
  <c r="D248" i="1" s="1"/>
  <c r="D80" i="1" a="1"/>
  <c r="D80" i="1" s="1"/>
  <c r="D5623" i="1" a="1"/>
  <c r="D5623" i="1" s="1"/>
  <c r="D5287" i="1" a="1"/>
  <c r="D5287" i="1" s="1"/>
  <c r="D4951" i="1" a="1"/>
  <c r="D4951" i="1" s="1"/>
  <c r="D4615" i="1" a="1"/>
  <c r="D4615" i="1" s="1"/>
  <c r="D4111" i="1" a="1"/>
  <c r="D4111" i="1" s="1"/>
  <c r="D3775" i="1" a="1"/>
  <c r="D3775" i="1" s="1"/>
  <c r="D3439" i="1" a="1"/>
  <c r="D3439" i="1" s="1"/>
  <c r="D3103" i="1" a="1"/>
  <c r="D3103" i="1" s="1"/>
  <c r="D2767" i="1" a="1"/>
  <c r="D2767" i="1" s="1"/>
  <c r="D2431" i="1" a="1"/>
  <c r="D2431" i="1" s="1"/>
  <c r="D2263" i="1" a="1"/>
  <c r="D2263" i="1" s="1"/>
  <c r="D1927" i="1" a="1"/>
  <c r="D1927" i="1" s="1"/>
  <c r="D5791" i="1" a="1"/>
  <c r="D5791" i="1" s="1"/>
  <c r="D2095" i="1" a="1"/>
  <c r="D2095" i="1" s="1"/>
  <c r="D6799" i="1" a="1"/>
  <c r="D6799" i="1" s="1"/>
  <c r="D584" i="1" a="1"/>
  <c r="D584" i="1" s="1"/>
  <c r="D1759" i="1" a="1"/>
  <c r="D1759" i="1" s="1"/>
  <c r="D6127" i="1" a="1"/>
  <c r="D6127" i="1" s="1"/>
  <c r="D7135" i="1" a="1"/>
  <c r="D7135" i="1" s="1"/>
  <c r="D6463" i="1" a="1"/>
  <c r="D6463" i="1" s="1"/>
  <c r="D600" i="1" a="1"/>
  <c r="D600" i="1" s="1"/>
  <c r="D6647" i="1" a="1"/>
  <c r="D6647" i="1" s="1"/>
  <c r="D5975" i="1" a="1"/>
  <c r="D5975" i="1" s="1"/>
  <c r="D6983" i="1" a="1"/>
  <c r="D6983" i="1" s="1"/>
  <c r="D8664" i="1" a="1"/>
  <c r="D8664" i="1" s="1"/>
  <c r="D8496" i="1" a="1"/>
  <c r="D8496" i="1" s="1"/>
  <c r="D6311" i="1" a="1"/>
  <c r="D6311" i="1" s="1"/>
  <c r="D8328" i="1" a="1"/>
  <c r="D8328" i="1" s="1"/>
  <c r="D7319" i="1" a="1"/>
  <c r="D7319" i="1" s="1"/>
  <c r="D7992" i="1" a="1"/>
  <c r="D7992" i="1" s="1"/>
  <c r="D7488" i="1" a="1"/>
  <c r="D7488" i="1" s="1"/>
  <c r="D7824" i="1" a="1"/>
  <c r="D7824" i="1" s="1"/>
  <c r="D8160" i="1" a="1"/>
  <c r="D8160" i="1" s="1"/>
  <c r="D7656" i="1" a="1"/>
  <c r="D7656" i="1" s="1"/>
  <c r="D1440" i="1" a="1"/>
  <c r="D1440" i="1" s="1"/>
  <c r="D768" i="1" a="1"/>
  <c r="D768" i="1" s="1"/>
  <c r="D1608" i="1" a="1"/>
  <c r="D1608" i="1" s="1"/>
  <c r="D1272" i="1" a="1"/>
  <c r="D1272" i="1" s="1"/>
  <c r="D1104" i="1" a="1"/>
  <c r="D1104" i="1" s="1"/>
  <c r="D936" i="1" a="1"/>
  <c r="D936" i="1" s="1"/>
  <c r="D5471" i="1" a="1"/>
  <c r="D5471" i="1" s="1"/>
  <c r="D5135" i="1" a="1"/>
  <c r="D5135" i="1" s="1"/>
  <c r="D4799" i="1" a="1"/>
  <c r="D4799" i="1" s="1"/>
  <c r="D4463" i="1" a="1"/>
  <c r="D4463" i="1" s="1"/>
  <c r="D4295" i="1" a="1"/>
  <c r="D4295" i="1" s="1"/>
  <c r="D3959" i="1" a="1"/>
  <c r="D3959" i="1" s="1"/>
  <c r="D3623" i="1" a="1"/>
  <c r="D3623" i="1" s="1"/>
  <c r="D3287" i="1" a="1"/>
  <c r="D3287" i="1" s="1"/>
  <c r="D2951" i="1" a="1"/>
  <c r="D2951" i="1" s="1"/>
  <c r="D2615" i="1" a="1"/>
  <c r="D2615" i="1" s="1"/>
  <c r="D2279" i="1" a="1"/>
  <c r="D2279" i="1" s="1"/>
  <c r="D432" i="1" a="1"/>
  <c r="D432" i="1" s="1"/>
  <c r="D264" i="1" a="1"/>
  <c r="D264" i="1" s="1"/>
  <c r="D96" i="1" a="1"/>
  <c r="D96" i="1" s="1"/>
  <c r="D5639" i="1" a="1"/>
  <c r="D5639" i="1" s="1"/>
  <c r="D5303" i="1" a="1"/>
  <c r="D5303" i="1" s="1"/>
  <c r="D4967" i="1" a="1"/>
  <c r="D4967" i="1" s="1"/>
  <c r="D4631" i="1" a="1"/>
  <c r="D4631" i="1" s="1"/>
  <c r="D4127" i="1" a="1"/>
  <c r="D4127" i="1" s="1"/>
  <c r="D3791" i="1" a="1"/>
  <c r="D3791" i="1" s="1"/>
  <c r="D3455" i="1" a="1"/>
  <c r="D3455" i="1" s="1"/>
  <c r="D3119" i="1" a="1"/>
  <c r="D3119" i="1" s="1"/>
  <c r="D2783" i="1" a="1"/>
  <c r="D2783" i="1" s="1"/>
  <c r="D2447" i="1" a="1"/>
  <c r="D2447" i="1" s="1"/>
  <c r="D1943" i="1" a="1"/>
  <c r="D1943" i="1" s="1"/>
  <c r="D5807" i="1" a="1"/>
  <c r="D5807" i="1" s="1"/>
  <c r="D6815" i="1" a="1"/>
  <c r="D6815" i="1" s="1"/>
  <c r="D2111" i="1" a="1"/>
  <c r="D2111" i="1" s="1"/>
  <c r="D6143" i="1" a="1"/>
  <c r="D6143" i="1" s="1"/>
  <c r="D1775" i="1" a="1"/>
  <c r="D1775" i="1" s="1"/>
  <c r="D7151" i="1" a="1"/>
  <c r="D7151" i="1" s="1"/>
  <c r="D6479" i="1" a="1"/>
  <c r="D6479" i="1" s="1"/>
  <c r="D8680" i="1" a="1"/>
  <c r="D8680" i="1" s="1"/>
  <c r="D1120" i="1" a="1"/>
  <c r="D1120" i="1" s="1"/>
  <c r="D5991" i="1" a="1"/>
  <c r="D5991" i="1" s="1"/>
  <c r="D8512" i="1" a="1"/>
  <c r="D8512" i="1" s="1"/>
  <c r="D6999" i="1" a="1"/>
  <c r="D6999" i="1" s="1"/>
  <c r="D6327" i="1" a="1"/>
  <c r="D6327" i="1" s="1"/>
  <c r="D7335" i="1" a="1"/>
  <c r="D7335" i="1" s="1"/>
  <c r="D6663" i="1" a="1"/>
  <c r="D6663" i="1" s="1"/>
  <c r="D8344" i="1" a="1"/>
  <c r="D8344" i="1" s="1"/>
  <c r="D8008" i="1" a="1"/>
  <c r="D8008" i="1" s="1"/>
  <c r="D7504" i="1" a="1"/>
  <c r="D7504" i="1" s="1"/>
  <c r="D7840" i="1" a="1"/>
  <c r="D7840" i="1" s="1"/>
  <c r="D8176" i="1" a="1"/>
  <c r="D8176" i="1" s="1"/>
  <c r="D7672" i="1" a="1"/>
  <c r="D7672" i="1" s="1"/>
  <c r="D1456" i="1" a="1"/>
  <c r="D1456" i="1" s="1"/>
  <c r="D784" i="1" a="1"/>
  <c r="D784" i="1" s="1"/>
  <c r="D1624" i="1" a="1"/>
  <c r="D1624" i="1" s="1"/>
  <c r="D1288" i="1" a="1"/>
  <c r="D1288" i="1" s="1"/>
  <c r="D952" i="1" a="1"/>
  <c r="D952" i="1" s="1"/>
  <c r="D616" i="1" a="1"/>
  <c r="D616" i="1" s="1"/>
  <c r="D5487" i="1" a="1"/>
  <c r="D5487" i="1" s="1"/>
  <c r="D5151" i="1" a="1"/>
  <c r="D5151" i="1" s="1"/>
  <c r="D4815" i="1" a="1"/>
  <c r="D4815" i="1" s="1"/>
  <c r="D4479" i="1" a="1"/>
  <c r="D4479" i="1" s="1"/>
  <c r="D4311" i="1" a="1"/>
  <c r="D4311" i="1" s="1"/>
  <c r="D3975" i="1" a="1"/>
  <c r="D3975" i="1" s="1"/>
  <c r="D3639" i="1" a="1"/>
  <c r="D3639" i="1" s="1"/>
  <c r="D3303" i="1" a="1"/>
  <c r="D3303" i="1" s="1"/>
  <c r="D2967" i="1" a="1"/>
  <c r="D2967" i="1" s="1"/>
  <c r="D2631" i="1" a="1"/>
  <c r="D2631" i="1" s="1"/>
  <c r="D2295" i="1" a="1"/>
  <c r="D2295" i="1" s="1"/>
  <c r="D448" i="1" a="1"/>
  <c r="D448" i="1" s="1"/>
  <c r="D112" i="1" a="1"/>
  <c r="D112" i="1" s="1"/>
  <c r="D5655" i="1" a="1"/>
  <c r="D5655" i="1" s="1"/>
  <c r="D5319" i="1" a="1"/>
  <c r="D5319" i="1" s="1"/>
  <c r="D4983" i="1" a="1"/>
  <c r="D4983" i="1" s="1"/>
  <c r="D4647" i="1" a="1"/>
  <c r="D4647" i="1" s="1"/>
  <c r="D4143" i="1" a="1"/>
  <c r="D4143" i="1" s="1"/>
  <c r="D3807" i="1" a="1"/>
  <c r="D3807" i="1" s="1"/>
  <c r="D3471" i="1" a="1"/>
  <c r="D3471" i="1" s="1"/>
  <c r="D3135" i="1" a="1"/>
  <c r="D3135" i="1" s="1"/>
  <c r="D2799" i="1" a="1"/>
  <c r="D2799" i="1" s="1"/>
  <c r="D2463" i="1" a="1"/>
  <c r="D2463" i="1" s="1"/>
  <c r="D6831" i="1" a="1"/>
  <c r="D6831" i="1" s="1"/>
  <c r="D1959" i="1" a="1"/>
  <c r="D1959" i="1" s="1"/>
  <c r="D6159" i="1" a="1"/>
  <c r="D6159" i="1" s="1"/>
  <c r="D7167" i="1" a="1"/>
  <c r="D7167" i="1" s="1"/>
  <c r="D6495" i="1" a="1"/>
  <c r="D6495" i="1" s="1"/>
  <c r="D5823" i="1" a="1"/>
  <c r="D5823" i="1" s="1"/>
  <c r="D2127" i="1" a="1"/>
  <c r="D2127" i="1" s="1"/>
  <c r="D1791" i="1" a="1"/>
  <c r="D1791" i="1" s="1"/>
  <c r="D280" i="1" a="1"/>
  <c r="D280" i="1" s="1"/>
  <c r="D7183" i="1" a="1"/>
  <c r="D7183" i="1" s="1"/>
  <c r="D6007" i="1" a="1"/>
  <c r="D6007" i="1" s="1"/>
  <c r="D7015" i="1" a="1"/>
  <c r="D7015" i="1" s="1"/>
  <c r="D6343" i="1" a="1"/>
  <c r="D6343" i="1" s="1"/>
  <c r="D8192" i="1" a="1"/>
  <c r="D8192" i="1" s="1"/>
  <c r="D8696" i="1" a="1"/>
  <c r="D8696" i="1" s="1"/>
  <c r="D7351" i="1" a="1"/>
  <c r="D7351" i="1" s="1"/>
  <c r="D8360" i="1" a="1"/>
  <c r="D8360" i="1" s="1"/>
  <c r="D8024" i="1" a="1"/>
  <c r="D8024" i="1" s="1"/>
  <c r="D7520" i="1" a="1"/>
  <c r="D7520" i="1" s="1"/>
  <c r="D8528" i="1" a="1"/>
  <c r="D8528" i="1" s="1"/>
  <c r="D7856" i="1" a="1"/>
  <c r="D7856" i="1" s="1"/>
  <c r="D6679" i="1" a="1"/>
  <c r="D6679" i="1" s="1"/>
  <c r="D7688" i="1" a="1"/>
  <c r="D7688" i="1" s="1"/>
  <c r="D1472" i="1" a="1"/>
  <c r="D1472" i="1" s="1"/>
  <c r="D800" i="1" a="1"/>
  <c r="D800" i="1" s="1"/>
  <c r="D1640" i="1" a="1"/>
  <c r="D1640" i="1" s="1"/>
  <c r="D1304" i="1" a="1"/>
  <c r="D1304" i="1" s="1"/>
  <c r="D968" i="1" a="1"/>
  <c r="D968" i="1" s="1"/>
  <c r="D632" i="1" a="1"/>
  <c r="D632" i="1" s="1"/>
  <c r="D5503" i="1" a="1"/>
  <c r="D5503" i="1" s="1"/>
  <c r="D5167" i="1" a="1"/>
  <c r="D5167" i="1" s="1"/>
  <c r="D4831" i="1" a="1"/>
  <c r="D4831" i="1" s="1"/>
  <c r="D4495" i="1" a="1"/>
  <c r="D4495" i="1" s="1"/>
  <c r="D4327" i="1" a="1"/>
  <c r="D4327" i="1" s="1"/>
  <c r="D3991" i="1" a="1"/>
  <c r="D3991" i="1" s="1"/>
  <c r="D3655" i="1" a="1"/>
  <c r="D3655" i="1" s="1"/>
  <c r="D3319" i="1" a="1"/>
  <c r="D3319" i="1" s="1"/>
  <c r="D2983" i="1" a="1"/>
  <c r="D2983" i="1" s="1"/>
  <c r="D2647" i="1" a="1"/>
  <c r="D2647" i="1" s="1"/>
  <c r="D2311" i="1" a="1"/>
  <c r="D2311" i="1" s="1"/>
  <c r="D1136" i="1" a="1"/>
  <c r="D1136" i="1" s="1"/>
  <c r="D464" i="1" a="1"/>
  <c r="D464" i="1" s="1"/>
  <c r="D128" i="1" a="1"/>
  <c r="D128" i="1" s="1"/>
  <c r="D5671" i="1" a="1"/>
  <c r="D5671" i="1" s="1"/>
  <c r="D5335" i="1" a="1"/>
  <c r="D5335" i="1" s="1"/>
  <c r="D4999" i="1" a="1"/>
  <c r="D4999" i="1" s="1"/>
  <c r="D4663" i="1" a="1"/>
  <c r="D4663" i="1" s="1"/>
  <c r="D4159" i="1" a="1"/>
  <c r="D4159" i="1" s="1"/>
  <c r="D3823" i="1" a="1"/>
  <c r="D3823" i="1" s="1"/>
  <c r="D3487" i="1" a="1"/>
  <c r="D3487" i="1" s="1"/>
  <c r="D3151" i="1" a="1"/>
  <c r="D3151" i="1" s="1"/>
  <c r="D2815" i="1" a="1"/>
  <c r="D2815" i="1" s="1"/>
  <c r="D2479" i="1" a="1"/>
  <c r="D2479" i="1" s="1"/>
  <c r="D6175" i="1" a="1"/>
  <c r="D6175" i="1" s="1"/>
  <c r="D1975" i="1" a="1"/>
  <c r="D1975" i="1" s="1"/>
  <c r="D6847" i="1" a="1"/>
  <c r="D6847" i="1" s="1"/>
  <c r="D296" i="1" a="1"/>
  <c r="D296" i="1" s="1"/>
  <c r="D2143" i="1" a="1"/>
  <c r="D2143" i="1" s="1"/>
  <c r="D1807" i="1" a="1"/>
  <c r="D1807" i="1" s="1"/>
  <c r="D6511" i="1" a="1"/>
  <c r="D6511" i="1" s="1"/>
  <c r="D5839" i="1" a="1"/>
  <c r="D5839" i="1" s="1"/>
  <c r="D8712" i="1" a="1"/>
  <c r="D8712" i="1" s="1"/>
  <c r="D7031" i="1" a="1"/>
  <c r="D7031" i="1" s="1"/>
  <c r="D8544" i="1" a="1"/>
  <c r="D8544" i="1" s="1"/>
  <c r="D6359" i="1" a="1"/>
  <c r="D6359" i="1" s="1"/>
  <c r="D7367" i="1" a="1"/>
  <c r="D7367" i="1" s="1"/>
  <c r="D8208" i="1" a="1"/>
  <c r="D8208" i="1" s="1"/>
  <c r="D6695" i="1" a="1"/>
  <c r="D6695" i="1" s="1"/>
  <c r="D6023" i="1" a="1"/>
  <c r="D6023" i="1" s="1"/>
  <c r="D8376" i="1" a="1"/>
  <c r="D8376" i="1" s="1"/>
  <c r="D8040" i="1" a="1"/>
  <c r="D8040" i="1" s="1"/>
  <c r="D7536" i="1" a="1"/>
  <c r="D7536" i="1" s="1"/>
  <c r="D7872" i="1" a="1"/>
  <c r="D7872" i="1" s="1"/>
  <c r="D7704" i="1" a="1"/>
  <c r="D7704" i="1" s="1"/>
  <c r="D1488" i="1" a="1"/>
  <c r="D1488" i="1" s="1"/>
  <c r="D816" i="1" a="1"/>
  <c r="D816" i="1" s="1"/>
  <c r="D1656" i="1" a="1"/>
  <c r="D1656" i="1" s="1"/>
  <c r="D1320" i="1" a="1"/>
  <c r="D1320" i="1" s="1"/>
  <c r="D984" i="1" a="1"/>
  <c r="D984" i="1" s="1"/>
  <c r="D648" i="1" a="1"/>
  <c r="D648" i="1" s="1"/>
  <c r="D312" i="1" a="1"/>
  <c r="D312" i="1" s="1"/>
  <c r="D5519" i="1" a="1"/>
  <c r="D5519" i="1" s="1"/>
  <c r="D5183" i="1" a="1"/>
  <c r="D5183" i="1" s="1"/>
  <c r="D4847" i="1" a="1"/>
  <c r="D4847" i="1" s="1"/>
  <c r="D4511" i="1" a="1"/>
  <c r="D4511" i="1" s="1"/>
  <c r="D4343" i="1" a="1"/>
  <c r="D4343" i="1" s="1"/>
  <c r="D4007" i="1" a="1"/>
  <c r="D4007" i="1" s="1"/>
  <c r="D3671" i="1" a="1"/>
  <c r="D3671" i="1" s="1"/>
  <c r="D3335" i="1" a="1"/>
  <c r="D3335" i="1" s="1"/>
  <c r="D2999" i="1" a="1"/>
  <c r="D2999" i="1" s="1"/>
  <c r="D2663" i="1" a="1"/>
  <c r="D2663" i="1" s="1"/>
  <c r="D2327" i="1" a="1"/>
  <c r="D2327" i="1" s="1"/>
  <c r="D1152" i="1" a="1"/>
  <c r="D1152" i="1" s="1"/>
  <c r="D480" i="1" a="1"/>
  <c r="D480" i="1" s="1"/>
  <c r="D144" i="1" a="1"/>
  <c r="D144" i="1" s="1"/>
  <c r="D5687" i="1" a="1"/>
  <c r="D5687" i="1" s="1"/>
  <c r="D5351" i="1" a="1"/>
  <c r="D5351" i="1" s="1"/>
  <c r="D5015" i="1" a="1"/>
  <c r="D5015" i="1" s="1"/>
  <c r="D4679" i="1" a="1"/>
  <c r="D4679" i="1" s="1"/>
  <c r="D4175" i="1" a="1"/>
  <c r="D4175" i="1" s="1"/>
  <c r="D3839" i="1" a="1"/>
  <c r="D3839" i="1" s="1"/>
  <c r="D3503" i="1" a="1"/>
  <c r="D3503" i="1" s="1"/>
  <c r="D3167" i="1" a="1"/>
  <c r="D3167" i="1" s="1"/>
  <c r="D2831" i="1" a="1"/>
  <c r="D2831" i="1" s="1"/>
  <c r="D2495" i="1" a="1"/>
  <c r="D2495" i="1" s="1"/>
  <c r="D6191" i="1" a="1"/>
  <c r="D6191" i="1" s="1"/>
  <c r="D1991" i="1" a="1"/>
  <c r="D1991" i="1" s="1"/>
  <c r="D7199" i="1" a="1"/>
  <c r="D7199" i="1" s="1"/>
  <c r="D6527" i="1" a="1"/>
  <c r="D6527" i="1" s="1"/>
  <c r="D2159" i="1" a="1"/>
  <c r="D2159" i="1" s="1"/>
  <c r="D1823" i="1" a="1"/>
  <c r="D1823" i="1" s="1"/>
  <c r="D5855" i="1" a="1"/>
  <c r="D5855" i="1" s="1"/>
  <c r="D6863" i="1" a="1"/>
  <c r="D6863" i="1" s="1"/>
  <c r="C8733" i="1" a="1"/>
  <c r="C8733" i="1" s="1"/>
  <c r="C8565" i="1" a="1"/>
  <c r="C8565" i="1" s="1"/>
  <c r="C8397" i="1" a="1"/>
  <c r="C8397" i="1" s="1"/>
  <c r="C7389" i="1" a="1"/>
  <c r="C7389" i="1" s="1"/>
  <c r="C8229" i="1" a="1"/>
  <c r="C8229" i="1" s="1"/>
  <c r="C7893" i="1" a="1"/>
  <c r="C7893" i="1" s="1"/>
  <c r="C7725" i="1" a="1"/>
  <c r="C7725" i="1" s="1"/>
  <c r="C7557" i="1" a="1"/>
  <c r="C7557" i="1" s="1"/>
  <c r="C1341" i="1" a="1"/>
  <c r="C1341" i="1" s="1"/>
  <c r="C837" i="1" a="1"/>
  <c r="C837" i="1" s="1"/>
  <c r="C1005" i="1" a="1"/>
  <c r="C1005" i="1" s="1"/>
  <c r="C1173" i="1" a="1"/>
  <c r="C1173" i="1" s="1"/>
  <c r="C1509" i="1" a="1"/>
  <c r="C1509" i="1" s="1"/>
  <c r="C501" i="1" a="1"/>
  <c r="C501" i="1" s="1"/>
  <c r="C669" i="1" a="1"/>
  <c r="C669" i="1" s="1"/>
  <c r="C165" i="1" a="1"/>
  <c r="C165" i="1" s="1"/>
  <c r="C333" i="1" a="1"/>
  <c r="C333" i="1" s="1"/>
  <c r="C7052" i="1" a="1"/>
  <c r="C7052" i="1" s="1"/>
  <c r="C6716" i="1" a="1"/>
  <c r="C6716" i="1" s="1"/>
  <c r="C5876" i="1" a="1"/>
  <c r="C5876" i="1" s="1"/>
  <c r="C6212" i="1" a="1"/>
  <c r="C6212" i="1" s="1"/>
  <c r="C6884" i="1" a="1"/>
  <c r="C6884" i="1" s="1"/>
  <c r="C6548" i="1" a="1"/>
  <c r="C6548" i="1" s="1"/>
  <c r="C7220" i="1" a="1"/>
  <c r="C7220" i="1" s="1"/>
  <c r="C5540" i="1" a="1"/>
  <c r="C5540" i="1" s="1"/>
  <c r="C5204" i="1" a="1"/>
  <c r="C5204" i="1" s="1"/>
  <c r="C1676" i="1" a="1"/>
  <c r="C1676" i="1" s="1"/>
  <c r="C5036" i="1" a="1"/>
  <c r="C5036" i="1" s="1"/>
  <c r="C4700" i="1" a="1"/>
  <c r="C4700" i="1" s="1"/>
  <c r="C4364" i="1" a="1"/>
  <c r="C4364" i="1" s="1"/>
  <c r="C4028" i="1" a="1"/>
  <c r="C4028" i="1" s="1"/>
  <c r="C3692" i="1" a="1"/>
  <c r="C3692" i="1" s="1"/>
  <c r="C3356" i="1" a="1"/>
  <c r="C3356" i="1" s="1"/>
  <c r="C3020" i="1" a="1"/>
  <c r="C3020" i="1" s="1"/>
  <c r="C2684" i="1" a="1"/>
  <c r="C2684" i="1" s="1"/>
  <c r="C2348" i="1" a="1"/>
  <c r="C2348" i="1" s="1"/>
  <c r="C6380" i="1" a="1"/>
  <c r="C6380" i="1" s="1"/>
  <c r="C5708" i="1" a="1"/>
  <c r="C5708" i="1" s="1"/>
  <c r="C5372" i="1" a="1"/>
  <c r="C5372" i="1" s="1"/>
  <c r="C2180" i="1" a="1"/>
  <c r="C2180" i="1" s="1"/>
  <c r="C2012" i="1" a="1"/>
  <c r="C2012" i="1" s="1"/>
  <c r="C1844" i="1" a="1"/>
  <c r="C1844" i="1" s="1"/>
  <c r="C4868" i="1" a="1"/>
  <c r="C4868" i="1" s="1"/>
  <c r="C4532" i="1" a="1"/>
  <c r="C4532" i="1" s="1"/>
  <c r="C4196" i="1" a="1"/>
  <c r="C4196" i="1" s="1"/>
  <c r="C3860" i="1" a="1"/>
  <c r="C3860" i="1" s="1"/>
  <c r="C3524" i="1" a="1"/>
  <c r="C3524" i="1" s="1"/>
  <c r="C3188" i="1" a="1"/>
  <c r="C3188" i="1" s="1"/>
  <c r="C2852" i="1" a="1"/>
  <c r="C2852" i="1" s="1"/>
  <c r="C2516" i="1" a="1"/>
  <c r="C2516" i="1" s="1"/>
  <c r="C6044" i="1" a="1"/>
  <c r="C6044" i="1" s="1"/>
  <c r="C8061" i="1" a="1"/>
  <c r="C8061" i="1" s="1"/>
  <c r="C8749" i="1" a="1"/>
  <c r="C8749" i="1" s="1"/>
  <c r="C8581" i="1" a="1"/>
  <c r="C8581" i="1" s="1"/>
  <c r="C8077" i="1" a="1"/>
  <c r="C8077" i="1" s="1"/>
  <c r="C8413" i="1" a="1"/>
  <c r="C8413" i="1" s="1"/>
  <c r="C7573" i="1" a="1"/>
  <c r="C7573" i="1" s="1"/>
  <c r="C7405" i="1" a="1"/>
  <c r="C7405" i="1" s="1"/>
  <c r="C7909" i="1" a="1"/>
  <c r="C7909" i="1" s="1"/>
  <c r="C1525" i="1" a="1"/>
  <c r="C1525" i="1" s="1"/>
  <c r="C1357" i="1" a="1"/>
  <c r="C1357" i="1" s="1"/>
  <c r="C853" i="1" a="1"/>
  <c r="C853" i="1" s="1"/>
  <c r="C1189" i="1" a="1"/>
  <c r="C1189" i="1" s="1"/>
  <c r="C1021" i="1" a="1"/>
  <c r="C1021" i="1" s="1"/>
  <c r="C685" i="1" a="1"/>
  <c r="C685" i="1" s="1"/>
  <c r="C8245" i="1" a="1"/>
  <c r="C8245" i="1" s="1"/>
  <c r="C517" i="1" a="1"/>
  <c r="C517" i="1" s="1"/>
  <c r="C181" i="1" a="1"/>
  <c r="C181" i="1" s="1"/>
  <c r="C7741" i="1" a="1"/>
  <c r="C7741" i="1" s="1"/>
  <c r="C349" i="1" a="1"/>
  <c r="C349" i="1" s="1"/>
  <c r="C13" i="1" a="1"/>
  <c r="C13" i="1" s="1"/>
  <c r="C7068" i="1" a="1"/>
  <c r="C7068" i="1" s="1"/>
  <c r="C6732" i="1" a="1"/>
  <c r="C6732" i="1" s="1"/>
  <c r="C5892" i="1" a="1"/>
  <c r="C5892" i="1" s="1"/>
  <c r="C6228" i="1" a="1"/>
  <c r="C6228" i="1" s="1"/>
  <c r="C7236" i="1" a="1"/>
  <c r="C7236" i="1" s="1"/>
  <c r="C6900" i="1" a="1"/>
  <c r="C6900" i="1" s="1"/>
  <c r="C6564" i="1" a="1"/>
  <c r="C6564" i="1" s="1"/>
  <c r="C5556" i="1" a="1"/>
  <c r="C5556" i="1" s="1"/>
  <c r="C5220" i="1" a="1"/>
  <c r="C5220" i="1" s="1"/>
  <c r="C1692" i="1" a="1"/>
  <c r="C1692" i="1" s="1"/>
  <c r="C6396" i="1" a="1"/>
  <c r="C6396" i="1" s="1"/>
  <c r="C5052" i="1" a="1"/>
  <c r="C5052" i="1" s="1"/>
  <c r="C4716" i="1" a="1"/>
  <c r="C4716" i="1" s="1"/>
  <c r="C4380" i="1" a="1"/>
  <c r="C4380" i="1" s="1"/>
  <c r="C4044" i="1" a="1"/>
  <c r="C4044" i="1" s="1"/>
  <c r="C3708" i="1" a="1"/>
  <c r="C3708" i="1" s="1"/>
  <c r="C3372" i="1" a="1"/>
  <c r="C3372" i="1" s="1"/>
  <c r="C3036" i="1" a="1"/>
  <c r="C3036" i="1" s="1"/>
  <c r="C2700" i="1" a="1"/>
  <c r="C2700" i="1" s="1"/>
  <c r="C2364" i="1" a="1"/>
  <c r="C2364" i="1" s="1"/>
  <c r="C6060" i="1" a="1"/>
  <c r="C6060" i="1" s="1"/>
  <c r="C5724" i="1" a="1"/>
  <c r="C5724" i="1" s="1"/>
  <c r="C5388" i="1" a="1"/>
  <c r="C5388" i="1" s="1"/>
  <c r="C2196" i="1" a="1"/>
  <c r="C2196" i="1" s="1"/>
  <c r="C2028" i="1" a="1"/>
  <c r="C2028" i="1" s="1"/>
  <c r="C1860" i="1" a="1"/>
  <c r="C1860" i="1" s="1"/>
  <c r="C4884" i="1" a="1"/>
  <c r="C4884" i="1" s="1"/>
  <c r="C4548" i="1" a="1"/>
  <c r="C4548" i="1" s="1"/>
  <c r="C4212" i="1" a="1"/>
  <c r="C4212" i="1" s="1"/>
  <c r="C3876" i="1" a="1"/>
  <c r="C3876" i="1" s="1"/>
  <c r="C3540" i="1" a="1"/>
  <c r="C3540" i="1" s="1"/>
  <c r="C3204" i="1" a="1"/>
  <c r="C3204" i="1" s="1"/>
  <c r="C2868" i="1" a="1"/>
  <c r="C2868" i="1" s="1"/>
  <c r="C2532" i="1" a="1"/>
  <c r="C2532" i="1" s="1"/>
  <c r="C8597" i="1" a="1"/>
  <c r="C8597" i="1" s="1"/>
  <c r="C8429" i="1" a="1"/>
  <c r="C8429" i="1" s="1"/>
  <c r="C7925" i="1" a="1"/>
  <c r="C7925" i="1" s="1"/>
  <c r="C1373" i="1" a="1"/>
  <c r="C1373" i="1" s="1"/>
  <c r="C869" i="1" a="1"/>
  <c r="C869" i="1" s="1"/>
  <c r="C1541" i="1" a="1"/>
  <c r="C1541" i="1" s="1"/>
  <c r="C1205" i="1" a="1"/>
  <c r="C1205" i="1" s="1"/>
  <c r="C1037" i="1" a="1"/>
  <c r="C1037" i="1" s="1"/>
  <c r="C701" i="1" a="1"/>
  <c r="C701" i="1" s="1"/>
  <c r="C7757" i="1" a="1"/>
  <c r="C7757" i="1" s="1"/>
  <c r="C7589" i="1" a="1"/>
  <c r="C7589" i="1" s="1"/>
  <c r="C533" i="1" a="1"/>
  <c r="C533" i="1" s="1"/>
  <c r="C365" i="1" a="1"/>
  <c r="C365" i="1" s="1"/>
  <c r="C197" i="1" a="1"/>
  <c r="C197" i="1" s="1"/>
  <c r="C29" i="1" a="1"/>
  <c r="C29" i="1" s="1"/>
  <c r="C8261" i="1" a="1"/>
  <c r="C8261" i="1" s="1"/>
  <c r="C7084" i="1" a="1"/>
  <c r="C7084" i="1" s="1"/>
  <c r="C6748" i="1" a="1"/>
  <c r="C6748" i="1" s="1"/>
  <c r="C5908" i="1" a="1"/>
  <c r="C5908" i="1" s="1"/>
  <c r="C6244" i="1" a="1"/>
  <c r="C6244" i="1" s="1"/>
  <c r="C7421" i="1" a="1"/>
  <c r="C7421" i="1" s="1"/>
  <c r="C7252" i="1" a="1"/>
  <c r="C7252" i="1" s="1"/>
  <c r="C6916" i="1" a="1"/>
  <c r="C6916" i="1" s="1"/>
  <c r="C6580" i="1" a="1"/>
  <c r="C6580" i="1" s="1"/>
  <c r="C8093" i="1" a="1"/>
  <c r="C8093" i="1" s="1"/>
  <c r="C6412" i="1" a="1"/>
  <c r="C6412" i="1" s="1"/>
  <c r="C5572" i="1" a="1"/>
  <c r="C5572" i="1" s="1"/>
  <c r="C5236" i="1" a="1"/>
  <c r="C5236" i="1" s="1"/>
  <c r="C1708" i="1" a="1"/>
  <c r="C1708" i="1" s="1"/>
  <c r="C6076" i="1" a="1"/>
  <c r="C6076" i="1" s="1"/>
  <c r="C4732" i="1" a="1"/>
  <c r="C4732" i="1" s="1"/>
  <c r="C4396" i="1" a="1"/>
  <c r="C4396" i="1" s="1"/>
  <c r="C4060" i="1" a="1"/>
  <c r="C4060" i="1" s="1"/>
  <c r="C3724" i="1" a="1"/>
  <c r="C3724" i="1" s="1"/>
  <c r="C3388" i="1" a="1"/>
  <c r="C3388" i="1" s="1"/>
  <c r="C3052" i="1" a="1"/>
  <c r="C3052" i="1" s="1"/>
  <c r="C2716" i="1" a="1"/>
  <c r="C2716" i="1" s="1"/>
  <c r="C2380" i="1" a="1"/>
  <c r="C2380" i="1" s="1"/>
  <c r="C5740" i="1" a="1"/>
  <c r="C5740" i="1" s="1"/>
  <c r="C5404" i="1" a="1"/>
  <c r="C5404" i="1" s="1"/>
  <c r="C5068" i="1" a="1"/>
  <c r="C5068" i="1" s="1"/>
  <c r="C2212" i="1" a="1"/>
  <c r="C2212" i="1" s="1"/>
  <c r="C1876" i="1" a="1"/>
  <c r="C1876" i="1" s="1"/>
  <c r="C4900" i="1" a="1"/>
  <c r="C4900" i="1" s="1"/>
  <c r="C4564" i="1" a="1"/>
  <c r="C4564" i="1" s="1"/>
  <c r="C4228" i="1" a="1"/>
  <c r="C4228" i="1" s="1"/>
  <c r="C3892" i="1" a="1"/>
  <c r="C3892" i="1" s="1"/>
  <c r="C3556" i="1" a="1"/>
  <c r="C3556" i="1" s="1"/>
  <c r="C3220" i="1" a="1"/>
  <c r="C3220" i="1" s="1"/>
  <c r="C2884" i="1" a="1"/>
  <c r="C2884" i="1" s="1"/>
  <c r="C2548" i="1" a="1"/>
  <c r="C2548" i="1" s="1"/>
  <c r="C2044" i="1" a="1"/>
  <c r="C2044" i="1" s="1"/>
  <c r="C8613" i="1" a="1"/>
  <c r="C8613" i="1" s="1"/>
  <c r="C8445" i="1" a="1"/>
  <c r="C8445" i="1" s="1"/>
  <c r="C7941" i="1" a="1"/>
  <c r="C7941" i="1" s="1"/>
  <c r="C1389" i="1" a="1"/>
  <c r="C1389" i="1" s="1"/>
  <c r="C885" i="1" a="1"/>
  <c r="C885" i="1" s="1"/>
  <c r="C1557" i="1" a="1"/>
  <c r="C1557" i="1" s="1"/>
  <c r="C1221" i="1" a="1"/>
  <c r="C1221" i="1" s="1"/>
  <c r="C1053" i="1" a="1"/>
  <c r="C1053" i="1" s="1"/>
  <c r="C213" i="1" a="1"/>
  <c r="C213" i="1" s="1"/>
  <c r="C45" i="1" a="1"/>
  <c r="C45" i="1" s="1"/>
  <c r="C8277" i="1" a="1"/>
  <c r="C8277" i="1" s="1"/>
  <c r="C8109" i="1" a="1"/>
  <c r="C8109" i="1" s="1"/>
  <c r="C7773" i="1" a="1"/>
  <c r="C7773" i="1" s="1"/>
  <c r="C7605" i="1" a="1"/>
  <c r="C7605" i="1" s="1"/>
  <c r="C549" i="1" a="1"/>
  <c r="C549" i="1" s="1"/>
  <c r="C717" i="1" a="1"/>
  <c r="C717" i="1" s="1"/>
  <c r="C381" i="1" a="1"/>
  <c r="C381" i="1" s="1"/>
  <c r="C7100" i="1" a="1"/>
  <c r="C7100" i="1" s="1"/>
  <c r="C5924" i="1" a="1"/>
  <c r="C5924" i="1" s="1"/>
  <c r="C6764" i="1" a="1"/>
  <c r="C6764" i="1" s="1"/>
  <c r="C6260" i="1" a="1"/>
  <c r="C6260" i="1" s="1"/>
  <c r="C7437" i="1" a="1"/>
  <c r="C7437" i="1" s="1"/>
  <c r="C7268" i="1" a="1"/>
  <c r="C7268" i="1" s="1"/>
  <c r="C6932" i="1" a="1"/>
  <c r="C6932" i="1" s="1"/>
  <c r="C6596" i="1" a="1"/>
  <c r="C6596" i="1" s="1"/>
  <c r="C6092" i="1" a="1"/>
  <c r="C6092" i="1" s="1"/>
  <c r="C5588" i="1" a="1"/>
  <c r="C5588" i="1" s="1"/>
  <c r="C5252" i="1" a="1"/>
  <c r="C5252" i="1" s="1"/>
  <c r="C1724" i="1" a="1"/>
  <c r="C1724" i="1" s="1"/>
  <c r="C4748" i="1" a="1"/>
  <c r="C4748" i="1" s="1"/>
  <c r="C4412" i="1" a="1"/>
  <c r="C4412" i="1" s="1"/>
  <c r="C4076" i="1" a="1"/>
  <c r="C4076" i="1" s="1"/>
  <c r="C3740" i="1" a="1"/>
  <c r="C3740" i="1" s="1"/>
  <c r="C3404" i="1" a="1"/>
  <c r="C3404" i="1" s="1"/>
  <c r="C3068" i="1" a="1"/>
  <c r="C3068" i="1" s="1"/>
  <c r="C2732" i="1" a="1"/>
  <c r="C2732" i="1" s="1"/>
  <c r="C2396" i="1" a="1"/>
  <c r="C2396" i="1" s="1"/>
  <c r="C5756" i="1" a="1"/>
  <c r="C5756" i="1" s="1"/>
  <c r="C5420" i="1" a="1"/>
  <c r="C5420" i="1" s="1"/>
  <c r="C5084" i="1" a="1"/>
  <c r="C5084" i="1" s="1"/>
  <c r="C2228" i="1" a="1"/>
  <c r="C2228" i="1" s="1"/>
  <c r="C1892" i="1" a="1"/>
  <c r="C1892" i="1" s="1"/>
  <c r="C4916" i="1" a="1"/>
  <c r="C4916" i="1" s="1"/>
  <c r="C4580" i="1" a="1"/>
  <c r="C4580" i="1" s="1"/>
  <c r="C4244" i="1" a="1"/>
  <c r="C4244" i="1" s="1"/>
  <c r="C3908" i="1" a="1"/>
  <c r="C3908" i="1" s="1"/>
  <c r="C3572" i="1" a="1"/>
  <c r="C3572" i="1" s="1"/>
  <c r="C3236" i="1" a="1"/>
  <c r="C3236" i="1" s="1"/>
  <c r="C2900" i="1" a="1"/>
  <c r="C2900" i="1" s="1"/>
  <c r="C2564" i="1" a="1"/>
  <c r="C2564" i="1" s="1"/>
  <c r="C2060" i="1" a="1"/>
  <c r="C2060" i="1" s="1"/>
  <c r="C6428" i="1" a="1"/>
  <c r="C6428" i="1" s="1"/>
  <c r="C5772" i="1" a="1"/>
  <c r="C5772" i="1" s="1"/>
  <c r="C1908" i="1" a="1"/>
  <c r="C1908" i="1" s="1"/>
  <c r="C8629" i="1" a="1"/>
  <c r="C8629" i="1" s="1"/>
  <c r="C8461" i="1" a="1"/>
  <c r="C8461" i="1" s="1"/>
  <c r="C7957" i="1" a="1"/>
  <c r="C7957" i="1" s="1"/>
  <c r="C8293" i="1" a="1"/>
  <c r="C8293" i="1" s="1"/>
  <c r="C1405" i="1" a="1"/>
  <c r="C1405" i="1" s="1"/>
  <c r="C733" i="1" a="1"/>
  <c r="C733" i="1" s="1"/>
  <c r="C1237" i="1" a="1"/>
  <c r="C1237" i="1" s="1"/>
  <c r="C1069" i="1" a="1"/>
  <c r="C1069" i="1" s="1"/>
  <c r="C901" i="1" a="1"/>
  <c r="C901" i="1" s="1"/>
  <c r="C7789" i="1" a="1"/>
  <c r="C7789" i="1" s="1"/>
  <c r="C7453" i="1" a="1"/>
  <c r="C7453" i="1" s="1"/>
  <c r="C229" i="1" a="1"/>
  <c r="C229" i="1" s="1"/>
  <c r="C61" i="1" a="1"/>
  <c r="C61" i="1" s="1"/>
  <c r="C8125" i="1" a="1"/>
  <c r="C8125" i="1" s="1"/>
  <c r="C7621" i="1" a="1"/>
  <c r="C7621" i="1" s="1"/>
  <c r="C1573" i="1" a="1"/>
  <c r="C1573" i="1" s="1"/>
  <c r="C565" i="1" a="1"/>
  <c r="C565" i="1" s="1"/>
  <c r="C397" i="1" a="1"/>
  <c r="C397" i="1" s="1"/>
  <c r="C7116" i="1" a="1"/>
  <c r="C7116" i="1" s="1"/>
  <c r="C6780" i="1" a="1"/>
  <c r="C6780" i="1" s="1"/>
  <c r="C5940" i="1" a="1"/>
  <c r="C5940" i="1" s="1"/>
  <c r="C6276" i="1" a="1"/>
  <c r="C6276" i="1" s="1"/>
  <c r="C6948" i="1" a="1"/>
  <c r="C6948" i="1" s="1"/>
  <c r="C6612" i="1" a="1"/>
  <c r="C6612" i="1" s="1"/>
  <c r="C7284" i="1" a="1"/>
  <c r="C7284" i="1" s="1"/>
  <c r="C5604" i="1" a="1"/>
  <c r="C5604" i="1" s="1"/>
  <c r="C5268" i="1" a="1"/>
  <c r="C5268" i="1" s="1"/>
  <c r="C1740" i="1" a="1"/>
  <c r="C1740" i="1" s="1"/>
  <c r="C4764" i="1" a="1"/>
  <c r="C4764" i="1" s="1"/>
  <c r="C4428" i="1" a="1"/>
  <c r="C4428" i="1" s="1"/>
  <c r="C4092" i="1" a="1"/>
  <c r="C4092" i="1" s="1"/>
  <c r="C3756" i="1" a="1"/>
  <c r="C3756" i="1" s="1"/>
  <c r="C3420" i="1" a="1"/>
  <c r="C3420" i="1" s="1"/>
  <c r="C3084" i="1" a="1"/>
  <c r="C3084" i="1" s="1"/>
  <c r="C2748" i="1" a="1"/>
  <c r="C2748" i="1" s="1"/>
  <c r="C2412" i="1" a="1"/>
  <c r="C2412" i="1" s="1"/>
  <c r="C6444" i="1" a="1"/>
  <c r="C6444" i="1" s="1"/>
  <c r="C5436" i="1" a="1"/>
  <c r="C5436" i="1" s="1"/>
  <c r="C5100" i="1" a="1"/>
  <c r="C5100" i="1" s="1"/>
  <c r="C2244" i="1" a="1"/>
  <c r="C2244" i="1" s="1"/>
  <c r="C4932" i="1" a="1"/>
  <c r="C4932" i="1" s="1"/>
  <c r="C4596" i="1" a="1"/>
  <c r="C4596" i="1" s="1"/>
  <c r="C4260" i="1" a="1"/>
  <c r="C4260" i="1" s="1"/>
  <c r="C3924" i="1" a="1"/>
  <c r="C3924" i="1" s="1"/>
  <c r="C3588" i="1" a="1"/>
  <c r="C3588" i="1" s="1"/>
  <c r="C3252" i="1" a="1"/>
  <c r="C3252" i="1" s="1"/>
  <c r="C2916" i="1" a="1"/>
  <c r="C2916" i="1" s="1"/>
  <c r="C2580" i="1" a="1"/>
  <c r="C2580" i="1" s="1"/>
  <c r="C2076" i="1" a="1"/>
  <c r="C2076" i="1" s="1"/>
  <c r="C6108" i="1" a="1"/>
  <c r="C6108" i="1" s="1"/>
  <c r="C2260" i="1" a="1"/>
  <c r="C2260" i="1" s="1"/>
  <c r="C7805" i="1" a="1"/>
  <c r="C7805" i="1" s="1"/>
  <c r="C8645" i="1" a="1"/>
  <c r="C8645" i="1" s="1"/>
  <c r="C7637" i="1" a="1"/>
  <c r="C7637" i="1" s="1"/>
  <c r="C8477" i="1" a="1"/>
  <c r="C8477" i="1" s="1"/>
  <c r="C7973" i="1" a="1"/>
  <c r="C7973" i="1" s="1"/>
  <c r="C1589" i="1" a="1"/>
  <c r="C1589" i="1" s="1"/>
  <c r="C1421" i="1" a="1"/>
  <c r="C1421" i="1" s="1"/>
  <c r="C749" i="1" a="1"/>
  <c r="C749" i="1" s="1"/>
  <c r="C1253" i="1" a="1"/>
  <c r="C1253" i="1" s="1"/>
  <c r="C917" i="1" a="1"/>
  <c r="C917" i="1" s="1"/>
  <c r="C7469" i="1" a="1"/>
  <c r="C7469" i="1" s="1"/>
  <c r="C413" i="1" a="1"/>
  <c r="C413" i="1" s="1"/>
  <c r="C245" i="1" a="1"/>
  <c r="C245" i="1" s="1"/>
  <c r="C1085" i="1" a="1"/>
  <c r="C1085" i="1" s="1"/>
  <c r="C8309" i="1" a="1"/>
  <c r="C8309" i="1" s="1"/>
  <c r="C581" i="1" a="1"/>
  <c r="C581" i="1" s="1"/>
  <c r="C77" i="1" a="1"/>
  <c r="C77" i="1" s="1"/>
  <c r="C6796" i="1" a="1"/>
  <c r="C6796" i="1" s="1"/>
  <c r="C6460" i="1" a="1"/>
  <c r="C6460" i="1" s="1"/>
  <c r="C5956" i="1" a="1"/>
  <c r="C5956" i="1" s="1"/>
  <c r="C7132" i="1" a="1"/>
  <c r="C7132" i="1" s="1"/>
  <c r="C6292" i="1" a="1"/>
  <c r="C6292" i="1" s="1"/>
  <c r="C8141" i="1" a="1"/>
  <c r="C8141" i="1" s="1"/>
  <c r="C7300" i="1" a="1"/>
  <c r="C7300" i="1" s="1"/>
  <c r="C6964" i="1" a="1"/>
  <c r="C6964" i="1" s="1"/>
  <c r="C6628" i="1" a="1"/>
  <c r="C6628" i="1" s="1"/>
  <c r="C5788" i="1" a="1"/>
  <c r="C5788" i="1" s="1"/>
  <c r="C5620" i="1" a="1"/>
  <c r="C5620" i="1" s="1"/>
  <c r="C5284" i="1" a="1"/>
  <c r="C5284" i="1" s="1"/>
  <c r="C1756" i="1" a="1"/>
  <c r="C1756" i="1" s="1"/>
  <c r="C4780" i="1" a="1"/>
  <c r="C4780" i="1" s="1"/>
  <c r="C4444" i="1" a="1"/>
  <c r="C4444" i="1" s="1"/>
  <c r="C4108" i="1" a="1"/>
  <c r="C4108" i="1" s="1"/>
  <c r="C3772" i="1" a="1"/>
  <c r="C3772" i="1" s="1"/>
  <c r="C3436" i="1" a="1"/>
  <c r="C3436" i="1" s="1"/>
  <c r="C3100" i="1" a="1"/>
  <c r="C3100" i="1" s="1"/>
  <c r="C2764" i="1" a="1"/>
  <c r="C2764" i="1" s="1"/>
  <c r="C2428" i="1" a="1"/>
  <c r="C2428" i="1" s="1"/>
  <c r="C6124" i="1" a="1"/>
  <c r="C6124" i="1" s="1"/>
  <c r="C5452" i="1" a="1"/>
  <c r="C5452" i="1" s="1"/>
  <c r="C5116" i="1" a="1"/>
  <c r="C5116" i="1" s="1"/>
  <c r="C4948" i="1" a="1"/>
  <c r="C4948" i="1" s="1"/>
  <c r="C4612" i="1" a="1"/>
  <c r="C4612" i="1" s="1"/>
  <c r="C4276" i="1" a="1"/>
  <c r="C4276" i="1" s="1"/>
  <c r="C3940" i="1" a="1"/>
  <c r="C3940" i="1" s="1"/>
  <c r="C3604" i="1" a="1"/>
  <c r="C3604" i="1" s="1"/>
  <c r="C3268" i="1" a="1"/>
  <c r="C3268" i="1" s="1"/>
  <c r="C2932" i="1" a="1"/>
  <c r="C2932" i="1" s="1"/>
  <c r="C2596" i="1" a="1"/>
  <c r="C2596" i="1" s="1"/>
  <c r="C2092" i="1" a="1"/>
  <c r="C2092" i="1" s="1"/>
  <c r="C1924" i="1" a="1"/>
  <c r="C1924" i="1" s="1"/>
  <c r="C8661" i="1" a="1"/>
  <c r="C8661" i="1" s="1"/>
  <c r="C8493" i="1" a="1"/>
  <c r="C8493" i="1" s="1"/>
  <c r="C8325" i="1" a="1"/>
  <c r="C8325" i="1" s="1"/>
  <c r="C7989" i="1" a="1"/>
  <c r="C7989" i="1" s="1"/>
  <c r="C7653" i="1" a="1"/>
  <c r="C7653" i="1" s="1"/>
  <c r="C7485" i="1" a="1"/>
  <c r="C7485" i="1" s="1"/>
  <c r="C1437" i="1" a="1"/>
  <c r="C1437" i="1" s="1"/>
  <c r="C765" i="1" a="1"/>
  <c r="C765" i="1" s="1"/>
  <c r="C1605" i="1" a="1"/>
  <c r="C1605" i="1" s="1"/>
  <c r="C1269" i="1" a="1"/>
  <c r="C1269" i="1" s="1"/>
  <c r="C933" i="1" a="1"/>
  <c r="C933" i="1" s="1"/>
  <c r="C1101" i="1" a="1"/>
  <c r="C1101" i="1" s="1"/>
  <c r="C429" i="1" a="1"/>
  <c r="C429" i="1" s="1"/>
  <c r="C261" i="1" a="1"/>
  <c r="C261" i="1" s="1"/>
  <c r="C8157" i="1" a="1"/>
  <c r="C8157" i="1" s="1"/>
  <c r="C7821" i="1" a="1"/>
  <c r="C7821" i="1" s="1"/>
  <c r="C597" i="1" a="1"/>
  <c r="C597" i="1" s="1"/>
  <c r="C93" i="1" a="1"/>
  <c r="C93" i="1" s="1"/>
  <c r="C7148" i="1" a="1"/>
  <c r="C7148" i="1" s="1"/>
  <c r="C6812" i="1" a="1"/>
  <c r="C6812" i="1" s="1"/>
  <c r="C6476" i="1" a="1"/>
  <c r="C6476" i="1" s="1"/>
  <c r="C5972" i="1" a="1"/>
  <c r="C5972" i="1" s="1"/>
  <c r="C6308" i="1" a="1"/>
  <c r="C6308" i="1" s="1"/>
  <c r="C7316" i="1" a="1"/>
  <c r="C7316" i="1" s="1"/>
  <c r="C6980" i="1" a="1"/>
  <c r="C6980" i="1" s="1"/>
  <c r="C6644" i="1" a="1"/>
  <c r="C6644" i="1" s="1"/>
  <c r="C5804" i="1" a="1"/>
  <c r="C5804" i="1" s="1"/>
  <c r="C5636" i="1" a="1"/>
  <c r="C5636" i="1" s="1"/>
  <c r="C5300" i="1" a="1"/>
  <c r="C5300" i="1" s="1"/>
  <c r="C1772" i="1" a="1"/>
  <c r="C1772" i="1" s="1"/>
  <c r="C6140" i="1" a="1"/>
  <c r="C6140" i="1" s="1"/>
  <c r="C4796" i="1" a="1"/>
  <c r="C4796" i="1" s="1"/>
  <c r="C4460" i="1" a="1"/>
  <c r="C4460" i="1" s="1"/>
  <c r="C4124" i="1" a="1"/>
  <c r="C4124" i="1" s="1"/>
  <c r="C3788" i="1" a="1"/>
  <c r="C3788" i="1" s="1"/>
  <c r="C3452" i="1" a="1"/>
  <c r="C3452" i="1" s="1"/>
  <c r="C3116" i="1" a="1"/>
  <c r="C3116" i="1" s="1"/>
  <c r="C2780" i="1" a="1"/>
  <c r="C2780" i="1" s="1"/>
  <c r="C2444" i="1" a="1"/>
  <c r="C2444" i="1" s="1"/>
  <c r="C5468" i="1" a="1"/>
  <c r="C5468" i="1" s="1"/>
  <c r="C5132" i="1" a="1"/>
  <c r="C5132" i="1" s="1"/>
  <c r="C4964" i="1" a="1"/>
  <c r="C4964" i="1" s="1"/>
  <c r="C4628" i="1" a="1"/>
  <c r="C4628" i="1" s="1"/>
  <c r="C4292" i="1" a="1"/>
  <c r="C4292" i="1" s="1"/>
  <c r="C3956" i="1" a="1"/>
  <c r="C3956" i="1" s="1"/>
  <c r="C3620" i="1" a="1"/>
  <c r="C3620" i="1" s="1"/>
  <c r="C3284" i="1" a="1"/>
  <c r="C3284" i="1" s="1"/>
  <c r="C2948" i="1" a="1"/>
  <c r="C2948" i="1" s="1"/>
  <c r="C2612" i="1" a="1"/>
  <c r="C2612" i="1" s="1"/>
  <c r="C2276" i="1" a="1"/>
  <c r="C2276" i="1" s="1"/>
  <c r="C2108" i="1" a="1"/>
  <c r="C2108" i="1" s="1"/>
  <c r="C1940" i="1" a="1"/>
  <c r="C1940" i="1" s="1"/>
  <c r="C781" i="1" a="1"/>
  <c r="C781" i="1" s="1"/>
  <c r="C8677" i="1" a="1"/>
  <c r="C8677" i="1" s="1"/>
  <c r="C8173" i="1" a="1"/>
  <c r="C8173" i="1" s="1"/>
  <c r="C7669" i="1" a="1"/>
  <c r="C7669" i="1" s="1"/>
  <c r="C8005" i="1" a="1"/>
  <c r="C8005" i="1" s="1"/>
  <c r="C1453" i="1" a="1"/>
  <c r="C1453" i="1" s="1"/>
  <c r="C1621" i="1" a="1"/>
  <c r="C1621" i="1" s="1"/>
  <c r="C1285" i="1" a="1"/>
  <c r="C1285" i="1" s="1"/>
  <c r="C949" i="1" a="1"/>
  <c r="C949" i="1" s="1"/>
  <c r="C1117" i="1" a="1"/>
  <c r="C1117" i="1" s="1"/>
  <c r="C8341" i="1" a="1"/>
  <c r="C8341" i="1" s="1"/>
  <c r="C277" i="1" a="1"/>
  <c r="C277" i="1" s="1"/>
  <c r="C109" i="1" a="1"/>
  <c r="C109" i="1" s="1"/>
  <c r="C445" i="1" a="1"/>
  <c r="C445" i="1" s="1"/>
  <c r="C613" i="1" a="1"/>
  <c r="C613" i="1" s="1"/>
  <c r="C8509" i="1" a="1"/>
  <c r="C8509" i="1" s="1"/>
  <c r="C7501" i="1" a="1"/>
  <c r="C7501" i="1" s="1"/>
  <c r="C7164" i="1" a="1"/>
  <c r="C7164" i="1" s="1"/>
  <c r="C6828" i="1" a="1"/>
  <c r="C6828" i="1" s="1"/>
  <c r="C6492" i="1" a="1"/>
  <c r="C6492" i="1" s="1"/>
  <c r="C5988" i="1" a="1"/>
  <c r="C5988" i="1" s="1"/>
  <c r="C6324" i="1" a="1"/>
  <c r="C6324" i="1" s="1"/>
  <c r="C7332" i="1" a="1"/>
  <c r="C7332" i="1" s="1"/>
  <c r="C6996" i="1" a="1"/>
  <c r="C6996" i="1" s="1"/>
  <c r="C6660" i="1" a="1"/>
  <c r="C6660" i="1" s="1"/>
  <c r="C5820" i="1" a="1"/>
  <c r="C5820" i="1" s="1"/>
  <c r="C7837" i="1" a="1"/>
  <c r="C7837" i="1" s="1"/>
  <c r="C6156" i="1" a="1"/>
  <c r="C6156" i="1" s="1"/>
  <c r="C5652" i="1" a="1"/>
  <c r="C5652" i="1" s="1"/>
  <c r="C5316" i="1" a="1"/>
  <c r="C5316" i="1" s="1"/>
  <c r="C1788" i="1" a="1"/>
  <c r="C1788" i="1" s="1"/>
  <c r="C4812" i="1" a="1"/>
  <c r="C4812" i="1" s="1"/>
  <c r="C4476" i="1" a="1"/>
  <c r="C4476" i="1" s="1"/>
  <c r="C4140" i="1" a="1"/>
  <c r="C4140" i="1" s="1"/>
  <c r="C3804" i="1" a="1"/>
  <c r="C3804" i="1" s="1"/>
  <c r="C3468" i="1" a="1"/>
  <c r="C3468" i="1" s="1"/>
  <c r="C3132" i="1" a="1"/>
  <c r="C3132" i="1" s="1"/>
  <c r="C2796" i="1" a="1"/>
  <c r="C2796" i="1" s="1"/>
  <c r="C2460" i="1" a="1"/>
  <c r="C2460" i="1" s="1"/>
  <c r="C5484" i="1" a="1"/>
  <c r="C5484" i="1" s="1"/>
  <c r="C5148" i="1" a="1"/>
  <c r="C5148" i="1" s="1"/>
  <c r="C4980" i="1" a="1"/>
  <c r="C4980" i="1" s="1"/>
  <c r="C4644" i="1" a="1"/>
  <c r="C4644" i="1" s="1"/>
  <c r="C4308" i="1" a="1"/>
  <c r="C4308" i="1" s="1"/>
  <c r="C3972" i="1" a="1"/>
  <c r="C3972" i="1" s="1"/>
  <c r="C3636" i="1" a="1"/>
  <c r="C3636" i="1" s="1"/>
  <c r="C3300" i="1" a="1"/>
  <c r="C3300" i="1" s="1"/>
  <c r="C2964" i="1" a="1"/>
  <c r="C2964" i="1" s="1"/>
  <c r="C2628" i="1" a="1"/>
  <c r="C2628" i="1" s="1"/>
  <c r="C2292" i="1" a="1"/>
  <c r="C2292" i="1" s="1"/>
  <c r="C2124" i="1" a="1"/>
  <c r="C2124" i="1" s="1"/>
  <c r="C1956" i="1" a="1"/>
  <c r="C1956" i="1" s="1"/>
  <c r="C8525" i="1" a="1"/>
  <c r="C8525" i="1" s="1"/>
  <c r="C1972" i="1" a="1"/>
  <c r="C1972" i="1" s="1"/>
  <c r="C629" i="1" a="1"/>
  <c r="C629" i="1" s="1"/>
  <c r="C8693" i="1" a="1"/>
  <c r="C8693" i="1" s="1"/>
  <c r="C8021" i="1" a="1"/>
  <c r="C8021" i="1" s="1"/>
  <c r="C8189" i="1" a="1"/>
  <c r="C8189" i="1" s="1"/>
  <c r="C8357" i="1" a="1"/>
  <c r="C8357" i="1" s="1"/>
  <c r="C1469" i="1" a="1"/>
  <c r="C1469" i="1" s="1"/>
  <c r="C7685" i="1" a="1"/>
  <c r="C7685" i="1" s="1"/>
  <c r="C797" i="1" a="1"/>
  <c r="C797" i="1" s="1"/>
  <c r="C1301" i="1" a="1"/>
  <c r="C1301" i="1" s="1"/>
  <c r="C965" i="1" a="1"/>
  <c r="C965" i="1" s="1"/>
  <c r="C293" i="1" a="1"/>
  <c r="C293" i="1" s="1"/>
  <c r="C1637" i="1" a="1"/>
  <c r="C1637" i="1" s="1"/>
  <c r="C7853" i="1" a="1"/>
  <c r="C7853" i="1" s="1"/>
  <c r="C7517" i="1" a="1"/>
  <c r="C7517" i="1" s="1"/>
  <c r="C461" i="1" a="1"/>
  <c r="C461" i="1" s="1"/>
  <c r="C125" i="1" a="1"/>
  <c r="C125" i="1" s="1"/>
  <c r="C1133" i="1" a="1"/>
  <c r="C1133" i="1" s="1"/>
  <c r="C7180" i="1" a="1"/>
  <c r="C7180" i="1" s="1"/>
  <c r="C6844" i="1" a="1"/>
  <c r="C6844" i="1" s="1"/>
  <c r="C6508" i="1" a="1"/>
  <c r="C6508" i="1" s="1"/>
  <c r="C6004" i="1" a="1"/>
  <c r="C6004" i="1" s="1"/>
  <c r="C6340" i="1" a="1"/>
  <c r="C6340" i="1" s="1"/>
  <c r="C7348" i="1" a="1"/>
  <c r="C7348" i="1" s="1"/>
  <c r="C7012" i="1" a="1"/>
  <c r="C7012" i="1" s="1"/>
  <c r="C6676" i="1" a="1"/>
  <c r="C6676" i="1" s="1"/>
  <c r="C5836" i="1" a="1"/>
  <c r="C5836" i="1" s="1"/>
  <c r="C5668" i="1" a="1"/>
  <c r="C5668" i="1" s="1"/>
  <c r="C5332" i="1" a="1"/>
  <c r="C5332" i="1" s="1"/>
  <c r="C1804" i="1" a="1"/>
  <c r="C1804" i="1" s="1"/>
  <c r="C4828" i="1" a="1"/>
  <c r="C4828" i="1" s="1"/>
  <c r="C4492" i="1" a="1"/>
  <c r="C4492" i="1" s="1"/>
  <c r="C4156" i="1" a="1"/>
  <c r="C4156" i="1" s="1"/>
  <c r="C3820" i="1" a="1"/>
  <c r="C3820" i="1" s="1"/>
  <c r="C3484" i="1" a="1"/>
  <c r="C3484" i="1" s="1"/>
  <c r="C3148" i="1" a="1"/>
  <c r="C3148" i="1" s="1"/>
  <c r="C2812" i="1" a="1"/>
  <c r="C2812" i="1" s="1"/>
  <c r="C2476" i="1" a="1"/>
  <c r="C2476" i="1" s="1"/>
  <c r="C5500" i="1" a="1"/>
  <c r="C5500" i="1" s="1"/>
  <c r="C5164" i="1" a="1"/>
  <c r="C5164" i="1" s="1"/>
  <c r="C4996" i="1" a="1"/>
  <c r="C4996" i="1" s="1"/>
  <c r="C4660" i="1" a="1"/>
  <c r="C4660" i="1" s="1"/>
  <c r="C4324" i="1" a="1"/>
  <c r="C4324" i="1" s="1"/>
  <c r="C3988" i="1" a="1"/>
  <c r="C3988" i="1" s="1"/>
  <c r="C3652" i="1" a="1"/>
  <c r="C3652" i="1" s="1"/>
  <c r="C3316" i="1" a="1"/>
  <c r="C3316" i="1" s="1"/>
  <c r="C2980" i="1" a="1"/>
  <c r="C2980" i="1" s="1"/>
  <c r="C2644" i="1" a="1"/>
  <c r="C2644" i="1" s="1"/>
  <c r="C2308" i="1" a="1"/>
  <c r="C2308" i="1" s="1"/>
  <c r="C2140" i="1" a="1"/>
  <c r="C2140" i="1" s="1"/>
  <c r="C6172" i="1" a="1"/>
  <c r="C6172" i="1" s="1"/>
  <c r="C8541" i="1" a="1"/>
  <c r="C8541" i="1" s="1"/>
  <c r="C8709" i="1" a="1"/>
  <c r="C8709" i="1" s="1"/>
  <c r="C8205" i="1" a="1"/>
  <c r="C8205" i="1" s="1"/>
  <c r="C8373" i="1" a="1"/>
  <c r="C8373" i="1" s="1"/>
  <c r="C7701" i="1" a="1"/>
  <c r="C7701" i="1" s="1"/>
  <c r="C1653" i="1" a="1"/>
  <c r="C1653" i="1" s="1"/>
  <c r="C1485" i="1" a="1"/>
  <c r="C1485" i="1" s="1"/>
  <c r="C1149" i="1" a="1"/>
  <c r="C1149" i="1" s="1"/>
  <c r="C1317" i="1" a="1"/>
  <c r="C1317" i="1" s="1"/>
  <c r="C813" i="1" a="1"/>
  <c r="C813" i="1" s="1"/>
  <c r="C981" i="1" a="1"/>
  <c r="C981" i="1" s="1"/>
  <c r="C309" i="1" a="1"/>
  <c r="C309" i="1" s="1"/>
  <c r="C7869" i="1" a="1"/>
  <c r="C7869" i="1" s="1"/>
  <c r="C477" i="1" a="1"/>
  <c r="C477" i="1" s="1"/>
  <c r="C141" i="1" a="1"/>
  <c r="C141" i="1" s="1"/>
  <c r="C645" i="1" a="1"/>
  <c r="C645" i="1" s="1"/>
  <c r="C7533" i="1" a="1"/>
  <c r="C7533" i="1" s="1"/>
  <c r="C7196" i="1" a="1"/>
  <c r="C7196" i="1" s="1"/>
  <c r="C6860" i="1" a="1"/>
  <c r="C6860" i="1" s="1"/>
  <c r="C6524" i="1" a="1"/>
  <c r="C6524" i="1" s="1"/>
  <c r="C6020" i="1" a="1"/>
  <c r="C6020" i="1" s="1"/>
  <c r="C6356" i="1" a="1"/>
  <c r="C6356" i="1" s="1"/>
  <c r="C7364" i="1" a="1"/>
  <c r="C7364" i="1" s="1"/>
  <c r="C7028" i="1" a="1"/>
  <c r="C7028" i="1" s="1"/>
  <c r="C6692" i="1" a="1"/>
  <c r="C6692" i="1" s="1"/>
  <c r="C5852" i="1" a="1"/>
  <c r="C5852" i="1" s="1"/>
  <c r="C5684" i="1" a="1"/>
  <c r="C5684" i="1" s="1"/>
  <c r="C5348" i="1" a="1"/>
  <c r="C5348" i="1" s="1"/>
  <c r="C1988" i="1" a="1"/>
  <c r="C1988" i="1" s="1"/>
  <c r="C1820" i="1" a="1"/>
  <c r="C1820" i="1" s="1"/>
  <c r="C4844" i="1" a="1"/>
  <c r="C4844" i="1" s="1"/>
  <c r="C4508" i="1" a="1"/>
  <c r="C4508" i="1" s="1"/>
  <c r="C4172" i="1" a="1"/>
  <c r="C4172" i="1" s="1"/>
  <c r="C3836" i="1" a="1"/>
  <c r="C3836" i="1" s="1"/>
  <c r="C3500" i="1" a="1"/>
  <c r="C3500" i="1" s="1"/>
  <c r="C3164" i="1" a="1"/>
  <c r="C3164" i="1" s="1"/>
  <c r="C2828" i="1" a="1"/>
  <c r="C2828" i="1" s="1"/>
  <c r="C2492" i="1" a="1"/>
  <c r="C2492" i="1" s="1"/>
  <c r="C6188" i="1" a="1"/>
  <c r="C6188" i="1" s="1"/>
  <c r="C5516" i="1" a="1"/>
  <c r="C5516" i="1" s="1"/>
  <c r="C5180" i="1" a="1"/>
  <c r="C5180" i="1" s="1"/>
  <c r="C5012" i="1" a="1"/>
  <c r="C5012" i="1" s="1"/>
  <c r="C4676" i="1" a="1"/>
  <c r="C4676" i="1" s="1"/>
  <c r="C4340" i="1" a="1"/>
  <c r="C4340" i="1" s="1"/>
  <c r="C4004" i="1" a="1"/>
  <c r="C4004" i="1" s="1"/>
  <c r="C3668" i="1" a="1"/>
  <c r="C3668" i="1" s="1"/>
  <c r="C3332" i="1" a="1"/>
  <c r="C3332" i="1" s="1"/>
  <c r="C2996" i="1" a="1"/>
  <c r="C2996" i="1" s="1"/>
  <c r="C2660" i="1" a="1"/>
  <c r="C2660" i="1" s="1"/>
  <c r="C2324" i="1" a="1"/>
  <c r="C2324" i="1" s="1"/>
  <c r="C2156" i="1" a="1"/>
  <c r="C2156" i="1" s="1"/>
  <c r="C8037" i="1" a="1"/>
  <c r="C8037" i="1" s="1"/>
  <c r="D4886" i="1" a="1"/>
  <c r="D4886" i="1" s="1"/>
  <c r="D6062" i="1" a="1"/>
  <c r="D6062" i="1" s="1"/>
  <c r="D6734" i="1" a="1"/>
  <c r="D6734" i="1" s="1"/>
  <c r="D6230" i="1" a="1"/>
  <c r="D6230" i="1" s="1"/>
  <c r="D5726" i="1" a="1"/>
  <c r="D5726" i="1" s="1"/>
  <c r="D8751" i="1" a="1"/>
  <c r="D8751" i="1" s="1"/>
  <c r="D8415" i="1" a="1"/>
  <c r="D8415" i="1" s="1"/>
  <c r="D8079" i="1" a="1"/>
  <c r="D8079" i="1" s="1"/>
  <c r="D6398" i="1" a="1"/>
  <c r="D6398" i="1" s="1"/>
  <c r="D3374" i="1" a="1"/>
  <c r="D3374" i="1" s="1"/>
  <c r="D2702" i="1" a="1"/>
  <c r="D2702" i="1" s="1"/>
  <c r="D2366" i="1" a="1"/>
  <c r="D2366" i="1" s="1"/>
  <c r="D8583" i="1" a="1"/>
  <c r="D8583" i="1" s="1"/>
  <c r="D6902" i="1" a="1"/>
  <c r="D6902" i="1" s="1"/>
  <c r="D3206" i="1" a="1"/>
  <c r="D3206" i="1" s="1"/>
  <c r="D5390" i="1" a="1"/>
  <c r="D5390" i="1" s="1"/>
  <c r="D2534" i="1" a="1"/>
  <c r="D2534" i="1" s="1"/>
  <c r="D8247" i="1" a="1"/>
  <c r="D8247" i="1" s="1"/>
  <c r="D7070" i="1" a="1"/>
  <c r="D7070" i="1" s="1"/>
  <c r="D5054" i="1" a="1"/>
  <c r="D5054" i="1" s="1"/>
  <c r="D3710" i="1" a="1"/>
  <c r="D3710" i="1" s="1"/>
  <c r="D1694" i="1" a="1"/>
  <c r="D1694" i="1" s="1"/>
  <c r="D5894" i="1" a="1"/>
  <c r="D5894" i="1" s="1"/>
  <c r="D7238" i="1" a="1"/>
  <c r="D7238" i="1" s="1"/>
  <c r="D3542" i="1" a="1"/>
  <c r="D3542" i="1" s="1"/>
  <c r="D4718" i="1" a="1"/>
  <c r="D4718" i="1" s="1"/>
  <c r="D3878" i="1" a="1"/>
  <c r="D3878" i="1" s="1"/>
  <c r="D4382" i="1" a="1"/>
  <c r="D4382" i="1" s="1"/>
  <c r="D2198" i="1" a="1"/>
  <c r="D2198" i="1" s="1"/>
  <c r="D1862" i="1" a="1"/>
  <c r="D1862" i="1" s="1"/>
  <c r="D3038" i="1" a="1"/>
  <c r="D3038" i="1" s="1"/>
  <c r="D5558" i="1" a="1"/>
  <c r="D5558" i="1" s="1"/>
  <c r="D4550" i="1" a="1"/>
  <c r="D4550" i="1" s="1"/>
  <c r="D4046" i="1" a="1"/>
  <c r="D4046" i="1" s="1"/>
  <c r="D6566" i="1" a="1"/>
  <c r="D6566" i="1" s="1"/>
  <c r="D5222" i="1" a="1"/>
  <c r="D5222" i="1" s="1"/>
  <c r="D4214" i="1" a="1"/>
  <c r="D4214" i="1" s="1"/>
  <c r="D2870" i="1" a="1"/>
  <c r="D2870" i="1" s="1"/>
  <c r="D2030" i="1" a="1"/>
  <c r="D2030" i="1" s="1"/>
  <c r="D7911" i="1" a="1"/>
  <c r="D7911" i="1" s="1"/>
  <c r="D7575" i="1" a="1"/>
  <c r="D7575" i="1" s="1"/>
  <c r="D1527" i="1" a="1"/>
  <c r="D1527" i="1" s="1"/>
  <c r="D1191" i="1" a="1"/>
  <c r="D1191" i="1" s="1"/>
  <c r="D15" i="1" a="1"/>
  <c r="D15" i="1" s="1"/>
  <c r="D7743" i="1" a="1"/>
  <c r="D7743" i="1" s="1"/>
  <c r="D1359" i="1" a="1"/>
  <c r="D1359" i="1" s="1"/>
  <c r="D687" i="1" a="1"/>
  <c r="D687" i="1" s="1"/>
  <c r="D519" i="1" a="1"/>
  <c r="D519" i="1" s="1"/>
  <c r="D351" i="1" a="1"/>
  <c r="D351" i="1" s="1"/>
  <c r="D183" i="1" a="1"/>
  <c r="D183" i="1" s="1"/>
  <c r="D7407" i="1" a="1"/>
  <c r="D7407" i="1" s="1"/>
  <c r="D1023" i="1" a="1"/>
  <c r="D1023" i="1" s="1"/>
  <c r="D855" i="1" a="1"/>
  <c r="D855" i="1" s="1"/>
  <c r="D6582" i="1" a="1"/>
  <c r="D6582" i="1" s="1"/>
  <c r="D6078" i="1" a="1"/>
  <c r="D6078" i="1" s="1"/>
  <c r="D7254" i="1" a="1"/>
  <c r="D7254" i="1" s="1"/>
  <c r="D6750" i="1" a="1"/>
  <c r="D6750" i="1" s="1"/>
  <c r="D6246" i="1" a="1"/>
  <c r="D6246" i="1" s="1"/>
  <c r="D8431" i="1" a="1"/>
  <c r="D8431" i="1" s="1"/>
  <c r="D8095" i="1" a="1"/>
  <c r="D8095" i="1" s="1"/>
  <c r="D4902" i="1" a="1"/>
  <c r="D4902" i="1" s="1"/>
  <c r="D8599" i="1" a="1"/>
  <c r="D8599" i="1" s="1"/>
  <c r="D6918" i="1" a="1"/>
  <c r="D6918" i="1" s="1"/>
  <c r="D5742" i="1" a="1"/>
  <c r="D5742" i="1" s="1"/>
  <c r="D3222" i="1" a="1"/>
  <c r="D3222" i="1" s="1"/>
  <c r="D3054" i="1" a="1"/>
  <c r="D3054" i="1" s="1"/>
  <c r="D5406" i="1" a="1"/>
  <c r="D5406" i="1" s="1"/>
  <c r="D2886" i="1" a="1"/>
  <c r="D2886" i="1" s="1"/>
  <c r="D2214" i="1" a="1"/>
  <c r="D2214" i="1" s="1"/>
  <c r="D1878" i="1" a="1"/>
  <c r="D1878" i="1" s="1"/>
  <c r="D7086" i="1" a="1"/>
  <c r="D7086" i="1" s="1"/>
  <c r="D5910" i="1" a="1"/>
  <c r="D5910" i="1" s="1"/>
  <c r="D5070" i="1" a="1"/>
  <c r="D5070" i="1" s="1"/>
  <c r="D3726" i="1" a="1"/>
  <c r="D3726" i="1" s="1"/>
  <c r="D1710" i="1" a="1"/>
  <c r="D1710" i="1" s="1"/>
  <c r="D6414" i="1" a="1"/>
  <c r="D6414" i="1" s="1"/>
  <c r="D8263" i="1" a="1"/>
  <c r="D8263" i="1" s="1"/>
  <c r="D7927" i="1" a="1"/>
  <c r="D7927" i="1" s="1"/>
  <c r="D3390" i="1" a="1"/>
  <c r="D3390" i="1" s="1"/>
  <c r="D2718" i="1" a="1"/>
  <c r="D2718" i="1" s="1"/>
  <c r="D2046" i="1" a="1"/>
  <c r="D2046" i="1" s="1"/>
  <c r="D4398" i="1" a="1"/>
  <c r="D4398" i="1" s="1"/>
  <c r="D3558" i="1" a="1"/>
  <c r="D3558" i="1" s="1"/>
  <c r="D4062" i="1" a="1"/>
  <c r="D4062" i="1" s="1"/>
  <c r="D2382" i="1" a="1"/>
  <c r="D2382" i="1" s="1"/>
  <c r="D4734" i="1" a="1"/>
  <c r="D4734" i="1" s="1"/>
  <c r="D2550" i="1" a="1"/>
  <c r="D2550" i="1" s="1"/>
  <c r="D5574" i="1" a="1"/>
  <c r="D5574" i="1" s="1"/>
  <c r="D4566" i="1" a="1"/>
  <c r="D4566" i="1" s="1"/>
  <c r="D5238" i="1" a="1"/>
  <c r="D5238" i="1" s="1"/>
  <c r="D4230" i="1" a="1"/>
  <c r="D4230" i="1" s="1"/>
  <c r="D3894" i="1" a="1"/>
  <c r="D3894" i="1" s="1"/>
  <c r="D7591" i="1" a="1"/>
  <c r="D7591" i="1" s="1"/>
  <c r="D1543" i="1" a="1"/>
  <c r="D1543" i="1" s="1"/>
  <c r="D1207" i="1" a="1"/>
  <c r="D1207" i="1" s="1"/>
  <c r="D31" i="1" a="1"/>
  <c r="D31" i="1" s="1"/>
  <c r="D7759" i="1" a="1"/>
  <c r="D7759" i="1" s="1"/>
  <c r="D1375" i="1" a="1"/>
  <c r="D1375" i="1" s="1"/>
  <c r="D703" i="1" a="1"/>
  <c r="D703" i="1" s="1"/>
  <c r="D535" i="1" a="1"/>
  <c r="D535" i="1" s="1"/>
  <c r="D199" i="1" a="1"/>
  <c r="D199" i="1" s="1"/>
  <c r="D7423" i="1" a="1"/>
  <c r="D7423" i="1" s="1"/>
  <c r="D1039" i="1" a="1"/>
  <c r="D1039" i="1" s="1"/>
  <c r="D871" i="1" a="1"/>
  <c r="D871" i="1" s="1"/>
  <c r="D367" i="1" a="1"/>
  <c r="D367" i="1" s="1"/>
  <c r="D7270" i="1" a="1"/>
  <c r="D7270" i="1" s="1"/>
  <c r="D6766" i="1" a="1"/>
  <c r="D6766" i="1" s="1"/>
  <c r="D4918" i="1" a="1"/>
  <c r="D4918" i="1" s="1"/>
  <c r="D3910" i="1" a="1"/>
  <c r="D3910" i="1" s="1"/>
  <c r="D8447" i="1" a="1"/>
  <c r="D8447" i="1" s="1"/>
  <c r="D8111" i="1" a="1"/>
  <c r="D8111" i="1" s="1"/>
  <c r="D7102" i="1" a="1"/>
  <c r="D7102" i="1" s="1"/>
  <c r="D6094" i="1" a="1"/>
  <c r="D6094" i="1" s="1"/>
  <c r="D6262" i="1" a="1"/>
  <c r="D6262" i="1" s="1"/>
  <c r="D5422" i="1" a="1"/>
  <c r="D5422" i="1" s="1"/>
  <c r="D5926" i="1" a="1"/>
  <c r="D5926" i="1" s="1"/>
  <c r="D5086" i="1" a="1"/>
  <c r="D5086" i="1" s="1"/>
  <c r="D3742" i="1" a="1"/>
  <c r="D3742" i="1" s="1"/>
  <c r="D1726" i="1" a="1"/>
  <c r="D1726" i="1" s="1"/>
  <c r="D8279" i="1" a="1"/>
  <c r="D8279" i="1" s="1"/>
  <c r="D7943" i="1" a="1"/>
  <c r="D7943" i="1" s="1"/>
  <c r="D6430" i="1" a="1"/>
  <c r="D6430" i="1" s="1"/>
  <c r="D6934" i="1" a="1"/>
  <c r="D6934" i="1" s="1"/>
  <c r="D5758" i="1" a="1"/>
  <c r="D5758" i="1" s="1"/>
  <c r="D8615" i="1" a="1"/>
  <c r="D8615" i="1" s="1"/>
  <c r="D4582" i="1" a="1"/>
  <c r="D4582" i="1" s="1"/>
  <c r="D4078" i="1" a="1"/>
  <c r="D4078" i="1" s="1"/>
  <c r="D3238" i="1" a="1"/>
  <c r="D3238" i="1" s="1"/>
  <c r="D2062" i="1" a="1"/>
  <c r="D2062" i="1" s="1"/>
  <c r="D5590" i="1" a="1"/>
  <c r="D5590" i="1" s="1"/>
  <c r="D2902" i="1" a="1"/>
  <c r="D2902" i="1" s="1"/>
  <c r="D2566" i="1" a="1"/>
  <c r="D2566" i="1" s="1"/>
  <c r="D6598" i="1" a="1"/>
  <c r="D6598" i="1" s="1"/>
  <c r="D5254" i="1" a="1"/>
  <c r="D5254" i="1" s="1"/>
  <c r="D4246" i="1" a="1"/>
  <c r="D4246" i="1" s="1"/>
  <c r="D3406" i="1" a="1"/>
  <c r="D3406" i="1" s="1"/>
  <c r="D2398" i="1" a="1"/>
  <c r="D2398" i="1" s="1"/>
  <c r="D4750" i="1" a="1"/>
  <c r="D4750" i="1" s="1"/>
  <c r="D3070" i="1" a="1"/>
  <c r="D3070" i="1" s="1"/>
  <c r="D2734" i="1" a="1"/>
  <c r="D2734" i="1" s="1"/>
  <c r="D1894" i="1" a="1"/>
  <c r="D1894" i="1" s="1"/>
  <c r="D3574" i="1" a="1"/>
  <c r="D3574" i="1" s="1"/>
  <c r="D2230" i="1" a="1"/>
  <c r="D2230" i="1" s="1"/>
  <c r="D4414" i="1" a="1"/>
  <c r="D4414" i="1" s="1"/>
  <c r="D7607" i="1" a="1"/>
  <c r="D7607" i="1" s="1"/>
  <c r="D215" i="1" a="1"/>
  <c r="D215" i="1" s="1"/>
  <c r="D1559" i="1" a="1"/>
  <c r="D1559" i="1" s="1"/>
  <c r="D1223" i="1" a="1"/>
  <c r="D1223" i="1" s="1"/>
  <c r="D1055" i="1" a="1"/>
  <c r="D1055" i="1" s="1"/>
  <c r="D47" i="1" a="1"/>
  <c r="D47" i="1" s="1"/>
  <c r="D7439" i="1" a="1"/>
  <c r="D7439" i="1" s="1"/>
  <c r="D1391" i="1" a="1"/>
  <c r="D1391" i="1" s="1"/>
  <c r="D887" i="1" a="1"/>
  <c r="D887" i="1" s="1"/>
  <c r="D719" i="1" a="1"/>
  <c r="D719" i="1" s="1"/>
  <c r="D551" i="1" a="1"/>
  <c r="D551" i="1" s="1"/>
  <c r="D383" i="1" a="1"/>
  <c r="D383" i="1" s="1"/>
  <c r="D7775" i="1" a="1"/>
  <c r="D7775" i="1" s="1"/>
  <c r="D6278" i="1" a="1"/>
  <c r="D6278" i="1" s="1"/>
  <c r="D5942" i="1" a="1"/>
  <c r="D5942" i="1" s="1"/>
  <c r="D5438" i="1" a="1"/>
  <c r="D5438" i="1" s="1"/>
  <c r="D4934" i="1" a="1"/>
  <c r="D4934" i="1" s="1"/>
  <c r="D6782" i="1" a="1"/>
  <c r="D6782" i="1" s="1"/>
  <c r="D3926" i="1" a="1"/>
  <c r="D3926" i="1" s="1"/>
  <c r="D3422" i="1" a="1"/>
  <c r="D3422" i="1" s="1"/>
  <c r="D8463" i="1" a="1"/>
  <c r="D8463" i="1" s="1"/>
  <c r="D8127" i="1" a="1"/>
  <c r="D8127" i="1" s="1"/>
  <c r="D7118" i="1" a="1"/>
  <c r="D7118" i="1" s="1"/>
  <c r="D5102" i="1" a="1"/>
  <c r="D5102" i="1" s="1"/>
  <c r="D3758" i="1" a="1"/>
  <c r="D3758" i="1" s="1"/>
  <c r="D7959" i="1" a="1"/>
  <c r="D7959" i="1" s="1"/>
  <c r="D6446" i="1" a="1"/>
  <c r="D6446" i="1" s="1"/>
  <c r="D8295" i="1" a="1"/>
  <c r="D8295" i="1" s="1"/>
  <c r="D6950" i="1" a="1"/>
  <c r="D6950" i="1" s="1"/>
  <c r="D6110" i="1" a="1"/>
  <c r="D6110" i="1" s="1"/>
  <c r="D5774" i="1" a="1"/>
  <c r="D5774" i="1" s="1"/>
  <c r="D3086" i="1" a="1"/>
  <c r="D3086" i="1" s="1"/>
  <c r="D2582" i="1" a="1"/>
  <c r="D2582" i="1" s="1"/>
  <c r="D2246" i="1" a="1"/>
  <c r="D2246" i="1" s="1"/>
  <c r="D8631" i="1" a="1"/>
  <c r="D8631" i="1" s="1"/>
  <c r="D4094" i="1" a="1"/>
  <c r="D4094" i="1" s="1"/>
  <c r="D6614" i="1" a="1"/>
  <c r="D6614" i="1" s="1"/>
  <c r="D1742" i="1" a="1"/>
  <c r="D1742" i="1" s="1"/>
  <c r="D7286" i="1" a="1"/>
  <c r="D7286" i="1" s="1"/>
  <c r="D2750" i="1" a="1"/>
  <c r="D2750" i="1" s="1"/>
  <c r="D5270" i="1" a="1"/>
  <c r="D5270" i="1" s="1"/>
  <c r="D4262" i="1" a="1"/>
  <c r="D4262" i="1" s="1"/>
  <c r="D3254" i="1" a="1"/>
  <c r="D3254" i="1" s="1"/>
  <c r="D4766" i="1" a="1"/>
  <c r="D4766" i="1" s="1"/>
  <c r="D1910" i="1" a="1"/>
  <c r="D1910" i="1" s="1"/>
  <c r="D4430" i="1" a="1"/>
  <c r="D4430" i="1" s="1"/>
  <c r="D2414" i="1" a="1"/>
  <c r="D2414" i="1" s="1"/>
  <c r="D5606" i="1" a="1"/>
  <c r="D5606" i="1" s="1"/>
  <c r="D4598" i="1" a="1"/>
  <c r="D4598" i="1" s="1"/>
  <c r="D2918" i="1" a="1"/>
  <c r="D2918" i="1" s="1"/>
  <c r="D2078" i="1" a="1"/>
  <c r="D2078" i="1" s="1"/>
  <c r="D3590" i="1" a="1"/>
  <c r="D3590" i="1" s="1"/>
  <c r="D7623" i="1" a="1"/>
  <c r="D7623" i="1" s="1"/>
  <c r="D1575" i="1" a="1"/>
  <c r="D1575" i="1" s="1"/>
  <c r="D1239" i="1" a="1"/>
  <c r="D1239" i="1" s="1"/>
  <c r="D1071" i="1" a="1"/>
  <c r="D1071" i="1" s="1"/>
  <c r="D63" i="1" a="1"/>
  <c r="D63" i="1" s="1"/>
  <c r="D7791" i="1" a="1"/>
  <c r="D7791" i="1" s="1"/>
  <c r="D7455" i="1" a="1"/>
  <c r="D7455" i="1" s="1"/>
  <c r="D1407" i="1" a="1"/>
  <c r="D1407" i="1" s="1"/>
  <c r="D903" i="1" a="1"/>
  <c r="D903" i="1" s="1"/>
  <c r="D735" i="1" a="1"/>
  <c r="D735" i="1" s="1"/>
  <c r="D567" i="1" a="1"/>
  <c r="D567" i="1" s="1"/>
  <c r="D399" i="1" a="1"/>
  <c r="D399" i="1" s="1"/>
  <c r="D231" i="1" a="1"/>
  <c r="D231" i="1" s="1"/>
  <c r="D6462" i="1" a="1"/>
  <c r="D6462" i="1" s="1"/>
  <c r="D5958" i="1" a="1"/>
  <c r="D5958" i="1" s="1"/>
  <c r="D5454" i="1" a="1"/>
  <c r="D5454" i="1" s="1"/>
  <c r="D4950" i="1" a="1"/>
  <c r="D4950" i="1" s="1"/>
  <c r="D6798" i="1" a="1"/>
  <c r="D6798" i="1" s="1"/>
  <c r="D6294" i="1" a="1"/>
  <c r="D6294" i="1" s="1"/>
  <c r="D5118" i="1" a="1"/>
  <c r="D5118" i="1" s="1"/>
  <c r="D5790" i="1" a="1"/>
  <c r="D5790" i="1" s="1"/>
  <c r="D8479" i="1" a="1"/>
  <c r="D8479" i="1" s="1"/>
  <c r="D8143" i="1" a="1"/>
  <c r="D8143" i="1" s="1"/>
  <c r="D7975" i="1" a="1"/>
  <c r="D7975" i="1" s="1"/>
  <c r="D3270" i="1" a="1"/>
  <c r="D3270" i="1" s="1"/>
  <c r="D8311" i="1" a="1"/>
  <c r="D8311" i="1" s="1"/>
  <c r="D6126" i="1" a="1"/>
  <c r="D6126" i="1" s="1"/>
  <c r="D4446" i="1" a="1"/>
  <c r="D4446" i="1" s="1"/>
  <c r="D1926" i="1" a="1"/>
  <c r="D1926" i="1" s="1"/>
  <c r="D4110" i="1" a="1"/>
  <c r="D4110" i="1" s="1"/>
  <c r="D8647" i="1" a="1"/>
  <c r="D8647" i="1" s="1"/>
  <c r="D7134" i="1" a="1"/>
  <c r="D7134" i="1" s="1"/>
  <c r="D4278" i="1" a="1"/>
  <c r="D4278" i="1" s="1"/>
  <c r="D2766" i="1" a="1"/>
  <c r="D2766" i="1" s="1"/>
  <c r="D2430" i="1" a="1"/>
  <c r="D2430" i="1" s="1"/>
  <c r="D2094" i="1" a="1"/>
  <c r="D2094" i="1" s="1"/>
  <c r="D7302" i="1" a="1"/>
  <c r="D7302" i="1" s="1"/>
  <c r="D6966" i="1" a="1"/>
  <c r="D6966" i="1" s="1"/>
  <c r="D6630" i="1" a="1"/>
  <c r="D6630" i="1" s="1"/>
  <c r="D4614" i="1" a="1"/>
  <c r="D4614" i="1" s="1"/>
  <c r="D2934" i="1" a="1"/>
  <c r="D2934" i="1" s="1"/>
  <c r="D4782" i="1" a="1"/>
  <c r="D4782" i="1" s="1"/>
  <c r="D3942" i="1" a="1"/>
  <c r="D3942" i="1" s="1"/>
  <c r="D2262" i="1" a="1"/>
  <c r="D2262" i="1" s="1"/>
  <c r="D3606" i="1" a="1"/>
  <c r="D3606" i="1" s="1"/>
  <c r="D5622" i="1" a="1"/>
  <c r="D5622" i="1" s="1"/>
  <c r="D1758" i="1" a="1"/>
  <c r="D1758" i="1" s="1"/>
  <c r="D2598" i="1" a="1"/>
  <c r="D2598" i="1" s="1"/>
  <c r="D5286" i="1" a="1"/>
  <c r="D5286" i="1" s="1"/>
  <c r="D3774" i="1" a="1"/>
  <c r="D3774" i="1" s="1"/>
  <c r="D3438" i="1" a="1"/>
  <c r="D3438" i="1" s="1"/>
  <c r="D3102" i="1" a="1"/>
  <c r="D3102" i="1" s="1"/>
  <c r="D7639" i="1" a="1"/>
  <c r="D7639" i="1" s="1"/>
  <c r="D1591" i="1" a="1"/>
  <c r="D1591" i="1" s="1"/>
  <c r="D1255" i="1" a="1"/>
  <c r="D1255" i="1" s="1"/>
  <c r="D1087" i="1" a="1"/>
  <c r="D1087" i="1" s="1"/>
  <c r="D919" i="1" a="1"/>
  <c r="D919" i="1" s="1"/>
  <c r="D79" i="1" a="1"/>
  <c r="D79" i="1" s="1"/>
  <c r="D7471" i="1" a="1"/>
  <c r="D7471" i="1" s="1"/>
  <c r="D1423" i="1" a="1"/>
  <c r="D1423" i="1" s="1"/>
  <c r="D7807" i="1" a="1"/>
  <c r="D7807" i="1" s="1"/>
  <c r="D751" i="1" a="1"/>
  <c r="D751" i="1" s="1"/>
  <c r="D583" i="1" a="1"/>
  <c r="D583" i="1" s="1"/>
  <c r="D415" i="1" a="1"/>
  <c r="D415" i="1" s="1"/>
  <c r="D247" i="1" a="1"/>
  <c r="D247" i="1" s="1"/>
  <c r="D6310" i="1" a="1"/>
  <c r="D6310" i="1" s="1"/>
  <c r="D5806" i="1" a="1"/>
  <c r="D5806" i="1" s="1"/>
  <c r="D8495" i="1" a="1"/>
  <c r="D8495" i="1" s="1"/>
  <c r="D8159" i="1" a="1"/>
  <c r="D8159" i="1" s="1"/>
  <c r="D3958" i="1" a="1"/>
  <c r="D3958" i="1" s="1"/>
  <c r="D5470" i="1" a="1"/>
  <c r="D5470" i="1" s="1"/>
  <c r="D4966" i="1" a="1"/>
  <c r="D4966" i="1" s="1"/>
  <c r="D6142" i="1" a="1"/>
  <c r="D6142" i="1" s="1"/>
  <c r="D4462" i="1" a="1"/>
  <c r="D4462" i="1" s="1"/>
  <c r="D8327" i="1" a="1"/>
  <c r="D8327" i="1" s="1"/>
  <c r="D8663" i="1" a="1"/>
  <c r="D8663" i="1" s="1"/>
  <c r="D7150" i="1" a="1"/>
  <c r="D7150" i="1" s="1"/>
  <c r="D5134" i="1" a="1"/>
  <c r="D5134" i="1" s="1"/>
  <c r="D4294" i="1" a="1"/>
  <c r="D4294" i="1" s="1"/>
  <c r="D7991" i="1" a="1"/>
  <c r="D7991" i="1" s="1"/>
  <c r="D6478" i="1" a="1"/>
  <c r="D6478" i="1" s="1"/>
  <c r="D4798" i="1" a="1"/>
  <c r="D4798" i="1" s="1"/>
  <c r="D7318" i="1" a="1"/>
  <c r="D7318" i="1" s="1"/>
  <c r="D3286" i="1" a="1"/>
  <c r="D3286" i="1" s="1"/>
  <c r="D2446" i="1" a="1"/>
  <c r="D2446" i="1" s="1"/>
  <c r="D6646" i="1" a="1"/>
  <c r="D6646" i="1" s="1"/>
  <c r="D4630" i="1" a="1"/>
  <c r="D4630" i="1" s="1"/>
  <c r="D2110" i="1" a="1"/>
  <c r="D2110" i="1" s="1"/>
  <c r="D1774" i="1" a="1"/>
  <c r="D1774" i="1" s="1"/>
  <c r="D5974" i="1" a="1"/>
  <c r="D5974" i="1" s="1"/>
  <c r="D3790" i="1" a="1"/>
  <c r="D3790" i="1" s="1"/>
  <c r="D3118" i="1" a="1"/>
  <c r="D3118" i="1" s="1"/>
  <c r="D6814" i="1" a="1"/>
  <c r="D6814" i="1" s="1"/>
  <c r="D3622" i="1" a="1"/>
  <c r="D3622" i="1" s="1"/>
  <c r="D2950" i="1" a="1"/>
  <c r="D2950" i="1" s="1"/>
  <c r="D2614" i="1" a="1"/>
  <c r="D2614" i="1" s="1"/>
  <c r="D6982" i="1" a="1"/>
  <c r="D6982" i="1" s="1"/>
  <c r="D5638" i="1" a="1"/>
  <c r="D5638" i="1" s="1"/>
  <c r="D4126" i="1" a="1"/>
  <c r="D4126" i="1" s="1"/>
  <c r="D2278" i="1" a="1"/>
  <c r="D2278" i="1" s="1"/>
  <c r="D5302" i="1" a="1"/>
  <c r="D5302" i="1" s="1"/>
  <c r="D3454" i="1" a="1"/>
  <c r="D3454" i="1" s="1"/>
  <c r="D2782" i="1" a="1"/>
  <c r="D2782" i="1" s="1"/>
  <c r="D1942" i="1" a="1"/>
  <c r="D1942" i="1" s="1"/>
  <c r="D7655" i="1" a="1"/>
  <c r="D7655" i="1" s="1"/>
  <c r="D1607" i="1" a="1"/>
  <c r="D1607" i="1" s="1"/>
  <c r="D1271" i="1" a="1"/>
  <c r="D1271" i="1" s="1"/>
  <c r="D1103" i="1" a="1"/>
  <c r="D1103" i="1" s="1"/>
  <c r="D935" i="1" a="1"/>
  <c r="D935" i="1" s="1"/>
  <c r="D431" i="1" a="1"/>
  <c r="D431" i="1" s="1"/>
  <c r="D95" i="1" a="1"/>
  <c r="D95" i="1" s="1"/>
  <c r="D7487" i="1" a="1"/>
  <c r="D7487" i="1" s="1"/>
  <c r="D7823" i="1" a="1"/>
  <c r="D7823" i="1" s="1"/>
  <c r="D1439" i="1" a="1"/>
  <c r="D1439" i="1" s="1"/>
  <c r="D767" i="1" a="1"/>
  <c r="D767" i="1" s="1"/>
  <c r="D599" i="1" a="1"/>
  <c r="D599" i="1" s="1"/>
  <c r="D263" i="1" a="1"/>
  <c r="D263" i="1" s="1"/>
  <c r="D6326" i="1" a="1"/>
  <c r="D6326" i="1" s="1"/>
  <c r="D5822" i="1" a="1"/>
  <c r="D5822" i="1" s="1"/>
  <c r="D7166" i="1" a="1"/>
  <c r="D7166" i="1" s="1"/>
  <c r="D5486" i="1" a="1"/>
  <c r="D5486" i="1" s="1"/>
  <c r="D4478" i="1" a="1"/>
  <c r="D4478" i="1" s="1"/>
  <c r="D3974" i="1" a="1"/>
  <c r="D3974" i="1" s="1"/>
  <c r="D8511" i="1" a="1"/>
  <c r="D8511" i="1" s="1"/>
  <c r="D8175" i="1" a="1"/>
  <c r="D8175" i="1" s="1"/>
  <c r="D8343" i="1" a="1"/>
  <c r="D8343" i="1" s="1"/>
  <c r="D1790" i="1" a="1"/>
  <c r="D1790" i="1" s="1"/>
  <c r="D5150" i="1" a="1"/>
  <c r="D5150" i="1" s="1"/>
  <c r="D4310" i="1" a="1"/>
  <c r="D4310" i="1" s="1"/>
  <c r="D8679" i="1" a="1"/>
  <c r="D8679" i="1" s="1"/>
  <c r="D8007" i="1" a="1"/>
  <c r="D8007" i="1" s="1"/>
  <c r="D6494" i="1" a="1"/>
  <c r="D6494" i="1" s="1"/>
  <c r="D4814" i="1" a="1"/>
  <c r="D4814" i="1" s="1"/>
  <c r="D3134" i="1" a="1"/>
  <c r="D3134" i="1" s="1"/>
  <c r="D2630" i="1" a="1"/>
  <c r="D2630" i="1" s="1"/>
  <c r="D2294" i="1" a="1"/>
  <c r="D2294" i="1" s="1"/>
  <c r="D6158" i="1" a="1"/>
  <c r="D6158" i="1" s="1"/>
  <c r="D2966" i="1" a="1"/>
  <c r="D2966" i="1" s="1"/>
  <c r="D2126" i="1" a="1"/>
  <c r="D2126" i="1" s="1"/>
  <c r="D5990" i="1" a="1"/>
  <c r="D5990" i="1" s="1"/>
  <c r="D3806" i="1" a="1"/>
  <c r="D3806" i="1" s="1"/>
  <c r="D7334" i="1" a="1"/>
  <c r="D7334" i="1" s="1"/>
  <c r="D5654" i="1" a="1"/>
  <c r="D5654" i="1" s="1"/>
  <c r="D3302" i="1" a="1"/>
  <c r="D3302" i="1" s="1"/>
  <c r="D4646" i="1" a="1"/>
  <c r="D4646" i="1" s="1"/>
  <c r="D4142" i="1" a="1"/>
  <c r="D4142" i="1" s="1"/>
  <c r="D2462" i="1" a="1"/>
  <c r="D2462" i="1" s="1"/>
  <c r="D1958" i="1" a="1"/>
  <c r="D1958" i="1" s="1"/>
  <c r="D6998" i="1" a="1"/>
  <c r="D6998" i="1" s="1"/>
  <c r="D6662" i="1" a="1"/>
  <c r="D6662" i="1" s="1"/>
  <c r="D5318" i="1" a="1"/>
  <c r="D5318" i="1" s="1"/>
  <c r="D3470" i="1" a="1"/>
  <c r="D3470" i="1" s="1"/>
  <c r="D4982" i="1" a="1"/>
  <c r="D4982" i="1" s="1"/>
  <c r="D6830" i="1" a="1"/>
  <c r="D6830" i="1" s="1"/>
  <c r="D3638" i="1" a="1"/>
  <c r="D3638" i="1" s="1"/>
  <c r="D2798" i="1" a="1"/>
  <c r="D2798" i="1" s="1"/>
  <c r="D7671" i="1" a="1"/>
  <c r="D7671" i="1" s="1"/>
  <c r="D1623" i="1" a="1"/>
  <c r="D1623" i="1" s="1"/>
  <c r="D1287" i="1" a="1"/>
  <c r="D1287" i="1" s="1"/>
  <c r="D951" i="1" a="1"/>
  <c r="D951" i="1" s="1"/>
  <c r="D447" i="1" a="1"/>
  <c r="D447" i="1" s="1"/>
  <c r="D111" i="1" a="1"/>
  <c r="D111" i="1" s="1"/>
  <c r="D1119" i="1" a="1"/>
  <c r="D1119" i="1" s="1"/>
  <c r="D7839" i="1" a="1"/>
  <c r="D7839" i="1" s="1"/>
  <c r="D7503" i="1" a="1"/>
  <c r="D7503" i="1" s="1"/>
  <c r="D1455" i="1" a="1"/>
  <c r="D1455" i="1" s="1"/>
  <c r="D783" i="1" a="1"/>
  <c r="D783" i="1" s="1"/>
  <c r="D615" i="1" a="1"/>
  <c r="D615" i="1" s="1"/>
  <c r="D279" i="1" a="1"/>
  <c r="D279" i="1" s="1"/>
  <c r="D4830" i="1" a="1"/>
  <c r="D4830" i="1" s="1"/>
  <c r="D5502" i="1" a="1"/>
  <c r="D5502" i="1" s="1"/>
  <c r="D7350" i="1" a="1"/>
  <c r="D7350" i="1" s="1"/>
  <c r="D6342" i="1" a="1"/>
  <c r="D6342" i="1" s="1"/>
  <c r="D4326" i="1" a="1"/>
  <c r="D4326" i="1" s="1"/>
  <c r="D5166" i="1" a="1"/>
  <c r="D5166" i="1" s="1"/>
  <c r="D8527" i="1" a="1"/>
  <c r="D8527" i="1" s="1"/>
  <c r="D8191" i="1" a="1"/>
  <c r="D8191" i="1" s="1"/>
  <c r="D2982" i="1" a="1"/>
  <c r="D2982" i="1" s="1"/>
  <c r="D7182" i="1" a="1"/>
  <c r="D7182" i="1" s="1"/>
  <c r="D3318" i="1" a="1"/>
  <c r="D3318" i="1" s="1"/>
  <c r="D8695" i="1" a="1"/>
  <c r="D8695" i="1" s="1"/>
  <c r="D8023" i="1" a="1"/>
  <c r="D8023" i="1" s="1"/>
  <c r="D6510" i="1" a="1"/>
  <c r="D6510" i="1" s="1"/>
  <c r="D3990" i="1" a="1"/>
  <c r="D3990" i="1" s="1"/>
  <c r="D1974" i="1" a="1"/>
  <c r="D1974" i="1" s="1"/>
  <c r="D4494" i="1" a="1"/>
  <c r="D4494" i="1" s="1"/>
  <c r="D2814" i="1" a="1"/>
  <c r="D2814" i="1" s="1"/>
  <c r="D2478" i="1" a="1"/>
  <c r="D2478" i="1" s="1"/>
  <c r="D2142" i="1" a="1"/>
  <c r="D2142" i="1" s="1"/>
  <c r="D6006" i="1" a="1"/>
  <c r="D6006" i="1" s="1"/>
  <c r="D7014" i="1" a="1"/>
  <c r="D7014" i="1" s="1"/>
  <c r="D8359" i="1" a="1"/>
  <c r="D8359" i="1" s="1"/>
  <c r="D6846" i="1" a="1"/>
  <c r="D6846" i="1" s="1"/>
  <c r="D5670" i="1" a="1"/>
  <c r="D5670" i="1" s="1"/>
  <c r="D3486" i="1" a="1"/>
  <c r="D3486" i="1" s="1"/>
  <c r="D5334" i="1" a="1"/>
  <c r="D5334" i="1" s="1"/>
  <c r="D6678" i="1" a="1"/>
  <c r="D6678" i="1" s="1"/>
  <c r="D6174" i="1" a="1"/>
  <c r="D6174" i="1" s="1"/>
  <c r="D3822" i="1" a="1"/>
  <c r="D3822" i="1" s="1"/>
  <c r="D2310" i="1" a="1"/>
  <c r="D2310" i="1" s="1"/>
  <c r="D4662" i="1" a="1"/>
  <c r="D4662" i="1" s="1"/>
  <c r="D5838" i="1" a="1"/>
  <c r="D5838" i="1" s="1"/>
  <c r="D2646" i="1" a="1"/>
  <c r="D2646" i="1" s="1"/>
  <c r="D3654" i="1" a="1"/>
  <c r="D3654" i="1" s="1"/>
  <c r="D4998" i="1" a="1"/>
  <c r="D4998" i="1" s="1"/>
  <c r="D1806" i="1" a="1"/>
  <c r="D1806" i="1" s="1"/>
  <c r="D4158" i="1" a="1"/>
  <c r="D4158" i="1" s="1"/>
  <c r="D3150" i="1" a="1"/>
  <c r="D3150" i="1" s="1"/>
  <c r="D7687" i="1" a="1"/>
  <c r="D7687" i="1" s="1"/>
  <c r="D1639" i="1" a="1"/>
  <c r="D1639" i="1" s="1"/>
  <c r="D1303" i="1" a="1"/>
  <c r="D1303" i="1" s="1"/>
  <c r="D967" i="1" a="1"/>
  <c r="D967" i="1" s="1"/>
  <c r="D799" i="1" a="1"/>
  <c r="D799" i="1" s="1"/>
  <c r="D463" i="1" a="1"/>
  <c r="D463" i="1" s="1"/>
  <c r="D127" i="1" a="1"/>
  <c r="D127" i="1" s="1"/>
  <c r="D7855" i="1" a="1"/>
  <c r="D7855" i="1" s="1"/>
  <c r="D1135" i="1" a="1"/>
  <c r="D1135" i="1" s="1"/>
  <c r="D1471" i="1" a="1"/>
  <c r="D1471" i="1" s="1"/>
  <c r="D631" i="1" a="1"/>
  <c r="D631" i="1" s="1"/>
  <c r="D295" i="1" a="1"/>
  <c r="D295" i="1" s="1"/>
  <c r="D7519" i="1" a="1"/>
  <c r="D7519" i="1" s="1"/>
  <c r="D5518" i="1" a="1"/>
  <c r="D5518" i="1" s="1"/>
  <c r="D7366" i="1" a="1"/>
  <c r="D7366" i="1" s="1"/>
  <c r="D4342" i="1" a="1"/>
  <c r="D4342" i="1" s="1"/>
  <c r="D5854" i="1" a="1"/>
  <c r="D5854" i="1" s="1"/>
  <c r="D8543" i="1" a="1"/>
  <c r="D8543" i="1" s="1"/>
  <c r="D8207" i="1" a="1"/>
  <c r="D8207" i="1" s="1"/>
  <c r="D8711" i="1" a="1"/>
  <c r="D8711" i="1" s="1"/>
  <c r="D8039" i="1" a="1"/>
  <c r="D8039" i="1" s="1"/>
  <c r="D6526" i="1" a="1"/>
  <c r="D6526" i="1" s="1"/>
  <c r="D4846" i="1" a="1"/>
  <c r="D4846" i="1" s="1"/>
  <c r="D4510" i="1" a="1"/>
  <c r="D4510" i="1" s="1"/>
  <c r="D6358" i="1" a="1"/>
  <c r="D6358" i="1" s="1"/>
  <c r="D4678" i="1" a="1"/>
  <c r="D4678" i="1" s="1"/>
  <c r="D4174" i="1" a="1"/>
  <c r="D4174" i="1" s="1"/>
  <c r="D8375" i="1" a="1"/>
  <c r="D8375" i="1" s="1"/>
  <c r="D7198" i="1" a="1"/>
  <c r="D7198" i="1" s="1"/>
  <c r="D5182" i="1" a="1"/>
  <c r="D5182" i="1" s="1"/>
  <c r="D6022" i="1" a="1"/>
  <c r="D6022" i="1" s="1"/>
  <c r="D6862" i="1" a="1"/>
  <c r="D6862" i="1" s="1"/>
  <c r="D5686" i="1" a="1"/>
  <c r="D5686" i="1" s="1"/>
  <c r="D4006" i="1" a="1"/>
  <c r="D4006" i="1" s="1"/>
  <c r="D3502" i="1" a="1"/>
  <c r="D3502" i="1" s="1"/>
  <c r="D2494" i="1" a="1"/>
  <c r="D2494" i="1" s="1"/>
  <c r="D5350" i="1" a="1"/>
  <c r="D5350" i="1" s="1"/>
  <c r="D3670" i="1" a="1"/>
  <c r="D3670" i="1" s="1"/>
  <c r="D2998" i="1" a="1"/>
  <c r="D2998" i="1" s="1"/>
  <c r="D2158" i="1" a="1"/>
  <c r="D2158" i="1" s="1"/>
  <c r="D1822" i="1" a="1"/>
  <c r="D1822" i="1" s="1"/>
  <c r="D5014" i="1" a="1"/>
  <c r="D5014" i="1" s="1"/>
  <c r="D7030" i="1" a="1"/>
  <c r="D7030" i="1" s="1"/>
  <c r="D2326" i="1" a="1"/>
  <c r="D2326" i="1" s="1"/>
  <c r="D2662" i="1" a="1"/>
  <c r="D2662" i="1" s="1"/>
  <c r="D2830" i="1" a="1"/>
  <c r="D2830" i="1" s="1"/>
  <c r="D1990" i="1" a="1"/>
  <c r="D1990" i="1" s="1"/>
  <c r="D3166" i="1" a="1"/>
  <c r="D3166" i="1" s="1"/>
  <c r="D6694" i="1" a="1"/>
  <c r="D6694" i="1" s="1"/>
  <c r="D6190" i="1" a="1"/>
  <c r="D6190" i="1" s="1"/>
  <c r="D3838" i="1" a="1"/>
  <c r="D3838" i="1" s="1"/>
  <c r="D3334" i="1" a="1"/>
  <c r="D3334" i="1" s="1"/>
  <c r="D7703" i="1" a="1"/>
  <c r="D7703" i="1" s="1"/>
  <c r="D1655" i="1" a="1"/>
  <c r="D1655" i="1" s="1"/>
  <c r="D1319" i="1" a="1"/>
  <c r="D1319" i="1" s="1"/>
  <c r="D815" i="1" a="1"/>
  <c r="D815" i="1" s="1"/>
  <c r="D647" i="1" a="1"/>
  <c r="D647" i="1" s="1"/>
  <c r="D479" i="1" a="1"/>
  <c r="D479" i="1" s="1"/>
  <c r="D143" i="1" a="1"/>
  <c r="D143" i="1" s="1"/>
  <c r="D7871" i="1" a="1"/>
  <c r="D7871" i="1" s="1"/>
  <c r="D7535" i="1" a="1"/>
  <c r="D7535" i="1" s="1"/>
  <c r="D1151" i="1" a="1"/>
  <c r="D1151" i="1" s="1"/>
  <c r="D983" i="1" a="1"/>
  <c r="D983" i="1" s="1"/>
  <c r="D1487" i="1" a="1"/>
  <c r="D1487" i="1" s="1"/>
  <c r="D311" i="1" a="1"/>
  <c r="D311" i="1" s="1"/>
  <c r="C5733" i="1" a="1"/>
  <c r="C5733" i="1" s="1"/>
  <c r="C4893" i="1" a="1"/>
  <c r="C4893" i="1" s="1"/>
  <c r="C4557" i="1" a="1"/>
  <c r="C4557" i="1" s="1"/>
  <c r="C5397" i="1" a="1"/>
  <c r="C5397" i="1" s="1"/>
  <c r="C2205" i="1" a="1"/>
  <c r="C2205" i="1" s="1"/>
  <c r="C5061" i="1" a="1"/>
  <c r="C5061" i="1" s="1"/>
  <c r="C8590" i="1" a="1"/>
  <c r="C8590" i="1" s="1"/>
  <c r="C5565" i="1" a="1"/>
  <c r="C5565" i="1" s="1"/>
  <c r="C5229" i="1" a="1"/>
  <c r="C5229" i="1" s="1"/>
  <c r="C8758" i="1" a="1"/>
  <c r="C8758" i="1" s="1"/>
  <c r="C8422" i="1" a="1"/>
  <c r="C8422" i="1" s="1"/>
  <c r="C4725" i="1" a="1"/>
  <c r="C4725" i="1" s="1"/>
  <c r="C8254" i="1" a="1"/>
  <c r="C8254" i="1" s="1"/>
  <c r="C8086" i="1" a="1"/>
  <c r="C8086" i="1" s="1"/>
  <c r="C7582" i="1" a="1"/>
  <c r="C7582" i="1" s="1"/>
  <c r="C7414" i="1" a="1"/>
  <c r="C7414" i="1" s="1"/>
  <c r="C1198" i="1" a="1"/>
  <c r="C1198" i="1" s="1"/>
  <c r="C862" i="1" a="1"/>
  <c r="C862" i="1" s="1"/>
  <c r="C1534" i="1" a="1"/>
  <c r="C1534" i="1" s="1"/>
  <c r="C1366" i="1" a="1"/>
  <c r="C1366" i="1" s="1"/>
  <c r="C1030" i="1" a="1"/>
  <c r="C1030" i="1" s="1"/>
  <c r="C694" i="1" a="1"/>
  <c r="C694" i="1" s="1"/>
  <c r="C7918" i="1" a="1"/>
  <c r="C7918" i="1" s="1"/>
  <c r="C526" i="1" a="1"/>
  <c r="C526" i="1" s="1"/>
  <c r="C7750" i="1" a="1"/>
  <c r="C7750" i="1" s="1"/>
  <c r="C22" i="1" a="1"/>
  <c r="C22" i="1" s="1"/>
  <c r="C190" i="1" a="1"/>
  <c r="C190" i="1" s="1"/>
  <c r="C358" i="1" a="1"/>
  <c r="C358" i="1" s="1"/>
  <c r="C6405" i="1" a="1"/>
  <c r="C6405" i="1" s="1"/>
  <c r="C6741" i="1" a="1"/>
  <c r="C6741" i="1" s="1"/>
  <c r="C6237" i="1" a="1"/>
  <c r="C6237" i="1" s="1"/>
  <c r="C5901" i="1" a="1"/>
  <c r="C5901" i="1" s="1"/>
  <c r="C4389" i="1" a="1"/>
  <c r="C4389" i="1" s="1"/>
  <c r="C4053" i="1" a="1"/>
  <c r="C4053" i="1" s="1"/>
  <c r="C3717" i="1" a="1"/>
  <c r="C3717" i="1" s="1"/>
  <c r="C3381" i="1" a="1"/>
  <c r="C3381" i="1" s="1"/>
  <c r="C6909" i="1" a="1"/>
  <c r="C6909" i="1" s="1"/>
  <c r="C6573" i="1" a="1"/>
  <c r="C6573" i="1" s="1"/>
  <c r="C6069" i="1" a="1"/>
  <c r="C6069" i="1" s="1"/>
  <c r="C4221" i="1" a="1"/>
  <c r="C4221" i="1" s="1"/>
  <c r="C3885" i="1" a="1"/>
  <c r="C3885" i="1" s="1"/>
  <c r="C3549" i="1" a="1"/>
  <c r="C3549" i="1" s="1"/>
  <c r="C3213" i="1" a="1"/>
  <c r="C3213" i="1" s="1"/>
  <c r="C2877" i="1" a="1"/>
  <c r="C2877" i="1" s="1"/>
  <c r="C2541" i="1" a="1"/>
  <c r="C2541" i="1" s="1"/>
  <c r="C1869" i="1" a="1"/>
  <c r="C1869" i="1" s="1"/>
  <c r="C2037" i="1" a="1"/>
  <c r="C2037" i="1" s="1"/>
  <c r="C3045" i="1" a="1"/>
  <c r="C3045" i="1" s="1"/>
  <c r="C2709" i="1" a="1"/>
  <c r="C2709" i="1" s="1"/>
  <c r="C2373" i="1" a="1"/>
  <c r="C2373" i="1" s="1"/>
  <c r="C7077" i="1" a="1"/>
  <c r="C7077" i="1" s="1"/>
  <c r="C1701" i="1" a="1"/>
  <c r="C1701" i="1" s="1"/>
  <c r="C7245" i="1" a="1"/>
  <c r="C7245" i="1" s="1"/>
  <c r="D6028" i="1" a="1"/>
  <c r="D6028" i="1" s="1"/>
  <c r="D8549" i="1" a="1"/>
  <c r="D8549" i="1" s="1"/>
  <c r="D8717" i="1" a="1"/>
  <c r="D8717" i="1" s="1"/>
  <c r="D7709" i="1" a="1"/>
  <c r="D7709" i="1" s="1"/>
  <c r="D7373" i="1" a="1"/>
  <c r="D7373" i="1" s="1"/>
  <c r="D8381" i="1" a="1"/>
  <c r="D8381" i="1" s="1"/>
  <c r="D8213" i="1" a="1"/>
  <c r="D8213" i="1" s="1"/>
  <c r="D1325" i="1" a="1"/>
  <c r="D1325" i="1" s="1"/>
  <c r="D821" i="1" a="1"/>
  <c r="D821" i="1" s="1"/>
  <c r="D989" i="1" a="1"/>
  <c r="D989" i="1" s="1"/>
  <c r="D1493" i="1" a="1"/>
  <c r="D1493" i="1" s="1"/>
  <c r="D1157" i="1" a="1"/>
  <c r="D1157" i="1" s="1"/>
  <c r="D317" i="1" a="1"/>
  <c r="D317" i="1" s="1"/>
  <c r="D7877" i="1" a="1"/>
  <c r="D7877" i="1" s="1"/>
  <c r="D485" i="1" a="1"/>
  <c r="D485" i="1" s="1"/>
  <c r="D653" i="1" a="1"/>
  <c r="D653" i="1" s="1"/>
  <c r="D149" i="1" a="1"/>
  <c r="D149" i="1" s="1"/>
  <c r="D8045" i="1" a="1"/>
  <c r="D8045" i="1" s="1"/>
  <c r="D7541" i="1" a="1"/>
  <c r="D7541" i="1" s="1"/>
  <c r="D7036" i="1" a="1"/>
  <c r="D7036" i="1" s="1"/>
  <c r="D6700" i="1" a="1"/>
  <c r="D6700" i="1" s="1"/>
  <c r="D5860" i="1" a="1"/>
  <c r="D5860" i="1" s="1"/>
  <c r="D6196" i="1" a="1"/>
  <c r="D6196" i="1" s="1"/>
  <c r="D7204" i="1" a="1"/>
  <c r="D7204" i="1" s="1"/>
  <c r="D6868" i="1" a="1"/>
  <c r="D6868" i="1" s="1"/>
  <c r="D6532" i="1" a="1"/>
  <c r="D6532" i="1" s="1"/>
  <c r="D4852" i="1" a="1"/>
  <c r="D4852" i="1" s="1"/>
  <c r="D4516" i="1" a="1"/>
  <c r="D4516" i="1" s="1"/>
  <c r="D4180" i="1" a="1"/>
  <c r="D4180" i="1" s="1"/>
  <c r="D3844" i="1" a="1"/>
  <c r="D3844" i="1" s="1"/>
  <c r="D3508" i="1" a="1"/>
  <c r="D3508" i="1" s="1"/>
  <c r="D3172" i="1" a="1"/>
  <c r="D3172" i="1" s="1"/>
  <c r="D2836" i="1" a="1"/>
  <c r="D2836" i="1" s="1"/>
  <c r="D2500" i="1" a="1"/>
  <c r="D2500" i="1" s="1"/>
  <c r="D5524" i="1" a="1"/>
  <c r="D5524" i="1" s="1"/>
  <c r="D5188" i="1" a="1"/>
  <c r="D5188" i="1" s="1"/>
  <c r="D1660" i="1" a="1"/>
  <c r="D1660" i="1" s="1"/>
  <c r="D5020" i="1" a="1"/>
  <c r="D5020" i="1" s="1"/>
  <c r="D4684" i="1" a="1"/>
  <c r="D4684" i="1" s="1"/>
  <c r="D4348" i="1" a="1"/>
  <c r="D4348" i="1" s="1"/>
  <c r="D4012" i="1" a="1"/>
  <c r="D4012" i="1" s="1"/>
  <c r="D3676" i="1" a="1"/>
  <c r="D3676" i="1" s="1"/>
  <c r="D3340" i="1" a="1"/>
  <c r="D3340" i="1" s="1"/>
  <c r="D3004" i="1" a="1"/>
  <c r="D3004" i="1" s="1"/>
  <c r="D2668" i="1" a="1"/>
  <c r="D2668" i="1" s="1"/>
  <c r="D2332" i="1" a="1"/>
  <c r="D2332" i="1" s="1"/>
  <c r="D2164" i="1" a="1"/>
  <c r="D2164" i="1" s="1"/>
  <c r="D6364" i="1" a="1"/>
  <c r="D6364" i="1" s="1"/>
  <c r="D5692" i="1" a="1"/>
  <c r="D5692" i="1" s="1"/>
  <c r="D1828" i="1" a="1"/>
  <c r="D1828" i="1" s="1"/>
  <c r="D5356" i="1" a="1"/>
  <c r="D5356" i="1" s="1"/>
  <c r="D1996" i="1" a="1"/>
  <c r="D1996" i="1" s="1"/>
  <c r="C8556" i="1" a="1"/>
  <c r="C8556" i="1" s="1"/>
  <c r="C8724" i="1" a="1"/>
  <c r="C8724" i="1" s="1"/>
  <c r="C7043" i="1" a="1"/>
  <c r="C7043" i="1" s="1"/>
  <c r="C6371" i="1" a="1"/>
  <c r="C6371" i="1" s="1"/>
  <c r="C6203" i="1" a="1"/>
  <c r="C6203" i="1" s="1"/>
  <c r="C6707" i="1" a="1"/>
  <c r="C6707" i="1" s="1"/>
  <c r="C7211" i="1" a="1"/>
  <c r="C7211" i="1" s="1"/>
  <c r="C5867" i="1" a="1"/>
  <c r="C5867" i="1" s="1"/>
  <c r="C6539" i="1" a="1"/>
  <c r="C6539" i="1" s="1"/>
  <c r="C6875" i="1" a="1"/>
  <c r="C6875" i="1" s="1"/>
  <c r="C6035" i="1" a="1"/>
  <c r="C6035" i="1" s="1"/>
  <c r="C8388" i="1" a="1"/>
  <c r="C8388" i="1" s="1"/>
  <c r="C8220" i="1" a="1"/>
  <c r="C8220" i="1" s="1"/>
  <c r="C8052" i="1" a="1"/>
  <c r="C8052" i="1" s="1"/>
  <c r="C7548" i="1" a="1"/>
  <c r="C7548" i="1" s="1"/>
  <c r="C7884" i="1" a="1"/>
  <c r="C7884" i="1" s="1"/>
  <c r="C7380" i="1" a="1"/>
  <c r="C7380" i="1" s="1"/>
  <c r="C7716" i="1" a="1"/>
  <c r="C7716" i="1" s="1"/>
  <c r="C1500" i="1" a="1"/>
  <c r="C1500" i="1" s="1"/>
  <c r="C828" i="1" a="1"/>
  <c r="C828" i="1" s="1"/>
  <c r="C1332" i="1" a="1"/>
  <c r="C1332" i="1" s="1"/>
  <c r="C1164" i="1" a="1"/>
  <c r="C1164" i="1" s="1"/>
  <c r="C660" i="1" a="1"/>
  <c r="C660" i="1" s="1"/>
  <c r="C324" i="1" a="1"/>
  <c r="C324" i="1" s="1"/>
  <c r="C5531" i="1" a="1"/>
  <c r="C5531" i="1" s="1"/>
  <c r="C5195" i="1" a="1"/>
  <c r="C5195" i="1" s="1"/>
  <c r="C4859" i="1" a="1"/>
  <c r="C4859" i="1" s="1"/>
  <c r="C4523" i="1" a="1"/>
  <c r="C4523" i="1" s="1"/>
  <c r="C4355" i="1" a="1"/>
  <c r="C4355" i="1" s="1"/>
  <c r="C4019" i="1" a="1"/>
  <c r="C4019" i="1" s="1"/>
  <c r="C3683" i="1" a="1"/>
  <c r="C3683" i="1" s="1"/>
  <c r="C3347" i="1" a="1"/>
  <c r="C3347" i="1" s="1"/>
  <c r="C3011" i="1" a="1"/>
  <c r="C3011" i="1" s="1"/>
  <c r="C2675" i="1" a="1"/>
  <c r="C2675" i="1" s="1"/>
  <c r="C2339" i="1" a="1"/>
  <c r="C2339" i="1" s="1"/>
  <c r="C996" i="1" a="1"/>
  <c r="C996" i="1" s="1"/>
  <c r="C156" i="1" a="1"/>
  <c r="C156" i="1" s="1"/>
  <c r="C492" i="1" a="1"/>
  <c r="C492" i="1" s="1"/>
  <c r="C4187" i="1" a="1"/>
  <c r="C4187" i="1" s="1"/>
  <c r="C4691" i="1" a="1"/>
  <c r="C4691" i="1" s="1"/>
  <c r="C2507" i="1" a="1"/>
  <c r="C2507" i="1" s="1"/>
  <c r="C1667" i="1" a="1"/>
  <c r="C1667" i="1" s="1"/>
  <c r="C5699" i="1" a="1"/>
  <c r="C5699" i="1" s="1"/>
  <c r="C3515" i="1" a="1"/>
  <c r="C3515" i="1" s="1"/>
  <c r="C2003" i="1" a="1"/>
  <c r="C2003" i="1" s="1"/>
  <c r="C3179" i="1" a="1"/>
  <c r="C3179" i="1" s="1"/>
  <c r="C5027" i="1" a="1"/>
  <c r="C5027" i="1" s="1"/>
  <c r="C2843" i="1" a="1"/>
  <c r="C2843" i="1" s="1"/>
  <c r="C3851" i="1" a="1"/>
  <c r="C3851" i="1" s="1"/>
  <c r="C2171" i="1" a="1"/>
  <c r="C2171" i="1" s="1"/>
  <c r="C1835" i="1" a="1"/>
  <c r="C1835" i="1" s="1"/>
  <c r="C5363" i="1" a="1"/>
  <c r="C5363" i="1" s="1"/>
  <c r="C5685" i="1" a="1"/>
  <c r="C5685" i="1" s="1"/>
  <c r="C4845" i="1" a="1"/>
  <c r="C4845" i="1" s="1"/>
  <c r="C4677" i="1" a="1"/>
  <c r="C4677" i="1" s="1"/>
  <c r="C5181" i="1" a="1"/>
  <c r="C5181" i="1" s="1"/>
  <c r="C5349" i="1" a="1"/>
  <c r="C5349" i="1" s="1"/>
  <c r="C4509" i="1" a="1"/>
  <c r="C4509" i="1" s="1"/>
  <c r="C8374" i="1" a="1"/>
  <c r="C8374" i="1" s="1"/>
  <c r="C5013" i="1" a="1"/>
  <c r="C5013" i="1" s="1"/>
  <c r="C8542" i="1" a="1"/>
  <c r="C8542" i="1" s="1"/>
  <c r="C8206" i="1" a="1"/>
  <c r="C8206" i="1" s="1"/>
  <c r="C5517" i="1" a="1"/>
  <c r="C5517" i="1" s="1"/>
  <c r="C8710" i="1" a="1"/>
  <c r="C8710" i="1" s="1"/>
  <c r="C7534" i="1" a="1"/>
  <c r="C7534" i="1" s="1"/>
  <c r="C7702" i="1" a="1"/>
  <c r="C7702" i="1" s="1"/>
  <c r="C8038" i="1" a="1"/>
  <c r="C8038" i="1" s="1"/>
  <c r="C1654" i="1" a="1"/>
  <c r="C1654" i="1" s="1"/>
  <c r="C1150" i="1" a="1"/>
  <c r="C1150" i="1" s="1"/>
  <c r="C814" i="1" a="1"/>
  <c r="C814" i="1" s="1"/>
  <c r="C1486" i="1" a="1"/>
  <c r="C1486" i="1" s="1"/>
  <c r="C1318" i="1" a="1"/>
  <c r="C1318" i="1" s="1"/>
  <c r="C982" i="1" a="1"/>
  <c r="C982" i="1" s="1"/>
  <c r="C646" i="1" a="1"/>
  <c r="C646" i="1" s="1"/>
  <c r="C478" i="1" a="1"/>
  <c r="C478" i="1" s="1"/>
  <c r="C7870" i="1" a="1"/>
  <c r="C7870" i="1" s="1"/>
  <c r="C310" i="1" a="1"/>
  <c r="C310" i="1" s="1"/>
  <c r="C7197" i="1" a="1"/>
  <c r="C7197" i="1" s="1"/>
  <c r="C6861" i="1" a="1"/>
  <c r="C6861" i="1" s="1"/>
  <c r="C6357" i="1" a="1"/>
  <c r="C6357" i="1" s="1"/>
  <c r="C6693" i="1" a="1"/>
  <c r="C6693" i="1" s="1"/>
  <c r="C6189" i="1" a="1"/>
  <c r="C6189" i="1" s="1"/>
  <c r="C5853" i="1" a="1"/>
  <c r="C5853" i="1" s="1"/>
  <c r="C4341" i="1" a="1"/>
  <c r="C4341" i="1" s="1"/>
  <c r="C4005" i="1" a="1"/>
  <c r="C4005" i="1" s="1"/>
  <c r="C3669" i="1" a="1"/>
  <c r="C3669" i="1" s="1"/>
  <c r="C3333" i="1" a="1"/>
  <c r="C3333" i="1" s="1"/>
  <c r="C6525" i="1" a="1"/>
  <c r="C6525" i="1" s="1"/>
  <c r="C7029" i="1" a="1"/>
  <c r="C7029" i="1" s="1"/>
  <c r="C6021" i="1" a="1"/>
  <c r="C6021" i="1" s="1"/>
  <c r="C4173" i="1" a="1"/>
  <c r="C4173" i="1" s="1"/>
  <c r="C3837" i="1" a="1"/>
  <c r="C3837" i="1" s="1"/>
  <c r="C3501" i="1" a="1"/>
  <c r="C3501" i="1" s="1"/>
  <c r="C3165" i="1" a="1"/>
  <c r="C3165" i="1" s="1"/>
  <c r="C2829" i="1" a="1"/>
  <c r="C2829" i="1" s="1"/>
  <c r="C2493" i="1" a="1"/>
  <c r="C2493" i="1" s="1"/>
  <c r="C7365" i="1" a="1"/>
  <c r="C7365" i="1" s="1"/>
  <c r="C1989" i="1" a="1"/>
  <c r="C1989" i="1" s="1"/>
  <c r="C1821" i="1" a="1"/>
  <c r="C1821" i="1" s="1"/>
  <c r="C2997" i="1" a="1"/>
  <c r="C2997" i="1" s="1"/>
  <c r="C2661" i="1" a="1"/>
  <c r="C2661" i="1" s="1"/>
  <c r="C2325" i="1" a="1"/>
  <c r="C2325" i="1" s="1"/>
  <c r="C2157" i="1" a="1"/>
  <c r="C2157" i="1" s="1"/>
  <c r="C142" i="1" a="1"/>
  <c r="C142" i="1" s="1"/>
  <c r="D7549" i="1" a="1"/>
  <c r="D7549" i="1" s="1"/>
  <c r="D8557" i="1" a="1"/>
  <c r="D8557" i="1" s="1"/>
  <c r="D8725" i="1" a="1"/>
  <c r="D8725" i="1" s="1"/>
  <c r="D8389" i="1" a="1"/>
  <c r="D8389" i="1" s="1"/>
  <c r="D7381" i="1" a="1"/>
  <c r="D7381" i="1" s="1"/>
  <c r="D8221" i="1" a="1"/>
  <c r="D8221" i="1" s="1"/>
  <c r="D7885" i="1" a="1"/>
  <c r="D7885" i="1" s="1"/>
  <c r="D7717" i="1" a="1"/>
  <c r="D7717" i="1" s="1"/>
  <c r="D997" i="1" a="1"/>
  <c r="D997" i="1" s="1"/>
  <c r="D1165" i="1" a="1"/>
  <c r="D1165" i="1" s="1"/>
  <c r="D1501" i="1" a="1"/>
  <c r="D1501" i="1" s="1"/>
  <c r="D1333" i="1" a="1"/>
  <c r="D1333" i="1" s="1"/>
  <c r="D829" i="1" a="1"/>
  <c r="D829" i="1" s="1"/>
  <c r="D157" i="1" a="1"/>
  <c r="D157" i="1" s="1"/>
  <c r="D661" i="1" a="1"/>
  <c r="D661" i="1" s="1"/>
  <c r="D8053" i="1" a="1"/>
  <c r="D8053" i="1" s="1"/>
  <c r="D325" i="1" a="1"/>
  <c r="D325" i="1" s="1"/>
  <c r="D7212" i="1" a="1"/>
  <c r="D7212" i="1" s="1"/>
  <c r="D6876" i="1" a="1"/>
  <c r="D6876" i="1" s="1"/>
  <c r="D6540" i="1" a="1"/>
  <c r="D6540" i="1" s="1"/>
  <c r="D6372" i="1" a="1"/>
  <c r="D6372" i="1" s="1"/>
  <c r="D6036" i="1" a="1"/>
  <c r="D6036" i="1" s="1"/>
  <c r="D7044" i="1" a="1"/>
  <c r="D7044" i="1" s="1"/>
  <c r="D6708" i="1" a="1"/>
  <c r="D6708" i="1" s="1"/>
  <c r="D5868" i="1" a="1"/>
  <c r="D5868" i="1" s="1"/>
  <c r="D5028" i="1" a="1"/>
  <c r="D5028" i="1" s="1"/>
  <c r="D4692" i="1" a="1"/>
  <c r="D4692" i="1" s="1"/>
  <c r="D4356" i="1" a="1"/>
  <c r="D4356" i="1" s="1"/>
  <c r="D4020" i="1" a="1"/>
  <c r="D4020" i="1" s="1"/>
  <c r="D3684" i="1" a="1"/>
  <c r="D3684" i="1" s="1"/>
  <c r="D3348" i="1" a="1"/>
  <c r="D3348" i="1" s="1"/>
  <c r="D3012" i="1" a="1"/>
  <c r="D3012" i="1" s="1"/>
  <c r="D2676" i="1" a="1"/>
  <c r="D2676" i="1" s="1"/>
  <c r="D2340" i="1" a="1"/>
  <c r="D2340" i="1" s="1"/>
  <c r="D2172" i="1" a="1"/>
  <c r="D2172" i="1" s="1"/>
  <c r="D5700" i="1" a="1"/>
  <c r="D5700" i="1" s="1"/>
  <c r="D5364" i="1" a="1"/>
  <c r="D5364" i="1" s="1"/>
  <c r="D2004" i="1" a="1"/>
  <c r="D2004" i="1" s="1"/>
  <c r="D1836" i="1" a="1"/>
  <c r="D1836" i="1" s="1"/>
  <c r="D493" i="1" a="1"/>
  <c r="D493" i="1" s="1"/>
  <c r="D6204" i="1" a="1"/>
  <c r="D6204" i="1" s="1"/>
  <c r="D4860" i="1" a="1"/>
  <c r="D4860" i="1" s="1"/>
  <c r="D4524" i="1" a="1"/>
  <c r="D4524" i="1" s="1"/>
  <c r="D4188" i="1" a="1"/>
  <c r="D4188" i="1" s="1"/>
  <c r="D3852" i="1" a="1"/>
  <c r="D3852" i="1" s="1"/>
  <c r="D3516" i="1" a="1"/>
  <c r="D3516" i="1" s="1"/>
  <c r="D3180" i="1" a="1"/>
  <c r="D3180" i="1" s="1"/>
  <c r="D2844" i="1" a="1"/>
  <c r="D2844" i="1" s="1"/>
  <c r="D2508" i="1" a="1"/>
  <c r="D2508" i="1" s="1"/>
  <c r="D5532" i="1" a="1"/>
  <c r="D5532" i="1" s="1"/>
  <c r="D1668" i="1" a="1"/>
  <c r="D1668" i="1" s="1"/>
  <c r="D5196" i="1" a="1"/>
  <c r="D5196" i="1" s="1"/>
  <c r="D7562" i="1" a="1"/>
  <c r="D7562" i="1" s="1"/>
  <c r="D7394" i="1" a="1"/>
  <c r="D7394" i="1" s="1"/>
  <c r="D8402" i="1" a="1"/>
  <c r="D8402" i="1" s="1"/>
  <c r="D8234" i="1" a="1"/>
  <c r="D8234" i="1" s="1"/>
  <c r="D8570" i="1" a="1"/>
  <c r="D8570" i="1" s="1"/>
  <c r="D8738" i="1" a="1"/>
  <c r="D8738" i="1" s="1"/>
  <c r="D8066" i="1" a="1"/>
  <c r="D8066" i="1" s="1"/>
  <c r="D1514" i="1" a="1"/>
  <c r="D1514" i="1" s="1"/>
  <c r="D1346" i="1" a="1"/>
  <c r="D1346" i="1" s="1"/>
  <c r="D1010" i="1" a="1"/>
  <c r="D1010" i="1" s="1"/>
  <c r="D1178" i="1" a="1"/>
  <c r="D1178" i="1" s="1"/>
  <c r="D842" i="1" a="1"/>
  <c r="D842" i="1" s="1"/>
  <c r="D7898" i="1" a="1"/>
  <c r="D7898" i="1" s="1"/>
  <c r="D674" i="1" a="1"/>
  <c r="D674" i="1" s="1"/>
  <c r="D506" i="1" a="1"/>
  <c r="D506" i="1" s="1"/>
  <c r="D7730" i="1" a="1"/>
  <c r="D7730" i="1" s="1"/>
  <c r="D338" i="1" a="1"/>
  <c r="D338" i="1" s="1"/>
  <c r="D170" i="1" a="1"/>
  <c r="D170" i="1" s="1"/>
  <c r="D7057" i="1" a="1"/>
  <c r="D7057" i="1" s="1"/>
  <c r="D6049" i="1" a="1"/>
  <c r="D6049" i="1" s="1"/>
  <c r="D4201" i="1" a="1"/>
  <c r="D4201" i="1" s="1"/>
  <c r="D3865" i="1" a="1"/>
  <c r="D3865" i="1" s="1"/>
  <c r="D3529" i="1" a="1"/>
  <c r="D3529" i="1" s="1"/>
  <c r="D6889" i="1" a="1"/>
  <c r="D6889" i="1" s="1"/>
  <c r="D6385" i="1" a="1"/>
  <c r="D6385" i="1" s="1"/>
  <c r="D6721" i="1" a="1"/>
  <c r="D6721" i="1" s="1"/>
  <c r="D6217" i="1" a="1"/>
  <c r="D6217" i="1" s="1"/>
  <c r="D5881" i="1" a="1"/>
  <c r="D5881" i="1" s="1"/>
  <c r="D4369" i="1" a="1"/>
  <c r="D4369" i="1" s="1"/>
  <c r="D4033" i="1" a="1"/>
  <c r="D4033" i="1" s="1"/>
  <c r="D3697" i="1" a="1"/>
  <c r="D3697" i="1" s="1"/>
  <c r="D3361" i="1" a="1"/>
  <c r="D3361" i="1" s="1"/>
  <c r="D3025" i="1" a="1"/>
  <c r="D3025" i="1" s="1"/>
  <c r="D2689" i="1" a="1"/>
  <c r="D2689" i="1" s="1"/>
  <c r="D2353" i="1" a="1"/>
  <c r="D2353" i="1" s="1"/>
  <c r="D2185" i="1" a="1"/>
  <c r="D2185" i="1" s="1"/>
  <c r="D1681" i="1" a="1"/>
  <c r="D1681" i="1" s="1"/>
  <c r="D3193" i="1" a="1"/>
  <c r="D3193" i="1" s="1"/>
  <c r="D2857" i="1" a="1"/>
  <c r="D2857" i="1" s="1"/>
  <c r="D2521" i="1" a="1"/>
  <c r="D2521" i="1" s="1"/>
  <c r="D6553" i="1" a="1"/>
  <c r="D6553" i="1" s="1"/>
  <c r="D2017" i="1" a="1"/>
  <c r="D2017" i="1" s="1"/>
  <c r="D1849" i="1" a="1"/>
  <c r="D1849" i="1" s="1"/>
  <c r="D5209" i="1" a="1"/>
  <c r="D5209" i="1" s="1"/>
  <c r="D7225" i="1" a="1"/>
  <c r="D7225" i="1" s="1"/>
  <c r="D4537" i="1" a="1"/>
  <c r="D4537" i="1" s="1"/>
  <c r="D5545" i="1" a="1"/>
  <c r="D5545" i="1" s="1"/>
  <c r="D4873" i="1" a="1"/>
  <c r="D4873" i="1" s="1"/>
  <c r="D5041" i="1" a="1"/>
  <c r="D5041" i="1" s="1"/>
  <c r="D5377" i="1" a="1"/>
  <c r="D5377" i="1" s="1"/>
  <c r="D4705" i="1" a="1"/>
  <c r="D4705" i="1" s="1"/>
  <c r="D5713" i="1" a="1"/>
  <c r="D5713" i="1" s="1"/>
  <c r="D8552" i="1" a="1"/>
  <c r="D8552" i="1" s="1"/>
  <c r="D5863" i="1" a="1"/>
  <c r="D5863" i="1" s="1"/>
  <c r="D6871" i="1" a="1"/>
  <c r="D6871" i="1" s="1"/>
  <c r="D8384" i="1" a="1"/>
  <c r="D8384" i="1" s="1"/>
  <c r="D6199" i="1" a="1"/>
  <c r="D6199" i="1" s="1"/>
  <c r="D7207" i="1" a="1"/>
  <c r="D7207" i="1" s="1"/>
  <c r="D6535" i="1" a="1"/>
  <c r="D6535" i="1" s="1"/>
  <c r="D8216" i="1" a="1"/>
  <c r="D8216" i="1" s="1"/>
  <c r="D7376" i="1" a="1"/>
  <c r="D7376" i="1" s="1"/>
  <c r="D7712" i="1" a="1"/>
  <c r="D7712" i="1" s="1"/>
  <c r="D8720" i="1" a="1"/>
  <c r="D8720" i="1" s="1"/>
  <c r="D8048" i="1" a="1"/>
  <c r="D8048" i="1" s="1"/>
  <c r="D7544" i="1" a="1"/>
  <c r="D7544" i="1" s="1"/>
  <c r="D7880" i="1" a="1"/>
  <c r="D7880" i="1" s="1"/>
  <c r="D1328" i="1" a="1"/>
  <c r="D1328" i="1" s="1"/>
  <c r="D1160" i="1" a="1"/>
  <c r="D1160" i="1" s="1"/>
  <c r="D1496" i="1" a="1"/>
  <c r="D1496" i="1" s="1"/>
  <c r="D152" i="1" a="1"/>
  <c r="D152" i="1" s="1"/>
  <c r="D5695" i="1" a="1"/>
  <c r="D5695" i="1" s="1"/>
  <c r="D5359" i="1" a="1"/>
  <c r="D5359" i="1" s="1"/>
  <c r="D5023" i="1" a="1"/>
  <c r="D5023" i="1" s="1"/>
  <c r="D4687" i="1" a="1"/>
  <c r="D4687" i="1" s="1"/>
  <c r="D4183" i="1" a="1"/>
  <c r="D4183" i="1" s="1"/>
  <c r="D3847" i="1" a="1"/>
  <c r="D3847" i="1" s="1"/>
  <c r="D3511" i="1" a="1"/>
  <c r="D3511" i="1" s="1"/>
  <c r="D3175" i="1" a="1"/>
  <c r="D3175" i="1" s="1"/>
  <c r="D2839" i="1" a="1"/>
  <c r="D2839" i="1" s="1"/>
  <c r="D2503" i="1" a="1"/>
  <c r="D2503" i="1" s="1"/>
  <c r="D488" i="1" a="1"/>
  <c r="D488" i="1" s="1"/>
  <c r="D656" i="1" a="1"/>
  <c r="D656" i="1" s="1"/>
  <c r="D320" i="1" a="1"/>
  <c r="D320" i="1" s="1"/>
  <c r="D5527" i="1" a="1"/>
  <c r="D5527" i="1" s="1"/>
  <c r="D5191" i="1" a="1"/>
  <c r="D5191" i="1" s="1"/>
  <c r="D4855" i="1" a="1"/>
  <c r="D4855" i="1" s="1"/>
  <c r="D4519" i="1" a="1"/>
  <c r="D4519" i="1" s="1"/>
  <c r="D4351" i="1" a="1"/>
  <c r="D4351" i="1" s="1"/>
  <c r="D4015" i="1" a="1"/>
  <c r="D4015" i="1" s="1"/>
  <c r="D3679" i="1" a="1"/>
  <c r="D3679" i="1" s="1"/>
  <c r="D3343" i="1" a="1"/>
  <c r="D3343" i="1" s="1"/>
  <c r="D3007" i="1" a="1"/>
  <c r="D3007" i="1" s="1"/>
  <c r="D2671" i="1" a="1"/>
  <c r="D2671" i="1" s="1"/>
  <c r="D2335" i="1" a="1"/>
  <c r="D2335" i="1" s="1"/>
  <c r="D2167" i="1" a="1"/>
  <c r="D2167" i="1" s="1"/>
  <c r="D1831" i="1" a="1"/>
  <c r="D1831" i="1" s="1"/>
  <c r="D6703" i="1" a="1"/>
  <c r="D6703" i="1" s="1"/>
  <c r="D824" i="1" a="1"/>
  <c r="D824" i="1" s="1"/>
  <c r="D6031" i="1" a="1"/>
  <c r="D6031" i="1" s="1"/>
  <c r="D7039" i="1" a="1"/>
  <c r="D7039" i="1" s="1"/>
  <c r="D1663" i="1" a="1"/>
  <c r="D1663" i="1" s="1"/>
  <c r="D992" i="1" a="1"/>
  <c r="D992" i="1" s="1"/>
  <c r="D6367" i="1" a="1"/>
  <c r="D6367" i="1" s="1"/>
  <c r="D1999" i="1" a="1"/>
  <c r="D1999" i="1" s="1"/>
  <c r="C8744" i="1" a="1"/>
  <c r="C8744" i="1" s="1"/>
  <c r="C6391" i="1" a="1"/>
  <c r="C6391" i="1" s="1"/>
  <c r="C6895" i="1" a="1"/>
  <c r="C6895" i="1" s="1"/>
  <c r="C8408" i="1" a="1"/>
  <c r="C8408" i="1" s="1"/>
  <c r="C7063" i="1" a="1"/>
  <c r="C7063" i="1" s="1"/>
  <c r="C6727" i="1" a="1"/>
  <c r="C6727" i="1" s="1"/>
  <c r="C6559" i="1" a="1"/>
  <c r="C6559" i="1" s="1"/>
  <c r="C8576" i="1" a="1"/>
  <c r="C8576" i="1" s="1"/>
  <c r="C7231" i="1" a="1"/>
  <c r="C7231" i="1" s="1"/>
  <c r="C5887" i="1" a="1"/>
  <c r="C5887" i="1" s="1"/>
  <c r="C6055" i="1" a="1"/>
  <c r="C6055" i="1" s="1"/>
  <c r="C1184" i="1" a="1"/>
  <c r="C1184" i="1" s="1"/>
  <c r="C176" i="1" a="1"/>
  <c r="C176" i="1" s="1"/>
  <c r="C6223" i="1" a="1"/>
  <c r="C6223" i="1" s="1"/>
  <c r="C8240" i="1" a="1"/>
  <c r="C8240" i="1" s="1"/>
  <c r="C7904" i="1" a="1"/>
  <c r="C7904" i="1" s="1"/>
  <c r="C7400" i="1" a="1"/>
  <c r="C7400" i="1" s="1"/>
  <c r="C7736" i="1" a="1"/>
  <c r="C7736" i="1" s="1"/>
  <c r="C848" i="1" a="1"/>
  <c r="C848" i="1" s="1"/>
  <c r="C7568" i="1" a="1"/>
  <c r="C7568" i="1" s="1"/>
  <c r="C8072" i="1" a="1"/>
  <c r="C8072" i="1" s="1"/>
  <c r="C1352" i="1" a="1"/>
  <c r="C1352" i="1" s="1"/>
  <c r="C1016" i="1" a="1"/>
  <c r="C1016" i="1" s="1"/>
  <c r="C1520" i="1" a="1"/>
  <c r="C1520" i="1" s="1"/>
  <c r="C5551" i="1" a="1"/>
  <c r="C5551" i="1" s="1"/>
  <c r="C5215" i="1" a="1"/>
  <c r="C5215" i="1" s="1"/>
  <c r="C4879" i="1" a="1"/>
  <c r="C4879" i="1" s="1"/>
  <c r="C4543" i="1" a="1"/>
  <c r="C4543" i="1" s="1"/>
  <c r="C4375" i="1" a="1"/>
  <c r="C4375" i="1" s="1"/>
  <c r="C4039" i="1" a="1"/>
  <c r="C4039" i="1" s="1"/>
  <c r="C3703" i="1" a="1"/>
  <c r="C3703" i="1" s="1"/>
  <c r="C3367" i="1" a="1"/>
  <c r="C3367" i="1" s="1"/>
  <c r="C3031" i="1" a="1"/>
  <c r="C3031" i="1" s="1"/>
  <c r="C2695" i="1" a="1"/>
  <c r="C2695" i="1" s="1"/>
  <c r="C2359" i="1" a="1"/>
  <c r="C2359" i="1" s="1"/>
  <c r="C5719" i="1" a="1"/>
  <c r="C5719" i="1" s="1"/>
  <c r="C5383" i="1" a="1"/>
  <c r="C5383" i="1" s="1"/>
  <c r="C5047" i="1" a="1"/>
  <c r="C5047" i="1" s="1"/>
  <c r="C4711" i="1" a="1"/>
  <c r="C4711" i="1" s="1"/>
  <c r="C4207" i="1" a="1"/>
  <c r="C4207" i="1" s="1"/>
  <c r="C3871" i="1" a="1"/>
  <c r="C3871" i="1" s="1"/>
  <c r="C3535" i="1" a="1"/>
  <c r="C3535" i="1" s="1"/>
  <c r="C3199" i="1" a="1"/>
  <c r="C3199" i="1" s="1"/>
  <c r="C2863" i="1" a="1"/>
  <c r="C2863" i="1" s="1"/>
  <c r="C2527" i="1" a="1"/>
  <c r="C2527" i="1" s="1"/>
  <c r="C512" i="1" a="1"/>
  <c r="C512" i="1" s="1"/>
  <c r="C680" i="1" a="1"/>
  <c r="C680" i="1" s="1"/>
  <c r="C344" i="1" a="1"/>
  <c r="C344" i="1" s="1"/>
  <c r="C8" i="1" a="1"/>
  <c r="C8" i="1" s="1"/>
  <c r="C2191" i="1" a="1"/>
  <c r="C2191" i="1" s="1"/>
  <c r="C2023" i="1" a="1"/>
  <c r="C2023" i="1" s="1"/>
  <c r="C1855" i="1" a="1"/>
  <c r="C1855" i="1" s="1"/>
  <c r="C1687" i="1" a="1"/>
  <c r="C1687" i="1" s="1"/>
  <c r="C6455" i="1" a="1"/>
  <c r="C6455" i="1" s="1"/>
  <c r="C8472" i="1" a="1"/>
  <c r="C8472" i="1" s="1"/>
  <c r="C6623" i="1" a="1"/>
  <c r="C6623" i="1" s="1"/>
  <c r="C7295" i="1" a="1"/>
  <c r="C7295" i="1" s="1"/>
  <c r="C8640" i="1" a="1"/>
  <c r="C8640" i="1" s="1"/>
  <c r="C6959" i="1" a="1"/>
  <c r="C6959" i="1" s="1"/>
  <c r="C7127" i="1" a="1"/>
  <c r="C7127" i="1" s="1"/>
  <c r="C6287" i="1" a="1"/>
  <c r="C6287" i="1" s="1"/>
  <c r="C5783" i="1" a="1"/>
  <c r="C5783" i="1" s="1"/>
  <c r="C5951" i="1" a="1"/>
  <c r="C5951" i="1" s="1"/>
  <c r="C6791" i="1" a="1"/>
  <c r="C6791" i="1" s="1"/>
  <c r="C6119" i="1" a="1"/>
  <c r="C6119" i="1" s="1"/>
  <c r="C8304" i="1" a="1"/>
  <c r="C8304" i="1" s="1"/>
  <c r="C7968" i="1" a="1"/>
  <c r="C7968" i="1" s="1"/>
  <c r="C7464" i="1" a="1"/>
  <c r="C7464" i="1" s="1"/>
  <c r="C7800" i="1" a="1"/>
  <c r="C7800" i="1" s="1"/>
  <c r="C1416" i="1" a="1"/>
  <c r="C1416" i="1" s="1"/>
  <c r="C744" i="1" a="1"/>
  <c r="C744" i="1" s="1"/>
  <c r="C912" i="1" a="1"/>
  <c r="C912" i="1" s="1"/>
  <c r="C8136" i="1" a="1"/>
  <c r="C8136" i="1" s="1"/>
  <c r="C1584" i="1" a="1"/>
  <c r="C1584" i="1" s="1"/>
  <c r="C1248" i="1" a="1"/>
  <c r="C1248" i="1" s="1"/>
  <c r="C5615" i="1" a="1"/>
  <c r="C5615" i="1" s="1"/>
  <c r="C5279" i="1" a="1"/>
  <c r="C5279" i="1" s="1"/>
  <c r="C4943" i="1" a="1"/>
  <c r="C4943" i="1" s="1"/>
  <c r="C4607" i="1" a="1"/>
  <c r="C4607" i="1" s="1"/>
  <c r="C4103" i="1" a="1"/>
  <c r="C4103" i="1" s="1"/>
  <c r="C3767" i="1" a="1"/>
  <c r="C3767" i="1" s="1"/>
  <c r="C3431" i="1" a="1"/>
  <c r="C3431" i="1" s="1"/>
  <c r="C3095" i="1" a="1"/>
  <c r="C3095" i="1" s="1"/>
  <c r="C2759" i="1" a="1"/>
  <c r="C2759" i="1" s="1"/>
  <c r="C2423" i="1" a="1"/>
  <c r="C2423" i="1" s="1"/>
  <c r="C1080" i="1" a="1"/>
  <c r="C1080" i="1" s="1"/>
  <c r="C576" i="1" a="1"/>
  <c r="C576" i="1" s="1"/>
  <c r="C2255" i="1" a="1"/>
  <c r="C2255" i="1" s="1"/>
  <c r="C5447" i="1" a="1"/>
  <c r="C5447" i="1" s="1"/>
  <c r="C5111" i="1" a="1"/>
  <c r="C5111" i="1" s="1"/>
  <c r="C4775" i="1" a="1"/>
  <c r="C4775" i="1" s="1"/>
  <c r="C4439" i="1" a="1"/>
  <c r="C4439" i="1" s="1"/>
  <c r="C4271" i="1" a="1"/>
  <c r="C4271" i="1" s="1"/>
  <c r="C3935" i="1" a="1"/>
  <c r="C3935" i="1" s="1"/>
  <c r="C3599" i="1" a="1"/>
  <c r="C3599" i="1" s="1"/>
  <c r="C3263" i="1" a="1"/>
  <c r="C3263" i="1" s="1"/>
  <c r="C2927" i="1" a="1"/>
  <c r="C2927" i="1" s="1"/>
  <c r="C2591" i="1" a="1"/>
  <c r="C2591" i="1" s="1"/>
  <c r="C240" i="1" a="1"/>
  <c r="C240" i="1" s="1"/>
  <c r="C408" i="1" a="1"/>
  <c r="C408" i="1" s="1"/>
  <c r="C72" i="1" a="1"/>
  <c r="C72" i="1" s="1"/>
  <c r="C1751" i="1" a="1"/>
  <c r="C1751" i="1" s="1"/>
  <c r="C1919" i="1" a="1"/>
  <c r="C1919" i="1" s="1"/>
  <c r="C2087" i="1" a="1"/>
  <c r="C2087" i="1" s="1"/>
  <c r="C7632" i="1" a="1"/>
  <c r="C7632" i="1" s="1"/>
  <c r="C6519" i="1" a="1"/>
  <c r="C6519" i="1" s="1"/>
  <c r="C8536" i="1" a="1"/>
  <c r="C8536" i="1" s="1"/>
  <c r="C6855" i="1" a="1"/>
  <c r="C6855" i="1" s="1"/>
  <c r="C7359" i="1" a="1"/>
  <c r="C7359" i="1" s="1"/>
  <c r="C7023" i="1" a="1"/>
  <c r="C7023" i="1" s="1"/>
  <c r="C7191" i="1" a="1"/>
  <c r="C7191" i="1" s="1"/>
  <c r="C8704" i="1" a="1"/>
  <c r="C8704" i="1" s="1"/>
  <c r="C6687" i="1" a="1"/>
  <c r="C6687" i="1" s="1"/>
  <c r="C6351" i="1" a="1"/>
  <c r="C6351" i="1" s="1"/>
  <c r="C6183" i="1" a="1"/>
  <c r="C6183" i="1" s="1"/>
  <c r="C5847" i="1" a="1"/>
  <c r="C5847" i="1" s="1"/>
  <c r="C6015" i="1" a="1"/>
  <c r="C6015" i="1" s="1"/>
  <c r="C8368" i="1" a="1"/>
  <c r="C8368" i="1" s="1"/>
  <c r="C8200" i="1" a="1"/>
  <c r="C8200" i="1" s="1"/>
  <c r="C7696" i="1" a="1"/>
  <c r="C7696" i="1" s="1"/>
  <c r="C8032" i="1" a="1"/>
  <c r="C8032" i="1" s="1"/>
  <c r="C7528" i="1" a="1"/>
  <c r="C7528" i="1" s="1"/>
  <c r="C7864" i="1" a="1"/>
  <c r="C7864" i="1" s="1"/>
  <c r="C1144" i="1" a="1"/>
  <c r="C1144" i="1" s="1"/>
  <c r="C1480" i="1" a="1"/>
  <c r="C1480" i="1" s="1"/>
  <c r="C808" i="1" a="1"/>
  <c r="C808" i="1" s="1"/>
  <c r="C1648" i="1" a="1"/>
  <c r="C1648" i="1" s="1"/>
  <c r="C1312" i="1" a="1"/>
  <c r="C1312" i="1" s="1"/>
  <c r="C5679" i="1" a="1"/>
  <c r="C5679" i="1" s="1"/>
  <c r="C5343" i="1" a="1"/>
  <c r="C5343" i="1" s="1"/>
  <c r="C5007" i="1" a="1"/>
  <c r="C5007" i="1" s="1"/>
  <c r="C4671" i="1" a="1"/>
  <c r="C4671" i="1" s="1"/>
  <c r="C4167" i="1" a="1"/>
  <c r="C4167" i="1" s="1"/>
  <c r="C3831" i="1" a="1"/>
  <c r="C3831" i="1" s="1"/>
  <c r="C3495" i="1" a="1"/>
  <c r="C3495" i="1" s="1"/>
  <c r="C3159" i="1" a="1"/>
  <c r="C3159" i="1" s="1"/>
  <c r="C2823" i="1" a="1"/>
  <c r="C2823" i="1" s="1"/>
  <c r="C2487" i="1" a="1"/>
  <c r="C2487" i="1" s="1"/>
  <c r="C640" i="1" a="1"/>
  <c r="C640" i="1" s="1"/>
  <c r="C304" i="1" a="1"/>
  <c r="C304" i="1" s="1"/>
  <c r="C5511" i="1" a="1"/>
  <c r="C5511" i="1" s="1"/>
  <c r="C5175" i="1" a="1"/>
  <c r="C5175" i="1" s="1"/>
  <c r="C4839" i="1" a="1"/>
  <c r="C4839" i="1" s="1"/>
  <c r="C4503" i="1" a="1"/>
  <c r="C4503" i="1" s="1"/>
  <c r="C4335" i="1" a="1"/>
  <c r="C4335" i="1" s="1"/>
  <c r="C3999" i="1" a="1"/>
  <c r="C3999" i="1" s="1"/>
  <c r="C3663" i="1" a="1"/>
  <c r="C3663" i="1" s="1"/>
  <c r="C3327" i="1" a="1"/>
  <c r="C3327" i="1" s="1"/>
  <c r="C2991" i="1" a="1"/>
  <c r="C2991" i="1" s="1"/>
  <c r="C2655" i="1" a="1"/>
  <c r="C2655" i="1" s="1"/>
  <c r="C2319" i="1" a="1"/>
  <c r="C2319" i="1" s="1"/>
  <c r="C976" i="1" a="1"/>
  <c r="C976" i="1" s="1"/>
  <c r="C472" i="1" a="1"/>
  <c r="C472" i="1" s="1"/>
  <c r="C136" i="1" a="1"/>
  <c r="C136" i="1" s="1"/>
  <c r="C2151" i="1" a="1"/>
  <c r="C2151" i="1" s="1"/>
  <c r="C1815" i="1" a="1"/>
  <c r="C1815" i="1" s="1"/>
  <c r="C1983" i="1" a="1"/>
  <c r="C1983" i="1" s="1"/>
  <c r="D8729" i="1" a="1"/>
  <c r="D8729" i="1" s="1"/>
  <c r="D8561" i="1" a="1"/>
  <c r="D8561" i="1" s="1"/>
  <c r="D8057" i="1" a="1"/>
  <c r="D8057" i="1" s="1"/>
  <c r="D7553" i="1" a="1"/>
  <c r="D7553" i="1" s="1"/>
  <c r="D1169" i="1" a="1"/>
  <c r="D1169" i="1" s="1"/>
  <c r="D1505" i="1" a="1"/>
  <c r="D1505" i="1" s="1"/>
  <c r="D1337" i="1" a="1"/>
  <c r="D1337" i="1" s="1"/>
  <c r="D833" i="1" a="1"/>
  <c r="D833" i="1" s="1"/>
  <c r="D1001" i="1" a="1"/>
  <c r="D1001" i="1" s="1"/>
  <c r="D665" i="1" a="1"/>
  <c r="D665" i="1" s="1"/>
  <c r="D8225" i="1" a="1"/>
  <c r="D8225" i="1" s="1"/>
  <c r="D7385" i="1" a="1"/>
  <c r="D7385" i="1" s="1"/>
  <c r="D329" i="1" a="1"/>
  <c r="D329" i="1" s="1"/>
  <c r="D8393" i="1" a="1"/>
  <c r="D8393" i="1" s="1"/>
  <c r="D7721" i="1" a="1"/>
  <c r="D7721" i="1" s="1"/>
  <c r="D497" i="1" a="1"/>
  <c r="D497" i="1" s="1"/>
  <c r="D2176" i="1" a="1"/>
  <c r="D2176" i="1" s="1"/>
  <c r="D161" i="1" a="1"/>
  <c r="D161" i="1" s="1"/>
  <c r="D7889" i="1" a="1"/>
  <c r="D7889" i="1" s="1"/>
  <c r="D7216" i="1" a="1"/>
  <c r="D7216" i="1" s="1"/>
  <c r="D6880" i="1" a="1"/>
  <c r="D6880" i="1" s="1"/>
  <c r="D6376" i="1" a="1"/>
  <c r="D6376" i="1" s="1"/>
  <c r="D6040" i="1" a="1"/>
  <c r="D6040" i="1" s="1"/>
  <c r="D7048" i="1" a="1"/>
  <c r="D7048" i="1" s="1"/>
  <c r="D6712" i="1" a="1"/>
  <c r="D6712" i="1" s="1"/>
  <c r="D5872" i="1" a="1"/>
  <c r="D5872" i="1" s="1"/>
  <c r="D6208" i="1" a="1"/>
  <c r="D6208" i="1" s="1"/>
  <c r="D5704" i="1" a="1"/>
  <c r="D5704" i="1" s="1"/>
  <c r="D5368" i="1" a="1"/>
  <c r="D5368" i="1" s="1"/>
  <c r="D2008" i="1" a="1"/>
  <c r="D2008" i="1" s="1"/>
  <c r="D1840" i="1" a="1"/>
  <c r="D1840" i="1" s="1"/>
  <c r="D6544" i="1" a="1"/>
  <c r="D6544" i="1" s="1"/>
  <c r="D4864" i="1" a="1"/>
  <c r="D4864" i="1" s="1"/>
  <c r="D4528" i="1" a="1"/>
  <c r="D4528" i="1" s="1"/>
  <c r="D4192" i="1" a="1"/>
  <c r="D4192" i="1" s="1"/>
  <c r="D3856" i="1" a="1"/>
  <c r="D3856" i="1" s="1"/>
  <c r="D3520" i="1" a="1"/>
  <c r="D3520" i="1" s="1"/>
  <c r="D3184" i="1" a="1"/>
  <c r="D3184" i="1" s="1"/>
  <c r="D2848" i="1" a="1"/>
  <c r="D2848" i="1" s="1"/>
  <c r="D2512" i="1" a="1"/>
  <c r="D2512" i="1" s="1"/>
  <c r="D5536" i="1" a="1"/>
  <c r="D5536" i="1" s="1"/>
  <c r="D5200" i="1" a="1"/>
  <c r="D5200" i="1" s="1"/>
  <c r="D1672" i="1" a="1"/>
  <c r="D1672" i="1" s="1"/>
  <c r="D4024" i="1" a="1"/>
  <c r="D4024" i="1" s="1"/>
  <c r="D5032" i="1" a="1"/>
  <c r="D5032" i="1" s="1"/>
  <c r="D2344" i="1" a="1"/>
  <c r="D2344" i="1" s="1"/>
  <c r="D3352" i="1" a="1"/>
  <c r="D3352" i="1" s="1"/>
  <c r="D4360" i="1" a="1"/>
  <c r="D4360" i="1" s="1"/>
  <c r="D2680" i="1" a="1"/>
  <c r="D2680" i="1" s="1"/>
  <c r="D3688" i="1" a="1"/>
  <c r="D3688" i="1" s="1"/>
  <c r="D3016" i="1" a="1"/>
  <c r="D3016" i="1" s="1"/>
  <c r="D4696" i="1" a="1"/>
  <c r="D4696" i="1" s="1"/>
  <c r="C5745" i="1" a="1"/>
  <c r="C5745" i="1" s="1"/>
  <c r="C5409" i="1" a="1"/>
  <c r="C5409" i="1" s="1"/>
  <c r="C5073" i="1" a="1"/>
  <c r="C5073" i="1" s="1"/>
  <c r="C5577" i="1" a="1"/>
  <c r="C5577" i="1" s="1"/>
  <c r="C2049" i="1" a="1"/>
  <c r="C2049" i="1" s="1"/>
  <c r="C5241" i="1" a="1"/>
  <c r="C5241" i="1" s="1"/>
  <c r="C4569" i="1" a="1"/>
  <c r="C4569" i="1" s="1"/>
  <c r="C4737" i="1" a="1"/>
  <c r="C4737" i="1" s="1"/>
  <c r="C1881" i="1" a="1"/>
  <c r="C1881" i="1" s="1"/>
  <c r="C4905" i="1" a="1"/>
  <c r="C4905" i="1" s="1"/>
  <c r="C8434" i="1" a="1"/>
  <c r="C8434" i="1" s="1"/>
  <c r="C8602" i="1" a="1"/>
  <c r="C8602" i="1" s="1"/>
  <c r="C8266" i="1" a="1"/>
  <c r="C8266" i="1" s="1"/>
  <c r="C7426" i="1" a="1"/>
  <c r="C7426" i="1" s="1"/>
  <c r="C7930" i="1" a="1"/>
  <c r="C7930" i="1" s="1"/>
  <c r="C8098" i="1" a="1"/>
  <c r="C8098" i="1" s="1"/>
  <c r="C7762" i="1" a="1"/>
  <c r="C7762" i="1" s="1"/>
  <c r="C7594" i="1" a="1"/>
  <c r="C7594" i="1" s="1"/>
  <c r="C1210" i="1" a="1"/>
  <c r="C1210" i="1" s="1"/>
  <c r="C874" i="1" a="1"/>
  <c r="C874" i="1" s="1"/>
  <c r="C1378" i="1" a="1"/>
  <c r="C1378" i="1" s="1"/>
  <c r="C706" i="1" a="1"/>
  <c r="C706" i="1" s="1"/>
  <c r="C1042" i="1" a="1"/>
  <c r="C1042" i="1" s="1"/>
  <c r="C1546" i="1" a="1"/>
  <c r="C1546" i="1" s="1"/>
  <c r="C538" i="1" a="1"/>
  <c r="C538" i="1" s="1"/>
  <c r="C202" i="1" a="1"/>
  <c r="C202" i="1" s="1"/>
  <c r="C7257" i="1" a="1"/>
  <c r="C7257" i="1" s="1"/>
  <c r="C34" i="1" a="1"/>
  <c r="C34" i="1" s="1"/>
  <c r="C6081" i="1" a="1"/>
  <c r="C6081" i="1" s="1"/>
  <c r="C4233" i="1" a="1"/>
  <c r="C4233" i="1" s="1"/>
  <c r="C3897" i="1" a="1"/>
  <c r="C3897" i="1" s="1"/>
  <c r="C3561" i="1" a="1"/>
  <c r="C3561" i="1" s="1"/>
  <c r="C3225" i="1" a="1"/>
  <c r="C3225" i="1" s="1"/>
  <c r="C6417" i="1" a="1"/>
  <c r="C6417" i="1" s="1"/>
  <c r="C6753" i="1" a="1"/>
  <c r="C6753" i="1" s="1"/>
  <c r="C5913" i="1" a="1"/>
  <c r="C5913" i="1" s="1"/>
  <c r="C4401" i="1" a="1"/>
  <c r="C4401" i="1" s="1"/>
  <c r="C4065" i="1" a="1"/>
  <c r="C4065" i="1" s="1"/>
  <c r="C3729" i="1" a="1"/>
  <c r="C3729" i="1" s="1"/>
  <c r="C3393" i="1" a="1"/>
  <c r="C3393" i="1" s="1"/>
  <c r="C370" i="1" a="1"/>
  <c r="C370" i="1" s="1"/>
  <c r="C6585" i="1" a="1"/>
  <c r="C6585" i="1" s="1"/>
  <c r="C6249" i="1" a="1"/>
  <c r="C6249" i="1" s="1"/>
  <c r="C2217" i="1" a="1"/>
  <c r="C2217" i="1" s="1"/>
  <c r="C2889" i="1" a="1"/>
  <c r="C2889" i="1" s="1"/>
  <c r="C2553" i="1" a="1"/>
  <c r="C2553" i="1" s="1"/>
  <c r="C1713" i="1" a="1"/>
  <c r="C1713" i="1" s="1"/>
  <c r="C7089" i="1" a="1"/>
  <c r="C7089" i="1" s="1"/>
  <c r="C2385" i="1" a="1"/>
  <c r="C2385" i="1" s="1"/>
  <c r="C2721" i="1" a="1"/>
  <c r="C2721" i="1" s="1"/>
  <c r="C6921" i="1" a="1"/>
  <c r="C6921" i="1" s="1"/>
  <c r="C3057" i="1" a="1"/>
  <c r="C3057" i="1" s="1"/>
  <c r="C5473" i="1" a="1"/>
  <c r="C5473" i="1" s="1"/>
  <c r="C5137" i="1" a="1"/>
  <c r="C5137" i="1" s="1"/>
  <c r="C5641" i="1" a="1"/>
  <c r="C5641" i="1" s="1"/>
  <c r="C5305" i="1" a="1"/>
  <c r="C5305" i="1" s="1"/>
  <c r="C4801" i="1" a="1"/>
  <c r="C4801" i="1" s="1"/>
  <c r="C4633" i="1" a="1"/>
  <c r="C4633" i="1" s="1"/>
  <c r="C4465" i="1" a="1"/>
  <c r="C4465" i="1" s="1"/>
  <c r="C8330" i="1" a="1"/>
  <c r="C8330" i="1" s="1"/>
  <c r="C8162" i="1" a="1"/>
  <c r="C8162" i="1" s="1"/>
  <c r="C8666" i="1" a="1"/>
  <c r="C8666" i="1" s="1"/>
  <c r="C4969" i="1" a="1"/>
  <c r="C4969" i="1" s="1"/>
  <c r="C8498" i="1" a="1"/>
  <c r="C8498" i="1" s="1"/>
  <c r="C7490" i="1" a="1"/>
  <c r="C7490" i="1" s="1"/>
  <c r="C1274" i="1" a="1"/>
  <c r="C1274" i="1" s="1"/>
  <c r="C938" i="1" a="1"/>
  <c r="C938" i="1" s="1"/>
  <c r="C1106" i="1" a="1"/>
  <c r="C1106" i="1" s="1"/>
  <c r="C1610" i="1" a="1"/>
  <c r="C1610" i="1" s="1"/>
  <c r="C434" i="1" a="1"/>
  <c r="C434" i="1" s="1"/>
  <c r="C1442" i="1" a="1"/>
  <c r="C1442" i="1" s="1"/>
  <c r="C7994" i="1" a="1"/>
  <c r="C7994" i="1" s="1"/>
  <c r="C7826" i="1" a="1"/>
  <c r="C7826" i="1" s="1"/>
  <c r="C770" i="1" a="1"/>
  <c r="C770" i="1" s="1"/>
  <c r="C602" i="1" a="1"/>
  <c r="C602" i="1" s="1"/>
  <c r="C7658" i="1" a="1"/>
  <c r="C7658" i="1" s="1"/>
  <c r="C98" i="1" a="1"/>
  <c r="C98" i="1" s="1"/>
  <c r="C7321" i="1" a="1"/>
  <c r="C7321" i="1" s="1"/>
  <c r="C6145" i="1" a="1"/>
  <c r="C6145" i="1" s="1"/>
  <c r="C5809" i="1" a="1"/>
  <c r="C5809" i="1" s="1"/>
  <c r="C4297" i="1" a="1"/>
  <c r="C4297" i="1" s="1"/>
  <c r="C3961" i="1" a="1"/>
  <c r="C3961" i="1" s="1"/>
  <c r="C3625" i="1" a="1"/>
  <c r="C3625" i="1" s="1"/>
  <c r="C3289" i="1" a="1"/>
  <c r="C3289" i="1" s="1"/>
  <c r="C6481" i="1" a="1"/>
  <c r="C6481" i="1" s="1"/>
  <c r="C5977" i="1" a="1"/>
  <c r="C5977" i="1" s="1"/>
  <c r="C4129" i="1" a="1"/>
  <c r="C4129" i="1" s="1"/>
  <c r="C3793" i="1" a="1"/>
  <c r="C3793" i="1" s="1"/>
  <c r="C3457" i="1" a="1"/>
  <c r="C3457" i="1" s="1"/>
  <c r="C6817" i="1" a="1"/>
  <c r="C6817" i="1" s="1"/>
  <c r="C6649" i="1" a="1"/>
  <c r="C6649" i="1" s="1"/>
  <c r="C6313" i="1" a="1"/>
  <c r="C6313" i="1" s="1"/>
  <c r="C2113" i="1" a="1"/>
  <c r="C2113" i="1" s="1"/>
  <c r="C2953" i="1" a="1"/>
  <c r="C2953" i="1" s="1"/>
  <c r="C2617" i="1" a="1"/>
  <c r="C2617" i="1" s="1"/>
  <c r="C2281" i="1" a="1"/>
  <c r="C2281" i="1" s="1"/>
  <c r="C1777" i="1" a="1"/>
  <c r="C1777" i="1" s="1"/>
  <c r="C2785" i="1" a="1"/>
  <c r="C2785" i="1" s="1"/>
  <c r="C266" i="1" a="1"/>
  <c r="C266" i="1" s="1"/>
  <c r="C3121" i="1" a="1"/>
  <c r="C3121" i="1" s="1"/>
  <c r="C1945" i="1" a="1"/>
  <c r="C1945" i="1" s="1"/>
  <c r="C7153" i="1" a="1"/>
  <c r="C7153" i="1" s="1"/>
  <c r="C6985" i="1" a="1"/>
  <c r="C6985" i="1" s="1"/>
  <c r="C2449" i="1" a="1"/>
  <c r="C2449" i="1" s="1"/>
  <c r="D7206" i="1" a="1"/>
  <c r="D7206" i="1" s="1"/>
  <c r="D5694" i="1" a="1"/>
  <c r="D5694" i="1" s="1"/>
  <c r="D6366" i="1" a="1"/>
  <c r="D6366" i="1" s="1"/>
  <c r="D823" i="1" a="1"/>
  <c r="D823" i="1" s="1"/>
  <c r="D8719" i="1" a="1"/>
  <c r="D8719" i="1" s="1"/>
  <c r="D8383" i="1" a="1"/>
  <c r="D8383" i="1" s="1"/>
  <c r="D8047" i="1" a="1"/>
  <c r="D8047" i="1" s="1"/>
  <c r="D3510" i="1" a="1"/>
  <c r="D3510" i="1" s="1"/>
  <c r="D8215" i="1" a="1"/>
  <c r="D8215" i="1" s="1"/>
  <c r="D6198" i="1" a="1"/>
  <c r="D6198" i="1" s="1"/>
  <c r="D5358" i="1" a="1"/>
  <c r="D5358" i="1" s="1"/>
  <c r="D3006" i="1" a="1"/>
  <c r="D3006" i="1" s="1"/>
  <c r="D7038" i="1" a="1"/>
  <c r="D7038" i="1" s="1"/>
  <c r="D6702" i="1" a="1"/>
  <c r="D6702" i="1" s="1"/>
  <c r="D5022" i="1" a="1"/>
  <c r="D5022" i="1" s="1"/>
  <c r="D3678" i="1" a="1"/>
  <c r="D3678" i="1" s="1"/>
  <c r="D2838" i="1" a="1"/>
  <c r="D2838" i="1" s="1"/>
  <c r="D2166" i="1" a="1"/>
  <c r="D2166" i="1" s="1"/>
  <c r="D1830" i="1" a="1"/>
  <c r="D1830" i="1" s="1"/>
  <c r="D8551" i="1" a="1"/>
  <c r="D8551" i="1" s="1"/>
  <c r="D6870" i="1" a="1"/>
  <c r="D6870" i="1" s="1"/>
  <c r="D6030" i="1" a="1"/>
  <c r="D6030" i="1" s="1"/>
  <c r="D1998" i="1" a="1"/>
  <c r="D1998" i="1" s="1"/>
  <c r="D1662" i="1" a="1"/>
  <c r="D1662" i="1" s="1"/>
  <c r="D5862" i="1" a="1"/>
  <c r="D5862" i="1" s="1"/>
  <c r="D2670" i="1" a="1"/>
  <c r="D2670" i="1" s="1"/>
  <c r="D5526" i="1" a="1"/>
  <c r="D5526" i="1" s="1"/>
  <c r="D4518" i="1" a="1"/>
  <c r="D4518" i="1" s="1"/>
  <c r="D4014" i="1" a="1"/>
  <c r="D4014" i="1" s="1"/>
  <c r="D6534" i="1" a="1"/>
  <c r="D6534" i="1" s="1"/>
  <c r="D5190" i="1" a="1"/>
  <c r="D5190" i="1" s="1"/>
  <c r="D4182" i="1" a="1"/>
  <c r="D4182" i="1" s="1"/>
  <c r="D2502" i="1" a="1"/>
  <c r="D2502" i="1" s="1"/>
  <c r="D4686" i="1" a="1"/>
  <c r="D4686" i="1" s="1"/>
  <c r="D3846" i="1" a="1"/>
  <c r="D3846" i="1" s="1"/>
  <c r="D3342" i="1" a="1"/>
  <c r="D3342" i="1" s="1"/>
  <c r="D2334" i="1" a="1"/>
  <c r="D2334" i="1" s="1"/>
  <c r="D4854" i="1" a="1"/>
  <c r="D4854" i="1" s="1"/>
  <c r="D4350" i="1" a="1"/>
  <c r="D4350" i="1" s="1"/>
  <c r="D3174" i="1" a="1"/>
  <c r="D3174" i="1" s="1"/>
  <c r="D7543" i="1" a="1"/>
  <c r="D7543" i="1" s="1"/>
  <c r="D7879" i="1" a="1"/>
  <c r="D7879" i="1" s="1"/>
  <c r="D1495" i="1" a="1"/>
  <c r="D1495" i="1" s="1"/>
  <c r="D319" i="1" a="1"/>
  <c r="D319" i="1" s="1"/>
  <c r="D7711" i="1" a="1"/>
  <c r="D7711" i="1" s="1"/>
  <c r="D1327" i="1" a="1"/>
  <c r="D1327" i="1" s="1"/>
  <c r="D655" i="1" a="1"/>
  <c r="D655" i="1" s="1"/>
  <c r="D487" i="1" a="1"/>
  <c r="D487" i="1" s="1"/>
  <c r="D151" i="1" a="1"/>
  <c r="D151" i="1" s="1"/>
  <c r="D7375" i="1" a="1"/>
  <c r="D7375" i="1" s="1"/>
  <c r="D1159" i="1" a="1"/>
  <c r="D1159" i="1" s="1"/>
  <c r="D991" i="1" a="1"/>
  <c r="D991" i="1" s="1"/>
  <c r="D6219" i="1" a="1"/>
  <c r="D6219" i="1" s="1"/>
  <c r="D5883" i="1" a="1"/>
  <c r="D5883" i="1" s="1"/>
  <c r="D7227" i="1" a="1"/>
  <c r="D7227" i="1" s="1"/>
  <c r="D6891" i="1" a="1"/>
  <c r="D6891" i="1" s="1"/>
  <c r="D6555" i="1" a="1"/>
  <c r="D6555" i="1" s="1"/>
  <c r="D8740" i="1" a="1"/>
  <c r="D8740" i="1" s="1"/>
  <c r="D8572" i="1" a="1"/>
  <c r="D8572" i="1" s="1"/>
  <c r="D8236" i="1" a="1"/>
  <c r="D8236" i="1" s="1"/>
  <c r="D7732" i="1" a="1"/>
  <c r="D7732" i="1" s="1"/>
  <c r="D8068" i="1" a="1"/>
  <c r="D8068" i="1" s="1"/>
  <c r="D7564" i="1" a="1"/>
  <c r="D7564" i="1" s="1"/>
  <c r="D7900" i="1" a="1"/>
  <c r="D7900" i="1" s="1"/>
  <c r="D7396" i="1" a="1"/>
  <c r="D7396" i="1" s="1"/>
  <c r="D1180" i="1" a="1"/>
  <c r="D1180" i="1" s="1"/>
  <c r="D1012" i="1" a="1"/>
  <c r="D1012" i="1" s="1"/>
  <c r="D1516" i="1" a="1"/>
  <c r="D1516" i="1" s="1"/>
  <c r="D844" i="1" a="1"/>
  <c r="D844" i="1" s="1"/>
  <c r="D508" i="1" a="1"/>
  <c r="D508" i="1" s="1"/>
  <c r="D7059" i="1" a="1"/>
  <c r="D7059" i="1" s="1"/>
  <c r="D676" i="1" a="1"/>
  <c r="D676" i="1" s="1"/>
  <c r="D340" i="1" a="1"/>
  <c r="D340" i="1" s="1"/>
  <c r="D4" i="1" a="1"/>
  <c r="D4" i="1" s="1"/>
  <c r="D6387" i="1" a="1"/>
  <c r="D6387" i="1" s="1"/>
  <c r="D5547" i="1" a="1"/>
  <c r="D5547" i="1" s="1"/>
  <c r="D5211" i="1" a="1"/>
  <c r="D5211" i="1" s="1"/>
  <c r="D4875" i="1" a="1"/>
  <c r="D4875" i="1" s="1"/>
  <c r="D4539" i="1" a="1"/>
  <c r="D4539" i="1" s="1"/>
  <c r="D4371" i="1" a="1"/>
  <c r="D4371" i="1" s="1"/>
  <c r="D4035" i="1" a="1"/>
  <c r="D4035" i="1" s="1"/>
  <c r="D3699" i="1" a="1"/>
  <c r="D3699" i="1" s="1"/>
  <c r="D3363" i="1" a="1"/>
  <c r="D3363" i="1" s="1"/>
  <c r="D3027" i="1" a="1"/>
  <c r="D3027" i="1" s="1"/>
  <c r="D2691" i="1" a="1"/>
  <c r="D2691" i="1" s="1"/>
  <c r="D2355" i="1" a="1"/>
  <c r="D2355" i="1" s="1"/>
  <c r="D6723" i="1" a="1"/>
  <c r="D6723" i="1" s="1"/>
  <c r="D6051" i="1" a="1"/>
  <c r="D6051" i="1" s="1"/>
  <c r="D5715" i="1" a="1"/>
  <c r="D5715" i="1" s="1"/>
  <c r="D5379" i="1" a="1"/>
  <c r="D5379" i="1" s="1"/>
  <c r="D5043" i="1" a="1"/>
  <c r="D5043" i="1" s="1"/>
  <c r="D4707" i="1" a="1"/>
  <c r="D4707" i="1" s="1"/>
  <c r="D4203" i="1" a="1"/>
  <c r="D4203" i="1" s="1"/>
  <c r="D3867" i="1" a="1"/>
  <c r="D3867" i="1" s="1"/>
  <c r="D3531" i="1" a="1"/>
  <c r="D3531" i="1" s="1"/>
  <c r="D3195" i="1" a="1"/>
  <c r="D3195" i="1" s="1"/>
  <c r="D2859" i="1" a="1"/>
  <c r="D2859" i="1" s="1"/>
  <c r="D2523" i="1" a="1"/>
  <c r="D2523" i="1" s="1"/>
  <c r="D1683" i="1" a="1"/>
  <c r="D1683" i="1" s="1"/>
  <c r="D172" i="1" a="1"/>
  <c r="D172" i="1" s="1"/>
  <c r="D8404" i="1" a="1"/>
  <c r="D8404" i="1" s="1"/>
  <c r="D1348" i="1" a="1"/>
  <c r="D1348" i="1" s="1"/>
  <c r="D2187" i="1" a="1"/>
  <c r="D2187" i="1" s="1"/>
  <c r="D2019" i="1" a="1"/>
  <c r="D2019" i="1" s="1"/>
  <c r="D1851" i="1" a="1"/>
  <c r="D1851" i="1" s="1"/>
  <c r="C7123" i="1" a="1"/>
  <c r="C7123" i="1" s="1"/>
  <c r="C8468" i="1" a="1"/>
  <c r="C8468" i="1" s="1"/>
  <c r="C8636" i="1" a="1"/>
  <c r="C8636" i="1" s="1"/>
  <c r="C572" i="1" a="1"/>
  <c r="C572" i="1" s="1"/>
  <c r="C6115" i="1" a="1"/>
  <c r="C6115" i="1" s="1"/>
  <c r="C6619" i="1" a="1"/>
  <c r="C6619" i="1" s="1"/>
  <c r="C6283" i="1" a="1"/>
  <c r="C6283" i="1" s="1"/>
  <c r="C6451" i="1" a="1"/>
  <c r="C6451" i="1" s="1"/>
  <c r="C6787" i="1" a="1"/>
  <c r="C6787" i="1" s="1"/>
  <c r="C5779" i="1" a="1"/>
  <c r="C5779" i="1" s="1"/>
  <c r="C6955" i="1" a="1"/>
  <c r="C6955" i="1" s="1"/>
  <c r="C5947" i="1" a="1"/>
  <c r="C5947" i="1" s="1"/>
  <c r="C7291" i="1" a="1"/>
  <c r="C7291" i="1" s="1"/>
  <c r="C8300" i="1" a="1"/>
  <c r="C8300" i="1" s="1"/>
  <c r="C8132" i="1" a="1"/>
  <c r="C8132" i="1" s="1"/>
  <c r="C7628" i="1" a="1"/>
  <c r="C7628" i="1" s="1"/>
  <c r="C7964" i="1" a="1"/>
  <c r="C7964" i="1" s="1"/>
  <c r="C7460" i="1" a="1"/>
  <c r="C7460" i="1" s="1"/>
  <c r="C1580" i="1" a="1"/>
  <c r="C1580" i="1" s="1"/>
  <c r="C1244" i="1" a="1"/>
  <c r="C1244" i="1" s="1"/>
  <c r="C1076" i="1" a="1"/>
  <c r="C1076" i="1" s="1"/>
  <c r="C7796" i="1" a="1"/>
  <c r="C7796" i="1" s="1"/>
  <c r="C1412" i="1" a="1"/>
  <c r="C1412" i="1" s="1"/>
  <c r="C740" i="1" a="1"/>
  <c r="C740" i="1" s="1"/>
  <c r="C404" i="1" a="1"/>
  <c r="C404" i="1" s="1"/>
  <c r="C68" i="1" a="1"/>
  <c r="C68" i="1" s="1"/>
  <c r="C5611" i="1" a="1"/>
  <c r="C5611" i="1" s="1"/>
  <c r="C5275" i="1" a="1"/>
  <c r="C5275" i="1" s="1"/>
  <c r="C4939" i="1" a="1"/>
  <c r="C4939" i="1" s="1"/>
  <c r="C4603" i="1" a="1"/>
  <c r="C4603" i="1" s="1"/>
  <c r="C4099" i="1" a="1"/>
  <c r="C4099" i="1" s="1"/>
  <c r="C3763" i="1" a="1"/>
  <c r="C3763" i="1" s="1"/>
  <c r="C3427" i="1" a="1"/>
  <c r="C3427" i="1" s="1"/>
  <c r="C3091" i="1" a="1"/>
  <c r="C3091" i="1" s="1"/>
  <c r="C2755" i="1" a="1"/>
  <c r="C2755" i="1" s="1"/>
  <c r="C2419" i="1" a="1"/>
  <c r="C2419" i="1" s="1"/>
  <c r="C908" i="1" a="1"/>
  <c r="C908" i="1" s="1"/>
  <c r="C236" i="1" a="1"/>
  <c r="C236" i="1" s="1"/>
  <c r="C3931" i="1" a="1"/>
  <c r="C3931" i="1" s="1"/>
  <c r="C2923" i="1" a="1"/>
  <c r="C2923" i="1" s="1"/>
  <c r="C4435" i="1" a="1"/>
  <c r="C4435" i="1" s="1"/>
  <c r="C2251" i="1" a="1"/>
  <c r="C2251" i="1" s="1"/>
  <c r="C1747" i="1" a="1"/>
  <c r="C1747" i="1" s="1"/>
  <c r="C5443" i="1" a="1"/>
  <c r="C5443" i="1" s="1"/>
  <c r="C3259" i="1" a="1"/>
  <c r="C3259" i="1" s="1"/>
  <c r="C5107" i="1" a="1"/>
  <c r="C5107" i="1" s="1"/>
  <c r="C4267" i="1" a="1"/>
  <c r="C4267" i="1" s="1"/>
  <c r="C4771" i="1" a="1"/>
  <c r="C4771" i="1" s="1"/>
  <c r="C2587" i="1" a="1"/>
  <c r="C2587" i="1" s="1"/>
  <c r="C3595" i="1" a="1"/>
  <c r="C3595" i="1" s="1"/>
  <c r="C1915" i="1" a="1"/>
  <c r="C1915" i="1" s="1"/>
  <c r="C2083" i="1" a="1"/>
  <c r="C2083" i="1" s="1"/>
  <c r="C8532" i="1" a="1"/>
  <c r="C8532" i="1" s="1"/>
  <c r="C6851" i="1" a="1"/>
  <c r="C6851" i="1" s="1"/>
  <c r="C8700" i="1" a="1"/>
  <c r="C8700" i="1" s="1"/>
  <c r="C7187" i="1" a="1"/>
  <c r="C7187" i="1" s="1"/>
  <c r="C6515" i="1" a="1"/>
  <c r="C6515" i="1" s="1"/>
  <c r="C7355" i="1" a="1"/>
  <c r="C7355" i="1" s="1"/>
  <c r="C5843" i="1" a="1"/>
  <c r="C5843" i="1" s="1"/>
  <c r="C300" i="1" a="1"/>
  <c r="C300" i="1" s="1"/>
  <c r="C6683" i="1" a="1"/>
  <c r="C6683" i="1" s="1"/>
  <c r="C6179" i="1" a="1"/>
  <c r="C6179" i="1" s="1"/>
  <c r="C6347" i="1" a="1"/>
  <c r="C6347" i="1" s="1"/>
  <c r="C6011" i="1" a="1"/>
  <c r="C6011" i="1" s="1"/>
  <c r="C7019" i="1" a="1"/>
  <c r="C7019" i="1" s="1"/>
  <c r="C8196" i="1" a="1"/>
  <c r="C8196" i="1" s="1"/>
  <c r="C8364" i="1" a="1"/>
  <c r="C8364" i="1" s="1"/>
  <c r="C7692" i="1" a="1"/>
  <c r="C7692" i="1" s="1"/>
  <c r="C8028" i="1" a="1"/>
  <c r="C8028" i="1" s="1"/>
  <c r="C7524" i="1" a="1"/>
  <c r="C7524" i="1" s="1"/>
  <c r="C7860" i="1" a="1"/>
  <c r="C7860" i="1" s="1"/>
  <c r="C1644" i="1" a="1"/>
  <c r="C1644" i="1" s="1"/>
  <c r="C1308" i="1" a="1"/>
  <c r="C1308" i="1" s="1"/>
  <c r="C972" i="1" a="1"/>
  <c r="C972" i="1" s="1"/>
  <c r="C1140" i="1" a="1"/>
  <c r="C1140" i="1" s="1"/>
  <c r="C1476" i="1" a="1"/>
  <c r="C1476" i="1" s="1"/>
  <c r="C804" i="1" a="1"/>
  <c r="C804" i="1" s="1"/>
  <c r="C468" i="1" a="1"/>
  <c r="C468" i="1" s="1"/>
  <c r="C132" i="1" a="1"/>
  <c r="C132" i="1" s="1"/>
  <c r="C5675" i="1" a="1"/>
  <c r="C5675" i="1" s="1"/>
  <c r="C5339" i="1" a="1"/>
  <c r="C5339" i="1" s="1"/>
  <c r="C5003" i="1" a="1"/>
  <c r="C5003" i="1" s="1"/>
  <c r="C4667" i="1" a="1"/>
  <c r="C4667" i="1" s="1"/>
  <c r="C4163" i="1" a="1"/>
  <c r="C4163" i="1" s="1"/>
  <c r="C3827" i="1" a="1"/>
  <c r="C3827" i="1" s="1"/>
  <c r="C3491" i="1" a="1"/>
  <c r="C3491" i="1" s="1"/>
  <c r="C3155" i="1" a="1"/>
  <c r="C3155" i="1" s="1"/>
  <c r="C2819" i="1" a="1"/>
  <c r="C2819" i="1" s="1"/>
  <c r="C2483" i="1" a="1"/>
  <c r="C2483" i="1" s="1"/>
  <c r="C636" i="1" a="1"/>
  <c r="C636" i="1" s="1"/>
  <c r="C4835" i="1" a="1"/>
  <c r="C4835" i="1" s="1"/>
  <c r="C2651" i="1" a="1"/>
  <c r="C2651" i="1" s="1"/>
  <c r="C3659" i="1" a="1"/>
  <c r="C3659" i="1" s="1"/>
  <c r="C2147" i="1" a="1"/>
  <c r="C2147" i="1" s="1"/>
  <c r="C1811" i="1" a="1"/>
  <c r="C1811" i="1" s="1"/>
  <c r="C4331" i="1" a="1"/>
  <c r="C4331" i="1" s="1"/>
  <c r="C5171" i="1" a="1"/>
  <c r="C5171" i="1" s="1"/>
  <c r="C2987" i="1" a="1"/>
  <c r="C2987" i="1" s="1"/>
  <c r="C1979" i="1" a="1"/>
  <c r="C1979" i="1" s="1"/>
  <c r="C3995" i="1" a="1"/>
  <c r="C3995" i="1" s="1"/>
  <c r="C4499" i="1" a="1"/>
  <c r="C4499" i="1" s="1"/>
  <c r="C2315" i="1" a="1"/>
  <c r="C2315" i="1" s="1"/>
  <c r="C5507" i="1" a="1"/>
  <c r="C5507" i="1" s="1"/>
  <c r="C3323" i="1" a="1"/>
  <c r="C3323" i="1" s="1"/>
  <c r="D1865" i="1" a="1"/>
  <c r="D1865" i="1" s="1"/>
  <c r="D8418" i="1" a="1"/>
  <c r="D8418" i="1" s="1"/>
  <c r="D8250" i="1" a="1"/>
  <c r="D8250" i="1" s="1"/>
  <c r="D7746" i="1" a="1"/>
  <c r="D7746" i="1" s="1"/>
  <c r="D8586" i="1" a="1"/>
  <c r="D8586" i="1" s="1"/>
  <c r="D8754" i="1" a="1"/>
  <c r="D8754" i="1" s="1"/>
  <c r="D8082" i="1" a="1"/>
  <c r="D8082" i="1" s="1"/>
  <c r="D7578" i="1" a="1"/>
  <c r="D7578" i="1" s="1"/>
  <c r="D1530" i="1" a="1"/>
  <c r="D1530" i="1" s="1"/>
  <c r="D1362" i="1" a="1"/>
  <c r="D1362" i="1" s="1"/>
  <c r="D1026" i="1" a="1"/>
  <c r="D1026" i="1" s="1"/>
  <c r="D7410" i="1" a="1"/>
  <c r="D7410" i="1" s="1"/>
  <c r="D7914" i="1" a="1"/>
  <c r="D7914" i="1" s="1"/>
  <c r="D1194" i="1" a="1"/>
  <c r="D1194" i="1" s="1"/>
  <c r="D858" i="1" a="1"/>
  <c r="D858" i="1" s="1"/>
  <c r="D690" i="1" a="1"/>
  <c r="D690" i="1" s="1"/>
  <c r="D522" i="1" a="1"/>
  <c r="D522" i="1" s="1"/>
  <c r="D354" i="1" a="1"/>
  <c r="D354" i="1" s="1"/>
  <c r="D7073" i="1" a="1"/>
  <c r="D7073" i="1" s="1"/>
  <c r="D6065" i="1" a="1"/>
  <c r="D6065" i="1" s="1"/>
  <c r="D4217" i="1" a="1"/>
  <c r="D4217" i="1" s="1"/>
  <c r="D3881" i="1" a="1"/>
  <c r="D3881" i="1" s="1"/>
  <c r="D3545" i="1" a="1"/>
  <c r="D3545" i="1" s="1"/>
  <c r="D6401" i="1" a="1"/>
  <c r="D6401" i="1" s="1"/>
  <c r="D6737" i="1" a="1"/>
  <c r="D6737" i="1" s="1"/>
  <c r="D6233" i="1" a="1"/>
  <c r="D6233" i="1" s="1"/>
  <c r="D5897" i="1" a="1"/>
  <c r="D5897" i="1" s="1"/>
  <c r="D4385" i="1" a="1"/>
  <c r="D4385" i="1" s="1"/>
  <c r="D4049" i="1" a="1"/>
  <c r="D4049" i="1" s="1"/>
  <c r="D3713" i="1" a="1"/>
  <c r="D3713" i="1" s="1"/>
  <c r="D3377" i="1" a="1"/>
  <c r="D3377" i="1" s="1"/>
  <c r="D3041" i="1" a="1"/>
  <c r="D3041" i="1" s="1"/>
  <c r="D2705" i="1" a="1"/>
  <c r="D2705" i="1" s="1"/>
  <c r="D2369" i="1" a="1"/>
  <c r="D2369" i="1" s="1"/>
  <c r="D2201" i="1" a="1"/>
  <c r="D2201" i="1" s="1"/>
  <c r="D1697" i="1" a="1"/>
  <c r="D1697" i="1" s="1"/>
  <c r="D3209" i="1" a="1"/>
  <c r="D3209" i="1" s="1"/>
  <c r="D2873" i="1" a="1"/>
  <c r="D2873" i="1" s="1"/>
  <c r="D2537" i="1" a="1"/>
  <c r="D2537" i="1" s="1"/>
  <c r="D6569" i="1" a="1"/>
  <c r="D6569" i="1" s="1"/>
  <c r="D2033" i="1" a="1"/>
  <c r="D2033" i="1" s="1"/>
  <c r="D5225" i="1" a="1"/>
  <c r="D5225" i="1" s="1"/>
  <c r="D6905" i="1" a="1"/>
  <c r="D6905" i="1" s="1"/>
  <c r="D4553" i="1" a="1"/>
  <c r="D4553" i="1" s="1"/>
  <c r="D186" i="1" a="1"/>
  <c r="D186" i="1" s="1"/>
  <c r="D5561" i="1" a="1"/>
  <c r="D5561" i="1" s="1"/>
  <c r="D18" i="1" a="1"/>
  <c r="D18" i="1" s="1"/>
  <c r="D7241" i="1" a="1"/>
  <c r="D7241" i="1" s="1"/>
  <c r="D4889" i="1" a="1"/>
  <c r="D4889" i="1" s="1"/>
  <c r="D5057" i="1" a="1"/>
  <c r="D5057" i="1" s="1"/>
  <c r="D5393" i="1" a="1"/>
  <c r="D5393" i="1" s="1"/>
  <c r="D4721" i="1" a="1"/>
  <c r="D4721" i="1" s="1"/>
  <c r="D5729" i="1" a="1"/>
  <c r="D5729" i="1" s="1"/>
  <c r="D8434" i="1" a="1"/>
  <c r="D8434" i="1" s="1"/>
  <c r="D8602" i="1" a="1"/>
  <c r="D8602" i="1" s="1"/>
  <c r="D7930" i="1" a="1"/>
  <c r="D7930" i="1" s="1"/>
  <c r="D8266" i="1" a="1"/>
  <c r="D8266" i="1" s="1"/>
  <c r="D7426" i="1" a="1"/>
  <c r="D7426" i="1" s="1"/>
  <c r="D7594" i="1" a="1"/>
  <c r="D7594" i="1" s="1"/>
  <c r="D1546" i="1" a="1"/>
  <c r="D1546" i="1" s="1"/>
  <c r="D1378" i="1" a="1"/>
  <c r="D1378" i="1" s="1"/>
  <c r="D1042" i="1" a="1"/>
  <c r="D1042" i="1" s="1"/>
  <c r="D7762" i="1" a="1"/>
  <c r="D7762" i="1" s="1"/>
  <c r="D1210" i="1" a="1"/>
  <c r="D1210" i="1" s="1"/>
  <c r="D874" i="1" a="1"/>
  <c r="D874" i="1" s="1"/>
  <c r="D8098" i="1" a="1"/>
  <c r="D8098" i="1" s="1"/>
  <c r="D706" i="1" a="1"/>
  <c r="D706" i="1" s="1"/>
  <c r="D538" i="1" a="1"/>
  <c r="D538" i="1" s="1"/>
  <c r="D202" i="1" a="1"/>
  <c r="D202" i="1" s="1"/>
  <c r="D7257" i="1" a="1"/>
  <c r="D7257" i="1" s="1"/>
  <c r="D34" i="1" a="1"/>
  <c r="D34" i="1" s="1"/>
  <c r="D370" i="1" a="1"/>
  <c r="D370" i="1" s="1"/>
  <c r="D6081" i="1" a="1"/>
  <c r="D6081" i="1" s="1"/>
  <c r="D4233" i="1" a="1"/>
  <c r="D4233" i="1" s="1"/>
  <c r="D3897" i="1" a="1"/>
  <c r="D3897" i="1" s="1"/>
  <c r="D3561" i="1" a="1"/>
  <c r="D3561" i="1" s="1"/>
  <c r="D3225" i="1" a="1"/>
  <c r="D3225" i="1" s="1"/>
  <c r="D6417" i="1" a="1"/>
  <c r="D6417" i="1" s="1"/>
  <c r="D6753" i="1" a="1"/>
  <c r="D6753" i="1" s="1"/>
  <c r="D5913" i="1" a="1"/>
  <c r="D5913" i="1" s="1"/>
  <c r="D4401" i="1" a="1"/>
  <c r="D4401" i="1" s="1"/>
  <c r="D4065" i="1" a="1"/>
  <c r="D4065" i="1" s="1"/>
  <c r="D3729" i="1" a="1"/>
  <c r="D3729" i="1" s="1"/>
  <c r="D3393" i="1" a="1"/>
  <c r="D3393" i="1" s="1"/>
  <c r="D3057" i="1" a="1"/>
  <c r="D3057" i="1" s="1"/>
  <c r="D2721" i="1" a="1"/>
  <c r="D2721" i="1" s="1"/>
  <c r="D2385" i="1" a="1"/>
  <c r="D2385" i="1" s="1"/>
  <c r="D6249" i="1" a="1"/>
  <c r="D6249" i="1" s="1"/>
  <c r="D2217" i="1" a="1"/>
  <c r="D2217" i="1" s="1"/>
  <c r="D6585" i="1" a="1"/>
  <c r="D6585" i="1" s="1"/>
  <c r="D2889" i="1" a="1"/>
  <c r="D2889" i="1" s="1"/>
  <c r="D2553" i="1" a="1"/>
  <c r="D2553" i="1" s="1"/>
  <c r="D1713" i="1" a="1"/>
  <c r="D1713" i="1" s="1"/>
  <c r="D5241" i="1" a="1"/>
  <c r="D5241" i="1" s="1"/>
  <c r="D7089" i="1" a="1"/>
  <c r="D7089" i="1" s="1"/>
  <c r="D4569" i="1" a="1"/>
  <c r="D4569" i="1" s="1"/>
  <c r="D5577" i="1" a="1"/>
  <c r="D5577" i="1" s="1"/>
  <c r="D4905" i="1" a="1"/>
  <c r="D4905" i="1" s="1"/>
  <c r="D6921" i="1" a="1"/>
  <c r="D6921" i="1" s="1"/>
  <c r="D2049" i="1" a="1"/>
  <c r="D2049" i="1" s="1"/>
  <c r="D5409" i="1" a="1"/>
  <c r="D5409" i="1" s="1"/>
  <c r="D4737" i="1" a="1"/>
  <c r="D4737" i="1" s="1"/>
  <c r="D1881" i="1" a="1"/>
  <c r="D1881" i="1" s="1"/>
  <c r="D5745" i="1" a="1"/>
  <c r="D5745" i="1" s="1"/>
  <c r="D5073" i="1" a="1"/>
  <c r="D5073" i="1" s="1"/>
  <c r="D8618" i="1" a="1"/>
  <c r="D8618" i="1" s="1"/>
  <c r="D8450" i="1" a="1"/>
  <c r="D8450" i="1" s="1"/>
  <c r="D8282" i="1" a="1"/>
  <c r="D8282" i="1" s="1"/>
  <c r="D8114" i="1" a="1"/>
  <c r="D8114" i="1" s="1"/>
  <c r="D7610" i="1" a="1"/>
  <c r="D7610" i="1" s="1"/>
  <c r="D7442" i="1" a="1"/>
  <c r="D7442" i="1" s="1"/>
  <c r="D7946" i="1" a="1"/>
  <c r="D7946" i="1" s="1"/>
  <c r="D7778" i="1" a="1"/>
  <c r="D7778" i="1" s="1"/>
  <c r="D1562" i="1" a="1"/>
  <c r="D1562" i="1" s="1"/>
  <c r="D1394" i="1" a="1"/>
  <c r="D1394" i="1" s="1"/>
  <c r="D1058" i="1" a="1"/>
  <c r="D1058" i="1" s="1"/>
  <c r="D1226" i="1" a="1"/>
  <c r="D1226" i="1" s="1"/>
  <c r="D890" i="1" a="1"/>
  <c r="D890" i="1" s="1"/>
  <c r="D722" i="1" a="1"/>
  <c r="D722" i="1" s="1"/>
  <c r="D386" i="1" a="1"/>
  <c r="D386" i="1" s="1"/>
  <c r="D554" i="1" a="1"/>
  <c r="D554" i="1" s="1"/>
  <c r="D7105" i="1" a="1"/>
  <c r="D7105" i="1" s="1"/>
  <c r="D50" i="1" a="1"/>
  <c r="D50" i="1" s="1"/>
  <c r="D6097" i="1" a="1"/>
  <c r="D6097" i="1" s="1"/>
  <c r="D4249" i="1" a="1"/>
  <c r="D4249" i="1" s="1"/>
  <c r="D3913" i="1" a="1"/>
  <c r="D3913" i="1" s="1"/>
  <c r="D3577" i="1" a="1"/>
  <c r="D3577" i="1" s="1"/>
  <c r="D3241" i="1" a="1"/>
  <c r="D3241" i="1" s="1"/>
  <c r="D6433" i="1" a="1"/>
  <c r="D6433" i="1" s="1"/>
  <c r="D6937" i="1" a="1"/>
  <c r="D6937" i="1" s="1"/>
  <c r="D6769" i="1" a="1"/>
  <c r="D6769" i="1" s="1"/>
  <c r="D5929" i="1" a="1"/>
  <c r="D5929" i="1" s="1"/>
  <c r="D4081" i="1" a="1"/>
  <c r="D4081" i="1" s="1"/>
  <c r="D3745" i="1" a="1"/>
  <c r="D3745" i="1" s="1"/>
  <c r="D3409" i="1" a="1"/>
  <c r="D3409" i="1" s="1"/>
  <c r="D6265" i="1" a="1"/>
  <c r="D6265" i="1" s="1"/>
  <c r="D3073" i="1" a="1"/>
  <c r="D3073" i="1" s="1"/>
  <c r="D2737" i="1" a="1"/>
  <c r="D2737" i="1" s="1"/>
  <c r="D2401" i="1" a="1"/>
  <c r="D2401" i="1" s="1"/>
  <c r="D2065" i="1" a="1"/>
  <c r="D2065" i="1" s="1"/>
  <c r="D2233" i="1" a="1"/>
  <c r="D2233" i="1" s="1"/>
  <c r="D6601" i="1" a="1"/>
  <c r="D6601" i="1" s="1"/>
  <c r="D2905" i="1" a="1"/>
  <c r="D2905" i="1" s="1"/>
  <c r="D2569" i="1" a="1"/>
  <c r="D2569" i="1" s="1"/>
  <c r="D1897" i="1" a="1"/>
  <c r="D1897" i="1" s="1"/>
  <c r="D1729" i="1" a="1"/>
  <c r="D1729" i="1" s="1"/>
  <c r="D4585" i="1" a="1"/>
  <c r="D4585" i="1" s="1"/>
  <c r="D5593" i="1" a="1"/>
  <c r="D5593" i="1" s="1"/>
  <c r="D4417" i="1" a="1"/>
  <c r="D4417" i="1" s="1"/>
  <c r="D4921" i="1" a="1"/>
  <c r="D4921" i="1" s="1"/>
  <c r="D218" i="1" a="1"/>
  <c r="D218" i="1" s="1"/>
  <c r="D7273" i="1" a="1"/>
  <c r="D7273" i="1" s="1"/>
  <c r="D5257" i="1" a="1"/>
  <c r="D5257" i="1" s="1"/>
  <c r="D5425" i="1" a="1"/>
  <c r="D5425" i="1" s="1"/>
  <c r="D4753" i="1" a="1"/>
  <c r="D4753" i="1" s="1"/>
  <c r="D5761" i="1" a="1"/>
  <c r="D5761" i="1" s="1"/>
  <c r="D5089" i="1" a="1"/>
  <c r="D5089" i="1" s="1"/>
  <c r="D8298" i="1" a="1"/>
  <c r="D8298" i="1" s="1"/>
  <c r="D8130" i="1" a="1"/>
  <c r="D8130" i="1" s="1"/>
  <c r="D7458" i="1" a="1"/>
  <c r="D7458" i="1" s="1"/>
  <c r="D8466" i="1" a="1"/>
  <c r="D8466" i="1" s="1"/>
  <c r="D8634" i="1" a="1"/>
  <c r="D8634" i="1" s="1"/>
  <c r="D1578" i="1" a="1"/>
  <c r="D1578" i="1" s="1"/>
  <c r="D1410" i="1" a="1"/>
  <c r="D1410" i="1" s="1"/>
  <c r="D1074" i="1" a="1"/>
  <c r="D1074" i="1" s="1"/>
  <c r="D738" i="1" a="1"/>
  <c r="D738" i="1" s="1"/>
  <c r="D1242" i="1" a="1"/>
  <c r="D1242" i="1" s="1"/>
  <c r="D906" i="1" a="1"/>
  <c r="D906" i="1" s="1"/>
  <c r="D7626" i="1" a="1"/>
  <c r="D7626" i="1" s="1"/>
  <c r="D402" i="1" a="1"/>
  <c r="D402" i="1" s="1"/>
  <c r="D7962" i="1" a="1"/>
  <c r="D7962" i="1" s="1"/>
  <c r="D570" i="1" a="1"/>
  <c r="D570" i="1" s="1"/>
  <c r="D7794" i="1" a="1"/>
  <c r="D7794" i="1" s="1"/>
  <c r="D234" i="1" a="1"/>
  <c r="D234" i="1" s="1"/>
  <c r="D7121" i="1" a="1"/>
  <c r="D7121" i="1" s="1"/>
  <c r="D6113" i="1" a="1"/>
  <c r="D6113" i="1" s="1"/>
  <c r="D5777" i="1" a="1"/>
  <c r="D5777" i="1" s="1"/>
  <c r="D4265" i="1" a="1"/>
  <c r="D4265" i="1" s="1"/>
  <c r="D3929" i="1" a="1"/>
  <c r="D3929" i="1" s="1"/>
  <c r="D3593" i="1" a="1"/>
  <c r="D3593" i="1" s="1"/>
  <c r="D3257" i="1" a="1"/>
  <c r="D3257" i="1" s="1"/>
  <c r="D6449" i="1" a="1"/>
  <c r="D6449" i="1" s="1"/>
  <c r="D6785" i="1" a="1"/>
  <c r="D6785" i="1" s="1"/>
  <c r="D5945" i="1" a="1"/>
  <c r="D5945" i="1" s="1"/>
  <c r="D4097" i="1" a="1"/>
  <c r="D4097" i="1" s="1"/>
  <c r="D3761" i="1" a="1"/>
  <c r="D3761" i="1" s="1"/>
  <c r="D3425" i="1" a="1"/>
  <c r="D3425" i="1" s="1"/>
  <c r="D3089" i="1" a="1"/>
  <c r="D3089" i="1" s="1"/>
  <c r="D2753" i="1" a="1"/>
  <c r="D2753" i="1" s="1"/>
  <c r="D2417" i="1" a="1"/>
  <c r="D2417" i="1" s="1"/>
  <c r="D2081" i="1" a="1"/>
  <c r="D2081" i="1" s="1"/>
  <c r="D1745" i="1" a="1"/>
  <c r="D1745" i="1" s="1"/>
  <c r="D6617" i="1" a="1"/>
  <c r="D6617" i="1" s="1"/>
  <c r="D2921" i="1" a="1"/>
  <c r="D2921" i="1" s="1"/>
  <c r="D2585" i="1" a="1"/>
  <c r="D2585" i="1" s="1"/>
  <c r="D2249" i="1" a="1"/>
  <c r="D2249" i="1" s="1"/>
  <c r="D1913" i="1" a="1"/>
  <c r="D1913" i="1" s="1"/>
  <c r="D4601" i="1" a="1"/>
  <c r="D4601" i="1" s="1"/>
  <c r="D5609" i="1" a="1"/>
  <c r="D5609" i="1" s="1"/>
  <c r="D7289" i="1" a="1"/>
  <c r="D7289" i="1" s="1"/>
  <c r="D4937" i="1" a="1"/>
  <c r="D4937" i="1" s="1"/>
  <c r="D6953" i="1" a="1"/>
  <c r="D6953" i="1" s="1"/>
  <c r="D6281" i="1" a="1"/>
  <c r="D6281" i="1" s="1"/>
  <c r="D66" i="1" a="1"/>
  <c r="D66" i="1" s="1"/>
  <c r="D5273" i="1" a="1"/>
  <c r="D5273" i="1" s="1"/>
  <c r="D4769" i="1" a="1"/>
  <c r="D4769" i="1" s="1"/>
  <c r="D5105" i="1" a="1"/>
  <c r="D5105" i="1" s="1"/>
  <c r="D5441" i="1" a="1"/>
  <c r="D5441" i="1" s="1"/>
  <c r="D4433" i="1" a="1"/>
  <c r="D4433" i="1" s="1"/>
  <c r="D8146" i="1" a="1"/>
  <c r="D8146" i="1" s="1"/>
  <c r="D8482" i="1" a="1"/>
  <c r="D8482" i="1" s="1"/>
  <c r="D8650" i="1" a="1"/>
  <c r="D8650" i="1" s="1"/>
  <c r="D8314" i="1" a="1"/>
  <c r="D8314" i="1" s="1"/>
  <c r="D7642" i="1" a="1"/>
  <c r="D7642" i="1" s="1"/>
  <c r="D1594" i="1" a="1"/>
  <c r="D1594" i="1" s="1"/>
  <c r="D1426" i="1" a="1"/>
  <c r="D1426" i="1" s="1"/>
  <c r="D1090" i="1" a="1"/>
  <c r="D1090" i="1" s="1"/>
  <c r="D754" i="1" a="1"/>
  <c r="D754" i="1" s="1"/>
  <c r="D7474" i="1" a="1"/>
  <c r="D7474" i="1" s="1"/>
  <c r="D1258" i="1" a="1"/>
  <c r="D1258" i="1" s="1"/>
  <c r="D922" i="1" a="1"/>
  <c r="D922" i="1" s="1"/>
  <c r="D418" i="1" a="1"/>
  <c r="D418" i="1" s="1"/>
  <c r="D586" i="1" a="1"/>
  <c r="D586" i="1" s="1"/>
  <c r="D7810" i="1" a="1"/>
  <c r="D7810" i="1" s="1"/>
  <c r="D7978" i="1" a="1"/>
  <c r="D7978" i="1" s="1"/>
  <c r="D7305" i="1" a="1"/>
  <c r="D7305" i="1" s="1"/>
  <c r="D250" i="1" a="1"/>
  <c r="D250" i="1" s="1"/>
  <c r="D6129" i="1" a="1"/>
  <c r="D6129" i="1" s="1"/>
  <c r="D5793" i="1" a="1"/>
  <c r="D5793" i="1" s="1"/>
  <c r="D4281" i="1" a="1"/>
  <c r="D4281" i="1" s="1"/>
  <c r="D3945" i="1" a="1"/>
  <c r="D3945" i="1" s="1"/>
  <c r="D3609" i="1" a="1"/>
  <c r="D3609" i="1" s="1"/>
  <c r="D3273" i="1" a="1"/>
  <c r="D3273" i="1" s="1"/>
  <c r="D6465" i="1" a="1"/>
  <c r="D6465" i="1" s="1"/>
  <c r="D5961" i="1" a="1"/>
  <c r="D5961" i="1" s="1"/>
  <c r="D4113" i="1" a="1"/>
  <c r="D4113" i="1" s="1"/>
  <c r="D3777" i="1" a="1"/>
  <c r="D3777" i="1" s="1"/>
  <c r="D3441" i="1" a="1"/>
  <c r="D3441" i="1" s="1"/>
  <c r="D3105" i="1" a="1"/>
  <c r="D3105" i="1" s="1"/>
  <c r="D2769" i="1" a="1"/>
  <c r="D2769" i="1" s="1"/>
  <c r="D2433" i="1" a="1"/>
  <c r="D2433" i="1" s="1"/>
  <c r="D2097" i="1" a="1"/>
  <c r="D2097" i="1" s="1"/>
  <c r="D1929" i="1" a="1"/>
  <c r="D1929" i="1" s="1"/>
  <c r="D6633" i="1" a="1"/>
  <c r="D6633" i="1" s="1"/>
  <c r="D1761" i="1" a="1"/>
  <c r="D1761" i="1" s="1"/>
  <c r="D2937" i="1" a="1"/>
  <c r="D2937" i="1" s="1"/>
  <c r="D2601" i="1" a="1"/>
  <c r="D2601" i="1" s="1"/>
  <c r="D2265" i="1" a="1"/>
  <c r="D2265" i="1" s="1"/>
  <c r="D6297" i="1" a="1"/>
  <c r="D6297" i="1" s="1"/>
  <c r="D5625" i="1" a="1"/>
  <c r="D5625" i="1" s="1"/>
  <c r="D7137" i="1" a="1"/>
  <c r="D7137" i="1" s="1"/>
  <c r="D6969" i="1" a="1"/>
  <c r="D6969" i="1" s="1"/>
  <c r="D4953" i="1" a="1"/>
  <c r="D4953" i="1" s="1"/>
  <c r="D6801" i="1" a="1"/>
  <c r="D6801" i="1" s="1"/>
  <c r="D5289" i="1" a="1"/>
  <c r="D5289" i="1" s="1"/>
  <c r="D82" i="1" a="1"/>
  <c r="D82" i="1" s="1"/>
  <c r="D4617" i="1" a="1"/>
  <c r="D4617" i="1" s="1"/>
  <c r="D4785" i="1" a="1"/>
  <c r="D4785" i="1" s="1"/>
  <c r="D4449" i="1" a="1"/>
  <c r="D4449" i="1" s="1"/>
  <c r="D5121" i="1" a="1"/>
  <c r="D5121" i="1" s="1"/>
  <c r="D5457" i="1" a="1"/>
  <c r="D5457" i="1" s="1"/>
  <c r="D8330" i="1" a="1"/>
  <c r="D8330" i="1" s="1"/>
  <c r="D8162" i="1" a="1"/>
  <c r="D8162" i="1" s="1"/>
  <c r="D8498" i="1" a="1"/>
  <c r="D8498" i="1" s="1"/>
  <c r="D7490" i="1" a="1"/>
  <c r="D7490" i="1" s="1"/>
  <c r="D8666" i="1" a="1"/>
  <c r="D8666" i="1" s="1"/>
  <c r="D1610" i="1" a="1"/>
  <c r="D1610" i="1" s="1"/>
  <c r="D1442" i="1" a="1"/>
  <c r="D1442" i="1" s="1"/>
  <c r="D1106" i="1" a="1"/>
  <c r="D1106" i="1" s="1"/>
  <c r="D770" i="1" a="1"/>
  <c r="D770" i="1" s="1"/>
  <c r="D1274" i="1" a="1"/>
  <c r="D1274" i="1" s="1"/>
  <c r="D938" i="1" a="1"/>
  <c r="D938" i="1" s="1"/>
  <c r="D434" i="1" a="1"/>
  <c r="D434" i="1" s="1"/>
  <c r="D7994" i="1" a="1"/>
  <c r="D7994" i="1" s="1"/>
  <c r="D7826" i="1" a="1"/>
  <c r="D7826" i="1" s="1"/>
  <c r="D602" i="1" a="1"/>
  <c r="D602" i="1" s="1"/>
  <c r="D7658" i="1" a="1"/>
  <c r="D7658" i="1" s="1"/>
  <c r="D98" i="1" a="1"/>
  <c r="D98" i="1" s="1"/>
  <c r="D7321" i="1" a="1"/>
  <c r="D7321" i="1" s="1"/>
  <c r="D6145" i="1" a="1"/>
  <c r="D6145" i="1" s="1"/>
  <c r="D5809" i="1" a="1"/>
  <c r="D5809" i="1" s="1"/>
  <c r="D4297" i="1" a="1"/>
  <c r="D4297" i="1" s="1"/>
  <c r="D3961" i="1" a="1"/>
  <c r="D3961" i="1" s="1"/>
  <c r="D3625" i="1" a="1"/>
  <c r="D3625" i="1" s="1"/>
  <c r="D3289" i="1" a="1"/>
  <c r="D3289" i="1" s="1"/>
  <c r="D6481" i="1" a="1"/>
  <c r="D6481" i="1" s="1"/>
  <c r="D5977" i="1" a="1"/>
  <c r="D5977" i="1" s="1"/>
  <c r="D4129" i="1" a="1"/>
  <c r="D4129" i="1" s="1"/>
  <c r="D3793" i="1" a="1"/>
  <c r="D3793" i="1" s="1"/>
  <c r="D3457" i="1" a="1"/>
  <c r="D3457" i="1" s="1"/>
  <c r="D6649" i="1" a="1"/>
  <c r="D6649" i="1" s="1"/>
  <c r="D3121" i="1" a="1"/>
  <c r="D3121" i="1" s="1"/>
  <c r="D2785" i="1" a="1"/>
  <c r="D2785" i="1" s="1"/>
  <c r="D2449" i="1" a="1"/>
  <c r="D2449" i="1" s="1"/>
  <c r="D1945" i="1" a="1"/>
  <c r="D1945" i="1" s="1"/>
  <c r="D2113" i="1" a="1"/>
  <c r="D2113" i="1" s="1"/>
  <c r="D2953" i="1" a="1"/>
  <c r="D2953" i="1" s="1"/>
  <c r="D2617" i="1" a="1"/>
  <c r="D2617" i="1" s="1"/>
  <c r="D2281" i="1" a="1"/>
  <c r="D2281" i="1" s="1"/>
  <c r="D1777" i="1" a="1"/>
  <c r="D1777" i="1" s="1"/>
  <c r="D6313" i="1" a="1"/>
  <c r="D6313" i="1" s="1"/>
  <c r="D6817" i="1" a="1"/>
  <c r="D6817" i="1" s="1"/>
  <c r="D4969" i="1" a="1"/>
  <c r="D4969" i="1" s="1"/>
  <c r="D266" i="1" a="1"/>
  <c r="D266" i="1" s="1"/>
  <c r="D5305" i="1" a="1"/>
  <c r="D5305" i="1" s="1"/>
  <c r="D7153" i="1" a="1"/>
  <c r="D7153" i="1" s="1"/>
  <c r="D6985" i="1" a="1"/>
  <c r="D6985" i="1" s="1"/>
  <c r="D5641" i="1" a="1"/>
  <c r="D5641" i="1" s="1"/>
  <c r="D4633" i="1" a="1"/>
  <c r="D4633" i="1" s="1"/>
  <c r="D4465" i="1" a="1"/>
  <c r="D4465" i="1" s="1"/>
  <c r="D5473" i="1" a="1"/>
  <c r="D5473" i="1" s="1"/>
  <c r="D5137" i="1" a="1"/>
  <c r="D5137" i="1" s="1"/>
  <c r="D4801" i="1" a="1"/>
  <c r="D4801" i="1" s="1"/>
  <c r="D8682" i="1" a="1"/>
  <c r="D8682" i="1" s="1"/>
  <c r="D8514" i="1" a="1"/>
  <c r="D8514" i="1" s="1"/>
  <c r="D8346" i="1" a="1"/>
  <c r="D8346" i="1" s="1"/>
  <c r="D8178" i="1" a="1"/>
  <c r="D8178" i="1" s="1"/>
  <c r="D7674" i="1" a="1"/>
  <c r="D7674" i="1" s="1"/>
  <c r="D1626" i="1" a="1"/>
  <c r="D1626" i="1" s="1"/>
  <c r="D1458" i="1" a="1"/>
  <c r="D1458" i="1" s="1"/>
  <c r="D1122" i="1" a="1"/>
  <c r="D1122" i="1" s="1"/>
  <c r="D786" i="1" a="1"/>
  <c r="D786" i="1" s="1"/>
  <c r="D7506" i="1" a="1"/>
  <c r="D7506" i="1" s="1"/>
  <c r="D1290" i="1" a="1"/>
  <c r="D1290" i="1" s="1"/>
  <c r="D954" i="1" a="1"/>
  <c r="D954" i="1" s="1"/>
  <c r="D450" i="1" a="1"/>
  <c r="D450" i="1" s="1"/>
  <c r="D8010" i="1" a="1"/>
  <c r="D8010" i="1" s="1"/>
  <c r="D7842" i="1" a="1"/>
  <c r="D7842" i="1" s="1"/>
  <c r="D618" i="1" a="1"/>
  <c r="D618" i="1" s="1"/>
  <c r="D7337" i="1" a="1"/>
  <c r="D7337" i="1" s="1"/>
  <c r="D6665" i="1" a="1"/>
  <c r="D6665" i="1" s="1"/>
  <c r="D6161" i="1" a="1"/>
  <c r="D6161" i="1" s="1"/>
  <c r="D5825" i="1" a="1"/>
  <c r="D5825" i="1" s="1"/>
  <c r="D4313" i="1" a="1"/>
  <c r="D4313" i="1" s="1"/>
  <c r="D3977" i="1" a="1"/>
  <c r="D3977" i="1" s="1"/>
  <c r="D3641" i="1" a="1"/>
  <c r="D3641" i="1" s="1"/>
  <c r="D3305" i="1" a="1"/>
  <c r="D3305" i="1" s="1"/>
  <c r="D6497" i="1" a="1"/>
  <c r="D6497" i="1" s="1"/>
  <c r="D5993" i="1" a="1"/>
  <c r="D5993" i="1" s="1"/>
  <c r="D4145" i="1" a="1"/>
  <c r="D4145" i="1" s="1"/>
  <c r="D3809" i="1" a="1"/>
  <c r="D3809" i="1" s="1"/>
  <c r="D3473" i="1" a="1"/>
  <c r="D3473" i="1" s="1"/>
  <c r="D3137" i="1" a="1"/>
  <c r="D3137" i="1" s="1"/>
  <c r="D2801" i="1" a="1"/>
  <c r="D2801" i="1" s="1"/>
  <c r="D2465" i="1" a="1"/>
  <c r="D2465" i="1" s="1"/>
  <c r="D1961" i="1" a="1"/>
  <c r="D1961" i="1" s="1"/>
  <c r="D2129" i="1" a="1"/>
  <c r="D2129" i="1" s="1"/>
  <c r="D6329" i="1" a="1"/>
  <c r="D6329" i="1" s="1"/>
  <c r="D2969" i="1" a="1"/>
  <c r="D2969" i="1" s="1"/>
  <c r="D2633" i="1" a="1"/>
  <c r="D2633" i="1" s="1"/>
  <c r="D2297" i="1" a="1"/>
  <c r="D2297" i="1" s="1"/>
  <c r="D6833" i="1" a="1"/>
  <c r="D6833" i="1" s="1"/>
  <c r="D1793" i="1" a="1"/>
  <c r="D1793" i="1" s="1"/>
  <c r="D4985" i="1" a="1"/>
  <c r="D4985" i="1" s="1"/>
  <c r="D7169" i="1" a="1"/>
  <c r="D7169" i="1" s="1"/>
  <c r="D7001" i="1" a="1"/>
  <c r="D7001" i="1" s="1"/>
  <c r="D5321" i="1" a="1"/>
  <c r="D5321" i="1" s="1"/>
  <c r="D4649" i="1" a="1"/>
  <c r="D4649" i="1" s="1"/>
  <c r="D282" i="1" a="1"/>
  <c r="D282" i="1" s="1"/>
  <c r="D114" i="1" a="1"/>
  <c r="D114" i="1" s="1"/>
  <c r="D5657" i="1" a="1"/>
  <c r="D5657" i="1" s="1"/>
  <c r="D5153" i="1" a="1"/>
  <c r="D5153" i="1" s="1"/>
  <c r="D4481" i="1" a="1"/>
  <c r="D4481" i="1" s="1"/>
  <c r="D5489" i="1" a="1"/>
  <c r="D5489" i="1" s="1"/>
  <c r="D4817" i="1" a="1"/>
  <c r="D4817" i="1" s="1"/>
  <c r="D8530" i="1" a="1"/>
  <c r="D8530" i="1" s="1"/>
  <c r="D8362" i="1" a="1"/>
  <c r="D8362" i="1" s="1"/>
  <c r="D8698" i="1" a="1"/>
  <c r="D8698" i="1" s="1"/>
  <c r="D8194" i="1" a="1"/>
  <c r="D8194" i="1" s="1"/>
  <c r="D1642" i="1" a="1"/>
  <c r="D1642" i="1" s="1"/>
  <c r="D1474" i="1" a="1"/>
  <c r="D1474" i="1" s="1"/>
  <c r="D1138" i="1" a="1"/>
  <c r="D1138" i="1" s="1"/>
  <c r="D802" i="1" a="1"/>
  <c r="D802" i="1" s="1"/>
  <c r="D7690" i="1" a="1"/>
  <c r="D7690" i="1" s="1"/>
  <c r="D1306" i="1" a="1"/>
  <c r="D1306" i="1" s="1"/>
  <c r="D970" i="1" a="1"/>
  <c r="D970" i="1" s="1"/>
  <c r="D8026" i="1" a="1"/>
  <c r="D8026" i="1" s="1"/>
  <c r="D466" i="1" a="1"/>
  <c r="D466" i="1" s="1"/>
  <c r="D634" i="1" a="1"/>
  <c r="D634" i="1" s="1"/>
  <c r="D7858" i="1" a="1"/>
  <c r="D7858" i="1" s="1"/>
  <c r="D7522" i="1" a="1"/>
  <c r="D7522" i="1" s="1"/>
  <c r="D298" i="1" a="1"/>
  <c r="D298" i="1" s="1"/>
  <c r="D6681" i="1" a="1"/>
  <c r="D6681" i="1" s="1"/>
  <c r="D6177" i="1" a="1"/>
  <c r="D6177" i="1" s="1"/>
  <c r="D5841" i="1" a="1"/>
  <c r="D5841" i="1" s="1"/>
  <c r="D4329" i="1" a="1"/>
  <c r="D4329" i="1" s="1"/>
  <c r="D3993" i="1" a="1"/>
  <c r="D3993" i="1" s="1"/>
  <c r="D3657" i="1" a="1"/>
  <c r="D3657" i="1" s="1"/>
  <c r="D3321" i="1" a="1"/>
  <c r="D3321" i="1" s="1"/>
  <c r="D6513" i="1" a="1"/>
  <c r="D6513" i="1" s="1"/>
  <c r="D6009" i="1" a="1"/>
  <c r="D6009" i="1" s="1"/>
  <c r="D4161" i="1" a="1"/>
  <c r="D4161" i="1" s="1"/>
  <c r="D3825" i="1" a="1"/>
  <c r="D3825" i="1" s="1"/>
  <c r="D3489" i="1" a="1"/>
  <c r="D3489" i="1" s="1"/>
  <c r="D3153" i="1" a="1"/>
  <c r="D3153" i="1" s="1"/>
  <c r="D2817" i="1" a="1"/>
  <c r="D2817" i="1" s="1"/>
  <c r="D2481" i="1" a="1"/>
  <c r="D2481" i="1" s="1"/>
  <c r="D1977" i="1" a="1"/>
  <c r="D1977" i="1" s="1"/>
  <c r="D1809" i="1" a="1"/>
  <c r="D1809" i="1" s="1"/>
  <c r="D6345" i="1" a="1"/>
  <c r="D6345" i="1" s="1"/>
  <c r="D6849" i="1" a="1"/>
  <c r="D6849" i="1" s="1"/>
  <c r="D2985" i="1" a="1"/>
  <c r="D2985" i="1" s="1"/>
  <c r="D2649" i="1" a="1"/>
  <c r="D2649" i="1" s="1"/>
  <c r="D2313" i="1" a="1"/>
  <c r="D2313" i="1" s="1"/>
  <c r="D2145" i="1" a="1"/>
  <c r="D2145" i="1" s="1"/>
  <c r="D7353" i="1" a="1"/>
  <c r="D7353" i="1" s="1"/>
  <c r="D5337" i="1" a="1"/>
  <c r="D5337" i="1" s="1"/>
  <c r="D4665" i="1" a="1"/>
  <c r="D4665" i="1" s="1"/>
  <c r="D5673" i="1" a="1"/>
  <c r="D5673" i="1" s="1"/>
  <c r="D130" i="1" a="1"/>
  <c r="D130" i="1" s="1"/>
  <c r="D7185" i="1" a="1"/>
  <c r="D7185" i="1" s="1"/>
  <c r="D7017" i="1" a="1"/>
  <c r="D7017" i="1" s="1"/>
  <c r="D5001" i="1" a="1"/>
  <c r="D5001" i="1" s="1"/>
  <c r="D5169" i="1" a="1"/>
  <c r="D5169" i="1" s="1"/>
  <c r="D4833" i="1" a="1"/>
  <c r="D4833" i="1" s="1"/>
  <c r="D4497" i="1" a="1"/>
  <c r="D4497" i="1" s="1"/>
  <c r="D5505" i="1" a="1"/>
  <c r="D5505" i="1" s="1"/>
  <c r="C7543" i="1" a="1"/>
  <c r="C7543" i="1" s="1"/>
  <c r="C7879" i="1" a="1"/>
  <c r="C7879" i="1" s="1"/>
  <c r="C7375" i="1" a="1"/>
  <c r="C7375" i="1" s="1"/>
  <c r="C7711" i="1" a="1"/>
  <c r="C7711" i="1" s="1"/>
  <c r="C823" i="1" a="1"/>
  <c r="C823" i="1" s="1"/>
  <c r="C5694" i="1" a="1"/>
  <c r="C5694" i="1" s="1"/>
  <c r="C6366" i="1" a="1"/>
  <c r="C6366" i="1" s="1"/>
  <c r="C7206" i="1" a="1"/>
  <c r="C7206" i="1" s="1"/>
  <c r="C8719" i="1" a="1"/>
  <c r="C8719" i="1" s="1"/>
  <c r="C8383" i="1" a="1"/>
  <c r="C8383" i="1" s="1"/>
  <c r="C8047" i="1" a="1"/>
  <c r="C8047" i="1" s="1"/>
  <c r="C3510" i="1" a="1"/>
  <c r="C3510" i="1" s="1"/>
  <c r="C8551" i="1" a="1"/>
  <c r="C8551" i="1" s="1"/>
  <c r="C8215" i="1" a="1"/>
  <c r="C8215" i="1" s="1"/>
  <c r="C7038" i="1" a="1"/>
  <c r="C7038" i="1" s="1"/>
  <c r="C6702" i="1" a="1"/>
  <c r="C6702" i="1" s="1"/>
  <c r="C5022" i="1" a="1"/>
  <c r="C5022" i="1" s="1"/>
  <c r="C3678" i="1" a="1"/>
  <c r="C3678" i="1" s="1"/>
  <c r="C2838" i="1" a="1"/>
  <c r="C2838" i="1" s="1"/>
  <c r="C2166" i="1" a="1"/>
  <c r="C2166" i="1" s="1"/>
  <c r="C1830" i="1" a="1"/>
  <c r="C1830" i="1" s="1"/>
  <c r="C6870" i="1" a="1"/>
  <c r="C6870" i="1" s="1"/>
  <c r="C6030" i="1" a="1"/>
  <c r="C6030" i="1" s="1"/>
  <c r="C1998" i="1" a="1"/>
  <c r="C1998" i="1" s="1"/>
  <c r="C1662" i="1" a="1"/>
  <c r="C1662" i="1" s="1"/>
  <c r="C6198" i="1" a="1"/>
  <c r="C6198" i="1" s="1"/>
  <c r="C4854" i="1" a="1"/>
  <c r="C4854" i="1" s="1"/>
  <c r="C3006" i="1" a="1"/>
  <c r="C3006" i="1" s="1"/>
  <c r="C5862" i="1" a="1"/>
  <c r="C5862" i="1" s="1"/>
  <c r="C2670" i="1" a="1"/>
  <c r="C2670" i="1" s="1"/>
  <c r="C5358" i="1" a="1"/>
  <c r="C5358" i="1" s="1"/>
  <c r="C3174" i="1" a="1"/>
  <c r="C3174" i="1" s="1"/>
  <c r="C5526" i="1" a="1"/>
  <c r="C5526" i="1" s="1"/>
  <c r="C4518" i="1" a="1"/>
  <c r="C4518" i="1" s="1"/>
  <c r="C4014" i="1" a="1"/>
  <c r="C4014" i="1" s="1"/>
  <c r="C6534" i="1" a="1"/>
  <c r="C6534" i="1" s="1"/>
  <c r="C5190" i="1" a="1"/>
  <c r="C5190" i="1" s="1"/>
  <c r="C4182" i="1" a="1"/>
  <c r="C4182" i="1" s="1"/>
  <c r="C2502" i="1" a="1"/>
  <c r="C2502" i="1" s="1"/>
  <c r="C4686" i="1" a="1"/>
  <c r="C4686" i="1" s="1"/>
  <c r="C3846" i="1" a="1"/>
  <c r="C3846" i="1" s="1"/>
  <c r="C3342" i="1" a="1"/>
  <c r="C3342" i="1" s="1"/>
  <c r="C2334" i="1" a="1"/>
  <c r="C2334" i="1" s="1"/>
  <c r="C4350" i="1" a="1"/>
  <c r="C4350" i="1" s="1"/>
  <c r="C319" i="1" a="1"/>
  <c r="C319" i="1" s="1"/>
  <c r="C1327" i="1" a="1"/>
  <c r="C1327" i="1" s="1"/>
  <c r="C655" i="1" a="1"/>
  <c r="C655" i="1" s="1"/>
  <c r="C487" i="1" a="1"/>
  <c r="C487" i="1" s="1"/>
  <c r="C151" i="1" a="1"/>
  <c r="C151" i="1" s="1"/>
  <c r="C1159" i="1" a="1"/>
  <c r="C1159" i="1" s="1"/>
  <c r="C991" i="1" a="1"/>
  <c r="C991" i="1" s="1"/>
  <c r="C1495" i="1" a="1"/>
  <c r="C1495" i="1" s="1"/>
  <c r="C7391" i="1" a="1"/>
  <c r="C7391" i="1" s="1"/>
  <c r="C7895" i="1" a="1"/>
  <c r="C7895" i="1" s="1"/>
  <c r="C7727" i="1" a="1"/>
  <c r="C7727" i="1" s="1"/>
  <c r="C7559" i="1" a="1"/>
  <c r="C7559" i="1" s="1"/>
  <c r="C6718" i="1" a="1"/>
  <c r="C6718" i="1" s="1"/>
  <c r="C6214" i="1" a="1"/>
  <c r="C6214" i="1" s="1"/>
  <c r="C5710" i="1" a="1"/>
  <c r="C5710" i="1" s="1"/>
  <c r="C3526" i="1" a="1"/>
  <c r="C3526" i="1" s="1"/>
  <c r="C8735" i="1" a="1"/>
  <c r="C8735" i="1" s="1"/>
  <c r="C8399" i="1" a="1"/>
  <c r="C8399" i="1" s="1"/>
  <c r="C8063" i="1" a="1"/>
  <c r="C8063" i="1" s="1"/>
  <c r="C8567" i="1" a="1"/>
  <c r="C8567" i="1" s="1"/>
  <c r="C8231" i="1" a="1"/>
  <c r="C8231" i="1" s="1"/>
  <c r="C6382" i="1" a="1"/>
  <c r="C6382" i="1" s="1"/>
  <c r="C1678" i="1" a="1"/>
  <c r="C1678" i="1" s="1"/>
  <c r="C6886" i="1" a="1"/>
  <c r="C6886" i="1" s="1"/>
  <c r="C6046" i="1" a="1"/>
  <c r="C6046" i="1" s="1"/>
  <c r="C3190" i="1" a="1"/>
  <c r="C3190" i="1" s="1"/>
  <c r="C5374" i="1" a="1"/>
  <c r="C5374" i="1" s="1"/>
  <c r="C2182" i="1" a="1"/>
  <c r="C2182" i="1" s="1"/>
  <c r="C1846" i="1" a="1"/>
  <c r="C1846" i="1" s="1"/>
  <c r="C5038" i="1" a="1"/>
  <c r="C5038" i="1" s="1"/>
  <c r="C5878" i="1" a="1"/>
  <c r="C5878" i="1" s="1"/>
  <c r="C7054" i="1" a="1"/>
  <c r="C7054" i="1" s="1"/>
  <c r="C7222" i="1" a="1"/>
  <c r="C7222" i="1" s="1"/>
  <c r="C4702" i="1" a="1"/>
  <c r="C4702" i="1" s="1"/>
  <c r="C2854" i="1" a="1"/>
  <c r="C2854" i="1" s="1"/>
  <c r="C2350" i="1" a="1"/>
  <c r="C2350" i="1" s="1"/>
  <c r="C2014" i="1" a="1"/>
  <c r="C2014" i="1" s="1"/>
  <c r="C4870" i="1" a="1"/>
  <c r="C4870" i="1" s="1"/>
  <c r="C3358" i="1" a="1"/>
  <c r="C3358" i="1" s="1"/>
  <c r="C3694" i="1" a="1"/>
  <c r="C3694" i="1" s="1"/>
  <c r="C6550" i="1" a="1"/>
  <c r="C6550" i="1" s="1"/>
  <c r="C5206" i="1" a="1"/>
  <c r="C5206" i="1" s="1"/>
  <c r="C4198" i="1" a="1"/>
  <c r="C4198" i="1" s="1"/>
  <c r="C2518" i="1" a="1"/>
  <c r="C2518" i="1" s="1"/>
  <c r="C3862" i="1" a="1"/>
  <c r="C3862" i="1" s="1"/>
  <c r="C4366" i="1" a="1"/>
  <c r="C4366" i="1" s="1"/>
  <c r="C3022" i="1" a="1"/>
  <c r="C3022" i="1" s="1"/>
  <c r="C2686" i="1" a="1"/>
  <c r="C2686" i="1" s="1"/>
  <c r="C5542" i="1" a="1"/>
  <c r="C5542" i="1" s="1"/>
  <c r="C4534" i="1" a="1"/>
  <c r="C4534" i="1" s="1"/>
  <c r="C4030" i="1" a="1"/>
  <c r="C4030" i="1" s="1"/>
  <c r="C1511" i="1" a="1"/>
  <c r="C1511" i="1" s="1"/>
  <c r="C1175" i="1" a="1"/>
  <c r="C1175" i="1" s="1"/>
  <c r="C1343" i="1" a="1"/>
  <c r="C1343" i="1" s="1"/>
  <c r="C671" i="1" a="1"/>
  <c r="C671" i="1" s="1"/>
  <c r="C503" i="1" a="1"/>
  <c r="C503" i="1" s="1"/>
  <c r="C335" i="1" a="1"/>
  <c r="C335" i="1" s="1"/>
  <c r="C167" i="1" a="1"/>
  <c r="C167" i="1" s="1"/>
  <c r="C1007" i="1" a="1"/>
  <c r="C1007" i="1" s="1"/>
  <c r="C839" i="1" a="1"/>
  <c r="C839" i="1" s="1"/>
  <c r="C7911" i="1" a="1"/>
  <c r="C7911" i="1" s="1"/>
  <c r="C7575" i="1" a="1"/>
  <c r="C7575" i="1" s="1"/>
  <c r="C7407" i="1" a="1"/>
  <c r="C7407" i="1" s="1"/>
  <c r="C7743" i="1" a="1"/>
  <c r="C7743" i="1" s="1"/>
  <c r="C6062" i="1" a="1"/>
  <c r="C6062" i="1" s="1"/>
  <c r="C6734" i="1" a="1"/>
  <c r="C6734" i="1" s="1"/>
  <c r="C6230" i="1" a="1"/>
  <c r="C6230" i="1" s="1"/>
  <c r="C5726" i="1" a="1"/>
  <c r="C5726" i="1" s="1"/>
  <c r="C4886" i="1" a="1"/>
  <c r="C4886" i="1" s="1"/>
  <c r="C8751" i="1" a="1"/>
  <c r="C8751" i="1" s="1"/>
  <c r="C8415" i="1" a="1"/>
  <c r="C8415" i="1" s="1"/>
  <c r="C8079" i="1" a="1"/>
  <c r="C8079" i="1" s="1"/>
  <c r="C8583" i="1" a="1"/>
  <c r="C8583" i="1" s="1"/>
  <c r="C8247" i="1" a="1"/>
  <c r="C8247" i="1" s="1"/>
  <c r="C6902" i="1" a="1"/>
  <c r="C6902" i="1" s="1"/>
  <c r="C3206" i="1" a="1"/>
  <c r="C3206" i="1" s="1"/>
  <c r="C5390" i="1" a="1"/>
  <c r="C5390" i="1" s="1"/>
  <c r="C2534" i="1" a="1"/>
  <c r="C2534" i="1" s="1"/>
  <c r="C7070" i="1" a="1"/>
  <c r="C7070" i="1" s="1"/>
  <c r="C5054" i="1" a="1"/>
  <c r="C5054" i="1" s="1"/>
  <c r="C3710" i="1" a="1"/>
  <c r="C3710" i="1" s="1"/>
  <c r="C1694" i="1" a="1"/>
  <c r="C1694" i="1" s="1"/>
  <c r="C2366" i="1" a="1"/>
  <c r="C2366" i="1" s="1"/>
  <c r="C5894" i="1" a="1"/>
  <c r="C5894" i="1" s="1"/>
  <c r="C2702" i="1" a="1"/>
  <c r="C2702" i="1" s="1"/>
  <c r="C7238" i="1" a="1"/>
  <c r="C7238" i="1" s="1"/>
  <c r="C3374" i="1" a="1"/>
  <c r="C3374" i="1" s="1"/>
  <c r="C3542" i="1" a="1"/>
  <c r="C3542" i="1" s="1"/>
  <c r="C6398" i="1" a="1"/>
  <c r="C6398" i="1" s="1"/>
  <c r="C3038" i="1" a="1"/>
  <c r="C3038" i="1" s="1"/>
  <c r="C4718" i="1" a="1"/>
  <c r="C4718" i="1" s="1"/>
  <c r="C3878" i="1" a="1"/>
  <c r="C3878" i="1" s="1"/>
  <c r="C4382" i="1" a="1"/>
  <c r="C4382" i="1" s="1"/>
  <c r="C2198" i="1" a="1"/>
  <c r="C2198" i="1" s="1"/>
  <c r="C1862" i="1" a="1"/>
  <c r="C1862" i="1" s="1"/>
  <c r="C5558" i="1" a="1"/>
  <c r="C5558" i="1" s="1"/>
  <c r="C4550" i="1" a="1"/>
  <c r="C4550" i="1" s="1"/>
  <c r="C4046" i="1" a="1"/>
  <c r="C4046" i="1" s="1"/>
  <c r="C6566" i="1" a="1"/>
  <c r="C6566" i="1" s="1"/>
  <c r="C5222" i="1" a="1"/>
  <c r="C5222" i="1" s="1"/>
  <c r="C4214" i="1" a="1"/>
  <c r="C4214" i="1" s="1"/>
  <c r="C2870" i="1" a="1"/>
  <c r="C2870" i="1" s="1"/>
  <c r="C2030" i="1" a="1"/>
  <c r="C2030" i="1" s="1"/>
  <c r="C1191" i="1" a="1"/>
  <c r="C1191" i="1" s="1"/>
  <c r="C1527" i="1" a="1"/>
  <c r="C1527" i="1" s="1"/>
  <c r="C1359" i="1" a="1"/>
  <c r="C1359" i="1" s="1"/>
  <c r="C687" i="1" a="1"/>
  <c r="C687" i="1" s="1"/>
  <c r="C519" i="1" a="1"/>
  <c r="C519" i="1" s="1"/>
  <c r="C351" i="1" a="1"/>
  <c r="C351" i="1" s="1"/>
  <c r="C183" i="1" a="1"/>
  <c r="C183" i="1" s="1"/>
  <c r="C1023" i="1" a="1"/>
  <c r="C1023" i="1" s="1"/>
  <c r="C855" i="1" a="1"/>
  <c r="C855" i="1" s="1"/>
  <c r="C15" i="1" a="1"/>
  <c r="C15" i="1" s="1"/>
  <c r="C7423" i="1" a="1"/>
  <c r="C7423" i="1" s="1"/>
  <c r="C7591" i="1" a="1"/>
  <c r="C7591" i="1" s="1"/>
  <c r="C7759" i="1" a="1"/>
  <c r="C7759" i="1" s="1"/>
  <c r="C7254" i="1" a="1"/>
  <c r="C7254" i="1" s="1"/>
  <c r="C6750" i="1" a="1"/>
  <c r="C6750" i="1" s="1"/>
  <c r="C6246" i="1" a="1"/>
  <c r="C6246" i="1" s="1"/>
  <c r="C6414" i="1" a="1"/>
  <c r="C6414" i="1" s="1"/>
  <c r="C4902" i="1" a="1"/>
  <c r="C4902" i="1" s="1"/>
  <c r="C6582" i="1" a="1"/>
  <c r="C6582" i="1" s="1"/>
  <c r="C6078" i="1" a="1"/>
  <c r="C6078" i="1" s="1"/>
  <c r="C8431" i="1" a="1"/>
  <c r="C8431" i="1" s="1"/>
  <c r="C8095" i="1" a="1"/>
  <c r="C8095" i="1" s="1"/>
  <c r="C8599" i="1" a="1"/>
  <c r="C8599" i="1" s="1"/>
  <c r="C8263" i="1" a="1"/>
  <c r="C8263" i="1" s="1"/>
  <c r="C7927" i="1" a="1"/>
  <c r="C7927" i="1" s="1"/>
  <c r="C5406" i="1" a="1"/>
  <c r="C5406" i="1" s="1"/>
  <c r="C2886" i="1" a="1"/>
  <c r="C2886" i="1" s="1"/>
  <c r="C2214" i="1" a="1"/>
  <c r="C2214" i="1" s="1"/>
  <c r="C1878" i="1" a="1"/>
  <c r="C1878" i="1" s="1"/>
  <c r="C7086" i="1" a="1"/>
  <c r="C7086" i="1" s="1"/>
  <c r="C5910" i="1" a="1"/>
  <c r="C5910" i="1" s="1"/>
  <c r="C5070" i="1" a="1"/>
  <c r="C5070" i="1" s="1"/>
  <c r="C3726" i="1" a="1"/>
  <c r="C3726" i="1" s="1"/>
  <c r="C1710" i="1" a="1"/>
  <c r="C1710" i="1" s="1"/>
  <c r="C3390" i="1" a="1"/>
  <c r="C3390" i="1" s="1"/>
  <c r="C2718" i="1" a="1"/>
  <c r="C2718" i="1" s="1"/>
  <c r="C2046" i="1" a="1"/>
  <c r="C2046" i="1" s="1"/>
  <c r="C4734" i="1" a="1"/>
  <c r="C4734" i="1" s="1"/>
  <c r="C2550" i="1" a="1"/>
  <c r="C2550" i="1" s="1"/>
  <c r="C3054" i="1" a="1"/>
  <c r="C3054" i="1" s="1"/>
  <c r="C4398" i="1" a="1"/>
  <c r="C4398" i="1" s="1"/>
  <c r="C3558" i="1" a="1"/>
  <c r="C3558" i="1" s="1"/>
  <c r="C4062" i="1" a="1"/>
  <c r="C4062" i="1" s="1"/>
  <c r="C6918" i="1" a="1"/>
  <c r="C6918" i="1" s="1"/>
  <c r="C2382" i="1" a="1"/>
  <c r="C2382" i="1" s="1"/>
  <c r="C5742" i="1" a="1"/>
  <c r="C5742" i="1" s="1"/>
  <c r="C3222" i="1" a="1"/>
  <c r="C3222" i="1" s="1"/>
  <c r="C5574" i="1" a="1"/>
  <c r="C5574" i="1" s="1"/>
  <c r="C4566" i="1" a="1"/>
  <c r="C4566" i="1" s="1"/>
  <c r="C5238" i="1" a="1"/>
  <c r="C5238" i="1" s="1"/>
  <c r="C4230" i="1" a="1"/>
  <c r="C4230" i="1" s="1"/>
  <c r="C3894" i="1" a="1"/>
  <c r="C3894" i="1" s="1"/>
  <c r="C31" i="1" a="1"/>
  <c r="C31" i="1" s="1"/>
  <c r="C1543" i="1" a="1"/>
  <c r="C1543" i="1" s="1"/>
  <c r="C1375" i="1" a="1"/>
  <c r="C1375" i="1" s="1"/>
  <c r="C703" i="1" a="1"/>
  <c r="C703" i="1" s="1"/>
  <c r="C535" i="1" a="1"/>
  <c r="C535" i="1" s="1"/>
  <c r="C199" i="1" a="1"/>
  <c r="C199" i="1" s="1"/>
  <c r="C1207" i="1" a="1"/>
  <c r="C1207" i="1" s="1"/>
  <c r="C1039" i="1" a="1"/>
  <c r="C1039" i="1" s="1"/>
  <c r="C871" i="1" a="1"/>
  <c r="C871" i="1" s="1"/>
  <c r="C367" i="1" a="1"/>
  <c r="C367" i="1" s="1"/>
  <c r="C7775" i="1" a="1"/>
  <c r="C7775" i="1" s="1"/>
  <c r="C7607" i="1" a="1"/>
  <c r="C7607" i="1" s="1"/>
  <c r="C7439" i="1" a="1"/>
  <c r="C7439" i="1" s="1"/>
  <c r="C215" i="1" a="1"/>
  <c r="C215" i="1" s="1"/>
  <c r="C4918" i="1" a="1"/>
  <c r="C4918" i="1" s="1"/>
  <c r="C7102" i="1" a="1"/>
  <c r="C7102" i="1" s="1"/>
  <c r="C6094" i="1" a="1"/>
  <c r="C6094" i="1" s="1"/>
  <c r="C7270" i="1" a="1"/>
  <c r="C7270" i="1" s="1"/>
  <c r="C6766" i="1" a="1"/>
  <c r="C6766" i="1" s="1"/>
  <c r="C3910" i="1" a="1"/>
  <c r="C3910" i="1" s="1"/>
  <c r="C8447" i="1" a="1"/>
  <c r="C8447" i="1" s="1"/>
  <c r="C8111" i="1" a="1"/>
  <c r="C8111" i="1" s="1"/>
  <c r="C8615" i="1" a="1"/>
  <c r="C8615" i="1" s="1"/>
  <c r="C8279" i="1" a="1"/>
  <c r="C8279" i="1" s="1"/>
  <c r="C7943" i="1" a="1"/>
  <c r="C7943" i="1" s="1"/>
  <c r="C5926" i="1" a="1"/>
  <c r="C5926" i="1" s="1"/>
  <c r="C5086" i="1" a="1"/>
  <c r="C5086" i="1" s="1"/>
  <c r="C3742" i="1" a="1"/>
  <c r="C3742" i="1" s="1"/>
  <c r="C1726" i="1" a="1"/>
  <c r="C1726" i="1" s="1"/>
  <c r="C6430" i="1" a="1"/>
  <c r="C6430" i="1" s="1"/>
  <c r="C6934" i="1" a="1"/>
  <c r="C6934" i="1" s="1"/>
  <c r="C5758" i="1" a="1"/>
  <c r="C5758" i="1" s="1"/>
  <c r="C3574" i="1" a="1"/>
  <c r="C3574" i="1" s="1"/>
  <c r="C2230" i="1" a="1"/>
  <c r="C2230" i="1" s="1"/>
  <c r="C4582" i="1" a="1"/>
  <c r="C4582" i="1" s="1"/>
  <c r="C4078" i="1" a="1"/>
  <c r="C4078" i="1" s="1"/>
  <c r="C3238" i="1" a="1"/>
  <c r="C3238" i="1" s="1"/>
  <c r="C5422" i="1" a="1"/>
  <c r="C5422" i="1" s="1"/>
  <c r="C2062" i="1" a="1"/>
  <c r="C2062" i="1" s="1"/>
  <c r="C6262" i="1" a="1"/>
  <c r="C6262" i="1" s="1"/>
  <c r="C5590" i="1" a="1"/>
  <c r="C5590" i="1" s="1"/>
  <c r="C2902" i="1" a="1"/>
  <c r="C2902" i="1" s="1"/>
  <c r="C2566" i="1" a="1"/>
  <c r="C2566" i="1" s="1"/>
  <c r="C6598" i="1" a="1"/>
  <c r="C6598" i="1" s="1"/>
  <c r="C5254" i="1" a="1"/>
  <c r="C5254" i="1" s="1"/>
  <c r="C4246" i="1" a="1"/>
  <c r="C4246" i="1" s="1"/>
  <c r="C3406" i="1" a="1"/>
  <c r="C3406" i="1" s="1"/>
  <c r="C2398" i="1" a="1"/>
  <c r="C2398" i="1" s="1"/>
  <c r="C4750" i="1" a="1"/>
  <c r="C4750" i="1" s="1"/>
  <c r="C3070" i="1" a="1"/>
  <c r="C3070" i="1" s="1"/>
  <c r="C2734" i="1" a="1"/>
  <c r="C2734" i="1" s="1"/>
  <c r="C1894" i="1" a="1"/>
  <c r="C1894" i="1" s="1"/>
  <c r="C4414" i="1" a="1"/>
  <c r="C4414" i="1" s="1"/>
  <c r="C1055" i="1" a="1"/>
  <c r="C1055" i="1" s="1"/>
  <c r="C47" i="1" a="1"/>
  <c r="C47" i="1" s="1"/>
  <c r="C1223" i="1" a="1"/>
  <c r="C1223" i="1" s="1"/>
  <c r="C1391" i="1" a="1"/>
  <c r="C1391" i="1" s="1"/>
  <c r="C1559" i="1" a="1"/>
  <c r="C1559" i="1" s="1"/>
  <c r="C383" i="1" a="1"/>
  <c r="C383" i="1" s="1"/>
  <c r="C887" i="1" a="1"/>
  <c r="C887" i="1" s="1"/>
  <c r="C719" i="1" a="1"/>
  <c r="C719" i="1" s="1"/>
  <c r="C551" i="1" a="1"/>
  <c r="C551" i="1" s="1"/>
  <c r="C7623" i="1" a="1"/>
  <c r="C7623" i="1" s="1"/>
  <c r="C7455" i="1" a="1"/>
  <c r="C7455" i="1" s="1"/>
  <c r="C7791" i="1" a="1"/>
  <c r="C7791" i="1" s="1"/>
  <c r="C5942" i="1" a="1"/>
  <c r="C5942" i="1" s="1"/>
  <c r="C5438" i="1" a="1"/>
  <c r="C5438" i="1" s="1"/>
  <c r="C4934" i="1" a="1"/>
  <c r="C4934" i="1" s="1"/>
  <c r="C6782" i="1" a="1"/>
  <c r="C6782" i="1" s="1"/>
  <c r="C6278" i="1" a="1"/>
  <c r="C6278" i="1" s="1"/>
  <c r="C3926" i="1" a="1"/>
  <c r="C3926" i="1" s="1"/>
  <c r="C3422" i="1" a="1"/>
  <c r="C3422" i="1" s="1"/>
  <c r="C8463" i="1" a="1"/>
  <c r="C8463" i="1" s="1"/>
  <c r="C8127" i="1" a="1"/>
  <c r="C8127" i="1" s="1"/>
  <c r="C8631" i="1" a="1"/>
  <c r="C8631" i="1" s="1"/>
  <c r="C8295" i="1" a="1"/>
  <c r="C8295" i="1" s="1"/>
  <c r="C7959" i="1" a="1"/>
  <c r="C7959" i="1" s="1"/>
  <c r="C6446" i="1" a="1"/>
  <c r="C6446" i="1" s="1"/>
  <c r="C6950" i="1" a="1"/>
  <c r="C6950" i="1" s="1"/>
  <c r="C6110" i="1" a="1"/>
  <c r="C6110" i="1" s="1"/>
  <c r="C5774" i="1" a="1"/>
  <c r="C5774" i="1" s="1"/>
  <c r="C3086" i="1" a="1"/>
  <c r="C3086" i="1" s="1"/>
  <c r="C2582" i="1" a="1"/>
  <c r="C2582" i="1" s="1"/>
  <c r="C2246" i="1" a="1"/>
  <c r="C2246" i="1" s="1"/>
  <c r="C4094" i="1" a="1"/>
  <c r="C4094" i="1" s="1"/>
  <c r="C6614" i="1" a="1"/>
  <c r="C6614" i="1" s="1"/>
  <c r="C3254" i="1" a="1"/>
  <c r="C3254" i="1" s="1"/>
  <c r="C2414" i="1" a="1"/>
  <c r="C2414" i="1" s="1"/>
  <c r="C5102" i="1" a="1"/>
  <c r="C5102" i="1" s="1"/>
  <c r="C7118" i="1" a="1"/>
  <c r="C7118" i="1" s="1"/>
  <c r="C1742" i="1" a="1"/>
  <c r="C1742" i="1" s="1"/>
  <c r="C7286" i="1" a="1"/>
  <c r="C7286" i="1" s="1"/>
  <c r="C3758" i="1" a="1"/>
  <c r="C3758" i="1" s="1"/>
  <c r="C3590" i="1" a="1"/>
  <c r="C3590" i="1" s="1"/>
  <c r="C2750" i="1" a="1"/>
  <c r="C2750" i="1" s="1"/>
  <c r="C1910" i="1" a="1"/>
  <c r="C1910" i="1" s="1"/>
  <c r="C5270" i="1" a="1"/>
  <c r="C5270" i="1" s="1"/>
  <c r="C4262" i="1" a="1"/>
  <c r="C4262" i="1" s="1"/>
  <c r="C4766" i="1" a="1"/>
  <c r="C4766" i="1" s="1"/>
  <c r="C4430" i="1" a="1"/>
  <c r="C4430" i="1" s="1"/>
  <c r="C2918" i="1" a="1"/>
  <c r="C2918" i="1" s="1"/>
  <c r="C2078" i="1" a="1"/>
  <c r="C2078" i="1" s="1"/>
  <c r="C5606" i="1" a="1"/>
  <c r="C5606" i="1" s="1"/>
  <c r="C4598" i="1" a="1"/>
  <c r="C4598" i="1" s="1"/>
  <c r="C399" i="1" a="1"/>
  <c r="C399" i="1" s="1"/>
  <c r="C1071" i="1" a="1"/>
  <c r="C1071" i="1" s="1"/>
  <c r="C1407" i="1" a="1"/>
  <c r="C1407" i="1" s="1"/>
  <c r="C231" i="1" a="1"/>
  <c r="C231" i="1" s="1"/>
  <c r="C63" i="1" a="1"/>
  <c r="C63" i="1" s="1"/>
  <c r="C903" i="1" a="1"/>
  <c r="C903" i="1" s="1"/>
  <c r="C735" i="1" a="1"/>
  <c r="C735" i="1" s="1"/>
  <c r="C567" i="1" a="1"/>
  <c r="C567" i="1" s="1"/>
  <c r="C1575" i="1" a="1"/>
  <c r="C1575" i="1" s="1"/>
  <c r="C1239" i="1" a="1"/>
  <c r="C1239" i="1" s="1"/>
  <c r="C7639" i="1" a="1"/>
  <c r="C7639" i="1" s="1"/>
  <c r="C7471" i="1" a="1"/>
  <c r="C7471" i="1" s="1"/>
  <c r="C7807" i="1" a="1"/>
  <c r="C7807" i="1" s="1"/>
  <c r="C6798" i="1" a="1"/>
  <c r="C6798" i="1" s="1"/>
  <c r="C6294" i="1" a="1"/>
  <c r="C6294" i="1" s="1"/>
  <c r="C5118" i="1" a="1"/>
  <c r="C5118" i="1" s="1"/>
  <c r="C5790" i="1" a="1"/>
  <c r="C5790" i="1" s="1"/>
  <c r="C6462" i="1" a="1"/>
  <c r="C6462" i="1" s="1"/>
  <c r="C5958" i="1" a="1"/>
  <c r="C5958" i="1" s="1"/>
  <c r="C5454" i="1" a="1"/>
  <c r="C5454" i="1" s="1"/>
  <c r="C4950" i="1" a="1"/>
  <c r="C4950" i="1" s="1"/>
  <c r="C8479" i="1" a="1"/>
  <c r="C8479" i="1" s="1"/>
  <c r="C8143" i="1" a="1"/>
  <c r="C8143" i="1" s="1"/>
  <c r="C8647" i="1" a="1"/>
  <c r="C8647" i="1" s="1"/>
  <c r="C8311" i="1" a="1"/>
  <c r="C8311" i="1" s="1"/>
  <c r="C7975" i="1" a="1"/>
  <c r="C7975" i="1" s="1"/>
  <c r="C6126" i="1" a="1"/>
  <c r="C6126" i="1" s="1"/>
  <c r="C4446" i="1" a="1"/>
  <c r="C4446" i="1" s="1"/>
  <c r="C1926" i="1" a="1"/>
  <c r="C1926" i="1" s="1"/>
  <c r="C4110" i="1" a="1"/>
  <c r="C4110" i="1" s="1"/>
  <c r="C7134" i="1" a="1"/>
  <c r="C7134" i="1" s="1"/>
  <c r="C4278" i="1" a="1"/>
  <c r="C4278" i="1" s="1"/>
  <c r="C2766" i="1" a="1"/>
  <c r="C2766" i="1" s="1"/>
  <c r="C2430" i="1" a="1"/>
  <c r="C2430" i="1" s="1"/>
  <c r="C2094" i="1" a="1"/>
  <c r="C2094" i="1" s="1"/>
  <c r="C2598" i="1" a="1"/>
  <c r="C2598" i="1" s="1"/>
  <c r="C7302" i="1" a="1"/>
  <c r="C7302" i="1" s="1"/>
  <c r="C6966" i="1" a="1"/>
  <c r="C6966" i="1" s="1"/>
  <c r="C3270" i="1" a="1"/>
  <c r="C3270" i="1" s="1"/>
  <c r="C6630" i="1" a="1"/>
  <c r="C6630" i="1" s="1"/>
  <c r="C4614" i="1" a="1"/>
  <c r="C4614" i="1" s="1"/>
  <c r="C2934" i="1" a="1"/>
  <c r="C2934" i="1" s="1"/>
  <c r="C4782" i="1" a="1"/>
  <c r="C4782" i="1" s="1"/>
  <c r="C3942" i="1" a="1"/>
  <c r="C3942" i="1" s="1"/>
  <c r="C2262" i="1" a="1"/>
  <c r="C2262" i="1" s="1"/>
  <c r="C3606" i="1" a="1"/>
  <c r="C3606" i="1" s="1"/>
  <c r="C5622" i="1" a="1"/>
  <c r="C5622" i="1" s="1"/>
  <c r="C1758" i="1" a="1"/>
  <c r="C1758" i="1" s="1"/>
  <c r="C3102" i="1" a="1"/>
  <c r="C3102" i="1" s="1"/>
  <c r="C3438" i="1" a="1"/>
  <c r="C3438" i="1" s="1"/>
  <c r="C5286" i="1" a="1"/>
  <c r="C5286" i="1" s="1"/>
  <c r="C3774" i="1" a="1"/>
  <c r="C3774" i="1" s="1"/>
  <c r="C247" i="1" a="1"/>
  <c r="C247" i="1" s="1"/>
  <c r="C1423" i="1" a="1"/>
  <c r="C1423" i="1" s="1"/>
  <c r="C415" i="1" a="1"/>
  <c r="C415" i="1" s="1"/>
  <c r="C1087" i="1" a="1"/>
  <c r="C1087" i="1" s="1"/>
  <c r="C1591" i="1" a="1"/>
  <c r="C1591" i="1" s="1"/>
  <c r="C751" i="1" a="1"/>
  <c r="C751" i="1" s="1"/>
  <c r="C583" i="1" a="1"/>
  <c r="C583" i="1" s="1"/>
  <c r="C1255" i="1" a="1"/>
  <c r="C1255" i="1" s="1"/>
  <c r="C919" i="1" a="1"/>
  <c r="C919" i="1" s="1"/>
  <c r="C79" i="1" a="1"/>
  <c r="C79" i="1" s="1"/>
  <c r="C7823" i="1" a="1"/>
  <c r="C7823" i="1" s="1"/>
  <c r="C7487" i="1" a="1"/>
  <c r="C7487" i="1" s="1"/>
  <c r="C7655" i="1" a="1"/>
  <c r="C7655" i="1" s="1"/>
  <c r="C6310" i="1" a="1"/>
  <c r="C6310" i="1" s="1"/>
  <c r="C5806" i="1" a="1"/>
  <c r="C5806" i="1" s="1"/>
  <c r="C5470" i="1" a="1"/>
  <c r="C5470" i="1" s="1"/>
  <c r="C4966" i="1" a="1"/>
  <c r="C4966" i="1" s="1"/>
  <c r="C8495" i="1" a="1"/>
  <c r="C8495" i="1" s="1"/>
  <c r="C8159" i="1" a="1"/>
  <c r="C8159" i="1" s="1"/>
  <c r="C3958" i="1" a="1"/>
  <c r="C3958" i="1" s="1"/>
  <c r="C8663" i="1" a="1"/>
  <c r="C8663" i="1" s="1"/>
  <c r="C8327" i="1" a="1"/>
  <c r="C8327" i="1" s="1"/>
  <c r="C7991" i="1" a="1"/>
  <c r="C7991" i="1" s="1"/>
  <c r="C7150" i="1" a="1"/>
  <c r="C7150" i="1" s="1"/>
  <c r="C5134" i="1" a="1"/>
  <c r="C5134" i="1" s="1"/>
  <c r="C4294" i="1" a="1"/>
  <c r="C4294" i="1" s="1"/>
  <c r="C6478" i="1" a="1"/>
  <c r="C6478" i="1" s="1"/>
  <c r="C4798" i="1" a="1"/>
  <c r="C4798" i="1" s="1"/>
  <c r="C7318" i="1" a="1"/>
  <c r="C7318" i="1" s="1"/>
  <c r="C3118" i="1" a="1"/>
  <c r="C3118" i="1" s="1"/>
  <c r="C2278" i="1" a="1"/>
  <c r="C2278" i="1" s="1"/>
  <c r="C6142" i="1" a="1"/>
  <c r="C6142" i="1" s="1"/>
  <c r="C3286" i="1" a="1"/>
  <c r="C3286" i="1" s="1"/>
  <c r="C2446" i="1" a="1"/>
  <c r="C2446" i="1" s="1"/>
  <c r="C4462" i="1" a="1"/>
  <c r="C4462" i="1" s="1"/>
  <c r="C6646" i="1" a="1"/>
  <c r="C6646" i="1" s="1"/>
  <c r="C4630" i="1" a="1"/>
  <c r="C4630" i="1" s="1"/>
  <c r="C2110" i="1" a="1"/>
  <c r="C2110" i="1" s="1"/>
  <c r="C1774" i="1" a="1"/>
  <c r="C1774" i="1" s="1"/>
  <c r="C5974" i="1" a="1"/>
  <c r="C5974" i="1" s="1"/>
  <c r="C3790" i="1" a="1"/>
  <c r="C3790" i="1" s="1"/>
  <c r="C6982" i="1" a="1"/>
  <c r="C6982" i="1" s="1"/>
  <c r="C6814" i="1" a="1"/>
  <c r="C6814" i="1" s="1"/>
  <c r="C3622" i="1" a="1"/>
  <c r="C3622" i="1" s="1"/>
  <c r="C2950" i="1" a="1"/>
  <c r="C2950" i="1" s="1"/>
  <c r="C2614" i="1" a="1"/>
  <c r="C2614" i="1" s="1"/>
  <c r="C5638" i="1" a="1"/>
  <c r="C5638" i="1" s="1"/>
  <c r="C4126" i="1" a="1"/>
  <c r="C4126" i="1" s="1"/>
  <c r="C5302" i="1" a="1"/>
  <c r="C5302" i="1" s="1"/>
  <c r="C3454" i="1" a="1"/>
  <c r="C3454" i="1" s="1"/>
  <c r="C2782" i="1" a="1"/>
  <c r="C2782" i="1" s="1"/>
  <c r="C1942" i="1" a="1"/>
  <c r="C1942" i="1" s="1"/>
  <c r="C935" i="1" a="1"/>
  <c r="C935" i="1" s="1"/>
  <c r="C1103" i="1" a="1"/>
  <c r="C1103" i="1" s="1"/>
  <c r="C431" i="1" a="1"/>
  <c r="C431" i="1" s="1"/>
  <c r="C1439" i="1" a="1"/>
  <c r="C1439" i="1" s="1"/>
  <c r="C263" i="1" a="1"/>
  <c r="C263" i="1" s="1"/>
  <c r="C1271" i="1" a="1"/>
  <c r="C1271" i="1" s="1"/>
  <c r="C95" i="1" a="1"/>
  <c r="C95" i="1" s="1"/>
  <c r="C767" i="1" a="1"/>
  <c r="C767" i="1" s="1"/>
  <c r="C599" i="1" a="1"/>
  <c r="C599" i="1" s="1"/>
  <c r="C1607" i="1" a="1"/>
  <c r="C1607" i="1" s="1"/>
  <c r="C7839" i="1" a="1"/>
  <c r="C7839" i="1" s="1"/>
  <c r="C7503" i="1" a="1"/>
  <c r="C7503" i="1" s="1"/>
  <c r="C7671" i="1" a="1"/>
  <c r="C7671" i="1" s="1"/>
  <c r="C5822" i="1" a="1"/>
  <c r="C5822" i="1" s="1"/>
  <c r="C7166" i="1" a="1"/>
  <c r="C7166" i="1" s="1"/>
  <c r="C5486" i="1" a="1"/>
  <c r="C5486" i="1" s="1"/>
  <c r="C4478" i="1" a="1"/>
  <c r="C4478" i="1" s="1"/>
  <c r="C6326" i="1" a="1"/>
  <c r="C6326" i="1" s="1"/>
  <c r="C3974" i="1" a="1"/>
  <c r="C3974" i="1" s="1"/>
  <c r="C8511" i="1" a="1"/>
  <c r="C8511" i="1" s="1"/>
  <c r="C8175" i="1" a="1"/>
  <c r="C8175" i="1" s="1"/>
  <c r="C8679" i="1" a="1"/>
  <c r="C8679" i="1" s="1"/>
  <c r="C8343" i="1" a="1"/>
  <c r="C8343" i="1" s="1"/>
  <c r="C8007" i="1" a="1"/>
  <c r="C8007" i="1" s="1"/>
  <c r="C5150" i="1" a="1"/>
  <c r="C5150" i="1" s="1"/>
  <c r="C4310" i="1" a="1"/>
  <c r="C4310" i="1" s="1"/>
  <c r="C6494" i="1" a="1"/>
  <c r="C6494" i="1" s="1"/>
  <c r="C4814" i="1" a="1"/>
  <c r="C4814" i="1" s="1"/>
  <c r="C3134" i="1" a="1"/>
  <c r="C3134" i="1" s="1"/>
  <c r="C2630" i="1" a="1"/>
  <c r="C2630" i="1" s="1"/>
  <c r="C2294" i="1" a="1"/>
  <c r="C2294" i="1" s="1"/>
  <c r="C6158" i="1" a="1"/>
  <c r="C6158" i="1" s="1"/>
  <c r="C2966" i="1" a="1"/>
  <c r="C2966" i="1" s="1"/>
  <c r="C3302" i="1" a="1"/>
  <c r="C3302" i="1" s="1"/>
  <c r="C2126" i="1" a="1"/>
  <c r="C2126" i="1" s="1"/>
  <c r="C1790" i="1" a="1"/>
  <c r="C1790" i="1" s="1"/>
  <c r="C5990" i="1" a="1"/>
  <c r="C5990" i="1" s="1"/>
  <c r="C3806" i="1" a="1"/>
  <c r="C3806" i="1" s="1"/>
  <c r="C6998" i="1" a="1"/>
  <c r="C6998" i="1" s="1"/>
  <c r="C7334" i="1" a="1"/>
  <c r="C7334" i="1" s="1"/>
  <c r="C5654" i="1" a="1"/>
  <c r="C5654" i="1" s="1"/>
  <c r="C2798" i="1" a="1"/>
  <c r="C2798" i="1" s="1"/>
  <c r="C1958" i="1" a="1"/>
  <c r="C1958" i="1" s="1"/>
  <c r="C4646" i="1" a="1"/>
  <c r="C4646" i="1" s="1"/>
  <c r="C4142" i="1" a="1"/>
  <c r="C4142" i="1" s="1"/>
  <c r="C2462" i="1" a="1"/>
  <c r="C2462" i="1" s="1"/>
  <c r="C6662" i="1" a="1"/>
  <c r="C6662" i="1" s="1"/>
  <c r="C5318" i="1" a="1"/>
  <c r="C5318" i="1" s="1"/>
  <c r="C3470" i="1" a="1"/>
  <c r="C3470" i="1" s="1"/>
  <c r="C4982" i="1" a="1"/>
  <c r="C4982" i="1" s="1"/>
  <c r="C6830" i="1" a="1"/>
  <c r="C6830" i="1" s="1"/>
  <c r="C3638" i="1" a="1"/>
  <c r="C3638" i="1" s="1"/>
  <c r="C1623" i="1" a="1"/>
  <c r="C1623" i="1" s="1"/>
  <c r="C1287" i="1" a="1"/>
  <c r="C1287" i="1" s="1"/>
  <c r="C1119" i="1" a="1"/>
  <c r="C1119" i="1" s="1"/>
  <c r="C279" i="1" a="1"/>
  <c r="C279" i="1" s="1"/>
  <c r="C951" i="1" a="1"/>
  <c r="C951" i="1" s="1"/>
  <c r="C1455" i="1" a="1"/>
  <c r="C1455" i="1" s="1"/>
  <c r="C447" i="1" a="1"/>
  <c r="C447" i="1" s="1"/>
  <c r="C783" i="1" a="1"/>
  <c r="C783" i="1" s="1"/>
  <c r="C615" i="1" a="1"/>
  <c r="C615" i="1" s="1"/>
  <c r="C111" i="1" a="1"/>
  <c r="C111" i="1" s="1"/>
  <c r="C7519" i="1" a="1"/>
  <c r="C7519" i="1" s="1"/>
  <c r="C7687" i="1" a="1"/>
  <c r="C7687" i="1" s="1"/>
  <c r="C7855" i="1" a="1"/>
  <c r="C7855" i="1" s="1"/>
  <c r="C5502" i="1" a="1"/>
  <c r="C5502" i="1" s="1"/>
  <c r="C7350" i="1" a="1"/>
  <c r="C7350" i="1" s="1"/>
  <c r="C6342" i="1" a="1"/>
  <c r="C6342" i="1" s="1"/>
  <c r="C5166" i="1" a="1"/>
  <c r="C5166" i="1" s="1"/>
  <c r="C4830" i="1" a="1"/>
  <c r="C4830" i="1" s="1"/>
  <c r="C8527" i="1" a="1"/>
  <c r="C8527" i="1" s="1"/>
  <c r="C8191" i="1" a="1"/>
  <c r="C8191" i="1" s="1"/>
  <c r="C2982" i="1" a="1"/>
  <c r="C2982" i="1" s="1"/>
  <c r="C8695" i="1" a="1"/>
  <c r="C8695" i="1" s="1"/>
  <c r="C8359" i="1" a="1"/>
  <c r="C8359" i="1" s="1"/>
  <c r="C8023" i="1" a="1"/>
  <c r="C8023" i="1" s="1"/>
  <c r="C6510" i="1" a="1"/>
  <c r="C6510" i="1" s="1"/>
  <c r="C3990" i="1" a="1"/>
  <c r="C3990" i="1" s="1"/>
  <c r="C1974" i="1" a="1"/>
  <c r="C1974" i="1" s="1"/>
  <c r="C4326" i="1" a="1"/>
  <c r="C4326" i="1" s="1"/>
  <c r="C4494" i="1" a="1"/>
  <c r="C4494" i="1" s="1"/>
  <c r="C2814" i="1" a="1"/>
  <c r="C2814" i="1" s="1"/>
  <c r="C2478" i="1" a="1"/>
  <c r="C2478" i="1" s="1"/>
  <c r="C2142" i="1" a="1"/>
  <c r="C2142" i="1" s="1"/>
  <c r="C4998" i="1" a="1"/>
  <c r="C4998" i="1" s="1"/>
  <c r="C4662" i="1" a="1"/>
  <c r="C4662" i="1" s="1"/>
  <c r="C7182" i="1" a="1"/>
  <c r="C7182" i="1" s="1"/>
  <c r="C6006" i="1" a="1"/>
  <c r="C6006" i="1" s="1"/>
  <c r="C7014" i="1" a="1"/>
  <c r="C7014" i="1" s="1"/>
  <c r="C6846" i="1" a="1"/>
  <c r="C6846" i="1" s="1"/>
  <c r="C5670" i="1" a="1"/>
  <c r="C5670" i="1" s="1"/>
  <c r="C3486" i="1" a="1"/>
  <c r="C3486" i="1" s="1"/>
  <c r="C3318" i="1" a="1"/>
  <c r="C3318" i="1" s="1"/>
  <c r="C5334" i="1" a="1"/>
  <c r="C5334" i="1" s="1"/>
  <c r="C3654" i="1" a="1"/>
  <c r="C3654" i="1" s="1"/>
  <c r="C6678" i="1" a="1"/>
  <c r="C6678" i="1" s="1"/>
  <c r="C6174" i="1" a="1"/>
  <c r="C6174" i="1" s="1"/>
  <c r="C3822" i="1" a="1"/>
  <c r="C3822" i="1" s="1"/>
  <c r="C2310" i="1" a="1"/>
  <c r="C2310" i="1" s="1"/>
  <c r="C5838" i="1" a="1"/>
  <c r="C5838" i="1" s="1"/>
  <c r="C2646" i="1" a="1"/>
  <c r="C2646" i="1" s="1"/>
  <c r="C1806" i="1" a="1"/>
  <c r="C1806" i="1" s="1"/>
  <c r="C4158" i="1" a="1"/>
  <c r="C4158" i="1" s="1"/>
  <c r="C3150" i="1" a="1"/>
  <c r="C3150" i="1" s="1"/>
  <c r="C295" i="1" a="1"/>
  <c r="C295" i="1" s="1"/>
  <c r="C127" i="1" a="1"/>
  <c r="C127" i="1" s="1"/>
  <c r="C1135" i="1" a="1"/>
  <c r="C1135" i="1" s="1"/>
  <c r="C1639" i="1" a="1"/>
  <c r="C1639" i="1" s="1"/>
  <c r="C1303" i="1" a="1"/>
  <c r="C1303" i="1" s="1"/>
  <c r="C1471" i="1" a="1"/>
  <c r="C1471" i="1" s="1"/>
  <c r="C967" i="1" a="1"/>
  <c r="C967" i="1" s="1"/>
  <c r="C631" i="1" a="1"/>
  <c r="C631" i="1" s="1"/>
  <c r="C799" i="1" a="1"/>
  <c r="C799" i="1" s="1"/>
  <c r="C463" i="1" a="1"/>
  <c r="C463" i="1" s="1"/>
  <c r="C7535" i="1" a="1"/>
  <c r="C7535" i="1" s="1"/>
  <c r="C7871" i="1" a="1"/>
  <c r="C7871" i="1" s="1"/>
  <c r="C7703" i="1" a="1"/>
  <c r="C7703" i="1" s="1"/>
  <c r="C7366" i="1" a="1"/>
  <c r="C7366" i="1" s="1"/>
  <c r="C4342" i="1" a="1"/>
  <c r="C4342" i="1" s="1"/>
  <c r="C5854" i="1" a="1"/>
  <c r="C5854" i="1" s="1"/>
  <c r="C5518" i="1" a="1"/>
  <c r="C5518" i="1" s="1"/>
  <c r="C8543" i="1" a="1"/>
  <c r="C8543" i="1" s="1"/>
  <c r="C8207" i="1" a="1"/>
  <c r="C8207" i="1" s="1"/>
  <c r="C8375" i="1" a="1"/>
  <c r="C8375" i="1" s="1"/>
  <c r="C8039" i="1" a="1"/>
  <c r="C8039" i="1" s="1"/>
  <c r="C8711" i="1" a="1"/>
  <c r="C8711" i="1" s="1"/>
  <c r="C4510" i="1" a="1"/>
  <c r="C4510" i="1" s="1"/>
  <c r="C6358" i="1" a="1"/>
  <c r="C6358" i="1" s="1"/>
  <c r="C4678" i="1" a="1"/>
  <c r="C4678" i="1" s="1"/>
  <c r="C4174" i="1" a="1"/>
  <c r="C4174" i="1" s="1"/>
  <c r="C7198" i="1" a="1"/>
  <c r="C7198" i="1" s="1"/>
  <c r="C5182" i="1" a="1"/>
  <c r="C5182" i="1" s="1"/>
  <c r="C6022" i="1" a="1"/>
  <c r="C6022" i="1" s="1"/>
  <c r="C3166" i="1" a="1"/>
  <c r="C3166" i="1" s="1"/>
  <c r="C2326" i="1" a="1"/>
  <c r="C2326" i="1" s="1"/>
  <c r="C7030" i="1" a="1"/>
  <c r="C7030" i="1" s="1"/>
  <c r="C6862" i="1" a="1"/>
  <c r="C6862" i="1" s="1"/>
  <c r="C5686" i="1" a="1"/>
  <c r="C5686" i="1" s="1"/>
  <c r="C4006" i="1" a="1"/>
  <c r="C4006" i="1" s="1"/>
  <c r="C3502" i="1" a="1"/>
  <c r="C3502" i="1" s="1"/>
  <c r="C2494" i="1" a="1"/>
  <c r="C2494" i="1" s="1"/>
  <c r="C6526" i="1" a="1"/>
  <c r="C6526" i="1" s="1"/>
  <c r="C5350" i="1" a="1"/>
  <c r="C5350" i="1" s="1"/>
  <c r="C3670" i="1" a="1"/>
  <c r="C3670" i="1" s="1"/>
  <c r="C2998" i="1" a="1"/>
  <c r="C2998" i="1" s="1"/>
  <c r="C2158" i="1" a="1"/>
  <c r="C2158" i="1" s="1"/>
  <c r="C1822" i="1" a="1"/>
  <c r="C1822" i="1" s="1"/>
  <c r="C4846" i="1" a="1"/>
  <c r="C4846" i="1" s="1"/>
  <c r="C5014" i="1" a="1"/>
  <c r="C5014" i="1" s="1"/>
  <c r="C2662" i="1" a="1"/>
  <c r="C2662" i="1" s="1"/>
  <c r="C2830" i="1" a="1"/>
  <c r="C2830" i="1" s="1"/>
  <c r="C1990" i="1" a="1"/>
  <c r="C1990" i="1" s="1"/>
  <c r="C3838" i="1" a="1"/>
  <c r="C3838" i="1" s="1"/>
  <c r="C3334" i="1" a="1"/>
  <c r="C3334" i="1" s="1"/>
  <c r="C6694" i="1" a="1"/>
  <c r="C6694" i="1" s="1"/>
  <c r="C6190" i="1" a="1"/>
  <c r="C6190" i="1" s="1"/>
  <c r="C479" i="1" a="1"/>
  <c r="C479" i="1" s="1"/>
  <c r="C1151" i="1" a="1"/>
  <c r="C1151" i="1" s="1"/>
  <c r="C983" i="1" a="1"/>
  <c r="C983" i="1" s="1"/>
  <c r="C143" i="1" a="1"/>
  <c r="C143" i="1" s="1"/>
  <c r="C1655" i="1" a="1"/>
  <c r="C1655" i="1" s="1"/>
  <c r="C1487" i="1" a="1"/>
  <c r="C1487" i="1" s="1"/>
  <c r="C1319" i="1" a="1"/>
  <c r="C1319" i="1" s="1"/>
  <c r="C815" i="1" a="1"/>
  <c r="C815" i="1" s="1"/>
  <c r="C311" i="1" a="1"/>
  <c r="C311" i="1" s="1"/>
  <c r="C647" i="1" a="1"/>
  <c r="C647" i="1" s="1"/>
  <c r="D8753" i="1" a="1"/>
  <c r="D8753" i="1" s="1"/>
  <c r="D8585" i="1" a="1"/>
  <c r="D8585" i="1" s="1"/>
  <c r="D8081" i="1" a="1"/>
  <c r="D8081" i="1" s="1"/>
  <c r="D7745" i="1" a="1"/>
  <c r="D7745" i="1" s="1"/>
  <c r="D8249" i="1" a="1"/>
  <c r="D8249" i="1" s="1"/>
  <c r="D1361" i="1" a="1"/>
  <c r="D1361" i="1" s="1"/>
  <c r="D857" i="1" a="1"/>
  <c r="D857" i="1" s="1"/>
  <c r="D1193" i="1" a="1"/>
  <c r="D1193" i="1" s="1"/>
  <c r="D1025" i="1" a="1"/>
  <c r="D1025" i="1" s="1"/>
  <c r="D689" i="1" a="1"/>
  <c r="D689" i="1" s="1"/>
  <c r="D521" i="1" a="1"/>
  <c r="D521" i="1" s="1"/>
  <c r="D7577" i="1" a="1"/>
  <c r="D7577" i="1" s="1"/>
  <c r="D7409" i="1" a="1"/>
  <c r="D7409" i="1" s="1"/>
  <c r="D185" i="1" a="1"/>
  <c r="D185" i="1" s="1"/>
  <c r="D8417" i="1" a="1"/>
  <c r="D8417" i="1" s="1"/>
  <c r="D7913" i="1" a="1"/>
  <c r="D7913" i="1" s="1"/>
  <c r="D1529" i="1" a="1"/>
  <c r="D1529" i="1" s="1"/>
  <c r="D7072" i="1" a="1"/>
  <c r="D7072" i="1" s="1"/>
  <c r="D6736" i="1" a="1"/>
  <c r="D6736" i="1" s="1"/>
  <c r="D6232" i="1" a="1"/>
  <c r="D6232" i="1" s="1"/>
  <c r="D7240" i="1" a="1"/>
  <c r="D7240" i="1" s="1"/>
  <c r="D6904" i="1" a="1"/>
  <c r="D6904" i="1" s="1"/>
  <c r="D6568" i="1" a="1"/>
  <c r="D6568" i="1" s="1"/>
  <c r="D6400" i="1" a="1"/>
  <c r="D6400" i="1" s="1"/>
  <c r="D6064" i="1" a="1"/>
  <c r="D6064" i="1" s="1"/>
  <c r="D5560" i="1" a="1"/>
  <c r="D5560" i="1" s="1"/>
  <c r="D5224" i="1" a="1"/>
  <c r="D5224" i="1" s="1"/>
  <c r="D1696" i="1" a="1"/>
  <c r="D1696" i="1" s="1"/>
  <c r="D5896" i="1" a="1"/>
  <c r="D5896" i="1" s="1"/>
  <c r="D5056" i="1" a="1"/>
  <c r="D5056" i="1" s="1"/>
  <c r="D4720" i="1" a="1"/>
  <c r="D4720" i="1" s="1"/>
  <c r="D4384" i="1" a="1"/>
  <c r="D4384" i="1" s="1"/>
  <c r="D4048" i="1" a="1"/>
  <c r="D4048" i="1" s="1"/>
  <c r="D3712" i="1" a="1"/>
  <c r="D3712" i="1" s="1"/>
  <c r="D3376" i="1" a="1"/>
  <c r="D3376" i="1" s="1"/>
  <c r="D3040" i="1" a="1"/>
  <c r="D3040" i="1" s="1"/>
  <c r="D2704" i="1" a="1"/>
  <c r="D2704" i="1" s="1"/>
  <c r="D2368" i="1" a="1"/>
  <c r="D2368" i="1" s="1"/>
  <c r="D353" i="1" a="1"/>
  <c r="D353" i="1" s="1"/>
  <c r="D5728" i="1" a="1"/>
  <c r="D5728" i="1" s="1"/>
  <c r="D5392" i="1" a="1"/>
  <c r="D5392" i="1" s="1"/>
  <c r="D2200" i="1" a="1"/>
  <c r="D2200" i="1" s="1"/>
  <c r="D2032" i="1" a="1"/>
  <c r="D2032" i="1" s="1"/>
  <c r="D1864" i="1" a="1"/>
  <c r="D1864" i="1" s="1"/>
  <c r="D2872" i="1" a="1"/>
  <c r="D2872" i="1" s="1"/>
  <c r="D3880" i="1" a="1"/>
  <c r="D3880" i="1" s="1"/>
  <c r="D4888" i="1" a="1"/>
  <c r="D4888" i="1" s="1"/>
  <c r="D3208" i="1" a="1"/>
  <c r="D3208" i="1" s="1"/>
  <c r="D17" i="1" a="1"/>
  <c r="D17" i="1" s="1"/>
  <c r="D4216" i="1" a="1"/>
  <c r="D4216" i="1" s="1"/>
  <c r="D2536" i="1" a="1"/>
  <c r="D2536" i="1" s="1"/>
  <c r="D4552" i="1" a="1"/>
  <c r="D4552" i="1" s="1"/>
  <c r="D3544" i="1" a="1"/>
  <c r="D3544" i="1" s="1"/>
  <c r="D1545" i="1" a="1"/>
  <c r="D1545" i="1" s="1"/>
  <c r="D8601" i="1" a="1"/>
  <c r="D8601" i="1" s="1"/>
  <c r="D8265" i="1" a="1"/>
  <c r="D8265" i="1" s="1"/>
  <c r="D8097" i="1" a="1"/>
  <c r="D8097" i="1" s="1"/>
  <c r="D7761" i="1" a="1"/>
  <c r="D7761" i="1" s="1"/>
  <c r="D7593" i="1" a="1"/>
  <c r="D7593" i="1" s="1"/>
  <c r="D1377" i="1" a="1"/>
  <c r="D1377" i="1" s="1"/>
  <c r="D873" i="1" a="1"/>
  <c r="D873" i="1" s="1"/>
  <c r="D1209" i="1" a="1"/>
  <c r="D1209" i="1" s="1"/>
  <c r="D1041" i="1" a="1"/>
  <c r="D1041" i="1" s="1"/>
  <c r="D705" i="1" a="1"/>
  <c r="D705" i="1" s="1"/>
  <c r="D8433" i="1" a="1"/>
  <c r="D8433" i="1" s="1"/>
  <c r="D7929" i="1" a="1"/>
  <c r="D7929" i="1" s="1"/>
  <c r="D537" i="1" a="1"/>
  <c r="D537" i="1" s="1"/>
  <c r="D7425" i="1" a="1"/>
  <c r="D7425" i="1" s="1"/>
  <c r="D33" i="1" a="1"/>
  <c r="D33" i="1" s="1"/>
  <c r="D7088" i="1" a="1"/>
  <c r="D7088" i="1" s="1"/>
  <c r="D6752" i="1" a="1"/>
  <c r="D6752" i="1" s="1"/>
  <c r="D6248" i="1" a="1"/>
  <c r="D6248" i="1" s="1"/>
  <c r="D7256" i="1" a="1"/>
  <c r="D7256" i="1" s="1"/>
  <c r="D6920" i="1" a="1"/>
  <c r="D6920" i="1" s="1"/>
  <c r="D6584" i="1" a="1"/>
  <c r="D6584" i="1" s="1"/>
  <c r="D369" i="1" a="1"/>
  <c r="D369" i="1" s="1"/>
  <c r="D6416" i="1" a="1"/>
  <c r="D6416" i="1" s="1"/>
  <c r="D6080" i="1" a="1"/>
  <c r="D6080" i="1" s="1"/>
  <c r="D5576" i="1" a="1"/>
  <c r="D5576" i="1" s="1"/>
  <c r="D5240" i="1" a="1"/>
  <c r="D5240" i="1" s="1"/>
  <c r="D1712" i="1" a="1"/>
  <c r="D1712" i="1" s="1"/>
  <c r="D4736" i="1" a="1"/>
  <c r="D4736" i="1" s="1"/>
  <c r="D4400" i="1" a="1"/>
  <c r="D4400" i="1" s="1"/>
  <c r="D4064" i="1" a="1"/>
  <c r="D4064" i="1" s="1"/>
  <c r="D3728" i="1" a="1"/>
  <c r="D3728" i="1" s="1"/>
  <c r="D3392" i="1" a="1"/>
  <c r="D3392" i="1" s="1"/>
  <c r="D3056" i="1" a="1"/>
  <c r="D3056" i="1" s="1"/>
  <c r="D2720" i="1" a="1"/>
  <c r="D2720" i="1" s="1"/>
  <c r="D2384" i="1" a="1"/>
  <c r="D2384" i="1" s="1"/>
  <c r="D5744" i="1" a="1"/>
  <c r="D5744" i="1" s="1"/>
  <c r="D5408" i="1" a="1"/>
  <c r="D5408" i="1" s="1"/>
  <c r="D5072" i="1" a="1"/>
  <c r="D5072" i="1" s="1"/>
  <c r="D2216" i="1" a="1"/>
  <c r="D2216" i="1" s="1"/>
  <c r="D1880" i="1" a="1"/>
  <c r="D1880" i="1" s="1"/>
  <c r="D5912" i="1" a="1"/>
  <c r="D5912" i="1" s="1"/>
  <c r="D3896" i="1" a="1"/>
  <c r="D3896" i="1" s="1"/>
  <c r="D201" i="1" a="1"/>
  <c r="D201" i="1" s="1"/>
  <c r="D4904" i="1" a="1"/>
  <c r="D4904" i="1" s="1"/>
  <c r="D3224" i="1" a="1"/>
  <c r="D3224" i="1" s="1"/>
  <c r="D4232" i="1" a="1"/>
  <c r="D4232" i="1" s="1"/>
  <c r="D2048" i="1" a="1"/>
  <c r="D2048" i="1" s="1"/>
  <c r="D2552" i="1" a="1"/>
  <c r="D2552" i="1" s="1"/>
  <c r="D3560" i="1" a="1"/>
  <c r="D3560" i="1" s="1"/>
  <c r="D2888" i="1" a="1"/>
  <c r="D2888" i="1" s="1"/>
  <c r="D4568" i="1" a="1"/>
  <c r="D4568" i="1" s="1"/>
  <c r="D8113" i="1" a="1"/>
  <c r="D8113" i="1" s="1"/>
  <c r="D49" i="1" a="1"/>
  <c r="D49" i="1" s="1"/>
  <c r="D8617" i="1" a="1"/>
  <c r="D8617" i="1" s="1"/>
  <c r="D7777" i="1" a="1"/>
  <c r="D7777" i="1" s="1"/>
  <c r="D8281" i="1" a="1"/>
  <c r="D8281" i="1" s="1"/>
  <c r="D1393" i="1" a="1"/>
  <c r="D1393" i="1" s="1"/>
  <c r="D1225" i="1" a="1"/>
  <c r="D1225" i="1" s="1"/>
  <c r="D1057" i="1" a="1"/>
  <c r="D1057" i="1" s="1"/>
  <c r="D721" i="1" a="1"/>
  <c r="D721" i="1" s="1"/>
  <c r="D217" i="1" a="1"/>
  <c r="D217" i="1" s="1"/>
  <c r="D7609" i="1" a="1"/>
  <c r="D7609" i="1" s="1"/>
  <c r="D553" i="1" a="1"/>
  <c r="D553" i="1" s="1"/>
  <c r="D8449" i="1" a="1"/>
  <c r="D8449" i="1" s="1"/>
  <c r="D7441" i="1" a="1"/>
  <c r="D7441" i="1" s="1"/>
  <c r="D7945" i="1" a="1"/>
  <c r="D7945" i="1" s="1"/>
  <c r="D7104" i="1" a="1"/>
  <c r="D7104" i="1" s="1"/>
  <c r="D6768" i="1" a="1"/>
  <c r="D6768" i="1" s="1"/>
  <c r="D6264" i="1" a="1"/>
  <c r="D6264" i="1" s="1"/>
  <c r="D7272" i="1" a="1"/>
  <c r="D7272" i="1" s="1"/>
  <c r="D6936" i="1" a="1"/>
  <c r="D6936" i="1" s="1"/>
  <c r="D6600" i="1" a="1"/>
  <c r="D6600" i="1" s="1"/>
  <c r="D385" i="1" a="1"/>
  <c r="D385" i="1" s="1"/>
  <c r="D6432" i="1" a="1"/>
  <c r="D6432" i="1" s="1"/>
  <c r="D6096" i="1" a="1"/>
  <c r="D6096" i="1" s="1"/>
  <c r="D5592" i="1" a="1"/>
  <c r="D5592" i="1" s="1"/>
  <c r="D5256" i="1" a="1"/>
  <c r="D5256" i="1" s="1"/>
  <c r="D1728" i="1" a="1"/>
  <c r="D1728" i="1" s="1"/>
  <c r="D4752" i="1" a="1"/>
  <c r="D4752" i="1" s="1"/>
  <c r="D4416" i="1" a="1"/>
  <c r="D4416" i="1" s="1"/>
  <c r="D4080" i="1" a="1"/>
  <c r="D4080" i="1" s="1"/>
  <c r="D3744" i="1" a="1"/>
  <c r="D3744" i="1" s="1"/>
  <c r="D3408" i="1" a="1"/>
  <c r="D3408" i="1" s="1"/>
  <c r="D3072" i="1" a="1"/>
  <c r="D3072" i="1" s="1"/>
  <c r="D2736" i="1" a="1"/>
  <c r="D2736" i="1" s="1"/>
  <c r="D2400" i="1" a="1"/>
  <c r="D2400" i="1" s="1"/>
  <c r="D5760" i="1" a="1"/>
  <c r="D5760" i="1" s="1"/>
  <c r="D5424" i="1" a="1"/>
  <c r="D5424" i="1" s="1"/>
  <c r="D5088" i="1" a="1"/>
  <c r="D5088" i="1" s="1"/>
  <c r="D2232" i="1" a="1"/>
  <c r="D2232" i="1" s="1"/>
  <c r="D1896" i="1" a="1"/>
  <c r="D1896" i="1" s="1"/>
  <c r="D5928" i="1" a="1"/>
  <c r="D5928" i="1" s="1"/>
  <c r="D4920" i="1" a="1"/>
  <c r="D4920" i="1" s="1"/>
  <c r="D3240" i="1" a="1"/>
  <c r="D3240" i="1" s="1"/>
  <c r="D4248" i="1" a="1"/>
  <c r="D4248" i="1" s="1"/>
  <c r="D2064" i="1" a="1"/>
  <c r="D2064" i="1" s="1"/>
  <c r="D2568" i="1" a="1"/>
  <c r="D2568" i="1" s="1"/>
  <c r="D3576" i="1" a="1"/>
  <c r="D3576" i="1" s="1"/>
  <c r="D4584" i="1" a="1"/>
  <c r="D4584" i="1" s="1"/>
  <c r="D3912" i="1" a="1"/>
  <c r="D3912" i="1" s="1"/>
  <c r="D2904" i="1" a="1"/>
  <c r="D2904" i="1" s="1"/>
  <c r="D1561" i="1" a="1"/>
  <c r="D1561" i="1" s="1"/>
  <c r="D889" i="1" a="1"/>
  <c r="D889" i="1" s="1"/>
  <c r="D8633" i="1" a="1"/>
  <c r="D8633" i="1" s="1"/>
  <c r="D7793" i="1" a="1"/>
  <c r="D7793" i="1" s="1"/>
  <c r="D7625" i="1" a="1"/>
  <c r="D7625" i="1" s="1"/>
  <c r="D1409" i="1" a="1"/>
  <c r="D1409" i="1" s="1"/>
  <c r="D737" i="1" a="1"/>
  <c r="D737" i="1" s="1"/>
  <c r="D1241" i="1" a="1"/>
  <c r="D1241" i="1" s="1"/>
  <c r="D1073" i="1" a="1"/>
  <c r="D1073" i="1" s="1"/>
  <c r="D905" i="1" a="1"/>
  <c r="D905" i="1" s="1"/>
  <c r="D233" i="1" a="1"/>
  <c r="D233" i="1" s="1"/>
  <c r="D8465" i="1" a="1"/>
  <c r="D8465" i="1" s="1"/>
  <c r="D8129" i="1" a="1"/>
  <c r="D8129" i="1" s="1"/>
  <c r="D7961" i="1" a="1"/>
  <c r="D7961" i="1" s="1"/>
  <c r="D569" i="1" a="1"/>
  <c r="D569" i="1" s="1"/>
  <c r="D8297" i="1" a="1"/>
  <c r="D8297" i="1" s="1"/>
  <c r="D7457" i="1" a="1"/>
  <c r="D7457" i="1" s="1"/>
  <c r="D7120" i="1" a="1"/>
  <c r="D7120" i="1" s="1"/>
  <c r="D6784" i="1" a="1"/>
  <c r="D6784" i="1" s="1"/>
  <c r="D6280" i="1" a="1"/>
  <c r="D6280" i="1" s="1"/>
  <c r="D401" i="1" a="1"/>
  <c r="D401" i="1" s="1"/>
  <c r="D7288" i="1" a="1"/>
  <c r="D7288" i="1" s="1"/>
  <c r="D6952" i="1" a="1"/>
  <c r="D6952" i="1" s="1"/>
  <c r="D6616" i="1" a="1"/>
  <c r="D6616" i="1" s="1"/>
  <c r="D5776" i="1" a="1"/>
  <c r="D5776" i="1" s="1"/>
  <c r="D6448" i="1" a="1"/>
  <c r="D6448" i="1" s="1"/>
  <c r="D6112" i="1" a="1"/>
  <c r="D6112" i="1" s="1"/>
  <c r="D5608" i="1" a="1"/>
  <c r="D5608" i="1" s="1"/>
  <c r="D5272" i="1" a="1"/>
  <c r="D5272" i="1" s="1"/>
  <c r="D1744" i="1" a="1"/>
  <c r="D1744" i="1" s="1"/>
  <c r="D4768" i="1" a="1"/>
  <c r="D4768" i="1" s="1"/>
  <c r="D4432" i="1" a="1"/>
  <c r="D4432" i="1" s="1"/>
  <c r="D4096" i="1" a="1"/>
  <c r="D4096" i="1" s="1"/>
  <c r="D3760" i="1" a="1"/>
  <c r="D3760" i="1" s="1"/>
  <c r="D3424" i="1" a="1"/>
  <c r="D3424" i="1" s="1"/>
  <c r="D3088" i="1" a="1"/>
  <c r="D3088" i="1" s="1"/>
  <c r="D2752" i="1" a="1"/>
  <c r="D2752" i="1" s="1"/>
  <c r="D2416" i="1" a="1"/>
  <c r="D2416" i="1" s="1"/>
  <c r="D5944" i="1" a="1"/>
  <c r="D5944" i="1" s="1"/>
  <c r="D5440" i="1" a="1"/>
  <c r="D5440" i="1" s="1"/>
  <c r="D5104" i="1" a="1"/>
  <c r="D5104" i="1" s="1"/>
  <c r="D2248" i="1" a="1"/>
  <c r="D2248" i="1" s="1"/>
  <c r="D3256" i="1" a="1"/>
  <c r="D3256" i="1" s="1"/>
  <c r="D1577" i="1" a="1"/>
  <c r="D1577" i="1" s="1"/>
  <c r="D4264" i="1" a="1"/>
  <c r="D4264" i="1" s="1"/>
  <c r="D2080" i="1" a="1"/>
  <c r="D2080" i="1" s="1"/>
  <c r="D2584" i="1" a="1"/>
  <c r="D2584" i="1" s="1"/>
  <c r="D3592" i="1" a="1"/>
  <c r="D3592" i="1" s="1"/>
  <c r="D1912" i="1" a="1"/>
  <c r="D1912" i="1" s="1"/>
  <c r="D4600" i="1" a="1"/>
  <c r="D4600" i="1" s="1"/>
  <c r="D2920" i="1" a="1"/>
  <c r="D2920" i="1" s="1"/>
  <c r="D4936" i="1" a="1"/>
  <c r="D4936" i="1" s="1"/>
  <c r="D3928" i="1" a="1"/>
  <c r="D3928" i="1" s="1"/>
  <c r="D65" i="1" a="1"/>
  <c r="D65" i="1" s="1"/>
  <c r="D8649" i="1" a="1"/>
  <c r="D8649" i="1" s="1"/>
  <c r="D8313" i="1" a="1"/>
  <c r="D8313" i="1" s="1"/>
  <c r="D8145" i="1" a="1"/>
  <c r="D8145" i="1" s="1"/>
  <c r="D1425" i="1" a="1"/>
  <c r="D1425" i="1" s="1"/>
  <c r="D753" i="1" a="1"/>
  <c r="D753" i="1" s="1"/>
  <c r="D1257" i="1" a="1"/>
  <c r="D1257" i="1" s="1"/>
  <c r="D921" i="1" a="1"/>
  <c r="D921" i="1" s="1"/>
  <c r="D1089" i="1" a="1"/>
  <c r="D1089" i="1" s="1"/>
  <c r="D417" i="1" a="1"/>
  <c r="D417" i="1" s="1"/>
  <c r="D249" i="1" a="1"/>
  <c r="D249" i="1" s="1"/>
  <c r="D7809" i="1" a="1"/>
  <c r="D7809" i="1" s="1"/>
  <c r="D585" i="1" a="1"/>
  <c r="D585" i="1" s="1"/>
  <c r="D1593" i="1" a="1"/>
  <c r="D1593" i="1" s="1"/>
  <c r="D8481" i="1" a="1"/>
  <c r="D8481" i="1" s="1"/>
  <c r="D7977" i="1" a="1"/>
  <c r="D7977" i="1" s="1"/>
  <c r="D7641" i="1" a="1"/>
  <c r="D7641" i="1" s="1"/>
  <c r="D7473" i="1" a="1"/>
  <c r="D7473" i="1" s="1"/>
  <c r="D7136" i="1" a="1"/>
  <c r="D7136" i="1" s="1"/>
  <c r="D6800" i="1" a="1"/>
  <c r="D6800" i="1" s="1"/>
  <c r="D6296" i="1" a="1"/>
  <c r="D6296" i="1" s="1"/>
  <c r="D7304" i="1" a="1"/>
  <c r="D7304" i="1" s="1"/>
  <c r="D6968" i="1" a="1"/>
  <c r="D6968" i="1" s="1"/>
  <c r="D6632" i="1" a="1"/>
  <c r="D6632" i="1" s="1"/>
  <c r="D5792" i="1" a="1"/>
  <c r="D5792" i="1" s="1"/>
  <c r="D6128" i="1" a="1"/>
  <c r="D6128" i="1" s="1"/>
  <c r="D5624" i="1" a="1"/>
  <c r="D5624" i="1" s="1"/>
  <c r="D5288" i="1" a="1"/>
  <c r="D5288" i="1" s="1"/>
  <c r="D1760" i="1" a="1"/>
  <c r="D1760" i="1" s="1"/>
  <c r="D5960" i="1" a="1"/>
  <c r="D5960" i="1" s="1"/>
  <c r="D4784" i="1" a="1"/>
  <c r="D4784" i="1" s="1"/>
  <c r="D4448" i="1" a="1"/>
  <c r="D4448" i="1" s="1"/>
  <c r="D4112" i="1" a="1"/>
  <c r="D4112" i="1" s="1"/>
  <c r="D3776" i="1" a="1"/>
  <c r="D3776" i="1" s="1"/>
  <c r="D3440" i="1" a="1"/>
  <c r="D3440" i="1" s="1"/>
  <c r="D3104" i="1" a="1"/>
  <c r="D3104" i="1" s="1"/>
  <c r="D2768" i="1" a="1"/>
  <c r="D2768" i="1" s="1"/>
  <c r="D2432" i="1" a="1"/>
  <c r="D2432" i="1" s="1"/>
  <c r="D6464" i="1" a="1"/>
  <c r="D6464" i="1" s="1"/>
  <c r="D5456" i="1" a="1"/>
  <c r="D5456" i="1" s="1"/>
  <c r="D5120" i="1" a="1"/>
  <c r="D5120" i="1" s="1"/>
  <c r="D4280" i="1" a="1"/>
  <c r="D4280" i="1" s="1"/>
  <c r="D2096" i="1" a="1"/>
  <c r="D2096" i="1" s="1"/>
  <c r="D2600" i="1" a="1"/>
  <c r="D2600" i="1" s="1"/>
  <c r="D3608" i="1" a="1"/>
  <c r="D3608" i="1" s="1"/>
  <c r="D1928" i="1" a="1"/>
  <c r="D1928" i="1" s="1"/>
  <c r="D81" i="1" a="1"/>
  <c r="D81" i="1" s="1"/>
  <c r="D4616" i="1" a="1"/>
  <c r="D4616" i="1" s="1"/>
  <c r="D2936" i="1" a="1"/>
  <c r="D2936" i="1" s="1"/>
  <c r="D3944" i="1" a="1"/>
  <c r="D3944" i="1" s="1"/>
  <c r="D3272" i="1" a="1"/>
  <c r="D3272" i="1" s="1"/>
  <c r="D4952" i="1" a="1"/>
  <c r="D4952" i="1" s="1"/>
  <c r="D2264" i="1" a="1"/>
  <c r="D2264" i="1" s="1"/>
  <c r="D1609" i="1" a="1"/>
  <c r="D1609" i="1" s="1"/>
  <c r="D8665" i="1" a="1"/>
  <c r="D8665" i="1" s="1"/>
  <c r="D8329" i="1" a="1"/>
  <c r="D8329" i="1" s="1"/>
  <c r="D1441" i="1" a="1"/>
  <c r="D1441" i="1" s="1"/>
  <c r="D769" i="1" a="1"/>
  <c r="D769" i="1" s="1"/>
  <c r="D1273" i="1" a="1"/>
  <c r="D1273" i="1" s="1"/>
  <c r="D937" i="1" a="1"/>
  <c r="D937" i="1" s="1"/>
  <c r="D1105" i="1" a="1"/>
  <c r="D1105" i="1" s="1"/>
  <c r="D265" i="1" a="1"/>
  <c r="D265" i="1" s="1"/>
  <c r="D433" i="1" a="1"/>
  <c r="D433" i="1" s="1"/>
  <c r="D8497" i="1" a="1"/>
  <c r="D8497" i="1" s="1"/>
  <c r="D8161" i="1" a="1"/>
  <c r="D8161" i="1" s="1"/>
  <c r="D7993" i="1" a="1"/>
  <c r="D7993" i="1" s="1"/>
  <c r="D7825" i="1" a="1"/>
  <c r="D7825" i="1" s="1"/>
  <c r="D7657" i="1" a="1"/>
  <c r="D7657" i="1" s="1"/>
  <c r="D7489" i="1" a="1"/>
  <c r="D7489" i="1" s="1"/>
  <c r="D601" i="1" a="1"/>
  <c r="D601" i="1" s="1"/>
  <c r="D7152" i="1" a="1"/>
  <c r="D7152" i="1" s="1"/>
  <c r="D6816" i="1" a="1"/>
  <c r="D6816" i="1" s="1"/>
  <c r="D97" i="1" a="1"/>
  <c r="D97" i="1" s="1"/>
  <c r="D6312" i="1" a="1"/>
  <c r="D6312" i="1" s="1"/>
  <c r="D7320" i="1" a="1"/>
  <c r="D7320" i="1" s="1"/>
  <c r="D6984" i="1" a="1"/>
  <c r="D6984" i="1" s="1"/>
  <c r="D6648" i="1" a="1"/>
  <c r="D6648" i="1" s="1"/>
  <c r="D5808" i="1" a="1"/>
  <c r="D5808" i="1" s="1"/>
  <c r="D6144" i="1" a="1"/>
  <c r="D6144" i="1" s="1"/>
  <c r="D5640" i="1" a="1"/>
  <c r="D5640" i="1" s="1"/>
  <c r="D5304" i="1" a="1"/>
  <c r="D5304" i="1" s="1"/>
  <c r="D1776" i="1" a="1"/>
  <c r="D1776" i="1" s="1"/>
  <c r="D6480" i="1" a="1"/>
  <c r="D6480" i="1" s="1"/>
  <c r="D4800" i="1" a="1"/>
  <c r="D4800" i="1" s="1"/>
  <c r="D4464" i="1" a="1"/>
  <c r="D4464" i="1" s="1"/>
  <c r="D4128" i="1" a="1"/>
  <c r="D4128" i="1" s="1"/>
  <c r="D3792" i="1" a="1"/>
  <c r="D3792" i="1" s="1"/>
  <c r="D3456" i="1" a="1"/>
  <c r="D3456" i="1" s="1"/>
  <c r="D3120" i="1" a="1"/>
  <c r="D3120" i="1" s="1"/>
  <c r="D2784" i="1" a="1"/>
  <c r="D2784" i="1" s="1"/>
  <c r="D2448" i="1" a="1"/>
  <c r="D2448" i="1" s="1"/>
  <c r="D5472" i="1" a="1"/>
  <c r="D5472" i="1" s="1"/>
  <c r="D5136" i="1" a="1"/>
  <c r="D5136" i="1" s="1"/>
  <c r="D5976" i="1" a="1"/>
  <c r="D5976" i="1" s="1"/>
  <c r="D2616" i="1" a="1"/>
  <c r="D2616" i="1" s="1"/>
  <c r="D3624" i="1" a="1"/>
  <c r="D3624" i="1" s="1"/>
  <c r="D1944" i="1" a="1"/>
  <c r="D1944" i="1" s="1"/>
  <c r="D4632" i="1" a="1"/>
  <c r="D4632" i="1" s="1"/>
  <c r="D2952" i="1" a="1"/>
  <c r="D2952" i="1" s="1"/>
  <c r="D3960" i="1" a="1"/>
  <c r="D3960" i="1" s="1"/>
  <c r="D4968" i="1" a="1"/>
  <c r="D4968" i="1" s="1"/>
  <c r="D2280" i="1" a="1"/>
  <c r="D2280" i="1" s="1"/>
  <c r="D4296" i="1" a="1"/>
  <c r="D4296" i="1" s="1"/>
  <c r="D2112" i="1" a="1"/>
  <c r="D2112" i="1" s="1"/>
  <c r="D3288" i="1" a="1"/>
  <c r="D3288" i="1" s="1"/>
  <c r="D8681" i="1" a="1"/>
  <c r="D8681" i="1" s="1"/>
  <c r="D8513" i="1" a="1"/>
  <c r="D8513" i="1" s="1"/>
  <c r="D113" i="1" a="1"/>
  <c r="D113" i="1" s="1"/>
  <c r="D7841" i="1" a="1"/>
  <c r="D7841" i="1" s="1"/>
  <c r="D8345" i="1" a="1"/>
  <c r="D8345" i="1" s="1"/>
  <c r="D7505" i="1" a="1"/>
  <c r="D7505" i="1" s="1"/>
  <c r="D1457" i="1" a="1"/>
  <c r="D1457" i="1" s="1"/>
  <c r="D785" i="1" a="1"/>
  <c r="D785" i="1" s="1"/>
  <c r="D1289" i="1" a="1"/>
  <c r="D1289" i="1" s="1"/>
  <c r="D1121" i="1" a="1"/>
  <c r="D1121" i="1" s="1"/>
  <c r="D281" i="1" a="1"/>
  <c r="D281" i="1" s="1"/>
  <c r="D449" i="1" a="1"/>
  <c r="D449" i="1" s="1"/>
  <c r="D617" i="1" a="1"/>
  <c r="D617" i="1" s="1"/>
  <c r="D8177" i="1" a="1"/>
  <c r="D8177" i="1" s="1"/>
  <c r="D8009" i="1" a="1"/>
  <c r="D8009" i="1" s="1"/>
  <c r="D7673" i="1" a="1"/>
  <c r="D7673" i="1" s="1"/>
  <c r="D7168" i="1" a="1"/>
  <c r="D7168" i="1" s="1"/>
  <c r="D6832" i="1" a="1"/>
  <c r="D6832" i="1" s="1"/>
  <c r="D6328" i="1" a="1"/>
  <c r="D6328" i="1" s="1"/>
  <c r="D7336" i="1" a="1"/>
  <c r="D7336" i="1" s="1"/>
  <c r="D7000" i="1" a="1"/>
  <c r="D7000" i="1" s="1"/>
  <c r="D6664" i="1" a="1"/>
  <c r="D6664" i="1" s="1"/>
  <c r="D5824" i="1" a="1"/>
  <c r="D5824" i="1" s="1"/>
  <c r="D6160" i="1" a="1"/>
  <c r="D6160" i="1" s="1"/>
  <c r="D5656" i="1" a="1"/>
  <c r="D5656" i="1" s="1"/>
  <c r="D5320" i="1" a="1"/>
  <c r="D5320" i="1" s="1"/>
  <c r="D1792" i="1" a="1"/>
  <c r="D1792" i="1" s="1"/>
  <c r="D4816" i="1" a="1"/>
  <c r="D4816" i="1" s="1"/>
  <c r="D4480" i="1" a="1"/>
  <c r="D4480" i="1" s="1"/>
  <c r="D4144" i="1" a="1"/>
  <c r="D4144" i="1" s="1"/>
  <c r="D3808" i="1" a="1"/>
  <c r="D3808" i="1" s="1"/>
  <c r="D3472" i="1" a="1"/>
  <c r="D3472" i="1" s="1"/>
  <c r="D3136" i="1" a="1"/>
  <c r="D3136" i="1" s="1"/>
  <c r="D2800" i="1" a="1"/>
  <c r="D2800" i="1" s="1"/>
  <c r="D2464" i="1" a="1"/>
  <c r="D2464" i="1" s="1"/>
  <c r="D5488" i="1" a="1"/>
  <c r="D5488" i="1" s="1"/>
  <c r="D5152" i="1" a="1"/>
  <c r="D5152" i="1" s="1"/>
  <c r="D5992" i="1" a="1"/>
  <c r="D5992" i="1" s="1"/>
  <c r="D6496" i="1" a="1"/>
  <c r="D6496" i="1" s="1"/>
  <c r="D3640" i="1" a="1"/>
  <c r="D3640" i="1" s="1"/>
  <c r="D1960" i="1" a="1"/>
  <c r="D1960" i="1" s="1"/>
  <c r="D4648" i="1" a="1"/>
  <c r="D4648" i="1" s="1"/>
  <c r="D2968" i="1" a="1"/>
  <c r="D2968" i="1" s="1"/>
  <c r="D3976" i="1" a="1"/>
  <c r="D3976" i="1" s="1"/>
  <c r="D4984" i="1" a="1"/>
  <c r="D4984" i="1" s="1"/>
  <c r="D2296" i="1" a="1"/>
  <c r="D2296" i="1" s="1"/>
  <c r="D953" i="1" a="1"/>
  <c r="D953" i="1" s="1"/>
  <c r="D3304" i="1" a="1"/>
  <c r="D3304" i="1" s="1"/>
  <c r="D2632" i="1" a="1"/>
  <c r="D2632" i="1" s="1"/>
  <c r="D1625" i="1" a="1"/>
  <c r="D1625" i="1" s="1"/>
  <c r="D4312" i="1" a="1"/>
  <c r="D4312" i="1" s="1"/>
  <c r="D2128" i="1" a="1"/>
  <c r="D2128" i="1" s="1"/>
  <c r="D7857" i="1" a="1"/>
  <c r="D7857" i="1" s="1"/>
  <c r="D8697" i="1" a="1"/>
  <c r="D8697" i="1" s="1"/>
  <c r="D8529" i="1" a="1"/>
  <c r="D8529" i="1" s="1"/>
  <c r="D7521" i="1" a="1"/>
  <c r="D7521" i="1" s="1"/>
  <c r="D1473" i="1" a="1"/>
  <c r="D1473" i="1" s="1"/>
  <c r="D801" i="1" a="1"/>
  <c r="D801" i="1" s="1"/>
  <c r="D1305" i="1" a="1"/>
  <c r="D1305" i="1" s="1"/>
  <c r="D1137" i="1" a="1"/>
  <c r="D1137" i="1" s="1"/>
  <c r="D969" i="1" a="1"/>
  <c r="D969" i="1" s="1"/>
  <c r="D297" i="1" a="1"/>
  <c r="D297" i="1" s="1"/>
  <c r="D8193" i="1" a="1"/>
  <c r="D8193" i="1" s="1"/>
  <c r="D465" i="1" a="1"/>
  <c r="D465" i="1" s="1"/>
  <c r="D8025" i="1" a="1"/>
  <c r="D8025" i="1" s="1"/>
  <c r="D7689" i="1" a="1"/>
  <c r="D7689" i="1" s="1"/>
  <c r="D8361" i="1" a="1"/>
  <c r="D8361" i="1" s="1"/>
  <c r="D7184" i="1" a="1"/>
  <c r="D7184" i="1" s="1"/>
  <c r="D6848" i="1" a="1"/>
  <c r="D6848" i="1" s="1"/>
  <c r="D6344" i="1" a="1"/>
  <c r="D6344" i="1" s="1"/>
  <c r="D7352" i="1" a="1"/>
  <c r="D7352" i="1" s="1"/>
  <c r="D7016" i="1" a="1"/>
  <c r="D7016" i="1" s="1"/>
  <c r="D6680" i="1" a="1"/>
  <c r="D6680" i="1" s="1"/>
  <c r="D5840" i="1" a="1"/>
  <c r="D5840" i="1" s="1"/>
  <c r="D6176" i="1" a="1"/>
  <c r="D6176" i="1" s="1"/>
  <c r="D5672" i="1" a="1"/>
  <c r="D5672" i="1" s="1"/>
  <c r="D5336" i="1" a="1"/>
  <c r="D5336" i="1" s="1"/>
  <c r="D1976" i="1" a="1"/>
  <c r="D1976" i="1" s="1"/>
  <c r="D1808" i="1" a="1"/>
  <c r="D1808" i="1" s="1"/>
  <c r="D633" i="1" a="1"/>
  <c r="D633" i="1" s="1"/>
  <c r="D4832" i="1" a="1"/>
  <c r="D4832" i="1" s="1"/>
  <c r="D4496" i="1" a="1"/>
  <c r="D4496" i="1" s="1"/>
  <c r="D4160" i="1" a="1"/>
  <c r="D4160" i="1" s="1"/>
  <c r="D3824" i="1" a="1"/>
  <c r="D3824" i="1" s="1"/>
  <c r="D3488" i="1" a="1"/>
  <c r="D3488" i="1" s="1"/>
  <c r="D3152" i="1" a="1"/>
  <c r="D3152" i="1" s="1"/>
  <c r="D2816" i="1" a="1"/>
  <c r="D2816" i="1" s="1"/>
  <c r="D2480" i="1" a="1"/>
  <c r="D2480" i="1" s="1"/>
  <c r="D6008" i="1" a="1"/>
  <c r="D6008" i="1" s="1"/>
  <c r="D5504" i="1" a="1"/>
  <c r="D5504" i="1" s="1"/>
  <c r="D5168" i="1" a="1"/>
  <c r="D5168" i="1" s="1"/>
  <c r="D6512" i="1" a="1"/>
  <c r="D6512" i="1" s="1"/>
  <c r="D4664" i="1" a="1"/>
  <c r="D4664" i="1" s="1"/>
  <c r="D2984" i="1" a="1"/>
  <c r="D2984" i="1" s="1"/>
  <c r="D3992" i="1" a="1"/>
  <c r="D3992" i="1" s="1"/>
  <c r="D5000" i="1" a="1"/>
  <c r="D5000" i="1" s="1"/>
  <c r="D2312" i="1" a="1"/>
  <c r="D2312" i="1" s="1"/>
  <c r="D3320" i="1" a="1"/>
  <c r="D3320" i="1" s="1"/>
  <c r="D4328" i="1" a="1"/>
  <c r="D4328" i="1" s="1"/>
  <c r="D2144" i="1" a="1"/>
  <c r="D2144" i="1" s="1"/>
  <c r="D3656" i="1" a="1"/>
  <c r="D3656" i="1" s="1"/>
  <c r="D1641" i="1" a="1"/>
  <c r="D1641" i="1" s="1"/>
  <c r="D129" i="1" a="1"/>
  <c r="D129" i="1" s="1"/>
  <c r="D2648" i="1" a="1"/>
  <c r="D2648" i="1" s="1"/>
  <c r="D8545" i="1" a="1"/>
  <c r="D8545" i="1" s="1"/>
  <c r="D8713" i="1" a="1"/>
  <c r="D8713" i="1" s="1"/>
  <c r="D8377" i="1" a="1"/>
  <c r="D8377" i="1" s="1"/>
  <c r="D7537" i="1" a="1"/>
  <c r="D7537" i="1" s="1"/>
  <c r="D8041" i="1" a="1"/>
  <c r="D8041" i="1" s="1"/>
  <c r="D1489" i="1" a="1"/>
  <c r="D1489" i="1" s="1"/>
  <c r="D1153" i="1" a="1"/>
  <c r="D1153" i="1" s="1"/>
  <c r="D1321" i="1" a="1"/>
  <c r="D1321" i="1" s="1"/>
  <c r="D817" i="1" a="1"/>
  <c r="D817" i="1" s="1"/>
  <c r="D985" i="1" a="1"/>
  <c r="D985" i="1" s="1"/>
  <c r="D7873" i="1" a="1"/>
  <c r="D7873" i="1" s="1"/>
  <c r="D481" i="1" a="1"/>
  <c r="D481" i="1" s="1"/>
  <c r="D1657" i="1" a="1"/>
  <c r="D1657" i="1" s="1"/>
  <c r="D8209" i="1" a="1"/>
  <c r="D8209" i="1" s="1"/>
  <c r="D7705" i="1" a="1"/>
  <c r="D7705" i="1" s="1"/>
  <c r="D7200" i="1" a="1"/>
  <c r="D7200" i="1" s="1"/>
  <c r="D6864" i="1" a="1"/>
  <c r="D6864" i="1" s="1"/>
  <c r="D6360" i="1" a="1"/>
  <c r="D6360" i="1" s="1"/>
  <c r="D7368" i="1" a="1"/>
  <c r="D7368" i="1" s="1"/>
  <c r="D7032" i="1" a="1"/>
  <c r="D7032" i="1" s="1"/>
  <c r="D6696" i="1" a="1"/>
  <c r="D6696" i="1" s="1"/>
  <c r="D5856" i="1" a="1"/>
  <c r="D5856" i="1" s="1"/>
  <c r="D6192" i="1" a="1"/>
  <c r="D6192" i="1" s="1"/>
  <c r="D649" i="1" a="1"/>
  <c r="D649" i="1" s="1"/>
  <c r="D5688" i="1" a="1"/>
  <c r="D5688" i="1" s="1"/>
  <c r="D5352" i="1" a="1"/>
  <c r="D5352" i="1" s="1"/>
  <c r="D1992" i="1" a="1"/>
  <c r="D1992" i="1" s="1"/>
  <c r="D1824" i="1" a="1"/>
  <c r="D1824" i="1" s="1"/>
  <c r="D6024" i="1" a="1"/>
  <c r="D6024" i="1" s="1"/>
  <c r="D4848" i="1" a="1"/>
  <c r="D4848" i="1" s="1"/>
  <c r="D4512" i="1" a="1"/>
  <c r="D4512" i="1" s="1"/>
  <c r="D4176" i="1" a="1"/>
  <c r="D4176" i="1" s="1"/>
  <c r="D3840" i="1" a="1"/>
  <c r="D3840" i="1" s="1"/>
  <c r="D3504" i="1" a="1"/>
  <c r="D3504" i="1" s="1"/>
  <c r="D3168" i="1" a="1"/>
  <c r="D3168" i="1" s="1"/>
  <c r="D2832" i="1" a="1"/>
  <c r="D2832" i="1" s="1"/>
  <c r="D2496" i="1" a="1"/>
  <c r="D2496" i="1" s="1"/>
  <c r="D6528" i="1" a="1"/>
  <c r="D6528" i="1" s="1"/>
  <c r="D5520" i="1" a="1"/>
  <c r="D5520" i="1" s="1"/>
  <c r="D5184" i="1" a="1"/>
  <c r="D5184" i="1" s="1"/>
  <c r="D3000" i="1" a="1"/>
  <c r="D3000" i="1" s="1"/>
  <c r="D4008" i="1" a="1"/>
  <c r="D4008" i="1" s="1"/>
  <c r="D145" i="1" a="1"/>
  <c r="D145" i="1" s="1"/>
  <c r="D5016" i="1" a="1"/>
  <c r="D5016" i="1" s="1"/>
  <c r="D2328" i="1" a="1"/>
  <c r="D2328" i="1" s="1"/>
  <c r="D3336" i="1" a="1"/>
  <c r="D3336" i="1" s="1"/>
  <c r="D4344" i="1" a="1"/>
  <c r="D4344" i="1" s="1"/>
  <c r="D2160" i="1" a="1"/>
  <c r="D2160" i="1" s="1"/>
  <c r="D2664" i="1" a="1"/>
  <c r="D2664" i="1" s="1"/>
  <c r="D4680" i="1" a="1"/>
  <c r="D4680" i="1" s="1"/>
  <c r="D3672" i="1" a="1"/>
  <c r="D3672" i="1" s="1"/>
  <c r="D313" i="1" a="1"/>
  <c r="D313" i="1" s="1"/>
  <c r="C28" i="15"/>
  <c r="D23" i="15"/>
  <c r="C29" i="15"/>
  <c r="C26" i="15"/>
  <c r="D29" i="15"/>
  <c r="C25" i="15"/>
  <c r="C27" i="15"/>
  <c r="D24" i="15"/>
  <c r="D25" i="15"/>
  <c r="D26" i="15"/>
  <c r="D27" i="15"/>
  <c r="D28" i="15"/>
  <c r="AB4" i="9" a="1"/>
  <c r="AD59" i="9" s="1"/>
  <c r="G2" i="1" l="1"/>
  <c r="AB12" i="9"/>
  <c r="AC43" i="9"/>
  <c r="AD106" i="9"/>
  <c r="AC154" i="9"/>
  <c r="AB118" i="9"/>
  <c r="AC177" i="9"/>
  <c r="AB121" i="9"/>
  <c r="AD129" i="9"/>
  <c r="AB167" i="9"/>
  <c r="AB203" i="9"/>
  <c r="AB169" i="9"/>
  <c r="AC208" i="9"/>
  <c r="AB101" i="9"/>
  <c r="AD149" i="9"/>
  <c r="AC205" i="9"/>
  <c r="AC176" i="9"/>
  <c r="AB151" i="9"/>
  <c r="AD13" i="9"/>
  <c r="AC271" i="9"/>
  <c r="AB236" i="9"/>
  <c r="AC59" i="9"/>
  <c r="AB21" i="9"/>
  <c r="AB37" i="9"/>
  <c r="AB70" i="9"/>
  <c r="AD260" i="9"/>
  <c r="AD161" i="9"/>
  <c r="AC287" i="9"/>
  <c r="AC192" i="9"/>
  <c r="AD100" i="9"/>
  <c r="AB5" i="9"/>
  <c r="AD146" i="9"/>
  <c r="AB293" i="9"/>
  <c r="AC174" i="9"/>
  <c r="AC340" i="9"/>
  <c r="AD219" i="9"/>
  <c r="AD326" i="9"/>
  <c r="AB304" i="9"/>
  <c r="AC360" i="9"/>
  <c r="AC355" i="9"/>
  <c r="AC352" i="9"/>
  <c r="AD395" i="9"/>
  <c r="AC356" i="9"/>
  <c r="AD388" i="9"/>
  <c r="AD396" i="9"/>
  <c r="AC275" i="9"/>
  <c r="AB154" i="9"/>
  <c r="AD166" i="9"/>
  <c r="AB256" i="9"/>
  <c r="AB126" i="9"/>
  <c r="AD34" i="9"/>
  <c r="AD114" i="9"/>
  <c r="AC87" i="9"/>
  <c r="AB95" i="9"/>
  <c r="AC168" i="9"/>
  <c r="AC263" i="9"/>
  <c r="AC183" i="9"/>
  <c r="AB227" i="9"/>
  <c r="AD107" i="9"/>
  <c r="AB260" i="9"/>
  <c r="AB180" i="9"/>
  <c r="AC25" i="9"/>
  <c r="AD94" i="9"/>
  <c r="AB46" i="9"/>
  <c r="AC44" i="9"/>
  <c r="AB159" i="9"/>
  <c r="AD113" i="9"/>
  <c r="AC251" i="9"/>
  <c r="AC187" i="9"/>
  <c r="AC220" i="9"/>
  <c r="AB81" i="9"/>
  <c r="AB248" i="9"/>
  <c r="AB184" i="9"/>
  <c r="AC21" i="9"/>
  <c r="AC101" i="9"/>
  <c r="AB58" i="9"/>
  <c r="AC68" i="9"/>
  <c r="AB155" i="9"/>
  <c r="AD85" i="9"/>
  <c r="AD147" i="9"/>
  <c r="AB186" i="9"/>
  <c r="AD126" i="9"/>
  <c r="AB150" i="9"/>
  <c r="AD86" i="9"/>
  <c r="AC28" i="9"/>
  <c r="AB117" i="9"/>
  <c r="AB234" i="9"/>
  <c r="AD180" i="9"/>
  <c r="AB33" i="9"/>
  <c r="AC139" i="9"/>
  <c r="AC113" i="9"/>
  <c r="AB119" i="9"/>
  <c r="AC118" i="9"/>
  <c r="AC255" i="9"/>
  <c r="AB188" i="9"/>
  <c r="AD17" i="9"/>
  <c r="AC134" i="9"/>
  <c r="AC239" i="9"/>
  <c r="AC224" i="9"/>
  <c r="AD11" i="9"/>
  <c r="AC193" i="9"/>
  <c r="AD54" i="9"/>
  <c r="AD48" i="9"/>
  <c r="AC92" i="9"/>
  <c r="AD109" i="9"/>
  <c r="AD159" i="9"/>
  <c r="AD124" i="9"/>
  <c r="AC209" i="9"/>
  <c r="AC11" i="9"/>
  <c r="AC172" i="9"/>
  <c r="AD207" i="9"/>
  <c r="AD312" i="9"/>
  <c r="AB255" i="9"/>
  <c r="AC342" i="9"/>
  <c r="AC256" i="9"/>
  <c r="AB193" i="9"/>
  <c r="AB145" i="9"/>
  <c r="AB54" i="9"/>
  <c r="AD294" i="9"/>
  <c r="AD276" i="9"/>
  <c r="AC122" i="9"/>
  <c r="AD49" i="9"/>
  <c r="AC97" i="9"/>
  <c r="AD128" i="9"/>
  <c r="AB97" i="9"/>
  <c r="AC175" i="9"/>
  <c r="AD155" i="9"/>
  <c r="AD32" i="9"/>
  <c r="AD197" i="9"/>
  <c r="AD139" i="9"/>
  <c r="AC107" i="9"/>
  <c r="AC49" i="9"/>
  <c r="AD262" i="9"/>
  <c r="AB202" i="9"/>
  <c r="AB149" i="9"/>
  <c r="AB135" i="9"/>
  <c r="AC65" i="9"/>
  <c r="AD246" i="9"/>
  <c r="AD156" i="9"/>
  <c r="AB137" i="9"/>
  <c r="AB43" i="9"/>
  <c r="AC100" i="9"/>
  <c r="AD36" i="9"/>
  <c r="AD58" i="9"/>
  <c r="AD120" i="9"/>
  <c r="AC269" i="9"/>
  <c r="AD177" i="9"/>
  <c r="AC159" i="9"/>
  <c r="AB278" i="9"/>
  <c r="AD61" i="9"/>
  <c r="AB87" i="9"/>
  <c r="AD40" i="9"/>
  <c r="AB52" i="9"/>
  <c r="AB134" i="9"/>
  <c r="AC265" i="9"/>
  <c r="AC184" i="9"/>
  <c r="AB178" i="9"/>
  <c r="AD284" i="9"/>
  <c r="AB147" i="9"/>
  <c r="AD92" i="9"/>
  <c r="AD98" i="9"/>
  <c r="AB53" i="9"/>
  <c r="AC229" i="9"/>
  <c r="AB191" i="9"/>
  <c r="AD216" i="9"/>
  <c r="AC389" i="9"/>
  <c r="AB390" i="9"/>
  <c r="AC286" i="9"/>
  <c r="AD364" i="9"/>
  <c r="AD302" i="9"/>
  <c r="AC341" i="9"/>
  <c r="AB325" i="9"/>
  <c r="AC301" i="9"/>
  <c r="AB285" i="9"/>
  <c r="AD123" i="9"/>
  <c r="AC81" i="9"/>
  <c r="AC137" i="9"/>
  <c r="AB165" i="9"/>
  <c r="AB35" i="9"/>
  <c r="AB7" i="9"/>
  <c r="AB76" i="9"/>
  <c r="AD214" i="9"/>
  <c r="AD181" i="9"/>
  <c r="AD196" i="9"/>
  <c r="AD111" i="9"/>
  <c r="AB60" i="9"/>
  <c r="AB219" i="9"/>
  <c r="AD101" i="9"/>
  <c r="AB86" i="9"/>
  <c r="AD79" i="9"/>
  <c r="AD158" i="9"/>
  <c r="AC223" i="9"/>
  <c r="AD127" i="9"/>
  <c r="AB102" i="9"/>
  <c r="AD15" i="9"/>
  <c r="AC289" i="9"/>
  <c r="AC207" i="9"/>
  <c r="AC126" i="9"/>
  <c r="AB11" i="9"/>
  <c r="AB15" i="9"/>
  <c r="AC31" i="9"/>
  <c r="AD42" i="9"/>
  <c r="AC189" i="9"/>
  <c r="AD290" i="9"/>
  <c r="AD193" i="9"/>
  <c r="AD192" i="9"/>
  <c r="AB294" i="9"/>
  <c r="AC164" i="9"/>
  <c r="AB110" i="9"/>
  <c r="AD24" i="9"/>
  <c r="AD30" i="9"/>
  <c r="AB196" i="9"/>
  <c r="AC22" i="9"/>
  <c r="AD205" i="9"/>
  <c r="AC199" i="9"/>
  <c r="AC80" i="9"/>
  <c r="AC120" i="9"/>
  <c r="AB50" i="9"/>
  <c r="AC77" i="9"/>
  <c r="AC74" i="9"/>
  <c r="AB288" i="9"/>
  <c r="AB223" i="9"/>
  <c r="AC227" i="9"/>
  <c r="AC400" i="9"/>
  <c r="AD386" i="9"/>
  <c r="AC117" i="9"/>
  <c r="AC268" i="9"/>
  <c r="AB251" i="9"/>
  <c r="AC325" i="9"/>
  <c r="AC305" i="9"/>
  <c r="AB287" i="9"/>
  <c r="AB229" i="9"/>
  <c r="AC34" i="9"/>
  <c r="AB230" i="9"/>
  <c r="AD135" i="9"/>
  <c r="AB143" i="9"/>
  <c r="AD88" i="9"/>
  <c r="AD110" i="9"/>
  <c r="AB69" i="9"/>
  <c r="AC217" i="9"/>
  <c r="AD43" i="9"/>
  <c r="AC82" i="9"/>
  <c r="AB226" i="9"/>
  <c r="AD69" i="9"/>
  <c r="AC52" i="9"/>
  <c r="AD44" i="9"/>
  <c r="AB56" i="9"/>
  <c r="AC181" i="9"/>
  <c r="AC293" i="9"/>
  <c r="AC66" i="9"/>
  <c r="AD280" i="9"/>
  <c r="AD404" i="9"/>
  <c r="AC372" i="9"/>
  <c r="AC394" i="9"/>
  <c r="AD384" i="9"/>
  <c r="AB362" i="9"/>
  <c r="AB257" i="9"/>
  <c r="AC78" i="9"/>
  <c r="AC14" i="9"/>
  <c r="AB161" i="9"/>
  <c r="AC60" i="9"/>
  <c r="AD160" i="9"/>
  <c r="AC191" i="9"/>
  <c r="AB133" i="9"/>
  <c r="AD145" i="9"/>
  <c r="AC27" i="9"/>
  <c r="AC58" i="9"/>
  <c r="AD278" i="9"/>
  <c r="AC135" i="9"/>
  <c r="AB282" i="9"/>
  <c r="AB103" i="9"/>
  <c r="AD75" i="9"/>
  <c r="AC158" i="9"/>
  <c r="AC140" i="9"/>
  <c r="AD70" i="9"/>
  <c r="AC241" i="9"/>
  <c r="AD7" i="9"/>
  <c r="AC162" i="9"/>
  <c r="AC156" i="9"/>
  <c r="AD16" i="9"/>
  <c r="AC225" i="9"/>
  <c r="AD213" i="9"/>
  <c r="AD292" i="9"/>
  <c r="AB75" i="9"/>
  <c r="AB111" i="9"/>
  <c r="AC79" i="9"/>
  <c r="AC85" i="9"/>
  <c r="AC106" i="9"/>
  <c r="AB232" i="9"/>
  <c r="AB172" i="9"/>
  <c r="AD116" i="9"/>
  <c r="AC235" i="9"/>
  <c r="AC72" i="9"/>
  <c r="AC116" i="9"/>
  <c r="AC83" i="9"/>
  <c r="AC73" i="9"/>
  <c r="AC90" i="9"/>
  <c r="AD238" i="9"/>
  <c r="AB164" i="9"/>
  <c r="AD103" i="9"/>
  <c r="AB242" i="9"/>
  <c r="AB163" i="9"/>
  <c r="AD9" i="9"/>
  <c r="AD28" i="9"/>
  <c r="AC29" i="9"/>
  <c r="AD202" i="9"/>
  <c r="AC145" i="9"/>
  <c r="AB190" i="9"/>
  <c r="AB402" i="9"/>
  <c r="AC392" i="9"/>
  <c r="AD334" i="9"/>
  <c r="AB372" i="9"/>
  <c r="AD369" i="9"/>
  <c r="AC329" i="9"/>
  <c r="AC214" i="9"/>
  <c r="AD363" i="9"/>
  <c r="AD328" i="9"/>
  <c r="AD102" i="9"/>
  <c r="AD230" i="9"/>
  <c r="AD212" i="9"/>
  <c r="AC150" i="9"/>
  <c r="AB67" i="9"/>
  <c r="AB39" i="9"/>
  <c r="AB22" i="9"/>
  <c r="AB28" i="9"/>
  <c r="AB220" i="9"/>
  <c r="AD115" i="9"/>
  <c r="AB93" i="9"/>
  <c r="AB266" i="9"/>
  <c r="AB157" i="9"/>
  <c r="AB99" i="9"/>
  <c r="AB71" i="9"/>
  <c r="AB38" i="9"/>
  <c r="AB44" i="9"/>
  <c r="AB204" i="9"/>
  <c r="AC54" i="9"/>
  <c r="AB29" i="9"/>
  <c r="AB250" i="9"/>
  <c r="AC142" i="9"/>
  <c r="AC96" i="9"/>
  <c r="AC32" i="9"/>
  <c r="AD133" i="9"/>
  <c r="AD25" i="9"/>
  <c r="AB74" i="9"/>
  <c r="AC15" i="9"/>
  <c r="AB64" i="9"/>
  <c r="AB16" i="9"/>
  <c r="AD152" i="9"/>
  <c r="AD226" i="9"/>
  <c r="AD274" i="9"/>
  <c r="AC129" i="9"/>
  <c r="AB215" i="9"/>
  <c r="AC127" i="9"/>
  <c r="AD208" i="9"/>
  <c r="AD272" i="9"/>
  <c r="AC130" i="9"/>
  <c r="AD29" i="9"/>
  <c r="AD121" i="9"/>
  <c r="AD33" i="9"/>
  <c r="AC67" i="9"/>
  <c r="AB116" i="9"/>
  <c r="AB68" i="9"/>
  <c r="AC9" i="9"/>
  <c r="AD174" i="9"/>
  <c r="AD222" i="9"/>
  <c r="AC281" i="9"/>
  <c r="AC153" i="9"/>
  <c r="AB211" i="9"/>
  <c r="AD140" i="9"/>
  <c r="AD220" i="9"/>
  <c r="AD268" i="9"/>
  <c r="AD37" i="9"/>
  <c r="AD125" i="9"/>
  <c r="AD41" i="9"/>
  <c r="AC71" i="9"/>
  <c r="AC7" i="9"/>
  <c r="AB72" i="9"/>
  <c r="AC13" i="9"/>
  <c r="AD168" i="9"/>
  <c r="AD234" i="9"/>
  <c r="AC70" i="9"/>
  <c r="AD217" i="9"/>
  <c r="AD164" i="9"/>
  <c r="AD248" i="9"/>
  <c r="AD392" i="9"/>
  <c r="AD385" i="9"/>
  <c r="AC404" i="9"/>
  <c r="AB360" i="9"/>
  <c r="AD257" i="9"/>
  <c r="AD383" i="9"/>
  <c r="AB297" i="9"/>
  <c r="AB366" i="9"/>
  <c r="AC384" i="9"/>
  <c r="AC348" i="9"/>
  <c r="AC296" i="9"/>
  <c r="AB57" i="9"/>
  <c r="AD273" i="9"/>
  <c r="AD19" i="9"/>
  <c r="AD322" i="9"/>
  <c r="AD195" i="9"/>
  <c r="AC323" i="9"/>
  <c r="AC258" i="9"/>
  <c r="AC115" i="9"/>
  <c r="AD53" i="9"/>
  <c r="AB171" i="9"/>
  <c r="AC128" i="9"/>
  <c r="AD57" i="9"/>
  <c r="AC95" i="9"/>
  <c r="AD52" i="9"/>
  <c r="AB10" i="9"/>
  <c r="AB80" i="9"/>
  <c r="AC37" i="9"/>
  <c r="AC42" i="9"/>
  <c r="AC163" i="9"/>
  <c r="AD210" i="9"/>
  <c r="AC253" i="9"/>
  <c r="AB296" i="9"/>
  <c r="AB140" i="9"/>
  <c r="AB199" i="9"/>
  <c r="AD55" i="9"/>
  <c r="AB170" i="9"/>
  <c r="AB214" i="9"/>
  <c r="AD256" i="9"/>
  <c r="AD151" i="9"/>
  <c r="AC104" i="9"/>
  <c r="AB19" i="9"/>
  <c r="AD137" i="9"/>
  <c r="AC76" i="9"/>
  <c r="AD104" i="9"/>
  <c r="AB62" i="9"/>
  <c r="AC19" i="9"/>
  <c r="AC89" i="9"/>
  <c r="AD46" i="9"/>
  <c r="AB4" i="9"/>
  <c r="AD144" i="9"/>
  <c r="AC201" i="9"/>
  <c r="AB244" i="9"/>
  <c r="AD286" i="9"/>
  <c r="AC121" i="9"/>
  <c r="AD189" i="9"/>
  <c r="AC18" i="9"/>
  <c r="AC151" i="9"/>
  <c r="AD204" i="9"/>
  <c r="AC247" i="9"/>
  <c r="AB290" i="9"/>
  <c r="AB27" i="9"/>
  <c r="AD141" i="9"/>
  <c r="AC84" i="9"/>
  <c r="AD108" i="9"/>
  <c r="AB66" i="9"/>
  <c r="AC23" i="9"/>
  <c r="AC93" i="9"/>
  <c r="AD50" i="9"/>
  <c r="AB8" i="9"/>
  <c r="AD136" i="9"/>
  <c r="AB208" i="9"/>
  <c r="AD266" i="9"/>
  <c r="AD91" i="9"/>
  <c r="AC196" i="9"/>
  <c r="AB109" i="9"/>
  <c r="AC195" i="9"/>
  <c r="AB254" i="9"/>
  <c r="AC393" i="9"/>
  <c r="AC381" i="9"/>
  <c r="AB403" i="9"/>
  <c r="AB399" i="9"/>
  <c r="AD370" i="9"/>
  <c r="AD327" i="9"/>
  <c r="AD403" i="9"/>
  <c r="AB381" i="9"/>
  <c r="AB340" i="9"/>
  <c r="AB382" i="9"/>
  <c r="AB350" i="9"/>
  <c r="AC380" i="9"/>
  <c r="AD275" i="9"/>
  <c r="AD323" i="9"/>
  <c r="AD253" i="9"/>
  <c r="AD342" i="9"/>
  <c r="AD303" i="9"/>
  <c r="AC198" i="9"/>
  <c r="AC358" i="9"/>
  <c r="AD315" i="9"/>
  <c r="AC248" i="9"/>
  <c r="AB342" i="9"/>
  <c r="AB310" i="9"/>
  <c r="AC250" i="9"/>
  <c r="AD51" i="9"/>
  <c r="AD165" i="9"/>
  <c r="AC144" i="9"/>
  <c r="AB123" i="9"/>
  <c r="AD89" i="9"/>
  <c r="AB47" i="9"/>
  <c r="AC4" i="9"/>
  <c r="AB90" i="9"/>
  <c r="AD68" i="9"/>
  <c r="AC47" i="9"/>
  <c r="AB26" i="9"/>
  <c r="AD4" i="9"/>
  <c r="AB96" i="9"/>
  <c r="AD74" i="9"/>
  <c r="AC53" i="9"/>
  <c r="AB32" i="9"/>
  <c r="AD10" i="9"/>
  <c r="AD63" i="9"/>
  <c r="AC131" i="9"/>
  <c r="AC173" i="9"/>
  <c r="AD194" i="9"/>
  <c r="AB216" i="9"/>
  <c r="AC237" i="9"/>
  <c r="AD258" i="9"/>
  <c r="AB280" i="9"/>
  <c r="AB17" i="9"/>
  <c r="AC102" i="9"/>
  <c r="AD150" i="9"/>
  <c r="AB183" i="9"/>
  <c r="AC204" i="9"/>
  <c r="AD225" i="9"/>
  <c r="AB77" i="9"/>
  <c r="AB138" i="9"/>
  <c r="AD176" i="9"/>
  <c r="AB198" i="9"/>
  <c r="AC219" i="9"/>
  <c r="AD240" i="9"/>
  <c r="AB262" i="9"/>
  <c r="AC283" i="9"/>
  <c r="AC146" i="9"/>
  <c r="AB125" i="9"/>
  <c r="AD93" i="9"/>
  <c r="AB51" i="9"/>
  <c r="AC8" i="9"/>
  <c r="AD153" i="9"/>
  <c r="AC132" i="9"/>
  <c r="AC108" i="9"/>
  <c r="AD65" i="9"/>
  <c r="AB23" i="9"/>
  <c r="AC99" i="9"/>
  <c r="AB78" i="9"/>
  <c r="AD56" i="9"/>
  <c r="AC35" i="9"/>
  <c r="AB14" i="9"/>
  <c r="AC105" i="9"/>
  <c r="AB84" i="9"/>
  <c r="AD62" i="9"/>
  <c r="AC41" i="9"/>
  <c r="AB20" i="9"/>
  <c r="AC26" i="9"/>
  <c r="AC111" i="9"/>
  <c r="AC155" i="9"/>
  <c r="AC185" i="9"/>
  <c r="AD206" i="9"/>
  <c r="AB228" i="9"/>
  <c r="AC249" i="9"/>
  <c r="AD270" i="9"/>
  <c r="AB292" i="9"/>
  <c r="AB65" i="9"/>
  <c r="AB132" i="9"/>
  <c r="AD173" i="9"/>
  <c r="AB195" i="9"/>
  <c r="AC216" i="9"/>
  <c r="AD39" i="9"/>
  <c r="AC119" i="9"/>
  <c r="AB162" i="9"/>
  <c r="AD188" i="9"/>
  <c r="AB210" i="9"/>
  <c r="AC231" i="9"/>
  <c r="AD252" i="9"/>
  <c r="AB274" i="9"/>
  <c r="AC295" i="9"/>
  <c r="AB59" i="9"/>
  <c r="AC16" i="9"/>
  <c r="AD157" i="9"/>
  <c r="AC136" i="9"/>
  <c r="AC114" i="9"/>
  <c r="AD73" i="9"/>
  <c r="AB31" i="9"/>
  <c r="AC103" i="9"/>
  <c r="AB82" i="9"/>
  <c r="AD60" i="9"/>
  <c r="AC39" i="9"/>
  <c r="AB18" i="9"/>
  <c r="AC109" i="9"/>
  <c r="AB88" i="9"/>
  <c r="AD66" i="9"/>
  <c r="AC45" i="9"/>
  <c r="AB24" i="9"/>
  <c r="AC10" i="9"/>
  <c r="AD95" i="9"/>
  <c r="AC147" i="9"/>
  <c r="AD186" i="9"/>
  <c r="AC213" i="9"/>
  <c r="AC245" i="9"/>
  <c r="AB272" i="9"/>
  <c r="AC6" i="9"/>
  <c r="AB124" i="9"/>
  <c r="AB175" i="9"/>
  <c r="AD201" i="9"/>
  <c r="AD23" i="9"/>
  <c r="AB122" i="9"/>
  <c r="AB174" i="9"/>
  <c r="AB206" i="9"/>
  <c r="AD232" i="9"/>
  <c r="AC259" i="9"/>
  <c r="AC291" i="9"/>
  <c r="AB388" i="9"/>
  <c r="AC387" i="9"/>
  <c r="AD406" i="9"/>
  <c r="AC403" i="9"/>
  <c r="AC399" i="9"/>
  <c r="AD378" i="9"/>
  <c r="AC397" i="9"/>
  <c r="AD382" i="9"/>
  <c r="AC365" i="9"/>
  <c r="AD352" i="9"/>
  <c r="AC320" i="9"/>
  <c r="AD229" i="9"/>
  <c r="AC402" i="9"/>
  <c r="AC390" i="9"/>
  <c r="AC375" i="9"/>
  <c r="AC361" i="9"/>
  <c r="AB333" i="9"/>
  <c r="AC194" i="9"/>
  <c r="AB378" i="9"/>
  <c r="AC364" i="9"/>
  <c r="AB331" i="9"/>
  <c r="AC236" i="9"/>
  <c r="AC376" i="9"/>
  <c r="AC351" i="9"/>
  <c r="AD261" i="9"/>
  <c r="AD339" i="9"/>
  <c r="AB313" i="9"/>
  <c r="AD285" i="9"/>
  <c r="AD249" i="9"/>
  <c r="AD154" i="9"/>
  <c r="AB341" i="9"/>
  <c r="AD317" i="9"/>
  <c r="AC288" i="9"/>
  <c r="AC252" i="9"/>
  <c r="AB177" i="9"/>
  <c r="AC370" i="9"/>
  <c r="AB353" i="9"/>
  <c r="AB335" i="9"/>
  <c r="AB312" i="9"/>
  <c r="AC276" i="9"/>
  <c r="AD233" i="9"/>
  <c r="AD99" i="9"/>
  <c r="AB338" i="9"/>
  <c r="AB322" i="9"/>
  <c r="AB302" i="9"/>
  <c r="AC274" i="9"/>
  <c r="AD247" i="9"/>
  <c r="AC186" i="9"/>
  <c r="AC30" i="9"/>
  <c r="AD171" i="9"/>
  <c r="AC88" i="9"/>
  <c r="AD96" i="9"/>
  <c r="AD38" i="9"/>
  <c r="AB252" i="9"/>
  <c r="AC50" i="9"/>
  <c r="AC170" i="9"/>
  <c r="AD143" i="9"/>
  <c r="AD77" i="9"/>
  <c r="AC124" i="9"/>
  <c r="AC91" i="9"/>
  <c r="AB6" i="9"/>
  <c r="AC33" i="9"/>
  <c r="AC171" i="9"/>
  <c r="AC257" i="9"/>
  <c r="AB148" i="9"/>
  <c r="AD71" i="9"/>
  <c r="AB218" i="9"/>
  <c r="AC166" i="9"/>
  <c r="AD45" i="9"/>
  <c r="AC75" i="9"/>
  <c r="AC17" i="9"/>
  <c r="AC273" i="9"/>
  <c r="AC167" i="9"/>
  <c r="AD163" i="9"/>
  <c r="AB129" i="9"/>
  <c r="AC24" i="9"/>
  <c r="AD81" i="9"/>
  <c r="AD64" i="9"/>
  <c r="AB92" i="9"/>
  <c r="AD6" i="9"/>
  <c r="AD198" i="9"/>
  <c r="AB284" i="9"/>
  <c r="AB187" i="9"/>
  <c r="AB146" i="9"/>
  <c r="AD244" i="9"/>
  <c r="AD167" i="9"/>
  <c r="AC138" i="9"/>
  <c r="AC56" i="9"/>
  <c r="AD112" i="9"/>
  <c r="AD80" i="9"/>
  <c r="AB108" i="9"/>
  <c r="AD22" i="9"/>
  <c r="AD182" i="9"/>
  <c r="AB268" i="9"/>
  <c r="AC169" i="9"/>
  <c r="AB113" i="9"/>
  <c r="AD228" i="9"/>
  <c r="AB153" i="9"/>
  <c r="AD131" i="9"/>
  <c r="AB107" i="9"/>
  <c r="AC64" i="9"/>
  <c r="AD21" i="9"/>
  <c r="AC160" i="9"/>
  <c r="AB139" i="9"/>
  <c r="AD117" i="9"/>
  <c r="AB79" i="9"/>
  <c r="AC36" i="9"/>
  <c r="AB106" i="9"/>
  <c r="AD84" i="9"/>
  <c r="AC63" i="9"/>
  <c r="AB42" i="9"/>
  <c r="AD20" i="9"/>
  <c r="AB112" i="9"/>
  <c r="AD90" i="9"/>
  <c r="AC69" i="9"/>
  <c r="AB48" i="9"/>
  <c r="AD26" i="9"/>
  <c r="AC5" i="9"/>
  <c r="AB85" i="9"/>
  <c r="AB142" i="9"/>
  <c r="AD178" i="9"/>
  <c r="AB200" i="9"/>
  <c r="AC221" i="9"/>
  <c r="AD242" i="9"/>
  <c r="AB264" i="9"/>
  <c r="AC285" i="9"/>
  <c r="AC38" i="9"/>
  <c r="AD118" i="9"/>
  <c r="AC161" i="9"/>
  <c r="AC188" i="9"/>
  <c r="AD209" i="9"/>
  <c r="AB13" i="9"/>
  <c r="AC98" i="9"/>
  <c r="AD148" i="9"/>
  <c r="AB182" i="9"/>
  <c r="AC203" i="9"/>
  <c r="AD224" i="9"/>
  <c r="AB246" i="9"/>
  <c r="AC267" i="9"/>
  <c r="AD288" i="9"/>
  <c r="AB141" i="9"/>
  <c r="AD119" i="9"/>
  <c r="AB83" i="9"/>
  <c r="AC40" i="9"/>
  <c r="AD169" i="9"/>
  <c r="AC148" i="9"/>
  <c r="AB127" i="9"/>
  <c r="AD97" i="9"/>
  <c r="AB55" i="9"/>
  <c r="AC12" i="9"/>
  <c r="AB94" i="9"/>
  <c r="AD72" i="9"/>
  <c r="AC51" i="9"/>
  <c r="AB30" i="9"/>
  <c r="AD8" i="9"/>
  <c r="AB100" i="9"/>
  <c r="AD78" i="9"/>
  <c r="AC57" i="9"/>
  <c r="AB36" i="9"/>
  <c r="AD14" i="9"/>
  <c r="AD47" i="9"/>
  <c r="AC123" i="9"/>
  <c r="AB166" i="9"/>
  <c r="AD190" i="9"/>
  <c r="AB212" i="9"/>
  <c r="AC233" i="9"/>
  <c r="AD254" i="9"/>
  <c r="AB276" i="9"/>
  <c r="AC297" i="9"/>
  <c r="AC86" i="9"/>
  <c r="AD142" i="9"/>
  <c r="AB179" i="9"/>
  <c r="AC200" i="9"/>
  <c r="AD221" i="9"/>
  <c r="AB61" i="9"/>
  <c r="AB130" i="9"/>
  <c r="AD172" i="9"/>
  <c r="AB194" i="9"/>
  <c r="AC215" i="9"/>
  <c r="AD236" i="9"/>
  <c r="AB258" i="9"/>
  <c r="AC279" i="9"/>
  <c r="AB91" i="9"/>
  <c r="AC48" i="9"/>
  <c r="AD5" i="9"/>
  <c r="AC152" i="9"/>
  <c r="AB131" i="9"/>
  <c r="AD105" i="9"/>
  <c r="AB63" i="9"/>
  <c r="AC20" i="9"/>
  <c r="AB98" i="9"/>
  <c r="AD76" i="9"/>
  <c r="AC55" i="9"/>
  <c r="AB34" i="9"/>
  <c r="AD12" i="9"/>
  <c r="AB104" i="9"/>
  <c r="AD82" i="9"/>
  <c r="AC61" i="9"/>
  <c r="AB40" i="9"/>
  <c r="AD18" i="9"/>
  <c r="AD31" i="9"/>
  <c r="AB115" i="9"/>
  <c r="AB158" i="9"/>
  <c r="AB192" i="9"/>
  <c r="AB224" i="9"/>
  <c r="AD250" i="9"/>
  <c r="AC277" i="9"/>
  <c r="AB49" i="9"/>
  <c r="AD134" i="9"/>
  <c r="AC180" i="9"/>
  <c r="AC212" i="9"/>
  <c r="AB45" i="9"/>
  <c r="AD132" i="9"/>
  <c r="AD184" i="9"/>
  <c r="AC211" i="9"/>
  <c r="AB238" i="9"/>
  <c r="AB270" i="9"/>
  <c r="AD296" i="9"/>
  <c r="AC405" i="9"/>
  <c r="AB404" i="9"/>
  <c r="AD405" i="9"/>
  <c r="AB398" i="9"/>
  <c r="AB396" i="9"/>
  <c r="AB406" i="9"/>
  <c r="AD393" i="9"/>
  <c r="AB374" i="9"/>
  <c r="AC363" i="9"/>
  <c r="AB351" i="9"/>
  <c r="AB299" i="9"/>
  <c r="AB173" i="9"/>
  <c r="AB401" i="9"/>
  <c r="AC386" i="9"/>
  <c r="AD373" i="9"/>
  <c r="AD357" i="9"/>
  <c r="AC304" i="9"/>
  <c r="AB160" i="9"/>
  <c r="AD376" i="9"/>
  <c r="AC357" i="9"/>
  <c r="AB317" i="9"/>
  <c r="AD215" i="9"/>
  <c r="AC369" i="9"/>
  <c r="AD343" i="9"/>
  <c r="AD179" i="9"/>
  <c r="AD330" i="9"/>
  <c r="AB311" i="9"/>
  <c r="AC278" i="9"/>
  <c r="AD227" i="9"/>
  <c r="AD83" i="9"/>
  <c r="AD335" i="9"/>
  <c r="AC312" i="9"/>
  <c r="AB281" i="9"/>
  <c r="AC238" i="9"/>
  <c r="AB105" i="9"/>
  <c r="AC366" i="9"/>
  <c r="AC350" i="9"/>
  <c r="AC326" i="9"/>
  <c r="AB305" i="9"/>
  <c r="AB273" i="9"/>
  <c r="AC210" i="9"/>
  <c r="AB41" i="9"/>
  <c r="AB334" i="9"/>
  <c r="AC315" i="9"/>
  <c r="AD300" i="9"/>
  <c r="AD271" i="9"/>
  <c r="AD231" i="9"/>
  <c r="AB168" i="9"/>
  <c r="AB9" i="9"/>
  <c r="AB176" i="9"/>
  <c r="AC197" i="9"/>
  <c r="AD218" i="9"/>
  <c r="AB240" i="9"/>
  <c r="AC261" i="9"/>
  <c r="AD282" i="9"/>
  <c r="AD27" i="9"/>
  <c r="AC112" i="9"/>
  <c r="AB156" i="9"/>
  <c r="AD185" i="9"/>
  <c r="AB207" i="9"/>
  <c r="AC228" i="9"/>
  <c r="AD87" i="9"/>
  <c r="AC143" i="9"/>
  <c r="AC179" i="9"/>
  <c r="AD200" i="9"/>
  <c r="AB222" i="9"/>
  <c r="AC243" i="9"/>
  <c r="AD264" i="9"/>
  <c r="AB286" i="9"/>
  <c r="AD398" i="9"/>
  <c r="AB400" i="9"/>
  <c r="AB380" i="9"/>
  <c r="AD401" i="9"/>
  <c r="AB395" i="9"/>
  <c r="AB391" i="9"/>
  <c r="AD397" i="9"/>
  <c r="AB387" i="9"/>
  <c r="AD400" i="9"/>
  <c r="AB392" i="9"/>
  <c r="AC377" i="9"/>
  <c r="AB367" i="9"/>
  <c r="AB358" i="9"/>
  <c r="AD348" i="9"/>
  <c r="AC306" i="9"/>
  <c r="AD243" i="9"/>
  <c r="AC406" i="9"/>
  <c r="AB397" i="9"/>
  <c r="AB389" i="9"/>
  <c r="AD379" i="9"/>
  <c r="AD366" i="9"/>
  <c r="AB354" i="9"/>
  <c r="AD325" i="9"/>
  <c r="AC240" i="9"/>
  <c r="AC383" i="9"/>
  <c r="AC373" i="9"/>
  <c r="AB359" i="9"/>
  <c r="AC345" i="9"/>
  <c r="AD293" i="9"/>
  <c r="AC62" i="9"/>
  <c r="AD372" i="9"/>
  <c r="AD358" i="9"/>
  <c r="AB308" i="9"/>
  <c r="AD130" i="9"/>
  <c r="AC334" i="9"/>
  <c r="AC316" i="9"/>
  <c r="AC302" i="9"/>
  <c r="AB271" i="9"/>
  <c r="AD235" i="9"/>
  <c r="AD170" i="9"/>
  <c r="AC349" i="9"/>
  <c r="AB332" i="9"/>
  <c r="AC314" i="9"/>
  <c r="AC298" i="9"/>
  <c r="AD259" i="9"/>
  <c r="AB231" i="9"/>
  <c r="AC165" i="9"/>
  <c r="AD371" i="9"/>
  <c r="AD359" i="9"/>
  <c r="AB349" i="9"/>
  <c r="AD329" i="9"/>
  <c r="AD313" i="9"/>
  <c r="AD297" i="9"/>
  <c r="AB259" i="9"/>
  <c r="AC230" i="9"/>
  <c r="AD162" i="9"/>
  <c r="AC343" i="9"/>
  <c r="AC331" i="9"/>
  <c r="AD320" i="9"/>
  <c r="AB306" i="9"/>
  <c r="AC290" i="9"/>
  <c r="AD263" i="9"/>
  <c r="AB237" i="9"/>
  <c r="AC202" i="9"/>
  <c r="AC125" i="9"/>
  <c r="AC396" i="9"/>
  <c r="AC385" i="9"/>
  <c r="AC391" i="9"/>
  <c r="AD390" i="9"/>
  <c r="AD389" i="9"/>
  <c r="AD394" i="9"/>
  <c r="AC401" i="9"/>
  <c r="AB394" i="9"/>
  <c r="AB384" i="9"/>
  <c r="AD402" i="9"/>
  <c r="AC395" i="9"/>
  <c r="AC388" i="9"/>
  <c r="AB376" i="9"/>
  <c r="AD368" i="9"/>
  <c r="AD361" i="9"/>
  <c r="AD354" i="9"/>
  <c r="AD341" i="9"/>
  <c r="AC313" i="9"/>
  <c r="AC272" i="9"/>
  <c r="AB201" i="9"/>
  <c r="AB405" i="9"/>
  <c r="AD399" i="9"/>
  <c r="AD391" i="9"/>
  <c r="AB385" i="9"/>
  <c r="AC378" i="9"/>
  <c r="AC368" i="9"/>
  <c r="AC359" i="9"/>
  <c r="AD350" i="9"/>
  <c r="AD311" i="9"/>
  <c r="AC254" i="9"/>
  <c r="AB89" i="9"/>
  <c r="AC379" i="9"/>
  <c r="AC371" i="9"/>
  <c r="AD362" i="9"/>
  <c r="AB352" i="9"/>
  <c r="AB324" i="9"/>
  <c r="AB279" i="9"/>
  <c r="AB144" i="9"/>
  <c r="AB379" i="9"/>
  <c r="AC367" i="9"/>
  <c r="AC353" i="9"/>
  <c r="AB315" i="9"/>
  <c r="AB247" i="9"/>
  <c r="AB345" i="9"/>
  <c r="AC332" i="9"/>
  <c r="AB320" i="9"/>
  <c r="AD305" i="9"/>
  <c r="AC292" i="9"/>
  <c r="AD267" i="9"/>
  <c r="AB239" i="9"/>
  <c r="AD199" i="9"/>
  <c r="AC141" i="9"/>
  <c r="AC346" i="9"/>
  <c r="AD333" i="9"/>
  <c r="AC321" i="9"/>
  <c r="AB307" i="9"/>
  <c r="AB295" i="9"/>
  <c r="AC270" i="9"/>
  <c r="AD241" i="9"/>
  <c r="AB205" i="9"/>
  <c r="AB152" i="9"/>
  <c r="AC374" i="9"/>
  <c r="AB365" i="9"/>
  <c r="AD355" i="9"/>
  <c r="AB344" i="9"/>
  <c r="AC333" i="9"/>
  <c r="AB321" i="9"/>
  <c r="AD306" i="9"/>
  <c r="AB291" i="9"/>
  <c r="AD269" i="9"/>
  <c r="AB241" i="9"/>
  <c r="AD203" i="9"/>
  <c r="AC133" i="9"/>
  <c r="AD344" i="9"/>
  <c r="AD336" i="9"/>
  <c r="AC327" i="9"/>
  <c r="AD316" i="9"/>
  <c r="AC307" i="9"/>
  <c r="AC299" i="9"/>
  <c r="AD279" i="9"/>
  <c r="AB261" i="9"/>
  <c r="AC242" i="9"/>
  <c r="AB213" i="9"/>
  <c r="AB181" i="9"/>
  <c r="AB114" i="9"/>
  <c r="AC398" i="9"/>
  <c r="AB393" i="9"/>
  <c r="AD387" i="9"/>
  <c r="AC382" i="9"/>
  <c r="AB377" i="9"/>
  <c r="AB370" i="9"/>
  <c r="AB363" i="9"/>
  <c r="AB356" i="9"/>
  <c r="AB347" i="9"/>
  <c r="AD318" i="9"/>
  <c r="AB283" i="9"/>
  <c r="AC222" i="9"/>
  <c r="AB386" i="9"/>
  <c r="AD380" i="9"/>
  <c r="AB375" i="9"/>
  <c r="AB368" i="9"/>
  <c r="AD360" i="9"/>
  <c r="AD353" i="9"/>
  <c r="AC338" i="9"/>
  <c r="AD309" i="9"/>
  <c r="AB265" i="9"/>
  <c r="AD187" i="9"/>
  <c r="AD381" i="9"/>
  <c r="AD374" i="9"/>
  <c r="AD365" i="9"/>
  <c r="AB355" i="9"/>
  <c r="AC336" i="9"/>
  <c r="AB301" i="9"/>
  <c r="AB209" i="9"/>
  <c r="AD346" i="9"/>
  <c r="AD337" i="9"/>
  <c r="AB327" i="9"/>
  <c r="AC318" i="9"/>
  <c r="AC309" i="9"/>
  <c r="AD298" i="9"/>
  <c r="AD281" i="9"/>
  <c r="AC264" i="9"/>
  <c r="AB243" i="9"/>
  <c r="AB221" i="9"/>
  <c r="AB185" i="9"/>
  <c r="AC110" i="9"/>
  <c r="AB348" i="9"/>
  <c r="AB339" i="9"/>
  <c r="AC328" i="9"/>
  <c r="AD319" i="9"/>
  <c r="AD310" i="9"/>
  <c r="AB300" i="9"/>
  <c r="AC284" i="9"/>
  <c r="AB267" i="9"/>
  <c r="AD245" i="9"/>
  <c r="AC226" i="9"/>
  <c r="AC190" i="9"/>
  <c r="AD122" i="9"/>
  <c r="AD375" i="9"/>
  <c r="AB369" i="9"/>
  <c r="AB361" i="9"/>
  <c r="AC354" i="9"/>
  <c r="AD347" i="9"/>
  <c r="AB337" i="9"/>
  <c r="AB328" i="9"/>
  <c r="AB319" i="9"/>
  <c r="AC308" i="9"/>
  <c r="AD299" i="9"/>
  <c r="AD283" i="9"/>
  <c r="AC262" i="9"/>
  <c r="AC244" i="9"/>
  <c r="AB225" i="9"/>
  <c r="AC182" i="9"/>
  <c r="AB120" i="9"/>
  <c r="AC347" i="9"/>
  <c r="AC339" i="9"/>
  <c r="AD332" i="9"/>
  <c r="AB326" i="9"/>
  <c r="AB318" i="9"/>
  <c r="AC311" i="9"/>
  <c r="AD304" i="9"/>
  <c r="AD295" i="9"/>
  <c r="AC282" i="9"/>
  <c r="AB269" i="9"/>
  <c r="AB253" i="9"/>
  <c r="AD239" i="9"/>
  <c r="AD223" i="9"/>
  <c r="AD191" i="9"/>
  <c r="AC157" i="9"/>
  <c r="AC94" i="9"/>
  <c r="AB383" i="9"/>
  <c r="AD377" i="9"/>
  <c r="AB371" i="9"/>
  <c r="AB364" i="9"/>
  <c r="AD356" i="9"/>
  <c r="AD349" i="9"/>
  <c r="AC322" i="9"/>
  <c r="AD289" i="9"/>
  <c r="AB233" i="9"/>
  <c r="AD35" i="9"/>
  <c r="AB343" i="9"/>
  <c r="AB336" i="9"/>
  <c r="AB329" i="9"/>
  <c r="AD321" i="9"/>
  <c r="AD314" i="9"/>
  <c r="AD307" i="9"/>
  <c r="AC300" i="9"/>
  <c r="AB289" i="9"/>
  <c r="AB275" i="9"/>
  <c r="AC260" i="9"/>
  <c r="AC246" i="9"/>
  <c r="AC232" i="9"/>
  <c r="AC206" i="9"/>
  <c r="AC178" i="9"/>
  <c r="AB128" i="9"/>
  <c r="AB25" i="9"/>
  <c r="AC344" i="9"/>
  <c r="AC337" i="9"/>
  <c r="AC330" i="9"/>
  <c r="AB323" i="9"/>
  <c r="AB316" i="9"/>
  <c r="AB309" i="9"/>
  <c r="AD301" i="9"/>
  <c r="AD291" i="9"/>
  <c r="AD277" i="9"/>
  <c r="AB263" i="9"/>
  <c r="AB249" i="9"/>
  <c r="AB235" i="9"/>
  <c r="AD211" i="9"/>
  <c r="AD183" i="9"/>
  <c r="AD138" i="9"/>
  <c r="AC46" i="9"/>
  <c r="AB373" i="9"/>
  <c r="AD367" i="9"/>
  <c r="AC362" i="9"/>
  <c r="AB357" i="9"/>
  <c r="AD351" i="9"/>
  <c r="AD345" i="9"/>
  <c r="AD338" i="9"/>
  <c r="AD331" i="9"/>
  <c r="AC324" i="9"/>
  <c r="AC317" i="9"/>
  <c r="AC310" i="9"/>
  <c r="AB303" i="9"/>
  <c r="AC294" i="9"/>
  <c r="AC280" i="9"/>
  <c r="AD265" i="9"/>
  <c r="AD251" i="9"/>
  <c r="AD237" i="9"/>
  <c r="AB217" i="9"/>
  <c r="AB189" i="9"/>
  <c r="AC149" i="9"/>
  <c r="AD67" i="9"/>
  <c r="AB346" i="9"/>
  <c r="AD340" i="9"/>
  <c r="AC335" i="9"/>
  <c r="AB330" i="9"/>
  <c r="AD324" i="9"/>
  <c r="AC319" i="9"/>
  <c r="AB314" i="9"/>
  <c r="AD308" i="9"/>
  <c r="AC303" i="9"/>
  <c r="AB298" i="9"/>
  <c r="AD287" i="9"/>
  <c r="AB277" i="9"/>
  <c r="AC266" i="9"/>
  <c r="AD255" i="9"/>
  <c r="AB245" i="9"/>
  <c r="AC234" i="9"/>
  <c r="AC218" i="9"/>
  <c r="AB197" i="9"/>
  <c r="AD175" i="9"/>
  <c r="AB136" i="9"/>
  <c r="AB73" i="9"/>
  <c r="AD2" i="9" l="1"/>
  <c r="E8758" i="1" l="1"/>
  <c r="E19" i="1"/>
  <c r="E7" i="1"/>
  <c r="E34" i="1"/>
  <c r="E46" i="1"/>
  <c r="E58" i="1"/>
  <c r="E70" i="1"/>
  <c r="E82" i="1"/>
  <c r="E94" i="1"/>
  <c r="E102" i="1"/>
  <c r="E114" i="1"/>
  <c r="E126" i="1"/>
  <c r="E138" i="1"/>
  <c r="E150" i="1"/>
  <c r="E162" i="1"/>
  <c r="E178" i="1"/>
  <c r="E198" i="1"/>
  <c r="E214" i="1"/>
  <c r="E226" i="1"/>
  <c r="E238" i="1"/>
  <c r="E254" i="1"/>
  <c r="E266" i="1"/>
  <c r="E286" i="1"/>
  <c r="E302" i="1"/>
  <c r="E318" i="1"/>
  <c r="E330" i="1"/>
  <c r="E346" i="1"/>
  <c r="E358" i="1"/>
  <c r="E370" i="1"/>
  <c r="E378" i="1"/>
  <c r="E390" i="1"/>
  <c r="E406" i="1"/>
  <c r="E418" i="1"/>
  <c r="E434" i="1"/>
  <c r="E454" i="1"/>
  <c r="E466" i="1"/>
  <c r="E474" i="1"/>
  <c r="E486" i="1"/>
  <c r="E502" i="1"/>
  <c r="E518" i="1"/>
  <c r="E530" i="1"/>
  <c r="E550" i="1"/>
  <c r="E562" i="1"/>
  <c r="E582" i="1"/>
  <c r="E598" i="1"/>
  <c r="E614" i="1"/>
  <c r="E630" i="1"/>
  <c r="E642" i="1"/>
  <c r="E658" i="1"/>
  <c r="E670" i="1"/>
  <c r="E682" i="1"/>
  <c r="E694" i="1"/>
  <c r="E706" i="1"/>
  <c r="E718" i="1"/>
  <c r="E722" i="1"/>
  <c r="E738" i="1"/>
  <c r="E758" i="1"/>
  <c r="E778" i="1"/>
  <c r="E790" i="1"/>
  <c r="E802" i="1"/>
  <c r="E814" i="1"/>
  <c r="E826" i="1"/>
  <c r="E842" i="1"/>
  <c r="E858" i="1"/>
  <c r="E874" i="1"/>
  <c r="E886" i="1"/>
  <c r="E902" i="1"/>
  <c r="E918" i="1"/>
  <c r="E930" i="1"/>
  <c r="E942" i="1"/>
  <c r="E950" i="1"/>
  <c r="E962" i="1"/>
  <c r="E974" i="1"/>
  <c r="E986" i="1"/>
  <c r="E1002" i="1"/>
  <c r="E1014" i="1"/>
  <c r="E1030" i="1"/>
  <c r="E1046" i="1"/>
  <c r="E1058" i="1"/>
  <c r="E1070" i="1"/>
  <c r="E1082" i="1"/>
  <c r="E1094" i="1"/>
  <c r="E1106" i="1"/>
  <c r="E1118" i="1"/>
  <c r="E1134" i="1"/>
  <c r="E1146" i="1"/>
  <c r="E1162" i="1"/>
  <c r="E1178" i="1"/>
  <c r="E1190" i="1"/>
  <c r="E1206" i="1"/>
  <c r="E1222" i="1"/>
  <c r="E1242" i="1"/>
  <c r="E1258" i="1"/>
  <c r="E1274" i="1"/>
  <c r="E1290" i="1"/>
  <c r="E1306" i="1"/>
  <c r="E1322" i="1"/>
  <c r="E1334" i="1"/>
  <c r="E1346" i="1"/>
  <c r="E1362" i="1"/>
  <c r="E1378" i="1"/>
  <c r="E1402" i="1"/>
  <c r="E1418" i="1"/>
  <c r="E1434" i="1"/>
  <c r="E1450" i="1"/>
  <c r="E1466" i="1"/>
  <c r="E1482" i="1"/>
  <c r="E1494" i="1"/>
  <c r="E1506" i="1"/>
  <c r="E1522" i="1"/>
  <c r="E1534" i="1"/>
  <c r="E1546" i="1"/>
  <c r="E1562" i="1"/>
  <c r="E1578" i="1"/>
  <c r="E1594" i="1"/>
  <c r="E1606" i="1"/>
  <c r="E1626" i="1"/>
  <c r="E1638" i="1"/>
  <c r="E1654" i="1"/>
  <c r="E1678" i="1"/>
  <c r="E1694" i="1"/>
  <c r="E1710" i="1"/>
  <c r="E1722" i="1"/>
  <c r="E1734" i="1"/>
  <c r="E1750" i="1"/>
  <c r="E1762" i="1"/>
  <c r="E1778" i="1"/>
  <c r="E1794" i="1"/>
  <c r="E1806" i="1"/>
  <c r="E1818" i="1"/>
  <c r="E1838" i="1"/>
  <c r="E1850" i="1"/>
  <c r="E1862" i="1"/>
  <c r="E1874" i="1"/>
  <c r="E1886" i="1"/>
  <c r="E1906" i="1"/>
  <c r="E1918" i="1"/>
  <c r="E1934" i="1"/>
  <c r="E1946" i="1"/>
  <c r="E1962" i="1"/>
  <c r="E1978" i="1"/>
  <c r="E1998" i="1"/>
  <c r="E2018" i="1"/>
  <c r="E2038" i="1"/>
  <c r="E2054" i="1"/>
  <c r="E2070" i="1"/>
  <c r="E2086" i="1"/>
  <c r="E2098" i="1"/>
  <c r="E2110" i="1"/>
  <c r="E2122" i="1"/>
  <c r="E2134" i="1"/>
  <c r="E2146" i="1"/>
  <c r="E2166" i="1"/>
  <c r="E2182" i="1"/>
  <c r="E2198" i="1"/>
  <c r="E2214" i="1"/>
  <c r="E2230" i="1"/>
  <c r="E2246" i="1"/>
  <c r="E2262" i="1"/>
  <c r="E2270" i="1"/>
  <c r="E2282" i="1"/>
  <c r="E2298" i="1"/>
  <c r="E2314" i="1"/>
  <c r="E2330" i="1"/>
  <c r="E2346" i="1"/>
  <c r="E2362" i="1"/>
  <c r="E2374" i="1"/>
  <c r="E2386" i="1"/>
  <c r="E2398" i="1"/>
  <c r="E2410" i="1"/>
  <c r="E2422" i="1"/>
  <c r="E2430" i="1"/>
  <c r="E2442" i="1"/>
  <c r="E2450" i="1"/>
  <c r="E2462" i="1"/>
  <c r="E2474" i="1"/>
  <c r="E2486" i="1"/>
  <c r="E2502" i="1"/>
  <c r="E2518" i="1"/>
  <c r="E2530" i="1"/>
  <c r="E2542" i="1"/>
  <c r="E2554" i="1"/>
  <c r="E2566" i="1"/>
  <c r="E2578" i="1"/>
  <c r="E2590" i="1"/>
  <c r="E2606" i="1"/>
  <c r="E2622" i="1"/>
  <c r="E2638" i="1"/>
  <c r="E2650" i="1"/>
  <c r="E2662" i="1"/>
  <c r="E2674" i="1"/>
  <c r="E2686" i="1"/>
  <c r="E2698" i="1"/>
  <c r="E2710" i="1"/>
  <c r="E2726" i="1"/>
  <c r="E2742" i="1"/>
  <c r="E2758" i="1"/>
  <c r="E2774" i="1"/>
  <c r="E2786" i="1"/>
  <c r="E2802" i="1"/>
  <c r="E2822" i="1"/>
  <c r="E2838" i="1"/>
  <c r="E2854" i="1"/>
  <c r="E2866" i="1"/>
  <c r="E2878" i="1"/>
  <c r="E2898" i="1"/>
  <c r="E2914" i="1"/>
  <c r="E2926" i="1"/>
  <c r="E2942" i="1"/>
  <c r="E2958" i="1"/>
  <c r="E2974" i="1"/>
  <c r="E2986" i="1"/>
  <c r="E3006" i="1"/>
  <c r="E3018" i="1"/>
  <c r="E3030" i="1"/>
  <c r="E3042" i="1"/>
  <c r="E3054" i="1"/>
  <c r="E3066" i="1"/>
  <c r="E3078" i="1"/>
  <c r="E3090" i="1"/>
  <c r="E3102" i="1"/>
  <c r="E3114" i="1"/>
  <c r="E3126" i="1"/>
  <c r="E3142" i="1"/>
  <c r="E3154" i="1"/>
  <c r="E3174" i="1"/>
  <c r="E3186" i="1"/>
  <c r="E3202" i="1"/>
  <c r="E3222" i="1"/>
  <c r="E3238" i="1"/>
  <c r="E3254" i="1"/>
  <c r="E3270" i="1"/>
  <c r="E3282" i="1"/>
  <c r="E3298" i="1"/>
  <c r="E3318" i="1"/>
  <c r="E3334" i="1"/>
  <c r="E3354" i="1"/>
  <c r="E3370" i="1"/>
  <c r="E3386" i="1"/>
  <c r="E3398" i="1"/>
  <c r="E3414" i="1"/>
  <c r="E3430" i="1"/>
  <c r="E3450" i="1"/>
  <c r="E3462" i="1"/>
  <c r="E3474" i="1"/>
  <c r="E3486" i="1"/>
  <c r="E3498" i="1"/>
  <c r="E3518" i="1"/>
  <c r="E3538" i="1"/>
  <c r="E3554" i="1"/>
  <c r="E3570" i="1"/>
  <c r="E3582" i="1"/>
  <c r="E3598" i="1"/>
  <c r="E3614" i="1"/>
  <c r="E3626" i="1"/>
  <c r="E3642" i="1"/>
  <c r="E3654" i="1"/>
  <c r="E3670" i="1"/>
  <c r="E3690" i="1"/>
  <c r="E3706" i="1"/>
  <c r="E3722" i="1"/>
  <c r="E3734" i="1"/>
  <c r="E3754" i="1"/>
  <c r="E3766" i="1"/>
  <c r="E3782" i="1"/>
  <c r="E3798" i="1"/>
  <c r="E3810" i="1"/>
  <c r="E3830" i="1"/>
  <c r="E3846" i="1"/>
  <c r="E3862" i="1"/>
  <c r="E3874" i="1"/>
  <c r="E3886" i="1"/>
  <c r="E3894" i="1"/>
  <c r="E3906" i="1"/>
  <c r="E3918" i="1"/>
  <c r="E3934" i="1"/>
  <c r="E3950" i="1"/>
  <c r="E3962" i="1"/>
  <c r="E3978" i="1"/>
  <c r="E3998" i="1"/>
  <c r="E4022" i="1"/>
  <c r="E4042" i="1"/>
  <c r="E4058" i="1"/>
  <c r="E4078" i="1"/>
  <c r="E4090" i="1"/>
  <c r="E4106" i="1"/>
  <c r="E4122" i="1"/>
  <c r="E4138" i="1"/>
  <c r="E4154" i="1"/>
  <c r="E4170" i="1"/>
  <c r="E4186" i="1"/>
  <c r="E4202" i="1"/>
  <c r="E4218" i="1"/>
  <c r="E4234" i="1"/>
  <c r="E4250" i="1"/>
  <c r="E4266" i="1"/>
  <c r="E4282" i="1"/>
  <c r="E4294" i="1"/>
  <c r="E4306" i="1"/>
  <c r="E4318" i="1"/>
  <c r="E4334" i="1"/>
  <c r="E4350" i="1"/>
  <c r="E4362" i="1"/>
  <c r="E4374" i="1"/>
  <c r="E4386" i="1"/>
  <c r="E4398" i="1"/>
  <c r="E4410" i="1"/>
  <c r="E4422" i="1"/>
  <c r="E4442" i="1"/>
  <c r="E4454" i="1"/>
  <c r="E4466" i="1"/>
  <c r="E4478" i="1"/>
  <c r="E4490" i="1"/>
  <c r="E4502" i="1"/>
  <c r="E4514" i="1"/>
  <c r="E4530" i="1"/>
  <c r="E4542" i="1"/>
  <c r="E4554" i="1"/>
  <c r="E4570" i="1"/>
  <c r="E4586" i="1"/>
  <c r="E4602" i="1"/>
  <c r="E4618" i="1"/>
  <c r="E4634" i="1"/>
  <c r="E4658" i="1"/>
  <c r="E4670" i="1"/>
  <c r="E4686" i="1"/>
  <c r="E4702" i="1"/>
  <c r="E4718" i="1"/>
  <c r="E4734" i="1"/>
  <c r="E4750" i="1"/>
  <c r="E4762" i="1"/>
  <c r="E4778" i="1"/>
  <c r="E4794" i="1"/>
  <c r="E4806" i="1"/>
  <c r="E4822" i="1"/>
  <c r="E4834" i="1"/>
  <c r="E4846" i="1"/>
  <c r="E4858" i="1"/>
  <c r="E4878" i="1"/>
  <c r="E4898" i="1"/>
  <c r="E4902" i="1"/>
  <c r="E4918" i="1"/>
  <c r="E4934" i="1"/>
  <c r="E4950" i="1"/>
  <c r="E4966" i="1"/>
  <c r="E4982" i="1"/>
  <c r="E5002" i="1"/>
  <c r="E5014" i="1"/>
  <c r="E5026" i="1"/>
  <c r="E5038" i="1"/>
  <c r="E5050" i="1"/>
  <c r="E5070" i="1"/>
  <c r="E5082" i="1"/>
  <c r="E5102" i="1"/>
  <c r="E5118" i="1"/>
  <c r="E5134" i="1"/>
  <c r="E5150" i="1"/>
  <c r="E5162" i="1"/>
  <c r="E5174" i="1"/>
  <c r="E5194" i="1"/>
  <c r="E5206" i="1"/>
  <c r="E5218" i="1"/>
  <c r="E5230" i="1"/>
  <c r="E5242" i="1"/>
  <c r="E5254" i="1"/>
  <c r="E5274" i="1"/>
  <c r="E5286" i="1"/>
  <c r="E5302" i="1"/>
  <c r="E5318" i="1"/>
  <c r="E5330" i="1"/>
  <c r="E5338" i="1"/>
  <c r="E5350" i="1"/>
  <c r="E5362" i="1"/>
  <c r="E5374" i="1"/>
  <c r="E5386" i="1"/>
  <c r="E5402" i="1"/>
  <c r="E5418" i="1"/>
  <c r="E5434" i="1"/>
  <c r="E5450" i="1"/>
  <c r="E5462" i="1"/>
  <c r="E5474" i="1"/>
  <c r="E5490" i="1"/>
  <c r="E5502" i="1"/>
  <c r="E5514" i="1"/>
  <c r="E5526" i="1"/>
  <c r="E5542" i="1"/>
  <c r="E5558" i="1"/>
  <c r="E5570" i="1"/>
  <c r="E5590" i="1"/>
  <c r="E5602" i="1"/>
  <c r="E5614" i="1"/>
  <c r="E5622" i="1"/>
  <c r="E5634" i="1"/>
  <c r="E5646" i="1"/>
  <c r="E5666" i="1"/>
  <c r="E5682" i="1"/>
  <c r="E5698" i="1"/>
  <c r="E5710" i="1"/>
  <c r="E5730" i="1"/>
  <c r="E5742" i="1"/>
  <c r="E5754" i="1"/>
  <c r="E5774" i="1"/>
  <c r="E5786" i="1"/>
  <c r="E5798" i="1"/>
  <c r="E5810" i="1"/>
  <c r="E5826" i="1"/>
  <c r="E5838" i="1"/>
  <c r="E5858" i="1"/>
  <c r="E5878" i="1"/>
  <c r="E5894" i="1"/>
  <c r="E5910" i="1"/>
  <c r="E5922" i="1"/>
  <c r="E5938" i="1"/>
  <c r="E5954" i="1"/>
  <c r="E5966" i="1"/>
  <c r="E5986" i="1"/>
  <c r="E6002" i="1"/>
  <c r="E6014" i="1"/>
  <c r="E6026" i="1"/>
  <c r="E6038" i="1"/>
  <c r="E6054" i="1"/>
  <c r="E6070" i="1"/>
  <c r="E6086" i="1"/>
  <c r="E6102" i="1"/>
  <c r="E6118" i="1"/>
  <c r="E6130" i="1"/>
  <c r="E6142" i="1"/>
  <c r="E6158" i="1"/>
  <c r="E6174" i="1"/>
  <c r="E6186" i="1"/>
  <c r="E6202" i="1"/>
  <c r="E6214" i="1"/>
  <c r="E6234" i="1"/>
  <c r="E6246" i="1"/>
  <c r="E6258" i="1"/>
  <c r="E6266" i="1"/>
  <c r="E6282" i="1"/>
  <c r="E6298" i="1"/>
  <c r="E6310" i="1"/>
  <c r="E6330" i="1"/>
  <c r="E6350" i="1"/>
  <c r="E6362" i="1"/>
  <c r="E6374" i="1"/>
  <c r="E6382" i="1"/>
  <c r="E6390" i="1"/>
  <c r="E6402" i="1"/>
  <c r="E6418" i="1"/>
  <c r="E6430" i="1"/>
  <c r="E6442" i="1"/>
  <c r="E6454" i="1"/>
  <c r="E6466" i="1"/>
  <c r="E6478" i="1"/>
  <c r="E6494" i="1"/>
  <c r="E6506" i="1"/>
  <c r="E6518" i="1"/>
  <c r="E6538" i="1"/>
  <c r="E6550" i="1"/>
  <c r="E6562" i="1"/>
  <c r="E6574" i="1"/>
  <c r="E6586" i="1"/>
  <c r="E6606" i="1"/>
  <c r="E6618" i="1"/>
  <c r="E6638" i="1"/>
  <c r="E6658" i="1"/>
  <c r="E6670" i="1"/>
  <c r="E6682" i="1"/>
  <c r="E6694" i="1"/>
  <c r="E6706" i="1"/>
  <c r="E6718" i="1"/>
  <c r="E6738" i="1"/>
  <c r="E6750" i="1"/>
  <c r="E6762" i="1"/>
  <c r="E6774" i="1"/>
  <c r="E6786" i="1"/>
  <c r="E6806" i="1"/>
  <c r="E6826" i="1"/>
  <c r="E6838" i="1"/>
  <c r="E6850" i="1"/>
  <c r="E6862" i="1"/>
  <c r="E6882" i="1"/>
  <c r="E6898" i="1"/>
  <c r="E6918" i="1"/>
  <c r="E6930" i="1"/>
  <c r="E6946" i="1"/>
  <c r="E6958" i="1"/>
  <c r="E6970" i="1"/>
  <c r="E6982" i="1"/>
  <c r="E6998" i="1"/>
  <c r="E7010" i="1"/>
  <c r="E7026" i="1"/>
  <c r="E7042" i="1"/>
  <c r="E7058" i="1"/>
  <c r="E7074" i="1"/>
  <c r="E7086" i="1"/>
  <c r="E7106" i="1"/>
  <c r="E7118" i="1"/>
  <c r="E7130" i="1"/>
  <c r="E7146" i="1"/>
  <c r="E7162" i="1"/>
  <c r="E7182" i="1"/>
  <c r="E7202" i="1"/>
  <c r="E7218" i="1"/>
  <c r="E7230" i="1"/>
  <c r="E7242" i="1"/>
  <c r="E7254" i="1"/>
  <c r="E7274" i="1"/>
  <c r="E7290" i="1"/>
  <c r="E7306" i="1"/>
  <c r="E7318" i="1"/>
  <c r="E7334" i="1"/>
  <c r="E7358" i="1"/>
  <c r="E7374" i="1"/>
  <c r="E7390" i="1"/>
  <c r="E7402" i="1"/>
  <c r="E7414" i="1"/>
  <c r="E7426" i="1"/>
  <c r="E7438" i="1"/>
  <c r="E7454" i="1"/>
  <c r="E7466" i="1"/>
  <c r="E7482" i="1"/>
  <c r="E7494" i="1"/>
  <c r="E7506" i="1"/>
  <c r="E7518" i="1"/>
  <c r="E7534" i="1"/>
  <c r="E7550" i="1"/>
  <c r="E7570" i="1"/>
  <c r="E7586" i="1"/>
  <c r="E7598" i="1"/>
  <c r="E7610" i="1"/>
  <c r="E7630" i="1"/>
  <c r="E7650" i="1"/>
  <c r="E7662" i="1"/>
  <c r="E7678" i="1"/>
  <c r="E7694" i="1"/>
  <c r="E7706" i="1"/>
  <c r="E7718" i="1"/>
  <c r="E7730" i="1"/>
  <c r="E7742" i="1"/>
  <c r="E7754" i="1"/>
  <c r="E7766" i="1"/>
  <c r="E7778" i="1"/>
  <c r="E7794" i="1"/>
  <c r="E7806" i="1"/>
  <c r="E7822" i="1"/>
  <c r="E7838" i="1"/>
  <c r="E7850" i="1"/>
  <c r="E7866" i="1"/>
  <c r="E7882" i="1"/>
  <c r="E7902" i="1"/>
  <c r="E7914" i="1"/>
  <c r="E7922" i="1"/>
  <c r="E7930" i="1"/>
  <c r="E7942" i="1"/>
  <c r="E7954" i="1"/>
  <c r="E7974" i="1"/>
  <c r="E7986" i="1"/>
  <c r="E7998" i="1"/>
  <c r="E8014" i="1"/>
  <c r="E8030" i="1"/>
  <c r="E8046" i="1"/>
  <c r="E8058" i="1"/>
  <c r="E8070" i="1"/>
  <c r="E8086" i="1"/>
  <c r="E8098" i="1"/>
  <c r="E8114" i="1"/>
  <c r="E8126" i="1"/>
  <c r="E8138" i="1"/>
  <c r="E8150" i="1"/>
  <c r="E8166" i="1"/>
  <c r="E8178" i="1"/>
  <c r="E8190" i="1"/>
  <c r="E8206" i="1"/>
  <c r="E8218" i="1"/>
  <c r="E8234" i="1"/>
  <c r="E8246" i="1"/>
  <c r="E8258" i="1"/>
  <c r="E8270" i="1"/>
  <c r="E8282" i="1"/>
  <c r="E8298" i="1"/>
  <c r="E8310" i="1"/>
  <c r="E8322" i="1"/>
  <c r="E8334" i="1"/>
  <c r="E8346" i="1"/>
  <c r="E8358" i="1"/>
  <c r="E8374" i="1"/>
  <c r="E8390" i="1"/>
  <c r="E8406" i="1"/>
  <c r="E8418" i="1"/>
  <c r="E8430" i="1"/>
  <c r="E8442" i="1"/>
  <c r="E8454" i="1"/>
  <c r="E8466" i="1"/>
  <c r="E8474" i="1"/>
  <c r="E8486" i="1"/>
  <c r="E8490" i="1"/>
  <c r="E8502" i="1"/>
  <c r="E8514" i="1"/>
  <c r="E8526" i="1"/>
  <c r="E8538" i="1"/>
  <c r="E8550" i="1"/>
  <c r="E8562" i="1"/>
  <c r="E8574" i="1"/>
  <c r="E8586" i="1"/>
  <c r="E8606" i="1"/>
  <c r="E8618" i="1"/>
  <c r="E8630" i="1"/>
  <c r="E8642" i="1"/>
  <c r="E8654" i="1"/>
  <c r="E8666" i="1"/>
  <c r="E8686" i="1"/>
  <c r="E8698" i="1"/>
  <c r="E8710" i="1"/>
  <c r="E8722" i="1"/>
  <c r="E8734" i="1"/>
  <c r="E8754" i="1"/>
  <c r="E26" i="1"/>
  <c r="E22" i="1"/>
  <c r="E18" i="1"/>
  <c r="E14" i="1"/>
  <c r="E10" i="1"/>
  <c r="E6" i="1"/>
  <c r="E27" i="1"/>
  <c r="E31" i="1"/>
  <c r="E35" i="1"/>
  <c r="E39" i="1"/>
  <c r="E43" i="1"/>
  <c r="E47" i="1"/>
  <c r="E51" i="1"/>
  <c r="E55" i="1"/>
  <c r="E59" i="1"/>
  <c r="E63" i="1"/>
  <c r="E67" i="1"/>
  <c r="E71" i="1"/>
  <c r="E75" i="1"/>
  <c r="E79" i="1"/>
  <c r="E83" i="1"/>
  <c r="E87" i="1"/>
  <c r="E91" i="1"/>
  <c r="E95" i="1"/>
  <c r="E99" i="1"/>
  <c r="E103" i="1"/>
  <c r="E107" i="1"/>
  <c r="E111" i="1"/>
  <c r="E115" i="1"/>
  <c r="E119" i="1"/>
  <c r="E123" i="1"/>
  <c r="E127" i="1"/>
  <c r="E131" i="1"/>
  <c r="E135" i="1"/>
  <c r="E139" i="1"/>
  <c r="E143" i="1"/>
  <c r="E147" i="1"/>
  <c r="E151" i="1"/>
  <c r="E155" i="1"/>
  <c r="E159" i="1"/>
  <c r="E163" i="1"/>
  <c r="E167" i="1"/>
  <c r="E171" i="1"/>
  <c r="E175" i="1"/>
  <c r="E179" i="1"/>
  <c r="E183" i="1"/>
  <c r="E187" i="1"/>
  <c r="E191" i="1"/>
  <c r="E195" i="1"/>
  <c r="E199" i="1"/>
  <c r="E203" i="1"/>
  <c r="E207" i="1"/>
  <c r="E211" i="1"/>
  <c r="E215" i="1"/>
  <c r="E219" i="1"/>
  <c r="E223" i="1"/>
  <c r="E227" i="1"/>
  <c r="E231" i="1"/>
  <c r="E235" i="1"/>
  <c r="E239" i="1"/>
  <c r="E243" i="1"/>
  <c r="E247" i="1"/>
  <c r="E251" i="1"/>
  <c r="E255" i="1"/>
  <c r="E259" i="1"/>
  <c r="E263" i="1"/>
  <c r="E267" i="1"/>
  <c r="E271" i="1"/>
  <c r="E275" i="1"/>
  <c r="E279" i="1"/>
  <c r="E283" i="1"/>
  <c r="E287" i="1"/>
  <c r="E291" i="1"/>
  <c r="E295" i="1"/>
  <c r="E299" i="1"/>
  <c r="E303" i="1"/>
  <c r="E307" i="1"/>
  <c r="E311" i="1"/>
  <c r="E315" i="1"/>
  <c r="E319" i="1"/>
  <c r="E323" i="1"/>
  <c r="E327" i="1"/>
  <c r="E331" i="1"/>
  <c r="E335" i="1"/>
  <c r="E339" i="1"/>
  <c r="E343" i="1"/>
  <c r="E347" i="1"/>
  <c r="E351" i="1"/>
  <c r="E355" i="1"/>
  <c r="E359" i="1"/>
  <c r="E363" i="1"/>
  <c r="E367" i="1"/>
  <c r="E371" i="1"/>
  <c r="E375" i="1"/>
  <c r="E379" i="1"/>
  <c r="E383" i="1"/>
  <c r="E387" i="1"/>
  <c r="E391" i="1"/>
  <c r="E395" i="1"/>
  <c r="E399" i="1"/>
  <c r="E403" i="1"/>
  <c r="E407" i="1"/>
  <c r="E411" i="1"/>
  <c r="E415" i="1"/>
  <c r="E419" i="1"/>
  <c r="E423" i="1"/>
  <c r="E427" i="1"/>
  <c r="E431" i="1"/>
  <c r="E435" i="1"/>
  <c r="E439" i="1"/>
  <c r="E443" i="1"/>
  <c r="E447" i="1"/>
  <c r="E451" i="1"/>
  <c r="E455" i="1"/>
  <c r="E459" i="1"/>
  <c r="E463" i="1"/>
  <c r="E467" i="1"/>
  <c r="E471" i="1"/>
  <c r="E475" i="1"/>
  <c r="E479" i="1"/>
  <c r="E483" i="1"/>
  <c r="E487" i="1"/>
  <c r="E491" i="1"/>
  <c r="E495" i="1"/>
  <c r="E499" i="1"/>
  <c r="E503" i="1"/>
  <c r="E507" i="1"/>
  <c r="E511" i="1"/>
  <c r="E515" i="1"/>
  <c r="E519" i="1"/>
  <c r="E523" i="1"/>
  <c r="E527" i="1"/>
  <c r="E531" i="1"/>
  <c r="E535" i="1"/>
  <c r="E539" i="1"/>
  <c r="E543" i="1"/>
  <c r="E547" i="1"/>
  <c r="E551" i="1"/>
  <c r="E555" i="1"/>
  <c r="E559" i="1"/>
  <c r="E563" i="1"/>
  <c r="E567" i="1"/>
  <c r="E571" i="1"/>
  <c r="E575" i="1"/>
  <c r="E15" i="1"/>
  <c r="E30" i="1"/>
  <c r="E42" i="1"/>
  <c r="E54" i="1"/>
  <c r="E66" i="1"/>
  <c r="E74" i="1"/>
  <c r="E90" i="1"/>
  <c r="E110" i="1"/>
  <c r="E122" i="1"/>
  <c r="E134" i="1"/>
  <c r="E146" i="1"/>
  <c r="E158" i="1"/>
  <c r="E166" i="1"/>
  <c r="E174" i="1"/>
  <c r="E186" i="1"/>
  <c r="E194" i="1"/>
  <c r="E206" i="1"/>
  <c r="E218" i="1"/>
  <c r="E234" i="1"/>
  <c r="E246" i="1"/>
  <c r="E258" i="1"/>
  <c r="E270" i="1"/>
  <c r="E278" i="1"/>
  <c r="E290" i="1"/>
  <c r="E298" i="1"/>
  <c r="E310" i="1"/>
  <c r="E326" i="1"/>
  <c r="E334" i="1"/>
  <c r="E342" i="1"/>
  <c r="E354" i="1"/>
  <c r="E366" i="1"/>
  <c r="E386" i="1"/>
  <c r="E398" i="1"/>
  <c r="E410" i="1"/>
  <c r="E422" i="1"/>
  <c r="E430" i="1"/>
  <c r="E442" i="1"/>
  <c r="E450" i="1"/>
  <c r="E462" i="1"/>
  <c r="E478" i="1"/>
  <c r="E490" i="1"/>
  <c r="E506" i="1"/>
  <c r="E514" i="1"/>
  <c r="E526" i="1"/>
  <c r="E538" i="1"/>
  <c r="E542" i="1"/>
  <c r="E554" i="1"/>
  <c r="E566" i="1"/>
  <c r="E578" i="1"/>
  <c r="E590" i="1"/>
  <c r="E602" i="1"/>
  <c r="E618" i="1"/>
  <c r="E626" i="1"/>
  <c r="E638" i="1"/>
  <c r="E650" i="1"/>
  <c r="E666" i="1"/>
  <c r="E678" i="1"/>
  <c r="E690" i="1"/>
  <c r="E702" i="1"/>
  <c r="E714" i="1"/>
  <c r="E730" i="1"/>
  <c r="E742" i="1"/>
  <c r="E750" i="1"/>
  <c r="E766" i="1"/>
  <c r="E774" i="1"/>
  <c r="E786" i="1"/>
  <c r="E798" i="1"/>
  <c r="E810" i="1"/>
  <c r="E822" i="1"/>
  <c r="E834" i="1"/>
  <c r="E838" i="1"/>
  <c r="E850" i="1"/>
  <c r="E862" i="1"/>
  <c r="E870" i="1"/>
  <c r="E882" i="1"/>
  <c r="E894" i="1"/>
  <c r="E906" i="1"/>
  <c r="E914" i="1"/>
  <c r="E926" i="1"/>
  <c r="E934" i="1"/>
  <c r="E946" i="1"/>
  <c r="E958" i="1"/>
  <c r="E966" i="1"/>
  <c r="E982" i="1"/>
  <c r="E994" i="1"/>
  <c r="E1006" i="1"/>
  <c r="E1018" i="1"/>
  <c r="E1026" i="1"/>
  <c r="E1038" i="1"/>
  <c r="E1054" i="1"/>
  <c r="E1062" i="1"/>
  <c r="E1074" i="1"/>
  <c r="E1086" i="1"/>
  <c r="E1098" i="1"/>
  <c r="E1110" i="1"/>
  <c r="E1122" i="1"/>
  <c r="E1130" i="1"/>
  <c r="E1142" i="1"/>
  <c r="E1154" i="1"/>
  <c r="E1166" i="1"/>
  <c r="E1174" i="1"/>
  <c r="E1186" i="1"/>
  <c r="E1198" i="1"/>
  <c r="E1210" i="1"/>
  <c r="E1218" i="1"/>
  <c r="E1230" i="1"/>
  <c r="E1234" i="1"/>
  <c r="E1246" i="1"/>
  <c r="E1254" i="1"/>
  <c r="E1266" i="1"/>
  <c r="E1278" i="1"/>
  <c r="E1282" i="1"/>
  <c r="E1294" i="1"/>
  <c r="E1302" i="1"/>
  <c r="E1318" i="1"/>
  <c r="E1330" i="1"/>
  <c r="E1342" i="1"/>
  <c r="E1354" i="1"/>
  <c r="E1366" i="1"/>
  <c r="E1386" i="1"/>
  <c r="E1394" i="1"/>
  <c r="E1406" i="1"/>
  <c r="E1414" i="1"/>
  <c r="E1426" i="1"/>
  <c r="E1438" i="1"/>
  <c r="E1446" i="1"/>
  <c r="E1458" i="1"/>
  <c r="E1470" i="1"/>
  <c r="E1478" i="1"/>
  <c r="E1490" i="1"/>
  <c r="E1498" i="1"/>
  <c r="E1510" i="1"/>
  <c r="E1518" i="1"/>
  <c r="E1530" i="1"/>
  <c r="E1542" i="1"/>
  <c r="E1554" i="1"/>
  <c r="E1566" i="1"/>
  <c r="E1574" i="1"/>
  <c r="E1586" i="1"/>
  <c r="E1598" i="1"/>
  <c r="E1614" i="1"/>
  <c r="E1622" i="1"/>
  <c r="E1630" i="1"/>
  <c r="E1642" i="1"/>
  <c r="E1650" i="1"/>
  <c r="E1662" i="1"/>
  <c r="E1670" i="1"/>
  <c r="E1682" i="1"/>
  <c r="E1690" i="1"/>
  <c r="E1702" i="1"/>
  <c r="E1714" i="1"/>
  <c r="E1726" i="1"/>
  <c r="E1738" i="1"/>
  <c r="E1746" i="1"/>
  <c r="E1758" i="1"/>
  <c r="E1770" i="1"/>
  <c r="E1782" i="1"/>
  <c r="E1786" i="1"/>
  <c r="E1798" i="1"/>
  <c r="E1810" i="1"/>
  <c r="E1826" i="1"/>
  <c r="E1830" i="1"/>
  <c r="E1846" i="1"/>
  <c r="E1858" i="1"/>
  <c r="E1870" i="1"/>
  <c r="E1882" i="1"/>
  <c r="E1894" i="1"/>
  <c r="E1898" i="1"/>
  <c r="E1914" i="1"/>
  <c r="E1922" i="1"/>
  <c r="E1930" i="1"/>
  <c r="E1942" i="1"/>
  <c r="E1954" i="1"/>
  <c r="E1966" i="1"/>
  <c r="E1974" i="1"/>
  <c r="E1986" i="1"/>
  <c r="E1994" i="1"/>
  <c r="E2006" i="1"/>
  <c r="E2010" i="1"/>
  <c r="E2022" i="1"/>
  <c r="E2030" i="1"/>
  <c r="E2042" i="1"/>
  <c r="E2050" i="1"/>
  <c r="E2062" i="1"/>
  <c r="E2074" i="1"/>
  <c r="E2082" i="1"/>
  <c r="E2094" i="1"/>
  <c r="E2106" i="1"/>
  <c r="E2118" i="1"/>
  <c r="E2126" i="1"/>
  <c r="E2138" i="1"/>
  <c r="E2150" i="1"/>
  <c r="E2158" i="1"/>
  <c r="E2170" i="1"/>
  <c r="E2186" i="1"/>
  <c r="E2194" i="1"/>
  <c r="E2210" i="1"/>
  <c r="E2218" i="1"/>
  <c r="E2226" i="1"/>
  <c r="E2238" i="1"/>
  <c r="E2250" i="1"/>
  <c r="E2258" i="1"/>
  <c r="E2274" i="1"/>
  <c r="E2286" i="1"/>
  <c r="E2302" i="1"/>
  <c r="E2310" i="1"/>
  <c r="E2322" i="1"/>
  <c r="E2334" i="1"/>
  <c r="E2342" i="1"/>
  <c r="E2350" i="1"/>
  <c r="E2358" i="1"/>
  <c r="E2370" i="1"/>
  <c r="E2382" i="1"/>
  <c r="E2394" i="1"/>
  <c r="E2406" i="1"/>
  <c r="E2418" i="1"/>
  <c r="E2434" i="1"/>
  <c r="E2446" i="1"/>
  <c r="E2458" i="1"/>
  <c r="E2470" i="1"/>
  <c r="E2482" i="1"/>
  <c r="E2494" i="1"/>
  <c r="E2506" i="1"/>
  <c r="E2514" i="1"/>
  <c r="E2526" i="1"/>
  <c r="E2538" i="1"/>
  <c r="E2550" i="1"/>
  <c r="E2562" i="1"/>
  <c r="E2570" i="1"/>
  <c r="E2582" i="1"/>
  <c r="E2598" i="1"/>
  <c r="E2610" i="1"/>
  <c r="E2618" i="1"/>
  <c r="E2630" i="1"/>
  <c r="E2642" i="1"/>
  <c r="E2654" i="1"/>
  <c r="E2670" i="1"/>
  <c r="E2682" i="1"/>
  <c r="E2694" i="1"/>
  <c r="E2706" i="1"/>
  <c r="E2718" i="1"/>
  <c r="E2730" i="1"/>
  <c r="E2738" i="1"/>
  <c r="E2750" i="1"/>
  <c r="E2762" i="1"/>
  <c r="E2770" i="1"/>
  <c r="E2782" i="1"/>
  <c r="E2790" i="1"/>
  <c r="E2798" i="1"/>
  <c r="E2810" i="1"/>
  <c r="E2818" i="1"/>
  <c r="E2830" i="1"/>
  <c r="E2842" i="1"/>
  <c r="E2850" i="1"/>
  <c r="E2862" i="1"/>
  <c r="E2874" i="1"/>
  <c r="E2886" i="1"/>
  <c r="E2894" i="1"/>
  <c r="E2906" i="1"/>
  <c r="E2918" i="1"/>
  <c r="E2930" i="1"/>
  <c r="E2938" i="1"/>
  <c r="E2946" i="1"/>
  <c r="E2954" i="1"/>
  <c r="E2966" i="1"/>
  <c r="E2982" i="1"/>
  <c r="E2994" i="1"/>
  <c r="E3002" i="1"/>
  <c r="E3014" i="1"/>
  <c r="E3026" i="1"/>
  <c r="E3034" i="1"/>
  <c r="E3046" i="1"/>
  <c r="E3062" i="1"/>
  <c r="E3070" i="1"/>
  <c r="E3082" i="1"/>
  <c r="E3094" i="1"/>
  <c r="E3110" i="1"/>
  <c r="E3118" i="1"/>
  <c r="E3130" i="1"/>
  <c r="E3138" i="1"/>
  <c r="E3150" i="1"/>
  <c r="E3162" i="1"/>
  <c r="E3170" i="1"/>
  <c r="E3182" i="1"/>
  <c r="E3194" i="1"/>
  <c r="E3206" i="1"/>
  <c r="E3214" i="1"/>
  <c r="E3226" i="1"/>
  <c r="E3234" i="1"/>
  <c r="E3246" i="1"/>
  <c r="E3258" i="1"/>
  <c r="E3266" i="1"/>
  <c r="E3278" i="1"/>
  <c r="E3290" i="1"/>
  <c r="E3302" i="1"/>
  <c r="E3310" i="1"/>
  <c r="E3322" i="1"/>
  <c r="E3330" i="1"/>
  <c r="E3342" i="1"/>
  <c r="E3350" i="1"/>
  <c r="E3362" i="1"/>
  <c r="E3374" i="1"/>
  <c r="E3382" i="1"/>
  <c r="E3394" i="1"/>
  <c r="E3406" i="1"/>
  <c r="E3418" i="1"/>
  <c r="E3426" i="1"/>
  <c r="E3438" i="1"/>
  <c r="E3446" i="1"/>
  <c r="E3458" i="1"/>
  <c r="E3470" i="1"/>
  <c r="E3482" i="1"/>
  <c r="E3490" i="1"/>
  <c r="E3502" i="1"/>
  <c r="E3510" i="1"/>
  <c r="E3522" i="1"/>
  <c r="E3530" i="1"/>
  <c r="E3542" i="1"/>
  <c r="E3550" i="1"/>
  <c r="E3558" i="1"/>
  <c r="E3566" i="1"/>
  <c r="E3578" i="1"/>
  <c r="E3590" i="1"/>
  <c r="E3602" i="1"/>
  <c r="E3610" i="1"/>
  <c r="E3622" i="1"/>
  <c r="E3634" i="1"/>
  <c r="E3646" i="1"/>
  <c r="E3658" i="1"/>
  <c r="E3674" i="1"/>
  <c r="E3682" i="1"/>
  <c r="E3694" i="1"/>
  <c r="E3702" i="1"/>
  <c r="E3718" i="1"/>
  <c r="E3730" i="1"/>
  <c r="E3742" i="1"/>
  <c r="E3746" i="1"/>
  <c r="E3758" i="1"/>
  <c r="E3770" i="1"/>
  <c r="E3778" i="1"/>
  <c r="E3790" i="1"/>
  <c r="E3806" i="1"/>
  <c r="E3814" i="1"/>
  <c r="E3822" i="1"/>
  <c r="E3834" i="1"/>
  <c r="E3842" i="1"/>
  <c r="E3854" i="1"/>
  <c r="E3866" i="1"/>
  <c r="E3878" i="1"/>
  <c r="E3890" i="1"/>
  <c r="E3902" i="1"/>
  <c r="E3914" i="1"/>
  <c r="E3930" i="1"/>
  <c r="E3942" i="1"/>
  <c r="E3954" i="1"/>
  <c r="E3966" i="1"/>
  <c r="E3974" i="1"/>
  <c r="E3986" i="1"/>
  <c r="E3994" i="1"/>
  <c r="E4010" i="1"/>
  <c r="E4018" i="1"/>
  <c r="E4030" i="1"/>
  <c r="E4038" i="1"/>
  <c r="E4050" i="1"/>
  <c r="E4062" i="1"/>
  <c r="E4074" i="1"/>
  <c r="E4082" i="1"/>
  <c r="E4094" i="1"/>
  <c r="E4098" i="1"/>
  <c r="E4110" i="1"/>
  <c r="E4118" i="1"/>
  <c r="E4130" i="1"/>
  <c r="E4134" i="1"/>
  <c r="E4146" i="1"/>
  <c r="E4158" i="1"/>
  <c r="E4174" i="1"/>
  <c r="E4182" i="1"/>
  <c r="E4194" i="1"/>
  <c r="E4206" i="1"/>
  <c r="E4214" i="1"/>
  <c r="E4226" i="1"/>
  <c r="E4238" i="1"/>
  <c r="E4246" i="1"/>
  <c r="E4258" i="1"/>
  <c r="E4270" i="1"/>
  <c r="E4278" i="1"/>
  <c r="E4290" i="1"/>
  <c r="E4302" i="1"/>
  <c r="E4310" i="1"/>
  <c r="E4322" i="1"/>
  <c r="E4330" i="1"/>
  <c r="E4342" i="1"/>
  <c r="E4354" i="1"/>
  <c r="E4366" i="1"/>
  <c r="E4378" i="1"/>
  <c r="E4390" i="1"/>
  <c r="E4402" i="1"/>
  <c r="E4418" i="1"/>
  <c r="E4426" i="1"/>
  <c r="E4434" i="1"/>
  <c r="E4450" i="1"/>
  <c r="E4458" i="1"/>
  <c r="E4470" i="1"/>
  <c r="E4482" i="1"/>
  <c r="E4494" i="1"/>
  <c r="E4510" i="1"/>
  <c r="E4522" i="1"/>
  <c r="E4534" i="1"/>
  <c r="E4546" i="1"/>
  <c r="E4558" i="1"/>
  <c r="E4566" i="1"/>
  <c r="E4578" i="1"/>
  <c r="E4590" i="1"/>
  <c r="E4598" i="1"/>
  <c r="E4610" i="1"/>
  <c r="E4622" i="1"/>
  <c r="E4630" i="1"/>
  <c r="E4638" i="1"/>
  <c r="E4642" i="1"/>
  <c r="E4650" i="1"/>
  <c r="E4662" i="1"/>
  <c r="E4674" i="1"/>
  <c r="E4682" i="1"/>
  <c r="E4694" i="1"/>
  <c r="E4706" i="1"/>
  <c r="E4714" i="1"/>
  <c r="E4726" i="1"/>
  <c r="E4738" i="1"/>
  <c r="E4746" i="1"/>
  <c r="E4758" i="1"/>
  <c r="E4770" i="1"/>
  <c r="E4782" i="1"/>
  <c r="E4790" i="1"/>
  <c r="E4802" i="1"/>
  <c r="E4814" i="1"/>
  <c r="E4826" i="1"/>
  <c r="E4838" i="1"/>
  <c r="E4854" i="1"/>
  <c r="E4866" i="1"/>
  <c r="E4870" i="1"/>
  <c r="E4886" i="1"/>
  <c r="E4890" i="1"/>
  <c r="E4906" i="1"/>
  <c r="E4914" i="1"/>
  <c r="E4926" i="1"/>
  <c r="E4938" i="1"/>
  <c r="E4946" i="1"/>
  <c r="E4954" i="1"/>
  <c r="E4962" i="1"/>
  <c r="E4974" i="1"/>
  <c r="E4986" i="1"/>
  <c r="E4994" i="1"/>
  <c r="E5010" i="1"/>
  <c r="E5018" i="1"/>
  <c r="E5034" i="1"/>
  <c r="E5046" i="1"/>
  <c r="E5058" i="1"/>
  <c r="E5066" i="1"/>
  <c r="E5074" i="1"/>
  <c r="E5086" i="1"/>
  <c r="E5094" i="1"/>
  <c r="E5106" i="1"/>
  <c r="E5114" i="1"/>
  <c r="E5122" i="1"/>
  <c r="E5126" i="1"/>
  <c r="E5138" i="1"/>
  <c r="E5146" i="1"/>
  <c r="E5154" i="1"/>
  <c r="E5166" i="1"/>
  <c r="E5178" i="1"/>
  <c r="E5186" i="1"/>
  <c r="E5198" i="1"/>
  <c r="E5210" i="1"/>
  <c r="E5226" i="1"/>
  <c r="E5234" i="1"/>
  <c r="E5246" i="1"/>
  <c r="E5258" i="1"/>
  <c r="E5266" i="1"/>
  <c r="E5278" i="1"/>
  <c r="E5290" i="1"/>
  <c r="E5298" i="1"/>
  <c r="E5310" i="1"/>
  <c r="E5322" i="1"/>
  <c r="E5334" i="1"/>
  <c r="E5346" i="1"/>
  <c r="E5358" i="1"/>
  <c r="E5370" i="1"/>
  <c r="E5382" i="1"/>
  <c r="E5398" i="1"/>
  <c r="E5410" i="1"/>
  <c r="E5426" i="1"/>
  <c r="E5438" i="1"/>
  <c r="E5446" i="1"/>
  <c r="E5458" i="1"/>
  <c r="E5470" i="1"/>
  <c r="E5482" i="1"/>
  <c r="E5498" i="1"/>
  <c r="E5510" i="1"/>
  <c r="E5518" i="1"/>
  <c r="E5530" i="1"/>
  <c r="E5538" i="1"/>
  <c r="E5550" i="1"/>
  <c r="E5562" i="1"/>
  <c r="E5574" i="1"/>
  <c r="E5586" i="1"/>
  <c r="E5598" i="1"/>
  <c r="E5610" i="1"/>
  <c r="E5626" i="1"/>
  <c r="E5638" i="1"/>
  <c r="E5650" i="1"/>
  <c r="E5662" i="1"/>
  <c r="E5674" i="1"/>
  <c r="E5686" i="1"/>
  <c r="E5690" i="1"/>
  <c r="E5702" i="1"/>
  <c r="E5714" i="1"/>
  <c r="E5722" i="1"/>
  <c r="E5734" i="1"/>
  <c r="E5746" i="1"/>
  <c r="E5758" i="1"/>
  <c r="E5766" i="1"/>
  <c r="E5778" i="1"/>
  <c r="E5790" i="1"/>
  <c r="E5806" i="1"/>
  <c r="E5818" i="1"/>
  <c r="E5834" i="1"/>
  <c r="E5846" i="1"/>
  <c r="E5854" i="1"/>
  <c r="E5866" i="1"/>
  <c r="E5870" i="1"/>
  <c r="E5882" i="1"/>
  <c r="E5890" i="1"/>
  <c r="E5902" i="1"/>
  <c r="E5914" i="1"/>
  <c r="E5926" i="1"/>
  <c r="E5934" i="1"/>
  <c r="E5946" i="1"/>
  <c r="E5962" i="1"/>
  <c r="E5974" i="1"/>
  <c r="E5978" i="1"/>
  <c r="E5990" i="1"/>
  <c r="E5994" i="1"/>
  <c r="E6010" i="1"/>
  <c r="E6022" i="1"/>
  <c r="E6030" i="1"/>
  <c r="E6042" i="1"/>
  <c r="E6058" i="1"/>
  <c r="E6066" i="1"/>
  <c r="E6078" i="1"/>
  <c r="E6090" i="1"/>
  <c r="E6098" i="1"/>
  <c r="E6106" i="1"/>
  <c r="E6110" i="1"/>
  <c r="E6126" i="1"/>
  <c r="E6138" i="1"/>
  <c r="E6150" i="1"/>
  <c r="E6162" i="1"/>
  <c r="E6170" i="1"/>
  <c r="E6182" i="1"/>
  <c r="E6194" i="1"/>
  <c r="E6206" i="1"/>
  <c r="E6218" i="1"/>
  <c r="E6230" i="1"/>
  <c r="E6242" i="1"/>
  <c r="E6250" i="1"/>
  <c r="E6270" i="1"/>
  <c r="E6286" i="1"/>
  <c r="E6294" i="1"/>
  <c r="E6306" i="1"/>
  <c r="E6318" i="1"/>
  <c r="E6326" i="1"/>
  <c r="E6338" i="1"/>
  <c r="E6342" i="1"/>
  <c r="E6354" i="1"/>
  <c r="E6370" i="1"/>
  <c r="E6386" i="1"/>
  <c r="E6398" i="1"/>
  <c r="E6406" i="1"/>
  <c r="E6414" i="1"/>
  <c r="E6422" i="1"/>
  <c r="E6438" i="1"/>
  <c r="E6450" i="1"/>
  <c r="E6462" i="1"/>
  <c r="E6474" i="1"/>
  <c r="E6486" i="1"/>
  <c r="E6498" i="1"/>
  <c r="E6510" i="1"/>
  <c r="E6526" i="1"/>
  <c r="E6534" i="1"/>
  <c r="E6546" i="1"/>
  <c r="E6554" i="1"/>
  <c r="E6566" i="1"/>
  <c r="E6578" i="1"/>
  <c r="E6590" i="1"/>
  <c r="E6598" i="1"/>
  <c r="E6610" i="1"/>
  <c r="E6622" i="1"/>
  <c r="E6630" i="1"/>
  <c r="E6646" i="1"/>
  <c r="E6654" i="1"/>
  <c r="E6666" i="1"/>
  <c r="E6674" i="1"/>
  <c r="E6686" i="1"/>
  <c r="E6698" i="1"/>
  <c r="E6710" i="1"/>
  <c r="E6726" i="1"/>
  <c r="E6730" i="1"/>
  <c r="E6742" i="1"/>
  <c r="E6758" i="1"/>
  <c r="E6770" i="1"/>
  <c r="E6778" i="1"/>
  <c r="E6794" i="1"/>
  <c r="E6802" i="1"/>
  <c r="E6814" i="1"/>
  <c r="E6818" i="1"/>
  <c r="E6830" i="1"/>
  <c r="E6846" i="1"/>
  <c r="E6866" i="1"/>
  <c r="E6874" i="1"/>
  <c r="E6886" i="1"/>
  <c r="E6894" i="1"/>
  <c r="E6906" i="1"/>
  <c r="E6914" i="1"/>
  <c r="E6926" i="1"/>
  <c r="E6942" i="1"/>
  <c r="E6954" i="1"/>
  <c r="E6962" i="1"/>
  <c r="E6974" i="1"/>
  <c r="E6986" i="1"/>
  <c r="E6994" i="1"/>
  <c r="E7006" i="1"/>
  <c r="E7018" i="1"/>
  <c r="E7022" i="1"/>
  <c r="E7038" i="1"/>
  <c r="E7050" i="1"/>
  <c r="E7062" i="1"/>
  <c r="E7070" i="1"/>
  <c r="E7082" i="1"/>
  <c r="E7094" i="1"/>
  <c r="E7102" i="1"/>
  <c r="E7114" i="1"/>
  <c r="E7126" i="1"/>
  <c r="E7138" i="1"/>
  <c r="E7150" i="1"/>
  <c r="E7154" i="1"/>
  <c r="E7166" i="1"/>
  <c r="E7174" i="1"/>
  <c r="E7186" i="1"/>
  <c r="E7194" i="1"/>
  <c r="E7206" i="1"/>
  <c r="E7210" i="1"/>
  <c r="E7222" i="1"/>
  <c r="E7238" i="1"/>
  <c r="E7246" i="1"/>
  <c r="E7258" i="1"/>
  <c r="E7266" i="1"/>
  <c r="E7278" i="1"/>
  <c r="E7286" i="1"/>
  <c r="E7302" i="1"/>
  <c r="E7314" i="1"/>
  <c r="E7322" i="1"/>
  <c r="E7330" i="1"/>
  <c r="E7342" i="1"/>
  <c r="E7346" i="1"/>
  <c r="E7350" i="1"/>
  <c r="E7362" i="1"/>
  <c r="E7370" i="1"/>
  <c r="E7382" i="1"/>
  <c r="E7394" i="1"/>
  <c r="E7406" i="1"/>
  <c r="E7422" i="1"/>
  <c r="E7434" i="1"/>
  <c r="E7446" i="1"/>
  <c r="E7458" i="1"/>
  <c r="E7470" i="1"/>
  <c r="E7478" i="1"/>
  <c r="E7490" i="1"/>
  <c r="E7502" i="1"/>
  <c r="E7514" i="1"/>
  <c r="E7526" i="1"/>
  <c r="E7538" i="1"/>
  <c r="E7546" i="1"/>
  <c r="E7558" i="1"/>
  <c r="E7566" i="1"/>
  <c r="E7582" i="1"/>
  <c r="E7590" i="1"/>
  <c r="E7602" i="1"/>
  <c r="E7614" i="1"/>
  <c r="E7626" i="1"/>
  <c r="E7638" i="1"/>
  <c r="E7646" i="1"/>
  <c r="E7658" i="1"/>
  <c r="E7670" i="1"/>
  <c r="E7682" i="1"/>
  <c r="E7690" i="1"/>
  <c r="E7702" i="1"/>
  <c r="E7714" i="1"/>
  <c r="E7722" i="1"/>
  <c r="E7734" i="1"/>
  <c r="E7746" i="1"/>
  <c r="E7758" i="1"/>
  <c r="E7770" i="1"/>
  <c r="E7782" i="1"/>
  <c r="E7786" i="1"/>
  <c r="E7802" i="1"/>
  <c r="E7814" i="1"/>
  <c r="E7826" i="1"/>
  <c r="E7834" i="1"/>
  <c r="E7846" i="1"/>
  <c r="E7858" i="1"/>
  <c r="E7862" i="1"/>
  <c r="E7874" i="1"/>
  <c r="E7890" i="1"/>
  <c r="E7898" i="1"/>
  <c r="E7910" i="1"/>
  <c r="E7926" i="1"/>
  <c r="E7938" i="1"/>
  <c r="E7946" i="1"/>
  <c r="E7958" i="1"/>
  <c r="E7966" i="1"/>
  <c r="E7978" i="1"/>
  <c r="E7990" i="1"/>
  <c r="E8002" i="1"/>
  <c r="E8010" i="1"/>
  <c r="E8022" i="1"/>
  <c r="E8034" i="1"/>
  <c r="E8042" i="1"/>
  <c r="E8054" i="1"/>
  <c r="E8066" i="1"/>
  <c r="E8078" i="1"/>
  <c r="E8090" i="1"/>
  <c r="E8102" i="1"/>
  <c r="E8110" i="1"/>
  <c r="E8122" i="1"/>
  <c r="E8130" i="1"/>
  <c r="E8142" i="1"/>
  <c r="E8154" i="1"/>
  <c r="E8162" i="1"/>
  <c r="E8170" i="1"/>
  <c r="E8182" i="1"/>
  <c r="E8194" i="1"/>
  <c r="E8202" i="1"/>
  <c r="E8214" i="1"/>
  <c r="E8226" i="1"/>
  <c r="E8242" i="1"/>
  <c r="E8254" i="1"/>
  <c r="E8262" i="1"/>
  <c r="E8274" i="1"/>
  <c r="E8286" i="1"/>
  <c r="E8302" i="1"/>
  <c r="E8314" i="1"/>
  <c r="E8326" i="1"/>
  <c r="E8338" i="1"/>
  <c r="E8354" i="1"/>
  <c r="E8366" i="1"/>
  <c r="E8370" i="1"/>
  <c r="E8382" i="1"/>
  <c r="E8394" i="1"/>
  <c r="E8402" i="1"/>
  <c r="E8410" i="1"/>
  <c r="E8426" i="1"/>
  <c r="E8438" i="1"/>
  <c r="E8450" i="1"/>
  <c r="E8458" i="1"/>
  <c r="E8470" i="1"/>
  <c r="E8482" i="1"/>
  <c r="E8498" i="1"/>
  <c r="E8510" i="1"/>
  <c r="E8522" i="1"/>
  <c r="E8530" i="1"/>
  <c r="E8542" i="1"/>
  <c r="E8554" i="1"/>
  <c r="E8566" i="1"/>
  <c r="E8578" i="1"/>
  <c r="E8590" i="1"/>
  <c r="E8598" i="1"/>
  <c r="E8610" i="1"/>
  <c r="E8622" i="1"/>
  <c r="E8634" i="1"/>
  <c r="E8646" i="1"/>
  <c r="E8658" i="1"/>
  <c r="E8674" i="1"/>
  <c r="E8678" i="1"/>
  <c r="E8690" i="1"/>
  <c r="E8702" i="1"/>
  <c r="E8714" i="1"/>
  <c r="E8730" i="1"/>
  <c r="E8742" i="1"/>
  <c r="E8750" i="1"/>
  <c r="E25" i="1"/>
  <c r="E21" i="1"/>
  <c r="E17" i="1"/>
  <c r="E13" i="1"/>
  <c r="E9" i="1"/>
  <c r="E5" i="1"/>
  <c r="E28" i="1"/>
  <c r="E32" i="1"/>
  <c r="E36" i="1"/>
  <c r="E40" i="1"/>
  <c r="E44" i="1"/>
  <c r="E48" i="1"/>
  <c r="E52" i="1"/>
  <c r="E56" i="1"/>
  <c r="E60" i="1"/>
  <c r="E64" i="1"/>
  <c r="E68" i="1"/>
  <c r="E72" i="1"/>
  <c r="E76" i="1"/>
  <c r="E80" i="1"/>
  <c r="E84" i="1"/>
  <c r="E88" i="1"/>
  <c r="E92" i="1"/>
  <c r="E96" i="1"/>
  <c r="E100" i="1"/>
  <c r="E104" i="1"/>
  <c r="E108" i="1"/>
  <c r="E112" i="1"/>
  <c r="E116" i="1"/>
  <c r="E120" i="1"/>
  <c r="E124" i="1"/>
  <c r="E128" i="1"/>
  <c r="E132" i="1"/>
  <c r="E136" i="1"/>
  <c r="E140" i="1"/>
  <c r="E144" i="1"/>
  <c r="E148" i="1"/>
  <c r="E152" i="1"/>
  <c r="E156" i="1"/>
  <c r="E160" i="1"/>
  <c r="E164" i="1"/>
  <c r="E168" i="1"/>
  <c r="E172" i="1"/>
  <c r="E176" i="1"/>
  <c r="E180" i="1"/>
  <c r="E184" i="1"/>
  <c r="E188" i="1"/>
  <c r="E192" i="1"/>
  <c r="E196" i="1"/>
  <c r="E200" i="1"/>
  <c r="E204" i="1"/>
  <c r="E208" i="1"/>
  <c r="E212" i="1"/>
  <c r="E216" i="1"/>
  <c r="E220" i="1"/>
  <c r="E224" i="1"/>
  <c r="E228" i="1"/>
  <c r="E232" i="1"/>
  <c r="E236" i="1"/>
  <c r="E240" i="1"/>
  <c r="E244" i="1"/>
  <c r="E248" i="1"/>
  <c r="E252" i="1"/>
  <c r="E256" i="1"/>
  <c r="E260" i="1"/>
  <c r="E264" i="1"/>
  <c r="E268" i="1"/>
  <c r="E272" i="1"/>
  <c r="E276" i="1"/>
  <c r="E280" i="1"/>
  <c r="E284" i="1"/>
  <c r="E288" i="1"/>
  <c r="E292" i="1"/>
  <c r="E296" i="1"/>
  <c r="E300" i="1"/>
  <c r="E304" i="1"/>
  <c r="E308" i="1"/>
  <c r="E312" i="1"/>
  <c r="E316" i="1"/>
  <c r="E320" i="1"/>
  <c r="E324" i="1"/>
  <c r="E328" i="1"/>
  <c r="E332" i="1"/>
  <c r="E336" i="1"/>
  <c r="E340" i="1"/>
  <c r="E344" i="1"/>
  <c r="E348" i="1"/>
  <c r="E352" i="1"/>
  <c r="E356" i="1"/>
  <c r="E360" i="1"/>
  <c r="E364" i="1"/>
  <c r="E368" i="1"/>
  <c r="E372" i="1"/>
  <c r="E376" i="1"/>
  <c r="E380" i="1"/>
  <c r="E384" i="1"/>
  <c r="E388" i="1"/>
  <c r="E392" i="1"/>
  <c r="E396" i="1"/>
  <c r="E400" i="1"/>
  <c r="E404" i="1"/>
  <c r="E408" i="1"/>
  <c r="E412" i="1"/>
  <c r="E416" i="1"/>
  <c r="E420" i="1"/>
  <c r="E424" i="1"/>
  <c r="E428" i="1"/>
  <c r="E432" i="1"/>
  <c r="E436" i="1"/>
  <c r="E440" i="1"/>
  <c r="E444" i="1"/>
  <c r="E448" i="1"/>
  <c r="E452" i="1"/>
  <c r="E456" i="1"/>
  <c r="E460" i="1"/>
  <c r="E464" i="1"/>
  <c r="E468" i="1"/>
  <c r="E472" i="1"/>
  <c r="E476" i="1"/>
  <c r="E480" i="1"/>
  <c r="E484" i="1"/>
  <c r="E488" i="1"/>
  <c r="E492" i="1"/>
  <c r="E496" i="1"/>
  <c r="E500" i="1"/>
  <c r="E504" i="1"/>
  <c r="E508" i="1"/>
  <c r="E512" i="1"/>
  <c r="E516" i="1"/>
  <c r="E520" i="1"/>
  <c r="E524" i="1"/>
  <c r="E528" i="1"/>
  <c r="E532" i="1"/>
  <c r="E536" i="1"/>
  <c r="E540" i="1"/>
  <c r="E544" i="1"/>
  <c r="E548" i="1"/>
  <c r="E552" i="1"/>
  <c r="E556" i="1"/>
  <c r="E560" i="1"/>
  <c r="E564" i="1"/>
  <c r="E568" i="1"/>
  <c r="E572" i="1"/>
  <c r="E576" i="1"/>
  <c r="E23" i="1"/>
  <c r="E11" i="1"/>
  <c r="E3" i="1"/>
  <c r="E38" i="1"/>
  <c r="E50" i="1"/>
  <c r="E62" i="1"/>
  <c r="E78" i="1"/>
  <c r="E86" i="1"/>
  <c r="E98" i="1"/>
  <c r="E106" i="1"/>
  <c r="E118" i="1"/>
  <c r="E130" i="1"/>
  <c r="E142" i="1"/>
  <c r="E154" i="1"/>
  <c r="E170" i="1"/>
  <c r="E182" i="1"/>
  <c r="E190" i="1"/>
  <c r="E202" i="1"/>
  <c r="E210" i="1"/>
  <c r="E222" i="1"/>
  <c r="E230" i="1"/>
  <c r="E242" i="1"/>
  <c r="E250" i="1"/>
  <c r="E262" i="1"/>
  <c r="E274" i="1"/>
  <c r="E282" i="1"/>
  <c r="E294" i="1"/>
  <c r="E306" i="1"/>
  <c r="E314" i="1"/>
  <c r="E322" i="1"/>
  <c r="E338" i="1"/>
  <c r="E350" i="1"/>
  <c r="E362" i="1"/>
  <c r="E374" i="1"/>
  <c r="E382" i="1"/>
  <c r="E394" i="1"/>
  <c r="E402" i="1"/>
  <c r="E414" i="1"/>
  <c r="E426" i="1"/>
  <c r="E438" i="1"/>
  <c r="E446" i="1"/>
  <c r="E458" i="1"/>
  <c r="E470" i="1"/>
  <c r="E482" i="1"/>
  <c r="E494" i="1"/>
  <c r="E498" i="1"/>
  <c r="E510" i="1"/>
  <c r="E522" i="1"/>
  <c r="E534" i="1"/>
  <c r="E546" i="1"/>
  <c r="E558" i="1"/>
  <c r="E570" i="1"/>
  <c r="E574" i="1"/>
  <c r="E586" i="1"/>
  <c r="E594" i="1"/>
  <c r="E606" i="1"/>
  <c r="E610" i="1"/>
  <c r="E622" i="1"/>
  <c r="E634" i="1"/>
  <c r="E646" i="1"/>
  <c r="E654" i="1"/>
  <c r="E662" i="1"/>
  <c r="E674" i="1"/>
  <c r="E686" i="1"/>
  <c r="E698" i="1"/>
  <c r="E710" i="1"/>
  <c r="E726" i="1"/>
  <c r="E734" i="1"/>
  <c r="E746" i="1"/>
  <c r="E754" i="1"/>
  <c r="E762" i="1"/>
  <c r="E770" i="1"/>
  <c r="E782" i="1"/>
  <c r="E794" i="1"/>
  <c r="E806" i="1"/>
  <c r="E818" i="1"/>
  <c r="E830" i="1"/>
  <c r="E846" i="1"/>
  <c r="E854" i="1"/>
  <c r="E866" i="1"/>
  <c r="E878" i="1"/>
  <c r="E890" i="1"/>
  <c r="E898" i="1"/>
  <c r="E910" i="1"/>
  <c r="E922" i="1"/>
  <c r="E938" i="1"/>
  <c r="E954" i="1"/>
  <c r="E970" i="1"/>
  <c r="E978" i="1"/>
  <c r="E990" i="1"/>
  <c r="E998" i="1"/>
  <c r="E1010" i="1"/>
  <c r="E1022" i="1"/>
  <c r="E1034" i="1"/>
  <c r="E1042" i="1"/>
  <c r="E1050" i="1"/>
  <c r="E1066" i="1"/>
  <c r="E1078" i="1"/>
  <c r="E1090" i="1"/>
  <c r="E1102" i="1"/>
  <c r="E1114" i="1"/>
  <c r="E1126" i="1"/>
  <c r="E1138" i="1"/>
  <c r="E1150" i="1"/>
  <c r="E1158" i="1"/>
  <c r="E1170" i="1"/>
  <c r="E1182" i="1"/>
  <c r="E1194" i="1"/>
  <c r="E1202" i="1"/>
  <c r="E1214" i="1"/>
  <c r="E1226" i="1"/>
  <c r="E1238" i="1"/>
  <c r="E1250" i="1"/>
  <c r="E1262" i="1"/>
  <c r="E1270" i="1"/>
  <c r="E1286" i="1"/>
  <c r="E1298" i="1"/>
  <c r="E1310" i="1"/>
  <c r="E1314" i="1"/>
  <c r="E1326" i="1"/>
  <c r="E1338" i="1"/>
  <c r="E1350" i="1"/>
  <c r="E1358" i="1"/>
  <c r="E1370" i="1"/>
  <c r="E1374" i="1"/>
  <c r="E1382" i="1"/>
  <c r="E1390" i="1"/>
  <c r="E1398" i="1"/>
  <c r="E1410" i="1"/>
  <c r="E1422" i="1"/>
  <c r="E1430" i="1"/>
  <c r="E1442" i="1"/>
  <c r="E1454" i="1"/>
  <c r="E1462" i="1"/>
  <c r="E1474" i="1"/>
  <c r="E1486" i="1"/>
  <c r="E1502" i="1"/>
  <c r="E1514" i="1"/>
  <c r="E1526" i="1"/>
  <c r="E1538" i="1"/>
  <c r="E1550" i="1"/>
  <c r="E1558" i="1"/>
  <c r="E1570" i="1"/>
  <c r="E1582" i="1"/>
  <c r="E1590" i="1"/>
  <c r="E1602" i="1"/>
  <c r="E1610" i="1"/>
  <c r="E1618" i="1"/>
  <c r="E1634" i="1"/>
  <c r="E1646" i="1"/>
  <c r="E1658" i="1"/>
  <c r="E1666" i="1"/>
  <c r="E1674" i="1"/>
  <c r="E1686" i="1"/>
  <c r="E1698" i="1"/>
  <c r="E1706" i="1"/>
  <c r="E1718" i="1"/>
  <c r="E1730" i="1"/>
  <c r="E1742" i="1"/>
  <c r="E1754" i="1"/>
  <c r="E1766" i="1"/>
  <c r="E1774" i="1"/>
  <c r="E1790" i="1"/>
  <c r="E1802" i="1"/>
  <c r="E1814" i="1"/>
  <c r="E1822" i="1"/>
  <c r="E1834" i="1"/>
  <c r="E1842" i="1"/>
  <c r="E1854" i="1"/>
  <c r="E1866" i="1"/>
  <c r="E1878" i="1"/>
  <c r="E1890" i="1"/>
  <c r="E1902" i="1"/>
  <c r="E1910" i="1"/>
  <c r="E1926" i="1"/>
  <c r="E1938" i="1"/>
  <c r="E1950" i="1"/>
  <c r="E1958" i="1"/>
  <c r="E1970" i="1"/>
  <c r="E1982" i="1"/>
  <c r="E1990" i="1"/>
  <c r="E2002" i="1"/>
  <c r="E2014" i="1"/>
  <c r="E2026" i="1"/>
  <c r="E2034" i="1"/>
  <c r="E2046" i="1"/>
  <c r="E2058" i="1"/>
  <c r="E2066" i="1"/>
  <c r="E2078" i="1"/>
  <c r="E2090" i="1"/>
  <c r="E2102" i="1"/>
  <c r="E2114" i="1"/>
  <c r="E2130" i="1"/>
  <c r="E2142" i="1"/>
  <c r="E2154" i="1"/>
  <c r="E2162" i="1"/>
  <c r="E2174" i="1"/>
  <c r="E2178" i="1"/>
  <c r="E2190" i="1"/>
  <c r="E2202" i="1"/>
  <c r="E2206" i="1"/>
  <c r="E2222" i="1"/>
  <c r="E2234" i="1"/>
  <c r="E2242" i="1"/>
  <c r="E2254" i="1"/>
  <c r="E2266" i="1"/>
  <c r="E2278" i="1"/>
  <c r="E2290" i="1"/>
  <c r="E2294" i="1"/>
  <c r="E2306" i="1"/>
  <c r="E2318" i="1"/>
  <c r="E2326" i="1"/>
  <c r="E2338" i="1"/>
  <c r="E2354" i="1"/>
  <c r="E2366" i="1"/>
  <c r="E2378" i="1"/>
  <c r="E2390" i="1"/>
  <c r="E2402" i="1"/>
  <c r="E2414" i="1"/>
  <c r="E2426" i="1"/>
  <c r="E2438" i="1"/>
  <c r="E2454" i="1"/>
  <c r="E2466" i="1"/>
  <c r="E2478" i="1"/>
  <c r="E2490" i="1"/>
  <c r="E2498" i="1"/>
  <c r="E2510" i="1"/>
  <c r="E2522" i="1"/>
  <c r="E2534" i="1"/>
  <c r="E2546" i="1"/>
  <c r="E2558" i="1"/>
  <c r="E2574" i="1"/>
  <c r="E2586" i="1"/>
  <c r="E2594" i="1"/>
  <c r="E2602" i="1"/>
  <c r="E2614" i="1"/>
  <c r="E2626" i="1"/>
  <c r="E2634" i="1"/>
  <c r="E2646" i="1"/>
  <c r="E2658" i="1"/>
  <c r="E2666" i="1"/>
  <c r="E2678" i="1"/>
  <c r="E2690" i="1"/>
  <c r="E2702" i="1"/>
  <c r="E2714" i="1"/>
  <c r="E2722" i="1"/>
  <c r="E2734" i="1"/>
  <c r="E2746" i="1"/>
  <c r="E2754" i="1"/>
  <c r="E2766" i="1"/>
  <c r="E2778" i="1"/>
  <c r="E2794" i="1"/>
  <c r="E2806" i="1"/>
  <c r="E2814" i="1"/>
  <c r="E2826" i="1"/>
  <c r="E2834" i="1"/>
  <c r="E2846" i="1"/>
  <c r="E2858" i="1"/>
  <c r="E2870" i="1"/>
  <c r="E2882" i="1"/>
  <c r="E2890" i="1"/>
  <c r="E2902" i="1"/>
  <c r="E2910" i="1"/>
  <c r="E2922" i="1"/>
  <c r="E2934" i="1"/>
  <c r="E2950" i="1"/>
  <c r="E2962" i="1"/>
  <c r="E2970" i="1"/>
  <c r="E2978" i="1"/>
  <c r="E2990" i="1"/>
  <c r="E2998" i="1"/>
  <c r="E3010" i="1"/>
  <c r="E3022" i="1"/>
  <c r="E3038" i="1"/>
  <c r="E3050" i="1"/>
  <c r="E3058" i="1"/>
  <c r="E3074" i="1"/>
  <c r="E3086" i="1"/>
  <c r="E3098" i="1"/>
  <c r="E3106" i="1"/>
  <c r="E3122" i="1"/>
  <c r="E3134" i="1"/>
  <c r="E3146" i="1"/>
  <c r="E3158" i="1"/>
  <c r="E3166" i="1"/>
  <c r="E3178" i="1"/>
  <c r="E3190" i="1"/>
  <c r="E3198" i="1"/>
  <c r="E3210" i="1"/>
  <c r="E3218" i="1"/>
  <c r="E3230" i="1"/>
  <c r="E3242" i="1"/>
  <c r="E3250" i="1"/>
  <c r="E3262" i="1"/>
  <c r="E3274" i="1"/>
  <c r="E3286" i="1"/>
  <c r="E3294" i="1"/>
  <c r="E3306" i="1"/>
  <c r="E3314" i="1"/>
  <c r="E3326" i="1"/>
  <c r="E3338" i="1"/>
  <c r="E3346" i="1"/>
  <c r="E3358" i="1"/>
  <c r="E3366" i="1"/>
  <c r="E3378" i="1"/>
  <c r="E3390" i="1"/>
  <c r="E3402" i="1"/>
  <c r="E3410" i="1"/>
  <c r="E3422" i="1"/>
  <c r="E3434" i="1"/>
  <c r="E3442" i="1"/>
  <c r="E3454" i="1"/>
  <c r="E3466" i="1"/>
  <c r="E3478" i="1"/>
  <c r="E3494" i="1"/>
  <c r="E3506" i="1"/>
  <c r="E3514" i="1"/>
  <c r="E3526" i="1"/>
  <c r="E3534" i="1"/>
  <c r="E3546" i="1"/>
  <c r="E3562" i="1"/>
  <c r="E3574" i="1"/>
  <c r="E3586" i="1"/>
  <c r="E3594" i="1"/>
  <c r="E3606" i="1"/>
  <c r="E3618" i="1"/>
  <c r="E3630" i="1"/>
  <c r="E3638" i="1"/>
  <c r="E3650" i="1"/>
  <c r="E3662" i="1"/>
  <c r="E3666" i="1"/>
  <c r="E3678" i="1"/>
  <c r="E3686" i="1"/>
  <c r="E3698" i="1"/>
  <c r="E3710" i="1"/>
  <c r="E3714" i="1"/>
  <c r="E3726" i="1"/>
  <c r="E3738" i="1"/>
  <c r="E3750" i="1"/>
  <c r="E3762" i="1"/>
  <c r="E3774" i="1"/>
  <c r="E3786" i="1"/>
  <c r="E3794" i="1"/>
  <c r="E3802" i="1"/>
  <c r="E3818" i="1"/>
  <c r="E3826" i="1"/>
  <c r="E3838" i="1"/>
  <c r="E3850" i="1"/>
  <c r="E3858" i="1"/>
  <c r="E3870" i="1"/>
  <c r="E3882" i="1"/>
  <c r="E3898" i="1"/>
  <c r="E3910" i="1"/>
  <c r="E3922" i="1"/>
  <c r="E3926" i="1"/>
  <c r="E3938" i="1"/>
  <c r="E3946" i="1"/>
  <c r="E3958" i="1"/>
  <c r="E3970" i="1"/>
  <c r="E3982" i="1"/>
  <c r="E3990" i="1"/>
  <c r="E4002" i="1"/>
  <c r="E4006" i="1"/>
  <c r="E4014" i="1"/>
  <c r="E4026" i="1"/>
  <c r="E4034" i="1"/>
  <c r="E4046" i="1"/>
  <c r="E4054" i="1"/>
  <c r="E4066" i="1"/>
  <c r="E4070" i="1"/>
  <c r="E4086" i="1"/>
  <c r="E4102" i="1"/>
  <c r="E4114" i="1"/>
  <c r="E4126" i="1"/>
  <c r="E4142" i="1"/>
  <c r="E4150" i="1"/>
  <c r="E4162" i="1"/>
  <c r="E4166" i="1"/>
  <c r="E4178" i="1"/>
  <c r="E4190" i="1"/>
  <c r="E4198" i="1"/>
  <c r="E4210" i="1"/>
  <c r="E4222" i="1"/>
  <c r="E4230" i="1"/>
  <c r="E4242" i="1"/>
  <c r="E4254" i="1"/>
  <c r="E4262" i="1"/>
  <c r="E4274" i="1"/>
  <c r="E4286" i="1"/>
  <c r="E4298" i="1"/>
  <c r="E4314" i="1"/>
  <c r="E4326" i="1"/>
  <c r="E4338" i="1"/>
  <c r="E4346" i="1"/>
  <c r="E4358" i="1"/>
  <c r="E4370" i="1"/>
  <c r="E4382" i="1"/>
  <c r="E4394" i="1"/>
  <c r="E4406" i="1"/>
  <c r="E4414" i="1"/>
  <c r="E4430" i="1"/>
  <c r="E4438" i="1"/>
  <c r="E4446" i="1"/>
  <c r="E4462" i="1"/>
  <c r="E4474" i="1"/>
  <c r="E4486" i="1"/>
  <c r="E4498" i="1"/>
  <c r="E4506" i="1"/>
  <c r="E4518" i="1"/>
  <c r="E4526" i="1"/>
  <c r="E4538" i="1"/>
  <c r="E4550" i="1"/>
  <c r="E4562" i="1"/>
  <c r="E4574" i="1"/>
  <c r="E4582" i="1"/>
  <c r="E4594" i="1"/>
  <c r="E4606" i="1"/>
  <c r="E4614" i="1"/>
  <c r="E4626" i="1"/>
  <c r="E4646" i="1"/>
  <c r="E4654" i="1"/>
  <c r="E4666" i="1"/>
  <c r="E4678" i="1"/>
  <c r="E4690" i="1"/>
  <c r="E4698" i="1"/>
  <c r="E4710" i="1"/>
  <c r="E4722" i="1"/>
  <c r="E4730" i="1"/>
  <c r="E4742" i="1"/>
  <c r="E4754" i="1"/>
  <c r="E4766" i="1"/>
  <c r="E4774" i="1"/>
  <c r="E4786" i="1"/>
  <c r="E4798" i="1"/>
  <c r="E4810" i="1"/>
  <c r="E4818" i="1"/>
  <c r="E4830" i="1"/>
  <c r="E4842" i="1"/>
  <c r="E4850" i="1"/>
  <c r="E4862" i="1"/>
  <c r="E4874" i="1"/>
  <c r="E4882" i="1"/>
  <c r="E4894" i="1"/>
  <c r="E4910" i="1"/>
  <c r="E4922" i="1"/>
  <c r="E4930" i="1"/>
  <c r="E4942" i="1"/>
  <c r="E4958" i="1"/>
  <c r="E4970" i="1"/>
  <c r="E4978" i="1"/>
  <c r="E4990" i="1"/>
  <c r="E4998" i="1"/>
  <c r="E5006" i="1"/>
  <c r="E5022" i="1"/>
  <c r="E5030" i="1"/>
  <c r="E5042" i="1"/>
  <c r="E5054" i="1"/>
  <c r="E5062" i="1"/>
  <c r="E5078" i="1"/>
  <c r="E5090" i="1"/>
  <c r="E5098" i="1"/>
  <c r="E5110" i="1"/>
  <c r="E5130" i="1"/>
  <c r="E5142" i="1"/>
  <c r="E5158" i="1"/>
  <c r="E5170" i="1"/>
  <c r="E5182" i="1"/>
  <c r="E5190" i="1"/>
  <c r="E5202" i="1"/>
  <c r="E5214" i="1"/>
  <c r="E5222" i="1"/>
  <c r="E5238" i="1"/>
  <c r="E5250" i="1"/>
  <c r="E5262" i="1"/>
  <c r="E5270" i="1"/>
  <c r="E5282" i="1"/>
  <c r="E5294" i="1"/>
  <c r="E5306" i="1"/>
  <c r="E5314" i="1"/>
  <c r="E5326" i="1"/>
  <c r="E5342" i="1"/>
  <c r="E5354" i="1"/>
  <c r="E5366" i="1"/>
  <c r="E5378" i="1"/>
  <c r="E5390" i="1"/>
  <c r="E5394" i="1"/>
  <c r="E5406" i="1"/>
  <c r="E5414" i="1"/>
  <c r="E5422" i="1"/>
  <c r="E5430" i="1"/>
  <c r="E5442" i="1"/>
  <c r="E5454" i="1"/>
  <c r="E5466" i="1"/>
  <c r="E5478" i="1"/>
  <c r="E5486" i="1"/>
  <c r="E5494" i="1"/>
  <c r="E5506" i="1"/>
  <c r="E5522" i="1"/>
  <c r="E5534" i="1"/>
  <c r="E5546" i="1"/>
  <c r="E5554" i="1"/>
  <c r="E5566" i="1"/>
  <c r="E5578" i="1"/>
  <c r="E5582" i="1"/>
  <c r="E5594" i="1"/>
  <c r="E5606" i="1"/>
  <c r="E5618" i="1"/>
  <c r="E5630" i="1"/>
  <c r="E5642" i="1"/>
  <c r="E5654" i="1"/>
  <c r="E5658" i="1"/>
  <c r="E5670" i="1"/>
  <c r="E5678" i="1"/>
  <c r="E5694" i="1"/>
  <c r="E5706" i="1"/>
  <c r="E5718" i="1"/>
  <c r="E5726" i="1"/>
  <c r="E5738" i="1"/>
  <c r="E5750" i="1"/>
  <c r="E5762" i="1"/>
  <c r="E5770" i="1"/>
  <c r="E5782" i="1"/>
  <c r="E5794" i="1"/>
  <c r="E5802" i="1"/>
  <c r="E5814" i="1"/>
  <c r="E5822" i="1"/>
  <c r="E5830" i="1"/>
  <c r="E5842" i="1"/>
  <c r="E5850" i="1"/>
  <c r="E5862" i="1"/>
  <c r="E5874" i="1"/>
  <c r="E5886" i="1"/>
  <c r="E5898" i="1"/>
  <c r="E5906" i="1"/>
  <c r="E5918" i="1"/>
  <c r="E5930" i="1"/>
  <c r="E5942" i="1"/>
  <c r="E5950" i="1"/>
  <c r="E5958" i="1"/>
  <c r="E5970" i="1"/>
  <c r="E5982" i="1"/>
  <c r="E5998" i="1"/>
  <c r="E6006" i="1"/>
  <c r="E6018" i="1"/>
  <c r="E6034" i="1"/>
  <c r="E6046" i="1"/>
  <c r="E6050" i="1"/>
  <c r="E6062" i="1"/>
  <c r="E6074" i="1"/>
  <c r="E6082" i="1"/>
  <c r="E6094" i="1"/>
  <c r="E6114" i="1"/>
  <c r="E6122" i="1"/>
  <c r="E6134" i="1"/>
  <c r="E6146" i="1"/>
  <c r="E6154" i="1"/>
  <c r="E6166" i="1"/>
  <c r="E6178" i="1"/>
  <c r="E6190" i="1"/>
  <c r="E6198" i="1"/>
  <c r="E6210" i="1"/>
  <c r="E6222" i="1"/>
  <c r="E6226" i="1"/>
  <c r="E6238" i="1"/>
  <c r="E6254" i="1"/>
  <c r="E6262" i="1"/>
  <c r="E6274" i="1"/>
  <c r="E6278" i="1"/>
  <c r="E6290" i="1"/>
  <c r="E6302" i="1"/>
  <c r="E6314" i="1"/>
  <c r="E6322" i="1"/>
  <c r="E6334" i="1"/>
  <c r="E6346" i="1"/>
  <c r="E6358" i="1"/>
  <c r="E6366" i="1"/>
  <c r="E6378" i="1"/>
  <c r="E6394" i="1"/>
  <c r="E6410" i="1"/>
  <c r="E6426" i="1"/>
  <c r="E6434" i="1"/>
  <c r="E6446" i="1"/>
  <c r="E6458" i="1"/>
  <c r="E6470" i="1"/>
  <c r="E6482" i="1"/>
  <c r="E6490" i="1"/>
  <c r="E6502" i="1"/>
  <c r="E6514" i="1"/>
  <c r="E6522" i="1"/>
  <c r="E6530" i="1"/>
  <c r="E6542" i="1"/>
  <c r="E6558" i="1"/>
  <c r="E6570" i="1"/>
  <c r="E6582" i="1"/>
  <c r="E6594" i="1"/>
  <c r="E6602" i="1"/>
  <c r="E6614" i="1"/>
  <c r="E6626" i="1"/>
  <c r="E6634" i="1"/>
  <c r="E6642" i="1"/>
  <c r="E6650" i="1"/>
  <c r="E6662" i="1"/>
  <c r="E6678" i="1"/>
  <c r="E6690" i="1"/>
  <c r="E6702" i="1"/>
  <c r="E6714" i="1"/>
  <c r="E6722" i="1"/>
  <c r="E6734" i="1"/>
  <c r="E6746" i="1"/>
  <c r="E6754" i="1"/>
  <c r="E6766" i="1"/>
  <c r="E6782" i="1"/>
  <c r="E6790" i="1"/>
  <c r="E6798" i="1"/>
  <c r="E6810" i="1"/>
  <c r="E6822" i="1"/>
  <c r="E6834" i="1"/>
  <c r="E6842" i="1"/>
  <c r="E6854" i="1"/>
  <c r="E6858" i="1"/>
  <c r="E6870" i="1"/>
  <c r="E6878" i="1"/>
  <c r="E6890" i="1"/>
  <c r="E6902" i="1"/>
  <c r="E6910" i="1"/>
  <c r="E6922" i="1"/>
  <c r="E6934" i="1"/>
  <c r="E6938" i="1"/>
  <c r="E6950" i="1"/>
  <c r="E6966" i="1"/>
  <c r="E6978" i="1"/>
  <c r="E6990" i="1"/>
  <c r="E7002" i="1"/>
  <c r="E7014" i="1"/>
  <c r="E7030" i="1"/>
  <c r="E7034" i="1"/>
  <c r="E7046" i="1"/>
  <c r="E7054" i="1"/>
  <c r="E7066" i="1"/>
  <c r="E7078" i="1"/>
  <c r="E7090" i="1"/>
  <c r="E7098" i="1"/>
  <c r="E7110" i="1"/>
  <c r="E7122" i="1"/>
  <c r="E7134" i="1"/>
  <c r="E7142" i="1"/>
  <c r="E7158" i="1"/>
  <c r="E7170" i="1"/>
  <c r="E7178" i="1"/>
  <c r="E7190" i="1"/>
  <c r="E7198" i="1"/>
  <c r="E7214" i="1"/>
  <c r="E7226" i="1"/>
  <c r="E7234" i="1"/>
  <c r="E7250" i="1"/>
  <c r="E7262" i="1"/>
  <c r="E7270" i="1"/>
  <c r="E7282" i="1"/>
  <c r="E7294" i="1"/>
  <c r="E7298" i="1"/>
  <c r="E7310" i="1"/>
  <c r="E7326" i="1"/>
  <c r="E7338" i="1"/>
  <c r="E7354" i="1"/>
  <c r="E7366" i="1"/>
  <c r="E7378" i="1"/>
  <c r="E7386" i="1"/>
  <c r="E7398" i="1"/>
  <c r="E7410" i="1"/>
  <c r="E7418" i="1"/>
  <c r="E7430" i="1"/>
  <c r="E7442" i="1"/>
  <c r="E7450" i="1"/>
  <c r="E7462" i="1"/>
  <c r="E7474" i="1"/>
  <c r="E7486" i="1"/>
  <c r="E7498" i="1"/>
  <c r="E7510" i="1"/>
  <c r="E7522" i="1"/>
  <c r="E7530" i="1"/>
  <c r="E7542" i="1"/>
  <c r="E7554" i="1"/>
  <c r="E7562" i="1"/>
  <c r="E7574" i="1"/>
  <c r="E7578" i="1"/>
  <c r="E7594" i="1"/>
  <c r="E7606" i="1"/>
  <c r="E7618" i="1"/>
  <c r="E7622" i="1"/>
  <c r="E7634" i="1"/>
  <c r="E7642" i="1"/>
  <c r="E7654" i="1"/>
  <c r="E7666" i="1"/>
  <c r="E7674" i="1"/>
  <c r="E7686" i="1"/>
  <c r="E7698" i="1"/>
  <c r="E7710" i="1"/>
  <c r="E7726" i="1"/>
  <c r="E7738" i="1"/>
  <c r="E7750" i="1"/>
  <c r="E7762" i="1"/>
  <c r="E7774" i="1"/>
  <c r="E7790" i="1"/>
  <c r="E7798" i="1"/>
  <c r="E7810" i="1"/>
  <c r="E7818" i="1"/>
  <c r="E7830" i="1"/>
  <c r="E7842" i="1"/>
  <c r="E7854" i="1"/>
  <c r="E7870" i="1"/>
  <c r="E7878" i="1"/>
  <c r="E7886" i="1"/>
  <c r="E7894" i="1"/>
  <c r="E7906" i="1"/>
  <c r="E7918" i="1"/>
  <c r="E7934" i="1"/>
  <c r="E7950" i="1"/>
  <c r="E7962" i="1"/>
  <c r="E7970" i="1"/>
  <c r="E7982" i="1"/>
  <c r="E7994" i="1"/>
  <c r="E8006" i="1"/>
  <c r="E8018" i="1"/>
  <c r="E8026" i="1"/>
  <c r="E8038" i="1"/>
  <c r="E8050" i="1"/>
  <c r="E8062" i="1"/>
  <c r="E8074" i="1"/>
  <c r="E8082" i="1"/>
  <c r="E8094" i="1"/>
  <c r="E8106" i="1"/>
  <c r="E8118" i="1"/>
  <c r="E8134" i="1"/>
  <c r="E8146" i="1"/>
  <c r="E8158" i="1"/>
  <c r="E8174" i="1"/>
  <c r="E8186" i="1"/>
  <c r="E8198" i="1"/>
  <c r="E8210" i="1"/>
  <c r="E8222" i="1"/>
  <c r="E8230" i="1"/>
  <c r="E8238" i="1"/>
  <c r="E8250" i="1"/>
  <c r="E8266" i="1"/>
  <c r="E8278" i="1"/>
  <c r="E8290" i="1"/>
  <c r="E8294" i="1"/>
  <c r="E8306" i="1"/>
  <c r="E8318" i="1"/>
  <c r="E8330" i="1"/>
  <c r="E8342" i="1"/>
  <c r="E8350" i="1"/>
  <c r="E8362" i="1"/>
  <c r="E8378" i="1"/>
  <c r="E8386" i="1"/>
  <c r="E8398" i="1"/>
  <c r="E8414" i="1"/>
  <c r="E8422" i="1"/>
  <c r="E8434" i="1"/>
  <c r="E8446" i="1"/>
  <c r="E8462" i="1"/>
  <c r="E8478" i="1"/>
  <c r="E8494" i="1"/>
  <c r="E8506" i="1"/>
  <c r="E8518" i="1"/>
  <c r="E8534" i="1"/>
  <c r="E8546" i="1"/>
  <c r="E8558" i="1"/>
  <c r="E8570" i="1"/>
  <c r="E8582" i="1"/>
  <c r="E8594" i="1"/>
  <c r="E8602" i="1"/>
  <c r="E8614" i="1"/>
  <c r="E8626" i="1"/>
  <c r="E8638" i="1"/>
  <c r="E8650" i="1"/>
  <c r="E8662" i="1"/>
  <c r="E8670" i="1"/>
  <c r="E8682" i="1"/>
  <c r="E8694" i="1"/>
  <c r="E8706" i="1"/>
  <c r="E8718" i="1"/>
  <c r="E8726" i="1"/>
  <c r="E8738" i="1"/>
  <c r="E8746" i="1"/>
  <c r="E24" i="1"/>
  <c r="E20" i="1"/>
  <c r="E16" i="1"/>
  <c r="E12" i="1"/>
  <c r="E8" i="1"/>
  <c r="E4" i="1"/>
  <c r="E29" i="1"/>
  <c r="E33" i="1"/>
  <c r="E37" i="1"/>
  <c r="E41" i="1"/>
  <c r="E45" i="1"/>
  <c r="E49" i="1"/>
  <c r="E53" i="1"/>
  <c r="E57" i="1"/>
  <c r="E61" i="1"/>
  <c r="E65" i="1"/>
  <c r="E69" i="1"/>
  <c r="E73" i="1"/>
  <c r="E77" i="1"/>
  <c r="E81" i="1"/>
  <c r="E85" i="1"/>
  <c r="E89" i="1"/>
  <c r="E93" i="1"/>
  <c r="E97" i="1"/>
  <c r="E101" i="1"/>
  <c r="E105" i="1"/>
  <c r="E109" i="1"/>
  <c r="E113" i="1"/>
  <c r="E117" i="1"/>
  <c r="E121" i="1"/>
  <c r="E125" i="1"/>
  <c r="E129" i="1"/>
  <c r="E133" i="1"/>
  <c r="E137" i="1"/>
  <c r="E141" i="1"/>
  <c r="E145" i="1"/>
  <c r="E149" i="1"/>
  <c r="E153" i="1"/>
  <c r="E157" i="1"/>
  <c r="E161" i="1"/>
  <c r="E165" i="1"/>
  <c r="E169" i="1"/>
  <c r="E173" i="1"/>
  <c r="E177" i="1"/>
  <c r="E181" i="1"/>
  <c r="E185" i="1"/>
  <c r="E189" i="1"/>
  <c r="E193" i="1"/>
  <c r="E197" i="1"/>
  <c r="E201" i="1"/>
  <c r="E205" i="1"/>
  <c r="E209" i="1"/>
  <c r="E213" i="1"/>
  <c r="E217" i="1"/>
  <c r="E221" i="1"/>
  <c r="E225" i="1"/>
  <c r="E229" i="1"/>
  <c r="E233" i="1"/>
  <c r="E237" i="1"/>
  <c r="E241" i="1"/>
  <c r="E245" i="1"/>
  <c r="E249" i="1"/>
  <c r="E253" i="1"/>
  <c r="E257" i="1"/>
  <c r="E261" i="1"/>
  <c r="E265" i="1"/>
  <c r="E269" i="1"/>
  <c r="E273" i="1"/>
  <c r="E277" i="1"/>
  <c r="E281" i="1"/>
  <c r="E285" i="1"/>
  <c r="E289" i="1"/>
  <c r="E293" i="1"/>
  <c r="E297" i="1"/>
  <c r="E301" i="1"/>
  <c r="E305" i="1"/>
  <c r="E309" i="1"/>
  <c r="E313" i="1"/>
  <c r="E317" i="1"/>
  <c r="E321" i="1"/>
  <c r="E325" i="1"/>
  <c r="E329" i="1"/>
  <c r="E333" i="1"/>
  <c r="E337" i="1"/>
  <c r="E341" i="1"/>
  <c r="E345" i="1"/>
  <c r="E349" i="1"/>
  <c r="E353" i="1"/>
  <c r="E357" i="1"/>
  <c r="E361" i="1"/>
  <c r="E365" i="1"/>
  <c r="E369" i="1"/>
  <c r="E373" i="1"/>
  <c r="E377" i="1"/>
  <c r="E381" i="1"/>
  <c r="E385" i="1"/>
  <c r="E389" i="1"/>
  <c r="E393" i="1"/>
  <c r="E397" i="1"/>
  <c r="E401" i="1"/>
  <c r="E405" i="1"/>
  <c r="E409" i="1"/>
  <c r="E413" i="1"/>
  <c r="E417" i="1"/>
  <c r="E421" i="1"/>
  <c r="E425" i="1"/>
  <c r="E429" i="1"/>
  <c r="E433" i="1"/>
  <c r="E437" i="1"/>
  <c r="E441" i="1"/>
  <c r="E445" i="1"/>
  <c r="E449" i="1"/>
  <c r="E453" i="1"/>
  <c r="E457" i="1"/>
  <c r="E461" i="1"/>
  <c r="E465" i="1"/>
  <c r="E469" i="1"/>
  <c r="E473" i="1"/>
  <c r="E477" i="1"/>
  <c r="E481" i="1"/>
  <c r="E485" i="1"/>
  <c r="E489" i="1"/>
  <c r="E493" i="1"/>
  <c r="E497" i="1"/>
  <c r="E501" i="1"/>
  <c r="E505" i="1"/>
  <c r="E509" i="1"/>
  <c r="E513" i="1"/>
  <c r="E517" i="1"/>
  <c r="E521" i="1"/>
  <c r="E525" i="1"/>
  <c r="E529" i="1"/>
  <c r="E533" i="1"/>
  <c r="E537" i="1"/>
  <c r="E541" i="1"/>
  <c r="E545" i="1"/>
  <c r="E549" i="1"/>
  <c r="E553" i="1"/>
  <c r="E557" i="1"/>
  <c r="E561" i="1"/>
  <c r="E565" i="1"/>
  <c r="E569" i="1"/>
  <c r="E573" i="1"/>
  <c r="E577" i="1"/>
  <c r="E579" i="1"/>
  <c r="E583" i="1"/>
  <c r="E587" i="1"/>
  <c r="E591" i="1"/>
  <c r="E595" i="1"/>
  <c r="E599" i="1"/>
  <c r="E603" i="1"/>
  <c r="E607" i="1"/>
  <c r="E611" i="1"/>
  <c r="E615" i="1"/>
  <c r="E619" i="1"/>
  <c r="E623" i="1"/>
  <c r="E627" i="1"/>
  <c r="E631" i="1"/>
  <c r="E635" i="1"/>
  <c r="E639" i="1"/>
  <c r="E643" i="1"/>
  <c r="E647" i="1"/>
  <c r="E651" i="1"/>
  <c r="E655" i="1"/>
  <c r="E659" i="1"/>
  <c r="E663" i="1"/>
  <c r="E667" i="1"/>
  <c r="E671" i="1"/>
  <c r="E675" i="1"/>
  <c r="E679" i="1"/>
  <c r="E683" i="1"/>
  <c r="E687" i="1"/>
  <c r="E691" i="1"/>
  <c r="E695" i="1"/>
  <c r="E699" i="1"/>
  <c r="E703" i="1"/>
  <c r="E707" i="1"/>
  <c r="E711" i="1"/>
  <c r="E715" i="1"/>
  <c r="E719" i="1"/>
  <c r="E723" i="1"/>
  <c r="E727" i="1"/>
  <c r="E731" i="1"/>
  <c r="E735" i="1"/>
  <c r="E739" i="1"/>
  <c r="E743" i="1"/>
  <c r="E747" i="1"/>
  <c r="E751" i="1"/>
  <c r="E755" i="1"/>
  <c r="E759" i="1"/>
  <c r="E763" i="1"/>
  <c r="E767" i="1"/>
  <c r="E771" i="1"/>
  <c r="E775" i="1"/>
  <c r="E779" i="1"/>
  <c r="E783" i="1"/>
  <c r="E787" i="1"/>
  <c r="E791" i="1"/>
  <c r="E795" i="1"/>
  <c r="E799" i="1"/>
  <c r="E803" i="1"/>
  <c r="E807" i="1"/>
  <c r="E811" i="1"/>
  <c r="E815" i="1"/>
  <c r="E819" i="1"/>
  <c r="E823" i="1"/>
  <c r="E827" i="1"/>
  <c r="E831" i="1"/>
  <c r="E835" i="1"/>
  <c r="E839" i="1"/>
  <c r="E843" i="1"/>
  <c r="E847" i="1"/>
  <c r="E851" i="1"/>
  <c r="E855" i="1"/>
  <c r="E859" i="1"/>
  <c r="E863" i="1"/>
  <c r="E867" i="1"/>
  <c r="E871" i="1"/>
  <c r="E875" i="1"/>
  <c r="E879" i="1"/>
  <c r="E883" i="1"/>
  <c r="E887" i="1"/>
  <c r="E891" i="1"/>
  <c r="E895" i="1"/>
  <c r="E899" i="1"/>
  <c r="E903" i="1"/>
  <c r="E907" i="1"/>
  <c r="E911" i="1"/>
  <c r="E915" i="1"/>
  <c r="E919" i="1"/>
  <c r="E923" i="1"/>
  <c r="E927" i="1"/>
  <c r="E931" i="1"/>
  <c r="E935" i="1"/>
  <c r="E939" i="1"/>
  <c r="E943" i="1"/>
  <c r="E947" i="1"/>
  <c r="E951" i="1"/>
  <c r="E955" i="1"/>
  <c r="E959" i="1"/>
  <c r="E963" i="1"/>
  <c r="E967" i="1"/>
  <c r="E971" i="1"/>
  <c r="E975" i="1"/>
  <c r="E979" i="1"/>
  <c r="E983" i="1"/>
  <c r="E987" i="1"/>
  <c r="E991" i="1"/>
  <c r="E995" i="1"/>
  <c r="E999" i="1"/>
  <c r="E1003" i="1"/>
  <c r="E1007" i="1"/>
  <c r="E1011" i="1"/>
  <c r="E1015" i="1"/>
  <c r="E1019" i="1"/>
  <c r="E1023" i="1"/>
  <c r="E1027" i="1"/>
  <c r="E1031" i="1"/>
  <c r="E1035" i="1"/>
  <c r="E1039" i="1"/>
  <c r="E1043" i="1"/>
  <c r="E1047" i="1"/>
  <c r="E1051" i="1"/>
  <c r="E1055" i="1"/>
  <c r="E1059" i="1"/>
  <c r="E1063" i="1"/>
  <c r="E1067" i="1"/>
  <c r="E1071" i="1"/>
  <c r="E1075" i="1"/>
  <c r="E1079" i="1"/>
  <c r="E1083" i="1"/>
  <c r="E1087" i="1"/>
  <c r="E1091" i="1"/>
  <c r="E1095" i="1"/>
  <c r="E1099" i="1"/>
  <c r="E1103" i="1"/>
  <c r="E1107" i="1"/>
  <c r="E1111" i="1"/>
  <c r="E1115" i="1"/>
  <c r="E1119" i="1"/>
  <c r="E1123" i="1"/>
  <c r="E1127" i="1"/>
  <c r="E1131" i="1"/>
  <c r="E1135" i="1"/>
  <c r="E1139" i="1"/>
  <c r="E1143" i="1"/>
  <c r="E1147" i="1"/>
  <c r="E1151" i="1"/>
  <c r="E1155" i="1"/>
  <c r="E1159" i="1"/>
  <c r="E1163" i="1"/>
  <c r="E1167" i="1"/>
  <c r="E1171" i="1"/>
  <c r="E1175" i="1"/>
  <c r="E1179" i="1"/>
  <c r="E1183" i="1"/>
  <c r="E1187" i="1"/>
  <c r="E1191" i="1"/>
  <c r="E1195" i="1"/>
  <c r="E1199" i="1"/>
  <c r="E1203" i="1"/>
  <c r="E1207" i="1"/>
  <c r="E1211" i="1"/>
  <c r="E1215" i="1"/>
  <c r="E1219" i="1"/>
  <c r="E1223" i="1"/>
  <c r="E1227" i="1"/>
  <c r="E1231" i="1"/>
  <c r="E1235" i="1"/>
  <c r="E1239" i="1"/>
  <c r="E1243" i="1"/>
  <c r="E1247" i="1"/>
  <c r="E1251" i="1"/>
  <c r="E1255" i="1"/>
  <c r="E1259" i="1"/>
  <c r="E1263" i="1"/>
  <c r="E1267" i="1"/>
  <c r="E1271" i="1"/>
  <c r="E1275" i="1"/>
  <c r="E1279" i="1"/>
  <c r="E1283" i="1"/>
  <c r="E1287" i="1"/>
  <c r="E1291" i="1"/>
  <c r="E1295" i="1"/>
  <c r="E1299" i="1"/>
  <c r="E1303" i="1"/>
  <c r="E1307" i="1"/>
  <c r="E1311" i="1"/>
  <c r="E1315" i="1"/>
  <c r="E1319" i="1"/>
  <c r="E1323" i="1"/>
  <c r="E1327" i="1"/>
  <c r="E1331" i="1"/>
  <c r="E1335" i="1"/>
  <c r="E1339" i="1"/>
  <c r="E1343" i="1"/>
  <c r="E1347" i="1"/>
  <c r="E1351" i="1"/>
  <c r="E1355" i="1"/>
  <c r="E1359" i="1"/>
  <c r="E1363" i="1"/>
  <c r="E1367" i="1"/>
  <c r="E1371" i="1"/>
  <c r="E1375" i="1"/>
  <c r="E1379" i="1"/>
  <c r="E1383" i="1"/>
  <c r="E1387" i="1"/>
  <c r="E1391" i="1"/>
  <c r="E1395" i="1"/>
  <c r="E1399" i="1"/>
  <c r="E1403" i="1"/>
  <c r="E1407" i="1"/>
  <c r="E1411" i="1"/>
  <c r="E1415" i="1"/>
  <c r="E1419" i="1"/>
  <c r="E1423" i="1"/>
  <c r="E1427" i="1"/>
  <c r="E1431" i="1"/>
  <c r="E1435" i="1"/>
  <c r="E1439" i="1"/>
  <c r="E1443" i="1"/>
  <c r="E1447" i="1"/>
  <c r="E1451" i="1"/>
  <c r="E1455" i="1"/>
  <c r="E1459" i="1"/>
  <c r="E1463" i="1"/>
  <c r="E1467" i="1"/>
  <c r="E1471" i="1"/>
  <c r="E1475" i="1"/>
  <c r="E1479" i="1"/>
  <c r="E1483" i="1"/>
  <c r="E1487" i="1"/>
  <c r="E1491" i="1"/>
  <c r="E1495" i="1"/>
  <c r="E1499" i="1"/>
  <c r="E1503" i="1"/>
  <c r="E1507" i="1"/>
  <c r="E1511" i="1"/>
  <c r="E1515" i="1"/>
  <c r="E1519" i="1"/>
  <c r="E1523" i="1"/>
  <c r="E1527" i="1"/>
  <c r="E1531" i="1"/>
  <c r="E1535" i="1"/>
  <c r="E1539" i="1"/>
  <c r="E1543" i="1"/>
  <c r="E1547" i="1"/>
  <c r="E1551" i="1"/>
  <c r="E1555" i="1"/>
  <c r="E1559" i="1"/>
  <c r="E1563" i="1"/>
  <c r="E1567" i="1"/>
  <c r="E1571" i="1"/>
  <c r="E1575" i="1"/>
  <c r="E1579" i="1"/>
  <c r="E1583" i="1"/>
  <c r="E1587" i="1"/>
  <c r="E1591" i="1"/>
  <c r="E1595" i="1"/>
  <c r="E1599" i="1"/>
  <c r="E1603" i="1"/>
  <c r="E1607" i="1"/>
  <c r="E1611" i="1"/>
  <c r="E1615" i="1"/>
  <c r="E1619" i="1"/>
  <c r="E1623" i="1"/>
  <c r="E1627" i="1"/>
  <c r="E1631" i="1"/>
  <c r="E1635" i="1"/>
  <c r="E1639" i="1"/>
  <c r="E1643" i="1"/>
  <c r="E1647" i="1"/>
  <c r="E1651" i="1"/>
  <c r="E1655" i="1"/>
  <c r="E1659" i="1"/>
  <c r="E1663" i="1"/>
  <c r="E1667" i="1"/>
  <c r="E1671" i="1"/>
  <c r="E1675" i="1"/>
  <c r="E1679" i="1"/>
  <c r="E1683" i="1"/>
  <c r="E1687" i="1"/>
  <c r="E1691" i="1"/>
  <c r="E1695" i="1"/>
  <c r="E1699" i="1"/>
  <c r="E1703" i="1"/>
  <c r="E1707" i="1"/>
  <c r="E1711" i="1"/>
  <c r="E1715" i="1"/>
  <c r="E1719" i="1"/>
  <c r="E1723" i="1"/>
  <c r="E1727" i="1"/>
  <c r="E1731" i="1"/>
  <c r="E1735" i="1"/>
  <c r="E1739" i="1"/>
  <c r="E1743" i="1"/>
  <c r="E1747" i="1"/>
  <c r="E1751" i="1"/>
  <c r="E1755" i="1"/>
  <c r="E1759" i="1"/>
  <c r="E1763" i="1"/>
  <c r="E1767" i="1"/>
  <c r="E1771" i="1"/>
  <c r="E1775" i="1"/>
  <c r="E1779" i="1"/>
  <c r="E1783" i="1"/>
  <c r="E1787" i="1"/>
  <c r="E1791" i="1"/>
  <c r="E1795" i="1"/>
  <c r="E1799" i="1"/>
  <c r="E1803" i="1"/>
  <c r="E1807" i="1"/>
  <c r="E1811" i="1"/>
  <c r="E1815" i="1"/>
  <c r="E1819" i="1"/>
  <c r="E1823" i="1"/>
  <c r="E1827" i="1"/>
  <c r="E1831" i="1"/>
  <c r="E1835" i="1"/>
  <c r="E1839" i="1"/>
  <c r="E1843" i="1"/>
  <c r="E1847" i="1"/>
  <c r="E1851" i="1"/>
  <c r="E1855" i="1"/>
  <c r="E1859" i="1"/>
  <c r="E1863" i="1"/>
  <c r="E1867" i="1"/>
  <c r="E1871" i="1"/>
  <c r="E1875" i="1"/>
  <c r="E1879" i="1"/>
  <c r="E1883" i="1"/>
  <c r="E1887" i="1"/>
  <c r="E1891" i="1"/>
  <c r="E1895" i="1"/>
  <c r="E1899" i="1"/>
  <c r="E1903" i="1"/>
  <c r="E1907" i="1"/>
  <c r="E1911" i="1"/>
  <c r="E1915" i="1"/>
  <c r="E1919" i="1"/>
  <c r="E1923" i="1"/>
  <c r="E1927" i="1"/>
  <c r="E1931" i="1"/>
  <c r="E1935" i="1"/>
  <c r="E1939" i="1"/>
  <c r="E1943" i="1"/>
  <c r="E1947" i="1"/>
  <c r="E1951" i="1"/>
  <c r="E1955" i="1"/>
  <c r="E1959" i="1"/>
  <c r="E1963" i="1"/>
  <c r="E1967" i="1"/>
  <c r="E1971" i="1"/>
  <c r="E1975" i="1"/>
  <c r="E1979" i="1"/>
  <c r="E1983" i="1"/>
  <c r="E1987" i="1"/>
  <c r="E1991" i="1"/>
  <c r="E1995" i="1"/>
  <c r="E1999" i="1"/>
  <c r="E2003" i="1"/>
  <c r="E2007" i="1"/>
  <c r="E2011" i="1"/>
  <c r="E2015" i="1"/>
  <c r="E2019" i="1"/>
  <c r="E2023" i="1"/>
  <c r="E2027" i="1"/>
  <c r="E2031" i="1"/>
  <c r="E2035" i="1"/>
  <c r="E2039" i="1"/>
  <c r="E2043" i="1"/>
  <c r="E2047" i="1"/>
  <c r="E2051" i="1"/>
  <c r="E2055" i="1"/>
  <c r="E2059" i="1"/>
  <c r="E2063" i="1"/>
  <c r="E2067" i="1"/>
  <c r="E2071" i="1"/>
  <c r="E2075" i="1"/>
  <c r="E2079" i="1"/>
  <c r="E2083" i="1"/>
  <c r="E2087" i="1"/>
  <c r="E2091" i="1"/>
  <c r="E2095" i="1"/>
  <c r="E2099" i="1"/>
  <c r="E2103" i="1"/>
  <c r="E2107" i="1"/>
  <c r="E2111" i="1"/>
  <c r="E2115" i="1"/>
  <c r="E2119" i="1"/>
  <c r="E2123" i="1"/>
  <c r="E2127" i="1"/>
  <c r="E2131" i="1"/>
  <c r="E2135" i="1"/>
  <c r="E2139" i="1"/>
  <c r="E2143" i="1"/>
  <c r="E2147" i="1"/>
  <c r="E2151" i="1"/>
  <c r="E2155" i="1"/>
  <c r="E2159" i="1"/>
  <c r="E2163" i="1"/>
  <c r="E2167" i="1"/>
  <c r="E2171" i="1"/>
  <c r="E2175" i="1"/>
  <c r="E2179" i="1"/>
  <c r="E2183" i="1"/>
  <c r="E2187" i="1"/>
  <c r="E2191" i="1"/>
  <c r="E2195" i="1"/>
  <c r="E2199" i="1"/>
  <c r="E2203" i="1"/>
  <c r="E2207" i="1"/>
  <c r="E2211" i="1"/>
  <c r="E2215" i="1"/>
  <c r="E2219" i="1"/>
  <c r="E2223" i="1"/>
  <c r="E2227" i="1"/>
  <c r="E2231" i="1"/>
  <c r="E2235" i="1"/>
  <c r="E2239" i="1"/>
  <c r="E2243" i="1"/>
  <c r="E2247" i="1"/>
  <c r="E2251" i="1"/>
  <c r="E2255" i="1"/>
  <c r="E2259" i="1"/>
  <c r="E2263" i="1"/>
  <c r="E2267" i="1"/>
  <c r="E2271" i="1"/>
  <c r="E2275" i="1"/>
  <c r="E2279" i="1"/>
  <c r="E2283" i="1"/>
  <c r="E2287" i="1"/>
  <c r="E2291" i="1"/>
  <c r="E2295" i="1"/>
  <c r="E2299" i="1"/>
  <c r="E2303" i="1"/>
  <c r="E2307" i="1"/>
  <c r="E2311" i="1"/>
  <c r="E2315" i="1"/>
  <c r="E2319" i="1"/>
  <c r="E2323" i="1"/>
  <c r="E2327" i="1"/>
  <c r="E2331" i="1"/>
  <c r="E2335" i="1"/>
  <c r="E2339" i="1"/>
  <c r="E2343" i="1"/>
  <c r="E2347" i="1"/>
  <c r="E2351" i="1"/>
  <c r="E2355" i="1"/>
  <c r="E2359" i="1"/>
  <c r="E2363" i="1"/>
  <c r="E2367" i="1"/>
  <c r="E2371" i="1"/>
  <c r="E2375" i="1"/>
  <c r="E2379" i="1"/>
  <c r="E2383" i="1"/>
  <c r="E2387" i="1"/>
  <c r="E2391" i="1"/>
  <c r="E2395" i="1"/>
  <c r="E2399" i="1"/>
  <c r="E2403" i="1"/>
  <c r="E2407" i="1"/>
  <c r="E2411" i="1"/>
  <c r="E2415" i="1"/>
  <c r="E2419" i="1"/>
  <c r="E2423" i="1"/>
  <c r="E2427" i="1"/>
  <c r="E2431" i="1"/>
  <c r="E2435" i="1"/>
  <c r="E2439" i="1"/>
  <c r="E2443" i="1"/>
  <c r="E2447" i="1"/>
  <c r="E2451" i="1"/>
  <c r="E2455" i="1"/>
  <c r="E2459" i="1"/>
  <c r="E2463" i="1"/>
  <c r="E2467" i="1"/>
  <c r="E2471" i="1"/>
  <c r="E2475" i="1"/>
  <c r="E2479" i="1"/>
  <c r="E2483" i="1"/>
  <c r="E2487" i="1"/>
  <c r="E2491" i="1"/>
  <c r="E2495" i="1"/>
  <c r="E2499" i="1"/>
  <c r="E2503" i="1"/>
  <c r="E2507" i="1"/>
  <c r="E2511" i="1"/>
  <c r="E2515" i="1"/>
  <c r="E2519" i="1"/>
  <c r="E2523" i="1"/>
  <c r="E2527" i="1"/>
  <c r="E2531" i="1"/>
  <c r="E2535" i="1"/>
  <c r="E2539" i="1"/>
  <c r="E2543" i="1"/>
  <c r="E2547" i="1"/>
  <c r="E2551" i="1"/>
  <c r="E2555" i="1"/>
  <c r="E2559" i="1"/>
  <c r="E2563" i="1"/>
  <c r="E2567" i="1"/>
  <c r="E2571" i="1"/>
  <c r="E2575" i="1"/>
  <c r="E2579" i="1"/>
  <c r="E2583" i="1"/>
  <c r="E2587" i="1"/>
  <c r="E2591" i="1"/>
  <c r="E2595" i="1"/>
  <c r="E2599" i="1"/>
  <c r="E2603" i="1"/>
  <c r="E2607" i="1"/>
  <c r="E2611" i="1"/>
  <c r="E2615" i="1"/>
  <c r="E2619" i="1"/>
  <c r="E2623" i="1"/>
  <c r="E2627" i="1"/>
  <c r="E2631" i="1"/>
  <c r="E2635" i="1"/>
  <c r="E2639" i="1"/>
  <c r="E2643" i="1"/>
  <c r="E2647" i="1"/>
  <c r="E2651" i="1"/>
  <c r="E2655" i="1"/>
  <c r="E2659" i="1"/>
  <c r="E2663" i="1"/>
  <c r="E2667" i="1"/>
  <c r="E2671" i="1"/>
  <c r="E2675" i="1"/>
  <c r="E2679" i="1"/>
  <c r="E2683" i="1"/>
  <c r="E2687" i="1"/>
  <c r="E2691" i="1"/>
  <c r="E2695" i="1"/>
  <c r="E2699" i="1"/>
  <c r="E2703" i="1"/>
  <c r="E2707" i="1"/>
  <c r="E2711" i="1"/>
  <c r="E2715" i="1"/>
  <c r="E2719" i="1"/>
  <c r="E2723" i="1"/>
  <c r="E2727" i="1"/>
  <c r="E2731" i="1"/>
  <c r="E2735" i="1"/>
  <c r="E2739" i="1"/>
  <c r="E2743" i="1"/>
  <c r="E2747" i="1"/>
  <c r="E2751" i="1"/>
  <c r="E2755" i="1"/>
  <c r="E2759" i="1"/>
  <c r="E2763" i="1"/>
  <c r="E2767" i="1"/>
  <c r="E2771" i="1"/>
  <c r="E2775" i="1"/>
  <c r="E2779" i="1"/>
  <c r="E2783" i="1"/>
  <c r="E2787" i="1"/>
  <c r="E2791" i="1"/>
  <c r="E2795" i="1"/>
  <c r="E2799" i="1"/>
  <c r="E2803" i="1"/>
  <c r="E2807" i="1"/>
  <c r="E2811" i="1"/>
  <c r="E2815" i="1"/>
  <c r="E2819" i="1"/>
  <c r="E2823" i="1"/>
  <c r="E2827" i="1"/>
  <c r="E2831" i="1"/>
  <c r="E2835" i="1"/>
  <c r="E2839" i="1"/>
  <c r="E2843" i="1"/>
  <c r="E2847" i="1"/>
  <c r="E2851" i="1"/>
  <c r="E2855" i="1"/>
  <c r="E2859" i="1"/>
  <c r="E2863" i="1"/>
  <c r="E2867" i="1"/>
  <c r="E2871" i="1"/>
  <c r="E2875" i="1"/>
  <c r="E2879" i="1"/>
  <c r="E2883" i="1"/>
  <c r="E2887" i="1"/>
  <c r="E2891" i="1"/>
  <c r="E2895" i="1"/>
  <c r="E2899" i="1"/>
  <c r="E2903" i="1"/>
  <c r="E2907" i="1"/>
  <c r="E2911" i="1"/>
  <c r="E2915" i="1"/>
  <c r="E2919" i="1"/>
  <c r="E2923" i="1"/>
  <c r="E2927" i="1"/>
  <c r="E2931" i="1"/>
  <c r="E2935" i="1"/>
  <c r="E2939" i="1"/>
  <c r="E2943" i="1"/>
  <c r="E2947" i="1"/>
  <c r="E2951" i="1"/>
  <c r="E2955" i="1"/>
  <c r="E2959" i="1"/>
  <c r="E2963" i="1"/>
  <c r="E2967" i="1"/>
  <c r="E2971" i="1"/>
  <c r="E2975" i="1"/>
  <c r="E2979" i="1"/>
  <c r="E2983" i="1"/>
  <c r="E2987" i="1"/>
  <c r="E2991" i="1"/>
  <c r="E2995" i="1"/>
  <c r="E2999" i="1"/>
  <c r="E3003" i="1"/>
  <c r="E3007" i="1"/>
  <c r="E3011" i="1"/>
  <c r="E3015" i="1"/>
  <c r="E3019" i="1"/>
  <c r="E3023" i="1"/>
  <c r="E3027" i="1"/>
  <c r="E3031" i="1"/>
  <c r="E3035" i="1"/>
  <c r="E3039" i="1"/>
  <c r="E3043" i="1"/>
  <c r="E3047" i="1"/>
  <c r="E3051" i="1"/>
  <c r="E3055" i="1"/>
  <c r="E3059" i="1"/>
  <c r="E3063" i="1"/>
  <c r="E3067" i="1"/>
  <c r="E3071" i="1"/>
  <c r="E3075" i="1"/>
  <c r="E3079" i="1"/>
  <c r="E3083" i="1"/>
  <c r="E3087" i="1"/>
  <c r="E3091" i="1"/>
  <c r="E3095" i="1"/>
  <c r="E3099" i="1"/>
  <c r="E3103" i="1"/>
  <c r="E3107" i="1"/>
  <c r="E3111" i="1"/>
  <c r="E3115" i="1"/>
  <c r="E3119" i="1"/>
  <c r="E3123" i="1"/>
  <c r="E3127" i="1"/>
  <c r="E3131" i="1"/>
  <c r="E3135" i="1"/>
  <c r="E3139" i="1"/>
  <c r="E3143" i="1"/>
  <c r="E3147" i="1"/>
  <c r="E3151" i="1"/>
  <c r="E3155" i="1"/>
  <c r="E3159" i="1"/>
  <c r="E3163" i="1"/>
  <c r="E3167" i="1"/>
  <c r="E3171" i="1"/>
  <c r="E3175" i="1"/>
  <c r="E3179" i="1"/>
  <c r="E3183" i="1"/>
  <c r="E3187" i="1"/>
  <c r="E3191" i="1"/>
  <c r="E3195" i="1"/>
  <c r="E3199" i="1"/>
  <c r="E3203" i="1"/>
  <c r="E3207" i="1"/>
  <c r="E3211" i="1"/>
  <c r="E3215" i="1"/>
  <c r="E3219" i="1"/>
  <c r="E3223" i="1"/>
  <c r="E3227" i="1"/>
  <c r="E3231" i="1"/>
  <c r="E3235" i="1"/>
  <c r="E3239" i="1"/>
  <c r="E3243" i="1"/>
  <c r="E3247" i="1"/>
  <c r="E3251" i="1"/>
  <c r="E3255" i="1"/>
  <c r="E3259" i="1"/>
  <c r="E3263" i="1"/>
  <c r="E3267" i="1"/>
  <c r="E3271" i="1"/>
  <c r="E3275" i="1"/>
  <c r="E3279" i="1"/>
  <c r="E3283" i="1"/>
  <c r="E3287" i="1"/>
  <c r="E3291" i="1"/>
  <c r="E3295" i="1"/>
  <c r="E3299" i="1"/>
  <c r="E3303" i="1"/>
  <c r="E3307" i="1"/>
  <c r="E3311" i="1"/>
  <c r="E3315" i="1"/>
  <c r="E3319" i="1"/>
  <c r="E3323" i="1"/>
  <c r="E3327" i="1"/>
  <c r="E3331" i="1"/>
  <c r="E3335" i="1"/>
  <c r="E3339" i="1"/>
  <c r="E3343" i="1"/>
  <c r="E3347" i="1"/>
  <c r="E3351" i="1"/>
  <c r="E3355" i="1"/>
  <c r="E3359" i="1"/>
  <c r="E3363" i="1"/>
  <c r="E3367" i="1"/>
  <c r="E3371" i="1"/>
  <c r="E3375" i="1"/>
  <c r="E3379" i="1"/>
  <c r="E3383" i="1"/>
  <c r="E3387" i="1"/>
  <c r="E3391" i="1"/>
  <c r="E3395" i="1"/>
  <c r="E3399" i="1"/>
  <c r="E3403" i="1"/>
  <c r="E3407" i="1"/>
  <c r="E3411" i="1"/>
  <c r="E3415" i="1"/>
  <c r="E3419" i="1"/>
  <c r="E3423" i="1"/>
  <c r="E3427" i="1"/>
  <c r="E3431" i="1"/>
  <c r="E3435" i="1"/>
  <c r="E3439" i="1"/>
  <c r="E3443" i="1"/>
  <c r="E3447" i="1"/>
  <c r="E3451" i="1"/>
  <c r="E3455" i="1"/>
  <c r="E3459" i="1"/>
  <c r="E3463" i="1"/>
  <c r="E3467" i="1"/>
  <c r="E3471" i="1"/>
  <c r="E3475" i="1"/>
  <c r="E3479" i="1"/>
  <c r="E3483" i="1"/>
  <c r="E3487" i="1"/>
  <c r="E3491" i="1"/>
  <c r="E3495" i="1"/>
  <c r="E3499" i="1"/>
  <c r="E3503" i="1"/>
  <c r="E3507" i="1"/>
  <c r="E3511" i="1"/>
  <c r="E3515" i="1"/>
  <c r="E3519" i="1"/>
  <c r="E3523" i="1"/>
  <c r="E3527" i="1"/>
  <c r="E3531" i="1"/>
  <c r="E3535" i="1"/>
  <c r="E3539" i="1"/>
  <c r="E3543" i="1"/>
  <c r="E3547" i="1"/>
  <c r="E3551" i="1"/>
  <c r="E3555" i="1"/>
  <c r="E3559" i="1"/>
  <c r="E3563" i="1"/>
  <c r="E3567" i="1"/>
  <c r="E3571" i="1"/>
  <c r="E3575" i="1"/>
  <c r="E3579" i="1"/>
  <c r="E3583" i="1"/>
  <c r="E3587" i="1"/>
  <c r="E3591" i="1"/>
  <c r="E3595" i="1"/>
  <c r="E3599" i="1"/>
  <c r="E3603" i="1"/>
  <c r="E3607" i="1"/>
  <c r="E3611" i="1"/>
  <c r="E3615" i="1"/>
  <c r="E3619" i="1"/>
  <c r="E3623" i="1"/>
  <c r="E3627" i="1"/>
  <c r="E3631" i="1"/>
  <c r="E3635" i="1"/>
  <c r="E3639" i="1"/>
  <c r="E3643" i="1"/>
  <c r="E3647" i="1"/>
  <c r="E3651" i="1"/>
  <c r="E3655" i="1"/>
  <c r="E3659" i="1"/>
  <c r="E3663" i="1"/>
  <c r="E3667" i="1"/>
  <c r="E3671" i="1"/>
  <c r="E3675" i="1"/>
  <c r="E3679" i="1"/>
  <c r="E3683" i="1"/>
  <c r="E3687" i="1"/>
  <c r="E3691" i="1"/>
  <c r="E3695" i="1"/>
  <c r="E3699" i="1"/>
  <c r="E3703" i="1"/>
  <c r="E3707" i="1"/>
  <c r="E3711" i="1"/>
  <c r="E3715" i="1"/>
  <c r="E3719" i="1"/>
  <c r="E3723" i="1"/>
  <c r="E3727" i="1"/>
  <c r="E3731" i="1"/>
  <c r="E3735" i="1"/>
  <c r="E3739" i="1"/>
  <c r="E3743" i="1"/>
  <c r="E3747" i="1"/>
  <c r="E3751" i="1"/>
  <c r="E3755" i="1"/>
  <c r="E3759" i="1"/>
  <c r="E3763" i="1"/>
  <c r="E3767" i="1"/>
  <c r="E3771" i="1"/>
  <c r="E3775" i="1"/>
  <c r="E3779" i="1"/>
  <c r="E3783" i="1"/>
  <c r="E3787" i="1"/>
  <c r="E3791" i="1"/>
  <c r="E3795" i="1"/>
  <c r="E3799" i="1"/>
  <c r="E3803" i="1"/>
  <c r="E3807" i="1"/>
  <c r="E3811" i="1"/>
  <c r="E3815" i="1"/>
  <c r="E3819" i="1"/>
  <c r="E3823" i="1"/>
  <c r="E3827" i="1"/>
  <c r="E3831" i="1"/>
  <c r="E3835" i="1"/>
  <c r="E3839" i="1"/>
  <c r="E3843" i="1"/>
  <c r="E3847" i="1"/>
  <c r="E3851" i="1"/>
  <c r="E3855" i="1"/>
  <c r="E3859" i="1"/>
  <c r="E3863" i="1"/>
  <c r="E3867" i="1"/>
  <c r="E3871" i="1"/>
  <c r="E3875" i="1"/>
  <c r="E3879" i="1"/>
  <c r="E3883" i="1"/>
  <c r="E3887" i="1"/>
  <c r="E3891" i="1"/>
  <c r="E3895" i="1"/>
  <c r="E3899" i="1"/>
  <c r="E3903" i="1"/>
  <c r="E3907" i="1"/>
  <c r="E3911" i="1"/>
  <c r="E3915" i="1"/>
  <c r="E3919" i="1"/>
  <c r="E3923" i="1"/>
  <c r="E3927" i="1"/>
  <c r="E3931" i="1"/>
  <c r="E3935" i="1"/>
  <c r="E3939" i="1"/>
  <c r="E3943" i="1"/>
  <c r="E3947" i="1"/>
  <c r="E3951" i="1"/>
  <c r="E3955" i="1"/>
  <c r="E3959" i="1"/>
  <c r="E3963" i="1"/>
  <c r="E3967" i="1"/>
  <c r="E3971" i="1"/>
  <c r="E3975" i="1"/>
  <c r="E3979" i="1"/>
  <c r="E3983" i="1"/>
  <c r="E3987" i="1"/>
  <c r="E3991" i="1"/>
  <c r="E3995" i="1"/>
  <c r="E3999" i="1"/>
  <c r="E4003" i="1"/>
  <c r="E4007" i="1"/>
  <c r="E4011" i="1"/>
  <c r="E4015" i="1"/>
  <c r="E4019" i="1"/>
  <c r="E4023" i="1"/>
  <c r="E4027" i="1"/>
  <c r="E4031" i="1"/>
  <c r="E4035" i="1"/>
  <c r="E4039" i="1"/>
  <c r="E4043" i="1"/>
  <c r="E4047" i="1"/>
  <c r="E4051" i="1"/>
  <c r="E4055" i="1"/>
  <c r="E4059" i="1"/>
  <c r="E4063" i="1"/>
  <c r="E4067" i="1"/>
  <c r="E4071" i="1"/>
  <c r="E4075" i="1"/>
  <c r="E4079" i="1"/>
  <c r="E4083" i="1"/>
  <c r="E4087" i="1"/>
  <c r="E4091" i="1"/>
  <c r="E4095" i="1"/>
  <c r="E4099" i="1"/>
  <c r="E4103" i="1"/>
  <c r="E4107" i="1"/>
  <c r="E4111" i="1"/>
  <c r="E4115" i="1"/>
  <c r="E4119" i="1"/>
  <c r="E4123" i="1"/>
  <c r="E4127" i="1"/>
  <c r="E4131" i="1"/>
  <c r="E4135" i="1"/>
  <c r="E4139" i="1"/>
  <c r="E4143" i="1"/>
  <c r="E4147" i="1"/>
  <c r="E4151" i="1"/>
  <c r="E4155" i="1"/>
  <c r="E4159" i="1"/>
  <c r="E4163" i="1"/>
  <c r="E4167" i="1"/>
  <c r="E4171" i="1"/>
  <c r="E4175" i="1"/>
  <c r="E4179" i="1"/>
  <c r="E4183" i="1"/>
  <c r="E4187" i="1"/>
  <c r="E4191" i="1"/>
  <c r="E4195" i="1"/>
  <c r="E4199" i="1"/>
  <c r="E4203" i="1"/>
  <c r="E4207" i="1"/>
  <c r="E4211" i="1"/>
  <c r="E4215" i="1"/>
  <c r="E4219" i="1"/>
  <c r="E4223" i="1"/>
  <c r="E4227" i="1"/>
  <c r="E4231" i="1"/>
  <c r="E4235" i="1"/>
  <c r="E4239" i="1"/>
  <c r="E4243" i="1"/>
  <c r="E4247" i="1"/>
  <c r="E4251" i="1"/>
  <c r="E4255" i="1"/>
  <c r="E4259" i="1"/>
  <c r="E4263" i="1"/>
  <c r="E4267" i="1"/>
  <c r="E4271" i="1"/>
  <c r="E4275" i="1"/>
  <c r="E4279" i="1"/>
  <c r="E4283" i="1"/>
  <c r="E4287" i="1"/>
  <c r="E4291" i="1"/>
  <c r="E4295" i="1"/>
  <c r="E4299" i="1"/>
  <c r="E4303" i="1"/>
  <c r="E4307" i="1"/>
  <c r="E4311" i="1"/>
  <c r="E4315" i="1"/>
  <c r="E4319" i="1"/>
  <c r="E4323" i="1"/>
  <c r="E4327" i="1"/>
  <c r="E4331" i="1"/>
  <c r="E4335" i="1"/>
  <c r="E4339" i="1"/>
  <c r="E4343" i="1"/>
  <c r="E4347" i="1"/>
  <c r="E4351" i="1"/>
  <c r="E4355" i="1"/>
  <c r="E4359" i="1"/>
  <c r="E4363" i="1"/>
  <c r="E4367" i="1"/>
  <c r="E4371" i="1"/>
  <c r="E4375" i="1"/>
  <c r="E4379" i="1"/>
  <c r="E4383" i="1"/>
  <c r="E4387" i="1"/>
  <c r="E4391" i="1"/>
  <c r="E4395" i="1"/>
  <c r="E4399" i="1"/>
  <c r="E4403" i="1"/>
  <c r="E4407" i="1"/>
  <c r="E4411" i="1"/>
  <c r="E4415" i="1"/>
  <c r="E4419" i="1"/>
  <c r="E4423" i="1"/>
  <c r="E4427" i="1"/>
  <c r="E4431" i="1"/>
  <c r="E4435" i="1"/>
  <c r="E4439" i="1"/>
  <c r="E4443" i="1"/>
  <c r="E4447" i="1"/>
  <c r="E4451" i="1"/>
  <c r="E4455" i="1"/>
  <c r="E4459" i="1"/>
  <c r="E4463" i="1"/>
  <c r="E4467" i="1"/>
  <c r="E4471" i="1"/>
  <c r="E4475" i="1"/>
  <c r="E4479" i="1"/>
  <c r="E4483" i="1"/>
  <c r="E4487" i="1"/>
  <c r="E4491" i="1"/>
  <c r="E4495" i="1"/>
  <c r="E4499" i="1"/>
  <c r="E4503" i="1"/>
  <c r="E4507" i="1"/>
  <c r="E4511" i="1"/>
  <c r="E4515" i="1"/>
  <c r="E4519" i="1"/>
  <c r="E4523" i="1"/>
  <c r="E4527" i="1"/>
  <c r="E4531" i="1"/>
  <c r="E4535" i="1"/>
  <c r="E4539" i="1"/>
  <c r="E4543" i="1"/>
  <c r="E4547" i="1"/>
  <c r="E4551" i="1"/>
  <c r="E4555" i="1"/>
  <c r="E4559" i="1"/>
  <c r="E4563" i="1"/>
  <c r="E4567" i="1"/>
  <c r="E4571" i="1"/>
  <c r="E4575" i="1"/>
  <c r="E4579" i="1"/>
  <c r="E4583" i="1"/>
  <c r="E4587" i="1"/>
  <c r="E4591" i="1"/>
  <c r="E4595" i="1"/>
  <c r="E4599" i="1"/>
  <c r="E4603" i="1"/>
  <c r="E4607" i="1"/>
  <c r="E4611" i="1"/>
  <c r="E4615" i="1"/>
  <c r="E4619" i="1"/>
  <c r="E4623" i="1"/>
  <c r="E4627" i="1"/>
  <c r="E4631" i="1"/>
  <c r="E4635" i="1"/>
  <c r="E4639" i="1"/>
  <c r="E4643" i="1"/>
  <c r="E4647" i="1"/>
  <c r="E4651" i="1"/>
  <c r="E4655" i="1"/>
  <c r="E4659" i="1"/>
  <c r="E4663" i="1"/>
  <c r="E4667" i="1"/>
  <c r="E4671" i="1"/>
  <c r="E4675" i="1"/>
  <c r="E4679" i="1"/>
  <c r="E4683" i="1"/>
  <c r="E4687" i="1"/>
  <c r="E4691" i="1"/>
  <c r="E4695" i="1"/>
  <c r="E4699" i="1"/>
  <c r="E4703" i="1"/>
  <c r="E4707" i="1"/>
  <c r="E4711" i="1"/>
  <c r="E4715" i="1"/>
  <c r="E4719" i="1"/>
  <c r="E4723" i="1"/>
  <c r="E4727" i="1"/>
  <c r="E4731" i="1"/>
  <c r="E4735" i="1"/>
  <c r="E4739" i="1"/>
  <c r="E4743" i="1"/>
  <c r="E4747" i="1"/>
  <c r="E4751" i="1"/>
  <c r="E4755" i="1"/>
  <c r="E4759" i="1"/>
  <c r="E4763" i="1"/>
  <c r="E4767" i="1"/>
  <c r="E4771" i="1"/>
  <c r="E4775" i="1"/>
  <c r="E4779" i="1"/>
  <c r="E4783" i="1"/>
  <c r="E4787" i="1"/>
  <c r="E4791" i="1"/>
  <c r="E4795" i="1"/>
  <c r="E4799" i="1"/>
  <c r="E4803" i="1"/>
  <c r="E4807" i="1"/>
  <c r="E4811" i="1"/>
  <c r="E4815" i="1"/>
  <c r="E4819" i="1"/>
  <c r="E4823" i="1"/>
  <c r="E4827" i="1"/>
  <c r="E4831" i="1"/>
  <c r="E4835" i="1"/>
  <c r="E4839" i="1"/>
  <c r="E4843" i="1"/>
  <c r="E4847" i="1"/>
  <c r="E4851" i="1"/>
  <c r="E4855" i="1"/>
  <c r="E4859" i="1"/>
  <c r="E4863" i="1"/>
  <c r="E4867" i="1"/>
  <c r="E4871" i="1"/>
  <c r="E4875" i="1"/>
  <c r="E4879" i="1"/>
  <c r="E4883" i="1"/>
  <c r="E4887" i="1"/>
  <c r="E4891" i="1"/>
  <c r="E4895" i="1"/>
  <c r="E4899" i="1"/>
  <c r="E4903" i="1"/>
  <c r="E4907" i="1"/>
  <c r="E4911" i="1"/>
  <c r="E4915" i="1"/>
  <c r="E4919" i="1"/>
  <c r="E4923" i="1"/>
  <c r="E4927" i="1"/>
  <c r="E4931" i="1"/>
  <c r="E4935" i="1"/>
  <c r="E4939" i="1"/>
  <c r="E4943" i="1"/>
  <c r="E4947" i="1"/>
  <c r="E4951" i="1"/>
  <c r="E4955" i="1"/>
  <c r="E4959" i="1"/>
  <c r="E4963" i="1"/>
  <c r="E4967" i="1"/>
  <c r="E4971" i="1"/>
  <c r="E4975" i="1"/>
  <c r="E4979" i="1"/>
  <c r="E4983" i="1"/>
  <c r="E4987" i="1"/>
  <c r="E4991" i="1"/>
  <c r="E4995" i="1"/>
  <c r="E4999" i="1"/>
  <c r="E5003" i="1"/>
  <c r="E5007" i="1"/>
  <c r="E5011" i="1"/>
  <c r="E5015" i="1"/>
  <c r="E5019" i="1"/>
  <c r="E5023" i="1"/>
  <c r="E5027" i="1"/>
  <c r="E5031" i="1"/>
  <c r="E5035" i="1"/>
  <c r="E5039" i="1"/>
  <c r="E5043" i="1"/>
  <c r="E5047" i="1"/>
  <c r="E5051" i="1"/>
  <c r="E5055" i="1"/>
  <c r="E5059" i="1"/>
  <c r="E5063" i="1"/>
  <c r="E5067" i="1"/>
  <c r="E5071" i="1"/>
  <c r="E5075" i="1"/>
  <c r="E5079" i="1"/>
  <c r="E5083" i="1"/>
  <c r="E5087" i="1"/>
  <c r="E5091" i="1"/>
  <c r="E5095" i="1"/>
  <c r="E5099" i="1"/>
  <c r="E5103" i="1"/>
  <c r="E5107" i="1"/>
  <c r="E5111" i="1"/>
  <c r="E5115" i="1"/>
  <c r="E5119" i="1"/>
  <c r="E5123" i="1"/>
  <c r="E5127" i="1"/>
  <c r="E5131" i="1"/>
  <c r="E5135" i="1"/>
  <c r="E5139" i="1"/>
  <c r="E5143" i="1"/>
  <c r="E5147" i="1"/>
  <c r="E5151" i="1"/>
  <c r="E5155" i="1"/>
  <c r="E5159" i="1"/>
  <c r="E5163" i="1"/>
  <c r="E5167" i="1"/>
  <c r="E5171" i="1"/>
  <c r="E5175" i="1"/>
  <c r="E5179" i="1"/>
  <c r="E5183" i="1"/>
  <c r="E5187" i="1"/>
  <c r="E5191" i="1"/>
  <c r="E5195" i="1"/>
  <c r="E5199" i="1"/>
  <c r="E5203" i="1"/>
  <c r="E5207" i="1"/>
  <c r="E5211" i="1"/>
  <c r="E5215" i="1"/>
  <c r="E5219" i="1"/>
  <c r="E5223" i="1"/>
  <c r="E5227" i="1"/>
  <c r="E5231" i="1"/>
  <c r="E5235" i="1"/>
  <c r="E5239" i="1"/>
  <c r="E5243" i="1"/>
  <c r="E5247" i="1"/>
  <c r="E5251" i="1"/>
  <c r="E5255" i="1"/>
  <c r="E5259" i="1"/>
  <c r="E5263" i="1"/>
  <c r="E5267" i="1"/>
  <c r="E5271" i="1"/>
  <c r="E5275" i="1"/>
  <c r="E5279" i="1"/>
  <c r="E5283" i="1"/>
  <c r="E5287" i="1"/>
  <c r="E5291" i="1"/>
  <c r="E5295" i="1"/>
  <c r="E5299" i="1"/>
  <c r="E5303" i="1"/>
  <c r="E5307" i="1"/>
  <c r="E5311" i="1"/>
  <c r="E5315" i="1"/>
  <c r="E5319" i="1"/>
  <c r="E5323" i="1"/>
  <c r="E5327" i="1"/>
  <c r="E5331" i="1"/>
  <c r="E5335" i="1"/>
  <c r="E5339" i="1"/>
  <c r="E5343" i="1"/>
  <c r="E5347" i="1"/>
  <c r="E5351" i="1"/>
  <c r="E5355" i="1"/>
  <c r="E5359" i="1"/>
  <c r="E5363" i="1"/>
  <c r="E5367" i="1"/>
  <c r="E5371" i="1"/>
  <c r="E5375" i="1"/>
  <c r="E5379" i="1"/>
  <c r="E5383" i="1"/>
  <c r="E5387" i="1"/>
  <c r="E5391" i="1"/>
  <c r="E5395" i="1"/>
  <c r="E5399" i="1"/>
  <c r="E5403" i="1"/>
  <c r="E5407" i="1"/>
  <c r="E5411" i="1"/>
  <c r="E5415" i="1"/>
  <c r="E5419" i="1"/>
  <c r="E5423" i="1"/>
  <c r="E5427" i="1"/>
  <c r="E5431" i="1"/>
  <c r="E5435" i="1"/>
  <c r="E5439" i="1"/>
  <c r="E5443" i="1"/>
  <c r="E5447" i="1"/>
  <c r="E5451" i="1"/>
  <c r="E5455" i="1"/>
  <c r="E5459" i="1"/>
  <c r="E5463" i="1"/>
  <c r="E5467" i="1"/>
  <c r="E5471" i="1"/>
  <c r="E5475" i="1"/>
  <c r="E5479" i="1"/>
  <c r="E5483" i="1"/>
  <c r="E5487" i="1"/>
  <c r="E5491" i="1"/>
  <c r="E5495" i="1"/>
  <c r="E5499" i="1"/>
  <c r="E5503" i="1"/>
  <c r="E5507" i="1"/>
  <c r="E5511" i="1"/>
  <c r="E5515" i="1"/>
  <c r="E5519" i="1"/>
  <c r="E5523" i="1"/>
  <c r="E5527" i="1"/>
  <c r="E5531" i="1"/>
  <c r="E5535" i="1"/>
  <c r="E5539" i="1"/>
  <c r="E5543" i="1"/>
  <c r="E5547" i="1"/>
  <c r="E5551" i="1"/>
  <c r="E5555" i="1"/>
  <c r="E5559" i="1"/>
  <c r="E5563" i="1"/>
  <c r="E5567" i="1"/>
  <c r="E5571" i="1"/>
  <c r="E5575" i="1"/>
  <c r="E5579" i="1"/>
  <c r="E5583" i="1"/>
  <c r="E5587" i="1"/>
  <c r="E5591" i="1"/>
  <c r="E5595" i="1"/>
  <c r="E5599" i="1"/>
  <c r="E5603" i="1"/>
  <c r="E5607" i="1"/>
  <c r="E5611" i="1"/>
  <c r="E5615" i="1"/>
  <c r="E5619" i="1"/>
  <c r="E5623" i="1"/>
  <c r="E5627" i="1"/>
  <c r="E5631" i="1"/>
  <c r="E5635" i="1"/>
  <c r="E5639" i="1"/>
  <c r="E5643" i="1"/>
  <c r="E5647" i="1"/>
  <c r="E5651" i="1"/>
  <c r="E5655" i="1"/>
  <c r="E5659" i="1"/>
  <c r="E5663" i="1"/>
  <c r="E5667" i="1"/>
  <c r="E5671" i="1"/>
  <c r="E5675" i="1"/>
  <c r="E5679" i="1"/>
  <c r="E5683" i="1"/>
  <c r="E5687" i="1"/>
  <c r="E5691" i="1"/>
  <c r="E5695" i="1"/>
  <c r="E5699" i="1"/>
  <c r="E5703" i="1"/>
  <c r="E5707" i="1"/>
  <c r="E5711" i="1"/>
  <c r="E5715" i="1"/>
  <c r="E5719" i="1"/>
  <c r="E5723" i="1"/>
  <c r="E5727" i="1"/>
  <c r="E5731" i="1"/>
  <c r="E5735" i="1"/>
  <c r="E5739" i="1"/>
  <c r="E5743" i="1"/>
  <c r="E5747" i="1"/>
  <c r="E5751" i="1"/>
  <c r="E5755" i="1"/>
  <c r="E5759" i="1"/>
  <c r="E5763" i="1"/>
  <c r="E5767" i="1"/>
  <c r="E5771" i="1"/>
  <c r="E5775" i="1"/>
  <c r="E5779" i="1"/>
  <c r="E5783" i="1"/>
  <c r="E5787" i="1"/>
  <c r="E5791" i="1"/>
  <c r="E5795" i="1"/>
  <c r="E5799" i="1"/>
  <c r="E5803" i="1"/>
  <c r="E5807" i="1"/>
  <c r="E5811" i="1"/>
  <c r="E5815" i="1"/>
  <c r="E5819" i="1"/>
  <c r="E5823" i="1"/>
  <c r="E5827" i="1"/>
  <c r="E5831" i="1"/>
  <c r="E5835" i="1"/>
  <c r="E5839" i="1"/>
  <c r="E5843" i="1"/>
  <c r="E5847" i="1"/>
  <c r="E5851" i="1"/>
  <c r="E5855" i="1"/>
  <c r="E5859" i="1"/>
  <c r="E5863" i="1"/>
  <c r="E5867" i="1"/>
  <c r="E5871" i="1"/>
  <c r="E5875" i="1"/>
  <c r="E5879" i="1"/>
  <c r="E5883" i="1"/>
  <c r="E5887" i="1"/>
  <c r="E5891" i="1"/>
  <c r="E5895" i="1"/>
  <c r="E5899" i="1"/>
  <c r="E5903" i="1"/>
  <c r="E5907" i="1"/>
  <c r="E5911" i="1"/>
  <c r="E5915" i="1"/>
  <c r="E5919" i="1"/>
  <c r="E5923" i="1"/>
  <c r="E5927" i="1"/>
  <c r="E5931" i="1"/>
  <c r="E5935" i="1"/>
  <c r="E5939" i="1"/>
  <c r="E5943" i="1"/>
  <c r="E5947" i="1"/>
  <c r="E5951" i="1"/>
  <c r="E5955" i="1"/>
  <c r="E5959" i="1"/>
  <c r="E5963" i="1"/>
  <c r="E5967" i="1"/>
  <c r="E5971" i="1"/>
  <c r="E5975" i="1"/>
  <c r="E5979" i="1"/>
  <c r="E5983" i="1"/>
  <c r="E5987" i="1"/>
  <c r="E5991" i="1"/>
  <c r="E5995" i="1"/>
  <c r="E5999" i="1"/>
  <c r="E6003" i="1"/>
  <c r="E6007" i="1"/>
  <c r="E6011" i="1"/>
  <c r="E6015" i="1"/>
  <c r="E6019" i="1"/>
  <c r="E6023" i="1"/>
  <c r="E6027" i="1"/>
  <c r="E6031" i="1"/>
  <c r="E6035" i="1"/>
  <c r="E6039" i="1"/>
  <c r="E6043" i="1"/>
  <c r="E6047" i="1"/>
  <c r="E6051" i="1"/>
  <c r="E6055" i="1"/>
  <c r="E6059" i="1"/>
  <c r="E6063" i="1"/>
  <c r="E6067" i="1"/>
  <c r="E6071" i="1"/>
  <c r="E6075" i="1"/>
  <c r="E6079" i="1"/>
  <c r="E6083" i="1"/>
  <c r="E6087" i="1"/>
  <c r="E6091" i="1"/>
  <c r="E6095" i="1"/>
  <c r="E6099" i="1"/>
  <c r="E6103" i="1"/>
  <c r="E6107" i="1"/>
  <c r="E6111" i="1"/>
  <c r="E6115" i="1"/>
  <c r="E6119" i="1"/>
  <c r="E6123" i="1"/>
  <c r="E6127" i="1"/>
  <c r="E6131" i="1"/>
  <c r="E6135" i="1"/>
  <c r="E6139" i="1"/>
  <c r="E6143" i="1"/>
  <c r="E6147" i="1"/>
  <c r="E6151" i="1"/>
  <c r="E6155" i="1"/>
  <c r="E6159" i="1"/>
  <c r="E6163" i="1"/>
  <c r="E6167" i="1"/>
  <c r="E6171" i="1"/>
  <c r="E6175" i="1"/>
  <c r="E6179" i="1"/>
  <c r="E6183" i="1"/>
  <c r="E6187" i="1"/>
  <c r="E6191" i="1"/>
  <c r="E6195" i="1"/>
  <c r="E6199" i="1"/>
  <c r="E6203" i="1"/>
  <c r="E6207" i="1"/>
  <c r="E6211" i="1"/>
  <c r="E6215" i="1"/>
  <c r="E6219" i="1"/>
  <c r="E6223" i="1"/>
  <c r="E6227" i="1"/>
  <c r="E6231" i="1"/>
  <c r="E6235" i="1"/>
  <c r="E6239" i="1"/>
  <c r="E6243" i="1"/>
  <c r="E6247" i="1"/>
  <c r="E6251" i="1"/>
  <c r="E6255" i="1"/>
  <c r="E6259" i="1"/>
  <c r="E6263" i="1"/>
  <c r="E6267" i="1"/>
  <c r="E6271" i="1"/>
  <c r="E6275" i="1"/>
  <c r="E6279" i="1"/>
  <c r="E6283" i="1"/>
  <c r="E6287" i="1"/>
  <c r="E6291" i="1"/>
  <c r="E6295" i="1"/>
  <c r="E6299" i="1"/>
  <c r="E6303" i="1"/>
  <c r="E6307" i="1"/>
  <c r="E6311" i="1"/>
  <c r="E6315" i="1"/>
  <c r="E6319" i="1"/>
  <c r="E6323" i="1"/>
  <c r="E6327" i="1"/>
  <c r="E6331" i="1"/>
  <c r="E6335" i="1"/>
  <c r="E6339" i="1"/>
  <c r="E6343" i="1"/>
  <c r="E6347" i="1"/>
  <c r="E6351" i="1"/>
  <c r="E6355" i="1"/>
  <c r="E6359" i="1"/>
  <c r="E6363" i="1"/>
  <c r="E6367" i="1"/>
  <c r="E6371" i="1"/>
  <c r="E6375" i="1"/>
  <c r="E6379" i="1"/>
  <c r="E6383" i="1"/>
  <c r="E6387" i="1"/>
  <c r="E6391" i="1"/>
  <c r="E6395" i="1"/>
  <c r="E6399" i="1"/>
  <c r="E6403" i="1"/>
  <c r="E6407" i="1"/>
  <c r="E6411" i="1"/>
  <c r="E6415" i="1"/>
  <c r="E6419" i="1"/>
  <c r="E6423" i="1"/>
  <c r="E6427" i="1"/>
  <c r="E6431" i="1"/>
  <c r="E6435" i="1"/>
  <c r="E6439" i="1"/>
  <c r="E6443" i="1"/>
  <c r="E6447" i="1"/>
  <c r="E6451" i="1"/>
  <c r="E6455" i="1"/>
  <c r="E6459" i="1"/>
  <c r="E6463" i="1"/>
  <c r="E6467" i="1"/>
  <c r="E6471" i="1"/>
  <c r="E6475" i="1"/>
  <c r="E6479" i="1"/>
  <c r="E6483" i="1"/>
  <c r="E6487" i="1"/>
  <c r="E6491" i="1"/>
  <c r="E6495" i="1"/>
  <c r="E6499" i="1"/>
  <c r="E6503" i="1"/>
  <c r="E6507" i="1"/>
  <c r="E6511" i="1"/>
  <c r="E6515" i="1"/>
  <c r="E6519" i="1"/>
  <c r="E6523" i="1"/>
  <c r="E6527" i="1"/>
  <c r="E6531" i="1"/>
  <c r="E6535" i="1"/>
  <c r="E6539" i="1"/>
  <c r="E6543" i="1"/>
  <c r="E6547" i="1"/>
  <c r="E6551" i="1"/>
  <c r="E6555" i="1"/>
  <c r="E6559" i="1"/>
  <c r="E6563" i="1"/>
  <c r="E6567" i="1"/>
  <c r="E6571" i="1"/>
  <c r="E6575" i="1"/>
  <c r="E6579" i="1"/>
  <c r="E6583" i="1"/>
  <c r="E6587" i="1"/>
  <c r="E6591" i="1"/>
  <c r="E6595" i="1"/>
  <c r="E6599" i="1"/>
  <c r="E6603" i="1"/>
  <c r="E6607" i="1"/>
  <c r="E6611" i="1"/>
  <c r="E6615" i="1"/>
  <c r="E6619" i="1"/>
  <c r="E6623" i="1"/>
  <c r="E6627" i="1"/>
  <c r="E6631" i="1"/>
  <c r="E6635" i="1"/>
  <c r="E6639" i="1"/>
  <c r="E6643" i="1"/>
  <c r="E6647" i="1"/>
  <c r="E6651" i="1"/>
  <c r="E6655" i="1"/>
  <c r="E6659" i="1"/>
  <c r="E6663" i="1"/>
  <c r="E6667" i="1"/>
  <c r="E6671" i="1"/>
  <c r="E6675" i="1"/>
  <c r="E6679" i="1"/>
  <c r="E6683" i="1"/>
  <c r="E6687" i="1"/>
  <c r="E6691" i="1"/>
  <c r="E6695" i="1"/>
  <c r="E6699" i="1"/>
  <c r="E6703" i="1"/>
  <c r="E6707" i="1"/>
  <c r="E6711" i="1"/>
  <c r="E6715" i="1"/>
  <c r="E6719" i="1"/>
  <c r="E6723" i="1"/>
  <c r="E6727" i="1"/>
  <c r="E6731" i="1"/>
  <c r="E6735" i="1"/>
  <c r="E6739" i="1"/>
  <c r="E6743" i="1"/>
  <c r="E6747" i="1"/>
  <c r="E6751" i="1"/>
  <c r="E6755" i="1"/>
  <c r="E6759" i="1"/>
  <c r="E6763" i="1"/>
  <c r="E6767" i="1"/>
  <c r="E6771" i="1"/>
  <c r="E6775" i="1"/>
  <c r="E6779" i="1"/>
  <c r="E6783" i="1"/>
  <c r="E6787" i="1"/>
  <c r="E6791" i="1"/>
  <c r="E6795" i="1"/>
  <c r="E6799" i="1"/>
  <c r="E6803" i="1"/>
  <c r="E6807" i="1"/>
  <c r="E6811" i="1"/>
  <c r="E6815" i="1"/>
  <c r="E6819" i="1"/>
  <c r="E6823" i="1"/>
  <c r="E6827" i="1"/>
  <c r="E6831" i="1"/>
  <c r="E6835" i="1"/>
  <c r="E6839" i="1"/>
  <c r="E6843" i="1"/>
  <c r="E6847" i="1"/>
  <c r="E6851" i="1"/>
  <c r="E6855" i="1"/>
  <c r="E6859" i="1"/>
  <c r="E6863" i="1"/>
  <c r="E6867" i="1"/>
  <c r="E6871" i="1"/>
  <c r="E6875" i="1"/>
  <c r="E6879" i="1"/>
  <c r="E6883" i="1"/>
  <c r="E6887" i="1"/>
  <c r="E6891" i="1"/>
  <c r="E6895" i="1"/>
  <c r="E6899" i="1"/>
  <c r="E6903" i="1"/>
  <c r="E6907" i="1"/>
  <c r="E6911" i="1"/>
  <c r="E6915" i="1"/>
  <c r="E6919" i="1"/>
  <c r="E6923" i="1"/>
  <c r="E6927" i="1"/>
  <c r="E6931" i="1"/>
  <c r="E6935" i="1"/>
  <c r="E6939" i="1"/>
  <c r="E6943" i="1"/>
  <c r="E6947" i="1"/>
  <c r="E6951" i="1"/>
  <c r="E6955" i="1"/>
  <c r="E6959" i="1"/>
  <c r="E6963" i="1"/>
  <c r="E6967" i="1"/>
  <c r="E6971" i="1"/>
  <c r="E6975" i="1"/>
  <c r="E6979" i="1"/>
  <c r="E6983" i="1"/>
  <c r="E6987" i="1"/>
  <c r="E6991" i="1"/>
  <c r="E6995" i="1"/>
  <c r="E6999" i="1"/>
  <c r="E7003" i="1"/>
  <c r="E7007" i="1"/>
  <c r="E7011" i="1"/>
  <c r="E7015" i="1"/>
  <c r="E7019" i="1"/>
  <c r="E7023" i="1"/>
  <c r="E7027" i="1"/>
  <c r="E7031" i="1"/>
  <c r="E7035" i="1"/>
  <c r="E7039" i="1"/>
  <c r="E7043" i="1"/>
  <c r="E7047" i="1"/>
  <c r="E7051" i="1"/>
  <c r="E7055" i="1"/>
  <c r="E7059" i="1"/>
  <c r="E7063" i="1"/>
  <c r="E7067" i="1"/>
  <c r="E7071" i="1"/>
  <c r="E7075" i="1"/>
  <c r="E7079" i="1"/>
  <c r="E7083" i="1"/>
  <c r="E7087" i="1"/>
  <c r="E7091" i="1"/>
  <c r="E7095" i="1"/>
  <c r="E7099" i="1"/>
  <c r="E7103" i="1"/>
  <c r="E7107" i="1"/>
  <c r="E7111" i="1"/>
  <c r="E7115" i="1"/>
  <c r="E7119" i="1"/>
  <c r="E7123" i="1"/>
  <c r="E7127" i="1"/>
  <c r="E7131" i="1"/>
  <c r="E7135" i="1"/>
  <c r="E7139" i="1"/>
  <c r="E7143" i="1"/>
  <c r="E7147" i="1"/>
  <c r="E7151" i="1"/>
  <c r="E7155" i="1"/>
  <c r="E7159" i="1"/>
  <c r="E7163" i="1"/>
  <c r="E7167" i="1"/>
  <c r="E7171" i="1"/>
  <c r="E7175" i="1"/>
  <c r="E7179" i="1"/>
  <c r="E7183" i="1"/>
  <c r="E7187" i="1"/>
  <c r="E7191" i="1"/>
  <c r="E7195" i="1"/>
  <c r="E7199" i="1"/>
  <c r="E7203" i="1"/>
  <c r="E7207" i="1"/>
  <c r="E7211" i="1"/>
  <c r="E7215" i="1"/>
  <c r="E7219" i="1"/>
  <c r="E7223" i="1"/>
  <c r="E7227" i="1"/>
  <c r="E7231" i="1"/>
  <c r="E7235" i="1"/>
  <c r="E7239" i="1"/>
  <c r="E7243" i="1"/>
  <c r="E7247" i="1"/>
  <c r="E7251" i="1"/>
  <c r="E7255" i="1"/>
  <c r="E7259" i="1"/>
  <c r="E7263" i="1"/>
  <c r="E7267" i="1"/>
  <c r="E7271" i="1"/>
  <c r="E7275" i="1"/>
  <c r="E7279" i="1"/>
  <c r="E7283" i="1"/>
  <c r="E7287" i="1"/>
  <c r="E7291" i="1"/>
  <c r="E7295" i="1"/>
  <c r="E7299" i="1"/>
  <c r="E7303" i="1"/>
  <c r="E7307" i="1"/>
  <c r="E7311" i="1"/>
  <c r="E7315" i="1"/>
  <c r="E7319" i="1"/>
  <c r="E7323" i="1"/>
  <c r="E7327" i="1"/>
  <c r="E7331" i="1"/>
  <c r="E7335" i="1"/>
  <c r="E7339" i="1"/>
  <c r="E7343" i="1"/>
  <c r="E7347" i="1"/>
  <c r="E7351" i="1"/>
  <c r="E7355" i="1"/>
  <c r="E7359" i="1"/>
  <c r="E7363" i="1"/>
  <c r="E7367" i="1"/>
  <c r="E7371" i="1"/>
  <c r="E7375" i="1"/>
  <c r="E7379" i="1"/>
  <c r="E7383" i="1"/>
  <c r="E7387" i="1"/>
  <c r="E7391" i="1"/>
  <c r="E7395" i="1"/>
  <c r="E7399" i="1"/>
  <c r="E7403" i="1"/>
  <c r="E7407" i="1"/>
  <c r="E7411" i="1"/>
  <c r="E7415" i="1"/>
  <c r="E7419" i="1"/>
  <c r="E7423" i="1"/>
  <c r="E7427" i="1"/>
  <c r="E7431" i="1"/>
  <c r="E7435" i="1"/>
  <c r="E7439" i="1"/>
  <c r="E7443" i="1"/>
  <c r="E7447" i="1"/>
  <c r="E7451" i="1"/>
  <c r="E7455" i="1"/>
  <c r="E7459" i="1"/>
  <c r="E7463" i="1"/>
  <c r="E7467" i="1"/>
  <c r="E7471" i="1"/>
  <c r="E7475" i="1"/>
  <c r="E7479" i="1"/>
  <c r="E7483" i="1"/>
  <c r="E7487" i="1"/>
  <c r="E7491" i="1"/>
  <c r="E7495" i="1"/>
  <c r="E7499" i="1"/>
  <c r="E7503" i="1"/>
  <c r="E7507" i="1"/>
  <c r="E7511" i="1"/>
  <c r="E7515" i="1"/>
  <c r="E7519" i="1"/>
  <c r="E7523" i="1"/>
  <c r="E7527" i="1"/>
  <c r="E7531" i="1"/>
  <c r="E7535" i="1"/>
  <c r="E7539" i="1"/>
  <c r="E7543" i="1"/>
  <c r="E7547" i="1"/>
  <c r="E7551" i="1"/>
  <c r="E7555" i="1"/>
  <c r="E7559" i="1"/>
  <c r="E7563" i="1"/>
  <c r="E7567" i="1"/>
  <c r="E7571" i="1"/>
  <c r="E7575" i="1"/>
  <c r="E7579" i="1"/>
  <c r="E7583" i="1"/>
  <c r="E7587" i="1"/>
  <c r="E7591" i="1"/>
  <c r="E7595" i="1"/>
  <c r="E7599" i="1"/>
  <c r="E7603" i="1"/>
  <c r="E7607" i="1"/>
  <c r="E7611" i="1"/>
  <c r="E7615" i="1"/>
  <c r="E7619" i="1"/>
  <c r="E7623" i="1"/>
  <c r="E7627" i="1"/>
  <c r="E7631" i="1"/>
  <c r="E7635" i="1"/>
  <c r="E7639" i="1"/>
  <c r="E7643" i="1"/>
  <c r="E7647" i="1"/>
  <c r="E7651" i="1"/>
  <c r="E7655" i="1"/>
  <c r="E7659" i="1"/>
  <c r="E7663" i="1"/>
  <c r="E7667" i="1"/>
  <c r="E7671" i="1"/>
  <c r="E7675" i="1"/>
  <c r="E7679" i="1"/>
  <c r="E7683" i="1"/>
  <c r="E7687" i="1"/>
  <c r="E7691" i="1"/>
  <c r="E7695" i="1"/>
  <c r="E7699" i="1"/>
  <c r="E7703" i="1"/>
  <c r="E7707" i="1"/>
  <c r="E7711" i="1"/>
  <c r="E7715" i="1"/>
  <c r="E7719" i="1"/>
  <c r="E7723" i="1"/>
  <c r="E7727" i="1"/>
  <c r="E7731" i="1"/>
  <c r="E7735" i="1"/>
  <c r="E7739" i="1"/>
  <c r="E7743" i="1"/>
  <c r="E7747" i="1"/>
  <c r="E7751" i="1"/>
  <c r="E7755" i="1"/>
  <c r="E7759" i="1"/>
  <c r="E7763" i="1"/>
  <c r="E7767" i="1"/>
  <c r="E7771" i="1"/>
  <c r="E7775" i="1"/>
  <c r="E7779" i="1"/>
  <c r="E7783" i="1"/>
  <c r="E7787" i="1"/>
  <c r="E7791" i="1"/>
  <c r="E7795" i="1"/>
  <c r="E7799" i="1"/>
  <c r="E7803" i="1"/>
  <c r="E7807" i="1"/>
  <c r="E7811" i="1"/>
  <c r="E7815" i="1"/>
  <c r="E7819" i="1"/>
  <c r="E7823" i="1"/>
  <c r="E7827" i="1"/>
  <c r="E7831" i="1"/>
  <c r="E7835" i="1"/>
  <c r="E7839" i="1"/>
  <c r="E7843" i="1"/>
  <c r="E7847" i="1"/>
  <c r="E7851" i="1"/>
  <c r="E7855" i="1"/>
  <c r="E7859" i="1"/>
  <c r="E7863" i="1"/>
  <c r="E7867" i="1"/>
  <c r="E7871" i="1"/>
  <c r="E7875" i="1"/>
  <c r="E7879" i="1"/>
  <c r="E7883" i="1"/>
  <c r="E7887" i="1"/>
  <c r="E7891" i="1"/>
  <c r="E7895" i="1"/>
  <c r="E7899" i="1"/>
  <c r="E7903" i="1"/>
  <c r="E7907" i="1"/>
  <c r="E7911" i="1"/>
  <c r="E7915" i="1"/>
  <c r="E7919" i="1"/>
  <c r="E7923" i="1"/>
  <c r="E7927" i="1"/>
  <c r="E7931" i="1"/>
  <c r="E7935" i="1"/>
  <c r="E7939" i="1"/>
  <c r="E7943" i="1"/>
  <c r="E7947" i="1"/>
  <c r="E7951" i="1"/>
  <c r="E7955" i="1"/>
  <c r="E7959" i="1"/>
  <c r="E7963" i="1"/>
  <c r="E7967" i="1"/>
  <c r="E7971" i="1"/>
  <c r="E7975" i="1"/>
  <c r="E7979" i="1"/>
  <c r="E7983" i="1"/>
  <c r="E7987" i="1"/>
  <c r="E7991" i="1"/>
  <c r="E7995" i="1"/>
  <c r="E7999" i="1"/>
  <c r="E8003" i="1"/>
  <c r="E8007" i="1"/>
  <c r="E8011" i="1"/>
  <c r="E8015" i="1"/>
  <c r="E8019" i="1"/>
  <c r="E8023" i="1"/>
  <c r="E8027" i="1"/>
  <c r="E8031" i="1"/>
  <c r="E8035" i="1"/>
  <c r="E8039" i="1"/>
  <c r="E8043" i="1"/>
  <c r="E8047" i="1"/>
  <c r="E8051" i="1"/>
  <c r="E8055" i="1"/>
  <c r="E8059" i="1"/>
  <c r="E8063" i="1"/>
  <c r="E8067" i="1"/>
  <c r="E8071" i="1"/>
  <c r="E8075" i="1"/>
  <c r="E8079" i="1"/>
  <c r="E8083" i="1"/>
  <c r="E8087" i="1"/>
  <c r="E8091" i="1"/>
  <c r="E8095" i="1"/>
  <c r="E8099" i="1"/>
  <c r="E8103" i="1"/>
  <c r="E8107" i="1"/>
  <c r="E8111" i="1"/>
  <c r="E8115" i="1"/>
  <c r="E8119" i="1"/>
  <c r="E8123" i="1"/>
  <c r="E8127" i="1"/>
  <c r="E8131" i="1"/>
  <c r="E8135" i="1"/>
  <c r="E8139" i="1"/>
  <c r="E8143" i="1"/>
  <c r="E8147" i="1"/>
  <c r="E8151" i="1"/>
  <c r="E8155" i="1"/>
  <c r="E8159" i="1"/>
  <c r="E8163" i="1"/>
  <c r="E8167" i="1"/>
  <c r="E8171" i="1"/>
  <c r="E8175" i="1"/>
  <c r="E8179" i="1"/>
  <c r="E8183" i="1"/>
  <c r="E8187" i="1"/>
  <c r="E8191" i="1"/>
  <c r="E8195" i="1"/>
  <c r="E8199" i="1"/>
  <c r="E8203" i="1"/>
  <c r="E8207" i="1"/>
  <c r="E8211" i="1"/>
  <c r="E8215" i="1"/>
  <c r="E8219" i="1"/>
  <c r="E8223" i="1"/>
  <c r="E8227" i="1"/>
  <c r="E8231" i="1"/>
  <c r="E8235" i="1"/>
  <c r="E8239" i="1"/>
  <c r="E8243" i="1"/>
  <c r="E8247" i="1"/>
  <c r="E8251" i="1"/>
  <c r="E8255" i="1"/>
  <c r="E8259" i="1"/>
  <c r="E8263" i="1"/>
  <c r="E8267" i="1"/>
  <c r="E8271" i="1"/>
  <c r="E8275" i="1"/>
  <c r="E8279" i="1"/>
  <c r="E8283" i="1"/>
  <c r="E8287" i="1"/>
  <c r="E8291" i="1"/>
  <c r="E8295" i="1"/>
  <c r="E8299" i="1"/>
  <c r="E8303" i="1"/>
  <c r="E8307" i="1"/>
  <c r="E8311" i="1"/>
  <c r="E8315" i="1"/>
  <c r="E8319" i="1"/>
  <c r="E8323" i="1"/>
  <c r="E8327" i="1"/>
  <c r="E8331" i="1"/>
  <c r="E8335" i="1"/>
  <c r="E8339" i="1"/>
  <c r="E8343" i="1"/>
  <c r="E8347" i="1"/>
  <c r="E8351" i="1"/>
  <c r="E8355" i="1"/>
  <c r="E8359" i="1"/>
  <c r="E8363" i="1"/>
  <c r="E8367" i="1"/>
  <c r="E8371" i="1"/>
  <c r="E8375" i="1"/>
  <c r="E8379" i="1"/>
  <c r="E8383" i="1"/>
  <c r="E8387" i="1"/>
  <c r="E8391" i="1"/>
  <c r="E8395" i="1"/>
  <c r="E8399" i="1"/>
  <c r="E8403" i="1"/>
  <c r="E8407" i="1"/>
  <c r="E8411" i="1"/>
  <c r="E8415" i="1"/>
  <c r="E8419" i="1"/>
  <c r="E8423" i="1"/>
  <c r="E8427" i="1"/>
  <c r="E8431" i="1"/>
  <c r="E8435" i="1"/>
  <c r="E8439" i="1"/>
  <c r="E8443" i="1"/>
  <c r="E8447" i="1"/>
  <c r="E8451" i="1"/>
  <c r="E8455" i="1"/>
  <c r="E8459" i="1"/>
  <c r="E8463" i="1"/>
  <c r="E8467" i="1"/>
  <c r="E8471" i="1"/>
  <c r="E8475" i="1"/>
  <c r="E8479" i="1"/>
  <c r="E8483" i="1"/>
  <c r="E8487" i="1"/>
  <c r="E8491" i="1"/>
  <c r="E8495" i="1"/>
  <c r="E8499" i="1"/>
  <c r="E8503" i="1"/>
  <c r="E8507" i="1"/>
  <c r="E8511" i="1"/>
  <c r="E8515" i="1"/>
  <c r="E8519" i="1"/>
  <c r="E8523" i="1"/>
  <c r="E8527" i="1"/>
  <c r="E8531" i="1"/>
  <c r="E8535" i="1"/>
  <c r="E8539" i="1"/>
  <c r="E8543" i="1"/>
  <c r="E8547" i="1"/>
  <c r="E8551" i="1"/>
  <c r="E8555" i="1"/>
  <c r="E8559" i="1"/>
  <c r="E8563" i="1"/>
  <c r="E8567" i="1"/>
  <c r="E8571" i="1"/>
  <c r="E8575" i="1"/>
  <c r="E8579" i="1"/>
  <c r="E8583" i="1"/>
  <c r="E8587" i="1"/>
  <c r="E8591" i="1"/>
  <c r="E8595" i="1"/>
  <c r="E8599" i="1"/>
  <c r="E8603" i="1"/>
  <c r="E8607" i="1"/>
  <c r="E8611" i="1"/>
  <c r="E8615" i="1"/>
  <c r="E8619" i="1"/>
  <c r="E8623" i="1"/>
  <c r="E8627" i="1"/>
  <c r="E8631" i="1"/>
  <c r="E8635" i="1"/>
  <c r="E8639" i="1"/>
  <c r="E8643" i="1"/>
  <c r="E8647" i="1"/>
  <c r="E8651" i="1"/>
  <c r="E8655" i="1"/>
  <c r="E8659" i="1"/>
  <c r="E8663" i="1"/>
  <c r="E8667" i="1"/>
  <c r="E8671" i="1"/>
  <c r="E8675" i="1"/>
  <c r="E8679" i="1"/>
  <c r="E8683" i="1"/>
  <c r="E8687" i="1"/>
  <c r="E8691" i="1"/>
  <c r="E8695" i="1"/>
  <c r="E8699" i="1"/>
  <c r="E8703" i="1"/>
  <c r="E8707" i="1"/>
  <c r="E8711" i="1"/>
  <c r="E8715" i="1"/>
  <c r="E8719" i="1"/>
  <c r="E8723" i="1"/>
  <c r="E8727" i="1"/>
  <c r="E8731" i="1"/>
  <c r="E8735" i="1"/>
  <c r="E8739" i="1"/>
  <c r="E8743" i="1"/>
  <c r="E8747" i="1"/>
  <c r="E8751" i="1"/>
  <c r="E8755" i="1"/>
  <c r="E8759" i="1"/>
  <c r="E580" i="1"/>
  <c r="E584" i="1"/>
  <c r="E588" i="1"/>
  <c r="E592" i="1"/>
  <c r="E596" i="1"/>
  <c r="E600" i="1"/>
  <c r="E604" i="1"/>
  <c r="E608" i="1"/>
  <c r="E612" i="1"/>
  <c r="E616" i="1"/>
  <c r="E620" i="1"/>
  <c r="E624" i="1"/>
  <c r="E628" i="1"/>
  <c r="E632" i="1"/>
  <c r="E636" i="1"/>
  <c r="E640" i="1"/>
  <c r="E644" i="1"/>
  <c r="E648" i="1"/>
  <c r="E652" i="1"/>
  <c r="E656" i="1"/>
  <c r="E660" i="1"/>
  <c r="E664" i="1"/>
  <c r="E668" i="1"/>
  <c r="E672" i="1"/>
  <c r="E676" i="1"/>
  <c r="E680" i="1"/>
  <c r="E684" i="1"/>
  <c r="E688" i="1"/>
  <c r="E692" i="1"/>
  <c r="E696" i="1"/>
  <c r="E700" i="1"/>
  <c r="E704" i="1"/>
  <c r="E708" i="1"/>
  <c r="E712" i="1"/>
  <c r="E716" i="1"/>
  <c r="E720" i="1"/>
  <c r="E724" i="1"/>
  <c r="E728" i="1"/>
  <c r="E732" i="1"/>
  <c r="E736" i="1"/>
  <c r="E740" i="1"/>
  <c r="E744" i="1"/>
  <c r="E748" i="1"/>
  <c r="E752" i="1"/>
  <c r="E756" i="1"/>
  <c r="E760" i="1"/>
  <c r="E764" i="1"/>
  <c r="E768" i="1"/>
  <c r="E772" i="1"/>
  <c r="E776" i="1"/>
  <c r="E780" i="1"/>
  <c r="E784" i="1"/>
  <c r="E788" i="1"/>
  <c r="E792" i="1"/>
  <c r="E796" i="1"/>
  <c r="E800" i="1"/>
  <c r="E804" i="1"/>
  <c r="E808" i="1"/>
  <c r="E812" i="1"/>
  <c r="E816" i="1"/>
  <c r="E820" i="1"/>
  <c r="E824" i="1"/>
  <c r="E828" i="1"/>
  <c r="E832" i="1"/>
  <c r="E836" i="1"/>
  <c r="E840" i="1"/>
  <c r="E844" i="1"/>
  <c r="E848" i="1"/>
  <c r="E852" i="1"/>
  <c r="E856" i="1"/>
  <c r="E860" i="1"/>
  <c r="E864" i="1"/>
  <c r="E868" i="1"/>
  <c r="E872" i="1"/>
  <c r="E876" i="1"/>
  <c r="E880" i="1"/>
  <c r="E884" i="1"/>
  <c r="E888" i="1"/>
  <c r="E892" i="1"/>
  <c r="E896" i="1"/>
  <c r="E900" i="1"/>
  <c r="E904" i="1"/>
  <c r="E908" i="1"/>
  <c r="E912" i="1"/>
  <c r="E916" i="1"/>
  <c r="E920" i="1"/>
  <c r="E924" i="1"/>
  <c r="E928" i="1"/>
  <c r="E932" i="1"/>
  <c r="E936" i="1"/>
  <c r="E940" i="1"/>
  <c r="E944" i="1"/>
  <c r="E948" i="1"/>
  <c r="E952" i="1"/>
  <c r="E956" i="1"/>
  <c r="E960" i="1"/>
  <c r="E964" i="1"/>
  <c r="E968" i="1"/>
  <c r="E972" i="1"/>
  <c r="E976" i="1"/>
  <c r="E980" i="1"/>
  <c r="E984" i="1"/>
  <c r="E988" i="1"/>
  <c r="E992" i="1"/>
  <c r="E996" i="1"/>
  <c r="E1000" i="1"/>
  <c r="E1004" i="1"/>
  <c r="E1008" i="1"/>
  <c r="E1012" i="1"/>
  <c r="E1016" i="1"/>
  <c r="E1020" i="1"/>
  <c r="E1024" i="1"/>
  <c r="E1028" i="1"/>
  <c r="E1032" i="1"/>
  <c r="E1036" i="1"/>
  <c r="E1040" i="1"/>
  <c r="E1044" i="1"/>
  <c r="E1048" i="1"/>
  <c r="E1052" i="1"/>
  <c r="E1056" i="1"/>
  <c r="E1060" i="1"/>
  <c r="E1064" i="1"/>
  <c r="E1068" i="1"/>
  <c r="E1072" i="1"/>
  <c r="E1076" i="1"/>
  <c r="E1080" i="1"/>
  <c r="E1084" i="1"/>
  <c r="E1088" i="1"/>
  <c r="E1092" i="1"/>
  <c r="E1096" i="1"/>
  <c r="E1100" i="1"/>
  <c r="E1104" i="1"/>
  <c r="E1108" i="1"/>
  <c r="E1112" i="1"/>
  <c r="E1116" i="1"/>
  <c r="E1120" i="1"/>
  <c r="E1124" i="1"/>
  <c r="E1128" i="1"/>
  <c r="E1132" i="1"/>
  <c r="E1136" i="1"/>
  <c r="E1140" i="1"/>
  <c r="E1144" i="1"/>
  <c r="E1148" i="1"/>
  <c r="E1152" i="1"/>
  <c r="E1156" i="1"/>
  <c r="E1160" i="1"/>
  <c r="E1164" i="1"/>
  <c r="E1168" i="1"/>
  <c r="E1172" i="1"/>
  <c r="E1176" i="1"/>
  <c r="E1180" i="1"/>
  <c r="E1184" i="1"/>
  <c r="E1188" i="1"/>
  <c r="E1192" i="1"/>
  <c r="E1196" i="1"/>
  <c r="E1200" i="1"/>
  <c r="E1204" i="1"/>
  <c r="E1208" i="1"/>
  <c r="E1212" i="1"/>
  <c r="E1216" i="1"/>
  <c r="E1220" i="1"/>
  <c r="E1224" i="1"/>
  <c r="E1228" i="1"/>
  <c r="E1232" i="1"/>
  <c r="E1236" i="1"/>
  <c r="E1240" i="1"/>
  <c r="E1244" i="1"/>
  <c r="E1248" i="1"/>
  <c r="E1252" i="1"/>
  <c r="E1256" i="1"/>
  <c r="E1260" i="1"/>
  <c r="E1264" i="1"/>
  <c r="E1268" i="1"/>
  <c r="E1272" i="1"/>
  <c r="E1276" i="1"/>
  <c r="E1280" i="1"/>
  <c r="E1284" i="1"/>
  <c r="E1288" i="1"/>
  <c r="E1292" i="1"/>
  <c r="E1296" i="1"/>
  <c r="E1300" i="1"/>
  <c r="E1304" i="1"/>
  <c r="E1308" i="1"/>
  <c r="E1312" i="1"/>
  <c r="E1316" i="1"/>
  <c r="E1320" i="1"/>
  <c r="E1324" i="1"/>
  <c r="E1328" i="1"/>
  <c r="E1332" i="1"/>
  <c r="E1336" i="1"/>
  <c r="E1340" i="1"/>
  <c r="E1344" i="1"/>
  <c r="E1348" i="1"/>
  <c r="E1352" i="1"/>
  <c r="E1356" i="1"/>
  <c r="E1360" i="1"/>
  <c r="E1364" i="1"/>
  <c r="E1368" i="1"/>
  <c r="E1372" i="1"/>
  <c r="E1376" i="1"/>
  <c r="E1380" i="1"/>
  <c r="E1384" i="1"/>
  <c r="E1388" i="1"/>
  <c r="E1392" i="1"/>
  <c r="E1396" i="1"/>
  <c r="E1400" i="1"/>
  <c r="E1404" i="1"/>
  <c r="E1408" i="1"/>
  <c r="E1412" i="1"/>
  <c r="E1416" i="1"/>
  <c r="E1420" i="1"/>
  <c r="E1424" i="1"/>
  <c r="E1428" i="1"/>
  <c r="E1432" i="1"/>
  <c r="E1436" i="1"/>
  <c r="E1440" i="1"/>
  <c r="E1444" i="1"/>
  <c r="E1448" i="1"/>
  <c r="E1452" i="1"/>
  <c r="E1456" i="1"/>
  <c r="E1460" i="1"/>
  <c r="E1464" i="1"/>
  <c r="E1468" i="1"/>
  <c r="E1472" i="1"/>
  <c r="E1476" i="1"/>
  <c r="E1480" i="1"/>
  <c r="E1484" i="1"/>
  <c r="E1488" i="1"/>
  <c r="E1492" i="1"/>
  <c r="E1496" i="1"/>
  <c r="E1500" i="1"/>
  <c r="E1504" i="1"/>
  <c r="E1508" i="1"/>
  <c r="E1512" i="1"/>
  <c r="E1516" i="1"/>
  <c r="E1520" i="1"/>
  <c r="E1524" i="1"/>
  <c r="E1528" i="1"/>
  <c r="E1532" i="1"/>
  <c r="E1536" i="1"/>
  <c r="E1540" i="1"/>
  <c r="E1544" i="1"/>
  <c r="E1548" i="1"/>
  <c r="E1552" i="1"/>
  <c r="E1556" i="1"/>
  <c r="E1560" i="1"/>
  <c r="E1564" i="1"/>
  <c r="E1568" i="1"/>
  <c r="E1572" i="1"/>
  <c r="E1576" i="1"/>
  <c r="E1580" i="1"/>
  <c r="E1584" i="1"/>
  <c r="E1588" i="1"/>
  <c r="E1592" i="1"/>
  <c r="E1596" i="1"/>
  <c r="E1600" i="1"/>
  <c r="E1604" i="1"/>
  <c r="E1608" i="1"/>
  <c r="E1612" i="1"/>
  <c r="E1616" i="1"/>
  <c r="E1620" i="1"/>
  <c r="E1624" i="1"/>
  <c r="E1628" i="1"/>
  <c r="E1632" i="1"/>
  <c r="E1636" i="1"/>
  <c r="E1640" i="1"/>
  <c r="E1644" i="1"/>
  <c r="E1648" i="1"/>
  <c r="E1652" i="1"/>
  <c r="E1656" i="1"/>
  <c r="E1660" i="1"/>
  <c r="E1664" i="1"/>
  <c r="E1668" i="1"/>
  <c r="E1672" i="1"/>
  <c r="E1676" i="1"/>
  <c r="E1680" i="1"/>
  <c r="E1684" i="1"/>
  <c r="E1688" i="1"/>
  <c r="E1692" i="1"/>
  <c r="E1696" i="1"/>
  <c r="E1700" i="1"/>
  <c r="E1704" i="1"/>
  <c r="E1708" i="1"/>
  <c r="E1712" i="1"/>
  <c r="E1716" i="1"/>
  <c r="E1720" i="1"/>
  <c r="E1724" i="1"/>
  <c r="E1728" i="1"/>
  <c r="E1732" i="1"/>
  <c r="E1736" i="1"/>
  <c r="E1740" i="1"/>
  <c r="E1744" i="1"/>
  <c r="E1748" i="1"/>
  <c r="E1752" i="1"/>
  <c r="E1756" i="1"/>
  <c r="E1760" i="1"/>
  <c r="E1764" i="1"/>
  <c r="E1768" i="1"/>
  <c r="E1772" i="1"/>
  <c r="E1776" i="1"/>
  <c r="E1780" i="1"/>
  <c r="E1784" i="1"/>
  <c r="E1788" i="1"/>
  <c r="E1792" i="1"/>
  <c r="E1796" i="1"/>
  <c r="E1800" i="1"/>
  <c r="E1804" i="1"/>
  <c r="E1808" i="1"/>
  <c r="E1812" i="1"/>
  <c r="E1816" i="1"/>
  <c r="E1820" i="1"/>
  <c r="E1824" i="1"/>
  <c r="E1828" i="1"/>
  <c r="E1832" i="1"/>
  <c r="E1836" i="1"/>
  <c r="E1840" i="1"/>
  <c r="E1844" i="1"/>
  <c r="E1848" i="1"/>
  <c r="E1852" i="1"/>
  <c r="E1856" i="1"/>
  <c r="E1860" i="1"/>
  <c r="E1864" i="1"/>
  <c r="E1868" i="1"/>
  <c r="E1872" i="1"/>
  <c r="E1876" i="1"/>
  <c r="E1880" i="1"/>
  <c r="E1884" i="1"/>
  <c r="E1888" i="1"/>
  <c r="E1892" i="1"/>
  <c r="E1896" i="1"/>
  <c r="E1900" i="1"/>
  <c r="E1904" i="1"/>
  <c r="E1908" i="1"/>
  <c r="E1912" i="1"/>
  <c r="E1916" i="1"/>
  <c r="E1920" i="1"/>
  <c r="E1924" i="1"/>
  <c r="E1928" i="1"/>
  <c r="E1932" i="1"/>
  <c r="E1936" i="1"/>
  <c r="E1940" i="1"/>
  <c r="E1944" i="1"/>
  <c r="E1948" i="1"/>
  <c r="E1952" i="1"/>
  <c r="E1956" i="1"/>
  <c r="E1960" i="1"/>
  <c r="E1964" i="1"/>
  <c r="E1968" i="1"/>
  <c r="E1972" i="1"/>
  <c r="E1976" i="1"/>
  <c r="E1980" i="1"/>
  <c r="E1984" i="1"/>
  <c r="E1988" i="1"/>
  <c r="E1992" i="1"/>
  <c r="E1996" i="1"/>
  <c r="E2000" i="1"/>
  <c r="E2004" i="1"/>
  <c r="E2008" i="1"/>
  <c r="E2012" i="1"/>
  <c r="E2016" i="1"/>
  <c r="E2020" i="1"/>
  <c r="E2024" i="1"/>
  <c r="E2028" i="1"/>
  <c r="E2032" i="1"/>
  <c r="E2036" i="1"/>
  <c r="E2040" i="1"/>
  <c r="E2044" i="1"/>
  <c r="E2048" i="1"/>
  <c r="E2052" i="1"/>
  <c r="E2056" i="1"/>
  <c r="E2060" i="1"/>
  <c r="E2064" i="1"/>
  <c r="E2068" i="1"/>
  <c r="E2072" i="1"/>
  <c r="E2076" i="1"/>
  <c r="E2080" i="1"/>
  <c r="E2084" i="1"/>
  <c r="E2088" i="1"/>
  <c r="E2092" i="1"/>
  <c r="E2096" i="1"/>
  <c r="E2100" i="1"/>
  <c r="E2104" i="1"/>
  <c r="E2108" i="1"/>
  <c r="E2112" i="1"/>
  <c r="E2116" i="1"/>
  <c r="E2120" i="1"/>
  <c r="E2124" i="1"/>
  <c r="E2128" i="1"/>
  <c r="E2132" i="1"/>
  <c r="E2136" i="1"/>
  <c r="E2140" i="1"/>
  <c r="E2144" i="1"/>
  <c r="E2148" i="1"/>
  <c r="E2152" i="1"/>
  <c r="E2156" i="1"/>
  <c r="E2160" i="1"/>
  <c r="E2164" i="1"/>
  <c r="E2168" i="1"/>
  <c r="E2172" i="1"/>
  <c r="E2176" i="1"/>
  <c r="E2180" i="1"/>
  <c r="E2184" i="1"/>
  <c r="E2188" i="1"/>
  <c r="E2192" i="1"/>
  <c r="E2196" i="1"/>
  <c r="E2200" i="1"/>
  <c r="E2204" i="1"/>
  <c r="E2208" i="1"/>
  <c r="E2212" i="1"/>
  <c r="E2216" i="1"/>
  <c r="E2220" i="1"/>
  <c r="E2224" i="1"/>
  <c r="E2228" i="1"/>
  <c r="E2232" i="1"/>
  <c r="E2236" i="1"/>
  <c r="E2240" i="1"/>
  <c r="E2244" i="1"/>
  <c r="E2248" i="1"/>
  <c r="E2252" i="1"/>
  <c r="E2256" i="1"/>
  <c r="E2260" i="1"/>
  <c r="E2264" i="1"/>
  <c r="E2268" i="1"/>
  <c r="E2272" i="1"/>
  <c r="E2276" i="1"/>
  <c r="E2280" i="1"/>
  <c r="E2284" i="1"/>
  <c r="E2288" i="1"/>
  <c r="E2292" i="1"/>
  <c r="E2296" i="1"/>
  <c r="E2300" i="1"/>
  <c r="E2304" i="1"/>
  <c r="E2308" i="1"/>
  <c r="E2312" i="1"/>
  <c r="E2316" i="1"/>
  <c r="E2320" i="1"/>
  <c r="E2324" i="1"/>
  <c r="E2328" i="1"/>
  <c r="E2332" i="1"/>
  <c r="E2336" i="1"/>
  <c r="E2340" i="1"/>
  <c r="E2344" i="1"/>
  <c r="E2348" i="1"/>
  <c r="E2352" i="1"/>
  <c r="E2356" i="1"/>
  <c r="E2360" i="1"/>
  <c r="E2364" i="1"/>
  <c r="E2368" i="1"/>
  <c r="E2372" i="1"/>
  <c r="E2376" i="1"/>
  <c r="E2380" i="1"/>
  <c r="E2384" i="1"/>
  <c r="E2388" i="1"/>
  <c r="E2392" i="1"/>
  <c r="E2396" i="1"/>
  <c r="E2400" i="1"/>
  <c r="E2404" i="1"/>
  <c r="E2408" i="1"/>
  <c r="E2412" i="1"/>
  <c r="E2416" i="1"/>
  <c r="E2420" i="1"/>
  <c r="E2424" i="1"/>
  <c r="E2428" i="1"/>
  <c r="E2432" i="1"/>
  <c r="E2436" i="1"/>
  <c r="E2440" i="1"/>
  <c r="E2444" i="1"/>
  <c r="E2448" i="1"/>
  <c r="E2452" i="1"/>
  <c r="E2456" i="1"/>
  <c r="E2460" i="1"/>
  <c r="E2464" i="1"/>
  <c r="E2468" i="1"/>
  <c r="E2472" i="1"/>
  <c r="E2476" i="1"/>
  <c r="E2480" i="1"/>
  <c r="E2484" i="1"/>
  <c r="E2488" i="1"/>
  <c r="E2492" i="1"/>
  <c r="E2496" i="1"/>
  <c r="E2500" i="1"/>
  <c r="E2504" i="1"/>
  <c r="E2508" i="1"/>
  <c r="E2512" i="1"/>
  <c r="E2516" i="1"/>
  <c r="E2520" i="1"/>
  <c r="E2524" i="1"/>
  <c r="E2528" i="1"/>
  <c r="E2532" i="1"/>
  <c r="E2536" i="1"/>
  <c r="E2540" i="1"/>
  <c r="E2544" i="1"/>
  <c r="E2548" i="1"/>
  <c r="E2552" i="1"/>
  <c r="E2556" i="1"/>
  <c r="E2560" i="1"/>
  <c r="E2564" i="1"/>
  <c r="E2568" i="1"/>
  <c r="E2572" i="1"/>
  <c r="E2576" i="1"/>
  <c r="E2580" i="1"/>
  <c r="E2584" i="1"/>
  <c r="E2588" i="1"/>
  <c r="E2592" i="1"/>
  <c r="E2596" i="1"/>
  <c r="E2600" i="1"/>
  <c r="E2604" i="1"/>
  <c r="E2608" i="1"/>
  <c r="E2612" i="1"/>
  <c r="E2616" i="1"/>
  <c r="E2620" i="1"/>
  <c r="E2624" i="1"/>
  <c r="E2628" i="1"/>
  <c r="E2632" i="1"/>
  <c r="E2636" i="1"/>
  <c r="E2640" i="1"/>
  <c r="E2644" i="1"/>
  <c r="E2648" i="1"/>
  <c r="E2652" i="1"/>
  <c r="E2656" i="1"/>
  <c r="E2660" i="1"/>
  <c r="E2664" i="1"/>
  <c r="E2668" i="1"/>
  <c r="E2672" i="1"/>
  <c r="E2676" i="1"/>
  <c r="E2680" i="1"/>
  <c r="E2684" i="1"/>
  <c r="E2688" i="1"/>
  <c r="E2692" i="1"/>
  <c r="E2696" i="1"/>
  <c r="E2700" i="1"/>
  <c r="E2704" i="1"/>
  <c r="E2708" i="1"/>
  <c r="E2712" i="1"/>
  <c r="E2716" i="1"/>
  <c r="E2720" i="1"/>
  <c r="E2724" i="1"/>
  <c r="E2728" i="1"/>
  <c r="E2732" i="1"/>
  <c r="E2736" i="1"/>
  <c r="E2740" i="1"/>
  <c r="E2744" i="1"/>
  <c r="E2748" i="1"/>
  <c r="E2752" i="1"/>
  <c r="E2756" i="1"/>
  <c r="E2760" i="1"/>
  <c r="E2764" i="1"/>
  <c r="E2768" i="1"/>
  <c r="E2772" i="1"/>
  <c r="E2776" i="1"/>
  <c r="E2780" i="1"/>
  <c r="E2784" i="1"/>
  <c r="E2788" i="1"/>
  <c r="E2792" i="1"/>
  <c r="E2796" i="1"/>
  <c r="E2800" i="1"/>
  <c r="E2804" i="1"/>
  <c r="E2808" i="1"/>
  <c r="E2812" i="1"/>
  <c r="E2816" i="1"/>
  <c r="E2820" i="1"/>
  <c r="E2824" i="1"/>
  <c r="E2828" i="1"/>
  <c r="E2832" i="1"/>
  <c r="E2836" i="1"/>
  <c r="E2840" i="1"/>
  <c r="E2844" i="1"/>
  <c r="E2848" i="1"/>
  <c r="E2852" i="1"/>
  <c r="E2856" i="1"/>
  <c r="E2860" i="1"/>
  <c r="E2864" i="1"/>
  <c r="E2868" i="1"/>
  <c r="E2872" i="1"/>
  <c r="E2876" i="1"/>
  <c r="E2880" i="1"/>
  <c r="E2884" i="1"/>
  <c r="E2888" i="1"/>
  <c r="E2892" i="1"/>
  <c r="E2896" i="1"/>
  <c r="E2900" i="1"/>
  <c r="E2904" i="1"/>
  <c r="E2908" i="1"/>
  <c r="E2912" i="1"/>
  <c r="E2916" i="1"/>
  <c r="E2920" i="1"/>
  <c r="E2924" i="1"/>
  <c r="E2928" i="1"/>
  <c r="E2932" i="1"/>
  <c r="E2936" i="1"/>
  <c r="E2940" i="1"/>
  <c r="E2944" i="1"/>
  <c r="E2948" i="1"/>
  <c r="E2952" i="1"/>
  <c r="E2956" i="1"/>
  <c r="E2960" i="1"/>
  <c r="E2964" i="1"/>
  <c r="E2968" i="1"/>
  <c r="E2972" i="1"/>
  <c r="E2976" i="1"/>
  <c r="E2980" i="1"/>
  <c r="E2984" i="1"/>
  <c r="E2988" i="1"/>
  <c r="E2992" i="1"/>
  <c r="E2996" i="1"/>
  <c r="E3000" i="1"/>
  <c r="E3004" i="1"/>
  <c r="E3008" i="1"/>
  <c r="E3012" i="1"/>
  <c r="E3016" i="1"/>
  <c r="E3020" i="1"/>
  <c r="E3024" i="1"/>
  <c r="E3028" i="1"/>
  <c r="E3032" i="1"/>
  <c r="E3036" i="1"/>
  <c r="E3040" i="1"/>
  <c r="E3044" i="1"/>
  <c r="E3048" i="1"/>
  <c r="E3052" i="1"/>
  <c r="E3056" i="1"/>
  <c r="E3060" i="1"/>
  <c r="E3064" i="1"/>
  <c r="E3068" i="1"/>
  <c r="E3072" i="1"/>
  <c r="E3076" i="1"/>
  <c r="E3080" i="1"/>
  <c r="E3084" i="1"/>
  <c r="E3088" i="1"/>
  <c r="E3092" i="1"/>
  <c r="E3096" i="1"/>
  <c r="E3100" i="1"/>
  <c r="E3104" i="1"/>
  <c r="E3108" i="1"/>
  <c r="E3112" i="1"/>
  <c r="E3116" i="1"/>
  <c r="E3120" i="1"/>
  <c r="E3124" i="1"/>
  <c r="E3128" i="1"/>
  <c r="E3132" i="1"/>
  <c r="E3136" i="1"/>
  <c r="E3140" i="1"/>
  <c r="E3144" i="1"/>
  <c r="E3148" i="1"/>
  <c r="E3152" i="1"/>
  <c r="E3156" i="1"/>
  <c r="E3160" i="1"/>
  <c r="E3164" i="1"/>
  <c r="E3168" i="1"/>
  <c r="E3172" i="1"/>
  <c r="E3176" i="1"/>
  <c r="E3180" i="1"/>
  <c r="E3184" i="1"/>
  <c r="E3188" i="1"/>
  <c r="E3192" i="1"/>
  <c r="E3196" i="1"/>
  <c r="E3200" i="1"/>
  <c r="E3204" i="1"/>
  <c r="E3208" i="1"/>
  <c r="E3212" i="1"/>
  <c r="E3216" i="1"/>
  <c r="E3220" i="1"/>
  <c r="E3224" i="1"/>
  <c r="E3228" i="1"/>
  <c r="E3232" i="1"/>
  <c r="E3236" i="1"/>
  <c r="E3240" i="1"/>
  <c r="E3244" i="1"/>
  <c r="E3248" i="1"/>
  <c r="E3252" i="1"/>
  <c r="E3256" i="1"/>
  <c r="E3260" i="1"/>
  <c r="E3264" i="1"/>
  <c r="E3268" i="1"/>
  <c r="E3272" i="1"/>
  <c r="E3276" i="1"/>
  <c r="E3280" i="1"/>
  <c r="E3284" i="1"/>
  <c r="E3288" i="1"/>
  <c r="E3292" i="1"/>
  <c r="E3296" i="1"/>
  <c r="E3300" i="1"/>
  <c r="E3304" i="1"/>
  <c r="E3308" i="1"/>
  <c r="E3312" i="1"/>
  <c r="E3316" i="1"/>
  <c r="E3320" i="1"/>
  <c r="E3324" i="1"/>
  <c r="E3328" i="1"/>
  <c r="E3332" i="1"/>
  <c r="E3336" i="1"/>
  <c r="E3340" i="1"/>
  <c r="E3344" i="1"/>
  <c r="E3348" i="1"/>
  <c r="E3352" i="1"/>
  <c r="E3356" i="1"/>
  <c r="E3360" i="1"/>
  <c r="E3364" i="1"/>
  <c r="E3368" i="1"/>
  <c r="E3372" i="1"/>
  <c r="E3376" i="1"/>
  <c r="E3380" i="1"/>
  <c r="E3384" i="1"/>
  <c r="E3388" i="1"/>
  <c r="E3392" i="1"/>
  <c r="E3396" i="1"/>
  <c r="E3400" i="1"/>
  <c r="E3404" i="1"/>
  <c r="E3408" i="1"/>
  <c r="E3412" i="1"/>
  <c r="E3416" i="1"/>
  <c r="E3420" i="1"/>
  <c r="E3424" i="1"/>
  <c r="E3428" i="1"/>
  <c r="E3432" i="1"/>
  <c r="E3436" i="1"/>
  <c r="E3440" i="1"/>
  <c r="E3444" i="1"/>
  <c r="E3448" i="1"/>
  <c r="E3452" i="1"/>
  <c r="E3456" i="1"/>
  <c r="E3460" i="1"/>
  <c r="E3464" i="1"/>
  <c r="E3468" i="1"/>
  <c r="E3472" i="1"/>
  <c r="E3476" i="1"/>
  <c r="E3480" i="1"/>
  <c r="E3484" i="1"/>
  <c r="E3488" i="1"/>
  <c r="E3492" i="1"/>
  <c r="E3496" i="1"/>
  <c r="E3500" i="1"/>
  <c r="E3504" i="1"/>
  <c r="E3508" i="1"/>
  <c r="E3512" i="1"/>
  <c r="E3516" i="1"/>
  <c r="E3520" i="1"/>
  <c r="E3524" i="1"/>
  <c r="E3528" i="1"/>
  <c r="E3532" i="1"/>
  <c r="E3536" i="1"/>
  <c r="E3540" i="1"/>
  <c r="E3544" i="1"/>
  <c r="E3548" i="1"/>
  <c r="E3552" i="1"/>
  <c r="E3556" i="1"/>
  <c r="E3560" i="1"/>
  <c r="E3564" i="1"/>
  <c r="E3568" i="1"/>
  <c r="E3572" i="1"/>
  <c r="E3576" i="1"/>
  <c r="E3580" i="1"/>
  <c r="E3584" i="1"/>
  <c r="E3588" i="1"/>
  <c r="E3592" i="1"/>
  <c r="E3596" i="1"/>
  <c r="E3600" i="1"/>
  <c r="E3604" i="1"/>
  <c r="E3608" i="1"/>
  <c r="E3612" i="1"/>
  <c r="E3616" i="1"/>
  <c r="E3620" i="1"/>
  <c r="E3624" i="1"/>
  <c r="E3628" i="1"/>
  <c r="E3632" i="1"/>
  <c r="E3636" i="1"/>
  <c r="E3640" i="1"/>
  <c r="E3644" i="1"/>
  <c r="E3648" i="1"/>
  <c r="E3652" i="1"/>
  <c r="E3656" i="1"/>
  <c r="E3660" i="1"/>
  <c r="E3664" i="1"/>
  <c r="E3668" i="1"/>
  <c r="E3672" i="1"/>
  <c r="E3676" i="1"/>
  <c r="E3680" i="1"/>
  <c r="E3684" i="1"/>
  <c r="E3688" i="1"/>
  <c r="E3692" i="1"/>
  <c r="E3696" i="1"/>
  <c r="E3700" i="1"/>
  <c r="E3704" i="1"/>
  <c r="E3708" i="1"/>
  <c r="E3712" i="1"/>
  <c r="E3716" i="1"/>
  <c r="E3720" i="1"/>
  <c r="E3724" i="1"/>
  <c r="E3728" i="1"/>
  <c r="E3732" i="1"/>
  <c r="E3736" i="1"/>
  <c r="E3740" i="1"/>
  <c r="E3744" i="1"/>
  <c r="E3748" i="1"/>
  <c r="E3752" i="1"/>
  <c r="E3756" i="1"/>
  <c r="E3760" i="1"/>
  <c r="E3764" i="1"/>
  <c r="E3768" i="1"/>
  <c r="E3772" i="1"/>
  <c r="E3776" i="1"/>
  <c r="E3780" i="1"/>
  <c r="E3784" i="1"/>
  <c r="E3788" i="1"/>
  <c r="E3792" i="1"/>
  <c r="E3796" i="1"/>
  <c r="E3800" i="1"/>
  <c r="E3804" i="1"/>
  <c r="E3808" i="1"/>
  <c r="E3812" i="1"/>
  <c r="E3816" i="1"/>
  <c r="E3820" i="1"/>
  <c r="E3824" i="1"/>
  <c r="E3828" i="1"/>
  <c r="E3832" i="1"/>
  <c r="E3836" i="1"/>
  <c r="E3840" i="1"/>
  <c r="E3844" i="1"/>
  <c r="E3848" i="1"/>
  <c r="E3852" i="1"/>
  <c r="E3856" i="1"/>
  <c r="E3860" i="1"/>
  <c r="E3864" i="1"/>
  <c r="E3868" i="1"/>
  <c r="E3872" i="1"/>
  <c r="E3876" i="1"/>
  <c r="E3880" i="1"/>
  <c r="E3884" i="1"/>
  <c r="E3888" i="1"/>
  <c r="E3892" i="1"/>
  <c r="E3896" i="1"/>
  <c r="E3900" i="1"/>
  <c r="E3904" i="1"/>
  <c r="E3908" i="1"/>
  <c r="E3912" i="1"/>
  <c r="E3916" i="1"/>
  <c r="E3920" i="1"/>
  <c r="E3924" i="1"/>
  <c r="E3928" i="1"/>
  <c r="E3932" i="1"/>
  <c r="E3936" i="1"/>
  <c r="E3940" i="1"/>
  <c r="E3944" i="1"/>
  <c r="E3948" i="1"/>
  <c r="E3952" i="1"/>
  <c r="E3956" i="1"/>
  <c r="E3960" i="1"/>
  <c r="E3964" i="1"/>
  <c r="E3968" i="1"/>
  <c r="E3972" i="1"/>
  <c r="E3976" i="1"/>
  <c r="E3980" i="1"/>
  <c r="E3984" i="1"/>
  <c r="E3988" i="1"/>
  <c r="E3992" i="1"/>
  <c r="E3996" i="1"/>
  <c r="E4000" i="1"/>
  <c r="E4004" i="1"/>
  <c r="E4008" i="1"/>
  <c r="E4012" i="1"/>
  <c r="E4016" i="1"/>
  <c r="E4020" i="1"/>
  <c r="E4024" i="1"/>
  <c r="E4028" i="1"/>
  <c r="E4032" i="1"/>
  <c r="E4036" i="1"/>
  <c r="E4040" i="1"/>
  <c r="E4044" i="1"/>
  <c r="E4048" i="1"/>
  <c r="E4052" i="1"/>
  <c r="E4056" i="1"/>
  <c r="E4060" i="1"/>
  <c r="E4064" i="1"/>
  <c r="E4068" i="1"/>
  <c r="E4072" i="1"/>
  <c r="E4076" i="1"/>
  <c r="E4080" i="1"/>
  <c r="E4084" i="1"/>
  <c r="E4088" i="1"/>
  <c r="E4092" i="1"/>
  <c r="E4096" i="1"/>
  <c r="E4100" i="1"/>
  <c r="E4104" i="1"/>
  <c r="E4108" i="1"/>
  <c r="E4112" i="1"/>
  <c r="E4116" i="1"/>
  <c r="E4120" i="1"/>
  <c r="E4124" i="1"/>
  <c r="E4128" i="1"/>
  <c r="E4132" i="1"/>
  <c r="E4136" i="1"/>
  <c r="E4140" i="1"/>
  <c r="E4144" i="1"/>
  <c r="E4148" i="1"/>
  <c r="E4152" i="1"/>
  <c r="E4156" i="1"/>
  <c r="E4160" i="1"/>
  <c r="E4164" i="1"/>
  <c r="E4168" i="1"/>
  <c r="E4172" i="1"/>
  <c r="E4176" i="1"/>
  <c r="E4180" i="1"/>
  <c r="E4184" i="1"/>
  <c r="E4188" i="1"/>
  <c r="E4192" i="1"/>
  <c r="E4196" i="1"/>
  <c r="E4200" i="1"/>
  <c r="E4204" i="1"/>
  <c r="E4208" i="1"/>
  <c r="E4212" i="1"/>
  <c r="E4216" i="1"/>
  <c r="E4220" i="1"/>
  <c r="E4224" i="1"/>
  <c r="E4228" i="1"/>
  <c r="E4232" i="1"/>
  <c r="E4236" i="1"/>
  <c r="E4240" i="1"/>
  <c r="E4244" i="1"/>
  <c r="E4248" i="1"/>
  <c r="E4252" i="1"/>
  <c r="E4256" i="1"/>
  <c r="E4260" i="1"/>
  <c r="E4264" i="1"/>
  <c r="E4268" i="1"/>
  <c r="E4272" i="1"/>
  <c r="E4276" i="1"/>
  <c r="E4280" i="1"/>
  <c r="E4284" i="1"/>
  <c r="E4288" i="1"/>
  <c r="E4292" i="1"/>
  <c r="E4296" i="1"/>
  <c r="E4300" i="1"/>
  <c r="E4304" i="1"/>
  <c r="E4308" i="1"/>
  <c r="E4312" i="1"/>
  <c r="E4316" i="1"/>
  <c r="E4320" i="1"/>
  <c r="E4324" i="1"/>
  <c r="E4328" i="1"/>
  <c r="E4332" i="1"/>
  <c r="E4336" i="1"/>
  <c r="E4340" i="1"/>
  <c r="E4344" i="1"/>
  <c r="E4348" i="1"/>
  <c r="E4352" i="1"/>
  <c r="E4356" i="1"/>
  <c r="E4360" i="1"/>
  <c r="E4364" i="1"/>
  <c r="E4368" i="1"/>
  <c r="E4372" i="1"/>
  <c r="E4376" i="1"/>
  <c r="E4380" i="1"/>
  <c r="E4384" i="1"/>
  <c r="E4388" i="1"/>
  <c r="E4392" i="1"/>
  <c r="E4396" i="1"/>
  <c r="E4400" i="1"/>
  <c r="E4404" i="1"/>
  <c r="E4408" i="1"/>
  <c r="E4412" i="1"/>
  <c r="E4416" i="1"/>
  <c r="E4420" i="1"/>
  <c r="E4424" i="1"/>
  <c r="E4428" i="1"/>
  <c r="E4432" i="1"/>
  <c r="E4436" i="1"/>
  <c r="E4440" i="1"/>
  <c r="E4444" i="1"/>
  <c r="E4448" i="1"/>
  <c r="E4452" i="1"/>
  <c r="E4456" i="1"/>
  <c r="E4460" i="1"/>
  <c r="E4464" i="1"/>
  <c r="E4468" i="1"/>
  <c r="E4472" i="1"/>
  <c r="E4476" i="1"/>
  <c r="E4480" i="1"/>
  <c r="E4484" i="1"/>
  <c r="E4488" i="1"/>
  <c r="E4492" i="1"/>
  <c r="E4496" i="1"/>
  <c r="E4500" i="1"/>
  <c r="E4504" i="1"/>
  <c r="E4508" i="1"/>
  <c r="E4512" i="1"/>
  <c r="E4516" i="1"/>
  <c r="E4520" i="1"/>
  <c r="E4524" i="1"/>
  <c r="E4528" i="1"/>
  <c r="E4532" i="1"/>
  <c r="E4536" i="1"/>
  <c r="E4540" i="1"/>
  <c r="E4544" i="1"/>
  <c r="E4548" i="1"/>
  <c r="E4552" i="1"/>
  <c r="E4556" i="1"/>
  <c r="E4560" i="1"/>
  <c r="E4564" i="1"/>
  <c r="E4568" i="1"/>
  <c r="E4572" i="1"/>
  <c r="E4576" i="1"/>
  <c r="E4580" i="1"/>
  <c r="E4584" i="1"/>
  <c r="E4588" i="1"/>
  <c r="E4592" i="1"/>
  <c r="E4596" i="1"/>
  <c r="E4600" i="1"/>
  <c r="E4604" i="1"/>
  <c r="E4608" i="1"/>
  <c r="E4612" i="1"/>
  <c r="E4616" i="1"/>
  <c r="E4620" i="1"/>
  <c r="E4624" i="1"/>
  <c r="E4628" i="1"/>
  <c r="E4632" i="1"/>
  <c r="E4636" i="1"/>
  <c r="E4640" i="1"/>
  <c r="E4644" i="1"/>
  <c r="E4648" i="1"/>
  <c r="E4652" i="1"/>
  <c r="E4656" i="1"/>
  <c r="E4660" i="1"/>
  <c r="E4664" i="1"/>
  <c r="E4668" i="1"/>
  <c r="E4672" i="1"/>
  <c r="E4676" i="1"/>
  <c r="E4680" i="1"/>
  <c r="E4684" i="1"/>
  <c r="E4688" i="1"/>
  <c r="E4692" i="1"/>
  <c r="E4696" i="1"/>
  <c r="E4700" i="1"/>
  <c r="E4704" i="1"/>
  <c r="E4708" i="1"/>
  <c r="E4712" i="1"/>
  <c r="E4716" i="1"/>
  <c r="E4720" i="1"/>
  <c r="E4724" i="1"/>
  <c r="E4728" i="1"/>
  <c r="E4732" i="1"/>
  <c r="E4736" i="1"/>
  <c r="E4740" i="1"/>
  <c r="E4744" i="1"/>
  <c r="E4748" i="1"/>
  <c r="E4752" i="1"/>
  <c r="E4756" i="1"/>
  <c r="E4760" i="1"/>
  <c r="E4764" i="1"/>
  <c r="E4768" i="1"/>
  <c r="E4772" i="1"/>
  <c r="E4776" i="1"/>
  <c r="E4780" i="1"/>
  <c r="E4784" i="1"/>
  <c r="E4788" i="1"/>
  <c r="E4792" i="1"/>
  <c r="E4796" i="1"/>
  <c r="E4800" i="1"/>
  <c r="E4804" i="1"/>
  <c r="E4808" i="1"/>
  <c r="E4812" i="1"/>
  <c r="E4816" i="1"/>
  <c r="E4820" i="1"/>
  <c r="E4824" i="1"/>
  <c r="E4828" i="1"/>
  <c r="E4832" i="1"/>
  <c r="E4836" i="1"/>
  <c r="E4840" i="1"/>
  <c r="E4844" i="1"/>
  <c r="E4848" i="1"/>
  <c r="E4852" i="1"/>
  <c r="E4856" i="1"/>
  <c r="E4860" i="1"/>
  <c r="E4864" i="1"/>
  <c r="E4868" i="1"/>
  <c r="E4872" i="1"/>
  <c r="E4876" i="1"/>
  <c r="E4880" i="1"/>
  <c r="E4884" i="1"/>
  <c r="E4888" i="1"/>
  <c r="E4892" i="1"/>
  <c r="E4896" i="1"/>
  <c r="E4900" i="1"/>
  <c r="E4904" i="1"/>
  <c r="E4908" i="1"/>
  <c r="E4912" i="1"/>
  <c r="E4916" i="1"/>
  <c r="E4920" i="1"/>
  <c r="E4924" i="1"/>
  <c r="E4928" i="1"/>
  <c r="E4932" i="1"/>
  <c r="E4936" i="1"/>
  <c r="E4940" i="1"/>
  <c r="E4944" i="1"/>
  <c r="E4948" i="1"/>
  <c r="E4952" i="1"/>
  <c r="E4956" i="1"/>
  <c r="E4960" i="1"/>
  <c r="E4964" i="1"/>
  <c r="E4968" i="1"/>
  <c r="E4972" i="1"/>
  <c r="E4976" i="1"/>
  <c r="E4980" i="1"/>
  <c r="E4984" i="1"/>
  <c r="E4988" i="1"/>
  <c r="E4992" i="1"/>
  <c r="E4996" i="1"/>
  <c r="E5000" i="1"/>
  <c r="E5004" i="1"/>
  <c r="E5008" i="1"/>
  <c r="E5012" i="1"/>
  <c r="E5016" i="1"/>
  <c r="E5020" i="1"/>
  <c r="E5024" i="1"/>
  <c r="E5028" i="1"/>
  <c r="E5032" i="1"/>
  <c r="E5036" i="1"/>
  <c r="E5040" i="1"/>
  <c r="E5044" i="1"/>
  <c r="E5048" i="1"/>
  <c r="E5052" i="1"/>
  <c r="E5056" i="1"/>
  <c r="E5060" i="1"/>
  <c r="E5064" i="1"/>
  <c r="E5068" i="1"/>
  <c r="E5072" i="1"/>
  <c r="E5076" i="1"/>
  <c r="E5080" i="1"/>
  <c r="E5084" i="1"/>
  <c r="E5088" i="1"/>
  <c r="E5092" i="1"/>
  <c r="E5096" i="1"/>
  <c r="E5100" i="1"/>
  <c r="E5104" i="1"/>
  <c r="E5108" i="1"/>
  <c r="E5112" i="1"/>
  <c r="E5116" i="1"/>
  <c r="E5120" i="1"/>
  <c r="E5124" i="1"/>
  <c r="E5128" i="1"/>
  <c r="E5132" i="1"/>
  <c r="E5136" i="1"/>
  <c r="E5140" i="1"/>
  <c r="E5144" i="1"/>
  <c r="E5148" i="1"/>
  <c r="E5152" i="1"/>
  <c r="E5156" i="1"/>
  <c r="E5160" i="1"/>
  <c r="E5164" i="1"/>
  <c r="E5168" i="1"/>
  <c r="E5172" i="1"/>
  <c r="E5176" i="1"/>
  <c r="E5180" i="1"/>
  <c r="E5184" i="1"/>
  <c r="E5188" i="1"/>
  <c r="E5192" i="1"/>
  <c r="E5196" i="1"/>
  <c r="E5200" i="1"/>
  <c r="E5204" i="1"/>
  <c r="E5208" i="1"/>
  <c r="E5212" i="1"/>
  <c r="E5216" i="1"/>
  <c r="E5220" i="1"/>
  <c r="E5224" i="1"/>
  <c r="E5228" i="1"/>
  <c r="E5232" i="1"/>
  <c r="E5236" i="1"/>
  <c r="E5240" i="1"/>
  <c r="E5244" i="1"/>
  <c r="E5248" i="1"/>
  <c r="E5252" i="1"/>
  <c r="E5256" i="1"/>
  <c r="E5260" i="1"/>
  <c r="E5264" i="1"/>
  <c r="E5268" i="1"/>
  <c r="E5272" i="1"/>
  <c r="E5276" i="1"/>
  <c r="E5280" i="1"/>
  <c r="E5284" i="1"/>
  <c r="E5288" i="1"/>
  <c r="E5292" i="1"/>
  <c r="E5296" i="1"/>
  <c r="E5300" i="1"/>
  <c r="E5304" i="1"/>
  <c r="E5308" i="1"/>
  <c r="E5312" i="1"/>
  <c r="E5316" i="1"/>
  <c r="E5320" i="1"/>
  <c r="E5324" i="1"/>
  <c r="E5328" i="1"/>
  <c r="E5332" i="1"/>
  <c r="E5336" i="1"/>
  <c r="E5340" i="1"/>
  <c r="E5344" i="1"/>
  <c r="E5348" i="1"/>
  <c r="E5352" i="1"/>
  <c r="E5356" i="1"/>
  <c r="E5360" i="1"/>
  <c r="E5364" i="1"/>
  <c r="E5368" i="1"/>
  <c r="E5372" i="1"/>
  <c r="E5376" i="1"/>
  <c r="E5380" i="1"/>
  <c r="E5384" i="1"/>
  <c r="E5388" i="1"/>
  <c r="E5392" i="1"/>
  <c r="E5396" i="1"/>
  <c r="E5400" i="1"/>
  <c r="E5404" i="1"/>
  <c r="E5408" i="1"/>
  <c r="E5412" i="1"/>
  <c r="E5416" i="1"/>
  <c r="E5420" i="1"/>
  <c r="E5424" i="1"/>
  <c r="E5428" i="1"/>
  <c r="E5432" i="1"/>
  <c r="E5436" i="1"/>
  <c r="E5440" i="1"/>
  <c r="E5444" i="1"/>
  <c r="E5448" i="1"/>
  <c r="E5452" i="1"/>
  <c r="E5456" i="1"/>
  <c r="E5460" i="1"/>
  <c r="E5464" i="1"/>
  <c r="E5468" i="1"/>
  <c r="E5472" i="1"/>
  <c r="E5476" i="1"/>
  <c r="E5480" i="1"/>
  <c r="E5484" i="1"/>
  <c r="E5488" i="1"/>
  <c r="E5492" i="1"/>
  <c r="E5496" i="1"/>
  <c r="E5500" i="1"/>
  <c r="E5504" i="1"/>
  <c r="E5508" i="1"/>
  <c r="E5512" i="1"/>
  <c r="E5516" i="1"/>
  <c r="E5520" i="1"/>
  <c r="E5524" i="1"/>
  <c r="E5528" i="1"/>
  <c r="E5532" i="1"/>
  <c r="E5536" i="1"/>
  <c r="E5540" i="1"/>
  <c r="E5544" i="1"/>
  <c r="E5548" i="1"/>
  <c r="E5552" i="1"/>
  <c r="E5556" i="1"/>
  <c r="E5560" i="1"/>
  <c r="E5564" i="1"/>
  <c r="E5568" i="1"/>
  <c r="E5572" i="1"/>
  <c r="E5576" i="1"/>
  <c r="E5580" i="1"/>
  <c r="E5584" i="1"/>
  <c r="E5588" i="1"/>
  <c r="E5592" i="1"/>
  <c r="E5596" i="1"/>
  <c r="E5600" i="1"/>
  <c r="E5604" i="1"/>
  <c r="E5608" i="1"/>
  <c r="E5612" i="1"/>
  <c r="E5616" i="1"/>
  <c r="E5620" i="1"/>
  <c r="E5624" i="1"/>
  <c r="E5628" i="1"/>
  <c r="E5632" i="1"/>
  <c r="E5636" i="1"/>
  <c r="E5640" i="1"/>
  <c r="E5644" i="1"/>
  <c r="E5648" i="1"/>
  <c r="E5652" i="1"/>
  <c r="E5656" i="1"/>
  <c r="E5660" i="1"/>
  <c r="E5664" i="1"/>
  <c r="E5668" i="1"/>
  <c r="E5672" i="1"/>
  <c r="E5676" i="1"/>
  <c r="E5680" i="1"/>
  <c r="E5684" i="1"/>
  <c r="E5688" i="1"/>
  <c r="E5692" i="1"/>
  <c r="E5696" i="1"/>
  <c r="E5700" i="1"/>
  <c r="E5704" i="1"/>
  <c r="E5708" i="1"/>
  <c r="E5712" i="1"/>
  <c r="E5716" i="1"/>
  <c r="E5720" i="1"/>
  <c r="E5724" i="1"/>
  <c r="E5728" i="1"/>
  <c r="E5732" i="1"/>
  <c r="E5736" i="1"/>
  <c r="E5740" i="1"/>
  <c r="E5744" i="1"/>
  <c r="E5748" i="1"/>
  <c r="E5752" i="1"/>
  <c r="E5756" i="1"/>
  <c r="E5760" i="1"/>
  <c r="E5764" i="1"/>
  <c r="E5768" i="1"/>
  <c r="E5772" i="1"/>
  <c r="E5776" i="1"/>
  <c r="E5780" i="1"/>
  <c r="E5784" i="1"/>
  <c r="E5788" i="1"/>
  <c r="E5792" i="1"/>
  <c r="E5796" i="1"/>
  <c r="E5800" i="1"/>
  <c r="E5804" i="1"/>
  <c r="E5808" i="1"/>
  <c r="E5812" i="1"/>
  <c r="E5816" i="1"/>
  <c r="E5820" i="1"/>
  <c r="E5824" i="1"/>
  <c r="E5828" i="1"/>
  <c r="E5832" i="1"/>
  <c r="E5836" i="1"/>
  <c r="E5840" i="1"/>
  <c r="E5844" i="1"/>
  <c r="E5848" i="1"/>
  <c r="E5852" i="1"/>
  <c r="E5856" i="1"/>
  <c r="E5860" i="1"/>
  <c r="E5864" i="1"/>
  <c r="E5868" i="1"/>
  <c r="E5872" i="1"/>
  <c r="E5876" i="1"/>
  <c r="E5880" i="1"/>
  <c r="E5884" i="1"/>
  <c r="E5888" i="1"/>
  <c r="E5892" i="1"/>
  <c r="E5896" i="1"/>
  <c r="E5900" i="1"/>
  <c r="E5904" i="1"/>
  <c r="E5908" i="1"/>
  <c r="E5912" i="1"/>
  <c r="E5916" i="1"/>
  <c r="E5920" i="1"/>
  <c r="E5924" i="1"/>
  <c r="E5928" i="1"/>
  <c r="E5932" i="1"/>
  <c r="E5936" i="1"/>
  <c r="E5940" i="1"/>
  <c r="E5944" i="1"/>
  <c r="E5948" i="1"/>
  <c r="E5952" i="1"/>
  <c r="E5956" i="1"/>
  <c r="E5960" i="1"/>
  <c r="E5964" i="1"/>
  <c r="E5968" i="1"/>
  <c r="E5972" i="1"/>
  <c r="E5976" i="1"/>
  <c r="E5980" i="1"/>
  <c r="E5984" i="1"/>
  <c r="E5988" i="1"/>
  <c r="E5992" i="1"/>
  <c r="E5996" i="1"/>
  <c r="E6000" i="1"/>
  <c r="E6004" i="1"/>
  <c r="E6008" i="1"/>
  <c r="E6012" i="1"/>
  <c r="E6016" i="1"/>
  <c r="E6020" i="1"/>
  <c r="E6024" i="1"/>
  <c r="E6028" i="1"/>
  <c r="E6032" i="1"/>
  <c r="E6036" i="1"/>
  <c r="E6040" i="1"/>
  <c r="E6044" i="1"/>
  <c r="E6048" i="1"/>
  <c r="E6052" i="1"/>
  <c r="E6056" i="1"/>
  <c r="E6060" i="1"/>
  <c r="E6064" i="1"/>
  <c r="E6068" i="1"/>
  <c r="E6072" i="1"/>
  <c r="E6076" i="1"/>
  <c r="E6080" i="1"/>
  <c r="E6084" i="1"/>
  <c r="E6088" i="1"/>
  <c r="E6092" i="1"/>
  <c r="E6096" i="1"/>
  <c r="E6100" i="1"/>
  <c r="E6104" i="1"/>
  <c r="E6108" i="1"/>
  <c r="E6112" i="1"/>
  <c r="E6116" i="1"/>
  <c r="E6120" i="1"/>
  <c r="E6124" i="1"/>
  <c r="E6128" i="1"/>
  <c r="E6132" i="1"/>
  <c r="E6136" i="1"/>
  <c r="E6140" i="1"/>
  <c r="E6144" i="1"/>
  <c r="E6148" i="1"/>
  <c r="E6152" i="1"/>
  <c r="E6156" i="1"/>
  <c r="E6160" i="1"/>
  <c r="E6164" i="1"/>
  <c r="E6168" i="1"/>
  <c r="E6172" i="1"/>
  <c r="E6176" i="1"/>
  <c r="E6180" i="1"/>
  <c r="E6184" i="1"/>
  <c r="E6188" i="1"/>
  <c r="E6192" i="1"/>
  <c r="E6196" i="1"/>
  <c r="E6200" i="1"/>
  <c r="E6204" i="1"/>
  <c r="E6208" i="1"/>
  <c r="E6212" i="1"/>
  <c r="E6216" i="1"/>
  <c r="E6220" i="1"/>
  <c r="E6224" i="1"/>
  <c r="E6228" i="1"/>
  <c r="E6232" i="1"/>
  <c r="E6236" i="1"/>
  <c r="E6240" i="1"/>
  <c r="E6244" i="1"/>
  <c r="E6248" i="1"/>
  <c r="E6252" i="1"/>
  <c r="E6256" i="1"/>
  <c r="E6260" i="1"/>
  <c r="E6264" i="1"/>
  <c r="E6268" i="1"/>
  <c r="E6272" i="1"/>
  <c r="E6276" i="1"/>
  <c r="E6280" i="1"/>
  <c r="E6284" i="1"/>
  <c r="E6288" i="1"/>
  <c r="E6292" i="1"/>
  <c r="E6296" i="1"/>
  <c r="E6300" i="1"/>
  <c r="E6304" i="1"/>
  <c r="E6308" i="1"/>
  <c r="E6312" i="1"/>
  <c r="E6316" i="1"/>
  <c r="E6320" i="1"/>
  <c r="E6324" i="1"/>
  <c r="E6328" i="1"/>
  <c r="E6332" i="1"/>
  <c r="E6336" i="1"/>
  <c r="E6340" i="1"/>
  <c r="E6344" i="1"/>
  <c r="E6348" i="1"/>
  <c r="E6352" i="1"/>
  <c r="E6356" i="1"/>
  <c r="E6360" i="1"/>
  <c r="E6364" i="1"/>
  <c r="E6368" i="1"/>
  <c r="E6372" i="1"/>
  <c r="E6376" i="1"/>
  <c r="E6380" i="1"/>
  <c r="E6384" i="1"/>
  <c r="E6388" i="1"/>
  <c r="E6392" i="1"/>
  <c r="E6396" i="1"/>
  <c r="E6400" i="1"/>
  <c r="E6404" i="1"/>
  <c r="E6408" i="1"/>
  <c r="E6412" i="1"/>
  <c r="E6416" i="1"/>
  <c r="E6420" i="1"/>
  <c r="E6424" i="1"/>
  <c r="E6428" i="1"/>
  <c r="E6432" i="1"/>
  <c r="E6436" i="1"/>
  <c r="E6440" i="1"/>
  <c r="E6444" i="1"/>
  <c r="E6448" i="1"/>
  <c r="E6452" i="1"/>
  <c r="E6456" i="1"/>
  <c r="E6460" i="1"/>
  <c r="E6464" i="1"/>
  <c r="E6468" i="1"/>
  <c r="E6472" i="1"/>
  <c r="E6476" i="1"/>
  <c r="E6480" i="1"/>
  <c r="E6484" i="1"/>
  <c r="E6488" i="1"/>
  <c r="E6492" i="1"/>
  <c r="E6496" i="1"/>
  <c r="E6500" i="1"/>
  <c r="E6504" i="1"/>
  <c r="E6508" i="1"/>
  <c r="E6512" i="1"/>
  <c r="E6516" i="1"/>
  <c r="E6520" i="1"/>
  <c r="E6524" i="1"/>
  <c r="E6528" i="1"/>
  <c r="E6532" i="1"/>
  <c r="E6536" i="1"/>
  <c r="E6540" i="1"/>
  <c r="E6544" i="1"/>
  <c r="E6548" i="1"/>
  <c r="E6552" i="1"/>
  <c r="E6556" i="1"/>
  <c r="E6560" i="1"/>
  <c r="E6564" i="1"/>
  <c r="E6568" i="1"/>
  <c r="E6572" i="1"/>
  <c r="E6576" i="1"/>
  <c r="E6580" i="1"/>
  <c r="E6584" i="1"/>
  <c r="E6588" i="1"/>
  <c r="E6592" i="1"/>
  <c r="E6596" i="1"/>
  <c r="E6600" i="1"/>
  <c r="E6604" i="1"/>
  <c r="E6608" i="1"/>
  <c r="E6612" i="1"/>
  <c r="E6616" i="1"/>
  <c r="E6620" i="1"/>
  <c r="E6624" i="1"/>
  <c r="E6628" i="1"/>
  <c r="E6632" i="1"/>
  <c r="E6636" i="1"/>
  <c r="E6640" i="1"/>
  <c r="E6644" i="1"/>
  <c r="E6648" i="1"/>
  <c r="E6652" i="1"/>
  <c r="E6656" i="1"/>
  <c r="E6660" i="1"/>
  <c r="E6664" i="1"/>
  <c r="E6668" i="1"/>
  <c r="E6672" i="1"/>
  <c r="E6676" i="1"/>
  <c r="E6680" i="1"/>
  <c r="E6684" i="1"/>
  <c r="E6688" i="1"/>
  <c r="E6692" i="1"/>
  <c r="E6696" i="1"/>
  <c r="E6700" i="1"/>
  <c r="E6704" i="1"/>
  <c r="E6708" i="1"/>
  <c r="E6712" i="1"/>
  <c r="E6716" i="1"/>
  <c r="E6720" i="1"/>
  <c r="E6724" i="1"/>
  <c r="E6728" i="1"/>
  <c r="E6732" i="1"/>
  <c r="E6736" i="1"/>
  <c r="E6740" i="1"/>
  <c r="E6744" i="1"/>
  <c r="E6748" i="1"/>
  <c r="E6752" i="1"/>
  <c r="E6756" i="1"/>
  <c r="E6760" i="1"/>
  <c r="E6764" i="1"/>
  <c r="E6768" i="1"/>
  <c r="E6772" i="1"/>
  <c r="E6776" i="1"/>
  <c r="E6780" i="1"/>
  <c r="E6784" i="1"/>
  <c r="E6788" i="1"/>
  <c r="E6792" i="1"/>
  <c r="E6796" i="1"/>
  <c r="E6800" i="1"/>
  <c r="E6804" i="1"/>
  <c r="E6808" i="1"/>
  <c r="E6812" i="1"/>
  <c r="E6816" i="1"/>
  <c r="E6820" i="1"/>
  <c r="E6824" i="1"/>
  <c r="E6828" i="1"/>
  <c r="E6832" i="1"/>
  <c r="E6836" i="1"/>
  <c r="E6840" i="1"/>
  <c r="E6844" i="1"/>
  <c r="E6848" i="1"/>
  <c r="E6852" i="1"/>
  <c r="E6856" i="1"/>
  <c r="E6860" i="1"/>
  <c r="E6864" i="1"/>
  <c r="E6868" i="1"/>
  <c r="E6872" i="1"/>
  <c r="E6876" i="1"/>
  <c r="E6880" i="1"/>
  <c r="E6884" i="1"/>
  <c r="E6888" i="1"/>
  <c r="E6892" i="1"/>
  <c r="E6896" i="1"/>
  <c r="E6900" i="1"/>
  <c r="E6904" i="1"/>
  <c r="E6908" i="1"/>
  <c r="E6912" i="1"/>
  <c r="E6916" i="1"/>
  <c r="E6920" i="1"/>
  <c r="E6924" i="1"/>
  <c r="E6928" i="1"/>
  <c r="E6932" i="1"/>
  <c r="E6936" i="1"/>
  <c r="E6940" i="1"/>
  <c r="E6944" i="1"/>
  <c r="E6948" i="1"/>
  <c r="E6952" i="1"/>
  <c r="E6956" i="1"/>
  <c r="E6960" i="1"/>
  <c r="E6964" i="1"/>
  <c r="E6968" i="1"/>
  <c r="E6972" i="1"/>
  <c r="E6976" i="1"/>
  <c r="E6980" i="1"/>
  <c r="E6984" i="1"/>
  <c r="E6988" i="1"/>
  <c r="E6992" i="1"/>
  <c r="E6996" i="1"/>
  <c r="E7000" i="1"/>
  <c r="E7004" i="1"/>
  <c r="E7008" i="1"/>
  <c r="E7012" i="1"/>
  <c r="E7016" i="1"/>
  <c r="E7020" i="1"/>
  <c r="E7024" i="1"/>
  <c r="E7028" i="1"/>
  <c r="E7032" i="1"/>
  <c r="E7036" i="1"/>
  <c r="E7040" i="1"/>
  <c r="E7044" i="1"/>
  <c r="E7048" i="1"/>
  <c r="E7052" i="1"/>
  <c r="E7056" i="1"/>
  <c r="E7060" i="1"/>
  <c r="E7064" i="1"/>
  <c r="E7068" i="1"/>
  <c r="E7072" i="1"/>
  <c r="E7076" i="1"/>
  <c r="E7080" i="1"/>
  <c r="E7084" i="1"/>
  <c r="E7088" i="1"/>
  <c r="E7092" i="1"/>
  <c r="E7096" i="1"/>
  <c r="E7100" i="1"/>
  <c r="E7104" i="1"/>
  <c r="E7108" i="1"/>
  <c r="E7112" i="1"/>
  <c r="E7116" i="1"/>
  <c r="E7120" i="1"/>
  <c r="E7124" i="1"/>
  <c r="E7128" i="1"/>
  <c r="E7132" i="1"/>
  <c r="E7136" i="1"/>
  <c r="E7140" i="1"/>
  <c r="E7144" i="1"/>
  <c r="E7148" i="1"/>
  <c r="E7152" i="1"/>
  <c r="E7156" i="1"/>
  <c r="E7160" i="1"/>
  <c r="E7164" i="1"/>
  <c r="E7168" i="1"/>
  <c r="E7172" i="1"/>
  <c r="E7176" i="1"/>
  <c r="E7180" i="1"/>
  <c r="E7184" i="1"/>
  <c r="E7188" i="1"/>
  <c r="E7192" i="1"/>
  <c r="E7196" i="1"/>
  <c r="E7200" i="1"/>
  <c r="E7204" i="1"/>
  <c r="E7208" i="1"/>
  <c r="E7212" i="1"/>
  <c r="E7216" i="1"/>
  <c r="E7220" i="1"/>
  <c r="E7224" i="1"/>
  <c r="E7228" i="1"/>
  <c r="E7232" i="1"/>
  <c r="E7236" i="1"/>
  <c r="E7240" i="1"/>
  <c r="E7244" i="1"/>
  <c r="E7248" i="1"/>
  <c r="E7252" i="1"/>
  <c r="E7256" i="1"/>
  <c r="E7260" i="1"/>
  <c r="E7264" i="1"/>
  <c r="E7268" i="1"/>
  <c r="E7272" i="1"/>
  <c r="E7276" i="1"/>
  <c r="E7280" i="1"/>
  <c r="E7284" i="1"/>
  <c r="E7288" i="1"/>
  <c r="E7292" i="1"/>
  <c r="E7296" i="1"/>
  <c r="E7300" i="1"/>
  <c r="E7304" i="1"/>
  <c r="E7308" i="1"/>
  <c r="E7312" i="1"/>
  <c r="E7316" i="1"/>
  <c r="E7320" i="1"/>
  <c r="E7324" i="1"/>
  <c r="E7328" i="1"/>
  <c r="E7332" i="1"/>
  <c r="E7336" i="1"/>
  <c r="E7340" i="1"/>
  <c r="E7344" i="1"/>
  <c r="E7348" i="1"/>
  <c r="E7352" i="1"/>
  <c r="E7356" i="1"/>
  <c r="E7360" i="1"/>
  <c r="E7364" i="1"/>
  <c r="E7368" i="1"/>
  <c r="E7372" i="1"/>
  <c r="E7376" i="1"/>
  <c r="E7380" i="1"/>
  <c r="E7384" i="1"/>
  <c r="E7388" i="1"/>
  <c r="E7392" i="1"/>
  <c r="E7396" i="1"/>
  <c r="E7400" i="1"/>
  <c r="E7404" i="1"/>
  <c r="E7408" i="1"/>
  <c r="E7412" i="1"/>
  <c r="E7416" i="1"/>
  <c r="E7420" i="1"/>
  <c r="E7424" i="1"/>
  <c r="E7428" i="1"/>
  <c r="E7432" i="1"/>
  <c r="E7436" i="1"/>
  <c r="E7440" i="1"/>
  <c r="E7444" i="1"/>
  <c r="E7448" i="1"/>
  <c r="E7452" i="1"/>
  <c r="E7456" i="1"/>
  <c r="E7460" i="1"/>
  <c r="E7464" i="1"/>
  <c r="E7468" i="1"/>
  <c r="E7472" i="1"/>
  <c r="E7476" i="1"/>
  <c r="E7480" i="1"/>
  <c r="E7484" i="1"/>
  <c r="E7488" i="1"/>
  <c r="E7492" i="1"/>
  <c r="E7496" i="1"/>
  <c r="E7500" i="1"/>
  <c r="E7504" i="1"/>
  <c r="E7508" i="1"/>
  <c r="E7512" i="1"/>
  <c r="E7516" i="1"/>
  <c r="E7520" i="1"/>
  <c r="E7524" i="1"/>
  <c r="E7528" i="1"/>
  <c r="E7532" i="1"/>
  <c r="E7536" i="1"/>
  <c r="E7540" i="1"/>
  <c r="E7544" i="1"/>
  <c r="E7548" i="1"/>
  <c r="E7552" i="1"/>
  <c r="E7556" i="1"/>
  <c r="E7560" i="1"/>
  <c r="E7564" i="1"/>
  <c r="E7568" i="1"/>
  <c r="E7572" i="1"/>
  <c r="E7576" i="1"/>
  <c r="E7580" i="1"/>
  <c r="E7584" i="1"/>
  <c r="E7588" i="1"/>
  <c r="E7592" i="1"/>
  <c r="E7596" i="1"/>
  <c r="E7600" i="1"/>
  <c r="E7604" i="1"/>
  <c r="E7608" i="1"/>
  <c r="E7612" i="1"/>
  <c r="E7616" i="1"/>
  <c r="E7620" i="1"/>
  <c r="E7624" i="1"/>
  <c r="E7628" i="1"/>
  <c r="E7632" i="1"/>
  <c r="E7636" i="1"/>
  <c r="E7640" i="1"/>
  <c r="E7644" i="1"/>
  <c r="E7648" i="1"/>
  <c r="E7652" i="1"/>
  <c r="E7656" i="1"/>
  <c r="E7660" i="1"/>
  <c r="E7664" i="1"/>
  <c r="E7668" i="1"/>
  <c r="E7672" i="1"/>
  <c r="E7676" i="1"/>
  <c r="E7680" i="1"/>
  <c r="E7684" i="1"/>
  <c r="E7688" i="1"/>
  <c r="E7692" i="1"/>
  <c r="E7696" i="1"/>
  <c r="E7700" i="1"/>
  <c r="E7704" i="1"/>
  <c r="E7708" i="1"/>
  <c r="E7712" i="1"/>
  <c r="E7716" i="1"/>
  <c r="E7720" i="1"/>
  <c r="E7724" i="1"/>
  <c r="E7728" i="1"/>
  <c r="E7732" i="1"/>
  <c r="E7736" i="1"/>
  <c r="E7740" i="1"/>
  <c r="E7744" i="1"/>
  <c r="E7748" i="1"/>
  <c r="E7752" i="1"/>
  <c r="E7756" i="1"/>
  <c r="E7760" i="1"/>
  <c r="E7764" i="1"/>
  <c r="E7768" i="1"/>
  <c r="E7772" i="1"/>
  <c r="E7776" i="1"/>
  <c r="E7780" i="1"/>
  <c r="E7784" i="1"/>
  <c r="E7788" i="1"/>
  <c r="E7792" i="1"/>
  <c r="E7796" i="1"/>
  <c r="E7800" i="1"/>
  <c r="E7804" i="1"/>
  <c r="E7808" i="1"/>
  <c r="E7812" i="1"/>
  <c r="E7816" i="1"/>
  <c r="E7820" i="1"/>
  <c r="E7824" i="1"/>
  <c r="E7828" i="1"/>
  <c r="E7832" i="1"/>
  <c r="E7836" i="1"/>
  <c r="E7840" i="1"/>
  <c r="E7844" i="1"/>
  <c r="E7848" i="1"/>
  <c r="E7852" i="1"/>
  <c r="E7856" i="1"/>
  <c r="E7860" i="1"/>
  <c r="E7864" i="1"/>
  <c r="E7868" i="1"/>
  <c r="E7872" i="1"/>
  <c r="E7876" i="1"/>
  <c r="E7880" i="1"/>
  <c r="E7884" i="1"/>
  <c r="E7888" i="1"/>
  <c r="E7892" i="1"/>
  <c r="E7896" i="1"/>
  <c r="E7900" i="1"/>
  <c r="E7904" i="1"/>
  <c r="E7908" i="1"/>
  <c r="E7912" i="1"/>
  <c r="E7916" i="1"/>
  <c r="E7920" i="1"/>
  <c r="E7924" i="1"/>
  <c r="E7928" i="1"/>
  <c r="E7932" i="1"/>
  <c r="E7936" i="1"/>
  <c r="E7940" i="1"/>
  <c r="E7944" i="1"/>
  <c r="E7948" i="1"/>
  <c r="E7952" i="1"/>
  <c r="E7956" i="1"/>
  <c r="E7960" i="1"/>
  <c r="E7964" i="1"/>
  <c r="E7968" i="1"/>
  <c r="E7972" i="1"/>
  <c r="E7976" i="1"/>
  <c r="E7980" i="1"/>
  <c r="E7984" i="1"/>
  <c r="E7988" i="1"/>
  <c r="E7992" i="1"/>
  <c r="E7996" i="1"/>
  <c r="E8000" i="1"/>
  <c r="E8004" i="1"/>
  <c r="E8008" i="1"/>
  <c r="E8012" i="1"/>
  <c r="E8016" i="1"/>
  <c r="E8020" i="1"/>
  <c r="E8024" i="1"/>
  <c r="E8028" i="1"/>
  <c r="E8032" i="1"/>
  <c r="E8036" i="1"/>
  <c r="E8040" i="1"/>
  <c r="E8044" i="1"/>
  <c r="E8048" i="1"/>
  <c r="E8052" i="1"/>
  <c r="E8056" i="1"/>
  <c r="E8060" i="1"/>
  <c r="E8064" i="1"/>
  <c r="E8068" i="1"/>
  <c r="E8072" i="1"/>
  <c r="E8076" i="1"/>
  <c r="E8080" i="1"/>
  <c r="E8084" i="1"/>
  <c r="E8088" i="1"/>
  <c r="E8092" i="1"/>
  <c r="E8096" i="1"/>
  <c r="E8100" i="1"/>
  <c r="E8104" i="1"/>
  <c r="E8108" i="1"/>
  <c r="E8112" i="1"/>
  <c r="E8116" i="1"/>
  <c r="E8120" i="1"/>
  <c r="E8124" i="1"/>
  <c r="E8128" i="1"/>
  <c r="E8132" i="1"/>
  <c r="E8136" i="1"/>
  <c r="E8140" i="1"/>
  <c r="E8144" i="1"/>
  <c r="E8148" i="1"/>
  <c r="E8152" i="1"/>
  <c r="E8156" i="1"/>
  <c r="E8160" i="1"/>
  <c r="E8164" i="1"/>
  <c r="E8168" i="1"/>
  <c r="E8172" i="1"/>
  <c r="E8176" i="1"/>
  <c r="E8180" i="1"/>
  <c r="E8184" i="1"/>
  <c r="E8188" i="1"/>
  <c r="E8192" i="1"/>
  <c r="E8196" i="1"/>
  <c r="E8200" i="1"/>
  <c r="E8204" i="1"/>
  <c r="E8208" i="1"/>
  <c r="E8212" i="1"/>
  <c r="E8216" i="1"/>
  <c r="E8220" i="1"/>
  <c r="E8224" i="1"/>
  <c r="E8228" i="1"/>
  <c r="E8232" i="1"/>
  <c r="E8236" i="1"/>
  <c r="E8240" i="1"/>
  <c r="E8244" i="1"/>
  <c r="E8248" i="1"/>
  <c r="E8252" i="1"/>
  <c r="E8256" i="1"/>
  <c r="E8260" i="1"/>
  <c r="E8264" i="1"/>
  <c r="E8268" i="1"/>
  <c r="E8272" i="1"/>
  <c r="E8276" i="1"/>
  <c r="E8280" i="1"/>
  <c r="E8284" i="1"/>
  <c r="E8288" i="1"/>
  <c r="E8292" i="1"/>
  <c r="E8296" i="1"/>
  <c r="E8300" i="1"/>
  <c r="E8304" i="1"/>
  <c r="E8308" i="1"/>
  <c r="E8312" i="1"/>
  <c r="E8316" i="1"/>
  <c r="E8320" i="1"/>
  <c r="E8324" i="1"/>
  <c r="E8328" i="1"/>
  <c r="E8332" i="1"/>
  <c r="E8336" i="1"/>
  <c r="E8340" i="1"/>
  <c r="E8344" i="1"/>
  <c r="E8348" i="1"/>
  <c r="E8352" i="1"/>
  <c r="E8356" i="1"/>
  <c r="E8360" i="1"/>
  <c r="E8364" i="1"/>
  <c r="E8368" i="1"/>
  <c r="E8372" i="1"/>
  <c r="E8376" i="1"/>
  <c r="E8380" i="1"/>
  <c r="E8384" i="1"/>
  <c r="E8388" i="1"/>
  <c r="E8392" i="1"/>
  <c r="E8396" i="1"/>
  <c r="E8400" i="1"/>
  <c r="E8404" i="1"/>
  <c r="E8408" i="1"/>
  <c r="E8412" i="1"/>
  <c r="E8416" i="1"/>
  <c r="E8420" i="1"/>
  <c r="E8424" i="1"/>
  <c r="E8428" i="1"/>
  <c r="E8432" i="1"/>
  <c r="E8436" i="1"/>
  <c r="E8440" i="1"/>
  <c r="E8444" i="1"/>
  <c r="E8448" i="1"/>
  <c r="E8452" i="1"/>
  <c r="E8456" i="1"/>
  <c r="E8460" i="1"/>
  <c r="E8464" i="1"/>
  <c r="E8468" i="1"/>
  <c r="E8472" i="1"/>
  <c r="E8476" i="1"/>
  <c r="E8480" i="1"/>
  <c r="E8484" i="1"/>
  <c r="E8488" i="1"/>
  <c r="E8492" i="1"/>
  <c r="E8496" i="1"/>
  <c r="E8500" i="1"/>
  <c r="E8504" i="1"/>
  <c r="E8508" i="1"/>
  <c r="E8512" i="1"/>
  <c r="E8516" i="1"/>
  <c r="E8520" i="1"/>
  <c r="E8524" i="1"/>
  <c r="E8528" i="1"/>
  <c r="E8532" i="1"/>
  <c r="E8536" i="1"/>
  <c r="E8540" i="1"/>
  <c r="E8544" i="1"/>
  <c r="E8548" i="1"/>
  <c r="E8552" i="1"/>
  <c r="E8556" i="1"/>
  <c r="E8560" i="1"/>
  <c r="E8564" i="1"/>
  <c r="E8568" i="1"/>
  <c r="E8572" i="1"/>
  <c r="E8576" i="1"/>
  <c r="E8580" i="1"/>
  <c r="E8584" i="1"/>
  <c r="E8588" i="1"/>
  <c r="E8592" i="1"/>
  <c r="E8596" i="1"/>
  <c r="E8600" i="1"/>
  <c r="E8604" i="1"/>
  <c r="E8608" i="1"/>
  <c r="E8612" i="1"/>
  <c r="E8616" i="1"/>
  <c r="E8620" i="1"/>
  <c r="E8624" i="1"/>
  <c r="E8628" i="1"/>
  <c r="E8632" i="1"/>
  <c r="E8636" i="1"/>
  <c r="E8640" i="1"/>
  <c r="E8644" i="1"/>
  <c r="E8648" i="1"/>
  <c r="E8652" i="1"/>
  <c r="E8656" i="1"/>
  <c r="E8660" i="1"/>
  <c r="E8664" i="1"/>
  <c r="E8668" i="1"/>
  <c r="E8672" i="1"/>
  <c r="E8676" i="1"/>
  <c r="E8680" i="1"/>
  <c r="E8684" i="1"/>
  <c r="E8688" i="1"/>
  <c r="E8692" i="1"/>
  <c r="E8696" i="1"/>
  <c r="E8700" i="1"/>
  <c r="E8704" i="1"/>
  <c r="E8708" i="1"/>
  <c r="E8712" i="1"/>
  <c r="E8716" i="1"/>
  <c r="E8720" i="1"/>
  <c r="E8724" i="1"/>
  <c r="E8728" i="1"/>
  <c r="E8732" i="1"/>
  <c r="E8736" i="1"/>
  <c r="E8740" i="1"/>
  <c r="E8744" i="1"/>
  <c r="E8748" i="1"/>
  <c r="E8752" i="1"/>
  <c r="E8756" i="1"/>
  <c r="E8760" i="1"/>
  <c r="E581" i="1"/>
  <c r="E585" i="1"/>
  <c r="E589" i="1"/>
  <c r="E593" i="1"/>
  <c r="E597" i="1"/>
  <c r="E601" i="1"/>
  <c r="E605" i="1"/>
  <c r="E609" i="1"/>
  <c r="E613" i="1"/>
  <c r="E617" i="1"/>
  <c r="E621" i="1"/>
  <c r="E625" i="1"/>
  <c r="E629" i="1"/>
  <c r="E633" i="1"/>
  <c r="E637" i="1"/>
  <c r="E641" i="1"/>
  <c r="E645" i="1"/>
  <c r="E649" i="1"/>
  <c r="E653" i="1"/>
  <c r="E657" i="1"/>
  <c r="E661" i="1"/>
  <c r="E665" i="1"/>
  <c r="E669" i="1"/>
  <c r="E673" i="1"/>
  <c r="E677" i="1"/>
  <c r="E681" i="1"/>
  <c r="E685" i="1"/>
  <c r="E689" i="1"/>
  <c r="E693" i="1"/>
  <c r="E697" i="1"/>
  <c r="E701" i="1"/>
  <c r="E705" i="1"/>
  <c r="E709" i="1"/>
  <c r="E713" i="1"/>
  <c r="E717" i="1"/>
  <c r="E721" i="1"/>
  <c r="E725" i="1"/>
  <c r="E729" i="1"/>
  <c r="E733" i="1"/>
  <c r="E737" i="1"/>
  <c r="E741" i="1"/>
  <c r="E745" i="1"/>
  <c r="E749" i="1"/>
  <c r="E753" i="1"/>
  <c r="E757" i="1"/>
  <c r="E761" i="1"/>
  <c r="E765" i="1"/>
  <c r="E769" i="1"/>
  <c r="E773" i="1"/>
  <c r="E777" i="1"/>
  <c r="E781" i="1"/>
  <c r="E785" i="1"/>
  <c r="E789" i="1"/>
  <c r="E793" i="1"/>
  <c r="E797" i="1"/>
  <c r="E801" i="1"/>
  <c r="E805" i="1"/>
  <c r="E809" i="1"/>
  <c r="E813" i="1"/>
  <c r="E817" i="1"/>
  <c r="E821" i="1"/>
  <c r="E825" i="1"/>
  <c r="E829" i="1"/>
  <c r="E833" i="1"/>
  <c r="E837" i="1"/>
  <c r="E841" i="1"/>
  <c r="E845" i="1"/>
  <c r="E849" i="1"/>
  <c r="E853" i="1"/>
  <c r="E857" i="1"/>
  <c r="E861" i="1"/>
  <c r="E865" i="1"/>
  <c r="E869" i="1"/>
  <c r="E873" i="1"/>
  <c r="E877" i="1"/>
  <c r="E881" i="1"/>
  <c r="E885" i="1"/>
  <c r="E889" i="1"/>
  <c r="E893" i="1"/>
  <c r="E897" i="1"/>
  <c r="E901" i="1"/>
  <c r="E905" i="1"/>
  <c r="E909" i="1"/>
  <c r="E913" i="1"/>
  <c r="E917" i="1"/>
  <c r="E921" i="1"/>
  <c r="E925" i="1"/>
  <c r="E929" i="1"/>
  <c r="E933" i="1"/>
  <c r="E937" i="1"/>
  <c r="E941" i="1"/>
  <c r="E945" i="1"/>
  <c r="E949" i="1"/>
  <c r="E953" i="1"/>
  <c r="E957" i="1"/>
  <c r="E961" i="1"/>
  <c r="E965" i="1"/>
  <c r="E969" i="1"/>
  <c r="E973" i="1"/>
  <c r="E977" i="1"/>
  <c r="E981" i="1"/>
  <c r="E985" i="1"/>
  <c r="E989" i="1"/>
  <c r="E993" i="1"/>
  <c r="E997" i="1"/>
  <c r="E1001" i="1"/>
  <c r="E1005" i="1"/>
  <c r="E1009" i="1"/>
  <c r="E1013" i="1"/>
  <c r="E1017" i="1"/>
  <c r="E1021" i="1"/>
  <c r="E1025" i="1"/>
  <c r="E1029" i="1"/>
  <c r="E1033" i="1"/>
  <c r="E1037" i="1"/>
  <c r="E1041" i="1"/>
  <c r="E1045" i="1"/>
  <c r="E1049" i="1"/>
  <c r="E1053" i="1"/>
  <c r="E1057" i="1"/>
  <c r="E1061" i="1"/>
  <c r="E1065" i="1"/>
  <c r="E1069" i="1"/>
  <c r="E1073" i="1"/>
  <c r="E1077" i="1"/>
  <c r="E1081" i="1"/>
  <c r="E1085" i="1"/>
  <c r="E1089" i="1"/>
  <c r="E1093" i="1"/>
  <c r="E1097" i="1"/>
  <c r="E1101" i="1"/>
  <c r="E1105" i="1"/>
  <c r="E1109" i="1"/>
  <c r="E1113" i="1"/>
  <c r="E1117" i="1"/>
  <c r="E1121" i="1"/>
  <c r="E1125" i="1"/>
  <c r="E1129" i="1"/>
  <c r="E1133" i="1"/>
  <c r="E1137" i="1"/>
  <c r="E1141" i="1"/>
  <c r="E1145" i="1"/>
  <c r="E1149" i="1"/>
  <c r="E1153" i="1"/>
  <c r="E1157" i="1"/>
  <c r="E1161" i="1"/>
  <c r="E1165" i="1"/>
  <c r="E1169" i="1"/>
  <c r="E1173" i="1"/>
  <c r="E1177" i="1"/>
  <c r="E1181" i="1"/>
  <c r="E1185" i="1"/>
  <c r="E1189" i="1"/>
  <c r="E1193" i="1"/>
  <c r="E1197" i="1"/>
  <c r="E1201" i="1"/>
  <c r="E1205" i="1"/>
  <c r="E1209" i="1"/>
  <c r="E1213" i="1"/>
  <c r="E1217" i="1"/>
  <c r="E1221" i="1"/>
  <c r="E1225" i="1"/>
  <c r="E1229" i="1"/>
  <c r="E1233" i="1"/>
  <c r="E1237" i="1"/>
  <c r="E1241" i="1"/>
  <c r="E1245" i="1"/>
  <c r="E1249" i="1"/>
  <c r="E1253" i="1"/>
  <c r="E1257" i="1"/>
  <c r="E1261" i="1"/>
  <c r="E1265" i="1"/>
  <c r="E1269" i="1"/>
  <c r="E1273" i="1"/>
  <c r="E1277" i="1"/>
  <c r="E1281" i="1"/>
  <c r="E1285" i="1"/>
  <c r="E1289" i="1"/>
  <c r="E1293" i="1"/>
  <c r="E1297" i="1"/>
  <c r="E1301" i="1"/>
  <c r="E1305" i="1"/>
  <c r="E1309" i="1"/>
  <c r="E1313" i="1"/>
  <c r="E1317" i="1"/>
  <c r="E1321" i="1"/>
  <c r="E1325" i="1"/>
  <c r="E1329" i="1"/>
  <c r="E1333" i="1"/>
  <c r="E1337" i="1"/>
  <c r="E1341" i="1"/>
  <c r="E1345" i="1"/>
  <c r="E1349" i="1"/>
  <c r="E1353" i="1"/>
  <c r="E1357" i="1"/>
  <c r="E1361" i="1"/>
  <c r="E1365" i="1"/>
  <c r="E1369" i="1"/>
  <c r="E1373" i="1"/>
  <c r="E1377" i="1"/>
  <c r="E1381" i="1"/>
  <c r="E1385" i="1"/>
  <c r="E1389" i="1"/>
  <c r="E1393" i="1"/>
  <c r="E1397" i="1"/>
  <c r="E1401" i="1"/>
  <c r="E1405" i="1"/>
  <c r="E1409" i="1"/>
  <c r="E1413" i="1"/>
  <c r="E1417" i="1"/>
  <c r="E1421" i="1"/>
  <c r="E1425" i="1"/>
  <c r="E1429" i="1"/>
  <c r="E1433" i="1"/>
  <c r="E1437" i="1"/>
  <c r="E1441" i="1"/>
  <c r="E1445" i="1"/>
  <c r="E1449" i="1"/>
  <c r="E1453" i="1"/>
  <c r="E1457" i="1"/>
  <c r="E1461" i="1"/>
  <c r="E1465" i="1"/>
  <c r="E1469" i="1"/>
  <c r="E1473" i="1"/>
  <c r="E1477" i="1"/>
  <c r="E1481" i="1"/>
  <c r="E1485" i="1"/>
  <c r="E1489" i="1"/>
  <c r="E1493" i="1"/>
  <c r="E1497" i="1"/>
  <c r="E1501" i="1"/>
  <c r="E1505" i="1"/>
  <c r="E1509" i="1"/>
  <c r="E1513" i="1"/>
  <c r="E1517" i="1"/>
  <c r="E1521" i="1"/>
  <c r="E1525" i="1"/>
  <c r="E1529" i="1"/>
  <c r="E1533" i="1"/>
  <c r="E1537" i="1"/>
  <c r="E1541" i="1"/>
  <c r="E1545" i="1"/>
  <c r="E1549" i="1"/>
  <c r="E1553" i="1"/>
  <c r="E1557" i="1"/>
  <c r="E1561" i="1"/>
  <c r="E1565" i="1"/>
  <c r="E1569" i="1"/>
  <c r="E1573" i="1"/>
  <c r="E1577" i="1"/>
  <c r="E1581" i="1"/>
  <c r="E1585" i="1"/>
  <c r="E1589" i="1"/>
  <c r="E1593" i="1"/>
  <c r="E1597" i="1"/>
  <c r="E1601" i="1"/>
  <c r="E1605" i="1"/>
  <c r="E1609" i="1"/>
  <c r="E1613" i="1"/>
  <c r="E1617" i="1"/>
  <c r="E1621" i="1"/>
  <c r="E1625" i="1"/>
  <c r="E1629" i="1"/>
  <c r="E1633" i="1"/>
  <c r="E1637" i="1"/>
  <c r="E1641" i="1"/>
  <c r="E1645" i="1"/>
  <c r="E1649" i="1"/>
  <c r="E1653" i="1"/>
  <c r="E1657" i="1"/>
  <c r="E1661" i="1"/>
  <c r="E1665" i="1"/>
  <c r="E1669" i="1"/>
  <c r="E1673" i="1"/>
  <c r="E1677" i="1"/>
  <c r="E1681" i="1"/>
  <c r="E1685" i="1"/>
  <c r="E1689" i="1"/>
  <c r="E1693" i="1"/>
  <c r="E1697" i="1"/>
  <c r="E1701" i="1"/>
  <c r="E1705" i="1"/>
  <c r="E1709" i="1"/>
  <c r="E1713" i="1"/>
  <c r="E1717" i="1"/>
  <c r="E1721" i="1"/>
  <c r="E1725" i="1"/>
  <c r="E1729" i="1"/>
  <c r="E1733" i="1"/>
  <c r="E1737" i="1"/>
  <c r="E1741" i="1"/>
  <c r="E1745" i="1"/>
  <c r="E1749" i="1"/>
  <c r="E1753" i="1"/>
  <c r="E1757" i="1"/>
  <c r="E1761" i="1"/>
  <c r="E1765" i="1"/>
  <c r="E1769" i="1"/>
  <c r="E1773" i="1"/>
  <c r="E1777" i="1"/>
  <c r="E1781" i="1"/>
  <c r="E1785" i="1"/>
  <c r="E1789" i="1"/>
  <c r="E1793" i="1"/>
  <c r="E1797" i="1"/>
  <c r="E1801" i="1"/>
  <c r="E1805" i="1"/>
  <c r="E1809" i="1"/>
  <c r="E1813" i="1"/>
  <c r="E1817" i="1"/>
  <c r="E1821" i="1"/>
  <c r="E1825" i="1"/>
  <c r="E1829" i="1"/>
  <c r="E1833" i="1"/>
  <c r="E1837" i="1"/>
  <c r="E1841" i="1"/>
  <c r="E1845" i="1"/>
  <c r="E1849" i="1"/>
  <c r="E1853" i="1"/>
  <c r="E1857" i="1"/>
  <c r="E1861" i="1"/>
  <c r="E1865" i="1"/>
  <c r="E1869" i="1"/>
  <c r="E1873" i="1"/>
  <c r="E1877" i="1"/>
  <c r="E1881" i="1"/>
  <c r="E1885" i="1"/>
  <c r="E1889" i="1"/>
  <c r="E1893" i="1"/>
  <c r="E1897" i="1"/>
  <c r="E1901" i="1"/>
  <c r="E1905" i="1"/>
  <c r="E1909" i="1"/>
  <c r="E1913" i="1"/>
  <c r="E1917" i="1"/>
  <c r="E1921" i="1"/>
  <c r="E1925" i="1"/>
  <c r="E1929" i="1"/>
  <c r="E1933" i="1"/>
  <c r="E1937" i="1"/>
  <c r="E1941" i="1"/>
  <c r="E1945" i="1"/>
  <c r="E1949" i="1"/>
  <c r="E1953" i="1"/>
  <c r="E1957" i="1"/>
  <c r="E1961" i="1"/>
  <c r="E1965" i="1"/>
  <c r="E1969" i="1"/>
  <c r="E1973" i="1"/>
  <c r="E1977" i="1"/>
  <c r="E1981" i="1"/>
  <c r="E1985" i="1"/>
  <c r="E1989" i="1"/>
  <c r="E1993" i="1"/>
  <c r="E1997" i="1"/>
  <c r="E2001" i="1"/>
  <c r="E2005" i="1"/>
  <c r="E2009" i="1"/>
  <c r="E2013" i="1"/>
  <c r="E2017" i="1"/>
  <c r="E2021" i="1"/>
  <c r="E2025" i="1"/>
  <c r="E2029" i="1"/>
  <c r="E2033" i="1"/>
  <c r="E2037" i="1"/>
  <c r="E2041" i="1"/>
  <c r="E2045" i="1"/>
  <c r="E2049" i="1"/>
  <c r="E2053" i="1"/>
  <c r="E2057" i="1"/>
  <c r="E2061" i="1"/>
  <c r="E2065" i="1"/>
  <c r="E2069" i="1"/>
  <c r="E2073" i="1"/>
  <c r="E2077" i="1"/>
  <c r="E2081" i="1"/>
  <c r="E2085" i="1"/>
  <c r="E2089" i="1"/>
  <c r="E2093" i="1"/>
  <c r="E2097" i="1"/>
  <c r="E2101" i="1"/>
  <c r="E2105" i="1"/>
  <c r="E2109" i="1"/>
  <c r="E2113" i="1"/>
  <c r="E2117" i="1"/>
  <c r="E2121" i="1"/>
  <c r="E2125" i="1"/>
  <c r="E2129" i="1"/>
  <c r="E2133" i="1"/>
  <c r="E2137" i="1"/>
  <c r="E2141" i="1"/>
  <c r="E2145" i="1"/>
  <c r="E2149" i="1"/>
  <c r="E2153" i="1"/>
  <c r="E2157" i="1"/>
  <c r="E2161" i="1"/>
  <c r="E2165" i="1"/>
  <c r="E2169" i="1"/>
  <c r="E2173" i="1"/>
  <c r="E2177" i="1"/>
  <c r="E2181" i="1"/>
  <c r="E2185" i="1"/>
  <c r="E2189" i="1"/>
  <c r="E2193" i="1"/>
  <c r="E2197" i="1"/>
  <c r="E2201" i="1"/>
  <c r="E2205" i="1"/>
  <c r="E2209" i="1"/>
  <c r="E2213" i="1"/>
  <c r="E2217" i="1"/>
  <c r="E2221" i="1"/>
  <c r="E2225" i="1"/>
  <c r="E2229" i="1"/>
  <c r="E2233" i="1"/>
  <c r="E2237" i="1"/>
  <c r="E2241" i="1"/>
  <c r="E2245" i="1"/>
  <c r="E2249" i="1"/>
  <c r="E2253" i="1"/>
  <c r="E2257" i="1"/>
  <c r="E2261" i="1"/>
  <c r="E2265" i="1"/>
  <c r="E2269" i="1"/>
  <c r="E2273" i="1"/>
  <c r="E2277" i="1"/>
  <c r="E2281" i="1"/>
  <c r="E2285" i="1"/>
  <c r="E2289" i="1"/>
  <c r="E2293" i="1"/>
  <c r="E2297" i="1"/>
  <c r="E2301" i="1"/>
  <c r="E2305" i="1"/>
  <c r="E2309" i="1"/>
  <c r="E2313" i="1"/>
  <c r="E2317" i="1"/>
  <c r="E2321" i="1"/>
  <c r="E2325" i="1"/>
  <c r="E2329" i="1"/>
  <c r="E2333" i="1"/>
  <c r="E2337" i="1"/>
  <c r="E2341" i="1"/>
  <c r="E2345" i="1"/>
  <c r="E2349" i="1"/>
  <c r="E2353" i="1"/>
  <c r="E2357" i="1"/>
  <c r="E2361" i="1"/>
  <c r="E2365" i="1"/>
  <c r="E2369" i="1"/>
  <c r="E2373" i="1"/>
  <c r="E2377" i="1"/>
  <c r="E2381" i="1"/>
  <c r="E2385" i="1"/>
  <c r="E2389" i="1"/>
  <c r="E2393" i="1"/>
  <c r="E2397" i="1"/>
  <c r="E2401" i="1"/>
  <c r="E2405" i="1"/>
  <c r="E2409" i="1"/>
  <c r="E2413" i="1"/>
  <c r="E2417" i="1"/>
  <c r="E2421" i="1"/>
  <c r="E2425" i="1"/>
  <c r="E2429" i="1"/>
  <c r="E2433" i="1"/>
  <c r="E2437" i="1"/>
  <c r="E2441" i="1"/>
  <c r="E2445" i="1"/>
  <c r="E2449" i="1"/>
  <c r="E2453" i="1"/>
  <c r="E2457" i="1"/>
  <c r="E2461" i="1"/>
  <c r="E2465" i="1"/>
  <c r="E2469" i="1"/>
  <c r="E2473" i="1"/>
  <c r="E2477" i="1"/>
  <c r="E2481" i="1"/>
  <c r="E2485" i="1"/>
  <c r="E2489" i="1"/>
  <c r="E2493" i="1"/>
  <c r="E2497" i="1"/>
  <c r="E2501" i="1"/>
  <c r="E2505" i="1"/>
  <c r="E2509" i="1"/>
  <c r="E2513" i="1"/>
  <c r="E2517" i="1"/>
  <c r="E2521" i="1"/>
  <c r="E2525" i="1"/>
  <c r="E2529" i="1"/>
  <c r="E2533" i="1"/>
  <c r="E2537" i="1"/>
  <c r="E2541" i="1"/>
  <c r="E2545" i="1"/>
  <c r="E2549" i="1"/>
  <c r="E2553" i="1"/>
  <c r="E2557" i="1"/>
  <c r="E2561" i="1"/>
  <c r="E2565" i="1"/>
  <c r="E2569" i="1"/>
  <c r="E2573" i="1"/>
  <c r="E2577" i="1"/>
  <c r="E2581" i="1"/>
  <c r="E2585" i="1"/>
  <c r="E2589" i="1"/>
  <c r="E2593" i="1"/>
  <c r="E2597" i="1"/>
  <c r="E2601" i="1"/>
  <c r="E2605" i="1"/>
  <c r="E2609" i="1"/>
  <c r="E2613" i="1"/>
  <c r="E2617" i="1"/>
  <c r="E2621" i="1"/>
  <c r="E2625" i="1"/>
  <c r="E2629" i="1"/>
  <c r="E2633" i="1"/>
  <c r="E2637" i="1"/>
  <c r="E2641" i="1"/>
  <c r="E2645" i="1"/>
  <c r="E2649" i="1"/>
  <c r="E2653" i="1"/>
  <c r="E2657" i="1"/>
  <c r="E2661" i="1"/>
  <c r="E2665" i="1"/>
  <c r="E2669" i="1"/>
  <c r="E2673" i="1"/>
  <c r="E2677" i="1"/>
  <c r="E2681" i="1"/>
  <c r="E2685" i="1"/>
  <c r="E2689" i="1"/>
  <c r="E2693" i="1"/>
  <c r="E2697" i="1"/>
  <c r="E2701" i="1"/>
  <c r="E2705" i="1"/>
  <c r="E2709" i="1"/>
  <c r="E2713" i="1"/>
  <c r="E2717" i="1"/>
  <c r="E2721" i="1"/>
  <c r="E2725" i="1"/>
  <c r="E2729" i="1"/>
  <c r="E2733" i="1"/>
  <c r="E2737" i="1"/>
  <c r="E2741" i="1"/>
  <c r="E2745" i="1"/>
  <c r="E2749" i="1"/>
  <c r="E2753" i="1"/>
  <c r="E2757" i="1"/>
  <c r="E2761" i="1"/>
  <c r="E2765" i="1"/>
  <c r="E2769" i="1"/>
  <c r="E2773" i="1"/>
  <c r="E2777" i="1"/>
  <c r="E2781" i="1"/>
  <c r="E2785" i="1"/>
  <c r="E2789" i="1"/>
  <c r="E2793" i="1"/>
  <c r="E2797" i="1"/>
  <c r="E2801" i="1"/>
  <c r="E2805" i="1"/>
  <c r="E2809" i="1"/>
  <c r="E2813" i="1"/>
  <c r="E2817" i="1"/>
  <c r="E2821" i="1"/>
  <c r="E2825" i="1"/>
  <c r="E2829" i="1"/>
  <c r="E2833" i="1"/>
  <c r="E2837" i="1"/>
  <c r="E2841" i="1"/>
  <c r="E2845" i="1"/>
  <c r="E2849" i="1"/>
  <c r="E2853" i="1"/>
  <c r="E2857" i="1"/>
  <c r="E2861" i="1"/>
  <c r="E2865" i="1"/>
  <c r="E2869" i="1"/>
  <c r="E2873" i="1"/>
  <c r="E2877" i="1"/>
  <c r="E2881" i="1"/>
  <c r="E2885" i="1"/>
  <c r="E2889" i="1"/>
  <c r="E2893" i="1"/>
  <c r="E2897" i="1"/>
  <c r="E2901" i="1"/>
  <c r="E2905" i="1"/>
  <c r="E2909" i="1"/>
  <c r="E2913" i="1"/>
  <c r="E2917" i="1"/>
  <c r="E2921" i="1"/>
  <c r="E2925" i="1"/>
  <c r="E2929" i="1"/>
  <c r="E2933" i="1"/>
  <c r="E2937" i="1"/>
  <c r="E2941" i="1"/>
  <c r="E2945" i="1"/>
  <c r="E2949" i="1"/>
  <c r="E2953" i="1"/>
  <c r="E2957" i="1"/>
  <c r="E2961" i="1"/>
  <c r="E2965" i="1"/>
  <c r="E2969" i="1"/>
  <c r="E2973" i="1"/>
  <c r="E2977" i="1"/>
  <c r="E2981" i="1"/>
  <c r="E2985" i="1"/>
  <c r="E2989" i="1"/>
  <c r="E2993" i="1"/>
  <c r="E2997" i="1"/>
  <c r="E3001" i="1"/>
  <c r="E3005" i="1"/>
  <c r="E3009" i="1"/>
  <c r="E3013" i="1"/>
  <c r="E3017" i="1"/>
  <c r="E3021" i="1"/>
  <c r="E3025" i="1"/>
  <c r="E3029" i="1"/>
  <c r="E3033" i="1"/>
  <c r="E3037" i="1"/>
  <c r="E3041" i="1"/>
  <c r="E3045" i="1"/>
  <c r="E3049" i="1"/>
  <c r="E3053" i="1"/>
  <c r="E3057" i="1"/>
  <c r="E3061" i="1"/>
  <c r="E3065" i="1"/>
  <c r="E3069" i="1"/>
  <c r="E3073" i="1"/>
  <c r="E3077" i="1"/>
  <c r="E3081" i="1"/>
  <c r="E3085" i="1"/>
  <c r="E3089" i="1"/>
  <c r="E3093" i="1"/>
  <c r="E3097" i="1"/>
  <c r="E3101" i="1"/>
  <c r="E3105" i="1"/>
  <c r="E3109" i="1"/>
  <c r="E3113" i="1"/>
  <c r="E3117" i="1"/>
  <c r="E3121" i="1"/>
  <c r="E3125" i="1"/>
  <c r="E3129" i="1"/>
  <c r="E3133" i="1"/>
  <c r="E3137" i="1"/>
  <c r="E3141" i="1"/>
  <c r="E3145" i="1"/>
  <c r="E3149" i="1"/>
  <c r="E3153" i="1"/>
  <c r="E3157" i="1"/>
  <c r="E3161" i="1"/>
  <c r="E3165" i="1"/>
  <c r="E3169" i="1"/>
  <c r="E3173" i="1"/>
  <c r="E3177" i="1"/>
  <c r="E3181" i="1"/>
  <c r="E3185" i="1"/>
  <c r="E3189" i="1"/>
  <c r="E3193" i="1"/>
  <c r="E3197" i="1"/>
  <c r="E3201" i="1"/>
  <c r="E3205" i="1"/>
  <c r="E3209" i="1"/>
  <c r="E3213" i="1"/>
  <c r="E3217" i="1"/>
  <c r="E3221" i="1"/>
  <c r="E3225" i="1"/>
  <c r="E3229" i="1"/>
  <c r="E3233" i="1"/>
  <c r="E3237" i="1"/>
  <c r="E3241" i="1"/>
  <c r="E3245" i="1"/>
  <c r="E3249" i="1"/>
  <c r="E3253" i="1"/>
  <c r="E3257" i="1"/>
  <c r="E3261" i="1"/>
  <c r="E3265" i="1"/>
  <c r="E3269" i="1"/>
  <c r="E3273" i="1"/>
  <c r="E3277" i="1"/>
  <c r="E3281" i="1"/>
  <c r="E3285" i="1"/>
  <c r="E3289" i="1"/>
  <c r="E3293" i="1"/>
  <c r="E3297" i="1"/>
  <c r="E3301" i="1"/>
  <c r="E3305" i="1"/>
  <c r="E3309" i="1"/>
  <c r="E3313" i="1"/>
  <c r="E3317" i="1"/>
  <c r="E3321" i="1"/>
  <c r="E3325" i="1"/>
  <c r="E3329" i="1"/>
  <c r="E3333" i="1"/>
  <c r="E3337" i="1"/>
  <c r="E3341" i="1"/>
  <c r="E3345" i="1"/>
  <c r="E3349" i="1"/>
  <c r="E3353" i="1"/>
  <c r="E3357" i="1"/>
  <c r="E3361" i="1"/>
  <c r="E3365" i="1"/>
  <c r="E3369" i="1"/>
  <c r="E3373" i="1"/>
  <c r="E3377" i="1"/>
  <c r="E3381" i="1"/>
  <c r="E3385" i="1"/>
  <c r="E3389" i="1"/>
  <c r="E3393" i="1"/>
  <c r="E3397" i="1"/>
  <c r="E3401" i="1"/>
  <c r="E3405" i="1"/>
  <c r="E3409" i="1"/>
  <c r="E3413" i="1"/>
  <c r="E3417" i="1"/>
  <c r="E3421" i="1"/>
  <c r="E3425" i="1"/>
  <c r="E3429" i="1"/>
  <c r="E3433" i="1"/>
  <c r="E3437" i="1"/>
  <c r="E3441" i="1"/>
  <c r="E3445" i="1"/>
  <c r="E3449" i="1"/>
  <c r="E3453" i="1"/>
  <c r="E3457" i="1"/>
  <c r="E3461" i="1"/>
  <c r="E3465" i="1"/>
  <c r="E3469" i="1"/>
  <c r="E3473" i="1"/>
  <c r="E3477" i="1"/>
  <c r="E3481" i="1"/>
  <c r="E3485" i="1"/>
  <c r="E3489" i="1"/>
  <c r="E3493" i="1"/>
  <c r="E3497" i="1"/>
  <c r="E3501" i="1"/>
  <c r="E3505" i="1"/>
  <c r="E3509" i="1"/>
  <c r="E3513" i="1"/>
  <c r="E3517" i="1"/>
  <c r="E3521" i="1"/>
  <c r="E3525" i="1"/>
  <c r="E3529" i="1"/>
  <c r="E3533" i="1"/>
  <c r="E3537" i="1"/>
  <c r="E3541" i="1"/>
  <c r="E3545" i="1"/>
  <c r="E3549" i="1"/>
  <c r="E3553" i="1"/>
  <c r="E3557" i="1"/>
  <c r="E3561" i="1"/>
  <c r="E3565" i="1"/>
  <c r="E3569" i="1"/>
  <c r="E3573" i="1"/>
  <c r="E3577" i="1"/>
  <c r="E3581" i="1"/>
  <c r="E3585" i="1"/>
  <c r="E3589" i="1"/>
  <c r="E3593" i="1"/>
  <c r="E3597" i="1"/>
  <c r="E3601" i="1"/>
  <c r="E3605" i="1"/>
  <c r="E3609" i="1"/>
  <c r="E3613" i="1"/>
  <c r="E3617" i="1"/>
  <c r="E3621" i="1"/>
  <c r="E3625" i="1"/>
  <c r="E3629" i="1"/>
  <c r="E3633" i="1"/>
  <c r="E3637" i="1"/>
  <c r="E3641" i="1"/>
  <c r="E3645" i="1"/>
  <c r="E3649" i="1"/>
  <c r="E3653" i="1"/>
  <c r="E3657" i="1"/>
  <c r="E3661" i="1"/>
  <c r="E3665" i="1"/>
  <c r="E3669" i="1"/>
  <c r="E3673" i="1"/>
  <c r="E3677" i="1"/>
  <c r="E3681" i="1"/>
  <c r="E3685" i="1"/>
  <c r="E3689" i="1"/>
  <c r="E3693" i="1"/>
  <c r="E3697" i="1"/>
  <c r="E3701" i="1"/>
  <c r="E3705" i="1"/>
  <c r="E3709" i="1"/>
  <c r="E3713" i="1"/>
  <c r="E3717" i="1"/>
  <c r="E3721" i="1"/>
  <c r="E3725" i="1"/>
  <c r="E3729" i="1"/>
  <c r="E3733" i="1"/>
  <c r="E3737" i="1"/>
  <c r="E3741" i="1"/>
  <c r="E3745" i="1"/>
  <c r="E3749" i="1"/>
  <c r="E3753" i="1"/>
  <c r="E3757" i="1"/>
  <c r="E3761" i="1"/>
  <c r="E3765" i="1"/>
  <c r="E3769" i="1"/>
  <c r="E3773" i="1"/>
  <c r="E3777" i="1"/>
  <c r="E3781" i="1"/>
  <c r="E3785" i="1"/>
  <c r="E3789" i="1"/>
  <c r="E3793" i="1"/>
  <c r="E3797" i="1"/>
  <c r="E3801" i="1"/>
  <c r="E3805" i="1"/>
  <c r="E3809" i="1"/>
  <c r="E3813" i="1"/>
  <c r="E3817" i="1"/>
  <c r="E3821" i="1"/>
  <c r="E3825" i="1"/>
  <c r="E3829" i="1"/>
  <c r="E3833" i="1"/>
  <c r="E3837" i="1"/>
  <c r="E3841" i="1"/>
  <c r="E3845" i="1"/>
  <c r="E3849" i="1"/>
  <c r="E3853" i="1"/>
  <c r="E3857" i="1"/>
  <c r="E3861" i="1"/>
  <c r="E3865" i="1"/>
  <c r="E3869" i="1"/>
  <c r="E3873" i="1"/>
  <c r="E3877" i="1"/>
  <c r="E3881" i="1"/>
  <c r="E3885" i="1"/>
  <c r="E3889" i="1"/>
  <c r="E3893" i="1"/>
  <c r="E3897" i="1"/>
  <c r="E3901" i="1"/>
  <c r="E3905" i="1"/>
  <c r="E3909" i="1"/>
  <c r="E3913" i="1"/>
  <c r="E3917" i="1"/>
  <c r="E3921" i="1"/>
  <c r="E3925" i="1"/>
  <c r="E3929" i="1"/>
  <c r="E3933" i="1"/>
  <c r="E3937" i="1"/>
  <c r="E3941" i="1"/>
  <c r="E3945" i="1"/>
  <c r="E3949" i="1"/>
  <c r="E3953" i="1"/>
  <c r="E3957" i="1"/>
  <c r="E3961" i="1"/>
  <c r="E3965" i="1"/>
  <c r="E3969" i="1"/>
  <c r="E3973" i="1"/>
  <c r="E3977" i="1"/>
  <c r="E3981" i="1"/>
  <c r="E3985" i="1"/>
  <c r="E3989" i="1"/>
  <c r="E3993" i="1"/>
  <c r="E3997" i="1"/>
  <c r="E4001" i="1"/>
  <c r="E4005" i="1"/>
  <c r="E4009" i="1"/>
  <c r="E4013" i="1"/>
  <c r="E4017" i="1"/>
  <c r="E4021" i="1"/>
  <c r="E4025" i="1"/>
  <c r="E4029" i="1"/>
  <c r="E4033" i="1"/>
  <c r="E4037" i="1"/>
  <c r="E4041" i="1"/>
  <c r="E4045" i="1"/>
  <c r="E4049" i="1"/>
  <c r="E4053" i="1"/>
  <c r="E4057" i="1"/>
  <c r="E4061" i="1"/>
  <c r="E4065" i="1"/>
  <c r="E4069" i="1"/>
  <c r="E4073" i="1"/>
  <c r="E4077" i="1"/>
  <c r="E4081" i="1"/>
  <c r="E4085" i="1"/>
  <c r="E4089" i="1"/>
  <c r="E4093" i="1"/>
  <c r="E4097" i="1"/>
  <c r="E4101" i="1"/>
  <c r="E4105" i="1"/>
  <c r="E4109" i="1"/>
  <c r="E4113" i="1"/>
  <c r="E4117" i="1"/>
  <c r="E4121" i="1"/>
  <c r="E4125" i="1"/>
  <c r="E4129" i="1"/>
  <c r="E4133" i="1"/>
  <c r="E4137" i="1"/>
  <c r="E4141" i="1"/>
  <c r="E4145" i="1"/>
  <c r="E4149" i="1"/>
  <c r="E4153" i="1"/>
  <c r="E4157" i="1"/>
  <c r="E4161" i="1"/>
  <c r="E4165" i="1"/>
  <c r="E4169" i="1"/>
  <c r="E4173" i="1"/>
  <c r="E4177" i="1"/>
  <c r="E4181" i="1"/>
  <c r="E4185" i="1"/>
  <c r="E4189" i="1"/>
  <c r="E4193" i="1"/>
  <c r="E4197" i="1"/>
  <c r="E4201" i="1"/>
  <c r="E4205" i="1"/>
  <c r="E4209" i="1"/>
  <c r="E4213" i="1"/>
  <c r="E4217" i="1"/>
  <c r="E4221" i="1"/>
  <c r="E4225" i="1"/>
  <c r="E4229" i="1"/>
  <c r="E4233" i="1"/>
  <c r="E4237" i="1"/>
  <c r="E4241" i="1"/>
  <c r="E4245" i="1"/>
  <c r="E4249" i="1"/>
  <c r="E4253" i="1"/>
  <c r="E4257" i="1"/>
  <c r="E4261" i="1"/>
  <c r="E4265" i="1"/>
  <c r="E4269" i="1"/>
  <c r="E4273" i="1"/>
  <c r="E4277" i="1"/>
  <c r="E4281" i="1"/>
  <c r="E4285" i="1"/>
  <c r="E4289" i="1"/>
  <c r="E4293" i="1"/>
  <c r="E4297" i="1"/>
  <c r="E4301" i="1"/>
  <c r="E4305" i="1"/>
  <c r="E4309" i="1"/>
  <c r="E4313" i="1"/>
  <c r="E4317" i="1"/>
  <c r="E4321" i="1"/>
  <c r="E4325" i="1"/>
  <c r="E4329" i="1"/>
  <c r="E4333" i="1"/>
  <c r="E4337" i="1"/>
  <c r="E4341" i="1"/>
  <c r="E4345" i="1"/>
  <c r="E4349" i="1"/>
  <c r="E4353" i="1"/>
  <c r="E4357" i="1"/>
  <c r="E4361" i="1"/>
  <c r="E4365" i="1"/>
  <c r="E4369" i="1"/>
  <c r="E4373" i="1"/>
  <c r="E4377" i="1"/>
  <c r="E4381" i="1"/>
  <c r="E4385" i="1"/>
  <c r="E4389" i="1"/>
  <c r="E4393" i="1"/>
  <c r="E4397" i="1"/>
  <c r="E4401" i="1"/>
  <c r="E4405" i="1"/>
  <c r="E4409" i="1"/>
  <c r="E4413" i="1"/>
  <c r="E4417" i="1"/>
  <c r="E4421" i="1"/>
  <c r="E4425" i="1"/>
  <c r="E4429" i="1"/>
  <c r="E4433" i="1"/>
  <c r="E4437" i="1"/>
  <c r="E4441" i="1"/>
  <c r="E4445" i="1"/>
  <c r="E4449" i="1"/>
  <c r="E4453" i="1"/>
  <c r="E4457" i="1"/>
  <c r="E4461" i="1"/>
  <c r="E4465" i="1"/>
  <c r="E4469" i="1"/>
  <c r="E4473" i="1"/>
  <c r="E4477" i="1"/>
  <c r="E4481" i="1"/>
  <c r="E4485" i="1"/>
  <c r="E4489" i="1"/>
  <c r="E4493" i="1"/>
  <c r="E4497" i="1"/>
  <c r="E4501" i="1"/>
  <c r="E4505" i="1"/>
  <c r="E4509" i="1"/>
  <c r="E4513" i="1"/>
  <c r="E4517" i="1"/>
  <c r="E4521" i="1"/>
  <c r="E4525" i="1"/>
  <c r="E4529" i="1"/>
  <c r="E4533" i="1"/>
  <c r="E4537" i="1"/>
  <c r="E4541" i="1"/>
  <c r="E4545" i="1"/>
  <c r="E4549" i="1"/>
  <c r="E4553" i="1"/>
  <c r="E4557" i="1"/>
  <c r="E4561" i="1"/>
  <c r="E4565" i="1"/>
  <c r="E4569" i="1"/>
  <c r="E4573" i="1"/>
  <c r="E4577" i="1"/>
  <c r="E4581" i="1"/>
  <c r="E4585" i="1"/>
  <c r="E4589" i="1"/>
  <c r="E4593" i="1"/>
  <c r="E4597" i="1"/>
  <c r="E4601" i="1"/>
  <c r="E4605" i="1"/>
  <c r="E4609" i="1"/>
  <c r="E4613" i="1"/>
  <c r="E4617" i="1"/>
  <c r="E4621" i="1"/>
  <c r="E4625" i="1"/>
  <c r="E4629" i="1"/>
  <c r="E4633" i="1"/>
  <c r="E4637" i="1"/>
  <c r="E4641" i="1"/>
  <c r="E4645" i="1"/>
  <c r="E4649" i="1"/>
  <c r="E4653" i="1"/>
  <c r="E4657" i="1"/>
  <c r="E4661" i="1"/>
  <c r="E4665" i="1"/>
  <c r="E4669" i="1"/>
  <c r="E4673" i="1"/>
  <c r="E4677" i="1"/>
  <c r="E4681" i="1"/>
  <c r="E4685" i="1"/>
  <c r="E4689" i="1"/>
  <c r="E4693" i="1"/>
  <c r="E4697" i="1"/>
  <c r="E4701" i="1"/>
  <c r="E4705" i="1"/>
  <c r="E4709" i="1"/>
  <c r="E4713" i="1"/>
  <c r="E4717" i="1"/>
  <c r="E4721" i="1"/>
  <c r="E4725" i="1"/>
  <c r="E4729" i="1"/>
  <c r="E4733" i="1"/>
  <c r="E4737" i="1"/>
  <c r="E4741" i="1"/>
  <c r="E4745" i="1"/>
  <c r="E4749" i="1"/>
  <c r="E4753" i="1"/>
  <c r="E4757" i="1"/>
  <c r="E4761" i="1"/>
  <c r="E4765" i="1"/>
  <c r="E4769" i="1"/>
  <c r="E4773" i="1"/>
  <c r="E4777" i="1"/>
  <c r="E4781" i="1"/>
  <c r="E4785" i="1"/>
  <c r="E4789" i="1"/>
  <c r="E4793" i="1"/>
  <c r="E4797" i="1"/>
  <c r="E4801" i="1"/>
  <c r="E4805" i="1"/>
  <c r="E4809" i="1"/>
  <c r="E4813" i="1"/>
  <c r="E4817" i="1"/>
  <c r="E4821" i="1"/>
  <c r="E4825" i="1"/>
  <c r="E4829" i="1"/>
  <c r="E4833" i="1"/>
  <c r="E4837" i="1"/>
  <c r="E4841" i="1"/>
  <c r="E4845" i="1"/>
  <c r="E4849" i="1"/>
  <c r="E4853" i="1"/>
  <c r="E4857" i="1"/>
  <c r="E4861" i="1"/>
  <c r="E4865" i="1"/>
  <c r="E4869" i="1"/>
  <c r="E4873" i="1"/>
  <c r="E4877" i="1"/>
  <c r="E4881" i="1"/>
  <c r="E4885" i="1"/>
  <c r="E4889" i="1"/>
  <c r="E4893" i="1"/>
  <c r="E4897" i="1"/>
  <c r="E4901" i="1"/>
  <c r="E4905" i="1"/>
  <c r="E4909" i="1"/>
  <c r="E4913" i="1"/>
  <c r="E4917" i="1"/>
  <c r="E4921" i="1"/>
  <c r="E4925" i="1"/>
  <c r="E4929" i="1"/>
  <c r="E4933" i="1"/>
  <c r="E4937" i="1"/>
  <c r="E4941" i="1"/>
  <c r="E4945" i="1"/>
  <c r="E4949" i="1"/>
  <c r="E4953" i="1"/>
  <c r="E4957" i="1"/>
  <c r="E4961" i="1"/>
  <c r="E4965" i="1"/>
  <c r="E4969" i="1"/>
  <c r="E4973" i="1"/>
  <c r="E4977" i="1"/>
  <c r="E4981" i="1"/>
  <c r="E4985" i="1"/>
  <c r="E4989" i="1"/>
  <c r="E4993" i="1"/>
  <c r="E4997" i="1"/>
  <c r="E5001" i="1"/>
  <c r="E5005" i="1"/>
  <c r="E5009" i="1"/>
  <c r="E5013" i="1"/>
  <c r="E5017" i="1"/>
  <c r="E5021" i="1"/>
  <c r="E5025" i="1"/>
  <c r="E5029" i="1"/>
  <c r="E5033" i="1"/>
  <c r="E5037" i="1"/>
  <c r="E5041" i="1"/>
  <c r="E5045" i="1"/>
  <c r="E5049" i="1"/>
  <c r="E5053" i="1"/>
  <c r="E5057" i="1"/>
  <c r="E5061" i="1"/>
  <c r="E5065" i="1"/>
  <c r="E5069" i="1"/>
  <c r="E5073" i="1"/>
  <c r="E5077" i="1"/>
  <c r="E5081" i="1"/>
  <c r="E5085" i="1"/>
  <c r="E5089" i="1"/>
  <c r="E5093" i="1"/>
  <c r="E5097" i="1"/>
  <c r="E5101" i="1"/>
  <c r="E5105" i="1"/>
  <c r="E5109" i="1"/>
  <c r="E5113" i="1"/>
  <c r="E5117" i="1"/>
  <c r="E5121" i="1"/>
  <c r="E5125" i="1"/>
  <c r="E5129" i="1"/>
  <c r="E5133" i="1"/>
  <c r="E5137" i="1"/>
  <c r="E5141" i="1"/>
  <c r="E5145" i="1"/>
  <c r="E5149" i="1"/>
  <c r="E5153" i="1"/>
  <c r="E5157" i="1"/>
  <c r="E5161" i="1"/>
  <c r="E5165" i="1"/>
  <c r="E5169" i="1"/>
  <c r="E5173" i="1"/>
  <c r="E5177" i="1"/>
  <c r="E5181" i="1"/>
  <c r="E5185" i="1"/>
  <c r="E5189" i="1"/>
  <c r="E5193" i="1"/>
  <c r="E5197" i="1"/>
  <c r="E5201" i="1"/>
  <c r="E5205" i="1"/>
  <c r="E5209" i="1"/>
  <c r="E5213" i="1"/>
  <c r="E5217" i="1"/>
  <c r="E5221" i="1"/>
  <c r="E5225" i="1"/>
  <c r="E5229" i="1"/>
  <c r="E5233" i="1"/>
  <c r="E5237" i="1"/>
  <c r="E5241" i="1"/>
  <c r="E5245" i="1"/>
  <c r="E5249" i="1"/>
  <c r="E5253" i="1"/>
  <c r="E5257" i="1"/>
  <c r="E5261" i="1"/>
  <c r="E5265" i="1"/>
  <c r="E5269" i="1"/>
  <c r="E5273" i="1"/>
  <c r="E5277" i="1"/>
  <c r="E5281" i="1"/>
  <c r="E5285" i="1"/>
  <c r="E5289" i="1"/>
  <c r="E5293" i="1"/>
  <c r="E5297" i="1"/>
  <c r="E5301" i="1"/>
  <c r="E5305" i="1"/>
  <c r="E5309" i="1"/>
  <c r="E5313" i="1"/>
  <c r="E5317" i="1"/>
  <c r="E5321" i="1"/>
  <c r="E5325" i="1"/>
  <c r="E5329" i="1"/>
  <c r="E5333" i="1"/>
  <c r="E5337" i="1"/>
  <c r="E5341" i="1"/>
  <c r="E5345" i="1"/>
  <c r="E5349" i="1"/>
  <c r="E5353" i="1"/>
  <c r="E5357" i="1"/>
  <c r="E5361" i="1"/>
  <c r="E5365" i="1"/>
  <c r="E5369" i="1"/>
  <c r="E5373" i="1"/>
  <c r="E5377" i="1"/>
  <c r="E5381" i="1"/>
  <c r="E5385" i="1"/>
  <c r="E5389" i="1"/>
  <c r="E5393" i="1"/>
  <c r="E5397" i="1"/>
  <c r="E5401" i="1"/>
  <c r="E5405" i="1"/>
  <c r="E5409" i="1"/>
  <c r="E5413" i="1"/>
  <c r="E5417" i="1"/>
  <c r="E5421" i="1"/>
  <c r="E5425" i="1"/>
  <c r="E5429" i="1"/>
  <c r="E5433" i="1"/>
  <c r="E5437" i="1"/>
  <c r="E5441" i="1"/>
  <c r="E5445" i="1"/>
  <c r="E5449" i="1"/>
  <c r="E5453" i="1"/>
  <c r="E5457" i="1"/>
  <c r="E5461" i="1"/>
  <c r="E5465" i="1"/>
  <c r="E5469" i="1"/>
  <c r="E5473" i="1"/>
  <c r="E5477" i="1"/>
  <c r="E5481" i="1"/>
  <c r="E5485" i="1"/>
  <c r="E5489" i="1"/>
  <c r="E5493" i="1"/>
  <c r="E5497" i="1"/>
  <c r="E5501" i="1"/>
  <c r="E5505" i="1"/>
  <c r="E5509" i="1"/>
  <c r="E5513" i="1"/>
  <c r="E5517" i="1"/>
  <c r="E5521" i="1"/>
  <c r="E5525" i="1"/>
  <c r="E5529" i="1"/>
  <c r="E5533" i="1"/>
  <c r="E5537" i="1"/>
  <c r="E5541" i="1"/>
  <c r="E5545" i="1"/>
  <c r="E5549" i="1"/>
  <c r="E5553" i="1"/>
  <c r="E5557" i="1"/>
  <c r="E5561" i="1"/>
  <c r="E5565" i="1"/>
  <c r="E5569" i="1"/>
  <c r="E5573" i="1"/>
  <c r="E5577" i="1"/>
  <c r="E5581" i="1"/>
  <c r="E5585" i="1"/>
  <c r="E5589" i="1"/>
  <c r="E5593" i="1"/>
  <c r="E5597" i="1"/>
  <c r="E5601" i="1"/>
  <c r="E5605" i="1"/>
  <c r="E5609" i="1"/>
  <c r="E5613" i="1"/>
  <c r="E5617" i="1"/>
  <c r="E5621" i="1"/>
  <c r="E5625" i="1"/>
  <c r="E5629" i="1"/>
  <c r="E5633" i="1"/>
  <c r="E5637" i="1"/>
  <c r="E5641" i="1"/>
  <c r="E5645" i="1"/>
  <c r="E5649" i="1"/>
  <c r="E5653" i="1"/>
  <c r="E5657" i="1"/>
  <c r="E5661" i="1"/>
  <c r="E5665" i="1"/>
  <c r="E5669" i="1"/>
  <c r="E5673" i="1"/>
  <c r="E5677" i="1"/>
  <c r="E5681" i="1"/>
  <c r="E5685" i="1"/>
  <c r="E5689" i="1"/>
  <c r="E5693" i="1"/>
  <c r="E5697" i="1"/>
  <c r="E5701" i="1"/>
  <c r="E5705" i="1"/>
  <c r="E5709" i="1"/>
  <c r="E5713" i="1"/>
  <c r="E5717" i="1"/>
  <c r="E5721" i="1"/>
  <c r="E5725" i="1"/>
  <c r="E5729" i="1"/>
  <c r="E5733" i="1"/>
  <c r="E5737" i="1"/>
  <c r="E5741" i="1"/>
  <c r="E5745" i="1"/>
  <c r="E5749" i="1"/>
  <c r="E5753" i="1"/>
  <c r="E5757" i="1"/>
  <c r="E5761" i="1"/>
  <c r="E5765" i="1"/>
  <c r="E5769" i="1"/>
  <c r="E5773" i="1"/>
  <c r="E5777" i="1"/>
  <c r="E5781" i="1"/>
  <c r="E5785" i="1"/>
  <c r="E5789" i="1"/>
  <c r="E5793" i="1"/>
  <c r="E5797" i="1"/>
  <c r="E5801" i="1"/>
  <c r="E5805" i="1"/>
  <c r="E5809" i="1"/>
  <c r="E5813" i="1"/>
  <c r="E5817" i="1"/>
  <c r="E5821" i="1"/>
  <c r="E5825" i="1"/>
  <c r="E5829" i="1"/>
  <c r="E5833" i="1"/>
  <c r="E5837" i="1"/>
  <c r="E5841" i="1"/>
  <c r="E5845" i="1"/>
  <c r="E5849" i="1"/>
  <c r="E5853" i="1"/>
  <c r="E5857" i="1"/>
  <c r="E5861" i="1"/>
  <c r="E5865" i="1"/>
  <c r="E5869" i="1"/>
  <c r="E5873" i="1"/>
  <c r="E5877" i="1"/>
  <c r="E5881" i="1"/>
  <c r="E5885" i="1"/>
  <c r="E5889" i="1"/>
  <c r="E5893" i="1"/>
  <c r="E5897" i="1"/>
  <c r="E5901" i="1"/>
  <c r="E5905" i="1"/>
  <c r="E5909" i="1"/>
  <c r="E5913" i="1"/>
  <c r="E5917" i="1"/>
  <c r="E5921" i="1"/>
  <c r="E5925" i="1"/>
  <c r="E5929" i="1"/>
  <c r="E5933" i="1"/>
  <c r="E5937" i="1"/>
  <c r="E5941" i="1"/>
  <c r="E5945" i="1"/>
  <c r="E5949" i="1"/>
  <c r="E5953" i="1"/>
  <c r="E5957" i="1"/>
  <c r="E5961" i="1"/>
  <c r="E5965" i="1"/>
  <c r="E5969" i="1"/>
  <c r="E5973" i="1"/>
  <c r="E5977" i="1"/>
  <c r="E5981" i="1"/>
  <c r="E5985" i="1"/>
  <c r="E5989" i="1"/>
  <c r="E5993" i="1"/>
  <c r="E5997" i="1"/>
  <c r="E6001" i="1"/>
  <c r="E6005" i="1"/>
  <c r="E6009" i="1"/>
  <c r="E6013" i="1"/>
  <c r="E6017" i="1"/>
  <c r="E6021" i="1"/>
  <c r="E6025" i="1"/>
  <c r="E6029" i="1"/>
  <c r="E6033" i="1"/>
  <c r="E6037" i="1"/>
  <c r="E6041" i="1"/>
  <c r="E6045" i="1"/>
  <c r="E6049" i="1"/>
  <c r="E6053" i="1"/>
  <c r="E6057" i="1"/>
  <c r="E6061" i="1"/>
  <c r="E6065" i="1"/>
  <c r="E6069" i="1"/>
  <c r="E6073" i="1"/>
  <c r="E6077" i="1"/>
  <c r="E6081" i="1"/>
  <c r="E6085" i="1"/>
  <c r="E6089" i="1"/>
  <c r="E6093" i="1"/>
  <c r="E6097" i="1"/>
  <c r="E6101" i="1"/>
  <c r="E6105" i="1"/>
  <c r="E6109" i="1"/>
  <c r="E6113" i="1"/>
  <c r="E6117" i="1"/>
  <c r="E6121" i="1"/>
  <c r="E6125" i="1"/>
  <c r="E6129" i="1"/>
  <c r="E6133" i="1"/>
  <c r="E6137" i="1"/>
  <c r="E6141" i="1"/>
  <c r="E6145" i="1"/>
  <c r="E6149" i="1"/>
  <c r="E6153" i="1"/>
  <c r="E6157" i="1"/>
  <c r="E6161" i="1"/>
  <c r="E6165" i="1"/>
  <c r="E6169" i="1"/>
  <c r="E6173" i="1"/>
  <c r="E6177" i="1"/>
  <c r="E6181" i="1"/>
  <c r="E6185" i="1"/>
  <c r="E6189" i="1"/>
  <c r="E6193" i="1"/>
  <c r="E6197" i="1"/>
  <c r="E6201" i="1"/>
  <c r="E6205" i="1"/>
  <c r="E6209" i="1"/>
  <c r="E6213" i="1"/>
  <c r="E6217" i="1"/>
  <c r="E6221" i="1"/>
  <c r="E6225" i="1"/>
  <c r="E6229" i="1"/>
  <c r="E6233" i="1"/>
  <c r="E6237" i="1"/>
  <c r="E6241" i="1"/>
  <c r="E6245" i="1"/>
  <c r="E6249" i="1"/>
  <c r="E6253" i="1"/>
  <c r="E6257" i="1"/>
  <c r="E6261" i="1"/>
  <c r="E6265" i="1"/>
  <c r="E6269" i="1"/>
  <c r="E6273" i="1"/>
  <c r="E6277" i="1"/>
  <c r="E6281" i="1"/>
  <c r="E6285" i="1"/>
  <c r="E6289" i="1"/>
  <c r="E6293" i="1"/>
  <c r="E6297" i="1"/>
  <c r="E6301" i="1"/>
  <c r="E6305" i="1"/>
  <c r="E6309" i="1"/>
  <c r="E6313" i="1"/>
  <c r="E6317" i="1"/>
  <c r="E6321" i="1"/>
  <c r="E6325" i="1"/>
  <c r="E6329" i="1"/>
  <c r="E6333" i="1"/>
  <c r="E6337" i="1"/>
  <c r="E6341" i="1"/>
  <c r="E6345" i="1"/>
  <c r="E6349" i="1"/>
  <c r="E6353" i="1"/>
  <c r="E6357" i="1"/>
  <c r="E6361" i="1"/>
  <c r="E6365" i="1"/>
  <c r="E6369" i="1"/>
  <c r="E6373" i="1"/>
  <c r="E6377" i="1"/>
  <c r="E6381" i="1"/>
  <c r="E6385" i="1"/>
  <c r="E6389" i="1"/>
  <c r="E6393" i="1"/>
  <c r="E6397" i="1"/>
  <c r="E6401" i="1"/>
  <c r="E6405" i="1"/>
  <c r="E6409" i="1"/>
  <c r="E6413" i="1"/>
  <c r="E6417" i="1"/>
  <c r="E6421" i="1"/>
  <c r="E6425" i="1"/>
  <c r="E6429" i="1"/>
  <c r="E6433" i="1"/>
  <c r="E6437" i="1"/>
  <c r="E6441" i="1"/>
  <c r="E6445" i="1"/>
  <c r="E6449" i="1"/>
  <c r="E6453" i="1"/>
  <c r="E6457" i="1"/>
  <c r="E6461" i="1"/>
  <c r="E6465" i="1"/>
  <c r="E6469" i="1"/>
  <c r="E6473" i="1"/>
  <c r="E6477" i="1"/>
  <c r="E6481" i="1"/>
  <c r="E6485" i="1"/>
  <c r="E6489" i="1"/>
  <c r="E6493" i="1"/>
  <c r="E6497" i="1"/>
  <c r="E6501" i="1"/>
  <c r="E6505" i="1"/>
  <c r="E6509" i="1"/>
  <c r="E6513" i="1"/>
  <c r="E6517" i="1"/>
  <c r="E6521" i="1"/>
  <c r="E6525" i="1"/>
  <c r="E6529" i="1"/>
  <c r="E6533" i="1"/>
  <c r="E6537" i="1"/>
  <c r="E6541" i="1"/>
  <c r="E6545" i="1"/>
  <c r="E6549" i="1"/>
  <c r="E6553" i="1"/>
  <c r="E6557" i="1"/>
  <c r="E6561" i="1"/>
  <c r="E6565" i="1"/>
  <c r="E6569" i="1"/>
  <c r="E6573" i="1"/>
  <c r="E6577" i="1"/>
  <c r="E6581" i="1"/>
  <c r="E6585" i="1"/>
  <c r="E6589" i="1"/>
  <c r="E6593" i="1"/>
  <c r="E6597" i="1"/>
  <c r="E6601" i="1"/>
  <c r="E6605" i="1"/>
  <c r="E6609" i="1"/>
  <c r="E6613" i="1"/>
  <c r="E6617" i="1"/>
  <c r="E6621" i="1"/>
  <c r="E6625" i="1"/>
  <c r="E6629" i="1"/>
  <c r="E6633" i="1"/>
  <c r="E6637" i="1"/>
  <c r="E6641" i="1"/>
  <c r="E6645" i="1"/>
  <c r="E6649" i="1"/>
  <c r="E6653" i="1"/>
  <c r="E6657" i="1"/>
  <c r="E6661" i="1"/>
  <c r="E6665" i="1"/>
  <c r="E6669" i="1"/>
  <c r="E6673" i="1"/>
  <c r="E6677" i="1"/>
  <c r="E6681" i="1"/>
  <c r="E6685" i="1"/>
  <c r="E6689" i="1"/>
  <c r="E6693" i="1"/>
  <c r="E6697" i="1"/>
  <c r="E6701" i="1"/>
  <c r="E6705" i="1"/>
  <c r="E6709" i="1"/>
  <c r="E6713" i="1"/>
  <c r="E6717" i="1"/>
  <c r="E6721" i="1"/>
  <c r="E6725" i="1"/>
  <c r="E6729" i="1"/>
  <c r="E6733" i="1"/>
  <c r="E6737" i="1"/>
  <c r="E6741" i="1"/>
  <c r="E6745" i="1"/>
  <c r="E6749" i="1"/>
  <c r="E6753" i="1"/>
  <c r="E6757" i="1"/>
  <c r="E6761" i="1"/>
  <c r="E6765" i="1"/>
  <c r="E6769" i="1"/>
  <c r="E6773" i="1"/>
  <c r="E6777" i="1"/>
  <c r="E6781" i="1"/>
  <c r="E6785" i="1"/>
  <c r="E6789" i="1"/>
  <c r="E6793" i="1"/>
  <c r="E6797" i="1"/>
  <c r="E6801" i="1"/>
  <c r="E6805" i="1"/>
  <c r="E6809" i="1"/>
  <c r="E6813" i="1"/>
  <c r="E6817" i="1"/>
  <c r="E6821" i="1"/>
  <c r="E6825" i="1"/>
  <c r="E6829" i="1"/>
  <c r="E6833" i="1"/>
  <c r="E6837" i="1"/>
  <c r="E6841" i="1"/>
  <c r="E6845" i="1"/>
  <c r="E6849" i="1"/>
  <c r="E6853" i="1"/>
  <c r="E6857" i="1"/>
  <c r="E6861" i="1"/>
  <c r="E6865" i="1"/>
  <c r="E6869" i="1"/>
  <c r="E6873" i="1"/>
  <c r="E6877" i="1"/>
  <c r="E6881" i="1"/>
  <c r="E6885" i="1"/>
  <c r="E6889" i="1"/>
  <c r="E6893" i="1"/>
  <c r="E6897" i="1"/>
  <c r="E6901" i="1"/>
  <c r="E6905" i="1"/>
  <c r="E6909" i="1"/>
  <c r="E6913" i="1"/>
  <c r="E6917" i="1"/>
  <c r="E6921" i="1"/>
  <c r="E6925" i="1"/>
  <c r="E6929" i="1"/>
  <c r="E6933" i="1"/>
  <c r="E6937" i="1"/>
  <c r="E6941" i="1"/>
  <c r="E6945" i="1"/>
  <c r="E6949" i="1"/>
  <c r="E6953" i="1"/>
  <c r="E6957" i="1"/>
  <c r="E6961" i="1"/>
  <c r="E6965" i="1"/>
  <c r="E6969" i="1"/>
  <c r="E6973" i="1"/>
  <c r="E6977" i="1"/>
  <c r="E6981" i="1"/>
  <c r="E6985" i="1"/>
  <c r="E6989" i="1"/>
  <c r="E6993" i="1"/>
  <c r="E6997" i="1"/>
  <c r="E7001" i="1"/>
  <c r="E7005" i="1"/>
  <c r="E7009" i="1"/>
  <c r="E7013" i="1"/>
  <c r="E7017" i="1"/>
  <c r="E7021" i="1"/>
  <c r="E7025" i="1"/>
  <c r="E7029" i="1"/>
  <c r="E7033" i="1"/>
  <c r="E7037" i="1"/>
  <c r="E7041" i="1"/>
  <c r="E7045" i="1"/>
  <c r="E7049" i="1"/>
  <c r="E7053" i="1"/>
  <c r="E7057" i="1"/>
  <c r="E7061" i="1"/>
  <c r="E7065" i="1"/>
  <c r="E7069" i="1"/>
  <c r="E7073" i="1"/>
  <c r="E7077" i="1"/>
  <c r="E7081" i="1"/>
  <c r="E7085" i="1"/>
  <c r="E7089" i="1"/>
  <c r="E7093" i="1"/>
  <c r="E7097" i="1"/>
  <c r="E7101" i="1"/>
  <c r="E7105" i="1"/>
  <c r="E7109" i="1"/>
  <c r="E7113" i="1"/>
  <c r="E7117" i="1"/>
  <c r="E7121" i="1"/>
  <c r="E7125" i="1"/>
  <c r="E7129" i="1"/>
  <c r="E7133" i="1"/>
  <c r="E7137" i="1"/>
  <c r="E7141" i="1"/>
  <c r="E7145" i="1"/>
  <c r="E7149" i="1"/>
  <c r="E7153" i="1"/>
  <c r="E7157" i="1"/>
  <c r="E7161" i="1"/>
  <c r="E7165" i="1"/>
  <c r="E7169" i="1"/>
  <c r="E7173" i="1"/>
  <c r="E7177" i="1"/>
  <c r="E7181" i="1"/>
  <c r="E7185" i="1"/>
  <c r="E7189" i="1"/>
  <c r="E7193" i="1"/>
  <c r="E7197" i="1"/>
  <c r="E7201" i="1"/>
  <c r="E7205" i="1"/>
  <c r="E7209" i="1"/>
  <c r="E7213" i="1"/>
  <c r="E7217" i="1"/>
  <c r="E7221" i="1"/>
  <c r="E7225" i="1"/>
  <c r="E7229" i="1"/>
  <c r="E7233" i="1"/>
  <c r="E7237" i="1"/>
  <c r="E7241" i="1"/>
  <c r="E7245" i="1"/>
  <c r="E7249" i="1"/>
  <c r="E7253" i="1"/>
  <c r="E7257" i="1"/>
  <c r="E7261" i="1"/>
  <c r="E7265" i="1"/>
  <c r="E7269" i="1"/>
  <c r="E7273" i="1"/>
  <c r="E7277" i="1"/>
  <c r="E7281" i="1"/>
  <c r="E7285" i="1"/>
  <c r="E7289" i="1"/>
  <c r="E7293" i="1"/>
  <c r="E7297" i="1"/>
  <c r="E7301" i="1"/>
  <c r="E7305" i="1"/>
  <c r="E7309" i="1"/>
  <c r="E7313" i="1"/>
  <c r="E7317" i="1"/>
  <c r="E7321" i="1"/>
  <c r="E7325" i="1"/>
  <c r="E7329" i="1"/>
  <c r="E7333" i="1"/>
  <c r="E7337" i="1"/>
  <c r="E7341" i="1"/>
  <c r="E7345" i="1"/>
  <c r="E7349" i="1"/>
  <c r="E7353" i="1"/>
  <c r="E7357" i="1"/>
  <c r="E7361" i="1"/>
  <c r="E7365" i="1"/>
  <c r="E7369" i="1"/>
  <c r="E7373" i="1"/>
  <c r="E7377" i="1"/>
  <c r="E7381" i="1"/>
  <c r="E7385" i="1"/>
  <c r="E7389" i="1"/>
  <c r="E7393" i="1"/>
  <c r="E7397" i="1"/>
  <c r="E7401" i="1"/>
  <c r="E7405" i="1"/>
  <c r="E7409" i="1"/>
  <c r="E7413" i="1"/>
  <c r="E7417" i="1"/>
  <c r="E7421" i="1"/>
  <c r="E7425" i="1"/>
  <c r="E7429" i="1"/>
  <c r="E7433" i="1"/>
  <c r="E7437" i="1"/>
  <c r="E7441" i="1"/>
  <c r="E7445" i="1"/>
  <c r="E7449" i="1"/>
  <c r="E7453" i="1"/>
  <c r="E7457" i="1"/>
  <c r="E7461" i="1"/>
  <c r="E7465" i="1"/>
  <c r="E7469" i="1"/>
  <c r="E7473" i="1"/>
  <c r="E7477" i="1"/>
  <c r="E7481" i="1"/>
  <c r="E7485" i="1"/>
  <c r="E7489" i="1"/>
  <c r="E7493" i="1"/>
  <c r="E7497" i="1"/>
  <c r="E7501" i="1"/>
  <c r="E7505" i="1"/>
  <c r="E7509" i="1"/>
  <c r="E7513" i="1"/>
  <c r="E7517" i="1"/>
  <c r="E7521" i="1"/>
  <c r="E7525" i="1"/>
  <c r="E7529" i="1"/>
  <c r="E7533" i="1"/>
  <c r="E7537" i="1"/>
  <c r="E7541" i="1"/>
  <c r="E7545" i="1"/>
  <c r="E7549" i="1"/>
  <c r="E7553" i="1"/>
  <c r="E7557" i="1"/>
  <c r="E7561" i="1"/>
  <c r="E7565" i="1"/>
  <c r="E7569" i="1"/>
  <c r="E7573" i="1"/>
  <c r="E7577" i="1"/>
  <c r="E7581" i="1"/>
  <c r="E7585" i="1"/>
  <c r="E7589" i="1"/>
  <c r="E7593" i="1"/>
  <c r="E7597" i="1"/>
  <c r="E7601" i="1"/>
  <c r="E7605" i="1"/>
  <c r="E7609" i="1"/>
  <c r="E7613" i="1"/>
  <c r="E7617" i="1"/>
  <c r="E7621" i="1"/>
  <c r="E7625" i="1"/>
  <c r="E7629" i="1"/>
  <c r="E7633" i="1"/>
  <c r="E7637" i="1"/>
  <c r="E7641" i="1"/>
  <c r="E7645" i="1"/>
  <c r="E7649" i="1"/>
  <c r="E7653" i="1"/>
  <c r="E7657" i="1"/>
  <c r="E7661" i="1"/>
  <c r="E7665" i="1"/>
  <c r="E7669" i="1"/>
  <c r="E7673" i="1"/>
  <c r="E7677" i="1"/>
  <c r="E7681" i="1"/>
  <c r="E7685" i="1"/>
  <c r="E7689" i="1"/>
  <c r="E7693" i="1"/>
  <c r="E7697" i="1"/>
  <c r="E7701" i="1"/>
  <c r="E7705" i="1"/>
  <c r="E7709" i="1"/>
  <c r="E7713" i="1"/>
  <c r="E7717" i="1"/>
  <c r="E7721" i="1"/>
  <c r="E7725" i="1"/>
  <c r="E7729" i="1"/>
  <c r="E7733" i="1"/>
  <c r="E7737" i="1"/>
  <c r="E7741" i="1"/>
  <c r="E7745" i="1"/>
  <c r="E7749" i="1"/>
  <c r="E7753" i="1"/>
  <c r="E7757" i="1"/>
  <c r="E7761" i="1"/>
  <c r="E7765" i="1"/>
  <c r="E7769" i="1"/>
  <c r="E7773" i="1"/>
  <c r="E7777" i="1"/>
  <c r="E7781" i="1"/>
  <c r="E7785" i="1"/>
  <c r="E7789" i="1"/>
  <c r="E7793" i="1"/>
  <c r="E7797" i="1"/>
  <c r="E7801" i="1"/>
  <c r="E7805" i="1"/>
  <c r="E7809" i="1"/>
  <c r="E7813" i="1"/>
  <c r="E7817" i="1"/>
  <c r="E7821" i="1"/>
  <c r="E7825" i="1"/>
  <c r="E7829" i="1"/>
  <c r="E7833" i="1"/>
  <c r="E7837" i="1"/>
  <c r="E7841" i="1"/>
  <c r="E7845" i="1"/>
  <c r="E7849" i="1"/>
  <c r="E7853" i="1"/>
  <c r="E7857" i="1"/>
  <c r="E7861" i="1"/>
  <c r="E7865" i="1"/>
  <c r="E7869" i="1"/>
  <c r="E7873" i="1"/>
  <c r="E7877" i="1"/>
  <c r="E7881" i="1"/>
  <c r="E7885" i="1"/>
  <c r="E7889" i="1"/>
  <c r="E7893" i="1"/>
  <c r="E7897" i="1"/>
  <c r="E7901" i="1"/>
  <c r="E7905" i="1"/>
  <c r="E7909" i="1"/>
  <c r="E7913" i="1"/>
  <c r="E7917" i="1"/>
  <c r="E7921" i="1"/>
  <c r="E7925" i="1"/>
  <c r="E7929" i="1"/>
  <c r="E7933" i="1"/>
  <c r="E7937" i="1"/>
  <c r="E7941" i="1"/>
  <c r="E7945" i="1"/>
  <c r="E7949" i="1"/>
  <c r="E7953" i="1"/>
  <c r="E7957" i="1"/>
  <c r="E7961" i="1"/>
  <c r="E7965" i="1"/>
  <c r="E7969" i="1"/>
  <c r="E7973" i="1"/>
  <c r="E7977" i="1"/>
  <c r="E7981" i="1"/>
  <c r="E7985" i="1"/>
  <c r="E7989" i="1"/>
  <c r="E7993" i="1"/>
  <c r="E7997" i="1"/>
  <c r="E8001" i="1"/>
  <c r="E8005" i="1"/>
  <c r="E8009" i="1"/>
  <c r="E8013" i="1"/>
  <c r="E8017" i="1"/>
  <c r="E8021" i="1"/>
  <c r="E8025" i="1"/>
  <c r="E8029" i="1"/>
  <c r="E8033" i="1"/>
  <c r="E8037" i="1"/>
  <c r="E8041" i="1"/>
  <c r="E8045" i="1"/>
  <c r="E8049" i="1"/>
  <c r="E8053" i="1"/>
  <c r="E8057" i="1"/>
  <c r="E8061" i="1"/>
  <c r="E8065" i="1"/>
  <c r="E8069" i="1"/>
  <c r="E8073" i="1"/>
  <c r="E8077" i="1"/>
  <c r="E8081" i="1"/>
  <c r="E8085" i="1"/>
  <c r="E8089" i="1"/>
  <c r="E8093" i="1"/>
  <c r="E8097" i="1"/>
  <c r="E8101" i="1"/>
  <c r="E8105" i="1"/>
  <c r="E8109" i="1"/>
  <c r="E8113" i="1"/>
  <c r="E8117" i="1"/>
  <c r="E8121" i="1"/>
  <c r="E8125" i="1"/>
  <c r="E8129" i="1"/>
  <c r="E8133" i="1"/>
  <c r="E8137" i="1"/>
  <c r="E8141" i="1"/>
  <c r="E8145" i="1"/>
  <c r="E8149" i="1"/>
  <c r="E8153" i="1"/>
  <c r="E8157" i="1"/>
  <c r="E8161" i="1"/>
  <c r="E8165" i="1"/>
  <c r="E8169" i="1"/>
  <c r="E8173" i="1"/>
  <c r="E8177" i="1"/>
  <c r="E8181" i="1"/>
  <c r="E8185" i="1"/>
  <c r="E8189" i="1"/>
  <c r="E8193" i="1"/>
  <c r="E8197" i="1"/>
  <c r="E8201" i="1"/>
  <c r="E8205" i="1"/>
  <c r="E8209" i="1"/>
  <c r="E8213" i="1"/>
  <c r="E8217" i="1"/>
  <c r="E8221" i="1"/>
  <c r="E8225" i="1"/>
  <c r="E8229" i="1"/>
  <c r="E8233" i="1"/>
  <c r="E8237" i="1"/>
  <c r="E8241" i="1"/>
  <c r="E8245" i="1"/>
  <c r="E8249" i="1"/>
  <c r="E8253" i="1"/>
  <c r="E8257" i="1"/>
  <c r="E8261" i="1"/>
  <c r="E8265" i="1"/>
  <c r="E8269" i="1"/>
  <c r="E8273" i="1"/>
  <c r="E8277" i="1"/>
  <c r="E8281" i="1"/>
  <c r="E8285" i="1"/>
  <c r="E8289" i="1"/>
  <c r="E8293" i="1"/>
  <c r="E8297" i="1"/>
  <c r="E8301" i="1"/>
  <c r="E8305" i="1"/>
  <c r="E8309" i="1"/>
  <c r="E8313" i="1"/>
  <c r="E8317" i="1"/>
  <c r="E8321" i="1"/>
  <c r="E8325" i="1"/>
  <c r="E8329" i="1"/>
  <c r="E8333" i="1"/>
  <c r="E8337" i="1"/>
  <c r="E8341" i="1"/>
  <c r="E8345" i="1"/>
  <c r="E8349" i="1"/>
  <c r="E8353" i="1"/>
  <c r="E8357" i="1"/>
  <c r="E8361" i="1"/>
  <c r="E8365" i="1"/>
  <c r="E8369" i="1"/>
  <c r="E8373" i="1"/>
  <c r="E8377" i="1"/>
  <c r="E8381" i="1"/>
  <c r="E8385" i="1"/>
  <c r="E8389" i="1"/>
  <c r="E8393" i="1"/>
  <c r="E8397" i="1"/>
  <c r="E8401" i="1"/>
  <c r="E8405" i="1"/>
  <c r="E8409" i="1"/>
  <c r="E8413" i="1"/>
  <c r="E8417" i="1"/>
  <c r="E8421" i="1"/>
  <c r="E8425" i="1"/>
  <c r="E8429" i="1"/>
  <c r="E8433" i="1"/>
  <c r="E8437" i="1"/>
  <c r="E8441" i="1"/>
  <c r="E8445" i="1"/>
  <c r="E8449" i="1"/>
  <c r="E8453" i="1"/>
  <c r="E8457" i="1"/>
  <c r="E8461" i="1"/>
  <c r="E8465" i="1"/>
  <c r="E8469" i="1"/>
  <c r="E8473" i="1"/>
  <c r="E8477" i="1"/>
  <c r="E8481" i="1"/>
  <c r="E8485" i="1"/>
  <c r="E8489" i="1"/>
  <c r="E8493" i="1"/>
  <c r="E8497" i="1"/>
  <c r="E8501" i="1"/>
  <c r="E8505" i="1"/>
  <c r="E8509" i="1"/>
  <c r="E8513" i="1"/>
  <c r="E8517" i="1"/>
  <c r="E8521" i="1"/>
  <c r="E8525" i="1"/>
  <c r="E8529" i="1"/>
  <c r="E8533" i="1"/>
  <c r="E8537" i="1"/>
  <c r="E8541" i="1"/>
  <c r="E8545" i="1"/>
  <c r="E8549" i="1"/>
  <c r="E8553" i="1"/>
  <c r="E8557" i="1"/>
  <c r="E8561" i="1"/>
  <c r="E8565" i="1"/>
  <c r="E8569" i="1"/>
  <c r="E8573" i="1"/>
  <c r="E8577" i="1"/>
  <c r="E8581" i="1"/>
  <c r="E8585" i="1"/>
  <c r="E8589" i="1"/>
  <c r="E8593" i="1"/>
  <c r="E8597" i="1"/>
  <c r="E8601" i="1"/>
  <c r="E8605" i="1"/>
  <c r="E8609" i="1"/>
  <c r="E8613" i="1"/>
  <c r="E8617" i="1"/>
  <c r="E8621" i="1"/>
  <c r="E8625" i="1"/>
  <c r="E8629" i="1"/>
  <c r="E8633" i="1"/>
  <c r="E8637" i="1"/>
  <c r="E8641" i="1"/>
  <c r="E8645" i="1"/>
  <c r="E8649" i="1"/>
  <c r="E8653" i="1"/>
  <c r="E8657" i="1"/>
  <c r="E8661" i="1"/>
  <c r="E8665" i="1"/>
  <c r="E8669" i="1"/>
  <c r="E8673" i="1"/>
  <c r="E8677" i="1"/>
  <c r="E8681" i="1"/>
  <c r="E8685" i="1"/>
  <c r="E8689" i="1"/>
  <c r="E8693" i="1"/>
  <c r="E8697" i="1"/>
  <c r="E8701" i="1"/>
  <c r="E8705" i="1"/>
  <c r="E8709" i="1"/>
  <c r="E8713" i="1"/>
  <c r="E8717" i="1"/>
  <c r="E8721" i="1"/>
  <c r="E8725" i="1"/>
  <c r="E8729" i="1"/>
  <c r="E8733" i="1"/>
  <c r="E8737" i="1"/>
  <c r="E8741" i="1"/>
  <c r="E8745" i="1"/>
  <c r="E8749" i="1"/>
  <c r="E8753" i="1"/>
  <c r="E8757" i="1"/>
  <c r="E8761" i="1"/>
  <c r="G21" i="1"/>
  <c r="F21" i="1"/>
  <c r="G13" i="1"/>
  <c r="F13" i="1"/>
  <c r="G5" i="1"/>
  <c r="F5" i="1"/>
  <c r="G20" i="1"/>
  <c r="F20" i="1"/>
  <c r="G12" i="1"/>
  <c r="F12" i="1"/>
  <c r="G4" i="1"/>
  <c r="F4" i="1"/>
  <c r="G30" i="1"/>
  <c r="F30" i="1"/>
  <c r="G34" i="1"/>
  <c r="F34" i="1"/>
  <c r="G38" i="1"/>
  <c r="F38" i="1"/>
  <c r="G42" i="1"/>
  <c r="F42" i="1"/>
  <c r="F46" i="1"/>
  <c r="G46" i="1"/>
  <c r="G50" i="1"/>
  <c r="F50" i="1"/>
  <c r="G52" i="1"/>
  <c r="F52" i="1"/>
  <c r="G56" i="1"/>
  <c r="F56" i="1"/>
  <c r="G60" i="1"/>
  <c r="F60" i="1"/>
  <c r="G64" i="1"/>
  <c r="F64" i="1"/>
  <c r="G66" i="1"/>
  <c r="F66" i="1"/>
  <c r="G70" i="1"/>
  <c r="F70" i="1"/>
  <c r="G74" i="1"/>
  <c r="F74" i="1"/>
  <c r="G80" i="1"/>
  <c r="F80" i="1"/>
  <c r="G84" i="1"/>
  <c r="F84" i="1"/>
  <c r="G88" i="1"/>
  <c r="F88" i="1"/>
  <c r="G90" i="1"/>
  <c r="F90" i="1"/>
  <c r="G94" i="1"/>
  <c r="F94" i="1"/>
  <c r="G98" i="1"/>
  <c r="F98" i="1"/>
  <c r="G102" i="1"/>
  <c r="F102" i="1"/>
  <c r="G106" i="1"/>
  <c r="F106" i="1"/>
  <c r="F110" i="1"/>
  <c r="G110" i="1"/>
  <c r="G114" i="1"/>
  <c r="F114" i="1"/>
  <c r="G118" i="1"/>
  <c r="F118" i="1"/>
  <c r="G122" i="1"/>
  <c r="F122" i="1"/>
  <c r="G126" i="1"/>
  <c r="F126" i="1"/>
  <c r="G130" i="1"/>
  <c r="F130" i="1"/>
  <c r="G134" i="1"/>
  <c r="F134" i="1"/>
  <c r="G138" i="1"/>
  <c r="F138" i="1"/>
  <c r="F142" i="1"/>
  <c r="G142" i="1"/>
  <c r="G146" i="1"/>
  <c r="F146" i="1"/>
  <c r="G150" i="1"/>
  <c r="F150" i="1"/>
  <c r="G154" i="1"/>
  <c r="F154" i="1"/>
  <c r="G158" i="1"/>
  <c r="F158" i="1"/>
  <c r="G162" i="1"/>
  <c r="F162" i="1"/>
  <c r="G168" i="1"/>
  <c r="F168" i="1"/>
  <c r="G172" i="1"/>
  <c r="F172" i="1"/>
  <c r="G176" i="1"/>
  <c r="F176" i="1"/>
  <c r="G180" i="1"/>
  <c r="F180" i="1"/>
  <c r="G184" i="1"/>
  <c r="F184" i="1"/>
  <c r="G188" i="1"/>
  <c r="F188" i="1"/>
  <c r="G192" i="1"/>
  <c r="F192" i="1"/>
  <c r="G196" i="1"/>
  <c r="F196" i="1"/>
  <c r="G200" i="1"/>
  <c r="F200" i="1"/>
  <c r="G206" i="1"/>
  <c r="F206" i="1"/>
  <c r="G210" i="1"/>
  <c r="F210" i="1"/>
  <c r="G214" i="1"/>
  <c r="F214" i="1"/>
  <c r="G218" i="1"/>
  <c r="F218" i="1"/>
  <c r="G222" i="1"/>
  <c r="F222" i="1"/>
  <c r="G226" i="1"/>
  <c r="F226" i="1"/>
  <c r="G230" i="1"/>
  <c r="F230" i="1"/>
  <c r="G234" i="1"/>
  <c r="F234" i="1"/>
  <c r="G238" i="1"/>
  <c r="F238" i="1"/>
  <c r="G240" i="1"/>
  <c r="F240" i="1"/>
  <c r="G244" i="1"/>
  <c r="F244" i="1"/>
  <c r="G248" i="1"/>
  <c r="F248" i="1"/>
  <c r="G252" i="1"/>
  <c r="F252" i="1"/>
  <c r="G254" i="1"/>
  <c r="F254" i="1"/>
  <c r="G258" i="1"/>
  <c r="F258" i="1"/>
  <c r="G262" i="1"/>
  <c r="F262" i="1"/>
  <c r="G266" i="1"/>
  <c r="F266" i="1"/>
  <c r="G268" i="1"/>
  <c r="F268" i="1"/>
  <c r="G272" i="1"/>
  <c r="F272" i="1"/>
  <c r="G276" i="1"/>
  <c r="F276" i="1"/>
  <c r="G280" i="1"/>
  <c r="F280" i="1"/>
  <c r="G284" i="1"/>
  <c r="F284" i="1"/>
  <c r="G288" i="1"/>
  <c r="F288" i="1"/>
  <c r="G292" i="1"/>
  <c r="F292" i="1"/>
  <c r="G296" i="1"/>
  <c r="F296" i="1"/>
  <c r="G300" i="1"/>
  <c r="F300" i="1"/>
  <c r="G304" i="1"/>
  <c r="F304" i="1"/>
  <c r="G308" i="1"/>
  <c r="F308" i="1"/>
  <c r="G310" i="1"/>
  <c r="F310" i="1"/>
  <c r="G314" i="1"/>
  <c r="F314" i="1"/>
  <c r="G320" i="1"/>
  <c r="F320" i="1"/>
  <c r="G324" i="1"/>
  <c r="F324" i="1"/>
  <c r="G328" i="1"/>
  <c r="F328" i="1"/>
  <c r="G332" i="1"/>
  <c r="F332" i="1"/>
  <c r="G336" i="1"/>
  <c r="F336" i="1"/>
  <c r="G340" i="1"/>
  <c r="F340" i="1"/>
  <c r="G344" i="1"/>
  <c r="F344" i="1"/>
  <c r="G348" i="1"/>
  <c r="F348" i="1"/>
  <c r="G352" i="1"/>
  <c r="F352" i="1"/>
  <c r="G356" i="1"/>
  <c r="F356" i="1"/>
  <c r="G362" i="1"/>
  <c r="F362" i="1"/>
  <c r="G366" i="1"/>
  <c r="F366" i="1"/>
  <c r="G370" i="1"/>
  <c r="F370" i="1"/>
  <c r="G376" i="1"/>
  <c r="F376" i="1"/>
  <c r="G380" i="1"/>
  <c r="F380" i="1"/>
  <c r="G384" i="1"/>
  <c r="F384" i="1"/>
  <c r="G388" i="1"/>
  <c r="F388" i="1"/>
  <c r="G392" i="1"/>
  <c r="F392" i="1"/>
  <c r="G396" i="1"/>
  <c r="F396" i="1"/>
  <c r="G400" i="1"/>
  <c r="F400" i="1"/>
  <c r="G404" i="1"/>
  <c r="F404" i="1"/>
  <c r="G408" i="1"/>
  <c r="F408" i="1"/>
  <c r="G412" i="1"/>
  <c r="F412" i="1"/>
  <c r="G416" i="1"/>
  <c r="F416" i="1"/>
  <c r="G420" i="1"/>
  <c r="F420" i="1"/>
  <c r="G424" i="1"/>
  <c r="F424" i="1"/>
  <c r="G428" i="1"/>
  <c r="F428" i="1"/>
  <c r="F430" i="1"/>
  <c r="G430" i="1"/>
  <c r="G434" i="1"/>
  <c r="F434" i="1"/>
  <c r="G438" i="1"/>
  <c r="F438" i="1"/>
  <c r="G444" i="1"/>
  <c r="F444" i="1"/>
  <c r="G448" i="1"/>
  <c r="F448" i="1"/>
  <c r="G450" i="1"/>
  <c r="F450" i="1"/>
  <c r="G454" i="1"/>
  <c r="F454" i="1"/>
  <c r="G458" i="1"/>
  <c r="F458" i="1"/>
  <c r="G462" i="1"/>
  <c r="F462" i="1"/>
  <c r="G466" i="1"/>
  <c r="F466" i="1"/>
  <c r="G470" i="1"/>
  <c r="F470" i="1"/>
  <c r="G474" i="1"/>
  <c r="F474" i="1"/>
  <c r="G478" i="1"/>
  <c r="F478" i="1"/>
  <c r="G482" i="1"/>
  <c r="F482" i="1"/>
  <c r="G486" i="1"/>
  <c r="F486" i="1"/>
  <c r="G490" i="1"/>
  <c r="F490" i="1"/>
  <c r="G494" i="1"/>
  <c r="F494" i="1"/>
  <c r="G498" i="1"/>
  <c r="F498" i="1"/>
  <c r="G502" i="1"/>
  <c r="F502" i="1"/>
  <c r="G506" i="1"/>
  <c r="F506" i="1"/>
  <c r="G510" i="1"/>
  <c r="F510" i="1"/>
  <c r="G514" i="1"/>
  <c r="F514" i="1"/>
  <c r="G518" i="1"/>
  <c r="F518" i="1"/>
  <c r="G522" i="1"/>
  <c r="F522" i="1"/>
  <c r="F526" i="1"/>
  <c r="G526" i="1"/>
  <c r="G530" i="1"/>
  <c r="F530" i="1"/>
  <c r="G534" i="1"/>
  <c r="F534" i="1"/>
  <c r="G538" i="1"/>
  <c r="F538" i="1"/>
  <c r="G542" i="1"/>
  <c r="F542" i="1"/>
  <c r="G548" i="1"/>
  <c r="F548" i="1"/>
  <c r="G552" i="1"/>
  <c r="F552" i="1"/>
  <c r="G556" i="1"/>
  <c r="F556" i="1"/>
  <c r="G558" i="1"/>
  <c r="F558" i="1"/>
  <c r="G562" i="1"/>
  <c r="F562" i="1"/>
  <c r="G566" i="1"/>
  <c r="F566" i="1"/>
  <c r="G570" i="1"/>
  <c r="F570" i="1"/>
  <c r="G574" i="1"/>
  <c r="F574" i="1"/>
  <c r="G578" i="1"/>
  <c r="F578" i="1"/>
  <c r="G584" i="1"/>
  <c r="F584" i="1"/>
  <c r="G586" i="1"/>
  <c r="F586" i="1"/>
  <c r="G592" i="1"/>
  <c r="F592" i="1"/>
  <c r="G596" i="1"/>
  <c r="F596" i="1"/>
  <c r="G600" i="1"/>
  <c r="F600" i="1"/>
  <c r="G604" i="1"/>
  <c r="F604" i="1"/>
  <c r="G608" i="1"/>
  <c r="F608" i="1"/>
  <c r="G614" i="1"/>
  <c r="F614" i="1"/>
  <c r="G618" i="1"/>
  <c r="F618" i="1"/>
  <c r="G624" i="1"/>
  <c r="F624" i="1"/>
  <c r="G628" i="1"/>
  <c r="F628" i="1"/>
  <c r="G632" i="1"/>
  <c r="F632" i="1"/>
  <c r="G636" i="1"/>
  <c r="F636" i="1"/>
  <c r="G640" i="1"/>
  <c r="F640" i="1"/>
  <c r="G644" i="1"/>
  <c r="F644" i="1"/>
  <c r="G648" i="1"/>
  <c r="F648" i="1"/>
  <c r="G652" i="1"/>
  <c r="F652" i="1"/>
  <c r="G656" i="1"/>
  <c r="F656" i="1"/>
  <c r="G660" i="1"/>
  <c r="F660" i="1"/>
  <c r="G664" i="1"/>
  <c r="F664" i="1"/>
  <c r="G668" i="1"/>
  <c r="F668" i="1"/>
  <c r="G672" i="1"/>
  <c r="F672" i="1"/>
  <c r="G676" i="1"/>
  <c r="F676" i="1"/>
  <c r="G680" i="1"/>
  <c r="F680" i="1"/>
  <c r="G684" i="1"/>
  <c r="F684" i="1"/>
  <c r="G688" i="1"/>
  <c r="F688" i="1"/>
  <c r="G692" i="1"/>
  <c r="F692" i="1"/>
  <c r="G696" i="1"/>
  <c r="F696" i="1"/>
  <c r="G700" i="1"/>
  <c r="F700" i="1"/>
  <c r="G704" i="1"/>
  <c r="F704" i="1"/>
  <c r="G706" i="1"/>
  <c r="F706" i="1"/>
  <c r="G710" i="1"/>
  <c r="F710" i="1"/>
  <c r="G714" i="1"/>
  <c r="F714" i="1"/>
  <c r="G718" i="1"/>
  <c r="F718" i="1"/>
  <c r="G722" i="1"/>
  <c r="F722" i="1"/>
  <c r="G726" i="1"/>
  <c r="F726" i="1"/>
  <c r="G730" i="1"/>
  <c r="F730" i="1"/>
  <c r="G736" i="1"/>
  <c r="F736" i="1"/>
  <c r="G740" i="1"/>
  <c r="F740" i="1"/>
  <c r="G744" i="1"/>
  <c r="F744" i="1"/>
  <c r="G748" i="1"/>
  <c r="F748" i="1"/>
  <c r="G750" i="1"/>
  <c r="F750" i="1"/>
  <c r="G754" i="1"/>
  <c r="F754" i="1"/>
  <c r="G758" i="1"/>
  <c r="F758" i="1"/>
  <c r="G762" i="1"/>
  <c r="F762" i="1"/>
  <c r="G766" i="1"/>
  <c r="F766" i="1"/>
  <c r="G770" i="1"/>
  <c r="F770" i="1"/>
  <c r="G774" i="1"/>
  <c r="F774" i="1"/>
  <c r="G778" i="1"/>
  <c r="F778" i="1"/>
  <c r="G782" i="1"/>
  <c r="F782" i="1"/>
  <c r="G786" i="1"/>
  <c r="F786" i="1"/>
  <c r="G790" i="1"/>
  <c r="F790" i="1"/>
  <c r="G794" i="1"/>
  <c r="F794" i="1"/>
  <c r="G798" i="1"/>
  <c r="F798" i="1"/>
  <c r="G802" i="1"/>
  <c r="F802" i="1"/>
  <c r="G806" i="1"/>
  <c r="F806" i="1"/>
  <c r="G810" i="1"/>
  <c r="F810" i="1"/>
  <c r="G816" i="1"/>
  <c r="F816" i="1"/>
  <c r="G820" i="1"/>
  <c r="F820" i="1"/>
  <c r="G824" i="1"/>
  <c r="F824" i="1"/>
  <c r="G828" i="1"/>
  <c r="F828" i="1"/>
  <c r="G832" i="1"/>
  <c r="F832" i="1"/>
  <c r="G838" i="1"/>
  <c r="F838" i="1"/>
  <c r="G842" i="1"/>
  <c r="F842" i="1"/>
  <c r="G846" i="1"/>
  <c r="F846" i="1"/>
  <c r="G850" i="1"/>
  <c r="F850" i="1"/>
  <c r="G854" i="1"/>
  <c r="F854" i="1"/>
  <c r="G858" i="1"/>
  <c r="F858" i="1"/>
  <c r="G864" i="1"/>
  <c r="F864" i="1"/>
  <c r="G866" i="1"/>
  <c r="F866" i="1"/>
  <c r="G872" i="1"/>
  <c r="F872" i="1"/>
  <c r="G874" i="1"/>
  <c r="F874" i="1"/>
  <c r="F878" i="1"/>
  <c r="G878" i="1"/>
  <c r="G882" i="1"/>
  <c r="F882" i="1"/>
  <c r="G886" i="1"/>
  <c r="F886" i="1"/>
  <c r="G890" i="1"/>
  <c r="F890" i="1"/>
  <c r="G896" i="1"/>
  <c r="F896" i="1"/>
  <c r="G900" i="1"/>
  <c r="F900" i="1"/>
  <c r="G904" i="1"/>
  <c r="F904" i="1"/>
  <c r="G908" i="1"/>
  <c r="F908" i="1"/>
  <c r="G912" i="1"/>
  <c r="F912" i="1"/>
  <c r="G916" i="1"/>
  <c r="F916" i="1"/>
  <c r="G920" i="1"/>
  <c r="F920" i="1"/>
  <c r="G924" i="1"/>
  <c r="F924" i="1"/>
  <c r="G928" i="1"/>
  <c r="F928" i="1"/>
  <c r="G930" i="1"/>
  <c r="F930" i="1"/>
  <c r="G934" i="1"/>
  <c r="F934" i="1"/>
  <c r="G938" i="1"/>
  <c r="F938" i="1"/>
  <c r="G942" i="1"/>
  <c r="F942" i="1"/>
  <c r="G946" i="1"/>
  <c r="F946" i="1"/>
  <c r="G950" i="1"/>
  <c r="F950" i="1"/>
  <c r="G954" i="1"/>
  <c r="F954" i="1"/>
  <c r="G958" i="1"/>
  <c r="F958" i="1"/>
  <c r="G962" i="1"/>
  <c r="F962" i="1"/>
  <c r="G968" i="1"/>
  <c r="F968" i="1"/>
  <c r="G972" i="1"/>
  <c r="F972" i="1"/>
  <c r="G976" i="1"/>
  <c r="F976" i="1"/>
  <c r="G980" i="1"/>
  <c r="F980" i="1"/>
  <c r="G984" i="1"/>
  <c r="F984" i="1"/>
  <c r="G988" i="1"/>
  <c r="F988" i="1"/>
  <c r="G990" i="1"/>
  <c r="F990" i="1"/>
  <c r="G994" i="1"/>
  <c r="F994" i="1"/>
  <c r="G998" i="1"/>
  <c r="F998" i="1"/>
  <c r="G1002" i="1"/>
  <c r="F1002" i="1"/>
  <c r="G1004" i="1"/>
  <c r="F1004" i="1"/>
  <c r="G1008" i="1"/>
  <c r="F1008" i="1"/>
  <c r="G1012" i="1"/>
  <c r="F1012" i="1"/>
  <c r="G1016" i="1"/>
  <c r="F1016" i="1"/>
  <c r="G1020" i="1"/>
  <c r="F1020" i="1"/>
  <c r="G1024" i="1"/>
  <c r="F1024" i="1"/>
  <c r="G1028" i="1"/>
  <c r="F1028" i="1"/>
  <c r="G1032" i="1"/>
  <c r="F1032" i="1"/>
  <c r="G1036" i="1"/>
  <c r="F1036" i="1"/>
  <c r="G1040" i="1"/>
  <c r="F1040" i="1"/>
  <c r="G1044" i="1"/>
  <c r="F1044" i="1"/>
  <c r="G1048" i="1"/>
  <c r="F1048" i="1"/>
  <c r="G1052" i="1"/>
  <c r="F1052" i="1"/>
  <c r="G1054" i="1"/>
  <c r="F1054" i="1"/>
  <c r="G1058" i="1"/>
  <c r="F1058" i="1"/>
  <c r="G1062" i="1"/>
  <c r="F1062" i="1"/>
  <c r="G1066" i="1"/>
  <c r="F1066" i="1"/>
  <c r="G1070" i="1"/>
  <c r="F1070" i="1"/>
  <c r="G1074" i="1"/>
  <c r="F1074" i="1"/>
  <c r="G1078" i="1"/>
  <c r="F1078" i="1"/>
  <c r="G1084" i="1"/>
  <c r="F1084" i="1"/>
  <c r="G1088" i="1"/>
  <c r="F1088" i="1"/>
  <c r="G1092" i="1"/>
  <c r="F1092" i="1"/>
  <c r="G1098" i="1"/>
  <c r="F1098" i="1"/>
  <c r="F1102" i="1"/>
  <c r="G1102" i="1"/>
  <c r="G1106" i="1"/>
  <c r="F1106" i="1"/>
  <c r="G1110" i="1"/>
  <c r="F1110" i="1"/>
  <c r="G1114" i="1"/>
  <c r="F1114" i="1"/>
  <c r="G1118" i="1"/>
  <c r="F1118" i="1"/>
  <c r="G1122" i="1"/>
  <c r="F1122" i="1"/>
  <c r="G1126" i="1"/>
  <c r="F1126" i="1"/>
  <c r="G1132" i="1"/>
  <c r="F1132" i="1"/>
  <c r="G1136" i="1"/>
  <c r="F1136" i="1"/>
  <c r="G1138" i="1"/>
  <c r="F1138" i="1"/>
  <c r="G1142" i="1"/>
  <c r="F1142" i="1"/>
  <c r="G1146" i="1"/>
  <c r="F1146" i="1"/>
  <c r="G1148" i="1"/>
  <c r="F1148" i="1"/>
  <c r="G1152" i="1"/>
  <c r="F1152" i="1"/>
  <c r="F1156" i="1"/>
  <c r="G1156" i="1"/>
  <c r="G1160" i="1"/>
  <c r="F1160" i="1"/>
  <c r="G1162" i="1"/>
  <c r="F1162" i="1"/>
  <c r="F1166" i="1"/>
  <c r="G1166" i="1"/>
  <c r="G1170" i="1"/>
  <c r="F1170" i="1"/>
  <c r="F1172" i="1"/>
  <c r="G1172" i="1"/>
  <c r="G1176" i="1"/>
  <c r="F1176" i="1"/>
  <c r="G1180" i="1"/>
  <c r="F1180" i="1"/>
  <c r="G1184" i="1"/>
  <c r="F1184" i="1"/>
  <c r="F1188" i="1"/>
  <c r="G1188" i="1"/>
  <c r="G1192" i="1"/>
  <c r="F1192" i="1"/>
  <c r="G1196" i="1"/>
  <c r="F1196" i="1"/>
  <c r="G1200" i="1"/>
  <c r="F1200" i="1"/>
  <c r="F1204" i="1"/>
  <c r="G1204" i="1"/>
  <c r="G1208" i="1"/>
  <c r="F1208" i="1"/>
  <c r="G1210" i="1"/>
  <c r="F1210" i="1"/>
  <c r="G1214" i="1"/>
  <c r="F1214" i="1"/>
  <c r="G1218" i="1"/>
  <c r="F1218" i="1"/>
  <c r="G1222" i="1"/>
  <c r="F1222" i="1"/>
  <c r="G1226" i="1"/>
  <c r="F1226" i="1"/>
  <c r="F1230" i="1"/>
  <c r="G1230" i="1"/>
  <c r="G1234" i="1"/>
  <c r="F1234" i="1"/>
  <c r="G1238" i="1"/>
  <c r="F1238" i="1"/>
  <c r="G1242" i="1"/>
  <c r="F1242" i="1"/>
  <c r="G1246" i="1"/>
  <c r="F1246" i="1"/>
  <c r="G1250" i="1"/>
  <c r="F1250" i="1"/>
  <c r="G1254" i="1"/>
  <c r="F1254" i="1"/>
  <c r="G1260" i="1"/>
  <c r="F1260" i="1"/>
  <c r="G1264" i="1"/>
  <c r="F1264" i="1"/>
  <c r="G1266" i="1"/>
  <c r="F1266" i="1"/>
  <c r="G1270" i="1"/>
  <c r="F1270" i="1"/>
  <c r="G1274" i="1"/>
  <c r="F1274" i="1"/>
  <c r="G1278" i="1"/>
  <c r="F1278" i="1"/>
  <c r="G1282" i="1"/>
  <c r="F1282" i="1"/>
  <c r="G1286" i="1"/>
  <c r="F1286" i="1"/>
  <c r="G1290" i="1"/>
  <c r="F1290" i="1"/>
  <c r="F1294" i="1"/>
  <c r="G1294" i="1"/>
  <c r="G1298" i="1"/>
  <c r="F1298" i="1"/>
  <c r="G1302" i="1"/>
  <c r="F1302" i="1"/>
  <c r="G1306" i="1"/>
  <c r="F1306" i="1"/>
  <c r="G1310" i="1"/>
  <c r="F1310" i="1"/>
  <c r="G1314" i="1"/>
  <c r="F1314" i="1"/>
  <c r="G1318" i="1"/>
  <c r="F1318" i="1"/>
  <c r="G1322" i="1"/>
  <c r="F1322" i="1"/>
  <c r="F1326" i="1"/>
  <c r="G1326" i="1"/>
  <c r="G1330" i="1"/>
  <c r="F1330" i="1"/>
  <c r="G1334" i="1"/>
  <c r="F1334" i="1"/>
  <c r="G1338" i="1"/>
  <c r="F1338" i="1"/>
  <c r="G1342" i="1"/>
  <c r="F1342" i="1"/>
  <c r="G1346" i="1"/>
  <c r="F1346" i="1"/>
  <c r="G1350" i="1"/>
  <c r="F1350" i="1"/>
  <c r="G1354" i="1"/>
  <c r="F1354" i="1"/>
  <c r="G1356" i="1"/>
  <c r="F1356" i="1"/>
  <c r="G1360" i="1"/>
  <c r="F1360" i="1"/>
  <c r="F1364" i="1"/>
  <c r="G1364" i="1"/>
  <c r="G1368" i="1"/>
  <c r="F1368" i="1"/>
  <c r="G1372" i="1"/>
  <c r="F1372" i="1"/>
  <c r="G1376" i="1"/>
  <c r="F1376" i="1"/>
  <c r="G1378" i="1"/>
  <c r="F1378" i="1"/>
  <c r="G1382" i="1"/>
  <c r="F1382" i="1"/>
  <c r="G1386" i="1"/>
  <c r="F1386" i="1"/>
  <c r="F1390" i="1"/>
  <c r="G1390" i="1"/>
  <c r="G1394" i="1"/>
  <c r="F1394" i="1"/>
  <c r="G1398" i="1"/>
  <c r="F1398" i="1"/>
  <c r="G1402" i="1"/>
  <c r="F1402" i="1"/>
  <c r="G1406" i="1"/>
  <c r="F1406" i="1"/>
  <c r="G1410" i="1"/>
  <c r="F1410" i="1"/>
  <c r="G1414" i="1"/>
  <c r="F1414" i="1"/>
  <c r="G1418" i="1"/>
  <c r="F1418" i="1"/>
  <c r="F1422" i="1"/>
  <c r="G1422" i="1"/>
  <c r="G1426" i="1"/>
  <c r="F1426" i="1"/>
  <c r="G1430" i="1"/>
  <c r="F1430" i="1"/>
  <c r="G1434" i="1"/>
  <c r="F1434" i="1"/>
  <c r="G1440" i="1"/>
  <c r="F1440" i="1"/>
  <c r="F1444" i="1"/>
  <c r="G1444" i="1"/>
  <c r="G1448" i="1"/>
  <c r="F1448" i="1"/>
  <c r="G1452" i="1"/>
  <c r="F1452" i="1"/>
  <c r="G1456" i="1"/>
  <c r="F1456" i="1"/>
  <c r="F1460" i="1"/>
  <c r="G1460" i="1"/>
  <c r="G1464" i="1"/>
  <c r="F1464" i="1"/>
  <c r="G1468" i="1"/>
  <c r="F1468" i="1"/>
  <c r="G1472" i="1"/>
  <c r="F1472" i="1"/>
  <c r="F1476" i="1"/>
  <c r="G1476" i="1"/>
  <c r="G1480" i="1"/>
  <c r="F1480" i="1"/>
  <c r="G1484" i="1"/>
  <c r="F1484" i="1"/>
  <c r="G1488" i="1"/>
  <c r="F1488" i="1"/>
  <c r="G1494" i="1"/>
  <c r="F1494" i="1"/>
  <c r="G1498" i="1"/>
  <c r="F1498" i="1"/>
  <c r="G1502" i="1"/>
  <c r="F1502" i="1"/>
  <c r="G1504" i="1"/>
  <c r="F1504" i="1"/>
  <c r="F1508" i="1"/>
  <c r="G1508" i="1"/>
  <c r="G1512" i="1"/>
  <c r="F1512" i="1"/>
  <c r="G1516" i="1"/>
  <c r="F1516" i="1"/>
  <c r="G1520" i="1"/>
  <c r="F1520" i="1"/>
  <c r="F1524" i="1"/>
  <c r="G1524" i="1"/>
  <c r="G1528" i="1"/>
  <c r="F1528" i="1"/>
  <c r="G1532" i="1"/>
  <c r="F1532" i="1"/>
  <c r="G1536" i="1"/>
  <c r="F1536" i="1"/>
  <c r="G1540" i="1"/>
  <c r="F1540" i="1"/>
  <c r="G1544" i="1"/>
  <c r="F1544" i="1"/>
  <c r="G1548" i="1"/>
  <c r="F1548" i="1"/>
  <c r="G1552" i="1"/>
  <c r="F1552" i="1"/>
  <c r="G1556" i="1"/>
  <c r="F1556" i="1"/>
  <c r="G1560" i="1"/>
  <c r="F1560" i="1"/>
  <c r="G1564" i="1"/>
  <c r="F1564" i="1"/>
  <c r="G1568" i="1"/>
  <c r="F1568" i="1"/>
  <c r="G1572" i="1"/>
  <c r="F1572" i="1"/>
  <c r="G1576" i="1"/>
  <c r="F1576" i="1"/>
  <c r="G1580" i="1"/>
  <c r="F1580" i="1"/>
  <c r="G1584" i="1"/>
  <c r="F1584" i="1"/>
  <c r="G1588" i="1"/>
  <c r="F1588" i="1"/>
  <c r="G1592" i="1"/>
  <c r="F1592" i="1"/>
  <c r="G1596" i="1"/>
  <c r="F1596" i="1"/>
  <c r="G1598" i="1"/>
  <c r="F1598" i="1"/>
  <c r="G1602" i="1"/>
  <c r="F1602" i="1"/>
  <c r="G1606" i="1"/>
  <c r="F1606" i="1"/>
  <c r="G1610" i="1"/>
  <c r="F1610" i="1"/>
  <c r="F1614" i="1"/>
  <c r="G1614" i="1"/>
  <c r="G1620" i="1"/>
  <c r="F1620" i="1"/>
  <c r="G1624" i="1"/>
  <c r="F1624" i="1"/>
  <c r="G1628" i="1"/>
  <c r="F1628" i="1"/>
  <c r="G1630" i="1"/>
  <c r="F1630" i="1"/>
  <c r="G1634" i="1"/>
  <c r="F1634" i="1"/>
  <c r="G1638" i="1"/>
  <c r="F1638" i="1"/>
  <c r="G1642" i="1"/>
  <c r="F1642" i="1"/>
  <c r="G1646" i="1"/>
  <c r="F1646" i="1"/>
  <c r="F1650" i="1"/>
  <c r="G1650" i="1"/>
  <c r="G1654" i="1"/>
  <c r="F1654" i="1"/>
  <c r="G1658" i="1"/>
  <c r="F1658" i="1"/>
  <c r="G1662" i="1"/>
  <c r="F1662" i="1"/>
  <c r="G1666" i="1"/>
  <c r="F1666" i="1"/>
  <c r="F1670" i="1"/>
  <c r="G1670" i="1"/>
  <c r="G1676" i="1"/>
  <c r="F1676" i="1"/>
  <c r="G1680" i="1"/>
  <c r="F1680" i="1"/>
  <c r="G1684" i="1"/>
  <c r="F1684" i="1"/>
  <c r="F1688" i="1"/>
  <c r="G1688" i="1"/>
  <c r="G1692" i="1"/>
  <c r="F1692" i="1"/>
  <c r="G1696" i="1"/>
  <c r="F1696" i="1"/>
  <c r="G1698" i="1"/>
  <c r="F1698" i="1"/>
  <c r="G1702" i="1"/>
  <c r="F1702" i="1"/>
  <c r="G1706" i="1"/>
  <c r="F1706" i="1"/>
  <c r="G1710" i="1"/>
  <c r="F1710" i="1"/>
  <c r="F1714" i="1"/>
  <c r="G1714" i="1"/>
  <c r="G1716" i="1"/>
  <c r="F1716" i="1"/>
  <c r="F1720" i="1"/>
  <c r="G1720" i="1"/>
  <c r="G1724" i="1"/>
  <c r="F1724" i="1"/>
  <c r="G1728" i="1"/>
  <c r="F1728" i="1"/>
  <c r="G1730" i="1"/>
  <c r="F1730" i="1"/>
  <c r="G1732" i="1"/>
  <c r="F1732" i="1"/>
  <c r="G1734" i="1"/>
  <c r="F1734" i="1"/>
  <c r="G1738" i="1"/>
  <c r="F1738" i="1"/>
  <c r="G1740" i="1"/>
  <c r="F1740" i="1"/>
  <c r="G1742" i="1"/>
  <c r="F1742" i="1"/>
  <c r="G1744" i="1"/>
  <c r="F1744" i="1"/>
  <c r="G1746" i="1"/>
  <c r="F1746" i="1"/>
  <c r="G1748" i="1"/>
  <c r="F1748" i="1"/>
  <c r="G1750" i="1"/>
  <c r="F1750" i="1"/>
  <c r="F1752" i="1"/>
  <c r="G1752" i="1"/>
  <c r="G1754" i="1"/>
  <c r="F1754" i="1"/>
  <c r="G1756" i="1"/>
  <c r="F1756" i="1"/>
  <c r="G1758" i="1"/>
  <c r="F1758" i="1"/>
  <c r="G1760" i="1"/>
  <c r="F1760" i="1"/>
  <c r="G1762" i="1"/>
  <c r="F1762" i="1"/>
  <c r="G1764" i="1"/>
  <c r="F1764" i="1"/>
  <c r="G1766" i="1"/>
  <c r="F1766" i="1"/>
  <c r="G1768" i="1"/>
  <c r="F1768" i="1"/>
  <c r="F1770" i="1"/>
  <c r="G1770" i="1"/>
  <c r="G1772" i="1"/>
  <c r="F1772" i="1"/>
  <c r="G1774" i="1"/>
  <c r="F1774" i="1"/>
  <c r="G1776" i="1"/>
  <c r="F1776" i="1"/>
  <c r="F1778" i="1"/>
  <c r="G1778" i="1"/>
  <c r="G1780" i="1"/>
  <c r="F1780" i="1"/>
  <c r="G1782" i="1"/>
  <c r="F1782" i="1"/>
  <c r="F1784" i="1"/>
  <c r="G1784" i="1"/>
  <c r="G1786" i="1"/>
  <c r="F1786" i="1"/>
  <c r="G1788" i="1"/>
  <c r="F1788" i="1"/>
  <c r="G1790" i="1"/>
  <c r="F1790" i="1"/>
  <c r="G1792" i="1"/>
  <c r="F1792" i="1"/>
  <c r="G1794" i="1"/>
  <c r="F1794" i="1"/>
  <c r="G1796" i="1"/>
  <c r="F1796" i="1"/>
  <c r="G1798" i="1"/>
  <c r="F1798" i="1"/>
  <c r="G1800" i="1"/>
  <c r="F1800" i="1"/>
  <c r="G1802" i="1"/>
  <c r="F1802" i="1"/>
  <c r="G1804" i="1"/>
  <c r="F1804" i="1"/>
  <c r="G1806" i="1"/>
  <c r="F1806" i="1"/>
  <c r="G1810" i="1"/>
  <c r="F1810" i="1"/>
  <c r="G1812" i="1"/>
  <c r="F1812" i="1"/>
  <c r="G1814" i="1"/>
  <c r="F1814" i="1"/>
  <c r="F1816" i="1"/>
  <c r="G1816" i="1"/>
  <c r="G1818" i="1"/>
  <c r="F1818" i="1"/>
  <c r="G1820" i="1"/>
  <c r="F1820" i="1"/>
  <c r="G1822" i="1"/>
  <c r="F1822" i="1"/>
  <c r="G1824" i="1"/>
  <c r="F1824" i="1"/>
  <c r="G1826" i="1"/>
  <c r="F1826" i="1"/>
  <c r="G1828" i="1"/>
  <c r="F1828" i="1"/>
  <c r="G1830" i="1"/>
  <c r="F1830" i="1"/>
  <c r="G1832" i="1"/>
  <c r="F1832" i="1"/>
  <c r="G1834" i="1"/>
  <c r="F1834" i="1"/>
  <c r="G1836" i="1"/>
  <c r="F1836" i="1"/>
  <c r="G1838" i="1"/>
  <c r="F1838" i="1"/>
  <c r="G1840" i="1"/>
  <c r="F1840" i="1"/>
  <c r="F1842" i="1"/>
  <c r="G1842" i="1"/>
  <c r="G1844" i="1"/>
  <c r="F1844" i="1"/>
  <c r="G1846" i="1"/>
  <c r="F1846" i="1"/>
  <c r="F1848" i="1"/>
  <c r="G1848" i="1"/>
  <c r="G1850" i="1"/>
  <c r="F1850" i="1"/>
  <c r="G1852" i="1"/>
  <c r="F1852" i="1"/>
  <c r="G1854" i="1"/>
  <c r="F1854" i="1"/>
  <c r="G1856" i="1"/>
  <c r="F1856" i="1"/>
  <c r="G1858" i="1"/>
  <c r="F1858" i="1"/>
  <c r="G1860" i="1"/>
  <c r="F1860" i="1"/>
  <c r="G1862" i="1"/>
  <c r="F1862" i="1"/>
  <c r="G1864" i="1"/>
  <c r="F1864" i="1"/>
  <c r="G1866" i="1"/>
  <c r="F1866" i="1"/>
  <c r="G1868" i="1"/>
  <c r="F1868" i="1"/>
  <c r="G1870" i="1"/>
  <c r="F1870" i="1"/>
  <c r="G1872" i="1"/>
  <c r="F1872" i="1"/>
  <c r="G1874" i="1"/>
  <c r="F1874" i="1"/>
  <c r="G1876" i="1"/>
  <c r="F1876" i="1"/>
  <c r="G1878" i="1"/>
  <c r="F1878" i="1"/>
  <c r="F1880" i="1"/>
  <c r="G1880" i="1"/>
  <c r="G1882" i="1"/>
  <c r="F1882" i="1"/>
  <c r="G1884" i="1"/>
  <c r="F1884" i="1"/>
  <c r="G1886" i="1"/>
  <c r="F1886" i="1"/>
  <c r="G1888" i="1"/>
  <c r="F1888" i="1"/>
  <c r="G1890" i="1"/>
  <c r="F1890" i="1"/>
  <c r="G1892" i="1"/>
  <c r="F1892" i="1"/>
  <c r="G1894" i="1"/>
  <c r="F1894" i="1"/>
  <c r="G1896" i="1"/>
  <c r="F1896" i="1"/>
  <c r="F1898" i="1"/>
  <c r="G1898" i="1"/>
  <c r="G1900" i="1"/>
  <c r="F1900" i="1"/>
  <c r="G1902" i="1"/>
  <c r="F1902" i="1"/>
  <c r="G1904" i="1"/>
  <c r="F1904" i="1"/>
  <c r="F1906" i="1"/>
  <c r="G1906" i="1"/>
  <c r="G1908" i="1"/>
  <c r="F1908" i="1"/>
  <c r="G1910" i="1"/>
  <c r="F1910" i="1"/>
  <c r="F1912" i="1"/>
  <c r="G1912" i="1"/>
  <c r="G1914" i="1"/>
  <c r="F1914" i="1"/>
  <c r="G1916" i="1"/>
  <c r="F1916" i="1"/>
  <c r="G1918" i="1"/>
  <c r="F1918" i="1"/>
  <c r="G1920" i="1"/>
  <c r="F1920" i="1"/>
  <c r="G1922" i="1"/>
  <c r="F1922" i="1"/>
  <c r="G1924" i="1"/>
  <c r="F1924" i="1"/>
  <c r="G1926" i="1"/>
  <c r="F1926" i="1"/>
  <c r="G1928" i="1"/>
  <c r="F1928" i="1"/>
  <c r="G1930" i="1"/>
  <c r="F1930" i="1"/>
  <c r="G1932" i="1"/>
  <c r="F1932" i="1"/>
  <c r="G1934" i="1"/>
  <c r="F1934" i="1"/>
  <c r="G1936" i="1"/>
  <c r="F1936" i="1"/>
  <c r="G1938" i="1"/>
  <c r="F1938" i="1"/>
  <c r="G1940" i="1"/>
  <c r="F1940" i="1"/>
  <c r="G1942" i="1"/>
  <c r="F1942" i="1"/>
  <c r="F1944" i="1"/>
  <c r="G1944" i="1"/>
  <c r="G1946" i="1"/>
  <c r="F1946" i="1"/>
  <c r="G1948" i="1"/>
  <c r="F1948" i="1"/>
  <c r="G1950" i="1"/>
  <c r="F1950" i="1"/>
  <c r="G1952" i="1"/>
  <c r="F1952" i="1"/>
  <c r="G1954" i="1"/>
  <c r="F1954" i="1"/>
  <c r="G1956" i="1"/>
  <c r="F1956" i="1"/>
  <c r="G1958" i="1"/>
  <c r="F1958" i="1"/>
  <c r="G1960" i="1"/>
  <c r="F1960" i="1"/>
  <c r="G1962" i="1"/>
  <c r="F1962" i="1"/>
  <c r="G1964" i="1"/>
  <c r="F1964" i="1"/>
  <c r="G1966" i="1"/>
  <c r="F1966" i="1"/>
  <c r="G1968" i="1"/>
  <c r="F1968" i="1"/>
  <c r="F1970" i="1"/>
  <c r="G1970" i="1"/>
  <c r="G1972" i="1"/>
  <c r="F1972" i="1"/>
  <c r="G1974" i="1"/>
  <c r="F1974" i="1"/>
  <c r="F1976" i="1"/>
  <c r="G1976" i="1"/>
  <c r="G1978" i="1"/>
  <c r="F1978" i="1"/>
  <c r="G1980" i="1"/>
  <c r="F1980" i="1"/>
  <c r="G1982" i="1"/>
  <c r="F1982" i="1"/>
  <c r="G1984" i="1"/>
  <c r="F1984" i="1"/>
  <c r="G1986" i="1"/>
  <c r="F1986" i="1"/>
  <c r="G1988" i="1"/>
  <c r="F1988" i="1"/>
  <c r="G1990" i="1"/>
  <c r="F1990" i="1"/>
  <c r="G1992" i="1"/>
  <c r="F1992" i="1"/>
  <c r="G1994" i="1"/>
  <c r="F1994" i="1"/>
  <c r="G1996" i="1"/>
  <c r="F1996" i="1"/>
  <c r="G1998" i="1"/>
  <c r="F1998" i="1"/>
  <c r="G2000" i="1"/>
  <c r="F2000" i="1"/>
  <c r="G2002" i="1"/>
  <c r="F2002" i="1"/>
  <c r="G2004" i="1"/>
  <c r="F2004" i="1"/>
  <c r="G2006" i="1"/>
  <c r="F2006" i="1"/>
  <c r="F2008" i="1"/>
  <c r="G2008" i="1"/>
  <c r="G2010" i="1"/>
  <c r="F2010" i="1"/>
  <c r="G2012" i="1"/>
  <c r="F2012" i="1"/>
  <c r="G2014" i="1"/>
  <c r="F2014" i="1"/>
  <c r="G2016" i="1"/>
  <c r="F2016" i="1"/>
  <c r="G2018" i="1"/>
  <c r="F2018" i="1"/>
  <c r="G2020" i="1"/>
  <c r="F2020" i="1"/>
  <c r="G2022" i="1"/>
  <c r="F2022" i="1"/>
  <c r="G2024" i="1"/>
  <c r="F2024" i="1"/>
  <c r="F2026" i="1"/>
  <c r="G2026" i="1"/>
  <c r="G2028" i="1"/>
  <c r="F2028" i="1"/>
  <c r="G2030" i="1"/>
  <c r="F2030" i="1"/>
  <c r="G2032" i="1"/>
  <c r="F2032" i="1"/>
  <c r="F2034" i="1"/>
  <c r="G2034" i="1"/>
  <c r="G2036" i="1"/>
  <c r="F2036" i="1"/>
  <c r="G2038" i="1"/>
  <c r="F2038" i="1"/>
  <c r="F2040" i="1"/>
  <c r="G2040" i="1"/>
  <c r="G2042" i="1"/>
  <c r="F2042" i="1"/>
  <c r="G2044" i="1"/>
  <c r="F2044" i="1"/>
  <c r="G2046" i="1"/>
  <c r="F2046" i="1"/>
  <c r="G2048" i="1"/>
  <c r="F2048" i="1"/>
  <c r="G2050" i="1"/>
  <c r="F2050" i="1"/>
  <c r="G2052" i="1"/>
  <c r="F2052" i="1"/>
  <c r="F2054" i="1"/>
  <c r="G2054" i="1"/>
  <c r="G2056" i="1"/>
  <c r="F2056" i="1"/>
  <c r="G2058" i="1"/>
  <c r="F2058" i="1"/>
  <c r="G2060" i="1"/>
  <c r="F2060" i="1"/>
  <c r="G2062" i="1"/>
  <c r="F2062" i="1"/>
  <c r="G2064" i="1"/>
  <c r="F2064" i="1"/>
  <c r="G2066" i="1"/>
  <c r="F2066" i="1"/>
  <c r="G2068" i="1"/>
  <c r="F2068" i="1"/>
  <c r="G2070" i="1"/>
  <c r="F2070" i="1"/>
  <c r="G2072" i="1"/>
  <c r="F2072" i="1"/>
  <c r="G2074" i="1"/>
  <c r="F2074" i="1"/>
  <c r="G2076" i="1"/>
  <c r="F2076" i="1"/>
  <c r="G2078" i="1"/>
  <c r="F2078" i="1"/>
  <c r="G2080" i="1"/>
  <c r="F2080" i="1"/>
  <c r="G2082" i="1"/>
  <c r="F2082" i="1"/>
  <c r="G2084" i="1"/>
  <c r="F2084" i="1"/>
  <c r="F2086" i="1"/>
  <c r="G2086" i="1"/>
  <c r="G2088" i="1"/>
  <c r="F2088" i="1"/>
  <c r="G2090" i="1"/>
  <c r="F2090" i="1"/>
  <c r="G2092" i="1"/>
  <c r="F2092" i="1"/>
  <c r="G2094" i="1"/>
  <c r="F2094" i="1"/>
  <c r="G2096" i="1"/>
  <c r="F2096" i="1"/>
  <c r="G2098" i="1"/>
  <c r="F2098" i="1"/>
  <c r="G2100" i="1"/>
  <c r="F2100" i="1"/>
  <c r="G2102" i="1"/>
  <c r="F2102" i="1"/>
  <c r="G2104" i="1"/>
  <c r="F2104" i="1"/>
  <c r="G2106" i="1"/>
  <c r="F2106" i="1"/>
  <c r="G2108" i="1"/>
  <c r="F2108" i="1"/>
  <c r="G2110" i="1"/>
  <c r="F2110" i="1"/>
  <c r="G2112" i="1"/>
  <c r="F2112" i="1"/>
  <c r="G2114" i="1"/>
  <c r="F2114" i="1"/>
  <c r="G2116" i="1"/>
  <c r="F2116" i="1"/>
  <c r="F2118" i="1"/>
  <c r="G2118" i="1"/>
  <c r="G2120" i="1"/>
  <c r="F2120" i="1"/>
  <c r="G2122" i="1"/>
  <c r="F2122" i="1"/>
  <c r="G2124" i="1"/>
  <c r="F2124" i="1"/>
  <c r="F2126" i="1"/>
  <c r="G2126" i="1"/>
  <c r="G2128" i="1"/>
  <c r="F2128" i="1"/>
  <c r="G2130" i="1"/>
  <c r="F2130" i="1"/>
  <c r="G2132" i="1"/>
  <c r="F2132" i="1"/>
  <c r="G2134" i="1"/>
  <c r="F2134" i="1"/>
  <c r="G2136" i="1"/>
  <c r="F2136" i="1"/>
  <c r="G2138" i="1"/>
  <c r="F2138" i="1"/>
  <c r="G2140" i="1"/>
  <c r="F2140" i="1"/>
  <c r="G2142" i="1"/>
  <c r="F2142" i="1"/>
  <c r="G2144" i="1"/>
  <c r="F2144" i="1"/>
  <c r="G2146" i="1"/>
  <c r="F2146" i="1"/>
  <c r="G2148" i="1"/>
  <c r="F2148" i="1"/>
  <c r="F2150" i="1"/>
  <c r="G2150" i="1"/>
  <c r="G2152" i="1"/>
  <c r="F2152" i="1"/>
  <c r="G2154" i="1"/>
  <c r="F2154" i="1"/>
  <c r="G2158" i="1"/>
  <c r="F2158" i="1"/>
  <c r="G2162" i="1"/>
  <c r="F2162" i="1"/>
  <c r="G2166" i="1"/>
  <c r="F2166" i="1"/>
  <c r="G2170" i="1"/>
  <c r="F2170" i="1"/>
  <c r="G2174" i="1"/>
  <c r="F2174" i="1"/>
  <c r="G2178" i="1"/>
  <c r="F2178" i="1"/>
  <c r="F2182" i="1"/>
  <c r="G2182" i="1"/>
  <c r="G2186" i="1"/>
  <c r="F2186" i="1"/>
  <c r="G2192" i="1"/>
  <c r="F2192" i="1"/>
  <c r="G2196" i="1"/>
  <c r="F2196" i="1"/>
  <c r="G2200" i="1"/>
  <c r="F2200" i="1"/>
  <c r="G2204" i="1"/>
  <c r="F2204" i="1"/>
  <c r="G2208" i="1"/>
  <c r="F2208" i="1"/>
  <c r="G2212" i="1"/>
  <c r="F2212" i="1"/>
  <c r="G2216" i="1"/>
  <c r="F2216" i="1"/>
  <c r="G2220" i="1"/>
  <c r="F2220" i="1"/>
  <c r="G2224" i="1"/>
  <c r="F2224" i="1"/>
  <c r="G2228" i="1"/>
  <c r="F2228" i="1"/>
  <c r="G2232" i="1"/>
  <c r="F2232" i="1"/>
  <c r="G2234" i="1"/>
  <c r="F2234" i="1"/>
  <c r="G2238" i="1"/>
  <c r="F2238" i="1"/>
  <c r="G2242" i="1"/>
  <c r="F2242" i="1"/>
  <c r="F2246" i="1"/>
  <c r="G2246" i="1"/>
  <c r="G2250" i="1"/>
  <c r="F2250" i="1"/>
  <c r="F2254" i="1"/>
  <c r="G2254" i="1"/>
  <c r="G2258" i="1"/>
  <c r="F2258" i="1"/>
  <c r="F2262" i="1"/>
  <c r="G2262" i="1"/>
  <c r="G2266" i="1"/>
  <c r="F2266" i="1"/>
  <c r="G2270" i="1"/>
  <c r="F2270" i="1"/>
  <c r="G2274" i="1"/>
  <c r="F2274" i="1"/>
  <c r="G2278" i="1"/>
  <c r="F2278" i="1"/>
  <c r="G2280" i="1"/>
  <c r="F2280" i="1"/>
  <c r="G2284" i="1"/>
  <c r="F2284" i="1"/>
  <c r="G2288" i="1"/>
  <c r="F2288" i="1"/>
  <c r="G2292" i="1"/>
  <c r="F2292" i="1"/>
  <c r="G2296" i="1"/>
  <c r="F2296" i="1"/>
  <c r="G2300" i="1"/>
  <c r="F2300" i="1"/>
  <c r="G2304" i="1"/>
  <c r="F2304" i="1"/>
  <c r="G2308" i="1"/>
  <c r="F2308" i="1"/>
  <c r="G2312" i="1"/>
  <c r="F2312" i="1"/>
  <c r="G2316" i="1"/>
  <c r="F2316" i="1"/>
  <c r="G2318" i="1"/>
  <c r="F2318" i="1"/>
  <c r="G2322" i="1"/>
  <c r="F2322" i="1"/>
  <c r="G2326" i="1"/>
  <c r="F2326" i="1"/>
  <c r="G2328" i="1"/>
  <c r="F2328" i="1"/>
  <c r="G2332" i="1"/>
  <c r="F2332" i="1"/>
  <c r="G2336" i="1"/>
  <c r="F2336" i="1"/>
  <c r="G2340" i="1"/>
  <c r="F2340" i="1"/>
  <c r="G2344" i="1"/>
  <c r="F2344" i="1"/>
  <c r="G2348" i="1"/>
  <c r="F2348" i="1"/>
  <c r="G2352" i="1"/>
  <c r="F2352" i="1"/>
  <c r="G2358" i="1"/>
  <c r="F2358" i="1"/>
  <c r="G2362" i="1"/>
  <c r="F2362" i="1"/>
  <c r="G2366" i="1"/>
  <c r="F2366" i="1"/>
  <c r="F2374" i="1"/>
  <c r="G2374" i="1"/>
  <c r="G2378" i="1"/>
  <c r="F2378" i="1"/>
  <c r="G2382" i="1"/>
  <c r="F2382" i="1"/>
  <c r="G2386" i="1"/>
  <c r="F2386" i="1"/>
  <c r="G2390" i="1"/>
  <c r="F2390" i="1"/>
  <c r="G2394" i="1"/>
  <c r="F2394" i="1"/>
  <c r="G2398" i="1"/>
  <c r="F2398" i="1"/>
  <c r="G2402" i="1"/>
  <c r="F2402" i="1"/>
  <c r="G2410" i="1"/>
  <c r="F2410" i="1"/>
  <c r="G2414" i="1"/>
  <c r="F2414" i="1"/>
  <c r="G2418" i="1"/>
  <c r="F2418" i="1"/>
  <c r="F2422" i="1"/>
  <c r="G2422" i="1"/>
  <c r="G2428" i="1"/>
  <c r="F2428" i="1"/>
  <c r="G2432" i="1"/>
  <c r="F2432" i="1"/>
  <c r="G2436" i="1"/>
  <c r="F2436" i="1"/>
  <c r="F2442" i="1"/>
  <c r="G2442" i="1"/>
  <c r="G2444" i="1"/>
  <c r="F2444" i="1"/>
  <c r="G2448" i="1"/>
  <c r="F2448" i="1"/>
  <c r="G2454" i="1"/>
  <c r="F2454" i="1"/>
  <c r="G2460" i="1"/>
  <c r="F2460" i="1"/>
  <c r="G2464" i="1"/>
  <c r="F2464" i="1"/>
  <c r="G2468" i="1"/>
  <c r="F2468" i="1"/>
  <c r="G2472" i="1"/>
  <c r="F2472" i="1"/>
  <c r="G2476" i="1"/>
  <c r="F2476" i="1"/>
  <c r="F2480" i="1"/>
  <c r="G2480" i="1"/>
  <c r="G2484" i="1"/>
  <c r="F2484" i="1"/>
  <c r="G2488" i="1"/>
  <c r="F2488" i="1"/>
  <c r="G2492" i="1"/>
  <c r="F2492" i="1"/>
  <c r="G2496" i="1"/>
  <c r="F2496" i="1"/>
  <c r="G2500" i="1"/>
  <c r="F2500" i="1"/>
  <c r="G2504" i="1"/>
  <c r="F2504" i="1"/>
  <c r="G2508" i="1"/>
  <c r="F2508" i="1"/>
  <c r="G2512" i="1"/>
  <c r="F2512" i="1"/>
  <c r="G2514" i="1"/>
  <c r="F2514" i="1"/>
  <c r="G2520" i="1"/>
  <c r="F2520" i="1"/>
  <c r="G2524" i="1"/>
  <c r="F2524" i="1"/>
  <c r="G2528" i="1"/>
  <c r="F2528" i="1"/>
  <c r="G2532" i="1"/>
  <c r="F2532" i="1"/>
  <c r="G2538" i="1"/>
  <c r="F2538" i="1"/>
  <c r="G2542" i="1"/>
  <c r="F2542" i="1"/>
  <c r="G2546" i="1"/>
  <c r="F2546" i="1"/>
  <c r="G2550" i="1"/>
  <c r="F2550" i="1"/>
  <c r="G2554" i="1"/>
  <c r="F2554" i="1"/>
  <c r="G2558" i="1"/>
  <c r="F2558" i="1"/>
  <c r="G2562" i="1"/>
  <c r="F2562" i="1"/>
  <c r="F2566" i="1"/>
  <c r="G2566" i="1"/>
  <c r="G2570" i="1"/>
  <c r="F2570" i="1"/>
  <c r="G2574" i="1"/>
  <c r="F2574" i="1"/>
  <c r="G2578" i="1"/>
  <c r="F2578" i="1"/>
  <c r="G2582" i="1"/>
  <c r="F2582" i="1"/>
  <c r="G2586" i="1"/>
  <c r="F2586" i="1"/>
  <c r="G2590" i="1"/>
  <c r="F2590" i="1"/>
  <c r="G2594" i="1"/>
  <c r="F2594" i="1"/>
  <c r="G2598" i="1"/>
  <c r="F2598" i="1"/>
  <c r="G2602" i="1"/>
  <c r="F2602" i="1"/>
  <c r="G2606" i="1"/>
  <c r="F2606" i="1"/>
  <c r="G2610" i="1"/>
  <c r="F2610" i="1"/>
  <c r="G2614" i="1"/>
  <c r="F2614" i="1"/>
  <c r="G2618" i="1"/>
  <c r="F2618" i="1"/>
  <c r="G2622" i="1"/>
  <c r="F2622" i="1"/>
  <c r="G2626" i="1"/>
  <c r="F2626" i="1"/>
  <c r="G2630" i="1"/>
  <c r="F2630" i="1"/>
  <c r="G2634" i="1"/>
  <c r="F2634" i="1"/>
  <c r="G2638" i="1"/>
  <c r="F2638" i="1"/>
  <c r="G2642" i="1"/>
  <c r="F2642" i="1"/>
  <c r="G2646" i="1"/>
  <c r="F2646" i="1"/>
  <c r="G2648" i="1"/>
  <c r="F2648" i="1"/>
  <c r="G2652" i="1"/>
  <c r="F2652" i="1"/>
  <c r="G2656" i="1"/>
  <c r="F2656" i="1"/>
  <c r="G2660" i="1"/>
  <c r="F2660" i="1"/>
  <c r="G2664" i="1"/>
  <c r="F2664" i="1"/>
  <c r="G2668" i="1"/>
  <c r="F2668" i="1"/>
  <c r="G2672" i="1"/>
  <c r="F2672" i="1"/>
  <c r="G2676" i="1"/>
  <c r="F2676" i="1"/>
  <c r="G2678" i="1"/>
  <c r="F2678" i="1"/>
  <c r="G2682" i="1"/>
  <c r="F2682" i="1"/>
  <c r="G2686" i="1"/>
  <c r="F2686" i="1"/>
  <c r="G2690" i="1"/>
  <c r="F2690" i="1"/>
  <c r="G2694" i="1"/>
  <c r="F2694" i="1"/>
  <c r="G2698" i="1"/>
  <c r="F2698" i="1"/>
  <c r="G2702" i="1"/>
  <c r="F2702" i="1"/>
  <c r="G2706" i="1"/>
  <c r="F2706" i="1"/>
  <c r="G2708" i="1"/>
  <c r="F2708" i="1"/>
  <c r="G2712" i="1"/>
  <c r="F2712" i="1"/>
  <c r="G2716" i="1"/>
  <c r="F2716" i="1"/>
  <c r="G2720" i="1"/>
  <c r="F2720" i="1"/>
  <c r="G2722" i="1"/>
  <c r="F2722" i="1"/>
  <c r="G2726" i="1"/>
  <c r="F2726" i="1"/>
  <c r="G2730" i="1"/>
  <c r="F2730" i="1"/>
  <c r="G2734" i="1"/>
  <c r="F2734" i="1"/>
  <c r="G2738" i="1"/>
  <c r="F2738" i="1"/>
  <c r="G2740" i="1"/>
  <c r="F2740" i="1"/>
  <c r="G2744" i="1"/>
  <c r="F2744" i="1"/>
  <c r="G2748" i="1"/>
  <c r="F2748" i="1"/>
  <c r="G2750" i="1"/>
  <c r="F2750" i="1"/>
  <c r="G2756" i="1"/>
  <c r="F2756" i="1"/>
  <c r="G2758" i="1"/>
  <c r="F2758" i="1"/>
  <c r="G2762" i="1"/>
  <c r="F2762" i="1"/>
  <c r="G2766" i="1"/>
  <c r="F2766" i="1"/>
  <c r="G2770" i="1"/>
  <c r="F2770" i="1"/>
  <c r="G2774" i="1"/>
  <c r="F2774" i="1"/>
  <c r="G2778" i="1"/>
  <c r="F2778" i="1"/>
  <c r="G2782" i="1"/>
  <c r="F2782" i="1"/>
  <c r="G2786" i="1"/>
  <c r="F2786" i="1"/>
  <c r="G2790" i="1"/>
  <c r="F2790" i="1"/>
  <c r="G2794" i="1"/>
  <c r="F2794" i="1"/>
  <c r="G2796" i="1"/>
  <c r="F2796" i="1"/>
  <c r="G2800" i="1"/>
  <c r="F2800" i="1"/>
  <c r="G2804" i="1"/>
  <c r="F2804" i="1"/>
  <c r="G2808" i="1"/>
  <c r="F2808" i="1"/>
  <c r="G2812" i="1"/>
  <c r="F2812" i="1"/>
  <c r="G2816" i="1"/>
  <c r="F2816" i="1"/>
  <c r="G2820" i="1"/>
  <c r="F2820" i="1"/>
  <c r="G2824" i="1"/>
  <c r="F2824" i="1"/>
  <c r="G2828" i="1"/>
  <c r="F2828" i="1"/>
  <c r="F2832" i="1"/>
  <c r="G2832" i="1"/>
  <c r="G2836" i="1"/>
  <c r="F2836" i="1"/>
  <c r="G2838" i="1"/>
  <c r="F2838" i="1"/>
  <c r="G2842" i="1"/>
  <c r="F2842" i="1"/>
  <c r="G2848" i="1"/>
  <c r="F2848" i="1"/>
  <c r="G2852" i="1"/>
  <c r="F2852" i="1"/>
  <c r="G2856" i="1"/>
  <c r="F2856" i="1"/>
  <c r="G2860" i="1"/>
  <c r="F2860" i="1"/>
  <c r="G2864" i="1"/>
  <c r="F2864" i="1"/>
  <c r="G2868" i="1"/>
  <c r="F2868" i="1"/>
  <c r="G2872" i="1"/>
  <c r="F2872" i="1"/>
  <c r="G2876" i="1"/>
  <c r="F2876" i="1"/>
  <c r="G2880" i="1"/>
  <c r="F2880" i="1"/>
  <c r="G2884" i="1"/>
  <c r="F2884" i="1"/>
  <c r="F2888" i="1"/>
  <c r="G2888" i="1"/>
  <c r="G2892" i="1"/>
  <c r="F2892" i="1"/>
  <c r="G2896" i="1"/>
  <c r="F2896" i="1"/>
  <c r="G2900" i="1"/>
  <c r="F2900" i="1"/>
  <c r="G2904" i="1"/>
  <c r="F2904" i="1"/>
  <c r="G2908" i="1"/>
  <c r="F2908" i="1"/>
  <c r="G2912" i="1"/>
  <c r="F2912" i="1"/>
  <c r="F2916" i="1"/>
  <c r="G2916" i="1"/>
  <c r="G2920" i="1"/>
  <c r="F2920" i="1"/>
  <c r="G2924" i="1"/>
  <c r="F2924" i="1"/>
  <c r="G2928" i="1"/>
  <c r="F2928" i="1"/>
  <c r="G2932" i="1"/>
  <c r="F2932" i="1"/>
  <c r="G2936" i="1"/>
  <c r="F2936" i="1"/>
  <c r="G2940" i="1"/>
  <c r="F2940" i="1"/>
  <c r="G2942" i="1"/>
  <c r="F2942" i="1"/>
  <c r="G2946" i="1"/>
  <c r="F2946" i="1"/>
  <c r="G2950" i="1"/>
  <c r="F2950" i="1"/>
  <c r="G2956" i="1"/>
  <c r="F2956" i="1"/>
  <c r="G2960" i="1"/>
  <c r="F2960" i="1"/>
  <c r="G2964" i="1"/>
  <c r="F2964" i="1"/>
  <c r="G2968" i="1"/>
  <c r="F2968" i="1"/>
  <c r="G2972" i="1"/>
  <c r="F2972" i="1"/>
  <c r="G2976" i="1"/>
  <c r="F2976" i="1"/>
  <c r="G2980" i="1"/>
  <c r="F2980" i="1"/>
  <c r="G2984" i="1"/>
  <c r="F2984" i="1"/>
  <c r="G2988" i="1"/>
  <c r="F2988" i="1"/>
  <c r="G2992" i="1"/>
  <c r="F2992" i="1"/>
  <c r="G2996" i="1"/>
  <c r="F2996" i="1"/>
  <c r="G3000" i="1"/>
  <c r="F3000" i="1"/>
  <c r="G3004" i="1"/>
  <c r="F3004" i="1"/>
  <c r="G3006" i="1"/>
  <c r="F3006" i="1"/>
  <c r="G3010" i="1"/>
  <c r="F3010" i="1"/>
  <c r="G3014" i="1"/>
  <c r="F3014" i="1"/>
  <c r="G3018" i="1"/>
  <c r="F3018" i="1"/>
  <c r="G3024" i="1"/>
  <c r="F3024" i="1"/>
  <c r="G3026" i="1"/>
  <c r="F3026" i="1"/>
  <c r="G3030" i="1"/>
  <c r="F3030" i="1"/>
  <c r="G3034" i="1"/>
  <c r="F3034" i="1"/>
  <c r="G3036" i="1"/>
  <c r="F3036" i="1"/>
  <c r="G3040" i="1"/>
  <c r="F3040" i="1"/>
  <c r="G3044" i="1"/>
  <c r="F3044" i="1"/>
  <c r="F3048" i="1"/>
  <c r="G3048" i="1"/>
  <c r="G3052" i="1"/>
  <c r="F3052" i="1"/>
  <c r="F3058" i="1"/>
  <c r="G3058" i="1"/>
  <c r="G3062" i="1"/>
  <c r="F3062" i="1"/>
  <c r="G3066" i="1"/>
  <c r="F3066" i="1"/>
  <c r="G3070" i="1"/>
  <c r="F3070" i="1"/>
  <c r="G3074" i="1"/>
  <c r="F3074" i="1"/>
  <c r="G3078" i="1"/>
  <c r="F3078" i="1"/>
  <c r="G3082" i="1"/>
  <c r="F3082" i="1"/>
  <c r="G3086" i="1"/>
  <c r="F3086" i="1"/>
  <c r="G3090" i="1"/>
  <c r="F3090" i="1"/>
  <c r="G3094" i="1"/>
  <c r="F3094" i="1"/>
  <c r="G3098" i="1"/>
  <c r="F3098" i="1"/>
  <c r="G3102" i="1"/>
  <c r="F3102" i="1"/>
  <c r="G3106" i="1"/>
  <c r="F3106" i="1"/>
  <c r="G3110" i="1"/>
  <c r="F3110" i="1"/>
  <c r="G3114" i="1"/>
  <c r="F3114" i="1"/>
  <c r="G3118" i="1"/>
  <c r="F3118" i="1"/>
  <c r="G3122" i="1"/>
  <c r="F3122" i="1"/>
  <c r="G3126" i="1"/>
  <c r="F3126" i="1"/>
  <c r="G3130" i="1"/>
  <c r="F3130" i="1"/>
  <c r="G3134" i="1"/>
  <c r="F3134" i="1"/>
  <c r="G3138" i="1"/>
  <c r="F3138" i="1"/>
  <c r="G3140" i="1"/>
  <c r="F3140" i="1"/>
  <c r="G3144" i="1"/>
  <c r="F3144" i="1"/>
  <c r="G3148" i="1"/>
  <c r="F3148" i="1"/>
  <c r="F3152" i="1"/>
  <c r="G3152" i="1"/>
  <c r="G3154" i="1"/>
  <c r="F3154" i="1"/>
  <c r="G3158" i="1"/>
  <c r="F3158" i="1"/>
  <c r="F3162" i="1"/>
  <c r="G3162" i="1"/>
  <c r="G3164" i="1"/>
  <c r="F3164" i="1"/>
  <c r="G3168" i="1"/>
  <c r="F3168" i="1"/>
  <c r="F3172" i="1"/>
  <c r="G3172" i="1"/>
  <c r="G3176" i="1"/>
  <c r="F3176" i="1"/>
  <c r="G3180" i="1"/>
  <c r="F3180" i="1"/>
  <c r="G3184" i="1"/>
  <c r="F3184" i="1"/>
  <c r="G3188" i="1"/>
  <c r="F3188" i="1"/>
  <c r="G3192" i="1"/>
  <c r="F3192" i="1"/>
  <c r="G3196" i="1"/>
  <c r="F3196" i="1"/>
  <c r="G3200" i="1"/>
  <c r="F3200" i="1"/>
  <c r="G3204" i="1"/>
  <c r="F3204" i="1"/>
  <c r="G3208" i="1"/>
  <c r="F3208" i="1"/>
  <c r="G3212" i="1"/>
  <c r="F3212" i="1"/>
  <c r="G3216" i="1"/>
  <c r="F3216" i="1"/>
  <c r="G3218" i="1"/>
  <c r="F3218" i="1"/>
  <c r="G3222" i="1"/>
  <c r="F3222" i="1"/>
  <c r="G3226" i="1"/>
  <c r="F3226" i="1"/>
  <c r="G3230" i="1"/>
  <c r="F3230" i="1"/>
  <c r="G3234" i="1"/>
  <c r="F3234" i="1"/>
  <c r="G3238" i="1"/>
  <c r="F3238" i="1"/>
  <c r="G3242" i="1"/>
  <c r="F3242" i="1"/>
  <c r="G3246" i="1"/>
  <c r="F3246" i="1"/>
  <c r="G3250" i="1"/>
  <c r="F3250" i="1"/>
  <c r="G3254" i="1"/>
  <c r="F3254" i="1"/>
  <c r="G3258" i="1"/>
  <c r="F3258" i="1"/>
  <c r="G3264" i="1"/>
  <c r="F3264" i="1"/>
  <c r="F3268" i="1"/>
  <c r="G3268" i="1"/>
  <c r="G3272" i="1"/>
  <c r="F3272" i="1"/>
  <c r="G3276" i="1"/>
  <c r="F3276" i="1"/>
  <c r="G3280" i="1"/>
  <c r="F3280" i="1"/>
  <c r="G3284" i="1"/>
  <c r="F3284" i="1"/>
  <c r="G3288" i="1"/>
  <c r="F3288" i="1"/>
  <c r="G3292" i="1"/>
  <c r="F3292" i="1"/>
  <c r="G3296" i="1"/>
  <c r="F3296" i="1"/>
  <c r="G3300" i="1"/>
  <c r="F3300" i="1"/>
  <c r="F3304" i="1"/>
  <c r="G3304" i="1"/>
  <c r="G3308" i="1"/>
  <c r="F3308" i="1"/>
  <c r="G3312" i="1"/>
  <c r="F3312" i="1"/>
  <c r="G3316" i="1"/>
  <c r="F3316" i="1"/>
  <c r="G3320" i="1"/>
  <c r="F3320" i="1"/>
  <c r="G3326" i="1"/>
  <c r="F3326" i="1"/>
  <c r="G3330" i="1"/>
  <c r="F3330" i="1"/>
  <c r="G3334" i="1"/>
  <c r="F3334" i="1"/>
  <c r="G3338" i="1"/>
  <c r="F3338" i="1"/>
  <c r="G3342" i="1"/>
  <c r="F3342" i="1"/>
  <c r="G3346" i="1"/>
  <c r="F3346" i="1"/>
  <c r="G3350" i="1"/>
  <c r="F3350" i="1"/>
  <c r="G3354" i="1"/>
  <c r="F3354" i="1"/>
  <c r="G3356" i="1"/>
  <c r="F3356" i="1"/>
  <c r="G3360" i="1"/>
  <c r="F3360" i="1"/>
  <c r="G3364" i="1"/>
  <c r="F3364" i="1"/>
  <c r="G3368" i="1"/>
  <c r="F3368" i="1"/>
  <c r="G3372" i="1"/>
  <c r="F3372" i="1"/>
  <c r="G3376" i="1"/>
  <c r="F3376" i="1"/>
  <c r="G3380" i="1"/>
  <c r="F3380" i="1"/>
  <c r="G3384" i="1"/>
  <c r="F3384" i="1"/>
  <c r="G3388" i="1"/>
  <c r="F3388" i="1"/>
  <c r="G3392" i="1"/>
  <c r="F3392" i="1"/>
  <c r="G3396" i="1"/>
  <c r="F3396" i="1"/>
  <c r="F3400" i="1"/>
  <c r="G3400" i="1"/>
  <c r="G3404" i="1"/>
  <c r="F3404" i="1"/>
  <c r="G3408" i="1"/>
  <c r="F3408" i="1"/>
  <c r="G3412" i="1"/>
  <c r="F3412" i="1"/>
  <c r="G3416" i="1"/>
  <c r="F3416" i="1"/>
  <c r="G3420" i="1"/>
  <c r="F3420" i="1"/>
  <c r="G3424" i="1"/>
  <c r="F3424" i="1"/>
  <c r="F3428" i="1"/>
  <c r="G3428" i="1"/>
  <c r="G3432" i="1"/>
  <c r="F3432" i="1"/>
  <c r="G3436" i="1"/>
  <c r="F3436" i="1"/>
  <c r="G3440" i="1"/>
  <c r="F3440" i="1"/>
  <c r="G3444" i="1"/>
  <c r="F3444" i="1"/>
  <c r="G3448" i="1"/>
  <c r="F3448" i="1"/>
  <c r="G3452" i="1"/>
  <c r="F3452" i="1"/>
  <c r="G3456" i="1"/>
  <c r="F3456" i="1"/>
  <c r="G3460" i="1"/>
  <c r="F3460" i="1"/>
  <c r="G3464" i="1"/>
  <c r="F3464" i="1"/>
  <c r="G3468" i="1"/>
  <c r="F3468" i="1"/>
  <c r="G3472" i="1"/>
  <c r="F3472" i="1"/>
  <c r="G3476" i="1"/>
  <c r="F3476" i="1"/>
  <c r="G3480" i="1"/>
  <c r="F3480" i="1"/>
  <c r="G3484" i="1"/>
  <c r="F3484" i="1"/>
  <c r="G3488" i="1"/>
  <c r="F3488" i="1"/>
  <c r="G3492" i="1"/>
  <c r="F3492" i="1"/>
  <c r="G3496" i="1"/>
  <c r="F3496" i="1"/>
  <c r="G3500" i="1"/>
  <c r="F3500" i="1"/>
  <c r="G3504" i="1"/>
  <c r="F3504" i="1"/>
  <c r="G3508" i="1"/>
  <c r="F3508" i="1"/>
  <c r="G3512" i="1"/>
  <c r="F3512" i="1"/>
  <c r="G3516" i="1"/>
  <c r="F3516" i="1"/>
  <c r="G3520" i="1"/>
  <c r="F3520" i="1"/>
  <c r="G3524" i="1"/>
  <c r="F3524" i="1"/>
  <c r="G3530" i="1"/>
  <c r="F3530" i="1"/>
  <c r="G3534" i="1"/>
  <c r="F3534" i="1"/>
  <c r="G3538" i="1"/>
  <c r="F3538" i="1"/>
  <c r="G3544" i="1"/>
  <c r="F3544" i="1"/>
  <c r="G3546" i="1"/>
  <c r="F3546" i="1"/>
  <c r="F3550" i="1"/>
  <c r="G3550" i="1"/>
  <c r="G3554" i="1"/>
  <c r="F3554" i="1"/>
  <c r="F3560" i="1"/>
  <c r="G3560" i="1"/>
  <c r="G3564" i="1"/>
  <c r="F3564" i="1"/>
  <c r="G3568" i="1"/>
  <c r="F3568" i="1"/>
  <c r="G3572" i="1"/>
  <c r="F3572" i="1"/>
  <c r="G3576" i="1"/>
  <c r="F3576" i="1"/>
  <c r="G3580" i="1"/>
  <c r="F3580" i="1"/>
  <c r="G3584" i="1"/>
  <c r="F3584" i="1"/>
  <c r="G3588" i="1"/>
  <c r="F3588" i="1"/>
  <c r="G3592" i="1"/>
  <c r="F3592" i="1"/>
  <c r="G3596" i="1"/>
  <c r="F3596" i="1"/>
  <c r="G3600" i="1"/>
  <c r="F3600" i="1"/>
  <c r="G3604" i="1"/>
  <c r="F3604" i="1"/>
  <c r="G3608" i="1"/>
  <c r="F3608" i="1"/>
  <c r="G3612" i="1"/>
  <c r="F3612" i="1"/>
  <c r="G3616" i="1"/>
  <c r="F3616" i="1"/>
  <c r="G3620" i="1"/>
  <c r="F3620" i="1"/>
  <c r="G3624" i="1"/>
  <c r="F3624" i="1"/>
  <c r="G3628" i="1"/>
  <c r="F3628" i="1"/>
  <c r="G3632" i="1"/>
  <c r="F3632" i="1"/>
  <c r="G3636" i="1"/>
  <c r="F3636" i="1"/>
  <c r="G3640" i="1"/>
  <c r="F3640" i="1"/>
  <c r="G3644" i="1"/>
  <c r="F3644" i="1"/>
  <c r="G3648" i="1"/>
  <c r="F3648" i="1"/>
  <c r="G3652" i="1"/>
  <c r="F3652" i="1"/>
  <c r="G3656" i="1"/>
  <c r="F3656" i="1"/>
  <c r="G3658" i="1"/>
  <c r="F3658" i="1"/>
  <c r="G3662" i="1"/>
  <c r="F3662" i="1"/>
  <c r="F3666" i="1"/>
  <c r="G3666" i="1"/>
  <c r="G3670" i="1"/>
  <c r="F3670" i="1"/>
  <c r="G3674" i="1"/>
  <c r="F3674" i="1"/>
  <c r="G3678" i="1"/>
  <c r="F3678" i="1"/>
  <c r="G3682" i="1"/>
  <c r="F3682" i="1"/>
  <c r="G3686" i="1"/>
  <c r="F3686" i="1"/>
  <c r="G3690" i="1"/>
  <c r="F3690" i="1"/>
  <c r="G3694" i="1"/>
  <c r="F3694" i="1"/>
  <c r="G3700" i="1"/>
  <c r="F3700" i="1"/>
  <c r="G3704" i="1"/>
  <c r="F3704" i="1"/>
  <c r="G3708" i="1"/>
  <c r="F3708" i="1"/>
  <c r="G3712" i="1"/>
  <c r="F3712" i="1"/>
  <c r="G3716" i="1"/>
  <c r="F3716" i="1"/>
  <c r="G3720" i="1"/>
  <c r="F3720" i="1"/>
  <c r="G3724" i="1"/>
  <c r="F3724" i="1"/>
  <c r="G3728" i="1"/>
  <c r="F3728" i="1"/>
  <c r="G3730" i="1"/>
  <c r="F3730" i="1"/>
  <c r="G3734" i="1"/>
  <c r="F3734" i="1"/>
  <c r="G3740" i="1"/>
  <c r="F3740" i="1"/>
  <c r="G3744" i="1"/>
  <c r="F3744" i="1"/>
  <c r="G3746" i="1"/>
  <c r="F3746" i="1"/>
  <c r="G3750" i="1"/>
  <c r="F3750" i="1"/>
  <c r="G3754" i="1"/>
  <c r="F3754" i="1"/>
  <c r="G3758" i="1"/>
  <c r="F3758" i="1"/>
  <c r="G3762" i="1"/>
  <c r="F3762" i="1"/>
  <c r="G3766" i="1"/>
  <c r="F3766" i="1"/>
  <c r="G3770" i="1"/>
  <c r="F3770" i="1"/>
  <c r="G3776" i="1"/>
  <c r="F3776" i="1"/>
  <c r="G3780" i="1"/>
  <c r="F3780" i="1"/>
  <c r="G3784" i="1"/>
  <c r="F3784" i="1"/>
  <c r="G3788" i="1"/>
  <c r="F3788" i="1"/>
  <c r="G3792" i="1"/>
  <c r="F3792" i="1"/>
  <c r="G3796" i="1"/>
  <c r="F3796" i="1"/>
  <c r="G3800" i="1"/>
  <c r="F3800" i="1"/>
  <c r="G3804" i="1"/>
  <c r="F3804" i="1"/>
  <c r="G3808" i="1"/>
  <c r="F3808" i="1"/>
  <c r="G3812" i="1"/>
  <c r="F3812" i="1"/>
  <c r="F3816" i="1"/>
  <c r="G3816" i="1"/>
  <c r="G3820" i="1"/>
  <c r="F3820" i="1"/>
  <c r="G3824" i="1"/>
  <c r="F3824" i="1"/>
  <c r="G3828" i="1"/>
  <c r="F3828" i="1"/>
  <c r="G3830" i="1"/>
  <c r="F3830" i="1"/>
  <c r="G3834" i="1"/>
  <c r="F3834" i="1"/>
  <c r="G3840" i="1"/>
  <c r="F3840" i="1"/>
  <c r="G3844" i="1"/>
  <c r="F3844" i="1"/>
  <c r="G3846" i="1"/>
  <c r="F3846" i="1"/>
  <c r="G3852" i="1"/>
  <c r="F3852" i="1"/>
  <c r="G3856" i="1"/>
  <c r="F3856" i="1"/>
  <c r="G3860" i="1"/>
  <c r="F3860" i="1"/>
  <c r="G3864" i="1"/>
  <c r="F3864" i="1"/>
  <c r="G3868" i="1"/>
  <c r="F3868" i="1"/>
  <c r="G3872" i="1"/>
  <c r="F3872" i="1"/>
  <c r="G3876" i="1"/>
  <c r="F3876" i="1"/>
  <c r="G3880" i="1"/>
  <c r="F3880" i="1"/>
  <c r="G3884" i="1"/>
  <c r="F3884" i="1"/>
  <c r="G3888" i="1"/>
  <c r="F3888" i="1"/>
  <c r="F3892" i="1"/>
  <c r="G3892" i="1"/>
  <c r="G3896" i="1"/>
  <c r="F3896" i="1"/>
  <c r="G3898" i="1"/>
  <c r="F3898" i="1"/>
  <c r="G3902" i="1"/>
  <c r="F3902" i="1"/>
  <c r="G3906" i="1"/>
  <c r="F3906" i="1"/>
  <c r="G3912" i="1"/>
  <c r="F3912" i="1"/>
  <c r="G3916" i="1"/>
  <c r="F3916" i="1"/>
  <c r="G3920" i="1"/>
  <c r="F3920" i="1"/>
  <c r="G3924" i="1"/>
  <c r="F3924" i="1"/>
  <c r="G3928" i="1"/>
  <c r="F3928" i="1"/>
  <c r="G3932" i="1"/>
  <c r="F3932" i="1"/>
  <c r="G3936" i="1"/>
  <c r="F3936" i="1"/>
  <c r="G3940" i="1"/>
  <c r="F3940" i="1"/>
  <c r="G3944" i="1"/>
  <c r="F3944" i="1"/>
  <c r="G3948" i="1"/>
  <c r="F3948" i="1"/>
  <c r="G3952" i="1"/>
  <c r="F3952" i="1"/>
  <c r="G3956" i="1"/>
  <c r="F3956" i="1"/>
  <c r="G3962" i="1"/>
  <c r="F3962" i="1"/>
  <c r="F3968" i="1"/>
  <c r="G3968" i="1"/>
  <c r="G3970" i="1"/>
  <c r="F3970" i="1"/>
  <c r="G3974" i="1"/>
  <c r="F3974" i="1"/>
  <c r="G3980" i="1"/>
  <c r="F3980" i="1"/>
  <c r="G3982" i="1"/>
  <c r="F3982" i="1"/>
  <c r="G3986" i="1"/>
  <c r="F3986" i="1"/>
  <c r="G3990" i="1"/>
  <c r="F3990" i="1"/>
  <c r="G3994" i="1"/>
  <c r="F3994" i="1"/>
  <c r="G3998" i="1"/>
  <c r="F3998" i="1"/>
  <c r="G4002" i="1"/>
  <c r="F4002" i="1"/>
  <c r="G4006" i="1"/>
  <c r="F4006" i="1"/>
  <c r="G4010" i="1"/>
  <c r="F4010" i="1"/>
  <c r="G4014" i="1"/>
  <c r="F4014" i="1"/>
  <c r="G4018" i="1"/>
  <c r="F4018" i="1"/>
  <c r="G4022" i="1"/>
  <c r="F4022" i="1"/>
  <c r="G4026" i="1"/>
  <c r="F4026" i="1"/>
  <c r="G4030" i="1"/>
  <c r="F4030" i="1"/>
  <c r="G4034" i="1"/>
  <c r="F4034" i="1"/>
  <c r="G4038" i="1"/>
  <c r="F4038" i="1"/>
  <c r="G4042" i="1"/>
  <c r="F4042" i="1"/>
  <c r="G4046" i="1"/>
  <c r="F4046" i="1"/>
  <c r="G4050" i="1"/>
  <c r="F4050" i="1"/>
  <c r="G4054" i="1"/>
  <c r="F4054" i="1"/>
  <c r="G4056" i="1"/>
  <c r="F4056" i="1"/>
  <c r="G4060" i="1"/>
  <c r="F4060" i="1"/>
  <c r="G4064" i="1"/>
  <c r="F4064" i="1"/>
  <c r="G4068" i="1"/>
  <c r="F4068" i="1"/>
  <c r="G4072" i="1"/>
  <c r="F4072" i="1"/>
  <c r="G4076" i="1"/>
  <c r="F4076" i="1"/>
  <c r="G4078" i="1"/>
  <c r="F4078" i="1"/>
  <c r="G4082" i="1"/>
  <c r="F4082" i="1"/>
  <c r="G4086" i="1"/>
  <c r="F4086" i="1"/>
  <c r="G4088" i="1"/>
  <c r="F4088" i="1"/>
  <c r="G4092" i="1"/>
  <c r="F4092" i="1"/>
  <c r="G4096" i="1"/>
  <c r="F4096" i="1"/>
  <c r="G4100" i="1"/>
  <c r="F4100" i="1"/>
  <c r="G4104" i="1"/>
  <c r="F4104" i="1"/>
  <c r="G4108" i="1"/>
  <c r="F4108" i="1"/>
  <c r="G4112" i="1"/>
  <c r="F4112" i="1"/>
  <c r="G4114" i="1"/>
  <c r="F4114" i="1"/>
  <c r="G4118" i="1"/>
  <c r="F4118" i="1"/>
  <c r="G4122" i="1"/>
  <c r="F4122" i="1"/>
  <c r="G4126" i="1"/>
  <c r="F4126" i="1"/>
  <c r="G4130" i="1"/>
  <c r="F4130" i="1"/>
  <c r="G4134" i="1"/>
  <c r="F4134" i="1"/>
  <c r="G4138" i="1"/>
  <c r="F4138" i="1"/>
  <c r="G4144" i="1"/>
  <c r="F4144" i="1"/>
  <c r="G4148" i="1"/>
  <c r="F4148" i="1"/>
  <c r="G4152" i="1"/>
  <c r="F4152" i="1"/>
  <c r="G4156" i="1"/>
  <c r="F4156" i="1"/>
  <c r="G4158" i="1"/>
  <c r="F4158" i="1"/>
  <c r="G4164" i="1"/>
  <c r="F4164" i="1"/>
  <c r="G4168" i="1"/>
  <c r="F4168" i="1"/>
  <c r="G4170" i="1"/>
  <c r="F4170" i="1"/>
  <c r="G4174" i="1"/>
  <c r="F4174" i="1"/>
  <c r="G4178" i="1"/>
  <c r="F4178" i="1"/>
  <c r="G4182" i="1"/>
  <c r="F4182" i="1"/>
  <c r="G4186" i="1"/>
  <c r="F4186" i="1"/>
  <c r="G4192" i="1"/>
  <c r="F4192" i="1"/>
  <c r="G4196" i="1"/>
  <c r="F4196" i="1"/>
  <c r="G4200" i="1"/>
  <c r="F4200" i="1"/>
  <c r="G4206" i="1"/>
  <c r="F4206" i="1"/>
  <c r="G4210" i="1"/>
  <c r="F4210" i="1"/>
  <c r="G4214" i="1"/>
  <c r="F4214" i="1"/>
  <c r="G4218" i="1"/>
  <c r="F4218" i="1"/>
  <c r="G4222" i="1"/>
  <c r="F4222" i="1"/>
  <c r="G4226" i="1"/>
  <c r="F4226" i="1"/>
  <c r="G4230" i="1"/>
  <c r="F4230" i="1"/>
  <c r="G4234" i="1"/>
  <c r="F4234" i="1"/>
  <c r="G4238" i="1"/>
  <c r="F4238" i="1"/>
  <c r="G4242" i="1"/>
  <c r="F4242" i="1"/>
  <c r="G4248" i="1"/>
  <c r="F4248" i="1"/>
  <c r="G4252" i="1"/>
  <c r="F4252" i="1"/>
  <c r="G4254" i="1"/>
  <c r="F4254" i="1"/>
  <c r="G4258" i="1"/>
  <c r="F4258" i="1"/>
  <c r="G4262" i="1"/>
  <c r="F4262" i="1"/>
  <c r="G4266" i="1"/>
  <c r="F4266" i="1"/>
  <c r="G4270" i="1"/>
  <c r="F4270" i="1"/>
  <c r="G4274" i="1"/>
  <c r="F4274" i="1"/>
  <c r="G4278" i="1"/>
  <c r="F4278" i="1"/>
  <c r="G4282" i="1"/>
  <c r="F4282" i="1"/>
  <c r="G4286" i="1"/>
  <c r="F4286" i="1"/>
  <c r="G4290" i="1"/>
  <c r="F4290" i="1"/>
  <c r="G4294" i="1"/>
  <c r="F4294" i="1"/>
  <c r="G4298" i="1"/>
  <c r="F4298" i="1"/>
  <c r="G4300" i="1"/>
  <c r="F4300" i="1"/>
  <c r="G4304" i="1"/>
  <c r="F4304" i="1"/>
  <c r="G4308" i="1"/>
  <c r="F4308" i="1"/>
  <c r="G4312" i="1"/>
  <c r="F4312" i="1"/>
  <c r="G4316" i="1"/>
  <c r="F4316" i="1"/>
  <c r="G4320" i="1"/>
  <c r="F4320" i="1"/>
  <c r="G4324" i="1"/>
  <c r="F4324" i="1"/>
  <c r="G4328" i="1"/>
  <c r="F4328" i="1"/>
  <c r="F4332" i="1"/>
  <c r="G4332" i="1"/>
  <c r="G4336" i="1"/>
  <c r="F4336" i="1"/>
  <c r="G4340" i="1"/>
  <c r="F4340" i="1"/>
  <c r="G4344" i="1"/>
  <c r="F4344" i="1"/>
  <c r="G4348" i="1"/>
  <c r="F4348" i="1"/>
  <c r="G4352" i="1"/>
  <c r="F4352" i="1"/>
  <c r="G4356" i="1"/>
  <c r="F4356" i="1"/>
  <c r="G4358" i="1"/>
  <c r="F4358" i="1"/>
  <c r="G4362" i="1"/>
  <c r="F4362" i="1"/>
  <c r="G4366" i="1"/>
  <c r="F4366" i="1"/>
  <c r="G4372" i="1"/>
  <c r="F4372" i="1"/>
  <c r="G4374" i="1"/>
  <c r="F4374" i="1"/>
  <c r="G4378" i="1"/>
  <c r="F4378" i="1"/>
  <c r="G4382" i="1"/>
  <c r="F4382" i="1"/>
  <c r="G4386" i="1"/>
  <c r="F4386" i="1"/>
  <c r="G4390" i="1"/>
  <c r="F4390" i="1"/>
  <c r="G4394" i="1"/>
  <c r="F4394" i="1"/>
  <c r="G4398" i="1"/>
  <c r="F4398" i="1"/>
  <c r="G4402" i="1"/>
  <c r="F4402" i="1"/>
  <c r="G4406" i="1"/>
  <c r="F4406" i="1"/>
  <c r="G4410" i="1"/>
  <c r="F4410" i="1"/>
  <c r="G4414" i="1"/>
  <c r="F4414" i="1"/>
  <c r="G4418" i="1"/>
  <c r="F4418" i="1"/>
  <c r="G4422" i="1"/>
  <c r="F4422" i="1"/>
  <c r="G4426" i="1"/>
  <c r="F4426" i="1"/>
  <c r="G4430" i="1"/>
  <c r="F4430" i="1"/>
  <c r="G4434" i="1"/>
  <c r="F4434" i="1"/>
  <c r="G4438" i="1"/>
  <c r="F4438" i="1"/>
  <c r="G4442" i="1"/>
  <c r="F4442" i="1"/>
  <c r="G4446" i="1"/>
  <c r="F4446" i="1"/>
  <c r="G4450" i="1"/>
  <c r="F4450" i="1"/>
  <c r="G4454" i="1"/>
  <c r="F4454" i="1"/>
  <c r="G4458" i="1"/>
  <c r="F4458" i="1"/>
  <c r="G4462" i="1"/>
  <c r="F4462" i="1"/>
  <c r="G4466" i="1"/>
  <c r="F4466" i="1"/>
  <c r="G4470" i="1"/>
  <c r="F4470" i="1"/>
  <c r="G4474" i="1"/>
  <c r="F4474" i="1"/>
  <c r="G4478" i="1"/>
  <c r="F4478" i="1"/>
  <c r="G4482" i="1"/>
  <c r="F4482" i="1"/>
  <c r="G4486" i="1"/>
  <c r="F4486" i="1"/>
  <c r="G4490" i="1"/>
  <c r="F4490" i="1"/>
  <c r="G4494" i="1"/>
  <c r="F4494" i="1"/>
  <c r="G4500" i="1"/>
  <c r="F4500" i="1"/>
  <c r="G4504" i="1"/>
  <c r="F4504" i="1"/>
  <c r="G4508" i="1"/>
  <c r="F4508" i="1"/>
  <c r="G4510" i="1"/>
  <c r="F4510" i="1"/>
  <c r="G4514" i="1"/>
  <c r="F4514" i="1"/>
  <c r="G4518" i="1"/>
  <c r="F4518" i="1"/>
  <c r="G4522" i="1"/>
  <c r="F4522" i="1"/>
  <c r="G4526" i="1"/>
  <c r="F4526" i="1"/>
  <c r="G4530" i="1"/>
  <c r="F4530" i="1"/>
  <c r="G4534" i="1"/>
  <c r="F4534" i="1"/>
  <c r="G4538" i="1"/>
  <c r="F4538" i="1"/>
  <c r="F4542" i="1"/>
  <c r="G4542" i="1"/>
  <c r="G4546" i="1"/>
  <c r="F4546" i="1"/>
  <c r="G4550" i="1"/>
  <c r="F4550" i="1"/>
  <c r="G4554" i="1"/>
  <c r="F4554" i="1"/>
  <c r="G4558" i="1"/>
  <c r="F4558" i="1"/>
  <c r="G4564" i="1"/>
  <c r="F4564" i="1"/>
  <c r="F4568" i="1"/>
  <c r="G4568" i="1"/>
  <c r="G4572" i="1"/>
  <c r="F4572" i="1"/>
  <c r="G4578" i="1"/>
  <c r="F4578" i="1"/>
  <c r="G4582" i="1"/>
  <c r="F4582" i="1"/>
  <c r="G4586" i="1"/>
  <c r="F4586" i="1"/>
  <c r="G4590" i="1"/>
  <c r="F4590" i="1"/>
  <c r="G4594" i="1"/>
  <c r="F4594" i="1"/>
  <c r="G4598" i="1"/>
  <c r="F4598" i="1"/>
  <c r="G4602" i="1"/>
  <c r="F4602" i="1"/>
  <c r="G4606" i="1"/>
  <c r="F4606" i="1"/>
  <c r="G4610" i="1"/>
  <c r="F4610" i="1"/>
  <c r="G4612" i="1"/>
  <c r="F4612" i="1"/>
  <c r="G4616" i="1"/>
  <c r="F4616" i="1"/>
  <c r="F4620" i="1"/>
  <c r="G4620" i="1"/>
  <c r="G4626" i="1"/>
  <c r="F4626" i="1"/>
  <c r="G4630" i="1"/>
  <c r="F4630" i="1"/>
  <c r="G4634" i="1"/>
  <c r="F4634" i="1"/>
  <c r="G4638" i="1"/>
  <c r="F4638" i="1"/>
  <c r="G4644" i="1"/>
  <c r="F4644" i="1"/>
  <c r="G4648" i="1"/>
  <c r="F4648" i="1"/>
  <c r="G4652" i="1"/>
  <c r="F4652" i="1"/>
  <c r="G4654" i="1"/>
  <c r="F4654" i="1"/>
  <c r="G4658" i="1"/>
  <c r="F4658" i="1"/>
  <c r="G4664" i="1"/>
  <c r="F4664" i="1"/>
  <c r="G4666" i="1"/>
  <c r="F4666" i="1"/>
  <c r="G4670" i="1"/>
  <c r="F4670" i="1"/>
  <c r="G4674" i="1"/>
  <c r="F4674" i="1"/>
  <c r="G4678" i="1"/>
  <c r="F4678" i="1"/>
  <c r="G4682" i="1"/>
  <c r="F4682" i="1"/>
  <c r="G4686" i="1"/>
  <c r="F4686" i="1"/>
  <c r="G4690" i="1"/>
  <c r="F4690" i="1"/>
  <c r="G4694" i="1"/>
  <c r="F4694" i="1"/>
  <c r="G4698" i="1"/>
  <c r="F4698" i="1"/>
  <c r="G4702" i="1"/>
  <c r="F4702" i="1"/>
  <c r="G4706" i="1"/>
  <c r="F4706" i="1"/>
  <c r="G4710" i="1"/>
  <c r="F4710" i="1"/>
  <c r="G4714" i="1"/>
  <c r="F4714" i="1"/>
  <c r="G4718" i="1"/>
  <c r="F4718" i="1"/>
  <c r="G4722" i="1"/>
  <c r="F4722" i="1"/>
  <c r="G4726" i="1"/>
  <c r="F4726" i="1"/>
  <c r="G4730" i="1"/>
  <c r="F4730" i="1"/>
  <c r="G4734" i="1"/>
  <c r="F4734" i="1"/>
  <c r="G4738" i="1"/>
  <c r="F4738" i="1"/>
  <c r="G4742" i="1"/>
  <c r="F4742" i="1"/>
  <c r="G4746" i="1"/>
  <c r="F4746" i="1"/>
  <c r="G4750" i="1"/>
  <c r="F4750" i="1"/>
  <c r="G4754" i="1"/>
  <c r="F4754" i="1"/>
  <c r="G4758" i="1"/>
  <c r="F4758" i="1"/>
  <c r="G4760" i="1"/>
  <c r="F4760" i="1"/>
  <c r="G4764" i="1"/>
  <c r="F4764" i="1"/>
  <c r="G4768" i="1"/>
  <c r="F4768" i="1"/>
  <c r="G4772" i="1"/>
  <c r="F4772" i="1"/>
  <c r="G4776" i="1"/>
  <c r="F4776" i="1"/>
  <c r="G4780" i="1"/>
  <c r="F4780" i="1"/>
  <c r="G4784" i="1"/>
  <c r="F4784" i="1"/>
  <c r="G4788" i="1"/>
  <c r="F4788" i="1"/>
  <c r="G4794" i="1"/>
  <c r="F4794" i="1"/>
  <c r="G4798" i="1"/>
  <c r="F4798" i="1"/>
  <c r="G4802" i="1"/>
  <c r="F4802" i="1"/>
  <c r="G4806" i="1"/>
  <c r="F4806" i="1"/>
  <c r="G4810" i="1"/>
  <c r="F4810" i="1"/>
  <c r="G4814" i="1"/>
  <c r="F4814" i="1"/>
  <c r="G4818" i="1"/>
  <c r="F4818" i="1"/>
  <c r="G4822" i="1"/>
  <c r="F4822" i="1"/>
  <c r="G4826" i="1"/>
  <c r="F4826" i="1"/>
  <c r="G4830" i="1"/>
  <c r="F4830" i="1"/>
  <c r="G4834" i="1"/>
  <c r="F4834" i="1"/>
  <c r="G4838" i="1"/>
  <c r="F4838" i="1"/>
  <c r="G4842" i="1"/>
  <c r="F4842" i="1"/>
  <c r="G4846" i="1"/>
  <c r="F4846" i="1"/>
  <c r="G4850" i="1"/>
  <c r="F4850" i="1"/>
  <c r="G4854" i="1"/>
  <c r="F4854" i="1"/>
  <c r="G4858" i="1"/>
  <c r="F4858" i="1"/>
  <c r="G4862" i="1"/>
  <c r="F4862" i="1"/>
  <c r="G4866" i="1"/>
  <c r="F4866" i="1"/>
  <c r="F4872" i="1"/>
  <c r="G4872" i="1"/>
  <c r="G4876" i="1"/>
  <c r="F4876" i="1"/>
  <c r="G4880" i="1"/>
  <c r="F4880" i="1"/>
  <c r="G4882" i="1"/>
  <c r="F4882" i="1"/>
  <c r="G4886" i="1"/>
  <c r="F4886" i="1"/>
  <c r="G4890" i="1"/>
  <c r="F4890" i="1"/>
  <c r="G4894" i="1"/>
  <c r="F4894" i="1"/>
  <c r="G4898" i="1"/>
  <c r="F4898" i="1"/>
  <c r="G4902" i="1"/>
  <c r="F4902" i="1"/>
  <c r="G4906" i="1"/>
  <c r="F4906" i="1"/>
  <c r="G4910" i="1"/>
  <c r="F4910" i="1"/>
  <c r="G4914" i="1"/>
  <c r="F4914" i="1"/>
  <c r="G4918" i="1"/>
  <c r="F4918" i="1"/>
  <c r="G4922" i="1"/>
  <c r="F4922" i="1"/>
  <c r="G4926" i="1"/>
  <c r="F4926" i="1"/>
  <c r="G4930" i="1"/>
  <c r="F4930" i="1"/>
  <c r="G4934" i="1"/>
  <c r="F4934" i="1"/>
  <c r="G4938" i="1"/>
  <c r="F4938" i="1"/>
  <c r="G4942" i="1"/>
  <c r="F4942" i="1"/>
  <c r="G4946" i="1"/>
  <c r="F4946" i="1"/>
  <c r="G4950" i="1"/>
  <c r="F4950" i="1"/>
  <c r="G4954" i="1"/>
  <c r="F4954" i="1"/>
  <c r="G4958" i="1"/>
  <c r="F4958" i="1"/>
  <c r="G4962" i="1"/>
  <c r="F4962" i="1"/>
  <c r="G4966" i="1"/>
  <c r="F4966" i="1"/>
  <c r="G4970" i="1"/>
  <c r="F4970" i="1"/>
  <c r="G4974" i="1"/>
  <c r="F4974" i="1"/>
  <c r="G4978" i="1"/>
  <c r="F4978" i="1"/>
  <c r="G4982" i="1"/>
  <c r="F4982" i="1"/>
  <c r="G4986" i="1"/>
  <c r="F4986" i="1"/>
  <c r="G4990" i="1"/>
  <c r="F4990" i="1"/>
  <c r="G4994" i="1"/>
  <c r="F4994" i="1"/>
  <c r="G4998" i="1"/>
  <c r="F4998" i="1"/>
  <c r="G5004" i="1"/>
  <c r="F5004" i="1"/>
  <c r="G5008" i="1"/>
  <c r="F5008" i="1"/>
  <c r="G5010" i="1"/>
  <c r="F5010" i="1"/>
  <c r="G5014" i="1"/>
  <c r="F5014" i="1"/>
  <c r="G5018" i="1"/>
  <c r="F5018" i="1"/>
  <c r="F5022" i="1"/>
  <c r="G5022" i="1"/>
  <c r="G5026" i="1"/>
  <c r="F5026" i="1"/>
  <c r="G5030" i="1"/>
  <c r="F5030" i="1"/>
  <c r="G5032" i="1"/>
  <c r="F5032" i="1"/>
  <c r="G5036" i="1"/>
  <c r="F5036" i="1"/>
  <c r="G5040" i="1"/>
  <c r="F5040" i="1"/>
  <c r="G5044" i="1"/>
  <c r="F5044" i="1"/>
  <c r="G5048" i="1"/>
  <c r="F5048" i="1"/>
  <c r="G5052" i="1"/>
  <c r="F5052" i="1"/>
  <c r="G5056" i="1"/>
  <c r="F5056" i="1"/>
  <c r="G5058" i="1"/>
  <c r="F5058" i="1"/>
  <c r="G5064" i="1"/>
  <c r="F5064" i="1"/>
  <c r="G5068" i="1"/>
  <c r="F5068" i="1"/>
  <c r="G5072" i="1"/>
  <c r="F5072" i="1"/>
  <c r="G5074" i="1"/>
  <c r="F5074" i="1"/>
  <c r="G5078" i="1"/>
  <c r="F5078" i="1"/>
  <c r="G5084" i="1"/>
  <c r="F5084" i="1"/>
  <c r="G5088" i="1"/>
  <c r="F5088" i="1"/>
  <c r="G5092" i="1"/>
  <c r="F5092" i="1"/>
  <c r="G5096" i="1"/>
  <c r="F5096" i="1"/>
  <c r="G5102" i="1"/>
  <c r="F5102" i="1"/>
  <c r="G5106" i="1"/>
  <c r="F5106" i="1"/>
  <c r="G5110" i="1"/>
  <c r="F5110" i="1"/>
  <c r="G5114" i="1"/>
  <c r="F5114" i="1"/>
  <c r="G5118" i="1"/>
  <c r="F5118" i="1"/>
  <c r="G5122" i="1"/>
  <c r="F5122" i="1"/>
  <c r="G5126" i="1"/>
  <c r="F5126" i="1"/>
  <c r="G5130" i="1"/>
  <c r="F5130" i="1"/>
  <c r="G5134" i="1"/>
  <c r="F5134" i="1"/>
  <c r="G5138" i="1"/>
  <c r="F5138" i="1"/>
  <c r="G5142" i="1"/>
  <c r="F5142" i="1"/>
  <c r="G5146" i="1"/>
  <c r="F5146" i="1"/>
  <c r="G5150" i="1"/>
  <c r="F5150" i="1"/>
  <c r="G5154" i="1"/>
  <c r="F5154" i="1"/>
  <c r="G5158" i="1"/>
  <c r="F5158" i="1"/>
  <c r="G5162" i="1"/>
  <c r="F5162" i="1"/>
  <c r="G5166" i="1"/>
  <c r="F5166" i="1"/>
  <c r="G5170" i="1"/>
  <c r="F5170" i="1"/>
  <c r="G5172" i="1"/>
  <c r="F5172" i="1"/>
  <c r="F5176" i="1"/>
  <c r="G5176" i="1"/>
  <c r="G5180" i="1"/>
  <c r="F5180" i="1"/>
  <c r="G5184" i="1"/>
  <c r="F5184" i="1"/>
  <c r="G5188" i="1"/>
  <c r="F5188" i="1"/>
  <c r="G5192" i="1"/>
  <c r="F5192" i="1"/>
  <c r="G5196" i="1"/>
  <c r="F5196" i="1"/>
  <c r="G5200" i="1"/>
  <c r="F5200" i="1"/>
  <c r="G5204" i="1"/>
  <c r="F5204" i="1"/>
  <c r="G5208" i="1"/>
  <c r="F5208" i="1"/>
  <c r="G5212" i="1"/>
  <c r="F5212" i="1"/>
  <c r="G5216" i="1"/>
  <c r="F5216" i="1"/>
  <c r="G5220" i="1"/>
  <c r="F5220" i="1"/>
  <c r="G5224" i="1"/>
  <c r="F5224" i="1"/>
  <c r="G5226" i="1"/>
  <c r="F5226" i="1"/>
  <c r="G5232" i="1"/>
  <c r="F5232" i="1"/>
  <c r="G5236" i="1"/>
  <c r="F5236" i="1"/>
  <c r="G5240" i="1"/>
  <c r="F5240" i="1"/>
  <c r="G5244" i="1"/>
  <c r="F5244" i="1"/>
  <c r="G5248" i="1"/>
  <c r="F5248" i="1"/>
  <c r="G5252" i="1"/>
  <c r="F5252" i="1"/>
  <c r="G5256" i="1"/>
  <c r="F5256" i="1"/>
  <c r="G5260" i="1"/>
  <c r="F5260" i="1"/>
  <c r="G5264" i="1"/>
  <c r="F5264" i="1"/>
  <c r="F5268" i="1"/>
  <c r="G5268" i="1"/>
  <c r="G5272" i="1"/>
  <c r="F5272" i="1"/>
  <c r="G5276" i="1"/>
  <c r="F5276" i="1"/>
  <c r="G5278" i="1"/>
  <c r="F5278" i="1"/>
  <c r="G5282" i="1"/>
  <c r="F5282" i="1"/>
  <c r="G5286" i="1"/>
  <c r="F5286" i="1"/>
  <c r="G5290" i="1"/>
  <c r="F5290" i="1"/>
  <c r="G5294" i="1"/>
  <c r="F5294" i="1"/>
  <c r="G5298" i="1"/>
  <c r="F5298" i="1"/>
  <c r="G5302" i="1"/>
  <c r="F5302" i="1"/>
  <c r="G5304" i="1"/>
  <c r="F5304" i="1"/>
  <c r="G5308" i="1"/>
  <c r="F5308" i="1"/>
  <c r="G5312" i="1"/>
  <c r="F5312" i="1"/>
  <c r="G5316" i="1"/>
  <c r="F5316" i="1"/>
  <c r="G5320" i="1"/>
  <c r="F5320" i="1"/>
  <c r="G5324" i="1"/>
  <c r="F5324" i="1"/>
  <c r="G5326" i="1"/>
  <c r="F5326" i="1"/>
  <c r="G5328" i="1"/>
  <c r="F5328" i="1"/>
  <c r="G5330" i="1"/>
  <c r="F5330" i="1"/>
  <c r="G5332" i="1"/>
  <c r="F5332" i="1"/>
  <c r="G5334" i="1"/>
  <c r="F5334" i="1"/>
  <c r="G5336" i="1"/>
  <c r="F5336" i="1"/>
  <c r="G5340" i="1"/>
  <c r="F5340" i="1"/>
  <c r="G5342" i="1"/>
  <c r="F5342" i="1"/>
  <c r="G5344" i="1"/>
  <c r="F5344" i="1"/>
  <c r="G5346" i="1"/>
  <c r="F5346" i="1"/>
  <c r="G5348" i="1"/>
  <c r="F5348" i="1"/>
  <c r="G5350" i="1"/>
  <c r="F5350" i="1"/>
  <c r="G5352" i="1"/>
  <c r="F5352" i="1"/>
  <c r="G5354" i="1"/>
  <c r="F5354" i="1"/>
  <c r="G5356" i="1"/>
  <c r="F5356" i="1"/>
  <c r="G5358" i="1"/>
  <c r="F5358" i="1"/>
  <c r="G5360" i="1"/>
  <c r="F5360" i="1"/>
  <c r="G5362" i="1"/>
  <c r="F5362" i="1"/>
  <c r="G5364" i="1"/>
  <c r="F5364" i="1"/>
  <c r="G5366" i="1"/>
  <c r="F5366" i="1"/>
  <c r="G5368" i="1"/>
  <c r="F5368" i="1"/>
  <c r="G5370" i="1"/>
  <c r="F5370" i="1"/>
  <c r="G5372" i="1"/>
  <c r="F5372" i="1"/>
  <c r="G5374" i="1"/>
  <c r="F5374" i="1"/>
  <c r="G5376" i="1"/>
  <c r="F5376" i="1"/>
  <c r="G5378" i="1"/>
  <c r="F5378" i="1"/>
  <c r="G5380" i="1"/>
  <c r="F5380" i="1"/>
  <c r="G5382" i="1"/>
  <c r="F5382" i="1"/>
  <c r="G5384" i="1"/>
  <c r="F5384" i="1"/>
  <c r="G5386" i="1"/>
  <c r="F5386" i="1"/>
  <c r="G5388" i="1"/>
  <c r="F5388" i="1"/>
  <c r="G5390" i="1"/>
  <c r="F5390" i="1"/>
  <c r="G5392" i="1"/>
  <c r="F5392" i="1"/>
  <c r="G5394" i="1"/>
  <c r="F5394" i="1"/>
  <c r="G5396" i="1"/>
  <c r="F5396" i="1"/>
  <c r="G5398" i="1"/>
  <c r="F5398" i="1"/>
  <c r="G5400" i="1"/>
  <c r="F5400" i="1"/>
  <c r="G5402" i="1"/>
  <c r="F5402" i="1"/>
  <c r="G5404" i="1"/>
  <c r="F5404" i="1"/>
  <c r="G5406" i="1"/>
  <c r="F5406" i="1"/>
  <c r="G5408" i="1"/>
  <c r="F5408" i="1"/>
  <c r="G5410" i="1"/>
  <c r="F5410" i="1"/>
  <c r="G5412" i="1"/>
  <c r="F5412" i="1"/>
  <c r="G5414" i="1"/>
  <c r="F5414" i="1"/>
  <c r="G5416" i="1"/>
  <c r="F5416" i="1"/>
  <c r="G5418" i="1"/>
  <c r="F5418" i="1"/>
  <c r="G5420" i="1"/>
  <c r="F5420" i="1"/>
  <c r="G5422" i="1"/>
  <c r="F5422" i="1"/>
  <c r="G5424" i="1"/>
  <c r="F5424" i="1"/>
  <c r="G5428" i="1"/>
  <c r="F5428" i="1"/>
  <c r="G5430" i="1"/>
  <c r="F5430" i="1"/>
  <c r="G5434" i="1"/>
  <c r="F5434" i="1"/>
  <c r="G5438" i="1"/>
  <c r="F5438" i="1"/>
  <c r="G5442" i="1"/>
  <c r="F5442" i="1"/>
  <c r="G5446" i="1"/>
  <c r="F5446" i="1"/>
  <c r="G5450" i="1"/>
  <c r="F5450" i="1"/>
  <c r="G5454" i="1"/>
  <c r="F5454" i="1"/>
  <c r="G5458" i="1"/>
  <c r="F5458" i="1"/>
  <c r="G5462" i="1"/>
  <c r="F5462" i="1"/>
  <c r="G5466" i="1"/>
  <c r="F5466" i="1"/>
  <c r="G5470" i="1"/>
  <c r="F5470" i="1"/>
  <c r="G5474" i="1"/>
  <c r="F5474" i="1"/>
  <c r="G5478" i="1"/>
  <c r="F5478" i="1"/>
  <c r="G5482" i="1"/>
  <c r="F5482" i="1"/>
  <c r="G5486" i="1"/>
  <c r="F5486" i="1"/>
  <c r="G5490" i="1"/>
  <c r="F5490" i="1"/>
  <c r="G5494" i="1"/>
  <c r="F5494" i="1"/>
  <c r="G5498" i="1"/>
  <c r="F5498" i="1"/>
  <c r="G5502" i="1"/>
  <c r="F5502" i="1"/>
  <c r="G5506" i="1"/>
  <c r="F5506" i="1"/>
  <c r="G5510" i="1"/>
  <c r="F5510" i="1"/>
  <c r="G5514" i="1"/>
  <c r="F5514" i="1"/>
  <c r="G5518" i="1"/>
  <c r="F5518" i="1"/>
  <c r="G5522" i="1"/>
  <c r="F5522" i="1"/>
  <c r="G5526" i="1"/>
  <c r="F5526" i="1"/>
  <c r="G5530" i="1"/>
  <c r="F5530" i="1"/>
  <c r="G5534" i="1"/>
  <c r="F5534" i="1"/>
  <c r="G5538" i="1"/>
  <c r="F5538" i="1"/>
  <c r="G5542" i="1"/>
  <c r="F5542" i="1"/>
  <c r="G5546" i="1"/>
  <c r="F5546" i="1"/>
  <c r="G5550" i="1"/>
  <c r="F5550" i="1"/>
  <c r="G5554" i="1"/>
  <c r="F5554" i="1"/>
  <c r="G5560" i="1"/>
  <c r="F5560" i="1"/>
  <c r="G5562" i="1"/>
  <c r="F5562" i="1"/>
  <c r="G5566" i="1"/>
  <c r="F5566" i="1"/>
  <c r="G5570" i="1"/>
  <c r="F5570" i="1"/>
  <c r="F5574" i="1"/>
  <c r="G5574" i="1"/>
  <c r="G5578" i="1"/>
  <c r="F5578" i="1"/>
  <c r="G5582" i="1"/>
  <c r="F5582" i="1"/>
  <c r="G5586" i="1"/>
  <c r="F5586" i="1"/>
  <c r="G5590" i="1"/>
  <c r="F5590" i="1"/>
  <c r="G5592" i="1"/>
  <c r="F5592" i="1"/>
  <c r="G5596" i="1"/>
  <c r="F5596" i="1"/>
  <c r="G5600" i="1"/>
  <c r="F5600" i="1"/>
  <c r="G5604" i="1"/>
  <c r="F5604" i="1"/>
  <c r="G5608" i="1"/>
  <c r="F5608" i="1"/>
  <c r="G5612" i="1"/>
  <c r="F5612" i="1"/>
  <c r="G5616" i="1"/>
  <c r="F5616" i="1"/>
  <c r="G5620" i="1"/>
  <c r="F5620" i="1"/>
  <c r="G5624" i="1"/>
  <c r="F5624" i="1"/>
  <c r="G5628" i="1"/>
  <c r="F5628" i="1"/>
  <c r="G5630" i="1"/>
  <c r="F5630" i="1"/>
  <c r="G5634" i="1"/>
  <c r="F5634" i="1"/>
  <c r="G5638" i="1"/>
  <c r="F5638" i="1"/>
  <c r="G5642" i="1"/>
  <c r="F5642" i="1"/>
  <c r="G5646" i="1"/>
  <c r="F5646" i="1"/>
  <c r="G5652" i="1"/>
  <c r="F5652" i="1"/>
  <c r="G5656" i="1"/>
  <c r="F5656" i="1"/>
  <c r="G5660" i="1"/>
  <c r="F5660" i="1"/>
  <c r="G5664" i="1"/>
  <c r="F5664" i="1"/>
  <c r="G5668" i="1"/>
  <c r="F5668" i="1"/>
  <c r="F5672" i="1"/>
  <c r="G5672" i="1"/>
  <c r="G5676" i="1"/>
  <c r="F5676" i="1"/>
  <c r="G5680" i="1"/>
  <c r="F5680" i="1"/>
  <c r="G5686" i="1"/>
  <c r="F5686" i="1"/>
  <c r="G5690" i="1"/>
  <c r="F5690" i="1"/>
  <c r="G5694" i="1"/>
  <c r="F5694" i="1"/>
  <c r="G5700" i="1"/>
  <c r="F5700" i="1"/>
  <c r="G5704" i="1"/>
  <c r="F5704" i="1"/>
  <c r="G5706" i="1"/>
  <c r="F5706" i="1"/>
  <c r="G5710" i="1"/>
  <c r="F5710" i="1"/>
  <c r="G5714" i="1"/>
  <c r="F5714" i="1"/>
  <c r="G5718" i="1"/>
  <c r="F5718" i="1"/>
  <c r="G5724" i="1"/>
  <c r="F5724" i="1"/>
  <c r="G5728" i="1"/>
  <c r="F5728" i="1"/>
  <c r="G5732" i="1"/>
  <c r="F5732" i="1"/>
  <c r="G5736" i="1"/>
  <c r="F5736" i="1"/>
  <c r="G5738" i="1"/>
  <c r="F5738" i="1"/>
  <c r="G5742" i="1"/>
  <c r="F5742" i="1"/>
  <c r="G5746" i="1"/>
  <c r="F5746" i="1"/>
  <c r="G5750" i="1"/>
  <c r="F5750" i="1"/>
  <c r="G5754" i="1"/>
  <c r="F5754" i="1"/>
  <c r="G5758" i="1"/>
  <c r="F5758" i="1"/>
  <c r="G5762" i="1"/>
  <c r="F5762" i="1"/>
  <c r="G5766" i="1"/>
  <c r="F5766" i="1"/>
  <c r="G5772" i="1"/>
  <c r="F5772" i="1"/>
  <c r="G5774" i="1"/>
  <c r="F5774" i="1"/>
  <c r="G5778" i="1"/>
  <c r="F5778" i="1"/>
  <c r="G5782" i="1"/>
  <c r="F5782" i="1"/>
  <c r="G5786" i="1"/>
  <c r="F5786" i="1"/>
  <c r="G5790" i="1"/>
  <c r="F5790" i="1"/>
  <c r="G5794" i="1"/>
  <c r="F5794" i="1"/>
  <c r="G5798" i="1"/>
  <c r="F5798" i="1"/>
  <c r="G5802" i="1"/>
  <c r="F5802" i="1"/>
  <c r="G5806" i="1"/>
  <c r="F5806" i="1"/>
  <c r="G5812" i="1"/>
  <c r="F5812" i="1"/>
  <c r="G5816" i="1"/>
  <c r="F5816" i="1"/>
  <c r="G5820" i="1"/>
  <c r="F5820" i="1"/>
  <c r="G5824" i="1"/>
  <c r="F5824" i="1"/>
  <c r="G5826" i="1"/>
  <c r="F5826" i="1"/>
  <c r="G5830" i="1"/>
  <c r="F5830" i="1"/>
  <c r="G5834" i="1"/>
  <c r="F5834" i="1"/>
  <c r="G5838" i="1"/>
  <c r="F5838" i="1"/>
  <c r="G5842" i="1"/>
  <c r="F5842" i="1"/>
  <c r="G5846" i="1"/>
  <c r="F5846" i="1"/>
  <c r="G5850" i="1"/>
  <c r="F5850" i="1"/>
  <c r="G5854" i="1"/>
  <c r="F5854" i="1"/>
  <c r="G5860" i="1"/>
  <c r="F5860" i="1"/>
  <c r="G5864" i="1"/>
  <c r="F5864" i="1"/>
  <c r="G5868" i="1"/>
  <c r="F5868" i="1"/>
  <c r="G5872" i="1"/>
  <c r="F5872" i="1"/>
  <c r="G5876" i="1"/>
  <c r="F5876" i="1"/>
  <c r="G5880" i="1"/>
  <c r="F5880" i="1"/>
  <c r="G5884" i="1"/>
  <c r="F5884" i="1"/>
  <c r="G5888" i="1"/>
  <c r="F5888" i="1"/>
  <c r="G5892" i="1"/>
  <c r="F5892" i="1"/>
  <c r="G5896" i="1"/>
  <c r="F5896" i="1"/>
  <c r="G5900" i="1"/>
  <c r="F5900" i="1"/>
  <c r="G5904" i="1"/>
  <c r="F5904" i="1"/>
  <c r="G5908" i="1"/>
  <c r="F5908" i="1"/>
  <c r="G5912" i="1"/>
  <c r="F5912" i="1"/>
  <c r="G5916" i="1"/>
  <c r="F5916" i="1"/>
  <c r="G5918" i="1"/>
  <c r="F5918" i="1"/>
  <c r="G5922" i="1"/>
  <c r="F5922" i="1"/>
  <c r="G5926" i="1"/>
  <c r="F5926" i="1"/>
  <c r="G5930" i="1"/>
  <c r="F5930" i="1"/>
  <c r="G5934" i="1"/>
  <c r="F5934" i="1"/>
  <c r="G5938" i="1"/>
  <c r="F5938" i="1"/>
  <c r="G5940" i="1"/>
  <c r="F5940" i="1"/>
  <c r="G5944" i="1"/>
  <c r="F5944" i="1"/>
  <c r="G5948" i="1"/>
  <c r="F5948" i="1"/>
  <c r="G5952" i="1"/>
  <c r="F5952" i="1"/>
  <c r="G5956" i="1"/>
  <c r="F5956" i="1"/>
  <c r="G5960" i="1"/>
  <c r="F5960" i="1"/>
  <c r="G5962" i="1"/>
  <c r="F5962" i="1"/>
  <c r="G5966" i="1"/>
  <c r="F5966" i="1"/>
  <c r="G5972" i="1"/>
  <c r="F5972" i="1"/>
  <c r="G5976" i="1"/>
  <c r="F5976" i="1"/>
  <c r="G5980" i="1"/>
  <c r="F5980" i="1"/>
  <c r="G5982" i="1"/>
  <c r="F5982" i="1"/>
  <c r="G5986" i="1"/>
  <c r="F5986" i="1"/>
  <c r="G5992" i="1"/>
  <c r="F5992" i="1"/>
  <c r="G5996" i="1"/>
  <c r="F5996" i="1"/>
  <c r="G6000" i="1"/>
  <c r="F6000" i="1"/>
  <c r="G6004" i="1"/>
  <c r="F6004" i="1"/>
  <c r="G6008" i="1"/>
  <c r="F6008" i="1"/>
  <c r="G6012" i="1"/>
  <c r="F6012" i="1"/>
  <c r="G6016" i="1"/>
  <c r="F6016" i="1"/>
  <c r="G6020" i="1"/>
  <c r="F6020" i="1"/>
  <c r="G6022" i="1"/>
  <c r="F6022" i="1"/>
  <c r="G6026" i="1"/>
  <c r="F6026" i="1"/>
  <c r="G6030" i="1"/>
  <c r="F6030" i="1"/>
  <c r="G6034" i="1"/>
  <c r="F6034" i="1"/>
  <c r="G6038" i="1"/>
  <c r="F6038" i="1"/>
  <c r="G6042" i="1"/>
  <c r="F6042" i="1"/>
  <c r="G6048" i="1"/>
  <c r="F6048" i="1"/>
  <c r="G6050" i="1"/>
  <c r="F6050" i="1"/>
  <c r="G6054" i="1"/>
  <c r="F6054" i="1"/>
  <c r="F6058" i="1"/>
  <c r="G6058" i="1"/>
  <c r="G6064" i="1"/>
  <c r="F6064" i="1"/>
  <c r="G6068" i="1"/>
  <c r="F6068" i="1"/>
  <c r="G6072" i="1"/>
  <c r="F6072" i="1"/>
  <c r="G6076" i="1"/>
  <c r="F6076" i="1"/>
  <c r="G6078" i="1"/>
  <c r="F6078" i="1"/>
  <c r="G6082" i="1"/>
  <c r="F6082" i="1"/>
  <c r="G6086" i="1"/>
  <c r="F6086" i="1"/>
  <c r="G6090" i="1"/>
  <c r="F6090" i="1"/>
  <c r="G6094" i="1"/>
  <c r="F6094" i="1"/>
  <c r="G6098" i="1"/>
  <c r="F6098" i="1"/>
  <c r="G6102" i="1"/>
  <c r="F6102" i="1"/>
  <c r="G6106" i="1"/>
  <c r="F6106" i="1"/>
  <c r="G6110" i="1"/>
  <c r="F6110" i="1"/>
  <c r="G6114" i="1"/>
  <c r="F6114" i="1"/>
  <c r="G6118" i="1"/>
  <c r="F6118" i="1"/>
  <c r="G6122" i="1"/>
  <c r="F6122" i="1"/>
  <c r="G6126" i="1"/>
  <c r="F6126" i="1"/>
  <c r="G6130" i="1"/>
  <c r="F6130" i="1"/>
  <c r="G6134" i="1"/>
  <c r="F6134" i="1"/>
  <c r="G6138" i="1"/>
  <c r="F6138" i="1"/>
  <c r="G6142" i="1"/>
  <c r="F6142" i="1"/>
  <c r="G6144" i="1"/>
  <c r="F6144" i="1"/>
  <c r="G6150" i="1"/>
  <c r="F6150" i="1"/>
  <c r="G6154" i="1"/>
  <c r="F6154" i="1"/>
  <c r="G6158" i="1"/>
  <c r="F6158" i="1"/>
  <c r="G6162" i="1"/>
  <c r="F6162" i="1"/>
  <c r="G6166" i="1"/>
  <c r="F6166" i="1"/>
  <c r="G6170" i="1"/>
  <c r="F6170" i="1"/>
  <c r="G6174" i="1"/>
  <c r="F6174" i="1"/>
  <c r="G6178" i="1"/>
  <c r="F6178" i="1"/>
  <c r="G6182" i="1"/>
  <c r="F6182" i="1"/>
  <c r="G6186" i="1"/>
  <c r="F6186" i="1"/>
  <c r="G6190" i="1"/>
  <c r="F6190" i="1"/>
  <c r="G6194" i="1"/>
  <c r="F6194" i="1"/>
  <c r="G6198" i="1"/>
  <c r="F6198" i="1"/>
  <c r="G6202" i="1"/>
  <c r="F6202" i="1"/>
  <c r="G6206" i="1"/>
  <c r="F6206" i="1"/>
  <c r="G6210" i="1"/>
  <c r="F6210" i="1"/>
  <c r="G6214" i="1"/>
  <c r="F6214" i="1"/>
  <c r="G6218" i="1"/>
  <c r="F6218" i="1"/>
  <c r="G6224" i="1"/>
  <c r="F6224" i="1"/>
  <c r="G6228" i="1"/>
  <c r="F6228" i="1"/>
  <c r="G6232" i="1"/>
  <c r="F6232" i="1"/>
  <c r="G6234" i="1"/>
  <c r="F6234" i="1"/>
  <c r="G6238" i="1"/>
  <c r="F6238" i="1"/>
  <c r="G6242" i="1"/>
  <c r="F6242" i="1"/>
  <c r="G6246" i="1"/>
  <c r="F6246" i="1"/>
  <c r="G6252" i="1"/>
  <c r="F6252" i="1"/>
  <c r="G6256" i="1"/>
  <c r="F6256" i="1"/>
  <c r="G6260" i="1"/>
  <c r="F6260" i="1"/>
  <c r="G6264" i="1"/>
  <c r="F6264" i="1"/>
  <c r="G6268" i="1"/>
  <c r="F6268" i="1"/>
  <c r="G6272" i="1"/>
  <c r="F6272" i="1"/>
  <c r="G6276" i="1"/>
  <c r="F6276" i="1"/>
  <c r="G6280" i="1"/>
  <c r="F6280" i="1"/>
  <c r="G6284" i="1"/>
  <c r="F6284" i="1"/>
  <c r="G6288" i="1"/>
  <c r="F6288" i="1"/>
  <c r="G6292" i="1"/>
  <c r="F6292" i="1"/>
  <c r="G6294" i="1"/>
  <c r="F6294" i="1"/>
  <c r="G6298" i="1"/>
  <c r="F6298" i="1"/>
  <c r="G6302" i="1"/>
  <c r="F6302" i="1"/>
  <c r="G6306" i="1"/>
  <c r="F6306" i="1"/>
  <c r="G6310" i="1"/>
  <c r="F6310" i="1"/>
  <c r="G6316" i="1"/>
  <c r="F6316" i="1"/>
  <c r="G6320" i="1"/>
  <c r="F6320" i="1"/>
  <c r="G6324" i="1"/>
  <c r="F6324" i="1"/>
  <c r="G6328" i="1"/>
  <c r="F6328" i="1"/>
  <c r="G6332" i="1"/>
  <c r="F6332" i="1"/>
  <c r="G6336" i="1"/>
  <c r="F6336" i="1"/>
  <c r="G6340" i="1"/>
  <c r="F6340" i="1"/>
  <c r="G6344" i="1"/>
  <c r="F6344" i="1"/>
  <c r="G6348" i="1"/>
  <c r="F6348" i="1"/>
  <c r="G6352" i="1"/>
  <c r="F6352" i="1"/>
  <c r="G6356" i="1"/>
  <c r="F6356" i="1"/>
  <c r="G6360" i="1"/>
  <c r="F6360" i="1"/>
  <c r="G6364" i="1"/>
  <c r="F6364" i="1"/>
  <c r="G6368" i="1"/>
  <c r="F6368" i="1"/>
  <c r="G6372" i="1"/>
  <c r="F6372" i="1"/>
  <c r="G6376" i="1"/>
  <c r="F6376" i="1"/>
  <c r="G6378" i="1"/>
  <c r="F6378" i="1"/>
  <c r="G6384" i="1"/>
  <c r="F6384" i="1"/>
  <c r="G6388" i="1"/>
  <c r="F6388" i="1"/>
  <c r="G6392" i="1"/>
  <c r="F6392" i="1"/>
  <c r="G6398" i="1"/>
  <c r="F6398" i="1"/>
  <c r="G6402" i="1"/>
  <c r="F6402" i="1"/>
  <c r="G6406" i="1"/>
  <c r="F6406" i="1"/>
  <c r="G6410" i="1"/>
  <c r="F6410" i="1"/>
  <c r="G6414" i="1"/>
  <c r="F6414" i="1"/>
  <c r="G6418" i="1"/>
  <c r="F6418" i="1"/>
  <c r="G6422" i="1"/>
  <c r="F6422" i="1"/>
  <c r="G6426" i="1"/>
  <c r="F6426" i="1"/>
  <c r="G6430" i="1"/>
  <c r="F6430" i="1"/>
  <c r="G6434" i="1"/>
  <c r="F6434" i="1"/>
  <c r="G6438" i="1"/>
  <c r="F6438" i="1"/>
  <c r="G6442" i="1"/>
  <c r="F6442" i="1"/>
  <c r="G6446" i="1"/>
  <c r="F6446" i="1"/>
  <c r="G6452" i="1"/>
  <c r="F6452" i="1"/>
  <c r="G6456" i="1"/>
  <c r="F6456" i="1"/>
  <c r="G6460" i="1"/>
  <c r="F6460" i="1"/>
  <c r="G6464" i="1"/>
  <c r="F6464" i="1"/>
  <c r="G6468" i="1"/>
  <c r="F6468" i="1"/>
  <c r="G6472" i="1"/>
  <c r="F6472" i="1"/>
  <c r="G6474" i="1"/>
  <c r="F6474" i="1"/>
  <c r="G6478" i="1"/>
  <c r="F6478" i="1"/>
  <c r="G6482" i="1"/>
  <c r="F6482" i="1"/>
  <c r="G6486" i="1"/>
  <c r="F6486" i="1"/>
  <c r="G6490" i="1"/>
  <c r="F6490" i="1"/>
  <c r="G6494" i="1"/>
  <c r="F6494" i="1"/>
  <c r="G6498" i="1"/>
  <c r="F6498" i="1"/>
  <c r="G6502" i="1"/>
  <c r="F6502" i="1"/>
  <c r="G6506" i="1"/>
  <c r="F6506" i="1"/>
  <c r="G6510" i="1"/>
  <c r="F6510" i="1"/>
  <c r="G6512" i="1"/>
  <c r="F6512" i="1"/>
  <c r="G6516" i="1"/>
  <c r="F6516" i="1"/>
  <c r="G6520" i="1"/>
  <c r="F6520" i="1"/>
  <c r="G6522" i="1"/>
  <c r="F6522" i="1"/>
  <c r="G6526" i="1"/>
  <c r="F6526" i="1"/>
  <c r="G6530" i="1"/>
  <c r="F6530" i="1"/>
  <c r="G6534" i="1"/>
  <c r="F6534" i="1"/>
  <c r="G6538" i="1"/>
  <c r="F6538" i="1"/>
  <c r="G6542" i="1"/>
  <c r="F6542" i="1"/>
  <c r="G6546" i="1"/>
  <c r="F6546" i="1"/>
  <c r="G6548" i="1"/>
  <c r="F6548" i="1"/>
  <c r="G6552" i="1"/>
  <c r="F6552" i="1"/>
  <c r="G6556" i="1"/>
  <c r="F6556" i="1"/>
  <c r="G6560" i="1"/>
  <c r="F6560" i="1"/>
  <c r="G6564" i="1"/>
  <c r="F6564" i="1"/>
  <c r="G6568" i="1"/>
  <c r="F6568" i="1"/>
  <c r="G6572" i="1"/>
  <c r="F6572" i="1"/>
  <c r="G6576" i="1"/>
  <c r="F6576" i="1"/>
  <c r="G6580" i="1"/>
  <c r="F6580" i="1"/>
  <c r="G6584" i="1"/>
  <c r="F6584" i="1"/>
  <c r="G6588" i="1"/>
  <c r="F6588" i="1"/>
  <c r="G6590" i="1"/>
  <c r="F6590" i="1"/>
  <c r="G6594" i="1"/>
  <c r="F6594" i="1"/>
  <c r="G6598" i="1"/>
  <c r="F6598" i="1"/>
  <c r="G6602" i="1"/>
  <c r="F6602" i="1"/>
  <c r="G6606" i="1"/>
  <c r="F6606" i="1"/>
  <c r="G6610" i="1"/>
  <c r="F6610" i="1"/>
  <c r="G6614" i="1"/>
  <c r="F6614" i="1"/>
  <c r="G6618" i="1"/>
  <c r="F6618" i="1"/>
  <c r="G6622" i="1"/>
  <c r="F6622" i="1"/>
  <c r="G6626" i="1"/>
  <c r="F6626" i="1"/>
  <c r="G6628" i="1"/>
  <c r="F6628" i="1"/>
  <c r="G6632" i="1"/>
  <c r="F6632" i="1"/>
  <c r="G6636" i="1"/>
  <c r="F6636" i="1"/>
  <c r="G6640" i="1"/>
  <c r="F6640" i="1"/>
  <c r="G6644" i="1"/>
  <c r="F6644" i="1"/>
  <c r="G6648" i="1"/>
  <c r="F6648" i="1"/>
  <c r="G6652" i="1"/>
  <c r="F6652" i="1"/>
  <c r="G6656" i="1"/>
  <c r="F6656" i="1"/>
  <c r="G6660" i="1"/>
  <c r="F6660" i="1"/>
  <c r="G6664" i="1"/>
  <c r="F6664" i="1"/>
  <c r="G6668" i="1"/>
  <c r="F6668" i="1"/>
  <c r="G6672" i="1"/>
  <c r="F6672" i="1"/>
  <c r="G6676" i="1"/>
  <c r="F6676" i="1"/>
  <c r="G6678" i="1"/>
  <c r="F6678" i="1"/>
  <c r="G6682" i="1"/>
  <c r="F6682" i="1"/>
  <c r="G6686" i="1"/>
  <c r="F6686" i="1"/>
  <c r="G6690" i="1"/>
  <c r="F6690" i="1"/>
  <c r="G6694" i="1"/>
  <c r="F6694" i="1"/>
  <c r="G6698" i="1"/>
  <c r="F6698" i="1"/>
  <c r="G6702" i="1"/>
  <c r="F6702" i="1"/>
  <c r="G6706" i="1"/>
  <c r="F6706" i="1"/>
  <c r="G6710" i="1"/>
  <c r="F6710" i="1"/>
  <c r="G6714" i="1"/>
  <c r="F6714" i="1"/>
  <c r="G6718" i="1"/>
  <c r="F6718" i="1"/>
  <c r="G6722" i="1"/>
  <c r="F6722" i="1"/>
  <c r="G6726" i="1"/>
  <c r="F6726" i="1"/>
  <c r="G6732" i="1"/>
  <c r="F6732" i="1"/>
  <c r="G6736" i="1"/>
  <c r="F6736" i="1"/>
  <c r="G6740" i="1"/>
  <c r="F6740" i="1"/>
  <c r="G6742" i="1"/>
  <c r="F6742" i="1"/>
  <c r="G6746" i="1"/>
  <c r="F6746" i="1"/>
  <c r="G6750" i="1"/>
  <c r="F6750" i="1"/>
  <c r="G6754" i="1"/>
  <c r="F6754" i="1"/>
  <c r="G6758" i="1"/>
  <c r="F6758" i="1"/>
  <c r="G6762" i="1"/>
  <c r="F6762" i="1"/>
  <c r="G6766" i="1"/>
  <c r="F6766" i="1"/>
  <c r="G6772" i="1"/>
  <c r="F6772" i="1"/>
  <c r="G6776" i="1"/>
  <c r="F6776" i="1"/>
  <c r="G6780" i="1"/>
  <c r="F6780" i="1"/>
  <c r="G6784" i="1"/>
  <c r="F6784" i="1"/>
  <c r="G6788" i="1"/>
  <c r="F6788" i="1"/>
  <c r="G6792" i="1"/>
  <c r="F6792" i="1"/>
  <c r="G6794" i="1"/>
  <c r="F6794" i="1"/>
  <c r="G6798" i="1"/>
  <c r="F6798" i="1"/>
  <c r="G6802" i="1"/>
  <c r="F6802" i="1"/>
  <c r="G6806" i="1"/>
  <c r="F6806" i="1"/>
  <c r="G6810" i="1"/>
  <c r="F6810" i="1"/>
  <c r="G6814" i="1"/>
  <c r="F6814" i="1"/>
  <c r="G6818" i="1"/>
  <c r="F6818" i="1"/>
  <c r="G6822" i="1"/>
  <c r="F6822" i="1"/>
  <c r="G6826" i="1"/>
  <c r="F6826" i="1"/>
  <c r="F6830" i="1"/>
  <c r="G6830" i="1"/>
  <c r="G6834" i="1"/>
  <c r="F6834" i="1"/>
  <c r="G6838" i="1"/>
  <c r="F6838" i="1"/>
  <c r="G6842" i="1"/>
  <c r="F6842" i="1"/>
  <c r="G6846" i="1"/>
  <c r="F6846" i="1"/>
  <c r="G6850" i="1"/>
  <c r="F6850" i="1"/>
  <c r="G6854" i="1"/>
  <c r="F6854" i="1"/>
  <c r="G6860" i="1"/>
  <c r="F6860" i="1"/>
  <c r="G6864" i="1"/>
  <c r="F6864" i="1"/>
  <c r="G6868" i="1"/>
  <c r="F6868" i="1"/>
  <c r="G6872" i="1"/>
  <c r="F6872" i="1"/>
  <c r="G6876" i="1"/>
  <c r="F6876" i="1"/>
  <c r="G6880" i="1"/>
  <c r="F6880" i="1"/>
  <c r="G6884" i="1"/>
  <c r="F6884" i="1"/>
  <c r="G6888" i="1"/>
  <c r="F6888" i="1"/>
  <c r="G6892" i="1"/>
  <c r="F6892" i="1"/>
  <c r="G6896" i="1"/>
  <c r="F6896" i="1"/>
  <c r="G6900" i="1"/>
  <c r="F6900" i="1"/>
  <c r="G6904" i="1"/>
  <c r="F6904" i="1"/>
  <c r="G6908" i="1"/>
  <c r="F6908" i="1"/>
  <c r="G6912" i="1"/>
  <c r="F6912" i="1"/>
  <c r="G6916" i="1"/>
  <c r="F6916" i="1"/>
  <c r="G6920" i="1"/>
  <c r="F6920" i="1"/>
  <c r="G6924" i="1"/>
  <c r="F6924" i="1"/>
  <c r="G6926" i="1"/>
  <c r="F6926" i="1"/>
  <c r="G6930" i="1"/>
  <c r="F6930" i="1"/>
  <c r="G6934" i="1"/>
  <c r="F6934" i="1"/>
  <c r="G6938" i="1"/>
  <c r="F6938" i="1"/>
  <c r="G6942" i="1"/>
  <c r="F6942" i="1"/>
  <c r="G6946" i="1"/>
  <c r="F6946" i="1"/>
  <c r="G6950" i="1"/>
  <c r="F6950" i="1"/>
  <c r="G6954" i="1"/>
  <c r="F6954" i="1"/>
  <c r="G6960" i="1"/>
  <c r="F6960" i="1"/>
  <c r="G6964" i="1"/>
  <c r="F6964" i="1"/>
  <c r="G6968" i="1"/>
  <c r="F6968" i="1"/>
  <c r="G6972" i="1"/>
  <c r="F6972" i="1"/>
  <c r="G6976" i="1"/>
  <c r="F6976" i="1"/>
  <c r="G6980" i="1"/>
  <c r="F6980" i="1"/>
  <c r="G6984" i="1"/>
  <c r="F6984" i="1"/>
  <c r="G6988" i="1"/>
  <c r="F6988" i="1"/>
  <c r="G6990" i="1"/>
  <c r="F6990" i="1"/>
  <c r="G6994" i="1"/>
  <c r="F6994" i="1"/>
  <c r="G7000" i="1"/>
  <c r="F7000" i="1"/>
  <c r="G7004" i="1"/>
  <c r="F7004" i="1"/>
  <c r="G7008" i="1"/>
  <c r="F7008" i="1"/>
  <c r="G7012" i="1"/>
  <c r="F7012" i="1"/>
  <c r="G7016" i="1"/>
  <c r="F7016" i="1"/>
  <c r="G7020" i="1"/>
  <c r="F7020" i="1"/>
  <c r="G7024" i="1"/>
  <c r="F7024" i="1"/>
  <c r="G7028" i="1"/>
  <c r="F7028" i="1"/>
  <c r="G7032" i="1"/>
  <c r="F7032" i="1"/>
  <c r="G7036" i="1"/>
  <c r="F7036" i="1"/>
  <c r="G7040" i="1"/>
  <c r="F7040" i="1"/>
  <c r="G7044" i="1"/>
  <c r="F7044" i="1"/>
  <c r="G7048" i="1"/>
  <c r="F7048" i="1"/>
  <c r="G7052" i="1"/>
  <c r="F7052" i="1"/>
  <c r="G7056" i="1"/>
  <c r="F7056" i="1"/>
  <c r="G7060" i="1"/>
  <c r="F7060" i="1"/>
  <c r="G7064" i="1"/>
  <c r="F7064" i="1"/>
  <c r="G7068" i="1"/>
  <c r="F7068" i="1"/>
  <c r="G7072" i="1"/>
  <c r="F7072" i="1"/>
  <c r="G7080" i="1"/>
  <c r="F7080" i="1"/>
  <c r="G7084" i="1"/>
  <c r="F7084" i="1"/>
  <c r="G7088" i="1"/>
  <c r="F7088" i="1"/>
  <c r="G7092" i="1"/>
  <c r="F7092" i="1"/>
  <c r="G7096" i="1"/>
  <c r="F7096" i="1"/>
  <c r="G7100" i="1"/>
  <c r="F7100" i="1"/>
  <c r="G7104" i="1"/>
  <c r="F7104" i="1"/>
  <c r="G7108" i="1"/>
  <c r="F7108" i="1"/>
  <c r="G7112" i="1"/>
  <c r="F7112" i="1"/>
  <c r="G7116" i="1"/>
  <c r="F7116" i="1"/>
  <c r="G7120" i="1"/>
  <c r="F7120" i="1"/>
  <c r="G7124" i="1"/>
  <c r="F7124" i="1"/>
  <c r="G7130" i="1"/>
  <c r="F7130" i="1"/>
  <c r="G7134" i="1"/>
  <c r="F7134" i="1"/>
  <c r="G7138" i="1"/>
  <c r="F7138" i="1"/>
  <c r="G7142" i="1"/>
  <c r="F7142" i="1"/>
  <c r="G7146" i="1"/>
  <c r="F7146" i="1"/>
  <c r="G7150" i="1"/>
  <c r="F7150" i="1"/>
  <c r="G7154" i="1"/>
  <c r="F7154" i="1"/>
  <c r="G7160" i="1"/>
  <c r="F7160" i="1"/>
  <c r="G7164" i="1"/>
  <c r="F7164" i="1"/>
  <c r="G7166" i="1"/>
  <c r="F7166" i="1"/>
  <c r="G7170" i="1"/>
  <c r="F7170" i="1"/>
  <c r="G7174" i="1"/>
  <c r="F7174" i="1"/>
  <c r="G7180" i="1"/>
  <c r="F7180" i="1"/>
  <c r="G7184" i="1"/>
  <c r="F7184" i="1"/>
  <c r="G7188" i="1"/>
  <c r="F7188" i="1"/>
  <c r="G7192" i="1"/>
  <c r="F7192" i="1"/>
  <c r="G7196" i="1"/>
  <c r="F7196" i="1"/>
  <c r="G7200" i="1"/>
  <c r="F7200" i="1"/>
  <c r="G7204" i="1"/>
  <c r="F7204" i="1"/>
  <c r="G7208" i="1"/>
  <c r="F7208" i="1"/>
  <c r="G7212" i="1"/>
  <c r="F7212" i="1"/>
  <c r="G7214" i="1"/>
  <c r="F7214" i="1"/>
  <c r="G7218" i="1"/>
  <c r="F7218" i="1"/>
  <c r="G7222" i="1"/>
  <c r="F7222" i="1"/>
  <c r="G7226" i="1"/>
  <c r="F7226" i="1"/>
  <c r="G7232" i="1"/>
  <c r="F7232" i="1"/>
  <c r="G7236" i="1"/>
  <c r="F7236" i="1"/>
  <c r="G7240" i="1"/>
  <c r="F7240" i="1"/>
  <c r="G7244" i="1"/>
  <c r="F7244" i="1"/>
  <c r="G7248" i="1"/>
  <c r="F7248" i="1"/>
  <c r="G7252" i="1"/>
  <c r="F7252" i="1"/>
  <c r="G7256" i="1"/>
  <c r="F7256" i="1"/>
  <c r="G7260" i="1"/>
  <c r="F7260" i="1"/>
  <c r="G7264" i="1"/>
  <c r="F7264" i="1"/>
  <c r="G7268" i="1"/>
  <c r="F7268" i="1"/>
  <c r="G7272" i="1"/>
  <c r="F7272" i="1"/>
  <c r="G7276" i="1"/>
  <c r="F7276" i="1"/>
  <c r="G7280" i="1"/>
  <c r="F7280" i="1"/>
  <c r="G7284" i="1"/>
  <c r="F7284" i="1"/>
  <c r="G7288" i="1"/>
  <c r="F7288" i="1"/>
  <c r="G7292" i="1"/>
  <c r="F7292" i="1"/>
  <c r="G7296" i="1"/>
  <c r="F7296" i="1"/>
  <c r="G7300" i="1"/>
  <c r="F7300" i="1"/>
  <c r="G7304" i="1"/>
  <c r="F7304" i="1"/>
  <c r="G7308" i="1"/>
  <c r="F7308" i="1"/>
  <c r="G7310" i="1"/>
  <c r="F7310" i="1"/>
  <c r="G7314" i="1"/>
  <c r="F7314" i="1"/>
  <c r="G7318" i="1"/>
  <c r="F7318" i="1"/>
  <c r="G7322" i="1"/>
  <c r="F7322" i="1"/>
  <c r="G7326" i="1"/>
  <c r="F7326" i="1"/>
  <c r="G7330" i="1"/>
  <c r="F7330" i="1"/>
  <c r="G7334" i="1"/>
  <c r="F7334" i="1"/>
  <c r="G7336" i="1"/>
  <c r="F7336" i="1"/>
  <c r="G7340" i="1"/>
  <c r="F7340" i="1"/>
  <c r="G7344" i="1"/>
  <c r="F7344" i="1"/>
  <c r="G7348" i="1"/>
  <c r="F7348" i="1"/>
  <c r="G7352" i="1"/>
  <c r="F7352" i="1"/>
  <c r="G7356" i="1"/>
  <c r="F7356" i="1"/>
  <c r="G7358" i="1"/>
  <c r="F7358" i="1"/>
  <c r="G7362" i="1"/>
  <c r="F7362" i="1"/>
  <c r="G7366" i="1"/>
  <c r="F7366" i="1"/>
  <c r="G7370" i="1"/>
  <c r="F7370" i="1"/>
  <c r="G7374" i="1"/>
  <c r="F7374" i="1"/>
  <c r="G7378" i="1"/>
  <c r="F7378" i="1"/>
  <c r="G7380" i="1"/>
  <c r="F7380" i="1"/>
  <c r="G7384" i="1"/>
  <c r="F7384" i="1"/>
  <c r="G7388" i="1"/>
  <c r="F7388" i="1"/>
  <c r="G7392" i="1"/>
  <c r="F7392" i="1"/>
  <c r="G7396" i="1"/>
  <c r="F7396" i="1"/>
  <c r="G7400" i="1"/>
  <c r="F7400" i="1"/>
  <c r="G7404" i="1"/>
  <c r="F7404" i="1"/>
  <c r="G7408" i="1"/>
  <c r="F7408" i="1"/>
  <c r="G7410" i="1"/>
  <c r="F7410" i="1"/>
  <c r="G7418" i="1"/>
  <c r="F7418" i="1"/>
  <c r="G7420" i="1"/>
  <c r="F7420" i="1"/>
  <c r="G7424" i="1"/>
  <c r="F7424" i="1"/>
  <c r="G7428" i="1"/>
  <c r="F7428" i="1"/>
  <c r="G7432" i="1"/>
  <c r="F7432" i="1"/>
  <c r="G7436" i="1"/>
  <c r="F7436" i="1"/>
  <c r="G7438" i="1"/>
  <c r="F7438" i="1"/>
  <c r="G7442" i="1"/>
  <c r="F7442" i="1"/>
  <c r="G7446" i="1"/>
  <c r="F7446" i="1"/>
  <c r="G7448" i="1"/>
  <c r="F7448" i="1"/>
  <c r="G7452" i="1"/>
  <c r="F7452" i="1"/>
  <c r="G7456" i="1"/>
  <c r="F7456" i="1"/>
  <c r="G7460" i="1"/>
  <c r="F7460" i="1"/>
  <c r="G7464" i="1"/>
  <c r="F7464" i="1"/>
  <c r="G7468" i="1"/>
  <c r="F7468" i="1"/>
  <c r="G7472" i="1"/>
  <c r="F7472" i="1"/>
  <c r="G7476" i="1"/>
  <c r="F7476" i="1"/>
  <c r="G7480" i="1"/>
  <c r="F7480" i="1"/>
  <c r="G7484" i="1"/>
  <c r="F7484" i="1"/>
  <c r="G7488" i="1"/>
  <c r="F7488" i="1"/>
  <c r="G7492" i="1"/>
  <c r="F7492" i="1"/>
  <c r="G7496" i="1"/>
  <c r="F7496" i="1"/>
  <c r="G7500" i="1"/>
  <c r="F7500" i="1"/>
  <c r="G7502" i="1"/>
  <c r="F7502" i="1"/>
  <c r="G7506" i="1"/>
  <c r="F7506" i="1"/>
  <c r="G7510" i="1"/>
  <c r="F7510" i="1"/>
  <c r="G7514" i="1"/>
  <c r="F7514" i="1"/>
  <c r="G7518" i="1"/>
  <c r="F7518" i="1"/>
  <c r="G7522" i="1"/>
  <c r="F7522" i="1"/>
  <c r="G7526" i="1"/>
  <c r="F7526" i="1"/>
  <c r="G7530" i="1"/>
  <c r="F7530" i="1"/>
  <c r="G7536" i="1"/>
  <c r="F7536" i="1"/>
  <c r="G7538" i="1"/>
  <c r="F7538" i="1"/>
  <c r="G7544" i="1"/>
  <c r="F7544" i="1"/>
  <c r="G7548" i="1"/>
  <c r="F7548" i="1"/>
  <c r="G7552" i="1"/>
  <c r="F7552" i="1"/>
  <c r="G7556" i="1"/>
  <c r="F7556" i="1"/>
  <c r="G7560" i="1"/>
  <c r="F7560" i="1"/>
  <c r="G7564" i="1"/>
  <c r="F7564" i="1"/>
  <c r="G7568" i="1"/>
  <c r="F7568" i="1"/>
  <c r="G7570" i="1"/>
  <c r="F7570" i="1"/>
  <c r="G7574" i="1"/>
  <c r="F7574" i="1"/>
  <c r="G7578" i="1"/>
  <c r="F7578" i="1"/>
  <c r="G7582" i="1"/>
  <c r="F7582" i="1"/>
  <c r="G7586" i="1"/>
  <c r="F7586" i="1"/>
  <c r="G7590" i="1"/>
  <c r="F7590" i="1"/>
  <c r="G7594" i="1"/>
  <c r="F7594" i="1"/>
  <c r="G7598" i="1"/>
  <c r="F7598" i="1"/>
  <c r="G7602" i="1"/>
  <c r="F7602" i="1"/>
  <c r="G7606" i="1"/>
  <c r="F7606" i="1"/>
  <c r="G7610" i="1"/>
  <c r="F7610" i="1"/>
  <c r="G7614" i="1"/>
  <c r="F7614" i="1"/>
  <c r="G7618" i="1"/>
  <c r="F7618" i="1"/>
  <c r="G7622" i="1"/>
  <c r="F7622" i="1"/>
  <c r="G7626" i="1"/>
  <c r="F7626" i="1"/>
  <c r="G7630" i="1"/>
  <c r="F7630" i="1"/>
  <c r="G7634" i="1"/>
  <c r="F7634" i="1"/>
  <c r="G7638" i="1"/>
  <c r="F7638" i="1"/>
  <c r="G7642" i="1"/>
  <c r="F7642" i="1"/>
  <c r="G7646" i="1"/>
  <c r="F7646" i="1"/>
  <c r="G7650" i="1"/>
  <c r="F7650" i="1"/>
  <c r="G7654" i="1"/>
  <c r="F7654" i="1"/>
  <c r="G7658" i="1"/>
  <c r="F7658" i="1"/>
  <c r="G7660" i="1"/>
  <c r="F7660" i="1"/>
  <c r="G7664" i="1"/>
  <c r="F7664" i="1"/>
  <c r="G7670" i="1"/>
  <c r="F7670" i="1"/>
  <c r="G7674" i="1"/>
  <c r="F7674" i="1"/>
  <c r="G7678" i="1"/>
  <c r="F7678" i="1"/>
  <c r="G7682" i="1"/>
  <c r="F7682" i="1"/>
  <c r="G7686" i="1"/>
  <c r="F7686" i="1"/>
  <c r="G7690" i="1"/>
  <c r="F7690" i="1"/>
  <c r="G7694" i="1"/>
  <c r="F7694" i="1"/>
  <c r="G7698" i="1"/>
  <c r="F7698" i="1"/>
  <c r="G7702" i="1"/>
  <c r="F7702" i="1"/>
  <c r="G7706" i="1"/>
  <c r="F7706" i="1"/>
  <c r="G7710" i="1"/>
  <c r="F7710" i="1"/>
  <c r="G7714" i="1"/>
  <c r="F7714" i="1"/>
  <c r="G7718" i="1"/>
  <c r="F7718" i="1"/>
  <c r="G7722" i="1"/>
  <c r="F7722" i="1"/>
  <c r="G7726" i="1"/>
  <c r="F7726" i="1"/>
  <c r="G7728" i="1"/>
  <c r="F7728" i="1"/>
  <c r="G7734" i="1"/>
  <c r="F7734" i="1"/>
  <c r="F7738" i="1"/>
  <c r="G7738" i="1"/>
  <c r="G7742" i="1"/>
  <c r="F7742" i="1"/>
  <c r="G7746" i="1"/>
  <c r="F7746" i="1"/>
  <c r="G7750" i="1"/>
  <c r="F7750" i="1"/>
  <c r="G7754" i="1"/>
  <c r="F7754" i="1"/>
  <c r="G7758" i="1"/>
  <c r="F7758" i="1"/>
  <c r="G7762" i="1"/>
  <c r="F7762" i="1"/>
  <c r="G7766" i="1"/>
  <c r="F7766" i="1"/>
  <c r="G7770" i="1"/>
  <c r="F7770" i="1"/>
  <c r="G7774" i="1"/>
  <c r="F7774" i="1"/>
  <c r="G7778" i="1"/>
  <c r="F7778" i="1"/>
  <c r="G7782" i="1"/>
  <c r="F7782" i="1"/>
  <c r="G7786" i="1"/>
  <c r="F7786" i="1"/>
  <c r="G7790" i="1"/>
  <c r="F7790" i="1"/>
  <c r="G7794" i="1"/>
  <c r="F7794" i="1"/>
  <c r="G7798" i="1"/>
  <c r="F7798" i="1"/>
  <c r="G7802" i="1"/>
  <c r="F7802" i="1"/>
  <c r="G7806" i="1"/>
  <c r="F7806" i="1"/>
  <c r="G7810" i="1"/>
  <c r="F7810" i="1"/>
  <c r="G7814" i="1"/>
  <c r="F7814" i="1"/>
  <c r="G7818" i="1"/>
  <c r="F7818" i="1"/>
  <c r="G7822" i="1"/>
  <c r="F7822" i="1"/>
  <c r="G7826" i="1"/>
  <c r="F7826" i="1"/>
  <c r="G7832" i="1"/>
  <c r="F7832" i="1"/>
  <c r="G7836" i="1"/>
  <c r="F7836" i="1"/>
  <c r="G7840" i="1"/>
  <c r="F7840" i="1"/>
  <c r="G7844" i="1"/>
  <c r="F7844" i="1"/>
  <c r="G7848" i="1"/>
  <c r="F7848" i="1"/>
  <c r="G7854" i="1"/>
  <c r="F7854" i="1"/>
  <c r="G7858" i="1"/>
  <c r="F7858" i="1"/>
  <c r="G7862" i="1"/>
  <c r="F7862" i="1"/>
  <c r="G7866" i="1"/>
  <c r="F7866" i="1"/>
  <c r="G7870" i="1"/>
  <c r="F7870" i="1"/>
  <c r="G7874" i="1"/>
  <c r="F7874" i="1"/>
  <c r="G7876" i="1"/>
  <c r="F7876" i="1"/>
  <c r="G7880" i="1"/>
  <c r="F7880" i="1"/>
  <c r="G7884" i="1"/>
  <c r="F7884" i="1"/>
  <c r="G7888" i="1"/>
  <c r="F7888" i="1"/>
  <c r="G7892" i="1"/>
  <c r="F7892" i="1"/>
  <c r="G7896" i="1"/>
  <c r="F7896" i="1"/>
  <c r="G7900" i="1"/>
  <c r="F7900" i="1"/>
  <c r="G7904" i="1"/>
  <c r="F7904" i="1"/>
  <c r="G7908" i="1"/>
  <c r="F7908" i="1"/>
  <c r="G7912" i="1"/>
  <c r="F7912" i="1"/>
  <c r="G7916" i="1"/>
  <c r="F7916" i="1"/>
  <c r="G7920" i="1"/>
  <c r="F7920" i="1"/>
  <c r="G7924" i="1"/>
  <c r="F7924" i="1"/>
  <c r="G7930" i="1"/>
  <c r="F7930" i="1"/>
  <c r="G7934" i="1"/>
  <c r="F7934" i="1"/>
  <c r="G7938" i="1"/>
  <c r="F7938" i="1"/>
  <c r="G7942" i="1"/>
  <c r="F7942" i="1"/>
  <c r="G7946" i="1"/>
  <c r="F7946" i="1"/>
  <c r="G7948" i="1"/>
  <c r="F7948" i="1"/>
  <c r="G7952" i="1"/>
  <c r="F7952" i="1"/>
  <c r="G7956" i="1"/>
  <c r="F7956" i="1"/>
  <c r="G7960" i="1"/>
  <c r="F7960" i="1"/>
  <c r="G7964" i="1"/>
  <c r="F7964" i="1"/>
  <c r="G7968" i="1"/>
  <c r="F7968" i="1"/>
  <c r="G7974" i="1"/>
  <c r="F7974" i="1"/>
  <c r="G7978" i="1"/>
  <c r="F7978" i="1"/>
  <c r="G7982" i="1"/>
  <c r="F7982" i="1"/>
  <c r="G7986" i="1"/>
  <c r="F7986" i="1"/>
  <c r="G7990" i="1"/>
  <c r="F7990" i="1"/>
  <c r="G7994" i="1"/>
  <c r="F7994" i="1"/>
  <c r="G7998" i="1"/>
  <c r="F7998" i="1"/>
  <c r="F8004" i="1"/>
  <c r="G8004" i="1"/>
  <c r="G8008" i="1"/>
  <c r="F8008" i="1"/>
  <c r="G8012" i="1"/>
  <c r="F8012" i="1"/>
  <c r="G8016" i="1"/>
  <c r="F8016" i="1"/>
  <c r="G8022" i="1"/>
  <c r="F8022" i="1"/>
  <c r="G8026" i="1"/>
  <c r="F8026" i="1"/>
  <c r="G8030" i="1"/>
  <c r="F8030" i="1"/>
  <c r="G8032" i="1"/>
  <c r="F8032" i="1"/>
  <c r="G8036" i="1"/>
  <c r="F8036" i="1"/>
  <c r="G8040" i="1"/>
  <c r="F8040" i="1"/>
  <c r="G8046" i="1"/>
  <c r="F8046" i="1"/>
  <c r="G8050" i="1"/>
  <c r="F8050" i="1"/>
  <c r="G8054" i="1"/>
  <c r="F8054" i="1"/>
  <c r="G8058" i="1"/>
  <c r="F8058" i="1"/>
  <c r="G8060" i="1"/>
  <c r="F8060" i="1"/>
  <c r="G8064" i="1"/>
  <c r="F8064" i="1"/>
  <c r="G8068" i="1"/>
  <c r="F8068" i="1"/>
  <c r="G8072" i="1"/>
  <c r="F8072" i="1"/>
  <c r="G8076" i="1"/>
  <c r="F8076" i="1"/>
  <c r="G8080" i="1"/>
  <c r="F8080" i="1"/>
  <c r="G8082" i="1"/>
  <c r="F8082" i="1"/>
  <c r="G8086" i="1"/>
  <c r="F8086" i="1"/>
  <c r="G8090" i="1"/>
  <c r="F8090" i="1"/>
  <c r="G8094" i="1"/>
  <c r="F8094" i="1"/>
  <c r="G8098" i="1"/>
  <c r="F8098" i="1"/>
  <c r="G8102" i="1"/>
  <c r="F8102" i="1"/>
  <c r="G8108" i="1"/>
  <c r="F8108" i="1"/>
  <c r="G8112" i="1"/>
  <c r="F8112" i="1"/>
  <c r="G8116" i="1"/>
  <c r="F8116" i="1"/>
  <c r="G8120" i="1"/>
  <c r="F8120" i="1"/>
  <c r="G8124" i="1"/>
  <c r="F8124" i="1"/>
  <c r="G8128" i="1"/>
  <c r="F8128" i="1"/>
  <c r="G8132" i="1"/>
  <c r="F8132" i="1"/>
  <c r="G8136" i="1"/>
  <c r="F8136" i="1"/>
  <c r="G8140" i="1"/>
  <c r="F8140" i="1"/>
  <c r="G8144" i="1"/>
  <c r="F8144" i="1"/>
  <c r="G8148" i="1"/>
  <c r="F8148" i="1"/>
  <c r="G8150" i="1"/>
  <c r="F8150" i="1"/>
  <c r="G8154" i="1"/>
  <c r="F8154" i="1"/>
  <c r="G8158" i="1"/>
  <c r="F8158" i="1"/>
  <c r="G8162" i="1"/>
  <c r="F8162" i="1"/>
  <c r="G8166" i="1"/>
  <c r="F8166" i="1"/>
  <c r="G8170" i="1"/>
  <c r="F8170" i="1"/>
  <c r="G8174" i="1"/>
  <c r="F8174" i="1"/>
  <c r="G8178" i="1"/>
  <c r="F8178" i="1"/>
  <c r="G8182" i="1"/>
  <c r="F8182" i="1"/>
  <c r="G8186" i="1"/>
  <c r="F8186" i="1"/>
  <c r="G8190" i="1"/>
  <c r="F8190" i="1"/>
  <c r="G8194" i="1"/>
  <c r="F8194" i="1"/>
  <c r="G8198" i="1"/>
  <c r="F8198" i="1"/>
  <c r="G8204" i="1"/>
  <c r="F8204" i="1"/>
  <c r="G8208" i="1"/>
  <c r="F8208" i="1"/>
  <c r="G8212" i="1"/>
  <c r="F8212" i="1"/>
  <c r="G8216" i="1"/>
  <c r="F8216" i="1"/>
  <c r="G8220" i="1"/>
  <c r="F8220" i="1"/>
  <c r="G8224" i="1"/>
  <c r="F8224" i="1"/>
  <c r="G8228" i="1"/>
  <c r="F8228" i="1"/>
  <c r="G8232" i="1"/>
  <c r="F8232" i="1"/>
  <c r="G8236" i="1"/>
  <c r="F8236" i="1"/>
  <c r="G8238" i="1"/>
  <c r="F8238" i="1"/>
  <c r="G8242" i="1"/>
  <c r="F8242" i="1"/>
  <c r="G8248" i="1"/>
  <c r="F8248" i="1"/>
  <c r="G8252" i="1"/>
  <c r="F8252" i="1"/>
  <c r="G8256" i="1"/>
  <c r="F8256" i="1"/>
  <c r="G8260" i="1"/>
  <c r="F8260" i="1"/>
  <c r="G8264" i="1"/>
  <c r="F8264" i="1"/>
  <c r="G8268" i="1"/>
  <c r="F8268" i="1"/>
  <c r="G8272" i="1"/>
  <c r="F8272" i="1"/>
  <c r="G8276" i="1"/>
  <c r="F8276" i="1"/>
  <c r="G8280" i="1"/>
  <c r="F8280" i="1"/>
  <c r="G8284" i="1"/>
  <c r="F8284" i="1"/>
  <c r="G8290" i="1"/>
  <c r="F8290" i="1"/>
  <c r="G8292" i="1"/>
  <c r="F8292" i="1"/>
  <c r="G8296" i="1"/>
  <c r="F8296" i="1"/>
  <c r="G8300" i="1"/>
  <c r="F8300" i="1"/>
  <c r="G8302" i="1"/>
  <c r="F8302" i="1"/>
  <c r="G8306" i="1"/>
  <c r="F8306" i="1"/>
  <c r="G8310" i="1"/>
  <c r="F8310" i="1"/>
  <c r="G8314" i="1"/>
  <c r="F8314" i="1"/>
  <c r="G8320" i="1"/>
  <c r="F8320" i="1"/>
  <c r="G8322" i="1"/>
  <c r="F8322" i="1"/>
  <c r="G8326" i="1"/>
  <c r="F8326" i="1"/>
  <c r="G8332" i="1"/>
  <c r="F8332" i="1"/>
  <c r="G8336" i="1"/>
  <c r="F8336" i="1"/>
  <c r="G8340" i="1"/>
  <c r="F8340" i="1"/>
  <c r="G8342" i="1"/>
  <c r="F8342" i="1"/>
  <c r="G8348" i="1"/>
  <c r="F8348" i="1"/>
  <c r="G8352" i="1"/>
  <c r="F8352" i="1"/>
  <c r="G8356" i="1"/>
  <c r="F8356" i="1"/>
  <c r="G8362" i="1"/>
  <c r="F8362" i="1"/>
  <c r="G8366" i="1"/>
  <c r="F8366" i="1"/>
  <c r="G8370" i="1"/>
  <c r="F8370" i="1"/>
  <c r="G8374" i="1"/>
  <c r="F8374" i="1"/>
  <c r="G8378" i="1"/>
  <c r="F8378" i="1"/>
  <c r="G8384" i="1"/>
  <c r="F8384" i="1"/>
  <c r="G8388" i="1"/>
  <c r="F8388" i="1"/>
  <c r="G8392" i="1"/>
  <c r="F8392" i="1"/>
  <c r="G8394" i="1"/>
  <c r="F8394" i="1"/>
  <c r="G8398" i="1"/>
  <c r="F8398" i="1"/>
  <c r="G8404" i="1"/>
  <c r="F8404" i="1"/>
  <c r="G8406" i="1"/>
  <c r="F8406" i="1"/>
  <c r="G8410" i="1"/>
  <c r="F8410" i="1"/>
  <c r="G8414" i="1"/>
  <c r="F8414" i="1"/>
  <c r="G8418" i="1"/>
  <c r="F8418" i="1"/>
  <c r="G8422" i="1"/>
  <c r="F8422" i="1"/>
  <c r="G8426" i="1"/>
  <c r="F8426" i="1"/>
  <c r="G8432" i="1"/>
  <c r="F8432" i="1"/>
  <c r="G8436" i="1"/>
  <c r="F8436" i="1"/>
  <c r="G8440" i="1"/>
  <c r="F8440" i="1"/>
  <c r="G8444" i="1"/>
  <c r="F8444" i="1"/>
  <c r="G8448" i="1"/>
  <c r="F8448" i="1"/>
  <c r="G8452" i="1"/>
  <c r="F8452" i="1"/>
  <c r="G8456" i="1"/>
  <c r="F8456" i="1"/>
  <c r="G8460" i="1"/>
  <c r="F8460" i="1"/>
  <c r="G8464" i="1"/>
  <c r="F8464" i="1"/>
  <c r="G8468" i="1"/>
  <c r="F8468" i="1"/>
  <c r="G8472" i="1"/>
  <c r="F8472" i="1"/>
  <c r="G8474" i="1"/>
  <c r="F8474" i="1"/>
  <c r="G8478" i="1"/>
  <c r="F8478" i="1"/>
  <c r="G8482" i="1"/>
  <c r="F8482" i="1"/>
  <c r="G8486" i="1"/>
  <c r="F8486" i="1"/>
  <c r="G8490" i="1"/>
  <c r="F8490" i="1"/>
  <c r="G8494" i="1"/>
  <c r="F8494" i="1"/>
  <c r="G8498" i="1"/>
  <c r="F8498" i="1"/>
  <c r="G8504" i="1"/>
  <c r="F8504" i="1"/>
  <c r="G8506" i="1"/>
  <c r="F8506" i="1"/>
  <c r="G8512" i="1"/>
  <c r="F8512" i="1"/>
  <c r="G8516" i="1"/>
  <c r="F8516" i="1"/>
  <c r="G8520" i="1"/>
  <c r="F8520" i="1"/>
  <c r="G8524" i="1"/>
  <c r="F8524" i="1"/>
  <c r="G8528" i="1"/>
  <c r="F8528" i="1"/>
  <c r="G8532" i="1"/>
  <c r="F8532" i="1"/>
  <c r="G8536" i="1"/>
  <c r="F8536" i="1"/>
  <c r="G8540" i="1"/>
  <c r="F8540" i="1"/>
  <c r="G8544" i="1"/>
  <c r="F8544" i="1"/>
  <c r="G8548" i="1"/>
  <c r="F8548" i="1"/>
  <c r="G8550" i="1"/>
  <c r="F8550" i="1"/>
  <c r="G8554" i="1"/>
  <c r="F8554" i="1"/>
  <c r="G8558" i="1"/>
  <c r="F8558" i="1"/>
  <c r="G8564" i="1"/>
  <c r="F8564" i="1"/>
  <c r="G8568" i="1"/>
  <c r="F8568" i="1"/>
  <c r="G8572" i="1"/>
  <c r="F8572" i="1"/>
  <c r="G8578" i="1"/>
  <c r="F8578" i="1"/>
  <c r="G8582" i="1"/>
  <c r="F8582" i="1"/>
  <c r="G8586" i="1"/>
  <c r="F8586" i="1"/>
  <c r="G8590" i="1"/>
  <c r="F8590" i="1"/>
  <c r="G8594" i="1"/>
  <c r="F8594" i="1"/>
  <c r="G8598" i="1"/>
  <c r="F8598" i="1"/>
  <c r="G8602" i="1"/>
  <c r="F8602" i="1"/>
  <c r="G8608" i="1"/>
  <c r="F8608" i="1"/>
  <c r="G8612" i="1"/>
  <c r="F8612" i="1"/>
  <c r="G8614" i="1"/>
  <c r="F8614" i="1"/>
  <c r="G8620" i="1"/>
  <c r="F8620" i="1"/>
  <c r="G8622" i="1"/>
  <c r="F8622" i="1"/>
  <c r="G8628" i="1"/>
  <c r="F8628" i="1"/>
  <c r="G8632" i="1"/>
  <c r="F8632" i="1"/>
  <c r="G8634" i="1"/>
  <c r="F8634" i="1"/>
  <c r="G8640" i="1"/>
  <c r="F8640" i="1"/>
  <c r="G8644" i="1"/>
  <c r="F8644" i="1"/>
  <c r="G8648" i="1"/>
  <c r="F8648" i="1"/>
  <c r="G8650" i="1"/>
  <c r="F8650" i="1"/>
  <c r="G8654" i="1"/>
  <c r="F8654" i="1"/>
  <c r="G8660" i="1"/>
  <c r="F8660" i="1"/>
  <c r="G8664" i="1"/>
  <c r="F8664" i="1"/>
  <c r="G8666" i="1"/>
  <c r="F8666" i="1"/>
  <c r="G8670" i="1"/>
  <c r="F8670" i="1"/>
  <c r="G8674" i="1"/>
  <c r="F8674" i="1"/>
  <c r="G8678" i="1"/>
  <c r="F8678" i="1"/>
  <c r="G8682" i="1"/>
  <c r="F8682" i="1"/>
  <c r="G8686" i="1"/>
  <c r="F8686" i="1"/>
  <c r="G8690" i="1"/>
  <c r="F8690" i="1"/>
  <c r="G8694" i="1"/>
  <c r="F8694" i="1"/>
  <c r="G8698" i="1"/>
  <c r="F8698" i="1"/>
  <c r="G8704" i="1"/>
  <c r="F8704" i="1"/>
  <c r="G8708" i="1"/>
  <c r="F8708" i="1"/>
  <c r="G8712" i="1"/>
  <c r="F8712" i="1"/>
  <c r="G8714" i="1"/>
  <c r="F8714" i="1"/>
  <c r="G8718" i="1"/>
  <c r="F8718" i="1"/>
  <c r="G8722" i="1"/>
  <c r="F8722" i="1"/>
  <c r="G8728" i="1"/>
  <c r="F8728" i="1"/>
  <c r="G8732" i="1"/>
  <c r="F8732" i="1"/>
  <c r="G8736" i="1"/>
  <c r="F8736" i="1"/>
  <c r="G8740" i="1"/>
  <c r="F8740" i="1"/>
  <c r="G8744" i="1"/>
  <c r="F8744" i="1"/>
  <c r="G8748" i="1"/>
  <c r="F8748" i="1"/>
  <c r="G8750" i="1"/>
  <c r="F8750" i="1"/>
  <c r="G8754" i="1"/>
  <c r="F8754" i="1"/>
  <c r="G8758" i="1"/>
  <c r="F8758" i="1"/>
  <c r="G23" i="1"/>
  <c r="F23" i="1"/>
  <c r="G19" i="1"/>
  <c r="F19" i="1"/>
  <c r="G15" i="1"/>
  <c r="F15" i="1"/>
  <c r="G11" i="1"/>
  <c r="F11" i="1"/>
  <c r="G7" i="1"/>
  <c r="F7" i="1"/>
  <c r="G3" i="1"/>
  <c r="F3" i="1"/>
  <c r="G25" i="1"/>
  <c r="F25" i="1"/>
  <c r="G17" i="1"/>
  <c r="F17" i="1"/>
  <c r="G9" i="1"/>
  <c r="F9" i="1"/>
  <c r="G24" i="1"/>
  <c r="F24" i="1"/>
  <c r="G16" i="1"/>
  <c r="F16" i="1"/>
  <c r="G8" i="1"/>
  <c r="F8" i="1"/>
  <c r="G28" i="1"/>
  <c r="F28" i="1"/>
  <c r="G32" i="1"/>
  <c r="F32" i="1"/>
  <c r="F36" i="1"/>
  <c r="G36" i="1"/>
  <c r="G40" i="1"/>
  <c r="F40" i="1"/>
  <c r="G44" i="1"/>
  <c r="F44" i="1"/>
  <c r="G48" i="1"/>
  <c r="F48" i="1"/>
  <c r="G54" i="1"/>
  <c r="F54" i="1"/>
  <c r="G58" i="1"/>
  <c r="F58" i="1"/>
  <c r="G62" i="1"/>
  <c r="F62" i="1"/>
  <c r="F68" i="1"/>
  <c r="G68" i="1"/>
  <c r="G72" i="1"/>
  <c r="F72" i="1"/>
  <c r="G76" i="1"/>
  <c r="F76" i="1"/>
  <c r="G78" i="1"/>
  <c r="F78" i="1"/>
  <c r="G82" i="1"/>
  <c r="F82" i="1"/>
  <c r="G86" i="1"/>
  <c r="F86" i="1"/>
  <c r="G92" i="1"/>
  <c r="F92" i="1"/>
  <c r="G96" i="1"/>
  <c r="F96" i="1"/>
  <c r="F100" i="1"/>
  <c r="G100" i="1"/>
  <c r="G104" i="1"/>
  <c r="F104" i="1"/>
  <c r="G108" i="1"/>
  <c r="F108" i="1"/>
  <c r="G112" i="1"/>
  <c r="F112" i="1"/>
  <c r="G116" i="1"/>
  <c r="F116" i="1"/>
  <c r="G120" i="1"/>
  <c r="F120" i="1"/>
  <c r="G124" i="1"/>
  <c r="F124" i="1"/>
  <c r="G128" i="1"/>
  <c r="F128" i="1"/>
  <c r="F132" i="1"/>
  <c r="G132" i="1"/>
  <c r="G136" i="1"/>
  <c r="F136" i="1"/>
  <c r="G140" i="1"/>
  <c r="F140" i="1"/>
  <c r="G144" i="1"/>
  <c r="F144" i="1"/>
  <c r="G148" i="1"/>
  <c r="F148" i="1"/>
  <c r="G152" i="1"/>
  <c r="F152" i="1"/>
  <c r="G156" i="1"/>
  <c r="F156" i="1"/>
  <c r="G160" i="1"/>
  <c r="F160" i="1"/>
  <c r="G164" i="1"/>
  <c r="F164" i="1"/>
  <c r="G166" i="1"/>
  <c r="F166" i="1"/>
  <c r="G170" i="1"/>
  <c r="F170" i="1"/>
  <c r="F174" i="1"/>
  <c r="G174" i="1"/>
  <c r="G178" i="1"/>
  <c r="F178" i="1"/>
  <c r="G182" i="1"/>
  <c r="F182" i="1"/>
  <c r="G186" i="1"/>
  <c r="F186" i="1"/>
  <c r="G190" i="1"/>
  <c r="F190" i="1"/>
  <c r="G194" i="1"/>
  <c r="F194" i="1"/>
  <c r="G198" i="1"/>
  <c r="F198" i="1"/>
  <c r="G202" i="1"/>
  <c r="F202" i="1"/>
  <c r="G204" i="1"/>
  <c r="F204" i="1"/>
  <c r="G208" i="1"/>
  <c r="F208" i="1"/>
  <c r="G212" i="1"/>
  <c r="F212" i="1"/>
  <c r="G216" i="1"/>
  <c r="F216" i="1"/>
  <c r="G220" i="1"/>
  <c r="F220" i="1"/>
  <c r="G224" i="1"/>
  <c r="F224" i="1"/>
  <c r="G228" i="1"/>
  <c r="F228" i="1"/>
  <c r="G232" i="1"/>
  <c r="F232" i="1"/>
  <c r="G236" i="1"/>
  <c r="F236" i="1"/>
  <c r="G242" i="1"/>
  <c r="F242" i="1"/>
  <c r="G246" i="1"/>
  <c r="F246" i="1"/>
  <c r="G250" i="1"/>
  <c r="F250" i="1"/>
  <c r="G256" i="1"/>
  <c r="F256" i="1"/>
  <c r="G260" i="1"/>
  <c r="F260" i="1"/>
  <c r="G264" i="1"/>
  <c r="F264" i="1"/>
  <c r="F270" i="1"/>
  <c r="G270" i="1"/>
  <c r="G274" i="1"/>
  <c r="F274" i="1"/>
  <c r="G278" i="1"/>
  <c r="F278" i="1"/>
  <c r="G282" i="1"/>
  <c r="F282" i="1"/>
  <c r="G286" i="1"/>
  <c r="F286" i="1"/>
  <c r="G290" i="1"/>
  <c r="F290" i="1"/>
  <c r="G294" i="1"/>
  <c r="F294" i="1"/>
  <c r="G298" i="1"/>
  <c r="F298" i="1"/>
  <c r="F302" i="1"/>
  <c r="G302" i="1"/>
  <c r="G306" i="1"/>
  <c r="F306" i="1"/>
  <c r="G312" i="1"/>
  <c r="F312" i="1"/>
  <c r="G316" i="1"/>
  <c r="F316" i="1"/>
  <c r="G318" i="1"/>
  <c r="F318" i="1"/>
  <c r="G322" i="1"/>
  <c r="F322" i="1"/>
  <c r="G326" i="1"/>
  <c r="F326" i="1"/>
  <c r="G330" i="1"/>
  <c r="F330" i="1"/>
  <c r="G334" i="1"/>
  <c r="F334" i="1"/>
  <c r="G338" i="1"/>
  <c r="F338" i="1"/>
  <c r="G342" i="1"/>
  <c r="F342" i="1"/>
  <c r="G346" i="1"/>
  <c r="F346" i="1"/>
  <c r="G350" i="1"/>
  <c r="F350" i="1"/>
  <c r="G354" i="1"/>
  <c r="F354" i="1"/>
  <c r="G358" i="1"/>
  <c r="F358" i="1"/>
  <c r="G360" i="1"/>
  <c r="F360" i="1"/>
  <c r="G364" i="1"/>
  <c r="F364" i="1"/>
  <c r="G368" i="1"/>
  <c r="F368" i="1"/>
  <c r="G372" i="1"/>
  <c r="F372" i="1"/>
  <c r="G374" i="1"/>
  <c r="F374" i="1"/>
  <c r="G378" i="1"/>
  <c r="F378" i="1"/>
  <c r="G382" i="1"/>
  <c r="F382" i="1"/>
  <c r="G386" i="1"/>
  <c r="F386" i="1"/>
  <c r="G390" i="1"/>
  <c r="F390" i="1"/>
  <c r="G394" i="1"/>
  <c r="F394" i="1"/>
  <c r="F398" i="1"/>
  <c r="G398" i="1"/>
  <c r="G402" i="1"/>
  <c r="F402" i="1"/>
  <c r="G406" i="1"/>
  <c r="F406" i="1"/>
  <c r="G410" i="1"/>
  <c r="F410" i="1"/>
  <c r="G414" i="1"/>
  <c r="F414" i="1"/>
  <c r="G418" i="1"/>
  <c r="F418" i="1"/>
  <c r="G422" i="1"/>
  <c r="F422" i="1"/>
  <c r="G426" i="1"/>
  <c r="F426" i="1"/>
  <c r="G432" i="1"/>
  <c r="F432" i="1"/>
  <c r="G436" i="1"/>
  <c r="F436" i="1"/>
  <c r="G440" i="1"/>
  <c r="F440" i="1"/>
  <c r="G442" i="1"/>
  <c r="F442" i="1"/>
  <c r="G446" i="1"/>
  <c r="F446" i="1"/>
  <c r="G452" i="1"/>
  <c r="F452" i="1"/>
  <c r="G456" i="1"/>
  <c r="F456" i="1"/>
  <c r="G460" i="1"/>
  <c r="F460" i="1"/>
  <c r="G464" i="1"/>
  <c r="F464" i="1"/>
  <c r="G468" i="1"/>
  <c r="F468" i="1"/>
  <c r="G472" i="1"/>
  <c r="F472" i="1"/>
  <c r="G476" i="1"/>
  <c r="F476" i="1"/>
  <c r="G480" i="1"/>
  <c r="F480" i="1"/>
  <c r="G484" i="1"/>
  <c r="F484" i="1"/>
  <c r="G488" i="1"/>
  <c r="F488" i="1"/>
  <c r="G492" i="1"/>
  <c r="F492" i="1"/>
  <c r="G496" i="1"/>
  <c r="F496" i="1"/>
  <c r="G500" i="1"/>
  <c r="F500" i="1"/>
  <c r="G504" i="1"/>
  <c r="F504" i="1"/>
  <c r="G508" i="1"/>
  <c r="F508" i="1"/>
  <c r="G512" i="1"/>
  <c r="F512" i="1"/>
  <c r="G516" i="1"/>
  <c r="F516" i="1"/>
  <c r="G520" i="1"/>
  <c r="F520" i="1"/>
  <c r="G524" i="1"/>
  <c r="F524" i="1"/>
  <c r="G528" i="1"/>
  <c r="F528" i="1"/>
  <c r="G532" i="1"/>
  <c r="F532" i="1"/>
  <c r="G536" i="1"/>
  <c r="F536" i="1"/>
  <c r="G540" i="1"/>
  <c r="F540" i="1"/>
  <c r="G544" i="1"/>
  <c r="F544" i="1"/>
  <c r="G546" i="1"/>
  <c r="F546" i="1"/>
  <c r="G550" i="1"/>
  <c r="F550" i="1"/>
  <c r="G554" i="1"/>
  <c r="F554" i="1"/>
  <c r="G560" i="1"/>
  <c r="F560" i="1"/>
  <c r="G564" i="1"/>
  <c r="F564" i="1"/>
  <c r="G568" i="1"/>
  <c r="F568" i="1"/>
  <c r="G572" i="1"/>
  <c r="F572" i="1"/>
  <c r="G576" i="1"/>
  <c r="F576" i="1"/>
  <c r="G580" i="1"/>
  <c r="F580" i="1"/>
  <c r="G582" i="1"/>
  <c r="F582" i="1"/>
  <c r="G588" i="1"/>
  <c r="F588" i="1"/>
  <c r="G590" i="1"/>
  <c r="F590" i="1"/>
  <c r="G594" i="1"/>
  <c r="F594" i="1"/>
  <c r="G598" i="1"/>
  <c r="F598" i="1"/>
  <c r="G602" i="1"/>
  <c r="F602" i="1"/>
  <c r="G606" i="1"/>
  <c r="F606" i="1"/>
  <c r="G610" i="1"/>
  <c r="F610" i="1"/>
  <c r="G612" i="1"/>
  <c r="F612" i="1"/>
  <c r="G616" i="1"/>
  <c r="F616" i="1"/>
  <c r="G620" i="1"/>
  <c r="F620" i="1"/>
  <c r="G622" i="1"/>
  <c r="F622" i="1"/>
  <c r="G626" i="1"/>
  <c r="F626" i="1"/>
  <c r="G630" i="1"/>
  <c r="F630" i="1"/>
  <c r="G634" i="1"/>
  <c r="F634" i="1"/>
  <c r="G638" i="1"/>
  <c r="F638" i="1"/>
  <c r="G642" i="1"/>
  <c r="F642" i="1"/>
  <c r="G646" i="1"/>
  <c r="F646" i="1"/>
  <c r="G650" i="1"/>
  <c r="F650" i="1"/>
  <c r="G654" i="1"/>
  <c r="F654" i="1"/>
  <c r="G658" i="1"/>
  <c r="F658" i="1"/>
  <c r="G662" i="1"/>
  <c r="F662" i="1"/>
  <c r="G666" i="1"/>
  <c r="F666" i="1"/>
  <c r="G670" i="1"/>
  <c r="F670" i="1"/>
  <c r="G674" i="1"/>
  <c r="F674" i="1"/>
  <c r="G678" i="1"/>
  <c r="F678" i="1"/>
  <c r="G682" i="1"/>
  <c r="F682" i="1"/>
  <c r="G686" i="1"/>
  <c r="F686" i="1"/>
  <c r="G690" i="1"/>
  <c r="F690" i="1"/>
  <c r="G694" i="1"/>
  <c r="F694" i="1"/>
  <c r="G698" i="1"/>
  <c r="F698" i="1"/>
  <c r="G702" i="1"/>
  <c r="F702" i="1"/>
  <c r="G708" i="1"/>
  <c r="F708" i="1"/>
  <c r="G712" i="1"/>
  <c r="F712" i="1"/>
  <c r="G716" i="1"/>
  <c r="F716" i="1"/>
  <c r="G720" i="1"/>
  <c r="F720" i="1"/>
  <c r="G724" i="1"/>
  <c r="F724" i="1"/>
  <c r="G728" i="1"/>
  <c r="F728" i="1"/>
  <c r="G732" i="1"/>
  <c r="F732" i="1"/>
  <c r="G734" i="1"/>
  <c r="F734" i="1"/>
  <c r="G738" i="1"/>
  <c r="F738" i="1"/>
  <c r="G742" i="1"/>
  <c r="F742" i="1"/>
  <c r="G746" i="1"/>
  <c r="F746" i="1"/>
  <c r="G752" i="1"/>
  <c r="F752" i="1"/>
  <c r="G756" i="1"/>
  <c r="F756" i="1"/>
  <c r="G760" i="1"/>
  <c r="F760" i="1"/>
  <c r="G764" i="1"/>
  <c r="F764" i="1"/>
  <c r="G768" i="1"/>
  <c r="F768" i="1"/>
  <c r="G772" i="1"/>
  <c r="F772" i="1"/>
  <c r="G776" i="1"/>
  <c r="F776" i="1"/>
  <c r="G780" i="1"/>
  <c r="F780" i="1"/>
  <c r="G784" i="1"/>
  <c r="F784" i="1"/>
  <c r="G788" i="1"/>
  <c r="F788" i="1"/>
  <c r="G792" i="1"/>
  <c r="F792" i="1"/>
  <c r="G796" i="1"/>
  <c r="F796" i="1"/>
  <c r="G800" i="1"/>
  <c r="F800" i="1"/>
  <c r="G804" i="1"/>
  <c r="F804" i="1"/>
  <c r="G808" i="1"/>
  <c r="F808" i="1"/>
  <c r="G812" i="1"/>
  <c r="F812" i="1"/>
  <c r="G814" i="1"/>
  <c r="F814" i="1"/>
  <c r="G818" i="1"/>
  <c r="F818" i="1"/>
  <c r="G822" i="1"/>
  <c r="F822" i="1"/>
  <c r="G826" i="1"/>
  <c r="F826" i="1"/>
  <c r="G830" i="1"/>
  <c r="F830" i="1"/>
  <c r="G834" i="1"/>
  <c r="F834" i="1"/>
  <c r="G836" i="1"/>
  <c r="F836" i="1"/>
  <c r="G840" i="1"/>
  <c r="F840" i="1"/>
  <c r="G844" i="1"/>
  <c r="F844" i="1"/>
  <c r="G848" i="1"/>
  <c r="F848" i="1"/>
  <c r="G852" i="1"/>
  <c r="F852" i="1"/>
  <c r="G856" i="1"/>
  <c r="F856" i="1"/>
  <c r="G860" i="1"/>
  <c r="F860" i="1"/>
  <c r="G862" i="1"/>
  <c r="F862" i="1"/>
  <c r="G868" i="1"/>
  <c r="F868" i="1"/>
  <c r="G870" i="1"/>
  <c r="F870" i="1"/>
  <c r="G876" i="1"/>
  <c r="F876" i="1"/>
  <c r="G880" i="1"/>
  <c r="F880" i="1"/>
  <c r="G884" i="1"/>
  <c r="F884" i="1"/>
  <c r="G888" i="1"/>
  <c r="F888" i="1"/>
  <c r="G892" i="1"/>
  <c r="F892" i="1"/>
  <c r="G894" i="1"/>
  <c r="F894" i="1"/>
  <c r="G898" i="1"/>
  <c r="F898" i="1"/>
  <c r="G902" i="1"/>
  <c r="F902" i="1"/>
  <c r="G906" i="1"/>
  <c r="F906" i="1"/>
  <c r="G910" i="1"/>
  <c r="F910" i="1"/>
  <c r="G914" i="1"/>
  <c r="F914" i="1"/>
  <c r="G918" i="1"/>
  <c r="F918" i="1"/>
  <c r="G922" i="1"/>
  <c r="F922" i="1"/>
  <c r="G926" i="1"/>
  <c r="F926" i="1"/>
  <c r="G932" i="1"/>
  <c r="F932" i="1"/>
  <c r="G936" i="1"/>
  <c r="F936" i="1"/>
  <c r="G940" i="1"/>
  <c r="F940" i="1"/>
  <c r="G944" i="1"/>
  <c r="F944" i="1"/>
  <c r="G948" i="1"/>
  <c r="F948" i="1"/>
  <c r="G952" i="1"/>
  <c r="F952" i="1"/>
  <c r="G956" i="1"/>
  <c r="F956" i="1"/>
  <c r="G960" i="1"/>
  <c r="F960" i="1"/>
  <c r="G964" i="1"/>
  <c r="F964" i="1"/>
  <c r="G966" i="1"/>
  <c r="F966" i="1"/>
  <c r="G970" i="1"/>
  <c r="F970" i="1"/>
  <c r="G974" i="1"/>
  <c r="F974" i="1"/>
  <c r="G978" i="1"/>
  <c r="F978" i="1"/>
  <c r="G982" i="1"/>
  <c r="F982" i="1"/>
  <c r="G986" i="1"/>
  <c r="F986" i="1"/>
  <c r="G992" i="1"/>
  <c r="F992" i="1"/>
  <c r="G996" i="1"/>
  <c r="F996" i="1"/>
  <c r="G1000" i="1"/>
  <c r="F1000" i="1"/>
  <c r="G1006" i="1"/>
  <c r="F1006" i="1"/>
  <c r="G1010" i="1"/>
  <c r="F1010" i="1"/>
  <c r="G1014" i="1"/>
  <c r="F1014" i="1"/>
  <c r="G1018" i="1"/>
  <c r="F1018" i="1"/>
  <c r="G1022" i="1"/>
  <c r="F1022" i="1"/>
  <c r="G1026" i="1"/>
  <c r="F1026" i="1"/>
  <c r="G1030" i="1"/>
  <c r="F1030" i="1"/>
  <c r="G1034" i="1"/>
  <c r="F1034" i="1"/>
  <c r="F1038" i="1"/>
  <c r="G1038" i="1"/>
  <c r="G1042" i="1"/>
  <c r="F1042" i="1"/>
  <c r="G1046" i="1"/>
  <c r="F1046" i="1"/>
  <c r="G1050" i="1"/>
  <c r="F1050" i="1"/>
  <c r="G1056" i="1"/>
  <c r="F1056" i="1"/>
  <c r="G1060" i="1"/>
  <c r="F1060" i="1"/>
  <c r="G1064" i="1"/>
  <c r="F1064" i="1"/>
  <c r="G1068" i="1"/>
  <c r="F1068" i="1"/>
  <c r="G1072" i="1"/>
  <c r="F1072" i="1"/>
  <c r="G1076" i="1"/>
  <c r="F1076" i="1"/>
  <c r="G1080" i="1"/>
  <c r="F1080" i="1"/>
  <c r="G1082" i="1"/>
  <c r="F1082" i="1"/>
  <c r="G1086" i="1"/>
  <c r="F1086" i="1"/>
  <c r="G1090" i="1"/>
  <c r="F1090" i="1"/>
  <c r="G1094" i="1"/>
  <c r="F1094" i="1"/>
  <c r="G1096" i="1"/>
  <c r="F1096" i="1"/>
  <c r="G1100" i="1"/>
  <c r="F1100" i="1"/>
  <c r="G1104" i="1"/>
  <c r="F1104" i="1"/>
  <c r="F1108" i="1"/>
  <c r="G1108" i="1"/>
  <c r="G1112" i="1"/>
  <c r="F1112" i="1"/>
  <c r="G1116" i="1"/>
  <c r="F1116" i="1"/>
  <c r="G1120" i="1"/>
  <c r="F1120" i="1"/>
  <c r="F1124" i="1"/>
  <c r="G1124" i="1"/>
  <c r="G1128" i="1"/>
  <c r="F1128" i="1"/>
  <c r="G1130" i="1"/>
  <c r="F1130" i="1"/>
  <c r="F1134" i="1"/>
  <c r="G1134" i="1"/>
  <c r="F1140" i="1"/>
  <c r="G1140" i="1"/>
  <c r="G1144" i="1"/>
  <c r="F1144" i="1"/>
  <c r="G1150" i="1"/>
  <c r="F1150" i="1"/>
  <c r="G1154" i="1"/>
  <c r="F1154" i="1"/>
  <c r="G1158" i="1"/>
  <c r="F1158" i="1"/>
  <c r="G1164" i="1"/>
  <c r="F1164" i="1"/>
  <c r="G1168" i="1"/>
  <c r="F1168" i="1"/>
  <c r="G1174" i="1"/>
  <c r="F1174" i="1"/>
  <c r="G1178" i="1"/>
  <c r="F1178" i="1"/>
  <c r="G1182" i="1"/>
  <c r="F1182" i="1"/>
  <c r="G1186" i="1"/>
  <c r="F1186" i="1"/>
  <c r="G1190" i="1"/>
  <c r="F1190" i="1"/>
  <c r="G1194" i="1"/>
  <c r="F1194" i="1"/>
  <c r="F1198" i="1"/>
  <c r="G1198" i="1"/>
  <c r="G1202" i="1"/>
  <c r="F1202" i="1"/>
  <c r="G1206" i="1"/>
  <c r="F1206" i="1"/>
  <c r="G1212" i="1"/>
  <c r="F1212" i="1"/>
  <c r="G1216" i="1"/>
  <c r="F1216" i="1"/>
  <c r="F1220" i="1"/>
  <c r="G1220" i="1"/>
  <c r="G1224" i="1"/>
  <c r="F1224" i="1"/>
  <c r="G1228" i="1"/>
  <c r="F1228" i="1"/>
  <c r="G1232" i="1"/>
  <c r="F1232" i="1"/>
  <c r="F1236" i="1"/>
  <c r="G1236" i="1"/>
  <c r="G1240" i="1"/>
  <c r="F1240" i="1"/>
  <c r="G1244" i="1"/>
  <c r="F1244" i="1"/>
  <c r="G1248" i="1"/>
  <c r="F1248" i="1"/>
  <c r="F1252" i="1"/>
  <c r="G1252" i="1"/>
  <c r="G1256" i="1"/>
  <c r="F1256" i="1"/>
  <c r="G1258" i="1"/>
  <c r="F1258" i="1"/>
  <c r="F1262" i="1"/>
  <c r="G1262" i="1"/>
  <c r="F1268" i="1"/>
  <c r="G1268" i="1"/>
  <c r="G1272" i="1"/>
  <c r="F1272" i="1"/>
  <c r="G1276" i="1"/>
  <c r="F1276" i="1"/>
  <c r="G1280" i="1"/>
  <c r="F1280" i="1"/>
  <c r="F1284" i="1"/>
  <c r="G1284" i="1"/>
  <c r="G1288" i="1"/>
  <c r="F1288" i="1"/>
  <c r="G1292" i="1"/>
  <c r="F1292" i="1"/>
  <c r="G1296" i="1"/>
  <c r="F1296" i="1"/>
  <c r="F1300" i="1"/>
  <c r="G1300" i="1"/>
  <c r="G1304" i="1"/>
  <c r="F1304" i="1"/>
  <c r="G1308" i="1"/>
  <c r="F1308" i="1"/>
  <c r="G1312" i="1"/>
  <c r="F1312" i="1"/>
  <c r="F1316" i="1"/>
  <c r="G1316" i="1"/>
  <c r="G1320" i="1"/>
  <c r="F1320" i="1"/>
  <c r="G1324" i="1"/>
  <c r="F1324" i="1"/>
  <c r="G1328" i="1"/>
  <c r="F1328" i="1"/>
  <c r="F1332" i="1"/>
  <c r="G1332" i="1"/>
  <c r="G1336" i="1"/>
  <c r="F1336" i="1"/>
  <c r="G1340" i="1"/>
  <c r="F1340" i="1"/>
  <c r="G1344" i="1"/>
  <c r="F1344" i="1"/>
  <c r="F1348" i="1"/>
  <c r="G1348" i="1"/>
  <c r="G1352" i="1"/>
  <c r="F1352" i="1"/>
  <c r="F1358" i="1"/>
  <c r="G1358" i="1"/>
  <c r="G1362" i="1"/>
  <c r="F1362" i="1"/>
  <c r="G1366" i="1"/>
  <c r="F1366" i="1"/>
  <c r="G1370" i="1"/>
  <c r="F1370" i="1"/>
  <c r="G1374" i="1"/>
  <c r="F1374" i="1"/>
  <c r="F1380" i="1"/>
  <c r="G1380" i="1"/>
  <c r="G1384" i="1"/>
  <c r="F1384" i="1"/>
  <c r="G1388" i="1"/>
  <c r="F1388" i="1"/>
  <c r="G1392" i="1"/>
  <c r="F1392" i="1"/>
  <c r="F1396" i="1"/>
  <c r="G1396" i="1"/>
  <c r="G1400" i="1"/>
  <c r="F1400" i="1"/>
  <c r="G1404" i="1"/>
  <c r="F1404" i="1"/>
  <c r="G1408" i="1"/>
  <c r="F1408" i="1"/>
  <c r="F1412" i="1"/>
  <c r="G1412" i="1"/>
  <c r="G1416" i="1"/>
  <c r="F1416" i="1"/>
  <c r="G1420" i="1"/>
  <c r="F1420" i="1"/>
  <c r="G1424" i="1"/>
  <c r="F1424" i="1"/>
  <c r="F1428" i="1"/>
  <c r="G1428" i="1"/>
  <c r="G1432" i="1"/>
  <c r="F1432" i="1"/>
  <c r="G1436" i="1"/>
  <c r="F1436" i="1"/>
  <c r="G1438" i="1"/>
  <c r="F1438" i="1"/>
  <c r="G1442" i="1"/>
  <c r="F1442" i="1"/>
  <c r="G1446" i="1"/>
  <c r="F1446" i="1"/>
  <c r="G1450" i="1"/>
  <c r="F1450" i="1"/>
  <c r="F1454" i="1"/>
  <c r="G1454" i="1"/>
  <c r="G1458" i="1"/>
  <c r="F1458" i="1"/>
  <c r="G1462" i="1"/>
  <c r="F1462" i="1"/>
  <c r="G1466" i="1"/>
  <c r="F1466" i="1"/>
  <c r="G1470" i="1"/>
  <c r="F1470" i="1"/>
  <c r="G1474" i="1"/>
  <c r="F1474" i="1"/>
  <c r="G1478" i="1"/>
  <c r="F1478" i="1"/>
  <c r="G1482" i="1"/>
  <c r="F1482" i="1"/>
  <c r="F1486" i="1"/>
  <c r="G1486" i="1"/>
  <c r="G1490" i="1"/>
  <c r="F1490" i="1"/>
  <c r="F1492" i="1"/>
  <c r="G1492" i="1"/>
  <c r="G1496" i="1"/>
  <c r="F1496" i="1"/>
  <c r="G1500" i="1"/>
  <c r="F1500" i="1"/>
  <c r="G1506" i="1"/>
  <c r="F1506" i="1"/>
  <c r="G1510" i="1"/>
  <c r="F1510" i="1"/>
  <c r="G1514" i="1"/>
  <c r="F1514" i="1"/>
  <c r="F1518" i="1"/>
  <c r="G1518" i="1"/>
  <c r="G1522" i="1"/>
  <c r="F1522" i="1"/>
  <c r="G1526" i="1"/>
  <c r="F1526" i="1"/>
  <c r="G1530" i="1"/>
  <c r="F1530" i="1"/>
  <c r="G1534" i="1"/>
  <c r="F1534" i="1"/>
  <c r="G1538" i="1"/>
  <c r="F1538" i="1"/>
  <c r="F1542" i="1"/>
  <c r="G1542" i="1"/>
  <c r="G1546" i="1"/>
  <c r="F1546" i="1"/>
  <c r="G1550" i="1"/>
  <c r="F1550" i="1"/>
  <c r="G1554" i="1"/>
  <c r="F1554" i="1"/>
  <c r="G1558" i="1"/>
  <c r="F1558" i="1"/>
  <c r="G1562" i="1"/>
  <c r="F1562" i="1"/>
  <c r="G1566" i="1"/>
  <c r="F1566" i="1"/>
  <c r="G1570" i="1"/>
  <c r="F1570" i="1"/>
  <c r="G1574" i="1"/>
  <c r="F1574" i="1"/>
  <c r="G1578" i="1"/>
  <c r="F1578" i="1"/>
  <c r="G1582" i="1"/>
  <c r="F1582" i="1"/>
  <c r="F1586" i="1"/>
  <c r="G1586" i="1"/>
  <c r="G1590" i="1"/>
  <c r="F1590" i="1"/>
  <c r="G1594" i="1"/>
  <c r="F1594" i="1"/>
  <c r="F1600" i="1"/>
  <c r="G1600" i="1"/>
  <c r="G1604" i="1"/>
  <c r="F1604" i="1"/>
  <c r="G1608" i="1"/>
  <c r="F1608" i="1"/>
  <c r="G1612" i="1"/>
  <c r="F1612" i="1"/>
  <c r="G1616" i="1"/>
  <c r="F1616" i="1"/>
  <c r="G1618" i="1"/>
  <c r="F1618" i="1"/>
  <c r="G1622" i="1"/>
  <c r="F1622" i="1"/>
  <c r="G1626" i="1"/>
  <c r="F1626" i="1"/>
  <c r="G1632" i="1"/>
  <c r="F1632" i="1"/>
  <c r="G1636" i="1"/>
  <c r="F1636" i="1"/>
  <c r="G1640" i="1"/>
  <c r="F1640" i="1"/>
  <c r="G1644" i="1"/>
  <c r="F1644" i="1"/>
  <c r="G1648" i="1"/>
  <c r="F1648" i="1"/>
  <c r="G1652" i="1"/>
  <c r="F1652" i="1"/>
  <c r="F1656" i="1"/>
  <c r="G1656" i="1"/>
  <c r="G1660" i="1"/>
  <c r="F1660" i="1"/>
  <c r="G1664" i="1"/>
  <c r="F1664" i="1"/>
  <c r="G1668" i="1"/>
  <c r="F1668" i="1"/>
  <c r="G1672" i="1"/>
  <c r="F1672" i="1"/>
  <c r="G1674" i="1"/>
  <c r="F1674" i="1"/>
  <c r="G1678" i="1"/>
  <c r="F1678" i="1"/>
  <c r="G1682" i="1"/>
  <c r="F1682" i="1"/>
  <c r="G1686" i="1"/>
  <c r="F1686" i="1"/>
  <c r="G1690" i="1"/>
  <c r="F1690" i="1"/>
  <c r="G1694" i="1"/>
  <c r="F1694" i="1"/>
  <c r="G1700" i="1"/>
  <c r="F1700" i="1"/>
  <c r="G1704" i="1"/>
  <c r="F1704" i="1"/>
  <c r="G1708" i="1"/>
  <c r="F1708" i="1"/>
  <c r="G1712" i="1"/>
  <c r="F1712" i="1"/>
  <c r="G1718" i="1"/>
  <c r="F1718" i="1"/>
  <c r="G1722" i="1"/>
  <c r="F1722" i="1"/>
  <c r="G1726" i="1"/>
  <c r="F1726" i="1"/>
  <c r="G1736" i="1"/>
  <c r="F1736" i="1"/>
  <c r="G1808" i="1"/>
  <c r="F1808" i="1"/>
  <c r="G2156" i="1"/>
  <c r="F2156" i="1"/>
  <c r="G2160" i="1"/>
  <c r="F2160" i="1"/>
  <c r="G2164" i="1"/>
  <c r="F2164" i="1"/>
  <c r="F2168" i="1"/>
  <c r="G2168" i="1"/>
  <c r="G2172" i="1"/>
  <c r="F2172" i="1"/>
  <c r="G2176" i="1"/>
  <c r="F2176" i="1"/>
  <c r="G2180" i="1"/>
  <c r="F2180" i="1"/>
  <c r="G2184" i="1"/>
  <c r="F2184" i="1"/>
  <c r="G2188" i="1"/>
  <c r="F2188" i="1"/>
  <c r="G2190" i="1"/>
  <c r="F2190" i="1"/>
  <c r="G2194" i="1"/>
  <c r="F2194" i="1"/>
  <c r="G2198" i="1"/>
  <c r="F2198" i="1"/>
  <c r="G2202" i="1"/>
  <c r="F2202" i="1"/>
  <c r="G2206" i="1"/>
  <c r="F2206" i="1"/>
  <c r="G2210" i="1"/>
  <c r="F2210" i="1"/>
  <c r="F2214" i="1"/>
  <c r="G2214" i="1"/>
  <c r="G2218" i="1"/>
  <c r="F2218" i="1"/>
  <c r="G2222" i="1"/>
  <c r="F2222" i="1"/>
  <c r="G2226" i="1"/>
  <c r="F2226" i="1"/>
  <c r="G2230" i="1"/>
  <c r="F2230" i="1"/>
  <c r="G2236" i="1"/>
  <c r="F2236" i="1"/>
  <c r="G2240" i="1"/>
  <c r="F2240" i="1"/>
  <c r="G2244" i="1"/>
  <c r="F2244" i="1"/>
  <c r="G2248" i="1"/>
  <c r="F2248" i="1"/>
  <c r="G2252" i="1"/>
  <c r="F2252" i="1"/>
  <c r="G2256" i="1"/>
  <c r="F2256" i="1"/>
  <c r="G2260" i="1"/>
  <c r="F2260" i="1"/>
  <c r="G2264" i="1"/>
  <c r="F2264" i="1"/>
  <c r="G2268" i="1"/>
  <c r="F2268" i="1"/>
  <c r="G2272" i="1"/>
  <c r="F2272" i="1"/>
  <c r="G2276" i="1"/>
  <c r="F2276" i="1"/>
  <c r="G2282" i="1"/>
  <c r="F2282" i="1"/>
  <c r="G2286" i="1"/>
  <c r="F2286" i="1"/>
  <c r="G2290" i="1"/>
  <c r="F2290" i="1"/>
  <c r="F2294" i="1"/>
  <c r="G2294" i="1"/>
  <c r="G2298" i="1"/>
  <c r="F2298" i="1"/>
  <c r="G2302" i="1"/>
  <c r="F2302" i="1"/>
  <c r="G2306" i="1"/>
  <c r="F2306" i="1"/>
  <c r="G2310" i="1"/>
  <c r="F2310" i="1"/>
  <c r="G2314" i="1"/>
  <c r="F2314" i="1"/>
  <c r="G2320" i="1"/>
  <c r="F2320" i="1"/>
  <c r="G2324" i="1"/>
  <c r="F2324" i="1"/>
  <c r="G2330" i="1"/>
  <c r="F2330" i="1"/>
  <c r="G2334" i="1"/>
  <c r="F2334" i="1"/>
  <c r="G2338" i="1"/>
  <c r="F2338" i="1"/>
  <c r="G2342" i="1"/>
  <c r="F2342" i="1"/>
  <c r="G2346" i="1"/>
  <c r="F2346" i="1"/>
  <c r="G2350" i="1"/>
  <c r="F2350" i="1"/>
  <c r="G2354" i="1"/>
  <c r="F2354" i="1"/>
  <c r="G2356" i="1"/>
  <c r="F2356" i="1"/>
  <c r="G2360" i="1"/>
  <c r="F2360" i="1"/>
  <c r="G2364" i="1"/>
  <c r="F2364" i="1"/>
  <c r="G2368" i="1"/>
  <c r="F2368" i="1"/>
  <c r="G2370" i="1"/>
  <c r="F2370" i="1"/>
  <c r="G2372" i="1"/>
  <c r="F2372" i="1"/>
  <c r="G2376" i="1"/>
  <c r="F2376" i="1"/>
  <c r="G2380" i="1"/>
  <c r="F2380" i="1"/>
  <c r="F2384" i="1"/>
  <c r="G2384" i="1"/>
  <c r="G2388" i="1"/>
  <c r="F2388" i="1"/>
  <c r="G2392" i="1"/>
  <c r="F2392" i="1"/>
  <c r="G2396" i="1"/>
  <c r="F2396" i="1"/>
  <c r="G2400" i="1"/>
  <c r="F2400" i="1"/>
  <c r="G2404" i="1"/>
  <c r="F2404" i="1"/>
  <c r="G2406" i="1"/>
  <c r="F2406" i="1"/>
  <c r="G2408" i="1"/>
  <c r="F2408" i="1"/>
  <c r="G2412" i="1"/>
  <c r="F2412" i="1"/>
  <c r="G2416" i="1"/>
  <c r="F2416" i="1"/>
  <c r="G2420" i="1"/>
  <c r="F2420" i="1"/>
  <c r="G2424" i="1"/>
  <c r="F2424" i="1"/>
  <c r="G2426" i="1"/>
  <c r="F2426" i="1"/>
  <c r="G2430" i="1"/>
  <c r="F2430" i="1"/>
  <c r="G2434" i="1"/>
  <c r="F2434" i="1"/>
  <c r="G2438" i="1"/>
  <c r="F2438" i="1"/>
  <c r="G2440" i="1"/>
  <c r="F2440" i="1"/>
  <c r="G2446" i="1"/>
  <c r="F2446" i="1"/>
  <c r="G2450" i="1"/>
  <c r="F2450" i="1"/>
  <c r="G2452" i="1"/>
  <c r="F2452" i="1"/>
  <c r="G2456" i="1"/>
  <c r="F2456" i="1"/>
  <c r="G2458" i="1"/>
  <c r="F2458" i="1"/>
  <c r="G2462" i="1"/>
  <c r="F2462" i="1"/>
  <c r="G2466" i="1"/>
  <c r="F2466" i="1"/>
  <c r="F2470" i="1"/>
  <c r="G2470" i="1"/>
  <c r="G2474" i="1"/>
  <c r="F2474" i="1"/>
  <c r="G2478" i="1"/>
  <c r="F2478" i="1"/>
  <c r="G2482" i="1"/>
  <c r="F2482" i="1"/>
  <c r="G2486" i="1"/>
  <c r="F2486" i="1"/>
  <c r="G2490" i="1"/>
  <c r="F2490" i="1"/>
  <c r="G2494" i="1"/>
  <c r="F2494" i="1"/>
  <c r="G2498" i="1"/>
  <c r="F2498" i="1"/>
  <c r="F2502" i="1"/>
  <c r="G2502" i="1"/>
  <c r="G2506" i="1"/>
  <c r="F2506" i="1"/>
  <c r="G2510" i="1"/>
  <c r="F2510" i="1"/>
  <c r="G2516" i="1"/>
  <c r="F2516" i="1"/>
  <c r="G2518" i="1"/>
  <c r="F2518" i="1"/>
  <c r="G2522" i="1"/>
  <c r="F2522" i="1"/>
  <c r="G2526" i="1"/>
  <c r="F2526" i="1"/>
  <c r="G2530" i="1"/>
  <c r="F2530" i="1"/>
  <c r="G2534" i="1"/>
  <c r="F2534" i="1"/>
  <c r="G2536" i="1"/>
  <c r="F2536" i="1"/>
  <c r="G2540" i="1"/>
  <c r="F2540" i="1"/>
  <c r="G2544" i="1"/>
  <c r="F2544" i="1"/>
  <c r="G2548" i="1"/>
  <c r="F2548" i="1"/>
  <c r="F2552" i="1"/>
  <c r="G2552" i="1"/>
  <c r="G2556" i="1"/>
  <c r="F2556" i="1"/>
  <c r="G2560" i="1"/>
  <c r="F2560" i="1"/>
  <c r="G2564" i="1"/>
  <c r="F2564" i="1"/>
  <c r="G2568" i="1"/>
  <c r="F2568" i="1"/>
  <c r="G2572" i="1"/>
  <c r="F2572" i="1"/>
  <c r="G2576" i="1"/>
  <c r="F2576" i="1"/>
  <c r="G2580" i="1"/>
  <c r="F2580" i="1"/>
  <c r="G2584" i="1"/>
  <c r="F2584" i="1"/>
  <c r="G2588" i="1"/>
  <c r="F2588" i="1"/>
  <c r="G2592" i="1"/>
  <c r="F2592" i="1"/>
  <c r="G2596" i="1"/>
  <c r="F2596" i="1"/>
  <c r="G2600" i="1"/>
  <c r="F2600" i="1"/>
  <c r="G2604" i="1"/>
  <c r="F2604" i="1"/>
  <c r="F2608" i="1"/>
  <c r="G2608" i="1"/>
  <c r="G2612" i="1"/>
  <c r="F2612" i="1"/>
  <c r="G2616" i="1"/>
  <c r="F2616" i="1"/>
  <c r="G2620" i="1"/>
  <c r="F2620" i="1"/>
  <c r="G2624" i="1"/>
  <c r="F2624" i="1"/>
  <c r="G2628" i="1"/>
  <c r="F2628" i="1"/>
  <c r="G2632" i="1"/>
  <c r="F2632" i="1"/>
  <c r="G2636" i="1"/>
  <c r="F2636" i="1"/>
  <c r="G2640" i="1"/>
  <c r="F2640" i="1"/>
  <c r="G2644" i="1"/>
  <c r="F2644" i="1"/>
  <c r="G2650" i="1"/>
  <c r="F2650" i="1"/>
  <c r="G2654" i="1"/>
  <c r="F2654" i="1"/>
  <c r="G2658" i="1"/>
  <c r="F2658" i="1"/>
  <c r="G2662" i="1"/>
  <c r="F2662" i="1"/>
  <c r="G2666" i="1"/>
  <c r="F2666" i="1"/>
  <c r="G2670" i="1"/>
  <c r="F2670" i="1"/>
  <c r="G2674" i="1"/>
  <c r="F2674" i="1"/>
  <c r="G2680" i="1"/>
  <c r="F2680" i="1"/>
  <c r="G2684" i="1"/>
  <c r="F2684" i="1"/>
  <c r="G2688" i="1"/>
  <c r="F2688" i="1"/>
  <c r="G2692" i="1"/>
  <c r="F2692" i="1"/>
  <c r="G2696" i="1"/>
  <c r="F2696" i="1"/>
  <c r="G2700" i="1"/>
  <c r="F2700" i="1"/>
  <c r="G2704" i="1"/>
  <c r="F2704" i="1"/>
  <c r="G2710" i="1"/>
  <c r="F2710" i="1"/>
  <c r="G2714" i="1"/>
  <c r="F2714" i="1"/>
  <c r="G2718" i="1"/>
  <c r="F2718" i="1"/>
  <c r="G2724" i="1"/>
  <c r="F2724" i="1"/>
  <c r="G2728" i="1"/>
  <c r="F2728" i="1"/>
  <c r="G2732" i="1"/>
  <c r="F2732" i="1"/>
  <c r="G2736" i="1"/>
  <c r="F2736" i="1"/>
  <c r="G2742" i="1"/>
  <c r="F2742" i="1"/>
  <c r="G2746" i="1"/>
  <c r="F2746" i="1"/>
  <c r="G2752" i="1"/>
  <c r="F2752" i="1"/>
  <c r="G2754" i="1"/>
  <c r="F2754" i="1"/>
  <c r="G2760" i="1"/>
  <c r="F2760" i="1"/>
  <c r="G2764" i="1"/>
  <c r="F2764" i="1"/>
  <c r="G2768" i="1"/>
  <c r="F2768" i="1"/>
  <c r="F2772" i="1"/>
  <c r="G2772" i="1"/>
  <c r="G2776" i="1"/>
  <c r="F2776" i="1"/>
  <c r="G2780" i="1"/>
  <c r="F2780" i="1"/>
  <c r="G2784" i="1"/>
  <c r="F2784" i="1"/>
  <c r="G2788" i="1"/>
  <c r="F2788" i="1"/>
  <c r="G2792" i="1"/>
  <c r="F2792" i="1"/>
  <c r="F2798" i="1"/>
  <c r="G2798" i="1"/>
  <c r="G2802" i="1"/>
  <c r="F2802" i="1"/>
  <c r="G2806" i="1"/>
  <c r="F2806" i="1"/>
  <c r="G2810" i="1"/>
  <c r="F2810" i="1"/>
  <c r="G2814" i="1"/>
  <c r="F2814" i="1"/>
  <c r="G2818" i="1"/>
  <c r="F2818" i="1"/>
  <c r="G2822" i="1"/>
  <c r="F2822" i="1"/>
  <c r="G2826" i="1"/>
  <c r="F2826" i="1"/>
  <c r="G2830" i="1"/>
  <c r="F2830" i="1"/>
  <c r="G2834" i="1"/>
  <c r="F2834" i="1"/>
  <c r="G2840" i="1"/>
  <c r="F2840" i="1"/>
  <c r="G2844" i="1"/>
  <c r="F2844" i="1"/>
  <c r="G2846" i="1"/>
  <c r="F2846" i="1"/>
  <c r="G2850" i="1"/>
  <c r="F2850" i="1"/>
  <c r="G2854" i="1"/>
  <c r="F2854" i="1"/>
  <c r="G2858" i="1"/>
  <c r="F2858" i="1"/>
  <c r="G2862" i="1"/>
  <c r="F2862" i="1"/>
  <c r="G2866" i="1"/>
  <c r="F2866" i="1"/>
  <c r="G2870" i="1"/>
  <c r="F2870" i="1"/>
  <c r="G2874" i="1"/>
  <c r="F2874" i="1"/>
  <c r="G2878" i="1"/>
  <c r="F2878" i="1"/>
  <c r="G2882" i="1"/>
  <c r="F2882" i="1"/>
  <c r="G2886" i="1"/>
  <c r="F2886" i="1"/>
  <c r="G2890" i="1"/>
  <c r="F2890" i="1"/>
  <c r="G2894" i="1"/>
  <c r="F2894" i="1"/>
  <c r="G2898" i="1"/>
  <c r="F2898" i="1"/>
  <c r="G2902" i="1"/>
  <c r="F2902" i="1"/>
  <c r="F2906" i="1"/>
  <c r="G2906" i="1"/>
  <c r="G2910" i="1"/>
  <c r="F2910" i="1"/>
  <c r="G2914" i="1"/>
  <c r="F2914" i="1"/>
  <c r="G2918" i="1"/>
  <c r="F2918" i="1"/>
  <c r="G2922" i="1"/>
  <c r="F2922" i="1"/>
  <c r="G2926" i="1"/>
  <c r="F2926" i="1"/>
  <c r="G2930" i="1"/>
  <c r="F2930" i="1"/>
  <c r="F2934" i="1"/>
  <c r="G2934" i="1"/>
  <c r="G2938" i="1"/>
  <c r="F2938" i="1"/>
  <c r="F2944" i="1"/>
  <c r="G2944" i="1"/>
  <c r="G2948" i="1"/>
  <c r="F2948" i="1"/>
  <c r="G2952" i="1"/>
  <c r="F2952" i="1"/>
  <c r="G2954" i="1"/>
  <c r="F2954" i="1"/>
  <c r="G2958" i="1"/>
  <c r="F2958" i="1"/>
  <c r="G2962" i="1"/>
  <c r="F2962" i="1"/>
  <c r="G2966" i="1"/>
  <c r="F2966" i="1"/>
  <c r="G2970" i="1"/>
  <c r="F2970" i="1"/>
  <c r="G2974" i="1"/>
  <c r="F2974" i="1"/>
  <c r="G2978" i="1"/>
  <c r="F2978" i="1"/>
  <c r="G2982" i="1"/>
  <c r="F2982" i="1"/>
  <c r="G2986" i="1"/>
  <c r="F2986" i="1"/>
  <c r="G2990" i="1"/>
  <c r="F2990" i="1"/>
  <c r="G2994" i="1"/>
  <c r="F2994" i="1"/>
  <c r="G2998" i="1"/>
  <c r="F2998" i="1"/>
  <c r="F3002" i="1"/>
  <c r="G3002" i="1"/>
  <c r="G3008" i="1"/>
  <c r="F3008" i="1"/>
  <c r="G3012" i="1"/>
  <c r="F3012" i="1"/>
  <c r="G3016" i="1"/>
  <c r="F3016" i="1"/>
  <c r="G3020" i="1"/>
  <c r="F3020" i="1"/>
  <c r="G3022" i="1"/>
  <c r="F3022" i="1"/>
  <c r="G3028" i="1"/>
  <c r="F3028" i="1"/>
  <c r="G3032" i="1"/>
  <c r="F3032" i="1"/>
  <c r="F3038" i="1"/>
  <c r="G3038" i="1"/>
  <c r="G3042" i="1"/>
  <c r="F3042" i="1"/>
  <c r="G3046" i="1"/>
  <c r="F3046" i="1"/>
  <c r="G3050" i="1"/>
  <c r="F3050" i="1"/>
  <c r="G3054" i="1"/>
  <c r="F3054" i="1"/>
  <c r="G3056" i="1"/>
  <c r="F3056" i="1"/>
  <c r="G3060" i="1"/>
  <c r="F3060" i="1"/>
  <c r="G3064" i="1"/>
  <c r="F3064" i="1"/>
  <c r="G3068" i="1"/>
  <c r="F3068" i="1"/>
  <c r="G3072" i="1"/>
  <c r="F3072" i="1"/>
  <c r="G3076" i="1"/>
  <c r="F3076" i="1"/>
  <c r="G3080" i="1"/>
  <c r="F3080" i="1"/>
  <c r="G3084" i="1"/>
  <c r="F3084" i="1"/>
  <c r="G3088" i="1"/>
  <c r="F3088" i="1"/>
  <c r="G3092" i="1"/>
  <c r="F3092" i="1"/>
  <c r="G3096" i="1"/>
  <c r="F3096" i="1"/>
  <c r="G3100" i="1"/>
  <c r="F3100" i="1"/>
  <c r="G3104" i="1"/>
  <c r="F3104" i="1"/>
  <c r="G3108" i="1"/>
  <c r="F3108" i="1"/>
  <c r="G3112" i="1"/>
  <c r="F3112" i="1"/>
  <c r="G3116" i="1"/>
  <c r="F3116" i="1"/>
  <c r="G3120" i="1"/>
  <c r="F3120" i="1"/>
  <c r="G3124" i="1"/>
  <c r="F3124" i="1"/>
  <c r="G3128" i="1"/>
  <c r="F3128" i="1"/>
  <c r="G3132" i="1"/>
  <c r="F3132" i="1"/>
  <c r="G3136" i="1"/>
  <c r="F3136" i="1"/>
  <c r="G3142" i="1"/>
  <c r="F3142" i="1"/>
  <c r="G3146" i="1"/>
  <c r="F3146" i="1"/>
  <c r="G3150" i="1"/>
  <c r="F3150" i="1"/>
  <c r="G3156" i="1"/>
  <c r="F3156" i="1"/>
  <c r="G3160" i="1"/>
  <c r="F3160" i="1"/>
  <c r="G3166" i="1"/>
  <c r="F3166" i="1"/>
  <c r="G3170" i="1"/>
  <c r="F3170" i="1"/>
  <c r="G3174" i="1"/>
  <c r="F3174" i="1"/>
  <c r="G3178" i="1"/>
  <c r="F3178" i="1"/>
  <c r="G3182" i="1"/>
  <c r="F3182" i="1"/>
  <c r="G3186" i="1"/>
  <c r="F3186" i="1"/>
  <c r="F3190" i="1"/>
  <c r="G3190" i="1"/>
  <c r="G3194" i="1"/>
  <c r="F3194" i="1"/>
  <c r="G3198" i="1"/>
  <c r="F3198" i="1"/>
  <c r="G3202" i="1"/>
  <c r="F3202" i="1"/>
  <c r="G3206" i="1"/>
  <c r="F3206" i="1"/>
  <c r="G3210" i="1"/>
  <c r="F3210" i="1"/>
  <c r="G3214" i="1"/>
  <c r="F3214" i="1"/>
  <c r="G3220" i="1"/>
  <c r="F3220" i="1"/>
  <c r="G3224" i="1"/>
  <c r="F3224" i="1"/>
  <c r="G3228" i="1"/>
  <c r="F3228" i="1"/>
  <c r="G3232" i="1"/>
  <c r="F3232" i="1"/>
  <c r="G3236" i="1"/>
  <c r="F3236" i="1"/>
  <c r="G3240" i="1"/>
  <c r="F3240" i="1"/>
  <c r="G3244" i="1"/>
  <c r="F3244" i="1"/>
  <c r="G3248" i="1"/>
  <c r="F3248" i="1"/>
  <c r="G3252" i="1"/>
  <c r="F3252" i="1"/>
  <c r="G3256" i="1"/>
  <c r="F3256" i="1"/>
  <c r="G3260" i="1"/>
  <c r="F3260" i="1"/>
  <c r="G3262" i="1"/>
  <c r="F3262" i="1"/>
  <c r="F3266" i="1"/>
  <c r="G3266" i="1"/>
  <c r="G3270" i="1"/>
  <c r="F3270" i="1"/>
  <c r="G3274" i="1"/>
  <c r="F3274" i="1"/>
  <c r="G3278" i="1"/>
  <c r="F3278" i="1"/>
  <c r="G3282" i="1"/>
  <c r="F3282" i="1"/>
  <c r="F3286" i="1"/>
  <c r="G3286" i="1"/>
  <c r="G3290" i="1"/>
  <c r="F3290" i="1"/>
  <c r="G3294" i="1"/>
  <c r="F3294" i="1"/>
  <c r="G3298" i="1"/>
  <c r="F3298" i="1"/>
  <c r="G3302" i="1"/>
  <c r="F3302" i="1"/>
  <c r="G3306" i="1"/>
  <c r="F3306" i="1"/>
  <c r="G3310" i="1"/>
  <c r="F3310" i="1"/>
  <c r="G3314" i="1"/>
  <c r="F3314" i="1"/>
  <c r="G3318" i="1"/>
  <c r="F3318" i="1"/>
  <c r="G3322" i="1"/>
  <c r="F3322" i="1"/>
  <c r="G3324" i="1"/>
  <c r="F3324" i="1"/>
  <c r="G3328" i="1"/>
  <c r="F3328" i="1"/>
  <c r="G3332" i="1"/>
  <c r="F3332" i="1"/>
  <c r="G3336" i="1"/>
  <c r="F3336" i="1"/>
  <c r="G3340" i="1"/>
  <c r="F3340" i="1"/>
  <c r="G3344" i="1"/>
  <c r="F3344" i="1"/>
  <c r="G3348" i="1"/>
  <c r="F3348" i="1"/>
  <c r="G3352" i="1"/>
  <c r="F3352" i="1"/>
  <c r="G3358" i="1"/>
  <c r="F3358" i="1"/>
  <c r="G3362" i="1"/>
  <c r="F3362" i="1"/>
  <c r="G3366" i="1"/>
  <c r="F3366" i="1"/>
  <c r="G3370" i="1"/>
  <c r="F3370" i="1"/>
  <c r="G3374" i="1"/>
  <c r="F3374" i="1"/>
  <c r="G3378" i="1"/>
  <c r="F3378" i="1"/>
  <c r="G3382" i="1"/>
  <c r="F3382" i="1"/>
  <c r="G3386" i="1"/>
  <c r="F3386" i="1"/>
  <c r="G3390" i="1"/>
  <c r="F3390" i="1"/>
  <c r="G3394" i="1"/>
  <c r="F3394" i="1"/>
  <c r="G3398" i="1"/>
  <c r="F3398" i="1"/>
  <c r="G3402" i="1"/>
  <c r="F3402" i="1"/>
  <c r="G3406" i="1"/>
  <c r="F3406" i="1"/>
  <c r="G3410" i="1"/>
  <c r="F3410" i="1"/>
  <c r="G3414" i="1"/>
  <c r="F3414" i="1"/>
  <c r="F3418" i="1"/>
  <c r="G3418" i="1"/>
  <c r="G3422" i="1"/>
  <c r="F3422" i="1"/>
  <c r="G3426" i="1"/>
  <c r="F3426" i="1"/>
  <c r="G3430" i="1"/>
  <c r="F3430" i="1"/>
  <c r="G3434" i="1"/>
  <c r="F3434" i="1"/>
  <c r="G3438" i="1"/>
  <c r="F3438" i="1"/>
  <c r="G3442" i="1"/>
  <c r="F3442" i="1"/>
  <c r="F3446" i="1"/>
  <c r="G3446" i="1"/>
  <c r="G3450" i="1"/>
  <c r="F3450" i="1"/>
  <c r="G3454" i="1"/>
  <c r="F3454" i="1"/>
  <c r="G3458" i="1"/>
  <c r="F3458" i="1"/>
  <c r="G3462" i="1"/>
  <c r="F3462" i="1"/>
  <c r="G3466" i="1"/>
  <c r="F3466" i="1"/>
  <c r="G3470" i="1"/>
  <c r="F3470" i="1"/>
  <c r="G3474" i="1"/>
  <c r="F3474" i="1"/>
  <c r="G3478" i="1"/>
  <c r="F3478" i="1"/>
  <c r="G3482" i="1"/>
  <c r="F3482" i="1"/>
  <c r="G3486" i="1"/>
  <c r="F3486" i="1"/>
  <c r="G3490" i="1"/>
  <c r="F3490" i="1"/>
  <c r="G3494" i="1"/>
  <c r="F3494" i="1"/>
  <c r="G3498" i="1"/>
  <c r="F3498" i="1"/>
  <c r="G3502" i="1"/>
  <c r="F3502" i="1"/>
  <c r="G3506" i="1"/>
  <c r="F3506" i="1"/>
  <c r="G3510" i="1"/>
  <c r="F3510" i="1"/>
  <c r="F3514" i="1"/>
  <c r="G3514" i="1"/>
  <c r="G3518" i="1"/>
  <c r="F3518" i="1"/>
  <c r="G3522" i="1"/>
  <c r="F3522" i="1"/>
  <c r="G3526" i="1"/>
  <c r="F3526" i="1"/>
  <c r="G3528" i="1"/>
  <c r="F3528" i="1"/>
  <c r="G3532" i="1"/>
  <c r="F3532" i="1"/>
  <c r="G3536" i="1"/>
  <c r="F3536" i="1"/>
  <c r="G3540" i="1"/>
  <c r="F3540" i="1"/>
  <c r="G3542" i="1"/>
  <c r="F3542" i="1"/>
  <c r="G3548" i="1"/>
  <c r="F3548" i="1"/>
  <c r="G3552" i="1"/>
  <c r="F3552" i="1"/>
  <c r="G3556" i="1"/>
  <c r="F3556" i="1"/>
  <c r="G3558" i="1"/>
  <c r="F3558" i="1"/>
  <c r="G3562" i="1"/>
  <c r="F3562" i="1"/>
  <c r="G3566" i="1"/>
  <c r="F3566" i="1"/>
  <c r="G3570" i="1"/>
  <c r="F3570" i="1"/>
  <c r="G3574" i="1"/>
  <c r="F3574" i="1"/>
  <c r="G3578" i="1"/>
  <c r="F3578" i="1"/>
  <c r="G3582" i="1"/>
  <c r="F3582" i="1"/>
  <c r="G3586" i="1"/>
  <c r="F3586" i="1"/>
  <c r="G3590" i="1"/>
  <c r="F3590" i="1"/>
  <c r="G3594" i="1"/>
  <c r="F3594" i="1"/>
  <c r="G3598" i="1"/>
  <c r="F3598" i="1"/>
  <c r="G3602" i="1"/>
  <c r="F3602" i="1"/>
  <c r="G3606" i="1"/>
  <c r="F3606" i="1"/>
  <c r="G3610" i="1"/>
  <c r="F3610" i="1"/>
  <c r="G3614" i="1"/>
  <c r="F3614" i="1"/>
  <c r="G3618" i="1"/>
  <c r="F3618" i="1"/>
  <c r="G3622" i="1"/>
  <c r="F3622" i="1"/>
  <c r="G3626" i="1"/>
  <c r="F3626" i="1"/>
  <c r="G3630" i="1"/>
  <c r="F3630" i="1"/>
  <c r="G3634" i="1"/>
  <c r="F3634" i="1"/>
  <c r="G3638" i="1"/>
  <c r="F3638" i="1"/>
  <c r="G3642" i="1"/>
  <c r="F3642" i="1"/>
  <c r="G3646" i="1"/>
  <c r="F3646" i="1"/>
  <c r="G3650" i="1"/>
  <c r="F3650" i="1"/>
  <c r="G3654" i="1"/>
  <c r="F3654" i="1"/>
  <c r="G3660" i="1"/>
  <c r="F3660" i="1"/>
  <c r="F3664" i="1"/>
  <c r="G3664" i="1"/>
  <c r="G3668" i="1"/>
  <c r="F3668" i="1"/>
  <c r="G3672" i="1"/>
  <c r="F3672" i="1"/>
  <c r="G3676" i="1"/>
  <c r="F3676" i="1"/>
  <c r="G3680" i="1"/>
  <c r="F3680" i="1"/>
  <c r="G3684" i="1"/>
  <c r="F3684" i="1"/>
  <c r="G3688" i="1"/>
  <c r="F3688" i="1"/>
  <c r="G3692" i="1"/>
  <c r="F3692" i="1"/>
  <c r="G3696" i="1"/>
  <c r="F3696" i="1"/>
  <c r="G3698" i="1"/>
  <c r="F3698" i="1"/>
  <c r="F3702" i="1"/>
  <c r="G3702" i="1"/>
  <c r="G3706" i="1"/>
  <c r="F3706" i="1"/>
  <c r="G3710" i="1"/>
  <c r="F3710" i="1"/>
  <c r="G3714" i="1"/>
  <c r="F3714" i="1"/>
  <c r="G3718" i="1"/>
  <c r="F3718" i="1"/>
  <c r="G3722" i="1"/>
  <c r="F3722" i="1"/>
  <c r="G3726" i="1"/>
  <c r="F3726" i="1"/>
  <c r="G3732" i="1"/>
  <c r="F3732" i="1"/>
  <c r="G3736" i="1"/>
  <c r="F3736" i="1"/>
  <c r="G3738" i="1"/>
  <c r="F3738" i="1"/>
  <c r="G3742" i="1"/>
  <c r="F3742" i="1"/>
  <c r="G3748" i="1"/>
  <c r="F3748" i="1"/>
  <c r="G3752" i="1"/>
  <c r="F3752" i="1"/>
  <c r="G3756" i="1"/>
  <c r="F3756" i="1"/>
  <c r="G3760" i="1"/>
  <c r="F3760" i="1"/>
  <c r="G3764" i="1"/>
  <c r="F3764" i="1"/>
  <c r="G3768" i="1"/>
  <c r="F3768" i="1"/>
  <c r="G3772" i="1"/>
  <c r="F3772" i="1"/>
  <c r="G3774" i="1"/>
  <c r="F3774" i="1"/>
  <c r="F3778" i="1"/>
  <c r="G3778" i="1"/>
  <c r="G3782" i="1"/>
  <c r="F3782" i="1"/>
  <c r="G3786" i="1"/>
  <c r="F3786" i="1"/>
  <c r="G3790" i="1"/>
  <c r="F3790" i="1"/>
  <c r="G3794" i="1"/>
  <c r="F3794" i="1"/>
  <c r="G3798" i="1"/>
  <c r="F3798" i="1"/>
  <c r="G3802" i="1"/>
  <c r="F3802" i="1"/>
  <c r="G3806" i="1"/>
  <c r="F3806" i="1"/>
  <c r="G3810" i="1"/>
  <c r="F3810" i="1"/>
  <c r="G3814" i="1"/>
  <c r="F3814" i="1"/>
  <c r="G3818" i="1"/>
  <c r="F3818" i="1"/>
  <c r="G3822" i="1"/>
  <c r="F3822" i="1"/>
  <c r="G3826" i="1"/>
  <c r="F3826" i="1"/>
  <c r="G3832" i="1"/>
  <c r="F3832" i="1"/>
  <c r="G3836" i="1"/>
  <c r="F3836" i="1"/>
  <c r="G3838" i="1"/>
  <c r="F3838" i="1"/>
  <c r="G3842" i="1"/>
  <c r="F3842" i="1"/>
  <c r="G3848" i="1"/>
  <c r="F3848" i="1"/>
  <c r="G3850" i="1"/>
  <c r="F3850" i="1"/>
  <c r="F3854" i="1"/>
  <c r="G3854" i="1"/>
  <c r="G3858" i="1"/>
  <c r="F3858" i="1"/>
  <c r="G3862" i="1"/>
  <c r="F3862" i="1"/>
  <c r="G3866" i="1"/>
  <c r="F3866" i="1"/>
  <c r="G3870" i="1"/>
  <c r="F3870" i="1"/>
  <c r="G3874" i="1"/>
  <c r="F3874" i="1"/>
  <c r="G3878" i="1"/>
  <c r="F3878" i="1"/>
  <c r="G3882" i="1"/>
  <c r="F3882" i="1"/>
  <c r="G3886" i="1"/>
  <c r="F3886" i="1"/>
  <c r="G3890" i="1"/>
  <c r="F3890" i="1"/>
  <c r="G3894" i="1"/>
  <c r="F3894" i="1"/>
  <c r="G3900" i="1"/>
  <c r="F3900" i="1"/>
  <c r="G3904" i="1"/>
  <c r="F3904" i="1"/>
  <c r="G3908" i="1"/>
  <c r="F3908" i="1"/>
  <c r="G3910" i="1"/>
  <c r="F3910" i="1"/>
  <c r="G3914" i="1"/>
  <c r="F3914" i="1"/>
  <c r="G3918" i="1"/>
  <c r="F3918" i="1"/>
  <c r="G3922" i="1"/>
  <c r="F3922" i="1"/>
  <c r="G3926" i="1"/>
  <c r="F3926" i="1"/>
  <c r="G3930" i="1"/>
  <c r="F3930" i="1"/>
  <c r="G3934" i="1"/>
  <c r="F3934" i="1"/>
  <c r="G3938" i="1"/>
  <c r="F3938" i="1"/>
  <c r="G3942" i="1"/>
  <c r="F3942" i="1"/>
  <c r="G3946" i="1"/>
  <c r="F3946" i="1"/>
  <c r="G3950" i="1"/>
  <c r="F3950" i="1"/>
  <c r="G3954" i="1"/>
  <c r="F3954" i="1"/>
  <c r="G3958" i="1"/>
  <c r="F3958" i="1"/>
  <c r="G3960" i="1"/>
  <c r="F3960" i="1"/>
  <c r="G3964" i="1"/>
  <c r="F3964" i="1"/>
  <c r="G3966" i="1"/>
  <c r="F3966" i="1"/>
  <c r="G3972" i="1"/>
  <c r="F3972" i="1"/>
  <c r="G3976" i="1"/>
  <c r="F3976" i="1"/>
  <c r="G3978" i="1"/>
  <c r="F3978" i="1"/>
  <c r="G3984" i="1"/>
  <c r="F3984" i="1"/>
  <c r="G3988" i="1"/>
  <c r="F3988" i="1"/>
  <c r="G3992" i="1"/>
  <c r="F3992" i="1"/>
  <c r="G3996" i="1"/>
  <c r="F3996" i="1"/>
  <c r="G4000" i="1"/>
  <c r="F4000" i="1"/>
  <c r="G4004" i="1"/>
  <c r="F4004" i="1"/>
  <c r="G4008" i="1"/>
  <c r="F4008" i="1"/>
  <c r="G4012" i="1"/>
  <c r="F4012" i="1"/>
  <c r="G4016" i="1"/>
  <c r="F4016" i="1"/>
  <c r="G4020" i="1"/>
  <c r="F4020" i="1"/>
  <c r="G4024" i="1"/>
  <c r="F4024" i="1"/>
  <c r="G4028" i="1"/>
  <c r="F4028" i="1"/>
  <c r="G4032" i="1"/>
  <c r="F4032" i="1"/>
  <c r="G4036" i="1"/>
  <c r="F4036" i="1"/>
  <c r="G4040" i="1"/>
  <c r="F4040" i="1"/>
  <c r="G4044" i="1"/>
  <c r="F4044" i="1"/>
  <c r="G4048" i="1"/>
  <c r="F4048" i="1"/>
  <c r="G4052" i="1"/>
  <c r="F4052" i="1"/>
  <c r="G4058" i="1"/>
  <c r="F4058" i="1"/>
  <c r="G4062" i="1"/>
  <c r="F4062" i="1"/>
  <c r="G4066" i="1"/>
  <c r="F4066" i="1"/>
  <c r="G4070" i="1"/>
  <c r="F4070" i="1"/>
  <c r="G4074" i="1"/>
  <c r="F4074" i="1"/>
  <c r="G4080" i="1"/>
  <c r="F4080" i="1"/>
  <c r="G4084" i="1"/>
  <c r="F4084" i="1"/>
  <c r="G4090" i="1"/>
  <c r="F4090" i="1"/>
  <c r="G4094" i="1"/>
  <c r="F4094" i="1"/>
  <c r="G4098" i="1"/>
  <c r="F4098" i="1"/>
  <c r="G4102" i="1"/>
  <c r="F4102" i="1"/>
  <c r="G4106" i="1"/>
  <c r="F4106" i="1"/>
  <c r="G4110" i="1"/>
  <c r="F4110" i="1"/>
  <c r="G4116" i="1"/>
  <c r="F4116" i="1"/>
  <c r="G4120" i="1"/>
  <c r="F4120" i="1"/>
  <c r="G4124" i="1"/>
  <c r="F4124" i="1"/>
  <c r="G4128" i="1"/>
  <c r="F4128" i="1"/>
  <c r="G4132" i="1"/>
  <c r="F4132" i="1"/>
  <c r="G4136" i="1"/>
  <c r="F4136" i="1"/>
  <c r="G4140" i="1"/>
  <c r="F4140" i="1"/>
  <c r="G4142" i="1"/>
  <c r="F4142" i="1"/>
  <c r="G4146" i="1"/>
  <c r="F4146" i="1"/>
  <c r="G4150" i="1"/>
  <c r="F4150" i="1"/>
  <c r="G4154" i="1"/>
  <c r="F4154" i="1"/>
  <c r="F4160" i="1"/>
  <c r="G4160" i="1"/>
  <c r="G4162" i="1"/>
  <c r="F4162" i="1"/>
  <c r="G4166" i="1"/>
  <c r="F4166" i="1"/>
  <c r="G4172" i="1"/>
  <c r="F4172" i="1"/>
  <c r="G4176" i="1"/>
  <c r="F4176" i="1"/>
  <c r="G4180" i="1"/>
  <c r="F4180" i="1"/>
  <c r="G4184" i="1"/>
  <c r="F4184" i="1"/>
  <c r="G4188" i="1"/>
  <c r="F4188" i="1"/>
  <c r="G4190" i="1"/>
  <c r="F4190" i="1"/>
  <c r="G4194" i="1"/>
  <c r="F4194" i="1"/>
  <c r="G4198" i="1"/>
  <c r="F4198" i="1"/>
  <c r="G4202" i="1"/>
  <c r="F4202" i="1"/>
  <c r="G4204" i="1"/>
  <c r="F4204" i="1"/>
  <c r="G4208" i="1"/>
  <c r="F4208" i="1"/>
  <c r="G4212" i="1"/>
  <c r="F4212" i="1"/>
  <c r="G4216" i="1"/>
  <c r="F4216" i="1"/>
  <c r="G4220" i="1"/>
  <c r="F4220" i="1"/>
  <c r="G4224" i="1"/>
  <c r="F4224" i="1"/>
  <c r="G4228" i="1"/>
  <c r="F4228" i="1"/>
  <c r="G4232" i="1"/>
  <c r="F4232" i="1"/>
  <c r="G4236" i="1"/>
  <c r="F4236" i="1"/>
  <c r="G4240" i="1"/>
  <c r="F4240" i="1"/>
  <c r="G4244" i="1"/>
  <c r="F4244" i="1"/>
  <c r="G4246" i="1"/>
  <c r="F4246" i="1"/>
  <c r="G4250" i="1"/>
  <c r="F4250" i="1"/>
  <c r="G4256" i="1"/>
  <c r="F4256" i="1"/>
  <c r="G4260" i="1"/>
  <c r="F4260" i="1"/>
  <c r="G4264" i="1"/>
  <c r="F4264" i="1"/>
  <c r="G4268" i="1"/>
  <c r="F4268" i="1"/>
  <c r="G4272" i="1"/>
  <c r="F4272" i="1"/>
  <c r="G4276" i="1"/>
  <c r="F4276" i="1"/>
  <c r="G4280" i="1"/>
  <c r="F4280" i="1"/>
  <c r="G4284" i="1"/>
  <c r="F4284" i="1"/>
  <c r="G4288" i="1"/>
  <c r="F4288" i="1"/>
  <c r="G4292" i="1"/>
  <c r="F4292" i="1"/>
  <c r="G4296" i="1"/>
  <c r="F4296" i="1"/>
  <c r="G4302" i="1"/>
  <c r="F4302" i="1"/>
  <c r="G4306" i="1"/>
  <c r="F4306" i="1"/>
  <c r="G4310" i="1"/>
  <c r="F4310" i="1"/>
  <c r="G4314" i="1"/>
  <c r="F4314" i="1"/>
  <c r="G4318" i="1"/>
  <c r="F4318" i="1"/>
  <c r="G4322" i="1"/>
  <c r="F4322" i="1"/>
  <c r="G4326" i="1"/>
  <c r="F4326" i="1"/>
  <c r="G4330" i="1"/>
  <c r="F4330" i="1"/>
  <c r="G4334" i="1"/>
  <c r="F4334" i="1"/>
  <c r="G4338" i="1"/>
  <c r="F4338" i="1"/>
  <c r="G4342" i="1"/>
  <c r="F4342" i="1"/>
  <c r="G4346" i="1"/>
  <c r="F4346" i="1"/>
  <c r="G4350" i="1"/>
  <c r="F4350" i="1"/>
  <c r="G4354" i="1"/>
  <c r="F4354" i="1"/>
  <c r="F4360" i="1"/>
  <c r="G4360" i="1"/>
  <c r="G4364" i="1"/>
  <c r="F4364" i="1"/>
  <c r="G4368" i="1"/>
  <c r="F4368" i="1"/>
  <c r="G4370" i="1"/>
  <c r="F4370" i="1"/>
  <c r="G4376" i="1"/>
  <c r="F4376" i="1"/>
  <c r="G4380" i="1"/>
  <c r="F4380" i="1"/>
  <c r="G4384" i="1"/>
  <c r="F4384" i="1"/>
  <c r="F4388" i="1"/>
  <c r="G4388" i="1"/>
  <c r="G4392" i="1"/>
  <c r="F4392" i="1"/>
  <c r="G4396" i="1"/>
  <c r="F4396" i="1"/>
  <c r="G4400" i="1"/>
  <c r="F4400" i="1"/>
  <c r="G4404" i="1"/>
  <c r="F4404" i="1"/>
  <c r="G4408" i="1"/>
  <c r="F4408" i="1"/>
  <c r="G4412" i="1"/>
  <c r="F4412" i="1"/>
  <c r="G4416" i="1"/>
  <c r="F4416" i="1"/>
  <c r="G4420" i="1"/>
  <c r="F4420" i="1"/>
  <c r="G4424" i="1"/>
  <c r="F4424" i="1"/>
  <c r="G4428" i="1"/>
  <c r="F4428" i="1"/>
  <c r="G4432" i="1"/>
  <c r="F4432" i="1"/>
  <c r="G4436" i="1"/>
  <c r="F4436" i="1"/>
  <c r="F4440" i="1"/>
  <c r="G4440" i="1"/>
  <c r="G4444" i="1"/>
  <c r="F4444" i="1"/>
  <c r="G4448" i="1"/>
  <c r="F4448" i="1"/>
  <c r="G4452" i="1"/>
  <c r="F4452" i="1"/>
  <c r="G4456" i="1"/>
  <c r="F4456" i="1"/>
  <c r="G4460" i="1"/>
  <c r="F4460" i="1"/>
  <c r="G4464" i="1"/>
  <c r="F4464" i="1"/>
  <c r="G4468" i="1"/>
  <c r="F4468" i="1"/>
  <c r="G4472" i="1"/>
  <c r="F4472" i="1"/>
  <c r="G4476" i="1"/>
  <c r="F4476" i="1"/>
  <c r="G4480" i="1"/>
  <c r="F4480" i="1"/>
  <c r="G4484" i="1"/>
  <c r="F4484" i="1"/>
  <c r="G4488" i="1"/>
  <c r="F4488" i="1"/>
  <c r="F4492" i="1"/>
  <c r="G4492" i="1"/>
  <c r="G4496" i="1"/>
  <c r="F4496" i="1"/>
  <c r="G4498" i="1"/>
  <c r="F4498" i="1"/>
  <c r="G4502" i="1"/>
  <c r="F4502" i="1"/>
  <c r="G4506" i="1"/>
  <c r="F4506" i="1"/>
  <c r="G4512" i="1"/>
  <c r="F4512" i="1"/>
  <c r="G4516" i="1"/>
  <c r="F4516" i="1"/>
  <c r="G4520" i="1"/>
  <c r="F4520" i="1"/>
  <c r="G4524" i="1"/>
  <c r="F4524" i="1"/>
  <c r="G4528" i="1"/>
  <c r="F4528" i="1"/>
  <c r="G4532" i="1"/>
  <c r="F4532" i="1"/>
  <c r="G4536" i="1"/>
  <c r="F4536" i="1"/>
  <c r="G4540" i="1"/>
  <c r="F4540" i="1"/>
  <c r="G4544" i="1"/>
  <c r="F4544" i="1"/>
  <c r="G4548" i="1"/>
  <c r="F4548" i="1"/>
  <c r="G4552" i="1"/>
  <c r="F4552" i="1"/>
  <c r="G4556" i="1"/>
  <c r="F4556" i="1"/>
  <c r="G4560" i="1"/>
  <c r="F4560" i="1"/>
  <c r="G4562" i="1"/>
  <c r="F4562" i="1"/>
  <c r="G4566" i="1"/>
  <c r="F4566" i="1"/>
  <c r="G4570" i="1"/>
  <c r="F4570" i="1"/>
  <c r="G4574" i="1"/>
  <c r="F4574" i="1"/>
  <c r="G4576" i="1"/>
  <c r="F4576" i="1"/>
  <c r="G4580" i="1"/>
  <c r="F4580" i="1"/>
  <c r="G4584" i="1"/>
  <c r="F4584" i="1"/>
  <c r="G4588" i="1"/>
  <c r="F4588" i="1"/>
  <c r="G4592" i="1"/>
  <c r="F4592" i="1"/>
  <c r="G4596" i="1"/>
  <c r="F4596" i="1"/>
  <c r="G4600" i="1"/>
  <c r="F4600" i="1"/>
  <c r="G4604" i="1"/>
  <c r="F4604" i="1"/>
  <c r="G4608" i="1"/>
  <c r="F4608" i="1"/>
  <c r="G4614" i="1"/>
  <c r="F4614" i="1"/>
  <c r="G4618" i="1"/>
  <c r="F4618" i="1"/>
  <c r="G4622" i="1"/>
  <c r="F4622" i="1"/>
  <c r="G4624" i="1"/>
  <c r="F4624" i="1"/>
  <c r="G4628" i="1"/>
  <c r="F4628" i="1"/>
  <c r="G4632" i="1"/>
  <c r="F4632" i="1"/>
  <c r="G4636" i="1"/>
  <c r="F4636" i="1"/>
  <c r="G4640" i="1"/>
  <c r="F4640" i="1"/>
  <c r="G4642" i="1"/>
  <c r="F4642" i="1"/>
  <c r="G4646" i="1"/>
  <c r="F4646" i="1"/>
  <c r="G4650" i="1"/>
  <c r="F4650" i="1"/>
  <c r="G4656" i="1"/>
  <c r="F4656" i="1"/>
  <c r="G4660" i="1"/>
  <c r="F4660" i="1"/>
  <c r="G4662" i="1"/>
  <c r="F4662" i="1"/>
  <c r="G4668" i="1"/>
  <c r="F4668" i="1"/>
  <c r="G4672" i="1"/>
  <c r="F4672" i="1"/>
  <c r="G4676" i="1"/>
  <c r="F4676" i="1"/>
  <c r="G4680" i="1"/>
  <c r="F4680" i="1"/>
  <c r="G4684" i="1"/>
  <c r="F4684" i="1"/>
  <c r="G4688" i="1"/>
  <c r="F4688" i="1"/>
  <c r="G4692" i="1"/>
  <c r="F4692" i="1"/>
  <c r="G4696" i="1"/>
  <c r="F4696" i="1"/>
  <c r="F4700" i="1"/>
  <c r="G4700" i="1"/>
  <c r="G4704" i="1"/>
  <c r="F4704" i="1"/>
  <c r="G4708" i="1"/>
  <c r="F4708" i="1"/>
  <c r="G4712" i="1"/>
  <c r="F4712" i="1"/>
  <c r="G4716" i="1"/>
  <c r="F4716" i="1"/>
  <c r="G4720" i="1"/>
  <c r="F4720" i="1"/>
  <c r="G4724" i="1"/>
  <c r="F4724" i="1"/>
  <c r="G4728" i="1"/>
  <c r="F4728" i="1"/>
  <c r="G4732" i="1"/>
  <c r="F4732" i="1"/>
  <c r="G4736" i="1"/>
  <c r="F4736" i="1"/>
  <c r="G4740" i="1"/>
  <c r="F4740" i="1"/>
  <c r="G4744" i="1"/>
  <c r="F4744" i="1"/>
  <c r="G4748" i="1"/>
  <c r="F4748" i="1"/>
  <c r="G4752" i="1"/>
  <c r="F4752" i="1"/>
  <c r="G4756" i="1"/>
  <c r="F4756" i="1"/>
  <c r="G4762" i="1"/>
  <c r="F4762" i="1"/>
  <c r="G4766" i="1"/>
  <c r="F4766" i="1"/>
  <c r="G4770" i="1"/>
  <c r="F4770" i="1"/>
  <c r="G4774" i="1"/>
  <c r="F4774" i="1"/>
  <c r="G4778" i="1"/>
  <c r="F4778" i="1"/>
  <c r="G4782" i="1"/>
  <c r="F4782" i="1"/>
  <c r="G4786" i="1"/>
  <c r="F4786" i="1"/>
  <c r="G4790" i="1"/>
  <c r="F4790" i="1"/>
  <c r="G4792" i="1"/>
  <c r="F4792" i="1"/>
  <c r="G4796" i="1"/>
  <c r="F4796" i="1"/>
  <c r="G4800" i="1"/>
  <c r="F4800" i="1"/>
  <c r="F4804" i="1"/>
  <c r="G4804" i="1"/>
  <c r="G4808" i="1"/>
  <c r="F4808" i="1"/>
  <c r="G4812" i="1"/>
  <c r="F4812" i="1"/>
  <c r="G4816" i="1"/>
  <c r="F4816" i="1"/>
  <c r="G4820" i="1"/>
  <c r="F4820" i="1"/>
  <c r="G4824" i="1"/>
  <c r="F4824" i="1"/>
  <c r="G4828" i="1"/>
  <c r="F4828" i="1"/>
  <c r="G4832" i="1"/>
  <c r="F4832" i="1"/>
  <c r="G4836" i="1"/>
  <c r="F4836" i="1"/>
  <c r="G4840" i="1"/>
  <c r="F4840" i="1"/>
  <c r="G4844" i="1"/>
  <c r="F4844" i="1"/>
  <c r="G4848" i="1"/>
  <c r="F4848" i="1"/>
  <c r="G4852" i="1"/>
  <c r="F4852" i="1"/>
  <c r="G4856" i="1"/>
  <c r="F4856" i="1"/>
  <c r="G4860" i="1"/>
  <c r="F4860" i="1"/>
  <c r="G4864" i="1"/>
  <c r="F4864" i="1"/>
  <c r="G4868" i="1"/>
  <c r="F4868" i="1"/>
  <c r="G4870" i="1"/>
  <c r="F4870" i="1"/>
  <c r="G4874" i="1"/>
  <c r="F4874" i="1"/>
  <c r="G4878" i="1"/>
  <c r="F4878" i="1"/>
  <c r="G4884" i="1"/>
  <c r="F4884" i="1"/>
  <c r="G4888" i="1"/>
  <c r="F4888" i="1"/>
  <c r="G4892" i="1"/>
  <c r="F4892" i="1"/>
  <c r="G4896" i="1"/>
  <c r="F4896" i="1"/>
  <c r="G4900" i="1"/>
  <c r="F4900" i="1"/>
  <c r="G4904" i="1"/>
  <c r="F4904" i="1"/>
  <c r="G4908" i="1"/>
  <c r="F4908" i="1"/>
  <c r="G4912" i="1"/>
  <c r="F4912" i="1"/>
  <c r="G4916" i="1"/>
  <c r="F4916" i="1"/>
  <c r="F4920" i="1"/>
  <c r="G4920" i="1"/>
  <c r="G4924" i="1"/>
  <c r="F4924" i="1"/>
  <c r="G4928" i="1"/>
  <c r="F4928" i="1"/>
  <c r="G4932" i="1"/>
  <c r="F4932" i="1"/>
  <c r="G4936" i="1"/>
  <c r="F4936" i="1"/>
  <c r="G4940" i="1"/>
  <c r="F4940" i="1"/>
  <c r="G4944" i="1"/>
  <c r="F4944" i="1"/>
  <c r="G4948" i="1"/>
  <c r="F4948" i="1"/>
  <c r="G4952" i="1"/>
  <c r="F4952" i="1"/>
  <c r="G4956" i="1"/>
  <c r="F4956" i="1"/>
  <c r="G4960" i="1"/>
  <c r="F4960" i="1"/>
  <c r="G4964" i="1"/>
  <c r="F4964" i="1"/>
  <c r="G4968" i="1"/>
  <c r="F4968" i="1"/>
  <c r="G4972" i="1"/>
  <c r="F4972" i="1"/>
  <c r="G4976" i="1"/>
  <c r="F4976" i="1"/>
  <c r="G4980" i="1"/>
  <c r="F4980" i="1"/>
  <c r="G4984" i="1"/>
  <c r="F4984" i="1"/>
  <c r="G4988" i="1"/>
  <c r="F4988" i="1"/>
  <c r="G4992" i="1"/>
  <c r="F4992" i="1"/>
  <c r="G4996" i="1"/>
  <c r="F4996" i="1"/>
  <c r="G5000" i="1"/>
  <c r="F5000" i="1"/>
  <c r="G5002" i="1"/>
  <c r="F5002" i="1"/>
  <c r="G5006" i="1"/>
  <c r="F5006" i="1"/>
  <c r="G5012" i="1"/>
  <c r="F5012" i="1"/>
  <c r="G5016" i="1"/>
  <c r="F5016" i="1"/>
  <c r="G5020" i="1"/>
  <c r="F5020" i="1"/>
  <c r="G5024" i="1"/>
  <c r="F5024" i="1"/>
  <c r="G5028" i="1"/>
  <c r="F5028" i="1"/>
  <c r="G5034" i="1"/>
  <c r="F5034" i="1"/>
  <c r="G5038" i="1"/>
  <c r="F5038" i="1"/>
  <c r="G5042" i="1"/>
  <c r="F5042" i="1"/>
  <c r="G5046" i="1"/>
  <c r="F5046" i="1"/>
  <c r="G5050" i="1"/>
  <c r="F5050" i="1"/>
  <c r="G5054" i="1"/>
  <c r="F5054" i="1"/>
  <c r="G5060" i="1"/>
  <c r="F5060" i="1"/>
  <c r="G5062" i="1"/>
  <c r="F5062" i="1"/>
  <c r="G5066" i="1"/>
  <c r="F5066" i="1"/>
  <c r="G5070" i="1"/>
  <c r="F5070" i="1"/>
  <c r="G5076" i="1"/>
  <c r="F5076" i="1"/>
  <c r="G5080" i="1"/>
  <c r="F5080" i="1"/>
  <c r="G5082" i="1"/>
  <c r="F5082" i="1"/>
  <c r="G5086" i="1"/>
  <c r="F5086" i="1"/>
  <c r="G5090" i="1"/>
  <c r="F5090" i="1"/>
  <c r="G5094" i="1"/>
  <c r="F5094" i="1"/>
  <c r="G5098" i="1"/>
  <c r="F5098" i="1"/>
  <c r="G5100" i="1"/>
  <c r="F5100" i="1"/>
  <c r="G5104" i="1"/>
  <c r="F5104" i="1"/>
  <c r="G5108" i="1"/>
  <c r="F5108" i="1"/>
  <c r="G5112" i="1"/>
  <c r="F5112" i="1"/>
  <c r="G5116" i="1"/>
  <c r="F5116" i="1"/>
  <c r="G5120" i="1"/>
  <c r="F5120" i="1"/>
  <c r="F5124" i="1"/>
  <c r="G5124" i="1"/>
  <c r="G5128" i="1"/>
  <c r="F5128" i="1"/>
  <c r="G5132" i="1"/>
  <c r="F5132" i="1"/>
  <c r="G5136" i="1"/>
  <c r="F5136" i="1"/>
  <c r="G5140" i="1"/>
  <c r="F5140" i="1"/>
  <c r="G5144" i="1"/>
  <c r="F5144" i="1"/>
  <c r="G5148" i="1"/>
  <c r="F5148" i="1"/>
  <c r="G5152" i="1"/>
  <c r="F5152" i="1"/>
  <c r="G5156" i="1"/>
  <c r="F5156" i="1"/>
  <c r="G5160" i="1"/>
  <c r="F5160" i="1"/>
  <c r="G5164" i="1"/>
  <c r="F5164" i="1"/>
  <c r="G5168" i="1"/>
  <c r="F5168" i="1"/>
  <c r="G5174" i="1"/>
  <c r="F5174" i="1"/>
  <c r="G5178" i="1"/>
  <c r="F5178" i="1"/>
  <c r="G5182" i="1"/>
  <c r="F5182" i="1"/>
  <c r="G5186" i="1"/>
  <c r="F5186" i="1"/>
  <c r="G5190" i="1"/>
  <c r="F5190" i="1"/>
  <c r="G5194" i="1"/>
  <c r="F5194" i="1"/>
  <c r="G5198" i="1"/>
  <c r="F5198" i="1"/>
  <c r="G5202" i="1"/>
  <c r="F5202" i="1"/>
  <c r="G5206" i="1"/>
  <c r="F5206" i="1"/>
  <c r="G5210" i="1"/>
  <c r="F5210" i="1"/>
  <c r="G5214" i="1"/>
  <c r="F5214" i="1"/>
  <c r="G5218" i="1"/>
  <c r="F5218" i="1"/>
  <c r="G5222" i="1"/>
  <c r="F5222" i="1"/>
  <c r="G5228" i="1"/>
  <c r="F5228" i="1"/>
  <c r="G5230" i="1"/>
  <c r="F5230" i="1"/>
  <c r="G5234" i="1"/>
  <c r="F5234" i="1"/>
  <c r="G5238" i="1"/>
  <c r="F5238" i="1"/>
  <c r="G5242" i="1"/>
  <c r="F5242" i="1"/>
  <c r="G5246" i="1"/>
  <c r="F5246" i="1"/>
  <c r="G5250" i="1"/>
  <c r="F5250" i="1"/>
  <c r="G5254" i="1"/>
  <c r="F5254" i="1"/>
  <c r="G5258" i="1"/>
  <c r="F5258" i="1"/>
  <c r="G5262" i="1"/>
  <c r="F5262" i="1"/>
  <c r="G5266" i="1"/>
  <c r="F5266" i="1"/>
  <c r="G5270" i="1"/>
  <c r="F5270" i="1"/>
  <c r="G5274" i="1"/>
  <c r="F5274" i="1"/>
  <c r="G5280" i="1"/>
  <c r="F5280" i="1"/>
  <c r="G5284" i="1"/>
  <c r="F5284" i="1"/>
  <c r="G5288" i="1"/>
  <c r="F5288" i="1"/>
  <c r="G5292" i="1"/>
  <c r="F5292" i="1"/>
  <c r="G5296" i="1"/>
  <c r="F5296" i="1"/>
  <c r="G5300" i="1"/>
  <c r="F5300" i="1"/>
  <c r="G5306" i="1"/>
  <c r="F5306" i="1"/>
  <c r="G5310" i="1"/>
  <c r="F5310" i="1"/>
  <c r="G5314" i="1"/>
  <c r="F5314" i="1"/>
  <c r="G5318" i="1"/>
  <c r="F5318" i="1"/>
  <c r="G5322" i="1"/>
  <c r="F5322" i="1"/>
  <c r="G5338" i="1"/>
  <c r="F5338" i="1"/>
  <c r="G5426" i="1"/>
  <c r="F5426" i="1"/>
  <c r="G5432" i="1"/>
  <c r="F5432" i="1"/>
  <c r="G5436" i="1"/>
  <c r="F5436" i="1"/>
  <c r="G5440" i="1"/>
  <c r="F5440" i="1"/>
  <c r="G5444" i="1"/>
  <c r="F5444" i="1"/>
  <c r="G5448" i="1"/>
  <c r="F5448" i="1"/>
  <c r="G5452" i="1"/>
  <c r="F5452" i="1"/>
  <c r="G5456" i="1"/>
  <c r="F5456" i="1"/>
  <c r="G5460" i="1"/>
  <c r="F5460" i="1"/>
  <c r="G5464" i="1"/>
  <c r="F5464" i="1"/>
  <c r="G5468" i="1"/>
  <c r="F5468" i="1"/>
  <c r="G5472" i="1"/>
  <c r="F5472" i="1"/>
  <c r="G5476" i="1"/>
  <c r="F5476" i="1"/>
  <c r="G5480" i="1"/>
  <c r="F5480" i="1"/>
  <c r="G5484" i="1"/>
  <c r="F5484" i="1"/>
  <c r="G5488" i="1"/>
  <c r="F5488" i="1"/>
  <c r="G5492" i="1"/>
  <c r="F5492" i="1"/>
  <c r="G5496" i="1"/>
  <c r="F5496" i="1"/>
  <c r="G5500" i="1"/>
  <c r="F5500" i="1"/>
  <c r="F5504" i="1"/>
  <c r="G5504" i="1"/>
  <c r="G5508" i="1"/>
  <c r="F5508" i="1"/>
  <c r="G5512" i="1"/>
  <c r="F5512" i="1"/>
  <c r="G5516" i="1"/>
  <c r="F5516" i="1"/>
  <c r="G5520" i="1"/>
  <c r="F5520" i="1"/>
  <c r="G5524" i="1"/>
  <c r="F5524" i="1"/>
  <c r="G5528" i="1"/>
  <c r="F5528" i="1"/>
  <c r="G5532" i="1"/>
  <c r="F5532" i="1"/>
  <c r="G5536" i="1"/>
  <c r="F5536" i="1"/>
  <c r="G5540" i="1"/>
  <c r="F5540" i="1"/>
  <c r="G5544" i="1"/>
  <c r="F5544" i="1"/>
  <c r="G5548" i="1"/>
  <c r="F5548" i="1"/>
  <c r="G5552" i="1"/>
  <c r="F5552" i="1"/>
  <c r="G5556" i="1"/>
  <c r="F5556" i="1"/>
  <c r="G5558" i="1"/>
  <c r="F5558" i="1"/>
  <c r="G5564" i="1"/>
  <c r="F5564" i="1"/>
  <c r="G5568" i="1"/>
  <c r="F5568" i="1"/>
  <c r="G5572" i="1"/>
  <c r="F5572" i="1"/>
  <c r="G5576" i="1"/>
  <c r="F5576" i="1"/>
  <c r="G5580" i="1"/>
  <c r="F5580" i="1"/>
  <c r="G5584" i="1"/>
  <c r="F5584" i="1"/>
  <c r="G5588" i="1"/>
  <c r="F5588" i="1"/>
  <c r="G5594" i="1"/>
  <c r="F5594" i="1"/>
  <c r="G5598" i="1"/>
  <c r="F5598" i="1"/>
  <c r="G5602" i="1"/>
  <c r="F5602" i="1"/>
  <c r="G5606" i="1"/>
  <c r="F5606" i="1"/>
  <c r="G5610" i="1"/>
  <c r="F5610" i="1"/>
  <c r="G5614" i="1"/>
  <c r="F5614" i="1"/>
  <c r="G5618" i="1"/>
  <c r="F5618" i="1"/>
  <c r="G5622" i="1"/>
  <c r="F5622" i="1"/>
  <c r="G5626" i="1"/>
  <c r="F5626" i="1"/>
  <c r="G5632" i="1"/>
  <c r="F5632" i="1"/>
  <c r="G5636" i="1"/>
  <c r="F5636" i="1"/>
  <c r="G5640" i="1"/>
  <c r="F5640" i="1"/>
  <c r="G5644" i="1"/>
  <c r="F5644" i="1"/>
  <c r="G5648" i="1"/>
  <c r="F5648" i="1"/>
  <c r="G5650" i="1"/>
  <c r="F5650" i="1"/>
  <c r="G5654" i="1"/>
  <c r="F5654" i="1"/>
  <c r="G5658" i="1"/>
  <c r="F5658" i="1"/>
  <c r="G5662" i="1"/>
  <c r="F5662" i="1"/>
  <c r="G5666" i="1"/>
  <c r="F5666" i="1"/>
  <c r="G5670" i="1"/>
  <c r="F5670" i="1"/>
  <c r="G5674" i="1"/>
  <c r="F5674" i="1"/>
  <c r="G5678" i="1"/>
  <c r="F5678" i="1"/>
  <c r="G5682" i="1"/>
  <c r="F5682" i="1"/>
  <c r="G5684" i="1"/>
  <c r="F5684" i="1"/>
  <c r="G5688" i="1"/>
  <c r="F5688" i="1"/>
  <c r="G5692" i="1"/>
  <c r="F5692" i="1"/>
  <c r="G5696" i="1"/>
  <c r="F5696" i="1"/>
  <c r="G5698" i="1"/>
  <c r="F5698" i="1"/>
  <c r="G5702" i="1"/>
  <c r="F5702" i="1"/>
  <c r="G5708" i="1"/>
  <c r="F5708" i="1"/>
  <c r="G5712" i="1"/>
  <c r="F5712" i="1"/>
  <c r="G5716" i="1"/>
  <c r="F5716" i="1"/>
  <c r="G5720" i="1"/>
  <c r="F5720" i="1"/>
  <c r="G5722" i="1"/>
  <c r="F5722" i="1"/>
  <c r="G5726" i="1"/>
  <c r="F5726" i="1"/>
  <c r="G5730" i="1"/>
  <c r="F5730" i="1"/>
  <c r="G5734" i="1"/>
  <c r="F5734" i="1"/>
  <c r="G5740" i="1"/>
  <c r="F5740" i="1"/>
  <c r="G5744" i="1"/>
  <c r="F5744" i="1"/>
  <c r="G5748" i="1"/>
  <c r="F5748" i="1"/>
  <c r="G5752" i="1"/>
  <c r="F5752" i="1"/>
  <c r="G5756" i="1"/>
  <c r="F5756" i="1"/>
  <c r="G5760" i="1"/>
  <c r="F5760" i="1"/>
  <c r="G5764" i="1"/>
  <c r="F5764" i="1"/>
  <c r="G5768" i="1"/>
  <c r="F5768" i="1"/>
  <c r="G5770" i="1"/>
  <c r="F5770" i="1"/>
  <c r="G5776" i="1"/>
  <c r="F5776" i="1"/>
  <c r="G5780" i="1"/>
  <c r="F5780" i="1"/>
  <c r="G5784" i="1"/>
  <c r="F5784" i="1"/>
  <c r="G5788" i="1"/>
  <c r="F5788" i="1"/>
  <c r="F5792" i="1"/>
  <c r="G5792" i="1"/>
  <c r="G5796" i="1"/>
  <c r="F5796" i="1"/>
  <c r="G5800" i="1"/>
  <c r="F5800" i="1"/>
  <c r="G5804" i="1"/>
  <c r="F5804" i="1"/>
  <c r="G5808" i="1"/>
  <c r="F5808" i="1"/>
  <c r="G5810" i="1"/>
  <c r="F5810" i="1"/>
  <c r="G5814" i="1"/>
  <c r="F5814" i="1"/>
  <c r="G5818" i="1"/>
  <c r="F5818" i="1"/>
  <c r="G5822" i="1"/>
  <c r="F5822" i="1"/>
  <c r="G5828" i="1"/>
  <c r="F5828" i="1"/>
  <c r="G5832" i="1"/>
  <c r="F5832" i="1"/>
  <c r="G5836" i="1"/>
  <c r="F5836" i="1"/>
  <c r="G5840" i="1"/>
  <c r="F5840" i="1"/>
  <c r="G5844" i="1"/>
  <c r="F5844" i="1"/>
  <c r="G5848" i="1"/>
  <c r="F5848" i="1"/>
  <c r="G5852" i="1"/>
  <c r="F5852" i="1"/>
  <c r="G5856" i="1"/>
  <c r="F5856" i="1"/>
  <c r="G5858" i="1"/>
  <c r="F5858" i="1"/>
  <c r="F5862" i="1"/>
  <c r="G5862" i="1"/>
  <c r="G5866" i="1"/>
  <c r="F5866" i="1"/>
  <c r="G5870" i="1"/>
  <c r="F5870" i="1"/>
  <c r="G5874" i="1"/>
  <c r="F5874" i="1"/>
  <c r="G5878" i="1"/>
  <c r="F5878" i="1"/>
  <c r="G5882" i="1"/>
  <c r="F5882" i="1"/>
  <c r="G5886" i="1"/>
  <c r="F5886" i="1"/>
  <c r="G5890" i="1"/>
  <c r="F5890" i="1"/>
  <c r="G5894" i="1"/>
  <c r="F5894" i="1"/>
  <c r="G5898" i="1"/>
  <c r="F5898" i="1"/>
  <c r="G5902" i="1"/>
  <c r="F5902" i="1"/>
  <c r="G5906" i="1"/>
  <c r="F5906" i="1"/>
  <c r="G5910" i="1"/>
  <c r="F5910" i="1"/>
  <c r="G5914" i="1"/>
  <c r="F5914" i="1"/>
  <c r="G5920" i="1"/>
  <c r="F5920" i="1"/>
  <c r="G5924" i="1"/>
  <c r="F5924" i="1"/>
  <c r="G5928" i="1"/>
  <c r="F5928" i="1"/>
  <c r="G5932" i="1"/>
  <c r="F5932" i="1"/>
  <c r="G5936" i="1"/>
  <c r="F5936" i="1"/>
  <c r="G5942" i="1"/>
  <c r="F5942" i="1"/>
  <c r="G5946" i="1"/>
  <c r="F5946" i="1"/>
  <c r="G5950" i="1"/>
  <c r="F5950" i="1"/>
  <c r="G5954" i="1"/>
  <c r="F5954" i="1"/>
  <c r="G5958" i="1"/>
  <c r="F5958" i="1"/>
  <c r="G5964" i="1"/>
  <c r="F5964" i="1"/>
  <c r="G5968" i="1"/>
  <c r="F5968" i="1"/>
  <c r="G5970" i="1"/>
  <c r="F5970" i="1"/>
  <c r="G5974" i="1"/>
  <c r="F5974" i="1"/>
  <c r="G5978" i="1"/>
  <c r="F5978" i="1"/>
  <c r="G5984" i="1"/>
  <c r="F5984" i="1"/>
  <c r="G5988" i="1"/>
  <c r="F5988" i="1"/>
  <c r="G5990" i="1"/>
  <c r="F5990" i="1"/>
  <c r="G5994" i="1"/>
  <c r="F5994" i="1"/>
  <c r="G5998" i="1"/>
  <c r="F5998" i="1"/>
  <c r="G6002" i="1"/>
  <c r="F6002" i="1"/>
  <c r="G6006" i="1"/>
  <c r="F6006" i="1"/>
  <c r="G6010" i="1"/>
  <c r="F6010" i="1"/>
  <c r="G6014" i="1"/>
  <c r="F6014" i="1"/>
  <c r="G6018" i="1"/>
  <c r="F6018" i="1"/>
  <c r="G6024" i="1"/>
  <c r="F6024" i="1"/>
  <c r="G6028" i="1"/>
  <c r="F6028" i="1"/>
  <c r="G6032" i="1"/>
  <c r="F6032" i="1"/>
  <c r="G6036" i="1"/>
  <c r="F6036" i="1"/>
  <c r="G6040" i="1"/>
  <c r="F6040" i="1"/>
  <c r="G6044" i="1"/>
  <c r="F6044" i="1"/>
  <c r="G6046" i="1"/>
  <c r="F6046" i="1"/>
  <c r="G6052" i="1"/>
  <c r="F6052" i="1"/>
  <c r="G6056" i="1"/>
  <c r="F6056" i="1"/>
  <c r="G6060" i="1"/>
  <c r="F6060" i="1"/>
  <c r="G6062" i="1"/>
  <c r="F6062" i="1"/>
  <c r="G6066" i="1"/>
  <c r="F6066" i="1"/>
  <c r="G6070" i="1"/>
  <c r="F6070" i="1"/>
  <c r="G6074" i="1"/>
  <c r="F6074" i="1"/>
  <c r="G6080" i="1"/>
  <c r="F6080" i="1"/>
  <c r="G6084" i="1"/>
  <c r="F6084" i="1"/>
  <c r="G6088" i="1"/>
  <c r="F6088" i="1"/>
  <c r="G6092" i="1"/>
  <c r="F6092" i="1"/>
  <c r="G6096" i="1"/>
  <c r="F6096" i="1"/>
  <c r="G6100" i="1"/>
  <c r="F6100" i="1"/>
  <c r="G6104" i="1"/>
  <c r="F6104" i="1"/>
  <c r="G6108" i="1"/>
  <c r="F6108" i="1"/>
  <c r="G6112" i="1"/>
  <c r="F6112" i="1"/>
  <c r="G6116" i="1"/>
  <c r="F6116" i="1"/>
  <c r="G6120" i="1"/>
  <c r="F6120" i="1"/>
  <c r="G6124" i="1"/>
  <c r="F6124" i="1"/>
  <c r="G6128" i="1"/>
  <c r="F6128" i="1"/>
  <c r="G6132" i="1"/>
  <c r="F6132" i="1"/>
  <c r="G6136" i="1"/>
  <c r="F6136" i="1"/>
  <c r="G6140" i="1"/>
  <c r="F6140" i="1"/>
  <c r="G6146" i="1"/>
  <c r="F6146" i="1"/>
  <c r="G6148" i="1"/>
  <c r="F6148" i="1"/>
  <c r="G6152" i="1"/>
  <c r="F6152" i="1"/>
  <c r="G6156" i="1"/>
  <c r="F6156" i="1"/>
  <c r="G6160" i="1"/>
  <c r="F6160" i="1"/>
  <c r="G6164" i="1"/>
  <c r="F6164" i="1"/>
  <c r="G6168" i="1"/>
  <c r="F6168" i="1"/>
  <c r="G6172" i="1"/>
  <c r="F6172" i="1"/>
  <c r="G6176" i="1"/>
  <c r="F6176" i="1"/>
  <c r="G6180" i="1"/>
  <c r="F6180" i="1"/>
  <c r="G6184" i="1"/>
  <c r="F6184" i="1"/>
  <c r="G6188" i="1"/>
  <c r="F6188" i="1"/>
  <c r="G6192" i="1"/>
  <c r="F6192" i="1"/>
  <c r="G6196" i="1"/>
  <c r="F6196" i="1"/>
  <c r="G6200" i="1"/>
  <c r="F6200" i="1"/>
  <c r="G6204" i="1"/>
  <c r="F6204" i="1"/>
  <c r="G6208" i="1"/>
  <c r="F6208" i="1"/>
  <c r="G6212" i="1"/>
  <c r="F6212" i="1"/>
  <c r="G6216" i="1"/>
  <c r="F6216" i="1"/>
  <c r="G6220" i="1"/>
  <c r="F6220" i="1"/>
  <c r="G6222" i="1"/>
  <c r="F6222" i="1"/>
  <c r="G6226" i="1"/>
  <c r="F6226" i="1"/>
  <c r="G6230" i="1"/>
  <c r="F6230" i="1"/>
  <c r="G6236" i="1"/>
  <c r="F6236" i="1"/>
  <c r="G6240" i="1"/>
  <c r="F6240" i="1"/>
  <c r="G6244" i="1"/>
  <c r="F6244" i="1"/>
  <c r="G6248" i="1"/>
  <c r="F6248" i="1"/>
  <c r="G6250" i="1"/>
  <c r="F6250" i="1"/>
  <c r="G6254" i="1"/>
  <c r="F6254" i="1"/>
  <c r="G6258" i="1"/>
  <c r="F6258" i="1"/>
  <c r="G6262" i="1"/>
  <c r="F6262" i="1"/>
  <c r="G6266" i="1"/>
  <c r="F6266" i="1"/>
  <c r="G6270" i="1"/>
  <c r="F6270" i="1"/>
  <c r="G6274" i="1"/>
  <c r="F6274" i="1"/>
  <c r="G6278" i="1"/>
  <c r="F6278" i="1"/>
  <c r="G6282" i="1"/>
  <c r="F6282" i="1"/>
  <c r="G6286" i="1"/>
  <c r="F6286" i="1"/>
  <c r="G6290" i="1"/>
  <c r="F6290" i="1"/>
  <c r="G6296" i="1"/>
  <c r="F6296" i="1"/>
  <c r="G6300" i="1"/>
  <c r="F6300" i="1"/>
  <c r="G6304" i="1"/>
  <c r="F6304" i="1"/>
  <c r="G6308" i="1"/>
  <c r="F6308" i="1"/>
  <c r="G6312" i="1"/>
  <c r="F6312" i="1"/>
  <c r="G6314" i="1"/>
  <c r="F6314" i="1"/>
  <c r="G6318" i="1"/>
  <c r="F6318" i="1"/>
  <c r="G6322" i="1"/>
  <c r="F6322" i="1"/>
  <c r="F6326" i="1"/>
  <c r="G6326" i="1"/>
  <c r="G6330" i="1"/>
  <c r="F6330" i="1"/>
  <c r="G6334" i="1"/>
  <c r="F6334" i="1"/>
  <c r="G6338" i="1"/>
  <c r="F6338" i="1"/>
  <c r="G6342" i="1"/>
  <c r="F6342" i="1"/>
  <c r="G6346" i="1"/>
  <c r="F6346" i="1"/>
  <c r="G6350" i="1"/>
  <c r="F6350" i="1"/>
  <c r="G6354" i="1"/>
  <c r="F6354" i="1"/>
  <c r="G6358" i="1"/>
  <c r="F6358" i="1"/>
  <c r="G6362" i="1"/>
  <c r="F6362" i="1"/>
  <c r="G6366" i="1"/>
  <c r="F6366" i="1"/>
  <c r="G6370" i="1"/>
  <c r="F6370" i="1"/>
  <c r="G6374" i="1"/>
  <c r="F6374" i="1"/>
  <c r="G6380" i="1"/>
  <c r="F6380" i="1"/>
  <c r="G6382" i="1"/>
  <c r="F6382" i="1"/>
  <c r="G6386" i="1"/>
  <c r="F6386" i="1"/>
  <c r="G6390" i="1"/>
  <c r="F6390" i="1"/>
  <c r="G6394" i="1"/>
  <c r="F6394" i="1"/>
  <c r="G6396" i="1"/>
  <c r="F6396" i="1"/>
  <c r="G6400" i="1"/>
  <c r="F6400" i="1"/>
  <c r="G6404" i="1"/>
  <c r="F6404" i="1"/>
  <c r="G6408" i="1"/>
  <c r="F6408" i="1"/>
  <c r="G6412" i="1"/>
  <c r="F6412" i="1"/>
  <c r="G6416" i="1"/>
  <c r="F6416" i="1"/>
  <c r="G6420" i="1"/>
  <c r="F6420" i="1"/>
  <c r="G6424" i="1"/>
  <c r="F6424" i="1"/>
  <c r="G6428" i="1"/>
  <c r="F6428" i="1"/>
  <c r="G6432" i="1"/>
  <c r="F6432" i="1"/>
  <c r="G6436" i="1"/>
  <c r="F6436" i="1"/>
  <c r="G6440" i="1"/>
  <c r="F6440" i="1"/>
  <c r="G6444" i="1"/>
  <c r="F6444" i="1"/>
  <c r="G6448" i="1"/>
  <c r="F6448" i="1"/>
  <c r="G6450" i="1"/>
  <c r="F6450" i="1"/>
  <c r="G6454" i="1"/>
  <c r="F6454" i="1"/>
  <c r="G6458" i="1"/>
  <c r="F6458" i="1"/>
  <c r="G6462" i="1"/>
  <c r="F6462" i="1"/>
  <c r="G6466" i="1"/>
  <c r="F6466" i="1"/>
  <c r="G6470" i="1"/>
  <c r="F6470" i="1"/>
  <c r="G6476" i="1"/>
  <c r="F6476" i="1"/>
  <c r="G6480" i="1"/>
  <c r="F6480" i="1"/>
  <c r="G6484" i="1"/>
  <c r="F6484" i="1"/>
  <c r="G6488" i="1"/>
  <c r="F6488" i="1"/>
  <c r="G6492" i="1"/>
  <c r="F6492" i="1"/>
  <c r="G6496" i="1"/>
  <c r="F6496" i="1"/>
  <c r="G6500" i="1"/>
  <c r="F6500" i="1"/>
  <c r="G6504" i="1"/>
  <c r="F6504" i="1"/>
  <c r="G6508" i="1"/>
  <c r="F6508" i="1"/>
  <c r="F6514" i="1"/>
  <c r="G6514" i="1"/>
  <c r="G6518" i="1"/>
  <c r="F6518" i="1"/>
  <c r="G6524" i="1"/>
  <c r="F6524" i="1"/>
  <c r="G6528" i="1"/>
  <c r="F6528" i="1"/>
  <c r="G6532" i="1"/>
  <c r="F6532" i="1"/>
  <c r="G6536" i="1"/>
  <c r="F6536" i="1"/>
  <c r="G6540" i="1"/>
  <c r="F6540" i="1"/>
  <c r="G6544" i="1"/>
  <c r="F6544" i="1"/>
  <c r="G6550" i="1"/>
  <c r="F6550" i="1"/>
  <c r="G6554" i="1"/>
  <c r="F6554" i="1"/>
  <c r="G6558" i="1"/>
  <c r="F6558" i="1"/>
  <c r="G6562" i="1"/>
  <c r="F6562" i="1"/>
  <c r="G6566" i="1"/>
  <c r="F6566" i="1"/>
  <c r="G6570" i="1"/>
  <c r="F6570" i="1"/>
  <c r="G6574" i="1"/>
  <c r="F6574" i="1"/>
  <c r="G6578" i="1"/>
  <c r="F6578" i="1"/>
  <c r="G6582" i="1"/>
  <c r="F6582" i="1"/>
  <c r="G6586" i="1"/>
  <c r="F6586" i="1"/>
  <c r="G6592" i="1"/>
  <c r="F6592" i="1"/>
  <c r="G6596" i="1"/>
  <c r="F6596" i="1"/>
  <c r="G6600" i="1"/>
  <c r="F6600" i="1"/>
  <c r="G6604" i="1"/>
  <c r="F6604" i="1"/>
  <c r="G6608" i="1"/>
  <c r="F6608" i="1"/>
  <c r="G6612" i="1"/>
  <c r="F6612" i="1"/>
  <c r="G6616" i="1"/>
  <c r="F6616" i="1"/>
  <c r="G6620" i="1"/>
  <c r="F6620" i="1"/>
  <c r="G6624" i="1"/>
  <c r="F6624" i="1"/>
  <c r="G6630" i="1"/>
  <c r="F6630" i="1"/>
  <c r="G6634" i="1"/>
  <c r="F6634" i="1"/>
  <c r="G6638" i="1"/>
  <c r="F6638" i="1"/>
  <c r="G6642" i="1"/>
  <c r="F6642" i="1"/>
  <c r="G6646" i="1"/>
  <c r="F6646" i="1"/>
  <c r="G6650" i="1"/>
  <c r="F6650" i="1"/>
  <c r="G6654" i="1"/>
  <c r="F6654" i="1"/>
  <c r="G6658" i="1"/>
  <c r="F6658" i="1"/>
  <c r="G6662" i="1"/>
  <c r="F6662" i="1"/>
  <c r="G6666" i="1"/>
  <c r="F6666" i="1"/>
  <c r="G6670" i="1"/>
  <c r="F6670" i="1"/>
  <c r="G6674" i="1"/>
  <c r="F6674" i="1"/>
  <c r="G6680" i="1"/>
  <c r="F6680" i="1"/>
  <c r="G6684" i="1"/>
  <c r="F6684" i="1"/>
  <c r="G6688" i="1"/>
  <c r="F6688" i="1"/>
  <c r="G6692" i="1"/>
  <c r="F6692" i="1"/>
  <c r="G6696" i="1"/>
  <c r="F6696" i="1"/>
  <c r="G6700" i="1"/>
  <c r="F6700" i="1"/>
  <c r="G6704" i="1"/>
  <c r="F6704" i="1"/>
  <c r="G6708" i="1"/>
  <c r="F6708" i="1"/>
  <c r="G6712" i="1"/>
  <c r="F6712" i="1"/>
  <c r="G6716" i="1"/>
  <c r="F6716" i="1"/>
  <c r="G6720" i="1"/>
  <c r="F6720" i="1"/>
  <c r="G6724" i="1"/>
  <c r="F6724" i="1"/>
  <c r="G6728" i="1"/>
  <c r="F6728" i="1"/>
  <c r="G6730" i="1"/>
  <c r="F6730" i="1"/>
  <c r="G6734" i="1"/>
  <c r="F6734" i="1"/>
  <c r="G6738" i="1"/>
  <c r="F6738" i="1"/>
  <c r="G6744" i="1"/>
  <c r="F6744" i="1"/>
  <c r="G6748" i="1"/>
  <c r="F6748" i="1"/>
  <c r="G6752" i="1"/>
  <c r="F6752" i="1"/>
  <c r="G6756" i="1"/>
  <c r="F6756" i="1"/>
  <c r="G6760" i="1"/>
  <c r="F6760" i="1"/>
  <c r="G6764" i="1"/>
  <c r="F6764" i="1"/>
  <c r="G6768" i="1"/>
  <c r="F6768" i="1"/>
  <c r="G6770" i="1"/>
  <c r="F6770" i="1"/>
  <c r="G6774" i="1"/>
  <c r="F6774" i="1"/>
  <c r="G6778" i="1"/>
  <c r="F6778" i="1"/>
  <c r="G6782" i="1"/>
  <c r="F6782" i="1"/>
  <c r="G6786" i="1"/>
  <c r="F6786" i="1"/>
  <c r="G6790" i="1"/>
  <c r="F6790" i="1"/>
  <c r="G6796" i="1"/>
  <c r="F6796" i="1"/>
  <c r="G6800" i="1"/>
  <c r="F6800" i="1"/>
  <c r="G6804" i="1"/>
  <c r="F6804" i="1"/>
  <c r="G6808" i="1"/>
  <c r="F6808" i="1"/>
  <c r="G6812" i="1"/>
  <c r="F6812" i="1"/>
  <c r="G6816" i="1"/>
  <c r="F6816" i="1"/>
  <c r="G6820" i="1"/>
  <c r="F6820" i="1"/>
  <c r="G6824" i="1"/>
  <c r="F6824" i="1"/>
  <c r="G6828" i="1"/>
  <c r="F6828" i="1"/>
  <c r="G6832" i="1"/>
  <c r="F6832" i="1"/>
  <c r="G6836" i="1"/>
  <c r="F6836" i="1"/>
  <c r="G6840" i="1"/>
  <c r="F6840" i="1"/>
  <c r="G6844" i="1"/>
  <c r="F6844" i="1"/>
  <c r="G6848" i="1"/>
  <c r="F6848" i="1"/>
  <c r="G6852" i="1"/>
  <c r="F6852" i="1"/>
  <c r="G6856" i="1"/>
  <c r="F6856" i="1"/>
  <c r="G6858" i="1"/>
  <c r="F6858" i="1"/>
  <c r="G6862" i="1"/>
  <c r="F6862" i="1"/>
  <c r="G6866" i="1"/>
  <c r="F6866" i="1"/>
  <c r="G6870" i="1"/>
  <c r="F6870" i="1"/>
  <c r="G6874" i="1"/>
  <c r="F6874" i="1"/>
  <c r="G6878" i="1"/>
  <c r="F6878" i="1"/>
  <c r="G6882" i="1"/>
  <c r="F6882" i="1"/>
  <c r="G6886" i="1"/>
  <c r="F6886" i="1"/>
  <c r="G6890" i="1"/>
  <c r="F6890" i="1"/>
  <c r="G6894" i="1"/>
  <c r="F6894" i="1"/>
  <c r="G6898" i="1"/>
  <c r="F6898" i="1"/>
  <c r="G6902" i="1"/>
  <c r="F6902" i="1"/>
  <c r="G6906" i="1"/>
  <c r="F6906" i="1"/>
  <c r="G6910" i="1"/>
  <c r="F6910" i="1"/>
  <c r="G6914" i="1"/>
  <c r="F6914" i="1"/>
  <c r="G6918" i="1"/>
  <c r="F6918" i="1"/>
  <c r="G6922" i="1"/>
  <c r="F6922" i="1"/>
  <c r="G6928" i="1"/>
  <c r="F6928" i="1"/>
  <c r="G6932" i="1"/>
  <c r="F6932" i="1"/>
  <c r="G6936" i="1"/>
  <c r="F6936" i="1"/>
  <c r="G6940" i="1"/>
  <c r="F6940" i="1"/>
  <c r="G6944" i="1"/>
  <c r="F6944" i="1"/>
  <c r="G6948" i="1"/>
  <c r="F6948" i="1"/>
  <c r="G6952" i="1"/>
  <c r="F6952" i="1"/>
  <c r="G6956" i="1"/>
  <c r="F6956" i="1"/>
  <c r="G6958" i="1"/>
  <c r="F6958" i="1"/>
  <c r="G6962" i="1"/>
  <c r="F6962" i="1"/>
  <c r="G6966" i="1"/>
  <c r="F6966" i="1"/>
  <c r="G6970" i="1"/>
  <c r="F6970" i="1"/>
  <c r="G6974" i="1"/>
  <c r="F6974" i="1"/>
  <c r="G6978" i="1"/>
  <c r="F6978" i="1"/>
  <c r="G6982" i="1"/>
  <c r="F6982" i="1"/>
  <c r="G6986" i="1"/>
  <c r="F6986" i="1"/>
  <c r="F6992" i="1"/>
  <c r="G6992" i="1"/>
  <c r="G6996" i="1"/>
  <c r="F6996" i="1"/>
  <c r="G6998" i="1"/>
  <c r="F6998" i="1"/>
  <c r="G7002" i="1"/>
  <c r="F7002" i="1"/>
  <c r="G7006" i="1"/>
  <c r="F7006" i="1"/>
  <c r="G7010" i="1"/>
  <c r="F7010" i="1"/>
  <c r="G7014" i="1"/>
  <c r="F7014" i="1"/>
  <c r="G7018" i="1"/>
  <c r="F7018" i="1"/>
  <c r="G7022" i="1"/>
  <c r="F7022" i="1"/>
  <c r="G7026" i="1"/>
  <c r="F7026" i="1"/>
  <c r="G7030" i="1"/>
  <c r="F7030" i="1"/>
  <c r="G7034" i="1"/>
  <c r="F7034" i="1"/>
  <c r="G7038" i="1"/>
  <c r="F7038" i="1"/>
  <c r="G7042" i="1"/>
  <c r="F7042" i="1"/>
  <c r="G7046" i="1"/>
  <c r="F7046" i="1"/>
  <c r="G7050" i="1"/>
  <c r="F7050" i="1"/>
  <c r="G7054" i="1"/>
  <c r="F7054" i="1"/>
  <c r="G7058" i="1"/>
  <c r="F7058" i="1"/>
  <c r="G7062" i="1"/>
  <c r="F7062" i="1"/>
  <c r="G7066" i="1"/>
  <c r="F7066" i="1"/>
  <c r="G7070" i="1"/>
  <c r="F7070" i="1"/>
  <c r="G7074" i="1"/>
  <c r="F7074" i="1"/>
  <c r="G7076" i="1"/>
  <c r="F7076" i="1"/>
  <c r="G7078" i="1"/>
  <c r="F7078" i="1"/>
  <c r="G7082" i="1"/>
  <c r="F7082" i="1"/>
  <c r="G7086" i="1"/>
  <c r="F7086" i="1"/>
  <c r="G7090" i="1"/>
  <c r="F7090" i="1"/>
  <c r="G7094" i="1"/>
  <c r="F7094" i="1"/>
  <c r="G7098" i="1"/>
  <c r="F7098" i="1"/>
  <c r="G7102" i="1"/>
  <c r="F7102" i="1"/>
  <c r="G7106" i="1"/>
  <c r="F7106" i="1"/>
  <c r="G7110" i="1"/>
  <c r="F7110" i="1"/>
  <c r="G7114" i="1"/>
  <c r="F7114" i="1"/>
  <c r="G7118" i="1"/>
  <c r="F7118" i="1"/>
  <c r="G7122" i="1"/>
  <c r="F7122" i="1"/>
  <c r="G7126" i="1"/>
  <c r="F7126" i="1"/>
  <c r="G7128" i="1"/>
  <c r="F7128" i="1"/>
  <c r="G7132" i="1"/>
  <c r="F7132" i="1"/>
  <c r="G7136" i="1"/>
  <c r="F7136" i="1"/>
  <c r="G7140" i="1"/>
  <c r="F7140" i="1"/>
  <c r="G7144" i="1"/>
  <c r="F7144" i="1"/>
  <c r="G7148" i="1"/>
  <c r="F7148" i="1"/>
  <c r="G7152" i="1"/>
  <c r="F7152" i="1"/>
  <c r="G7156" i="1"/>
  <c r="F7156" i="1"/>
  <c r="G7158" i="1"/>
  <c r="F7158" i="1"/>
  <c r="G7162" i="1"/>
  <c r="F7162" i="1"/>
  <c r="G7168" i="1"/>
  <c r="F7168" i="1"/>
  <c r="G7172" i="1"/>
  <c r="F7172" i="1"/>
  <c r="G7176" i="1"/>
  <c r="F7176" i="1"/>
  <c r="G7178" i="1"/>
  <c r="F7178" i="1"/>
  <c r="G7182" i="1"/>
  <c r="F7182" i="1"/>
  <c r="G7186" i="1"/>
  <c r="F7186" i="1"/>
  <c r="G7190" i="1"/>
  <c r="F7190" i="1"/>
  <c r="G7194" i="1"/>
  <c r="F7194" i="1"/>
  <c r="G7198" i="1"/>
  <c r="F7198" i="1"/>
  <c r="G7202" i="1"/>
  <c r="F7202" i="1"/>
  <c r="G7206" i="1"/>
  <c r="F7206" i="1"/>
  <c r="G7210" i="1"/>
  <c r="F7210" i="1"/>
  <c r="G7216" i="1"/>
  <c r="F7216" i="1"/>
  <c r="G7220" i="1"/>
  <c r="F7220" i="1"/>
  <c r="G7224" i="1"/>
  <c r="F7224" i="1"/>
  <c r="G7228" i="1"/>
  <c r="F7228" i="1"/>
  <c r="G7230" i="1"/>
  <c r="F7230" i="1"/>
  <c r="G7234" i="1"/>
  <c r="F7234" i="1"/>
  <c r="G7238" i="1"/>
  <c r="F7238" i="1"/>
  <c r="G7242" i="1"/>
  <c r="F7242" i="1"/>
  <c r="G7246" i="1"/>
  <c r="F7246" i="1"/>
  <c r="G7250" i="1"/>
  <c r="F7250" i="1"/>
  <c r="G7254" i="1"/>
  <c r="F7254" i="1"/>
  <c r="G7258" i="1"/>
  <c r="F7258" i="1"/>
  <c r="G7262" i="1"/>
  <c r="F7262" i="1"/>
  <c r="G7266" i="1"/>
  <c r="F7266" i="1"/>
  <c r="G7270" i="1"/>
  <c r="F7270" i="1"/>
  <c r="G7274" i="1"/>
  <c r="F7274" i="1"/>
  <c r="G7278" i="1"/>
  <c r="F7278" i="1"/>
  <c r="G7282" i="1"/>
  <c r="F7282" i="1"/>
  <c r="G7286" i="1"/>
  <c r="F7286" i="1"/>
  <c r="G7290" i="1"/>
  <c r="F7290" i="1"/>
  <c r="G7294" i="1"/>
  <c r="F7294" i="1"/>
  <c r="G7298" i="1"/>
  <c r="F7298" i="1"/>
  <c r="G7302" i="1"/>
  <c r="F7302" i="1"/>
  <c r="G7306" i="1"/>
  <c r="F7306" i="1"/>
  <c r="G7312" i="1"/>
  <c r="F7312" i="1"/>
  <c r="G7316" i="1"/>
  <c r="F7316" i="1"/>
  <c r="G7320" i="1"/>
  <c r="F7320" i="1"/>
  <c r="G7324" i="1"/>
  <c r="F7324" i="1"/>
  <c r="G7328" i="1"/>
  <c r="F7328" i="1"/>
  <c r="G7332" i="1"/>
  <c r="F7332" i="1"/>
  <c r="G7338" i="1"/>
  <c r="F7338" i="1"/>
  <c r="G7342" i="1"/>
  <c r="F7342" i="1"/>
  <c r="G7346" i="1"/>
  <c r="F7346" i="1"/>
  <c r="G7350" i="1"/>
  <c r="F7350" i="1"/>
  <c r="G7354" i="1"/>
  <c r="F7354" i="1"/>
  <c r="G7360" i="1"/>
  <c r="F7360" i="1"/>
  <c r="G7364" i="1"/>
  <c r="F7364" i="1"/>
  <c r="G7368" i="1"/>
  <c r="F7368" i="1"/>
  <c r="G7372" i="1"/>
  <c r="F7372" i="1"/>
  <c r="G7376" i="1"/>
  <c r="F7376" i="1"/>
  <c r="G7382" i="1"/>
  <c r="F7382" i="1"/>
  <c r="G7386" i="1"/>
  <c r="F7386" i="1"/>
  <c r="G7390" i="1"/>
  <c r="F7390" i="1"/>
  <c r="G7394" i="1"/>
  <c r="F7394" i="1"/>
  <c r="G7398" i="1"/>
  <c r="F7398" i="1"/>
  <c r="G7402" i="1"/>
  <c r="F7402" i="1"/>
  <c r="F7406" i="1"/>
  <c r="G7406" i="1"/>
  <c r="G7412" i="1"/>
  <c r="F7412" i="1"/>
  <c r="G7414" i="1"/>
  <c r="F7414" i="1"/>
  <c r="G7416" i="1"/>
  <c r="F7416" i="1"/>
  <c r="G7422" i="1"/>
  <c r="F7422" i="1"/>
  <c r="G7426" i="1"/>
  <c r="F7426" i="1"/>
  <c r="G7430" i="1"/>
  <c r="F7430" i="1"/>
  <c r="G7434" i="1"/>
  <c r="F7434" i="1"/>
  <c r="G7440" i="1"/>
  <c r="F7440" i="1"/>
  <c r="G7444" i="1"/>
  <c r="F7444" i="1"/>
  <c r="G7450" i="1"/>
  <c r="F7450" i="1"/>
  <c r="G7454" i="1"/>
  <c r="F7454" i="1"/>
  <c r="G7458" i="1"/>
  <c r="F7458" i="1"/>
  <c r="G7462" i="1"/>
  <c r="F7462" i="1"/>
  <c r="G7466" i="1"/>
  <c r="F7466" i="1"/>
  <c r="G7470" i="1"/>
  <c r="F7470" i="1"/>
  <c r="G7474" i="1"/>
  <c r="F7474" i="1"/>
  <c r="G7478" i="1"/>
  <c r="F7478" i="1"/>
  <c r="G7482" i="1"/>
  <c r="F7482" i="1"/>
  <c r="G7486" i="1"/>
  <c r="F7486" i="1"/>
  <c r="G7490" i="1"/>
  <c r="F7490" i="1"/>
  <c r="G7494" i="1"/>
  <c r="F7494" i="1"/>
  <c r="G7498" i="1"/>
  <c r="F7498" i="1"/>
  <c r="G7504" i="1"/>
  <c r="F7504" i="1"/>
  <c r="G7508" i="1"/>
  <c r="F7508" i="1"/>
  <c r="G7512" i="1"/>
  <c r="F7512" i="1"/>
  <c r="G7516" i="1"/>
  <c r="F7516" i="1"/>
  <c r="G7520" i="1"/>
  <c r="F7520" i="1"/>
  <c r="G7524" i="1"/>
  <c r="F7524" i="1"/>
  <c r="G7528" i="1"/>
  <c r="F7528" i="1"/>
  <c r="G7532" i="1"/>
  <c r="F7532" i="1"/>
  <c r="G7534" i="1"/>
  <c r="F7534" i="1"/>
  <c r="G7540" i="1"/>
  <c r="F7540" i="1"/>
  <c r="G7542" i="1"/>
  <c r="F7542" i="1"/>
  <c r="G7546" i="1"/>
  <c r="F7546" i="1"/>
  <c r="G7550" i="1"/>
  <c r="F7550" i="1"/>
  <c r="G7554" i="1"/>
  <c r="F7554" i="1"/>
  <c r="G7558" i="1"/>
  <c r="F7558" i="1"/>
  <c r="G7562" i="1"/>
  <c r="F7562" i="1"/>
  <c r="G7566" i="1"/>
  <c r="F7566" i="1"/>
  <c r="G7572" i="1"/>
  <c r="F7572" i="1"/>
  <c r="G7576" i="1"/>
  <c r="F7576" i="1"/>
  <c r="G7580" i="1"/>
  <c r="F7580" i="1"/>
  <c r="G7584" i="1"/>
  <c r="F7584" i="1"/>
  <c r="G7588" i="1"/>
  <c r="F7588" i="1"/>
  <c r="G7592" i="1"/>
  <c r="F7592" i="1"/>
  <c r="G7596" i="1"/>
  <c r="F7596" i="1"/>
  <c r="G7600" i="1"/>
  <c r="F7600" i="1"/>
  <c r="G7604" i="1"/>
  <c r="F7604" i="1"/>
  <c r="G7608" i="1"/>
  <c r="F7608" i="1"/>
  <c r="G7612" i="1"/>
  <c r="F7612" i="1"/>
  <c r="G7616" i="1"/>
  <c r="F7616" i="1"/>
  <c r="G7620" i="1"/>
  <c r="F7620" i="1"/>
  <c r="G7624" i="1"/>
  <c r="F7624" i="1"/>
  <c r="G7628" i="1"/>
  <c r="F7628" i="1"/>
  <c r="G7632" i="1"/>
  <c r="F7632" i="1"/>
  <c r="G7636" i="1"/>
  <c r="F7636" i="1"/>
  <c r="G7640" i="1"/>
  <c r="F7640" i="1"/>
  <c r="G7644" i="1"/>
  <c r="F7644" i="1"/>
  <c r="G7648" i="1"/>
  <c r="F7648" i="1"/>
  <c r="G7652" i="1"/>
  <c r="F7652" i="1"/>
  <c r="G7656" i="1"/>
  <c r="F7656" i="1"/>
  <c r="G7662" i="1"/>
  <c r="F7662" i="1"/>
  <c r="G7666" i="1"/>
  <c r="F7666" i="1"/>
  <c r="G7668" i="1"/>
  <c r="F7668" i="1"/>
  <c r="G7672" i="1"/>
  <c r="F7672" i="1"/>
  <c r="G7676" i="1"/>
  <c r="F7676" i="1"/>
  <c r="G7680" i="1"/>
  <c r="F7680" i="1"/>
  <c r="G7684" i="1"/>
  <c r="F7684" i="1"/>
  <c r="G7688" i="1"/>
  <c r="F7688" i="1"/>
  <c r="G7692" i="1"/>
  <c r="F7692" i="1"/>
  <c r="G7696" i="1"/>
  <c r="F7696" i="1"/>
  <c r="G7700" i="1"/>
  <c r="F7700" i="1"/>
  <c r="G7704" i="1"/>
  <c r="F7704" i="1"/>
  <c r="G7708" i="1"/>
  <c r="F7708" i="1"/>
  <c r="G7712" i="1"/>
  <c r="F7712" i="1"/>
  <c r="G7716" i="1"/>
  <c r="F7716" i="1"/>
  <c r="G7720" i="1"/>
  <c r="F7720" i="1"/>
  <c r="G7724" i="1"/>
  <c r="F7724" i="1"/>
  <c r="G7730" i="1"/>
  <c r="F7730" i="1"/>
  <c r="G7732" i="1"/>
  <c r="F7732" i="1"/>
  <c r="G7736" i="1"/>
  <c r="F7736" i="1"/>
  <c r="G7740" i="1"/>
  <c r="F7740" i="1"/>
  <c r="G7744" i="1"/>
  <c r="F7744" i="1"/>
  <c r="G7748" i="1"/>
  <c r="F7748" i="1"/>
  <c r="G7752" i="1"/>
  <c r="F7752" i="1"/>
  <c r="G7756" i="1"/>
  <c r="F7756" i="1"/>
  <c r="G7760" i="1"/>
  <c r="F7760" i="1"/>
  <c r="G7764" i="1"/>
  <c r="F7764" i="1"/>
  <c r="G7768" i="1"/>
  <c r="F7768" i="1"/>
  <c r="G7772" i="1"/>
  <c r="F7772" i="1"/>
  <c r="G7776" i="1"/>
  <c r="F7776" i="1"/>
  <c r="G7780" i="1"/>
  <c r="F7780" i="1"/>
  <c r="G7784" i="1"/>
  <c r="F7784" i="1"/>
  <c r="G7788" i="1"/>
  <c r="F7788" i="1"/>
  <c r="G7792" i="1"/>
  <c r="F7792" i="1"/>
  <c r="G7796" i="1"/>
  <c r="F7796" i="1"/>
  <c r="G7800" i="1"/>
  <c r="F7800" i="1"/>
  <c r="G7804" i="1"/>
  <c r="F7804" i="1"/>
  <c r="G7808" i="1"/>
  <c r="F7808" i="1"/>
  <c r="G7812" i="1"/>
  <c r="F7812" i="1"/>
  <c r="G7816" i="1"/>
  <c r="F7816" i="1"/>
  <c r="G7820" i="1"/>
  <c r="F7820" i="1"/>
  <c r="G7824" i="1"/>
  <c r="F7824" i="1"/>
  <c r="G7828" i="1"/>
  <c r="F7828" i="1"/>
  <c r="G7830" i="1"/>
  <c r="F7830" i="1"/>
  <c r="G7834" i="1"/>
  <c r="F7834" i="1"/>
  <c r="G7838" i="1"/>
  <c r="F7838" i="1"/>
  <c r="G7842" i="1"/>
  <c r="F7842" i="1"/>
  <c r="G7846" i="1"/>
  <c r="F7846" i="1"/>
  <c r="G7850" i="1"/>
  <c r="F7850" i="1"/>
  <c r="G7852" i="1"/>
  <c r="F7852" i="1"/>
  <c r="G7856" i="1"/>
  <c r="F7856" i="1"/>
  <c r="G7860" i="1"/>
  <c r="F7860" i="1"/>
  <c r="G7864" i="1"/>
  <c r="F7864" i="1"/>
  <c r="G7868" i="1"/>
  <c r="F7868" i="1"/>
  <c r="G7872" i="1"/>
  <c r="F7872" i="1"/>
  <c r="G7878" i="1"/>
  <c r="F7878" i="1"/>
  <c r="G7882" i="1"/>
  <c r="F7882" i="1"/>
  <c r="G7886" i="1"/>
  <c r="F7886" i="1"/>
  <c r="G7890" i="1"/>
  <c r="F7890" i="1"/>
  <c r="G7894" i="1"/>
  <c r="F7894" i="1"/>
  <c r="G7898" i="1"/>
  <c r="F7898" i="1"/>
  <c r="G7902" i="1"/>
  <c r="F7902" i="1"/>
  <c r="G7906" i="1"/>
  <c r="F7906" i="1"/>
  <c r="G7910" i="1"/>
  <c r="F7910" i="1"/>
  <c r="G7914" i="1"/>
  <c r="F7914" i="1"/>
  <c r="G7918" i="1"/>
  <c r="F7918" i="1"/>
  <c r="G7922" i="1"/>
  <c r="F7922" i="1"/>
  <c r="G7926" i="1"/>
  <c r="F7926" i="1"/>
  <c r="G7928" i="1"/>
  <c r="F7928" i="1"/>
  <c r="G7932" i="1"/>
  <c r="F7932" i="1"/>
  <c r="G7936" i="1"/>
  <c r="F7936" i="1"/>
  <c r="G7940" i="1"/>
  <c r="F7940" i="1"/>
  <c r="G7944" i="1"/>
  <c r="F7944" i="1"/>
  <c r="G7950" i="1"/>
  <c r="F7950" i="1"/>
  <c r="G7954" i="1"/>
  <c r="F7954" i="1"/>
  <c r="G7958" i="1"/>
  <c r="F7958" i="1"/>
  <c r="G7962" i="1"/>
  <c r="F7962" i="1"/>
  <c r="G7966" i="1"/>
  <c r="F7966" i="1"/>
  <c r="G7970" i="1"/>
  <c r="F7970" i="1"/>
  <c r="G7972" i="1"/>
  <c r="F7972" i="1"/>
  <c r="G7976" i="1"/>
  <c r="F7976" i="1"/>
  <c r="G7980" i="1"/>
  <c r="F7980" i="1"/>
  <c r="G7984" i="1"/>
  <c r="F7984" i="1"/>
  <c r="G7988" i="1"/>
  <c r="F7988" i="1"/>
  <c r="G7992" i="1"/>
  <c r="F7992" i="1"/>
  <c r="G7996" i="1"/>
  <c r="F7996" i="1"/>
  <c r="G8000" i="1"/>
  <c r="F8000" i="1"/>
  <c r="G8002" i="1"/>
  <c r="F8002" i="1"/>
  <c r="G8006" i="1"/>
  <c r="F8006" i="1"/>
  <c r="G8010" i="1"/>
  <c r="F8010" i="1"/>
  <c r="G8014" i="1"/>
  <c r="F8014" i="1"/>
  <c r="G8018" i="1"/>
  <c r="F8018" i="1"/>
  <c r="G8020" i="1"/>
  <c r="F8020" i="1"/>
  <c r="G8024" i="1"/>
  <c r="F8024" i="1"/>
  <c r="G8028" i="1"/>
  <c r="F8028" i="1"/>
  <c r="G8034" i="1"/>
  <c r="F8034" i="1"/>
  <c r="G8038" i="1"/>
  <c r="F8038" i="1"/>
  <c r="G8042" i="1"/>
  <c r="F8042" i="1"/>
  <c r="G8044" i="1"/>
  <c r="F8044" i="1"/>
  <c r="G8048" i="1"/>
  <c r="F8048" i="1"/>
  <c r="G8052" i="1"/>
  <c r="F8052" i="1"/>
  <c r="G8056" i="1"/>
  <c r="F8056" i="1"/>
  <c r="G8062" i="1"/>
  <c r="F8062" i="1"/>
  <c r="G8066" i="1"/>
  <c r="F8066" i="1"/>
  <c r="G8070" i="1"/>
  <c r="F8070" i="1"/>
  <c r="G8074" i="1"/>
  <c r="F8074" i="1"/>
  <c r="G8078" i="1"/>
  <c r="F8078" i="1"/>
  <c r="G8084" i="1"/>
  <c r="F8084" i="1"/>
  <c r="G8088" i="1"/>
  <c r="F8088" i="1"/>
  <c r="G8092" i="1"/>
  <c r="F8092" i="1"/>
  <c r="G8096" i="1"/>
  <c r="F8096" i="1"/>
  <c r="G8100" i="1"/>
  <c r="F8100" i="1"/>
  <c r="G8104" i="1"/>
  <c r="F8104" i="1"/>
  <c r="G8106" i="1"/>
  <c r="F8106" i="1"/>
  <c r="G8110" i="1"/>
  <c r="F8110" i="1"/>
  <c r="G8114" i="1"/>
  <c r="F8114" i="1"/>
  <c r="G8118" i="1"/>
  <c r="F8118" i="1"/>
  <c r="G8122" i="1"/>
  <c r="F8122" i="1"/>
  <c r="G8126" i="1"/>
  <c r="F8126" i="1"/>
  <c r="G8130" i="1"/>
  <c r="F8130" i="1"/>
  <c r="G8134" i="1"/>
  <c r="F8134" i="1"/>
  <c r="G8138" i="1"/>
  <c r="F8138" i="1"/>
  <c r="G8142" i="1"/>
  <c r="F8142" i="1"/>
  <c r="G8146" i="1"/>
  <c r="F8146" i="1"/>
  <c r="G8152" i="1"/>
  <c r="F8152" i="1"/>
  <c r="G8156" i="1"/>
  <c r="F8156" i="1"/>
  <c r="G8160" i="1"/>
  <c r="F8160" i="1"/>
  <c r="G8164" i="1"/>
  <c r="F8164" i="1"/>
  <c r="G8168" i="1"/>
  <c r="F8168" i="1"/>
  <c r="G8172" i="1"/>
  <c r="F8172" i="1"/>
  <c r="G8176" i="1"/>
  <c r="F8176" i="1"/>
  <c r="G8180" i="1"/>
  <c r="F8180" i="1"/>
  <c r="G8184" i="1"/>
  <c r="F8184" i="1"/>
  <c r="G8188" i="1"/>
  <c r="F8188" i="1"/>
  <c r="G8192" i="1"/>
  <c r="F8192" i="1"/>
  <c r="G8196" i="1"/>
  <c r="F8196" i="1"/>
  <c r="G8200" i="1"/>
  <c r="F8200" i="1"/>
  <c r="G8202" i="1"/>
  <c r="F8202" i="1"/>
  <c r="G8206" i="1"/>
  <c r="F8206" i="1"/>
  <c r="G8210" i="1"/>
  <c r="F8210" i="1"/>
  <c r="G8214" i="1"/>
  <c r="F8214" i="1"/>
  <c r="G8218" i="1"/>
  <c r="F8218" i="1"/>
  <c r="G8222" i="1"/>
  <c r="F8222" i="1"/>
  <c r="G8226" i="1"/>
  <c r="F8226" i="1"/>
  <c r="G8230" i="1"/>
  <c r="F8230" i="1"/>
  <c r="G8234" i="1"/>
  <c r="F8234" i="1"/>
  <c r="G8240" i="1"/>
  <c r="F8240" i="1"/>
  <c r="G8244" i="1"/>
  <c r="F8244" i="1"/>
  <c r="G8246" i="1"/>
  <c r="F8246" i="1"/>
  <c r="G8250" i="1"/>
  <c r="F8250" i="1"/>
  <c r="G8254" i="1"/>
  <c r="F8254" i="1"/>
  <c r="G8258" i="1"/>
  <c r="F8258" i="1"/>
  <c r="G8262" i="1"/>
  <c r="F8262" i="1"/>
  <c r="G8266" i="1"/>
  <c r="F8266" i="1"/>
  <c r="G8270" i="1"/>
  <c r="F8270" i="1"/>
  <c r="G8274" i="1"/>
  <c r="F8274" i="1"/>
  <c r="G8278" i="1"/>
  <c r="F8278" i="1"/>
  <c r="G8282" i="1"/>
  <c r="F8282" i="1"/>
  <c r="G8286" i="1"/>
  <c r="F8286" i="1"/>
  <c r="G8288" i="1"/>
  <c r="F8288" i="1"/>
  <c r="G8294" i="1"/>
  <c r="F8294" i="1"/>
  <c r="G8298" i="1"/>
  <c r="F8298" i="1"/>
  <c r="G8304" i="1"/>
  <c r="F8304" i="1"/>
  <c r="G8308" i="1"/>
  <c r="F8308" i="1"/>
  <c r="G8312" i="1"/>
  <c r="F8312" i="1"/>
  <c r="G8316" i="1"/>
  <c r="F8316" i="1"/>
  <c r="G8318" i="1"/>
  <c r="F8318" i="1"/>
  <c r="G8324" i="1"/>
  <c r="F8324" i="1"/>
  <c r="G8328" i="1"/>
  <c r="F8328" i="1"/>
  <c r="G8330" i="1"/>
  <c r="F8330" i="1"/>
  <c r="G8334" i="1"/>
  <c r="F8334" i="1"/>
  <c r="G8338" i="1"/>
  <c r="F8338" i="1"/>
  <c r="G8344" i="1"/>
  <c r="F8344" i="1"/>
  <c r="G8346" i="1"/>
  <c r="F8346" i="1"/>
  <c r="G8350" i="1"/>
  <c r="F8350" i="1"/>
  <c r="G8354" i="1"/>
  <c r="F8354" i="1"/>
  <c r="G8358" i="1"/>
  <c r="F8358" i="1"/>
  <c r="G8360" i="1"/>
  <c r="F8360" i="1"/>
  <c r="G8364" i="1"/>
  <c r="F8364" i="1"/>
  <c r="G8368" i="1"/>
  <c r="F8368" i="1"/>
  <c r="G8372" i="1"/>
  <c r="F8372" i="1"/>
  <c r="G8376" i="1"/>
  <c r="F8376" i="1"/>
  <c r="G8380" i="1"/>
  <c r="F8380" i="1"/>
  <c r="G8382" i="1"/>
  <c r="F8382" i="1"/>
  <c r="G8386" i="1"/>
  <c r="F8386" i="1"/>
  <c r="G8390" i="1"/>
  <c r="F8390" i="1"/>
  <c r="G8396" i="1"/>
  <c r="F8396" i="1"/>
  <c r="G8400" i="1"/>
  <c r="F8400" i="1"/>
  <c r="G8402" i="1"/>
  <c r="F8402" i="1"/>
  <c r="G8408" i="1"/>
  <c r="F8408" i="1"/>
  <c r="G8412" i="1"/>
  <c r="F8412" i="1"/>
  <c r="G8416" i="1"/>
  <c r="F8416" i="1"/>
  <c r="G8420" i="1"/>
  <c r="F8420" i="1"/>
  <c r="G8424" i="1"/>
  <c r="F8424" i="1"/>
  <c r="G8428" i="1"/>
  <c r="F8428" i="1"/>
  <c r="G8430" i="1"/>
  <c r="F8430" i="1"/>
  <c r="G8434" i="1"/>
  <c r="F8434" i="1"/>
  <c r="G8438" i="1"/>
  <c r="F8438" i="1"/>
  <c r="G8442" i="1"/>
  <c r="F8442" i="1"/>
  <c r="G8446" i="1"/>
  <c r="F8446" i="1"/>
  <c r="G8450" i="1"/>
  <c r="F8450" i="1"/>
  <c r="G8454" i="1"/>
  <c r="F8454" i="1"/>
  <c r="G8458" i="1"/>
  <c r="F8458" i="1"/>
  <c r="G8462" i="1"/>
  <c r="F8462" i="1"/>
  <c r="G8466" i="1"/>
  <c r="F8466" i="1"/>
  <c r="G8470" i="1"/>
  <c r="F8470" i="1"/>
  <c r="G8476" i="1"/>
  <c r="F8476" i="1"/>
  <c r="G8480" i="1"/>
  <c r="F8480" i="1"/>
  <c r="G8484" i="1"/>
  <c r="F8484" i="1"/>
  <c r="G8488" i="1"/>
  <c r="F8488" i="1"/>
  <c r="G8492" i="1"/>
  <c r="F8492" i="1"/>
  <c r="G8496" i="1"/>
  <c r="F8496" i="1"/>
  <c r="G8500" i="1"/>
  <c r="F8500" i="1"/>
  <c r="G8502" i="1"/>
  <c r="F8502" i="1"/>
  <c r="G8508" i="1"/>
  <c r="F8508" i="1"/>
  <c r="G8510" i="1"/>
  <c r="F8510" i="1"/>
  <c r="G8514" i="1"/>
  <c r="F8514" i="1"/>
  <c r="G8518" i="1"/>
  <c r="F8518" i="1"/>
  <c r="G8522" i="1"/>
  <c r="F8522" i="1"/>
  <c r="G8526" i="1"/>
  <c r="F8526" i="1"/>
  <c r="G8530" i="1"/>
  <c r="F8530" i="1"/>
  <c r="G8534" i="1"/>
  <c r="F8534" i="1"/>
  <c r="G8538" i="1"/>
  <c r="F8538" i="1"/>
  <c r="G8542" i="1"/>
  <c r="F8542" i="1"/>
  <c r="G8546" i="1"/>
  <c r="F8546" i="1"/>
  <c r="G8552" i="1"/>
  <c r="F8552" i="1"/>
  <c r="G8556" i="1"/>
  <c r="F8556" i="1"/>
  <c r="G8560" i="1"/>
  <c r="F8560" i="1"/>
  <c r="G8562" i="1"/>
  <c r="F8562" i="1"/>
  <c r="G8566" i="1"/>
  <c r="F8566" i="1"/>
  <c r="G8570" i="1"/>
  <c r="F8570" i="1"/>
  <c r="G8574" i="1"/>
  <c r="F8574" i="1"/>
  <c r="G8576" i="1"/>
  <c r="F8576" i="1"/>
  <c r="G8580" i="1"/>
  <c r="F8580" i="1"/>
  <c r="G8584" i="1"/>
  <c r="F8584" i="1"/>
  <c r="G8588" i="1"/>
  <c r="F8588" i="1"/>
  <c r="G8592" i="1"/>
  <c r="F8592" i="1"/>
  <c r="G8596" i="1"/>
  <c r="F8596" i="1"/>
  <c r="G8600" i="1"/>
  <c r="F8600" i="1"/>
  <c r="G8604" i="1"/>
  <c r="F8604" i="1"/>
  <c r="G8606" i="1"/>
  <c r="F8606" i="1"/>
  <c r="G8610" i="1"/>
  <c r="F8610" i="1"/>
  <c r="G8616" i="1"/>
  <c r="F8616" i="1"/>
  <c r="G8618" i="1"/>
  <c r="F8618" i="1"/>
  <c r="G8624" i="1"/>
  <c r="F8624" i="1"/>
  <c r="G8626" i="1"/>
  <c r="F8626" i="1"/>
  <c r="G8630" i="1"/>
  <c r="F8630" i="1"/>
  <c r="G8636" i="1"/>
  <c r="F8636" i="1"/>
  <c r="G8638" i="1"/>
  <c r="F8638" i="1"/>
  <c r="G8642" i="1"/>
  <c r="F8642" i="1"/>
  <c r="G8646" i="1"/>
  <c r="F8646" i="1"/>
  <c r="G8652" i="1"/>
  <c r="F8652" i="1"/>
  <c r="G8656" i="1"/>
  <c r="F8656" i="1"/>
  <c r="G8658" i="1"/>
  <c r="F8658" i="1"/>
  <c r="G8662" i="1"/>
  <c r="F8662" i="1"/>
  <c r="G8668" i="1"/>
  <c r="F8668" i="1"/>
  <c r="G8672" i="1"/>
  <c r="F8672" i="1"/>
  <c r="G8676" i="1"/>
  <c r="F8676" i="1"/>
  <c r="G8680" i="1"/>
  <c r="F8680" i="1"/>
  <c r="G8684" i="1"/>
  <c r="F8684" i="1"/>
  <c r="G8688" i="1"/>
  <c r="F8688" i="1"/>
  <c r="G8692" i="1"/>
  <c r="F8692" i="1"/>
  <c r="G8696" i="1"/>
  <c r="F8696" i="1"/>
  <c r="G8700" i="1"/>
  <c r="F8700" i="1"/>
  <c r="G8702" i="1"/>
  <c r="F8702" i="1"/>
  <c r="G8706" i="1"/>
  <c r="F8706" i="1"/>
  <c r="G8710" i="1"/>
  <c r="F8710" i="1"/>
  <c r="G8716" i="1"/>
  <c r="F8716" i="1"/>
  <c r="G8720" i="1"/>
  <c r="F8720" i="1"/>
  <c r="G8724" i="1"/>
  <c r="F8724" i="1"/>
  <c r="G8726" i="1"/>
  <c r="F8726" i="1"/>
  <c r="G8730" i="1"/>
  <c r="F8730" i="1"/>
  <c r="G8734" i="1"/>
  <c r="F8734" i="1"/>
  <c r="G8738" i="1"/>
  <c r="F8738" i="1"/>
  <c r="G8742" i="1"/>
  <c r="F8742" i="1"/>
  <c r="G8746" i="1"/>
  <c r="F8746" i="1"/>
  <c r="G8752" i="1"/>
  <c r="F8752" i="1"/>
  <c r="G8756" i="1"/>
  <c r="F8756" i="1"/>
  <c r="G8760" i="1"/>
  <c r="F8760" i="1"/>
  <c r="G26" i="1"/>
  <c r="F26" i="1"/>
  <c r="G22" i="1"/>
  <c r="F22" i="1"/>
  <c r="G18" i="1"/>
  <c r="F18" i="1"/>
  <c r="F14" i="1"/>
  <c r="G14" i="1"/>
  <c r="G10" i="1"/>
  <c r="F10" i="1"/>
  <c r="G6" i="1"/>
  <c r="F6" i="1"/>
  <c r="G27" i="1"/>
  <c r="F27" i="1"/>
  <c r="G29" i="1"/>
  <c r="F29" i="1"/>
  <c r="G31" i="1"/>
  <c r="F31" i="1"/>
  <c r="G33" i="1"/>
  <c r="F33" i="1"/>
  <c r="G35" i="1"/>
  <c r="F35" i="1"/>
  <c r="G37" i="1"/>
  <c r="F37" i="1"/>
  <c r="G39" i="1"/>
  <c r="F39" i="1"/>
  <c r="G41" i="1"/>
  <c r="F41" i="1"/>
  <c r="G43" i="1"/>
  <c r="F43" i="1"/>
  <c r="G45" i="1"/>
  <c r="F45" i="1"/>
  <c r="G47" i="1"/>
  <c r="F47" i="1"/>
  <c r="G49" i="1"/>
  <c r="F49" i="1"/>
  <c r="G51" i="1"/>
  <c r="F51" i="1"/>
  <c r="G53" i="1"/>
  <c r="F53" i="1"/>
  <c r="G55" i="1"/>
  <c r="F55" i="1"/>
  <c r="G57" i="1"/>
  <c r="F57" i="1"/>
  <c r="G59" i="1"/>
  <c r="F59" i="1"/>
  <c r="G61" i="1"/>
  <c r="F61" i="1"/>
  <c r="G63" i="1"/>
  <c r="F63" i="1"/>
  <c r="G65" i="1"/>
  <c r="F65" i="1"/>
  <c r="F67" i="1"/>
  <c r="G67" i="1"/>
  <c r="G69" i="1"/>
  <c r="F69" i="1"/>
  <c r="G71" i="1"/>
  <c r="F71" i="1"/>
  <c r="G73" i="1"/>
  <c r="F73" i="1"/>
  <c r="G75" i="1"/>
  <c r="F75" i="1"/>
  <c r="G77" i="1"/>
  <c r="F77" i="1"/>
  <c r="G79" i="1"/>
  <c r="F79" i="1"/>
  <c r="G81" i="1"/>
  <c r="F81" i="1"/>
  <c r="G83" i="1"/>
  <c r="F83" i="1"/>
  <c r="G85" i="1"/>
  <c r="F85" i="1"/>
  <c r="G87" i="1"/>
  <c r="F87" i="1"/>
  <c r="G89" i="1"/>
  <c r="F89" i="1"/>
  <c r="G91" i="1"/>
  <c r="F91" i="1"/>
  <c r="G93" i="1"/>
  <c r="F93" i="1"/>
  <c r="G95" i="1"/>
  <c r="F95" i="1"/>
  <c r="G97" i="1"/>
  <c r="F97" i="1"/>
  <c r="F99" i="1"/>
  <c r="G99" i="1"/>
  <c r="G101" i="1"/>
  <c r="F101" i="1"/>
  <c r="G103" i="1"/>
  <c r="F103" i="1"/>
  <c r="G105" i="1"/>
  <c r="F105" i="1"/>
  <c r="G107" i="1"/>
  <c r="F107" i="1"/>
  <c r="G109" i="1"/>
  <c r="F109" i="1"/>
  <c r="G111" i="1"/>
  <c r="F111" i="1"/>
  <c r="G113" i="1"/>
  <c r="F113" i="1"/>
  <c r="G115" i="1"/>
  <c r="F115" i="1"/>
  <c r="G117" i="1"/>
  <c r="F117" i="1"/>
  <c r="G119" i="1"/>
  <c r="F119" i="1"/>
  <c r="G121" i="1"/>
  <c r="F121" i="1"/>
  <c r="G123" i="1"/>
  <c r="F123" i="1"/>
  <c r="G125" i="1"/>
  <c r="F125" i="1"/>
  <c r="G127" i="1"/>
  <c r="F127" i="1"/>
  <c r="G129" i="1"/>
  <c r="F129" i="1"/>
  <c r="F131" i="1"/>
  <c r="G131" i="1"/>
  <c r="G133" i="1"/>
  <c r="F133" i="1"/>
  <c r="G135" i="1"/>
  <c r="F135" i="1"/>
  <c r="G137" i="1"/>
  <c r="F137" i="1"/>
  <c r="G139" i="1"/>
  <c r="F139" i="1"/>
  <c r="G141" i="1"/>
  <c r="F141" i="1"/>
  <c r="G143" i="1"/>
  <c r="F143" i="1"/>
  <c r="G145" i="1"/>
  <c r="F145" i="1"/>
  <c r="G147" i="1"/>
  <c r="F147" i="1"/>
  <c r="G149" i="1"/>
  <c r="F149" i="1"/>
  <c r="G151" i="1"/>
  <c r="F151" i="1"/>
  <c r="F153" i="1"/>
  <c r="G153" i="1"/>
  <c r="G155" i="1"/>
  <c r="F155" i="1"/>
  <c r="G157" i="1"/>
  <c r="F157" i="1"/>
  <c r="G159" i="1"/>
  <c r="F159" i="1"/>
  <c r="G161" i="1"/>
  <c r="F161" i="1"/>
  <c r="G163" i="1"/>
  <c r="F163" i="1"/>
  <c r="G165" i="1"/>
  <c r="F165" i="1"/>
  <c r="G167" i="1"/>
  <c r="F167" i="1"/>
  <c r="G169" i="1"/>
  <c r="F169" i="1"/>
  <c r="G171" i="1"/>
  <c r="F171" i="1"/>
  <c r="G173" i="1"/>
  <c r="F173" i="1"/>
  <c r="G175" i="1"/>
  <c r="F175" i="1"/>
  <c r="G177" i="1"/>
  <c r="F177" i="1"/>
  <c r="G179" i="1"/>
  <c r="F179" i="1"/>
  <c r="G181" i="1"/>
  <c r="F181" i="1"/>
  <c r="G183" i="1"/>
  <c r="F183" i="1"/>
  <c r="F185" i="1"/>
  <c r="G185" i="1"/>
  <c r="G187" i="1"/>
  <c r="F187" i="1"/>
  <c r="G189" i="1"/>
  <c r="F189" i="1"/>
  <c r="G191" i="1"/>
  <c r="F191" i="1"/>
  <c r="G193" i="1"/>
  <c r="F193" i="1"/>
  <c r="G195" i="1"/>
  <c r="F195" i="1"/>
  <c r="G197" i="1"/>
  <c r="F197" i="1"/>
  <c r="G199" i="1"/>
  <c r="F199" i="1"/>
  <c r="G201" i="1"/>
  <c r="F201" i="1"/>
  <c r="G203" i="1"/>
  <c r="F203" i="1"/>
  <c r="G205" i="1"/>
  <c r="F205" i="1"/>
  <c r="G207" i="1"/>
  <c r="F207" i="1"/>
  <c r="G209" i="1"/>
  <c r="F209" i="1"/>
  <c r="G211" i="1"/>
  <c r="F211" i="1"/>
  <c r="G213" i="1"/>
  <c r="F213" i="1"/>
  <c r="G215" i="1"/>
  <c r="F215" i="1"/>
  <c r="F217" i="1"/>
  <c r="G217" i="1"/>
  <c r="G219" i="1"/>
  <c r="F219" i="1"/>
  <c r="G221" i="1"/>
  <c r="F221" i="1"/>
  <c r="G223" i="1"/>
  <c r="F223" i="1"/>
  <c r="G225" i="1"/>
  <c r="F225" i="1"/>
  <c r="G227" i="1"/>
  <c r="F227" i="1"/>
  <c r="G229" i="1"/>
  <c r="F229" i="1"/>
  <c r="G231" i="1"/>
  <c r="F231" i="1"/>
  <c r="G233" i="1"/>
  <c r="F233" i="1"/>
  <c r="G235" i="1"/>
  <c r="F235" i="1"/>
  <c r="G237" i="1"/>
  <c r="F237" i="1"/>
  <c r="G239" i="1"/>
  <c r="F239" i="1"/>
  <c r="G241" i="1"/>
  <c r="F241" i="1"/>
  <c r="G243" i="1"/>
  <c r="F243" i="1"/>
  <c r="G245" i="1"/>
  <c r="F245" i="1"/>
  <c r="G247" i="1"/>
  <c r="F247" i="1"/>
  <c r="F249" i="1"/>
  <c r="G249" i="1"/>
  <c r="G251" i="1"/>
  <c r="F251" i="1"/>
  <c r="G253" i="1"/>
  <c r="F253" i="1"/>
  <c r="G255" i="1"/>
  <c r="F255" i="1"/>
  <c r="G257" i="1"/>
  <c r="F257" i="1"/>
  <c r="G259" i="1"/>
  <c r="F259" i="1"/>
  <c r="G261" i="1"/>
  <c r="F261" i="1"/>
  <c r="G263" i="1"/>
  <c r="F263" i="1"/>
  <c r="G265" i="1"/>
  <c r="F265" i="1"/>
  <c r="G267" i="1"/>
  <c r="F267" i="1"/>
  <c r="G269" i="1"/>
  <c r="F269" i="1"/>
  <c r="G271" i="1"/>
  <c r="F271" i="1"/>
  <c r="G273" i="1"/>
  <c r="F273" i="1"/>
  <c r="G275" i="1"/>
  <c r="F275" i="1"/>
  <c r="G277" i="1"/>
  <c r="F277" i="1"/>
  <c r="G279" i="1"/>
  <c r="F279" i="1"/>
  <c r="F281" i="1"/>
  <c r="G281" i="1"/>
  <c r="G283" i="1"/>
  <c r="F283" i="1"/>
  <c r="G285" i="1"/>
  <c r="F285" i="1"/>
  <c r="G287" i="1"/>
  <c r="F287" i="1"/>
  <c r="G289" i="1"/>
  <c r="F289" i="1"/>
  <c r="G291" i="1"/>
  <c r="F291" i="1"/>
  <c r="G293" i="1"/>
  <c r="F293" i="1"/>
  <c r="G295" i="1"/>
  <c r="F295" i="1"/>
  <c r="G297" i="1"/>
  <c r="F297" i="1"/>
  <c r="G299" i="1"/>
  <c r="F299" i="1"/>
  <c r="G301" i="1"/>
  <c r="F301" i="1"/>
  <c r="G303" i="1"/>
  <c r="F303" i="1"/>
  <c r="G305" i="1"/>
  <c r="F305" i="1"/>
  <c r="G307" i="1"/>
  <c r="F307" i="1"/>
  <c r="G309" i="1"/>
  <c r="F309" i="1"/>
  <c r="G311" i="1"/>
  <c r="F311" i="1"/>
  <c r="F313" i="1"/>
  <c r="G313" i="1"/>
  <c r="G315" i="1"/>
  <c r="F315" i="1"/>
  <c r="G317" i="1"/>
  <c r="F317" i="1"/>
  <c r="G319" i="1"/>
  <c r="F319" i="1"/>
  <c r="G321" i="1"/>
  <c r="F321" i="1"/>
  <c r="F323" i="1"/>
  <c r="G323" i="1"/>
  <c r="G325" i="1"/>
  <c r="F325" i="1"/>
  <c r="G327" i="1"/>
  <c r="F327" i="1"/>
  <c r="G329" i="1"/>
  <c r="F329" i="1"/>
  <c r="G331" i="1"/>
  <c r="F331" i="1"/>
  <c r="G333" i="1"/>
  <c r="F333" i="1"/>
  <c r="G335" i="1"/>
  <c r="F335" i="1"/>
  <c r="G337" i="1"/>
  <c r="F337" i="1"/>
  <c r="G339" i="1"/>
  <c r="F339" i="1"/>
  <c r="G341" i="1"/>
  <c r="F341" i="1"/>
  <c r="G343" i="1"/>
  <c r="F343" i="1"/>
  <c r="G345" i="1"/>
  <c r="F345" i="1"/>
  <c r="G347" i="1"/>
  <c r="F347" i="1"/>
  <c r="G349" i="1"/>
  <c r="F349" i="1"/>
  <c r="G351" i="1"/>
  <c r="F351" i="1"/>
  <c r="G353" i="1"/>
  <c r="F353" i="1"/>
  <c r="F355" i="1"/>
  <c r="G355" i="1"/>
  <c r="G357" i="1"/>
  <c r="F357" i="1"/>
  <c r="G359" i="1"/>
  <c r="F359" i="1"/>
  <c r="G361" i="1"/>
  <c r="F361" i="1"/>
  <c r="G363" i="1"/>
  <c r="F363" i="1"/>
  <c r="G365" i="1"/>
  <c r="F365" i="1"/>
  <c r="G367" i="1"/>
  <c r="F367" i="1"/>
  <c r="G369" i="1"/>
  <c r="F369" i="1"/>
  <c r="G371" i="1"/>
  <c r="F371" i="1"/>
  <c r="G373" i="1"/>
  <c r="F373" i="1"/>
  <c r="G375" i="1"/>
  <c r="F375" i="1"/>
  <c r="G377" i="1"/>
  <c r="F377" i="1"/>
  <c r="G379" i="1"/>
  <c r="F379" i="1"/>
  <c r="G381" i="1"/>
  <c r="F381" i="1"/>
  <c r="G383" i="1"/>
  <c r="F383" i="1"/>
  <c r="G385" i="1"/>
  <c r="F385" i="1"/>
  <c r="F387" i="1"/>
  <c r="G387" i="1"/>
  <c r="G389" i="1"/>
  <c r="F389" i="1"/>
  <c r="G391" i="1"/>
  <c r="F391" i="1"/>
  <c r="G393" i="1"/>
  <c r="F393" i="1"/>
  <c r="G395" i="1"/>
  <c r="F395" i="1"/>
  <c r="G397" i="1"/>
  <c r="F397" i="1"/>
  <c r="G399" i="1"/>
  <c r="F399" i="1"/>
  <c r="G401" i="1"/>
  <c r="F401" i="1"/>
  <c r="G403" i="1"/>
  <c r="F403" i="1"/>
  <c r="G405" i="1"/>
  <c r="F405" i="1"/>
  <c r="G407" i="1"/>
  <c r="F407" i="1"/>
  <c r="G409" i="1"/>
  <c r="F409" i="1"/>
  <c r="G411" i="1"/>
  <c r="F411" i="1"/>
  <c r="G413" i="1"/>
  <c r="F413" i="1"/>
  <c r="G415" i="1"/>
  <c r="F415" i="1"/>
  <c r="G417" i="1"/>
  <c r="F417" i="1"/>
  <c r="F419" i="1"/>
  <c r="G419" i="1"/>
  <c r="G421" i="1"/>
  <c r="F421" i="1"/>
  <c r="G423" i="1"/>
  <c r="F423" i="1"/>
  <c r="G425" i="1"/>
  <c r="F425" i="1"/>
  <c r="G427" i="1"/>
  <c r="F427" i="1"/>
  <c r="G429" i="1"/>
  <c r="F429" i="1"/>
  <c r="G431" i="1"/>
  <c r="F431" i="1"/>
  <c r="G433" i="1"/>
  <c r="F433" i="1"/>
  <c r="G435" i="1"/>
  <c r="F435" i="1"/>
  <c r="G437" i="1"/>
  <c r="F437" i="1"/>
  <c r="G439" i="1"/>
  <c r="F439" i="1"/>
  <c r="G441" i="1"/>
  <c r="F441" i="1"/>
  <c r="G443" i="1"/>
  <c r="F443" i="1"/>
  <c r="G445" i="1"/>
  <c r="F445" i="1"/>
  <c r="G447" i="1"/>
  <c r="F447" i="1"/>
  <c r="G449" i="1"/>
  <c r="F449" i="1"/>
  <c r="F451" i="1"/>
  <c r="G451" i="1"/>
  <c r="G453" i="1"/>
  <c r="F453" i="1"/>
  <c r="G455" i="1"/>
  <c r="F455" i="1"/>
  <c r="G457" i="1"/>
  <c r="F457" i="1"/>
  <c r="G459" i="1"/>
  <c r="F459" i="1"/>
  <c r="G461" i="1"/>
  <c r="F461" i="1"/>
  <c r="G463" i="1"/>
  <c r="F463" i="1"/>
  <c r="G465" i="1"/>
  <c r="F465" i="1"/>
  <c r="G467" i="1"/>
  <c r="F467" i="1"/>
  <c r="G469" i="1"/>
  <c r="F469" i="1"/>
  <c r="G471" i="1"/>
  <c r="F471" i="1"/>
  <c r="G473" i="1"/>
  <c r="F473" i="1"/>
  <c r="G475" i="1"/>
  <c r="F475" i="1"/>
  <c r="G477" i="1"/>
  <c r="F477" i="1"/>
  <c r="G479" i="1"/>
  <c r="F479" i="1"/>
  <c r="G481" i="1"/>
  <c r="F481" i="1"/>
  <c r="F483" i="1"/>
  <c r="G483" i="1"/>
  <c r="G485" i="1"/>
  <c r="F485" i="1"/>
  <c r="G487" i="1"/>
  <c r="F487" i="1"/>
  <c r="G489" i="1"/>
  <c r="F489" i="1"/>
  <c r="G491" i="1"/>
  <c r="F491" i="1"/>
  <c r="G493" i="1"/>
  <c r="F493" i="1"/>
  <c r="G495" i="1"/>
  <c r="F495" i="1"/>
  <c r="G497" i="1"/>
  <c r="F497" i="1"/>
  <c r="G499" i="1"/>
  <c r="F499" i="1"/>
  <c r="G501" i="1"/>
  <c r="F501" i="1"/>
  <c r="G503" i="1"/>
  <c r="F503" i="1"/>
  <c r="G505" i="1"/>
  <c r="F505" i="1"/>
  <c r="G507" i="1"/>
  <c r="F507" i="1"/>
  <c r="G509" i="1"/>
  <c r="F509" i="1"/>
  <c r="G511" i="1"/>
  <c r="F511" i="1"/>
  <c r="G513" i="1"/>
  <c r="F513" i="1"/>
  <c r="F515" i="1"/>
  <c r="G515" i="1"/>
  <c r="G517" i="1"/>
  <c r="F517" i="1"/>
  <c r="G519" i="1"/>
  <c r="F519" i="1"/>
  <c r="G521" i="1"/>
  <c r="F521" i="1"/>
  <c r="G523" i="1"/>
  <c r="F523" i="1"/>
  <c r="G525" i="1"/>
  <c r="F525" i="1"/>
  <c r="G527" i="1"/>
  <c r="F527" i="1"/>
  <c r="G529" i="1"/>
  <c r="F529" i="1"/>
  <c r="G531" i="1"/>
  <c r="F531" i="1"/>
  <c r="G533" i="1"/>
  <c r="F533" i="1"/>
  <c r="G535" i="1"/>
  <c r="F535" i="1"/>
  <c r="G537" i="1"/>
  <c r="F537" i="1"/>
  <c r="G539" i="1"/>
  <c r="F539" i="1"/>
  <c r="G541" i="1"/>
  <c r="F541" i="1"/>
  <c r="G543" i="1"/>
  <c r="F543" i="1"/>
  <c r="G545" i="1"/>
  <c r="F545" i="1"/>
  <c r="F547" i="1"/>
  <c r="G547" i="1"/>
  <c r="G549" i="1"/>
  <c r="F549" i="1"/>
  <c r="G551" i="1"/>
  <c r="F551" i="1"/>
  <c r="G553" i="1"/>
  <c r="F553" i="1"/>
  <c r="G555" i="1"/>
  <c r="F555" i="1"/>
  <c r="G557" i="1"/>
  <c r="F557" i="1"/>
  <c r="G559" i="1"/>
  <c r="F559" i="1"/>
  <c r="G561" i="1"/>
  <c r="F561" i="1"/>
  <c r="G563" i="1"/>
  <c r="F563" i="1"/>
  <c r="G565" i="1"/>
  <c r="F565" i="1"/>
  <c r="G567" i="1"/>
  <c r="F567" i="1"/>
  <c r="G569" i="1"/>
  <c r="F569" i="1"/>
  <c r="G571" i="1"/>
  <c r="F571" i="1"/>
  <c r="G573" i="1"/>
  <c r="F573" i="1"/>
  <c r="G575" i="1"/>
  <c r="F575" i="1"/>
  <c r="G577" i="1"/>
  <c r="F577" i="1"/>
  <c r="F579" i="1"/>
  <c r="G579" i="1"/>
  <c r="G581" i="1"/>
  <c r="F581" i="1"/>
  <c r="G583" i="1"/>
  <c r="F583" i="1"/>
  <c r="G585" i="1"/>
  <c r="F585" i="1"/>
  <c r="G587" i="1"/>
  <c r="F587" i="1"/>
  <c r="G589" i="1"/>
  <c r="F589" i="1"/>
  <c r="G591" i="1"/>
  <c r="F591" i="1"/>
  <c r="G593" i="1"/>
  <c r="F593" i="1"/>
  <c r="G595" i="1"/>
  <c r="F595" i="1"/>
  <c r="G597" i="1"/>
  <c r="F597" i="1"/>
  <c r="G599" i="1"/>
  <c r="F599" i="1"/>
  <c r="G601" i="1"/>
  <c r="F601" i="1"/>
  <c r="G603" i="1"/>
  <c r="F603" i="1"/>
  <c r="G605" i="1"/>
  <c r="F605" i="1"/>
  <c r="G607" i="1"/>
  <c r="F607" i="1"/>
  <c r="G609" i="1"/>
  <c r="F609" i="1"/>
  <c r="F611" i="1"/>
  <c r="G611" i="1"/>
  <c r="G613" i="1"/>
  <c r="F613" i="1"/>
  <c r="G615" i="1"/>
  <c r="F615" i="1"/>
  <c r="G617" i="1"/>
  <c r="F617" i="1"/>
  <c r="G619" i="1"/>
  <c r="F619" i="1"/>
  <c r="G621" i="1"/>
  <c r="F621" i="1"/>
  <c r="G623" i="1"/>
  <c r="F623" i="1"/>
  <c r="G625" i="1"/>
  <c r="F625" i="1"/>
  <c r="G627" i="1"/>
  <c r="F627" i="1"/>
  <c r="G629" i="1"/>
  <c r="F629" i="1"/>
  <c r="G631" i="1"/>
  <c r="F631" i="1"/>
  <c r="G633" i="1"/>
  <c r="F633" i="1"/>
  <c r="G635" i="1"/>
  <c r="F635" i="1"/>
  <c r="G637" i="1"/>
  <c r="F637" i="1"/>
  <c r="G639" i="1"/>
  <c r="F639" i="1"/>
  <c r="G641" i="1"/>
  <c r="F641" i="1"/>
  <c r="F643" i="1"/>
  <c r="G643" i="1"/>
  <c r="G645" i="1"/>
  <c r="F645" i="1"/>
  <c r="G647" i="1"/>
  <c r="F647" i="1"/>
  <c r="G649" i="1"/>
  <c r="F649" i="1"/>
  <c r="G651" i="1"/>
  <c r="F651" i="1"/>
  <c r="G653" i="1"/>
  <c r="F653" i="1"/>
  <c r="G655" i="1"/>
  <c r="F655" i="1"/>
  <c r="G657" i="1"/>
  <c r="F657" i="1"/>
  <c r="G659" i="1"/>
  <c r="F659" i="1"/>
  <c r="G661" i="1"/>
  <c r="F661" i="1"/>
  <c r="G663" i="1"/>
  <c r="F663" i="1"/>
  <c r="G665" i="1"/>
  <c r="F665" i="1"/>
  <c r="G667" i="1"/>
  <c r="F667" i="1"/>
  <c r="G669" i="1"/>
  <c r="F669" i="1"/>
  <c r="G671" i="1"/>
  <c r="F671" i="1"/>
  <c r="G673" i="1"/>
  <c r="F673" i="1"/>
  <c r="F675" i="1"/>
  <c r="G675" i="1"/>
  <c r="G677" i="1"/>
  <c r="F677" i="1"/>
  <c r="G679" i="1"/>
  <c r="F679" i="1"/>
  <c r="G681" i="1"/>
  <c r="F681" i="1"/>
  <c r="G683" i="1"/>
  <c r="F683" i="1"/>
  <c r="G685" i="1"/>
  <c r="F685" i="1"/>
  <c r="G687" i="1"/>
  <c r="F687" i="1"/>
  <c r="G689" i="1"/>
  <c r="F689" i="1"/>
  <c r="G691" i="1"/>
  <c r="F691" i="1"/>
  <c r="G693" i="1"/>
  <c r="F693" i="1"/>
  <c r="G695" i="1"/>
  <c r="F695" i="1"/>
  <c r="G697" i="1"/>
  <c r="F697" i="1"/>
  <c r="G699" i="1"/>
  <c r="F699" i="1"/>
  <c r="G701" i="1"/>
  <c r="F701" i="1"/>
  <c r="G703" i="1"/>
  <c r="F703" i="1"/>
  <c r="G705" i="1"/>
  <c r="F705" i="1"/>
  <c r="F707" i="1"/>
  <c r="G707" i="1"/>
  <c r="G709" i="1"/>
  <c r="F709" i="1"/>
  <c r="G711" i="1"/>
  <c r="F711" i="1"/>
  <c r="G713" i="1"/>
  <c r="F713" i="1"/>
  <c r="G715" i="1"/>
  <c r="F715" i="1"/>
  <c r="G717" i="1"/>
  <c r="F717" i="1"/>
  <c r="G719" i="1"/>
  <c r="F719" i="1"/>
  <c r="G721" i="1"/>
  <c r="F721" i="1"/>
  <c r="G723" i="1"/>
  <c r="F723" i="1"/>
  <c r="G725" i="1"/>
  <c r="F725" i="1"/>
  <c r="G727" i="1"/>
  <c r="F727" i="1"/>
  <c r="G729" i="1"/>
  <c r="F729" i="1"/>
  <c r="G731" i="1"/>
  <c r="F731" i="1"/>
  <c r="G733" i="1"/>
  <c r="F733" i="1"/>
  <c r="G735" i="1"/>
  <c r="F735" i="1"/>
  <c r="G737" i="1"/>
  <c r="F737" i="1"/>
  <c r="F739" i="1"/>
  <c r="G739" i="1"/>
  <c r="G741" i="1"/>
  <c r="F741" i="1"/>
  <c r="G743" i="1"/>
  <c r="F743" i="1"/>
  <c r="G745" i="1"/>
  <c r="F745" i="1"/>
  <c r="G747" i="1"/>
  <c r="F747" i="1"/>
  <c r="G749" i="1"/>
  <c r="F749" i="1"/>
  <c r="G751" i="1"/>
  <c r="F751" i="1"/>
  <c r="G753" i="1"/>
  <c r="F753" i="1"/>
  <c r="G755" i="1"/>
  <c r="F755" i="1"/>
  <c r="G757" i="1"/>
  <c r="F757" i="1"/>
  <c r="G759" i="1"/>
  <c r="F759" i="1"/>
  <c r="G761" i="1"/>
  <c r="F761" i="1"/>
  <c r="G763" i="1"/>
  <c r="F763" i="1"/>
  <c r="G765" i="1"/>
  <c r="F765" i="1"/>
  <c r="G767" i="1"/>
  <c r="F767" i="1"/>
  <c r="G769" i="1"/>
  <c r="F769" i="1"/>
  <c r="F771" i="1"/>
  <c r="G771" i="1"/>
  <c r="G773" i="1"/>
  <c r="F773" i="1"/>
  <c r="G775" i="1"/>
  <c r="F775" i="1"/>
  <c r="G777" i="1"/>
  <c r="F777" i="1"/>
  <c r="G779" i="1"/>
  <c r="F779" i="1"/>
  <c r="G781" i="1"/>
  <c r="F781" i="1"/>
  <c r="G783" i="1"/>
  <c r="F783" i="1"/>
  <c r="G785" i="1"/>
  <c r="F785" i="1"/>
  <c r="G787" i="1"/>
  <c r="F787" i="1"/>
  <c r="G789" i="1"/>
  <c r="F789" i="1"/>
  <c r="G791" i="1"/>
  <c r="F791" i="1"/>
  <c r="G793" i="1"/>
  <c r="F793" i="1"/>
  <c r="G795" i="1"/>
  <c r="F795" i="1"/>
  <c r="G797" i="1"/>
  <c r="F797" i="1"/>
  <c r="G799" i="1"/>
  <c r="F799" i="1"/>
  <c r="G801" i="1"/>
  <c r="F801" i="1"/>
  <c r="F803" i="1"/>
  <c r="G803" i="1"/>
  <c r="G805" i="1"/>
  <c r="F805" i="1"/>
  <c r="G807" i="1"/>
  <c r="F807" i="1"/>
  <c r="G809" i="1"/>
  <c r="F809" i="1"/>
  <c r="G811" i="1"/>
  <c r="F811" i="1"/>
  <c r="G813" i="1"/>
  <c r="F813" i="1"/>
  <c r="G815" i="1"/>
  <c r="F815" i="1"/>
  <c r="G817" i="1"/>
  <c r="F817" i="1"/>
  <c r="G819" i="1"/>
  <c r="F819" i="1"/>
  <c r="G821" i="1"/>
  <c r="F821" i="1"/>
  <c r="G823" i="1"/>
  <c r="F823" i="1"/>
  <c r="G825" i="1"/>
  <c r="F825" i="1"/>
  <c r="G827" i="1"/>
  <c r="F827" i="1"/>
  <c r="G829" i="1"/>
  <c r="F829" i="1"/>
  <c r="G831" i="1"/>
  <c r="F831" i="1"/>
  <c r="G833" i="1"/>
  <c r="F833" i="1"/>
  <c r="F835" i="1"/>
  <c r="G835" i="1"/>
  <c r="G837" i="1"/>
  <c r="F837" i="1"/>
  <c r="G839" i="1"/>
  <c r="F839" i="1"/>
  <c r="G841" i="1"/>
  <c r="F841" i="1"/>
  <c r="G843" i="1"/>
  <c r="F843" i="1"/>
  <c r="G845" i="1"/>
  <c r="F845" i="1"/>
  <c r="G847" i="1"/>
  <c r="F847" i="1"/>
  <c r="G849" i="1"/>
  <c r="F849" i="1"/>
  <c r="G851" i="1"/>
  <c r="F851" i="1"/>
  <c r="G853" i="1"/>
  <c r="F853" i="1"/>
  <c r="G855" i="1"/>
  <c r="F855" i="1"/>
  <c r="G857" i="1"/>
  <c r="F857" i="1"/>
  <c r="G859" i="1"/>
  <c r="F859" i="1"/>
  <c r="G861" i="1"/>
  <c r="F861" i="1"/>
  <c r="G863" i="1"/>
  <c r="F863" i="1"/>
  <c r="G865" i="1"/>
  <c r="F865" i="1"/>
  <c r="F867" i="1"/>
  <c r="G867" i="1"/>
  <c r="G869" i="1"/>
  <c r="F869" i="1"/>
  <c r="G871" i="1"/>
  <c r="F871" i="1"/>
  <c r="G873" i="1"/>
  <c r="F873" i="1"/>
  <c r="G875" i="1"/>
  <c r="F875" i="1"/>
  <c r="G877" i="1"/>
  <c r="F877" i="1"/>
  <c r="G879" i="1"/>
  <c r="F879" i="1"/>
  <c r="G881" i="1"/>
  <c r="F881" i="1"/>
  <c r="G883" i="1"/>
  <c r="F883" i="1"/>
  <c r="G885" i="1"/>
  <c r="F885" i="1"/>
  <c r="G887" i="1"/>
  <c r="F887" i="1"/>
  <c r="G889" i="1"/>
  <c r="F889" i="1"/>
  <c r="G891" i="1"/>
  <c r="F891" i="1"/>
  <c r="G893" i="1"/>
  <c r="F893" i="1"/>
  <c r="G895" i="1"/>
  <c r="F895" i="1"/>
  <c r="G897" i="1"/>
  <c r="F897" i="1"/>
  <c r="F899" i="1"/>
  <c r="G899" i="1"/>
  <c r="G901" i="1"/>
  <c r="F901" i="1"/>
  <c r="G903" i="1"/>
  <c r="F903" i="1"/>
  <c r="G905" i="1"/>
  <c r="F905" i="1"/>
  <c r="G907" i="1"/>
  <c r="F907" i="1"/>
  <c r="G909" i="1"/>
  <c r="F909" i="1"/>
  <c r="G911" i="1"/>
  <c r="F911" i="1"/>
  <c r="G913" i="1"/>
  <c r="F913" i="1"/>
  <c r="G915" i="1"/>
  <c r="F915" i="1"/>
  <c r="G917" i="1"/>
  <c r="F917" i="1"/>
  <c r="G919" i="1"/>
  <c r="F919" i="1"/>
  <c r="G921" i="1"/>
  <c r="F921" i="1"/>
  <c r="G923" i="1"/>
  <c r="F923" i="1"/>
  <c r="G925" i="1"/>
  <c r="F925" i="1"/>
  <c r="G927" i="1"/>
  <c r="F927" i="1"/>
  <c r="G929" i="1"/>
  <c r="F929" i="1"/>
  <c r="F931" i="1"/>
  <c r="G931" i="1"/>
  <c r="G933" i="1"/>
  <c r="F933" i="1"/>
  <c r="G935" i="1"/>
  <c r="F935" i="1"/>
  <c r="G937" i="1"/>
  <c r="F937" i="1"/>
  <c r="G939" i="1"/>
  <c r="F939" i="1"/>
  <c r="G941" i="1"/>
  <c r="F941" i="1"/>
  <c r="G943" i="1"/>
  <c r="F943" i="1"/>
  <c r="G945" i="1"/>
  <c r="F945" i="1"/>
  <c r="G947" i="1"/>
  <c r="F947" i="1"/>
  <c r="G949" i="1"/>
  <c r="F949" i="1"/>
  <c r="G951" i="1"/>
  <c r="F951" i="1"/>
  <c r="G953" i="1"/>
  <c r="F953" i="1"/>
  <c r="G955" i="1"/>
  <c r="F955" i="1"/>
  <c r="G957" i="1"/>
  <c r="F957" i="1"/>
  <c r="G959" i="1"/>
  <c r="F959" i="1"/>
  <c r="G961" i="1"/>
  <c r="F961" i="1"/>
  <c r="F963" i="1"/>
  <c r="G963" i="1"/>
  <c r="G965" i="1"/>
  <c r="F965" i="1"/>
  <c r="G967" i="1"/>
  <c r="F967" i="1"/>
  <c r="G969" i="1"/>
  <c r="F969" i="1"/>
  <c r="G971" i="1"/>
  <c r="F971" i="1"/>
  <c r="G973" i="1"/>
  <c r="F973" i="1"/>
  <c r="G975" i="1"/>
  <c r="F975" i="1"/>
  <c r="G977" i="1"/>
  <c r="F977" i="1"/>
  <c r="G979" i="1"/>
  <c r="F979" i="1"/>
  <c r="G981" i="1"/>
  <c r="F981" i="1"/>
  <c r="G983" i="1"/>
  <c r="F983" i="1"/>
  <c r="G985" i="1"/>
  <c r="F985" i="1"/>
  <c r="G987" i="1"/>
  <c r="F987" i="1"/>
  <c r="G989" i="1"/>
  <c r="F989" i="1"/>
  <c r="G991" i="1"/>
  <c r="F991" i="1"/>
  <c r="G993" i="1"/>
  <c r="F993" i="1"/>
  <c r="F995" i="1"/>
  <c r="G995" i="1"/>
  <c r="G997" i="1"/>
  <c r="F997" i="1"/>
  <c r="G999" i="1"/>
  <c r="F999" i="1"/>
  <c r="G1001" i="1"/>
  <c r="F1001" i="1"/>
  <c r="G1003" i="1"/>
  <c r="F1003" i="1"/>
  <c r="G1005" i="1"/>
  <c r="F1005" i="1"/>
  <c r="G1007" i="1"/>
  <c r="F1007" i="1"/>
  <c r="G1009" i="1"/>
  <c r="F1009" i="1"/>
  <c r="G1011" i="1"/>
  <c r="F1011" i="1"/>
  <c r="G1013" i="1"/>
  <c r="F1013" i="1"/>
  <c r="G1015" i="1"/>
  <c r="F1015" i="1"/>
  <c r="G1017" i="1"/>
  <c r="F1017" i="1"/>
  <c r="G1019" i="1"/>
  <c r="F1019" i="1"/>
  <c r="G1021" i="1"/>
  <c r="F1021" i="1"/>
  <c r="G1023" i="1"/>
  <c r="F1023" i="1"/>
  <c r="G1025" i="1"/>
  <c r="F1025" i="1"/>
  <c r="F1027" i="1"/>
  <c r="G1027" i="1"/>
  <c r="G1029" i="1"/>
  <c r="F1029" i="1"/>
  <c r="G1031" i="1"/>
  <c r="F1031" i="1"/>
  <c r="G1033" i="1"/>
  <c r="F1033" i="1"/>
  <c r="G1035" i="1"/>
  <c r="F1035" i="1"/>
  <c r="G1037" i="1"/>
  <c r="F1037" i="1"/>
  <c r="G1039" i="1"/>
  <c r="F1039" i="1"/>
  <c r="G1041" i="1"/>
  <c r="F1041" i="1"/>
  <c r="G1043" i="1"/>
  <c r="F1043" i="1"/>
  <c r="G1045" i="1"/>
  <c r="F1045" i="1"/>
  <c r="G1047" i="1"/>
  <c r="F1047" i="1"/>
  <c r="G1049" i="1"/>
  <c r="F1049" i="1"/>
  <c r="G1051" i="1"/>
  <c r="F1051" i="1"/>
  <c r="G1053" i="1"/>
  <c r="F1053" i="1"/>
  <c r="G1055" i="1"/>
  <c r="F1055" i="1"/>
  <c r="G1057" i="1"/>
  <c r="F1057" i="1"/>
  <c r="F1059" i="1"/>
  <c r="G1059" i="1"/>
  <c r="G1061" i="1"/>
  <c r="F1061" i="1"/>
  <c r="G1063" i="1"/>
  <c r="F1063" i="1"/>
  <c r="G1065" i="1"/>
  <c r="F1065" i="1"/>
  <c r="G1067" i="1"/>
  <c r="F1067" i="1"/>
  <c r="G1069" i="1"/>
  <c r="F1069" i="1"/>
  <c r="G1071" i="1"/>
  <c r="F1071" i="1"/>
  <c r="G1073" i="1"/>
  <c r="F1073" i="1"/>
  <c r="G1075" i="1"/>
  <c r="F1075" i="1"/>
  <c r="G1077" i="1"/>
  <c r="F1077" i="1"/>
  <c r="G1079" i="1"/>
  <c r="F1079" i="1"/>
  <c r="G1081" i="1"/>
  <c r="F1081" i="1"/>
  <c r="G1083" i="1"/>
  <c r="F1083" i="1"/>
  <c r="G1085" i="1"/>
  <c r="F1085" i="1"/>
  <c r="G1087" i="1"/>
  <c r="F1087" i="1"/>
  <c r="G1089" i="1"/>
  <c r="F1089" i="1"/>
  <c r="F1091" i="1"/>
  <c r="G1091" i="1"/>
  <c r="G1093" i="1"/>
  <c r="F1093" i="1"/>
  <c r="G1095" i="1"/>
  <c r="F1095" i="1"/>
  <c r="G1097" i="1"/>
  <c r="F1097" i="1"/>
  <c r="G1099" i="1"/>
  <c r="F1099" i="1"/>
  <c r="G1101" i="1"/>
  <c r="F1101" i="1"/>
  <c r="G1103" i="1"/>
  <c r="F1103" i="1"/>
  <c r="G1105" i="1"/>
  <c r="F1105" i="1"/>
  <c r="G1107" i="1"/>
  <c r="F1107" i="1"/>
  <c r="G1109" i="1"/>
  <c r="F1109" i="1"/>
  <c r="G1111" i="1"/>
  <c r="F1111" i="1"/>
  <c r="F1113" i="1"/>
  <c r="G1113" i="1"/>
  <c r="G1115" i="1"/>
  <c r="F1115" i="1"/>
  <c r="G1117" i="1"/>
  <c r="F1117" i="1"/>
  <c r="G1119" i="1"/>
  <c r="F1119" i="1"/>
  <c r="G1121" i="1"/>
  <c r="F1121" i="1"/>
  <c r="G1123" i="1"/>
  <c r="F1123" i="1"/>
  <c r="G1125" i="1"/>
  <c r="F1125" i="1"/>
  <c r="G1127" i="1"/>
  <c r="F1127" i="1"/>
  <c r="G1129" i="1"/>
  <c r="F1129" i="1"/>
  <c r="G1131" i="1"/>
  <c r="F1131" i="1"/>
  <c r="G1133" i="1"/>
  <c r="F1133" i="1"/>
  <c r="G1135" i="1"/>
  <c r="F1135" i="1"/>
  <c r="G1137" i="1"/>
  <c r="F1137" i="1"/>
  <c r="G1139" i="1"/>
  <c r="F1139" i="1"/>
  <c r="G1141" i="1"/>
  <c r="F1141" i="1"/>
  <c r="G1143" i="1"/>
  <c r="F1143" i="1"/>
  <c r="F1145" i="1"/>
  <c r="G1145" i="1"/>
  <c r="G1147" i="1"/>
  <c r="F1147" i="1"/>
  <c r="G1149" i="1"/>
  <c r="F1149" i="1"/>
  <c r="G1151" i="1"/>
  <c r="F1151" i="1"/>
  <c r="G1153" i="1"/>
  <c r="F1153" i="1"/>
  <c r="G1155" i="1"/>
  <c r="F1155" i="1"/>
  <c r="G1157" i="1"/>
  <c r="F1157" i="1"/>
  <c r="G1159" i="1"/>
  <c r="F1159" i="1"/>
  <c r="G1161" i="1"/>
  <c r="F1161" i="1"/>
  <c r="G1163" i="1"/>
  <c r="F1163" i="1"/>
  <c r="G1165" i="1"/>
  <c r="F1165" i="1"/>
  <c r="G1167" i="1"/>
  <c r="F1167" i="1"/>
  <c r="G1169" i="1"/>
  <c r="F1169" i="1"/>
  <c r="G1171" i="1"/>
  <c r="F1171" i="1"/>
  <c r="G1173" i="1"/>
  <c r="F1173" i="1"/>
  <c r="G1175" i="1"/>
  <c r="F1175" i="1"/>
  <c r="F1177" i="1"/>
  <c r="G1177" i="1"/>
  <c r="G1179" i="1"/>
  <c r="F1179" i="1"/>
  <c r="G1181" i="1"/>
  <c r="F1181" i="1"/>
  <c r="G1183" i="1"/>
  <c r="F1183" i="1"/>
  <c r="G1185" i="1"/>
  <c r="F1185" i="1"/>
  <c r="G1187" i="1"/>
  <c r="F1187" i="1"/>
  <c r="G1189" i="1"/>
  <c r="F1189" i="1"/>
  <c r="G1191" i="1"/>
  <c r="F1191" i="1"/>
  <c r="G1193" i="1"/>
  <c r="F1193" i="1"/>
  <c r="G1195" i="1"/>
  <c r="F1195" i="1"/>
  <c r="G1197" i="1"/>
  <c r="F1197" i="1"/>
  <c r="G1199" i="1"/>
  <c r="F1199" i="1"/>
  <c r="G1201" i="1"/>
  <c r="F1201" i="1"/>
  <c r="G1203" i="1"/>
  <c r="F1203" i="1"/>
  <c r="G1205" i="1"/>
  <c r="F1205" i="1"/>
  <c r="G1207" i="1"/>
  <c r="F1207" i="1"/>
  <c r="F1209" i="1"/>
  <c r="G1209" i="1"/>
  <c r="G1211" i="1"/>
  <c r="F1211" i="1"/>
  <c r="G1213" i="1"/>
  <c r="F1213" i="1"/>
  <c r="G1215" i="1"/>
  <c r="F1215" i="1"/>
  <c r="G1217" i="1"/>
  <c r="F1217" i="1"/>
  <c r="G1219" i="1"/>
  <c r="F1219" i="1"/>
  <c r="G1221" i="1"/>
  <c r="F1221" i="1"/>
  <c r="G1223" i="1"/>
  <c r="F1223" i="1"/>
  <c r="G1225" i="1"/>
  <c r="F1225" i="1"/>
  <c r="G1227" i="1"/>
  <c r="F1227" i="1"/>
  <c r="G1229" i="1"/>
  <c r="F1229" i="1"/>
  <c r="G1231" i="1"/>
  <c r="F1231" i="1"/>
  <c r="G1233" i="1"/>
  <c r="F1233" i="1"/>
  <c r="G1235" i="1"/>
  <c r="F1235" i="1"/>
  <c r="G1237" i="1"/>
  <c r="F1237" i="1"/>
  <c r="G1239" i="1"/>
  <c r="F1239" i="1"/>
  <c r="F1241" i="1"/>
  <c r="G1241" i="1"/>
  <c r="G1243" i="1"/>
  <c r="F1243" i="1"/>
  <c r="G1245" i="1"/>
  <c r="F1245" i="1"/>
  <c r="G1247" i="1"/>
  <c r="F1247" i="1"/>
  <c r="G1249" i="1"/>
  <c r="F1249" i="1"/>
  <c r="G1251" i="1"/>
  <c r="F1251" i="1"/>
  <c r="G1253" i="1"/>
  <c r="F1253" i="1"/>
  <c r="G1255" i="1"/>
  <c r="F1255" i="1"/>
  <c r="G1257" i="1"/>
  <c r="F1257" i="1"/>
  <c r="G1259" i="1"/>
  <c r="F1259" i="1"/>
  <c r="G1261" i="1"/>
  <c r="F1261" i="1"/>
  <c r="G1263" i="1"/>
  <c r="F1263" i="1"/>
  <c r="G1265" i="1"/>
  <c r="F1265" i="1"/>
  <c r="G1267" i="1"/>
  <c r="F1267" i="1"/>
  <c r="G1269" i="1"/>
  <c r="F1269" i="1"/>
  <c r="G1271" i="1"/>
  <c r="F1271" i="1"/>
  <c r="F1273" i="1"/>
  <c r="G1273" i="1"/>
  <c r="G1275" i="1"/>
  <c r="F1275" i="1"/>
  <c r="G1277" i="1"/>
  <c r="F1277" i="1"/>
  <c r="G1279" i="1"/>
  <c r="F1279" i="1"/>
  <c r="G1281" i="1"/>
  <c r="F1281" i="1"/>
  <c r="G1283" i="1"/>
  <c r="F1283" i="1"/>
  <c r="G1285" i="1"/>
  <c r="F1285" i="1"/>
  <c r="G1287" i="1"/>
  <c r="F1287" i="1"/>
  <c r="G1289" i="1"/>
  <c r="F1289" i="1"/>
  <c r="G1291" i="1"/>
  <c r="F1291" i="1"/>
  <c r="G1293" i="1"/>
  <c r="F1293" i="1"/>
  <c r="G1295" i="1"/>
  <c r="F1295" i="1"/>
  <c r="G1297" i="1"/>
  <c r="F1297" i="1"/>
  <c r="G1299" i="1"/>
  <c r="F1299" i="1"/>
  <c r="G1301" i="1"/>
  <c r="F1301" i="1"/>
  <c r="G1303" i="1"/>
  <c r="F1303" i="1"/>
  <c r="F1305" i="1"/>
  <c r="G1305" i="1"/>
  <c r="G1307" i="1"/>
  <c r="F1307" i="1"/>
  <c r="G1309" i="1"/>
  <c r="F1309" i="1"/>
  <c r="G1311" i="1"/>
  <c r="F1311" i="1"/>
  <c r="G1313" i="1"/>
  <c r="F1313" i="1"/>
  <c r="G1315" i="1"/>
  <c r="F1315" i="1"/>
  <c r="G1317" i="1"/>
  <c r="F1317" i="1"/>
  <c r="G1319" i="1"/>
  <c r="F1319" i="1"/>
  <c r="G1321" i="1"/>
  <c r="F1321" i="1"/>
  <c r="G1323" i="1"/>
  <c r="F1323" i="1"/>
  <c r="G1325" i="1"/>
  <c r="F1325" i="1"/>
  <c r="G1327" i="1"/>
  <c r="F1327" i="1"/>
  <c r="G1329" i="1"/>
  <c r="F1329" i="1"/>
  <c r="G1331" i="1"/>
  <c r="F1331" i="1"/>
  <c r="G1333" i="1"/>
  <c r="F1333" i="1"/>
  <c r="G1335" i="1"/>
  <c r="F1335" i="1"/>
  <c r="F1337" i="1"/>
  <c r="G1337" i="1"/>
  <c r="G1339" i="1"/>
  <c r="F1339" i="1"/>
  <c r="G1341" i="1"/>
  <c r="F1341" i="1"/>
  <c r="G1343" i="1"/>
  <c r="F1343" i="1"/>
  <c r="G1345" i="1"/>
  <c r="F1345" i="1"/>
  <c r="G1347" i="1"/>
  <c r="F1347" i="1"/>
  <c r="G1349" i="1"/>
  <c r="F1349" i="1"/>
  <c r="G1351" i="1"/>
  <c r="F1351" i="1"/>
  <c r="G1353" i="1"/>
  <c r="F1353" i="1"/>
  <c r="G1355" i="1"/>
  <c r="F1355" i="1"/>
  <c r="G1357" i="1"/>
  <c r="F1357" i="1"/>
  <c r="G1359" i="1"/>
  <c r="F1359" i="1"/>
  <c r="G1361" i="1"/>
  <c r="F1361" i="1"/>
  <c r="G1363" i="1"/>
  <c r="F1363" i="1"/>
  <c r="G1365" i="1"/>
  <c r="F1365" i="1"/>
  <c r="G1367" i="1"/>
  <c r="F1367" i="1"/>
  <c r="F1369" i="1"/>
  <c r="G1369" i="1"/>
  <c r="G1371" i="1"/>
  <c r="F1371" i="1"/>
  <c r="G1373" i="1"/>
  <c r="F1373" i="1"/>
  <c r="G1375" i="1"/>
  <c r="F1375" i="1"/>
  <c r="G1377" i="1"/>
  <c r="F1377" i="1"/>
  <c r="G1379" i="1"/>
  <c r="F1379" i="1"/>
  <c r="G1381" i="1"/>
  <c r="F1381" i="1"/>
  <c r="G1383" i="1"/>
  <c r="F1383" i="1"/>
  <c r="G1385" i="1"/>
  <c r="F1385" i="1"/>
  <c r="G1387" i="1"/>
  <c r="F1387" i="1"/>
  <c r="G1389" i="1"/>
  <c r="F1389" i="1"/>
  <c r="G1391" i="1"/>
  <c r="F1391" i="1"/>
  <c r="G1393" i="1"/>
  <c r="F1393" i="1"/>
  <c r="G1395" i="1"/>
  <c r="F1395" i="1"/>
  <c r="G1397" i="1"/>
  <c r="F1397" i="1"/>
  <c r="G1399" i="1"/>
  <c r="F1399" i="1"/>
  <c r="F1401" i="1"/>
  <c r="G1401" i="1"/>
  <c r="G1403" i="1"/>
  <c r="F1403" i="1"/>
  <c r="G1405" i="1"/>
  <c r="F1405" i="1"/>
  <c r="G1407" i="1"/>
  <c r="F1407" i="1"/>
  <c r="G1409" i="1"/>
  <c r="F1409" i="1"/>
  <c r="G1411" i="1"/>
  <c r="F1411" i="1"/>
  <c r="G1413" i="1"/>
  <c r="F1413" i="1"/>
  <c r="G1415" i="1"/>
  <c r="F1415" i="1"/>
  <c r="G1417" i="1"/>
  <c r="F1417" i="1"/>
  <c r="G1419" i="1"/>
  <c r="F1419" i="1"/>
  <c r="G1421" i="1"/>
  <c r="F1421" i="1"/>
  <c r="G1423" i="1"/>
  <c r="F1423" i="1"/>
  <c r="G1425" i="1"/>
  <c r="F1425" i="1"/>
  <c r="G1427" i="1"/>
  <c r="F1427" i="1"/>
  <c r="G1429" i="1"/>
  <c r="F1429" i="1"/>
  <c r="G1431" i="1"/>
  <c r="F1431" i="1"/>
  <c r="F1433" i="1"/>
  <c r="G1433" i="1"/>
  <c r="G1435" i="1"/>
  <c r="F1435" i="1"/>
  <c r="G1437" i="1"/>
  <c r="F1437" i="1"/>
  <c r="G1439" i="1"/>
  <c r="F1439" i="1"/>
  <c r="G1441" i="1"/>
  <c r="F1441" i="1"/>
  <c r="G1443" i="1"/>
  <c r="F1443" i="1"/>
  <c r="G1445" i="1"/>
  <c r="F1445" i="1"/>
  <c r="G1447" i="1"/>
  <c r="F1447" i="1"/>
  <c r="G1449" i="1"/>
  <c r="F1449" i="1"/>
  <c r="G1451" i="1"/>
  <c r="F1451" i="1"/>
  <c r="G1453" i="1"/>
  <c r="F1453" i="1"/>
  <c r="G1455" i="1"/>
  <c r="F1455" i="1"/>
  <c r="G1457" i="1"/>
  <c r="F1457" i="1"/>
  <c r="G1459" i="1"/>
  <c r="F1459" i="1"/>
  <c r="G1461" i="1"/>
  <c r="F1461" i="1"/>
  <c r="G1463" i="1"/>
  <c r="F1463" i="1"/>
  <c r="F1465" i="1"/>
  <c r="G1465" i="1"/>
  <c r="G1467" i="1"/>
  <c r="F1467" i="1"/>
  <c r="G1469" i="1"/>
  <c r="F1469" i="1"/>
  <c r="G1471" i="1"/>
  <c r="F1471" i="1"/>
  <c r="G1473" i="1"/>
  <c r="F1473" i="1"/>
  <c r="G1475" i="1"/>
  <c r="F1475" i="1"/>
  <c r="G1477" i="1"/>
  <c r="F1477" i="1"/>
  <c r="G1479" i="1"/>
  <c r="F1479" i="1"/>
  <c r="G1481" i="1"/>
  <c r="F1481" i="1"/>
  <c r="G1483" i="1"/>
  <c r="F1483" i="1"/>
  <c r="G1485" i="1"/>
  <c r="F1485" i="1"/>
  <c r="G1487" i="1"/>
  <c r="F1487" i="1"/>
  <c r="G1489" i="1"/>
  <c r="F1489" i="1"/>
  <c r="G1491" i="1"/>
  <c r="F1491" i="1"/>
  <c r="G1493" i="1"/>
  <c r="F1493" i="1"/>
  <c r="G1495" i="1"/>
  <c r="F1495" i="1"/>
  <c r="F1497" i="1"/>
  <c r="G1497" i="1"/>
  <c r="G1499" i="1"/>
  <c r="F1499" i="1"/>
  <c r="G1501" i="1"/>
  <c r="F1501" i="1"/>
  <c r="G1503" i="1"/>
  <c r="F1503" i="1"/>
  <c r="G1505" i="1"/>
  <c r="F1505" i="1"/>
  <c r="G1507" i="1"/>
  <c r="F1507" i="1"/>
  <c r="G1509" i="1"/>
  <c r="F1509" i="1"/>
  <c r="G1511" i="1"/>
  <c r="F1511" i="1"/>
  <c r="G1513" i="1"/>
  <c r="F1513" i="1"/>
  <c r="G1515" i="1"/>
  <c r="F1515" i="1"/>
  <c r="G1517" i="1"/>
  <c r="F1517" i="1"/>
  <c r="G1519" i="1"/>
  <c r="F1519" i="1"/>
  <c r="G1521" i="1"/>
  <c r="F1521" i="1"/>
  <c r="G1523" i="1"/>
  <c r="F1523" i="1"/>
  <c r="G1525" i="1"/>
  <c r="F1525" i="1"/>
  <c r="G1527" i="1"/>
  <c r="F1527" i="1"/>
  <c r="F1529" i="1"/>
  <c r="G1529" i="1"/>
  <c r="G1531" i="1"/>
  <c r="F1531" i="1"/>
  <c r="G1533" i="1"/>
  <c r="F1533" i="1"/>
  <c r="F1535" i="1"/>
  <c r="G1535" i="1"/>
  <c r="G1537" i="1"/>
  <c r="F1537" i="1"/>
  <c r="G1539" i="1"/>
  <c r="F1539" i="1"/>
  <c r="G1541" i="1"/>
  <c r="F1541" i="1"/>
  <c r="F1543" i="1"/>
  <c r="G1543" i="1"/>
  <c r="G1545" i="1"/>
  <c r="F1545" i="1"/>
  <c r="G1547" i="1"/>
  <c r="F1547" i="1"/>
  <c r="G1549" i="1"/>
  <c r="F1549" i="1"/>
  <c r="G1551" i="1"/>
  <c r="F1551" i="1"/>
  <c r="G1553" i="1"/>
  <c r="F1553" i="1"/>
  <c r="G1555" i="1"/>
  <c r="F1555" i="1"/>
  <c r="G1557" i="1"/>
  <c r="F1557" i="1"/>
  <c r="G1559" i="1"/>
  <c r="F1559" i="1"/>
  <c r="G1561" i="1"/>
  <c r="F1561" i="1"/>
  <c r="G1563" i="1"/>
  <c r="F1563" i="1"/>
  <c r="G1565" i="1"/>
  <c r="F1565" i="1"/>
  <c r="F1567" i="1"/>
  <c r="G1567" i="1"/>
  <c r="G1569" i="1"/>
  <c r="F1569" i="1"/>
  <c r="G1571" i="1"/>
  <c r="F1571" i="1"/>
  <c r="G1573" i="1"/>
  <c r="F1573" i="1"/>
  <c r="G1575" i="1"/>
  <c r="F1575" i="1"/>
  <c r="G1577" i="1"/>
  <c r="F1577" i="1"/>
  <c r="G1579" i="1"/>
  <c r="F1579" i="1"/>
  <c r="G1581" i="1"/>
  <c r="F1581" i="1"/>
  <c r="G1583" i="1"/>
  <c r="F1583" i="1"/>
  <c r="G1585" i="1"/>
  <c r="F1585" i="1"/>
  <c r="G1587" i="1"/>
  <c r="F1587" i="1"/>
  <c r="G1589" i="1"/>
  <c r="F1589" i="1"/>
  <c r="G1591" i="1"/>
  <c r="F1591" i="1"/>
  <c r="G1593" i="1"/>
  <c r="F1593" i="1"/>
  <c r="G1595" i="1"/>
  <c r="F1595" i="1"/>
  <c r="G1597" i="1"/>
  <c r="F1597" i="1"/>
  <c r="F1599" i="1"/>
  <c r="G1599" i="1"/>
  <c r="G1601" i="1"/>
  <c r="F1601" i="1"/>
  <c r="G1603" i="1"/>
  <c r="F1603" i="1"/>
  <c r="G1605" i="1"/>
  <c r="F1605" i="1"/>
  <c r="F1607" i="1"/>
  <c r="G1607" i="1"/>
  <c r="G1609" i="1"/>
  <c r="F1609" i="1"/>
  <c r="G1611" i="1"/>
  <c r="F1611" i="1"/>
  <c r="F1613" i="1"/>
  <c r="G1613" i="1"/>
  <c r="G1615" i="1"/>
  <c r="F1615" i="1"/>
  <c r="G1617" i="1"/>
  <c r="F1617" i="1"/>
  <c r="G1619" i="1"/>
  <c r="F1619" i="1"/>
  <c r="G1621" i="1"/>
  <c r="F1621" i="1"/>
  <c r="G1623" i="1"/>
  <c r="F1623" i="1"/>
  <c r="G1625" i="1"/>
  <c r="F1625" i="1"/>
  <c r="G1627" i="1"/>
  <c r="F1627" i="1"/>
  <c r="G1629" i="1"/>
  <c r="F1629" i="1"/>
  <c r="F1631" i="1"/>
  <c r="G1631" i="1"/>
  <c r="G1633" i="1"/>
  <c r="F1633" i="1"/>
  <c r="G1635" i="1"/>
  <c r="F1635" i="1"/>
  <c r="G1637" i="1"/>
  <c r="F1637" i="1"/>
  <c r="G1639" i="1"/>
  <c r="F1639" i="1"/>
  <c r="G1641" i="1"/>
  <c r="F1641" i="1"/>
  <c r="G1643" i="1"/>
  <c r="F1643" i="1"/>
  <c r="G1645" i="1"/>
  <c r="F1645" i="1"/>
  <c r="G1647" i="1"/>
  <c r="F1647" i="1"/>
  <c r="G1649" i="1"/>
  <c r="F1649" i="1"/>
  <c r="G1651" i="1"/>
  <c r="F1651" i="1"/>
  <c r="G1653" i="1"/>
  <c r="F1653" i="1"/>
  <c r="G1655" i="1"/>
  <c r="F1655" i="1"/>
  <c r="G1657" i="1"/>
  <c r="F1657" i="1"/>
  <c r="G1659" i="1"/>
  <c r="F1659" i="1"/>
  <c r="G1661" i="1"/>
  <c r="F1661" i="1"/>
  <c r="G1663" i="1"/>
  <c r="F1663" i="1"/>
  <c r="G1665" i="1"/>
  <c r="F1665" i="1"/>
  <c r="G1667" i="1"/>
  <c r="F1667" i="1"/>
  <c r="G1669" i="1"/>
  <c r="F1669" i="1"/>
  <c r="F1671" i="1"/>
  <c r="G1671" i="1"/>
  <c r="G1673" i="1"/>
  <c r="F1673" i="1"/>
  <c r="G1675" i="1"/>
  <c r="F1675" i="1"/>
  <c r="G1677" i="1"/>
  <c r="F1677" i="1"/>
  <c r="G1679" i="1"/>
  <c r="F1679" i="1"/>
  <c r="G1681" i="1"/>
  <c r="F1681" i="1"/>
  <c r="G1683" i="1"/>
  <c r="F1683" i="1"/>
  <c r="F1685" i="1"/>
  <c r="G1685" i="1"/>
  <c r="G1687" i="1"/>
  <c r="F1687" i="1"/>
  <c r="G1689" i="1"/>
  <c r="F1689" i="1"/>
  <c r="G1691" i="1"/>
  <c r="F1691" i="1"/>
  <c r="G1693" i="1"/>
  <c r="F1693" i="1"/>
  <c r="G1695" i="1"/>
  <c r="F1695" i="1"/>
  <c r="G1697" i="1"/>
  <c r="F1697" i="1"/>
  <c r="G1699" i="1"/>
  <c r="F1699" i="1"/>
  <c r="G1701" i="1"/>
  <c r="F1701" i="1"/>
  <c r="G1703" i="1"/>
  <c r="F1703" i="1"/>
  <c r="G1705" i="1"/>
  <c r="F1705" i="1"/>
  <c r="G1707" i="1"/>
  <c r="F1707" i="1"/>
  <c r="G1709" i="1"/>
  <c r="F1709" i="1"/>
  <c r="G1711" i="1"/>
  <c r="F1711" i="1"/>
  <c r="G1713" i="1"/>
  <c r="F1713" i="1"/>
  <c r="G1715" i="1"/>
  <c r="F1715" i="1"/>
  <c r="G1717" i="1"/>
  <c r="F1717" i="1"/>
  <c r="G1719" i="1"/>
  <c r="F1719" i="1"/>
  <c r="G1721" i="1"/>
  <c r="F1721" i="1"/>
  <c r="G1723" i="1"/>
  <c r="F1723" i="1"/>
  <c r="G1725" i="1"/>
  <c r="F1725" i="1"/>
  <c r="F1727" i="1"/>
  <c r="G1727" i="1"/>
  <c r="G1729" i="1"/>
  <c r="F1729" i="1"/>
  <c r="G1731" i="1"/>
  <c r="F1731" i="1"/>
  <c r="G1733" i="1"/>
  <c r="F1733" i="1"/>
  <c r="G1735" i="1"/>
  <c r="F1735" i="1"/>
  <c r="G1737" i="1"/>
  <c r="F1737" i="1"/>
  <c r="G1739" i="1"/>
  <c r="F1739" i="1"/>
  <c r="F1741" i="1"/>
  <c r="G1741" i="1"/>
  <c r="G1743" i="1"/>
  <c r="F1743" i="1"/>
  <c r="G1745" i="1"/>
  <c r="F1745" i="1"/>
  <c r="G1747" i="1"/>
  <c r="F1747" i="1"/>
  <c r="F1749" i="1"/>
  <c r="G1749" i="1"/>
  <c r="G1751" i="1"/>
  <c r="F1751" i="1"/>
  <c r="G1753" i="1"/>
  <c r="F1753" i="1"/>
  <c r="G1755" i="1"/>
  <c r="F1755" i="1"/>
  <c r="G1757" i="1"/>
  <c r="F1757" i="1"/>
  <c r="G1759" i="1"/>
  <c r="F1759" i="1"/>
  <c r="G1761" i="1"/>
  <c r="F1761" i="1"/>
  <c r="G1763" i="1"/>
  <c r="F1763" i="1"/>
  <c r="G1765" i="1"/>
  <c r="F1765" i="1"/>
  <c r="G1767" i="1"/>
  <c r="F1767" i="1"/>
  <c r="G1769" i="1"/>
  <c r="F1769" i="1"/>
  <c r="G1771" i="1"/>
  <c r="F1771" i="1"/>
  <c r="G1773" i="1"/>
  <c r="F1773" i="1"/>
  <c r="G1775" i="1"/>
  <c r="F1775" i="1"/>
  <c r="G1777" i="1"/>
  <c r="F1777" i="1"/>
  <c r="G1779" i="1"/>
  <c r="F1779" i="1"/>
  <c r="G1781" i="1"/>
  <c r="F1781" i="1"/>
  <c r="G1783" i="1"/>
  <c r="F1783" i="1"/>
  <c r="G1785" i="1"/>
  <c r="F1785" i="1"/>
  <c r="G1787" i="1"/>
  <c r="F1787" i="1"/>
  <c r="G1789" i="1"/>
  <c r="F1789" i="1"/>
  <c r="G1791" i="1"/>
  <c r="F1791" i="1"/>
  <c r="G1793" i="1"/>
  <c r="F1793" i="1"/>
  <c r="G1795" i="1"/>
  <c r="F1795" i="1"/>
  <c r="G1797" i="1"/>
  <c r="F1797" i="1"/>
  <c r="F1799" i="1"/>
  <c r="G1799" i="1"/>
  <c r="G1801" i="1"/>
  <c r="F1801" i="1"/>
  <c r="G1803" i="1"/>
  <c r="F1803" i="1"/>
  <c r="G1805" i="1"/>
  <c r="F1805" i="1"/>
  <c r="G1807" i="1"/>
  <c r="F1807" i="1"/>
  <c r="G1809" i="1"/>
  <c r="F1809" i="1"/>
  <c r="G1811" i="1"/>
  <c r="F1811" i="1"/>
  <c r="F1813" i="1"/>
  <c r="G1813" i="1"/>
  <c r="G1815" i="1"/>
  <c r="F1815" i="1"/>
  <c r="G1817" i="1"/>
  <c r="F1817" i="1"/>
  <c r="G1819" i="1"/>
  <c r="F1819" i="1"/>
  <c r="G1821" i="1"/>
  <c r="F1821" i="1"/>
  <c r="G1823" i="1"/>
  <c r="F1823" i="1"/>
  <c r="G1825" i="1"/>
  <c r="F1825" i="1"/>
  <c r="G1827" i="1"/>
  <c r="F1827" i="1"/>
  <c r="G1829" i="1"/>
  <c r="F1829" i="1"/>
  <c r="G1831" i="1"/>
  <c r="F1831" i="1"/>
  <c r="G1833" i="1"/>
  <c r="F1833" i="1"/>
  <c r="G1835" i="1"/>
  <c r="F1835" i="1"/>
  <c r="G1837" i="1"/>
  <c r="F1837" i="1"/>
  <c r="G1839" i="1"/>
  <c r="F1839" i="1"/>
  <c r="G1841" i="1"/>
  <c r="F1841" i="1"/>
  <c r="G1843" i="1"/>
  <c r="F1843" i="1"/>
  <c r="G1845" i="1"/>
  <c r="F1845" i="1"/>
  <c r="G1847" i="1"/>
  <c r="F1847" i="1"/>
  <c r="G1849" i="1"/>
  <c r="F1849" i="1"/>
  <c r="G1851" i="1"/>
  <c r="F1851" i="1"/>
  <c r="G1853" i="1"/>
  <c r="F1853" i="1"/>
  <c r="F1855" i="1"/>
  <c r="G1855" i="1"/>
  <c r="G1857" i="1"/>
  <c r="F1857" i="1"/>
  <c r="G1859" i="1"/>
  <c r="F1859" i="1"/>
  <c r="G1861" i="1"/>
  <c r="F1861" i="1"/>
  <c r="G1863" i="1"/>
  <c r="F1863" i="1"/>
  <c r="G1865" i="1"/>
  <c r="F1865" i="1"/>
  <c r="G1867" i="1"/>
  <c r="F1867" i="1"/>
  <c r="G1869" i="1"/>
  <c r="F1869" i="1"/>
  <c r="G1871" i="1"/>
  <c r="F1871" i="1"/>
  <c r="G1873" i="1"/>
  <c r="F1873" i="1"/>
  <c r="G1875" i="1"/>
  <c r="F1875" i="1"/>
  <c r="F1877" i="1"/>
  <c r="G1877" i="1"/>
  <c r="G1879" i="1"/>
  <c r="F1879" i="1"/>
  <c r="G1881" i="1"/>
  <c r="F1881" i="1"/>
  <c r="F1883" i="1"/>
  <c r="G1883" i="1"/>
  <c r="G1885" i="1"/>
  <c r="F1885" i="1"/>
  <c r="G1887" i="1"/>
  <c r="F1887" i="1"/>
  <c r="G1889" i="1"/>
  <c r="F1889" i="1"/>
  <c r="G1891" i="1"/>
  <c r="F1891" i="1"/>
  <c r="G1893" i="1"/>
  <c r="F1893" i="1"/>
  <c r="G1895" i="1"/>
  <c r="F1895" i="1"/>
  <c r="G1897" i="1"/>
  <c r="F1897" i="1"/>
  <c r="G1899" i="1"/>
  <c r="F1899" i="1"/>
  <c r="G1901" i="1"/>
  <c r="F1901" i="1"/>
  <c r="G1903" i="1"/>
  <c r="F1903" i="1"/>
  <c r="G1905" i="1"/>
  <c r="F1905" i="1"/>
  <c r="G1907" i="1"/>
  <c r="F1907" i="1"/>
  <c r="G1909" i="1"/>
  <c r="F1909" i="1"/>
  <c r="G1911" i="1"/>
  <c r="F1911" i="1"/>
  <c r="G1913" i="1"/>
  <c r="F1913" i="1"/>
  <c r="G1915" i="1"/>
  <c r="F1915" i="1"/>
  <c r="G1917" i="1"/>
  <c r="F1917" i="1"/>
  <c r="G1919" i="1"/>
  <c r="F1919" i="1"/>
  <c r="G1921" i="1"/>
  <c r="F1921" i="1"/>
  <c r="G1923" i="1"/>
  <c r="F1923" i="1"/>
  <c r="G1925" i="1"/>
  <c r="F1925" i="1"/>
  <c r="F1927" i="1"/>
  <c r="G1927" i="1"/>
  <c r="G1929" i="1"/>
  <c r="F1929" i="1"/>
  <c r="G1931" i="1"/>
  <c r="F1931" i="1"/>
  <c r="G1933" i="1"/>
  <c r="F1933" i="1"/>
  <c r="G1935" i="1"/>
  <c r="F1935" i="1"/>
  <c r="G1937" i="1"/>
  <c r="F1937" i="1"/>
  <c r="G1939" i="1"/>
  <c r="F1939" i="1"/>
  <c r="F1941" i="1"/>
  <c r="G1941" i="1"/>
  <c r="G1943" i="1"/>
  <c r="F1943" i="1"/>
  <c r="G1945" i="1"/>
  <c r="F1945" i="1"/>
  <c r="G1947" i="1"/>
  <c r="F1947" i="1"/>
  <c r="G1949" i="1"/>
  <c r="F1949" i="1"/>
  <c r="G1951" i="1"/>
  <c r="F1951" i="1"/>
  <c r="G1953" i="1"/>
  <c r="F1953" i="1"/>
  <c r="G1955" i="1"/>
  <c r="F1955" i="1"/>
  <c r="G1957" i="1"/>
  <c r="F1957" i="1"/>
  <c r="G1959" i="1"/>
  <c r="F1959" i="1"/>
  <c r="G1961" i="1"/>
  <c r="F1961" i="1"/>
  <c r="G1963" i="1"/>
  <c r="F1963" i="1"/>
  <c r="G1965" i="1"/>
  <c r="F1965" i="1"/>
  <c r="G1967" i="1"/>
  <c r="F1967" i="1"/>
  <c r="G1969" i="1"/>
  <c r="F1969" i="1"/>
  <c r="G1971" i="1"/>
  <c r="F1971" i="1"/>
  <c r="G1973" i="1"/>
  <c r="F1973" i="1"/>
  <c r="G1975" i="1"/>
  <c r="F1975" i="1"/>
  <c r="G1977" i="1"/>
  <c r="F1977" i="1"/>
  <c r="G1979" i="1"/>
  <c r="F1979" i="1"/>
  <c r="G1981" i="1"/>
  <c r="F1981" i="1"/>
  <c r="F1983" i="1"/>
  <c r="G1983" i="1"/>
  <c r="G1985" i="1"/>
  <c r="F1985" i="1"/>
  <c r="G1987" i="1"/>
  <c r="F1987" i="1"/>
  <c r="G1989" i="1"/>
  <c r="F1989" i="1"/>
  <c r="G1991" i="1"/>
  <c r="F1991" i="1"/>
  <c r="G1993" i="1"/>
  <c r="F1993" i="1"/>
  <c r="G1995" i="1"/>
  <c r="F1995" i="1"/>
  <c r="F1997" i="1"/>
  <c r="G1997" i="1"/>
  <c r="G1999" i="1"/>
  <c r="F1999" i="1"/>
  <c r="G2001" i="1"/>
  <c r="F2001" i="1"/>
  <c r="G2003" i="1"/>
  <c r="F2003" i="1"/>
  <c r="F2005" i="1"/>
  <c r="G2005" i="1"/>
  <c r="G2007" i="1"/>
  <c r="F2007" i="1"/>
  <c r="G2009" i="1"/>
  <c r="F2009" i="1"/>
  <c r="F2011" i="1"/>
  <c r="G2011" i="1"/>
  <c r="G2013" i="1"/>
  <c r="F2013" i="1"/>
  <c r="G2015" i="1"/>
  <c r="F2015" i="1"/>
  <c r="G2017" i="1"/>
  <c r="F2017" i="1"/>
  <c r="G2019" i="1"/>
  <c r="F2019" i="1"/>
  <c r="G2021" i="1"/>
  <c r="F2021" i="1"/>
  <c r="G2023" i="1"/>
  <c r="F2023" i="1"/>
  <c r="G2025" i="1"/>
  <c r="F2025" i="1"/>
  <c r="G2027" i="1"/>
  <c r="F2027" i="1"/>
  <c r="G2029" i="1"/>
  <c r="F2029" i="1"/>
  <c r="G2031" i="1"/>
  <c r="F2031" i="1"/>
  <c r="G2033" i="1"/>
  <c r="F2033" i="1"/>
  <c r="G2035" i="1"/>
  <c r="F2035" i="1"/>
  <c r="G2037" i="1"/>
  <c r="F2037" i="1"/>
  <c r="G2039" i="1"/>
  <c r="F2039" i="1"/>
  <c r="G2041" i="1"/>
  <c r="F2041" i="1"/>
  <c r="G2043" i="1"/>
  <c r="F2043" i="1"/>
  <c r="G2045" i="1"/>
  <c r="F2045" i="1"/>
  <c r="G2047" i="1"/>
  <c r="F2047" i="1"/>
  <c r="G2049" i="1"/>
  <c r="F2049" i="1"/>
  <c r="G2051" i="1"/>
  <c r="F2051" i="1"/>
  <c r="G2053" i="1"/>
  <c r="F2053" i="1"/>
  <c r="F2055" i="1"/>
  <c r="G2055" i="1"/>
  <c r="G2057" i="1"/>
  <c r="F2057" i="1"/>
  <c r="G2059" i="1"/>
  <c r="F2059" i="1"/>
  <c r="G2061" i="1"/>
  <c r="F2061" i="1"/>
  <c r="G2063" i="1"/>
  <c r="F2063" i="1"/>
  <c r="G2065" i="1"/>
  <c r="F2065" i="1"/>
  <c r="G2067" i="1"/>
  <c r="F2067" i="1"/>
  <c r="G2069" i="1"/>
  <c r="F2069" i="1"/>
  <c r="G2071" i="1"/>
  <c r="F2071" i="1"/>
  <c r="G2073" i="1"/>
  <c r="F2073" i="1"/>
  <c r="G2075" i="1"/>
  <c r="F2075" i="1"/>
  <c r="G2077" i="1"/>
  <c r="F2077" i="1"/>
  <c r="G2079" i="1"/>
  <c r="F2079" i="1"/>
  <c r="G2081" i="1"/>
  <c r="F2081" i="1"/>
  <c r="F2083" i="1"/>
  <c r="G2083" i="1"/>
  <c r="G2085" i="1"/>
  <c r="F2085" i="1"/>
  <c r="G2087" i="1"/>
  <c r="F2087" i="1"/>
  <c r="G2089" i="1"/>
  <c r="F2089" i="1"/>
  <c r="G2091" i="1"/>
  <c r="F2091" i="1"/>
  <c r="G2093" i="1"/>
  <c r="F2093" i="1"/>
  <c r="G2095" i="1"/>
  <c r="F2095" i="1"/>
  <c r="G2097" i="1"/>
  <c r="F2097" i="1"/>
  <c r="G2099" i="1"/>
  <c r="F2099" i="1"/>
  <c r="G2101" i="1"/>
  <c r="F2101" i="1"/>
  <c r="G2103" i="1"/>
  <c r="F2103" i="1"/>
  <c r="G2105" i="1"/>
  <c r="F2105" i="1"/>
  <c r="G2107" i="1"/>
  <c r="F2107" i="1"/>
  <c r="G2109" i="1"/>
  <c r="F2109" i="1"/>
  <c r="F2111" i="1"/>
  <c r="G2111" i="1"/>
  <c r="G2113" i="1"/>
  <c r="F2113" i="1"/>
  <c r="G2115" i="1"/>
  <c r="F2115" i="1"/>
  <c r="G2117" i="1"/>
  <c r="F2117" i="1"/>
  <c r="G2119" i="1"/>
  <c r="F2119" i="1"/>
  <c r="G2121" i="1"/>
  <c r="F2121" i="1"/>
  <c r="G2123" i="1"/>
  <c r="F2123" i="1"/>
  <c r="G2125" i="1"/>
  <c r="F2125" i="1"/>
  <c r="G2127" i="1"/>
  <c r="F2127" i="1"/>
  <c r="G2129" i="1"/>
  <c r="F2129" i="1"/>
  <c r="G2131" i="1"/>
  <c r="F2131" i="1"/>
  <c r="G2133" i="1"/>
  <c r="F2133" i="1"/>
  <c r="G2135" i="1"/>
  <c r="F2135" i="1"/>
  <c r="G2137" i="1"/>
  <c r="F2137" i="1"/>
  <c r="F2139" i="1"/>
  <c r="G2139" i="1"/>
  <c r="G2141" i="1"/>
  <c r="F2141" i="1"/>
  <c r="F2143" i="1"/>
  <c r="G2143" i="1"/>
  <c r="G2145" i="1"/>
  <c r="F2145" i="1"/>
  <c r="F2147" i="1"/>
  <c r="G2147" i="1"/>
  <c r="G2149" i="1"/>
  <c r="F2149" i="1"/>
  <c r="G2151" i="1"/>
  <c r="F2151" i="1"/>
  <c r="G2153" i="1"/>
  <c r="F2153" i="1"/>
  <c r="G2155" i="1"/>
  <c r="F2155" i="1"/>
  <c r="G2157" i="1"/>
  <c r="F2157" i="1"/>
  <c r="G2159" i="1"/>
  <c r="F2159" i="1"/>
  <c r="G2161" i="1"/>
  <c r="F2161" i="1"/>
  <c r="G2163" i="1"/>
  <c r="F2163" i="1"/>
  <c r="G2165" i="1"/>
  <c r="F2165" i="1"/>
  <c r="G2167" i="1"/>
  <c r="F2167" i="1"/>
  <c r="G2169" i="1"/>
  <c r="F2169" i="1"/>
  <c r="G2171" i="1"/>
  <c r="F2171" i="1"/>
  <c r="G2173" i="1"/>
  <c r="F2173" i="1"/>
  <c r="F2175" i="1"/>
  <c r="G2175" i="1"/>
  <c r="G2177" i="1"/>
  <c r="F2177" i="1"/>
  <c r="G2179" i="1"/>
  <c r="F2179" i="1"/>
  <c r="G2181" i="1"/>
  <c r="F2181" i="1"/>
  <c r="G2183" i="1"/>
  <c r="F2183" i="1"/>
  <c r="G2185" i="1"/>
  <c r="F2185" i="1"/>
  <c r="G2187" i="1"/>
  <c r="F2187" i="1"/>
  <c r="G2189" i="1"/>
  <c r="F2189" i="1"/>
  <c r="G2191" i="1"/>
  <c r="F2191" i="1"/>
  <c r="G2193" i="1"/>
  <c r="F2193" i="1"/>
  <c r="G2195" i="1"/>
  <c r="F2195" i="1"/>
  <c r="G2197" i="1"/>
  <c r="F2197" i="1"/>
  <c r="G2199" i="1"/>
  <c r="F2199" i="1"/>
  <c r="G2201" i="1"/>
  <c r="F2201" i="1"/>
  <c r="G2203" i="1"/>
  <c r="F2203" i="1"/>
  <c r="G2205" i="1"/>
  <c r="F2205" i="1"/>
  <c r="F2207" i="1"/>
  <c r="G2207" i="1"/>
  <c r="G2209" i="1"/>
  <c r="F2209" i="1"/>
  <c r="F2211" i="1"/>
  <c r="G2211" i="1"/>
  <c r="G2213" i="1"/>
  <c r="F2213" i="1"/>
  <c r="G2215" i="1"/>
  <c r="F2215" i="1"/>
  <c r="G2217" i="1"/>
  <c r="F2217" i="1"/>
  <c r="G2219" i="1"/>
  <c r="F2219" i="1"/>
  <c r="G2221" i="1"/>
  <c r="F2221" i="1"/>
  <c r="G2223" i="1"/>
  <c r="F2223" i="1"/>
  <c r="G2225" i="1"/>
  <c r="F2225" i="1"/>
  <c r="G2227" i="1"/>
  <c r="F2227" i="1"/>
  <c r="G2229" i="1"/>
  <c r="F2229" i="1"/>
  <c r="G2231" i="1"/>
  <c r="F2231" i="1"/>
  <c r="G2233" i="1"/>
  <c r="F2233" i="1"/>
  <c r="G2235" i="1"/>
  <c r="F2235" i="1"/>
  <c r="G2237" i="1"/>
  <c r="F2237" i="1"/>
  <c r="F2239" i="1"/>
  <c r="G2239" i="1"/>
  <c r="G2241" i="1"/>
  <c r="F2241" i="1"/>
  <c r="G2243" i="1"/>
  <c r="F2243" i="1"/>
  <c r="G2245" i="1"/>
  <c r="F2245" i="1"/>
  <c r="G2247" i="1"/>
  <c r="F2247" i="1"/>
  <c r="G2249" i="1"/>
  <c r="F2249" i="1"/>
  <c r="G2251" i="1"/>
  <c r="F2251" i="1"/>
  <c r="F2253" i="1"/>
  <c r="G2253" i="1"/>
  <c r="G2255" i="1"/>
  <c r="F2255" i="1"/>
  <c r="G2257" i="1"/>
  <c r="F2257" i="1"/>
  <c r="G2259" i="1"/>
  <c r="F2259" i="1"/>
  <c r="G2261" i="1"/>
  <c r="F2261" i="1"/>
  <c r="G2263" i="1"/>
  <c r="F2263" i="1"/>
  <c r="G2265" i="1"/>
  <c r="F2265" i="1"/>
  <c r="G2267" i="1"/>
  <c r="F2267" i="1"/>
  <c r="G2269" i="1"/>
  <c r="F2269" i="1"/>
  <c r="F2271" i="1"/>
  <c r="G2271" i="1"/>
  <c r="G2273" i="1"/>
  <c r="F2273" i="1"/>
  <c r="G2275" i="1"/>
  <c r="F2275" i="1"/>
  <c r="G2277" i="1"/>
  <c r="F2277" i="1"/>
  <c r="G2279" i="1"/>
  <c r="F2279" i="1"/>
  <c r="G2281" i="1"/>
  <c r="F2281" i="1"/>
  <c r="G2283" i="1"/>
  <c r="F2283" i="1"/>
  <c r="G2285" i="1"/>
  <c r="F2285" i="1"/>
  <c r="G2287" i="1"/>
  <c r="F2287" i="1"/>
  <c r="G2289" i="1"/>
  <c r="F2289" i="1"/>
  <c r="G2291" i="1"/>
  <c r="F2291" i="1"/>
  <c r="G2293" i="1"/>
  <c r="F2293" i="1"/>
  <c r="G2295" i="1"/>
  <c r="F2295" i="1"/>
  <c r="G2297" i="1"/>
  <c r="F2297" i="1"/>
  <c r="G2299" i="1"/>
  <c r="F2299" i="1"/>
  <c r="G2301" i="1"/>
  <c r="F2301" i="1"/>
  <c r="F2303" i="1"/>
  <c r="G2303" i="1"/>
  <c r="G2305" i="1"/>
  <c r="F2305" i="1"/>
  <c r="G2307" i="1"/>
  <c r="F2307" i="1"/>
  <c r="F2309" i="1"/>
  <c r="G2309" i="1"/>
  <c r="G2311" i="1"/>
  <c r="F2311" i="1"/>
  <c r="G2313" i="1"/>
  <c r="F2313" i="1"/>
  <c r="G2315" i="1"/>
  <c r="F2315" i="1"/>
  <c r="G2317" i="1"/>
  <c r="F2317" i="1"/>
  <c r="F2319" i="1"/>
  <c r="G2319" i="1"/>
  <c r="G2321" i="1"/>
  <c r="F2321" i="1"/>
  <c r="G2323" i="1"/>
  <c r="F2323" i="1"/>
  <c r="G2325" i="1"/>
  <c r="F2325" i="1"/>
  <c r="F2327" i="1"/>
  <c r="G2327" i="1"/>
  <c r="G2329" i="1"/>
  <c r="F2329" i="1"/>
  <c r="G2331" i="1"/>
  <c r="F2331" i="1"/>
  <c r="G2333" i="1"/>
  <c r="F2333" i="1"/>
  <c r="G2335" i="1"/>
  <c r="F2335" i="1"/>
  <c r="G2337" i="1"/>
  <c r="F2337" i="1"/>
  <c r="G2339" i="1"/>
  <c r="F2339" i="1"/>
  <c r="G2341" i="1"/>
  <c r="F2341" i="1"/>
  <c r="G2343" i="1"/>
  <c r="F2343" i="1"/>
  <c r="G2345" i="1"/>
  <c r="F2345" i="1"/>
  <c r="G2347" i="1"/>
  <c r="F2347" i="1"/>
  <c r="G2349" i="1"/>
  <c r="F2349" i="1"/>
  <c r="F2351" i="1"/>
  <c r="G2351" i="1"/>
  <c r="G2353" i="1"/>
  <c r="F2353" i="1"/>
  <c r="F2355" i="1"/>
  <c r="G2355" i="1"/>
  <c r="G2357" i="1"/>
  <c r="F2357" i="1"/>
  <c r="G2359" i="1"/>
  <c r="F2359" i="1"/>
  <c r="G2361" i="1"/>
  <c r="F2361" i="1"/>
  <c r="G2363" i="1"/>
  <c r="F2363" i="1"/>
  <c r="F2365" i="1"/>
  <c r="G2365" i="1"/>
  <c r="G2367" i="1"/>
  <c r="F2367" i="1"/>
  <c r="G2369" i="1"/>
  <c r="F2369" i="1"/>
  <c r="G2371" i="1"/>
  <c r="F2371" i="1"/>
  <c r="G2373" i="1"/>
  <c r="F2373" i="1"/>
  <c r="G2375" i="1"/>
  <c r="F2375" i="1"/>
  <c r="G2377" i="1"/>
  <c r="F2377" i="1"/>
  <c r="G2379" i="1"/>
  <c r="F2379" i="1"/>
  <c r="G2381" i="1"/>
  <c r="F2381" i="1"/>
  <c r="G2383" i="1"/>
  <c r="F2383" i="1"/>
  <c r="G2385" i="1"/>
  <c r="F2385" i="1"/>
  <c r="G2387" i="1"/>
  <c r="F2387" i="1"/>
  <c r="G2389" i="1"/>
  <c r="F2389" i="1"/>
  <c r="G2391" i="1"/>
  <c r="F2391" i="1"/>
  <c r="G2393" i="1"/>
  <c r="F2393" i="1"/>
  <c r="G2395" i="1"/>
  <c r="F2395" i="1"/>
  <c r="G2397" i="1"/>
  <c r="F2397" i="1"/>
  <c r="G2399" i="1"/>
  <c r="F2399" i="1"/>
  <c r="G2401" i="1"/>
  <c r="F2401" i="1"/>
  <c r="G2403" i="1"/>
  <c r="F2403" i="1"/>
  <c r="G2405" i="1"/>
  <c r="F2405" i="1"/>
  <c r="G2407" i="1"/>
  <c r="F2407" i="1"/>
  <c r="G2409" i="1"/>
  <c r="F2409" i="1"/>
  <c r="G2411" i="1"/>
  <c r="F2411" i="1"/>
  <c r="G2413" i="1"/>
  <c r="F2413" i="1"/>
  <c r="G2415" i="1"/>
  <c r="F2415" i="1"/>
  <c r="G2417" i="1"/>
  <c r="F2417" i="1"/>
  <c r="G2419" i="1"/>
  <c r="F2419" i="1"/>
  <c r="G2421" i="1"/>
  <c r="F2421" i="1"/>
  <c r="G2423" i="1"/>
  <c r="F2423" i="1"/>
  <c r="G2425" i="1"/>
  <c r="F2425" i="1"/>
  <c r="G2427" i="1"/>
  <c r="F2427" i="1"/>
  <c r="G2429" i="1"/>
  <c r="F2429" i="1"/>
  <c r="F2431" i="1"/>
  <c r="G2431" i="1"/>
  <c r="G2433" i="1"/>
  <c r="F2433" i="1"/>
  <c r="G2435" i="1"/>
  <c r="F2435" i="1"/>
  <c r="G2437" i="1"/>
  <c r="F2437" i="1"/>
  <c r="G2439" i="1"/>
  <c r="F2439" i="1"/>
  <c r="G2441" i="1"/>
  <c r="F2441" i="1"/>
  <c r="G2443" i="1"/>
  <c r="F2443" i="1"/>
  <c r="G2445" i="1"/>
  <c r="F2445" i="1"/>
  <c r="G2447" i="1"/>
  <c r="F2447" i="1"/>
  <c r="G2449" i="1"/>
  <c r="F2449" i="1"/>
  <c r="F2451" i="1"/>
  <c r="G2451" i="1"/>
  <c r="G2453" i="1"/>
  <c r="F2453" i="1"/>
  <c r="G2455" i="1"/>
  <c r="F2455" i="1"/>
  <c r="G2457" i="1"/>
  <c r="F2457" i="1"/>
  <c r="F2459" i="1"/>
  <c r="G2459" i="1"/>
  <c r="G2461" i="1"/>
  <c r="F2461" i="1"/>
  <c r="G2463" i="1"/>
  <c r="F2463" i="1"/>
  <c r="G2465" i="1"/>
  <c r="F2465" i="1"/>
  <c r="G2467" i="1"/>
  <c r="F2467" i="1"/>
  <c r="G2469" i="1"/>
  <c r="F2469" i="1"/>
  <c r="G2471" i="1"/>
  <c r="F2471" i="1"/>
  <c r="G2473" i="1"/>
  <c r="F2473" i="1"/>
  <c r="G2475" i="1"/>
  <c r="F2475" i="1"/>
  <c r="G2477" i="1"/>
  <c r="F2477" i="1"/>
  <c r="F2479" i="1"/>
  <c r="G2479" i="1"/>
  <c r="G2481" i="1"/>
  <c r="F2481" i="1"/>
  <c r="F2483" i="1"/>
  <c r="G2483" i="1"/>
  <c r="G2485" i="1"/>
  <c r="F2485" i="1"/>
  <c r="G2487" i="1"/>
  <c r="F2487" i="1"/>
  <c r="G2489" i="1"/>
  <c r="F2489" i="1"/>
  <c r="G2491" i="1"/>
  <c r="F2491" i="1"/>
  <c r="G2493" i="1"/>
  <c r="F2493" i="1"/>
  <c r="G2495" i="1"/>
  <c r="F2495" i="1"/>
  <c r="G2497" i="1"/>
  <c r="F2497" i="1"/>
  <c r="G2499" i="1"/>
  <c r="F2499" i="1"/>
  <c r="G2501" i="1"/>
  <c r="F2501" i="1"/>
  <c r="G2503" i="1"/>
  <c r="F2503" i="1"/>
  <c r="G2505" i="1"/>
  <c r="F2505" i="1"/>
  <c r="G2507" i="1"/>
  <c r="F2507" i="1"/>
  <c r="G2509" i="1"/>
  <c r="F2509" i="1"/>
  <c r="G2511" i="1"/>
  <c r="F2511" i="1"/>
  <c r="G2513" i="1"/>
  <c r="F2513" i="1"/>
  <c r="F2515" i="1"/>
  <c r="G2515" i="1"/>
  <c r="G2517" i="1"/>
  <c r="F2517" i="1"/>
  <c r="G2519" i="1"/>
  <c r="F2519" i="1"/>
  <c r="G2521" i="1"/>
  <c r="F2521" i="1"/>
  <c r="F2523" i="1"/>
  <c r="G2523" i="1"/>
  <c r="G2525" i="1"/>
  <c r="F2525" i="1"/>
  <c r="G2527" i="1"/>
  <c r="F2527" i="1"/>
  <c r="G2529" i="1"/>
  <c r="F2529" i="1"/>
  <c r="G2531" i="1"/>
  <c r="F2531" i="1"/>
  <c r="G2533" i="1"/>
  <c r="F2533" i="1"/>
  <c r="G2535" i="1"/>
  <c r="F2535" i="1"/>
  <c r="G2537" i="1"/>
  <c r="F2537" i="1"/>
  <c r="G2539" i="1"/>
  <c r="F2539" i="1"/>
  <c r="G2541" i="1"/>
  <c r="F2541" i="1"/>
  <c r="G2543" i="1"/>
  <c r="F2543" i="1"/>
  <c r="G2545" i="1"/>
  <c r="F2545" i="1"/>
  <c r="G2547" i="1"/>
  <c r="F2547" i="1"/>
  <c r="G2549" i="1"/>
  <c r="F2549" i="1"/>
  <c r="F2551" i="1"/>
  <c r="G2551" i="1"/>
  <c r="G2553" i="1"/>
  <c r="F2553" i="1"/>
  <c r="G2555" i="1"/>
  <c r="F2555" i="1"/>
  <c r="G2557" i="1"/>
  <c r="F2557" i="1"/>
  <c r="G2559" i="1"/>
  <c r="F2559" i="1"/>
  <c r="G2561" i="1"/>
  <c r="F2561" i="1"/>
  <c r="G2563" i="1"/>
  <c r="F2563" i="1"/>
  <c r="G2565" i="1"/>
  <c r="F2565" i="1"/>
  <c r="G2567" i="1"/>
  <c r="F2567" i="1"/>
  <c r="G2569" i="1"/>
  <c r="F2569" i="1"/>
  <c r="G2571" i="1"/>
  <c r="F2571" i="1"/>
  <c r="G2573" i="1"/>
  <c r="F2573" i="1"/>
  <c r="G2575" i="1"/>
  <c r="F2575" i="1"/>
  <c r="G2577" i="1"/>
  <c r="F2577" i="1"/>
  <c r="F2579" i="1"/>
  <c r="G2579" i="1"/>
  <c r="G2581" i="1"/>
  <c r="F2581" i="1"/>
  <c r="G2583" i="1"/>
  <c r="F2583" i="1"/>
  <c r="G2585" i="1"/>
  <c r="F2585" i="1"/>
  <c r="G2587" i="1"/>
  <c r="F2587" i="1"/>
  <c r="G2589" i="1"/>
  <c r="F2589" i="1"/>
  <c r="G2591" i="1"/>
  <c r="F2591" i="1"/>
  <c r="G2593" i="1"/>
  <c r="F2593" i="1"/>
  <c r="G2595" i="1"/>
  <c r="F2595" i="1"/>
  <c r="G2597" i="1"/>
  <c r="F2597" i="1"/>
  <c r="G2599" i="1"/>
  <c r="F2599" i="1"/>
  <c r="G2601" i="1"/>
  <c r="F2601" i="1"/>
  <c r="G2603" i="1"/>
  <c r="F2603" i="1"/>
  <c r="G2605" i="1"/>
  <c r="F2605" i="1"/>
  <c r="G2607" i="1"/>
  <c r="F2607" i="1"/>
  <c r="G2609" i="1"/>
  <c r="F2609" i="1"/>
  <c r="G2611" i="1"/>
  <c r="F2611" i="1"/>
  <c r="G2613" i="1"/>
  <c r="F2613" i="1"/>
  <c r="G2615" i="1"/>
  <c r="F2615" i="1"/>
  <c r="G2617" i="1"/>
  <c r="F2617" i="1"/>
  <c r="G2619" i="1"/>
  <c r="F2619" i="1"/>
  <c r="G2621" i="1"/>
  <c r="F2621" i="1"/>
  <c r="F2623" i="1"/>
  <c r="G2623" i="1"/>
  <c r="G2625" i="1"/>
  <c r="F2625" i="1"/>
  <c r="G2627" i="1"/>
  <c r="F2627" i="1"/>
  <c r="G2629" i="1"/>
  <c r="F2629" i="1"/>
  <c r="G2631" i="1"/>
  <c r="F2631" i="1"/>
  <c r="G2633" i="1"/>
  <c r="F2633" i="1"/>
  <c r="G2635" i="1"/>
  <c r="F2635" i="1"/>
  <c r="G2637" i="1"/>
  <c r="F2637" i="1"/>
  <c r="G2639" i="1"/>
  <c r="F2639" i="1"/>
  <c r="G2641" i="1"/>
  <c r="F2641" i="1"/>
  <c r="F2643" i="1"/>
  <c r="G2643" i="1"/>
  <c r="G2645" i="1"/>
  <c r="F2645" i="1"/>
  <c r="G2647" i="1"/>
  <c r="F2647" i="1"/>
  <c r="G2649" i="1"/>
  <c r="F2649" i="1"/>
  <c r="G2651" i="1"/>
  <c r="F2651" i="1"/>
  <c r="G2653" i="1"/>
  <c r="F2653" i="1"/>
  <c r="G2655" i="1"/>
  <c r="F2655" i="1"/>
  <c r="G2657" i="1"/>
  <c r="F2657" i="1"/>
  <c r="G2659" i="1"/>
  <c r="F2659" i="1"/>
  <c r="G2661" i="1"/>
  <c r="F2661" i="1"/>
  <c r="G2663" i="1"/>
  <c r="F2663" i="1"/>
  <c r="G2665" i="1"/>
  <c r="F2665" i="1"/>
  <c r="G2667" i="1"/>
  <c r="F2667" i="1"/>
  <c r="G2669" i="1"/>
  <c r="F2669" i="1"/>
  <c r="G2671" i="1"/>
  <c r="F2671" i="1"/>
  <c r="G2673" i="1"/>
  <c r="F2673" i="1"/>
  <c r="G2675" i="1"/>
  <c r="F2675" i="1"/>
  <c r="G2677" i="1"/>
  <c r="F2677" i="1"/>
  <c r="G2679" i="1"/>
  <c r="F2679" i="1"/>
  <c r="G2681" i="1"/>
  <c r="F2681" i="1"/>
  <c r="G2683" i="1"/>
  <c r="F2683" i="1"/>
  <c r="G2685" i="1"/>
  <c r="F2685" i="1"/>
  <c r="G2687" i="1"/>
  <c r="F2687" i="1"/>
  <c r="G2689" i="1"/>
  <c r="F2689" i="1"/>
  <c r="G2691" i="1"/>
  <c r="F2691" i="1"/>
  <c r="G2693" i="1"/>
  <c r="F2693" i="1"/>
  <c r="F2695" i="1"/>
  <c r="G2695" i="1"/>
  <c r="G2697" i="1"/>
  <c r="F2697" i="1"/>
  <c r="G2699" i="1"/>
  <c r="F2699" i="1"/>
  <c r="G2701" i="1"/>
  <c r="F2701" i="1"/>
  <c r="G2703" i="1"/>
  <c r="F2703" i="1"/>
  <c r="G2705" i="1"/>
  <c r="F2705" i="1"/>
  <c r="G2707" i="1"/>
  <c r="F2707" i="1"/>
  <c r="G2709" i="1"/>
  <c r="F2709" i="1"/>
  <c r="G2711" i="1"/>
  <c r="F2711" i="1"/>
  <c r="F2713" i="1"/>
  <c r="G2713" i="1"/>
  <c r="G2715" i="1"/>
  <c r="F2715" i="1"/>
  <c r="G2717" i="1"/>
  <c r="F2717" i="1"/>
  <c r="G2719" i="1"/>
  <c r="F2719" i="1"/>
  <c r="G2721" i="1"/>
  <c r="F2721" i="1"/>
  <c r="G2723" i="1"/>
  <c r="F2723" i="1"/>
  <c r="G2725" i="1"/>
  <c r="F2725" i="1"/>
  <c r="G2727" i="1"/>
  <c r="F2727" i="1"/>
  <c r="F2729" i="1"/>
  <c r="G2729" i="1"/>
  <c r="G2731" i="1"/>
  <c r="F2731" i="1"/>
  <c r="G2733" i="1"/>
  <c r="F2733" i="1"/>
  <c r="G2735" i="1"/>
  <c r="F2735" i="1"/>
  <c r="F2737" i="1"/>
  <c r="G2737" i="1"/>
  <c r="G2739" i="1"/>
  <c r="F2739" i="1"/>
  <c r="G2741" i="1"/>
  <c r="F2741" i="1"/>
  <c r="G2743" i="1"/>
  <c r="F2743" i="1"/>
  <c r="G2745" i="1"/>
  <c r="F2745" i="1"/>
  <c r="G2747" i="1"/>
  <c r="F2747" i="1"/>
  <c r="G2749" i="1"/>
  <c r="F2749" i="1"/>
  <c r="G2751" i="1"/>
  <c r="F2751" i="1"/>
  <c r="G2753" i="1"/>
  <c r="F2753" i="1"/>
  <c r="G2755" i="1"/>
  <c r="F2755" i="1"/>
  <c r="G2757" i="1"/>
  <c r="F2757" i="1"/>
  <c r="G2759" i="1"/>
  <c r="F2759" i="1"/>
  <c r="G2761" i="1"/>
  <c r="F2761" i="1"/>
  <c r="F2763" i="1"/>
  <c r="G2763" i="1"/>
  <c r="G2765" i="1"/>
  <c r="F2765" i="1"/>
  <c r="G2767" i="1"/>
  <c r="F2767" i="1"/>
  <c r="G2769" i="1"/>
  <c r="F2769" i="1"/>
  <c r="G2771" i="1"/>
  <c r="F2771" i="1"/>
  <c r="G2773" i="1"/>
  <c r="F2773" i="1"/>
  <c r="G2775" i="1"/>
  <c r="F2775" i="1"/>
  <c r="G2777" i="1"/>
  <c r="F2777" i="1"/>
  <c r="G2779" i="1"/>
  <c r="F2779" i="1"/>
  <c r="G2781" i="1"/>
  <c r="F2781" i="1"/>
  <c r="G2783" i="1"/>
  <c r="F2783" i="1"/>
  <c r="G2785" i="1"/>
  <c r="F2785" i="1"/>
  <c r="G2787" i="1"/>
  <c r="F2787" i="1"/>
  <c r="G2789" i="1"/>
  <c r="F2789" i="1"/>
  <c r="G2791" i="1"/>
  <c r="F2791" i="1"/>
  <c r="G2793" i="1"/>
  <c r="F2793" i="1"/>
  <c r="G2795" i="1"/>
  <c r="F2795" i="1"/>
  <c r="F2797" i="1"/>
  <c r="G2797" i="1"/>
  <c r="G2799" i="1"/>
  <c r="F2799" i="1"/>
  <c r="G2801" i="1"/>
  <c r="F2801" i="1"/>
  <c r="G2803" i="1"/>
  <c r="F2803" i="1"/>
  <c r="G2805" i="1"/>
  <c r="F2805" i="1"/>
  <c r="G2807" i="1"/>
  <c r="F2807" i="1"/>
  <c r="G2809" i="1"/>
  <c r="F2809" i="1"/>
  <c r="G2811" i="1"/>
  <c r="F2811" i="1"/>
  <c r="G2813" i="1"/>
  <c r="F2813" i="1"/>
  <c r="F2815" i="1"/>
  <c r="G2815" i="1"/>
  <c r="G2817" i="1"/>
  <c r="F2817" i="1"/>
  <c r="G2819" i="1"/>
  <c r="F2819" i="1"/>
  <c r="G2821" i="1"/>
  <c r="F2821" i="1"/>
  <c r="G2823" i="1"/>
  <c r="F2823" i="1"/>
  <c r="G2825" i="1"/>
  <c r="F2825" i="1"/>
  <c r="G2827" i="1"/>
  <c r="F2827" i="1"/>
  <c r="G2829" i="1"/>
  <c r="F2829" i="1"/>
  <c r="G2831" i="1"/>
  <c r="F2831" i="1"/>
  <c r="G2833" i="1"/>
  <c r="F2833" i="1"/>
  <c r="G2835" i="1"/>
  <c r="F2835" i="1"/>
  <c r="G2837" i="1"/>
  <c r="F2837" i="1"/>
  <c r="G2839" i="1"/>
  <c r="F2839" i="1"/>
  <c r="G2841" i="1"/>
  <c r="F2841" i="1"/>
  <c r="G2843" i="1"/>
  <c r="F2843" i="1"/>
  <c r="G2845" i="1"/>
  <c r="F2845" i="1"/>
  <c r="G2847" i="1"/>
  <c r="F2847" i="1"/>
  <c r="F2849" i="1"/>
  <c r="G2849" i="1"/>
  <c r="G2851" i="1"/>
  <c r="F2851" i="1"/>
  <c r="G2853" i="1"/>
  <c r="F2853" i="1"/>
  <c r="G2855" i="1"/>
  <c r="F2855" i="1"/>
  <c r="G2857" i="1"/>
  <c r="F2857" i="1"/>
  <c r="G2859" i="1"/>
  <c r="F2859" i="1"/>
  <c r="G2861" i="1"/>
  <c r="F2861" i="1"/>
  <c r="G2863" i="1"/>
  <c r="F2863" i="1"/>
  <c r="G2865" i="1"/>
  <c r="F2865" i="1"/>
  <c r="G2867" i="1"/>
  <c r="F2867" i="1"/>
  <c r="G2869" i="1"/>
  <c r="F2869" i="1"/>
  <c r="G2871" i="1"/>
  <c r="F2871" i="1"/>
  <c r="G2873" i="1"/>
  <c r="F2873" i="1"/>
  <c r="G2875" i="1"/>
  <c r="F2875" i="1"/>
  <c r="F2877" i="1"/>
  <c r="G2877" i="1"/>
  <c r="G2879" i="1"/>
  <c r="F2879" i="1"/>
  <c r="G2881" i="1"/>
  <c r="F2881" i="1"/>
  <c r="G2883" i="1"/>
  <c r="F2883" i="1"/>
  <c r="G2885" i="1"/>
  <c r="F2885" i="1"/>
  <c r="G2887" i="1"/>
  <c r="F2887" i="1"/>
  <c r="G2889" i="1"/>
  <c r="F2889" i="1"/>
  <c r="G2891" i="1"/>
  <c r="F2891" i="1"/>
  <c r="G2893" i="1"/>
  <c r="F2893" i="1"/>
  <c r="G2895" i="1"/>
  <c r="F2895" i="1"/>
  <c r="G2897" i="1"/>
  <c r="F2897" i="1"/>
  <c r="G2899" i="1"/>
  <c r="F2899" i="1"/>
  <c r="G2901" i="1"/>
  <c r="F2901" i="1"/>
  <c r="G2903" i="1"/>
  <c r="F2903" i="1"/>
  <c r="G2905" i="1"/>
  <c r="F2905" i="1"/>
  <c r="G2907" i="1"/>
  <c r="F2907" i="1"/>
  <c r="G2909" i="1"/>
  <c r="F2909" i="1"/>
  <c r="G2911" i="1"/>
  <c r="F2911" i="1"/>
  <c r="G2913" i="1"/>
  <c r="F2913" i="1"/>
  <c r="G2915" i="1"/>
  <c r="F2915" i="1"/>
  <c r="G2917" i="1"/>
  <c r="F2917" i="1"/>
  <c r="G2919" i="1"/>
  <c r="F2919" i="1"/>
  <c r="G2921" i="1"/>
  <c r="F2921" i="1"/>
  <c r="G2923" i="1"/>
  <c r="F2923" i="1"/>
  <c r="G2925" i="1"/>
  <c r="F2925" i="1"/>
  <c r="G2927" i="1"/>
  <c r="F2927" i="1"/>
  <c r="G2929" i="1"/>
  <c r="F2929" i="1"/>
  <c r="G2931" i="1"/>
  <c r="F2931" i="1"/>
  <c r="G2933" i="1"/>
  <c r="F2933" i="1"/>
  <c r="G2935" i="1"/>
  <c r="F2935" i="1"/>
  <c r="G2937" i="1"/>
  <c r="F2937" i="1"/>
  <c r="G2939" i="1"/>
  <c r="F2939" i="1"/>
  <c r="G2941" i="1"/>
  <c r="F2941" i="1"/>
  <c r="G2943" i="1"/>
  <c r="F2943" i="1"/>
  <c r="F2945" i="1"/>
  <c r="G2945" i="1"/>
  <c r="G2947" i="1"/>
  <c r="F2947" i="1"/>
  <c r="G2949" i="1"/>
  <c r="F2949" i="1"/>
  <c r="G2951" i="1"/>
  <c r="F2951" i="1"/>
  <c r="G2953" i="1"/>
  <c r="F2953" i="1"/>
  <c r="G2955" i="1"/>
  <c r="F2955" i="1"/>
  <c r="G2957" i="1"/>
  <c r="F2957" i="1"/>
  <c r="G2959" i="1"/>
  <c r="F2959" i="1"/>
  <c r="G2961" i="1"/>
  <c r="F2961" i="1"/>
  <c r="F2963" i="1"/>
  <c r="G2963" i="1"/>
  <c r="G2965" i="1"/>
  <c r="F2965" i="1"/>
  <c r="G2967" i="1"/>
  <c r="F2967" i="1"/>
  <c r="G2969" i="1"/>
  <c r="F2969" i="1"/>
  <c r="G2971" i="1"/>
  <c r="F2971" i="1"/>
  <c r="G2973" i="1"/>
  <c r="F2973" i="1"/>
  <c r="G2975" i="1"/>
  <c r="F2975" i="1"/>
  <c r="G2977" i="1"/>
  <c r="F2977" i="1"/>
  <c r="G2979" i="1"/>
  <c r="F2979" i="1"/>
  <c r="F2981" i="1"/>
  <c r="G2981" i="1"/>
  <c r="G2983" i="1"/>
  <c r="F2983" i="1"/>
  <c r="G2985" i="1"/>
  <c r="F2985" i="1"/>
  <c r="G2987" i="1"/>
  <c r="F2987" i="1"/>
  <c r="G2989" i="1"/>
  <c r="F2989" i="1"/>
  <c r="F2991" i="1"/>
  <c r="G2991" i="1"/>
  <c r="G2993" i="1"/>
  <c r="F2993" i="1"/>
  <c r="G2995" i="1"/>
  <c r="F2995" i="1"/>
  <c r="G2997" i="1"/>
  <c r="F2997" i="1"/>
  <c r="G2999" i="1"/>
  <c r="F2999" i="1"/>
  <c r="G3001" i="1"/>
  <c r="F3001" i="1"/>
  <c r="G3003" i="1"/>
  <c r="F3003" i="1"/>
  <c r="G3005" i="1"/>
  <c r="F3005" i="1"/>
  <c r="G3007" i="1"/>
  <c r="F3007" i="1"/>
  <c r="G3009" i="1"/>
  <c r="F3009" i="1"/>
  <c r="G3011" i="1"/>
  <c r="F3011" i="1"/>
  <c r="G3013" i="1"/>
  <c r="F3013" i="1"/>
  <c r="G3015" i="1"/>
  <c r="F3015" i="1"/>
  <c r="G3017" i="1"/>
  <c r="F3017" i="1"/>
  <c r="G3019" i="1"/>
  <c r="F3019" i="1"/>
  <c r="G3021" i="1"/>
  <c r="F3021" i="1"/>
  <c r="G3023" i="1"/>
  <c r="F3023" i="1"/>
  <c r="G3025" i="1"/>
  <c r="F3025" i="1"/>
  <c r="G3027" i="1"/>
  <c r="F3027" i="1"/>
  <c r="G3029" i="1"/>
  <c r="F3029" i="1"/>
  <c r="G3031" i="1"/>
  <c r="F3031" i="1"/>
  <c r="G3033" i="1"/>
  <c r="F3033" i="1"/>
  <c r="G3035" i="1"/>
  <c r="F3035" i="1"/>
  <c r="G3037" i="1"/>
  <c r="F3037" i="1"/>
  <c r="G3039" i="1"/>
  <c r="F3039" i="1"/>
  <c r="G3041" i="1"/>
  <c r="F3041" i="1"/>
  <c r="G3043" i="1"/>
  <c r="F3043" i="1"/>
  <c r="G3045" i="1"/>
  <c r="F3045" i="1"/>
  <c r="G3047" i="1"/>
  <c r="F3047" i="1"/>
  <c r="G3049" i="1"/>
  <c r="F3049" i="1"/>
  <c r="G3051" i="1"/>
  <c r="F3051" i="1"/>
  <c r="G3053" i="1"/>
  <c r="F3053" i="1"/>
  <c r="G3055" i="1"/>
  <c r="F3055" i="1"/>
  <c r="G3057" i="1"/>
  <c r="F3057" i="1"/>
  <c r="F3059" i="1"/>
  <c r="G3059" i="1"/>
  <c r="G3061" i="1"/>
  <c r="F3061" i="1"/>
  <c r="G3063" i="1"/>
  <c r="F3063" i="1"/>
  <c r="G3065" i="1"/>
  <c r="F3065" i="1"/>
  <c r="G3067" i="1"/>
  <c r="F3067" i="1"/>
  <c r="G3069" i="1"/>
  <c r="F3069" i="1"/>
  <c r="G3071" i="1"/>
  <c r="F3071" i="1"/>
  <c r="G3073" i="1"/>
  <c r="F3073" i="1"/>
  <c r="G3075" i="1"/>
  <c r="F3075" i="1"/>
  <c r="G3077" i="1"/>
  <c r="F3077" i="1"/>
  <c r="G3079" i="1"/>
  <c r="F3079" i="1"/>
  <c r="G3081" i="1"/>
  <c r="F3081" i="1"/>
  <c r="G3083" i="1"/>
  <c r="F3083" i="1"/>
  <c r="G3085" i="1"/>
  <c r="F3085" i="1"/>
  <c r="G3087" i="1"/>
  <c r="F3087" i="1"/>
  <c r="G3089" i="1"/>
  <c r="F3089" i="1"/>
  <c r="G3091" i="1"/>
  <c r="F3091" i="1"/>
  <c r="G3093" i="1"/>
  <c r="F3093" i="1"/>
  <c r="F3095" i="1"/>
  <c r="G3095" i="1"/>
  <c r="G3097" i="1"/>
  <c r="F3097" i="1"/>
  <c r="G3099" i="1"/>
  <c r="F3099" i="1"/>
  <c r="G3101" i="1"/>
  <c r="F3101" i="1"/>
  <c r="G3103" i="1"/>
  <c r="F3103" i="1"/>
  <c r="F3105" i="1"/>
  <c r="G3105" i="1"/>
  <c r="G3107" i="1"/>
  <c r="F3107" i="1"/>
  <c r="G3109" i="1"/>
  <c r="F3109" i="1"/>
  <c r="G3111" i="1"/>
  <c r="F3111" i="1"/>
  <c r="G3113" i="1"/>
  <c r="F3113" i="1"/>
  <c r="G3115" i="1"/>
  <c r="F3115" i="1"/>
  <c r="G3117" i="1"/>
  <c r="F3117" i="1"/>
  <c r="G3119" i="1"/>
  <c r="F3119" i="1"/>
  <c r="G3121" i="1"/>
  <c r="F3121" i="1"/>
  <c r="G3123" i="1"/>
  <c r="F3123" i="1"/>
  <c r="G3125" i="1"/>
  <c r="F3125" i="1"/>
  <c r="G3127" i="1"/>
  <c r="F3127" i="1"/>
  <c r="G3129" i="1"/>
  <c r="F3129" i="1"/>
  <c r="G3131" i="1"/>
  <c r="F3131" i="1"/>
  <c r="F3133" i="1"/>
  <c r="G3133" i="1"/>
  <c r="G3135" i="1"/>
  <c r="F3135" i="1"/>
  <c r="G3137" i="1"/>
  <c r="F3137" i="1"/>
  <c r="G3139" i="1"/>
  <c r="F3139" i="1"/>
  <c r="G3141" i="1"/>
  <c r="F3141" i="1"/>
  <c r="G3143" i="1"/>
  <c r="F3143" i="1"/>
  <c r="G3145" i="1"/>
  <c r="F3145" i="1"/>
  <c r="G3147" i="1"/>
  <c r="F3147" i="1"/>
  <c r="G3149" i="1"/>
  <c r="F3149" i="1"/>
  <c r="G3151" i="1"/>
  <c r="F3151" i="1"/>
  <c r="G3153" i="1"/>
  <c r="F3153" i="1"/>
  <c r="G3155" i="1"/>
  <c r="F3155" i="1"/>
  <c r="G3157" i="1"/>
  <c r="F3157" i="1"/>
  <c r="G3159" i="1"/>
  <c r="F3159" i="1"/>
  <c r="G3161" i="1"/>
  <c r="F3161" i="1"/>
  <c r="G3163" i="1"/>
  <c r="F3163" i="1"/>
  <c r="G3165" i="1"/>
  <c r="F3165" i="1"/>
  <c r="G3167" i="1"/>
  <c r="F3167" i="1"/>
  <c r="G3169" i="1"/>
  <c r="F3169" i="1"/>
  <c r="G3171" i="1"/>
  <c r="F3171" i="1"/>
  <c r="G3173" i="1"/>
  <c r="F3173" i="1"/>
  <c r="G3175" i="1"/>
  <c r="F3175" i="1"/>
  <c r="G3177" i="1"/>
  <c r="F3177" i="1"/>
  <c r="G3179" i="1"/>
  <c r="F3179" i="1"/>
  <c r="G3181" i="1"/>
  <c r="F3181" i="1"/>
  <c r="G3183" i="1"/>
  <c r="F3183" i="1"/>
  <c r="G3185" i="1"/>
  <c r="F3185" i="1"/>
  <c r="G3187" i="1"/>
  <c r="F3187" i="1"/>
  <c r="G3189" i="1"/>
  <c r="F3189" i="1"/>
  <c r="G3191" i="1"/>
  <c r="F3191" i="1"/>
  <c r="G3193" i="1"/>
  <c r="F3193" i="1"/>
  <c r="G3195" i="1"/>
  <c r="F3195" i="1"/>
  <c r="G3197" i="1"/>
  <c r="F3197" i="1"/>
  <c r="G3199" i="1"/>
  <c r="F3199" i="1"/>
  <c r="G3201" i="1"/>
  <c r="F3201" i="1"/>
  <c r="G3203" i="1"/>
  <c r="F3203" i="1"/>
  <c r="G3205" i="1"/>
  <c r="F3205" i="1"/>
  <c r="G3207" i="1"/>
  <c r="F3207" i="1"/>
  <c r="F3209" i="1"/>
  <c r="G3209" i="1"/>
  <c r="G3211" i="1"/>
  <c r="F3211" i="1"/>
  <c r="G3213" i="1"/>
  <c r="F3213" i="1"/>
  <c r="G3215" i="1"/>
  <c r="F3215" i="1"/>
  <c r="G3217" i="1"/>
  <c r="F3217" i="1"/>
  <c r="F3219" i="1"/>
  <c r="G3219" i="1"/>
  <c r="G3221" i="1"/>
  <c r="F3221" i="1"/>
  <c r="G3223" i="1"/>
  <c r="F3223" i="1"/>
  <c r="G3225" i="1"/>
  <c r="F3225" i="1"/>
  <c r="G3227" i="1"/>
  <c r="F3227" i="1"/>
  <c r="F3229" i="1"/>
  <c r="G3229" i="1"/>
  <c r="G3231" i="1"/>
  <c r="F3231" i="1"/>
  <c r="G3233" i="1"/>
  <c r="F3233" i="1"/>
  <c r="G3235" i="1"/>
  <c r="F3235" i="1"/>
  <c r="G3237" i="1"/>
  <c r="F3237" i="1"/>
  <c r="G3239" i="1"/>
  <c r="F3239" i="1"/>
  <c r="G3241" i="1"/>
  <c r="F3241" i="1"/>
  <c r="G3243" i="1"/>
  <c r="F3243" i="1"/>
  <c r="G3245" i="1"/>
  <c r="F3245" i="1"/>
  <c r="F3247" i="1"/>
  <c r="G3247" i="1"/>
  <c r="G3249" i="1"/>
  <c r="F3249" i="1"/>
  <c r="G3251" i="1"/>
  <c r="F3251" i="1"/>
  <c r="G3253" i="1"/>
  <c r="F3253" i="1"/>
  <c r="G3255" i="1"/>
  <c r="F3255" i="1"/>
  <c r="G3257" i="1"/>
  <c r="F3257" i="1"/>
  <c r="G3259" i="1"/>
  <c r="F3259" i="1"/>
  <c r="G3261" i="1"/>
  <c r="F3261" i="1"/>
  <c r="G3263" i="1"/>
  <c r="F3263" i="1"/>
  <c r="G3265" i="1"/>
  <c r="F3265" i="1"/>
  <c r="G3267" i="1"/>
  <c r="F3267" i="1"/>
  <c r="G3269" i="1"/>
  <c r="F3269" i="1"/>
  <c r="G3271" i="1"/>
  <c r="F3271" i="1"/>
  <c r="G3273" i="1"/>
  <c r="F3273" i="1"/>
  <c r="G3275" i="1"/>
  <c r="F3275" i="1"/>
  <c r="G3277" i="1"/>
  <c r="F3277" i="1"/>
  <c r="G3279" i="1"/>
  <c r="F3279" i="1"/>
  <c r="G3281" i="1"/>
  <c r="F3281" i="1"/>
  <c r="G3283" i="1"/>
  <c r="F3283" i="1"/>
  <c r="G3285" i="1"/>
  <c r="F3285" i="1"/>
  <c r="G3287" i="1"/>
  <c r="F3287" i="1"/>
  <c r="G3289" i="1"/>
  <c r="F3289" i="1"/>
  <c r="G3291" i="1"/>
  <c r="F3291" i="1"/>
  <c r="G3293" i="1"/>
  <c r="F3293" i="1"/>
  <c r="G3295" i="1"/>
  <c r="F3295" i="1"/>
  <c r="G3297" i="1"/>
  <c r="F3297" i="1"/>
  <c r="G3299" i="1"/>
  <c r="F3299" i="1"/>
  <c r="G3301" i="1"/>
  <c r="F3301" i="1"/>
  <c r="G3303" i="1"/>
  <c r="F3303" i="1"/>
  <c r="G3305" i="1"/>
  <c r="F3305" i="1"/>
  <c r="G3307" i="1"/>
  <c r="F3307" i="1"/>
  <c r="G3309" i="1"/>
  <c r="F3309" i="1"/>
  <c r="G3311" i="1"/>
  <c r="F3311" i="1"/>
  <c r="G3313" i="1"/>
  <c r="F3313" i="1"/>
  <c r="G3315" i="1"/>
  <c r="F3315" i="1"/>
  <c r="G3317" i="1"/>
  <c r="F3317" i="1"/>
  <c r="G3319" i="1"/>
  <c r="F3319" i="1"/>
  <c r="G3321" i="1"/>
  <c r="F3321" i="1"/>
  <c r="F3323" i="1"/>
  <c r="G3323" i="1"/>
  <c r="G3325" i="1"/>
  <c r="F3325" i="1"/>
  <c r="G3327" i="1"/>
  <c r="F3327" i="1"/>
  <c r="G3329" i="1"/>
  <c r="F3329" i="1"/>
  <c r="G3331" i="1"/>
  <c r="F3331" i="1"/>
  <c r="G3333" i="1"/>
  <c r="F3333" i="1"/>
  <c r="G3335" i="1"/>
  <c r="F3335" i="1"/>
  <c r="G3337" i="1"/>
  <c r="F3337" i="1"/>
  <c r="G3339" i="1"/>
  <c r="F3339" i="1"/>
  <c r="G3341" i="1"/>
  <c r="F3341" i="1"/>
  <c r="F3343" i="1"/>
  <c r="G3343" i="1"/>
  <c r="G3345" i="1"/>
  <c r="F3345" i="1"/>
  <c r="G3347" i="1"/>
  <c r="F3347" i="1"/>
  <c r="G3349" i="1"/>
  <c r="F3349" i="1"/>
  <c r="G3351" i="1"/>
  <c r="F3351" i="1"/>
  <c r="G3353" i="1"/>
  <c r="F3353" i="1"/>
  <c r="G3355" i="1"/>
  <c r="F3355" i="1"/>
  <c r="G3357" i="1"/>
  <c r="F3357" i="1"/>
  <c r="G3359" i="1"/>
  <c r="F3359" i="1"/>
  <c r="F3361" i="1"/>
  <c r="G3361" i="1"/>
  <c r="G3363" i="1"/>
  <c r="F3363" i="1"/>
  <c r="G3365" i="1"/>
  <c r="F3365" i="1"/>
  <c r="G3367" i="1"/>
  <c r="F3367" i="1"/>
  <c r="G3369" i="1"/>
  <c r="F3369" i="1"/>
  <c r="G3371" i="1"/>
  <c r="F3371" i="1"/>
  <c r="G3373" i="1"/>
  <c r="F3373" i="1"/>
  <c r="G3375" i="1"/>
  <c r="F3375" i="1"/>
  <c r="G3377" i="1"/>
  <c r="F3377" i="1"/>
  <c r="G3379" i="1"/>
  <c r="F3379" i="1"/>
  <c r="G3381" i="1"/>
  <c r="F3381" i="1"/>
  <c r="G3383" i="1"/>
  <c r="F3383" i="1"/>
  <c r="G3385" i="1"/>
  <c r="F3385" i="1"/>
  <c r="G3387" i="1"/>
  <c r="F3387" i="1"/>
  <c r="F3389" i="1"/>
  <c r="G3389" i="1"/>
  <c r="G3391" i="1"/>
  <c r="F3391" i="1"/>
  <c r="G3393" i="1"/>
  <c r="F3393" i="1"/>
  <c r="G3395" i="1"/>
  <c r="F3395" i="1"/>
  <c r="G3397" i="1"/>
  <c r="F3397" i="1"/>
  <c r="F3399" i="1"/>
  <c r="G3399" i="1"/>
  <c r="G3401" i="1"/>
  <c r="F3401" i="1"/>
  <c r="G3403" i="1"/>
  <c r="F3403" i="1"/>
  <c r="G3405" i="1"/>
  <c r="F3405" i="1"/>
  <c r="G3407" i="1"/>
  <c r="F3407" i="1"/>
  <c r="G3409" i="1"/>
  <c r="F3409" i="1"/>
  <c r="G3411" i="1"/>
  <c r="F3411" i="1"/>
  <c r="G3413" i="1"/>
  <c r="F3413" i="1"/>
  <c r="G3415" i="1"/>
  <c r="F3415" i="1"/>
  <c r="G3417" i="1"/>
  <c r="F3417" i="1"/>
  <c r="G3419" i="1"/>
  <c r="F3419" i="1"/>
  <c r="G3421" i="1"/>
  <c r="F3421" i="1"/>
  <c r="G3423" i="1"/>
  <c r="F3423" i="1"/>
  <c r="G3425" i="1"/>
  <c r="F3425" i="1"/>
  <c r="G3427" i="1"/>
  <c r="F3427" i="1"/>
  <c r="G3429" i="1"/>
  <c r="F3429" i="1"/>
  <c r="G3431" i="1"/>
  <c r="F3431" i="1"/>
  <c r="G3433" i="1"/>
  <c r="F3433" i="1"/>
  <c r="G3435" i="1"/>
  <c r="F3435" i="1"/>
  <c r="G3437" i="1"/>
  <c r="F3437" i="1"/>
  <c r="G3439" i="1"/>
  <c r="F3439" i="1"/>
  <c r="G3441" i="1"/>
  <c r="F3441" i="1"/>
  <c r="G3443" i="1"/>
  <c r="F3443" i="1"/>
  <c r="G3445" i="1"/>
  <c r="F3445" i="1"/>
  <c r="G3447" i="1"/>
  <c r="F3447" i="1"/>
  <c r="G3449" i="1"/>
  <c r="F3449" i="1"/>
  <c r="G3451" i="1"/>
  <c r="F3451" i="1"/>
  <c r="G3453" i="1"/>
  <c r="F3453" i="1"/>
  <c r="G3455" i="1"/>
  <c r="F3455" i="1"/>
  <c r="F3457" i="1"/>
  <c r="G3457" i="1"/>
  <c r="G3459" i="1"/>
  <c r="F3459" i="1"/>
  <c r="G3461" i="1"/>
  <c r="F3461" i="1"/>
  <c r="G3463" i="1"/>
  <c r="F3463" i="1"/>
  <c r="G3465" i="1"/>
  <c r="F3465" i="1"/>
  <c r="G3467" i="1"/>
  <c r="F3467" i="1"/>
  <c r="G3469" i="1"/>
  <c r="F3469" i="1"/>
  <c r="G3471" i="1"/>
  <c r="F3471" i="1"/>
  <c r="G3473" i="1"/>
  <c r="F3473" i="1"/>
  <c r="F3475" i="1"/>
  <c r="G3475" i="1"/>
  <c r="G3477" i="1"/>
  <c r="F3477" i="1"/>
  <c r="G3479" i="1"/>
  <c r="F3479" i="1"/>
  <c r="G3481" i="1"/>
  <c r="F3481" i="1"/>
  <c r="G3483" i="1"/>
  <c r="F3483" i="1"/>
  <c r="G3485" i="1"/>
  <c r="F3485" i="1"/>
  <c r="G3487" i="1"/>
  <c r="F3487" i="1"/>
  <c r="G3489" i="1"/>
  <c r="F3489" i="1"/>
  <c r="G3491" i="1"/>
  <c r="F3491" i="1"/>
  <c r="F3493" i="1"/>
  <c r="G3493" i="1"/>
  <c r="G3495" i="1"/>
  <c r="F3495" i="1"/>
  <c r="G3497" i="1"/>
  <c r="F3497" i="1"/>
  <c r="G3499" i="1"/>
  <c r="F3499" i="1"/>
  <c r="G3501" i="1"/>
  <c r="F3501" i="1"/>
  <c r="F3503" i="1"/>
  <c r="G3503" i="1"/>
  <c r="G3505" i="1"/>
  <c r="F3505" i="1"/>
  <c r="G3507" i="1"/>
  <c r="F3507" i="1"/>
  <c r="G3509" i="1"/>
  <c r="F3509" i="1"/>
  <c r="G3511" i="1"/>
  <c r="F3511" i="1"/>
  <c r="F3513" i="1"/>
  <c r="G3513" i="1"/>
  <c r="G3515" i="1"/>
  <c r="F3515" i="1"/>
  <c r="G3517" i="1"/>
  <c r="F3517" i="1"/>
  <c r="G3519" i="1"/>
  <c r="F3519" i="1"/>
  <c r="G3521" i="1"/>
  <c r="F3521" i="1"/>
  <c r="G3523" i="1"/>
  <c r="F3523" i="1"/>
  <c r="G3525" i="1"/>
  <c r="F3525" i="1"/>
  <c r="G3527" i="1"/>
  <c r="F3527" i="1"/>
  <c r="G3529" i="1"/>
  <c r="F3529" i="1"/>
  <c r="G3531" i="1"/>
  <c r="F3531" i="1"/>
  <c r="G3533" i="1"/>
  <c r="F3533" i="1"/>
  <c r="G3535" i="1"/>
  <c r="F3535" i="1"/>
  <c r="G3537" i="1"/>
  <c r="F3537" i="1"/>
  <c r="G3539" i="1"/>
  <c r="F3539" i="1"/>
  <c r="G3541" i="1"/>
  <c r="F3541" i="1"/>
  <c r="G3543" i="1"/>
  <c r="F3543" i="1"/>
  <c r="G3545" i="1"/>
  <c r="F3545" i="1"/>
  <c r="G3547" i="1"/>
  <c r="F3547" i="1"/>
  <c r="G3549" i="1"/>
  <c r="F3549" i="1"/>
  <c r="G3551" i="1"/>
  <c r="F3551" i="1"/>
  <c r="G3553" i="1"/>
  <c r="F3553" i="1"/>
  <c r="G3555" i="1"/>
  <c r="F3555" i="1"/>
  <c r="G3557" i="1"/>
  <c r="F3557" i="1"/>
  <c r="G3559" i="1"/>
  <c r="F3559" i="1"/>
  <c r="G3561" i="1"/>
  <c r="F3561" i="1"/>
  <c r="G3563" i="1"/>
  <c r="F3563" i="1"/>
  <c r="G3565" i="1"/>
  <c r="F3565" i="1"/>
  <c r="G3567" i="1"/>
  <c r="F3567" i="1"/>
  <c r="G3569" i="1"/>
  <c r="F3569" i="1"/>
  <c r="F3571" i="1"/>
  <c r="G3571" i="1"/>
  <c r="G3573" i="1"/>
  <c r="F3573" i="1"/>
  <c r="G3575" i="1"/>
  <c r="F3575" i="1"/>
  <c r="G3577" i="1"/>
  <c r="F3577" i="1"/>
  <c r="G3579" i="1"/>
  <c r="F3579" i="1"/>
  <c r="G3581" i="1"/>
  <c r="F3581" i="1"/>
  <c r="G3583" i="1"/>
  <c r="F3583" i="1"/>
  <c r="G3585" i="1"/>
  <c r="F3585" i="1"/>
  <c r="G3587" i="1"/>
  <c r="F3587" i="1"/>
  <c r="G3589" i="1"/>
  <c r="F3589" i="1"/>
  <c r="G3591" i="1"/>
  <c r="F3591" i="1"/>
  <c r="G3593" i="1"/>
  <c r="F3593" i="1"/>
  <c r="G3595" i="1"/>
  <c r="F3595" i="1"/>
  <c r="G3597" i="1"/>
  <c r="F3597" i="1"/>
  <c r="G3599" i="1"/>
  <c r="F3599" i="1"/>
  <c r="G3601" i="1"/>
  <c r="F3601" i="1"/>
  <c r="G3603" i="1"/>
  <c r="F3603" i="1"/>
  <c r="G3605" i="1"/>
  <c r="F3605" i="1"/>
  <c r="F3607" i="1"/>
  <c r="G3607" i="1"/>
  <c r="G3609" i="1"/>
  <c r="F3609" i="1"/>
  <c r="G3611" i="1"/>
  <c r="F3611" i="1"/>
  <c r="G3613" i="1"/>
  <c r="F3613" i="1"/>
  <c r="G3615" i="1"/>
  <c r="F3615" i="1"/>
  <c r="F3617" i="1"/>
  <c r="G3617" i="1"/>
  <c r="G3619" i="1"/>
  <c r="F3619" i="1"/>
  <c r="G3621" i="1"/>
  <c r="F3621" i="1"/>
  <c r="G3623" i="1"/>
  <c r="F3623" i="1"/>
  <c r="G3625" i="1"/>
  <c r="F3625" i="1"/>
  <c r="G3627" i="1"/>
  <c r="F3627" i="1"/>
  <c r="G3629" i="1"/>
  <c r="F3629" i="1"/>
  <c r="G3631" i="1"/>
  <c r="F3631" i="1"/>
  <c r="G3633" i="1"/>
  <c r="F3633" i="1"/>
  <c r="G3635" i="1"/>
  <c r="F3635" i="1"/>
  <c r="G3637" i="1"/>
  <c r="F3637" i="1"/>
  <c r="G3639" i="1"/>
  <c r="F3639" i="1"/>
  <c r="G3641" i="1"/>
  <c r="F3641" i="1"/>
  <c r="G3643" i="1"/>
  <c r="F3643" i="1"/>
  <c r="F3645" i="1"/>
  <c r="G3645" i="1"/>
  <c r="G3647" i="1"/>
  <c r="F3647" i="1"/>
  <c r="G3649" i="1"/>
  <c r="F3649" i="1"/>
  <c r="G3651" i="1"/>
  <c r="F3651" i="1"/>
  <c r="G3653" i="1"/>
  <c r="F3653" i="1"/>
  <c r="G3655" i="1"/>
  <c r="F3655" i="1"/>
  <c r="G3657" i="1"/>
  <c r="F3657" i="1"/>
  <c r="G3659" i="1"/>
  <c r="F3659" i="1"/>
  <c r="G3661" i="1"/>
  <c r="F3661" i="1"/>
  <c r="G3663" i="1"/>
  <c r="F3663" i="1"/>
  <c r="G3665" i="1"/>
  <c r="F3665" i="1"/>
  <c r="G3667" i="1"/>
  <c r="F3667" i="1"/>
  <c r="G3669" i="1"/>
  <c r="F3669" i="1"/>
  <c r="G3671" i="1"/>
  <c r="F3671" i="1"/>
  <c r="G3673" i="1"/>
  <c r="F3673" i="1"/>
  <c r="G3675" i="1"/>
  <c r="F3675" i="1"/>
  <c r="G3677" i="1"/>
  <c r="F3677" i="1"/>
  <c r="G3679" i="1"/>
  <c r="F3679" i="1"/>
  <c r="G3681" i="1"/>
  <c r="F3681" i="1"/>
  <c r="G3683" i="1"/>
  <c r="F3683" i="1"/>
  <c r="G3685" i="1"/>
  <c r="F3685" i="1"/>
  <c r="G3687" i="1"/>
  <c r="F3687" i="1"/>
  <c r="G3689" i="1"/>
  <c r="F3689" i="1"/>
  <c r="G3691" i="1"/>
  <c r="F3691" i="1"/>
  <c r="G3693" i="1"/>
  <c r="F3693" i="1"/>
  <c r="G3695" i="1"/>
  <c r="F3695" i="1"/>
  <c r="G3697" i="1"/>
  <c r="F3697" i="1"/>
  <c r="G3699" i="1"/>
  <c r="F3699" i="1"/>
  <c r="G3701" i="1"/>
  <c r="F3701" i="1"/>
  <c r="F3703" i="1"/>
  <c r="G3703" i="1"/>
  <c r="G3705" i="1"/>
  <c r="F3705" i="1"/>
  <c r="G3707" i="1"/>
  <c r="F3707" i="1"/>
  <c r="G3709" i="1"/>
  <c r="F3709" i="1"/>
  <c r="G3711" i="1"/>
  <c r="F3711" i="1"/>
  <c r="G3713" i="1"/>
  <c r="F3713" i="1"/>
  <c r="G3715" i="1"/>
  <c r="F3715" i="1"/>
  <c r="G3717" i="1"/>
  <c r="F3717" i="1"/>
  <c r="G3719" i="1"/>
  <c r="F3719" i="1"/>
  <c r="F3721" i="1"/>
  <c r="G3721" i="1"/>
  <c r="G3723" i="1"/>
  <c r="F3723" i="1"/>
  <c r="G3725" i="1"/>
  <c r="F3725" i="1"/>
  <c r="G3727" i="1"/>
  <c r="F3727" i="1"/>
  <c r="G3729" i="1"/>
  <c r="F3729" i="1"/>
  <c r="G3731" i="1"/>
  <c r="F3731" i="1"/>
  <c r="G3733" i="1"/>
  <c r="F3733" i="1"/>
  <c r="G3735" i="1"/>
  <c r="F3735" i="1"/>
  <c r="G3737" i="1"/>
  <c r="F3737" i="1"/>
  <c r="G3739" i="1"/>
  <c r="F3739" i="1"/>
  <c r="F3741" i="1"/>
  <c r="G3741" i="1"/>
  <c r="G3743" i="1"/>
  <c r="F3743" i="1"/>
  <c r="G3745" i="1"/>
  <c r="F3745" i="1"/>
  <c r="G3747" i="1"/>
  <c r="F3747" i="1"/>
  <c r="F3749" i="1"/>
  <c r="G3749" i="1"/>
  <c r="G3751" i="1"/>
  <c r="F3751" i="1"/>
  <c r="G3753" i="1"/>
  <c r="F3753" i="1"/>
  <c r="G3755" i="1"/>
  <c r="F3755" i="1"/>
  <c r="G3757" i="1"/>
  <c r="F3757" i="1"/>
  <c r="G3759" i="1"/>
  <c r="F3759" i="1"/>
  <c r="G3761" i="1"/>
  <c r="F3761" i="1"/>
  <c r="G3763" i="1"/>
  <c r="F3763" i="1"/>
  <c r="G3765" i="1"/>
  <c r="F3765" i="1"/>
  <c r="G3767" i="1"/>
  <c r="F3767" i="1"/>
  <c r="F3769" i="1"/>
  <c r="G3769" i="1"/>
  <c r="G3771" i="1"/>
  <c r="F3771" i="1"/>
  <c r="G3773" i="1"/>
  <c r="F3773" i="1"/>
  <c r="G3775" i="1"/>
  <c r="F3775" i="1"/>
  <c r="G3777" i="1"/>
  <c r="F3777" i="1"/>
  <c r="G3779" i="1"/>
  <c r="F3779" i="1"/>
  <c r="G3781" i="1"/>
  <c r="F3781" i="1"/>
  <c r="G3783" i="1"/>
  <c r="F3783" i="1"/>
  <c r="G3785" i="1"/>
  <c r="F3785" i="1"/>
  <c r="G3787" i="1"/>
  <c r="F3787" i="1"/>
  <c r="G3789" i="1"/>
  <c r="F3789" i="1"/>
  <c r="G3791" i="1"/>
  <c r="F3791" i="1"/>
  <c r="G3793" i="1"/>
  <c r="F3793" i="1"/>
  <c r="G3795" i="1"/>
  <c r="F3795" i="1"/>
  <c r="F3797" i="1"/>
  <c r="G3797" i="1"/>
  <c r="G3799" i="1"/>
  <c r="F3799" i="1"/>
  <c r="G3801" i="1"/>
  <c r="F3801" i="1"/>
  <c r="G3803" i="1"/>
  <c r="F3803" i="1"/>
  <c r="G3805" i="1"/>
  <c r="F3805" i="1"/>
  <c r="G3807" i="1"/>
  <c r="F3807" i="1"/>
  <c r="G3809" i="1"/>
  <c r="F3809" i="1"/>
  <c r="G3811" i="1"/>
  <c r="F3811" i="1"/>
  <c r="G3813" i="1"/>
  <c r="F3813" i="1"/>
  <c r="G3815" i="1"/>
  <c r="F3815" i="1"/>
  <c r="F3817" i="1"/>
  <c r="G3817" i="1"/>
  <c r="G3819" i="1"/>
  <c r="F3819" i="1"/>
  <c r="G3821" i="1"/>
  <c r="F3821" i="1"/>
  <c r="G3823" i="1"/>
  <c r="F3823" i="1"/>
  <c r="G3825" i="1"/>
  <c r="F3825" i="1"/>
  <c r="G3827" i="1"/>
  <c r="F3827" i="1"/>
  <c r="G3829" i="1"/>
  <c r="F3829" i="1"/>
  <c r="G3831" i="1"/>
  <c r="F3831" i="1"/>
  <c r="G3833" i="1"/>
  <c r="F3833" i="1"/>
  <c r="G3835" i="1"/>
  <c r="F3835" i="1"/>
  <c r="G3837" i="1"/>
  <c r="F3837" i="1"/>
  <c r="G3839" i="1"/>
  <c r="F3839" i="1"/>
  <c r="G3841" i="1"/>
  <c r="F3841" i="1"/>
  <c r="G3843" i="1"/>
  <c r="F3843" i="1"/>
  <c r="G3845" i="1"/>
  <c r="F3845" i="1"/>
  <c r="G3847" i="1"/>
  <c r="F3847" i="1"/>
  <c r="G3849" i="1"/>
  <c r="F3849" i="1"/>
  <c r="G3851" i="1"/>
  <c r="F3851" i="1"/>
  <c r="G3853" i="1"/>
  <c r="F3853" i="1"/>
  <c r="G3855" i="1"/>
  <c r="F3855" i="1"/>
  <c r="G3857" i="1"/>
  <c r="F3857" i="1"/>
  <c r="G3859" i="1"/>
  <c r="F3859" i="1"/>
  <c r="G3861" i="1"/>
  <c r="F3861" i="1"/>
  <c r="G3863" i="1"/>
  <c r="F3863" i="1"/>
  <c r="G3865" i="1"/>
  <c r="F3865" i="1"/>
  <c r="G3867" i="1"/>
  <c r="F3867" i="1"/>
  <c r="G3869" i="1"/>
  <c r="F3869" i="1"/>
  <c r="G3871" i="1"/>
  <c r="F3871" i="1"/>
  <c r="F3873" i="1"/>
  <c r="G3873" i="1"/>
  <c r="G3875" i="1"/>
  <c r="F3875" i="1"/>
  <c r="G3877" i="1"/>
  <c r="F3877" i="1"/>
  <c r="G3879" i="1"/>
  <c r="F3879" i="1"/>
  <c r="G3881" i="1"/>
  <c r="F3881" i="1"/>
  <c r="G3883" i="1"/>
  <c r="F3883" i="1"/>
  <c r="G3885" i="1"/>
  <c r="F3885" i="1"/>
  <c r="G3887" i="1"/>
  <c r="F3887" i="1"/>
  <c r="G3889" i="1"/>
  <c r="F3889" i="1"/>
  <c r="G3891" i="1"/>
  <c r="F3891" i="1"/>
  <c r="F3893" i="1"/>
  <c r="G3893" i="1"/>
  <c r="G3895" i="1"/>
  <c r="F3895" i="1"/>
  <c r="G3897" i="1"/>
  <c r="F3897" i="1"/>
  <c r="G3899" i="1"/>
  <c r="F3899" i="1"/>
  <c r="F3901" i="1"/>
  <c r="G3901" i="1"/>
  <c r="G3903" i="1"/>
  <c r="F3903" i="1"/>
  <c r="G3905" i="1"/>
  <c r="F3905" i="1"/>
  <c r="G3907" i="1"/>
  <c r="F3907" i="1"/>
  <c r="G3909" i="1"/>
  <c r="F3909" i="1"/>
  <c r="F3911" i="1"/>
  <c r="G3911" i="1"/>
  <c r="G3913" i="1"/>
  <c r="F3913" i="1"/>
  <c r="G3915" i="1"/>
  <c r="F3915" i="1"/>
  <c r="G3917" i="1"/>
  <c r="F3917" i="1"/>
  <c r="G3919" i="1"/>
  <c r="F3919" i="1"/>
  <c r="G3921" i="1"/>
  <c r="F3921" i="1"/>
  <c r="G3923" i="1"/>
  <c r="F3923" i="1"/>
  <c r="G3925" i="1"/>
  <c r="F3925" i="1"/>
  <c r="G3927" i="1"/>
  <c r="F3927" i="1"/>
  <c r="G3929" i="1"/>
  <c r="F3929" i="1"/>
  <c r="F3931" i="1"/>
  <c r="G3931" i="1"/>
  <c r="G3933" i="1"/>
  <c r="F3933" i="1"/>
  <c r="G3935" i="1"/>
  <c r="F3935" i="1"/>
  <c r="G3937" i="1"/>
  <c r="F3937" i="1"/>
  <c r="G3939" i="1"/>
  <c r="F3939" i="1"/>
  <c r="G3941" i="1"/>
  <c r="F3941" i="1"/>
  <c r="G3943" i="1"/>
  <c r="F3943" i="1"/>
  <c r="G3945" i="1"/>
  <c r="F3945" i="1"/>
  <c r="G3947" i="1"/>
  <c r="F3947" i="1"/>
  <c r="G3949" i="1"/>
  <c r="F3949" i="1"/>
  <c r="G3951" i="1"/>
  <c r="F3951" i="1"/>
  <c r="G3953" i="1"/>
  <c r="F3953" i="1"/>
  <c r="G3955" i="1"/>
  <c r="F3955" i="1"/>
  <c r="G3957" i="1"/>
  <c r="F3957" i="1"/>
  <c r="G3959" i="1"/>
  <c r="F3959" i="1"/>
  <c r="G3961" i="1"/>
  <c r="F3961" i="1"/>
  <c r="G3963" i="1"/>
  <c r="F3963" i="1"/>
  <c r="G3965" i="1"/>
  <c r="F3965" i="1"/>
  <c r="G3967" i="1"/>
  <c r="F3967" i="1"/>
  <c r="F3969" i="1"/>
  <c r="G3969" i="1"/>
  <c r="G3971" i="1"/>
  <c r="F3971" i="1"/>
  <c r="G3973" i="1"/>
  <c r="F3973" i="1"/>
  <c r="G3975" i="1"/>
  <c r="F3975" i="1"/>
  <c r="F3977" i="1"/>
  <c r="G3977" i="1"/>
  <c r="G3979" i="1"/>
  <c r="F3979" i="1"/>
  <c r="G3981" i="1"/>
  <c r="F3981" i="1"/>
  <c r="G3983" i="1"/>
  <c r="F3983" i="1"/>
  <c r="G3985" i="1"/>
  <c r="F3985" i="1"/>
  <c r="G3987" i="1"/>
  <c r="F3987" i="1"/>
  <c r="G3989" i="1"/>
  <c r="F3989" i="1"/>
  <c r="G3991" i="1"/>
  <c r="F3991" i="1"/>
  <c r="G3993" i="1"/>
  <c r="F3993" i="1"/>
  <c r="G3995" i="1"/>
  <c r="F3995" i="1"/>
  <c r="G3997" i="1"/>
  <c r="F3997" i="1"/>
  <c r="G3999" i="1"/>
  <c r="F3999" i="1"/>
  <c r="G4001" i="1"/>
  <c r="F4001" i="1"/>
  <c r="G4003" i="1"/>
  <c r="F4003" i="1"/>
  <c r="F4005" i="1"/>
  <c r="G4005" i="1"/>
  <c r="F4007" i="1"/>
  <c r="G4007" i="1"/>
  <c r="G4009" i="1"/>
  <c r="F4009" i="1"/>
  <c r="G4011" i="1"/>
  <c r="F4011" i="1"/>
  <c r="G4013" i="1"/>
  <c r="F4013" i="1"/>
  <c r="G4015" i="1"/>
  <c r="F4015" i="1"/>
  <c r="G4017" i="1"/>
  <c r="F4017" i="1"/>
  <c r="G4019" i="1"/>
  <c r="F4019" i="1"/>
  <c r="G4021" i="1"/>
  <c r="F4021" i="1"/>
  <c r="G4023" i="1"/>
  <c r="F4023" i="1"/>
  <c r="F4025" i="1"/>
  <c r="G4025" i="1"/>
  <c r="G4027" i="1"/>
  <c r="F4027" i="1"/>
  <c r="G4029" i="1"/>
  <c r="F4029" i="1"/>
  <c r="G4031" i="1"/>
  <c r="F4031" i="1"/>
  <c r="G4033" i="1"/>
  <c r="F4033" i="1"/>
  <c r="G4035" i="1"/>
  <c r="F4035" i="1"/>
  <c r="G4037" i="1"/>
  <c r="F4037" i="1"/>
  <c r="G4039" i="1"/>
  <c r="F4039" i="1"/>
  <c r="G4041" i="1"/>
  <c r="F4041" i="1"/>
  <c r="G4043" i="1"/>
  <c r="F4043" i="1"/>
  <c r="G4045" i="1"/>
  <c r="F4045" i="1"/>
  <c r="G4047" i="1"/>
  <c r="F4047" i="1"/>
  <c r="G4049" i="1"/>
  <c r="F4049" i="1"/>
  <c r="G4051" i="1"/>
  <c r="F4051" i="1"/>
  <c r="G4053" i="1"/>
  <c r="F4053" i="1"/>
  <c r="G4055" i="1"/>
  <c r="F4055" i="1"/>
  <c r="G4057" i="1"/>
  <c r="F4057" i="1"/>
  <c r="G4059" i="1"/>
  <c r="F4059" i="1"/>
  <c r="G4061" i="1"/>
  <c r="F4061" i="1"/>
  <c r="G4063" i="1"/>
  <c r="F4063" i="1"/>
  <c r="G4065" i="1"/>
  <c r="F4065" i="1"/>
  <c r="G4067" i="1"/>
  <c r="F4067" i="1"/>
  <c r="G4069" i="1"/>
  <c r="F4069" i="1"/>
  <c r="G4071" i="1"/>
  <c r="F4071" i="1"/>
  <c r="G4073" i="1"/>
  <c r="F4073" i="1"/>
  <c r="G4075" i="1"/>
  <c r="F4075" i="1"/>
  <c r="G4077" i="1"/>
  <c r="F4077" i="1"/>
  <c r="G4079" i="1"/>
  <c r="F4079" i="1"/>
  <c r="G4081" i="1"/>
  <c r="F4081" i="1"/>
  <c r="G4083" i="1"/>
  <c r="F4083" i="1"/>
  <c r="G4085" i="1"/>
  <c r="F4085" i="1"/>
  <c r="G4087" i="1"/>
  <c r="F4087" i="1"/>
  <c r="F4089" i="1"/>
  <c r="G4089" i="1"/>
  <c r="G4091" i="1"/>
  <c r="F4091" i="1"/>
  <c r="G4093" i="1"/>
  <c r="F4093" i="1"/>
  <c r="G4095" i="1"/>
  <c r="F4095" i="1"/>
  <c r="G4097" i="1"/>
  <c r="F4097" i="1"/>
  <c r="G4099" i="1"/>
  <c r="F4099" i="1"/>
  <c r="G4101" i="1"/>
  <c r="F4101" i="1"/>
  <c r="F4103" i="1"/>
  <c r="G4103" i="1"/>
  <c r="G4105" i="1"/>
  <c r="F4105" i="1"/>
  <c r="G4107" i="1"/>
  <c r="F4107" i="1"/>
  <c r="G4109" i="1"/>
  <c r="F4109" i="1"/>
  <c r="G4111" i="1"/>
  <c r="F4111" i="1"/>
  <c r="G4113" i="1"/>
  <c r="F4113" i="1"/>
  <c r="G4115" i="1"/>
  <c r="F4115" i="1"/>
  <c r="F4117" i="1"/>
  <c r="G4117" i="1"/>
  <c r="G4119" i="1"/>
  <c r="F4119" i="1"/>
  <c r="G4121" i="1"/>
  <c r="F4121" i="1"/>
  <c r="G4123" i="1"/>
  <c r="F4123" i="1"/>
  <c r="G4125" i="1"/>
  <c r="F4125" i="1"/>
  <c r="G4127" i="1"/>
  <c r="F4127" i="1"/>
  <c r="G4129" i="1"/>
  <c r="F4129" i="1"/>
  <c r="G4131" i="1"/>
  <c r="F4131" i="1"/>
  <c r="G4133" i="1"/>
  <c r="F4133" i="1"/>
  <c r="G4135" i="1"/>
  <c r="F4135" i="1"/>
  <c r="G4137" i="1"/>
  <c r="F4137" i="1"/>
  <c r="G4139" i="1"/>
  <c r="F4139" i="1"/>
  <c r="G4141" i="1"/>
  <c r="F4141" i="1"/>
  <c r="G4143" i="1"/>
  <c r="F4143" i="1"/>
  <c r="G4145" i="1"/>
  <c r="F4145" i="1"/>
  <c r="G4147" i="1"/>
  <c r="F4147" i="1"/>
  <c r="G4149" i="1"/>
  <c r="F4149" i="1"/>
  <c r="G4151" i="1"/>
  <c r="F4151" i="1"/>
  <c r="G4153" i="1"/>
  <c r="F4153" i="1"/>
  <c r="G4155" i="1"/>
  <c r="F4155" i="1"/>
  <c r="G4157" i="1"/>
  <c r="F4157" i="1"/>
  <c r="G4159" i="1"/>
  <c r="F4159" i="1"/>
  <c r="F4161" i="1"/>
  <c r="G4161" i="1"/>
  <c r="G4163" i="1"/>
  <c r="F4163" i="1"/>
  <c r="G4165" i="1"/>
  <c r="F4165" i="1"/>
  <c r="G4167" i="1"/>
  <c r="F4167" i="1"/>
  <c r="G4169" i="1"/>
  <c r="F4169" i="1"/>
  <c r="G4171" i="1"/>
  <c r="F4171" i="1"/>
  <c r="G4173" i="1"/>
  <c r="F4173" i="1"/>
  <c r="G4175" i="1"/>
  <c r="F4175" i="1"/>
  <c r="G4177" i="1"/>
  <c r="F4177" i="1"/>
  <c r="G4179" i="1"/>
  <c r="F4179" i="1"/>
  <c r="G4181" i="1"/>
  <c r="F4181" i="1"/>
  <c r="G4183" i="1"/>
  <c r="F4183" i="1"/>
  <c r="G4185" i="1"/>
  <c r="F4185" i="1"/>
  <c r="G4187" i="1"/>
  <c r="F4187" i="1"/>
  <c r="F4189" i="1"/>
  <c r="G4189" i="1"/>
  <c r="G4191" i="1"/>
  <c r="F4191" i="1"/>
  <c r="G4193" i="1"/>
  <c r="F4193" i="1"/>
  <c r="G4195" i="1"/>
  <c r="F4195" i="1"/>
  <c r="G4197" i="1"/>
  <c r="F4197" i="1"/>
  <c r="G4199" i="1"/>
  <c r="F4199" i="1"/>
  <c r="G4201" i="1"/>
  <c r="F4201" i="1"/>
  <c r="G4203" i="1"/>
  <c r="F4203" i="1"/>
  <c r="G4205" i="1"/>
  <c r="F4205" i="1"/>
  <c r="G4207" i="1"/>
  <c r="F4207" i="1"/>
  <c r="G4209" i="1"/>
  <c r="F4209" i="1"/>
  <c r="G4211" i="1"/>
  <c r="F4211" i="1"/>
  <c r="G4213" i="1"/>
  <c r="F4213" i="1"/>
  <c r="G4215" i="1"/>
  <c r="F4215" i="1"/>
  <c r="F4217" i="1"/>
  <c r="G4217" i="1"/>
  <c r="G4219" i="1"/>
  <c r="F4219" i="1"/>
  <c r="G4221" i="1"/>
  <c r="F4221" i="1"/>
  <c r="G4223" i="1"/>
  <c r="F4223" i="1"/>
  <c r="G4225" i="1"/>
  <c r="F4225" i="1"/>
  <c r="G4227" i="1"/>
  <c r="F4227" i="1"/>
  <c r="G4229" i="1"/>
  <c r="F4229" i="1"/>
  <c r="G4231" i="1"/>
  <c r="F4231" i="1"/>
  <c r="G4233" i="1"/>
  <c r="F4233" i="1"/>
  <c r="G4235" i="1"/>
  <c r="F4235" i="1"/>
  <c r="G4237" i="1"/>
  <c r="F4237" i="1"/>
  <c r="G4239" i="1"/>
  <c r="F4239" i="1"/>
  <c r="G4241" i="1"/>
  <c r="F4241" i="1"/>
  <c r="G4243" i="1"/>
  <c r="F4243" i="1"/>
  <c r="F4245" i="1"/>
  <c r="G4245" i="1"/>
  <c r="G4247" i="1"/>
  <c r="F4247" i="1"/>
  <c r="G4249" i="1"/>
  <c r="F4249" i="1"/>
  <c r="G4251" i="1"/>
  <c r="F4251" i="1"/>
  <c r="G4253" i="1"/>
  <c r="F4253" i="1"/>
  <c r="G4255" i="1"/>
  <c r="F4255" i="1"/>
  <c r="G4257" i="1"/>
  <c r="F4257" i="1"/>
  <c r="G4259" i="1"/>
  <c r="F4259" i="1"/>
  <c r="G4261" i="1"/>
  <c r="F4261" i="1"/>
  <c r="G4263" i="1"/>
  <c r="F4263" i="1"/>
  <c r="G4265" i="1"/>
  <c r="F4265" i="1"/>
  <c r="G4267" i="1"/>
  <c r="F4267" i="1"/>
  <c r="G4269" i="1"/>
  <c r="F4269" i="1"/>
  <c r="G4271" i="1"/>
  <c r="F4271" i="1"/>
  <c r="G4273" i="1"/>
  <c r="F4273" i="1"/>
  <c r="G4275" i="1"/>
  <c r="F4275" i="1"/>
  <c r="G4277" i="1"/>
  <c r="F4277" i="1"/>
  <c r="G4279" i="1"/>
  <c r="F4279" i="1"/>
  <c r="G4281" i="1"/>
  <c r="F4281" i="1"/>
  <c r="G4283" i="1"/>
  <c r="F4283" i="1"/>
  <c r="G4285" i="1"/>
  <c r="F4285" i="1"/>
  <c r="G4287" i="1"/>
  <c r="F4287" i="1"/>
  <c r="G4289" i="1"/>
  <c r="F4289" i="1"/>
  <c r="G4291" i="1"/>
  <c r="F4291" i="1"/>
  <c r="G4293" i="1"/>
  <c r="F4293" i="1"/>
  <c r="G4295" i="1"/>
  <c r="F4295" i="1"/>
  <c r="G4297" i="1"/>
  <c r="F4297" i="1"/>
  <c r="G4299" i="1"/>
  <c r="F4299" i="1"/>
  <c r="G4301" i="1"/>
  <c r="F4301" i="1"/>
  <c r="G4303" i="1"/>
  <c r="F4303" i="1"/>
  <c r="G4305" i="1"/>
  <c r="F4305" i="1"/>
  <c r="G4307" i="1"/>
  <c r="F4307" i="1"/>
  <c r="G4309" i="1"/>
  <c r="F4309" i="1"/>
  <c r="G4311" i="1"/>
  <c r="F4311" i="1"/>
  <c r="G4313" i="1"/>
  <c r="F4313" i="1"/>
  <c r="G4315" i="1"/>
  <c r="F4315" i="1"/>
  <c r="G4317" i="1"/>
  <c r="F4317" i="1"/>
  <c r="G4319" i="1"/>
  <c r="F4319" i="1"/>
  <c r="G4321" i="1"/>
  <c r="F4321" i="1"/>
  <c r="G4323" i="1"/>
  <c r="F4323" i="1"/>
  <c r="G4325" i="1"/>
  <c r="F4325" i="1"/>
  <c r="G4327" i="1"/>
  <c r="F4327" i="1"/>
  <c r="G4329" i="1"/>
  <c r="F4329" i="1"/>
  <c r="G4331" i="1"/>
  <c r="F4331" i="1"/>
  <c r="G4333" i="1"/>
  <c r="F4333" i="1"/>
  <c r="G4335" i="1"/>
  <c r="F4335" i="1"/>
  <c r="G4337" i="1"/>
  <c r="F4337" i="1"/>
  <c r="G4339" i="1"/>
  <c r="F4339" i="1"/>
  <c r="G4341" i="1"/>
  <c r="F4341" i="1"/>
  <c r="G4343" i="1"/>
  <c r="F4343" i="1"/>
  <c r="F4345" i="1"/>
  <c r="G4345" i="1"/>
  <c r="G4347" i="1"/>
  <c r="F4347" i="1"/>
  <c r="G4349" i="1"/>
  <c r="F4349" i="1"/>
  <c r="G4351" i="1"/>
  <c r="F4351" i="1"/>
  <c r="G4353" i="1"/>
  <c r="F4353" i="1"/>
  <c r="G4355" i="1"/>
  <c r="F4355" i="1"/>
  <c r="G4357" i="1"/>
  <c r="F4357" i="1"/>
  <c r="F4359" i="1"/>
  <c r="G4359" i="1"/>
  <c r="G4361" i="1"/>
  <c r="F4361" i="1"/>
  <c r="G4363" i="1"/>
  <c r="F4363" i="1"/>
  <c r="G4365" i="1"/>
  <c r="F4365" i="1"/>
  <c r="G4367" i="1"/>
  <c r="F4367" i="1"/>
  <c r="G4369" i="1"/>
  <c r="F4369" i="1"/>
  <c r="G4371" i="1"/>
  <c r="F4371" i="1"/>
  <c r="F4373" i="1"/>
  <c r="G4373" i="1"/>
  <c r="G4375" i="1"/>
  <c r="F4375" i="1"/>
  <c r="G4377" i="1"/>
  <c r="F4377" i="1"/>
  <c r="G4379" i="1"/>
  <c r="F4379" i="1"/>
  <c r="G4381" i="1"/>
  <c r="F4381" i="1"/>
  <c r="G4383" i="1"/>
  <c r="F4383" i="1"/>
  <c r="G4385" i="1"/>
  <c r="F4385" i="1"/>
  <c r="G4387" i="1"/>
  <c r="F4387" i="1"/>
  <c r="G4389" i="1"/>
  <c r="F4389" i="1"/>
  <c r="G4391" i="1"/>
  <c r="F4391" i="1"/>
  <c r="G4393" i="1"/>
  <c r="F4393" i="1"/>
  <c r="G4395" i="1"/>
  <c r="F4395" i="1"/>
  <c r="G4397" i="1"/>
  <c r="F4397" i="1"/>
  <c r="G4399" i="1"/>
  <c r="F4399" i="1"/>
  <c r="F4401" i="1"/>
  <c r="G4401" i="1"/>
  <c r="G4403" i="1"/>
  <c r="F4403" i="1"/>
  <c r="G4405" i="1"/>
  <c r="F4405" i="1"/>
  <c r="G4407" i="1"/>
  <c r="F4407" i="1"/>
  <c r="G4409" i="1"/>
  <c r="F4409" i="1"/>
  <c r="G4411" i="1"/>
  <c r="F4411" i="1"/>
  <c r="G4413" i="1"/>
  <c r="F4413" i="1"/>
  <c r="G4415" i="1"/>
  <c r="F4415" i="1"/>
  <c r="G4417" i="1"/>
  <c r="F4417" i="1"/>
  <c r="G4419" i="1"/>
  <c r="F4419" i="1"/>
  <c r="G4421" i="1"/>
  <c r="F4421" i="1"/>
  <c r="G4423" i="1"/>
  <c r="F4423" i="1"/>
  <c r="G4425" i="1"/>
  <c r="F4425" i="1"/>
  <c r="G4427" i="1"/>
  <c r="F4427" i="1"/>
  <c r="G4429" i="1"/>
  <c r="F4429" i="1"/>
  <c r="G4431" i="1"/>
  <c r="F4431" i="1"/>
  <c r="G4433" i="1"/>
  <c r="F4433" i="1"/>
  <c r="G4435" i="1"/>
  <c r="F4435" i="1"/>
  <c r="G4437" i="1"/>
  <c r="F4437" i="1"/>
  <c r="G4439" i="1"/>
  <c r="F4439" i="1"/>
  <c r="G4441" i="1"/>
  <c r="F4441" i="1"/>
  <c r="G4443" i="1"/>
  <c r="F4443" i="1"/>
  <c r="G4445" i="1"/>
  <c r="F4445" i="1"/>
  <c r="G4447" i="1"/>
  <c r="F4447" i="1"/>
  <c r="G4449" i="1"/>
  <c r="F4449" i="1"/>
  <c r="G4451" i="1"/>
  <c r="F4451" i="1"/>
  <c r="G4453" i="1"/>
  <c r="F4453" i="1"/>
  <c r="G4455" i="1"/>
  <c r="F4455" i="1"/>
  <c r="G4457" i="1"/>
  <c r="F4457" i="1"/>
  <c r="G4459" i="1"/>
  <c r="F4459" i="1"/>
  <c r="G4461" i="1"/>
  <c r="F4461" i="1"/>
  <c r="G4463" i="1"/>
  <c r="F4463" i="1"/>
  <c r="F4465" i="1"/>
  <c r="G4465" i="1"/>
  <c r="G4467" i="1"/>
  <c r="F4467" i="1"/>
  <c r="G4469" i="1"/>
  <c r="F4469" i="1"/>
  <c r="G4471" i="1"/>
  <c r="F4471" i="1"/>
  <c r="G4473" i="1"/>
  <c r="F4473" i="1"/>
  <c r="G4475" i="1"/>
  <c r="F4475" i="1"/>
  <c r="G4477" i="1"/>
  <c r="F4477" i="1"/>
  <c r="G4479" i="1"/>
  <c r="F4479" i="1"/>
  <c r="G4481" i="1"/>
  <c r="F4481" i="1"/>
  <c r="G4483" i="1"/>
  <c r="F4483" i="1"/>
  <c r="G4485" i="1"/>
  <c r="F4485" i="1"/>
  <c r="G4487" i="1"/>
  <c r="F4487" i="1"/>
  <c r="G4489" i="1"/>
  <c r="F4489" i="1"/>
  <c r="F4491" i="1"/>
  <c r="G4491" i="1"/>
  <c r="G4493" i="1"/>
  <c r="F4493" i="1"/>
  <c r="G4495" i="1"/>
  <c r="F4495" i="1"/>
  <c r="G4497" i="1"/>
  <c r="F4497" i="1"/>
  <c r="G4499" i="1"/>
  <c r="F4499" i="1"/>
  <c r="G4501" i="1"/>
  <c r="F4501" i="1"/>
  <c r="G4503" i="1"/>
  <c r="F4503" i="1"/>
  <c r="G4505" i="1"/>
  <c r="F4505" i="1"/>
  <c r="G4507" i="1"/>
  <c r="F4507" i="1"/>
  <c r="G4509" i="1"/>
  <c r="F4509" i="1"/>
  <c r="G4511" i="1"/>
  <c r="F4511" i="1"/>
  <c r="G4513" i="1"/>
  <c r="F4513" i="1"/>
  <c r="G4515" i="1"/>
  <c r="F4515" i="1"/>
  <c r="F4517" i="1"/>
  <c r="G4517" i="1"/>
  <c r="G4519" i="1"/>
  <c r="F4519" i="1"/>
  <c r="G4521" i="1"/>
  <c r="F4521" i="1"/>
  <c r="G4523" i="1"/>
  <c r="F4523" i="1"/>
  <c r="G4525" i="1"/>
  <c r="F4525" i="1"/>
  <c r="G4527" i="1"/>
  <c r="F4527" i="1"/>
  <c r="F4529" i="1"/>
  <c r="G4529" i="1"/>
  <c r="G4531" i="1"/>
  <c r="F4531" i="1"/>
  <c r="G4533" i="1"/>
  <c r="F4533" i="1"/>
  <c r="G4535" i="1"/>
  <c r="F4535" i="1"/>
  <c r="G4537" i="1"/>
  <c r="F4537" i="1"/>
  <c r="G4539" i="1"/>
  <c r="F4539" i="1"/>
  <c r="G4541" i="1"/>
  <c r="F4541" i="1"/>
  <c r="F4543" i="1"/>
  <c r="G4543" i="1"/>
  <c r="G4545" i="1"/>
  <c r="F4545" i="1"/>
  <c r="G4547" i="1"/>
  <c r="F4547" i="1"/>
  <c r="G4549" i="1"/>
  <c r="F4549" i="1"/>
  <c r="G4551" i="1"/>
  <c r="F4551" i="1"/>
  <c r="G4553" i="1"/>
  <c r="F4553" i="1"/>
  <c r="G4555" i="1"/>
  <c r="F4555" i="1"/>
  <c r="G4557" i="1"/>
  <c r="F4557" i="1"/>
  <c r="G4559" i="1"/>
  <c r="F4559" i="1"/>
  <c r="G4561" i="1"/>
  <c r="F4561" i="1"/>
  <c r="G4563" i="1"/>
  <c r="F4563" i="1"/>
  <c r="G4565" i="1"/>
  <c r="F4565" i="1"/>
  <c r="G4567" i="1"/>
  <c r="F4567" i="1"/>
  <c r="G4569" i="1"/>
  <c r="F4569" i="1"/>
  <c r="G4571" i="1"/>
  <c r="F4571" i="1"/>
  <c r="G4573" i="1"/>
  <c r="F4573" i="1"/>
  <c r="G4575" i="1"/>
  <c r="F4575" i="1"/>
  <c r="G4577" i="1"/>
  <c r="F4577" i="1"/>
  <c r="G4579" i="1"/>
  <c r="F4579" i="1"/>
  <c r="G4581" i="1"/>
  <c r="F4581" i="1"/>
  <c r="G4583" i="1"/>
  <c r="F4583" i="1"/>
  <c r="G4585" i="1"/>
  <c r="F4585" i="1"/>
  <c r="G4587" i="1"/>
  <c r="F4587" i="1"/>
  <c r="G4589" i="1"/>
  <c r="F4589" i="1"/>
  <c r="G4591" i="1"/>
  <c r="F4591" i="1"/>
  <c r="F4593" i="1"/>
  <c r="G4593" i="1"/>
  <c r="G4595" i="1"/>
  <c r="F4595" i="1"/>
  <c r="G4597" i="1"/>
  <c r="F4597" i="1"/>
  <c r="G4599" i="1"/>
  <c r="F4599" i="1"/>
  <c r="G4601" i="1"/>
  <c r="F4601" i="1"/>
  <c r="G4603" i="1"/>
  <c r="F4603" i="1"/>
  <c r="G4605" i="1"/>
  <c r="F4605" i="1"/>
  <c r="G4607" i="1"/>
  <c r="F4607" i="1"/>
  <c r="G4609" i="1"/>
  <c r="F4609" i="1"/>
  <c r="G4611" i="1"/>
  <c r="F4611" i="1"/>
  <c r="G4613" i="1"/>
  <c r="F4613" i="1"/>
  <c r="G4615" i="1"/>
  <c r="F4615" i="1"/>
  <c r="G4617" i="1"/>
  <c r="F4617" i="1"/>
  <c r="G4619" i="1"/>
  <c r="F4619" i="1"/>
  <c r="G4621" i="1"/>
  <c r="F4621" i="1"/>
  <c r="G4623" i="1"/>
  <c r="F4623" i="1"/>
  <c r="G4625" i="1"/>
  <c r="F4625" i="1"/>
  <c r="G4627" i="1"/>
  <c r="F4627" i="1"/>
  <c r="G4629" i="1"/>
  <c r="F4629" i="1"/>
  <c r="G4631" i="1"/>
  <c r="F4631" i="1"/>
  <c r="G4633" i="1"/>
  <c r="F4633" i="1"/>
  <c r="G4635" i="1"/>
  <c r="F4635" i="1"/>
  <c r="G4637" i="1"/>
  <c r="F4637" i="1"/>
  <c r="G4639" i="1"/>
  <c r="F4639" i="1"/>
  <c r="G4641" i="1"/>
  <c r="F4641" i="1"/>
  <c r="G4643" i="1"/>
  <c r="F4643" i="1"/>
  <c r="F4645" i="1"/>
  <c r="G4645" i="1"/>
  <c r="G4647" i="1"/>
  <c r="F4647" i="1"/>
  <c r="G4649" i="1"/>
  <c r="F4649" i="1"/>
  <c r="G4651" i="1"/>
  <c r="F4651" i="1"/>
  <c r="G4653" i="1"/>
  <c r="F4653" i="1"/>
  <c r="G4655" i="1"/>
  <c r="F4655" i="1"/>
  <c r="F4657" i="1"/>
  <c r="G4657" i="1"/>
  <c r="G4659" i="1"/>
  <c r="F4659" i="1"/>
  <c r="G4661" i="1"/>
  <c r="F4661" i="1"/>
  <c r="G4663" i="1"/>
  <c r="F4663" i="1"/>
  <c r="G4665" i="1"/>
  <c r="F4665" i="1"/>
  <c r="G4667" i="1"/>
  <c r="F4667" i="1"/>
  <c r="G4669" i="1"/>
  <c r="F4669" i="1"/>
  <c r="G4671" i="1"/>
  <c r="F4671" i="1"/>
  <c r="G4673" i="1"/>
  <c r="F4673" i="1"/>
  <c r="G4675" i="1"/>
  <c r="F4675" i="1"/>
  <c r="G4677" i="1"/>
  <c r="F4677" i="1"/>
  <c r="G4679" i="1"/>
  <c r="F4679" i="1"/>
  <c r="G4681" i="1"/>
  <c r="F4681" i="1"/>
  <c r="G4683" i="1"/>
  <c r="F4683" i="1"/>
  <c r="G4685" i="1"/>
  <c r="F4685" i="1"/>
  <c r="G4687" i="1"/>
  <c r="F4687" i="1"/>
  <c r="G4689" i="1"/>
  <c r="F4689" i="1"/>
  <c r="G4691" i="1"/>
  <c r="F4691" i="1"/>
  <c r="G4693" i="1"/>
  <c r="F4693" i="1"/>
  <c r="G4695" i="1"/>
  <c r="F4695" i="1"/>
  <c r="G4697" i="1"/>
  <c r="F4697" i="1"/>
  <c r="G4699" i="1"/>
  <c r="F4699" i="1"/>
  <c r="F4701" i="1"/>
  <c r="G4701" i="1"/>
  <c r="G4703" i="1"/>
  <c r="F4703" i="1"/>
  <c r="G4705" i="1"/>
  <c r="F4705" i="1"/>
  <c r="G4707" i="1"/>
  <c r="F4707" i="1"/>
  <c r="G4709" i="1"/>
  <c r="F4709" i="1"/>
  <c r="G4711" i="1"/>
  <c r="F4711" i="1"/>
  <c r="G4713" i="1"/>
  <c r="F4713" i="1"/>
  <c r="G4715" i="1"/>
  <c r="F4715" i="1"/>
  <c r="F4717" i="1"/>
  <c r="G4717" i="1"/>
  <c r="G4719" i="1"/>
  <c r="F4719" i="1"/>
  <c r="G4721" i="1"/>
  <c r="F4721" i="1"/>
  <c r="G4723" i="1"/>
  <c r="F4723" i="1"/>
  <c r="G4725" i="1"/>
  <c r="F4725" i="1"/>
  <c r="G4727" i="1"/>
  <c r="F4727" i="1"/>
  <c r="G4729" i="1"/>
  <c r="F4729" i="1"/>
  <c r="G4731" i="1"/>
  <c r="F4731" i="1"/>
  <c r="G4733" i="1"/>
  <c r="F4733" i="1"/>
  <c r="G4735" i="1"/>
  <c r="F4735" i="1"/>
  <c r="G4737" i="1"/>
  <c r="F4737" i="1"/>
  <c r="G4739" i="1"/>
  <c r="F4739" i="1"/>
  <c r="G4741" i="1"/>
  <c r="F4741" i="1"/>
  <c r="G4743" i="1"/>
  <c r="F4743" i="1"/>
  <c r="G4745" i="1"/>
  <c r="F4745" i="1"/>
  <c r="G4747" i="1"/>
  <c r="F4747" i="1"/>
  <c r="G4749" i="1"/>
  <c r="F4749" i="1"/>
  <c r="G4751" i="1"/>
  <c r="F4751" i="1"/>
  <c r="G4753" i="1"/>
  <c r="F4753" i="1"/>
  <c r="G4755" i="1"/>
  <c r="F4755" i="1"/>
  <c r="G4757" i="1"/>
  <c r="F4757" i="1"/>
  <c r="G4759" i="1"/>
  <c r="F4759" i="1"/>
  <c r="G4761" i="1"/>
  <c r="F4761" i="1"/>
  <c r="G4763" i="1"/>
  <c r="F4763" i="1"/>
  <c r="G4765" i="1"/>
  <c r="F4765" i="1"/>
  <c r="G4767" i="1"/>
  <c r="F4767" i="1"/>
  <c r="F4769" i="1"/>
  <c r="G4769" i="1"/>
  <c r="G4771" i="1"/>
  <c r="F4771" i="1"/>
  <c r="G4773" i="1"/>
  <c r="F4773" i="1"/>
  <c r="G4775" i="1"/>
  <c r="F4775" i="1"/>
  <c r="G4777" i="1"/>
  <c r="F4777" i="1"/>
  <c r="G4779" i="1"/>
  <c r="F4779" i="1"/>
  <c r="G4781" i="1"/>
  <c r="F4781" i="1"/>
  <c r="G4783" i="1"/>
  <c r="F4783" i="1"/>
  <c r="F4785" i="1"/>
  <c r="G4785" i="1"/>
  <c r="G4787" i="1"/>
  <c r="F4787" i="1"/>
  <c r="G4789" i="1"/>
  <c r="F4789" i="1"/>
  <c r="G4791" i="1"/>
  <c r="F4791" i="1"/>
  <c r="G4793" i="1"/>
  <c r="F4793" i="1"/>
  <c r="G4795" i="1"/>
  <c r="F4795" i="1"/>
  <c r="G4797" i="1"/>
  <c r="F4797" i="1"/>
  <c r="G4799" i="1"/>
  <c r="F4799" i="1"/>
  <c r="G4801" i="1"/>
  <c r="F4801" i="1"/>
  <c r="G4803" i="1"/>
  <c r="F4803" i="1"/>
  <c r="G4805" i="1"/>
  <c r="F4805" i="1"/>
  <c r="G4807" i="1"/>
  <c r="F4807" i="1"/>
  <c r="G4809" i="1"/>
  <c r="F4809" i="1"/>
  <c r="G4811" i="1"/>
  <c r="F4811" i="1"/>
  <c r="G4813" i="1"/>
  <c r="F4813" i="1"/>
  <c r="G4815" i="1"/>
  <c r="F4815" i="1"/>
  <c r="G4817" i="1"/>
  <c r="F4817" i="1"/>
  <c r="G4819" i="1"/>
  <c r="F4819" i="1"/>
  <c r="G4821" i="1"/>
  <c r="F4821" i="1"/>
  <c r="G4823" i="1"/>
  <c r="F4823" i="1"/>
  <c r="G4825" i="1"/>
  <c r="F4825" i="1"/>
  <c r="G4827" i="1"/>
  <c r="F4827" i="1"/>
  <c r="G4829" i="1"/>
  <c r="F4829" i="1"/>
  <c r="G4831" i="1"/>
  <c r="F4831" i="1"/>
  <c r="G4833" i="1"/>
  <c r="F4833" i="1"/>
  <c r="G4835" i="1"/>
  <c r="F4835" i="1"/>
  <c r="F4837" i="1"/>
  <c r="G4837" i="1"/>
  <c r="G4839" i="1"/>
  <c r="F4839" i="1"/>
  <c r="G4841" i="1"/>
  <c r="F4841" i="1"/>
  <c r="G4843" i="1"/>
  <c r="F4843" i="1"/>
  <c r="G4845" i="1"/>
  <c r="F4845" i="1"/>
  <c r="G4847" i="1"/>
  <c r="F4847" i="1"/>
  <c r="G4849" i="1"/>
  <c r="F4849" i="1"/>
  <c r="G4851" i="1"/>
  <c r="F4851" i="1"/>
  <c r="F4853" i="1"/>
  <c r="G4853" i="1"/>
  <c r="G4855" i="1"/>
  <c r="F4855" i="1"/>
  <c r="G4857" i="1"/>
  <c r="F4857" i="1"/>
  <c r="G4859" i="1"/>
  <c r="F4859" i="1"/>
  <c r="G4861" i="1"/>
  <c r="F4861" i="1"/>
  <c r="G4863" i="1"/>
  <c r="F4863" i="1"/>
  <c r="G4865" i="1"/>
  <c r="F4865" i="1"/>
  <c r="G4867" i="1"/>
  <c r="F4867" i="1"/>
  <c r="G4869" i="1"/>
  <c r="F4869" i="1"/>
  <c r="F4871" i="1"/>
  <c r="G4871" i="1"/>
  <c r="G4873" i="1"/>
  <c r="F4873" i="1"/>
  <c r="G4875" i="1"/>
  <c r="F4875" i="1"/>
  <c r="G4877" i="1"/>
  <c r="F4877" i="1"/>
  <c r="G4879" i="1"/>
  <c r="F4879" i="1"/>
  <c r="G4881" i="1"/>
  <c r="F4881" i="1"/>
  <c r="G4883" i="1"/>
  <c r="F4883" i="1"/>
  <c r="G4885" i="1"/>
  <c r="F4885" i="1"/>
  <c r="G4887" i="1"/>
  <c r="F4887" i="1"/>
  <c r="G4889" i="1"/>
  <c r="F4889" i="1"/>
  <c r="G4891" i="1"/>
  <c r="F4891" i="1"/>
  <c r="F4893" i="1"/>
  <c r="G4893" i="1"/>
  <c r="G4895" i="1"/>
  <c r="F4895" i="1"/>
  <c r="G4897" i="1"/>
  <c r="F4897" i="1"/>
  <c r="G4899" i="1"/>
  <c r="F4899" i="1"/>
  <c r="G4901" i="1"/>
  <c r="F4901" i="1"/>
  <c r="G4903" i="1"/>
  <c r="F4903" i="1"/>
  <c r="G4905" i="1"/>
  <c r="F4905" i="1"/>
  <c r="G4907" i="1"/>
  <c r="F4907" i="1"/>
  <c r="G4909" i="1"/>
  <c r="F4909" i="1"/>
  <c r="G4911" i="1"/>
  <c r="F4911" i="1"/>
  <c r="G4913" i="1"/>
  <c r="F4913" i="1"/>
  <c r="G4915" i="1"/>
  <c r="F4915" i="1"/>
  <c r="G4917" i="1"/>
  <c r="F4917" i="1"/>
  <c r="F4919" i="1"/>
  <c r="G4919" i="1"/>
  <c r="G4921" i="1"/>
  <c r="F4921" i="1"/>
  <c r="G4923" i="1"/>
  <c r="F4923" i="1"/>
  <c r="G4925" i="1"/>
  <c r="F4925" i="1"/>
  <c r="G4927" i="1"/>
  <c r="F4927" i="1"/>
  <c r="G4929" i="1"/>
  <c r="F4929" i="1"/>
  <c r="G4931" i="1"/>
  <c r="F4931" i="1"/>
  <c r="G4933" i="1"/>
  <c r="F4933" i="1"/>
  <c r="G4935" i="1"/>
  <c r="F4935" i="1"/>
  <c r="G4937" i="1"/>
  <c r="F4937" i="1"/>
  <c r="G4939" i="1"/>
  <c r="F4939" i="1"/>
  <c r="G4941" i="1"/>
  <c r="F4941" i="1"/>
  <c r="G4943" i="1"/>
  <c r="F4943" i="1"/>
  <c r="G4945" i="1"/>
  <c r="F4945" i="1"/>
  <c r="G4947" i="1"/>
  <c r="F4947" i="1"/>
  <c r="G4949" i="1"/>
  <c r="F4949" i="1"/>
  <c r="G4951" i="1"/>
  <c r="F4951" i="1"/>
  <c r="G4953" i="1"/>
  <c r="F4953" i="1"/>
  <c r="G4955" i="1"/>
  <c r="F4955" i="1"/>
  <c r="G4957" i="1"/>
  <c r="F4957" i="1"/>
  <c r="G4959" i="1"/>
  <c r="F4959" i="1"/>
  <c r="G4961" i="1"/>
  <c r="F4961" i="1"/>
  <c r="G4963" i="1"/>
  <c r="F4963" i="1"/>
  <c r="G4965" i="1"/>
  <c r="F4965" i="1"/>
  <c r="G4967" i="1"/>
  <c r="F4967" i="1"/>
  <c r="G4969" i="1"/>
  <c r="F4969" i="1"/>
  <c r="G4971" i="1"/>
  <c r="F4971" i="1"/>
  <c r="G4973" i="1"/>
  <c r="F4973" i="1"/>
  <c r="G4975" i="1"/>
  <c r="F4975" i="1"/>
  <c r="G4977" i="1"/>
  <c r="F4977" i="1"/>
  <c r="G4979" i="1"/>
  <c r="F4979" i="1"/>
  <c r="G4981" i="1"/>
  <c r="F4981" i="1"/>
  <c r="G4983" i="1"/>
  <c r="F4983" i="1"/>
  <c r="G4985" i="1"/>
  <c r="F4985" i="1"/>
  <c r="G4987" i="1"/>
  <c r="F4987" i="1"/>
  <c r="G4989" i="1"/>
  <c r="F4989" i="1"/>
  <c r="G4991" i="1"/>
  <c r="F4991" i="1"/>
  <c r="G4993" i="1"/>
  <c r="F4993" i="1"/>
  <c r="G4995" i="1"/>
  <c r="F4995" i="1"/>
  <c r="G4997" i="1"/>
  <c r="F4997" i="1"/>
  <c r="G4999" i="1"/>
  <c r="F4999" i="1"/>
  <c r="G5001" i="1"/>
  <c r="F5001" i="1"/>
  <c r="G5003" i="1"/>
  <c r="F5003" i="1"/>
  <c r="G5005" i="1"/>
  <c r="F5005" i="1"/>
  <c r="G5007" i="1"/>
  <c r="F5007" i="1"/>
  <c r="G5009" i="1"/>
  <c r="F5009" i="1"/>
  <c r="G5011" i="1"/>
  <c r="F5011" i="1"/>
  <c r="G5013" i="1"/>
  <c r="F5013" i="1"/>
  <c r="G5015" i="1"/>
  <c r="F5015" i="1"/>
  <c r="G5017" i="1"/>
  <c r="F5017" i="1"/>
  <c r="G5019" i="1"/>
  <c r="F5019" i="1"/>
  <c r="F5021" i="1"/>
  <c r="G5021" i="1"/>
  <c r="G5023" i="1"/>
  <c r="F5023" i="1"/>
  <c r="G5025" i="1"/>
  <c r="F5025" i="1"/>
  <c r="G5027" i="1"/>
  <c r="F5027" i="1"/>
  <c r="G5029" i="1"/>
  <c r="F5029" i="1"/>
  <c r="G5031" i="1"/>
  <c r="F5031" i="1"/>
  <c r="G5033" i="1"/>
  <c r="F5033" i="1"/>
  <c r="G5035" i="1"/>
  <c r="F5035" i="1"/>
  <c r="G5037" i="1"/>
  <c r="F5037" i="1"/>
  <c r="G5039" i="1"/>
  <c r="F5039" i="1"/>
  <c r="G5041" i="1"/>
  <c r="F5041" i="1"/>
  <c r="G5043" i="1"/>
  <c r="F5043" i="1"/>
  <c r="G5045" i="1"/>
  <c r="F5045" i="1"/>
  <c r="G5047" i="1"/>
  <c r="F5047" i="1"/>
  <c r="G5049" i="1"/>
  <c r="F5049" i="1"/>
  <c r="G5051" i="1"/>
  <c r="F5051" i="1"/>
  <c r="G5053" i="1"/>
  <c r="F5053" i="1"/>
  <c r="G5055" i="1"/>
  <c r="F5055" i="1"/>
  <c r="G5057" i="1"/>
  <c r="F5057" i="1"/>
  <c r="G5059" i="1"/>
  <c r="F5059" i="1"/>
  <c r="G5061" i="1"/>
  <c r="F5061" i="1"/>
  <c r="G5063" i="1"/>
  <c r="F5063" i="1"/>
  <c r="G5065" i="1"/>
  <c r="F5065" i="1"/>
  <c r="G5067" i="1"/>
  <c r="F5067" i="1"/>
  <c r="G5069" i="1"/>
  <c r="F5069" i="1"/>
  <c r="G5071" i="1"/>
  <c r="F5071" i="1"/>
  <c r="F5073" i="1"/>
  <c r="G5073" i="1"/>
  <c r="G5075" i="1"/>
  <c r="F5075" i="1"/>
  <c r="G5077" i="1"/>
  <c r="F5077" i="1"/>
  <c r="G5079" i="1"/>
  <c r="F5079" i="1"/>
  <c r="G5081" i="1"/>
  <c r="F5081" i="1"/>
  <c r="G5083" i="1"/>
  <c r="F5083" i="1"/>
  <c r="G5085" i="1"/>
  <c r="F5085" i="1"/>
  <c r="G5087" i="1"/>
  <c r="F5087" i="1"/>
  <c r="G5089" i="1"/>
  <c r="F5089" i="1"/>
  <c r="G5091" i="1"/>
  <c r="F5091" i="1"/>
  <c r="G5093" i="1"/>
  <c r="F5093" i="1"/>
  <c r="G5095" i="1"/>
  <c r="F5095" i="1"/>
  <c r="G5097" i="1"/>
  <c r="F5097" i="1"/>
  <c r="G5099" i="1"/>
  <c r="F5099" i="1"/>
  <c r="G5101" i="1"/>
  <c r="F5101" i="1"/>
  <c r="G5103" i="1"/>
  <c r="F5103" i="1"/>
  <c r="G5105" i="1"/>
  <c r="F5105" i="1"/>
  <c r="G5107" i="1"/>
  <c r="F5107" i="1"/>
  <c r="G5109" i="1"/>
  <c r="F5109" i="1"/>
  <c r="G5111" i="1"/>
  <c r="F5111" i="1"/>
  <c r="G5113" i="1"/>
  <c r="F5113" i="1"/>
  <c r="G5115" i="1"/>
  <c r="F5115" i="1"/>
  <c r="G5117" i="1"/>
  <c r="F5117" i="1"/>
  <c r="G5119" i="1"/>
  <c r="F5119" i="1"/>
  <c r="G5121" i="1"/>
  <c r="F5121" i="1"/>
  <c r="G5123" i="1"/>
  <c r="F5123" i="1"/>
  <c r="G5125" i="1"/>
  <c r="F5125" i="1"/>
  <c r="G5127" i="1"/>
  <c r="F5127" i="1"/>
  <c r="G5129" i="1"/>
  <c r="F5129" i="1"/>
  <c r="G5131" i="1"/>
  <c r="F5131" i="1"/>
  <c r="G5133" i="1"/>
  <c r="F5133" i="1"/>
  <c r="G5135" i="1"/>
  <c r="F5135" i="1"/>
  <c r="G5137" i="1"/>
  <c r="F5137" i="1"/>
  <c r="G5139" i="1"/>
  <c r="F5139" i="1"/>
  <c r="G5141" i="1"/>
  <c r="F5141" i="1"/>
  <c r="G5143" i="1"/>
  <c r="F5143" i="1"/>
  <c r="G5145" i="1"/>
  <c r="F5145" i="1"/>
  <c r="G5147" i="1"/>
  <c r="F5147" i="1"/>
  <c r="F5149" i="1"/>
  <c r="G5149" i="1"/>
  <c r="G5151" i="1"/>
  <c r="F5151" i="1"/>
  <c r="G5153" i="1"/>
  <c r="F5153" i="1"/>
  <c r="G5155" i="1"/>
  <c r="F5155" i="1"/>
  <c r="G5157" i="1"/>
  <c r="F5157" i="1"/>
  <c r="G5159" i="1"/>
  <c r="F5159" i="1"/>
  <c r="G5161" i="1"/>
  <c r="F5161" i="1"/>
  <c r="G5163" i="1"/>
  <c r="F5163" i="1"/>
  <c r="G5165" i="1"/>
  <c r="F5165" i="1"/>
  <c r="G5167" i="1"/>
  <c r="F5167" i="1"/>
  <c r="G5169" i="1"/>
  <c r="F5169" i="1"/>
  <c r="G5171" i="1"/>
  <c r="F5171" i="1"/>
  <c r="G5173" i="1"/>
  <c r="F5173" i="1"/>
  <c r="F5175" i="1"/>
  <c r="G5175" i="1"/>
  <c r="G5177" i="1"/>
  <c r="F5177" i="1"/>
  <c r="G5179" i="1"/>
  <c r="F5179" i="1"/>
  <c r="G5181" i="1"/>
  <c r="F5181" i="1"/>
  <c r="G5183" i="1"/>
  <c r="F5183" i="1"/>
  <c r="G5185" i="1"/>
  <c r="F5185" i="1"/>
  <c r="G5187" i="1"/>
  <c r="F5187" i="1"/>
  <c r="G5189" i="1"/>
  <c r="F5189" i="1"/>
  <c r="G5191" i="1"/>
  <c r="F5191" i="1"/>
  <c r="G5193" i="1"/>
  <c r="F5193" i="1"/>
  <c r="G5195" i="1"/>
  <c r="F5195" i="1"/>
  <c r="G5197" i="1"/>
  <c r="F5197" i="1"/>
  <c r="G5199" i="1"/>
  <c r="F5199" i="1"/>
  <c r="G5201" i="1"/>
  <c r="F5201" i="1"/>
  <c r="G5203" i="1"/>
  <c r="F5203" i="1"/>
  <c r="G5205" i="1"/>
  <c r="F5205" i="1"/>
  <c r="G5207" i="1"/>
  <c r="F5207" i="1"/>
  <c r="G5209" i="1"/>
  <c r="F5209" i="1"/>
  <c r="G5211" i="1"/>
  <c r="F5211" i="1"/>
  <c r="G5213" i="1"/>
  <c r="F5213" i="1"/>
  <c r="G5215" i="1"/>
  <c r="F5215" i="1"/>
  <c r="G5217" i="1"/>
  <c r="F5217" i="1"/>
  <c r="G5219" i="1"/>
  <c r="F5219" i="1"/>
  <c r="G5221" i="1"/>
  <c r="F5221" i="1"/>
  <c r="G5223" i="1"/>
  <c r="F5223" i="1"/>
  <c r="F5225" i="1"/>
  <c r="G5225" i="1"/>
  <c r="G5227" i="1"/>
  <c r="F5227" i="1"/>
  <c r="G5229" i="1"/>
  <c r="F5229" i="1"/>
  <c r="G5231" i="1"/>
  <c r="F5231" i="1"/>
  <c r="G5233" i="1"/>
  <c r="F5233" i="1"/>
  <c r="G5235" i="1"/>
  <c r="F5235" i="1"/>
  <c r="G5237" i="1"/>
  <c r="F5237" i="1"/>
  <c r="G5239" i="1"/>
  <c r="F5239" i="1"/>
  <c r="G5241" i="1"/>
  <c r="F5241" i="1"/>
  <c r="G5243" i="1"/>
  <c r="F5243" i="1"/>
  <c r="G5245" i="1"/>
  <c r="F5245" i="1"/>
  <c r="G5247" i="1"/>
  <c r="F5247" i="1"/>
  <c r="G5249" i="1"/>
  <c r="F5249" i="1"/>
  <c r="G5251" i="1"/>
  <c r="F5251" i="1"/>
  <c r="G5253" i="1"/>
  <c r="F5253" i="1"/>
  <c r="G5255" i="1"/>
  <c r="F5255" i="1"/>
  <c r="G5257" i="1"/>
  <c r="F5257" i="1"/>
  <c r="G5259" i="1"/>
  <c r="F5259" i="1"/>
  <c r="G5261" i="1"/>
  <c r="F5261" i="1"/>
  <c r="G5263" i="1"/>
  <c r="F5263" i="1"/>
  <c r="G5265" i="1"/>
  <c r="F5265" i="1"/>
  <c r="G5267" i="1"/>
  <c r="F5267" i="1"/>
  <c r="G5269" i="1"/>
  <c r="F5269" i="1"/>
  <c r="G5271" i="1"/>
  <c r="F5271" i="1"/>
  <c r="G5273" i="1"/>
  <c r="F5273" i="1"/>
  <c r="G5275" i="1"/>
  <c r="F5275" i="1"/>
  <c r="G5277" i="1"/>
  <c r="F5277" i="1"/>
  <c r="G5279" i="1"/>
  <c r="F5279" i="1"/>
  <c r="G5281" i="1"/>
  <c r="F5281" i="1"/>
  <c r="G5283" i="1"/>
  <c r="F5283" i="1"/>
  <c r="G5285" i="1"/>
  <c r="F5285" i="1"/>
  <c r="G5287" i="1"/>
  <c r="F5287" i="1"/>
  <c r="F5289" i="1"/>
  <c r="G5289" i="1"/>
  <c r="G5291" i="1"/>
  <c r="F5291" i="1"/>
  <c r="G5293" i="1"/>
  <c r="F5293" i="1"/>
  <c r="G5295" i="1"/>
  <c r="F5295" i="1"/>
  <c r="G5297" i="1"/>
  <c r="F5297" i="1"/>
  <c r="G5299" i="1"/>
  <c r="F5299" i="1"/>
  <c r="G5301" i="1"/>
  <c r="F5301" i="1"/>
  <c r="G5303" i="1"/>
  <c r="F5303" i="1"/>
  <c r="G5305" i="1"/>
  <c r="F5305" i="1"/>
  <c r="G5307" i="1"/>
  <c r="F5307" i="1"/>
  <c r="G5309" i="1"/>
  <c r="F5309" i="1"/>
  <c r="F5311" i="1"/>
  <c r="G5311" i="1"/>
  <c r="G5313" i="1"/>
  <c r="F5313" i="1"/>
  <c r="G5315" i="1"/>
  <c r="F5315" i="1"/>
  <c r="G5317" i="1"/>
  <c r="F5317" i="1"/>
  <c r="G5319" i="1"/>
  <c r="F5319" i="1"/>
  <c r="G5321" i="1"/>
  <c r="F5321" i="1"/>
  <c r="G5323" i="1"/>
  <c r="F5323" i="1"/>
  <c r="G5325" i="1"/>
  <c r="F5325" i="1"/>
  <c r="G5327" i="1"/>
  <c r="F5327" i="1"/>
  <c r="G5329" i="1"/>
  <c r="F5329" i="1"/>
  <c r="G5331" i="1"/>
  <c r="F5331" i="1"/>
  <c r="G5333" i="1"/>
  <c r="F5333" i="1"/>
  <c r="G5335" i="1"/>
  <c r="F5335" i="1"/>
  <c r="G5337" i="1"/>
  <c r="F5337" i="1"/>
  <c r="G5339" i="1"/>
  <c r="F5339" i="1"/>
  <c r="G5341" i="1"/>
  <c r="F5341" i="1"/>
  <c r="G5343" i="1"/>
  <c r="F5343" i="1"/>
  <c r="G5345" i="1"/>
  <c r="F5345" i="1"/>
  <c r="G5347" i="1"/>
  <c r="F5347" i="1"/>
  <c r="G5349" i="1"/>
  <c r="F5349" i="1"/>
  <c r="G5351" i="1"/>
  <c r="F5351" i="1"/>
  <c r="F5353" i="1"/>
  <c r="G5353" i="1"/>
  <c r="G5355" i="1"/>
  <c r="F5355" i="1"/>
  <c r="G5357" i="1"/>
  <c r="F5357" i="1"/>
  <c r="G5359" i="1"/>
  <c r="F5359" i="1"/>
  <c r="G5361" i="1"/>
  <c r="F5361" i="1"/>
  <c r="G5363" i="1"/>
  <c r="F5363" i="1"/>
  <c r="G5365" i="1"/>
  <c r="F5365" i="1"/>
  <c r="G5367" i="1"/>
  <c r="F5367" i="1"/>
  <c r="G5369" i="1"/>
  <c r="F5369" i="1"/>
  <c r="G5371" i="1"/>
  <c r="F5371" i="1"/>
  <c r="G5373" i="1"/>
  <c r="F5373" i="1"/>
  <c r="G5375" i="1"/>
  <c r="F5375" i="1"/>
  <c r="G5377" i="1"/>
  <c r="F5377" i="1"/>
  <c r="G5379" i="1"/>
  <c r="F5379" i="1"/>
  <c r="G5381" i="1"/>
  <c r="F5381" i="1"/>
  <c r="G5383" i="1"/>
  <c r="F5383" i="1"/>
  <c r="G5385" i="1"/>
  <c r="F5385" i="1"/>
  <c r="G5387" i="1"/>
  <c r="F5387" i="1"/>
  <c r="G5389" i="1"/>
  <c r="F5389" i="1"/>
  <c r="G5391" i="1"/>
  <c r="F5391" i="1"/>
  <c r="F5393" i="1"/>
  <c r="G5393" i="1"/>
  <c r="G5395" i="1"/>
  <c r="F5395" i="1"/>
  <c r="G5397" i="1"/>
  <c r="F5397" i="1"/>
  <c r="G5399" i="1"/>
  <c r="F5399" i="1"/>
  <c r="G5401" i="1"/>
  <c r="F5401" i="1"/>
  <c r="G5403" i="1"/>
  <c r="F5403" i="1"/>
  <c r="G5405" i="1"/>
  <c r="F5405" i="1"/>
  <c r="G5407" i="1"/>
  <c r="F5407" i="1"/>
  <c r="G5409" i="1"/>
  <c r="F5409" i="1"/>
  <c r="F5411" i="1"/>
  <c r="G5411" i="1"/>
  <c r="G5413" i="1"/>
  <c r="F5413" i="1"/>
  <c r="G5415" i="1"/>
  <c r="F5415" i="1"/>
  <c r="G5417" i="1"/>
  <c r="F5417" i="1"/>
  <c r="G5419" i="1"/>
  <c r="F5419" i="1"/>
  <c r="G5421" i="1"/>
  <c r="F5421" i="1"/>
  <c r="G5423" i="1"/>
  <c r="F5423" i="1"/>
  <c r="G5425" i="1"/>
  <c r="F5425" i="1"/>
  <c r="G5427" i="1"/>
  <c r="F5427" i="1"/>
  <c r="G5429" i="1"/>
  <c r="F5429" i="1"/>
  <c r="G5431" i="1"/>
  <c r="F5431" i="1"/>
  <c r="G5433" i="1"/>
  <c r="F5433" i="1"/>
  <c r="G5435" i="1"/>
  <c r="F5435" i="1"/>
  <c r="G5437" i="1"/>
  <c r="F5437" i="1"/>
  <c r="G5439" i="1"/>
  <c r="F5439" i="1"/>
  <c r="G5441" i="1"/>
  <c r="F5441" i="1"/>
  <c r="G5443" i="1"/>
  <c r="F5443" i="1"/>
  <c r="G5445" i="1"/>
  <c r="F5445" i="1"/>
  <c r="G5447" i="1"/>
  <c r="F5447" i="1"/>
  <c r="G5449" i="1"/>
  <c r="F5449" i="1"/>
  <c r="G5451" i="1"/>
  <c r="F5451" i="1"/>
  <c r="G5453" i="1"/>
  <c r="F5453" i="1"/>
  <c r="G5455" i="1"/>
  <c r="F5455" i="1"/>
  <c r="G5457" i="1"/>
  <c r="F5457" i="1"/>
  <c r="G5459" i="1"/>
  <c r="F5459" i="1"/>
  <c r="G5461" i="1"/>
  <c r="F5461" i="1"/>
  <c r="G5463" i="1"/>
  <c r="F5463" i="1"/>
  <c r="G5465" i="1"/>
  <c r="F5465" i="1"/>
  <c r="G5467" i="1"/>
  <c r="F5467" i="1"/>
  <c r="G5469" i="1"/>
  <c r="F5469" i="1"/>
  <c r="G5471" i="1"/>
  <c r="F5471" i="1"/>
  <c r="G5473" i="1"/>
  <c r="F5473" i="1"/>
  <c r="G5475" i="1"/>
  <c r="F5475" i="1"/>
  <c r="G5477" i="1"/>
  <c r="F5477" i="1"/>
  <c r="G5479" i="1"/>
  <c r="F5479" i="1"/>
  <c r="F5481" i="1"/>
  <c r="G5481" i="1"/>
  <c r="G5483" i="1"/>
  <c r="F5483" i="1"/>
  <c r="G5485" i="1"/>
  <c r="F5485" i="1"/>
  <c r="G5487" i="1"/>
  <c r="F5487" i="1"/>
  <c r="G5489" i="1"/>
  <c r="F5489" i="1"/>
  <c r="G5491" i="1"/>
  <c r="F5491" i="1"/>
  <c r="G5493" i="1"/>
  <c r="F5493" i="1"/>
  <c r="G5495" i="1"/>
  <c r="F5495" i="1"/>
  <c r="G5497" i="1"/>
  <c r="F5497" i="1"/>
  <c r="G5499" i="1"/>
  <c r="F5499" i="1"/>
  <c r="G5501" i="1"/>
  <c r="F5501" i="1"/>
  <c r="G5503" i="1"/>
  <c r="F5503" i="1"/>
  <c r="G5505" i="1"/>
  <c r="F5505" i="1"/>
  <c r="G5507" i="1"/>
  <c r="F5507" i="1"/>
  <c r="G5509" i="1"/>
  <c r="F5509" i="1"/>
  <c r="G5511" i="1"/>
  <c r="F5511" i="1"/>
  <c r="G5513" i="1"/>
  <c r="F5513" i="1"/>
  <c r="G5515" i="1"/>
  <c r="F5515" i="1"/>
  <c r="G5517" i="1"/>
  <c r="F5517" i="1"/>
  <c r="G5519" i="1"/>
  <c r="F5519" i="1"/>
  <c r="G5521" i="1"/>
  <c r="F5521" i="1"/>
  <c r="G5523" i="1"/>
  <c r="F5523" i="1"/>
  <c r="G5525" i="1"/>
  <c r="F5525" i="1"/>
  <c r="G5527" i="1"/>
  <c r="F5527" i="1"/>
  <c r="G5529" i="1"/>
  <c r="F5529" i="1"/>
  <c r="G5531" i="1"/>
  <c r="F5531" i="1"/>
  <c r="G5533" i="1"/>
  <c r="F5533" i="1"/>
  <c r="G5535" i="1"/>
  <c r="F5535" i="1"/>
  <c r="G5537" i="1"/>
  <c r="F5537" i="1"/>
  <c r="G5539" i="1"/>
  <c r="F5539" i="1"/>
  <c r="G5541" i="1"/>
  <c r="F5541" i="1"/>
  <c r="G5543" i="1"/>
  <c r="F5543" i="1"/>
  <c r="G5545" i="1"/>
  <c r="F5545" i="1"/>
  <c r="G5547" i="1"/>
  <c r="F5547" i="1"/>
  <c r="G5549" i="1"/>
  <c r="F5549" i="1"/>
  <c r="G5551" i="1"/>
  <c r="F5551" i="1"/>
  <c r="G5553" i="1"/>
  <c r="F5553" i="1"/>
  <c r="G5555" i="1"/>
  <c r="F5555" i="1"/>
  <c r="G5557" i="1"/>
  <c r="F5557" i="1"/>
  <c r="G5559" i="1"/>
  <c r="F5559" i="1"/>
  <c r="G5561" i="1"/>
  <c r="F5561" i="1"/>
  <c r="G5563" i="1"/>
  <c r="F5563" i="1"/>
  <c r="G5565" i="1"/>
  <c r="F5565" i="1"/>
  <c r="G5567" i="1"/>
  <c r="F5567" i="1"/>
  <c r="G5569" i="1"/>
  <c r="F5569" i="1"/>
  <c r="G5571" i="1"/>
  <c r="F5571" i="1"/>
  <c r="G5573" i="1"/>
  <c r="F5573" i="1"/>
  <c r="G5575" i="1"/>
  <c r="F5575" i="1"/>
  <c r="G5577" i="1"/>
  <c r="F5577" i="1"/>
  <c r="G5579" i="1"/>
  <c r="F5579" i="1"/>
  <c r="G5581" i="1"/>
  <c r="F5581" i="1"/>
  <c r="G5583" i="1"/>
  <c r="F5583" i="1"/>
  <c r="G5585" i="1"/>
  <c r="F5585" i="1"/>
  <c r="G5587" i="1"/>
  <c r="F5587" i="1"/>
  <c r="G5589" i="1"/>
  <c r="F5589" i="1"/>
  <c r="G5591" i="1"/>
  <c r="F5591" i="1"/>
  <c r="G5593" i="1"/>
  <c r="F5593" i="1"/>
  <c r="G5595" i="1"/>
  <c r="F5595" i="1"/>
  <c r="G5597" i="1"/>
  <c r="F5597" i="1"/>
  <c r="G5599" i="1"/>
  <c r="F5599" i="1"/>
  <c r="G5601" i="1"/>
  <c r="F5601" i="1"/>
  <c r="G5603" i="1"/>
  <c r="F5603" i="1"/>
  <c r="G5605" i="1"/>
  <c r="F5605" i="1"/>
  <c r="G5607" i="1"/>
  <c r="F5607" i="1"/>
  <c r="G5609" i="1"/>
  <c r="F5609" i="1"/>
  <c r="G5611" i="1"/>
  <c r="F5611" i="1"/>
  <c r="G5613" i="1"/>
  <c r="F5613" i="1"/>
  <c r="G5615" i="1"/>
  <c r="F5615" i="1"/>
  <c r="G5617" i="1"/>
  <c r="F5617" i="1"/>
  <c r="G5619" i="1"/>
  <c r="F5619" i="1"/>
  <c r="F5621" i="1"/>
  <c r="G5621" i="1"/>
  <c r="G5623" i="1"/>
  <c r="F5623" i="1"/>
  <c r="G5625" i="1"/>
  <c r="F5625" i="1"/>
  <c r="G5627" i="1"/>
  <c r="F5627" i="1"/>
  <c r="G5629" i="1"/>
  <c r="F5629" i="1"/>
  <c r="G5631" i="1"/>
  <c r="F5631" i="1"/>
  <c r="G5633" i="1"/>
  <c r="F5633" i="1"/>
  <c r="G5635" i="1"/>
  <c r="F5635" i="1"/>
  <c r="G5637" i="1"/>
  <c r="F5637" i="1"/>
  <c r="G5639" i="1"/>
  <c r="F5639" i="1"/>
  <c r="G5641" i="1"/>
  <c r="F5641" i="1"/>
  <c r="G5643" i="1"/>
  <c r="F5643" i="1"/>
  <c r="G5645" i="1"/>
  <c r="F5645" i="1"/>
  <c r="G5647" i="1"/>
  <c r="F5647" i="1"/>
  <c r="G5649" i="1"/>
  <c r="F5649" i="1"/>
  <c r="G5651" i="1"/>
  <c r="F5651" i="1"/>
  <c r="G5653" i="1"/>
  <c r="F5653" i="1"/>
  <c r="G5655" i="1"/>
  <c r="F5655" i="1"/>
  <c r="G5657" i="1"/>
  <c r="F5657" i="1"/>
  <c r="G5659" i="1"/>
  <c r="F5659" i="1"/>
  <c r="G5661" i="1"/>
  <c r="F5661" i="1"/>
  <c r="G5663" i="1"/>
  <c r="F5663" i="1"/>
  <c r="G5665" i="1"/>
  <c r="F5665" i="1"/>
  <c r="G5667" i="1"/>
  <c r="F5667" i="1"/>
  <c r="G5669" i="1"/>
  <c r="F5669" i="1"/>
  <c r="G5671" i="1"/>
  <c r="F5671" i="1"/>
  <c r="F5673" i="1"/>
  <c r="G5673" i="1"/>
  <c r="G5675" i="1"/>
  <c r="F5675" i="1"/>
  <c r="G5677" i="1"/>
  <c r="F5677" i="1"/>
  <c r="G5679" i="1"/>
  <c r="F5679" i="1"/>
  <c r="G5681" i="1"/>
  <c r="F5681" i="1"/>
  <c r="G5683" i="1"/>
  <c r="F5683" i="1"/>
  <c r="G5685" i="1"/>
  <c r="F5685" i="1"/>
  <c r="G5687" i="1"/>
  <c r="F5687" i="1"/>
  <c r="G5689" i="1"/>
  <c r="F5689" i="1"/>
  <c r="G5691" i="1"/>
  <c r="F5691" i="1"/>
  <c r="G5693" i="1"/>
  <c r="F5693" i="1"/>
  <c r="G5695" i="1"/>
  <c r="F5695" i="1"/>
  <c r="G5697" i="1"/>
  <c r="F5697" i="1"/>
  <c r="G5699" i="1"/>
  <c r="F5699" i="1"/>
  <c r="G5701" i="1"/>
  <c r="F5701" i="1"/>
  <c r="G5703" i="1"/>
  <c r="F5703" i="1"/>
  <c r="G5705" i="1"/>
  <c r="F5705" i="1"/>
  <c r="G5707" i="1"/>
  <c r="F5707" i="1"/>
  <c r="G5709" i="1"/>
  <c r="F5709" i="1"/>
  <c r="G5711" i="1"/>
  <c r="F5711" i="1"/>
  <c r="G5713" i="1"/>
  <c r="F5713" i="1"/>
  <c r="G5715" i="1"/>
  <c r="F5715" i="1"/>
  <c r="G5717" i="1"/>
  <c r="F5717" i="1"/>
  <c r="G5719" i="1"/>
  <c r="F5719" i="1"/>
  <c r="G5721" i="1"/>
  <c r="F5721" i="1"/>
  <c r="G5723" i="1"/>
  <c r="F5723" i="1"/>
  <c r="G5725" i="1"/>
  <c r="F5725" i="1"/>
  <c r="G5727" i="1"/>
  <c r="F5727" i="1"/>
  <c r="G5729" i="1"/>
  <c r="F5729" i="1"/>
  <c r="G5731" i="1"/>
  <c r="F5731" i="1"/>
  <c r="G5733" i="1"/>
  <c r="F5733" i="1"/>
  <c r="G5735" i="1"/>
  <c r="F5735" i="1"/>
  <c r="G5737" i="1"/>
  <c r="F5737" i="1"/>
  <c r="G5739" i="1"/>
  <c r="F5739" i="1"/>
  <c r="G5741" i="1"/>
  <c r="F5741" i="1"/>
  <c r="G5743" i="1"/>
  <c r="F5743" i="1"/>
  <c r="G5745" i="1"/>
  <c r="F5745" i="1"/>
  <c r="G5747" i="1"/>
  <c r="F5747" i="1"/>
  <c r="G5749" i="1"/>
  <c r="F5749" i="1"/>
  <c r="G5751" i="1"/>
  <c r="F5751" i="1"/>
  <c r="G5753" i="1"/>
  <c r="F5753" i="1"/>
  <c r="G5755" i="1"/>
  <c r="F5755" i="1"/>
  <c r="G5757" i="1"/>
  <c r="F5757" i="1"/>
  <c r="G5759" i="1"/>
  <c r="F5759" i="1"/>
  <c r="G5761" i="1"/>
  <c r="F5761" i="1"/>
  <c r="G5763" i="1"/>
  <c r="F5763" i="1"/>
  <c r="G5765" i="1"/>
  <c r="F5765" i="1"/>
  <c r="G5767" i="1"/>
  <c r="F5767" i="1"/>
  <c r="F5769" i="1"/>
  <c r="G5769" i="1"/>
  <c r="G5771" i="1"/>
  <c r="F5771" i="1"/>
  <c r="G5773" i="1"/>
  <c r="F5773" i="1"/>
  <c r="G5775" i="1"/>
  <c r="F5775" i="1"/>
  <c r="G5777" i="1"/>
  <c r="F5777" i="1"/>
  <c r="G5779" i="1"/>
  <c r="F5779" i="1"/>
  <c r="G5781" i="1"/>
  <c r="F5781" i="1"/>
  <c r="G5783" i="1"/>
  <c r="F5783" i="1"/>
  <c r="G5785" i="1"/>
  <c r="F5785" i="1"/>
  <c r="G5787" i="1"/>
  <c r="F5787" i="1"/>
  <c r="G5789" i="1"/>
  <c r="F5789" i="1"/>
  <c r="G5791" i="1"/>
  <c r="F5791" i="1"/>
  <c r="G5793" i="1"/>
  <c r="F5793" i="1"/>
  <c r="G5795" i="1"/>
  <c r="F5795" i="1"/>
  <c r="G5797" i="1"/>
  <c r="F5797" i="1"/>
  <c r="G5799" i="1"/>
  <c r="F5799" i="1"/>
  <c r="G5801" i="1"/>
  <c r="F5801" i="1"/>
  <c r="G5803" i="1"/>
  <c r="F5803" i="1"/>
  <c r="G5805" i="1"/>
  <c r="F5805" i="1"/>
  <c r="G5807" i="1"/>
  <c r="F5807" i="1"/>
  <c r="G5809" i="1"/>
  <c r="F5809" i="1"/>
  <c r="G5811" i="1"/>
  <c r="F5811" i="1"/>
  <c r="G5813" i="1"/>
  <c r="F5813" i="1"/>
  <c r="G5815" i="1"/>
  <c r="F5815" i="1"/>
  <c r="G5817" i="1"/>
  <c r="F5817" i="1"/>
  <c r="G5819" i="1"/>
  <c r="F5819" i="1"/>
  <c r="G5821" i="1"/>
  <c r="F5821" i="1"/>
  <c r="G5823" i="1"/>
  <c r="F5823" i="1"/>
  <c r="G5825" i="1"/>
  <c r="F5825" i="1"/>
  <c r="G5827" i="1"/>
  <c r="F5827" i="1"/>
  <c r="G5829" i="1"/>
  <c r="F5829" i="1"/>
  <c r="G5831" i="1"/>
  <c r="F5831" i="1"/>
  <c r="G5833" i="1"/>
  <c r="F5833" i="1"/>
  <c r="G5835" i="1"/>
  <c r="F5835" i="1"/>
  <c r="G5837" i="1"/>
  <c r="F5837" i="1"/>
  <c r="G5839" i="1"/>
  <c r="F5839" i="1"/>
  <c r="G5841" i="1"/>
  <c r="F5841" i="1"/>
  <c r="G5843" i="1"/>
  <c r="F5843" i="1"/>
  <c r="G5845" i="1"/>
  <c r="F5845" i="1"/>
  <c r="G5847" i="1"/>
  <c r="F5847" i="1"/>
  <c r="G5849" i="1"/>
  <c r="F5849" i="1"/>
  <c r="G5851" i="1"/>
  <c r="F5851" i="1"/>
  <c r="G5853" i="1"/>
  <c r="F5853" i="1"/>
  <c r="G5855" i="1"/>
  <c r="F5855" i="1"/>
  <c r="G5857" i="1"/>
  <c r="F5857" i="1"/>
  <c r="G5859" i="1"/>
  <c r="F5859" i="1"/>
  <c r="G5861" i="1"/>
  <c r="F5861" i="1"/>
  <c r="G5863" i="1"/>
  <c r="F5863" i="1"/>
  <c r="G5865" i="1"/>
  <c r="F5865" i="1"/>
  <c r="G5867" i="1"/>
  <c r="F5867" i="1"/>
  <c r="G5869" i="1"/>
  <c r="F5869" i="1"/>
  <c r="G5871" i="1"/>
  <c r="F5871" i="1"/>
  <c r="G5873" i="1"/>
  <c r="F5873" i="1"/>
  <c r="G5875" i="1"/>
  <c r="F5875" i="1"/>
  <c r="G5877" i="1"/>
  <c r="F5877" i="1"/>
  <c r="G5879" i="1"/>
  <c r="F5879" i="1"/>
  <c r="G5881" i="1"/>
  <c r="F5881" i="1"/>
  <c r="G5883" i="1"/>
  <c r="F5883" i="1"/>
  <c r="G5885" i="1"/>
  <c r="F5885" i="1"/>
  <c r="G5887" i="1"/>
  <c r="F5887" i="1"/>
  <c r="G5889" i="1"/>
  <c r="F5889" i="1"/>
  <c r="G5891" i="1"/>
  <c r="F5891" i="1"/>
  <c r="G5893" i="1"/>
  <c r="F5893" i="1"/>
  <c r="G5895" i="1"/>
  <c r="F5895" i="1"/>
  <c r="G5897" i="1"/>
  <c r="F5897" i="1"/>
  <c r="G5899" i="1"/>
  <c r="F5899" i="1"/>
  <c r="G5901" i="1"/>
  <c r="F5901" i="1"/>
  <c r="G5903" i="1"/>
  <c r="F5903" i="1"/>
  <c r="G5905" i="1"/>
  <c r="F5905" i="1"/>
  <c r="G5907" i="1"/>
  <c r="F5907" i="1"/>
  <c r="F5909" i="1"/>
  <c r="G5909" i="1"/>
  <c r="G5911" i="1"/>
  <c r="F5911" i="1"/>
  <c r="G5913" i="1"/>
  <c r="F5913" i="1"/>
  <c r="G5915" i="1"/>
  <c r="F5915" i="1"/>
  <c r="G5917" i="1"/>
  <c r="F5917" i="1"/>
  <c r="G5919" i="1"/>
  <c r="F5919" i="1"/>
  <c r="G5921" i="1"/>
  <c r="F5921" i="1"/>
  <c r="G5923" i="1"/>
  <c r="F5923" i="1"/>
  <c r="G5925" i="1"/>
  <c r="F5925" i="1"/>
  <c r="G5927" i="1"/>
  <c r="F5927" i="1"/>
  <c r="G5929" i="1"/>
  <c r="F5929" i="1"/>
  <c r="G5931" i="1"/>
  <c r="F5931" i="1"/>
  <c r="G5933" i="1"/>
  <c r="F5933" i="1"/>
  <c r="G5935" i="1"/>
  <c r="F5935" i="1"/>
  <c r="G5937" i="1"/>
  <c r="F5937" i="1"/>
  <c r="G5939" i="1"/>
  <c r="F5939" i="1"/>
  <c r="G5941" i="1"/>
  <c r="F5941" i="1"/>
  <c r="G5943" i="1"/>
  <c r="F5943" i="1"/>
  <c r="G5945" i="1"/>
  <c r="F5945" i="1"/>
  <c r="G5947" i="1"/>
  <c r="F5947" i="1"/>
  <c r="G5949" i="1"/>
  <c r="F5949" i="1"/>
  <c r="G5951" i="1"/>
  <c r="F5951" i="1"/>
  <c r="G5953" i="1"/>
  <c r="F5953" i="1"/>
  <c r="F5955" i="1"/>
  <c r="G5955" i="1"/>
  <c r="G5957" i="1"/>
  <c r="F5957" i="1"/>
  <c r="G5959" i="1"/>
  <c r="F5959" i="1"/>
  <c r="G5961" i="1"/>
  <c r="F5961" i="1"/>
  <c r="G5963" i="1"/>
  <c r="F5963" i="1"/>
  <c r="G5965" i="1"/>
  <c r="F5965" i="1"/>
  <c r="G5967" i="1"/>
  <c r="F5967" i="1"/>
  <c r="G5969" i="1"/>
  <c r="F5969" i="1"/>
  <c r="G5971" i="1"/>
  <c r="F5971" i="1"/>
  <c r="G5973" i="1"/>
  <c r="F5973" i="1"/>
  <c r="G5975" i="1"/>
  <c r="F5975" i="1"/>
  <c r="G5977" i="1"/>
  <c r="F5977" i="1"/>
  <c r="G5979" i="1"/>
  <c r="F5979" i="1"/>
  <c r="G5981" i="1"/>
  <c r="F5981" i="1"/>
  <c r="G5983" i="1"/>
  <c r="F5983" i="1"/>
  <c r="G5985" i="1"/>
  <c r="F5985" i="1"/>
  <c r="G5987" i="1"/>
  <c r="F5987" i="1"/>
  <c r="G5989" i="1"/>
  <c r="F5989" i="1"/>
  <c r="G5991" i="1"/>
  <c r="F5991" i="1"/>
  <c r="G5993" i="1"/>
  <c r="F5993" i="1"/>
  <c r="G5995" i="1"/>
  <c r="F5995" i="1"/>
  <c r="G5997" i="1"/>
  <c r="F5997" i="1"/>
  <c r="G5999" i="1"/>
  <c r="F5999" i="1"/>
  <c r="G6001" i="1"/>
  <c r="F6001" i="1"/>
  <c r="G6003" i="1"/>
  <c r="F6003" i="1"/>
  <c r="G6005" i="1"/>
  <c r="F6005" i="1"/>
  <c r="G6007" i="1"/>
  <c r="F6007" i="1"/>
  <c r="G6009" i="1"/>
  <c r="F6009" i="1"/>
  <c r="G6011" i="1"/>
  <c r="F6011" i="1"/>
  <c r="G6013" i="1"/>
  <c r="F6013" i="1"/>
  <c r="G6015" i="1"/>
  <c r="F6015" i="1"/>
  <c r="G6017" i="1"/>
  <c r="F6017" i="1"/>
  <c r="G6019" i="1"/>
  <c r="F6019" i="1"/>
  <c r="G6021" i="1"/>
  <c r="F6021" i="1"/>
  <c r="G6023" i="1"/>
  <c r="F6023" i="1"/>
  <c r="G6025" i="1"/>
  <c r="F6025" i="1"/>
  <c r="G6027" i="1"/>
  <c r="F6027" i="1"/>
  <c r="G6029" i="1"/>
  <c r="F6029" i="1"/>
  <c r="G6031" i="1"/>
  <c r="F6031" i="1"/>
  <c r="G6033" i="1"/>
  <c r="F6033" i="1"/>
  <c r="G6035" i="1"/>
  <c r="F6035" i="1"/>
  <c r="G6037" i="1"/>
  <c r="F6037" i="1"/>
  <c r="G6039" i="1"/>
  <c r="F6039" i="1"/>
  <c r="G6041" i="1"/>
  <c r="F6041" i="1"/>
  <c r="G6043" i="1"/>
  <c r="F6043" i="1"/>
  <c r="G6045" i="1"/>
  <c r="F6045" i="1"/>
  <c r="G6047" i="1"/>
  <c r="F6047" i="1"/>
  <c r="G6049" i="1"/>
  <c r="F6049" i="1"/>
  <c r="G6051" i="1"/>
  <c r="F6051" i="1"/>
  <c r="G6053" i="1"/>
  <c r="F6053" i="1"/>
  <c r="G6055" i="1"/>
  <c r="F6055" i="1"/>
  <c r="F6057" i="1"/>
  <c r="G6057" i="1"/>
  <c r="G6059" i="1"/>
  <c r="F6059" i="1"/>
  <c r="G6061" i="1"/>
  <c r="F6061" i="1"/>
  <c r="G6063" i="1"/>
  <c r="F6063" i="1"/>
  <c r="G6065" i="1"/>
  <c r="F6065" i="1"/>
  <c r="G6067" i="1"/>
  <c r="F6067" i="1"/>
  <c r="G6069" i="1"/>
  <c r="F6069" i="1"/>
  <c r="G6071" i="1"/>
  <c r="F6071" i="1"/>
  <c r="G6073" i="1"/>
  <c r="F6073" i="1"/>
  <c r="G6075" i="1"/>
  <c r="F6075" i="1"/>
  <c r="G6077" i="1"/>
  <c r="F6077" i="1"/>
  <c r="G6079" i="1"/>
  <c r="F6079" i="1"/>
  <c r="G6081" i="1"/>
  <c r="F6081" i="1"/>
  <c r="G6083" i="1"/>
  <c r="F6083" i="1"/>
  <c r="G6085" i="1"/>
  <c r="F6085" i="1"/>
  <c r="G6087" i="1"/>
  <c r="F6087" i="1"/>
  <c r="G6089" i="1"/>
  <c r="F6089" i="1"/>
  <c r="G6091" i="1"/>
  <c r="F6091" i="1"/>
  <c r="G6093" i="1"/>
  <c r="F6093" i="1"/>
  <c r="G6095" i="1"/>
  <c r="F6095" i="1"/>
  <c r="G6097" i="1"/>
  <c r="F6097" i="1"/>
  <c r="G6099" i="1"/>
  <c r="F6099" i="1"/>
  <c r="G6101" i="1"/>
  <c r="F6101" i="1"/>
  <c r="G6103" i="1"/>
  <c r="F6103" i="1"/>
  <c r="G6105" i="1"/>
  <c r="F6105" i="1"/>
  <c r="G6107" i="1"/>
  <c r="F6107" i="1"/>
  <c r="G6109" i="1"/>
  <c r="F6109" i="1"/>
  <c r="G6111" i="1"/>
  <c r="F6111" i="1"/>
  <c r="G6113" i="1"/>
  <c r="F6113" i="1"/>
  <c r="G6115" i="1"/>
  <c r="F6115" i="1"/>
  <c r="G6117" i="1"/>
  <c r="F6117" i="1"/>
  <c r="F6119" i="1"/>
  <c r="G6119" i="1"/>
  <c r="G6121" i="1"/>
  <c r="F6121" i="1"/>
  <c r="G6123" i="1"/>
  <c r="F6123" i="1"/>
  <c r="G6125" i="1"/>
  <c r="F6125" i="1"/>
  <c r="G6127" i="1"/>
  <c r="F6127" i="1"/>
  <c r="G6129" i="1"/>
  <c r="F6129" i="1"/>
  <c r="G6131" i="1"/>
  <c r="F6131" i="1"/>
  <c r="G6133" i="1"/>
  <c r="F6133" i="1"/>
  <c r="G6135" i="1"/>
  <c r="F6135" i="1"/>
  <c r="G6137" i="1"/>
  <c r="F6137" i="1"/>
  <c r="G6139" i="1"/>
  <c r="F6139" i="1"/>
  <c r="G6141" i="1"/>
  <c r="F6141" i="1"/>
  <c r="G6143" i="1"/>
  <c r="F6143" i="1"/>
  <c r="G6145" i="1"/>
  <c r="F6145" i="1"/>
  <c r="G6147" i="1"/>
  <c r="F6147" i="1"/>
  <c r="G6149" i="1"/>
  <c r="F6149" i="1"/>
  <c r="G6151" i="1"/>
  <c r="F6151" i="1"/>
  <c r="G6153" i="1"/>
  <c r="F6153" i="1"/>
  <c r="G6155" i="1"/>
  <c r="F6155" i="1"/>
  <c r="G6157" i="1"/>
  <c r="F6157" i="1"/>
  <c r="G6159" i="1"/>
  <c r="F6159" i="1"/>
  <c r="G6161" i="1"/>
  <c r="F6161" i="1"/>
  <c r="G6163" i="1"/>
  <c r="F6163" i="1"/>
  <c r="G6165" i="1"/>
  <c r="F6165" i="1"/>
  <c r="G6167" i="1"/>
  <c r="F6167" i="1"/>
  <c r="G6169" i="1"/>
  <c r="F6169" i="1"/>
  <c r="G6171" i="1"/>
  <c r="F6171" i="1"/>
  <c r="G6173" i="1"/>
  <c r="F6173" i="1"/>
  <c r="G6175" i="1"/>
  <c r="F6175" i="1"/>
  <c r="G6177" i="1"/>
  <c r="F6177" i="1"/>
  <c r="G6179" i="1"/>
  <c r="F6179" i="1"/>
  <c r="F6181" i="1"/>
  <c r="G6181" i="1"/>
  <c r="G6183" i="1"/>
  <c r="F6183" i="1"/>
  <c r="G6185" i="1"/>
  <c r="F6185" i="1"/>
  <c r="G6187" i="1"/>
  <c r="F6187" i="1"/>
  <c r="G6189" i="1"/>
  <c r="F6189" i="1"/>
  <c r="G6191" i="1"/>
  <c r="F6191" i="1"/>
  <c r="G6193" i="1"/>
  <c r="F6193" i="1"/>
  <c r="G6195" i="1"/>
  <c r="F6195" i="1"/>
  <c r="G6197" i="1"/>
  <c r="F6197" i="1"/>
  <c r="G6199" i="1"/>
  <c r="F6199" i="1"/>
  <c r="G6201" i="1"/>
  <c r="F6201" i="1"/>
  <c r="G6203" i="1"/>
  <c r="F6203" i="1"/>
  <c r="G6205" i="1"/>
  <c r="F6205" i="1"/>
  <c r="G6207" i="1"/>
  <c r="F6207" i="1"/>
  <c r="G6209" i="1"/>
  <c r="F6209" i="1"/>
  <c r="G6211" i="1"/>
  <c r="F6211" i="1"/>
  <c r="G6213" i="1"/>
  <c r="F6213" i="1"/>
  <c r="G6215" i="1"/>
  <c r="F6215" i="1"/>
  <c r="G6217" i="1"/>
  <c r="F6217" i="1"/>
  <c r="G6219" i="1"/>
  <c r="F6219" i="1"/>
  <c r="G6221" i="1"/>
  <c r="F6221" i="1"/>
  <c r="G6223" i="1"/>
  <c r="F6223" i="1"/>
  <c r="G6225" i="1"/>
  <c r="F6225" i="1"/>
  <c r="G6227" i="1"/>
  <c r="F6227" i="1"/>
  <c r="G6229" i="1"/>
  <c r="F6229" i="1"/>
  <c r="G6231" i="1"/>
  <c r="F6231" i="1"/>
  <c r="G6233" i="1"/>
  <c r="F6233" i="1"/>
  <c r="G6235" i="1"/>
  <c r="F6235" i="1"/>
  <c r="G6237" i="1"/>
  <c r="F6237" i="1"/>
  <c r="G6239" i="1"/>
  <c r="F6239" i="1"/>
  <c r="G6241" i="1"/>
  <c r="F6241" i="1"/>
  <c r="F6243" i="1"/>
  <c r="G6243" i="1"/>
  <c r="G6245" i="1"/>
  <c r="F6245" i="1"/>
  <c r="G6247" i="1"/>
  <c r="F6247" i="1"/>
  <c r="G6249" i="1"/>
  <c r="F6249" i="1"/>
  <c r="G6251" i="1"/>
  <c r="F6251" i="1"/>
  <c r="G6253" i="1"/>
  <c r="F6253" i="1"/>
  <c r="G6255" i="1"/>
  <c r="F6255" i="1"/>
  <c r="G6257" i="1"/>
  <c r="F6257" i="1"/>
  <c r="G6259" i="1"/>
  <c r="F6259" i="1"/>
  <c r="G6261" i="1"/>
  <c r="F6261" i="1"/>
  <c r="G6263" i="1"/>
  <c r="F6263" i="1"/>
  <c r="G6265" i="1"/>
  <c r="F6265" i="1"/>
  <c r="G6267" i="1"/>
  <c r="F6267" i="1"/>
  <c r="G6269" i="1"/>
  <c r="F6269" i="1"/>
  <c r="G6271" i="1"/>
  <c r="F6271" i="1"/>
  <c r="G6273" i="1"/>
  <c r="F6273" i="1"/>
  <c r="G6275" i="1"/>
  <c r="F6275" i="1"/>
  <c r="G6277" i="1"/>
  <c r="F6277" i="1"/>
  <c r="F6279" i="1"/>
  <c r="G6279" i="1"/>
  <c r="G6281" i="1"/>
  <c r="F6281" i="1"/>
  <c r="G6283" i="1"/>
  <c r="F6283" i="1"/>
  <c r="G6285" i="1"/>
  <c r="F6285" i="1"/>
  <c r="G6287" i="1"/>
  <c r="F6287" i="1"/>
  <c r="G6289" i="1"/>
  <c r="F6289" i="1"/>
  <c r="G6291" i="1"/>
  <c r="F6291" i="1"/>
  <c r="G6293" i="1"/>
  <c r="F6293" i="1"/>
  <c r="G6295" i="1"/>
  <c r="F6295" i="1"/>
  <c r="G6297" i="1"/>
  <c r="F6297" i="1"/>
  <c r="G6299" i="1"/>
  <c r="F6299" i="1"/>
  <c r="G6301" i="1"/>
  <c r="F6301" i="1"/>
  <c r="G6303" i="1"/>
  <c r="F6303" i="1"/>
  <c r="G6305" i="1"/>
  <c r="F6305" i="1"/>
  <c r="G6307" i="1"/>
  <c r="F6307" i="1"/>
  <c r="G6309" i="1"/>
  <c r="F6309" i="1"/>
  <c r="G6311" i="1"/>
  <c r="F6311" i="1"/>
  <c r="G6313" i="1"/>
  <c r="F6313" i="1"/>
  <c r="G6315" i="1"/>
  <c r="F6315" i="1"/>
  <c r="G6317" i="1"/>
  <c r="F6317" i="1"/>
  <c r="G6319" i="1"/>
  <c r="F6319" i="1"/>
  <c r="G6321" i="1"/>
  <c r="F6321" i="1"/>
  <c r="G6323" i="1"/>
  <c r="F6323" i="1"/>
  <c r="G6325" i="1"/>
  <c r="F6325" i="1"/>
  <c r="G6327" i="1"/>
  <c r="F6327" i="1"/>
  <c r="G6329" i="1"/>
  <c r="F6329" i="1"/>
  <c r="G6331" i="1"/>
  <c r="F6331" i="1"/>
  <c r="G6333" i="1"/>
  <c r="F6333" i="1"/>
  <c r="G6335" i="1"/>
  <c r="F6335" i="1"/>
  <c r="G6337" i="1"/>
  <c r="F6337" i="1"/>
  <c r="G6339" i="1"/>
  <c r="F6339" i="1"/>
  <c r="G6341" i="1"/>
  <c r="F6341" i="1"/>
  <c r="G6343" i="1"/>
  <c r="F6343" i="1"/>
  <c r="G6345" i="1"/>
  <c r="F6345" i="1"/>
  <c r="G6347" i="1"/>
  <c r="F6347" i="1"/>
  <c r="G6349" i="1"/>
  <c r="F6349" i="1"/>
  <c r="G6351" i="1"/>
  <c r="F6351" i="1"/>
  <c r="G6353" i="1"/>
  <c r="F6353" i="1"/>
  <c r="G6355" i="1"/>
  <c r="F6355" i="1"/>
  <c r="G6357" i="1"/>
  <c r="F6357" i="1"/>
  <c r="G6359" i="1"/>
  <c r="F6359" i="1"/>
  <c r="G6361" i="1"/>
  <c r="F6361" i="1"/>
  <c r="G6363" i="1"/>
  <c r="F6363" i="1"/>
  <c r="G6365" i="1"/>
  <c r="F6365" i="1"/>
  <c r="G6367" i="1"/>
  <c r="F6367" i="1"/>
  <c r="G6369" i="1"/>
  <c r="F6369" i="1"/>
  <c r="G6371" i="1"/>
  <c r="F6371" i="1"/>
  <c r="G6373" i="1"/>
  <c r="F6373" i="1"/>
  <c r="G6375" i="1"/>
  <c r="F6375" i="1"/>
  <c r="G6377" i="1"/>
  <c r="F6377" i="1"/>
  <c r="G6379" i="1"/>
  <c r="F6379" i="1"/>
  <c r="G6381" i="1"/>
  <c r="F6381" i="1"/>
  <c r="G6383" i="1"/>
  <c r="F6383" i="1"/>
  <c r="G6385" i="1"/>
  <c r="F6385" i="1"/>
  <c r="G6387" i="1"/>
  <c r="F6387" i="1"/>
  <c r="G6389" i="1"/>
  <c r="F6389" i="1"/>
  <c r="G6391" i="1"/>
  <c r="F6391" i="1"/>
  <c r="G6393" i="1"/>
  <c r="F6393" i="1"/>
  <c r="G6395" i="1"/>
  <c r="F6395" i="1"/>
  <c r="G6397" i="1"/>
  <c r="F6397" i="1"/>
  <c r="G6399" i="1"/>
  <c r="F6399" i="1"/>
  <c r="G6401" i="1"/>
  <c r="F6401" i="1"/>
  <c r="G6403" i="1"/>
  <c r="F6403" i="1"/>
  <c r="G6405" i="1"/>
  <c r="F6405" i="1"/>
  <c r="G6407" i="1"/>
  <c r="F6407" i="1"/>
  <c r="G6409" i="1"/>
  <c r="F6409" i="1"/>
  <c r="G6411" i="1"/>
  <c r="F6411" i="1"/>
  <c r="G6413" i="1"/>
  <c r="F6413" i="1"/>
  <c r="G6415" i="1"/>
  <c r="F6415" i="1"/>
  <c r="G6417" i="1"/>
  <c r="F6417" i="1"/>
  <c r="F6419" i="1"/>
  <c r="G6419" i="1"/>
  <c r="G6421" i="1"/>
  <c r="F6421" i="1"/>
  <c r="G6423" i="1"/>
  <c r="F6423" i="1"/>
  <c r="G6425" i="1"/>
  <c r="F6425" i="1"/>
  <c r="G6427" i="1"/>
  <c r="F6427" i="1"/>
  <c r="G6429" i="1"/>
  <c r="F6429" i="1"/>
  <c r="G6431" i="1"/>
  <c r="F6431" i="1"/>
  <c r="G6433" i="1"/>
  <c r="F6433" i="1"/>
  <c r="G6435" i="1"/>
  <c r="F6435" i="1"/>
  <c r="G6437" i="1"/>
  <c r="F6437" i="1"/>
  <c r="G6439" i="1"/>
  <c r="F6439" i="1"/>
  <c r="G6441" i="1"/>
  <c r="F6441" i="1"/>
  <c r="G6443" i="1"/>
  <c r="F6443" i="1"/>
  <c r="G6445" i="1"/>
  <c r="F6445" i="1"/>
  <c r="G6447" i="1"/>
  <c r="F6447" i="1"/>
  <c r="G6449" i="1"/>
  <c r="F6449" i="1"/>
  <c r="G6451" i="1"/>
  <c r="F6451" i="1"/>
  <c r="G6453" i="1"/>
  <c r="F6453" i="1"/>
  <c r="G6455" i="1"/>
  <c r="F6455" i="1"/>
  <c r="G6457" i="1"/>
  <c r="F6457" i="1"/>
  <c r="G6459" i="1"/>
  <c r="F6459" i="1"/>
  <c r="G6461" i="1"/>
  <c r="F6461" i="1"/>
  <c r="G6463" i="1"/>
  <c r="F6463" i="1"/>
  <c r="G6465" i="1"/>
  <c r="F6465" i="1"/>
  <c r="G6467" i="1"/>
  <c r="F6467" i="1"/>
  <c r="G6469" i="1"/>
  <c r="F6469" i="1"/>
  <c r="G6471" i="1"/>
  <c r="F6471" i="1"/>
  <c r="G6473" i="1"/>
  <c r="F6473" i="1"/>
  <c r="G6475" i="1"/>
  <c r="F6475" i="1"/>
  <c r="G6477" i="1"/>
  <c r="F6477" i="1"/>
  <c r="G6479" i="1"/>
  <c r="F6479" i="1"/>
  <c r="G6481" i="1"/>
  <c r="F6481" i="1"/>
  <c r="G6483" i="1"/>
  <c r="F6483" i="1"/>
  <c r="G6485" i="1"/>
  <c r="F6485" i="1"/>
  <c r="G6487" i="1"/>
  <c r="F6487" i="1"/>
  <c r="G6489" i="1"/>
  <c r="F6489" i="1"/>
  <c r="G6491" i="1"/>
  <c r="F6491" i="1"/>
  <c r="G6493" i="1"/>
  <c r="F6493" i="1"/>
  <c r="G6495" i="1"/>
  <c r="F6495" i="1"/>
  <c r="G6497" i="1"/>
  <c r="F6497" i="1"/>
  <c r="G6499" i="1"/>
  <c r="F6499" i="1"/>
  <c r="G6501" i="1"/>
  <c r="F6501" i="1"/>
  <c r="G6503" i="1"/>
  <c r="F6503" i="1"/>
  <c r="G6505" i="1"/>
  <c r="F6505" i="1"/>
  <c r="G6507" i="1"/>
  <c r="F6507" i="1"/>
  <c r="G6509" i="1"/>
  <c r="F6509" i="1"/>
  <c r="G6511" i="1"/>
  <c r="F6511" i="1"/>
  <c r="G6513" i="1"/>
  <c r="F6513" i="1"/>
  <c r="F6515" i="1"/>
  <c r="G6515" i="1"/>
  <c r="G6517" i="1"/>
  <c r="F6517" i="1"/>
  <c r="G6519" i="1"/>
  <c r="F6519" i="1"/>
  <c r="G6521" i="1"/>
  <c r="F6521" i="1"/>
  <c r="G6523" i="1"/>
  <c r="F6523" i="1"/>
  <c r="G6525" i="1"/>
  <c r="F6525" i="1"/>
  <c r="G6527" i="1"/>
  <c r="F6527" i="1"/>
  <c r="G6529" i="1"/>
  <c r="F6529" i="1"/>
  <c r="G6531" i="1"/>
  <c r="F6531" i="1"/>
  <c r="G6533" i="1"/>
  <c r="F6533" i="1"/>
  <c r="G6535" i="1"/>
  <c r="F6535" i="1"/>
  <c r="G6537" i="1"/>
  <c r="F6537" i="1"/>
  <c r="G6539" i="1"/>
  <c r="F6539" i="1"/>
  <c r="G6541" i="1"/>
  <c r="F6541" i="1"/>
  <c r="G6543" i="1"/>
  <c r="F6543" i="1"/>
  <c r="G6545" i="1"/>
  <c r="F6545" i="1"/>
  <c r="G6547" i="1"/>
  <c r="F6547" i="1"/>
  <c r="G6549" i="1"/>
  <c r="F6549" i="1"/>
  <c r="G6551" i="1"/>
  <c r="F6551" i="1"/>
  <c r="G6553" i="1"/>
  <c r="F6553" i="1"/>
  <c r="G6555" i="1"/>
  <c r="F6555" i="1"/>
  <c r="G6557" i="1"/>
  <c r="F6557" i="1"/>
  <c r="G6559" i="1"/>
  <c r="F6559" i="1"/>
  <c r="G6561" i="1"/>
  <c r="F6561" i="1"/>
  <c r="G6563" i="1"/>
  <c r="F6563" i="1"/>
  <c r="G6565" i="1"/>
  <c r="F6565" i="1"/>
  <c r="G6567" i="1"/>
  <c r="F6567" i="1"/>
  <c r="G6569" i="1"/>
  <c r="F6569" i="1"/>
  <c r="G6571" i="1"/>
  <c r="F6571" i="1"/>
  <c r="G6573" i="1"/>
  <c r="F6573" i="1"/>
  <c r="G6575" i="1"/>
  <c r="F6575" i="1"/>
  <c r="G6577" i="1"/>
  <c r="F6577" i="1"/>
  <c r="G6579" i="1"/>
  <c r="F6579" i="1"/>
  <c r="G6581" i="1"/>
  <c r="F6581" i="1"/>
  <c r="G6583" i="1"/>
  <c r="F6583" i="1"/>
  <c r="G6585" i="1"/>
  <c r="F6585" i="1"/>
  <c r="G6587" i="1"/>
  <c r="F6587" i="1"/>
  <c r="G6589" i="1"/>
  <c r="F6589" i="1"/>
  <c r="G6591" i="1"/>
  <c r="F6591" i="1"/>
  <c r="G6593" i="1"/>
  <c r="F6593" i="1"/>
  <c r="G6595" i="1"/>
  <c r="F6595" i="1"/>
  <c r="G6597" i="1"/>
  <c r="F6597" i="1"/>
  <c r="G6599" i="1"/>
  <c r="F6599" i="1"/>
  <c r="G6601" i="1"/>
  <c r="F6601" i="1"/>
  <c r="G6603" i="1"/>
  <c r="F6603" i="1"/>
  <c r="G6605" i="1"/>
  <c r="F6605" i="1"/>
  <c r="G6607" i="1"/>
  <c r="F6607" i="1"/>
  <c r="G6609" i="1"/>
  <c r="F6609" i="1"/>
  <c r="G6611" i="1"/>
  <c r="F6611" i="1"/>
  <c r="G6613" i="1"/>
  <c r="F6613" i="1"/>
  <c r="G6615" i="1"/>
  <c r="F6615" i="1"/>
  <c r="G6617" i="1"/>
  <c r="F6617" i="1"/>
  <c r="G6619" i="1"/>
  <c r="F6619" i="1"/>
  <c r="G6621" i="1"/>
  <c r="F6621" i="1"/>
  <c r="G6623" i="1"/>
  <c r="F6623" i="1"/>
  <c r="G6625" i="1"/>
  <c r="F6625" i="1"/>
  <c r="G6627" i="1"/>
  <c r="F6627" i="1"/>
  <c r="G6629" i="1"/>
  <c r="F6629" i="1"/>
  <c r="G6631" i="1"/>
  <c r="F6631" i="1"/>
  <c r="G6633" i="1"/>
  <c r="F6633" i="1"/>
  <c r="G6635" i="1"/>
  <c r="F6635" i="1"/>
  <c r="G6637" i="1"/>
  <c r="F6637" i="1"/>
  <c r="G6639" i="1"/>
  <c r="F6639" i="1"/>
  <c r="G6641" i="1"/>
  <c r="F6641" i="1"/>
  <c r="G6643" i="1"/>
  <c r="F6643" i="1"/>
  <c r="G6645" i="1"/>
  <c r="F6645" i="1"/>
  <c r="G6647" i="1"/>
  <c r="F6647" i="1"/>
  <c r="G6649" i="1"/>
  <c r="F6649" i="1"/>
  <c r="G6651" i="1"/>
  <c r="F6651" i="1"/>
  <c r="G6653" i="1"/>
  <c r="F6653" i="1"/>
  <c r="G6655" i="1"/>
  <c r="F6655" i="1"/>
  <c r="G6657" i="1"/>
  <c r="F6657" i="1"/>
  <c r="G6659" i="1"/>
  <c r="F6659" i="1"/>
  <c r="G6661" i="1"/>
  <c r="F6661" i="1"/>
  <c r="G6663" i="1"/>
  <c r="F6663" i="1"/>
  <c r="G6665" i="1"/>
  <c r="F6665" i="1"/>
  <c r="G6667" i="1"/>
  <c r="F6667" i="1"/>
  <c r="G6669" i="1"/>
  <c r="F6669" i="1"/>
  <c r="G6671" i="1"/>
  <c r="F6671" i="1"/>
  <c r="G6673" i="1"/>
  <c r="F6673" i="1"/>
  <c r="G6675" i="1"/>
  <c r="F6675" i="1"/>
  <c r="G6677" i="1"/>
  <c r="F6677" i="1"/>
  <c r="G6679" i="1"/>
  <c r="F6679" i="1"/>
  <c r="G6681" i="1"/>
  <c r="F6681" i="1"/>
  <c r="G6683" i="1"/>
  <c r="F6683" i="1"/>
  <c r="G6685" i="1"/>
  <c r="F6685" i="1"/>
  <c r="G6687" i="1"/>
  <c r="F6687" i="1"/>
  <c r="G6689" i="1"/>
  <c r="F6689" i="1"/>
  <c r="G6691" i="1"/>
  <c r="F6691" i="1"/>
  <c r="G6693" i="1"/>
  <c r="F6693" i="1"/>
  <c r="G6695" i="1"/>
  <c r="F6695" i="1"/>
  <c r="G6697" i="1"/>
  <c r="F6697" i="1"/>
  <c r="G6699" i="1"/>
  <c r="F6699" i="1"/>
  <c r="F6701" i="1"/>
  <c r="G6701" i="1"/>
  <c r="G6703" i="1"/>
  <c r="F6703" i="1"/>
  <c r="G6705" i="1"/>
  <c r="F6705" i="1"/>
  <c r="G6707" i="1"/>
  <c r="F6707" i="1"/>
  <c r="G6709" i="1"/>
  <c r="F6709" i="1"/>
  <c r="G6711" i="1"/>
  <c r="F6711" i="1"/>
  <c r="G6713" i="1"/>
  <c r="F6713" i="1"/>
  <c r="G6715" i="1"/>
  <c r="F6715" i="1"/>
  <c r="G6717" i="1"/>
  <c r="F6717" i="1"/>
  <c r="G6719" i="1"/>
  <c r="F6719" i="1"/>
  <c r="G6721" i="1"/>
  <c r="F6721" i="1"/>
  <c r="G6723" i="1"/>
  <c r="F6723" i="1"/>
  <c r="G6725" i="1"/>
  <c r="F6725" i="1"/>
  <c r="G6727" i="1"/>
  <c r="F6727" i="1"/>
  <c r="G6729" i="1"/>
  <c r="F6729" i="1"/>
  <c r="G6731" i="1"/>
  <c r="F6731" i="1"/>
  <c r="G6733" i="1"/>
  <c r="F6733" i="1"/>
  <c r="G6735" i="1"/>
  <c r="F6735" i="1"/>
  <c r="G6737" i="1"/>
  <c r="F6737" i="1"/>
  <c r="G6739" i="1"/>
  <c r="F6739" i="1"/>
  <c r="G6741" i="1"/>
  <c r="F6741" i="1"/>
  <c r="G6743" i="1"/>
  <c r="F6743" i="1"/>
  <c r="G6745" i="1"/>
  <c r="F6745" i="1"/>
  <c r="G6747" i="1"/>
  <c r="F6747" i="1"/>
  <c r="G6749" i="1"/>
  <c r="F6749" i="1"/>
  <c r="G6751" i="1"/>
  <c r="F6751" i="1"/>
  <c r="G6753" i="1"/>
  <c r="F6753" i="1"/>
  <c r="G6755" i="1"/>
  <c r="F6755" i="1"/>
  <c r="G6757" i="1"/>
  <c r="F6757" i="1"/>
  <c r="G6759" i="1"/>
  <c r="F6759" i="1"/>
  <c r="G6761" i="1"/>
  <c r="F6761" i="1"/>
  <c r="G6763" i="1"/>
  <c r="F6763" i="1"/>
  <c r="G6765" i="1"/>
  <c r="F6765" i="1"/>
  <c r="G6767" i="1"/>
  <c r="F6767" i="1"/>
  <c r="G6769" i="1"/>
  <c r="F6769" i="1"/>
  <c r="G6771" i="1"/>
  <c r="F6771" i="1"/>
  <c r="G6773" i="1"/>
  <c r="F6773" i="1"/>
  <c r="G6775" i="1"/>
  <c r="F6775" i="1"/>
  <c r="G6777" i="1"/>
  <c r="F6777" i="1"/>
  <c r="G6779" i="1"/>
  <c r="F6779" i="1"/>
  <c r="G6781" i="1"/>
  <c r="F6781" i="1"/>
  <c r="G6783" i="1"/>
  <c r="F6783" i="1"/>
  <c r="G6785" i="1"/>
  <c r="F6785" i="1"/>
  <c r="G6787" i="1"/>
  <c r="F6787" i="1"/>
  <c r="G6789" i="1"/>
  <c r="F6789" i="1"/>
  <c r="G6791" i="1"/>
  <c r="F6791" i="1"/>
  <c r="G6793" i="1"/>
  <c r="F6793" i="1"/>
  <c r="G6795" i="1"/>
  <c r="F6795" i="1"/>
  <c r="G6797" i="1"/>
  <c r="F6797" i="1"/>
  <c r="G6799" i="1"/>
  <c r="F6799" i="1"/>
  <c r="G6801" i="1"/>
  <c r="F6801" i="1"/>
  <c r="G6803" i="1"/>
  <c r="F6803" i="1"/>
  <c r="G6805" i="1"/>
  <c r="F6805" i="1"/>
  <c r="G6807" i="1"/>
  <c r="F6807" i="1"/>
  <c r="G6809" i="1"/>
  <c r="F6809" i="1"/>
  <c r="G6811" i="1"/>
  <c r="F6811" i="1"/>
  <c r="G6813" i="1"/>
  <c r="F6813" i="1"/>
  <c r="G6815" i="1"/>
  <c r="F6815" i="1"/>
  <c r="G6817" i="1"/>
  <c r="F6817" i="1"/>
  <c r="G6819" i="1"/>
  <c r="F6819" i="1"/>
  <c r="G6821" i="1"/>
  <c r="F6821" i="1"/>
  <c r="G6823" i="1"/>
  <c r="F6823" i="1"/>
  <c r="G6825" i="1"/>
  <c r="F6825" i="1"/>
  <c r="G6827" i="1"/>
  <c r="F6827" i="1"/>
  <c r="G6829" i="1"/>
  <c r="F6829" i="1"/>
  <c r="G6831" i="1"/>
  <c r="F6831" i="1"/>
  <c r="G6833" i="1"/>
  <c r="F6833" i="1"/>
  <c r="G6835" i="1"/>
  <c r="F6835" i="1"/>
  <c r="G6837" i="1"/>
  <c r="F6837" i="1"/>
  <c r="G6839" i="1"/>
  <c r="F6839" i="1"/>
  <c r="G6841" i="1"/>
  <c r="F6841" i="1"/>
  <c r="G6843" i="1"/>
  <c r="F6843" i="1"/>
  <c r="G6845" i="1"/>
  <c r="F6845" i="1"/>
  <c r="G6847" i="1"/>
  <c r="F6847" i="1"/>
  <c r="G6849" i="1"/>
  <c r="F6849" i="1"/>
  <c r="G6851" i="1"/>
  <c r="F6851" i="1"/>
  <c r="G6853" i="1"/>
  <c r="F6853" i="1"/>
  <c r="G6855" i="1"/>
  <c r="F6855" i="1"/>
  <c r="G6857" i="1"/>
  <c r="F6857" i="1"/>
  <c r="G6859" i="1"/>
  <c r="F6859" i="1"/>
  <c r="G6861" i="1"/>
  <c r="F6861" i="1"/>
  <c r="G6863" i="1"/>
  <c r="F6863" i="1"/>
  <c r="G6865" i="1"/>
  <c r="F6865" i="1"/>
  <c r="G6867" i="1"/>
  <c r="F6867" i="1"/>
  <c r="G6869" i="1"/>
  <c r="F6869" i="1"/>
  <c r="G6871" i="1"/>
  <c r="F6871" i="1"/>
  <c r="G6873" i="1"/>
  <c r="F6873" i="1"/>
  <c r="G6875" i="1"/>
  <c r="F6875" i="1"/>
  <c r="G6877" i="1"/>
  <c r="F6877" i="1"/>
  <c r="G6879" i="1"/>
  <c r="F6879" i="1"/>
  <c r="G6881" i="1"/>
  <c r="F6881" i="1"/>
  <c r="G6883" i="1"/>
  <c r="F6883" i="1"/>
  <c r="G6885" i="1"/>
  <c r="F6885" i="1"/>
  <c r="G6887" i="1"/>
  <c r="F6887" i="1"/>
  <c r="G6889" i="1"/>
  <c r="F6889" i="1"/>
  <c r="G6891" i="1"/>
  <c r="F6891" i="1"/>
  <c r="G6893" i="1"/>
  <c r="F6893" i="1"/>
  <c r="G6895" i="1"/>
  <c r="F6895" i="1"/>
  <c r="G6897" i="1"/>
  <c r="F6897" i="1"/>
  <c r="G6899" i="1"/>
  <c r="F6899" i="1"/>
  <c r="G6901" i="1"/>
  <c r="F6901" i="1"/>
  <c r="G6903" i="1"/>
  <c r="F6903" i="1"/>
  <c r="G6905" i="1"/>
  <c r="F6905" i="1"/>
  <c r="G6907" i="1"/>
  <c r="F6907" i="1"/>
  <c r="G6909" i="1"/>
  <c r="F6909" i="1"/>
  <c r="G6911" i="1"/>
  <c r="F6911" i="1"/>
  <c r="G6913" i="1"/>
  <c r="F6913" i="1"/>
  <c r="G6915" i="1"/>
  <c r="F6915" i="1"/>
  <c r="G6917" i="1"/>
  <c r="F6917" i="1"/>
  <c r="G6919" i="1"/>
  <c r="F6919" i="1"/>
  <c r="G6921" i="1"/>
  <c r="F6921" i="1"/>
  <c r="G6923" i="1"/>
  <c r="F6923" i="1"/>
  <c r="G6925" i="1"/>
  <c r="F6925" i="1"/>
  <c r="G6927" i="1"/>
  <c r="F6927" i="1"/>
  <c r="G6929" i="1"/>
  <c r="F6929" i="1"/>
  <c r="G6931" i="1"/>
  <c r="F6931" i="1"/>
  <c r="G6933" i="1"/>
  <c r="F6933" i="1"/>
  <c r="G6935" i="1"/>
  <c r="F6935" i="1"/>
  <c r="G6937" i="1"/>
  <c r="F6937" i="1"/>
  <c r="G6939" i="1"/>
  <c r="F6939" i="1"/>
  <c r="G6941" i="1"/>
  <c r="F6941" i="1"/>
  <c r="G6943" i="1"/>
  <c r="F6943" i="1"/>
  <c r="G6945" i="1"/>
  <c r="F6945" i="1"/>
  <c r="G6947" i="1"/>
  <c r="F6947" i="1"/>
  <c r="G6949" i="1"/>
  <c r="F6949" i="1"/>
  <c r="G6951" i="1"/>
  <c r="F6951" i="1"/>
  <c r="G6953" i="1"/>
  <c r="F6953" i="1"/>
  <c r="G6955" i="1"/>
  <c r="F6955" i="1"/>
  <c r="G6957" i="1"/>
  <c r="F6957" i="1"/>
  <c r="G6959" i="1"/>
  <c r="F6959" i="1"/>
  <c r="G6961" i="1"/>
  <c r="F6961" i="1"/>
  <c r="G6963" i="1"/>
  <c r="F6963" i="1"/>
  <c r="G6965" i="1"/>
  <c r="F6965" i="1"/>
  <c r="G6967" i="1"/>
  <c r="F6967" i="1"/>
  <c r="G6969" i="1"/>
  <c r="F6969" i="1"/>
  <c r="G6971" i="1"/>
  <c r="F6971" i="1"/>
  <c r="G6973" i="1"/>
  <c r="F6973" i="1"/>
  <c r="G6975" i="1"/>
  <c r="F6975" i="1"/>
  <c r="G6977" i="1"/>
  <c r="F6977" i="1"/>
  <c r="G6979" i="1"/>
  <c r="F6979" i="1"/>
  <c r="G6981" i="1"/>
  <c r="F6981" i="1"/>
  <c r="G6983" i="1"/>
  <c r="F6983" i="1"/>
  <c r="G6985" i="1"/>
  <c r="F6985" i="1"/>
  <c r="G6987" i="1"/>
  <c r="F6987" i="1"/>
  <c r="G6989" i="1"/>
  <c r="F6989" i="1"/>
  <c r="F6991" i="1"/>
  <c r="G6991" i="1"/>
  <c r="G6993" i="1"/>
  <c r="F6993" i="1"/>
  <c r="G6995" i="1"/>
  <c r="F6995" i="1"/>
  <c r="G6997" i="1"/>
  <c r="F6997" i="1"/>
  <c r="G6999" i="1"/>
  <c r="F6999" i="1"/>
  <c r="G7001" i="1"/>
  <c r="F7001" i="1"/>
  <c r="G7003" i="1"/>
  <c r="F7003" i="1"/>
  <c r="G7005" i="1"/>
  <c r="F7005" i="1"/>
  <c r="G7007" i="1"/>
  <c r="F7007" i="1"/>
  <c r="G7009" i="1"/>
  <c r="F7009" i="1"/>
  <c r="G7011" i="1"/>
  <c r="F7011" i="1"/>
  <c r="G7013" i="1"/>
  <c r="F7013" i="1"/>
  <c r="G7015" i="1"/>
  <c r="F7015" i="1"/>
  <c r="G7017" i="1"/>
  <c r="F7017" i="1"/>
  <c r="G7019" i="1"/>
  <c r="F7019" i="1"/>
  <c r="G7021" i="1"/>
  <c r="F7021" i="1"/>
  <c r="G7023" i="1"/>
  <c r="F7023" i="1"/>
  <c r="G7025" i="1"/>
  <c r="F7025" i="1"/>
  <c r="G7027" i="1"/>
  <c r="F7027" i="1"/>
  <c r="G7029" i="1"/>
  <c r="F7029" i="1"/>
  <c r="G7031" i="1"/>
  <c r="F7031" i="1"/>
  <c r="G7033" i="1"/>
  <c r="F7033" i="1"/>
  <c r="G7035" i="1"/>
  <c r="F7035" i="1"/>
  <c r="G7037" i="1"/>
  <c r="F7037" i="1"/>
  <c r="G7039" i="1"/>
  <c r="F7039" i="1"/>
  <c r="G7041" i="1"/>
  <c r="F7041" i="1"/>
  <c r="G7043" i="1"/>
  <c r="F7043" i="1"/>
  <c r="G7045" i="1"/>
  <c r="F7045" i="1"/>
  <c r="G7047" i="1"/>
  <c r="F7047" i="1"/>
  <c r="G7049" i="1"/>
  <c r="F7049" i="1"/>
  <c r="G7051" i="1"/>
  <c r="F7051" i="1"/>
  <c r="G7053" i="1"/>
  <c r="F7053" i="1"/>
  <c r="G7055" i="1"/>
  <c r="F7055" i="1"/>
  <c r="G7057" i="1"/>
  <c r="F7057" i="1"/>
  <c r="G7059" i="1"/>
  <c r="F7059" i="1"/>
  <c r="G7061" i="1"/>
  <c r="F7061" i="1"/>
  <c r="G7063" i="1"/>
  <c r="F7063" i="1"/>
  <c r="G7065" i="1"/>
  <c r="F7065" i="1"/>
  <c r="G7067" i="1"/>
  <c r="F7067" i="1"/>
  <c r="G7069" i="1"/>
  <c r="F7069" i="1"/>
  <c r="G7071" i="1"/>
  <c r="F7071" i="1"/>
  <c r="G7073" i="1"/>
  <c r="F7073" i="1"/>
  <c r="G7075" i="1"/>
  <c r="F7075" i="1"/>
  <c r="G7077" i="1"/>
  <c r="F7077" i="1"/>
  <c r="G7079" i="1"/>
  <c r="F7079" i="1"/>
  <c r="G7081" i="1"/>
  <c r="F7081" i="1"/>
  <c r="G7083" i="1"/>
  <c r="F7083" i="1"/>
  <c r="G7085" i="1"/>
  <c r="F7085" i="1"/>
  <c r="G7087" i="1"/>
  <c r="F7087" i="1"/>
  <c r="G7089" i="1"/>
  <c r="F7089" i="1"/>
  <c r="G7091" i="1"/>
  <c r="F7091" i="1"/>
  <c r="G7093" i="1"/>
  <c r="F7093" i="1"/>
  <c r="G7095" i="1"/>
  <c r="F7095" i="1"/>
  <c r="G7097" i="1"/>
  <c r="F7097" i="1"/>
  <c r="G7099" i="1"/>
  <c r="F7099" i="1"/>
  <c r="G7101" i="1"/>
  <c r="F7101" i="1"/>
  <c r="G7103" i="1"/>
  <c r="F7103" i="1"/>
  <c r="G7105" i="1"/>
  <c r="F7105" i="1"/>
  <c r="G7107" i="1"/>
  <c r="F7107" i="1"/>
  <c r="G7109" i="1"/>
  <c r="F7109" i="1"/>
  <c r="G7111" i="1"/>
  <c r="F7111" i="1"/>
  <c r="G7113" i="1"/>
  <c r="F7113" i="1"/>
  <c r="G7115" i="1"/>
  <c r="F7115" i="1"/>
  <c r="G7117" i="1"/>
  <c r="F7117" i="1"/>
  <c r="G7119" i="1"/>
  <c r="F7119" i="1"/>
  <c r="G7121" i="1"/>
  <c r="F7121" i="1"/>
  <c r="G7123" i="1"/>
  <c r="F7123" i="1"/>
  <c r="G7125" i="1"/>
  <c r="F7125" i="1"/>
  <c r="G7127" i="1"/>
  <c r="F7127" i="1"/>
  <c r="G7129" i="1"/>
  <c r="F7129" i="1"/>
  <c r="G7131" i="1"/>
  <c r="F7131" i="1"/>
  <c r="G7133" i="1"/>
  <c r="F7133" i="1"/>
  <c r="G7135" i="1"/>
  <c r="F7135" i="1"/>
  <c r="G7137" i="1"/>
  <c r="F7137" i="1"/>
  <c r="G7139" i="1"/>
  <c r="F7139" i="1"/>
  <c r="G7141" i="1"/>
  <c r="F7141" i="1"/>
  <c r="G7143" i="1"/>
  <c r="F7143" i="1"/>
  <c r="G7145" i="1"/>
  <c r="F7145" i="1"/>
  <c r="G7147" i="1"/>
  <c r="F7147" i="1"/>
  <c r="G7149" i="1"/>
  <c r="F7149" i="1"/>
  <c r="G7151" i="1"/>
  <c r="F7151" i="1"/>
  <c r="G7153" i="1"/>
  <c r="F7153" i="1"/>
  <c r="G7155" i="1"/>
  <c r="F7155" i="1"/>
  <c r="G7157" i="1"/>
  <c r="F7157" i="1"/>
  <c r="G7159" i="1"/>
  <c r="F7159" i="1"/>
  <c r="G7161" i="1"/>
  <c r="F7161" i="1"/>
  <c r="G7163" i="1"/>
  <c r="F7163" i="1"/>
  <c r="G7165" i="1"/>
  <c r="F7165" i="1"/>
  <c r="G7167" i="1"/>
  <c r="F7167" i="1"/>
  <c r="G7169" i="1"/>
  <c r="F7169" i="1"/>
  <c r="G7171" i="1"/>
  <c r="F7171" i="1"/>
  <c r="G7173" i="1"/>
  <c r="F7173" i="1"/>
  <c r="G7175" i="1"/>
  <c r="F7175" i="1"/>
  <c r="G7177" i="1"/>
  <c r="F7177" i="1"/>
  <c r="G7179" i="1"/>
  <c r="F7179" i="1"/>
  <c r="G7181" i="1"/>
  <c r="F7181" i="1"/>
  <c r="G7183" i="1"/>
  <c r="F7183" i="1"/>
  <c r="G7185" i="1"/>
  <c r="F7185" i="1"/>
  <c r="G7187" i="1"/>
  <c r="F7187" i="1"/>
  <c r="G7189" i="1"/>
  <c r="F7189" i="1"/>
  <c r="G7191" i="1"/>
  <c r="F7191" i="1"/>
  <c r="G7193" i="1"/>
  <c r="F7193" i="1"/>
  <c r="G7195" i="1"/>
  <c r="F7195" i="1"/>
  <c r="F7197" i="1"/>
  <c r="G7197" i="1"/>
  <c r="G7199" i="1"/>
  <c r="F7199" i="1"/>
  <c r="G7201" i="1"/>
  <c r="F7201" i="1"/>
  <c r="G7203" i="1"/>
  <c r="F7203" i="1"/>
  <c r="G7205" i="1"/>
  <c r="F7205" i="1"/>
  <c r="G7207" i="1"/>
  <c r="F7207" i="1"/>
  <c r="G7209" i="1"/>
  <c r="F7209" i="1"/>
  <c r="G7211" i="1"/>
  <c r="F7211" i="1"/>
  <c r="G7213" i="1"/>
  <c r="F7213" i="1"/>
  <c r="G7215" i="1"/>
  <c r="F7215" i="1"/>
  <c r="G7217" i="1"/>
  <c r="F7217" i="1"/>
  <c r="G7219" i="1"/>
  <c r="F7219" i="1"/>
  <c r="G7221" i="1"/>
  <c r="F7221" i="1"/>
  <c r="G7223" i="1"/>
  <c r="F7223" i="1"/>
  <c r="G7225" i="1"/>
  <c r="F7225" i="1"/>
  <c r="G7227" i="1"/>
  <c r="F7227" i="1"/>
  <c r="G7229" i="1"/>
  <c r="F7229" i="1"/>
  <c r="G7231" i="1"/>
  <c r="F7231" i="1"/>
  <c r="G7233" i="1"/>
  <c r="F7233" i="1"/>
  <c r="G7235" i="1"/>
  <c r="F7235" i="1"/>
  <c r="G7237" i="1"/>
  <c r="F7237" i="1"/>
  <c r="G7239" i="1"/>
  <c r="F7239" i="1"/>
  <c r="G7241" i="1"/>
  <c r="F7241" i="1"/>
  <c r="G7243" i="1"/>
  <c r="F7243" i="1"/>
  <c r="G7245" i="1"/>
  <c r="F7245" i="1"/>
  <c r="G7247" i="1"/>
  <c r="F7247" i="1"/>
  <c r="G7249" i="1"/>
  <c r="F7249" i="1"/>
  <c r="G7251" i="1"/>
  <c r="F7251" i="1"/>
  <c r="G7253" i="1"/>
  <c r="F7253" i="1"/>
  <c r="G7255" i="1"/>
  <c r="F7255" i="1"/>
  <c r="G7257" i="1"/>
  <c r="F7257" i="1"/>
  <c r="G7259" i="1"/>
  <c r="F7259" i="1"/>
  <c r="G7261" i="1"/>
  <c r="F7261" i="1"/>
  <c r="G7263" i="1"/>
  <c r="F7263" i="1"/>
  <c r="G7265" i="1"/>
  <c r="F7265" i="1"/>
  <c r="G7267" i="1"/>
  <c r="F7267" i="1"/>
  <c r="G7269" i="1"/>
  <c r="F7269" i="1"/>
  <c r="G7271" i="1"/>
  <c r="F7271" i="1"/>
  <c r="G7273" i="1"/>
  <c r="F7273" i="1"/>
  <c r="G7275" i="1"/>
  <c r="F7275" i="1"/>
  <c r="G7277" i="1"/>
  <c r="F7277" i="1"/>
  <c r="G7279" i="1"/>
  <c r="F7279" i="1"/>
  <c r="G7281" i="1"/>
  <c r="F7281" i="1"/>
  <c r="G7283" i="1"/>
  <c r="F7283" i="1"/>
  <c r="G7285" i="1"/>
  <c r="F7285" i="1"/>
  <c r="G7287" i="1"/>
  <c r="F7287" i="1"/>
  <c r="G7289" i="1"/>
  <c r="F7289" i="1"/>
  <c r="G7291" i="1"/>
  <c r="F7291" i="1"/>
  <c r="G7293" i="1"/>
  <c r="F7293" i="1"/>
  <c r="G7295" i="1"/>
  <c r="F7295" i="1"/>
  <c r="G7297" i="1"/>
  <c r="F7297" i="1"/>
  <c r="G7299" i="1"/>
  <c r="F7299" i="1"/>
  <c r="G7301" i="1"/>
  <c r="F7301" i="1"/>
  <c r="G7303" i="1"/>
  <c r="F7303" i="1"/>
  <c r="G7305" i="1"/>
  <c r="F7305" i="1"/>
  <c r="G7307" i="1"/>
  <c r="F7307" i="1"/>
  <c r="G7309" i="1"/>
  <c r="F7309" i="1"/>
  <c r="G7311" i="1"/>
  <c r="F7311" i="1"/>
  <c r="G7313" i="1"/>
  <c r="F7313" i="1"/>
  <c r="G7315" i="1"/>
  <c r="F7315" i="1"/>
  <c r="G7317" i="1"/>
  <c r="F7317" i="1"/>
  <c r="G7319" i="1"/>
  <c r="F7319" i="1"/>
  <c r="G7321" i="1"/>
  <c r="F7321" i="1"/>
  <c r="G7323" i="1"/>
  <c r="F7323" i="1"/>
  <c r="G7325" i="1"/>
  <c r="F7325" i="1"/>
  <c r="G7327" i="1"/>
  <c r="F7327" i="1"/>
  <c r="G7329" i="1"/>
  <c r="F7329" i="1"/>
  <c r="G7331" i="1"/>
  <c r="F7331" i="1"/>
  <c r="G7333" i="1"/>
  <c r="F7333" i="1"/>
  <c r="G7335" i="1"/>
  <c r="F7335" i="1"/>
  <c r="G7337" i="1"/>
  <c r="F7337" i="1"/>
  <c r="G7339" i="1"/>
  <c r="F7339" i="1"/>
  <c r="G7341" i="1"/>
  <c r="F7341" i="1"/>
  <c r="G7343" i="1"/>
  <c r="F7343" i="1"/>
  <c r="G7345" i="1"/>
  <c r="F7345" i="1"/>
  <c r="G7347" i="1"/>
  <c r="F7347" i="1"/>
  <c r="G7349" i="1"/>
  <c r="F7349" i="1"/>
  <c r="G7351" i="1"/>
  <c r="F7351" i="1"/>
  <c r="G7353" i="1"/>
  <c r="F7353" i="1"/>
  <c r="G7355" i="1"/>
  <c r="F7355" i="1"/>
  <c r="G7357" i="1"/>
  <c r="F7357" i="1"/>
  <c r="G7359" i="1"/>
  <c r="F7359" i="1"/>
  <c r="G7361" i="1"/>
  <c r="F7361" i="1"/>
  <c r="G7363" i="1"/>
  <c r="F7363" i="1"/>
  <c r="G7365" i="1"/>
  <c r="F7365" i="1"/>
  <c r="G7367" i="1"/>
  <c r="F7367" i="1"/>
  <c r="G7369" i="1"/>
  <c r="F7369" i="1"/>
  <c r="G7371" i="1"/>
  <c r="F7371" i="1"/>
  <c r="G7373" i="1"/>
  <c r="F7373" i="1"/>
  <c r="G7375" i="1"/>
  <c r="F7375" i="1"/>
  <c r="G7377" i="1"/>
  <c r="F7377" i="1"/>
  <c r="G7379" i="1"/>
  <c r="F7379" i="1"/>
  <c r="G7381" i="1"/>
  <c r="F7381" i="1"/>
  <c r="G7383" i="1"/>
  <c r="F7383" i="1"/>
  <c r="G7385" i="1"/>
  <c r="F7385" i="1"/>
  <c r="G7387" i="1"/>
  <c r="F7387" i="1"/>
  <c r="G7389" i="1"/>
  <c r="F7389" i="1"/>
  <c r="G7391" i="1"/>
  <c r="F7391" i="1"/>
  <c r="G7393" i="1"/>
  <c r="F7393" i="1"/>
  <c r="G7395" i="1"/>
  <c r="F7395" i="1"/>
  <c r="G7397" i="1"/>
  <c r="F7397" i="1"/>
  <c r="G7399" i="1"/>
  <c r="F7399" i="1"/>
  <c r="G7401" i="1"/>
  <c r="F7401" i="1"/>
  <c r="G7403" i="1"/>
  <c r="F7403" i="1"/>
  <c r="F7405" i="1"/>
  <c r="G7405" i="1"/>
  <c r="G7407" i="1"/>
  <c r="F7407" i="1"/>
  <c r="G7409" i="1"/>
  <c r="F7409" i="1"/>
  <c r="G7411" i="1"/>
  <c r="F7411" i="1"/>
  <c r="G7413" i="1"/>
  <c r="F7413" i="1"/>
  <c r="G7415" i="1"/>
  <c r="F7415" i="1"/>
  <c r="G7417" i="1"/>
  <c r="F7417" i="1"/>
  <c r="G7419" i="1"/>
  <c r="F7419" i="1"/>
  <c r="G7421" i="1"/>
  <c r="F7421" i="1"/>
  <c r="G7423" i="1"/>
  <c r="F7423" i="1"/>
  <c r="G7425" i="1"/>
  <c r="F7425" i="1"/>
  <c r="G7427" i="1"/>
  <c r="F7427" i="1"/>
  <c r="G7429" i="1"/>
  <c r="F7429" i="1"/>
  <c r="G7431" i="1"/>
  <c r="F7431" i="1"/>
  <c r="G7433" i="1"/>
  <c r="F7433" i="1"/>
  <c r="G7435" i="1"/>
  <c r="F7435" i="1"/>
  <c r="G7437" i="1"/>
  <c r="F7437" i="1"/>
  <c r="G7439" i="1"/>
  <c r="F7439" i="1"/>
  <c r="G7441" i="1"/>
  <c r="F7441" i="1"/>
  <c r="G7443" i="1"/>
  <c r="F7443" i="1"/>
  <c r="G7445" i="1"/>
  <c r="F7445" i="1"/>
  <c r="G7447" i="1"/>
  <c r="F7447" i="1"/>
  <c r="G7449" i="1"/>
  <c r="F7449" i="1"/>
  <c r="G7451" i="1"/>
  <c r="F7451" i="1"/>
  <c r="G7453" i="1"/>
  <c r="F7453" i="1"/>
  <c r="G7455" i="1"/>
  <c r="F7455" i="1"/>
  <c r="G7457" i="1"/>
  <c r="F7457" i="1"/>
  <c r="G7459" i="1"/>
  <c r="F7459" i="1"/>
  <c r="G7461" i="1"/>
  <c r="F7461" i="1"/>
  <c r="G7463" i="1"/>
  <c r="F7463" i="1"/>
  <c r="G7465" i="1"/>
  <c r="F7465" i="1"/>
  <c r="G7467" i="1"/>
  <c r="F7467" i="1"/>
  <c r="F7469" i="1"/>
  <c r="G7469" i="1"/>
  <c r="G7471" i="1"/>
  <c r="F7471" i="1"/>
  <c r="G7473" i="1"/>
  <c r="F7473" i="1"/>
  <c r="G7475" i="1"/>
  <c r="F7475" i="1"/>
  <c r="G7477" i="1"/>
  <c r="F7477" i="1"/>
  <c r="G7479" i="1"/>
  <c r="F7479" i="1"/>
  <c r="G7481" i="1"/>
  <c r="F7481" i="1"/>
  <c r="G7483" i="1"/>
  <c r="F7483" i="1"/>
  <c r="G7485" i="1"/>
  <c r="F7485" i="1"/>
  <c r="G7487" i="1"/>
  <c r="F7487" i="1"/>
  <c r="G7489" i="1"/>
  <c r="F7489" i="1"/>
  <c r="G7491" i="1"/>
  <c r="F7491" i="1"/>
  <c r="G7493" i="1"/>
  <c r="F7493" i="1"/>
  <c r="G7495" i="1"/>
  <c r="F7495" i="1"/>
  <c r="G7497" i="1"/>
  <c r="F7497" i="1"/>
  <c r="G7499" i="1"/>
  <c r="F7499" i="1"/>
  <c r="G7501" i="1"/>
  <c r="F7501" i="1"/>
  <c r="G7503" i="1"/>
  <c r="F7503" i="1"/>
  <c r="G7505" i="1"/>
  <c r="F7505" i="1"/>
  <c r="G7507" i="1"/>
  <c r="F7507" i="1"/>
  <c r="G7509" i="1"/>
  <c r="F7509" i="1"/>
  <c r="G7511" i="1"/>
  <c r="F7511" i="1"/>
  <c r="G7513" i="1"/>
  <c r="F7513" i="1"/>
  <c r="G7515" i="1"/>
  <c r="F7515" i="1"/>
  <c r="G7517" i="1"/>
  <c r="F7517" i="1"/>
  <c r="G7519" i="1"/>
  <c r="F7519" i="1"/>
  <c r="G7521" i="1"/>
  <c r="F7521" i="1"/>
  <c r="G7523" i="1"/>
  <c r="F7523" i="1"/>
  <c r="G7525" i="1"/>
  <c r="F7525" i="1"/>
  <c r="G7527" i="1"/>
  <c r="F7527" i="1"/>
  <c r="G7529" i="1"/>
  <c r="F7529" i="1"/>
  <c r="G7531" i="1"/>
  <c r="F7531" i="1"/>
  <c r="G7533" i="1"/>
  <c r="F7533" i="1"/>
  <c r="G7535" i="1"/>
  <c r="F7535" i="1"/>
  <c r="G7537" i="1"/>
  <c r="F7537" i="1"/>
  <c r="G7539" i="1"/>
  <c r="F7539" i="1"/>
  <c r="G7541" i="1"/>
  <c r="F7541" i="1"/>
  <c r="G7543" i="1"/>
  <c r="F7543" i="1"/>
  <c r="G7545" i="1"/>
  <c r="F7545" i="1"/>
  <c r="G7547" i="1"/>
  <c r="F7547" i="1"/>
  <c r="G7549" i="1"/>
  <c r="F7549" i="1"/>
  <c r="G7551" i="1"/>
  <c r="F7551" i="1"/>
  <c r="G7553" i="1"/>
  <c r="F7553" i="1"/>
  <c r="G7555" i="1"/>
  <c r="F7555" i="1"/>
  <c r="G7557" i="1"/>
  <c r="F7557" i="1"/>
  <c r="G7559" i="1"/>
  <c r="F7559" i="1"/>
  <c r="G7561" i="1"/>
  <c r="F7561" i="1"/>
  <c r="G7563" i="1"/>
  <c r="F7563" i="1"/>
  <c r="G7565" i="1"/>
  <c r="F7565" i="1"/>
  <c r="G7567" i="1"/>
  <c r="F7567" i="1"/>
  <c r="G7569" i="1"/>
  <c r="F7569" i="1"/>
  <c r="G7571" i="1"/>
  <c r="F7571" i="1"/>
  <c r="G7573" i="1"/>
  <c r="F7573" i="1"/>
  <c r="G7575" i="1"/>
  <c r="F7575" i="1"/>
  <c r="G7577" i="1"/>
  <c r="F7577" i="1"/>
  <c r="G7579" i="1"/>
  <c r="F7579" i="1"/>
  <c r="G7581" i="1"/>
  <c r="F7581" i="1"/>
  <c r="G7583" i="1"/>
  <c r="F7583" i="1"/>
  <c r="G7585" i="1"/>
  <c r="F7585" i="1"/>
  <c r="G7587" i="1"/>
  <c r="F7587" i="1"/>
  <c r="G7589" i="1"/>
  <c r="F7589" i="1"/>
  <c r="G7591" i="1"/>
  <c r="F7591" i="1"/>
  <c r="G7593" i="1"/>
  <c r="F7593" i="1"/>
  <c r="G7595" i="1"/>
  <c r="F7595" i="1"/>
  <c r="G7597" i="1"/>
  <c r="F7597" i="1"/>
  <c r="G7599" i="1"/>
  <c r="F7599" i="1"/>
  <c r="G7601" i="1"/>
  <c r="F7601" i="1"/>
  <c r="G7603" i="1"/>
  <c r="F7603" i="1"/>
  <c r="G7605" i="1"/>
  <c r="F7605" i="1"/>
  <c r="G7607" i="1"/>
  <c r="F7607" i="1"/>
  <c r="G7609" i="1"/>
  <c r="F7609" i="1"/>
  <c r="G7611" i="1"/>
  <c r="F7611" i="1"/>
  <c r="G7613" i="1"/>
  <c r="F7613" i="1"/>
  <c r="G7615" i="1"/>
  <c r="F7615" i="1"/>
  <c r="G7617" i="1"/>
  <c r="F7617" i="1"/>
  <c r="G7619" i="1"/>
  <c r="F7619" i="1"/>
  <c r="F7621" i="1"/>
  <c r="G7621" i="1"/>
  <c r="G7623" i="1"/>
  <c r="F7623" i="1"/>
  <c r="G7625" i="1"/>
  <c r="F7625" i="1"/>
  <c r="G7627" i="1"/>
  <c r="F7627" i="1"/>
  <c r="G7629" i="1"/>
  <c r="F7629" i="1"/>
  <c r="G7631" i="1"/>
  <c r="F7631" i="1"/>
  <c r="G7633" i="1"/>
  <c r="F7633" i="1"/>
  <c r="G7635" i="1"/>
  <c r="F7635" i="1"/>
  <c r="G7637" i="1"/>
  <c r="F7637" i="1"/>
  <c r="G7639" i="1"/>
  <c r="F7639" i="1"/>
  <c r="G7641" i="1"/>
  <c r="F7641" i="1"/>
  <c r="G7643" i="1"/>
  <c r="F7643" i="1"/>
  <c r="G7645" i="1"/>
  <c r="F7645" i="1"/>
  <c r="G7647" i="1"/>
  <c r="F7647" i="1"/>
  <c r="G7649" i="1"/>
  <c r="F7649" i="1"/>
  <c r="G7651" i="1"/>
  <c r="F7651" i="1"/>
  <c r="G7653" i="1"/>
  <c r="F7653" i="1"/>
  <c r="G7655" i="1"/>
  <c r="F7655" i="1"/>
  <c r="G7657" i="1"/>
  <c r="F7657" i="1"/>
  <c r="G7659" i="1"/>
  <c r="F7659" i="1"/>
  <c r="G7661" i="1"/>
  <c r="F7661" i="1"/>
  <c r="G7663" i="1"/>
  <c r="F7663" i="1"/>
  <c r="G7665" i="1"/>
  <c r="F7665" i="1"/>
  <c r="G7667" i="1"/>
  <c r="F7667" i="1"/>
  <c r="G7669" i="1"/>
  <c r="F7669" i="1"/>
  <c r="G7671" i="1"/>
  <c r="F7671" i="1"/>
  <c r="G7673" i="1"/>
  <c r="F7673" i="1"/>
  <c r="G7675" i="1"/>
  <c r="F7675" i="1"/>
  <c r="G7677" i="1"/>
  <c r="F7677" i="1"/>
  <c r="G7679" i="1"/>
  <c r="F7679" i="1"/>
  <c r="G7681" i="1"/>
  <c r="F7681" i="1"/>
  <c r="G7683" i="1"/>
  <c r="F7683" i="1"/>
  <c r="G7685" i="1"/>
  <c r="F7685" i="1"/>
  <c r="G7687" i="1"/>
  <c r="F7687" i="1"/>
  <c r="G7689" i="1"/>
  <c r="F7689" i="1"/>
  <c r="G7691" i="1"/>
  <c r="F7691" i="1"/>
  <c r="G7693" i="1"/>
  <c r="F7693" i="1"/>
  <c r="G7695" i="1"/>
  <c r="F7695" i="1"/>
  <c r="G7697" i="1"/>
  <c r="F7697" i="1"/>
  <c r="G7699" i="1"/>
  <c r="F7699" i="1"/>
  <c r="G7701" i="1"/>
  <c r="F7701" i="1"/>
  <c r="G7703" i="1"/>
  <c r="F7703" i="1"/>
  <c r="G7705" i="1"/>
  <c r="F7705" i="1"/>
  <c r="G7707" i="1"/>
  <c r="F7707" i="1"/>
  <c r="G7709" i="1"/>
  <c r="F7709" i="1"/>
  <c r="G7711" i="1"/>
  <c r="F7711" i="1"/>
  <c r="G7713" i="1"/>
  <c r="F7713" i="1"/>
  <c r="G7715" i="1"/>
  <c r="F7715" i="1"/>
  <c r="G7717" i="1"/>
  <c r="F7717" i="1"/>
  <c r="G7719" i="1"/>
  <c r="F7719" i="1"/>
  <c r="G7721" i="1"/>
  <c r="F7721" i="1"/>
  <c r="G7723" i="1"/>
  <c r="F7723" i="1"/>
  <c r="G7725" i="1"/>
  <c r="F7725" i="1"/>
  <c r="G7727" i="1"/>
  <c r="F7727" i="1"/>
  <c r="G7729" i="1"/>
  <c r="F7729" i="1"/>
  <c r="G7731" i="1"/>
  <c r="F7731" i="1"/>
  <c r="G7733" i="1"/>
  <c r="F7733" i="1"/>
  <c r="G7735" i="1"/>
  <c r="F7735" i="1"/>
  <c r="G7737" i="1"/>
  <c r="F7737" i="1"/>
  <c r="G7739" i="1"/>
  <c r="F7739" i="1"/>
  <c r="G7741" i="1"/>
  <c r="F7741" i="1"/>
  <c r="G7743" i="1"/>
  <c r="F7743" i="1"/>
  <c r="G7745" i="1"/>
  <c r="F7745" i="1"/>
  <c r="G7747" i="1"/>
  <c r="F7747" i="1"/>
  <c r="G7749" i="1"/>
  <c r="F7749" i="1"/>
  <c r="G7751" i="1"/>
  <c r="F7751" i="1"/>
  <c r="G7753" i="1"/>
  <c r="F7753" i="1"/>
  <c r="G7755" i="1"/>
  <c r="F7755" i="1"/>
  <c r="G7757" i="1"/>
  <c r="F7757" i="1"/>
  <c r="G7759" i="1"/>
  <c r="F7759" i="1"/>
  <c r="G7761" i="1"/>
  <c r="F7761" i="1"/>
  <c r="G7763" i="1"/>
  <c r="F7763" i="1"/>
  <c r="G7765" i="1"/>
  <c r="F7765" i="1"/>
  <c r="G7767" i="1"/>
  <c r="F7767" i="1"/>
  <c r="G7769" i="1"/>
  <c r="F7769" i="1"/>
  <c r="G7771" i="1"/>
  <c r="F7771" i="1"/>
  <c r="G7773" i="1"/>
  <c r="F7773" i="1"/>
  <c r="G7775" i="1"/>
  <c r="F7775" i="1"/>
  <c r="G7777" i="1"/>
  <c r="F7777" i="1"/>
  <c r="G7779" i="1"/>
  <c r="F7779" i="1"/>
  <c r="G7781" i="1"/>
  <c r="F7781" i="1"/>
  <c r="G7783" i="1"/>
  <c r="F7783" i="1"/>
  <c r="G7785" i="1"/>
  <c r="F7785" i="1"/>
  <c r="G7787" i="1"/>
  <c r="F7787" i="1"/>
  <c r="G7789" i="1"/>
  <c r="F7789" i="1"/>
  <c r="G7791" i="1"/>
  <c r="F7791" i="1"/>
  <c r="G7793" i="1"/>
  <c r="F7793" i="1"/>
  <c r="G7795" i="1"/>
  <c r="F7795" i="1"/>
  <c r="G7797" i="1"/>
  <c r="F7797" i="1"/>
  <c r="G7799" i="1"/>
  <c r="F7799" i="1"/>
  <c r="G7801" i="1"/>
  <c r="F7801" i="1"/>
  <c r="G7803" i="1"/>
  <c r="F7803" i="1"/>
  <c r="G7805" i="1"/>
  <c r="F7805" i="1"/>
  <c r="G7807" i="1"/>
  <c r="F7807" i="1"/>
  <c r="G7809" i="1"/>
  <c r="F7809" i="1"/>
  <c r="G7811" i="1"/>
  <c r="F7811" i="1"/>
  <c r="G7813" i="1"/>
  <c r="F7813" i="1"/>
  <c r="G7815" i="1"/>
  <c r="F7815" i="1"/>
  <c r="G7817" i="1"/>
  <c r="F7817" i="1"/>
  <c r="G7819" i="1"/>
  <c r="F7819" i="1"/>
  <c r="G7821" i="1"/>
  <c r="F7821" i="1"/>
  <c r="G7823" i="1"/>
  <c r="F7823" i="1"/>
  <c r="G7825" i="1"/>
  <c r="F7825" i="1"/>
  <c r="G7827" i="1"/>
  <c r="F7827" i="1"/>
  <c r="G7829" i="1"/>
  <c r="F7829" i="1"/>
  <c r="G7831" i="1"/>
  <c r="F7831" i="1"/>
  <c r="G7833" i="1"/>
  <c r="F7833" i="1"/>
  <c r="G7835" i="1"/>
  <c r="F7835" i="1"/>
  <c r="G7837" i="1"/>
  <c r="F7837" i="1"/>
  <c r="G7839" i="1"/>
  <c r="F7839" i="1"/>
  <c r="G7841" i="1"/>
  <c r="F7841" i="1"/>
  <c r="G7843" i="1"/>
  <c r="F7843" i="1"/>
  <c r="G7845" i="1"/>
  <c r="F7845" i="1"/>
  <c r="G7847" i="1"/>
  <c r="F7847" i="1"/>
  <c r="G7849" i="1"/>
  <c r="F7849" i="1"/>
  <c r="G7851" i="1"/>
  <c r="F7851" i="1"/>
  <c r="G7853" i="1"/>
  <c r="F7853" i="1"/>
  <c r="G7855" i="1"/>
  <c r="F7855" i="1"/>
  <c r="G7857" i="1"/>
  <c r="F7857" i="1"/>
  <c r="G7859" i="1"/>
  <c r="F7859" i="1"/>
  <c r="G7861" i="1"/>
  <c r="F7861" i="1"/>
  <c r="G7863" i="1"/>
  <c r="F7863" i="1"/>
  <c r="G7865" i="1"/>
  <c r="F7865" i="1"/>
  <c r="G7867" i="1"/>
  <c r="F7867" i="1"/>
  <c r="G7869" i="1"/>
  <c r="F7869" i="1"/>
  <c r="G7871" i="1"/>
  <c r="F7871" i="1"/>
  <c r="G7873" i="1"/>
  <c r="F7873" i="1"/>
  <c r="G7875" i="1"/>
  <c r="F7875" i="1"/>
  <c r="G7877" i="1"/>
  <c r="F7877" i="1"/>
  <c r="G7879" i="1"/>
  <c r="F7879" i="1"/>
  <c r="G7881" i="1"/>
  <c r="F7881" i="1"/>
  <c r="G7883" i="1"/>
  <c r="F7883" i="1"/>
  <c r="G7885" i="1"/>
  <c r="F7885" i="1"/>
  <c r="G7887" i="1"/>
  <c r="F7887" i="1"/>
  <c r="G7889" i="1"/>
  <c r="F7889" i="1"/>
  <c r="G7891" i="1"/>
  <c r="F7891" i="1"/>
  <c r="G7893" i="1"/>
  <c r="F7893" i="1"/>
  <c r="G7895" i="1"/>
  <c r="F7895" i="1"/>
  <c r="G7897" i="1"/>
  <c r="F7897" i="1"/>
  <c r="G7899" i="1"/>
  <c r="F7899" i="1"/>
  <c r="G7901" i="1"/>
  <c r="F7901" i="1"/>
  <c r="G7903" i="1"/>
  <c r="F7903" i="1"/>
  <c r="G7905" i="1"/>
  <c r="F7905" i="1"/>
  <c r="G7907" i="1"/>
  <c r="F7907" i="1"/>
  <c r="G7909" i="1"/>
  <c r="F7909" i="1"/>
  <c r="G7911" i="1"/>
  <c r="F7911" i="1"/>
  <c r="G7913" i="1"/>
  <c r="F7913" i="1"/>
  <c r="G7915" i="1"/>
  <c r="F7915" i="1"/>
  <c r="G7917" i="1"/>
  <c r="F7917" i="1"/>
  <c r="G7919" i="1"/>
  <c r="F7919" i="1"/>
  <c r="G7921" i="1"/>
  <c r="F7921" i="1"/>
  <c r="G7923" i="1"/>
  <c r="F7923" i="1"/>
  <c r="G7925" i="1"/>
  <c r="F7925" i="1"/>
  <c r="G7927" i="1"/>
  <c r="F7927" i="1"/>
  <c r="G7929" i="1"/>
  <c r="F7929" i="1"/>
  <c r="G7931" i="1"/>
  <c r="F7931" i="1"/>
  <c r="G7933" i="1"/>
  <c r="F7933" i="1"/>
  <c r="G7935" i="1"/>
  <c r="F7935" i="1"/>
  <c r="G7937" i="1"/>
  <c r="F7937" i="1"/>
  <c r="G7939" i="1"/>
  <c r="F7939" i="1"/>
  <c r="G7941" i="1"/>
  <c r="F7941" i="1"/>
  <c r="G7943" i="1"/>
  <c r="F7943" i="1"/>
  <c r="G7945" i="1"/>
  <c r="F7945" i="1"/>
  <c r="G7947" i="1"/>
  <c r="F7947" i="1"/>
  <c r="G7949" i="1"/>
  <c r="F7949" i="1"/>
  <c r="G7951" i="1"/>
  <c r="F7951" i="1"/>
  <c r="G7953" i="1"/>
  <c r="F7953" i="1"/>
  <c r="G7955" i="1"/>
  <c r="F7955" i="1"/>
  <c r="G7957" i="1"/>
  <c r="F7957" i="1"/>
  <c r="G7959" i="1"/>
  <c r="F7959" i="1"/>
  <c r="G7961" i="1"/>
  <c r="F7961" i="1"/>
  <c r="G7963" i="1"/>
  <c r="F7963" i="1"/>
  <c r="G7965" i="1"/>
  <c r="F7965" i="1"/>
  <c r="G7967" i="1"/>
  <c r="F7967" i="1"/>
  <c r="G7969" i="1"/>
  <c r="F7969" i="1"/>
  <c r="G7971" i="1"/>
  <c r="F7971" i="1"/>
  <c r="G7973" i="1"/>
  <c r="F7973" i="1"/>
  <c r="G7975" i="1"/>
  <c r="F7975" i="1"/>
  <c r="G7977" i="1"/>
  <c r="F7977" i="1"/>
  <c r="G7979" i="1"/>
  <c r="F7979" i="1"/>
  <c r="G7981" i="1"/>
  <c r="F7981" i="1"/>
  <c r="G7983" i="1"/>
  <c r="F7983" i="1"/>
  <c r="G7985" i="1"/>
  <c r="F7985" i="1"/>
  <c r="G7987" i="1"/>
  <c r="F7987" i="1"/>
  <c r="G7989" i="1"/>
  <c r="F7989" i="1"/>
  <c r="G7991" i="1"/>
  <c r="F7991" i="1"/>
  <c r="G7993" i="1"/>
  <c r="F7993" i="1"/>
  <c r="G7995" i="1"/>
  <c r="F7995" i="1"/>
  <c r="G7997" i="1"/>
  <c r="F7997" i="1"/>
  <c r="G7999" i="1"/>
  <c r="F7999" i="1"/>
  <c r="G8001" i="1"/>
  <c r="F8001" i="1"/>
  <c r="G8003" i="1"/>
  <c r="F8003" i="1"/>
  <c r="G8005" i="1"/>
  <c r="F8005" i="1"/>
  <c r="G8007" i="1"/>
  <c r="F8007" i="1"/>
  <c r="G8009" i="1"/>
  <c r="F8009" i="1"/>
  <c r="G8011" i="1"/>
  <c r="F8011" i="1"/>
  <c r="G8013" i="1"/>
  <c r="F8013" i="1"/>
  <c r="G8015" i="1"/>
  <c r="F8015" i="1"/>
  <c r="G8017" i="1"/>
  <c r="F8017" i="1"/>
  <c r="G8019" i="1"/>
  <c r="F8019" i="1"/>
  <c r="G8021" i="1"/>
  <c r="F8021" i="1"/>
  <c r="G8023" i="1"/>
  <c r="F8023" i="1"/>
  <c r="G8025" i="1"/>
  <c r="F8025" i="1"/>
  <c r="G8027" i="1"/>
  <c r="F8027" i="1"/>
  <c r="G8029" i="1"/>
  <c r="F8029" i="1"/>
  <c r="G8031" i="1"/>
  <c r="F8031" i="1"/>
  <c r="G8033" i="1"/>
  <c r="F8033" i="1"/>
  <c r="G8035" i="1"/>
  <c r="F8035" i="1"/>
  <c r="G8037" i="1"/>
  <c r="F8037" i="1"/>
  <c r="G8039" i="1"/>
  <c r="F8039" i="1"/>
  <c r="G8041" i="1"/>
  <c r="F8041" i="1"/>
  <c r="G8043" i="1"/>
  <c r="F8043" i="1"/>
  <c r="G8045" i="1"/>
  <c r="F8045" i="1"/>
  <c r="G8047" i="1"/>
  <c r="F8047" i="1"/>
  <c r="G8049" i="1"/>
  <c r="F8049" i="1"/>
  <c r="G8051" i="1"/>
  <c r="F8051" i="1"/>
  <c r="G8053" i="1"/>
  <c r="F8053" i="1"/>
  <c r="G8055" i="1"/>
  <c r="F8055" i="1"/>
  <c r="G8057" i="1"/>
  <c r="F8057" i="1"/>
  <c r="G8059" i="1"/>
  <c r="F8059" i="1"/>
  <c r="G8061" i="1"/>
  <c r="F8061" i="1"/>
  <c r="G8063" i="1"/>
  <c r="F8063" i="1"/>
  <c r="G8065" i="1"/>
  <c r="F8065" i="1"/>
  <c r="G8067" i="1"/>
  <c r="F8067" i="1"/>
  <c r="G8069" i="1"/>
  <c r="F8069" i="1"/>
  <c r="G8071" i="1"/>
  <c r="F8071" i="1"/>
  <c r="G8073" i="1"/>
  <c r="F8073" i="1"/>
  <c r="G8075" i="1"/>
  <c r="F8075" i="1"/>
  <c r="G8077" i="1"/>
  <c r="F8077" i="1"/>
  <c r="G8079" i="1"/>
  <c r="F8079" i="1"/>
  <c r="G8081" i="1"/>
  <c r="F8081" i="1"/>
  <c r="G8083" i="1"/>
  <c r="F8083" i="1"/>
  <c r="G8085" i="1"/>
  <c r="F8085" i="1"/>
  <c r="G8087" i="1"/>
  <c r="F8087" i="1"/>
  <c r="G8089" i="1"/>
  <c r="F8089" i="1"/>
  <c r="G8091" i="1"/>
  <c r="F8091" i="1"/>
  <c r="G8093" i="1"/>
  <c r="F8093" i="1"/>
  <c r="G8095" i="1"/>
  <c r="F8095" i="1"/>
  <c r="G8097" i="1"/>
  <c r="F8097" i="1"/>
  <c r="G8099" i="1"/>
  <c r="F8099" i="1"/>
  <c r="G8101" i="1"/>
  <c r="F8101" i="1"/>
  <c r="G8103" i="1"/>
  <c r="F8103" i="1"/>
  <c r="G8105" i="1"/>
  <c r="F8105" i="1"/>
  <c r="G8107" i="1"/>
  <c r="F8107" i="1"/>
  <c r="G8109" i="1"/>
  <c r="F8109" i="1"/>
  <c r="G8111" i="1"/>
  <c r="F8111" i="1"/>
  <c r="G8113" i="1"/>
  <c r="F8113" i="1"/>
  <c r="G8115" i="1"/>
  <c r="F8115" i="1"/>
  <c r="G8117" i="1"/>
  <c r="F8117" i="1"/>
  <c r="G8119" i="1"/>
  <c r="F8119" i="1"/>
  <c r="G8121" i="1"/>
  <c r="F8121" i="1"/>
  <c r="G8123" i="1"/>
  <c r="F8123" i="1"/>
  <c r="G8125" i="1"/>
  <c r="F8125" i="1"/>
  <c r="G8127" i="1"/>
  <c r="F8127" i="1"/>
  <c r="G8129" i="1"/>
  <c r="F8129" i="1"/>
  <c r="G8131" i="1"/>
  <c r="F8131" i="1"/>
  <c r="G8133" i="1"/>
  <c r="F8133" i="1"/>
  <c r="G8135" i="1"/>
  <c r="F8135" i="1"/>
  <c r="G8137" i="1"/>
  <c r="F8137" i="1"/>
  <c r="G8139" i="1"/>
  <c r="F8139" i="1"/>
  <c r="G8141" i="1"/>
  <c r="F8141" i="1"/>
  <c r="G8143" i="1"/>
  <c r="F8143" i="1"/>
  <c r="G8145" i="1"/>
  <c r="F8145" i="1"/>
  <c r="G8147" i="1"/>
  <c r="F8147" i="1"/>
  <c r="G8149" i="1"/>
  <c r="F8149" i="1"/>
  <c r="G8151" i="1"/>
  <c r="F8151" i="1"/>
  <c r="G8153" i="1"/>
  <c r="F8153" i="1"/>
  <c r="G8155" i="1"/>
  <c r="F8155" i="1"/>
  <c r="G8157" i="1"/>
  <c r="F8157" i="1"/>
  <c r="G8159" i="1"/>
  <c r="F8159" i="1"/>
  <c r="G8161" i="1"/>
  <c r="F8161" i="1"/>
  <c r="G8163" i="1"/>
  <c r="F8163" i="1"/>
  <c r="G8165" i="1"/>
  <c r="F8165" i="1"/>
  <c r="G8167" i="1"/>
  <c r="F8167" i="1"/>
  <c r="G8169" i="1"/>
  <c r="F8169" i="1"/>
  <c r="G8171" i="1"/>
  <c r="F8171" i="1"/>
  <c r="G8173" i="1"/>
  <c r="F8173" i="1"/>
  <c r="G8175" i="1"/>
  <c r="F8175" i="1"/>
  <c r="G8177" i="1"/>
  <c r="F8177" i="1"/>
  <c r="G8179" i="1"/>
  <c r="F8179" i="1"/>
  <c r="G8181" i="1"/>
  <c r="F8181" i="1"/>
  <c r="G8183" i="1"/>
  <c r="F8183" i="1"/>
  <c r="G8185" i="1"/>
  <c r="F8185" i="1"/>
  <c r="G8187" i="1"/>
  <c r="F8187" i="1"/>
  <c r="G8189" i="1"/>
  <c r="F8189" i="1"/>
  <c r="G8191" i="1"/>
  <c r="F8191" i="1"/>
  <c r="G8193" i="1"/>
  <c r="F8193" i="1"/>
  <c r="G8195" i="1"/>
  <c r="F8195" i="1"/>
  <c r="G8197" i="1"/>
  <c r="F8197" i="1"/>
  <c r="G8199" i="1"/>
  <c r="F8199" i="1"/>
  <c r="G8201" i="1"/>
  <c r="F8201" i="1"/>
  <c r="G8203" i="1"/>
  <c r="F8203" i="1"/>
  <c r="G8205" i="1"/>
  <c r="F8205" i="1"/>
  <c r="G8207" i="1"/>
  <c r="F8207" i="1"/>
  <c r="G8209" i="1"/>
  <c r="F8209" i="1"/>
  <c r="G8211" i="1"/>
  <c r="F8211" i="1"/>
  <c r="G8213" i="1"/>
  <c r="F8213" i="1"/>
  <c r="G8215" i="1"/>
  <c r="F8215" i="1"/>
  <c r="G8217" i="1"/>
  <c r="F8217" i="1"/>
  <c r="G8219" i="1"/>
  <c r="F8219" i="1"/>
  <c r="G8221" i="1"/>
  <c r="F8221" i="1"/>
  <c r="G8223" i="1"/>
  <c r="F8223" i="1"/>
  <c r="G8225" i="1"/>
  <c r="F8225" i="1"/>
  <c r="G8227" i="1"/>
  <c r="F8227" i="1"/>
  <c r="G8229" i="1"/>
  <c r="F8229" i="1"/>
  <c r="G8231" i="1"/>
  <c r="F8231" i="1"/>
  <c r="G8233" i="1"/>
  <c r="F8233" i="1"/>
  <c r="G8235" i="1"/>
  <c r="F8235" i="1"/>
  <c r="G8237" i="1"/>
  <c r="F8237" i="1"/>
  <c r="G8239" i="1"/>
  <c r="F8239" i="1"/>
  <c r="G8241" i="1"/>
  <c r="F8241" i="1"/>
  <c r="G8243" i="1"/>
  <c r="F8243" i="1"/>
  <c r="G8245" i="1"/>
  <c r="F8245" i="1"/>
  <c r="G8247" i="1"/>
  <c r="F8247" i="1"/>
  <c r="G8249" i="1"/>
  <c r="F8249" i="1"/>
  <c r="G8251" i="1"/>
  <c r="F8251" i="1"/>
  <c r="G8253" i="1"/>
  <c r="F8253" i="1"/>
  <c r="G8255" i="1"/>
  <c r="F8255" i="1"/>
  <c r="G8257" i="1"/>
  <c r="F8257" i="1"/>
  <c r="G8259" i="1"/>
  <c r="F8259" i="1"/>
  <c r="G8261" i="1"/>
  <c r="F8261" i="1"/>
  <c r="G8263" i="1"/>
  <c r="F8263" i="1"/>
  <c r="G8265" i="1"/>
  <c r="F8265" i="1"/>
  <c r="G8267" i="1"/>
  <c r="F8267" i="1"/>
  <c r="G8269" i="1"/>
  <c r="F8269" i="1"/>
  <c r="G8271" i="1"/>
  <c r="F8271" i="1"/>
  <c r="G8273" i="1"/>
  <c r="F8273" i="1"/>
  <c r="G8275" i="1"/>
  <c r="F8275" i="1"/>
  <c r="G8277" i="1"/>
  <c r="F8277" i="1"/>
  <c r="G8279" i="1"/>
  <c r="F8279" i="1"/>
  <c r="G8281" i="1"/>
  <c r="F8281" i="1"/>
  <c r="G8283" i="1"/>
  <c r="F8283" i="1"/>
  <c r="G8285" i="1"/>
  <c r="F8285" i="1"/>
  <c r="G8287" i="1"/>
  <c r="F8287" i="1"/>
  <c r="G8289" i="1"/>
  <c r="F8289" i="1"/>
  <c r="G8291" i="1"/>
  <c r="F8291" i="1"/>
  <c r="G8293" i="1"/>
  <c r="F8293" i="1"/>
  <c r="G8295" i="1"/>
  <c r="F8295" i="1"/>
  <c r="G8297" i="1"/>
  <c r="F8297" i="1"/>
  <c r="G8299" i="1"/>
  <c r="F8299" i="1"/>
  <c r="G8301" i="1"/>
  <c r="F8301" i="1"/>
  <c r="G8303" i="1"/>
  <c r="F8303" i="1"/>
  <c r="G8305" i="1"/>
  <c r="F8305" i="1"/>
  <c r="G8307" i="1"/>
  <c r="F8307" i="1"/>
  <c r="G8309" i="1"/>
  <c r="F8309" i="1"/>
  <c r="G8311" i="1"/>
  <c r="F8311" i="1"/>
  <c r="G8313" i="1"/>
  <c r="F8313" i="1"/>
  <c r="G8315" i="1"/>
  <c r="F8315" i="1"/>
  <c r="G8317" i="1"/>
  <c r="F8317" i="1"/>
  <c r="G8319" i="1"/>
  <c r="F8319" i="1"/>
  <c r="G8321" i="1"/>
  <c r="F8321" i="1"/>
  <c r="G8323" i="1"/>
  <c r="F8323" i="1"/>
  <c r="G8325" i="1"/>
  <c r="F8325" i="1"/>
  <c r="G8327" i="1"/>
  <c r="F8327" i="1"/>
  <c r="G8329" i="1"/>
  <c r="F8329" i="1"/>
  <c r="G8331" i="1"/>
  <c r="F8331" i="1"/>
  <c r="G8333" i="1"/>
  <c r="F8333" i="1"/>
  <c r="G8335" i="1"/>
  <c r="F8335" i="1"/>
  <c r="G8337" i="1"/>
  <c r="F8337" i="1"/>
  <c r="G8339" i="1"/>
  <c r="F8339" i="1"/>
  <c r="G8341" i="1"/>
  <c r="F8341" i="1"/>
  <c r="G8343" i="1"/>
  <c r="F8343" i="1"/>
  <c r="G8345" i="1"/>
  <c r="F8345" i="1"/>
  <c r="G8347" i="1"/>
  <c r="F8347" i="1"/>
  <c r="G8349" i="1"/>
  <c r="F8349" i="1"/>
  <c r="G8351" i="1"/>
  <c r="F8351" i="1"/>
  <c r="G8353" i="1"/>
  <c r="F8353" i="1"/>
  <c r="G8355" i="1"/>
  <c r="F8355" i="1"/>
  <c r="G8357" i="1"/>
  <c r="F8357" i="1"/>
  <c r="G8359" i="1"/>
  <c r="F8359" i="1"/>
  <c r="G8361" i="1"/>
  <c r="F8361" i="1"/>
  <c r="G8363" i="1"/>
  <c r="F8363" i="1"/>
  <c r="G8365" i="1"/>
  <c r="F8365" i="1"/>
  <c r="G8367" i="1"/>
  <c r="F8367" i="1"/>
  <c r="G8369" i="1"/>
  <c r="F8369" i="1"/>
  <c r="G8371" i="1"/>
  <c r="F8371" i="1"/>
  <c r="G8373" i="1"/>
  <c r="F8373" i="1"/>
  <c r="G8375" i="1"/>
  <c r="F8375" i="1"/>
  <c r="G8377" i="1"/>
  <c r="F8377" i="1"/>
  <c r="G8379" i="1"/>
  <c r="F8379" i="1"/>
  <c r="G8381" i="1"/>
  <c r="F8381" i="1"/>
  <c r="G8383" i="1"/>
  <c r="F8383" i="1"/>
  <c r="G8385" i="1"/>
  <c r="F8385" i="1"/>
  <c r="G8387" i="1"/>
  <c r="F8387" i="1"/>
  <c r="G8389" i="1"/>
  <c r="F8389" i="1"/>
  <c r="G8391" i="1"/>
  <c r="F8391" i="1"/>
  <c r="G8393" i="1"/>
  <c r="F8393" i="1"/>
  <c r="G8395" i="1"/>
  <c r="F8395" i="1"/>
  <c r="G8397" i="1"/>
  <c r="F8397" i="1"/>
  <c r="G8399" i="1"/>
  <c r="F8399" i="1"/>
  <c r="G8401" i="1"/>
  <c r="F8401" i="1"/>
  <c r="G8403" i="1"/>
  <c r="F8403" i="1"/>
  <c r="G8405" i="1"/>
  <c r="F8405" i="1"/>
  <c r="G8407" i="1"/>
  <c r="F8407" i="1"/>
  <c r="G8409" i="1"/>
  <c r="F8409" i="1"/>
  <c r="G8411" i="1"/>
  <c r="F8411" i="1"/>
  <c r="G8413" i="1"/>
  <c r="F8413" i="1"/>
  <c r="G8415" i="1"/>
  <c r="F8415" i="1"/>
  <c r="G8417" i="1"/>
  <c r="F8417" i="1"/>
  <c r="G8419" i="1"/>
  <c r="F8419" i="1"/>
  <c r="G8421" i="1"/>
  <c r="F8421" i="1"/>
  <c r="G8423" i="1"/>
  <c r="F8423" i="1"/>
  <c r="G8425" i="1"/>
  <c r="F8425" i="1"/>
  <c r="G8427" i="1"/>
  <c r="F8427" i="1"/>
  <c r="G8429" i="1"/>
  <c r="F8429" i="1"/>
  <c r="G8431" i="1"/>
  <c r="F8431" i="1"/>
  <c r="G8433" i="1"/>
  <c r="F8433" i="1"/>
  <c r="G8435" i="1"/>
  <c r="F8435" i="1"/>
  <c r="G8437" i="1"/>
  <c r="F8437" i="1"/>
  <c r="G8439" i="1"/>
  <c r="F8439" i="1"/>
  <c r="G8441" i="1"/>
  <c r="F8441" i="1"/>
  <c r="G8443" i="1"/>
  <c r="F8443" i="1"/>
  <c r="G8445" i="1"/>
  <c r="F8445" i="1"/>
  <c r="G8447" i="1"/>
  <c r="F8447" i="1"/>
  <c r="G8449" i="1"/>
  <c r="F8449" i="1"/>
  <c r="G8451" i="1"/>
  <c r="F8451" i="1"/>
  <c r="G8453" i="1"/>
  <c r="F8453" i="1"/>
  <c r="G8455" i="1"/>
  <c r="F8455" i="1"/>
  <c r="G8457" i="1"/>
  <c r="F8457" i="1"/>
  <c r="G8459" i="1"/>
  <c r="F8459" i="1"/>
  <c r="G8461" i="1"/>
  <c r="F8461" i="1"/>
  <c r="G8463" i="1"/>
  <c r="F8463" i="1"/>
  <c r="G8465" i="1"/>
  <c r="F8465" i="1"/>
  <c r="G8467" i="1"/>
  <c r="F8467" i="1"/>
  <c r="G8469" i="1"/>
  <c r="F8469" i="1"/>
  <c r="G8471" i="1"/>
  <c r="F8471" i="1"/>
  <c r="G8473" i="1"/>
  <c r="F8473" i="1"/>
  <c r="G8475" i="1"/>
  <c r="F8475" i="1"/>
  <c r="G8477" i="1"/>
  <c r="F8477" i="1"/>
  <c r="G8479" i="1"/>
  <c r="F8479" i="1"/>
  <c r="G8481" i="1"/>
  <c r="F8481" i="1"/>
  <c r="G8483" i="1"/>
  <c r="F8483" i="1"/>
  <c r="G8485" i="1"/>
  <c r="F8485" i="1"/>
  <c r="G8487" i="1"/>
  <c r="F8487" i="1"/>
  <c r="G8489" i="1"/>
  <c r="F8489" i="1"/>
  <c r="G8491" i="1"/>
  <c r="F8491" i="1"/>
  <c r="G8493" i="1"/>
  <c r="F8493" i="1"/>
  <c r="G8495" i="1"/>
  <c r="F8495" i="1"/>
  <c r="G8497" i="1"/>
  <c r="F8497" i="1"/>
  <c r="G8499" i="1"/>
  <c r="F8499" i="1"/>
  <c r="G8501" i="1"/>
  <c r="F8501" i="1"/>
  <c r="G8503" i="1"/>
  <c r="F8503" i="1"/>
  <c r="G8505" i="1"/>
  <c r="F8505" i="1"/>
  <c r="G8507" i="1"/>
  <c r="F8507" i="1"/>
  <c r="G8509" i="1"/>
  <c r="F8509" i="1"/>
  <c r="G8511" i="1"/>
  <c r="F8511" i="1"/>
  <c r="G8513" i="1"/>
  <c r="F8513" i="1"/>
  <c r="G8515" i="1"/>
  <c r="F8515" i="1"/>
  <c r="G8517" i="1"/>
  <c r="F8517" i="1"/>
  <c r="G8519" i="1"/>
  <c r="F8519" i="1"/>
  <c r="G8521" i="1"/>
  <c r="F8521" i="1"/>
  <c r="G8523" i="1"/>
  <c r="F8523" i="1"/>
  <c r="G8525" i="1"/>
  <c r="F8525" i="1"/>
  <c r="G8527" i="1"/>
  <c r="F8527" i="1"/>
  <c r="G8529" i="1"/>
  <c r="F8529" i="1"/>
  <c r="G8531" i="1"/>
  <c r="F8531" i="1"/>
  <c r="G8533" i="1"/>
  <c r="F8533" i="1"/>
  <c r="G8535" i="1"/>
  <c r="F8535" i="1"/>
  <c r="G8537" i="1"/>
  <c r="F8537" i="1"/>
  <c r="G8539" i="1"/>
  <c r="F8539" i="1"/>
  <c r="G8541" i="1"/>
  <c r="F8541" i="1"/>
  <c r="G8543" i="1"/>
  <c r="F8543" i="1"/>
  <c r="G8545" i="1"/>
  <c r="F8545" i="1"/>
  <c r="G8547" i="1"/>
  <c r="F8547" i="1"/>
  <c r="G8549" i="1"/>
  <c r="F8549" i="1"/>
  <c r="G8551" i="1"/>
  <c r="F8551" i="1"/>
  <c r="G8553" i="1"/>
  <c r="F8553" i="1"/>
  <c r="G8555" i="1"/>
  <c r="F8555" i="1"/>
  <c r="G8557" i="1"/>
  <c r="F8557" i="1"/>
  <c r="G8559" i="1"/>
  <c r="F8559" i="1"/>
  <c r="G8561" i="1"/>
  <c r="F8561" i="1"/>
  <c r="G8563" i="1"/>
  <c r="F8563" i="1"/>
  <c r="G8565" i="1"/>
  <c r="F8565" i="1"/>
  <c r="G8567" i="1"/>
  <c r="F8567" i="1"/>
  <c r="G8569" i="1"/>
  <c r="F8569" i="1"/>
  <c r="G8571" i="1"/>
  <c r="F8571" i="1"/>
  <c r="G8573" i="1"/>
  <c r="F8573" i="1"/>
  <c r="G8575" i="1"/>
  <c r="F8575" i="1"/>
  <c r="G8577" i="1"/>
  <c r="F8577" i="1"/>
  <c r="G8579" i="1"/>
  <c r="F8579" i="1"/>
  <c r="G8581" i="1"/>
  <c r="F8581" i="1"/>
  <c r="G8583" i="1"/>
  <c r="F8583" i="1"/>
  <c r="G8585" i="1"/>
  <c r="F8585" i="1"/>
  <c r="G8587" i="1"/>
  <c r="F8587" i="1"/>
  <c r="G8589" i="1"/>
  <c r="F8589" i="1"/>
  <c r="G8591" i="1"/>
  <c r="F8591" i="1"/>
  <c r="G8593" i="1"/>
  <c r="F8593" i="1"/>
  <c r="G8595" i="1"/>
  <c r="F8595" i="1"/>
  <c r="G8597" i="1"/>
  <c r="F8597" i="1"/>
  <c r="G8599" i="1"/>
  <c r="F8599" i="1"/>
  <c r="G8601" i="1"/>
  <c r="F8601" i="1"/>
  <c r="G8603" i="1"/>
  <c r="F8603" i="1"/>
  <c r="G8605" i="1"/>
  <c r="F8605" i="1"/>
  <c r="G8607" i="1"/>
  <c r="F8607" i="1"/>
  <c r="G8609" i="1"/>
  <c r="F8609" i="1"/>
  <c r="G8611" i="1"/>
  <c r="F8611" i="1"/>
  <c r="G8613" i="1"/>
  <c r="F8613" i="1"/>
  <c r="G8615" i="1"/>
  <c r="F8615" i="1"/>
  <c r="G8617" i="1"/>
  <c r="F8617" i="1"/>
  <c r="G8619" i="1"/>
  <c r="F8619" i="1"/>
  <c r="G8621" i="1"/>
  <c r="F8621" i="1"/>
  <c r="G8623" i="1"/>
  <c r="F8623" i="1"/>
  <c r="G8625" i="1"/>
  <c r="F8625" i="1"/>
  <c r="G8627" i="1"/>
  <c r="F8627" i="1"/>
  <c r="G8629" i="1"/>
  <c r="F8629" i="1"/>
  <c r="G8631" i="1"/>
  <c r="F8631" i="1"/>
  <c r="G8633" i="1"/>
  <c r="F8633" i="1"/>
  <c r="G8635" i="1"/>
  <c r="F8635" i="1"/>
  <c r="G8637" i="1"/>
  <c r="F8637" i="1"/>
  <c r="G8639" i="1"/>
  <c r="F8639" i="1"/>
  <c r="G8641" i="1"/>
  <c r="F8641" i="1"/>
  <c r="G8643" i="1"/>
  <c r="F8643" i="1"/>
  <c r="G8645" i="1"/>
  <c r="F8645" i="1"/>
  <c r="G8647" i="1"/>
  <c r="F8647" i="1"/>
  <c r="G8649" i="1"/>
  <c r="F8649" i="1"/>
  <c r="G8651" i="1"/>
  <c r="F8651" i="1"/>
  <c r="G8653" i="1"/>
  <c r="F8653" i="1"/>
  <c r="G8655" i="1"/>
  <c r="F8655" i="1"/>
  <c r="G8657" i="1"/>
  <c r="F8657" i="1"/>
  <c r="G8659" i="1"/>
  <c r="F8659" i="1"/>
  <c r="G8661" i="1"/>
  <c r="F8661" i="1"/>
  <c r="G8663" i="1"/>
  <c r="F8663" i="1"/>
  <c r="G8665" i="1"/>
  <c r="F8665" i="1"/>
  <c r="G8667" i="1"/>
  <c r="F8667" i="1"/>
  <c r="G8669" i="1"/>
  <c r="F8669" i="1"/>
  <c r="G8671" i="1"/>
  <c r="F8671" i="1"/>
  <c r="G8673" i="1"/>
  <c r="F8673" i="1"/>
  <c r="G8675" i="1"/>
  <c r="F8675" i="1"/>
  <c r="G8677" i="1"/>
  <c r="F8677" i="1"/>
  <c r="G8679" i="1"/>
  <c r="F8679" i="1"/>
  <c r="G8681" i="1"/>
  <c r="F8681" i="1"/>
  <c r="G8683" i="1"/>
  <c r="F8683" i="1"/>
  <c r="G8685" i="1"/>
  <c r="F8685" i="1"/>
  <c r="G8687" i="1"/>
  <c r="F8687" i="1"/>
  <c r="G8689" i="1"/>
  <c r="F8689" i="1"/>
  <c r="G8691" i="1"/>
  <c r="F8691" i="1"/>
  <c r="G8693" i="1"/>
  <c r="F8693" i="1"/>
  <c r="G8695" i="1"/>
  <c r="F8695" i="1"/>
  <c r="G8697" i="1"/>
  <c r="F8697" i="1"/>
  <c r="G8699" i="1"/>
  <c r="F8699" i="1"/>
  <c r="G8701" i="1"/>
  <c r="F8701" i="1"/>
  <c r="G8703" i="1"/>
  <c r="F8703" i="1"/>
  <c r="G8705" i="1"/>
  <c r="F8705" i="1"/>
  <c r="G8707" i="1"/>
  <c r="F8707" i="1"/>
  <c r="G8709" i="1"/>
  <c r="F8709" i="1"/>
  <c r="G8711" i="1"/>
  <c r="F8711" i="1"/>
  <c r="G8713" i="1"/>
  <c r="F8713" i="1"/>
  <c r="G8715" i="1"/>
  <c r="F8715" i="1"/>
  <c r="G8717" i="1"/>
  <c r="F8717" i="1"/>
  <c r="G8719" i="1"/>
  <c r="F8719" i="1"/>
  <c r="G8721" i="1"/>
  <c r="F8721" i="1"/>
  <c r="G8723" i="1"/>
  <c r="F8723" i="1"/>
  <c r="G8725" i="1"/>
  <c r="F8725" i="1"/>
  <c r="G8727" i="1"/>
  <c r="F8727" i="1"/>
  <c r="G8729" i="1"/>
  <c r="F8729" i="1"/>
  <c r="G8731" i="1"/>
  <c r="F8731" i="1"/>
  <c r="G8733" i="1"/>
  <c r="F8733" i="1"/>
  <c r="G8735" i="1"/>
  <c r="F8735" i="1"/>
  <c r="G8737" i="1"/>
  <c r="F8737" i="1"/>
  <c r="G8739" i="1"/>
  <c r="F8739" i="1"/>
  <c r="G8741" i="1"/>
  <c r="F8741" i="1"/>
  <c r="G8743" i="1"/>
  <c r="F8743" i="1"/>
  <c r="G8745" i="1"/>
  <c r="F8745" i="1"/>
  <c r="G8747" i="1"/>
  <c r="F8747" i="1"/>
  <c r="G8749" i="1"/>
  <c r="F8749" i="1"/>
  <c r="G8751" i="1"/>
  <c r="F8751" i="1"/>
  <c r="G8753" i="1"/>
  <c r="F8753" i="1"/>
  <c r="G8755" i="1"/>
  <c r="F8755" i="1"/>
  <c r="G8757" i="1"/>
  <c r="F8757" i="1"/>
  <c r="G8759" i="1"/>
  <c r="F8759" i="1"/>
  <c r="G8761" i="1"/>
  <c r="F8761" i="1"/>
  <c r="V2" i="9"/>
  <c r="C32" i="15" l="1"/>
  <c r="J2" i="1"/>
  <c r="J3" i="1"/>
  <c r="K2" i="1"/>
  <c r="J10" i="1"/>
  <c r="J9" i="1"/>
  <c r="C33" i="15"/>
  <c r="K318" i="1"/>
  <c r="K177" i="1"/>
  <c r="K293" i="1"/>
  <c r="K353" i="1"/>
  <c r="K300" i="1"/>
  <c r="E32" i="15" l="1"/>
  <c r="K112" i="1"/>
  <c r="K230" i="1"/>
  <c r="K39" i="1"/>
  <c r="K14" i="1"/>
  <c r="K351" i="1"/>
  <c r="K42" i="1"/>
  <c r="K47" i="1"/>
  <c r="K9" i="1"/>
  <c r="K67" i="1"/>
  <c r="K297" i="1"/>
  <c r="K143" i="1"/>
  <c r="K203" i="1"/>
  <c r="K168" i="1"/>
  <c r="K135" i="1"/>
  <c r="K173" i="1"/>
  <c r="K130" i="1"/>
  <c r="K75" i="1"/>
  <c r="K211" i="1"/>
  <c r="K246" i="1"/>
  <c r="K234" i="1"/>
  <c r="K145" i="1"/>
  <c r="K242" i="1"/>
  <c r="K308" i="1"/>
  <c r="K330" i="1"/>
  <c r="K338" i="1"/>
  <c r="K304" i="1"/>
  <c r="K195" i="1"/>
  <c r="K122" i="1"/>
  <c r="K33" i="1"/>
  <c r="K37" i="1"/>
  <c r="K363" i="1"/>
  <c r="K344" i="1"/>
  <c r="K343" i="1"/>
  <c r="K349" i="1"/>
  <c r="K342" i="1"/>
  <c r="K326" i="1"/>
  <c r="K354" i="1"/>
  <c r="K359" i="1"/>
  <c r="K352" i="1"/>
  <c r="K341" i="1"/>
  <c r="K314" i="1"/>
  <c r="K309" i="1"/>
  <c r="K348" i="1"/>
  <c r="K335" i="1"/>
  <c r="K270" i="1"/>
  <c r="K347" i="1"/>
  <c r="K340" i="1"/>
  <c r="K337" i="1"/>
  <c r="K302" i="1"/>
  <c r="K225" i="1"/>
  <c r="K356" i="1"/>
  <c r="K345" i="1"/>
  <c r="K320" i="1"/>
  <c r="K358" i="1"/>
  <c r="K361" i="1"/>
  <c r="K350" i="1"/>
  <c r="K331" i="1"/>
  <c r="K322" i="1"/>
  <c r="K357" i="1"/>
  <c r="K324" i="1"/>
  <c r="K272" i="1"/>
  <c r="K346" i="1"/>
  <c r="K316" i="1"/>
  <c r="K311" i="1"/>
  <c r="K310" i="1"/>
  <c r="K305" i="1"/>
  <c r="K294" i="1"/>
  <c r="K286" i="1"/>
  <c r="K265" i="1"/>
  <c r="K257" i="1"/>
  <c r="K251" i="1"/>
  <c r="K235" i="1"/>
  <c r="K325" i="1"/>
  <c r="K317" i="1"/>
  <c r="K244" i="1"/>
  <c r="K228" i="1"/>
  <c r="K207" i="1"/>
  <c r="K289" i="1"/>
  <c r="K281" i="1"/>
  <c r="K268" i="1"/>
  <c r="K260" i="1"/>
  <c r="K192" i="1"/>
  <c r="K184" i="1"/>
  <c r="K166" i="1"/>
  <c r="K150" i="1"/>
  <c r="K124" i="1"/>
  <c r="K103" i="1"/>
  <c r="K243" i="1"/>
  <c r="K223" i="1"/>
  <c r="K210" i="1"/>
  <c r="K202" i="1"/>
  <c r="K194" i="1"/>
  <c r="K175" i="1"/>
  <c r="K170" i="1"/>
  <c r="K252" i="1"/>
  <c r="K236" i="1"/>
  <c r="K224" i="1"/>
  <c r="K219" i="1"/>
  <c r="K187" i="1"/>
  <c r="K172" i="1"/>
  <c r="K156" i="1"/>
  <c r="K115" i="1"/>
  <c r="K179" i="1"/>
  <c r="K171" i="1"/>
  <c r="K163" i="1"/>
  <c r="K155" i="1"/>
  <c r="K118" i="1"/>
  <c r="K113" i="1"/>
  <c r="K105" i="1"/>
  <c r="K102" i="1"/>
  <c r="K146" i="1"/>
  <c r="K138" i="1"/>
  <c r="K125" i="1"/>
  <c r="K104" i="1"/>
  <c r="K71" i="1"/>
  <c r="K114" i="1"/>
  <c r="K106" i="1"/>
  <c r="K100" i="1"/>
  <c r="K77" i="1"/>
  <c r="K58" i="1"/>
  <c r="K50" i="1"/>
  <c r="K35" i="1"/>
  <c r="K87" i="1"/>
  <c r="K83" i="1"/>
  <c r="K79" i="1"/>
  <c r="K63" i="1"/>
  <c r="K56" i="1"/>
  <c r="K29" i="1"/>
  <c r="K18" i="1"/>
  <c r="K64" i="1"/>
  <c r="K53" i="1"/>
  <c r="K31" i="1"/>
  <c r="K22" i="1"/>
  <c r="K52" i="1"/>
  <c r="K49" i="1"/>
  <c r="K46" i="1"/>
  <c r="K28" i="1"/>
  <c r="K16" i="1"/>
  <c r="K11" i="1"/>
  <c r="K21" i="1"/>
  <c r="K13" i="1"/>
  <c r="K10" i="1"/>
  <c r="K15" i="1"/>
  <c r="K360" i="1"/>
  <c r="K312" i="1"/>
  <c r="K307" i="1"/>
  <c r="K299" i="1"/>
  <c r="K296" i="1"/>
  <c r="K288" i="1"/>
  <c r="K280" i="1"/>
  <c r="K267" i="1"/>
  <c r="K259" i="1"/>
  <c r="K197" i="1"/>
  <c r="K327" i="1"/>
  <c r="K319" i="1"/>
  <c r="K298" i="1"/>
  <c r="K269" i="1"/>
  <c r="K258" i="1"/>
  <c r="K248" i="1"/>
  <c r="K232" i="1"/>
  <c r="K215" i="1"/>
  <c r="K291" i="1"/>
  <c r="K283" i="1"/>
  <c r="K262" i="1"/>
  <c r="K254" i="1"/>
  <c r="K209" i="1"/>
  <c r="K218" i="1"/>
  <c r="K186" i="1"/>
  <c r="K154" i="1"/>
  <c r="K132" i="1"/>
  <c r="K245" i="1"/>
  <c r="K229" i="1"/>
  <c r="K204" i="1"/>
  <c r="K196" i="1"/>
  <c r="K147" i="1"/>
  <c r="K139" i="1"/>
  <c r="K108" i="1"/>
  <c r="K238" i="1"/>
  <c r="K221" i="1"/>
  <c r="K213" i="1"/>
  <c r="K189" i="1"/>
  <c r="K160" i="1"/>
  <c r="K165" i="1"/>
  <c r="K157" i="1"/>
  <c r="K149" i="1"/>
  <c r="K141" i="1"/>
  <c r="K133" i="1"/>
  <c r="K107" i="1"/>
  <c r="K98" i="1"/>
  <c r="K95" i="1"/>
  <c r="K167" i="1"/>
  <c r="K148" i="1"/>
  <c r="K140" i="1"/>
  <c r="K127" i="1"/>
  <c r="K119" i="1"/>
  <c r="K109" i="1"/>
  <c r="K99" i="1"/>
  <c r="K96" i="1"/>
  <c r="K88" i="1"/>
  <c r="K84" i="1"/>
  <c r="K80" i="1"/>
  <c r="K73" i="1"/>
  <c r="K70" i="1"/>
  <c r="K62" i="1"/>
  <c r="K24" i="1"/>
  <c r="K3" i="1"/>
  <c r="K54" i="1"/>
  <c r="K45" i="1"/>
  <c r="K30" i="1"/>
  <c r="K40" i="1"/>
  <c r="K23" i="1"/>
  <c r="K17" i="1"/>
  <c r="K12" i="1"/>
  <c r="K4" i="1"/>
  <c r="K364" i="1"/>
  <c r="K339" i="1"/>
  <c r="K306" i="1"/>
  <c r="K295" i="1"/>
  <c r="K277" i="1"/>
  <c r="K355" i="1"/>
  <c r="K332" i="1"/>
  <c r="K227" i="1"/>
  <c r="K290" i="1"/>
  <c r="K282" i="1"/>
  <c r="K261" i="1"/>
  <c r="K253" i="1"/>
  <c r="K205" i="1"/>
  <c r="K329" i="1"/>
  <c r="K321" i="1"/>
  <c r="K313" i="1"/>
  <c r="K276" i="1"/>
  <c r="K271" i="1"/>
  <c r="K285" i="1"/>
  <c r="K264" i="1"/>
  <c r="K256" i="1"/>
  <c r="K217" i="1"/>
  <c r="K220" i="1"/>
  <c r="K212" i="1"/>
  <c r="K188" i="1"/>
  <c r="K158" i="1"/>
  <c r="K247" i="1"/>
  <c r="K239" i="1"/>
  <c r="K231" i="1"/>
  <c r="K206" i="1"/>
  <c r="K198" i="1"/>
  <c r="K126" i="1"/>
  <c r="K191" i="1"/>
  <c r="K183" i="1"/>
  <c r="K180" i="1"/>
  <c r="K164" i="1"/>
  <c r="K120" i="1"/>
  <c r="K110" i="1"/>
  <c r="K159" i="1"/>
  <c r="K151" i="1"/>
  <c r="K97" i="1"/>
  <c r="K94" i="1"/>
  <c r="K90" i="1"/>
  <c r="K174" i="1"/>
  <c r="K169" i="1"/>
  <c r="K142" i="1"/>
  <c r="K134" i="1"/>
  <c r="K121" i="1"/>
  <c r="K116" i="1"/>
  <c r="K111" i="1"/>
  <c r="K92" i="1"/>
  <c r="K76" i="1"/>
  <c r="K68" i="1"/>
  <c r="K60" i="1"/>
  <c r="K89" i="1"/>
  <c r="K85" i="1"/>
  <c r="K81" i="1"/>
  <c r="K43" i="1"/>
  <c r="K66" i="1"/>
  <c r="K55" i="1"/>
  <c r="K26" i="1"/>
  <c r="K7" i="1"/>
  <c r="K59" i="1"/>
  <c r="K44" i="1"/>
  <c r="K41" i="1"/>
  <c r="K38" i="1"/>
  <c r="K32" i="1"/>
  <c r="K36" i="1"/>
  <c r="K25" i="1"/>
  <c r="K5" i="1"/>
  <c r="K6" i="1"/>
  <c r="K336" i="1"/>
  <c r="K362" i="1"/>
  <c r="K301" i="1"/>
  <c r="K275" i="1"/>
  <c r="K333" i="1"/>
  <c r="K365" i="1"/>
  <c r="K328" i="1"/>
  <c r="K303" i="1"/>
  <c r="K292" i="1"/>
  <c r="K284" i="1"/>
  <c r="K263" i="1"/>
  <c r="K255" i="1"/>
  <c r="K181" i="1"/>
  <c r="K323" i="1"/>
  <c r="K315" i="1"/>
  <c r="K278" i="1"/>
  <c r="K273" i="1"/>
  <c r="K240" i="1"/>
  <c r="K226" i="1"/>
  <c r="K199" i="1"/>
  <c r="K287" i="1"/>
  <c r="K279" i="1"/>
  <c r="K274" i="1"/>
  <c r="K266" i="1"/>
  <c r="K237" i="1"/>
  <c r="K193" i="1"/>
  <c r="K222" i="1"/>
  <c r="K214" i="1"/>
  <c r="K190" i="1"/>
  <c r="K182" i="1"/>
  <c r="K178" i="1"/>
  <c r="K162" i="1"/>
  <c r="K137" i="1"/>
  <c r="K249" i="1"/>
  <c r="K241" i="1"/>
  <c r="K233" i="1"/>
  <c r="K216" i="1"/>
  <c r="K208" i="1"/>
  <c r="K200" i="1"/>
  <c r="K250" i="1"/>
  <c r="K201" i="1"/>
  <c r="K185" i="1"/>
  <c r="K152" i="1"/>
  <c r="K128" i="1"/>
  <c r="K161" i="1"/>
  <c r="K153" i="1"/>
  <c r="K129" i="1"/>
  <c r="K93" i="1"/>
  <c r="K91" i="1"/>
  <c r="K176" i="1"/>
  <c r="K144" i="1"/>
  <c r="K136" i="1"/>
  <c r="K131" i="1"/>
  <c r="K123" i="1"/>
  <c r="K74" i="1"/>
  <c r="K117" i="1"/>
  <c r="K101" i="1"/>
  <c r="K86" i="1"/>
  <c r="K82" i="1"/>
  <c r="K78" i="1"/>
  <c r="K57" i="1"/>
  <c r="K48" i="1"/>
  <c r="K72" i="1"/>
  <c r="K69" i="1"/>
  <c r="K65" i="1"/>
  <c r="K61" i="1"/>
  <c r="K20" i="1"/>
  <c r="K34" i="1"/>
  <c r="K51" i="1"/>
  <c r="K27" i="1"/>
  <c r="K19" i="1"/>
  <c r="K8" i="1"/>
  <c r="K366" i="1"/>
  <c r="K334" i="1"/>
  <c r="J362" i="1" l="1"/>
  <c r="J226" i="1"/>
  <c r="J341" i="1"/>
  <c r="J68" i="1"/>
  <c r="J347" i="1"/>
  <c r="J225" i="1"/>
  <c r="J358" i="1"/>
  <c r="J31" i="1"/>
  <c r="J49" i="1"/>
  <c r="J33" i="1"/>
  <c r="J52" i="1"/>
  <c r="J14" i="1"/>
  <c r="J349" i="1"/>
  <c r="J81" i="1"/>
  <c r="J25" i="1"/>
  <c r="J102" i="1"/>
  <c r="J130" i="1"/>
  <c r="J29" i="1"/>
  <c r="J45" i="1"/>
  <c r="J66" i="1"/>
  <c r="J16" i="1"/>
  <c r="J47" i="1"/>
  <c r="J30" i="1"/>
  <c r="J27" i="1"/>
  <c r="J314" i="1"/>
  <c r="J340" i="1"/>
  <c r="J50" i="1"/>
  <c r="J63" i="1"/>
  <c r="J110" i="1"/>
  <c r="J133" i="1"/>
  <c r="J139" i="1"/>
  <c r="J59" i="1"/>
  <c r="J359" i="1"/>
  <c r="J101" i="1"/>
  <c r="J28" i="1"/>
  <c r="J44" i="1"/>
  <c r="J62" i="1"/>
  <c r="J19" i="1"/>
  <c r="J40" i="1"/>
  <c r="J67" i="1"/>
  <c r="J324" i="1"/>
  <c r="J345" i="1"/>
  <c r="J366" i="1"/>
  <c r="J334" i="1"/>
  <c r="J73" i="1"/>
  <c r="J76" i="1"/>
  <c r="J114" i="1"/>
  <c r="J120" i="1"/>
  <c r="J344" i="1"/>
  <c r="J317" i="1"/>
  <c r="J354" i="1"/>
  <c r="J84" i="1"/>
  <c r="J87" i="1"/>
  <c r="J113" i="1"/>
  <c r="J119" i="1"/>
  <c r="J332" i="1"/>
  <c r="J75" i="1"/>
  <c r="J112" i="1"/>
  <c r="J135" i="1"/>
  <c r="J43" i="1"/>
  <c r="J346" i="1"/>
  <c r="J85" i="1"/>
  <c r="J88" i="1"/>
  <c r="J127" i="1"/>
  <c r="J95" i="1"/>
  <c r="J126" i="1"/>
  <c r="J143" i="1"/>
  <c r="J149" i="1"/>
  <c r="J173" i="1"/>
  <c r="J176" i="1"/>
  <c r="J274" i="1"/>
  <c r="J186" i="1"/>
  <c r="J212" i="1"/>
  <c r="J229" i="1"/>
  <c r="J94" i="1"/>
  <c r="J125" i="1"/>
  <c r="J169" i="1"/>
  <c r="J178" i="1"/>
  <c r="J189" i="1"/>
  <c r="J211" i="1"/>
  <c r="J272" i="1"/>
  <c r="J283" i="1"/>
  <c r="J291" i="1"/>
  <c r="J299" i="1"/>
  <c r="J210" i="1"/>
  <c r="J241" i="1"/>
  <c r="J252" i="1"/>
  <c r="J263" i="1"/>
  <c r="J271" i="1"/>
  <c r="J279" i="1"/>
  <c r="J306" i="1"/>
  <c r="J218" i="1"/>
  <c r="J246" i="1"/>
  <c r="J257" i="1"/>
  <c r="J284" i="1"/>
  <c r="J292" i="1"/>
  <c r="J300" i="1"/>
  <c r="J360" i="1"/>
  <c r="J365" i="1"/>
  <c r="J342" i="1"/>
  <c r="J353" i="1"/>
  <c r="J321" i="1"/>
  <c r="J319" i="1"/>
  <c r="J316" i="1"/>
  <c r="J26" i="1"/>
  <c r="J70" i="1"/>
  <c r="J37" i="1"/>
  <c r="J60" i="1"/>
  <c r="J58" i="1"/>
  <c r="J34" i="1"/>
  <c r="J20" i="1"/>
  <c r="J7" i="1"/>
  <c r="J5" i="1"/>
  <c r="J361" i="1"/>
  <c r="J329" i="1"/>
  <c r="J79" i="1"/>
  <c r="J109" i="1"/>
  <c r="J97" i="1"/>
  <c r="J108" i="1"/>
  <c r="J64" i="1"/>
  <c r="J12" i="1"/>
  <c r="J18" i="1"/>
  <c r="J310" i="1"/>
  <c r="J331" i="1"/>
  <c r="J352" i="1"/>
  <c r="J80" i="1"/>
  <c r="J83" i="1"/>
  <c r="J86" i="1"/>
  <c r="J111" i="1"/>
  <c r="J134" i="1"/>
  <c r="J141" i="1"/>
  <c r="J93" i="1"/>
  <c r="J118" i="1"/>
  <c r="J121" i="1"/>
  <c r="J146" i="1"/>
  <c r="J196" i="1"/>
  <c r="J209" i="1"/>
  <c r="J270" i="1"/>
  <c r="J307" i="1"/>
  <c r="J164" i="1"/>
  <c r="J167" i="1"/>
  <c r="J202" i="1"/>
  <c r="J219" i="1"/>
  <c r="J247" i="1"/>
  <c r="J258" i="1"/>
  <c r="J305" i="1"/>
  <c r="J92" i="1"/>
  <c r="J117" i="1"/>
  <c r="J161" i="1"/>
  <c r="J201" i="1"/>
  <c r="J207" i="1"/>
  <c r="J235" i="1"/>
  <c r="J268" i="1"/>
  <c r="J303" i="1"/>
  <c r="J153" i="1"/>
  <c r="J227" i="1"/>
  <c r="J238" i="1"/>
  <c r="J309" i="1"/>
  <c r="J289" i="1"/>
  <c r="J297" i="1"/>
  <c r="J190" i="1"/>
  <c r="J193" i="1"/>
  <c r="J208" i="1"/>
  <c r="J222" i="1"/>
  <c r="J236" i="1"/>
  <c r="J239" i="1"/>
  <c r="J250" i="1"/>
  <c r="J261" i="1"/>
  <c r="J269" i="1"/>
  <c r="J277" i="1"/>
  <c r="J304" i="1"/>
  <c r="J213" i="1"/>
  <c r="J230" i="1"/>
  <c r="J244" i="1"/>
  <c r="J255" i="1"/>
  <c r="J282" i="1"/>
  <c r="J290" i="1"/>
  <c r="J298" i="1"/>
  <c r="J339" i="1"/>
  <c r="J335" i="1"/>
  <c r="J330" i="1"/>
  <c r="J364" i="1"/>
  <c r="J323" i="1"/>
  <c r="J351" i="1"/>
  <c r="J325" i="1"/>
  <c r="J56" i="1"/>
  <c r="J48" i="1"/>
  <c r="J71" i="1"/>
  <c r="J53" i="1"/>
  <c r="J46" i="1"/>
  <c r="J35" i="1"/>
  <c r="J23" i="1"/>
  <c r="J21" i="1"/>
  <c r="J313" i="1"/>
  <c r="J98" i="1"/>
  <c r="J36" i="1"/>
  <c r="J51" i="1"/>
  <c r="J65" i="1"/>
  <c r="J337" i="1"/>
  <c r="J106" i="1"/>
  <c r="J123" i="1"/>
  <c r="J336" i="1"/>
  <c r="J105" i="1"/>
  <c r="J122" i="1"/>
  <c r="J82" i="1"/>
  <c r="J104" i="1"/>
  <c r="J138" i="1"/>
  <c r="J338" i="1"/>
  <c r="J72" i="1"/>
  <c r="J78" i="1"/>
  <c r="J96" i="1"/>
  <c r="J107" i="1"/>
  <c r="J124" i="1"/>
  <c r="J91" i="1"/>
  <c r="J136" i="1"/>
  <c r="J116" i="1"/>
  <c r="J156" i="1"/>
  <c r="J216" i="1"/>
  <c r="J233" i="1"/>
  <c r="J266" i="1"/>
  <c r="J144" i="1"/>
  <c r="J165" i="1"/>
  <c r="J168" i="1"/>
  <c r="J171" i="1"/>
  <c r="J174" i="1"/>
  <c r="J177" i="1"/>
  <c r="J243" i="1"/>
  <c r="J90" i="1"/>
  <c r="J132" i="1"/>
  <c r="J152" i="1"/>
  <c r="J142" i="1"/>
  <c r="J155" i="1"/>
  <c r="J158" i="1"/>
  <c r="J187" i="1"/>
  <c r="J214" i="1"/>
  <c r="J231" i="1"/>
  <c r="J242" i="1"/>
  <c r="J253" i="1"/>
  <c r="J264" i="1"/>
  <c r="J145" i="1"/>
  <c r="J148" i="1"/>
  <c r="J166" i="1"/>
  <c r="J172" i="1"/>
  <c r="J175" i="1"/>
  <c r="J217" i="1"/>
  <c r="J245" i="1"/>
  <c r="J256" i="1"/>
  <c r="J287" i="1"/>
  <c r="J295" i="1"/>
  <c r="J182" i="1"/>
  <c r="J185" i="1"/>
  <c r="J191" i="1"/>
  <c r="J206" i="1"/>
  <c r="J220" i="1"/>
  <c r="J234" i="1"/>
  <c r="J267" i="1"/>
  <c r="J275" i="1"/>
  <c r="J302" i="1"/>
  <c r="J228" i="1"/>
  <c r="J288" i="1"/>
  <c r="J296" i="1"/>
  <c r="J348" i="1"/>
  <c r="J333" i="1"/>
  <c r="J312" i="1"/>
  <c r="J363" i="1"/>
  <c r="J328" i="1"/>
  <c r="J326" i="1"/>
  <c r="J315" i="1"/>
  <c r="J320" i="1"/>
  <c r="J54" i="1"/>
  <c r="J4" i="1"/>
  <c r="J69" i="1"/>
  <c r="J61" i="1"/>
  <c r="J57" i="1"/>
  <c r="J6" i="1"/>
  <c r="J41" i="1"/>
  <c r="J38" i="1"/>
  <c r="J8" i="1"/>
  <c r="J129" i="1"/>
  <c r="J357" i="1"/>
  <c r="J74" i="1"/>
  <c r="J77" i="1"/>
  <c r="J128" i="1"/>
  <c r="J350" i="1"/>
  <c r="J103" i="1"/>
  <c r="J131" i="1"/>
  <c r="J137" i="1"/>
  <c r="J89" i="1"/>
  <c r="J100" i="1"/>
  <c r="J151" i="1"/>
  <c r="J154" i="1"/>
  <c r="J159" i="1"/>
  <c r="J183" i="1"/>
  <c r="J160" i="1"/>
  <c r="J163" i="1"/>
  <c r="J240" i="1"/>
  <c r="J251" i="1"/>
  <c r="J262" i="1"/>
  <c r="J280" i="1"/>
  <c r="J157" i="1"/>
  <c r="J181" i="1"/>
  <c r="J199" i="1"/>
  <c r="J205" i="1"/>
  <c r="J278" i="1"/>
  <c r="J99" i="1"/>
  <c r="J147" i="1"/>
  <c r="J150" i="1"/>
  <c r="J115" i="1"/>
  <c r="J162" i="1"/>
  <c r="J184" i="1"/>
  <c r="J192" i="1"/>
  <c r="J198" i="1"/>
  <c r="J204" i="1"/>
  <c r="J221" i="1"/>
  <c r="J249" i="1"/>
  <c r="J260" i="1"/>
  <c r="J276" i="1"/>
  <c r="J140" i="1"/>
  <c r="J188" i="1"/>
  <c r="J170" i="1"/>
  <c r="J179" i="1"/>
  <c r="J195" i="1"/>
  <c r="J224" i="1"/>
  <c r="J285" i="1"/>
  <c r="J293" i="1"/>
  <c r="J301" i="1"/>
  <c r="J180" i="1"/>
  <c r="J215" i="1"/>
  <c r="J232" i="1"/>
  <c r="J254" i="1"/>
  <c r="J265" i="1"/>
  <c r="J273" i="1"/>
  <c r="J281" i="1"/>
  <c r="J308" i="1"/>
  <c r="J194" i="1"/>
  <c r="J197" i="1"/>
  <c r="J200" i="1"/>
  <c r="J203" i="1"/>
  <c r="J223" i="1"/>
  <c r="J237" i="1"/>
  <c r="J248" i="1"/>
  <c r="J259" i="1"/>
  <c r="J286" i="1"/>
  <c r="J294" i="1"/>
  <c r="J322" i="1"/>
  <c r="J343" i="1"/>
  <c r="J355" i="1"/>
  <c r="J327" i="1"/>
  <c r="J356" i="1"/>
  <c r="J318" i="1"/>
  <c r="J311" i="1"/>
  <c r="J22" i="1"/>
  <c r="J42" i="1"/>
  <c r="J39" i="1"/>
  <c r="J55" i="1"/>
  <c r="J32" i="1"/>
  <c r="J15" i="1"/>
  <c r="J11" i="1"/>
  <c r="J24" i="1"/>
  <c r="J17" i="1"/>
  <c r="J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tc={B54A3224-B2FA-4DB0-A4CB-DAE675255C1E}</author>
    <author>tc={D8E9DF79-781C-446A-B0AC-C6F70C77CE88}</author>
  </authors>
  <commentList>
    <comment ref="T2" authorId="0" shapeId="0" xr:uid="{B54A3224-B2FA-4DB0-A4CB-DAE675255C1E}">
      <text>
        <t>[Threaded comment]
Your version of Excel allows you to read this threaded comment; however, any edits to it will get removed if the file is opened in a newer version of Excel. Learn more: https://go.microsoft.com/fwlink/?linkid=870924
Comment:
    to eliminate data rows when the motor is turned off</t>
      </text>
    </comment>
    <comment ref="V2" authorId="1" shapeId="0" xr:uid="{D8E9DF79-781C-446A-B0AC-C6F70C77CE88}">
      <text>
        <t>[Threaded comment]
Your version of Excel allows you to read this threaded comment; however, any edits to it will get removed if the file is opened in a newer version of Excel. Learn more: https://go.microsoft.com/fwlink/?linkid=870924
Comment:
    Last row with data.  The count of data points for the supply fan data.  Used for the regression calculations.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<sst xmlns="http://schemas.openxmlformats.org/spreadsheetml/2006/main" count="2886" uniqueCount="121">
  <si>
    <t>Entry #</t>
  </si>
  <si>
    <t>Date</t>
  </si>
  <si>
    <t>Name</t>
  </si>
  <si>
    <t>New Document Name</t>
  </si>
  <si>
    <t>Cell/Range Modified</t>
  </si>
  <si>
    <t>Changes Made</t>
  </si>
  <si>
    <t>Comments</t>
  </si>
  <si>
    <t>Jillian Panagakos</t>
  </si>
  <si>
    <t>2020_0414_AHU Fan Variable Volume_jp</t>
  </si>
  <si>
    <t>Change Log sheet</t>
  </si>
  <si>
    <t>Change log sheet created</t>
  </si>
  <si>
    <t xml:space="preserve">Duncan </t>
  </si>
  <si>
    <t>2020_0512_ahu_fan_var_volm_v1.xlsx</t>
  </si>
  <si>
    <t>Intro</t>
  </si>
  <si>
    <t>Moidified language to be more explicit on tabs and steps</t>
  </si>
  <si>
    <t>Linyuan Cui</t>
  </si>
  <si>
    <t>2023_0203_ahu_fan_var_volm</t>
  </si>
  <si>
    <t>Step 1.1</t>
  </si>
  <si>
    <t>Inputted hourly kW data of supply fan B2 from MSC from 3/11 to 12/31/2022</t>
  </si>
  <si>
    <t>Step 1.2</t>
  </si>
  <si>
    <t>Inputted hourly kW data of return fan B2 from MSC from 3/11 to 12/31/2022</t>
  </si>
  <si>
    <t>Step 1.3</t>
  </si>
  <si>
    <t>Inputted hourly OAT at NY JFK station from NEWA website from 1/1 to 12/31/2022</t>
  </si>
  <si>
    <t>Step 6</t>
  </si>
  <si>
    <t xml:space="preserve">Aligned the years in columns I and A. </t>
  </si>
  <si>
    <t>Introduction and Instructions</t>
  </si>
  <si>
    <t>Model Description</t>
  </si>
  <si>
    <t>Measured variables: supply fan motor power, return fan motor power, OAT</t>
  </si>
  <si>
    <t>The model calculates total annual energy for the two fans in an AHU</t>
  </si>
  <si>
    <t>The hourly energy is a regression equation with OAT as the independent variable</t>
  </si>
  <si>
    <t>General supply fan equation: Total supply fan energy = sum(supply fan true power (OAT))</t>
  </si>
  <si>
    <t>General return fan equation: Total return fan energy = sum(return fan true power (OAT))</t>
  </si>
  <si>
    <t>Model Instructions</t>
  </si>
  <si>
    <t>The yellow cells are the input cells.</t>
  </si>
  <si>
    <t>Instructions for each sheet</t>
  </si>
  <si>
    <r>
      <t>in tab "Step 1.1 Supply RMS Power Data"</t>
    </r>
    <r>
      <rPr>
        <b/>
        <sz val="11"/>
        <color rgb="FF000000"/>
        <rFont val="Arial"/>
        <family val="2"/>
      </rPr>
      <t xml:space="preserve"> </t>
    </r>
    <r>
      <rPr>
        <sz val="11"/>
        <color rgb="FF000000"/>
        <rFont val="Arial"/>
        <family val="2"/>
      </rPr>
      <t>– Paste the hourly supply fan data from the Dent meter.  The data format is
·       Date and time – mm/dd/yyyy hh:mm 
·       RMS Power – kWh</t>
    </r>
  </si>
  <si>
    <r>
      <t>In tab "Step 1.2 Return RMS Power Data"</t>
    </r>
    <r>
      <rPr>
        <b/>
        <sz val="11"/>
        <color rgb="FF000000"/>
        <rFont val="Arial"/>
        <family val="2"/>
      </rPr>
      <t xml:space="preserve"> </t>
    </r>
    <r>
      <rPr>
        <sz val="11"/>
        <color rgb="FF000000"/>
        <rFont val="Arial"/>
        <family val="2"/>
      </rPr>
      <t>– Paste the hourly supply fan data from the Dent meter.  The data format is
·       Date and time – mm/dd/yyyy hh:mm 
·       RMS Power – kWh</t>
    </r>
  </si>
  <si>
    <t>In tab "Step 1.3 Outdoor Air Temperature Data" – Paste the hourly outdoor air temperature data from the data logger.  The data format is
·       Date and time – mm/dd/yyyy hh:mm
·       Outdoor Air Temperature, F</t>
  </si>
  <si>
    <t>"Step 2 Aggregate data" tab – There are no inputs on this worksheet.  The raw time series data is compiled on this worksheet.  The data is then sorted by ascending RMS power value. The purpose of the sort is to remove the data rows when zero power was measured (i.e., when the fan is off).</t>
  </si>
  <si>
    <t>"Step 3 Regression Model" – There are no inputs on this worksheet.  It takes the sorted data from the previous worksheet, and fits a polynomial regression for power as a function of OAT.</t>
  </si>
  <si>
    <t xml:space="preserve">The statistics for the regression are generated from the MS Excel linest() function.  </t>
  </si>
  <si>
    <r>
      <t>A</t>
    </r>
    <r>
      <rPr>
        <sz val="11"/>
        <color rgb="FF000000"/>
        <rFont val="Arial"/>
        <family val="2"/>
      </rPr>
      <t xml:space="preserve"> coefficient value</t>
    </r>
  </si>
  <si>
    <r>
      <t>B</t>
    </r>
    <r>
      <rPr>
        <sz val="11"/>
        <color rgb="FF000000"/>
        <rFont val="Arial"/>
        <family val="2"/>
      </rPr>
      <t xml:space="preserve"> coefficient value</t>
    </r>
  </si>
  <si>
    <r>
      <t>C</t>
    </r>
    <r>
      <rPr>
        <sz val="11"/>
        <color rgb="FF000000"/>
        <rFont val="Arial"/>
        <family val="2"/>
      </rPr>
      <t xml:space="preserve"> coefficient value</t>
    </r>
  </si>
  <si>
    <r>
      <t>A</t>
    </r>
    <r>
      <rPr>
        <sz val="11"/>
        <color rgb="FF000000"/>
        <rFont val="Arial"/>
        <family val="2"/>
      </rPr>
      <t xml:space="preserve"> standard error</t>
    </r>
  </si>
  <si>
    <r>
      <t>B</t>
    </r>
    <r>
      <rPr>
        <sz val="11"/>
        <color rgb="FF000000"/>
        <rFont val="Arial"/>
        <family val="2"/>
      </rPr>
      <t xml:space="preserve"> standard error</t>
    </r>
  </si>
  <si>
    <r>
      <t>C</t>
    </r>
    <r>
      <rPr>
        <sz val="11"/>
        <color rgb="FF000000"/>
        <rFont val="Arial"/>
        <family val="2"/>
      </rPr>
      <t xml:space="preserve"> standard error</t>
    </r>
  </si>
  <si>
    <r>
      <t>R</t>
    </r>
    <r>
      <rPr>
        <vertAlign val="superscript"/>
        <sz val="11"/>
        <color rgb="FF000000"/>
        <rFont val="Arial"/>
        <family val="2"/>
      </rPr>
      <t>2</t>
    </r>
    <r>
      <rPr>
        <sz val="11"/>
        <color rgb="FF000000"/>
        <rFont val="Arial"/>
        <family val="2"/>
      </rPr>
      <t xml:space="preserve"> coefficient of determination</t>
    </r>
  </si>
  <si>
    <t>Standard error of the y-estimate (i.e., RMSE)</t>
  </si>
  <si>
    <t>F-Stat</t>
  </si>
  <si>
    <t>Degrees of freedom</t>
  </si>
  <si>
    <t>Regression sum of squares</t>
  </si>
  <si>
    <t>Residual sum of squares</t>
  </si>
  <si>
    <r>
      <t>The quality of the model is broadly determined by looking at the R</t>
    </r>
    <r>
      <rPr>
        <vertAlign val="superscript"/>
        <sz val="11"/>
        <color rgb="FF000000"/>
        <rFont val="Arial"/>
        <family val="2"/>
      </rPr>
      <t>2</t>
    </r>
    <r>
      <rPr>
        <sz val="11"/>
        <color rgb="FF000000"/>
        <rFont val="Arial"/>
        <family val="2"/>
      </rPr>
      <t xml:space="preserve"> value and the RMSE.  R</t>
    </r>
    <r>
      <rPr>
        <vertAlign val="superscript"/>
        <sz val="11"/>
        <color rgb="FF000000"/>
        <rFont val="Arial"/>
        <family val="2"/>
      </rPr>
      <t>2</t>
    </r>
    <r>
      <rPr>
        <sz val="11"/>
        <color rgb="FF000000"/>
        <rFont val="Arial"/>
        <family val="2"/>
      </rPr>
      <t xml:space="preserve"> compares estimated and actual y-values, and ranges in value from 0 to 1. If it is 1, there is a perfect correlation in the sample — there is no difference between the estimated y-value and the actual y-value. At the other extreme, if the coefficient of determination is 0, the regression equation is not helpful in predicting a y-value.  The magnitude of RMSE should be much smaller than the actual y-values.  Refer to MS Excel linest() help for further readings on the statistics.  </t>
    </r>
  </si>
  <si>
    <t>If the model fits poorly, examine the scatter plots on this spreadsheet to see how well correlated power is to OAT.  Look for outliers and other inexplicable patterns, such as due to motor start up conditions.  Such irregular data points should be removed (or zeroed out) from the raw data set that is fed to the regression model.</t>
  </si>
  <si>
    <r>
      <rPr>
        <i/>
        <sz val="11"/>
        <color rgb="FF000000"/>
        <rFont val="Arial"/>
        <family val="2"/>
      </rPr>
      <t>"Step 4. Runtime Calcs" tab</t>
    </r>
    <r>
      <rPr>
        <sz val="11"/>
        <color rgb="FF000000"/>
        <rFont val="Arial"/>
        <family val="2"/>
      </rPr>
      <t xml:space="preserve"> - There are no inputs on this worksheet.  The power data for both fans is analyzed to calculate runtime hours.</t>
    </r>
  </si>
  <si>
    <r>
      <rPr>
        <i/>
        <sz val="11"/>
        <color rgb="FF000000"/>
        <rFont val="Arial"/>
        <family val="2"/>
      </rPr>
      <t>"Step 5. Energy Calcs" tab</t>
    </r>
    <r>
      <rPr>
        <sz val="11"/>
        <color rgb="FF000000"/>
        <rFont val="Arial"/>
        <family val="2"/>
      </rPr>
      <t xml:space="preserve"> – The energy consumption during each operating hour through the year is calculated on this worksheet. The columns are as follows:
- Date Time – has every hour of the year for the weather normal year (8760 rows)
- Fan % operating hrs – based on the runtime hours, each hour of the year is marked off with a “1”, if the fan is operating or a “0” if the fan is off 
- Normalized OAT – This column has the normalized OAT at LaGuardia Airport (NOAA).  The normalized OAT represents the average temperature for a given hour, averaged over the last ten years.
- Fan Energy – The energy for the given OAT at a given hour of the year.  This value is generated from the regression equation but then multiplied by the fan % operating hours to set the energy to zero when the fans are turned off.  </t>
    </r>
  </si>
  <si>
    <t>"Step 6. Results" tab – The annual energy for both fans is calculated by summing the hourly energy.
This spreadsheet also includes diagnostic charts on
- Hours of Operation Per Day – Do the motor operating hours make sense with respect to the facility’s operating hours? 
- Modeled energy per day – for 365 days.  Since the regression model is only representative of the period of the year when the measurements were taken, this plot may show when the model yields unreasonable values.  For example, if the measurement is taken in the peak cooling season, then the values may not seem reasonable by the shoulder season.  If this is the case, then additional measurements should be taken to fit regression models for other times of the year.</t>
  </si>
  <si>
    <t>Datetime</t>
  </si>
  <si>
    <t>RMS Power (kW)</t>
  </si>
  <si>
    <t/>
  </si>
  <si>
    <t>OAT (F)</t>
  </si>
  <si>
    <t>Outdoor Air Temp (F)</t>
  </si>
  <si>
    <t>Supply Fan Datetime</t>
  </si>
  <si>
    <t>Supply Fan RMS Power (kW)</t>
  </si>
  <si>
    <t>Supply Fan OAT (F)</t>
  </si>
  <si>
    <t>Return Fan Datetime</t>
  </si>
  <si>
    <t>Return Fan RMS Power (kW)</t>
  </si>
  <si>
    <t>Return Fan OAT (F)</t>
  </si>
  <si>
    <t>Supply Fan</t>
  </si>
  <si>
    <t>Return Fan</t>
  </si>
  <si>
    <t>Sorted</t>
  </si>
  <si>
    <t>Date-Time</t>
  </si>
  <si>
    <t>Total Measurement Points</t>
  </si>
  <si>
    <t>Total Measurement Points &gt; 0</t>
  </si>
  <si>
    <t>Regression Starting Point</t>
  </si>
  <si>
    <t>Regression Ending Point</t>
  </si>
  <si>
    <t>OAT^2`</t>
  </si>
  <si>
    <t>OAT</t>
  </si>
  <si>
    <t>Constant</t>
  </si>
  <si>
    <t>OAT^2</t>
  </si>
  <si>
    <t>Coefficient Value</t>
  </si>
  <si>
    <t>Standard Error</t>
  </si>
  <si>
    <t>r^2 and se(y)</t>
  </si>
  <si>
    <t>F-stat and df</t>
  </si>
  <si>
    <t>ssreg and ssresid</t>
  </si>
  <si>
    <t>Sorted Supply Fan RMS Power (kW)</t>
  </si>
  <si>
    <t>Sorted Supply Fan OAT (F)</t>
  </si>
  <si>
    <t>Sorted Supply Fan OAT^2 (F)</t>
  </si>
  <si>
    <t>Sorted Return Fan RMS Power (kW)</t>
  </si>
  <si>
    <t>Sorted Return Fan OAT (F)</t>
  </si>
  <si>
    <t>Sorted Return Fan OAT^2 (F)</t>
  </si>
  <si>
    <t>Hour of Day</t>
  </si>
  <si>
    <t>Day of Week</t>
  </si>
  <si>
    <t>Supply Fan On/Off</t>
  </si>
  <si>
    <t>Return Fan On/Off</t>
  </si>
  <si>
    <t>Supply Fan Average On/Off</t>
  </si>
  <si>
    <t>Return Fan Average On/Off</t>
  </si>
  <si>
    <t>Day of Year</t>
  </si>
  <si>
    <t>Supply Fan Avg On/Off</t>
  </si>
  <si>
    <t>Return Fan Avg On/Off</t>
  </si>
  <si>
    <t>Normalized OAT</t>
  </si>
  <si>
    <t>Supply Fan Energy (kWh)</t>
  </si>
  <si>
    <t>Return Fan Energy (kWh)</t>
  </si>
  <si>
    <t>Supply Fan Daily Energy</t>
  </si>
  <si>
    <t>Return Fan Daily Energy</t>
  </si>
  <si>
    <t>Supply Fan Average Runtime (Hours/day)</t>
  </si>
  <si>
    <t>Return Fan Average Runtime (Hours/day)</t>
  </si>
  <si>
    <t>Monday</t>
  </si>
  <si>
    <t>Tuesday</t>
  </si>
  <si>
    <t>Wednesday</t>
  </si>
  <si>
    <t>Thursday</t>
  </si>
  <si>
    <t>Friday</t>
  </si>
  <si>
    <t>Saturday</t>
  </si>
  <si>
    <t>Sunday</t>
  </si>
  <si>
    <t>Annual Electricity Usage (kWh)</t>
  </si>
  <si>
    <t>TOTAL ANNUAL ELECTRICITY USAGE (kWh)</t>
  </si>
  <si>
    <t>Fan Type</t>
  </si>
  <si>
    <t>Total Days Used in Measurement Period</t>
  </si>
  <si>
    <t>% of Year</t>
  </si>
  <si>
    <t>true RMS power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</si>
</sst>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mm/dd/yyyy\ hh:mm"/>
    <numFmt numFmtId="165" formatCode="0.0"/>
    <numFmt numFmtId="166" formatCode="_(* #,##0_);_(* \(#,##0\);_(* &quot;-&quot;??_);_(@_)"/>
    <numFmt numFmtId="167" formatCode="_(* #,##0.0_);_(* \(#,##0.0\);_(* &quot;-&quot;??_);_(@_)"/>
    <numFmt numFmtId="168" formatCode="m/d/yy\ h:mm;@"/>
  </numFmts>
  <fonts count="16" x14ac:knownFonts="1">
    <font>
      <sz val="10"/>
      <color rgb="FF000000"/>
      <name val="Arial"/>
    </font>
    <font>
      <sz val="11"/>
      <color theme="1"/>
      <name val="Arial"/>
      <family val="2"/>
      <scheme val="minor"/>
    </font>
    <font>
      <sz val="10"/>
      <color theme="1"/>
      <name val="Arial"/>
      <family val="2"/>
    </font>
    <font>
      <sz val="10"/>
      <name val="Arial"/>
      <family val="2"/>
    </font>
    <font>
      <sz val="10"/>
      <color rgb="FF000000"/>
      <name val="Arial"/>
      <family val="2"/>
    </font>
    <font>
      <sz val="11"/>
      <color rgb="FF3F3F76"/>
      <name val="Arial"/>
      <family val="2"/>
      <scheme val="minor"/>
    </font>
    <font>
      <b/>
      <sz val="10"/>
      <color rgb="FF000000"/>
      <name val="Arial"/>
      <family val="2"/>
    </font>
    <font>
      <sz val="11"/>
      <color rgb="FF9C5700"/>
      <name val="Arial"/>
      <family val="2"/>
      <scheme val="minor"/>
    </font>
    <font>
      <sz val="10"/>
      <color rgb="FF000000"/>
      <name val="Arial"/>
      <family val="2"/>
    </font>
    <font>
      <b/>
      <sz val="11"/>
      <color rgb="FF000000"/>
      <name val="Arial"/>
      <family val="2"/>
    </font>
    <font>
      <i/>
      <sz val="10"/>
      <color rgb="FF000000"/>
      <name val="Arial"/>
      <family val="2"/>
    </font>
    <font>
      <sz val="11"/>
      <color rgb="FF000000"/>
      <name val="Arial"/>
      <family val="2"/>
    </font>
    <font>
      <sz val="11"/>
      <name val="Arial"/>
      <family val="2"/>
      <scheme val="minor"/>
    </font>
    <font>
      <i/>
      <sz val="11"/>
      <color rgb="FF000000"/>
      <name val="Arial"/>
      <family val="2"/>
    </font>
    <font>
      <sz val="11"/>
      <color rgb="FF000000"/>
      <name val="Symbol"/>
      <family val="1"/>
      <charset val="2"/>
    </font>
    <font>
      <vertAlign val="superscript"/>
      <sz val="11"/>
      <color rgb="FF000000"/>
      <name val="Arial"/>
      <family val="2"/>
    </font>
  </fonts>
  <fills count="8">
    <fill>
      <patternFill patternType="none"/>
    </fill>
    <fill>
      <patternFill patternType="gray125"/>
    </fill>
    <fill>
      <patternFill patternType="solid">
        <fgColor rgb="FFFFCC99"/>
      </patternFill>
    </fill>
    <fill>
      <patternFill patternType="solid">
        <fgColor rgb="FFFFEB9C"/>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14999847407452621"/>
        <bgColor indexed="64"/>
      </patternFill>
    </fill>
    <fill>
      <patternFill patternType="solid">
        <fgColor theme="6" tint="0.59999389629810485"/>
        <bgColor indexed="64"/>
      </patternFill>
    </fill>
  </fills>
  <borders count="15">
    <border>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6">
    <xf numFmtId="0" fontId="0" fillId="0" borderId="0"/>
    <xf numFmtId="0" fontId="5" fillId="2" borderId="1" applyNumberFormat="0" applyAlignment="0" applyProtection="0"/>
    <xf numFmtId="0" fontId="7" fillId="3" borderId="0" applyNumberFormat="0" applyBorder="0" applyAlignment="0" applyProtection="0"/>
    <xf numFmtId="0" fontId="1" fillId="0" borderId="0"/>
    <xf numFmtId="9" fontId="8" fillId="0" borderId="0" applyFont="0" applyFill="0" applyBorder="0" applyAlignment="0" applyProtection="0"/>
    <xf numFmtId="43" fontId="8" fillId="0" borderId="0" applyFont="0" applyFill="0" applyBorder="0" applyAlignment="0" applyProtection="0"/>
  </cellStyleXfs>
  <cellXfs count="93">
    <xf numFmtId="0" fontId="0" fillId="0" borderId="0" xfId="0"/>
    <xf numFmtId="0" fontId="6" fillId="0" borderId="0" xfId="0" applyFont="1"/>
    <xf numFmtId="0" fontId="4" fillId="0" borderId="0" xfId="0" applyFont="1"/>
    <xf numFmtId="0" fontId="6" fillId="0" borderId="0" xfId="0" applyFont="1" applyAlignment="1">
      <alignment wrapText="1"/>
    </xf>
    <xf numFmtId="0" fontId="0" fillId="0" borderId="3" xfId="0" applyBorder="1"/>
    <xf numFmtId="0" fontId="0" fillId="0" borderId="5" xfId="0" applyBorder="1"/>
    <xf numFmtId="0" fontId="0" fillId="0" borderId="7" xfId="0" applyBorder="1"/>
    <xf numFmtId="22" fontId="0" fillId="0" borderId="0" xfId="0" applyNumberFormat="1"/>
    <xf numFmtId="164" fontId="0" fillId="0" borderId="0" xfId="0" applyNumberFormat="1"/>
    <xf numFmtId="165" fontId="0" fillId="0" borderId="0" xfId="0" applyNumberFormat="1"/>
    <xf numFmtId="0" fontId="5" fillId="2" borderId="1" xfId="1" applyAlignment="1"/>
    <xf numFmtId="2" fontId="0" fillId="0" borderId="0" xfId="0" applyNumberFormat="1"/>
    <xf numFmtId="0" fontId="2" fillId="0" borderId="0" xfId="0" applyFont="1"/>
    <xf numFmtId="0" fontId="3" fillId="0" borderId="0" xfId="0" applyFont="1"/>
    <xf numFmtId="0" fontId="4" fillId="0" borderId="0" xfId="0" applyFont="1" applyAlignment="1">
      <alignment horizontal="right"/>
    </xf>
    <xf numFmtId="1" fontId="0" fillId="0" borderId="0" xfId="0" applyNumberFormat="1"/>
    <xf numFmtId="9" fontId="0" fillId="0" borderId="0" xfId="4" applyFont="1" applyAlignment="1"/>
    <xf numFmtId="166" fontId="0" fillId="0" borderId="0" xfId="5" applyNumberFormat="1" applyFont="1" applyAlignment="1"/>
    <xf numFmtId="0" fontId="0" fillId="0" borderId="0" xfId="5" applyNumberFormat="1" applyFont="1" applyAlignment="1"/>
    <xf numFmtId="43" fontId="0" fillId="0" borderId="7" xfId="5" applyFont="1" applyBorder="1" applyAlignment="1"/>
    <xf numFmtId="43" fontId="0" fillId="0" borderId="9" xfId="5" applyFont="1" applyBorder="1" applyAlignment="1"/>
    <xf numFmtId="43" fontId="0" fillId="0" borderId="5" xfId="5" applyFont="1" applyBorder="1" applyAlignment="1"/>
    <xf numFmtId="43" fontId="0" fillId="0" borderId="0" xfId="5" applyFont="1" applyBorder="1" applyAlignment="1"/>
    <xf numFmtId="43" fontId="10" fillId="0" borderId="4" xfId="5" applyFont="1" applyBorder="1" applyAlignment="1"/>
    <xf numFmtId="9" fontId="6" fillId="0" borderId="0" xfId="4" applyFont="1" applyAlignment="1">
      <alignment wrapText="1"/>
    </xf>
    <xf numFmtId="14" fontId="0" fillId="0" borderId="0" xfId="0" applyNumberFormat="1"/>
    <xf numFmtId="0" fontId="0" fillId="0" borderId="0" xfId="5" applyNumberFormat="1" applyFont="1"/>
    <xf numFmtId="0" fontId="5" fillId="2" borderId="10" xfId="1" applyBorder="1" applyAlignment="1"/>
    <xf numFmtId="164" fontId="12" fillId="0" borderId="0" xfId="1" applyNumberFormat="1" applyFont="1" applyFill="1" applyBorder="1" applyAlignment="1"/>
    <xf numFmtId="43" fontId="12" fillId="0" borderId="0" xfId="5" applyFont="1" applyFill="1" applyBorder="1" applyAlignment="1"/>
    <xf numFmtId="167" fontId="12" fillId="0" borderId="0" xfId="5" applyNumberFormat="1" applyFont="1" applyFill="1" applyBorder="1" applyAlignment="1"/>
    <xf numFmtId="0" fontId="7" fillId="3" borderId="1" xfId="2" applyBorder="1" applyAlignment="1"/>
    <xf numFmtId="168" fontId="7" fillId="3" borderId="0" xfId="2" applyNumberFormat="1"/>
    <xf numFmtId="168" fontId="0" fillId="0" borderId="0" xfId="0" applyNumberFormat="1"/>
    <xf numFmtId="0" fontId="11" fillId="0" borderId="0" xfId="0" applyFont="1" applyAlignment="1">
      <alignment horizontal="justify" vertical="center"/>
    </xf>
    <xf numFmtId="0" fontId="11" fillId="0" borderId="0" xfId="0" applyFont="1" applyAlignment="1">
      <alignment horizontal="left" vertical="center" indent="4"/>
    </xf>
    <xf numFmtId="0" fontId="14" fillId="0" borderId="0" xfId="0" applyFont="1" applyAlignment="1">
      <alignment horizontal="left" vertical="center" indent="6"/>
    </xf>
    <xf numFmtId="0" fontId="11" fillId="0" borderId="0" xfId="0" applyFont="1" applyAlignment="1">
      <alignment horizontal="left" vertical="center" indent="6"/>
    </xf>
    <xf numFmtId="0" fontId="13" fillId="0" borderId="11" xfId="0" applyFont="1" applyBorder="1" applyAlignment="1">
      <alignment vertical="center" wrapText="1"/>
    </xf>
    <xf numFmtId="0" fontId="13" fillId="0" borderId="12" xfId="0" applyFont="1" applyBorder="1" applyAlignment="1">
      <alignment vertical="center" wrapText="1"/>
    </xf>
    <xf numFmtId="0" fontId="13" fillId="0" borderId="13" xfId="0" applyFont="1" applyBorder="1" applyAlignment="1">
      <alignment vertical="center" wrapText="1"/>
    </xf>
    <xf numFmtId="0" fontId="13" fillId="0" borderId="7" xfId="0" applyFont="1" applyBorder="1" applyAlignment="1">
      <alignment vertical="center" wrapText="1"/>
    </xf>
    <xf numFmtId="0" fontId="11" fillId="0" borderId="13" xfId="0" applyFont="1" applyBorder="1" applyAlignment="1">
      <alignment vertical="center" wrapText="1"/>
    </xf>
    <xf numFmtId="0" fontId="11" fillId="0" borderId="7" xfId="0" applyFont="1" applyBorder="1" applyAlignment="1">
      <alignment vertical="center" wrapText="1"/>
    </xf>
    <xf numFmtId="0" fontId="11" fillId="0" borderId="0" xfId="0" applyFont="1" applyAlignment="1">
      <alignment horizontal="left" vertical="center" indent="2"/>
    </xf>
    <xf numFmtId="0" fontId="9" fillId="0" borderId="0" xfId="0" applyFont="1" applyAlignment="1">
      <alignment vertical="center"/>
    </xf>
    <xf numFmtId="0" fontId="9" fillId="0" borderId="0" xfId="0" applyFont="1" applyAlignment="1">
      <alignment horizontal="left" vertical="center" indent="8"/>
    </xf>
    <xf numFmtId="0" fontId="11" fillId="0" borderId="0" xfId="0" applyFont="1" applyAlignment="1">
      <alignment horizontal="justify"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43" fontId="4" fillId="0" borderId="0" xfId="5" applyFont="1" applyAlignment="1"/>
    <xf numFmtId="0" fontId="10" fillId="0" borderId="0" xfId="0" applyFont="1"/>
    <xf numFmtId="0" fontId="0" fillId="0" borderId="2" xfId="0" applyBorder="1"/>
    <xf numFmtId="0" fontId="0" fillId="0" borderId="8" xfId="0" applyBorder="1"/>
    <xf numFmtId="0" fontId="0" fillId="0" borderId="4" xfId="0" applyBorder="1"/>
    <xf numFmtId="0" fontId="0" fillId="0" borderId="6" xfId="0" applyBorder="1"/>
    <xf numFmtId="0" fontId="0" fillId="0" borderId="9" xfId="0" applyBorder="1"/>
    <xf numFmtId="43" fontId="0" fillId="0" borderId="0" xfId="5" applyFont="1" applyAlignment="1"/>
    <xf numFmtId="22" fontId="4" fillId="0" borderId="0" xfId="0" applyNumberFormat="1" applyFont="1"/>
    <xf numFmtId="166" fontId="4" fillId="0" borderId="0" xfId="5" applyNumberFormat="1" applyFont="1" applyAlignment="1"/>
    <xf numFmtId="168" fontId="0" fillId="0" borderId="0" xfId="4" applyNumberFormat="1" applyFont="1" applyAlignment="1"/>
    <xf numFmtId="0" fontId="6" fillId="0" borderId="2" xfId="0" applyFont="1" applyBorder="1"/>
    <xf numFmtId="0" fontId="6" fillId="0" borderId="8" xfId="0" applyFont="1" applyBorder="1"/>
    <xf numFmtId="0" fontId="6" fillId="0" borderId="3" xfId="0" applyFont="1" applyBorder="1"/>
    <xf numFmtId="43" fontId="10" fillId="0" borderId="6" xfId="5" applyFont="1" applyFill="1" applyBorder="1" applyAlignment="1"/>
    <xf numFmtId="166" fontId="6" fillId="0" borderId="0" xfId="5" applyNumberFormat="1" applyFont="1"/>
    <xf numFmtId="43" fontId="6" fillId="0" borderId="0" xfId="5" applyFont="1" applyAlignment="1"/>
    <xf numFmtId="166" fontId="0" fillId="0" borderId="0" xfId="5" applyNumberFormat="1" applyFont="1"/>
    <xf numFmtId="0" fontId="10" fillId="0" borderId="4" xfId="0" applyFont="1" applyBorder="1"/>
    <xf numFmtId="43" fontId="0" fillId="0" borderId="5" xfId="0" applyNumberFormat="1" applyBorder="1"/>
    <xf numFmtId="0" fontId="10" fillId="0" borderId="6" xfId="0" applyFont="1" applyBorder="1"/>
    <xf numFmtId="43" fontId="0" fillId="0" borderId="7" xfId="0" applyNumberFormat="1" applyBorder="1"/>
    <xf numFmtId="43" fontId="0" fillId="0" borderId="0" xfId="0" applyNumberFormat="1"/>
    <xf numFmtId="0" fontId="6" fillId="0" borderId="14" xfId="0" applyFont="1" applyBorder="1"/>
    <xf numFmtId="43" fontId="0" fillId="0" borderId="13" xfId="0" applyNumberFormat="1" applyBorder="1"/>
    <xf numFmtId="9" fontId="0" fillId="0" borderId="5" xfId="4" applyFont="1" applyBorder="1" applyAlignment="1"/>
    <xf numFmtId="9" fontId="0" fillId="0" borderId="7" xfId="4" applyFont="1" applyBorder="1" applyAlignment="1"/>
    <xf numFmtId="0" fontId="0" fillId="6" borderId="0" xfId="0" applyFill="1"/>
    <xf numFmtId="14" fontId="0" fillId="6" borderId="0" xfId="0" applyNumberFormat="1" applyFill="1"/>
    <xf numFmtId="0" fontId="4" fillId="6" borderId="0" xfId="0" applyFont="1" applyFill="1"/>
    <xf numFmtId="166" fontId="0" fillId="0" borderId="0" xfId="5" applyNumberFormat="1" applyFont="1" applyBorder="1" applyAlignment="1">
      <alignment horizontal="right"/>
    </xf>
    <xf numFmtId="1" fontId="0" fillId="0" borderId="9" xfId="0" applyNumberFormat="1" applyBorder="1" applyAlignment="1">
      <alignment horizontal="right"/>
    </xf>
    <xf numFmtId="2" fontId="7" fillId="3" borderId="0" xfId="2" applyNumberFormat="1"/>
    <xf numFmtId="0" fontId="0" fillId="0" borderId="0" xfId="0" applyAlignment="1">
      <alignment horizontal="center" vertical="center"/>
    </xf>
    <xf numFmtId="0" fontId="0" fillId="0" borderId="0" xfId="0" applyAlignment="1">
      <alignment horizontal="center" vertical="center"/>
    </xf>
    <xf numFmtId="0" fontId="6" fillId="4" borderId="0" xfId="0" applyFont="1" applyFill="1" applyAlignment="1">
      <alignment horizontal="center"/>
    </xf>
    <xf numFmtId="0" fontId="6" fillId="5" borderId="0" xfId="0" applyFont="1" applyFill="1" applyAlignment="1">
      <alignment horizontal="center"/>
    </xf>
    <xf numFmtId="0" fontId="6" fillId="7" borderId="0" xfId="0" applyFont="1" applyFill="1"/>
    <xf numFmtId="22" fontId="0" fillId="7" borderId="0" xfId="0" applyNumberFormat="1" applyFill="1" applyAlignment="1">
      <alignment horizontal="center"/>
    </xf>
    <xf numFmtId="2" fontId="0" fillId="7" borderId="0" xfId="0" applyNumberFormat="1" applyFill="1" applyAlignment="1">
      <alignment horizontal="center"/>
    </xf>
    <xf numFmtId="0" fontId="0" fillId="7" borderId="0" xfId="0" applyFill="1" applyAlignment="1">
      <alignment horizontal="center"/>
    </xf>
    <xf numFmtId="22" fontId="0" fillId="7" borderId="0" xfId="0" applyNumberFormat="1" applyFill="1"/>
    <xf numFmtId="0" fontId="0" fillId="7" borderId="0" xfId="0" applyFill="1"/>
  </cellXfs>
  <cellStyles count="6">
    <cellStyle name="Comma" xfId="5" builtinId="3"/>
    <cellStyle name="Input" xfId="1" builtinId="20"/>
    <cellStyle name="Neutral" xfId="2" builtinId="28"/>
    <cellStyle name="Normal" xfId="0" builtinId="0"/>
    <cellStyle name="Normal 2" xfId="3" xr:uid="{0B5EB0D3-ED95-4058-BDF1-DB74D16324D2}"/>
    <cellStyle name="Percent" xfId="4" builtinId="5"/>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effectLst>
                  <a:glow rad="228600">
                    <a:schemeClr val="accent3">
                      <a:satMod val="175000"/>
                      <a:alpha val="40000"/>
                    </a:schemeClr>
                  </a:glow>
                </a:effectLst>
                <a:latin typeface="+mn-lt"/>
                <a:ea typeface="+mn-ea"/>
                <a:cs typeface="+mn-cs"/>
              </a:defRPr>
            </a:pPr>
            <a:r>
              <a:rPr lang="en-US" sz="1400" b="0" i="0" baseline="0">
                <a:effectLst/>
              </a:rPr>
              <a:t>Supply Fan Power</a:t>
            </a:r>
            <a:endParaRPr lang="en-US" sz="1400">
              <a:effectLst/>
            </a:endParaRPr>
          </a:p>
        </c:rich>
      </c:tx>
      <c:layout>
        <c:manualLayout>
          <c:xMode val="edge"/>
          <c:yMode val="edge"/>
          <c:x val="0.54313554392088426"/>
          <c:y val="4.3715652048348326E-2"/>
        </c:manualLayout>
      </c:layout>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effectLst>
                <a:glow rad="228600">
                  <a:schemeClr val="accent3">
                    <a:satMod val="175000"/>
                    <a:alpha val="40000"/>
                  </a:schemeClr>
                </a:glow>
              </a:effectLst>
              <a:latin typeface="+mn-lt"/>
              <a:ea typeface="+mn-ea"/>
              <a:cs typeface="+mn-cs"/>
            </a:defRPr>
          </a:pPr>
          <a:endParaRPr lang="en-US"/>
        </a:p>
      </c:txPr>
    </c:title>
    <c:autoTitleDeleted val="0"/>
    <c:plotArea>
      <c:layout/>
      <c:scatterChart>
        <c:scatterStyle val="lineMarker"/>
        <c:varyColors val="0"/>
        <c:ser>
          <c:idx val="0"/>
          <c:order val="0"/>
          <c:tx>
            <c:v>Supply Fan Power Regression</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34068836945120079"/>
                  <c:y val="-0.293350406441913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'Step 3. Regression'!$B$125:$B$258</c:f>
              <c:numCache>
                <c:formatCode>General</c:formatCode>
                <c:ptCount val="134"/>
                <c:pt idx="0">
                  <c:v>70</c:v>
                </c:pt>
                <c:pt idx="1">
                  <c:v>41</c:v>
                </c:pt>
                <c:pt idx="2">
                  <c:v>65</c:v>
                </c:pt>
                <c:pt idx="3">
                  <c:v>43</c:v>
                </c:pt>
                <c:pt idx="4">
                  <c:v>40</c:v>
                </c:pt>
                <c:pt idx="5">
                  <c:v>51</c:v>
                </c:pt>
                <c:pt idx="6">
                  <c:v>66</c:v>
                </c:pt>
                <c:pt idx="7">
                  <c:v>64</c:v>
                </c:pt>
                <c:pt idx="8">
                  <c:v>56</c:v>
                </c:pt>
                <c:pt idx="9">
                  <c:v>57</c:v>
                </c:pt>
                <c:pt idx="10">
                  <c:v>81</c:v>
                </c:pt>
                <c:pt idx="11">
                  <c:v>63</c:v>
                </c:pt>
                <c:pt idx="12">
                  <c:v>44</c:v>
                </c:pt>
                <c:pt idx="13">
                  <c:v>84</c:v>
                </c:pt>
                <c:pt idx="14">
                  <c:v>57</c:v>
                </c:pt>
                <c:pt idx="15">
                  <c:v>65</c:v>
                </c:pt>
                <c:pt idx="16">
                  <c:v>65</c:v>
                </c:pt>
                <c:pt idx="17">
                  <c:v>53</c:v>
                </c:pt>
                <c:pt idx="18">
                  <c:v>46</c:v>
                </c:pt>
                <c:pt idx="19">
                  <c:v>48</c:v>
                </c:pt>
                <c:pt idx="20">
                  <c:v>41</c:v>
                </c:pt>
                <c:pt idx="21">
                  <c:v>46</c:v>
                </c:pt>
                <c:pt idx="22">
                  <c:v>52</c:v>
                </c:pt>
                <c:pt idx="23">
                  <c:v>61</c:v>
                </c:pt>
                <c:pt idx="24">
                  <c:v>58</c:v>
                </c:pt>
                <c:pt idx="25">
                  <c:v>41</c:v>
                </c:pt>
                <c:pt idx="26">
                  <c:v>43</c:v>
                </c:pt>
                <c:pt idx="27">
                  <c:v>59</c:v>
                </c:pt>
                <c:pt idx="28">
                  <c:v>59</c:v>
                </c:pt>
                <c:pt idx="29">
                  <c:v>58</c:v>
                </c:pt>
                <c:pt idx="30">
                  <c:v>45</c:v>
                </c:pt>
                <c:pt idx="31">
                  <c:v>43</c:v>
                </c:pt>
                <c:pt idx="32">
                  <c:v>69</c:v>
                </c:pt>
                <c:pt idx="33">
                  <c:v>44</c:v>
                </c:pt>
                <c:pt idx="34">
                  <c:v>43</c:v>
                </c:pt>
                <c:pt idx="35">
                  <c:v>39</c:v>
                </c:pt>
                <c:pt idx="36">
                  <c:v>44</c:v>
                </c:pt>
                <c:pt idx="37">
                  <c:v>82</c:v>
                </c:pt>
                <c:pt idx="38">
                  <c:v>63</c:v>
                </c:pt>
                <c:pt idx="39">
                  <c:v>43</c:v>
                </c:pt>
                <c:pt idx="40">
                  <c:v>50</c:v>
                </c:pt>
                <c:pt idx="41">
                  <c:v>55</c:v>
                </c:pt>
                <c:pt idx="42">
                  <c:v>51</c:v>
                </c:pt>
                <c:pt idx="43">
                  <c:v>40</c:v>
                </c:pt>
                <c:pt idx="44">
                  <c:v>62</c:v>
                </c:pt>
                <c:pt idx="45">
                  <c:v>45</c:v>
                </c:pt>
                <c:pt idx="46">
                  <c:v>40</c:v>
                </c:pt>
                <c:pt idx="47">
                  <c:v>69</c:v>
                </c:pt>
                <c:pt idx="48">
                  <c:v>42</c:v>
                </c:pt>
                <c:pt idx="49">
                  <c:v>41</c:v>
                </c:pt>
                <c:pt idx="50">
                  <c:v>40</c:v>
                </c:pt>
                <c:pt idx="51">
                  <c:v>50</c:v>
                </c:pt>
                <c:pt idx="52">
                  <c:v>50</c:v>
                </c:pt>
                <c:pt idx="53">
                  <c:v>86</c:v>
                </c:pt>
                <c:pt idx="54">
                  <c:v>67</c:v>
                </c:pt>
                <c:pt idx="55">
                  <c:v>44</c:v>
                </c:pt>
                <c:pt idx="56">
                  <c:v>61</c:v>
                </c:pt>
                <c:pt idx="57">
                  <c:v>59</c:v>
                </c:pt>
                <c:pt idx="58">
                  <c:v>41</c:v>
                </c:pt>
                <c:pt idx="59">
                  <c:v>54</c:v>
                </c:pt>
                <c:pt idx="60">
                  <c:v>54</c:v>
                </c:pt>
                <c:pt idx="61">
                  <c:v>54</c:v>
                </c:pt>
                <c:pt idx="62">
                  <c:v>57</c:v>
                </c:pt>
                <c:pt idx="63">
                  <c:v>59</c:v>
                </c:pt>
                <c:pt idx="64">
                  <c:v>62</c:v>
                </c:pt>
                <c:pt idx="65">
                  <c:v>48</c:v>
                </c:pt>
                <c:pt idx="66">
                  <c:v>42</c:v>
                </c:pt>
                <c:pt idx="67">
                  <c:v>51</c:v>
                </c:pt>
                <c:pt idx="68">
                  <c:v>73</c:v>
                </c:pt>
                <c:pt idx="69">
                  <c:v>46</c:v>
                </c:pt>
                <c:pt idx="70">
                  <c:v>51</c:v>
                </c:pt>
                <c:pt idx="71">
                  <c:v>52</c:v>
                </c:pt>
                <c:pt idx="72">
                  <c:v>66</c:v>
                </c:pt>
                <c:pt idx="73">
                  <c:v>46</c:v>
                </c:pt>
                <c:pt idx="74">
                  <c:v>42</c:v>
                </c:pt>
                <c:pt idx="75">
                  <c:v>52</c:v>
                </c:pt>
                <c:pt idx="76">
                  <c:v>51</c:v>
                </c:pt>
                <c:pt idx="77">
                  <c:v>40</c:v>
                </c:pt>
                <c:pt idx="78">
                  <c:v>56</c:v>
                </c:pt>
                <c:pt idx="79">
                  <c:v>58</c:v>
                </c:pt>
                <c:pt idx="80">
                  <c:v>45</c:v>
                </c:pt>
                <c:pt idx="81">
                  <c:v>66</c:v>
                </c:pt>
                <c:pt idx="82">
                  <c:v>47</c:v>
                </c:pt>
                <c:pt idx="83">
                  <c:v>39</c:v>
                </c:pt>
                <c:pt idx="84">
                  <c:v>42</c:v>
                </c:pt>
                <c:pt idx="85">
                  <c:v>50</c:v>
                </c:pt>
                <c:pt idx="86">
                  <c:v>43</c:v>
                </c:pt>
                <c:pt idx="87">
                  <c:v>45</c:v>
                </c:pt>
                <c:pt idx="88">
                  <c:v>46</c:v>
                </c:pt>
                <c:pt idx="89">
                  <c:v>63</c:v>
                </c:pt>
                <c:pt idx="90">
                  <c:v>58</c:v>
                </c:pt>
                <c:pt idx="91">
                  <c:v>71</c:v>
                </c:pt>
                <c:pt idx="92">
                  <c:v>66</c:v>
                </c:pt>
                <c:pt idx="93">
                  <c:v>40</c:v>
                </c:pt>
                <c:pt idx="94">
                  <c:v>68</c:v>
                </c:pt>
                <c:pt idx="95">
                  <c:v>54</c:v>
                </c:pt>
                <c:pt idx="96">
                  <c:v>51</c:v>
                </c:pt>
                <c:pt idx="97">
                  <c:v>48</c:v>
                </c:pt>
                <c:pt idx="98">
                  <c:v>50</c:v>
                </c:pt>
                <c:pt idx="99">
                  <c:v>47</c:v>
                </c:pt>
                <c:pt idx="100">
                  <c:v>44</c:v>
                </c:pt>
                <c:pt idx="101">
                  <c:v>47</c:v>
                </c:pt>
                <c:pt idx="102">
                  <c:v>64</c:v>
                </c:pt>
                <c:pt idx="103">
                  <c:v>48</c:v>
                </c:pt>
                <c:pt idx="104">
                  <c:v>40</c:v>
                </c:pt>
                <c:pt idx="105">
                  <c:v>45</c:v>
                </c:pt>
                <c:pt idx="106">
                  <c:v>47</c:v>
                </c:pt>
                <c:pt idx="107">
                  <c:v>55</c:v>
                </c:pt>
                <c:pt idx="108">
                  <c:v>55</c:v>
                </c:pt>
                <c:pt idx="109">
                  <c:v>62</c:v>
                </c:pt>
                <c:pt idx="110">
                  <c:v>46</c:v>
                </c:pt>
                <c:pt idx="111">
                  <c:v>68</c:v>
                </c:pt>
                <c:pt idx="112">
                  <c:v>63</c:v>
                </c:pt>
                <c:pt idx="113">
                  <c:v>41</c:v>
                </c:pt>
                <c:pt idx="114">
                  <c:v>48</c:v>
                </c:pt>
                <c:pt idx="115">
                  <c:v>47</c:v>
                </c:pt>
                <c:pt idx="116">
                  <c:v>58</c:v>
                </c:pt>
                <c:pt idx="117">
                  <c:v>41</c:v>
                </c:pt>
                <c:pt idx="118">
                  <c:v>47</c:v>
                </c:pt>
                <c:pt idx="119">
                  <c:v>56</c:v>
                </c:pt>
                <c:pt idx="120">
                  <c:v>48</c:v>
                </c:pt>
                <c:pt idx="121">
                  <c:v>45</c:v>
                </c:pt>
                <c:pt idx="122">
                  <c:v>47</c:v>
                </c:pt>
                <c:pt idx="123">
                  <c:v>52</c:v>
                </c:pt>
                <c:pt idx="124">
                  <c:v>59</c:v>
                </c:pt>
                <c:pt idx="125">
                  <c:v>40</c:v>
                </c:pt>
                <c:pt idx="126">
                  <c:v>67</c:v>
                </c:pt>
                <c:pt idx="127">
                  <c:v>59</c:v>
                </c:pt>
                <c:pt idx="128">
                  <c:v>58</c:v>
                </c:pt>
                <c:pt idx="129">
                  <c:v>73</c:v>
                </c:pt>
                <c:pt idx="130">
                  <c:v>57</c:v>
                </c:pt>
                <c:pt idx="131">
                  <c:v>67</c:v>
                </c:pt>
                <c:pt idx="132">
                  <c:v>56</c:v>
                </c:pt>
                <c:pt idx="133">
                  <c:v>64</c:v>
                </c:pt>
              </c:numCache>
            </c:numRef>
          </c:xVal>
          <c:yVal>
            <c:numRef>
              <c:f>'Step 3. Regression'!$A$125:$A$258</c:f>
              <c:numCache>
                <c:formatCode>General</c:formatCode>
                <c:ptCount val="134"/>
                <c:pt idx="0">
                  <c:v>0.8781931679614704</c:v>
                </c:pt>
                <c:pt idx="1">
                  <c:v>0.87916189962529911</c:v>
                </c:pt>
                <c:pt idx="2">
                  <c:v>0.87916189962529911</c:v>
                </c:pt>
                <c:pt idx="3">
                  <c:v>0.88013035984204691</c:v>
                </c:pt>
                <c:pt idx="4">
                  <c:v>0.88013035984204691</c:v>
                </c:pt>
                <c:pt idx="5">
                  <c:v>0.88013035984204691</c:v>
                </c:pt>
                <c:pt idx="6">
                  <c:v>0.88013035984204691</c:v>
                </c:pt>
                <c:pt idx="7">
                  <c:v>0.88013035984204691</c:v>
                </c:pt>
                <c:pt idx="8">
                  <c:v>0.88116308551690503</c:v>
                </c:pt>
                <c:pt idx="9">
                  <c:v>0.88116308551690503</c:v>
                </c:pt>
                <c:pt idx="10">
                  <c:v>0.88116308551690503</c:v>
                </c:pt>
                <c:pt idx="11">
                  <c:v>0.88116308551690503</c:v>
                </c:pt>
                <c:pt idx="12">
                  <c:v>0.88213098653862709</c:v>
                </c:pt>
                <c:pt idx="13">
                  <c:v>0.88213098653862709</c:v>
                </c:pt>
                <c:pt idx="14">
                  <c:v>0.88213098653862709</c:v>
                </c:pt>
                <c:pt idx="15">
                  <c:v>0.88213098653862709</c:v>
                </c:pt>
                <c:pt idx="16">
                  <c:v>0.88213098653862709</c:v>
                </c:pt>
                <c:pt idx="17">
                  <c:v>0.88309861784971888</c:v>
                </c:pt>
                <c:pt idx="18">
                  <c:v>0.88309861784971888</c:v>
                </c:pt>
                <c:pt idx="19">
                  <c:v>0.88509753696940552</c:v>
                </c:pt>
                <c:pt idx="20">
                  <c:v>0.88509753696940552</c:v>
                </c:pt>
                <c:pt idx="21">
                  <c:v>0.88509753696940552</c:v>
                </c:pt>
                <c:pt idx="22">
                  <c:v>0.88509753696940552</c:v>
                </c:pt>
                <c:pt idx="23">
                  <c:v>0.88509753696940552</c:v>
                </c:pt>
                <c:pt idx="24">
                  <c:v>0.88606434468860185</c:v>
                </c:pt>
                <c:pt idx="25">
                  <c:v>0.88606434468860185</c:v>
                </c:pt>
                <c:pt idx="26">
                  <c:v>0.88606434468860185</c:v>
                </c:pt>
                <c:pt idx="27">
                  <c:v>0.88606434468860185</c:v>
                </c:pt>
                <c:pt idx="28">
                  <c:v>0.88606434468860185</c:v>
                </c:pt>
                <c:pt idx="29">
                  <c:v>0.88703088499124316</c:v>
                </c:pt>
                <c:pt idx="30">
                  <c:v>0.88799715843994509</c:v>
                </c:pt>
                <c:pt idx="31">
                  <c:v>0.88799715843994509</c:v>
                </c:pt>
                <c:pt idx="32">
                  <c:v>0.88799715843994509</c:v>
                </c:pt>
                <c:pt idx="33">
                  <c:v>0.88902755661944854</c:v>
                </c:pt>
                <c:pt idx="34">
                  <c:v>0.88902755661944854</c:v>
                </c:pt>
                <c:pt idx="35">
                  <c:v>0.88902755661944854</c:v>
                </c:pt>
                <c:pt idx="36">
                  <c:v>0.88902755661944854</c:v>
                </c:pt>
                <c:pt idx="37">
                  <c:v>0.88902755661944854</c:v>
                </c:pt>
                <c:pt idx="38">
                  <c:v>0.88902755661944854</c:v>
                </c:pt>
                <c:pt idx="39">
                  <c:v>0.88999328035033409</c:v>
                </c:pt>
                <c:pt idx="40">
                  <c:v>0.88999328035033409</c:v>
                </c:pt>
                <c:pt idx="41">
                  <c:v>0.88999328035033409</c:v>
                </c:pt>
                <c:pt idx="42">
                  <c:v>0.89095873894894706</c:v>
                </c:pt>
                <c:pt idx="43">
                  <c:v>0.89095873894894706</c:v>
                </c:pt>
                <c:pt idx="44">
                  <c:v>0.89095873894894706</c:v>
                </c:pt>
                <c:pt idx="45">
                  <c:v>0.89192393297549843</c:v>
                </c:pt>
                <c:pt idx="46">
                  <c:v>0.89192393297549843</c:v>
                </c:pt>
                <c:pt idx="47">
                  <c:v>0.89192393297549843</c:v>
                </c:pt>
                <c:pt idx="48">
                  <c:v>0.89295318228380449</c:v>
                </c:pt>
                <c:pt idx="49">
                  <c:v>0.8939178313008086</c:v>
                </c:pt>
                <c:pt idx="50">
                  <c:v>0.8939178313008086</c:v>
                </c:pt>
                <c:pt idx="51">
                  <c:v>0.8939178313008086</c:v>
                </c:pt>
                <c:pt idx="52">
                  <c:v>0.8939178313008086</c:v>
                </c:pt>
                <c:pt idx="53">
                  <c:v>0.8939178313008086</c:v>
                </c:pt>
                <c:pt idx="54">
                  <c:v>0.8939178313008086</c:v>
                </c:pt>
                <c:pt idx="55">
                  <c:v>0.89488221746005492</c:v>
                </c:pt>
                <c:pt idx="56">
                  <c:v>0.89488221746005492</c:v>
                </c:pt>
                <c:pt idx="57">
                  <c:v>0.89488221746005492</c:v>
                </c:pt>
                <c:pt idx="58">
                  <c:v>0.8958463413193567</c:v>
                </c:pt>
                <c:pt idx="59">
                  <c:v>0.8958463413193567</c:v>
                </c:pt>
                <c:pt idx="60">
                  <c:v>0.8958463413193567</c:v>
                </c:pt>
                <c:pt idx="61">
                  <c:v>0.8958463413193567</c:v>
                </c:pt>
                <c:pt idx="62">
                  <c:v>0.8958463413193567</c:v>
                </c:pt>
                <c:pt idx="63">
                  <c:v>0.8958463413193567</c:v>
                </c:pt>
                <c:pt idx="64">
                  <c:v>0.89687445161760737</c:v>
                </c:pt>
                <c:pt idx="65">
                  <c:v>0.89783803515547811</c:v>
                </c:pt>
                <c:pt idx="66">
                  <c:v>0.89783803515547811</c:v>
                </c:pt>
                <c:pt idx="67">
                  <c:v>0.89783803515547811</c:v>
                </c:pt>
                <c:pt idx="68">
                  <c:v>0.89783803515547811</c:v>
                </c:pt>
                <c:pt idx="69">
                  <c:v>0.89880135810036355</c:v>
                </c:pt>
                <c:pt idx="70">
                  <c:v>0.89880135810036355</c:v>
                </c:pt>
                <c:pt idx="71">
                  <c:v>0.89880135810036355</c:v>
                </c:pt>
                <c:pt idx="72">
                  <c:v>0.89880135810036355</c:v>
                </c:pt>
                <c:pt idx="73">
                  <c:v>0.89982861596932062</c:v>
                </c:pt>
                <c:pt idx="74">
                  <c:v>0.89982861596932062</c:v>
                </c:pt>
                <c:pt idx="75">
                  <c:v>0.89982861596932062</c:v>
                </c:pt>
                <c:pt idx="76">
                  <c:v>0.89982861596932062</c:v>
                </c:pt>
                <c:pt idx="77">
                  <c:v>0.89982861596932062</c:v>
                </c:pt>
                <c:pt idx="78">
                  <c:v>0.89982861596932062</c:v>
                </c:pt>
                <c:pt idx="79">
                  <c:v>0.89982861596932062</c:v>
                </c:pt>
                <c:pt idx="80">
                  <c:v>0.90079140211477904</c:v>
                </c:pt>
                <c:pt idx="81">
                  <c:v>0.90079140211477904</c:v>
                </c:pt>
                <c:pt idx="82">
                  <c:v>0.90175392936868604</c:v>
                </c:pt>
                <c:pt idx="83">
                  <c:v>0.90175392936868604</c:v>
                </c:pt>
                <c:pt idx="84">
                  <c:v>0.90175392936868604</c:v>
                </c:pt>
                <c:pt idx="85">
                  <c:v>0.90175392936868604</c:v>
                </c:pt>
                <c:pt idx="86">
                  <c:v>0.90175392936868604</c:v>
                </c:pt>
                <c:pt idx="87">
                  <c:v>0.90175392936868604</c:v>
                </c:pt>
                <c:pt idx="88">
                  <c:v>0.90175392936868604</c:v>
                </c:pt>
                <c:pt idx="89">
                  <c:v>0.90175392936868604</c:v>
                </c:pt>
                <c:pt idx="90">
                  <c:v>0.9027161982846641</c:v>
                </c:pt>
                <c:pt idx="91">
                  <c:v>0.9027161982846641</c:v>
                </c:pt>
                <c:pt idx="92">
                  <c:v>0.9027161982846641</c:v>
                </c:pt>
                <c:pt idx="93">
                  <c:v>0.90374233433900608</c:v>
                </c:pt>
                <c:pt idx="94">
                  <c:v>0.90374233433900608</c:v>
                </c:pt>
                <c:pt idx="95">
                  <c:v>0.90374233433900608</c:v>
                </c:pt>
                <c:pt idx="96">
                  <c:v>0.90470407110844997</c:v>
                </c:pt>
                <c:pt idx="97">
                  <c:v>0.90470407110844997</c:v>
                </c:pt>
                <c:pt idx="98">
                  <c:v>0.90566555123408876</c:v>
                </c:pt>
                <c:pt idx="99">
                  <c:v>0.90566555123408876</c:v>
                </c:pt>
                <c:pt idx="100">
                  <c:v>0.9066267752671644</c:v>
                </c:pt>
                <c:pt idx="101">
                  <c:v>0.90765179925195483</c:v>
                </c:pt>
                <c:pt idx="102">
                  <c:v>0.90765179925195483</c:v>
                </c:pt>
                <c:pt idx="103">
                  <c:v>0.90861249577138081</c:v>
                </c:pt>
                <c:pt idx="104">
                  <c:v>0.90861249577138081</c:v>
                </c:pt>
                <c:pt idx="105">
                  <c:v>0.90861249577138081</c:v>
                </c:pt>
                <c:pt idx="106">
                  <c:v>0.90861249577138081</c:v>
                </c:pt>
                <c:pt idx="107">
                  <c:v>0.90861249577138081</c:v>
                </c:pt>
                <c:pt idx="108">
                  <c:v>0.90861249577138081</c:v>
                </c:pt>
                <c:pt idx="109">
                  <c:v>0.90861249577138081</c:v>
                </c:pt>
                <c:pt idx="110">
                  <c:v>0.90957293788507643</c:v>
                </c:pt>
                <c:pt idx="111">
                  <c:v>0.90957293788507643</c:v>
                </c:pt>
                <c:pt idx="112">
                  <c:v>0.90957293788507643</c:v>
                </c:pt>
                <c:pt idx="113">
                  <c:v>0.91053312614190873</c:v>
                </c:pt>
                <c:pt idx="114">
                  <c:v>0.91053312614190873</c:v>
                </c:pt>
                <c:pt idx="115">
                  <c:v>0.91053312614190873</c:v>
                </c:pt>
                <c:pt idx="116">
                  <c:v>0.91053312614190873</c:v>
                </c:pt>
                <c:pt idx="117">
                  <c:v>0.91155704776027124</c:v>
                </c:pt>
                <c:pt idx="118">
                  <c:v>0.91155704776027124</c:v>
                </c:pt>
                <c:pt idx="119">
                  <c:v>0.91155704776027124</c:v>
                </c:pt>
                <c:pt idx="120">
                  <c:v>0.91251671311638316</c:v>
                </c:pt>
                <c:pt idx="121">
                  <c:v>0.91347612629519237</c:v>
                </c:pt>
                <c:pt idx="122">
                  <c:v>0.91347612629519237</c:v>
                </c:pt>
                <c:pt idx="123">
                  <c:v>0.91347612629519237</c:v>
                </c:pt>
                <c:pt idx="124">
                  <c:v>0.91347612629519237</c:v>
                </c:pt>
                <c:pt idx="125">
                  <c:v>0.91443528784319872</c:v>
                </c:pt>
                <c:pt idx="126">
                  <c:v>0.91443528784319872</c:v>
                </c:pt>
                <c:pt idx="127">
                  <c:v>0.9154581167564263</c:v>
                </c:pt>
                <c:pt idx="128">
                  <c:v>0.9154581167564263</c:v>
                </c:pt>
                <c:pt idx="129">
                  <c:v>0.91641675999673811</c:v>
                </c:pt>
                <c:pt idx="130">
                  <c:v>0.91641675999673811</c:v>
                </c:pt>
                <c:pt idx="131">
                  <c:v>0.91641675999673811</c:v>
                </c:pt>
                <c:pt idx="132">
                  <c:v>0.91737515327855434</c:v>
                </c:pt>
                <c:pt idx="133">
                  <c:v>0.91737515327855434</c:v>
                </c:pt>
              </c:numCache>
            </c:numRef>
          </c:yVal>
          <c:smooth val="0"/>
          <c:extLst>
            <c:ext xmlns:c16="http://schemas.microsoft.com/office/drawing/2014/chart" uri="{C3380CC4-5D6E-409C-BE32-E72D297353CC}">
              <c16:uniqueId val="{00000002-93ED-4315-9B37-A7B53A3ED5D4}"/>
            </c:ext>
          </c:extLst>
        </c:ser>
        <c:dLbls>
          <c:showLegendKey val="0"/>
          <c:showVal val="0"/>
          <c:showCatName val="0"/>
          <c:showSerName val="0"/>
          <c:showPercent val="0"/>
          <c:showBubbleSize val="0"/>
        </c:dLbls>
        <c:axId val="1771210240"/>
        <c:axId val="1957571888"/>
      </c:scatterChart>
      <c:valAx>
        <c:axId val="1771210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Outdoor Air Temperature (F)</a:t>
                </a:r>
              </a:p>
            </c:rich>
          </c:tx>
          <c:layout>
            <c:manualLayout>
              <c:xMode val="edge"/>
              <c:yMode val="edge"/>
              <c:x val="0.35956482228889663"/>
              <c:y val="0.90476190476190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7571888"/>
        <c:crosses val="autoZero"/>
        <c:crossBetween val="midCat"/>
      </c:valAx>
      <c:valAx>
        <c:axId val="1957571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Power</a:t>
                </a:r>
                <a:r>
                  <a:rPr lang="en-US" baseline="0"/>
                  <a:t> (Watts)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0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Return Fan Power</a:t>
            </a:r>
          </a:p>
        </c:rich>
      </c:tx>
      <c:layout>
        <c:manualLayout>
          <c:xMode val="edge"/>
          <c:yMode val="edge"/>
          <c:x val="0.55076847297573051"/>
          <c:y val="6.45161290322580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Return Fan Power Data</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poly"/>
            <c:order val="2"/>
            <c:dispRSqr val="1"/>
            <c:dispEq val="1"/>
            <c:trendlineLbl>
              <c:layout>
                <c:manualLayout>
                  <c:x val="-0.33571222804466516"/>
                  <c:y val="-0.2962735762680827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'Step 3. Regression'!$G$127:$G$258</c:f>
              <c:numCache>
                <c:formatCode>General</c:formatCode>
                <c:ptCount val="132"/>
                <c:pt idx="0">
                  <c:v>65</c:v>
                </c:pt>
                <c:pt idx="1">
                  <c:v>43</c:v>
                </c:pt>
                <c:pt idx="2">
                  <c:v>40</c:v>
                </c:pt>
                <c:pt idx="3">
                  <c:v>51</c:v>
                </c:pt>
                <c:pt idx="4">
                  <c:v>66</c:v>
                </c:pt>
                <c:pt idx="5">
                  <c:v>64</c:v>
                </c:pt>
                <c:pt idx="6">
                  <c:v>56</c:v>
                </c:pt>
                <c:pt idx="7">
                  <c:v>57</c:v>
                </c:pt>
                <c:pt idx="8">
                  <c:v>81</c:v>
                </c:pt>
                <c:pt idx="9">
                  <c:v>63</c:v>
                </c:pt>
                <c:pt idx="10">
                  <c:v>44</c:v>
                </c:pt>
                <c:pt idx="11">
                  <c:v>84</c:v>
                </c:pt>
                <c:pt idx="12">
                  <c:v>57</c:v>
                </c:pt>
                <c:pt idx="13">
                  <c:v>65</c:v>
                </c:pt>
                <c:pt idx="14">
                  <c:v>65</c:v>
                </c:pt>
                <c:pt idx="15">
                  <c:v>53</c:v>
                </c:pt>
                <c:pt idx="16">
                  <c:v>46</c:v>
                </c:pt>
                <c:pt idx="17">
                  <c:v>48</c:v>
                </c:pt>
                <c:pt idx="18">
                  <c:v>41</c:v>
                </c:pt>
                <c:pt idx="19">
                  <c:v>46</c:v>
                </c:pt>
                <c:pt idx="20">
                  <c:v>52</c:v>
                </c:pt>
                <c:pt idx="21">
                  <c:v>61</c:v>
                </c:pt>
                <c:pt idx="22">
                  <c:v>58</c:v>
                </c:pt>
                <c:pt idx="23">
                  <c:v>41</c:v>
                </c:pt>
                <c:pt idx="24">
                  <c:v>43</c:v>
                </c:pt>
                <c:pt idx="25">
                  <c:v>59</c:v>
                </c:pt>
                <c:pt idx="26">
                  <c:v>59</c:v>
                </c:pt>
                <c:pt idx="27">
                  <c:v>58</c:v>
                </c:pt>
                <c:pt idx="28">
                  <c:v>45</c:v>
                </c:pt>
                <c:pt idx="29">
                  <c:v>43</c:v>
                </c:pt>
                <c:pt idx="30">
                  <c:v>69</c:v>
                </c:pt>
                <c:pt idx="31">
                  <c:v>44</c:v>
                </c:pt>
                <c:pt idx="32">
                  <c:v>43</c:v>
                </c:pt>
                <c:pt idx="33">
                  <c:v>39</c:v>
                </c:pt>
                <c:pt idx="34">
                  <c:v>44</c:v>
                </c:pt>
                <c:pt idx="35">
                  <c:v>82</c:v>
                </c:pt>
                <c:pt idx="36">
                  <c:v>63</c:v>
                </c:pt>
                <c:pt idx="37">
                  <c:v>43</c:v>
                </c:pt>
                <c:pt idx="38">
                  <c:v>50</c:v>
                </c:pt>
                <c:pt idx="39">
                  <c:v>55</c:v>
                </c:pt>
                <c:pt idx="40">
                  <c:v>51</c:v>
                </c:pt>
                <c:pt idx="41">
                  <c:v>40</c:v>
                </c:pt>
                <c:pt idx="42">
                  <c:v>62</c:v>
                </c:pt>
                <c:pt idx="43">
                  <c:v>45</c:v>
                </c:pt>
                <c:pt idx="44">
                  <c:v>40</c:v>
                </c:pt>
                <c:pt idx="45">
                  <c:v>69</c:v>
                </c:pt>
                <c:pt idx="46">
                  <c:v>42</c:v>
                </c:pt>
                <c:pt idx="47">
                  <c:v>41</c:v>
                </c:pt>
                <c:pt idx="48">
                  <c:v>40</c:v>
                </c:pt>
                <c:pt idx="49">
                  <c:v>50</c:v>
                </c:pt>
                <c:pt idx="50">
                  <c:v>50</c:v>
                </c:pt>
                <c:pt idx="51">
                  <c:v>86</c:v>
                </c:pt>
                <c:pt idx="52">
                  <c:v>67</c:v>
                </c:pt>
                <c:pt idx="53">
                  <c:v>44</c:v>
                </c:pt>
                <c:pt idx="54">
                  <c:v>61</c:v>
                </c:pt>
                <c:pt idx="55">
                  <c:v>59</c:v>
                </c:pt>
                <c:pt idx="56">
                  <c:v>41</c:v>
                </c:pt>
                <c:pt idx="57">
                  <c:v>54</c:v>
                </c:pt>
                <c:pt idx="58">
                  <c:v>54</c:v>
                </c:pt>
                <c:pt idx="59">
                  <c:v>54</c:v>
                </c:pt>
                <c:pt idx="60">
                  <c:v>57</c:v>
                </c:pt>
                <c:pt idx="61">
                  <c:v>59</c:v>
                </c:pt>
                <c:pt idx="62">
                  <c:v>62</c:v>
                </c:pt>
                <c:pt idx="63">
                  <c:v>48</c:v>
                </c:pt>
                <c:pt idx="64">
                  <c:v>42</c:v>
                </c:pt>
                <c:pt idx="65">
                  <c:v>51</c:v>
                </c:pt>
                <c:pt idx="66">
                  <c:v>73</c:v>
                </c:pt>
                <c:pt idx="67">
                  <c:v>46</c:v>
                </c:pt>
                <c:pt idx="68">
                  <c:v>51</c:v>
                </c:pt>
                <c:pt idx="69">
                  <c:v>52</c:v>
                </c:pt>
                <c:pt idx="70">
                  <c:v>66</c:v>
                </c:pt>
                <c:pt idx="71">
                  <c:v>46</c:v>
                </c:pt>
                <c:pt idx="72">
                  <c:v>42</c:v>
                </c:pt>
                <c:pt idx="73">
                  <c:v>52</c:v>
                </c:pt>
                <c:pt idx="74">
                  <c:v>51</c:v>
                </c:pt>
                <c:pt idx="75">
                  <c:v>40</c:v>
                </c:pt>
                <c:pt idx="76">
                  <c:v>56</c:v>
                </c:pt>
                <c:pt idx="77">
                  <c:v>58</c:v>
                </c:pt>
                <c:pt idx="78">
                  <c:v>45</c:v>
                </c:pt>
                <c:pt idx="79">
                  <c:v>66</c:v>
                </c:pt>
                <c:pt idx="80">
                  <c:v>47</c:v>
                </c:pt>
                <c:pt idx="81">
                  <c:v>39</c:v>
                </c:pt>
                <c:pt idx="82">
                  <c:v>42</c:v>
                </c:pt>
                <c:pt idx="83">
                  <c:v>50</c:v>
                </c:pt>
                <c:pt idx="84">
                  <c:v>43</c:v>
                </c:pt>
                <c:pt idx="85">
                  <c:v>45</c:v>
                </c:pt>
                <c:pt idx="86">
                  <c:v>46</c:v>
                </c:pt>
                <c:pt idx="87">
                  <c:v>63</c:v>
                </c:pt>
                <c:pt idx="88">
                  <c:v>58</c:v>
                </c:pt>
                <c:pt idx="89">
                  <c:v>71</c:v>
                </c:pt>
                <c:pt idx="90">
                  <c:v>66</c:v>
                </c:pt>
                <c:pt idx="91">
                  <c:v>40</c:v>
                </c:pt>
                <c:pt idx="92">
                  <c:v>68</c:v>
                </c:pt>
                <c:pt idx="93">
                  <c:v>54</c:v>
                </c:pt>
                <c:pt idx="94">
                  <c:v>51</c:v>
                </c:pt>
                <c:pt idx="95">
                  <c:v>48</c:v>
                </c:pt>
                <c:pt idx="96">
                  <c:v>50</c:v>
                </c:pt>
                <c:pt idx="97">
                  <c:v>47</c:v>
                </c:pt>
                <c:pt idx="98">
                  <c:v>44</c:v>
                </c:pt>
                <c:pt idx="99">
                  <c:v>47</c:v>
                </c:pt>
                <c:pt idx="100">
                  <c:v>64</c:v>
                </c:pt>
                <c:pt idx="101">
                  <c:v>48</c:v>
                </c:pt>
                <c:pt idx="102">
                  <c:v>40</c:v>
                </c:pt>
                <c:pt idx="103">
                  <c:v>45</c:v>
                </c:pt>
                <c:pt idx="104">
                  <c:v>47</c:v>
                </c:pt>
                <c:pt idx="105">
                  <c:v>55</c:v>
                </c:pt>
                <c:pt idx="106">
                  <c:v>55</c:v>
                </c:pt>
                <c:pt idx="107">
                  <c:v>62</c:v>
                </c:pt>
                <c:pt idx="108">
                  <c:v>46</c:v>
                </c:pt>
                <c:pt idx="109">
                  <c:v>68</c:v>
                </c:pt>
                <c:pt idx="110">
                  <c:v>63</c:v>
                </c:pt>
                <c:pt idx="111">
                  <c:v>41</c:v>
                </c:pt>
                <c:pt idx="112">
                  <c:v>48</c:v>
                </c:pt>
                <c:pt idx="113">
                  <c:v>47</c:v>
                </c:pt>
                <c:pt idx="114">
                  <c:v>58</c:v>
                </c:pt>
                <c:pt idx="115">
                  <c:v>41</c:v>
                </c:pt>
                <c:pt idx="116">
                  <c:v>47</c:v>
                </c:pt>
                <c:pt idx="117">
                  <c:v>56</c:v>
                </c:pt>
                <c:pt idx="118">
                  <c:v>48</c:v>
                </c:pt>
                <c:pt idx="119">
                  <c:v>45</c:v>
                </c:pt>
                <c:pt idx="120">
                  <c:v>47</c:v>
                </c:pt>
                <c:pt idx="121">
                  <c:v>52</c:v>
                </c:pt>
                <c:pt idx="122">
                  <c:v>59</c:v>
                </c:pt>
                <c:pt idx="123">
                  <c:v>40</c:v>
                </c:pt>
                <c:pt idx="124">
                  <c:v>67</c:v>
                </c:pt>
                <c:pt idx="125">
                  <c:v>59</c:v>
                </c:pt>
                <c:pt idx="126">
                  <c:v>58</c:v>
                </c:pt>
                <c:pt idx="127">
                  <c:v>73</c:v>
                </c:pt>
                <c:pt idx="128">
                  <c:v>57</c:v>
                </c:pt>
                <c:pt idx="129">
                  <c:v>67</c:v>
                </c:pt>
                <c:pt idx="130">
                  <c:v>56</c:v>
                </c:pt>
                <c:pt idx="131">
                  <c:v>64</c:v>
                </c:pt>
              </c:numCache>
            </c:numRef>
          </c:xVal>
          <c:yVal>
            <c:numRef>
              <c:f>'Step 3. Regression'!$F$127:$F$258</c:f>
              <c:numCache>
                <c:formatCode>_(* #,##0.00_);_(* \(#,##0.00\);_(* "-"??_);_(@_)</c:formatCode>
                <c:ptCount val="132"/>
                <c:pt idx="0">
                  <c:v>0.80615235458451973</c:v>
                </c:pt>
                <c:pt idx="1">
                  <c:v>0.80715018052676124</c:v>
                </c:pt>
                <c:pt idx="2">
                  <c:v>0.80715018052676124</c:v>
                </c:pt>
                <c:pt idx="3">
                  <c:v>0.80715018052676124</c:v>
                </c:pt>
                <c:pt idx="4">
                  <c:v>0.80715018052676124</c:v>
                </c:pt>
                <c:pt idx="5">
                  <c:v>0.80715018052676124</c:v>
                </c:pt>
                <c:pt idx="6">
                  <c:v>0.80821465771116552</c:v>
                </c:pt>
                <c:pt idx="7">
                  <c:v>0.80821465771116552</c:v>
                </c:pt>
                <c:pt idx="8">
                  <c:v>0.80821465771116552</c:v>
                </c:pt>
                <c:pt idx="9">
                  <c:v>0.80821465771116552</c:v>
                </c:pt>
                <c:pt idx="10">
                  <c:v>0.80921272639027819</c:v>
                </c:pt>
                <c:pt idx="11">
                  <c:v>0.80921272639027819</c:v>
                </c:pt>
                <c:pt idx="12">
                  <c:v>0.80921272639027819</c:v>
                </c:pt>
                <c:pt idx="13">
                  <c:v>0.80921272639027819</c:v>
                </c:pt>
                <c:pt idx="14">
                  <c:v>0.80921272639027819</c:v>
                </c:pt>
                <c:pt idx="15">
                  <c:v>0.81021091237494347</c:v>
                </c:pt>
                <c:pt idx="16">
                  <c:v>0.81021091237494347</c:v>
                </c:pt>
                <c:pt idx="17">
                  <c:v>0.81227420136763118</c:v>
                </c:pt>
                <c:pt idx="18">
                  <c:v>0.81227420136763118</c:v>
                </c:pt>
                <c:pt idx="19">
                  <c:v>0.81227420136763118</c:v>
                </c:pt>
                <c:pt idx="20">
                  <c:v>0.81227420136763118</c:v>
                </c:pt>
                <c:pt idx="21">
                  <c:v>0.81227420136763118</c:v>
                </c:pt>
                <c:pt idx="22">
                  <c:v>0.81327274644591818</c:v>
                </c:pt>
                <c:pt idx="23">
                  <c:v>0.81327274644591818</c:v>
                </c:pt>
                <c:pt idx="24">
                  <c:v>0.81327274644591818</c:v>
                </c:pt>
                <c:pt idx="25">
                  <c:v>0.81327274644591818</c:v>
                </c:pt>
                <c:pt idx="26">
                  <c:v>0.81327274644591818</c:v>
                </c:pt>
                <c:pt idx="27">
                  <c:v>0.81427140839877044</c:v>
                </c:pt>
                <c:pt idx="28">
                  <c:v>0.81527018711184374</c:v>
                </c:pt>
                <c:pt idx="29">
                  <c:v>0.81527018711184374</c:v>
                </c:pt>
                <c:pt idx="30">
                  <c:v>0.81527018711184374</c:v>
                </c:pt>
                <c:pt idx="31">
                  <c:v>0.81633567963557407</c:v>
                </c:pt>
                <c:pt idx="32">
                  <c:v>0.81633567963557407</c:v>
                </c:pt>
                <c:pt idx="33">
                  <c:v>0.81633567963557407</c:v>
                </c:pt>
                <c:pt idx="34">
                  <c:v>0.81633567963557407</c:v>
                </c:pt>
                <c:pt idx="35">
                  <c:v>0.81633567963557407</c:v>
                </c:pt>
                <c:pt idx="36">
                  <c:v>0.81633567963557407</c:v>
                </c:pt>
                <c:pt idx="37">
                  <c:v>0.81733469927668045</c:v>
                </c:pt>
                <c:pt idx="38">
                  <c:v>0.81733469927668045</c:v>
                </c:pt>
                <c:pt idx="39">
                  <c:v>0.81733469927668045</c:v>
                </c:pt>
                <c:pt idx="40">
                  <c:v>0.8183338353069427</c:v>
                </c:pt>
                <c:pt idx="41">
                  <c:v>0.8183338353069427</c:v>
                </c:pt>
                <c:pt idx="42">
                  <c:v>0.8183338353069427</c:v>
                </c:pt>
                <c:pt idx="43">
                  <c:v>0.8193330875987429</c:v>
                </c:pt>
                <c:pt idx="44">
                  <c:v>0.8193330875987429</c:v>
                </c:pt>
                <c:pt idx="45">
                  <c:v>0.8193330875987429</c:v>
                </c:pt>
                <c:pt idx="46">
                  <c:v>0.8203990847085495</c:v>
                </c:pt>
                <c:pt idx="47">
                  <c:v>0.82139857685589179</c:v>
                </c:pt>
                <c:pt idx="48">
                  <c:v>0.82139857685589179</c:v>
                </c:pt>
                <c:pt idx="49">
                  <c:v>0.82139857685589179</c:v>
                </c:pt>
                <c:pt idx="50">
                  <c:v>0.82139857685589179</c:v>
                </c:pt>
                <c:pt idx="51">
                  <c:v>0.82139857685589179</c:v>
                </c:pt>
                <c:pt idx="52">
                  <c:v>0.82139857685589179</c:v>
                </c:pt>
                <c:pt idx="53">
                  <c:v>0.82239818485326754</c:v>
                </c:pt>
                <c:pt idx="54">
                  <c:v>0.82239818485326754</c:v>
                </c:pt>
                <c:pt idx="55">
                  <c:v>0.82239818485326754</c:v>
                </c:pt>
                <c:pt idx="56">
                  <c:v>0.82339790855995765</c:v>
                </c:pt>
                <c:pt idx="57">
                  <c:v>0.82339790855995765</c:v>
                </c:pt>
                <c:pt idx="58">
                  <c:v>0.82339790855995765</c:v>
                </c:pt>
                <c:pt idx="59">
                  <c:v>0.82339790855995765</c:v>
                </c:pt>
                <c:pt idx="60">
                  <c:v>0.82339790855995765</c:v>
                </c:pt>
                <c:pt idx="61">
                  <c:v>0.82339790855995765</c:v>
                </c:pt>
                <c:pt idx="62">
                  <c:v>0.82446440788892827</c:v>
                </c:pt>
                <c:pt idx="63">
                  <c:v>0.82546437026856745</c:v>
                </c:pt>
                <c:pt idx="64">
                  <c:v>0.82546437026856745</c:v>
                </c:pt>
                <c:pt idx="65">
                  <c:v>0.82546437026856745</c:v>
                </c:pt>
                <c:pt idx="66">
                  <c:v>0.82546437026856745</c:v>
                </c:pt>
                <c:pt idx="67">
                  <c:v>0.82646444790610585</c:v>
                </c:pt>
                <c:pt idx="68">
                  <c:v>0.82646444790610585</c:v>
                </c:pt>
                <c:pt idx="69">
                  <c:v>0.82646444790610585</c:v>
                </c:pt>
                <c:pt idx="70">
                  <c:v>0.82646444790610585</c:v>
                </c:pt>
                <c:pt idx="71">
                  <c:v>0.82753132425278897</c:v>
                </c:pt>
                <c:pt idx="72">
                  <c:v>0.82753132425278897</c:v>
                </c:pt>
                <c:pt idx="73">
                  <c:v>0.82753132425278897</c:v>
                </c:pt>
                <c:pt idx="74">
                  <c:v>0.82753132425278897</c:v>
                </c:pt>
                <c:pt idx="75">
                  <c:v>0.82753132425278897</c:v>
                </c:pt>
                <c:pt idx="76">
                  <c:v>0.82753132425278897</c:v>
                </c:pt>
                <c:pt idx="77">
                  <c:v>0.82753132425278897</c:v>
                </c:pt>
                <c:pt idx="78">
                  <c:v>0.82853163959954379</c:v>
                </c:pt>
                <c:pt idx="79">
                  <c:v>0.82853163959954379</c:v>
                </c:pt>
                <c:pt idx="80">
                  <c:v>0.82953206972303439</c:v>
                </c:pt>
                <c:pt idx="81">
                  <c:v>0.82953206972303439</c:v>
                </c:pt>
                <c:pt idx="82">
                  <c:v>0.82953206972303439</c:v>
                </c:pt>
                <c:pt idx="83">
                  <c:v>0.82953206972303439</c:v>
                </c:pt>
                <c:pt idx="84">
                  <c:v>0.82953206972303439</c:v>
                </c:pt>
                <c:pt idx="85">
                  <c:v>0.82953206972303439</c:v>
                </c:pt>
                <c:pt idx="86">
                  <c:v>0.82953206972303439</c:v>
                </c:pt>
                <c:pt idx="87">
                  <c:v>0.82953206972303439</c:v>
                </c:pt>
                <c:pt idx="88">
                  <c:v>0.83053261445997817</c:v>
                </c:pt>
                <c:pt idx="89">
                  <c:v>0.83053261445997817</c:v>
                </c:pt>
                <c:pt idx="90">
                  <c:v>0.83053261445997817</c:v>
                </c:pt>
                <c:pt idx="91">
                  <c:v>0.83159998832133053</c:v>
                </c:pt>
                <c:pt idx="92">
                  <c:v>0.83159998832133053</c:v>
                </c:pt>
                <c:pt idx="93">
                  <c:v>0.83159998832133053</c:v>
                </c:pt>
                <c:pt idx="94">
                  <c:v>0.83260076939525507</c:v>
                </c:pt>
                <c:pt idx="95">
                  <c:v>0.83260076939525507</c:v>
                </c:pt>
                <c:pt idx="96">
                  <c:v>0.83360166456247897</c:v>
                </c:pt>
                <c:pt idx="97">
                  <c:v>0.83360166456247897</c:v>
                </c:pt>
                <c:pt idx="98">
                  <c:v>0.83460267364709018</c:v>
                </c:pt>
                <c:pt idx="99">
                  <c:v>0.83567054203121971</c:v>
                </c:pt>
                <c:pt idx="100">
                  <c:v>0.83567054203121971</c:v>
                </c:pt>
                <c:pt idx="101">
                  <c:v>0.83667178597443326</c:v>
                </c:pt>
                <c:pt idx="102">
                  <c:v>0.83667178597443326</c:v>
                </c:pt>
                <c:pt idx="103">
                  <c:v>0.83667178597443326</c:v>
                </c:pt>
                <c:pt idx="104">
                  <c:v>0.83667178597443326</c:v>
                </c:pt>
                <c:pt idx="105">
                  <c:v>0.83667178597443326</c:v>
                </c:pt>
                <c:pt idx="106">
                  <c:v>0.83667178597443326</c:v>
                </c:pt>
                <c:pt idx="107">
                  <c:v>0.83667178597443326</c:v>
                </c:pt>
                <c:pt idx="108">
                  <c:v>0.8376731432764094</c:v>
                </c:pt>
                <c:pt idx="109">
                  <c:v>0.8376731432764094</c:v>
                </c:pt>
                <c:pt idx="110">
                  <c:v>0.8376731432764094</c:v>
                </c:pt>
                <c:pt idx="111">
                  <c:v>0.83867461374877605</c:v>
                </c:pt>
                <c:pt idx="112">
                  <c:v>0.83867461374877605</c:v>
                </c:pt>
                <c:pt idx="113">
                  <c:v>0.83867461374877605</c:v>
                </c:pt>
                <c:pt idx="114">
                  <c:v>0.83867461374877605</c:v>
                </c:pt>
                <c:pt idx="115">
                  <c:v>0.83974297344249615</c:v>
                </c:pt>
                <c:pt idx="116">
                  <c:v>0.83974297344249615</c:v>
                </c:pt>
                <c:pt idx="117">
                  <c:v>0.83974297344249615</c:v>
                </c:pt>
                <c:pt idx="118">
                  <c:v>0.84074467719036317</c:v>
                </c:pt>
                <c:pt idx="119">
                  <c:v>0.84174649351204112</c:v>
                </c:pt>
                <c:pt idx="120">
                  <c:v>0.84174649351204112</c:v>
                </c:pt>
                <c:pt idx="121">
                  <c:v>0.84174649351204112</c:v>
                </c:pt>
                <c:pt idx="122">
                  <c:v>0.84174649351204112</c:v>
                </c:pt>
                <c:pt idx="123">
                  <c:v>0.84274842220686441</c:v>
                </c:pt>
                <c:pt idx="124">
                  <c:v>0.84274842220686441</c:v>
                </c:pt>
                <c:pt idx="125">
                  <c:v>0.84381726977866089</c:v>
                </c:pt>
                <c:pt idx="126">
                  <c:v>0.84381726977866089</c:v>
                </c:pt>
                <c:pt idx="127">
                  <c:v>0.84481943006256743</c:v>
                </c:pt>
                <c:pt idx="128">
                  <c:v>0.84481943006256743</c:v>
                </c:pt>
                <c:pt idx="129">
                  <c:v>0.84481943006256743</c:v>
                </c:pt>
                <c:pt idx="130">
                  <c:v>0.84582170208559782</c:v>
                </c:pt>
                <c:pt idx="131">
                  <c:v>0.84582170208559782</c:v>
                </c:pt>
              </c:numCache>
            </c:numRef>
          </c:yVal>
          <c:smooth val="0"/>
          <c:extLst>
            <c:ext xmlns:c16="http://schemas.microsoft.com/office/drawing/2014/chart" uri="{C3380CC4-5D6E-409C-BE32-E72D297353CC}">
              <c16:uniqueId val="{00000002-39E7-4B31-B0E5-ED52815C6568}"/>
            </c:ext>
          </c:extLst>
        </c:ser>
        <c:dLbls>
          <c:showLegendKey val="0"/>
          <c:showVal val="0"/>
          <c:showCatName val="0"/>
          <c:showSerName val="0"/>
          <c:showPercent val="0"/>
          <c:showBubbleSize val="0"/>
        </c:dLbls>
        <c:axId val="507137583"/>
        <c:axId val="511043423"/>
      </c:scatterChart>
      <c:valAx>
        <c:axId val="50713758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Outdoor Air Temperature (F)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1043423"/>
        <c:crosses val="autoZero"/>
        <c:crossBetween val="midCat"/>
      </c:valAx>
      <c:valAx>
        <c:axId val="511043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Power (Watts)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1375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Hours of Operation Per 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88932633420822"/>
          <c:y val="0.16250000000000003"/>
          <c:w val="0.79495669291338578"/>
          <c:h val="0.4711719889180519"/>
        </c:manualLayout>
      </c:layout>
      <c:barChart>
        <c:barDir val="col"/>
        <c:grouping val="clustered"/>
        <c:varyColors val="0"/>
        <c:ser>
          <c:idx val="0"/>
          <c:order val="0"/>
          <c:tx>
            <c:strRef>
              <c:f>'Step 7. Results'!$C$22</c:f>
              <c:strCache>
                <c:ptCount val="1"/>
                <c:pt idx="0">
                  <c:v>Supply Fan Average Runtime (Hours/day)</c:v>
                </c:pt>
              </c:strCache>
            </c:strRef>
          </c:tx>
          <c:spPr>
            <a:solidFill>
              <a:schemeClr val="accent1"/>
            </a:solidFill>
            <a:ln>
              <a:noFill/>
            </a:ln>
            <a:effectLst/>
          </c:spPr>
          <c:invertIfNegative val="0"/>
          <c:cat>
            <c:strRef>
              <c:f>'Step 7. Results'!$B$23:$B$28</c:f>
              <c:strCache>
                <c:ptCount val="6"/>
                <c:pt idx="0">
                  <c:v> Monday </c:v>
                </c:pt>
                <c:pt idx="1">
                  <c:v> Tuesday </c:v>
                </c:pt>
                <c:pt idx="2">
                  <c:v> Wednesday </c:v>
                </c:pt>
                <c:pt idx="3">
                  <c:v> Thursday </c:v>
                </c:pt>
                <c:pt idx="4">
                  <c:v> Friday </c:v>
                </c:pt>
                <c:pt idx="5">
                  <c:v> Saturday </c:v>
                </c:pt>
              </c:strCache>
            </c:strRef>
          </c:cat>
          <c:val>
            <c:numRef>
              <c:f>'Step 7. Results'!$C$23:$C$29</c:f>
              <c:numCache>
                <c:formatCode>_(* #,##0.00_);_(* \(#,##0.00\);_(* "-"??_);_(@_)</c:formatCode>
                <c:ptCount val="7"/>
                <c:pt idx="0">
                  <c:v>24</c:v>
                </c:pt>
                <c:pt idx="1">
                  <c:v>24</c:v>
                </c:pt>
                <c:pt idx="2">
                  <c:v>24</c:v>
                </c:pt>
                <c:pt idx="3">
                  <c:v>24</c:v>
                </c:pt>
                <c:pt idx="4">
                  <c:v>24</c:v>
                </c:pt>
                <c:pt idx="5">
                  <c:v>24</c:v>
                </c:pt>
                <c:pt idx="6">
                  <c:v>24</c:v>
                </c:pt>
              </c:numCache>
            </c:numRef>
          </c:val>
          <c:extLst>
            <c:ext xmlns:c16="http://schemas.microsoft.com/office/drawing/2014/chart" uri="{C3380CC4-5D6E-409C-BE32-E72D297353CC}">
              <c16:uniqueId val="{00000000-7CAB-452C-93DE-7AA819F76B60}"/>
            </c:ext>
          </c:extLst>
        </c:ser>
        <c:ser>
          <c:idx val="1"/>
          <c:order val="1"/>
          <c:tx>
            <c:strRef>
              <c:f>'Step 7. Results'!$D$22</c:f>
              <c:strCache>
                <c:ptCount val="1"/>
                <c:pt idx="0">
                  <c:v>Return Fan Average Runtime (Hours/day)</c:v>
                </c:pt>
              </c:strCache>
            </c:strRef>
          </c:tx>
          <c:spPr>
            <a:solidFill>
              <a:schemeClr val="accent2"/>
            </a:solidFill>
            <a:ln>
              <a:noFill/>
            </a:ln>
            <a:effectLst/>
          </c:spPr>
          <c:invertIfNegative val="0"/>
          <c:cat>
            <c:strRef>
              <c:f>'Step 7. Results'!$B$23:$B$28</c:f>
              <c:strCache>
                <c:ptCount val="6"/>
                <c:pt idx="0">
                  <c:v> Monday </c:v>
                </c:pt>
                <c:pt idx="1">
                  <c:v> Tuesday </c:v>
                </c:pt>
                <c:pt idx="2">
                  <c:v> Wednesday </c:v>
                </c:pt>
                <c:pt idx="3">
                  <c:v> Thursday </c:v>
                </c:pt>
                <c:pt idx="4">
                  <c:v> Friday </c:v>
                </c:pt>
                <c:pt idx="5">
                  <c:v> Saturday </c:v>
                </c:pt>
              </c:strCache>
            </c:strRef>
          </c:cat>
          <c:val>
            <c:numRef>
              <c:f>'Step 7. Results'!$D$23:$D$29</c:f>
              <c:numCache>
                <c:formatCode>_(* #,##0.00_);_(* \(#,##0.00\);_(* "-"??_);_(@_)</c:formatCode>
                <c:ptCount val="7"/>
                <c:pt idx="0">
                  <c:v>24</c:v>
                </c:pt>
                <c:pt idx="1">
                  <c:v>24</c:v>
                </c:pt>
                <c:pt idx="2">
                  <c:v>24</c:v>
                </c:pt>
                <c:pt idx="3">
                  <c:v>24</c:v>
                </c:pt>
                <c:pt idx="4">
                  <c:v>24</c:v>
                </c:pt>
                <c:pt idx="5">
                  <c:v>24</c:v>
                </c:pt>
                <c:pt idx="6">
                  <c:v>24</c:v>
                </c:pt>
              </c:numCache>
            </c:numRef>
          </c:val>
          <c:extLst>
            <c:ext xmlns:c16="http://schemas.microsoft.com/office/drawing/2014/chart" uri="{C3380CC4-5D6E-409C-BE32-E72D297353CC}">
              <c16:uniqueId val="{00000001-7CAB-452C-93DE-7AA819F76B60}"/>
            </c:ext>
          </c:extLst>
        </c:ser>
        <c:dLbls>
          <c:showLegendKey val="0"/>
          <c:showVal val="0"/>
          <c:showCatName val="0"/>
          <c:showSerName val="0"/>
          <c:showPercent val="0"/>
          <c:showBubbleSize val="0"/>
        </c:dLbls>
        <c:gapWidth val="150"/>
        <c:axId val="582377967"/>
        <c:axId val="569372223"/>
      </c:barChart>
      <c:catAx>
        <c:axId val="5823779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372223"/>
        <c:crosses val="autoZero"/>
        <c:auto val="1"/>
        <c:lblAlgn val="ctr"/>
        <c:lblOffset val="100"/>
        <c:noMultiLvlLbl val="0"/>
      </c:catAx>
      <c:valAx>
        <c:axId val="5693722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Hours of Operation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37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Estimated Daily Energy, kWh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6. Energy Calcs'!$J$1</c:f>
              <c:strCache>
                <c:ptCount val="1"/>
                <c:pt idx="0">
                  <c:v>Supply Fan Daily Energy</c:v>
                </c:pt>
              </c:strCache>
            </c:strRef>
          </c:tx>
          <c:spPr>
            <a:ln w="28575" cap="rnd">
              <a:solidFill>
                <a:schemeClr val="accent1"/>
              </a:solidFill>
              <a:round/>
            </a:ln>
            <a:effectLst/>
          </c:spPr>
          <c:marker>
            <c:symbol val="none"/>
          </c:marker>
          <c:cat>
            <c:numRef>
              <c:f>'Step 6. Energy Calcs'!$I$2:$I$366</c:f>
              <c:numCache>
                <c:formatCode>m/d/yyyy</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'Step 6. Energy Calcs'!$J$2:$J$366</c:f>
              <c:numCache>
                <c:formatCode>0.0</c:formatCode>
                <c:ptCount val="365"/>
                <c:pt idx="0">
                  <c:v>240.9785473749659</c:v>
                </c:pt>
                <c:pt idx="1">
                  <c:v>214.15849347692796</c:v>
                </c:pt>
                <c:pt idx="2">
                  <c:v>195.89851627072011</c:v>
                </c:pt>
                <c:pt idx="3">
                  <c:v>189.02848462113189</c:v>
                </c:pt>
                <c:pt idx="4">
                  <c:v>236.75318137330908</c:v>
                </c:pt>
                <c:pt idx="5">
                  <c:v>255.54577540125439</c:v>
                </c:pt>
                <c:pt idx="6">
                  <c:v>246.91249239201531</c:v>
                </c:pt>
                <c:pt idx="7">
                  <c:v>191.60925984819337</c:v>
                </c:pt>
                <c:pt idx="8">
                  <c:v>154.05742503349882</c:v>
                </c:pt>
                <c:pt idx="9">
                  <c:v>159.36440273182563</c:v>
                </c:pt>
                <c:pt idx="10">
                  <c:v>144.75036448393647</c:v>
                </c:pt>
                <c:pt idx="11">
                  <c:v>132.70549313196517</c:v>
                </c:pt>
                <c:pt idx="12">
                  <c:v>162.30576170396017</c:v>
                </c:pt>
                <c:pt idx="13">
                  <c:v>214.51344093151656</c:v>
                </c:pt>
                <c:pt idx="14">
                  <c:v>198.06521643891855</c:v>
                </c:pt>
                <c:pt idx="15">
                  <c:v>174.30602075879361</c:v>
                </c:pt>
                <c:pt idx="16">
                  <c:v>165.18064464672366</c:v>
                </c:pt>
                <c:pt idx="17">
                  <c:v>185.9578841279197</c:v>
                </c:pt>
                <c:pt idx="18">
                  <c:v>162.72777598903926</c:v>
                </c:pt>
                <c:pt idx="19">
                  <c:v>138.22771493584673</c:v>
                </c:pt>
                <c:pt idx="20">
                  <c:v>135.19855723560798</c:v>
                </c:pt>
                <c:pt idx="21">
                  <c:v>146.06741388828982</c:v>
                </c:pt>
                <c:pt idx="22">
                  <c:v>137.1006663781134</c:v>
                </c:pt>
                <c:pt idx="23">
                  <c:v>148.41533370638359</c:v>
                </c:pt>
                <c:pt idx="24">
                  <c:v>174.57630748606189</c:v>
                </c:pt>
                <c:pt idx="25">
                  <c:v>164.30011792912967</c:v>
                </c:pt>
                <c:pt idx="26">
                  <c:v>139.58089221018056</c:v>
                </c:pt>
                <c:pt idx="27">
                  <c:v>131.65215768374523</c:v>
                </c:pt>
                <c:pt idx="28">
                  <c:v>143.01973271602719</c:v>
                </c:pt>
                <c:pt idx="29">
                  <c:v>166.67009049974024</c:v>
                </c:pt>
                <c:pt idx="30">
                  <c:v>183.63051797416807</c:v>
                </c:pt>
                <c:pt idx="31">
                  <c:v>148.56834011459009</c:v>
                </c:pt>
                <c:pt idx="32">
                  <c:v>178.81005290360739</c:v>
                </c:pt>
                <c:pt idx="33">
                  <c:v>193.16654818566235</c:v>
                </c:pt>
                <c:pt idx="34">
                  <c:v>151.79811800630776</c:v>
                </c:pt>
                <c:pt idx="35">
                  <c:v>160.93894259637892</c:v>
                </c:pt>
                <c:pt idx="36">
                  <c:v>164.67049285946572</c:v>
                </c:pt>
                <c:pt idx="37">
                  <c:v>161.25949531785278</c:v>
                </c:pt>
                <c:pt idx="38">
                  <c:v>170.64723302777242</c:v>
                </c:pt>
                <c:pt idx="39">
                  <c:v>165.59511458096631</c:v>
                </c:pt>
                <c:pt idx="40">
                  <c:v>140.17266123411673</c:v>
                </c:pt>
                <c:pt idx="41">
                  <c:v>134.59182552352138</c:v>
                </c:pt>
                <c:pt idx="42">
                  <c:v>139.1126375023664</c:v>
                </c:pt>
                <c:pt idx="43">
                  <c:v>165.51927705487799</c:v>
                </c:pt>
                <c:pt idx="44">
                  <c:v>140.79787441371977</c:v>
                </c:pt>
                <c:pt idx="45">
                  <c:v>129.68379577354804</c:v>
                </c:pt>
                <c:pt idx="46">
                  <c:v>131.25790235388487</c:v>
                </c:pt>
                <c:pt idx="47">
                  <c:v>159.4750787763719</c:v>
                </c:pt>
                <c:pt idx="48">
                  <c:v>148.28350298113403</c:v>
                </c:pt>
                <c:pt idx="49">
                  <c:v>141.28510688002802</c:v>
                </c:pt>
                <c:pt idx="50">
                  <c:v>129.32217053655606</c:v>
                </c:pt>
                <c:pt idx="51">
                  <c:v>133.94198362637198</c:v>
                </c:pt>
                <c:pt idx="52">
                  <c:v>138.45963386416412</c:v>
                </c:pt>
                <c:pt idx="53">
                  <c:v>149.66096243582811</c:v>
                </c:pt>
                <c:pt idx="54">
                  <c:v>133.65926817147547</c:v>
                </c:pt>
                <c:pt idx="55">
                  <c:v>141.85833142968653</c:v>
                </c:pt>
                <c:pt idx="56">
                  <c:v>134.14782149268683</c:v>
                </c:pt>
                <c:pt idx="57">
                  <c:v>134.88944842291872</c:v>
                </c:pt>
                <c:pt idx="58">
                  <c:v>131.7235468552735</c:v>
                </c:pt>
                <c:pt idx="59">
                  <c:v>128.67936346012308</c:v>
                </c:pt>
                <c:pt idx="60">
                  <c:v>148.22442428682328</c:v>
                </c:pt>
                <c:pt idx="61">
                  <c:v>142.58012453411834</c:v>
                </c:pt>
                <c:pt idx="62">
                  <c:v>143.81957177213695</c:v>
                </c:pt>
                <c:pt idx="63">
                  <c:v>150.55956884010257</c:v>
                </c:pt>
                <c:pt idx="64">
                  <c:v>146.44087431377537</c:v>
                </c:pt>
                <c:pt idx="65">
                  <c:v>155.89609113614819</c:v>
                </c:pt>
                <c:pt idx="66">
                  <c:v>151.01460449775897</c:v>
                </c:pt>
                <c:pt idx="67">
                  <c:v>152.82371550156273</c:v>
                </c:pt>
                <c:pt idx="68">
                  <c:v>151.60059381110509</c:v>
                </c:pt>
                <c:pt idx="69">
                  <c:v>141.00520625580276</c:v>
                </c:pt>
                <c:pt idx="70">
                  <c:v>150.5397245131756</c:v>
                </c:pt>
                <c:pt idx="71">
                  <c:v>152.42644818444089</c:v>
                </c:pt>
                <c:pt idx="72">
                  <c:v>154.25716815541801</c:v>
                </c:pt>
                <c:pt idx="73">
                  <c:v>147.86638083595838</c:v>
                </c:pt>
                <c:pt idx="74">
                  <c:v>153.64737195043563</c:v>
                </c:pt>
                <c:pt idx="75">
                  <c:v>153.39998354186335</c:v>
                </c:pt>
                <c:pt idx="76">
                  <c:v>153.34753012432174</c:v>
                </c:pt>
                <c:pt idx="77">
                  <c:v>146.72394680698491</c:v>
                </c:pt>
                <c:pt idx="78">
                  <c:v>156.48516594464388</c:v>
                </c:pt>
                <c:pt idx="79">
                  <c:v>157.42593498043391</c:v>
                </c:pt>
                <c:pt idx="80">
                  <c:v>144.93817790722042</c:v>
                </c:pt>
                <c:pt idx="81">
                  <c:v>141.83715574672956</c:v>
                </c:pt>
                <c:pt idx="82">
                  <c:v>140.01127541002151</c:v>
                </c:pt>
                <c:pt idx="83">
                  <c:v>146.42676769293095</c:v>
                </c:pt>
                <c:pt idx="84">
                  <c:v>146.21362728758243</c:v>
                </c:pt>
                <c:pt idx="85">
                  <c:v>146.49466958847376</c:v>
                </c:pt>
                <c:pt idx="86">
                  <c:v>137.95302185852589</c:v>
                </c:pt>
                <c:pt idx="87">
                  <c:v>131.00884381520785</c:v>
                </c:pt>
                <c:pt idx="88">
                  <c:v>131.45372491560224</c:v>
                </c:pt>
                <c:pt idx="89">
                  <c:v>135.35022178665767</c:v>
                </c:pt>
                <c:pt idx="90">
                  <c:v>131.23854381680866</c:v>
                </c:pt>
                <c:pt idx="91">
                  <c:v>148.6234562441916</c:v>
                </c:pt>
                <c:pt idx="92">
                  <c:v>143.96728425960421</c:v>
                </c:pt>
                <c:pt idx="93">
                  <c:v>135.44280764339652</c:v>
                </c:pt>
                <c:pt idx="94">
                  <c:v>144.22698314539394</c:v>
                </c:pt>
                <c:pt idx="95">
                  <c:v>138.95299531626392</c:v>
                </c:pt>
                <c:pt idx="96">
                  <c:v>138.45569230170852</c:v>
                </c:pt>
                <c:pt idx="97">
                  <c:v>149.83997366013369</c:v>
                </c:pt>
                <c:pt idx="98">
                  <c:v>148.00439305263376</c:v>
                </c:pt>
                <c:pt idx="99">
                  <c:v>139.72511742166245</c:v>
                </c:pt>
                <c:pt idx="100">
                  <c:v>138.41341084801198</c:v>
                </c:pt>
                <c:pt idx="101">
                  <c:v>130.25217018781058</c:v>
                </c:pt>
                <c:pt idx="102">
                  <c:v>134.76597884931968</c:v>
                </c:pt>
                <c:pt idx="103">
                  <c:v>128.55797356057613</c:v>
                </c:pt>
                <c:pt idx="104">
                  <c:v>141.16651620719003</c:v>
                </c:pt>
                <c:pt idx="105">
                  <c:v>134.2976899001095</c:v>
                </c:pt>
                <c:pt idx="106">
                  <c:v>137.01253937706136</c:v>
                </c:pt>
                <c:pt idx="107">
                  <c:v>136.57687275760813</c:v>
                </c:pt>
                <c:pt idx="108">
                  <c:v>136.93802270587622</c:v>
                </c:pt>
                <c:pt idx="109">
                  <c:v>140.30449195936623</c:v>
                </c:pt>
                <c:pt idx="110">
                  <c:v>132.96297309103838</c:v>
                </c:pt>
                <c:pt idx="111">
                  <c:v>129.1758209084993</c:v>
                </c:pt>
                <c:pt idx="112">
                  <c:v>129.73934518736598</c:v>
                </c:pt>
                <c:pt idx="113">
                  <c:v>129.67844934717451</c:v>
                </c:pt>
                <c:pt idx="114">
                  <c:v>127.83451032603963</c:v>
                </c:pt>
                <c:pt idx="115">
                  <c:v>128.93625261807702</c:v>
                </c:pt>
                <c:pt idx="116">
                  <c:v>128.69702036371407</c:v>
                </c:pt>
                <c:pt idx="117">
                  <c:v>128.10960518419634</c:v>
                </c:pt>
                <c:pt idx="118">
                  <c:v>128.67541139654065</c:v>
                </c:pt>
                <c:pt idx="119">
                  <c:v>131.51326839751002</c:v>
                </c:pt>
                <c:pt idx="120">
                  <c:v>135.7303417303084</c:v>
                </c:pt>
                <c:pt idx="121">
                  <c:v>156.98549692361846</c:v>
                </c:pt>
                <c:pt idx="122">
                  <c:v>161.15436293400955</c:v>
                </c:pt>
                <c:pt idx="123">
                  <c:v>148.02426385784528</c:v>
                </c:pt>
                <c:pt idx="124">
                  <c:v>134.60280738272431</c:v>
                </c:pt>
                <c:pt idx="125">
                  <c:v>128.03942135517579</c:v>
                </c:pt>
                <c:pt idx="126">
                  <c:v>130.495745785465</c:v>
                </c:pt>
                <c:pt idx="127">
                  <c:v>129.56146579768009</c:v>
                </c:pt>
                <c:pt idx="128">
                  <c:v>131.3378942029812</c:v>
                </c:pt>
                <c:pt idx="129">
                  <c:v>127.66642571728727</c:v>
                </c:pt>
                <c:pt idx="130">
                  <c:v>131.21835295269548</c:v>
                </c:pt>
                <c:pt idx="131">
                  <c:v>127.47645637404779</c:v>
                </c:pt>
                <c:pt idx="132">
                  <c:v>127.7922219668868</c:v>
                </c:pt>
                <c:pt idx="133">
                  <c:v>128.86529673076527</c:v>
                </c:pt>
                <c:pt idx="134">
                  <c:v>142.01508261695369</c:v>
                </c:pt>
                <c:pt idx="135">
                  <c:v>127.97504874012579</c:v>
                </c:pt>
                <c:pt idx="136">
                  <c:v>131.03103582038906</c:v>
                </c:pt>
                <c:pt idx="137">
                  <c:v>128.8475768204132</c:v>
                </c:pt>
                <c:pt idx="138">
                  <c:v>127.95448486054183</c:v>
                </c:pt>
                <c:pt idx="139">
                  <c:v>140.22099730806156</c:v>
                </c:pt>
                <c:pt idx="140">
                  <c:v>134.25272056465857</c:v>
                </c:pt>
                <c:pt idx="141">
                  <c:v>129.29952698292004</c:v>
                </c:pt>
                <c:pt idx="142">
                  <c:v>139.2293612617049</c:v>
                </c:pt>
                <c:pt idx="143">
                  <c:v>144.38407310673591</c:v>
                </c:pt>
                <c:pt idx="144">
                  <c:v>156.62393469338758</c:v>
                </c:pt>
                <c:pt idx="145">
                  <c:v>162.23900762019474</c:v>
                </c:pt>
                <c:pt idx="146">
                  <c:v>132.97940638788339</c:v>
                </c:pt>
                <c:pt idx="147">
                  <c:v>128.48784223718982</c:v>
                </c:pt>
                <c:pt idx="148">
                  <c:v>147.17597595341061</c:v>
                </c:pt>
                <c:pt idx="149">
                  <c:v>132.5159598109577</c:v>
                </c:pt>
                <c:pt idx="150">
                  <c:v>129.84622942324808</c:v>
                </c:pt>
                <c:pt idx="151">
                  <c:v>137.36557791364294</c:v>
                </c:pt>
                <c:pt idx="152">
                  <c:v>151.62259953401835</c:v>
                </c:pt>
                <c:pt idx="153">
                  <c:v>128.89917417064871</c:v>
                </c:pt>
                <c:pt idx="154">
                  <c:v>129.63821189670867</c:v>
                </c:pt>
                <c:pt idx="155">
                  <c:v>134.73288396885434</c:v>
                </c:pt>
                <c:pt idx="156">
                  <c:v>129.58213468853259</c:v>
                </c:pt>
                <c:pt idx="157">
                  <c:v>130.16193200932602</c:v>
                </c:pt>
                <c:pt idx="158">
                  <c:v>142.56972068782719</c:v>
                </c:pt>
                <c:pt idx="159">
                  <c:v>144.63140900967392</c:v>
                </c:pt>
                <c:pt idx="160">
                  <c:v>134.36248803626449</c:v>
                </c:pt>
                <c:pt idx="161">
                  <c:v>130.59402734377903</c:v>
                </c:pt>
                <c:pt idx="162">
                  <c:v>132.75891036609681</c:v>
                </c:pt>
                <c:pt idx="163">
                  <c:v>139.17464691293929</c:v>
                </c:pt>
                <c:pt idx="164">
                  <c:v>150.0150067935071</c:v>
                </c:pt>
                <c:pt idx="165">
                  <c:v>137.40788727504943</c:v>
                </c:pt>
                <c:pt idx="166">
                  <c:v>148.0410331907496</c:v>
                </c:pt>
                <c:pt idx="167">
                  <c:v>157.6208436582298</c:v>
                </c:pt>
                <c:pt idx="168">
                  <c:v>166.32984868116162</c:v>
                </c:pt>
                <c:pt idx="169">
                  <c:v>163.49693632572985</c:v>
                </c:pt>
                <c:pt idx="170">
                  <c:v>145.35187075807576</c:v>
                </c:pt>
                <c:pt idx="171">
                  <c:v>147.22357923555623</c:v>
                </c:pt>
                <c:pt idx="172">
                  <c:v>136.72975589030764</c:v>
                </c:pt>
                <c:pt idx="173">
                  <c:v>129.54420017379815</c:v>
                </c:pt>
                <c:pt idx="174">
                  <c:v>146.02825850482481</c:v>
                </c:pt>
                <c:pt idx="175">
                  <c:v>145.12920831520691</c:v>
                </c:pt>
                <c:pt idx="176">
                  <c:v>137.19404803341263</c:v>
                </c:pt>
                <c:pt idx="177">
                  <c:v>137.786187334804</c:v>
                </c:pt>
                <c:pt idx="178">
                  <c:v>148.49781248639866</c:v>
                </c:pt>
                <c:pt idx="179">
                  <c:v>162.04588977504471</c:v>
                </c:pt>
                <c:pt idx="180">
                  <c:v>172.62968877060652</c:v>
                </c:pt>
                <c:pt idx="181">
                  <c:v>183.0146322149358</c:v>
                </c:pt>
                <c:pt idx="182">
                  <c:v>174.13805987648286</c:v>
                </c:pt>
                <c:pt idx="183">
                  <c:v>164.23988411086489</c:v>
                </c:pt>
                <c:pt idx="184">
                  <c:v>162.92859341484785</c:v>
                </c:pt>
                <c:pt idx="185">
                  <c:v>165.23150965609474</c:v>
                </c:pt>
                <c:pt idx="186">
                  <c:v>155.6349298557102</c:v>
                </c:pt>
                <c:pt idx="187">
                  <c:v>136.45198781896423</c:v>
                </c:pt>
                <c:pt idx="188">
                  <c:v>143.55382288447439</c:v>
                </c:pt>
                <c:pt idx="189">
                  <c:v>154.13009853145351</c:v>
                </c:pt>
                <c:pt idx="190">
                  <c:v>169.52651069016025</c:v>
                </c:pt>
                <c:pt idx="191">
                  <c:v>157.27250047815679</c:v>
                </c:pt>
                <c:pt idx="192">
                  <c:v>148.68652398149612</c:v>
                </c:pt>
                <c:pt idx="193">
                  <c:v>151.04322499631456</c:v>
                </c:pt>
                <c:pt idx="194">
                  <c:v>163.980195726202</c:v>
                </c:pt>
                <c:pt idx="195">
                  <c:v>151.78793742169597</c:v>
                </c:pt>
                <c:pt idx="196">
                  <c:v>167.99474497461043</c:v>
                </c:pt>
                <c:pt idx="197">
                  <c:v>157.63808468418742</c:v>
                </c:pt>
                <c:pt idx="198">
                  <c:v>151.92814756283425</c:v>
                </c:pt>
                <c:pt idx="199">
                  <c:v>145.57629784119104</c:v>
                </c:pt>
                <c:pt idx="200">
                  <c:v>147.35451188899233</c:v>
                </c:pt>
                <c:pt idx="201">
                  <c:v>140.26942515413279</c:v>
                </c:pt>
                <c:pt idx="202">
                  <c:v>148.71165172803549</c:v>
                </c:pt>
                <c:pt idx="203">
                  <c:v>155.54807120392701</c:v>
                </c:pt>
                <c:pt idx="204">
                  <c:v>158.69313586269016</c:v>
                </c:pt>
                <c:pt idx="205">
                  <c:v>150.15080008346592</c:v>
                </c:pt>
                <c:pt idx="206">
                  <c:v>157.33643980899026</c:v>
                </c:pt>
                <c:pt idx="207">
                  <c:v>159.40302027074037</c:v>
                </c:pt>
                <c:pt idx="208">
                  <c:v>156.43432512647661</c:v>
                </c:pt>
                <c:pt idx="209">
                  <c:v>152.61332700743475</c:v>
                </c:pt>
                <c:pt idx="210">
                  <c:v>148.46429482284373</c:v>
                </c:pt>
                <c:pt idx="211">
                  <c:v>147.89198934725241</c:v>
                </c:pt>
                <c:pt idx="212">
                  <c:v>161.79632444426329</c:v>
                </c:pt>
                <c:pt idx="213">
                  <c:v>166.86555099804849</c:v>
                </c:pt>
                <c:pt idx="214">
                  <c:v>158.32805485309331</c:v>
                </c:pt>
                <c:pt idx="215">
                  <c:v>159.07674034431088</c:v>
                </c:pt>
                <c:pt idx="216">
                  <c:v>172.74299602383218</c:v>
                </c:pt>
                <c:pt idx="217">
                  <c:v>178.44494860467626</c:v>
                </c:pt>
                <c:pt idx="218">
                  <c:v>167.86555595916704</c:v>
                </c:pt>
                <c:pt idx="219">
                  <c:v>168.64069005182708</c:v>
                </c:pt>
                <c:pt idx="220">
                  <c:v>166.15699794602818</c:v>
                </c:pt>
                <c:pt idx="221">
                  <c:v>162.64993777281771</c:v>
                </c:pt>
                <c:pt idx="222">
                  <c:v>146.56614824504769</c:v>
                </c:pt>
                <c:pt idx="223">
                  <c:v>148.53087586348349</c:v>
                </c:pt>
                <c:pt idx="224">
                  <c:v>142.11465352679025</c:v>
                </c:pt>
                <c:pt idx="225">
                  <c:v>147.27073873235867</c:v>
                </c:pt>
                <c:pt idx="226">
                  <c:v>161.52649200346522</c:v>
                </c:pt>
                <c:pt idx="227">
                  <c:v>172.88629166011998</c:v>
                </c:pt>
                <c:pt idx="228">
                  <c:v>168.63186685059503</c:v>
                </c:pt>
                <c:pt idx="229">
                  <c:v>156.19975398722627</c:v>
                </c:pt>
                <c:pt idx="230">
                  <c:v>138.97312864964678</c:v>
                </c:pt>
                <c:pt idx="231">
                  <c:v>138.49121110633149</c:v>
                </c:pt>
                <c:pt idx="232">
                  <c:v>142.19760902495466</c:v>
                </c:pt>
                <c:pt idx="233">
                  <c:v>152.86112769796978</c:v>
                </c:pt>
                <c:pt idx="234">
                  <c:v>143.26633354008538</c:v>
                </c:pt>
                <c:pt idx="235">
                  <c:v>147.91668380957535</c:v>
                </c:pt>
                <c:pt idx="236">
                  <c:v>146.05160060886399</c:v>
                </c:pt>
                <c:pt idx="237">
                  <c:v>152.09437302119846</c:v>
                </c:pt>
                <c:pt idx="238">
                  <c:v>166.42199075255721</c:v>
                </c:pt>
                <c:pt idx="239">
                  <c:v>186.19497917750027</c:v>
                </c:pt>
                <c:pt idx="240">
                  <c:v>192.16236835021667</c:v>
                </c:pt>
                <c:pt idx="241">
                  <c:v>174.50225331539312</c:v>
                </c:pt>
                <c:pt idx="242">
                  <c:v>145.34568926664994</c:v>
                </c:pt>
                <c:pt idx="243">
                  <c:v>141.52294750961528</c:v>
                </c:pt>
                <c:pt idx="244">
                  <c:v>148.24560544581098</c:v>
                </c:pt>
                <c:pt idx="245">
                  <c:v>166.36070363265668</c:v>
                </c:pt>
                <c:pt idx="246">
                  <c:v>175.07589014701432</c:v>
                </c:pt>
                <c:pt idx="247">
                  <c:v>166.53618557646951</c:v>
                </c:pt>
                <c:pt idx="248">
                  <c:v>168.24783958588469</c:v>
                </c:pt>
                <c:pt idx="249">
                  <c:v>143.55909580295992</c:v>
                </c:pt>
                <c:pt idx="250">
                  <c:v>135.08074135907665</c:v>
                </c:pt>
                <c:pt idx="251">
                  <c:v>128.1893002637253</c:v>
                </c:pt>
                <c:pt idx="252">
                  <c:v>128.33965446099876</c:v>
                </c:pt>
                <c:pt idx="253">
                  <c:v>134.82237382931677</c:v>
                </c:pt>
                <c:pt idx="254">
                  <c:v>141.61289165654796</c:v>
                </c:pt>
                <c:pt idx="255">
                  <c:v>140.56571669750016</c:v>
                </c:pt>
                <c:pt idx="256">
                  <c:v>140.14772798389151</c:v>
                </c:pt>
                <c:pt idx="257">
                  <c:v>143.25222691924091</c:v>
                </c:pt>
                <c:pt idx="258">
                  <c:v>147.71210105338704</c:v>
                </c:pt>
                <c:pt idx="259">
                  <c:v>145.05071857818564</c:v>
                </c:pt>
                <c:pt idx="260">
                  <c:v>146.93431474979394</c:v>
                </c:pt>
                <c:pt idx="261">
                  <c:v>145.6336118952554</c:v>
                </c:pt>
                <c:pt idx="262">
                  <c:v>134.06090257215789</c:v>
                </c:pt>
                <c:pt idx="263">
                  <c:v>137.80558787638768</c:v>
                </c:pt>
                <c:pt idx="264">
                  <c:v>138.20153433860642</c:v>
                </c:pt>
                <c:pt idx="265">
                  <c:v>129.68661874052617</c:v>
                </c:pt>
                <c:pt idx="266">
                  <c:v>129.84756077927804</c:v>
                </c:pt>
                <c:pt idx="267">
                  <c:v>135.11560087978836</c:v>
                </c:pt>
                <c:pt idx="268">
                  <c:v>147.52382284250609</c:v>
                </c:pt>
                <c:pt idx="269">
                  <c:v>134.4780142162067</c:v>
                </c:pt>
                <c:pt idx="270">
                  <c:v>128.52483667560338</c:v>
                </c:pt>
                <c:pt idx="271">
                  <c:v>132.81049721520549</c:v>
                </c:pt>
                <c:pt idx="272">
                  <c:v>130.85240537466572</c:v>
                </c:pt>
                <c:pt idx="273">
                  <c:v>137.6711748524225</c:v>
                </c:pt>
                <c:pt idx="274">
                  <c:v>141.06616821396622</c:v>
                </c:pt>
                <c:pt idx="275">
                  <c:v>136.79678071629075</c:v>
                </c:pt>
                <c:pt idx="276">
                  <c:v>138.8280893753664</c:v>
                </c:pt>
                <c:pt idx="277">
                  <c:v>132.14073474522567</c:v>
                </c:pt>
                <c:pt idx="278">
                  <c:v>130.93394910345594</c:v>
                </c:pt>
                <c:pt idx="279">
                  <c:v>144.38053332511623</c:v>
                </c:pt>
                <c:pt idx="280">
                  <c:v>132.88631373904008</c:v>
                </c:pt>
                <c:pt idx="281">
                  <c:v>139.98415473646031</c:v>
                </c:pt>
                <c:pt idx="282">
                  <c:v>144.14066826512655</c:v>
                </c:pt>
                <c:pt idx="283">
                  <c:v>141.46149265757018</c:v>
                </c:pt>
                <c:pt idx="284">
                  <c:v>129.25985933131977</c:v>
                </c:pt>
                <c:pt idx="285">
                  <c:v>128.11056626277093</c:v>
                </c:pt>
                <c:pt idx="286">
                  <c:v>127.59685369163969</c:v>
                </c:pt>
                <c:pt idx="287">
                  <c:v>129.50985794631768</c:v>
                </c:pt>
                <c:pt idx="288">
                  <c:v>128.35877923526874</c:v>
                </c:pt>
                <c:pt idx="289">
                  <c:v>128.11845988880896</c:v>
                </c:pt>
                <c:pt idx="290">
                  <c:v>132.42907741890536</c:v>
                </c:pt>
                <c:pt idx="291">
                  <c:v>129.8927743786621</c:v>
                </c:pt>
                <c:pt idx="292">
                  <c:v>127.55356224940493</c:v>
                </c:pt>
                <c:pt idx="293">
                  <c:v>132.44979881539209</c:v>
                </c:pt>
                <c:pt idx="294">
                  <c:v>133.16586471486823</c:v>
                </c:pt>
                <c:pt idx="295">
                  <c:v>129.91963526206726</c:v>
                </c:pt>
                <c:pt idx="296">
                  <c:v>129.92678833319457</c:v>
                </c:pt>
                <c:pt idx="297">
                  <c:v>134.0054029259588</c:v>
                </c:pt>
                <c:pt idx="298">
                  <c:v>135.92300255097285</c:v>
                </c:pt>
                <c:pt idx="299">
                  <c:v>131.43654330073514</c:v>
                </c:pt>
                <c:pt idx="300">
                  <c:v>130.4656076486115</c:v>
                </c:pt>
                <c:pt idx="301">
                  <c:v>128.38307191675574</c:v>
                </c:pt>
                <c:pt idx="302">
                  <c:v>130.84215356924656</c:v>
                </c:pt>
                <c:pt idx="303">
                  <c:v>129.49721919615237</c:v>
                </c:pt>
                <c:pt idx="304">
                  <c:v>128.91725385732929</c:v>
                </c:pt>
                <c:pt idx="305">
                  <c:v>130.30609421404668</c:v>
                </c:pt>
                <c:pt idx="306">
                  <c:v>127.70703344520838</c:v>
                </c:pt>
                <c:pt idx="307">
                  <c:v>135.97314016683617</c:v>
                </c:pt>
                <c:pt idx="308">
                  <c:v>129.29228716476246</c:v>
                </c:pt>
                <c:pt idx="309">
                  <c:v>128.15154426814743</c:v>
                </c:pt>
                <c:pt idx="310">
                  <c:v>127.56811265559271</c:v>
                </c:pt>
                <c:pt idx="311">
                  <c:v>129.80331602158006</c:v>
                </c:pt>
                <c:pt idx="312">
                  <c:v>132.12598236549738</c:v>
                </c:pt>
                <c:pt idx="313">
                  <c:v>137.68847283734019</c:v>
                </c:pt>
                <c:pt idx="314">
                  <c:v>143.16567006212108</c:v>
                </c:pt>
                <c:pt idx="315">
                  <c:v>137.76960428416768</c:v>
                </c:pt>
                <c:pt idx="316">
                  <c:v>133.10237967050483</c:v>
                </c:pt>
                <c:pt idx="317">
                  <c:v>150.0833680006161</c:v>
                </c:pt>
                <c:pt idx="318">
                  <c:v>162.10078766806288</c:v>
                </c:pt>
                <c:pt idx="319">
                  <c:v>142.30013753605826</c:v>
                </c:pt>
                <c:pt idx="320">
                  <c:v>137.9129104215823</c:v>
                </c:pt>
                <c:pt idx="321">
                  <c:v>140.36976264622973</c:v>
                </c:pt>
                <c:pt idx="322">
                  <c:v>134.82685094924199</c:v>
                </c:pt>
                <c:pt idx="323">
                  <c:v>136.3709901487704</c:v>
                </c:pt>
                <c:pt idx="324">
                  <c:v>146.33549218996831</c:v>
                </c:pt>
                <c:pt idx="325">
                  <c:v>192.65464225928483</c:v>
                </c:pt>
                <c:pt idx="326">
                  <c:v>190.02672494200419</c:v>
                </c:pt>
                <c:pt idx="327">
                  <c:v>148.23101806021188</c:v>
                </c:pt>
                <c:pt idx="328">
                  <c:v>130.57231062732171</c:v>
                </c:pt>
                <c:pt idx="329">
                  <c:v>132.31355123896316</c:v>
                </c:pt>
                <c:pt idx="330">
                  <c:v>139.70043346046637</c:v>
                </c:pt>
                <c:pt idx="331">
                  <c:v>145.4390942112835</c:v>
                </c:pt>
                <c:pt idx="332">
                  <c:v>140.5624472071633</c:v>
                </c:pt>
                <c:pt idx="333">
                  <c:v>145.05725436990923</c:v>
                </c:pt>
                <c:pt idx="334">
                  <c:v>141.8499520137978</c:v>
                </c:pt>
                <c:pt idx="335">
                  <c:v>132.86867509968738</c:v>
                </c:pt>
                <c:pt idx="336">
                  <c:v>128.58060661308525</c:v>
                </c:pt>
                <c:pt idx="337">
                  <c:v>148.34391303147476</c:v>
                </c:pt>
                <c:pt idx="338">
                  <c:v>162.36269497944238</c:v>
                </c:pt>
                <c:pt idx="339">
                  <c:v>154.08079864091863</c:v>
                </c:pt>
                <c:pt idx="340">
                  <c:v>155.0115913527182</c:v>
                </c:pt>
                <c:pt idx="341">
                  <c:v>168.48273078403673</c:v>
                </c:pt>
                <c:pt idx="342">
                  <c:v>161.75113413421354</c:v>
                </c:pt>
                <c:pt idx="343">
                  <c:v>158.61350881501832</c:v>
                </c:pt>
                <c:pt idx="344">
                  <c:v>158.3511577182955</c:v>
                </c:pt>
                <c:pt idx="345">
                  <c:v>152.42159804904497</c:v>
                </c:pt>
                <c:pt idx="346">
                  <c:v>152.76948694264792</c:v>
                </c:pt>
                <c:pt idx="347">
                  <c:v>136.66066691649547</c:v>
                </c:pt>
                <c:pt idx="348">
                  <c:v>134.0256910382291</c:v>
                </c:pt>
                <c:pt idx="349">
                  <c:v>144.7247929520538</c:v>
                </c:pt>
                <c:pt idx="350">
                  <c:v>142.55763849738517</c:v>
                </c:pt>
                <c:pt idx="351">
                  <c:v>159.97023637209875</c:v>
                </c:pt>
                <c:pt idx="352">
                  <c:v>160.6933398303068</c:v>
                </c:pt>
                <c:pt idx="353">
                  <c:v>144.24550661741785</c:v>
                </c:pt>
                <c:pt idx="354">
                  <c:v>127.46500196413645</c:v>
                </c:pt>
                <c:pt idx="355">
                  <c:v>136.62980146387363</c:v>
                </c:pt>
                <c:pt idx="356">
                  <c:v>145.75347594245829</c:v>
                </c:pt>
                <c:pt idx="357">
                  <c:v>148.00263891351418</c:v>
                </c:pt>
                <c:pt idx="358">
                  <c:v>152.5900319329989</c:v>
                </c:pt>
                <c:pt idx="359">
                  <c:v>150.07454479938411</c:v>
                </c:pt>
                <c:pt idx="360">
                  <c:v>144.20538467934742</c:v>
                </c:pt>
                <c:pt idx="361">
                  <c:v>131.34259458458578</c:v>
                </c:pt>
                <c:pt idx="362">
                  <c:v>132.99476811885432</c:v>
                </c:pt>
                <c:pt idx="363">
                  <c:v>152.73245049972698</c:v>
                </c:pt>
                <c:pt idx="364">
                  <c:v>142.42094713561281</c:v>
                </c:pt>
              </c:numCache>
            </c:numRef>
          </c:val>
          <c:smooth val="0"/>
          <c:extLst>
            <c:ext xmlns:c16="http://schemas.microsoft.com/office/drawing/2014/chart" uri="{C3380CC4-5D6E-409C-BE32-E72D297353CC}">
              <c16:uniqueId val="{00000000-7519-4066-AB87-BB4A8B21F4D2}"/>
            </c:ext>
          </c:extLst>
        </c:ser>
        <c:ser>
          <c:idx val="1"/>
          <c:order val="1"/>
          <c:tx>
            <c:strRef>
              <c:f>'Step 6. Energy Calcs'!$K$1</c:f>
              <c:strCache>
                <c:ptCount val="1"/>
                <c:pt idx="0">
                  <c:v>Return Fan Daily Energy</c:v>
                </c:pt>
              </c:strCache>
            </c:strRef>
          </c:tx>
          <c:spPr>
            <a:ln w="28575" cap="rnd">
              <a:solidFill>
                <a:schemeClr val="accent2"/>
              </a:solidFill>
              <a:round/>
            </a:ln>
            <a:effectLst/>
          </c:spPr>
          <c:marker>
            <c:symbol val="none"/>
          </c:marker>
          <c:cat>
            <c:numRef>
              <c:f>'Step 6. Energy Calcs'!$I$2:$I$366</c:f>
              <c:numCache>
                <c:formatCode>m/d/yyyy</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'Step 6. Energy Calcs'!$K$2:$K$366</c:f>
              <c:numCache>
                <c:formatCode>0.0</c:formatCode>
                <c:ptCount val="365"/>
                <c:pt idx="0">
                  <c:v>99.085192266693753</c:v>
                </c:pt>
                <c:pt idx="1">
                  <c:v>91.540827665803164</c:v>
                </c:pt>
                <c:pt idx="2">
                  <c:v>86.342728834964035</c:v>
                </c:pt>
                <c:pt idx="3">
                  <c:v>84.397301169479547</c:v>
                </c:pt>
                <c:pt idx="4">
                  <c:v>97.916463518048786</c:v>
                </c:pt>
                <c:pt idx="5">
                  <c:v>103.16946006728737</c:v>
                </c:pt>
                <c:pt idx="6">
                  <c:v>100.73677464038039</c:v>
                </c:pt>
                <c:pt idx="7">
                  <c:v>85.097218330843276</c:v>
                </c:pt>
                <c:pt idx="8">
                  <c:v>74.085613634416873</c:v>
                </c:pt>
                <c:pt idx="9">
                  <c:v>75.691830325460742</c:v>
                </c:pt>
                <c:pt idx="10">
                  <c:v>71.228591070675492</c:v>
                </c:pt>
                <c:pt idx="11">
                  <c:v>67.010859334716173</c:v>
                </c:pt>
                <c:pt idx="12">
                  <c:v>76.308255567916831</c:v>
                </c:pt>
                <c:pt idx="13">
                  <c:v>91.661079101690063</c:v>
                </c:pt>
                <c:pt idx="14">
                  <c:v>86.962711288818255</c:v>
                </c:pt>
                <c:pt idx="15">
                  <c:v>80.113784626492588</c:v>
                </c:pt>
                <c:pt idx="16">
                  <c:v>77.429016210225043</c:v>
                </c:pt>
                <c:pt idx="17">
                  <c:v>83.486922817672337</c:v>
                </c:pt>
                <c:pt idx="18">
                  <c:v>76.682330102273227</c:v>
                </c:pt>
                <c:pt idx="19">
                  <c:v>69.049020323676999</c:v>
                </c:pt>
                <c:pt idx="20">
                  <c:v>68.129987685468691</c:v>
                </c:pt>
                <c:pt idx="21">
                  <c:v>71.654206312369183</c:v>
                </c:pt>
                <c:pt idx="22">
                  <c:v>68.488801683684599</c:v>
                </c:pt>
                <c:pt idx="23">
                  <c:v>72.325621701175578</c:v>
                </c:pt>
                <c:pt idx="24">
                  <c:v>80.192951308961938</c:v>
                </c:pt>
                <c:pt idx="25">
                  <c:v>77.168771717917835</c:v>
                </c:pt>
                <c:pt idx="26">
                  <c:v>69.343912740793471</c:v>
                </c:pt>
                <c:pt idx="27">
                  <c:v>66.870327326034214</c:v>
                </c:pt>
                <c:pt idx="28">
                  <c:v>70.706269594169527</c:v>
                </c:pt>
                <c:pt idx="29">
                  <c:v>77.879654958188524</c:v>
                </c:pt>
                <c:pt idx="30">
                  <c:v>82.799066981271892</c:v>
                </c:pt>
                <c:pt idx="31">
                  <c:v>72.398767345310844</c:v>
                </c:pt>
                <c:pt idx="32">
                  <c:v>81.373491154734282</c:v>
                </c:pt>
                <c:pt idx="33">
                  <c:v>85.54357805634389</c:v>
                </c:pt>
                <c:pt idx="34">
                  <c:v>73.374222221089283</c:v>
                </c:pt>
                <c:pt idx="35">
                  <c:v>76.145040717913474</c:v>
                </c:pt>
                <c:pt idx="36">
                  <c:v>77.268850353394768</c:v>
                </c:pt>
                <c:pt idx="37">
                  <c:v>76.241962542664098</c:v>
                </c:pt>
                <c:pt idx="38">
                  <c:v>79.061796316311828</c:v>
                </c:pt>
                <c:pt idx="39">
                  <c:v>77.554919108147246</c:v>
                </c:pt>
                <c:pt idx="40">
                  <c:v>69.761643673056653</c:v>
                </c:pt>
                <c:pt idx="41">
                  <c:v>67.853250766137123</c:v>
                </c:pt>
                <c:pt idx="42">
                  <c:v>69.242802369600412</c:v>
                </c:pt>
                <c:pt idx="43">
                  <c:v>77.540243783412038</c:v>
                </c:pt>
                <c:pt idx="44">
                  <c:v>69.854838910446233</c:v>
                </c:pt>
                <c:pt idx="45">
                  <c:v>65.915106809075397</c:v>
                </c:pt>
                <c:pt idx="46">
                  <c:v>66.406830310456513</c:v>
                </c:pt>
                <c:pt idx="47">
                  <c:v>75.744433592887233</c:v>
                </c:pt>
                <c:pt idx="48">
                  <c:v>72.315858685878084</c:v>
                </c:pt>
                <c:pt idx="49">
                  <c:v>70.05256313366894</c:v>
                </c:pt>
                <c:pt idx="50">
                  <c:v>65.469657518897549</c:v>
                </c:pt>
                <c:pt idx="51">
                  <c:v>65.84180704307515</c:v>
                </c:pt>
                <c:pt idx="52">
                  <c:v>69.079695291982134</c:v>
                </c:pt>
                <c:pt idx="53">
                  <c:v>72.776322052716921</c:v>
                </c:pt>
                <c:pt idx="54">
                  <c:v>67.569969245812189</c:v>
                </c:pt>
                <c:pt idx="55">
                  <c:v>70.335167104974147</c:v>
                </c:pt>
                <c:pt idx="56">
                  <c:v>67.75837702321644</c:v>
                </c:pt>
                <c:pt idx="57">
                  <c:v>67.934619516796843</c:v>
                </c:pt>
                <c:pt idx="58">
                  <c:v>66.685907894736545</c:v>
                </c:pt>
                <c:pt idx="59">
                  <c:v>65.589200626559844</c:v>
                </c:pt>
                <c:pt idx="60">
                  <c:v>72.324805555397731</c:v>
                </c:pt>
                <c:pt idx="61">
                  <c:v>70.54493340486502</c:v>
                </c:pt>
                <c:pt idx="62">
                  <c:v>70.950591436087024</c:v>
                </c:pt>
                <c:pt idx="63">
                  <c:v>73.050872293460529</c:v>
                </c:pt>
                <c:pt idx="64">
                  <c:v>71.750250387764112</c:v>
                </c:pt>
                <c:pt idx="65">
                  <c:v>74.67917126998627</c:v>
                </c:pt>
                <c:pt idx="66">
                  <c:v>73.192035682355041</c:v>
                </c:pt>
                <c:pt idx="67">
                  <c:v>73.710399591959259</c:v>
                </c:pt>
                <c:pt idx="68">
                  <c:v>73.366876863920496</c:v>
                </c:pt>
                <c:pt idx="69">
                  <c:v>68.956686940286431</c:v>
                </c:pt>
                <c:pt idx="70">
                  <c:v>73.031284659287664</c:v>
                </c:pt>
                <c:pt idx="71">
                  <c:v>73.622717219846876</c:v>
                </c:pt>
                <c:pt idx="72">
                  <c:v>74.165950649360454</c:v>
                </c:pt>
                <c:pt idx="73">
                  <c:v>72.155477239109487</c:v>
                </c:pt>
                <c:pt idx="74">
                  <c:v>73.999471171077516</c:v>
                </c:pt>
                <c:pt idx="75">
                  <c:v>73.776523241249066</c:v>
                </c:pt>
                <c:pt idx="76">
                  <c:v>73.845110762643017</c:v>
                </c:pt>
                <c:pt idx="77">
                  <c:v>71.827877161460407</c:v>
                </c:pt>
                <c:pt idx="78">
                  <c:v>74.849977891469706</c:v>
                </c:pt>
                <c:pt idx="79">
                  <c:v>75.132957204528566</c:v>
                </c:pt>
                <c:pt idx="80">
                  <c:v>71.180330336051995</c:v>
                </c:pt>
                <c:pt idx="81">
                  <c:v>70.271784476136403</c:v>
                </c:pt>
                <c:pt idx="82">
                  <c:v>69.676686931793967</c:v>
                </c:pt>
                <c:pt idx="83">
                  <c:v>71.761106742355608</c:v>
                </c:pt>
                <c:pt idx="84">
                  <c:v>71.655598000236608</c:v>
                </c:pt>
                <c:pt idx="85">
                  <c:v>71.778569301518345</c:v>
                </c:pt>
                <c:pt idx="86">
                  <c:v>68.983204647108153</c:v>
                </c:pt>
                <c:pt idx="87">
                  <c:v>66.656603459241566</c:v>
                </c:pt>
                <c:pt idx="88">
                  <c:v>66.727562424788815</c:v>
                </c:pt>
                <c:pt idx="89">
                  <c:v>68.10622689445573</c:v>
                </c:pt>
                <c:pt idx="90">
                  <c:v>66.614286769771908</c:v>
                </c:pt>
                <c:pt idx="91">
                  <c:v>72.417769813246579</c:v>
                </c:pt>
                <c:pt idx="92">
                  <c:v>71.00789142301285</c:v>
                </c:pt>
                <c:pt idx="93">
                  <c:v>68.091412972962473</c:v>
                </c:pt>
                <c:pt idx="94">
                  <c:v>71.055366791063307</c:v>
                </c:pt>
                <c:pt idx="95">
                  <c:v>69.056904633107507</c:v>
                </c:pt>
                <c:pt idx="96">
                  <c:v>69.213867510404228</c:v>
                </c:pt>
                <c:pt idx="97">
                  <c:v>72.807874770377737</c:v>
                </c:pt>
                <c:pt idx="98">
                  <c:v>72.210282574726349</c:v>
                </c:pt>
                <c:pt idx="99">
                  <c:v>69.603094718179662</c:v>
                </c:pt>
                <c:pt idx="100">
                  <c:v>69.161955274837695</c:v>
                </c:pt>
                <c:pt idx="101">
                  <c:v>66.196463454726057</c:v>
                </c:pt>
                <c:pt idx="102">
                  <c:v>65.614362548915054</c:v>
                </c:pt>
                <c:pt idx="103">
                  <c:v>64.867568758914516</c:v>
                </c:pt>
                <c:pt idx="104">
                  <c:v>70.10896998163669</c:v>
                </c:pt>
                <c:pt idx="105">
                  <c:v>67.570000025017009</c:v>
                </c:pt>
                <c:pt idx="106">
                  <c:v>68.755821801694083</c:v>
                </c:pt>
                <c:pt idx="107">
                  <c:v>68.460313393967454</c:v>
                </c:pt>
                <c:pt idx="108">
                  <c:v>68.731830031140404</c:v>
                </c:pt>
                <c:pt idx="109">
                  <c:v>69.771406688354176</c:v>
                </c:pt>
                <c:pt idx="110">
                  <c:v>66.985343044991879</c:v>
                </c:pt>
                <c:pt idx="111">
                  <c:v>65.615486848086576</c:v>
                </c:pt>
                <c:pt idx="112">
                  <c:v>65.895596168082776</c:v>
                </c:pt>
                <c:pt idx="113">
                  <c:v>65.633703949449313</c:v>
                </c:pt>
                <c:pt idx="114">
                  <c:v>65.130523537637146</c:v>
                </c:pt>
                <c:pt idx="115">
                  <c:v>64.80552583851393</c:v>
                </c:pt>
                <c:pt idx="116">
                  <c:v>65.695130924407948</c:v>
                </c:pt>
                <c:pt idx="117">
                  <c:v>64.998491783827632</c:v>
                </c:pt>
                <c:pt idx="118">
                  <c:v>65.670261404498589</c:v>
                </c:pt>
                <c:pt idx="119">
                  <c:v>66.839436767790772</c:v>
                </c:pt>
                <c:pt idx="120">
                  <c:v>66.20516377442992</c:v>
                </c:pt>
                <c:pt idx="121">
                  <c:v>69.938147473700894</c:v>
                </c:pt>
                <c:pt idx="122">
                  <c:v>70.778521557328574</c:v>
                </c:pt>
                <c:pt idx="123">
                  <c:v>67.903928752375762</c:v>
                </c:pt>
                <c:pt idx="124">
                  <c:v>65.417901040949232</c:v>
                </c:pt>
                <c:pt idx="125">
                  <c:v>64.589368923990151</c:v>
                </c:pt>
                <c:pt idx="126">
                  <c:v>64.974838720031585</c:v>
                </c:pt>
                <c:pt idx="127">
                  <c:v>64.898721075903495</c:v>
                </c:pt>
                <c:pt idx="128">
                  <c:v>65.13348005769123</c:v>
                </c:pt>
                <c:pt idx="129">
                  <c:v>64.614146061116855</c:v>
                </c:pt>
                <c:pt idx="130">
                  <c:v>64.842021599649058</c:v>
                </c:pt>
                <c:pt idx="131">
                  <c:v>64.908083780865553</c:v>
                </c:pt>
                <c:pt idx="132">
                  <c:v>65.322426922861681</c:v>
                </c:pt>
                <c:pt idx="133">
                  <c:v>64.951432160883201</c:v>
                </c:pt>
                <c:pt idx="134">
                  <c:v>67.048940992758901</c:v>
                </c:pt>
                <c:pt idx="135">
                  <c:v>64.582470136300373</c:v>
                </c:pt>
                <c:pt idx="136">
                  <c:v>65.17043786824415</c:v>
                </c:pt>
                <c:pt idx="137">
                  <c:v>64.526833220135117</c:v>
                </c:pt>
                <c:pt idx="138">
                  <c:v>65.383468886750947</c:v>
                </c:pt>
                <c:pt idx="139">
                  <c:v>66.708251713123047</c:v>
                </c:pt>
                <c:pt idx="140">
                  <c:v>65.352008371200114</c:v>
                </c:pt>
                <c:pt idx="141">
                  <c:v>64.672031169111605</c:v>
                </c:pt>
                <c:pt idx="142">
                  <c:v>66.433917062317789</c:v>
                </c:pt>
                <c:pt idx="143">
                  <c:v>67.252624605569679</c:v>
                </c:pt>
                <c:pt idx="144">
                  <c:v>69.811366826423011</c:v>
                </c:pt>
                <c:pt idx="145">
                  <c:v>70.946417737228842</c:v>
                </c:pt>
                <c:pt idx="146">
                  <c:v>65.362510584263433</c:v>
                </c:pt>
                <c:pt idx="147">
                  <c:v>64.724003101493707</c:v>
                </c:pt>
                <c:pt idx="148">
                  <c:v>67.912690856330116</c:v>
                </c:pt>
                <c:pt idx="149">
                  <c:v>65.050201776791496</c:v>
                </c:pt>
                <c:pt idx="150">
                  <c:v>64.609849651952956</c:v>
                </c:pt>
                <c:pt idx="151">
                  <c:v>65.911149016332772</c:v>
                </c:pt>
                <c:pt idx="152">
                  <c:v>68.70862317547801</c:v>
                </c:pt>
                <c:pt idx="153">
                  <c:v>64.588383357081256</c:v>
                </c:pt>
                <c:pt idx="154">
                  <c:v>65.048815944715273</c:v>
                </c:pt>
                <c:pt idx="155">
                  <c:v>65.475493610993595</c:v>
                </c:pt>
                <c:pt idx="156">
                  <c:v>64.628836730286281</c:v>
                </c:pt>
                <c:pt idx="157">
                  <c:v>64.705524151049076</c:v>
                </c:pt>
                <c:pt idx="158">
                  <c:v>66.98397224117268</c:v>
                </c:pt>
                <c:pt idx="159">
                  <c:v>67.210015332981456</c:v>
                </c:pt>
                <c:pt idx="160">
                  <c:v>65.269192094550007</c:v>
                </c:pt>
                <c:pt idx="161">
                  <c:v>64.778023025369379</c:v>
                </c:pt>
                <c:pt idx="162">
                  <c:v>65.127166391070418</c:v>
                </c:pt>
                <c:pt idx="163">
                  <c:v>66.217067164003652</c:v>
                </c:pt>
                <c:pt idx="164">
                  <c:v>68.328989607037144</c:v>
                </c:pt>
                <c:pt idx="165">
                  <c:v>65.825468512074892</c:v>
                </c:pt>
                <c:pt idx="166">
                  <c:v>67.980662387113952</c:v>
                </c:pt>
                <c:pt idx="167">
                  <c:v>69.99532425347104</c:v>
                </c:pt>
                <c:pt idx="168">
                  <c:v>71.858459159796595</c:v>
                </c:pt>
                <c:pt idx="169">
                  <c:v>71.16853408650887</c:v>
                </c:pt>
                <c:pt idx="170">
                  <c:v>67.375986638207479</c:v>
                </c:pt>
                <c:pt idx="171">
                  <c:v>67.842856009281661</c:v>
                </c:pt>
                <c:pt idx="172">
                  <c:v>65.680039583557644</c:v>
                </c:pt>
                <c:pt idx="173">
                  <c:v>64.541831907193696</c:v>
                </c:pt>
                <c:pt idx="174">
                  <c:v>67.622356561954916</c:v>
                </c:pt>
                <c:pt idx="175">
                  <c:v>67.333207989656401</c:v>
                </c:pt>
                <c:pt idx="176">
                  <c:v>65.809099292206156</c:v>
                </c:pt>
                <c:pt idx="177">
                  <c:v>65.869648472640975</c:v>
                </c:pt>
                <c:pt idx="178">
                  <c:v>68.02088478077826</c:v>
                </c:pt>
                <c:pt idx="179">
                  <c:v>70.925721374159565</c:v>
                </c:pt>
                <c:pt idx="180">
                  <c:v>73.251691091477284</c:v>
                </c:pt>
                <c:pt idx="181">
                  <c:v>75.526520456961322</c:v>
                </c:pt>
                <c:pt idx="182">
                  <c:v>73.533386489053768</c:v>
                </c:pt>
                <c:pt idx="183">
                  <c:v>71.335460134270832</c:v>
                </c:pt>
                <c:pt idx="184">
                  <c:v>71.046511762308199</c:v>
                </c:pt>
                <c:pt idx="185">
                  <c:v>71.55668334459277</c:v>
                </c:pt>
                <c:pt idx="186">
                  <c:v>69.46528784349745</c:v>
                </c:pt>
                <c:pt idx="187">
                  <c:v>65.671369907554137</c:v>
                </c:pt>
                <c:pt idx="188">
                  <c:v>67.063246696027107</c:v>
                </c:pt>
                <c:pt idx="189">
                  <c:v>69.247267657877259</c:v>
                </c:pt>
                <c:pt idx="190">
                  <c:v>72.588822216686921</c:v>
                </c:pt>
                <c:pt idx="191">
                  <c:v>69.828490588491761</c:v>
                </c:pt>
                <c:pt idx="192">
                  <c:v>68.054932149748026</c:v>
                </c:pt>
                <c:pt idx="193">
                  <c:v>68.540311205303482</c:v>
                </c:pt>
                <c:pt idx="194">
                  <c:v>71.341096206703696</c:v>
                </c:pt>
                <c:pt idx="195">
                  <c:v>68.712519138801923</c:v>
                </c:pt>
                <c:pt idx="196">
                  <c:v>72.170752532497943</c:v>
                </c:pt>
                <c:pt idx="197">
                  <c:v>69.949063479939809</c:v>
                </c:pt>
                <c:pt idx="198">
                  <c:v>68.734093251226867</c:v>
                </c:pt>
                <c:pt idx="199">
                  <c:v>67.424047172495094</c:v>
                </c:pt>
                <c:pt idx="200">
                  <c:v>67.770310920985935</c:v>
                </c:pt>
                <c:pt idx="201">
                  <c:v>66.348944886284514</c:v>
                </c:pt>
                <c:pt idx="202">
                  <c:v>68.037254000646968</c:v>
                </c:pt>
                <c:pt idx="203">
                  <c:v>69.457434313271776</c:v>
                </c:pt>
                <c:pt idx="204">
                  <c:v>70.126247233216006</c:v>
                </c:pt>
                <c:pt idx="205">
                  <c:v>68.310803284879242</c:v>
                </c:pt>
                <c:pt idx="206">
                  <c:v>69.873902485109895</c:v>
                </c:pt>
                <c:pt idx="207">
                  <c:v>70.313638664506513</c:v>
                </c:pt>
                <c:pt idx="208">
                  <c:v>69.695011353860025</c:v>
                </c:pt>
                <c:pt idx="209">
                  <c:v>68.847538282206671</c:v>
                </c:pt>
                <c:pt idx="210">
                  <c:v>67.973640392268535</c:v>
                </c:pt>
                <c:pt idx="211">
                  <c:v>67.879567405523275</c:v>
                </c:pt>
                <c:pt idx="212">
                  <c:v>70.842227548489689</c:v>
                </c:pt>
                <c:pt idx="213">
                  <c:v>71.909322318114093</c:v>
                </c:pt>
                <c:pt idx="214">
                  <c:v>70.042014254948484</c:v>
                </c:pt>
                <c:pt idx="215">
                  <c:v>70.239384291474821</c:v>
                </c:pt>
                <c:pt idx="216">
                  <c:v>73.232550026783457</c:v>
                </c:pt>
                <c:pt idx="217">
                  <c:v>74.481677348781645</c:v>
                </c:pt>
                <c:pt idx="218">
                  <c:v>72.142356625563451</c:v>
                </c:pt>
                <c:pt idx="219">
                  <c:v>72.312732067170288</c:v>
                </c:pt>
                <c:pt idx="220">
                  <c:v>71.76572588148845</c:v>
                </c:pt>
                <c:pt idx="221">
                  <c:v>71.00864542319475</c:v>
                </c:pt>
                <c:pt idx="222">
                  <c:v>67.586877056597189</c:v>
                </c:pt>
                <c:pt idx="223">
                  <c:v>68.000419397249729</c:v>
                </c:pt>
                <c:pt idx="224">
                  <c:v>66.683474530828207</c:v>
                </c:pt>
                <c:pt idx="225">
                  <c:v>67.758422830678271</c:v>
                </c:pt>
                <c:pt idx="226">
                  <c:v>70.830770638058652</c:v>
                </c:pt>
                <c:pt idx="227">
                  <c:v>73.250089579126424</c:v>
                </c:pt>
                <c:pt idx="228">
                  <c:v>72.286322638487903</c:v>
                </c:pt>
                <c:pt idx="229">
                  <c:v>69.629857836708524</c:v>
                </c:pt>
                <c:pt idx="230">
                  <c:v>66.078336822840285</c:v>
                </c:pt>
                <c:pt idx="231">
                  <c:v>66.002681137793658</c:v>
                </c:pt>
                <c:pt idx="232">
                  <c:v>66.741018980134896</c:v>
                </c:pt>
                <c:pt idx="233">
                  <c:v>68.925750222140096</c:v>
                </c:pt>
                <c:pt idx="234">
                  <c:v>66.945859487747924</c:v>
                </c:pt>
                <c:pt idx="235">
                  <c:v>67.900402365350615</c:v>
                </c:pt>
                <c:pt idx="236">
                  <c:v>67.493173646150751</c:v>
                </c:pt>
                <c:pt idx="237">
                  <c:v>68.767185877660694</c:v>
                </c:pt>
                <c:pt idx="238">
                  <c:v>71.82904690674836</c:v>
                </c:pt>
                <c:pt idx="239">
                  <c:v>76.247859651151742</c:v>
                </c:pt>
                <c:pt idx="240">
                  <c:v>77.574906329964762</c:v>
                </c:pt>
                <c:pt idx="241">
                  <c:v>73.588422804211348</c:v>
                </c:pt>
                <c:pt idx="242">
                  <c:v>67.330944317888168</c:v>
                </c:pt>
                <c:pt idx="243">
                  <c:v>66.584412241465003</c:v>
                </c:pt>
                <c:pt idx="244">
                  <c:v>67.956023846745325</c:v>
                </c:pt>
                <c:pt idx="245">
                  <c:v>71.818113558976606</c:v>
                </c:pt>
                <c:pt idx="246">
                  <c:v>73.726290785621458</c:v>
                </c:pt>
                <c:pt idx="247">
                  <c:v>71.839102505164433</c:v>
                </c:pt>
                <c:pt idx="248">
                  <c:v>72.264810129640779</c:v>
                </c:pt>
                <c:pt idx="249">
                  <c:v>66.972869472269863</c:v>
                </c:pt>
                <c:pt idx="250">
                  <c:v>65.415283182484615</c:v>
                </c:pt>
                <c:pt idx="251">
                  <c:v>64.454103366274069</c:v>
                </c:pt>
                <c:pt idx="252">
                  <c:v>64.492770461562969</c:v>
                </c:pt>
                <c:pt idx="253">
                  <c:v>65.411602809098994</c:v>
                </c:pt>
                <c:pt idx="254">
                  <c:v>66.588231211608701</c:v>
                </c:pt>
                <c:pt idx="255">
                  <c:v>66.38651864227937</c:v>
                </c:pt>
                <c:pt idx="256">
                  <c:v>66.303163413367571</c:v>
                </c:pt>
                <c:pt idx="257">
                  <c:v>66.956715842339463</c:v>
                </c:pt>
                <c:pt idx="258">
                  <c:v>67.871929465235908</c:v>
                </c:pt>
                <c:pt idx="259">
                  <c:v>67.284054116074799</c:v>
                </c:pt>
                <c:pt idx="260">
                  <c:v>67.667075474782706</c:v>
                </c:pt>
                <c:pt idx="261">
                  <c:v>67.409818417238938</c:v>
                </c:pt>
                <c:pt idx="262">
                  <c:v>65.215772681345683</c:v>
                </c:pt>
                <c:pt idx="263">
                  <c:v>65.874637775258904</c:v>
                </c:pt>
                <c:pt idx="264">
                  <c:v>65.971636593189743</c:v>
                </c:pt>
                <c:pt idx="265">
                  <c:v>64.583286236910084</c:v>
                </c:pt>
                <c:pt idx="266">
                  <c:v>64.653644646617806</c:v>
                </c:pt>
                <c:pt idx="267">
                  <c:v>65.55943400614251</c:v>
                </c:pt>
                <c:pt idx="268">
                  <c:v>67.799368987337786</c:v>
                </c:pt>
                <c:pt idx="269">
                  <c:v>65.323042687630945</c:v>
                </c:pt>
                <c:pt idx="270">
                  <c:v>64.516254059059747</c:v>
                </c:pt>
                <c:pt idx="271">
                  <c:v>65.135605087533207</c:v>
                </c:pt>
                <c:pt idx="272">
                  <c:v>64.834814839238334</c:v>
                </c:pt>
                <c:pt idx="273">
                  <c:v>65.905249233223927</c:v>
                </c:pt>
                <c:pt idx="274">
                  <c:v>66.544189847800681</c:v>
                </c:pt>
                <c:pt idx="275">
                  <c:v>65.721416920093802</c:v>
                </c:pt>
                <c:pt idx="276">
                  <c:v>66.161738265727493</c:v>
                </c:pt>
                <c:pt idx="277">
                  <c:v>64.948875815660074</c:v>
                </c:pt>
                <c:pt idx="278">
                  <c:v>64.720599831287927</c:v>
                </c:pt>
                <c:pt idx="279">
                  <c:v>67.18894939361337</c:v>
                </c:pt>
                <c:pt idx="280">
                  <c:v>65.04405753130176</c:v>
                </c:pt>
                <c:pt idx="281">
                  <c:v>66.304549335780123</c:v>
                </c:pt>
                <c:pt idx="282">
                  <c:v>67.107950219252473</c:v>
                </c:pt>
                <c:pt idx="283">
                  <c:v>66.56136558929974</c:v>
                </c:pt>
                <c:pt idx="284">
                  <c:v>64.739078781732516</c:v>
                </c:pt>
                <c:pt idx="285">
                  <c:v>65.399468530320874</c:v>
                </c:pt>
                <c:pt idx="286">
                  <c:v>65.06940458056765</c:v>
                </c:pt>
                <c:pt idx="287">
                  <c:v>64.784059498474051</c:v>
                </c:pt>
                <c:pt idx="288">
                  <c:v>65.332944480359231</c:v>
                </c:pt>
                <c:pt idx="289">
                  <c:v>65.18423553396002</c:v>
                </c:pt>
                <c:pt idx="290">
                  <c:v>67.152207534344171</c:v>
                </c:pt>
                <c:pt idx="291">
                  <c:v>65.877117262806308</c:v>
                </c:pt>
                <c:pt idx="292">
                  <c:v>64.647885457365632</c:v>
                </c:pt>
                <c:pt idx="293">
                  <c:v>67.14788039114363</c:v>
                </c:pt>
                <c:pt idx="294">
                  <c:v>67.380314142753463</c:v>
                </c:pt>
                <c:pt idx="295">
                  <c:v>65.705386677991754</c:v>
                </c:pt>
                <c:pt idx="296">
                  <c:v>66.204517185287656</c:v>
                </c:pt>
                <c:pt idx="297">
                  <c:v>67.716922693500052</c:v>
                </c:pt>
                <c:pt idx="298">
                  <c:v>68.374232534205959</c:v>
                </c:pt>
                <c:pt idx="299">
                  <c:v>66.795564779945664</c:v>
                </c:pt>
                <c:pt idx="300">
                  <c:v>66.410680104973181</c:v>
                </c:pt>
                <c:pt idx="301">
                  <c:v>65.551626870564959</c:v>
                </c:pt>
                <c:pt idx="302">
                  <c:v>66.502689620286091</c:v>
                </c:pt>
                <c:pt idx="303">
                  <c:v>65.529159574013747</c:v>
                </c:pt>
                <c:pt idx="304">
                  <c:v>64.602689105517641</c:v>
                </c:pt>
                <c:pt idx="305">
                  <c:v>64.646037485535274</c:v>
                </c:pt>
                <c:pt idx="306">
                  <c:v>64.841852314022475</c:v>
                </c:pt>
                <c:pt idx="307">
                  <c:v>69.193756774158132</c:v>
                </c:pt>
                <c:pt idx="308">
                  <c:v>65.964091306694087</c:v>
                </c:pt>
                <c:pt idx="309">
                  <c:v>65.26999303139813</c:v>
                </c:pt>
                <c:pt idx="310">
                  <c:v>64.651627434329072</c:v>
                </c:pt>
                <c:pt idx="311">
                  <c:v>66.100342386150899</c:v>
                </c:pt>
                <c:pt idx="312">
                  <c:v>66.989768381598168</c:v>
                </c:pt>
                <c:pt idx="313">
                  <c:v>68.934481953403221</c:v>
                </c:pt>
                <c:pt idx="314">
                  <c:v>70.705176254875539</c:v>
                </c:pt>
                <c:pt idx="315">
                  <c:v>68.965002935347826</c:v>
                </c:pt>
                <c:pt idx="316">
                  <c:v>67.402612018173627</c:v>
                </c:pt>
                <c:pt idx="317">
                  <c:v>72.899437716211608</c:v>
                </c:pt>
                <c:pt idx="318">
                  <c:v>76.530741538663861</c:v>
                </c:pt>
                <c:pt idx="319">
                  <c:v>70.463272071086735</c:v>
                </c:pt>
                <c:pt idx="320">
                  <c:v>69.035653928174128</c:v>
                </c:pt>
                <c:pt idx="321">
                  <c:v>69.860613579637189</c:v>
                </c:pt>
                <c:pt idx="322">
                  <c:v>67.986114055326894</c:v>
                </c:pt>
                <c:pt idx="323">
                  <c:v>68.547379820637914</c:v>
                </c:pt>
                <c:pt idx="324">
                  <c:v>71.713492777547089</c:v>
                </c:pt>
                <c:pt idx="325">
                  <c:v>85.431241754260455</c:v>
                </c:pt>
                <c:pt idx="326">
                  <c:v>84.625053591192483</c:v>
                </c:pt>
                <c:pt idx="327">
                  <c:v>72.225111885822031</c:v>
                </c:pt>
                <c:pt idx="328">
                  <c:v>66.438121269371734</c:v>
                </c:pt>
                <c:pt idx="329">
                  <c:v>67.098356941263233</c:v>
                </c:pt>
                <c:pt idx="330">
                  <c:v>69.635371198835671</c:v>
                </c:pt>
                <c:pt idx="331">
                  <c:v>71.458822754094939</c:v>
                </c:pt>
                <c:pt idx="332">
                  <c:v>69.91982305163485</c:v>
                </c:pt>
                <c:pt idx="333">
                  <c:v>71.350967581572547</c:v>
                </c:pt>
                <c:pt idx="334">
                  <c:v>70.323356007846698</c:v>
                </c:pt>
                <c:pt idx="335">
                  <c:v>67.260432283165343</c:v>
                </c:pt>
                <c:pt idx="336">
                  <c:v>65.612083668217096</c:v>
                </c:pt>
                <c:pt idx="337">
                  <c:v>72.350706811023258</c:v>
                </c:pt>
                <c:pt idx="338">
                  <c:v>76.598097124005719</c:v>
                </c:pt>
                <c:pt idx="339">
                  <c:v>74.115765040062698</c:v>
                </c:pt>
                <c:pt idx="340">
                  <c:v>74.393764674651152</c:v>
                </c:pt>
                <c:pt idx="341">
                  <c:v>78.408582639265759</c:v>
                </c:pt>
                <c:pt idx="342">
                  <c:v>76.426335759986344</c:v>
                </c:pt>
                <c:pt idx="343">
                  <c:v>75.474580071643004</c:v>
                </c:pt>
                <c:pt idx="344">
                  <c:v>75.392626154746154</c:v>
                </c:pt>
                <c:pt idx="345">
                  <c:v>73.621469894192401</c:v>
                </c:pt>
                <c:pt idx="346">
                  <c:v>73.720593787133367</c:v>
                </c:pt>
                <c:pt idx="347">
                  <c:v>68.578424365241816</c:v>
                </c:pt>
                <c:pt idx="348">
                  <c:v>67.751108659227867</c:v>
                </c:pt>
                <c:pt idx="349">
                  <c:v>71.231670888221586</c:v>
                </c:pt>
                <c:pt idx="350">
                  <c:v>70.543978662329081</c:v>
                </c:pt>
                <c:pt idx="351">
                  <c:v>75.886259141199105</c:v>
                </c:pt>
                <c:pt idx="352">
                  <c:v>76.033597554788159</c:v>
                </c:pt>
                <c:pt idx="353">
                  <c:v>71.08427087105467</c:v>
                </c:pt>
                <c:pt idx="354">
                  <c:v>64.953418684303486</c:v>
                </c:pt>
                <c:pt idx="355">
                  <c:v>68.565658525578471</c:v>
                </c:pt>
                <c:pt idx="356">
                  <c:v>71.563813699009529</c:v>
                </c:pt>
                <c:pt idx="357">
                  <c:v>72.258112129473218</c:v>
                </c:pt>
                <c:pt idx="358">
                  <c:v>73.674442737917659</c:v>
                </c:pt>
                <c:pt idx="359">
                  <c:v>72.873028287529209</c:v>
                </c:pt>
                <c:pt idx="360">
                  <c:v>71.083608711637282</c:v>
                </c:pt>
                <c:pt idx="361">
                  <c:v>66.607249385324081</c:v>
                </c:pt>
                <c:pt idx="362">
                  <c:v>67.239751309698505</c:v>
                </c:pt>
                <c:pt idx="363">
                  <c:v>73.715897067634032</c:v>
                </c:pt>
                <c:pt idx="364">
                  <c:v>70.479856880893763</c:v>
                </c:pt>
              </c:numCache>
            </c:numRef>
          </c:val>
          <c:smooth val="0"/>
          <c:extLst>
            <c:ext xmlns:c16="http://schemas.microsoft.com/office/drawing/2014/chart" uri="{C3380CC4-5D6E-409C-BE32-E72D297353CC}">
              <c16:uniqueId val="{00000001-7519-4066-AB87-BB4A8B21F4D2}"/>
            </c:ext>
          </c:extLst>
        </c:ser>
        <c:dLbls>
          <c:showLegendKey val="0"/>
          <c:showVal val="0"/>
          <c:showCatName val="0"/>
          <c:showSerName val="0"/>
          <c:showPercent val="0"/>
          <c:showBubbleSize val="0"/>
        </c:dLbls>
        <c:smooth val="0"/>
        <c:axId val="582421567"/>
        <c:axId val="759144143"/>
      </c:lineChart>
      <c:dateAx>
        <c:axId val="5824215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144143"/>
        <c:crosses val="autoZero"/>
        <c:auto val="1"/>
        <c:lblOffset val="100"/>
        <c:baseTimeUnit val="days"/>
      </c:dateAx>
      <c:valAx>
        <c:axId val="7591441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Daily Energy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21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22860</xdr:colOff>
      <xdr:row>1</xdr:row>
      <xdr:rowOff>0</xdr:rowOff>
    </xdr:from>
    <xdr:to>
      <xdr:col>4</xdr:col>
      <xdr:colOff>0</xdr:colOff>
      <xdr:row>15</xdr:row>
      <xdr:rowOff>7620</xdr:rowOff>
    </xdr:to>
    <xdr:graphicFrame macro="">
      <xdr:nvGraphicFramePr>
        <xdr:cNvPr id="4" name="Chart 3">
          <a:extLst>
            <a:ext uri="{FF2B5EF4-FFF2-40B4-BE49-F238E27FC236}">
              <a16:creationId xmlns:a16="http://schemas.microsoft.com/office/drawing/2014/main" id="{3B4838C7-D076-4D03-A522-931230356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1</xdr:row>
      <xdr:rowOff>7620</xdr:rowOff>
    </xdr:from>
    <xdr:to>
      <xdr:col>9</xdr:col>
      <xdr:colOff>15240</xdr:colOff>
      <xdr:row>14</xdr:row>
      <xdr:rowOff>121920</xdr:rowOff>
    </xdr:to>
    <xdr:graphicFrame macro="">
      <xdr:nvGraphicFramePr>
        <xdr:cNvPr id="5" name="Chart 4">
          <a:extLst>
            <a:ext uri="{FF2B5EF4-FFF2-40B4-BE49-F238E27FC236}">
              <a16:creationId xmlns:a16="http://schemas.microsoft.com/office/drawing/2014/main" id="{D3850CA1-01A2-4FF3-994A-AD6242953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139065</xdr:rowOff>
    </xdr:from>
    <xdr:to>
      <xdr:col>5</xdr:col>
      <xdr:colOff>0</xdr:colOff>
      <xdr:row>18</xdr:row>
      <xdr:rowOff>129540</xdr:rowOff>
    </xdr:to>
    <xdr:graphicFrame macro="">
      <xdr:nvGraphicFramePr>
        <xdr:cNvPr id="2" name="Chart 1">
          <a:extLst>
            <a:ext uri="{FF2B5EF4-FFF2-40B4-BE49-F238E27FC236}">
              <a16:creationId xmlns:a16="http://schemas.microsoft.com/office/drawing/2014/main" id="{5332AC21-89F4-411B-8E76-8AA811057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xdr:row>
      <xdr:rowOff>131445</xdr:rowOff>
    </xdr:from>
    <xdr:to>
      <xdr:col>13</xdr:col>
      <xdr:colOff>0</xdr:colOff>
      <xdr:row>18</xdr:row>
      <xdr:rowOff>121920</xdr:rowOff>
    </xdr:to>
    <xdr:graphicFrame macro="">
      <xdr:nvGraphicFramePr>
        <xdr:cNvPr id="3" name="Chart 2">
          <a:extLst>
            <a:ext uri="{FF2B5EF4-FFF2-40B4-BE49-F238E27FC236}">
              <a16:creationId xmlns:a16="http://schemas.microsoft.com/office/drawing/2014/main" id="{546FEEBC-8FB6-4DDD-9E30-64B570A29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uncan%20Prahl/Dropbox%20(CUNY%20BPL)/M_V_FY19/07_GUIDES/FY20/AHU%20Fans/Calc_Methodology/TOOLS/2020_0317_AHU%20Fan%20Constant%20Speed%20Constant%20Volume_j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UNYBPL/Dropbox%20(CUNY%20BPL)/M_V_FY19/07_GUIDES/01_FINAL/tempDependentChillerModeling_v0.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uncan%20Prahl/Dropbox%20(CUNY%20BPL)/M_V_FY19/CIG/AMERICAN_MUSEUM_OF_NATURAL_HISTORY_(AMNH)/DCLA-ACE-18-701_Chiller/DATA/CIG_AMNH_Chiller4_Model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UNYBPL/Dropbox%20(CUNY%20BPL)/M_V_FY19/CIG/AMERICAN_MUSEUM_OF_NATURAL_HISTORY_(AMNH)/DCLA-ACE-18-701_Chiller/DATA/CIG_AMNH_Chiller4_Model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UNYBPL/Dropbox%20(CUNY%20BPL)/M_V_FY19/07_GUIDES/FY20/AHU%20Fans/Calc_Methodology/2020_0304_Constant%20Speed%20Constant%20Volume_j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ep 1.1 Raw Supply Fan Data"/>
      <sheetName val="Step 1.2 Raw Return Fan Data"/>
      <sheetName val="Step 2. Percent Runtime Calcs"/>
      <sheetName val="Step 3. Daily Avg Runtime Calcs"/>
      <sheetName val="Step 4. Result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step0_testDataset"/>
      <sheetName val="step0_tableData"/>
      <sheetName val="step0_OAT"/>
      <sheetName val="Step 1a - Raw Data Input"/>
      <sheetName val="Step1b - Date Range Input"/>
      <sheetName val="Step 1.1 - Calculations"/>
      <sheetName val="Step 1.2a - Temp Bins"/>
      <sheetName val="Step 1.2b - Hour Bins"/>
      <sheetName val="Step 1.3 - Coefficient Dash"/>
      <sheetName val="Step 2 - Dashboard"/>
      <sheetName val="Constant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moved Data"/>
      <sheetName val="Constants"/>
      <sheetName val="Contents"/>
      <sheetName val="Step 1 - Raw OAT"/>
      <sheetName val="Step 1 - Raw Chiller 4 Power"/>
      <sheetName val="Step 2a - Calc Regression"/>
      <sheetName val="Step 2b - Dash Chiller 4 Plot"/>
      <sheetName val="Step 3a - Calc Yearly Usage"/>
      <sheetName val="Step 3b - Calc Pivot"/>
      <sheetName val="Step 4 - Uncertainty"/>
      <sheetName val="CIG_AMNH_Chiller4_Modeling"/>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moved Data"/>
      <sheetName val="Constants"/>
      <sheetName val="Contents"/>
      <sheetName val="Step 1 - Raw OAT"/>
      <sheetName val="Step 1 - Raw Chiller 4 Power"/>
      <sheetName val="Step 2a - Calc Regression"/>
      <sheetName val="Step 2b - Dash Chiller 4 Plot"/>
      <sheetName val="Step 3a - Calc Yearly Usage"/>
      <sheetName val="Step 3b - Calc Pivot"/>
      <sheetName val="Sheet1"/>
      <sheetName val="Step 4 - Uncertaint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ep 1. Raw Data Input"/>
      <sheetName val="Step 2. Runtime Calculations"/>
      <sheetName val="Step 3. Annual Energy Calc"/>
      <sheetName val="Step 4. Results"/>
      <sheetName val="Constant Speed Motor"/>
    </sheetNames>
    <sheetDataSet>
      <sheetData sheetId="0" refreshError="1"/>
      <sheetData sheetId="1" refreshError="1"/>
      <sheetData sheetId="2" refreshError="1"/>
      <sheetData sheetId="3" refreshError="1"/>
      <sheetData sheetId="4" refreshError="1"/>
      <sheetData sheetId="5"/>
    </sheetDataSet>
  </externalBook>
</externalLink>
</file>

<file path=xl/persons/person.xml><?xml version="1.0" encoding="utf-8"?>
<personList xmlns="http://schemas.microsoft.com/office/spreadsheetml/2018/threadedcomments" xmlns:x="http://schemas.openxmlformats.org/spreadsheetml/2006/main">
  <person displayName="Philip" id="{C1B4CD13-38A3-4188-AE2D-32C067B30BC7}" userId="ae8c631afd2b2eb6" providerId="Windows Liv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2" dT="2020-03-02T19:00:56.70" personId="{C1B4CD13-38A3-4188-AE2D-32C067B30BC7}" id="{B54A3224-B2FA-4DB0-A4CB-DAE675255C1E}">
    <text>to eliminate data rows when the motor is turned off</text>
  </threadedComment>
  <threadedComment ref="V2" dT="2020-03-02T19:13:26.16" personId="{C1B4CD13-38A3-4188-AE2D-32C067B30BC7}" id="{D8E9DF79-781C-446A-B0AC-C6F70C77CE88}">
    <text>Last row with data.  The count of data points for the supply fan data.  Used for the regression calculations.</text>
  </threadedComment>
</ThreadedComment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7C12-0192-423E-B4DC-A52C872AA896}">
  <dimension ref="A1:G7"/>
  <sheetViews>
    <sheetView workbookViewId="0">
      <selection activeCell="F8" sqref="F8"/>
    </sheetView>
  </sheetViews>
  <sheetFormatPr defaultColWidth="8.7265625" defaultRowHeight="12.5" x14ac:dyDescent="0.25"/>
  <cols>
    <col min="2" max="2" width="9.1796875" bestFit="1" customWidth="1"/>
    <col min="3" max="3" width="15.26953125" bestFit="1" customWidth="1"/>
    <col min="4" max="4" width="35.1796875" bestFit="1" customWidth="1"/>
    <col min="5" max="5" width="18.26953125" bestFit="1" customWidth="1"/>
    <col min="6" max="6" width="69.26953125" bestFit="1" customWidth="1"/>
    <col min="7" max="7" width="50.7265625" bestFit="1" customWidth="1"/>
  </cols>
  <sheetData>
    <row r="1" spans="1:7" ht="13" x14ac:dyDescent="0.3">
      <c r="A1" s="1" t="s">
        <v>0</v>
      </c>
      <c r="B1" s="1" t="s">
        <v>1</v>
      </c>
      <c r="C1" s="1" t="s">
        <v>2</v>
      </c>
      <c r="D1" s="1" t="s">
        <v>3</v>
      </c>
      <c r="E1" s="1" t="s">
        <v>4</v>
      </c>
      <c r="F1" s="1" t="s">
        <v>5</v>
      </c>
      <c r="G1" s="1" t="s">
        <v>6</v>
      </c>
    </row>
    <row r="2" spans="1:7" x14ac:dyDescent="0.25">
      <c r="A2">
        <v>1</v>
      </c>
      <c r="B2" s="25">
        <v>43935</v>
      </c>
      <c r="C2" s="2" t="s">
        <v>7</v>
      </c>
      <c r="D2" s="2" t="s">
        <v>8</v>
      </c>
      <c r="E2" s="2" t="s">
        <v>9</v>
      </c>
      <c r="F2" s="2" t="s">
        <v>10</v>
      </c>
      <c r="G2" s="2"/>
    </row>
    <row r="3" spans="1:7" x14ac:dyDescent="0.25">
      <c r="A3" s="77">
        <v>2</v>
      </c>
      <c r="B3" s="78">
        <v>43963</v>
      </c>
      <c r="C3" s="79" t="s">
        <v>11</v>
      </c>
      <c r="D3" s="79" t="s">
        <v>12</v>
      </c>
      <c r="E3" s="79" t="s">
        <v>13</v>
      </c>
      <c r="F3" s="79" t="s">
        <v>14</v>
      </c>
      <c r="G3" s="77"/>
    </row>
    <row r="4" spans="1:7" x14ac:dyDescent="0.25">
      <c r="A4">
        <v>3</v>
      </c>
      <c r="B4" s="25">
        <v>44960</v>
      </c>
      <c r="C4" t="s">
        <v>15</v>
      </c>
      <c r="D4" t="s">
        <v>16</v>
      </c>
      <c r="E4" t="s">
        <v>17</v>
      </c>
      <c r="F4" t="s">
        <v>18</v>
      </c>
    </row>
    <row r="5" spans="1:7" x14ac:dyDescent="0.25">
      <c r="E5" t="s">
        <v>19</v>
      </c>
      <c r="F5" t="s">
        <v>20</v>
      </c>
    </row>
    <row r="6" spans="1:7" x14ac:dyDescent="0.25">
      <c r="E6" t="s">
        <v>21</v>
      </c>
      <c r="F6" t="s">
        <v>22</v>
      </c>
    </row>
    <row r="7" spans="1:7" x14ac:dyDescent="0.25">
      <c r="E7" t="s">
        <v>23</v>
      </c>
      <c r="F7" t="s">
        <v>24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48B1E-4199-477F-ACAB-CA49BC1254D9}">
  <dimension ref="A1:D169"/>
  <sheetViews>
    <sheetView workbookViewId="0">
      <selection activeCell="C2" sqref="C2"/>
    </sheetView>
  </sheetViews>
  <sheetFormatPr defaultRowHeight="12.5" x14ac:dyDescent="0.25"/>
  <cols>
    <col min="1" max="1" width="12" bestFit="1" customWidth="1"/>
    <col min="2" max="2" width="11.453125" bestFit="1" customWidth="1"/>
    <col min="3" max="4" width="26.453125" style="57" bestFit="1" customWidth="1"/>
  </cols>
  <sheetData>
    <row r="1" spans="1:4" ht="13" x14ac:dyDescent="0.3">
      <c r="A1" s="1" t="s">
        <v>93</v>
      </c>
      <c r="B1" s="1" t="s">
        <v>92</v>
      </c>
      <c r="C1" s="66" t="s">
        <v>96</v>
      </c>
      <c r="D1" s="66" t="s">
        <v>97</v>
      </c>
    </row>
    <row r="2" spans="1:4" x14ac:dyDescent="0.25">
      <c r="A2">
        <v>1</v>
      </c>
      <c r="B2" s="18">
        <v>0</v>
      </c>
      <c r="C2" s="57">
        <f>AVERAGEIFS('Step 4. Schedule Calcs'!$D:$D,'Step 4. Schedule Calcs'!$C:$C,A2,'Step 4. Schedule Calcs'!$B:$B,B2)</f>
        <v>1</v>
      </c>
      <c r="D2" s="57">
        <f>AVERAGEIFS('Step 4. Schedule Calcs'!$I:$I,'Step 4. Schedule Calcs'!$C:$C,1,'Step 4. Schedule Calcs'!$B:$B,B2)</f>
        <v>1</v>
      </c>
    </row>
    <row r="3" spans="1:4" x14ac:dyDescent="0.25">
      <c r="A3">
        <v>1</v>
      </c>
      <c r="B3" s="17">
        <v>1</v>
      </c>
      <c r="C3" s="57">
        <f>AVERAGEIFS('Step 4. Schedule Calcs'!$D:$D,'Step 4. Schedule Calcs'!$C:$C,A3,'Step 4. Schedule Calcs'!$B:$B,B3)</f>
        <v>1</v>
      </c>
      <c r="D3" s="57">
        <f>AVERAGEIFS('Step 4. Schedule Calcs'!$I:$I,'Step 4. Schedule Calcs'!$C:$C,1,'Step 4. Schedule Calcs'!$B:$B,B3)</f>
        <v>1</v>
      </c>
    </row>
    <row r="4" spans="1:4" x14ac:dyDescent="0.25">
      <c r="A4">
        <v>1</v>
      </c>
      <c r="B4" s="17">
        <v>2</v>
      </c>
      <c r="C4" s="57">
        <f>AVERAGEIFS('Step 4. Schedule Calcs'!$D:$D,'Step 4. Schedule Calcs'!$C:$C,A4,'Step 4. Schedule Calcs'!$B:$B,B4)</f>
        <v>1</v>
      </c>
      <c r="D4" s="57">
        <f>AVERAGEIFS('Step 4. Schedule Calcs'!$I:$I,'Step 4. Schedule Calcs'!$C:$C,1,'Step 4. Schedule Calcs'!$B:$B,B4)</f>
        <v>1</v>
      </c>
    </row>
    <row r="5" spans="1:4" x14ac:dyDescent="0.25">
      <c r="A5">
        <v>1</v>
      </c>
      <c r="B5" s="17">
        <v>3</v>
      </c>
      <c r="C5" s="57">
        <f>AVERAGEIFS('Step 4. Schedule Calcs'!$D:$D,'Step 4. Schedule Calcs'!$C:$C,A5,'Step 4. Schedule Calcs'!$B:$B,B5)</f>
        <v>1</v>
      </c>
      <c r="D5" s="57">
        <f>AVERAGEIFS('Step 4. Schedule Calcs'!$I:$I,'Step 4. Schedule Calcs'!$C:$C,1,'Step 4. Schedule Calcs'!$B:$B,B5)</f>
        <v>1</v>
      </c>
    </row>
    <row r="6" spans="1:4" x14ac:dyDescent="0.25">
      <c r="A6">
        <v>1</v>
      </c>
      <c r="B6" s="17">
        <v>4</v>
      </c>
      <c r="C6" s="57">
        <f>AVERAGEIFS('Step 4. Schedule Calcs'!$D:$D,'Step 4. Schedule Calcs'!$C:$C,A6,'Step 4. Schedule Calcs'!$B:$B,B6)</f>
        <v>1</v>
      </c>
      <c r="D6" s="57">
        <f>AVERAGEIFS('Step 4. Schedule Calcs'!$I:$I,'Step 4. Schedule Calcs'!$C:$C,1,'Step 4. Schedule Calcs'!$B:$B,B6)</f>
        <v>1</v>
      </c>
    </row>
    <row r="7" spans="1:4" x14ac:dyDescent="0.25">
      <c r="A7">
        <v>1</v>
      </c>
      <c r="B7" s="17">
        <v>5</v>
      </c>
      <c r="C7" s="57">
        <f>AVERAGEIFS('Step 4. Schedule Calcs'!$D:$D,'Step 4. Schedule Calcs'!$C:$C,A7,'Step 4. Schedule Calcs'!$B:$B,B7)</f>
        <v>1</v>
      </c>
      <c r="D7" s="57">
        <f>AVERAGEIFS('Step 4. Schedule Calcs'!$I:$I,'Step 4. Schedule Calcs'!$C:$C,1,'Step 4. Schedule Calcs'!$B:$B,B7)</f>
        <v>1</v>
      </c>
    </row>
    <row r="8" spans="1:4" x14ac:dyDescent="0.25">
      <c r="A8">
        <v>1</v>
      </c>
      <c r="B8" s="17">
        <v>6</v>
      </c>
      <c r="C8" s="57">
        <f>AVERAGEIFS('Step 4. Schedule Calcs'!$D:$D,'Step 4. Schedule Calcs'!$C:$C,A8,'Step 4. Schedule Calcs'!$B:$B,B8)</f>
        <v>1</v>
      </c>
      <c r="D8" s="57">
        <f>AVERAGEIFS('Step 4. Schedule Calcs'!$I:$I,'Step 4. Schedule Calcs'!$C:$C,1,'Step 4. Schedule Calcs'!$B:$B,B8)</f>
        <v>1</v>
      </c>
    </row>
    <row r="9" spans="1:4" x14ac:dyDescent="0.25">
      <c r="A9">
        <v>1</v>
      </c>
      <c r="B9" s="17">
        <v>7</v>
      </c>
      <c r="C9" s="57">
        <f>AVERAGEIFS('Step 4. Schedule Calcs'!$D:$D,'Step 4. Schedule Calcs'!$C:$C,A9,'Step 4. Schedule Calcs'!$B:$B,B9)</f>
        <v>1</v>
      </c>
      <c r="D9" s="57">
        <f>AVERAGEIFS('Step 4. Schedule Calcs'!$I:$I,'Step 4. Schedule Calcs'!$C:$C,1,'Step 4. Schedule Calcs'!$B:$B,B9)</f>
        <v>1</v>
      </c>
    </row>
    <row r="10" spans="1:4" x14ac:dyDescent="0.25">
      <c r="A10">
        <v>1</v>
      </c>
      <c r="B10" s="17">
        <v>8</v>
      </c>
      <c r="C10" s="57">
        <f>AVERAGEIFS('Step 4. Schedule Calcs'!$D:$D,'Step 4. Schedule Calcs'!$C:$C,A10,'Step 4. Schedule Calcs'!$B:$B,B10)</f>
        <v>1</v>
      </c>
      <c r="D10" s="57">
        <f>AVERAGEIFS('Step 4. Schedule Calcs'!$I:$I,'Step 4. Schedule Calcs'!$C:$C,1,'Step 4. Schedule Calcs'!$B:$B,B10)</f>
        <v>1</v>
      </c>
    </row>
    <row r="11" spans="1:4" x14ac:dyDescent="0.25">
      <c r="A11">
        <v>1</v>
      </c>
      <c r="B11" s="17">
        <v>9</v>
      </c>
      <c r="C11" s="57">
        <f>AVERAGEIFS('Step 4. Schedule Calcs'!$D:$D,'Step 4. Schedule Calcs'!$C:$C,A11,'Step 4. Schedule Calcs'!$B:$B,B11)</f>
        <v>1</v>
      </c>
      <c r="D11" s="57">
        <f>AVERAGEIFS('Step 4. Schedule Calcs'!$I:$I,'Step 4. Schedule Calcs'!$C:$C,1,'Step 4. Schedule Calcs'!$B:$B,B11)</f>
        <v>1</v>
      </c>
    </row>
    <row r="12" spans="1:4" x14ac:dyDescent="0.25">
      <c r="A12">
        <v>1</v>
      </c>
      <c r="B12" s="17">
        <v>10</v>
      </c>
      <c r="C12" s="57">
        <f>AVERAGEIFS('Step 4. Schedule Calcs'!$D:$D,'Step 4. Schedule Calcs'!$C:$C,A12,'Step 4. Schedule Calcs'!$B:$B,B12)</f>
        <v>1</v>
      </c>
      <c r="D12" s="57">
        <f>AVERAGEIFS('Step 4. Schedule Calcs'!$I:$I,'Step 4. Schedule Calcs'!$C:$C,1,'Step 4. Schedule Calcs'!$B:$B,B12)</f>
        <v>1</v>
      </c>
    </row>
    <row r="13" spans="1:4" x14ac:dyDescent="0.25">
      <c r="A13">
        <v>1</v>
      </c>
      <c r="B13" s="17">
        <v>11</v>
      </c>
      <c r="C13" s="57">
        <f>AVERAGEIFS('Step 4. Schedule Calcs'!$D:$D,'Step 4. Schedule Calcs'!$C:$C,A13,'Step 4. Schedule Calcs'!$B:$B,B13)</f>
        <v>1</v>
      </c>
      <c r="D13" s="57">
        <f>AVERAGEIFS('Step 4. Schedule Calcs'!$I:$I,'Step 4. Schedule Calcs'!$C:$C,1,'Step 4. Schedule Calcs'!$B:$B,B13)</f>
        <v>1</v>
      </c>
    </row>
    <row r="14" spans="1:4" x14ac:dyDescent="0.25">
      <c r="A14">
        <v>1</v>
      </c>
      <c r="B14" s="17">
        <v>12</v>
      </c>
      <c r="C14" s="57">
        <f>AVERAGEIFS('Step 4. Schedule Calcs'!$D:$D,'Step 4. Schedule Calcs'!$C:$C,A14,'Step 4. Schedule Calcs'!$B:$B,B14)</f>
        <v>1</v>
      </c>
      <c r="D14" s="57">
        <f>AVERAGEIFS('Step 4. Schedule Calcs'!$I:$I,'Step 4. Schedule Calcs'!$C:$C,1,'Step 4. Schedule Calcs'!$B:$B,B14)</f>
        <v>1</v>
      </c>
    </row>
    <row r="15" spans="1:4" x14ac:dyDescent="0.25">
      <c r="A15">
        <v>1</v>
      </c>
      <c r="B15" s="17">
        <v>13</v>
      </c>
      <c r="C15" s="57">
        <f>AVERAGEIFS('Step 4. Schedule Calcs'!$D:$D,'Step 4. Schedule Calcs'!$C:$C,A15,'Step 4. Schedule Calcs'!$B:$B,B15)</f>
        <v>1</v>
      </c>
      <c r="D15" s="57">
        <f>AVERAGEIFS('Step 4. Schedule Calcs'!$I:$I,'Step 4. Schedule Calcs'!$C:$C,1,'Step 4. Schedule Calcs'!$B:$B,B15)</f>
        <v>1</v>
      </c>
    </row>
    <row r="16" spans="1:4" x14ac:dyDescent="0.25">
      <c r="A16">
        <v>1</v>
      </c>
      <c r="B16" s="17">
        <v>14</v>
      </c>
      <c r="C16" s="57">
        <f>AVERAGEIFS('Step 4. Schedule Calcs'!$D:$D,'Step 4. Schedule Calcs'!$C:$C,A16,'Step 4. Schedule Calcs'!$B:$B,B16)</f>
        <v>1</v>
      </c>
      <c r="D16" s="57">
        <f>AVERAGEIFS('Step 4. Schedule Calcs'!$I:$I,'Step 4. Schedule Calcs'!$C:$C,1,'Step 4. Schedule Calcs'!$B:$B,B16)</f>
        <v>1</v>
      </c>
    </row>
    <row r="17" spans="1:4" x14ac:dyDescent="0.25">
      <c r="A17">
        <v>1</v>
      </c>
      <c r="B17" s="17">
        <v>15</v>
      </c>
      <c r="C17" s="57">
        <f>AVERAGEIFS('Step 4. Schedule Calcs'!$D:$D,'Step 4. Schedule Calcs'!$C:$C,A17,'Step 4. Schedule Calcs'!$B:$B,B17)</f>
        <v>1</v>
      </c>
      <c r="D17" s="57">
        <f>AVERAGEIFS('Step 4. Schedule Calcs'!$I:$I,'Step 4. Schedule Calcs'!$C:$C,1,'Step 4. Schedule Calcs'!$B:$B,B17)</f>
        <v>1</v>
      </c>
    </row>
    <row r="18" spans="1:4" x14ac:dyDescent="0.25">
      <c r="A18">
        <v>1</v>
      </c>
      <c r="B18" s="17">
        <v>16</v>
      </c>
      <c r="C18" s="57">
        <f>AVERAGEIFS('Step 4. Schedule Calcs'!$D:$D,'Step 4. Schedule Calcs'!$C:$C,A18,'Step 4. Schedule Calcs'!$B:$B,B18)</f>
        <v>1</v>
      </c>
      <c r="D18" s="57">
        <f>AVERAGEIFS('Step 4. Schedule Calcs'!$I:$I,'Step 4. Schedule Calcs'!$C:$C,1,'Step 4. Schedule Calcs'!$B:$B,B18)</f>
        <v>1</v>
      </c>
    </row>
    <row r="19" spans="1:4" x14ac:dyDescent="0.25">
      <c r="A19">
        <v>1</v>
      </c>
      <c r="B19" s="17">
        <v>17</v>
      </c>
      <c r="C19" s="57">
        <f>AVERAGEIFS('Step 4. Schedule Calcs'!$D:$D,'Step 4. Schedule Calcs'!$C:$C,A19,'Step 4. Schedule Calcs'!$B:$B,B19)</f>
        <v>1</v>
      </c>
      <c r="D19" s="57">
        <f>AVERAGEIFS('Step 4. Schedule Calcs'!$I:$I,'Step 4. Schedule Calcs'!$C:$C,1,'Step 4. Schedule Calcs'!$B:$B,B19)</f>
        <v>1</v>
      </c>
    </row>
    <row r="20" spans="1:4" x14ac:dyDescent="0.25">
      <c r="A20">
        <v>1</v>
      </c>
      <c r="B20" s="17">
        <v>18</v>
      </c>
      <c r="C20" s="57">
        <f>AVERAGEIFS('Step 4. Schedule Calcs'!$D:$D,'Step 4. Schedule Calcs'!$C:$C,A20,'Step 4. Schedule Calcs'!$B:$B,B20)</f>
        <v>1</v>
      </c>
      <c r="D20" s="57">
        <f>AVERAGEIFS('Step 4. Schedule Calcs'!$I:$I,'Step 4. Schedule Calcs'!$C:$C,1,'Step 4. Schedule Calcs'!$B:$B,B20)</f>
        <v>1</v>
      </c>
    </row>
    <row r="21" spans="1:4" x14ac:dyDescent="0.25">
      <c r="A21">
        <v>1</v>
      </c>
      <c r="B21" s="17">
        <v>19</v>
      </c>
      <c r="C21" s="57">
        <f>AVERAGEIFS('Step 4. Schedule Calcs'!$D:$D,'Step 4. Schedule Calcs'!$C:$C,A21,'Step 4. Schedule Calcs'!$B:$B,B21)</f>
        <v>1</v>
      </c>
      <c r="D21" s="57">
        <f>AVERAGEIFS('Step 4. Schedule Calcs'!$I:$I,'Step 4. Schedule Calcs'!$C:$C,1,'Step 4. Schedule Calcs'!$B:$B,B21)</f>
        <v>1</v>
      </c>
    </row>
    <row r="22" spans="1:4" x14ac:dyDescent="0.25">
      <c r="A22">
        <v>1</v>
      </c>
      <c r="B22" s="17">
        <v>20</v>
      </c>
      <c r="C22" s="57">
        <f>AVERAGEIFS('Step 4. Schedule Calcs'!$D:$D,'Step 4. Schedule Calcs'!$C:$C,A22,'Step 4. Schedule Calcs'!$B:$B,B22)</f>
        <v>1</v>
      </c>
      <c r="D22" s="57">
        <f>AVERAGEIFS('Step 4. Schedule Calcs'!$I:$I,'Step 4. Schedule Calcs'!$C:$C,1,'Step 4. Schedule Calcs'!$B:$B,B22)</f>
        <v>1</v>
      </c>
    </row>
    <row r="23" spans="1:4" x14ac:dyDescent="0.25">
      <c r="A23">
        <v>1</v>
      </c>
      <c r="B23" s="17">
        <v>21</v>
      </c>
      <c r="C23" s="57">
        <f>AVERAGEIFS('Step 4. Schedule Calcs'!$D:$D,'Step 4. Schedule Calcs'!$C:$C,A23,'Step 4. Schedule Calcs'!$B:$B,B23)</f>
        <v>1</v>
      </c>
      <c r="D23" s="57">
        <f>AVERAGEIFS('Step 4. Schedule Calcs'!$I:$I,'Step 4. Schedule Calcs'!$C:$C,1,'Step 4. Schedule Calcs'!$B:$B,B23)</f>
        <v>1</v>
      </c>
    </row>
    <row r="24" spans="1:4" x14ac:dyDescent="0.25">
      <c r="A24">
        <v>1</v>
      </c>
      <c r="B24" s="17">
        <v>22</v>
      </c>
      <c r="C24" s="57">
        <f>AVERAGEIFS('Step 4. Schedule Calcs'!$D:$D,'Step 4. Schedule Calcs'!$C:$C,A24,'Step 4. Schedule Calcs'!$B:$B,B24)</f>
        <v>1</v>
      </c>
      <c r="D24" s="57">
        <f>AVERAGEIFS('Step 4. Schedule Calcs'!$I:$I,'Step 4. Schedule Calcs'!$C:$C,1,'Step 4. Schedule Calcs'!$B:$B,B24)</f>
        <v>1</v>
      </c>
    </row>
    <row r="25" spans="1:4" x14ac:dyDescent="0.25">
      <c r="A25">
        <v>1</v>
      </c>
      <c r="B25" s="17">
        <v>23</v>
      </c>
      <c r="C25" s="57">
        <f>AVERAGEIFS('Step 4. Schedule Calcs'!$D:$D,'Step 4. Schedule Calcs'!$C:$C,A25,'Step 4. Schedule Calcs'!$B:$B,B25)</f>
        <v>1</v>
      </c>
      <c r="D25" s="57">
        <f>AVERAGEIFS('Step 4. Schedule Calcs'!$I:$I,'Step 4. Schedule Calcs'!$C:$C,1,'Step 4. Schedule Calcs'!$B:$B,B25)</f>
        <v>1</v>
      </c>
    </row>
    <row r="26" spans="1:4" x14ac:dyDescent="0.25">
      <c r="A26">
        <v>2</v>
      </c>
      <c r="B26" s="18">
        <v>0</v>
      </c>
      <c r="C26" s="57">
        <f>AVERAGEIFS('Step 4. Schedule Calcs'!$D:$D,'Step 4. Schedule Calcs'!$C:$C,A26,'Step 4. Schedule Calcs'!$B:$B,B26)</f>
        <v>1</v>
      </c>
      <c r="D26" s="57">
        <f>AVERAGEIFS('Step 4. Schedule Calcs'!$I:$I,'Step 4. Schedule Calcs'!$C:$C,2,'Step 4. Schedule Calcs'!$B:$B,B26)</f>
        <v>1</v>
      </c>
    </row>
    <row r="27" spans="1:4" x14ac:dyDescent="0.25">
      <c r="A27">
        <v>2</v>
      </c>
      <c r="B27" s="17">
        <v>1</v>
      </c>
      <c r="C27" s="57">
        <f>AVERAGEIFS('Step 4. Schedule Calcs'!$D:$D,'Step 4. Schedule Calcs'!$C:$C,A27,'Step 4. Schedule Calcs'!$B:$B,B27)</f>
        <v>1</v>
      </c>
      <c r="D27" s="57">
        <f>AVERAGEIFS('Step 4. Schedule Calcs'!$I:$I,'Step 4. Schedule Calcs'!$C:$C,2,'Step 4. Schedule Calcs'!$B:$B,B27)</f>
        <v>1</v>
      </c>
    </row>
    <row r="28" spans="1:4" x14ac:dyDescent="0.25">
      <c r="A28">
        <v>2</v>
      </c>
      <c r="B28" s="17">
        <v>2</v>
      </c>
      <c r="C28" s="57">
        <f>AVERAGEIFS('Step 4. Schedule Calcs'!$D:$D,'Step 4. Schedule Calcs'!$C:$C,A28,'Step 4. Schedule Calcs'!$B:$B,B28)</f>
        <v>1</v>
      </c>
      <c r="D28" s="57">
        <f>AVERAGEIFS('Step 4. Schedule Calcs'!$I:$I,'Step 4. Schedule Calcs'!$C:$C,2,'Step 4. Schedule Calcs'!$B:$B,B28)</f>
        <v>1</v>
      </c>
    </row>
    <row r="29" spans="1:4" x14ac:dyDescent="0.25">
      <c r="A29">
        <v>2</v>
      </c>
      <c r="B29" s="17">
        <v>3</v>
      </c>
      <c r="C29" s="57">
        <f>AVERAGEIFS('Step 4. Schedule Calcs'!$D:$D,'Step 4. Schedule Calcs'!$C:$C,A29,'Step 4. Schedule Calcs'!$B:$B,B29)</f>
        <v>1</v>
      </c>
      <c r="D29" s="57">
        <f>AVERAGEIFS('Step 4. Schedule Calcs'!$I:$I,'Step 4. Schedule Calcs'!$C:$C,2,'Step 4. Schedule Calcs'!$B:$B,B29)</f>
        <v>1</v>
      </c>
    </row>
    <row r="30" spans="1:4" x14ac:dyDescent="0.25">
      <c r="A30">
        <v>2</v>
      </c>
      <c r="B30" s="17">
        <v>4</v>
      </c>
      <c r="C30" s="57">
        <f>AVERAGEIFS('Step 4. Schedule Calcs'!$D:$D,'Step 4. Schedule Calcs'!$C:$C,A30,'Step 4. Schedule Calcs'!$B:$B,B30)</f>
        <v>1</v>
      </c>
      <c r="D30" s="57">
        <f>AVERAGEIFS('Step 4. Schedule Calcs'!$I:$I,'Step 4. Schedule Calcs'!$C:$C,2,'Step 4. Schedule Calcs'!$B:$B,B30)</f>
        <v>1</v>
      </c>
    </row>
    <row r="31" spans="1:4" x14ac:dyDescent="0.25">
      <c r="A31">
        <v>2</v>
      </c>
      <c r="B31" s="17">
        <v>5</v>
      </c>
      <c r="C31" s="57">
        <f>AVERAGEIFS('Step 4. Schedule Calcs'!$D:$D,'Step 4. Schedule Calcs'!$C:$C,A31,'Step 4. Schedule Calcs'!$B:$B,B31)</f>
        <v>1</v>
      </c>
      <c r="D31" s="57">
        <f>AVERAGEIFS('Step 4. Schedule Calcs'!$I:$I,'Step 4. Schedule Calcs'!$C:$C,2,'Step 4. Schedule Calcs'!$B:$B,B31)</f>
        <v>1</v>
      </c>
    </row>
    <row r="32" spans="1:4" x14ac:dyDescent="0.25">
      <c r="A32">
        <v>2</v>
      </c>
      <c r="B32" s="17">
        <v>6</v>
      </c>
      <c r="C32" s="57">
        <f>AVERAGEIFS('Step 4. Schedule Calcs'!$D:$D,'Step 4. Schedule Calcs'!$C:$C,A32,'Step 4. Schedule Calcs'!$B:$B,B32)</f>
        <v>1</v>
      </c>
      <c r="D32" s="57">
        <f>AVERAGEIFS('Step 4. Schedule Calcs'!$I:$I,'Step 4. Schedule Calcs'!$C:$C,2,'Step 4. Schedule Calcs'!$B:$B,B32)</f>
        <v>1</v>
      </c>
    </row>
    <row r="33" spans="1:4" x14ac:dyDescent="0.25">
      <c r="A33">
        <v>2</v>
      </c>
      <c r="B33" s="17">
        <v>7</v>
      </c>
      <c r="C33" s="57">
        <f>AVERAGEIFS('Step 4. Schedule Calcs'!$D:$D,'Step 4. Schedule Calcs'!$C:$C,A33,'Step 4. Schedule Calcs'!$B:$B,B33)</f>
        <v>1</v>
      </c>
      <c r="D33" s="57">
        <f>AVERAGEIFS('Step 4. Schedule Calcs'!$I:$I,'Step 4. Schedule Calcs'!$C:$C,2,'Step 4. Schedule Calcs'!$B:$B,B33)</f>
        <v>1</v>
      </c>
    </row>
    <row r="34" spans="1:4" x14ac:dyDescent="0.25">
      <c r="A34">
        <v>2</v>
      </c>
      <c r="B34" s="17">
        <v>8</v>
      </c>
      <c r="C34" s="57">
        <f>AVERAGEIFS('Step 4. Schedule Calcs'!$D:$D,'Step 4. Schedule Calcs'!$C:$C,A34,'Step 4. Schedule Calcs'!$B:$B,B34)</f>
        <v>1</v>
      </c>
      <c r="D34" s="57">
        <f>AVERAGEIFS('Step 4. Schedule Calcs'!$I:$I,'Step 4. Schedule Calcs'!$C:$C,2,'Step 4. Schedule Calcs'!$B:$B,B34)</f>
        <v>1</v>
      </c>
    </row>
    <row r="35" spans="1:4" x14ac:dyDescent="0.25">
      <c r="A35">
        <v>2</v>
      </c>
      <c r="B35" s="17">
        <v>9</v>
      </c>
      <c r="C35" s="57">
        <f>AVERAGEIFS('Step 4. Schedule Calcs'!$D:$D,'Step 4. Schedule Calcs'!$C:$C,A35,'Step 4. Schedule Calcs'!$B:$B,B35)</f>
        <v>1</v>
      </c>
      <c r="D35" s="57">
        <f>AVERAGEIFS('Step 4. Schedule Calcs'!$I:$I,'Step 4. Schedule Calcs'!$C:$C,2,'Step 4. Schedule Calcs'!$B:$B,B35)</f>
        <v>1</v>
      </c>
    </row>
    <row r="36" spans="1:4" x14ac:dyDescent="0.25">
      <c r="A36">
        <v>2</v>
      </c>
      <c r="B36" s="17">
        <v>10</v>
      </c>
      <c r="C36" s="57">
        <f>AVERAGEIFS('Step 4. Schedule Calcs'!$D:$D,'Step 4. Schedule Calcs'!$C:$C,A36,'Step 4. Schedule Calcs'!$B:$B,B36)</f>
        <v>1</v>
      </c>
      <c r="D36" s="57">
        <f>AVERAGEIFS('Step 4. Schedule Calcs'!$I:$I,'Step 4. Schedule Calcs'!$C:$C,2,'Step 4. Schedule Calcs'!$B:$B,B36)</f>
        <v>1</v>
      </c>
    </row>
    <row r="37" spans="1:4" x14ac:dyDescent="0.25">
      <c r="A37">
        <v>2</v>
      </c>
      <c r="B37" s="17">
        <v>11</v>
      </c>
      <c r="C37" s="57">
        <f>AVERAGEIFS('Step 4. Schedule Calcs'!$D:$D,'Step 4. Schedule Calcs'!$C:$C,A37,'Step 4. Schedule Calcs'!$B:$B,B37)</f>
        <v>1</v>
      </c>
      <c r="D37" s="57">
        <f>AVERAGEIFS('Step 4. Schedule Calcs'!$I:$I,'Step 4. Schedule Calcs'!$C:$C,2,'Step 4. Schedule Calcs'!$B:$B,B37)</f>
        <v>1</v>
      </c>
    </row>
    <row r="38" spans="1:4" x14ac:dyDescent="0.25">
      <c r="A38">
        <v>2</v>
      </c>
      <c r="B38" s="17">
        <v>12</v>
      </c>
      <c r="C38" s="57">
        <f>AVERAGEIFS('Step 4. Schedule Calcs'!$D:$D,'Step 4. Schedule Calcs'!$C:$C,A38,'Step 4. Schedule Calcs'!$B:$B,B38)</f>
        <v>1</v>
      </c>
      <c r="D38" s="57">
        <f>AVERAGEIFS('Step 4. Schedule Calcs'!$I:$I,'Step 4. Schedule Calcs'!$C:$C,2,'Step 4. Schedule Calcs'!$B:$B,B38)</f>
        <v>1</v>
      </c>
    </row>
    <row r="39" spans="1:4" x14ac:dyDescent="0.25">
      <c r="A39">
        <v>2</v>
      </c>
      <c r="B39" s="17">
        <v>13</v>
      </c>
      <c r="C39" s="57">
        <f>AVERAGEIFS('Step 4. Schedule Calcs'!$D:$D,'Step 4. Schedule Calcs'!$C:$C,A39,'Step 4. Schedule Calcs'!$B:$B,B39)</f>
        <v>1</v>
      </c>
      <c r="D39" s="57">
        <f>AVERAGEIFS('Step 4. Schedule Calcs'!$I:$I,'Step 4. Schedule Calcs'!$C:$C,2,'Step 4. Schedule Calcs'!$B:$B,B39)</f>
        <v>1</v>
      </c>
    </row>
    <row r="40" spans="1:4" x14ac:dyDescent="0.25">
      <c r="A40">
        <v>2</v>
      </c>
      <c r="B40" s="17">
        <v>14</v>
      </c>
      <c r="C40" s="57">
        <f>AVERAGEIFS('Step 4. Schedule Calcs'!$D:$D,'Step 4. Schedule Calcs'!$C:$C,A40,'Step 4. Schedule Calcs'!$B:$B,B40)</f>
        <v>1</v>
      </c>
      <c r="D40" s="57">
        <f>AVERAGEIFS('Step 4. Schedule Calcs'!$I:$I,'Step 4. Schedule Calcs'!$C:$C,2,'Step 4. Schedule Calcs'!$B:$B,B40)</f>
        <v>1</v>
      </c>
    </row>
    <row r="41" spans="1:4" x14ac:dyDescent="0.25">
      <c r="A41">
        <v>2</v>
      </c>
      <c r="B41" s="17">
        <v>15</v>
      </c>
      <c r="C41" s="57">
        <f>AVERAGEIFS('Step 4. Schedule Calcs'!$D:$D,'Step 4. Schedule Calcs'!$C:$C,A41,'Step 4. Schedule Calcs'!$B:$B,B41)</f>
        <v>1</v>
      </c>
      <c r="D41" s="57">
        <f>AVERAGEIFS('Step 4. Schedule Calcs'!$I:$I,'Step 4. Schedule Calcs'!$C:$C,2,'Step 4. Schedule Calcs'!$B:$B,B41)</f>
        <v>1</v>
      </c>
    </row>
    <row r="42" spans="1:4" x14ac:dyDescent="0.25">
      <c r="A42">
        <v>2</v>
      </c>
      <c r="B42" s="17">
        <v>16</v>
      </c>
      <c r="C42" s="57">
        <f>AVERAGEIFS('Step 4. Schedule Calcs'!$D:$D,'Step 4. Schedule Calcs'!$C:$C,A42,'Step 4. Schedule Calcs'!$B:$B,B42)</f>
        <v>1</v>
      </c>
      <c r="D42" s="57">
        <f>AVERAGEIFS('Step 4. Schedule Calcs'!$I:$I,'Step 4. Schedule Calcs'!$C:$C,2,'Step 4. Schedule Calcs'!$B:$B,B42)</f>
        <v>1</v>
      </c>
    </row>
    <row r="43" spans="1:4" x14ac:dyDescent="0.25">
      <c r="A43">
        <v>2</v>
      </c>
      <c r="B43" s="17">
        <v>17</v>
      </c>
      <c r="C43" s="57">
        <f>AVERAGEIFS('Step 4. Schedule Calcs'!$D:$D,'Step 4. Schedule Calcs'!$C:$C,A43,'Step 4. Schedule Calcs'!$B:$B,B43)</f>
        <v>1</v>
      </c>
      <c r="D43" s="57">
        <f>AVERAGEIFS('Step 4. Schedule Calcs'!$I:$I,'Step 4. Schedule Calcs'!$C:$C,2,'Step 4. Schedule Calcs'!$B:$B,B43)</f>
        <v>1</v>
      </c>
    </row>
    <row r="44" spans="1:4" x14ac:dyDescent="0.25">
      <c r="A44">
        <v>2</v>
      </c>
      <c r="B44" s="17">
        <v>18</v>
      </c>
      <c r="C44" s="57">
        <f>AVERAGEIFS('Step 4. Schedule Calcs'!$D:$D,'Step 4. Schedule Calcs'!$C:$C,A44,'Step 4. Schedule Calcs'!$B:$B,B44)</f>
        <v>1</v>
      </c>
      <c r="D44" s="57">
        <f>AVERAGEIFS('Step 4. Schedule Calcs'!$I:$I,'Step 4. Schedule Calcs'!$C:$C,2,'Step 4. Schedule Calcs'!$B:$B,B44)</f>
        <v>1</v>
      </c>
    </row>
    <row r="45" spans="1:4" x14ac:dyDescent="0.25">
      <c r="A45">
        <v>2</v>
      </c>
      <c r="B45" s="17">
        <v>19</v>
      </c>
      <c r="C45" s="57">
        <f>AVERAGEIFS('Step 4. Schedule Calcs'!$D:$D,'Step 4. Schedule Calcs'!$C:$C,A45,'Step 4. Schedule Calcs'!$B:$B,B45)</f>
        <v>1</v>
      </c>
      <c r="D45" s="57">
        <f>AVERAGEIFS('Step 4. Schedule Calcs'!$I:$I,'Step 4. Schedule Calcs'!$C:$C,2,'Step 4. Schedule Calcs'!$B:$B,B45)</f>
        <v>1</v>
      </c>
    </row>
    <row r="46" spans="1:4" x14ac:dyDescent="0.25">
      <c r="A46">
        <v>2</v>
      </c>
      <c r="B46" s="17">
        <v>20</v>
      </c>
      <c r="C46" s="57">
        <f>AVERAGEIFS('Step 4. Schedule Calcs'!$D:$D,'Step 4. Schedule Calcs'!$C:$C,A46,'Step 4. Schedule Calcs'!$B:$B,B46)</f>
        <v>1</v>
      </c>
      <c r="D46" s="57">
        <f>AVERAGEIFS('Step 4. Schedule Calcs'!$I:$I,'Step 4. Schedule Calcs'!$C:$C,2,'Step 4. Schedule Calcs'!$B:$B,B46)</f>
        <v>1</v>
      </c>
    </row>
    <row r="47" spans="1:4" x14ac:dyDescent="0.25">
      <c r="A47">
        <v>2</v>
      </c>
      <c r="B47" s="17">
        <v>21</v>
      </c>
      <c r="C47" s="57">
        <f>AVERAGEIFS('Step 4. Schedule Calcs'!$D:$D,'Step 4. Schedule Calcs'!$C:$C,A47,'Step 4. Schedule Calcs'!$B:$B,B47)</f>
        <v>1</v>
      </c>
      <c r="D47" s="57">
        <f>AVERAGEIFS('Step 4. Schedule Calcs'!$I:$I,'Step 4. Schedule Calcs'!$C:$C,2,'Step 4. Schedule Calcs'!$B:$B,B47)</f>
        <v>1</v>
      </c>
    </row>
    <row r="48" spans="1:4" x14ac:dyDescent="0.25">
      <c r="A48">
        <v>2</v>
      </c>
      <c r="B48" s="17">
        <v>22</v>
      </c>
      <c r="C48" s="57">
        <f>AVERAGEIFS('Step 4. Schedule Calcs'!$D:$D,'Step 4. Schedule Calcs'!$C:$C,A48,'Step 4. Schedule Calcs'!$B:$B,B48)</f>
        <v>1</v>
      </c>
      <c r="D48" s="57">
        <f>AVERAGEIFS('Step 4. Schedule Calcs'!$I:$I,'Step 4. Schedule Calcs'!$C:$C,2,'Step 4. Schedule Calcs'!$B:$B,B48)</f>
        <v>1</v>
      </c>
    </row>
    <row r="49" spans="1:4" x14ac:dyDescent="0.25">
      <c r="A49">
        <v>2</v>
      </c>
      <c r="B49" s="17">
        <v>23</v>
      </c>
      <c r="C49" s="57">
        <f>AVERAGEIFS('Step 4. Schedule Calcs'!$D:$D,'Step 4. Schedule Calcs'!$C:$C,A49,'Step 4. Schedule Calcs'!$B:$B,B49)</f>
        <v>1</v>
      </c>
      <c r="D49" s="57">
        <f>AVERAGEIFS('Step 4. Schedule Calcs'!$I:$I,'Step 4. Schedule Calcs'!$C:$C,2,'Step 4. Schedule Calcs'!$B:$B,B49)</f>
        <v>1</v>
      </c>
    </row>
    <row r="50" spans="1:4" x14ac:dyDescent="0.25">
      <c r="A50">
        <v>3</v>
      </c>
      <c r="B50" s="18">
        <v>0</v>
      </c>
      <c r="C50" s="57">
        <f>AVERAGEIFS('Step 4. Schedule Calcs'!$D:$D,'Step 4. Schedule Calcs'!$C:$C,A50,'Step 4. Schedule Calcs'!$B:$B,B50)</f>
        <v>1</v>
      </c>
      <c r="D50" s="57">
        <f>AVERAGEIFS('Step 4. Schedule Calcs'!$I:$I,'Step 4. Schedule Calcs'!$C:$C,3,'Step 4. Schedule Calcs'!$B:$B,B50)</f>
        <v>1</v>
      </c>
    </row>
    <row r="51" spans="1:4" x14ac:dyDescent="0.25">
      <c r="A51">
        <v>3</v>
      </c>
      <c r="B51" s="17">
        <v>1</v>
      </c>
      <c r="C51" s="57">
        <f>AVERAGEIFS('Step 4. Schedule Calcs'!$D:$D,'Step 4. Schedule Calcs'!$C:$C,A51,'Step 4. Schedule Calcs'!$B:$B,B51)</f>
        <v>1</v>
      </c>
      <c r="D51" s="57">
        <f>AVERAGEIFS('Step 4. Schedule Calcs'!$I:$I,'Step 4. Schedule Calcs'!$C:$C,3,'Step 4. Schedule Calcs'!$B:$B,B51)</f>
        <v>1</v>
      </c>
    </row>
    <row r="52" spans="1:4" x14ac:dyDescent="0.25">
      <c r="A52">
        <v>3</v>
      </c>
      <c r="B52" s="17">
        <v>2</v>
      </c>
      <c r="C52" s="57">
        <f>AVERAGEIFS('Step 4. Schedule Calcs'!$D:$D,'Step 4. Schedule Calcs'!$C:$C,A52,'Step 4. Schedule Calcs'!$B:$B,B52)</f>
        <v>1</v>
      </c>
      <c r="D52" s="57">
        <f>AVERAGEIFS('Step 4. Schedule Calcs'!$I:$I,'Step 4. Schedule Calcs'!$C:$C,3,'Step 4. Schedule Calcs'!$B:$B,B52)</f>
        <v>1</v>
      </c>
    </row>
    <row r="53" spans="1:4" x14ac:dyDescent="0.25">
      <c r="A53">
        <v>3</v>
      </c>
      <c r="B53" s="17">
        <v>3</v>
      </c>
      <c r="C53" s="57">
        <f>AVERAGEIFS('Step 4. Schedule Calcs'!$D:$D,'Step 4. Schedule Calcs'!$C:$C,A53,'Step 4. Schedule Calcs'!$B:$B,B53)</f>
        <v>1</v>
      </c>
      <c r="D53" s="57">
        <f>AVERAGEIFS('Step 4. Schedule Calcs'!$I:$I,'Step 4. Schedule Calcs'!$C:$C,3,'Step 4. Schedule Calcs'!$B:$B,B53)</f>
        <v>1</v>
      </c>
    </row>
    <row r="54" spans="1:4" x14ac:dyDescent="0.25">
      <c r="A54">
        <v>3</v>
      </c>
      <c r="B54" s="17">
        <v>4</v>
      </c>
      <c r="C54" s="57">
        <f>AVERAGEIFS('Step 4. Schedule Calcs'!$D:$D,'Step 4. Schedule Calcs'!$C:$C,A54,'Step 4. Schedule Calcs'!$B:$B,B54)</f>
        <v>1</v>
      </c>
      <c r="D54" s="57">
        <f>AVERAGEIFS('Step 4. Schedule Calcs'!$I:$I,'Step 4. Schedule Calcs'!$C:$C,3,'Step 4. Schedule Calcs'!$B:$B,B54)</f>
        <v>1</v>
      </c>
    </row>
    <row r="55" spans="1:4" x14ac:dyDescent="0.25">
      <c r="A55">
        <v>3</v>
      </c>
      <c r="B55" s="17">
        <v>5</v>
      </c>
      <c r="C55" s="57">
        <f>AVERAGEIFS('Step 4. Schedule Calcs'!$D:$D,'Step 4. Schedule Calcs'!$C:$C,A55,'Step 4. Schedule Calcs'!$B:$B,B55)</f>
        <v>1</v>
      </c>
      <c r="D55" s="57">
        <f>AVERAGEIFS('Step 4. Schedule Calcs'!$I:$I,'Step 4. Schedule Calcs'!$C:$C,3,'Step 4. Schedule Calcs'!$B:$B,B55)</f>
        <v>1</v>
      </c>
    </row>
    <row r="56" spans="1:4" x14ac:dyDescent="0.25">
      <c r="A56">
        <v>3</v>
      </c>
      <c r="B56" s="17">
        <v>6</v>
      </c>
      <c r="C56" s="57">
        <f>AVERAGEIFS('Step 4. Schedule Calcs'!$D:$D,'Step 4. Schedule Calcs'!$C:$C,A56,'Step 4. Schedule Calcs'!$B:$B,B56)</f>
        <v>1</v>
      </c>
      <c r="D56" s="57">
        <f>AVERAGEIFS('Step 4. Schedule Calcs'!$I:$I,'Step 4. Schedule Calcs'!$C:$C,3,'Step 4. Schedule Calcs'!$B:$B,B56)</f>
        <v>1</v>
      </c>
    </row>
    <row r="57" spans="1:4" x14ac:dyDescent="0.25">
      <c r="A57">
        <v>3</v>
      </c>
      <c r="B57" s="17">
        <v>7</v>
      </c>
      <c r="C57" s="57">
        <f>AVERAGEIFS('Step 4. Schedule Calcs'!$D:$D,'Step 4. Schedule Calcs'!$C:$C,A57,'Step 4. Schedule Calcs'!$B:$B,B57)</f>
        <v>1</v>
      </c>
      <c r="D57" s="57">
        <f>AVERAGEIFS('Step 4. Schedule Calcs'!$I:$I,'Step 4. Schedule Calcs'!$C:$C,3,'Step 4. Schedule Calcs'!$B:$B,B57)</f>
        <v>1</v>
      </c>
    </row>
    <row r="58" spans="1:4" x14ac:dyDescent="0.25">
      <c r="A58">
        <v>3</v>
      </c>
      <c r="B58" s="17">
        <v>8</v>
      </c>
      <c r="C58" s="57">
        <f>AVERAGEIFS('Step 4. Schedule Calcs'!$D:$D,'Step 4. Schedule Calcs'!$C:$C,A58,'Step 4. Schedule Calcs'!$B:$B,B58)</f>
        <v>1</v>
      </c>
      <c r="D58" s="57">
        <f>AVERAGEIFS('Step 4. Schedule Calcs'!$I:$I,'Step 4. Schedule Calcs'!$C:$C,3,'Step 4. Schedule Calcs'!$B:$B,B58)</f>
        <v>1</v>
      </c>
    </row>
    <row r="59" spans="1:4" x14ac:dyDescent="0.25">
      <c r="A59">
        <v>3</v>
      </c>
      <c r="B59" s="17">
        <v>9</v>
      </c>
      <c r="C59" s="57">
        <f>AVERAGEIFS('Step 4. Schedule Calcs'!$D:$D,'Step 4. Schedule Calcs'!$C:$C,A59,'Step 4. Schedule Calcs'!$B:$B,B59)</f>
        <v>1</v>
      </c>
      <c r="D59" s="57">
        <f>AVERAGEIFS('Step 4. Schedule Calcs'!$I:$I,'Step 4. Schedule Calcs'!$C:$C,3,'Step 4. Schedule Calcs'!$B:$B,B59)</f>
        <v>1</v>
      </c>
    </row>
    <row r="60" spans="1:4" x14ac:dyDescent="0.25">
      <c r="A60">
        <v>3</v>
      </c>
      <c r="B60" s="17">
        <v>10</v>
      </c>
      <c r="C60" s="57">
        <f>AVERAGEIFS('Step 4. Schedule Calcs'!$D:$D,'Step 4. Schedule Calcs'!$C:$C,A60,'Step 4. Schedule Calcs'!$B:$B,B60)</f>
        <v>1</v>
      </c>
      <c r="D60" s="57">
        <f>AVERAGEIFS('Step 4. Schedule Calcs'!$I:$I,'Step 4. Schedule Calcs'!$C:$C,3,'Step 4. Schedule Calcs'!$B:$B,B60)</f>
        <v>1</v>
      </c>
    </row>
    <row r="61" spans="1:4" x14ac:dyDescent="0.25">
      <c r="A61">
        <v>3</v>
      </c>
      <c r="B61" s="17">
        <v>11</v>
      </c>
      <c r="C61" s="57">
        <f>AVERAGEIFS('Step 4. Schedule Calcs'!$D:$D,'Step 4. Schedule Calcs'!$C:$C,A61,'Step 4. Schedule Calcs'!$B:$B,B61)</f>
        <v>1</v>
      </c>
      <c r="D61" s="57">
        <f>AVERAGEIFS('Step 4. Schedule Calcs'!$I:$I,'Step 4. Schedule Calcs'!$C:$C,3,'Step 4. Schedule Calcs'!$B:$B,B61)</f>
        <v>1</v>
      </c>
    </row>
    <row r="62" spans="1:4" x14ac:dyDescent="0.25">
      <c r="A62">
        <v>3</v>
      </c>
      <c r="B62" s="17">
        <v>12</v>
      </c>
      <c r="C62" s="57">
        <f>AVERAGEIFS('Step 4. Schedule Calcs'!$D:$D,'Step 4. Schedule Calcs'!$C:$C,A62,'Step 4. Schedule Calcs'!$B:$B,B62)</f>
        <v>1</v>
      </c>
      <c r="D62" s="57">
        <f>AVERAGEIFS('Step 4. Schedule Calcs'!$I:$I,'Step 4. Schedule Calcs'!$C:$C,3,'Step 4. Schedule Calcs'!$B:$B,B62)</f>
        <v>1</v>
      </c>
    </row>
    <row r="63" spans="1:4" x14ac:dyDescent="0.25">
      <c r="A63">
        <v>3</v>
      </c>
      <c r="B63" s="17">
        <v>13</v>
      </c>
      <c r="C63" s="57">
        <f>AVERAGEIFS('Step 4. Schedule Calcs'!$D:$D,'Step 4. Schedule Calcs'!$C:$C,A63,'Step 4. Schedule Calcs'!$B:$B,B63)</f>
        <v>1</v>
      </c>
      <c r="D63" s="57">
        <f>AVERAGEIFS('Step 4. Schedule Calcs'!$I:$I,'Step 4. Schedule Calcs'!$C:$C,3,'Step 4. Schedule Calcs'!$B:$B,B63)</f>
        <v>1</v>
      </c>
    </row>
    <row r="64" spans="1:4" x14ac:dyDescent="0.25">
      <c r="A64">
        <v>3</v>
      </c>
      <c r="B64" s="17">
        <v>14</v>
      </c>
      <c r="C64" s="57">
        <f>AVERAGEIFS('Step 4. Schedule Calcs'!$D:$D,'Step 4. Schedule Calcs'!$C:$C,A64,'Step 4. Schedule Calcs'!$B:$B,B64)</f>
        <v>1</v>
      </c>
      <c r="D64" s="57">
        <f>AVERAGEIFS('Step 4. Schedule Calcs'!$I:$I,'Step 4. Schedule Calcs'!$C:$C,3,'Step 4. Schedule Calcs'!$B:$B,B64)</f>
        <v>1</v>
      </c>
    </row>
    <row r="65" spans="1:4" x14ac:dyDescent="0.25">
      <c r="A65">
        <v>3</v>
      </c>
      <c r="B65" s="17">
        <v>15</v>
      </c>
      <c r="C65" s="57">
        <f>AVERAGEIFS('Step 4. Schedule Calcs'!$D:$D,'Step 4. Schedule Calcs'!$C:$C,A65,'Step 4. Schedule Calcs'!$B:$B,B65)</f>
        <v>1</v>
      </c>
      <c r="D65" s="57">
        <f>AVERAGEIFS('Step 4. Schedule Calcs'!$I:$I,'Step 4. Schedule Calcs'!$C:$C,3,'Step 4. Schedule Calcs'!$B:$B,B65)</f>
        <v>1</v>
      </c>
    </row>
    <row r="66" spans="1:4" x14ac:dyDescent="0.25">
      <c r="A66">
        <v>3</v>
      </c>
      <c r="B66" s="17">
        <v>16</v>
      </c>
      <c r="C66" s="57">
        <f>AVERAGEIFS('Step 4. Schedule Calcs'!$D:$D,'Step 4. Schedule Calcs'!$C:$C,A66,'Step 4. Schedule Calcs'!$B:$B,B66)</f>
        <v>1</v>
      </c>
      <c r="D66" s="57">
        <f>AVERAGEIFS('Step 4. Schedule Calcs'!$I:$I,'Step 4. Schedule Calcs'!$C:$C,3,'Step 4. Schedule Calcs'!$B:$B,B66)</f>
        <v>1</v>
      </c>
    </row>
    <row r="67" spans="1:4" x14ac:dyDescent="0.25">
      <c r="A67">
        <v>3</v>
      </c>
      <c r="B67" s="17">
        <v>17</v>
      </c>
      <c r="C67" s="57">
        <f>AVERAGEIFS('Step 4. Schedule Calcs'!$D:$D,'Step 4. Schedule Calcs'!$C:$C,A67,'Step 4. Schedule Calcs'!$B:$B,B67)</f>
        <v>1</v>
      </c>
      <c r="D67" s="57">
        <f>AVERAGEIFS('Step 4. Schedule Calcs'!$I:$I,'Step 4. Schedule Calcs'!$C:$C,3,'Step 4. Schedule Calcs'!$B:$B,B67)</f>
        <v>1</v>
      </c>
    </row>
    <row r="68" spans="1:4" x14ac:dyDescent="0.25">
      <c r="A68">
        <v>3</v>
      </c>
      <c r="B68" s="17">
        <v>18</v>
      </c>
      <c r="C68" s="57">
        <f>AVERAGEIFS('Step 4. Schedule Calcs'!$D:$D,'Step 4. Schedule Calcs'!$C:$C,A68,'Step 4. Schedule Calcs'!$B:$B,B68)</f>
        <v>1</v>
      </c>
      <c r="D68" s="57">
        <f>AVERAGEIFS('Step 4. Schedule Calcs'!$I:$I,'Step 4. Schedule Calcs'!$C:$C,3,'Step 4. Schedule Calcs'!$B:$B,B68)</f>
        <v>1</v>
      </c>
    </row>
    <row r="69" spans="1:4" x14ac:dyDescent="0.25">
      <c r="A69">
        <v>3</v>
      </c>
      <c r="B69" s="17">
        <v>19</v>
      </c>
      <c r="C69" s="57">
        <f>AVERAGEIFS('Step 4. Schedule Calcs'!$D:$D,'Step 4. Schedule Calcs'!$C:$C,A69,'Step 4. Schedule Calcs'!$B:$B,B69)</f>
        <v>1</v>
      </c>
      <c r="D69" s="57">
        <f>AVERAGEIFS('Step 4. Schedule Calcs'!$I:$I,'Step 4. Schedule Calcs'!$C:$C,3,'Step 4. Schedule Calcs'!$B:$B,B69)</f>
        <v>1</v>
      </c>
    </row>
    <row r="70" spans="1:4" x14ac:dyDescent="0.25">
      <c r="A70">
        <v>3</v>
      </c>
      <c r="B70" s="17">
        <v>20</v>
      </c>
      <c r="C70" s="57">
        <f>AVERAGEIFS('Step 4. Schedule Calcs'!$D:$D,'Step 4. Schedule Calcs'!$C:$C,A70,'Step 4. Schedule Calcs'!$B:$B,B70)</f>
        <v>1</v>
      </c>
      <c r="D70" s="57">
        <f>AVERAGEIFS('Step 4. Schedule Calcs'!$I:$I,'Step 4. Schedule Calcs'!$C:$C,3,'Step 4. Schedule Calcs'!$B:$B,B70)</f>
        <v>1</v>
      </c>
    </row>
    <row r="71" spans="1:4" x14ac:dyDescent="0.25">
      <c r="A71">
        <v>3</v>
      </c>
      <c r="B71" s="17">
        <v>21</v>
      </c>
      <c r="C71" s="57">
        <f>AVERAGEIFS('Step 4. Schedule Calcs'!$D:$D,'Step 4. Schedule Calcs'!$C:$C,A71,'Step 4. Schedule Calcs'!$B:$B,B71)</f>
        <v>1</v>
      </c>
      <c r="D71" s="57">
        <f>AVERAGEIFS('Step 4. Schedule Calcs'!$I:$I,'Step 4. Schedule Calcs'!$C:$C,3,'Step 4. Schedule Calcs'!$B:$B,B71)</f>
        <v>1</v>
      </c>
    </row>
    <row r="72" spans="1:4" x14ac:dyDescent="0.25">
      <c r="A72">
        <v>3</v>
      </c>
      <c r="B72" s="17">
        <v>22</v>
      </c>
      <c r="C72" s="57">
        <f>AVERAGEIFS('Step 4. Schedule Calcs'!$D:$D,'Step 4. Schedule Calcs'!$C:$C,A72,'Step 4. Schedule Calcs'!$B:$B,B72)</f>
        <v>1</v>
      </c>
      <c r="D72" s="57">
        <f>AVERAGEIFS('Step 4. Schedule Calcs'!$I:$I,'Step 4. Schedule Calcs'!$C:$C,3,'Step 4. Schedule Calcs'!$B:$B,B72)</f>
        <v>1</v>
      </c>
    </row>
    <row r="73" spans="1:4" x14ac:dyDescent="0.25">
      <c r="A73">
        <v>3</v>
      </c>
      <c r="B73" s="17">
        <v>23</v>
      </c>
      <c r="C73" s="57">
        <f>AVERAGEIFS('Step 4. Schedule Calcs'!$D:$D,'Step 4. Schedule Calcs'!$C:$C,A73,'Step 4. Schedule Calcs'!$B:$B,B73)</f>
        <v>1</v>
      </c>
      <c r="D73" s="57">
        <f>AVERAGEIFS('Step 4. Schedule Calcs'!$I:$I,'Step 4. Schedule Calcs'!$C:$C,3,'Step 4. Schedule Calcs'!$B:$B,B73)</f>
        <v>1</v>
      </c>
    </row>
    <row r="74" spans="1:4" x14ac:dyDescent="0.25">
      <c r="A74">
        <v>4</v>
      </c>
      <c r="B74" s="18">
        <v>0</v>
      </c>
      <c r="C74" s="57">
        <f>AVERAGEIFS('Step 4. Schedule Calcs'!$D:$D,'Step 4. Schedule Calcs'!$C:$C,A74,'Step 4. Schedule Calcs'!$B:$B,B74)</f>
        <v>1</v>
      </c>
      <c r="D74" s="57">
        <f>AVERAGEIFS('Step 4. Schedule Calcs'!$I:$I,'Step 4. Schedule Calcs'!$C:$C,4,'Step 4. Schedule Calcs'!$B:$B,B74)</f>
        <v>1</v>
      </c>
    </row>
    <row r="75" spans="1:4" x14ac:dyDescent="0.25">
      <c r="A75">
        <v>4</v>
      </c>
      <c r="B75" s="17">
        <v>1</v>
      </c>
      <c r="C75" s="57">
        <f>AVERAGEIFS('Step 4. Schedule Calcs'!$D:$D,'Step 4. Schedule Calcs'!$C:$C,A75,'Step 4. Schedule Calcs'!$B:$B,B75)</f>
        <v>1</v>
      </c>
      <c r="D75" s="57">
        <f>AVERAGEIFS('Step 4. Schedule Calcs'!$I:$I,'Step 4. Schedule Calcs'!$C:$C,4,'Step 4. Schedule Calcs'!$B:$B,B75)</f>
        <v>1</v>
      </c>
    </row>
    <row r="76" spans="1:4" x14ac:dyDescent="0.25">
      <c r="A76">
        <v>4</v>
      </c>
      <c r="B76" s="17">
        <v>2</v>
      </c>
      <c r="C76" s="57">
        <f>AVERAGEIFS('Step 4. Schedule Calcs'!$D:$D,'Step 4. Schedule Calcs'!$C:$C,A76,'Step 4. Schedule Calcs'!$B:$B,B76)</f>
        <v>1</v>
      </c>
      <c r="D76" s="57">
        <f>AVERAGEIFS('Step 4. Schedule Calcs'!$I:$I,'Step 4. Schedule Calcs'!$C:$C,4,'Step 4. Schedule Calcs'!$B:$B,B76)</f>
        <v>1</v>
      </c>
    </row>
    <row r="77" spans="1:4" x14ac:dyDescent="0.25">
      <c r="A77">
        <v>4</v>
      </c>
      <c r="B77" s="17">
        <v>3</v>
      </c>
      <c r="C77" s="57">
        <f>AVERAGEIFS('Step 4. Schedule Calcs'!$D:$D,'Step 4. Schedule Calcs'!$C:$C,A77,'Step 4. Schedule Calcs'!$B:$B,B77)</f>
        <v>1</v>
      </c>
      <c r="D77" s="57">
        <f>AVERAGEIFS('Step 4. Schedule Calcs'!$I:$I,'Step 4. Schedule Calcs'!$C:$C,4,'Step 4. Schedule Calcs'!$B:$B,B77)</f>
        <v>1</v>
      </c>
    </row>
    <row r="78" spans="1:4" x14ac:dyDescent="0.25">
      <c r="A78">
        <v>4</v>
      </c>
      <c r="B78" s="17">
        <v>4</v>
      </c>
      <c r="C78" s="57">
        <f>AVERAGEIFS('Step 4. Schedule Calcs'!$D:$D,'Step 4. Schedule Calcs'!$C:$C,A78,'Step 4. Schedule Calcs'!$B:$B,B78)</f>
        <v>1</v>
      </c>
      <c r="D78" s="57">
        <f>AVERAGEIFS('Step 4. Schedule Calcs'!$I:$I,'Step 4. Schedule Calcs'!$C:$C,4,'Step 4. Schedule Calcs'!$B:$B,B78)</f>
        <v>1</v>
      </c>
    </row>
    <row r="79" spans="1:4" x14ac:dyDescent="0.25">
      <c r="A79">
        <v>4</v>
      </c>
      <c r="B79" s="17">
        <v>5</v>
      </c>
      <c r="C79" s="57">
        <f>AVERAGEIFS('Step 4. Schedule Calcs'!$D:$D,'Step 4. Schedule Calcs'!$C:$C,A79,'Step 4. Schedule Calcs'!$B:$B,B79)</f>
        <v>1</v>
      </c>
      <c r="D79" s="57">
        <f>AVERAGEIFS('Step 4. Schedule Calcs'!$I:$I,'Step 4. Schedule Calcs'!$C:$C,4,'Step 4. Schedule Calcs'!$B:$B,B79)</f>
        <v>1</v>
      </c>
    </row>
    <row r="80" spans="1:4" x14ac:dyDescent="0.25">
      <c r="A80">
        <v>4</v>
      </c>
      <c r="B80" s="17">
        <v>6</v>
      </c>
      <c r="C80" s="57">
        <f>AVERAGEIFS('Step 4. Schedule Calcs'!$D:$D,'Step 4. Schedule Calcs'!$C:$C,A80,'Step 4. Schedule Calcs'!$B:$B,B80)</f>
        <v>1</v>
      </c>
      <c r="D80" s="57">
        <f>AVERAGEIFS('Step 4. Schedule Calcs'!$I:$I,'Step 4. Schedule Calcs'!$C:$C,4,'Step 4. Schedule Calcs'!$B:$B,B80)</f>
        <v>1</v>
      </c>
    </row>
    <row r="81" spans="1:4" x14ac:dyDescent="0.25">
      <c r="A81">
        <v>4</v>
      </c>
      <c r="B81" s="17">
        <v>7</v>
      </c>
      <c r="C81" s="57">
        <f>AVERAGEIFS('Step 4. Schedule Calcs'!$D:$D,'Step 4. Schedule Calcs'!$C:$C,A81,'Step 4. Schedule Calcs'!$B:$B,B81)</f>
        <v>1</v>
      </c>
      <c r="D81" s="57">
        <f>AVERAGEIFS('Step 4. Schedule Calcs'!$I:$I,'Step 4. Schedule Calcs'!$C:$C,4,'Step 4. Schedule Calcs'!$B:$B,B81)</f>
        <v>1</v>
      </c>
    </row>
    <row r="82" spans="1:4" x14ac:dyDescent="0.25">
      <c r="A82">
        <v>4</v>
      </c>
      <c r="B82" s="17">
        <v>8</v>
      </c>
      <c r="C82" s="57">
        <f>AVERAGEIFS('Step 4. Schedule Calcs'!$D:$D,'Step 4. Schedule Calcs'!$C:$C,A82,'Step 4. Schedule Calcs'!$B:$B,B82)</f>
        <v>1</v>
      </c>
      <c r="D82" s="57">
        <f>AVERAGEIFS('Step 4. Schedule Calcs'!$I:$I,'Step 4. Schedule Calcs'!$C:$C,4,'Step 4. Schedule Calcs'!$B:$B,B82)</f>
        <v>1</v>
      </c>
    </row>
    <row r="83" spans="1:4" x14ac:dyDescent="0.25">
      <c r="A83">
        <v>4</v>
      </c>
      <c r="B83" s="17">
        <v>9</v>
      </c>
      <c r="C83" s="57">
        <f>AVERAGEIFS('Step 4. Schedule Calcs'!$D:$D,'Step 4. Schedule Calcs'!$C:$C,A83,'Step 4. Schedule Calcs'!$B:$B,B83)</f>
        <v>1</v>
      </c>
      <c r="D83" s="57">
        <f>AVERAGEIFS('Step 4. Schedule Calcs'!$I:$I,'Step 4. Schedule Calcs'!$C:$C,4,'Step 4. Schedule Calcs'!$B:$B,B83)</f>
        <v>1</v>
      </c>
    </row>
    <row r="84" spans="1:4" x14ac:dyDescent="0.25">
      <c r="A84">
        <v>4</v>
      </c>
      <c r="B84" s="17">
        <v>10</v>
      </c>
      <c r="C84" s="57">
        <f>AVERAGEIFS('Step 4. Schedule Calcs'!$D:$D,'Step 4. Schedule Calcs'!$C:$C,A84,'Step 4. Schedule Calcs'!$B:$B,B84)</f>
        <v>1</v>
      </c>
      <c r="D84" s="57">
        <f>AVERAGEIFS('Step 4. Schedule Calcs'!$I:$I,'Step 4. Schedule Calcs'!$C:$C,4,'Step 4. Schedule Calcs'!$B:$B,B84)</f>
        <v>1</v>
      </c>
    </row>
    <row r="85" spans="1:4" x14ac:dyDescent="0.25">
      <c r="A85">
        <v>4</v>
      </c>
      <c r="B85" s="17">
        <v>11</v>
      </c>
      <c r="C85" s="57">
        <f>AVERAGEIFS('Step 4. Schedule Calcs'!$D:$D,'Step 4. Schedule Calcs'!$C:$C,A85,'Step 4. Schedule Calcs'!$B:$B,B85)</f>
        <v>1</v>
      </c>
      <c r="D85" s="57">
        <f>AVERAGEIFS('Step 4. Schedule Calcs'!$I:$I,'Step 4. Schedule Calcs'!$C:$C,4,'Step 4. Schedule Calcs'!$B:$B,B85)</f>
        <v>1</v>
      </c>
    </row>
    <row r="86" spans="1:4" x14ac:dyDescent="0.25">
      <c r="A86">
        <v>4</v>
      </c>
      <c r="B86" s="17">
        <v>12</v>
      </c>
      <c r="C86" s="57">
        <f>AVERAGEIFS('Step 4. Schedule Calcs'!$D:$D,'Step 4. Schedule Calcs'!$C:$C,A86,'Step 4. Schedule Calcs'!$B:$B,B86)</f>
        <v>1</v>
      </c>
      <c r="D86" s="57">
        <f>AVERAGEIFS('Step 4. Schedule Calcs'!$I:$I,'Step 4. Schedule Calcs'!$C:$C,4,'Step 4. Schedule Calcs'!$B:$B,B86)</f>
        <v>1</v>
      </c>
    </row>
    <row r="87" spans="1:4" x14ac:dyDescent="0.25">
      <c r="A87">
        <v>4</v>
      </c>
      <c r="B87" s="17">
        <v>13</v>
      </c>
      <c r="C87" s="57">
        <f>AVERAGEIFS('Step 4. Schedule Calcs'!$D:$D,'Step 4. Schedule Calcs'!$C:$C,A87,'Step 4. Schedule Calcs'!$B:$B,B87)</f>
        <v>1</v>
      </c>
      <c r="D87" s="57">
        <f>AVERAGEIFS('Step 4. Schedule Calcs'!$I:$I,'Step 4. Schedule Calcs'!$C:$C,4,'Step 4. Schedule Calcs'!$B:$B,B87)</f>
        <v>1</v>
      </c>
    </row>
    <row r="88" spans="1:4" x14ac:dyDescent="0.25">
      <c r="A88">
        <v>4</v>
      </c>
      <c r="B88" s="17">
        <v>14</v>
      </c>
      <c r="C88" s="57">
        <f>AVERAGEIFS('Step 4. Schedule Calcs'!$D:$D,'Step 4. Schedule Calcs'!$C:$C,A88,'Step 4. Schedule Calcs'!$B:$B,B88)</f>
        <v>1</v>
      </c>
      <c r="D88" s="57">
        <f>AVERAGEIFS('Step 4. Schedule Calcs'!$I:$I,'Step 4. Schedule Calcs'!$C:$C,4,'Step 4. Schedule Calcs'!$B:$B,B88)</f>
        <v>1</v>
      </c>
    </row>
    <row r="89" spans="1:4" x14ac:dyDescent="0.25">
      <c r="A89">
        <v>4</v>
      </c>
      <c r="B89" s="17">
        <v>15</v>
      </c>
      <c r="C89" s="57">
        <f>AVERAGEIFS('Step 4. Schedule Calcs'!$D:$D,'Step 4. Schedule Calcs'!$C:$C,A89,'Step 4. Schedule Calcs'!$B:$B,B89)</f>
        <v>1</v>
      </c>
      <c r="D89" s="57">
        <f>AVERAGEIFS('Step 4. Schedule Calcs'!$I:$I,'Step 4. Schedule Calcs'!$C:$C,4,'Step 4. Schedule Calcs'!$B:$B,B89)</f>
        <v>1</v>
      </c>
    </row>
    <row r="90" spans="1:4" x14ac:dyDescent="0.25">
      <c r="A90">
        <v>4</v>
      </c>
      <c r="B90" s="17">
        <v>16</v>
      </c>
      <c r="C90" s="57">
        <f>AVERAGEIFS('Step 4. Schedule Calcs'!$D:$D,'Step 4. Schedule Calcs'!$C:$C,A90,'Step 4. Schedule Calcs'!$B:$B,B90)</f>
        <v>1</v>
      </c>
      <c r="D90" s="57">
        <f>AVERAGEIFS('Step 4. Schedule Calcs'!$I:$I,'Step 4. Schedule Calcs'!$C:$C,4,'Step 4. Schedule Calcs'!$B:$B,B90)</f>
        <v>1</v>
      </c>
    </row>
    <row r="91" spans="1:4" x14ac:dyDescent="0.25">
      <c r="A91">
        <v>4</v>
      </c>
      <c r="B91" s="17">
        <v>17</v>
      </c>
      <c r="C91" s="57">
        <f>AVERAGEIFS('Step 4. Schedule Calcs'!$D:$D,'Step 4. Schedule Calcs'!$C:$C,A91,'Step 4. Schedule Calcs'!$B:$B,B91)</f>
        <v>1</v>
      </c>
      <c r="D91" s="57">
        <f>AVERAGEIFS('Step 4. Schedule Calcs'!$I:$I,'Step 4. Schedule Calcs'!$C:$C,4,'Step 4. Schedule Calcs'!$B:$B,B91)</f>
        <v>1</v>
      </c>
    </row>
    <row r="92" spans="1:4" x14ac:dyDescent="0.25">
      <c r="A92">
        <v>4</v>
      </c>
      <c r="B92" s="17">
        <v>18</v>
      </c>
      <c r="C92" s="57">
        <f>AVERAGEIFS('Step 4. Schedule Calcs'!$D:$D,'Step 4. Schedule Calcs'!$C:$C,A92,'Step 4. Schedule Calcs'!$B:$B,B92)</f>
        <v>1</v>
      </c>
      <c r="D92" s="57">
        <f>AVERAGEIFS('Step 4. Schedule Calcs'!$I:$I,'Step 4. Schedule Calcs'!$C:$C,4,'Step 4. Schedule Calcs'!$B:$B,B92)</f>
        <v>1</v>
      </c>
    </row>
    <row r="93" spans="1:4" x14ac:dyDescent="0.25">
      <c r="A93">
        <v>4</v>
      </c>
      <c r="B93" s="17">
        <v>19</v>
      </c>
      <c r="C93" s="57">
        <f>AVERAGEIFS('Step 4. Schedule Calcs'!$D:$D,'Step 4. Schedule Calcs'!$C:$C,A93,'Step 4. Schedule Calcs'!$B:$B,B93)</f>
        <v>1</v>
      </c>
      <c r="D93" s="57">
        <f>AVERAGEIFS('Step 4. Schedule Calcs'!$I:$I,'Step 4. Schedule Calcs'!$C:$C,4,'Step 4. Schedule Calcs'!$B:$B,B93)</f>
        <v>1</v>
      </c>
    </row>
    <row r="94" spans="1:4" x14ac:dyDescent="0.25">
      <c r="A94">
        <v>4</v>
      </c>
      <c r="B94" s="17">
        <v>20</v>
      </c>
      <c r="C94" s="57">
        <f>AVERAGEIFS('Step 4. Schedule Calcs'!$D:$D,'Step 4. Schedule Calcs'!$C:$C,A94,'Step 4. Schedule Calcs'!$B:$B,B94)</f>
        <v>1</v>
      </c>
      <c r="D94" s="57">
        <f>AVERAGEIFS('Step 4. Schedule Calcs'!$I:$I,'Step 4. Schedule Calcs'!$C:$C,4,'Step 4. Schedule Calcs'!$B:$B,B94)</f>
        <v>1</v>
      </c>
    </row>
    <row r="95" spans="1:4" x14ac:dyDescent="0.25">
      <c r="A95">
        <v>4</v>
      </c>
      <c r="B95" s="17">
        <v>21</v>
      </c>
      <c r="C95" s="57">
        <f>AVERAGEIFS('Step 4. Schedule Calcs'!$D:$D,'Step 4. Schedule Calcs'!$C:$C,A95,'Step 4. Schedule Calcs'!$B:$B,B95)</f>
        <v>1</v>
      </c>
      <c r="D95" s="57">
        <f>AVERAGEIFS('Step 4. Schedule Calcs'!$I:$I,'Step 4. Schedule Calcs'!$C:$C,4,'Step 4. Schedule Calcs'!$B:$B,B95)</f>
        <v>1</v>
      </c>
    </row>
    <row r="96" spans="1:4" x14ac:dyDescent="0.25">
      <c r="A96">
        <v>4</v>
      </c>
      <c r="B96" s="17">
        <v>22</v>
      </c>
      <c r="C96" s="57">
        <f>AVERAGEIFS('Step 4. Schedule Calcs'!$D:$D,'Step 4. Schedule Calcs'!$C:$C,A96,'Step 4. Schedule Calcs'!$B:$B,B96)</f>
        <v>1</v>
      </c>
      <c r="D96" s="57">
        <f>AVERAGEIFS('Step 4. Schedule Calcs'!$I:$I,'Step 4. Schedule Calcs'!$C:$C,4,'Step 4. Schedule Calcs'!$B:$B,B96)</f>
        <v>1</v>
      </c>
    </row>
    <row r="97" spans="1:4" x14ac:dyDescent="0.25">
      <c r="A97">
        <v>4</v>
      </c>
      <c r="B97" s="17">
        <v>23</v>
      </c>
      <c r="C97" s="57">
        <f>AVERAGEIFS('Step 4. Schedule Calcs'!$D:$D,'Step 4. Schedule Calcs'!$C:$C,A97,'Step 4. Schedule Calcs'!$B:$B,B97)</f>
        <v>1</v>
      </c>
      <c r="D97" s="57">
        <f>AVERAGEIFS('Step 4. Schedule Calcs'!$I:$I,'Step 4. Schedule Calcs'!$C:$C,4,'Step 4. Schedule Calcs'!$B:$B,B97)</f>
        <v>1</v>
      </c>
    </row>
    <row r="98" spans="1:4" x14ac:dyDescent="0.25">
      <c r="A98">
        <v>5</v>
      </c>
      <c r="B98" s="18">
        <v>0</v>
      </c>
      <c r="C98" s="57">
        <f>AVERAGEIFS('Step 4. Schedule Calcs'!$D:$D,'Step 4. Schedule Calcs'!$C:$C,A98,'Step 4. Schedule Calcs'!$B:$B,B98)</f>
        <v>1</v>
      </c>
      <c r="D98" s="57">
        <f>AVERAGEIFS('Step 4. Schedule Calcs'!$I:$I,'Step 4. Schedule Calcs'!$C:$C,5,'Step 4. Schedule Calcs'!$B:$B,B98)</f>
        <v>1</v>
      </c>
    </row>
    <row r="99" spans="1:4" x14ac:dyDescent="0.25">
      <c r="A99">
        <v>5</v>
      </c>
      <c r="B99" s="17">
        <v>1</v>
      </c>
      <c r="C99" s="57">
        <f>AVERAGEIFS('Step 4. Schedule Calcs'!$D:$D,'Step 4. Schedule Calcs'!$C:$C,A99,'Step 4. Schedule Calcs'!$B:$B,B99)</f>
        <v>1</v>
      </c>
      <c r="D99" s="57">
        <f>AVERAGEIFS('Step 4. Schedule Calcs'!$I:$I,'Step 4. Schedule Calcs'!$C:$C,5,'Step 4. Schedule Calcs'!$B:$B,B99)</f>
        <v>1</v>
      </c>
    </row>
    <row r="100" spans="1:4" x14ac:dyDescent="0.25">
      <c r="A100">
        <v>5</v>
      </c>
      <c r="B100" s="17">
        <v>2</v>
      </c>
      <c r="C100" s="57">
        <f>AVERAGEIFS('Step 4. Schedule Calcs'!$D:$D,'Step 4. Schedule Calcs'!$C:$C,A100,'Step 4. Schedule Calcs'!$B:$B,B100)</f>
        <v>1</v>
      </c>
      <c r="D100" s="57">
        <f>AVERAGEIFS('Step 4. Schedule Calcs'!$I:$I,'Step 4. Schedule Calcs'!$C:$C,5,'Step 4. Schedule Calcs'!$B:$B,B100)</f>
        <v>1</v>
      </c>
    </row>
    <row r="101" spans="1:4" x14ac:dyDescent="0.25">
      <c r="A101">
        <v>5</v>
      </c>
      <c r="B101" s="17">
        <v>3</v>
      </c>
      <c r="C101" s="57">
        <f>AVERAGEIFS('Step 4. Schedule Calcs'!$D:$D,'Step 4. Schedule Calcs'!$C:$C,A101,'Step 4. Schedule Calcs'!$B:$B,B101)</f>
        <v>1</v>
      </c>
      <c r="D101" s="57">
        <f>AVERAGEIFS('Step 4. Schedule Calcs'!$I:$I,'Step 4. Schedule Calcs'!$C:$C,5,'Step 4. Schedule Calcs'!$B:$B,B101)</f>
        <v>1</v>
      </c>
    </row>
    <row r="102" spans="1:4" x14ac:dyDescent="0.25">
      <c r="A102">
        <v>5</v>
      </c>
      <c r="B102" s="17">
        <v>4</v>
      </c>
      <c r="C102" s="57">
        <f>AVERAGEIFS('Step 4. Schedule Calcs'!$D:$D,'Step 4. Schedule Calcs'!$C:$C,A102,'Step 4. Schedule Calcs'!$B:$B,B102)</f>
        <v>1</v>
      </c>
      <c r="D102" s="57">
        <f>AVERAGEIFS('Step 4. Schedule Calcs'!$I:$I,'Step 4. Schedule Calcs'!$C:$C,5,'Step 4. Schedule Calcs'!$B:$B,B102)</f>
        <v>1</v>
      </c>
    </row>
    <row r="103" spans="1:4" x14ac:dyDescent="0.25">
      <c r="A103">
        <v>5</v>
      </c>
      <c r="B103" s="17">
        <v>5</v>
      </c>
      <c r="C103" s="57">
        <f>AVERAGEIFS('Step 4. Schedule Calcs'!$D:$D,'Step 4. Schedule Calcs'!$C:$C,A103,'Step 4. Schedule Calcs'!$B:$B,B103)</f>
        <v>1</v>
      </c>
      <c r="D103" s="57">
        <f>AVERAGEIFS('Step 4. Schedule Calcs'!$I:$I,'Step 4. Schedule Calcs'!$C:$C,5,'Step 4. Schedule Calcs'!$B:$B,B103)</f>
        <v>1</v>
      </c>
    </row>
    <row r="104" spans="1:4" x14ac:dyDescent="0.25">
      <c r="A104">
        <v>5</v>
      </c>
      <c r="B104" s="17">
        <v>6</v>
      </c>
      <c r="C104" s="57">
        <f>AVERAGEIFS('Step 4. Schedule Calcs'!$D:$D,'Step 4. Schedule Calcs'!$C:$C,A104,'Step 4. Schedule Calcs'!$B:$B,B104)</f>
        <v>1</v>
      </c>
      <c r="D104" s="57">
        <f>AVERAGEIFS('Step 4. Schedule Calcs'!$I:$I,'Step 4. Schedule Calcs'!$C:$C,5,'Step 4. Schedule Calcs'!$B:$B,B104)</f>
        <v>1</v>
      </c>
    </row>
    <row r="105" spans="1:4" x14ac:dyDescent="0.25">
      <c r="A105">
        <v>5</v>
      </c>
      <c r="B105" s="17">
        <v>7</v>
      </c>
      <c r="C105" s="57">
        <f>AVERAGEIFS('Step 4. Schedule Calcs'!$D:$D,'Step 4. Schedule Calcs'!$C:$C,A105,'Step 4. Schedule Calcs'!$B:$B,B105)</f>
        <v>1</v>
      </c>
      <c r="D105" s="57">
        <f>AVERAGEIFS('Step 4. Schedule Calcs'!$I:$I,'Step 4. Schedule Calcs'!$C:$C,5,'Step 4. Schedule Calcs'!$B:$B,B105)</f>
        <v>1</v>
      </c>
    </row>
    <row r="106" spans="1:4" x14ac:dyDescent="0.25">
      <c r="A106">
        <v>5</v>
      </c>
      <c r="B106" s="17">
        <v>8</v>
      </c>
      <c r="C106" s="57">
        <f>AVERAGEIFS('Step 4. Schedule Calcs'!$D:$D,'Step 4. Schedule Calcs'!$C:$C,A106,'Step 4. Schedule Calcs'!$B:$B,B106)</f>
        <v>1</v>
      </c>
      <c r="D106" s="57">
        <f>AVERAGEIFS('Step 4. Schedule Calcs'!$I:$I,'Step 4. Schedule Calcs'!$C:$C,5,'Step 4. Schedule Calcs'!$B:$B,B106)</f>
        <v>1</v>
      </c>
    </row>
    <row r="107" spans="1:4" x14ac:dyDescent="0.25">
      <c r="A107">
        <v>5</v>
      </c>
      <c r="B107" s="17">
        <v>9</v>
      </c>
      <c r="C107" s="57">
        <f>AVERAGEIFS('Step 4. Schedule Calcs'!$D:$D,'Step 4. Schedule Calcs'!$C:$C,A107,'Step 4. Schedule Calcs'!$B:$B,B107)</f>
        <v>1</v>
      </c>
      <c r="D107" s="57">
        <f>AVERAGEIFS('Step 4. Schedule Calcs'!$I:$I,'Step 4. Schedule Calcs'!$C:$C,5,'Step 4. Schedule Calcs'!$B:$B,B107)</f>
        <v>1</v>
      </c>
    </row>
    <row r="108" spans="1:4" x14ac:dyDescent="0.25">
      <c r="A108">
        <v>5</v>
      </c>
      <c r="B108" s="17">
        <v>10</v>
      </c>
      <c r="C108" s="57">
        <f>AVERAGEIFS('Step 4. Schedule Calcs'!$D:$D,'Step 4. Schedule Calcs'!$C:$C,A108,'Step 4. Schedule Calcs'!$B:$B,B108)</f>
        <v>1</v>
      </c>
      <c r="D108" s="57">
        <f>AVERAGEIFS('Step 4. Schedule Calcs'!$I:$I,'Step 4. Schedule Calcs'!$C:$C,5,'Step 4. Schedule Calcs'!$B:$B,B108)</f>
        <v>1</v>
      </c>
    </row>
    <row r="109" spans="1:4" x14ac:dyDescent="0.25">
      <c r="A109">
        <v>5</v>
      </c>
      <c r="B109" s="17">
        <v>11</v>
      </c>
      <c r="C109" s="57">
        <f>AVERAGEIFS('Step 4. Schedule Calcs'!$D:$D,'Step 4. Schedule Calcs'!$C:$C,A109,'Step 4. Schedule Calcs'!$B:$B,B109)</f>
        <v>1</v>
      </c>
      <c r="D109" s="57">
        <f>AVERAGEIFS('Step 4. Schedule Calcs'!$I:$I,'Step 4. Schedule Calcs'!$C:$C,5,'Step 4. Schedule Calcs'!$B:$B,B109)</f>
        <v>1</v>
      </c>
    </row>
    <row r="110" spans="1:4" x14ac:dyDescent="0.25">
      <c r="A110">
        <v>5</v>
      </c>
      <c r="B110" s="17">
        <v>12</v>
      </c>
      <c r="C110" s="57">
        <f>AVERAGEIFS('Step 4. Schedule Calcs'!$D:$D,'Step 4. Schedule Calcs'!$C:$C,A110,'Step 4. Schedule Calcs'!$B:$B,B110)</f>
        <v>1</v>
      </c>
      <c r="D110" s="57">
        <f>AVERAGEIFS('Step 4. Schedule Calcs'!$I:$I,'Step 4. Schedule Calcs'!$C:$C,5,'Step 4. Schedule Calcs'!$B:$B,B110)</f>
        <v>1</v>
      </c>
    </row>
    <row r="111" spans="1:4" x14ac:dyDescent="0.25">
      <c r="A111">
        <v>5</v>
      </c>
      <c r="B111" s="17">
        <v>13</v>
      </c>
      <c r="C111" s="57">
        <f>AVERAGEIFS('Step 4. Schedule Calcs'!$D:$D,'Step 4. Schedule Calcs'!$C:$C,A111,'Step 4. Schedule Calcs'!$B:$B,B111)</f>
        <v>1</v>
      </c>
      <c r="D111" s="57">
        <f>AVERAGEIFS('Step 4. Schedule Calcs'!$I:$I,'Step 4. Schedule Calcs'!$C:$C,5,'Step 4. Schedule Calcs'!$B:$B,B111)</f>
        <v>1</v>
      </c>
    </row>
    <row r="112" spans="1:4" x14ac:dyDescent="0.25">
      <c r="A112">
        <v>5</v>
      </c>
      <c r="B112" s="17">
        <v>14</v>
      </c>
      <c r="C112" s="57">
        <f>AVERAGEIFS('Step 4. Schedule Calcs'!$D:$D,'Step 4. Schedule Calcs'!$C:$C,A112,'Step 4. Schedule Calcs'!$B:$B,B112)</f>
        <v>1</v>
      </c>
      <c r="D112" s="57">
        <f>AVERAGEIFS('Step 4. Schedule Calcs'!$I:$I,'Step 4. Schedule Calcs'!$C:$C,5,'Step 4. Schedule Calcs'!$B:$B,B112)</f>
        <v>1</v>
      </c>
    </row>
    <row r="113" spans="1:4" x14ac:dyDescent="0.25">
      <c r="A113">
        <v>5</v>
      </c>
      <c r="B113" s="17">
        <v>15</v>
      </c>
      <c r="C113" s="57">
        <f>AVERAGEIFS('Step 4. Schedule Calcs'!$D:$D,'Step 4. Schedule Calcs'!$C:$C,A113,'Step 4. Schedule Calcs'!$B:$B,B113)</f>
        <v>1</v>
      </c>
      <c r="D113" s="57">
        <f>AVERAGEIFS('Step 4. Schedule Calcs'!$I:$I,'Step 4. Schedule Calcs'!$C:$C,5,'Step 4. Schedule Calcs'!$B:$B,B113)</f>
        <v>1</v>
      </c>
    </row>
    <row r="114" spans="1:4" x14ac:dyDescent="0.25">
      <c r="A114">
        <v>5</v>
      </c>
      <c r="B114" s="17">
        <v>16</v>
      </c>
      <c r="C114" s="57">
        <f>AVERAGEIFS('Step 4. Schedule Calcs'!$D:$D,'Step 4. Schedule Calcs'!$C:$C,A114,'Step 4. Schedule Calcs'!$B:$B,B114)</f>
        <v>1</v>
      </c>
      <c r="D114" s="57">
        <f>AVERAGEIFS('Step 4. Schedule Calcs'!$I:$I,'Step 4. Schedule Calcs'!$C:$C,5,'Step 4. Schedule Calcs'!$B:$B,B114)</f>
        <v>1</v>
      </c>
    </row>
    <row r="115" spans="1:4" x14ac:dyDescent="0.25">
      <c r="A115">
        <v>5</v>
      </c>
      <c r="B115" s="17">
        <v>17</v>
      </c>
      <c r="C115" s="57">
        <f>AVERAGEIFS('Step 4. Schedule Calcs'!$D:$D,'Step 4. Schedule Calcs'!$C:$C,A115,'Step 4. Schedule Calcs'!$B:$B,B115)</f>
        <v>1</v>
      </c>
      <c r="D115" s="57">
        <f>AVERAGEIFS('Step 4. Schedule Calcs'!$I:$I,'Step 4. Schedule Calcs'!$C:$C,5,'Step 4. Schedule Calcs'!$B:$B,B115)</f>
        <v>1</v>
      </c>
    </row>
    <row r="116" spans="1:4" x14ac:dyDescent="0.25">
      <c r="A116">
        <v>5</v>
      </c>
      <c r="B116" s="17">
        <v>18</v>
      </c>
      <c r="C116" s="57">
        <f>AVERAGEIFS('Step 4. Schedule Calcs'!$D:$D,'Step 4. Schedule Calcs'!$C:$C,A116,'Step 4. Schedule Calcs'!$B:$B,B116)</f>
        <v>1</v>
      </c>
      <c r="D116" s="57">
        <f>AVERAGEIFS('Step 4. Schedule Calcs'!$I:$I,'Step 4. Schedule Calcs'!$C:$C,5,'Step 4. Schedule Calcs'!$B:$B,B116)</f>
        <v>1</v>
      </c>
    </row>
    <row r="117" spans="1:4" x14ac:dyDescent="0.25">
      <c r="A117">
        <v>5</v>
      </c>
      <c r="B117" s="17">
        <v>19</v>
      </c>
      <c r="C117" s="57">
        <f>AVERAGEIFS('Step 4. Schedule Calcs'!$D:$D,'Step 4. Schedule Calcs'!$C:$C,A117,'Step 4. Schedule Calcs'!$B:$B,B117)</f>
        <v>1</v>
      </c>
      <c r="D117" s="57">
        <f>AVERAGEIFS('Step 4. Schedule Calcs'!$I:$I,'Step 4. Schedule Calcs'!$C:$C,5,'Step 4. Schedule Calcs'!$B:$B,B117)</f>
        <v>1</v>
      </c>
    </row>
    <row r="118" spans="1:4" x14ac:dyDescent="0.25">
      <c r="A118">
        <v>5</v>
      </c>
      <c r="B118" s="17">
        <v>20</v>
      </c>
      <c r="C118" s="57">
        <f>AVERAGEIFS('Step 4. Schedule Calcs'!$D:$D,'Step 4. Schedule Calcs'!$C:$C,A118,'Step 4. Schedule Calcs'!$B:$B,B118)</f>
        <v>1</v>
      </c>
      <c r="D118" s="57">
        <f>AVERAGEIFS('Step 4. Schedule Calcs'!$I:$I,'Step 4. Schedule Calcs'!$C:$C,5,'Step 4. Schedule Calcs'!$B:$B,B118)</f>
        <v>1</v>
      </c>
    </row>
    <row r="119" spans="1:4" x14ac:dyDescent="0.25">
      <c r="A119">
        <v>5</v>
      </c>
      <c r="B119" s="17">
        <v>21</v>
      </c>
      <c r="C119" s="57">
        <f>AVERAGEIFS('Step 4. Schedule Calcs'!$D:$D,'Step 4. Schedule Calcs'!$C:$C,A119,'Step 4. Schedule Calcs'!$B:$B,B119)</f>
        <v>1</v>
      </c>
      <c r="D119" s="57">
        <f>AVERAGEIFS('Step 4. Schedule Calcs'!$I:$I,'Step 4. Schedule Calcs'!$C:$C,5,'Step 4. Schedule Calcs'!$B:$B,B119)</f>
        <v>1</v>
      </c>
    </row>
    <row r="120" spans="1:4" x14ac:dyDescent="0.25">
      <c r="A120">
        <v>5</v>
      </c>
      <c r="B120" s="17">
        <v>22</v>
      </c>
      <c r="C120" s="57">
        <f>AVERAGEIFS('Step 4. Schedule Calcs'!$D:$D,'Step 4. Schedule Calcs'!$C:$C,A120,'Step 4. Schedule Calcs'!$B:$B,B120)</f>
        <v>1</v>
      </c>
      <c r="D120" s="57">
        <f>AVERAGEIFS('Step 4. Schedule Calcs'!$I:$I,'Step 4. Schedule Calcs'!$C:$C,5,'Step 4. Schedule Calcs'!$B:$B,B120)</f>
        <v>1</v>
      </c>
    </row>
    <row r="121" spans="1:4" x14ac:dyDescent="0.25">
      <c r="A121">
        <v>5</v>
      </c>
      <c r="B121" s="17">
        <v>23</v>
      </c>
      <c r="C121" s="57">
        <f>AVERAGEIFS('Step 4. Schedule Calcs'!$D:$D,'Step 4. Schedule Calcs'!$C:$C,A121,'Step 4. Schedule Calcs'!$B:$B,B121)</f>
        <v>1</v>
      </c>
      <c r="D121" s="57">
        <f>AVERAGEIFS('Step 4. Schedule Calcs'!$I:$I,'Step 4. Schedule Calcs'!$C:$C,5,'Step 4. Schedule Calcs'!$B:$B,B121)</f>
        <v>1</v>
      </c>
    </row>
    <row r="122" spans="1:4" x14ac:dyDescent="0.25">
      <c r="A122">
        <v>6</v>
      </c>
      <c r="B122" s="18">
        <v>0</v>
      </c>
      <c r="C122" s="57">
        <f>AVERAGEIFS('Step 4. Schedule Calcs'!$D:$D,'Step 4. Schedule Calcs'!$C:$C,A122,'Step 4. Schedule Calcs'!$B:$B,B122)</f>
        <v>1</v>
      </c>
      <c r="D122" s="57">
        <f>AVERAGEIFS('Step 4. Schedule Calcs'!$I:$I,'Step 4. Schedule Calcs'!$C:$C,6,'Step 4. Schedule Calcs'!$B:$B,B122)</f>
        <v>1</v>
      </c>
    </row>
    <row r="123" spans="1:4" x14ac:dyDescent="0.25">
      <c r="A123">
        <v>6</v>
      </c>
      <c r="B123" s="17">
        <v>1</v>
      </c>
      <c r="C123" s="57">
        <f>AVERAGEIFS('Step 4. Schedule Calcs'!$D:$D,'Step 4. Schedule Calcs'!$C:$C,A123,'Step 4. Schedule Calcs'!$B:$B,B123)</f>
        <v>1</v>
      </c>
      <c r="D123" s="57">
        <f>AVERAGEIFS('Step 4. Schedule Calcs'!$I:$I,'Step 4. Schedule Calcs'!$C:$C,6,'Step 4. Schedule Calcs'!$B:$B,B123)</f>
        <v>1</v>
      </c>
    </row>
    <row r="124" spans="1:4" x14ac:dyDescent="0.25">
      <c r="A124">
        <v>6</v>
      </c>
      <c r="B124" s="17">
        <v>2</v>
      </c>
      <c r="C124" s="57">
        <f>AVERAGEIFS('Step 4. Schedule Calcs'!$D:$D,'Step 4. Schedule Calcs'!$C:$C,A124,'Step 4. Schedule Calcs'!$B:$B,B124)</f>
        <v>1</v>
      </c>
      <c r="D124" s="57">
        <f>AVERAGEIFS('Step 4. Schedule Calcs'!$I:$I,'Step 4. Schedule Calcs'!$C:$C,6,'Step 4. Schedule Calcs'!$B:$B,B124)</f>
        <v>1</v>
      </c>
    </row>
    <row r="125" spans="1:4" x14ac:dyDescent="0.25">
      <c r="A125">
        <v>6</v>
      </c>
      <c r="B125" s="17">
        <v>3</v>
      </c>
      <c r="C125" s="57">
        <f>AVERAGEIFS('Step 4. Schedule Calcs'!$D:$D,'Step 4. Schedule Calcs'!$C:$C,A125,'Step 4. Schedule Calcs'!$B:$B,B125)</f>
        <v>1</v>
      </c>
      <c r="D125" s="57">
        <f>AVERAGEIFS('Step 4. Schedule Calcs'!$I:$I,'Step 4. Schedule Calcs'!$C:$C,6,'Step 4. Schedule Calcs'!$B:$B,B125)</f>
        <v>1</v>
      </c>
    </row>
    <row r="126" spans="1:4" x14ac:dyDescent="0.25">
      <c r="A126">
        <v>6</v>
      </c>
      <c r="B126" s="17">
        <v>4</v>
      </c>
      <c r="C126" s="57">
        <f>AVERAGEIFS('Step 4. Schedule Calcs'!$D:$D,'Step 4. Schedule Calcs'!$C:$C,A126,'Step 4. Schedule Calcs'!$B:$B,B126)</f>
        <v>1</v>
      </c>
      <c r="D126" s="57">
        <f>AVERAGEIFS('Step 4. Schedule Calcs'!$I:$I,'Step 4. Schedule Calcs'!$C:$C,6,'Step 4. Schedule Calcs'!$B:$B,B126)</f>
        <v>1</v>
      </c>
    </row>
    <row r="127" spans="1:4" x14ac:dyDescent="0.25">
      <c r="A127">
        <v>6</v>
      </c>
      <c r="B127" s="17">
        <v>5</v>
      </c>
      <c r="C127" s="57">
        <f>AVERAGEIFS('Step 4. Schedule Calcs'!$D:$D,'Step 4. Schedule Calcs'!$C:$C,A127,'Step 4. Schedule Calcs'!$B:$B,B127)</f>
        <v>1</v>
      </c>
      <c r="D127" s="57">
        <f>AVERAGEIFS('Step 4. Schedule Calcs'!$I:$I,'Step 4. Schedule Calcs'!$C:$C,6,'Step 4. Schedule Calcs'!$B:$B,B127)</f>
        <v>1</v>
      </c>
    </row>
    <row r="128" spans="1:4" x14ac:dyDescent="0.25">
      <c r="A128">
        <v>6</v>
      </c>
      <c r="B128" s="17">
        <v>6</v>
      </c>
      <c r="C128" s="57">
        <f>AVERAGEIFS('Step 4. Schedule Calcs'!$D:$D,'Step 4. Schedule Calcs'!$C:$C,A128,'Step 4. Schedule Calcs'!$B:$B,B128)</f>
        <v>1</v>
      </c>
      <c r="D128" s="57">
        <f>AVERAGEIFS('Step 4. Schedule Calcs'!$I:$I,'Step 4. Schedule Calcs'!$C:$C,6,'Step 4. Schedule Calcs'!$B:$B,B128)</f>
        <v>1</v>
      </c>
    </row>
    <row r="129" spans="1:4" x14ac:dyDescent="0.25">
      <c r="A129">
        <v>6</v>
      </c>
      <c r="B129" s="17">
        <v>7</v>
      </c>
      <c r="C129" s="57">
        <f>AVERAGEIFS('Step 4. Schedule Calcs'!$D:$D,'Step 4. Schedule Calcs'!$C:$C,A129,'Step 4. Schedule Calcs'!$B:$B,B129)</f>
        <v>1</v>
      </c>
      <c r="D129" s="57">
        <f>AVERAGEIFS('Step 4. Schedule Calcs'!$I:$I,'Step 4. Schedule Calcs'!$C:$C,6,'Step 4. Schedule Calcs'!$B:$B,B129)</f>
        <v>1</v>
      </c>
    </row>
    <row r="130" spans="1:4" x14ac:dyDescent="0.25">
      <c r="A130">
        <v>6</v>
      </c>
      <c r="B130" s="17">
        <v>8</v>
      </c>
      <c r="C130" s="57">
        <f>AVERAGEIFS('Step 4. Schedule Calcs'!$D:$D,'Step 4. Schedule Calcs'!$C:$C,A130,'Step 4. Schedule Calcs'!$B:$B,B130)</f>
        <v>1</v>
      </c>
      <c r="D130" s="57">
        <f>AVERAGEIFS('Step 4. Schedule Calcs'!$I:$I,'Step 4. Schedule Calcs'!$C:$C,6,'Step 4. Schedule Calcs'!$B:$B,B130)</f>
        <v>1</v>
      </c>
    </row>
    <row r="131" spans="1:4" x14ac:dyDescent="0.25">
      <c r="A131">
        <v>6</v>
      </c>
      <c r="B131" s="17">
        <v>9</v>
      </c>
      <c r="C131" s="57">
        <f>AVERAGEIFS('Step 4. Schedule Calcs'!$D:$D,'Step 4. Schedule Calcs'!$C:$C,A131,'Step 4. Schedule Calcs'!$B:$B,B131)</f>
        <v>1</v>
      </c>
      <c r="D131" s="57">
        <f>AVERAGEIFS('Step 4. Schedule Calcs'!$I:$I,'Step 4. Schedule Calcs'!$C:$C,6,'Step 4. Schedule Calcs'!$B:$B,B131)</f>
        <v>1</v>
      </c>
    </row>
    <row r="132" spans="1:4" x14ac:dyDescent="0.25">
      <c r="A132">
        <v>6</v>
      </c>
      <c r="B132" s="17">
        <v>10</v>
      </c>
      <c r="C132" s="57">
        <f>AVERAGEIFS('Step 4. Schedule Calcs'!$D:$D,'Step 4. Schedule Calcs'!$C:$C,A132,'Step 4. Schedule Calcs'!$B:$B,B132)</f>
        <v>1</v>
      </c>
      <c r="D132" s="57">
        <f>AVERAGEIFS('Step 4. Schedule Calcs'!$I:$I,'Step 4. Schedule Calcs'!$C:$C,6,'Step 4. Schedule Calcs'!$B:$B,B132)</f>
        <v>1</v>
      </c>
    </row>
    <row r="133" spans="1:4" x14ac:dyDescent="0.25">
      <c r="A133">
        <v>6</v>
      </c>
      <c r="B133" s="17">
        <v>11</v>
      </c>
      <c r="C133" s="57">
        <f>AVERAGEIFS('Step 4. Schedule Calcs'!$D:$D,'Step 4. Schedule Calcs'!$C:$C,A133,'Step 4. Schedule Calcs'!$B:$B,B133)</f>
        <v>1</v>
      </c>
      <c r="D133" s="57">
        <f>AVERAGEIFS('Step 4. Schedule Calcs'!$I:$I,'Step 4. Schedule Calcs'!$C:$C,6,'Step 4. Schedule Calcs'!$B:$B,B133)</f>
        <v>1</v>
      </c>
    </row>
    <row r="134" spans="1:4" x14ac:dyDescent="0.25">
      <c r="A134">
        <v>6</v>
      </c>
      <c r="B134" s="17">
        <v>12</v>
      </c>
      <c r="C134" s="57">
        <f>AVERAGEIFS('Step 4. Schedule Calcs'!$D:$D,'Step 4. Schedule Calcs'!$C:$C,A134,'Step 4. Schedule Calcs'!$B:$B,B134)</f>
        <v>1</v>
      </c>
      <c r="D134" s="57">
        <f>AVERAGEIFS('Step 4. Schedule Calcs'!$I:$I,'Step 4. Schedule Calcs'!$C:$C,6,'Step 4. Schedule Calcs'!$B:$B,B134)</f>
        <v>1</v>
      </c>
    </row>
    <row r="135" spans="1:4" x14ac:dyDescent="0.25">
      <c r="A135">
        <v>6</v>
      </c>
      <c r="B135" s="17">
        <v>13</v>
      </c>
      <c r="C135" s="57">
        <f>AVERAGEIFS('Step 4. Schedule Calcs'!$D:$D,'Step 4. Schedule Calcs'!$C:$C,A135,'Step 4. Schedule Calcs'!$B:$B,B135)</f>
        <v>1</v>
      </c>
      <c r="D135" s="57">
        <f>AVERAGEIFS('Step 4. Schedule Calcs'!$I:$I,'Step 4. Schedule Calcs'!$C:$C,6,'Step 4. Schedule Calcs'!$B:$B,B135)</f>
        <v>1</v>
      </c>
    </row>
    <row r="136" spans="1:4" x14ac:dyDescent="0.25">
      <c r="A136">
        <v>6</v>
      </c>
      <c r="B136" s="17">
        <v>14</v>
      </c>
      <c r="C136" s="57">
        <f>AVERAGEIFS('Step 4. Schedule Calcs'!$D:$D,'Step 4. Schedule Calcs'!$C:$C,A136,'Step 4. Schedule Calcs'!$B:$B,B136)</f>
        <v>1</v>
      </c>
      <c r="D136" s="57">
        <f>AVERAGEIFS('Step 4. Schedule Calcs'!$I:$I,'Step 4. Schedule Calcs'!$C:$C,6,'Step 4. Schedule Calcs'!$B:$B,B136)</f>
        <v>1</v>
      </c>
    </row>
    <row r="137" spans="1:4" x14ac:dyDescent="0.25">
      <c r="A137">
        <v>6</v>
      </c>
      <c r="B137" s="17">
        <v>15</v>
      </c>
      <c r="C137" s="57">
        <f>AVERAGEIFS('Step 4. Schedule Calcs'!$D:$D,'Step 4. Schedule Calcs'!$C:$C,A137,'Step 4. Schedule Calcs'!$B:$B,B137)</f>
        <v>1</v>
      </c>
      <c r="D137" s="57">
        <f>AVERAGEIFS('Step 4. Schedule Calcs'!$I:$I,'Step 4. Schedule Calcs'!$C:$C,6,'Step 4. Schedule Calcs'!$B:$B,B137)</f>
        <v>1</v>
      </c>
    </row>
    <row r="138" spans="1:4" x14ac:dyDescent="0.25">
      <c r="A138">
        <v>6</v>
      </c>
      <c r="B138" s="17">
        <v>16</v>
      </c>
      <c r="C138" s="57">
        <f>AVERAGEIFS('Step 4. Schedule Calcs'!$D:$D,'Step 4. Schedule Calcs'!$C:$C,A138,'Step 4. Schedule Calcs'!$B:$B,B138)</f>
        <v>1</v>
      </c>
      <c r="D138" s="57">
        <f>AVERAGEIFS('Step 4. Schedule Calcs'!$I:$I,'Step 4. Schedule Calcs'!$C:$C,6,'Step 4. Schedule Calcs'!$B:$B,B138)</f>
        <v>1</v>
      </c>
    </row>
    <row r="139" spans="1:4" x14ac:dyDescent="0.25">
      <c r="A139">
        <v>6</v>
      </c>
      <c r="B139" s="17">
        <v>17</v>
      </c>
      <c r="C139" s="57">
        <f>AVERAGEIFS('Step 4. Schedule Calcs'!$D:$D,'Step 4. Schedule Calcs'!$C:$C,A139,'Step 4. Schedule Calcs'!$B:$B,B139)</f>
        <v>1</v>
      </c>
      <c r="D139" s="57">
        <f>AVERAGEIFS('Step 4. Schedule Calcs'!$I:$I,'Step 4. Schedule Calcs'!$C:$C,6,'Step 4. Schedule Calcs'!$B:$B,B139)</f>
        <v>1</v>
      </c>
    </row>
    <row r="140" spans="1:4" x14ac:dyDescent="0.25">
      <c r="A140">
        <v>6</v>
      </c>
      <c r="B140" s="17">
        <v>18</v>
      </c>
      <c r="C140" s="57">
        <f>AVERAGEIFS('Step 4. Schedule Calcs'!$D:$D,'Step 4. Schedule Calcs'!$C:$C,A140,'Step 4. Schedule Calcs'!$B:$B,B140)</f>
        <v>1</v>
      </c>
      <c r="D140" s="57">
        <f>AVERAGEIFS('Step 4. Schedule Calcs'!$I:$I,'Step 4. Schedule Calcs'!$C:$C,6,'Step 4. Schedule Calcs'!$B:$B,B140)</f>
        <v>1</v>
      </c>
    </row>
    <row r="141" spans="1:4" x14ac:dyDescent="0.25">
      <c r="A141">
        <v>6</v>
      </c>
      <c r="B141" s="17">
        <v>19</v>
      </c>
      <c r="C141" s="57">
        <f>AVERAGEIFS('Step 4. Schedule Calcs'!$D:$D,'Step 4. Schedule Calcs'!$C:$C,A141,'Step 4. Schedule Calcs'!$B:$B,B141)</f>
        <v>1</v>
      </c>
      <c r="D141" s="57">
        <f>AVERAGEIFS('Step 4. Schedule Calcs'!$I:$I,'Step 4. Schedule Calcs'!$C:$C,6,'Step 4. Schedule Calcs'!$B:$B,B141)</f>
        <v>1</v>
      </c>
    </row>
    <row r="142" spans="1:4" x14ac:dyDescent="0.25">
      <c r="A142">
        <v>6</v>
      </c>
      <c r="B142" s="17">
        <v>20</v>
      </c>
      <c r="C142" s="57">
        <f>AVERAGEIFS('Step 4. Schedule Calcs'!$D:$D,'Step 4. Schedule Calcs'!$C:$C,A142,'Step 4. Schedule Calcs'!$B:$B,B142)</f>
        <v>1</v>
      </c>
      <c r="D142" s="57">
        <f>AVERAGEIFS('Step 4. Schedule Calcs'!$I:$I,'Step 4. Schedule Calcs'!$C:$C,6,'Step 4. Schedule Calcs'!$B:$B,B142)</f>
        <v>1</v>
      </c>
    </row>
    <row r="143" spans="1:4" x14ac:dyDescent="0.25">
      <c r="A143">
        <v>6</v>
      </c>
      <c r="B143" s="17">
        <v>21</v>
      </c>
      <c r="C143" s="57">
        <f>AVERAGEIFS('Step 4. Schedule Calcs'!$D:$D,'Step 4. Schedule Calcs'!$C:$C,A143,'Step 4. Schedule Calcs'!$B:$B,B143)</f>
        <v>1</v>
      </c>
      <c r="D143" s="57">
        <f>AVERAGEIFS('Step 4. Schedule Calcs'!$I:$I,'Step 4. Schedule Calcs'!$C:$C,6,'Step 4. Schedule Calcs'!$B:$B,B143)</f>
        <v>1</v>
      </c>
    </row>
    <row r="144" spans="1:4" x14ac:dyDescent="0.25">
      <c r="A144">
        <v>6</v>
      </c>
      <c r="B144" s="17">
        <v>22</v>
      </c>
      <c r="C144" s="57">
        <f>AVERAGEIFS('Step 4. Schedule Calcs'!$D:$D,'Step 4. Schedule Calcs'!$C:$C,A144,'Step 4. Schedule Calcs'!$B:$B,B144)</f>
        <v>1</v>
      </c>
      <c r="D144" s="57">
        <f>AVERAGEIFS('Step 4. Schedule Calcs'!$I:$I,'Step 4. Schedule Calcs'!$C:$C,6,'Step 4. Schedule Calcs'!$B:$B,B144)</f>
        <v>1</v>
      </c>
    </row>
    <row r="145" spans="1:4" x14ac:dyDescent="0.25">
      <c r="A145">
        <v>6</v>
      </c>
      <c r="B145" s="17">
        <v>23</v>
      </c>
      <c r="C145" s="57">
        <f>AVERAGEIFS('Step 4. Schedule Calcs'!$D:$D,'Step 4. Schedule Calcs'!$C:$C,A145,'Step 4. Schedule Calcs'!$B:$B,B145)</f>
        <v>1</v>
      </c>
      <c r="D145" s="57">
        <f>AVERAGEIFS('Step 4. Schedule Calcs'!$I:$I,'Step 4. Schedule Calcs'!$C:$C,6,'Step 4. Schedule Calcs'!$B:$B,B145)</f>
        <v>1</v>
      </c>
    </row>
    <row r="146" spans="1:4" x14ac:dyDescent="0.25">
      <c r="A146">
        <v>7</v>
      </c>
      <c r="B146" s="18">
        <v>0</v>
      </c>
      <c r="C146" s="57">
        <f>AVERAGEIFS('Step 4. Schedule Calcs'!$D:$D,'Step 4. Schedule Calcs'!$C:$C,A146,'Step 4. Schedule Calcs'!$B:$B,B146)</f>
        <v>1</v>
      </c>
      <c r="D146" s="57">
        <f>AVERAGEIFS('Step 4. Schedule Calcs'!$I:$I,'Step 4. Schedule Calcs'!$C:$C,7,'Step 4. Schedule Calcs'!$B:$B,B146)</f>
        <v>1</v>
      </c>
    </row>
    <row r="147" spans="1:4" x14ac:dyDescent="0.25">
      <c r="A147">
        <v>7</v>
      </c>
      <c r="B147" s="17">
        <v>1</v>
      </c>
      <c r="C147" s="57">
        <f>AVERAGEIFS('Step 4. Schedule Calcs'!$D:$D,'Step 4. Schedule Calcs'!$C:$C,A147,'Step 4. Schedule Calcs'!$B:$B,B147)</f>
        <v>1</v>
      </c>
      <c r="D147" s="57">
        <f>AVERAGEIFS('Step 4. Schedule Calcs'!$I:$I,'Step 4. Schedule Calcs'!$C:$C,7,'Step 4. Schedule Calcs'!$B:$B,B147)</f>
        <v>1</v>
      </c>
    </row>
    <row r="148" spans="1:4" x14ac:dyDescent="0.25">
      <c r="A148">
        <v>7</v>
      </c>
      <c r="B148" s="17">
        <v>2</v>
      </c>
      <c r="C148" s="57">
        <f>AVERAGEIFS('Step 4. Schedule Calcs'!$D:$D,'Step 4. Schedule Calcs'!$C:$C,A148,'Step 4. Schedule Calcs'!$B:$B,B148)</f>
        <v>1</v>
      </c>
      <c r="D148" s="57">
        <f>AVERAGEIFS('Step 4. Schedule Calcs'!$I:$I,'Step 4. Schedule Calcs'!$C:$C,7,'Step 4. Schedule Calcs'!$B:$B,B148)</f>
        <v>1</v>
      </c>
    </row>
    <row r="149" spans="1:4" x14ac:dyDescent="0.25">
      <c r="A149">
        <v>7</v>
      </c>
      <c r="B149" s="17">
        <v>3</v>
      </c>
      <c r="C149" s="57">
        <f>AVERAGEIFS('Step 4. Schedule Calcs'!$D:$D,'Step 4. Schedule Calcs'!$C:$C,A149,'Step 4. Schedule Calcs'!$B:$B,B149)</f>
        <v>1</v>
      </c>
      <c r="D149" s="57">
        <f>AVERAGEIFS('Step 4. Schedule Calcs'!$I:$I,'Step 4. Schedule Calcs'!$C:$C,7,'Step 4. Schedule Calcs'!$B:$B,B149)</f>
        <v>1</v>
      </c>
    </row>
    <row r="150" spans="1:4" x14ac:dyDescent="0.25">
      <c r="A150">
        <v>7</v>
      </c>
      <c r="B150" s="17">
        <v>4</v>
      </c>
      <c r="C150" s="57">
        <f>AVERAGEIFS('Step 4. Schedule Calcs'!$D:$D,'Step 4. Schedule Calcs'!$C:$C,A150,'Step 4. Schedule Calcs'!$B:$B,B150)</f>
        <v>1</v>
      </c>
      <c r="D150" s="57">
        <f>AVERAGEIFS('Step 4. Schedule Calcs'!$I:$I,'Step 4. Schedule Calcs'!$C:$C,7,'Step 4. Schedule Calcs'!$B:$B,B150)</f>
        <v>1</v>
      </c>
    </row>
    <row r="151" spans="1:4" x14ac:dyDescent="0.25">
      <c r="A151">
        <v>7</v>
      </c>
      <c r="B151" s="17">
        <v>5</v>
      </c>
      <c r="C151" s="57">
        <f>AVERAGEIFS('Step 4. Schedule Calcs'!$D:$D,'Step 4. Schedule Calcs'!$C:$C,A151,'Step 4. Schedule Calcs'!$B:$B,B151)</f>
        <v>1</v>
      </c>
      <c r="D151" s="57">
        <f>AVERAGEIFS('Step 4. Schedule Calcs'!$I:$I,'Step 4. Schedule Calcs'!$C:$C,7,'Step 4. Schedule Calcs'!$B:$B,B151)</f>
        <v>1</v>
      </c>
    </row>
    <row r="152" spans="1:4" x14ac:dyDescent="0.25">
      <c r="A152">
        <v>7</v>
      </c>
      <c r="B152" s="17">
        <v>6</v>
      </c>
      <c r="C152" s="57">
        <f>AVERAGEIFS('Step 4. Schedule Calcs'!$D:$D,'Step 4. Schedule Calcs'!$C:$C,A152,'Step 4. Schedule Calcs'!$B:$B,B152)</f>
        <v>1</v>
      </c>
      <c r="D152" s="57">
        <f>AVERAGEIFS('Step 4. Schedule Calcs'!$I:$I,'Step 4. Schedule Calcs'!$C:$C,7,'Step 4. Schedule Calcs'!$B:$B,B152)</f>
        <v>1</v>
      </c>
    </row>
    <row r="153" spans="1:4" x14ac:dyDescent="0.25">
      <c r="A153">
        <v>7</v>
      </c>
      <c r="B153" s="17">
        <v>7</v>
      </c>
      <c r="C153" s="57">
        <f>AVERAGEIFS('Step 4. Schedule Calcs'!$D:$D,'Step 4. Schedule Calcs'!$C:$C,A153,'Step 4. Schedule Calcs'!$B:$B,B153)</f>
        <v>1</v>
      </c>
      <c r="D153" s="57">
        <f>AVERAGEIFS('Step 4. Schedule Calcs'!$I:$I,'Step 4. Schedule Calcs'!$C:$C,7,'Step 4. Schedule Calcs'!$B:$B,B153)</f>
        <v>1</v>
      </c>
    </row>
    <row r="154" spans="1:4" x14ac:dyDescent="0.25">
      <c r="A154">
        <v>7</v>
      </c>
      <c r="B154" s="17">
        <v>8</v>
      </c>
      <c r="C154" s="57">
        <f>AVERAGEIFS('Step 4. Schedule Calcs'!$D:$D,'Step 4. Schedule Calcs'!$C:$C,A154,'Step 4. Schedule Calcs'!$B:$B,B154)</f>
        <v>1</v>
      </c>
      <c r="D154" s="57">
        <f>AVERAGEIFS('Step 4. Schedule Calcs'!$I:$I,'Step 4. Schedule Calcs'!$C:$C,7,'Step 4. Schedule Calcs'!$B:$B,B154)</f>
        <v>1</v>
      </c>
    </row>
    <row r="155" spans="1:4" x14ac:dyDescent="0.25">
      <c r="A155">
        <v>7</v>
      </c>
      <c r="B155" s="17">
        <v>9</v>
      </c>
      <c r="C155" s="57">
        <f>AVERAGEIFS('Step 4. Schedule Calcs'!$D:$D,'Step 4. Schedule Calcs'!$C:$C,A155,'Step 4. Schedule Calcs'!$B:$B,B155)</f>
        <v>1</v>
      </c>
      <c r="D155" s="57">
        <f>AVERAGEIFS('Step 4. Schedule Calcs'!$I:$I,'Step 4. Schedule Calcs'!$C:$C,7,'Step 4. Schedule Calcs'!$B:$B,B155)</f>
        <v>1</v>
      </c>
    </row>
    <row r="156" spans="1:4" x14ac:dyDescent="0.25">
      <c r="A156">
        <v>7</v>
      </c>
      <c r="B156" s="17">
        <v>10</v>
      </c>
      <c r="C156" s="57">
        <f>AVERAGEIFS('Step 4. Schedule Calcs'!$D:$D,'Step 4. Schedule Calcs'!$C:$C,A156,'Step 4. Schedule Calcs'!$B:$B,B156)</f>
        <v>1</v>
      </c>
      <c r="D156" s="57">
        <f>AVERAGEIFS('Step 4. Schedule Calcs'!$I:$I,'Step 4. Schedule Calcs'!$C:$C,7,'Step 4. Schedule Calcs'!$B:$B,B156)</f>
        <v>1</v>
      </c>
    </row>
    <row r="157" spans="1:4" x14ac:dyDescent="0.25">
      <c r="A157">
        <v>7</v>
      </c>
      <c r="B157" s="17">
        <v>11</v>
      </c>
      <c r="C157" s="57">
        <f>AVERAGEIFS('Step 4. Schedule Calcs'!$D:$D,'Step 4. Schedule Calcs'!$C:$C,A157,'Step 4. Schedule Calcs'!$B:$B,B157)</f>
        <v>1</v>
      </c>
      <c r="D157" s="57">
        <f>AVERAGEIFS('Step 4. Schedule Calcs'!$I:$I,'Step 4. Schedule Calcs'!$C:$C,7,'Step 4. Schedule Calcs'!$B:$B,B157)</f>
        <v>1</v>
      </c>
    </row>
    <row r="158" spans="1:4" x14ac:dyDescent="0.25">
      <c r="A158">
        <v>7</v>
      </c>
      <c r="B158" s="17">
        <v>12</v>
      </c>
      <c r="C158" s="57">
        <f>AVERAGEIFS('Step 4. Schedule Calcs'!$D:$D,'Step 4. Schedule Calcs'!$C:$C,A158,'Step 4. Schedule Calcs'!$B:$B,B158)</f>
        <v>1</v>
      </c>
      <c r="D158" s="57">
        <f>AVERAGEIFS('Step 4. Schedule Calcs'!$I:$I,'Step 4. Schedule Calcs'!$C:$C,7,'Step 4. Schedule Calcs'!$B:$B,B158)</f>
        <v>1</v>
      </c>
    </row>
    <row r="159" spans="1:4" x14ac:dyDescent="0.25">
      <c r="A159">
        <v>7</v>
      </c>
      <c r="B159" s="17">
        <v>13</v>
      </c>
      <c r="C159" s="57">
        <f>AVERAGEIFS('Step 4. Schedule Calcs'!$D:$D,'Step 4. Schedule Calcs'!$C:$C,A159,'Step 4. Schedule Calcs'!$B:$B,B159)</f>
        <v>1</v>
      </c>
      <c r="D159" s="57">
        <f>AVERAGEIFS('Step 4. Schedule Calcs'!$I:$I,'Step 4. Schedule Calcs'!$C:$C,7,'Step 4. Schedule Calcs'!$B:$B,B159)</f>
        <v>1</v>
      </c>
    </row>
    <row r="160" spans="1:4" x14ac:dyDescent="0.25">
      <c r="A160">
        <v>7</v>
      </c>
      <c r="B160" s="17">
        <v>14</v>
      </c>
      <c r="C160" s="57">
        <f>AVERAGEIFS('Step 4. Schedule Calcs'!$D:$D,'Step 4. Schedule Calcs'!$C:$C,A160,'Step 4. Schedule Calcs'!$B:$B,B160)</f>
        <v>1</v>
      </c>
      <c r="D160" s="57">
        <f>AVERAGEIFS('Step 4. Schedule Calcs'!$I:$I,'Step 4. Schedule Calcs'!$C:$C,7,'Step 4. Schedule Calcs'!$B:$B,B160)</f>
        <v>1</v>
      </c>
    </row>
    <row r="161" spans="1:4" x14ac:dyDescent="0.25">
      <c r="A161">
        <v>7</v>
      </c>
      <c r="B161" s="17">
        <v>15</v>
      </c>
      <c r="C161" s="57">
        <f>AVERAGEIFS('Step 4. Schedule Calcs'!$D:$D,'Step 4. Schedule Calcs'!$C:$C,A161,'Step 4. Schedule Calcs'!$B:$B,B161)</f>
        <v>1</v>
      </c>
      <c r="D161" s="57">
        <f>AVERAGEIFS('Step 4. Schedule Calcs'!$I:$I,'Step 4. Schedule Calcs'!$C:$C,7,'Step 4. Schedule Calcs'!$B:$B,B161)</f>
        <v>1</v>
      </c>
    </row>
    <row r="162" spans="1:4" x14ac:dyDescent="0.25">
      <c r="A162">
        <v>7</v>
      </c>
      <c r="B162" s="17">
        <v>16</v>
      </c>
      <c r="C162" s="57">
        <f>AVERAGEIFS('Step 4. Schedule Calcs'!$D:$D,'Step 4. Schedule Calcs'!$C:$C,A162,'Step 4. Schedule Calcs'!$B:$B,B162)</f>
        <v>1</v>
      </c>
      <c r="D162" s="57">
        <f>AVERAGEIFS('Step 4. Schedule Calcs'!$I:$I,'Step 4. Schedule Calcs'!$C:$C,7,'Step 4. Schedule Calcs'!$B:$B,B162)</f>
        <v>1</v>
      </c>
    </row>
    <row r="163" spans="1:4" x14ac:dyDescent="0.25">
      <c r="A163">
        <v>7</v>
      </c>
      <c r="B163" s="17">
        <v>17</v>
      </c>
      <c r="C163" s="57">
        <f>AVERAGEIFS('Step 4. Schedule Calcs'!$D:$D,'Step 4. Schedule Calcs'!$C:$C,A163,'Step 4. Schedule Calcs'!$B:$B,B163)</f>
        <v>1</v>
      </c>
      <c r="D163" s="57">
        <f>AVERAGEIFS('Step 4. Schedule Calcs'!$I:$I,'Step 4. Schedule Calcs'!$C:$C,7,'Step 4. Schedule Calcs'!$B:$B,B163)</f>
        <v>1</v>
      </c>
    </row>
    <row r="164" spans="1:4" x14ac:dyDescent="0.25">
      <c r="A164">
        <v>7</v>
      </c>
      <c r="B164" s="17">
        <v>18</v>
      </c>
      <c r="C164" s="57">
        <f>AVERAGEIFS('Step 4. Schedule Calcs'!$D:$D,'Step 4. Schedule Calcs'!$C:$C,A164,'Step 4. Schedule Calcs'!$B:$B,B164)</f>
        <v>1</v>
      </c>
      <c r="D164" s="57">
        <f>AVERAGEIFS('Step 4. Schedule Calcs'!$I:$I,'Step 4. Schedule Calcs'!$C:$C,7,'Step 4. Schedule Calcs'!$B:$B,B164)</f>
        <v>1</v>
      </c>
    </row>
    <row r="165" spans="1:4" x14ac:dyDescent="0.25">
      <c r="A165">
        <v>7</v>
      </c>
      <c r="B165" s="17">
        <v>19</v>
      </c>
      <c r="C165" s="57">
        <f>AVERAGEIFS('Step 4. Schedule Calcs'!$D:$D,'Step 4. Schedule Calcs'!$C:$C,A165,'Step 4. Schedule Calcs'!$B:$B,B165)</f>
        <v>1</v>
      </c>
      <c r="D165" s="57">
        <f>AVERAGEIFS('Step 4. Schedule Calcs'!$I:$I,'Step 4. Schedule Calcs'!$C:$C,7,'Step 4. Schedule Calcs'!$B:$B,B165)</f>
        <v>1</v>
      </c>
    </row>
    <row r="166" spans="1:4" x14ac:dyDescent="0.25">
      <c r="A166">
        <v>7</v>
      </c>
      <c r="B166" s="17">
        <v>20</v>
      </c>
      <c r="C166" s="57">
        <f>AVERAGEIFS('Step 4. Schedule Calcs'!$D:$D,'Step 4. Schedule Calcs'!$C:$C,A166,'Step 4. Schedule Calcs'!$B:$B,B166)</f>
        <v>1</v>
      </c>
      <c r="D166" s="57">
        <f>AVERAGEIFS('Step 4. Schedule Calcs'!$I:$I,'Step 4. Schedule Calcs'!$C:$C,7,'Step 4. Schedule Calcs'!$B:$B,B166)</f>
        <v>1</v>
      </c>
    </row>
    <row r="167" spans="1:4" x14ac:dyDescent="0.25">
      <c r="A167">
        <v>7</v>
      </c>
      <c r="B167" s="17">
        <v>21</v>
      </c>
      <c r="C167" s="57">
        <f>AVERAGEIFS('Step 4. Schedule Calcs'!$D:$D,'Step 4. Schedule Calcs'!$C:$C,A167,'Step 4. Schedule Calcs'!$B:$B,B167)</f>
        <v>1</v>
      </c>
      <c r="D167" s="57">
        <f>AVERAGEIFS('Step 4. Schedule Calcs'!$I:$I,'Step 4. Schedule Calcs'!$C:$C,7,'Step 4. Schedule Calcs'!$B:$B,B167)</f>
        <v>1</v>
      </c>
    </row>
    <row r="168" spans="1:4" x14ac:dyDescent="0.25">
      <c r="A168">
        <v>7</v>
      </c>
      <c r="B168" s="17">
        <v>22</v>
      </c>
      <c r="C168" s="57">
        <f>AVERAGEIFS('Step 4. Schedule Calcs'!$D:$D,'Step 4. Schedule Calcs'!$C:$C,A168,'Step 4. Schedule Calcs'!$B:$B,B168)</f>
        <v>1</v>
      </c>
      <c r="D168" s="57">
        <f>AVERAGEIFS('Step 4. Schedule Calcs'!$I:$I,'Step 4. Schedule Calcs'!$C:$C,7,'Step 4. Schedule Calcs'!$B:$B,B168)</f>
        <v>1</v>
      </c>
    </row>
    <row r="169" spans="1:4" x14ac:dyDescent="0.25">
      <c r="A169">
        <v>7</v>
      </c>
      <c r="B169" s="17">
        <v>23</v>
      </c>
      <c r="C169" s="57">
        <f>AVERAGEIFS('Step 4. Schedule Calcs'!$D:$D,'Step 4. Schedule Calcs'!$C:$C,A169,'Step 4. Schedule Calcs'!$B:$B,B169)</f>
        <v>1</v>
      </c>
      <c r="D169" s="57">
        <f>AVERAGEIFS('Step 4. Schedule Calcs'!$I:$I,'Step 4. Schedule Calcs'!$C:$C,7,'Step 4. Schedule Calcs'!$B:$B,B169)</f>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8762"/>
  <sheetViews>
    <sheetView workbookViewId="0">
      <selection activeCell="C3" sqref="C3"/>
    </sheetView>
  </sheetViews>
  <sheetFormatPr defaultColWidth="14.453125" defaultRowHeight="12.5" x14ac:dyDescent="0.25"/>
  <cols>
    <col min="1" max="1" width="15.26953125" bestFit="1" customWidth="1"/>
    <col min="2" max="2" width="11" bestFit="1" customWidth="1"/>
    <col min="3" max="4" width="21.1796875" bestFit="1" customWidth="1"/>
    <col min="5" max="5" width="15.26953125" bestFit="1" customWidth="1"/>
    <col min="6" max="7" width="23" bestFit="1" customWidth="1"/>
    <col min="8" max="8" width="6.54296875" customWidth="1"/>
    <col min="9" max="9" width="10.1796875" bestFit="1" customWidth="1"/>
    <col min="10" max="11" width="22.7265625" bestFit="1" customWidth="1"/>
    <col min="12" max="12" width="28" bestFit="1" customWidth="1"/>
    <col min="13" max="13" width="18.7265625" bestFit="1" customWidth="1"/>
    <col min="14" max="14" width="23.453125" bestFit="1" customWidth="1"/>
    <col min="15" max="15" width="23.54296875" bestFit="1" customWidth="1"/>
    <col min="16" max="16" width="21" bestFit="1" customWidth="1"/>
    <col min="17" max="17" width="22.26953125" bestFit="1" customWidth="1"/>
    <col min="18" max="18" width="34.1796875" bestFit="1" customWidth="1"/>
    <col min="19" max="19" width="18.7265625" bestFit="1" customWidth="1"/>
    <col min="20" max="20" width="22.26953125" bestFit="1" customWidth="1"/>
    <col min="21" max="21" width="10.7265625" bestFit="1" customWidth="1"/>
    <col min="22" max="22" width="18.7265625" bestFit="1" customWidth="1"/>
    <col min="23" max="23" width="30.54296875" bestFit="1" customWidth="1"/>
    <col min="24" max="24" width="10.7265625" bestFit="1" customWidth="1"/>
    <col min="25" max="25" width="18.453125" bestFit="1" customWidth="1"/>
    <col min="26" max="26" width="13.1796875" bestFit="1" customWidth="1"/>
  </cols>
  <sheetData>
    <row r="1" spans="1:27" ht="13" x14ac:dyDescent="0.3">
      <c r="A1" s="1" t="s">
        <v>58</v>
      </c>
      <c r="B1" s="1" t="s">
        <v>98</v>
      </c>
      <c r="C1" s="1" t="s">
        <v>99</v>
      </c>
      <c r="D1" s="1" t="s">
        <v>100</v>
      </c>
      <c r="E1" s="1" t="s">
        <v>101</v>
      </c>
      <c r="F1" s="1" t="s">
        <v>102</v>
      </c>
      <c r="G1" s="1" t="s">
        <v>103</v>
      </c>
      <c r="H1" s="1"/>
      <c r="I1" s="1" t="s">
        <v>1</v>
      </c>
      <c r="J1" s="1" t="s">
        <v>104</v>
      </c>
      <c r="K1" s="1" t="s">
        <v>105</v>
      </c>
      <c r="L1" s="12"/>
      <c r="M1" s="12"/>
      <c r="N1" s="12"/>
      <c r="O1" s="12"/>
      <c r="P1" s="12"/>
      <c r="Q1" s="12"/>
      <c r="R1" s="12"/>
      <c r="S1" s="12"/>
      <c r="T1" s="12"/>
      <c r="U1" s="13"/>
      <c r="V1" s="12"/>
      <c r="W1" s="12"/>
      <c r="X1" s="12"/>
      <c r="Y1" s="12"/>
      <c r="Z1" s="13"/>
    </row>
    <row r="2" spans="1:27" x14ac:dyDescent="0.25">
      <c r="A2" s="8">
        <f>IF(ISBLANK('Step 1.4 CNY OAT'!A2),"-",'Step 1.4 CNY OAT'!A2)</f>
        <v>43101</v>
      </c>
      <c r="B2" s="26">
        <f>_xlfn.DAYS(A2,$A$2)</f>
        <v>0</v>
      </c>
      <c r="C2" s="67" cm="1">
        <f t="array" ref="C2">INDEX('Step 5. Daily Avg Schedule Calc'!$A$2:$D$169,(WEEKDAY(A2)-1)*24+HOUR(A2)+1,3)</f>
        <v>1</v>
      </c>
      <c r="D2" s="67" cm="1">
        <f t="array" ref="D2">INDEX('Step 5. Daily Avg Schedule Calc'!$A$2:$D$169,(WEEKDAY(A2)-1)*24+HOUR(A2)+1,4)</f>
        <v>1</v>
      </c>
      <c r="E2">
        <f>VLOOKUP(A2,'Step 1.4 CNY OAT'!$A$1:$B$8761,2)</f>
        <v>10</v>
      </c>
      <c r="F2" s="11">
        <f ca="1">('Step 3. Regression'!$B$18*E2^2+'Step 3. Regression'!$C$18*E2+'Step 3. Regression'!$D$18)*C2</f>
        <v>10.842279672897057</v>
      </c>
      <c r="G2" s="11">
        <f ca="1">('Step 3. Regression'!$G$18*E2^2+'Step 3. Regression'!$H$18*E2+'Step 3. Regression'!$I$18)*D2</f>
        <v>4.3529823194908923</v>
      </c>
      <c r="I2" s="25">
        <f>DATE(YEAR(A2),1,1)</f>
        <v>43101</v>
      </c>
      <c r="J2" s="9">
        <f ca="1">SUMIFS(F:F,B:B,_xlfn.DAYS(I2,$I$2))</f>
        <v>240.9785473749659</v>
      </c>
      <c r="K2" s="9">
        <f ca="1">SUMIFS(G:G,B:B,_xlfn.DAYS(I2,$I$2))</f>
        <v>99.085192266693753</v>
      </c>
      <c r="M2" s="12"/>
      <c r="N2" s="12"/>
      <c r="O2" s="12"/>
      <c r="P2" s="12"/>
      <c r="Q2" s="12"/>
      <c r="R2" s="12"/>
      <c r="S2" s="12"/>
      <c r="T2" s="12"/>
      <c r="U2" s="12"/>
      <c r="V2" s="12"/>
      <c r="W2" s="12"/>
      <c r="X2" s="12"/>
      <c r="Y2" s="12"/>
      <c r="Z2" s="12"/>
      <c r="AA2" s="12"/>
    </row>
    <row r="3" spans="1:27" x14ac:dyDescent="0.25">
      <c r="A3" s="8">
        <f>IF(ISBLANK('Step 1.4 CNY OAT'!A3),"-",'Step 1.4 CNY OAT'!A3)</f>
        <v>43101.041666666664</v>
      </c>
      <c r="B3" s="26">
        <f>_xlfn.DAYS(A3,$A$2)</f>
        <v>0</v>
      </c>
      <c r="C3" s="67" cm="1">
        <f t="array" ref="C3">INDEX('Step 5. Daily Avg Schedule Calc'!$A$2:$D$169,(WEEKDAY(A3)-1)*24+HOUR(A3)+1,3)</f>
        <v>1</v>
      </c>
      <c r="D3" s="67" cm="1">
        <f t="array" ref="D3">INDEX('Step 5. Daily Avg Schedule Calc'!$A$2:$D$169,(WEEKDAY(A3)-1)*24+HOUR(A3)+1,4)</f>
        <v>1</v>
      </c>
      <c r="E3">
        <f>VLOOKUP(A3,'Step 1.4 CNY OAT'!$A$1:$B$8761,2)</f>
        <v>10</v>
      </c>
      <c r="F3" s="11">
        <f ca="1">('Step 3. Regression'!$B$18*E3^2+'Step 3. Regression'!$C$18*E3+'Step 3. Regression'!$D$18)*C3</f>
        <v>10.842279672897057</v>
      </c>
      <c r="G3" s="11">
        <f ca="1">('Step 3. Regression'!$G$18*E3^2+'Step 3. Regression'!$H$18*E3+'Step 3. Regression'!$I$18)*D3</f>
        <v>4.3529823194908923</v>
      </c>
      <c r="I3" s="25">
        <f>I2+1</f>
        <v>43102</v>
      </c>
      <c r="J3" s="9">
        <f ca="1">SUMIFS(F:F,B:B,_xlfn.DAYS(I3,$I$2))</f>
        <v>214.15849347692796</v>
      </c>
      <c r="K3" s="9">
        <f t="shared" ref="K3:K65" ca="1" si="0">SUMIFS(G:G,B:B,_xlfn.DAYS(I3,$I$2))</f>
        <v>91.540827665803164</v>
      </c>
      <c r="U3" s="12"/>
    </row>
    <row r="4" spans="1:27" x14ac:dyDescent="0.25">
      <c r="A4" s="8">
        <f>IF(ISBLANK('Step 1.4 CNY OAT'!A4),"-",'Step 1.4 CNY OAT'!A4)</f>
        <v>43101.083333333336</v>
      </c>
      <c r="B4" s="26">
        <f t="shared" ref="B4:B66" si="1">_xlfn.DAYS(A4,$A$2)</f>
        <v>0</v>
      </c>
      <c r="C4" s="67" cm="1">
        <f t="array" ref="C4">INDEX('Step 5. Daily Avg Schedule Calc'!$A$2:$D$169,(WEEKDAY(A4)-1)*24+HOUR(A4)+1,3)</f>
        <v>1</v>
      </c>
      <c r="D4" s="67" cm="1">
        <f t="array" ref="D4">INDEX('Step 5. Daily Avg Schedule Calc'!$A$2:$D$169,(WEEKDAY(A4)-1)*24+HOUR(A4)+1,4)</f>
        <v>1</v>
      </c>
      <c r="E4">
        <f>VLOOKUP(A4,'Step 1.4 CNY OAT'!$A$1:$B$8761,2)</f>
        <v>10</v>
      </c>
      <c r="F4" s="11">
        <f ca="1">('Step 3. Regression'!$B$18*E4^2+'Step 3. Regression'!$C$18*E4+'Step 3. Regression'!$D$18)*C4</f>
        <v>10.842279672897057</v>
      </c>
      <c r="G4" s="11">
        <f ca="1">('Step 3. Regression'!$G$18*E4^2+'Step 3. Regression'!$H$18*E4+'Step 3. Regression'!$I$18)*D4</f>
        <v>4.3529823194908923</v>
      </c>
      <c r="I4" s="25">
        <f t="shared" ref="I4:I67" si="2">I3+1</f>
        <v>43103</v>
      </c>
      <c r="J4" s="9">
        <f t="shared" ref="J4:J65" ca="1" si="3">SUMIFS(F:F,B:B,_xlfn.DAYS(I4,$I$2))</f>
        <v>195.89851627072011</v>
      </c>
      <c r="K4" s="9">
        <f t="shared" ca="1" si="0"/>
        <v>86.342728834964035</v>
      </c>
      <c r="U4" s="12"/>
    </row>
    <row r="5" spans="1:27" x14ac:dyDescent="0.25">
      <c r="A5" s="8">
        <f>IF(ISBLANK('Step 1.4 CNY OAT'!A5),"-",'Step 1.4 CNY OAT'!A5)</f>
        <v>43101.125</v>
      </c>
      <c r="B5" s="26">
        <f t="shared" si="1"/>
        <v>0</v>
      </c>
      <c r="C5" s="67" cm="1">
        <f t="array" ref="C5">INDEX('Step 5. Daily Avg Schedule Calc'!$A$2:$D$169,(WEEKDAY(A5)-1)*24+HOUR(A5)+1,3)</f>
        <v>1</v>
      </c>
      <c r="D5" s="67" cm="1">
        <f t="array" ref="D5">INDEX('Step 5. Daily Avg Schedule Calc'!$A$2:$D$169,(WEEKDAY(A5)-1)*24+HOUR(A5)+1,4)</f>
        <v>1</v>
      </c>
      <c r="E5">
        <f>VLOOKUP(A5,'Step 1.4 CNY OAT'!$A$1:$B$8761,2)</f>
        <v>9</v>
      </c>
      <c r="F5" s="11">
        <f ca="1">('Step 3. Regression'!$B$18*E5^2+'Step 3. Regression'!$C$18*E5+'Step 3. Regression'!$D$18)*C5</f>
        <v>11.076850812147464</v>
      </c>
      <c r="G5" s="11">
        <f ca="1">('Step 3. Regression'!$G$18*E5^2+'Step 3. Regression'!$H$18*E5+'Step 3. Regression'!$I$18)*D5</f>
        <v>4.4181358366423895</v>
      </c>
      <c r="I5" s="25">
        <f t="shared" si="2"/>
        <v>43104</v>
      </c>
      <c r="J5" s="9">
        <f t="shared" ca="1" si="3"/>
        <v>189.02848462113189</v>
      </c>
      <c r="K5" s="9">
        <f t="shared" ca="1" si="0"/>
        <v>84.397301169479547</v>
      </c>
      <c r="U5" s="12"/>
    </row>
    <row r="6" spans="1:27" x14ac:dyDescent="0.25">
      <c r="A6" s="8">
        <f>IF(ISBLANK('Step 1.4 CNY OAT'!A6),"-",'Step 1.4 CNY OAT'!A6)</f>
        <v>43101.166666666664</v>
      </c>
      <c r="B6" s="26">
        <f t="shared" si="1"/>
        <v>0</v>
      </c>
      <c r="C6" s="67" cm="1">
        <f t="array" ref="C6">INDEX('Step 5. Daily Avg Schedule Calc'!$A$2:$D$169,(WEEKDAY(A6)-1)*24+HOUR(A6)+1,3)</f>
        <v>1</v>
      </c>
      <c r="D6" s="67" cm="1">
        <f t="array" ref="D6">INDEX('Step 5. Daily Avg Schedule Calc'!$A$2:$D$169,(WEEKDAY(A6)-1)*24+HOUR(A6)+1,4)</f>
        <v>1</v>
      </c>
      <c r="E6">
        <f>VLOOKUP(A6,'Step 1.4 CNY OAT'!$A$1:$B$8761,2)</f>
        <v>9</v>
      </c>
      <c r="F6" s="11">
        <f ca="1">('Step 3. Regression'!$B$18*E6^2+'Step 3. Regression'!$C$18*E6+'Step 3. Regression'!$D$18)*C6</f>
        <v>11.076850812147464</v>
      </c>
      <c r="G6" s="11">
        <f ca="1">('Step 3. Regression'!$G$18*E6^2+'Step 3. Regression'!$H$18*E6+'Step 3. Regression'!$I$18)*D6</f>
        <v>4.4181358366423895</v>
      </c>
      <c r="I6" s="25">
        <f t="shared" si="2"/>
        <v>43105</v>
      </c>
      <c r="J6" s="9">
        <f t="shared" ca="1" si="3"/>
        <v>236.75318137330908</v>
      </c>
      <c r="K6" s="9">
        <f t="shared" ca="1" si="0"/>
        <v>97.916463518048786</v>
      </c>
      <c r="U6" s="12"/>
    </row>
    <row r="7" spans="1:27" x14ac:dyDescent="0.25">
      <c r="A7" s="8">
        <f>IF(ISBLANK('Step 1.4 CNY OAT'!A7),"-",'Step 1.4 CNY OAT'!A7)</f>
        <v>43101.208333333336</v>
      </c>
      <c r="B7" s="26">
        <f t="shared" si="1"/>
        <v>0</v>
      </c>
      <c r="C7" s="67" cm="1">
        <f t="array" ref="C7">INDEX('Step 5. Daily Avg Schedule Calc'!$A$2:$D$169,(WEEKDAY(A7)-1)*24+HOUR(A7)+1,3)</f>
        <v>1</v>
      </c>
      <c r="D7" s="67" cm="1">
        <f t="array" ref="D7">INDEX('Step 5. Daily Avg Schedule Calc'!$A$2:$D$169,(WEEKDAY(A7)-1)*24+HOUR(A7)+1,4)</f>
        <v>1</v>
      </c>
      <c r="E7">
        <f>VLOOKUP(A7,'Step 1.4 CNY OAT'!$A$1:$B$8761,2)</f>
        <v>9</v>
      </c>
      <c r="F7" s="11">
        <f ca="1">('Step 3. Regression'!$B$18*E7^2+'Step 3. Regression'!$C$18*E7+'Step 3. Regression'!$D$18)*C7</f>
        <v>11.076850812147464</v>
      </c>
      <c r="G7" s="11">
        <f ca="1">('Step 3. Regression'!$G$18*E7^2+'Step 3. Regression'!$H$18*E7+'Step 3. Regression'!$I$18)*D7</f>
        <v>4.4181358366423895</v>
      </c>
      <c r="I7" s="25">
        <f t="shared" si="2"/>
        <v>43106</v>
      </c>
      <c r="J7" s="9">
        <f t="shared" ca="1" si="3"/>
        <v>255.54577540125439</v>
      </c>
      <c r="K7" s="9">
        <f t="shared" ca="1" si="0"/>
        <v>103.16946006728737</v>
      </c>
      <c r="U7" s="12"/>
    </row>
    <row r="8" spans="1:27" x14ac:dyDescent="0.25">
      <c r="A8" s="8">
        <f>IF(ISBLANK('Step 1.4 CNY OAT'!A8),"-",'Step 1.4 CNY OAT'!A8)</f>
        <v>43101.25</v>
      </c>
      <c r="B8" s="26">
        <f t="shared" si="1"/>
        <v>0</v>
      </c>
      <c r="C8" s="67" cm="1">
        <f t="array" ref="C8">INDEX('Step 5. Daily Avg Schedule Calc'!$A$2:$D$169,(WEEKDAY(A8)-1)*24+HOUR(A8)+1,3)</f>
        <v>1</v>
      </c>
      <c r="D8" s="67" cm="1">
        <f t="array" ref="D8">INDEX('Step 5. Daily Avg Schedule Calc'!$A$2:$D$169,(WEEKDAY(A8)-1)*24+HOUR(A8)+1,4)</f>
        <v>1</v>
      </c>
      <c r="E8">
        <f>VLOOKUP(A8,'Step 1.4 CNY OAT'!$A$1:$B$8761,2)</f>
        <v>8</v>
      </c>
      <c r="F8" s="11">
        <f ca="1">('Step 3. Regression'!$B$18*E8^2+'Step 3. Regression'!$C$18*E8+'Step 3. Regression'!$D$18)*C8</f>
        <v>11.316272086793788</v>
      </c>
      <c r="G8" s="11">
        <f ca="1">('Step 3. Regression'!$G$18*E8^2+'Step 3. Regression'!$H$18*E8+'Step 3. Regression'!$I$18)*D8</f>
        <v>4.4845366794483672</v>
      </c>
      <c r="I8" s="25">
        <f t="shared" si="2"/>
        <v>43107</v>
      </c>
      <c r="J8" s="9">
        <f t="shared" ca="1" si="3"/>
        <v>246.91249239201531</v>
      </c>
      <c r="K8" s="9">
        <f t="shared" ca="1" si="0"/>
        <v>100.73677464038039</v>
      </c>
      <c r="U8" s="12"/>
    </row>
    <row r="9" spans="1:27" x14ac:dyDescent="0.25">
      <c r="A9" s="8">
        <f>IF(ISBLANK('Step 1.4 CNY OAT'!A9),"-",'Step 1.4 CNY OAT'!A9)</f>
        <v>43101.291666666664</v>
      </c>
      <c r="B9" s="26">
        <f t="shared" si="1"/>
        <v>0</v>
      </c>
      <c r="C9" s="67" cm="1">
        <f t="array" ref="C9">INDEX('Step 5. Daily Avg Schedule Calc'!$A$2:$D$169,(WEEKDAY(A9)-1)*24+HOUR(A9)+1,3)</f>
        <v>1</v>
      </c>
      <c r="D9" s="67" cm="1">
        <f t="array" ref="D9">INDEX('Step 5. Daily Avg Schedule Calc'!$A$2:$D$169,(WEEKDAY(A9)-1)*24+HOUR(A9)+1,4)</f>
        <v>1</v>
      </c>
      <c r="E9">
        <f>VLOOKUP(A9,'Step 1.4 CNY OAT'!$A$1:$B$8761,2)</f>
        <v>8</v>
      </c>
      <c r="F9" s="11">
        <f ca="1">('Step 3. Regression'!$B$18*E9^2+'Step 3. Regression'!$C$18*E9+'Step 3. Regression'!$D$18)*C9</f>
        <v>11.316272086793788</v>
      </c>
      <c r="G9" s="11">
        <f ca="1">('Step 3. Regression'!$G$18*E9^2+'Step 3. Regression'!$H$18*E9+'Step 3. Regression'!$I$18)*D9</f>
        <v>4.4845366794483672</v>
      </c>
      <c r="I9" s="25">
        <f t="shared" si="2"/>
        <v>43108</v>
      </c>
      <c r="J9" s="9">
        <f ca="1">SUMIFS(F:F,B:B,_xlfn.DAYS(I9,$I$2))</f>
        <v>191.60925984819337</v>
      </c>
      <c r="K9" s="9">
        <f t="shared" ca="1" si="0"/>
        <v>85.097218330843276</v>
      </c>
      <c r="U9" s="12"/>
    </row>
    <row r="10" spans="1:27" x14ac:dyDescent="0.25">
      <c r="A10" s="8">
        <f>IF(ISBLANK('Step 1.4 CNY OAT'!A10),"-",'Step 1.4 CNY OAT'!A10)</f>
        <v>43101.333333333336</v>
      </c>
      <c r="B10" s="26">
        <f t="shared" si="1"/>
        <v>0</v>
      </c>
      <c r="C10" s="67" cm="1">
        <f t="array" ref="C10">INDEX('Step 5. Daily Avg Schedule Calc'!$A$2:$D$169,(WEEKDAY(A10)-1)*24+HOUR(A10)+1,3)</f>
        <v>1</v>
      </c>
      <c r="D10" s="67" cm="1">
        <f t="array" ref="D10">INDEX('Step 5. Daily Avg Schedule Calc'!$A$2:$D$169,(WEEKDAY(A10)-1)*24+HOUR(A10)+1,4)</f>
        <v>1</v>
      </c>
      <c r="E10">
        <f>VLOOKUP(A10,'Step 1.4 CNY OAT'!$A$1:$B$8761,2)</f>
        <v>9</v>
      </c>
      <c r="F10" s="11">
        <f ca="1">('Step 3. Regression'!$B$18*E10^2+'Step 3. Regression'!$C$18*E10+'Step 3. Regression'!$D$18)*C10</f>
        <v>11.076850812147464</v>
      </c>
      <c r="G10" s="11">
        <f ca="1">('Step 3. Regression'!$G$18*E10^2+'Step 3. Regression'!$H$18*E10+'Step 3. Regression'!$I$18)*D10</f>
        <v>4.4181358366423895</v>
      </c>
      <c r="I10" s="25">
        <f t="shared" si="2"/>
        <v>43109</v>
      </c>
      <c r="J10" s="9">
        <f ca="1">SUMIFS(F:F,B:B,_xlfn.DAYS(I10,$I$2))</f>
        <v>154.05742503349882</v>
      </c>
      <c r="K10" s="9">
        <f t="shared" ca="1" si="0"/>
        <v>74.085613634416873</v>
      </c>
      <c r="U10" s="12"/>
    </row>
    <row r="11" spans="1:27" x14ac:dyDescent="0.25">
      <c r="A11" s="8">
        <f>IF(ISBLANK('Step 1.4 CNY OAT'!A11),"-",'Step 1.4 CNY OAT'!A11)</f>
        <v>43101.375</v>
      </c>
      <c r="B11" s="26">
        <f t="shared" si="1"/>
        <v>0</v>
      </c>
      <c r="C11" s="67" cm="1">
        <f t="array" ref="C11">INDEX('Step 5. Daily Avg Schedule Calc'!$A$2:$D$169,(WEEKDAY(A11)-1)*24+HOUR(A11)+1,3)</f>
        <v>1</v>
      </c>
      <c r="D11" s="67" cm="1">
        <f t="array" ref="D11">INDEX('Step 5. Daily Avg Schedule Calc'!$A$2:$D$169,(WEEKDAY(A11)-1)*24+HOUR(A11)+1,4)</f>
        <v>1</v>
      </c>
      <c r="E11">
        <f>VLOOKUP(A11,'Step 1.4 CNY OAT'!$A$1:$B$8761,2)</f>
        <v>10</v>
      </c>
      <c r="F11" s="11">
        <f ca="1">('Step 3. Regression'!$B$18*E11^2+'Step 3. Regression'!$C$18*E11+'Step 3. Regression'!$D$18)*C11</f>
        <v>10.842279672897057</v>
      </c>
      <c r="G11" s="11">
        <f ca="1">('Step 3. Regression'!$G$18*E11^2+'Step 3. Regression'!$H$18*E11+'Step 3. Regression'!$I$18)*D11</f>
        <v>4.3529823194908923</v>
      </c>
      <c r="I11" s="25">
        <f t="shared" si="2"/>
        <v>43110</v>
      </c>
      <c r="J11" s="9">
        <f t="shared" ca="1" si="3"/>
        <v>159.36440273182563</v>
      </c>
      <c r="K11" s="9">
        <f t="shared" ca="1" si="0"/>
        <v>75.691830325460742</v>
      </c>
      <c r="U11" s="12"/>
    </row>
    <row r="12" spans="1:27" x14ac:dyDescent="0.25">
      <c r="A12" s="8">
        <f>IF(ISBLANK('Step 1.4 CNY OAT'!A12),"-",'Step 1.4 CNY OAT'!A12)</f>
        <v>43101.416666666664</v>
      </c>
      <c r="B12" s="26">
        <f t="shared" si="1"/>
        <v>0</v>
      </c>
      <c r="C12" s="67" cm="1">
        <f t="array" ref="C12">INDEX('Step 5. Daily Avg Schedule Calc'!$A$2:$D$169,(WEEKDAY(A12)-1)*24+HOUR(A12)+1,3)</f>
        <v>1</v>
      </c>
      <c r="D12" s="67" cm="1">
        <f t="array" ref="D12">INDEX('Step 5. Daily Avg Schedule Calc'!$A$2:$D$169,(WEEKDAY(A12)-1)*24+HOUR(A12)+1,4)</f>
        <v>1</v>
      </c>
      <c r="E12">
        <f>VLOOKUP(A12,'Step 1.4 CNY OAT'!$A$1:$B$8761,2)</f>
        <v>12</v>
      </c>
      <c r="F12" s="11">
        <f ca="1">('Step 3. Regression'!$B$18*E12^2+'Step 3. Regression'!$C$18*E12+'Step 3. Regression'!$D$18)*C12</f>
        <v>10.38768780058399</v>
      </c>
      <c r="G12" s="11">
        <f ca="1">('Step 3. Regression'!$G$18*E12^2+'Step 3. Regression'!$H$18*E12+'Step 3. Regression'!$I$18)*D12</f>
        <v>4.2264172621513358</v>
      </c>
      <c r="I12" s="25">
        <f t="shared" si="2"/>
        <v>43111</v>
      </c>
      <c r="J12" s="9">
        <f t="shared" ca="1" si="3"/>
        <v>144.75036448393647</v>
      </c>
      <c r="K12" s="9">
        <f t="shared" ca="1" si="0"/>
        <v>71.228591070675492</v>
      </c>
      <c r="U12" s="12"/>
    </row>
    <row r="13" spans="1:27" x14ac:dyDescent="0.25">
      <c r="A13" s="8">
        <f>IF(ISBLANK('Step 1.4 CNY OAT'!A13),"-",'Step 1.4 CNY OAT'!A13)</f>
        <v>43101.458333333336</v>
      </c>
      <c r="B13" s="26">
        <f t="shared" si="1"/>
        <v>0</v>
      </c>
      <c r="C13" s="67" cm="1">
        <f t="array" ref="C13">INDEX('Step 5. Daily Avg Schedule Calc'!$A$2:$D$169,(WEEKDAY(A13)-1)*24+HOUR(A13)+1,3)</f>
        <v>1</v>
      </c>
      <c r="D13" s="67" cm="1">
        <f t="array" ref="D13">INDEX('Step 5. Daily Avg Schedule Calc'!$A$2:$D$169,(WEEKDAY(A13)-1)*24+HOUR(A13)+1,4)</f>
        <v>1</v>
      </c>
      <c r="E13">
        <f>VLOOKUP(A13,'Step 1.4 CNY OAT'!$A$1:$B$8761,2)</f>
        <v>13</v>
      </c>
      <c r="F13" s="11">
        <f ca="1">('Step 3. Regression'!$B$18*E13^2+'Step 3. Regression'!$C$18*E13+'Step 3. Regression'!$D$18)*C13</f>
        <v>10.167667067521332</v>
      </c>
      <c r="G13" s="11">
        <f ca="1">('Step 3. Regression'!$G$18*E13^2+'Step 3. Regression'!$H$18*E13+'Step 3. Regression'!$I$18)*D13</f>
        <v>4.1650057219632766</v>
      </c>
      <c r="I13" s="25">
        <f t="shared" si="2"/>
        <v>43112</v>
      </c>
      <c r="J13" s="9">
        <f t="shared" ca="1" si="3"/>
        <v>132.70549313196517</v>
      </c>
      <c r="K13" s="9">
        <f t="shared" ca="1" si="0"/>
        <v>67.010859334716173</v>
      </c>
      <c r="U13" s="12"/>
    </row>
    <row r="14" spans="1:27" x14ac:dyDescent="0.25">
      <c r="A14" s="8">
        <f>IF(ISBLANK('Step 1.4 CNY OAT'!A14),"-",'Step 1.4 CNY OAT'!A14)</f>
        <v>43101.5</v>
      </c>
      <c r="B14" s="26">
        <f t="shared" si="1"/>
        <v>0</v>
      </c>
      <c r="C14" s="67" cm="1">
        <f t="array" ref="C14">INDEX('Step 5. Daily Avg Schedule Calc'!$A$2:$D$169,(WEEKDAY(A14)-1)*24+HOUR(A14)+1,3)</f>
        <v>1</v>
      </c>
      <c r="D14" s="67" cm="1">
        <f t="array" ref="D14">INDEX('Step 5. Daily Avg Schedule Calc'!$A$2:$D$169,(WEEKDAY(A14)-1)*24+HOUR(A14)+1,4)</f>
        <v>1</v>
      </c>
      <c r="E14">
        <f>VLOOKUP(A14,'Step 1.4 CNY OAT'!$A$1:$B$8761,2)</f>
        <v>15</v>
      </c>
      <c r="F14" s="11">
        <f ca="1">('Step 3. Regression'!$B$18*E14^2+'Step 3. Regression'!$C$18*E14+'Step 3. Regression'!$D$18)*C14</f>
        <v>9.7421760075837671</v>
      </c>
      <c r="G14" s="11">
        <f ca="1">('Step 3. Regression'!$G$18*E14^2+'Step 3. Regression'!$H$18*E14+'Step 3. Regression'!$I$18)*D14</f>
        <v>4.0459246185505977</v>
      </c>
      <c r="I14" s="25">
        <f t="shared" si="2"/>
        <v>43113</v>
      </c>
      <c r="J14" s="9">
        <f t="shared" ca="1" si="3"/>
        <v>162.30576170396017</v>
      </c>
      <c r="K14" s="9">
        <f t="shared" ca="1" si="0"/>
        <v>76.308255567916831</v>
      </c>
      <c r="U14" s="12"/>
    </row>
    <row r="15" spans="1:27" x14ac:dyDescent="0.25">
      <c r="A15" s="8">
        <f>IF(ISBLANK('Step 1.4 CNY OAT'!A15),"-",'Step 1.4 CNY OAT'!A15)</f>
        <v>43101.541666666664</v>
      </c>
      <c r="B15" s="26">
        <f t="shared" si="1"/>
        <v>0</v>
      </c>
      <c r="C15" s="67" cm="1">
        <f t="array" ref="C15">INDEX('Step 5. Daily Avg Schedule Calc'!$A$2:$D$169,(WEEKDAY(A15)-1)*24+HOUR(A15)+1,3)</f>
        <v>1</v>
      </c>
      <c r="D15" s="67" cm="1">
        <f t="array" ref="D15">INDEX('Step 5. Daily Avg Schedule Calc'!$A$2:$D$169,(WEEKDAY(A15)-1)*24+HOUR(A15)+1,4)</f>
        <v>1</v>
      </c>
      <c r="E15">
        <f>VLOOKUP(A15,'Step 1.4 CNY OAT'!$A$1:$B$8761,2)</f>
        <v>16</v>
      </c>
      <c r="F15" s="11">
        <f ca="1">('Step 3. Regression'!$B$18*E15^2+'Step 3. Regression'!$C$18*E15+'Step 3. Regression'!$D$18)*C15</f>
        <v>9.5367056807088595</v>
      </c>
      <c r="G15" s="11">
        <f ca="1">('Step 3. Regression'!$G$18*E15^2+'Step 3. Regression'!$H$18*E15+'Step 3. Regression'!$I$18)*D15</f>
        <v>3.9882550553259777</v>
      </c>
      <c r="I15" s="25">
        <f t="shared" si="2"/>
        <v>43114</v>
      </c>
      <c r="J15" s="9">
        <f t="shared" ca="1" si="3"/>
        <v>214.51344093151656</v>
      </c>
      <c r="K15" s="9">
        <f t="shared" ca="1" si="0"/>
        <v>91.661079101690063</v>
      </c>
      <c r="U15" s="12"/>
    </row>
    <row r="16" spans="1:27" x14ac:dyDescent="0.25">
      <c r="A16" s="8">
        <f>IF(ISBLANK('Step 1.4 CNY OAT'!A16),"-",'Step 1.4 CNY OAT'!A16)</f>
        <v>43101.583333333336</v>
      </c>
      <c r="B16" s="26">
        <f t="shared" si="1"/>
        <v>0</v>
      </c>
      <c r="C16" s="67" cm="1">
        <f t="array" ref="C16">INDEX('Step 5. Daily Avg Schedule Calc'!$A$2:$D$169,(WEEKDAY(A16)-1)*24+HOUR(A16)+1,3)</f>
        <v>1</v>
      </c>
      <c r="D16" s="67" cm="1">
        <f t="array" ref="D16">INDEX('Step 5. Daily Avg Schedule Calc'!$A$2:$D$169,(WEEKDAY(A16)-1)*24+HOUR(A16)+1,4)</f>
        <v>1</v>
      </c>
      <c r="E16">
        <f>VLOOKUP(A16,'Step 1.4 CNY OAT'!$A$1:$B$8761,2)</f>
        <v>18</v>
      </c>
      <c r="F16" s="11">
        <f ca="1">('Step 3. Regression'!$B$18*E16^2+'Step 3. Regression'!$C$18*E16+'Step 3. Regression'!$D$18)*C16</f>
        <v>9.1403154331467924</v>
      </c>
      <c r="G16" s="11">
        <f ca="1">('Step 3. Regression'!$G$18*E16^2+'Step 3. Regression'!$H$18*E16+'Step 3. Regression'!$I$18)*D16</f>
        <v>3.876657905840176</v>
      </c>
      <c r="I16" s="25">
        <f t="shared" si="2"/>
        <v>43115</v>
      </c>
      <c r="J16" s="9">
        <f t="shared" ca="1" si="3"/>
        <v>198.06521643891855</v>
      </c>
      <c r="K16" s="9">
        <f t="shared" ca="1" si="0"/>
        <v>86.962711288818255</v>
      </c>
      <c r="U16" s="12"/>
    </row>
    <row r="17" spans="1:21" x14ac:dyDescent="0.25">
      <c r="A17" s="8">
        <f>IF(ISBLANK('Step 1.4 CNY OAT'!A17),"-",'Step 1.4 CNY OAT'!A17)</f>
        <v>43101.625</v>
      </c>
      <c r="B17" s="26">
        <f t="shared" si="1"/>
        <v>0</v>
      </c>
      <c r="C17" s="67" cm="1">
        <f t="array" ref="C17">INDEX('Step 5. Daily Avg Schedule Calc'!$A$2:$D$169,(WEEKDAY(A17)-1)*24+HOUR(A17)+1,3)</f>
        <v>1</v>
      </c>
      <c r="D17" s="67" cm="1">
        <f t="array" ref="D17">INDEX('Step 5. Daily Avg Schedule Calc'!$A$2:$D$169,(WEEKDAY(A17)-1)*24+HOUR(A17)+1,4)</f>
        <v>1</v>
      </c>
      <c r="E17">
        <f>VLOOKUP(A17,'Step 1.4 CNY OAT'!$A$1:$B$8761,2)</f>
        <v>19</v>
      </c>
      <c r="F17" s="11">
        <f ca="1">('Step 3. Regression'!$B$18*E17^2+'Step 3. Regression'!$C$18*E17+'Step 3. Regression'!$D$18)*C17</f>
        <v>8.9493955124596347</v>
      </c>
      <c r="G17" s="11">
        <f ca="1">('Step 3. Regression'!$G$18*E17^2+'Step 3. Regression'!$H$18*E17+'Step 3. Regression'!$I$18)*D17</f>
        <v>3.8227303195789948</v>
      </c>
      <c r="I17" s="25">
        <f t="shared" si="2"/>
        <v>43116</v>
      </c>
      <c r="J17" s="9">
        <f t="shared" ca="1" si="3"/>
        <v>174.30602075879361</v>
      </c>
      <c r="K17" s="9">
        <f t="shared" ca="1" si="0"/>
        <v>80.113784626492588</v>
      </c>
      <c r="U17" s="12"/>
    </row>
    <row r="18" spans="1:21" x14ac:dyDescent="0.25">
      <c r="A18" s="8">
        <f>IF(ISBLANK('Step 1.4 CNY OAT'!A18),"-",'Step 1.4 CNY OAT'!A18)</f>
        <v>43101.666666666664</v>
      </c>
      <c r="B18" s="26">
        <f t="shared" si="1"/>
        <v>0</v>
      </c>
      <c r="C18" s="67" cm="1">
        <f t="array" ref="C18">INDEX('Step 5. Daily Avg Schedule Calc'!$A$2:$D$169,(WEEKDAY(A18)-1)*24+HOUR(A18)+1,3)</f>
        <v>1</v>
      </c>
      <c r="D18" s="67" cm="1">
        <f t="array" ref="D18">INDEX('Step 5. Daily Avg Schedule Calc'!$A$2:$D$169,(WEEKDAY(A18)-1)*24+HOUR(A18)+1,4)</f>
        <v>1</v>
      </c>
      <c r="E18">
        <f>VLOOKUP(A18,'Step 1.4 CNY OAT'!$A$1:$B$8761,2)</f>
        <v>19</v>
      </c>
      <c r="F18" s="11">
        <f ca="1">('Step 3. Regression'!$B$18*E18^2+'Step 3. Regression'!$C$18*E18+'Step 3. Regression'!$D$18)*C18</f>
        <v>8.9493955124596347</v>
      </c>
      <c r="G18" s="11">
        <f ca="1">('Step 3. Regression'!$G$18*E18^2+'Step 3. Regression'!$H$18*E18+'Step 3. Regression'!$I$18)*D18</f>
        <v>3.8227303195789948</v>
      </c>
      <c r="I18" s="25">
        <f t="shared" si="2"/>
        <v>43117</v>
      </c>
      <c r="J18" s="9">
        <f t="shared" ca="1" si="3"/>
        <v>165.18064464672366</v>
      </c>
      <c r="K18" s="9">
        <f t="shared" ca="1" si="0"/>
        <v>77.429016210225043</v>
      </c>
      <c r="U18" s="12"/>
    </row>
    <row r="19" spans="1:21" x14ac:dyDescent="0.25">
      <c r="A19" s="8">
        <f>IF(ISBLANK('Step 1.4 CNY OAT'!A19),"-",'Step 1.4 CNY OAT'!A19)</f>
        <v>43101.708333333336</v>
      </c>
      <c r="B19" s="26">
        <f t="shared" si="1"/>
        <v>0</v>
      </c>
      <c r="C19" s="67" cm="1">
        <f t="array" ref="C19">INDEX('Step 5. Daily Avg Schedule Calc'!$A$2:$D$169,(WEEKDAY(A19)-1)*24+HOUR(A19)+1,3)</f>
        <v>1</v>
      </c>
      <c r="D19" s="67" cm="1">
        <f t="array" ref="D19">INDEX('Step 5. Daily Avg Schedule Calc'!$A$2:$D$169,(WEEKDAY(A19)-1)*24+HOUR(A19)+1,4)</f>
        <v>1</v>
      </c>
      <c r="E19">
        <f>VLOOKUP(A19,'Step 1.4 CNY OAT'!$A$1:$B$8761,2)</f>
        <v>19</v>
      </c>
      <c r="F19" s="11">
        <f ca="1">('Step 3. Regression'!$B$18*E19^2+'Step 3. Regression'!$C$18*E19+'Step 3. Regression'!$D$18)*C19</f>
        <v>8.9493955124596347</v>
      </c>
      <c r="G19" s="11">
        <f ca="1">('Step 3. Regression'!$G$18*E19^2+'Step 3. Regression'!$H$18*E19+'Step 3. Regression'!$I$18)*D19</f>
        <v>3.8227303195789948</v>
      </c>
      <c r="I19" s="25">
        <f t="shared" si="2"/>
        <v>43118</v>
      </c>
      <c r="J19" s="9">
        <f t="shared" ca="1" si="3"/>
        <v>185.9578841279197</v>
      </c>
      <c r="K19" s="9">
        <f t="shared" ca="1" si="0"/>
        <v>83.486922817672337</v>
      </c>
      <c r="U19" s="12"/>
    </row>
    <row r="20" spans="1:21" x14ac:dyDescent="0.25">
      <c r="A20" s="8">
        <f>IF(ISBLANK('Step 1.4 CNY OAT'!A20),"-",'Step 1.4 CNY OAT'!A20)</f>
        <v>43101.75</v>
      </c>
      <c r="B20" s="26">
        <f t="shared" si="1"/>
        <v>0</v>
      </c>
      <c r="C20" s="67" cm="1">
        <f t="array" ref="C20">INDEX('Step 5. Daily Avg Schedule Calc'!$A$2:$D$169,(WEEKDAY(A20)-1)*24+HOUR(A20)+1,3)</f>
        <v>1</v>
      </c>
      <c r="D20" s="67" cm="1">
        <f t="array" ref="D20">INDEX('Step 5. Daily Avg Schedule Calc'!$A$2:$D$169,(WEEKDAY(A20)-1)*24+HOUR(A20)+1,4)</f>
        <v>1</v>
      </c>
      <c r="E20">
        <f>VLOOKUP(A20,'Step 1.4 CNY OAT'!$A$1:$B$8761,2)</f>
        <v>19</v>
      </c>
      <c r="F20" s="11">
        <f ca="1">('Step 3. Regression'!$B$18*E20^2+'Step 3. Regression'!$C$18*E20+'Step 3. Regression'!$D$18)*C20</f>
        <v>8.9493955124596347</v>
      </c>
      <c r="G20" s="11">
        <f ca="1">('Step 3. Regression'!$G$18*E20^2+'Step 3. Regression'!$H$18*E20+'Step 3. Regression'!$I$18)*D20</f>
        <v>3.8227303195789948</v>
      </c>
      <c r="I20" s="25">
        <f t="shared" si="2"/>
        <v>43119</v>
      </c>
      <c r="J20" s="9">
        <f t="shared" ca="1" si="3"/>
        <v>162.72777598903926</v>
      </c>
      <c r="K20" s="9">
        <f t="shared" ca="1" si="0"/>
        <v>76.682330102273227</v>
      </c>
      <c r="U20" s="12"/>
    </row>
    <row r="21" spans="1:21" x14ac:dyDescent="0.25">
      <c r="A21" s="8">
        <f>IF(ISBLANK('Step 1.4 CNY OAT'!A21),"-",'Step 1.4 CNY OAT'!A21)</f>
        <v>43101.791666666664</v>
      </c>
      <c r="B21" s="26">
        <f t="shared" si="1"/>
        <v>0</v>
      </c>
      <c r="C21" s="67" cm="1">
        <f t="array" ref="C21">INDEX('Step 5. Daily Avg Schedule Calc'!$A$2:$D$169,(WEEKDAY(A21)-1)*24+HOUR(A21)+1,3)</f>
        <v>1</v>
      </c>
      <c r="D21" s="67" cm="1">
        <f t="array" ref="D21">INDEX('Step 5. Daily Avg Schedule Calc'!$A$2:$D$169,(WEEKDAY(A21)-1)*24+HOUR(A21)+1,4)</f>
        <v>1</v>
      </c>
      <c r="E21">
        <f>VLOOKUP(A21,'Step 1.4 CNY OAT'!$A$1:$B$8761,2)</f>
        <v>18</v>
      </c>
      <c r="F21" s="11">
        <f ca="1">('Step 3. Regression'!$B$18*E21^2+'Step 3. Regression'!$C$18*E21+'Step 3. Regression'!$D$18)*C21</f>
        <v>9.1403154331467924</v>
      </c>
      <c r="G21" s="11">
        <f ca="1">('Step 3. Regression'!$G$18*E21^2+'Step 3. Regression'!$H$18*E21+'Step 3. Regression'!$I$18)*D21</f>
        <v>3.876657905840176</v>
      </c>
      <c r="I21" s="25">
        <f t="shared" si="2"/>
        <v>43120</v>
      </c>
      <c r="J21" s="9">
        <f t="shared" ca="1" si="3"/>
        <v>138.22771493584673</v>
      </c>
      <c r="K21" s="9">
        <f t="shared" ca="1" si="0"/>
        <v>69.049020323676999</v>
      </c>
      <c r="U21" s="12"/>
    </row>
    <row r="22" spans="1:21" x14ac:dyDescent="0.25">
      <c r="A22" s="8">
        <f>IF(ISBLANK('Step 1.4 CNY OAT'!A22),"-",'Step 1.4 CNY OAT'!A22)</f>
        <v>43101.833333333336</v>
      </c>
      <c r="B22" s="26">
        <f t="shared" si="1"/>
        <v>0</v>
      </c>
      <c r="C22" s="67" cm="1">
        <f t="array" ref="C22">INDEX('Step 5. Daily Avg Schedule Calc'!$A$2:$D$169,(WEEKDAY(A22)-1)*24+HOUR(A22)+1,3)</f>
        <v>1</v>
      </c>
      <c r="D22" s="67" cm="1">
        <f t="array" ref="D22">INDEX('Step 5. Daily Avg Schedule Calc'!$A$2:$D$169,(WEEKDAY(A22)-1)*24+HOUR(A22)+1,4)</f>
        <v>1</v>
      </c>
      <c r="E22">
        <f>VLOOKUP(A22,'Step 1.4 CNY OAT'!$A$1:$B$8761,2)</f>
        <v>18</v>
      </c>
      <c r="F22" s="11">
        <f ca="1">('Step 3. Regression'!$B$18*E22^2+'Step 3. Regression'!$C$18*E22+'Step 3. Regression'!$D$18)*C22</f>
        <v>9.1403154331467924</v>
      </c>
      <c r="G22" s="11">
        <f ca="1">('Step 3. Regression'!$G$18*E22^2+'Step 3. Regression'!$H$18*E22+'Step 3. Regression'!$I$18)*D22</f>
        <v>3.876657905840176</v>
      </c>
      <c r="I22" s="25">
        <f t="shared" si="2"/>
        <v>43121</v>
      </c>
      <c r="J22" s="9">
        <f t="shared" ca="1" si="3"/>
        <v>135.19855723560798</v>
      </c>
      <c r="K22" s="9">
        <f t="shared" ca="1" si="0"/>
        <v>68.129987685468691</v>
      </c>
      <c r="U22" s="12"/>
    </row>
    <row r="23" spans="1:21" x14ac:dyDescent="0.25">
      <c r="A23" s="8">
        <f>IF(ISBLANK('Step 1.4 CNY OAT'!A23),"-",'Step 1.4 CNY OAT'!A23)</f>
        <v>43101.875</v>
      </c>
      <c r="B23" s="26">
        <f t="shared" si="1"/>
        <v>0</v>
      </c>
      <c r="C23" s="67" cm="1">
        <f t="array" ref="C23">INDEX('Step 5. Daily Avg Schedule Calc'!$A$2:$D$169,(WEEKDAY(A23)-1)*24+HOUR(A23)+1,3)</f>
        <v>1</v>
      </c>
      <c r="D23" s="67" cm="1">
        <f t="array" ref="D23">INDEX('Step 5. Daily Avg Schedule Calc'!$A$2:$D$169,(WEEKDAY(A23)-1)*24+HOUR(A23)+1,4)</f>
        <v>1</v>
      </c>
      <c r="E23">
        <f>VLOOKUP(A23,'Step 1.4 CNY OAT'!$A$1:$B$8761,2)</f>
        <v>18</v>
      </c>
      <c r="F23" s="11">
        <f ca="1">('Step 3. Regression'!$B$18*E23^2+'Step 3. Regression'!$C$18*E23+'Step 3. Regression'!$D$18)*C23</f>
        <v>9.1403154331467924</v>
      </c>
      <c r="G23" s="11">
        <f ca="1">('Step 3. Regression'!$G$18*E23^2+'Step 3. Regression'!$H$18*E23+'Step 3. Regression'!$I$18)*D23</f>
        <v>3.876657905840176</v>
      </c>
      <c r="I23" s="25">
        <f t="shared" si="2"/>
        <v>43122</v>
      </c>
      <c r="J23" s="9">
        <f t="shared" ca="1" si="3"/>
        <v>146.06741388828982</v>
      </c>
      <c r="K23" s="9">
        <f t="shared" ca="1" si="0"/>
        <v>71.654206312369183</v>
      </c>
      <c r="U23" s="12"/>
    </row>
    <row r="24" spans="1:21" x14ac:dyDescent="0.25">
      <c r="A24" s="8">
        <f>IF(ISBLANK('Step 1.4 CNY OAT'!A24),"-",'Step 1.4 CNY OAT'!A24)</f>
        <v>43101.916666666664</v>
      </c>
      <c r="B24" s="26">
        <f t="shared" si="1"/>
        <v>0</v>
      </c>
      <c r="C24" s="67" cm="1">
        <f t="array" ref="C24">INDEX('Step 5. Daily Avg Schedule Calc'!$A$2:$D$169,(WEEKDAY(A24)-1)*24+HOUR(A24)+1,3)</f>
        <v>1</v>
      </c>
      <c r="D24" s="67" cm="1">
        <f t="array" ref="D24">INDEX('Step 5. Daily Avg Schedule Calc'!$A$2:$D$169,(WEEKDAY(A24)-1)*24+HOUR(A24)+1,4)</f>
        <v>1</v>
      </c>
      <c r="E24">
        <f>VLOOKUP(A24,'Step 1.4 CNY OAT'!$A$1:$B$8761,2)</f>
        <v>18</v>
      </c>
      <c r="F24" s="11">
        <f ca="1">('Step 3. Regression'!$B$18*E24^2+'Step 3. Regression'!$C$18*E24+'Step 3. Regression'!$D$18)*C24</f>
        <v>9.1403154331467924</v>
      </c>
      <c r="G24" s="11">
        <f ca="1">('Step 3. Regression'!$G$18*E24^2+'Step 3. Regression'!$H$18*E24+'Step 3. Regression'!$I$18)*D24</f>
        <v>3.876657905840176</v>
      </c>
      <c r="I24" s="25">
        <f t="shared" si="2"/>
        <v>43123</v>
      </c>
      <c r="J24" s="9">
        <f t="shared" ca="1" si="3"/>
        <v>137.1006663781134</v>
      </c>
      <c r="K24" s="9">
        <f t="shared" ca="1" si="0"/>
        <v>68.488801683684599</v>
      </c>
      <c r="U24" s="12"/>
    </row>
    <row r="25" spans="1:21" x14ac:dyDescent="0.25">
      <c r="A25" s="8">
        <f>IF(ISBLANK('Step 1.4 CNY OAT'!A25),"-",'Step 1.4 CNY OAT'!A25)</f>
        <v>43101.958333333336</v>
      </c>
      <c r="B25" s="26">
        <f t="shared" si="1"/>
        <v>0</v>
      </c>
      <c r="C25" s="67" cm="1">
        <f t="array" ref="C25">INDEX('Step 5. Daily Avg Schedule Calc'!$A$2:$D$169,(WEEKDAY(A25)-1)*24+HOUR(A25)+1,3)</f>
        <v>1</v>
      </c>
      <c r="D25" s="67" cm="1">
        <f t="array" ref="D25">INDEX('Step 5. Daily Avg Schedule Calc'!$A$2:$D$169,(WEEKDAY(A25)-1)*24+HOUR(A25)+1,4)</f>
        <v>1</v>
      </c>
      <c r="E25">
        <f>VLOOKUP(A25,'Step 1.4 CNY OAT'!$A$1:$B$8761,2)</f>
        <v>17</v>
      </c>
      <c r="F25" s="11">
        <f ca="1">('Step 3. Regression'!$B$18*E25^2+'Step 3. Regression'!$C$18*E25+'Step 3. Regression'!$D$18)*C25</f>
        <v>9.3360854892298661</v>
      </c>
      <c r="G25" s="11">
        <f ca="1">('Step 3. Regression'!$G$18*E25^2+'Step 3. Regression'!$H$18*E25+'Step 3. Regression'!$I$18)*D25</f>
        <v>3.9318328177558373</v>
      </c>
      <c r="I25" s="25">
        <f t="shared" si="2"/>
        <v>43124</v>
      </c>
      <c r="J25" s="9">
        <f t="shared" ca="1" si="3"/>
        <v>148.41533370638359</v>
      </c>
      <c r="K25" s="9">
        <f t="shared" ca="1" si="0"/>
        <v>72.325621701175578</v>
      </c>
      <c r="U25" s="12"/>
    </row>
    <row r="26" spans="1:21" x14ac:dyDescent="0.25">
      <c r="A26" s="8">
        <f>IF(ISBLANK('Step 1.4 CNY OAT'!A26),"-",'Step 1.4 CNY OAT'!A26)</f>
        <v>43102</v>
      </c>
      <c r="B26" s="26">
        <f t="shared" si="1"/>
        <v>1</v>
      </c>
      <c r="C26" s="67" cm="1">
        <f t="array" ref="C26">INDEX('Step 5. Daily Avg Schedule Calc'!$A$2:$D$169,(WEEKDAY(A26)-1)*24+HOUR(A26)+1,3)</f>
        <v>1</v>
      </c>
      <c r="D26" s="67" cm="1">
        <f t="array" ref="D26">INDEX('Step 5. Daily Avg Schedule Calc'!$A$2:$D$169,(WEEKDAY(A26)-1)*24+HOUR(A26)+1,4)</f>
        <v>1</v>
      </c>
      <c r="E26">
        <f>VLOOKUP(A26,'Step 1.4 CNY OAT'!$A$1:$B$8761,2)</f>
        <v>16</v>
      </c>
      <c r="F26" s="11">
        <f ca="1">('Step 3. Regression'!$B$18*E26^2+'Step 3. Regression'!$C$18*E26+'Step 3. Regression'!$D$18)*C26</f>
        <v>9.5367056807088595</v>
      </c>
      <c r="G26" s="11">
        <f ca="1">('Step 3. Regression'!$G$18*E26^2+'Step 3. Regression'!$H$18*E26+'Step 3. Regression'!$I$18)*D26</f>
        <v>3.9882550553259777</v>
      </c>
      <c r="I26" s="25">
        <f t="shared" si="2"/>
        <v>43125</v>
      </c>
      <c r="J26" s="9">
        <f t="shared" ca="1" si="3"/>
        <v>174.57630748606189</v>
      </c>
      <c r="K26" s="9">
        <f t="shared" ca="1" si="0"/>
        <v>80.192951308961938</v>
      </c>
      <c r="U26" s="12"/>
    </row>
    <row r="27" spans="1:21" x14ac:dyDescent="0.25">
      <c r="A27" s="8">
        <f>IF(ISBLANK('Step 1.4 CNY OAT'!A27),"-",'Step 1.4 CNY OAT'!A27)</f>
        <v>43102.041666666664</v>
      </c>
      <c r="B27" s="26">
        <f t="shared" si="1"/>
        <v>1</v>
      </c>
      <c r="C27" s="67" cm="1">
        <f t="array" ref="C27">INDEX('Step 5. Daily Avg Schedule Calc'!$A$2:$D$169,(WEEKDAY(A27)-1)*24+HOUR(A27)+1,3)</f>
        <v>1</v>
      </c>
      <c r="D27" s="67" cm="1">
        <f t="array" ref="D27">INDEX('Step 5. Daily Avg Schedule Calc'!$A$2:$D$169,(WEEKDAY(A27)-1)*24+HOUR(A27)+1,4)</f>
        <v>1</v>
      </c>
      <c r="E27">
        <f>VLOOKUP(A27,'Step 1.4 CNY OAT'!$A$1:$B$8761,2)</f>
        <v>16</v>
      </c>
      <c r="F27" s="11">
        <f ca="1">('Step 3. Regression'!$B$18*E27^2+'Step 3. Regression'!$C$18*E27+'Step 3. Regression'!$D$18)*C27</f>
        <v>9.5367056807088595</v>
      </c>
      <c r="G27" s="11">
        <f ca="1">('Step 3. Regression'!$G$18*E27^2+'Step 3. Regression'!$H$18*E27+'Step 3. Regression'!$I$18)*D27</f>
        <v>3.9882550553259777</v>
      </c>
      <c r="I27" s="25">
        <f t="shared" si="2"/>
        <v>43126</v>
      </c>
      <c r="J27" s="9">
        <f t="shared" ca="1" si="3"/>
        <v>164.30011792912967</v>
      </c>
      <c r="K27" s="9">
        <f t="shared" ca="1" si="0"/>
        <v>77.168771717917835</v>
      </c>
      <c r="U27" s="12"/>
    </row>
    <row r="28" spans="1:21" x14ac:dyDescent="0.25">
      <c r="A28" s="8">
        <f>IF(ISBLANK('Step 1.4 CNY OAT'!A28),"-",'Step 1.4 CNY OAT'!A28)</f>
        <v>43102.083333333336</v>
      </c>
      <c r="B28" s="26">
        <f t="shared" si="1"/>
        <v>1</v>
      </c>
      <c r="C28" s="67" cm="1">
        <f t="array" ref="C28">INDEX('Step 5. Daily Avg Schedule Calc'!$A$2:$D$169,(WEEKDAY(A28)-1)*24+HOUR(A28)+1,3)</f>
        <v>1</v>
      </c>
      <c r="D28" s="67" cm="1">
        <f t="array" ref="D28">INDEX('Step 5. Daily Avg Schedule Calc'!$A$2:$D$169,(WEEKDAY(A28)-1)*24+HOUR(A28)+1,4)</f>
        <v>1</v>
      </c>
      <c r="E28">
        <f>VLOOKUP(A28,'Step 1.4 CNY OAT'!$A$1:$B$8761,2)</f>
        <v>16</v>
      </c>
      <c r="F28" s="11">
        <f ca="1">('Step 3. Regression'!$B$18*E28^2+'Step 3. Regression'!$C$18*E28+'Step 3. Regression'!$D$18)*C28</f>
        <v>9.5367056807088595</v>
      </c>
      <c r="G28" s="11">
        <f ca="1">('Step 3. Regression'!$G$18*E28^2+'Step 3. Regression'!$H$18*E28+'Step 3. Regression'!$I$18)*D28</f>
        <v>3.9882550553259777</v>
      </c>
      <c r="I28" s="25">
        <f t="shared" si="2"/>
        <v>43127</v>
      </c>
      <c r="J28" s="9">
        <f t="shared" ca="1" si="3"/>
        <v>139.58089221018056</v>
      </c>
      <c r="K28" s="9">
        <f t="shared" ca="1" si="0"/>
        <v>69.343912740793471</v>
      </c>
      <c r="U28" s="12"/>
    </row>
    <row r="29" spans="1:21" x14ac:dyDescent="0.25">
      <c r="A29" s="8">
        <f>IF(ISBLANK('Step 1.4 CNY OAT'!A29),"-",'Step 1.4 CNY OAT'!A29)</f>
        <v>43102.125</v>
      </c>
      <c r="B29" s="26">
        <f t="shared" si="1"/>
        <v>1</v>
      </c>
      <c r="C29" s="67" cm="1">
        <f t="array" ref="C29">INDEX('Step 5. Daily Avg Schedule Calc'!$A$2:$D$169,(WEEKDAY(A29)-1)*24+HOUR(A29)+1,3)</f>
        <v>1</v>
      </c>
      <c r="D29" s="67" cm="1">
        <f t="array" ref="D29">INDEX('Step 5. Daily Avg Schedule Calc'!$A$2:$D$169,(WEEKDAY(A29)-1)*24+HOUR(A29)+1,4)</f>
        <v>1</v>
      </c>
      <c r="E29">
        <f>VLOOKUP(A29,'Step 1.4 CNY OAT'!$A$1:$B$8761,2)</f>
        <v>15</v>
      </c>
      <c r="F29" s="11">
        <f ca="1">('Step 3. Regression'!$B$18*E29^2+'Step 3. Regression'!$C$18*E29+'Step 3. Regression'!$D$18)*C29</f>
        <v>9.7421760075837671</v>
      </c>
      <c r="G29" s="11">
        <f ca="1">('Step 3. Regression'!$G$18*E29^2+'Step 3. Regression'!$H$18*E29+'Step 3. Regression'!$I$18)*D29</f>
        <v>4.0459246185505977</v>
      </c>
      <c r="I29" s="25">
        <f t="shared" si="2"/>
        <v>43128</v>
      </c>
      <c r="J29" s="9">
        <f t="shared" ca="1" si="3"/>
        <v>131.65215768374523</v>
      </c>
      <c r="K29" s="9">
        <f t="shared" ca="1" si="0"/>
        <v>66.870327326034214</v>
      </c>
      <c r="U29" s="12"/>
    </row>
    <row r="30" spans="1:21" x14ac:dyDescent="0.25">
      <c r="A30" s="8">
        <f>IF(ISBLANK('Step 1.4 CNY OAT'!A30),"-",'Step 1.4 CNY OAT'!A30)</f>
        <v>43102.166666666664</v>
      </c>
      <c r="B30" s="26">
        <f t="shared" si="1"/>
        <v>1</v>
      </c>
      <c r="C30" s="67" cm="1">
        <f t="array" ref="C30">INDEX('Step 5. Daily Avg Schedule Calc'!$A$2:$D$169,(WEEKDAY(A30)-1)*24+HOUR(A30)+1,3)</f>
        <v>1</v>
      </c>
      <c r="D30" s="67" cm="1">
        <f t="array" ref="D30">INDEX('Step 5. Daily Avg Schedule Calc'!$A$2:$D$169,(WEEKDAY(A30)-1)*24+HOUR(A30)+1,4)</f>
        <v>1</v>
      </c>
      <c r="E30">
        <f>VLOOKUP(A30,'Step 1.4 CNY OAT'!$A$1:$B$8761,2)</f>
        <v>15</v>
      </c>
      <c r="F30" s="11">
        <f ca="1">('Step 3. Regression'!$B$18*E30^2+'Step 3. Regression'!$C$18*E30+'Step 3. Regression'!$D$18)*C30</f>
        <v>9.7421760075837671</v>
      </c>
      <c r="G30" s="11">
        <f ca="1">('Step 3. Regression'!$G$18*E30^2+'Step 3. Regression'!$H$18*E30+'Step 3. Regression'!$I$18)*D30</f>
        <v>4.0459246185505977</v>
      </c>
      <c r="I30" s="25">
        <f t="shared" si="2"/>
        <v>43129</v>
      </c>
      <c r="J30" s="9">
        <f t="shared" ca="1" si="3"/>
        <v>143.01973271602719</v>
      </c>
      <c r="K30" s="9">
        <f t="shared" ca="1" si="0"/>
        <v>70.706269594169527</v>
      </c>
      <c r="U30" s="12"/>
    </row>
    <row r="31" spans="1:21" x14ac:dyDescent="0.25">
      <c r="A31" s="8">
        <f>IF(ISBLANK('Step 1.4 CNY OAT'!A31),"-",'Step 1.4 CNY OAT'!A31)</f>
        <v>43102.208333333336</v>
      </c>
      <c r="B31" s="26">
        <f t="shared" si="1"/>
        <v>1</v>
      </c>
      <c r="C31" s="67" cm="1">
        <f t="array" ref="C31">INDEX('Step 5. Daily Avg Schedule Calc'!$A$2:$D$169,(WEEKDAY(A31)-1)*24+HOUR(A31)+1,3)</f>
        <v>1</v>
      </c>
      <c r="D31" s="67" cm="1">
        <f t="array" ref="D31">INDEX('Step 5. Daily Avg Schedule Calc'!$A$2:$D$169,(WEEKDAY(A31)-1)*24+HOUR(A31)+1,4)</f>
        <v>1</v>
      </c>
      <c r="E31">
        <f>VLOOKUP(A31,'Step 1.4 CNY OAT'!$A$1:$B$8761,2)</f>
        <v>14</v>
      </c>
      <c r="F31" s="11">
        <f ca="1">('Step 3. Regression'!$B$18*E31^2+'Step 3. Regression'!$C$18*E31+'Step 3. Regression'!$D$18)*C31</f>
        <v>9.9524964698545908</v>
      </c>
      <c r="G31" s="11">
        <f ca="1">('Step 3. Regression'!$G$18*E31^2+'Step 3. Regression'!$H$18*E31+'Step 3. Regression'!$I$18)*D31</f>
        <v>4.1048415074296978</v>
      </c>
      <c r="I31" s="25">
        <f t="shared" si="2"/>
        <v>43130</v>
      </c>
      <c r="J31" s="9">
        <f t="shared" ca="1" si="3"/>
        <v>166.67009049974024</v>
      </c>
      <c r="K31" s="9">
        <f t="shared" ca="1" si="0"/>
        <v>77.879654958188524</v>
      </c>
      <c r="U31" s="12"/>
    </row>
    <row r="32" spans="1:21" x14ac:dyDescent="0.25">
      <c r="A32" s="8">
        <f>IF(ISBLANK('Step 1.4 CNY OAT'!A32),"-",'Step 1.4 CNY OAT'!A32)</f>
        <v>43102.25</v>
      </c>
      <c r="B32" s="26">
        <f t="shared" si="1"/>
        <v>1</v>
      </c>
      <c r="C32" s="67" cm="1">
        <f t="array" ref="C32">INDEX('Step 5. Daily Avg Schedule Calc'!$A$2:$D$169,(WEEKDAY(A32)-1)*24+HOUR(A32)+1,3)</f>
        <v>1</v>
      </c>
      <c r="D32" s="67" cm="1">
        <f t="array" ref="D32">INDEX('Step 5. Daily Avg Schedule Calc'!$A$2:$D$169,(WEEKDAY(A32)-1)*24+HOUR(A32)+1,4)</f>
        <v>1</v>
      </c>
      <c r="E32">
        <f>VLOOKUP(A32,'Step 1.4 CNY OAT'!$A$1:$B$8761,2)</f>
        <v>14</v>
      </c>
      <c r="F32" s="11">
        <f ca="1">('Step 3. Regression'!$B$18*E32^2+'Step 3. Regression'!$C$18*E32+'Step 3. Regression'!$D$18)*C32</f>
        <v>9.9524964698545908</v>
      </c>
      <c r="G32" s="11">
        <f ca="1">('Step 3. Regression'!$G$18*E32^2+'Step 3. Regression'!$H$18*E32+'Step 3. Regression'!$I$18)*D32</f>
        <v>4.1048415074296978</v>
      </c>
      <c r="I32" s="25">
        <f t="shared" si="2"/>
        <v>43131</v>
      </c>
      <c r="J32" s="9">
        <f t="shared" ca="1" si="3"/>
        <v>183.63051797416807</v>
      </c>
      <c r="K32" s="9">
        <f t="shared" ca="1" si="0"/>
        <v>82.799066981271892</v>
      </c>
      <c r="U32" s="12"/>
    </row>
    <row r="33" spans="1:21" x14ac:dyDescent="0.25">
      <c r="A33" s="8">
        <f>IF(ISBLANK('Step 1.4 CNY OAT'!A33),"-",'Step 1.4 CNY OAT'!A33)</f>
        <v>43102.291666666664</v>
      </c>
      <c r="B33" s="26">
        <f t="shared" si="1"/>
        <v>1</v>
      </c>
      <c r="C33" s="67" cm="1">
        <f t="array" ref="C33">INDEX('Step 5. Daily Avg Schedule Calc'!$A$2:$D$169,(WEEKDAY(A33)-1)*24+HOUR(A33)+1,3)</f>
        <v>1</v>
      </c>
      <c r="D33" s="67" cm="1">
        <f t="array" ref="D33">INDEX('Step 5. Daily Avg Schedule Calc'!$A$2:$D$169,(WEEKDAY(A33)-1)*24+HOUR(A33)+1,4)</f>
        <v>1</v>
      </c>
      <c r="E33">
        <f>VLOOKUP(A33,'Step 1.4 CNY OAT'!$A$1:$B$8761,2)</f>
        <v>14</v>
      </c>
      <c r="F33" s="11">
        <f ca="1">('Step 3. Regression'!$B$18*E33^2+'Step 3. Regression'!$C$18*E33+'Step 3. Regression'!$D$18)*C33</f>
        <v>9.9524964698545908</v>
      </c>
      <c r="G33" s="11">
        <f ca="1">('Step 3. Regression'!$G$18*E33^2+'Step 3. Regression'!$H$18*E33+'Step 3. Regression'!$I$18)*D33</f>
        <v>4.1048415074296978</v>
      </c>
      <c r="I33" s="25">
        <f t="shared" si="2"/>
        <v>43132</v>
      </c>
      <c r="J33" s="9">
        <f t="shared" ca="1" si="3"/>
        <v>148.56834011459009</v>
      </c>
      <c r="K33" s="9">
        <f t="shared" ca="1" si="0"/>
        <v>72.398767345310844</v>
      </c>
      <c r="U33" s="12"/>
    </row>
    <row r="34" spans="1:21" x14ac:dyDescent="0.25">
      <c r="A34" s="8">
        <f>IF(ISBLANK('Step 1.4 CNY OAT'!A34),"-",'Step 1.4 CNY OAT'!A34)</f>
        <v>43102.333333333336</v>
      </c>
      <c r="B34" s="26">
        <f t="shared" si="1"/>
        <v>1</v>
      </c>
      <c r="C34" s="67" cm="1">
        <f t="array" ref="C34">INDEX('Step 5. Daily Avg Schedule Calc'!$A$2:$D$169,(WEEKDAY(A34)-1)*24+HOUR(A34)+1,3)</f>
        <v>1</v>
      </c>
      <c r="D34" s="67" cm="1">
        <f t="array" ref="D34">INDEX('Step 5. Daily Avg Schedule Calc'!$A$2:$D$169,(WEEKDAY(A34)-1)*24+HOUR(A34)+1,4)</f>
        <v>1</v>
      </c>
      <c r="E34">
        <f>VLOOKUP(A34,'Step 1.4 CNY OAT'!$A$1:$B$8761,2)</f>
        <v>14</v>
      </c>
      <c r="F34" s="11">
        <f ca="1">('Step 3. Regression'!$B$18*E34^2+'Step 3. Regression'!$C$18*E34+'Step 3. Regression'!$D$18)*C34</f>
        <v>9.9524964698545908</v>
      </c>
      <c r="G34" s="11">
        <f ca="1">('Step 3. Regression'!$G$18*E34^2+'Step 3. Regression'!$H$18*E34+'Step 3. Regression'!$I$18)*D34</f>
        <v>4.1048415074296978</v>
      </c>
      <c r="I34" s="25">
        <f t="shared" si="2"/>
        <v>43133</v>
      </c>
      <c r="J34" s="9">
        <f t="shared" ca="1" si="3"/>
        <v>178.81005290360739</v>
      </c>
      <c r="K34" s="9">
        <f t="shared" ca="1" si="0"/>
        <v>81.373491154734282</v>
      </c>
      <c r="U34" s="12"/>
    </row>
    <row r="35" spans="1:21" x14ac:dyDescent="0.25">
      <c r="A35" s="8">
        <f>IF(ISBLANK('Step 1.4 CNY OAT'!A35),"-",'Step 1.4 CNY OAT'!A35)</f>
        <v>43102.375</v>
      </c>
      <c r="B35" s="26">
        <f t="shared" si="1"/>
        <v>1</v>
      </c>
      <c r="C35" s="67" cm="1">
        <f t="array" ref="C35">INDEX('Step 5. Daily Avg Schedule Calc'!$A$2:$D$169,(WEEKDAY(A35)-1)*24+HOUR(A35)+1,3)</f>
        <v>1</v>
      </c>
      <c r="D35" s="67" cm="1">
        <f t="array" ref="D35">INDEX('Step 5. Daily Avg Schedule Calc'!$A$2:$D$169,(WEEKDAY(A35)-1)*24+HOUR(A35)+1,4)</f>
        <v>1</v>
      </c>
      <c r="E35">
        <f>VLOOKUP(A35,'Step 1.4 CNY OAT'!$A$1:$B$8761,2)</f>
        <v>16</v>
      </c>
      <c r="F35" s="11">
        <f ca="1">('Step 3. Regression'!$B$18*E35^2+'Step 3. Regression'!$C$18*E35+'Step 3. Regression'!$D$18)*C35</f>
        <v>9.5367056807088595</v>
      </c>
      <c r="G35" s="11">
        <f ca="1">('Step 3. Regression'!$G$18*E35^2+'Step 3. Regression'!$H$18*E35+'Step 3. Regression'!$I$18)*D35</f>
        <v>3.9882550553259777</v>
      </c>
      <c r="I35" s="25">
        <f t="shared" si="2"/>
        <v>43134</v>
      </c>
      <c r="J35" s="9">
        <f t="shared" ca="1" si="3"/>
        <v>193.16654818566235</v>
      </c>
      <c r="K35" s="9">
        <f t="shared" ca="1" si="0"/>
        <v>85.54357805634389</v>
      </c>
      <c r="U35" s="12"/>
    </row>
    <row r="36" spans="1:21" x14ac:dyDescent="0.25">
      <c r="A36" s="8">
        <f>IF(ISBLANK('Step 1.4 CNY OAT'!A36),"-",'Step 1.4 CNY OAT'!A36)</f>
        <v>43102.416666666664</v>
      </c>
      <c r="B36" s="26">
        <f t="shared" si="1"/>
        <v>1</v>
      </c>
      <c r="C36" s="67" cm="1">
        <f t="array" ref="C36">INDEX('Step 5. Daily Avg Schedule Calc'!$A$2:$D$169,(WEEKDAY(A36)-1)*24+HOUR(A36)+1,3)</f>
        <v>1</v>
      </c>
      <c r="D36" s="67" cm="1">
        <f t="array" ref="D36">INDEX('Step 5. Daily Avg Schedule Calc'!$A$2:$D$169,(WEEKDAY(A36)-1)*24+HOUR(A36)+1,4)</f>
        <v>1</v>
      </c>
      <c r="E36">
        <f>VLOOKUP(A36,'Step 1.4 CNY OAT'!$A$1:$B$8761,2)</f>
        <v>17</v>
      </c>
      <c r="F36" s="11">
        <f ca="1">('Step 3. Regression'!$B$18*E36^2+'Step 3. Regression'!$C$18*E36+'Step 3. Regression'!$D$18)*C36</f>
        <v>9.3360854892298661</v>
      </c>
      <c r="G36" s="11">
        <f ca="1">('Step 3. Regression'!$G$18*E36^2+'Step 3. Regression'!$H$18*E36+'Step 3. Regression'!$I$18)*D36</f>
        <v>3.9318328177558373</v>
      </c>
      <c r="I36" s="25">
        <f t="shared" si="2"/>
        <v>43135</v>
      </c>
      <c r="J36" s="9">
        <f t="shared" ca="1" si="3"/>
        <v>151.79811800630776</v>
      </c>
      <c r="K36" s="9">
        <f t="shared" ca="1" si="0"/>
        <v>73.374222221089283</v>
      </c>
      <c r="U36" s="12"/>
    </row>
    <row r="37" spans="1:21" x14ac:dyDescent="0.25">
      <c r="A37" s="8">
        <f>IF(ISBLANK('Step 1.4 CNY OAT'!A37),"-",'Step 1.4 CNY OAT'!A37)</f>
        <v>43102.458333333336</v>
      </c>
      <c r="B37" s="26">
        <f t="shared" si="1"/>
        <v>1</v>
      </c>
      <c r="C37" s="67" cm="1">
        <f t="array" ref="C37">INDEX('Step 5. Daily Avg Schedule Calc'!$A$2:$D$169,(WEEKDAY(A37)-1)*24+HOUR(A37)+1,3)</f>
        <v>1</v>
      </c>
      <c r="D37" s="67" cm="1">
        <f t="array" ref="D37">INDEX('Step 5. Daily Avg Schedule Calc'!$A$2:$D$169,(WEEKDAY(A37)-1)*24+HOUR(A37)+1,4)</f>
        <v>1</v>
      </c>
      <c r="E37">
        <f>VLOOKUP(A37,'Step 1.4 CNY OAT'!$A$1:$B$8761,2)</f>
        <v>19</v>
      </c>
      <c r="F37" s="11">
        <f ca="1">('Step 3. Regression'!$B$18*E37^2+'Step 3. Regression'!$C$18*E37+'Step 3. Regression'!$D$18)*C37</f>
        <v>8.9493955124596347</v>
      </c>
      <c r="G37" s="11">
        <f ca="1">('Step 3. Regression'!$G$18*E37^2+'Step 3. Regression'!$H$18*E37+'Step 3. Regression'!$I$18)*D37</f>
        <v>3.8227303195789948</v>
      </c>
      <c r="I37" s="25">
        <f t="shared" si="2"/>
        <v>43136</v>
      </c>
      <c r="J37" s="9">
        <f t="shared" ca="1" si="3"/>
        <v>160.93894259637892</v>
      </c>
      <c r="K37" s="9">
        <f t="shared" ca="1" si="0"/>
        <v>76.145040717913474</v>
      </c>
      <c r="U37" s="12"/>
    </row>
    <row r="38" spans="1:21" x14ac:dyDescent="0.25">
      <c r="A38" s="8">
        <f>IF(ISBLANK('Step 1.4 CNY OAT'!A38),"-",'Step 1.4 CNY OAT'!A38)</f>
        <v>43102.5</v>
      </c>
      <c r="B38" s="26">
        <f t="shared" si="1"/>
        <v>1</v>
      </c>
      <c r="C38" s="67" cm="1">
        <f t="array" ref="C38">INDEX('Step 5. Daily Avg Schedule Calc'!$A$2:$D$169,(WEEKDAY(A38)-1)*24+HOUR(A38)+1,3)</f>
        <v>1</v>
      </c>
      <c r="D38" s="67" cm="1">
        <f t="array" ref="D38">INDEX('Step 5. Daily Avg Schedule Calc'!$A$2:$D$169,(WEEKDAY(A38)-1)*24+HOUR(A38)+1,4)</f>
        <v>1</v>
      </c>
      <c r="E38">
        <f>VLOOKUP(A38,'Step 1.4 CNY OAT'!$A$1:$B$8761,2)</f>
        <v>21</v>
      </c>
      <c r="F38" s="11">
        <f ca="1">('Step 3. Regression'!$B$18*E38^2+'Step 3. Regression'!$C$18*E38+'Step 3. Regression'!$D$18)*C38</f>
        <v>8.5821060772730675</v>
      </c>
      <c r="G38" s="11">
        <f ca="1">('Step 3. Regression'!$G$18*E38^2+'Step 3. Regression'!$H$18*E38+'Step 3. Regression'!$I$18)*D38</f>
        <v>3.7186171240200707</v>
      </c>
      <c r="I38" s="25">
        <f t="shared" si="2"/>
        <v>43137</v>
      </c>
      <c r="J38" s="9">
        <f t="shared" ca="1" si="3"/>
        <v>164.67049285946572</v>
      </c>
      <c r="K38" s="9">
        <f t="shared" ca="1" si="0"/>
        <v>77.268850353394768</v>
      </c>
      <c r="U38" s="12"/>
    </row>
    <row r="39" spans="1:21" x14ac:dyDescent="0.25">
      <c r="A39" s="8">
        <f>IF(ISBLANK('Step 1.4 CNY OAT'!A39),"-",'Step 1.4 CNY OAT'!A39)</f>
        <v>43102.541666666664</v>
      </c>
      <c r="B39" s="26">
        <f t="shared" si="1"/>
        <v>1</v>
      </c>
      <c r="C39" s="67" cm="1">
        <f t="array" ref="C39">INDEX('Step 5. Daily Avg Schedule Calc'!$A$2:$D$169,(WEEKDAY(A39)-1)*24+HOUR(A39)+1,3)</f>
        <v>1</v>
      </c>
      <c r="D39" s="67" cm="1">
        <f t="array" ref="D39">INDEX('Step 5. Daily Avg Schedule Calc'!$A$2:$D$169,(WEEKDAY(A39)-1)*24+HOUR(A39)+1,4)</f>
        <v>1</v>
      </c>
      <c r="E39">
        <f>VLOOKUP(A39,'Step 1.4 CNY OAT'!$A$1:$B$8761,2)</f>
        <v>23</v>
      </c>
      <c r="F39" s="11">
        <f ca="1">('Step 3. Regression'!$B$18*E39^2+'Step 3. Regression'!$C$18*E39+'Step 3. Regression'!$D$18)*C39</f>
        <v>8.2342171836701681</v>
      </c>
      <c r="G39" s="11">
        <f ca="1">('Step 3. Regression'!$G$18*E39^2+'Step 3. Regression'!$H$18*E39+'Step 3. Regression'!$I$18)*D39</f>
        <v>3.6194932310790655</v>
      </c>
      <c r="I39" s="25">
        <f t="shared" si="2"/>
        <v>43138</v>
      </c>
      <c r="J39" s="9">
        <f t="shared" ca="1" si="3"/>
        <v>161.25949531785278</v>
      </c>
      <c r="K39" s="9">
        <f t="shared" ca="1" si="0"/>
        <v>76.241962542664098</v>
      </c>
      <c r="U39" s="12"/>
    </row>
    <row r="40" spans="1:21" x14ac:dyDescent="0.25">
      <c r="A40" s="8">
        <f>IF(ISBLANK('Step 1.4 CNY OAT'!A40),"-",'Step 1.4 CNY OAT'!A40)</f>
        <v>43102.583333333336</v>
      </c>
      <c r="B40" s="26">
        <f t="shared" si="1"/>
        <v>1</v>
      </c>
      <c r="C40" s="67" cm="1">
        <f t="array" ref="C40">INDEX('Step 5. Daily Avg Schedule Calc'!$A$2:$D$169,(WEEKDAY(A40)-1)*24+HOUR(A40)+1,3)</f>
        <v>1</v>
      </c>
      <c r="D40" s="67" cm="1">
        <f t="array" ref="D40">INDEX('Step 5. Daily Avg Schedule Calc'!$A$2:$D$169,(WEEKDAY(A40)-1)*24+HOUR(A40)+1,4)</f>
        <v>1</v>
      </c>
      <c r="E40">
        <f>VLOOKUP(A40,'Step 1.4 CNY OAT'!$A$1:$B$8761,2)</f>
        <v>25</v>
      </c>
      <c r="F40" s="11">
        <f ca="1">('Step 3. Regression'!$B$18*E40^2+'Step 3. Regression'!$C$18*E40+'Step 3. Regression'!$D$18)*C40</f>
        <v>7.905728831650932</v>
      </c>
      <c r="G40" s="11">
        <f ca="1">('Step 3. Regression'!$G$18*E40^2+'Step 3. Regression'!$H$18*E40+'Step 3. Regression'!$I$18)*D40</f>
        <v>3.5253586407559778</v>
      </c>
      <c r="I40" s="25">
        <f t="shared" si="2"/>
        <v>43139</v>
      </c>
      <c r="J40" s="9">
        <f t="shared" ca="1" si="3"/>
        <v>170.64723302777242</v>
      </c>
      <c r="K40" s="9">
        <f t="shared" ca="1" si="0"/>
        <v>79.061796316311828</v>
      </c>
      <c r="U40" s="12"/>
    </row>
    <row r="41" spans="1:21" x14ac:dyDescent="0.25">
      <c r="A41" s="8">
        <f>IF(ISBLANK('Step 1.4 CNY OAT'!A41),"-",'Step 1.4 CNY OAT'!A41)</f>
        <v>43102.625</v>
      </c>
      <c r="B41" s="26">
        <f t="shared" si="1"/>
        <v>1</v>
      </c>
      <c r="C41" s="67" cm="1">
        <f t="array" ref="C41">INDEX('Step 5. Daily Avg Schedule Calc'!$A$2:$D$169,(WEEKDAY(A41)-1)*24+HOUR(A41)+1,3)</f>
        <v>1</v>
      </c>
      <c r="D41" s="67" cm="1">
        <f t="array" ref="D41">INDEX('Step 5. Daily Avg Schedule Calc'!$A$2:$D$169,(WEEKDAY(A41)-1)*24+HOUR(A41)+1,4)</f>
        <v>1</v>
      </c>
      <c r="E41">
        <f>VLOOKUP(A41,'Step 1.4 CNY OAT'!$A$1:$B$8761,2)</f>
        <v>27</v>
      </c>
      <c r="F41" s="11">
        <f ca="1">('Step 3. Regression'!$B$18*E41^2+'Step 3. Regression'!$C$18*E41+'Step 3. Regression'!$D$18)*C41</f>
        <v>7.5966410212153646</v>
      </c>
      <c r="G41" s="11">
        <f ca="1">('Step 3. Regression'!$G$18*E41^2+'Step 3. Regression'!$H$18*E41+'Step 3. Regression'!$I$18)*D41</f>
        <v>3.436213353050809</v>
      </c>
      <c r="I41" s="25">
        <f t="shared" si="2"/>
        <v>43140</v>
      </c>
      <c r="J41" s="9">
        <f t="shared" ca="1" si="3"/>
        <v>165.59511458096631</v>
      </c>
      <c r="K41" s="9">
        <f t="shared" ca="1" si="0"/>
        <v>77.554919108147246</v>
      </c>
      <c r="U41" s="12"/>
    </row>
    <row r="42" spans="1:21" x14ac:dyDescent="0.25">
      <c r="A42" s="8">
        <f>IF(ISBLANK('Step 1.4 CNY OAT'!A42),"-",'Step 1.4 CNY OAT'!A42)</f>
        <v>43102.666666666664</v>
      </c>
      <c r="B42" s="26">
        <f t="shared" si="1"/>
        <v>1</v>
      </c>
      <c r="C42" s="67" cm="1">
        <f t="array" ref="C42">INDEX('Step 5. Daily Avg Schedule Calc'!$A$2:$D$169,(WEEKDAY(A42)-1)*24+HOUR(A42)+1,3)</f>
        <v>1</v>
      </c>
      <c r="D42" s="67" cm="1">
        <f t="array" ref="D42">INDEX('Step 5. Daily Avg Schedule Calc'!$A$2:$D$169,(WEEKDAY(A42)-1)*24+HOUR(A42)+1,4)</f>
        <v>1</v>
      </c>
      <c r="E42">
        <f>VLOOKUP(A42,'Step 1.4 CNY OAT'!$A$1:$B$8761,2)</f>
        <v>25</v>
      </c>
      <c r="F42" s="11">
        <f ca="1">('Step 3. Regression'!$B$18*E42^2+'Step 3. Regression'!$C$18*E42+'Step 3. Regression'!$D$18)*C42</f>
        <v>7.905728831650932</v>
      </c>
      <c r="G42" s="11">
        <f ca="1">('Step 3. Regression'!$G$18*E42^2+'Step 3. Regression'!$H$18*E42+'Step 3. Regression'!$I$18)*D42</f>
        <v>3.5253586407559778</v>
      </c>
      <c r="I42" s="25">
        <f t="shared" si="2"/>
        <v>43141</v>
      </c>
      <c r="J42" s="9">
        <f t="shared" ca="1" si="3"/>
        <v>140.17266123411673</v>
      </c>
      <c r="K42" s="9">
        <f t="shared" ca="1" si="0"/>
        <v>69.761643673056653</v>
      </c>
      <c r="U42" s="12"/>
    </row>
    <row r="43" spans="1:21" x14ac:dyDescent="0.25">
      <c r="A43" s="8">
        <f>IF(ISBLANK('Step 1.4 CNY OAT'!A43),"-",'Step 1.4 CNY OAT'!A43)</f>
        <v>43102.708333333336</v>
      </c>
      <c r="B43" s="26">
        <f t="shared" si="1"/>
        <v>1</v>
      </c>
      <c r="C43" s="67" cm="1">
        <f t="array" ref="C43">INDEX('Step 5. Daily Avg Schedule Calc'!$A$2:$D$169,(WEEKDAY(A43)-1)*24+HOUR(A43)+1,3)</f>
        <v>1</v>
      </c>
      <c r="D43" s="67" cm="1">
        <f t="array" ref="D43">INDEX('Step 5. Daily Avg Schedule Calc'!$A$2:$D$169,(WEEKDAY(A43)-1)*24+HOUR(A43)+1,4)</f>
        <v>1</v>
      </c>
      <c r="E43">
        <f>VLOOKUP(A43,'Step 1.4 CNY OAT'!$A$1:$B$8761,2)</f>
        <v>25</v>
      </c>
      <c r="F43" s="11">
        <f ca="1">('Step 3. Regression'!$B$18*E43^2+'Step 3. Regression'!$C$18*E43+'Step 3. Regression'!$D$18)*C43</f>
        <v>7.905728831650932</v>
      </c>
      <c r="G43" s="11">
        <f ca="1">('Step 3. Regression'!$G$18*E43^2+'Step 3. Regression'!$H$18*E43+'Step 3. Regression'!$I$18)*D43</f>
        <v>3.5253586407559778</v>
      </c>
      <c r="I43" s="25">
        <f t="shared" si="2"/>
        <v>43142</v>
      </c>
      <c r="J43" s="9">
        <f t="shared" ca="1" si="3"/>
        <v>134.59182552352138</v>
      </c>
      <c r="K43" s="9">
        <f t="shared" ca="1" si="0"/>
        <v>67.853250766137123</v>
      </c>
      <c r="U43" s="12"/>
    </row>
    <row r="44" spans="1:21" x14ac:dyDescent="0.25">
      <c r="A44" s="8">
        <f>IF(ISBLANK('Step 1.4 CNY OAT'!A44),"-",'Step 1.4 CNY OAT'!A44)</f>
        <v>43102.75</v>
      </c>
      <c r="B44" s="26">
        <f t="shared" si="1"/>
        <v>1</v>
      </c>
      <c r="C44" s="67" cm="1">
        <f t="array" ref="C44">INDEX('Step 5. Daily Avg Schedule Calc'!$A$2:$D$169,(WEEKDAY(A44)-1)*24+HOUR(A44)+1,3)</f>
        <v>1</v>
      </c>
      <c r="D44" s="67" cm="1">
        <f t="array" ref="D44">INDEX('Step 5. Daily Avg Schedule Calc'!$A$2:$D$169,(WEEKDAY(A44)-1)*24+HOUR(A44)+1,4)</f>
        <v>1</v>
      </c>
      <c r="E44">
        <f>VLOOKUP(A44,'Step 1.4 CNY OAT'!$A$1:$B$8761,2)</f>
        <v>25</v>
      </c>
      <c r="F44" s="11">
        <f ca="1">('Step 3. Regression'!$B$18*E44^2+'Step 3. Regression'!$C$18*E44+'Step 3. Regression'!$D$18)*C44</f>
        <v>7.905728831650932</v>
      </c>
      <c r="G44" s="11">
        <f ca="1">('Step 3. Regression'!$G$18*E44^2+'Step 3. Regression'!$H$18*E44+'Step 3. Regression'!$I$18)*D44</f>
        <v>3.5253586407559778</v>
      </c>
      <c r="I44" s="25">
        <f t="shared" si="2"/>
        <v>43143</v>
      </c>
      <c r="J44" s="9">
        <f t="shared" ca="1" si="3"/>
        <v>139.1126375023664</v>
      </c>
      <c r="K44" s="9">
        <f t="shared" ca="1" si="0"/>
        <v>69.242802369600412</v>
      </c>
      <c r="U44" s="12"/>
    </row>
    <row r="45" spans="1:21" x14ac:dyDescent="0.25">
      <c r="A45" s="8">
        <f>IF(ISBLANK('Step 1.4 CNY OAT'!A45),"-",'Step 1.4 CNY OAT'!A45)</f>
        <v>43102.791666666664</v>
      </c>
      <c r="B45" s="26">
        <f t="shared" si="1"/>
        <v>1</v>
      </c>
      <c r="C45" s="67" cm="1">
        <f t="array" ref="C45">INDEX('Step 5. Daily Avg Schedule Calc'!$A$2:$D$169,(WEEKDAY(A45)-1)*24+HOUR(A45)+1,3)</f>
        <v>1</v>
      </c>
      <c r="D45" s="67" cm="1">
        <f t="array" ref="D45">INDEX('Step 5. Daily Avg Schedule Calc'!$A$2:$D$169,(WEEKDAY(A45)-1)*24+HOUR(A45)+1,4)</f>
        <v>1</v>
      </c>
      <c r="E45">
        <f>VLOOKUP(A45,'Step 1.4 CNY OAT'!$A$1:$B$8761,2)</f>
        <v>24</v>
      </c>
      <c r="F45" s="11">
        <f ca="1">('Step 3. Regression'!$B$18*E45^2+'Step 3. Regression'!$C$18*E45+'Step 3. Regression'!$D$18)*C45</f>
        <v>8.0675479399625907</v>
      </c>
      <c r="G45" s="11">
        <f ca="1">('Step 3. Regression'!$G$18*E45^2+'Step 3. Regression'!$H$18*E45+'Step 3. Regression'!$I$18)*D45</f>
        <v>3.5718022730902819</v>
      </c>
      <c r="I45" s="25">
        <f t="shared" si="2"/>
        <v>43144</v>
      </c>
      <c r="J45" s="9">
        <f t="shared" ca="1" si="3"/>
        <v>165.51927705487799</v>
      </c>
      <c r="K45" s="9">
        <f t="shared" ca="1" si="0"/>
        <v>77.540243783412038</v>
      </c>
      <c r="U45" s="12"/>
    </row>
    <row r="46" spans="1:21" x14ac:dyDescent="0.25">
      <c r="A46" s="8">
        <f>IF(ISBLANK('Step 1.4 CNY OAT'!A46),"-",'Step 1.4 CNY OAT'!A46)</f>
        <v>43102.833333333336</v>
      </c>
      <c r="B46" s="26">
        <f t="shared" si="1"/>
        <v>1</v>
      </c>
      <c r="C46" s="67" cm="1">
        <f t="array" ref="C46">INDEX('Step 5. Daily Avg Schedule Calc'!$A$2:$D$169,(WEEKDAY(A46)-1)*24+HOUR(A46)+1,3)</f>
        <v>1</v>
      </c>
      <c r="D46" s="67" cm="1">
        <f t="array" ref="D46">INDEX('Step 5. Daily Avg Schedule Calc'!$A$2:$D$169,(WEEKDAY(A46)-1)*24+HOUR(A46)+1,4)</f>
        <v>1</v>
      </c>
      <c r="E46">
        <f>VLOOKUP(A46,'Step 1.4 CNY OAT'!$A$1:$B$8761,2)</f>
        <v>21</v>
      </c>
      <c r="F46" s="11">
        <f ca="1">('Step 3. Regression'!$B$18*E46^2+'Step 3. Regression'!$C$18*E46+'Step 3. Regression'!$D$18)*C46</f>
        <v>8.5821060772730675</v>
      </c>
      <c r="G46" s="11">
        <f ca="1">('Step 3. Regression'!$G$18*E46^2+'Step 3. Regression'!$H$18*E46+'Step 3. Regression'!$I$18)*D46</f>
        <v>3.7186171240200707</v>
      </c>
      <c r="I46" s="25">
        <f t="shared" si="2"/>
        <v>43145</v>
      </c>
      <c r="J46" s="9">
        <f t="shared" ca="1" si="3"/>
        <v>140.79787441371977</v>
      </c>
      <c r="K46" s="9">
        <f t="shared" ca="1" si="0"/>
        <v>69.854838910446233</v>
      </c>
      <c r="U46" s="12"/>
    </row>
    <row r="47" spans="1:21" x14ac:dyDescent="0.25">
      <c r="A47" s="8">
        <f>IF(ISBLANK('Step 1.4 CNY OAT'!A47),"-",'Step 1.4 CNY OAT'!A47)</f>
        <v>43102.875</v>
      </c>
      <c r="B47" s="26">
        <f t="shared" si="1"/>
        <v>1</v>
      </c>
      <c r="C47" s="67" cm="1">
        <f t="array" ref="C47">INDEX('Step 5. Daily Avg Schedule Calc'!$A$2:$D$169,(WEEKDAY(A47)-1)*24+HOUR(A47)+1,3)</f>
        <v>1</v>
      </c>
      <c r="D47" s="67" cm="1">
        <f t="array" ref="D47">INDEX('Step 5. Daily Avg Schedule Calc'!$A$2:$D$169,(WEEKDAY(A47)-1)*24+HOUR(A47)+1,4)</f>
        <v>1</v>
      </c>
      <c r="E47">
        <f>VLOOKUP(A47,'Step 1.4 CNY OAT'!$A$1:$B$8761,2)</f>
        <v>21</v>
      </c>
      <c r="F47" s="11">
        <f ca="1">('Step 3. Regression'!$B$18*E47^2+'Step 3. Regression'!$C$18*E47+'Step 3. Regression'!$D$18)*C47</f>
        <v>8.5821060772730675</v>
      </c>
      <c r="G47" s="11">
        <f ca="1">('Step 3. Regression'!$G$18*E47^2+'Step 3. Regression'!$H$18*E47+'Step 3. Regression'!$I$18)*D47</f>
        <v>3.7186171240200707</v>
      </c>
      <c r="I47" s="25">
        <f t="shared" si="2"/>
        <v>43146</v>
      </c>
      <c r="J47" s="9">
        <f t="shared" ca="1" si="3"/>
        <v>129.68379577354804</v>
      </c>
      <c r="K47" s="9">
        <f t="shared" ca="1" si="0"/>
        <v>65.915106809075397</v>
      </c>
      <c r="U47" s="12"/>
    </row>
    <row r="48" spans="1:21" x14ac:dyDescent="0.25">
      <c r="A48" s="8">
        <f>IF(ISBLANK('Step 1.4 CNY OAT'!A48),"-",'Step 1.4 CNY OAT'!A48)</f>
        <v>43102.916666666664</v>
      </c>
      <c r="B48" s="26">
        <f t="shared" si="1"/>
        <v>1</v>
      </c>
      <c r="C48" s="67" cm="1">
        <f t="array" ref="C48">INDEX('Step 5. Daily Avg Schedule Calc'!$A$2:$D$169,(WEEKDAY(A48)-1)*24+HOUR(A48)+1,3)</f>
        <v>1</v>
      </c>
      <c r="D48" s="67" cm="1">
        <f t="array" ref="D48">INDEX('Step 5. Daily Avg Schedule Calc'!$A$2:$D$169,(WEEKDAY(A48)-1)*24+HOUR(A48)+1,4)</f>
        <v>1</v>
      </c>
      <c r="E48">
        <f>VLOOKUP(A48,'Step 1.4 CNY OAT'!$A$1:$B$8761,2)</f>
        <v>21</v>
      </c>
      <c r="F48" s="11">
        <f ca="1">('Step 3. Regression'!$B$18*E48^2+'Step 3. Regression'!$C$18*E48+'Step 3. Regression'!$D$18)*C48</f>
        <v>8.5821060772730675</v>
      </c>
      <c r="G48" s="11">
        <f ca="1">('Step 3. Regression'!$G$18*E48^2+'Step 3. Regression'!$H$18*E48+'Step 3. Regression'!$I$18)*D48</f>
        <v>3.7186171240200707</v>
      </c>
      <c r="I48" s="25">
        <f t="shared" si="2"/>
        <v>43147</v>
      </c>
      <c r="J48" s="9">
        <f t="shared" ca="1" si="3"/>
        <v>131.25790235388487</v>
      </c>
      <c r="K48" s="9">
        <f t="shared" ca="1" si="0"/>
        <v>66.406830310456513</v>
      </c>
      <c r="U48" s="12"/>
    </row>
    <row r="49" spans="1:21" x14ac:dyDescent="0.25">
      <c r="A49" s="8">
        <f>IF(ISBLANK('Step 1.4 CNY OAT'!A49),"-",'Step 1.4 CNY OAT'!A49)</f>
        <v>43102.958333333336</v>
      </c>
      <c r="B49" s="26">
        <f t="shared" si="1"/>
        <v>1</v>
      </c>
      <c r="C49" s="67" cm="1">
        <f t="array" ref="C49">INDEX('Step 5. Daily Avg Schedule Calc'!$A$2:$D$169,(WEEKDAY(A49)-1)*24+HOUR(A49)+1,3)</f>
        <v>1</v>
      </c>
      <c r="D49" s="67" cm="1">
        <f t="array" ref="D49">INDEX('Step 5. Daily Avg Schedule Calc'!$A$2:$D$169,(WEEKDAY(A49)-1)*24+HOUR(A49)+1,4)</f>
        <v>1</v>
      </c>
      <c r="E49">
        <f>VLOOKUP(A49,'Step 1.4 CNY OAT'!$A$1:$B$8761,2)</f>
        <v>21</v>
      </c>
      <c r="F49" s="11">
        <f ca="1">('Step 3. Regression'!$B$18*E49^2+'Step 3. Regression'!$C$18*E49+'Step 3. Regression'!$D$18)*C49</f>
        <v>8.5821060772730675</v>
      </c>
      <c r="G49" s="11">
        <f ca="1">('Step 3. Regression'!$G$18*E49^2+'Step 3. Regression'!$H$18*E49+'Step 3. Regression'!$I$18)*D49</f>
        <v>3.7186171240200707</v>
      </c>
      <c r="I49" s="25">
        <f t="shared" si="2"/>
        <v>43148</v>
      </c>
      <c r="J49" s="9">
        <f t="shared" ca="1" si="3"/>
        <v>159.4750787763719</v>
      </c>
      <c r="K49" s="9">
        <f t="shared" ca="1" si="0"/>
        <v>75.744433592887233</v>
      </c>
      <c r="U49" s="12"/>
    </row>
    <row r="50" spans="1:21" x14ac:dyDescent="0.25">
      <c r="A50" s="8">
        <f>IF(ISBLANK('Step 1.4 CNY OAT'!A50),"-",'Step 1.4 CNY OAT'!A50)</f>
        <v>43103</v>
      </c>
      <c r="B50" s="26">
        <f t="shared" si="1"/>
        <v>2</v>
      </c>
      <c r="C50" s="67" cm="1">
        <f t="array" ref="C50">INDEX('Step 5. Daily Avg Schedule Calc'!$A$2:$D$169,(WEEKDAY(A50)-1)*24+HOUR(A50)+1,3)</f>
        <v>1</v>
      </c>
      <c r="D50" s="67" cm="1">
        <f t="array" ref="D50">INDEX('Step 5. Daily Avg Schedule Calc'!$A$2:$D$169,(WEEKDAY(A50)-1)*24+HOUR(A50)+1,4)</f>
        <v>1</v>
      </c>
      <c r="E50">
        <f>VLOOKUP(A50,'Step 1.4 CNY OAT'!$A$1:$B$8761,2)</f>
        <v>20</v>
      </c>
      <c r="F50" s="11">
        <f ca="1">('Step 3. Regression'!$B$18*E50^2+'Step 3. Regression'!$C$18*E50+'Step 3. Regression'!$D$18)*C50</f>
        <v>8.7633257271683931</v>
      </c>
      <c r="G50" s="11">
        <f ca="1">('Step 3. Regression'!$G$18*E50^2+'Step 3. Regression'!$H$18*E50+'Step 3. Regression'!$I$18)*D50</f>
        <v>3.7700500589722932</v>
      </c>
      <c r="I50" s="25">
        <f t="shared" si="2"/>
        <v>43149</v>
      </c>
      <c r="J50" s="9">
        <f t="shared" ca="1" si="3"/>
        <v>148.28350298113403</v>
      </c>
      <c r="K50" s="9">
        <f t="shared" ca="1" si="0"/>
        <v>72.315858685878084</v>
      </c>
      <c r="U50" s="12"/>
    </row>
    <row r="51" spans="1:21" x14ac:dyDescent="0.25">
      <c r="A51" s="8">
        <f>IF(ISBLANK('Step 1.4 CNY OAT'!A51),"-",'Step 1.4 CNY OAT'!A51)</f>
        <v>43103.041666666664</v>
      </c>
      <c r="B51" s="26">
        <f t="shared" si="1"/>
        <v>2</v>
      </c>
      <c r="C51" s="67" cm="1">
        <f t="array" ref="C51">INDEX('Step 5. Daily Avg Schedule Calc'!$A$2:$D$169,(WEEKDAY(A51)-1)*24+HOUR(A51)+1,3)</f>
        <v>1</v>
      </c>
      <c r="D51" s="67" cm="1">
        <f t="array" ref="D51">INDEX('Step 5. Daily Avg Schedule Calc'!$A$2:$D$169,(WEEKDAY(A51)-1)*24+HOUR(A51)+1,4)</f>
        <v>1</v>
      </c>
      <c r="E51">
        <f>VLOOKUP(A51,'Step 1.4 CNY OAT'!$A$1:$B$8761,2)</f>
        <v>20</v>
      </c>
      <c r="F51" s="11">
        <f ca="1">('Step 3. Regression'!$B$18*E51^2+'Step 3. Regression'!$C$18*E51+'Step 3. Regression'!$D$18)*C51</f>
        <v>8.7633257271683931</v>
      </c>
      <c r="G51" s="11">
        <f ca="1">('Step 3. Regression'!$G$18*E51^2+'Step 3. Regression'!$H$18*E51+'Step 3. Regression'!$I$18)*D51</f>
        <v>3.7700500589722932</v>
      </c>
      <c r="I51" s="25">
        <f t="shared" si="2"/>
        <v>43150</v>
      </c>
      <c r="J51" s="9">
        <f t="shared" ca="1" si="3"/>
        <v>141.28510688002802</v>
      </c>
      <c r="K51" s="9">
        <f t="shared" ca="1" si="0"/>
        <v>70.05256313366894</v>
      </c>
      <c r="U51" s="12"/>
    </row>
    <row r="52" spans="1:21" x14ac:dyDescent="0.25">
      <c r="A52" s="8">
        <f>IF(ISBLANK('Step 1.4 CNY OAT'!A52),"-",'Step 1.4 CNY OAT'!A52)</f>
        <v>43103.083333333336</v>
      </c>
      <c r="B52" s="26">
        <f t="shared" si="1"/>
        <v>2</v>
      </c>
      <c r="C52" s="67" cm="1">
        <f t="array" ref="C52">INDEX('Step 5. Daily Avg Schedule Calc'!$A$2:$D$169,(WEEKDAY(A52)-1)*24+HOUR(A52)+1,3)</f>
        <v>1</v>
      </c>
      <c r="D52" s="67" cm="1">
        <f t="array" ref="D52">INDEX('Step 5. Daily Avg Schedule Calc'!$A$2:$D$169,(WEEKDAY(A52)-1)*24+HOUR(A52)+1,4)</f>
        <v>1</v>
      </c>
      <c r="E52">
        <f>VLOOKUP(A52,'Step 1.4 CNY OAT'!$A$1:$B$8761,2)</f>
        <v>19</v>
      </c>
      <c r="F52" s="11">
        <f ca="1">('Step 3. Regression'!$B$18*E52^2+'Step 3. Regression'!$C$18*E52+'Step 3. Regression'!$D$18)*C52</f>
        <v>8.9493955124596347</v>
      </c>
      <c r="G52" s="11">
        <f ca="1">('Step 3. Regression'!$G$18*E52^2+'Step 3. Regression'!$H$18*E52+'Step 3. Regression'!$I$18)*D52</f>
        <v>3.8227303195789948</v>
      </c>
      <c r="I52" s="25">
        <f t="shared" si="2"/>
        <v>43151</v>
      </c>
      <c r="J52" s="9">
        <f t="shared" ca="1" si="3"/>
        <v>129.32217053655606</v>
      </c>
      <c r="K52" s="9">
        <f t="shared" ca="1" si="0"/>
        <v>65.469657518897549</v>
      </c>
      <c r="U52" s="12"/>
    </row>
    <row r="53" spans="1:21" x14ac:dyDescent="0.25">
      <c r="A53" s="8">
        <f>IF(ISBLANK('Step 1.4 CNY OAT'!A53),"-",'Step 1.4 CNY OAT'!A53)</f>
        <v>43103.125</v>
      </c>
      <c r="B53" s="26">
        <f t="shared" si="1"/>
        <v>2</v>
      </c>
      <c r="C53" s="67" cm="1">
        <f t="array" ref="C53">INDEX('Step 5. Daily Avg Schedule Calc'!$A$2:$D$169,(WEEKDAY(A53)-1)*24+HOUR(A53)+1,3)</f>
        <v>1</v>
      </c>
      <c r="D53" s="67" cm="1">
        <f t="array" ref="D53">INDEX('Step 5. Daily Avg Schedule Calc'!$A$2:$D$169,(WEEKDAY(A53)-1)*24+HOUR(A53)+1,4)</f>
        <v>1</v>
      </c>
      <c r="E53">
        <f>VLOOKUP(A53,'Step 1.4 CNY OAT'!$A$1:$B$8761,2)</f>
        <v>19</v>
      </c>
      <c r="F53" s="11">
        <f ca="1">('Step 3. Regression'!$B$18*E53^2+'Step 3. Regression'!$C$18*E53+'Step 3. Regression'!$D$18)*C53</f>
        <v>8.9493955124596347</v>
      </c>
      <c r="G53" s="11">
        <f ca="1">('Step 3. Regression'!$G$18*E53^2+'Step 3. Regression'!$H$18*E53+'Step 3. Regression'!$I$18)*D53</f>
        <v>3.8227303195789948</v>
      </c>
      <c r="I53" s="25">
        <f t="shared" si="2"/>
        <v>43152</v>
      </c>
      <c r="J53" s="9">
        <f t="shared" ca="1" si="3"/>
        <v>133.94198362637198</v>
      </c>
      <c r="K53" s="9">
        <f t="shared" ca="1" si="0"/>
        <v>65.84180704307515</v>
      </c>
      <c r="U53" s="12"/>
    </row>
    <row r="54" spans="1:21" x14ac:dyDescent="0.25">
      <c r="A54" s="8">
        <f>IF(ISBLANK('Step 1.4 CNY OAT'!A54),"-",'Step 1.4 CNY OAT'!A54)</f>
        <v>43103.166666666664</v>
      </c>
      <c r="B54" s="26">
        <f t="shared" si="1"/>
        <v>2</v>
      </c>
      <c r="C54" s="67" cm="1">
        <f t="array" ref="C54">INDEX('Step 5. Daily Avg Schedule Calc'!$A$2:$D$169,(WEEKDAY(A54)-1)*24+HOUR(A54)+1,3)</f>
        <v>1</v>
      </c>
      <c r="D54" s="67" cm="1">
        <f t="array" ref="D54">INDEX('Step 5. Daily Avg Schedule Calc'!$A$2:$D$169,(WEEKDAY(A54)-1)*24+HOUR(A54)+1,4)</f>
        <v>1</v>
      </c>
      <c r="E54">
        <f>VLOOKUP(A54,'Step 1.4 CNY OAT'!$A$1:$B$8761,2)</f>
        <v>19</v>
      </c>
      <c r="F54" s="11">
        <f ca="1">('Step 3. Regression'!$B$18*E54^2+'Step 3. Regression'!$C$18*E54+'Step 3. Regression'!$D$18)*C54</f>
        <v>8.9493955124596347</v>
      </c>
      <c r="G54" s="11">
        <f ca="1">('Step 3. Regression'!$G$18*E54^2+'Step 3. Regression'!$H$18*E54+'Step 3. Regression'!$I$18)*D54</f>
        <v>3.8227303195789948</v>
      </c>
      <c r="I54" s="25">
        <f t="shared" si="2"/>
        <v>43153</v>
      </c>
      <c r="J54" s="9">
        <f t="shared" ca="1" si="3"/>
        <v>138.45963386416412</v>
      </c>
      <c r="K54" s="9">
        <f t="shared" ca="1" si="0"/>
        <v>69.079695291982134</v>
      </c>
      <c r="U54" s="12"/>
    </row>
    <row r="55" spans="1:21" x14ac:dyDescent="0.25">
      <c r="A55" s="8">
        <f>IF(ISBLANK('Step 1.4 CNY OAT'!A55),"-",'Step 1.4 CNY OAT'!A55)</f>
        <v>43103.208333333336</v>
      </c>
      <c r="B55" s="26">
        <f t="shared" si="1"/>
        <v>2</v>
      </c>
      <c r="C55" s="67" cm="1">
        <f t="array" ref="C55">INDEX('Step 5. Daily Avg Schedule Calc'!$A$2:$D$169,(WEEKDAY(A55)-1)*24+HOUR(A55)+1,3)</f>
        <v>1</v>
      </c>
      <c r="D55" s="67" cm="1">
        <f t="array" ref="D55">INDEX('Step 5. Daily Avg Schedule Calc'!$A$2:$D$169,(WEEKDAY(A55)-1)*24+HOUR(A55)+1,4)</f>
        <v>1</v>
      </c>
      <c r="E55">
        <f>VLOOKUP(A55,'Step 1.4 CNY OAT'!$A$1:$B$8761,2)</f>
        <v>18</v>
      </c>
      <c r="F55" s="11">
        <f ca="1">('Step 3. Regression'!$B$18*E55^2+'Step 3. Regression'!$C$18*E55+'Step 3. Regression'!$D$18)*C55</f>
        <v>9.1403154331467924</v>
      </c>
      <c r="G55" s="11">
        <f ca="1">('Step 3. Regression'!$G$18*E55^2+'Step 3. Regression'!$H$18*E55+'Step 3. Regression'!$I$18)*D55</f>
        <v>3.876657905840176</v>
      </c>
      <c r="I55" s="25">
        <f t="shared" si="2"/>
        <v>43154</v>
      </c>
      <c r="J55" s="9">
        <f t="shared" ca="1" si="3"/>
        <v>149.66096243582811</v>
      </c>
      <c r="K55" s="9">
        <f t="shared" ca="1" si="0"/>
        <v>72.776322052716921</v>
      </c>
      <c r="U55" s="12"/>
    </row>
    <row r="56" spans="1:21" x14ac:dyDescent="0.25">
      <c r="A56" s="8">
        <f>IF(ISBLANK('Step 1.4 CNY OAT'!A56),"-",'Step 1.4 CNY OAT'!A56)</f>
        <v>43103.25</v>
      </c>
      <c r="B56" s="26">
        <f t="shared" si="1"/>
        <v>2</v>
      </c>
      <c r="C56" s="67" cm="1">
        <f t="array" ref="C56">INDEX('Step 5. Daily Avg Schedule Calc'!$A$2:$D$169,(WEEKDAY(A56)-1)*24+HOUR(A56)+1,3)</f>
        <v>1</v>
      </c>
      <c r="D56" s="67" cm="1">
        <f t="array" ref="D56">INDEX('Step 5. Daily Avg Schedule Calc'!$A$2:$D$169,(WEEKDAY(A56)-1)*24+HOUR(A56)+1,4)</f>
        <v>1</v>
      </c>
      <c r="E56">
        <f>VLOOKUP(A56,'Step 1.4 CNY OAT'!$A$1:$B$8761,2)</f>
        <v>18</v>
      </c>
      <c r="F56" s="11">
        <f ca="1">('Step 3. Regression'!$B$18*E56^2+'Step 3. Regression'!$C$18*E56+'Step 3. Regression'!$D$18)*C56</f>
        <v>9.1403154331467924</v>
      </c>
      <c r="G56" s="11">
        <f ca="1">('Step 3. Regression'!$G$18*E56^2+'Step 3. Regression'!$H$18*E56+'Step 3. Regression'!$I$18)*D56</f>
        <v>3.876657905840176</v>
      </c>
      <c r="I56" s="25">
        <f t="shared" si="2"/>
        <v>43155</v>
      </c>
      <c r="J56" s="9">
        <f t="shared" ca="1" si="3"/>
        <v>133.65926817147547</v>
      </c>
      <c r="K56" s="9">
        <f t="shared" ca="1" si="0"/>
        <v>67.569969245812189</v>
      </c>
      <c r="U56" s="12"/>
    </row>
    <row r="57" spans="1:21" x14ac:dyDescent="0.25">
      <c r="A57" s="8">
        <f>IF(ISBLANK('Step 1.4 CNY OAT'!A57),"-",'Step 1.4 CNY OAT'!A57)</f>
        <v>43103.291666666664</v>
      </c>
      <c r="B57" s="26">
        <f t="shared" si="1"/>
        <v>2</v>
      </c>
      <c r="C57" s="67" cm="1">
        <f t="array" ref="C57">INDEX('Step 5. Daily Avg Schedule Calc'!$A$2:$D$169,(WEEKDAY(A57)-1)*24+HOUR(A57)+1,3)</f>
        <v>1</v>
      </c>
      <c r="D57" s="67" cm="1">
        <f t="array" ref="D57">INDEX('Step 5. Daily Avg Schedule Calc'!$A$2:$D$169,(WEEKDAY(A57)-1)*24+HOUR(A57)+1,4)</f>
        <v>1</v>
      </c>
      <c r="E57">
        <f>VLOOKUP(A57,'Step 1.4 CNY OAT'!$A$1:$B$8761,2)</f>
        <v>18</v>
      </c>
      <c r="F57" s="11">
        <f ca="1">('Step 3. Regression'!$B$18*E57^2+'Step 3. Regression'!$C$18*E57+'Step 3. Regression'!$D$18)*C57</f>
        <v>9.1403154331467924</v>
      </c>
      <c r="G57" s="11">
        <f ca="1">('Step 3. Regression'!$G$18*E57^2+'Step 3. Regression'!$H$18*E57+'Step 3. Regression'!$I$18)*D57</f>
        <v>3.876657905840176</v>
      </c>
      <c r="I57" s="25">
        <f t="shared" si="2"/>
        <v>43156</v>
      </c>
      <c r="J57" s="9">
        <f t="shared" ca="1" si="3"/>
        <v>141.85833142968653</v>
      </c>
      <c r="K57" s="9">
        <f t="shared" ca="1" si="0"/>
        <v>70.335167104974147</v>
      </c>
      <c r="U57" s="12"/>
    </row>
    <row r="58" spans="1:21" x14ac:dyDescent="0.25">
      <c r="A58" s="8">
        <f>IF(ISBLANK('Step 1.4 CNY OAT'!A58),"-",'Step 1.4 CNY OAT'!A58)</f>
        <v>43103.333333333336</v>
      </c>
      <c r="B58" s="26">
        <f t="shared" si="1"/>
        <v>2</v>
      </c>
      <c r="C58" s="67" cm="1">
        <f t="array" ref="C58">INDEX('Step 5. Daily Avg Schedule Calc'!$A$2:$D$169,(WEEKDAY(A58)-1)*24+HOUR(A58)+1,3)</f>
        <v>1</v>
      </c>
      <c r="D58" s="67" cm="1">
        <f t="array" ref="D58">INDEX('Step 5. Daily Avg Schedule Calc'!$A$2:$D$169,(WEEKDAY(A58)-1)*24+HOUR(A58)+1,4)</f>
        <v>1</v>
      </c>
      <c r="E58">
        <f>VLOOKUP(A58,'Step 1.4 CNY OAT'!$A$1:$B$8761,2)</f>
        <v>18</v>
      </c>
      <c r="F58" s="11">
        <f ca="1">('Step 3. Regression'!$B$18*E58^2+'Step 3. Regression'!$C$18*E58+'Step 3. Regression'!$D$18)*C58</f>
        <v>9.1403154331467924</v>
      </c>
      <c r="G58" s="11">
        <f ca="1">('Step 3. Regression'!$G$18*E58^2+'Step 3. Regression'!$H$18*E58+'Step 3. Regression'!$I$18)*D58</f>
        <v>3.876657905840176</v>
      </c>
      <c r="I58" s="25">
        <f t="shared" si="2"/>
        <v>43157</v>
      </c>
      <c r="J58" s="9">
        <f t="shared" ca="1" si="3"/>
        <v>134.14782149268683</v>
      </c>
      <c r="K58" s="9">
        <f t="shared" ca="1" si="0"/>
        <v>67.75837702321644</v>
      </c>
      <c r="U58" s="12"/>
    </row>
    <row r="59" spans="1:21" x14ac:dyDescent="0.25">
      <c r="A59" s="8">
        <f>IF(ISBLANK('Step 1.4 CNY OAT'!A59),"-",'Step 1.4 CNY OAT'!A59)</f>
        <v>43103.375</v>
      </c>
      <c r="B59" s="26">
        <f t="shared" si="1"/>
        <v>2</v>
      </c>
      <c r="C59" s="67" cm="1">
        <f t="array" ref="C59">INDEX('Step 5. Daily Avg Schedule Calc'!$A$2:$D$169,(WEEKDAY(A59)-1)*24+HOUR(A59)+1,3)</f>
        <v>1</v>
      </c>
      <c r="D59" s="67" cm="1">
        <f t="array" ref="D59">INDEX('Step 5. Daily Avg Schedule Calc'!$A$2:$D$169,(WEEKDAY(A59)-1)*24+HOUR(A59)+1,4)</f>
        <v>1</v>
      </c>
      <c r="E59">
        <f>VLOOKUP(A59,'Step 1.4 CNY OAT'!$A$1:$B$8761,2)</f>
        <v>19</v>
      </c>
      <c r="F59" s="11">
        <f ca="1">('Step 3. Regression'!$B$18*E59^2+'Step 3. Regression'!$C$18*E59+'Step 3. Regression'!$D$18)*C59</f>
        <v>8.9493955124596347</v>
      </c>
      <c r="G59" s="11">
        <f ca="1">('Step 3. Regression'!$G$18*E59^2+'Step 3. Regression'!$H$18*E59+'Step 3. Regression'!$I$18)*D59</f>
        <v>3.8227303195789948</v>
      </c>
      <c r="I59" s="25">
        <f t="shared" si="2"/>
        <v>43158</v>
      </c>
      <c r="J59" s="9">
        <f t="shared" ca="1" si="3"/>
        <v>134.88944842291872</v>
      </c>
      <c r="K59" s="9">
        <f t="shared" ca="1" si="0"/>
        <v>67.934619516796843</v>
      </c>
      <c r="U59" s="12"/>
    </row>
    <row r="60" spans="1:21" x14ac:dyDescent="0.25">
      <c r="A60" s="8">
        <f>IF(ISBLANK('Step 1.4 CNY OAT'!A60),"-",'Step 1.4 CNY OAT'!A60)</f>
        <v>43103.416666666664</v>
      </c>
      <c r="B60" s="26">
        <f t="shared" si="1"/>
        <v>2</v>
      </c>
      <c r="C60" s="67" cm="1">
        <f t="array" ref="C60">INDEX('Step 5. Daily Avg Schedule Calc'!$A$2:$D$169,(WEEKDAY(A60)-1)*24+HOUR(A60)+1,3)</f>
        <v>1</v>
      </c>
      <c r="D60" s="67" cm="1">
        <f t="array" ref="D60">INDEX('Step 5. Daily Avg Schedule Calc'!$A$2:$D$169,(WEEKDAY(A60)-1)*24+HOUR(A60)+1,4)</f>
        <v>1</v>
      </c>
      <c r="E60">
        <f>VLOOKUP(A60,'Step 1.4 CNY OAT'!$A$1:$B$8761,2)</f>
        <v>22</v>
      </c>
      <c r="F60" s="11">
        <f ca="1">('Step 3. Regression'!$B$18*E60^2+'Step 3. Regression'!$C$18*E60+'Step 3. Regression'!$D$18)*C60</f>
        <v>8.405736562773658</v>
      </c>
      <c r="G60" s="11">
        <f ca="1">('Step 3. Regression'!$G$18*E60^2+'Step 3. Regression'!$H$18*E60+'Step 3. Regression'!$I$18)*D60</f>
        <v>3.6684315147223283</v>
      </c>
      <c r="I60" s="25">
        <f t="shared" si="2"/>
        <v>43159</v>
      </c>
      <c r="J60" s="9">
        <f t="shared" ca="1" si="3"/>
        <v>131.7235468552735</v>
      </c>
      <c r="K60" s="9">
        <f t="shared" ca="1" si="0"/>
        <v>66.685907894736545</v>
      </c>
      <c r="U60" s="12"/>
    </row>
    <row r="61" spans="1:21" x14ac:dyDescent="0.25">
      <c r="A61" s="8">
        <f>IF(ISBLANK('Step 1.4 CNY OAT'!A61),"-",'Step 1.4 CNY OAT'!A61)</f>
        <v>43103.458333333336</v>
      </c>
      <c r="B61" s="26">
        <f t="shared" si="1"/>
        <v>2</v>
      </c>
      <c r="C61" s="67" cm="1">
        <f t="array" ref="C61">INDEX('Step 5. Daily Avg Schedule Calc'!$A$2:$D$169,(WEEKDAY(A61)-1)*24+HOUR(A61)+1,3)</f>
        <v>1</v>
      </c>
      <c r="D61" s="67" cm="1">
        <f t="array" ref="D61">INDEX('Step 5. Daily Avg Schedule Calc'!$A$2:$D$169,(WEEKDAY(A61)-1)*24+HOUR(A61)+1,4)</f>
        <v>1</v>
      </c>
      <c r="E61">
        <f>VLOOKUP(A61,'Step 1.4 CNY OAT'!$A$1:$B$8761,2)</f>
        <v>25</v>
      </c>
      <c r="F61" s="11">
        <f ca="1">('Step 3. Regression'!$B$18*E61^2+'Step 3. Regression'!$C$18*E61+'Step 3. Regression'!$D$18)*C61</f>
        <v>7.905728831650932</v>
      </c>
      <c r="G61" s="11">
        <f ca="1">('Step 3. Regression'!$G$18*E61^2+'Step 3. Regression'!$H$18*E61+'Step 3. Regression'!$I$18)*D61</f>
        <v>3.5253586407559778</v>
      </c>
      <c r="I61" s="25">
        <f t="shared" si="2"/>
        <v>43160</v>
      </c>
      <c r="J61" s="9">
        <f t="shared" ca="1" si="3"/>
        <v>128.67936346012308</v>
      </c>
      <c r="K61" s="9">
        <f t="shared" ca="1" si="0"/>
        <v>65.589200626559844</v>
      </c>
      <c r="U61" s="12"/>
    </row>
    <row r="62" spans="1:21" x14ac:dyDescent="0.25">
      <c r="A62" s="8">
        <f>IF(ISBLANK('Step 1.4 CNY OAT'!A62),"-",'Step 1.4 CNY OAT'!A62)</f>
        <v>43103.5</v>
      </c>
      <c r="B62" s="26">
        <f t="shared" si="1"/>
        <v>2</v>
      </c>
      <c r="C62" s="67" cm="1">
        <f t="array" ref="C62">INDEX('Step 5. Daily Avg Schedule Calc'!$A$2:$D$169,(WEEKDAY(A62)-1)*24+HOUR(A62)+1,3)</f>
        <v>1</v>
      </c>
      <c r="D62" s="67" cm="1">
        <f t="array" ref="D62">INDEX('Step 5. Daily Avg Schedule Calc'!$A$2:$D$169,(WEEKDAY(A62)-1)*24+HOUR(A62)+1,4)</f>
        <v>1</v>
      </c>
      <c r="E62">
        <f>VLOOKUP(A62,'Step 1.4 CNY OAT'!$A$1:$B$8761,2)</f>
        <v>27</v>
      </c>
      <c r="F62" s="11">
        <f ca="1">('Step 3. Regression'!$B$18*E62^2+'Step 3. Regression'!$C$18*E62+'Step 3. Regression'!$D$18)*C62</f>
        <v>7.5966410212153646</v>
      </c>
      <c r="G62" s="11">
        <f ca="1">('Step 3. Regression'!$G$18*E62^2+'Step 3. Regression'!$H$18*E62+'Step 3. Regression'!$I$18)*D62</f>
        <v>3.436213353050809</v>
      </c>
      <c r="I62" s="25">
        <f t="shared" si="2"/>
        <v>43161</v>
      </c>
      <c r="J62" s="9">
        <f t="shared" ca="1" si="3"/>
        <v>148.22442428682328</v>
      </c>
      <c r="K62" s="9">
        <f t="shared" ca="1" si="0"/>
        <v>72.324805555397731</v>
      </c>
      <c r="U62" s="12"/>
    </row>
    <row r="63" spans="1:21" x14ac:dyDescent="0.25">
      <c r="A63" s="8">
        <f>IF(ISBLANK('Step 1.4 CNY OAT'!A63),"-",'Step 1.4 CNY OAT'!A63)</f>
        <v>43103.541666666664</v>
      </c>
      <c r="B63" s="26">
        <f t="shared" si="1"/>
        <v>2</v>
      </c>
      <c r="C63" s="67" cm="1">
        <f t="array" ref="C63">INDEX('Step 5. Daily Avg Schedule Calc'!$A$2:$D$169,(WEEKDAY(A63)-1)*24+HOUR(A63)+1,3)</f>
        <v>1</v>
      </c>
      <c r="D63" s="67" cm="1">
        <f t="array" ref="D63">INDEX('Step 5. Daily Avg Schedule Calc'!$A$2:$D$169,(WEEKDAY(A63)-1)*24+HOUR(A63)+1,4)</f>
        <v>1</v>
      </c>
      <c r="E63">
        <f>VLOOKUP(A63,'Step 1.4 CNY OAT'!$A$1:$B$8761,2)</f>
        <v>28</v>
      </c>
      <c r="F63" s="11">
        <f ca="1">('Step 3. Regression'!$B$18*E63^2+'Step 3. Regression'!$C$18*E63+'Step 3. Regression'!$D$18)*C63</f>
        <v>7.4493723190914558</v>
      </c>
      <c r="G63" s="11">
        <f ca="1">('Step 3. Regression'!$G$18*E63^2+'Step 3. Regression'!$H$18*E63+'Step 3. Regression'!$I$18)*D63</f>
        <v>3.3935116976799442</v>
      </c>
      <c r="I63" s="25">
        <f t="shared" si="2"/>
        <v>43162</v>
      </c>
      <c r="J63" s="9">
        <f t="shared" ca="1" si="3"/>
        <v>142.58012453411834</v>
      </c>
      <c r="K63" s="9">
        <f t="shared" ca="1" si="0"/>
        <v>70.54493340486502</v>
      </c>
      <c r="U63" s="12"/>
    </row>
    <row r="64" spans="1:21" x14ac:dyDescent="0.25">
      <c r="A64" s="8">
        <f>IF(ISBLANK('Step 1.4 CNY OAT'!A64),"-",'Step 1.4 CNY OAT'!A64)</f>
        <v>43103.583333333336</v>
      </c>
      <c r="B64" s="26">
        <f t="shared" si="1"/>
        <v>2</v>
      </c>
      <c r="C64" s="67" cm="1">
        <f t="array" ref="C64">INDEX('Step 5. Daily Avg Schedule Calc'!$A$2:$D$169,(WEEKDAY(A64)-1)*24+HOUR(A64)+1,3)</f>
        <v>1</v>
      </c>
      <c r="D64" s="67" cm="1">
        <f t="array" ref="D64">INDEX('Step 5. Daily Avg Schedule Calc'!$A$2:$D$169,(WEEKDAY(A64)-1)*24+HOUR(A64)+1,4)</f>
        <v>1</v>
      </c>
      <c r="E64">
        <f>VLOOKUP(A64,'Step 1.4 CNY OAT'!$A$1:$B$8761,2)</f>
        <v>28</v>
      </c>
      <c r="F64" s="11">
        <f ca="1">('Step 3. Regression'!$B$18*E64^2+'Step 3. Regression'!$C$18*E64+'Step 3. Regression'!$D$18)*C64</f>
        <v>7.4493723190914558</v>
      </c>
      <c r="G64" s="11">
        <f ca="1">('Step 3. Regression'!$G$18*E64^2+'Step 3. Regression'!$H$18*E64+'Step 3. Regression'!$I$18)*D64</f>
        <v>3.3935116976799442</v>
      </c>
      <c r="I64" s="25">
        <f t="shared" si="2"/>
        <v>43163</v>
      </c>
      <c r="J64" s="9">
        <f t="shared" ca="1" si="3"/>
        <v>143.81957177213695</v>
      </c>
      <c r="K64" s="9">
        <f t="shared" ca="1" si="0"/>
        <v>70.950591436087024</v>
      </c>
      <c r="U64" s="12"/>
    </row>
    <row r="65" spans="1:21" x14ac:dyDescent="0.25">
      <c r="A65" s="8">
        <f>IF(ISBLANK('Step 1.4 CNY OAT'!A65),"-",'Step 1.4 CNY OAT'!A65)</f>
        <v>43103.625</v>
      </c>
      <c r="B65" s="26">
        <f t="shared" si="1"/>
        <v>2</v>
      </c>
      <c r="C65" s="67" cm="1">
        <f t="array" ref="C65">INDEX('Step 5. Daily Avg Schedule Calc'!$A$2:$D$169,(WEEKDAY(A65)-1)*24+HOUR(A65)+1,3)</f>
        <v>1</v>
      </c>
      <c r="D65" s="67" cm="1">
        <f t="array" ref="D65">INDEX('Step 5. Daily Avg Schedule Calc'!$A$2:$D$169,(WEEKDAY(A65)-1)*24+HOUR(A65)+1,4)</f>
        <v>1</v>
      </c>
      <c r="E65">
        <f>VLOOKUP(A65,'Step 1.4 CNY OAT'!$A$1:$B$8761,2)</f>
        <v>28</v>
      </c>
      <c r="F65" s="11">
        <f ca="1">('Step 3. Regression'!$B$18*E65^2+'Step 3. Regression'!$C$18*E65+'Step 3. Regression'!$D$18)*C65</f>
        <v>7.4493723190914558</v>
      </c>
      <c r="G65" s="11">
        <f ca="1">('Step 3. Regression'!$G$18*E65^2+'Step 3. Regression'!$H$18*E65+'Step 3. Regression'!$I$18)*D65</f>
        <v>3.3935116976799442</v>
      </c>
      <c r="I65" s="25">
        <f t="shared" si="2"/>
        <v>43164</v>
      </c>
      <c r="J65" s="9">
        <f t="shared" ca="1" si="3"/>
        <v>150.55956884010257</v>
      </c>
      <c r="K65" s="9">
        <f t="shared" ca="1" si="0"/>
        <v>73.050872293460529</v>
      </c>
      <c r="U65" s="12"/>
    </row>
    <row r="66" spans="1:21" x14ac:dyDescent="0.25">
      <c r="A66" s="8">
        <f>IF(ISBLANK('Step 1.4 CNY OAT'!A66),"-",'Step 1.4 CNY OAT'!A66)</f>
        <v>43103.666666666664</v>
      </c>
      <c r="B66" s="26">
        <f t="shared" si="1"/>
        <v>2</v>
      </c>
      <c r="C66" s="67" cm="1">
        <f t="array" ref="C66">INDEX('Step 5. Daily Avg Schedule Calc'!$A$2:$D$169,(WEEKDAY(A66)-1)*24+HOUR(A66)+1,3)</f>
        <v>1</v>
      </c>
      <c r="D66" s="67" cm="1">
        <f t="array" ref="D66">INDEX('Step 5. Daily Avg Schedule Calc'!$A$2:$D$169,(WEEKDAY(A66)-1)*24+HOUR(A66)+1,4)</f>
        <v>1</v>
      </c>
      <c r="E66">
        <f>VLOOKUP(A66,'Step 1.4 CNY OAT'!$A$1:$B$8761,2)</f>
        <v>30</v>
      </c>
      <c r="F66" s="11">
        <f ca="1">('Step 3. Regression'!$B$18*E66^2+'Step 3. Regression'!$C$18*E66+'Step 3. Regression'!$D$18)*C66</f>
        <v>7.1693853210313874</v>
      </c>
      <c r="G66" s="11">
        <f ca="1">('Step 3. Regression'!$G$18*E66^2+'Step 3. Regression'!$H$18*E66+'Step 3. Regression'!$I$18)*D66</f>
        <v>3.3118503639016525</v>
      </c>
      <c r="I66" s="25">
        <f t="shared" si="2"/>
        <v>43165</v>
      </c>
      <c r="J66" s="9">
        <f t="shared" ref="J66:J129" ca="1" si="4">SUMIFS(F:F,B:B,_xlfn.DAYS(I66,$I$2))</f>
        <v>146.44087431377537</v>
      </c>
      <c r="K66" s="9">
        <f t="shared" ref="K66:K129" ca="1" si="5">SUMIFS(G:G,B:B,_xlfn.DAYS(I66,$I$2))</f>
        <v>71.750250387764112</v>
      </c>
      <c r="U66" s="12"/>
    </row>
    <row r="67" spans="1:21" x14ac:dyDescent="0.25">
      <c r="A67" s="8">
        <f>IF(ISBLANK('Step 1.4 CNY OAT'!A67),"-",'Step 1.4 CNY OAT'!A67)</f>
        <v>43103.708333333336</v>
      </c>
      <c r="B67" s="26">
        <f t="shared" ref="B67:B130" si="6">_xlfn.DAYS(A67,$A$2)</f>
        <v>2</v>
      </c>
      <c r="C67" s="67" cm="1">
        <f t="array" ref="C67">INDEX('Step 5. Daily Avg Schedule Calc'!$A$2:$D$169,(WEEKDAY(A67)-1)*24+HOUR(A67)+1,3)</f>
        <v>1</v>
      </c>
      <c r="D67" s="67" cm="1">
        <f t="array" ref="D67">INDEX('Step 5. Daily Avg Schedule Calc'!$A$2:$D$169,(WEEKDAY(A67)-1)*24+HOUR(A67)+1,4)</f>
        <v>1</v>
      </c>
      <c r="E67">
        <f>VLOOKUP(A67,'Step 1.4 CNY OAT'!$A$1:$B$8761,2)</f>
        <v>28</v>
      </c>
      <c r="F67" s="11">
        <f ca="1">('Step 3. Regression'!$B$18*E67^2+'Step 3. Regression'!$C$18*E67+'Step 3. Regression'!$D$18)*C67</f>
        <v>7.4493723190914558</v>
      </c>
      <c r="G67" s="11">
        <f ca="1">('Step 3. Regression'!$G$18*E67^2+'Step 3. Regression'!$H$18*E67+'Step 3. Regression'!$I$18)*D67</f>
        <v>3.3935116976799442</v>
      </c>
      <c r="I67" s="25">
        <f t="shared" si="2"/>
        <v>43166</v>
      </c>
      <c r="J67" s="9">
        <f t="shared" ca="1" si="4"/>
        <v>155.89609113614819</v>
      </c>
      <c r="K67" s="9">
        <f t="shared" ca="1" si="5"/>
        <v>74.67917126998627</v>
      </c>
      <c r="U67" s="12"/>
    </row>
    <row r="68" spans="1:21" x14ac:dyDescent="0.25">
      <c r="A68" s="8">
        <f>IF(ISBLANK('Step 1.4 CNY OAT'!A68),"-",'Step 1.4 CNY OAT'!A68)</f>
        <v>43103.75</v>
      </c>
      <c r="B68" s="26">
        <f t="shared" si="6"/>
        <v>2</v>
      </c>
      <c r="C68" s="67" cm="1">
        <f t="array" ref="C68">INDEX('Step 5. Daily Avg Schedule Calc'!$A$2:$D$169,(WEEKDAY(A68)-1)*24+HOUR(A68)+1,3)</f>
        <v>1</v>
      </c>
      <c r="D68" s="67" cm="1">
        <f t="array" ref="D68">INDEX('Step 5. Daily Avg Schedule Calc'!$A$2:$D$169,(WEEKDAY(A68)-1)*24+HOUR(A68)+1,4)</f>
        <v>1</v>
      </c>
      <c r="E68">
        <f>VLOOKUP(A68,'Step 1.4 CNY OAT'!$A$1:$B$8761,2)</f>
        <v>27</v>
      </c>
      <c r="F68" s="11">
        <f ca="1">('Step 3. Regression'!$B$18*E68^2+'Step 3. Regression'!$C$18*E68+'Step 3. Regression'!$D$18)*C68</f>
        <v>7.5966410212153646</v>
      </c>
      <c r="G68" s="11">
        <f ca="1">('Step 3. Regression'!$G$18*E68^2+'Step 3. Regression'!$H$18*E68+'Step 3. Regression'!$I$18)*D68</f>
        <v>3.436213353050809</v>
      </c>
      <c r="I68" s="25">
        <f t="shared" ref="I68:I131" si="7">I67+1</f>
        <v>43167</v>
      </c>
      <c r="J68" s="9">
        <f t="shared" ca="1" si="4"/>
        <v>151.01460449775897</v>
      </c>
      <c r="K68" s="9">
        <f t="shared" ca="1" si="5"/>
        <v>73.192035682355041</v>
      </c>
      <c r="U68" s="12"/>
    </row>
    <row r="69" spans="1:21" x14ac:dyDescent="0.25">
      <c r="A69" s="8">
        <f>IF(ISBLANK('Step 1.4 CNY OAT'!A69),"-",'Step 1.4 CNY OAT'!A69)</f>
        <v>43103.791666666664</v>
      </c>
      <c r="B69" s="26">
        <f t="shared" si="6"/>
        <v>2</v>
      </c>
      <c r="C69" s="67" cm="1">
        <f t="array" ref="C69">INDEX('Step 5. Daily Avg Schedule Calc'!$A$2:$D$169,(WEEKDAY(A69)-1)*24+HOUR(A69)+1,3)</f>
        <v>1</v>
      </c>
      <c r="D69" s="67" cm="1">
        <f t="array" ref="D69">INDEX('Step 5. Daily Avg Schedule Calc'!$A$2:$D$169,(WEEKDAY(A69)-1)*24+HOUR(A69)+1,4)</f>
        <v>1</v>
      </c>
      <c r="E69">
        <f>VLOOKUP(A69,'Step 1.4 CNY OAT'!$A$1:$B$8761,2)</f>
        <v>27</v>
      </c>
      <c r="F69" s="11">
        <f ca="1">('Step 3. Regression'!$B$18*E69^2+'Step 3. Regression'!$C$18*E69+'Step 3. Regression'!$D$18)*C69</f>
        <v>7.5966410212153646</v>
      </c>
      <c r="G69" s="11">
        <f ca="1">('Step 3. Regression'!$G$18*E69^2+'Step 3. Regression'!$H$18*E69+'Step 3. Regression'!$I$18)*D69</f>
        <v>3.436213353050809</v>
      </c>
      <c r="I69" s="25">
        <f t="shared" si="7"/>
        <v>43168</v>
      </c>
      <c r="J69" s="9">
        <f t="shared" ca="1" si="4"/>
        <v>152.82371550156273</v>
      </c>
      <c r="K69" s="9">
        <f t="shared" ca="1" si="5"/>
        <v>73.710399591959259</v>
      </c>
      <c r="U69" s="12"/>
    </row>
    <row r="70" spans="1:21" x14ac:dyDescent="0.25">
      <c r="A70" s="8">
        <f>IF(ISBLANK('Step 1.4 CNY OAT'!A70),"-",'Step 1.4 CNY OAT'!A70)</f>
        <v>43103.833333333336</v>
      </c>
      <c r="B70" s="26">
        <f t="shared" si="6"/>
        <v>2</v>
      </c>
      <c r="C70" s="67" cm="1">
        <f t="array" ref="C70">INDEX('Step 5. Daily Avg Schedule Calc'!$A$2:$D$169,(WEEKDAY(A70)-1)*24+HOUR(A70)+1,3)</f>
        <v>1</v>
      </c>
      <c r="D70" s="67" cm="1">
        <f t="array" ref="D70">INDEX('Step 5. Daily Avg Schedule Calc'!$A$2:$D$169,(WEEKDAY(A70)-1)*24+HOUR(A70)+1,4)</f>
        <v>1</v>
      </c>
      <c r="E70">
        <f>VLOOKUP(A70,'Step 1.4 CNY OAT'!$A$1:$B$8761,2)</f>
        <v>27</v>
      </c>
      <c r="F70" s="11">
        <f ca="1">('Step 3. Regression'!$B$18*E70^2+'Step 3. Regression'!$C$18*E70+'Step 3. Regression'!$D$18)*C70</f>
        <v>7.5966410212153646</v>
      </c>
      <c r="G70" s="11">
        <f ca="1">('Step 3. Regression'!$G$18*E70^2+'Step 3. Regression'!$H$18*E70+'Step 3. Regression'!$I$18)*D70</f>
        <v>3.436213353050809</v>
      </c>
      <c r="I70" s="25">
        <f t="shared" si="7"/>
        <v>43169</v>
      </c>
      <c r="J70" s="9">
        <f t="shared" ca="1" si="4"/>
        <v>151.60059381110509</v>
      </c>
      <c r="K70" s="9">
        <f t="shared" ca="1" si="5"/>
        <v>73.366876863920496</v>
      </c>
      <c r="U70" s="12"/>
    </row>
    <row r="71" spans="1:21" x14ac:dyDescent="0.25">
      <c r="A71" s="8">
        <f>IF(ISBLANK('Step 1.4 CNY OAT'!A71),"-",'Step 1.4 CNY OAT'!A71)</f>
        <v>43103.875</v>
      </c>
      <c r="B71" s="26">
        <f t="shared" si="6"/>
        <v>2</v>
      </c>
      <c r="C71" s="67" cm="1">
        <f t="array" ref="C71">INDEX('Step 5. Daily Avg Schedule Calc'!$A$2:$D$169,(WEEKDAY(A71)-1)*24+HOUR(A71)+1,3)</f>
        <v>1</v>
      </c>
      <c r="D71" s="67" cm="1">
        <f t="array" ref="D71">INDEX('Step 5. Daily Avg Schedule Calc'!$A$2:$D$169,(WEEKDAY(A71)-1)*24+HOUR(A71)+1,4)</f>
        <v>1</v>
      </c>
      <c r="E71">
        <f>VLOOKUP(A71,'Step 1.4 CNY OAT'!$A$1:$B$8761,2)</f>
        <v>28</v>
      </c>
      <c r="F71" s="11">
        <f ca="1">('Step 3. Regression'!$B$18*E71^2+'Step 3. Regression'!$C$18*E71+'Step 3. Regression'!$D$18)*C71</f>
        <v>7.4493723190914558</v>
      </c>
      <c r="G71" s="11">
        <f ca="1">('Step 3. Regression'!$G$18*E71^2+'Step 3. Regression'!$H$18*E71+'Step 3. Regression'!$I$18)*D71</f>
        <v>3.3935116976799442</v>
      </c>
      <c r="I71" s="25">
        <f t="shared" si="7"/>
        <v>43170</v>
      </c>
      <c r="J71" s="9">
        <f t="shared" ca="1" si="4"/>
        <v>141.00520625580276</v>
      </c>
      <c r="K71" s="9">
        <f t="shared" ca="1" si="5"/>
        <v>68.956686940286431</v>
      </c>
      <c r="U71" s="12"/>
    </row>
    <row r="72" spans="1:21" x14ac:dyDescent="0.25">
      <c r="A72" s="8">
        <f>IF(ISBLANK('Step 1.4 CNY OAT'!A72),"-",'Step 1.4 CNY OAT'!A72)</f>
        <v>43103.916666666664</v>
      </c>
      <c r="B72" s="26">
        <f t="shared" si="6"/>
        <v>2</v>
      </c>
      <c r="C72" s="67" cm="1">
        <f t="array" ref="C72">INDEX('Step 5. Daily Avg Schedule Calc'!$A$2:$D$169,(WEEKDAY(A72)-1)*24+HOUR(A72)+1,3)</f>
        <v>1</v>
      </c>
      <c r="D72" s="67" cm="1">
        <f t="array" ref="D72">INDEX('Step 5. Daily Avg Schedule Calc'!$A$2:$D$169,(WEEKDAY(A72)-1)*24+HOUR(A72)+1,4)</f>
        <v>1</v>
      </c>
      <c r="E72">
        <f>VLOOKUP(A72,'Step 1.4 CNY OAT'!$A$1:$B$8761,2)</f>
        <v>28</v>
      </c>
      <c r="F72" s="11">
        <f ca="1">('Step 3. Regression'!$B$18*E72^2+'Step 3. Regression'!$C$18*E72+'Step 3. Regression'!$D$18)*C72</f>
        <v>7.4493723190914558</v>
      </c>
      <c r="G72" s="11">
        <f ca="1">('Step 3. Regression'!$G$18*E72^2+'Step 3. Regression'!$H$18*E72+'Step 3. Regression'!$I$18)*D72</f>
        <v>3.3935116976799442</v>
      </c>
      <c r="I72" s="25">
        <f t="shared" si="7"/>
        <v>43171</v>
      </c>
      <c r="J72" s="9">
        <f t="shared" ca="1" si="4"/>
        <v>150.5397245131756</v>
      </c>
      <c r="K72" s="9">
        <f t="shared" ca="1" si="5"/>
        <v>73.031284659287664</v>
      </c>
      <c r="U72" s="12"/>
    </row>
    <row r="73" spans="1:21" x14ac:dyDescent="0.25">
      <c r="A73" s="8">
        <f>IF(ISBLANK('Step 1.4 CNY OAT'!A73),"-",'Step 1.4 CNY OAT'!A73)</f>
        <v>43103.958333333336</v>
      </c>
      <c r="B73" s="26">
        <f t="shared" si="6"/>
        <v>2</v>
      </c>
      <c r="C73" s="67" cm="1">
        <f t="array" ref="C73">INDEX('Step 5. Daily Avg Schedule Calc'!$A$2:$D$169,(WEEKDAY(A73)-1)*24+HOUR(A73)+1,3)</f>
        <v>1</v>
      </c>
      <c r="D73" s="67" cm="1">
        <f t="array" ref="D73">INDEX('Step 5. Daily Avg Schedule Calc'!$A$2:$D$169,(WEEKDAY(A73)-1)*24+HOUR(A73)+1,4)</f>
        <v>1</v>
      </c>
      <c r="E73">
        <f>VLOOKUP(A73,'Step 1.4 CNY OAT'!$A$1:$B$8761,2)</f>
        <v>28</v>
      </c>
      <c r="F73" s="11">
        <f ca="1">('Step 3. Regression'!$B$18*E73^2+'Step 3. Regression'!$C$18*E73+'Step 3. Regression'!$D$18)*C73</f>
        <v>7.4493723190914558</v>
      </c>
      <c r="G73" s="11">
        <f ca="1">('Step 3. Regression'!$G$18*E73^2+'Step 3. Regression'!$H$18*E73+'Step 3. Regression'!$I$18)*D73</f>
        <v>3.3935116976799442</v>
      </c>
      <c r="I73" s="25">
        <f t="shared" si="7"/>
        <v>43172</v>
      </c>
      <c r="J73" s="9">
        <f t="shared" ca="1" si="4"/>
        <v>152.42644818444089</v>
      </c>
      <c r="K73" s="9">
        <f t="shared" ca="1" si="5"/>
        <v>73.622717219846876</v>
      </c>
      <c r="U73" s="12"/>
    </row>
    <row r="74" spans="1:21" x14ac:dyDescent="0.25">
      <c r="A74" s="8">
        <f>IF(ISBLANK('Step 1.4 CNY OAT'!A74),"-",'Step 1.4 CNY OAT'!A74)</f>
        <v>43104</v>
      </c>
      <c r="B74" s="26">
        <f t="shared" si="6"/>
        <v>3</v>
      </c>
      <c r="C74" s="67" cm="1">
        <f t="array" ref="C74">INDEX('Step 5. Daily Avg Schedule Calc'!$A$2:$D$169,(WEEKDAY(A74)-1)*24+HOUR(A74)+1,3)</f>
        <v>1</v>
      </c>
      <c r="D74" s="67" cm="1">
        <f t="array" ref="D74">INDEX('Step 5. Daily Avg Schedule Calc'!$A$2:$D$169,(WEEKDAY(A74)-1)*24+HOUR(A74)+1,4)</f>
        <v>1</v>
      </c>
      <c r="E74">
        <f>VLOOKUP(A74,'Step 1.4 CNY OAT'!$A$1:$B$8761,2)</f>
        <v>29</v>
      </c>
      <c r="F74" s="11">
        <f ca="1">('Step 3. Regression'!$B$18*E74^2+'Step 3. Regression'!$C$18*E74+'Step 3. Regression'!$D$18)*C74</f>
        <v>7.3069537523634631</v>
      </c>
      <c r="G74" s="11">
        <f ca="1">('Step 3. Regression'!$G$18*E74^2+'Step 3. Regression'!$H$18*E74+'Step 3. Regression'!$I$18)*D74</f>
        <v>3.3520573679635586</v>
      </c>
      <c r="I74" s="25">
        <f t="shared" si="7"/>
        <v>43173</v>
      </c>
      <c r="J74" s="9">
        <f t="shared" ca="1" si="4"/>
        <v>154.25716815541801</v>
      </c>
      <c r="K74" s="9">
        <f t="shared" ca="1" si="5"/>
        <v>74.165950649360454</v>
      </c>
      <c r="U74" s="12"/>
    </row>
    <row r="75" spans="1:21" x14ac:dyDescent="0.25">
      <c r="A75" s="8">
        <f>IF(ISBLANK('Step 1.4 CNY OAT'!A75),"-",'Step 1.4 CNY OAT'!A75)</f>
        <v>43104.041666666664</v>
      </c>
      <c r="B75" s="26">
        <f t="shared" si="6"/>
        <v>3</v>
      </c>
      <c r="C75" s="67" cm="1">
        <f t="array" ref="C75">INDEX('Step 5. Daily Avg Schedule Calc'!$A$2:$D$169,(WEEKDAY(A75)-1)*24+HOUR(A75)+1,3)</f>
        <v>1</v>
      </c>
      <c r="D75" s="67" cm="1">
        <f t="array" ref="D75">INDEX('Step 5. Daily Avg Schedule Calc'!$A$2:$D$169,(WEEKDAY(A75)-1)*24+HOUR(A75)+1,4)</f>
        <v>1</v>
      </c>
      <c r="E75">
        <f>VLOOKUP(A75,'Step 1.4 CNY OAT'!$A$1:$B$8761,2)</f>
        <v>29</v>
      </c>
      <c r="F75" s="11">
        <f ca="1">('Step 3. Regression'!$B$18*E75^2+'Step 3. Regression'!$C$18*E75+'Step 3. Regression'!$D$18)*C75</f>
        <v>7.3069537523634631</v>
      </c>
      <c r="G75" s="11">
        <f ca="1">('Step 3. Regression'!$G$18*E75^2+'Step 3. Regression'!$H$18*E75+'Step 3. Regression'!$I$18)*D75</f>
        <v>3.3520573679635586</v>
      </c>
      <c r="I75" s="25">
        <f t="shared" si="7"/>
        <v>43174</v>
      </c>
      <c r="J75" s="9">
        <f t="shared" ca="1" si="4"/>
        <v>147.86638083595838</v>
      </c>
      <c r="K75" s="9">
        <f t="shared" ca="1" si="5"/>
        <v>72.155477239109487</v>
      </c>
      <c r="U75" s="12"/>
    </row>
    <row r="76" spans="1:21" x14ac:dyDescent="0.25">
      <c r="A76" s="8">
        <f>IF(ISBLANK('Step 1.4 CNY OAT'!A76),"-",'Step 1.4 CNY OAT'!A76)</f>
        <v>43104.083333333336</v>
      </c>
      <c r="B76" s="26">
        <f t="shared" si="6"/>
        <v>3</v>
      </c>
      <c r="C76" s="67" cm="1">
        <f t="array" ref="C76">INDEX('Step 5. Daily Avg Schedule Calc'!$A$2:$D$169,(WEEKDAY(A76)-1)*24+HOUR(A76)+1,3)</f>
        <v>1</v>
      </c>
      <c r="D76" s="67" cm="1">
        <f t="array" ref="D76">INDEX('Step 5. Daily Avg Schedule Calc'!$A$2:$D$169,(WEEKDAY(A76)-1)*24+HOUR(A76)+1,4)</f>
        <v>1</v>
      </c>
      <c r="E76">
        <f>VLOOKUP(A76,'Step 1.4 CNY OAT'!$A$1:$B$8761,2)</f>
        <v>28</v>
      </c>
      <c r="F76" s="11">
        <f ca="1">('Step 3. Regression'!$B$18*E76^2+'Step 3. Regression'!$C$18*E76+'Step 3. Regression'!$D$18)*C76</f>
        <v>7.4493723190914558</v>
      </c>
      <c r="G76" s="11">
        <f ca="1">('Step 3. Regression'!$G$18*E76^2+'Step 3. Regression'!$H$18*E76+'Step 3. Regression'!$I$18)*D76</f>
        <v>3.3935116976799442</v>
      </c>
      <c r="I76" s="25">
        <f t="shared" si="7"/>
        <v>43175</v>
      </c>
      <c r="J76" s="9">
        <f t="shared" ca="1" si="4"/>
        <v>153.64737195043563</v>
      </c>
      <c r="K76" s="9">
        <f t="shared" ca="1" si="5"/>
        <v>73.999471171077516</v>
      </c>
      <c r="U76" s="12"/>
    </row>
    <row r="77" spans="1:21" x14ac:dyDescent="0.25">
      <c r="A77" s="8">
        <f>IF(ISBLANK('Step 1.4 CNY OAT'!A77),"-",'Step 1.4 CNY OAT'!A77)</f>
        <v>43104.125</v>
      </c>
      <c r="B77" s="26">
        <f t="shared" si="6"/>
        <v>3</v>
      </c>
      <c r="C77" s="67" cm="1">
        <f t="array" ref="C77">INDEX('Step 5. Daily Avg Schedule Calc'!$A$2:$D$169,(WEEKDAY(A77)-1)*24+HOUR(A77)+1,3)</f>
        <v>1</v>
      </c>
      <c r="D77" s="67" cm="1">
        <f t="array" ref="D77">INDEX('Step 5. Daily Avg Schedule Calc'!$A$2:$D$169,(WEEKDAY(A77)-1)*24+HOUR(A77)+1,4)</f>
        <v>1</v>
      </c>
      <c r="E77">
        <f>VLOOKUP(A77,'Step 1.4 CNY OAT'!$A$1:$B$8761,2)</f>
        <v>28</v>
      </c>
      <c r="F77" s="11">
        <f ca="1">('Step 3. Regression'!$B$18*E77^2+'Step 3. Regression'!$C$18*E77+'Step 3. Regression'!$D$18)*C77</f>
        <v>7.4493723190914558</v>
      </c>
      <c r="G77" s="11">
        <f ca="1">('Step 3. Regression'!$G$18*E77^2+'Step 3. Regression'!$H$18*E77+'Step 3. Regression'!$I$18)*D77</f>
        <v>3.3935116976799442</v>
      </c>
      <c r="I77" s="25">
        <f t="shared" si="7"/>
        <v>43176</v>
      </c>
      <c r="J77" s="9">
        <f t="shared" ca="1" si="4"/>
        <v>153.39998354186335</v>
      </c>
      <c r="K77" s="9">
        <f t="shared" ca="1" si="5"/>
        <v>73.776523241249066</v>
      </c>
      <c r="U77" s="12"/>
    </row>
    <row r="78" spans="1:21" x14ac:dyDescent="0.25">
      <c r="A78" s="8">
        <f>IF(ISBLANK('Step 1.4 CNY OAT'!A78),"-",'Step 1.4 CNY OAT'!A78)</f>
        <v>43104.166666666664</v>
      </c>
      <c r="B78" s="26">
        <f t="shared" si="6"/>
        <v>3</v>
      </c>
      <c r="C78" s="67" cm="1">
        <f t="array" ref="C78">INDEX('Step 5. Daily Avg Schedule Calc'!$A$2:$D$169,(WEEKDAY(A78)-1)*24+HOUR(A78)+1,3)</f>
        <v>1</v>
      </c>
      <c r="D78" s="67" cm="1">
        <f t="array" ref="D78">INDEX('Step 5. Daily Avg Schedule Calc'!$A$2:$D$169,(WEEKDAY(A78)-1)*24+HOUR(A78)+1,4)</f>
        <v>1</v>
      </c>
      <c r="E78">
        <f>VLOOKUP(A78,'Step 1.4 CNY OAT'!$A$1:$B$8761,2)</f>
        <v>28</v>
      </c>
      <c r="F78" s="11">
        <f ca="1">('Step 3. Regression'!$B$18*E78^2+'Step 3. Regression'!$C$18*E78+'Step 3. Regression'!$D$18)*C78</f>
        <v>7.4493723190914558</v>
      </c>
      <c r="G78" s="11">
        <f ca="1">('Step 3. Regression'!$G$18*E78^2+'Step 3. Regression'!$H$18*E78+'Step 3. Regression'!$I$18)*D78</f>
        <v>3.3935116976799442</v>
      </c>
      <c r="I78" s="25">
        <f t="shared" si="7"/>
        <v>43177</v>
      </c>
      <c r="J78" s="9">
        <f t="shared" ca="1" si="4"/>
        <v>153.34753012432174</v>
      </c>
      <c r="K78" s="9">
        <f t="shared" ca="1" si="5"/>
        <v>73.845110762643017</v>
      </c>
      <c r="U78" s="12"/>
    </row>
    <row r="79" spans="1:21" x14ac:dyDescent="0.25">
      <c r="A79" s="8">
        <f>IF(ISBLANK('Step 1.4 CNY OAT'!A79),"-",'Step 1.4 CNY OAT'!A79)</f>
        <v>43104.208333333336</v>
      </c>
      <c r="B79" s="26">
        <f t="shared" si="6"/>
        <v>3</v>
      </c>
      <c r="C79" s="67" cm="1">
        <f t="array" ref="C79">INDEX('Step 5. Daily Avg Schedule Calc'!$A$2:$D$169,(WEEKDAY(A79)-1)*24+HOUR(A79)+1,3)</f>
        <v>1</v>
      </c>
      <c r="D79" s="67" cm="1">
        <f t="array" ref="D79">INDEX('Step 5. Daily Avg Schedule Calc'!$A$2:$D$169,(WEEKDAY(A79)-1)*24+HOUR(A79)+1,4)</f>
        <v>1</v>
      </c>
      <c r="E79">
        <f>VLOOKUP(A79,'Step 1.4 CNY OAT'!$A$1:$B$8761,2)</f>
        <v>27</v>
      </c>
      <c r="F79" s="11">
        <f ca="1">('Step 3. Regression'!$B$18*E79^2+'Step 3. Regression'!$C$18*E79+'Step 3. Regression'!$D$18)*C79</f>
        <v>7.5966410212153646</v>
      </c>
      <c r="G79" s="11">
        <f ca="1">('Step 3. Regression'!$G$18*E79^2+'Step 3. Regression'!$H$18*E79+'Step 3. Regression'!$I$18)*D79</f>
        <v>3.436213353050809</v>
      </c>
      <c r="I79" s="25">
        <f t="shared" si="7"/>
        <v>43178</v>
      </c>
      <c r="J79" s="9">
        <f t="shared" ca="1" si="4"/>
        <v>146.72394680698491</v>
      </c>
      <c r="K79" s="9">
        <f t="shared" ca="1" si="5"/>
        <v>71.827877161460407</v>
      </c>
      <c r="U79" s="12"/>
    </row>
    <row r="80" spans="1:21" x14ac:dyDescent="0.25">
      <c r="A80" s="8">
        <f>IF(ISBLANK('Step 1.4 CNY OAT'!A80),"-",'Step 1.4 CNY OAT'!A80)</f>
        <v>43104.25</v>
      </c>
      <c r="B80" s="26">
        <f t="shared" si="6"/>
        <v>3</v>
      </c>
      <c r="C80" s="67" cm="1">
        <f t="array" ref="C80">INDEX('Step 5. Daily Avg Schedule Calc'!$A$2:$D$169,(WEEKDAY(A80)-1)*24+HOUR(A80)+1,3)</f>
        <v>1</v>
      </c>
      <c r="D80" s="67" cm="1">
        <f t="array" ref="D80">INDEX('Step 5. Daily Avg Schedule Calc'!$A$2:$D$169,(WEEKDAY(A80)-1)*24+HOUR(A80)+1,4)</f>
        <v>1</v>
      </c>
      <c r="E80">
        <f>VLOOKUP(A80,'Step 1.4 CNY OAT'!$A$1:$B$8761,2)</f>
        <v>25</v>
      </c>
      <c r="F80" s="11">
        <f ca="1">('Step 3. Regression'!$B$18*E80^2+'Step 3. Regression'!$C$18*E80+'Step 3. Regression'!$D$18)*C80</f>
        <v>7.905728831650932</v>
      </c>
      <c r="G80" s="11">
        <f ca="1">('Step 3. Regression'!$G$18*E80^2+'Step 3. Regression'!$H$18*E80+'Step 3. Regression'!$I$18)*D80</f>
        <v>3.5253586407559778</v>
      </c>
      <c r="I80" s="25">
        <f t="shared" si="7"/>
        <v>43179</v>
      </c>
      <c r="J80" s="9">
        <f t="shared" ca="1" si="4"/>
        <v>156.48516594464388</v>
      </c>
      <c r="K80" s="9">
        <f t="shared" ca="1" si="5"/>
        <v>74.849977891469706</v>
      </c>
      <c r="U80" s="12"/>
    </row>
    <row r="81" spans="1:21" x14ac:dyDescent="0.25">
      <c r="A81" s="8">
        <f>IF(ISBLANK('Step 1.4 CNY OAT'!A81),"-",'Step 1.4 CNY OAT'!A81)</f>
        <v>43104.291666666664</v>
      </c>
      <c r="B81" s="26">
        <f t="shared" si="6"/>
        <v>3</v>
      </c>
      <c r="C81" s="67" cm="1">
        <f t="array" ref="C81">INDEX('Step 5. Daily Avg Schedule Calc'!$A$2:$D$169,(WEEKDAY(A81)-1)*24+HOUR(A81)+1,3)</f>
        <v>1</v>
      </c>
      <c r="D81" s="67" cm="1">
        <f t="array" ref="D81">INDEX('Step 5. Daily Avg Schedule Calc'!$A$2:$D$169,(WEEKDAY(A81)-1)*24+HOUR(A81)+1,4)</f>
        <v>1</v>
      </c>
      <c r="E81">
        <f>VLOOKUP(A81,'Step 1.4 CNY OAT'!$A$1:$B$8761,2)</f>
        <v>24</v>
      </c>
      <c r="F81" s="11">
        <f ca="1">('Step 3. Regression'!$B$18*E81^2+'Step 3. Regression'!$C$18*E81+'Step 3. Regression'!$D$18)*C81</f>
        <v>8.0675479399625907</v>
      </c>
      <c r="G81" s="11">
        <f ca="1">('Step 3. Regression'!$G$18*E81^2+'Step 3. Regression'!$H$18*E81+'Step 3. Regression'!$I$18)*D81</f>
        <v>3.5718022730902819</v>
      </c>
      <c r="I81" s="25">
        <f t="shared" si="7"/>
        <v>43180</v>
      </c>
      <c r="J81" s="9">
        <f t="shared" ca="1" si="4"/>
        <v>157.42593498043391</v>
      </c>
      <c r="K81" s="9">
        <f t="shared" ca="1" si="5"/>
        <v>75.132957204528566</v>
      </c>
      <c r="U81" s="12"/>
    </row>
    <row r="82" spans="1:21" x14ac:dyDescent="0.25">
      <c r="A82" s="8">
        <f>IF(ISBLANK('Step 1.4 CNY OAT'!A82),"-",'Step 1.4 CNY OAT'!A82)</f>
        <v>43104.333333333336</v>
      </c>
      <c r="B82" s="26">
        <f t="shared" si="6"/>
        <v>3</v>
      </c>
      <c r="C82" s="67" cm="1">
        <f t="array" ref="C82">INDEX('Step 5. Daily Avg Schedule Calc'!$A$2:$D$169,(WEEKDAY(A82)-1)*24+HOUR(A82)+1,3)</f>
        <v>1</v>
      </c>
      <c r="D82" s="67" cm="1">
        <f t="array" ref="D82">INDEX('Step 5. Daily Avg Schedule Calc'!$A$2:$D$169,(WEEKDAY(A82)-1)*24+HOUR(A82)+1,4)</f>
        <v>1</v>
      </c>
      <c r="E82">
        <f>VLOOKUP(A82,'Step 1.4 CNY OAT'!$A$1:$B$8761,2)</f>
        <v>24</v>
      </c>
      <c r="F82" s="11">
        <f ca="1">('Step 3. Regression'!$B$18*E82^2+'Step 3. Regression'!$C$18*E82+'Step 3. Regression'!$D$18)*C82</f>
        <v>8.0675479399625907</v>
      </c>
      <c r="G82" s="11">
        <f ca="1">('Step 3. Regression'!$G$18*E82^2+'Step 3. Regression'!$H$18*E82+'Step 3. Regression'!$I$18)*D82</f>
        <v>3.5718022730902819</v>
      </c>
      <c r="I82" s="25">
        <f t="shared" si="7"/>
        <v>43181</v>
      </c>
      <c r="J82" s="9">
        <f t="shared" ca="1" si="4"/>
        <v>144.93817790722042</v>
      </c>
      <c r="K82" s="9">
        <f t="shared" ca="1" si="5"/>
        <v>71.180330336051995</v>
      </c>
      <c r="U82" s="12"/>
    </row>
    <row r="83" spans="1:21" x14ac:dyDescent="0.25">
      <c r="A83" s="8">
        <f>IF(ISBLANK('Step 1.4 CNY OAT'!A83),"-",'Step 1.4 CNY OAT'!A83)</f>
        <v>43104.375</v>
      </c>
      <c r="B83" s="26">
        <f t="shared" si="6"/>
        <v>3</v>
      </c>
      <c r="C83" s="67" cm="1">
        <f t="array" ref="C83">INDEX('Step 5. Daily Avg Schedule Calc'!$A$2:$D$169,(WEEKDAY(A83)-1)*24+HOUR(A83)+1,3)</f>
        <v>1</v>
      </c>
      <c r="D83" s="67" cm="1">
        <f t="array" ref="D83">INDEX('Step 5. Daily Avg Schedule Calc'!$A$2:$D$169,(WEEKDAY(A83)-1)*24+HOUR(A83)+1,4)</f>
        <v>1</v>
      </c>
      <c r="E83">
        <f>VLOOKUP(A83,'Step 1.4 CNY OAT'!$A$1:$B$8761,2)</f>
        <v>22</v>
      </c>
      <c r="F83" s="11">
        <f ca="1">('Step 3. Regression'!$B$18*E83^2+'Step 3. Regression'!$C$18*E83+'Step 3. Regression'!$D$18)*C83</f>
        <v>8.405736562773658</v>
      </c>
      <c r="G83" s="11">
        <f ca="1">('Step 3. Regression'!$G$18*E83^2+'Step 3. Regression'!$H$18*E83+'Step 3. Regression'!$I$18)*D83</f>
        <v>3.6684315147223283</v>
      </c>
      <c r="I83" s="25">
        <f t="shared" si="7"/>
        <v>43182</v>
      </c>
      <c r="J83" s="9">
        <f t="shared" ca="1" si="4"/>
        <v>141.83715574672956</v>
      </c>
      <c r="K83" s="9">
        <f t="shared" ca="1" si="5"/>
        <v>70.271784476136403</v>
      </c>
      <c r="U83" s="12"/>
    </row>
    <row r="84" spans="1:21" x14ac:dyDescent="0.25">
      <c r="A84" s="8">
        <f>IF(ISBLANK('Step 1.4 CNY OAT'!A84),"-",'Step 1.4 CNY OAT'!A84)</f>
        <v>43104.416666666664</v>
      </c>
      <c r="B84" s="26">
        <f t="shared" si="6"/>
        <v>3</v>
      </c>
      <c r="C84" s="67" cm="1">
        <f t="array" ref="C84">INDEX('Step 5. Daily Avg Schedule Calc'!$A$2:$D$169,(WEEKDAY(A84)-1)*24+HOUR(A84)+1,3)</f>
        <v>1</v>
      </c>
      <c r="D84" s="67" cm="1">
        <f t="array" ref="D84">INDEX('Step 5. Daily Avg Schedule Calc'!$A$2:$D$169,(WEEKDAY(A84)-1)*24+HOUR(A84)+1,4)</f>
        <v>1</v>
      </c>
      <c r="E84">
        <f>VLOOKUP(A84,'Step 1.4 CNY OAT'!$A$1:$B$8761,2)</f>
        <v>22</v>
      </c>
      <c r="F84" s="11">
        <f ca="1">('Step 3. Regression'!$B$18*E84^2+'Step 3. Regression'!$C$18*E84+'Step 3. Regression'!$D$18)*C84</f>
        <v>8.405736562773658</v>
      </c>
      <c r="G84" s="11">
        <f ca="1">('Step 3. Regression'!$G$18*E84^2+'Step 3. Regression'!$H$18*E84+'Step 3. Regression'!$I$18)*D84</f>
        <v>3.6684315147223283</v>
      </c>
      <c r="I84" s="25">
        <f t="shared" si="7"/>
        <v>43183</v>
      </c>
      <c r="J84" s="9">
        <f t="shared" ca="1" si="4"/>
        <v>140.01127541002151</v>
      </c>
      <c r="K84" s="9">
        <f t="shared" ca="1" si="5"/>
        <v>69.676686931793967</v>
      </c>
      <c r="U84" s="12"/>
    </row>
    <row r="85" spans="1:21" x14ac:dyDescent="0.25">
      <c r="A85" s="8">
        <f>IF(ISBLANK('Step 1.4 CNY OAT'!A85),"-",'Step 1.4 CNY OAT'!A85)</f>
        <v>43104.458333333336</v>
      </c>
      <c r="B85" s="26">
        <f t="shared" si="6"/>
        <v>3</v>
      </c>
      <c r="C85" s="67" cm="1">
        <f t="array" ref="C85">INDEX('Step 5. Daily Avg Schedule Calc'!$A$2:$D$169,(WEEKDAY(A85)-1)*24+HOUR(A85)+1,3)</f>
        <v>1</v>
      </c>
      <c r="D85" s="67" cm="1">
        <f t="array" ref="D85">INDEX('Step 5. Daily Avg Schedule Calc'!$A$2:$D$169,(WEEKDAY(A85)-1)*24+HOUR(A85)+1,4)</f>
        <v>1</v>
      </c>
      <c r="E85">
        <f>VLOOKUP(A85,'Step 1.4 CNY OAT'!$A$1:$B$8761,2)</f>
        <v>25</v>
      </c>
      <c r="F85" s="11">
        <f ca="1">('Step 3. Regression'!$B$18*E85^2+'Step 3. Regression'!$C$18*E85+'Step 3. Regression'!$D$18)*C85</f>
        <v>7.905728831650932</v>
      </c>
      <c r="G85" s="11">
        <f ca="1">('Step 3. Regression'!$G$18*E85^2+'Step 3. Regression'!$H$18*E85+'Step 3. Regression'!$I$18)*D85</f>
        <v>3.5253586407559778</v>
      </c>
      <c r="I85" s="25">
        <f t="shared" si="7"/>
        <v>43184</v>
      </c>
      <c r="J85" s="9">
        <f t="shared" ca="1" si="4"/>
        <v>146.42676769293095</v>
      </c>
      <c r="K85" s="9">
        <f t="shared" ca="1" si="5"/>
        <v>71.761106742355608</v>
      </c>
      <c r="U85" s="12"/>
    </row>
    <row r="86" spans="1:21" x14ac:dyDescent="0.25">
      <c r="A86" s="8">
        <f>IF(ISBLANK('Step 1.4 CNY OAT'!A86),"-",'Step 1.4 CNY OAT'!A86)</f>
        <v>43104.5</v>
      </c>
      <c r="B86" s="26">
        <f t="shared" si="6"/>
        <v>3</v>
      </c>
      <c r="C86" s="67" cm="1">
        <f t="array" ref="C86">INDEX('Step 5. Daily Avg Schedule Calc'!$A$2:$D$169,(WEEKDAY(A86)-1)*24+HOUR(A86)+1,3)</f>
        <v>1</v>
      </c>
      <c r="D86" s="67" cm="1">
        <f t="array" ref="D86">INDEX('Step 5. Daily Avg Schedule Calc'!$A$2:$D$169,(WEEKDAY(A86)-1)*24+HOUR(A86)+1,4)</f>
        <v>1</v>
      </c>
      <c r="E86">
        <f>VLOOKUP(A86,'Step 1.4 CNY OAT'!$A$1:$B$8761,2)</f>
        <v>25</v>
      </c>
      <c r="F86" s="11">
        <f ca="1">('Step 3. Regression'!$B$18*E86^2+'Step 3. Regression'!$C$18*E86+'Step 3. Regression'!$D$18)*C86</f>
        <v>7.905728831650932</v>
      </c>
      <c r="G86" s="11">
        <f ca="1">('Step 3. Regression'!$G$18*E86^2+'Step 3. Regression'!$H$18*E86+'Step 3. Regression'!$I$18)*D86</f>
        <v>3.5253586407559778</v>
      </c>
      <c r="I86" s="25">
        <f t="shared" si="7"/>
        <v>43185</v>
      </c>
      <c r="J86" s="9">
        <f t="shared" ca="1" si="4"/>
        <v>146.21362728758243</v>
      </c>
      <c r="K86" s="9">
        <f t="shared" ca="1" si="5"/>
        <v>71.655598000236608</v>
      </c>
      <c r="U86" s="12"/>
    </row>
    <row r="87" spans="1:21" x14ac:dyDescent="0.25">
      <c r="A87" s="8">
        <f>IF(ISBLANK('Step 1.4 CNY OAT'!A87),"-",'Step 1.4 CNY OAT'!A87)</f>
        <v>43104.541666666664</v>
      </c>
      <c r="B87" s="26">
        <f t="shared" si="6"/>
        <v>3</v>
      </c>
      <c r="C87" s="67" cm="1">
        <f t="array" ref="C87">INDEX('Step 5. Daily Avg Schedule Calc'!$A$2:$D$169,(WEEKDAY(A87)-1)*24+HOUR(A87)+1,3)</f>
        <v>1</v>
      </c>
      <c r="D87" s="67" cm="1">
        <f t="array" ref="D87">INDEX('Step 5. Daily Avg Schedule Calc'!$A$2:$D$169,(WEEKDAY(A87)-1)*24+HOUR(A87)+1,4)</f>
        <v>1</v>
      </c>
      <c r="E87">
        <f>VLOOKUP(A87,'Step 1.4 CNY OAT'!$A$1:$B$8761,2)</f>
        <v>24</v>
      </c>
      <c r="F87" s="11">
        <f ca="1">('Step 3. Regression'!$B$18*E87^2+'Step 3. Regression'!$C$18*E87+'Step 3. Regression'!$D$18)*C87</f>
        <v>8.0675479399625907</v>
      </c>
      <c r="G87" s="11">
        <f ca="1">('Step 3. Regression'!$G$18*E87^2+'Step 3. Regression'!$H$18*E87+'Step 3. Regression'!$I$18)*D87</f>
        <v>3.5718022730902819</v>
      </c>
      <c r="I87" s="25">
        <f t="shared" si="7"/>
        <v>43186</v>
      </c>
      <c r="J87" s="9">
        <f t="shared" ca="1" si="4"/>
        <v>146.49466958847376</v>
      </c>
      <c r="K87" s="9">
        <f t="shared" ca="1" si="5"/>
        <v>71.778569301518345</v>
      </c>
      <c r="U87" s="12"/>
    </row>
    <row r="88" spans="1:21" x14ac:dyDescent="0.25">
      <c r="A88" s="8">
        <f>IF(ISBLANK('Step 1.4 CNY OAT'!A88),"-",'Step 1.4 CNY OAT'!A88)</f>
        <v>43104.583333333336</v>
      </c>
      <c r="B88" s="26">
        <f t="shared" si="6"/>
        <v>3</v>
      </c>
      <c r="C88" s="67" cm="1">
        <f t="array" ref="C88">INDEX('Step 5. Daily Avg Schedule Calc'!$A$2:$D$169,(WEEKDAY(A88)-1)*24+HOUR(A88)+1,3)</f>
        <v>1</v>
      </c>
      <c r="D88" s="67" cm="1">
        <f t="array" ref="D88">INDEX('Step 5. Daily Avg Schedule Calc'!$A$2:$D$169,(WEEKDAY(A88)-1)*24+HOUR(A88)+1,4)</f>
        <v>1</v>
      </c>
      <c r="E88">
        <f>VLOOKUP(A88,'Step 1.4 CNY OAT'!$A$1:$B$8761,2)</f>
        <v>25</v>
      </c>
      <c r="F88" s="11">
        <f ca="1">('Step 3. Regression'!$B$18*E88^2+'Step 3. Regression'!$C$18*E88+'Step 3. Regression'!$D$18)*C88</f>
        <v>7.905728831650932</v>
      </c>
      <c r="G88" s="11">
        <f ca="1">('Step 3. Regression'!$G$18*E88^2+'Step 3. Regression'!$H$18*E88+'Step 3. Regression'!$I$18)*D88</f>
        <v>3.5253586407559778</v>
      </c>
      <c r="I88" s="25">
        <f t="shared" si="7"/>
        <v>43187</v>
      </c>
      <c r="J88" s="9">
        <f t="shared" ca="1" si="4"/>
        <v>137.95302185852589</v>
      </c>
      <c r="K88" s="9">
        <f t="shared" ca="1" si="5"/>
        <v>68.983204647108153</v>
      </c>
      <c r="U88" s="12"/>
    </row>
    <row r="89" spans="1:21" x14ac:dyDescent="0.25">
      <c r="A89" s="8">
        <f>IF(ISBLANK('Step 1.4 CNY OAT'!A89),"-",'Step 1.4 CNY OAT'!A89)</f>
        <v>43104.625</v>
      </c>
      <c r="B89" s="26">
        <f t="shared" si="6"/>
        <v>3</v>
      </c>
      <c r="C89" s="67" cm="1">
        <f t="array" ref="C89">INDEX('Step 5. Daily Avg Schedule Calc'!$A$2:$D$169,(WEEKDAY(A89)-1)*24+HOUR(A89)+1,3)</f>
        <v>1</v>
      </c>
      <c r="D89" s="67" cm="1">
        <f t="array" ref="D89">INDEX('Step 5. Daily Avg Schedule Calc'!$A$2:$D$169,(WEEKDAY(A89)-1)*24+HOUR(A89)+1,4)</f>
        <v>1</v>
      </c>
      <c r="E89">
        <f>VLOOKUP(A89,'Step 1.4 CNY OAT'!$A$1:$B$8761,2)</f>
        <v>24</v>
      </c>
      <c r="F89" s="11">
        <f ca="1">('Step 3. Regression'!$B$18*E89^2+'Step 3. Regression'!$C$18*E89+'Step 3. Regression'!$D$18)*C89</f>
        <v>8.0675479399625907</v>
      </c>
      <c r="G89" s="11">
        <f ca="1">('Step 3. Regression'!$G$18*E89^2+'Step 3. Regression'!$H$18*E89+'Step 3. Regression'!$I$18)*D89</f>
        <v>3.5718022730902819</v>
      </c>
      <c r="I89" s="25">
        <f t="shared" si="7"/>
        <v>43188</v>
      </c>
      <c r="J89" s="9">
        <f t="shared" ca="1" si="4"/>
        <v>131.00884381520785</v>
      </c>
      <c r="K89" s="9">
        <f t="shared" ca="1" si="5"/>
        <v>66.656603459241566</v>
      </c>
      <c r="U89" s="12"/>
    </row>
    <row r="90" spans="1:21" x14ac:dyDescent="0.25">
      <c r="A90" s="8">
        <f>IF(ISBLANK('Step 1.4 CNY OAT'!A90),"-",'Step 1.4 CNY OAT'!A90)</f>
        <v>43104.666666666664</v>
      </c>
      <c r="B90" s="26">
        <f t="shared" si="6"/>
        <v>3</v>
      </c>
      <c r="C90" s="67" cm="1">
        <f t="array" ref="C90">INDEX('Step 5. Daily Avg Schedule Calc'!$A$2:$D$169,(WEEKDAY(A90)-1)*24+HOUR(A90)+1,3)</f>
        <v>1</v>
      </c>
      <c r="D90" s="67" cm="1">
        <f t="array" ref="D90">INDEX('Step 5. Daily Avg Schedule Calc'!$A$2:$D$169,(WEEKDAY(A90)-1)*24+HOUR(A90)+1,4)</f>
        <v>1</v>
      </c>
      <c r="E90">
        <f>VLOOKUP(A90,'Step 1.4 CNY OAT'!$A$1:$B$8761,2)</f>
        <v>25</v>
      </c>
      <c r="F90" s="11">
        <f ca="1">('Step 3. Regression'!$B$18*E90^2+'Step 3. Regression'!$C$18*E90+'Step 3. Regression'!$D$18)*C90</f>
        <v>7.905728831650932</v>
      </c>
      <c r="G90" s="11">
        <f ca="1">('Step 3. Regression'!$G$18*E90^2+'Step 3. Regression'!$H$18*E90+'Step 3. Regression'!$I$18)*D90</f>
        <v>3.5253586407559778</v>
      </c>
      <c r="I90" s="25">
        <f t="shared" si="7"/>
        <v>43189</v>
      </c>
      <c r="J90" s="9">
        <f t="shared" ca="1" si="4"/>
        <v>131.45372491560224</v>
      </c>
      <c r="K90" s="9">
        <f t="shared" ca="1" si="5"/>
        <v>66.727562424788815</v>
      </c>
      <c r="U90" s="12"/>
    </row>
    <row r="91" spans="1:21" x14ac:dyDescent="0.25">
      <c r="A91" s="8">
        <f>IF(ISBLANK('Step 1.4 CNY OAT'!A91),"-",'Step 1.4 CNY OAT'!A91)</f>
        <v>43104.708333333336</v>
      </c>
      <c r="B91" s="26">
        <f t="shared" si="6"/>
        <v>3</v>
      </c>
      <c r="C91" s="67" cm="1">
        <f t="array" ref="C91">INDEX('Step 5. Daily Avg Schedule Calc'!$A$2:$D$169,(WEEKDAY(A91)-1)*24+HOUR(A91)+1,3)</f>
        <v>1</v>
      </c>
      <c r="D91" s="67" cm="1">
        <f t="array" ref="D91">INDEX('Step 5. Daily Avg Schedule Calc'!$A$2:$D$169,(WEEKDAY(A91)-1)*24+HOUR(A91)+1,4)</f>
        <v>1</v>
      </c>
      <c r="E91">
        <f>VLOOKUP(A91,'Step 1.4 CNY OAT'!$A$1:$B$8761,2)</f>
        <v>26</v>
      </c>
      <c r="F91" s="11">
        <f ca="1">('Step 3. Regression'!$B$18*E91^2+'Step 3. Regression'!$C$18*E91+'Step 3. Regression'!$D$18)*C91</f>
        <v>7.7487598587351902</v>
      </c>
      <c r="G91" s="11">
        <f ca="1">('Step 3. Regression'!$G$18*E91^2+'Step 3. Regression'!$H$18*E91+'Step 3. Regression'!$I$18)*D91</f>
        <v>3.4801623340761538</v>
      </c>
      <c r="I91" s="25">
        <f t="shared" si="7"/>
        <v>43190</v>
      </c>
      <c r="J91" s="9">
        <f t="shared" ca="1" si="4"/>
        <v>135.35022178665767</v>
      </c>
      <c r="K91" s="9">
        <f t="shared" ca="1" si="5"/>
        <v>68.10622689445573</v>
      </c>
      <c r="U91" s="12"/>
    </row>
    <row r="92" spans="1:21" x14ac:dyDescent="0.25">
      <c r="A92" s="8">
        <f>IF(ISBLANK('Step 1.4 CNY OAT'!A92),"-",'Step 1.4 CNY OAT'!A92)</f>
        <v>43104.75</v>
      </c>
      <c r="B92" s="26">
        <f t="shared" si="6"/>
        <v>3</v>
      </c>
      <c r="C92" s="67" cm="1">
        <f t="array" ref="C92">INDEX('Step 5. Daily Avg Schedule Calc'!$A$2:$D$169,(WEEKDAY(A92)-1)*24+HOUR(A92)+1,3)</f>
        <v>1</v>
      </c>
      <c r="D92" s="67" cm="1">
        <f t="array" ref="D92">INDEX('Step 5. Daily Avg Schedule Calc'!$A$2:$D$169,(WEEKDAY(A92)-1)*24+HOUR(A92)+1,4)</f>
        <v>1</v>
      </c>
      <c r="E92">
        <f>VLOOKUP(A92,'Step 1.4 CNY OAT'!$A$1:$B$8761,2)</f>
        <v>26</v>
      </c>
      <c r="F92" s="11">
        <f ca="1">('Step 3. Regression'!$B$18*E92^2+'Step 3. Regression'!$C$18*E92+'Step 3. Regression'!$D$18)*C92</f>
        <v>7.7487598587351902</v>
      </c>
      <c r="G92" s="11">
        <f ca="1">('Step 3. Regression'!$G$18*E92^2+'Step 3. Regression'!$H$18*E92+'Step 3. Regression'!$I$18)*D92</f>
        <v>3.4801623340761538</v>
      </c>
      <c r="I92" s="25">
        <f t="shared" si="7"/>
        <v>43191</v>
      </c>
      <c r="J92" s="9">
        <f t="shared" ca="1" si="4"/>
        <v>131.23854381680866</v>
      </c>
      <c r="K92" s="9">
        <f t="shared" ca="1" si="5"/>
        <v>66.614286769771908</v>
      </c>
      <c r="U92" s="12"/>
    </row>
    <row r="93" spans="1:21" x14ac:dyDescent="0.25">
      <c r="A93" s="8">
        <f>IF(ISBLANK('Step 1.4 CNY OAT'!A93),"-",'Step 1.4 CNY OAT'!A93)</f>
        <v>43104.791666666664</v>
      </c>
      <c r="B93" s="26">
        <f t="shared" si="6"/>
        <v>3</v>
      </c>
      <c r="C93" s="67" cm="1">
        <f t="array" ref="C93">INDEX('Step 5. Daily Avg Schedule Calc'!$A$2:$D$169,(WEEKDAY(A93)-1)*24+HOUR(A93)+1,3)</f>
        <v>1</v>
      </c>
      <c r="D93" s="67" cm="1">
        <f t="array" ref="D93">INDEX('Step 5. Daily Avg Schedule Calc'!$A$2:$D$169,(WEEKDAY(A93)-1)*24+HOUR(A93)+1,4)</f>
        <v>1</v>
      </c>
      <c r="E93">
        <f>VLOOKUP(A93,'Step 1.4 CNY OAT'!$A$1:$B$8761,2)</f>
        <v>26</v>
      </c>
      <c r="F93" s="11">
        <f ca="1">('Step 3. Regression'!$B$18*E93^2+'Step 3. Regression'!$C$18*E93+'Step 3. Regression'!$D$18)*C93</f>
        <v>7.7487598587351902</v>
      </c>
      <c r="G93" s="11">
        <f ca="1">('Step 3. Regression'!$G$18*E93^2+'Step 3. Regression'!$H$18*E93+'Step 3. Regression'!$I$18)*D93</f>
        <v>3.4801623340761538</v>
      </c>
      <c r="I93" s="25">
        <f t="shared" si="7"/>
        <v>43192</v>
      </c>
      <c r="J93" s="9">
        <f t="shared" ca="1" si="4"/>
        <v>148.6234562441916</v>
      </c>
      <c r="K93" s="9">
        <f t="shared" ca="1" si="5"/>
        <v>72.417769813246579</v>
      </c>
      <c r="U93" s="12"/>
    </row>
    <row r="94" spans="1:21" x14ac:dyDescent="0.25">
      <c r="A94" s="8">
        <f>IF(ISBLANK('Step 1.4 CNY OAT'!A94),"-",'Step 1.4 CNY OAT'!A94)</f>
        <v>43104.833333333336</v>
      </c>
      <c r="B94" s="26">
        <f t="shared" si="6"/>
        <v>3</v>
      </c>
      <c r="C94" s="67" cm="1">
        <f t="array" ref="C94">INDEX('Step 5. Daily Avg Schedule Calc'!$A$2:$D$169,(WEEKDAY(A94)-1)*24+HOUR(A94)+1,3)</f>
        <v>1</v>
      </c>
      <c r="D94" s="67" cm="1">
        <f t="array" ref="D94">INDEX('Step 5. Daily Avg Schedule Calc'!$A$2:$D$169,(WEEKDAY(A94)-1)*24+HOUR(A94)+1,4)</f>
        <v>1</v>
      </c>
      <c r="E94">
        <f>VLOOKUP(A94,'Step 1.4 CNY OAT'!$A$1:$B$8761,2)</f>
        <v>25</v>
      </c>
      <c r="F94" s="11">
        <f ca="1">('Step 3. Regression'!$B$18*E94^2+'Step 3. Regression'!$C$18*E94+'Step 3. Regression'!$D$18)*C94</f>
        <v>7.905728831650932</v>
      </c>
      <c r="G94" s="11">
        <f ca="1">('Step 3. Regression'!$G$18*E94^2+'Step 3. Regression'!$H$18*E94+'Step 3. Regression'!$I$18)*D94</f>
        <v>3.5253586407559778</v>
      </c>
      <c r="I94" s="25">
        <f t="shared" si="7"/>
        <v>43193</v>
      </c>
      <c r="J94" s="9">
        <f t="shared" ca="1" si="4"/>
        <v>143.96728425960421</v>
      </c>
      <c r="K94" s="9">
        <f t="shared" ca="1" si="5"/>
        <v>71.00789142301285</v>
      </c>
      <c r="U94" s="12"/>
    </row>
    <row r="95" spans="1:21" x14ac:dyDescent="0.25">
      <c r="A95" s="8">
        <f>IF(ISBLANK('Step 1.4 CNY OAT'!A95),"-",'Step 1.4 CNY OAT'!A95)</f>
        <v>43104.875</v>
      </c>
      <c r="B95" s="26">
        <f t="shared" si="6"/>
        <v>3</v>
      </c>
      <c r="C95" s="67" cm="1">
        <f t="array" ref="C95">INDEX('Step 5. Daily Avg Schedule Calc'!$A$2:$D$169,(WEEKDAY(A95)-1)*24+HOUR(A95)+1,3)</f>
        <v>1</v>
      </c>
      <c r="D95" s="67" cm="1">
        <f t="array" ref="D95">INDEX('Step 5. Daily Avg Schedule Calc'!$A$2:$D$169,(WEEKDAY(A95)-1)*24+HOUR(A95)+1,4)</f>
        <v>1</v>
      </c>
      <c r="E95">
        <f>VLOOKUP(A95,'Step 1.4 CNY OAT'!$A$1:$B$8761,2)</f>
        <v>24</v>
      </c>
      <c r="F95" s="11">
        <f ca="1">('Step 3. Regression'!$B$18*E95^2+'Step 3. Regression'!$C$18*E95+'Step 3. Regression'!$D$18)*C95</f>
        <v>8.0675479399625907</v>
      </c>
      <c r="G95" s="11">
        <f ca="1">('Step 3. Regression'!$G$18*E95^2+'Step 3. Regression'!$H$18*E95+'Step 3. Regression'!$I$18)*D95</f>
        <v>3.5718022730902819</v>
      </c>
      <c r="I95" s="25">
        <f t="shared" si="7"/>
        <v>43194</v>
      </c>
      <c r="J95" s="9">
        <f t="shared" ca="1" si="4"/>
        <v>135.44280764339652</v>
      </c>
      <c r="K95" s="9">
        <f t="shared" ca="1" si="5"/>
        <v>68.091412972962473</v>
      </c>
      <c r="U95" s="12"/>
    </row>
    <row r="96" spans="1:21" x14ac:dyDescent="0.25">
      <c r="A96" s="8">
        <f>IF(ISBLANK('Step 1.4 CNY OAT'!A96),"-",'Step 1.4 CNY OAT'!A96)</f>
        <v>43104.916666666664</v>
      </c>
      <c r="B96" s="26">
        <f t="shared" si="6"/>
        <v>3</v>
      </c>
      <c r="C96" s="67" cm="1">
        <f t="array" ref="C96">INDEX('Step 5. Daily Avg Schedule Calc'!$A$2:$D$169,(WEEKDAY(A96)-1)*24+HOUR(A96)+1,3)</f>
        <v>1</v>
      </c>
      <c r="D96" s="67" cm="1">
        <f t="array" ref="D96">INDEX('Step 5. Daily Avg Schedule Calc'!$A$2:$D$169,(WEEKDAY(A96)-1)*24+HOUR(A96)+1,4)</f>
        <v>1</v>
      </c>
      <c r="E96">
        <f>VLOOKUP(A96,'Step 1.4 CNY OAT'!$A$1:$B$8761,2)</f>
        <v>23</v>
      </c>
      <c r="F96" s="11">
        <f ca="1">('Step 3. Regression'!$B$18*E96^2+'Step 3. Regression'!$C$18*E96+'Step 3. Regression'!$D$18)*C96</f>
        <v>8.2342171836701681</v>
      </c>
      <c r="G96" s="11">
        <f ca="1">('Step 3. Regression'!$G$18*E96^2+'Step 3. Regression'!$H$18*E96+'Step 3. Regression'!$I$18)*D96</f>
        <v>3.6194932310790655</v>
      </c>
      <c r="I96" s="25">
        <f t="shared" si="7"/>
        <v>43195</v>
      </c>
      <c r="J96" s="9">
        <f t="shared" ca="1" si="4"/>
        <v>144.22698314539394</v>
      </c>
      <c r="K96" s="9">
        <f t="shared" ca="1" si="5"/>
        <v>71.055366791063307</v>
      </c>
      <c r="U96" s="12"/>
    </row>
    <row r="97" spans="1:21" x14ac:dyDescent="0.25">
      <c r="A97" s="8">
        <f>IF(ISBLANK('Step 1.4 CNY OAT'!A97),"-",'Step 1.4 CNY OAT'!A97)</f>
        <v>43104.958333333336</v>
      </c>
      <c r="B97" s="26">
        <f t="shared" si="6"/>
        <v>3</v>
      </c>
      <c r="C97" s="67" cm="1">
        <f t="array" ref="C97">INDEX('Step 5. Daily Avg Schedule Calc'!$A$2:$D$169,(WEEKDAY(A97)-1)*24+HOUR(A97)+1,3)</f>
        <v>1</v>
      </c>
      <c r="D97" s="67" cm="1">
        <f t="array" ref="D97">INDEX('Step 5. Daily Avg Schedule Calc'!$A$2:$D$169,(WEEKDAY(A97)-1)*24+HOUR(A97)+1,4)</f>
        <v>1</v>
      </c>
      <c r="E97">
        <f>VLOOKUP(A97,'Step 1.4 CNY OAT'!$A$1:$B$8761,2)</f>
        <v>22</v>
      </c>
      <c r="F97" s="11">
        <f ca="1">('Step 3. Regression'!$B$18*E97^2+'Step 3. Regression'!$C$18*E97+'Step 3. Regression'!$D$18)*C97</f>
        <v>8.405736562773658</v>
      </c>
      <c r="G97" s="11">
        <f ca="1">('Step 3. Regression'!$G$18*E97^2+'Step 3. Regression'!$H$18*E97+'Step 3. Regression'!$I$18)*D97</f>
        <v>3.6684315147223283</v>
      </c>
      <c r="I97" s="25">
        <f t="shared" si="7"/>
        <v>43196</v>
      </c>
      <c r="J97" s="9">
        <f t="shared" ca="1" si="4"/>
        <v>138.95299531626392</v>
      </c>
      <c r="K97" s="9">
        <f t="shared" ca="1" si="5"/>
        <v>69.056904633107507</v>
      </c>
      <c r="U97" s="12"/>
    </row>
    <row r="98" spans="1:21" x14ac:dyDescent="0.25">
      <c r="A98" s="8">
        <f>IF(ISBLANK('Step 1.4 CNY OAT'!A98),"-",'Step 1.4 CNY OAT'!A98)</f>
        <v>43105</v>
      </c>
      <c r="B98" s="26">
        <f t="shared" si="6"/>
        <v>4</v>
      </c>
      <c r="C98" s="67" cm="1">
        <f t="array" ref="C98">INDEX('Step 5. Daily Avg Schedule Calc'!$A$2:$D$169,(WEEKDAY(A98)-1)*24+HOUR(A98)+1,3)</f>
        <v>1</v>
      </c>
      <c r="D98" s="67" cm="1">
        <f t="array" ref="D98">INDEX('Step 5. Daily Avg Schedule Calc'!$A$2:$D$169,(WEEKDAY(A98)-1)*24+HOUR(A98)+1,4)</f>
        <v>1</v>
      </c>
      <c r="E98">
        <f>VLOOKUP(A98,'Step 1.4 CNY OAT'!$A$1:$B$8761,2)</f>
        <v>20</v>
      </c>
      <c r="F98" s="11">
        <f ca="1">('Step 3. Regression'!$B$18*E98^2+'Step 3. Regression'!$C$18*E98+'Step 3. Regression'!$D$18)*C98</f>
        <v>8.7633257271683931</v>
      </c>
      <c r="G98" s="11">
        <f ca="1">('Step 3. Regression'!$G$18*E98^2+'Step 3. Regression'!$H$18*E98+'Step 3. Regression'!$I$18)*D98</f>
        <v>3.7700500589722932</v>
      </c>
      <c r="I98" s="25">
        <f t="shared" si="7"/>
        <v>43197</v>
      </c>
      <c r="J98" s="9">
        <f t="shared" ca="1" si="4"/>
        <v>138.45569230170852</v>
      </c>
      <c r="K98" s="9">
        <f t="shared" ca="1" si="5"/>
        <v>69.213867510404228</v>
      </c>
      <c r="U98" s="12"/>
    </row>
    <row r="99" spans="1:21" x14ac:dyDescent="0.25">
      <c r="A99" s="8">
        <f>IF(ISBLANK('Step 1.4 CNY OAT'!A99),"-",'Step 1.4 CNY OAT'!A99)</f>
        <v>43105.041666666664</v>
      </c>
      <c r="B99" s="26">
        <f t="shared" si="6"/>
        <v>4</v>
      </c>
      <c r="C99" s="67" cm="1">
        <f t="array" ref="C99">INDEX('Step 5. Daily Avg Schedule Calc'!$A$2:$D$169,(WEEKDAY(A99)-1)*24+HOUR(A99)+1,3)</f>
        <v>1</v>
      </c>
      <c r="D99" s="67" cm="1">
        <f t="array" ref="D99">INDEX('Step 5. Daily Avg Schedule Calc'!$A$2:$D$169,(WEEKDAY(A99)-1)*24+HOUR(A99)+1,4)</f>
        <v>1</v>
      </c>
      <c r="E99">
        <f>VLOOKUP(A99,'Step 1.4 CNY OAT'!$A$1:$B$8761,2)</f>
        <v>19</v>
      </c>
      <c r="F99" s="11">
        <f ca="1">('Step 3. Regression'!$B$18*E99^2+'Step 3. Regression'!$C$18*E99+'Step 3. Regression'!$D$18)*C99</f>
        <v>8.9493955124596347</v>
      </c>
      <c r="G99" s="11">
        <f ca="1">('Step 3. Regression'!$G$18*E99^2+'Step 3. Regression'!$H$18*E99+'Step 3. Regression'!$I$18)*D99</f>
        <v>3.8227303195789948</v>
      </c>
      <c r="I99" s="25">
        <f t="shared" si="7"/>
        <v>43198</v>
      </c>
      <c r="J99" s="9">
        <f t="shared" ca="1" si="4"/>
        <v>149.83997366013369</v>
      </c>
      <c r="K99" s="9">
        <f t="shared" ca="1" si="5"/>
        <v>72.807874770377737</v>
      </c>
      <c r="U99" s="12"/>
    </row>
    <row r="100" spans="1:21" x14ac:dyDescent="0.25">
      <c r="A100" s="8">
        <f>IF(ISBLANK('Step 1.4 CNY OAT'!A100),"-",'Step 1.4 CNY OAT'!A100)</f>
        <v>43105.083333333336</v>
      </c>
      <c r="B100" s="26">
        <f t="shared" si="6"/>
        <v>4</v>
      </c>
      <c r="C100" s="67" cm="1">
        <f t="array" ref="C100">INDEX('Step 5. Daily Avg Schedule Calc'!$A$2:$D$169,(WEEKDAY(A100)-1)*24+HOUR(A100)+1,3)</f>
        <v>1</v>
      </c>
      <c r="D100" s="67" cm="1">
        <f t="array" ref="D100">INDEX('Step 5. Daily Avg Schedule Calc'!$A$2:$D$169,(WEEKDAY(A100)-1)*24+HOUR(A100)+1,4)</f>
        <v>1</v>
      </c>
      <c r="E100">
        <f>VLOOKUP(A100,'Step 1.4 CNY OAT'!$A$1:$B$8761,2)</f>
        <v>17</v>
      </c>
      <c r="F100" s="11">
        <f ca="1">('Step 3. Regression'!$B$18*E100^2+'Step 3. Regression'!$C$18*E100+'Step 3. Regression'!$D$18)*C100</f>
        <v>9.3360854892298661</v>
      </c>
      <c r="G100" s="11">
        <f ca="1">('Step 3. Regression'!$G$18*E100^2+'Step 3. Regression'!$H$18*E100+'Step 3. Regression'!$I$18)*D100</f>
        <v>3.9318328177558373</v>
      </c>
      <c r="I100" s="25">
        <f t="shared" si="7"/>
        <v>43199</v>
      </c>
      <c r="J100" s="9">
        <f t="shared" ca="1" si="4"/>
        <v>148.00439305263376</v>
      </c>
      <c r="K100" s="9">
        <f t="shared" ca="1" si="5"/>
        <v>72.210282574726349</v>
      </c>
      <c r="U100" s="12"/>
    </row>
    <row r="101" spans="1:21" x14ac:dyDescent="0.25">
      <c r="A101" s="8">
        <f>IF(ISBLANK('Step 1.4 CNY OAT'!A101),"-",'Step 1.4 CNY OAT'!A101)</f>
        <v>43105.125</v>
      </c>
      <c r="B101" s="26">
        <f t="shared" si="6"/>
        <v>4</v>
      </c>
      <c r="C101" s="67" cm="1">
        <f t="array" ref="C101">INDEX('Step 5. Daily Avg Schedule Calc'!$A$2:$D$169,(WEEKDAY(A101)-1)*24+HOUR(A101)+1,3)</f>
        <v>1</v>
      </c>
      <c r="D101" s="67" cm="1">
        <f t="array" ref="D101">INDEX('Step 5. Daily Avg Schedule Calc'!$A$2:$D$169,(WEEKDAY(A101)-1)*24+HOUR(A101)+1,4)</f>
        <v>1</v>
      </c>
      <c r="E101">
        <f>VLOOKUP(A101,'Step 1.4 CNY OAT'!$A$1:$B$8761,2)</f>
        <v>15</v>
      </c>
      <c r="F101" s="11">
        <f ca="1">('Step 3. Regression'!$B$18*E101^2+'Step 3. Regression'!$C$18*E101+'Step 3. Regression'!$D$18)*C101</f>
        <v>9.7421760075837671</v>
      </c>
      <c r="G101" s="11">
        <f ca="1">('Step 3. Regression'!$G$18*E101^2+'Step 3. Regression'!$H$18*E101+'Step 3. Regression'!$I$18)*D101</f>
        <v>4.0459246185505977</v>
      </c>
      <c r="I101" s="25">
        <f t="shared" si="7"/>
        <v>43200</v>
      </c>
      <c r="J101" s="9">
        <f t="shared" ca="1" si="4"/>
        <v>139.72511742166245</v>
      </c>
      <c r="K101" s="9">
        <f t="shared" ca="1" si="5"/>
        <v>69.603094718179662</v>
      </c>
      <c r="U101" s="12"/>
    </row>
    <row r="102" spans="1:21" x14ac:dyDescent="0.25">
      <c r="A102" s="8">
        <f>IF(ISBLANK('Step 1.4 CNY OAT'!A102),"-",'Step 1.4 CNY OAT'!A102)</f>
        <v>43105.166666666664</v>
      </c>
      <c r="B102" s="26">
        <f t="shared" si="6"/>
        <v>4</v>
      </c>
      <c r="C102" s="67" cm="1">
        <f t="array" ref="C102">INDEX('Step 5. Daily Avg Schedule Calc'!$A$2:$D$169,(WEEKDAY(A102)-1)*24+HOUR(A102)+1,3)</f>
        <v>1</v>
      </c>
      <c r="D102" s="67" cm="1">
        <f t="array" ref="D102">INDEX('Step 5. Daily Avg Schedule Calc'!$A$2:$D$169,(WEEKDAY(A102)-1)*24+HOUR(A102)+1,4)</f>
        <v>1</v>
      </c>
      <c r="E102">
        <f>VLOOKUP(A102,'Step 1.4 CNY OAT'!$A$1:$B$8761,2)</f>
        <v>14</v>
      </c>
      <c r="F102" s="11">
        <f ca="1">('Step 3. Regression'!$B$18*E102^2+'Step 3. Regression'!$C$18*E102+'Step 3. Regression'!$D$18)*C102</f>
        <v>9.9524964698545908</v>
      </c>
      <c r="G102" s="11">
        <f ca="1">('Step 3. Regression'!$G$18*E102^2+'Step 3. Regression'!$H$18*E102+'Step 3. Regression'!$I$18)*D102</f>
        <v>4.1048415074296978</v>
      </c>
      <c r="I102" s="25">
        <f t="shared" si="7"/>
        <v>43201</v>
      </c>
      <c r="J102" s="9">
        <f t="shared" ca="1" si="4"/>
        <v>138.41341084801198</v>
      </c>
      <c r="K102" s="9">
        <f t="shared" ca="1" si="5"/>
        <v>69.161955274837695</v>
      </c>
      <c r="U102" s="12"/>
    </row>
    <row r="103" spans="1:21" x14ac:dyDescent="0.25">
      <c r="A103" s="8">
        <f>IF(ISBLANK('Step 1.4 CNY OAT'!A103),"-",'Step 1.4 CNY OAT'!A103)</f>
        <v>43105.208333333336</v>
      </c>
      <c r="B103" s="26">
        <f t="shared" si="6"/>
        <v>4</v>
      </c>
      <c r="C103" s="67" cm="1">
        <f t="array" ref="C103">INDEX('Step 5. Daily Avg Schedule Calc'!$A$2:$D$169,(WEEKDAY(A103)-1)*24+HOUR(A103)+1,3)</f>
        <v>1</v>
      </c>
      <c r="D103" s="67" cm="1">
        <f t="array" ref="D103">INDEX('Step 5. Daily Avg Schedule Calc'!$A$2:$D$169,(WEEKDAY(A103)-1)*24+HOUR(A103)+1,4)</f>
        <v>1</v>
      </c>
      <c r="E103">
        <f>VLOOKUP(A103,'Step 1.4 CNY OAT'!$A$1:$B$8761,2)</f>
        <v>13</v>
      </c>
      <c r="F103" s="11">
        <f ca="1">('Step 3. Regression'!$B$18*E103^2+'Step 3. Regression'!$C$18*E103+'Step 3. Regression'!$D$18)*C103</f>
        <v>10.167667067521332</v>
      </c>
      <c r="G103" s="11">
        <f ca="1">('Step 3. Regression'!$G$18*E103^2+'Step 3. Regression'!$H$18*E103+'Step 3. Regression'!$I$18)*D103</f>
        <v>4.1650057219632766</v>
      </c>
      <c r="I103" s="25">
        <f t="shared" si="7"/>
        <v>43202</v>
      </c>
      <c r="J103" s="9">
        <f t="shared" ca="1" si="4"/>
        <v>130.25217018781058</v>
      </c>
      <c r="K103" s="9">
        <f t="shared" ca="1" si="5"/>
        <v>66.196463454726057</v>
      </c>
      <c r="U103" s="12"/>
    </row>
    <row r="104" spans="1:21" x14ac:dyDescent="0.25">
      <c r="A104" s="8">
        <f>IF(ISBLANK('Step 1.4 CNY OAT'!A104),"-",'Step 1.4 CNY OAT'!A104)</f>
        <v>43105.25</v>
      </c>
      <c r="B104" s="26">
        <f t="shared" si="6"/>
        <v>4</v>
      </c>
      <c r="C104" s="67" cm="1">
        <f t="array" ref="C104">INDEX('Step 5. Daily Avg Schedule Calc'!$A$2:$D$169,(WEEKDAY(A104)-1)*24+HOUR(A104)+1,3)</f>
        <v>1</v>
      </c>
      <c r="D104" s="67" cm="1">
        <f t="array" ref="D104">INDEX('Step 5. Daily Avg Schedule Calc'!$A$2:$D$169,(WEEKDAY(A104)-1)*24+HOUR(A104)+1,4)</f>
        <v>1</v>
      </c>
      <c r="E104">
        <f>VLOOKUP(A104,'Step 1.4 CNY OAT'!$A$1:$B$8761,2)</f>
        <v>12</v>
      </c>
      <c r="F104" s="11">
        <f ca="1">('Step 3. Regression'!$B$18*E104^2+'Step 3. Regression'!$C$18*E104+'Step 3. Regression'!$D$18)*C104</f>
        <v>10.38768780058399</v>
      </c>
      <c r="G104" s="11">
        <f ca="1">('Step 3. Regression'!$G$18*E104^2+'Step 3. Regression'!$H$18*E104+'Step 3. Regression'!$I$18)*D104</f>
        <v>4.2264172621513358</v>
      </c>
      <c r="I104" s="25">
        <f t="shared" si="7"/>
        <v>43203</v>
      </c>
      <c r="J104" s="9">
        <f t="shared" ca="1" si="4"/>
        <v>134.76597884931968</v>
      </c>
      <c r="K104" s="9">
        <f t="shared" ca="1" si="5"/>
        <v>65.614362548915054</v>
      </c>
      <c r="U104" s="12"/>
    </row>
    <row r="105" spans="1:21" x14ac:dyDescent="0.25">
      <c r="A105" s="8">
        <f>IF(ISBLANK('Step 1.4 CNY OAT'!A105),"-",'Step 1.4 CNY OAT'!A105)</f>
        <v>43105.291666666664</v>
      </c>
      <c r="B105" s="26">
        <f t="shared" si="6"/>
        <v>4</v>
      </c>
      <c r="C105" s="67" cm="1">
        <f t="array" ref="C105">INDEX('Step 5. Daily Avg Schedule Calc'!$A$2:$D$169,(WEEKDAY(A105)-1)*24+HOUR(A105)+1,3)</f>
        <v>1</v>
      </c>
      <c r="D105" s="67" cm="1">
        <f t="array" ref="D105">INDEX('Step 5. Daily Avg Schedule Calc'!$A$2:$D$169,(WEEKDAY(A105)-1)*24+HOUR(A105)+1,4)</f>
        <v>1</v>
      </c>
      <c r="E105">
        <f>VLOOKUP(A105,'Step 1.4 CNY OAT'!$A$1:$B$8761,2)</f>
        <v>11</v>
      </c>
      <c r="F105" s="11">
        <f ca="1">('Step 3. Regression'!$B$18*E105^2+'Step 3. Regression'!$C$18*E105+'Step 3. Regression'!$D$18)*C105</f>
        <v>10.612558669042565</v>
      </c>
      <c r="G105" s="11">
        <f ca="1">('Step 3. Regression'!$G$18*E105^2+'Step 3. Regression'!$H$18*E105+'Step 3. Regression'!$I$18)*D105</f>
        <v>4.2890761279938738</v>
      </c>
      <c r="I105" s="25">
        <f t="shared" si="7"/>
        <v>43204</v>
      </c>
      <c r="J105" s="9">
        <f t="shared" ca="1" si="4"/>
        <v>128.55797356057613</v>
      </c>
      <c r="K105" s="9">
        <f t="shared" ca="1" si="5"/>
        <v>64.867568758914516</v>
      </c>
      <c r="U105" s="12"/>
    </row>
    <row r="106" spans="1:21" x14ac:dyDescent="0.25">
      <c r="A106" s="8">
        <f>IF(ISBLANK('Step 1.4 CNY OAT'!A106),"-",'Step 1.4 CNY OAT'!A106)</f>
        <v>43105.333333333336</v>
      </c>
      <c r="B106" s="26">
        <f t="shared" si="6"/>
        <v>4</v>
      </c>
      <c r="C106" s="67" cm="1">
        <f t="array" ref="C106">INDEX('Step 5. Daily Avg Schedule Calc'!$A$2:$D$169,(WEEKDAY(A106)-1)*24+HOUR(A106)+1,3)</f>
        <v>1</v>
      </c>
      <c r="D106" s="67" cm="1">
        <f t="array" ref="D106">INDEX('Step 5. Daily Avg Schedule Calc'!$A$2:$D$169,(WEEKDAY(A106)-1)*24+HOUR(A106)+1,4)</f>
        <v>1</v>
      </c>
      <c r="E106">
        <f>VLOOKUP(A106,'Step 1.4 CNY OAT'!$A$1:$B$8761,2)</f>
        <v>10</v>
      </c>
      <c r="F106" s="11">
        <f ca="1">('Step 3. Regression'!$B$18*E106^2+'Step 3. Regression'!$C$18*E106+'Step 3. Regression'!$D$18)*C106</f>
        <v>10.842279672897057</v>
      </c>
      <c r="G106" s="11">
        <f ca="1">('Step 3. Regression'!$G$18*E106^2+'Step 3. Regression'!$H$18*E106+'Step 3. Regression'!$I$18)*D106</f>
        <v>4.3529823194908923</v>
      </c>
      <c r="I106" s="25">
        <f t="shared" si="7"/>
        <v>43205</v>
      </c>
      <c r="J106" s="9">
        <f t="shared" ca="1" si="4"/>
        <v>141.16651620719003</v>
      </c>
      <c r="K106" s="9">
        <f t="shared" ca="1" si="5"/>
        <v>70.10896998163669</v>
      </c>
      <c r="U106" s="12"/>
    </row>
    <row r="107" spans="1:21" x14ac:dyDescent="0.25">
      <c r="A107" s="8">
        <f>IF(ISBLANK('Step 1.4 CNY OAT'!A107),"-",'Step 1.4 CNY OAT'!A107)</f>
        <v>43105.375</v>
      </c>
      <c r="B107" s="26">
        <f t="shared" si="6"/>
        <v>4</v>
      </c>
      <c r="C107" s="67" cm="1">
        <f t="array" ref="C107">INDEX('Step 5. Daily Avg Schedule Calc'!$A$2:$D$169,(WEEKDAY(A107)-1)*24+HOUR(A107)+1,3)</f>
        <v>1</v>
      </c>
      <c r="D107" s="67" cm="1">
        <f t="array" ref="D107">INDEX('Step 5. Daily Avg Schedule Calc'!$A$2:$D$169,(WEEKDAY(A107)-1)*24+HOUR(A107)+1,4)</f>
        <v>1</v>
      </c>
      <c r="E107">
        <f>VLOOKUP(A107,'Step 1.4 CNY OAT'!$A$1:$B$8761,2)</f>
        <v>10</v>
      </c>
      <c r="F107" s="11">
        <f ca="1">('Step 3. Regression'!$B$18*E107^2+'Step 3. Regression'!$C$18*E107+'Step 3. Regression'!$D$18)*C107</f>
        <v>10.842279672897057</v>
      </c>
      <c r="G107" s="11">
        <f ca="1">('Step 3. Regression'!$G$18*E107^2+'Step 3. Regression'!$H$18*E107+'Step 3. Regression'!$I$18)*D107</f>
        <v>4.3529823194908923</v>
      </c>
      <c r="I107" s="25">
        <f t="shared" si="7"/>
        <v>43206</v>
      </c>
      <c r="J107" s="9">
        <f t="shared" ca="1" si="4"/>
        <v>134.2976899001095</v>
      </c>
      <c r="K107" s="9">
        <f t="shared" ca="1" si="5"/>
        <v>67.570000025017009</v>
      </c>
      <c r="U107" s="12"/>
    </row>
    <row r="108" spans="1:21" x14ac:dyDescent="0.25">
      <c r="A108" s="8">
        <f>IF(ISBLANK('Step 1.4 CNY OAT'!A108),"-",'Step 1.4 CNY OAT'!A108)</f>
        <v>43105.416666666664</v>
      </c>
      <c r="B108" s="26">
        <f t="shared" si="6"/>
        <v>4</v>
      </c>
      <c r="C108" s="67" cm="1">
        <f t="array" ref="C108">INDEX('Step 5. Daily Avg Schedule Calc'!$A$2:$D$169,(WEEKDAY(A108)-1)*24+HOUR(A108)+1,3)</f>
        <v>1</v>
      </c>
      <c r="D108" s="67" cm="1">
        <f t="array" ref="D108">INDEX('Step 5. Daily Avg Schedule Calc'!$A$2:$D$169,(WEEKDAY(A108)-1)*24+HOUR(A108)+1,4)</f>
        <v>1</v>
      </c>
      <c r="E108">
        <f>VLOOKUP(A108,'Step 1.4 CNY OAT'!$A$1:$B$8761,2)</f>
        <v>12</v>
      </c>
      <c r="F108" s="11">
        <f ca="1">('Step 3. Regression'!$B$18*E108^2+'Step 3. Regression'!$C$18*E108+'Step 3. Regression'!$D$18)*C108</f>
        <v>10.38768780058399</v>
      </c>
      <c r="G108" s="11">
        <f ca="1">('Step 3. Regression'!$G$18*E108^2+'Step 3. Regression'!$H$18*E108+'Step 3. Regression'!$I$18)*D108</f>
        <v>4.2264172621513358</v>
      </c>
      <c r="I108" s="25">
        <f t="shared" si="7"/>
        <v>43207</v>
      </c>
      <c r="J108" s="9">
        <f t="shared" ca="1" si="4"/>
        <v>137.01253937706136</v>
      </c>
      <c r="K108" s="9">
        <f t="shared" ca="1" si="5"/>
        <v>68.755821801694083</v>
      </c>
      <c r="U108" s="12"/>
    </row>
    <row r="109" spans="1:21" x14ac:dyDescent="0.25">
      <c r="A109" s="8">
        <f>IF(ISBLANK('Step 1.4 CNY OAT'!A109),"-",'Step 1.4 CNY OAT'!A109)</f>
        <v>43105.458333333336</v>
      </c>
      <c r="B109" s="26">
        <f t="shared" si="6"/>
        <v>4</v>
      </c>
      <c r="C109" s="67" cm="1">
        <f t="array" ref="C109">INDEX('Step 5. Daily Avg Schedule Calc'!$A$2:$D$169,(WEEKDAY(A109)-1)*24+HOUR(A109)+1,3)</f>
        <v>1</v>
      </c>
      <c r="D109" s="67" cm="1">
        <f t="array" ref="D109">INDEX('Step 5. Daily Avg Schedule Calc'!$A$2:$D$169,(WEEKDAY(A109)-1)*24+HOUR(A109)+1,4)</f>
        <v>1</v>
      </c>
      <c r="E109">
        <f>VLOOKUP(A109,'Step 1.4 CNY OAT'!$A$1:$B$8761,2)</f>
        <v>12</v>
      </c>
      <c r="F109" s="11">
        <f ca="1">('Step 3. Regression'!$B$18*E109^2+'Step 3. Regression'!$C$18*E109+'Step 3. Regression'!$D$18)*C109</f>
        <v>10.38768780058399</v>
      </c>
      <c r="G109" s="11">
        <f ca="1">('Step 3. Regression'!$G$18*E109^2+'Step 3. Regression'!$H$18*E109+'Step 3. Regression'!$I$18)*D109</f>
        <v>4.2264172621513358</v>
      </c>
      <c r="I109" s="25">
        <f t="shared" si="7"/>
        <v>43208</v>
      </c>
      <c r="J109" s="9">
        <f t="shared" ca="1" si="4"/>
        <v>136.57687275760813</v>
      </c>
      <c r="K109" s="9">
        <f t="shared" ca="1" si="5"/>
        <v>68.460313393967454</v>
      </c>
      <c r="U109" s="12"/>
    </row>
    <row r="110" spans="1:21" x14ac:dyDescent="0.25">
      <c r="A110" s="8">
        <f>IF(ISBLANK('Step 1.4 CNY OAT'!A110),"-",'Step 1.4 CNY OAT'!A110)</f>
        <v>43105.5</v>
      </c>
      <c r="B110" s="26">
        <f t="shared" si="6"/>
        <v>4</v>
      </c>
      <c r="C110" s="67" cm="1">
        <f t="array" ref="C110">INDEX('Step 5. Daily Avg Schedule Calc'!$A$2:$D$169,(WEEKDAY(A110)-1)*24+HOUR(A110)+1,3)</f>
        <v>1</v>
      </c>
      <c r="D110" s="67" cm="1">
        <f t="array" ref="D110">INDEX('Step 5. Daily Avg Schedule Calc'!$A$2:$D$169,(WEEKDAY(A110)-1)*24+HOUR(A110)+1,4)</f>
        <v>1</v>
      </c>
      <c r="E110">
        <f>VLOOKUP(A110,'Step 1.4 CNY OAT'!$A$1:$B$8761,2)</f>
        <v>16</v>
      </c>
      <c r="F110" s="11">
        <f ca="1">('Step 3. Regression'!$B$18*E110^2+'Step 3. Regression'!$C$18*E110+'Step 3. Regression'!$D$18)*C110</f>
        <v>9.5367056807088595</v>
      </c>
      <c r="G110" s="11">
        <f ca="1">('Step 3. Regression'!$G$18*E110^2+'Step 3. Regression'!$H$18*E110+'Step 3. Regression'!$I$18)*D110</f>
        <v>3.9882550553259777</v>
      </c>
      <c r="I110" s="25">
        <f t="shared" si="7"/>
        <v>43209</v>
      </c>
      <c r="J110" s="9">
        <f t="shared" ca="1" si="4"/>
        <v>136.93802270587622</v>
      </c>
      <c r="K110" s="9">
        <f t="shared" ca="1" si="5"/>
        <v>68.731830031140404</v>
      </c>
      <c r="U110" s="12"/>
    </row>
    <row r="111" spans="1:21" x14ac:dyDescent="0.25">
      <c r="A111" s="8">
        <f>IF(ISBLANK('Step 1.4 CNY OAT'!A111),"-",'Step 1.4 CNY OAT'!A111)</f>
        <v>43105.541666666664</v>
      </c>
      <c r="B111" s="26">
        <f t="shared" si="6"/>
        <v>4</v>
      </c>
      <c r="C111" s="67" cm="1">
        <f t="array" ref="C111">INDEX('Step 5. Daily Avg Schedule Calc'!$A$2:$D$169,(WEEKDAY(A111)-1)*24+HOUR(A111)+1,3)</f>
        <v>1</v>
      </c>
      <c r="D111" s="67" cm="1">
        <f t="array" ref="D111">INDEX('Step 5. Daily Avg Schedule Calc'!$A$2:$D$169,(WEEKDAY(A111)-1)*24+HOUR(A111)+1,4)</f>
        <v>1</v>
      </c>
      <c r="E111">
        <f>VLOOKUP(A111,'Step 1.4 CNY OAT'!$A$1:$B$8761,2)</f>
        <v>16</v>
      </c>
      <c r="F111" s="11">
        <f ca="1">('Step 3. Regression'!$B$18*E111^2+'Step 3. Regression'!$C$18*E111+'Step 3. Regression'!$D$18)*C111</f>
        <v>9.5367056807088595</v>
      </c>
      <c r="G111" s="11">
        <f ca="1">('Step 3. Regression'!$G$18*E111^2+'Step 3. Regression'!$H$18*E111+'Step 3. Regression'!$I$18)*D111</f>
        <v>3.9882550553259777</v>
      </c>
      <c r="I111" s="25">
        <f t="shared" si="7"/>
        <v>43210</v>
      </c>
      <c r="J111" s="9">
        <f t="shared" ca="1" si="4"/>
        <v>140.30449195936623</v>
      </c>
      <c r="K111" s="9">
        <f t="shared" ca="1" si="5"/>
        <v>69.771406688354176</v>
      </c>
      <c r="U111" s="12"/>
    </row>
    <row r="112" spans="1:21" x14ac:dyDescent="0.25">
      <c r="A112" s="8">
        <f>IF(ISBLANK('Step 1.4 CNY OAT'!A112),"-",'Step 1.4 CNY OAT'!A112)</f>
        <v>43105.583333333336</v>
      </c>
      <c r="B112" s="26">
        <f t="shared" si="6"/>
        <v>4</v>
      </c>
      <c r="C112" s="67" cm="1">
        <f t="array" ref="C112">INDEX('Step 5. Daily Avg Schedule Calc'!$A$2:$D$169,(WEEKDAY(A112)-1)*24+HOUR(A112)+1,3)</f>
        <v>1</v>
      </c>
      <c r="D112" s="67" cm="1">
        <f t="array" ref="D112">INDEX('Step 5. Daily Avg Schedule Calc'!$A$2:$D$169,(WEEKDAY(A112)-1)*24+HOUR(A112)+1,4)</f>
        <v>1</v>
      </c>
      <c r="E112">
        <f>VLOOKUP(A112,'Step 1.4 CNY OAT'!$A$1:$B$8761,2)</f>
        <v>16</v>
      </c>
      <c r="F112" s="11">
        <f ca="1">('Step 3. Regression'!$B$18*E112^2+'Step 3. Regression'!$C$18*E112+'Step 3. Regression'!$D$18)*C112</f>
        <v>9.5367056807088595</v>
      </c>
      <c r="G112" s="11">
        <f ca="1">('Step 3. Regression'!$G$18*E112^2+'Step 3. Regression'!$H$18*E112+'Step 3. Regression'!$I$18)*D112</f>
        <v>3.9882550553259777</v>
      </c>
      <c r="I112" s="25">
        <f t="shared" si="7"/>
        <v>43211</v>
      </c>
      <c r="J112" s="9">
        <f t="shared" ca="1" si="4"/>
        <v>132.96297309103838</v>
      </c>
      <c r="K112" s="9">
        <f t="shared" ca="1" si="5"/>
        <v>66.985343044991879</v>
      </c>
      <c r="U112" s="12"/>
    </row>
    <row r="113" spans="1:21" x14ac:dyDescent="0.25">
      <c r="A113" s="8">
        <f>IF(ISBLANK('Step 1.4 CNY OAT'!A113),"-",'Step 1.4 CNY OAT'!A113)</f>
        <v>43105.625</v>
      </c>
      <c r="B113" s="26">
        <f t="shared" si="6"/>
        <v>4</v>
      </c>
      <c r="C113" s="67" cm="1">
        <f t="array" ref="C113">INDEX('Step 5. Daily Avg Schedule Calc'!$A$2:$D$169,(WEEKDAY(A113)-1)*24+HOUR(A113)+1,3)</f>
        <v>1</v>
      </c>
      <c r="D113" s="67" cm="1">
        <f t="array" ref="D113">INDEX('Step 5. Daily Avg Schedule Calc'!$A$2:$D$169,(WEEKDAY(A113)-1)*24+HOUR(A113)+1,4)</f>
        <v>1</v>
      </c>
      <c r="E113">
        <f>VLOOKUP(A113,'Step 1.4 CNY OAT'!$A$1:$B$8761,2)</f>
        <v>18</v>
      </c>
      <c r="F113" s="11">
        <f ca="1">('Step 3. Regression'!$B$18*E113^2+'Step 3. Regression'!$C$18*E113+'Step 3. Regression'!$D$18)*C113</f>
        <v>9.1403154331467924</v>
      </c>
      <c r="G113" s="11">
        <f ca="1">('Step 3. Regression'!$G$18*E113^2+'Step 3. Regression'!$H$18*E113+'Step 3. Regression'!$I$18)*D113</f>
        <v>3.876657905840176</v>
      </c>
      <c r="I113" s="25">
        <f t="shared" si="7"/>
        <v>43212</v>
      </c>
      <c r="J113" s="9">
        <f t="shared" ca="1" si="4"/>
        <v>129.1758209084993</v>
      </c>
      <c r="K113" s="9">
        <f t="shared" ca="1" si="5"/>
        <v>65.615486848086576</v>
      </c>
      <c r="U113" s="12"/>
    </row>
    <row r="114" spans="1:21" x14ac:dyDescent="0.25">
      <c r="A114" s="8">
        <f>IF(ISBLANK('Step 1.4 CNY OAT'!A114),"-",'Step 1.4 CNY OAT'!A114)</f>
        <v>43105.666666666664</v>
      </c>
      <c r="B114" s="26">
        <f t="shared" si="6"/>
        <v>4</v>
      </c>
      <c r="C114" s="67" cm="1">
        <f t="array" ref="C114">INDEX('Step 5. Daily Avg Schedule Calc'!$A$2:$D$169,(WEEKDAY(A114)-1)*24+HOUR(A114)+1,3)</f>
        <v>1</v>
      </c>
      <c r="D114" s="67" cm="1">
        <f t="array" ref="D114">INDEX('Step 5. Daily Avg Schedule Calc'!$A$2:$D$169,(WEEKDAY(A114)-1)*24+HOUR(A114)+1,4)</f>
        <v>1</v>
      </c>
      <c r="E114">
        <f>VLOOKUP(A114,'Step 1.4 CNY OAT'!$A$1:$B$8761,2)</f>
        <v>17</v>
      </c>
      <c r="F114" s="11">
        <f ca="1">('Step 3. Regression'!$B$18*E114^2+'Step 3. Regression'!$C$18*E114+'Step 3. Regression'!$D$18)*C114</f>
        <v>9.3360854892298661</v>
      </c>
      <c r="G114" s="11">
        <f ca="1">('Step 3. Regression'!$G$18*E114^2+'Step 3. Regression'!$H$18*E114+'Step 3. Regression'!$I$18)*D114</f>
        <v>3.9318328177558373</v>
      </c>
      <c r="I114" s="25">
        <f t="shared" si="7"/>
        <v>43213</v>
      </c>
      <c r="J114" s="9">
        <f t="shared" ca="1" si="4"/>
        <v>129.73934518736598</v>
      </c>
      <c r="K114" s="9">
        <f t="shared" ca="1" si="5"/>
        <v>65.895596168082776</v>
      </c>
      <c r="U114" s="12"/>
    </row>
    <row r="115" spans="1:21" x14ac:dyDescent="0.25">
      <c r="A115" s="8">
        <f>IF(ISBLANK('Step 1.4 CNY OAT'!A115),"-",'Step 1.4 CNY OAT'!A115)</f>
        <v>43105.708333333336</v>
      </c>
      <c r="B115" s="26">
        <f t="shared" si="6"/>
        <v>4</v>
      </c>
      <c r="C115" s="67" cm="1">
        <f t="array" ref="C115">INDEX('Step 5. Daily Avg Schedule Calc'!$A$2:$D$169,(WEEKDAY(A115)-1)*24+HOUR(A115)+1,3)</f>
        <v>1</v>
      </c>
      <c r="D115" s="67" cm="1">
        <f t="array" ref="D115">INDEX('Step 5. Daily Avg Schedule Calc'!$A$2:$D$169,(WEEKDAY(A115)-1)*24+HOUR(A115)+1,4)</f>
        <v>1</v>
      </c>
      <c r="E115">
        <f>VLOOKUP(A115,'Step 1.4 CNY OAT'!$A$1:$B$8761,2)</f>
        <v>16</v>
      </c>
      <c r="F115" s="11">
        <f ca="1">('Step 3. Regression'!$B$18*E115^2+'Step 3. Regression'!$C$18*E115+'Step 3. Regression'!$D$18)*C115</f>
        <v>9.5367056807088595</v>
      </c>
      <c r="G115" s="11">
        <f ca="1">('Step 3. Regression'!$G$18*E115^2+'Step 3. Regression'!$H$18*E115+'Step 3. Regression'!$I$18)*D115</f>
        <v>3.9882550553259777</v>
      </c>
      <c r="I115" s="25">
        <f t="shared" si="7"/>
        <v>43214</v>
      </c>
      <c r="J115" s="9">
        <f t="shared" ca="1" si="4"/>
        <v>129.67844934717451</v>
      </c>
      <c r="K115" s="9">
        <f t="shared" ca="1" si="5"/>
        <v>65.633703949449313</v>
      </c>
      <c r="U115" s="12"/>
    </row>
    <row r="116" spans="1:21" x14ac:dyDescent="0.25">
      <c r="A116" s="8">
        <f>IF(ISBLANK('Step 1.4 CNY OAT'!A116),"-",'Step 1.4 CNY OAT'!A116)</f>
        <v>43105.75</v>
      </c>
      <c r="B116" s="26">
        <f t="shared" si="6"/>
        <v>4</v>
      </c>
      <c r="C116" s="67" cm="1">
        <f t="array" ref="C116">INDEX('Step 5. Daily Avg Schedule Calc'!$A$2:$D$169,(WEEKDAY(A116)-1)*24+HOUR(A116)+1,3)</f>
        <v>1</v>
      </c>
      <c r="D116" s="67" cm="1">
        <f t="array" ref="D116">INDEX('Step 5. Daily Avg Schedule Calc'!$A$2:$D$169,(WEEKDAY(A116)-1)*24+HOUR(A116)+1,4)</f>
        <v>1</v>
      </c>
      <c r="E116">
        <f>VLOOKUP(A116,'Step 1.4 CNY OAT'!$A$1:$B$8761,2)</f>
        <v>16</v>
      </c>
      <c r="F116" s="11">
        <f ca="1">('Step 3. Regression'!$B$18*E116^2+'Step 3. Regression'!$C$18*E116+'Step 3. Regression'!$D$18)*C116</f>
        <v>9.5367056807088595</v>
      </c>
      <c r="G116" s="11">
        <f ca="1">('Step 3. Regression'!$G$18*E116^2+'Step 3. Regression'!$H$18*E116+'Step 3. Regression'!$I$18)*D116</f>
        <v>3.9882550553259777</v>
      </c>
      <c r="I116" s="25">
        <f t="shared" si="7"/>
        <v>43215</v>
      </c>
      <c r="J116" s="9">
        <f t="shared" ca="1" si="4"/>
        <v>127.83451032603963</v>
      </c>
      <c r="K116" s="9">
        <f t="shared" ca="1" si="5"/>
        <v>65.130523537637146</v>
      </c>
      <c r="U116" s="12"/>
    </row>
    <row r="117" spans="1:21" x14ac:dyDescent="0.25">
      <c r="A117" s="8">
        <f>IF(ISBLANK('Step 1.4 CNY OAT'!A117),"-",'Step 1.4 CNY OAT'!A117)</f>
        <v>43105.791666666664</v>
      </c>
      <c r="B117" s="26">
        <f t="shared" si="6"/>
        <v>4</v>
      </c>
      <c r="C117" s="67" cm="1">
        <f t="array" ref="C117">INDEX('Step 5. Daily Avg Schedule Calc'!$A$2:$D$169,(WEEKDAY(A117)-1)*24+HOUR(A117)+1,3)</f>
        <v>1</v>
      </c>
      <c r="D117" s="67" cm="1">
        <f t="array" ref="D117">INDEX('Step 5. Daily Avg Schedule Calc'!$A$2:$D$169,(WEEKDAY(A117)-1)*24+HOUR(A117)+1,4)</f>
        <v>1</v>
      </c>
      <c r="E117">
        <f>VLOOKUP(A117,'Step 1.4 CNY OAT'!$A$1:$B$8761,2)</f>
        <v>15</v>
      </c>
      <c r="F117" s="11">
        <f ca="1">('Step 3. Regression'!$B$18*E117^2+'Step 3. Regression'!$C$18*E117+'Step 3. Regression'!$D$18)*C117</f>
        <v>9.7421760075837671</v>
      </c>
      <c r="G117" s="11">
        <f ca="1">('Step 3. Regression'!$G$18*E117^2+'Step 3. Regression'!$H$18*E117+'Step 3. Regression'!$I$18)*D117</f>
        <v>4.0459246185505977</v>
      </c>
      <c r="I117" s="25">
        <f t="shared" si="7"/>
        <v>43216</v>
      </c>
      <c r="J117" s="9">
        <f t="shared" ca="1" si="4"/>
        <v>128.93625261807702</v>
      </c>
      <c r="K117" s="9">
        <f t="shared" ca="1" si="5"/>
        <v>64.80552583851393</v>
      </c>
      <c r="U117" s="12"/>
    </row>
    <row r="118" spans="1:21" x14ac:dyDescent="0.25">
      <c r="A118" s="8">
        <f>IF(ISBLANK('Step 1.4 CNY OAT'!A118),"-",'Step 1.4 CNY OAT'!A118)</f>
        <v>43105.833333333336</v>
      </c>
      <c r="B118" s="26">
        <f t="shared" si="6"/>
        <v>4</v>
      </c>
      <c r="C118" s="67" cm="1">
        <f t="array" ref="C118">INDEX('Step 5. Daily Avg Schedule Calc'!$A$2:$D$169,(WEEKDAY(A118)-1)*24+HOUR(A118)+1,3)</f>
        <v>1</v>
      </c>
      <c r="D118" s="67" cm="1">
        <f t="array" ref="D118">INDEX('Step 5. Daily Avg Schedule Calc'!$A$2:$D$169,(WEEKDAY(A118)-1)*24+HOUR(A118)+1,4)</f>
        <v>1</v>
      </c>
      <c r="E118">
        <f>VLOOKUP(A118,'Step 1.4 CNY OAT'!$A$1:$B$8761,2)</f>
        <v>16</v>
      </c>
      <c r="F118" s="11">
        <f ca="1">('Step 3. Regression'!$B$18*E118^2+'Step 3. Regression'!$C$18*E118+'Step 3. Regression'!$D$18)*C118</f>
        <v>9.5367056807088595</v>
      </c>
      <c r="G118" s="11">
        <f ca="1">('Step 3. Regression'!$G$18*E118^2+'Step 3. Regression'!$H$18*E118+'Step 3. Regression'!$I$18)*D118</f>
        <v>3.9882550553259777</v>
      </c>
      <c r="I118" s="25">
        <f t="shared" si="7"/>
        <v>43217</v>
      </c>
      <c r="J118" s="9">
        <f t="shared" ca="1" si="4"/>
        <v>128.69702036371407</v>
      </c>
      <c r="K118" s="9">
        <f t="shared" ca="1" si="5"/>
        <v>65.695130924407948</v>
      </c>
      <c r="U118" s="12"/>
    </row>
    <row r="119" spans="1:21" x14ac:dyDescent="0.25">
      <c r="A119" s="8">
        <f>IF(ISBLANK('Step 1.4 CNY OAT'!A119),"-",'Step 1.4 CNY OAT'!A119)</f>
        <v>43105.875</v>
      </c>
      <c r="B119" s="26">
        <f t="shared" si="6"/>
        <v>4</v>
      </c>
      <c r="C119" s="67" cm="1">
        <f t="array" ref="C119">INDEX('Step 5. Daily Avg Schedule Calc'!$A$2:$D$169,(WEEKDAY(A119)-1)*24+HOUR(A119)+1,3)</f>
        <v>1</v>
      </c>
      <c r="D119" s="67" cm="1">
        <f t="array" ref="D119">INDEX('Step 5. Daily Avg Schedule Calc'!$A$2:$D$169,(WEEKDAY(A119)-1)*24+HOUR(A119)+1,4)</f>
        <v>1</v>
      </c>
      <c r="E119">
        <f>VLOOKUP(A119,'Step 1.4 CNY OAT'!$A$1:$B$8761,2)</f>
        <v>12</v>
      </c>
      <c r="F119" s="11">
        <f ca="1">('Step 3. Regression'!$B$18*E119^2+'Step 3. Regression'!$C$18*E119+'Step 3. Regression'!$D$18)*C119</f>
        <v>10.38768780058399</v>
      </c>
      <c r="G119" s="11">
        <f ca="1">('Step 3. Regression'!$G$18*E119^2+'Step 3. Regression'!$H$18*E119+'Step 3. Regression'!$I$18)*D119</f>
        <v>4.2264172621513358</v>
      </c>
      <c r="I119" s="25">
        <f t="shared" si="7"/>
        <v>43218</v>
      </c>
      <c r="J119" s="9">
        <f t="shared" ca="1" si="4"/>
        <v>128.10960518419634</v>
      </c>
      <c r="K119" s="9">
        <f t="shared" ca="1" si="5"/>
        <v>64.998491783827632</v>
      </c>
      <c r="U119" s="12"/>
    </row>
    <row r="120" spans="1:21" x14ac:dyDescent="0.25">
      <c r="A120" s="8">
        <f>IF(ISBLANK('Step 1.4 CNY OAT'!A120),"-",'Step 1.4 CNY OAT'!A120)</f>
        <v>43105.916666666664</v>
      </c>
      <c r="B120" s="26">
        <f t="shared" si="6"/>
        <v>4</v>
      </c>
      <c r="C120" s="67" cm="1">
        <f t="array" ref="C120">INDEX('Step 5. Daily Avg Schedule Calc'!$A$2:$D$169,(WEEKDAY(A120)-1)*24+HOUR(A120)+1,3)</f>
        <v>1</v>
      </c>
      <c r="D120" s="67" cm="1">
        <f t="array" ref="D120">INDEX('Step 5. Daily Avg Schedule Calc'!$A$2:$D$169,(WEEKDAY(A120)-1)*24+HOUR(A120)+1,4)</f>
        <v>1</v>
      </c>
      <c r="E120">
        <f>VLOOKUP(A120,'Step 1.4 CNY OAT'!$A$1:$B$8761,2)</f>
        <v>13</v>
      </c>
      <c r="F120" s="11">
        <f ca="1">('Step 3. Regression'!$B$18*E120^2+'Step 3. Regression'!$C$18*E120+'Step 3. Regression'!$D$18)*C120</f>
        <v>10.167667067521332</v>
      </c>
      <c r="G120" s="11">
        <f ca="1">('Step 3. Regression'!$G$18*E120^2+'Step 3. Regression'!$H$18*E120+'Step 3. Regression'!$I$18)*D120</f>
        <v>4.1650057219632766</v>
      </c>
      <c r="I120" s="25">
        <f t="shared" si="7"/>
        <v>43219</v>
      </c>
      <c r="J120" s="9">
        <f t="shared" ca="1" si="4"/>
        <v>128.67541139654065</v>
      </c>
      <c r="K120" s="9">
        <f t="shared" ca="1" si="5"/>
        <v>65.670261404498589</v>
      </c>
      <c r="U120" s="12"/>
    </row>
    <row r="121" spans="1:21" x14ac:dyDescent="0.25">
      <c r="A121" s="8">
        <f>IF(ISBLANK('Step 1.4 CNY OAT'!A121),"-",'Step 1.4 CNY OAT'!A121)</f>
        <v>43105.958333333336</v>
      </c>
      <c r="B121" s="26">
        <f t="shared" si="6"/>
        <v>4</v>
      </c>
      <c r="C121" s="67" cm="1">
        <f t="array" ref="C121">INDEX('Step 5. Daily Avg Schedule Calc'!$A$2:$D$169,(WEEKDAY(A121)-1)*24+HOUR(A121)+1,3)</f>
        <v>1</v>
      </c>
      <c r="D121" s="67" cm="1">
        <f t="array" ref="D121">INDEX('Step 5. Daily Avg Schedule Calc'!$A$2:$D$169,(WEEKDAY(A121)-1)*24+HOUR(A121)+1,4)</f>
        <v>1</v>
      </c>
      <c r="E121">
        <f>VLOOKUP(A121,'Step 1.4 CNY OAT'!$A$1:$B$8761,2)</f>
        <v>12</v>
      </c>
      <c r="F121" s="11">
        <f ca="1">('Step 3. Regression'!$B$18*E121^2+'Step 3. Regression'!$C$18*E121+'Step 3. Regression'!$D$18)*C121</f>
        <v>10.38768780058399</v>
      </c>
      <c r="G121" s="11">
        <f ca="1">('Step 3. Regression'!$G$18*E121^2+'Step 3. Regression'!$H$18*E121+'Step 3. Regression'!$I$18)*D121</f>
        <v>4.2264172621513358</v>
      </c>
      <c r="I121" s="25">
        <f t="shared" si="7"/>
        <v>43220</v>
      </c>
      <c r="J121" s="9">
        <f t="shared" ca="1" si="4"/>
        <v>131.51326839751002</v>
      </c>
      <c r="K121" s="9">
        <f t="shared" ca="1" si="5"/>
        <v>66.839436767790772</v>
      </c>
      <c r="U121" s="12"/>
    </row>
    <row r="122" spans="1:21" x14ac:dyDescent="0.25">
      <c r="A122" s="8">
        <f>IF(ISBLANK('Step 1.4 CNY OAT'!A122),"-",'Step 1.4 CNY OAT'!A122)</f>
        <v>43106</v>
      </c>
      <c r="B122" s="26">
        <f t="shared" si="6"/>
        <v>5</v>
      </c>
      <c r="C122" s="67" cm="1">
        <f t="array" ref="C122">INDEX('Step 5. Daily Avg Schedule Calc'!$A$2:$D$169,(WEEKDAY(A122)-1)*24+HOUR(A122)+1,3)</f>
        <v>1</v>
      </c>
      <c r="D122" s="67" cm="1">
        <f t="array" ref="D122">INDEX('Step 5. Daily Avg Schedule Calc'!$A$2:$D$169,(WEEKDAY(A122)-1)*24+HOUR(A122)+1,4)</f>
        <v>1</v>
      </c>
      <c r="E122">
        <f>VLOOKUP(A122,'Step 1.4 CNY OAT'!$A$1:$B$8761,2)</f>
        <v>11</v>
      </c>
      <c r="F122" s="11">
        <f ca="1">('Step 3. Regression'!$B$18*E122^2+'Step 3. Regression'!$C$18*E122+'Step 3. Regression'!$D$18)*C122</f>
        <v>10.612558669042565</v>
      </c>
      <c r="G122" s="11">
        <f ca="1">('Step 3. Regression'!$G$18*E122^2+'Step 3. Regression'!$H$18*E122+'Step 3. Regression'!$I$18)*D122</f>
        <v>4.2890761279938738</v>
      </c>
      <c r="I122" s="25">
        <f t="shared" si="7"/>
        <v>43221</v>
      </c>
      <c r="J122" s="9">
        <f t="shared" ca="1" si="4"/>
        <v>135.7303417303084</v>
      </c>
      <c r="K122" s="9">
        <f t="shared" ca="1" si="5"/>
        <v>66.20516377442992</v>
      </c>
      <c r="U122" s="12"/>
    </row>
    <row r="123" spans="1:21" x14ac:dyDescent="0.25">
      <c r="A123" s="8">
        <f>IF(ISBLANK('Step 1.4 CNY OAT'!A123),"-",'Step 1.4 CNY OAT'!A123)</f>
        <v>43106.041666666664</v>
      </c>
      <c r="B123" s="26">
        <f t="shared" si="6"/>
        <v>5</v>
      </c>
      <c r="C123" s="67" cm="1">
        <f t="array" ref="C123">INDEX('Step 5. Daily Avg Schedule Calc'!$A$2:$D$169,(WEEKDAY(A123)-1)*24+HOUR(A123)+1,3)</f>
        <v>1</v>
      </c>
      <c r="D123" s="67" cm="1">
        <f t="array" ref="D123">INDEX('Step 5. Daily Avg Schedule Calc'!$A$2:$D$169,(WEEKDAY(A123)-1)*24+HOUR(A123)+1,4)</f>
        <v>1</v>
      </c>
      <c r="E123">
        <f>VLOOKUP(A123,'Step 1.4 CNY OAT'!$A$1:$B$8761,2)</f>
        <v>11</v>
      </c>
      <c r="F123" s="11">
        <f ca="1">('Step 3. Regression'!$B$18*E123^2+'Step 3. Regression'!$C$18*E123+'Step 3. Regression'!$D$18)*C123</f>
        <v>10.612558669042565</v>
      </c>
      <c r="G123" s="11">
        <f ca="1">('Step 3. Regression'!$G$18*E123^2+'Step 3. Regression'!$H$18*E123+'Step 3. Regression'!$I$18)*D123</f>
        <v>4.2890761279938738</v>
      </c>
      <c r="I123" s="25">
        <f t="shared" si="7"/>
        <v>43222</v>
      </c>
      <c r="J123" s="9">
        <f t="shared" ca="1" si="4"/>
        <v>156.98549692361846</v>
      </c>
      <c r="K123" s="9">
        <f t="shared" ca="1" si="5"/>
        <v>69.938147473700894</v>
      </c>
      <c r="U123" s="12"/>
    </row>
    <row r="124" spans="1:21" x14ac:dyDescent="0.25">
      <c r="A124" s="8">
        <f>IF(ISBLANK('Step 1.4 CNY OAT'!A124),"-",'Step 1.4 CNY OAT'!A124)</f>
        <v>43106.083333333336</v>
      </c>
      <c r="B124" s="26">
        <f t="shared" si="6"/>
        <v>5</v>
      </c>
      <c r="C124" s="67" cm="1">
        <f t="array" ref="C124">INDEX('Step 5. Daily Avg Schedule Calc'!$A$2:$D$169,(WEEKDAY(A124)-1)*24+HOUR(A124)+1,3)</f>
        <v>1</v>
      </c>
      <c r="D124" s="67" cm="1">
        <f t="array" ref="D124">INDEX('Step 5. Daily Avg Schedule Calc'!$A$2:$D$169,(WEEKDAY(A124)-1)*24+HOUR(A124)+1,4)</f>
        <v>1</v>
      </c>
      <c r="E124">
        <f>VLOOKUP(A124,'Step 1.4 CNY OAT'!$A$1:$B$8761,2)</f>
        <v>10</v>
      </c>
      <c r="F124" s="11">
        <f ca="1">('Step 3. Regression'!$B$18*E124^2+'Step 3. Regression'!$C$18*E124+'Step 3. Regression'!$D$18)*C124</f>
        <v>10.842279672897057</v>
      </c>
      <c r="G124" s="11">
        <f ca="1">('Step 3. Regression'!$G$18*E124^2+'Step 3. Regression'!$H$18*E124+'Step 3. Regression'!$I$18)*D124</f>
        <v>4.3529823194908923</v>
      </c>
      <c r="I124" s="25">
        <f t="shared" si="7"/>
        <v>43223</v>
      </c>
      <c r="J124" s="9">
        <f t="shared" ca="1" si="4"/>
        <v>161.15436293400955</v>
      </c>
      <c r="K124" s="9">
        <f t="shared" ca="1" si="5"/>
        <v>70.778521557328574</v>
      </c>
      <c r="U124" s="12"/>
    </row>
    <row r="125" spans="1:21" x14ac:dyDescent="0.25">
      <c r="A125" s="8">
        <f>IF(ISBLANK('Step 1.4 CNY OAT'!A125),"-",'Step 1.4 CNY OAT'!A125)</f>
        <v>43106.125</v>
      </c>
      <c r="B125" s="26">
        <f t="shared" si="6"/>
        <v>5</v>
      </c>
      <c r="C125" s="67" cm="1">
        <f t="array" ref="C125">INDEX('Step 5. Daily Avg Schedule Calc'!$A$2:$D$169,(WEEKDAY(A125)-1)*24+HOUR(A125)+1,3)</f>
        <v>1</v>
      </c>
      <c r="D125" s="67" cm="1">
        <f t="array" ref="D125">INDEX('Step 5. Daily Avg Schedule Calc'!$A$2:$D$169,(WEEKDAY(A125)-1)*24+HOUR(A125)+1,4)</f>
        <v>1</v>
      </c>
      <c r="E125">
        <f>VLOOKUP(A125,'Step 1.4 CNY OAT'!$A$1:$B$8761,2)</f>
        <v>10</v>
      </c>
      <c r="F125" s="11">
        <f ca="1">('Step 3. Regression'!$B$18*E125^2+'Step 3. Regression'!$C$18*E125+'Step 3. Regression'!$D$18)*C125</f>
        <v>10.842279672897057</v>
      </c>
      <c r="G125" s="11">
        <f ca="1">('Step 3. Regression'!$G$18*E125^2+'Step 3. Regression'!$H$18*E125+'Step 3. Regression'!$I$18)*D125</f>
        <v>4.3529823194908923</v>
      </c>
      <c r="I125" s="25">
        <f t="shared" si="7"/>
        <v>43224</v>
      </c>
      <c r="J125" s="9">
        <f t="shared" ca="1" si="4"/>
        <v>148.02426385784528</v>
      </c>
      <c r="K125" s="9">
        <f t="shared" ca="1" si="5"/>
        <v>67.903928752375762</v>
      </c>
      <c r="U125" s="12"/>
    </row>
    <row r="126" spans="1:21" x14ac:dyDescent="0.25">
      <c r="A126" s="8">
        <f>IF(ISBLANK('Step 1.4 CNY OAT'!A126),"-",'Step 1.4 CNY OAT'!A126)</f>
        <v>43106.166666666664</v>
      </c>
      <c r="B126" s="26">
        <f t="shared" si="6"/>
        <v>5</v>
      </c>
      <c r="C126" s="67" cm="1">
        <f t="array" ref="C126">INDEX('Step 5. Daily Avg Schedule Calc'!$A$2:$D$169,(WEEKDAY(A126)-1)*24+HOUR(A126)+1,3)</f>
        <v>1</v>
      </c>
      <c r="D126" s="67" cm="1">
        <f t="array" ref="D126">INDEX('Step 5. Daily Avg Schedule Calc'!$A$2:$D$169,(WEEKDAY(A126)-1)*24+HOUR(A126)+1,4)</f>
        <v>1</v>
      </c>
      <c r="E126">
        <f>VLOOKUP(A126,'Step 1.4 CNY OAT'!$A$1:$B$8761,2)</f>
        <v>10</v>
      </c>
      <c r="F126" s="11">
        <f ca="1">('Step 3. Regression'!$B$18*E126^2+'Step 3. Regression'!$C$18*E126+'Step 3. Regression'!$D$18)*C126</f>
        <v>10.842279672897057</v>
      </c>
      <c r="G126" s="11">
        <f ca="1">('Step 3. Regression'!$G$18*E126^2+'Step 3. Regression'!$H$18*E126+'Step 3. Regression'!$I$18)*D126</f>
        <v>4.3529823194908923</v>
      </c>
      <c r="I126" s="25">
        <f t="shared" si="7"/>
        <v>43225</v>
      </c>
      <c r="J126" s="9">
        <f t="shared" ca="1" si="4"/>
        <v>134.60280738272431</v>
      </c>
      <c r="K126" s="9">
        <f t="shared" ca="1" si="5"/>
        <v>65.417901040949232</v>
      </c>
      <c r="U126" s="12"/>
    </row>
    <row r="127" spans="1:21" x14ac:dyDescent="0.25">
      <c r="A127" s="8">
        <f>IF(ISBLANK('Step 1.4 CNY OAT'!A127),"-",'Step 1.4 CNY OAT'!A127)</f>
        <v>43106.208333333336</v>
      </c>
      <c r="B127" s="26">
        <f t="shared" si="6"/>
        <v>5</v>
      </c>
      <c r="C127" s="67" cm="1">
        <f t="array" ref="C127">INDEX('Step 5. Daily Avg Schedule Calc'!$A$2:$D$169,(WEEKDAY(A127)-1)*24+HOUR(A127)+1,3)</f>
        <v>1</v>
      </c>
      <c r="D127" s="67" cm="1">
        <f t="array" ref="D127">INDEX('Step 5. Daily Avg Schedule Calc'!$A$2:$D$169,(WEEKDAY(A127)-1)*24+HOUR(A127)+1,4)</f>
        <v>1</v>
      </c>
      <c r="E127">
        <f>VLOOKUP(A127,'Step 1.4 CNY OAT'!$A$1:$B$8761,2)</f>
        <v>10</v>
      </c>
      <c r="F127" s="11">
        <f ca="1">('Step 3. Regression'!$B$18*E127^2+'Step 3. Regression'!$C$18*E127+'Step 3. Regression'!$D$18)*C127</f>
        <v>10.842279672897057</v>
      </c>
      <c r="G127" s="11">
        <f ca="1">('Step 3. Regression'!$G$18*E127^2+'Step 3. Regression'!$H$18*E127+'Step 3. Regression'!$I$18)*D127</f>
        <v>4.3529823194908923</v>
      </c>
      <c r="I127" s="25">
        <f t="shared" si="7"/>
        <v>43226</v>
      </c>
      <c r="J127" s="9">
        <f t="shared" ca="1" si="4"/>
        <v>128.03942135517579</v>
      </c>
      <c r="K127" s="9">
        <f t="shared" ca="1" si="5"/>
        <v>64.589368923990151</v>
      </c>
      <c r="U127" s="12"/>
    </row>
    <row r="128" spans="1:21" x14ac:dyDescent="0.25">
      <c r="A128" s="8">
        <f>IF(ISBLANK('Step 1.4 CNY OAT'!A128),"-",'Step 1.4 CNY OAT'!A128)</f>
        <v>43106.25</v>
      </c>
      <c r="B128" s="26">
        <f t="shared" si="6"/>
        <v>5</v>
      </c>
      <c r="C128" s="67" cm="1">
        <f t="array" ref="C128">INDEX('Step 5. Daily Avg Schedule Calc'!$A$2:$D$169,(WEEKDAY(A128)-1)*24+HOUR(A128)+1,3)</f>
        <v>1</v>
      </c>
      <c r="D128" s="67" cm="1">
        <f t="array" ref="D128">INDEX('Step 5. Daily Avg Schedule Calc'!$A$2:$D$169,(WEEKDAY(A128)-1)*24+HOUR(A128)+1,4)</f>
        <v>1</v>
      </c>
      <c r="E128">
        <f>VLOOKUP(A128,'Step 1.4 CNY OAT'!$A$1:$B$8761,2)</f>
        <v>9</v>
      </c>
      <c r="F128" s="11">
        <f ca="1">('Step 3. Regression'!$B$18*E128^2+'Step 3. Regression'!$C$18*E128+'Step 3. Regression'!$D$18)*C128</f>
        <v>11.076850812147464</v>
      </c>
      <c r="G128" s="11">
        <f ca="1">('Step 3. Regression'!$G$18*E128^2+'Step 3. Regression'!$H$18*E128+'Step 3. Regression'!$I$18)*D128</f>
        <v>4.4181358366423895</v>
      </c>
      <c r="I128" s="25">
        <f t="shared" si="7"/>
        <v>43227</v>
      </c>
      <c r="J128" s="9">
        <f t="shared" ca="1" si="4"/>
        <v>130.495745785465</v>
      </c>
      <c r="K128" s="9">
        <f t="shared" ca="1" si="5"/>
        <v>64.974838720031585</v>
      </c>
      <c r="U128" s="12"/>
    </row>
    <row r="129" spans="1:21" x14ac:dyDescent="0.25">
      <c r="A129" s="8">
        <f>IF(ISBLANK('Step 1.4 CNY OAT'!A129),"-",'Step 1.4 CNY OAT'!A129)</f>
        <v>43106.291666666664</v>
      </c>
      <c r="B129" s="26">
        <f t="shared" si="6"/>
        <v>5</v>
      </c>
      <c r="C129" s="67" cm="1">
        <f t="array" ref="C129">INDEX('Step 5. Daily Avg Schedule Calc'!$A$2:$D$169,(WEEKDAY(A129)-1)*24+HOUR(A129)+1,3)</f>
        <v>1</v>
      </c>
      <c r="D129" s="67" cm="1">
        <f t="array" ref="D129">INDEX('Step 5. Daily Avg Schedule Calc'!$A$2:$D$169,(WEEKDAY(A129)-1)*24+HOUR(A129)+1,4)</f>
        <v>1</v>
      </c>
      <c r="E129">
        <f>VLOOKUP(A129,'Step 1.4 CNY OAT'!$A$1:$B$8761,2)</f>
        <v>8</v>
      </c>
      <c r="F129" s="11">
        <f ca="1">('Step 3. Regression'!$B$18*E129^2+'Step 3. Regression'!$C$18*E129+'Step 3. Regression'!$D$18)*C129</f>
        <v>11.316272086793788</v>
      </c>
      <c r="G129" s="11">
        <f ca="1">('Step 3. Regression'!$G$18*E129^2+'Step 3. Regression'!$H$18*E129+'Step 3. Regression'!$I$18)*D129</f>
        <v>4.4845366794483672</v>
      </c>
      <c r="I129" s="25">
        <f t="shared" si="7"/>
        <v>43228</v>
      </c>
      <c r="J129" s="9">
        <f t="shared" ca="1" si="4"/>
        <v>129.56146579768009</v>
      </c>
      <c r="K129" s="9">
        <f t="shared" ca="1" si="5"/>
        <v>64.898721075903495</v>
      </c>
      <c r="U129" s="12"/>
    </row>
    <row r="130" spans="1:21" x14ac:dyDescent="0.25">
      <c r="A130" s="8">
        <f>IF(ISBLANK('Step 1.4 CNY OAT'!A130),"-",'Step 1.4 CNY OAT'!A130)</f>
        <v>43106.333333333336</v>
      </c>
      <c r="B130" s="26">
        <f t="shared" si="6"/>
        <v>5</v>
      </c>
      <c r="C130" s="67" cm="1">
        <f t="array" ref="C130">INDEX('Step 5. Daily Avg Schedule Calc'!$A$2:$D$169,(WEEKDAY(A130)-1)*24+HOUR(A130)+1,3)</f>
        <v>1</v>
      </c>
      <c r="D130" s="67" cm="1">
        <f t="array" ref="D130">INDEX('Step 5. Daily Avg Schedule Calc'!$A$2:$D$169,(WEEKDAY(A130)-1)*24+HOUR(A130)+1,4)</f>
        <v>1</v>
      </c>
      <c r="E130">
        <f>VLOOKUP(A130,'Step 1.4 CNY OAT'!$A$1:$B$8761,2)</f>
        <v>9</v>
      </c>
      <c r="F130" s="11">
        <f ca="1">('Step 3. Regression'!$B$18*E130^2+'Step 3. Regression'!$C$18*E130+'Step 3. Regression'!$D$18)*C130</f>
        <v>11.076850812147464</v>
      </c>
      <c r="G130" s="11">
        <f ca="1">('Step 3. Regression'!$G$18*E130^2+'Step 3. Regression'!$H$18*E130+'Step 3. Regression'!$I$18)*D130</f>
        <v>4.4181358366423895</v>
      </c>
      <c r="I130" s="25">
        <f t="shared" si="7"/>
        <v>43229</v>
      </c>
      <c r="J130" s="9">
        <f t="shared" ref="J130:J193" ca="1" si="8">SUMIFS(F:F,B:B,_xlfn.DAYS(I130,$I$2))</f>
        <v>131.3378942029812</v>
      </c>
      <c r="K130" s="9">
        <f t="shared" ref="K130:K193" ca="1" si="9">SUMIFS(G:G,B:B,_xlfn.DAYS(I130,$I$2))</f>
        <v>65.13348005769123</v>
      </c>
      <c r="U130" s="12"/>
    </row>
    <row r="131" spans="1:21" x14ac:dyDescent="0.25">
      <c r="A131" s="8">
        <f>IF(ISBLANK('Step 1.4 CNY OAT'!A131),"-",'Step 1.4 CNY OAT'!A131)</f>
        <v>43106.375</v>
      </c>
      <c r="B131" s="26">
        <f t="shared" ref="B131:B194" si="10">_xlfn.DAYS(A131,$A$2)</f>
        <v>5</v>
      </c>
      <c r="C131" s="67" cm="1">
        <f t="array" ref="C131">INDEX('Step 5. Daily Avg Schedule Calc'!$A$2:$D$169,(WEEKDAY(A131)-1)*24+HOUR(A131)+1,3)</f>
        <v>1</v>
      </c>
      <c r="D131" s="67" cm="1">
        <f t="array" ref="D131">INDEX('Step 5. Daily Avg Schedule Calc'!$A$2:$D$169,(WEEKDAY(A131)-1)*24+HOUR(A131)+1,4)</f>
        <v>1</v>
      </c>
      <c r="E131">
        <f>VLOOKUP(A131,'Step 1.4 CNY OAT'!$A$1:$B$8761,2)</f>
        <v>10</v>
      </c>
      <c r="F131" s="11">
        <f ca="1">('Step 3. Regression'!$B$18*E131^2+'Step 3. Regression'!$C$18*E131+'Step 3. Regression'!$D$18)*C131</f>
        <v>10.842279672897057</v>
      </c>
      <c r="G131" s="11">
        <f ca="1">('Step 3. Regression'!$G$18*E131^2+'Step 3. Regression'!$H$18*E131+'Step 3. Regression'!$I$18)*D131</f>
        <v>4.3529823194908923</v>
      </c>
      <c r="I131" s="25">
        <f t="shared" si="7"/>
        <v>43230</v>
      </c>
      <c r="J131" s="9">
        <f t="shared" ca="1" si="8"/>
        <v>127.66642571728727</v>
      </c>
      <c r="K131" s="9">
        <f t="shared" ca="1" si="9"/>
        <v>64.614146061116855</v>
      </c>
      <c r="U131" s="12"/>
    </row>
    <row r="132" spans="1:21" x14ac:dyDescent="0.25">
      <c r="A132" s="8">
        <f>IF(ISBLANK('Step 1.4 CNY OAT'!A132),"-",'Step 1.4 CNY OAT'!A132)</f>
        <v>43106.416666666664</v>
      </c>
      <c r="B132" s="26">
        <f t="shared" si="10"/>
        <v>5</v>
      </c>
      <c r="C132" s="67" cm="1">
        <f t="array" ref="C132">INDEX('Step 5. Daily Avg Schedule Calc'!$A$2:$D$169,(WEEKDAY(A132)-1)*24+HOUR(A132)+1,3)</f>
        <v>1</v>
      </c>
      <c r="D132" s="67" cm="1">
        <f t="array" ref="D132">INDEX('Step 5. Daily Avg Schedule Calc'!$A$2:$D$169,(WEEKDAY(A132)-1)*24+HOUR(A132)+1,4)</f>
        <v>1</v>
      </c>
      <c r="E132">
        <f>VLOOKUP(A132,'Step 1.4 CNY OAT'!$A$1:$B$8761,2)</f>
        <v>11</v>
      </c>
      <c r="F132" s="11">
        <f ca="1">('Step 3. Regression'!$B$18*E132^2+'Step 3. Regression'!$C$18*E132+'Step 3. Regression'!$D$18)*C132</f>
        <v>10.612558669042565</v>
      </c>
      <c r="G132" s="11">
        <f ca="1">('Step 3. Regression'!$G$18*E132^2+'Step 3. Regression'!$H$18*E132+'Step 3. Regression'!$I$18)*D132</f>
        <v>4.2890761279938738</v>
      </c>
      <c r="I132" s="25">
        <f t="shared" ref="I132:I195" si="11">I131+1</f>
        <v>43231</v>
      </c>
      <c r="J132" s="9">
        <f t="shared" ca="1" si="8"/>
        <v>131.21835295269548</v>
      </c>
      <c r="K132" s="9">
        <f t="shared" ca="1" si="9"/>
        <v>64.842021599649058</v>
      </c>
      <c r="U132" s="12"/>
    </row>
    <row r="133" spans="1:21" x14ac:dyDescent="0.25">
      <c r="A133" s="8">
        <f>IF(ISBLANK('Step 1.4 CNY OAT'!A133),"-",'Step 1.4 CNY OAT'!A133)</f>
        <v>43106.458333333336</v>
      </c>
      <c r="B133" s="26">
        <f t="shared" si="10"/>
        <v>5</v>
      </c>
      <c r="C133" s="67" cm="1">
        <f t="array" ref="C133">INDEX('Step 5. Daily Avg Schedule Calc'!$A$2:$D$169,(WEEKDAY(A133)-1)*24+HOUR(A133)+1,3)</f>
        <v>1</v>
      </c>
      <c r="D133" s="67" cm="1">
        <f t="array" ref="D133">INDEX('Step 5. Daily Avg Schedule Calc'!$A$2:$D$169,(WEEKDAY(A133)-1)*24+HOUR(A133)+1,4)</f>
        <v>1</v>
      </c>
      <c r="E133">
        <f>VLOOKUP(A133,'Step 1.4 CNY OAT'!$A$1:$B$8761,2)</f>
        <v>12</v>
      </c>
      <c r="F133" s="11">
        <f ca="1">('Step 3. Regression'!$B$18*E133^2+'Step 3. Regression'!$C$18*E133+'Step 3. Regression'!$D$18)*C133</f>
        <v>10.38768780058399</v>
      </c>
      <c r="G133" s="11">
        <f ca="1">('Step 3. Regression'!$G$18*E133^2+'Step 3. Regression'!$H$18*E133+'Step 3. Regression'!$I$18)*D133</f>
        <v>4.2264172621513358</v>
      </c>
      <c r="I133" s="25">
        <f t="shared" si="11"/>
        <v>43232</v>
      </c>
      <c r="J133" s="9">
        <f t="shared" ca="1" si="8"/>
        <v>127.47645637404779</v>
      </c>
      <c r="K133" s="9">
        <f t="shared" ca="1" si="9"/>
        <v>64.908083780865553</v>
      </c>
      <c r="U133" s="12"/>
    </row>
    <row r="134" spans="1:21" x14ac:dyDescent="0.25">
      <c r="A134" s="8">
        <f>IF(ISBLANK('Step 1.4 CNY OAT'!A134),"-",'Step 1.4 CNY OAT'!A134)</f>
        <v>43106.5</v>
      </c>
      <c r="B134" s="26">
        <f t="shared" si="10"/>
        <v>5</v>
      </c>
      <c r="C134" s="67" cm="1">
        <f t="array" ref="C134">INDEX('Step 5. Daily Avg Schedule Calc'!$A$2:$D$169,(WEEKDAY(A134)-1)*24+HOUR(A134)+1,3)</f>
        <v>1</v>
      </c>
      <c r="D134" s="67" cm="1">
        <f t="array" ref="D134">INDEX('Step 5. Daily Avg Schedule Calc'!$A$2:$D$169,(WEEKDAY(A134)-1)*24+HOUR(A134)+1,4)</f>
        <v>1</v>
      </c>
      <c r="E134">
        <f>VLOOKUP(A134,'Step 1.4 CNY OAT'!$A$1:$B$8761,2)</f>
        <v>12</v>
      </c>
      <c r="F134" s="11">
        <f ca="1">('Step 3. Regression'!$B$18*E134^2+'Step 3. Regression'!$C$18*E134+'Step 3. Regression'!$D$18)*C134</f>
        <v>10.38768780058399</v>
      </c>
      <c r="G134" s="11">
        <f ca="1">('Step 3. Regression'!$G$18*E134^2+'Step 3. Regression'!$H$18*E134+'Step 3. Regression'!$I$18)*D134</f>
        <v>4.2264172621513358</v>
      </c>
      <c r="I134" s="25">
        <f t="shared" si="11"/>
        <v>43233</v>
      </c>
      <c r="J134" s="9">
        <f t="shared" ca="1" si="8"/>
        <v>127.7922219668868</v>
      </c>
      <c r="K134" s="9">
        <f t="shared" ca="1" si="9"/>
        <v>65.322426922861681</v>
      </c>
      <c r="U134" s="12"/>
    </row>
    <row r="135" spans="1:21" x14ac:dyDescent="0.25">
      <c r="A135" s="8">
        <f>IF(ISBLANK('Step 1.4 CNY OAT'!A135),"-",'Step 1.4 CNY OAT'!A135)</f>
        <v>43106.541666666664</v>
      </c>
      <c r="B135" s="26">
        <f t="shared" si="10"/>
        <v>5</v>
      </c>
      <c r="C135" s="67" cm="1">
        <f t="array" ref="C135">INDEX('Step 5. Daily Avg Schedule Calc'!$A$2:$D$169,(WEEKDAY(A135)-1)*24+HOUR(A135)+1,3)</f>
        <v>1</v>
      </c>
      <c r="D135" s="67" cm="1">
        <f t="array" ref="D135">INDEX('Step 5. Daily Avg Schedule Calc'!$A$2:$D$169,(WEEKDAY(A135)-1)*24+HOUR(A135)+1,4)</f>
        <v>1</v>
      </c>
      <c r="E135">
        <f>VLOOKUP(A135,'Step 1.4 CNY OAT'!$A$1:$B$8761,2)</f>
        <v>13</v>
      </c>
      <c r="F135" s="11">
        <f ca="1">('Step 3. Regression'!$B$18*E135^2+'Step 3. Regression'!$C$18*E135+'Step 3. Regression'!$D$18)*C135</f>
        <v>10.167667067521332</v>
      </c>
      <c r="G135" s="11">
        <f ca="1">('Step 3. Regression'!$G$18*E135^2+'Step 3. Regression'!$H$18*E135+'Step 3. Regression'!$I$18)*D135</f>
        <v>4.1650057219632766</v>
      </c>
      <c r="I135" s="25">
        <f t="shared" si="11"/>
        <v>43234</v>
      </c>
      <c r="J135" s="9">
        <f t="shared" ca="1" si="8"/>
        <v>128.86529673076527</v>
      </c>
      <c r="K135" s="9">
        <f t="shared" ca="1" si="9"/>
        <v>64.951432160883201</v>
      </c>
      <c r="U135" s="12"/>
    </row>
    <row r="136" spans="1:21" x14ac:dyDescent="0.25">
      <c r="A136" s="8">
        <f>IF(ISBLANK('Step 1.4 CNY OAT'!A136),"-",'Step 1.4 CNY OAT'!A136)</f>
        <v>43106.583333333336</v>
      </c>
      <c r="B136" s="26">
        <f t="shared" si="10"/>
        <v>5</v>
      </c>
      <c r="C136" s="67" cm="1">
        <f t="array" ref="C136">INDEX('Step 5. Daily Avg Schedule Calc'!$A$2:$D$169,(WEEKDAY(A136)-1)*24+HOUR(A136)+1,3)</f>
        <v>1</v>
      </c>
      <c r="D136" s="67" cm="1">
        <f t="array" ref="D136">INDEX('Step 5. Daily Avg Schedule Calc'!$A$2:$D$169,(WEEKDAY(A136)-1)*24+HOUR(A136)+1,4)</f>
        <v>1</v>
      </c>
      <c r="E136">
        <f>VLOOKUP(A136,'Step 1.4 CNY OAT'!$A$1:$B$8761,2)</f>
        <v>14</v>
      </c>
      <c r="F136" s="11">
        <f ca="1">('Step 3. Regression'!$B$18*E136^2+'Step 3. Regression'!$C$18*E136+'Step 3. Regression'!$D$18)*C136</f>
        <v>9.9524964698545908</v>
      </c>
      <c r="G136" s="11">
        <f ca="1">('Step 3. Regression'!$G$18*E136^2+'Step 3. Regression'!$H$18*E136+'Step 3. Regression'!$I$18)*D136</f>
        <v>4.1048415074296978</v>
      </c>
      <c r="I136" s="25">
        <f t="shared" si="11"/>
        <v>43235</v>
      </c>
      <c r="J136" s="9">
        <f t="shared" ca="1" si="8"/>
        <v>142.01508261695369</v>
      </c>
      <c r="K136" s="9">
        <f t="shared" ca="1" si="9"/>
        <v>67.048940992758901</v>
      </c>
      <c r="U136" s="12"/>
    </row>
    <row r="137" spans="1:21" x14ac:dyDescent="0.25">
      <c r="A137" s="8">
        <f>IF(ISBLANK('Step 1.4 CNY OAT'!A137),"-",'Step 1.4 CNY OAT'!A137)</f>
        <v>43106.625</v>
      </c>
      <c r="B137" s="26">
        <f t="shared" si="10"/>
        <v>5</v>
      </c>
      <c r="C137" s="67" cm="1">
        <f t="array" ref="C137">INDEX('Step 5. Daily Avg Schedule Calc'!$A$2:$D$169,(WEEKDAY(A137)-1)*24+HOUR(A137)+1,3)</f>
        <v>1</v>
      </c>
      <c r="D137" s="67" cm="1">
        <f t="array" ref="D137">INDEX('Step 5. Daily Avg Schedule Calc'!$A$2:$D$169,(WEEKDAY(A137)-1)*24+HOUR(A137)+1,4)</f>
        <v>1</v>
      </c>
      <c r="E137">
        <f>VLOOKUP(A137,'Step 1.4 CNY OAT'!$A$1:$B$8761,2)</f>
        <v>14</v>
      </c>
      <c r="F137" s="11">
        <f ca="1">('Step 3. Regression'!$B$18*E137^2+'Step 3. Regression'!$C$18*E137+'Step 3. Regression'!$D$18)*C137</f>
        <v>9.9524964698545908</v>
      </c>
      <c r="G137" s="11">
        <f ca="1">('Step 3. Regression'!$G$18*E137^2+'Step 3. Regression'!$H$18*E137+'Step 3. Regression'!$I$18)*D137</f>
        <v>4.1048415074296978</v>
      </c>
      <c r="I137" s="25">
        <f t="shared" si="11"/>
        <v>43236</v>
      </c>
      <c r="J137" s="9">
        <f t="shared" ca="1" si="8"/>
        <v>127.97504874012579</v>
      </c>
      <c r="K137" s="9">
        <f t="shared" ca="1" si="9"/>
        <v>64.582470136300373</v>
      </c>
      <c r="U137" s="12"/>
    </row>
    <row r="138" spans="1:21" x14ac:dyDescent="0.25">
      <c r="A138" s="8">
        <f>IF(ISBLANK('Step 1.4 CNY OAT'!A138),"-",'Step 1.4 CNY OAT'!A138)</f>
        <v>43106.666666666664</v>
      </c>
      <c r="B138" s="26">
        <f t="shared" si="10"/>
        <v>5</v>
      </c>
      <c r="C138" s="67" cm="1">
        <f t="array" ref="C138">INDEX('Step 5. Daily Avg Schedule Calc'!$A$2:$D$169,(WEEKDAY(A138)-1)*24+HOUR(A138)+1,3)</f>
        <v>1</v>
      </c>
      <c r="D138" s="67" cm="1">
        <f t="array" ref="D138">INDEX('Step 5. Daily Avg Schedule Calc'!$A$2:$D$169,(WEEKDAY(A138)-1)*24+HOUR(A138)+1,4)</f>
        <v>1</v>
      </c>
      <c r="E138">
        <f>VLOOKUP(A138,'Step 1.4 CNY OAT'!$A$1:$B$8761,2)</f>
        <v>14</v>
      </c>
      <c r="F138" s="11">
        <f ca="1">('Step 3. Regression'!$B$18*E138^2+'Step 3. Regression'!$C$18*E138+'Step 3. Regression'!$D$18)*C138</f>
        <v>9.9524964698545908</v>
      </c>
      <c r="G138" s="11">
        <f ca="1">('Step 3. Regression'!$G$18*E138^2+'Step 3. Regression'!$H$18*E138+'Step 3. Regression'!$I$18)*D138</f>
        <v>4.1048415074296978</v>
      </c>
      <c r="I138" s="25">
        <f t="shared" si="11"/>
        <v>43237</v>
      </c>
      <c r="J138" s="9">
        <f t="shared" ca="1" si="8"/>
        <v>131.03103582038906</v>
      </c>
      <c r="K138" s="9">
        <f t="shared" ca="1" si="9"/>
        <v>65.17043786824415</v>
      </c>
      <c r="U138" s="12"/>
    </row>
    <row r="139" spans="1:21" x14ac:dyDescent="0.25">
      <c r="A139" s="8">
        <f>IF(ISBLANK('Step 1.4 CNY OAT'!A139),"-",'Step 1.4 CNY OAT'!A139)</f>
        <v>43106.708333333336</v>
      </c>
      <c r="B139" s="26">
        <f t="shared" si="10"/>
        <v>5</v>
      </c>
      <c r="C139" s="67" cm="1">
        <f t="array" ref="C139">INDEX('Step 5. Daily Avg Schedule Calc'!$A$2:$D$169,(WEEKDAY(A139)-1)*24+HOUR(A139)+1,3)</f>
        <v>1</v>
      </c>
      <c r="D139" s="67" cm="1">
        <f t="array" ref="D139">INDEX('Step 5. Daily Avg Schedule Calc'!$A$2:$D$169,(WEEKDAY(A139)-1)*24+HOUR(A139)+1,4)</f>
        <v>1</v>
      </c>
      <c r="E139">
        <f>VLOOKUP(A139,'Step 1.4 CNY OAT'!$A$1:$B$8761,2)</f>
        <v>12</v>
      </c>
      <c r="F139" s="11">
        <f ca="1">('Step 3. Regression'!$B$18*E139^2+'Step 3. Regression'!$C$18*E139+'Step 3. Regression'!$D$18)*C139</f>
        <v>10.38768780058399</v>
      </c>
      <c r="G139" s="11">
        <f ca="1">('Step 3. Regression'!$G$18*E139^2+'Step 3. Regression'!$H$18*E139+'Step 3. Regression'!$I$18)*D139</f>
        <v>4.2264172621513358</v>
      </c>
      <c r="I139" s="25">
        <f t="shared" si="11"/>
        <v>43238</v>
      </c>
      <c r="J139" s="9">
        <f t="shared" ca="1" si="8"/>
        <v>128.8475768204132</v>
      </c>
      <c r="K139" s="9">
        <f t="shared" ca="1" si="9"/>
        <v>64.526833220135117</v>
      </c>
      <c r="U139" s="12"/>
    </row>
    <row r="140" spans="1:21" x14ac:dyDescent="0.25">
      <c r="A140" s="8">
        <f>IF(ISBLANK('Step 1.4 CNY OAT'!A140),"-",'Step 1.4 CNY OAT'!A140)</f>
        <v>43106.75</v>
      </c>
      <c r="B140" s="26">
        <f t="shared" si="10"/>
        <v>5</v>
      </c>
      <c r="C140" s="67" cm="1">
        <f t="array" ref="C140">INDEX('Step 5. Daily Avg Schedule Calc'!$A$2:$D$169,(WEEKDAY(A140)-1)*24+HOUR(A140)+1,3)</f>
        <v>1</v>
      </c>
      <c r="D140" s="67" cm="1">
        <f t="array" ref="D140">INDEX('Step 5. Daily Avg Schedule Calc'!$A$2:$D$169,(WEEKDAY(A140)-1)*24+HOUR(A140)+1,4)</f>
        <v>1</v>
      </c>
      <c r="E140">
        <f>VLOOKUP(A140,'Step 1.4 CNY OAT'!$A$1:$B$8761,2)</f>
        <v>12</v>
      </c>
      <c r="F140" s="11">
        <f ca="1">('Step 3. Regression'!$B$18*E140^2+'Step 3. Regression'!$C$18*E140+'Step 3. Regression'!$D$18)*C140</f>
        <v>10.38768780058399</v>
      </c>
      <c r="G140" s="11">
        <f ca="1">('Step 3. Regression'!$G$18*E140^2+'Step 3. Regression'!$H$18*E140+'Step 3. Regression'!$I$18)*D140</f>
        <v>4.2264172621513358</v>
      </c>
      <c r="I140" s="25">
        <f t="shared" si="11"/>
        <v>43239</v>
      </c>
      <c r="J140" s="9">
        <f t="shared" ca="1" si="8"/>
        <v>127.95448486054183</v>
      </c>
      <c r="K140" s="9">
        <f t="shared" ca="1" si="9"/>
        <v>65.383468886750947</v>
      </c>
      <c r="U140" s="12"/>
    </row>
    <row r="141" spans="1:21" x14ac:dyDescent="0.25">
      <c r="A141" s="8">
        <f>IF(ISBLANK('Step 1.4 CNY OAT'!A141),"-",'Step 1.4 CNY OAT'!A141)</f>
        <v>43106.791666666664</v>
      </c>
      <c r="B141" s="26">
        <f t="shared" si="10"/>
        <v>5</v>
      </c>
      <c r="C141" s="67" cm="1">
        <f t="array" ref="C141">INDEX('Step 5. Daily Avg Schedule Calc'!$A$2:$D$169,(WEEKDAY(A141)-1)*24+HOUR(A141)+1,3)</f>
        <v>1</v>
      </c>
      <c r="D141" s="67" cm="1">
        <f t="array" ref="D141">INDEX('Step 5. Daily Avg Schedule Calc'!$A$2:$D$169,(WEEKDAY(A141)-1)*24+HOUR(A141)+1,4)</f>
        <v>1</v>
      </c>
      <c r="E141">
        <f>VLOOKUP(A141,'Step 1.4 CNY OAT'!$A$1:$B$8761,2)</f>
        <v>11</v>
      </c>
      <c r="F141" s="11">
        <f ca="1">('Step 3. Regression'!$B$18*E141^2+'Step 3. Regression'!$C$18*E141+'Step 3. Regression'!$D$18)*C141</f>
        <v>10.612558669042565</v>
      </c>
      <c r="G141" s="11">
        <f ca="1">('Step 3. Regression'!$G$18*E141^2+'Step 3. Regression'!$H$18*E141+'Step 3. Regression'!$I$18)*D141</f>
        <v>4.2890761279938738</v>
      </c>
      <c r="I141" s="25">
        <f t="shared" si="11"/>
        <v>43240</v>
      </c>
      <c r="J141" s="9">
        <f t="shared" ca="1" si="8"/>
        <v>140.22099730806156</v>
      </c>
      <c r="K141" s="9">
        <f t="shared" ca="1" si="9"/>
        <v>66.708251713123047</v>
      </c>
      <c r="U141" s="12"/>
    </row>
    <row r="142" spans="1:21" x14ac:dyDescent="0.25">
      <c r="A142" s="8">
        <f>IF(ISBLANK('Step 1.4 CNY OAT'!A142),"-",'Step 1.4 CNY OAT'!A142)</f>
        <v>43106.833333333336</v>
      </c>
      <c r="B142" s="26">
        <f t="shared" si="10"/>
        <v>5</v>
      </c>
      <c r="C142" s="67" cm="1">
        <f t="array" ref="C142">INDEX('Step 5. Daily Avg Schedule Calc'!$A$2:$D$169,(WEEKDAY(A142)-1)*24+HOUR(A142)+1,3)</f>
        <v>1</v>
      </c>
      <c r="D142" s="67" cm="1">
        <f t="array" ref="D142">INDEX('Step 5. Daily Avg Schedule Calc'!$A$2:$D$169,(WEEKDAY(A142)-1)*24+HOUR(A142)+1,4)</f>
        <v>1</v>
      </c>
      <c r="E142">
        <f>VLOOKUP(A142,'Step 1.4 CNY OAT'!$A$1:$B$8761,2)</f>
        <v>10</v>
      </c>
      <c r="F142" s="11">
        <f ca="1">('Step 3. Regression'!$B$18*E142^2+'Step 3. Regression'!$C$18*E142+'Step 3. Regression'!$D$18)*C142</f>
        <v>10.842279672897057</v>
      </c>
      <c r="G142" s="11">
        <f ca="1">('Step 3. Regression'!$G$18*E142^2+'Step 3. Regression'!$H$18*E142+'Step 3. Regression'!$I$18)*D142</f>
        <v>4.3529823194908923</v>
      </c>
      <c r="I142" s="25">
        <f t="shared" si="11"/>
        <v>43241</v>
      </c>
      <c r="J142" s="9">
        <f t="shared" ca="1" si="8"/>
        <v>134.25272056465857</v>
      </c>
      <c r="K142" s="9">
        <f t="shared" ca="1" si="9"/>
        <v>65.352008371200114</v>
      </c>
      <c r="U142" s="12"/>
    </row>
    <row r="143" spans="1:21" x14ac:dyDescent="0.25">
      <c r="A143" s="8">
        <f>IF(ISBLANK('Step 1.4 CNY OAT'!A143),"-",'Step 1.4 CNY OAT'!A143)</f>
        <v>43106.875</v>
      </c>
      <c r="B143" s="26">
        <f t="shared" si="10"/>
        <v>5</v>
      </c>
      <c r="C143" s="67" cm="1">
        <f t="array" ref="C143">INDEX('Step 5. Daily Avg Schedule Calc'!$A$2:$D$169,(WEEKDAY(A143)-1)*24+HOUR(A143)+1,3)</f>
        <v>1</v>
      </c>
      <c r="D143" s="67" cm="1">
        <f t="array" ref="D143">INDEX('Step 5. Daily Avg Schedule Calc'!$A$2:$D$169,(WEEKDAY(A143)-1)*24+HOUR(A143)+1,4)</f>
        <v>1</v>
      </c>
      <c r="E143">
        <f>VLOOKUP(A143,'Step 1.4 CNY OAT'!$A$1:$B$8761,2)</f>
        <v>10</v>
      </c>
      <c r="F143" s="11">
        <f ca="1">('Step 3. Regression'!$B$18*E143^2+'Step 3. Regression'!$C$18*E143+'Step 3. Regression'!$D$18)*C143</f>
        <v>10.842279672897057</v>
      </c>
      <c r="G143" s="11">
        <f ca="1">('Step 3. Regression'!$G$18*E143^2+'Step 3. Regression'!$H$18*E143+'Step 3. Regression'!$I$18)*D143</f>
        <v>4.3529823194908923</v>
      </c>
      <c r="I143" s="25">
        <f t="shared" si="11"/>
        <v>43242</v>
      </c>
      <c r="J143" s="9">
        <f t="shared" ca="1" si="8"/>
        <v>129.29952698292004</v>
      </c>
      <c r="K143" s="9">
        <f t="shared" ca="1" si="9"/>
        <v>64.672031169111605</v>
      </c>
      <c r="U143" s="12"/>
    </row>
    <row r="144" spans="1:21" x14ac:dyDescent="0.25">
      <c r="A144" s="8">
        <f>IF(ISBLANK('Step 1.4 CNY OAT'!A144),"-",'Step 1.4 CNY OAT'!A144)</f>
        <v>43106.916666666664</v>
      </c>
      <c r="B144" s="26">
        <f t="shared" si="10"/>
        <v>5</v>
      </c>
      <c r="C144" s="67" cm="1">
        <f t="array" ref="C144">INDEX('Step 5. Daily Avg Schedule Calc'!$A$2:$D$169,(WEEKDAY(A144)-1)*24+HOUR(A144)+1,3)</f>
        <v>1</v>
      </c>
      <c r="D144" s="67" cm="1">
        <f t="array" ref="D144">INDEX('Step 5. Daily Avg Schedule Calc'!$A$2:$D$169,(WEEKDAY(A144)-1)*24+HOUR(A144)+1,4)</f>
        <v>1</v>
      </c>
      <c r="E144">
        <f>VLOOKUP(A144,'Step 1.4 CNY OAT'!$A$1:$B$8761,2)</f>
        <v>9</v>
      </c>
      <c r="F144" s="11">
        <f ca="1">('Step 3. Regression'!$B$18*E144^2+'Step 3. Regression'!$C$18*E144+'Step 3. Regression'!$D$18)*C144</f>
        <v>11.076850812147464</v>
      </c>
      <c r="G144" s="11">
        <f ca="1">('Step 3. Regression'!$G$18*E144^2+'Step 3. Regression'!$H$18*E144+'Step 3. Regression'!$I$18)*D144</f>
        <v>4.4181358366423895</v>
      </c>
      <c r="I144" s="25">
        <f t="shared" si="11"/>
        <v>43243</v>
      </c>
      <c r="J144" s="9">
        <f t="shared" ca="1" si="8"/>
        <v>139.2293612617049</v>
      </c>
      <c r="K144" s="9">
        <f t="shared" ca="1" si="9"/>
        <v>66.433917062317789</v>
      </c>
      <c r="U144" s="12"/>
    </row>
    <row r="145" spans="1:21" x14ac:dyDescent="0.25">
      <c r="A145" s="8">
        <f>IF(ISBLANK('Step 1.4 CNY OAT'!A145),"-",'Step 1.4 CNY OAT'!A145)</f>
        <v>43106.958333333336</v>
      </c>
      <c r="B145" s="26">
        <f t="shared" si="10"/>
        <v>5</v>
      </c>
      <c r="C145" s="67" cm="1">
        <f t="array" ref="C145">INDEX('Step 5. Daily Avg Schedule Calc'!$A$2:$D$169,(WEEKDAY(A145)-1)*24+HOUR(A145)+1,3)</f>
        <v>1</v>
      </c>
      <c r="D145" s="67" cm="1">
        <f t="array" ref="D145">INDEX('Step 5. Daily Avg Schedule Calc'!$A$2:$D$169,(WEEKDAY(A145)-1)*24+HOUR(A145)+1,4)</f>
        <v>1</v>
      </c>
      <c r="E145">
        <f>VLOOKUP(A145,'Step 1.4 CNY OAT'!$A$1:$B$8761,2)</f>
        <v>9</v>
      </c>
      <c r="F145" s="11">
        <f ca="1">('Step 3. Regression'!$B$18*E145^2+'Step 3. Regression'!$C$18*E145+'Step 3. Regression'!$D$18)*C145</f>
        <v>11.076850812147464</v>
      </c>
      <c r="G145" s="11">
        <f ca="1">('Step 3. Regression'!$G$18*E145^2+'Step 3. Regression'!$H$18*E145+'Step 3. Regression'!$I$18)*D145</f>
        <v>4.4181358366423895</v>
      </c>
      <c r="I145" s="25">
        <f t="shared" si="11"/>
        <v>43244</v>
      </c>
      <c r="J145" s="9">
        <f t="shared" ca="1" si="8"/>
        <v>144.38407310673591</v>
      </c>
      <c r="K145" s="9">
        <f t="shared" ca="1" si="9"/>
        <v>67.252624605569679</v>
      </c>
      <c r="U145" s="12"/>
    </row>
    <row r="146" spans="1:21" x14ac:dyDescent="0.25">
      <c r="A146" s="8">
        <f>IF(ISBLANK('Step 1.4 CNY OAT'!A146),"-",'Step 1.4 CNY OAT'!A146)</f>
        <v>43107</v>
      </c>
      <c r="B146" s="26">
        <f t="shared" si="10"/>
        <v>6</v>
      </c>
      <c r="C146" s="67" cm="1">
        <f t="array" ref="C146">INDEX('Step 5. Daily Avg Schedule Calc'!$A$2:$D$169,(WEEKDAY(A146)-1)*24+HOUR(A146)+1,3)</f>
        <v>1</v>
      </c>
      <c r="D146" s="67" cm="1">
        <f t="array" ref="D146">INDEX('Step 5. Daily Avg Schedule Calc'!$A$2:$D$169,(WEEKDAY(A146)-1)*24+HOUR(A146)+1,4)</f>
        <v>1</v>
      </c>
      <c r="E146">
        <f>VLOOKUP(A146,'Step 1.4 CNY OAT'!$A$1:$B$8761,2)</f>
        <v>8</v>
      </c>
      <c r="F146" s="11">
        <f ca="1">('Step 3. Regression'!$B$18*E146^2+'Step 3. Regression'!$C$18*E146+'Step 3. Regression'!$D$18)*C146</f>
        <v>11.316272086793788</v>
      </c>
      <c r="G146" s="11">
        <f ca="1">('Step 3. Regression'!$G$18*E146^2+'Step 3. Regression'!$H$18*E146+'Step 3. Regression'!$I$18)*D146</f>
        <v>4.4845366794483672</v>
      </c>
      <c r="I146" s="25">
        <f t="shared" si="11"/>
        <v>43245</v>
      </c>
      <c r="J146" s="9">
        <f t="shared" ca="1" si="8"/>
        <v>156.62393469338758</v>
      </c>
      <c r="K146" s="9">
        <f t="shared" ca="1" si="9"/>
        <v>69.811366826423011</v>
      </c>
      <c r="U146" s="12"/>
    </row>
    <row r="147" spans="1:21" x14ac:dyDescent="0.25">
      <c r="A147" s="8">
        <f>IF(ISBLANK('Step 1.4 CNY OAT'!A147),"-",'Step 1.4 CNY OAT'!A147)</f>
        <v>43107.041666666664</v>
      </c>
      <c r="B147" s="26">
        <f t="shared" si="10"/>
        <v>6</v>
      </c>
      <c r="C147" s="67" cm="1">
        <f t="array" ref="C147">INDEX('Step 5. Daily Avg Schedule Calc'!$A$2:$D$169,(WEEKDAY(A147)-1)*24+HOUR(A147)+1,3)</f>
        <v>1</v>
      </c>
      <c r="D147" s="67" cm="1">
        <f t="array" ref="D147">INDEX('Step 5. Daily Avg Schedule Calc'!$A$2:$D$169,(WEEKDAY(A147)-1)*24+HOUR(A147)+1,4)</f>
        <v>1</v>
      </c>
      <c r="E147">
        <f>VLOOKUP(A147,'Step 1.4 CNY OAT'!$A$1:$B$8761,2)</f>
        <v>8</v>
      </c>
      <c r="F147" s="11">
        <f ca="1">('Step 3. Regression'!$B$18*E147^2+'Step 3. Regression'!$C$18*E147+'Step 3. Regression'!$D$18)*C147</f>
        <v>11.316272086793788</v>
      </c>
      <c r="G147" s="11">
        <f ca="1">('Step 3. Regression'!$G$18*E147^2+'Step 3. Regression'!$H$18*E147+'Step 3. Regression'!$I$18)*D147</f>
        <v>4.4845366794483672</v>
      </c>
      <c r="I147" s="25">
        <f t="shared" si="11"/>
        <v>43246</v>
      </c>
      <c r="J147" s="9">
        <f t="shared" ca="1" si="8"/>
        <v>162.23900762019474</v>
      </c>
      <c r="K147" s="9">
        <f t="shared" ca="1" si="9"/>
        <v>70.946417737228842</v>
      </c>
      <c r="U147" s="12"/>
    </row>
    <row r="148" spans="1:21" x14ac:dyDescent="0.25">
      <c r="A148" s="8">
        <f>IF(ISBLANK('Step 1.4 CNY OAT'!A148),"-",'Step 1.4 CNY OAT'!A148)</f>
        <v>43107.083333333336</v>
      </c>
      <c r="B148" s="26">
        <f t="shared" si="10"/>
        <v>6</v>
      </c>
      <c r="C148" s="67" cm="1">
        <f t="array" ref="C148">INDEX('Step 5. Daily Avg Schedule Calc'!$A$2:$D$169,(WEEKDAY(A148)-1)*24+HOUR(A148)+1,3)</f>
        <v>1</v>
      </c>
      <c r="D148" s="67" cm="1">
        <f t="array" ref="D148">INDEX('Step 5. Daily Avg Schedule Calc'!$A$2:$D$169,(WEEKDAY(A148)-1)*24+HOUR(A148)+1,4)</f>
        <v>1</v>
      </c>
      <c r="E148">
        <f>VLOOKUP(A148,'Step 1.4 CNY OAT'!$A$1:$B$8761,2)</f>
        <v>9</v>
      </c>
      <c r="F148" s="11">
        <f ca="1">('Step 3. Regression'!$B$18*E148^2+'Step 3. Regression'!$C$18*E148+'Step 3. Regression'!$D$18)*C148</f>
        <v>11.076850812147464</v>
      </c>
      <c r="G148" s="11">
        <f ca="1">('Step 3. Regression'!$G$18*E148^2+'Step 3. Regression'!$H$18*E148+'Step 3. Regression'!$I$18)*D148</f>
        <v>4.4181358366423895</v>
      </c>
      <c r="I148" s="25">
        <f t="shared" si="11"/>
        <v>43247</v>
      </c>
      <c r="J148" s="9">
        <f t="shared" ca="1" si="8"/>
        <v>132.97940638788339</v>
      </c>
      <c r="K148" s="9">
        <f t="shared" ca="1" si="9"/>
        <v>65.362510584263433</v>
      </c>
      <c r="U148" s="12"/>
    </row>
    <row r="149" spans="1:21" x14ac:dyDescent="0.25">
      <c r="A149" s="8">
        <f>IF(ISBLANK('Step 1.4 CNY OAT'!A149),"-",'Step 1.4 CNY OAT'!A149)</f>
        <v>43107.125</v>
      </c>
      <c r="B149" s="26">
        <f t="shared" si="10"/>
        <v>6</v>
      </c>
      <c r="C149" s="67" cm="1">
        <f t="array" ref="C149">INDEX('Step 5. Daily Avg Schedule Calc'!$A$2:$D$169,(WEEKDAY(A149)-1)*24+HOUR(A149)+1,3)</f>
        <v>1</v>
      </c>
      <c r="D149" s="67" cm="1">
        <f t="array" ref="D149">INDEX('Step 5. Daily Avg Schedule Calc'!$A$2:$D$169,(WEEKDAY(A149)-1)*24+HOUR(A149)+1,4)</f>
        <v>1</v>
      </c>
      <c r="E149">
        <f>VLOOKUP(A149,'Step 1.4 CNY OAT'!$A$1:$B$8761,2)</f>
        <v>9</v>
      </c>
      <c r="F149" s="11">
        <f ca="1">('Step 3. Regression'!$B$18*E149^2+'Step 3. Regression'!$C$18*E149+'Step 3. Regression'!$D$18)*C149</f>
        <v>11.076850812147464</v>
      </c>
      <c r="G149" s="11">
        <f ca="1">('Step 3. Regression'!$G$18*E149^2+'Step 3. Regression'!$H$18*E149+'Step 3. Regression'!$I$18)*D149</f>
        <v>4.4181358366423895</v>
      </c>
      <c r="I149" s="25">
        <f t="shared" si="11"/>
        <v>43248</v>
      </c>
      <c r="J149" s="9">
        <f t="shared" ca="1" si="8"/>
        <v>128.48784223718982</v>
      </c>
      <c r="K149" s="9">
        <f t="shared" ca="1" si="9"/>
        <v>64.724003101493707</v>
      </c>
      <c r="U149" s="12"/>
    </row>
    <row r="150" spans="1:21" x14ac:dyDescent="0.25">
      <c r="A150" s="8">
        <f>IF(ISBLANK('Step 1.4 CNY OAT'!A150),"-",'Step 1.4 CNY OAT'!A150)</f>
        <v>43107.166666666664</v>
      </c>
      <c r="B150" s="26">
        <f t="shared" si="10"/>
        <v>6</v>
      </c>
      <c r="C150" s="67" cm="1">
        <f t="array" ref="C150">INDEX('Step 5. Daily Avg Schedule Calc'!$A$2:$D$169,(WEEKDAY(A150)-1)*24+HOUR(A150)+1,3)</f>
        <v>1</v>
      </c>
      <c r="D150" s="67" cm="1">
        <f t="array" ref="D150">INDEX('Step 5. Daily Avg Schedule Calc'!$A$2:$D$169,(WEEKDAY(A150)-1)*24+HOUR(A150)+1,4)</f>
        <v>1</v>
      </c>
      <c r="E150">
        <f>VLOOKUP(A150,'Step 1.4 CNY OAT'!$A$1:$B$8761,2)</f>
        <v>7</v>
      </c>
      <c r="F150" s="11">
        <f ca="1">('Step 3. Regression'!$B$18*E150^2+'Step 3. Regression'!$C$18*E150+'Step 3. Regression'!$D$18)*C150</f>
        <v>11.560543496836029</v>
      </c>
      <c r="G150" s="11">
        <f ca="1">('Step 3. Regression'!$G$18*E150^2+'Step 3. Regression'!$H$18*E150+'Step 3. Regression'!$I$18)*D150</f>
        <v>4.5521848479088236</v>
      </c>
      <c r="I150" s="25">
        <f t="shared" si="11"/>
        <v>43249</v>
      </c>
      <c r="J150" s="9">
        <f t="shared" ca="1" si="8"/>
        <v>147.17597595341061</v>
      </c>
      <c r="K150" s="9">
        <f t="shared" ca="1" si="9"/>
        <v>67.912690856330116</v>
      </c>
      <c r="U150" s="12"/>
    </row>
    <row r="151" spans="1:21" x14ac:dyDescent="0.25">
      <c r="A151" s="8">
        <f>IF(ISBLANK('Step 1.4 CNY OAT'!A151),"-",'Step 1.4 CNY OAT'!A151)</f>
        <v>43107.208333333336</v>
      </c>
      <c r="B151" s="26">
        <f t="shared" si="10"/>
        <v>6</v>
      </c>
      <c r="C151" s="67" cm="1">
        <f t="array" ref="C151">INDEX('Step 5. Daily Avg Schedule Calc'!$A$2:$D$169,(WEEKDAY(A151)-1)*24+HOUR(A151)+1,3)</f>
        <v>1</v>
      </c>
      <c r="D151" s="67" cm="1">
        <f t="array" ref="D151">INDEX('Step 5. Daily Avg Schedule Calc'!$A$2:$D$169,(WEEKDAY(A151)-1)*24+HOUR(A151)+1,4)</f>
        <v>1</v>
      </c>
      <c r="E151">
        <f>VLOOKUP(A151,'Step 1.4 CNY OAT'!$A$1:$B$8761,2)</f>
        <v>7</v>
      </c>
      <c r="F151" s="11">
        <f ca="1">('Step 3. Regression'!$B$18*E151^2+'Step 3. Regression'!$C$18*E151+'Step 3. Regression'!$D$18)*C151</f>
        <v>11.560543496836029</v>
      </c>
      <c r="G151" s="11">
        <f ca="1">('Step 3. Regression'!$G$18*E151^2+'Step 3. Regression'!$H$18*E151+'Step 3. Regression'!$I$18)*D151</f>
        <v>4.5521848479088236</v>
      </c>
      <c r="I151" s="25">
        <f t="shared" si="11"/>
        <v>43250</v>
      </c>
      <c r="J151" s="9">
        <f t="shared" ca="1" si="8"/>
        <v>132.5159598109577</v>
      </c>
      <c r="K151" s="9">
        <f t="shared" ca="1" si="9"/>
        <v>65.050201776791496</v>
      </c>
      <c r="U151" s="12"/>
    </row>
    <row r="152" spans="1:21" x14ac:dyDescent="0.25">
      <c r="A152" s="8">
        <f>IF(ISBLANK('Step 1.4 CNY OAT'!A152),"-",'Step 1.4 CNY OAT'!A152)</f>
        <v>43107.25</v>
      </c>
      <c r="B152" s="26">
        <f t="shared" si="10"/>
        <v>6</v>
      </c>
      <c r="C152" s="67" cm="1">
        <f t="array" ref="C152">INDEX('Step 5. Daily Avg Schedule Calc'!$A$2:$D$169,(WEEKDAY(A152)-1)*24+HOUR(A152)+1,3)</f>
        <v>1</v>
      </c>
      <c r="D152" s="67" cm="1">
        <f t="array" ref="D152">INDEX('Step 5. Daily Avg Schedule Calc'!$A$2:$D$169,(WEEKDAY(A152)-1)*24+HOUR(A152)+1,4)</f>
        <v>1</v>
      </c>
      <c r="E152">
        <f>VLOOKUP(A152,'Step 1.4 CNY OAT'!$A$1:$B$8761,2)</f>
        <v>7</v>
      </c>
      <c r="F152" s="11">
        <f ca="1">('Step 3. Regression'!$B$18*E152^2+'Step 3. Regression'!$C$18*E152+'Step 3. Regression'!$D$18)*C152</f>
        <v>11.560543496836029</v>
      </c>
      <c r="G152" s="11">
        <f ca="1">('Step 3. Regression'!$G$18*E152^2+'Step 3. Regression'!$H$18*E152+'Step 3. Regression'!$I$18)*D152</f>
        <v>4.5521848479088236</v>
      </c>
      <c r="I152" s="25">
        <f t="shared" si="11"/>
        <v>43251</v>
      </c>
      <c r="J152" s="9">
        <f t="shared" ca="1" si="8"/>
        <v>129.84622942324808</v>
      </c>
      <c r="K152" s="9">
        <f t="shared" ca="1" si="9"/>
        <v>64.609849651952956</v>
      </c>
      <c r="U152" s="12"/>
    </row>
    <row r="153" spans="1:21" x14ac:dyDescent="0.25">
      <c r="A153" s="8">
        <f>IF(ISBLANK('Step 1.4 CNY OAT'!A153),"-",'Step 1.4 CNY OAT'!A153)</f>
        <v>43107.291666666664</v>
      </c>
      <c r="B153" s="26">
        <f t="shared" si="10"/>
        <v>6</v>
      </c>
      <c r="C153" s="67" cm="1">
        <f t="array" ref="C153">INDEX('Step 5. Daily Avg Schedule Calc'!$A$2:$D$169,(WEEKDAY(A153)-1)*24+HOUR(A153)+1,3)</f>
        <v>1</v>
      </c>
      <c r="D153" s="67" cm="1">
        <f t="array" ref="D153">INDEX('Step 5. Daily Avg Schedule Calc'!$A$2:$D$169,(WEEKDAY(A153)-1)*24+HOUR(A153)+1,4)</f>
        <v>1</v>
      </c>
      <c r="E153">
        <f>VLOOKUP(A153,'Step 1.4 CNY OAT'!$A$1:$B$8761,2)</f>
        <v>6</v>
      </c>
      <c r="F153" s="11">
        <f ca="1">('Step 3. Regression'!$B$18*E153^2+'Step 3. Regression'!$C$18*E153+'Step 3. Regression'!$D$18)*C153</f>
        <v>11.809665042274187</v>
      </c>
      <c r="G153" s="11">
        <f ca="1">('Step 3. Regression'!$G$18*E153^2+'Step 3. Regression'!$H$18*E153+'Step 3. Regression'!$I$18)*D153</f>
        <v>4.6210803420237605</v>
      </c>
      <c r="I153" s="25">
        <f t="shared" si="11"/>
        <v>43252</v>
      </c>
      <c r="J153" s="9">
        <f t="shared" ca="1" si="8"/>
        <v>137.36557791364294</v>
      </c>
      <c r="K153" s="9">
        <f t="shared" ca="1" si="9"/>
        <v>65.911149016332772</v>
      </c>
      <c r="U153" s="12"/>
    </row>
    <row r="154" spans="1:21" x14ac:dyDescent="0.25">
      <c r="A154" s="8">
        <f>IF(ISBLANK('Step 1.4 CNY OAT'!A154),"-",'Step 1.4 CNY OAT'!A154)</f>
        <v>43107.333333333336</v>
      </c>
      <c r="B154" s="26">
        <f t="shared" si="10"/>
        <v>6</v>
      </c>
      <c r="C154" s="67" cm="1">
        <f t="array" ref="C154">INDEX('Step 5. Daily Avg Schedule Calc'!$A$2:$D$169,(WEEKDAY(A154)-1)*24+HOUR(A154)+1,3)</f>
        <v>1</v>
      </c>
      <c r="D154" s="67" cm="1">
        <f t="array" ref="D154">INDEX('Step 5. Daily Avg Schedule Calc'!$A$2:$D$169,(WEEKDAY(A154)-1)*24+HOUR(A154)+1,4)</f>
        <v>1</v>
      </c>
      <c r="E154">
        <f>VLOOKUP(A154,'Step 1.4 CNY OAT'!$A$1:$B$8761,2)</f>
        <v>7</v>
      </c>
      <c r="F154" s="11">
        <f ca="1">('Step 3. Regression'!$B$18*E154^2+'Step 3. Regression'!$C$18*E154+'Step 3. Regression'!$D$18)*C154</f>
        <v>11.560543496836029</v>
      </c>
      <c r="G154" s="11">
        <f ca="1">('Step 3. Regression'!$G$18*E154^2+'Step 3. Regression'!$H$18*E154+'Step 3. Regression'!$I$18)*D154</f>
        <v>4.5521848479088236</v>
      </c>
      <c r="I154" s="25">
        <f t="shared" si="11"/>
        <v>43253</v>
      </c>
      <c r="J154" s="9">
        <f t="shared" ca="1" si="8"/>
        <v>151.62259953401835</v>
      </c>
      <c r="K154" s="9">
        <f t="shared" ca="1" si="9"/>
        <v>68.70862317547801</v>
      </c>
      <c r="U154" s="12"/>
    </row>
    <row r="155" spans="1:21" x14ac:dyDescent="0.25">
      <c r="A155" s="8">
        <f>IF(ISBLANK('Step 1.4 CNY OAT'!A155),"-",'Step 1.4 CNY OAT'!A155)</f>
        <v>43107.375</v>
      </c>
      <c r="B155" s="26">
        <f t="shared" si="10"/>
        <v>6</v>
      </c>
      <c r="C155" s="67" cm="1">
        <f t="array" ref="C155">INDEX('Step 5. Daily Avg Schedule Calc'!$A$2:$D$169,(WEEKDAY(A155)-1)*24+HOUR(A155)+1,3)</f>
        <v>1</v>
      </c>
      <c r="D155" s="67" cm="1">
        <f t="array" ref="D155">INDEX('Step 5. Daily Avg Schedule Calc'!$A$2:$D$169,(WEEKDAY(A155)-1)*24+HOUR(A155)+1,4)</f>
        <v>1</v>
      </c>
      <c r="E155">
        <f>VLOOKUP(A155,'Step 1.4 CNY OAT'!$A$1:$B$8761,2)</f>
        <v>9</v>
      </c>
      <c r="F155" s="11">
        <f ca="1">('Step 3. Regression'!$B$18*E155^2+'Step 3. Regression'!$C$18*E155+'Step 3. Regression'!$D$18)*C155</f>
        <v>11.076850812147464</v>
      </c>
      <c r="G155" s="11">
        <f ca="1">('Step 3. Regression'!$G$18*E155^2+'Step 3. Regression'!$H$18*E155+'Step 3. Regression'!$I$18)*D155</f>
        <v>4.4181358366423895</v>
      </c>
      <c r="I155" s="25">
        <f t="shared" si="11"/>
        <v>43254</v>
      </c>
      <c r="J155" s="9">
        <f t="shared" ca="1" si="8"/>
        <v>128.89917417064871</v>
      </c>
      <c r="K155" s="9">
        <f t="shared" ca="1" si="9"/>
        <v>64.588383357081256</v>
      </c>
      <c r="U155" s="12"/>
    </row>
    <row r="156" spans="1:21" x14ac:dyDescent="0.25">
      <c r="A156" s="8">
        <f>IF(ISBLANK('Step 1.4 CNY OAT'!A156),"-",'Step 1.4 CNY OAT'!A156)</f>
        <v>43107.416666666664</v>
      </c>
      <c r="B156" s="26">
        <f t="shared" si="10"/>
        <v>6</v>
      </c>
      <c r="C156" s="67" cm="1">
        <f t="array" ref="C156">INDEX('Step 5. Daily Avg Schedule Calc'!$A$2:$D$169,(WEEKDAY(A156)-1)*24+HOUR(A156)+1,3)</f>
        <v>1</v>
      </c>
      <c r="D156" s="67" cm="1">
        <f t="array" ref="D156">INDEX('Step 5. Daily Avg Schedule Calc'!$A$2:$D$169,(WEEKDAY(A156)-1)*24+HOUR(A156)+1,4)</f>
        <v>1</v>
      </c>
      <c r="E156">
        <f>VLOOKUP(A156,'Step 1.4 CNY OAT'!$A$1:$B$8761,2)</f>
        <v>9</v>
      </c>
      <c r="F156" s="11">
        <f ca="1">('Step 3. Regression'!$B$18*E156^2+'Step 3. Regression'!$C$18*E156+'Step 3. Regression'!$D$18)*C156</f>
        <v>11.076850812147464</v>
      </c>
      <c r="G156" s="11">
        <f ca="1">('Step 3. Regression'!$G$18*E156^2+'Step 3. Regression'!$H$18*E156+'Step 3. Regression'!$I$18)*D156</f>
        <v>4.4181358366423895</v>
      </c>
      <c r="I156" s="25">
        <f t="shared" si="11"/>
        <v>43255</v>
      </c>
      <c r="J156" s="9">
        <f t="shared" ca="1" si="8"/>
        <v>129.63821189670867</v>
      </c>
      <c r="K156" s="9">
        <f t="shared" ca="1" si="9"/>
        <v>65.048815944715273</v>
      </c>
      <c r="U156" s="12"/>
    </row>
    <row r="157" spans="1:21" x14ac:dyDescent="0.25">
      <c r="A157" s="8">
        <f>IF(ISBLANK('Step 1.4 CNY OAT'!A157),"-",'Step 1.4 CNY OAT'!A157)</f>
        <v>43107.458333333336</v>
      </c>
      <c r="B157" s="26">
        <f t="shared" si="10"/>
        <v>6</v>
      </c>
      <c r="C157" s="67" cm="1">
        <f t="array" ref="C157">INDEX('Step 5. Daily Avg Schedule Calc'!$A$2:$D$169,(WEEKDAY(A157)-1)*24+HOUR(A157)+1,3)</f>
        <v>1</v>
      </c>
      <c r="D157" s="67" cm="1">
        <f t="array" ref="D157">INDEX('Step 5. Daily Avg Schedule Calc'!$A$2:$D$169,(WEEKDAY(A157)-1)*24+HOUR(A157)+1,4)</f>
        <v>1</v>
      </c>
      <c r="E157">
        <f>VLOOKUP(A157,'Step 1.4 CNY OAT'!$A$1:$B$8761,2)</f>
        <v>12</v>
      </c>
      <c r="F157" s="11">
        <f ca="1">('Step 3. Regression'!$B$18*E157^2+'Step 3. Regression'!$C$18*E157+'Step 3. Regression'!$D$18)*C157</f>
        <v>10.38768780058399</v>
      </c>
      <c r="G157" s="11">
        <f ca="1">('Step 3. Regression'!$G$18*E157^2+'Step 3. Regression'!$H$18*E157+'Step 3. Regression'!$I$18)*D157</f>
        <v>4.2264172621513358</v>
      </c>
      <c r="I157" s="25">
        <f t="shared" si="11"/>
        <v>43256</v>
      </c>
      <c r="J157" s="9">
        <f t="shared" ca="1" si="8"/>
        <v>134.73288396885434</v>
      </c>
      <c r="K157" s="9">
        <f t="shared" ca="1" si="9"/>
        <v>65.475493610993595</v>
      </c>
      <c r="U157" s="12"/>
    </row>
    <row r="158" spans="1:21" x14ac:dyDescent="0.25">
      <c r="A158" s="8">
        <f>IF(ISBLANK('Step 1.4 CNY OAT'!A158),"-",'Step 1.4 CNY OAT'!A158)</f>
        <v>43107.5</v>
      </c>
      <c r="B158" s="26">
        <f t="shared" si="10"/>
        <v>6</v>
      </c>
      <c r="C158" s="67" cm="1">
        <f t="array" ref="C158">INDEX('Step 5. Daily Avg Schedule Calc'!$A$2:$D$169,(WEEKDAY(A158)-1)*24+HOUR(A158)+1,3)</f>
        <v>1</v>
      </c>
      <c r="D158" s="67" cm="1">
        <f t="array" ref="D158">INDEX('Step 5. Daily Avg Schedule Calc'!$A$2:$D$169,(WEEKDAY(A158)-1)*24+HOUR(A158)+1,4)</f>
        <v>1</v>
      </c>
      <c r="E158">
        <f>VLOOKUP(A158,'Step 1.4 CNY OAT'!$A$1:$B$8761,2)</f>
        <v>12</v>
      </c>
      <c r="F158" s="11">
        <f ca="1">('Step 3. Regression'!$B$18*E158^2+'Step 3. Regression'!$C$18*E158+'Step 3. Regression'!$D$18)*C158</f>
        <v>10.38768780058399</v>
      </c>
      <c r="G158" s="11">
        <f ca="1">('Step 3. Regression'!$G$18*E158^2+'Step 3. Regression'!$H$18*E158+'Step 3. Regression'!$I$18)*D158</f>
        <v>4.2264172621513358</v>
      </c>
      <c r="I158" s="25">
        <f t="shared" si="11"/>
        <v>43257</v>
      </c>
      <c r="J158" s="9">
        <f t="shared" ca="1" si="8"/>
        <v>129.58213468853259</v>
      </c>
      <c r="K158" s="9">
        <f t="shared" ca="1" si="9"/>
        <v>64.628836730286281</v>
      </c>
      <c r="U158" s="12"/>
    </row>
    <row r="159" spans="1:21" x14ac:dyDescent="0.25">
      <c r="A159" s="8">
        <f>IF(ISBLANK('Step 1.4 CNY OAT'!A159),"-",'Step 1.4 CNY OAT'!A159)</f>
        <v>43107.541666666664</v>
      </c>
      <c r="B159" s="26">
        <f t="shared" si="10"/>
        <v>6</v>
      </c>
      <c r="C159" s="67" cm="1">
        <f t="array" ref="C159">INDEX('Step 5. Daily Avg Schedule Calc'!$A$2:$D$169,(WEEKDAY(A159)-1)*24+HOUR(A159)+1,3)</f>
        <v>1</v>
      </c>
      <c r="D159" s="67" cm="1">
        <f t="array" ref="D159">INDEX('Step 5. Daily Avg Schedule Calc'!$A$2:$D$169,(WEEKDAY(A159)-1)*24+HOUR(A159)+1,4)</f>
        <v>1</v>
      </c>
      <c r="E159">
        <f>VLOOKUP(A159,'Step 1.4 CNY OAT'!$A$1:$B$8761,2)</f>
        <v>15</v>
      </c>
      <c r="F159" s="11">
        <f ca="1">('Step 3. Regression'!$B$18*E159^2+'Step 3. Regression'!$C$18*E159+'Step 3. Regression'!$D$18)*C159</f>
        <v>9.7421760075837671</v>
      </c>
      <c r="G159" s="11">
        <f ca="1">('Step 3. Regression'!$G$18*E159^2+'Step 3. Regression'!$H$18*E159+'Step 3. Regression'!$I$18)*D159</f>
        <v>4.0459246185505977</v>
      </c>
      <c r="I159" s="25">
        <f t="shared" si="11"/>
        <v>43258</v>
      </c>
      <c r="J159" s="9">
        <f t="shared" ca="1" si="8"/>
        <v>130.16193200932602</v>
      </c>
      <c r="K159" s="9">
        <f t="shared" ca="1" si="9"/>
        <v>64.705524151049076</v>
      </c>
      <c r="U159" s="12"/>
    </row>
    <row r="160" spans="1:21" x14ac:dyDescent="0.25">
      <c r="A160" s="8">
        <f>IF(ISBLANK('Step 1.4 CNY OAT'!A160),"-",'Step 1.4 CNY OAT'!A160)</f>
        <v>43107.583333333336</v>
      </c>
      <c r="B160" s="26">
        <f t="shared" si="10"/>
        <v>6</v>
      </c>
      <c r="C160" s="67" cm="1">
        <f t="array" ref="C160">INDEX('Step 5. Daily Avg Schedule Calc'!$A$2:$D$169,(WEEKDAY(A160)-1)*24+HOUR(A160)+1,3)</f>
        <v>1</v>
      </c>
      <c r="D160" s="67" cm="1">
        <f t="array" ref="D160">INDEX('Step 5. Daily Avg Schedule Calc'!$A$2:$D$169,(WEEKDAY(A160)-1)*24+HOUR(A160)+1,4)</f>
        <v>1</v>
      </c>
      <c r="E160">
        <f>VLOOKUP(A160,'Step 1.4 CNY OAT'!$A$1:$B$8761,2)</f>
        <v>18</v>
      </c>
      <c r="F160" s="11">
        <f ca="1">('Step 3. Regression'!$B$18*E160^2+'Step 3. Regression'!$C$18*E160+'Step 3. Regression'!$D$18)*C160</f>
        <v>9.1403154331467924</v>
      </c>
      <c r="G160" s="11">
        <f ca="1">('Step 3. Regression'!$G$18*E160^2+'Step 3. Regression'!$H$18*E160+'Step 3. Regression'!$I$18)*D160</f>
        <v>3.876657905840176</v>
      </c>
      <c r="I160" s="25">
        <f t="shared" si="11"/>
        <v>43259</v>
      </c>
      <c r="J160" s="9">
        <f t="shared" ca="1" si="8"/>
        <v>142.56972068782719</v>
      </c>
      <c r="K160" s="9">
        <f t="shared" ca="1" si="9"/>
        <v>66.98397224117268</v>
      </c>
      <c r="U160" s="12"/>
    </row>
    <row r="161" spans="1:21" x14ac:dyDescent="0.25">
      <c r="A161" s="8">
        <f>IF(ISBLANK('Step 1.4 CNY OAT'!A161),"-",'Step 1.4 CNY OAT'!A161)</f>
        <v>43107.625</v>
      </c>
      <c r="B161" s="26">
        <f t="shared" si="10"/>
        <v>6</v>
      </c>
      <c r="C161" s="67" cm="1">
        <f t="array" ref="C161">INDEX('Step 5. Daily Avg Schedule Calc'!$A$2:$D$169,(WEEKDAY(A161)-1)*24+HOUR(A161)+1,3)</f>
        <v>1</v>
      </c>
      <c r="D161" s="67" cm="1">
        <f t="array" ref="D161">INDEX('Step 5. Daily Avg Schedule Calc'!$A$2:$D$169,(WEEKDAY(A161)-1)*24+HOUR(A161)+1,4)</f>
        <v>1</v>
      </c>
      <c r="E161">
        <f>VLOOKUP(A161,'Step 1.4 CNY OAT'!$A$1:$B$8761,2)</f>
        <v>18</v>
      </c>
      <c r="F161" s="11">
        <f ca="1">('Step 3. Regression'!$B$18*E161^2+'Step 3. Regression'!$C$18*E161+'Step 3. Regression'!$D$18)*C161</f>
        <v>9.1403154331467924</v>
      </c>
      <c r="G161" s="11">
        <f ca="1">('Step 3. Regression'!$G$18*E161^2+'Step 3. Regression'!$H$18*E161+'Step 3. Regression'!$I$18)*D161</f>
        <v>3.876657905840176</v>
      </c>
      <c r="I161" s="25">
        <f t="shared" si="11"/>
        <v>43260</v>
      </c>
      <c r="J161" s="9">
        <f t="shared" ca="1" si="8"/>
        <v>144.63140900967392</v>
      </c>
      <c r="K161" s="9">
        <f t="shared" ca="1" si="9"/>
        <v>67.210015332981456</v>
      </c>
      <c r="U161" s="12"/>
    </row>
    <row r="162" spans="1:21" x14ac:dyDescent="0.25">
      <c r="A162" s="8">
        <f>IF(ISBLANK('Step 1.4 CNY OAT'!A162),"-",'Step 1.4 CNY OAT'!A162)</f>
        <v>43107.666666666664</v>
      </c>
      <c r="B162" s="26">
        <f t="shared" si="10"/>
        <v>6</v>
      </c>
      <c r="C162" s="67" cm="1">
        <f t="array" ref="C162">INDEX('Step 5. Daily Avg Schedule Calc'!$A$2:$D$169,(WEEKDAY(A162)-1)*24+HOUR(A162)+1,3)</f>
        <v>1</v>
      </c>
      <c r="D162" s="67" cm="1">
        <f t="array" ref="D162">INDEX('Step 5. Daily Avg Schedule Calc'!$A$2:$D$169,(WEEKDAY(A162)-1)*24+HOUR(A162)+1,4)</f>
        <v>1</v>
      </c>
      <c r="E162">
        <f>VLOOKUP(A162,'Step 1.4 CNY OAT'!$A$1:$B$8761,2)</f>
        <v>18</v>
      </c>
      <c r="F162" s="11">
        <f ca="1">('Step 3. Regression'!$B$18*E162^2+'Step 3. Regression'!$C$18*E162+'Step 3. Regression'!$D$18)*C162</f>
        <v>9.1403154331467924</v>
      </c>
      <c r="G162" s="11">
        <f ca="1">('Step 3. Regression'!$G$18*E162^2+'Step 3. Regression'!$H$18*E162+'Step 3. Regression'!$I$18)*D162</f>
        <v>3.876657905840176</v>
      </c>
      <c r="I162" s="25">
        <f t="shared" si="11"/>
        <v>43261</v>
      </c>
      <c r="J162" s="9">
        <f t="shared" ca="1" si="8"/>
        <v>134.36248803626449</v>
      </c>
      <c r="K162" s="9">
        <f t="shared" ca="1" si="9"/>
        <v>65.269192094550007</v>
      </c>
      <c r="U162" s="12"/>
    </row>
    <row r="163" spans="1:21" x14ac:dyDescent="0.25">
      <c r="A163" s="8">
        <f>IF(ISBLANK('Step 1.4 CNY OAT'!A163),"-",'Step 1.4 CNY OAT'!A163)</f>
        <v>43107.708333333336</v>
      </c>
      <c r="B163" s="26">
        <f t="shared" si="10"/>
        <v>6</v>
      </c>
      <c r="C163" s="67" cm="1">
        <f t="array" ref="C163">INDEX('Step 5. Daily Avg Schedule Calc'!$A$2:$D$169,(WEEKDAY(A163)-1)*24+HOUR(A163)+1,3)</f>
        <v>1</v>
      </c>
      <c r="D163" s="67" cm="1">
        <f t="array" ref="D163">INDEX('Step 5. Daily Avg Schedule Calc'!$A$2:$D$169,(WEEKDAY(A163)-1)*24+HOUR(A163)+1,4)</f>
        <v>1</v>
      </c>
      <c r="E163">
        <f>VLOOKUP(A163,'Step 1.4 CNY OAT'!$A$1:$B$8761,2)</f>
        <v>18</v>
      </c>
      <c r="F163" s="11">
        <f ca="1">('Step 3. Regression'!$B$18*E163^2+'Step 3. Regression'!$C$18*E163+'Step 3. Regression'!$D$18)*C163</f>
        <v>9.1403154331467924</v>
      </c>
      <c r="G163" s="11">
        <f ca="1">('Step 3. Regression'!$G$18*E163^2+'Step 3. Regression'!$H$18*E163+'Step 3. Regression'!$I$18)*D163</f>
        <v>3.876657905840176</v>
      </c>
      <c r="I163" s="25">
        <f t="shared" si="11"/>
        <v>43262</v>
      </c>
      <c r="J163" s="9">
        <f t="shared" ca="1" si="8"/>
        <v>130.59402734377903</v>
      </c>
      <c r="K163" s="9">
        <f t="shared" ca="1" si="9"/>
        <v>64.778023025369379</v>
      </c>
      <c r="U163" s="12"/>
    </row>
    <row r="164" spans="1:21" x14ac:dyDescent="0.25">
      <c r="A164" s="8">
        <f>IF(ISBLANK('Step 1.4 CNY OAT'!A164),"-",'Step 1.4 CNY OAT'!A164)</f>
        <v>43107.75</v>
      </c>
      <c r="B164" s="26">
        <f t="shared" si="10"/>
        <v>6</v>
      </c>
      <c r="C164" s="67" cm="1">
        <f t="array" ref="C164">INDEX('Step 5. Daily Avg Schedule Calc'!$A$2:$D$169,(WEEKDAY(A164)-1)*24+HOUR(A164)+1,3)</f>
        <v>1</v>
      </c>
      <c r="D164" s="67" cm="1">
        <f t="array" ref="D164">INDEX('Step 5. Daily Avg Schedule Calc'!$A$2:$D$169,(WEEKDAY(A164)-1)*24+HOUR(A164)+1,4)</f>
        <v>1</v>
      </c>
      <c r="E164">
        <f>VLOOKUP(A164,'Step 1.4 CNY OAT'!$A$1:$B$8761,2)</f>
        <v>18</v>
      </c>
      <c r="F164" s="11">
        <f ca="1">('Step 3. Regression'!$B$18*E164^2+'Step 3. Regression'!$C$18*E164+'Step 3. Regression'!$D$18)*C164</f>
        <v>9.1403154331467924</v>
      </c>
      <c r="G164" s="11">
        <f ca="1">('Step 3. Regression'!$G$18*E164^2+'Step 3. Regression'!$H$18*E164+'Step 3. Regression'!$I$18)*D164</f>
        <v>3.876657905840176</v>
      </c>
      <c r="I164" s="25">
        <f t="shared" si="11"/>
        <v>43263</v>
      </c>
      <c r="J164" s="9">
        <f t="shared" ca="1" si="8"/>
        <v>132.75891036609681</v>
      </c>
      <c r="K164" s="9">
        <f t="shared" ca="1" si="9"/>
        <v>65.127166391070418</v>
      </c>
      <c r="U164" s="12"/>
    </row>
    <row r="165" spans="1:21" x14ac:dyDescent="0.25">
      <c r="A165" s="8">
        <f>IF(ISBLANK('Step 1.4 CNY OAT'!A165),"-",'Step 1.4 CNY OAT'!A165)</f>
        <v>43107.791666666664</v>
      </c>
      <c r="B165" s="26">
        <f t="shared" si="10"/>
        <v>6</v>
      </c>
      <c r="C165" s="67" cm="1">
        <f t="array" ref="C165">INDEX('Step 5. Daily Avg Schedule Calc'!$A$2:$D$169,(WEEKDAY(A165)-1)*24+HOUR(A165)+1,3)</f>
        <v>1</v>
      </c>
      <c r="D165" s="67" cm="1">
        <f t="array" ref="D165">INDEX('Step 5. Daily Avg Schedule Calc'!$A$2:$D$169,(WEEKDAY(A165)-1)*24+HOUR(A165)+1,4)</f>
        <v>1</v>
      </c>
      <c r="E165">
        <f>VLOOKUP(A165,'Step 1.4 CNY OAT'!$A$1:$B$8761,2)</f>
        <v>18</v>
      </c>
      <c r="F165" s="11">
        <f ca="1">('Step 3. Regression'!$B$18*E165^2+'Step 3. Regression'!$C$18*E165+'Step 3. Regression'!$D$18)*C165</f>
        <v>9.1403154331467924</v>
      </c>
      <c r="G165" s="11">
        <f ca="1">('Step 3. Regression'!$G$18*E165^2+'Step 3. Regression'!$H$18*E165+'Step 3. Regression'!$I$18)*D165</f>
        <v>3.876657905840176</v>
      </c>
      <c r="I165" s="25">
        <f t="shared" si="11"/>
        <v>43264</v>
      </c>
      <c r="J165" s="9">
        <f t="shared" ca="1" si="8"/>
        <v>139.17464691293929</v>
      </c>
      <c r="K165" s="9">
        <f t="shared" ca="1" si="9"/>
        <v>66.217067164003652</v>
      </c>
      <c r="U165" s="12"/>
    </row>
    <row r="166" spans="1:21" x14ac:dyDescent="0.25">
      <c r="A166" s="8">
        <f>IF(ISBLANK('Step 1.4 CNY OAT'!A166),"-",'Step 1.4 CNY OAT'!A166)</f>
        <v>43107.833333333336</v>
      </c>
      <c r="B166" s="26">
        <f t="shared" si="10"/>
        <v>6</v>
      </c>
      <c r="C166" s="67" cm="1">
        <f t="array" ref="C166">INDEX('Step 5. Daily Avg Schedule Calc'!$A$2:$D$169,(WEEKDAY(A166)-1)*24+HOUR(A166)+1,3)</f>
        <v>1</v>
      </c>
      <c r="D166" s="67" cm="1">
        <f t="array" ref="D166">INDEX('Step 5. Daily Avg Schedule Calc'!$A$2:$D$169,(WEEKDAY(A166)-1)*24+HOUR(A166)+1,4)</f>
        <v>1</v>
      </c>
      <c r="E166">
        <f>VLOOKUP(A166,'Step 1.4 CNY OAT'!$A$1:$B$8761,2)</f>
        <v>18</v>
      </c>
      <c r="F166" s="11">
        <f ca="1">('Step 3. Regression'!$B$18*E166^2+'Step 3. Regression'!$C$18*E166+'Step 3. Regression'!$D$18)*C166</f>
        <v>9.1403154331467924</v>
      </c>
      <c r="G166" s="11">
        <f ca="1">('Step 3. Regression'!$G$18*E166^2+'Step 3. Regression'!$H$18*E166+'Step 3. Regression'!$I$18)*D166</f>
        <v>3.876657905840176</v>
      </c>
      <c r="I166" s="25">
        <f t="shared" si="11"/>
        <v>43265</v>
      </c>
      <c r="J166" s="9">
        <f t="shared" ca="1" si="8"/>
        <v>150.0150067935071</v>
      </c>
      <c r="K166" s="9">
        <f t="shared" ca="1" si="9"/>
        <v>68.328989607037144</v>
      </c>
      <c r="U166" s="12"/>
    </row>
    <row r="167" spans="1:21" x14ac:dyDescent="0.25">
      <c r="A167" s="8">
        <f>IF(ISBLANK('Step 1.4 CNY OAT'!A167),"-",'Step 1.4 CNY OAT'!A167)</f>
        <v>43107.875</v>
      </c>
      <c r="B167" s="26">
        <f t="shared" si="10"/>
        <v>6</v>
      </c>
      <c r="C167" s="67" cm="1">
        <f t="array" ref="C167">INDEX('Step 5. Daily Avg Schedule Calc'!$A$2:$D$169,(WEEKDAY(A167)-1)*24+HOUR(A167)+1,3)</f>
        <v>1</v>
      </c>
      <c r="D167" s="67" cm="1">
        <f t="array" ref="D167">INDEX('Step 5. Daily Avg Schedule Calc'!$A$2:$D$169,(WEEKDAY(A167)-1)*24+HOUR(A167)+1,4)</f>
        <v>1</v>
      </c>
      <c r="E167">
        <f>VLOOKUP(A167,'Step 1.4 CNY OAT'!$A$1:$B$8761,2)</f>
        <v>18</v>
      </c>
      <c r="F167" s="11">
        <f ca="1">('Step 3. Regression'!$B$18*E167^2+'Step 3. Regression'!$C$18*E167+'Step 3. Regression'!$D$18)*C167</f>
        <v>9.1403154331467924</v>
      </c>
      <c r="G167" s="11">
        <f ca="1">('Step 3. Regression'!$G$18*E167^2+'Step 3. Regression'!$H$18*E167+'Step 3. Regression'!$I$18)*D167</f>
        <v>3.876657905840176</v>
      </c>
      <c r="I167" s="25">
        <f t="shared" si="11"/>
        <v>43266</v>
      </c>
      <c r="J167" s="9">
        <f t="shared" ca="1" si="8"/>
        <v>137.40788727504943</v>
      </c>
      <c r="K167" s="9">
        <f t="shared" ca="1" si="9"/>
        <v>65.825468512074892</v>
      </c>
      <c r="U167" s="12"/>
    </row>
    <row r="168" spans="1:21" x14ac:dyDescent="0.25">
      <c r="A168" s="8">
        <f>IF(ISBLANK('Step 1.4 CNY OAT'!A168),"-",'Step 1.4 CNY OAT'!A168)</f>
        <v>43107.916666666664</v>
      </c>
      <c r="B168" s="26">
        <f t="shared" si="10"/>
        <v>6</v>
      </c>
      <c r="C168" s="67" cm="1">
        <f t="array" ref="C168">INDEX('Step 5. Daily Avg Schedule Calc'!$A$2:$D$169,(WEEKDAY(A168)-1)*24+HOUR(A168)+1,3)</f>
        <v>1</v>
      </c>
      <c r="D168" s="67" cm="1">
        <f t="array" ref="D168">INDEX('Step 5. Daily Avg Schedule Calc'!$A$2:$D$169,(WEEKDAY(A168)-1)*24+HOUR(A168)+1,4)</f>
        <v>1</v>
      </c>
      <c r="E168">
        <f>VLOOKUP(A168,'Step 1.4 CNY OAT'!$A$1:$B$8761,2)</f>
        <v>18</v>
      </c>
      <c r="F168" s="11">
        <f ca="1">('Step 3. Regression'!$B$18*E168^2+'Step 3. Regression'!$C$18*E168+'Step 3. Regression'!$D$18)*C168</f>
        <v>9.1403154331467924</v>
      </c>
      <c r="G168" s="11">
        <f ca="1">('Step 3. Regression'!$G$18*E168^2+'Step 3. Regression'!$H$18*E168+'Step 3. Regression'!$I$18)*D168</f>
        <v>3.876657905840176</v>
      </c>
      <c r="I168" s="25">
        <f t="shared" si="11"/>
        <v>43267</v>
      </c>
      <c r="J168" s="9">
        <f t="shared" ca="1" si="8"/>
        <v>148.0410331907496</v>
      </c>
      <c r="K168" s="9">
        <f t="shared" ca="1" si="9"/>
        <v>67.980662387113952</v>
      </c>
      <c r="U168" s="12"/>
    </row>
    <row r="169" spans="1:21" x14ac:dyDescent="0.25">
      <c r="A169" s="8">
        <f>IF(ISBLANK('Step 1.4 CNY OAT'!A169),"-",'Step 1.4 CNY OAT'!A169)</f>
        <v>43107.958333333336</v>
      </c>
      <c r="B169" s="26">
        <f t="shared" si="10"/>
        <v>6</v>
      </c>
      <c r="C169" s="67" cm="1">
        <f t="array" ref="C169">INDEX('Step 5. Daily Avg Schedule Calc'!$A$2:$D$169,(WEEKDAY(A169)-1)*24+HOUR(A169)+1,3)</f>
        <v>1</v>
      </c>
      <c r="D169" s="67" cm="1">
        <f t="array" ref="D169">INDEX('Step 5. Daily Avg Schedule Calc'!$A$2:$D$169,(WEEKDAY(A169)-1)*24+HOUR(A169)+1,4)</f>
        <v>1</v>
      </c>
      <c r="E169">
        <f>VLOOKUP(A169,'Step 1.4 CNY OAT'!$A$1:$B$8761,2)</f>
        <v>18</v>
      </c>
      <c r="F169" s="11">
        <f ca="1">('Step 3. Regression'!$B$18*E169^2+'Step 3. Regression'!$C$18*E169+'Step 3. Regression'!$D$18)*C169</f>
        <v>9.1403154331467924</v>
      </c>
      <c r="G169" s="11">
        <f ca="1">('Step 3. Regression'!$G$18*E169^2+'Step 3. Regression'!$H$18*E169+'Step 3. Regression'!$I$18)*D169</f>
        <v>3.876657905840176</v>
      </c>
      <c r="I169" s="25">
        <f t="shared" si="11"/>
        <v>43268</v>
      </c>
      <c r="J169" s="9">
        <f t="shared" ca="1" si="8"/>
        <v>157.6208436582298</v>
      </c>
      <c r="K169" s="9">
        <f t="shared" ca="1" si="9"/>
        <v>69.99532425347104</v>
      </c>
      <c r="U169" s="12"/>
    </row>
    <row r="170" spans="1:21" x14ac:dyDescent="0.25">
      <c r="A170" s="8">
        <f>IF(ISBLANK('Step 1.4 CNY OAT'!A170),"-",'Step 1.4 CNY OAT'!A170)</f>
        <v>43108</v>
      </c>
      <c r="B170" s="26">
        <f t="shared" si="10"/>
        <v>7</v>
      </c>
      <c r="C170" s="67" cm="1">
        <f t="array" ref="C170">INDEX('Step 5. Daily Avg Schedule Calc'!$A$2:$D$169,(WEEKDAY(A170)-1)*24+HOUR(A170)+1,3)</f>
        <v>1</v>
      </c>
      <c r="D170" s="67" cm="1">
        <f t="array" ref="D170">INDEX('Step 5. Daily Avg Schedule Calc'!$A$2:$D$169,(WEEKDAY(A170)-1)*24+HOUR(A170)+1,4)</f>
        <v>1</v>
      </c>
      <c r="E170">
        <f>VLOOKUP(A170,'Step 1.4 CNY OAT'!$A$1:$B$8761,2)</f>
        <v>18</v>
      </c>
      <c r="F170" s="11">
        <f ca="1">('Step 3. Regression'!$B$18*E170^2+'Step 3. Regression'!$C$18*E170+'Step 3. Regression'!$D$18)*C170</f>
        <v>9.1403154331467924</v>
      </c>
      <c r="G170" s="11">
        <f ca="1">('Step 3. Regression'!$G$18*E170^2+'Step 3. Regression'!$H$18*E170+'Step 3. Regression'!$I$18)*D170</f>
        <v>3.876657905840176</v>
      </c>
      <c r="I170" s="25">
        <f t="shared" si="11"/>
        <v>43269</v>
      </c>
      <c r="J170" s="9">
        <f t="shared" ca="1" si="8"/>
        <v>166.32984868116162</v>
      </c>
      <c r="K170" s="9">
        <f t="shared" ca="1" si="9"/>
        <v>71.858459159796595</v>
      </c>
      <c r="U170" s="12"/>
    </row>
    <row r="171" spans="1:21" x14ac:dyDescent="0.25">
      <c r="A171" s="8">
        <f>IF(ISBLANK('Step 1.4 CNY OAT'!A171),"-",'Step 1.4 CNY OAT'!A171)</f>
        <v>43108.041666666664</v>
      </c>
      <c r="B171" s="26">
        <f t="shared" si="10"/>
        <v>7</v>
      </c>
      <c r="C171" s="67" cm="1">
        <f t="array" ref="C171">INDEX('Step 5. Daily Avg Schedule Calc'!$A$2:$D$169,(WEEKDAY(A171)-1)*24+HOUR(A171)+1,3)</f>
        <v>1</v>
      </c>
      <c r="D171" s="67" cm="1">
        <f t="array" ref="D171">INDEX('Step 5. Daily Avg Schedule Calc'!$A$2:$D$169,(WEEKDAY(A171)-1)*24+HOUR(A171)+1,4)</f>
        <v>1</v>
      </c>
      <c r="E171">
        <f>VLOOKUP(A171,'Step 1.4 CNY OAT'!$A$1:$B$8761,2)</f>
        <v>18</v>
      </c>
      <c r="F171" s="11">
        <f ca="1">('Step 3. Regression'!$B$18*E171^2+'Step 3. Regression'!$C$18*E171+'Step 3. Regression'!$D$18)*C171</f>
        <v>9.1403154331467924</v>
      </c>
      <c r="G171" s="11">
        <f ca="1">('Step 3. Regression'!$G$18*E171^2+'Step 3. Regression'!$H$18*E171+'Step 3. Regression'!$I$18)*D171</f>
        <v>3.876657905840176</v>
      </c>
      <c r="I171" s="25">
        <f t="shared" si="11"/>
        <v>43270</v>
      </c>
      <c r="J171" s="9">
        <f t="shared" ca="1" si="8"/>
        <v>163.49693632572985</v>
      </c>
      <c r="K171" s="9">
        <f t="shared" ca="1" si="9"/>
        <v>71.16853408650887</v>
      </c>
      <c r="U171" s="12"/>
    </row>
    <row r="172" spans="1:21" x14ac:dyDescent="0.25">
      <c r="A172" s="8">
        <f>IF(ISBLANK('Step 1.4 CNY OAT'!A172),"-",'Step 1.4 CNY OAT'!A172)</f>
        <v>43108.083333333336</v>
      </c>
      <c r="B172" s="26">
        <f t="shared" si="10"/>
        <v>7</v>
      </c>
      <c r="C172" s="67" cm="1">
        <f t="array" ref="C172">INDEX('Step 5. Daily Avg Schedule Calc'!$A$2:$D$169,(WEEKDAY(A172)-1)*24+HOUR(A172)+1,3)</f>
        <v>1</v>
      </c>
      <c r="D172" s="67" cm="1">
        <f t="array" ref="D172">INDEX('Step 5. Daily Avg Schedule Calc'!$A$2:$D$169,(WEEKDAY(A172)-1)*24+HOUR(A172)+1,4)</f>
        <v>1</v>
      </c>
      <c r="E172">
        <f>VLOOKUP(A172,'Step 1.4 CNY OAT'!$A$1:$B$8761,2)</f>
        <v>19</v>
      </c>
      <c r="F172" s="11">
        <f ca="1">('Step 3. Regression'!$B$18*E172^2+'Step 3. Regression'!$C$18*E172+'Step 3. Regression'!$D$18)*C172</f>
        <v>8.9493955124596347</v>
      </c>
      <c r="G172" s="11">
        <f ca="1">('Step 3. Regression'!$G$18*E172^2+'Step 3. Regression'!$H$18*E172+'Step 3. Regression'!$I$18)*D172</f>
        <v>3.8227303195789948</v>
      </c>
      <c r="I172" s="25">
        <f t="shared" si="11"/>
        <v>43271</v>
      </c>
      <c r="J172" s="9">
        <f t="shared" ca="1" si="8"/>
        <v>145.35187075807576</v>
      </c>
      <c r="K172" s="9">
        <f t="shared" ca="1" si="9"/>
        <v>67.375986638207479</v>
      </c>
      <c r="U172" s="12"/>
    </row>
    <row r="173" spans="1:21" x14ac:dyDescent="0.25">
      <c r="A173" s="8">
        <f>IF(ISBLANK('Step 1.4 CNY OAT'!A173),"-",'Step 1.4 CNY OAT'!A173)</f>
        <v>43108.125</v>
      </c>
      <c r="B173" s="26">
        <f t="shared" si="10"/>
        <v>7</v>
      </c>
      <c r="C173" s="67" cm="1">
        <f t="array" ref="C173">INDEX('Step 5. Daily Avg Schedule Calc'!$A$2:$D$169,(WEEKDAY(A173)-1)*24+HOUR(A173)+1,3)</f>
        <v>1</v>
      </c>
      <c r="D173" s="67" cm="1">
        <f t="array" ref="D173">INDEX('Step 5. Daily Avg Schedule Calc'!$A$2:$D$169,(WEEKDAY(A173)-1)*24+HOUR(A173)+1,4)</f>
        <v>1</v>
      </c>
      <c r="E173">
        <f>VLOOKUP(A173,'Step 1.4 CNY OAT'!$A$1:$B$8761,2)</f>
        <v>19</v>
      </c>
      <c r="F173" s="11">
        <f ca="1">('Step 3. Regression'!$B$18*E173^2+'Step 3. Regression'!$C$18*E173+'Step 3. Regression'!$D$18)*C173</f>
        <v>8.9493955124596347</v>
      </c>
      <c r="G173" s="11">
        <f ca="1">('Step 3. Regression'!$G$18*E173^2+'Step 3. Regression'!$H$18*E173+'Step 3. Regression'!$I$18)*D173</f>
        <v>3.8227303195789948</v>
      </c>
      <c r="I173" s="25">
        <f t="shared" si="11"/>
        <v>43272</v>
      </c>
      <c r="J173" s="9">
        <f t="shared" ca="1" si="8"/>
        <v>147.22357923555623</v>
      </c>
      <c r="K173" s="9">
        <f t="shared" ca="1" si="9"/>
        <v>67.842856009281661</v>
      </c>
      <c r="U173" s="12"/>
    </row>
    <row r="174" spans="1:21" x14ac:dyDescent="0.25">
      <c r="A174" s="8">
        <f>IF(ISBLANK('Step 1.4 CNY OAT'!A174),"-",'Step 1.4 CNY OAT'!A174)</f>
        <v>43108.166666666664</v>
      </c>
      <c r="B174" s="26">
        <f t="shared" si="10"/>
        <v>7</v>
      </c>
      <c r="C174" s="67" cm="1">
        <f t="array" ref="C174">INDEX('Step 5. Daily Avg Schedule Calc'!$A$2:$D$169,(WEEKDAY(A174)-1)*24+HOUR(A174)+1,3)</f>
        <v>1</v>
      </c>
      <c r="D174" s="67" cm="1">
        <f t="array" ref="D174">INDEX('Step 5. Daily Avg Schedule Calc'!$A$2:$D$169,(WEEKDAY(A174)-1)*24+HOUR(A174)+1,4)</f>
        <v>1</v>
      </c>
      <c r="E174">
        <f>VLOOKUP(A174,'Step 1.4 CNY OAT'!$A$1:$B$8761,2)</f>
        <v>20</v>
      </c>
      <c r="F174" s="11">
        <f ca="1">('Step 3. Regression'!$B$18*E174^2+'Step 3. Regression'!$C$18*E174+'Step 3. Regression'!$D$18)*C174</f>
        <v>8.7633257271683931</v>
      </c>
      <c r="G174" s="11">
        <f ca="1">('Step 3. Regression'!$G$18*E174^2+'Step 3. Regression'!$H$18*E174+'Step 3. Regression'!$I$18)*D174</f>
        <v>3.7700500589722932</v>
      </c>
      <c r="I174" s="25">
        <f t="shared" si="11"/>
        <v>43273</v>
      </c>
      <c r="J174" s="9">
        <f t="shared" ca="1" si="8"/>
        <v>136.72975589030764</v>
      </c>
      <c r="K174" s="9">
        <f t="shared" ca="1" si="9"/>
        <v>65.680039583557644</v>
      </c>
      <c r="U174" s="12"/>
    </row>
    <row r="175" spans="1:21" x14ac:dyDescent="0.25">
      <c r="A175" s="8">
        <f>IF(ISBLANK('Step 1.4 CNY OAT'!A175),"-",'Step 1.4 CNY OAT'!A175)</f>
        <v>43108.208333333336</v>
      </c>
      <c r="B175" s="26">
        <f t="shared" si="10"/>
        <v>7</v>
      </c>
      <c r="C175" s="67" cm="1">
        <f t="array" ref="C175">INDEX('Step 5. Daily Avg Schedule Calc'!$A$2:$D$169,(WEEKDAY(A175)-1)*24+HOUR(A175)+1,3)</f>
        <v>1</v>
      </c>
      <c r="D175" s="67" cm="1">
        <f t="array" ref="D175">INDEX('Step 5. Daily Avg Schedule Calc'!$A$2:$D$169,(WEEKDAY(A175)-1)*24+HOUR(A175)+1,4)</f>
        <v>1</v>
      </c>
      <c r="E175">
        <f>VLOOKUP(A175,'Step 1.4 CNY OAT'!$A$1:$B$8761,2)</f>
        <v>19</v>
      </c>
      <c r="F175" s="11">
        <f ca="1">('Step 3. Regression'!$B$18*E175^2+'Step 3. Regression'!$C$18*E175+'Step 3. Regression'!$D$18)*C175</f>
        <v>8.9493955124596347</v>
      </c>
      <c r="G175" s="11">
        <f ca="1">('Step 3. Regression'!$G$18*E175^2+'Step 3. Regression'!$H$18*E175+'Step 3. Regression'!$I$18)*D175</f>
        <v>3.8227303195789948</v>
      </c>
      <c r="I175" s="25">
        <f t="shared" si="11"/>
        <v>43274</v>
      </c>
      <c r="J175" s="9">
        <f t="shared" ca="1" si="8"/>
        <v>129.54420017379815</v>
      </c>
      <c r="K175" s="9">
        <f t="shared" ca="1" si="9"/>
        <v>64.541831907193696</v>
      </c>
      <c r="U175" s="12"/>
    </row>
    <row r="176" spans="1:21" x14ac:dyDescent="0.25">
      <c r="A176" s="8">
        <f>IF(ISBLANK('Step 1.4 CNY OAT'!A176),"-",'Step 1.4 CNY OAT'!A176)</f>
        <v>43108.25</v>
      </c>
      <c r="B176" s="26">
        <f t="shared" si="10"/>
        <v>7</v>
      </c>
      <c r="C176" s="67" cm="1">
        <f t="array" ref="C176">INDEX('Step 5. Daily Avg Schedule Calc'!$A$2:$D$169,(WEEKDAY(A176)-1)*24+HOUR(A176)+1,3)</f>
        <v>1</v>
      </c>
      <c r="D176" s="67" cm="1">
        <f t="array" ref="D176">INDEX('Step 5. Daily Avg Schedule Calc'!$A$2:$D$169,(WEEKDAY(A176)-1)*24+HOUR(A176)+1,4)</f>
        <v>1</v>
      </c>
      <c r="E176">
        <f>VLOOKUP(A176,'Step 1.4 CNY OAT'!$A$1:$B$8761,2)</f>
        <v>19</v>
      </c>
      <c r="F176" s="11">
        <f ca="1">('Step 3. Regression'!$B$18*E176^2+'Step 3. Regression'!$C$18*E176+'Step 3. Regression'!$D$18)*C176</f>
        <v>8.9493955124596347</v>
      </c>
      <c r="G176" s="11">
        <f ca="1">('Step 3. Regression'!$G$18*E176^2+'Step 3. Regression'!$H$18*E176+'Step 3. Regression'!$I$18)*D176</f>
        <v>3.8227303195789948</v>
      </c>
      <c r="I176" s="25">
        <f t="shared" si="11"/>
        <v>43275</v>
      </c>
      <c r="J176" s="9">
        <f t="shared" ca="1" si="8"/>
        <v>146.02825850482481</v>
      </c>
      <c r="K176" s="9">
        <f t="shared" ca="1" si="9"/>
        <v>67.622356561954916</v>
      </c>
      <c r="U176" s="12"/>
    </row>
    <row r="177" spans="1:21" x14ac:dyDescent="0.25">
      <c r="A177" s="8">
        <f>IF(ISBLANK('Step 1.4 CNY OAT'!A177),"-",'Step 1.4 CNY OAT'!A177)</f>
        <v>43108.291666666664</v>
      </c>
      <c r="B177" s="26">
        <f t="shared" si="10"/>
        <v>7</v>
      </c>
      <c r="C177" s="67" cm="1">
        <f t="array" ref="C177">INDEX('Step 5. Daily Avg Schedule Calc'!$A$2:$D$169,(WEEKDAY(A177)-1)*24+HOUR(A177)+1,3)</f>
        <v>1</v>
      </c>
      <c r="D177" s="67" cm="1">
        <f t="array" ref="D177">INDEX('Step 5. Daily Avg Schedule Calc'!$A$2:$D$169,(WEEKDAY(A177)-1)*24+HOUR(A177)+1,4)</f>
        <v>1</v>
      </c>
      <c r="E177">
        <f>VLOOKUP(A177,'Step 1.4 CNY OAT'!$A$1:$B$8761,2)</f>
        <v>20</v>
      </c>
      <c r="F177" s="11">
        <f ca="1">('Step 3. Regression'!$B$18*E177^2+'Step 3. Regression'!$C$18*E177+'Step 3. Regression'!$D$18)*C177</f>
        <v>8.7633257271683931</v>
      </c>
      <c r="G177" s="11">
        <f ca="1">('Step 3. Regression'!$G$18*E177^2+'Step 3. Regression'!$H$18*E177+'Step 3. Regression'!$I$18)*D177</f>
        <v>3.7700500589722932</v>
      </c>
      <c r="I177" s="25">
        <f t="shared" si="11"/>
        <v>43276</v>
      </c>
      <c r="J177" s="9">
        <f t="shared" ca="1" si="8"/>
        <v>145.12920831520691</v>
      </c>
      <c r="K177" s="9">
        <f t="shared" ca="1" si="9"/>
        <v>67.333207989656401</v>
      </c>
      <c r="U177" s="12"/>
    </row>
    <row r="178" spans="1:21" x14ac:dyDescent="0.25">
      <c r="A178" s="8">
        <f>IF(ISBLANK('Step 1.4 CNY OAT'!A178),"-",'Step 1.4 CNY OAT'!A178)</f>
        <v>43108.333333333336</v>
      </c>
      <c r="B178" s="26">
        <f t="shared" si="10"/>
        <v>7</v>
      </c>
      <c r="C178" s="67" cm="1">
        <f t="array" ref="C178">INDEX('Step 5. Daily Avg Schedule Calc'!$A$2:$D$169,(WEEKDAY(A178)-1)*24+HOUR(A178)+1,3)</f>
        <v>1</v>
      </c>
      <c r="D178" s="67" cm="1">
        <f t="array" ref="D178">INDEX('Step 5. Daily Avg Schedule Calc'!$A$2:$D$169,(WEEKDAY(A178)-1)*24+HOUR(A178)+1,4)</f>
        <v>1</v>
      </c>
      <c r="E178">
        <f>VLOOKUP(A178,'Step 1.4 CNY OAT'!$A$1:$B$8761,2)</f>
        <v>19</v>
      </c>
      <c r="F178" s="11">
        <f ca="1">('Step 3. Regression'!$B$18*E178^2+'Step 3. Regression'!$C$18*E178+'Step 3. Regression'!$D$18)*C178</f>
        <v>8.9493955124596347</v>
      </c>
      <c r="G178" s="11">
        <f ca="1">('Step 3. Regression'!$G$18*E178^2+'Step 3. Regression'!$H$18*E178+'Step 3. Regression'!$I$18)*D178</f>
        <v>3.8227303195789948</v>
      </c>
      <c r="I178" s="25">
        <f t="shared" si="11"/>
        <v>43277</v>
      </c>
      <c r="J178" s="9">
        <f t="shared" ca="1" si="8"/>
        <v>137.19404803341263</v>
      </c>
      <c r="K178" s="9">
        <f t="shared" ca="1" si="9"/>
        <v>65.809099292206156</v>
      </c>
      <c r="U178" s="12"/>
    </row>
    <row r="179" spans="1:21" x14ac:dyDescent="0.25">
      <c r="A179" s="8">
        <f>IF(ISBLANK('Step 1.4 CNY OAT'!A179),"-",'Step 1.4 CNY OAT'!A179)</f>
        <v>43108.375</v>
      </c>
      <c r="B179" s="26">
        <f t="shared" si="10"/>
        <v>7</v>
      </c>
      <c r="C179" s="67" cm="1">
        <f t="array" ref="C179">INDEX('Step 5. Daily Avg Schedule Calc'!$A$2:$D$169,(WEEKDAY(A179)-1)*24+HOUR(A179)+1,3)</f>
        <v>1</v>
      </c>
      <c r="D179" s="67" cm="1">
        <f t="array" ref="D179">INDEX('Step 5. Daily Avg Schedule Calc'!$A$2:$D$169,(WEEKDAY(A179)-1)*24+HOUR(A179)+1,4)</f>
        <v>1</v>
      </c>
      <c r="E179">
        <f>VLOOKUP(A179,'Step 1.4 CNY OAT'!$A$1:$B$8761,2)</f>
        <v>21</v>
      </c>
      <c r="F179" s="11">
        <f ca="1">('Step 3. Regression'!$B$18*E179^2+'Step 3. Regression'!$C$18*E179+'Step 3. Regression'!$D$18)*C179</f>
        <v>8.5821060772730675</v>
      </c>
      <c r="G179" s="11">
        <f ca="1">('Step 3. Regression'!$G$18*E179^2+'Step 3. Regression'!$H$18*E179+'Step 3. Regression'!$I$18)*D179</f>
        <v>3.7186171240200707</v>
      </c>
      <c r="I179" s="25">
        <f t="shared" si="11"/>
        <v>43278</v>
      </c>
      <c r="J179" s="9">
        <f t="shared" ca="1" si="8"/>
        <v>137.786187334804</v>
      </c>
      <c r="K179" s="9">
        <f t="shared" ca="1" si="9"/>
        <v>65.869648472640975</v>
      </c>
      <c r="U179" s="12"/>
    </row>
    <row r="180" spans="1:21" x14ac:dyDescent="0.25">
      <c r="A180" s="8">
        <f>IF(ISBLANK('Step 1.4 CNY OAT'!A180),"-",'Step 1.4 CNY OAT'!A180)</f>
        <v>43108.416666666664</v>
      </c>
      <c r="B180" s="26">
        <f t="shared" si="10"/>
        <v>7</v>
      </c>
      <c r="C180" s="67" cm="1">
        <f t="array" ref="C180">INDEX('Step 5. Daily Avg Schedule Calc'!$A$2:$D$169,(WEEKDAY(A180)-1)*24+HOUR(A180)+1,3)</f>
        <v>1</v>
      </c>
      <c r="D180" s="67" cm="1">
        <f t="array" ref="D180">INDEX('Step 5. Daily Avg Schedule Calc'!$A$2:$D$169,(WEEKDAY(A180)-1)*24+HOUR(A180)+1,4)</f>
        <v>1</v>
      </c>
      <c r="E180">
        <f>VLOOKUP(A180,'Step 1.4 CNY OAT'!$A$1:$B$8761,2)</f>
        <v>23</v>
      </c>
      <c r="F180" s="11">
        <f ca="1">('Step 3. Regression'!$B$18*E180^2+'Step 3. Regression'!$C$18*E180+'Step 3. Regression'!$D$18)*C180</f>
        <v>8.2342171836701681</v>
      </c>
      <c r="G180" s="11">
        <f ca="1">('Step 3. Regression'!$G$18*E180^2+'Step 3. Regression'!$H$18*E180+'Step 3. Regression'!$I$18)*D180</f>
        <v>3.6194932310790655</v>
      </c>
      <c r="I180" s="25">
        <f t="shared" si="11"/>
        <v>43279</v>
      </c>
      <c r="J180" s="9">
        <f t="shared" ca="1" si="8"/>
        <v>148.49781248639866</v>
      </c>
      <c r="K180" s="9">
        <f t="shared" ca="1" si="9"/>
        <v>68.02088478077826</v>
      </c>
      <c r="U180" s="12"/>
    </row>
    <row r="181" spans="1:21" x14ac:dyDescent="0.25">
      <c r="A181" s="8">
        <f>IF(ISBLANK('Step 1.4 CNY OAT'!A181),"-",'Step 1.4 CNY OAT'!A181)</f>
        <v>43108.458333333336</v>
      </c>
      <c r="B181" s="26">
        <f t="shared" si="10"/>
        <v>7</v>
      </c>
      <c r="C181" s="67" cm="1">
        <f t="array" ref="C181">INDEX('Step 5. Daily Avg Schedule Calc'!$A$2:$D$169,(WEEKDAY(A181)-1)*24+HOUR(A181)+1,3)</f>
        <v>1</v>
      </c>
      <c r="D181" s="67" cm="1">
        <f t="array" ref="D181">INDEX('Step 5. Daily Avg Schedule Calc'!$A$2:$D$169,(WEEKDAY(A181)-1)*24+HOUR(A181)+1,4)</f>
        <v>1</v>
      </c>
      <c r="E181">
        <f>VLOOKUP(A181,'Step 1.4 CNY OAT'!$A$1:$B$8761,2)</f>
        <v>25</v>
      </c>
      <c r="F181" s="11">
        <f ca="1">('Step 3. Regression'!$B$18*E181^2+'Step 3. Regression'!$C$18*E181+'Step 3. Regression'!$D$18)*C181</f>
        <v>7.905728831650932</v>
      </c>
      <c r="G181" s="11">
        <f ca="1">('Step 3. Regression'!$G$18*E181^2+'Step 3. Regression'!$H$18*E181+'Step 3. Regression'!$I$18)*D181</f>
        <v>3.5253586407559778</v>
      </c>
      <c r="I181" s="25">
        <f t="shared" si="11"/>
        <v>43280</v>
      </c>
      <c r="J181" s="9">
        <f t="shared" ca="1" si="8"/>
        <v>162.04588977504471</v>
      </c>
      <c r="K181" s="9">
        <f t="shared" ca="1" si="9"/>
        <v>70.925721374159565</v>
      </c>
      <c r="U181" s="12"/>
    </row>
    <row r="182" spans="1:21" x14ac:dyDescent="0.25">
      <c r="A182" s="8">
        <f>IF(ISBLANK('Step 1.4 CNY OAT'!A182),"-",'Step 1.4 CNY OAT'!A182)</f>
        <v>43108.5</v>
      </c>
      <c r="B182" s="26">
        <f t="shared" si="10"/>
        <v>7</v>
      </c>
      <c r="C182" s="67" cm="1">
        <f t="array" ref="C182">INDEX('Step 5. Daily Avg Schedule Calc'!$A$2:$D$169,(WEEKDAY(A182)-1)*24+HOUR(A182)+1,3)</f>
        <v>1</v>
      </c>
      <c r="D182" s="67" cm="1">
        <f t="array" ref="D182">INDEX('Step 5. Daily Avg Schedule Calc'!$A$2:$D$169,(WEEKDAY(A182)-1)*24+HOUR(A182)+1,4)</f>
        <v>1</v>
      </c>
      <c r="E182">
        <f>VLOOKUP(A182,'Step 1.4 CNY OAT'!$A$1:$B$8761,2)</f>
        <v>27</v>
      </c>
      <c r="F182" s="11">
        <f ca="1">('Step 3. Regression'!$B$18*E182^2+'Step 3. Regression'!$C$18*E182+'Step 3. Regression'!$D$18)*C182</f>
        <v>7.5966410212153646</v>
      </c>
      <c r="G182" s="11">
        <f ca="1">('Step 3. Regression'!$G$18*E182^2+'Step 3. Regression'!$H$18*E182+'Step 3. Regression'!$I$18)*D182</f>
        <v>3.436213353050809</v>
      </c>
      <c r="I182" s="25">
        <f t="shared" si="11"/>
        <v>43281</v>
      </c>
      <c r="J182" s="9">
        <f t="shared" ca="1" si="8"/>
        <v>172.62968877060652</v>
      </c>
      <c r="K182" s="9">
        <f t="shared" ca="1" si="9"/>
        <v>73.251691091477284</v>
      </c>
      <c r="U182" s="12"/>
    </row>
    <row r="183" spans="1:21" x14ac:dyDescent="0.25">
      <c r="A183" s="8">
        <f>IF(ISBLANK('Step 1.4 CNY OAT'!A183),"-",'Step 1.4 CNY OAT'!A183)</f>
        <v>43108.541666666664</v>
      </c>
      <c r="B183" s="26">
        <f t="shared" si="10"/>
        <v>7</v>
      </c>
      <c r="C183" s="67" cm="1">
        <f t="array" ref="C183">INDEX('Step 5. Daily Avg Schedule Calc'!$A$2:$D$169,(WEEKDAY(A183)-1)*24+HOUR(A183)+1,3)</f>
        <v>1</v>
      </c>
      <c r="D183" s="67" cm="1">
        <f t="array" ref="D183">INDEX('Step 5. Daily Avg Schedule Calc'!$A$2:$D$169,(WEEKDAY(A183)-1)*24+HOUR(A183)+1,4)</f>
        <v>1</v>
      </c>
      <c r="E183">
        <f>VLOOKUP(A183,'Step 1.4 CNY OAT'!$A$1:$B$8761,2)</f>
        <v>27</v>
      </c>
      <c r="F183" s="11">
        <f ca="1">('Step 3. Regression'!$B$18*E183^2+'Step 3. Regression'!$C$18*E183+'Step 3. Regression'!$D$18)*C183</f>
        <v>7.5966410212153646</v>
      </c>
      <c r="G183" s="11">
        <f ca="1">('Step 3. Regression'!$G$18*E183^2+'Step 3. Regression'!$H$18*E183+'Step 3. Regression'!$I$18)*D183</f>
        <v>3.436213353050809</v>
      </c>
      <c r="I183" s="25">
        <f t="shared" si="11"/>
        <v>43282</v>
      </c>
      <c r="J183" s="9">
        <f t="shared" ca="1" si="8"/>
        <v>183.0146322149358</v>
      </c>
      <c r="K183" s="9">
        <f t="shared" ca="1" si="9"/>
        <v>75.526520456961322</v>
      </c>
      <c r="U183" s="12"/>
    </row>
    <row r="184" spans="1:21" x14ac:dyDescent="0.25">
      <c r="A184" s="8">
        <f>IF(ISBLANK('Step 1.4 CNY OAT'!A184),"-",'Step 1.4 CNY OAT'!A184)</f>
        <v>43108.583333333336</v>
      </c>
      <c r="B184" s="26">
        <f t="shared" si="10"/>
        <v>7</v>
      </c>
      <c r="C184" s="67" cm="1">
        <f t="array" ref="C184">INDEX('Step 5. Daily Avg Schedule Calc'!$A$2:$D$169,(WEEKDAY(A184)-1)*24+HOUR(A184)+1,3)</f>
        <v>1</v>
      </c>
      <c r="D184" s="67" cm="1">
        <f t="array" ref="D184">INDEX('Step 5. Daily Avg Schedule Calc'!$A$2:$D$169,(WEEKDAY(A184)-1)*24+HOUR(A184)+1,4)</f>
        <v>1</v>
      </c>
      <c r="E184">
        <f>VLOOKUP(A184,'Step 1.4 CNY OAT'!$A$1:$B$8761,2)</f>
        <v>28</v>
      </c>
      <c r="F184" s="11">
        <f ca="1">('Step 3. Regression'!$B$18*E184^2+'Step 3. Regression'!$C$18*E184+'Step 3. Regression'!$D$18)*C184</f>
        <v>7.4493723190914558</v>
      </c>
      <c r="G184" s="11">
        <f ca="1">('Step 3. Regression'!$G$18*E184^2+'Step 3. Regression'!$H$18*E184+'Step 3. Regression'!$I$18)*D184</f>
        <v>3.3935116976799442</v>
      </c>
      <c r="I184" s="25">
        <f t="shared" si="11"/>
        <v>43283</v>
      </c>
      <c r="J184" s="9">
        <f t="shared" ca="1" si="8"/>
        <v>174.13805987648286</v>
      </c>
      <c r="K184" s="9">
        <f t="shared" ca="1" si="9"/>
        <v>73.533386489053768</v>
      </c>
      <c r="U184" s="12"/>
    </row>
    <row r="185" spans="1:21" x14ac:dyDescent="0.25">
      <c r="A185" s="8">
        <f>IF(ISBLANK('Step 1.4 CNY OAT'!A185),"-",'Step 1.4 CNY OAT'!A185)</f>
        <v>43108.625</v>
      </c>
      <c r="B185" s="26">
        <f t="shared" si="10"/>
        <v>7</v>
      </c>
      <c r="C185" s="67" cm="1">
        <f t="array" ref="C185">INDEX('Step 5. Daily Avg Schedule Calc'!$A$2:$D$169,(WEEKDAY(A185)-1)*24+HOUR(A185)+1,3)</f>
        <v>1</v>
      </c>
      <c r="D185" s="67" cm="1">
        <f t="array" ref="D185">INDEX('Step 5. Daily Avg Schedule Calc'!$A$2:$D$169,(WEEKDAY(A185)-1)*24+HOUR(A185)+1,4)</f>
        <v>1</v>
      </c>
      <c r="E185">
        <f>VLOOKUP(A185,'Step 1.4 CNY OAT'!$A$1:$B$8761,2)</f>
        <v>30</v>
      </c>
      <c r="F185" s="11">
        <f ca="1">('Step 3. Regression'!$B$18*E185^2+'Step 3. Regression'!$C$18*E185+'Step 3. Regression'!$D$18)*C185</f>
        <v>7.1693853210313874</v>
      </c>
      <c r="G185" s="11">
        <f ca="1">('Step 3. Regression'!$G$18*E185^2+'Step 3. Regression'!$H$18*E185+'Step 3. Regression'!$I$18)*D185</f>
        <v>3.3118503639016525</v>
      </c>
      <c r="I185" s="25">
        <f t="shared" si="11"/>
        <v>43284</v>
      </c>
      <c r="J185" s="9">
        <f t="shared" ca="1" si="8"/>
        <v>164.23988411086489</v>
      </c>
      <c r="K185" s="9">
        <f t="shared" ca="1" si="9"/>
        <v>71.335460134270832</v>
      </c>
      <c r="U185" s="12"/>
    </row>
    <row r="186" spans="1:21" x14ac:dyDescent="0.25">
      <c r="A186" s="8">
        <f>IF(ISBLANK('Step 1.4 CNY OAT'!A186),"-",'Step 1.4 CNY OAT'!A186)</f>
        <v>43108.666666666664</v>
      </c>
      <c r="B186" s="26">
        <f t="shared" si="10"/>
        <v>7</v>
      </c>
      <c r="C186" s="67" cm="1">
        <f t="array" ref="C186">INDEX('Step 5. Daily Avg Schedule Calc'!$A$2:$D$169,(WEEKDAY(A186)-1)*24+HOUR(A186)+1,3)</f>
        <v>1</v>
      </c>
      <c r="D186" s="67" cm="1">
        <f t="array" ref="D186">INDEX('Step 5. Daily Avg Schedule Calc'!$A$2:$D$169,(WEEKDAY(A186)-1)*24+HOUR(A186)+1,4)</f>
        <v>1</v>
      </c>
      <c r="E186">
        <f>VLOOKUP(A186,'Step 1.4 CNY OAT'!$A$1:$B$8761,2)</f>
        <v>31</v>
      </c>
      <c r="F186" s="11">
        <f ca="1">('Step 3. Regression'!$B$18*E186^2+'Step 3. Regression'!$C$18*E186+'Step 3. Regression'!$D$18)*C186</f>
        <v>7.0366670250952286</v>
      </c>
      <c r="G186" s="11">
        <f ca="1">('Step 3. Regression'!$G$18*E186^2+'Step 3. Regression'!$H$18*E186+'Step 3. Regression'!$I$18)*D186</f>
        <v>3.2728906854942266</v>
      </c>
      <c r="I186" s="25">
        <f t="shared" si="11"/>
        <v>43285</v>
      </c>
      <c r="J186" s="9">
        <f t="shared" ca="1" si="8"/>
        <v>162.92859341484785</v>
      </c>
      <c r="K186" s="9">
        <f t="shared" ca="1" si="9"/>
        <v>71.046511762308199</v>
      </c>
      <c r="U186" s="12"/>
    </row>
    <row r="187" spans="1:21" x14ac:dyDescent="0.25">
      <c r="A187" s="8">
        <f>IF(ISBLANK('Step 1.4 CNY OAT'!A187),"-",'Step 1.4 CNY OAT'!A187)</f>
        <v>43108.708333333336</v>
      </c>
      <c r="B187" s="26">
        <f t="shared" si="10"/>
        <v>7</v>
      </c>
      <c r="C187" s="67" cm="1">
        <f t="array" ref="C187">INDEX('Step 5. Daily Avg Schedule Calc'!$A$2:$D$169,(WEEKDAY(A187)-1)*24+HOUR(A187)+1,3)</f>
        <v>1</v>
      </c>
      <c r="D187" s="67" cm="1">
        <f t="array" ref="D187">INDEX('Step 5. Daily Avg Schedule Calc'!$A$2:$D$169,(WEEKDAY(A187)-1)*24+HOUR(A187)+1,4)</f>
        <v>1</v>
      </c>
      <c r="E187">
        <f>VLOOKUP(A187,'Step 1.4 CNY OAT'!$A$1:$B$8761,2)</f>
        <v>30.5</v>
      </c>
      <c r="F187" s="11">
        <f ca="1">('Step 3. Regression'!$B$18*E187^2+'Step 3. Regression'!$C$18*E187+'Step 3. Regression'!$D$18)*C187</f>
        <v>7.1024199061388193</v>
      </c>
      <c r="G187" s="11">
        <f ca="1">('Step 3. Regression'!$G$18*E187^2+'Step 3. Regression'!$H$18*E187+'Step 3. Regression'!$I$18)*D187</f>
        <v>3.2922146089911295</v>
      </c>
      <c r="I187" s="25">
        <f t="shared" si="11"/>
        <v>43286</v>
      </c>
      <c r="J187" s="9">
        <f t="shared" ca="1" si="8"/>
        <v>165.23150965609474</v>
      </c>
      <c r="K187" s="9">
        <f t="shared" ca="1" si="9"/>
        <v>71.55668334459277</v>
      </c>
      <c r="U187" s="12"/>
    </row>
    <row r="188" spans="1:21" x14ac:dyDescent="0.25">
      <c r="A188" s="8">
        <f>IF(ISBLANK('Step 1.4 CNY OAT'!A188),"-",'Step 1.4 CNY OAT'!A188)</f>
        <v>43108.75</v>
      </c>
      <c r="B188" s="26">
        <f t="shared" si="10"/>
        <v>7</v>
      </c>
      <c r="C188" s="67" cm="1">
        <f t="array" ref="C188">INDEX('Step 5. Daily Avg Schedule Calc'!$A$2:$D$169,(WEEKDAY(A188)-1)*24+HOUR(A188)+1,3)</f>
        <v>1</v>
      </c>
      <c r="D188" s="67" cm="1">
        <f t="array" ref="D188">INDEX('Step 5. Daily Avg Schedule Calc'!$A$2:$D$169,(WEEKDAY(A188)-1)*24+HOUR(A188)+1,4)</f>
        <v>1</v>
      </c>
      <c r="E188">
        <f>VLOOKUP(A188,'Step 1.4 CNY OAT'!$A$1:$B$8761,2)</f>
        <v>30</v>
      </c>
      <c r="F188" s="11">
        <f ca="1">('Step 3. Regression'!$B$18*E188^2+'Step 3. Regression'!$C$18*E188+'Step 3. Regression'!$D$18)*C188</f>
        <v>7.1693853210313874</v>
      </c>
      <c r="G188" s="11">
        <f ca="1">('Step 3. Regression'!$G$18*E188^2+'Step 3. Regression'!$H$18*E188+'Step 3. Regression'!$I$18)*D188</f>
        <v>3.3118503639016525</v>
      </c>
      <c r="I188" s="25">
        <f t="shared" si="11"/>
        <v>43287</v>
      </c>
      <c r="J188" s="9">
        <f t="shared" ca="1" si="8"/>
        <v>155.6349298557102</v>
      </c>
      <c r="K188" s="9">
        <f t="shared" ca="1" si="9"/>
        <v>69.46528784349745</v>
      </c>
      <c r="U188" s="12"/>
    </row>
    <row r="189" spans="1:21" x14ac:dyDescent="0.25">
      <c r="A189" s="8">
        <f>IF(ISBLANK('Step 1.4 CNY OAT'!A189),"-",'Step 1.4 CNY OAT'!A189)</f>
        <v>43108.791666666664</v>
      </c>
      <c r="B189" s="26">
        <f t="shared" si="10"/>
        <v>7</v>
      </c>
      <c r="C189" s="67" cm="1">
        <f t="array" ref="C189">INDEX('Step 5. Daily Avg Schedule Calc'!$A$2:$D$169,(WEEKDAY(A189)-1)*24+HOUR(A189)+1,3)</f>
        <v>1</v>
      </c>
      <c r="D189" s="67" cm="1">
        <f t="array" ref="D189">INDEX('Step 5. Daily Avg Schedule Calc'!$A$2:$D$169,(WEEKDAY(A189)-1)*24+HOUR(A189)+1,4)</f>
        <v>1</v>
      </c>
      <c r="E189">
        <f>VLOOKUP(A189,'Step 1.4 CNY OAT'!$A$1:$B$8761,2)</f>
        <v>30</v>
      </c>
      <c r="F189" s="11">
        <f ca="1">('Step 3. Regression'!$B$18*E189^2+'Step 3. Regression'!$C$18*E189+'Step 3. Regression'!$D$18)*C189</f>
        <v>7.1693853210313874</v>
      </c>
      <c r="G189" s="11">
        <f ca="1">('Step 3. Regression'!$G$18*E189^2+'Step 3. Regression'!$H$18*E189+'Step 3. Regression'!$I$18)*D189</f>
        <v>3.3118503639016525</v>
      </c>
      <c r="I189" s="25">
        <f t="shared" si="11"/>
        <v>43288</v>
      </c>
      <c r="J189" s="9">
        <f t="shared" ca="1" si="8"/>
        <v>136.45198781896423</v>
      </c>
      <c r="K189" s="9">
        <f t="shared" ca="1" si="9"/>
        <v>65.671369907554137</v>
      </c>
      <c r="U189" s="12"/>
    </row>
    <row r="190" spans="1:21" x14ac:dyDescent="0.25">
      <c r="A190" s="8">
        <f>IF(ISBLANK('Step 1.4 CNY OAT'!A190),"-",'Step 1.4 CNY OAT'!A190)</f>
        <v>43108.833333333336</v>
      </c>
      <c r="B190" s="26">
        <f t="shared" si="10"/>
        <v>7</v>
      </c>
      <c r="C190" s="67" cm="1">
        <f t="array" ref="C190">INDEX('Step 5. Daily Avg Schedule Calc'!$A$2:$D$169,(WEEKDAY(A190)-1)*24+HOUR(A190)+1,3)</f>
        <v>1</v>
      </c>
      <c r="D190" s="67" cm="1">
        <f t="array" ref="D190">INDEX('Step 5. Daily Avg Schedule Calc'!$A$2:$D$169,(WEEKDAY(A190)-1)*24+HOUR(A190)+1,4)</f>
        <v>1</v>
      </c>
      <c r="E190">
        <f>VLOOKUP(A190,'Step 1.4 CNY OAT'!$A$1:$B$8761,2)</f>
        <v>30</v>
      </c>
      <c r="F190" s="11">
        <f ca="1">('Step 3. Regression'!$B$18*E190^2+'Step 3. Regression'!$C$18*E190+'Step 3. Regression'!$D$18)*C190</f>
        <v>7.1693853210313874</v>
      </c>
      <c r="G190" s="11">
        <f ca="1">('Step 3. Regression'!$G$18*E190^2+'Step 3. Regression'!$H$18*E190+'Step 3. Regression'!$I$18)*D190</f>
        <v>3.3118503639016525</v>
      </c>
      <c r="I190" s="25">
        <f t="shared" si="11"/>
        <v>43289</v>
      </c>
      <c r="J190" s="9">
        <f t="shared" ca="1" si="8"/>
        <v>143.55382288447439</v>
      </c>
      <c r="K190" s="9">
        <f t="shared" ca="1" si="9"/>
        <v>67.063246696027107</v>
      </c>
      <c r="U190" s="12"/>
    </row>
    <row r="191" spans="1:21" x14ac:dyDescent="0.25">
      <c r="A191" s="8">
        <f>IF(ISBLANK('Step 1.4 CNY OAT'!A191),"-",'Step 1.4 CNY OAT'!A191)</f>
        <v>43108.875</v>
      </c>
      <c r="B191" s="26">
        <f t="shared" si="10"/>
        <v>7</v>
      </c>
      <c r="C191" s="67" cm="1">
        <f t="array" ref="C191">INDEX('Step 5. Daily Avg Schedule Calc'!$A$2:$D$169,(WEEKDAY(A191)-1)*24+HOUR(A191)+1,3)</f>
        <v>1</v>
      </c>
      <c r="D191" s="67" cm="1">
        <f t="array" ref="D191">INDEX('Step 5. Daily Avg Schedule Calc'!$A$2:$D$169,(WEEKDAY(A191)-1)*24+HOUR(A191)+1,4)</f>
        <v>1</v>
      </c>
      <c r="E191">
        <f>VLOOKUP(A191,'Step 1.4 CNY OAT'!$A$1:$B$8761,2)</f>
        <v>30</v>
      </c>
      <c r="F191" s="11">
        <f ca="1">('Step 3. Regression'!$B$18*E191^2+'Step 3. Regression'!$C$18*E191+'Step 3. Regression'!$D$18)*C191</f>
        <v>7.1693853210313874</v>
      </c>
      <c r="G191" s="11">
        <f ca="1">('Step 3. Regression'!$G$18*E191^2+'Step 3. Regression'!$H$18*E191+'Step 3. Regression'!$I$18)*D191</f>
        <v>3.3118503639016525</v>
      </c>
      <c r="I191" s="25">
        <f t="shared" si="11"/>
        <v>43290</v>
      </c>
      <c r="J191" s="9">
        <f t="shared" ca="1" si="8"/>
        <v>154.13009853145351</v>
      </c>
      <c r="K191" s="9">
        <f t="shared" ca="1" si="9"/>
        <v>69.247267657877259</v>
      </c>
      <c r="U191" s="12"/>
    </row>
    <row r="192" spans="1:21" x14ac:dyDescent="0.25">
      <c r="A192" s="8">
        <f>IF(ISBLANK('Step 1.4 CNY OAT'!A192),"-",'Step 1.4 CNY OAT'!A192)</f>
        <v>43108.916666666664</v>
      </c>
      <c r="B192" s="26">
        <f t="shared" si="10"/>
        <v>7</v>
      </c>
      <c r="C192" s="67" cm="1">
        <f t="array" ref="C192">INDEX('Step 5. Daily Avg Schedule Calc'!$A$2:$D$169,(WEEKDAY(A192)-1)*24+HOUR(A192)+1,3)</f>
        <v>1</v>
      </c>
      <c r="D192" s="67" cm="1">
        <f t="array" ref="D192">INDEX('Step 5. Daily Avg Schedule Calc'!$A$2:$D$169,(WEEKDAY(A192)-1)*24+HOUR(A192)+1,4)</f>
        <v>1</v>
      </c>
      <c r="E192">
        <f>VLOOKUP(A192,'Step 1.4 CNY OAT'!$A$1:$B$8761,2)</f>
        <v>31</v>
      </c>
      <c r="F192" s="11">
        <f ca="1">('Step 3. Regression'!$B$18*E192^2+'Step 3. Regression'!$C$18*E192+'Step 3. Regression'!$D$18)*C192</f>
        <v>7.0366670250952286</v>
      </c>
      <c r="G192" s="11">
        <f ca="1">('Step 3. Regression'!$G$18*E192^2+'Step 3. Regression'!$H$18*E192+'Step 3. Regression'!$I$18)*D192</f>
        <v>3.2728906854942266</v>
      </c>
      <c r="I192" s="25">
        <f t="shared" si="11"/>
        <v>43291</v>
      </c>
      <c r="J192" s="9">
        <f t="shared" ca="1" si="8"/>
        <v>169.52651069016025</v>
      </c>
      <c r="K192" s="9">
        <f t="shared" ca="1" si="9"/>
        <v>72.588822216686921</v>
      </c>
      <c r="U192" s="12"/>
    </row>
    <row r="193" spans="1:21" x14ac:dyDescent="0.25">
      <c r="A193" s="8">
        <f>IF(ISBLANK('Step 1.4 CNY OAT'!A193),"-",'Step 1.4 CNY OAT'!A193)</f>
        <v>43108.958333333336</v>
      </c>
      <c r="B193" s="26">
        <f t="shared" si="10"/>
        <v>7</v>
      </c>
      <c r="C193" s="67" cm="1">
        <f t="array" ref="C193">INDEX('Step 5. Daily Avg Schedule Calc'!$A$2:$D$169,(WEEKDAY(A193)-1)*24+HOUR(A193)+1,3)</f>
        <v>1</v>
      </c>
      <c r="D193" s="67" cm="1">
        <f t="array" ref="D193">INDEX('Step 5. Daily Avg Schedule Calc'!$A$2:$D$169,(WEEKDAY(A193)-1)*24+HOUR(A193)+1,4)</f>
        <v>1</v>
      </c>
      <c r="E193">
        <f>VLOOKUP(A193,'Step 1.4 CNY OAT'!$A$1:$B$8761,2)</f>
        <v>34</v>
      </c>
      <c r="F193" s="11">
        <f ca="1">('Step 3. Regression'!$B$18*E193^2+'Step 3. Regression'!$C$18*E193+'Step 3. Regression'!$D$18)*C193</f>
        <v>6.6676129496622512</v>
      </c>
      <c r="G193" s="11">
        <f ca="1">('Step 3. Regression'!$G$18*E193^2+'Step 3. Regression'!$H$18*E193+'Step 3. Regression'!$I$18)*D193</f>
        <v>3.1634956041988254</v>
      </c>
      <c r="I193" s="25">
        <f t="shared" si="11"/>
        <v>43292</v>
      </c>
      <c r="J193" s="9">
        <f t="shared" ca="1" si="8"/>
        <v>157.27250047815679</v>
      </c>
      <c r="K193" s="9">
        <f t="shared" ca="1" si="9"/>
        <v>69.828490588491761</v>
      </c>
      <c r="U193" s="12"/>
    </row>
    <row r="194" spans="1:21" x14ac:dyDescent="0.25">
      <c r="A194" s="8">
        <f>IF(ISBLANK('Step 1.4 CNY OAT'!A194),"-",'Step 1.4 CNY OAT'!A194)</f>
        <v>43109</v>
      </c>
      <c r="B194" s="26">
        <f t="shared" si="10"/>
        <v>8</v>
      </c>
      <c r="C194" s="67" cm="1">
        <f t="array" ref="C194">INDEX('Step 5. Daily Avg Schedule Calc'!$A$2:$D$169,(WEEKDAY(A194)-1)*24+HOUR(A194)+1,3)</f>
        <v>1</v>
      </c>
      <c r="D194" s="67" cm="1">
        <f t="array" ref="D194">INDEX('Step 5. Daily Avg Schedule Calc'!$A$2:$D$169,(WEEKDAY(A194)-1)*24+HOUR(A194)+1,4)</f>
        <v>1</v>
      </c>
      <c r="E194">
        <f>VLOOKUP(A194,'Step 1.4 CNY OAT'!$A$1:$B$8761,2)</f>
        <v>32</v>
      </c>
      <c r="F194" s="11">
        <f ca="1">('Step 3. Regression'!$B$18*E194^2+'Step 3. Regression'!$C$18*E194+'Step 3. Regression'!$D$18)*C194</f>
        <v>6.9087988645549858</v>
      </c>
      <c r="G194" s="11">
        <f ca="1">('Step 3. Regression'!$G$18*E194^2+'Step 3. Regression'!$H$18*E194+'Step 3. Regression'!$I$18)*D194</f>
        <v>3.2351783327412797</v>
      </c>
      <c r="I194" s="25">
        <f t="shared" si="11"/>
        <v>43293</v>
      </c>
      <c r="J194" s="9">
        <f t="shared" ref="J194:J257" ca="1" si="12">SUMIFS(F:F,B:B,_xlfn.DAYS(I194,$I$2))</f>
        <v>148.68652398149612</v>
      </c>
      <c r="K194" s="9">
        <f t="shared" ref="K194:K257" ca="1" si="13">SUMIFS(G:G,B:B,_xlfn.DAYS(I194,$I$2))</f>
        <v>68.054932149748026</v>
      </c>
      <c r="U194" s="12"/>
    </row>
    <row r="195" spans="1:21" x14ac:dyDescent="0.25">
      <c r="A195" s="8">
        <f>IF(ISBLANK('Step 1.4 CNY OAT'!A195),"-",'Step 1.4 CNY OAT'!A195)</f>
        <v>43109.041666666664</v>
      </c>
      <c r="B195" s="26">
        <f t="shared" ref="B195:B258" si="14">_xlfn.DAYS(A195,$A$2)</f>
        <v>8</v>
      </c>
      <c r="C195" s="67" cm="1">
        <f t="array" ref="C195">INDEX('Step 5. Daily Avg Schedule Calc'!$A$2:$D$169,(WEEKDAY(A195)-1)*24+HOUR(A195)+1,3)</f>
        <v>1</v>
      </c>
      <c r="D195" s="67" cm="1">
        <f t="array" ref="D195">INDEX('Step 5. Daily Avg Schedule Calc'!$A$2:$D$169,(WEEKDAY(A195)-1)*24+HOUR(A195)+1,4)</f>
        <v>1</v>
      </c>
      <c r="E195">
        <f>VLOOKUP(A195,'Step 1.4 CNY OAT'!$A$1:$B$8761,2)</f>
        <v>32</v>
      </c>
      <c r="F195" s="11">
        <f ca="1">('Step 3. Regression'!$B$18*E195^2+'Step 3. Regression'!$C$18*E195+'Step 3. Regression'!$D$18)*C195</f>
        <v>6.9087988645549858</v>
      </c>
      <c r="G195" s="11">
        <f ca="1">('Step 3. Regression'!$G$18*E195^2+'Step 3. Regression'!$H$18*E195+'Step 3. Regression'!$I$18)*D195</f>
        <v>3.2351783327412797</v>
      </c>
      <c r="I195" s="25">
        <f t="shared" si="11"/>
        <v>43294</v>
      </c>
      <c r="J195" s="9">
        <f t="shared" ca="1" si="12"/>
        <v>151.04322499631456</v>
      </c>
      <c r="K195" s="9">
        <f t="shared" ca="1" si="13"/>
        <v>68.540311205303482</v>
      </c>
      <c r="U195" s="12"/>
    </row>
    <row r="196" spans="1:21" x14ac:dyDescent="0.25">
      <c r="A196" s="8">
        <f>IF(ISBLANK('Step 1.4 CNY OAT'!A196),"-",'Step 1.4 CNY OAT'!A196)</f>
        <v>43109.083333333336</v>
      </c>
      <c r="B196" s="26">
        <f t="shared" si="14"/>
        <v>8</v>
      </c>
      <c r="C196" s="67" cm="1">
        <f t="array" ref="C196">INDEX('Step 5. Daily Avg Schedule Calc'!$A$2:$D$169,(WEEKDAY(A196)-1)*24+HOUR(A196)+1,3)</f>
        <v>1</v>
      </c>
      <c r="D196" s="67" cm="1">
        <f t="array" ref="D196">INDEX('Step 5. Daily Avg Schedule Calc'!$A$2:$D$169,(WEEKDAY(A196)-1)*24+HOUR(A196)+1,4)</f>
        <v>1</v>
      </c>
      <c r="E196">
        <f>VLOOKUP(A196,'Step 1.4 CNY OAT'!$A$1:$B$8761,2)</f>
        <v>30</v>
      </c>
      <c r="F196" s="11">
        <f ca="1">('Step 3. Regression'!$B$18*E196^2+'Step 3. Regression'!$C$18*E196+'Step 3. Regression'!$D$18)*C196</f>
        <v>7.1693853210313874</v>
      </c>
      <c r="G196" s="11">
        <f ca="1">('Step 3. Regression'!$G$18*E196^2+'Step 3. Regression'!$H$18*E196+'Step 3. Regression'!$I$18)*D196</f>
        <v>3.3118503639016525</v>
      </c>
      <c r="I196" s="25">
        <f t="shared" ref="I196:I259" si="15">I195+1</f>
        <v>43295</v>
      </c>
      <c r="J196" s="9">
        <f t="shared" ca="1" si="12"/>
        <v>163.980195726202</v>
      </c>
      <c r="K196" s="9">
        <f t="shared" ca="1" si="13"/>
        <v>71.341096206703696</v>
      </c>
      <c r="U196" s="12"/>
    </row>
    <row r="197" spans="1:21" x14ac:dyDescent="0.25">
      <c r="A197" s="8">
        <f>IF(ISBLANK('Step 1.4 CNY OAT'!A197),"-",'Step 1.4 CNY OAT'!A197)</f>
        <v>43109.125</v>
      </c>
      <c r="B197" s="26">
        <f t="shared" si="14"/>
        <v>8</v>
      </c>
      <c r="C197" s="67" cm="1">
        <f t="array" ref="C197">INDEX('Step 5. Daily Avg Schedule Calc'!$A$2:$D$169,(WEEKDAY(A197)-1)*24+HOUR(A197)+1,3)</f>
        <v>1</v>
      </c>
      <c r="D197" s="67" cm="1">
        <f t="array" ref="D197">INDEX('Step 5. Daily Avg Schedule Calc'!$A$2:$D$169,(WEEKDAY(A197)-1)*24+HOUR(A197)+1,4)</f>
        <v>1</v>
      </c>
      <c r="E197">
        <f>VLOOKUP(A197,'Step 1.4 CNY OAT'!$A$1:$B$8761,2)</f>
        <v>30</v>
      </c>
      <c r="F197" s="11">
        <f ca="1">('Step 3. Regression'!$B$18*E197^2+'Step 3. Regression'!$C$18*E197+'Step 3. Regression'!$D$18)*C197</f>
        <v>7.1693853210313874</v>
      </c>
      <c r="G197" s="11">
        <f ca="1">('Step 3. Regression'!$G$18*E197^2+'Step 3. Regression'!$H$18*E197+'Step 3. Regression'!$I$18)*D197</f>
        <v>3.3118503639016525</v>
      </c>
      <c r="I197" s="25">
        <f t="shared" si="15"/>
        <v>43296</v>
      </c>
      <c r="J197" s="9">
        <f t="shared" ca="1" si="12"/>
        <v>151.78793742169597</v>
      </c>
      <c r="K197" s="9">
        <f t="shared" ca="1" si="13"/>
        <v>68.712519138801923</v>
      </c>
      <c r="U197" s="12"/>
    </row>
    <row r="198" spans="1:21" x14ac:dyDescent="0.25">
      <c r="A198" s="8">
        <f>IF(ISBLANK('Step 1.4 CNY OAT'!A198),"-",'Step 1.4 CNY OAT'!A198)</f>
        <v>43109.166666666664</v>
      </c>
      <c r="B198" s="26">
        <f t="shared" si="14"/>
        <v>8</v>
      </c>
      <c r="C198" s="67" cm="1">
        <f t="array" ref="C198">INDEX('Step 5. Daily Avg Schedule Calc'!$A$2:$D$169,(WEEKDAY(A198)-1)*24+HOUR(A198)+1,3)</f>
        <v>1</v>
      </c>
      <c r="D198" s="67" cm="1">
        <f t="array" ref="D198">INDEX('Step 5. Daily Avg Schedule Calc'!$A$2:$D$169,(WEEKDAY(A198)-1)*24+HOUR(A198)+1,4)</f>
        <v>1</v>
      </c>
      <c r="E198">
        <f>VLOOKUP(A198,'Step 1.4 CNY OAT'!$A$1:$B$8761,2)</f>
        <v>32</v>
      </c>
      <c r="F198" s="11">
        <f ca="1">('Step 3. Regression'!$B$18*E198^2+'Step 3. Regression'!$C$18*E198+'Step 3. Regression'!$D$18)*C198</f>
        <v>6.9087988645549858</v>
      </c>
      <c r="G198" s="11">
        <f ca="1">('Step 3. Regression'!$G$18*E198^2+'Step 3. Regression'!$H$18*E198+'Step 3. Regression'!$I$18)*D198</f>
        <v>3.2351783327412797</v>
      </c>
      <c r="I198" s="25">
        <f t="shared" si="15"/>
        <v>43297</v>
      </c>
      <c r="J198" s="9">
        <f t="shared" ca="1" si="12"/>
        <v>167.99474497461043</v>
      </c>
      <c r="K198" s="9">
        <f t="shared" ca="1" si="13"/>
        <v>72.170752532497943</v>
      </c>
      <c r="U198" s="12"/>
    </row>
    <row r="199" spans="1:21" x14ac:dyDescent="0.25">
      <c r="A199" s="8">
        <f>IF(ISBLANK('Step 1.4 CNY OAT'!A199),"-",'Step 1.4 CNY OAT'!A199)</f>
        <v>43109.208333333336</v>
      </c>
      <c r="B199" s="26">
        <f t="shared" si="14"/>
        <v>8</v>
      </c>
      <c r="C199" s="67" cm="1">
        <f t="array" ref="C199">INDEX('Step 5. Daily Avg Schedule Calc'!$A$2:$D$169,(WEEKDAY(A199)-1)*24+HOUR(A199)+1,3)</f>
        <v>1</v>
      </c>
      <c r="D199" s="67" cm="1">
        <f t="array" ref="D199">INDEX('Step 5. Daily Avg Schedule Calc'!$A$2:$D$169,(WEEKDAY(A199)-1)*24+HOUR(A199)+1,4)</f>
        <v>1</v>
      </c>
      <c r="E199">
        <f>VLOOKUP(A199,'Step 1.4 CNY OAT'!$A$1:$B$8761,2)</f>
        <v>34</v>
      </c>
      <c r="F199" s="11">
        <f ca="1">('Step 3. Regression'!$B$18*E199^2+'Step 3. Regression'!$C$18*E199+'Step 3. Regression'!$D$18)*C199</f>
        <v>6.6676129496622512</v>
      </c>
      <c r="G199" s="11">
        <f ca="1">('Step 3. Regression'!$G$18*E199^2+'Step 3. Regression'!$H$18*E199+'Step 3. Regression'!$I$18)*D199</f>
        <v>3.1634956041988254</v>
      </c>
      <c r="I199" s="25">
        <f t="shared" si="15"/>
        <v>43298</v>
      </c>
      <c r="J199" s="9">
        <f t="shared" ca="1" si="12"/>
        <v>157.63808468418742</v>
      </c>
      <c r="K199" s="9">
        <f t="shared" ca="1" si="13"/>
        <v>69.949063479939809</v>
      </c>
      <c r="U199" s="12"/>
    </row>
    <row r="200" spans="1:21" x14ac:dyDescent="0.25">
      <c r="A200" s="8">
        <f>IF(ISBLANK('Step 1.4 CNY OAT'!A200),"-",'Step 1.4 CNY OAT'!A200)</f>
        <v>43109.25</v>
      </c>
      <c r="B200" s="26">
        <f t="shared" si="14"/>
        <v>8</v>
      </c>
      <c r="C200" s="67" cm="1">
        <f t="array" ref="C200">INDEX('Step 5. Daily Avg Schedule Calc'!$A$2:$D$169,(WEEKDAY(A200)-1)*24+HOUR(A200)+1,3)</f>
        <v>1</v>
      </c>
      <c r="D200" s="67" cm="1">
        <f t="array" ref="D200">INDEX('Step 5. Daily Avg Schedule Calc'!$A$2:$D$169,(WEEKDAY(A200)-1)*24+HOUR(A200)+1,4)</f>
        <v>1</v>
      </c>
      <c r="E200">
        <f>VLOOKUP(A200,'Step 1.4 CNY OAT'!$A$1:$B$8761,2)</f>
        <v>34</v>
      </c>
      <c r="F200" s="11">
        <f ca="1">('Step 3. Regression'!$B$18*E200^2+'Step 3. Regression'!$C$18*E200+'Step 3. Regression'!$D$18)*C200</f>
        <v>6.6676129496622512</v>
      </c>
      <c r="G200" s="11">
        <f ca="1">('Step 3. Regression'!$G$18*E200^2+'Step 3. Regression'!$H$18*E200+'Step 3. Regression'!$I$18)*D200</f>
        <v>3.1634956041988254</v>
      </c>
      <c r="I200" s="25">
        <f t="shared" si="15"/>
        <v>43299</v>
      </c>
      <c r="J200" s="9">
        <f t="shared" ca="1" si="12"/>
        <v>151.92814756283425</v>
      </c>
      <c r="K200" s="9">
        <f t="shared" ca="1" si="13"/>
        <v>68.734093251226867</v>
      </c>
      <c r="U200" s="12"/>
    </row>
    <row r="201" spans="1:21" x14ac:dyDescent="0.25">
      <c r="A201" s="8">
        <f>IF(ISBLANK('Step 1.4 CNY OAT'!A201),"-",'Step 1.4 CNY OAT'!A201)</f>
        <v>43109.291666666664</v>
      </c>
      <c r="B201" s="26">
        <f t="shared" si="14"/>
        <v>8</v>
      </c>
      <c r="C201" s="67" cm="1">
        <f t="array" ref="C201">INDEX('Step 5. Daily Avg Schedule Calc'!$A$2:$D$169,(WEEKDAY(A201)-1)*24+HOUR(A201)+1,3)</f>
        <v>1</v>
      </c>
      <c r="D201" s="67" cm="1">
        <f t="array" ref="D201">INDEX('Step 5. Daily Avg Schedule Calc'!$A$2:$D$169,(WEEKDAY(A201)-1)*24+HOUR(A201)+1,4)</f>
        <v>1</v>
      </c>
      <c r="E201">
        <f>VLOOKUP(A201,'Step 1.4 CNY OAT'!$A$1:$B$8761,2)</f>
        <v>34</v>
      </c>
      <c r="F201" s="11">
        <f ca="1">('Step 3. Regression'!$B$18*E201^2+'Step 3. Regression'!$C$18*E201+'Step 3. Regression'!$D$18)*C201</f>
        <v>6.6676129496622512</v>
      </c>
      <c r="G201" s="11">
        <f ca="1">('Step 3. Regression'!$G$18*E201^2+'Step 3. Regression'!$H$18*E201+'Step 3. Regression'!$I$18)*D201</f>
        <v>3.1634956041988254</v>
      </c>
      <c r="I201" s="25">
        <f t="shared" si="15"/>
        <v>43300</v>
      </c>
      <c r="J201" s="9">
        <f t="shared" ca="1" si="12"/>
        <v>145.57629784119104</v>
      </c>
      <c r="K201" s="9">
        <f t="shared" ca="1" si="13"/>
        <v>67.424047172495094</v>
      </c>
      <c r="U201" s="12"/>
    </row>
    <row r="202" spans="1:21" x14ac:dyDescent="0.25">
      <c r="A202" s="8">
        <f>IF(ISBLANK('Step 1.4 CNY OAT'!A202),"-",'Step 1.4 CNY OAT'!A202)</f>
        <v>43109.333333333336</v>
      </c>
      <c r="B202" s="26">
        <f t="shared" si="14"/>
        <v>8</v>
      </c>
      <c r="C202" s="67" cm="1">
        <f t="array" ref="C202">INDEX('Step 5. Daily Avg Schedule Calc'!$A$2:$D$169,(WEEKDAY(A202)-1)*24+HOUR(A202)+1,3)</f>
        <v>1</v>
      </c>
      <c r="D202" s="67" cm="1">
        <f t="array" ref="D202">INDEX('Step 5. Daily Avg Schedule Calc'!$A$2:$D$169,(WEEKDAY(A202)-1)*24+HOUR(A202)+1,4)</f>
        <v>1</v>
      </c>
      <c r="E202">
        <f>VLOOKUP(A202,'Step 1.4 CNY OAT'!$A$1:$B$8761,2)</f>
        <v>34</v>
      </c>
      <c r="F202" s="11">
        <f ca="1">('Step 3. Regression'!$B$18*E202^2+'Step 3. Regression'!$C$18*E202+'Step 3. Regression'!$D$18)*C202</f>
        <v>6.6676129496622512</v>
      </c>
      <c r="G202" s="11">
        <f ca="1">('Step 3. Regression'!$G$18*E202^2+'Step 3. Regression'!$H$18*E202+'Step 3. Regression'!$I$18)*D202</f>
        <v>3.1634956041988254</v>
      </c>
      <c r="I202" s="25">
        <f t="shared" si="15"/>
        <v>43301</v>
      </c>
      <c r="J202" s="9">
        <f t="shared" ca="1" si="12"/>
        <v>147.35451188899233</v>
      </c>
      <c r="K202" s="9">
        <f t="shared" ca="1" si="13"/>
        <v>67.770310920985935</v>
      </c>
      <c r="U202" s="12"/>
    </row>
    <row r="203" spans="1:21" x14ac:dyDescent="0.25">
      <c r="A203" s="8">
        <f>IF(ISBLANK('Step 1.4 CNY OAT'!A203),"-",'Step 1.4 CNY OAT'!A203)</f>
        <v>43109.375</v>
      </c>
      <c r="B203" s="26">
        <f t="shared" si="14"/>
        <v>8</v>
      </c>
      <c r="C203" s="67" cm="1">
        <f t="array" ref="C203">INDEX('Step 5. Daily Avg Schedule Calc'!$A$2:$D$169,(WEEKDAY(A203)-1)*24+HOUR(A203)+1,3)</f>
        <v>1</v>
      </c>
      <c r="D203" s="67" cm="1">
        <f t="array" ref="D203">INDEX('Step 5. Daily Avg Schedule Calc'!$A$2:$D$169,(WEEKDAY(A203)-1)*24+HOUR(A203)+1,4)</f>
        <v>1</v>
      </c>
      <c r="E203">
        <f>VLOOKUP(A203,'Step 1.4 CNY OAT'!$A$1:$B$8761,2)</f>
        <v>36</v>
      </c>
      <c r="F203" s="11">
        <f ca="1">('Step 3. Regression'!$B$18*E203^2+'Step 3. Regression'!$C$18*E203+'Step 3. Regression'!$D$18)*C203</f>
        <v>6.4458275763531816</v>
      </c>
      <c r="G203" s="11">
        <f ca="1">('Step 3. Regression'!$G$18*E203^2+'Step 3. Regression'!$H$18*E203+'Step 3. Regression'!$I$18)*D203</f>
        <v>3.0968021782742885</v>
      </c>
      <c r="I203" s="25">
        <f t="shared" si="15"/>
        <v>43302</v>
      </c>
      <c r="J203" s="9">
        <f t="shared" ca="1" si="12"/>
        <v>140.26942515413279</v>
      </c>
      <c r="K203" s="9">
        <f t="shared" ca="1" si="13"/>
        <v>66.348944886284514</v>
      </c>
      <c r="U203" s="12"/>
    </row>
    <row r="204" spans="1:21" x14ac:dyDescent="0.25">
      <c r="A204" s="8">
        <f>IF(ISBLANK('Step 1.4 CNY OAT'!A204),"-",'Step 1.4 CNY OAT'!A204)</f>
        <v>43109.416666666664</v>
      </c>
      <c r="B204" s="26">
        <f t="shared" si="14"/>
        <v>8</v>
      </c>
      <c r="C204" s="67" cm="1">
        <f t="array" ref="C204">INDEX('Step 5. Daily Avg Schedule Calc'!$A$2:$D$169,(WEEKDAY(A204)-1)*24+HOUR(A204)+1,3)</f>
        <v>1</v>
      </c>
      <c r="D204" s="67" cm="1">
        <f t="array" ref="D204">INDEX('Step 5. Daily Avg Schedule Calc'!$A$2:$D$169,(WEEKDAY(A204)-1)*24+HOUR(A204)+1,4)</f>
        <v>1</v>
      </c>
      <c r="E204">
        <f>VLOOKUP(A204,'Step 1.4 CNY OAT'!$A$1:$B$8761,2)</f>
        <v>38</v>
      </c>
      <c r="F204" s="11">
        <f ca="1">('Step 3. Regression'!$B$18*E204^2+'Step 3. Regression'!$C$18*E204+'Step 3. Regression'!$D$18)*C204</f>
        <v>6.2434427446277798</v>
      </c>
      <c r="G204" s="11">
        <f ca="1">('Step 3. Regression'!$G$18*E204^2+'Step 3. Regression'!$H$18*E204+'Step 3. Regression'!$I$18)*D204</f>
        <v>3.0350980549676709</v>
      </c>
      <c r="I204" s="25">
        <f t="shared" si="15"/>
        <v>43303</v>
      </c>
      <c r="J204" s="9">
        <f t="shared" ca="1" si="12"/>
        <v>148.71165172803549</v>
      </c>
      <c r="K204" s="9">
        <f t="shared" ca="1" si="13"/>
        <v>68.037254000646968</v>
      </c>
      <c r="U204" s="12"/>
    </row>
    <row r="205" spans="1:21" x14ac:dyDescent="0.25">
      <c r="A205" s="8">
        <f>IF(ISBLANK('Step 1.4 CNY OAT'!A205),"-",'Step 1.4 CNY OAT'!A205)</f>
        <v>43109.458333333336</v>
      </c>
      <c r="B205" s="26">
        <f t="shared" si="14"/>
        <v>8</v>
      </c>
      <c r="C205" s="67" cm="1">
        <f t="array" ref="C205">INDEX('Step 5. Daily Avg Schedule Calc'!$A$2:$D$169,(WEEKDAY(A205)-1)*24+HOUR(A205)+1,3)</f>
        <v>1</v>
      </c>
      <c r="D205" s="67" cm="1">
        <f t="array" ref="D205">INDEX('Step 5. Daily Avg Schedule Calc'!$A$2:$D$169,(WEEKDAY(A205)-1)*24+HOUR(A205)+1,4)</f>
        <v>1</v>
      </c>
      <c r="E205">
        <f>VLOOKUP(A205,'Step 1.4 CNY OAT'!$A$1:$B$8761,2)</f>
        <v>39</v>
      </c>
      <c r="F205" s="11">
        <f ca="1">('Step 3. Regression'!$B$18*E205^2+'Step 3. Regression'!$C$18*E205+'Step 3. Regression'!$D$18)*C205</f>
        <v>6.149525531858953</v>
      </c>
      <c r="G205" s="11">
        <f ca="1">('Step 3. Regression'!$G$18*E205^2+'Step 3. Regression'!$H$18*E205+'Step 3. Regression'!$I$18)*D205</f>
        <v>3.0061169817960809</v>
      </c>
      <c r="I205" s="25">
        <f t="shared" si="15"/>
        <v>43304</v>
      </c>
      <c r="J205" s="9">
        <f t="shared" ca="1" si="12"/>
        <v>155.54807120392701</v>
      </c>
      <c r="K205" s="9">
        <f t="shared" ca="1" si="13"/>
        <v>69.457434313271776</v>
      </c>
      <c r="U205" s="12"/>
    </row>
    <row r="206" spans="1:21" x14ac:dyDescent="0.25">
      <c r="A206" s="8">
        <f>IF(ISBLANK('Step 1.4 CNY OAT'!A206),"-",'Step 1.4 CNY OAT'!A206)</f>
        <v>43109.5</v>
      </c>
      <c r="B206" s="26">
        <f t="shared" si="14"/>
        <v>8</v>
      </c>
      <c r="C206" s="67" cm="1">
        <f t="array" ref="C206">INDEX('Step 5. Daily Avg Schedule Calc'!$A$2:$D$169,(WEEKDAY(A206)-1)*24+HOUR(A206)+1,3)</f>
        <v>1</v>
      </c>
      <c r="D206" s="67" cm="1">
        <f t="array" ref="D206">INDEX('Step 5. Daily Avg Schedule Calc'!$A$2:$D$169,(WEEKDAY(A206)-1)*24+HOUR(A206)+1,4)</f>
        <v>1</v>
      </c>
      <c r="E206">
        <f>VLOOKUP(A206,'Step 1.4 CNY OAT'!$A$1:$B$8761,2)</f>
        <v>43</v>
      </c>
      <c r="F206" s="11">
        <f ca="1">('Step 3. Regression'!$B$18*E206^2+'Step 3. Regression'!$C$18*E206+'Step 3. Regression'!$D$18)*C206</f>
        <v>5.8223580347428134</v>
      </c>
      <c r="G206" s="11">
        <f ca="1">('Step 3. Regression'!$G$18*E206^2+'Step 3. Regression'!$H$18*E206+'Step 3. Regression'!$I$18)*D206</f>
        <v>2.902665945654519</v>
      </c>
      <c r="I206" s="25">
        <f t="shared" si="15"/>
        <v>43305</v>
      </c>
      <c r="J206" s="9">
        <f t="shared" ca="1" si="12"/>
        <v>158.69313586269016</v>
      </c>
      <c r="K206" s="9">
        <f t="shared" ca="1" si="13"/>
        <v>70.126247233216006</v>
      </c>
      <c r="U206" s="12"/>
    </row>
    <row r="207" spans="1:21" x14ac:dyDescent="0.25">
      <c r="A207" s="8">
        <f>IF(ISBLANK('Step 1.4 CNY OAT'!A207),"-",'Step 1.4 CNY OAT'!A207)</f>
        <v>43109.541666666664</v>
      </c>
      <c r="B207" s="26">
        <f t="shared" si="14"/>
        <v>8</v>
      </c>
      <c r="C207" s="67" cm="1">
        <f t="array" ref="C207">INDEX('Step 5. Daily Avg Schedule Calc'!$A$2:$D$169,(WEEKDAY(A207)-1)*24+HOUR(A207)+1,3)</f>
        <v>1</v>
      </c>
      <c r="D207" s="67" cm="1">
        <f t="array" ref="D207">INDEX('Step 5. Daily Avg Schedule Calc'!$A$2:$D$169,(WEEKDAY(A207)-1)*24+HOUR(A207)+1,4)</f>
        <v>1</v>
      </c>
      <c r="E207">
        <f>VLOOKUP(A207,'Step 1.4 CNY OAT'!$A$1:$B$8761,2)</f>
        <v>42</v>
      </c>
      <c r="F207" s="11">
        <f ca="1">('Step 3. Regression'!$B$18*E207^2+'Step 3. Regression'!$C$18*E207+'Step 3. Regression'!$D$18)*C207</f>
        <v>5.8968747059279734</v>
      </c>
      <c r="G207" s="11">
        <f ca="1">('Step 3. Regression'!$G$18*E207^2+'Step 3. Regression'!$H$18*E207+'Step 3. Regression'!$I$18)*D207</f>
        <v>2.9266577162081897</v>
      </c>
      <c r="I207" s="25">
        <f t="shared" si="15"/>
        <v>43306</v>
      </c>
      <c r="J207" s="9">
        <f t="shared" ca="1" si="12"/>
        <v>150.15080008346592</v>
      </c>
      <c r="K207" s="9">
        <f t="shared" ca="1" si="13"/>
        <v>68.310803284879242</v>
      </c>
      <c r="U207" s="12"/>
    </row>
    <row r="208" spans="1:21" x14ac:dyDescent="0.25">
      <c r="A208" s="8">
        <f>IF(ISBLANK('Step 1.4 CNY OAT'!A208),"-",'Step 1.4 CNY OAT'!A208)</f>
        <v>43109.583333333336</v>
      </c>
      <c r="B208" s="26">
        <f t="shared" si="14"/>
        <v>8</v>
      </c>
      <c r="C208" s="67" cm="1">
        <f t="array" ref="C208">INDEX('Step 5. Daily Avg Schedule Calc'!$A$2:$D$169,(WEEKDAY(A208)-1)*24+HOUR(A208)+1,3)</f>
        <v>1</v>
      </c>
      <c r="D208" s="67" cm="1">
        <f t="array" ref="D208">INDEX('Step 5. Daily Avg Schedule Calc'!$A$2:$D$169,(WEEKDAY(A208)-1)*24+HOUR(A208)+1,4)</f>
        <v>1</v>
      </c>
      <c r="E208">
        <f>VLOOKUP(A208,'Step 1.4 CNY OAT'!$A$1:$B$8761,2)</f>
        <v>43</v>
      </c>
      <c r="F208" s="11">
        <f ca="1">('Step 3. Regression'!$B$18*E208^2+'Step 3. Regression'!$C$18*E208+'Step 3. Regression'!$D$18)*C208</f>
        <v>5.8223580347428134</v>
      </c>
      <c r="G208" s="11">
        <f ca="1">('Step 3. Regression'!$G$18*E208^2+'Step 3. Regression'!$H$18*E208+'Step 3. Regression'!$I$18)*D208</f>
        <v>2.902665945654519</v>
      </c>
      <c r="I208" s="25">
        <f t="shared" si="15"/>
        <v>43307</v>
      </c>
      <c r="J208" s="9">
        <f t="shared" ca="1" si="12"/>
        <v>157.33643980899026</v>
      </c>
      <c r="K208" s="9">
        <f t="shared" ca="1" si="13"/>
        <v>69.873902485109895</v>
      </c>
      <c r="U208" s="12"/>
    </row>
    <row r="209" spans="1:21" x14ac:dyDescent="0.25">
      <c r="A209" s="8">
        <f>IF(ISBLANK('Step 1.4 CNY OAT'!A209),"-",'Step 1.4 CNY OAT'!A209)</f>
        <v>43109.625</v>
      </c>
      <c r="B209" s="26">
        <f t="shared" si="14"/>
        <v>8</v>
      </c>
      <c r="C209" s="67" cm="1">
        <f t="array" ref="C209">INDEX('Step 5. Daily Avg Schedule Calc'!$A$2:$D$169,(WEEKDAY(A209)-1)*24+HOUR(A209)+1,3)</f>
        <v>1</v>
      </c>
      <c r="D209" s="67" cm="1">
        <f t="array" ref="D209">INDEX('Step 5. Daily Avg Schedule Calc'!$A$2:$D$169,(WEEKDAY(A209)-1)*24+HOUR(A209)+1,4)</f>
        <v>1</v>
      </c>
      <c r="E209">
        <f>VLOOKUP(A209,'Step 1.4 CNY OAT'!$A$1:$B$8761,2)</f>
        <v>43</v>
      </c>
      <c r="F209" s="11">
        <f ca="1">('Step 3. Regression'!$B$18*E209^2+'Step 3. Regression'!$C$18*E209+'Step 3. Regression'!$D$18)*C209</f>
        <v>5.8223580347428134</v>
      </c>
      <c r="G209" s="11">
        <f ca="1">('Step 3. Regression'!$G$18*E209^2+'Step 3. Regression'!$H$18*E209+'Step 3. Regression'!$I$18)*D209</f>
        <v>2.902665945654519</v>
      </c>
      <c r="I209" s="25">
        <f t="shared" si="15"/>
        <v>43308</v>
      </c>
      <c r="J209" s="9">
        <f t="shared" ca="1" si="12"/>
        <v>159.40302027074037</v>
      </c>
      <c r="K209" s="9">
        <f t="shared" ca="1" si="13"/>
        <v>70.313638664506513</v>
      </c>
      <c r="U209" s="12"/>
    </row>
    <row r="210" spans="1:21" x14ac:dyDescent="0.25">
      <c r="A210" s="8">
        <f>IF(ISBLANK('Step 1.4 CNY OAT'!A210),"-",'Step 1.4 CNY OAT'!A210)</f>
        <v>43109.666666666664</v>
      </c>
      <c r="B210" s="26">
        <f t="shared" si="14"/>
        <v>8</v>
      </c>
      <c r="C210" s="67" cm="1">
        <f t="array" ref="C210">INDEX('Step 5. Daily Avg Schedule Calc'!$A$2:$D$169,(WEEKDAY(A210)-1)*24+HOUR(A210)+1,3)</f>
        <v>1</v>
      </c>
      <c r="D210" s="67" cm="1">
        <f t="array" ref="D210">INDEX('Step 5. Daily Avg Schedule Calc'!$A$2:$D$169,(WEEKDAY(A210)-1)*24+HOUR(A210)+1,4)</f>
        <v>1</v>
      </c>
      <c r="E210">
        <f>VLOOKUP(A210,'Step 1.4 CNY OAT'!$A$1:$B$8761,2)</f>
        <v>42</v>
      </c>
      <c r="F210" s="11">
        <f ca="1">('Step 3. Regression'!$B$18*E210^2+'Step 3. Regression'!$C$18*E210+'Step 3. Regression'!$D$18)*C210</f>
        <v>5.8968747059279734</v>
      </c>
      <c r="G210" s="11">
        <f ca="1">('Step 3. Regression'!$G$18*E210^2+'Step 3. Regression'!$H$18*E210+'Step 3. Regression'!$I$18)*D210</f>
        <v>2.9266577162081897</v>
      </c>
      <c r="I210" s="25">
        <f t="shared" si="15"/>
        <v>43309</v>
      </c>
      <c r="J210" s="9">
        <f t="shared" ca="1" si="12"/>
        <v>156.43432512647661</v>
      </c>
      <c r="K210" s="9">
        <f t="shared" ca="1" si="13"/>
        <v>69.695011353860025</v>
      </c>
      <c r="U210" s="12"/>
    </row>
    <row r="211" spans="1:21" x14ac:dyDescent="0.25">
      <c r="A211" s="8">
        <f>IF(ISBLANK('Step 1.4 CNY OAT'!A211),"-",'Step 1.4 CNY OAT'!A211)</f>
        <v>43109.708333333336</v>
      </c>
      <c r="B211" s="26">
        <f t="shared" si="14"/>
        <v>8</v>
      </c>
      <c r="C211" s="67" cm="1">
        <f t="array" ref="C211">INDEX('Step 5. Daily Avg Schedule Calc'!$A$2:$D$169,(WEEKDAY(A211)-1)*24+HOUR(A211)+1,3)</f>
        <v>1</v>
      </c>
      <c r="D211" s="67" cm="1">
        <f t="array" ref="D211">INDEX('Step 5. Daily Avg Schedule Calc'!$A$2:$D$169,(WEEKDAY(A211)-1)*24+HOUR(A211)+1,4)</f>
        <v>1</v>
      </c>
      <c r="E211">
        <f>VLOOKUP(A211,'Step 1.4 CNY OAT'!$A$1:$B$8761,2)</f>
        <v>39</v>
      </c>
      <c r="F211" s="11">
        <f ca="1">('Step 3. Regression'!$B$18*E211^2+'Step 3. Regression'!$C$18*E211+'Step 3. Regression'!$D$18)*C211</f>
        <v>6.149525531858953</v>
      </c>
      <c r="G211" s="11">
        <f ca="1">('Step 3. Regression'!$G$18*E211^2+'Step 3. Regression'!$H$18*E211+'Step 3. Regression'!$I$18)*D211</f>
        <v>3.0061169817960809</v>
      </c>
      <c r="I211" s="25">
        <f t="shared" si="15"/>
        <v>43310</v>
      </c>
      <c r="J211" s="9">
        <f t="shared" ca="1" si="12"/>
        <v>152.61332700743475</v>
      </c>
      <c r="K211" s="9">
        <f t="shared" ca="1" si="13"/>
        <v>68.847538282206671</v>
      </c>
      <c r="U211" s="12"/>
    </row>
    <row r="212" spans="1:21" x14ac:dyDescent="0.25">
      <c r="A212" s="8">
        <f>IF(ISBLANK('Step 1.4 CNY OAT'!A212),"-",'Step 1.4 CNY OAT'!A212)</f>
        <v>43109.75</v>
      </c>
      <c r="B212" s="26">
        <f t="shared" si="14"/>
        <v>8</v>
      </c>
      <c r="C212" s="67" cm="1">
        <f t="array" ref="C212">INDEX('Step 5. Daily Avg Schedule Calc'!$A$2:$D$169,(WEEKDAY(A212)-1)*24+HOUR(A212)+1,3)</f>
        <v>1</v>
      </c>
      <c r="D212" s="67" cm="1">
        <f t="array" ref="D212">INDEX('Step 5. Daily Avg Schedule Calc'!$A$2:$D$169,(WEEKDAY(A212)-1)*24+HOUR(A212)+1,4)</f>
        <v>1</v>
      </c>
      <c r="E212">
        <f>VLOOKUP(A212,'Step 1.4 CNY OAT'!$A$1:$B$8761,2)</f>
        <v>39</v>
      </c>
      <c r="F212" s="11">
        <f ca="1">('Step 3. Regression'!$B$18*E212^2+'Step 3. Regression'!$C$18*E212+'Step 3. Regression'!$D$18)*C212</f>
        <v>6.149525531858953</v>
      </c>
      <c r="G212" s="11">
        <f ca="1">('Step 3. Regression'!$G$18*E212^2+'Step 3. Regression'!$H$18*E212+'Step 3. Regression'!$I$18)*D212</f>
        <v>3.0061169817960809</v>
      </c>
      <c r="I212" s="25">
        <f t="shared" si="15"/>
        <v>43311</v>
      </c>
      <c r="J212" s="9">
        <f t="shared" ca="1" si="12"/>
        <v>148.46429482284373</v>
      </c>
      <c r="K212" s="9">
        <f t="shared" ca="1" si="13"/>
        <v>67.973640392268535</v>
      </c>
      <c r="U212" s="12"/>
    </row>
    <row r="213" spans="1:21" x14ac:dyDescent="0.25">
      <c r="A213" s="8">
        <f>IF(ISBLANK('Step 1.4 CNY OAT'!A213),"-",'Step 1.4 CNY OAT'!A213)</f>
        <v>43109.791666666664</v>
      </c>
      <c r="B213" s="26">
        <f t="shared" si="14"/>
        <v>8</v>
      </c>
      <c r="C213" s="67" cm="1">
        <f t="array" ref="C213">INDEX('Step 5. Daily Avg Schedule Calc'!$A$2:$D$169,(WEEKDAY(A213)-1)*24+HOUR(A213)+1,3)</f>
        <v>1</v>
      </c>
      <c r="D213" s="67" cm="1">
        <f t="array" ref="D213">INDEX('Step 5. Daily Avg Schedule Calc'!$A$2:$D$169,(WEEKDAY(A213)-1)*24+HOUR(A213)+1,4)</f>
        <v>1</v>
      </c>
      <c r="E213">
        <f>VLOOKUP(A213,'Step 1.4 CNY OAT'!$A$1:$B$8761,2)</f>
        <v>38</v>
      </c>
      <c r="F213" s="11">
        <f ca="1">('Step 3. Regression'!$B$18*E213^2+'Step 3. Regression'!$C$18*E213+'Step 3. Regression'!$D$18)*C213</f>
        <v>6.2434427446277798</v>
      </c>
      <c r="G213" s="11">
        <f ca="1">('Step 3. Regression'!$G$18*E213^2+'Step 3. Regression'!$H$18*E213+'Step 3. Regression'!$I$18)*D213</f>
        <v>3.0350980549676709</v>
      </c>
      <c r="I213" s="25">
        <f t="shared" si="15"/>
        <v>43312</v>
      </c>
      <c r="J213" s="9">
        <f t="shared" ca="1" si="12"/>
        <v>147.89198934725241</v>
      </c>
      <c r="K213" s="9">
        <f t="shared" ca="1" si="13"/>
        <v>67.879567405523275</v>
      </c>
      <c r="U213" s="12"/>
    </row>
    <row r="214" spans="1:21" x14ac:dyDescent="0.25">
      <c r="A214" s="8">
        <f>IF(ISBLANK('Step 1.4 CNY OAT'!A214),"-",'Step 1.4 CNY OAT'!A214)</f>
        <v>43109.833333333336</v>
      </c>
      <c r="B214" s="26">
        <f t="shared" si="14"/>
        <v>8</v>
      </c>
      <c r="C214" s="67" cm="1">
        <f t="array" ref="C214">INDEX('Step 5. Daily Avg Schedule Calc'!$A$2:$D$169,(WEEKDAY(A214)-1)*24+HOUR(A214)+1,3)</f>
        <v>1</v>
      </c>
      <c r="D214" s="67" cm="1">
        <f t="array" ref="D214">INDEX('Step 5. Daily Avg Schedule Calc'!$A$2:$D$169,(WEEKDAY(A214)-1)*24+HOUR(A214)+1,4)</f>
        <v>1</v>
      </c>
      <c r="E214">
        <f>VLOOKUP(A214,'Step 1.4 CNY OAT'!$A$1:$B$8761,2)</f>
        <v>37</v>
      </c>
      <c r="F214" s="11">
        <f ca="1">('Step 3. Regression'!$B$18*E214^2+'Step 3. Regression'!$C$18*E214+'Step 3. Regression'!$D$18)*C214</f>
        <v>6.3422100927925218</v>
      </c>
      <c r="G214" s="11">
        <f ca="1">('Step 3. Regression'!$G$18*E214^2+'Step 3. Regression'!$H$18*E214+'Step 3. Regression'!$I$18)*D214</f>
        <v>3.0653264537937401</v>
      </c>
      <c r="I214" s="25">
        <f t="shared" si="15"/>
        <v>43313</v>
      </c>
      <c r="J214" s="9">
        <f t="shared" ca="1" si="12"/>
        <v>161.79632444426329</v>
      </c>
      <c r="K214" s="9">
        <f t="shared" ca="1" si="13"/>
        <v>70.842227548489689</v>
      </c>
      <c r="U214" s="12"/>
    </row>
    <row r="215" spans="1:21" x14ac:dyDescent="0.25">
      <c r="A215" s="8">
        <f>IF(ISBLANK('Step 1.4 CNY OAT'!A215),"-",'Step 1.4 CNY OAT'!A215)</f>
        <v>43109.875</v>
      </c>
      <c r="B215" s="26">
        <f t="shared" si="14"/>
        <v>8</v>
      </c>
      <c r="C215" s="67" cm="1">
        <f t="array" ref="C215">INDEX('Step 5. Daily Avg Schedule Calc'!$A$2:$D$169,(WEEKDAY(A215)-1)*24+HOUR(A215)+1,3)</f>
        <v>1</v>
      </c>
      <c r="D215" s="67" cm="1">
        <f t="array" ref="D215">INDEX('Step 5. Daily Avg Schedule Calc'!$A$2:$D$169,(WEEKDAY(A215)-1)*24+HOUR(A215)+1,4)</f>
        <v>1</v>
      </c>
      <c r="E215">
        <f>VLOOKUP(A215,'Step 1.4 CNY OAT'!$A$1:$B$8761,2)</f>
        <v>36</v>
      </c>
      <c r="F215" s="11">
        <f ca="1">('Step 3. Regression'!$B$18*E215^2+'Step 3. Regression'!$C$18*E215+'Step 3. Regression'!$D$18)*C215</f>
        <v>6.4458275763531816</v>
      </c>
      <c r="G215" s="11">
        <f ca="1">('Step 3. Regression'!$G$18*E215^2+'Step 3. Regression'!$H$18*E215+'Step 3. Regression'!$I$18)*D215</f>
        <v>3.0968021782742885</v>
      </c>
      <c r="I215" s="25">
        <f t="shared" si="15"/>
        <v>43314</v>
      </c>
      <c r="J215" s="9">
        <f t="shared" ca="1" si="12"/>
        <v>166.86555099804849</v>
      </c>
      <c r="K215" s="9">
        <f t="shared" ca="1" si="13"/>
        <v>71.909322318114093</v>
      </c>
      <c r="U215" s="12"/>
    </row>
    <row r="216" spans="1:21" x14ac:dyDescent="0.25">
      <c r="A216" s="8">
        <f>IF(ISBLANK('Step 1.4 CNY OAT'!A216),"-",'Step 1.4 CNY OAT'!A216)</f>
        <v>43109.916666666664</v>
      </c>
      <c r="B216" s="26">
        <f t="shared" si="14"/>
        <v>8</v>
      </c>
      <c r="C216" s="67" cm="1">
        <f t="array" ref="C216">INDEX('Step 5. Daily Avg Schedule Calc'!$A$2:$D$169,(WEEKDAY(A216)-1)*24+HOUR(A216)+1,3)</f>
        <v>1</v>
      </c>
      <c r="D216" s="67" cm="1">
        <f t="array" ref="D216">INDEX('Step 5. Daily Avg Schedule Calc'!$A$2:$D$169,(WEEKDAY(A216)-1)*24+HOUR(A216)+1,4)</f>
        <v>1</v>
      </c>
      <c r="E216">
        <f>VLOOKUP(A216,'Step 1.4 CNY OAT'!$A$1:$B$8761,2)</f>
        <v>36</v>
      </c>
      <c r="F216" s="11">
        <f ca="1">('Step 3. Regression'!$B$18*E216^2+'Step 3. Regression'!$C$18*E216+'Step 3. Regression'!$D$18)*C216</f>
        <v>6.4458275763531816</v>
      </c>
      <c r="G216" s="11">
        <f ca="1">('Step 3. Regression'!$G$18*E216^2+'Step 3. Regression'!$H$18*E216+'Step 3. Regression'!$I$18)*D216</f>
        <v>3.0968021782742885</v>
      </c>
      <c r="I216" s="25">
        <f t="shared" si="15"/>
        <v>43315</v>
      </c>
      <c r="J216" s="9">
        <f t="shared" ca="1" si="12"/>
        <v>158.32805485309331</v>
      </c>
      <c r="K216" s="9">
        <f t="shared" ca="1" si="13"/>
        <v>70.042014254948484</v>
      </c>
      <c r="U216" s="12"/>
    </row>
    <row r="217" spans="1:21" x14ac:dyDescent="0.25">
      <c r="A217" s="8">
        <f>IF(ISBLANK('Step 1.4 CNY OAT'!A217),"-",'Step 1.4 CNY OAT'!A217)</f>
        <v>43109.958333333336</v>
      </c>
      <c r="B217" s="26">
        <f t="shared" si="14"/>
        <v>8</v>
      </c>
      <c r="C217" s="67" cm="1">
        <f t="array" ref="C217">INDEX('Step 5. Daily Avg Schedule Calc'!$A$2:$D$169,(WEEKDAY(A217)-1)*24+HOUR(A217)+1,3)</f>
        <v>1</v>
      </c>
      <c r="D217" s="67" cm="1">
        <f t="array" ref="D217">INDEX('Step 5. Daily Avg Schedule Calc'!$A$2:$D$169,(WEEKDAY(A217)-1)*24+HOUR(A217)+1,4)</f>
        <v>1</v>
      </c>
      <c r="E217">
        <f>VLOOKUP(A217,'Step 1.4 CNY OAT'!$A$1:$B$8761,2)</f>
        <v>36</v>
      </c>
      <c r="F217" s="11">
        <f ca="1">('Step 3. Regression'!$B$18*E217^2+'Step 3. Regression'!$C$18*E217+'Step 3. Regression'!$D$18)*C217</f>
        <v>6.4458275763531816</v>
      </c>
      <c r="G217" s="11">
        <f ca="1">('Step 3. Regression'!$G$18*E217^2+'Step 3. Regression'!$H$18*E217+'Step 3. Regression'!$I$18)*D217</f>
        <v>3.0968021782742885</v>
      </c>
      <c r="I217" s="25">
        <f t="shared" si="15"/>
        <v>43316</v>
      </c>
      <c r="J217" s="9">
        <f t="shared" ca="1" si="12"/>
        <v>159.07674034431088</v>
      </c>
      <c r="K217" s="9">
        <f t="shared" ca="1" si="13"/>
        <v>70.239384291474821</v>
      </c>
      <c r="U217" s="12"/>
    </row>
    <row r="218" spans="1:21" x14ac:dyDescent="0.25">
      <c r="A218" s="8">
        <f>IF(ISBLANK('Step 1.4 CNY OAT'!A218),"-",'Step 1.4 CNY OAT'!A218)</f>
        <v>43110</v>
      </c>
      <c r="B218" s="26">
        <f t="shared" si="14"/>
        <v>9</v>
      </c>
      <c r="C218" s="67" cm="1">
        <f t="array" ref="C218">INDEX('Step 5. Daily Avg Schedule Calc'!$A$2:$D$169,(WEEKDAY(A218)-1)*24+HOUR(A218)+1,3)</f>
        <v>1</v>
      </c>
      <c r="D218" s="67" cm="1">
        <f t="array" ref="D218">INDEX('Step 5. Daily Avg Schedule Calc'!$A$2:$D$169,(WEEKDAY(A218)-1)*24+HOUR(A218)+1,4)</f>
        <v>1</v>
      </c>
      <c r="E218">
        <f>VLOOKUP(A218,'Step 1.4 CNY OAT'!$A$1:$B$8761,2)</f>
        <v>34</v>
      </c>
      <c r="F218" s="11">
        <f ca="1">('Step 3. Regression'!$B$18*E218^2+'Step 3. Regression'!$C$18*E218+'Step 3. Regression'!$D$18)*C218</f>
        <v>6.6676129496622512</v>
      </c>
      <c r="G218" s="11">
        <f ca="1">('Step 3. Regression'!$G$18*E218^2+'Step 3. Regression'!$H$18*E218+'Step 3. Regression'!$I$18)*D218</f>
        <v>3.1634956041988254</v>
      </c>
      <c r="I218" s="25">
        <f t="shared" si="15"/>
        <v>43317</v>
      </c>
      <c r="J218" s="9">
        <f t="shared" ca="1" si="12"/>
        <v>172.74299602383218</v>
      </c>
      <c r="K218" s="9">
        <f t="shared" ca="1" si="13"/>
        <v>73.232550026783457</v>
      </c>
      <c r="U218" s="12"/>
    </row>
    <row r="219" spans="1:21" x14ac:dyDescent="0.25">
      <c r="A219" s="8">
        <f>IF(ISBLANK('Step 1.4 CNY OAT'!A219),"-",'Step 1.4 CNY OAT'!A219)</f>
        <v>43110.041666666664</v>
      </c>
      <c r="B219" s="26">
        <f t="shared" si="14"/>
        <v>9</v>
      </c>
      <c r="C219" s="67" cm="1">
        <f t="array" ref="C219">INDEX('Step 5. Daily Avg Schedule Calc'!$A$2:$D$169,(WEEKDAY(A219)-1)*24+HOUR(A219)+1,3)</f>
        <v>1</v>
      </c>
      <c r="D219" s="67" cm="1">
        <f t="array" ref="D219">INDEX('Step 5. Daily Avg Schedule Calc'!$A$2:$D$169,(WEEKDAY(A219)-1)*24+HOUR(A219)+1,4)</f>
        <v>1</v>
      </c>
      <c r="E219">
        <f>VLOOKUP(A219,'Step 1.4 CNY OAT'!$A$1:$B$8761,2)</f>
        <v>33</v>
      </c>
      <c r="F219" s="11">
        <f ca="1">('Step 3. Regression'!$B$18*E219^2+'Step 3. Regression'!$C$18*E219+'Step 3. Regression'!$D$18)*C219</f>
        <v>6.78578083941066</v>
      </c>
      <c r="G219" s="11">
        <f ca="1">('Step 3. Regression'!$G$18*E219^2+'Step 3. Regression'!$H$18*E219+'Step 3. Regression'!$I$18)*D219</f>
        <v>3.1987133056428125</v>
      </c>
      <c r="I219" s="25">
        <f t="shared" si="15"/>
        <v>43318</v>
      </c>
      <c r="J219" s="9">
        <f t="shared" ca="1" si="12"/>
        <v>178.44494860467626</v>
      </c>
      <c r="K219" s="9">
        <f t="shared" ca="1" si="13"/>
        <v>74.481677348781645</v>
      </c>
      <c r="U219" s="12"/>
    </row>
    <row r="220" spans="1:21" x14ac:dyDescent="0.25">
      <c r="A220" s="8">
        <f>IF(ISBLANK('Step 1.4 CNY OAT'!A220),"-",'Step 1.4 CNY OAT'!A220)</f>
        <v>43110.083333333336</v>
      </c>
      <c r="B220" s="26">
        <f t="shared" si="14"/>
        <v>9</v>
      </c>
      <c r="C220" s="67" cm="1">
        <f t="array" ref="C220">INDEX('Step 5. Daily Avg Schedule Calc'!$A$2:$D$169,(WEEKDAY(A220)-1)*24+HOUR(A220)+1,3)</f>
        <v>1</v>
      </c>
      <c r="D220" s="67" cm="1">
        <f t="array" ref="D220">INDEX('Step 5. Daily Avg Schedule Calc'!$A$2:$D$169,(WEEKDAY(A220)-1)*24+HOUR(A220)+1,4)</f>
        <v>1</v>
      </c>
      <c r="E220">
        <f>VLOOKUP(A220,'Step 1.4 CNY OAT'!$A$1:$B$8761,2)</f>
        <v>34</v>
      </c>
      <c r="F220" s="11">
        <f ca="1">('Step 3. Regression'!$B$18*E220^2+'Step 3. Regression'!$C$18*E220+'Step 3. Regression'!$D$18)*C220</f>
        <v>6.6676129496622512</v>
      </c>
      <c r="G220" s="11">
        <f ca="1">('Step 3. Regression'!$G$18*E220^2+'Step 3. Regression'!$H$18*E220+'Step 3. Regression'!$I$18)*D220</f>
        <v>3.1634956041988254</v>
      </c>
      <c r="I220" s="25">
        <f t="shared" si="15"/>
        <v>43319</v>
      </c>
      <c r="J220" s="9">
        <f t="shared" ca="1" si="12"/>
        <v>167.86555595916704</v>
      </c>
      <c r="K220" s="9">
        <f t="shared" ca="1" si="13"/>
        <v>72.142356625563451</v>
      </c>
      <c r="U220" s="12"/>
    </row>
    <row r="221" spans="1:21" x14ac:dyDescent="0.25">
      <c r="A221" s="8">
        <f>IF(ISBLANK('Step 1.4 CNY OAT'!A221),"-",'Step 1.4 CNY OAT'!A221)</f>
        <v>43110.125</v>
      </c>
      <c r="B221" s="26">
        <f t="shared" si="14"/>
        <v>9</v>
      </c>
      <c r="C221" s="67" cm="1">
        <f t="array" ref="C221">INDEX('Step 5. Daily Avg Schedule Calc'!$A$2:$D$169,(WEEKDAY(A221)-1)*24+HOUR(A221)+1,3)</f>
        <v>1</v>
      </c>
      <c r="D221" s="67" cm="1">
        <f t="array" ref="D221">INDEX('Step 5. Daily Avg Schedule Calc'!$A$2:$D$169,(WEEKDAY(A221)-1)*24+HOUR(A221)+1,4)</f>
        <v>1</v>
      </c>
      <c r="E221">
        <f>VLOOKUP(A221,'Step 1.4 CNY OAT'!$A$1:$B$8761,2)</f>
        <v>30</v>
      </c>
      <c r="F221" s="11">
        <f ca="1">('Step 3. Regression'!$B$18*E221^2+'Step 3. Regression'!$C$18*E221+'Step 3. Regression'!$D$18)*C221</f>
        <v>7.1693853210313874</v>
      </c>
      <c r="G221" s="11">
        <f ca="1">('Step 3. Regression'!$G$18*E221^2+'Step 3. Regression'!$H$18*E221+'Step 3. Regression'!$I$18)*D221</f>
        <v>3.3118503639016525</v>
      </c>
      <c r="I221" s="25">
        <f t="shared" si="15"/>
        <v>43320</v>
      </c>
      <c r="J221" s="9">
        <f t="shared" ca="1" si="12"/>
        <v>168.64069005182708</v>
      </c>
      <c r="K221" s="9">
        <f t="shared" ca="1" si="13"/>
        <v>72.312732067170288</v>
      </c>
      <c r="U221" s="12"/>
    </row>
    <row r="222" spans="1:21" x14ac:dyDescent="0.25">
      <c r="A222" s="8">
        <f>IF(ISBLANK('Step 1.4 CNY OAT'!A222),"-",'Step 1.4 CNY OAT'!A222)</f>
        <v>43110.166666666664</v>
      </c>
      <c r="B222" s="26">
        <f t="shared" si="14"/>
        <v>9</v>
      </c>
      <c r="C222" s="67" cm="1">
        <f t="array" ref="C222">INDEX('Step 5. Daily Avg Schedule Calc'!$A$2:$D$169,(WEEKDAY(A222)-1)*24+HOUR(A222)+1,3)</f>
        <v>1</v>
      </c>
      <c r="D222" s="67" cm="1">
        <f t="array" ref="D222">INDEX('Step 5. Daily Avg Schedule Calc'!$A$2:$D$169,(WEEKDAY(A222)-1)*24+HOUR(A222)+1,4)</f>
        <v>1</v>
      </c>
      <c r="E222">
        <f>VLOOKUP(A222,'Step 1.4 CNY OAT'!$A$1:$B$8761,2)</f>
        <v>28</v>
      </c>
      <c r="F222" s="11">
        <f ca="1">('Step 3. Regression'!$B$18*E222^2+'Step 3. Regression'!$C$18*E222+'Step 3. Regression'!$D$18)*C222</f>
        <v>7.4493723190914558</v>
      </c>
      <c r="G222" s="11">
        <f ca="1">('Step 3. Regression'!$G$18*E222^2+'Step 3. Regression'!$H$18*E222+'Step 3. Regression'!$I$18)*D222</f>
        <v>3.3935116976799442</v>
      </c>
      <c r="I222" s="25">
        <f t="shared" si="15"/>
        <v>43321</v>
      </c>
      <c r="J222" s="9">
        <f t="shared" ca="1" si="12"/>
        <v>166.15699794602818</v>
      </c>
      <c r="K222" s="9">
        <f t="shared" ca="1" si="13"/>
        <v>71.76572588148845</v>
      </c>
      <c r="U222" s="12"/>
    </row>
    <row r="223" spans="1:21" x14ac:dyDescent="0.25">
      <c r="A223" s="8">
        <f>IF(ISBLANK('Step 1.4 CNY OAT'!A223),"-",'Step 1.4 CNY OAT'!A223)</f>
        <v>43110.208333333336</v>
      </c>
      <c r="B223" s="26">
        <f t="shared" si="14"/>
        <v>9</v>
      </c>
      <c r="C223" s="67" cm="1">
        <f t="array" ref="C223">INDEX('Step 5. Daily Avg Schedule Calc'!$A$2:$D$169,(WEEKDAY(A223)-1)*24+HOUR(A223)+1,3)</f>
        <v>1</v>
      </c>
      <c r="D223" s="67" cm="1">
        <f t="array" ref="D223">INDEX('Step 5. Daily Avg Schedule Calc'!$A$2:$D$169,(WEEKDAY(A223)-1)*24+HOUR(A223)+1,4)</f>
        <v>1</v>
      </c>
      <c r="E223">
        <f>VLOOKUP(A223,'Step 1.4 CNY OAT'!$A$1:$B$8761,2)</f>
        <v>28</v>
      </c>
      <c r="F223" s="11">
        <f ca="1">('Step 3. Regression'!$B$18*E223^2+'Step 3. Regression'!$C$18*E223+'Step 3. Regression'!$D$18)*C223</f>
        <v>7.4493723190914558</v>
      </c>
      <c r="G223" s="11">
        <f ca="1">('Step 3. Regression'!$G$18*E223^2+'Step 3. Regression'!$H$18*E223+'Step 3. Regression'!$I$18)*D223</f>
        <v>3.3935116976799442</v>
      </c>
      <c r="I223" s="25">
        <f t="shared" si="15"/>
        <v>43322</v>
      </c>
      <c r="J223" s="9">
        <f t="shared" ca="1" si="12"/>
        <v>162.64993777281771</v>
      </c>
      <c r="K223" s="9">
        <f t="shared" ca="1" si="13"/>
        <v>71.00864542319475</v>
      </c>
      <c r="U223" s="12"/>
    </row>
    <row r="224" spans="1:21" x14ac:dyDescent="0.25">
      <c r="A224" s="8">
        <f>IF(ISBLANK('Step 1.4 CNY OAT'!A224),"-",'Step 1.4 CNY OAT'!A224)</f>
        <v>43110.25</v>
      </c>
      <c r="B224" s="26">
        <f t="shared" si="14"/>
        <v>9</v>
      </c>
      <c r="C224" s="67" cm="1">
        <f t="array" ref="C224">INDEX('Step 5. Daily Avg Schedule Calc'!$A$2:$D$169,(WEEKDAY(A224)-1)*24+HOUR(A224)+1,3)</f>
        <v>1</v>
      </c>
      <c r="D224" s="67" cm="1">
        <f t="array" ref="D224">INDEX('Step 5. Daily Avg Schedule Calc'!$A$2:$D$169,(WEEKDAY(A224)-1)*24+HOUR(A224)+1,4)</f>
        <v>1</v>
      </c>
      <c r="E224">
        <f>VLOOKUP(A224,'Step 1.4 CNY OAT'!$A$1:$B$8761,2)</f>
        <v>28</v>
      </c>
      <c r="F224" s="11">
        <f ca="1">('Step 3. Regression'!$B$18*E224^2+'Step 3. Regression'!$C$18*E224+'Step 3. Regression'!$D$18)*C224</f>
        <v>7.4493723190914558</v>
      </c>
      <c r="G224" s="11">
        <f ca="1">('Step 3. Regression'!$G$18*E224^2+'Step 3. Regression'!$H$18*E224+'Step 3. Regression'!$I$18)*D224</f>
        <v>3.3935116976799442</v>
      </c>
      <c r="I224" s="25">
        <f t="shared" si="15"/>
        <v>43323</v>
      </c>
      <c r="J224" s="9">
        <f t="shared" ca="1" si="12"/>
        <v>146.56614824504769</v>
      </c>
      <c r="K224" s="9">
        <f t="shared" ca="1" si="13"/>
        <v>67.586877056597189</v>
      </c>
      <c r="U224" s="12"/>
    </row>
    <row r="225" spans="1:21" x14ac:dyDescent="0.25">
      <c r="A225" s="8">
        <f>IF(ISBLANK('Step 1.4 CNY OAT'!A225),"-",'Step 1.4 CNY OAT'!A225)</f>
        <v>43110.291666666664</v>
      </c>
      <c r="B225" s="26">
        <f t="shared" si="14"/>
        <v>9</v>
      </c>
      <c r="C225" s="67" cm="1">
        <f t="array" ref="C225">INDEX('Step 5. Daily Avg Schedule Calc'!$A$2:$D$169,(WEEKDAY(A225)-1)*24+HOUR(A225)+1,3)</f>
        <v>1</v>
      </c>
      <c r="D225" s="67" cm="1">
        <f t="array" ref="D225">INDEX('Step 5. Daily Avg Schedule Calc'!$A$2:$D$169,(WEEKDAY(A225)-1)*24+HOUR(A225)+1,4)</f>
        <v>1</v>
      </c>
      <c r="E225">
        <f>VLOOKUP(A225,'Step 1.4 CNY OAT'!$A$1:$B$8761,2)</f>
        <v>30</v>
      </c>
      <c r="F225" s="11">
        <f ca="1">('Step 3. Regression'!$B$18*E225^2+'Step 3. Regression'!$C$18*E225+'Step 3. Regression'!$D$18)*C225</f>
        <v>7.1693853210313874</v>
      </c>
      <c r="G225" s="11">
        <f ca="1">('Step 3. Regression'!$G$18*E225^2+'Step 3. Regression'!$H$18*E225+'Step 3. Regression'!$I$18)*D225</f>
        <v>3.3118503639016525</v>
      </c>
      <c r="I225" s="25">
        <f t="shared" si="15"/>
        <v>43324</v>
      </c>
      <c r="J225" s="9">
        <f t="shared" ca="1" si="12"/>
        <v>148.53087586348349</v>
      </c>
      <c r="K225" s="9">
        <f t="shared" ca="1" si="13"/>
        <v>68.000419397249729</v>
      </c>
      <c r="U225" s="12"/>
    </row>
    <row r="226" spans="1:21" x14ac:dyDescent="0.25">
      <c r="A226" s="8">
        <f>IF(ISBLANK('Step 1.4 CNY OAT'!A226),"-",'Step 1.4 CNY OAT'!A226)</f>
        <v>43110.333333333336</v>
      </c>
      <c r="B226" s="26">
        <f t="shared" si="14"/>
        <v>9</v>
      </c>
      <c r="C226" s="67" cm="1">
        <f t="array" ref="C226">INDEX('Step 5. Daily Avg Schedule Calc'!$A$2:$D$169,(WEEKDAY(A226)-1)*24+HOUR(A226)+1,3)</f>
        <v>1</v>
      </c>
      <c r="D226" s="67" cm="1">
        <f t="array" ref="D226">INDEX('Step 5. Daily Avg Schedule Calc'!$A$2:$D$169,(WEEKDAY(A226)-1)*24+HOUR(A226)+1,4)</f>
        <v>1</v>
      </c>
      <c r="E226">
        <f>VLOOKUP(A226,'Step 1.4 CNY OAT'!$A$1:$B$8761,2)</f>
        <v>30</v>
      </c>
      <c r="F226" s="11">
        <f ca="1">('Step 3. Regression'!$B$18*E226^2+'Step 3. Regression'!$C$18*E226+'Step 3. Regression'!$D$18)*C226</f>
        <v>7.1693853210313874</v>
      </c>
      <c r="G226" s="11">
        <f ca="1">('Step 3. Regression'!$G$18*E226^2+'Step 3. Regression'!$H$18*E226+'Step 3. Regression'!$I$18)*D226</f>
        <v>3.3118503639016525</v>
      </c>
      <c r="I226" s="25">
        <f t="shared" si="15"/>
        <v>43325</v>
      </c>
      <c r="J226" s="9">
        <f t="shared" ca="1" si="12"/>
        <v>142.11465352679025</v>
      </c>
      <c r="K226" s="9">
        <f t="shared" ca="1" si="13"/>
        <v>66.683474530828207</v>
      </c>
      <c r="U226" s="12"/>
    </row>
    <row r="227" spans="1:21" x14ac:dyDescent="0.25">
      <c r="A227" s="8">
        <f>IF(ISBLANK('Step 1.4 CNY OAT'!A227),"-",'Step 1.4 CNY OAT'!A227)</f>
        <v>43110.375</v>
      </c>
      <c r="B227" s="26">
        <f t="shared" si="14"/>
        <v>9</v>
      </c>
      <c r="C227" s="67" cm="1">
        <f t="array" ref="C227">INDEX('Step 5. Daily Avg Schedule Calc'!$A$2:$D$169,(WEEKDAY(A227)-1)*24+HOUR(A227)+1,3)</f>
        <v>1</v>
      </c>
      <c r="D227" s="67" cm="1">
        <f t="array" ref="D227">INDEX('Step 5. Daily Avg Schedule Calc'!$A$2:$D$169,(WEEKDAY(A227)-1)*24+HOUR(A227)+1,4)</f>
        <v>1</v>
      </c>
      <c r="E227">
        <f>VLOOKUP(A227,'Step 1.4 CNY OAT'!$A$1:$B$8761,2)</f>
        <v>32</v>
      </c>
      <c r="F227" s="11">
        <f ca="1">('Step 3. Regression'!$B$18*E227^2+'Step 3. Regression'!$C$18*E227+'Step 3. Regression'!$D$18)*C227</f>
        <v>6.9087988645549858</v>
      </c>
      <c r="G227" s="11">
        <f ca="1">('Step 3. Regression'!$G$18*E227^2+'Step 3. Regression'!$H$18*E227+'Step 3. Regression'!$I$18)*D227</f>
        <v>3.2351783327412797</v>
      </c>
      <c r="I227" s="25">
        <f t="shared" si="15"/>
        <v>43326</v>
      </c>
      <c r="J227" s="9">
        <f t="shared" ca="1" si="12"/>
        <v>147.27073873235867</v>
      </c>
      <c r="K227" s="9">
        <f t="shared" ca="1" si="13"/>
        <v>67.758422830678271</v>
      </c>
      <c r="U227" s="12"/>
    </row>
    <row r="228" spans="1:21" x14ac:dyDescent="0.25">
      <c r="A228" s="8">
        <f>IF(ISBLANK('Step 1.4 CNY OAT'!A228),"-",'Step 1.4 CNY OAT'!A228)</f>
        <v>43110.416666666664</v>
      </c>
      <c r="B228" s="26">
        <f t="shared" si="14"/>
        <v>9</v>
      </c>
      <c r="C228" s="67" cm="1">
        <f t="array" ref="C228">INDEX('Step 5. Daily Avg Schedule Calc'!$A$2:$D$169,(WEEKDAY(A228)-1)*24+HOUR(A228)+1,3)</f>
        <v>1</v>
      </c>
      <c r="D228" s="67" cm="1">
        <f t="array" ref="D228">INDEX('Step 5. Daily Avg Schedule Calc'!$A$2:$D$169,(WEEKDAY(A228)-1)*24+HOUR(A228)+1,4)</f>
        <v>1</v>
      </c>
      <c r="E228">
        <f>VLOOKUP(A228,'Step 1.4 CNY OAT'!$A$1:$B$8761,2)</f>
        <v>33</v>
      </c>
      <c r="F228" s="11">
        <f ca="1">('Step 3. Regression'!$B$18*E228^2+'Step 3. Regression'!$C$18*E228+'Step 3. Regression'!$D$18)*C228</f>
        <v>6.78578083941066</v>
      </c>
      <c r="G228" s="11">
        <f ca="1">('Step 3. Regression'!$G$18*E228^2+'Step 3. Regression'!$H$18*E228+'Step 3. Regression'!$I$18)*D228</f>
        <v>3.1987133056428125</v>
      </c>
      <c r="I228" s="25">
        <f t="shared" si="15"/>
        <v>43327</v>
      </c>
      <c r="J228" s="9">
        <f t="shared" ca="1" si="12"/>
        <v>161.52649200346522</v>
      </c>
      <c r="K228" s="9">
        <f t="shared" ca="1" si="13"/>
        <v>70.830770638058652</v>
      </c>
      <c r="U228" s="12"/>
    </row>
    <row r="229" spans="1:21" x14ac:dyDescent="0.25">
      <c r="A229" s="8">
        <f>IF(ISBLANK('Step 1.4 CNY OAT'!A229),"-",'Step 1.4 CNY OAT'!A229)</f>
        <v>43110.458333333336</v>
      </c>
      <c r="B229" s="26">
        <f t="shared" si="14"/>
        <v>9</v>
      </c>
      <c r="C229" s="67" cm="1">
        <f t="array" ref="C229">INDEX('Step 5. Daily Avg Schedule Calc'!$A$2:$D$169,(WEEKDAY(A229)-1)*24+HOUR(A229)+1,3)</f>
        <v>1</v>
      </c>
      <c r="D229" s="67" cm="1">
        <f t="array" ref="D229">INDEX('Step 5. Daily Avg Schedule Calc'!$A$2:$D$169,(WEEKDAY(A229)-1)*24+HOUR(A229)+1,4)</f>
        <v>1</v>
      </c>
      <c r="E229">
        <f>VLOOKUP(A229,'Step 1.4 CNY OAT'!$A$1:$B$8761,2)</f>
        <v>36</v>
      </c>
      <c r="F229" s="11">
        <f ca="1">('Step 3. Regression'!$B$18*E229^2+'Step 3. Regression'!$C$18*E229+'Step 3. Regression'!$D$18)*C229</f>
        <v>6.4458275763531816</v>
      </c>
      <c r="G229" s="11">
        <f ca="1">('Step 3. Regression'!$G$18*E229^2+'Step 3. Regression'!$H$18*E229+'Step 3. Regression'!$I$18)*D229</f>
        <v>3.0968021782742885</v>
      </c>
      <c r="I229" s="25">
        <f t="shared" si="15"/>
        <v>43328</v>
      </c>
      <c r="J229" s="9">
        <f t="shared" ca="1" si="12"/>
        <v>172.88629166011998</v>
      </c>
      <c r="K229" s="9">
        <f t="shared" ca="1" si="13"/>
        <v>73.250089579126424</v>
      </c>
      <c r="U229" s="12"/>
    </row>
    <row r="230" spans="1:21" x14ac:dyDescent="0.25">
      <c r="A230" s="8">
        <f>IF(ISBLANK('Step 1.4 CNY OAT'!A230),"-",'Step 1.4 CNY OAT'!A230)</f>
        <v>43110.5</v>
      </c>
      <c r="B230" s="26">
        <f t="shared" si="14"/>
        <v>9</v>
      </c>
      <c r="C230" s="67" cm="1">
        <f t="array" ref="C230">INDEX('Step 5. Daily Avg Schedule Calc'!$A$2:$D$169,(WEEKDAY(A230)-1)*24+HOUR(A230)+1,3)</f>
        <v>1</v>
      </c>
      <c r="D230" s="67" cm="1">
        <f t="array" ref="D230">INDEX('Step 5. Daily Avg Schedule Calc'!$A$2:$D$169,(WEEKDAY(A230)-1)*24+HOUR(A230)+1,4)</f>
        <v>1</v>
      </c>
      <c r="E230">
        <f>VLOOKUP(A230,'Step 1.4 CNY OAT'!$A$1:$B$8761,2)</f>
        <v>37</v>
      </c>
      <c r="F230" s="11">
        <f ca="1">('Step 3. Regression'!$B$18*E230^2+'Step 3. Regression'!$C$18*E230+'Step 3. Regression'!$D$18)*C230</f>
        <v>6.3422100927925218</v>
      </c>
      <c r="G230" s="11">
        <f ca="1">('Step 3. Regression'!$G$18*E230^2+'Step 3. Regression'!$H$18*E230+'Step 3. Regression'!$I$18)*D230</f>
        <v>3.0653264537937401</v>
      </c>
      <c r="I230" s="25">
        <f t="shared" si="15"/>
        <v>43329</v>
      </c>
      <c r="J230" s="9">
        <f t="shared" ca="1" si="12"/>
        <v>168.63186685059503</v>
      </c>
      <c r="K230" s="9">
        <f t="shared" ca="1" si="13"/>
        <v>72.286322638487903</v>
      </c>
      <c r="U230" s="12"/>
    </row>
    <row r="231" spans="1:21" x14ac:dyDescent="0.25">
      <c r="A231" s="8">
        <f>IF(ISBLANK('Step 1.4 CNY OAT'!A231),"-",'Step 1.4 CNY OAT'!A231)</f>
        <v>43110.541666666664</v>
      </c>
      <c r="B231" s="26">
        <f t="shared" si="14"/>
        <v>9</v>
      </c>
      <c r="C231" s="67" cm="1">
        <f t="array" ref="C231">INDEX('Step 5. Daily Avg Schedule Calc'!$A$2:$D$169,(WEEKDAY(A231)-1)*24+HOUR(A231)+1,3)</f>
        <v>1</v>
      </c>
      <c r="D231" s="67" cm="1">
        <f t="array" ref="D231">INDEX('Step 5. Daily Avg Schedule Calc'!$A$2:$D$169,(WEEKDAY(A231)-1)*24+HOUR(A231)+1,4)</f>
        <v>1</v>
      </c>
      <c r="E231">
        <f>VLOOKUP(A231,'Step 1.4 CNY OAT'!$A$1:$B$8761,2)</f>
        <v>39</v>
      </c>
      <c r="F231" s="11">
        <f ca="1">('Step 3. Regression'!$B$18*E231^2+'Step 3. Regression'!$C$18*E231+'Step 3. Regression'!$D$18)*C231</f>
        <v>6.149525531858953</v>
      </c>
      <c r="G231" s="11">
        <f ca="1">('Step 3. Regression'!$G$18*E231^2+'Step 3. Regression'!$H$18*E231+'Step 3. Regression'!$I$18)*D231</f>
        <v>3.0061169817960809</v>
      </c>
      <c r="I231" s="25">
        <f t="shared" si="15"/>
        <v>43330</v>
      </c>
      <c r="J231" s="9">
        <f t="shared" ca="1" si="12"/>
        <v>156.19975398722627</v>
      </c>
      <c r="K231" s="9">
        <f t="shared" ca="1" si="13"/>
        <v>69.629857836708524</v>
      </c>
      <c r="U231" s="12"/>
    </row>
    <row r="232" spans="1:21" x14ac:dyDescent="0.25">
      <c r="A232" s="8">
        <f>IF(ISBLANK('Step 1.4 CNY OAT'!A232),"-",'Step 1.4 CNY OAT'!A232)</f>
        <v>43110.583333333336</v>
      </c>
      <c r="B232" s="26">
        <f t="shared" si="14"/>
        <v>9</v>
      </c>
      <c r="C232" s="67" cm="1">
        <f t="array" ref="C232">INDEX('Step 5. Daily Avg Schedule Calc'!$A$2:$D$169,(WEEKDAY(A232)-1)*24+HOUR(A232)+1,3)</f>
        <v>1</v>
      </c>
      <c r="D232" s="67" cm="1">
        <f t="array" ref="D232">INDEX('Step 5. Daily Avg Schedule Calc'!$A$2:$D$169,(WEEKDAY(A232)-1)*24+HOUR(A232)+1,4)</f>
        <v>1</v>
      </c>
      <c r="E232">
        <f>VLOOKUP(A232,'Step 1.4 CNY OAT'!$A$1:$B$8761,2)</f>
        <v>37</v>
      </c>
      <c r="F232" s="11">
        <f ca="1">('Step 3. Regression'!$B$18*E232^2+'Step 3. Regression'!$C$18*E232+'Step 3. Regression'!$D$18)*C232</f>
        <v>6.3422100927925218</v>
      </c>
      <c r="G232" s="11">
        <f ca="1">('Step 3. Regression'!$G$18*E232^2+'Step 3. Regression'!$H$18*E232+'Step 3. Regression'!$I$18)*D232</f>
        <v>3.0653264537937401</v>
      </c>
      <c r="I232" s="25">
        <f t="shared" si="15"/>
        <v>43331</v>
      </c>
      <c r="J232" s="9">
        <f t="shared" ca="1" si="12"/>
        <v>138.97312864964678</v>
      </c>
      <c r="K232" s="9">
        <f t="shared" ca="1" si="13"/>
        <v>66.078336822840285</v>
      </c>
      <c r="U232" s="12"/>
    </row>
    <row r="233" spans="1:21" x14ac:dyDescent="0.25">
      <c r="A233" s="8">
        <f>IF(ISBLANK('Step 1.4 CNY OAT'!A233),"-",'Step 1.4 CNY OAT'!A233)</f>
        <v>43110.625</v>
      </c>
      <c r="B233" s="26">
        <f t="shared" si="14"/>
        <v>9</v>
      </c>
      <c r="C233" s="67" cm="1">
        <f t="array" ref="C233">INDEX('Step 5. Daily Avg Schedule Calc'!$A$2:$D$169,(WEEKDAY(A233)-1)*24+HOUR(A233)+1,3)</f>
        <v>1</v>
      </c>
      <c r="D233" s="67" cm="1">
        <f t="array" ref="D233">INDEX('Step 5. Daily Avg Schedule Calc'!$A$2:$D$169,(WEEKDAY(A233)-1)*24+HOUR(A233)+1,4)</f>
        <v>1</v>
      </c>
      <c r="E233">
        <f>VLOOKUP(A233,'Step 1.4 CNY OAT'!$A$1:$B$8761,2)</f>
        <v>37</v>
      </c>
      <c r="F233" s="11">
        <f ca="1">('Step 3. Regression'!$B$18*E233^2+'Step 3. Regression'!$C$18*E233+'Step 3. Regression'!$D$18)*C233</f>
        <v>6.3422100927925218</v>
      </c>
      <c r="G233" s="11">
        <f ca="1">('Step 3. Regression'!$G$18*E233^2+'Step 3. Regression'!$H$18*E233+'Step 3. Regression'!$I$18)*D233</f>
        <v>3.0653264537937401</v>
      </c>
      <c r="I233" s="25">
        <f t="shared" si="15"/>
        <v>43332</v>
      </c>
      <c r="J233" s="9">
        <f t="shared" ca="1" si="12"/>
        <v>138.49121110633149</v>
      </c>
      <c r="K233" s="9">
        <f t="shared" ca="1" si="13"/>
        <v>66.002681137793658</v>
      </c>
      <c r="U233" s="12"/>
    </row>
    <row r="234" spans="1:21" x14ac:dyDescent="0.25">
      <c r="A234" s="8">
        <f>IF(ISBLANK('Step 1.4 CNY OAT'!A234),"-",'Step 1.4 CNY OAT'!A234)</f>
        <v>43110.666666666664</v>
      </c>
      <c r="B234" s="26">
        <f t="shared" si="14"/>
        <v>9</v>
      </c>
      <c r="C234" s="67" cm="1">
        <f t="array" ref="C234">INDEX('Step 5. Daily Avg Schedule Calc'!$A$2:$D$169,(WEEKDAY(A234)-1)*24+HOUR(A234)+1,3)</f>
        <v>1</v>
      </c>
      <c r="D234" s="67" cm="1">
        <f t="array" ref="D234">INDEX('Step 5. Daily Avg Schedule Calc'!$A$2:$D$169,(WEEKDAY(A234)-1)*24+HOUR(A234)+1,4)</f>
        <v>1</v>
      </c>
      <c r="E234">
        <f>VLOOKUP(A234,'Step 1.4 CNY OAT'!$A$1:$B$8761,2)</f>
        <v>37</v>
      </c>
      <c r="F234" s="11">
        <f ca="1">('Step 3. Regression'!$B$18*E234^2+'Step 3. Regression'!$C$18*E234+'Step 3. Regression'!$D$18)*C234</f>
        <v>6.3422100927925218</v>
      </c>
      <c r="G234" s="11">
        <f ca="1">('Step 3. Regression'!$G$18*E234^2+'Step 3. Regression'!$H$18*E234+'Step 3. Regression'!$I$18)*D234</f>
        <v>3.0653264537937401</v>
      </c>
      <c r="I234" s="25">
        <f t="shared" si="15"/>
        <v>43333</v>
      </c>
      <c r="J234" s="9">
        <f t="shared" ca="1" si="12"/>
        <v>142.19760902495466</v>
      </c>
      <c r="K234" s="9">
        <f t="shared" ca="1" si="13"/>
        <v>66.741018980134896</v>
      </c>
      <c r="U234" s="12"/>
    </row>
    <row r="235" spans="1:21" x14ac:dyDescent="0.25">
      <c r="A235" s="8">
        <f>IF(ISBLANK('Step 1.4 CNY OAT'!A235),"-",'Step 1.4 CNY OAT'!A235)</f>
        <v>43110.708333333336</v>
      </c>
      <c r="B235" s="26">
        <f t="shared" si="14"/>
        <v>9</v>
      </c>
      <c r="C235" s="67" cm="1">
        <f t="array" ref="C235">INDEX('Step 5. Daily Avg Schedule Calc'!$A$2:$D$169,(WEEKDAY(A235)-1)*24+HOUR(A235)+1,3)</f>
        <v>1</v>
      </c>
      <c r="D235" s="67" cm="1">
        <f t="array" ref="D235">INDEX('Step 5. Daily Avg Schedule Calc'!$A$2:$D$169,(WEEKDAY(A235)-1)*24+HOUR(A235)+1,4)</f>
        <v>1</v>
      </c>
      <c r="E235">
        <f>VLOOKUP(A235,'Step 1.4 CNY OAT'!$A$1:$B$8761,2)</f>
        <v>37</v>
      </c>
      <c r="F235" s="11">
        <f ca="1">('Step 3. Regression'!$B$18*E235^2+'Step 3. Regression'!$C$18*E235+'Step 3. Regression'!$D$18)*C235</f>
        <v>6.3422100927925218</v>
      </c>
      <c r="G235" s="11">
        <f ca="1">('Step 3. Regression'!$G$18*E235^2+'Step 3. Regression'!$H$18*E235+'Step 3. Regression'!$I$18)*D235</f>
        <v>3.0653264537937401</v>
      </c>
      <c r="I235" s="25">
        <f t="shared" si="15"/>
        <v>43334</v>
      </c>
      <c r="J235" s="9">
        <f t="shared" ca="1" si="12"/>
        <v>152.86112769796978</v>
      </c>
      <c r="K235" s="9">
        <f t="shared" ca="1" si="13"/>
        <v>68.925750222140096</v>
      </c>
      <c r="U235" s="12"/>
    </row>
    <row r="236" spans="1:21" x14ac:dyDescent="0.25">
      <c r="A236" s="8">
        <f>IF(ISBLANK('Step 1.4 CNY OAT'!A236),"-",'Step 1.4 CNY OAT'!A236)</f>
        <v>43110.75</v>
      </c>
      <c r="B236" s="26">
        <f t="shared" si="14"/>
        <v>9</v>
      </c>
      <c r="C236" s="67" cm="1">
        <f t="array" ref="C236">INDEX('Step 5. Daily Avg Schedule Calc'!$A$2:$D$169,(WEEKDAY(A236)-1)*24+HOUR(A236)+1,3)</f>
        <v>1</v>
      </c>
      <c r="D236" s="67" cm="1">
        <f t="array" ref="D236">INDEX('Step 5. Daily Avg Schedule Calc'!$A$2:$D$169,(WEEKDAY(A236)-1)*24+HOUR(A236)+1,4)</f>
        <v>1</v>
      </c>
      <c r="E236">
        <f>VLOOKUP(A236,'Step 1.4 CNY OAT'!$A$1:$B$8761,2)</f>
        <v>37</v>
      </c>
      <c r="F236" s="11">
        <f ca="1">('Step 3. Regression'!$B$18*E236^2+'Step 3. Regression'!$C$18*E236+'Step 3. Regression'!$D$18)*C236</f>
        <v>6.3422100927925218</v>
      </c>
      <c r="G236" s="11">
        <f ca="1">('Step 3. Regression'!$G$18*E236^2+'Step 3. Regression'!$H$18*E236+'Step 3. Regression'!$I$18)*D236</f>
        <v>3.0653264537937401</v>
      </c>
      <c r="I236" s="25">
        <f t="shared" si="15"/>
        <v>43335</v>
      </c>
      <c r="J236" s="9">
        <f t="shared" ca="1" si="12"/>
        <v>143.26633354008538</v>
      </c>
      <c r="K236" s="9">
        <f t="shared" ca="1" si="13"/>
        <v>66.945859487747924</v>
      </c>
      <c r="U236" s="12"/>
    </row>
    <row r="237" spans="1:21" x14ac:dyDescent="0.25">
      <c r="A237" s="8">
        <f>IF(ISBLANK('Step 1.4 CNY OAT'!A237),"-",'Step 1.4 CNY OAT'!A237)</f>
        <v>43110.791666666664</v>
      </c>
      <c r="B237" s="26">
        <f t="shared" si="14"/>
        <v>9</v>
      </c>
      <c r="C237" s="67" cm="1">
        <f t="array" ref="C237">INDEX('Step 5. Daily Avg Schedule Calc'!$A$2:$D$169,(WEEKDAY(A237)-1)*24+HOUR(A237)+1,3)</f>
        <v>1</v>
      </c>
      <c r="D237" s="67" cm="1">
        <f t="array" ref="D237">INDEX('Step 5. Daily Avg Schedule Calc'!$A$2:$D$169,(WEEKDAY(A237)-1)*24+HOUR(A237)+1,4)</f>
        <v>1</v>
      </c>
      <c r="E237">
        <f>VLOOKUP(A237,'Step 1.4 CNY OAT'!$A$1:$B$8761,2)</f>
        <v>37</v>
      </c>
      <c r="F237" s="11">
        <f ca="1">('Step 3. Regression'!$B$18*E237^2+'Step 3. Regression'!$C$18*E237+'Step 3. Regression'!$D$18)*C237</f>
        <v>6.3422100927925218</v>
      </c>
      <c r="G237" s="11">
        <f ca="1">('Step 3. Regression'!$G$18*E237^2+'Step 3. Regression'!$H$18*E237+'Step 3. Regression'!$I$18)*D237</f>
        <v>3.0653264537937401</v>
      </c>
      <c r="I237" s="25">
        <f t="shared" si="15"/>
        <v>43336</v>
      </c>
      <c r="J237" s="9">
        <f t="shared" ca="1" si="12"/>
        <v>147.91668380957535</v>
      </c>
      <c r="K237" s="9">
        <f t="shared" ca="1" si="13"/>
        <v>67.900402365350615</v>
      </c>
      <c r="U237" s="12"/>
    </row>
    <row r="238" spans="1:21" x14ac:dyDescent="0.25">
      <c r="A238" s="8">
        <f>IF(ISBLANK('Step 1.4 CNY OAT'!A238),"-",'Step 1.4 CNY OAT'!A238)</f>
        <v>43110.833333333336</v>
      </c>
      <c r="B238" s="26">
        <f t="shared" si="14"/>
        <v>9</v>
      </c>
      <c r="C238" s="67" cm="1">
        <f t="array" ref="C238">INDEX('Step 5. Daily Avg Schedule Calc'!$A$2:$D$169,(WEEKDAY(A238)-1)*24+HOUR(A238)+1,3)</f>
        <v>1</v>
      </c>
      <c r="D238" s="67" cm="1">
        <f t="array" ref="D238">INDEX('Step 5. Daily Avg Schedule Calc'!$A$2:$D$169,(WEEKDAY(A238)-1)*24+HOUR(A238)+1,4)</f>
        <v>1</v>
      </c>
      <c r="E238">
        <f>VLOOKUP(A238,'Step 1.4 CNY OAT'!$A$1:$B$8761,2)</f>
        <v>37</v>
      </c>
      <c r="F238" s="11">
        <f ca="1">('Step 3. Regression'!$B$18*E238^2+'Step 3. Regression'!$C$18*E238+'Step 3. Regression'!$D$18)*C238</f>
        <v>6.3422100927925218</v>
      </c>
      <c r="G238" s="11">
        <f ca="1">('Step 3. Regression'!$G$18*E238^2+'Step 3. Regression'!$H$18*E238+'Step 3. Regression'!$I$18)*D238</f>
        <v>3.0653264537937401</v>
      </c>
      <c r="I238" s="25">
        <f t="shared" si="15"/>
        <v>43337</v>
      </c>
      <c r="J238" s="9">
        <f t="shared" ca="1" si="12"/>
        <v>146.05160060886399</v>
      </c>
      <c r="K238" s="9">
        <f t="shared" ca="1" si="13"/>
        <v>67.493173646150751</v>
      </c>
      <c r="U238" s="12"/>
    </row>
    <row r="239" spans="1:21" x14ac:dyDescent="0.25">
      <c r="A239" s="8">
        <f>IF(ISBLANK('Step 1.4 CNY OAT'!A239),"-",'Step 1.4 CNY OAT'!A239)</f>
        <v>43110.875</v>
      </c>
      <c r="B239" s="26">
        <f t="shared" si="14"/>
        <v>9</v>
      </c>
      <c r="C239" s="67" cm="1">
        <f t="array" ref="C239">INDEX('Step 5. Daily Avg Schedule Calc'!$A$2:$D$169,(WEEKDAY(A239)-1)*24+HOUR(A239)+1,3)</f>
        <v>1</v>
      </c>
      <c r="D239" s="67" cm="1">
        <f t="array" ref="D239">INDEX('Step 5. Daily Avg Schedule Calc'!$A$2:$D$169,(WEEKDAY(A239)-1)*24+HOUR(A239)+1,4)</f>
        <v>1</v>
      </c>
      <c r="E239">
        <f>VLOOKUP(A239,'Step 1.4 CNY OAT'!$A$1:$B$8761,2)</f>
        <v>39</v>
      </c>
      <c r="F239" s="11">
        <f ca="1">('Step 3. Regression'!$B$18*E239^2+'Step 3. Regression'!$C$18*E239+'Step 3. Regression'!$D$18)*C239</f>
        <v>6.149525531858953</v>
      </c>
      <c r="G239" s="11">
        <f ca="1">('Step 3. Regression'!$G$18*E239^2+'Step 3. Regression'!$H$18*E239+'Step 3. Regression'!$I$18)*D239</f>
        <v>3.0061169817960809</v>
      </c>
      <c r="I239" s="25">
        <f t="shared" si="15"/>
        <v>43338</v>
      </c>
      <c r="J239" s="9">
        <f t="shared" ca="1" si="12"/>
        <v>152.09437302119846</v>
      </c>
      <c r="K239" s="9">
        <f t="shared" ca="1" si="13"/>
        <v>68.767185877660694</v>
      </c>
      <c r="U239" s="12"/>
    </row>
    <row r="240" spans="1:21" x14ac:dyDescent="0.25">
      <c r="A240" s="8">
        <f>IF(ISBLANK('Step 1.4 CNY OAT'!A240),"-",'Step 1.4 CNY OAT'!A240)</f>
        <v>43110.916666666664</v>
      </c>
      <c r="B240" s="26">
        <f t="shared" si="14"/>
        <v>9</v>
      </c>
      <c r="C240" s="67" cm="1">
        <f t="array" ref="C240">INDEX('Step 5. Daily Avg Schedule Calc'!$A$2:$D$169,(WEEKDAY(A240)-1)*24+HOUR(A240)+1,3)</f>
        <v>1</v>
      </c>
      <c r="D240" s="67" cm="1">
        <f t="array" ref="D240">INDEX('Step 5. Daily Avg Schedule Calc'!$A$2:$D$169,(WEEKDAY(A240)-1)*24+HOUR(A240)+1,4)</f>
        <v>1</v>
      </c>
      <c r="E240">
        <f>VLOOKUP(A240,'Step 1.4 CNY OAT'!$A$1:$B$8761,2)</f>
        <v>40</v>
      </c>
      <c r="F240" s="11">
        <f ca="1">('Step 3. Regression'!$B$18*E240^2+'Step 3. Regression'!$C$18*E240+'Step 3. Regression'!$D$18)*C240</f>
        <v>6.0604584544860431</v>
      </c>
      <c r="G240" s="11">
        <f ca="1">('Step 3. Regression'!$G$18*E240^2+'Step 3. Regression'!$H$18*E240+'Step 3. Regression'!$I$18)*D240</f>
        <v>2.9783832342789713</v>
      </c>
      <c r="I240" s="25">
        <f t="shared" si="15"/>
        <v>43339</v>
      </c>
      <c r="J240" s="9">
        <f t="shared" ca="1" si="12"/>
        <v>166.42199075255721</v>
      </c>
      <c r="K240" s="9">
        <f t="shared" ca="1" si="13"/>
        <v>71.82904690674836</v>
      </c>
      <c r="U240" s="12"/>
    </row>
    <row r="241" spans="1:21" x14ac:dyDescent="0.25">
      <c r="A241" s="8">
        <f>IF(ISBLANK('Step 1.4 CNY OAT'!A241),"-",'Step 1.4 CNY OAT'!A241)</f>
        <v>43110.958333333336</v>
      </c>
      <c r="B241" s="26">
        <f t="shared" si="14"/>
        <v>9</v>
      </c>
      <c r="C241" s="67" cm="1">
        <f t="array" ref="C241">INDEX('Step 5. Daily Avg Schedule Calc'!$A$2:$D$169,(WEEKDAY(A241)-1)*24+HOUR(A241)+1,3)</f>
        <v>1</v>
      </c>
      <c r="D241" s="67" cm="1">
        <f t="array" ref="D241">INDEX('Step 5. Daily Avg Schedule Calc'!$A$2:$D$169,(WEEKDAY(A241)-1)*24+HOUR(A241)+1,4)</f>
        <v>1</v>
      </c>
      <c r="E241">
        <f>VLOOKUP(A241,'Step 1.4 CNY OAT'!$A$1:$B$8761,2)</f>
        <v>39</v>
      </c>
      <c r="F241" s="11">
        <f ca="1">('Step 3. Regression'!$B$18*E241^2+'Step 3. Regression'!$C$18*E241+'Step 3. Regression'!$D$18)*C241</f>
        <v>6.149525531858953</v>
      </c>
      <c r="G241" s="11">
        <f ca="1">('Step 3. Regression'!$G$18*E241^2+'Step 3. Regression'!$H$18*E241+'Step 3. Regression'!$I$18)*D241</f>
        <v>3.0061169817960809</v>
      </c>
      <c r="I241" s="25">
        <f t="shared" si="15"/>
        <v>43340</v>
      </c>
      <c r="J241" s="9">
        <f t="shared" ca="1" si="12"/>
        <v>186.19497917750027</v>
      </c>
      <c r="K241" s="9">
        <f t="shared" ca="1" si="13"/>
        <v>76.247859651151742</v>
      </c>
      <c r="U241" s="12"/>
    </row>
    <row r="242" spans="1:21" x14ac:dyDescent="0.25">
      <c r="A242" s="8">
        <f>IF(ISBLANK('Step 1.4 CNY OAT'!A242),"-",'Step 1.4 CNY OAT'!A242)</f>
        <v>43111</v>
      </c>
      <c r="B242" s="26">
        <f t="shared" si="14"/>
        <v>10</v>
      </c>
      <c r="C242" s="67" cm="1">
        <f t="array" ref="C242">INDEX('Step 5. Daily Avg Schedule Calc'!$A$2:$D$169,(WEEKDAY(A242)-1)*24+HOUR(A242)+1,3)</f>
        <v>1</v>
      </c>
      <c r="D242" s="67" cm="1">
        <f t="array" ref="D242">INDEX('Step 5. Daily Avg Schedule Calc'!$A$2:$D$169,(WEEKDAY(A242)-1)*24+HOUR(A242)+1,4)</f>
        <v>1</v>
      </c>
      <c r="E242">
        <f>VLOOKUP(A242,'Step 1.4 CNY OAT'!$A$1:$B$8761,2)</f>
        <v>40</v>
      </c>
      <c r="F242" s="11">
        <f ca="1">('Step 3. Regression'!$B$18*E242^2+'Step 3. Regression'!$C$18*E242+'Step 3. Regression'!$D$18)*C242</f>
        <v>6.0604584544860431</v>
      </c>
      <c r="G242" s="11">
        <f ca="1">('Step 3. Regression'!$G$18*E242^2+'Step 3. Regression'!$H$18*E242+'Step 3. Regression'!$I$18)*D242</f>
        <v>2.9783832342789713</v>
      </c>
      <c r="I242" s="25">
        <f t="shared" si="15"/>
        <v>43341</v>
      </c>
      <c r="J242" s="9">
        <f t="shared" ca="1" si="12"/>
        <v>192.16236835021667</v>
      </c>
      <c r="K242" s="9">
        <f t="shared" ca="1" si="13"/>
        <v>77.574906329964762</v>
      </c>
      <c r="U242" s="12"/>
    </row>
    <row r="243" spans="1:21" x14ac:dyDescent="0.25">
      <c r="A243" s="8">
        <f>IF(ISBLANK('Step 1.4 CNY OAT'!A243),"-",'Step 1.4 CNY OAT'!A243)</f>
        <v>43111.041666666664</v>
      </c>
      <c r="B243" s="26">
        <f t="shared" si="14"/>
        <v>10</v>
      </c>
      <c r="C243" s="67" cm="1">
        <f t="array" ref="C243">INDEX('Step 5. Daily Avg Schedule Calc'!$A$2:$D$169,(WEEKDAY(A243)-1)*24+HOUR(A243)+1,3)</f>
        <v>1</v>
      </c>
      <c r="D243" s="67" cm="1">
        <f t="array" ref="D243">INDEX('Step 5. Daily Avg Schedule Calc'!$A$2:$D$169,(WEEKDAY(A243)-1)*24+HOUR(A243)+1,4)</f>
        <v>1</v>
      </c>
      <c r="E243">
        <f>VLOOKUP(A243,'Step 1.4 CNY OAT'!$A$1:$B$8761,2)</f>
        <v>41</v>
      </c>
      <c r="F243" s="11">
        <f ca="1">('Step 3. Regression'!$B$18*E243^2+'Step 3. Regression'!$C$18*E243+'Step 3. Regression'!$D$18)*C243</f>
        <v>5.9762415125090502</v>
      </c>
      <c r="G243" s="11">
        <f ca="1">('Step 3. Regression'!$G$18*E243^2+'Step 3. Regression'!$H$18*E243+'Step 3. Regression'!$I$18)*D243</f>
        <v>2.9518968124163409</v>
      </c>
      <c r="I243" s="25">
        <f t="shared" si="15"/>
        <v>43342</v>
      </c>
      <c r="J243" s="9">
        <f t="shared" ca="1" si="12"/>
        <v>174.50225331539312</v>
      </c>
      <c r="K243" s="9">
        <f t="shared" ca="1" si="13"/>
        <v>73.588422804211348</v>
      </c>
      <c r="U243" s="12"/>
    </row>
    <row r="244" spans="1:21" x14ac:dyDescent="0.25">
      <c r="A244" s="8">
        <f>IF(ISBLANK('Step 1.4 CNY OAT'!A244),"-",'Step 1.4 CNY OAT'!A244)</f>
        <v>43111.083333333336</v>
      </c>
      <c r="B244" s="26">
        <f t="shared" si="14"/>
        <v>10</v>
      </c>
      <c r="C244" s="67" cm="1">
        <f t="array" ref="C244">INDEX('Step 5. Daily Avg Schedule Calc'!$A$2:$D$169,(WEEKDAY(A244)-1)*24+HOUR(A244)+1,3)</f>
        <v>1</v>
      </c>
      <c r="D244" s="67" cm="1">
        <f t="array" ref="D244">INDEX('Step 5. Daily Avg Schedule Calc'!$A$2:$D$169,(WEEKDAY(A244)-1)*24+HOUR(A244)+1,4)</f>
        <v>1</v>
      </c>
      <c r="E244">
        <f>VLOOKUP(A244,'Step 1.4 CNY OAT'!$A$1:$B$8761,2)</f>
        <v>41</v>
      </c>
      <c r="F244" s="11">
        <f ca="1">('Step 3. Regression'!$B$18*E244^2+'Step 3. Regression'!$C$18*E244+'Step 3. Regression'!$D$18)*C244</f>
        <v>5.9762415125090502</v>
      </c>
      <c r="G244" s="11">
        <f ca="1">('Step 3. Regression'!$G$18*E244^2+'Step 3. Regression'!$H$18*E244+'Step 3. Regression'!$I$18)*D244</f>
        <v>2.9518968124163409</v>
      </c>
      <c r="I244" s="25">
        <f t="shared" si="15"/>
        <v>43343</v>
      </c>
      <c r="J244" s="9">
        <f t="shared" ca="1" si="12"/>
        <v>145.34568926664994</v>
      </c>
      <c r="K244" s="9">
        <f t="shared" ca="1" si="13"/>
        <v>67.330944317888168</v>
      </c>
      <c r="U244" s="12"/>
    </row>
    <row r="245" spans="1:21" x14ac:dyDescent="0.25">
      <c r="A245" s="8">
        <f>IF(ISBLANK('Step 1.4 CNY OAT'!A245),"-",'Step 1.4 CNY OAT'!A245)</f>
        <v>43111.125</v>
      </c>
      <c r="B245" s="26">
        <f t="shared" si="14"/>
        <v>10</v>
      </c>
      <c r="C245" s="67" cm="1">
        <f t="array" ref="C245">INDEX('Step 5. Daily Avg Schedule Calc'!$A$2:$D$169,(WEEKDAY(A245)-1)*24+HOUR(A245)+1,3)</f>
        <v>1</v>
      </c>
      <c r="D245" s="67" cm="1">
        <f t="array" ref="D245">INDEX('Step 5. Daily Avg Schedule Calc'!$A$2:$D$169,(WEEKDAY(A245)-1)*24+HOUR(A245)+1,4)</f>
        <v>1</v>
      </c>
      <c r="E245">
        <f>VLOOKUP(A245,'Step 1.4 CNY OAT'!$A$1:$B$8761,2)</f>
        <v>37</v>
      </c>
      <c r="F245" s="11">
        <f ca="1">('Step 3. Regression'!$B$18*E245^2+'Step 3. Regression'!$C$18*E245+'Step 3. Regression'!$D$18)*C245</f>
        <v>6.3422100927925218</v>
      </c>
      <c r="G245" s="11">
        <f ca="1">('Step 3. Regression'!$G$18*E245^2+'Step 3. Regression'!$H$18*E245+'Step 3. Regression'!$I$18)*D245</f>
        <v>3.0653264537937401</v>
      </c>
      <c r="I245" s="25">
        <f t="shared" si="15"/>
        <v>43344</v>
      </c>
      <c r="J245" s="9">
        <f t="shared" ca="1" si="12"/>
        <v>141.52294750961528</v>
      </c>
      <c r="K245" s="9">
        <f t="shared" ca="1" si="13"/>
        <v>66.584412241465003</v>
      </c>
      <c r="U245" s="12"/>
    </row>
    <row r="246" spans="1:21" x14ac:dyDescent="0.25">
      <c r="A246" s="8">
        <f>IF(ISBLANK('Step 1.4 CNY OAT'!A246),"-",'Step 1.4 CNY OAT'!A246)</f>
        <v>43111.166666666664</v>
      </c>
      <c r="B246" s="26">
        <f t="shared" si="14"/>
        <v>10</v>
      </c>
      <c r="C246" s="67" cm="1">
        <f t="array" ref="C246">INDEX('Step 5. Daily Avg Schedule Calc'!$A$2:$D$169,(WEEKDAY(A246)-1)*24+HOUR(A246)+1,3)</f>
        <v>1</v>
      </c>
      <c r="D246" s="67" cm="1">
        <f t="array" ref="D246">INDEX('Step 5. Daily Avg Schedule Calc'!$A$2:$D$169,(WEEKDAY(A246)-1)*24+HOUR(A246)+1,4)</f>
        <v>1</v>
      </c>
      <c r="E246">
        <f>VLOOKUP(A246,'Step 1.4 CNY OAT'!$A$1:$B$8761,2)</f>
        <v>37</v>
      </c>
      <c r="F246" s="11">
        <f ca="1">('Step 3. Regression'!$B$18*E246^2+'Step 3. Regression'!$C$18*E246+'Step 3. Regression'!$D$18)*C246</f>
        <v>6.3422100927925218</v>
      </c>
      <c r="G246" s="11">
        <f ca="1">('Step 3. Regression'!$G$18*E246^2+'Step 3. Regression'!$H$18*E246+'Step 3. Regression'!$I$18)*D246</f>
        <v>3.0653264537937401</v>
      </c>
      <c r="I246" s="25">
        <f t="shared" si="15"/>
        <v>43345</v>
      </c>
      <c r="J246" s="9">
        <f t="shared" ca="1" si="12"/>
        <v>148.24560544581098</v>
      </c>
      <c r="K246" s="9">
        <f t="shared" ca="1" si="13"/>
        <v>67.956023846745325</v>
      </c>
      <c r="U246" s="12"/>
    </row>
    <row r="247" spans="1:21" x14ac:dyDescent="0.25">
      <c r="A247" s="8">
        <f>IF(ISBLANK('Step 1.4 CNY OAT'!A247),"-",'Step 1.4 CNY OAT'!A247)</f>
        <v>43111.208333333336</v>
      </c>
      <c r="B247" s="26">
        <f t="shared" si="14"/>
        <v>10</v>
      </c>
      <c r="C247" s="67" cm="1">
        <f t="array" ref="C247">INDEX('Step 5. Daily Avg Schedule Calc'!$A$2:$D$169,(WEEKDAY(A247)-1)*24+HOUR(A247)+1,3)</f>
        <v>1</v>
      </c>
      <c r="D247" s="67" cm="1">
        <f t="array" ref="D247">INDEX('Step 5. Daily Avg Schedule Calc'!$A$2:$D$169,(WEEKDAY(A247)-1)*24+HOUR(A247)+1,4)</f>
        <v>1</v>
      </c>
      <c r="E247">
        <f>VLOOKUP(A247,'Step 1.4 CNY OAT'!$A$1:$B$8761,2)</f>
        <v>36</v>
      </c>
      <c r="F247" s="11">
        <f ca="1">('Step 3. Regression'!$B$18*E247^2+'Step 3. Regression'!$C$18*E247+'Step 3. Regression'!$D$18)*C247</f>
        <v>6.4458275763531816</v>
      </c>
      <c r="G247" s="11">
        <f ca="1">('Step 3. Regression'!$G$18*E247^2+'Step 3. Regression'!$H$18*E247+'Step 3. Regression'!$I$18)*D247</f>
        <v>3.0968021782742885</v>
      </c>
      <c r="I247" s="25">
        <f t="shared" si="15"/>
        <v>43346</v>
      </c>
      <c r="J247" s="9">
        <f t="shared" ca="1" si="12"/>
        <v>166.36070363265668</v>
      </c>
      <c r="K247" s="9">
        <f t="shared" ca="1" si="13"/>
        <v>71.818113558976606</v>
      </c>
      <c r="U247" s="12"/>
    </row>
    <row r="248" spans="1:21" x14ac:dyDescent="0.25">
      <c r="A248" s="8">
        <f>IF(ISBLANK('Step 1.4 CNY OAT'!A248),"-",'Step 1.4 CNY OAT'!A248)</f>
        <v>43111.25</v>
      </c>
      <c r="B248" s="26">
        <f t="shared" si="14"/>
        <v>10</v>
      </c>
      <c r="C248" s="67" cm="1">
        <f t="array" ref="C248">INDEX('Step 5. Daily Avg Schedule Calc'!$A$2:$D$169,(WEEKDAY(A248)-1)*24+HOUR(A248)+1,3)</f>
        <v>1</v>
      </c>
      <c r="D248" s="67" cm="1">
        <f t="array" ref="D248">INDEX('Step 5. Daily Avg Schedule Calc'!$A$2:$D$169,(WEEKDAY(A248)-1)*24+HOUR(A248)+1,4)</f>
        <v>1</v>
      </c>
      <c r="E248">
        <f>VLOOKUP(A248,'Step 1.4 CNY OAT'!$A$1:$B$8761,2)</f>
        <v>36</v>
      </c>
      <c r="F248" s="11">
        <f ca="1">('Step 3. Regression'!$B$18*E248^2+'Step 3. Regression'!$C$18*E248+'Step 3. Regression'!$D$18)*C248</f>
        <v>6.4458275763531816</v>
      </c>
      <c r="G248" s="11">
        <f ca="1">('Step 3. Regression'!$G$18*E248^2+'Step 3. Regression'!$H$18*E248+'Step 3. Regression'!$I$18)*D248</f>
        <v>3.0968021782742885</v>
      </c>
      <c r="I248" s="25">
        <f t="shared" si="15"/>
        <v>43347</v>
      </c>
      <c r="J248" s="9">
        <f t="shared" ca="1" si="12"/>
        <v>175.07589014701432</v>
      </c>
      <c r="K248" s="9">
        <f t="shared" ca="1" si="13"/>
        <v>73.726290785621458</v>
      </c>
      <c r="U248" s="12"/>
    </row>
    <row r="249" spans="1:21" x14ac:dyDescent="0.25">
      <c r="A249" s="8">
        <f>IF(ISBLANK('Step 1.4 CNY OAT'!A249),"-",'Step 1.4 CNY OAT'!A249)</f>
        <v>43111.291666666664</v>
      </c>
      <c r="B249" s="26">
        <f t="shared" si="14"/>
        <v>10</v>
      </c>
      <c r="C249" s="67" cm="1">
        <f t="array" ref="C249">INDEX('Step 5. Daily Avg Schedule Calc'!$A$2:$D$169,(WEEKDAY(A249)-1)*24+HOUR(A249)+1,3)</f>
        <v>1</v>
      </c>
      <c r="D249" s="67" cm="1">
        <f t="array" ref="D249">INDEX('Step 5. Daily Avg Schedule Calc'!$A$2:$D$169,(WEEKDAY(A249)-1)*24+HOUR(A249)+1,4)</f>
        <v>1</v>
      </c>
      <c r="E249">
        <f>VLOOKUP(A249,'Step 1.4 CNY OAT'!$A$1:$B$8761,2)</f>
        <v>37</v>
      </c>
      <c r="F249" s="11">
        <f ca="1">('Step 3. Regression'!$B$18*E249^2+'Step 3. Regression'!$C$18*E249+'Step 3. Regression'!$D$18)*C249</f>
        <v>6.3422100927925218</v>
      </c>
      <c r="G249" s="11">
        <f ca="1">('Step 3. Regression'!$G$18*E249^2+'Step 3. Regression'!$H$18*E249+'Step 3. Regression'!$I$18)*D249</f>
        <v>3.0653264537937401</v>
      </c>
      <c r="I249" s="25">
        <f t="shared" si="15"/>
        <v>43348</v>
      </c>
      <c r="J249" s="9">
        <f t="shared" ca="1" si="12"/>
        <v>166.53618557646951</v>
      </c>
      <c r="K249" s="9">
        <f t="shared" ca="1" si="13"/>
        <v>71.839102505164433</v>
      </c>
      <c r="U249" s="12"/>
    </row>
    <row r="250" spans="1:21" x14ac:dyDescent="0.25">
      <c r="A250" s="8">
        <f>IF(ISBLANK('Step 1.4 CNY OAT'!A250),"-",'Step 1.4 CNY OAT'!A250)</f>
        <v>43111.333333333336</v>
      </c>
      <c r="B250" s="26">
        <f t="shared" si="14"/>
        <v>10</v>
      </c>
      <c r="C250" s="67" cm="1">
        <f t="array" ref="C250">INDEX('Step 5. Daily Avg Schedule Calc'!$A$2:$D$169,(WEEKDAY(A250)-1)*24+HOUR(A250)+1,3)</f>
        <v>1</v>
      </c>
      <c r="D250" s="67" cm="1">
        <f t="array" ref="D250">INDEX('Step 5. Daily Avg Schedule Calc'!$A$2:$D$169,(WEEKDAY(A250)-1)*24+HOUR(A250)+1,4)</f>
        <v>1</v>
      </c>
      <c r="E250">
        <f>VLOOKUP(A250,'Step 1.4 CNY OAT'!$A$1:$B$8761,2)</f>
        <v>37</v>
      </c>
      <c r="F250" s="11">
        <f ca="1">('Step 3. Regression'!$B$18*E250^2+'Step 3. Regression'!$C$18*E250+'Step 3. Regression'!$D$18)*C250</f>
        <v>6.3422100927925218</v>
      </c>
      <c r="G250" s="11">
        <f ca="1">('Step 3. Regression'!$G$18*E250^2+'Step 3. Regression'!$H$18*E250+'Step 3. Regression'!$I$18)*D250</f>
        <v>3.0653264537937401</v>
      </c>
      <c r="I250" s="25">
        <f t="shared" si="15"/>
        <v>43349</v>
      </c>
      <c r="J250" s="9">
        <f t="shared" ca="1" si="12"/>
        <v>168.24783958588469</v>
      </c>
      <c r="K250" s="9">
        <f t="shared" ca="1" si="13"/>
        <v>72.264810129640779</v>
      </c>
      <c r="U250" s="12"/>
    </row>
    <row r="251" spans="1:21" x14ac:dyDescent="0.25">
      <c r="A251" s="8">
        <f>IF(ISBLANK('Step 1.4 CNY OAT'!A251),"-",'Step 1.4 CNY OAT'!A251)</f>
        <v>43111.375</v>
      </c>
      <c r="B251" s="26">
        <f t="shared" si="14"/>
        <v>10</v>
      </c>
      <c r="C251" s="67" cm="1">
        <f t="array" ref="C251">INDEX('Step 5. Daily Avg Schedule Calc'!$A$2:$D$169,(WEEKDAY(A251)-1)*24+HOUR(A251)+1,3)</f>
        <v>1</v>
      </c>
      <c r="D251" s="67" cm="1">
        <f t="array" ref="D251">INDEX('Step 5. Daily Avg Schedule Calc'!$A$2:$D$169,(WEEKDAY(A251)-1)*24+HOUR(A251)+1,4)</f>
        <v>1</v>
      </c>
      <c r="E251">
        <f>VLOOKUP(A251,'Step 1.4 CNY OAT'!$A$1:$B$8761,2)</f>
        <v>39</v>
      </c>
      <c r="F251" s="11">
        <f ca="1">('Step 3. Regression'!$B$18*E251^2+'Step 3. Regression'!$C$18*E251+'Step 3. Regression'!$D$18)*C251</f>
        <v>6.149525531858953</v>
      </c>
      <c r="G251" s="11">
        <f ca="1">('Step 3. Regression'!$G$18*E251^2+'Step 3. Regression'!$H$18*E251+'Step 3. Regression'!$I$18)*D251</f>
        <v>3.0061169817960809</v>
      </c>
      <c r="I251" s="25">
        <f t="shared" si="15"/>
        <v>43350</v>
      </c>
      <c r="J251" s="9">
        <f t="shared" ca="1" si="12"/>
        <v>143.55909580295992</v>
      </c>
      <c r="K251" s="9">
        <f t="shared" ca="1" si="13"/>
        <v>66.972869472269863</v>
      </c>
      <c r="U251" s="12"/>
    </row>
    <row r="252" spans="1:21" x14ac:dyDescent="0.25">
      <c r="A252" s="8">
        <f>IF(ISBLANK('Step 1.4 CNY OAT'!A252),"-",'Step 1.4 CNY OAT'!A252)</f>
        <v>43111.416666666664</v>
      </c>
      <c r="B252" s="26">
        <f t="shared" si="14"/>
        <v>10</v>
      </c>
      <c r="C252" s="67" cm="1">
        <f t="array" ref="C252">INDEX('Step 5. Daily Avg Schedule Calc'!$A$2:$D$169,(WEEKDAY(A252)-1)*24+HOUR(A252)+1,3)</f>
        <v>1</v>
      </c>
      <c r="D252" s="67" cm="1">
        <f t="array" ref="D252">INDEX('Step 5. Daily Avg Schedule Calc'!$A$2:$D$169,(WEEKDAY(A252)-1)*24+HOUR(A252)+1,4)</f>
        <v>1</v>
      </c>
      <c r="E252">
        <f>VLOOKUP(A252,'Step 1.4 CNY OAT'!$A$1:$B$8761,2)</f>
        <v>40</v>
      </c>
      <c r="F252" s="11">
        <f ca="1">('Step 3. Regression'!$B$18*E252^2+'Step 3. Regression'!$C$18*E252+'Step 3. Regression'!$D$18)*C252</f>
        <v>6.0604584544860431</v>
      </c>
      <c r="G252" s="11">
        <f ca="1">('Step 3. Regression'!$G$18*E252^2+'Step 3. Regression'!$H$18*E252+'Step 3. Regression'!$I$18)*D252</f>
        <v>2.9783832342789713</v>
      </c>
      <c r="I252" s="25">
        <f t="shared" si="15"/>
        <v>43351</v>
      </c>
      <c r="J252" s="9">
        <f t="shared" ca="1" si="12"/>
        <v>135.08074135907665</v>
      </c>
      <c r="K252" s="9">
        <f t="shared" ca="1" si="13"/>
        <v>65.415283182484615</v>
      </c>
      <c r="U252" s="12"/>
    </row>
    <row r="253" spans="1:21" x14ac:dyDescent="0.25">
      <c r="A253" s="8">
        <f>IF(ISBLANK('Step 1.4 CNY OAT'!A253),"-",'Step 1.4 CNY OAT'!A253)</f>
        <v>43111.458333333336</v>
      </c>
      <c r="B253" s="26">
        <f t="shared" si="14"/>
        <v>10</v>
      </c>
      <c r="C253" s="67" cm="1">
        <f t="array" ref="C253">INDEX('Step 5. Daily Avg Schedule Calc'!$A$2:$D$169,(WEEKDAY(A253)-1)*24+HOUR(A253)+1,3)</f>
        <v>1</v>
      </c>
      <c r="D253" s="67" cm="1">
        <f t="array" ref="D253">INDEX('Step 5. Daily Avg Schedule Calc'!$A$2:$D$169,(WEEKDAY(A253)-1)*24+HOUR(A253)+1,4)</f>
        <v>1</v>
      </c>
      <c r="E253">
        <f>VLOOKUP(A253,'Step 1.4 CNY OAT'!$A$1:$B$8761,2)</f>
        <v>41</v>
      </c>
      <c r="F253" s="11">
        <f ca="1">('Step 3. Regression'!$B$18*E253^2+'Step 3. Regression'!$C$18*E253+'Step 3. Regression'!$D$18)*C253</f>
        <v>5.9762415125090502</v>
      </c>
      <c r="G253" s="11">
        <f ca="1">('Step 3. Regression'!$G$18*E253^2+'Step 3. Regression'!$H$18*E253+'Step 3. Regression'!$I$18)*D253</f>
        <v>2.9518968124163409</v>
      </c>
      <c r="I253" s="25">
        <f t="shared" si="15"/>
        <v>43352</v>
      </c>
      <c r="J253" s="9">
        <f t="shared" ca="1" si="12"/>
        <v>128.1893002637253</v>
      </c>
      <c r="K253" s="9">
        <f t="shared" ca="1" si="13"/>
        <v>64.454103366274069</v>
      </c>
      <c r="U253" s="12"/>
    </row>
    <row r="254" spans="1:21" x14ac:dyDescent="0.25">
      <c r="A254" s="8">
        <f>IF(ISBLANK('Step 1.4 CNY OAT'!A254),"-",'Step 1.4 CNY OAT'!A254)</f>
        <v>43111.5</v>
      </c>
      <c r="B254" s="26">
        <f t="shared" si="14"/>
        <v>10</v>
      </c>
      <c r="C254" s="67" cm="1">
        <f t="array" ref="C254">INDEX('Step 5. Daily Avg Schedule Calc'!$A$2:$D$169,(WEEKDAY(A254)-1)*24+HOUR(A254)+1,3)</f>
        <v>1</v>
      </c>
      <c r="D254" s="67" cm="1">
        <f t="array" ref="D254">INDEX('Step 5. Daily Avg Schedule Calc'!$A$2:$D$169,(WEEKDAY(A254)-1)*24+HOUR(A254)+1,4)</f>
        <v>1</v>
      </c>
      <c r="E254">
        <f>VLOOKUP(A254,'Step 1.4 CNY OAT'!$A$1:$B$8761,2)</f>
        <v>45</v>
      </c>
      <c r="F254" s="11">
        <f ca="1">('Step 3. Regression'!$B$18*E254^2+'Step 3. Regression'!$C$18*E254+'Step 3. Regression'!$D$18)*C254</f>
        <v>5.6878750985602435</v>
      </c>
      <c r="G254" s="11">
        <f ca="1">('Step 3. Regression'!$G$18*E254^2+'Step 3. Regression'!$H$18*E254+'Step 3. Regression'!$I$18)*D254</f>
        <v>2.8584243815106145</v>
      </c>
      <c r="I254" s="25">
        <f t="shared" si="15"/>
        <v>43353</v>
      </c>
      <c r="J254" s="9">
        <f t="shared" ca="1" si="12"/>
        <v>128.33965446099876</v>
      </c>
      <c r="K254" s="9">
        <f t="shared" ca="1" si="13"/>
        <v>64.492770461562969</v>
      </c>
      <c r="U254" s="12"/>
    </row>
    <row r="255" spans="1:21" x14ac:dyDescent="0.25">
      <c r="A255" s="8">
        <f>IF(ISBLANK('Step 1.4 CNY OAT'!A255),"-",'Step 1.4 CNY OAT'!A255)</f>
        <v>43111.541666666664</v>
      </c>
      <c r="B255" s="26">
        <f t="shared" si="14"/>
        <v>10</v>
      </c>
      <c r="C255" s="67" cm="1">
        <f t="array" ref="C255">INDEX('Step 5. Daily Avg Schedule Calc'!$A$2:$D$169,(WEEKDAY(A255)-1)*24+HOUR(A255)+1,3)</f>
        <v>1</v>
      </c>
      <c r="D255" s="67" cm="1">
        <f t="array" ref="D255">INDEX('Step 5. Daily Avg Schedule Calc'!$A$2:$D$169,(WEEKDAY(A255)-1)*24+HOUR(A255)+1,4)</f>
        <v>1</v>
      </c>
      <c r="E255">
        <f>VLOOKUP(A255,'Step 1.4 CNY OAT'!$A$1:$B$8761,2)</f>
        <v>43</v>
      </c>
      <c r="F255" s="11">
        <f ca="1">('Step 3. Regression'!$B$18*E255^2+'Step 3. Regression'!$C$18*E255+'Step 3. Regression'!$D$18)*C255</f>
        <v>5.8223580347428134</v>
      </c>
      <c r="G255" s="11">
        <f ca="1">('Step 3. Regression'!$G$18*E255^2+'Step 3. Regression'!$H$18*E255+'Step 3. Regression'!$I$18)*D255</f>
        <v>2.902665945654519</v>
      </c>
      <c r="I255" s="25">
        <f t="shared" si="15"/>
        <v>43354</v>
      </c>
      <c r="J255" s="9">
        <f t="shared" ca="1" si="12"/>
        <v>134.82237382931677</v>
      </c>
      <c r="K255" s="9">
        <f t="shared" ca="1" si="13"/>
        <v>65.411602809098994</v>
      </c>
      <c r="U255" s="12"/>
    </row>
    <row r="256" spans="1:21" x14ac:dyDescent="0.25">
      <c r="A256" s="8">
        <f>IF(ISBLANK('Step 1.4 CNY OAT'!A256),"-",'Step 1.4 CNY OAT'!A256)</f>
        <v>43111.583333333336</v>
      </c>
      <c r="B256" s="26">
        <f t="shared" si="14"/>
        <v>10</v>
      </c>
      <c r="C256" s="67" cm="1">
        <f t="array" ref="C256">INDEX('Step 5. Daily Avg Schedule Calc'!$A$2:$D$169,(WEEKDAY(A256)-1)*24+HOUR(A256)+1,3)</f>
        <v>1</v>
      </c>
      <c r="D256" s="67" cm="1">
        <f t="array" ref="D256">INDEX('Step 5. Daily Avg Schedule Calc'!$A$2:$D$169,(WEEKDAY(A256)-1)*24+HOUR(A256)+1,4)</f>
        <v>1</v>
      </c>
      <c r="E256">
        <f>VLOOKUP(A256,'Step 1.4 CNY OAT'!$A$1:$B$8761,2)</f>
        <v>45</v>
      </c>
      <c r="F256" s="11">
        <f ca="1">('Step 3. Regression'!$B$18*E256^2+'Step 3. Regression'!$C$18*E256+'Step 3. Regression'!$D$18)*C256</f>
        <v>5.6878750985602435</v>
      </c>
      <c r="G256" s="11">
        <f ca="1">('Step 3. Regression'!$G$18*E256^2+'Step 3. Regression'!$H$18*E256+'Step 3. Regression'!$I$18)*D256</f>
        <v>2.8584243815106145</v>
      </c>
      <c r="I256" s="25">
        <f t="shared" si="15"/>
        <v>43355</v>
      </c>
      <c r="J256" s="9">
        <f t="shared" ca="1" si="12"/>
        <v>141.61289165654796</v>
      </c>
      <c r="K256" s="9">
        <f t="shared" ca="1" si="13"/>
        <v>66.588231211608701</v>
      </c>
      <c r="U256" s="12"/>
    </row>
    <row r="257" spans="1:21" x14ac:dyDescent="0.25">
      <c r="A257" s="8">
        <f>IF(ISBLANK('Step 1.4 CNY OAT'!A257),"-",'Step 1.4 CNY OAT'!A257)</f>
        <v>43111.625</v>
      </c>
      <c r="B257" s="26">
        <f t="shared" si="14"/>
        <v>10</v>
      </c>
      <c r="C257" s="67" cm="1">
        <f t="array" ref="C257">INDEX('Step 5. Daily Avg Schedule Calc'!$A$2:$D$169,(WEEKDAY(A257)-1)*24+HOUR(A257)+1,3)</f>
        <v>1</v>
      </c>
      <c r="D257" s="67" cm="1">
        <f t="array" ref="D257">INDEX('Step 5. Daily Avg Schedule Calc'!$A$2:$D$169,(WEEKDAY(A257)-1)*24+HOUR(A257)+1,4)</f>
        <v>1</v>
      </c>
      <c r="E257">
        <f>VLOOKUP(A257,'Step 1.4 CNY OAT'!$A$1:$B$8761,2)</f>
        <v>45</v>
      </c>
      <c r="F257" s="11">
        <f ca="1">('Step 3. Regression'!$B$18*E257^2+'Step 3. Regression'!$C$18*E257+'Step 3. Regression'!$D$18)*C257</f>
        <v>5.6878750985602435</v>
      </c>
      <c r="G257" s="11">
        <f ca="1">('Step 3. Regression'!$G$18*E257^2+'Step 3. Regression'!$H$18*E257+'Step 3. Regression'!$I$18)*D257</f>
        <v>2.8584243815106145</v>
      </c>
      <c r="I257" s="25">
        <f t="shared" si="15"/>
        <v>43356</v>
      </c>
      <c r="J257" s="9">
        <f t="shared" ca="1" si="12"/>
        <v>140.56571669750016</v>
      </c>
      <c r="K257" s="9">
        <f t="shared" ca="1" si="13"/>
        <v>66.38651864227937</v>
      </c>
      <c r="U257" s="12"/>
    </row>
    <row r="258" spans="1:21" x14ac:dyDescent="0.25">
      <c r="A258" s="8">
        <f>IF(ISBLANK('Step 1.4 CNY OAT'!A258),"-",'Step 1.4 CNY OAT'!A258)</f>
        <v>43111.666666666664</v>
      </c>
      <c r="B258" s="26">
        <f t="shared" si="14"/>
        <v>10</v>
      </c>
      <c r="C258" s="67" cm="1">
        <f t="array" ref="C258">INDEX('Step 5. Daily Avg Schedule Calc'!$A$2:$D$169,(WEEKDAY(A258)-1)*24+HOUR(A258)+1,3)</f>
        <v>1</v>
      </c>
      <c r="D258" s="67" cm="1">
        <f t="array" ref="D258">INDEX('Step 5. Daily Avg Schedule Calc'!$A$2:$D$169,(WEEKDAY(A258)-1)*24+HOUR(A258)+1,4)</f>
        <v>1</v>
      </c>
      <c r="E258">
        <f>VLOOKUP(A258,'Step 1.4 CNY OAT'!$A$1:$B$8761,2)</f>
        <v>47</v>
      </c>
      <c r="F258" s="11">
        <f ca="1">('Step 3. Regression'!$B$18*E258^2+'Step 3. Regression'!$C$18*E258+'Step 3. Regression'!$D$18)*C258</f>
        <v>5.5727927039613396</v>
      </c>
      <c r="G258" s="11">
        <f ca="1">('Step 3. Regression'!$G$18*E258^2+'Step 3. Regression'!$H$18*E258+'Step 3. Regression'!$I$18)*D258</f>
        <v>2.8191721199846294</v>
      </c>
      <c r="I258" s="25">
        <f t="shared" si="15"/>
        <v>43357</v>
      </c>
      <c r="J258" s="9">
        <f t="shared" ref="J258:J321" ca="1" si="16">SUMIFS(F:F,B:B,_xlfn.DAYS(I258,$I$2))</f>
        <v>140.14772798389151</v>
      </c>
      <c r="K258" s="9">
        <f t="shared" ref="K258:K321" ca="1" si="17">SUMIFS(G:G,B:B,_xlfn.DAYS(I258,$I$2))</f>
        <v>66.303163413367571</v>
      </c>
      <c r="U258" s="12"/>
    </row>
    <row r="259" spans="1:21" x14ac:dyDescent="0.25">
      <c r="A259" s="8">
        <f>IF(ISBLANK('Step 1.4 CNY OAT'!A259),"-",'Step 1.4 CNY OAT'!A259)</f>
        <v>43111.708333333336</v>
      </c>
      <c r="B259" s="26">
        <f t="shared" ref="B259:B322" si="18">_xlfn.DAYS(A259,$A$2)</f>
        <v>10</v>
      </c>
      <c r="C259" s="67" cm="1">
        <f t="array" ref="C259">INDEX('Step 5. Daily Avg Schedule Calc'!$A$2:$D$169,(WEEKDAY(A259)-1)*24+HOUR(A259)+1,3)</f>
        <v>1</v>
      </c>
      <c r="D259" s="67" cm="1">
        <f t="array" ref="D259">INDEX('Step 5. Daily Avg Schedule Calc'!$A$2:$D$169,(WEEKDAY(A259)-1)*24+HOUR(A259)+1,4)</f>
        <v>1</v>
      </c>
      <c r="E259">
        <f>VLOOKUP(A259,'Step 1.4 CNY OAT'!$A$1:$B$8761,2)</f>
        <v>45</v>
      </c>
      <c r="F259" s="11">
        <f ca="1">('Step 3. Regression'!$B$18*E259^2+'Step 3. Regression'!$C$18*E259+'Step 3. Regression'!$D$18)*C259</f>
        <v>5.6878750985602435</v>
      </c>
      <c r="G259" s="11">
        <f ca="1">('Step 3. Regression'!$G$18*E259^2+'Step 3. Regression'!$H$18*E259+'Step 3. Regression'!$I$18)*D259</f>
        <v>2.8584243815106145</v>
      </c>
      <c r="I259" s="25">
        <f t="shared" si="15"/>
        <v>43358</v>
      </c>
      <c r="J259" s="9">
        <f t="shared" ca="1" si="16"/>
        <v>143.25222691924091</v>
      </c>
      <c r="K259" s="9">
        <f t="shared" ca="1" si="17"/>
        <v>66.956715842339463</v>
      </c>
      <c r="U259" s="12"/>
    </row>
    <row r="260" spans="1:21" x14ac:dyDescent="0.25">
      <c r="A260" s="8">
        <f>IF(ISBLANK('Step 1.4 CNY OAT'!A260),"-",'Step 1.4 CNY OAT'!A260)</f>
        <v>43111.75</v>
      </c>
      <c r="B260" s="26">
        <f t="shared" si="18"/>
        <v>10</v>
      </c>
      <c r="C260" s="67" cm="1">
        <f t="array" ref="C260">INDEX('Step 5. Daily Avg Schedule Calc'!$A$2:$D$169,(WEEKDAY(A260)-1)*24+HOUR(A260)+1,3)</f>
        <v>1</v>
      </c>
      <c r="D260" s="67" cm="1">
        <f t="array" ref="D260">INDEX('Step 5. Daily Avg Schedule Calc'!$A$2:$D$169,(WEEKDAY(A260)-1)*24+HOUR(A260)+1,4)</f>
        <v>1</v>
      </c>
      <c r="E260">
        <f>VLOOKUP(A260,'Step 1.4 CNY OAT'!$A$1:$B$8761,2)</f>
        <v>41</v>
      </c>
      <c r="F260" s="11">
        <f ca="1">('Step 3. Regression'!$B$18*E260^2+'Step 3. Regression'!$C$18*E260+'Step 3. Regression'!$D$18)*C260</f>
        <v>5.9762415125090502</v>
      </c>
      <c r="G260" s="11">
        <f ca="1">('Step 3. Regression'!$G$18*E260^2+'Step 3. Regression'!$H$18*E260+'Step 3. Regression'!$I$18)*D260</f>
        <v>2.9518968124163409</v>
      </c>
      <c r="I260" s="25">
        <f t="shared" ref="I260:I323" si="19">I259+1</f>
        <v>43359</v>
      </c>
      <c r="J260" s="9">
        <f t="shared" ca="1" si="16"/>
        <v>147.71210105338704</v>
      </c>
      <c r="K260" s="9">
        <f t="shared" ca="1" si="17"/>
        <v>67.871929465235908</v>
      </c>
      <c r="U260" s="12"/>
    </row>
    <row r="261" spans="1:21" x14ac:dyDescent="0.25">
      <c r="A261" s="8">
        <f>IF(ISBLANK('Step 1.4 CNY OAT'!A261),"-",'Step 1.4 CNY OAT'!A261)</f>
        <v>43111.791666666664</v>
      </c>
      <c r="B261" s="26">
        <f t="shared" si="18"/>
        <v>10</v>
      </c>
      <c r="C261" s="67" cm="1">
        <f t="array" ref="C261">INDEX('Step 5. Daily Avg Schedule Calc'!$A$2:$D$169,(WEEKDAY(A261)-1)*24+HOUR(A261)+1,3)</f>
        <v>1</v>
      </c>
      <c r="D261" s="67" cm="1">
        <f t="array" ref="D261">INDEX('Step 5. Daily Avg Schedule Calc'!$A$2:$D$169,(WEEKDAY(A261)-1)*24+HOUR(A261)+1,4)</f>
        <v>1</v>
      </c>
      <c r="E261">
        <f>VLOOKUP(A261,'Step 1.4 CNY OAT'!$A$1:$B$8761,2)</f>
        <v>42</v>
      </c>
      <c r="F261" s="11">
        <f ca="1">('Step 3. Regression'!$B$18*E261^2+'Step 3. Regression'!$C$18*E261+'Step 3. Regression'!$D$18)*C261</f>
        <v>5.8968747059279734</v>
      </c>
      <c r="G261" s="11">
        <f ca="1">('Step 3. Regression'!$G$18*E261^2+'Step 3. Regression'!$H$18*E261+'Step 3. Regression'!$I$18)*D261</f>
        <v>2.9266577162081897</v>
      </c>
      <c r="I261" s="25">
        <f t="shared" si="19"/>
        <v>43360</v>
      </c>
      <c r="J261" s="9">
        <f t="shared" ca="1" si="16"/>
        <v>145.05071857818564</v>
      </c>
      <c r="K261" s="9">
        <f t="shared" ca="1" si="17"/>
        <v>67.284054116074799</v>
      </c>
      <c r="U261" s="12"/>
    </row>
    <row r="262" spans="1:21" x14ac:dyDescent="0.25">
      <c r="A262" s="8">
        <f>IF(ISBLANK('Step 1.4 CNY OAT'!A262),"-",'Step 1.4 CNY OAT'!A262)</f>
        <v>43111.833333333336</v>
      </c>
      <c r="B262" s="26">
        <f t="shared" si="18"/>
        <v>10</v>
      </c>
      <c r="C262" s="67" cm="1">
        <f t="array" ref="C262">INDEX('Step 5. Daily Avg Schedule Calc'!$A$2:$D$169,(WEEKDAY(A262)-1)*24+HOUR(A262)+1,3)</f>
        <v>1</v>
      </c>
      <c r="D262" s="67" cm="1">
        <f t="array" ref="D262">INDEX('Step 5. Daily Avg Schedule Calc'!$A$2:$D$169,(WEEKDAY(A262)-1)*24+HOUR(A262)+1,4)</f>
        <v>1</v>
      </c>
      <c r="E262">
        <f>VLOOKUP(A262,'Step 1.4 CNY OAT'!$A$1:$B$8761,2)</f>
        <v>43</v>
      </c>
      <c r="F262" s="11">
        <f ca="1">('Step 3. Regression'!$B$18*E262^2+'Step 3. Regression'!$C$18*E262+'Step 3. Regression'!$D$18)*C262</f>
        <v>5.8223580347428134</v>
      </c>
      <c r="G262" s="11">
        <f ca="1">('Step 3. Regression'!$G$18*E262^2+'Step 3. Regression'!$H$18*E262+'Step 3. Regression'!$I$18)*D262</f>
        <v>2.902665945654519</v>
      </c>
      <c r="I262" s="25">
        <f t="shared" si="19"/>
        <v>43361</v>
      </c>
      <c r="J262" s="9">
        <f t="shared" ca="1" si="16"/>
        <v>146.93431474979394</v>
      </c>
      <c r="K262" s="9">
        <f t="shared" ca="1" si="17"/>
        <v>67.667075474782706</v>
      </c>
      <c r="U262" s="12"/>
    </row>
    <row r="263" spans="1:21" x14ac:dyDescent="0.25">
      <c r="A263" s="8">
        <f>IF(ISBLANK('Step 1.4 CNY OAT'!A263),"-",'Step 1.4 CNY OAT'!A263)</f>
        <v>43111.875</v>
      </c>
      <c r="B263" s="26">
        <f t="shared" si="18"/>
        <v>10</v>
      </c>
      <c r="C263" s="67" cm="1">
        <f t="array" ref="C263">INDEX('Step 5. Daily Avg Schedule Calc'!$A$2:$D$169,(WEEKDAY(A263)-1)*24+HOUR(A263)+1,3)</f>
        <v>1</v>
      </c>
      <c r="D263" s="67" cm="1">
        <f t="array" ref="D263">INDEX('Step 5. Daily Avg Schedule Calc'!$A$2:$D$169,(WEEKDAY(A263)-1)*24+HOUR(A263)+1,4)</f>
        <v>1</v>
      </c>
      <c r="E263">
        <f>VLOOKUP(A263,'Step 1.4 CNY OAT'!$A$1:$B$8761,2)</f>
        <v>39</v>
      </c>
      <c r="F263" s="11">
        <f ca="1">('Step 3. Regression'!$B$18*E263^2+'Step 3. Regression'!$C$18*E263+'Step 3. Regression'!$D$18)*C263</f>
        <v>6.149525531858953</v>
      </c>
      <c r="G263" s="11">
        <f ca="1">('Step 3. Regression'!$G$18*E263^2+'Step 3. Regression'!$H$18*E263+'Step 3. Regression'!$I$18)*D263</f>
        <v>3.0061169817960809</v>
      </c>
      <c r="I263" s="25">
        <f t="shared" si="19"/>
        <v>43362</v>
      </c>
      <c r="J263" s="9">
        <f t="shared" ca="1" si="16"/>
        <v>145.6336118952554</v>
      </c>
      <c r="K263" s="9">
        <f t="shared" ca="1" si="17"/>
        <v>67.409818417238938</v>
      </c>
      <c r="U263" s="12"/>
    </row>
    <row r="264" spans="1:21" x14ac:dyDescent="0.25">
      <c r="A264" s="8">
        <f>IF(ISBLANK('Step 1.4 CNY OAT'!A264),"-",'Step 1.4 CNY OAT'!A264)</f>
        <v>43111.916666666664</v>
      </c>
      <c r="B264" s="26">
        <f t="shared" si="18"/>
        <v>10</v>
      </c>
      <c r="C264" s="67" cm="1">
        <f t="array" ref="C264">INDEX('Step 5. Daily Avg Schedule Calc'!$A$2:$D$169,(WEEKDAY(A264)-1)*24+HOUR(A264)+1,3)</f>
        <v>1</v>
      </c>
      <c r="D264" s="67" cm="1">
        <f t="array" ref="D264">INDEX('Step 5. Daily Avg Schedule Calc'!$A$2:$D$169,(WEEKDAY(A264)-1)*24+HOUR(A264)+1,4)</f>
        <v>1</v>
      </c>
      <c r="E264">
        <f>VLOOKUP(A264,'Step 1.4 CNY OAT'!$A$1:$B$8761,2)</f>
        <v>39</v>
      </c>
      <c r="F264" s="11">
        <f ca="1">('Step 3. Regression'!$B$18*E264^2+'Step 3. Regression'!$C$18*E264+'Step 3. Regression'!$D$18)*C264</f>
        <v>6.149525531858953</v>
      </c>
      <c r="G264" s="11">
        <f ca="1">('Step 3. Regression'!$G$18*E264^2+'Step 3. Regression'!$H$18*E264+'Step 3. Regression'!$I$18)*D264</f>
        <v>3.0061169817960809</v>
      </c>
      <c r="I264" s="25">
        <f t="shared" si="19"/>
        <v>43363</v>
      </c>
      <c r="J264" s="9">
        <f t="shared" ca="1" si="16"/>
        <v>134.06090257215789</v>
      </c>
      <c r="K264" s="9">
        <f t="shared" ca="1" si="17"/>
        <v>65.215772681345683</v>
      </c>
      <c r="U264" s="12"/>
    </row>
    <row r="265" spans="1:21" x14ac:dyDescent="0.25">
      <c r="A265" s="8">
        <f>IF(ISBLANK('Step 1.4 CNY OAT'!A265),"-",'Step 1.4 CNY OAT'!A265)</f>
        <v>43111.958333333336</v>
      </c>
      <c r="B265" s="26">
        <f t="shared" si="18"/>
        <v>10</v>
      </c>
      <c r="C265" s="67" cm="1">
        <f t="array" ref="C265">INDEX('Step 5. Daily Avg Schedule Calc'!$A$2:$D$169,(WEEKDAY(A265)-1)*24+HOUR(A265)+1,3)</f>
        <v>1</v>
      </c>
      <c r="D265" s="67" cm="1">
        <f t="array" ref="D265">INDEX('Step 5. Daily Avg Schedule Calc'!$A$2:$D$169,(WEEKDAY(A265)-1)*24+HOUR(A265)+1,4)</f>
        <v>1</v>
      </c>
      <c r="E265">
        <f>VLOOKUP(A265,'Step 1.4 CNY OAT'!$A$1:$B$8761,2)</f>
        <v>39</v>
      </c>
      <c r="F265" s="11">
        <f ca="1">('Step 3. Regression'!$B$18*E265^2+'Step 3. Regression'!$C$18*E265+'Step 3. Regression'!$D$18)*C265</f>
        <v>6.149525531858953</v>
      </c>
      <c r="G265" s="11">
        <f ca="1">('Step 3. Regression'!$G$18*E265^2+'Step 3. Regression'!$H$18*E265+'Step 3. Regression'!$I$18)*D265</f>
        <v>3.0061169817960809</v>
      </c>
      <c r="I265" s="25">
        <f t="shared" si="19"/>
        <v>43364</v>
      </c>
      <c r="J265" s="9">
        <f t="shared" ca="1" si="16"/>
        <v>137.80558787638768</v>
      </c>
      <c r="K265" s="9">
        <f t="shared" ca="1" si="17"/>
        <v>65.874637775258904</v>
      </c>
      <c r="U265" s="12"/>
    </row>
    <row r="266" spans="1:21" x14ac:dyDescent="0.25">
      <c r="A266" s="8">
        <f>IF(ISBLANK('Step 1.4 CNY OAT'!A266),"-",'Step 1.4 CNY OAT'!A266)</f>
        <v>43112</v>
      </c>
      <c r="B266" s="26">
        <f t="shared" si="18"/>
        <v>11</v>
      </c>
      <c r="C266" s="67" cm="1">
        <f t="array" ref="C266">INDEX('Step 5. Daily Avg Schedule Calc'!$A$2:$D$169,(WEEKDAY(A266)-1)*24+HOUR(A266)+1,3)</f>
        <v>1</v>
      </c>
      <c r="D266" s="67" cm="1">
        <f t="array" ref="D266">INDEX('Step 5. Daily Avg Schedule Calc'!$A$2:$D$169,(WEEKDAY(A266)-1)*24+HOUR(A266)+1,4)</f>
        <v>1</v>
      </c>
      <c r="E266">
        <f>VLOOKUP(A266,'Step 1.4 CNY OAT'!$A$1:$B$8761,2)</f>
        <v>39</v>
      </c>
      <c r="F266" s="11">
        <f ca="1">('Step 3. Regression'!$B$18*E266^2+'Step 3. Regression'!$C$18*E266+'Step 3. Regression'!$D$18)*C266</f>
        <v>6.149525531858953</v>
      </c>
      <c r="G266" s="11">
        <f ca="1">('Step 3. Regression'!$G$18*E266^2+'Step 3. Regression'!$H$18*E266+'Step 3. Regression'!$I$18)*D266</f>
        <v>3.0061169817960809</v>
      </c>
      <c r="I266" s="25">
        <f t="shared" si="19"/>
        <v>43365</v>
      </c>
      <c r="J266" s="9">
        <f t="shared" ca="1" si="16"/>
        <v>138.20153433860642</v>
      </c>
      <c r="K266" s="9">
        <f t="shared" ca="1" si="17"/>
        <v>65.971636593189743</v>
      </c>
      <c r="U266" s="12"/>
    </row>
    <row r="267" spans="1:21" x14ac:dyDescent="0.25">
      <c r="A267" s="8">
        <f>IF(ISBLANK('Step 1.4 CNY OAT'!A267),"-",'Step 1.4 CNY OAT'!A267)</f>
        <v>43112.041666666664</v>
      </c>
      <c r="B267" s="26">
        <f t="shared" si="18"/>
        <v>11</v>
      </c>
      <c r="C267" s="67" cm="1">
        <f t="array" ref="C267">INDEX('Step 5. Daily Avg Schedule Calc'!$A$2:$D$169,(WEEKDAY(A267)-1)*24+HOUR(A267)+1,3)</f>
        <v>1</v>
      </c>
      <c r="D267" s="67" cm="1">
        <f t="array" ref="D267">INDEX('Step 5. Daily Avg Schedule Calc'!$A$2:$D$169,(WEEKDAY(A267)-1)*24+HOUR(A267)+1,4)</f>
        <v>1</v>
      </c>
      <c r="E267">
        <f>VLOOKUP(A267,'Step 1.4 CNY OAT'!$A$1:$B$8761,2)</f>
        <v>40</v>
      </c>
      <c r="F267" s="11">
        <f ca="1">('Step 3. Regression'!$B$18*E267^2+'Step 3. Regression'!$C$18*E267+'Step 3. Regression'!$D$18)*C267</f>
        <v>6.0604584544860431</v>
      </c>
      <c r="G267" s="11">
        <f ca="1">('Step 3. Regression'!$G$18*E267^2+'Step 3. Regression'!$H$18*E267+'Step 3. Regression'!$I$18)*D267</f>
        <v>2.9783832342789713</v>
      </c>
      <c r="I267" s="25">
        <f t="shared" si="19"/>
        <v>43366</v>
      </c>
      <c r="J267" s="9">
        <f t="shared" ca="1" si="16"/>
        <v>129.68661874052617</v>
      </c>
      <c r="K267" s="9">
        <f t="shared" ca="1" si="17"/>
        <v>64.583286236910084</v>
      </c>
      <c r="U267" s="12"/>
    </row>
    <row r="268" spans="1:21" x14ac:dyDescent="0.25">
      <c r="A268" s="8">
        <f>IF(ISBLANK('Step 1.4 CNY OAT'!A268),"-",'Step 1.4 CNY OAT'!A268)</f>
        <v>43112.083333333336</v>
      </c>
      <c r="B268" s="26">
        <f t="shared" si="18"/>
        <v>11</v>
      </c>
      <c r="C268" s="67" cm="1">
        <f t="array" ref="C268">INDEX('Step 5. Daily Avg Schedule Calc'!$A$2:$D$169,(WEEKDAY(A268)-1)*24+HOUR(A268)+1,3)</f>
        <v>1</v>
      </c>
      <c r="D268" s="67" cm="1">
        <f t="array" ref="D268">INDEX('Step 5. Daily Avg Schedule Calc'!$A$2:$D$169,(WEEKDAY(A268)-1)*24+HOUR(A268)+1,4)</f>
        <v>1</v>
      </c>
      <c r="E268">
        <f>VLOOKUP(A268,'Step 1.4 CNY OAT'!$A$1:$B$8761,2)</f>
        <v>39</v>
      </c>
      <c r="F268" s="11">
        <f ca="1">('Step 3. Regression'!$B$18*E268^2+'Step 3. Regression'!$C$18*E268+'Step 3. Regression'!$D$18)*C268</f>
        <v>6.149525531858953</v>
      </c>
      <c r="G268" s="11">
        <f ca="1">('Step 3. Regression'!$G$18*E268^2+'Step 3. Regression'!$H$18*E268+'Step 3. Regression'!$I$18)*D268</f>
        <v>3.0061169817960809</v>
      </c>
      <c r="I268" s="25">
        <f t="shared" si="19"/>
        <v>43367</v>
      </c>
      <c r="J268" s="9">
        <f t="shared" ca="1" si="16"/>
        <v>129.84756077927804</v>
      </c>
      <c r="K268" s="9">
        <f t="shared" ca="1" si="17"/>
        <v>64.653644646617806</v>
      </c>
      <c r="U268" s="12"/>
    </row>
    <row r="269" spans="1:21" x14ac:dyDescent="0.25">
      <c r="A269" s="8">
        <f>IF(ISBLANK('Step 1.4 CNY OAT'!A269),"-",'Step 1.4 CNY OAT'!A269)</f>
        <v>43112.125</v>
      </c>
      <c r="B269" s="26">
        <f t="shared" si="18"/>
        <v>11</v>
      </c>
      <c r="C269" s="67" cm="1">
        <f t="array" ref="C269">INDEX('Step 5. Daily Avg Schedule Calc'!$A$2:$D$169,(WEEKDAY(A269)-1)*24+HOUR(A269)+1,3)</f>
        <v>1</v>
      </c>
      <c r="D269" s="67" cm="1">
        <f t="array" ref="D269">INDEX('Step 5. Daily Avg Schedule Calc'!$A$2:$D$169,(WEEKDAY(A269)-1)*24+HOUR(A269)+1,4)</f>
        <v>1</v>
      </c>
      <c r="E269">
        <f>VLOOKUP(A269,'Step 1.4 CNY OAT'!$A$1:$B$8761,2)</f>
        <v>37</v>
      </c>
      <c r="F269" s="11">
        <f ca="1">('Step 3. Regression'!$B$18*E269^2+'Step 3. Regression'!$C$18*E269+'Step 3. Regression'!$D$18)*C269</f>
        <v>6.3422100927925218</v>
      </c>
      <c r="G269" s="11">
        <f ca="1">('Step 3. Regression'!$G$18*E269^2+'Step 3. Regression'!$H$18*E269+'Step 3. Regression'!$I$18)*D269</f>
        <v>3.0653264537937401</v>
      </c>
      <c r="I269" s="25">
        <f t="shared" si="19"/>
        <v>43368</v>
      </c>
      <c r="J269" s="9">
        <f t="shared" ca="1" si="16"/>
        <v>135.11560087978836</v>
      </c>
      <c r="K269" s="9">
        <f t="shared" ca="1" si="17"/>
        <v>65.55943400614251</v>
      </c>
      <c r="U269" s="12"/>
    </row>
    <row r="270" spans="1:21" x14ac:dyDescent="0.25">
      <c r="A270" s="8">
        <f>IF(ISBLANK('Step 1.4 CNY OAT'!A270),"-",'Step 1.4 CNY OAT'!A270)</f>
        <v>43112.166666666664</v>
      </c>
      <c r="B270" s="26">
        <f t="shared" si="18"/>
        <v>11</v>
      </c>
      <c r="C270" s="67" cm="1">
        <f t="array" ref="C270">INDEX('Step 5. Daily Avg Schedule Calc'!$A$2:$D$169,(WEEKDAY(A270)-1)*24+HOUR(A270)+1,3)</f>
        <v>1</v>
      </c>
      <c r="D270" s="67" cm="1">
        <f t="array" ref="D270">INDEX('Step 5. Daily Avg Schedule Calc'!$A$2:$D$169,(WEEKDAY(A270)-1)*24+HOUR(A270)+1,4)</f>
        <v>1</v>
      </c>
      <c r="E270">
        <f>VLOOKUP(A270,'Step 1.4 CNY OAT'!$A$1:$B$8761,2)</f>
        <v>39</v>
      </c>
      <c r="F270" s="11">
        <f ca="1">('Step 3. Regression'!$B$18*E270^2+'Step 3. Regression'!$C$18*E270+'Step 3. Regression'!$D$18)*C270</f>
        <v>6.149525531858953</v>
      </c>
      <c r="G270" s="11">
        <f ca="1">('Step 3. Regression'!$G$18*E270^2+'Step 3. Regression'!$H$18*E270+'Step 3. Regression'!$I$18)*D270</f>
        <v>3.0061169817960809</v>
      </c>
      <c r="I270" s="25">
        <f t="shared" si="19"/>
        <v>43369</v>
      </c>
      <c r="J270" s="9">
        <f t="shared" ca="1" si="16"/>
        <v>147.52382284250609</v>
      </c>
      <c r="K270" s="9">
        <f t="shared" ca="1" si="17"/>
        <v>67.799368987337786</v>
      </c>
      <c r="U270" s="12"/>
    </row>
    <row r="271" spans="1:21" x14ac:dyDescent="0.25">
      <c r="A271" s="8">
        <f>IF(ISBLANK('Step 1.4 CNY OAT'!A271),"-",'Step 1.4 CNY OAT'!A271)</f>
        <v>43112.208333333336</v>
      </c>
      <c r="B271" s="26">
        <f t="shared" si="18"/>
        <v>11</v>
      </c>
      <c r="C271" s="67" cm="1">
        <f t="array" ref="C271">INDEX('Step 5. Daily Avg Schedule Calc'!$A$2:$D$169,(WEEKDAY(A271)-1)*24+HOUR(A271)+1,3)</f>
        <v>1</v>
      </c>
      <c r="D271" s="67" cm="1">
        <f t="array" ref="D271">INDEX('Step 5. Daily Avg Schedule Calc'!$A$2:$D$169,(WEEKDAY(A271)-1)*24+HOUR(A271)+1,4)</f>
        <v>1</v>
      </c>
      <c r="E271">
        <f>VLOOKUP(A271,'Step 1.4 CNY OAT'!$A$1:$B$8761,2)</f>
        <v>45</v>
      </c>
      <c r="F271" s="11">
        <f ca="1">('Step 3. Regression'!$B$18*E271^2+'Step 3. Regression'!$C$18*E271+'Step 3. Regression'!$D$18)*C271</f>
        <v>5.6878750985602435</v>
      </c>
      <c r="G271" s="11">
        <f ca="1">('Step 3. Regression'!$G$18*E271^2+'Step 3. Regression'!$H$18*E271+'Step 3. Regression'!$I$18)*D271</f>
        <v>2.8584243815106145</v>
      </c>
      <c r="I271" s="25">
        <f t="shared" si="19"/>
        <v>43370</v>
      </c>
      <c r="J271" s="9">
        <f t="shared" ca="1" si="16"/>
        <v>134.4780142162067</v>
      </c>
      <c r="K271" s="9">
        <f t="shared" ca="1" si="17"/>
        <v>65.323042687630945</v>
      </c>
      <c r="U271" s="12"/>
    </row>
    <row r="272" spans="1:21" x14ac:dyDescent="0.25">
      <c r="A272" s="8">
        <f>IF(ISBLANK('Step 1.4 CNY OAT'!A272),"-",'Step 1.4 CNY OAT'!A272)</f>
        <v>43112.25</v>
      </c>
      <c r="B272" s="26">
        <f t="shared" si="18"/>
        <v>11</v>
      </c>
      <c r="C272" s="67" cm="1">
        <f t="array" ref="C272">INDEX('Step 5. Daily Avg Schedule Calc'!$A$2:$D$169,(WEEKDAY(A272)-1)*24+HOUR(A272)+1,3)</f>
        <v>1</v>
      </c>
      <c r="D272" s="67" cm="1">
        <f t="array" ref="D272">INDEX('Step 5. Daily Avg Schedule Calc'!$A$2:$D$169,(WEEKDAY(A272)-1)*24+HOUR(A272)+1,4)</f>
        <v>1</v>
      </c>
      <c r="E272">
        <f>VLOOKUP(A272,'Step 1.4 CNY OAT'!$A$1:$B$8761,2)</f>
        <v>54</v>
      </c>
      <c r="F272" s="11">
        <f ca="1">('Step 3. Regression'!$B$18*E272^2+'Step 3. Regression'!$C$18*E272+'Step 3. Regression'!$D$18)*C272</f>
        <v>5.3227835878365486</v>
      </c>
      <c r="G272" s="11">
        <f ca="1">('Step 3. Regression'!$G$18*E272^2+'Step 3. Regression'!$H$18*E272+'Step 3. Regression'!$I$18)*D272</f>
        <v>2.721079962759787</v>
      </c>
      <c r="I272" s="25">
        <f t="shared" si="19"/>
        <v>43371</v>
      </c>
      <c r="J272" s="9">
        <f t="shared" ca="1" si="16"/>
        <v>128.52483667560338</v>
      </c>
      <c r="K272" s="9">
        <f t="shared" ca="1" si="17"/>
        <v>64.516254059059747</v>
      </c>
      <c r="U272" s="12"/>
    </row>
    <row r="273" spans="1:21" x14ac:dyDescent="0.25">
      <c r="A273" s="8">
        <f>IF(ISBLANK('Step 1.4 CNY OAT'!A273),"-",'Step 1.4 CNY OAT'!A273)</f>
        <v>43112.291666666664</v>
      </c>
      <c r="B273" s="26">
        <f t="shared" si="18"/>
        <v>11</v>
      </c>
      <c r="C273" s="67" cm="1">
        <f t="array" ref="C273">INDEX('Step 5. Daily Avg Schedule Calc'!$A$2:$D$169,(WEEKDAY(A273)-1)*24+HOUR(A273)+1,3)</f>
        <v>1</v>
      </c>
      <c r="D273" s="67" cm="1">
        <f t="array" ref="D273">INDEX('Step 5. Daily Avg Schedule Calc'!$A$2:$D$169,(WEEKDAY(A273)-1)*24+HOUR(A273)+1,4)</f>
        <v>1</v>
      </c>
      <c r="E273">
        <f>VLOOKUP(A273,'Step 1.4 CNY OAT'!$A$1:$B$8761,2)</f>
        <v>53</v>
      </c>
      <c r="F273" s="11">
        <f ca="1">('Step 3. Regression'!$B$18*E273^2+'Step 3. Regression'!$C$18*E273+'Step 3. Regression'!$D$18)*C273</f>
        <v>5.3439487696666266</v>
      </c>
      <c r="G273" s="11">
        <f ca="1">('Step 3. Regression'!$G$18*E273^2+'Step 3. Regression'!$H$18*E273+'Step 3. Regression'!$I$18)*D273</f>
        <v>2.7313511511141835</v>
      </c>
      <c r="I273" s="25">
        <f t="shared" si="19"/>
        <v>43372</v>
      </c>
      <c r="J273" s="9">
        <f t="shared" ca="1" si="16"/>
        <v>132.81049721520549</v>
      </c>
      <c r="K273" s="9">
        <f t="shared" ca="1" si="17"/>
        <v>65.135605087533207</v>
      </c>
      <c r="U273" s="12"/>
    </row>
    <row r="274" spans="1:21" x14ac:dyDescent="0.25">
      <c r="A274" s="8">
        <f>IF(ISBLANK('Step 1.4 CNY OAT'!A274),"-",'Step 1.4 CNY OAT'!A274)</f>
        <v>43112.333333333336</v>
      </c>
      <c r="B274" s="26">
        <f t="shared" si="18"/>
        <v>11</v>
      </c>
      <c r="C274" s="67" cm="1">
        <f t="array" ref="C274">INDEX('Step 5. Daily Avg Schedule Calc'!$A$2:$D$169,(WEEKDAY(A274)-1)*24+HOUR(A274)+1,3)</f>
        <v>1</v>
      </c>
      <c r="D274" s="67" cm="1">
        <f t="array" ref="D274">INDEX('Step 5. Daily Avg Schedule Calc'!$A$2:$D$169,(WEEKDAY(A274)-1)*24+HOUR(A274)+1,4)</f>
        <v>1</v>
      </c>
      <c r="E274">
        <f>VLOOKUP(A274,'Step 1.4 CNY OAT'!$A$1:$B$8761,2)</f>
        <v>52</v>
      </c>
      <c r="F274" s="11">
        <f ca="1">('Step 3. Regression'!$B$18*E274^2+'Step 3. Regression'!$C$18*E274+'Step 3. Regression'!$D$18)*C274</f>
        <v>5.3699640868926206</v>
      </c>
      <c r="G274" s="11">
        <f ca="1">('Step 3. Regression'!$G$18*E274^2+'Step 3. Regression'!$H$18*E274+'Step 3. Regression'!$I$18)*D274</f>
        <v>2.7428696651230586</v>
      </c>
      <c r="I274" s="25">
        <f t="shared" si="19"/>
        <v>43373</v>
      </c>
      <c r="J274" s="9">
        <f t="shared" ca="1" si="16"/>
        <v>130.85240537466572</v>
      </c>
      <c r="K274" s="9">
        <f t="shared" ca="1" si="17"/>
        <v>64.834814839238334</v>
      </c>
      <c r="U274" s="12"/>
    </row>
    <row r="275" spans="1:21" x14ac:dyDescent="0.25">
      <c r="A275" s="8">
        <f>IF(ISBLANK('Step 1.4 CNY OAT'!A275),"-",'Step 1.4 CNY OAT'!A275)</f>
        <v>43112.375</v>
      </c>
      <c r="B275" s="26">
        <f t="shared" si="18"/>
        <v>11</v>
      </c>
      <c r="C275" s="67" cm="1">
        <f t="array" ref="C275">INDEX('Step 5. Daily Avg Schedule Calc'!$A$2:$D$169,(WEEKDAY(A275)-1)*24+HOUR(A275)+1,3)</f>
        <v>1</v>
      </c>
      <c r="D275" s="67" cm="1">
        <f t="array" ref="D275">INDEX('Step 5. Daily Avg Schedule Calc'!$A$2:$D$169,(WEEKDAY(A275)-1)*24+HOUR(A275)+1,4)</f>
        <v>1</v>
      </c>
      <c r="E275">
        <f>VLOOKUP(A275,'Step 1.4 CNY OAT'!$A$1:$B$8761,2)</f>
        <v>52</v>
      </c>
      <c r="F275" s="11">
        <f ca="1">('Step 3. Regression'!$B$18*E275^2+'Step 3. Regression'!$C$18*E275+'Step 3. Regression'!$D$18)*C275</f>
        <v>5.3699640868926206</v>
      </c>
      <c r="G275" s="11">
        <f ca="1">('Step 3. Regression'!$G$18*E275^2+'Step 3. Regression'!$H$18*E275+'Step 3. Regression'!$I$18)*D275</f>
        <v>2.7428696651230586</v>
      </c>
      <c r="I275" s="25">
        <f t="shared" si="19"/>
        <v>43374</v>
      </c>
      <c r="J275" s="9">
        <f t="shared" ca="1" si="16"/>
        <v>137.6711748524225</v>
      </c>
      <c r="K275" s="9">
        <f t="shared" ca="1" si="17"/>
        <v>65.905249233223927</v>
      </c>
      <c r="U275" s="12"/>
    </row>
    <row r="276" spans="1:21" x14ac:dyDescent="0.25">
      <c r="A276" s="8">
        <f>IF(ISBLANK('Step 1.4 CNY OAT'!A276),"-",'Step 1.4 CNY OAT'!A276)</f>
        <v>43112.416666666664</v>
      </c>
      <c r="B276" s="26">
        <f t="shared" si="18"/>
        <v>11</v>
      </c>
      <c r="C276" s="67" cm="1">
        <f t="array" ref="C276">INDEX('Step 5. Daily Avg Schedule Calc'!$A$2:$D$169,(WEEKDAY(A276)-1)*24+HOUR(A276)+1,3)</f>
        <v>1</v>
      </c>
      <c r="D276" s="67" cm="1">
        <f t="array" ref="D276">INDEX('Step 5. Daily Avg Schedule Calc'!$A$2:$D$169,(WEEKDAY(A276)-1)*24+HOUR(A276)+1,4)</f>
        <v>1</v>
      </c>
      <c r="E276">
        <f>VLOOKUP(A276,'Step 1.4 CNY OAT'!$A$1:$B$8761,2)</f>
        <v>54</v>
      </c>
      <c r="F276" s="11">
        <f ca="1">('Step 3. Regression'!$B$18*E276^2+'Step 3. Regression'!$C$18*E276+'Step 3. Regression'!$D$18)*C276</f>
        <v>5.3227835878365486</v>
      </c>
      <c r="G276" s="11">
        <f ca="1">('Step 3. Regression'!$G$18*E276^2+'Step 3. Regression'!$H$18*E276+'Step 3. Regression'!$I$18)*D276</f>
        <v>2.721079962759787</v>
      </c>
      <c r="I276" s="25">
        <f t="shared" si="19"/>
        <v>43375</v>
      </c>
      <c r="J276" s="9">
        <f t="shared" ca="1" si="16"/>
        <v>141.06616821396622</v>
      </c>
      <c r="K276" s="9">
        <f t="shared" ca="1" si="17"/>
        <v>66.544189847800681</v>
      </c>
      <c r="U276" s="12"/>
    </row>
    <row r="277" spans="1:21" x14ac:dyDescent="0.25">
      <c r="A277" s="8">
        <f>IF(ISBLANK('Step 1.4 CNY OAT'!A277),"-",'Step 1.4 CNY OAT'!A277)</f>
        <v>43112.458333333336</v>
      </c>
      <c r="B277" s="26">
        <f t="shared" si="18"/>
        <v>11</v>
      </c>
      <c r="C277" s="67" cm="1">
        <f t="array" ref="C277">INDEX('Step 5. Daily Avg Schedule Calc'!$A$2:$D$169,(WEEKDAY(A277)-1)*24+HOUR(A277)+1,3)</f>
        <v>1</v>
      </c>
      <c r="D277" s="67" cm="1">
        <f t="array" ref="D277">INDEX('Step 5. Daily Avg Schedule Calc'!$A$2:$D$169,(WEEKDAY(A277)-1)*24+HOUR(A277)+1,4)</f>
        <v>1</v>
      </c>
      <c r="E277">
        <f>VLOOKUP(A277,'Step 1.4 CNY OAT'!$A$1:$B$8761,2)</f>
        <v>55</v>
      </c>
      <c r="F277" s="11">
        <f ca="1">('Step 3. Regression'!$B$18*E277^2+'Step 3. Regression'!$C$18*E277+'Step 3. Regression'!$D$18)*C277</f>
        <v>5.3064685414023867</v>
      </c>
      <c r="G277" s="11">
        <f ca="1">('Step 3. Regression'!$G$18*E277^2+'Step 3. Regression'!$H$18*E277+'Step 3. Regression'!$I$18)*D277</f>
        <v>2.7120561000598711</v>
      </c>
      <c r="I277" s="25">
        <f t="shared" si="19"/>
        <v>43376</v>
      </c>
      <c r="J277" s="9">
        <f t="shared" ca="1" si="16"/>
        <v>136.79678071629075</v>
      </c>
      <c r="K277" s="9">
        <f t="shared" ca="1" si="17"/>
        <v>65.721416920093802</v>
      </c>
      <c r="U277" s="12"/>
    </row>
    <row r="278" spans="1:21" x14ac:dyDescent="0.25">
      <c r="A278" s="8">
        <f>IF(ISBLANK('Step 1.4 CNY OAT'!A278),"-",'Step 1.4 CNY OAT'!A278)</f>
        <v>43112.5</v>
      </c>
      <c r="B278" s="26">
        <f t="shared" si="18"/>
        <v>11</v>
      </c>
      <c r="C278" s="67" cm="1">
        <f t="array" ref="C278">INDEX('Step 5. Daily Avg Schedule Calc'!$A$2:$D$169,(WEEKDAY(A278)-1)*24+HOUR(A278)+1,3)</f>
        <v>1</v>
      </c>
      <c r="D278" s="67" cm="1">
        <f t="array" ref="D278">INDEX('Step 5. Daily Avg Schedule Calc'!$A$2:$D$169,(WEEKDAY(A278)-1)*24+HOUR(A278)+1,4)</f>
        <v>1</v>
      </c>
      <c r="E278">
        <f>VLOOKUP(A278,'Step 1.4 CNY OAT'!$A$1:$B$8761,2)</f>
        <v>57</v>
      </c>
      <c r="F278" s="11">
        <f ca="1">('Step 3. Regression'!$B$18*E278^2+'Step 3. Regression'!$C$18*E278+'Step 3. Regression'!$D$18)*C278</f>
        <v>5.2883888547218145</v>
      </c>
      <c r="G278" s="11">
        <f ca="1">('Step 3. Regression'!$G$18*E278^2+'Step 3. Regression'!$H$18*E278+'Step 3. Regression'!$I$18)*D278</f>
        <v>2.697750351623478</v>
      </c>
      <c r="I278" s="25">
        <f t="shared" si="19"/>
        <v>43377</v>
      </c>
      <c r="J278" s="9">
        <f t="shared" ca="1" si="16"/>
        <v>138.8280893753664</v>
      </c>
      <c r="K278" s="9">
        <f t="shared" ca="1" si="17"/>
        <v>66.161738265727493</v>
      </c>
      <c r="U278" s="12"/>
    </row>
    <row r="279" spans="1:21" x14ac:dyDescent="0.25">
      <c r="A279" s="8">
        <f>IF(ISBLANK('Step 1.4 CNY OAT'!A279),"-",'Step 1.4 CNY OAT'!A279)</f>
        <v>43112.541666666664</v>
      </c>
      <c r="B279" s="26">
        <f t="shared" si="18"/>
        <v>11</v>
      </c>
      <c r="C279" s="67" cm="1">
        <f t="array" ref="C279">INDEX('Step 5. Daily Avg Schedule Calc'!$A$2:$D$169,(WEEKDAY(A279)-1)*24+HOUR(A279)+1,3)</f>
        <v>1</v>
      </c>
      <c r="D279" s="67" cm="1">
        <f t="array" ref="D279">INDEX('Step 5. Daily Avg Schedule Calc'!$A$2:$D$169,(WEEKDAY(A279)-1)*24+HOUR(A279)+1,4)</f>
        <v>1</v>
      </c>
      <c r="E279">
        <f>VLOOKUP(A279,'Step 1.4 CNY OAT'!$A$1:$B$8761,2)</f>
        <v>60</v>
      </c>
      <c r="F279" s="11">
        <f ca="1">('Step 3. Regression'!$B$18*E279^2+'Step 3. Regression'!$C$18*E279+'Step 3. Regression'!$D$18)*C279</f>
        <v>5.2976453401703321</v>
      </c>
      <c r="G279" s="11">
        <f ca="1">('Step 3. Regression'!$G$18*E279^2+'Step 3. Regression'!$H$18*E279+'Step 3. Regression'!$I$18)*D279</f>
        <v>2.685646671377484</v>
      </c>
      <c r="I279" s="25">
        <f t="shared" si="19"/>
        <v>43378</v>
      </c>
      <c r="J279" s="9">
        <f t="shared" ca="1" si="16"/>
        <v>132.14073474522567</v>
      </c>
      <c r="K279" s="9">
        <f t="shared" ca="1" si="17"/>
        <v>64.948875815660074</v>
      </c>
      <c r="U279" s="12"/>
    </row>
    <row r="280" spans="1:21" x14ac:dyDescent="0.25">
      <c r="A280" s="8">
        <f>IF(ISBLANK('Step 1.4 CNY OAT'!A280),"-",'Step 1.4 CNY OAT'!A280)</f>
        <v>43112.583333333336</v>
      </c>
      <c r="B280" s="26">
        <f t="shared" si="18"/>
        <v>11</v>
      </c>
      <c r="C280" s="67" cm="1">
        <f t="array" ref="C280">INDEX('Step 5. Daily Avg Schedule Calc'!$A$2:$D$169,(WEEKDAY(A280)-1)*24+HOUR(A280)+1,3)</f>
        <v>1</v>
      </c>
      <c r="D280" s="67" cm="1">
        <f t="array" ref="D280">INDEX('Step 5. Daily Avg Schedule Calc'!$A$2:$D$169,(WEEKDAY(A280)-1)*24+HOUR(A280)+1,4)</f>
        <v>1</v>
      </c>
      <c r="E280">
        <f>VLOOKUP(A280,'Step 1.4 CNY OAT'!$A$1:$B$8761,2)</f>
        <v>57</v>
      </c>
      <c r="F280" s="11">
        <f ca="1">('Step 3. Regression'!$B$18*E280^2+'Step 3. Regression'!$C$18*E280+'Step 3. Regression'!$D$18)*C280</f>
        <v>5.2883888547218145</v>
      </c>
      <c r="G280" s="11">
        <f ca="1">('Step 3. Regression'!$G$18*E280^2+'Step 3. Regression'!$H$18*E280+'Step 3. Regression'!$I$18)*D280</f>
        <v>2.697750351623478</v>
      </c>
      <c r="I280" s="25">
        <f t="shared" si="19"/>
        <v>43379</v>
      </c>
      <c r="J280" s="9">
        <f t="shared" ca="1" si="16"/>
        <v>130.93394910345594</v>
      </c>
      <c r="K280" s="9">
        <f t="shared" ca="1" si="17"/>
        <v>64.720599831287927</v>
      </c>
      <c r="U280" s="12"/>
    </row>
    <row r="281" spans="1:21" x14ac:dyDescent="0.25">
      <c r="A281" s="8">
        <f>IF(ISBLANK('Step 1.4 CNY OAT'!A281),"-",'Step 1.4 CNY OAT'!A281)</f>
        <v>43112.625</v>
      </c>
      <c r="B281" s="26">
        <f t="shared" si="18"/>
        <v>11</v>
      </c>
      <c r="C281" s="67" cm="1">
        <f t="array" ref="C281">INDEX('Step 5. Daily Avg Schedule Calc'!$A$2:$D$169,(WEEKDAY(A281)-1)*24+HOUR(A281)+1,3)</f>
        <v>1</v>
      </c>
      <c r="D281" s="67" cm="1">
        <f t="array" ref="D281">INDEX('Step 5. Daily Avg Schedule Calc'!$A$2:$D$169,(WEEKDAY(A281)-1)*24+HOUR(A281)+1,4)</f>
        <v>1</v>
      </c>
      <c r="E281">
        <f>VLOOKUP(A281,'Step 1.4 CNY OAT'!$A$1:$B$8761,2)</f>
        <v>54</v>
      </c>
      <c r="F281" s="11">
        <f ca="1">('Step 3. Regression'!$B$18*E281^2+'Step 3. Regression'!$C$18*E281+'Step 3. Regression'!$D$18)*C281</f>
        <v>5.3227835878365486</v>
      </c>
      <c r="G281" s="11">
        <f ca="1">('Step 3. Regression'!$G$18*E281^2+'Step 3. Regression'!$H$18*E281+'Step 3. Regression'!$I$18)*D281</f>
        <v>2.721079962759787</v>
      </c>
      <c r="I281" s="25">
        <f t="shared" si="19"/>
        <v>43380</v>
      </c>
      <c r="J281" s="9">
        <f t="shared" ca="1" si="16"/>
        <v>144.38053332511623</v>
      </c>
      <c r="K281" s="9">
        <f t="shared" ca="1" si="17"/>
        <v>67.18894939361337</v>
      </c>
      <c r="U281" s="12"/>
    </row>
    <row r="282" spans="1:21" x14ac:dyDescent="0.25">
      <c r="A282" s="8">
        <f>IF(ISBLANK('Step 1.4 CNY OAT'!A282),"-",'Step 1.4 CNY OAT'!A282)</f>
        <v>43112.666666666664</v>
      </c>
      <c r="B282" s="26">
        <f t="shared" si="18"/>
        <v>11</v>
      </c>
      <c r="C282" s="67" cm="1">
        <f t="array" ref="C282">INDEX('Step 5. Daily Avg Schedule Calc'!$A$2:$D$169,(WEEKDAY(A282)-1)*24+HOUR(A282)+1,3)</f>
        <v>1</v>
      </c>
      <c r="D282" s="67" cm="1">
        <f t="array" ref="D282">INDEX('Step 5. Daily Avg Schedule Calc'!$A$2:$D$169,(WEEKDAY(A282)-1)*24+HOUR(A282)+1,4)</f>
        <v>1</v>
      </c>
      <c r="E282">
        <f>VLOOKUP(A282,'Step 1.4 CNY OAT'!$A$1:$B$8761,2)</f>
        <v>55</v>
      </c>
      <c r="F282" s="11">
        <f ca="1">('Step 3. Regression'!$B$18*E282^2+'Step 3. Regression'!$C$18*E282+'Step 3. Regression'!$D$18)*C282</f>
        <v>5.3064685414023867</v>
      </c>
      <c r="G282" s="11">
        <f ca="1">('Step 3. Regression'!$G$18*E282^2+'Step 3. Regression'!$H$18*E282+'Step 3. Regression'!$I$18)*D282</f>
        <v>2.7120561000598711</v>
      </c>
      <c r="I282" s="25">
        <f t="shared" si="19"/>
        <v>43381</v>
      </c>
      <c r="J282" s="9">
        <f t="shared" ca="1" si="16"/>
        <v>132.88631373904008</v>
      </c>
      <c r="K282" s="9">
        <f t="shared" ca="1" si="17"/>
        <v>65.04405753130176</v>
      </c>
      <c r="U282" s="12"/>
    </row>
    <row r="283" spans="1:21" x14ac:dyDescent="0.25">
      <c r="A283" s="8">
        <f>IF(ISBLANK('Step 1.4 CNY OAT'!A283),"-",'Step 1.4 CNY OAT'!A283)</f>
        <v>43112.708333333336</v>
      </c>
      <c r="B283" s="26">
        <f t="shared" si="18"/>
        <v>11</v>
      </c>
      <c r="C283" s="67" cm="1">
        <f t="array" ref="C283">INDEX('Step 5. Daily Avg Schedule Calc'!$A$2:$D$169,(WEEKDAY(A283)-1)*24+HOUR(A283)+1,3)</f>
        <v>1</v>
      </c>
      <c r="D283" s="67" cm="1">
        <f t="array" ref="D283">INDEX('Step 5. Daily Avg Schedule Calc'!$A$2:$D$169,(WEEKDAY(A283)-1)*24+HOUR(A283)+1,4)</f>
        <v>1</v>
      </c>
      <c r="E283">
        <f>VLOOKUP(A283,'Step 1.4 CNY OAT'!$A$1:$B$8761,2)</f>
        <v>55</v>
      </c>
      <c r="F283" s="11">
        <f ca="1">('Step 3. Regression'!$B$18*E283^2+'Step 3. Regression'!$C$18*E283+'Step 3. Regression'!$D$18)*C283</f>
        <v>5.3064685414023867</v>
      </c>
      <c r="G283" s="11">
        <f ca="1">('Step 3. Regression'!$G$18*E283^2+'Step 3. Regression'!$H$18*E283+'Step 3. Regression'!$I$18)*D283</f>
        <v>2.7120561000598711</v>
      </c>
      <c r="I283" s="25">
        <f t="shared" si="19"/>
        <v>43382</v>
      </c>
      <c r="J283" s="9">
        <f t="shared" ca="1" si="16"/>
        <v>139.98415473646031</v>
      </c>
      <c r="K283" s="9">
        <f t="shared" ca="1" si="17"/>
        <v>66.304549335780123</v>
      </c>
      <c r="U283" s="12"/>
    </row>
    <row r="284" spans="1:21" x14ac:dyDescent="0.25">
      <c r="A284" s="8">
        <f>IF(ISBLANK('Step 1.4 CNY OAT'!A284),"-",'Step 1.4 CNY OAT'!A284)</f>
        <v>43112.75</v>
      </c>
      <c r="B284" s="26">
        <f t="shared" si="18"/>
        <v>11</v>
      </c>
      <c r="C284" s="67" cm="1">
        <f t="array" ref="C284">INDEX('Step 5. Daily Avg Schedule Calc'!$A$2:$D$169,(WEEKDAY(A284)-1)*24+HOUR(A284)+1,3)</f>
        <v>1</v>
      </c>
      <c r="D284" s="67" cm="1">
        <f t="array" ref="D284">INDEX('Step 5. Daily Avg Schedule Calc'!$A$2:$D$169,(WEEKDAY(A284)-1)*24+HOUR(A284)+1,4)</f>
        <v>1</v>
      </c>
      <c r="E284">
        <f>VLOOKUP(A284,'Step 1.4 CNY OAT'!$A$1:$B$8761,2)</f>
        <v>54</v>
      </c>
      <c r="F284" s="11">
        <f ca="1">('Step 3. Regression'!$B$18*E284^2+'Step 3. Regression'!$C$18*E284+'Step 3. Regression'!$D$18)*C284</f>
        <v>5.3227835878365486</v>
      </c>
      <c r="G284" s="11">
        <f ca="1">('Step 3. Regression'!$G$18*E284^2+'Step 3. Regression'!$H$18*E284+'Step 3. Regression'!$I$18)*D284</f>
        <v>2.721079962759787</v>
      </c>
      <c r="I284" s="25">
        <f t="shared" si="19"/>
        <v>43383</v>
      </c>
      <c r="J284" s="9">
        <f t="shared" ca="1" si="16"/>
        <v>144.14066826512655</v>
      </c>
      <c r="K284" s="9">
        <f t="shared" ca="1" si="17"/>
        <v>67.107950219252473</v>
      </c>
      <c r="U284" s="12"/>
    </row>
    <row r="285" spans="1:21" x14ac:dyDescent="0.25">
      <c r="A285" s="8">
        <f>IF(ISBLANK('Step 1.4 CNY OAT'!A285),"-",'Step 1.4 CNY OAT'!A285)</f>
        <v>43112.791666666664</v>
      </c>
      <c r="B285" s="26">
        <f t="shared" si="18"/>
        <v>11</v>
      </c>
      <c r="C285" s="67" cm="1">
        <f t="array" ref="C285">INDEX('Step 5. Daily Avg Schedule Calc'!$A$2:$D$169,(WEEKDAY(A285)-1)*24+HOUR(A285)+1,3)</f>
        <v>1</v>
      </c>
      <c r="D285" s="67" cm="1">
        <f t="array" ref="D285">INDEX('Step 5. Daily Avg Schedule Calc'!$A$2:$D$169,(WEEKDAY(A285)-1)*24+HOUR(A285)+1,4)</f>
        <v>1</v>
      </c>
      <c r="E285">
        <f>VLOOKUP(A285,'Step 1.4 CNY OAT'!$A$1:$B$8761,2)</f>
        <v>51</v>
      </c>
      <c r="F285" s="11">
        <f ca="1">('Step 3. Regression'!$B$18*E285^2+'Step 3. Regression'!$C$18*E285+'Step 3. Regression'!$D$18)*C285</f>
        <v>5.4008295395145307</v>
      </c>
      <c r="G285" s="11">
        <f ca="1">('Step 3. Regression'!$G$18*E285^2+'Step 3. Regression'!$H$18*E285+'Step 3. Regression'!$I$18)*D285</f>
        <v>2.7556355047864143</v>
      </c>
      <c r="I285" s="25">
        <f t="shared" si="19"/>
        <v>43384</v>
      </c>
      <c r="J285" s="9">
        <f t="shared" ca="1" si="16"/>
        <v>141.46149265757018</v>
      </c>
      <c r="K285" s="9">
        <f t="shared" ca="1" si="17"/>
        <v>66.56136558929974</v>
      </c>
      <c r="U285" s="12"/>
    </row>
    <row r="286" spans="1:21" x14ac:dyDescent="0.25">
      <c r="A286" s="8">
        <f>IF(ISBLANK('Step 1.4 CNY OAT'!A286),"-",'Step 1.4 CNY OAT'!A286)</f>
        <v>43112.833333333336</v>
      </c>
      <c r="B286" s="26">
        <f t="shared" si="18"/>
        <v>11</v>
      </c>
      <c r="C286" s="67" cm="1">
        <f t="array" ref="C286">INDEX('Step 5. Daily Avg Schedule Calc'!$A$2:$D$169,(WEEKDAY(A286)-1)*24+HOUR(A286)+1,3)</f>
        <v>1</v>
      </c>
      <c r="D286" s="67" cm="1">
        <f t="array" ref="D286">INDEX('Step 5. Daily Avg Schedule Calc'!$A$2:$D$169,(WEEKDAY(A286)-1)*24+HOUR(A286)+1,4)</f>
        <v>1</v>
      </c>
      <c r="E286">
        <f>VLOOKUP(A286,'Step 1.4 CNY OAT'!$A$1:$B$8761,2)</f>
        <v>50</v>
      </c>
      <c r="F286" s="11">
        <f ca="1">('Step 3. Regression'!$B$18*E286^2+'Step 3. Regression'!$C$18*E286+'Step 3. Regression'!$D$18)*C286</f>
        <v>5.4365451275323569</v>
      </c>
      <c r="G286" s="11">
        <f ca="1">('Step 3. Regression'!$G$18*E286^2+'Step 3. Regression'!$H$18*E286+'Step 3. Regression'!$I$18)*D286</f>
        <v>2.7696486701042482</v>
      </c>
      <c r="I286" s="25">
        <f t="shared" si="19"/>
        <v>43385</v>
      </c>
      <c r="J286" s="9">
        <f t="shared" ca="1" si="16"/>
        <v>129.25985933131977</v>
      </c>
      <c r="K286" s="9">
        <f t="shared" ca="1" si="17"/>
        <v>64.739078781732516</v>
      </c>
      <c r="U286" s="12"/>
    </row>
    <row r="287" spans="1:21" x14ac:dyDescent="0.25">
      <c r="A287" s="8">
        <f>IF(ISBLANK('Step 1.4 CNY OAT'!A287),"-",'Step 1.4 CNY OAT'!A287)</f>
        <v>43112.875</v>
      </c>
      <c r="B287" s="26">
        <f t="shared" si="18"/>
        <v>11</v>
      </c>
      <c r="C287" s="67" cm="1">
        <f t="array" ref="C287">INDEX('Step 5. Daily Avg Schedule Calc'!$A$2:$D$169,(WEEKDAY(A287)-1)*24+HOUR(A287)+1,3)</f>
        <v>1</v>
      </c>
      <c r="D287" s="67" cm="1">
        <f t="array" ref="D287">INDEX('Step 5. Daily Avg Schedule Calc'!$A$2:$D$169,(WEEKDAY(A287)-1)*24+HOUR(A287)+1,4)</f>
        <v>1</v>
      </c>
      <c r="E287">
        <f>VLOOKUP(A287,'Step 1.4 CNY OAT'!$A$1:$B$8761,2)</f>
        <v>50</v>
      </c>
      <c r="F287" s="11">
        <f ca="1">('Step 3. Regression'!$B$18*E287^2+'Step 3. Regression'!$C$18*E287+'Step 3. Regression'!$D$18)*C287</f>
        <v>5.4365451275323569</v>
      </c>
      <c r="G287" s="11">
        <f ca="1">('Step 3. Regression'!$G$18*E287^2+'Step 3. Regression'!$H$18*E287+'Step 3. Regression'!$I$18)*D287</f>
        <v>2.7696486701042482</v>
      </c>
      <c r="I287" s="25">
        <f t="shared" si="19"/>
        <v>43386</v>
      </c>
      <c r="J287" s="9">
        <f t="shared" ca="1" si="16"/>
        <v>128.11056626277093</v>
      </c>
      <c r="K287" s="9">
        <f t="shared" ca="1" si="17"/>
        <v>65.399468530320874</v>
      </c>
      <c r="U287" s="12"/>
    </row>
    <row r="288" spans="1:21" x14ac:dyDescent="0.25">
      <c r="A288" s="8">
        <f>IF(ISBLANK('Step 1.4 CNY OAT'!A288),"-",'Step 1.4 CNY OAT'!A288)</f>
        <v>43112.916666666664</v>
      </c>
      <c r="B288" s="26">
        <f t="shared" si="18"/>
        <v>11</v>
      </c>
      <c r="C288" s="67" cm="1">
        <f t="array" ref="C288">INDEX('Step 5. Daily Avg Schedule Calc'!$A$2:$D$169,(WEEKDAY(A288)-1)*24+HOUR(A288)+1,3)</f>
        <v>1</v>
      </c>
      <c r="D288" s="67" cm="1">
        <f t="array" ref="D288">INDEX('Step 5. Daily Avg Schedule Calc'!$A$2:$D$169,(WEEKDAY(A288)-1)*24+HOUR(A288)+1,4)</f>
        <v>1</v>
      </c>
      <c r="E288">
        <f>VLOOKUP(A288,'Step 1.4 CNY OAT'!$A$1:$B$8761,2)</f>
        <v>51</v>
      </c>
      <c r="F288" s="11">
        <f ca="1">('Step 3. Regression'!$B$18*E288^2+'Step 3. Regression'!$C$18*E288+'Step 3. Regression'!$D$18)*C288</f>
        <v>5.4008295395145307</v>
      </c>
      <c r="G288" s="11">
        <f ca="1">('Step 3. Regression'!$G$18*E288^2+'Step 3. Regression'!$H$18*E288+'Step 3. Regression'!$I$18)*D288</f>
        <v>2.7556355047864143</v>
      </c>
      <c r="I288" s="25">
        <f t="shared" si="19"/>
        <v>43387</v>
      </c>
      <c r="J288" s="9">
        <f t="shared" ca="1" si="16"/>
        <v>127.59685369163969</v>
      </c>
      <c r="K288" s="9">
        <f t="shared" ca="1" si="17"/>
        <v>65.06940458056765</v>
      </c>
      <c r="U288" s="12"/>
    </row>
    <row r="289" spans="1:21" x14ac:dyDescent="0.25">
      <c r="A289" s="8">
        <f>IF(ISBLANK('Step 1.4 CNY OAT'!A289),"-",'Step 1.4 CNY OAT'!A289)</f>
        <v>43112.958333333336</v>
      </c>
      <c r="B289" s="26">
        <f t="shared" si="18"/>
        <v>11</v>
      </c>
      <c r="C289" s="67" cm="1">
        <f t="array" ref="C289">INDEX('Step 5. Daily Avg Schedule Calc'!$A$2:$D$169,(WEEKDAY(A289)-1)*24+HOUR(A289)+1,3)</f>
        <v>1</v>
      </c>
      <c r="D289" s="67" cm="1">
        <f t="array" ref="D289">INDEX('Step 5. Daily Avg Schedule Calc'!$A$2:$D$169,(WEEKDAY(A289)-1)*24+HOUR(A289)+1,4)</f>
        <v>1</v>
      </c>
      <c r="E289">
        <f>VLOOKUP(A289,'Step 1.4 CNY OAT'!$A$1:$B$8761,2)</f>
        <v>54</v>
      </c>
      <c r="F289" s="11">
        <f ca="1">('Step 3. Regression'!$B$18*E289^2+'Step 3. Regression'!$C$18*E289+'Step 3. Regression'!$D$18)*C289</f>
        <v>5.3227835878365486</v>
      </c>
      <c r="G289" s="11">
        <f ca="1">('Step 3. Regression'!$G$18*E289^2+'Step 3. Regression'!$H$18*E289+'Step 3. Regression'!$I$18)*D289</f>
        <v>2.721079962759787</v>
      </c>
      <c r="I289" s="25">
        <f t="shared" si="19"/>
        <v>43388</v>
      </c>
      <c r="J289" s="9">
        <f t="shared" ca="1" si="16"/>
        <v>129.50985794631768</v>
      </c>
      <c r="K289" s="9">
        <f t="shared" ca="1" si="17"/>
        <v>64.784059498474051</v>
      </c>
      <c r="U289" s="12"/>
    </row>
    <row r="290" spans="1:21" x14ac:dyDescent="0.25">
      <c r="A290" s="8">
        <f>IF(ISBLANK('Step 1.4 CNY OAT'!A290),"-",'Step 1.4 CNY OAT'!A290)</f>
        <v>43113</v>
      </c>
      <c r="B290" s="26">
        <f t="shared" si="18"/>
        <v>12</v>
      </c>
      <c r="C290" s="67" cm="1">
        <f t="array" ref="C290">INDEX('Step 5. Daily Avg Schedule Calc'!$A$2:$D$169,(WEEKDAY(A290)-1)*24+HOUR(A290)+1,3)</f>
        <v>1</v>
      </c>
      <c r="D290" s="67" cm="1">
        <f t="array" ref="D290">INDEX('Step 5. Daily Avg Schedule Calc'!$A$2:$D$169,(WEEKDAY(A290)-1)*24+HOUR(A290)+1,4)</f>
        <v>1</v>
      </c>
      <c r="E290">
        <f>VLOOKUP(A290,'Step 1.4 CNY OAT'!$A$1:$B$8761,2)</f>
        <v>53</v>
      </c>
      <c r="F290" s="11">
        <f ca="1">('Step 3. Regression'!$B$18*E290^2+'Step 3. Regression'!$C$18*E290+'Step 3. Regression'!$D$18)*C290</f>
        <v>5.3439487696666266</v>
      </c>
      <c r="G290" s="11">
        <f ca="1">('Step 3. Regression'!$G$18*E290^2+'Step 3. Regression'!$H$18*E290+'Step 3. Regression'!$I$18)*D290</f>
        <v>2.7313511511141835</v>
      </c>
      <c r="I290" s="25">
        <f t="shared" si="19"/>
        <v>43389</v>
      </c>
      <c r="J290" s="9">
        <f t="shared" ca="1" si="16"/>
        <v>128.35877923526874</v>
      </c>
      <c r="K290" s="9">
        <f t="shared" ca="1" si="17"/>
        <v>65.332944480359231</v>
      </c>
      <c r="U290" s="12"/>
    </row>
    <row r="291" spans="1:21" x14ac:dyDescent="0.25">
      <c r="A291" s="8">
        <f>IF(ISBLANK('Step 1.4 CNY OAT'!A291),"-",'Step 1.4 CNY OAT'!A291)</f>
        <v>43113.041666666664</v>
      </c>
      <c r="B291" s="26">
        <f t="shared" si="18"/>
        <v>12</v>
      </c>
      <c r="C291" s="67" cm="1">
        <f t="array" ref="C291">INDEX('Step 5. Daily Avg Schedule Calc'!$A$2:$D$169,(WEEKDAY(A291)-1)*24+HOUR(A291)+1,3)</f>
        <v>1</v>
      </c>
      <c r="D291" s="67" cm="1">
        <f t="array" ref="D291">INDEX('Step 5. Daily Avg Schedule Calc'!$A$2:$D$169,(WEEKDAY(A291)-1)*24+HOUR(A291)+1,4)</f>
        <v>1</v>
      </c>
      <c r="E291">
        <f>VLOOKUP(A291,'Step 1.4 CNY OAT'!$A$1:$B$8761,2)</f>
        <v>51</v>
      </c>
      <c r="F291" s="11">
        <f ca="1">('Step 3. Regression'!$B$18*E291^2+'Step 3. Regression'!$C$18*E291+'Step 3. Regression'!$D$18)*C291</f>
        <v>5.4008295395145307</v>
      </c>
      <c r="G291" s="11">
        <f ca="1">('Step 3. Regression'!$G$18*E291^2+'Step 3. Regression'!$H$18*E291+'Step 3. Regression'!$I$18)*D291</f>
        <v>2.7556355047864143</v>
      </c>
      <c r="I291" s="25">
        <f t="shared" si="19"/>
        <v>43390</v>
      </c>
      <c r="J291" s="9">
        <f t="shared" ca="1" si="16"/>
        <v>128.11845988880896</v>
      </c>
      <c r="K291" s="9">
        <f t="shared" ca="1" si="17"/>
        <v>65.18423553396002</v>
      </c>
      <c r="U291" s="12"/>
    </row>
    <row r="292" spans="1:21" x14ac:dyDescent="0.25">
      <c r="A292" s="8">
        <f>IF(ISBLANK('Step 1.4 CNY OAT'!A292),"-",'Step 1.4 CNY OAT'!A292)</f>
        <v>43113.083333333336</v>
      </c>
      <c r="B292" s="26">
        <f t="shared" si="18"/>
        <v>12</v>
      </c>
      <c r="C292" s="67" cm="1">
        <f t="array" ref="C292">INDEX('Step 5. Daily Avg Schedule Calc'!$A$2:$D$169,(WEEKDAY(A292)-1)*24+HOUR(A292)+1,3)</f>
        <v>1</v>
      </c>
      <c r="D292" s="67" cm="1">
        <f t="array" ref="D292">INDEX('Step 5. Daily Avg Schedule Calc'!$A$2:$D$169,(WEEKDAY(A292)-1)*24+HOUR(A292)+1,4)</f>
        <v>1</v>
      </c>
      <c r="E292">
        <f>VLOOKUP(A292,'Step 1.4 CNY OAT'!$A$1:$B$8761,2)</f>
        <v>50</v>
      </c>
      <c r="F292" s="11">
        <f ca="1">('Step 3. Regression'!$B$18*E292^2+'Step 3. Regression'!$C$18*E292+'Step 3. Regression'!$D$18)*C292</f>
        <v>5.4365451275323569</v>
      </c>
      <c r="G292" s="11">
        <f ca="1">('Step 3. Regression'!$G$18*E292^2+'Step 3. Regression'!$H$18*E292+'Step 3. Regression'!$I$18)*D292</f>
        <v>2.7696486701042482</v>
      </c>
      <c r="I292" s="25">
        <f t="shared" si="19"/>
        <v>43391</v>
      </c>
      <c r="J292" s="9">
        <f t="shared" ca="1" si="16"/>
        <v>132.42907741890536</v>
      </c>
      <c r="K292" s="9">
        <f t="shared" ca="1" si="17"/>
        <v>67.152207534344171</v>
      </c>
      <c r="U292" s="12"/>
    </row>
    <row r="293" spans="1:21" x14ac:dyDescent="0.25">
      <c r="A293" s="8">
        <f>IF(ISBLANK('Step 1.4 CNY OAT'!A293),"-",'Step 1.4 CNY OAT'!A293)</f>
        <v>43113.125</v>
      </c>
      <c r="B293" s="26">
        <f t="shared" si="18"/>
        <v>12</v>
      </c>
      <c r="C293" s="67" cm="1">
        <f t="array" ref="C293">INDEX('Step 5. Daily Avg Schedule Calc'!$A$2:$D$169,(WEEKDAY(A293)-1)*24+HOUR(A293)+1,3)</f>
        <v>1</v>
      </c>
      <c r="D293" s="67" cm="1">
        <f t="array" ref="D293">INDEX('Step 5. Daily Avg Schedule Calc'!$A$2:$D$169,(WEEKDAY(A293)-1)*24+HOUR(A293)+1,4)</f>
        <v>1</v>
      </c>
      <c r="E293">
        <f>VLOOKUP(A293,'Step 1.4 CNY OAT'!$A$1:$B$8761,2)</f>
        <v>52</v>
      </c>
      <c r="F293" s="11">
        <f ca="1">('Step 3. Regression'!$B$18*E293^2+'Step 3. Regression'!$C$18*E293+'Step 3. Regression'!$D$18)*C293</f>
        <v>5.3699640868926206</v>
      </c>
      <c r="G293" s="11">
        <f ca="1">('Step 3. Regression'!$G$18*E293^2+'Step 3. Regression'!$H$18*E293+'Step 3. Regression'!$I$18)*D293</f>
        <v>2.7428696651230586</v>
      </c>
      <c r="I293" s="25">
        <f t="shared" si="19"/>
        <v>43392</v>
      </c>
      <c r="J293" s="9">
        <f t="shared" ca="1" si="16"/>
        <v>129.8927743786621</v>
      </c>
      <c r="K293" s="9">
        <f t="shared" ca="1" si="17"/>
        <v>65.877117262806308</v>
      </c>
      <c r="U293" s="12"/>
    </row>
    <row r="294" spans="1:21" x14ac:dyDescent="0.25">
      <c r="A294" s="8">
        <f>IF(ISBLANK('Step 1.4 CNY OAT'!A294),"-",'Step 1.4 CNY OAT'!A294)</f>
        <v>43113.166666666664</v>
      </c>
      <c r="B294" s="26">
        <f t="shared" si="18"/>
        <v>12</v>
      </c>
      <c r="C294" s="67" cm="1">
        <f t="array" ref="C294">INDEX('Step 5. Daily Avg Schedule Calc'!$A$2:$D$169,(WEEKDAY(A294)-1)*24+HOUR(A294)+1,3)</f>
        <v>1</v>
      </c>
      <c r="D294" s="67" cm="1">
        <f t="array" ref="D294">INDEX('Step 5. Daily Avg Schedule Calc'!$A$2:$D$169,(WEEKDAY(A294)-1)*24+HOUR(A294)+1,4)</f>
        <v>1</v>
      </c>
      <c r="E294">
        <f>VLOOKUP(A294,'Step 1.4 CNY OAT'!$A$1:$B$8761,2)</f>
        <v>52</v>
      </c>
      <c r="F294" s="11">
        <f ca="1">('Step 3. Regression'!$B$18*E294^2+'Step 3. Regression'!$C$18*E294+'Step 3. Regression'!$D$18)*C294</f>
        <v>5.3699640868926206</v>
      </c>
      <c r="G294" s="11">
        <f ca="1">('Step 3. Regression'!$G$18*E294^2+'Step 3. Regression'!$H$18*E294+'Step 3. Regression'!$I$18)*D294</f>
        <v>2.7428696651230586</v>
      </c>
      <c r="I294" s="25">
        <f t="shared" si="19"/>
        <v>43393</v>
      </c>
      <c r="J294" s="9">
        <f t="shared" ca="1" si="16"/>
        <v>127.55356224940493</v>
      </c>
      <c r="K294" s="9">
        <f t="shared" ca="1" si="17"/>
        <v>64.647885457365632</v>
      </c>
      <c r="U294" s="12"/>
    </row>
    <row r="295" spans="1:21" x14ac:dyDescent="0.25">
      <c r="A295" s="8">
        <f>IF(ISBLANK('Step 1.4 CNY OAT'!A295),"-",'Step 1.4 CNY OAT'!A295)</f>
        <v>43113.208333333336</v>
      </c>
      <c r="B295" s="26">
        <f t="shared" si="18"/>
        <v>12</v>
      </c>
      <c r="C295" s="67" cm="1">
        <f t="array" ref="C295">INDEX('Step 5. Daily Avg Schedule Calc'!$A$2:$D$169,(WEEKDAY(A295)-1)*24+HOUR(A295)+1,3)</f>
        <v>1</v>
      </c>
      <c r="D295" s="67" cm="1">
        <f t="array" ref="D295">INDEX('Step 5. Daily Avg Schedule Calc'!$A$2:$D$169,(WEEKDAY(A295)-1)*24+HOUR(A295)+1,4)</f>
        <v>1</v>
      </c>
      <c r="E295">
        <f>VLOOKUP(A295,'Step 1.4 CNY OAT'!$A$1:$B$8761,2)</f>
        <v>52</v>
      </c>
      <c r="F295" s="11">
        <f ca="1">('Step 3. Regression'!$B$18*E295^2+'Step 3. Regression'!$C$18*E295+'Step 3. Regression'!$D$18)*C295</f>
        <v>5.3699640868926206</v>
      </c>
      <c r="G295" s="11">
        <f ca="1">('Step 3. Regression'!$G$18*E295^2+'Step 3. Regression'!$H$18*E295+'Step 3. Regression'!$I$18)*D295</f>
        <v>2.7428696651230586</v>
      </c>
      <c r="I295" s="25">
        <f t="shared" si="19"/>
        <v>43394</v>
      </c>
      <c r="J295" s="9">
        <f t="shared" ca="1" si="16"/>
        <v>132.44979881539209</v>
      </c>
      <c r="K295" s="9">
        <f t="shared" ca="1" si="17"/>
        <v>67.14788039114363</v>
      </c>
      <c r="U295" s="12"/>
    </row>
    <row r="296" spans="1:21" x14ac:dyDescent="0.25">
      <c r="A296" s="8">
        <f>IF(ISBLANK('Step 1.4 CNY OAT'!A296),"-",'Step 1.4 CNY OAT'!A296)</f>
        <v>43113.25</v>
      </c>
      <c r="B296" s="26">
        <f t="shared" si="18"/>
        <v>12</v>
      </c>
      <c r="C296" s="67" cm="1">
        <f t="array" ref="C296">INDEX('Step 5. Daily Avg Schedule Calc'!$A$2:$D$169,(WEEKDAY(A296)-1)*24+HOUR(A296)+1,3)</f>
        <v>1</v>
      </c>
      <c r="D296" s="67" cm="1">
        <f t="array" ref="D296">INDEX('Step 5. Daily Avg Schedule Calc'!$A$2:$D$169,(WEEKDAY(A296)-1)*24+HOUR(A296)+1,4)</f>
        <v>1</v>
      </c>
      <c r="E296">
        <f>VLOOKUP(A296,'Step 1.4 CNY OAT'!$A$1:$B$8761,2)</f>
        <v>48</v>
      </c>
      <c r="F296" s="11">
        <f ca="1">('Step 3. Regression'!$B$18*E296^2+'Step 3. Regression'!$C$18*E296+'Step 3. Regression'!$D$18)*C296</f>
        <v>5.5225267097557609</v>
      </c>
      <c r="G296" s="11">
        <f ca="1">('Step 3. Regression'!$G$18*E296^2+'Step 3. Regression'!$H$18*E296+'Step 3. Regression'!$I$18)*D296</f>
        <v>2.8014169777033562</v>
      </c>
      <c r="I296" s="25">
        <f t="shared" si="19"/>
        <v>43395</v>
      </c>
      <c r="J296" s="9">
        <f t="shared" ca="1" si="16"/>
        <v>133.16586471486823</v>
      </c>
      <c r="K296" s="9">
        <f t="shared" ca="1" si="17"/>
        <v>67.380314142753463</v>
      </c>
      <c r="U296" s="12"/>
    </row>
    <row r="297" spans="1:21" x14ac:dyDescent="0.25">
      <c r="A297" s="8">
        <f>IF(ISBLANK('Step 1.4 CNY OAT'!A297),"-",'Step 1.4 CNY OAT'!A297)</f>
        <v>43113.291666666664</v>
      </c>
      <c r="B297" s="26">
        <f t="shared" si="18"/>
        <v>12</v>
      </c>
      <c r="C297" s="67" cm="1">
        <f t="array" ref="C297">INDEX('Step 5. Daily Avg Schedule Calc'!$A$2:$D$169,(WEEKDAY(A297)-1)*24+HOUR(A297)+1,3)</f>
        <v>1</v>
      </c>
      <c r="D297" s="67" cm="1">
        <f t="array" ref="D297">INDEX('Step 5. Daily Avg Schedule Calc'!$A$2:$D$169,(WEEKDAY(A297)-1)*24+HOUR(A297)+1,4)</f>
        <v>1</v>
      </c>
      <c r="E297">
        <f>VLOOKUP(A297,'Step 1.4 CNY OAT'!$A$1:$B$8761,2)</f>
        <v>43</v>
      </c>
      <c r="F297" s="11">
        <f ca="1">('Step 3. Regression'!$B$18*E297^2+'Step 3. Regression'!$C$18*E297+'Step 3. Regression'!$D$18)*C297</f>
        <v>5.8223580347428134</v>
      </c>
      <c r="G297" s="11">
        <f ca="1">('Step 3. Regression'!$G$18*E297^2+'Step 3. Regression'!$H$18*E297+'Step 3. Regression'!$I$18)*D297</f>
        <v>2.902665945654519</v>
      </c>
      <c r="I297" s="25">
        <f t="shared" si="19"/>
        <v>43396</v>
      </c>
      <c r="J297" s="9">
        <f t="shared" ca="1" si="16"/>
        <v>129.91963526206726</v>
      </c>
      <c r="K297" s="9">
        <f t="shared" ca="1" si="17"/>
        <v>65.705386677991754</v>
      </c>
      <c r="U297" s="12"/>
    </row>
    <row r="298" spans="1:21" x14ac:dyDescent="0.25">
      <c r="A298" s="8">
        <f>IF(ISBLANK('Step 1.4 CNY OAT'!A298),"-",'Step 1.4 CNY OAT'!A298)</f>
        <v>43113.333333333336</v>
      </c>
      <c r="B298" s="26">
        <f t="shared" si="18"/>
        <v>12</v>
      </c>
      <c r="C298" s="67" cm="1">
        <f t="array" ref="C298">INDEX('Step 5. Daily Avg Schedule Calc'!$A$2:$D$169,(WEEKDAY(A298)-1)*24+HOUR(A298)+1,3)</f>
        <v>1</v>
      </c>
      <c r="D298" s="67" cm="1">
        <f t="array" ref="D298">INDEX('Step 5. Daily Avg Schedule Calc'!$A$2:$D$169,(WEEKDAY(A298)-1)*24+HOUR(A298)+1,4)</f>
        <v>1</v>
      </c>
      <c r="E298">
        <f>VLOOKUP(A298,'Step 1.4 CNY OAT'!$A$1:$B$8761,2)</f>
        <v>37</v>
      </c>
      <c r="F298" s="11">
        <f ca="1">('Step 3. Regression'!$B$18*E298^2+'Step 3. Regression'!$C$18*E298+'Step 3. Regression'!$D$18)*C298</f>
        <v>6.3422100927925218</v>
      </c>
      <c r="G298" s="11">
        <f ca="1">('Step 3. Regression'!$G$18*E298^2+'Step 3. Regression'!$H$18*E298+'Step 3. Regression'!$I$18)*D298</f>
        <v>3.0653264537937401</v>
      </c>
      <c r="I298" s="25">
        <f t="shared" si="19"/>
        <v>43397</v>
      </c>
      <c r="J298" s="9">
        <f t="shared" ca="1" si="16"/>
        <v>129.92678833319457</v>
      </c>
      <c r="K298" s="9">
        <f t="shared" ca="1" si="17"/>
        <v>66.204517185287656</v>
      </c>
      <c r="U298" s="12"/>
    </row>
    <row r="299" spans="1:21" x14ac:dyDescent="0.25">
      <c r="A299" s="8">
        <f>IF(ISBLANK('Step 1.4 CNY OAT'!A299),"-",'Step 1.4 CNY OAT'!A299)</f>
        <v>43113.375</v>
      </c>
      <c r="B299" s="26">
        <f t="shared" si="18"/>
        <v>12</v>
      </c>
      <c r="C299" s="67" cm="1">
        <f t="array" ref="C299">INDEX('Step 5. Daily Avg Schedule Calc'!$A$2:$D$169,(WEEKDAY(A299)-1)*24+HOUR(A299)+1,3)</f>
        <v>1</v>
      </c>
      <c r="D299" s="67" cm="1">
        <f t="array" ref="D299">INDEX('Step 5. Daily Avg Schedule Calc'!$A$2:$D$169,(WEEKDAY(A299)-1)*24+HOUR(A299)+1,4)</f>
        <v>1</v>
      </c>
      <c r="E299">
        <f>VLOOKUP(A299,'Step 1.4 CNY OAT'!$A$1:$B$8761,2)</f>
        <v>30</v>
      </c>
      <c r="F299" s="11">
        <f ca="1">('Step 3. Regression'!$B$18*E299^2+'Step 3. Regression'!$C$18*E299+'Step 3. Regression'!$D$18)*C299</f>
        <v>7.1693853210313874</v>
      </c>
      <c r="G299" s="11">
        <f ca="1">('Step 3. Regression'!$G$18*E299^2+'Step 3. Regression'!$H$18*E299+'Step 3. Regression'!$I$18)*D299</f>
        <v>3.3118503639016525</v>
      </c>
      <c r="I299" s="25">
        <f t="shared" si="19"/>
        <v>43398</v>
      </c>
      <c r="J299" s="9">
        <f t="shared" ca="1" si="16"/>
        <v>134.0054029259588</v>
      </c>
      <c r="K299" s="9">
        <f t="shared" ca="1" si="17"/>
        <v>67.716922693500052</v>
      </c>
      <c r="U299" s="12"/>
    </row>
    <row r="300" spans="1:21" x14ac:dyDescent="0.25">
      <c r="A300" s="8">
        <f>IF(ISBLANK('Step 1.4 CNY OAT'!A300),"-",'Step 1.4 CNY OAT'!A300)</f>
        <v>43113.416666666664</v>
      </c>
      <c r="B300" s="26">
        <f t="shared" si="18"/>
        <v>12</v>
      </c>
      <c r="C300" s="67" cm="1">
        <f t="array" ref="C300">INDEX('Step 5. Daily Avg Schedule Calc'!$A$2:$D$169,(WEEKDAY(A300)-1)*24+HOUR(A300)+1,3)</f>
        <v>1</v>
      </c>
      <c r="D300" s="67" cm="1">
        <f t="array" ref="D300">INDEX('Step 5. Daily Avg Schedule Calc'!$A$2:$D$169,(WEEKDAY(A300)-1)*24+HOUR(A300)+1,4)</f>
        <v>1</v>
      </c>
      <c r="E300">
        <f>VLOOKUP(A300,'Step 1.4 CNY OAT'!$A$1:$B$8761,2)</f>
        <v>29</v>
      </c>
      <c r="F300" s="11">
        <f ca="1">('Step 3. Regression'!$B$18*E300^2+'Step 3. Regression'!$C$18*E300+'Step 3. Regression'!$D$18)*C300</f>
        <v>7.3069537523634631</v>
      </c>
      <c r="G300" s="11">
        <f ca="1">('Step 3. Regression'!$G$18*E300^2+'Step 3. Regression'!$H$18*E300+'Step 3. Regression'!$I$18)*D300</f>
        <v>3.3520573679635586</v>
      </c>
      <c r="I300" s="25">
        <f t="shared" si="19"/>
        <v>43399</v>
      </c>
      <c r="J300" s="9">
        <f t="shared" ca="1" si="16"/>
        <v>135.92300255097285</v>
      </c>
      <c r="K300" s="9">
        <f t="shared" ca="1" si="17"/>
        <v>68.374232534205959</v>
      </c>
      <c r="U300" s="12"/>
    </row>
    <row r="301" spans="1:21" x14ac:dyDescent="0.25">
      <c r="A301" s="8">
        <f>IF(ISBLANK('Step 1.4 CNY OAT'!A301),"-",'Step 1.4 CNY OAT'!A301)</f>
        <v>43113.458333333336</v>
      </c>
      <c r="B301" s="26">
        <f t="shared" si="18"/>
        <v>12</v>
      </c>
      <c r="C301" s="67" cm="1">
        <f t="array" ref="C301">INDEX('Step 5. Daily Avg Schedule Calc'!$A$2:$D$169,(WEEKDAY(A301)-1)*24+HOUR(A301)+1,3)</f>
        <v>1</v>
      </c>
      <c r="D301" s="67" cm="1">
        <f t="array" ref="D301">INDEX('Step 5. Daily Avg Schedule Calc'!$A$2:$D$169,(WEEKDAY(A301)-1)*24+HOUR(A301)+1,4)</f>
        <v>1</v>
      </c>
      <c r="E301">
        <f>VLOOKUP(A301,'Step 1.4 CNY OAT'!$A$1:$B$8761,2)</f>
        <v>28</v>
      </c>
      <c r="F301" s="11">
        <f ca="1">('Step 3. Regression'!$B$18*E301^2+'Step 3. Regression'!$C$18*E301+'Step 3. Regression'!$D$18)*C301</f>
        <v>7.4493723190914558</v>
      </c>
      <c r="G301" s="11">
        <f ca="1">('Step 3. Regression'!$G$18*E301^2+'Step 3. Regression'!$H$18*E301+'Step 3. Regression'!$I$18)*D301</f>
        <v>3.3935116976799442</v>
      </c>
      <c r="I301" s="25">
        <f t="shared" si="19"/>
        <v>43400</v>
      </c>
      <c r="J301" s="9">
        <f t="shared" ca="1" si="16"/>
        <v>131.43654330073514</v>
      </c>
      <c r="K301" s="9">
        <f t="shared" ca="1" si="17"/>
        <v>66.795564779945664</v>
      </c>
      <c r="U301" s="12"/>
    </row>
    <row r="302" spans="1:21" x14ac:dyDescent="0.25">
      <c r="A302" s="8">
        <f>IF(ISBLANK('Step 1.4 CNY OAT'!A302),"-",'Step 1.4 CNY OAT'!A302)</f>
        <v>43113.5</v>
      </c>
      <c r="B302" s="26">
        <f t="shared" si="18"/>
        <v>12</v>
      </c>
      <c r="C302" s="67" cm="1">
        <f t="array" ref="C302">INDEX('Step 5. Daily Avg Schedule Calc'!$A$2:$D$169,(WEEKDAY(A302)-1)*24+HOUR(A302)+1,3)</f>
        <v>1</v>
      </c>
      <c r="D302" s="67" cm="1">
        <f t="array" ref="D302">INDEX('Step 5. Daily Avg Schedule Calc'!$A$2:$D$169,(WEEKDAY(A302)-1)*24+HOUR(A302)+1,4)</f>
        <v>1</v>
      </c>
      <c r="E302">
        <f>VLOOKUP(A302,'Step 1.4 CNY OAT'!$A$1:$B$8761,2)</f>
        <v>30</v>
      </c>
      <c r="F302" s="11">
        <f ca="1">('Step 3. Regression'!$B$18*E302^2+'Step 3. Regression'!$C$18*E302+'Step 3. Regression'!$D$18)*C302</f>
        <v>7.1693853210313874</v>
      </c>
      <c r="G302" s="11">
        <f ca="1">('Step 3. Regression'!$G$18*E302^2+'Step 3. Regression'!$H$18*E302+'Step 3. Regression'!$I$18)*D302</f>
        <v>3.3118503639016525</v>
      </c>
      <c r="I302" s="25">
        <f t="shared" si="19"/>
        <v>43401</v>
      </c>
      <c r="J302" s="9">
        <f t="shared" ca="1" si="16"/>
        <v>130.4656076486115</v>
      </c>
      <c r="K302" s="9">
        <f t="shared" ca="1" si="17"/>
        <v>66.410680104973181</v>
      </c>
      <c r="U302" s="12"/>
    </row>
    <row r="303" spans="1:21" x14ac:dyDescent="0.25">
      <c r="A303" s="8">
        <f>IF(ISBLANK('Step 1.4 CNY OAT'!A303),"-",'Step 1.4 CNY OAT'!A303)</f>
        <v>43113.541666666664</v>
      </c>
      <c r="B303" s="26">
        <f t="shared" si="18"/>
        <v>12</v>
      </c>
      <c r="C303" s="67" cm="1">
        <f t="array" ref="C303">INDEX('Step 5. Daily Avg Schedule Calc'!$A$2:$D$169,(WEEKDAY(A303)-1)*24+HOUR(A303)+1,3)</f>
        <v>1</v>
      </c>
      <c r="D303" s="67" cm="1">
        <f t="array" ref="D303">INDEX('Step 5. Daily Avg Schedule Calc'!$A$2:$D$169,(WEEKDAY(A303)-1)*24+HOUR(A303)+1,4)</f>
        <v>1</v>
      </c>
      <c r="E303">
        <f>VLOOKUP(A303,'Step 1.4 CNY OAT'!$A$1:$B$8761,2)</f>
        <v>32</v>
      </c>
      <c r="F303" s="11">
        <f ca="1">('Step 3. Regression'!$B$18*E303^2+'Step 3. Regression'!$C$18*E303+'Step 3. Regression'!$D$18)*C303</f>
        <v>6.9087988645549858</v>
      </c>
      <c r="G303" s="11">
        <f ca="1">('Step 3. Regression'!$G$18*E303^2+'Step 3. Regression'!$H$18*E303+'Step 3. Regression'!$I$18)*D303</f>
        <v>3.2351783327412797</v>
      </c>
      <c r="I303" s="25">
        <f t="shared" si="19"/>
        <v>43402</v>
      </c>
      <c r="J303" s="9">
        <f t="shared" ca="1" si="16"/>
        <v>128.38307191675574</v>
      </c>
      <c r="K303" s="9">
        <f t="shared" ca="1" si="17"/>
        <v>65.551626870564959</v>
      </c>
      <c r="U303" s="12"/>
    </row>
    <row r="304" spans="1:21" x14ac:dyDescent="0.25">
      <c r="A304" s="8">
        <f>IF(ISBLANK('Step 1.4 CNY OAT'!A304),"-",'Step 1.4 CNY OAT'!A304)</f>
        <v>43113.583333333336</v>
      </c>
      <c r="B304" s="26">
        <f t="shared" si="18"/>
        <v>12</v>
      </c>
      <c r="C304" s="67" cm="1">
        <f t="array" ref="C304">INDEX('Step 5. Daily Avg Schedule Calc'!$A$2:$D$169,(WEEKDAY(A304)-1)*24+HOUR(A304)+1,3)</f>
        <v>1</v>
      </c>
      <c r="D304" s="67" cm="1">
        <f t="array" ref="D304">INDEX('Step 5. Daily Avg Schedule Calc'!$A$2:$D$169,(WEEKDAY(A304)-1)*24+HOUR(A304)+1,4)</f>
        <v>1</v>
      </c>
      <c r="E304">
        <f>VLOOKUP(A304,'Step 1.4 CNY OAT'!$A$1:$B$8761,2)</f>
        <v>34</v>
      </c>
      <c r="F304" s="11">
        <f ca="1">('Step 3. Regression'!$B$18*E304^2+'Step 3. Regression'!$C$18*E304+'Step 3. Regression'!$D$18)*C304</f>
        <v>6.6676129496622512</v>
      </c>
      <c r="G304" s="11">
        <f ca="1">('Step 3. Regression'!$G$18*E304^2+'Step 3. Regression'!$H$18*E304+'Step 3. Regression'!$I$18)*D304</f>
        <v>3.1634956041988254</v>
      </c>
      <c r="I304" s="25">
        <f t="shared" si="19"/>
        <v>43403</v>
      </c>
      <c r="J304" s="9">
        <f t="shared" ca="1" si="16"/>
        <v>130.84215356924656</v>
      </c>
      <c r="K304" s="9">
        <f t="shared" ca="1" si="17"/>
        <v>66.502689620286091</v>
      </c>
      <c r="U304" s="12"/>
    </row>
    <row r="305" spans="1:21" x14ac:dyDescent="0.25">
      <c r="A305" s="8">
        <f>IF(ISBLANK('Step 1.4 CNY OAT'!A305),"-",'Step 1.4 CNY OAT'!A305)</f>
        <v>43113.625</v>
      </c>
      <c r="B305" s="26">
        <f t="shared" si="18"/>
        <v>12</v>
      </c>
      <c r="C305" s="67" cm="1">
        <f t="array" ref="C305">INDEX('Step 5. Daily Avg Schedule Calc'!$A$2:$D$169,(WEEKDAY(A305)-1)*24+HOUR(A305)+1,3)</f>
        <v>1</v>
      </c>
      <c r="D305" s="67" cm="1">
        <f t="array" ref="D305">INDEX('Step 5. Daily Avg Schedule Calc'!$A$2:$D$169,(WEEKDAY(A305)-1)*24+HOUR(A305)+1,4)</f>
        <v>1</v>
      </c>
      <c r="E305">
        <f>VLOOKUP(A305,'Step 1.4 CNY OAT'!$A$1:$B$8761,2)</f>
        <v>34</v>
      </c>
      <c r="F305" s="11">
        <f ca="1">('Step 3. Regression'!$B$18*E305^2+'Step 3. Regression'!$C$18*E305+'Step 3. Regression'!$D$18)*C305</f>
        <v>6.6676129496622512</v>
      </c>
      <c r="G305" s="11">
        <f ca="1">('Step 3. Regression'!$G$18*E305^2+'Step 3. Regression'!$H$18*E305+'Step 3. Regression'!$I$18)*D305</f>
        <v>3.1634956041988254</v>
      </c>
      <c r="I305" s="25">
        <f t="shared" si="19"/>
        <v>43404</v>
      </c>
      <c r="J305" s="9">
        <f t="shared" ca="1" si="16"/>
        <v>129.49721919615237</v>
      </c>
      <c r="K305" s="9">
        <f t="shared" ca="1" si="17"/>
        <v>65.529159574013747</v>
      </c>
      <c r="U305" s="12"/>
    </row>
    <row r="306" spans="1:21" x14ac:dyDescent="0.25">
      <c r="A306" s="8">
        <f>IF(ISBLANK('Step 1.4 CNY OAT'!A306),"-",'Step 1.4 CNY OAT'!A306)</f>
        <v>43113.666666666664</v>
      </c>
      <c r="B306" s="26">
        <f t="shared" si="18"/>
        <v>12</v>
      </c>
      <c r="C306" s="67" cm="1">
        <f t="array" ref="C306">INDEX('Step 5. Daily Avg Schedule Calc'!$A$2:$D$169,(WEEKDAY(A306)-1)*24+HOUR(A306)+1,3)</f>
        <v>1</v>
      </c>
      <c r="D306" s="67" cm="1">
        <f t="array" ref="D306">INDEX('Step 5. Daily Avg Schedule Calc'!$A$2:$D$169,(WEEKDAY(A306)-1)*24+HOUR(A306)+1,4)</f>
        <v>1</v>
      </c>
      <c r="E306">
        <f>VLOOKUP(A306,'Step 1.4 CNY OAT'!$A$1:$B$8761,2)</f>
        <v>32</v>
      </c>
      <c r="F306" s="11">
        <f ca="1">('Step 3. Regression'!$B$18*E306^2+'Step 3. Regression'!$C$18*E306+'Step 3. Regression'!$D$18)*C306</f>
        <v>6.9087988645549858</v>
      </c>
      <c r="G306" s="11">
        <f ca="1">('Step 3. Regression'!$G$18*E306^2+'Step 3. Regression'!$H$18*E306+'Step 3. Regression'!$I$18)*D306</f>
        <v>3.2351783327412797</v>
      </c>
      <c r="I306" s="25">
        <f t="shared" si="19"/>
        <v>43405</v>
      </c>
      <c r="J306" s="9">
        <f t="shared" ca="1" si="16"/>
        <v>128.91725385732929</v>
      </c>
      <c r="K306" s="9">
        <f t="shared" ca="1" si="17"/>
        <v>64.602689105517641</v>
      </c>
      <c r="U306" s="12"/>
    </row>
    <row r="307" spans="1:21" x14ac:dyDescent="0.25">
      <c r="A307" s="8">
        <f>IF(ISBLANK('Step 1.4 CNY OAT'!A307),"-",'Step 1.4 CNY OAT'!A307)</f>
        <v>43113.708333333336</v>
      </c>
      <c r="B307" s="26">
        <f t="shared" si="18"/>
        <v>12</v>
      </c>
      <c r="C307" s="67" cm="1">
        <f t="array" ref="C307">INDEX('Step 5. Daily Avg Schedule Calc'!$A$2:$D$169,(WEEKDAY(A307)-1)*24+HOUR(A307)+1,3)</f>
        <v>1</v>
      </c>
      <c r="D307" s="67" cm="1">
        <f t="array" ref="D307">INDEX('Step 5. Daily Avg Schedule Calc'!$A$2:$D$169,(WEEKDAY(A307)-1)*24+HOUR(A307)+1,4)</f>
        <v>1</v>
      </c>
      <c r="E307">
        <f>VLOOKUP(A307,'Step 1.4 CNY OAT'!$A$1:$B$8761,2)</f>
        <v>28</v>
      </c>
      <c r="F307" s="11">
        <f ca="1">('Step 3. Regression'!$B$18*E307^2+'Step 3. Regression'!$C$18*E307+'Step 3. Regression'!$D$18)*C307</f>
        <v>7.4493723190914558</v>
      </c>
      <c r="G307" s="11">
        <f ca="1">('Step 3. Regression'!$G$18*E307^2+'Step 3. Regression'!$H$18*E307+'Step 3. Regression'!$I$18)*D307</f>
        <v>3.3935116976799442</v>
      </c>
      <c r="I307" s="25">
        <f t="shared" si="19"/>
        <v>43406</v>
      </c>
      <c r="J307" s="9">
        <f t="shared" ca="1" si="16"/>
        <v>130.30609421404668</v>
      </c>
      <c r="K307" s="9">
        <f t="shared" ca="1" si="17"/>
        <v>64.646037485535274</v>
      </c>
      <c r="U307" s="12"/>
    </row>
    <row r="308" spans="1:21" x14ac:dyDescent="0.25">
      <c r="A308" s="8">
        <f>IF(ISBLANK('Step 1.4 CNY OAT'!A308),"-",'Step 1.4 CNY OAT'!A308)</f>
        <v>43113.75</v>
      </c>
      <c r="B308" s="26">
        <f t="shared" si="18"/>
        <v>12</v>
      </c>
      <c r="C308" s="67" cm="1">
        <f t="array" ref="C308">INDEX('Step 5. Daily Avg Schedule Calc'!$A$2:$D$169,(WEEKDAY(A308)-1)*24+HOUR(A308)+1,3)</f>
        <v>1</v>
      </c>
      <c r="D308" s="67" cm="1">
        <f t="array" ref="D308">INDEX('Step 5. Daily Avg Schedule Calc'!$A$2:$D$169,(WEEKDAY(A308)-1)*24+HOUR(A308)+1,4)</f>
        <v>1</v>
      </c>
      <c r="E308">
        <f>VLOOKUP(A308,'Step 1.4 CNY OAT'!$A$1:$B$8761,2)</f>
        <v>27</v>
      </c>
      <c r="F308" s="11">
        <f ca="1">('Step 3. Regression'!$B$18*E308^2+'Step 3. Regression'!$C$18*E308+'Step 3. Regression'!$D$18)*C308</f>
        <v>7.5966410212153646</v>
      </c>
      <c r="G308" s="11">
        <f ca="1">('Step 3. Regression'!$G$18*E308^2+'Step 3. Regression'!$H$18*E308+'Step 3. Regression'!$I$18)*D308</f>
        <v>3.436213353050809</v>
      </c>
      <c r="I308" s="25">
        <f t="shared" si="19"/>
        <v>43407</v>
      </c>
      <c r="J308" s="9">
        <f t="shared" ca="1" si="16"/>
        <v>127.70703344520838</v>
      </c>
      <c r="K308" s="9">
        <f t="shared" ca="1" si="17"/>
        <v>64.841852314022475</v>
      </c>
      <c r="U308" s="12"/>
    </row>
    <row r="309" spans="1:21" x14ac:dyDescent="0.25">
      <c r="A309" s="8">
        <f>IF(ISBLANK('Step 1.4 CNY OAT'!A309),"-",'Step 1.4 CNY OAT'!A309)</f>
        <v>43113.791666666664</v>
      </c>
      <c r="B309" s="26">
        <f t="shared" si="18"/>
        <v>12</v>
      </c>
      <c r="C309" s="67" cm="1">
        <f t="array" ref="C309">INDEX('Step 5. Daily Avg Schedule Calc'!$A$2:$D$169,(WEEKDAY(A309)-1)*24+HOUR(A309)+1,3)</f>
        <v>1</v>
      </c>
      <c r="D309" s="67" cm="1">
        <f t="array" ref="D309">INDEX('Step 5. Daily Avg Schedule Calc'!$A$2:$D$169,(WEEKDAY(A309)-1)*24+HOUR(A309)+1,4)</f>
        <v>1</v>
      </c>
      <c r="E309">
        <f>VLOOKUP(A309,'Step 1.4 CNY OAT'!$A$1:$B$8761,2)</f>
        <v>25</v>
      </c>
      <c r="F309" s="11">
        <f ca="1">('Step 3. Regression'!$B$18*E309^2+'Step 3. Regression'!$C$18*E309+'Step 3. Regression'!$D$18)*C309</f>
        <v>7.905728831650932</v>
      </c>
      <c r="G309" s="11">
        <f ca="1">('Step 3. Regression'!$G$18*E309^2+'Step 3. Regression'!$H$18*E309+'Step 3. Regression'!$I$18)*D309</f>
        <v>3.5253586407559778</v>
      </c>
      <c r="I309" s="25">
        <f t="shared" si="19"/>
        <v>43408</v>
      </c>
      <c r="J309" s="9">
        <f t="shared" ca="1" si="16"/>
        <v>135.97314016683617</v>
      </c>
      <c r="K309" s="9">
        <f t="shared" ca="1" si="17"/>
        <v>69.193756774158132</v>
      </c>
      <c r="U309" s="12"/>
    </row>
    <row r="310" spans="1:21" x14ac:dyDescent="0.25">
      <c r="A310" s="8">
        <f>IF(ISBLANK('Step 1.4 CNY OAT'!A310),"-",'Step 1.4 CNY OAT'!A310)</f>
        <v>43113.833333333336</v>
      </c>
      <c r="B310" s="26">
        <f t="shared" si="18"/>
        <v>12</v>
      </c>
      <c r="C310" s="67" cm="1">
        <f t="array" ref="C310">INDEX('Step 5. Daily Avg Schedule Calc'!$A$2:$D$169,(WEEKDAY(A310)-1)*24+HOUR(A310)+1,3)</f>
        <v>1</v>
      </c>
      <c r="D310" s="67" cm="1">
        <f t="array" ref="D310">INDEX('Step 5. Daily Avg Schedule Calc'!$A$2:$D$169,(WEEKDAY(A310)-1)*24+HOUR(A310)+1,4)</f>
        <v>1</v>
      </c>
      <c r="E310">
        <f>VLOOKUP(A310,'Step 1.4 CNY OAT'!$A$1:$B$8761,2)</f>
        <v>25</v>
      </c>
      <c r="F310" s="11">
        <f ca="1">('Step 3. Regression'!$B$18*E310^2+'Step 3. Regression'!$C$18*E310+'Step 3. Regression'!$D$18)*C310</f>
        <v>7.905728831650932</v>
      </c>
      <c r="G310" s="11">
        <f ca="1">('Step 3. Regression'!$G$18*E310^2+'Step 3. Regression'!$H$18*E310+'Step 3. Regression'!$I$18)*D310</f>
        <v>3.5253586407559778</v>
      </c>
      <c r="I310" s="25">
        <f t="shared" si="19"/>
        <v>43409</v>
      </c>
      <c r="J310" s="9">
        <f t="shared" ca="1" si="16"/>
        <v>129.29228716476246</v>
      </c>
      <c r="K310" s="9">
        <f t="shared" ca="1" si="17"/>
        <v>65.964091306694087</v>
      </c>
      <c r="U310" s="12"/>
    </row>
    <row r="311" spans="1:21" x14ac:dyDescent="0.25">
      <c r="A311" s="8">
        <f>IF(ISBLANK('Step 1.4 CNY OAT'!A311),"-",'Step 1.4 CNY OAT'!A311)</f>
        <v>43113.875</v>
      </c>
      <c r="B311" s="26">
        <f t="shared" si="18"/>
        <v>12</v>
      </c>
      <c r="C311" s="67" cm="1">
        <f t="array" ref="C311">INDEX('Step 5. Daily Avg Schedule Calc'!$A$2:$D$169,(WEEKDAY(A311)-1)*24+HOUR(A311)+1,3)</f>
        <v>1</v>
      </c>
      <c r="D311" s="67" cm="1">
        <f t="array" ref="D311">INDEX('Step 5. Daily Avg Schedule Calc'!$A$2:$D$169,(WEEKDAY(A311)-1)*24+HOUR(A311)+1,4)</f>
        <v>1</v>
      </c>
      <c r="E311">
        <f>VLOOKUP(A311,'Step 1.4 CNY OAT'!$A$1:$B$8761,2)</f>
        <v>23</v>
      </c>
      <c r="F311" s="11">
        <f ca="1">('Step 3. Regression'!$B$18*E311^2+'Step 3. Regression'!$C$18*E311+'Step 3. Regression'!$D$18)*C311</f>
        <v>8.2342171836701681</v>
      </c>
      <c r="G311" s="11">
        <f ca="1">('Step 3. Regression'!$G$18*E311^2+'Step 3. Regression'!$H$18*E311+'Step 3. Regression'!$I$18)*D311</f>
        <v>3.6194932310790655</v>
      </c>
      <c r="I311" s="25">
        <f t="shared" si="19"/>
        <v>43410</v>
      </c>
      <c r="J311" s="9">
        <f t="shared" ca="1" si="16"/>
        <v>128.15154426814743</v>
      </c>
      <c r="K311" s="9">
        <f t="shared" ca="1" si="17"/>
        <v>65.26999303139813</v>
      </c>
      <c r="U311" s="12"/>
    </row>
    <row r="312" spans="1:21" x14ac:dyDescent="0.25">
      <c r="A312" s="8">
        <f>IF(ISBLANK('Step 1.4 CNY OAT'!A312),"-",'Step 1.4 CNY OAT'!A312)</f>
        <v>43113.916666666664</v>
      </c>
      <c r="B312" s="26">
        <f t="shared" si="18"/>
        <v>12</v>
      </c>
      <c r="C312" s="67" cm="1">
        <f t="array" ref="C312">INDEX('Step 5. Daily Avg Schedule Calc'!$A$2:$D$169,(WEEKDAY(A312)-1)*24+HOUR(A312)+1,3)</f>
        <v>1</v>
      </c>
      <c r="D312" s="67" cm="1">
        <f t="array" ref="D312">INDEX('Step 5. Daily Avg Schedule Calc'!$A$2:$D$169,(WEEKDAY(A312)-1)*24+HOUR(A312)+1,4)</f>
        <v>1</v>
      </c>
      <c r="E312">
        <f>VLOOKUP(A312,'Step 1.4 CNY OAT'!$A$1:$B$8761,2)</f>
        <v>22</v>
      </c>
      <c r="F312" s="11">
        <f ca="1">('Step 3. Regression'!$B$18*E312^2+'Step 3. Regression'!$C$18*E312+'Step 3. Regression'!$D$18)*C312</f>
        <v>8.405736562773658</v>
      </c>
      <c r="G312" s="11">
        <f ca="1">('Step 3. Regression'!$G$18*E312^2+'Step 3. Regression'!$H$18*E312+'Step 3. Regression'!$I$18)*D312</f>
        <v>3.6684315147223283</v>
      </c>
      <c r="I312" s="25">
        <f t="shared" si="19"/>
        <v>43411</v>
      </c>
      <c r="J312" s="9">
        <f t="shared" ca="1" si="16"/>
        <v>127.56811265559271</v>
      </c>
      <c r="K312" s="9">
        <f t="shared" ca="1" si="17"/>
        <v>64.651627434329072</v>
      </c>
      <c r="U312" s="12"/>
    </row>
    <row r="313" spans="1:21" x14ac:dyDescent="0.25">
      <c r="A313" s="8">
        <f>IF(ISBLANK('Step 1.4 CNY OAT'!A313),"-",'Step 1.4 CNY OAT'!A313)</f>
        <v>43113.958333333336</v>
      </c>
      <c r="B313" s="26">
        <f t="shared" si="18"/>
        <v>12</v>
      </c>
      <c r="C313" s="67" cm="1">
        <f t="array" ref="C313">INDEX('Step 5. Daily Avg Schedule Calc'!$A$2:$D$169,(WEEKDAY(A313)-1)*24+HOUR(A313)+1,3)</f>
        <v>1</v>
      </c>
      <c r="D313" s="67" cm="1">
        <f t="array" ref="D313">INDEX('Step 5. Daily Avg Schedule Calc'!$A$2:$D$169,(WEEKDAY(A313)-1)*24+HOUR(A313)+1,4)</f>
        <v>1</v>
      </c>
      <c r="E313">
        <f>VLOOKUP(A313,'Step 1.4 CNY OAT'!$A$1:$B$8761,2)</f>
        <v>21</v>
      </c>
      <c r="F313" s="11">
        <f ca="1">('Step 3. Regression'!$B$18*E313^2+'Step 3. Regression'!$C$18*E313+'Step 3. Regression'!$D$18)*C313</f>
        <v>8.5821060772730675</v>
      </c>
      <c r="G313" s="11">
        <f ca="1">('Step 3. Regression'!$G$18*E313^2+'Step 3. Regression'!$H$18*E313+'Step 3. Regression'!$I$18)*D313</f>
        <v>3.7186171240200707</v>
      </c>
      <c r="I313" s="25">
        <f t="shared" si="19"/>
        <v>43412</v>
      </c>
      <c r="J313" s="9">
        <f t="shared" ca="1" si="16"/>
        <v>129.80331602158006</v>
      </c>
      <c r="K313" s="9">
        <f t="shared" ca="1" si="17"/>
        <v>66.100342386150899</v>
      </c>
      <c r="U313" s="12"/>
    </row>
    <row r="314" spans="1:21" x14ac:dyDescent="0.25">
      <c r="A314" s="8">
        <f>IF(ISBLANK('Step 1.4 CNY OAT'!A314),"-",'Step 1.4 CNY OAT'!A314)</f>
        <v>43114</v>
      </c>
      <c r="B314" s="26">
        <f t="shared" si="18"/>
        <v>13</v>
      </c>
      <c r="C314" s="67" cm="1">
        <f t="array" ref="C314">INDEX('Step 5. Daily Avg Schedule Calc'!$A$2:$D$169,(WEEKDAY(A314)-1)*24+HOUR(A314)+1,3)</f>
        <v>1</v>
      </c>
      <c r="D314" s="67" cm="1">
        <f t="array" ref="D314">INDEX('Step 5. Daily Avg Schedule Calc'!$A$2:$D$169,(WEEKDAY(A314)-1)*24+HOUR(A314)+1,4)</f>
        <v>1</v>
      </c>
      <c r="E314">
        <f>VLOOKUP(A314,'Step 1.4 CNY OAT'!$A$1:$B$8761,2)</f>
        <v>20</v>
      </c>
      <c r="F314" s="11">
        <f ca="1">('Step 3. Regression'!$B$18*E314^2+'Step 3. Regression'!$C$18*E314+'Step 3. Regression'!$D$18)*C314</f>
        <v>8.7633257271683931</v>
      </c>
      <c r="G314" s="11">
        <f ca="1">('Step 3. Regression'!$G$18*E314^2+'Step 3. Regression'!$H$18*E314+'Step 3. Regression'!$I$18)*D314</f>
        <v>3.7700500589722932</v>
      </c>
      <c r="I314" s="25">
        <f t="shared" si="19"/>
        <v>43413</v>
      </c>
      <c r="J314" s="9">
        <f t="shared" ca="1" si="16"/>
        <v>132.12598236549738</v>
      </c>
      <c r="K314" s="9">
        <f t="shared" ca="1" si="17"/>
        <v>66.989768381598168</v>
      </c>
      <c r="U314" s="12"/>
    </row>
    <row r="315" spans="1:21" x14ac:dyDescent="0.25">
      <c r="A315" s="8">
        <f>IF(ISBLANK('Step 1.4 CNY OAT'!A315),"-",'Step 1.4 CNY OAT'!A315)</f>
        <v>43114.041666666664</v>
      </c>
      <c r="B315" s="26">
        <f t="shared" si="18"/>
        <v>13</v>
      </c>
      <c r="C315" s="67" cm="1">
        <f t="array" ref="C315">INDEX('Step 5. Daily Avg Schedule Calc'!$A$2:$D$169,(WEEKDAY(A315)-1)*24+HOUR(A315)+1,3)</f>
        <v>1</v>
      </c>
      <c r="D315" s="67" cm="1">
        <f t="array" ref="D315">INDEX('Step 5. Daily Avg Schedule Calc'!$A$2:$D$169,(WEEKDAY(A315)-1)*24+HOUR(A315)+1,4)</f>
        <v>1</v>
      </c>
      <c r="E315">
        <f>VLOOKUP(A315,'Step 1.4 CNY OAT'!$A$1:$B$8761,2)</f>
        <v>19</v>
      </c>
      <c r="F315" s="11">
        <f ca="1">('Step 3. Regression'!$B$18*E315^2+'Step 3. Regression'!$C$18*E315+'Step 3. Regression'!$D$18)*C315</f>
        <v>8.9493955124596347</v>
      </c>
      <c r="G315" s="11">
        <f ca="1">('Step 3. Regression'!$G$18*E315^2+'Step 3. Regression'!$H$18*E315+'Step 3. Regression'!$I$18)*D315</f>
        <v>3.8227303195789948</v>
      </c>
      <c r="I315" s="25">
        <f t="shared" si="19"/>
        <v>43414</v>
      </c>
      <c r="J315" s="9">
        <f t="shared" ca="1" si="16"/>
        <v>137.68847283734019</v>
      </c>
      <c r="K315" s="9">
        <f t="shared" ca="1" si="17"/>
        <v>68.934481953403221</v>
      </c>
      <c r="U315" s="12"/>
    </row>
    <row r="316" spans="1:21" x14ac:dyDescent="0.25">
      <c r="A316" s="8">
        <f>IF(ISBLANK('Step 1.4 CNY OAT'!A316),"-",'Step 1.4 CNY OAT'!A316)</f>
        <v>43114.083333333336</v>
      </c>
      <c r="B316" s="26">
        <f t="shared" si="18"/>
        <v>13</v>
      </c>
      <c r="C316" s="67" cm="1">
        <f t="array" ref="C316">INDEX('Step 5. Daily Avg Schedule Calc'!$A$2:$D$169,(WEEKDAY(A316)-1)*24+HOUR(A316)+1,3)</f>
        <v>1</v>
      </c>
      <c r="D316" s="67" cm="1">
        <f t="array" ref="D316">INDEX('Step 5. Daily Avg Schedule Calc'!$A$2:$D$169,(WEEKDAY(A316)-1)*24+HOUR(A316)+1,4)</f>
        <v>1</v>
      </c>
      <c r="E316">
        <f>VLOOKUP(A316,'Step 1.4 CNY OAT'!$A$1:$B$8761,2)</f>
        <v>18</v>
      </c>
      <c r="F316" s="11">
        <f ca="1">('Step 3. Regression'!$B$18*E316^2+'Step 3. Regression'!$C$18*E316+'Step 3. Regression'!$D$18)*C316</f>
        <v>9.1403154331467924</v>
      </c>
      <c r="G316" s="11">
        <f ca="1">('Step 3. Regression'!$G$18*E316^2+'Step 3. Regression'!$H$18*E316+'Step 3. Regression'!$I$18)*D316</f>
        <v>3.876657905840176</v>
      </c>
      <c r="I316" s="25">
        <f t="shared" si="19"/>
        <v>43415</v>
      </c>
      <c r="J316" s="9">
        <f t="shared" ca="1" si="16"/>
        <v>143.16567006212108</v>
      </c>
      <c r="K316" s="9">
        <f t="shared" ca="1" si="17"/>
        <v>70.705176254875539</v>
      </c>
      <c r="U316" s="12"/>
    </row>
    <row r="317" spans="1:21" x14ac:dyDescent="0.25">
      <c r="A317" s="8">
        <f>IF(ISBLANK('Step 1.4 CNY OAT'!A317),"-",'Step 1.4 CNY OAT'!A317)</f>
        <v>43114.125</v>
      </c>
      <c r="B317" s="26">
        <f t="shared" si="18"/>
        <v>13</v>
      </c>
      <c r="C317" s="67" cm="1">
        <f t="array" ref="C317">INDEX('Step 5. Daily Avg Schedule Calc'!$A$2:$D$169,(WEEKDAY(A317)-1)*24+HOUR(A317)+1,3)</f>
        <v>1</v>
      </c>
      <c r="D317" s="67" cm="1">
        <f t="array" ref="D317">INDEX('Step 5. Daily Avg Schedule Calc'!$A$2:$D$169,(WEEKDAY(A317)-1)*24+HOUR(A317)+1,4)</f>
        <v>1</v>
      </c>
      <c r="E317">
        <f>VLOOKUP(A317,'Step 1.4 CNY OAT'!$A$1:$B$8761,2)</f>
        <v>18</v>
      </c>
      <c r="F317" s="11">
        <f ca="1">('Step 3. Regression'!$B$18*E317^2+'Step 3. Regression'!$C$18*E317+'Step 3. Regression'!$D$18)*C317</f>
        <v>9.1403154331467924</v>
      </c>
      <c r="G317" s="11">
        <f ca="1">('Step 3. Regression'!$G$18*E317^2+'Step 3. Regression'!$H$18*E317+'Step 3. Regression'!$I$18)*D317</f>
        <v>3.876657905840176</v>
      </c>
      <c r="I317" s="25">
        <f t="shared" si="19"/>
        <v>43416</v>
      </c>
      <c r="J317" s="9">
        <f t="shared" ca="1" si="16"/>
        <v>137.76960428416768</v>
      </c>
      <c r="K317" s="9">
        <f t="shared" ca="1" si="17"/>
        <v>68.965002935347826</v>
      </c>
      <c r="U317" s="12"/>
    </row>
    <row r="318" spans="1:21" x14ac:dyDescent="0.25">
      <c r="A318" s="8">
        <f>IF(ISBLANK('Step 1.4 CNY OAT'!A318),"-",'Step 1.4 CNY OAT'!A318)</f>
        <v>43114.166666666664</v>
      </c>
      <c r="B318" s="26">
        <f t="shared" si="18"/>
        <v>13</v>
      </c>
      <c r="C318" s="67" cm="1">
        <f t="array" ref="C318">INDEX('Step 5. Daily Avg Schedule Calc'!$A$2:$D$169,(WEEKDAY(A318)-1)*24+HOUR(A318)+1,3)</f>
        <v>1</v>
      </c>
      <c r="D318" s="67" cm="1">
        <f t="array" ref="D318">INDEX('Step 5. Daily Avg Schedule Calc'!$A$2:$D$169,(WEEKDAY(A318)-1)*24+HOUR(A318)+1,4)</f>
        <v>1</v>
      </c>
      <c r="E318">
        <f>VLOOKUP(A318,'Step 1.4 CNY OAT'!$A$1:$B$8761,2)</f>
        <v>17</v>
      </c>
      <c r="F318" s="11">
        <f ca="1">('Step 3. Regression'!$B$18*E318^2+'Step 3. Regression'!$C$18*E318+'Step 3. Regression'!$D$18)*C318</f>
        <v>9.3360854892298661</v>
      </c>
      <c r="G318" s="11">
        <f ca="1">('Step 3. Regression'!$G$18*E318^2+'Step 3. Regression'!$H$18*E318+'Step 3. Regression'!$I$18)*D318</f>
        <v>3.9318328177558373</v>
      </c>
      <c r="I318" s="25">
        <f t="shared" si="19"/>
        <v>43417</v>
      </c>
      <c r="J318" s="9">
        <f t="shared" ca="1" si="16"/>
        <v>133.10237967050483</v>
      </c>
      <c r="K318" s="9">
        <f t="shared" ca="1" si="17"/>
        <v>67.402612018173627</v>
      </c>
      <c r="U318" s="12"/>
    </row>
    <row r="319" spans="1:21" x14ac:dyDescent="0.25">
      <c r="A319" s="8">
        <f>IF(ISBLANK('Step 1.4 CNY OAT'!A319),"-",'Step 1.4 CNY OAT'!A319)</f>
        <v>43114.208333333336</v>
      </c>
      <c r="B319" s="26">
        <f t="shared" si="18"/>
        <v>13</v>
      </c>
      <c r="C319" s="67" cm="1">
        <f t="array" ref="C319">INDEX('Step 5. Daily Avg Schedule Calc'!$A$2:$D$169,(WEEKDAY(A319)-1)*24+HOUR(A319)+1,3)</f>
        <v>1</v>
      </c>
      <c r="D319" s="67" cm="1">
        <f t="array" ref="D319">INDEX('Step 5. Daily Avg Schedule Calc'!$A$2:$D$169,(WEEKDAY(A319)-1)*24+HOUR(A319)+1,4)</f>
        <v>1</v>
      </c>
      <c r="E319">
        <f>VLOOKUP(A319,'Step 1.4 CNY OAT'!$A$1:$B$8761,2)</f>
        <v>18</v>
      </c>
      <c r="F319" s="11">
        <f ca="1">('Step 3. Regression'!$B$18*E319^2+'Step 3. Regression'!$C$18*E319+'Step 3. Regression'!$D$18)*C319</f>
        <v>9.1403154331467924</v>
      </c>
      <c r="G319" s="11">
        <f ca="1">('Step 3. Regression'!$G$18*E319^2+'Step 3. Regression'!$H$18*E319+'Step 3. Regression'!$I$18)*D319</f>
        <v>3.876657905840176</v>
      </c>
      <c r="I319" s="25">
        <f t="shared" si="19"/>
        <v>43418</v>
      </c>
      <c r="J319" s="9">
        <f t="shared" ca="1" si="16"/>
        <v>150.0833680006161</v>
      </c>
      <c r="K319" s="9">
        <f t="shared" ca="1" si="17"/>
        <v>72.899437716211608</v>
      </c>
      <c r="U319" s="12"/>
    </row>
    <row r="320" spans="1:21" x14ac:dyDescent="0.25">
      <c r="A320" s="8">
        <f>IF(ISBLANK('Step 1.4 CNY OAT'!A320),"-",'Step 1.4 CNY OAT'!A320)</f>
        <v>43114.25</v>
      </c>
      <c r="B320" s="26">
        <f t="shared" si="18"/>
        <v>13</v>
      </c>
      <c r="C320" s="67" cm="1">
        <f t="array" ref="C320">INDEX('Step 5. Daily Avg Schedule Calc'!$A$2:$D$169,(WEEKDAY(A320)-1)*24+HOUR(A320)+1,3)</f>
        <v>1</v>
      </c>
      <c r="D320" s="67" cm="1">
        <f t="array" ref="D320">INDEX('Step 5. Daily Avg Schedule Calc'!$A$2:$D$169,(WEEKDAY(A320)-1)*24+HOUR(A320)+1,4)</f>
        <v>1</v>
      </c>
      <c r="E320">
        <f>VLOOKUP(A320,'Step 1.4 CNY OAT'!$A$1:$B$8761,2)</f>
        <v>16</v>
      </c>
      <c r="F320" s="11">
        <f ca="1">('Step 3. Regression'!$B$18*E320^2+'Step 3. Regression'!$C$18*E320+'Step 3. Regression'!$D$18)*C320</f>
        <v>9.5367056807088595</v>
      </c>
      <c r="G320" s="11">
        <f ca="1">('Step 3. Regression'!$G$18*E320^2+'Step 3. Regression'!$H$18*E320+'Step 3. Regression'!$I$18)*D320</f>
        <v>3.9882550553259777</v>
      </c>
      <c r="I320" s="25">
        <f t="shared" si="19"/>
        <v>43419</v>
      </c>
      <c r="J320" s="9">
        <f t="shared" ca="1" si="16"/>
        <v>162.10078766806288</v>
      </c>
      <c r="K320" s="9">
        <f t="shared" ca="1" si="17"/>
        <v>76.530741538663861</v>
      </c>
      <c r="U320" s="12"/>
    </row>
    <row r="321" spans="1:21" x14ac:dyDescent="0.25">
      <c r="A321" s="8">
        <f>IF(ISBLANK('Step 1.4 CNY OAT'!A321),"-",'Step 1.4 CNY OAT'!A321)</f>
        <v>43114.291666666664</v>
      </c>
      <c r="B321" s="26">
        <f t="shared" si="18"/>
        <v>13</v>
      </c>
      <c r="C321" s="67" cm="1">
        <f t="array" ref="C321">INDEX('Step 5. Daily Avg Schedule Calc'!$A$2:$D$169,(WEEKDAY(A321)-1)*24+HOUR(A321)+1,3)</f>
        <v>1</v>
      </c>
      <c r="D321" s="67" cm="1">
        <f t="array" ref="D321">INDEX('Step 5. Daily Avg Schedule Calc'!$A$2:$D$169,(WEEKDAY(A321)-1)*24+HOUR(A321)+1,4)</f>
        <v>1</v>
      </c>
      <c r="E321">
        <f>VLOOKUP(A321,'Step 1.4 CNY OAT'!$A$1:$B$8761,2)</f>
        <v>16</v>
      </c>
      <c r="F321" s="11">
        <f ca="1">('Step 3. Regression'!$B$18*E321^2+'Step 3. Regression'!$C$18*E321+'Step 3. Regression'!$D$18)*C321</f>
        <v>9.5367056807088595</v>
      </c>
      <c r="G321" s="11">
        <f ca="1">('Step 3. Regression'!$G$18*E321^2+'Step 3. Regression'!$H$18*E321+'Step 3. Regression'!$I$18)*D321</f>
        <v>3.9882550553259777</v>
      </c>
      <c r="I321" s="25">
        <f t="shared" si="19"/>
        <v>43420</v>
      </c>
      <c r="J321" s="9">
        <f t="shared" ca="1" si="16"/>
        <v>142.30013753605826</v>
      </c>
      <c r="K321" s="9">
        <f t="shared" ca="1" si="17"/>
        <v>70.463272071086735</v>
      </c>
      <c r="U321" s="12"/>
    </row>
    <row r="322" spans="1:21" x14ac:dyDescent="0.25">
      <c r="A322" s="8">
        <f>IF(ISBLANK('Step 1.4 CNY OAT'!A322),"-",'Step 1.4 CNY OAT'!A322)</f>
        <v>43114.333333333336</v>
      </c>
      <c r="B322" s="26">
        <f t="shared" si="18"/>
        <v>13</v>
      </c>
      <c r="C322" s="67" cm="1">
        <f t="array" ref="C322">INDEX('Step 5. Daily Avg Schedule Calc'!$A$2:$D$169,(WEEKDAY(A322)-1)*24+HOUR(A322)+1,3)</f>
        <v>1</v>
      </c>
      <c r="D322" s="67" cm="1">
        <f t="array" ref="D322">INDEX('Step 5. Daily Avg Schedule Calc'!$A$2:$D$169,(WEEKDAY(A322)-1)*24+HOUR(A322)+1,4)</f>
        <v>1</v>
      </c>
      <c r="E322">
        <f>VLOOKUP(A322,'Step 1.4 CNY OAT'!$A$1:$B$8761,2)</f>
        <v>16</v>
      </c>
      <c r="F322" s="11">
        <f ca="1">('Step 3. Regression'!$B$18*E322^2+'Step 3. Regression'!$C$18*E322+'Step 3. Regression'!$D$18)*C322</f>
        <v>9.5367056807088595</v>
      </c>
      <c r="G322" s="11">
        <f ca="1">('Step 3. Regression'!$G$18*E322^2+'Step 3. Regression'!$H$18*E322+'Step 3. Regression'!$I$18)*D322</f>
        <v>3.9882550553259777</v>
      </c>
      <c r="I322" s="25">
        <f t="shared" si="19"/>
        <v>43421</v>
      </c>
      <c r="J322" s="9">
        <f t="shared" ref="J322:J366" ca="1" si="20">SUMIFS(F:F,B:B,_xlfn.DAYS(I322,$I$2))</f>
        <v>137.9129104215823</v>
      </c>
      <c r="K322" s="9">
        <f t="shared" ref="K322:K366" ca="1" si="21">SUMIFS(G:G,B:B,_xlfn.DAYS(I322,$I$2))</f>
        <v>69.035653928174128</v>
      </c>
      <c r="U322" s="12"/>
    </row>
    <row r="323" spans="1:21" x14ac:dyDescent="0.25">
      <c r="A323" s="8">
        <f>IF(ISBLANK('Step 1.4 CNY OAT'!A323),"-",'Step 1.4 CNY OAT'!A323)</f>
        <v>43114.375</v>
      </c>
      <c r="B323" s="26">
        <f t="shared" ref="B323:B386" si="22">_xlfn.DAYS(A323,$A$2)</f>
        <v>13</v>
      </c>
      <c r="C323" s="67" cm="1">
        <f t="array" ref="C323">INDEX('Step 5. Daily Avg Schedule Calc'!$A$2:$D$169,(WEEKDAY(A323)-1)*24+HOUR(A323)+1,3)</f>
        <v>1</v>
      </c>
      <c r="D323" s="67" cm="1">
        <f t="array" ref="D323">INDEX('Step 5. Daily Avg Schedule Calc'!$A$2:$D$169,(WEEKDAY(A323)-1)*24+HOUR(A323)+1,4)</f>
        <v>1</v>
      </c>
      <c r="E323">
        <f>VLOOKUP(A323,'Step 1.4 CNY OAT'!$A$1:$B$8761,2)</f>
        <v>16</v>
      </c>
      <c r="F323" s="11">
        <f ca="1">('Step 3. Regression'!$B$18*E323^2+'Step 3. Regression'!$C$18*E323+'Step 3. Regression'!$D$18)*C323</f>
        <v>9.5367056807088595</v>
      </c>
      <c r="G323" s="11">
        <f ca="1">('Step 3. Regression'!$G$18*E323^2+'Step 3. Regression'!$H$18*E323+'Step 3. Regression'!$I$18)*D323</f>
        <v>3.9882550553259777</v>
      </c>
      <c r="I323" s="25">
        <f t="shared" si="19"/>
        <v>43422</v>
      </c>
      <c r="J323" s="9">
        <f t="shared" ca="1" si="20"/>
        <v>140.36976264622973</v>
      </c>
      <c r="K323" s="9">
        <f t="shared" ca="1" si="21"/>
        <v>69.860613579637189</v>
      </c>
      <c r="U323" s="12"/>
    </row>
    <row r="324" spans="1:21" x14ac:dyDescent="0.25">
      <c r="A324" s="8">
        <f>IF(ISBLANK('Step 1.4 CNY OAT'!A324),"-",'Step 1.4 CNY OAT'!A324)</f>
        <v>43114.416666666664</v>
      </c>
      <c r="B324" s="26">
        <f t="shared" si="22"/>
        <v>13</v>
      </c>
      <c r="C324" s="67" cm="1">
        <f t="array" ref="C324">INDEX('Step 5. Daily Avg Schedule Calc'!$A$2:$D$169,(WEEKDAY(A324)-1)*24+HOUR(A324)+1,3)</f>
        <v>1</v>
      </c>
      <c r="D324" s="67" cm="1">
        <f t="array" ref="D324">INDEX('Step 5. Daily Avg Schedule Calc'!$A$2:$D$169,(WEEKDAY(A324)-1)*24+HOUR(A324)+1,4)</f>
        <v>1</v>
      </c>
      <c r="E324">
        <f>VLOOKUP(A324,'Step 1.4 CNY OAT'!$A$1:$B$8761,2)</f>
        <v>18</v>
      </c>
      <c r="F324" s="11">
        <f ca="1">('Step 3. Regression'!$B$18*E324^2+'Step 3. Regression'!$C$18*E324+'Step 3. Regression'!$D$18)*C324</f>
        <v>9.1403154331467924</v>
      </c>
      <c r="G324" s="11">
        <f ca="1">('Step 3. Regression'!$G$18*E324^2+'Step 3. Regression'!$H$18*E324+'Step 3. Regression'!$I$18)*D324</f>
        <v>3.876657905840176</v>
      </c>
      <c r="I324" s="25">
        <f t="shared" ref="I324:I365" si="23">I323+1</f>
        <v>43423</v>
      </c>
      <c r="J324" s="9">
        <f t="shared" ca="1" si="20"/>
        <v>134.82685094924199</v>
      </c>
      <c r="K324" s="9">
        <f t="shared" ca="1" si="21"/>
        <v>67.986114055326894</v>
      </c>
      <c r="U324" s="12"/>
    </row>
    <row r="325" spans="1:21" x14ac:dyDescent="0.25">
      <c r="A325" s="8">
        <f>IF(ISBLANK('Step 1.4 CNY OAT'!A325),"-",'Step 1.4 CNY OAT'!A325)</f>
        <v>43114.458333333336</v>
      </c>
      <c r="B325" s="26">
        <f t="shared" si="22"/>
        <v>13</v>
      </c>
      <c r="C325" s="67" cm="1">
        <f t="array" ref="C325">INDEX('Step 5. Daily Avg Schedule Calc'!$A$2:$D$169,(WEEKDAY(A325)-1)*24+HOUR(A325)+1,3)</f>
        <v>1</v>
      </c>
      <c r="D325" s="67" cm="1">
        <f t="array" ref="D325">INDEX('Step 5. Daily Avg Schedule Calc'!$A$2:$D$169,(WEEKDAY(A325)-1)*24+HOUR(A325)+1,4)</f>
        <v>1</v>
      </c>
      <c r="E325">
        <f>VLOOKUP(A325,'Step 1.4 CNY OAT'!$A$1:$B$8761,2)</f>
        <v>19</v>
      </c>
      <c r="F325" s="11">
        <f ca="1">('Step 3. Regression'!$B$18*E325^2+'Step 3. Regression'!$C$18*E325+'Step 3. Regression'!$D$18)*C325</f>
        <v>8.9493955124596347</v>
      </c>
      <c r="G325" s="11">
        <f ca="1">('Step 3. Regression'!$G$18*E325^2+'Step 3. Regression'!$H$18*E325+'Step 3. Regression'!$I$18)*D325</f>
        <v>3.8227303195789948</v>
      </c>
      <c r="I325" s="25">
        <f t="shared" si="23"/>
        <v>43424</v>
      </c>
      <c r="J325" s="9">
        <f t="shared" ca="1" si="20"/>
        <v>136.3709901487704</v>
      </c>
      <c r="K325" s="9">
        <f t="shared" ca="1" si="21"/>
        <v>68.547379820637914</v>
      </c>
      <c r="U325" s="12"/>
    </row>
    <row r="326" spans="1:21" x14ac:dyDescent="0.25">
      <c r="A326" s="8">
        <f>IF(ISBLANK('Step 1.4 CNY OAT'!A326),"-",'Step 1.4 CNY OAT'!A326)</f>
        <v>43114.5</v>
      </c>
      <c r="B326" s="26">
        <f t="shared" si="22"/>
        <v>13</v>
      </c>
      <c r="C326" s="67" cm="1">
        <f t="array" ref="C326">INDEX('Step 5. Daily Avg Schedule Calc'!$A$2:$D$169,(WEEKDAY(A326)-1)*24+HOUR(A326)+1,3)</f>
        <v>1</v>
      </c>
      <c r="D326" s="67" cm="1">
        <f t="array" ref="D326">INDEX('Step 5. Daily Avg Schedule Calc'!$A$2:$D$169,(WEEKDAY(A326)-1)*24+HOUR(A326)+1,4)</f>
        <v>1</v>
      </c>
      <c r="E326">
        <f>VLOOKUP(A326,'Step 1.4 CNY OAT'!$A$1:$B$8761,2)</f>
        <v>21</v>
      </c>
      <c r="F326" s="11">
        <f ca="1">('Step 3. Regression'!$B$18*E326^2+'Step 3. Regression'!$C$18*E326+'Step 3. Regression'!$D$18)*C326</f>
        <v>8.5821060772730675</v>
      </c>
      <c r="G326" s="11">
        <f ca="1">('Step 3. Regression'!$G$18*E326^2+'Step 3. Regression'!$H$18*E326+'Step 3. Regression'!$I$18)*D326</f>
        <v>3.7186171240200707</v>
      </c>
      <c r="I326" s="25">
        <f t="shared" si="23"/>
        <v>43425</v>
      </c>
      <c r="J326" s="9">
        <f t="shared" ca="1" si="20"/>
        <v>146.33549218996831</v>
      </c>
      <c r="K326" s="9">
        <f t="shared" ca="1" si="21"/>
        <v>71.713492777547089</v>
      </c>
      <c r="U326" s="12"/>
    </row>
    <row r="327" spans="1:21" x14ac:dyDescent="0.25">
      <c r="A327" s="8">
        <f>IF(ISBLANK('Step 1.4 CNY OAT'!A327),"-",'Step 1.4 CNY OAT'!A327)</f>
        <v>43114.541666666664</v>
      </c>
      <c r="B327" s="26">
        <f t="shared" si="22"/>
        <v>13</v>
      </c>
      <c r="C327" s="67" cm="1">
        <f t="array" ref="C327">INDEX('Step 5. Daily Avg Schedule Calc'!$A$2:$D$169,(WEEKDAY(A327)-1)*24+HOUR(A327)+1,3)</f>
        <v>1</v>
      </c>
      <c r="D327" s="67" cm="1">
        <f t="array" ref="D327">INDEX('Step 5. Daily Avg Schedule Calc'!$A$2:$D$169,(WEEKDAY(A327)-1)*24+HOUR(A327)+1,4)</f>
        <v>1</v>
      </c>
      <c r="E327">
        <f>VLOOKUP(A327,'Step 1.4 CNY OAT'!$A$1:$B$8761,2)</f>
        <v>22</v>
      </c>
      <c r="F327" s="11">
        <f ca="1">('Step 3. Regression'!$B$18*E327^2+'Step 3. Regression'!$C$18*E327+'Step 3. Regression'!$D$18)*C327</f>
        <v>8.405736562773658</v>
      </c>
      <c r="G327" s="11">
        <f ca="1">('Step 3. Regression'!$G$18*E327^2+'Step 3. Regression'!$H$18*E327+'Step 3. Regression'!$I$18)*D327</f>
        <v>3.6684315147223283</v>
      </c>
      <c r="I327" s="25">
        <f t="shared" si="23"/>
        <v>43426</v>
      </c>
      <c r="J327" s="9">
        <f t="shared" ca="1" si="20"/>
        <v>192.65464225928483</v>
      </c>
      <c r="K327" s="9">
        <f t="shared" ca="1" si="21"/>
        <v>85.431241754260455</v>
      </c>
      <c r="U327" s="12"/>
    </row>
    <row r="328" spans="1:21" x14ac:dyDescent="0.25">
      <c r="A328" s="8">
        <f>IF(ISBLANK('Step 1.4 CNY OAT'!A328),"-",'Step 1.4 CNY OAT'!A328)</f>
        <v>43114.583333333336</v>
      </c>
      <c r="B328" s="26">
        <f t="shared" si="22"/>
        <v>13</v>
      </c>
      <c r="C328" s="67" cm="1">
        <f t="array" ref="C328">INDEX('Step 5. Daily Avg Schedule Calc'!$A$2:$D$169,(WEEKDAY(A328)-1)*24+HOUR(A328)+1,3)</f>
        <v>1</v>
      </c>
      <c r="D328" s="67" cm="1">
        <f t="array" ref="D328">INDEX('Step 5. Daily Avg Schedule Calc'!$A$2:$D$169,(WEEKDAY(A328)-1)*24+HOUR(A328)+1,4)</f>
        <v>1</v>
      </c>
      <c r="E328">
        <f>VLOOKUP(A328,'Step 1.4 CNY OAT'!$A$1:$B$8761,2)</f>
        <v>23</v>
      </c>
      <c r="F328" s="11">
        <f ca="1">('Step 3. Regression'!$B$18*E328^2+'Step 3. Regression'!$C$18*E328+'Step 3. Regression'!$D$18)*C328</f>
        <v>8.2342171836701681</v>
      </c>
      <c r="G328" s="11">
        <f ca="1">('Step 3. Regression'!$G$18*E328^2+'Step 3. Regression'!$H$18*E328+'Step 3. Regression'!$I$18)*D328</f>
        <v>3.6194932310790655</v>
      </c>
      <c r="I328" s="25">
        <f t="shared" si="23"/>
        <v>43427</v>
      </c>
      <c r="J328" s="9">
        <f t="shared" ca="1" si="20"/>
        <v>190.02672494200419</v>
      </c>
      <c r="K328" s="9">
        <f t="shared" ca="1" si="21"/>
        <v>84.625053591192483</v>
      </c>
      <c r="U328" s="12"/>
    </row>
    <row r="329" spans="1:21" x14ac:dyDescent="0.25">
      <c r="A329" s="8">
        <f>IF(ISBLANK('Step 1.4 CNY OAT'!A329),"-",'Step 1.4 CNY OAT'!A329)</f>
        <v>43114.625</v>
      </c>
      <c r="B329" s="26">
        <f t="shared" si="22"/>
        <v>13</v>
      </c>
      <c r="C329" s="67" cm="1">
        <f t="array" ref="C329">INDEX('Step 5. Daily Avg Schedule Calc'!$A$2:$D$169,(WEEKDAY(A329)-1)*24+HOUR(A329)+1,3)</f>
        <v>1</v>
      </c>
      <c r="D329" s="67" cm="1">
        <f t="array" ref="D329">INDEX('Step 5. Daily Avg Schedule Calc'!$A$2:$D$169,(WEEKDAY(A329)-1)*24+HOUR(A329)+1,4)</f>
        <v>1</v>
      </c>
      <c r="E329">
        <f>VLOOKUP(A329,'Step 1.4 CNY OAT'!$A$1:$B$8761,2)</f>
        <v>23</v>
      </c>
      <c r="F329" s="11">
        <f ca="1">('Step 3. Regression'!$B$18*E329^2+'Step 3. Regression'!$C$18*E329+'Step 3. Regression'!$D$18)*C329</f>
        <v>8.2342171836701681</v>
      </c>
      <c r="G329" s="11">
        <f ca="1">('Step 3. Regression'!$G$18*E329^2+'Step 3. Regression'!$H$18*E329+'Step 3. Regression'!$I$18)*D329</f>
        <v>3.6194932310790655</v>
      </c>
      <c r="I329" s="25">
        <f t="shared" si="23"/>
        <v>43428</v>
      </c>
      <c r="J329" s="9">
        <f t="shared" ca="1" si="20"/>
        <v>148.23101806021188</v>
      </c>
      <c r="K329" s="9">
        <f t="shared" ca="1" si="21"/>
        <v>72.225111885822031</v>
      </c>
      <c r="U329" s="12"/>
    </row>
    <row r="330" spans="1:21" x14ac:dyDescent="0.25">
      <c r="A330" s="8">
        <f>IF(ISBLANK('Step 1.4 CNY OAT'!A330),"-",'Step 1.4 CNY OAT'!A330)</f>
        <v>43114.666666666664</v>
      </c>
      <c r="B330" s="26">
        <f t="shared" si="22"/>
        <v>13</v>
      </c>
      <c r="C330" s="67" cm="1">
        <f t="array" ref="C330">INDEX('Step 5. Daily Avg Schedule Calc'!$A$2:$D$169,(WEEKDAY(A330)-1)*24+HOUR(A330)+1,3)</f>
        <v>1</v>
      </c>
      <c r="D330" s="67" cm="1">
        <f t="array" ref="D330">INDEX('Step 5. Daily Avg Schedule Calc'!$A$2:$D$169,(WEEKDAY(A330)-1)*24+HOUR(A330)+1,4)</f>
        <v>1</v>
      </c>
      <c r="E330">
        <f>VLOOKUP(A330,'Step 1.4 CNY OAT'!$A$1:$B$8761,2)</f>
        <v>23</v>
      </c>
      <c r="F330" s="11">
        <f ca="1">('Step 3. Regression'!$B$18*E330^2+'Step 3. Regression'!$C$18*E330+'Step 3. Regression'!$D$18)*C330</f>
        <v>8.2342171836701681</v>
      </c>
      <c r="G330" s="11">
        <f ca="1">('Step 3. Regression'!$G$18*E330^2+'Step 3. Regression'!$H$18*E330+'Step 3. Regression'!$I$18)*D330</f>
        <v>3.6194932310790655</v>
      </c>
      <c r="I330" s="25">
        <f t="shared" si="23"/>
        <v>43429</v>
      </c>
      <c r="J330" s="9">
        <f t="shared" ca="1" si="20"/>
        <v>130.57231062732171</v>
      </c>
      <c r="K330" s="9">
        <f t="shared" ca="1" si="21"/>
        <v>66.438121269371734</v>
      </c>
      <c r="U330" s="12"/>
    </row>
    <row r="331" spans="1:21" x14ac:dyDescent="0.25">
      <c r="A331" s="8">
        <f>IF(ISBLANK('Step 1.4 CNY OAT'!A331),"-",'Step 1.4 CNY OAT'!A331)</f>
        <v>43114.708333333336</v>
      </c>
      <c r="B331" s="26">
        <f t="shared" si="22"/>
        <v>13</v>
      </c>
      <c r="C331" s="67" cm="1">
        <f t="array" ref="C331">INDEX('Step 5. Daily Avg Schedule Calc'!$A$2:$D$169,(WEEKDAY(A331)-1)*24+HOUR(A331)+1,3)</f>
        <v>1</v>
      </c>
      <c r="D331" s="67" cm="1">
        <f t="array" ref="D331">INDEX('Step 5. Daily Avg Schedule Calc'!$A$2:$D$169,(WEEKDAY(A331)-1)*24+HOUR(A331)+1,4)</f>
        <v>1</v>
      </c>
      <c r="E331">
        <f>VLOOKUP(A331,'Step 1.4 CNY OAT'!$A$1:$B$8761,2)</f>
        <v>21</v>
      </c>
      <c r="F331" s="11">
        <f ca="1">('Step 3. Regression'!$B$18*E331^2+'Step 3. Regression'!$C$18*E331+'Step 3. Regression'!$D$18)*C331</f>
        <v>8.5821060772730675</v>
      </c>
      <c r="G331" s="11">
        <f ca="1">('Step 3. Regression'!$G$18*E331^2+'Step 3. Regression'!$H$18*E331+'Step 3. Regression'!$I$18)*D331</f>
        <v>3.7186171240200707</v>
      </c>
      <c r="I331" s="25">
        <f t="shared" si="23"/>
        <v>43430</v>
      </c>
      <c r="J331" s="9">
        <f t="shared" ca="1" si="20"/>
        <v>132.31355123896316</v>
      </c>
      <c r="K331" s="9">
        <f t="shared" ca="1" si="21"/>
        <v>67.098356941263233</v>
      </c>
      <c r="U331" s="12"/>
    </row>
    <row r="332" spans="1:21" x14ac:dyDescent="0.25">
      <c r="A332" s="8">
        <f>IF(ISBLANK('Step 1.4 CNY OAT'!A332),"-",'Step 1.4 CNY OAT'!A332)</f>
        <v>43114.75</v>
      </c>
      <c r="B332" s="26">
        <f t="shared" si="22"/>
        <v>13</v>
      </c>
      <c r="C332" s="67" cm="1">
        <f t="array" ref="C332">INDEX('Step 5. Daily Avg Schedule Calc'!$A$2:$D$169,(WEEKDAY(A332)-1)*24+HOUR(A332)+1,3)</f>
        <v>1</v>
      </c>
      <c r="D332" s="67" cm="1">
        <f t="array" ref="D332">INDEX('Step 5. Daily Avg Schedule Calc'!$A$2:$D$169,(WEEKDAY(A332)-1)*24+HOUR(A332)+1,4)</f>
        <v>1</v>
      </c>
      <c r="E332">
        <f>VLOOKUP(A332,'Step 1.4 CNY OAT'!$A$1:$B$8761,2)</f>
        <v>21</v>
      </c>
      <c r="F332" s="11">
        <f ca="1">('Step 3. Regression'!$B$18*E332^2+'Step 3. Regression'!$C$18*E332+'Step 3. Regression'!$D$18)*C332</f>
        <v>8.5821060772730675</v>
      </c>
      <c r="G332" s="11">
        <f ca="1">('Step 3. Regression'!$G$18*E332^2+'Step 3. Regression'!$H$18*E332+'Step 3. Regression'!$I$18)*D332</f>
        <v>3.7186171240200707</v>
      </c>
      <c r="I332" s="25">
        <f t="shared" si="23"/>
        <v>43431</v>
      </c>
      <c r="J332" s="9">
        <f t="shared" ca="1" si="20"/>
        <v>139.70043346046637</v>
      </c>
      <c r="K332" s="9">
        <f t="shared" ca="1" si="21"/>
        <v>69.635371198835671</v>
      </c>
      <c r="U332" s="12"/>
    </row>
    <row r="333" spans="1:21" x14ac:dyDescent="0.25">
      <c r="A333" s="8">
        <f>IF(ISBLANK('Step 1.4 CNY OAT'!A333),"-",'Step 1.4 CNY OAT'!A333)</f>
        <v>43114.791666666664</v>
      </c>
      <c r="B333" s="26">
        <f t="shared" si="22"/>
        <v>13</v>
      </c>
      <c r="C333" s="67" cm="1">
        <f t="array" ref="C333">INDEX('Step 5. Daily Avg Schedule Calc'!$A$2:$D$169,(WEEKDAY(A333)-1)*24+HOUR(A333)+1,3)</f>
        <v>1</v>
      </c>
      <c r="D333" s="67" cm="1">
        <f t="array" ref="D333">INDEX('Step 5. Daily Avg Schedule Calc'!$A$2:$D$169,(WEEKDAY(A333)-1)*24+HOUR(A333)+1,4)</f>
        <v>1</v>
      </c>
      <c r="E333">
        <f>VLOOKUP(A333,'Step 1.4 CNY OAT'!$A$1:$B$8761,2)</f>
        <v>21</v>
      </c>
      <c r="F333" s="11">
        <f ca="1">('Step 3. Regression'!$B$18*E333^2+'Step 3. Regression'!$C$18*E333+'Step 3. Regression'!$D$18)*C333</f>
        <v>8.5821060772730675</v>
      </c>
      <c r="G333" s="11">
        <f ca="1">('Step 3. Regression'!$G$18*E333^2+'Step 3. Regression'!$H$18*E333+'Step 3. Regression'!$I$18)*D333</f>
        <v>3.7186171240200707</v>
      </c>
      <c r="I333" s="25">
        <f t="shared" si="23"/>
        <v>43432</v>
      </c>
      <c r="J333" s="9">
        <f t="shared" ca="1" si="20"/>
        <v>145.4390942112835</v>
      </c>
      <c r="K333" s="9">
        <f t="shared" ca="1" si="21"/>
        <v>71.458822754094939</v>
      </c>
      <c r="U333" s="12"/>
    </row>
    <row r="334" spans="1:21" x14ac:dyDescent="0.25">
      <c r="A334" s="8">
        <f>IF(ISBLANK('Step 1.4 CNY OAT'!A334),"-",'Step 1.4 CNY OAT'!A334)</f>
        <v>43114.833333333336</v>
      </c>
      <c r="B334" s="26">
        <f t="shared" si="22"/>
        <v>13</v>
      </c>
      <c r="C334" s="67" cm="1">
        <f t="array" ref="C334">INDEX('Step 5. Daily Avg Schedule Calc'!$A$2:$D$169,(WEEKDAY(A334)-1)*24+HOUR(A334)+1,3)</f>
        <v>1</v>
      </c>
      <c r="D334" s="67" cm="1">
        <f t="array" ref="D334">INDEX('Step 5. Daily Avg Schedule Calc'!$A$2:$D$169,(WEEKDAY(A334)-1)*24+HOUR(A334)+1,4)</f>
        <v>1</v>
      </c>
      <c r="E334">
        <f>VLOOKUP(A334,'Step 1.4 CNY OAT'!$A$1:$B$8761,2)</f>
        <v>19</v>
      </c>
      <c r="F334" s="11">
        <f ca="1">('Step 3. Regression'!$B$18*E334^2+'Step 3. Regression'!$C$18*E334+'Step 3. Regression'!$D$18)*C334</f>
        <v>8.9493955124596347</v>
      </c>
      <c r="G334" s="11">
        <f ca="1">('Step 3. Regression'!$G$18*E334^2+'Step 3. Regression'!$H$18*E334+'Step 3. Regression'!$I$18)*D334</f>
        <v>3.8227303195789948</v>
      </c>
      <c r="I334" s="25">
        <f t="shared" si="23"/>
        <v>43433</v>
      </c>
      <c r="J334" s="9">
        <f t="shared" ca="1" si="20"/>
        <v>140.5624472071633</v>
      </c>
      <c r="K334" s="9">
        <f t="shared" ca="1" si="21"/>
        <v>69.91982305163485</v>
      </c>
      <c r="U334" s="12"/>
    </row>
    <row r="335" spans="1:21" x14ac:dyDescent="0.25">
      <c r="A335" s="8">
        <f>IF(ISBLANK('Step 1.4 CNY OAT'!A335),"-",'Step 1.4 CNY OAT'!A335)</f>
        <v>43114.875</v>
      </c>
      <c r="B335" s="26">
        <f t="shared" si="22"/>
        <v>13</v>
      </c>
      <c r="C335" s="67" cm="1">
        <f t="array" ref="C335">INDEX('Step 5. Daily Avg Schedule Calc'!$A$2:$D$169,(WEEKDAY(A335)-1)*24+HOUR(A335)+1,3)</f>
        <v>1</v>
      </c>
      <c r="D335" s="67" cm="1">
        <f t="array" ref="D335">INDEX('Step 5. Daily Avg Schedule Calc'!$A$2:$D$169,(WEEKDAY(A335)-1)*24+HOUR(A335)+1,4)</f>
        <v>1</v>
      </c>
      <c r="E335">
        <f>VLOOKUP(A335,'Step 1.4 CNY OAT'!$A$1:$B$8761,2)</f>
        <v>18</v>
      </c>
      <c r="F335" s="11">
        <f ca="1">('Step 3. Regression'!$B$18*E335^2+'Step 3. Regression'!$C$18*E335+'Step 3. Regression'!$D$18)*C335</f>
        <v>9.1403154331467924</v>
      </c>
      <c r="G335" s="11">
        <f ca="1">('Step 3. Regression'!$G$18*E335^2+'Step 3. Regression'!$H$18*E335+'Step 3. Regression'!$I$18)*D335</f>
        <v>3.876657905840176</v>
      </c>
      <c r="I335" s="25">
        <f t="shared" si="23"/>
        <v>43434</v>
      </c>
      <c r="J335" s="9">
        <f t="shared" ca="1" si="20"/>
        <v>145.05725436990923</v>
      </c>
      <c r="K335" s="9">
        <f t="shared" ca="1" si="21"/>
        <v>71.350967581572547</v>
      </c>
      <c r="U335" s="12"/>
    </row>
    <row r="336" spans="1:21" x14ac:dyDescent="0.25">
      <c r="A336" s="8">
        <f>IF(ISBLANK('Step 1.4 CNY OAT'!A336),"-",'Step 1.4 CNY OAT'!A336)</f>
        <v>43114.916666666664</v>
      </c>
      <c r="B336" s="26">
        <f t="shared" si="22"/>
        <v>13</v>
      </c>
      <c r="C336" s="67" cm="1">
        <f t="array" ref="C336">INDEX('Step 5. Daily Avg Schedule Calc'!$A$2:$D$169,(WEEKDAY(A336)-1)*24+HOUR(A336)+1,3)</f>
        <v>1</v>
      </c>
      <c r="D336" s="67" cm="1">
        <f t="array" ref="D336">INDEX('Step 5. Daily Avg Schedule Calc'!$A$2:$D$169,(WEEKDAY(A336)-1)*24+HOUR(A336)+1,4)</f>
        <v>1</v>
      </c>
      <c r="E336">
        <f>VLOOKUP(A336,'Step 1.4 CNY OAT'!$A$1:$B$8761,2)</f>
        <v>18</v>
      </c>
      <c r="F336" s="11">
        <f ca="1">('Step 3. Regression'!$B$18*E336^2+'Step 3. Regression'!$C$18*E336+'Step 3. Regression'!$D$18)*C336</f>
        <v>9.1403154331467924</v>
      </c>
      <c r="G336" s="11">
        <f ca="1">('Step 3. Regression'!$G$18*E336^2+'Step 3. Regression'!$H$18*E336+'Step 3. Regression'!$I$18)*D336</f>
        <v>3.876657905840176</v>
      </c>
      <c r="I336" s="25">
        <f t="shared" si="23"/>
        <v>43435</v>
      </c>
      <c r="J336" s="9">
        <f t="shared" ca="1" si="20"/>
        <v>141.8499520137978</v>
      </c>
      <c r="K336" s="9">
        <f t="shared" ca="1" si="21"/>
        <v>70.323356007846698</v>
      </c>
      <c r="U336" s="12"/>
    </row>
    <row r="337" spans="1:21" x14ac:dyDescent="0.25">
      <c r="A337" s="8">
        <f>IF(ISBLANK('Step 1.4 CNY OAT'!A337),"-",'Step 1.4 CNY OAT'!A337)</f>
        <v>43114.958333333336</v>
      </c>
      <c r="B337" s="26">
        <f t="shared" si="22"/>
        <v>13</v>
      </c>
      <c r="C337" s="67" cm="1">
        <f t="array" ref="C337">INDEX('Step 5. Daily Avg Schedule Calc'!$A$2:$D$169,(WEEKDAY(A337)-1)*24+HOUR(A337)+1,3)</f>
        <v>1</v>
      </c>
      <c r="D337" s="67" cm="1">
        <f t="array" ref="D337">INDEX('Step 5. Daily Avg Schedule Calc'!$A$2:$D$169,(WEEKDAY(A337)-1)*24+HOUR(A337)+1,4)</f>
        <v>1</v>
      </c>
      <c r="E337">
        <f>VLOOKUP(A337,'Step 1.4 CNY OAT'!$A$1:$B$8761,2)</f>
        <v>18</v>
      </c>
      <c r="F337" s="11">
        <f ca="1">('Step 3. Regression'!$B$18*E337^2+'Step 3. Regression'!$C$18*E337+'Step 3. Regression'!$D$18)*C337</f>
        <v>9.1403154331467924</v>
      </c>
      <c r="G337" s="11">
        <f ca="1">('Step 3. Regression'!$G$18*E337^2+'Step 3. Regression'!$H$18*E337+'Step 3. Regression'!$I$18)*D337</f>
        <v>3.876657905840176</v>
      </c>
      <c r="I337" s="25">
        <f t="shared" si="23"/>
        <v>43436</v>
      </c>
      <c r="J337" s="9">
        <f t="shared" ca="1" si="20"/>
        <v>132.86867509968738</v>
      </c>
      <c r="K337" s="9">
        <f t="shared" ca="1" si="21"/>
        <v>67.260432283165343</v>
      </c>
      <c r="U337" s="12"/>
    </row>
    <row r="338" spans="1:21" x14ac:dyDescent="0.25">
      <c r="A338" s="8">
        <f>IF(ISBLANK('Step 1.4 CNY OAT'!A338),"-",'Step 1.4 CNY OAT'!A338)</f>
        <v>43115</v>
      </c>
      <c r="B338" s="26">
        <f t="shared" si="22"/>
        <v>14</v>
      </c>
      <c r="C338" s="67" cm="1">
        <f t="array" ref="C338">INDEX('Step 5. Daily Avg Schedule Calc'!$A$2:$D$169,(WEEKDAY(A338)-1)*24+HOUR(A338)+1,3)</f>
        <v>1</v>
      </c>
      <c r="D338" s="67" cm="1">
        <f t="array" ref="D338">INDEX('Step 5. Daily Avg Schedule Calc'!$A$2:$D$169,(WEEKDAY(A338)-1)*24+HOUR(A338)+1,4)</f>
        <v>1</v>
      </c>
      <c r="E338">
        <f>VLOOKUP(A338,'Step 1.4 CNY OAT'!$A$1:$B$8761,2)</f>
        <v>17</v>
      </c>
      <c r="F338" s="11">
        <f ca="1">('Step 3. Regression'!$B$18*E338^2+'Step 3. Regression'!$C$18*E338+'Step 3. Regression'!$D$18)*C338</f>
        <v>9.3360854892298661</v>
      </c>
      <c r="G338" s="11">
        <f ca="1">('Step 3. Regression'!$G$18*E338^2+'Step 3. Regression'!$H$18*E338+'Step 3. Regression'!$I$18)*D338</f>
        <v>3.9318328177558373</v>
      </c>
      <c r="I338" s="25">
        <f t="shared" si="23"/>
        <v>43437</v>
      </c>
      <c r="J338" s="9">
        <f t="shared" ca="1" si="20"/>
        <v>128.58060661308525</v>
      </c>
      <c r="K338" s="9">
        <f t="shared" ca="1" si="21"/>
        <v>65.612083668217096</v>
      </c>
      <c r="U338" s="12"/>
    </row>
    <row r="339" spans="1:21" x14ac:dyDescent="0.25">
      <c r="A339" s="8">
        <f>IF(ISBLANK('Step 1.4 CNY OAT'!A339),"-",'Step 1.4 CNY OAT'!A339)</f>
        <v>43115.041666666664</v>
      </c>
      <c r="B339" s="26">
        <f t="shared" si="22"/>
        <v>14</v>
      </c>
      <c r="C339" s="67" cm="1">
        <f t="array" ref="C339">INDEX('Step 5. Daily Avg Schedule Calc'!$A$2:$D$169,(WEEKDAY(A339)-1)*24+HOUR(A339)+1,3)</f>
        <v>1</v>
      </c>
      <c r="D339" s="67" cm="1">
        <f t="array" ref="D339">INDEX('Step 5. Daily Avg Schedule Calc'!$A$2:$D$169,(WEEKDAY(A339)-1)*24+HOUR(A339)+1,4)</f>
        <v>1</v>
      </c>
      <c r="E339">
        <f>VLOOKUP(A339,'Step 1.4 CNY OAT'!$A$1:$B$8761,2)</f>
        <v>17</v>
      </c>
      <c r="F339" s="11">
        <f ca="1">('Step 3. Regression'!$B$18*E339^2+'Step 3. Regression'!$C$18*E339+'Step 3. Regression'!$D$18)*C339</f>
        <v>9.3360854892298661</v>
      </c>
      <c r="G339" s="11">
        <f ca="1">('Step 3. Regression'!$G$18*E339^2+'Step 3. Regression'!$H$18*E339+'Step 3. Regression'!$I$18)*D339</f>
        <v>3.9318328177558373</v>
      </c>
      <c r="I339" s="25">
        <f t="shared" si="23"/>
        <v>43438</v>
      </c>
      <c r="J339" s="9">
        <f t="shared" ca="1" si="20"/>
        <v>148.34391303147476</v>
      </c>
      <c r="K339" s="9">
        <f t="shared" ca="1" si="21"/>
        <v>72.350706811023258</v>
      </c>
      <c r="U339" s="12"/>
    </row>
    <row r="340" spans="1:21" x14ac:dyDescent="0.25">
      <c r="A340" s="8">
        <f>IF(ISBLANK('Step 1.4 CNY OAT'!A340),"-",'Step 1.4 CNY OAT'!A340)</f>
        <v>43115.083333333336</v>
      </c>
      <c r="B340" s="26">
        <f t="shared" si="22"/>
        <v>14</v>
      </c>
      <c r="C340" s="67" cm="1">
        <f t="array" ref="C340">INDEX('Step 5. Daily Avg Schedule Calc'!$A$2:$D$169,(WEEKDAY(A340)-1)*24+HOUR(A340)+1,3)</f>
        <v>1</v>
      </c>
      <c r="D340" s="67" cm="1">
        <f t="array" ref="D340">INDEX('Step 5. Daily Avg Schedule Calc'!$A$2:$D$169,(WEEKDAY(A340)-1)*24+HOUR(A340)+1,4)</f>
        <v>1</v>
      </c>
      <c r="E340">
        <f>VLOOKUP(A340,'Step 1.4 CNY OAT'!$A$1:$B$8761,2)</f>
        <v>18</v>
      </c>
      <c r="F340" s="11">
        <f ca="1">('Step 3. Regression'!$B$18*E340^2+'Step 3. Regression'!$C$18*E340+'Step 3. Regression'!$D$18)*C340</f>
        <v>9.1403154331467924</v>
      </c>
      <c r="G340" s="11">
        <f ca="1">('Step 3. Regression'!$G$18*E340^2+'Step 3. Regression'!$H$18*E340+'Step 3. Regression'!$I$18)*D340</f>
        <v>3.876657905840176</v>
      </c>
      <c r="I340" s="25">
        <f t="shared" si="23"/>
        <v>43439</v>
      </c>
      <c r="J340" s="9">
        <f t="shared" ca="1" si="20"/>
        <v>162.36269497944238</v>
      </c>
      <c r="K340" s="9">
        <f t="shared" ca="1" si="21"/>
        <v>76.598097124005719</v>
      </c>
      <c r="U340" s="12"/>
    </row>
    <row r="341" spans="1:21" x14ac:dyDescent="0.25">
      <c r="A341" s="8">
        <f>IF(ISBLANK('Step 1.4 CNY OAT'!A341),"-",'Step 1.4 CNY OAT'!A341)</f>
        <v>43115.125</v>
      </c>
      <c r="B341" s="26">
        <f t="shared" si="22"/>
        <v>14</v>
      </c>
      <c r="C341" s="67" cm="1">
        <f t="array" ref="C341">INDEX('Step 5. Daily Avg Schedule Calc'!$A$2:$D$169,(WEEKDAY(A341)-1)*24+HOUR(A341)+1,3)</f>
        <v>1</v>
      </c>
      <c r="D341" s="67" cm="1">
        <f t="array" ref="D341">INDEX('Step 5. Daily Avg Schedule Calc'!$A$2:$D$169,(WEEKDAY(A341)-1)*24+HOUR(A341)+1,4)</f>
        <v>1</v>
      </c>
      <c r="E341">
        <f>VLOOKUP(A341,'Step 1.4 CNY OAT'!$A$1:$B$8761,2)</f>
        <v>18</v>
      </c>
      <c r="F341" s="11">
        <f ca="1">('Step 3. Regression'!$B$18*E341^2+'Step 3. Regression'!$C$18*E341+'Step 3. Regression'!$D$18)*C341</f>
        <v>9.1403154331467924</v>
      </c>
      <c r="G341" s="11">
        <f ca="1">('Step 3. Regression'!$G$18*E341^2+'Step 3. Regression'!$H$18*E341+'Step 3. Regression'!$I$18)*D341</f>
        <v>3.876657905840176</v>
      </c>
      <c r="I341" s="25">
        <f t="shared" si="23"/>
        <v>43440</v>
      </c>
      <c r="J341" s="9">
        <f t="shared" ca="1" si="20"/>
        <v>154.08079864091863</v>
      </c>
      <c r="K341" s="9">
        <f t="shared" ca="1" si="21"/>
        <v>74.115765040062698</v>
      </c>
      <c r="U341" s="12"/>
    </row>
    <row r="342" spans="1:21" x14ac:dyDescent="0.25">
      <c r="A342" s="8">
        <f>IF(ISBLANK('Step 1.4 CNY OAT'!A342),"-",'Step 1.4 CNY OAT'!A342)</f>
        <v>43115.166666666664</v>
      </c>
      <c r="B342" s="26">
        <f t="shared" si="22"/>
        <v>14</v>
      </c>
      <c r="C342" s="67" cm="1">
        <f t="array" ref="C342">INDEX('Step 5. Daily Avg Schedule Calc'!$A$2:$D$169,(WEEKDAY(A342)-1)*24+HOUR(A342)+1,3)</f>
        <v>1</v>
      </c>
      <c r="D342" s="67" cm="1">
        <f t="array" ref="D342">INDEX('Step 5. Daily Avg Schedule Calc'!$A$2:$D$169,(WEEKDAY(A342)-1)*24+HOUR(A342)+1,4)</f>
        <v>1</v>
      </c>
      <c r="E342">
        <f>VLOOKUP(A342,'Step 1.4 CNY OAT'!$A$1:$B$8761,2)</f>
        <v>17</v>
      </c>
      <c r="F342" s="11">
        <f ca="1">('Step 3. Regression'!$B$18*E342^2+'Step 3. Regression'!$C$18*E342+'Step 3. Regression'!$D$18)*C342</f>
        <v>9.3360854892298661</v>
      </c>
      <c r="G342" s="11">
        <f ca="1">('Step 3. Regression'!$G$18*E342^2+'Step 3. Regression'!$H$18*E342+'Step 3. Regression'!$I$18)*D342</f>
        <v>3.9318328177558373</v>
      </c>
      <c r="I342" s="25">
        <f t="shared" si="23"/>
        <v>43441</v>
      </c>
      <c r="J342" s="9">
        <f t="shared" ca="1" si="20"/>
        <v>155.0115913527182</v>
      </c>
      <c r="K342" s="9">
        <f t="shared" ca="1" si="21"/>
        <v>74.393764674651152</v>
      </c>
      <c r="U342" s="12"/>
    </row>
    <row r="343" spans="1:21" x14ac:dyDescent="0.25">
      <c r="A343" s="8">
        <f>IF(ISBLANK('Step 1.4 CNY OAT'!A343),"-",'Step 1.4 CNY OAT'!A343)</f>
        <v>43115.208333333336</v>
      </c>
      <c r="B343" s="26">
        <f t="shared" si="22"/>
        <v>14</v>
      </c>
      <c r="C343" s="67" cm="1">
        <f t="array" ref="C343">INDEX('Step 5. Daily Avg Schedule Calc'!$A$2:$D$169,(WEEKDAY(A343)-1)*24+HOUR(A343)+1,3)</f>
        <v>1</v>
      </c>
      <c r="D343" s="67" cm="1">
        <f t="array" ref="D343">INDEX('Step 5. Daily Avg Schedule Calc'!$A$2:$D$169,(WEEKDAY(A343)-1)*24+HOUR(A343)+1,4)</f>
        <v>1</v>
      </c>
      <c r="E343">
        <f>VLOOKUP(A343,'Step 1.4 CNY OAT'!$A$1:$B$8761,2)</f>
        <v>18</v>
      </c>
      <c r="F343" s="11">
        <f ca="1">('Step 3. Regression'!$B$18*E343^2+'Step 3. Regression'!$C$18*E343+'Step 3. Regression'!$D$18)*C343</f>
        <v>9.1403154331467924</v>
      </c>
      <c r="G343" s="11">
        <f ca="1">('Step 3. Regression'!$G$18*E343^2+'Step 3. Regression'!$H$18*E343+'Step 3. Regression'!$I$18)*D343</f>
        <v>3.876657905840176</v>
      </c>
      <c r="I343" s="25">
        <f t="shared" si="23"/>
        <v>43442</v>
      </c>
      <c r="J343" s="9">
        <f t="shared" ca="1" si="20"/>
        <v>168.48273078403673</v>
      </c>
      <c r="K343" s="9">
        <f t="shared" ca="1" si="21"/>
        <v>78.408582639265759</v>
      </c>
      <c r="U343" s="12"/>
    </row>
    <row r="344" spans="1:21" x14ac:dyDescent="0.25">
      <c r="A344" s="8">
        <f>IF(ISBLANK('Step 1.4 CNY OAT'!A344),"-",'Step 1.4 CNY OAT'!A344)</f>
        <v>43115.25</v>
      </c>
      <c r="B344" s="26">
        <f t="shared" si="22"/>
        <v>14</v>
      </c>
      <c r="C344" s="67" cm="1">
        <f t="array" ref="C344">INDEX('Step 5. Daily Avg Schedule Calc'!$A$2:$D$169,(WEEKDAY(A344)-1)*24+HOUR(A344)+1,3)</f>
        <v>1</v>
      </c>
      <c r="D344" s="67" cm="1">
        <f t="array" ref="D344">INDEX('Step 5. Daily Avg Schedule Calc'!$A$2:$D$169,(WEEKDAY(A344)-1)*24+HOUR(A344)+1,4)</f>
        <v>1</v>
      </c>
      <c r="E344">
        <f>VLOOKUP(A344,'Step 1.4 CNY OAT'!$A$1:$B$8761,2)</f>
        <v>19</v>
      </c>
      <c r="F344" s="11">
        <f ca="1">('Step 3. Regression'!$B$18*E344^2+'Step 3. Regression'!$C$18*E344+'Step 3. Regression'!$D$18)*C344</f>
        <v>8.9493955124596347</v>
      </c>
      <c r="G344" s="11">
        <f ca="1">('Step 3. Regression'!$G$18*E344^2+'Step 3. Regression'!$H$18*E344+'Step 3. Regression'!$I$18)*D344</f>
        <v>3.8227303195789948</v>
      </c>
      <c r="I344" s="25">
        <f t="shared" si="23"/>
        <v>43443</v>
      </c>
      <c r="J344" s="9">
        <f t="shared" ca="1" si="20"/>
        <v>161.75113413421354</v>
      </c>
      <c r="K344" s="9">
        <f t="shared" ca="1" si="21"/>
        <v>76.426335759986344</v>
      </c>
      <c r="U344" s="12"/>
    </row>
    <row r="345" spans="1:21" x14ac:dyDescent="0.25">
      <c r="A345" s="8">
        <f>IF(ISBLANK('Step 1.4 CNY OAT'!A345),"-",'Step 1.4 CNY OAT'!A345)</f>
        <v>43115.291666666664</v>
      </c>
      <c r="B345" s="26">
        <f t="shared" si="22"/>
        <v>14</v>
      </c>
      <c r="C345" s="67" cm="1">
        <f t="array" ref="C345">INDEX('Step 5. Daily Avg Schedule Calc'!$A$2:$D$169,(WEEKDAY(A345)-1)*24+HOUR(A345)+1,3)</f>
        <v>1</v>
      </c>
      <c r="D345" s="67" cm="1">
        <f t="array" ref="D345">INDEX('Step 5. Daily Avg Schedule Calc'!$A$2:$D$169,(WEEKDAY(A345)-1)*24+HOUR(A345)+1,4)</f>
        <v>1</v>
      </c>
      <c r="E345">
        <f>VLOOKUP(A345,'Step 1.4 CNY OAT'!$A$1:$B$8761,2)</f>
        <v>19</v>
      </c>
      <c r="F345" s="11">
        <f ca="1">('Step 3. Regression'!$B$18*E345^2+'Step 3. Regression'!$C$18*E345+'Step 3. Regression'!$D$18)*C345</f>
        <v>8.9493955124596347</v>
      </c>
      <c r="G345" s="11">
        <f ca="1">('Step 3. Regression'!$G$18*E345^2+'Step 3. Regression'!$H$18*E345+'Step 3. Regression'!$I$18)*D345</f>
        <v>3.8227303195789948</v>
      </c>
      <c r="I345" s="25">
        <f t="shared" si="23"/>
        <v>43444</v>
      </c>
      <c r="J345" s="9">
        <f t="shared" ca="1" si="20"/>
        <v>158.61350881501832</v>
      </c>
      <c r="K345" s="9">
        <f t="shared" ca="1" si="21"/>
        <v>75.474580071643004</v>
      </c>
      <c r="U345" s="12"/>
    </row>
    <row r="346" spans="1:21" x14ac:dyDescent="0.25">
      <c r="A346" s="8">
        <f>IF(ISBLANK('Step 1.4 CNY OAT'!A346),"-",'Step 1.4 CNY OAT'!A346)</f>
        <v>43115.333333333336</v>
      </c>
      <c r="B346" s="26">
        <f t="shared" si="22"/>
        <v>14</v>
      </c>
      <c r="C346" s="67" cm="1">
        <f t="array" ref="C346">INDEX('Step 5. Daily Avg Schedule Calc'!$A$2:$D$169,(WEEKDAY(A346)-1)*24+HOUR(A346)+1,3)</f>
        <v>1</v>
      </c>
      <c r="D346" s="67" cm="1">
        <f t="array" ref="D346">INDEX('Step 5. Daily Avg Schedule Calc'!$A$2:$D$169,(WEEKDAY(A346)-1)*24+HOUR(A346)+1,4)</f>
        <v>1</v>
      </c>
      <c r="E346">
        <f>VLOOKUP(A346,'Step 1.4 CNY OAT'!$A$1:$B$8761,2)</f>
        <v>18</v>
      </c>
      <c r="F346" s="11">
        <f ca="1">('Step 3. Regression'!$B$18*E346^2+'Step 3. Regression'!$C$18*E346+'Step 3. Regression'!$D$18)*C346</f>
        <v>9.1403154331467924</v>
      </c>
      <c r="G346" s="11">
        <f ca="1">('Step 3. Regression'!$G$18*E346^2+'Step 3. Regression'!$H$18*E346+'Step 3. Regression'!$I$18)*D346</f>
        <v>3.876657905840176</v>
      </c>
      <c r="I346" s="25">
        <f t="shared" si="23"/>
        <v>43445</v>
      </c>
      <c r="J346" s="9">
        <f t="shared" ca="1" si="20"/>
        <v>158.3511577182955</v>
      </c>
      <c r="K346" s="9">
        <f t="shared" ca="1" si="21"/>
        <v>75.392626154746154</v>
      </c>
      <c r="U346" s="12"/>
    </row>
    <row r="347" spans="1:21" x14ac:dyDescent="0.25">
      <c r="A347" s="8">
        <f>IF(ISBLANK('Step 1.4 CNY OAT'!A347),"-",'Step 1.4 CNY OAT'!A347)</f>
        <v>43115.375</v>
      </c>
      <c r="B347" s="26">
        <f t="shared" si="22"/>
        <v>14</v>
      </c>
      <c r="C347" s="67" cm="1">
        <f t="array" ref="C347">INDEX('Step 5. Daily Avg Schedule Calc'!$A$2:$D$169,(WEEKDAY(A347)-1)*24+HOUR(A347)+1,3)</f>
        <v>1</v>
      </c>
      <c r="D347" s="67" cm="1">
        <f t="array" ref="D347">INDEX('Step 5. Daily Avg Schedule Calc'!$A$2:$D$169,(WEEKDAY(A347)-1)*24+HOUR(A347)+1,4)</f>
        <v>1</v>
      </c>
      <c r="E347">
        <f>VLOOKUP(A347,'Step 1.4 CNY OAT'!$A$1:$B$8761,2)</f>
        <v>21</v>
      </c>
      <c r="F347" s="11">
        <f ca="1">('Step 3. Regression'!$B$18*E347^2+'Step 3. Regression'!$C$18*E347+'Step 3. Regression'!$D$18)*C347</f>
        <v>8.5821060772730675</v>
      </c>
      <c r="G347" s="11">
        <f ca="1">('Step 3. Regression'!$G$18*E347^2+'Step 3. Regression'!$H$18*E347+'Step 3. Regression'!$I$18)*D347</f>
        <v>3.7186171240200707</v>
      </c>
      <c r="I347" s="25">
        <f t="shared" si="23"/>
        <v>43446</v>
      </c>
      <c r="J347" s="9">
        <f t="shared" ca="1" si="20"/>
        <v>152.42159804904497</v>
      </c>
      <c r="K347" s="9">
        <f t="shared" ca="1" si="21"/>
        <v>73.621469894192401</v>
      </c>
      <c r="U347" s="12"/>
    </row>
    <row r="348" spans="1:21" x14ac:dyDescent="0.25">
      <c r="A348" s="8">
        <f>IF(ISBLANK('Step 1.4 CNY OAT'!A348),"-",'Step 1.4 CNY OAT'!A348)</f>
        <v>43115.416666666664</v>
      </c>
      <c r="B348" s="26">
        <f t="shared" si="22"/>
        <v>14</v>
      </c>
      <c r="C348" s="67" cm="1">
        <f t="array" ref="C348">INDEX('Step 5. Daily Avg Schedule Calc'!$A$2:$D$169,(WEEKDAY(A348)-1)*24+HOUR(A348)+1,3)</f>
        <v>1</v>
      </c>
      <c r="D348" s="67" cm="1">
        <f t="array" ref="D348">INDEX('Step 5. Daily Avg Schedule Calc'!$A$2:$D$169,(WEEKDAY(A348)-1)*24+HOUR(A348)+1,4)</f>
        <v>1</v>
      </c>
      <c r="E348">
        <f>VLOOKUP(A348,'Step 1.4 CNY OAT'!$A$1:$B$8761,2)</f>
        <v>24</v>
      </c>
      <c r="F348" s="11">
        <f ca="1">('Step 3. Regression'!$B$18*E348^2+'Step 3. Regression'!$C$18*E348+'Step 3. Regression'!$D$18)*C348</f>
        <v>8.0675479399625907</v>
      </c>
      <c r="G348" s="11">
        <f ca="1">('Step 3. Regression'!$G$18*E348^2+'Step 3. Regression'!$H$18*E348+'Step 3. Regression'!$I$18)*D348</f>
        <v>3.5718022730902819</v>
      </c>
      <c r="I348" s="25">
        <f t="shared" si="23"/>
        <v>43447</v>
      </c>
      <c r="J348" s="9">
        <f t="shared" ca="1" si="20"/>
        <v>152.76948694264792</v>
      </c>
      <c r="K348" s="9">
        <f t="shared" ca="1" si="21"/>
        <v>73.720593787133367</v>
      </c>
      <c r="U348" s="12"/>
    </row>
    <row r="349" spans="1:21" x14ac:dyDescent="0.25">
      <c r="A349" s="8">
        <f>IF(ISBLANK('Step 1.4 CNY OAT'!A349),"-",'Step 1.4 CNY OAT'!A349)</f>
        <v>43115.458333333336</v>
      </c>
      <c r="B349" s="26">
        <f t="shared" si="22"/>
        <v>14</v>
      </c>
      <c r="C349" s="67" cm="1">
        <f t="array" ref="C349">INDEX('Step 5. Daily Avg Schedule Calc'!$A$2:$D$169,(WEEKDAY(A349)-1)*24+HOUR(A349)+1,3)</f>
        <v>1</v>
      </c>
      <c r="D349" s="67" cm="1">
        <f t="array" ref="D349">INDEX('Step 5. Daily Avg Schedule Calc'!$A$2:$D$169,(WEEKDAY(A349)-1)*24+HOUR(A349)+1,4)</f>
        <v>1</v>
      </c>
      <c r="E349">
        <f>VLOOKUP(A349,'Step 1.4 CNY OAT'!$A$1:$B$8761,2)</f>
        <v>25</v>
      </c>
      <c r="F349" s="11">
        <f ca="1">('Step 3. Regression'!$B$18*E349^2+'Step 3. Regression'!$C$18*E349+'Step 3. Regression'!$D$18)*C349</f>
        <v>7.905728831650932</v>
      </c>
      <c r="G349" s="11">
        <f ca="1">('Step 3. Regression'!$G$18*E349^2+'Step 3. Regression'!$H$18*E349+'Step 3. Regression'!$I$18)*D349</f>
        <v>3.5253586407559778</v>
      </c>
      <c r="I349" s="25">
        <f t="shared" si="23"/>
        <v>43448</v>
      </c>
      <c r="J349" s="9">
        <f t="shared" ca="1" si="20"/>
        <v>136.66066691649547</v>
      </c>
      <c r="K349" s="9">
        <f t="shared" ca="1" si="21"/>
        <v>68.578424365241816</v>
      </c>
      <c r="U349" s="12"/>
    </row>
    <row r="350" spans="1:21" x14ac:dyDescent="0.25">
      <c r="A350" s="8">
        <f>IF(ISBLANK('Step 1.4 CNY OAT'!A350),"-",'Step 1.4 CNY OAT'!A350)</f>
        <v>43115.5</v>
      </c>
      <c r="B350" s="26">
        <f t="shared" si="22"/>
        <v>14</v>
      </c>
      <c r="C350" s="67" cm="1">
        <f t="array" ref="C350">INDEX('Step 5. Daily Avg Schedule Calc'!$A$2:$D$169,(WEEKDAY(A350)-1)*24+HOUR(A350)+1,3)</f>
        <v>1</v>
      </c>
      <c r="D350" s="67" cm="1">
        <f t="array" ref="D350">INDEX('Step 5. Daily Avg Schedule Calc'!$A$2:$D$169,(WEEKDAY(A350)-1)*24+HOUR(A350)+1,4)</f>
        <v>1</v>
      </c>
      <c r="E350">
        <f>VLOOKUP(A350,'Step 1.4 CNY OAT'!$A$1:$B$8761,2)</f>
        <v>27</v>
      </c>
      <c r="F350" s="11">
        <f ca="1">('Step 3. Regression'!$B$18*E350^2+'Step 3. Regression'!$C$18*E350+'Step 3. Regression'!$D$18)*C350</f>
        <v>7.5966410212153646</v>
      </c>
      <c r="G350" s="11">
        <f ca="1">('Step 3. Regression'!$G$18*E350^2+'Step 3. Regression'!$H$18*E350+'Step 3. Regression'!$I$18)*D350</f>
        <v>3.436213353050809</v>
      </c>
      <c r="I350" s="25">
        <f t="shared" si="23"/>
        <v>43449</v>
      </c>
      <c r="J350" s="9">
        <f t="shared" ca="1" si="20"/>
        <v>134.0256910382291</v>
      </c>
      <c r="K350" s="9">
        <f t="shared" ca="1" si="21"/>
        <v>67.751108659227867</v>
      </c>
      <c r="U350" s="12"/>
    </row>
    <row r="351" spans="1:21" x14ac:dyDescent="0.25">
      <c r="A351" s="8">
        <f>IF(ISBLANK('Step 1.4 CNY OAT'!A351),"-",'Step 1.4 CNY OAT'!A351)</f>
        <v>43115.541666666664</v>
      </c>
      <c r="B351" s="26">
        <f t="shared" si="22"/>
        <v>14</v>
      </c>
      <c r="C351" s="67" cm="1">
        <f t="array" ref="C351">INDEX('Step 5. Daily Avg Schedule Calc'!$A$2:$D$169,(WEEKDAY(A351)-1)*24+HOUR(A351)+1,3)</f>
        <v>1</v>
      </c>
      <c r="D351" s="67" cm="1">
        <f t="array" ref="D351">INDEX('Step 5. Daily Avg Schedule Calc'!$A$2:$D$169,(WEEKDAY(A351)-1)*24+HOUR(A351)+1,4)</f>
        <v>1</v>
      </c>
      <c r="E351">
        <f>VLOOKUP(A351,'Step 1.4 CNY OAT'!$A$1:$B$8761,2)</f>
        <v>27</v>
      </c>
      <c r="F351" s="11">
        <f ca="1">('Step 3. Regression'!$B$18*E351^2+'Step 3. Regression'!$C$18*E351+'Step 3. Regression'!$D$18)*C351</f>
        <v>7.5966410212153646</v>
      </c>
      <c r="G351" s="11">
        <f ca="1">('Step 3. Regression'!$G$18*E351^2+'Step 3. Regression'!$H$18*E351+'Step 3. Regression'!$I$18)*D351</f>
        <v>3.436213353050809</v>
      </c>
      <c r="I351" s="25">
        <f t="shared" si="23"/>
        <v>43450</v>
      </c>
      <c r="J351" s="9">
        <f t="shared" ca="1" si="20"/>
        <v>144.7247929520538</v>
      </c>
      <c r="K351" s="9">
        <f t="shared" ca="1" si="21"/>
        <v>71.231670888221586</v>
      </c>
      <c r="U351" s="12"/>
    </row>
    <row r="352" spans="1:21" x14ac:dyDescent="0.25">
      <c r="A352" s="8">
        <f>IF(ISBLANK('Step 1.4 CNY OAT'!A352),"-",'Step 1.4 CNY OAT'!A352)</f>
        <v>43115.583333333336</v>
      </c>
      <c r="B352" s="26">
        <f t="shared" si="22"/>
        <v>14</v>
      </c>
      <c r="C352" s="67" cm="1">
        <f t="array" ref="C352">INDEX('Step 5. Daily Avg Schedule Calc'!$A$2:$D$169,(WEEKDAY(A352)-1)*24+HOUR(A352)+1,3)</f>
        <v>1</v>
      </c>
      <c r="D352" s="67" cm="1">
        <f t="array" ref="D352">INDEX('Step 5. Daily Avg Schedule Calc'!$A$2:$D$169,(WEEKDAY(A352)-1)*24+HOUR(A352)+1,4)</f>
        <v>1</v>
      </c>
      <c r="E352">
        <f>VLOOKUP(A352,'Step 1.4 CNY OAT'!$A$1:$B$8761,2)</f>
        <v>28</v>
      </c>
      <c r="F352" s="11">
        <f ca="1">('Step 3. Regression'!$B$18*E352^2+'Step 3. Regression'!$C$18*E352+'Step 3. Regression'!$D$18)*C352</f>
        <v>7.4493723190914558</v>
      </c>
      <c r="G352" s="11">
        <f ca="1">('Step 3. Regression'!$G$18*E352^2+'Step 3. Regression'!$H$18*E352+'Step 3. Regression'!$I$18)*D352</f>
        <v>3.3935116976799442</v>
      </c>
      <c r="I352" s="25">
        <f t="shared" si="23"/>
        <v>43451</v>
      </c>
      <c r="J352" s="9">
        <f t="shared" ca="1" si="20"/>
        <v>142.55763849738517</v>
      </c>
      <c r="K352" s="9">
        <f t="shared" ca="1" si="21"/>
        <v>70.543978662329081</v>
      </c>
      <c r="U352" s="12"/>
    </row>
    <row r="353" spans="1:21" x14ac:dyDescent="0.25">
      <c r="A353" s="8">
        <f>IF(ISBLANK('Step 1.4 CNY OAT'!A353),"-",'Step 1.4 CNY OAT'!A353)</f>
        <v>43115.625</v>
      </c>
      <c r="B353" s="26">
        <f t="shared" si="22"/>
        <v>14</v>
      </c>
      <c r="C353" s="67" cm="1">
        <f t="array" ref="C353">INDEX('Step 5. Daily Avg Schedule Calc'!$A$2:$D$169,(WEEKDAY(A353)-1)*24+HOUR(A353)+1,3)</f>
        <v>1</v>
      </c>
      <c r="D353" s="67" cm="1">
        <f t="array" ref="D353">INDEX('Step 5. Daily Avg Schedule Calc'!$A$2:$D$169,(WEEKDAY(A353)-1)*24+HOUR(A353)+1,4)</f>
        <v>1</v>
      </c>
      <c r="E353">
        <f>VLOOKUP(A353,'Step 1.4 CNY OAT'!$A$1:$B$8761,2)</f>
        <v>28</v>
      </c>
      <c r="F353" s="11">
        <f ca="1">('Step 3. Regression'!$B$18*E353^2+'Step 3. Regression'!$C$18*E353+'Step 3. Regression'!$D$18)*C353</f>
        <v>7.4493723190914558</v>
      </c>
      <c r="G353" s="11">
        <f ca="1">('Step 3. Regression'!$G$18*E353^2+'Step 3. Regression'!$H$18*E353+'Step 3. Regression'!$I$18)*D353</f>
        <v>3.3935116976799442</v>
      </c>
      <c r="I353" s="25">
        <f t="shared" si="23"/>
        <v>43452</v>
      </c>
      <c r="J353" s="9">
        <f t="shared" ca="1" si="20"/>
        <v>159.97023637209875</v>
      </c>
      <c r="K353" s="9">
        <f t="shared" ca="1" si="21"/>
        <v>75.886259141199105</v>
      </c>
      <c r="U353" s="12"/>
    </row>
    <row r="354" spans="1:21" x14ac:dyDescent="0.25">
      <c r="A354" s="8">
        <f>IF(ISBLANK('Step 1.4 CNY OAT'!A354),"-",'Step 1.4 CNY OAT'!A354)</f>
        <v>43115.666666666664</v>
      </c>
      <c r="B354" s="26">
        <f t="shared" si="22"/>
        <v>14</v>
      </c>
      <c r="C354" s="67" cm="1">
        <f t="array" ref="C354">INDEX('Step 5. Daily Avg Schedule Calc'!$A$2:$D$169,(WEEKDAY(A354)-1)*24+HOUR(A354)+1,3)</f>
        <v>1</v>
      </c>
      <c r="D354" s="67" cm="1">
        <f t="array" ref="D354">INDEX('Step 5. Daily Avg Schedule Calc'!$A$2:$D$169,(WEEKDAY(A354)-1)*24+HOUR(A354)+1,4)</f>
        <v>1</v>
      </c>
      <c r="E354">
        <f>VLOOKUP(A354,'Step 1.4 CNY OAT'!$A$1:$B$8761,2)</f>
        <v>29</v>
      </c>
      <c r="F354" s="11">
        <f ca="1">('Step 3. Regression'!$B$18*E354^2+'Step 3. Regression'!$C$18*E354+'Step 3. Regression'!$D$18)*C354</f>
        <v>7.3069537523634631</v>
      </c>
      <c r="G354" s="11">
        <f ca="1">('Step 3. Regression'!$G$18*E354^2+'Step 3. Regression'!$H$18*E354+'Step 3. Regression'!$I$18)*D354</f>
        <v>3.3520573679635586</v>
      </c>
      <c r="I354" s="25">
        <f t="shared" si="23"/>
        <v>43453</v>
      </c>
      <c r="J354" s="9">
        <f t="shared" ca="1" si="20"/>
        <v>160.6933398303068</v>
      </c>
      <c r="K354" s="9">
        <f t="shared" ca="1" si="21"/>
        <v>76.033597554788159</v>
      </c>
      <c r="U354" s="12"/>
    </row>
    <row r="355" spans="1:21" x14ac:dyDescent="0.25">
      <c r="A355" s="8">
        <f>IF(ISBLANK('Step 1.4 CNY OAT'!A355),"-",'Step 1.4 CNY OAT'!A355)</f>
        <v>43115.708333333336</v>
      </c>
      <c r="B355" s="26">
        <f t="shared" si="22"/>
        <v>14</v>
      </c>
      <c r="C355" s="67" cm="1">
        <f t="array" ref="C355">INDEX('Step 5. Daily Avg Schedule Calc'!$A$2:$D$169,(WEEKDAY(A355)-1)*24+HOUR(A355)+1,3)</f>
        <v>1</v>
      </c>
      <c r="D355" s="67" cm="1">
        <f t="array" ref="D355">INDEX('Step 5. Daily Avg Schedule Calc'!$A$2:$D$169,(WEEKDAY(A355)-1)*24+HOUR(A355)+1,4)</f>
        <v>1</v>
      </c>
      <c r="E355">
        <f>VLOOKUP(A355,'Step 1.4 CNY OAT'!$A$1:$B$8761,2)</f>
        <v>28</v>
      </c>
      <c r="F355" s="11">
        <f ca="1">('Step 3. Regression'!$B$18*E355^2+'Step 3. Regression'!$C$18*E355+'Step 3. Regression'!$D$18)*C355</f>
        <v>7.4493723190914558</v>
      </c>
      <c r="G355" s="11">
        <f ca="1">('Step 3. Regression'!$G$18*E355^2+'Step 3. Regression'!$H$18*E355+'Step 3. Regression'!$I$18)*D355</f>
        <v>3.3935116976799442</v>
      </c>
      <c r="I355" s="25">
        <f t="shared" si="23"/>
        <v>43454</v>
      </c>
      <c r="J355" s="9">
        <f t="shared" ca="1" si="20"/>
        <v>144.24550661741785</v>
      </c>
      <c r="K355" s="9">
        <f t="shared" ca="1" si="21"/>
        <v>71.08427087105467</v>
      </c>
      <c r="U355" s="12"/>
    </row>
    <row r="356" spans="1:21" x14ac:dyDescent="0.25">
      <c r="A356" s="8">
        <f>IF(ISBLANK('Step 1.4 CNY OAT'!A356),"-",'Step 1.4 CNY OAT'!A356)</f>
        <v>43115.75</v>
      </c>
      <c r="B356" s="26">
        <f t="shared" si="22"/>
        <v>14</v>
      </c>
      <c r="C356" s="67" cm="1">
        <f t="array" ref="C356">INDEX('Step 5. Daily Avg Schedule Calc'!$A$2:$D$169,(WEEKDAY(A356)-1)*24+HOUR(A356)+1,3)</f>
        <v>1</v>
      </c>
      <c r="D356" s="67" cm="1">
        <f t="array" ref="D356">INDEX('Step 5. Daily Avg Schedule Calc'!$A$2:$D$169,(WEEKDAY(A356)-1)*24+HOUR(A356)+1,4)</f>
        <v>1</v>
      </c>
      <c r="E356">
        <f>VLOOKUP(A356,'Step 1.4 CNY OAT'!$A$1:$B$8761,2)</f>
        <v>27</v>
      </c>
      <c r="F356" s="11">
        <f ca="1">('Step 3. Regression'!$B$18*E356^2+'Step 3. Regression'!$C$18*E356+'Step 3. Regression'!$D$18)*C356</f>
        <v>7.5966410212153646</v>
      </c>
      <c r="G356" s="11">
        <f ca="1">('Step 3. Regression'!$G$18*E356^2+'Step 3. Regression'!$H$18*E356+'Step 3. Regression'!$I$18)*D356</f>
        <v>3.436213353050809</v>
      </c>
      <c r="I356" s="25">
        <f t="shared" si="23"/>
        <v>43455</v>
      </c>
      <c r="J356" s="9">
        <f t="shared" ca="1" si="20"/>
        <v>127.46500196413645</v>
      </c>
      <c r="K356" s="9">
        <f t="shared" ca="1" si="21"/>
        <v>64.953418684303486</v>
      </c>
      <c r="U356" s="12"/>
    </row>
    <row r="357" spans="1:21" x14ac:dyDescent="0.25">
      <c r="A357" s="8">
        <f>IF(ISBLANK('Step 1.4 CNY OAT'!A357),"-",'Step 1.4 CNY OAT'!A357)</f>
        <v>43115.791666666664</v>
      </c>
      <c r="B357" s="26">
        <f t="shared" si="22"/>
        <v>14</v>
      </c>
      <c r="C357" s="67" cm="1">
        <f t="array" ref="C357">INDEX('Step 5. Daily Avg Schedule Calc'!$A$2:$D$169,(WEEKDAY(A357)-1)*24+HOUR(A357)+1,3)</f>
        <v>1</v>
      </c>
      <c r="D357" s="67" cm="1">
        <f t="array" ref="D357">INDEX('Step 5. Daily Avg Schedule Calc'!$A$2:$D$169,(WEEKDAY(A357)-1)*24+HOUR(A357)+1,4)</f>
        <v>1</v>
      </c>
      <c r="E357">
        <f>VLOOKUP(A357,'Step 1.4 CNY OAT'!$A$1:$B$8761,2)</f>
        <v>26</v>
      </c>
      <c r="F357" s="11">
        <f ca="1">('Step 3. Regression'!$B$18*E357^2+'Step 3. Regression'!$C$18*E357+'Step 3. Regression'!$D$18)*C357</f>
        <v>7.7487598587351902</v>
      </c>
      <c r="G357" s="11">
        <f ca="1">('Step 3. Regression'!$G$18*E357^2+'Step 3. Regression'!$H$18*E357+'Step 3. Regression'!$I$18)*D357</f>
        <v>3.4801623340761538</v>
      </c>
      <c r="I357" s="25">
        <f t="shared" si="23"/>
        <v>43456</v>
      </c>
      <c r="J357" s="9">
        <f t="shared" ca="1" si="20"/>
        <v>136.62980146387363</v>
      </c>
      <c r="K357" s="9">
        <f t="shared" ca="1" si="21"/>
        <v>68.565658525578471</v>
      </c>
      <c r="U357" s="12"/>
    </row>
    <row r="358" spans="1:21" x14ac:dyDescent="0.25">
      <c r="A358" s="8">
        <f>IF(ISBLANK('Step 1.4 CNY OAT'!A358),"-",'Step 1.4 CNY OAT'!A358)</f>
        <v>43115.833333333336</v>
      </c>
      <c r="B358" s="26">
        <f t="shared" si="22"/>
        <v>14</v>
      </c>
      <c r="C358" s="67" cm="1">
        <f t="array" ref="C358">INDEX('Step 5. Daily Avg Schedule Calc'!$A$2:$D$169,(WEEKDAY(A358)-1)*24+HOUR(A358)+1,3)</f>
        <v>1</v>
      </c>
      <c r="D358" s="67" cm="1">
        <f t="array" ref="D358">INDEX('Step 5. Daily Avg Schedule Calc'!$A$2:$D$169,(WEEKDAY(A358)-1)*24+HOUR(A358)+1,4)</f>
        <v>1</v>
      </c>
      <c r="E358">
        <f>VLOOKUP(A358,'Step 1.4 CNY OAT'!$A$1:$B$8761,2)</f>
        <v>27</v>
      </c>
      <c r="F358" s="11">
        <f ca="1">('Step 3. Regression'!$B$18*E358^2+'Step 3. Regression'!$C$18*E358+'Step 3. Regression'!$D$18)*C358</f>
        <v>7.5966410212153646</v>
      </c>
      <c r="G358" s="11">
        <f ca="1">('Step 3. Regression'!$G$18*E358^2+'Step 3. Regression'!$H$18*E358+'Step 3. Regression'!$I$18)*D358</f>
        <v>3.436213353050809</v>
      </c>
      <c r="I358" s="25">
        <f t="shared" si="23"/>
        <v>43457</v>
      </c>
      <c r="J358" s="9">
        <f t="shared" ca="1" si="20"/>
        <v>145.75347594245829</v>
      </c>
      <c r="K358" s="9">
        <f t="shared" ca="1" si="21"/>
        <v>71.563813699009529</v>
      </c>
      <c r="U358" s="12"/>
    </row>
    <row r="359" spans="1:21" x14ac:dyDescent="0.25">
      <c r="A359" s="8">
        <f>IF(ISBLANK('Step 1.4 CNY OAT'!A359),"-",'Step 1.4 CNY OAT'!A359)</f>
        <v>43115.875</v>
      </c>
      <c r="B359" s="26">
        <f t="shared" si="22"/>
        <v>14</v>
      </c>
      <c r="C359" s="67" cm="1">
        <f t="array" ref="C359">INDEX('Step 5. Daily Avg Schedule Calc'!$A$2:$D$169,(WEEKDAY(A359)-1)*24+HOUR(A359)+1,3)</f>
        <v>1</v>
      </c>
      <c r="D359" s="67" cm="1">
        <f t="array" ref="D359">INDEX('Step 5. Daily Avg Schedule Calc'!$A$2:$D$169,(WEEKDAY(A359)-1)*24+HOUR(A359)+1,4)</f>
        <v>1</v>
      </c>
      <c r="E359">
        <f>VLOOKUP(A359,'Step 1.4 CNY OAT'!$A$1:$B$8761,2)</f>
        <v>27</v>
      </c>
      <c r="F359" s="11">
        <f ca="1">('Step 3. Regression'!$B$18*E359^2+'Step 3. Regression'!$C$18*E359+'Step 3. Regression'!$D$18)*C359</f>
        <v>7.5966410212153646</v>
      </c>
      <c r="G359" s="11">
        <f ca="1">('Step 3. Regression'!$G$18*E359^2+'Step 3. Regression'!$H$18*E359+'Step 3. Regression'!$I$18)*D359</f>
        <v>3.436213353050809</v>
      </c>
      <c r="I359" s="25">
        <f t="shared" si="23"/>
        <v>43458</v>
      </c>
      <c r="J359" s="9">
        <f t="shared" ca="1" si="20"/>
        <v>148.00263891351418</v>
      </c>
      <c r="K359" s="9">
        <f t="shared" ca="1" si="21"/>
        <v>72.258112129473218</v>
      </c>
      <c r="U359" s="12"/>
    </row>
    <row r="360" spans="1:21" x14ac:dyDescent="0.25">
      <c r="A360" s="8">
        <f>IF(ISBLANK('Step 1.4 CNY OAT'!A360),"-",'Step 1.4 CNY OAT'!A360)</f>
        <v>43115.916666666664</v>
      </c>
      <c r="B360" s="26">
        <f t="shared" si="22"/>
        <v>14</v>
      </c>
      <c r="C360" s="67" cm="1">
        <f t="array" ref="C360">INDEX('Step 5. Daily Avg Schedule Calc'!$A$2:$D$169,(WEEKDAY(A360)-1)*24+HOUR(A360)+1,3)</f>
        <v>1</v>
      </c>
      <c r="D360" s="67" cm="1">
        <f t="array" ref="D360">INDEX('Step 5. Daily Avg Schedule Calc'!$A$2:$D$169,(WEEKDAY(A360)-1)*24+HOUR(A360)+1,4)</f>
        <v>1</v>
      </c>
      <c r="E360">
        <f>VLOOKUP(A360,'Step 1.4 CNY OAT'!$A$1:$B$8761,2)</f>
        <v>26</v>
      </c>
      <c r="F360" s="11">
        <f ca="1">('Step 3. Regression'!$B$18*E360^2+'Step 3. Regression'!$C$18*E360+'Step 3. Regression'!$D$18)*C360</f>
        <v>7.7487598587351902</v>
      </c>
      <c r="G360" s="11">
        <f ca="1">('Step 3. Regression'!$G$18*E360^2+'Step 3. Regression'!$H$18*E360+'Step 3. Regression'!$I$18)*D360</f>
        <v>3.4801623340761538</v>
      </c>
      <c r="I360" s="25">
        <f t="shared" si="23"/>
        <v>43459</v>
      </c>
      <c r="J360" s="9">
        <f t="shared" ca="1" si="20"/>
        <v>152.5900319329989</v>
      </c>
      <c r="K360" s="9">
        <f t="shared" ca="1" si="21"/>
        <v>73.674442737917659</v>
      </c>
      <c r="U360" s="12"/>
    </row>
    <row r="361" spans="1:21" x14ac:dyDescent="0.25">
      <c r="A361" s="8">
        <f>IF(ISBLANK('Step 1.4 CNY OAT'!A361),"-",'Step 1.4 CNY OAT'!A361)</f>
        <v>43115.958333333336</v>
      </c>
      <c r="B361" s="26">
        <f t="shared" si="22"/>
        <v>14</v>
      </c>
      <c r="C361" s="67" cm="1">
        <f t="array" ref="C361">INDEX('Step 5. Daily Avg Schedule Calc'!$A$2:$D$169,(WEEKDAY(A361)-1)*24+HOUR(A361)+1,3)</f>
        <v>1</v>
      </c>
      <c r="D361" s="67" cm="1">
        <f t="array" ref="D361">INDEX('Step 5. Daily Avg Schedule Calc'!$A$2:$D$169,(WEEKDAY(A361)-1)*24+HOUR(A361)+1,4)</f>
        <v>1</v>
      </c>
      <c r="E361">
        <f>VLOOKUP(A361,'Step 1.4 CNY OAT'!$A$1:$B$8761,2)</f>
        <v>25</v>
      </c>
      <c r="F361" s="11">
        <f ca="1">('Step 3. Regression'!$B$18*E361^2+'Step 3. Regression'!$C$18*E361+'Step 3. Regression'!$D$18)*C361</f>
        <v>7.905728831650932</v>
      </c>
      <c r="G361" s="11">
        <f ca="1">('Step 3. Regression'!$G$18*E361^2+'Step 3. Regression'!$H$18*E361+'Step 3. Regression'!$I$18)*D361</f>
        <v>3.5253586407559778</v>
      </c>
      <c r="I361" s="25">
        <f t="shared" si="23"/>
        <v>43460</v>
      </c>
      <c r="J361" s="9">
        <f t="shared" ca="1" si="20"/>
        <v>150.07454479938411</v>
      </c>
      <c r="K361" s="9">
        <f t="shared" ca="1" si="21"/>
        <v>72.873028287529209</v>
      </c>
      <c r="U361" s="12"/>
    </row>
    <row r="362" spans="1:21" x14ac:dyDescent="0.25">
      <c r="A362" s="8">
        <f>IF(ISBLANK('Step 1.4 CNY OAT'!A362),"-",'Step 1.4 CNY OAT'!A362)</f>
        <v>43116</v>
      </c>
      <c r="B362" s="26">
        <f t="shared" si="22"/>
        <v>15</v>
      </c>
      <c r="C362" s="67" cm="1">
        <f t="array" ref="C362">INDEX('Step 5. Daily Avg Schedule Calc'!$A$2:$D$169,(WEEKDAY(A362)-1)*24+HOUR(A362)+1,3)</f>
        <v>1</v>
      </c>
      <c r="D362" s="67" cm="1">
        <f t="array" ref="D362">INDEX('Step 5. Daily Avg Schedule Calc'!$A$2:$D$169,(WEEKDAY(A362)-1)*24+HOUR(A362)+1,4)</f>
        <v>1</v>
      </c>
      <c r="E362">
        <f>VLOOKUP(A362,'Step 1.4 CNY OAT'!$A$1:$B$8761,2)</f>
        <v>24</v>
      </c>
      <c r="F362" s="11">
        <f ca="1">('Step 3. Regression'!$B$18*E362^2+'Step 3. Regression'!$C$18*E362+'Step 3. Regression'!$D$18)*C362</f>
        <v>8.0675479399625907</v>
      </c>
      <c r="G362" s="11">
        <f ca="1">('Step 3. Regression'!$G$18*E362^2+'Step 3. Regression'!$H$18*E362+'Step 3. Regression'!$I$18)*D362</f>
        <v>3.5718022730902819</v>
      </c>
      <c r="I362" s="25">
        <f t="shared" si="23"/>
        <v>43461</v>
      </c>
      <c r="J362" s="9">
        <f t="shared" ca="1" si="20"/>
        <v>144.20538467934742</v>
      </c>
      <c r="K362" s="9">
        <f t="shared" ca="1" si="21"/>
        <v>71.083608711637282</v>
      </c>
      <c r="U362" s="12"/>
    </row>
    <row r="363" spans="1:21" x14ac:dyDescent="0.25">
      <c r="A363" s="8">
        <f>IF(ISBLANK('Step 1.4 CNY OAT'!A363),"-",'Step 1.4 CNY OAT'!A363)</f>
        <v>43116.041666666664</v>
      </c>
      <c r="B363" s="26">
        <f t="shared" si="22"/>
        <v>15</v>
      </c>
      <c r="C363" s="67" cm="1">
        <f t="array" ref="C363">INDEX('Step 5. Daily Avg Schedule Calc'!$A$2:$D$169,(WEEKDAY(A363)-1)*24+HOUR(A363)+1,3)</f>
        <v>1</v>
      </c>
      <c r="D363" s="67" cm="1">
        <f t="array" ref="D363">INDEX('Step 5. Daily Avg Schedule Calc'!$A$2:$D$169,(WEEKDAY(A363)-1)*24+HOUR(A363)+1,4)</f>
        <v>1</v>
      </c>
      <c r="E363">
        <f>VLOOKUP(A363,'Step 1.4 CNY OAT'!$A$1:$B$8761,2)</f>
        <v>25</v>
      </c>
      <c r="F363" s="11">
        <f ca="1">('Step 3. Regression'!$B$18*E363^2+'Step 3. Regression'!$C$18*E363+'Step 3. Regression'!$D$18)*C363</f>
        <v>7.905728831650932</v>
      </c>
      <c r="G363" s="11">
        <f ca="1">('Step 3. Regression'!$G$18*E363^2+'Step 3. Regression'!$H$18*E363+'Step 3. Regression'!$I$18)*D363</f>
        <v>3.5253586407559778</v>
      </c>
      <c r="I363" s="25">
        <f t="shared" si="23"/>
        <v>43462</v>
      </c>
      <c r="J363" s="9">
        <f t="shared" ca="1" si="20"/>
        <v>131.34259458458578</v>
      </c>
      <c r="K363" s="9">
        <f t="shared" ca="1" si="21"/>
        <v>66.607249385324081</v>
      </c>
      <c r="U363" s="12"/>
    </row>
    <row r="364" spans="1:21" x14ac:dyDescent="0.25">
      <c r="A364" s="8">
        <f>IF(ISBLANK('Step 1.4 CNY OAT'!A364),"-",'Step 1.4 CNY OAT'!A364)</f>
        <v>43116.083333333336</v>
      </c>
      <c r="B364" s="26">
        <f t="shared" si="22"/>
        <v>15</v>
      </c>
      <c r="C364" s="67" cm="1">
        <f t="array" ref="C364">INDEX('Step 5. Daily Avg Schedule Calc'!$A$2:$D$169,(WEEKDAY(A364)-1)*24+HOUR(A364)+1,3)</f>
        <v>1</v>
      </c>
      <c r="D364" s="67" cm="1">
        <f t="array" ref="D364">INDEX('Step 5. Daily Avg Schedule Calc'!$A$2:$D$169,(WEEKDAY(A364)-1)*24+HOUR(A364)+1,4)</f>
        <v>1</v>
      </c>
      <c r="E364">
        <f>VLOOKUP(A364,'Step 1.4 CNY OAT'!$A$1:$B$8761,2)</f>
        <v>25</v>
      </c>
      <c r="F364" s="11">
        <f ca="1">('Step 3. Regression'!$B$18*E364^2+'Step 3. Regression'!$C$18*E364+'Step 3. Regression'!$D$18)*C364</f>
        <v>7.905728831650932</v>
      </c>
      <c r="G364" s="11">
        <f ca="1">('Step 3. Regression'!$G$18*E364^2+'Step 3. Regression'!$H$18*E364+'Step 3. Regression'!$I$18)*D364</f>
        <v>3.5253586407559778</v>
      </c>
      <c r="I364" s="25">
        <f t="shared" si="23"/>
        <v>43463</v>
      </c>
      <c r="J364" s="9">
        <f t="shared" ca="1" si="20"/>
        <v>132.99476811885432</v>
      </c>
      <c r="K364" s="9">
        <f t="shared" ca="1" si="21"/>
        <v>67.239751309698505</v>
      </c>
      <c r="U364" s="12"/>
    </row>
    <row r="365" spans="1:21" x14ac:dyDescent="0.25">
      <c r="A365" s="8">
        <f>IF(ISBLANK('Step 1.4 CNY OAT'!A365),"-",'Step 1.4 CNY OAT'!A365)</f>
        <v>43116.125</v>
      </c>
      <c r="B365" s="26">
        <f t="shared" si="22"/>
        <v>15</v>
      </c>
      <c r="C365" s="67" cm="1">
        <f t="array" ref="C365">INDEX('Step 5. Daily Avg Schedule Calc'!$A$2:$D$169,(WEEKDAY(A365)-1)*24+HOUR(A365)+1,3)</f>
        <v>1</v>
      </c>
      <c r="D365" s="67" cm="1">
        <f t="array" ref="D365">INDEX('Step 5. Daily Avg Schedule Calc'!$A$2:$D$169,(WEEKDAY(A365)-1)*24+HOUR(A365)+1,4)</f>
        <v>1</v>
      </c>
      <c r="E365">
        <f>VLOOKUP(A365,'Step 1.4 CNY OAT'!$A$1:$B$8761,2)</f>
        <v>25</v>
      </c>
      <c r="F365" s="11">
        <f ca="1">('Step 3. Regression'!$B$18*E365^2+'Step 3. Regression'!$C$18*E365+'Step 3. Regression'!$D$18)*C365</f>
        <v>7.905728831650932</v>
      </c>
      <c r="G365" s="11">
        <f ca="1">('Step 3. Regression'!$G$18*E365^2+'Step 3. Regression'!$H$18*E365+'Step 3. Regression'!$I$18)*D365</f>
        <v>3.5253586407559778</v>
      </c>
      <c r="I365" s="25">
        <f t="shared" si="23"/>
        <v>43464</v>
      </c>
      <c r="J365" s="9">
        <f t="shared" ca="1" si="20"/>
        <v>152.73245049972698</v>
      </c>
      <c r="K365" s="9">
        <f t="shared" ca="1" si="21"/>
        <v>73.715897067634032</v>
      </c>
      <c r="U365" s="12"/>
    </row>
    <row r="366" spans="1:21" x14ac:dyDescent="0.25">
      <c r="A366" s="8">
        <f>IF(ISBLANK('Step 1.4 CNY OAT'!A366),"-",'Step 1.4 CNY OAT'!A366)</f>
        <v>43116.166666666664</v>
      </c>
      <c r="B366" s="26">
        <f t="shared" si="22"/>
        <v>15</v>
      </c>
      <c r="C366" s="67" cm="1">
        <f t="array" ref="C366">INDEX('Step 5. Daily Avg Schedule Calc'!$A$2:$D$169,(WEEKDAY(A366)-1)*24+HOUR(A366)+1,3)</f>
        <v>1</v>
      </c>
      <c r="D366" s="67" cm="1">
        <f t="array" ref="D366">INDEX('Step 5. Daily Avg Schedule Calc'!$A$2:$D$169,(WEEKDAY(A366)-1)*24+HOUR(A366)+1,4)</f>
        <v>1</v>
      </c>
      <c r="E366">
        <f>VLOOKUP(A366,'Step 1.4 CNY OAT'!$A$1:$B$8761,2)</f>
        <v>25</v>
      </c>
      <c r="F366" s="11">
        <f ca="1">('Step 3. Regression'!$B$18*E366^2+'Step 3. Regression'!$C$18*E366+'Step 3. Regression'!$D$18)*C366</f>
        <v>7.905728831650932</v>
      </c>
      <c r="G366" s="11">
        <f ca="1">('Step 3. Regression'!$G$18*E366^2+'Step 3. Regression'!$H$18*E366+'Step 3. Regression'!$I$18)*D366</f>
        <v>3.5253586407559778</v>
      </c>
      <c r="I366" s="25">
        <f>I365+1</f>
        <v>43465</v>
      </c>
      <c r="J366" s="9">
        <f t="shared" ca="1" si="20"/>
        <v>142.42094713561281</v>
      </c>
      <c r="K366" s="9">
        <f t="shared" ca="1" si="21"/>
        <v>70.479856880893763</v>
      </c>
      <c r="U366" s="12"/>
    </row>
    <row r="367" spans="1:21" x14ac:dyDescent="0.25">
      <c r="A367" s="8">
        <f>IF(ISBLANK('Step 1.4 CNY OAT'!A367),"-",'Step 1.4 CNY OAT'!A367)</f>
        <v>43116.208333333336</v>
      </c>
      <c r="B367" s="26">
        <f t="shared" si="22"/>
        <v>15</v>
      </c>
      <c r="C367" s="67" cm="1">
        <f t="array" ref="C367">INDEX('Step 5. Daily Avg Schedule Calc'!$A$2:$D$169,(WEEKDAY(A367)-1)*24+HOUR(A367)+1,3)</f>
        <v>1</v>
      </c>
      <c r="D367" s="67" cm="1">
        <f t="array" ref="D367">INDEX('Step 5. Daily Avg Schedule Calc'!$A$2:$D$169,(WEEKDAY(A367)-1)*24+HOUR(A367)+1,4)</f>
        <v>1</v>
      </c>
      <c r="E367">
        <f>VLOOKUP(A367,'Step 1.4 CNY OAT'!$A$1:$B$8761,2)</f>
        <v>25</v>
      </c>
      <c r="F367" s="11">
        <f ca="1">('Step 3. Regression'!$B$18*E367^2+'Step 3. Regression'!$C$18*E367+'Step 3. Regression'!$D$18)*C367</f>
        <v>7.905728831650932</v>
      </c>
      <c r="G367" s="11">
        <f ca="1">('Step 3. Regression'!$G$18*E367^2+'Step 3. Regression'!$H$18*E367+'Step 3. Regression'!$I$18)*D367</f>
        <v>3.5253586407559778</v>
      </c>
      <c r="I367" s="25"/>
      <c r="U367" s="12"/>
    </row>
    <row r="368" spans="1:21" x14ac:dyDescent="0.25">
      <c r="A368" s="8">
        <f>IF(ISBLANK('Step 1.4 CNY OAT'!A368),"-",'Step 1.4 CNY OAT'!A368)</f>
        <v>43116.25</v>
      </c>
      <c r="B368" s="26">
        <f t="shared" si="22"/>
        <v>15</v>
      </c>
      <c r="C368" s="67" cm="1">
        <f t="array" ref="C368">INDEX('Step 5. Daily Avg Schedule Calc'!$A$2:$D$169,(WEEKDAY(A368)-1)*24+HOUR(A368)+1,3)</f>
        <v>1</v>
      </c>
      <c r="D368" s="67" cm="1">
        <f t="array" ref="D368">INDEX('Step 5. Daily Avg Schedule Calc'!$A$2:$D$169,(WEEKDAY(A368)-1)*24+HOUR(A368)+1,4)</f>
        <v>1</v>
      </c>
      <c r="E368">
        <f>VLOOKUP(A368,'Step 1.4 CNY OAT'!$A$1:$B$8761,2)</f>
        <v>27</v>
      </c>
      <c r="F368" s="11">
        <f ca="1">('Step 3. Regression'!$B$18*E368^2+'Step 3. Regression'!$C$18*E368+'Step 3. Regression'!$D$18)*C368</f>
        <v>7.5966410212153646</v>
      </c>
      <c r="G368" s="11">
        <f ca="1">('Step 3. Regression'!$G$18*E368^2+'Step 3. Regression'!$H$18*E368+'Step 3. Regression'!$I$18)*D368</f>
        <v>3.436213353050809</v>
      </c>
      <c r="U368" s="12"/>
    </row>
    <row r="369" spans="1:21" x14ac:dyDescent="0.25">
      <c r="A369" s="8">
        <f>IF(ISBLANK('Step 1.4 CNY OAT'!A369),"-",'Step 1.4 CNY OAT'!A369)</f>
        <v>43116.291666666664</v>
      </c>
      <c r="B369" s="26">
        <f t="shared" si="22"/>
        <v>15</v>
      </c>
      <c r="C369" s="67" cm="1">
        <f t="array" ref="C369">INDEX('Step 5. Daily Avg Schedule Calc'!$A$2:$D$169,(WEEKDAY(A369)-1)*24+HOUR(A369)+1,3)</f>
        <v>1</v>
      </c>
      <c r="D369" s="67" cm="1">
        <f t="array" ref="D369">INDEX('Step 5. Daily Avg Schedule Calc'!$A$2:$D$169,(WEEKDAY(A369)-1)*24+HOUR(A369)+1,4)</f>
        <v>1</v>
      </c>
      <c r="E369">
        <f>VLOOKUP(A369,'Step 1.4 CNY OAT'!$A$1:$B$8761,2)</f>
        <v>26</v>
      </c>
      <c r="F369" s="11">
        <f ca="1">('Step 3. Regression'!$B$18*E369^2+'Step 3. Regression'!$C$18*E369+'Step 3. Regression'!$D$18)*C369</f>
        <v>7.7487598587351902</v>
      </c>
      <c r="G369" s="11">
        <f ca="1">('Step 3. Regression'!$G$18*E369^2+'Step 3. Regression'!$H$18*E369+'Step 3. Regression'!$I$18)*D369</f>
        <v>3.4801623340761538</v>
      </c>
      <c r="U369" s="12"/>
    </row>
    <row r="370" spans="1:21" x14ac:dyDescent="0.25">
      <c r="A370" s="8">
        <f>IF(ISBLANK('Step 1.4 CNY OAT'!A370),"-",'Step 1.4 CNY OAT'!A370)</f>
        <v>43116.333333333336</v>
      </c>
      <c r="B370" s="26">
        <f t="shared" si="22"/>
        <v>15</v>
      </c>
      <c r="C370" s="67" cm="1">
        <f t="array" ref="C370">INDEX('Step 5. Daily Avg Schedule Calc'!$A$2:$D$169,(WEEKDAY(A370)-1)*24+HOUR(A370)+1,3)</f>
        <v>1</v>
      </c>
      <c r="D370" s="67" cm="1">
        <f t="array" ref="D370">INDEX('Step 5. Daily Avg Schedule Calc'!$A$2:$D$169,(WEEKDAY(A370)-1)*24+HOUR(A370)+1,4)</f>
        <v>1</v>
      </c>
      <c r="E370">
        <f>VLOOKUP(A370,'Step 1.4 CNY OAT'!$A$1:$B$8761,2)</f>
        <v>27</v>
      </c>
      <c r="F370" s="11">
        <f ca="1">('Step 3. Regression'!$B$18*E370^2+'Step 3. Regression'!$C$18*E370+'Step 3. Regression'!$D$18)*C370</f>
        <v>7.5966410212153646</v>
      </c>
      <c r="G370" s="11">
        <f ca="1">('Step 3. Regression'!$G$18*E370^2+'Step 3. Regression'!$H$18*E370+'Step 3. Regression'!$I$18)*D370</f>
        <v>3.436213353050809</v>
      </c>
      <c r="U370" s="12"/>
    </row>
    <row r="371" spans="1:21" x14ac:dyDescent="0.25">
      <c r="A371" s="8">
        <f>IF(ISBLANK('Step 1.4 CNY OAT'!A371),"-",'Step 1.4 CNY OAT'!A371)</f>
        <v>43116.375</v>
      </c>
      <c r="B371" s="26">
        <f t="shared" si="22"/>
        <v>15</v>
      </c>
      <c r="C371" s="67" cm="1">
        <f t="array" ref="C371">INDEX('Step 5. Daily Avg Schedule Calc'!$A$2:$D$169,(WEEKDAY(A371)-1)*24+HOUR(A371)+1,3)</f>
        <v>1</v>
      </c>
      <c r="D371" s="67" cm="1">
        <f t="array" ref="D371">INDEX('Step 5. Daily Avg Schedule Calc'!$A$2:$D$169,(WEEKDAY(A371)-1)*24+HOUR(A371)+1,4)</f>
        <v>1</v>
      </c>
      <c r="E371">
        <f>VLOOKUP(A371,'Step 1.4 CNY OAT'!$A$1:$B$8761,2)</f>
        <v>27</v>
      </c>
      <c r="F371" s="11">
        <f ca="1">('Step 3. Regression'!$B$18*E371^2+'Step 3. Regression'!$C$18*E371+'Step 3. Regression'!$D$18)*C371</f>
        <v>7.5966410212153646</v>
      </c>
      <c r="G371" s="11">
        <f ca="1">('Step 3. Regression'!$G$18*E371^2+'Step 3. Regression'!$H$18*E371+'Step 3. Regression'!$I$18)*D371</f>
        <v>3.436213353050809</v>
      </c>
      <c r="U371" s="12"/>
    </row>
    <row r="372" spans="1:21" x14ac:dyDescent="0.25">
      <c r="A372" s="8">
        <f>IF(ISBLANK('Step 1.4 CNY OAT'!A372),"-",'Step 1.4 CNY OAT'!A372)</f>
        <v>43116.416666666664</v>
      </c>
      <c r="B372" s="26">
        <f t="shared" si="22"/>
        <v>15</v>
      </c>
      <c r="C372" s="67" cm="1">
        <f t="array" ref="C372">INDEX('Step 5. Daily Avg Schedule Calc'!$A$2:$D$169,(WEEKDAY(A372)-1)*24+HOUR(A372)+1,3)</f>
        <v>1</v>
      </c>
      <c r="D372" s="67" cm="1">
        <f t="array" ref="D372">INDEX('Step 5. Daily Avg Schedule Calc'!$A$2:$D$169,(WEEKDAY(A372)-1)*24+HOUR(A372)+1,4)</f>
        <v>1</v>
      </c>
      <c r="E372">
        <f>VLOOKUP(A372,'Step 1.4 CNY OAT'!$A$1:$B$8761,2)</f>
        <v>29</v>
      </c>
      <c r="F372" s="11">
        <f ca="1">('Step 3. Regression'!$B$18*E372^2+'Step 3. Regression'!$C$18*E372+'Step 3. Regression'!$D$18)*C372</f>
        <v>7.3069537523634631</v>
      </c>
      <c r="G372" s="11">
        <f ca="1">('Step 3. Regression'!$G$18*E372^2+'Step 3. Regression'!$H$18*E372+'Step 3. Regression'!$I$18)*D372</f>
        <v>3.3520573679635586</v>
      </c>
      <c r="U372" s="12"/>
    </row>
    <row r="373" spans="1:21" x14ac:dyDescent="0.25">
      <c r="A373" s="8">
        <f>IF(ISBLANK('Step 1.4 CNY OAT'!A373),"-",'Step 1.4 CNY OAT'!A373)</f>
        <v>43116.458333333336</v>
      </c>
      <c r="B373" s="26">
        <f t="shared" si="22"/>
        <v>15</v>
      </c>
      <c r="C373" s="67" cm="1">
        <f t="array" ref="C373">INDEX('Step 5. Daily Avg Schedule Calc'!$A$2:$D$169,(WEEKDAY(A373)-1)*24+HOUR(A373)+1,3)</f>
        <v>1</v>
      </c>
      <c r="D373" s="67" cm="1">
        <f t="array" ref="D373">INDEX('Step 5. Daily Avg Schedule Calc'!$A$2:$D$169,(WEEKDAY(A373)-1)*24+HOUR(A373)+1,4)</f>
        <v>1</v>
      </c>
      <c r="E373">
        <f>VLOOKUP(A373,'Step 1.4 CNY OAT'!$A$1:$B$8761,2)</f>
        <v>30</v>
      </c>
      <c r="F373" s="11">
        <f ca="1">('Step 3. Regression'!$B$18*E373^2+'Step 3. Regression'!$C$18*E373+'Step 3. Regression'!$D$18)*C373</f>
        <v>7.1693853210313874</v>
      </c>
      <c r="G373" s="11">
        <f ca="1">('Step 3. Regression'!$G$18*E373^2+'Step 3. Regression'!$H$18*E373+'Step 3. Regression'!$I$18)*D373</f>
        <v>3.3118503639016525</v>
      </c>
      <c r="U373" s="12"/>
    </row>
    <row r="374" spans="1:21" x14ac:dyDescent="0.25">
      <c r="A374" s="8">
        <f>IF(ISBLANK('Step 1.4 CNY OAT'!A374),"-",'Step 1.4 CNY OAT'!A374)</f>
        <v>43116.5</v>
      </c>
      <c r="B374" s="26">
        <f t="shared" si="22"/>
        <v>15</v>
      </c>
      <c r="C374" s="67" cm="1">
        <f t="array" ref="C374">INDEX('Step 5. Daily Avg Schedule Calc'!$A$2:$D$169,(WEEKDAY(A374)-1)*24+HOUR(A374)+1,3)</f>
        <v>1</v>
      </c>
      <c r="D374" s="67" cm="1">
        <f t="array" ref="D374">INDEX('Step 5. Daily Avg Schedule Calc'!$A$2:$D$169,(WEEKDAY(A374)-1)*24+HOUR(A374)+1,4)</f>
        <v>1</v>
      </c>
      <c r="E374">
        <f>VLOOKUP(A374,'Step 1.4 CNY OAT'!$A$1:$B$8761,2)</f>
        <v>32</v>
      </c>
      <c r="F374" s="11">
        <f ca="1">('Step 3. Regression'!$B$18*E374^2+'Step 3. Regression'!$C$18*E374+'Step 3. Regression'!$D$18)*C374</f>
        <v>6.9087988645549858</v>
      </c>
      <c r="G374" s="11">
        <f ca="1">('Step 3. Regression'!$G$18*E374^2+'Step 3. Regression'!$H$18*E374+'Step 3. Regression'!$I$18)*D374</f>
        <v>3.2351783327412797</v>
      </c>
      <c r="U374" s="12"/>
    </row>
    <row r="375" spans="1:21" x14ac:dyDescent="0.25">
      <c r="A375" s="8">
        <f>IF(ISBLANK('Step 1.4 CNY OAT'!A375),"-",'Step 1.4 CNY OAT'!A375)</f>
        <v>43116.541666666664</v>
      </c>
      <c r="B375" s="26">
        <f t="shared" si="22"/>
        <v>15</v>
      </c>
      <c r="C375" s="67" cm="1">
        <f t="array" ref="C375">INDEX('Step 5. Daily Avg Schedule Calc'!$A$2:$D$169,(WEEKDAY(A375)-1)*24+HOUR(A375)+1,3)</f>
        <v>1</v>
      </c>
      <c r="D375" s="67" cm="1">
        <f t="array" ref="D375">INDEX('Step 5. Daily Avg Schedule Calc'!$A$2:$D$169,(WEEKDAY(A375)-1)*24+HOUR(A375)+1,4)</f>
        <v>1</v>
      </c>
      <c r="E375">
        <f>VLOOKUP(A375,'Step 1.4 CNY OAT'!$A$1:$B$8761,2)</f>
        <v>33</v>
      </c>
      <c r="F375" s="11">
        <f ca="1">('Step 3. Regression'!$B$18*E375^2+'Step 3. Regression'!$C$18*E375+'Step 3. Regression'!$D$18)*C375</f>
        <v>6.78578083941066</v>
      </c>
      <c r="G375" s="11">
        <f ca="1">('Step 3. Regression'!$G$18*E375^2+'Step 3. Regression'!$H$18*E375+'Step 3. Regression'!$I$18)*D375</f>
        <v>3.1987133056428125</v>
      </c>
      <c r="U375" s="12"/>
    </row>
    <row r="376" spans="1:21" x14ac:dyDescent="0.25">
      <c r="A376" s="8">
        <f>IF(ISBLANK('Step 1.4 CNY OAT'!A376),"-",'Step 1.4 CNY OAT'!A376)</f>
        <v>43116.583333333336</v>
      </c>
      <c r="B376" s="26">
        <f t="shared" si="22"/>
        <v>15</v>
      </c>
      <c r="C376" s="67" cm="1">
        <f t="array" ref="C376">INDEX('Step 5. Daily Avg Schedule Calc'!$A$2:$D$169,(WEEKDAY(A376)-1)*24+HOUR(A376)+1,3)</f>
        <v>1</v>
      </c>
      <c r="D376" s="67" cm="1">
        <f t="array" ref="D376">INDEX('Step 5. Daily Avg Schedule Calc'!$A$2:$D$169,(WEEKDAY(A376)-1)*24+HOUR(A376)+1,4)</f>
        <v>1</v>
      </c>
      <c r="E376">
        <f>VLOOKUP(A376,'Step 1.4 CNY OAT'!$A$1:$B$8761,2)</f>
        <v>34</v>
      </c>
      <c r="F376" s="11">
        <f ca="1">('Step 3. Regression'!$B$18*E376^2+'Step 3. Regression'!$C$18*E376+'Step 3. Regression'!$D$18)*C376</f>
        <v>6.6676129496622512</v>
      </c>
      <c r="G376" s="11">
        <f ca="1">('Step 3. Regression'!$G$18*E376^2+'Step 3. Regression'!$H$18*E376+'Step 3. Regression'!$I$18)*D376</f>
        <v>3.1634956041988254</v>
      </c>
      <c r="U376" s="12"/>
    </row>
    <row r="377" spans="1:21" x14ac:dyDescent="0.25">
      <c r="A377" s="8">
        <f>IF(ISBLANK('Step 1.4 CNY OAT'!A377),"-",'Step 1.4 CNY OAT'!A377)</f>
        <v>43116.625</v>
      </c>
      <c r="B377" s="26">
        <f t="shared" si="22"/>
        <v>15</v>
      </c>
      <c r="C377" s="67" cm="1">
        <f t="array" ref="C377">INDEX('Step 5. Daily Avg Schedule Calc'!$A$2:$D$169,(WEEKDAY(A377)-1)*24+HOUR(A377)+1,3)</f>
        <v>1</v>
      </c>
      <c r="D377" s="67" cm="1">
        <f t="array" ref="D377">INDEX('Step 5. Daily Avg Schedule Calc'!$A$2:$D$169,(WEEKDAY(A377)-1)*24+HOUR(A377)+1,4)</f>
        <v>1</v>
      </c>
      <c r="E377">
        <f>VLOOKUP(A377,'Step 1.4 CNY OAT'!$A$1:$B$8761,2)</f>
        <v>32</v>
      </c>
      <c r="F377" s="11">
        <f ca="1">('Step 3. Regression'!$B$18*E377^2+'Step 3. Regression'!$C$18*E377+'Step 3. Regression'!$D$18)*C377</f>
        <v>6.9087988645549858</v>
      </c>
      <c r="G377" s="11">
        <f ca="1">('Step 3. Regression'!$G$18*E377^2+'Step 3. Regression'!$H$18*E377+'Step 3. Regression'!$I$18)*D377</f>
        <v>3.2351783327412797</v>
      </c>
      <c r="U377" s="12"/>
    </row>
    <row r="378" spans="1:21" x14ac:dyDescent="0.25">
      <c r="A378" s="8">
        <f>IF(ISBLANK('Step 1.4 CNY OAT'!A378),"-",'Step 1.4 CNY OAT'!A378)</f>
        <v>43116.666666666664</v>
      </c>
      <c r="B378" s="26">
        <f t="shared" si="22"/>
        <v>15</v>
      </c>
      <c r="C378" s="67" cm="1">
        <f t="array" ref="C378">INDEX('Step 5. Daily Avg Schedule Calc'!$A$2:$D$169,(WEEKDAY(A378)-1)*24+HOUR(A378)+1,3)</f>
        <v>1</v>
      </c>
      <c r="D378" s="67" cm="1">
        <f t="array" ref="D378">INDEX('Step 5. Daily Avg Schedule Calc'!$A$2:$D$169,(WEEKDAY(A378)-1)*24+HOUR(A378)+1,4)</f>
        <v>1</v>
      </c>
      <c r="E378">
        <f>VLOOKUP(A378,'Step 1.4 CNY OAT'!$A$1:$B$8761,2)</f>
        <v>32</v>
      </c>
      <c r="F378" s="11">
        <f ca="1">('Step 3. Regression'!$B$18*E378^2+'Step 3. Regression'!$C$18*E378+'Step 3. Regression'!$D$18)*C378</f>
        <v>6.9087988645549858</v>
      </c>
      <c r="G378" s="11">
        <f ca="1">('Step 3. Regression'!$G$18*E378^2+'Step 3. Regression'!$H$18*E378+'Step 3. Regression'!$I$18)*D378</f>
        <v>3.2351783327412797</v>
      </c>
      <c r="U378" s="12"/>
    </row>
    <row r="379" spans="1:21" x14ac:dyDescent="0.25">
      <c r="A379" s="8">
        <f>IF(ISBLANK('Step 1.4 CNY OAT'!A379),"-",'Step 1.4 CNY OAT'!A379)</f>
        <v>43116.708333333336</v>
      </c>
      <c r="B379" s="26">
        <f t="shared" si="22"/>
        <v>15</v>
      </c>
      <c r="C379" s="67" cm="1">
        <f t="array" ref="C379">INDEX('Step 5. Daily Avg Schedule Calc'!$A$2:$D$169,(WEEKDAY(A379)-1)*24+HOUR(A379)+1,3)</f>
        <v>1</v>
      </c>
      <c r="D379" s="67" cm="1">
        <f t="array" ref="D379">INDEX('Step 5. Daily Avg Schedule Calc'!$A$2:$D$169,(WEEKDAY(A379)-1)*24+HOUR(A379)+1,4)</f>
        <v>1</v>
      </c>
      <c r="E379">
        <f>VLOOKUP(A379,'Step 1.4 CNY OAT'!$A$1:$B$8761,2)</f>
        <v>32</v>
      </c>
      <c r="F379" s="11">
        <f ca="1">('Step 3. Regression'!$B$18*E379^2+'Step 3. Regression'!$C$18*E379+'Step 3. Regression'!$D$18)*C379</f>
        <v>6.9087988645549858</v>
      </c>
      <c r="G379" s="11">
        <f ca="1">('Step 3. Regression'!$G$18*E379^2+'Step 3. Regression'!$H$18*E379+'Step 3. Regression'!$I$18)*D379</f>
        <v>3.2351783327412797</v>
      </c>
      <c r="U379" s="12"/>
    </row>
    <row r="380" spans="1:21" x14ac:dyDescent="0.25">
      <c r="A380" s="8">
        <f>IF(ISBLANK('Step 1.4 CNY OAT'!A380),"-",'Step 1.4 CNY OAT'!A380)</f>
        <v>43116.75</v>
      </c>
      <c r="B380" s="26">
        <f t="shared" si="22"/>
        <v>15</v>
      </c>
      <c r="C380" s="67" cm="1">
        <f t="array" ref="C380">INDEX('Step 5. Daily Avg Schedule Calc'!$A$2:$D$169,(WEEKDAY(A380)-1)*24+HOUR(A380)+1,3)</f>
        <v>1</v>
      </c>
      <c r="D380" s="67" cm="1">
        <f t="array" ref="D380">INDEX('Step 5. Daily Avg Schedule Calc'!$A$2:$D$169,(WEEKDAY(A380)-1)*24+HOUR(A380)+1,4)</f>
        <v>1</v>
      </c>
      <c r="E380">
        <f>VLOOKUP(A380,'Step 1.4 CNY OAT'!$A$1:$B$8761,2)</f>
        <v>32</v>
      </c>
      <c r="F380" s="11">
        <f ca="1">('Step 3. Regression'!$B$18*E380^2+'Step 3. Regression'!$C$18*E380+'Step 3. Regression'!$D$18)*C380</f>
        <v>6.9087988645549858</v>
      </c>
      <c r="G380" s="11">
        <f ca="1">('Step 3. Regression'!$G$18*E380^2+'Step 3. Regression'!$H$18*E380+'Step 3. Regression'!$I$18)*D380</f>
        <v>3.2351783327412797</v>
      </c>
      <c r="U380" s="12"/>
    </row>
    <row r="381" spans="1:21" x14ac:dyDescent="0.25">
      <c r="A381" s="8">
        <f>IF(ISBLANK('Step 1.4 CNY OAT'!A381),"-",'Step 1.4 CNY OAT'!A381)</f>
        <v>43116.791666666664</v>
      </c>
      <c r="B381" s="26">
        <f t="shared" si="22"/>
        <v>15</v>
      </c>
      <c r="C381" s="67" cm="1">
        <f t="array" ref="C381">INDEX('Step 5. Daily Avg Schedule Calc'!$A$2:$D$169,(WEEKDAY(A381)-1)*24+HOUR(A381)+1,3)</f>
        <v>1</v>
      </c>
      <c r="D381" s="67" cm="1">
        <f t="array" ref="D381">INDEX('Step 5. Daily Avg Schedule Calc'!$A$2:$D$169,(WEEKDAY(A381)-1)*24+HOUR(A381)+1,4)</f>
        <v>1</v>
      </c>
      <c r="E381">
        <f>VLOOKUP(A381,'Step 1.4 CNY OAT'!$A$1:$B$8761,2)</f>
        <v>32</v>
      </c>
      <c r="F381" s="11">
        <f ca="1">('Step 3. Regression'!$B$18*E381^2+'Step 3. Regression'!$C$18*E381+'Step 3. Regression'!$D$18)*C381</f>
        <v>6.9087988645549858</v>
      </c>
      <c r="G381" s="11">
        <f ca="1">('Step 3. Regression'!$G$18*E381^2+'Step 3. Regression'!$H$18*E381+'Step 3. Regression'!$I$18)*D381</f>
        <v>3.2351783327412797</v>
      </c>
      <c r="U381" s="12"/>
    </row>
    <row r="382" spans="1:21" x14ac:dyDescent="0.25">
      <c r="A382" s="8">
        <f>IF(ISBLANK('Step 1.4 CNY OAT'!A382),"-",'Step 1.4 CNY OAT'!A382)</f>
        <v>43116.833333333336</v>
      </c>
      <c r="B382" s="26">
        <f t="shared" si="22"/>
        <v>15</v>
      </c>
      <c r="C382" s="67" cm="1">
        <f t="array" ref="C382">INDEX('Step 5. Daily Avg Schedule Calc'!$A$2:$D$169,(WEEKDAY(A382)-1)*24+HOUR(A382)+1,3)</f>
        <v>1</v>
      </c>
      <c r="D382" s="67" cm="1">
        <f t="array" ref="D382">INDEX('Step 5. Daily Avg Schedule Calc'!$A$2:$D$169,(WEEKDAY(A382)-1)*24+HOUR(A382)+1,4)</f>
        <v>1</v>
      </c>
      <c r="E382">
        <f>VLOOKUP(A382,'Step 1.4 CNY OAT'!$A$1:$B$8761,2)</f>
        <v>34</v>
      </c>
      <c r="F382" s="11">
        <f ca="1">('Step 3. Regression'!$B$18*E382^2+'Step 3. Regression'!$C$18*E382+'Step 3. Regression'!$D$18)*C382</f>
        <v>6.6676129496622512</v>
      </c>
      <c r="G382" s="11">
        <f ca="1">('Step 3. Regression'!$G$18*E382^2+'Step 3. Regression'!$H$18*E382+'Step 3. Regression'!$I$18)*D382</f>
        <v>3.1634956041988254</v>
      </c>
      <c r="U382" s="12"/>
    </row>
    <row r="383" spans="1:21" x14ac:dyDescent="0.25">
      <c r="A383" s="8">
        <f>IF(ISBLANK('Step 1.4 CNY OAT'!A383),"-",'Step 1.4 CNY OAT'!A383)</f>
        <v>43116.875</v>
      </c>
      <c r="B383" s="26">
        <f t="shared" si="22"/>
        <v>15</v>
      </c>
      <c r="C383" s="67" cm="1">
        <f t="array" ref="C383">INDEX('Step 5. Daily Avg Schedule Calc'!$A$2:$D$169,(WEEKDAY(A383)-1)*24+HOUR(A383)+1,3)</f>
        <v>1</v>
      </c>
      <c r="D383" s="67" cm="1">
        <f t="array" ref="D383">INDEX('Step 5. Daily Avg Schedule Calc'!$A$2:$D$169,(WEEKDAY(A383)-1)*24+HOUR(A383)+1,4)</f>
        <v>1</v>
      </c>
      <c r="E383">
        <f>VLOOKUP(A383,'Step 1.4 CNY OAT'!$A$1:$B$8761,2)</f>
        <v>34</v>
      </c>
      <c r="F383" s="11">
        <f ca="1">('Step 3. Regression'!$B$18*E383^2+'Step 3. Regression'!$C$18*E383+'Step 3. Regression'!$D$18)*C383</f>
        <v>6.6676129496622512</v>
      </c>
      <c r="G383" s="11">
        <f ca="1">('Step 3. Regression'!$G$18*E383^2+'Step 3. Regression'!$H$18*E383+'Step 3. Regression'!$I$18)*D383</f>
        <v>3.1634956041988254</v>
      </c>
      <c r="U383" s="12"/>
    </row>
    <row r="384" spans="1:21" x14ac:dyDescent="0.25">
      <c r="A384" s="8">
        <f>IF(ISBLANK('Step 1.4 CNY OAT'!A384),"-",'Step 1.4 CNY OAT'!A384)</f>
        <v>43116.916666666664</v>
      </c>
      <c r="B384" s="26">
        <f t="shared" si="22"/>
        <v>15</v>
      </c>
      <c r="C384" s="67" cm="1">
        <f t="array" ref="C384">INDEX('Step 5. Daily Avg Schedule Calc'!$A$2:$D$169,(WEEKDAY(A384)-1)*24+HOUR(A384)+1,3)</f>
        <v>1</v>
      </c>
      <c r="D384" s="67" cm="1">
        <f t="array" ref="D384">INDEX('Step 5. Daily Avg Schedule Calc'!$A$2:$D$169,(WEEKDAY(A384)-1)*24+HOUR(A384)+1,4)</f>
        <v>1</v>
      </c>
      <c r="E384">
        <f>VLOOKUP(A384,'Step 1.4 CNY OAT'!$A$1:$B$8761,2)</f>
        <v>33</v>
      </c>
      <c r="F384" s="11">
        <f ca="1">('Step 3. Regression'!$B$18*E384^2+'Step 3. Regression'!$C$18*E384+'Step 3. Regression'!$D$18)*C384</f>
        <v>6.78578083941066</v>
      </c>
      <c r="G384" s="11">
        <f ca="1">('Step 3. Regression'!$G$18*E384^2+'Step 3. Regression'!$H$18*E384+'Step 3. Regression'!$I$18)*D384</f>
        <v>3.1987133056428125</v>
      </c>
      <c r="U384" s="12"/>
    </row>
    <row r="385" spans="1:21" x14ac:dyDescent="0.25">
      <c r="A385" s="8">
        <f>IF(ISBLANK('Step 1.4 CNY OAT'!A385),"-",'Step 1.4 CNY OAT'!A385)</f>
        <v>43116.958333333336</v>
      </c>
      <c r="B385" s="26">
        <f t="shared" si="22"/>
        <v>15</v>
      </c>
      <c r="C385" s="67" cm="1">
        <f t="array" ref="C385">INDEX('Step 5. Daily Avg Schedule Calc'!$A$2:$D$169,(WEEKDAY(A385)-1)*24+HOUR(A385)+1,3)</f>
        <v>1</v>
      </c>
      <c r="D385" s="67" cm="1">
        <f t="array" ref="D385">INDEX('Step 5. Daily Avg Schedule Calc'!$A$2:$D$169,(WEEKDAY(A385)-1)*24+HOUR(A385)+1,4)</f>
        <v>1</v>
      </c>
      <c r="E385">
        <f>VLOOKUP(A385,'Step 1.4 CNY OAT'!$A$1:$B$8761,2)</f>
        <v>34</v>
      </c>
      <c r="F385" s="11">
        <f ca="1">('Step 3. Regression'!$B$18*E385^2+'Step 3. Regression'!$C$18*E385+'Step 3. Regression'!$D$18)*C385</f>
        <v>6.6676129496622512</v>
      </c>
      <c r="G385" s="11">
        <f ca="1">('Step 3. Regression'!$G$18*E385^2+'Step 3. Regression'!$H$18*E385+'Step 3. Regression'!$I$18)*D385</f>
        <v>3.1634956041988254</v>
      </c>
      <c r="U385" s="12"/>
    </row>
    <row r="386" spans="1:21" x14ac:dyDescent="0.25">
      <c r="A386" s="8">
        <f>IF(ISBLANK('Step 1.4 CNY OAT'!A386),"-",'Step 1.4 CNY OAT'!A386)</f>
        <v>43117</v>
      </c>
      <c r="B386" s="26">
        <f t="shared" si="22"/>
        <v>16</v>
      </c>
      <c r="C386" s="67" cm="1">
        <f t="array" ref="C386">INDEX('Step 5. Daily Avg Schedule Calc'!$A$2:$D$169,(WEEKDAY(A386)-1)*24+HOUR(A386)+1,3)</f>
        <v>1</v>
      </c>
      <c r="D386" s="67" cm="1">
        <f t="array" ref="D386">INDEX('Step 5. Daily Avg Schedule Calc'!$A$2:$D$169,(WEEKDAY(A386)-1)*24+HOUR(A386)+1,4)</f>
        <v>1</v>
      </c>
      <c r="E386">
        <f>VLOOKUP(A386,'Step 1.4 CNY OAT'!$A$1:$B$8761,2)</f>
        <v>34</v>
      </c>
      <c r="F386" s="11">
        <f ca="1">('Step 3. Regression'!$B$18*E386^2+'Step 3. Regression'!$C$18*E386+'Step 3. Regression'!$D$18)*C386</f>
        <v>6.6676129496622512</v>
      </c>
      <c r="G386" s="11">
        <f ca="1">('Step 3. Regression'!$G$18*E386^2+'Step 3. Regression'!$H$18*E386+'Step 3. Regression'!$I$18)*D386</f>
        <v>3.1634956041988254</v>
      </c>
      <c r="U386" s="12"/>
    </row>
    <row r="387" spans="1:21" x14ac:dyDescent="0.25">
      <c r="A387" s="8">
        <f>IF(ISBLANK('Step 1.4 CNY OAT'!A387),"-",'Step 1.4 CNY OAT'!A387)</f>
        <v>43117.041666666664</v>
      </c>
      <c r="B387" s="26">
        <f t="shared" ref="B387:B450" si="24">_xlfn.DAYS(A387,$A$2)</f>
        <v>16</v>
      </c>
      <c r="C387" s="67" cm="1">
        <f t="array" ref="C387">INDEX('Step 5. Daily Avg Schedule Calc'!$A$2:$D$169,(WEEKDAY(A387)-1)*24+HOUR(A387)+1,3)</f>
        <v>1</v>
      </c>
      <c r="D387" s="67" cm="1">
        <f t="array" ref="D387">INDEX('Step 5. Daily Avg Schedule Calc'!$A$2:$D$169,(WEEKDAY(A387)-1)*24+HOUR(A387)+1,4)</f>
        <v>1</v>
      </c>
      <c r="E387">
        <f>VLOOKUP(A387,'Step 1.4 CNY OAT'!$A$1:$B$8761,2)</f>
        <v>35</v>
      </c>
      <c r="F387" s="11">
        <f ca="1">('Step 3. Regression'!$B$18*E387^2+'Step 3. Regression'!$C$18*E387+'Step 3. Regression'!$D$18)*C387</f>
        <v>6.5542951953097575</v>
      </c>
      <c r="G387" s="11">
        <f ca="1">('Step 3. Regression'!$G$18*E387^2+'Step 3. Regression'!$H$18*E387+'Step 3. Regression'!$I$18)*D387</f>
        <v>3.1295252284093174</v>
      </c>
      <c r="U387" s="12"/>
    </row>
    <row r="388" spans="1:21" x14ac:dyDescent="0.25">
      <c r="A388" s="8">
        <f>IF(ISBLANK('Step 1.4 CNY OAT'!A388),"-",'Step 1.4 CNY OAT'!A388)</f>
        <v>43117.083333333336</v>
      </c>
      <c r="B388" s="26">
        <f t="shared" si="24"/>
        <v>16</v>
      </c>
      <c r="C388" s="67" cm="1">
        <f t="array" ref="C388">INDEX('Step 5. Daily Avg Schedule Calc'!$A$2:$D$169,(WEEKDAY(A388)-1)*24+HOUR(A388)+1,3)</f>
        <v>1</v>
      </c>
      <c r="D388" s="67" cm="1">
        <f t="array" ref="D388">INDEX('Step 5. Daily Avg Schedule Calc'!$A$2:$D$169,(WEEKDAY(A388)-1)*24+HOUR(A388)+1,4)</f>
        <v>1</v>
      </c>
      <c r="E388">
        <f>VLOOKUP(A388,'Step 1.4 CNY OAT'!$A$1:$B$8761,2)</f>
        <v>36</v>
      </c>
      <c r="F388" s="11">
        <f ca="1">('Step 3. Regression'!$B$18*E388^2+'Step 3. Regression'!$C$18*E388+'Step 3. Regression'!$D$18)*C388</f>
        <v>6.4458275763531816</v>
      </c>
      <c r="G388" s="11">
        <f ca="1">('Step 3. Regression'!$G$18*E388^2+'Step 3. Regression'!$H$18*E388+'Step 3. Regression'!$I$18)*D388</f>
        <v>3.0968021782742885</v>
      </c>
      <c r="U388" s="12"/>
    </row>
    <row r="389" spans="1:21" x14ac:dyDescent="0.25">
      <c r="A389" s="8">
        <f>IF(ISBLANK('Step 1.4 CNY OAT'!A389),"-",'Step 1.4 CNY OAT'!A389)</f>
        <v>43117.125</v>
      </c>
      <c r="B389" s="26">
        <f t="shared" si="24"/>
        <v>16</v>
      </c>
      <c r="C389" s="67" cm="1">
        <f t="array" ref="C389">INDEX('Step 5. Daily Avg Schedule Calc'!$A$2:$D$169,(WEEKDAY(A389)-1)*24+HOUR(A389)+1,3)</f>
        <v>1</v>
      </c>
      <c r="D389" s="67" cm="1">
        <f t="array" ref="D389">INDEX('Step 5. Daily Avg Schedule Calc'!$A$2:$D$169,(WEEKDAY(A389)-1)*24+HOUR(A389)+1,4)</f>
        <v>1</v>
      </c>
      <c r="E389">
        <f>VLOOKUP(A389,'Step 1.4 CNY OAT'!$A$1:$B$8761,2)</f>
        <v>36</v>
      </c>
      <c r="F389" s="11">
        <f ca="1">('Step 3. Regression'!$B$18*E389^2+'Step 3. Regression'!$C$18*E389+'Step 3. Regression'!$D$18)*C389</f>
        <v>6.4458275763531816</v>
      </c>
      <c r="G389" s="11">
        <f ca="1">('Step 3. Regression'!$G$18*E389^2+'Step 3. Regression'!$H$18*E389+'Step 3. Regression'!$I$18)*D389</f>
        <v>3.0968021782742885</v>
      </c>
      <c r="U389" s="12"/>
    </row>
    <row r="390" spans="1:21" x14ac:dyDescent="0.25">
      <c r="A390" s="8">
        <f>IF(ISBLANK('Step 1.4 CNY OAT'!A390),"-",'Step 1.4 CNY OAT'!A390)</f>
        <v>43117.166666666664</v>
      </c>
      <c r="B390" s="26">
        <f t="shared" si="24"/>
        <v>16</v>
      </c>
      <c r="C390" s="67" cm="1">
        <f t="array" ref="C390">INDEX('Step 5. Daily Avg Schedule Calc'!$A$2:$D$169,(WEEKDAY(A390)-1)*24+HOUR(A390)+1,3)</f>
        <v>1</v>
      </c>
      <c r="D390" s="67" cm="1">
        <f t="array" ref="D390">INDEX('Step 5. Daily Avg Schedule Calc'!$A$2:$D$169,(WEEKDAY(A390)-1)*24+HOUR(A390)+1,4)</f>
        <v>1</v>
      </c>
      <c r="E390">
        <f>VLOOKUP(A390,'Step 1.4 CNY OAT'!$A$1:$B$8761,2)</f>
        <v>35</v>
      </c>
      <c r="F390" s="11">
        <f ca="1">('Step 3. Regression'!$B$18*E390^2+'Step 3. Regression'!$C$18*E390+'Step 3. Regression'!$D$18)*C390</f>
        <v>6.5542951953097575</v>
      </c>
      <c r="G390" s="11">
        <f ca="1">('Step 3. Regression'!$G$18*E390^2+'Step 3. Regression'!$H$18*E390+'Step 3. Regression'!$I$18)*D390</f>
        <v>3.1295252284093174</v>
      </c>
      <c r="U390" s="12"/>
    </row>
    <row r="391" spans="1:21" x14ac:dyDescent="0.25">
      <c r="A391" s="8">
        <f>IF(ISBLANK('Step 1.4 CNY OAT'!A391),"-",'Step 1.4 CNY OAT'!A391)</f>
        <v>43117.208333333336</v>
      </c>
      <c r="B391" s="26">
        <f t="shared" si="24"/>
        <v>16</v>
      </c>
      <c r="C391" s="67" cm="1">
        <f t="array" ref="C391">INDEX('Step 5. Daily Avg Schedule Calc'!$A$2:$D$169,(WEEKDAY(A391)-1)*24+HOUR(A391)+1,3)</f>
        <v>1</v>
      </c>
      <c r="D391" s="67" cm="1">
        <f t="array" ref="D391">INDEX('Step 5. Daily Avg Schedule Calc'!$A$2:$D$169,(WEEKDAY(A391)-1)*24+HOUR(A391)+1,4)</f>
        <v>1</v>
      </c>
      <c r="E391">
        <f>VLOOKUP(A391,'Step 1.4 CNY OAT'!$A$1:$B$8761,2)</f>
        <v>36</v>
      </c>
      <c r="F391" s="11">
        <f ca="1">('Step 3. Regression'!$B$18*E391^2+'Step 3. Regression'!$C$18*E391+'Step 3. Regression'!$D$18)*C391</f>
        <v>6.4458275763531816</v>
      </c>
      <c r="G391" s="11">
        <f ca="1">('Step 3. Regression'!$G$18*E391^2+'Step 3. Regression'!$H$18*E391+'Step 3. Regression'!$I$18)*D391</f>
        <v>3.0968021782742885</v>
      </c>
      <c r="U391" s="12"/>
    </row>
    <row r="392" spans="1:21" x14ac:dyDescent="0.25">
      <c r="A392" s="8">
        <f>IF(ISBLANK('Step 1.4 CNY OAT'!A392),"-",'Step 1.4 CNY OAT'!A392)</f>
        <v>43117.25</v>
      </c>
      <c r="B392" s="26">
        <f t="shared" si="24"/>
        <v>16</v>
      </c>
      <c r="C392" s="67" cm="1">
        <f t="array" ref="C392">INDEX('Step 5. Daily Avg Schedule Calc'!$A$2:$D$169,(WEEKDAY(A392)-1)*24+HOUR(A392)+1,3)</f>
        <v>1</v>
      </c>
      <c r="D392" s="67" cm="1">
        <f t="array" ref="D392">INDEX('Step 5. Daily Avg Schedule Calc'!$A$2:$D$169,(WEEKDAY(A392)-1)*24+HOUR(A392)+1,4)</f>
        <v>1</v>
      </c>
      <c r="E392">
        <f>VLOOKUP(A392,'Step 1.4 CNY OAT'!$A$1:$B$8761,2)</f>
        <v>36</v>
      </c>
      <c r="F392" s="11">
        <f ca="1">('Step 3. Regression'!$B$18*E392^2+'Step 3. Regression'!$C$18*E392+'Step 3. Regression'!$D$18)*C392</f>
        <v>6.4458275763531816</v>
      </c>
      <c r="G392" s="11">
        <f ca="1">('Step 3. Regression'!$G$18*E392^2+'Step 3. Regression'!$H$18*E392+'Step 3. Regression'!$I$18)*D392</f>
        <v>3.0968021782742885</v>
      </c>
      <c r="U392" s="12"/>
    </row>
    <row r="393" spans="1:21" x14ac:dyDescent="0.25">
      <c r="A393" s="8">
        <f>IF(ISBLANK('Step 1.4 CNY OAT'!A393),"-",'Step 1.4 CNY OAT'!A393)</f>
        <v>43117.291666666664</v>
      </c>
      <c r="B393" s="26">
        <f t="shared" si="24"/>
        <v>16</v>
      </c>
      <c r="C393" s="67" cm="1">
        <f t="array" ref="C393">INDEX('Step 5. Daily Avg Schedule Calc'!$A$2:$D$169,(WEEKDAY(A393)-1)*24+HOUR(A393)+1,3)</f>
        <v>1</v>
      </c>
      <c r="D393" s="67" cm="1">
        <f t="array" ref="D393">INDEX('Step 5. Daily Avg Schedule Calc'!$A$2:$D$169,(WEEKDAY(A393)-1)*24+HOUR(A393)+1,4)</f>
        <v>1</v>
      </c>
      <c r="E393">
        <f>VLOOKUP(A393,'Step 1.4 CNY OAT'!$A$1:$B$8761,2)</f>
        <v>35</v>
      </c>
      <c r="F393" s="11">
        <f ca="1">('Step 3. Regression'!$B$18*E393^2+'Step 3. Regression'!$C$18*E393+'Step 3. Regression'!$D$18)*C393</f>
        <v>6.5542951953097575</v>
      </c>
      <c r="G393" s="11">
        <f ca="1">('Step 3. Regression'!$G$18*E393^2+'Step 3. Regression'!$H$18*E393+'Step 3. Regression'!$I$18)*D393</f>
        <v>3.1295252284093174</v>
      </c>
      <c r="U393" s="12"/>
    </row>
    <row r="394" spans="1:21" x14ac:dyDescent="0.25">
      <c r="A394" s="8">
        <f>IF(ISBLANK('Step 1.4 CNY OAT'!A394),"-",'Step 1.4 CNY OAT'!A394)</f>
        <v>43117.333333333336</v>
      </c>
      <c r="B394" s="26">
        <f t="shared" si="24"/>
        <v>16</v>
      </c>
      <c r="C394" s="67" cm="1">
        <f t="array" ref="C394">INDEX('Step 5. Daily Avg Schedule Calc'!$A$2:$D$169,(WEEKDAY(A394)-1)*24+HOUR(A394)+1,3)</f>
        <v>1</v>
      </c>
      <c r="D394" s="67" cm="1">
        <f t="array" ref="D394">INDEX('Step 5. Daily Avg Schedule Calc'!$A$2:$D$169,(WEEKDAY(A394)-1)*24+HOUR(A394)+1,4)</f>
        <v>1</v>
      </c>
      <c r="E394">
        <f>VLOOKUP(A394,'Step 1.4 CNY OAT'!$A$1:$B$8761,2)</f>
        <v>34</v>
      </c>
      <c r="F394" s="11">
        <f ca="1">('Step 3. Regression'!$B$18*E394^2+'Step 3. Regression'!$C$18*E394+'Step 3. Regression'!$D$18)*C394</f>
        <v>6.6676129496622512</v>
      </c>
      <c r="G394" s="11">
        <f ca="1">('Step 3. Regression'!$G$18*E394^2+'Step 3. Regression'!$H$18*E394+'Step 3. Regression'!$I$18)*D394</f>
        <v>3.1634956041988254</v>
      </c>
      <c r="U394" s="12"/>
    </row>
    <row r="395" spans="1:21" x14ac:dyDescent="0.25">
      <c r="A395" s="8">
        <f>IF(ISBLANK('Step 1.4 CNY OAT'!A395),"-",'Step 1.4 CNY OAT'!A395)</f>
        <v>43117.375</v>
      </c>
      <c r="B395" s="26">
        <f t="shared" si="24"/>
        <v>16</v>
      </c>
      <c r="C395" s="67" cm="1">
        <f t="array" ref="C395">INDEX('Step 5. Daily Avg Schedule Calc'!$A$2:$D$169,(WEEKDAY(A395)-1)*24+HOUR(A395)+1,3)</f>
        <v>1</v>
      </c>
      <c r="D395" s="67" cm="1">
        <f t="array" ref="D395">INDEX('Step 5. Daily Avg Schedule Calc'!$A$2:$D$169,(WEEKDAY(A395)-1)*24+HOUR(A395)+1,4)</f>
        <v>1</v>
      </c>
      <c r="E395">
        <f>VLOOKUP(A395,'Step 1.4 CNY OAT'!$A$1:$B$8761,2)</f>
        <v>34</v>
      </c>
      <c r="F395" s="11">
        <f ca="1">('Step 3. Regression'!$B$18*E395^2+'Step 3. Regression'!$C$18*E395+'Step 3. Regression'!$D$18)*C395</f>
        <v>6.6676129496622512</v>
      </c>
      <c r="G395" s="11">
        <f ca="1">('Step 3. Regression'!$G$18*E395^2+'Step 3. Regression'!$H$18*E395+'Step 3. Regression'!$I$18)*D395</f>
        <v>3.1634956041988254</v>
      </c>
      <c r="U395" s="12"/>
    </row>
    <row r="396" spans="1:21" x14ac:dyDescent="0.25">
      <c r="A396" s="8">
        <f>IF(ISBLANK('Step 1.4 CNY OAT'!A396),"-",'Step 1.4 CNY OAT'!A396)</f>
        <v>43117.416666666664</v>
      </c>
      <c r="B396" s="26">
        <f t="shared" si="24"/>
        <v>16</v>
      </c>
      <c r="C396" s="67" cm="1">
        <f t="array" ref="C396">INDEX('Step 5. Daily Avg Schedule Calc'!$A$2:$D$169,(WEEKDAY(A396)-1)*24+HOUR(A396)+1,3)</f>
        <v>1</v>
      </c>
      <c r="D396" s="67" cm="1">
        <f t="array" ref="D396">INDEX('Step 5. Daily Avg Schedule Calc'!$A$2:$D$169,(WEEKDAY(A396)-1)*24+HOUR(A396)+1,4)</f>
        <v>1</v>
      </c>
      <c r="E396">
        <f>VLOOKUP(A396,'Step 1.4 CNY OAT'!$A$1:$B$8761,2)</f>
        <v>34</v>
      </c>
      <c r="F396" s="11">
        <f ca="1">('Step 3. Regression'!$B$18*E396^2+'Step 3. Regression'!$C$18*E396+'Step 3. Regression'!$D$18)*C396</f>
        <v>6.6676129496622512</v>
      </c>
      <c r="G396" s="11">
        <f ca="1">('Step 3. Regression'!$G$18*E396^2+'Step 3. Regression'!$H$18*E396+'Step 3. Regression'!$I$18)*D396</f>
        <v>3.1634956041988254</v>
      </c>
      <c r="U396" s="12"/>
    </row>
    <row r="397" spans="1:21" x14ac:dyDescent="0.25">
      <c r="A397" s="8">
        <f>IF(ISBLANK('Step 1.4 CNY OAT'!A397),"-",'Step 1.4 CNY OAT'!A397)</f>
        <v>43117.458333333336</v>
      </c>
      <c r="B397" s="26">
        <f t="shared" si="24"/>
        <v>16</v>
      </c>
      <c r="C397" s="67" cm="1">
        <f t="array" ref="C397">INDEX('Step 5. Daily Avg Schedule Calc'!$A$2:$D$169,(WEEKDAY(A397)-1)*24+HOUR(A397)+1,3)</f>
        <v>1</v>
      </c>
      <c r="D397" s="67" cm="1">
        <f t="array" ref="D397">INDEX('Step 5. Daily Avg Schedule Calc'!$A$2:$D$169,(WEEKDAY(A397)-1)*24+HOUR(A397)+1,4)</f>
        <v>1</v>
      </c>
      <c r="E397">
        <f>VLOOKUP(A397,'Step 1.4 CNY OAT'!$A$1:$B$8761,2)</f>
        <v>34</v>
      </c>
      <c r="F397" s="11">
        <f ca="1">('Step 3. Regression'!$B$18*E397^2+'Step 3. Regression'!$C$18*E397+'Step 3. Regression'!$D$18)*C397</f>
        <v>6.6676129496622512</v>
      </c>
      <c r="G397" s="11">
        <f ca="1">('Step 3. Regression'!$G$18*E397^2+'Step 3. Regression'!$H$18*E397+'Step 3. Regression'!$I$18)*D397</f>
        <v>3.1634956041988254</v>
      </c>
      <c r="U397" s="12"/>
    </row>
    <row r="398" spans="1:21" x14ac:dyDescent="0.25">
      <c r="A398" s="8">
        <f>IF(ISBLANK('Step 1.4 CNY OAT'!A398),"-",'Step 1.4 CNY OAT'!A398)</f>
        <v>43117.5</v>
      </c>
      <c r="B398" s="26">
        <f t="shared" si="24"/>
        <v>16</v>
      </c>
      <c r="C398" s="67" cm="1">
        <f t="array" ref="C398">INDEX('Step 5. Daily Avg Schedule Calc'!$A$2:$D$169,(WEEKDAY(A398)-1)*24+HOUR(A398)+1,3)</f>
        <v>1</v>
      </c>
      <c r="D398" s="67" cm="1">
        <f t="array" ref="D398">INDEX('Step 5. Daily Avg Schedule Calc'!$A$2:$D$169,(WEEKDAY(A398)-1)*24+HOUR(A398)+1,4)</f>
        <v>1</v>
      </c>
      <c r="E398">
        <f>VLOOKUP(A398,'Step 1.4 CNY OAT'!$A$1:$B$8761,2)</f>
        <v>34</v>
      </c>
      <c r="F398" s="11">
        <f ca="1">('Step 3. Regression'!$B$18*E398^2+'Step 3. Regression'!$C$18*E398+'Step 3. Regression'!$D$18)*C398</f>
        <v>6.6676129496622512</v>
      </c>
      <c r="G398" s="11">
        <f ca="1">('Step 3. Regression'!$G$18*E398^2+'Step 3. Regression'!$H$18*E398+'Step 3. Regression'!$I$18)*D398</f>
        <v>3.1634956041988254</v>
      </c>
      <c r="U398" s="12"/>
    </row>
    <row r="399" spans="1:21" x14ac:dyDescent="0.25">
      <c r="A399" s="8">
        <f>IF(ISBLANK('Step 1.4 CNY OAT'!A399),"-",'Step 1.4 CNY OAT'!A399)</f>
        <v>43117.541666666664</v>
      </c>
      <c r="B399" s="26">
        <f t="shared" si="24"/>
        <v>16</v>
      </c>
      <c r="C399" s="67" cm="1">
        <f t="array" ref="C399">INDEX('Step 5. Daily Avg Schedule Calc'!$A$2:$D$169,(WEEKDAY(A399)-1)*24+HOUR(A399)+1,3)</f>
        <v>1</v>
      </c>
      <c r="D399" s="67" cm="1">
        <f t="array" ref="D399">INDEX('Step 5. Daily Avg Schedule Calc'!$A$2:$D$169,(WEEKDAY(A399)-1)*24+HOUR(A399)+1,4)</f>
        <v>1</v>
      </c>
      <c r="E399">
        <f>VLOOKUP(A399,'Step 1.4 CNY OAT'!$A$1:$B$8761,2)</f>
        <v>34</v>
      </c>
      <c r="F399" s="11">
        <f ca="1">('Step 3. Regression'!$B$18*E399^2+'Step 3. Regression'!$C$18*E399+'Step 3. Regression'!$D$18)*C399</f>
        <v>6.6676129496622512</v>
      </c>
      <c r="G399" s="11">
        <f ca="1">('Step 3. Regression'!$G$18*E399^2+'Step 3. Regression'!$H$18*E399+'Step 3. Regression'!$I$18)*D399</f>
        <v>3.1634956041988254</v>
      </c>
      <c r="U399" s="12"/>
    </row>
    <row r="400" spans="1:21" x14ac:dyDescent="0.25">
      <c r="A400" s="8">
        <f>IF(ISBLANK('Step 1.4 CNY OAT'!A400),"-",'Step 1.4 CNY OAT'!A400)</f>
        <v>43117.583333333336</v>
      </c>
      <c r="B400" s="26">
        <f t="shared" si="24"/>
        <v>16</v>
      </c>
      <c r="C400" s="67" cm="1">
        <f t="array" ref="C400">INDEX('Step 5. Daily Avg Schedule Calc'!$A$2:$D$169,(WEEKDAY(A400)-1)*24+HOUR(A400)+1,3)</f>
        <v>1</v>
      </c>
      <c r="D400" s="67" cm="1">
        <f t="array" ref="D400">INDEX('Step 5. Daily Avg Schedule Calc'!$A$2:$D$169,(WEEKDAY(A400)-1)*24+HOUR(A400)+1,4)</f>
        <v>1</v>
      </c>
      <c r="E400">
        <f>VLOOKUP(A400,'Step 1.4 CNY OAT'!$A$1:$B$8761,2)</f>
        <v>34</v>
      </c>
      <c r="F400" s="11">
        <f ca="1">('Step 3. Regression'!$B$18*E400^2+'Step 3. Regression'!$C$18*E400+'Step 3. Regression'!$D$18)*C400</f>
        <v>6.6676129496622512</v>
      </c>
      <c r="G400" s="11">
        <f ca="1">('Step 3. Regression'!$G$18*E400^2+'Step 3. Regression'!$H$18*E400+'Step 3. Regression'!$I$18)*D400</f>
        <v>3.1634956041988254</v>
      </c>
      <c r="U400" s="12"/>
    </row>
    <row r="401" spans="1:21" x14ac:dyDescent="0.25">
      <c r="A401" s="8">
        <f>IF(ISBLANK('Step 1.4 CNY OAT'!A401),"-",'Step 1.4 CNY OAT'!A401)</f>
        <v>43117.625</v>
      </c>
      <c r="B401" s="26">
        <f t="shared" si="24"/>
        <v>16</v>
      </c>
      <c r="C401" s="67" cm="1">
        <f t="array" ref="C401">INDEX('Step 5. Daily Avg Schedule Calc'!$A$2:$D$169,(WEEKDAY(A401)-1)*24+HOUR(A401)+1,3)</f>
        <v>1</v>
      </c>
      <c r="D401" s="67" cm="1">
        <f t="array" ref="D401">INDEX('Step 5. Daily Avg Schedule Calc'!$A$2:$D$169,(WEEKDAY(A401)-1)*24+HOUR(A401)+1,4)</f>
        <v>1</v>
      </c>
      <c r="E401">
        <f>VLOOKUP(A401,'Step 1.4 CNY OAT'!$A$1:$B$8761,2)</f>
        <v>34</v>
      </c>
      <c r="F401" s="11">
        <f ca="1">('Step 3. Regression'!$B$18*E401^2+'Step 3. Regression'!$C$18*E401+'Step 3. Regression'!$D$18)*C401</f>
        <v>6.6676129496622512</v>
      </c>
      <c r="G401" s="11">
        <f ca="1">('Step 3. Regression'!$G$18*E401^2+'Step 3. Regression'!$H$18*E401+'Step 3. Regression'!$I$18)*D401</f>
        <v>3.1634956041988254</v>
      </c>
      <c r="U401" s="12"/>
    </row>
    <row r="402" spans="1:21" x14ac:dyDescent="0.25">
      <c r="A402" s="8">
        <f>IF(ISBLANK('Step 1.4 CNY OAT'!A402),"-",'Step 1.4 CNY OAT'!A402)</f>
        <v>43117.666666666664</v>
      </c>
      <c r="B402" s="26">
        <f t="shared" si="24"/>
        <v>16</v>
      </c>
      <c r="C402" s="67" cm="1">
        <f t="array" ref="C402">INDEX('Step 5. Daily Avg Schedule Calc'!$A$2:$D$169,(WEEKDAY(A402)-1)*24+HOUR(A402)+1,3)</f>
        <v>1</v>
      </c>
      <c r="D402" s="67" cm="1">
        <f t="array" ref="D402">INDEX('Step 5. Daily Avg Schedule Calc'!$A$2:$D$169,(WEEKDAY(A402)-1)*24+HOUR(A402)+1,4)</f>
        <v>1</v>
      </c>
      <c r="E402">
        <f>VLOOKUP(A402,'Step 1.4 CNY OAT'!$A$1:$B$8761,2)</f>
        <v>33</v>
      </c>
      <c r="F402" s="11">
        <f ca="1">('Step 3. Regression'!$B$18*E402^2+'Step 3. Regression'!$C$18*E402+'Step 3. Regression'!$D$18)*C402</f>
        <v>6.78578083941066</v>
      </c>
      <c r="G402" s="11">
        <f ca="1">('Step 3. Regression'!$G$18*E402^2+'Step 3. Regression'!$H$18*E402+'Step 3. Regression'!$I$18)*D402</f>
        <v>3.1987133056428125</v>
      </c>
      <c r="U402" s="12"/>
    </row>
    <row r="403" spans="1:21" x14ac:dyDescent="0.25">
      <c r="A403" s="8">
        <f>IF(ISBLANK('Step 1.4 CNY OAT'!A403),"-",'Step 1.4 CNY OAT'!A403)</f>
        <v>43117.708333333336</v>
      </c>
      <c r="B403" s="26">
        <f t="shared" si="24"/>
        <v>16</v>
      </c>
      <c r="C403" s="67" cm="1">
        <f t="array" ref="C403">INDEX('Step 5. Daily Avg Schedule Calc'!$A$2:$D$169,(WEEKDAY(A403)-1)*24+HOUR(A403)+1,3)</f>
        <v>1</v>
      </c>
      <c r="D403" s="67" cm="1">
        <f t="array" ref="D403">INDEX('Step 5. Daily Avg Schedule Calc'!$A$2:$D$169,(WEEKDAY(A403)-1)*24+HOUR(A403)+1,4)</f>
        <v>1</v>
      </c>
      <c r="E403">
        <f>VLOOKUP(A403,'Step 1.4 CNY OAT'!$A$1:$B$8761,2)</f>
        <v>31</v>
      </c>
      <c r="F403" s="11">
        <f ca="1">('Step 3. Regression'!$B$18*E403^2+'Step 3. Regression'!$C$18*E403+'Step 3. Regression'!$D$18)*C403</f>
        <v>7.0366670250952286</v>
      </c>
      <c r="G403" s="11">
        <f ca="1">('Step 3. Regression'!$G$18*E403^2+'Step 3. Regression'!$H$18*E403+'Step 3. Regression'!$I$18)*D403</f>
        <v>3.2728906854942266</v>
      </c>
      <c r="U403" s="12"/>
    </row>
    <row r="404" spans="1:21" x14ac:dyDescent="0.25">
      <c r="A404" s="8">
        <f>IF(ISBLANK('Step 1.4 CNY OAT'!A404),"-",'Step 1.4 CNY OAT'!A404)</f>
        <v>43117.75</v>
      </c>
      <c r="B404" s="26">
        <f t="shared" si="24"/>
        <v>16</v>
      </c>
      <c r="C404" s="67" cm="1">
        <f t="array" ref="C404">INDEX('Step 5. Daily Avg Schedule Calc'!$A$2:$D$169,(WEEKDAY(A404)-1)*24+HOUR(A404)+1,3)</f>
        <v>1</v>
      </c>
      <c r="D404" s="67" cm="1">
        <f t="array" ref="D404">INDEX('Step 5. Daily Avg Schedule Calc'!$A$2:$D$169,(WEEKDAY(A404)-1)*24+HOUR(A404)+1,4)</f>
        <v>1</v>
      </c>
      <c r="E404">
        <f>VLOOKUP(A404,'Step 1.4 CNY OAT'!$A$1:$B$8761,2)</f>
        <v>28</v>
      </c>
      <c r="F404" s="11">
        <f ca="1">('Step 3. Regression'!$B$18*E404^2+'Step 3. Regression'!$C$18*E404+'Step 3. Regression'!$D$18)*C404</f>
        <v>7.4493723190914558</v>
      </c>
      <c r="G404" s="11">
        <f ca="1">('Step 3. Regression'!$G$18*E404^2+'Step 3. Regression'!$H$18*E404+'Step 3. Regression'!$I$18)*D404</f>
        <v>3.3935116976799442</v>
      </c>
      <c r="U404" s="12"/>
    </row>
    <row r="405" spans="1:21" x14ac:dyDescent="0.25">
      <c r="A405" s="8">
        <f>IF(ISBLANK('Step 1.4 CNY OAT'!A405),"-",'Step 1.4 CNY OAT'!A405)</f>
        <v>43117.791666666664</v>
      </c>
      <c r="B405" s="26">
        <f t="shared" si="24"/>
        <v>16</v>
      </c>
      <c r="C405" s="67" cm="1">
        <f t="array" ref="C405">INDEX('Step 5. Daily Avg Schedule Calc'!$A$2:$D$169,(WEEKDAY(A405)-1)*24+HOUR(A405)+1,3)</f>
        <v>1</v>
      </c>
      <c r="D405" s="67" cm="1">
        <f t="array" ref="D405">INDEX('Step 5. Daily Avg Schedule Calc'!$A$2:$D$169,(WEEKDAY(A405)-1)*24+HOUR(A405)+1,4)</f>
        <v>1</v>
      </c>
      <c r="E405">
        <f>VLOOKUP(A405,'Step 1.4 CNY OAT'!$A$1:$B$8761,2)</f>
        <v>28</v>
      </c>
      <c r="F405" s="11">
        <f ca="1">('Step 3. Regression'!$B$18*E405^2+'Step 3. Regression'!$C$18*E405+'Step 3. Regression'!$D$18)*C405</f>
        <v>7.4493723190914558</v>
      </c>
      <c r="G405" s="11">
        <f ca="1">('Step 3. Regression'!$G$18*E405^2+'Step 3. Regression'!$H$18*E405+'Step 3. Regression'!$I$18)*D405</f>
        <v>3.3935116976799442</v>
      </c>
      <c r="U405" s="12"/>
    </row>
    <row r="406" spans="1:21" x14ac:dyDescent="0.25">
      <c r="A406" s="8">
        <f>IF(ISBLANK('Step 1.4 CNY OAT'!A406),"-",'Step 1.4 CNY OAT'!A406)</f>
        <v>43117.833333333336</v>
      </c>
      <c r="B406" s="26">
        <f t="shared" si="24"/>
        <v>16</v>
      </c>
      <c r="C406" s="67" cm="1">
        <f t="array" ref="C406">INDEX('Step 5. Daily Avg Schedule Calc'!$A$2:$D$169,(WEEKDAY(A406)-1)*24+HOUR(A406)+1,3)</f>
        <v>1</v>
      </c>
      <c r="D406" s="67" cm="1">
        <f t="array" ref="D406">INDEX('Step 5. Daily Avg Schedule Calc'!$A$2:$D$169,(WEEKDAY(A406)-1)*24+HOUR(A406)+1,4)</f>
        <v>1</v>
      </c>
      <c r="E406">
        <f>VLOOKUP(A406,'Step 1.4 CNY OAT'!$A$1:$B$8761,2)</f>
        <v>27</v>
      </c>
      <c r="F406" s="11">
        <f ca="1">('Step 3. Regression'!$B$18*E406^2+'Step 3. Regression'!$C$18*E406+'Step 3. Regression'!$D$18)*C406</f>
        <v>7.5966410212153646</v>
      </c>
      <c r="G406" s="11">
        <f ca="1">('Step 3. Regression'!$G$18*E406^2+'Step 3. Regression'!$H$18*E406+'Step 3. Regression'!$I$18)*D406</f>
        <v>3.436213353050809</v>
      </c>
      <c r="U406" s="12"/>
    </row>
    <row r="407" spans="1:21" x14ac:dyDescent="0.25">
      <c r="A407" s="8">
        <f>IF(ISBLANK('Step 1.4 CNY OAT'!A407),"-",'Step 1.4 CNY OAT'!A407)</f>
        <v>43117.875</v>
      </c>
      <c r="B407" s="26">
        <f t="shared" si="24"/>
        <v>16</v>
      </c>
      <c r="C407" s="67" cm="1">
        <f t="array" ref="C407">INDEX('Step 5. Daily Avg Schedule Calc'!$A$2:$D$169,(WEEKDAY(A407)-1)*24+HOUR(A407)+1,3)</f>
        <v>1</v>
      </c>
      <c r="D407" s="67" cm="1">
        <f t="array" ref="D407">INDEX('Step 5. Daily Avg Schedule Calc'!$A$2:$D$169,(WEEKDAY(A407)-1)*24+HOUR(A407)+1,4)</f>
        <v>1</v>
      </c>
      <c r="E407">
        <f>VLOOKUP(A407,'Step 1.4 CNY OAT'!$A$1:$B$8761,2)</f>
        <v>27</v>
      </c>
      <c r="F407" s="11">
        <f ca="1">('Step 3. Regression'!$B$18*E407^2+'Step 3. Regression'!$C$18*E407+'Step 3. Regression'!$D$18)*C407</f>
        <v>7.5966410212153646</v>
      </c>
      <c r="G407" s="11">
        <f ca="1">('Step 3. Regression'!$G$18*E407^2+'Step 3. Regression'!$H$18*E407+'Step 3. Regression'!$I$18)*D407</f>
        <v>3.436213353050809</v>
      </c>
      <c r="U407" s="12"/>
    </row>
    <row r="408" spans="1:21" x14ac:dyDescent="0.25">
      <c r="A408" s="8">
        <f>IF(ISBLANK('Step 1.4 CNY OAT'!A408),"-",'Step 1.4 CNY OAT'!A408)</f>
        <v>43117.916666666664</v>
      </c>
      <c r="B408" s="26">
        <f t="shared" si="24"/>
        <v>16</v>
      </c>
      <c r="C408" s="67" cm="1">
        <f t="array" ref="C408">INDEX('Step 5. Daily Avg Schedule Calc'!$A$2:$D$169,(WEEKDAY(A408)-1)*24+HOUR(A408)+1,3)</f>
        <v>1</v>
      </c>
      <c r="D408" s="67" cm="1">
        <f t="array" ref="D408">INDEX('Step 5. Daily Avg Schedule Calc'!$A$2:$D$169,(WEEKDAY(A408)-1)*24+HOUR(A408)+1,4)</f>
        <v>1</v>
      </c>
      <c r="E408">
        <f>VLOOKUP(A408,'Step 1.4 CNY OAT'!$A$1:$B$8761,2)</f>
        <v>25</v>
      </c>
      <c r="F408" s="11">
        <f ca="1">('Step 3. Regression'!$B$18*E408^2+'Step 3. Regression'!$C$18*E408+'Step 3. Regression'!$D$18)*C408</f>
        <v>7.905728831650932</v>
      </c>
      <c r="G408" s="11">
        <f ca="1">('Step 3. Regression'!$G$18*E408^2+'Step 3. Regression'!$H$18*E408+'Step 3. Regression'!$I$18)*D408</f>
        <v>3.5253586407559778</v>
      </c>
      <c r="U408" s="12"/>
    </row>
    <row r="409" spans="1:21" x14ac:dyDescent="0.25">
      <c r="A409" s="8">
        <f>IF(ISBLANK('Step 1.4 CNY OAT'!A409),"-",'Step 1.4 CNY OAT'!A409)</f>
        <v>43117.958333333336</v>
      </c>
      <c r="B409" s="26">
        <f t="shared" si="24"/>
        <v>16</v>
      </c>
      <c r="C409" s="67" cm="1">
        <f t="array" ref="C409">INDEX('Step 5. Daily Avg Schedule Calc'!$A$2:$D$169,(WEEKDAY(A409)-1)*24+HOUR(A409)+1,3)</f>
        <v>1</v>
      </c>
      <c r="D409" s="67" cm="1">
        <f t="array" ref="D409">INDEX('Step 5. Daily Avg Schedule Calc'!$A$2:$D$169,(WEEKDAY(A409)-1)*24+HOUR(A409)+1,4)</f>
        <v>1</v>
      </c>
      <c r="E409">
        <f>VLOOKUP(A409,'Step 1.4 CNY OAT'!$A$1:$B$8761,2)</f>
        <v>25</v>
      </c>
      <c r="F409" s="11">
        <f ca="1">('Step 3. Regression'!$B$18*E409^2+'Step 3. Regression'!$C$18*E409+'Step 3. Regression'!$D$18)*C409</f>
        <v>7.905728831650932</v>
      </c>
      <c r="G409" s="11">
        <f ca="1">('Step 3. Regression'!$G$18*E409^2+'Step 3. Regression'!$H$18*E409+'Step 3. Regression'!$I$18)*D409</f>
        <v>3.5253586407559778</v>
      </c>
      <c r="U409" s="12"/>
    </row>
    <row r="410" spans="1:21" x14ac:dyDescent="0.25">
      <c r="A410" s="8">
        <f>IF(ISBLANK('Step 1.4 CNY OAT'!A410),"-",'Step 1.4 CNY OAT'!A410)</f>
        <v>43118</v>
      </c>
      <c r="B410" s="26">
        <f t="shared" si="24"/>
        <v>17</v>
      </c>
      <c r="C410" s="67" cm="1">
        <f t="array" ref="C410">INDEX('Step 5. Daily Avg Schedule Calc'!$A$2:$D$169,(WEEKDAY(A410)-1)*24+HOUR(A410)+1,3)</f>
        <v>1</v>
      </c>
      <c r="D410" s="67" cm="1">
        <f t="array" ref="D410">INDEX('Step 5. Daily Avg Schedule Calc'!$A$2:$D$169,(WEEKDAY(A410)-1)*24+HOUR(A410)+1,4)</f>
        <v>1</v>
      </c>
      <c r="E410">
        <f>VLOOKUP(A410,'Step 1.4 CNY OAT'!$A$1:$B$8761,2)</f>
        <v>23</v>
      </c>
      <c r="F410" s="11">
        <f ca="1">('Step 3. Regression'!$B$18*E410^2+'Step 3. Regression'!$C$18*E410+'Step 3. Regression'!$D$18)*C410</f>
        <v>8.2342171836701681</v>
      </c>
      <c r="G410" s="11">
        <f ca="1">('Step 3. Regression'!$G$18*E410^2+'Step 3. Regression'!$H$18*E410+'Step 3. Regression'!$I$18)*D410</f>
        <v>3.6194932310790655</v>
      </c>
      <c r="U410" s="12"/>
    </row>
    <row r="411" spans="1:21" x14ac:dyDescent="0.25">
      <c r="A411" s="8">
        <f>IF(ISBLANK('Step 1.4 CNY OAT'!A411),"-",'Step 1.4 CNY OAT'!A411)</f>
        <v>43118.041666666664</v>
      </c>
      <c r="B411" s="26">
        <f t="shared" si="24"/>
        <v>17</v>
      </c>
      <c r="C411" s="67" cm="1">
        <f t="array" ref="C411">INDEX('Step 5. Daily Avg Schedule Calc'!$A$2:$D$169,(WEEKDAY(A411)-1)*24+HOUR(A411)+1,3)</f>
        <v>1</v>
      </c>
      <c r="D411" s="67" cm="1">
        <f t="array" ref="D411">INDEX('Step 5. Daily Avg Schedule Calc'!$A$2:$D$169,(WEEKDAY(A411)-1)*24+HOUR(A411)+1,4)</f>
        <v>1</v>
      </c>
      <c r="E411">
        <f>VLOOKUP(A411,'Step 1.4 CNY OAT'!$A$1:$B$8761,2)</f>
        <v>23</v>
      </c>
      <c r="F411" s="11">
        <f ca="1">('Step 3. Regression'!$B$18*E411^2+'Step 3. Regression'!$C$18*E411+'Step 3. Regression'!$D$18)*C411</f>
        <v>8.2342171836701681</v>
      </c>
      <c r="G411" s="11">
        <f ca="1">('Step 3. Regression'!$G$18*E411^2+'Step 3. Regression'!$H$18*E411+'Step 3. Regression'!$I$18)*D411</f>
        <v>3.6194932310790655</v>
      </c>
      <c r="U411" s="12"/>
    </row>
    <row r="412" spans="1:21" x14ac:dyDescent="0.25">
      <c r="A412" s="8">
        <f>IF(ISBLANK('Step 1.4 CNY OAT'!A412),"-",'Step 1.4 CNY OAT'!A412)</f>
        <v>43118.083333333336</v>
      </c>
      <c r="B412" s="26">
        <f t="shared" si="24"/>
        <v>17</v>
      </c>
      <c r="C412" s="67" cm="1">
        <f t="array" ref="C412">INDEX('Step 5. Daily Avg Schedule Calc'!$A$2:$D$169,(WEEKDAY(A412)-1)*24+HOUR(A412)+1,3)</f>
        <v>1</v>
      </c>
      <c r="D412" s="67" cm="1">
        <f t="array" ref="D412">INDEX('Step 5. Daily Avg Schedule Calc'!$A$2:$D$169,(WEEKDAY(A412)-1)*24+HOUR(A412)+1,4)</f>
        <v>1</v>
      </c>
      <c r="E412">
        <f>VLOOKUP(A412,'Step 1.4 CNY OAT'!$A$1:$B$8761,2)</f>
        <v>21</v>
      </c>
      <c r="F412" s="11">
        <f ca="1">('Step 3. Regression'!$B$18*E412^2+'Step 3. Regression'!$C$18*E412+'Step 3. Regression'!$D$18)*C412</f>
        <v>8.5821060772730675</v>
      </c>
      <c r="G412" s="11">
        <f ca="1">('Step 3. Regression'!$G$18*E412^2+'Step 3. Regression'!$H$18*E412+'Step 3. Regression'!$I$18)*D412</f>
        <v>3.7186171240200707</v>
      </c>
      <c r="U412" s="12"/>
    </row>
    <row r="413" spans="1:21" x14ac:dyDescent="0.25">
      <c r="A413" s="8">
        <f>IF(ISBLANK('Step 1.4 CNY OAT'!A413),"-",'Step 1.4 CNY OAT'!A413)</f>
        <v>43118.125</v>
      </c>
      <c r="B413" s="26">
        <f t="shared" si="24"/>
        <v>17</v>
      </c>
      <c r="C413" s="67" cm="1">
        <f t="array" ref="C413">INDEX('Step 5. Daily Avg Schedule Calc'!$A$2:$D$169,(WEEKDAY(A413)-1)*24+HOUR(A413)+1,3)</f>
        <v>1</v>
      </c>
      <c r="D413" s="67" cm="1">
        <f t="array" ref="D413">INDEX('Step 5. Daily Avg Schedule Calc'!$A$2:$D$169,(WEEKDAY(A413)-1)*24+HOUR(A413)+1,4)</f>
        <v>1</v>
      </c>
      <c r="E413">
        <f>VLOOKUP(A413,'Step 1.4 CNY OAT'!$A$1:$B$8761,2)</f>
        <v>21</v>
      </c>
      <c r="F413" s="11">
        <f ca="1">('Step 3. Regression'!$B$18*E413^2+'Step 3. Regression'!$C$18*E413+'Step 3. Regression'!$D$18)*C413</f>
        <v>8.5821060772730675</v>
      </c>
      <c r="G413" s="11">
        <f ca="1">('Step 3. Regression'!$G$18*E413^2+'Step 3. Regression'!$H$18*E413+'Step 3. Regression'!$I$18)*D413</f>
        <v>3.7186171240200707</v>
      </c>
      <c r="U413" s="12"/>
    </row>
    <row r="414" spans="1:21" x14ac:dyDescent="0.25">
      <c r="A414" s="8">
        <f>IF(ISBLANK('Step 1.4 CNY OAT'!A414),"-",'Step 1.4 CNY OAT'!A414)</f>
        <v>43118.166666666664</v>
      </c>
      <c r="B414" s="26">
        <f t="shared" si="24"/>
        <v>17</v>
      </c>
      <c r="C414" s="67" cm="1">
        <f t="array" ref="C414">INDEX('Step 5. Daily Avg Schedule Calc'!$A$2:$D$169,(WEEKDAY(A414)-1)*24+HOUR(A414)+1,3)</f>
        <v>1</v>
      </c>
      <c r="D414" s="67" cm="1">
        <f t="array" ref="D414">INDEX('Step 5. Daily Avg Schedule Calc'!$A$2:$D$169,(WEEKDAY(A414)-1)*24+HOUR(A414)+1,4)</f>
        <v>1</v>
      </c>
      <c r="E414">
        <f>VLOOKUP(A414,'Step 1.4 CNY OAT'!$A$1:$B$8761,2)</f>
        <v>21</v>
      </c>
      <c r="F414" s="11">
        <f ca="1">('Step 3. Regression'!$B$18*E414^2+'Step 3. Regression'!$C$18*E414+'Step 3. Regression'!$D$18)*C414</f>
        <v>8.5821060772730675</v>
      </c>
      <c r="G414" s="11">
        <f ca="1">('Step 3. Regression'!$G$18*E414^2+'Step 3. Regression'!$H$18*E414+'Step 3. Regression'!$I$18)*D414</f>
        <v>3.7186171240200707</v>
      </c>
      <c r="U414" s="12"/>
    </row>
    <row r="415" spans="1:21" x14ac:dyDescent="0.25">
      <c r="A415" s="8">
        <f>IF(ISBLANK('Step 1.4 CNY OAT'!A415),"-",'Step 1.4 CNY OAT'!A415)</f>
        <v>43118.208333333336</v>
      </c>
      <c r="B415" s="26">
        <f t="shared" si="24"/>
        <v>17</v>
      </c>
      <c r="C415" s="67" cm="1">
        <f t="array" ref="C415">INDEX('Step 5. Daily Avg Schedule Calc'!$A$2:$D$169,(WEEKDAY(A415)-1)*24+HOUR(A415)+1,3)</f>
        <v>1</v>
      </c>
      <c r="D415" s="67" cm="1">
        <f t="array" ref="D415">INDEX('Step 5. Daily Avg Schedule Calc'!$A$2:$D$169,(WEEKDAY(A415)-1)*24+HOUR(A415)+1,4)</f>
        <v>1</v>
      </c>
      <c r="E415">
        <f>VLOOKUP(A415,'Step 1.4 CNY OAT'!$A$1:$B$8761,2)</f>
        <v>21</v>
      </c>
      <c r="F415" s="11">
        <f ca="1">('Step 3. Regression'!$B$18*E415^2+'Step 3. Regression'!$C$18*E415+'Step 3. Regression'!$D$18)*C415</f>
        <v>8.5821060772730675</v>
      </c>
      <c r="G415" s="11">
        <f ca="1">('Step 3. Regression'!$G$18*E415^2+'Step 3. Regression'!$H$18*E415+'Step 3. Regression'!$I$18)*D415</f>
        <v>3.7186171240200707</v>
      </c>
      <c r="U415" s="12"/>
    </row>
    <row r="416" spans="1:21" x14ac:dyDescent="0.25">
      <c r="A416" s="8">
        <f>IF(ISBLANK('Step 1.4 CNY OAT'!A416),"-",'Step 1.4 CNY OAT'!A416)</f>
        <v>43118.25</v>
      </c>
      <c r="B416" s="26">
        <f t="shared" si="24"/>
        <v>17</v>
      </c>
      <c r="C416" s="67" cm="1">
        <f t="array" ref="C416">INDEX('Step 5. Daily Avg Schedule Calc'!$A$2:$D$169,(WEEKDAY(A416)-1)*24+HOUR(A416)+1,3)</f>
        <v>1</v>
      </c>
      <c r="D416" s="67" cm="1">
        <f t="array" ref="D416">INDEX('Step 5. Daily Avg Schedule Calc'!$A$2:$D$169,(WEEKDAY(A416)-1)*24+HOUR(A416)+1,4)</f>
        <v>1</v>
      </c>
      <c r="E416">
        <f>VLOOKUP(A416,'Step 1.4 CNY OAT'!$A$1:$B$8761,2)</f>
        <v>21</v>
      </c>
      <c r="F416" s="11">
        <f ca="1">('Step 3. Regression'!$B$18*E416^2+'Step 3. Regression'!$C$18*E416+'Step 3. Regression'!$D$18)*C416</f>
        <v>8.5821060772730675</v>
      </c>
      <c r="G416" s="11">
        <f ca="1">('Step 3. Regression'!$G$18*E416^2+'Step 3. Regression'!$H$18*E416+'Step 3. Regression'!$I$18)*D416</f>
        <v>3.7186171240200707</v>
      </c>
      <c r="U416" s="12"/>
    </row>
    <row r="417" spans="1:21" x14ac:dyDescent="0.25">
      <c r="A417" s="8">
        <f>IF(ISBLANK('Step 1.4 CNY OAT'!A417),"-",'Step 1.4 CNY OAT'!A417)</f>
        <v>43118.291666666664</v>
      </c>
      <c r="B417" s="26">
        <f t="shared" si="24"/>
        <v>17</v>
      </c>
      <c r="C417" s="67" cm="1">
        <f t="array" ref="C417">INDEX('Step 5. Daily Avg Schedule Calc'!$A$2:$D$169,(WEEKDAY(A417)-1)*24+HOUR(A417)+1,3)</f>
        <v>1</v>
      </c>
      <c r="D417" s="67" cm="1">
        <f t="array" ref="D417">INDEX('Step 5. Daily Avg Schedule Calc'!$A$2:$D$169,(WEEKDAY(A417)-1)*24+HOUR(A417)+1,4)</f>
        <v>1</v>
      </c>
      <c r="E417">
        <f>VLOOKUP(A417,'Step 1.4 CNY OAT'!$A$1:$B$8761,2)</f>
        <v>22</v>
      </c>
      <c r="F417" s="11">
        <f ca="1">('Step 3. Regression'!$B$18*E417^2+'Step 3. Regression'!$C$18*E417+'Step 3. Regression'!$D$18)*C417</f>
        <v>8.405736562773658</v>
      </c>
      <c r="G417" s="11">
        <f ca="1">('Step 3. Regression'!$G$18*E417^2+'Step 3. Regression'!$H$18*E417+'Step 3. Regression'!$I$18)*D417</f>
        <v>3.6684315147223283</v>
      </c>
      <c r="U417" s="12"/>
    </row>
    <row r="418" spans="1:21" x14ac:dyDescent="0.25">
      <c r="A418" s="8">
        <f>IF(ISBLANK('Step 1.4 CNY OAT'!A418),"-",'Step 1.4 CNY OAT'!A418)</f>
        <v>43118.333333333336</v>
      </c>
      <c r="B418" s="26">
        <f t="shared" si="24"/>
        <v>17</v>
      </c>
      <c r="C418" s="67" cm="1">
        <f t="array" ref="C418">INDEX('Step 5. Daily Avg Schedule Calc'!$A$2:$D$169,(WEEKDAY(A418)-1)*24+HOUR(A418)+1,3)</f>
        <v>1</v>
      </c>
      <c r="D418" s="67" cm="1">
        <f t="array" ref="D418">INDEX('Step 5. Daily Avg Schedule Calc'!$A$2:$D$169,(WEEKDAY(A418)-1)*24+HOUR(A418)+1,4)</f>
        <v>1</v>
      </c>
      <c r="E418">
        <f>VLOOKUP(A418,'Step 1.4 CNY OAT'!$A$1:$B$8761,2)</f>
        <v>21</v>
      </c>
      <c r="F418" s="11">
        <f ca="1">('Step 3. Regression'!$B$18*E418^2+'Step 3. Regression'!$C$18*E418+'Step 3. Regression'!$D$18)*C418</f>
        <v>8.5821060772730675</v>
      </c>
      <c r="G418" s="11">
        <f ca="1">('Step 3. Regression'!$G$18*E418^2+'Step 3. Regression'!$H$18*E418+'Step 3. Regression'!$I$18)*D418</f>
        <v>3.7186171240200707</v>
      </c>
      <c r="U418" s="12"/>
    </row>
    <row r="419" spans="1:21" x14ac:dyDescent="0.25">
      <c r="A419" s="8">
        <f>IF(ISBLANK('Step 1.4 CNY OAT'!A419),"-",'Step 1.4 CNY OAT'!A419)</f>
        <v>43118.375</v>
      </c>
      <c r="B419" s="26">
        <f t="shared" si="24"/>
        <v>17</v>
      </c>
      <c r="C419" s="67" cm="1">
        <f t="array" ref="C419">INDEX('Step 5. Daily Avg Schedule Calc'!$A$2:$D$169,(WEEKDAY(A419)-1)*24+HOUR(A419)+1,3)</f>
        <v>1</v>
      </c>
      <c r="D419" s="67" cm="1">
        <f t="array" ref="D419">INDEX('Step 5. Daily Avg Schedule Calc'!$A$2:$D$169,(WEEKDAY(A419)-1)*24+HOUR(A419)+1,4)</f>
        <v>1</v>
      </c>
      <c r="E419">
        <f>VLOOKUP(A419,'Step 1.4 CNY OAT'!$A$1:$B$8761,2)</f>
        <v>23</v>
      </c>
      <c r="F419" s="11">
        <f ca="1">('Step 3. Regression'!$B$18*E419^2+'Step 3. Regression'!$C$18*E419+'Step 3. Regression'!$D$18)*C419</f>
        <v>8.2342171836701681</v>
      </c>
      <c r="G419" s="11">
        <f ca="1">('Step 3. Regression'!$G$18*E419^2+'Step 3. Regression'!$H$18*E419+'Step 3. Regression'!$I$18)*D419</f>
        <v>3.6194932310790655</v>
      </c>
      <c r="U419" s="12"/>
    </row>
    <row r="420" spans="1:21" x14ac:dyDescent="0.25">
      <c r="A420" s="8">
        <f>IF(ISBLANK('Step 1.4 CNY OAT'!A420),"-",'Step 1.4 CNY OAT'!A420)</f>
        <v>43118.416666666664</v>
      </c>
      <c r="B420" s="26">
        <f t="shared" si="24"/>
        <v>17</v>
      </c>
      <c r="C420" s="67" cm="1">
        <f t="array" ref="C420">INDEX('Step 5. Daily Avg Schedule Calc'!$A$2:$D$169,(WEEKDAY(A420)-1)*24+HOUR(A420)+1,3)</f>
        <v>1</v>
      </c>
      <c r="D420" s="67" cm="1">
        <f t="array" ref="D420">INDEX('Step 5. Daily Avg Schedule Calc'!$A$2:$D$169,(WEEKDAY(A420)-1)*24+HOUR(A420)+1,4)</f>
        <v>1</v>
      </c>
      <c r="E420">
        <f>VLOOKUP(A420,'Step 1.4 CNY OAT'!$A$1:$B$8761,2)</f>
        <v>25</v>
      </c>
      <c r="F420" s="11">
        <f ca="1">('Step 3. Regression'!$B$18*E420^2+'Step 3. Regression'!$C$18*E420+'Step 3. Regression'!$D$18)*C420</f>
        <v>7.905728831650932</v>
      </c>
      <c r="G420" s="11">
        <f ca="1">('Step 3. Regression'!$G$18*E420^2+'Step 3. Regression'!$H$18*E420+'Step 3. Regression'!$I$18)*D420</f>
        <v>3.5253586407559778</v>
      </c>
      <c r="U420" s="12"/>
    </row>
    <row r="421" spans="1:21" x14ac:dyDescent="0.25">
      <c r="A421" s="8">
        <f>IF(ISBLANK('Step 1.4 CNY OAT'!A421),"-",'Step 1.4 CNY OAT'!A421)</f>
        <v>43118.458333333336</v>
      </c>
      <c r="B421" s="26">
        <f t="shared" si="24"/>
        <v>17</v>
      </c>
      <c r="C421" s="67" cm="1">
        <f t="array" ref="C421">INDEX('Step 5. Daily Avg Schedule Calc'!$A$2:$D$169,(WEEKDAY(A421)-1)*24+HOUR(A421)+1,3)</f>
        <v>1</v>
      </c>
      <c r="D421" s="67" cm="1">
        <f t="array" ref="D421">INDEX('Step 5. Daily Avg Schedule Calc'!$A$2:$D$169,(WEEKDAY(A421)-1)*24+HOUR(A421)+1,4)</f>
        <v>1</v>
      </c>
      <c r="E421">
        <f>VLOOKUP(A421,'Step 1.4 CNY OAT'!$A$1:$B$8761,2)</f>
        <v>28</v>
      </c>
      <c r="F421" s="11">
        <f ca="1">('Step 3. Regression'!$B$18*E421^2+'Step 3. Regression'!$C$18*E421+'Step 3. Regression'!$D$18)*C421</f>
        <v>7.4493723190914558</v>
      </c>
      <c r="G421" s="11">
        <f ca="1">('Step 3. Regression'!$G$18*E421^2+'Step 3. Regression'!$H$18*E421+'Step 3. Regression'!$I$18)*D421</f>
        <v>3.3935116976799442</v>
      </c>
      <c r="U421" s="12"/>
    </row>
    <row r="422" spans="1:21" x14ac:dyDescent="0.25">
      <c r="A422" s="8">
        <f>IF(ISBLANK('Step 1.4 CNY OAT'!A422),"-",'Step 1.4 CNY OAT'!A422)</f>
        <v>43118.5</v>
      </c>
      <c r="B422" s="26">
        <f t="shared" si="24"/>
        <v>17</v>
      </c>
      <c r="C422" s="67" cm="1">
        <f t="array" ref="C422">INDEX('Step 5. Daily Avg Schedule Calc'!$A$2:$D$169,(WEEKDAY(A422)-1)*24+HOUR(A422)+1,3)</f>
        <v>1</v>
      </c>
      <c r="D422" s="67" cm="1">
        <f t="array" ref="D422">INDEX('Step 5. Daily Avg Schedule Calc'!$A$2:$D$169,(WEEKDAY(A422)-1)*24+HOUR(A422)+1,4)</f>
        <v>1</v>
      </c>
      <c r="E422">
        <f>VLOOKUP(A422,'Step 1.4 CNY OAT'!$A$1:$B$8761,2)</f>
        <v>30</v>
      </c>
      <c r="F422" s="11">
        <f ca="1">('Step 3. Regression'!$B$18*E422^2+'Step 3. Regression'!$C$18*E422+'Step 3. Regression'!$D$18)*C422</f>
        <v>7.1693853210313874</v>
      </c>
      <c r="G422" s="11">
        <f ca="1">('Step 3. Regression'!$G$18*E422^2+'Step 3. Regression'!$H$18*E422+'Step 3. Regression'!$I$18)*D422</f>
        <v>3.3118503639016525</v>
      </c>
      <c r="U422" s="12"/>
    </row>
    <row r="423" spans="1:21" x14ac:dyDescent="0.25">
      <c r="A423" s="8">
        <f>IF(ISBLANK('Step 1.4 CNY OAT'!A423),"-",'Step 1.4 CNY OAT'!A423)</f>
        <v>43118.541666666664</v>
      </c>
      <c r="B423" s="26">
        <f t="shared" si="24"/>
        <v>17</v>
      </c>
      <c r="C423" s="67" cm="1">
        <f t="array" ref="C423">INDEX('Step 5. Daily Avg Schedule Calc'!$A$2:$D$169,(WEEKDAY(A423)-1)*24+HOUR(A423)+1,3)</f>
        <v>1</v>
      </c>
      <c r="D423" s="67" cm="1">
        <f t="array" ref="D423">INDEX('Step 5. Daily Avg Schedule Calc'!$A$2:$D$169,(WEEKDAY(A423)-1)*24+HOUR(A423)+1,4)</f>
        <v>1</v>
      </c>
      <c r="E423">
        <f>VLOOKUP(A423,'Step 1.4 CNY OAT'!$A$1:$B$8761,2)</f>
        <v>31</v>
      </c>
      <c r="F423" s="11">
        <f ca="1">('Step 3. Regression'!$B$18*E423^2+'Step 3. Regression'!$C$18*E423+'Step 3. Regression'!$D$18)*C423</f>
        <v>7.0366670250952286</v>
      </c>
      <c r="G423" s="11">
        <f ca="1">('Step 3. Regression'!$G$18*E423^2+'Step 3. Regression'!$H$18*E423+'Step 3. Regression'!$I$18)*D423</f>
        <v>3.2728906854942266</v>
      </c>
      <c r="U423" s="12"/>
    </row>
    <row r="424" spans="1:21" x14ac:dyDescent="0.25">
      <c r="A424" s="8">
        <f>IF(ISBLANK('Step 1.4 CNY OAT'!A424),"-",'Step 1.4 CNY OAT'!A424)</f>
        <v>43118.583333333336</v>
      </c>
      <c r="B424" s="26">
        <f t="shared" si="24"/>
        <v>17</v>
      </c>
      <c r="C424" s="67" cm="1">
        <f t="array" ref="C424">INDEX('Step 5. Daily Avg Schedule Calc'!$A$2:$D$169,(WEEKDAY(A424)-1)*24+HOUR(A424)+1,3)</f>
        <v>1</v>
      </c>
      <c r="D424" s="67" cm="1">
        <f t="array" ref="D424">INDEX('Step 5. Daily Avg Schedule Calc'!$A$2:$D$169,(WEEKDAY(A424)-1)*24+HOUR(A424)+1,4)</f>
        <v>1</v>
      </c>
      <c r="E424">
        <f>VLOOKUP(A424,'Step 1.4 CNY OAT'!$A$1:$B$8761,2)</f>
        <v>32</v>
      </c>
      <c r="F424" s="11">
        <f ca="1">('Step 3. Regression'!$B$18*E424^2+'Step 3. Regression'!$C$18*E424+'Step 3. Regression'!$D$18)*C424</f>
        <v>6.9087988645549858</v>
      </c>
      <c r="G424" s="11">
        <f ca="1">('Step 3. Regression'!$G$18*E424^2+'Step 3. Regression'!$H$18*E424+'Step 3. Regression'!$I$18)*D424</f>
        <v>3.2351783327412797</v>
      </c>
      <c r="U424" s="12"/>
    </row>
    <row r="425" spans="1:21" x14ac:dyDescent="0.25">
      <c r="A425" s="8">
        <f>IF(ISBLANK('Step 1.4 CNY OAT'!A425),"-",'Step 1.4 CNY OAT'!A425)</f>
        <v>43118.625</v>
      </c>
      <c r="B425" s="26">
        <f t="shared" si="24"/>
        <v>17</v>
      </c>
      <c r="C425" s="67" cm="1">
        <f t="array" ref="C425">INDEX('Step 5. Daily Avg Schedule Calc'!$A$2:$D$169,(WEEKDAY(A425)-1)*24+HOUR(A425)+1,3)</f>
        <v>1</v>
      </c>
      <c r="D425" s="67" cm="1">
        <f t="array" ref="D425">INDEX('Step 5. Daily Avg Schedule Calc'!$A$2:$D$169,(WEEKDAY(A425)-1)*24+HOUR(A425)+1,4)</f>
        <v>1</v>
      </c>
      <c r="E425">
        <f>VLOOKUP(A425,'Step 1.4 CNY OAT'!$A$1:$B$8761,2)</f>
        <v>32</v>
      </c>
      <c r="F425" s="11">
        <f ca="1">('Step 3. Regression'!$B$18*E425^2+'Step 3. Regression'!$C$18*E425+'Step 3. Regression'!$D$18)*C425</f>
        <v>6.9087988645549858</v>
      </c>
      <c r="G425" s="11">
        <f ca="1">('Step 3. Regression'!$G$18*E425^2+'Step 3. Regression'!$H$18*E425+'Step 3. Regression'!$I$18)*D425</f>
        <v>3.2351783327412797</v>
      </c>
      <c r="U425" s="12"/>
    </row>
    <row r="426" spans="1:21" x14ac:dyDescent="0.25">
      <c r="A426" s="8">
        <f>IF(ISBLANK('Step 1.4 CNY OAT'!A426),"-",'Step 1.4 CNY OAT'!A426)</f>
        <v>43118.666666666664</v>
      </c>
      <c r="B426" s="26">
        <f t="shared" si="24"/>
        <v>17</v>
      </c>
      <c r="C426" s="67" cm="1">
        <f t="array" ref="C426">INDEX('Step 5. Daily Avg Schedule Calc'!$A$2:$D$169,(WEEKDAY(A426)-1)*24+HOUR(A426)+1,3)</f>
        <v>1</v>
      </c>
      <c r="D426" s="67" cm="1">
        <f t="array" ref="D426">INDEX('Step 5. Daily Avg Schedule Calc'!$A$2:$D$169,(WEEKDAY(A426)-1)*24+HOUR(A426)+1,4)</f>
        <v>1</v>
      </c>
      <c r="E426">
        <f>VLOOKUP(A426,'Step 1.4 CNY OAT'!$A$1:$B$8761,2)</f>
        <v>33</v>
      </c>
      <c r="F426" s="11">
        <f ca="1">('Step 3. Regression'!$B$18*E426^2+'Step 3. Regression'!$C$18*E426+'Step 3. Regression'!$D$18)*C426</f>
        <v>6.78578083941066</v>
      </c>
      <c r="G426" s="11">
        <f ca="1">('Step 3. Regression'!$G$18*E426^2+'Step 3. Regression'!$H$18*E426+'Step 3. Regression'!$I$18)*D426</f>
        <v>3.1987133056428125</v>
      </c>
      <c r="U426" s="12"/>
    </row>
    <row r="427" spans="1:21" x14ac:dyDescent="0.25">
      <c r="A427" s="8">
        <f>IF(ISBLANK('Step 1.4 CNY OAT'!A427),"-",'Step 1.4 CNY OAT'!A427)</f>
        <v>43118.708333333336</v>
      </c>
      <c r="B427" s="26">
        <f t="shared" si="24"/>
        <v>17</v>
      </c>
      <c r="C427" s="67" cm="1">
        <f t="array" ref="C427">INDEX('Step 5. Daily Avg Schedule Calc'!$A$2:$D$169,(WEEKDAY(A427)-1)*24+HOUR(A427)+1,3)</f>
        <v>1</v>
      </c>
      <c r="D427" s="67" cm="1">
        <f t="array" ref="D427">INDEX('Step 5. Daily Avg Schedule Calc'!$A$2:$D$169,(WEEKDAY(A427)-1)*24+HOUR(A427)+1,4)</f>
        <v>1</v>
      </c>
      <c r="E427">
        <f>VLOOKUP(A427,'Step 1.4 CNY OAT'!$A$1:$B$8761,2)</f>
        <v>32</v>
      </c>
      <c r="F427" s="11">
        <f ca="1">('Step 3. Regression'!$B$18*E427^2+'Step 3. Regression'!$C$18*E427+'Step 3. Regression'!$D$18)*C427</f>
        <v>6.9087988645549858</v>
      </c>
      <c r="G427" s="11">
        <f ca="1">('Step 3. Regression'!$G$18*E427^2+'Step 3. Regression'!$H$18*E427+'Step 3. Regression'!$I$18)*D427</f>
        <v>3.2351783327412797</v>
      </c>
      <c r="U427" s="12"/>
    </row>
    <row r="428" spans="1:21" x14ac:dyDescent="0.25">
      <c r="A428" s="8">
        <f>IF(ISBLANK('Step 1.4 CNY OAT'!A428),"-",'Step 1.4 CNY OAT'!A428)</f>
        <v>43118.75</v>
      </c>
      <c r="B428" s="26">
        <f t="shared" si="24"/>
        <v>17</v>
      </c>
      <c r="C428" s="67" cm="1">
        <f t="array" ref="C428">INDEX('Step 5. Daily Avg Schedule Calc'!$A$2:$D$169,(WEEKDAY(A428)-1)*24+HOUR(A428)+1,3)</f>
        <v>1</v>
      </c>
      <c r="D428" s="67" cm="1">
        <f t="array" ref="D428">INDEX('Step 5. Daily Avg Schedule Calc'!$A$2:$D$169,(WEEKDAY(A428)-1)*24+HOUR(A428)+1,4)</f>
        <v>1</v>
      </c>
      <c r="E428">
        <f>VLOOKUP(A428,'Step 1.4 CNY OAT'!$A$1:$B$8761,2)</f>
        <v>30</v>
      </c>
      <c r="F428" s="11">
        <f ca="1">('Step 3. Regression'!$B$18*E428^2+'Step 3. Regression'!$C$18*E428+'Step 3. Regression'!$D$18)*C428</f>
        <v>7.1693853210313874</v>
      </c>
      <c r="G428" s="11">
        <f ca="1">('Step 3. Regression'!$G$18*E428^2+'Step 3. Regression'!$H$18*E428+'Step 3. Regression'!$I$18)*D428</f>
        <v>3.3118503639016525</v>
      </c>
      <c r="U428" s="12"/>
    </row>
    <row r="429" spans="1:21" x14ac:dyDescent="0.25">
      <c r="A429" s="8">
        <f>IF(ISBLANK('Step 1.4 CNY OAT'!A429),"-",'Step 1.4 CNY OAT'!A429)</f>
        <v>43118.791666666664</v>
      </c>
      <c r="B429" s="26">
        <f t="shared" si="24"/>
        <v>17</v>
      </c>
      <c r="C429" s="67" cm="1">
        <f t="array" ref="C429">INDEX('Step 5. Daily Avg Schedule Calc'!$A$2:$D$169,(WEEKDAY(A429)-1)*24+HOUR(A429)+1,3)</f>
        <v>1</v>
      </c>
      <c r="D429" s="67" cm="1">
        <f t="array" ref="D429">INDEX('Step 5. Daily Avg Schedule Calc'!$A$2:$D$169,(WEEKDAY(A429)-1)*24+HOUR(A429)+1,4)</f>
        <v>1</v>
      </c>
      <c r="E429">
        <f>VLOOKUP(A429,'Step 1.4 CNY OAT'!$A$1:$B$8761,2)</f>
        <v>30</v>
      </c>
      <c r="F429" s="11">
        <f ca="1">('Step 3. Regression'!$B$18*E429^2+'Step 3. Regression'!$C$18*E429+'Step 3. Regression'!$D$18)*C429</f>
        <v>7.1693853210313874</v>
      </c>
      <c r="G429" s="11">
        <f ca="1">('Step 3. Regression'!$G$18*E429^2+'Step 3. Regression'!$H$18*E429+'Step 3. Regression'!$I$18)*D429</f>
        <v>3.3118503639016525</v>
      </c>
      <c r="U429" s="12"/>
    </row>
    <row r="430" spans="1:21" x14ac:dyDescent="0.25">
      <c r="A430" s="8">
        <f>IF(ISBLANK('Step 1.4 CNY OAT'!A430),"-",'Step 1.4 CNY OAT'!A430)</f>
        <v>43118.833333333336</v>
      </c>
      <c r="B430" s="26">
        <f t="shared" si="24"/>
        <v>17</v>
      </c>
      <c r="C430" s="67" cm="1">
        <f t="array" ref="C430">INDEX('Step 5. Daily Avg Schedule Calc'!$A$2:$D$169,(WEEKDAY(A430)-1)*24+HOUR(A430)+1,3)</f>
        <v>1</v>
      </c>
      <c r="D430" s="67" cm="1">
        <f t="array" ref="D430">INDEX('Step 5. Daily Avg Schedule Calc'!$A$2:$D$169,(WEEKDAY(A430)-1)*24+HOUR(A430)+1,4)</f>
        <v>1</v>
      </c>
      <c r="E430">
        <f>VLOOKUP(A430,'Step 1.4 CNY OAT'!$A$1:$B$8761,2)</f>
        <v>28</v>
      </c>
      <c r="F430" s="11">
        <f ca="1">('Step 3. Regression'!$B$18*E430^2+'Step 3. Regression'!$C$18*E430+'Step 3. Regression'!$D$18)*C430</f>
        <v>7.4493723190914558</v>
      </c>
      <c r="G430" s="11">
        <f ca="1">('Step 3. Regression'!$G$18*E430^2+'Step 3. Regression'!$H$18*E430+'Step 3. Regression'!$I$18)*D430</f>
        <v>3.3935116976799442</v>
      </c>
      <c r="U430" s="12"/>
    </row>
    <row r="431" spans="1:21" x14ac:dyDescent="0.25">
      <c r="A431" s="8">
        <f>IF(ISBLANK('Step 1.4 CNY OAT'!A431),"-",'Step 1.4 CNY OAT'!A431)</f>
        <v>43118.875</v>
      </c>
      <c r="B431" s="26">
        <f t="shared" si="24"/>
        <v>17</v>
      </c>
      <c r="C431" s="67" cm="1">
        <f t="array" ref="C431">INDEX('Step 5. Daily Avg Schedule Calc'!$A$2:$D$169,(WEEKDAY(A431)-1)*24+HOUR(A431)+1,3)</f>
        <v>1</v>
      </c>
      <c r="D431" s="67" cm="1">
        <f t="array" ref="D431">INDEX('Step 5. Daily Avg Schedule Calc'!$A$2:$D$169,(WEEKDAY(A431)-1)*24+HOUR(A431)+1,4)</f>
        <v>1</v>
      </c>
      <c r="E431">
        <f>VLOOKUP(A431,'Step 1.4 CNY OAT'!$A$1:$B$8761,2)</f>
        <v>28</v>
      </c>
      <c r="F431" s="11">
        <f ca="1">('Step 3. Regression'!$B$18*E431^2+'Step 3. Regression'!$C$18*E431+'Step 3. Regression'!$D$18)*C431</f>
        <v>7.4493723190914558</v>
      </c>
      <c r="G431" s="11">
        <f ca="1">('Step 3. Regression'!$G$18*E431^2+'Step 3. Regression'!$H$18*E431+'Step 3. Regression'!$I$18)*D431</f>
        <v>3.3935116976799442</v>
      </c>
      <c r="U431" s="12"/>
    </row>
    <row r="432" spans="1:21" x14ac:dyDescent="0.25">
      <c r="A432" s="8">
        <f>IF(ISBLANK('Step 1.4 CNY OAT'!A432),"-",'Step 1.4 CNY OAT'!A432)</f>
        <v>43118.916666666664</v>
      </c>
      <c r="B432" s="26">
        <f t="shared" si="24"/>
        <v>17</v>
      </c>
      <c r="C432" s="67" cm="1">
        <f t="array" ref="C432">INDEX('Step 5. Daily Avg Schedule Calc'!$A$2:$D$169,(WEEKDAY(A432)-1)*24+HOUR(A432)+1,3)</f>
        <v>1</v>
      </c>
      <c r="D432" s="67" cm="1">
        <f t="array" ref="D432">INDEX('Step 5. Daily Avg Schedule Calc'!$A$2:$D$169,(WEEKDAY(A432)-1)*24+HOUR(A432)+1,4)</f>
        <v>1</v>
      </c>
      <c r="E432">
        <f>VLOOKUP(A432,'Step 1.4 CNY OAT'!$A$1:$B$8761,2)</f>
        <v>28</v>
      </c>
      <c r="F432" s="11">
        <f ca="1">('Step 3. Regression'!$B$18*E432^2+'Step 3. Regression'!$C$18*E432+'Step 3. Regression'!$D$18)*C432</f>
        <v>7.4493723190914558</v>
      </c>
      <c r="G432" s="11">
        <f ca="1">('Step 3. Regression'!$G$18*E432^2+'Step 3. Regression'!$H$18*E432+'Step 3. Regression'!$I$18)*D432</f>
        <v>3.3935116976799442</v>
      </c>
      <c r="U432" s="12"/>
    </row>
    <row r="433" spans="1:21" x14ac:dyDescent="0.25">
      <c r="A433" s="8">
        <f>IF(ISBLANK('Step 1.4 CNY OAT'!A433),"-",'Step 1.4 CNY OAT'!A433)</f>
        <v>43118.958333333336</v>
      </c>
      <c r="B433" s="26">
        <f t="shared" si="24"/>
        <v>17</v>
      </c>
      <c r="C433" s="67" cm="1">
        <f t="array" ref="C433">INDEX('Step 5. Daily Avg Schedule Calc'!$A$2:$D$169,(WEEKDAY(A433)-1)*24+HOUR(A433)+1,3)</f>
        <v>1</v>
      </c>
      <c r="D433" s="67" cm="1">
        <f t="array" ref="D433">INDEX('Step 5. Daily Avg Schedule Calc'!$A$2:$D$169,(WEEKDAY(A433)-1)*24+HOUR(A433)+1,4)</f>
        <v>1</v>
      </c>
      <c r="E433">
        <f>VLOOKUP(A433,'Step 1.4 CNY OAT'!$A$1:$B$8761,2)</f>
        <v>27</v>
      </c>
      <c r="F433" s="11">
        <f ca="1">('Step 3. Regression'!$B$18*E433^2+'Step 3. Regression'!$C$18*E433+'Step 3. Regression'!$D$18)*C433</f>
        <v>7.5966410212153646</v>
      </c>
      <c r="G433" s="11">
        <f ca="1">('Step 3. Regression'!$G$18*E433^2+'Step 3. Regression'!$H$18*E433+'Step 3. Regression'!$I$18)*D433</f>
        <v>3.436213353050809</v>
      </c>
      <c r="U433" s="12"/>
    </row>
    <row r="434" spans="1:21" x14ac:dyDescent="0.25">
      <c r="A434" s="8">
        <f>IF(ISBLANK('Step 1.4 CNY OAT'!A434),"-",'Step 1.4 CNY OAT'!A434)</f>
        <v>43119</v>
      </c>
      <c r="B434" s="26">
        <f t="shared" si="24"/>
        <v>18</v>
      </c>
      <c r="C434" s="67" cm="1">
        <f t="array" ref="C434">INDEX('Step 5. Daily Avg Schedule Calc'!$A$2:$D$169,(WEEKDAY(A434)-1)*24+HOUR(A434)+1,3)</f>
        <v>1</v>
      </c>
      <c r="D434" s="67" cm="1">
        <f t="array" ref="D434">INDEX('Step 5. Daily Avg Schedule Calc'!$A$2:$D$169,(WEEKDAY(A434)-1)*24+HOUR(A434)+1,4)</f>
        <v>1</v>
      </c>
      <c r="E434">
        <f>VLOOKUP(A434,'Step 1.4 CNY OAT'!$A$1:$B$8761,2)</f>
        <v>27</v>
      </c>
      <c r="F434" s="11">
        <f ca="1">('Step 3. Regression'!$B$18*E434^2+'Step 3. Regression'!$C$18*E434+'Step 3. Regression'!$D$18)*C434</f>
        <v>7.5966410212153646</v>
      </c>
      <c r="G434" s="11">
        <f ca="1">('Step 3. Regression'!$G$18*E434^2+'Step 3. Regression'!$H$18*E434+'Step 3. Regression'!$I$18)*D434</f>
        <v>3.436213353050809</v>
      </c>
      <c r="U434" s="12"/>
    </row>
    <row r="435" spans="1:21" x14ac:dyDescent="0.25">
      <c r="A435" s="8">
        <f>IF(ISBLANK('Step 1.4 CNY OAT'!A435),"-",'Step 1.4 CNY OAT'!A435)</f>
        <v>43119.041666666664</v>
      </c>
      <c r="B435" s="26">
        <f t="shared" si="24"/>
        <v>18</v>
      </c>
      <c r="C435" s="67" cm="1">
        <f t="array" ref="C435">INDEX('Step 5. Daily Avg Schedule Calc'!$A$2:$D$169,(WEEKDAY(A435)-1)*24+HOUR(A435)+1,3)</f>
        <v>1</v>
      </c>
      <c r="D435" s="67" cm="1">
        <f t="array" ref="D435">INDEX('Step 5. Daily Avg Schedule Calc'!$A$2:$D$169,(WEEKDAY(A435)-1)*24+HOUR(A435)+1,4)</f>
        <v>1</v>
      </c>
      <c r="E435">
        <f>VLOOKUP(A435,'Step 1.4 CNY OAT'!$A$1:$B$8761,2)</f>
        <v>26</v>
      </c>
      <c r="F435" s="11">
        <f ca="1">('Step 3. Regression'!$B$18*E435^2+'Step 3. Regression'!$C$18*E435+'Step 3. Regression'!$D$18)*C435</f>
        <v>7.7487598587351902</v>
      </c>
      <c r="G435" s="11">
        <f ca="1">('Step 3. Regression'!$G$18*E435^2+'Step 3. Regression'!$H$18*E435+'Step 3. Regression'!$I$18)*D435</f>
        <v>3.4801623340761538</v>
      </c>
      <c r="U435" s="12"/>
    </row>
    <row r="436" spans="1:21" x14ac:dyDescent="0.25">
      <c r="A436" s="8">
        <f>IF(ISBLANK('Step 1.4 CNY OAT'!A436),"-",'Step 1.4 CNY OAT'!A436)</f>
        <v>43119.083333333336</v>
      </c>
      <c r="B436" s="26">
        <f t="shared" si="24"/>
        <v>18</v>
      </c>
      <c r="C436" s="67" cm="1">
        <f t="array" ref="C436">INDEX('Step 5. Daily Avg Schedule Calc'!$A$2:$D$169,(WEEKDAY(A436)-1)*24+HOUR(A436)+1,3)</f>
        <v>1</v>
      </c>
      <c r="D436" s="67" cm="1">
        <f t="array" ref="D436">INDEX('Step 5. Daily Avg Schedule Calc'!$A$2:$D$169,(WEEKDAY(A436)-1)*24+HOUR(A436)+1,4)</f>
        <v>1</v>
      </c>
      <c r="E436">
        <f>VLOOKUP(A436,'Step 1.4 CNY OAT'!$A$1:$B$8761,2)</f>
        <v>27</v>
      </c>
      <c r="F436" s="11">
        <f ca="1">('Step 3. Regression'!$B$18*E436^2+'Step 3. Regression'!$C$18*E436+'Step 3. Regression'!$D$18)*C436</f>
        <v>7.5966410212153646</v>
      </c>
      <c r="G436" s="11">
        <f ca="1">('Step 3. Regression'!$G$18*E436^2+'Step 3. Regression'!$H$18*E436+'Step 3. Regression'!$I$18)*D436</f>
        <v>3.436213353050809</v>
      </c>
      <c r="U436" s="12"/>
    </row>
    <row r="437" spans="1:21" x14ac:dyDescent="0.25">
      <c r="A437" s="8">
        <f>IF(ISBLANK('Step 1.4 CNY OAT'!A437),"-",'Step 1.4 CNY OAT'!A437)</f>
        <v>43119.125</v>
      </c>
      <c r="B437" s="26">
        <f t="shared" si="24"/>
        <v>18</v>
      </c>
      <c r="C437" s="67" cm="1">
        <f t="array" ref="C437">INDEX('Step 5. Daily Avg Schedule Calc'!$A$2:$D$169,(WEEKDAY(A437)-1)*24+HOUR(A437)+1,3)</f>
        <v>1</v>
      </c>
      <c r="D437" s="67" cm="1">
        <f t="array" ref="D437">INDEX('Step 5. Daily Avg Schedule Calc'!$A$2:$D$169,(WEEKDAY(A437)-1)*24+HOUR(A437)+1,4)</f>
        <v>1</v>
      </c>
      <c r="E437">
        <f>VLOOKUP(A437,'Step 1.4 CNY OAT'!$A$1:$B$8761,2)</f>
        <v>27</v>
      </c>
      <c r="F437" s="11">
        <f ca="1">('Step 3. Regression'!$B$18*E437^2+'Step 3. Regression'!$C$18*E437+'Step 3. Regression'!$D$18)*C437</f>
        <v>7.5966410212153646</v>
      </c>
      <c r="G437" s="11">
        <f ca="1">('Step 3. Regression'!$G$18*E437^2+'Step 3. Regression'!$H$18*E437+'Step 3. Regression'!$I$18)*D437</f>
        <v>3.436213353050809</v>
      </c>
      <c r="U437" s="12"/>
    </row>
    <row r="438" spans="1:21" x14ac:dyDescent="0.25">
      <c r="A438" s="8">
        <f>IF(ISBLANK('Step 1.4 CNY OAT'!A438),"-",'Step 1.4 CNY OAT'!A438)</f>
        <v>43119.166666666664</v>
      </c>
      <c r="B438" s="26">
        <f t="shared" si="24"/>
        <v>18</v>
      </c>
      <c r="C438" s="67" cm="1">
        <f t="array" ref="C438">INDEX('Step 5. Daily Avg Schedule Calc'!$A$2:$D$169,(WEEKDAY(A438)-1)*24+HOUR(A438)+1,3)</f>
        <v>1</v>
      </c>
      <c r="D438" s="67" cm="1">
        <f t="array" ref="D438">INDEX('Step 5. Daily Avg Schedule Calc'!$A$2:$D$169,(WEEKDAY(A438)-1)*24+HOUR(A438)+1,4)</f>
        <v>1</v>
      </c>
      <c r="E438">
        <f>VLOOKUP(A438,'Step 1.4 CNY OAT'!$A$1:$B$8761,2)</f>
        <v>27</v>
      </c>
      <c r="F438" s="11">
        <f ca="1">('Step 3. Regression'!$B$18*E438^2+'Step 3. Regression'!$C$18*E438+'Step 3. Regression'!$D$18)*C438</f>
        <v>7.5966410212153646</v>
      </c>
      <c r="G438" s="11">
        <f ca="1">('Step 3. Regression'!$G$18*E438^2+'Step 3. Regression'!$H$18*E438+'Step 3. Regression'!$I$18)*D438</f>
        <v>3.436213353050809</v>
      </c>
      <c r="U438" s="12"/>
    </row>
    <row r="439" spans="1:21" x14ac:dyDescent="0.25">
      <c r="A439" s="8">
        <f>IF(ISBLANK('Step 1.4 CNY OAT'!A439),"-",'Step 1.4 CNY OAT'!A439)</f>
        <v>43119.208333333336</v>
      </c>
      <c r="B439" s="26">
        <f t="shared" si="24"/>
        <v>18</v>
      </c>
      <c r="C439" s="67" cm="1">
        <f t="array" ref="C439">INDEX('Step 5. Daily Avg Schedule Calc'!$A$2:$D$169,(WEEKDAY(A439)-1)*24+HOUR(A439)+1,3)</f>
        <v>1</v>
      </c>
      <c r="D439" s="67" cm="1">
        <f t="array" ref="D439">INDEX('Step 5. Daily Avg Schedule Calc'!$A$2:$D$169,(WEEKDAY(A439)-1)*24+HOUR(A439)+1,4)</f>
        <v>1</v>
      </c>
      <c r="E439">
        <f>VLOOKUP(A439,'Step 1.4 CNY OAT'!$A$1:$B$8761,2)</f>
        <v>28</v>
      </c>
      <c r="F439" s="11">
        <f ca="1">('Step 3. Regression'!$B$18*E439^2+'Step 3. Regression'!$C$18*E439+'Step 3. Regression'!$D$18)*C439</f>
        <v>7.4493723190914558</v>
      </c>
      <c r="G439" s="11">
        <f ca="1">('Step 3. Regression'!$G$18*E439^2+'Step 3. Regression'!$H$18*E439+'Step 3. Regression'!$I$18)*D439</f>
        <v>3.3935116976799442</v>
      </c>
      <c r="U439" s="12"/>
    </row>
    <row r="440" spans="1:21" x14ac:dyDescent="0.25">
      <c r="A440" s="8">
        <f>IF(ISBLANK('Step 1.4 CNY OAT'!A440),"-",'Step 1.4 CNY OAT'!A440)</f>
        <v>43119.25</v>
      </c>
      <c r="B440" s="26">
        <f t="shared" si="24"/>
        <v>18</v>
      </c>
      <c r="C440" s="67" cm="1">
        <f t="array" ref="C440">INDEX('Step 5. Daily Avg Schedule Calc'!$A$2:$D$169,(WEEKDAY(A440)-1)*24+HOUR(A440)+1,3)</f>
        <v>1</v>
      </c>
      <c r="D440" s="67" cm="1">
        <f t="array" ref="D440">INDEX('Step 5. Daily Avg Schedule Calc'!$A$2:$D$169,(WEEKDAY(A440)-1)*24+HOUR(A440)+1,4)</f>
        <v>1</v>
      </c>
      <c r="E440">
        <f>VLOOKUP(A440,'Step 1.4 CNY OAT'!$A$1:$B$8761,2)</f>
        <v>30</v>
      </c>
      <c r="F440" s="11">
        <f ca="1">('Step 3. Regression'!$B$18*E440^2+'Step 3. Regression'!$C$18*E440+'Step 3. Regression'!$D$18)*C440</f>
        <v>7.1693853210313874</v>
      </c>
      <c r="G440" s="11">
        <f ca="1">('Step 3. Regression'!$G$18*E440^2+'Step 3. Regression'!$H$18*E440+'Step 3. Regression'!$I$18)*D440</f>
        <v>3.3118503639016525</v>
      </c>
      <c r="U440" s="12"/>
    </row>
    <row r="441" spans="1:21" x14ac:dyDescent="0.25">
      <c r="A441" s="8">
        <f>IF(ISBLANK('Step 1.4 CNY OAT'!A441),"-",'Step 1.4 CNY OAT'!A441)</f>
        <v>43119.291666666664</v>
      </c>
      <c r="B441" s="26">
        <f t="shared" si="24"/>
        <v>18</v>
      </c>
      <c r="C441" s="67" cm="1">
        <f t="array" ref="C441">INDEX('Step 5. Daily Avg Schedule Calc'!$A$2:$D$169,(WEEKDAY(A441)-1)*24+HOUR(A441)+1,3)</f>
        <v>1</v>
      </c>
      <c r="D441" s="67" cm="1">
        <f t="array" ref="D441">INDEX('Step 5. Daily Avg Schedule Calc'!$A$2:$D$169,(WEEKDAY(A441)-1)*24+HOUR(A441)+1,4)</f>
        <v>1</v>
      </c>
      <c r="E441">
        <f>VLOOKUP(A441,'Step 1.4 CNY OAT'!$A$1:$B$8761,2)</f>
        <v>32</v>
      </c>
      <c r="F441" s="11">
        <f ca="1">('Step 3. Regression'!$B$18*E441^2+'Step 3. Regression'!$C$18*E441+'Step 3. Regression'!$D$18)*C441</f>
        <v>6.9087988645549858</v>
      </c>
      <c r="G441" s="11">
        <f ca="1">('Step 3. Regression'!$G$18*E441^2+'Step 3. Regression'!$H$18*E441+'Step 3. Regression'!$I$18)*D441</f>
        <v>3.2351783327412797</v>
      </c>
      <c r="U441" s="12"/>
    </row>
    <row r="442" spans="1:21" x14ac:dyDescent="0.25">
      <c r="A442" s="8">
        <f>IF(ISBLANK('Step 1.4 CNY OAT'!A442),"-",'Step 1.4 CNY OAT'!A442)</f>
        <v>43119.333333333336</v>
      </c>
      <c r="B442" s="26">
        <f t="shared" si="24"/>
        <v>18</v>
      </c>
      <c r="C442" s="67" cm="1">
        <f t="array" ref="C442">INDEX('Step 5. Daily Avg Schedule Calc'!$A$2:$D$169,(WEEKDAY(A442)-1)*24+HOUR(A442)+1,3)</f>
        <v>1</v>
      </c>
      <c r="D442" s="67" cm="1">
        <f t="array" ref="D442">INDEX('Step 5. Daily Avg Schedule Calc'!$A$2:$D$169,(WEEKDAY(A442)-1)*24+HOUR(A442)+1,4)</f>
        <v>1</v>
      </c>
      <c r="E442">
        <f>VLOOKUP(A442,'Step 1.4 CNY OAT'!$A$1:$B$8761,2)</f>
        <v>32</v>
      </c>
      <c r="F442" s="11">
        <f ca="1">('Step 3. Regression'!$B$18*E442^2+'Step 3. Regression'!$C$18*E442+'Step 3. Regression'!$D$18)*C442</f>
        <v>6.9087988645549858</v>
      </c>
      <c r="G442" s="11">
        <f ca="1">('Step 3. Regression'!$G$18*E442^2+'Step 3. Regression'!$H$18*E442+'Step 3. Regression'!$I$18)*D442</f>
        <v>3.2351783327412797</v>
      </c>
      <c r="U442" s="12"/>
    </row>
    <row r="443" spans="1:21" x14ac:dyDescent="0.25">
      <c r="A443" s="8">
        <f>IF(ISBLANK('Step 1.4 CNY OAT'!A443),"-",'Step 1.4 CNY OAT'!A443)</f>
        <v>43119.375</v>
      </c>
      <c r="B443" s="26">
        <f t="shared" si="24"/>
        <v>18</v>
      </c>
      <c r="C443" s="67" cm="1">
        <f t="array" ref="C443">INDEX('Step 5. Daily Avg Schedule Calc'!$A$2:$D$169,(WEEKDAY(A443)-1)*24+HOUR(A443)+1,3)</f>
        <v>1</v>
      </c>
      <c r="D443" s="67" cm="1">
        <f t="array" ref="D443">INDEX('Step 5. Daily Avg Schedule Calc'!$A$2:$D$169,(WEEKDAY(A443)-1)*24+HOUR(A443)+1,4)</f>
        <v>1</v>
      </c>
      <c r="E443">
        <f>VLOOKUP(A443,'Step 1.4 CNY OAT'!$A$1:$B$8761,2)</f>
        <v>32</v>
      </c>
      <c r="F443" s="11">
        <f ca="1">('Step 3. Regression'!$B$18*E443^2+'Step 3. Regression'!$C$18*E443+'Step 3. Regression'!$D$18)*C443</f>
        <v>6.9087988645549858</v>
      </c>
      <c r="G443" s="11">
        <f ca="1">('Step 3. Regression'!$G$18*E443^2+'Step 3. Regression'!$H$18*E443+'Step 3. Regression'!$I$18)*D443</f>
        <v>3.2351783327412797</v>
      </c>
      <c r="U443" s="12"/>
    </row>
    <row r="444" spans="1:21" x14ac:dyDescent="0.25">
      <c r="A444" s="8">
        <f>IF(ISBLANK('Step 1.4 CNY OAT'!A444),"-",'Step 1.4 CNY OAT'!A444)</f>
        <v>43119.416666666664</v>
      </c>
      <c r="B444" s="26">
        <f t="shared" si="24"/>
        <v>18</v>
      </c>
      <c r="C444" s="67" cm="1">
        <f t="array" ref="C444">INDEX('Step 5. Daily Avg Schedule Calc'!$A$2:$D$169,(WEEKDAY(A444)-1)*24+HOUR(A444)+1,3)</f>
        <v>1</v>
      </c>
      <c r="D444" s="67" cm="1">
        <f t="array" ref="D444">INDEX('Step 5. Daily Avg Schedule Calc'!$A$2:$D$169,(WEEKDAY(A444)-1)*24+HOUR(A444)+1,4)</f>
        <v>1</v>
      </c>
      <c r="E444">
        <f>VLOOKUP(A444,'Step 1.4 CNY OAT'!$A$1:$B$8761,2)</f>
        <v>32</v>
      </c>
      <c r="F444" s="11">
        <f ca="1">('Step 3. Regression'!$B$18*E444^2+'Step 3. Regression'!$C$18*E444+'Step 3. Regression'!$D$18)*C444</f>
        <v>6.9087988645549858</v>
      </c>
      <c r="G444" s="11">
        <f ca="1">('Step 3. Regression'!$G$18*E444^2+'Step 3. Regression'!$H$18*E444+'Step 3. Regression'!$I$18)*D444</f>
        <v>3.2351783327412797</v>
      </c>
      <c r="U444" s="12"/>
    </row>
    <row r="445" spans="1:21" x14ac:dyDescent="0.25">
      <c r="A445" s="8">
        <f>IF(ISBLANK('Step 1.4 CNY OAT'!A445),"-",'Step 1.4 CNY OAT'!A445)</f>
        <v>43119.458333333336</v>
      </c>
      <c r="B445" s="26">
        <f t="shared" si="24"/>
        <v>18</v>
      </c>
      <c r="C445" s="67" cm="1">
        <f t="array" ref="C445">INDEX('Step 5. Daily Avg Schedule Calc'!$A$2:$D$169,(WEEKDAY(A445)-1)*24+HOUR(A445)+1,3)</f>
        <v>1</v>
      </c>
      <c r="D445" s="67" cm="1">
        <f t="array" ref="D445">INDEX('Step 5. Daily Avg Schedule Calc'!$A$2:$D$169,(WEEKDAY(A445)-1)*24+HOUR(A445)+1,4)</f>
        <v>1</v>
      </c>
      <c r="E445">
        <f>VLOOKUP(A445,'Step 1.4 CNY OAT'!$A$1:$B$8761,2)</f>
        <v>34</v>
      </c>
      <c r="F445" s="11">
        <f ca="1">('Step 3. Regression'!$B$18*E445^2+'Step 3. Regression'!$C$18*E445+'Step 3. Regression'!$D$18)*C445</f>
        <v>6.6676129496622512</v>
      </c>
      <c r="G445" s="11">
        <f ca="1">('Step 3. Regression'!$G$18*E445^2+'Step 3. Regression'!$H$18*E445+'Step 3. Regression'!$I$18)*D445</f>
        <v>3.1634956041988254</v>
      </c>
      <c r="U445" s="12"/>
    </row>
    <row r="446" spans="1:21" x14ac:dyDescent="0.25">
      <c r="A446" s="8">
        <f>IF(ISBLANK('Step 1.4 CNY OAT'!A446),"-",'Step 1.4 CNY OAT'!A446)</f>
        <v>43119.5</v>
      </c>
      <c r="B446" s="26">
        <f t="shared" si="24"/>
        <v>18</v>
      </c>
      <c r="C446" s="67" cm="1">
        <f t="array" ref="C446">INDEX('Step 5. Daily Avg Schedule Calc'!$A$2:$D$169,(WEEKDAY(A446)-1)*24+HOUR(A446)+1,3)</f>
        <v>1</v>
      </c>
      <c r="D446" s="67" cm="1">
        <f t="array" ref="D446">INDEX('Step 5. Daily Avg Schedule Calc'!$A$2:$D$169,(WEEKDAY(A446)-1)*24+HOUR(A446)+1,4)</f>
        <v>1</v>
      </c>
      <c r="E446">
        <f>VLOOKUP(A446,'Step 1.4 CNY OAT'!$A$1:$B$8761,2)</f>
        <v>34</v>
      </c>
      <c r="F446" s="11">
        <f ca="1">('Step 3. Regression'!$B$18*E446^2+'Step 3. Regression'!$C$18*E446+'Step 3. Regression'!$D$18)*C446</f>
        <v>6.6676129496622512</v>
      </c>
      <c r="G446" s="11">
        <f ca="1">('Step 3. Regression'!$G$18*E446^2+'Step 3. Regression'!$H$18*E446+'Step 3. Regression'!$I$18)*D446</f>
        <v>3.1634956041988254</v>
      </c>
      <c r="U446" s="12"/>
    </row>
    <row r="447" spans="1:21" x14ac:dyDescent="0.25">
      <c r="A447" s="8">
        <f>IF(ISBLANK('Step 1.4 CNY OAT'!A447),"-",'Step 1.4 CNY OAT'!A447)</f>
        <v>43119.541666666664</v>
      </c>
      <c r="B447" s="26">
        <f t="shared" si="24"/>
        <v>18</v>
      </c>
      <c r="C447" s="67" cm="1">
        <f t="array" ref="C447">INDEX('Step 5. Daily Avg Schedule Calc'!$A$2:$D$169,(WEEKDAY(A447)-1)*24+HOUR(A447)+1,3)</f>
        <v>1</v>
      </c>
      <c r="D447" s="67" cm="1">
        <f t="array" ref="D447">INDEX('Step 5. Daily Avg Schedule Calc'!$A$2:$D$169,(WEEKDAY(A447)-1)*24+HOUR(A447)+1,4)</f>
        <v>1</v>
      </c>
      <c r="E447">
        <f>VLOOKUP(A447,'Step 1.4 CNY OAT'!$A$1:$B$8761,2)</f>
        <v>36</v>
      </c>
      <c r="F447" s="11">
        <f ca="1">('Step 3. Regression'!$B$18*E447^2+'Step 3. Regression'!$C$18*E447+'Step 3. Regression'!$D$18)*C447</f>
        <v>6.4458275763531816</v>
      </c>
      <c r="G447" s="11">
        <f ca="1">('Step 3. Regression'!$G$18*E447^2+'Step 3. Regression'!$H$18*E447+'Step 3. Regression'!$I$18)*D447</f>
        <v>3.0968021782742885</v>
      </c>
      <c r="U447" s="12"/>
    </row>
    <row r="448" spans="1:21" x14ac:dyDescent="0.25">
      <c r="A448" s="8">
        <f>IF(ISBLANK('Step 1.4 CNY OAT'!A448),"-",'Step 1.4 CNY OAT'!A448)</f>
        <v>43119.583333333336</v>
      </c>
      <c r="B448" s="26">
        <f t="shared" si="24"/>
        <v>18</v>
      </c>
      <c r="C448" s="67" cm="1">
        <f t="array" ref="C448">INDEX('Step 5. Daily Avg Schedule Calc'!$A$2:$D$169,(WEEKDAY(A448)-1)*24+HOUR(A448)+1,3)</f>
        <v>1</v>
      </c>
      <c r="D448" s="67" cm="1">
        <f t="array" ref="D448">INDEX('Step 5. Daily Avg Schedule Calc'!$A$2:$D$169,(WEEKDAY(A448)-1)*24+HOUR(A448)+1,4)</f>
        <v>1</v>
      </c>
      <c r="E448">
        <f>VLOOKUP(A448,'Step 1.4 CNY OAT'!$A$1:$B$8761,2)</f>
        <v>36</v>
      </c>
      <c r="F448" s="11">
        <f ca="1">('Step 3. Regression'!$B$18*E448^2+'Step 3. Regression'!$C$18*E448+'Step 3. Regression'!$D$18)*C448</f>
        <v>6.4458275763531816</v>
      </c>
      <c r="G448" s="11">
        <f ca="1">('Step 3. Regression'!$G$18*E448^2+'Step 3. Regression'!$H$18*E448+'Step 3. Regression'!$I$18)*D448</f>
        <v>3.0968021782742885</v>
      </c>
      <c r="U448" s="12"/>
    </row>
    <row r="449" spans="1:21" x14ac:dyDescent="0.25">
      <c r="A449" s="8">
        <f>IF(ISBLANK('Step 1.4 CNY OAT'!A449),"-",'Step 1.4 CNY OAT'!A449)</f>
        <v>43119.625</v>
      </c>
      <c r="B449" s="26">
        <f t="shared" si="24"/>
        <v>18</v>
      </c>
      <c r="C449" s="67" cm="1">
        <f t="array" ref="C449">INDEX('Step 5. Daily Avg Schedule Calc'!$A$2:$D$169,(WEEKDAY(A449)-1)*24+HOUR(A449)+1,3)</f>
        <v>1</v>
      </c>
      <c r="D449" s="67" cm="1">
        <f t="array" ref="D449">INDEX('Step 5. Daily Avg Schedule Calc'!$A$2:$D$169,(WEEKDAY(A449)-1)*24+HOUR(A449)+1,4)</f>
        <v>1</v>
      </c>
      <c r="E449">
        <f>VLOOKUP(A449,'Step 1.4 CNY OAT'!$A$1:$B$8761,2)</f>
        <v>37</v>
      </c>
      <c r="F449" s="11">
        <f ca="1">('Step 3. Regression'!$B$18*E449^2+'Step 3. Regression'!$C$18*E449+'Step 3. Regression'!$D$18)*C449</f>
        <v>6.3422100927925218</v>
      </c>
      <c r="G449" s="11">
        <f ca="1">('Step 3. Regression'!$G$18*E449^2+'Step 3. Regression'!$H$18*E449+'Step 3. Regression'!$I$18)*D449</f>
        <v>3.0653264537937401</v>
      </c>
      <c r="U449" s="12"/>
    </row>
    <row r="450" spans="1:21" x14ac:dyDescent="0.25">
      <c r="A450" s="8">
        <f>IF(ISBLANK('Step 1.4 CNY OAT'!A450),"-",'Step 1.4 CNY OAT'!A450)</f>
        <v>43119.666666666664</v>
      </c>
      <c r="B450" s="26">
        <f t="shared" si="24"/>
        <v>18</v>
      </c>
      <c r="C450" s="67" cm="1">
        <f t="array" ref="C450">INDEX('Step 5. Daily Avg Schedule Calc'!$A$2:$D$169,(WEEKDAY(A450)-1)*24+HOUR(A450)+1,3)</f>
        <v>1</v>
      </c>
      <c r="D450" s="67" cm="1">
        <f t="array" ref="D450">INDEX('Step 5. Daily Avg Schedule Calc'!$A$2:$D$169,(WEEKDAY(A450)-1)*24+HOUR(A450)+1,4)</f>
        <v>1</v>
      </c>
      <c r="E450">
        <f>VLOOKUP(A450,'Step 1.4 CNY OAT'!$A$1:$B$8761,2)</f>
        <v>38</v>
      </c>
      <c r="F450" s="11">
        <f ca="1">('Step 3. Regression'!$B$18*E450^2+'Step 3. Regression'!$C$18*E450+'Step 3. Regression'!$D$18)*C450</f>
        <v>6.2434427446277798</v>
      </c>
      <c r="G450" s="11">
        <f ca="1">('Step 3. Regression'!$G$18*E450^2+'Step 3. Regression'!$H$18*E450+'Step 3. Regression'!$I$18)*D450</f>
        <v>3.0350980549676709</v>
      </c>
      <c r="U450" s="12"/>
    </row>
    <row r="451" spans="1:21" x14ac:dyDescent="0.25">
      <c r="A451" s="8">
        <f>IF(ISBLANK('Step 1.4 CNY OAT'!A451),"-",'Step 1.4 CNY OAT'!A451)</f>
        <v>43119.708333333336</v>
      </c>
      <c r="B451" s="26">
        <f t="shared" ref="B451:B514" si="25">_xlfn.DAYS(A451,$A$2)</f>
        <v>18</v>
      </c>
      <c r="C451" s="67" cm="1">
        <f t="array" ref="C451">INDEX('Step 5. Daily Avg Schedule Calc'!$A$2:$D$169,(WEEKDAY(A451)-1)*24+HOUR(A451)+1,3)</f>
        <v>1</v>
      </c>
      <c r="D451" s="67" cm="1">
        <f t="array" ref="D451">INDEX('Step 5. Daily Avg Schedule Calc'!$A$2:$D$169,(WEEKDAY(A451)-1)*24+HOUR(A451)+1,4)</f>
        <v>1</v>
      </c>
      <c r="E451">
        <f>VLOOKUP(A451,'Step 1.4 CNY OAT'!$A$1:$B$8761,2)</f>
        <v>37</v>
      </c>
      <c r="F451" s="11">
        <f ca="1">('Step 3. Regression'!$B$18*E451^2+'Step 3. Regression'!$C$18*E451+'Step 3. Regression'!$D$18)*C451</f>
        <v>6.3422100927925218</v>
      </c>
      <c r="G451" s="11">
        <f ca="1">('Step 3. Regression'!$G$18*E451^2+'Step 3. Regression'!$H$18*E451+'Step 3. Regression'!$I$18)*D451</f>
        <v>3.0653264537937401</v>
      </c>
      <c r="U451" s="12"/>
    </row>
    <row r="452" spans="1:21" x14ac:dyDescent="0.25">
      <c r="A452" s="8">
        <f>IF(ISBLANK('Step 1.4 CNY OAT'!A452),"-",'Step 1.4 CNY OAT'!A452)</f>
        <v>43119.75</v>
      </c>
      <c r="B452" s="26">
        <f t="shared" si="25"/>
        <v>18</v>
      </c>
      <c r="C452" s="67" cm="1">
        <f t="array" ref="C452">INDEX('Step 5. Daily Avg Schedule Calc'!$A$2:$D$169,(WEEKDAY(A452)-1)*24+HOUR(A452)+1,3)</f>
        <v>1</v>
      </c>
      <c r="D452" s="67" cm="1">
        <f t="array" ref="D452">INDEX('Step 5. Daily Avg Schedule Calc'!$A$2:$D$169,(WEEKDAY(A452)-1)*24+HOUR(A452)+1,4)</f>
        <v>1</v>
      </c>
      <c r="E452">
        <f>VLOOKUP(A452,'Step 1.4 CNY OAT'!$A$1:$B$8761,2)</f>
        <v>37</v>
      </c>
      <c r="F452" s="11">
        <f ca="1">('Step 3. Regression'!$B$18*E452^2+'Step 3. Regression'!$C$18*E452+'Step 3. Regression'!$D$18)*C452</f>
        <v>6.3422100927925218</v>
      </c>
      <c r="G452" s="11">
        <f ca="1">('Step 3. Regression'!$G$18*E452^2+'Step 3. Regression'!$H$18*E452+'Step 3. Regression'!$I$18)*D452</f>
        <v>3.0653264537937401</v>
      </c>
      <c r="U452" s="12"/>
    </row>
    <row r="453" spans="1:21" x14ac:dyDescent="0.25">
      <c r="A453" s="8">
        <f>IF(ISBLANK('Step 1.4 CNY OAT'!A453),"-",'Step 1.4 CNY OAT'!A453)</f>
        <v>43119.791666666664</v>
      </c>
      <c r="B453" s="26">
        <f t="shared" si="25"/>
        <v>18</v>
      </c>
      <c r="C453" s="67" cm="1">
        <f t="array" ref="C453">INDEX('Step 5. Daily Avg Schedule Calc'!$A$2:$D$169,(WEEKDAY(A453)-1)*24+HOUR(A453)+1,3)</f>
        <v>1</v>
      </c>
      <c r="D453" s="67" cm="1">
        <f t="array" ref="D453">INDEX('Step 5. Daily Avg Schedule Calc'!$A$2:$D$169,(WEEKDAY(A453)-1)*24+HOUR(A453)+1,4)</f>
        <v>1</v>
      </c>
      <c r="E453">
        <f>VLOOKUP(A453,'Step 1.4 CNY OAT'!$A$1:$B$8761,2)</f>
        <v>38</v>
      </c>
      <c r="F453" s="11">
        <f ca="1">('Step 3. Regression'!$B$18*E453^2+'Step 3. Regression'!$C$18*E453+'Step 3. Regression'!$D$18)*C453</f>
        <v>6.2434427446277798</v>
      </c>
      <c r="G453" s="11">
        <f ca="1">('Step 3. Regression'!$G$18*E453^2+'Step 3. Regression'!$H$18*E453+'Step 3. Regression'!$I$18)*D453</f>
        <v>3.0350980549676709</v>
      </c>
      <c r="U453" s="12"/>
    </row>
    <row r="454" spans="1:21" x14ac:dyDescent="0.25">
      <c r="A454" s="8">
        <f>IF(ISBLANK('Step 1.4 CNY OAT'!A454),"-",'Step 1.4 CNY OAT'!A454)</f>
        <v>43119.833333333336</v>
      </c>
      <c r="B454" s="26">
        <f t="shared" si="25"/>
        <v>18</v>
      </c>
      <c r="C454" s="67" cm="1">
        <f t="array" ref="C454">INDEX('Step 5. Daily Avg Schedule Calc'!$A$2:$D$169,(WEEKDAY(A454)-1)*24+HOUR(A454)+1,3)</f>
        <v>1</v>
      </c>
      <c r="D454" s="67" cm="1">
        <f t="array" ref="D454">INDEX('Step 5. Daily Avg Schedule Calc'!$A$2:$D$169,(WEEKDAY(A454)-1)*24+HOUR(A454)+1,4)</f>
        <v>1</v>
      </c>
      <c r="E454">
        <f>VLOOKUP(A454,'Step 1.4 CNY OAT'!$A$1:$B$8761,2)</f>
        <v>39</v>
      </c>
      <c r="F454" s="11">
        <f ca="1">('Step 3. Regression'!$B$18*E454^2+'Step 3. Regression'!$C$18*E454+'Step 3. Regression'!$D$18)*C454</f>
        <v>6.149525531858953</v>
      </c>
      <c r="G454" s="11">
        <f ca="1">('Step 3. Regression'!$G$18*E454^2+'Step 3. Regression'!$H$18*E454+'Step 3. Regression'!$I$18)*D454</f>
        <v>3.0061169817960809</v>
      </c>
      <c r="U454" s="12"/>
    </row>
    <row r="455" spans="1:21" x14ac:dyDescent="0.25">
      <c r="A455" s="8">
        <f>IF(ISBLANK('Step 1.4 CNY OAT'!A455),"-",'Step 1.4 CNY OAT'!A455)</f>
        <v>43119.875</v>
      </c>
      <c r="B455" s="26">
        <f t="shared" si="25"/>
        <v>18</v>
      </c>
      <c r="C455" s="67" cm="1">
        <f t="array" ref="C455">INDEX('Step 5. Daily Avg Schedule Calc'!$A$2:$D$169,(WEEKDAY(A455)-1)*24+HOUR(A455)+1,3)</f>
        <v>1</v>
      </c>
      <c r="D455" s="67" cm="1">
        <f t="array" ref="D455">INDEX('Step 5. Daily Avg Schedule Calc'!$A$2:$D$169,(WEEKDAY(A455)-1)*24+HOUR(A455)+1,4)</f>
        <v>1</v>
      </c>
      <c r="E455">
        <f>VLOOKUP(A455,'Step 1.4 CNY OAT'!$A$1:$B$8761,2)</f>
        <v>39</v>
      </c>
      <c r="F455" s="11">
        <f ca="1">('Step 3. Regression'!$B$18*E455^2+'Step 3. Regression'!$C$18*E455+'Step 3. Regression'!$D$18)*C455</f>
        <v>6.149525531858953</v>
      </c>
      <c r="G455" s="11">
        <f ca="1">('Step 3. Regression'!$G$18*E455^2+'Step 3. Regression'!$H$18*E455+'Step 3. Regression'!$I$18)*D455</f>
        <v>3.0061169817960809</v>
      </c>
      <c r="U455" s="12"/>
    </row>
    <row r="456" spans="1:21" x14ac:dyDescent="0.25">
      <c r="A456" s="8">
        <f>IF(ISBLANK('Step 1.4 CNY OAT'!A456),"-",'Step 1.4 CNY OAT'!A456)</f>
        <v>43119.916666666664</v>
      </c>
      <c r="B456" s="26">
        <f t="shared" si="25"/>
        <v>18</v>
      </c>
      <c r="C456" s="67" cm="1">
        <f t="array" ref="C456">INDEX('Step 5. Daily Avg Schedule Calc'!$A$2:$D$169,(WEEKDAY(A456)-1)*24+HOUR(A456)+1,3)</f>
        <v>1</v>
      </c>
      <c r="D456" s="67" cm="1">
        <f t="array" ref="D456">INDEX('Step 5. Daily Avg Schedule Calc'!$A$2:$D$169,(WEEKDAY(A456)-1)*24+HOUR(A456)+1,4)</f>
        <v>1</v>
      </c>
      <c r="E456">
        <f>VLOOKUP(A456,'Step 1.4 CNY OAT'!$A$1:$B$8761,2)</f>
        <v>39</v>
      </c>
      <c r="F456" s="11">
        <f ca="1">('Step 3. Regression'!$B$18*E456^2+'Step 3. Regression'!$C$18*E456+'Step 3. Regression'!$D$18)*C456</f>
        <v>6.149525531858953</v>
      </c>
      <c r="G456" s="11">
        <f ca="1">('Step 3. Regression'!$G$18*E456^2+'Step 3. Regression'!$H$18*E456+'Step 3. Regression'!$I$18)*D456</f>
        <v>3.0061169817960809</v>
      </c>
      <c r="U456" s="12"/>
    </row>
    <row r="457" spans="1:21" x14ac:dyDescent="0.25">
      <c r="A457" s="8">
        <f>IF(ISBLANK('Step 1.4 CNY OAT'!A457),"-",'Step 1.4 CNY OAT'!A457)</f>
        <v>43119.958333333336</v>
      </c>
      <c r="B457" s="26">
        <f t="shared" si="25"/>
        <v>18</v>
      </c>
      <c r="C457" s="67" cm="1">
        <f t="array" ref="C457">INDEX('Step 5. Daily Avg Schedule Calc'!$A$2:$D$169,(WEEKDAY(A457)-1)*24+HOUR(A457)+1,3)</f>
        <v>1</v>
      </c>
      <c r="D457" s="67" cm="1">
        <f t="array" ref="D457">INDEX('Step 5. Daily Avg Schedule Calc'!$A$2:$D$169,(WEEKDAY(A457)-1)*24+HOUR(A457)+1,4)</f>
        <v>1</v>
      </c>
      <c r="E457">
        <f>VLOOKUP(A457,'Step 1.4 CNY OAT'!$A$1:$B$8761,2)</f>
        <v>39</v>
      </c>
      <c r="F457" s="11">
        <f ca="1">('Step 3. Regression'!$B$18*E457^2+'Step 3. Regression'!$C$18*E457+'Step 3. Regression'!$D$18)*C457</f>
        <v>6.149525531858953</v>
      </c>
      <c r="G457" s="11">
        <f ca="1">('Step 3. Regression'!$G$18*E457^2+'Step 3. Regression'!$H$18*E457+'Step 3. Regression'!$I$18)*D457</f>
        <v>3.0061169817960809</v>
      </c>
      <c r="U457" s="12"/>
    </row>
    <row r="458" spans="1:21" x14ac:dyDescent="0.25">
      <c r="A458" s="8">
        <f>IF(ISBLANK('Step 1.4 CNY OAT'!A458),"-",'Step 1.4 CNY OAT'!A458)</f>
        <v>43120</v>
      </c>
      <c r="B458" s="26">
        <f t="shared" si="25"/>
        <v>19</v>
      </c>
      <c r="C458" s="67" cm="1">
        <f t="array" ref="C458">INDEX('Step 5. Daily Avg Schedule Calc'!$A$2:$D$169,(WEEKDAY(A458)-1)*24+HOUR(A458)+1,3)</f>
        <v>1</v>
      </c>
      <c r="D458" s="67" cm="1">
        <f t="array" ref="D458">INDEX('Step 5. Daily Avg Schedule Calc'!$A$2:$D$169,(WEEKDAY(A458)-1)*24+HOUR(A458)+1,4)</f>
        <v>1</v>
      </c>
      <c r="E458">
        <f>VLOOKUP(A458,'Step 1.4 CNY OAT'!$A$1:$B$8761,2)</f>
        <v>39</v>
      </c>
      <c r="F458" s="11">
        <f ca="1">('Step 3. Regression'!$B$18*E458^2+'Step 3. Regression'!$C$18*E458+'Step 3. Regression'!$D$18)*C458</f>
        <v>6.149525531858953</v>
      </c>
      <c r="G458" s="11">
        <f ca="1">('Step 3. Regression'!$G$18*E458^2+'Step 3. Regression'!$H$18*E458+'Step 3. Regression'!$I$18)*D458</f>
        <v>3.0061169817960809</v>
      </c>
      <c r="U458" s="12"/>
    </row>
    <row r="459" spans="1:21" x14ac:dyDescent="0.25">
      <c r="A459" s="8">
        <f>IF(ISBLANK('Step 1.4 CNY OAT'!A459),"-",'Step 1.4 CNY OAT'!A459)</f>
        <v>43120.041666666664</v>
      </c>
      <c r="B459" s="26">
        <f t="shared" si="25"/>
        <v>19</v>
      </c>
      <c r="C459" s="67" cm="1">
        <f t="array" ref="C459">INDEX('Step 5. Daily Avg Schedule Calc'!$A$2:$D$169,(WEEKDAY(A459)-1)*24+HOUR(A459)+1,3)</f>
        <v>1</v>
      </c>
      <c r="D459" s="67" cm="1">
        <f t="array" ref="D459">INDEX('Step 5. Daily Avg Schedule Calc'!$A$2:$D$169,(WEEKDAY(A459)-1)*24+HOUR(A459)+1,4)</f>
        <v>1</v>
      </c>
      <c r="E459">
        <f>VLOOKUP(A459,'Step 1.4 CNY OAT'!$A$1:$B$8761,2)</f>
        <v>39</v>
      </c>
      <c r="F459" s="11">
        <f ca="1">('Step 3. Regression'!$B$18*E459^2+'Step 3. Regression'!$C$18*E459+'Step 3. Regression'!$D$18)*C459</f>
        <v>6.149525531858953</v>
      </c>
      <c r="G459" s="11">
        <f ca="1">('Step 3. Regression'!$G$18*E459^2+'Step 3. Regression'!$H$18*E459+'Step 3. Regression'!$I$18)*D459</f>
        <v>3.0061169817960809</v>
      </c>
      <c r="U459" s="12"/>
    </row>
    <row r="460" spans="1:21" x14ac:dyDescent="0.25">
      <c r="A460" s="8">
        <f>IF(ISBLANK('Step 1.4 CNY OAT'!A460),"-",'Step 1.4 CNY OAT'!A460)</f>
        <v>43120.083333333336</v>
      </c>
      <c r="B460" s="26">
        <f t="shared" si="25"/>
        <v>19</v>
      </c>
      <c r="C460" s="67" cm="1">
        <f t="array" ref="C460">INDEX('Step 5. Daily Avg Schedule Calc'!$A$2:$D$169,(WEEKDAY(A460)-1)*24+HOUR(A460)+1,3)</f>
        <v>1</v>
      </c>
      <c r="D460" s="67" cm="1">
        <f t="array" ref="D460">INDEX('Step 5. Daily Avg Schedule Calc'!$A$2:$D$169,(WEEKDAY(A460)-1)*24+HOUR(A460)+1,4)</f>
        <v>1</v>
      </c>
      <c r="E460">
        <f>VLOOKUP(A460,'Step 1.4 CNY OAT'!$A$1:$B$8761,2)</f>
        <v>37</v>
      </c>
      <c r="F460" s="11">
        <f ca="1">('Step 3. Regression'!$B$18*E460^2+'Step 3. Regression'!$C$18*E460+'Step 3. Regression'!$D$18)*C460</f>
        <v>6.3422100927925218</v>
      </c>
      <c r="G460" s="11">
        <f ca="1">('Step 3. Regression'!$G$18*E460^2+'Step 3. Regression'!$H$18*E460+'Step 3. Regression'!$I$18)*D460</f>
        <v>3.0653264537937401</v>
      </c>
      <c r="U460" s="12"/>
    </row>
    <row r="461" spans="1:21" x14ac:dyDescent="0.25">
      <c r="A461" s="8">
        <f>IF(ISBLANK('Step 1.4 CNY OAT'!A461),"-",'Step 1.4 CNY OAT'!A461)</f>
        <v>43120.125</v>
      </c>
      <c r="B461" s="26">
        <f t="shared" si="25"/>
        <v>19</v>
      </c>
      <c r="C461" s="67" cm="1">
        <f t="array" ref="C461">INDEX('Step 5. Daily Avg Schedule Calc'!$A$2:$D$169,(WEEKDAY(A461)-1)*24+HOUR(A461)+1,3)</f>
        <v>1</v>
      </c>
      <c r="D461" s="67" cm="1">
        <f t="array" ref="D461">INDEX('Step 5. Daily Avg Schedule Calc'!$A$2:$D$169,(WEEKDAY(A461)-1)*24+HOUR(A461)+1,4)</f>
        <v>1</v>
      </c>
      <c r="E461">
        <f>VLOOKUP(A461,'Step 1.4 CNY OAT'!$A$1:$B$8761,2)</f>
        <v>37</v>
      </c>
      <c r="F461" s="11">
        <f ca="1">('Step 3. Regression'!$B$18*E461^2+'Step 3. Regression'!$C$18*E461+'Step 3. Regression'!$D$18)*C461</f>
        <v>6.3422100927925218</v>
      </c>
      <c r="G461" s="11">
        <f ca="1">('Step 3. Regression'!$G$18*E461^2+'Step 3. Regression'!$H$18*E461+'Step 3. Regression'!$I$18)*D461</f>
        <v>3.0653264537937401</v>
      </c>
      <c r="U461" s="12"/>
    </row>
    <row r="462" spans="1:21" x14ac:dyDescent="0.25">
      <c r="A462" s="8">
        <f>IF(ISBLANK('Step 1.4 CNY OAT'!A462),"-",'Step 1.4 CNY OAT'!A462)</f>
        <v>43120.166666666664</v>
      </c>
      <c r="B462" s="26">
        <f t="shared" si="25"/>
        <v>19</v>
      </c>
      <c r="C462" s="67" cm="1">
        <f t="array" ref="C462">INDEX('Step 5. Daily Avg Schedule Calc'!$A$2:$D$169,(WEEKDAY(A462)-1)*24+HOUR(A462)+1,3)</f>
        <v>1</v>
      </c>
      <c r="D462" s="67" cm="1">
        <f t="array" ref="D462">INDEX('Step 5. Daily Avg Schedule Calc'!$A$2:$D$169,(WEEKDAY(A462)-1)*24+HOUR(A462)+1,4)</f>
        <v>1</v>
      </c>
      <c r="E462">
        <f>VLOOKUP(A462,'Step 1.4 CNY OAT'!$A$1:$B$8761,2)</f>
        <v>40</v>
      </c>
      <c r="F462" s="11">
        <f ca="1">('Step 3. Regression'!$B$18*E462^2+'Step 3. Regression'!$C$18*E462+'Step 3. Regression'!$D$18)*C462</f>
        <v>6.0604584544860431</v>
      </c>
      <c r="G462" s="11">
        <f ca="1">('Step 3. Regression'!$G$18*E462^2+'Step 3. Regression'!$H$18*E462+'Step 3. Regression'!$I$18)*D462</f>
        <v>2.9783832342789713</v>
      </c>
      <c r="U462" s="12"/>
    </row>
    <row r="463" spans="1:21" x14ac:dyDescent="0.25">
      <c r="A463" s="8">
        <f>IF(ISBLANK('Step 1.4 CNY OAT'!A463),"-",'Step 1.4 CNY OAT'!A463)</f>
        <v>43120.208333333336</v>
      </c>
      <c r="B463" s="26">
        <f t="shared" si="25"/>
        <v>19</v>
      </c>
      <c r="C463" s="67" cm="1">
        <f t="array" ref="C463">INDEX('Step 5. Daily Avg Schedule Calc'!$A$2:$D$169,(WEEKDAY(A463)-1)*24+HOUR(A463)+1,3)</f>
        <v>1</v>
      </c>
      <c r="D463" s="67" cm="1">
        <f t="array" ref="D463">INDEX('Step 5. Daily Avg Schedule Calc'!$A$2:$D$169,(WEEKDAY(A463)-1)*24+HOUR(A463)+1,4)</f>
        <v>1</v>
      </c>
      <c r="E463">
        <f>VLOOKUP(A463,'Step 1.4 CNY OAT'!$A$1:$B$8761,2)</f>
        <v>39</v>
      </c>
      <c r="F463" s="11">
        <f ca="1">('Step 3. Regression'!$B$18*E463^2+'Step 3. Regression'!$C$18*E463+'Step 3. Regression'!$D$18)*C463</f>
        <v>6.149525531858953</v>
      </c>
      <c r="G463" s="11">
        <f ca="1">('Step 3. Regression'!$G$18*E463^2+'Step 3. Regression'!$H$18*E463+'Step 3. Regression'!$I$18)*D463</f>
        <v>3.0061169817960809</v>
      </c>
      <c r="U463" s="12"/>
    </row>
    <row r="464" spans="1:21" x14ac:dyDescent="0.25">
      <c r="A464" s="8">
        <f>IF(ISBLANK('Step 1.4 CNY OAT'!A464),"-",'Step 1.4 CNY OAT'!A464)</f>
        <v>43120.25</v>
      </c>
      <c r="B464" s="26">
        <f t="shared" si="25"/>
        <v>19</v>
      </c>
      <c r="C464" s="67" cm="1">
        <f t="array" ref="C464">INDEX('Step 5. Daily Avg Schedule Calc'!$A$2:$D$169,(WEEKDAY(A464)-1)*24+HOUR(A464)+1,3)</f>
        <v>1</v>
      </c>
      <c r="D464" s="67" cm="1">
        <f t="array" ref="D464">INDEX('Step 5. Daily Avg Schedule Calc'!$A$2:$D$169,(WEEKDAY(A464)-1)*24+HOUR(A464)+1,4)</f>
        <v>1</v>
      </c>
      <c r="E464">
        <f>VLOOKUP(A464,'Step 1.4 CNY OAT'!$A$1:$B$8761,2)</f>
        <v>39</v>
      </c>
      <c r="F464" s="11">
        <f ca="1">('Step 3. Regression'!$B$18*E464^2+'Step 3. Regression'!$C$18*E464+'Step 3. Regression'!$D$18)*C464</f>
        <v>6.149525531858953</v>
      </c>
      <c r="G464" s="11">
        <f ca="1">('Step 3. Regression'!$G$18*E464^2+'Step 3. Regression'!$H$18*E464+'Step 3. Regression'!$I$18)*D464</f>
        <v>3.0061169817960809</v>
      </c>
      <c r="U464" s="12"/>
    </row>
    <row r="465" spans="1:21" x14ac:dyDescent="0.25">
      <c r="A465" s="8">
        <f>IF(ISBLANK('Step 1.4 CNY OAT'!A465),"-",'Step 1.4 CNY OAT'!A465)</f>
        <v>43120.291666666664</v>
      </c>
      <c r="B465" s="26">
        <f t="shared" si="25"/>
        <v>19</v>
      </c>
      <c r="C465" s="67" cm="1">
        <f t="array" ref="C465">INDEX('Step 5. Daily Avg Schedule Calc'!$A$2:$D$169,(WEEKDAY(A465)-1)*24+HOUR(A465)+1,3)</f>
        <v>1</v>
      </c>
      <c r="D465" s="67" cm="1">
        <f t="array" ref="D465">INDEX('Step 5. Daily Avg Schedule Calc'!$A$2:$D$169,(WEEKDAY(A465)-1)*24+HOUR(A465)+1,4)</f>
        <v>1</v>
      </c>
      <c r="E465">
        <f>VLOOKUP(A465,'Step 1.4 CNY OAT'!$A$1:$B$8761,2)</f>
        <v>40</v>
      </c>
      <c r="F465" s="11">
        <f ca="1">('Step 3. Regression'!$B$18*E465^2+'Step 3. Regression'!$C$18*E465+'Step 3. Regression'!$D$18)*C465</f>
        <v>6.0604584544860431</v>
      </c>
      <c r="G465" s="11">
        <f ca="1">('Step 3. Regression'!$G$18*E465^2+'Step 3. Regression'!$H$18*E465+'Step 3. Regression'!$I$18)*D465</f>
        <v>2.9783832342789713</v>
      </c>
      <c r="U465" s="12"/>
    </row>
    <row r="466" spans="1:21" x14ac:dyDescent="0.25">
      <c r="A466" s="8">
        <f>IF(ISBLANK('Step 1.4 CNY OAT'!A466),"-",'Step 1.4 CNY OAT'!A466)</f>
        <v>43120.333333333336</v>
      </c>
      <c r="B466" s="26">
        <f t="shared" si="25"/>
        <v>19</v>
      </c>
      <c r="C466" s="67" cm="1">
        <f t="array" ref="C466">INDEX('Step 5. Daily Avg Schedule Calc'!$A$2:$D$169,(WEEKDAY(A466)-1)*24+HOUR(A466)+1,3)</f>
        <v>1</v>
      </c>
      <c r="D466" s="67" cm="1">
        <f t="array" ref="D466">INDEX('Step 5. Daily Avg Schedule Calc'!$A$2:$D$169,(WEEKDAY(A466)-1)*24+HOUR(A466)+1,4)</f>
        <v>1</v>
      </c>
      <c r="E466">
        <f>VLOOKUP(A466,'Step 1.4 CNY OAT'!$A$1:$B$8761,2)</f>
        <v>39</v>
      </c>
      <c r="F466" s="11">
        <f ca="1">('Step 3. Regression'!$B$18*E466^2+'Step 3. Regression'!$C$18*E466+'Step 3. Regression'!$D$18)*C466</f>
        <v>6.149525531858953</v>
      </c>
      <c r="G466" s="11">
        <f ca="1">('Step 3. Regression'!$G$18*E466^2+'Step 3. Regression'!$H$18*E466+'Step 3. Regression'!$I$18)*D466</f>
        <v>3.0061169817960809</v>
      </c>
      <c r="U466" s="12"/>
    </row>
    <row r="467" spans="1:21" x14ac:dyDescent="0.25">
      <c r="A467" s="8">
        <f>IF(ISBLANK('Step 1.4 CNY OAT'!A467),"-",'Step 1.4 CNY OAT'!A467)</f>
        <v>43120.375</v>
      </c>
      <c r="B467" s="26">
        <f t="shared" si="25"/>
        <v>19</v>
      </c>
      <c r="C467" s="67" cm="1">
        <f t="array" ref="C467">INDEX('Step 5. Daily Avg Schedule Calc'!$A$2:$D$169,(WEEKDAY(A467)-1)*24+HOUR(A467)+1,3)</f>
        <v>1</v>
      </c>
      <c r="D467" s="67" cm="1">
        <f t="array" ref="D467">INDEX('Step 5. Daily Avg Schedule Calc'!$A$2:$D$169,(WEEKDAY(A467)-1)*24+HOUR(A467)+1,4)</f>
        <v>1</v>
      </c>
      <c r="E467">
        <f>VLOOKUP(A467,'Step 1.4 CNY OAT'!$A$1:$B$8761,2)</f>
        <v>43</v>
      </c>
      <c r="F467" s="11">
        <f ca="1">('Step 3. Regression'!$B$18*E467^2+'Step 3. Regression'!$C$18*E467+'Step 3. Regression'!$D$18)*C467</f>
        <v>5.8223580347428134</v>
      </c>
      <c r="G467" s="11">
        <f ca="1">('Step 3. Regression'!$G$18*E467^2+'Step 3. Regression'!$H$18*E467+'Step 3. Regression'!$I$18)*D467</f>
        <v>2.902665945654519</v>
      </c>
      <c r="U467" s="12"/>
    </row>
    <row r="468" spans="1:21" x14ac:dyDescent="0.25">
      <c r="A468" s="8">
        <f>IF(ISBLANK('Step 1.4 CNY OAT'!A468),"-",'Step 1.4 CNY OAT'!A468)</f>
        <v>43120.416666666664</v>
      </c>
      <c r="B468" s="26">
        <f t="shared" si="25"/>
        <v>19</v>
      </c>
      <c r="C468" s="67" cm="1">
        <f t="array" ref="C468">INDEX('Step 5. Daily Avg Schedule Calc'!$A$2:$D$169,(WEEKDAY(A468)-1)*24+HOUR(A468)+1,3)</f>
        <v>1</v>
      </c>
      <c r="D468" s="67" cm="1">
        <f t="array" ref="D468">INDEX('Step 5. Daily Avg Schedule Calc'!$A$2:$D$169,(WEEKDAY(A468)-1)*24+HOUR(A468)+1,4)</f>
        <v>1</v>
      </c>
      <c r="E468">
        <f>VLOOKUP(A468,'Step 1.4 CNY OAT'!$A$1:$B$8761,2)</f>
        <v>46</v>
      </c>
      <c r="F468" s="11">
        <f ca="1">('Step 3. Regression'!$B$18*E468^2+'Step 3. Regression'!$C$18*E468+'Step 3. Regression'!$D$18)*C468</f>
        <v>5.6279088335628336</v>
      </c>
      <c r="G468" s="11">
        <f ca="1">('Step 3. Regression'!$G$18*E468^2+'Step 3. Regression'!$H$18*E468+'Step 3. Regression'!$I$18)*D468</f>
        <v>2.8381745879203826</v>
      </c>
      <c r="U468" s="12"/>
    </row>
    <row r="469" spans="1:21" x14ac:dyDescent="0.25">
      <c r="A469" s="8">
        <f>IF(ISBLANK('Step 1.4 CNY OAT'!A469),"-",'Step 1.4 CNY OAT'!A469)</f>
        <v>43120.458333333336</v>
      </c>
      <c r="B469" s="26">
        <f t="shared" si="25"/>
        <v>19</v>
      </c>
      <c r="C469" s="67" cm="1">
        <f t="array" ref="C469">INDEX('Step 5. Daily Avg Schedule Calc'!$A$2:$D$169,(WEEKDAY(A469)-1)*24+HOUR(A469)+1,3)</f>
        <v>1</v>
      </c>
      <c r="D469" s="67" cm="1">
        <f t="array" ref="D469">INDEX('Step 5. Daily Avg Schedule Calc'!$A$2:$D$169,(WEEKDAY(A469)-1)*24+HOUR(A469)+1,4)</f>
        <v>1</v>
      </c>
      <c r="E469">
        <f>VLOOKUP(A469,'Step 1.4 CNY OAT'!$A$1:$B$8761,2)</f>
        <v>48</v>
      </c>
      <c r="F469" s="11">
        <f ca="1">('Step 3. Regression'!$B$18*E469^2+'Step 3. Regression'!$C$18*E469+'Step 3. Regression'!$D$18)*C469</f>
        <v>5.5225267097557609</v>
      </c>
      <c r="G469" s="11">
        <f ca="1">('Step 3. Regression'!$G$18*E469^2+'Step 3. Regression'!$H$18*E469+'Step 3. Regression'!$I$18)*D469</f>
        <v>2.8014169777033562</v>
      </c>
      <c r="U469" s="12"/>
    </row>
    <row r="470" spans="1:21" x14ac:dyDescent="0.25">
      <c r="A470" s="8">
        <f>IF(ISBLANK('Step 1.4 CNY OAT'!A470),"-",'Step 1.4 CNY OAT'!A470)</f>
        <v>43120.5</v>
      </c>
      <c r="B470" s="26">
        <f t="shared" si="25"/>
        <v>19</v>
      </c>
      <c r="C470" s="67" cm="1">
        <f t="array" ref="C470">INDEX('Step 5. Daily Avg Schedule Calc'!$A$2:$D$169,(WEEKDAY(A470)-1)*24+HOUR(A470)+1,3)</f>
        <v>1</v>
      </c>
      <c r="D470" s="67" cm="1">
        <f t="array" ref="D470">INDEX('Step 5. Daily Avg Schedule Calc'!$A$2:$D$169,(WEEKDAY(A470)-1)*24+HOUR(A470)+1,4)</f>
        <v>1</v>
      </c>
      <c r="E470">
        <f>VLOOKUP(A470,'Step 1.4 CNY OAT'!$A$1:$B$8761,2)</f>
        <v>52</v>
      </c>
      <c r="F470" s="11">
        <f ca="1">('Step 3. Regression'!$B$18*E470^2+'Step 3. Regression'!$C$18*E470+'Step 3. Regression'!$D$18)*C470</f>
        <v>5.3699640868926206</v>
      </c>
      <c r="G470" s="11">
        <f ca="1">('Step 3. Regression'!$G$18*E470^2+'Step 3. Regression'!$H$18*E470+'Step 3. Regression'!$I$18)*D470</f>
        <v>2.7428696651230586</v>
      </c>
      <c r="U470" s="12"/>
    </row>
    <row r="471" spans="1:21" x14ac:dyDescent="0.25">
      <c r="A471" s="8">
        <f>IF(ISBLANK('Step 1.4 CNY OAT'!A471),"-",'Step 1.4 CNY OAT'!A471)</f>
        <v>43120.541666666664</v>
      </c>
      <c r="B471" s="26">
        <f t="shared" si="25"/>
        <v>19</v>
      </c>
      <c r="C471" s="67" cm="1">
        <f t="array" ref="C471">INDEX('Step 5. Daily Avg Schedule Calc'!$A$2:$D$169,(WEEKDAY(A471)-1)*24+HOUR(A471)+1,3)</f>
        <v>1</v>
      </c>
      <c r="D471" s="67" cm="1">
        <f t="array" ref="D471">INDEX('Step 5. Daily Avg Schedule Calc'!$A$2:$D$169,(WEEKDAY(A471)-1)*24+HOUR(A471)+1,4)</f>
        <v>1</v>
      </c>
      <c r="E471">
        <f>VLOOKUP(A471,'Step 1.4 CNY OAT'!$A$1:$B$8761,2)</f>
        <v>52</v>
      </c>
      <c r="F471" s="11">
        <f ca="1">('Step 3. Regression'!$B$18*E471^2+'Step 3. Regression'!$C$18*E471+'Step 3. Regression'!$D$18)*C471</f>
        <v>5.3699640868926206</v>
      </c>
      <c r="G471" s="11">
        <f ca="1">('Step 3. Regression'!$G$18*E471^2+'Step 3. Regression'!$H$18*E471+'Step 3. Regression'!$I$18)*D471</f>
        <v>2.7428696651230586</v>
      </c>
      <c r="U471" s="12"/>
    </row>
    <row r="472" spans="1:21" x14ac:dyDescent="0.25">
      <c r="A472" s="8">
        <f>IF(ISBLANK('Step 1.4 CNY OAT'!A472),"-",'Step 1.4 CNY OAT'!A472)</f>
        <v>43120.583333333336</v>
      </c>
      <c r="B472" s="26">
        <f t="shared" si="25"/>
        <v>19</v>
      </c>
      <c r="C472" s="67" cm="1">
        <f t="array" ref="C472">INDEX('Step 5. Daily Avg Schedule Calc'!$A$2:$D$169,(WEEKDAY(A472)-1)*24+HOUR(A472)+1,3)</f>
        <v>1</v>
      </c>
      <c r="D472" s="67" cm="1">
        <f t="array" ref="D472">INDEX('Step 5. Daily Avg Schedule Calc'!$A$2:$D$169,(WEEKDAY(A472)-1)*24+HOUR(A472)+1,4)</f>
        <v>1</v>
      </c>
      <c r="E472">
        <f>VLOOKUP(A472,'Step 1.4 CNY OAT'!$A$1:$B$8761,2)</f>
        <v>54</v>
      </c>
      <c r="F472" s="11">
        <f ca="1">('Step 3. Regression'!$B$18*E472^2+'Step 3. Regression'!$C$18*E472+'Step 3. Regression'!$D$18)*C472</f>
        <v>5.3227835878365486</v>
      </c>
      <c r="G472" s="11">
        <f ca="1">('Step 3. Regression'!$G$18*E472^2+'Step 3. Regression'!$H$18*E472+'Step 3. Regression'!$I$18)*D472</f>
        <v>2.721079962759787</v>
      </c>
      <c r="U472" s="12"/>
    </row>
    <row r="473" spans="1:21" x14ac:dyDescent="0.25">
      <c r="A473" s="8">
        <f>IF(ISBLANK('Step 1.4 CNY OAT'!A473),"-",'Step 1.4 CNY OAT'!A473)</f>
        <v>43120.625</v>
      </c>
      <c r="B473" s="26">
        <f t="shared" si="25"/>
        <v>19</v>
      </c>
      <c r="C473" s="67" cm="1">
        <f t="array" ref="C473">INDEX('Step 5. Daily Avg Schedule Calc'!$A$2:$D$169,(WEEKDAY(A473)-1)*24+HOUR(A473)+1,3)</f>
        <v>1</v>
      </c>
      <c r="D473" s="67" cm="1">
        <f t="array" ref="D473">INDEX('Step 5. Daily Avg Schedule Calc'!$A$2:$D$169,(WEEKDAY(A473)-1)*24+HOUR(A473)+1,4)</f>
        <v>1</v>
      </c>
      <c r="E473">
        <f>VLOOKUP(A473,'Step 1.4 CNY OAT'!$A$1:$B$8761,2)</f>
        <v>52</v>
      </c>
      <c r="F473" s="11">
        <f ca="1">('Step 3. Regression'!$B$18*E473^2+'Step 3. Regression'!$C$18*E473+'Step 3. Regression'!$D$18)*C473</f>
        <v>5.3699640868926206</v>
      </c>
      <c r="G473" s="11">
        <f ca="1">('Step 3. Regression'!$G$18*E473^2+'Step 3. Regression'!$H$18*E473+'Step 3. Regression'!$I$18)*D473</f>
        <v>2.7428696651230586</v>
      </c>
      <c r="U473" s="12"/>
    </row>
    <row r="474" spans="1:21" x14ac:dyDescent="0.25">
      <c r="A474" s="8">
        <f>IF(ISBLANK('Step 1.4 CNY OAT'!A474),"-",'Step 1.4 CNY OAT'!A474)</f>
        <v>43120.666666666664</v>
      </c>
      <c r="B474" s="26">
        <f t="shared" si="25"/>
        <v>19</v>
      </c>
      <c r="C474" s="67" cm="1">
        <f t="array" ref="C474">INDEX('Step 5. Daily Avg Schedule Calc'!$A$2:$D$169,(WEEKDAY(A474)-1)*24+HOUR(A474)+1,3)</f>
        <v>1</v>
      </c>
      <c r="D474" s="67" cm="1">
        <f t="array" ref="D474">INDEX('Step 5. Daily Avg Schedule Calc'!$A$2:$D$169,(WEEKDAY(A474)-1)*24+HOUR(A474)+1,4)</f>
        <v>1</v>
      </c>
      <c r="E474">
        <f>VLOOKUP(A474,'Step 1.4 CNY OAT'!$A$1:$B$8761,2)</f>
        <v>50</v>
      </c>
      <c r="F474" s="11">
        <f ca="1">('Step 3. Regression'!$B$18*E474^2+'Step 3. Regression'!$C$18*E474+'Step 3. Regression'!$D$18)*C474</f>
        <v>5.4365451275323569</v>
      </c>
      <c r="G474" s="11">
        <f ca="1">('Step 3. Regression'!$G$18*E474^2+'Step 3. Regression'!$H$18*E474+'Step 3. Regression'!$I$18)*D474</f>
        <v>2.7696486701042482</v>
      </c>
      <c r="U474" s="12"/>
    </row>
    <row r="475" spans="1:21" x14ac:dyDescent="0.25">
      <c r="A475" s="8">
        <f>IF(ISBLANK('Step 1.4 CNY OAT'!A475),"-",'Step 1.4 CNY OAT'!A475)</f>
        <v>43120.708333333336</v>
      </c>
      <c r="B475" s="26">
        <f t="shared" si="25"/>
        <v>19</v>
      </c>
      <c r="C475" s="67" cm="1">
        <f t="array" ref="C475">INDEX('Step 5. Daily Avg Schedule Calc'!$A$2:$D$169,(WEEKDAY(A475)-1)*24+HOUR(A475)+1,3)</f>
        <v>1</v>
      </c>
      <c r="D475" s="67" cm="1">
        <f t="array" ref="D475">INDEX('Step 5. Daily Avg Schedule Calc'!$A$2:$D$169,(WEEKDAY(A475)-1)*24+HOUR(A475)+1,4)</f>
        <v>1</v>
      </c>
      <c r="E475">
        <f>VLOOKUP(A475,'Step 1.4 CNY OAT'!$A$1:$B$8761,2)</f>
        <v>50</v>
      </c>
      <c r="F475" s="11">
        <f ca="1">('Step 3. Regression'!$B$18*E475^2+'Step 3. Regression'!$C$18*E475+'Step 3. Regression'!$D$18)*C475</f>
        <v>5.4365451275323569</v>
      </c>
      <c r="G475" s="11">
        <f ca="1">('Step 3. Regression'!$G$18*E475^2+'Step 3. Regression'!$H$18*E475+'Step 3. Regression'!$I$18)*D475</f>
        <v>2.7696486701042482</v>
      </c>
      <c r="U475" s="12"/>
    </row>
    <row r="476" spans="1:21" x14ac:dyDescent="0.25">
      <c r="A476" s="8">
        <f>IF(ISBLANK('Step 1.4 CNY OAT'!A476),"-",'Step 1.4 CNY OAT'!A476)</f>
        <v>43120.75</v>
      </c>
      <c r="B476" s="26">
        <f t="shared" si="25"/>
        <v>19</v>
      </c>
      <c r="C476" s="67" cm="1">
        <f t="array" ref="C476">INDEX('Step 5. Daily Avg Schedule Calc'!$A$2:$D$169,(WEEKDAY(A476)-1)*24+HOUR(A476)+1,3)</f>
        <v>1</v>
      </c>
      <c r="D476" s="67" cm="1">
        <f t="array" ref="D476">INDEX('Step 5. Daily Avg Schedule Calc'!$A$2:$D$169,(WEEKDAY(A476)-1)*24+HOUR(A476)+1,4)</f>
        <v>1</v>
      </c>
      <c r="E476">
        <f>VLOOKUP(A476,'Step 1.4 CNY OAT'!$A$1:$B$8761,2)</f>
        <v>48</v>
      </c>
      <c r="F476" s="11">
        <f ca="1">('Step 3. Regression'!$B$18*E476^2+'Step 3. Regression'!$C$18*E476+'Step 3. Regression'!$D$18)*C476</f>
        <v>5.5225267097557609</v>
      </c>
      <c r="G476" s="11">
        <f ca="1">('Step 3. Regression'!$G$18*E476^2+'Step 3. Regression'!$H$18*E476+'Step 3. Regression'!$I$18)*D476</f>
        <v>2.8014169777033562</v>
      </c>
      <c r="U476" s="12"/>
    </row>
    <row r="477" spans="1:21" x14ac:dyDescent="0.25">
      <c r="A477" s="8">
        <f>IF(ISBLANK('Step 1.4 CNY OAT'!A477),"-",'Step 1.4 CNY OAT'!A477)</f>
        <v>43120.791666666664</v>
      </c>
      <c r="B477" s="26">
        <f t="shared" si="25"/>
        <v>19</v>
      </c>
      <c r="C477" s="67" cm="1">
        <f t="array" ref="C477">INDEX('Step 5. Daily Avg Schedule Calc'!$A$2:$D$169,(WEEKDAY(A477)-1)*24+HOUR(A477)+1,3)</f>
        <v>1</v>
      </c>
      <c r="D477" s="67" cm="1">
        <f t="array" ref="D477">INDEX('Step 5. Daily Avg Schedule Calc'!$A$2:$D$169,(WEEKDAY(A477)-1)*24+HOUR(A477)+1,4)</f>
        <v>1</v>
      </c>
      <c r="E477">
        <f>VLOOKUP(A477,'Step 1.4 CNY OAT'!$A$1:$B$8761,2)</f>
        <v>48</v>
      </c>
      <c r="F477" s="11">
        <f ca="1">('Step 3. Regression'!$B$18*E477^2+'Step 3. Regression'!$C$18*E477+'Step 3. Regression'!$D$18)*C477</f>
        <v>5.5225267097557609</v>
      </c>
      <c r="G477" s="11">
        <f ca="1">('Step 3. Regression'!$G$18*E477^2+'Step 3. Regression'!$H$18*E477+'Step 3. Regression'!$I$18)*D477</f>
        <v>2.8014169777033562</v>
      </c>
      <c r="U477" s="12"/>
    </row>
    <row r="478" spans="1:21" x14ac:dyDescent="0.25">
      <c r="A478" s="8">
        <f>IF(ISBLANK('Step 1.4 CNY OAT'!A478),"-",'Step 1.4 CNY OAT'!A478)</f>
        <v>43120.833333333336</v>
      </c>
      <c r="B478" s="26">
        <f t="shared" si="25"/>
        <v>19</v>
      </c>
      <c r="C478" s="67" cm="1">
        <f t="array" ref="C478">INDEX('Step 5. Daily Avg Schedule Calc'!$A$2:$D$169,(WEEKDAY(A478)-1)*24+HOUR(A478)+1,3)</f>
        <v>1</v>
      </c>
      <c r="D478" s="67" cm="1">
        <f t="array" ref="D478">INDEX('Step 5. Daily Avg Schedule Calc'!$A$2:$D$169,(WEEKDAY(A478)-1)*24+HOUR(A478)+1,4)</f>
        <v>1</v>
      </c>
      <c r="E478">
        <f>VLOOKUP(A478,'Step 1.4 CNY OAT'!$A$1:$B$8761,2)</f>
        <v>48</v>
      </c>
      <c r="F478" s="11">
        <f ca="1">('Step 3. Regression'!$B$18*E478^2+'Step 3. Regression'!$C$18*E478+'Step 3. Regression'!$D$18)*C478</f>
        <v>5.5225267097557609</v>
      </c>
      <c r="G478" s="11">
        <f ca="1">('Step 3. Regression'!$G$18*E478^2+'Step 3. Regression'!$H$18*E478+'Step 3. Regression'!$I$18)*D478</f>
        <v>2.8014169777033562</v>
      </c>
      <c r="U478" s="12"/>
    </row>
    <row r="479" spans="1:21" x14ac:dyDescent="0.25">
      <c r="A479" s="8">
        <f>IF(ISBLANK('Step 1.4 CNY OAT'!A479),"-",'Step 1.4 CNY OAT'!A479)</f>
        <v>43120.875</v>
      </c>
      <c r="B479" s="26">
        <f t="shared" si="25"/>
        <v>19</v>
      </c>
      <c r="C479" s="67" cm="1">
        <f t="array" ref="C479">INDEX('Step 5. Daily Avg Schedule Calc'!$A$2:$D$169,(WEEKDAY(A479)-1)*24+HOUR(A479)+1,3)</f>
        <v>1</v>
      </c>
      <c r="D479" s="67" cm="1">
        <f t="array" ref="D479">INDEX('Step 5. Daily Avg Schedule Calc'!$A$2:$D$169,(WEEKDAY(A479)-1)*24+HOUR(A479)+1,4)</f>
        <v>1</v>
      </c>
      <c r="E479">
        <f>VLOOKUP(A479,'Step 1.4 CNY OAT'!$A$1:$B$8761,2)</f>
        <v>46</v>
      </c>
      <c r="F479" s="11">
        <f ca="1">('Step 3. Regression'!$B$18*E479^2+'Step 3. Regression'!$C$18*E479+'Step 3. Regression'!$D$18)*C479</f>
        <v>5.6279088335628336</v>
      </c>
      <c r="G479" s="11">
        <f ca="1">('Step 3. Regression'!$G$18*E479^2+'Step 3. Regression'!$H$18*E479+'Step 3. Regression'!$I$18)*D479</f>
        <v>2.8381745879203826</v>
      </c>
      <c r="U479" s="12"/>
    </row>
    <row r="480" spans="1:21" x14ac:dyDescent="0.25">
      <c r="A480" s="8">
        <f>IF(ISBLANK('Step 1.4 CNY OAT'!A480),"-",'Step 1.4 CNY OAT'!A480)</f>
        <v>43120.916666666664</v>
      </c>
      <c r="B480" s="26">
        <f t="shared" si="25"/>
        <v>19</v>
      </c>
      <c r="C480" s="67" cm="1">
        <f t="array" ref="C480">INDEX('Step 5. Daily Avg Schedule Calc'!$A$2:$D$169,(WEEKDAY(A480)-1)*24+HOUR(A480)+1,3)</f>
        <v>1</v>
      </c>
      <c r="D480" s="67" cm="1">
        <f t="array" ref="D480">INDEX('Step 5. Daily Avg Schedule Calc'!$A$2:$D$169,(WEEKDAY(A480)-1)*24+HOUR(A480)+1,4)</f>
        <v>1</v>
      </c>
      <c r="E480">
        <f>VLOOKUP(A480,'Step 1.4 CNY OAT'!$A$1:$B$8761,2)</f>
        <v>47</v>
      </c>
      <c r="F480" s="11">
        <f ca="1">('Step 3. Regression'!$B$18*E480^2+'Step 3. Regression'!$C$18*E480+'Step 3. Regression'!$D$18)*C480</f>
        <v>5.5727927039613396</v>
      </c>
      <c r="G480" s="11">
        <f ca="1">('Step 3. Regression'!$G$18*E480^2+'Step 3. Regression'!$H$18*E480+'Step 3. Regression'!$I$18)*D480</f>
        <v>2.8191721199846294</v>
      </c>
      <c r="U480" s="12"/>
    </row>
    <row r="481" spans="1:21" x14ac:dyDescent="0.25">
      <c r="A481" s="8">
        <f>IF(ISBLANK('Step 1.4 CNY OAT'!A481),"-",'Step 1.4 CNY OAT'!A481)</f>
        <v>43120.958333333336</v>
      </c>
      <c r="B481" s="26">
        <f t="shared" si="25"/>
        <v>19</v>
      </c>
      <c r="C481" s="67" cm="1">
        <f t="array" ref="C481">INDEX('Step 5. Daily Avg Schedule Calc'!$A$2:$D$169,(WEEKDAY(A481)-1)*24+HOUR(A481)+1,3)</f>
        <v>1</v>
      </c>
      <c r="D481" s="67" cm="1">
        <f t="array" ref="D481">INDEX('Step 5. Daily Avg Schedule Calc'!$A$2:$D$169,(WEEKDAY(A481)-1)*24+HOUR(A481)+1,4)</f>
        <v>1</v>
      </c>
      <c r="E481">
        <f>VLOOKUP(A481,'Step 1.4 CNY OAT'!$A$1:$B$8761,2)</f>
        <v>46</v>
      </c>
      <c r="F481" s="11">
        <f ca="1">('Step 3. Regression'!$B$18*E481^2+'Step 3. Regression'!$C$18*E481+'Step 3. Regression'!$D$18)*C481</f>
        <v>5.6279088335628336</v>
      </c>
      <c r="G481" s="11">
        <f ca="1">('Step 3. Regression'!$G$18*E481^2+'Step 3. Regression'!$H$18*E481+'Step 3. Regression'!$I$18)*D481</f>
        <v>2.8381745879203826</v>
      </c>
      <c r="U481" s="12"/>
    </row>
    <row r="482" spans="1:21" x14ac:dyDescent="0.25">
      <c r="A482" s="8">
        <f>IF(ISBLANK('Step 1.4 CNY OAT'!A482),"-",'Step 1.4 CNY OAT'!A482)</f>
        <v>43121</v>
      </c>
      <c r="B482" s="26">
        <f t="shared" si="25"/>
        <v>20</v>
      </c>
      <c r="C482" s="67" cm="1">
        <f t="array" ref="C482">INDEX('Step 5. Daily Avg Schedule Calc'!$A$2:$D$169,(WEEKDAY(A482)-1)*24+HOUR(A482)+1,3)</f>
        <v>1</v>
      </c>
      <c r="D482" s="67" cm="1">
        <f t="array" ref="D482">INDEX('Step 5. Daily Avg Schedule Calc'!$A$2:$D$169,(WEEKDAY(A482)-1)*24+HOUR(A482)+1,4)</f>
        <v>1</v>
      </c>
      <c r="E482">
        <f>VLOOKUP(A482,'Step 1.4 CNY OAT'!$A$1:$B$8761,2)</f>
        <v>45</v>
      </c>
      <c r="F482" s="11">
        <f ca="1">('Step 3. Regression'!$B$18*E482^2+'Step 3. Regression'!$C$18*E482+'Step 3. Regression'!$D$18)*C482</f>
        <v>5.6878750985602435</v>
      </c>
      <c r="G482" s="11">
        <f ca="1">('Step 3. Regression'!$G$18*E482^2+'Step 3. Regression'!$H$18*E482+'Step 3. Regression'!$I$18)*D482</f>
        <v>2.8584243815106145</v>
      </c>
      <c r="U482" s="12"/>
    </row>
    <row r="483" spans="1:21" x14ac:dyDescent="0.25">
      <c r="A483" s="8">
        <f>IF(ISBLANK('Step 1.4 CNY OAT'!A483),"-",'Step 1.4 CNY OAT'!A483)</f>
        <v>43121.041666666664</v>
      </c>
      <c r="B483" s="26">
        <f t="shared" si="25"/>
        <v>20</v>
      </c>
      <c r="C483" s="67" cm="1">
        <f t="array" ref="C483">INDEX('Step 5. Daily Avg Schedule Calc'!$A$2:$D$169,(WEEKDAY(A483)-1)*24+HOUR(A483)+1,3)</f>
        <v>1</v>
      </c>
      <c r="D483" s="67" cm="1">
        <f t="array" ref="D483">INDEX('Step 5. Daily Avg Schedule Calc'!$A$2:$D$169,(WEEKDAY(A483)-1)*24+HOUR(A483)+1,4)</f>
        <v>1</v>
      </c>
      <c r="E483">
        <f>VLOOKUP(A483,'Step 1.4 CNY OAT'!$A$1:$B$8761,2)</f>
        <v>43</v>
      </c>
      <c r="F483" s="11">
        <f ca="1">('Step 3. Regression'!$B$18*E483^2+'Step 3. Regression'!$C$18*E483+'Step 3. Regression'!$D$18)*C483</f>
        <v>5.8223580347428134</v>
      </c>
      <c r="G483" s="11">
        <f ca="1">('Step 3. Regression'!$G$18*E483^2+'Step 3. Regression'!$H$18*E483+'Step 3. Regression'!$I$18)*D483</f>
        <v>2.902665945654519</v>
      </c>
      <c r="U483" s="12"/>
    </row>
    <row r="484" spans="1:21" x14ac:dyDescent="0.25">
      <c r="A484" s="8">
        <f>IF(ISBLANK('Step 1.4 CNY OAT'!A484),"-",'Step 1.4 CNY OAT'!A484)</f>
        <v>43121.083333333336</v>
      </c>
      <c r="B484" s="26">
        <f t="shared" si="25"/>
        <v>20</v>
      </c>
      <c r="C484" s="67" cm="1">
        <f t="array" ref="C484">INDEX('Step 5. Daily Avg Schedule Calc'!$A$2:$D$169,(WEEKDAY(A484)-1)*24+HOUR(A484)+1,3)</f>
        <v>1</v>
      </c>
      <c r="D484" s="67" cm="1">
        <f t="array" ref="D484">INDEX('Step 5. Daily Avg Schedule Calc'!$A$2:$D$169,(WEEKDAY(A484)-1)*24+HOUR(A484)+1,4)</f>
        <v>1</v>
      </c>
      <c r="E484">
        <f>VLOOKUP(A484,'Step 1.4 CNY OAT'!$A$1:$B$8761,2)</f>
        <v>43</v>
      </c>
      <c r="F484" s="11">
        <f ca="1">('Step 3. Regression'!$B$18*E484^2+'Step 3. Regression'!$C$18*E484+'Step 3. Regression'!$D$18)*C484</f>
        <v>5.8223580347428134</v>
      </c>
      <c r="G484" s="11">
        <f ca="1">('Step 3. Regression'!$G$18*E484^2+'Step 3. Regression'!$H$18*E484+'Step 3. Regression'!$I$18)*D484</f>
        <v>2.902665945654519</v>
      </c>
      <c r="U484" s="12"/>
    </row>
    <row r="485" spans="1:21" x14ac:dyDescent="0.25">
      <c r="A485" s="8">
        <f>IF(ISBLANK('Step 1.4 CNY OAT'!A485),"-",'Step 1.4 CNY OAT'!A485)</f>
        <v>43121.125</v>
      </c>
      <c r="B485" s="26">
        <f t="shared" si="25"/>
        <v>20</v>
      </c>
      <c r="C485" s="67" cm="1">
        <f t="array" ref="C485">INDEX('Step 5. Daily Avg Schedule Calc'!$A$2:$D$169,(WEEKDAY(A485)-1)*24+HOUR(A485)+1,3)</f>
        <v>1</v>
      </c>
      <c r="D485" s="67" cm="1">
        <f t="array" ref="D485">INDEX('Step 5. Daily Avg Schedule Calc'!$A$2:$D$169,(WEEKDAY(A485)-1)*24+HOUR(A485)+1,4)</f>
        <v>1</v>
      </c>
      <c r="E485">
        <f>VLOOKUP(A485,'Step 1.4 CNY OAT'!$A$1:$B$8761,2)</f>
        <v>43</v>
      </c>
      <c r="F485" s="11">
        <f ca="1">('Step 3. Regression'!$B$18*E485^2+'Step 3. Regression'!$C$18*E485+'Step 3. Regression'!$D$18)*C485</f>
        <v>5.8223580347428134</v>
      </c>
      <c r="G485" s="11">
        <f ca="1">('Step 3. Regression'!$G$18*E485^2+'Step 3. Regression'!$H$18*E485+'Step 3. Regression'!$I$18)*D485</f>
        <v>2.902665945654519</v>
      </c>
      <c r="U485" s="12"/>
    </row>
    <row r="486" spans="1:21" x14ac:dyDescent="0.25">
      <c r="A486" s="8">
        <f>IF(ISBLANK('Step 1.4 CNY OAT'!A486),"-",'Step 1.4 CNY OAT'!A486)</f>
        <v>43121.166666666664</v>
      </c>
      <c r="B486" s="26">
        <f t="shared" si="25"/>
        <v>20</v>
      </c>
      <c r="C486" s="67" cm="1">
        <f t="array" ref="C486">INDEX('Step 5. Daily Avg Schedule Calc'!$A$2:$D$169,(WEEKDAY(A486)-1)*24+HOUR(A486)+1,3)</f>
        <v>1</v>
      </c>
      <c r="D486" s="67" cm="1">
        <f t="array" ref="D486">INDEX('Step 5. Daily Avg Schedule Calc'!$A$2:$D$169,(WEEKDAY(A486)-1)*24+HOUR(A486)+1,4)</f>
        <v>1</v>
      </c>
      <c r="E486">
        <f>VLOOKUP(A486,'Step 1.4 CNY OAT'!$A$1:$B$8761,2)</f>
        <v>43</v>
      </c>
      <c r="F486" s="11">
        <f ca="1">('Step 3. Regression'!$B$18*E486^2+'Step 3. Regression'!$C$18*E486+'Step 3. Regression'!$D$18)*C486</f>
        <v>5.8223580347428134</v>
      </c>
      <c r="G486" s="11">
        <f ca="1">('Step 3. Regression'!$G$18*E486^2+'Step 3. Regression'!$H$18*E486+'Step 3. Regression'!$I$18)*D486</f>
        <v>2.902665945654519</v>
      </c>
      <c r="U486" s="12"/>
    </row>
    <row r="487" spans="1:21" x14ac:dyDescent="0.25">
      <c r="A487" s="8">
        <f>IF(ISBLANK('Step 1.4 CNY OAT'!A487),"-",'Step 1.4 CNY OAT'!A487)</f>
        <v>43121.208333333336</v>
      </c>
      <c r="B487" s="26">
        <f t="shared" si="25"/>
        <v>20</v>
      </c>
      <c r="C487" s="67" cm="1">
        <f t="array" ref="C487">INDEX('Step 5. Daily Avg Schedule Calc'!$A$2:$D$169,(WEEKDAY(A487)-1)*24+HOUR(A487)+1,3)</f>
        <v>1</v>
      </c>
      <c r="D487" s="67" cm="1">
        <f t="array" ref="D487">INDEX('Step 5. Daily Avg Schedule Calc'!$A$2:$D$169,(WEEKDAY(A487)-1)*24+HOUR(A487)+1,4)</f>
        <v>1</v>
      </c>
      <c r="E487">
        <f>VLOOKUP(A487,'Step 1.4 CNY OAT'!$A$1:$B$8761,2)</f>
        <v>43</v>
      </c>
      <c r="F487" s="11">
        <f ca="1">('Step 3. Regression'!$B$18*E487^2+'Step 3. Regression'!$C$18*E487+'Step 3. Regression'!$D$18)*C487</f>
        <v>5.8223580347428134</v>
      </c>
      <c r="G487" s="11">
        <f ca="1">('Step 3. Regression'!$G$18*E487^2+'Step 3. Regression'!$H$18*E487+'Step 3. Regression'!$I$18)*D487</f>
        <v>2.902665945654519</v>
      </c>
      <c r="U487" s="12"/>
    </row>
    <row r="488" spans="1:21" x14ac:dyDescent="0.25">
      <c r="A488" s="8">
        <f>IF(ISBLANK('Step 1.4 CNY OAT'!A488),"-",'Step 1.4 CNY OAT'!A488)</f>
        <v>43121.25</v>
      </c>
      <c r="B488" s="26">
        <f t="shared" si="25"/>
        <v>20</v>
      </c>
      <c r="C488" s="67" cm="1">
        <f t="array" ref="C488">INDEX('Step 5. Daily Avg Schedule Calc'!$A$2:$D$169,(WEEKDAY(A488)-1)*24+HOUR(A488)+1,3)</f>
        <v>1</v>
      </c>
      <c r="D488" s="67" cm="1">
        <f t="array" ref="D488">INDEX('Step 5. Daily Avg Schedule Calc'!$A$2:$D$169,(WEEKDAY(A488)-1)*24+HOUR(A488)+1,4)</f>
        <v>1</v>
      </c>
      <c r="E488">
        <f>VLOOKUP(A488,'Step 1.4 CNY OAT'!$A$1:$B$8761,2)</f>
        <v>45</v>
      </c>
      <c r="F488" s="11">
        <f ca="1">('Step 3. Regression'!$B$18*E488^2+'Step 3. Regression'!$C$18*E488+'Step 3. Regression'!$D$18)*C488</f>
        <v>5.6878750985602435</v>
      </c>
      <c r="G488" s="11">
        <f ca="1">('Step 3. Regression'!$G$18*E488^2+'Step 3. Regression'!$H$18*E488+'Step 3. Regression'!$I$18)*D488</f>
        <v>2.8584243815106145</v>
      </c>
      <c r="U488" s="12"/>
    </row>
    <row r="489" spans="1:21" x14ac:dyDescent="0.25">
      <c r="A489" s="8">
        <f>IF(ISBLANK('Step 1.4 CNY OAT'!A489),"-",'Step 1.4 CNY OAT'!A489)</f>
        <v>43121.291666666664</v>
      </c>
      <c r="B489" s="26">
        <f t="shared" si="25"/>
        <v>20</v>
      </c>
      <c r="C489" s="67" cm="1">
        <f t="array" ref="C489">INDEX('Step 5. Daily Avg Schedule Calc'!$A$2:$D$169,(WEEKDAY(A489)-1)*24+HOUR(A489)+1,3)</f>
        <v>1</v>
      </c>
      <c r="D489" s="67" cm="1">
        <f t="array" ref="D489">INDEX('Step 5. Daily Avg Schedule Calc'!$A$2:$D$169,(WEEKDAY(A489)-1)*24+HOUR(A489)+1,4)</f>
        <v>1</v>
      </c>
      <c r="E489">
        <f>VLOOKUP(A489,'Step 1.4 CNY OAT'!$A$1:$B$8761,2)</f>
        <v>44</v>
      </c>
      <c r="F489" s="11">
        <f ca="1">('Step 3. Regression'!$B$18*E489^2+'Step 3. Regression'!$C$18*E489+'Step 3. Regression'!$D$18)*C489</f>
        <v>5.7526914989535705</v>
      </c>
      <c r="G489" s="11">
        <f ca="1">('Step 3. Regression'!$G$18*E489^2+'Step 3. Regression'!$H$18*E489+'Step 3. Regression'!$I$18)*D489</f>
        <v>2.8799215007553269</v>
      </c>
      <c r="U489" s="12"/>
    </row>
    <row r="490" spans="1:21" x14ac:dyDescent="0.25">
      <c r="A490" s="8">
        <f>IF(ISBLANK('Step 1.4 CNY OAT'!A490),"-",'Step 1.4 CNY OAT'!A490)</f>
        <v>43121.333333333336</v>
      </c>
      <c r="B490" s="26">
        <f t="shared" si="25"/>
        <v>20</v>
      </c>
      <c r="C490" s="67" cm="1">
        <f t="array" ref="C490">INDEX('Step 5. Daily Avg Schedule Calc'!$A$2:$D$169,(WEEKDAY(A490)-1)*24+HOUR(A490)+1,3)</f>
        <v>1</v>
      </c>
      <c r="D490" s="67" cm="1">
        <f t="array" ref="D490">INDEX('Step 5. Daily Avg Schedule Calc'!$A$2:$D$169,(WEEKDAY(A490)-1)*24+HOUR(A490)+1,4)</f>
        <v>1</v>
      </c>
      <c r="E490">
        <f>VLOOKUP(A490,'Step 1.4 CNY OAT'!$A$1:$B$8761,2)</f>
        <v>45</v>
      </c>
      <c r="F490" s="11">
        <f ca="1">('Step 3. Regression'!$B$18*E490^2+'Step 3. Regression'!$C$18*E490+'Step 3. Regression'!$D$18)*C490</f>
        <v>5.6878750985602435</v>
      </c>
      <c r="G490" s="11">
        <f ca="1">('Step 3. Regression'!$G$18*E490^2+'Step 3. Regression'!$H$18*E490+'Step 3. Regression'!$I$18)*D490</f>
        <v>2.8584243815106145</v>
      </c>
      <c r="U490" s="12"/>
    </row>
    <row r="491" spans="1:21" x14ac:dyDescent="0.25">
      <c r="A491" s="8">
        <f>IF(ISBLANK('Step 1.4 CNY OAT'!A491),"-",'Step 1.4 CNY OAT'!A491)</f>
        <v>43121.375</v>
      </c>
      <c r="B491" s="26">
        <f t="shared" si="25"/>
        <v>20</v>
      </c>
      <c r="C491" s="67" cm="1">
        <f t="array" ref="C491">INDEX('Step 5. Daily Avg Schedule Calc'!$A$2:$D$169,(WEEKDAY(A491)-1)*24+HOUR(A491)+1,3)</f>
        <v>1</v>
      </c>
      <c r="D491" s="67" cm="1">
        <f t="array" ref="D491">INDEX('Step 5. Daily Avg Schedule Calc'!$A$2:$D$169,(WEEKDAY(A491)-1)*24+HOUR(A491)+1,4)</f>
        <v>1</v>
      </c>
      <c r="E491">
        <f>VLOOKUP(A491,'Step 1.4 CNY OAT'!$A$1:$B$8761,2)</f>
        <v>45</v>
      </c>
      <c r="F491" s="11">
        <f ca="1">('Step 3. Regression'!$B$18*E491^2+'Step 3. Regression'!$C$18*E491+'Step 3. Regression'!$D$18)*C491</f>
        <v>5.6878750985602435</v>
      </c>
      <c r="G491" s="11">
        <f ca="1">('Step 3. Regression'!$G$18*E491^2+'Step 3. Regression'!$H$18*E491+'Step 3. Regression'!$I$18)*D491</f>
        <v>2.8584243815106145</v>
      </c>
      <c r="U491" s="12"/>
    </row>
    <row r="492" spans="1:21" x14ac:dyDescent="0.25">
      <c r="A492" s="8">
        <f>IF(ISBLANK('Step 1.4 CNY OAT'!A492),"-",'Step 1.4 CNY OAT'!A492)</f>
        <v>43121.416666666664</v>
      </c>
      <c r="B492" s="26">
        <f t="shared" si="25"/>
        <v>20</v>
      </c>
      <c r="C492" s="67" cm="1">
        <f t="array" ref="C492">INDEX('Step 5. Daily Avg Schedule Calc'!$A$2:$D$169,(WEEKDAY(A492)-1)*24+HOUR(A492)+1,3)</f>
        <v>1</v>
      </c>
      <c r="D492" s="67" cm="1">
        <f t="array" ref="D492">INDEX('Step 5. Daily Avg Schedule Calc'!$A$2:$D$169,(WEEKDAY(A492)-1)*24+HOUR(A492)+1,4)</f>
        <v>1</v>
      </c>
      <c r="E492">
        <f>VLOOKUP(A492,'Step 1.4 CNY OAT'!$A$1:$B$8761,2)</f>
        <v>45</v>
      </c>
      <c r="F492" s="11">
        <f ca="1">('Step 3. Regression'!$B$18*E492^2+'Step 3. Regression'!$C$18*E492+'Step 3. Regression'!$D$18)*C492</f>
        <v>5.6878750985602435</v>
      </c>
      <c r="G492" s="11">
        <f ca="1">('Step 3. Regression'!$G$18*E492^2+'Step 3. Regression'!$H$18*E492+'Step 3. Regression'!$I$18)*D492</f>
        <v>2.8584243815106145</v>
      </c>
      <c r="U492" s="12"/>
    </row>
    <row r="493" spans="1:21" x14ac:dyDescent="0.25">
      <c r="A493" s="8">
        <f>IF(ISBLANK('Step 1.4 CNY OAT'!A493),"-",'Step 1.4 CNY OAT'!A493)</f>
        <v>43121.458333333336</v>
      </c>
      <c r="B493" s="26">
        <f t="shared" si="25"/>
        <v>20</v>
      </c>
      <c r="C493" s="67" cm="1">
        <f t="array" ref="C493">INDEX('Step 5. Daily Avg Schedule Calc'!$A$2:$D$169,(WEEKDAY(A493)-1)*24+HOUR(A493)+1,3)</f>
        <v>1</v>
      </c>
      <c r="D493" s="67" cm="1">
        <f t="array" ref="D493">INDEX('Step 5. Daily Avg Schedule Calc'!$A$2:$D$169,(WEEKDAY(A493)-1)*24+HOUR(A493)+1,4)</f>
        <v>1</v>
      </c>
      <c r="E493">
        <f>VLOOKUP(A493,'Step 1.4 CNY OAT'!$A$1:$B$8761,2)</f>
        <v>46</v>
      </c>
      <c r="F493" s="11">
        <f ca="1">('Step 3. Regression'!$B$18*E493^2+'Step 3. Regression'!$C$18*E493+'Step 3. Regression'!$D$18)*C493</f>
        <v>5.6279088335628336</v>
      </c>
      <c r="G493" s="11">
        <f ca="1">('Step 3. Regression'!$G$18*E493^2+'Step 3. Regression'!$H$18*E493+'Step 3. Regression'!$I$18)*D493</f>
        <v>2.8381745879203826</v>
      </c>
      <c r="U493" s="12"/>
    </row>
    <row r="494" spans="1:21" x14ac:dyDescent="0.25">
      <c r="A494" s="8">
        <f>IF(ISBLANK('Step 1.4 CNY OAT'!A494),"-",'Step 1.4 CNY OAT'!A494)</f>
        <v>43121.5</v>
      </c>
      <c r="B494" s="26">
        <f t="shared" si="25"/>
        <v>20</v>
      </c>
      <c r="C494" s="67" cm="1">
        <f t="array" ref="C494">INDEX('Step 5. Daily Avg Schedule Calc'!$A$2:$D$169,(WEEKDAY(A494)-1)*24+HOUR(A494)+1,3)</f>
        <v>1</v>
      </c>
      <c r="D494" s="67" cm="1">
        <f t="array" ref="D494">INDEX('Step 5. Daily Avg Schedule Calc'!$A$2:$D$169,(WEEKDAY(A494)-1)*24+HOUR(A494)+1,4)</f>
        <v>1</v>
      </c>
      <c r="E494">
        <f>VLOOKUP(A494,'Step 1.4 CNY OAT'!$A$1:$B$8761,2)</f>
        <v>46</v>
      </c>
      <c r="F494" s="11">
        <f ca="1">('Step 3. Regression'!$B$18*E494^2+'Step 3. Regression'!$C$18*E494+'Step 3. Regression'!$D$18)*C494</f>
        <v>5.6279088335628336</v>
      </c>
      <c r="G494" s="11">
        <f ca="1">('Step 3. Regression'!$G$18*E494^2+'Step 3. Regression'!$H$18*E494+'Step 3. Regression'!$I$18)*D494</f>
        <v>2.8381745879203826</v>
      </c>
      <c r="U494" s="12"/>
    </row>
    <row r="495" spans="1:21" x14ac:dyDescent="0.25">
      <c r="A495" s="8">
        <f>IF(ISBLANK('Step 1.4 CNY OAT'!A495),"-",'Step 1.4 CNY OAT'!A495)</f>
        <v>43121.541666666664</v>
      </c>
      <c r="B495" s="26">
        <f t="shared" si="25"/>
        <v>20</v>
      </c>
      <c r="C495" s="67" cm="1">
        <f t="array" ref="C495">INDEX('Step 5. Daily Avg Schedule Calc'!$A$2:$D$169,(WEEKDAY(A495)-1)*24+HOUR(A495)+1,3)</f>
        <v>1</v>
      </c>
      <c r="D495" s="67" cm="1">
        <f t="array" ref="D495">INDEX('Step 5. Daily Avg Schedule Calc'!$A$2:$D$169,(WEEKDAY(A495)-1)*24+HOUR(A495)+1,4)</f>
        <v>1</v>
      </c>
      <c r="E495">
        <f>VLOOKUP(A495,'Step 1.4 CNY OAT'!$A$1:$B$8761,2)</f>
        <v>48</v>
      </c>
      <c r="F495" s="11">
        <f ca="1">('Step 3. Regression'!$B$18*E495^2+'Step 3. Regression'!$C$18*E495+'Step 3. Regression'!$D$18)*C495</f>
        <v>5.5225267097557609</v>
      </c>
      <c r="G495" s="11">
        <f ca="1">('Step 3. Regression'!$G$18*E495^2+'Step 3. Regression'!$H$18*E495+'Step 3. Regression'!$I$18)*D495</f>
        <v>2.8014169777033562</v>
      </c>
      <c r="U495" s="12"/>
    </row>
    <row r="496" spans="1:21" x14ac:dyDescent="0.25">
      <c r="A496" s="8">
        <f>IF(ISBLANK('Step 1.4 CNY OAT'!A496),"-",'Step 1.4 CNY OAT'!A496)</f>
        <v>43121.583333333336</v>
      </c>
      <c r="B496" s="26">
        <f t="shared" si="25"/>
        <v>20</v>
      </c>
      <c r="C496" s="67" cm="1">
        <f t="array" ref="C496">INDEX('Step 5. Daily Avg Schedule Calc'!$A$2:$D$169,(WEEKDAY(A496)-1)*24+HOUR(A496)+1,3)</f>
        <v>1</v>
      </c>
      <c r="D496" s="67" cm="1">
        <f t="array" ref="D496">INDEX('Step 5. Daily Avg Schedule Calc'!$A$2:$D$169,(WEEKDAY(A496)-1)*24+HOUR(A496)+1,4)</f>
        <v>1</v>
      </c>
      <c r="E496">
        <f>VLOOKUP(A496,'Step 1.4 CNY OAT'!$A$1:$B$8761,2)</f>
        <v>50</v>
      </c>
      <c r="F496" s="11">
        <f ca="1">('Step 3. Regression'!$B$18*E496^2+'Step 3. Regression'!$C$18*E496+'Step 3. Regression'!$D$18)*C496</f>
        <v>5.4365451275323569</v>
      </c>
      <c r="G496" s="11">
        <f ca="1">('Step 3. Regression'!$G$18*E496^2+'Step 3. Regression'!$H$18*E496+'Step 3. Regression'!$I$18)*D496</f>
        <v>2.7696486701042482</v>
      </c>
      <c r="U496" s="12"/>
    </row>
    <row r="497" spans="1:21" x14ac:dyDescent="0.25">
      <c r="A497" s="8">
        <f>IF(ISBLANK('Step 1.4 CNY OAT'!A497),"-",'Step 1.4 CNY OAT'!A497)</f>
        <v>43121.625</v>
      </c>
      <c r="B497" s="26">
        <f t="shared" si="25"/>
        <v>20</v>
      </c>
      <c r="C497" s="67" cm="1">
        <f t="array" ref="C497">INDEX('Step 5. Daily Avg Schedule Calc'!$A$2:$D$169,(WEEKDAY(A497)-1)*24+HOUR(A497)+1,3)</f>
        <v>1</v>
      </c>
      <c r="D497" s="67" cm="1">
        <f t="array" ref="D497">INDEX('Step 5. Daily Avg Schedule Calc'!$A$2:$D$169,(WEEKDAY(A497)-1)*24+HOUR(A497)+1,4)</f>
        <v>1</v>
      </c>
      <c r="E497">
        <f>VLOOKUP(A497,'Step 1.4 CNY OAT'!$A$1:$B$8761,2)</f>
        <v>52</v>
      </c>
      <c r="F497" s="11">
        <f ca="1">('Step 3. Regression'!$B$18*E497^2+'Step 3. Regression'!$C$18*E497+'Step 3. Regression'!$D$18)*C497</f>
        <v>5.3699640868926206</v>
      </c>
      <c r="G497" s="11">
        <f ca="1">('Step 3. Regression'!$G$18*E497^2+'Step 3. Regression'!$H$18*E497+'Step 3. Regression'!$I$18)*D497</f>
        <v>2.7428696651230586</v>
      </c>
      <c r="U497" s="12"/>
    </row>
    <row r="498" spans="1:21" x14ac:dyDescent="0.25">
      <c r="A498" s="8">
        <f>IF(ISBLANK('Step 1.4 CNY OAT'!A498),"-",'Step 1.4 CNY OAT'!A498)</f>
        <v>43121.666666666664</v>
      </c>
      <c r="B498" s="26">
        <f t="shared" si="25"/>
        <v>20</v>
      </c>
      <c r="C498" s="67" cm="1">
        <f t="array" ref="C498">INDEX('Step 5. Daily Avg Schedule Calc'!$A$2:$D$169,(WEEKDAY(A498)-1)*24+HOUR(A498)+1,3)</f>
        <v>1</v>
      </c>
      <c r="D498" s="67" cm="1">
        <f t="array" ref="D498">INDEX('Step 5. Daily Avg Schedule Calc'!$A$2:$D$169,(WEEKDAY(A498)-1)*24+HOUR(A498)+1,4)</f>
        <v>1</v>
      </c>
      <c r="E498">
        <f>VLOOKUP(A498,'Step 1.4 CNY OAT'!$A$1:$B$8761,2)</f>
        <v>48</v>
      </c>
      <c r="F498" s="11">
        <f ca="1">('Step 3. Regression'!$B$18*E498^2+'Step 3. Regression'!$C$18*E498+'Step 3. Regression'!$D$18)*C498</f>
        <v>5.5225267097557609</v>
      </c>
      <c r="G498" s="11">
        <f ca="1">('Step 3. Regression'!$G$18*E498^2+'Step 3. Regression'!$H$18*E498+'Step 3. Regression'!$I$18)*D498</f>
        <v>2.8014169777033562</v>
      </c>
      <c r="U498" s="12"/>
    </row>
    <row r="499" spans="1:21" x14ac:dyDescent="0.25">
      <c r="A499" s="8">
        <f>IF(ISBLANK('Step 1.4 CNY OAT'!A499),"-",'Step 1.4 CNY OAT'!A499)</f>
        <v>43121.708333333336</v>
      </c>
      <c r="B499" s="26">
        <f t="shared" si="25"/>
        <v>20</v>
      </c>
      <c r="C499" s="67" cm="1">
        <f t="array" ref="C499">INDEX('Step 5. Daily Avg Schedule Calc'!$A$2:$D$169,(WEEKDAY(A499)-1)*24+HOUR(A499)+1,3)</f>
        <v>1</v>
      </c>
      <c r="D499" s="67" cm="1">
        <f t="array" ref="D499">INDEX('Step 5. Daily Avg Schedule Calc'!$A$2:$D$169,(WEEKDAY(A499)-1)*24+HOUR(A499)+1,4)</f>
        <v>1</v>
      </c>
      <c r="E499">
        <f>VLOOKUP(A499,'Step 1.4 CNY OAT'!$A$1:$B$8761,2)</f>
        <v>48</v>
      </c>
      <c r="F499" s="11">
        <f ca="1">('Step 3. Regression'!$B$18*E499^2+'Step 3. Regression'!$C$18*E499+'Step 3. Regression'!$D$18)*C499</f>
        <v>5.5225267097557609</v>
      </c>
      <c r="G499" s="11">
        <f ca="1">('Step 3. Regression'!$G$18*E499^2+'Step 3. Regression'!$H$18*E499+'Step 3. Regression'!$I$18)*D499</f>
        <v>2.8014169777033562</v>
      </c>
      <c r="U499" s="12"/>
    </row>
    <row r="500" spans="1:21" x14ac:dyDescent="0.25">
      <c r="A500" s="8">
        <f>IF(ISBLANK('Step 1.4 CNY OAT'!A500),"-",'Step 1.4 CNY OAT'!A500)</f>
        <v>43121.75</v>
      </c>
      <c r="B500" s="26">
        <f t="shared" si="25"/>
        <v>20</v>
      </c>
      <c r="C500" s="67" cm="1">
        <f t="array" ref="C500">INDEX('Step 5. Daily Avg Schedule Calc'!$A$2:$D$169,(WEEKDAY(A500)-1)*24+HOUR(A500)+1,3)</f>
        <v>1</v>
      </c>
      <c r="D500" s="67" cm="1">
        <f t="array" ref="D500">INDEX('Step 5. Daily Avg Schedule Calc'!$A$2:$D$169,(WEEKDAY(A500)-1)*24+HOUR(A500)+1,4)</f>
        <v>1</v>
      </c>
      <c r="E500">
        <f>VLOOKUP(A500,'Step 1.4 CNY OAT'!$A$1:$B$8761,2)</f>
        <v>50</v>
      </c>
      <c r="F500" s="11">
        <f ca="1">('Step 3. Regression'!$B$18*E500^2+'Step 3. Regression'!$C$18*E500+'Step 3. Regression'!$D$18)*C500</f>
        <v>5.4365451275323569</v>
      </c>
      <c r="G500" s="11">
        <f ca="1">('Step 3. Regression'!$G$18*E500^2+'Step 3. Regression'!$H$18*E500+'Step 3. Regression'!$I$18)*D500</f>
        <v>2.7696486701042482</v>
      </c>
      <c r="U500" s="12"/>
    </row>
    <row r="501" spans="1:21" x14ac:dyDescent="0.25">
      <c r="A501" s="8">
        <f>IF(ISBLANK('Step 1.4 CNY OAT'!A501),"-",'Step 1.4 CNY OAT'!A501)</f>
        <v>43121.791666666664</v>
      </c>
      <c r="B501" s="26">
        <f t="shared" si="25"/>
        <v>20</v>
      </c>
      <c r="C501" s="67" cm="1">
        <f t="array" ref="C501">INDEX('Step 5. Daily Avg Schedule Calc'!$A$2:$D$169,(WEEKDAY(A501)-1)*24+HOUR(A501)+1,3)</f>
        <v>1</v>
      </c>
      <c r="D501" s="67" cm="1">
        <f t="array" ref="D501">INDEX('Step 5. Daily Avg Schedule Calc'!$A$2:$D$169,(WEEKDAY(A501)-1)*24+HOUR(A501)+1,4)</f>
        <v>1</v>
      </c>
      <c r="E501">
        <f>VLOOKUP(A501,'Step 1.4 CNY OAT'!$A$1:$B$8761,2)</f>
        <v>49</v>
      </c>
      <c r="F501" s="11">
        <f ca="1">('Step 3. Regression'!$B$18*E501^2+'Step 3. Regression'!$C$18*E501+'Step 3. Regression'!$D$18)*C501</f>
        <v>5.4771108509461008</v>
      </c>
      <c r="G501" s="11">
        <f ca="1">('Step 3. Regression'!$G$18*E501^2+'Step 3. Regression'!$H$18*E501+'Step 3. Regression'!$I$18)*D501</f>
        <v>2.7849091610765626</v>
      </c>
      <c r="U501" s="12"/>
    </row>
    <row r="502" spans="1:21" x14ac:dyDescent="0.25">
      <c r="A502" s="8">
        <f>IF(ISBLANK('Step 1.4 CNY OAT'!A502),"-",'Step 1.4 CNY OAT'!A502)</f>
        <v>43121.833333333336</v>
      </c>
      <c r="B502" s="26">
        <f t="shared" si="25"/>
        <v>20</v>
      </c>
      <c r="C502" s="67" cm="1">
        <f t="array" ref="C502">INDEX('Step 5. Daily Avg Schedule Calc'!$A$2:$D$169,(WEEKDAY(A502)-1)*24+HOUR(A502)+1,3)</f>
        <v>1</v>
      </c>
      <c r="D502" s="67" cm="1">
        <f t="array" ref="D502">INDEX('Step 5. Daily Avg Schedule Calc'!$A$2:$D$169,(WEEKDAY(A502)-1)*24+HOUR(A502)+1,4)</f>
        <v>1</v>
      </c>
      <c r="E502">
        <f>VLOOKUP(A502,'Step 1.4 CNY OAT'!$A$1:$B$8761,2)</f>
        <v>46</v>
      </c>
      <c r="F502" s="11">
        <f ca="1">('Step 3. Regression'!$B$18*E502^2+'Step 3. Regression'!$C$18*E502+'Step 3. Regression'!$D$18)*C502</f>
        <v>5.6279088335628336</v>
      </c>
      <c r="G502" s="11">
        <f ca="1">('Step 3. Regression'!$G$18*E502^2+'Step 3. Regression'!$H$18*E502+'Step 3. Regression'!$I$18)*D502</f>
        <v>2.8381745879203826</v>
      </c>
      <c r="U502" s="12"/>
    </row>
    <row r="503" spans="1:21" x14ac:dyDescent="0.25">
      <c r="A503" s="8">
        <f>IF(ISBLANK('Step 1.4 CNY OAT'!A503),"-",'Step 1.4 CNY OAT'!A503)</f>
        <v>43121.875</v>
      </c>
      <c r="B503" s="26">
        <f t="shared" si="25"/>
        <v>20</v>
      </c>
      <c r="C503" s="67" cm="1">
        <f t="array" ref="C503">INDEX('Step 5. Daily Avg Schedule Calc'!$A$2:$D$169,(WEEKDAY(A503)-1)*24+HOUR(A503)+1,3)</f>
        <v>1</v>
      </c>
      <c r="D503" s="67" cm="1">
        <f t="array" ref="D503">INDEX('Step 5. Daily Avg Schedule Calc'!$A$2:$D$169,(WEEKDAY(A503)-1)*24+HOUR(A503)+1,4)</f>
        <v>1</v>
      </c>
      <c r="E503">
        <f>VLOOKUP(A503,'Step 1.4 CNY OAT'!$A$1:$B$8761,2)</f>
        <v>48</v>
      </c>
      <c r="F503" s="11">
        <f ca="1">('Step 3. Regression'!$B$18*E503^2+'Step 3. Regression'!$C$18*E503+'Step 3. Regression'!$D$18)*C503</f>
        <v>5.5225267097557609</v>
      </c>
      <c r="G503" s="11">
        <f ca="1">('Step 3. Regression'!$G$18*E503^2+'Step 3. Regression'!$H$18*E503+'Step 3. Regression'!$I$18)*D503</f>
        <v>2.8014169777033562</v>
      </c>
      <c r="U503" s="12"/>
    </row>
    <row r="504" spans="1:21" x14ac:dyDescent="0.25">
      <c r="A504" s="8">
        <f>IF(ISBLANK('Step 1.4 CNY OAT'!A504),"-",'Step 1.4 CNY OAT'!A504)</f>
        <v>43121.916666666664</v>
      </c>
      <c r="B504" s="26">
        <f t="shared" si="25"/>
        <v>20</v>
      </c>
      <c r="C504" s="67" cm="1">
        <f t="array" ref="C504">INDEX('Step 5. Daily Avg Schedule Calc'!$A$2:$D$169,(WEEKDAY(A504)-1)*24+HOUR(A504)+1,3)</f>
        <v>1</v>
      </c>
      <c r="D504" s="67" cm="1">
        <f t="array" ref="D504">INDEX('Step 5. Daily Avg Schedule Calc'!$A$2:$D$169,(WEEKDAY(A504)-1)*24+HOUR(A504)+1,4)</f>
        <v>1</v>
      </c>
      <c r="E504">
        <f>VLOOKUP(A504,'Step 1.4 CNY OAT'!$A$1:$B$8761,2)</f>
        <v>47</v>
      </c>
      <c r="F504" s="11">
        <f ca="1">('Step 3. Regression'!$B$18*E504^2+'Step 3. Regression'!$C$18*E504+'Step 3. Regression'!$D$18)*C504</f>
        <v>5.5727927039613396</v>
      </c>
      <c r="G504" s="11">
        <f ca="1">('Step 3. Regression'!$G$18*E504^2+'Step 3. Regression'!$H$18*E504+'Step 3. Regression'!$I$18)*D504</f>
        <v>2.8191721199846294</v>
      </c>
      <c r="U504" s="12"/>
    </row>
    <row r="505" spans="1:21" x14ac:dyDescent="0.25">
      <c r="A505" s="8">
        <f>IF(ISBLANK('Step 1.4 CNY OAT'!A505),"-",'Step 1.4 CNY OAT'!A505)</f>
        <v>43121.958333333336</v>
      </c>
      <c r="B505" s="26">
        <f t="shared" si="25"/>
        <v>20</v>
      </c>
      <c r="C505" s="67" cm="1">
        <f t="array" ref="C505">INDEX('Step 5. Daily Avg Schedule Calc'!$A$2:$D$169,(WEEKDAY(A505)-1)*24+HOUR(A505)+1,3)</f>
        <v>1</v>
      </c>
      <c r="D505" s="67" cm="1">
        <f t="array" ref="D505">INDEX('Step 5. Daily Avg Schedule Calc'!$A$2:$D$169,(WEEKDAY(A505)-1)*24+HOUR(A505)+1,4)</f>
        <v>1</v>
      </c>
      <c r="E505">
        <f>VLOOKUP(A505,'Step 1.4 CNY OAT'!$A$1:$B$8761,2)</f>
        <v>46</v>
      </c>
      <c r="F505" s="11">
        <f ca="1">('Step 3. Regression'!$B$18*E505^2+'Step 3. Regression'!$C$18*E505+'Step 3. Regression'!$D$18)*C505</f>
        <v>5.6279088335628336</v>
      </c>
      <c r="G505" s="11">
        <f ca="1">('Step 3. Regression'!$G$18*E505^2+'Step 3. Regression'!$H$18*E505+'Step 3. Regression'!$I$18)*D505</f>
        <v>2.8381745879203826</v>
      </c>
      <c r="U505" s="12"/>
    </row>
    <row r="506" spans="1:21" x14ac:dyDescent="0.25">
      <c r="A506" s="8">
        <f>IF(ISBLANK('Step 1.4 CNY OAT'!A506),"-",'Step 1.4 CNY OAT'!A506)</f>
        <v>43122</v>
      </c>
      <c r="B506" s="26">
        <f t="shared" si="25"/>
        <v>21</v>
      </c>
      <c r="C506" s="67" cm="1">
        <f t="array" ref="C506">INDEX('Step 5. Daily Avg Schedule Calc'!$A$2:$D$169,(WEEKDAY(A506)-1)*24+HOUR(A506)+1,3)</f>
        <v>1</v>
      </c>
      <c r="D506" s="67" cm="1">
        <f t="array" ref="D506">INDEX('Step 5. Daily Avg Schedule Calc'!$A$2:$D$169,(WEEKDAY(A506)-1)*24+HOUR(A506)+1,4)</f>
        <v>1</v>
      </c>
      <c r="E506">
        <f>VLOOKUP(A506,'Step 1.4 CNY OAT'!$A$1:$B$8761,2)</f>
        <v>46</v>
      </c>
      <c r="F506" s="11">
        <f ca="1">('Step 3. Regression'!$B$18*E506^2+'Step 3. Regression'!$C$18*E506+'Step 3. Regression'!$D$18)*C506</f>
        <v>5.6279088335628336</v>
      </c>
      <c r="G506" s="11">
        <f ca="1">('Step 3. Regression'!$G$18*E506^2+'Step 3. Regression'!$H$18*E506+'Step 3. Regression'!$I$18)*D506</f>
        <v>2.8381745879203826</v>
      </c>
      <c r="U506" s="12"/>
    </row>
    <row r="507" spans="1:21" x14ac:dyDescent="0.25">
      <c r="A507" s="8">
        <f>IF(ISBLANK('Step 1.4 CNY OAT'!A507),"-",'Step 1.4 CNY OAT'!A507)</f>
        <v>43122.041666666664</v>
      </c>
      <c r="B507" s="26">
        <f t="shared" si="25"/>
        <v>21</v>
      </c>
      <c r="C507" s="67" cm="1">
        <f t="array" ref="C507">INDEX('Step 5. Daily Avg Schedule Calc'!$A$2:$D$169,(WEEKDAY(A507)-1)*24+HOUR(A507)+1,3)</f>
        <v>1</v>
      </c>
      <c r="D507" s="67" cm="1">
        <f t="array" ref="D507">INDEX('Step 5. Daily Avg Schedule Calc'!$A$2:$D$169,(WEEKDAY(A507)-1)*24+HOUR(A507)+1,4)</f>
        <v>1</v>
      </c>
      <c r="E507">
        <f>VLOOKUP(A507,'Step 1.4 CNY OAT'!$A$1:$B$8761,2)</f>
        <v>41</v>
      </c>
      <c r="F507" s="11">
        <f ca="1">('Step 3. Regression'!$B$18*E507^2+'Step 3. Regression'!$C$18*E507+'Step 3. Regression'!$D$18)*C507</f>
        <v>5.9762415125090502</v>
      </c>
      <c r="G507" s="11">
        <f ca="1">('Step 3. Regression'!$G$18*E507^2+'Step 3. Regression'!$H$18*E507+'Step 3. Regression'!$I$18)*D507</f>
        <v>2.9518968124163409</v>
      </c>
      <c r="U507" s="12"/>
    </row>
    <row r="508" spans="1:21" x14ac:dyDescent="0.25">
      <c r="A508" s="8">
        <f>IF(ISBLANK('Step 1.4 CNY OAT'!A508),"-",'Step 1.4 CNY OAT'!A508)</f>
        <v>43122.083333333336</v>
      </c>
      <c r="B508" s="26">
        <f t="shared" si="25"/>
        <v>21</v>
      </c>
      <c r="C508" s="67" cm="1">
        <f t="array" ref="C508">INDEX('Step 5. Daily Avg Schedule Calc'!$A$2:$D$169,(WEEKDAY(A508)-1)*24+HOUR(A508)+1,3)</f>
        <v>1</v>
      </c>
      <c r="D508" s="67" cm="1">
        <f t="array" ref="D508">INDEX('Step 5. Daily Avg Schedule Calc'!$A$2:$D$169,(WEEKDAY(A508)-1)*24+HOUR(A508)+1,4)</f>
        <v>1</v>
      </c>
      <c r="E508">
        <f>VLOOKUP(A508,'Step 1.4 CNY OAT'!$A$1:$B$8761,2)</f>
        <v>39</v>
      </c>
      <c r="F508" s="11">
        <f ca="1">('Step 3. Regression'!$B$18*E508^2+'Step 3. Regression'!$C$18*E508+'Step 3. Regression'!$D$18)*C508</f>
        <v>6.149525531858953</v>
      </c>
      <c r="G508" s="11">
        <f ca="1">('Step 3. Regression'!$G$18*E508^2+'Step 3. Regression'!$H$18*E508+'Step 3. Regression'!$I$18)*D508</f>
        <v>3.0061169817960809</v>
      </c>
      <c r="U508" s="12"/>
    </row>
    <row r="509" spans="1:21" x14ac:dyDescent="0.25">
      <c r="A509" s="8">
        <f>IF(ISBLANK('Step 1.4 CNY OAT'!A509),"-",'Step 1.4 CNY OAT'!A509)</f>
        <v>43122.125</v>
      </c>
      <c r="B509" s="26">
        <f t="shared" si="25"/>
        <v>21</v>
      </c>
      <c r="C509" s="67" cm="1">
        <f t="array" ref="C509">INDEX('Step 5. Daily Avg Schedule Calc'!$A$2:$D$169,(WEEKDAY(A509)-1)*24+HOUR(A509)+1,3)</f>
        <v>1</v>
      </c>
      <c r="D509" s="67" cm="1">
        <f t="array" ref="D509">INDEX('Step 5. Daily Avg Schedule Calc'!$A$2:$D$169,(WEEKDAY(A509)-1)*24+HOUR(A509)+1,4)</f>
        <v>1</v>
      </c>
      <c r="E509">
        <f>VLOOKUP(A509,'Step 1.4 CNY OAT'!$A$1:$B$8761,2)</f>
        <v>39</v>
      </c>
      <c r="F509" s="11">
        <f ca="1">('Step 3. Regression'!$B$18*E509^2+'Step 3. Regression'!$C$18*E509+'Step 3. Regression'!$D$18)*C509</f>
        <v>6.149525531858953</v>
      </c>
      <c r="G509" s="11">
        <f ca="1">('Step 3. Regression'!$G$18*E509^2+'Step 3. Regression'!$H$18*E509+'Step 3. Regression'!$I$18)*D509</f>
        <v>3.0061169817960809</v>
      </c>
      <c r="U509" s="12"/>
    </row>
    <row r="510" spans="1:21" x14ac:dyDescent="0.25">
      <c r="A510" s="8">
        <f>IF(ISBLANK('Step 1.4 CNY OAT'!A510),"-",'Step 1.4 CNY OAT'!A510)</f>
        <v>43122.166666666664</v>
      </c>
      <c r="B510" s="26">
        <f t="shared" si="25"/>
        <v>21</v>
      </c>
      <c r="C510" s="67" cm="1">
        <f t="array" ref="C510">INDEX('Step 5. Daily Avg Schedule Calc'!$A$2:$D$169,(WEEKDAY(A510)-1)*24+HOUR(A510)+1,3)</f>
        <v>1</v>
      </c>
      <c r="D510" s="67" cm="1">
        <f t="array" ref="D510">INDEX('Step 5. Daily Avg Schedule Calc'!$A$2:$D$169,(WEEKDAY(A510)-1)*24+HOUR(A510)+1,4)</f>
        <v>1</v>
      </c>
      <c r="E510">
        <f>VLOOKUP(A510,'Step 1.4 CNY OAT'!$A$1:$B$8761,2)</f>
        <v>38</v>
      </c>
      <c r="F510" s="11">
        <f ca="1">('Step 3. Regression'!$B$18*E510^2+'Step 3. Regression'!$C$18*E510+'Step 3. Regression'!$D$18)*C510</f>
        <v>6.2434427446277798</v>
      </c>
      <c r="G510" s="11">
        <f ca="1">('Step 3. Regression'!$G$18*E510^2+'Step 3. Regression'!$H$18*E510+'Step 3. Regression'!$I$18)*D510</f>
        <v>3.0350980549676709</v>
      </c>
      <c r="U510" s="12"/>
    </row>
    <row r="511" spans="1:21" x14ac:dyDescent="0.25">
      <c r="A511" s="8">
        <f>IF(ISBLANK('Step 1.4 CNY OAT'!A511),"-",'Step 1.4 CNY OAT'!A511)</f>
        <v>43122.208333333336</v>
      </c>
      <c r="B511" s="26">
        <f t="shared" si="25"/>
        <v>21</v>
      </c>
      <c r="C511" s="67" cm="1">
        <f t="array" ref="C511">INDEX('Step 5. Daily Avg Schedule Calc'!$A$2:$D$169,(WEEKDAY(A511)-1)*24+HOUR(A511)+1,3)</f>
        <v>1</v>
      </c>
      <c r="D511" s="67" cm="1">
        <f t="array" ref="D511">INDEX('Step 5. Daily Avg Schedule Calc'!$A$2:$D$169,(WEEKDAY(A511)-1)*24+HOUR(A511)+1,4)</f>
        <v>1</v>
      </c>
      <c r="E511">
        <f>VLOOKUP(A511,'Step 1.4 CNY OAT'!$A$1:$B$8761,2)</f>
        <v>37</v>
      </c>
      <c r="F511" s="11">
        <f ca="1">('Step 3. Regression'!$B$18*E511^2+'Step 3. Regression'!$C$18*E511+'Step 3. Regression'!$D$18)*C511</f>
        <v>6.3422100927925218</v>
      </c>
      <c r="G511" s="11">
        <f ca="1">('Step 3. Regression'!$G$18*E511^2+'Step 3. Regression'!$H$18*E511+'Step 3. Regression'!$I$18)*D511</f>
        <v>3.0653264537937401</v>
      </c>
      <c r="U511" s="12"/>
    </row>
    <row r="512" spans="1:21" x14ac:dyDescent="0.25">
      <c r="A512" s="8">
        <f>IF(ISBLANK('Step 1.4 CNY OAT'!A512),"-",'Step 1.4 CNY OAT'!A512)</f>
        <v>43122.25</v>
      </c>
      <c r="B512" s="26">
        <f t="shared" si="25"/>
        <v>21</v>
      </c>
      <c r="C512" s="67" cm="1">
        <f t="array" ref="C512">INDEX('Step 5. Daily Avg Schedule Calc'!$A$2:$D$169,(WEEKDAY(A512)-1)*24+HOUR(A512)+1,3)</f>
        <v>1</v>
      </c>
      <c r="D512" s="67" cm="1">
        <f t="array" ref="D512">INDEX('Step 5. Daily Avg Schedule Calc'!$A$2:$D$169,(WEEKDAY(A512)-1)*24+HOUR(A512)+1,4)</f>
        <v>1</v>
      </c>
      <c r="E512">
        <f>VLOOKUP(A512,'Step 1.4 CNY OAT'!$A$1:$B$8761,2)</f>
        <v>37</v>
      </c>
      <c r="F512" s="11">
        <f ca="1">('Step 3. Regression'!$B$18*E512^2+'Step 3. Regression'!$C$18*E512+'Step 3. Regression'!$D$18)*C512</f>
        <v>6.3422100927925218</v>
      </c>
      <c r="G512" s="11">
        <f ca="1">('Step 3. Regression'!$G$18*E512^2+'Step 3. Regression'!$H$18*E512+'Step 3. Regression'!$I$18)*D512</f>
        <v>3.0653264537937401</v>
      </c>
      <c r="U512" s="12"/>
    </row>
    <row r="513" spans="1:21" x14ac:dyDescent="0.25">
      <c r="A513" s="8">
        <f>IF(ISBLANK('Step 1.4 CNY OAT'!A513),"-",'Step 1.4 CNY OAT'!A513)</f>
        <v>43122.291666666664</v>
      </c>
      <c r="B513" s="26">
        <f t="shared" si="25"/>
        <v>21</v>
      </c>
      <c r="C513" s="67" cm="1">
        <f t="array" ref="C513">INDEX('Step 5. Daily Avg Schedule Calc'!$A$2:$D$169,(WEEKDAY(A513)-1)*24+HOUR(A513)+1,3)</f>
        <v>1</v>
      </c>
      <c r="D513" s="67" cm="1">
        <f t="array" ref="D513">INDEX('Step 5. Daily Avg Schedule Calc'!$A$2:$D$169,(WEEKDAY(A513)-1)*24+HOUR(A513)+1,4)</f>
        <v>1</v>
      </c>
      <c r="E513">
        <f>VLOOKUP(A513,'Step 1.4 CNY OAT'!$A$1:$B$8761,2)</f>
        <v>39</v>
      </c>
      <c r="F513" s="11">
        <f ca="1">('Step 3. Regression'!$B$18*E513^2+'Step 3. Regression'!$C$18*E513+'Step 3. Regression'!$D$18)*C513</f>
        <v>6.149525531858953</v>
      </c>
      <c r="G513" s="11">
        <f ca="1">('Step 3. Regression'!$G$18*E513^2+'Step 3. Regression'!$H$18*E513+'Step 3. Regression'!$I$18)*D513</f>
        <v>3.0061169817960809</v>
      </c>
      <c r="U513" s="12"/>
    </row>
    <row r="514" spans="1:21" x14ac:dyDescent="0.25">
      <c r="A514" s="8">
        <f>IF(ISBLANK('Step 1.4 CNY OAT'!A514),"-",'Step 1.4 CNY OAT'!A514)</f>
        <v>43122.333333333336</v>
      </c>
      <c r="B514" s="26">
        <f t="shared" si="25"/>
        <v>21</v>
      </c>
      <c r="C514" s="67" cm="1">
        <f t="array" ref="C514">INDEX('Step 5. Daily Avg Schedule Calc'!$A$2:$D$169,(WEEKDAY(A514)-1)*24+HOUR(A514)+1,3)</f>
        <v>1</v>
      </c>
      <c r="D514" s="67" cm="1">
        <f t="array" ref="D514">INDEX('Step 5. Daily Avg Schedule Calc'!$A$2:$D$169,(WEEKDAY(A514)-1)*24+HOUR(A514)+1,4)</f>
        <v>1</v>
      </c>
      <c r="E514">
        <f>VLOOKUP(A514,'Step 1.4 CNY OAT'!$A$1:$B$8761,2)</f>
        <v>39</v>
      </c>
      <c r="F514" s="11">
        <f ca="1">('Step 3. Regression'!$B$18*E514^2+'Step 3. Regression'!$C$18*E514+'Step 3. Regression'!$D$18)*C514</f>
        <v>6.149525531858953</v>
      </c>
      <c r="G514" s="11">
        <f ca="1">('Step 3. Regression'!$G$18*E514^2+'Step 3. Regression'!$H$18*E514+'Step 3. Regression'!$I$18)*D514</f>
        <v>3.0061169817960809</v>
      </c>
      <c r="U514" s="12"/>
    </row>
    <row r="515" spans="1:21" x14ac:dyDescent="0.25">
      <c r="A515" s="8">
        <f>IF(ISBLANK('Step 1.4 CNY OAT'!A515),"-",'Step 1.4 CNY OAT'!A515)</f>
        <v>43122.375</v>
      </c>
      <c r="B515" s="26">
        <f t="shared" ref="B515:B578" si="26">_xlfn.DAYS(A515,$A$2)</f>
        <v>21</v>
      </c>
      <c r="C515" s="67" cm="1">
        <f t="array" ref="C515">INDEX('Step 5. Daily Avg Schedule Calc'!$A$2:$D$169,(WEEKDAY(A515)-1)*24+HOUR(A515)+1,3)</f>
        <v>1</v>
      </c>
      <c r="D515" s="67" cm="1">
        <f t="array" ref="D515">INDEX('Step 5. Daily Avg Schedule Calc'!$A$2:$D$169,(WEEKDAY(A515)-1)*24+HOUR(A515)+1,4)</f>
        <v>1</v>
      </c>
      <c r="E515">
        <f>VLOOKUP(A515,'Step 1.4 CNY OAT'!$A$1:$B$8761,2)</f>
        <v>39</v>
      </c>
      <c r="F515" s="11">
        <f ca="1">('Step 3. Regression'!$B$18*E515^2+'Step 3. Regression'!$C$18*E515+'Step 3. Regression'!$D$18)*C515</f>
        <v>6.149525531858953</v>
      </c>
      <c r="G515" s="11">
        <f ca="1">('Step 3. Regression'!$G$18*E515^2+'Step 3. Regression'!$H$18*E515+'Step 3. Regression'!$I$18)*D515</f>
        <v>3.0061169817960809</v>
      </c>
      <c r="U515" s="12"/>
    </row>
    <row r="516" spans="1:21" x14ac:dyDescent="0.25">
      <c r="A516" s="8">
        <f>IF(ISBLANK('Step 1.4 CNY OAT'!A516),"-",'Step 1.4 CNY OAT'!A516)</f>
        <v>43122.416666666664</v>
      </c>
      <c r="B516" s="26">
        <f t="shared" si="26"/>
        <v>21</v>
      </c>
      <c r="C516" s="67" cm="1">
        <f t="array" ref="C516">INDEX('Step 5. Daily Avg Schedule Calc'!$A$2:$D$169,(WEEKDAY(A516)-1)*24+HOUR(A516)+1,3)</f>
        <v>1</v>
      </c>
      <c r="D516" s="67" cm="1">
        <f t="array" ref="D516">INDEX('Step 5. Daily Avg Schedule Calc'!$A$2:$D$169,(WEEKDAY(A516)-1)*24+HOUR(A516)+1,4)</f>
        <v>1</v>
      </c>
      <c r="E516">
        <f>VLOOKUP(A516,'Step 1.4 CNY OAT'!$A$1:$B$8761,2)</f>
        <v>40</v>
      </c>
      <c r="F516" s="11">
        <f ca="1">('Step 3. Regression'!$B$18*E516^2+'Step 3. Regression'!$C$18*E516+'Step 3. Regression'!$D$18)*C516</f>
        <v>6.0604584544860431</v>
      </c>
      <c r="G516" s="11">
        <f ca="1">('Step 3. Regression'!$G$18*E516^2+'Step 3. Regression'!$H$18*E516+'Step 3. Regression'!$I$18)*D516</f>
        <v>2.9783832342789713</v>
      </c>
      <c r="U516" s="12"/>
    </row>
    <row r="517" spans="1:21" x14ac:dyDescent="0.25">
      <c r="A517" s="8">
        <f>IF(ISBLANK('Step 1.4 CNY OAT'!A517),"-",'Step 1.4 CNY OAT'!A517)</f>
        <v>43122.458333333336</v>
      </c>
      <c r="B517" s="26">
        <f t="shared" si="26"/>
        <v>21</v>
      </c>
      <c r="C517" s="67" cm="1">
        <f t="array" ref="C517">INDEX('Step 5. Daily Avg Schedule Calc'!$A$2:$D$169,(WEEKDAY(A517)-1)*24+HOUR(A517)+1,3)</f>
        <v>1</v>
      </c>
      <c r="D517" s="67" cm="1">
        <f t="array" ref="D517">INDEX('Step 5. Daily Avg Schedule Calc'!$A$2:$D$169,(WEEKDAY(A517)-1)*24+HOUR(A517)+1,4)</f>
        <v>1</v>
      </c>
      <c r="E517">
        <f>VLOOKUP(A517,'Step 1.4 CNY OAT'!$A$1:$B$8761,2)</f>
        <v>43</v>
      </c>
      <c r="F517" s="11">
        <f ca="1">('Step 3. Regression'!$B$18*E517^2+'Step 3. Regression'!$C$18*E517+'Step 3. Regression'!$D$18)*C517</f>
        <v>5.8223580347428134</v>
      </c>
      <c r="G517" s="11">
        <f ca="1">('Step 3. Regression'!$G$18*E517^2+'Step 3. Regression'!$H$18*E517+'Step 3. Regression'!$I$18)*D517</f>
        <v>2.902665945654519</v>
      </c>
      <c r="U517" s="12"/>
    </row>
    <row r="518" spans="1:21" x14ac:dyDescent="0.25">
      <c r="A518" s="8">
        <f>IF(ISBLANK('Step 1.4 CNY OAT'!A518),"-",'Step 1.4 CNY OAT'!A518)</f>
        <v>43122.5</v>
      </c>
      <c r="B518" s="26">
        <f t="shared" si="26"/>
        <v>21</v>
      </c>
      <c r="C518" s="67" cm="1">
        <f t="array" ref="C518">INDEX('Step 5. Daily Avg Schedule Calc'!$A$2:$D$169,(WEEKDAY(A518)-1)*24+HOUR(A518)+1,3)</f>
        <v>1</v>
      </c>
      <c r="D518" s="67" cm="1">
        <f t="array" ref="D518">INDEX('Step 5. Daily Avg Schedule Calc'!$A$2:$D$169,(WEEKDAY(A518)-1)*24+HOUR(A518)+1,4)</f>
        <v>1</v>
      </c>
      <c r="E518">
        <f>VLOOKUP(A518,'Step 1.4 CNY OAT'!$A$1:$B$8761,2)</f>
        <v>43</v>
      </c>
      <c r="F518" s="11">
        <f ca="1">('Step 3. Regression'!$B$18*E518^2+'Step 3. Regression'!$C$18*E518+'Step 3. Regression'!$D$18)*C518</f>
        <v>5.8223580347428134</v>
      </c>
      <c r="G518" s="11">
        <f ca="1">('Step 3. Regression'!$G$18*E518^2+'Step 3. Regression'!$H$18*E518+'Step 3. Regression'!$I$18)*D518</f>
        <v>2.902665945654519</v>
      </c>
      <c r="U518" s="12"/>
    </row>
    <row r="519" spans="1:21" x14ac:dyDescent="0.25">
      <c r="A519" s="8">
        <f>IF(ISBLANK('Step 1.4 CNY OAT'!A519),"-",'Step 1.4 CNY OAT'!A519)</f>
        <v>43122.541666666664</v>
      </c>
      <c r="B519" s="26">
        <f t="shared" si="26"/>
        <v>21</v>
      </c>
      <c r="C519" s="67" cm="1">
        <f t="array" ref="C519">INDEX('Step 5. Daily Avg Schedule Calc'!$A$2:$D$169,(WEEKDAY(A519)-1)*24+HOUR(A519)+1,3)</f>
        <v>1</v>
      </c>
      <c r="D519" s="67" cm="1">
        <f t="array" ref="D519">INDEX('Step 5. Daily Avg Schedule Calc'!$A$2:$D$169,(WEEKDAY(A519)-1)*24+HOUR(A519)+1,4)</f>
        <v>1</v>
      </c>
      <c r="E519">
        <f>VLOOKUP(A519,'Step 1.4 CNY OAT'!$A$1:$B$8761,2)</f>
        <v>43</v>
      </c>
      <c r="F519" s="11">
        <f ca="1">('Step 3. Regression'!$B$18*E519^2+'Step 3. Regression'!$C$18*E519+'Step 3. Regression'!$D$18)*C519</f>
        <v>5.8223580347428134</v>
      </c>
      <c r="G519" s="11">
        <f ca="1">('Step 3. Regression'!$G$18*E519^2+'Step 3. Regression'!$H$18*E519+'Step 3. Regression'!$I$18)*D519</f>
        <v>2.902665945654519</v>
      </c>
      <c r="U519" s="12"/>
    </row>
    <row r="520" spans="1:21" x14ac:dyDescent="0.25">
      <c r="A520" s="8">
        <f>IF(ISBLANK('Step 1.4 CNY OAT'!A520),"-",'Step 1.4 CNY OAT'!A520)</f>
        <v>43122.583333333336</v>
      </c>
      <c r="B520" s="26">
        <f t="shared" si="26"/>
        <v>21</v>
      </c>
      <c r="C520" s="67" cm="1">
        <f t="array" ref="C520">INDEX('Step 5. Daily Avg Schedule Calc'!$A$2:$D$169,(WEEKDAY(A520)-1)*24+HOUR(A520)+1,3)</f>
        <v>1</v>
      </c>
      <c r="D520" s="67" cm="1">
        <f t="array" ref="D520">INDEX('Step 5. Daily Avg Schedule Calc'!$A$2:$D$169,(WEEKDAY(A520)-1)*24+HOUR(A520)+1,4)</f>
        <v>1</v>
      </c>
      <c r="E520">
        <f>VLOOKUP(A520,'Step 1.4 CNY OAT'!$A$1:$B$8761,2)</f>
        <v>43</v>
      </c>
      <c r="F520" s="11">
        <f ca="1">('Step 3. Regression'!$B$18*E520^2+'Step 3. Regression'!$C$18*E520+'Step 3. Regression'!$D$18)*C520</f>
        <v>5.8223580347428134</v>
      </c>
      <c r="G520" s="11">
        <f ca="1">('Step 3. Regression'!$G$18*E520^2+'Step 3. Regression'!$H$18*E520+'Step 3. Regression'!$I$18)*D520</f>
        <v>2.902665945654519</v>
      </c>
      <c r="U520" s="12"/>
    </row>
    <row r="521" spans="1:21" x14ac:dyDescent="0.25">
      <c r="A521" s="8">
        <f>IF(ISBLANK('Step 1.4 CNY OAT'!A521),"-",'Step 1.4 CNY OAT'!A521)</f>
        <v>43122.625</v>
      </c>
      <c r="B521" s="26">
        <f t="shared" si="26"/>
        <v>21</v>
      </c>
      <c r="C521" s="67" cm="1">
        <f t="array" ref="C521">INDEX('Step 5. Daily Avg Schedule Calc'!$A$2:$D$169,(WEEKDAY(A521)-1)*24+HOUR(A521)+1,3)</f>
        <v>1</v>
      </c>
      <c r="D521" s="67" cm="1">
        <f t="array" ref="D521">INDEX('Step 5. Daily Avg Schedule Calc'!$A$2:$D$169,(WEEKDAY(A521)-1)*24+HOUR(A521)+1,4)</f>
        <v>1</v>
      </c>
      <c r="E521">
        <f>VLOOKUP(A521,'Step 1.4 CNY OAT'!$A$1:$B$8761,2)</f>
        <v>43</v>
      </c>
      <c r="F521" s="11">
        <f ca="1">('Step 3. Regression'!$B$18*E521^2+'Step 3. Regression'!$C$18*E521+'Step 3. Regression'!$D$18)*C521</f>
        <v>5.8223580347428134</v>
      </c>
      <c r="G521" s="11">
        <f ca="1">('Step 3. Regression'!$G$18*E521^2+'Step 3. Regression'!$H$18*E521+'Step 3. Regression'!$I$18)*D521</f>
        <v>2.902665945654519</v>
      </c>
      <c r="U521" s="12"/>
    </row>
    <row r="522" spans="1:21" x14ac:dyDescent="0.25">
      <c r="A522" s="8">
        <f>IF(ISBLANK('Step 1.4 CNY OAT'!A522),"-",'Step 1.4 CNY OAT'!A522)</f>
        <v>43122.666666666664</v>
      </c>
      <c r="B522" s="26">
        <f t="shared" si="26"/>
        <v>21</v>
      </c>
      <c r="C522" s="67" cm="1">
        <f t="array" ref="C522">INDEX('Step 5. Daily Avg Schedule Calc'!$A$2:$D$169,(WEEKDAY(A522)-1)*24+HOUR(A522)+1,3)</f>
        <v>1</v>
      </c>
      <c r="D522" s="67" cm="1">
        <f t="array" ref="D522">INDEX('Step 5. Daily Avg Schedule Calc'!$A$2:$D$169,(WEEKDAY(A522)-1)*24+HOUR(A522)+1,4)</f>
        <v>1</v>
      </c>
      <c r="E522">
        <f>VLOOKUP(A522,'Step 1.4 CNY OAT'!$A$1:$B$8761,2)</f>
        <v>42</v>
      </c>
      <c r="F522" s="11">
        <f ca="1">('Step 3. Regression'!$B$18*E522^2+'Step 3. Regression'!$C$18*E522+'Step 3. Regression'!$D$18)*C522</f>
        <v>5.8968747059279734</v>
      </c>
      <c r="G522" s="11">
        <f ca="1">('Step 3. Regression'!$G$18*E522^2+'Step 3. Regression'!$H$18*E522+'Step 3. Regression'!$I$18)*D522</f>
        <v>2.9266577162081897</v>
      </c>
      <c r="U522" s="12"/>
    </row>
    <row r="523" spans="1:21" x14ac:dyDescent="0.25">
      <c r="A523" s="8">
        <f>IF(ISBLANK('Step 1.4 CNY OAT'!A523),"-",'Step 1.4 CNY OAT'!A523)</f>
        <v>43122.708333333336</v>
      </c>
      <c r="B523" s="26">
        <f t="shared" si="26"/>
        <v>21</v>
      </c>
      <c r="C523" s="67" cm="1">
        <f t="array" ref="C523">INDEX('Step 5. Daily Avg Schedule Calc'!$A$2:$D$169,(WEEKDAY(A523)-1)*24+HOUR(A523)+1,3)</f>
        <v>1</v>
      </c>
      <c r="D523" s="67" cm="1">
        <f t="array" ref="D523">INDEX('Step 5. Daily Avg Schedule Calc'!$A$2:$D$169,(WEEKDAY(A523)-1)*24+HOUR(A523)+1,4)</f>
        <v>1</v>
      </c>
      <c r="E523">
        <f>VLOOKUP(A523,'Step 1.4 CNY OAT'!$A$1:$B$8761,2)</f>
        <v>39</v>
      </c>
      <c r="F523" s="11">
        <f ca="1">('Step 3. Regression'!$B$18*E523^2+'Step 3. Regression'!$C$18*E523+'Step 3. Regression'!$D$18)*C523</f>
        <v>6.149525531858953</v>
      </c>
      <c r="G523" s="11">
        <f ca="1">('Step 3. Regression'!$G$18*E523^2+'Step 3. Regression'!$H$18*E523+'Step 3. Regression'!$I$18)*D523</f>
        <v>3.0061169817960809</v>
      </c>
      <c r="U523" s="12"/>
    </row>
    <row r="524" spans="1:21" x14ac:dyDescent="0.25">
      <c r="A524" s="8">
        <f>IF(ISBLANK('Step 1.4 CNY OAT'!A524),"-",'Step 1.4 CNY OAT'!A524)</f>
        <v>43122.75</v>
      </c>
      <c r="B524" s="26">
        <f t="shared" si="26"/>
        <v>21</v>
      </c>
      <c r="C524" s="67" cm="1">
        <f t="array" ref="C524">INDEX('Step 5. Daily Avg Schedule Calc'!$A$2:$D$169,(WEEKDAY(A524)-1)*24+HOUR(A524)+1,3)</f>
        <v>1</v>
      </c>
      <c r="D524" s="67" cm="1">
        <f t="array" ref="D524">INDEX('Step 5. Daily Avg Schedule Calc'!$A$2:$D$169,(WEEKDAY(A524)-1)*24+HOUR(A524)+1,4)</f>
        <v>1</v>
      </c>
      <c r="E524">
        <f>VLOOKUP(A524,'Step 1.4 CNY OAT'!$A$1:$B$8761,2)</f>
        <v>39</v>
      </c>
      <c r="F524" s="11">
        <f ca="1">('Step 3. Regression'!$B$18*E524^2+'Step 3. Regression'!$C$18*E524+'Step 3. Regression'!$D$18)*C524</f>
        <v>6.149525531858953</v>
      </c>
      <c r="G524" s="11">
        <f ca="1">('Step 3. Regression'!$G$18*E524^2+'Step 3. Regression'!$H$18*E524+'Step 3. Regression'!$I$18)*D524</f>
        <v>3.0061169817960809</v>
      </c>
      <c r="U524" s="12"/>
    </row>
    <row r="525" spans="1:21" x14ac:dyDescent="0.25">
      <c r="A525" s="8">
        <f>IF(ISBLANK('Step 1.4 CNY OAT'!A525),"-",'Step 1.4 CNY OAT'!A525)</f>
        <v>43122.791666666664</v>
      </c>
      <c r="B525" s="26">
        <f t="shared" si="26"/>
        <v>21</v>
      </c>
      <c r="C525" s="67" cm="1">
        <f t="array" ref="C525">INDEX('Step 5. Daily Avg Schedule Calc'!$A$2:$D$169,(WEEKDAY(A525)-1)*24+HOUR(A525)+1,3)</f>
        <v>1</v>
      </c>
      <c r="D525" s="67" cm="1">
        <f t="array" ref="D525">INDEX('Step 5. Daily Avg Schedule Calc'!$A$2:$D$169,(WEEKDAY(A525)-1)*24+HOUR(A525)+1,4)</f>
        <v>1</v>
      </c>
      <c r="E525">
        <f>VLOOKUP(A525,'Step 1.4 CNY OAT'!$A$1:$B$8761,2)</f>
        <v>38</v>
      </c>
      <c r="F525" s="11">
        <f ca="1">('Step 3. Regression'!$B$18*E525^2+'Step 3. Regression'!$C$18*E525+'Step 3. Regression'!$D$18)*C525</f>
        <v>6.2434427446277798</v>
      </c>
      <c r="G525" s="11">
        <f ca="1">('Step 3. Regression'!$G$18*E525^2+'Step 3. Regression'!$H$18*E525+'Step 3. Regression'!$I$18)*D525</f>
        <v>3.0350980549676709</v>
      </c>
      <c r="U525" s="12"/>
    </row>
    <row r="526" spans="1:21" x14ac:dyDescent="0.25">
      <c r="A526" s="8">
        <f>IF(ISBLANK('Step 1.4 CNY OAT'!A526),"-",'Step 1.4 CNY OAT'!A526)</f>
        <v>43122.833333333336</v>
      </c>
      <c r="B526" s="26">
        <f t="shared" si="26"/>
        <v>21</v>
      </c>
      <c r="C526" s="67" cm="1">
        <f t="array" ref="C526">INDEX('Step 5. Daily Avg Schedule Calc'!$A$2:$D$169,(WEEKDAY(A526)-1)*24+HOUR(A526)+1,3)</f>
        <v>1</v>
      </c>
      <c r="D526" s="67" cm="1">
        <f t="array" ref="D526">INDEX('Step 5. Daily Avg Schedule Calc'!$A$2:$D$169,(WEEKDAY(A526)-1)*24+HOUR(A526)+1,4)</f>
        <v>1</v>
      </c>
      <c r="E526">
        <f>VLOOKUP(A526,'Step 1.4 CNY OAT'!$A$1:$B$8761,2)</f>
        <v>39</v>
      </c>
      <c r="F526" s="11">
        <f ca="1">('Step 3. Regression'!$B$18*E526^2+'Step 3. Regression'!$C$18*E526+'Step 3. Regression'!$D$18)*C526</f>
        <v>6.149525531858953</v>
      </c>
      <c r="G526" s="11">
        <f ca="1">('Step 3. Regression'!$G$18*E526^2+'Step 3. Regression'!$H$18*E526+'Step 3. Regression'!$I$18)*D526</f>
        <v>3.0061169817960809</v>
      </c>
      <c r="U526" s="12"/>
    </row>
    <row r="527" spans="1:21" x14ac:dyDescent="0.25">
      <c r="A527" s="8">
        <f>IF(ISBLANK('Step 1.4 CNY OAT'!A527),"-",'Step 1.4 CNY OAT'!A527)</f>
        <v>43122.875</v>
      </c>
      <c r="B527" s="26">
        <f t="shared" si="26"/>
        <v>21</v>
      </c>
      <c r="C527" s="67" cm="1">
        <f t="array" ref="C527">INDEX('Step 5. Daily Avg Schedule Calc'!$A$2:$D$169,(WEEKDAY(A527)-1)*24+HOUR(A527)+1,3)</f>
        <v>1</v>
      </c>
      <c r="D527" s="67" cm="1">
        <f t="array" ref="D527">INDEX('Step 5. Daily Avg Schedule Calc'!$A$2:$D$169,(WEEKDAY(A527)-1)*24+HOUR(A527)+1,4)</f>
        <v>1</v>
      </c>
      <c r="E527">
        <f>VLOOKUP(A527,'Step 1.4 CNY OAT'!$A$1:$B$8761,2)</f>
        <v>37</v>
      </c>
      <c r="F527" s="11">
        <f ca="1">('Step 3. Regression'!$B$18*E527^2+'Step 3. Regression'!$C$18*E527+'Step 3. Regression'!$D$18)*C527</f>
        <v>6.3422100927925218</v>
      </c>
      <c r="G527" s="11">
        <f ca="1">('Step 3. Regression'!$G$18*E527^2+'Step 3. Regression'!$H$18*E527+'Step 3. Regression'!$I$18)*D527</f>
        <v>3.0653264537937401</v>
      </c>
      <c r="U527" s="12"/>
    </row>
    <row r="528" spans="1:21" x14ac:dyDescent="0.25">
      <c r="A528" s="8">
        <f>IF(ISBLANK('Step 1.4 CNY OAT'!A528),"-",'Step 1.4 CNY OAT'!A528)</f>
        <v>43122.916666666664</v>
      </c>
      <c r="B528" s="26">
        <f t="shared" si="26"/>
        <v>21</v>
      </c>
      <c r="C528" s="67" cm="1">
        <f t="array" ref="C528">INDEX('Step 5. Daily Avg Schedule Calc'!$A$2:$D$169,(WEEKDAY(A528)-1)*24+HOUR(A528)+1,3)</f>
        <v>1</v>
      </c>
      <c r="D528" s="67" cm="1">
        <f t="array" ref="D528">INDEX('Step 5. Daily Avg Schedule Calc'!$A$2:$D$169,(WEEKDAY(A528)-1)*24+HOUR(A528)+1,4)</f>
        <v>1</v>
      </c>
      <c r="E528">
        <f>VLOOKUP(A528,'Step 1.4 CNY OAT'!$A$1:$B$8761,2)</f>
        <v>37</v>
      </c>
      <c r="F528" s="11">
        <f ca="1">('Step 3. Regression'!$B$18*E528^2+'Step 3. Regression'!$C$18*E528+'Step 3. Regression'!$D$18)*C528</f>
        <v>6.3422100927925218</v>
      </c>
      <c r="G528" s="11">
        <f ca="1">('Step 3. Regression'!$G$18*E528^2+'Step 3. Regression'!$H$18*E528+'Step 3. Regression'!$I$18)*D528</f>
        <v>3.0653264537937401</v>
      </c>
      <c r="U528" s="12"/>
    </row>
    <row r="529" spans="1:21" x14ac:dyDescent="0.25">
      <c r="A529" s="8">
        <f>IF(ISBLANK('Step 1.4 CNY OAT'!A529),"-",'Step 1.4 CNY OAT'!A529)</f>
        <v>43122.958333333336</v>
      </c>
      <c r="B529" s="26">
        <f t="shared" si="26"/>
        <v>21</v>
      </c>
      <c r="C529" s="67" cm="1">
        <f t="array" ref="C529">INDEX('Step 5. Daily Avg Schedule Calc'!$A$2:$D$169,(WEEKDAY(A529)-1)*24+HOUR(A529)+1,3)</f>
        <v>1</v>
      </c>
      <c r="D529" s="67" cm="1">
        <f t="array" ref="D529">INDEX('Step 5. Daily Avg Schedule Calc'!$A$2:$D$169,(WEEKDAY(A529)-1)*24+HOUR(A529)+1,4)</f>
        <v>1</v>
      </c>
      <c r="E529">
        <f>VLOOKUP(A529,'Step 1.4 CNY OAT'!$A$1:$B$8761,2)</f>
        <v>37</v>
      </c>
      <c r="F529" s="11">
        <f ca="1">('Step 3. Regression'!$B$18*E529^2+'Step 3. Regression'!$C$18*E529+'Step 3. Regression'!$D$18)*C529</f>
        <v>6.3422100927925218</v>
      </c>
      <c r="G529" s="11">
        <f ca="1">('Step 3. Regression'!$G$18*E529^2+'Step 3. Regression'!$H$18*E529+'Step 3. Regression'!$I$18)*D529</f>
        <v>3.0653264537937401</v>
      </c>
      <c r="U529" s="12"/>
    </row>
    <row r="530" spans="1:21" x14ac:dyDescent="0.25">
      <c r="A530" s="8">
        <f>IF(ISBLANK('Step 1.4 CNY OAT'!A530),"-",'Step 1.4 CNY OAT'!A530)</f>
        <v>43123</v>
      </c>
      <c r="B530" s="26">
        <f t="shared" si="26"/>
        <v>22</v>
      </c>
      <c r="C530" s="67" cm="1">
        <f t="array" ref="C530">INDEX('Step 5. Daily Avg Schedule Calc'!$A$2:$D$169,(WEEKDAY(A530)-1)*24+HOUR(A530)+1,3)</f>
        <v>1</v>
      </c>
      <c r="D530" s="67" cm="1">
        <f t="array" ref="D530">INDEX('Step 5. Daily Avg Schedule Calc'!$A$2:$D$169,(WEEKDAY(A530)-1)*24+HOUR(A530)+1,4)</f>
        <v>1</v>
      </c>
      <c r="E530">
        <f>VLOOKUP(A530,'Step 1.4 CNY OAT'!$A$1:$B$8761,2)</f>
        <v>37</v>
      </c>
      <c r="F530" s="11">
        <f ca="1">('Step 3. Regression'!$B$18*E530^2+'Step 3. Regression'!$C$18*E530+'Step 3. Regression'!$D$18)*C530</f>
        <v>6.3422100927925218</v>
      </c>
      <c r="G530" s="11">
        <f ca="1">('Step 3. Regression'!$G$18*E530^2+'Step 3. Regression'!$H$18*E530+'Step 3. Regression'!$I$18)*D530</f>
        <v>3.0653264537937401</v>
      </c>
      <c r="U530" s="12"/>
    </row>
    <row r="531" spans="1:21" x14ac:dyDescent="0.25">
      <c r="A531" s="8">
        <f>IF(ISBLANK('Step 1.4 CNY OAT'!A531),"-",'Step 1.4 CNY OAT'!A531)</f>
        <v>43123.041666666664</v>
      </c>
      <c r="B531" s="26">
        <f t="shared" si="26"/>
        <v>22</v>
      </c>
      <c r="C531" s="67" cm="1">
        <f t="array" ref="C531">INDEX('Step 5. Daily Avg Schedule Calc'!$A$2:$D$169,(WEEKDAY(A531)-1)*24+HOUR(A531)+1,3)</f>
        <v>1</v>
      </c>
      <c r="D531" s="67" cm="1">
        <f t="array" ref="D531">INDEX('Step 5. Daily Avg Schedule Calc'!$A$2:$D$169,(WEEKDAY(A531)-1)*24+HOUR(A531)+1,4)</f>
        <v>1</v>
      </c>
      <c r="E531">
        <f>VLOOKUP(A531,'Step 1.4 CNY OAT'!$A$1:$B$8761,2)</f>
        <v>36</v>
      </c>
      <c r="F531" s="11">
        <f ca="1">('Step 3. Regression'!$B$18*E531^2+'Step 3. Regression'!$C$18*E531+'Step 3. Regression'!$D$18)*C531</f>
        <v>6.4458275763531816</v>
      </c>
      <c r="G531" s="11">
        <f ca="1">('Step 3. Regression'!$G$18*E531^2+'Step 3. Regression'!$H$18*E531+'Step 3. Regression'!$I$18)*D531</f>
        <v>3.0968021782742885</v>
      </c>
      <c r="U531" s="12"/>
    </row>
    <row r="532" spans="1:21" x14ac:dyDescent="0.25">
      <c r="A532" s="8">
        <f>IF(ISBLANK('Step 1.4 CNY OAT'!A532),"-",'Step 1.4 CNY OAT'!A532)</f>
        <v>43123.083333333336</v>
      </c>
      <c r="B532" s="26">
        <f t="shared" si="26"/>
        <v>22</v>
      </c>
      <c r="C532" s="67" cm="1">
        <f t="array" ref="C532">INDEX('Step 5. Daily Avg Schedule Calc'!$A$2:$D$169,(WEEKDAY(A532)-1)*24+HOUR(A532)+1,3)</f>
        <v>1</v>
      </c>
      <c r="D532" s="67" cm="1">
        <f t="array" ref="D532">INDEX('Step 5. Daily Avg Schedule Calc'!$A$2:$D$169,(WEEKDAY(A532)-1)*24+HOUR(A532)+1,4)</f>
        <v>1</v>
      </c>
      <c r="E532">
        <f>VLOOKUP(A532,'Step 1.4 CNY OAT'!$A$1:$B$8761,2)</f>
        <v>36</v>
      </c>
      <c r="F532" s="11">
        <f ca="1">('Step 3. Regression'!$B$18*E532^2+'Step 3. Regression'!$C$18*E532+'Step 3. Regression'!$D$18)*C532</f>
        <v>6.4458275763531816</v>
      </c>
      <c r="G532" s="11">
        <f ca="1">('Step 3. Regression'!$G$18*E532^2+'Step 3. Regression'!$H$18*E532+'Step 3. Regression'!$I$18)*D532</f>
        <v>3.0968021782742885</v>
      </c>
      <c r="U532" s="12"/>
    </row>
    <row r="533" spans="1:21" x14ac:dyDescent="0.25">
      <c r="A533" s="8">
        <f>IF(ISBLANK('Step 1.4 CNY OAT'!A533),"-",'Step 1.4 CNY OAT'!A533)</f>
        <v>43123.125</v>
      </c>
      <c r="B533" s="26">
        <f t="shared" si="26"/>
        <v>22</v>
      </c>
      <c r="C533" s="67" cm="1">
        <f t="array" ref="C533">INDEX('Step 5. Daily Avg Schedule Calc'!$A$2:$D$169,(WEEKDAY(A533)-1)*24+HOUR(A533)+1,3)</f>
        <v>1</v>
      </c>
      <c r="D533" s="67" cm="1">
        <f t="array" ref="D533">INDEX('Step 5. Daily Avg Schedule Calc'!$A$2:$D$169,(WEEKDAY(A533)-1)*24+HOUR(A533)+1,4)</f>
        <v>1</v>
      </c>
      <c r="E533">
        <f>VLOOKUP(A533,'Step 1.4 CNY OAT'!$A$1:$B$8761,2)</f>
        <v>36</v>
      </c>
      <c r="F533" s="11">
        <f ca="1">('Step 3. Regression'!$B$18*E533^2+'Step 3. Regression'!$C$18*E533+'Step 3. Regression'!$D$18)*C533</f>
        <v>6.4458275763531816</v>
      </c>
      <c r="G533" s="11">
        <f ca="1">('Step 3. Regression'!$G$18*E533^2+'Step 3. Regression'!$H$18*E533+'Step 3. Regression'!$I$18)*D533</f>
        <v>3.0968021782742885</v>
      </c>
      <c r="U533" s="12"/>
    </row>
    <row r="534" spans="1:21" x14ac:dyDescent="0.25">
      <c r="A534" s="8">
        <f>IF(ISBLANK('Step 1.4 CNY OAT'!A534),"-",'Step 1.4 CNY OAT'!A534)</f>
        <v>43123.166666666664</v>
      </c>
      <c r="B534" s="26">
        <f t="shared" si="26"/>
        <v>22</v>
      </c>
      <c r="C534" s="67" cm="1">
        <f t="array" ref="C534">INDEX('Step 5. Daily Avg Schedule Calc'!$A$2:$D$169,(WEEKDAY(A534)-1)*24+HOUR(A534)+1,3)</f>
        <v>1</v>
      </c>
      <c r="D534" s="67" cm="1">
        <f t="array" ref="D534">INDEX('Step 5. Daily Avg Schedule Calc'!$A$2:$D$169,(WEEKDAY(A534)-1)*24+HOUR(A534)+1,4)</f>
        <v>1</v>
      </c>
      <c r="E534">
        <f>VLOOKUP(A534,'Step 1.4 CNY OAT'!$A$1:$B$8761,2)</f>
        <v>37</v>
      </c>
      <c r="F534" s="11">
        <f ca="1">('Step 3. Regression'!$B$18*E534^2+'Step 3. Regression'!$C$18*E534+'Step 3. Regression'!$D$18)*C534</f>
        <v>6.3422100927925218</v>
      </c>
      <c r="G534" s="11">
        <f ca="1">('Step 3. Regression'!$G$18*E534^2+'Step 3. Regression'!$H$18*E534+'Step 3. Regression'!$I$18)*D534</f>
        <v>3.0653264537937401</v>
      </c>
      <c r="U534" s="12"/>
    </row>
    <row r="535" spans="1:21" x14ac:dyDescent="0.25">
      <c r="A535" s="8">
        <f>IF(ISBLANK('Step 1.4 CNY OAT'!A535),"-",'Step 1.4 CNY OAT'!A535)</f>
        <v>43123.208333333336</v>
      </c>
      <c r="B535" s="26">
        <f t="shared" si="26"/>
        <v>22</v>
      </c>
      <c r="C535" s="67" cm="1">
        <f t="array" ref="C535">INDEX('Step 5. Daily Avg Schedule Calc'!$A$2:$D$169,(WEEKDAY(A535)-1)*24+HOUR(A535)+1,3)</f>
        <v>1</v>
      </c>
      <c r="D535" s="67" cm="1">
        <f t="array" ref="D535">INDEX('Step 5. Daily Avg Schedule Calc'!$A$2:$D$169,(WEEKDAY(A535)-1)*24+HOUR(A535)+1,4)</f>
        <v>1</v>
      </c>
      <c r="E535">
        <f>VLOOKUP(A535,'Step 1.4 CNY OAT'!$A$1:$B$8761,2)</f>
        <v>37</v>
      </c>
      <c r="F535" s="11">
        <f ca="1">('Step 3. Regression'!$B$18*E535^2+'Step 3. Regression'!$C$18*E535+'Step 3. Regression'!$D$18)*C535</f>
        <v>6.3422100927925218</v>
      </c>
      <c r="G535" s="11">
        <f ca="1">('Step 3. Regression'!$G$18*E535^2+'Step 3. Regression'!$H$18*E535+'Step 3. Regression'!$I$18)*D535</f>
        <v>3.0653264537937401</v>
      </c>
      <c r="U535" s="12"/>
    </row>
    <row r="536" spans="1:21" x14ac:dyDescent="0.25">
      <c r="A536" s="8">
        <f>IF(ISBLANK('Step 1.4 CNY OAT'!A536),"-",'Step 1.4 CNY OAT'!A536)</f>
        <v>43123.25</v>
      </c>
      <c r="B536" s="26">
        <f t="shared" si="26"/>
        <v>22</v>
      </c>
      <c r="C536" s="67" cm="1">
        <f t="array" ref="C536">INDEX('Step 5. Daily Avg Schedule Calc'!$A$2:$D$169,(WEEKDAY(A536)-1)*24+HOUR(A536)+1,3)</f>
        <v>1</v>
      </c>
      <c r="D536" s="67" cm="1">
        <f t="array" ref="D536">INDEX('Step 5. Daily Avg Schedule Calc'!$A$2:$D$169,(WEEKDAY(A536)-1)*24+HOUR(A536)+1,4)</f>
        <v>1</v>
      </c>
      <c r="E536">
        <f>VLOOKUP(A536,'Step 1.4 CNY OAT'!$A$1:$B$8761,2)</f>
        <v>37</v>
      </c>
      <c r="F536" s="11">
        <f ca="1">('Step 3. Regression'!$B$18*E536^2+'Step 3. Regression'!$C$18*E536+'Step 3. Regression'!$D$18)*C536</f>
        <v>6.3422100927925218</v>
      </c>
      <c r="G536" s="11">
        <f ca="1">('Step 3. Regression'!$G$18*E536^2+'Step 3. Regression'!$H$18*E536+'Step 3. Regression'!$I$18)*D536</f>
        <v>3.0653264537937401</v>
      </c>
      <c r="U536" s="12"/>
    </row>
    <row r="537" spans="1:21" x14ac:dyDescent="0.25">
      <c r="A537" s="8">
        <f>IF(ISBLANK('Step 1.4 CNY OAT'!A537),"-",'Step 1.4 CNY OAT'!A537)</f>
        <v>43123.291666666664</v>
      </c>
      <c r="B537" s="26">
        <f t="shared" si="26"/>
        <v>22</v>
      </c>
      <c r="C537" s="67" cm="1">
        <f t="array" ref="C537">INDEX('Step 5. Daily Avg Schedule Calc'!$A$2:$D$169,(WEEKDAY(A537)-1)*24+HOUR(A537)+1,3)</f>
        <v>1</v>
      </c>
      <c r="D537" s="67" cm="1">
        <f t="array" ref="D537">INDEX('Step 5. Daily Avg Schedule Calc'!$A$2:$D$169,(WEEKDAY(A537)-1)*24+HOUR(A537)+1,4)</f>
        <v>1</v>
      </c>
      <c r="E537">
        <f>VLOOKUP(A537,'Step 1.4 CNY OAT'!$A$1:$B$8761,2)</f>
        <v>39</v>
      </c>
      <c r="F537" s="11">
        <f ca="1">('Step 3. Regression'!$B$18*E537^2+'Step 3. Regression'!$C$18*E537+'Step 3. Regression'!$D$18)*C537</f>
        <v>6.149525531858953</v>
      </c>
      <c r="G537" s="11">
        <f ca="1">('Step 3. Regression'!$G$18*E537^2+'Step 3. Regression'!$H$18*E537+'Step 3. Regression'!$I$18)*D537</f>
        <v>3.0061169817960809</v>
      </c>
      <c r="U537" s="12"/>
    </row>
    <row r="538" spans="1:21" x14ac:dyDescent="0.25">
      <c r="A538" s="8">
        <f>IF(ISBLANK('Step 1.4 CNY OAT'!A538),"-",'Step 1.4 CNY OAT'!A538)</f>
        <v>43123.333333333336</v>
      </c>
      <c r="B538" s="26">
        <f t="shared" si="26"/>
        <v>22</v>
      </c>
      <c r="C538" s="67" cm="1">
        <f t="array" ref="C538">INDEX('Step 5. Daily Avg Schedule Calc'!$A$2:$D$169,(WEEKDAY(A538)-1)*24+HOUR(A538)+1,3)</f>
        <v>1</v>
      </c>
      <c r="D538" s="67" cm="1">
        <f t="array" ref="D538">INDEX('Step 5. Daily Avg Schedule Calc'!$A$2:$D$169,(WEEKDAY(A538)-1)*24+HOUR(A538)+1,4)</f>
        <v>1</v>
      </c>
      <c r="E538">
        <f>VLOOKUP(A538,'Step 1.4 CNY OAT'!$A$1:$B$8761,2)</f>
        <v>50</v>
      </c>
      <c r="F538" s="11">
        <f ca="1">('Step 3. Regression'!$B$18*E538^2+'Step 3. Regression'!$C$18*E538+'Step 3. Regression'!$D$18)*C538</f>
        <v>5.4365451275323569</v>
      </c>
      <c r="G538" s="11">
        <f ca="1">('Step 3. Regression'!$G$18*E538^2+'Step 3. Regression'!$H$18*E538+'Step 3. Regression'!$I$18)*D538</f>
        <v>2.7696486701042482</v>
      </c>
      <c r="U538" s="12"/>
    </row>
    <row r="539" spans="1:21" x14ac:dyDescent="0.25">
      <c r="A539" s="8">
        <f>IF(ISBLANK('Step 1.4 CNY OAT'!A539),"-",'Step 1.4 CNY OAT'!A539)</f>
        <v>43123.375</v>
      </c>
      <c r="B539" s="26">
        <f t="shared" si="26"/>
        <v>22</v>
      </c>
      <c r="C539" s="67" cm="1">
        <f t="array" ref="C539">INDEX('Step 5. Daily Avg Schedule Calc'!$A$2:$D$169,(WEEKDAY(A539)-1)*24+HOUR(A539)+1,3)</f>
        <v>1</v>
      </c>
      <c r="D539" s="67" cm="1">
        <f t="array" ref="D539">INDEX('Step 5. Daily Avg Schedule Calc'!$A$2:$D$169,(WEEKDAY(A539)-1)*24+HOUR(A539)+1,4)</f>
        <v>1</v>
      </c>
      <c r="E539">
        <f>VLOOKUP(A539,'Step 1.4 CNY OAT'!$A$1:$B$8761,2)</f>
        <v>50</v>
      </c>
      <c r="F539" s="11">
        <f ca="1">('Step 3. Regression'!$B$18*E539^2+'Step 3. Regression'!$C$18*E539+'Step 3. Regression'!$D$18)*C539</f>
        <v>5.4365451275323569</v>
      </c>
      <c r="G539" s="11">
        <f ca="1">('Step 3. Regression'!$G$18*E539^2+'Step 3. Regression'!$H$18*E539+'Step 3. Regression'!$I$18)*D539</f>
        <v>2.7696486701042482</v>
      </c>
      <c r="U539" s="12"/>
    </row>
    <row r="540" spans="1:21" x14ac:dyDescent="0.25">
      <c r="A540" s="8">
        <f>IF(ISBLANK('Step 1.4 CNY OAT'!A540),"-",'Step 1.4 CNY OAT'!A540)</f>
        <v>43123.416666666664</v>
      </c>
      <c r="B540" s="26">
        <f t="shared" si="26"/>
        <v>22</v>
      </c>
      <c r="C540" s="67" cm="1">
        <f t="array" ref="C540">INDEX('Step 5. Daily Avg Schedule Calc'!$A$2:$D$169,(WEEKDAY(A540)-1)*24+HOUR(A540)+1,3)</f>
        <v>1</v>
      </c>
      <c r="D540" s="67" cm="1">
        <f t="array" ref="D540">INDEX('Step 5. Daily Avg Schedule Calc'!$A$2:$D$169,(WEEKDAY(A540)-1)*24+HOUR(A540)+1,4)</f>
        <v>1</v>
      </c>
      <c r="E540">
        <f>VLOOKUP(A540,'Step 1.4 CNY OAT'!$A$1:$B$8761,2)</f>
        <v>52</v>
      </c>
      <c r="F540" s="11">
        <f ca="1">('Step 3. Regression'!$B$18*E540^2+'Step 3. Regression'!$C$18*E540+'Step 3. Regression'!$D$18)*C540</f>
        <v>5.3699640868926206</v>
      </c>
      <c r="G540" s="11">
        <f ca="1">('Step 3. Regression'!$G$18*E540^2+'Step 3. Regression'!$H$18*E540+'Step 3. Regression'!$I$18)*D540</f>
        <v>2.7428696651230586</v>
      </c>
      <c r="U540" s="12"/>
    </row>
    <row r="541" spans="1:21" x14ac:dyDescent="0.25">
      <c r="A541" s="8">
        <f>IF(ISBLANK('Step 1.4 CNY OAT'!A541),"-",'Step 1.4 CNY OAT'!A541)</f>
        <v>43123.458333333336</v>
      </c>
      <c r="B541" s="26">
        <f t="shared" si="26"/>
        <v>22</v>
      </c>
      <c r="C541" s="67" cm="1">
        <f t="array" ref="C541">INDEX('Step 5. Daily Avg Schedule Calc'!$A$2:$D$169,(WEEKDAY(A541)-1)*24+HOUR(A541)+1,3)</f>
        <v>1</v>
      </c>
      <c r="D541" s="67" cm="1">
        <f t="array" ref="D541">INDEX('Step 5. Daily Avg Schedule Calc'!$A$2:$D$169,(WEEKDAY(A541)-1)*24+HOUR(A541)+1,4)</f>
        <v>1</v>
      </c>
      <c r="E541">
        <f>VLOOKUP(A541,'Step 1.4 CNY OAT'!$A$1:$B$8761,2)</f>
        <v>54</v>
      </c>
      <c r="F541" s="11">
        <f ca="1">('Step 3. Regression'!$B$18*E541^2+'Step 3. Regression'!$C$18*E541+'Step 3. Regression'!$D$18)*C541</f>
        <v>5.3227835878365486</v>
      </c>
      <c r="G541" s="11">
        <f ca="1">('Step 3. Regression'!$G$18*E541^2+'Step 3. Regression'!$H$18*E541+'Step 3. Regression'!$I$18)*D541</f>
        <v>2.721079962759787</v>
      </c>
      <c r="U541" s="12"/>
    </row>
    <row r="542" spans="1:21" x14ac:dyDescent="0.25">
      <c r="A542" s="8">
        <f>IF(ISBLANK('Step 1.4 CNY OAT'!A542),"-",'Step 1.4 CNY OAT'!A542)</f>
        <v>43123.5</v>
      </c>
      <c r="B542" s="26">
        <f t="shared" si="26"/>
        <v>22</v>
      </c>
      <c r="C542" s="67" cm="1">
        <f t="array" ref="C542">INDEX('Step 5. Daily Avg Schedule Calc'!$A$2:$D$169,(WEEKDAY(A542)-1)*24+HOUR(A542)+1,3)</f>
        <v>1</v>
      </c>
      <c r="D542" s="67" cm="1">
        <f t="array" ref="D542">INDEX('Step 5. Daily Avg Schedule Calc'!$A$2:$D$169,(WEEKDAY(A542)-1)*24+HOUR(A542)+1,4)</f>
        <v>1</v>
      </c>
      <c r="E542">
        <f>VLOOKUP(A542,'Step 1.4 CNY OAT'!$A$1:$B$8761,2)</f>
        <v>54</v>
      </c>
      <c r="F542" s="11">
        <f ca="1">('Step 3. Regression'!$B$18*E542^2+'Step 3. Regression'!$C$18*E542+'Step 3. Regression'!$D$18)*C542</f>
        <v>5.3227835878365486</v>
      </c>
      <c r="G542" s="11">
        <f ca="1">('Step 3. Regression'!$G$18*E542^2+'Step 3. Regression'!$H$18*E542+'Step 3. Regression'!$I$18)*D542</f>
        <v>2.721079962759787</v>
      </c>
      <c r="U542" s="12"/>
    </row>
    <row r="543" spans="1:21" x14ac:dyDescent="0.25">
      <c r="A543" s="8">
        <f>IF(ISBLANK('Step 1.4 CNY OAT'!A543),"-",'Step 1.4 CNY OAT'!A543)</f>
        <v>43123.541666666664</v>
      </c>
      <c r="B543" s="26">
        <f t="shared" si="26"/>
        <v>22</v>
      </c>
      <c r="C543" s="67" cm="1">
        <f t="array" ref="C543">INDEX('Step 5. Daily Avg Schedule Calc'!$A$2:$D$169,(WEEKDAY(A543)-1)*24+HOUR(A543)+1,3)</f>
        <v>1</v>
      </c>
      <c r="D543" s="67" cm="1">
        <f t="array" ref="D543">INDEX('Step 5. Daily Avg Schedule Calc'!$A$2:$D$169,(WEEKDAY(A543)-1)*24+HOUR(A543)+1,4)</f>
        <v>1</v>
      </c>
      <c r="E543">
        <f>VLOOKUP(A543,'Step 1.4 CNY OAT'!$A$1:$B$8761,2)</f>
        <v>54</v>
      </c>
      <c r="F543" s="11">
        <f ca="1">('Step 3. Regression'!$B$18*E543^2+'Step 3. Regression'!$C$18*E543+'Step 3. Regression'!$D$18)*C543</f>
        <v>5.3227835878365486</v>
      </c>
      <c r="G543" s="11">
        <f ca="1">('Step 3. Regression'!$G$18*E543^2+'Step 3. Regression'!$H$18*E543+'Step 3. Regression'!$I$18)*D543</f>
        <v>2.721079962759787</v>
      </c>
      <c r="U543" s="12"/>
    </row>
    <row r="544" spans="1:21" x14ac:dyDescent="0.25">
      <c r="A544" s="8">
        <f>IF(ISBLANK('Step 1.4 CNY OAT'!A544),"-",'Step 1.4 CNY OAT'!A544)</f>
        <v>43123.583333333336</v>
      </c>
      <c r="B544" s="26">
        <f t="shared" si="26"/>
        <v>22</v>
      </c>
      <c r="C544" s="67" cm="1">
        <f t="array" ref="C544">INDEX('Step 5. Daily Avg Schedule Calc'!$A$2:$D$169,(WEEKDAY(A544)-1)*24+HOUR(A544)+1,3)</f>
        <v>1</v>
      </c>
      <c r="D544" s="67" cm="1">
        <f t="array" ref="D544">INDEX('Step 5. Daily Avg Schedule Calc'!$A$2:$D$169,(WEEKDAY(A544)-1)*24+HOUR(A544)+1,4)</f>
        <v>1</v>
      </c>
      <c r="E544">
        <f>VLOOKUP(A544,'Step 1.4 CNY OAT'!$A$1:$B$8761,2)</f>
        <v>57</v>
      </c>
      <c r="F544" s="11">
        <f ca="1">('Step 3. Regression'!$B$18*E544^2+'Step 3. Regression'!$C$18*E544+'Step 3. Regression'!$D$18)*C544</f>
        <v>5.2883888547218145</v>
      </c>
      <c r="G544" s="11">
        <f ca="1">('Step 3. Regression'!$G$18*E544^2+'Step 3. Regression'!$H$18*E544+'Step 3. Regression'!$I$18)*D544</f>
        <v>2.697750351623478</v>
      </c>
      <c r="U544" s="12"/>
    </row>
    <row r="545" spans="1:21" x14ac:dyDescent="0.25">
      <c r="A545" s="8">
        <f>IF(ISBLANK('Step 1.4 CNY OAT'!A545),"-",'Step 1.4 CNY OAT'!A545)</f>
        <v>43123.625</v>
      </c>
      <c r="B545" s="26">
        <f t="shared" si="26"/>
        <v>22</v>
      </c>
      <c r="C545" s="67" cm="1">
        <f t="array" ref="C545">INDEX('Step 5. Daily Avg Schedule Calc'!$A$2:$D$169,(WEEKDAY(A545)-1)*24+HOUR(A545)+1,3)</f>
        <v>1</v>
      </c>
      <c r="D545" s="67" cm="1">
        <f t="array" ref="D545">INDEX('Step 5. Daily Avg Schedule Calc'!$A$2:$D$169,(WEEKDAY(A545)-1)*24+HOUR(A545)+1,4)</f>
        <v>1</v>
      </c>
      <c r="E545">
        <f>VLOOKUP(A545,'Step 1.4 CNY OAT'!$A$1:$B$8761,2)</f>
        <v>59</v>
      </c>
      <c r="F545" s="11">
        <f ca="1">('Step 3. Regression'!$B$18*E545^2+'Step 3. Regression'!$C$18*E545+'Step 3. Regression'!$D$18)*C545</f>
        <v>5.2897097096249119</v>
      </c>
      <c r="G545" s="11">
        <f ca="1">('Step 3. Regression'!$G$18*E545^2+'Step 3. Regression'!$H$18*E545+'Step 3. Regression'!$I$18)*D545</f>
        <v>2.6884339058050024</v>
      </c>
      <c r="U545" s="12"/>
    </row>
    <row r="546" spans="1:21" x14ac:dyDescent="0.25">
      <c r="A546" s="8">
        <f>IF(ISBLANK('Step 1.4 CNY OAT'!A546),"-",'Step 1.4 CNY OAT'!A546)</f>
        <v>43123.666666666664</v>
      </c>
      <c r="B546" s="26">
        <f t="shared" si="26"/>
        <v>22</v>
      </c>
      <c r="C546" s="67" cm="1">
        <f t="array" ref="C546">INDEX('Step 5. Daily Avg Schedule Calc'!$A$2:$D$169,(WEEKDAY(A546)-1)*24+HOUR(A546)+1,3)</f>
        <v>1</v>
      </c>
      <c r="D546" s="67" cm="1">
        <f t="array" ref="D546">INDEX('Step 5. Daily Avg Schedule Calc'!$A$2:$D$169,(WEEKDAY(A546)-1)*24+HOUR(A546)+1,4)</f>
        <v>1</v>
      </c>
      <c r="E546">
        <f>VLOOKUP(A546,'Step 1.4 CNY OAT'!$A$1:$B$8761,2)</f>
        <v>58</v>
      </c>
      <c r="F546" s="11">
        <f ca="1">('Step 3. Regression'!$B$18*E546^2+'Step 3. Regression'!$C$18*E546+'Step 3. Regression'!$D$18)*C546</f>
        <v>5.2866242144754043</v>
      </c>
      <c r="G546" s="11">
        <f ca="1">('Step 3. Regression'!$G$18*E546^2+'Step 3. Regression'!$H$18*E546+'Step 3. Regression'!$I$18)*D546</f>
        <v>2.6924684658870004</v>
      </c>
      <c r="U546" s="12"/>
    </row>
    <row r="547" spans="1:21" x14ac:dyDescent="0.25">
      <c r="A547" s="8">
        <f>IF(ISBLANK('Step 1.4 CNY OAT'!A547),"-",'Step 1.4 CNY OAT'!A547)</f>
        <v>43123.708333333336</v>
      </c>
      <c r="B547" s="26">
        <f t="shared" si="26"/>
        <v>22</v>
      </c>
      <c r="C547" s="67" cm="1">
        <f t="array" ref="C547">INDEX('Step 5. Daily Avg Schedule Calc'!$A$2:$D$169,(WEEKDAY(A547)-1)*24+HOUR(A547)+1,3)</f>
        <v>1</v>
      </c>
      <c r="D547" s="67" cm="1">
        <f t="array" ref="D547">INDEX('Step 5. Daily Avg Schedule Calc'!$A$2:$D$169,(WEEKDAY(A547)-1)*24+HOUR(A547)+1,4)</f>
        <v>1</v>
      </c>
      <c r="E547">
        <f>VLOOKUP(A547,'Step 1.4 CNY OAT'!$A$1:$B$8761,2)</f>
        <v>56</v>
      </c>
      <c r="F547" s="11">
        <f ca="1">('Step 3. Regression'!$B$18*E547^2+'Step 3. Regression'!$C$18*E547+'Step 3. Regression'!$D$18)*C547</f>
        <v>5.2950036303641443</v>
      </c>
      <c r="G547" s="11">
        <f ca="1">('Step 3. Regression'!$G$18*E547^2+'Step 3. Regression'!$H$18*E547+'Step 3. Regression'!$I$18)*D547</f>
        <v>2.7042795630144352</v>
      </c>
      <c r="U547" s="12"/>
    </row>
    <row r="548" spans="1:21" x14ac:dyDescent="0.25">
      <c r="A548" s="8">
        <f>IF(ISBLANK('Step 1.4 CNY OAT'!A548),"-",'Step 1.4 CNY OAT'!A548)</f>
        <v>43123.75</v>
      </c>
      <c r="B548" s="26">
        <f t="shared" si="26"/>
        <v>22</v>
      </c>
      <c r="C548" s="67" cm="1">
        <f t="array" ref="C548">INDEX('Step 5. Daily Avg Schedule Calc'!$A$2:$D$169,(WEEKDAY(A548)-1)*24+HOUR(A548)+1,3)</f>
        <v>1</v>
      </c>
      <c r="D548" s="67" cm="1">
        <f t="array" ref="D548">INDEX('Step 5. Daily Avg Schedule Calc'!$A$2:$D$169,(WEEKDAY(A548)-1)*24+HOUR(A548)+1,4)</f>
        <v>1</v>
      </c>
      <c r="E548">
        <f>VLOOKUP(A548,'Step 1.4 CNY OAT'!$A$1:$B$8761,2)</f>
        <v>53</v>
      </c>
      <c r="F548" s="11">
        <f ca="1">('Step 3. Regression'!$B$18*E548^2+'Step 3. Regression'!$C$18*E548+'Step 3. Regression'!$D$18)*C548</f>
        <v>5.3439487696666266</v>
      </c>
      <c r="G548" s="11">
        <f ca="1">('Step 3. Regression'!$G$18*E548^2+'Step 3. Regression'!$H$18*E548+'Step 3. Regression'!$I$18)*D548</f>
        <v>2.7313511511141835</v>
      </c>
      <c r="U548" s="12"/>
    </row>
    <row r="549" spans="1:21" x14ac:dyDescent="0.25">
      <c r="A549" s="8">
        <f>IF(ISBLANK('Step 1.4 CNY OAT'!A549),"-",'Step 1.4 CNY OAT'!A549)</f>
        <v>43123.791666666664</v>
      </c>
      <c r="B549" s="26">
        <f t="shared" si="26"/>
        <v>22</v>
      </c>
      <c r="C549" s="67" cm="1">
        <f t="array" ref="C549">INDEX('Step 5. Daily Avg Schedule Calc'!$A$2:$D$169,(WEEKDAY(A549)-1)*24+HOUR(A549)+1,3)</f>
        <v>1</v>
      </c>
      <c r="D549" s="67" cm="1">
        <f t="array" ref="D549">INDEX('Step 5. Daily Avg Schedule Calc'!$A$2:$D$169,(WEEKDAY(A549)-1)*24+HOUR(A549)+1,4)</f>
        <v>1</v>
      </c>
      <c r="E549">
        <f>VLOOKUP(A549,'Step 1.4 CNY OAT'!$A$1:$B$8761,2)</f>
        <v>52</v>
      </c>
      <c r="F549" s="11">
        <f ca="1">('Step 3. Regression'!$B$18*E549^2+'Step 3. Regression'!$C$18*E549+'Step 3. Regression'!$D$18)*C549</f>
        <v>5.3699640868926206</v>
      </c>
      <c r="G549" s="11">
        <f ca="1">('Step 3. Regression'!$G$18*E549^2+'Step 3. Regression'!$H$18*E549+'Step 3. Regression'!$I$18)*D549</f>
        <v>2.7428696651230586</v>
      </c>
      <c r="U549" s="12"/>
    </row>
    <row r="550" spans="1:21" x14ac:dyDescent="0.25">
      <c r="A550" s="8">
        <f>IF(ISBLANK('Step 1.4 CNY OAT'!A550),"-",'Step 1.4 CNY OAT'!A550)</f>
        <v>43123.833333333336</v>
      </c>
      <c r="B550" s="26">
        <f t="shared" si="26"/>
        <v>22</v>
      </c>
      <c r="C550" s="67" cm="1">
        <f t="array" ref="C550">INDEX('Step 5. Daily Avg Schedule Calc'!$A$2:$D$169,(WEEKDAY(A550)-1)*24+HOUR(A550)+1,3)</f>
        <v>1</v>
      </c>
      <c r="D550" s="67" cm="1">
        <f t="array" ref="D550">INDEX('Step 5. Daily Avg Schedule Calc'!$A$2:$D$169,(WEEKDAY(A550)-1)*24+HOUR(A550)+1,4)</f>
        <v>1</v>
      </c>
      <c r="E550">
        <f>VLOOKUP(A550,'Step 1.4 CNY OAT'!$A$1:$B$8761,2)</f>
        <v>50</v>
      </c>
      <c r="F550" s="11">
        <f ca="1">('Step 3. Regression'!$B$18*E550^2+'Step 3. Regression'!$C$18*E550+'Step 3. Regression'!$D$18)*C550</f>
        <v>5.4365451275323569</v>
      </c>
      <c r="G550" s="11">
        <f ca="1">('Step 3. Regression'!$G$18*E550^2+'Step 3. Regression'!$H$18*E550+'Step 3. Regression'!$I$18)*D550</f>
        <v>2.7696486701042482</v>
      </c>
      <c r="U550" s="12"/>
    </row>
    <row r="551" spans="1:21" x14ac:dyDescent="0.25">
      <c r="A551" s="8">
        <f>IF(ISBLANK('Step 1.4 CNY OAT'!A551),"-",'Step 1.4 CNY OAT'!A551)</f>
        <v>43123.875</v>
      </c>
      <c r="B551" s="26">
        <f t="shared" si="26"/>
        <v>22</v>
      </c>
      <c r="C551" s="67" cm="1">
        <f t="array" ref="C551">INDEX('Step 5. Daily Avg Schedule Calc'!$A$2:$D$169,(WEEKDAY(A551)-1)*24+HOUR(A551)+1,3)</f>
        <v>1</v>
      </c>
      <c r="D551" s="67" cm="1">
        <f t="array" ref="D551">INDEX('Step 5. Daily Avg Schedule Calc'!$A$2:$D$169,(WEEKDAY(A551)-1)*24+HOUR(A551)+1,4)</f>
        <v>1</v>
      </c>
      <c r="E551">
        <f>VLOOKUP(A551,'Step 1.4 CNY OAT'!$A$1:$B$8761,2)</f>
        <v>48</v>
      </c>
      <c r="F551" s="11">
        <f ca="1">('Step 3. Regression'!$B$18*E551^2+'Step 3. Regression'!$C$18*E551+'Step 3. Regression'!$D$18)*C551</f>
        <v>5.5225267097557609</v>
      </c>
      <c r="G551" s="11">
        <f ca="1">('Step 3. Regression'!$G$18*E551^2+'Step 3. Regression'!$H$18*E551+'Step 3. Regression'!$I$18)*D551</f>
        <v>2.8014169777033562</v>
      </c>
      <c r="U551" s="12"/>
    </row>
    <row r="552" spans="1:21" x14ac:dyDescent="0.25">
      <c r="A552" s="8">
        <f>IF(ISBLANK('Step 1.4 CNY OAT'!A552),"-",'Step 1.4 CNY OAT'!A552)</f>
        <v>43123.916666666664</v>
      </c>
      <c r="B552" s="26">
        <f t="shared" si="26"/>
        <v>22</v>
      </c>
      <c r="C552" s="67" cm="1">
        <f t="array" ref="C552">INDEX('Step 5. Daily Avg Schedule Calc'!$A$2:$D$169,(WEEKDAY(A552)-1)*24+HOUR(A552)+1,3)</f>
        <v>1</v>
      </c>
      <c r="D552" s="67" cm="1">
        <f t="array" ref="D552">INDEX('Step 5. Daily Avg Schedule Calc'!$A$2:$D$169,(WEEKDAY(A552)-1)*24+HOUR(A552)+1,4)</f>
        <v>1</v>
      </c>
      <c r="E552">
        <f>VLOOKUP(A552,'Step 1.4 CNY OAT'!$A$1:$B$8761,2)</f>
        <v>47</v>
      </c>
      <c r="F552" s="11">
        <f ca="1">('Step 3. Regression'!$B$18*E552^2+'Step 3. Regression'!$C$18*E552+'Step 3. Regression'!$D$18)*C552</f>
        <v>5.5727927039613396</v>
      </c>
      <c r="G552" s="11">
        <f ca="1">('Step 3. Regression'!$G$18*E552^2+'Step 3. Regression'!$H$18*E552+'Step 3. Regression'!$I$18)*D552</f>
        <v>2.8191721199846294</v>
      </c>
      <c r="U552" s="12"/>
    </row>
    <row r="553" spans="1:21" x14ac:dyDescent="0.25">
      <c r="A553" s="8">
        <f>IF(ISBLANK('Step 1.4 CNY OAT'!A553),"-",'Step 1.4 CNY OAT'!A553)</f>
        <v>43123.958333333336</v>
      </c>
      <c r="B553" s="26">
        <f t="shared" si="26"/>
        <v>22</v>
      </c>
      <c r="C553" s="67" cm="1">
        <f t="array" ref="C553">INDEX('Step 5. Daily Avg Schedule Calc'!$A$2:$D$169,(WEEKDAY(A553)-1)*24+HOUR(A553)+1,3)</f>
        <v>1</v>
      </c>
      <c r="D553" s="67" cm="1">
        <f t="array" ref="D553">INDEX('Step 5. Daily Avg Schedule Calc'!$A$2:$D$169,(WEEKDAY(A553)-1)*24+HOUR(A553)+1,4)</f>
        <v>1</v>
      </c>
      <c r="E553">
        <f>VLOOKUP(A553,'Step 1.4 CNY OAT'!$A$1:$B$8761,2)</f>
        <v>46</v>
      </c>
      <c r="F553" s="11">
        <f ca="1">('Step 3. Regression'!$B$18*E553^2+'Step 3. Regression'!$C$18*E553+'Step 3. Regression'!$D$18)*C553</f>
        <v>5.6279088335628336</v>
      </c>
      <c r="G553" s="11">
        <f ca="1">('Step 3. Regression'!$G$18*E553^2+'Step 3. Regression'!$H$18*E553+'Step 3. Regression'!$I$18)*D553</f>
        <v>2.8381745879203826</v>
      </c>
      <c r="U553" s="12"/>
    </row>
    <row r="554" spans="1:21" x14ac:dyDescent="0.25">
      <c r="A554" s="8">
        <f>IF(ISBLANK('Step 1.4 CNY OAT'!A554),"-",'Step 1.4 CNY OAT'!A554)</f>
        <v>43124</v>
      </c>
      <c r="B554" s="26">
        <f t="shared" si="26"/>
        <v>23</v>
      </c>
      <c r="C554" s="67" cm="1">
        <f t="array" ref="C554">INDEX('Step 5. Daily Avg Schedule Calc'!$A$2:$D$169,(WEEKDAY(A554)-1)*24+HOUR(A554)+1,3)</f>
        <v>1</v>
      </c>
      <c r="D554" s="67" cm="1">
        <f t="array" ref="D554">INDEX('Step 5. Daily Avg Schedule Calc'!$A$2:$D$169,(WEEKDAY(A554)-1)*24+HOUR(A554)+1,4)</f>
        <v>1</v>
      </c>
      <c r="E554">
        <f>VLOOKUP(A554,'Step 1.4 CNY OAT'!$A$1:$B$8761,2)</f>
        <v>45</v>
      </c>
      <c r="F554" s="11">
        <f ca="1">('Step 3. Regression'!$B$18*E554^2+'Step 3. Regression'!$C$18*E554+'Step 3. Regression'!$D$18)*C554</f>
        <v>5.6878750985602435</v>
      </c>
      <c r="G554" s="11">
        <f ca="1">('Step 3. Regression'!$G$18*E554^2+'Step 3. Regression'!$H$18*E554+'Step 3. Regression'!$I$18)*D554</f>
        <v>2.8584243815106145</v>
      </c>
      <c r="U554" s="12"/>
    </row>
    <row r="555" spans="1:21" x14ac:dyDescent="0.25">
      <c r="A555" s="8">
        <f>IF(ISBLANK('Step 1.4 CNY OAT'!A555),"-",'Step 1.4 CNY OAT'!A555)</f>
        <v>43124.041666666664</v>
      </c>
      <c r="B555" s="26">
        <f t="shared" si="26"/>
        <v>23</v>
      </c>
      <c r="C555" s="67" cm="1">
        <f t="array" ref="C555">INDEX('Step 5. Daily Avg Schedule Calc'!$A$2:$D$169,(WEEKDAY(A555)-1)*24+HOUR(A555)+1,3)</f>
        <v>1</v>
      </c>
      <c r="D555" s="67" cm="1">
        <f t="array" ref="D555">INDEX('Step 5. Daily Avg Schedule Calc'!$A$2:$D$169,(WEEKDAY(A555)-1)*24+HOUR(A555)+1,4)</f>
        <v>1</v>
      </c>
      <c r="E555">
        <f>VLOOKUP(A555,'Step 1.4 CNY OAT'!$A$1:$B$8761,2)</f>
        <v>45</v>
      </c>
      <c r="F555" s="11">
        <f ca="1">('Step 3. Regression'!$B$18*E555^2+'Step 3. Regression'!$C$18*E555+'Step 3. Regression'!$D$18)*C555</f>
        <v>5.6878750985602435</v>
      </c>
      <c r="G555" s="11">
        <f ca="1">('Step 3. Regression'!$G$18*E555^2+'Step 3. Regression'!$H$18*E555+'Step 3. Regression'!$I$18)*D555</f>
        <v>2.8584243815106145</v>
      </c>
      <c r="U555" s="12"/>
    </row>
    <row r="556" spans="1:21" x14ac:dyDescent="0.25">
      <c r="A556" s="8">
        <f>IF(ISBLANK('Step 1.4 CNY OAT'!A556),"-",'Step 1.4 CNY OAT'!A556)</f>
        <v>43124.083333333336</v>
      </c>
      <c r="B556" s="26">
        <f t="shared" si="26"/>
        <v>23</v>
      </c>
      <c r="C556" s="67" cm="1">
        <f t="array" ref="C556">INDEX('Step 5. Daily Avg Schedule Calc'!$A$2:$D$169,(WEEKDAY(A556)-1)*24+HOUR(A556)+1,3)</f>
        <v>1</v>
      </c>
      <c r="D556" s="67" cm="1">
        <f t="array" ref="D556">INDEX('Step 5. Daily Avg Schedule Calc'!$A$2:$D$169,(WEEKDAY(A556)-1)*24+HOUR(A556)+1,4)</f>
        <v>1</v>
      </c>
      <c r="E556">
        <f>VLOOKUP(A556,'Step 1.4 CNY OAT'!$A$1:$B$8761,2)</f>
        <v>45</v>
      </c>
      <c r="F556" s="11">
        <f ca="1">('Step 3. Regression'!$B$18*E556^2+'Step 3. Regression'!$C$18*E556+'Step 3. Regression'!$D$18)*C556</f>
        <v>5.6878750985602435</v>
      </c>
      <c r="G556" s="11">
        <f ca="1">('Step 3. Regression'!$G$18*E556^2+'Step 3. Regression'!$H$18*E556+'Step 3. Regression'!$I$18)*D556</f>
        <v>2.8584243815106145</v>
      </c>
      <c r="U556" s="12"/>
    </row>
    <row r="557" spans="1:21" x14ac:dyDescent="0.25">
      <c r="A557" s="8">
        <f>IF(ISBLANK('Step 1.4 CNY OAT'!A557),"-",'Step 1.4 CNY OAT'!A557)</f>
        <v>43124.125</v>
      </c>
      <c r="B557" s="26">
        <f t="shared" si="26"/>
        <v>23</v>
      </c>
      <c r="C557" s="67" cm="1">
        <f t="array" ref="C557">INDEX('Step 5. Daily Avg Schedule Calc'!$A$2:$D$169,(WEEKDAY(A557)-1)*24+HOUR(A557)+1,3)</f>
        <v>1</v>
      </c>
      <c r="D557" s="67" cm="1">
        <f t="array" ref="D557">INDEX('Step 5. Daily Avg Schedule Calc'!$A$2:$D$169,(WEEKDAY(A557)-1)*24+HOUR(A557)+1,4)</f>
        <v>1</v>
      </c>
      <c r="E557">
        <f>VLOOKUP(A557,'Step 1.4 CNY OAT'!$A$1:$B$8761,2)</f>
        <v>44</v>
      </c>
      <c r="F557" s="11">
        <f ca="1">('Step 3. Regression'!$B$18*E557^2+'Step 3. Regression'!$C$18*E557+'Step 3. Regression'!$D$18)*C557</f>
        <v>5.7526914989535705</v>
      </c>
      <c r="G557" s="11">
        <f ca="1">('Step 3. Regression'!$G$18*E557^2+'Step 3. Regression'!$H$18*E557+'Step 3. Regression'!$I$18)*D557</f>
        <v>2.8799215007553269</v>
      </c>
      <c r="U557" s="12"/>
    </row>
    <row r="558" spans="1:21" x14ac:dyDescent="0.25">
      <c r="A558" s="8">
        <f>IF(ISBLANK('Step 1.4 CNY OAT'!A558),"-",'Step 1.4 CNY OAT'!A558)</f>
        <v>43124.166666666664</v>
      </c>
      <c r="B558" s="26">
        <f t="shared" si="26"/>
        <v>23</v>
      </c>
      <c r="C558" s="67" cm="1">
        <f t="array" ref="C558">INDEX('Step 5. Daily Avg Schedule Calc'!$A$2:$D$169,(WEEKDAY(A558)-1)*24+HOUR(A558)+1,3)</f>
        <v>1</v>
      </c>
      <c r="D558" s="67" cm="1">
        <f t="array" ref="D558">INDEX('Step 5. Daily Avg Schedule Calc'!$A$2:$D$169,(WEEKDAY(A558)-1)*24+HOUR(A558)+1,4)</f>
        <v>1</v>
      </c>
      <c r="E558">
        <f>VLOOKUP(A558,'Step 1.4 CNY OAT'!$A$1:$B$8761,2)</f>
        <v>44</v>
      </c>
      <c r="F558" s="11">
        <f ca="1">('Step 3. Regression'!$B$18*E558^2+'Step 3. Regression'!$C$18*E558+'Step 3. Regression'!$D$18)*C558</f>
        <v>5.7526914989535705</v>
      </c>
      <c r="G558" s="11">
        <f ca="1">('Step 3. Regression'!$G$18*E558^2+'Step 3. Regression'!$H$18*E558+'Step 3. Regression'!$I$18)*D558</f>
        <v>2.8799215007553269</v>
      </c>
      <c r="U558" s="12"/>
    </row>
    <row r="559" spans="1:21" x14ac:dyDescent="0.25">
      <c r="A559" s="8">
        <f>IF(ISBLANK('Step 1.4 CNY OAT'!A559),"-",'Step 1.4 CNY OAT'!A559)</f>
        <v>43124.208333333336</v>
      </c>
      <c r="B559" s="26">
        <f t="shared" si="26"/>
        <v>23</v>
      </c>
      <c r="C559" s="67" cm="1">
        <f t="array" ref="C559">INDEX('Step 5. Daily Avg Schedule Calc'!$A$2:$D$169,(WEEKDAY(A559)-1)*24+HOUR(A559)+1,3)</f>
        <v>1</v>
      </c>
      <c r="D559" s="67" cm="1">
        <f t="array" ref="D559">INDEX('Step 5. Daily Avg Schedule Calc'!$A$2:$D$169,(WEEKDAY(A559)-1)*24+HOUR(A559)+1,4)</f>
        <v>1</v>
      </c>
      <c r="E559">
        <f>VLOOKUP(A559,'Step 1.4 CNY OAT'!$A$1:$B$8761,2)</f>
        <v>44</v>
      </c>
      <c r="F559" s="11">
        <f ca="1">('Step 3. Regression'!$B$18*E559^2+'Step 3. Regression'!$C$18*E559+'Step 3. Regression'!$D$18)*C559</f>
        <v>5.7526914989535705</v>
      </c>
      <c r="G559" s="11">
        <f ca="1">('Step 3. Regression'!$G$18*E559^2+'Step 3. Regression'!$H$18*E559+'Step 3. Regression'!$I$18)*D559</f>
        <v>2.8799215007553269</v>
      </c>
      <c r="U559" s="12"/>
    </row>
    <row r="560" spans="1:21" x14ac:dyDescent="0.25">
      <c r="A560" s="8">
        <f>IF(ISBLANK('Step 1.4 CNY OAT'!A560),"-",'Step 1.4 CNY OAT'!A560)</f>
        <v>43124.25</v>
      </c>
      <c r="B560" s="26">
        <f t="shared" si="26"/>
        <v>23</v>
      </c>
      <c r="C560" s="67" cm="1">
        <f t="array" ref="C560">INDEX('Step 5. Daily Avg Schedule Calc'!$A$2:$D$169,(WEEKDAY(A560)-1)*24+HOUR(A560)+1,3)</f>
        <v>1</v>
      </c>
      <c r="D560" s="67" cm="1">
        <f t="array" ref="D560">INDEX('Step 5. Daily Avg Schedule Calc'!$A$2:$D$169,(WEEKDAY(A560)-1)*24+HOUR(A560)+1,4)</f>
        <v>1</v>
      </c>
      <c r="E560">
        <f>VLOOKUP(A560,'Step 1.4 CNY OAT'!$A$1:$B$8761,2)</f>
        <v>44</v>
      </c>
      <c r="F560" s="11">
        <f ca="1">('Step 3. Regression'!$B$18*E560^2+'Step 3. Regression'!$C$18*E560+'Step 3. Regression'!$D$18)*C560</f>
        <v>5.7526914989535705</v>
      </c>
      <c r="G560" s="11">
        <f ca="1">('Step 3. Regression'!$G$18*E560^2+'Step 3. Regression'!$H$18*E560+'Step 3. Regression'!$I$18)*D560</f>
        <v>2.8799215007553269</v>
      </c>
      <c r="U560" s="12"/>
    </row>
    <row r="561" spans="1:21" x14ac:dyDescent="0.25">
      <c r="A561" s="8">
        <f>IF(ISBLANK('Step 1.4 CNY OAT'!A561),"-",'Step 1.4 CNY OAT'!A561)</f>
        <v>43124.291666666664</v>
      </c>
      <c r="B561" s="26">
        <f t="shared" si="26"/>
        <v>23</v>
      </c>
      <c r="C561" s="67" cm="1">
        <f t="array" ref="C561">INDEX('Step 5. Daily Avg Schedule Calc'!$A$2:$D$169,(WEEKDAY(A561)-1)*24+HOUR(A561)+1,3)</f>
        <v>1</v>
      </c>
      <c r="D561" s="67" cm="1">
        <f t="array" ref="D561">INDEX('Step 5. Daily Avg Schedule Calc'!$A$2:$D$169,(WEEKDAY(A561)-1)*24+HOUR(A561)+1,4)</f>
        <v>1</v>
      </c>
      <c r="E561">
        <f>VLOOKUP(A561,'Step 1.4 CNY OAT'!$A$1:$B$8761,2)</f>
        <v>44</v>
      </c>
      <c r="F561" s="11">
        <f ca="1">('Step 3. Regression'!$B$18*E561^2+'Step 3. Regression'!$C$18*E561+'Step 3. Regression'!$D$18)*C561</f>
        <v>5.7526914989535705</v>
      </c>
      <c r="G561" s="11">
        <f ca="1">('Step 3. Regression'!$G$18*E561^2+'Step 3. Regression'!$H$18*E561+'Step 3. Regression'!$I$18)*D561</f>
        <v>2.8799215007553269</v>
      </c>
      <c r="U561" s="12"/>
    </row>
    <row r="562" spans="1:21" x14ac:dyDescent="0.25">
      <c r="A562" s="8">
        <f>IF(ISBLANK('Step 1.4 CNY OAT'!A562),"-",'Step 1.4 CNY OAT'!A562)</f>
        <v>43124.333333333336</v>
      </c>
      <c r="B562" s="26">
        <f t="shared" si="26"/>
        <v>23</v>
      </c>
      <c r="C562" s="67" cm="1">
        <f t="array" ref="C562">INDEX('Step 5. Daily Avg Schedule Calc'!$A$2:$D$169,(WEEKDAY(A562)-1)*24+HOUR(A562)+1,3)</f>
        <v>1</v>
      </c>
      <c r="D562" s="67" cm="1">
        <f t="array" ref="D562">INDEX('Step 5. Daily Avg Schedule Calc'!$A$2:$D$169,(WEEKDAY(A562)-1)*24+HOUR(A562)+1,4)</f>
        <v>1</v>
      </c>
      <c r="E562">
        <f>VLOOKUP(A562,'Step 1.4 CNY OAT'!$A$1:$B$8761,2)</f>
        <v>42</v>
      </c>
      <c r="F562" s="11">
        <f ca="1">('Step 3. Regression'!$B$18*E562^2+'Step 3. Regression'!$C$18*E562+'Step 3. Regression'!$D$18)*C562</f>
        <v>5.8968747059279734</v>
      </c>
      <c r="G562" s="11">
        <f ca="1">('Step 3. Regression'!$G$18*E562^2+'Step 3. Regression'!$H$18*E562+'Step 3. Regression'!$I$18)*D562</f>
        <v>2.9266577162081897</v>
      </c>
      <c r="U562" s="12"/>
    </row>
    <row r="563" spans="1:21" x14ac:dyDescent="0.25">
      <c r="A563" s="8">
        <f>IF(ISBLANK('Step 1.4 CNY OAT'!A563),"-",'Step 1.4 CNY OAT'!A563)</f>
        <v>43124.375</v>
      </c>
      <c r="B563" s="26">
        <f t="shared" si="26"/>
        <v>23</v>
      </c>
      <c r="C563" s="67" cm="1">
        <f t="array" ref="C563">INDEX('Step 5. Daily Avg Schedule Calc'!$A$2:$D$169,(WEEKDAY(A563)-1)*24+HOUR(A563)+1,3)</f>
        <v>1</v>
      </c>
      <c r="D563" s="67" cm="1">
        <f t="array" ref="D563">INDEX('Step 5. Daily Avg Schedule Calc'!$A$2:$D$169,(WEEKDAY(A563)-1)*24+HOUR(A563)+1,4)</f>
        <v>1</v>
      </c>
      <c r="E563">
        <f>VLOOKUP(A563,'Step 1.4 CNY OAT'!$A$1:$B$8761,2)</f>
        <v>41</v>
      </c>
      <c r="F563" s="11">
        <f ca="1">('Step 3. Regression'!$B$18*E563^2+'Step 3. Regression'!$C$18*E563+'Step 3. Regression'!$D$18)*C563</f>
        <v>5.9762415125090502</v>
      </c>
      <c r="G563" s="11">
        <f ca="1">('Step 3. Regression'!$G$18*E563^2+'Step 3. Regression'!$H$18*E563+'Step 3. Regression'!$I$18)*D563</f>
        <v>2.9518968124163409</v>
      </c>
      <c r="U563" s="12"/>
    </row>
    <row r="564" spans="1:21" x14ac:dyDescent="0.25">
      <c r="A564" s="8">
        <f>IF(ISBLANK('Step 1.4 CNY OAT'!A564),"-",'Step 1.4 CNY OAT'!A564)</f>
        <v>43124.416666666664</v>
      </c>
      <c r="B564" s="26">
        <f t="shared" si="26"/>
        <v>23</v>
      </c>
      <c r="C564" s="67" cm="1">
        <f t="array" ref="C564">INDEX('Step 5. Daily Avg Schedule Calc'!$A$2:$D$169,(WEEKDAY(A564)-1)*24+HOUR(A564)+1,3)</f>
        <v>1</v>
      </c>
      <c r="D564" s="67" cm="1">
        <f t="array" ref="D564">INDEX('Step 5. Daily Avg Schedule Calc'!$A$2:$D$169,(WEEKDAY(A564)-1)*24+HOUR(A564)+1,4)</f>
        <v>1</v>
      </c>
      <c r="E564">
        <f>VLOOKUP(A564,'Step 1.4 CNY OAT'!$A$1:$B$8761,2)</f>
        <v>40</v>
      </c>
      <c r="F564" s="11">
        <f ca="1">('Step 3. Regression'!$B$18*E564^2+'Step 3. Regression'!$C$18*E564+'Step 3. Regression'!$D$18)*C564</f>
        <v>6.0604584544860431</v>
      </c>
      <c r="G564" s="11">
        <f ca="1">('Step 3. Regression'!$G$18*E564^2+'Step 3. Regression'!$H$18*E564+'Step 3. Regression'!$I$18)*D564</f>
        <v>2.9783832342789713</v>
      </c>
      <c r="U564" s="12"/>
    </row>
    <row r="565" spans="1:21" x14ac:dyDescent="0.25">
      <c r="A565" s="8">
        <f>IF(ISBLANK('Step 1.4 CNY OAT'!A565),"-",'Step 1.4 CNY OAT'!A565)</f>
        <v>43124.458333333336</v>
      </c>
      <c r="B565" s="26">
        <f t="shared" si="26"/>
        <v>23</v>
      </c>
      <c r="C565" s="67" cm="1">
        <f t="array" ref="C565">INDEX('Step 5. Daily Avg Schedule Calc'!$A$2:$D$169,(WEEKDAY(A565)-1)*24+HOUR(A565)+1,3)</f>
        <v>1</v>
      </c>
      <c r="D565" s="67" cm="1">
        <f t="array" ref="D565">INDEX('Step 5. Daily Avg Schedule Calc'!$A$2:$D$169,(WEEKDAY(A565)-1)*24+HOUR(A565)+1,4)</f>
        <v>1</v>
      </c>
      <c r="E565">
        <f>VLOOKUP(A565,'Step 1.4 CNY OAT'!$A$1:$B$8761,2)</f>
        <v>39</v>
      </c>
      <c r="F565" s="11">
        <f ca="1">('Step 3. Regression'!$B$18*E565^2+'Step 3. Regression'!$C$18*E565+'Step 3. Regression'!$D$18)*C565</f>
        <v>6.149525531858953</v>
      </c>
      <c r="G565" s="11">
        <f ca="1">('Step 3. Regression'!$G$18*E565^2+'Step 3. Regression'!$H$18*E565+'Step 3. Regression'!$I$18)*D565</f>
        <v>3.0061169817960809</v>
      </c>
      <c r="U565" s="12"/>
    </row>
    <row r="566" spans="1:21" x14ac:dyDescent="0.25">
      <c r="A566" s="8">
        <f>IF(ISBLANK('Step 1.4 CNY OAT'!A566),"-",'Step 1.4 CNY OAT'!A566)</f>
        <v>43124.5</v>
      </c>
      <c r="B566" s="26">
        <f t="shared" si="26"/>
        <v>23</v>
      </c>
      <c r="C566" s="67" cm="1">
        <f t="array" ref="C566">INDEX('Step 5. Daily Avg Schedule Calc'!$A$2:$D$169,(WEEKDAY(A566)-1)*24+HOUR(A566)+1,3)</f>
        <v>1</v>
      </c>
      <c r="D566" s="67" cm="1">
        <f t="array" ref="D566">INDEX('Step 5. Daily Avg Schedule Calc'!$A$2:$D$169,(WEEKDAY(A566)-1)*24+HOUR(A566)+1,4)</f>
        <v>1</v>
      </c>
      <c r="E566">
        <f>VLOOKUP(A566,'Step 1.4 CNY OAT'!$A$1:$B$8761,2)</f>
        <v>41</v>
      </c>
      <c r="F566" s="11">
        <f ca="1">('Step 3. Regression'!$B$18*E566^2+'Step 3. Regression'!$C$18*E566+'Step 3. Regression'!$D$18)*C566</f>
        <v>5.9762415125090502</v>
      </c>
      <c r="G566" s="11">
        <f ca="1">('Step 3. Regression'!$G$18*E566^2+'Step 3. Regression'!$H$18*E566+'Step 3. Regression'!$I$18)*D566</f>
        <v>2.9518968124163409</v>
      </c>
      <c r="U566" s="12"/>
    </row>
    <row r="567" spans="1:21" x14ac:dyDescent="0.25">
      <c r="A567" s="8">
        <f>IF(ISBLANK('Step 1.4 CNY OAT'!A567),"-",'Step 1.4 CNY OAT'!A567)</f>
        <v>43124.541666666664</v>
      </c>
      <c r="B567" s="26">
        <f t="shared" si="26"/>
        <v>23</v>
      </c>
      <c r="C567" s="67" cm="1">
        <f t="array" ref="C567">INDEX('Step 5. Daily Avg Schedule Calc'!$A$2:$D$169,(WEEKDAY(A567)-1)*24+HOUR(A567)+1,3)</f>
        <v>1</v>
      </c>
      <c r="D567" s="67" cm="1">
        <f t="array" ref="D567">INDEX('Step 5. Daily Avg Schedule Calc'!$A$2:$D$169,(WEEKDAY(A567)-1)*24+HOUR(A567)+1,4)</f>
        <v>1</v>
      </c>
      <c r="E567">
        <f>VLOOKUP(A567,'Step 1.4 CNY OAT'!$A$1:$B$8761,2)</f>
        <v>41</v>
      </c>
      <c r="F567" s="11">
        <f ca="1">('Step 3. Regression'!$B$18*E567^2+'Step 3. Regression'!$C$18*E567+'Step 3. Regression'!$D$18)*C567</f>
        <v>5.9762415125090502</v>
      </c>
      <c r="G567" s="11">
        <f ca="1">('Step 3. Regression'!$G$18*E567^2+'Step 3. Regression'!$H$18*E567+'Step 3. Regression'!$I$18)*D567</f>
        <v>2.9518968124163409</v>
      </c>
      <c r="U567" s="12"/>
    </row>
    <row r="568" spans="1:21" x14ac:dyDescent="0.25">
      <c r="A568" s="8">
        <f>IF(ISBLANK('Step 1.4 CNY OAT'!A568),"-",'Step 1.4 CNY OAT'!A568)</f>
        <v>43124.583333333336</v>
      </c>
      <c r="B568" s="26">
        <f t="shared" si="26"/>
        <v>23</v>
      </c>
      <c r="C568" s="67" cm="1">
        <f t="array" ref="C568">INDEX('Step 5. Daily Avg Schedule Calc'!$A$2:$D$169,(WEEKDAY(A568)-1)*24+HOUR(A568)+1,3)</f>
        <v>1</v>
      </c>
      <c r="D568" s="67" cm="1">
        <f t="array" ref="D568">INDEX('Step 5. Daily Avg Schedule Calc'!$A$2:$D$169,(WEEKDAY(A568)-1)*24+HOUR(A568)+1,4)</f>
        <v>1</v>
      </c>
      <c r="E568">
        <f>VLOOKUP(A568,'Step 1.4 CNY OAT'!$A$1:$B$8761,2)</f>
        <v>39</v>
      </c>
      <c r="F568" s="11">
        <f ca="1">('Step 3. Regression'!$B$18*E568^2+'Step 3. Regression'!$C$18*E568+'Step 3. Regression'!$D$18)*C568</f>
        <v>6.149525531858953</v>
      </c>
      <c r="G568" s="11">
        <f ca="1">('Step 3. Regression'!$G$18*E568^2+'Step 3. Regression'!$H$18*E568+'Step 3. Regression'!$I$18)*D568</f>
        <v>3.0061169817960809</v>
      </c>
      <c r="U568" s="12"/>
    </row>
    <row r="569" spans="1:21" x14ac:dyDescent="0.25">
      <c r="A569" s="8">
        <f>IF(ISBLANK('Step 1.4 CNY OAT'!A569),"-",'Step 1.4 CNY OAT'!A569)</f>
        <v>43124.625</v>
      </c>
      <c r="B569" s="26">
        <f t="shared" si="26"/>
        <v>23</v>
      </c>
      <c r="C569" s="67" cm="1">
        <f t="array" ref="C569">INDEX('Step 5. Daily Avg Schedule Calc'!$A$2:$D$169,(WEEKDAY(A569)-1)*24+HOUR(A569)+1,3)</f>
        <v>1</v>
      </c>
      <c r="D569" s="67" cm="1">
        <f t="array" ref="D569">INDEX('Step 5. Daily Avg Schedule Calc'!$A$2:$D$169,(WEEKDAY(A569)-1)*24+HOUR(A569)+1,4)</f>
        <v>1</v>
      </c>
      <c r="E569">
        <f>VLOOKUP(A569,'Step 1.4 CNY OAT'!$A$1:$B$8761,2)</f>
        <v>39</v>
      </c>
      <c r="F569" s="11">
        <f ca="1">('Step 3. Regression'!$B$18*E569^2+'Step 3. Regression'!$C$18*E569+'Step 3. Regression'!$D$18)*C569</f>
        <v>6.149525531858953</v>
      </c>
      <c r="G569" s="11">
        <f ca="1">('Step 3. Regression'!$G$18*E569^2+'Step 3. Regression'!$H$18*E569+'Step 3. Regression'!$I$18)*D569</f>
        <v>3.0061169817960809</v>
      </c>
      <c r="U569" s="12"/>
    </row>
    <row r="570" spans="1:21" x14ac:dyDescent="0.25">
      <c r="A570" s="8">
        <f>IF(ISBLANK('Step 1.4 CNY OAT'!A570),"-",'Step 1.4 CNY OAT'!A570)</f>
        <v>43124.666666666664</v>
      </c>
      <c r="B570" s="26">
        <f t="shared" si="26"/>
        <v>23</v>
      </c>
      <c r="C570" s="67" cm="1">
        <f t="array" ref="C570">INDEX('Step 5. Daily Avg Schedule Calc'!$A$2:$D$169,(WEEKDAY(A570)-1)*24+HOUR(A570)+1,3)</f>
        <v>1</v>
      </c>
      <c r="D570" s="67" cm="1">
        <f t="array" ref="D570">INDEX('Step 5. Daily Avg Schedule Calc'!$A$2:$D$169,(WEEKDAY(A570)-1)*24+HOUR(A570)+1,4)</f>
        <v>1</v>
      </c>
      <c r="E570">
        <f>VLOOKUP(A570,'Step 1.4 CNY OAT'!$A$1:$B$8761,2)</f>
        <v>37</v>
      </c>
      <c r="F570" s="11">
        <f ca="1">('Step 3. Regression'!$B$18*E570^2+'Step 3. Regression'!$C$18*E570+'Step 3. Regression'!$D$18)*C570</f>
        <v>6.3422100927925218</v>
      </c>
      <c r="G570" s="11">
        <f ca="1">('Step 3. Regression'!$G$18*E570^2+'Step 3. Regression'!$H$18*E570+'Step 3. Regression'!$I$18)*D570</f>
        <v>3.0653264537937401</v>
      </c>
      <c r="U570" s="12"/>
    </row>
    <row r="571" spans="1:21" x14ac:dyDescent="0.25">
      <c r="A571" s="8">
        <f>IF(ISBLANK('Step 1.4 CNY OAT'!A571),"-",'Step 1.4 CNY OAT'!A571)</f>
        <v>43124.708333333336</v>
      </c>
      <c r="B571" s="26">
        <f t="shared" si="26"/>
        <v>23</v>
      </c>
      <c r="C571" s="67" cm="1">
        <f t="array" ref="C571">INDEX('Step 5. Daily Avg Schedule Calc'!$A$2:$D$169,(WEEKDAY(A571)-1)*24+HOUR(A571)+1,3)</f>
        <v>1</v>
      </c>
      <c r="D571" s="67" cm="1">
        <f t="array" ref="D571">INDEX('Step 5. Daily Avg Schedule Calc'!$A$2:$D$169,(WEEKDAY(A571)-1)*24+HOUR(A571)+1,4)</f>
        <v>1</v>
      </c>
      <c r="E571">
        <f>VLOOKUP(A571,'Step 1.4 CNY OAT'!$A$1:$B$8761,2)</f>
        <v>37</v>
      </c>
      <c r="F571" s="11">
        <f ca="1">('Step 3. Regression'!$B$18*E571^2+'Step 3. Regression'!$C$18*E571+'Step 3. Regression'!$D$18)*C571</f>
        <v>6.3422100927925218</v>
      </c>
      <c r="G571" s="11">
        <f ca="1">('Step 3. Regression'!$G$18*E571^2+'Step 3. Regression'!$H$18*E571+'Step 3. Regression'!$I$18)*D571</f>
        <v>3.0653264537937401</v>
      </c>
      <c r="U571" s="12"/>
    </row>
    <row r="572" spans="1:21" x14ac:dyDescent="0.25">
      <c r="A572" s="8">
        <f>IF(ISBLANK('Step 1.4 CNY OAT'!A572),"-",'Step 1.4 CNY OAT'!A572)</f>
        <v>43124.75</v>
      </c>
      <c r="B572" s="26">
        <f t="shared" si="26"/>
        <v>23</v>
      </c>
      <c r="C572" s="67" cm="1">
        <f t="array" ref="C572">INDEX('Step 5. Daily Avg Schedule Calc'!$A$2:$D$169,(WEEKDAY(A572)-1)*24+HOUR(A572)+1,3)</f>
        <v>1</v>
      </c>
      <c r="D572" s="67" cm="1">
        <f t="array" ref="D572">INDEX('Step 5. Daily Avg Schedule Calc'!$A$2:$D$169,(WEEKDAY(A572)-1)*24+HOUR(A572)+1,4)</f>
        <v>1</v>
      </c>
      <c r="E572">
        <f>VLOOKUP(A572,'Step 1.4 CNY OAT'!$A$1:$B$8761,2)</f>
        <v>36</v>
      </c>
      <c r="F572" s="11">
        <f ca="1">('Step 3. Regression'!$B$18*E572^2+'Step 3. Regression'!$C$18*E572+'Step 3. Regression'!$D$18)*C572</f>
        <v>6.4458275763531816</v>
      </c>
      <c r="G572" s="11">
        <f ca="1">('Step 3. Regression'!$G$18*E572^2+'Step 3. Regression'!$H$18*E572+'Step 3. Regression'!$I$18)*D572</f>
        <v>3.0968021782742885</v>
      </c>
      <c r="U572" s="12"/>
    </row>
    <row r="573" spans="1:21" x14ac:dyDescent="0.25">
      <c r="A573" s="8">
        <f>IF(ISBLANK('Step 1.4 CNY OAT'!A573),"-",'Step 1.4 CNY OAT'!A573)</f>
        <v>43124.791666666664</v>
      </c>
      <c r="B573" s="26">
        <f t="shared" si="26"/>
        <v>23</v>
      </c>
      <c r="C573" s="67" cm="1">
        <f t="array" ref="C573">INDEX('Step 5. Daily Avg Schedule Calc'!$A$2:$D$169,(WEEKDAY(A573)-1)*24+HOUR(A573)+1,3)</f>
        <v>1</v>
      </c>
      <c r="D573" s="67" cm="1">
        <f t="array" ref="D573">INDEX('Step 5. Daily Avg Schedule Calc'!$A$2:$D$169,(WEEKDAY(A573)-1)*24+HOUR(A573)+1,4)</f>
        <v>1</v>
      </c>
      <c r="E573">
        <f>VLOOKUP(A573,'Step 1.4 CNY OAT'!$A$1:$B$8761,2)</f>
        <v>34</v>
      </c>
      <c r="F573" s="11">
        <f ca="1">('Step 3. Regression'!$B$18*E573^2+'Step 3. Regression'!$C$18*E573+'Step 3. Regression'!$D$18)*C573</f>
        <v>6.6676129496622512</v>
      </c>
      <c r="G573" s="11">
        <f ca="1">('Step 3. Regression'!$G$18*E573^2+'Step 3. Regression'!$H$18*E573+'Step 3. Regression'!$I$18)*D573</f>
        <v>3.1634956041988254</v>
      </c>
      <c r="U573" s="12"/>
    </row>
    <row r="574" spans="1:21" x14ac:dyDescent="0.25">
      <c r="A574" s="8">
        <f>IF(ISBLANK('Step 1.4 CNY OAT'!A574),"-",'Step 1.4 CNY OAT'!A574)</f>
        <v>43124.833333333336</v>
      </c>
      <c r="B574" s="26">
        <f t="shared" si="26"/>
        <v>23</v>
      </c>
      <c r="C574" s="67" cm="1">
        <f t="array" ref="C574">INDEX('Step 5. Daily Avg Schedule Calc'!$A$2:$D$169,(WEEKDAY(A574)-1)*24+HOUR(A574)+1,3)</f>
        <v>1</v>
      </c>
      <c r="D574" s="67" cm="1">
        <f t="array" ref="D574">INDEX('Step 5. Daily Avg Schedule Calc'!$A$2:$D$169,(WEEKDAY(A574)-1)*24+HOUR(A574)+1,4)</f>
        <v>1</v>
      </c>
      <c r="E574">
        <f>VLOOKUP(A574,'Step 1.4 CNY OAT'!$A$1:$B$8761,2)</f>
        <v>34</v>
      </c>
      <c r="F574" s="11">
        <f ca="1">('Step 3. Regression'!$B$18*E574^2+'Step 3. Regression'!$C$18*E574+'Step 3. Regression'!$D$18)*C574</f>
        <v>6.6676129496622512</v>
      </c>
      <c r="G574" s="11">
        <f ca="1">('Step 3. Regression'!$G$18*E574^2+'Step 3. Regression'!$H$18*E574+'Step 3. Regression'!$I$18)*D574</f>
        <v>3.1634956041988254</v>
      </c>
      <c r="U574" s="12"/>
    </row>
    <row r="575" spans="1:21" x14ac:dyDescent="0.25">
      <c r="A575" s="8">
        <f>IF(ISBLANK('Step 1.4 CNY OAT'!A575),"-",'Step 1.4 CNY OAT'!A575)</f>
        <v>43124.875</v>
      </c>
      <c r="B575" s="26">
        <f t="shared" si="26"/>
        <v>23</v>
      </c>
      <c r="C575" s="67" cm="1">
        <f t="array" ref="C575">INDEX('Step 5. Daily Avg Schedule Calc'!$A$2:$D$169,(WEEKDAY(A575)-1)*24+HOUR(A575)+1,3)</f>
        <v>1</v>
      </c>
      <c r="D575" s="67" cm="1">
        <f t="array" ref="D575">INDEX('Step 5. Daily Avg Schedule Calc'!$A$2:$D$169,(WEEKDAY(A575)-1)*24+HOUR(A575)+1,4)</f>
        <v>1</v>
      </c>
      <c r="E575">
        <f>VLOOKUP(A575,'Step 1.4 CNY OAT'!$A$1:$B$8761,2)</f>
        <v>30</v>
      </c>
      <c r="F575" s="11">
        <f ca="1">('Step 3. Regression'!$B$18*E575^2+'Step 3. Regression'!$C$18*E575+'Step 3. Regression'!$D$18)*C575</f>
        <v>7.1693853210313874</v>
      </c>
      <c r="G575" s="11">
        <f ca="1">('Step 3. Regression'!$G$18*E575^2+'Step 3. Regression'!$H$18*E575+'Step 3. Regression'!$I$18)*D575</f>
        <v>3.3118503639016525</v>
      </c>
      <c r="U575" s="12"/>
    </row>
    <row r="576" spans="1:21" x14ac:dyDescent="0.25">
      <c r="A576" s="8">
        <f>IF(ISBLANK('Step 1.4 CNY OAT'!A576),"-",'Step 1.4 CNY OAT'!A576)</f>
        <v>43124.916666666664</v>
      </c>
      <c r="B576" s="26">
        <f t="shared" si="26"/>
        <v>23</v>
      </c>
      <c r="C576" s="67" cm="1">
        <f t="array" ref="C576">INDEX('Step 5. Daily Avg Schedule Calc'!$A$2:$D$169,(WEEKDAY(A576)-1)*24+HOUR(A576)+1,3)</f>
        <v>1</v>
      </c>
      <c r="D576" s="67" cm="1">
        <f t="array" ref="D576">INDEX('Step 5. Daily Avg Schedule Calc'!$A$2:$D$169,(WEEKDAY(A576)-1)*24+HOUR(A576)+1,4)</f>
        <v>1</v>
      </c>
      <c r="E576">
        <f>VLOOKUP(A576,'Step 1.4 CNY OAT'!$A$1:$B$8761,2)</f>
        <v>30</v>
      </c>
      <c r="F576" s="11">
        <f ca="1">('Step 3. Regression'!$B$18*E576^2+'Step 3. Regression'!$C$18*E576+'Step 3. Regression'!$D$18)*C576</f>
        <v>7.1693853210313874</v>
      </c>
      <c r="G576" s="11">
        <f ca="1">('Step 3. Regression'!$G$18*E576^2+'Step 3. Regression'!$H$18*E576+'Step 3. Regression'!$I$18)*D576</f>
        <v>3.3118503639016525</v>
      </c>
      <c r="U576" s="12"/>
    </row>
    <row r="577" spans="1:21" x14ac:dyDescent="0.25">
      <c r="A577" s="8">
        <f>IF(ISBLANK('Step 1.4 CNY OAT'!A577),"-",'Step 1.4 CNY OAT'!A577)</f>
        <v>43124.958333333336</v>
      </c>
      <c r="B577" s="26">
        <f t="shared" si="26"/>
        <v>23</v>
      </c>
      <c r="C577" s="67" cm="1">
        <f t="array" ref="C577">INDEX('Step 5. Daily Avg Schedule Calc'!$A$2:$D$169,(WEEKDAY(A577)-1)*24+HOUR(A577)+1,3)</f>
        <v>1</v>
      </c>
      <c r="D577" s="67" cm="1">
        <f t="array" ref="D577">INDEX('Step 5. Daily Avg Schedule Calc'!$A$2:$D$169,(WEEKDAY(A577)-1)*24+HOUR(A577)+1,4)</f>
        <v>1</v>
      </c>
      <c r="E577">
        <f>VLOOKUP(A577,'Step 1.4 CNY OAT'!$A$1:$B$8761,2)</f>
        <v>28</v>
      </c>
      <c r="F577" s="11">
        <f ca="1">('Step 3. Regression'!$B$18*E577^2+'Step 3. Regression'!$C$18*E577+'Step 3. Regression'!$D$18)*C577</f>
        <v>7.4493723190914558</v>
      </c>
      <c r="G577" s="11">
        <f ca="1">('Step 3. Regression'!$G$18*E577^2+'Step 3. Regression'!$H$18*E577+'Step 3. Regression'!$I$18)*D577</f>
        <v>3.3935116976799442</v>
      </c>
      <c r="U577" s="12"/>
    </row>
    <row r="578" spans="1:21" x14ac:dyDescent="0.25">
      <c r="A578" s="8">
        <f>IF(ISBLANK('Step 1.4 CNY OAT'!A578),"-",'Step 1.4 CNY OAT'!A578)</f>
        <v>43125</v>
      </c>
      <c r="B578" s="26">
        <f t="shared" si="26"/>
        <v>24</v>
      </c>
      <c r="C578" s="67" cm="1">
        <f t="array" ref="C578">INDEX('Step 5. Daily Avg Schedule Calc'!$A$2:$D$169,(WEEKDAY(A578)-1)*24+HOUR(A578)+1,3)</f>
        <v>1</v>
      </c>
      <c r="D578" s="67" cm="1">
        <f t="array" ref="D578">INDEX('Step 5. Daily Avg Schedule Calc'!$A$2:$D$169,(WEEKDAY(A578)-1)*24+HOUR(A578)+1,4)</f>
        <v>1</v>
      </c>
      <c r="E578">
        <f>VLOOKUP(A578,'Step 1.4 CNY OAT'!$A$1:$B$8761,2)</f>
        <v>28</v>
      </c>
      <c r="F578" s="11">
        <f ca="1">('Step 3. Regression'!$B$18*E578^2+'Step 3. Regression'!$C$18*E578+'Step 3. Regression'!$D$18)*C578</f>
        <v>7.4493723190914558</v>
      </c>
      <c r="G578" s="11">
        <f ca="1">('Step 3. Regression'!$G$18*E578^2+'Step 3. Regression'!$H$18*E578+'Step 3. Regression'!$I$18)*D578</f>
        <v>3.3935116976799442</v>
      </c>
      <c r="U578" s="12"/>
    </row>
    <row r="579" spans="1:21" x14ac:dyDescent="0.25">
      <c r="A579" s="8">
        <f>IF(ISBLANK('Step 1.4 CNY OAT'!A579),"-",'Step 1.4 CNY OAT'!A579)</f>
        <v>43125.041666666664</v>
      </c>
      <c r="B579" s="26">
        <f t="shared" ref="B579:B642" si="27">_xlfn.DAYS(A579,$A$2)</f>
        <v>24</v>
      </c>
      <c r="C579" s="67" cm="1">
        <f t="array" ref="C579">INDEX('Step 5. Daily Avg Schedule Calc'!$A$2:$D$169,(WEEKDAY(A579)-1)*24+HOUR(A579)+1,3)</f>
        <v>1</v>
      </c>
      <c r="D579" s="67" cm="1">
        <f t="array" ref="D579">INDEX('Step 5. Daily Avg Schedule Calc'!$A$2:$D$169,(WEEKDAY(A579)-1)*24+HOUR(A579)+1,4)</f>
        <v>1</v>
      </c>
      <c r="E579">
        <f>VLOOKUP(A579,'Step 1.4 CNY OAT'!$A$1:$B$8761,2)</f>
        <v>27</v>
      </c>
      <c r="F579" s="11">
        <f ca="1">('Step 3. Regression'!$B$18*E579^2+'Step 3. Regression'!$C$18*E579+'Step 3. Regression'!$D$18)*C579</f>
        <v>7.5966410212153646</v>
      </c>
      <c r="G579" s="11">
        <f ca="1">('Step 3. Regression'!$G$18*E579^2+'Step 3. Regression'!$H$18*E579+'Step 3. Regression'!$I$18)*D579</f>
        <v>3.436213353050809</v>
      </c>
      <c r="U579" s="12"/>
    </row>
    <row r="580" spans="1:21" x14ac:dyDescent="0.25">
      <c r="A580" s="8">
        <f>IF(ISBLANK('Step 1.4 CNY OAT'!A580),"-",'Step 1.4 CNY OAT'!A580)</f>
        <v>43125.083333333336</v>
      </c>
      <c r="B580" s="26">
        <f t="shared" si="27"/>
        <v>24</v>
      </c>
      <c r="C580" s="67" cm="1">
        <f t="array" ref="C580">INDEX('Step 5. Daily Avg Schedule Calc'!$A$2:$D$169,(WEEKDAY(A580)-1)*24+HOUR(A580)+1,3)</f>
        <v>1</v>
      </c>
      <c r="D580" s="67" cm="1">
        <f t="array" ref="D580">INDEX('Step 5. Daily Avg Schedule Calc'!$A$2:$D$169,(WEEKDAY(A580)-1)*24+HOUR(A580)+1,4)</f>
        <v>1</v>
      </c>
      <c r="E580">
        <f>VLOOKUP(A580,'Step 1.4 CNY OAT'!$A$1:$B$8761,2)</f>
        <v>25</v>
      </c>
      <c r="F580" s="11">
        <f ca="1">('Step 3. Regression'!$B$18*E580^2+'Step 3. Regression'!$C$18*E580+'Step 3. Regression'!$D$18)*C580</f>
        <v>7.905728831650932</v>
      </c>
      <c r="G580" s="11">
        <f ca="1">('Step 3. Regression'!$G$18*E580^2+'Step 3. Regression'!$H$18*E580+'Step 3. Regression'!$I$18)*D580</f>
        <v>3.5253586407559778</v>
      </c>
      <c r="U580" s="12"/>
    </row>
    <row r="581" spans="1:21" x14ac:dyDescent="0.25">
      <c r="A581" s="8">
        <f>IF(ISBLANK('Step 1.4 CNY OAT'!A581),"-",'Step 1.4 CNY OAT'!A581)</f>
        <v>43125.125</v>
      </c>
      <c r="B581" s="26">
        <f t="shared" si="27"/>
        <v>24</v>
      </c>
      <c r="C581" s="67" cm="1">
        <f t="array" ref="C581">INDEX('Step 5. Daily Avg Schedule Calc'!$A$2:$D$169,(WEEKDAY(A581)-1)*24+HOUR(A581)+1,3)</f>
        <v>1</v>
      </c>
      <c r="D581" s="67" cm="1">
        <f t="array" ref="D581">INDEX('Step 5. Daily Avg Schedule Calc'!$A$2:$D$169,(WEEKDAY(A581)-1)*24+HOUR(A581)+1,4)</f>
        <v>1</v>
      </c>
      <c r="E581">
        <f>VLOOKUP(A581,'Step 1.4 CNY OAT'!$A$1:$B$8761,2)</f>
        <v>25</v>
      </c>
      <c r="F581" s="11">
        <f ca="1">('Step 3. Regression'!$B$18*E581^2+'Step 3. Regression'!$C$18*E581+'Step 3. Regression'!$D$18)*C581</f>
        <v>7.905728831650932</v>
      </c>
      <c r="G581" s="11">
        <f ca="1">('Step 3. Regression'!$G$18*E581^2+'Step 3. Regression'!$H$18*E581+'Step 3. Regression'!$I$18)*D581</f>
        <v>3.5253586407559778</v>
      </c>
      <c r="U581" s="12"/>
    </row>
    <row r="582" spans="1:21" x14ac:dyDescent="0.25">
      <c r="A582" s="8">
        <f>IF(ISBLANK('Step 1.4 CNY OAT'!A582),"-",'Step 1.4 CNY OAT'!A582)</f>
        <v>43125.166666666664</v>
      </c>
      <c r="B582" s="26">
        <f t="shared" si="27"/>
        <v>24</v>
      </c>
      <c r="C582" s="67" cm="1">
        <f t="array" ref="C582">INDEX('Step 5. Daily Avg Schedule Calc'!$A$2:$D$169,(WEEKDAY(A582)-1)*24+HOUR(A582)+1,3)</f>
        <v>1</v>
      </c>
      <c r="D582" s="67" cm="1">
        <f t="array" ref="D582">INDEX('Step 5. Daily Avg Schedule Calc'!$A$2:$D$169,(WEEKDAY(A582)-1)*24+HOUR(A582)+1,4)</f>
        <v>1</v>
      </c>
      <c r="E582">
        <f>VLOOKUP(A582,'Step 1.4 CNY OAT'!$A$1:$B$8761,2)</f>
        <v>24</v>
      </c>
      <c r="F582" s="11">
        <f ca="1">('Step 3. Regression'!$B$18*E582^2+'Step 3. Regression'!$C$18*E582+'Step 3. Regression'!$D$18)*C582</f>
        <v>8.0675479399625907</v>
      </c>
      <c r="G582" s="11">
        <f ca="1">('Step 3. Regression'!$G$18*E582^2+'Step 3. Regression'!$H$18*E582+'Step 3. Regression'!$I$18)*D582</f>
        <v>3.5718022730902819</v>
      </c>
      <c r="U582" s="12"/>
    </row>
    <row r="583" spans="1:21" x14ac:dyDescent="0.25">
      <c r="A583" s="8">
        <f>IF(ISBLANK('Step 1.4 CNY OAT'!A583),"-",'Step 1.4 CNY OAT'!A583)</f>
        <v>43125.208333333336</v>
      </c>
      <c r="B583" s="26">
        <f t="shared" si="27"/>
        <v>24</v>
      </c>
      <c r="C583" s="67" cm="1">
        <f t="array" ref="C583">INDEX('Step 5. Daily Avg Schedule Calc'!$A$2:$D$169,(WEEKDAY(A583)-1)*24+HOUR(A583)+1,3)</f>
        <v>1</v>
      </c>
      <c r="D583" s="67" cm="1">
        <f t="array" ref="D583">INDEX('Step 5. Daily Avg Schedule Calc'!$A$2:$D$169,(WEEKDAY(A583)-1)*24+HOUR(A583)+1,4)</f>
        <v>1</v>
      </c>
      <c r="E583">
        <f>VLOOKUP(A583,'Step 1.4 CNY OAT'!$A$1:$B$8761,2)</f>
        <v>25</v>
      </c>
      <c r="F583" s="11">
        <f ca="1">('Step 3. Regression'!$B$18*E583^2+'Step 3. Regression'!$C$18*E583+'Step 3. Regression'!$D$18)*C583</f>
        <v>7.905728831650932</v>
      </c>
      <c r="G583" s="11">
        <f ca="1">('Step 3. Regression'!$G$18*E583^2+'Step 3. Regression'!$H$18*E583+'Step 3. Regression'!$I$18)*D583</f>
        <v>3.5253586407559778</v>
      </c>
      <c r="U583" s="12"/>
    </row>
    <row r="584" spans="1:21" x14ac:dyDescent="0.25">
      <c r="A584" s="8">
        <f>IF(ISBLANK('Step 1.4 CNY OAT'!A584),"-",'Step 1.4 CNY OAT'!A584)</f>
        <v>43125.25</v>
      </c>
      <c r="B584" s="26">
        <f t="shared" si="27"/>
        <v>24</v>
      </c>
      <c r="C584" s="67" cm="1">
        <f t="array" ref="C584">INDEX('Step 5. Daily Avg Schedule Calc'!$A$2:$D$169,(WEEKDAY(A584)-1)*24+HOUR(A584)+1,3)</f>
        <v>1</v>
      </c>
      <c r="D584" s="67" cm="1">
        <f t="array" ref="D584">INDEX('Step 5. Daily Avg Schedule Calc'!$A$2:$D$169,(WEEKDAY(A584)-1)*24+HOUR(A584)+1,4)</f>
        <v>1</v>
      </c>
      <c r="E584">
        <f>VLOOKUP(A584,'Step 1.4 CNY OAT'!$A$1:$B$8761,2)</f>
        <v>25</v>
      </c>
      <c r="F584" s="11">
        <f ca="1">('Step 3. Regression'!$B$18*E584^2+'Step 3. Regression'!$C$18*E584+'Step 3. Regression'!$D$18)*C584</f>
        <v>7.905728831650932</v>
      </c>
      <c r="G584" s="11">
        <f ca="1">('Step 3. Regression'!$G$18*E584^2+'Step 3. Regression'!$H$18*E584+'Step 3. Regression'!$I$18)*D584</f>
        <v>3.5253586407559778</v>
      </c>
      <c r="U584" s="12"/>
    </row>
    <row r="585" spans="1:21" x14ac:dyDescent="0.25">
      <c r="A585" s="8">
        <f>IF(ISBLANK('Step 1.4 CNY OAT'!A585),"-",'Step 1.4 CNY OAT'!A585)</f>
        <v>43125.291666666664</v>
      </c>
      <c r="B585" s="26">
        <f t="shared" si="27"/>
        <v>24</v>
      </c>
      <c r="C585" s="67" cm="1">
        <f t="array" ref="C585">INDEX('Step 5. Daily Avg Schedule Calc'!$A$2:$D$169,(WEEKDAY(A585)-1)*24+HOUR(A585)+1,3)</f>
        <v>1</v>
      </c>
      <c r="D585" s="67" cm="1">
        <f t="array" ref="D585">INDEX('Step 5. Daily Avg Schedule Calc'!$A$2:$D$169,(WEEKDAY(A585)-1)*24+HOUR(A585)+1,4)</f>
        <v>1</v>
      </c>
      <c r="E585">
        <f>VLOOKUP(A585,'Step 1.4 CNY OAT'!$A$1:$B$8761,2)</f>
        <v>25</v>
      </c>
      <c r="F585" s="11">
        <f ca="1">('Step 3. Regression'!$B$18*E585^2+'Step 3. Regression'!$C$18*E585+'Step 3. Regression'!$D$18)*C585</f>
        <v>7.905728831650932</v>
      </c>
      <c r="G585" s="11">
        <f ca="1">('Step 3. Regression'!$G$18*E585^2+'Step 3. Regression'!$H$18*E585+'Step 3. Regression'!$I$18)*D585</f>
        <v>3.5253586407559778</v>
      </c>
      <c r="U585" s="12"/>
    </row>
    <row r="586" spans="1:21" x14ac:dyDescent="0.25">
      <c r="A586" s="8">
        <f>IF(ISBLANK('Step 1.4 CNY OAT'!A586),"-",'Step 1.4 CNY OAT'!A586)</f>
        <v>43125.333333333336</v>
      </c>
      <c r="B586" s="26">
        <f t="shared" si="27"/>
        <v>24</v>
      </c>
      <c r="C586" s="67" cm="1">
        <f t="array" ref="C586">INDEX('Step 5. Daily Avg Schedule Calc'!$A$2:$D$169,(WEEKDAY(A586)-1)*24+HOUR(A586)+1,3)</f>
        <v>1</v>
      </c>
      <c r="D586" s="67" cm="1">
        <f t="array" ref="D586">INDEX('Step 5. Daily Avg Schedule Calc'!$A$2:$D$169,(WEEKDAY(A586)-1)*24+HOUR(A586)+1,4)</f>
        <v>1</v>
      </c>
      <c r="E586">
        <f>VLOOKUP(A586,'Step 1.4 CNY OAT'!$A$1:$B$8761,2)</f>
        <v>27</v>
      </c>
      <c r="F586" s="11">
        <f ca="1">('Step 3. Regression'!$B$18*E586^2+'Step 3. Regression'!$C$18*E586+'Step 3. Regression'!$D$18)*C586</f>
        <v>7.5966410212153646</v>
      </c>
      <c r="G586" s="11">
        <f ca="1">('Step 3. Regression'!$G$18*E586^2+'Step 3. Regression'!$H$18*E586+'Step 3. Regression'!$I$18)*D586</f>
        <v>3.436213353050809</v>
      </c>
      <c r="U586" s="12"/>
    </row>
    <row r="587" spans="1:21" x14ac:dyDescent="0.25">
      <c r="A587" s="8">
        <f>IF(ISBLANK('Step 1.4 CNY OAT'!A587),"-",'Step 1.4 CNY OAT'!A587)</f>
        <v>43125.375</v>
      </c>
      <c r="B587" s="26">
        <f t="shared" si="27"/>
        <v>24</v>
      </c>
      <c r="C587" s="67" cm="1">
        <f t="array" ref="C587">INDEX('Step 5. Daily Avg Schedule Calc'!$A$2:$D$169,(WEEKDAY(A587)-1)*24+HOUR(A587)+1,3)</f>
        <v>1</v>
      </c>
      <c r="D587" s="67" cm="1">
        <f t="array" ref="D587">INDEX('Step 5. Daily Avg Schedule Calc'!$A$2:$D$169,(WEEKDAY(A587)-1)*24+HOUR(A587)+1,4)</f>
        <v>1</v>
      </c>
      <c r="E587">
        <f>VLOOKUP(A587,'Step 1.4 CNY OAT'!$A$1:$B$8761,2)</f>
        <v>27</v>
      </c>
      <c r="F587" s="11">
        <f ca="1">('Step 3. Regression'!$B$18*E587^2+'Step 3. Regression'!$C$18*E587+'Step 3. Regression'!$D$18)*C587</f>
        <v>7.5966410212153646</v>
      </c>
      <c r="G587" s="11">
        <f ca="1">('Step 3. Regression'!$G$18*E587^2+'Step 3. Regression'!$H$18*E587+'Step 3. Regression'!$I$18)*D587</f>
        <v>3.436213353050809</v>
      </c>
      <c r="U587" s="12"/>
    </row>
    <row r="588" spans="1:21" x14ac:dyDescent="0.25">
      <c r="A588" s="8">
        <f>IF(ISBLANK('Step 1.4 CNY OAT'!A588),"-",'Step 1.4 CNY OAT'!A588)</f>
        <v>43125.416666666664</v>
      </c>
      <c r="B588" s="26">
        <f t="shared" si="27"/>
        <v>24</v>
      </c>
      <c r="C588" s="67" cm="1">
        <f t="array" ref="C588">INDEX('Step 5. Daily Avg Schedule Calc'!$A$2:$D$169,(WEEKDAY(A588)-1)*24+HOUR(A588)+1,3)</f>
        <v>1</v>
      </c>
      <c r="D588" s="67" cm="1">
        <f t="array" ref="D588">INDEX('Step 5. Daily Avg Schedule Calc'!$A$2:$D$169,(WEEKDAY(A588)-1)*24+HOUR(A588)+1,4)</f>
        <v>1</v>
      </c>
      <c r="E588">
        <f>VLOOKUP(A588,'Step 1.4 CNY OAT'!$A$1:$B$8761,2)</f>
        <v>29</v>
      </c>
      <c r="F588" s="11">
        <f ca="1">('Step 3. Regression'!$B$18*E588^2+'Step 3. Regression'!$C$18*E588+'Step 3. Regression'!$D$18)*C588</f>
        <v>7.3069537523634631</v>
      </c>
      <c r="G588" s="11">
        <f ca="1">('Step 3. Regression'!$G$18*E588^2+'Step 3. Regression'!$H$18*E588+'Step 3. Regression'!$I$18)*D588</f>
        <v>3.3520573679635586</v>
      </c>
      <c r="U588" s="12"/>
    </row>
    <row r="589" spans="1:21" x14ac:dyDescent="0.25">
      <c r="A589" s="8">
        <f>IF(ISBLANK('Step 1.4 CNY OAT'!A589),"-",'Step 1.4 CNY OAT'!A589)</f>
        <v>43125.458333333336</v>
      </c>
      <c r="B589" s="26">
        <f t="shared" si="27"/>
        <v>24</v>
      </c>
      <c r="C589" s="67" cm="1">
        <f t="array" ref="C589">INDEX('Step 5. Daily Avg Schedule Calc'!$A$2:$D$169,(WEEKDAY(A589)-1)*24+HOUR(A589)+1,3)</f>
        <v>1</v>
      </c>
      <c r="D589" s="67" cm="1">
        <f t="array" ref="D589">INDEX('Step 5. Daily Avg Schedule Calc'!$A$2:$D$169,(WEEKDAY(A589)-1)*24+HOUR(A589)+1,4)</f>
        <v>1</v>
      </c>
      <c r="E589">
        <f>VLOOKUP(A589,'Step 1.4 CNY OAT'!$A$1:$B$8761,2)</f>
        <v>30</v>
      </c>
      <c r="F589" s="11">
        <f ca="1">('Step 3. Regression'!$B$18*E589^2+'Step 3. Regression'!$C$18*E589+'Step 3. Regression'!$D$18)*C589</f>
        <v>7.1693853210313874</v>
      </c>
      <c r="G589" s="11">
        <f ca="1">('Step 3. Regression'!$G$18*E589^2+'Step 3. Regression'!$H$18*E589+'Step 3. Regression'!$I$18)*D589</f>
        <v>3.3118503639016525</v>
      </c>
      <c r="U589" s="12"/>
    </row>
    <row r="590" spans="1:21" x14ac:dyDescent="0.25">
      <c r="A590" s="8">
        <f>IF(ISBLANK('Step 1.4 CNY OAT'!A590),"-",'Step 1.4 CNY OAT'!A590)</f>
        <v>43125.5</v>
      </c>
      <c r="B590" s="26">
        <f t="shared" si="27"/>
        <v>24</v>
      </c>
      <c r="C590" s="67" cm="1">
        <f t="array" ref="C590">INDEX('Step 5. Daily Avg Schedule Calc'!$A$2:$D$169,(WEEKDAY(A590)-1)*24+HOUR(A590)+1,3)</f>
        <v>1</v>
      </c>
      <c r="D590" s="67" cm="1">
        <f t="array" ref="D590">INDEX('Step 5. Daily Avg Schedule Calc'!$A$2:$D$169,(WEEKDAY(A590)-1)*24+HOUR(A590)+1,4)</f>
        <v>1</v>
      </c>
      <c r="E590">
        <f>VLOOKUP(A590,'Step 1.4 CNY OAT'!$A$1:$B$8761,2)</f>
        <v>30</v>
      </c>
      <c r="F590" s="11">
        <f ca="1">('Step 3. Regression'!$B$18*E590^2+'Step 3. Regression'!$C$18*E590+'Step 3. Regression'!$D$18)*C590</f>
        <v>7.1693853210313874</v>
      </c>
      <c r="G590" s="11">
        <f ca="1">('Step 3. Regression'!$G$18*E590^2+'Step 3. Regression'!$H$18*E590+'Step 3. Regression'!$I$18)*D590</f>
        <v>3.3118503639016525</v>
      </c>
      <c r="U590" s="12"/>
    </row>
    <row r="591" spans="1:21" x14ac:dyDescent="0.25">
      <c r="A591" s="8">
        <f>IF(ISBLANK('Step 1.4 CNY OAT'!A591),"-",'Step 1.4 CNY OAT'!A591)</f>
        <v>43125.541666666664</v>
      </c>
      <c r="B591" s="26">
        <f t="shared" si="27"/>
        <v>24</v>
      </c>
      <c r="C591" s="67" cm="1">
        <f t="array" ref="C591">INDEX('Step 5. Daily Avg Schedule Calc'!$A$2:$D$169,(WEEKDAY(A591)-1)*24+HOUR(A591)+1,3)</f>
        <v>1</v>
      </c>
      <c r="D591" s="67" cm="1">
        <f t="array" ref="D591">INDEX('Step 5. Daily Avg Schedule Calc'!$A$2:$D$169,(WEEKDAY(A591)-1)*24+HOUR(A591)+1,4)</f>
        <v>1</v>
      </c>
      <c r="E591">
        <f>VLOOKUP(A591,'Step 1.4 CNY OAT'!$A$1:$B$8761,2)</f>
        <v>33</v>
      </c>
      <c r="F591" s="11">
        <f ca="1">('Step 3. Regression'!$B$18*E591^2+'Step 3. Regression'!$C$18*E591+'Step 3. Regression'!$D$18)*C591</f>
        <v>6.78578083941066</v>
      </c>
      <c r="G591" s="11">
        <f ca="1">('Step 3. Regression'!$G$18*E591^2+'Step 3. Regression'!$H$18*E591+'Step 3. Regression'!$I$18)*D591</f>
        <v>3.1987133056428125</v>
      </c>
      <c r="U591" s="12"/>
    </row>
    <row r="592" spans="1:21" x14ac:dyDescent="0.25">
      <c r="A592" s="8">
        <f>IF(ISBLANK('Step 1.4 CNY OAT'!A592),"-",'Step 1.4 CNY OAT'!A592)</f>
        <v>43125.583333333336</v>
      </c>
      <c r="B592" s="26">
        <f t="shared" si="27"/>
        <v>24</v>
      </c>
      <c r="C592" s="67" cm="1">
        <f t="array" ref="C592">INDEX('Step 5. Daily Avg Schedule Calc'!$A$2:$D$169,(WEEKDAY(A592)-1)*24+HOUR(A592)+1,3)</f>
        <v>1</v>
      </c>
      <c r="D592" s="67" cm="1">
        <f t="array" ref="D592">INDEX('Step 5. Daily Avg Schedule Calc'!$A$2:$D$169,(WEEKDAY(A592)-1)*24+HOUR(A592)+1,4)</f>
        <v>1</v>
      </c>
      <c r="E592">
        <f>VLOOKUP(A592,'Step 1.4 CNY OAT'!$A$1:$B$8761,2)</f>
        <v>34</v>
      </c>
      <c r="F592" s="11">
        <f ca="1">('Step 3. Regression'!$B$18*E592^2+'Step 3. Regression'!$C$18*E592+'Step 3. Regression'!$D$18)*C592</f>
        <v>6.6676129496622512</v>
      </c>
      <c r="G592" s="11">
        <f ca="1">('Step 3. Regression'!$G$18*E592^2+'Step 3. Regression'!$H$18*E592+'Step 3. Regression'!$I$18)*D592</f>
        <v>3.1634956041988254</v>
      </c>
      <c r="U592" s="12"/>
    </row>
    <row r="593" spans="1:21" x14ac:dyDescent="0.25">
      <c r="A593" s="8">
        <f>IF(ISBLANK('Step 1.4 CNY OAT'!A593),"-",'Step 1.4 CNY OAT'!A593)</f>
        <v>43125.625</v>
      </c>
      <c r="B593" s="26">
        <f t="shared" si="27"/>
        <v>24</v>
      </c>
      <c r="C593" s="67" cm="1">
        <f t="array" ref="C593">INDEX('Step 5. Daily Avg Schedule Calc'!$A$2:$D$169,(WEEKDAY(A593)-1)*24+HOUR(A593)+1,3)</f>
        <v>1</v>
      </c>
      <c r="D593" s="67" cm="1">
        <f t="array" ref="D593">INDEX('Step 5. Daily Avg Schedule Calc'!$A$2:$D$169,(WEEKDAY(A593)-1)*24+HOUR(A593)+1,4)</f>
        <v>1</v>
      </c>
      <c r="E593">
        <f>VLOOKUP(A593,'Step 1.4 CNY OAT'!$A$1:$B$8761,2)</f>
        <v>36</v>
      </c>
      <c r="F593" s="11">
        <f ca="1">('Step 3. Regression'!$B$18*E593^2+'Step 3. Regression'!$C$18*E593+'Step 3. Regression'!$D$18)*C593</f>
        <v>6.4458275763531816</v>
      </c>
      <c r="G593" s="11">
        <f ca="1">('Step 3. Regression'!$G$18*E593^2+'Step 3. Regression'!$H$18*E593+'Step 3. Regression'!$I$18)*D593</f>
        <v>3.0968021782742885</v>
      </c>
      <c r="U593" s="12"/>
    </row>
    <row r="594" spans="1:21" x14ac:dyDescent="0.25">
      <c r="A594" s="8">
        <f>IF(ISBLANK('Step 1.4 CNY OAT'!A594),"-",'Step 1.4 CNY OAT'!A594)</f>
        <v>43125.666666666664</v>
      </c>
      <c r="B594" s="26">
        <f t="shared" si="27"/>
        <v>24</v>
      </c>
      <c r="C594" s="67" cm="1">
        <f t="array" ref="C594">INDEX('Step 5. Daily Avg Schedule Calc'!$A$2:$D$169,(WEEKDAY(A594)-1)*24+HOUR(A594)+1,3)</f>
        <v>1</v>
      </c>
      <c r="D594" s="67" cm="1">
        <f t="array" ref="D594">INDEX('Step 5. Daily Avg Schedule Calc'!$A$2:$D$169,(WEEKDAY(A594)-1)*24+HOUR(A594)+1,4)</f>
        <v>1</v>
      </c>
      <c r="E594">
        <f>VLOOKUP(A594,'Step 1.4 CNY OAT'!$A$1:$B$8761,2)</f>
        <v>34</v>
      </c>
      <c r="F594" s="11">
        <f ca="1">('Step 3. Regression'!$B$18*E594^2+'Step 3. Regression'!$C$18*E594+'Step 3. Regression'!$D$18)*C594</f>
        <v>6.6676129496622512</v>
      </c>
      <c r="G594" s="11">
        <f ca="1">('Step 3. Regression'!$G$18*E594^2+'Step 3. Regression'!$H$18*E594+'Step 3. Regression'!$I$18)*D594</f>
        <v>3.1634956041988254</v>
      </c>
      <c r="U594" s="12"/>
    </row>
    <row r="595" spans="1:21" x14ac:dyDescent="0.25">
      <c r="A595" s="8">
        <f>IF(ISBLANK('Step 1.4 CNY OAT'!A595),"-",'Step 1.4 CNY OAT'!A595)</f>
        <v>43125.708333333336</v>
      </c>
      <c r="B595" s="26">
        <f t="shared" si="27"/>
        <v>24</v>
      </c>
      <c r="C595" s="67" cm="1">
        <f t="array" ref="C595">INDEX('Step 5. Daily Avg Schedule Calc'!$A$2:$D$169,(WEEKDAY(A595)-1)*24+HOUR(A595)+1,3)</f>
        <v>1</v>
      </c>
      <c r="D595" s="67" cm="1">
        <f t="array" ref="D595">INDEX('Step 5. Daily Avg Schedule Calc'!$A$2:$D$169,(WEEKDAY(A595)-1)*24+HOUR(A595)+1,4)</f>
        <v>1</v>
      </c>
      <c r="E595">
        <f>VLOOKUP(A595,'Step 1.4 CNY OAT'!$A$1:$B$8761,2)</f>
        <v>34</v>
      </c>
      <c r="F595" s="11">
        <f ca="1">('Step 3. Regression'!$B$18*E595^2+'Step 3. Regression'!$C$18*E595+'Step 3. Regression'!$D$18)*C595</f>
        <v>6.6676129496622512</v>
      </c>
      <c r="G595" s="11">
        <f ca="1">('Step 3. Regression'!$G$18*E595^2+'Step 3. Regression'!$H$18*E595+'Step 3. Regression'!$I$18)*D595</f>
        <v>3.1634956041988254</v>
      </c>
      <c r="U595" s="12"/>
    </row>
    <row r="596" spans="1:21" x14ac:dyDescent="0.25">
      <c r="A596" s="8">
        <f>IF(ISBLANK('Step 1.4 CNY OAT'!A596),"-",'Step 1.4 CNY OAT'!A596)</f>
        <v>43125.75</v>
      </c>
      <c r="B596" s="26">
        <f t="shared" si="27"/>
        <v>24</v>
      </c>
      <c r="C596" s="67" cm="1">
        <f t="array" ref="C596">INDEX('Step 5. Daily Avg Schedule Calc'!$A$2:$D$169,(WEEKDAY(A596)-1)*24+HOUR(A596)+1,3)</f>
        <v>1</v>
      </c>
      <c r="D596" s="67" cm="1">
        <f t="array" ref="D596">INDEX('Step 5. Daily Avg Schedule Calc'!$A$2:$D$169,(WEEKDAY(A596)-1)*24+HOUR(A596)+1,4)</f>
        <v>1</v>
      </c>
      <c r="E596">
        <f>VLOOKUP(A596,'Step 1.4 CNY OAT'!$A$1:$B$8761,2)</f>
        <v>34</v>
      </c>
      <c r="F596" s="11">
        <f ca="1">('Step 3. Regression'!$B$18*E596^2+'Step 3. Regression'!$C$18*E596+'Step 3. Regression'!$D$18)*C596</f>
        <v>6.6676129496622512</v>
      </c>
      <c r="G596" s="11">
        <f ca="1">('Step 3. Regression'!$G$18*E596^2+'Step 3. Regression'!$H$18*E596+'Step 3. Regression'!$I$18)*D596</f>
        <v>3.1634956041988254</v>
      </c>
      <c r="U596" s="12"/>
    </row>
    <row r="597" spans="1:21" x14ac:dyDescent="0.25">
      <c r="A597" s="8">
        <f>IF(ISBLANK('Step 1.4 CNY OAT'!A597),"-",'Step 1.4 CNY OAT'!A597)</f>
        <v>43125.791666666664</v>
      </c>
      <c r="B597" s="26">
        <f t="shared" si="27"/>
        <v>24</v>
      </c>
      <c r="C597" s="67" cm="1">
        <f t="array" ref="C597">INDEX('Step 5. Daily Avg Schedule Calc'!$A$2:$D$169,(WEEKDAY(A597)-1)*24+HOUR(A597)+1,3)</f>
        <v>1</v>
      </c>
      <c r="D597" s="67" cm="1">
        <f t="array" ref="D597">INDEX('Step 5. Daily Avg Schedule Calc'!$A$2:$D$169,(WEEKDAY(A597)-1)*24+HOUR(A597)+1,4)</f>
        <v>1</v>
      </c>
      <c r="E597">
        <f>VLOOKUP(A597,'Step 1.4 CNY OAT'!$A$1:$B$8761,2)</f>
        <v>32</v>
      </c>
      <c r="F597" s="11">
        <f ca="1">('Step 3. Regression'!$B$18*E597^2+'Step 3. Regression'!$C$18*E597+'Step 3. Regression'!$D$18)*C597</f>
        <v>6.9087988645549858</v>
      </c>
      <c r="G597" s="11">
        <f ca="1">('Step 3. Regression'!$G$18*E597^2+'Step 3. Regression'!$H$18*E597+'Step 3. Regression'!$I$18)*D597</f>
        <v>3.2351783327412797</v>
      </c>
      <c r="U597" s="12"/>
    </row>
    <row r="598" spans="1:21" x14ac:dyDescent="0.25">
      <c r="A598" s="8">
        <f>IF(ISBLANK('Step 1.4 CNY OAT'!A598),"-",'Step 1.4 CNY OAT'!A598)</f>
        <v>43125.833333333336</v>
      </c>
      <c r="B598" s="26">
        <f t="shared" si="27"/>
        <v>24</v>
      </c>
      <c r="C598" s="67" cm="1">
        <f t="array" ref="C598">INDEX('Step 5. Daily Avg Schedule Calc'!$A$2:$D$169,(WEEKDAY(A598)-1)*24+HOUR(A598)+1,3)</f>
        <v>1</v>
      </c>
      <c r="D598" s="67" cm="1">
        <f t="array" ref="D598">INDEX('Step 5. Daily Avg Schedule Calc'!$A$2:$D$169,(WEEKDAY(A598)-1)*24+HOUR(A598)+1,4)</f>
        <v>1</v>
      </c>
      <c r="E598">
        <f>VLOOKUP(A598,'Step 1.4 CNY OAT'!$A$1:$B$8761,2)</f>
        <v>32</v>
      </c>
      <c r="F598" s="11">
        <f ca="1">('Step 3. Regression'!$B$18*E598^2+'Step 3. Regression'!$C$18*E598+'Step 3. Regression'!$D$18)*C598</f>
        <v>6.9087988645549858</v>
      </c>
      <c r="G598" s="11">
        <f ca="1">('Step 3. Regression'!$G$18*E598^2+'Step 3. Regression'!$H$18*E598+'Step 3. Regression'!$I$18)*D598</f>
        <v>3.2351783327412797</v>
      </c>
      <c r="U598" s="12"/>
    </row>
    <row r="599" spans="1:21" x14ac:dyDescent="0.25">
      <c r="A599" s="8">
        <f>IF(ISBLANK('Step 1.4 CNY OAT'!A599),"-",'Step 1.4 CNY OAT'!A599)</f>
        <v>43125.875</v>
      </c>
      <c r="B599" s="26">
        <f t="shared" si="27"/>
        <v>24</v>
      </c>
      <c r="C599" s="67" cm="1">
        <f t="array" ref="C599">INDEX('Step 5. Daily Avg Schedule Calc'!$A$2:$D$169,(WEEKDAY(A599)-1)*24+HOUR(A599)+1,3)</f>
        <v>1</v>
      </c>
      <c r="D599" s="67" cm="1">
        <f t="array" ref="D599">INDEX('Step 5. Daily Avg Schedule Calc'!$A$2:$D$169,(WEEKDAY(A599)-1)*24+HOUR(A599)+1,4)</f>
        <v>1</v>
      </c>
      <c r="E599">
        <f>VLOOKUP(A599,'Step 1.4 CNY OAT'!$A$1:$B$8761,2)</f>
        <v>30</v>
      </c>
      <c r="F599" s="11">
        <f ca="1">('Step 3. Regression'!$B$18*E599^2+'Step 3. Regression'!$C$18*E599+'Step 3. Regression'!$D$18)*C599</f>
        <v>7.1693853210313874</v>
      </c>
      <c r="G599" s="11">
        <f ca="1">('Step 3. Regression'!$G$18*E599^2+'Step 3. Regression'!$H$18*E599+'Step 3. Regression'!$I$18)*D599</f>
        <v>3.3118503639016525</v>
      </c>
      <c r="U599" s="12"/>
    </row>
    <row r="600" spans="1:21" x14ac:dyDescent="0.25">
      <c r="A600" s="8">
        <f>IF(ISBLANK('Step 1.4 CNY OAT'!A600),"-",'Step 1.4 CNY OAT'!A600)</f>
        <v>43125.916666666664</v>
      </c>
      <c r="B600" s="26">
        <f t="shared" si="27"/>
        <v>24</v>
      </c>
      <c r="C600" s="67" cm="1">
        <f t="array" ref="C600">INDEX('Step 5. Daily Avg Schedule Calc'!$A$2:$D$169,(WEEKDAY(A600)-1)*24+HOUR(A600)+1,3)</f>
        <v>1</v>
      </c>
      <c r="D600" s="67" cm="1">
        <f t="array" ref="D600">INDEX('Step 5. Daily Avg Schedule Calc'!$A$2:$D$169,(WEEKDAY(A600)-1)*24+HOUR(A600)+1,4)</f>
        <v>1</v>
      </c>
      <c r="E600">
        <f>VLOOKUP(A600,'Step 1.4 CNY OAT'!$A$1:$B$8761,2)</f>
        <v>31</v>
      </c>
      <c r="F600" s="11">
        <f ca="1">('Step 3. Regression'!$B$18*E600^2+'Step 3. Regression'!$C$18*E600+'Step 3. Regression'!$D$18)*C600</f>
        <v>7.0366670250952286</v>
      </c>
      <c r="G600" s="11">
        <f ca="1">('Step 3. Regression'!$G$18*E600^2+'Step 3. Regression'!$H$18*E600+'Step 3. Regression'!$I$18)*D600</f>
        <v>3.2728906854942266</v>
      </c>
      <c r="U600" s="12"/>
    </row>
    <row r="601" spans="1:21" x14ac:dyDescent="0.25">
      <c r="A601" s="8">
        <f>IF(ISBLANK('Step 1.4 CNY OAT'!A601),"-",'Step 1.4 CNY OAT'!A601)</f>
        <v>43125.958333333336</v>
      </c>
      <c r="B601" s="26">
        <f t="shared" si="27"/>
        <v>24</v>
      </c>
      <c r="C601" s="67" cm="1">
        <f t="array" ref="C601">INDEX('Step 5. Daily Avg Schedule Calc'!$A$2:$D$169,(WEEKDAY(A601)-1)*24+HOUR(A601)+1,3)</f>
        <v>1</v>
      </c>
      <c r="D601" s="67" cm="1">
        <f t="array" ref="D601">INDEX('Step 5. Daily Avg Schedule Calc'!$A$2:$D$169,(WEEKDAY(A601)-1)*24+HOUR(A601)+1,4)</f>
        <v>1</v>
      </c>
      <c r="E601">
        <f>VLOOKUP(A601,'Step 1.4 CNY OAT'!$A$1:$B$8761,2)</f>
        <v>30</v>
      </c>
      <c r="F601" s="11">
        <f ca="1">('Step 3. Regression'!$B$18*E601^2+'Step 3. Regression'!$C$18*E601+'Step 3. Regression'!$D$18)*C601</f>
        <v>7.1693853210313874</v>
      </c>
      <c r="G601" s="11">
        <f ca="1">('Step 3. Regression'!$G$18*E601^2+'Step 3. Regression'!$H$18*E601+'Step 3. Regression'!$I$18)*D601</f>
        <v>3.3118503639016525</v>
      </c>
      <c r="U601" s="12"/>
    </row>
    <row r="602" spans="1:21" x14ac:dyDescent="0.25">
      <c r="A602" s="8">
        <f>IF(ISBLANK('Step 1.4 CNY OAT'!A602),"-",'Step 1.4 CNY OAT'!A602)</f>
        <v>43126</v>
      </c>
      <c r="B602" s="26">
        <f t="shared" si="27"/>
        <v>25</v>
      </c>
      <c r="C602" s="67" cm="1">
        <f t="array" ref="C602">INDEX('Step 5. Daily Avg Schedule Calc'!$A$2:$D$169,(WEEKDAY(A602)-1)*24+HOUR(A602)+1,3)</f>
        <v>1</v>
      </c>
      <c r="D602" s="67" cm="1">
        <f t="array" ref="D602">INDEX('Step 5. Daily Avg Schedule Calc'!$A$2:$D$169,(WEEKDAY(A602)-1)*24+HOUR(A602)+1,4)</f>
        <v>1</v>
      </c>
      <c r="E602">
        <f>VLOOKUP(A602,'Step 1.4 CNY OAT'!$A$1:$B$8761,2)</f>
        <v>30</v>
      </c>
      <c r="F602" s="11">
        <f ca="1">('Step 3. Regression'!$B$18*E602^2+'Step 3. Regression'!$C$18*E602+'Step 3. Regression'!$D$18)*C602</f>
        <v>7.1693853210313874</v>
      </c>
      <c r="G602" s="11">
        <f ca="1">('Step 3. Regression'!$G$18*E602^2+'Step 3. Regression'!$H$18*E602+'Step 3. Regression'!$I$18)*D602</f>
        <v>3.3118503639016525</v>
      </c>
      <c r="U602" s="12"/>
    </row>
    <row r="603" spans="1:21" x14ac:dyDescent="0.25">
      <c r="A603" s="8">
        <f>IF(ISBLANK('Step 1.4 CNY OAT'!A603),"-",'Step 1.4 CNY OAT'!A603)</f>
        <v>43126.041666666664</v>
      </c>
      <c r="B603" s="26">
        <f t="shared" si="27"/>
        <v>25</v>
      </c>
      <c r="C603" s="67" cm="1">
        <f t="array" ref="C603">INDEX('Step 5. Daily Avg Schedule Calc'!$A$2:$D$169,(WEEKDAY(A603)-1)*24+HOUR(A603)+1,3)</f>
        <v>1</v>
      </c>
      <c r="D603" s="67" cm="1">
        <f t="array" ref="D603">INDEX('Step 5. Daily Avg Schedule Calc'!$A$2:$D$169,(WEEKDAY(A603)-1)*24+HOUR(A603)+1,4)</f>
        <v>1</v>
      </c>
      <c r="E603">
        <f>VLOOKUP(A603,'Step 1.4 CNY OAT'!$A$1:$B$8761,2)</f>
        <v>30</v>
      </c>
      <c r="F603" s="11">
        <f ca="1">('Step 3. Regression'!$B$18*E603^2+'Step 3. Regression'!$C$18*E603+'Step 3. Regression'!$D$18)*C603</f>
        <v>7.1693853210313874</v>
      </c>
      <c r="G603" s="11">
        <f ca="1">('Step 3. Regression'!$G$18*E603^2+'Step 3. Regression'!$H$18*E603+'Step 3. Regression'!$I$18)*D603</f>
        <v>3.3118503639016525</v>
      </c>
      <c r="U603" s="12"/>
    </row>
    <row r="604" spans="1:21" x14ac:dyDescent="0.25">
      <c r="A604" s="8">
        <f>IF(ISBLANK('Step 1.4 CNY OAT'!A604),"-",'Step 1.4 CNY OAT'!A604)</f>
        <v>43126.083333333336</v>
      </c>
      <c r="B604" s="26">
        <f t="shared" si="27"/>
        <v>25</v>
      </c>
      <c r="C604" s="67" cm="1">
        <f t="array" ref="C604">INDEX('Step 5. Daily Avg Schedule Calc'!$A$2:$D$169,(WEEKDAY(A604)-1)*24+HOUR(A604)+1,3)</f>
        <v>1</v>
      </c>
      <c r="D604" s="67" cm="1">
        <f t="array" ref="D604">INDEX('Step 5. Daily Avg Schedule Calc'!$A$2:$D$169,(WEEKDAY(A604)-1)*24+HOUR(A604)+1,4)</f>
        <v>1</v>
      </c>
      <c r="E604">
        <f>VLOOKUP(A604,'Step 1.4 CNY OAT'!$A$1:$B$8761,2)</f>
        <v>30</v>
      </c>
      <c r="F604" s="11">
        <f ca="1">('Step 3. Regression'!$B$18*E604^2+'Step 3. Regression'!$C$18*E604+'Step 3. Regression'!$D$18)*C604</f>
        <v>7.1693853210313874</v>
      </c>
      <c r="G604" s="11">
        <f ca="1">('Step 3. Regression'!$G$18*E604^2+'Step 3. Regression'!$H$18*E604+'Step 3. Regression'!$I$18)*D604</f>
        <v>3.3118503639016525</v>
      </c>
      <c r="U604" s="12"/>
    </row>
    <row r="605" spans="1:21" x14ac:dyDescent="0.25">
      <c r="A605" s="8">
        <f>IF(ISBLANK('Step 1.4 CNY OAT'!A605),"-",'Step 1.4 CNY OAT'!A605)</f>
        <v>43126.125</v>
      </c>
      <c r="B605" s="26">
        <f t="shared" si="27"/>
        <v>25</v>
      </c>
      <c r="C605" s="67" cm="1">
        <f t="array" ref="C605">INDEX('Step 5. Daily Avg Schedule Calc'!$A$2:$D$169,(WEEKDAY(A605)-1)*24+HOUR(A605)+1,3)</f>
        <v>1</v>
      </c>
      <c r="D605" s="67" cm="1">
        <f t="array" ref="D605">INDEX('Step 5. Daily Avg Schedule Calc'!$A$2:$D$169,(WEEKDAY(A605)-1)*24+HOUR(A605)+1,4)</f>
        <v>1</v>
      </c>
      <c r="E605">
        <f>VLOOKUP(A605,'Step 1.4 CNY OAT'!$A$1:$B$8761,2)</f>
        <v>28</v>
      </c>
      <c r="F605" s="11">
        <f ca="1">('Step 3. Regression'!$B$18*E605^2+'Step 3. Regression'!$C$18*E605+'Step 3. Regression'!$D$18)*C605</f>
        <v>7.4493723190914558</v>
      </c>
      <c r="G605" s="11">
        <f ca="1">('Step 3. Regression'!$G$18*E605^2+'Step 3. Regression'!$H$18*E605+'Step 3. Regression'!$I$18)*D605</f>
        <v>3.3935116976799442</v>
      </c>
      <c r="U605" s="12"/>
    </row>
    <row r="606" spans="1:21" x14ac:dyDescent="0.25">
      <c r="A606" s="8">
        <f>IF(ISBLANK('Step 1.4 CNY OAT'!A606),"-",'Step 1.4 CNY OAT'!A606)</f>
        <v>43126.166666666664</v>
      </c>
      <c r="B606" s="26">
        <f t="shared" si="27"/>
        <v>25</v>
      </c>
      <c r="C606" s="67" cm="1">
        <f t="array" ref="C606">INDEX('Step 5. Daily Avg Schedule Calc'!$A$2:$D$169,(WEEKDAY(A606)-1)*24+HOUR(A606)+1,3)</f>
        <v>1</v>
      </c>
      <c r="D606" s="67" cm="1">
        <f t="array" ref="D606">INDEX('Step 5. Daily Avg Schedule Calc'!$A$2:$D$169,(WEEKDAY(A606)-1)*24+HOUR(A606)+1,4)</f>
        <v>1</v>
      </c>
      <c r="E606">
        <f>VLOOKUP(A606,'Step 1.4 CNY OAT'!$A$1:$B$8761,2)</f>
        <v>29</v>
      </c>
      <c r="F606" s="11">
        <f ca="1">('Step 3. Regression'!$B$18*E606^2+'Step 3. Regression'!$C$18*E606+'Step 3. Regression'!$D$18)*C606</f>
        <v>7.3069537523634631</v>
      </c>
      <c r="G606" s="11">
        <f ca="1">('Step 3. Regression'!$G$18*E606^2+'Step 3. Regression'!$H$18*E606+'Step 3. Regression'!$I$18)*D606</f>
        <v>3.3520573679635586</v>
      </c>
      <c r="U606" s="12"/>
    </row>
    <row r="607" spans="1:21" x14ac:dyDescent="0.25">
      <c r="A607" s="8">
        <f>IF(ISBLANK('Step 1.4 CNY OAT'!A607),"-",'Step 1.4 CNY OAT'!A607)</f>
        <v>43126.208333333336</v>
      </c>
      <c r="B607" s="26">
        <f t="shared" si="27"/>
        <v>25</v>
      </c>
      <c r="C607" s="67" cm="1">
        <f t="array" ref="C607">INDEX('Step 5. Daily Avg Schedule Calc'!$A$2:$D$169,(WEEKDAY(A607)-1)*24+HOUR(A607)+1,3)</f>
        <v>1</v>
      </c>
      <c r="D607" s="67" cm="1">
        <f t="array" ref="D607">INDEX('Step 5. Daily Avg Schedule Calc'!$A$2:$D$169,(WEEKDAY(A607)-1)*24+HOUR(A607)+1,4)</f>
        <v>1</v>
      </c>
      <c r="E607">
        <f>VLOOKUP(A607,'Step 1.4 CNY OAT'!$A$1:$B$8761,2)</f>
        <v>28</v>
      </c>
      <c r="F607" s="11">
        <f ca="1">('Step 3. Regression'!$B$18*E607^2+'Step 3. Regression'!$C$18*E607+'Step 3. Regression'!$D$18)*C607</f>
        <v>7.4493723190914558</v>
      </c>
      <c r="G607" s="11">
        <f ca="1">('Step 3. Regression'!$G$18*E607^2+'Step 3. Regression'!$H$18*E607+'Step 3. Regression'!$I$18)*D607</f>
        <v>3.3935116976799442</v>
      </c>
      <c r="U607" s="12"/>
    </row>
    <row r="608" spans="1:21" x14ac:dyDescent="0.25">
      <c r="A608" s="8">
        <f>IF(ISBLANK('Step 1.4 CNY OAT'!A608),"-",'Step 1.4 CNY OAT'!A608)</f>
        <v>43126.25</v>
      </c>
      <c r="B608" s="26">
        <f t="shared" si="27"/>
        <v>25</v>
      </c>
      <c r="C608" s="67" cm="1">
        <f t="array" ref="C608">INDEX('Step 5. Daily Avg Schedule Calc'!$A$2:$D$169,(WEEKDAY(A608)-1)*24+HOUR(A608)+1,3)</f>
        <v>1</v>
      </c>
      <c r="D608" s="67" cm="1">
        <f t="array" ref="D608">INDEX('Step 5. Daily Avg Schedule Calc'!$A$2:$D$169,(WEEKDAY(A608)-1)*24+HOUR(A608)+1,4)</f>
        <v>1</v>
      </c>
      <c r="E608">
        <f>VLOOKUP(A608,'Step 1.4 CNY OAT'!$A$1:$B$8761,2)</f>
        <v>28</v>
      </c>
      <c r="F608" s="11">
        <f ca="1">('Step 3. Regression'!$B$18*E608^2+'Step 3. Regression'!$C$18*E608+'Step 3. Regression'!$D$18)*C608</f>
        <v>7.4493723190914558</v>
      </c>
      <c r="G608" s="11">
        <f ca="1">('Step 3. Regression'!$G$18*E608^2+'Step 3. Regression'!$H$18*E608+'Step 3. Regression'!$I$18)*D608</f>
        <v>3.3935116976799442</v>
      </c>
      <c r="U608" s="12"/>
    </row>
    <row r="609" spans="1:21" x14ac:dyDescent="0.25">
      <c r="A609" s="8">
        <f>IF(ISBLANK('Step 1.4 CNY OAT'!A609),"-",'Step 1.4 CNY OAT'!A609)</f>
        <v>43126.291666666664</v>
      </c>
      <c r="B609" s="26">
        <f t="shared" si="27"/>
        <v>25</v>
      </c>
      <c r="C609" s="67" cm="1">
        <f t="array" ref="C609">INDEX('Step 5. Daily Avg Schedule Calc'!$A$2:$D$169,(WEEKDAY(A609)-1)*24+HOUR(A609)+1,3)</f>
        <v>1</v>
      </c>
      <c r="D609" s="67" cm="1">
        <f t="array" ref="D609">INDEX('Step 5. Daily Avg Schedule Calc'!$A$2:$D$169,(WEEKDAY(A609)-1)*24+HOUR(A609)+1,4)</f>
        <v>1</v>
      </c>
      <c r="E609">
        <f>VLOOKUP(A609,'Step 1.4 CNY OAT'!$A$1:$B$8761,2)</f>
        <v>28</v>
      </c>
      <c r="F609" s="11">
        <f ca="1">('Step 3. Regression'!$B$18*E609^2+'Step 3. Regression'!$C$18*E609+'Step 3. Regression'!$D$18)*C609</f>
        <v>7.4493723190914558</v>
      </c>
      <c r="G609" s="11">
        <f ca="1">('Step 3. Regression'!$G$18*E609^2+'Step 3. Regression'!$H$18*E609+'Step 3. Regression'!$I$18)*D609</f>
        <v>3.3935116976799442</v>
      </c>
      <c r="U609" s="12"/>
    </row>
    <row r="610" spans="1:21" x14ac:dyDescent="0.25">
      <c r="A610" s="8">
        <f>IF(ISBLANK('Step 1.4 CNY OAT'!A610),"-",'Step 1.4 CNY OAT'!A610)</f>
        <v>43126.333333333336</v>
      </c>
      <c r="B610" s="26">
        <f t="shared" si="27"/>
        <v>25</v>
      </c>
      <c r="C610" s="67" cm="1">
        <f t="array" ref="C610">INDEX('Step 5. Daily Avg Schedule Calc'!$A$2:$D$169,(WEEKDAY(A610)-1)*24+HOUR(A610)+1,3)</f>
        <v>1</v>
      </c>
      <c r="D610" s="67" cm="1">
        <f t="array" ref="D610">INDEX('Step 5. Daily Avg Schedule Calc'!$A$2:$D$169,(WEEKDAY(A610)-1)*24+HOUR(A610)+1,4)</f>
        <v>1</v>
      </c>
      <c r="E610">
        <f>VLOOKUP(A610,'Step 1.4 CNY OAT'!$A$1:$B$8761,2)</f>
        <v>28</v>
      </c>
      <c r="F610" s="11">
        <f ca="1">('Step 3. Regression'!$B$18*E610^2+'Step 3. Regression'!$C$18*E610+'Step 3. Regression'!$D$18)*C610</f>
        <v>7.4493723190914558</v>
      </c>
      <c r="G610" s="11">
        <f ca="1">('Step 3. Regression'!$G$18*E610^2+'Step 3. Regression'!$H$18*E610+'Step 3. Regression'!$I$18)*D610</f>
        <v>3.3935116976799442</v>
      </c>
      <c r="U610" s="12"/>
    </row>
    <row r="611" spans="1:21" x14ac:dyDescent="0.25">
      <c r="A611" s="8">
        <f>IF(ISBLANK('Step 1.4 CNY OAT'!A611),"-",'Step 1.4 CNY OAT'!A611)</f>
        <v>43126.375</v>
      </c>
      <c r="B611" s="26">
        <f t="shared" si="27"/>
        <v>25</v>
      </c>
      <c r="C611" s="67" cm="1">
        <f t="array" ref="C611">INDEX('Step 5. Daily Avg Schedule Calc'!$A$2:$D$169,(WEEKDAY(A611)-1)*24+HOUR(A611)+1,3)</f>
        <v>1</v>
      </c>
      <c r="D611" s="67" cm="1">
        <f t="array" ref="D611">INDEX('Step 5. Daily Avg Schedule Calc'!$A$2:$D$169,(WEEKDAY(A611)-1)*24+HOUR(A611)+1,4)</f>
        <v>1</v>
      </c>
      <c r="E611">
        <f>VLOOKUP(A611,'Step 1.4 CNY OAT'!$A$1:$B$8761,2)</f>
        <v>30</v>
      </c>
      <c r="F611" s="11">
        <f ca="1">('Step 3. Regression'!$B$18*E611^2+'Step 3. Regression'!$C$18*E611+'Step 3. Regression'!$D$18)*C611</f>
        <v>7.1693853210313874</v>
      </c>
      <c r="G611" s="11">
        <f ca="1">('Step 3. Regression'!$G$18*E611^2+'Step 3. Regression'!$H$18*E611+'Step 3. Regression'!$I$18)*D611</f>
        <v>3.3118503639016525</v>
      </c>
      <c r="U611" s="12"/>
    </row>
    <row r="612" spans="1:21" x14ac:dyDescent="0.25">
      <c r="A612" s="8">
        <f>IF(ISBLANK('Step 1.4 CNY OAT'!A612),"-",'Step 1.4 CNY OAT'!A612)</f>
        <v>43126.416666666664</v>
      </c>
      <c r="B612" s="26">
        <f t="shared" si="27"/>
        <v>25</v>
      </c>
      <c r="C612" s="67" cm="1">
        <f t="array" ref="C612">INDEX('Step 5. Daily Avg Schedule Calc'!$A$2:$D$169,(WEEKDAY(A612)-1)*24+HOUR(A612)+1,3)</f>
        <v>1</v>
      </c>
      <c r="D612" s="67" cm="1">
        <f t="array" ref="D612">INDEX('Step 5. Daily Avg Schedule Calc'!$A$2:$D$169,(WEEKDAY(A612)-1)*24+HOUR(A612)+1,4)</f>
        <v>1</v>
      </c>
      <c r="E612">
        <f>VLOOKUP(A612,'Step 1.4 CNY OAT'!$A$1:$B$8761,2)</f>
        <v>32</v>
      </c>
      <c r="F612" s="11">
        <f ca="1">('Step 3. Regression'!$B$18*E612^2+'Step 3. Regression'!$C$18*E612+'Step 3. Regression'!$D$18)*C612</f>
        <v>6.9087988645549858</v>
      </c>
      <c r="G612" s="11">
        <f ca="1">('Step 3. Regression'!$G$18*E612^2+'Step 3. Regression'!$H$18*E612+'Step 3. Regression'!$I$18)*D612</f>
        <v>3.2351783327412797</v>
      </c>
      <c r="U612" s="12"/>
    </row>
    <row r="613" spans="1:21" x14ac:dyDescent="0.25">
      <c r="A613" s="8">
        <f>IF(ISBLANK('Step 1.4 CNY OAT'!A613),"-",'Step 1.4 CNY OAT'!A613)</f>
        <v>43126.458333333336</v>
      </c>
      <c r="B613" s="26">
        <f t="shared" si="27"/>
        <v>25</v>
      </c>
      <c r="C613" s="67" cm="1">
        <f t="array" ref="C613">INDEX('Step 5. Daily Avg Schedule Calc'!$A$2:$D$169,(WEEKDAY(A613)-1)*24+HOUR(A613)+1,3)</f>
        <v>1</v>
      </c>
      <c r="D613" s="67" cm="1">
        <f t="array" ref="D613">INDEX('Step 5. Daily Avg Schedule Calc'!$A$2:$D$169,(WEEKDAY(A613)-1)*24+HOUR(A613)+1,4)</f>
        <v>1</v>
      </c>
      <c r="E613">
        <f>VLOOKUP(A613,'Step 1.4 CNY OAT'!$A$1:$B$8761,2)</f>
        <v>34</v>
      </c>
      <c r="F613" s="11">
        <f ca="1">('Step 3. Regression'!$B$18*E613^2+'Step 3. Regression'!$C$18*E613+'Step 3. Regression'!$D$18)*C613</f>
        <v>6.6676129496622512</v>
      </c>
      <c r="G613" s="11">
        <f ca="1">('Step 3. Regression'!$G$18*E613^2+'Step 3. Regression'!$H$18*E613+'Step 3. Regression'!$I$18)*D613</f>
        <v>3.1634956041988254</v>
      </c>
      <c r="U613" s="12"/>
    </row>
    <row r="614" spans="1:21" x14ac:dyDescent="0.25">
      <c r="A614" s="8">
        <f>IF(ISBLANK('Step 1.4 CNY OAT'!A614),"-",'Step 1.4 CNY OAT'!A614)</f>
        <v>43126.5</v>
      </c>
      <c r="B614" s="26">
        <f t="shared" si="27"/>
        <v>25</v>
      </c>
      <c r="C614" s="67" cm="1">
        <f t="array" ref="C614">INDEX('Step 5. Daily Avg Schedule Calc'!$A$2:$D$169,(WEEKDAY(A614)-1)*24+HOUR(A614)+1,3)</f>
        <v>1</v>
      </c>
      <c r="D614" s="67" cm="1">
        <f t="array" ref="D614">INDEX('Step 5. Daily Avg Schedule Calc'!$A$2:$D$169,(WEEKDAY(A614)-1)*24+HOUR(A614)+1,4)</f>
        <v>1</v>
      </c>
      <c r="E614">
        <f>VLOOKUP(A614,'Step 1.4 CNY OAT'!$A$1:$B$8761,2)</f>
        <v>36</v>
      </c>
      <c r="F614" s="11">
        <f ca="1">('Step 3. Regression'!$B$18*E614^2+'Step 3. Regression'!$C$18*E614+'Step 3. Regression'!$D$18)*C614</f>
        <v>6.4458275763531816</v>
      </c>
      <c r="G614" s="11">
        <f ca="1">('Step 3. Regression'!$G$18*E614^2+'Step 3. Regression'!$H$18*E614+'Step 3. Regression'!$I$18)*D614</f>
        <v>3.0968021782742885</v>
      </c>
      <c r="U614" s="12"/>
    </row>
    <row r="615" spans="1:21" x14ac:dyDescent="0.25">
      <c r="A615" s="8">
        <f>IF(ISBLANK('Step 1.4 CNY OAT'!A615),"-",'Step 1.4 CNY OAT'!A615)</f>
        <v>43126.541666666664</v>
      </c>
      <c r="B615" s="26">
        <f t="shared" si="27"/>
        <v>25</v>
      </c>
      <c r="C615" s="67" cm="1">
        <f t="array" ref="C615">INDEX('Step 5. Daily Avg Schedule Calc'!$A$2:$D$169,(WEEKDAY(A615)-1)*24+HOUR(A615)+1,3)</f>
        <v>1</v>
      </c>
      <c r="D615" s="67" cm="1">
        <f t="array" ref="D615">INDEX('Step 5. Daily Avg Schedule Calc'!$A$2:$D$169,(WEEKDAY(A615)-1)*24+HOUR(A615)+1,4)</f>
        <v>1</v>
      </c>
      <c r="E615">
        <f>VLOOKUP(A615,'Step 1.4 CNY OAT'!$A$1:$B$8761,2)</f>
        <v>36</v>
      </c>
      <c r="F615" s="11">
        <f ca="1">('Step 3. Regression'!$B$18*E615^2+'Step 3. Regression'!$C$18*E615+'Step 3. Regression'!$D$18)*C615</f>
        <v>6.4458275763531816</v>
      </c>
      <c r="G615" s="11">
        <f ca="1">('Step 3. Regression'!$G$18*E615^2+'Step 3. Regression'!$H$18*E615+'Step 3. Regression'!$I$18)*D615</f>
        <v>3.0968021782742885</v>
      </c>
      <c r="U615" s="12"/>
    </row>
    <row r="616" spans="1:21" x14ac:dyDescent="0.25">
      <c r="A616" s="8">
        <f>IF(ISBLANK('Step 1.4 CNY OAT'!A616),"-",'Step 1.4 CNY OAT'!A616)</f>
        <v>43126.583333333336</v>
      </c>
      <c r="B616" s="26">
        <f t="shared" si="27"/>
        <v>25</v>
      </c>
      <c r="C616" s="67" cm="1">
        <f t="array" ref="C616">INDEX('Step 5. Daily Avg Schedule Calc'!$A$2:$D$169,(WEEKDAY(A616)-1)*24+HOUR(A616)+1,3)</f>
        <v>1</v>
      </c>
      <c r="D616" s="67" cm="1">
        <f t="array" ref="D616">INDEX('Step 5. Daily Avg Schedule Calc'!$A$2:$D$169,(WEEKDAY(A616)-1)*24+HOUR(A616)+1,4)</f>
        <v>1</v>
      </c>
      <c r="E616">
        <f>VLOOKUP(A616,'Step 1.4 CNY OAT'!$A$1:$B$8761,2)</f>
        <v>37</v>
      </c>
      <c r="F616" s="11">
        <f ca="1">('Step 3. Regression'!$B$18*E616^2+'Step 3. Regression'!$C$18*E616+'Step 3. Regression'!$D$18)*C616</f>
        <v>6.3422100927925218</v>
      </c>
      <c r="G616" s="11">
        <f ca="1">('Step 3. Regression'!$G$18*E616^2+'Step 3. Regression'!$H$18*E616+'Step 3. Regression'!$I$18)*D616</f>
        <v>3.0653264537937401</v>
      </c>
      <c r="U616" s="12"/>
    </row>
    <row r="617" spans="1:21" x14ac:dyDescent="0.25">
      <c r="A617" s="8">
        <f>IF(ISBLANK('Step 1.4 CNY OAT'!A617),"-",'Step 1.4 CNY OAT'!A617)</f>
        <v>43126.625</v>
      </c>
      <c r="B617" s="26">
        <f t="shared" si="27"/>
        <v>25</v>
      </c>
      <c r="C617" s="67" cm="1">
        <f t="array" ref="C617">INDEX('Step 5. Daily Avg Schedule Calc'!$A$2:$D$169,(WEEKDAY(A617)-1)*24+HOUR(A617)+1,3)</f>
        <v>1</v>
      </c>
      <c r="D617" s="67" cm="1">
        <f t="array" ref="D617">INDEX('Step 5. Daily Avg Schedule Calc'!$A$2:$D$169,(WEEKDAY(A617)-1)*24+HOUR(A617)+1,4)</f>
        <v>1</v>
      </c>
      <c r="E617">
        <f>VLOOKUP(A617,'Step 1.4 CNY OAT'!$A$1:$B$8761,2)</f>
        <v>37</v>
      </c>
      <c r="F617" s="11">
        <f ca="1">('Step 3. Regression'!$B$18*E617^2+'Step 3. Regression'!$C$18*E617+'Step 3. Regression'!$D$18)*C617</f>
        <v>6.3422100927925218</v>
      </c>
      <c r="G617" s="11">
        <f ca="1">('Step 3. Regression'!$G$18*E617^2+'Step 3. Regression'!$H$18*E617+'Step 3. Regression'!$I$18)*D617</f>
        <v>3.0653264537937401</v>
      </c>
      <c r="U617" s="12"/>
    </row>
    <row r="618" spans="1:21" x14ac:dyDescent="0.25">
      <c r="A618" s="8">
        <f>IF(ISBLANK('Step 1.4 CNY OAT'!A618),"-",'Step 1.4 CNY OAT'!A618)</f>
        <v>43126.666666666664</v>
      </c>
      <c r="B618" s="26">
        <f t="shared" si="27"/>
        <v>25</v>
      </c>
      <c r="C618" s="67" cm="1">
        <f t="array" ref="C618">INDEX('Step 5. Daily Avg Schedule Calc'!$A$2:$D$169,(WEEKDAY(A618)-1)*24+HOUR(A618)+1,3)</f>
        <v>1</v>
      </c>
      <c r="D618" s="67" cm="1">
        <f t="array" ref="D618">INDEX('Step 5. Daily Avg Schedule Calc'!$A$2:$D$169,(WEEKDAY(A618)-1)*24+HOUR(A618)+1,4)</f>
        <v>1</v>
      </c>
      <c r="E618">
        <f>VLOOKUP(A618,'Step 1.4 CNY OAT'!$A$1:$B$8761,2)</f>
        <v>38</v>
      </c>
      <c r="F618" s="11">
        <f ca="1">('Step 3. Regression'!$B$18*E618^2+'Step 3. Regression'!$C$18*E618+'Step 3. Regression'!$D$18)*C618</f>
        <v>6.2434427446277798</v>
      </c>
      <c r="G618" s="11">
        <f ca="1">('Step 3. Regression'!$G$18*E618^2+'Step 3. Regression'!$H$18*E618+'Step 3. Regression'!$I$18)*D618</f>
        <v>3.0350980549676709</v>
      </c>
      <c r="U618" s="12"/>
    </row>
    <row r="619" spans="1:21" x14ac:dyDescent="0.25">
      <c r="A619" s="8">
        <f>IF(ISBLANK('Step 1.4 CNY OAT'!A619),"-",'Step 1.4 CNY OAT'!A619)</f>
        <v>43126.708333333336</v>
      </c>
      <c r="B619" s="26">
        <f t="shared" si="27"/>
        <v>25</v>
      </c>
      <c r="C619" s="67" cm="1">
        <f t="array" ref="C619">INDEX('Step 5. Daily Avg Schedule Calc'!$A$2:$D$169,(WEEKDAY(A619)-1)*24+HOUR(A619)+1,3)</f>
        <v>1</v>
      </c>
      <c r="D619" s="67" cm="1">
        <f t="array" ref="D619">INDEX('Step 5. Daily Avg Schedule Calc'!$A$2:$D$169,(WEEKDAY(A619)-1)*24+HOUR(A619)+1,4)</f>
        <v>1</v>
      </c>
      <c r="E619">
        <f>VLOOKUP(A619,'Step 1.4 CNY OAT'!$A$1:$B$8761,2)</f>
        <v>36</v>
      </c>
      <c r="F619" s="11">
        <f ca="1">('Step 3. Regression'!$B$18*E619^2+'Step 3. Regression'!$C$18*E619+'Step 3. Regression'!$D$18)*C619</f>
        <v>6.4458275763531816</v>
      </c>
      <c r="G619" s="11">
        <f ca="1">('Step 3. Regression'!$G$18*E619^2+'Step 3. Regression'!$H$18*E619+'Step 3. Regression'!$I$18)*D619</f>
        <v>3.0968021782742885</v>
      </c>
      <c r="U619" s="12"/>
    </row>
    <row r="620" spans="1:21" x14ac:dyDescent="0.25">
      <c r="A620" s="8">
        <f>IF(ISBLANK('Step 1.4 CNY OAT'!A620),"-",'Step 1.4 CNY OAT'!A620)</f>
        <v>43126.75</v>
      </c>
      <c r="B620" s="26">
        <f t="shared" si="27"/>
        <v>25</v>
      </c>
      <c r="C620" s="67" cm="1">
        <f t="array" ref="C620">INDEX('Step 5. Daily Avg Schedule Calc'!$A$2:$D$169,(WEEKDAY(A620)-1)*24+HOUR(A620)+1,3)</f>
        <v>1</v>
      </c>
      <c r="D620" s="67" cm="1">
        <f t="array" ref="D620">INDEX('Step 5. Daily Avg Schedule Calc'!$A$2:$D$169,(WEEKDAY(A620)-1)*24+HOUR(A620)+1,4)</f>
        <v>1</v>
      </c>
      <c r="E620">
        <f>VLOOKUP(A620,'Step 1.4 CNY OAT'!$A$1:$B$8761,2)</f>
        <v>34</v>
      </c>
      <c r="F620" s="11">
        <f ca="1">('Step 3. Regression'!$B$18*E620^2+'Step 3. Regression'!$C$18*E620+'Step 3. Regression'!$D$18)*C620</f>
        <v>6.6676129496622512</v>
      </c>
      <c r="G620" s="11">
        <f ca="1">('Step 3. Regression'!$G$18*E620^2+'Step 3. Regression'!$H$18*E620+'Step 3. Regression'!$I$18)*D620</f>
        <v>3.1634956041988254</v>
      </c>
      <c r="U620" s="12"/>
    </row>
    <row r="621" spans="1:21" x14ac:dyDescent="0.25">
      <c r="A621" s="8">
        <f>IF(ISBLANK('Step 1.4 CNY OAT'!A621),"-",'Step 1.4 CNY OAT'!A621)</f>
        <v>43126.791666666664</v>
      </c>
      <c r="B621" s="26">
        <f t="shared" si="27"/>
        <v>25</v>
      </c>
      <c r="C621" s="67" cm="1">
        <f t="array" ref="C621">INDEX('Step 5. Daily Avg Schedule Calc'!$A$2:$D$169,(WEEKDAY(A621)-1)*24+HOUR(A621)+1,3)</f>
        <v>1</v>
      </c>
      <c r="D621" s="67" cm="1">
        <f t="array" ref="D621">INDEX('Step 5. Daily Avg Schedule Calc'!$A$2:$D$169,(WEEKDAY(A621)-1)*24+HOUR(A621)+1,4)</f>
        <v>1</v>
      </c>
      <c r="E621">
        <f>VLOOKUP(A621,'Step 1.4 CNY OAT'!$A$1:$B$8761,2)</f>
        <v>34</v>
      </c>
      <c r="F621" s="11">
        <f ca="1">('Step 3. Regression'!$B$18*E621^2+'Step 3. Regression'!$C$18*E621+'Step 3. Regression'!$D$18)*C621</f>
        <v>6.6676129496622512</v>
      </c>
      <c r="G621" s="11">
        <f ca="1">('Step 3. Regression'!$G$18*E621^2+'Step 3. Regression'!$H$18*E621+'Step 3. Regression'!$I$18)*D621</f>
        <v>3.1634956041988254</v>
      </c>
      <c r="U621" s="12"/>
    </row>
    <row r="622" spans="1:21" x14ac:dyDescent="0.25">
      <c r="A622" s="8">
        <f>IF(ISBLANK('Step 1.4 CNY OAT'!A622),"-",'Step 1.4 CNY OAT'!A622)</f>
        <v>43126.833333333336</v>
      </c>
      <c r="B622" s="26">
        <f t="shared" si="27"/>
        <v>25</v>
      </c>
      <c r="C622" s="67" cm="1">
        <f t="array" ref="C622">INDEX('Step 5. Daily Avg Schedule Calc'!$A$2:$D$169,(WEEKDAY(A622)-1)*24+HOUR(A622)+1,3)</f>
        <v>1</v>
      </c>
      <c r="D622" s="67" cm="1">
        <f t="array" ref="D622">INDEX('Step 5. Daily Avg Schedule Calc'!$A$2:$D$169,(WEEKDAY(A622)-1)*24+HOUR(A622)+1,4)</f>
        <v>1</v>
      </c>
      <c r="E622">
        <f>VLOOKUP(A622,'Step 1.4 CNY OAT'!$A$1:$B$8761,2)</f>
        <v>36</v>
      </c>
      <c r="F622" s="11">
        <f ca="1">('Step 3. Regression'!$B$18*E622^2+'Step 3. Regression'!$C$18*E622+'Step 3. Regression'!$D$18)*C622</f>
        <v>6.4458275763531816</v>
      </c>
      <c r="G622" s="11">
        <f ca="1">('Step 3. Regression'!$G$18*E622^2+'Step 3. Regression'!$H$18*E622+'Step 3. Regression'!$I$18)*D622</f>
        <v>3.0968021782742885</v>
      </c>
      <c r="U622" s="12"/>
    </row>
    <row r="623" spans="1:21" x14ac:dyDescent="0.25">
      <c r="A623" s="8">
        <f>IF(ISBLANK('Step 1.4 CNY OAT'!A623),"-",'Step 1.4 CNY OAT'!A623)</f>
        <v>43126.875</v>
      </c>
      <c r="B623" s="26">
        <f t="shared" si="27"/>
        <v>25</v>
      </c>
      <c r="C623" s="67" cm="1">
        <f t="array" ref="C623">INDEX('Step 5. Daily Avg Schedule Calc'!$A$2:$D$169,(WEEKDAY(A623)-1)*24+HOUR(A623)+1,3)</f>
        <v>1</v>
      </c>
      <c r="D623" s="67" cm="1">
        <f t="array" ref="D623">INDEX('Step 5. Daily Avg Schedule Calc'!$A$2:$D$169,(WEEKDAY(A623)-1)*24+HOUR(A623)+1,4)</f>
        <v>1</v>
      </c>
      <c r="E623">
        <f>VLOOKUP(A623,'Step 1.4 CNY OAT'!$A$1:$B$8761,2)</f>
        <v>36</v>
      </c>
      <c r="F623" s="11">
        <f ca="1">('Step 3. Regression'!$B$18*E623^2+'Step 3. Regression'!$C$18*E623+'Step 3. Regression'!$D$18)*C623</f>
        <v>6.4458275763531816</v>
      </c>
      <c r="G623" s="11">
        <f ca="1">('Step 3. Regression'!$G$18*E623^2+'Step 3. Regression'!$H$18*E623+'Step 3. Regression'!$I$18)*D623</f>
        <v>3.0968021782742885</v>
      </c>
      <c r="U623" s="12"/>
    </row>
    <row r="624" spans="1:21" x14ac:dyDescent="0.25">
      <c r="A624" s="8">
        <f>IF(ISBLANK('Step 1.4 CNY OAT'!A624),"-",'Step 1.4 CNY OAT'!A624)</f>
        <v>43126.916666666664</v>
      </c>
      <c r="B624" s="26">
        <f t="shared" si="27"/>
        <v>25</v>
      </c>
      <c r="C624" s="67" cm="1">
        <f t="array" ref="C624">INDEX('Step 5. Daily Avg Schedule Calc'!$A$2:$D$169,(WEEKDAY(A624)-1)*24+HOUR(A624)+1,3)</f>
        <v>1</v>
      </c>
      <c r="D624" s="67" cm="1">
        <f t="array" ref="D624">INDEX('Step 5. Daily Avg Schedule Calc'!$A$2:$D$169,(WEEKDAY(A624)-1)*24+HOUR(A624)+1,4)</f>
        <v>1</v>
      </c>
      <c r="E624">
        <f>VLOOKUP(A624,'Step 1.4 CNY OAT'!$A$1:$B$8761,2)</f>
        <v>35</v>
      </c>
      <c r="F624" s="11">
        <f ca="1">('Step 3. Regression'!$B$18*E624^2+'Step 3. Regression'!$C$18*E624+'Step 3. Regression'!$D$18)*C624</f>
        <v>6.5542951953097575</v>
      </c>
      <c r="G624" s="11">
        <f ca="1">('Step 3. Regression'!$G$18*E624^2+'Step 3. Regression'!$H$18*E624+'Step 3. Regression'!$I$18)*D624</f>
        <v>3.1295252284093174</v>
      </c>
      <c r="U624" s="12"/>
    </row>
    <row r="625" spans="1:21" x14ac:dyDescent="0.25">
      <c r="A625" s="8">
        <f>IF(ISBLANK('Step 1.4 CNY OAT'!A625),"-",'Step 1.4 CNY OAT'!A625)</f>
        <v>43126.958333333336</v>
      </c>
      <c r="B625" s="26">
        <f t="shared" si="27"/>
        <v>25</v>
      </c>
      <c r="C625" s="67" cm="1">
        <f t="array" ref="C625">INDEX('Step 5. Daily Avg Schedule Calc'!$A$2:$D$169,(WEEKDAY(A625)-1)*24+HOUR(A625)+1,3)</f>
        <v>1</v>
      </c>
      <c r="D625" s="67" cm="1">
        <f t="array" ref="D625">INDEX('Step 5. Daily Avg Schedule Calc'!$A$2:$D$169,(WEEKDAY(A625)-1)*24+HOUR(A625)+1,4)</f>
        <v>1</v>
      </c>
      <c r="E625">
        <f>VLOOKUP(A625,'Step 1.4 CNY OAT'!$A$1:$B$8761,2)</f>
        <v>36</v>
      </c>
      <c r="F625" s="11">
        <f ca="1">('Step 3. Regression'!$B$18*E625^2+'Step 3. Regression'!$C$18*E625+'Step 3. Regression'!$D$18)*C625</f>
        <v>6.4458275763531816</v>
      </c>
      <c r="G625" s="11">
        <f ca="1">('Step 3. Regression'!$G$18*E625^2+'Step 3. Regression'!$H$18*E625+'Step 3. Regression'!$I$18)*D625</f>
        <v>3.0968021782742885</v>
      </c>
      <c r="U625" s="12"/>
    </row>
    <row r="626" spans="1:21" x14ac:dyDescent="0.25">
      <c r="A626" s="8">
        <f>IF(ISBLANK('Step 1.4 CNY OAT'!A626),"-",'Step 1.4 CNY OAT'!A626)</f>
        <v>43127</v>
      </c>
      <c r="B626" s="26">
        <f t="shared" si="27"/>
        <v>26</v>
      </c>
      <c r="C626" s="67" cm="1">
        <f t="array" ref="C626">INDEX('Step 5. Daily Avg Schedule Calc'!$A$2:$D$169,(WEEKDAY(A626)-1)*24+HOUR(A626)+1,3)</f>
        <v>1</v>
      </c>
      <c r="D626" s="67" cm="1">
        <f t="array" ref="D626">INDEX('Step 5. Daily Avg Schedule Calc'!$A$2:$D$169,(WEEKDAY(A626)-1)*24+HOUR(A626)+1,4)</f>
        <v>1</v>
      </c>
      <c r="E626">
        <f>VLOOKUP(A626,'Step 1.4 CNY OAT'!$A$1:$B$8761,2)</f>
        <v>35</v>
      </c>
      <c r="F626" s="11">
        <f ca="1">('Step 3. Regression'!$B$18*E626^2+'Step 3. Regression'!$C$18*E626+'Step 3. Regression'!$D$18)*C626</f>
        <v>6.5542951953097575</v>
      </c>
      <c r="G626" s="11">
        <f ca="1">('Step 3. Regression'!$G$18*E626^2+'Step 3. Regression'!$H$18*E626+'Step 3. Regression'!$I$18)*D626</f>
        <v>3.1295252284093174</v>
      </c>
      <c r="U626" s="12"/>
    </row>
    <row r="627" spans="1:21" x14ac:dyDescent="0.25">
      <c r="A627" s="8">
        <f>IF(ISBLANK('Step 1.4 CNY OAT'!A627),"-",'Step 1.4 CNY OAT'!A627)</f>
        <v>43127.041666666664</v>
      </c>
      <c r="B627" s="26">
        <f t="shared" si="27"/>
        <v>26</v>
      </c>
      <c r="C627" s="67" cm="1">
        <f t="array" ref="C627">INDEX('Step 5. Daily Avg Schedule Calc'!$A$2:$D$169,(WEEKDAY(A627)-1)*24+HOUR(A627)+1,3)</f>
        <v>1</v>
      </c>
      <c r="D627" s="67" cm="1">
        <f t="array" ref="D627">INDEX('Step 5. Daily Avg Schedule Calc'!$A$2:$D$169,(WEEKDAY(A627)-1)*24+HOUR(A627)+1,4)</f>
        <v>1</v>
      </c>
      <c r="E627">
        <f>VLOOKUP(A627,'Step 1.4 CNY OAT'!$A$1:$B$8761,2)</f>
        <v>36</v>
      </c>
      <c r="F627" s="11">
        <f ca="1">('Step 3. Regression'!$B$18*E627^2+'Step 3. Regression'!$C$18*E627+'Step 3. Regression'!$D$18)*C627</f>
        <v>6.4458275763531816</v>
      </c>
      <c r="G627" s="11">
        <f ca="1">('Step 3. Regression'!$G$18*E627^2+'Step 3. Regression'!$H$18*E627+'Step 3. Regression'!$I$18)*D627</f>
        <v>3.0968021782742885</v>
      </c>
      <c r="U627" s="12"/>
    </row>
    <row r="628" spans="1:21" x14ac:dyDescent="0.25">
      <c r="A628" s="8">
        <f>IF(ISBLANK('Step 1.4 CNY OAT'!A628),"-",'Step 1.4 CNY OAT'!A628)</f>
        <v>43127.083333333336</v>
      </c>
      <c r="B628" s="26">
        <f t="shared" si="27"/>
        <v>26</v>
      </c>
      <c r="C628" s="67" cm="1">
        <f t="array" ref="C628">INDEX('Step 5. Daily Avg Schedule Calc'!$A$2:$D$169,(WEEKDAY(A628)-1)*24+HOUR(A628)+1,3)</f>
        <v>1</v>
      </c>
      <c r="D628" s="67" cm="1">
        <f t="array" ref="D628">INDEX('Step 5. Daily Avg Schedule Calc'!$A$2:$D$169,(WEEKDAY(A628)-1)*24+HOUR(A628)+1,4)</f>
        <v>1</v>
      </c>
      <c r="E628">
        <f>VLOOKUP(A628,'Step 1.4 CNY OAT'!$A$1:$B$8761,2)</f>
        <v>36</v>
      </c>
      <c r="F628" s="11">
        <f ca="1">('Step 3. Regression'!$B$18*E628^2+'Step 3. Regression'!$C$18*E628+'Step 3. Regression'!$D$18)*C628</f>
        <v>6.4458275763531816</v>
      </c>
      <c r="G628" s="11">
        <f ca="1">('Step 3. Regression'!$G$18*E628^2+'Step 3. Regression'!$H$18*E628+'Step 3. Regression'!$I$18)*D628</f>
        <v>3.0968021782742885</v>
      </c>
      <c r="U628" s="12"/>
    </row>
    <row r="629" spans="1:21" x14ac:dyDescent="0.25">
      <c r="A629" s="8">
        <f>IF(ISBLANK('Step 1.4 CNY OAT'!A629),"-",'Step 1.4 CNY OAT'!A629)</f>
        <v>43127.125</v>
      </c>
      <c r="B629" s="26">
        <f t="shared" si="27"/>
        <v>26</v>
      </c>
      <c r="C629" s="67" cm="1">
        <f t="array" ref="C629">INDEX('Step 5. Daily Avg Schedule Calc'!$A$2:$D$169,(WEEKDAY(A629)-1)*24+HOUR(A629)+1,3)</f>
        <v>1</v>
      </c>
      <c r="D629" s="67" cm="1">
        <f t="array" ref="D629">INDEX('Step 5. Daily Avg Schedule Calc'!$A$2:$D$169,(WEEKDAY(A629)-1)*24+HOUR(A629)+1,4)</f>
        <v>1</v>
      </c>
      <c r="E629">
        <f>VLOOKUP(A629,'Step 1.4 CNY OAT'!$A$1:$B$8761,2)</f>
        <v>36</v>
      </c>
      <c r="F629" s="11">
        <f ca="1">('Step 3. Regression'!$B$18*E629^2+'Step 3. Regression'!$C$18*E629+'Step 3. Regression'!$D$18)*C629</f>
        <v>6.4458275763531816</v>
      </c>
      <c r="G629" s="11">
        <f ca="1">('Step 3. Regression'!$G$18*E629^2+'Step 3. Regression'!$H$18*E629+'Step 3. Regression'!$I$18)*D629</f>
        <v>3.0968021782742885</v>
      </c>
      <c r="U629" s="12"/>
    </row>
    <row r="630" spans="1:21" x14ac:dyDescent="0.25">
      <c r="A630" s="8">
        <f>IF(ISBLANK('Step 1.4 CNY OAT'!A630),"-",'Step 1.4 CNY OAT'!A630)</f>
        <v>43127.166666666664</v>
      </c>
      <c r="B630" s="26">
        <f t="shared" si="27"/>
        <v>26</v>
      </c>
      <c r="C630" s="67" cm="1">
        <f t="array" ref="C630">INDEX('Step 5. Daily Avg Schedule Calc'!$A$2:$D$169,(WEEKDAY(A630)-1)*24+HOUR(A630)+1,3)</f>
        <v>1</v>
      </c>
      <c r="D630" s="67" cm="1">
        <f t="array" ref="D630">INDEX('Step 5. Daily Avg Schedule Calc'!$A$2:$D$169,(WEEKDAY(A630)-1)*24+HOUR(A630)+1,4)</f>
        <v>1</v>
      </c>
      <c r="E630">
        <f>VLOOKUP(A630,'Step 1.4 CNY OAT'!$A$1:$B$8761,2)</f>
        <v>36</v>
      </c>
      <c r="F630" s="11">
        <f ca="1">('Step 3. Regression'!$B$18*E630^2+'Step 3. Regression'!$C$18*E630+'Step 3. Regression'!$D$18)*C630</f>
        <v>6.4458275763531816</v>
      </c>
      <c r="G630" s="11">
        <f ca="1">('Step 3. Regression'!$G$18*E630^2+'Step 3. Regression'!$H$18*E630+'Step 3. Regression'!$I$18)*D630</f>
        <v>3.0968021782742885</v>
      </c>
      <c r="U630" s="12"/>
    </row>
    <row r="631" spans="1:21" x14ac:dyDescent="0.25">
      <c r="A631" s="8">
        <f>IF(ISBLANK('Step 1.4 CNY OAT'!A631),"-",'Step 1.4 CNY OAT'!A631)</f>
        <v>43127.208333333336</v>
      </c>
      <c r="B631" s="26">
        <f t="shared" si="27"/>
        <v>26</v>
      </c>
      <c r="C631" s="67" cm="1">
        <f t="array" ref="C631">INDEX('Step 5. Daily Avg Schedule Calc'!$A$2:$D$169,(WEEKDAY(A631)-1)*24+HOUR(A631)+1,3)</f>
        <v>1</v>
      </c>
      <c r="D631" s="67" cm="1">
        <f t="array" ref="D631">INDEX('Step 5. Daily Avg Schedule Calc'!$A$2:$D$169,(WEEKDAY(A631)-1)*24+HOUR(A631)+1,4)</f>
        <v>1</v>
      </c>
      <c r="E631">
        <f>VLOOKUP(A631,'Step 1.4 CNY OAT'!$A$1:$B$8761,2)</f>
        <v>37</v>
      </c>
      <c r="F631" s="11">
        <f ca="1">('Step 3. Regression'!$B$18*E631^2+'Step 3. Regression'!$C$18*E631+'Step 3. Regression'!$D$18)*C631</f>
        <v>6.3422100927925218</v>
      </c>
      <c r="G631" s="11">
        <f ca="1">('Step 3. Regression'!$G$18*E631^2+'Step 3. Regression'!$H$18*E631+'Step 3. Regression'!$I$18)*D631</f>
        <v>3.0653264537937401</v>
      </c>
      <c r="U631" s="12"/>
    </row>
    <row r="632" spans="1:21" x14ac:dyDescent="0.25">
      <c r="A632" s="8">
        <f>IF(ISBLANK('Step 1.4 CNY OAT'!A632),"-",'Step 1.4 CNY OAT'!A632)</f>
        <v>43127.25</v>
      </c>
      <c r="B632" s="26">
        <f t="shared" si="27"/>
        <v>26</v>
      </c>
      <c r="C632" s="67" cm="1">
        <f t="array" ref="C632">INDEX('Step 5. Daily Avg Schedule Calc'!$A$2:$D$169,(WEEKDAY(A632)-1)*24+HOUR(A632)+1,3)</f>
        <v>1</v>
      </c>
      <c r="D632" s="67" cm="1">
        <f t="array" ref="D632">INDEX('Step 5. Daily Avg Schedule Calc'!$A$2:$D$169,(WEEKDAY(A632)-1)*24+HOUR(A632)+1,4)</f>
        <v>1</v>
      </c>
      <c r="E632">
        <f>VLOOKUP(A632,'Step 1.4 CNY OAT'!$A$1:$B$8761,2)</f>
        <v>37</v>
      </c>
      <c r="F632" s="11">
        <f ca="1">('Step 3. Regression'!$B$18*E632^2+'Step 3. Regression'!$C$18*E632+'Step 3. Regression'!$D$18)*C632</f>
        <v>6.3422100927925218</v>
      </c>
      <c r="G632" s="11">
        <f ca="1">('Step 3. Regression'!$G$18*E632^2+'Step 3. Regression'!$H$18*E632+'Step 3. Regression'!$I$18)*D632</f>
        <v>3.0653264537937401</v>
      </c>
      <c r="U632" s="12"/>
    </row>
    <row r="633" spans="1:21" x14ac:dyDescent="0.25">
      <c r="A633" s="8">
        <f>IF(ISBLANK('Step 1.4 CNY OAT'!A633),"-",'Step 1.4 CNY OAT'!A633)</f>
        <v>43127.291666666664</v>
      </c>
      <c r="B633" s="26">
        <f t="shared" si="27"/>
        <v>26</v>
      </c>
      <c r="C633" s="67" cm="1">
        <f t="array" ref="C633">INDEX('Step 5. Daily Avg Schedule Calc'!$A$2:$D$169,(WEEKDAY(A633)-1)*24+HOUR(A633)+1,3)</f>
        <v>1</v>
      </c>
      <c r="D633" s="67" cm="1">
        <f t="array" ref="D633">INDEX('Step 5. Daily Avg Schedule Calc'!$A$2:$D$169,(WEEKDAY(A633)-1)*24+HOUR(A633)+1,4)</f>
        <v>1</v>
      </c>
      <c r="E633">
        <f>VLOOKUP(A633,'Step 1.4 CNY OAT'!$A$1:$B$8761,2)</f>
        <v>38</v>
      </c>
      <c r="F633" s="11">
        <f ca="1">('Step 3. Regression'!$B$18*E633^2+'Step 3. Regression'!$C$18*E633+'Step 3. Regression'!$D$18)*C633</f>
        <v>6.2434427446277798</v>
      </c>
      <c r="G633" s="11">
        <f ca="1">('Step 3. Regression'!$G$18*E633^2+'Step 3. Regression'!$H$18*E633+'Step 3. Regression'!$I$18)*D633</f>
        <v>3.0350980549676709</v>
      </c>
      <c r="U633" s="12"/>
    </row>
    <row r="634" spans="1:21" x14ac:dyDescent="0.25">
      <c r="A634" s="8">
        <f>IF(ISBLANK('Step 1.4 CNY OAT'!A634),"-",'Step 1.4 CNY OAT'!A634)</f>
        <v>43127.333333333336</v>
      </c>
      <c r="B634" s="26">
        <f t="shared" si="27"/>
        <v>26</v>
      </c>
      <c r="C634" s="67" cm="1">
        <f t="array" ref="C634">INDEX('Step 5. Daily Avg Schedule Calc'!$A$2:$D$169,(WEEKDAY(A634)-1)*24+HOUR(A634)+1,3)</f>
        <v>1</v>
      </c>
      <c r="D634" s="67" cm="1">
        <f t="array" ref="D634">INDEX('Step 5. Daily Avg Schedule Calc'!$A$2:$D$169,(WEEKDAY(A634)-1)*24+HOUR(A634)+1,4)</f>
        <v>1</v>
      </c>
      <c r="E634">
        <f>VLOOKUP(A634,'Step 1.4 CNY OAT'!$A$1:$B$8761,2)</f>
        <v>37</v>
      </c>
      <c r="F634" s="11">
        <f ca="1">('Step 3. Regression'!$B$18*E634^2+'Step 3. Regression'!$C$18*E634+'Step 3. Regression'!$D$18)*C634</f>
        <v>6.3422100927925218</v>
      </c>
      <c r="G634" s="11">
        <f ca="1">('Step 3. Regression'!$G$18*E634^2+'Step 3. Regression'!$H$18*E634+'Step 3. Regression'!$I$18)*D634</f>
        <v>3.0653264537937401</v>
      </c>
      <c r="U634" s="12"/>
    </row>
    <row r="635" spans="1:21" x14ac:dyDescent="0.25">
      <c r="A635" s="8">
        <f>IF(ISBLANK('Step 1.4 CNY OAT'!A635),"-",'Step 1.4 CNY OAT'!A635)</f>
        <v>43127.375</v>
      </c>
      <c r="B635" s="26">
        <f t="shared" si="27"/>
        <v>26</v>
      </c>
      <c r="C635" s="67" cm="1">
        <f t="array" ref="C635">INDEX('Step 5. Daily Avg Schedule Calc'!$A$2:$D$169,(WEEKDAY(A635)-1)*24+HOUR(A635)+1,3)</f>
        <v>1</v>
      </c>
      <c r="D635" s="67" cm="1">
        <f t="array" ref="D635">INDEX('Step 5. Daily Avg Schedule Calc'!$A$2:$D$169,(WEEKDAY(A635)-1)*24+HOUR(A635)+1,4)</f>
        <v>1</v>
      </c>
      <c r="E635">
        <f>VLOOKUP(A635,'Step 1.4 CNY OAT'!$A$1:$B$8761,2)</f>
        <v>39</v>
      </c>
      <c r="F635" s="11">
        <f ca="1">('Step 3. Regression'!$B$18*E635^2+'Step 3. Regression'!$C$18*E635+'Step 3. Regression'!$D$18)*C635</f>
        <v>6.149525531858953</v>
      </c>
      <c r="G635" s="11">
        <f ca="1">('Step 3. Regression'!$G$18*E635^2+'Step 3. Regression'!$H$18*E635+'Step 3. Regression'!$I$18)*D635</f>
        <v>3.0061169817960809</v>
      </c>
      <c r="U635" s="12"/>
    </row>
    <row r="636" spans="1:21" x14ac:dyDescent="0.25">
      <c r="A636" s="8">
        <f>IF(ISBLANK('Step 1.4 CNY OAT'!A636),"-",'Step 1.4 CNY OAT'!A636)</f>
        <v>43127.416666666664</v>
      </c>
      <c r="B636" s="26">
        <f t="shared" si="27"/>
        <v>26</v>
      </c>
      <c r="C636" s="67" cm="1">
        <f t="array" ref="C636">INDEX('Step 5. Daily Avg Schedule Calc'!$A$2:$D$169,(WEEKDAY(A636)-1)*24+HOUR(A636)+1,3)</f>
        <v>1</v>
      </c>
      <c r="D636" s="67" cm="1">
        <f t="array" ref="D636">INDEX('Step 5. Daily Avg Schedule Calc'!$A$2:$D$169,(WEEKDAY(A636)-1)*24+HOUR(A636)+1,4)</f>
        <v>1</v>
      </c>
      <c r="E636">
        <f>VLOOKUP(A636,'Step 1.4 CNY OAT'!$A$1:$B$8761,2)</f>
        <v>43</v>
      </c>
      <c r="F636" s="11">
        <f ca="1">('Step 3. Regression'!$B$18*E636^2+'Step 3. Regression'!$C$18*E636+'Step 3. Regression'!$D$18)*C636</f>
        <v>5.8223580347428134</v>
      </c>
      <c r="G636" s="11">
        <f ca="1">('Step 3. Regression'!$G$18*E636^2+'Step 3. Regression'!$H$18*E636+'Step 3. Regression'!$I$18)*D636</f>
        <v>2.902665945654519</v>
      </c>
      <c r="U636" s="12"/>
    </row>
    <row r="637" spans="1:21" x14ac:dyDescent="0.25">
      <c r="A637" s="8">
        <f>IF(ISBLANK('Step 1.4 CNY OAT'!A637),"-",'Step 1.4 CNY OAT'!A637)</f>
        <v>43127.458333333336</v>
      </c>
      <c r="B637" s="26">
        <f t="shared" si="27"/>
        <v>26</v>
      </c>
      <c r="C637" s="67" cm="1">
        <f t="array" ref="C637">INDEX('Step 5. Daily Avg Schedule Calc'!$A$2:$D$169,(WEEKDAY(A637)-1)*24+HOUR(A637)+1,3)</f>
        <v>1</v>
      </c>
      <c r="D637" s="67" cm="1">
        <f t="array" ref="D637">INDEX('Step 5. Daily Avg Schedule Calc'!$A$2:$D$169,(WEEKDAY(A637)-1)*24+HOUR(A637)+1,4)</f>
        <v>1</v>
      </c>
      <c r="E637">
        <f>VLOOKUP(A637,'Step 1.4 CNY OAT'!$A$1:$B$8761,2)</f>
        <v>45</v>
      </c>
      <c r="F637" s="11">
        <f ca="1">('Step 3. Regression'!$B$18*E637^2+'Step 3. Regression'!$C$18*E637+'Step 3. Regression'!$D$18)*C637</f>
        <v>5.6878750985602435</v>
      </c>
      <c r="G637" s="11">
        <f ca="1">('Step 3. Regression'!$G$18*E637^2+'Step 3. Regression'!$H$18*E637+'Step 3. Regression'!$I$18)*D637</f>
        <v>2.8584243815106145</v>
      </c>
      <c r="U637" s="12"/>
    </row>
    <row r="638" spans="1:21" x14ac:dyDescent="0.25">
      <c r="A638" s="8">
        <f>IF(ISBLANK('Step 1.4 CNY OAT'!A638),"-",'Step 1.4 CNY OAT'!A638)</f>
        <v>43127.5</v>
      </c>
      <c r="B638" s="26">
        <f t="shared" si="27"/>
        <v>26</v>
      </c>
      <c r="C638" s="67" cm="1">
        <f t="array" ref="C638">INDEX('Step 5. Daily Avg Schedule Calc'!$A$2:$D$169,(WEEKDAY(A638)-1)*24+HOUR(A638)+1,3)</f>
        <v>1</v>
      </c>
      <c r="D638" s="67" cm="1">
        <f t="array" ref="D638">INDEX('Step 5. Daily Avg Schedule Calc'!$A$2:$D$169,(WEEKDAY(A638)-1)*24+HOUR(A638)+1,4)</f>
        <v>1</v>
      </c>
      <c r="E638">
        <f>VLOOKUP(A638,'Step 1.4 CNY OAT'!$A$1:$B$8761,2)</f>
        <v>48</v>
      </c>
      <c r="F638" s="11">
        <f ca="1">('Step 3. Regression'!$B$18*E638^2+'Step 3. Regression'!$C$18*E638+'Step 3. Regression'!$D$18)*C638</f>
        <v>5.5225267097557609</v>
      </c>
      <c r="G638" s="11">
        <f ca="1">('Step 3. Regression'!$G$18*E638^2+'Step 3. Regression'!$H$18*E638+'Step 3. Regression'!$I$18)*D638</f>
        <v>2.8014169777033562</v>
      </c>
      <c r="U638" s="12"/>
    </row>
    <row r="639" spans="1:21" x14ac:dyDescent="0.25">
      <c r="A639" s="8">
        <f>IF(ISBLANK('Step 1.4 CNY OAT'!A639),"-",'Step 1.4 CNY OAT'!A639)</f>
        <v>43127.541666666664</v>
      </c>
      <c r="B639" s="26">
        <f t="shared" si="27"/>
        <v>26</v>
      </c>
      <c r="C639" s="67" cm="1">
        <f t="array" ref="C639">INDEX('Step 5. Daily Avg Schedule Calc'!$A$2:$D$169,(WEEKDAY(A639)-1)*24+HOUR(A639)+1,3)</f>
        <v>1</v>
      </c>
      <c r="D639" s="67" cm="1">
        <f t="array" ref="D639">INDEX('Step 5. Daily Avg Schedule Calc'!$A$2:$D$169,(WEEKDAY(A639)-1)*24+HOUR(A639)+1,4)</f>
        <v>1</v>
      </c>
      <c r="E639">
        <f>VLOOKUP(A639,'Step 1.4 CNY OAT'!$A$1:$B$8761,2)</f>
        <v>53</v>
      </c>
      <c r="F639" s="11">
        <f ca="1">('Step 3. Regression'!$B$18*E639^2+'Step 3. Regression'!$C$18*E639+'Step 3. Regression'!$D$18)*C639</f>
        <v>5.3439487696666266</v>
      </c>
      <c r="G639" s="11">
        <f ca="1">('Step 3. Regression'!$G$18*E639^2+'Step 3. Regression'!$H$18*E639+'Step 3. Regression'!$I$18)*D639</f>
        <v>2.7313511511141835</v>
      </c>
      <c r="U639" s="12"/>
    </row>
    <row r="640" spans="1:21" x14ac:dyDescent="0.25">
      <c r="A640" s="8">
        <f>IF(ISBLANK('Step 1.4 CNY OAT'!A640),"-",'Step 1.4 CNY OAT'!A640)</f>
        <v>43127.583333333336</v>
      </c>
      <c r="B640" s="26">
        <f t="shared" si="27"/>
        <v>26</v>
      </c>
      <c r="C640" s="67" cm="1">
        <f t="array" ref="C640">INDEX('Step 5. Daily Avg Schedule Calc'!$A$2:$D$169,(WEEKDAY(A640)-1)*24+HOUR(A640)+1,3)</f>
        <v>1</v>
      </c>
      <c r="D640" s="67" cm="1">
        <f t="array" ref="D640">INDEX('Step 5. Daily Avg Schedule Calc'!$A$2:$D$169,(WEEKDAY(A640)-1)*24+HOUR(A640)+1,4)</f>
        <v>1</v>
      </c>
      <c r="E640">
        <f>VLOOKUP(A640,'Step 1.4 CNY OAT'!$A$1:$B$8761,2)</f>
        <v>55</v>
      </c>
      <c r="F640" s="11">
        <f ca="1">('Step 3. Regression'!$B$18*E640^2+'Step 3. Regression'!$C$18*E640+'Step 3. Regression'!$D$18)*C640</f>
        <v>5.3064685414023867</v>
      </c>
      <c r="G640" s="11">
        <f ca="1">('Step 3. Regression'!$G$18*E640^2+'Step 3. Regression'!$H$18*E640+'Step 3. Regression'!$I$18)*D640</f>
        <v>2.7120561000598711</v>
      </c>
      <c r="U640" s="12"/>
    </row>
    <row r="641" spans="1:21" x14ac:dyDescent="0.25">
      <c r="A641" s="8">
        <f>IF(ISBLANK('Step 1.4 CNY OAT'!A641),"-",'Step 1.4 CNY OAT'!A641)</f>
        <v>43127.625</v>
      </c>
      <c r="B641" s="26">
        <f t="shared" si="27"/>
        <v>26</v>
      </c>
      <c r="C641" s="67" cm="1">
        <f t="array" ref="C641">INDEX('Step 5. Daily Avg Schedule Calc'!$A$2:$D$169,(WEEKDAY(A641)-1)*24+HOUR(A641)+1,3)</f>
        <v>1</v>
      </c>
      <c r="D641" s="67" cm="1">
        <f t="array" ref="D641">INDEX('Step 5. Daily Avg Schedule Calc'!$A$2:$D$169,(WEEKDAY(A641)-1)*24+HOUR(A641)+1,4)</f>
        <v>1</v>
      </c>
      <c r="E641">
        <f>VLOOKUP(A641,'Step 1.4 CNY OAT'!$A$1:$B$8761,2)</f>
        <v>55</v>
      </c>
      <c r="F641" s="11">
        <f ca="1">('Step 3. Regression'!$B$18*E641^2+'Step 3. Regression'!$C$18*E641+'Step 3. Regression'!$D$18)*C641</f>
        <v>5.3064685414023867</v>
      </c>
      <c r="G641" s="11">
        <f ca="1">('Step 3. Regression'!$G$18*E641^2+'Step 3. Regression'!$H$18*E641+'Step 3. Regression'!$I$18)*D641</f>
        <v>2.7120561000598711</v>
      </c>
      <c r="U641" s="12"/>
    </row>
    <row r="642" spans="1:21" x14ac:dyDescent="0.25">
      <c r="A642" s="8">
        <f>IF(ISBLANK('Step 1.4 CNY OAT'!A642),"-",'Step 1.4 CNY OAT'!A642)</f>
        <v>43127.666666666664</v>
      </c>
      <c r="B642" s="26">
        <f t="shared" si="27"/>
        <v>26</v>
      </c>
      <c r="C642" s="67" cm="1">
        <f t="array" ref="C642">INDEX('Step 5. Daily Avg Schedule Calc'!$A$2:$D$169,(WEEKDAY(A642)-1)*24+HOUR(A642)+1,3)</f>
        <v>1</v>
      </c>
      <c r="D642" s="67" cm="1">
        <f t="array" ref="D642">INDEX('Step 5. Daily Avg Schedule Calc'!$A$2:$D$169,(WEEKDAY(A642)-1)*24+HOUR(A642)+1,4)</f>
        <v>1</v>
      </c>
      <c r="E642">
        <f>VLOOKUP(A642,'Step 1.4 CNY OAT'!$A$1:$B$8761,2)</f>
        <v>56</v>
      </c>
      <c r="F642" s="11">
        <f ca="1">('Step 3. Regression'!$B$18*E642^2+'Step 3. Regression'!$C$18*E642+'Step 3. Regression'!$D$18)*C642</f>
        <v>5.2950036303641443</v>
      </c>
      <c r="G642" s="11">
        <f ca="1">('Step 3. Regression'!$G$18*E642^2+'Step 3. Regression'!$H$18*E642+'Step 3. Regression'!$I$18)*D642</f>
        <v>2.7042795630144352</v>
      </c>
      <c r="U642" s="12"/>
    </row>
    <row r="643" spans="1:21" x14ac:dyDescent="0.25">
      <c r="A643" s="8">
        <f>IF(ISBLANK('Step 1.4 CNY OAT'!A643),"-",'Step 1.4 CNY OAT'!A643)</f>
        <v>43127.708333333336</v>
      </c>
      <c r="B643" s="26">
        <f t="shared" ref="B643:B706" si="28">_xlfn.DAYS(A643,$A$2)</f>
        <v>26</v>
      </c>
      <c r="C643" s="67" cm="1">
        <f t="array" ref="C643">INDEX('Step 5. Daily Avg Schedule Calc'!$A$2:$D$169,(WEEKDAY(A643)-1)*24+HOUR(A643)+1,3)</f>
        <v>1</v>
      </c>
      <c r="D643" s="67" cm="1">
        <f t="array" ref="D643">INDEX('Step 5. Daily Avg Schedule Calc'!$A$2:$D$169,(WEEKDAY(A643)-1)*24+HOUR(A643)+1,4)</f>
        <v>1</v>
      </c>
      <c r="E643">
        <f>VLOOKUP(A643,'Step 1.4 CNY OAT'!$A$1:$B$8761,2)</f>
        <v>55</v>
      </c>
      <c r="F643" s="11">
        <f ca="1">('Step 3. Regression'!$B$18*E643^2+'Step 3. Regression'!$C$18*E643+'Step 3. Regression'!$D$18)*C643</f>
        <v>5.3064685414023867</v>
      </c>
      <c r="G643" s="11">
        <f ca="1">('Step 3. Regression'!$G$18*E643^2+'Step 3. Regression'!$H$18*E643+'Step 3. Regression'!$I$18)*D643</f>
        <v>2.7120561000598711</v>
      </c>
      <c r="U643" s="12"/>
    </row>
    <row r="644" spans="1:21" x14ac:dyDescent="0.25">
      <c r="A644" s="8">
        <f>IF(ISBLANK('Step 1.4 CNY OAT'!A644),"-",'Step 1.4 CNY OAT'!A644)</f>
        <v>43127.75</v>
      </c>
      <c r="B644" s="26">
        <f t="shared" si="28"/>
        <v>26</v>
      </c>
      <c r="C644" s="67" cm="1">
        <f t="array" ref="C644">INDEX('Step 5. Daily Avg Schedule Calc'!$A$2:$D$169,(WEEKDAY(A644)-1)*24+HOUR(A644)+1,3)</f>
        <v>1</v>
      </c>
      <c r="D644" s="67" cm="1">
        <f t="array" ref="D644">INDEX('Step 5. Daily Avg Schedule Calc'!$A$2:$D$169,(WEEKDAY(A644)-1)*24+HOUR(A644)+1,4)</f>
        <v>1</v>
      </c>
      <c r="E644">
        <f>VLOOKUP(A644,'Step 1.4 CNY OAT'!$A$1:$B$8761,2)</f>
        <v>54</v>
      </c>
      <c r="F644" s="11">
        <f ca="1">('Step 3. Regression'!$B$18*E644^2+'Step 3. Regression'!$C$18*E644+'Step 3. Regression'!$D$18)*C644</f>
        <v>5.3227835878365486</v>
      </c>
      <c r="G644" s="11">
        <f ca="1">('Step 3. Regression'!$G$18*E644^2+'Step 3. Regression'!$H$18*E644+'Step 3. Regression'!$I$18)*D644</f>
        <v>2.721079962759787</v>
      </c>
      <c r="U644" s="12"/>
    </row>
    <row r="645" spans="1:21" x14ac:dyDescent="0.25">
      <c r="A645" s="8">
        <f>IF(ISBLANK('Step 1.4 CNY OAT'!A645),"-",'Step 1.4 CNY OAT'!A645)</f>
        <v>43127.791666666664</v>
      </c>
      <c r="B645" s="26">
        <f t="shared" si="28"/>
        <v>26</v>
      </c>
      <c r="C645" s="67" cm="1">
        <f t="array" ref="C645">INDEX('Step 5. Daily Avg Schedule Calc'!$A$2:$D$169,(WEEKDAY(A645)-1)*24+HOUR(A645)+1,3)</f>
        <v>1</v>
      </c>
      <c r="D645" s="67" cm="1">
        <f t="array" ref="D645">INDEX('Step 5. Daily Avg Schedule Calc'!$A$2:$D$169,(WEEKDAY(A645)-1)*24+HOUR(A645)+1,4)</f>
        <v>1</v>
      </c>
      <c r="E645">
        <f>VLOOKUP(A645,'Step 1.4 CNY OAT'!$A$1:$B$8761,2)</f>
        <v>53</v>
      </c>
      <c r="F645" s="11">
        <f ca="1">('Step 3. Regression'!$B$18*E645^2+'Step 3. Regression'!$C$18*E645+'Step 3. Regression'!$D$18)*C645</f>
        <v>5.3439487696666266</v>
      </c>
      <c r="G645" s="11">
        <f ca="1">('Step 3. Regression'!$G$18*E645^2+'Step 3. Regression'!$H$18*E645+'Step 3. Regression'!$I$18)*D645</f>
        <v>2.7313511511141835</v>
      </c>
      <c r="U645" s="12"/>
    </row>
    <row r="646" spans="1:21" x14ac:dyDescent="0.25">
      <c r="A646" s="8">
        <f>IF(ISBLANK('Step 1.4 CNY OAT'!A646),"-",'Step 1.4 CNY OAT'!A646)</f>
        <v>43127.833333333336</v>
      </c>
      <c r="B646" s="26">
        <f t="shared" si="28"/>
        <v>26</v>
      </c>
      <c r="C646" s="67" cm="1">
        <f t="array" ref="C646">INDEX('Step 5. Daily Avg Schedule Calc'!$A$2:$D$169,(WEEKDAY(A646)-1)*24+HOUR(A646)+1,3)</f>
        <v>1</v>
      </c>
      <c r="D646" s="67" cm="1">
        <f t="array" ref="D646">INDEX('Step 5. Daily Avg Schedule Calc'!$A$2:$D$169,(WEEKDAY(A646)-1)*24+HOUR(A646)+1,4)</f>
        <v>1</v>
      </c>
      <c r="E646">
        <f>VLOOKUP(A646,'Step 1.4 CNY OAT'!$A$1:$B$8761,2)</f>
        <v>54</v>
      </c>
      <c r="F646" s="11">
        <f ca="1">('Step 3. Regression'!$B$18*E646^2+'Step 3. Regression'!$C$18*E646+'Step 3. Regression'!$D$18)*C646</f>
        <v>5.3227835878365486</v>
      </c>
      <c r="G646" s="11">
        <f ca="1">('Step 3. Regression'!$G$18*E646^2+'Step 3. Regression'!$H$18*E646+'Step 3. Regression'!$I$18)*D646</f>
        <v>2.721079962759787</v>
      </c>
      <c r="U646" s="12"/>
    </row>
    <row r="647" spans="1:21" x14ac:dyDescent="0.25">
      <c r="A647" s="8">
        <f>IF(ISBLANK('Step 1.4 CNY OAT'!A647),"-",'Step 1.4 CNY OAT'!A647)</f>
        <v>43127.875</v>
      </c>
      <c r="B647" s="26">
        <f t="shared" si="28"/>
        <v>26</v>
      </c>
      <c r="C647" s="67" cm="1">
        <f t="array" ref="C647">INDEX('Step 5. Daily Avg Schedule Calc'!$A$2:$D$169,(WEEKDAY(A647)-1)*24+HOUR(A647)+1,3)</f>
        <v>1</v>
      </c>
      <c r="D647" s="67" cm="1">
        <f t="array" ref="D647">INDEX('Step 5. Daily Avg Schedule Calc'!$A$2:$D$169,(WEEKDAY(A647)-1)*24+HOUR(A647)+1,4)</f>
        <v>1</v>
      </c>
      <c r="E647">
        <f>VLOOKUP(A647,'Step 1.4 CNY OAT'!$A$1:$B$8761,2)</f>
        <v>52</v>
      </c>
      <c r="F647" s="11">
        <f ca="1">('Step 3. Regression'!$B$18*E647^2+'Step 3. Regression'!$C$18*E647+'Step 3. Regression'!$D$18)*C647</f>
        <v>5.3699640868926206</v>
      </c>
      <c r="G647" s="11">
        <f ca="1">('Step 3. Regression'!$G$18*E647^2+'Step 3. Regression'!$H$18*E647+'Step 3. Regression'!$I$18)*D647</f>
        <v>2.7428696651230586</v>
      </c>
      <c r="U647" s="12"/>
    </row>
    <row r="648" spans="1:21" x14ac:dyDescent="0.25">
      <c r="A648" s="8">
        <f>IF(ISBLANK('Step 1.4 CNY OAT'!A648),"-",'Step 1.4 CNY OAT'!A648)</f>
        <v>43127.916666666664</v>
      </c>
      <c r="B648" s="26">
        <f t="shared" si="28"/>
        <v>26</v>
      </c>
      <c r="C648" s="67" cm="1">
        <f t="array" ref="C648">INDEX('Step 5. Daily Avg Schedule Calc'!$A$2:$D$169,(WEEKDAY(A648)-1)*24+HOUR(A648)+1,3)</f>
        <v>1</v>
      </c>
      <c r="D648" s="67" cm="1">
        <f t="array" ref="D648">INDEX('Step 5. Daily Avg Schedule Calc'!$A$2:$D$169,(WEEKDAY(A648)-1)*24+HOUR(A648)+1,4)</f>
        <v>1</v>
      </c>
      <c r="E648">
        <f>VLOOKUP(A648,'Step 1.4 CNY OAT'!$A$1:$B$8761,2)</f>
        <v>50</v>
      </c>
      <c r="F648" s="11">
        <f ca="1">('Step 3. Regression'!$B$18*E648^2+'Step 3. Regression'!$C$18*E648+'Step 3. Regression'!$D$18)*C648</f>
        <v>5.4365451275323569</v>
      </c>
      <c r="G648" s="11">
        <f ca="1">('Step 3. Regression'!$G$18*E648^2+'Step 3. Regression'!$H$18*E648+'Step 3. Regression'!$I$18)*D648</f>
        <v>2.7696486701042482</v>
      </c>
      <c r="U648" s="12"/>
    </row>
    <row r="649" spans="1:21" x14ac:dyDescent="0.25">
      <c r="A649" s="8">
        <f>IF(ISBLANK('Step 1.4 CNY OAT'!A649),"-",'Step 1.4 CNY OAT'!A649)</f>
        <v>43127.958333333336</v>
      </c>
      <c r="B649" s="26">
        <f t="shared" si="28"/>
        <v>26</v>
      </c>
      <c r="C649" s="67" cm="1">
        <f t="array" ref="C649">INDEX('Step 5. Daily Avg Schedule Calc'!$A$2:$D$169,(WEEKDAY(A649)-1)*24+HOUR(A649)+1,3)</f>
        <v>1</v>
      </c>
      <c r="D649" s="67" cm="1">
        <f t="array" ref="D649">INDEX('Step 5. Daily Avg Schedule Calc'!$A$2:$D$169,(WEEKDAY(A649)-1)*24+HOUR(A649)+1,4)</f>
        <v>1</v>
      </c>
      <c r="E649">
        <f>VLOOKUP(A649,'Step 1.4 CNY OAT'!$A$1:$B$8761,2)</f>
        <v>50</v>
      </c>
      <c r="F649" s="11">
        <f ca="1">('Step 3. Regression'!$B$18*E649^2+'Step 3. Regression'!$C$18*E649+'Step 3. Regression'!$D$18)*C649</f>
        <v>5.4365451275323569</v>
      </c>
      <c r="G649" s="11">
        <f ca="1">('Step 3. Regression'!$G$18*E649^2+'Step 3. Regression'!$H$18*E649+'Step 3. Regression'!$I$18)*D649</f>
        <v>2.7696486701042482</v>
      </c>
      <c r="U649" s="12"/>
    </row>
    <row r="650" spans="1:21" x14ac:dyDescent="0.25">
      <c r="A650" s="8">
        <f>IF(ISBLANK('Step 1.4 CNY OAT'!A650),"-",'Step 1.4 CNY OAT'!A650)</f>
        <v>43128</v>
      </c>
      <c r="B650" s="26">
        <f t="shared" si="28"/>
        <v>27</v>
      </c>
      <c r="C650" s="67" cm="1">
        <f t="array" ref="C650">INDEX('Step 5. Daily Avg Schedule Calc'!$A$2:$D$169,(WEEKDAY(A650)-1)*24+HOUR(A650)+1,3)</f>
        <v>1</v>
      </c>
      <c r="D650" s="67" cm="1">
        <f t="array" ref="D650">INDEX('Step 5. Daily Avg Schedule Calc'!$A$2:$D$169,(WEEKDAY(A650)-1)*24+HOUR(A650)+1,4)</f>
        <v>1</v>
      </c>
      <c r="E650">
        <f>VLOOKUP(A650,'Step 1.4 CNY OAT'!$A$1:$B$8761,2)</f>
        <v>51</v>
      </c>
      <c r="F650" s="11">
        <f ca="1">('Step 3. Regression'!$B$18*E650^2+'Step 3. Regression'!$C$18*E650+'Step 3. Regression'!$D$18)*C650</f>
        <v>5.4008295395145307</v>
      </c>
      <c r="G650" s="11">
        <f ca="1">('Step 3. Regression'!$G$18*E650^2+'Step 3. Regression'!$H$18*E650+'Step 3. Regression'!$I$18)*D650</f>
        <v>2.7556355047864143</v>
      </c>
      <c r="U650" s="12"/>
    </row>
    <row r="651" spans="1:21" x14ac:dyDescent="0.25">
      <c r="A651" s="8">
        <f>IF(ISBLANK('Step 1.4 CNY OAT'!A651),"-",'Step 1.4 CNY OAT'!A651)</f>
        <v>43128.041666666664</v>
      </c>
      <c r="B651" s="26">
        <f t="shared" si="28"/>
        <v>27</v>
      </c>
      <c r="C651" s="67" cm="1">
        <f t="array" ref="C651">INDEX('Step 5. Daily Avg Schedule Calc'!$A$2:$D$169,(WEEKDAY(A651)-1)*24+HOUR(A651)+1,3)</f>
        <v>1</v>
      </c>
      <c r="D651" s="67" cm="1">
        <f t="array" ref="D651">INDEX('Step 5. Daily Avg Schedule Calc'!$A$2:$D$169,(WEEKDAY(A651)-1)*24+HOUR(A651)+1,4)</f>
        <v>1</v>
      </c>
      <c r="E651">
        <f>VLOOKUP(A651,'Step 1.4 CNY OAT'!$A$1:$B$8761,2)</f>
        <v>51</v>
      </c>
      <c r="F651" s="11">
        <f ca="1">('Step 3. Regression'!$B$18*E651^2+'Step 3. Regression'!$C$18*E651+'Step 3. Regression'!$D$18)*C651</f>
        <v>5.4008295395145307</v>
      </c>
      <c r="G651" s="11">
        <f ca="1">('Step 3. Regression'!$G$18*E651^2+'Step 3. Regression'!$H$18*E651+'Step 3. Regression'!$I$18)*D651</f>
        <v>2.7556355047864143</v>
      </c>
      <c r="U651" s="12"/>
    </row>
    <row r="652" spans="1:21" x14ac:dyDescent="0.25">
      <c r="A652" s="8">
        <f>IF(ISBLANK('Step 1.4 CNY OAT'!A652),"-",'Step 1.4 CNY OAT'!A652)</f>
        <v>43128.083333333336</v>
      </c>
      <c r="B652" s="26">
        <f t="shared" si="28"/>
        <v>27</v>
      </c>
      <c r="C652" s="67" cm="1">
        <f t="array" ref="C652">INDEX('Step 5. Daily Avg Schedule Calc'!$A$2:$D$169,(WEEKDAY(A652)-1)*24+HOUR(A652)+1,3)</f>
        <v>1</v>
      </c>
      <c r="D652" s="67" cm="1">
        <f t="array" ref="D652">INDEX('Step 5. Daily Avg Schedule Calc'!$A$2:$D$169,(WEEKDAY(A652)-1)*24+HOUR(A652)+1,4)</f>
        <v>1</v>
      </c>
      <c r="E652">
        <f>VLOOKUP(A652,'Step 1.4 CNY OAT'!$A$1:$B$8761,2)</f>
        <v>54</v>
      </c>
      <c r="F652" s="11">
        <f ca="1">('Step 3. Regression'!$B$18*E652^2+'Step 3. Regression'!$C$18*E652+'Step 3. Regression'!$D$18)*C652</f>
        <v>5.3227835878365486</v>
      </c>
      <c r="G652" s="11">
        <f ca="1">('Step 3. Regression'!$G$18*E652^2+'Step 3. Regression'!$H$18*E652+'Step 3. Regression'!$I$18)*D652</f>
        <v>2.721079962759787</v>
      </c>
      <c r="U652" s="12"/>
    </row>
    <row r="653" spans="1:21" x14ac:dyDescent="0.25">
      <c r="A653" s="8">
        <f>IF(ISBLANK('Step 1.4 CNY OAT'!A653),"-",'Step 1.4 CNY OAT'!A653)</f>
        <v>43128.125</v>
      </c>
      <c r="B653" s="26">
        <f t="shared" si="28"/>
        <v>27</v>
      </c>
      <c r="C653" s="67" cm="1">
        <f t="array" ref="C653">INDEX('Step 5. Daily Avg Schedule Calc'!$A$2:$D$169,(WEEKDAY(A653)-1)*24+HOUR(A653)+1,3)</f>
        <v>1</v>
      </c>
      <c r="D653" s="67" cm="1">
        <f t="array" ref="D653">INDEX('Step 5. Daily Avg Schedule Calc'!$A$2:$D$169,(WEEKDAY(A653)-1)*24+HOUR(A653)+1,4)</f>
        <v>1</v>
      </c>
      <c r="E653">
        <f>VLOOKUP(A653,'Step 1.4 CNY OAT'!$A$1:$B$8761,2)</f>
        <v>54</v>
      </c>
      <c r="F653" s="11">
        <f ca="1">('Step 3. Regression'!$B$18*E653^2+'Step 3. Regression'!$C$18*E653+'Step 3. Regression'!$D$18)*C653</f>
        <v>5.3227835878365486</v>
      </c>
      <c r="G653" s="11">
        <f ca="1">('Step 3. Regression'!$G$18*E653^2+'Step 3. Regression'!$H$18*E653+'Step 3. Regression'!$I$18)*D653</f>
        <v>2.721079962759787</v>
      </c>
      <c r="U653" s="12"/>
    </row>
    <row r="654" spans="1:21" x14ac:dyDescent="0.25">
      <c r="A654" s="8">
        <f>IF(ISBLANK('Step 1.4 CNY OAT'!A654),"-",'Step 1.4 CNY OAT'!A654)</f>
        <v>43128.166666666664</v>
      </c>
      <c r="B654" s="26">
        <f t="shared" si="28"/>
        <v>27</v>
      </c>
      <c r="C654" s="67" cm="1">
        <f t="array" ref="C654">INDEX('Step 5. Daily Avg Schedule Calc'!$A$2:$D$169,(WEEKDAY(A654)-1)*24+HOUR(A654)+1,3)</f>
        <v>1</v>
      </c>
      <c r="D654" s="67" cm="1">
        <f t="array" ref="D654">INDEX('Step 5. Daily Avg Schedule Calc'!$A$2:$D$169,(WEEKDAY(A654)-1)*24+HOUR(A654)+1,4)</f>
        <v>1</v>
      </c>
      <c r="E654">
        <f>VLOOKUP(A654,'Step 1.4 CNY OAT'!$A$1:$B$8761,2)</f>
        <v>52</v>
      </c>
      <c r="F654" s="11">
        <f ca="1">('Step 3. Regression'!$B$18*E654^2+'Step 3. Regression'!$C$18*E654+'Step 3. Regression'!$D$18)*C654</f>
        <v>5.3699640868926206</v>
      </c>
      <c r="G654" s="11">
        <f ca="1">('Step 3. Regression'!$G$18*E654^2+'Step 3. Regression'!$H$18*E654+'Step 3. Regression'!$I$18)*D654</f>
        <v>2.7428696651230586</v>
      </c>
      <c r="U654" s="12"/>
    </row>
    <row r="655" spans="1:21" x14ac:dyDescent="0.25">
      <c r="A655" s="8">
        <f>IF(ISBLANK('Step 1.4 CNY OAT'!A655),"-",'Step 1.4 CNY OAT'!A655)</f>
        <v>43128.208333333336</v>
      </c>
      <c r="B655" s="26">
        <f t="shared" si="28"/>
        <v>27</v>
      </c>
      <c r="C655" s="67" cm="1">
        <f t="array" ref="C655">INDEX('Step 5. Daily Avg Schedule Calc'!$A$2:$D$169,(WEEKDAY(A655)-1)*24+HOUR(A655)+1,3)</f>
        <v>1</v>
      </c>
      <c r="D655" s="67" cm="1">
        <f t="array" ref="D655">INDEX('Step 5. Daily Avg Schedule Calc'!$A$2:$D$169,(WEEKDAY(A655)-1)*24+HOUR(A655)+1,4)</f>
        <v>1</v>
      </c>
      <c r="E655">
        <f>VLOOKUP(A655,'Step 1.4 CNY OAT'!$A$1:$B$8761,2)</f>
        <v>52</v>
      </c>
      <c r="F655" s="11">
        <f ca="1">('Step 3. Regression'!$B$18*E655^2+'Step 3. Regression'!$C$18*E655+'Step 3. Regression'!$D$18)*C655</f>
        <v>5.3699640868926206</v>
      </c>
      <c r="G655" s="11">
        <f ca="1">('Step 3. Regression'!$G$18*E655^2+'Step 3. Regression'!$H$18*E655+'Step 3. Regression'!$I$18)*D655</f>
        <v>2.7428696651230586</v>
      </c>
      <c r="U655" s="12"/>
    </row>
    <row r="656" spans="1:21" x14ac:dyDescent="0.25">
      <c r="A656" s="8">
        <f>IF(ISBLANK('Step 1.4 CNY OAT'!A656),"-",'Step 1.4 CNY OAT'!A656)</f>
        <v>43128.25</v>
      </c>
      <c r="B656" s="26">
        <f t="shared" si="28"/>
        <v>27</v>
      </c>
      <c r="C656" s="67" cm="1">
        <f t="array" ref="C656">INDEX('Step 5. Daily Avg Schedule Calc'!$A$2:$D$169,(WEEKDAY(A656)-1)*24+HOUR(A656)+1,3)</f>
        <v>1</v>
      </c>
      <c r="D656" s="67" cm="1">
        <f t="array" ref="D656">INDEX('Step 5. Daily Avg Schedule Calc'!$A$2:$D$169,(WEEKDAY(A656)-1)*24+HOUR(A656)+1,4)</f>
        <v>1</v>
      </c>
      <c r="E656">
        <f>VLOOKUP(A656,'Step 1.4 CNY OAT'!$A$1:$B$8761,2)</f>
        <v>50</v>
      </c>
      <c r="F656" s="11">
        <f ca="1">('Step 3. Regression'!$B$18*E656^2+'Step 3. Regression'!$C$18*E656+'Step 3. Regression'!$D$18)*C656</f>
        <v>5.4365451275323569</v>
      </c>
      <c r="G656" s="11">
        <f ca="1">('Step 3. Regression'!$G$18*E656^2+'Step 3. Regression'!$H$18*E656+'Step 3. Regression'!$I$18)*D656</f>
        <v>2.7696486701042482</v>
      </c>
      <c r="U656" s="12"/>
    </row>
    <row r="657" spans="1:21" x14ac:dyDescent="0.25">
      <c r="A657" s="8">
        <f>IF(ISBLANK('Step 1.4 CNY OAT'!A657),"-",'Step 1.4 CNY OAT'!A657)</f>
        <v>43128.291666666664</v>
      </c>
      <c r="B657" s="26">
        <f t="shared" si="28"/>
        <v>27</v>
      </c>
      <c r="C657" s="67" cm="1">
        <f t="array" ref="C657">INDEX('Step 5. Daily Avg Schedule Calc'!$A$2:$D$169,(WEEKDAY(A657)-1)*24+HOUR(A657)+1,3)</f>
        <v>1</v>
      </c>
      <c r="D657" s="67" cm="1">
        <f t="array" ref="D657">INDEX('Step 5. Daily Avg Schedule Calc'!$A$2:$D$169,(WEEKDAY(A657)-1)*24+HOUR(A657)+1,4)</f>
        <v>1</v>
      </c>
      <c r="E657">
        <f>VLOOKUP(A657,'Step 1.4 CNY OAT'!$A$1:$B$8761,2)</f>
        <v>50</v>
      </c>
      <c r="F657" s="11">
        <f ca="1">('Step 3. Regression'!$B$18*E657^2+'Step 3. Regression'!$C$18*E657+'Step 3. Regression'!$D$18)*C657</f>
        <v>5.4365451275323569</v>
      </c>
      <c r="G657" s="11">
        <f ca="1">('Step 3. Regression'!$G$18*E657^2+'Step 3. Regression'!$H$18*E657+'Step 3. Regression'!$I$18)*D657</f>
        <v>2.7696486701042482</v>
      </c>
      <c r="U657" s="12"/>
    </row>
    <row r="658" spans="1:21" x14ac:dyDescent="0.25">
      <c r="A658" s="8">
        <f>IF(ISBLANK('Step 1.4 CNY OAT'!A658),"-",'Step 1.4 CNY OAT'!A658)</f>
        <v>43128.333333333336</v>
      </c>
      <c r="B658" s="26">
        <f t="shared" si="28"/>
        <v>27</v>
      </c>
      <c r="C658" s="67" cm="1">
        <f t="array" ref="C658">INDEX('Step 5. Daily Avg Schedule Calc'!$A$2:$D$169,(WEEKDAY(A658)-1)*24+HOUR(A658)+1,3)</f>
        <v>1</v>
      </c>
      <c r="D658" s="67" cm="1">
        <f t="array" ref="D658">INDEX('Step 5. Daily Avg Schedule Calc'!$A$2:$D$169,(WEEKDAY(A658)-1)*24+HOUR(A658)+1,4)</f>
        <v>1</v>
      </c>
      <c r="E658">
        <f>VLOOKUP(A658,'Step 1.4 CNY OAT'!$A$1:$B$8761,2)</f>
        <v>50</v>
      </c>
      <c r="F658" s="11">
        <f ca="1">('Step 3. Regression'!$B$18*E658^2+'Step 3. Regression'!$C$18*E658+'Step 3. Regression'!$D$18)*C658</f>
        <v>5.4365451275323569</v>
      </c>
      <c r="G658" s="11">
        <f ca="1">('Step 3. Regression'!$G$18*E658^2+'Step 3. Regression'!$H$18*E658+'Step 3. Regression'!$I$18)*D658</f>
        <v>2.7696486701042482</v>
      </c>
      <c r="U658" s="12"/>
    </row>
    <row r="659" spans="1:21" x14ac:dyDescent="0.25">
      <c r="A659" s="8">
        <f>IF(ISBLANK('Step 1.4 CNY OAT'!A659),"-",'Step 1.4 CNY OAT'!A659)</f>
        <v>43128.375</v>
      </c>
      <c r="B659" s="26">
        <f t="shared" si="28"/>
        <v>27</v>
      </c>
      <c r="C659" s="67" cm="1">
        <f t="array" ref="C659">INDEX('Step 5. Daily Avg Schedule Calc'!$A$2:$D$169,(WEEKDAY(A659)-1)*24+HOUR(A659)+1,3)</f>
        <v>1</v>
      </c>
      <c r="D659" s="67" cm="1">
        <f t="array" ref="D659">INDEX('Step 5. Daily Avg Schedule Calc'!$A$2:$D$169,(WEEKDAY(A659)-1)*24+HOUR(A659)+1,4)</f>
        <v>1</v>
      </c>
      <c r="E659">
        <f>VLOOKUP(A659,'Step 1.4 CNY OAT'!$A$1:$B$8761,2)</f>
        <v>50</v>
      </c>
      <c r="F659" s="11">
        <f ca="1">('Step 3. Regression'!$B$18*E659^2+'Step 3. Regression'!$C$18*E659+'Step 3. Regression'!$D$18)*C659</f>
        <v>5.4365451275323569</v>
      </c>
      <c r="G659" s="11">
        <f ca="1">('Step 3. Regression'!$G$18*E659^2+'Step 3. Regression'!$H$18*E659+'Step 3. Regression'!$I$18)*D659</f>
        <v>2.7696486701042482</v>
      </c>
      <c r="U659" s="12"/>
    </row>
    <row r="660" spans="1:21" x14ac:dyDescent="0.25">
      <c r="A660" s="8">
        <f>IF(ISBLANK('Step 1.4 CNY OAT'!A660),"-",'Step 1.4 CNY OAT'!A660)</f>
        <v>43128.416666666664</v>
      </c>
      <c r="B660" s="26">
        <f t="shared" si="28"/>
        <v>27</v>
      </c>
      <c r="C660" s="67" cm="1">
        <f t="array" ref="C660">INDEX('Step 5. Daily Avg Schedule Calc'!$A$2:$D$169,(WEEKDAY(A660)-1)*24+HOUR(A660)+1,3)</f>
        <v>1</v>
      </c>
      <c r="D660" s="67" cm="1">
        <f t="array" ref="D660">INDEX('Step 5. Daily Avg Schedule Calc'!$A$2:$D$169,(WEEKDAY(A660)-1)*24+HOUR(A660)+1,4)</f>
        <v>1</v>
      </c>
      <c r="E660">
        <f>VLOOKUP(A660,'Step 1.4 CNY OAT'!$A$1:$B$8761,2)</f>
        <v>47</v>
      </c>
      <c r="F660" s="11">
        <f ca="1">('Step 3. Regression'!$B$18*E660^2+'Step 3. Regression'!$C$18*E660+'Step 3. Regression'!$D$18)*C660</f>
        <v>5.5727927039613396</v>
      </c>
      <c r="G660" s="11">
        <f ca="1">('Step 3. Regression'!$G$18*E660^2+'Step 3. Regression'!$H$18*E660+'Step 3. Regression'!$I$18)*D660</f>
        <v>2.8191721199846294</v>
      </c>
      <c r="U660" s="12"/>
    </row>
    <row r="661" spans="1:21" x14ac:dyDescent="0.25">
      <c r="A661" s="8">
        <f>IF(ISBLANK('Step 1.4 CNY OAT'!A661),"-",'Step 1.4 CNY OAT'!A661)</f>
        <v>43128.458333333336</v>
      </c>
      <c r="B661" s="26">
        <f t="shared" si="28"/>
        <v>27</v>
      </c>
      <c r="C661" s="67" cm="1">
        <f t="array" ref="C661">INDEX('Step 5. Daily Avg Schedule Calc'!$A$2:$D$169,(WEEKDAY(A661)-1)*24+HOUR(A661)+1,3)</f>
        <v>1</v>
      </c>
      <c r="D661" s="67" cm="1">
        <f t="array" ref="D661">INDEX('Step 5. Daily Avg Schedule Calc'!$A$2:$D$169,(WEEKDAY(A661)-1)*24+HOUR(A661)+1,4)</f>
        <v>1</v>
      </c>
      <c r="E661">
        <f>VLOOKUP(A661,'Step 1.4 CNY OAT'!$A$1:$B$8761,2)</f>
        <v>48</v>
      </c>
      <c r="F661" s="11">
        <f ca="1">('Step 3. Regression'!$B$18*E661^2+'Step 3. Regression'!$C$18*E661+'Step 3. Regression'!$D$18)*C661</f>
        <v>5.5225267097557609</v>
      </c>
      <c r="G661" s="11">
        <f ca="1">('Step 3. Regression'!$G$18*E661^2+'Step 3. Regression'!$H$18*E661+'Step 3. Regression'!$I$18)*D661</f>
        <v>2.8014169777033562</v>
      </c>
      <c r="U661" s="12"/>
    </row>
    <row r="662" spans="1:21" x14ac:dyDescent="0.25">
      <c r="A662" s="8">
        <f>IF(ISBLANK('Step 1.4 CNY OAT'!A662),"-",'Step 1.4 CNY OAT'!A662)</f>
        <v>43128.5</v>
      </c>
      <c r="B662" s="26">
        <f t="shared" si="28"/>
        <v>27</v>
      </c>
      <c r="C662" s="67" cm="1">
        <f t="array" ref="C662">INDEX('Step 5. Daily Avg Schedule Calc'!$A$2:$D$169,(WEEKDAY(A662)-1)*24+HOUR(A662)+1,3)</f>
        <v>1</v>
      </c>
      <c r="D662" s="67" cm="1">
        <f t="array" ref="D662">INDEX('Step 5. Daily Avg Schedule Calc'!$A$2:$D$169,(WEEKDAY(A662)-1)*24+HOUR(A662)+1,4)</f>
        <v>1</v>
      </c>
      <c r="E662">
        <f>VLOOKUP(A662,'Step 1.4 CNY OAT'!$A$1:$B$8761,2)</f>
        <v>48</v>
      </c>
      <c r="F662" s="11">
        <f ca="1">('Step 3. Regression'!$B$18*E662^2+'Step 3. Regression'!$C$18*E662+'Step 3. Regression'!$D$18)*C662</f>
        <v>5.5225267097557609</v>
      </c>
      <c r="G662" s="11">
        <f ca="1">('Step 3. Regression'!$G$18*E662^2+'Step 3. Regression'!$H$18*E662+'Step 3. Regression'!$I$18)*D662</f>
        <v>2.8014169777033562</v>
      </c>
      <c r="U662" s="12"/>
    </row>
    <row r="663" spans="1:21" x14ac:dyDescent="0.25">
      <c r="A663" s="8">
        <f>IF(ISBLANK('Step 1.4 CNY OAT'!A663),"-",'Step 1.4 CNY OAT'!A663)</f>
        <v>43128.541666666664</v>
      </c>
      <c r="B663" s="26">
        <f t="shared" si="28"/>
        <v>27</v>
      </c>
      <c r="C663" s="67" cm="1">
        <f t="array" ref="C663">INDEX('Step 5. Daily Avg Schedule Calc'!$A$2:$D$169,(WEEKDAY(A663)-1)*24+HOUR(A663)+1,3)</f>
        <v>1</v>
      </c>
      <c r="D663" s="67" cm="1">
        <f t="array" ref="D663">INDEX('Step 5. Daily Avg Schedule Calc'!$A$2:$D$169,(WEEKDAY(A663)-1)*24+HOUR(A663)+1,4)</f>
        <v>1</v>
      </c>
      <c r="E663">
        <f>VLOOKUP(A663,'Step 1.4 CNY OAT'!$A$1:$B$8761,2)</f>
        <v>49</v>
      </c>
      <c r="F663" s="11">
        <f ca="1">('Step 3. Regression'!$B$18*E663^2+'Step 3. Regression'!$C$18*E663+'Step 3. Regression'!$D$18)*C663</f>
        <v>5.4771108509461008</v>
      </c>
      <c r="G663" s="11">
        <f ca="1">('Step 3. Regression'!$G$18*E663^2+'Step 3. Regression'!$H$18*E663+'Step 3. Regression'!$I$18)*D663</f>
        <v>2.7849091610765626</v>
      </c>
      <c r="U663" s="12"/>
    </row>
    <row r="664" spans="1:21" x14ac:dyDescent="0.25">
      <c r="A664" s="8">
        <f>IF(ISBLANK('Step 1.4 CNY OAT'!A664),"-",'Step 1.4 CNY OAT'!A664)</f>
        <v>43128.583333333336</v>
      </c>
      <c r="B664" s="26">
        <f t="shared" si="28"/>
        <v>27</v>
      </c>
      <c r="C664" s="67" cm="1">
        <f t="array" ref="C664">INDEX('Step 5. Daily Avg Schedule Calc'!$A$2:$D$169,(WEEKDAY(A664)-1)*24+HOUR(A664)+1,3)</f>
        <v>1</v>
      </c>
      <c r="D664" s="67" cm="1">
        <f t="array" ref="D664">INDEX('Step 5. Daily Avg Schedule Calc'!$A$2:$D$169,(WEEKDAY(A664)-1)*24+HOUR(A664)+1,4)</f>
        <v>1</v>
      </c>
      <c r="E664">
        <f>VLOOKUP(A664,'Step 1.4 CNY OAT'!$A$1:$B$8761,2)</f>
        <v>50</v>
      </c>
      <c r="F664" s="11">
        <f ca="1">('Step 3. Regression'!$B$18*E664^2+'Step 3. Regression'!$C$18*E664+'Step 3. Regression'!$D$18)*C664</f>
        <v>5.4365451275323569</v>
      </c>
      <c r="G664" s="11">
        <f ca="1">('Step 3. Regression'!$G$18*E664^2+'Step 3. Regression'!$H$18*E664+'Step 3. Regression'!$I$18)*D664</f>
        <v>2.7696486701042482</v>
      </c>
      <c r="U664" s="12"/>
    </row>
    <row r="665" spans="1:21" x14ac:dyDescent="0.25">
      <c r="A665" s="8">
        <f>IF(ISBLANK('Step 1.4 CNY OAT'!A665),"-",'Step 1.4 CNY OAT'!A665)</f>
        <v>43128.625</v>
      </c>
      <c r="B665" s="26">
        <f t="shared" si="28"/>
        <v>27</v>
      </c>
      <c r="C665" s="67" cm="1">
        <f t="array" ref="C665">INDEX('Step 5. Daily Avg Schedule Calc'!$A$2:$D$169,(WEEKDAY(A665)-1)*24+HOUR(A665)+1,3)</f>
        <v>1</v>
      </c>
      <c r="D665" s="67" cm="1">
        <f t="array" ref="D665">INDEX('Step 5. Daily Avg Schedule Calc'!$A$2:$D$169,(WEEKDAY(A665)-1)*24+HOUR(A665)+1,4)</f>
        <v>1</v>
      </c>
      <c r="E665">
        <f>VLOOKUP(A665,'Step 1.4 CNY OAT'!$A$1:$B$8761,2)</f>
        <v>48</v>
      </c>
      <c r="F665" s="11">
        <f ca="1">('Step 3. Regression'!$B$18*E665^2+'Step 3. Regression'!$C$18*E665+'Step 3. Regression'!$D$18)*C665</f>
        <v>5.5225267097557609</v>
      </c>
      <c r="G665" s="11">
        <f ca="1">('Step 3. Regression'!$G$18*E665^2+'Step 3. Regression'!$H$18*E665+'Step 3. Regression'!$I$18)*D665</f>
        <v>2.8014169777033562</v>
      </c>
      <c r="U665" s="12"/>
    </row>
    <row r="666" spans="1:21" x14ac:dyDescent="0.25">
      <c r="A666" s="8">
        <f>IF(ISBLANK('Step 1.4 CNY OAT'!A666),"-",'Step 1.4 CNY OAT'!A666)</f>
        <v>43128.666666666664</v>
      </c>
      <c r="B666" s="26">
        <f t="shared" si="28"/>
        <v>27</v>
      </c>
      <c r="C666" s="67" cm="1">
        <f t="array" ref="C666">INDEX('Step 5. Daily Avg Schedule Calc'!$A$2:$D$169,(WEEKDAY(A666)-1)*24+HOUR(A666)+1,3)</f>
        <v>1</v>
      </c>
      <c r="D666" s="67" cm="1">
        <f t="array" ref="D666">INDEX('Step 5. Daily Avg Schedule Calc'!$A$2:$D$169,(WEEKDAY(A666)-1)*24+HOUR(A666)+1,4)</f>
        <v>1</v>
      </c>
      <c r="E666">
        <f>VLOOKUP(A666,'Step 1.4 CNY OAT'!$A$1:$B$8761,2)</f>
        <v>48</v>
      </c>
      <c r="F666" s="11">
        <f ca="1">('Step 3. Regression'!$B$18*E666^2+'Step 3. Regression'!$C$18*E666+'Step 3. Regression'!$D$18)*C666</f>
        <v>5.5225267097557609</v>
      </c>
      <c r="G666" s="11">
        <f ca="1">('Step 3. Regression'!$G$18*E666^2+'Step 3. Regression'!$H$18*E666+'Step 3. Regression'!$I$18)*D666</f>
        <v>2.8014169777033562</v>
      </c>
      <c r="U666" s="12"/>
    </row>
    <row r="667" spans="1:21" x14ac:dyDescent="0.25">
      <c r="A667" s="8">
        <f>IF(ISBLANK('Step 1.4 CNY OAT'!A667),"-",'Step 1.4 CNY OAT'!A667)</f>
        <v>43128.708333333336</v>
      </c>
      <c r="B667" s="26">
        <f t="shared" si="28"/>
        <v>27</v>
      </c>
      <c r="C667" s="67" cm="1">
        <f t="array" ref="C667">INDEX('Step 5. Daily Avg Schedule Calc'!$A$2:$D$169,(WEEKDAY(A667)-1)*24+HOUR(A667)+1,3)</f>
        <v>1</v>
      </c>
      <c r="D667" s="67" cm="1">
        <f t="array" ref="D667">INDEX('Step 5. Daily Avg Schedule Calc'!$A$2:$D$169,(WEEKDAY(A667)-1)*24+HOUR(A667)+1,4)</f>
        <v>1</v>
      </c>
      <c r="E667">
        <f>VLOOKUP(A667,'Step 1.4 CNY OAT'!$A$1:$B$8761,2)</f>
        <v>48</v>
      </c>
      <c r="F667" s="11">
        <f ca="1">('Step 3. Regression'!$B$18*E667^2+'Step 3. Regression'!$C$18*E667+'Step 3. Regression'!$D$18)*C667</f>
        <v>5.5225267097557609</v>
      </c>
      <c r="G667" s="11">
        <f ca="1">('Step 3. Regression'!$G$18*E667^2+'Step 3. Regression'!$H$18*E667+'Step 3. Regression'!$I$18)*D667</f>
        <v>2.8014169777033562</v>
      </c>
      <c r="U667" s="12"/>
    </row>
    <row r="668" spans="1:21" x14ac:dyDescent="0.25">
      <c r="A668" s="8">
        <f>IF(ISBLANK('Step 1.4 CNY OAT'!A668),"-",'Step 1.4 CNY OAT'!A668)</f>
        <v>43128.75</v>
      </c>
      <c r="B668" s="26">
        <f t="shared" si="28"/>
        <v>27</v>
      </c>
      <c r="C668" s="67" cm="1">
        <f t="array" ref="C668">INDEX('Step 5. Daily Avg Schedule Calc'!$A$2:$D$169,(WEEKDAY(A668)-1)*24+HOUR(A668)+1,3)</f>
        <v>1</v>
      </c>
      <c r="D668" s="67" cm="1">
        <f t="array" ref="D668">INDEX('Step 5. Daily Avg Schedule Calc'!$A$2:$D$169,(WEEKDAY(A668)-1)*24+HOUR(A668)+1,4)</f>
        <v>1</v>
      </c>
      <c r="E668">
        <f>VLOOKUP(A668,'Step 1.4 CNY OAT'!$A$1:$B$8761,2)</f>
        <v>48</v>
      </c>
      <c r="F668" s="11">
        <f ca="1">('Step 3. Regression'!$B$18*E668^2+'Step 3. Regression'!$C$18*E668+'Step 3. Regression'!$D$18)*C668</f>
        <v>5.5225267097557609</v>
      </c>
      <c r="G668" s="11">
        <f ca="1">('Step 3. Regression'!$G$18*E668^2+'Step 3. Regression'!$H$18*E668+'Step 3. Regression'!$I$18)*D668</f>
        <v>2.8014169777033562</v>
      </c>
      <c r="U668" s="12"/>
    </row>
    <row r="669" spans="1:21" x14ac:dyDescent="0.25">
      <c r="A669" s="8">
        <f>IF(ISBLANK('Step 1.4 CNY OAT'!A669),"-",'Step 1.4 CNY OAT'!A669)</f>
        <v>43128.791666666664</v>
      </c>
      <c r="B669" s="26">
        <f t="shared" si="28"/>
        <v>27</v>
      </c>
      <c r="C669" s="67" cm="1">
        <f t="array" ref="C669">INDEX('Step 5. Daily Avg Schedule Calc'!$A$2:$D$169,(WEEKDAY(A669)-1)*24+HOUR(A669)+1,3)</f>
        <v>1</v>
      </c>
      <c r="D669" s="67" cm="1">
        <f t="array" ref="D669">INDEX('Step 5. Daily Avg Schedule Calc'!$A$2:$D$169,(WEEKDAY(A669)-1)*24+HOUR(A669)+1,4)</f>
        <v>1</v>
      </c>
      <c r="E669">
        <f>VLOOKUP(A669,'Step 1.4 CNY OAT'!$A$1:$B$8761,2)</f>
        <v>49</v>
      </c>
      <c r="F669" s="11">
        <f ca="1">('Step 3. Regression'!$B$18*E669^2+'Step 3. Regression'!$C$18*E669+'Step 3. Regression'!$D$18)*C669</f>
        <v>5.4771108509461008</v>
      </c>
      <c r="G669" s="11">
        <f ca="1">('Step 3. Regression'!$G$18*E669^2+'Step 3. Regression'!$H$18*E669+'Step 3. Regression'!$I$18)*D669</f>
        <v>2.7849091610765626</v>
      </c>
      <c r="U669" s="12"/>
    </row>
    <row r="670" spans="1:21" x14ac:dyDescent="0.25">
      <c r="A670" s="8">
        <f>IF(ISBLANK('Step 1.4 CNY OAT'!A670),"-",'Step 1.4 CNY OAT'!A670)</f>
        <v>43128.833333333336</v>
      </c>
      <c r="B670" s="26">
        <f t="shared" si="28"/>
        <v>27</v>
      </c>
      <c r="C670" s="67" cm="1">
        <f t="array" ref="C670">INDEX('Step 5. Daily Avg Schedule Calc'!$A$2:$D$169,(WEEKDAY(A670)-1)*24+HOUR(A670)+1,3)</f>
        <v>1</v>
      </c>
      <c r="D670" s="67" cm="1">
        <f t="array" ref="D670">INDEX('Step 5. Daily Avg Schedule Calc'!$A$2:$D$169,(WEEKDAY(A670)-1)*24+HOUR(A670)+1,4)</f>
        <v>1</v>
      </c>
      <c r="E670">
        <f>VLOOKUP(A670,'Step 1.4 CNY OAT'!$A$1:$B$8761,2)</f>
        <v>48</v>
      </c>
      <c r="F670" s="11">
        <f ca="1">('Step 3. Regression'!$B$18*E670^2+'Step 3. Regression'!$C$18*E670+'Step 3. Regression'!$D$18)*C670</f>
        <v>5.5225267097557609</v>
      </c>
      <c r="G670" s="11">
        <f ca="1">('Step 3. Regression'!$G$18*E670^2+'Step 3. Regression'!$H$18*E670+'Step 3. Regression'!$I$18)*D670</f>
        <v>2.8014169777033562</v>
      </c>
      <c r="U670" s="12"/>
    </row>
    <row r="671" spans="1:21" x14ac:dyDescent="0.25">
      <c r="A671" s="8">
        <f>IF(ISBLANK('Step 1.4 CNY OAT'!A671),"-",'Step 1.4 CNY OAT'!A671)</f>
        <v>43128.875</v>
      </c>
      <c r="B671" s="26">
        <f t="shared" si="28"/>
        <v>27</v>
      </c>
      <c r="C671" s="67" cm="1">
        <f t="array" ref="C671">INDEX('Step 5. Daily Avg Schedule Calc'!$A$2:$D$169,(WEEKDAY(A671)-1)*24+HOUR(A671)+1,3)</f>
        <v>1</v>
      </c>
      <c r="D671" s="67" cm="1">
        <f t="array" ref="D671">INDEX('Step 5. Daily Avg Schedule Calc'!$A$2:$D$169,(WEEKDAY(A671)-1)*24+HOUR(A671)+1,4)</f>
        <v>1</v>
      </c>
      <c r="E671">
        <f>VLOOKUP(A671,'Step 1.4 CNY OAT'!$A$1:$B$8761,2)</f>
        <v>48</v>
      </c>
      <c r="F671" s="11">
        <f ca="1">('Step 3. Regression'!$B$18*E671^2+'Step 3. Regression'!$C$18*E671+'Step 3. Regression'!$D$18)*C671</f>
        <v>5.5225267097557609</v>
      </c>
      <c r="G671" s="11">
        <f ca="1">('Step 3. Regression'!$G$18*E671^2+'Step 3. Regression'!$H$18*E671+'Step 3. Regression'!$I$18)*D671</f>
        <v>2.8014169777033562</v>
      </c>
      <c r="U671" s="12"/>
    </row>
    <row r="672" spans="1:21" x14ac:dyDescent="0.25">
      <c r="A672" s="8">
        <f>IF(ISBLANK('Step 1.4 CNY OAT'!A672),"-",'Step 1.4 CNY OAT'!A672)</f>
        <v>43128.916666666664</v>
      </c>
      <c r="B672" s="26">
        <f t="shared" si="28"/>
        <v>27</v>
      </c>
      <c r="C672" s="67" cm="1">
        <f t="array" ref="C672">INDEX('Step 5. Daily Avg Schedule Calc'!$A$2:$D$169,(WEEKDAY(A672)-1)*24+HOUR(A672)+1,3)</f>
        <v>1</v>
      </c>
      <c r="D672" s="67" cm="1">
        <f t="array" ref="D672">INDEX('Step 5. Daily Avg Schedule Calc'!$A$2:$D$169,(WEEKDAY(A672)-1)*24+HOUR(A672)+1,4)</f>
        <v>1</v>
      </c>
      <c r="E672">
        <f>VLOOKUP(A672,'Step 1.4 CNY OAT'!$A$1:$B$8761,2)</f>
        <v>44</v>
      </c>
      <c r="F672" s="11">
        <f ca="1">('Step 3. Regression'!$B$18*E672^2+'Step 3. Regression'!$C$18*E672+'Step 3. Regression'!$D$18)*C672</f>
        <v>5.7526914989535705</v>
      </c>
      <c r="G672" s="11">
        <f ca="1">('Step 3. Regression'!$G$18*E672^2+'Step 3. Regression'!$H$18*E672+'Step 3. Regression'!$I$18)*D672</f>
        <v>2.8799215007553269</v>
      </c>
      <c r="U672" s="12"/>
    </row>
    <row r="673" spans="1:21" x14ac:dyDescent="0.25">
      <c r="A673" s="8">
        <f>IF(ISBLANK('Step 1.4 CNY OAT'!A673),"-",'Step 1.4 CNY OAT'!A673)</f>
        <v>43128.958333333336</v>
      </c>
      <c r="B673" s="26">
        <f t="shared" si="28"/>
        <v>27</v>
      </c>
      <c r="C673" s="67" cm="1">
        <f t="array" ref="C673">INDEX('Step 5. Daily Avg Schedule Calc'!$A$2:$D$169,(WEEKDAY(A673)-1)*24+HOUR(A673)+1,3)</f>
        <v>1</v>
      </c>
      <c r="D673" s="67" cm="1">
        <f t="array" ref="D673">INDEX('Step 5. Daily Avg Schedule Calc'!$A$2:$D$169,(WEEKDAY(A673)-1)*24+HOUR(A673)+1,4)</f>
        <v>1</v>
      </c>
      <c r="E673">
        <f>VLOOKUP(A673,'Step 1.4 CNY OAT'!$A$1:$B$8761,2)</f>
        <v>43</v>
      </c>
      <c r="F673" s="11">
        <f ca="1">('Step 3. Regression'!$B$18*E673^2+'Step 3. Regression'!$C$18*E673+'Step 3. Regression'!$D$18)*C673</f>
        <v>5.8223580347428134</v>
      </c>
      <c r="G673" s="11">
        <f ca="1">('Step 3. Regression'!$G$18*E673^2+'Step 3. Regression'!$H$18*E673+'Step 3. Regression'!$I$18)*D673</f>
        <v>2.902665945654519</v>
      </c>
      <c r="U673" s="12"/>
    </row>
    <row r="674" spans="1:21" x14ac:dyDescent="0.25">
      <c r="A674" s="8">
        <f>IF(ISBLANK('Step 1.4 CNY OAT'!A674),"-",'Step 1.4 CNY OAT'!A674)</f>
        <v>43129</v>
      </c>
      <c r="B674" s="26">
        <f t="shared" si="28"/>
        <v>28</v>
      </c>
      <c r="C674" s="67" cm="1">
        <f t="array" ref="C674">INDEX('Step 5. Daily Avg Schedule Calc'!$A$2:$D$169,(WEEKDAY(A674)-1)*24+HOUR(A674)+1,3)</f>
        <v>1</v>
      </c>
      <c r="D674" s="67" cm="1">
        <f t="array" ref="D674">INDEX('Step 5. Daily Avg Schedule Calc'!$A$2:$D$169,(WEEKDAY(A674)-1)*24+HOUR(A674)+1,4)</f>
        <v>1</v>
      </c>
      <c r="E674">
        <f>VLOOKUP(A674,'Step 1.4 CNY OAT'!$A$1:$B$8761,2)</f>
        <v>42</v>
      </c>
      <c r="F674" s="11">
        <f ca="1">('Step 3. Regression'!$B$18*E674^2+'Step 3. Regression'!$C$18*E674+'Step 3. Regression'!$D$18)*C674</f>
        <v>5.8968747059279734</v>
      </c>
      <c r="G674" s="11">
        <f ca="1">('Step 3. Regression'!$G$18*E674^2+'Step 3. Regression'!$H$18*E674+'Step 3. Regression'!$I$18)*D674</f>
        <v>2.9266577162081897</v>
      </c>
      <c r="U674" s="12"/>
    </row>
    <row r="675" spans="1:21" x14ac:dyDescent="0.25">
      <c r="A675" s="8">
        <f>IF(ISBLANK('Step 1.4 CNY OAT'!A675),"-",'Step 1.4 CNY OAT'!A675)</f>
        <v>43129.041666666664</v>
      </c>
      <c r="B675" s="26">
        <f t="shared" si="28"/>
        <v>28</v>
      </c>
      <c r="C675" s="67" cm="1">
        <f t="array" ref="C675">INDEX('Step 5. Daily Avg Schedule Calc'!$A$2:$D$169,(WEEKDAY(A675)-1)*24+HOUR(A675)+1,3)</f>
        <v>1</v>
      </c>
      <c r="D675" s="67" cm="1">
        <f t="array" ref="D675">INDEX('Step 5. Daily Avg Schedule Calc'!$A$2:$D$169,(WEEKDAY(A675)-1)*24+HOUR(A675)+1,4)</f>
        <v>1</v>
      </c>
      <c r="E675">
        <f>VLOOKUP(A675,'Step 1.4 CNY OAT'!$A$1:$B$8761,2)</f>
        <v>42</v>
      </c>
      <c r="F675" s="11">
        <f ca="1">('Step 3. Regression'!$B$18*E675^2+'Step 3. Regression'!$C$18*E675+'Step 3. Regression'!$D$18)*C675</f>
        <v>5.8968747059279734</v>
      </c>
      <c r="G675" s="11">
        <f ca="1">('Step 3. Regression'!$G$18*E675^2+'Step 3. Regression'!$H$18*E675+'Step 3. Regression'!$I$18)*D675</f>
        <v>2.9266577162081897</v>
      </c>
      <c r="U675" s="12"/>
    </row>
    <row r="676" spans="1:21" x14ac:dyDescent="0.25">
      <c r="A676" s="8">
        <f>IF(ISBLANK('Step 1.4 CNY OAT'!A676),"-",'Step 1.4 CNY OAT'!A676)</f>
        <v>43129.083333333336</v>
      </c>
      <c r="B676" s="26">
        <f t="shared" si="28"/>
        <v>28</v>
      </c>
      <c r="C676" s="67" cm="1">
        <f t="array" ref="C676">INDEX('Step 5. Daily Avg Schedule Calc'!$A$2:$D$169,(WEEKDAY(A676)-1)*24+HOUR(A676)+1,3)</f>
        <v>1</v>
      </c>
      <c r="D676" s="67" cm="1">
        <f t="array" ref="D676">INDEX('Step 5. Daily Avg Schedule Calc'!$A$2:$D$169,(WEEKDAY(A676)-1)*24+HOUR(A676)+1,4)</f>
        <v>1</v>
      </c>
      <c r="E676">
        <f>VLOOKUP(A676,'Step 1.4 CNY OAT'!$A$1:$B$8761,2)</f>
        <v>41</v>
      </c>
      <c r="F676" s="11">
        <f ca="1">('Step 3. Regression'!$B$18*E676^2+'Step 3. Regression'!$C$18*E676+'Step 3. Regression'!$D$18)*C676</f>
        <v>5.9762415125090502</v>
      </c>
      <c r="G676" s="11">
        <f ca="1">('Step 3. Regression'!$G$18*E676^2+'Step 3. Regression'!$H$18*E676+'Step 3. Regression'!$I$18)*D676</f>
        <v>2.9518968124163409</v>
      </c>
      <c r="U676" s="12"/>
    </row>
    <row r="677" spans="1:21" x14ac:dyDescent="0.25">
      <c r="A677" s="8">
        <f>IF(ISBLANK('Step 1.4 CNY OAT'!A677),"-",'Step 1.4 CNY OAT'!A677)</f>
        <v>43129.125</v>
      </c>
      <c r="B677" s="26">
        <f t="shared" si="28"/>
        <v>28</v>
      </c>
      <c r="C677" s="67" cm="1">
        <f t="array" ref="C677">INDEX('Step 5. Daily Avg Schedule Calc'!$A$2:$D$169,(WEEKDAY(A677)-1)*24+HOUR(A677)+1,3)</f>
        <v>1</v>
      </c>
      <c r="D677" s="67" cm="1">
        <f t="array" ref="D677">INDEX('Step 5. Daily Avg Schedule Calc'!$A$2:$D$169,(WEEKDAY(A677)-1)*24+HOUR(A677)+1,4)</f>
        <v>1</v>
      </c>
      <c r="E677">
        <f>VLOOKUP(A677,'Step 1.4 CNY OAT'!$A$1:$B$8761,2)</f>
        <v>41</v>
      </c>
      <c r="F677" s="11">
        <f ca="1">('Step 3. Regression'!$B$18*E677^2+'Step 3. Regression'!$C$18*E677+'Step 3. Regression'!$D$18)*C677</f>
        <v>5.9762415125090502</v>
      </c>
      <c r="G677" s="11">
        <f ca="1">('Step 3. Regression'!$G$18*E677^2+'Step 3. Regression'!$H$18*E677+'Step 3. Regression'!$I$18)*D677</f>
        <v>2.9518968124163409</v>
      </c>
      <c r="U677" s="12"/>
    </row>
    <row r="678" spans="1:21" x14ac:dyDescent="0.25">
      <c r="A678" s="8">
        <f>IF(ISBLANK('Step 1.4 CNY OAT'!A678),"-",'Step 1.4 CNY OAT'!A678)</f>
        <v>43129.166666666664</v>
      </c>
      <c r="B678" s="26">
        <f t="shared" si="28"/>
        <v>28</v>
      </c>
      <c r="C678" s="67" cm="1">
        <f t="array" ref="C678">INDEX('Step 5. Daily Avg Schedule Calc'!$A$2:$D$169,(WEEKDAY(A678)-1)*24+HOUR(A678)+1,3)</f>
        <v>1</v>
      </c>
      <c r="D678" s="67" cm="1">
        <f t="array" ref="D678">INDEX('Step 5. Daily Avg Schedule Calc'!$A$2:$D$169,(WEEKDAY(A678)-1)*24+HOUR(A678)+1,4)</f>
        <v>1</v>
      </c>
      <c r="E678">
        <f>VLOOKUP(A678,'Step 1.4 CNY OAT'!$A$1:$B$8761,2)</f>
        <v>42</v>
      </c>
      <c r="F678" s="11">
        <f ca="1">('Step 3. Regression'!$B$18*E678^2+'Step 3. Regression'!$C$18*E678+'Step 3. Regression'!$D$18)*C678</f>
        <v>5.8968747059279734</v>
      </c>
      <c r="G678" s="11">
        <f ca="1">('Step 3. Regression'!$G$18*E678^2+'Step 3. Regression'!$H$18*E678+'Step 3. Regression'!$I$18)*D678</f>
        <v>2.9266577162081897</v>
      </c>
      <c r="U678" s="12"/>
    </row>
    <row r="679" spans="1:21" x14ac:dyDescent="0.25">
      <c r="A679" s="8">
        <f>IF(ISBLANK('Step 1.4 CNY OAT'!A679),"-",'Step 1.4 CNY OAT'!A679)</f>
        <v>43129.208333333336</v>
      </c>
      <c r="B679" s="26">
        <f t="shared" si="28"/>
        <v>28</v>
      </c>
      <c r="C679" s="67" cm="1">
        <f t="array" ref="C679">INDEX('Step 5. Daily Avg Schedule Calc'!$A$2:$D$169,(WEEKDAY(A679)-1)*24+HOUR(A679)+1,3)</f>
        <v>1</v>
      </c>
      <c r="D679" s="67" cm="1">
        <f t="array" ref="D679">INDEX('Step 5. Daily Avg Schedule Calc'!$A$2:$D$169,(WEEKDAY(A679)-1)*24+HOUR(A679)+1,4)</f>
        <v>1</v>
      </c>
      <c r="E679">
        <f>VLOOKUP(A679,'Step 1.4 CNY OAT'!$A$1:$B$8761,2)</f>
        <v>43</v>
      </c>
      <c r="F679" s="11">
        <f ca="1">('Step 3. Regression'!$B$18*E679^2+'Step 3. Regression'!$C$18*E679+'Step 3. Regression'!$D$18)*C679</f>
        <v>5.8223580347428134</v>
      </c>
      <c r="G679" s="11">
        <f ca="1">('Step 3. Regression'!$G$18*E679^2+'Step 3. Regression'!$H$18*E679+'Step 3. Regression'!$I$18)*D679</f>
        <v>2.902665945654519</v>
      </c>
      <c r="U679" s="12"/>
    </row>
    <row r="680" spans="1:21" x14ac:dyDescent="0.25">
      <c r="A680" s="8">
        <f>IF(ISBLANK('Step 1.4 CNY OAT'!A680),"-",'Step 1.4 CNY OAT'!A680)</f>
        <v>43129.25</v>
      </c>
      <c r="B680" s="26">
        <f t="shared" si="28"/>
        <v>28</v>
      </c>
      <c r="C680" s="67" cm="1">
        <f t="array" ref="C680">INDEX('Step 5. Daily Avg Schedule Calc'!$A$2:$D$169,(WEEKDAY(A680)-1)*24+HOUR(A680)+1,3)</f>
        <v>1</v>
      </c>
      <c r="D680" s="67" cm="1">
        <f t="array" ref="D680">INDEX('Step 5. Daily Avg Schedule Calc'!$A$2:$D$169,(WEEKDAY(A680)-1)*24+HOUR(A680)+1,4)</f>
        <v>1</v>
      </c>
      <c r="E680">
        <f>VLOOKUP(A680,'Step 1.4 CNY OAT'!$A$1:$B$8761,2)</f>
        <v>41</v>
      </c>
      <c r="F680" s="11">
        <f ca="1">('Step 3. Regression'!$B$18*E680^2+'Step 3. Regression'!$C$18*E680+'Step 3. Regression'!$D$18)*C680</f>
        <v>5.9762415125090502</v>
      </c>
      <c r="G680" s="11">
        <f ca="1">('Step 3. Regression'!$G$18*E680^2+'Step 3. Regression'!$H$18*E680+'Step 3. Regression'!$I$18)*D680</f>
        <v>2.9518968124163409</v>
      </c>
      <c r="U680" s="12"/>
    </row>
    <row r="681" spans="1:21" x14ac:dyDescent="0.25">
      <c r="A681" s="8">
        <f>IF(ISBLANK('Step 1.4 CNY OAT'!A681),"-",'Step 1.4 CNY OAT'!A681)</f>
        <v>43129.291666666664</v>
      </c>
      <c r="B681" s="26">
        <f t="shared" si="28"/>
        <v>28</v>
      </c>
      <c r="C681" s="67" cm="1">
        <f t="array" ref="C681">INDEX('Step 5. Daily Avg Schedule Calc'!$A$2:$D$169,(WEEKDAY(A681)-1)*24+HOUR(A681)+1,3)</f>
        <v>1</v>
      </c>
      <c r="D681" s="67" cm="1">
        <f t="array" ref="D681">INDEX('Step 5. Daily Avg Schedule Calc'!$A$2:$D$169,(WEEKDAY(A681)-1)*24+HOUR(A681)+1,4)</f>
        <v>1</v>
      </c>
      <c r="E681">
        <f>VLOOKUP(A681,'Step 1.4 CNY OAT'!$A$1:$B$8761,2)</f>
        <v>42</v>
      </c>
      <c r="F681" s="11">
        <f ca="1">('Step 3. Regression'!$B$18*E681^2+'Step 3. Regression'!$C$18*E681+'Step 3. Regression'!$D$18)*C681</f>
        <v>5.8968747059279734</v>
      </c>
      <c r="G681" s="11">
        <f ca="1">('Step 3. Regression'!$G$18*E681^2+'Step 3. Regression'!$H$18*E681+'Step 3. Regression'!$I$18)*D681</f>
        <v>2.9266577162081897</v>
      </c>
      <c r="U681" s="12"/>
    </row>
    <row r="682" spans="1:21" x14ac:dyDescent="0.25">
      <c r="A682" s="8">
        <f>IF(ISBLANK('Step 1.4 CNY OAT'!A682),"-",'Step 1.4 CNY OAT'!A682)</f>
        <v>43129.333333333336</v>
      </c>
      <c r="B682" s="26">
        <f t="shared" si="28"/>
        <v>28</v>
      </c>
      <c r="C682" s="67" cm="1">
        <f t="array" ref="C682">INDEX('Step 5. Daily Avg Schedule Calc'!$A$2:$D$169,(WEEKDAY(A682)-1)*24+HOUR(A682)+1,3)</f>
        <v>1</v>
      </c>
      <c r="D682" s="67" cm="1">
        <f t="array" ref="D682">INDEX('Step 5. Daily Avg Schedule Calc'!$A$2:$D$169,(WEEKDAY(A682)-1)*24+HOUR(A682)+1,4)</f>
        <v>1</v>
      </c>
      <c r="E682">
        <f>VLOOKUP(A682,'Step 1.4 CNY OAT'!$A$1:$B$8761,2)</f>
        <v>39</v>
      </c>
      <c r="F682" s="11">
        <f ca="1">('Step 3. Regression'!$B$18*E682^2+'Step 3. Regression'!$C$18*E682+'Step 3. Regression'!$D$18)*C682</f>
        <v>6.149525531858953</v>
      </c>
      <c r="G682" s="11">
        <f ca="1">('Step 3. Regression'!$G$18*E682^2+'Step 3. Regression'!$H$18*E682+'Step 3. Regression'!$I$18)*D682</f>
        <v>3.0061169817960809</v>
      </c>
      <c r="U682" s="12"/>
    </row>
    <row r="683" spans="1:21" x14ac:dyDescent="0.25">
      <c r="A683" s="8">
        <f>IF(ISBLANK('Step 1.4 CNY OAT'!A683),"-",'Step 1.4 CNY OAT'!A683)</f>
        <v>43129.375</v>
      </c>
      <c r="B683" s="26">
        <f t="shared" si="28"/>
        <v>28</v>
      </c>
      <c r="C683" s="67" cm="1">
        <f t="array" ref="C683">INDEX('Step 5. Daily Avg Schedule Calc'!$A$2:$D$169,(WEEKDAY(A683)-1)*24+HOUR(A683)+1,3)</f>
        <v>1</v>
      </c>
      <c r="D683" s="67" cm="1">
        <f t="array" ref="D683">INDEX('Step 5. Daily Avg Schedule Calc'!$A$2:$D$169,(WEEKDAY(A683)-1)*24+HOUR(A683)+1,4)</f>
        <v>1</v>
      </c>
      <c r="E683">
        <f>VLOOKUP(A683,'Step 1.4 CNY OAT'!$A$1:$B$8761,2)</f>
        <v>43</v>
      </c>
      <c r="F683" s="11">
        <f ca="1">('Step 3. Regression'!$B$18*E683^2+'Step 3. Regression'!$C$18*E683+'Step 3. Regression'!$D$18)*C683</f>
        <v>5.8223580347428134</v>
      </c>
      <c r="G683" s="11">
        <f ca="1">('Step 3. Regression'!$G$18*E683^2+'Step 3. Regression'!$H$18*E683+'Step 3. Regression'!$I$18)*D683</f>
        <v>2.902665945654519</v>
      </c>
      <c r="U683" s="12"/>
    </row>
    <row r="684" spans="1:21" x14ac:dyDescent="0.25">
      <c r="A684" s="8">
        <f>IF(ISBLANK('Step 1.4 CNY OAT'!A684),"-",'Step 1.4 CNY OAT'!A684)</f>
        <v>43129.416666666664</v>
      </c>
      <c r="B684" s="26">
        <f t="shared" si="28"/>
        <v>28</v>
      </c>
      <c r="C684" s="67" cm="1">
        <f t="array" ref="C684">INDEX('Step 5. Daily Avg Schedule Calc'!$A$2:$D$169,(WEEKDAY(A684)-1)*24+HOUR(A684)+1,3)</f>
        <v>1</v>
      </c>
      <c r="D684" s="67" cm="1">
        <f t="array" ref="D684">INDEX('Step 5. Daily Avg Schedule Calc'!$A$2:$D$169,(WEEKDAY(A684)-1)*24+HOUR(A684)+1,4)</f>
        <v>1</v>
      </c>
      <c r="E684">
        <f>VLOOKUP(A684,'Step 1.4 CNY OAT'!$A$1:$B$8761,2)</f>
        <v>42</v>
      </c>
      <c r="F684" s="11">
        <f ca="1">('Step 3. Regression'!$B$18*E684^2+'Step 3. Regression'!$C$18*E684+'Step 3. Regression'!$D$18)*C684</f>
        <v>5.8968747059279734</v>
      </c>
      <c r="G684" s="11">
        <f ca="1">('Step 3. Regression'!$G$18*E684^2+'Step 3. Regression'!$H$18*E684+'Step 3. Regression'!$I$18)*D684</f>
        <v>2.9266577162081897</v>
      </c>
      <c r="U684" s="12"/>
    </row>
    <row r="685" spans="1:21" x14ac:dyDescent="0.25">
      <c r="A685" s="8">
        <f>IF(ISBLANK('Step 1.4 CNY OAT'!A685),"-",'Step 1.4 CNY OAT'!A685)</f>
        <v>43129.458333333336</v>
      </c>
      <c r="B685" s="26">
        <f t="shared" si="28"/>
        <v>28</v>
      </c>
      <c r="C685" s="67" cm="1">
        <f t="array" ref="C685">INDEX('Step 5. Daily Avg Schedule Calc'!$A$2:$D$169,(WEEKDAY(A685)-1)*24+HOUR(A685)+1,3)</f>
        <v>1</v>
      </c>
      <c r="D685" s="67" cm="1">
        <f t="array" ref="D685">INDEX('Step 5. Daily Avg Schedule Calc'!$A$2:$D$169,(WEEKDAY(A685)-1)*24+HOUR(A685)+1,4)</f>
        <v>1</v>
      </c>
      <c r="E685">
        <f>VLOOKUP(A685,'Step 1.4 CNY OAT'!$A$1:$B$8761,2)</f>
        <v>41</v>
      </c>
      <c r="F685" s="11">
        <f ca="1">('Step 3. Regression'!$B$18*E685^2+'Step 3. Regression'!$C$18*E685+'Step 3. Regression'!$D$18)*C685</f>
        <v>5.9762415125090502</v>
      </c>
      <c r="G685" s="11">
        <f ca="1">('Step 3. Regression'!$G$18*E685^2+'Step 3. Regression'!$H$18*E685+'Step 3. Regression'!$I$18)*D685</f>
        <v>2.9518968124163409</v>
      </c>
      <c r="U685" s="12"/>
    </row>
    <row r="686" spans="1:21" x14ac:dyDescent="0.25">
      <c r="A686" s="8">
        <f>IF(ISBLANK('Step 1.4 CNY OAT'!A686),"-",'Step 1.4 CNY OAT'!A686)</f>
        <v>43129.5</v>
      </c>
      <c r="B686" s="26">
        <f t="shared" si="28"/>
        <v>28</v>
      </c>
      <c r="C686" s="67" cm="1">
        <f t="array" ref="C686">INDEX('Step 5. Daily Avg Schedule Calc'!$A$2:$D$169,(WEEKDAY(A686)-1)*24+HOUR(A686)+1,3)</f>
        <v>1</v>
      </c>
      <c r="D686" s="67" cm="1">
        <f t="array" ref="D686">INDEX('Step 5. Daily Avg Schedule Calc'!$A$2:$D$169,(WEEKDAY(A686)-1)*24+HOUR(A686)+1,4)</f>
        <v>1</v>
      </c>
      <c r="E686">
        <f>VLOOKUP(A686,'Step 1.4 CNY OAT'!$A$1:$B$8761,2)</f>
        <v>43</v>
      </c>
      <c r="F686" s="11">
        <f ca="1">('Step 3. Regression'!$B$18*E686^2+'Step 3. Regression'!$C$18*E686+'Step 3. Regression'!$D$18)*C686</f>
        <v>5.8223580347428134</v>
      </c>
      <c r="G686" s="11">
        <f ca="1">('Step 3. Regression'!$G$18*E686^2+'Step 3. Regression'!$H$18*E686+'Step 3. Regression'!$I$18)*D686</f>
        <v>2.902665945654519</v>
      </c>
      <c r="U686" s="12"/>
    </row>
    <row r="687" spans="1:21" x14ac:dyDescent="0.25">
      <c r="A687" s="8">
        <f>IF(ISBLANK('Step 1.4 CNY OAT'!A687),"-",'Step 1.4 CNY OAT'!A687)</f>
        <v>43129.541666666664</v>
      </c>
      <c r="B687" s="26">
        <f t="shared" si="28"/>
        <v>28</v>
      </c>
      <c r="C687" s="67" cm="1">
        <f t="array" ref="C687">INDEX('Step 5. Daily Avg Schedule Calc'!$A$2:$D$169,(WEEKDAY(A687)-1)*24+HOUR(A687)+1,3)</f>
        <v>1</v>
      </c>
      <c r="D687" s="67" cm="1">
        <f t="array" ref="D687">INDEX('Step 5. Daily Avg Schedule Calc'!$A$2:$D$169,(WEEKDAY(A687)-1)*24+HOUR(A687)+1,4)</f>
        <v>1</v>
      </c>
      <c r="E687">
        <f>VLOOKUP(A687,'Step 1.4 CNY OAT'!$A$1:$B$8761,2)</f>
        <v>42</v>
      </c>
      <c r="F687" s="11">
        <f ca="1">('Step 3. Regression'!$B$18*E687^2+'Step 3. Regression'!$C$18*E687+'Step 3. Regression'!$D$18)*C687</f>
        <v>5.8968747059279734</v>
      </c>
      <c r="G687" s="11">
        <f ca="1">('Step 3. Regression'!$G$18*E687^2+'Step 3. Regression'!$H$18*E687+'Step 3. Regression'!$I$18)*D687</f>
        <v>2.9266577162081897</v>
      </c>
      <c r="U687" s="12"/>
    </row>
    <row r="688" spans="1:21" x14ac:dyDescent="0.25">
      <c r="A688" s="8">
        <f>IF(ISBLANK('Step 1.4 CNY OAT'!A688),"-",'Step 1.4 CNY OAT'!A688)</f>
        <v>43129.583333333336</v>
      </c>
      <c r="B688" s="26">
        <f t="shared" si="28"/>
        <v>28</v>
      </c>
      <c r="C688" s="67" cm="1">
        <f t="array" ref="C688">INDEX('Step 5. Daily Avg Schedule Calc'!$A$2:$D$169,(WEEKDAY(A688)-1)*24+HOUR(A688)+1,3)</f>
        <v>1</v>
      </c>
      <c r="D688" s="67" cm="1">
        <f t="array" ref="D688">INDEX('Step 5. Daily Avg Schedule Calc'!$A$2:$D$169,(WEEKDAY(A688)-1)*24+HOUR(A688)+1,4)</f>
        <v>1</v>
      </c>
      <c r="E688">
        <f>VLOOKUP(A688,'Step 1.4 CNY OAT'!$A$1:$B$8761,2)</f>
        <v>43</v>
      </c>
      <c r="F688" s="11">
        <f ca="1">('Step 3. Regression'!$B$18*E688^2+'Step 3. Regression'!$C$18*E688+'Step 3. Regression'!$D$18)*C688</f>
        <v>5.8223580347428134</v>
      </c>
      <c r="G688" s="11">
        <f ca="1">('Step 3. Regression'!$G$18*E688^2+'Step 3. Regression'!$H$18*E688+'Step 3. Regression'!$I$18)*D688</f>
        <v>2.902665945654519</v>
      </c>
      <c r="U688" s="12"/>
    </row>
    <row r="689" spans="1:21" x14ac:dyDescent="0.25">
      <c r="A689" s="8">
        <f>IF(ISBLANK('Step 1.4 CNY OAT'!A689),"-",'Step 1.4 CNY OAT'!A689)</f>
        <v>43129.625</v>
      </c>
      <c r="B689" s="26">
        <f t="shared" si="28"/>
        <v>28</v>
      </c>
      <c r="C689" s="67" cm="1">
        <f t="array" ref="C689">INDEX('Step 5. Daily Avg Schedule Calc'!$A$2:$D$169,(WEEKDAY(A689)-1)*24+HOUR(A689)+1,3)</f>
        <v>1</v>
      </c>
      <c r="D689" s="67" cm="1">
        <f t="array" ref="D689">INDEX('Step 5. Daily Avg Schedule Calc'!$A$2:$D$169,(WEEKDAY(A689)-1)*24+HOUR(A689)+1,4)</f>
        <v>1</v>
      </c>
      <c r="E689">
        <f>VLOOKUP(A689,'Step 1.4 CNY OAT'!$A$1:$B$8761,2)</f>
        <v>43</v>
      </c>
      <c r="F689" s="11">
        <f ca="1">('Step 3. Regression'!$B$18*E689^2+'Step 3. Regression'!$C$18*E689+'Step 3. Regression'!$D$18)*C689</f>
        <v>5.8223580347428134</v>
      </c>
      <c r="G689" s="11">
        <f ca="1">('Step 3. Regression'!$G$18*E689^2+'Step 3. Regression'!$H$18*E689+'Step 3. Regression'!$I$18)*D689</f>
        <v>2.902665945654519</v>
      </c>
      <c r="U689" s="12"/>
    </row>
    <row r="690" spans="1:21" x14ac:dyDescent="0.25">
      <c r="A690" s="8">
        <f>IF(ISBLANK('Step 1.4 CNY OAT'!A690),"-",'Step 1.4 CNY OAT'!A690)</f>
        <v>43129.666666666664</v>
      </c>
      <c r="B690" s="26">
        <f t="shared" si="28"/>
        <v>28</v>
      </c>
      <c r="C690" s="67" cm="1">
        <f t="array" ref="C690">INDEX('Step 5. Daily Avg Schedule Calc'!$A$2:$D$169,(WEEKDAY(A690)-1)*24+HOUR(A690)+1,3)</f>
        <v>1</v>
      </c>
      <c r="D690" s="67" cm="1">
        <f t="array" ref="D690">INDEX('Step 5. Daily Avg Schedule Calc'!$A$2:$D$169,(WEEKDAY(A690)-1)*24+HOUR(A690)+1,4)</f>
        <v>1</v>
      </c>
      <c r="E690">
        <f>VLOOKUP(A690,'Step 1.4 CNY OAT'!$A$1:$B$8761,2)</f>
        <v>43</v>
      </c>
      <c r="F690" s="11">
        <f ca="1">('Step 3. Regression'!$B$18*E690^2+'Step 3. Regression'!$C$18*E690+'Step 3. Regression'!$D$18)*C690</f>
        <v>5.8223580347428134</v>
      </c>
      <c r="G690" s="11">
        <f ca="1">('Step 3. Regression'!$G$18*E690^2+'Step 3. Regression'!$H$18*E690+'Step 3. Regression'!$I$18)*D690</f>
        <v>2.902665945654519</v>
      </c>
      <c r="U690" s="12"/>
    </row>
    <row r="691" spans="1:21" x14ac:dyDescent="0.25">
      <c r="A691" s="8">
        <f>IF(ISBLANK('Step 1.4 CNY OAT'!A691),"-",'Step 1.4 CNY OAT'!A691)</f>
        <v>43129.708333333336</v>
      </c>
      <c r="B691" s="26">
        <f t="shared" si="28"/>
        <v>28</v>
      </c>
      <c r="C691" s="67" cm="1">
        <f t="array" ref="C691">INDEX('Step 5. Daily Avg Schedule Calc'!$A$2:$D$169,(WEEKDAY(A691)-1)*24+HOUR(A691)+1,3)</f>
        <v>1</v>
      </c>
      <c r="D691" s="67" cm="1">
        <f t="array" ref="D691">INDEX('Step 5. Daily Avg Schedule Calc'!$A$2:$D$169,(WEEKDAY(A691)-1)*24+HOUR(A691)+1,4)</f>
        <v>1</v>
      </c>
      <c r="E691">
        <f>VLOOKUP(A691,'Step 1.4 CNY OAT'!$A$1:$B$8761,2)</f>
        <v>43</v>
      </c>
      <c r="F691" s="11">
        <f ca="1">('Step 3. Regression'!$B$18*E691^2+'Step 3. Regression'!$C$18*E691+'Step 3. Regression'!$D$18)*C691</f>
        <v>5.8223580347428134</v>
      </c>
      <c r="G691" s="11">
        <f ca="1">('Step 3. Regression'!$G$18*E691^2+'Step 3. Regression'!$H$18*E691+'Step 3. Regression'!$I$18)*D691</f>
        <v>2.902665945654519</v>
      </c>
      <c r="U691" s="12"/>
    </row>
    <row r="692" spans="1:21" x14ac:dyDescent="0.25">
      <c r="A692" s="8">
        <f>IF(ISBLANK('Step 1.4 CNY OAT'!A692),"-",'Step 1.4 CNY OAT'!A692)</f>
        <v>43129.75</v>
      </c>
      <c r="B692" s="26">
        <f t="shared" si="28"/>
        <v>28</v>
      </c>
      <c r="C692" s="67" cm="1">
        <f t="array" ref="C692">INDEX('Step 5. Daily Avg Schedule Calc'!$A$2:$D$169,(WEEKDAY(A692)-1)*24+HOUR(A692)+1,3)</f>
        <v>1</v>
      </c>
      <c r="D692" s="67" cm="1">
        <f t="array" ref="D692">INDEX('Step 5. Daily Avg Schedule Calc'!$A$2:$D$169,(WEEKDAY(A692)-1)*24+HOUR(A692)+1,4)</f>
        <v>1</v>
      </c>
      <c r="E692">
        <f>VLOOKUP(A692,'Step 1.4 CNY OAT'!$A$1:$B$8761,2)</f>
        <v>41</v>
      </c>
      <c r="F692" s="11">
        <f ca="1">('Step 3. Regression'!$B$18*E692^2+'Step 3. Regression'!$C$18*E692+'Step 3. Regression'!$D$18)*C692</f>
        <v>5.9762415125090502</v>
      </c>
      <c r="G692" s="11">
        <f ca="1">('Step 3. Regression'!$G$18*E692^2+'Step 3. Regression'!$H$18*E692+'Step 3. Regression'!$I$18)*D692</f>
        <v>2.9518968124163409</v>
      </c>
      <c r="U692" s="12"/>
    </row>
    <row r="693" spans="1:21" x14ac:dyDescent="0.25">
      <c r="A693" s="8">
        <f>IF(ISBLANK('Step 1.4 CNY OAT'!A693),"-",'Step 1.4 CNY OAT'!A693)</f>
        <v>43129.791666666664</v>
      </c>
      <c r="B693" s="26">
        <f t="shared" si="28"/>
        <v>28</v>
      </c>
      <c r="C693" s="67" cm="1">
        <f t="array" ref="C693">INDEX('Step 5. Daily Avg Schedule Calc'!$A$2:$D$169,(WEEKDAY(A693)-1)*24+HOUR(A693)+1,3)</f>
        <v>1</v>
      </c>
      <c r="D693" s="67" cm="1">
        <f t="array" ref="D693">INDEX('Step 5. Daily Avg Schedule Calc'!$A$2:$D$169,(WEEKDAY(A693)-1)*24+HOUR(A693)+1,4)</f>
        <v>1</v>
      </c>
      <c r="E693">
        <f>VLOOKUP(A693,'Step 1.4 CNY OAT'!$A$1:$B$8761,2)</f>
        <v>40</v>
      </c>
      <c r="F693" s="11">
        <f ca="1">('Step 3. Regression'!$B$18*E693^2+'Step 3. Regression'!$C$18*E693+'Step 3. Regression'!$D$18)*C693</f>
        <v>6.0604584544860431</v>
      </c>
      <c r="G693" s="11">
        <f ca="1">('Step 3. Regression'!$G$18*E693^2+'Step 3. Regression'!$H$18*E693+'Step 3. Regression'!$I$18)*D693</f>
        <v>2.9783832342789713</v>
      </c>
      <c r="U693" s="12"/>
    </row>
    <row r="694" spans="1:21" x14ac:dyDescent="0.25">
      <c r="A694" s="8">
        <f>IF(ISBLANK('Step 1.4 CNY OAT'!A694),"-",'Step 1.4 CNY OAT'!A694)</f>
        <v>43129.833333333336</v>
      </c>
      <c r="B694" s="26">
        <f t="shared" si="28"/>
        <v>28</v>
      </c>
      <c r="C694" s="67" cm="1">
        <f t="array" ref="C694">INDEX('Step 5. Daily Avg Schedule Calc'!$A$2:$D$169,(WEEKDAY(A694)-1)*24+HOUR(A694)+1,3)</f>
        <v>1</v>
      </c>
      <c r="D694" s="67" cm="1">
        <f t="array" ref="D694">INDEX('Step 5. Daily Avg Schedule Calc'!$A$2:$D$169,(WEEKDAY(A694)-1)*24+HOUR(A694)+1,4)</f>
        <v>1</v>
      </c>
      <c r="E694">
        <f>VLOOKUP(A694,'Step 1.4 CNY OAT'!$A$1:$B$8761,2)</f>
        <v>39</v>
      </c>
      <c r="F694" s="11">
        <f ca="1">('Step 3. Regression'!$B$18*E694^2+'Step 3. Regression'!$C$18*E694+'Step 3. Regression'!$D$18)*C694</f>
        <v>6.149525531858953</v>
      </c>
      <c r="G694" s="11">
        <f ca="1">('Step 3. Regression'!$G$18*E694^2+'Step 3. Regression'!$H$18*E694+'Step 3. Regression'!$I$18)*D694</f>
        <v>3.0061169817960809</v>
      </c>
      <c r="U694" s="12"/>
    </row>
    <row r="695" spans="1:21" x14ac:dyDescent="0.25">
      <c r="A695" s="8">
        <f>IF(ISBLANK('Step 1.4 CNY OAT'!A695),"-",'Step 1.4 CNY OAT'!A695)</f>
        <v>43129.875</v>
      </c>
      <c r="B695" s="26">
        <f t="shared" si="28"/>
        <v>28</v>
      </c>
      <c r="C695" s="67" cm="1">
        <f t="array" ref="C695">INDEX('Step 5. Daily Avg Schedule Calc'!$A$2:$D$169,(WEEKDAY(A695)-1)*24+HOUR(A695)+1,3)</f>
        <v>1</v>
      </c>
      <c r="D695" s="67" cm="1">
        <f t="array" ref="D695">INDEX('Step 5. Daily Avg Schedule Calc'!$A$2:$D$169,(WEEKDAY(A695)-1)*24+HOUR(A695)+1,4)</f>
        <v>1</v>
      </c>
      <c r="E695">
        <f>VLOOKUP(A695,'Step 1.4 CNY OAT'!$A$1:$B$8761,2)</f>
        <v>39</v>
      </c>
      <c r="F695" s="11">
        <f ca="1">('Step 3. Regression'!$B$18*E695^2+'Step 3. Regression'!$C$18*E695+'Step 3. Regression'!$D$18)*C695</f>
        <v>6.149525531858953</v>
      </c>
      <c r="G695" s="11">
        <f ca="1">('Step 3. Regression'!$G$18*E695^2+'Step 3. Regression'!$H$18*E695+'Step 3. Regression'!$I$18)*D695</f>
        <v>3.0061169817960809</v>
      </c>
      <c r="U695" s="12"/>
    </row>
    <row r="696" spans="1:21" x14ac:dyDescent="0.25">
      <c r="A696" s="8">
        <f>IF(ISBLANK('Step 1.4 CNY OAT'!A696),"-",'Step 1.4 CNY OAT'!A696)</f>
        <v>43129.916666666664</v>
      </c>
      <c r="B696" s="26">
        <f t="shared" si="28"/>
        <v>28</v>
      </c>
      <c r="C696" s="67" cm="1">
        <f t="array" ref="C696">INDEX('Step 5. Daily Avg Schedule Calc'!$A$2:$D$169,(WEEKDAY(A696)-1)*24+HOUR(A696)+1,3)</f>
        <v>1</v>
      </c>
      <c r="D696" s="67" cm="1">
        <f t="array" ref="D696">INDEX('Step 5. Daily Avg Schedule Calc'!$A$2:$D$169,(WEEKDAY(A696)-1)*24+HOUR(A696)+1,4)</f>
        <v>1</v>
      </c>
      <c r="E696">
        <f>VLOOKUP(A696,'Step 1.4 CNY OAT'!$A$1:$B$8761,2)</f>
        <v>39</v>
      </c>
      <c r="F696" s="11">
        <f ca="1">('Step 3. Regression'!$B$18*E696^2+'Step 3. Regression'!$C$18*E696+'Step 3. Regression'!$D$18)*C696</f>
        <v>6.149525531858953</v>
      </c>
      <c r="G696" s="11">
        <f ca="1">('Step 3. Regression'!$G$18*E696^2+'Step 3. Regression'!$H$18*E696+'Step 3. Regression'!$I$18)*D696</f>
        <v>3.0061169817960809</v>
      </c>
      <c r="U696" s="12"/>
    </row>
    <row r="697" spans="1:21" x14ac:dyDescent="0.25">
      <c r="A697" s="8">
        <f>IF(ISBLANK('Step 1.4 CNY OAT'!A697),"-",'Step 1.4 CNY OAT'!A697)</f>
        <v>43129.958333333336</v>
      </c>
      <c r="B697" s="26">
        <f t="shared" si="28"/>
        <v>28</v>
      </c>
      <c r="C697" s="67" cm="1">
        <f t="array" ref="C697">INDEX('Step 5. Daily Avg Schedule Calc'!$A$2:$D$169,(WEEKDAY(A697)-1)*24+HOUR(A697)+1,3)</f>
        <v>1</v>
      </c>
      <c r="D697" s="67" cm="1">
        <f t="array" ref="D697">INDEX('Step 5. Daily Avg Schedule Calc'!$A$2:$D$169,(WEEKDAY(A697)-1)*24+HOUR(A697)+1,4)</f>
        <v>1</v>
      </c>
      <c r="E697">
        <f>VLOOKUP(A697,'Step 1.4 CNY OAT'!$A$1:$B$8761,2)</f>
        <v>37</v>
      </c>
      <c r="F697" s="11">
        <f ca="1">('Step 3. Regression'!$B$18*E697^2+'Step 3. Regression'!$C$18*E697+'Step 3. Regression'!$D$18)*C697</f>
        <v>6.3422100927925218</v>
      </c>
      <c r="G697" s="11">
        <f ca="1">('Step 3. Regression'!$G$18*E697^2+'Step 3. Regression'!$H$18*E697+'Step 3. Regression'!$I$18)*D697</f>
        <v>3.0653264537937401</v>
      </c>
      <c r="U697" s="12"/>
    </row>
    <row r="698" spans="1:21" x14ac:dyDescent="0.25">
      <c r="A698" s="8">
        <f>IF(ISBLANK('Step 1.4 CNY OAT'!A698),"-",'Step 1.4 CNY OAT'!A698)</f>
        <v>43130</v>
      </c>
      <c r="B698" s="26">
        <f t="shared" si="28"/>
        <v>29</v>
      </c>
      <c r="C698" s="67" cm="1">
        <f t="array" ref="C698">INDEX('Step 5. Daily Avg Schedule Calc'!$A$2:$D$169,(WEEKDAY(A698)-1)*24+HOUR(A698)+1,3)</f>
        <v>1</v>
      </c>
      <c r="D698" s="67" cm="1">
        <f t="array" ref="D698">INDEX('Step 5. Daily Avg Schedule Calc'!$A$2:$D$169,(WEEKDAY(A698)-1)*24+HOUR(A698)+1,4)</f>
        <v>1</v>
      </c>
      <c r="E698">
        <f>VLOOKUP(A698,'Step 1.4 CNY OAT'!$A$1:$B$8761,2)</f>
        <v>35</v>
      </c>
      <c r="F698" s="11">
        <f ca="1">('Step 3. Regression'!$B$18*E698^2+'Step 3. Regression'!$C$18*E698+'Step 3. Regression'!$D$18)*C698</f>
        <v>6.5542951953097575</v>
      </c>
      <c r="G698" s="11">
        <f ca="1">('Step 3. Regression'!$G$18*E698^2+'Step 3. Regression'!$H$18*E698+'Step 3. Regression'!$I$18)*D698</f>
        <v>3.1295252284093174</v>
      </c>
      <c r="U698" s="12"/>
    </row>
    <row r="699" spans="1:21" x14ac:dyDescent="0.25">
      <c r="A699" s="8">
        <f>IF(ISBLANK('Step 1.4 CNY OAT'!A699),"-",'Step 1.4 CNY OAT'!A699)</f>
        <v>43130.041666666664</v>
      </c>
      <c r="B699" s="26">
        <f t="shared" si="28"/>
        <v>29</v>
      </c>
      <c r="C699" s="67" cm="1">
        <f t="array" ref="C699">INDEX('Step 5. Daily Avg Schedule Calc'!$A$2:$D$169,(WEEKDAY(A699)-1)*24+HOUR(A699)+1,3)</f>
        <v>1</v>
      </c>
      <c r="D699" s="67" cm="1">
        <f t="array" ref="D699">INDEX('Step 5. Daily Avg Schedule Calc'!$A$2:$D$169,(WEEKDAY(A699)-1)*24+HOUR(A699)+1,4)</f>
        <v>1</v>
      </c>
      <c r="E699">
        <f>VLOOKUP(A699,'Step 1.4 CNY OAT'!$A$1:$B$8761,2)</f>
        <v>32</v>
      </c>
      <c r="F699" s="11">
        <f ca="1">('Step 3. Regression'!$B$18*E699^2+'Step 3. Regression'!$C$18*E699+'Step 3. Regression'!$D$18)*C699</f>
        <v>6.9087988645549858</v>
      </c>
      <c r="G699" s="11">
        <f ca="1">('Step 3. Regression'!$G$18*E699^2+'Step 3. Regression'!$H$18*E699+'Step 3. Regression'!$I$18)*D699</f>
        <v>3.2351783327412797</v>
      </c>
      <c r="U699" s="12"/>
    </row>
    <row r="700" spans="1:21" x14ac:dyDescent="0.25">
      <c r="A700" s="8">
        <f>IF(ISBLANK('Step 1.4 CNY OAT'!A700),"-",'Step 1.4 CNY OAT'!A700)</f>
        <v>43130.083333333336</v>
      </c>
      <c r="B700" s="26">
        <f t="shared" si="28"/>
        <v>29</v>
      </c>
      <c r="C700" s="67" cm="1">
        <f t="array" ref="C700">INDEX('Step 5. Daily Avg Schedule Calc'!$A$2:$D$169,(WEEKDAY(A700)-1)*24+HOUR(A700)+1,3)</f>
        <v>1</v>
      </c>
      <c r="D700" s="67" cm="1">
        <f t="array" ref="D700">INDEX('Step 5. Daily Avg Schedule Calc'!$A$2:$D$169,(WEEKDAY(A700)-1)*24+HOUR(A700)+1,4)</f>
        <v>1</v>
      </c>
      <c r="E700">
        <f>VLOOKUP(A700,'Step 1.4 CNY OAT'!$A$1:$B$8761,2)</f>
        <v>32</v>
      </c>
      <c r="F700" s="11">
        <f ca="1">('Step 3. Regression'!$B$18*E700^2+'Step 3. Regression'!$C$18*E700+'Step 3. Regression'!$D$18)*C700</f>
        <v>6.9087988645549858</v>
      </c>
      <c r="G700" s="11">
        <f ca="1">('Step 3. Regression'!$G$18*E700^2+'Step 3. Regression'!$H$18*E700+'Step 3. Regression'!$I$18)*D700</f>
        <v>3.2351783327412797</v>
      </c>
      <c r="U700" s="12"/>
    </row>
    <row r="701" spans="1:21" x14ac:dyDescent="0.25">
      <c r="A701" s="8">
        <f>IF(ISBLANK('Step 1.4 CNY OAT'!A701),"-",'Step 1.4 CNY OAT'!A701)</f>
        <v>43130.125</v>
      </c>
      <c r="B701" s="26">
        <f t="shared" si="28"/>
        <v>29</v>
      </c>
      <c r="C701" s="67" cm="1">
        <f t="array" ref="C701">INDEX('Step 5. Daily Avg Schedule Calc'!$A$2:$D$169,(WEEKDAY(A701)-1)*24+HOUR(A701)+1,3)</f>
        <v>1</v>
      </c>
      <c r="D701" s="67" cm="1">
        <f t="array" ref="D701">INDEX('Step 5. Daily Avg Schedule Calc'!$A$2:$D$169,(WEEKDAY(A701)-1)*24+HOUR(A701)+1,4)</f>
        <v>1</v>
      </c>
      <c r="E701">
        <f>VLOOKUP(A701,'Step 1.4 CNY OAT'!$A$1:$B$8761,2)</f>
        <v>30</v>
      </c>
      <c r="F701" s="11">
        <f ca="1">('Step 3. Regression'!$B$18*E701^2+'Step 3. Regression'!$C$18*E701+'Step 3. Regression'!$D$18)*C701</f>
        <v>7.1693853210313874</v>
      </c>
      <c r="G701" s="11">
        <f ca="1">('Step 3. Regression'!$G$18*E701^2+'Step 3. Regression'!$H$18*E701+'Step 3. Regression'!$I$18)*D701</f>
        <v>3.3118503639016525</v>
      </c>
      <c r="U701" s="12"/>
    </row>
    <row r="702" spans="1:21" x14ac:dyDescent="0.25">
      <c r="A702" s="8">
        <f>IF(ISBLANK('Step 1.4 CNY OAT'!A702),"-",'Step 1.4 CNY OAT'!A702)</f>
        <v>43130.166666666664</v>
      </c>
      <c r="B702" s="26">
        <f t="shared" si="28"/>
        <v>29</v>
      </c>
      <c r="C702" s="67" cm="1">
        <f t="array" ref="C702">INDEX('Step 5. Daily Avg Schedule Calc'!$A$2:$D$169,(WEEKDAY(A702)-1)*24+HOUR(A702)+1,3)</f>
        <v>1</v>
      </c>
      <c r="D702" s="67" cm="1">
        <f t="array" ref="D702">INDEX('Step 5. Daily Avg Schedule Calc'!$A$2:$D$169,(WEEKDAY(A702)-1)*24+HOUR(A702)+1,4)</f>
        <v>1</v>
      </c>
      <c r="E702">
        <f>VLOOKUP(A702,'Step 1.4 CNY OAT'!$A$1:$B$8761,2)</f>
        <v>31</v>
      </c>
      <c r="F702" s="11">
        <f ca="1">('Step 3. Regression'!$B$18*E702^2+'Step 3. Regression'!$C$18*E702+'Step 3. Regression'!$D$18)*C702</f>
        <v>7.0366670250952286</v>
      </c>
      <c r="G702" s="11">
        <f ca="1">('Step 3. Regression'!$G$18*E702^2+'Step 3. Regression'!$H$18*E702+'Step 3. Regression'!$I$18)*D702</f>
        <v>3.2728906854942266</v>
      </c>
      <c r="U702" s="12"/>
    </row>
    <row r="703" spans="1:21" x14ac:dyDescent="0.25">
      <c r="A703" s="8">
        <f>IF(ISBLANK('Step 1.4 CNY OAT'!A703),"-",'Step 1.4 CNY OAT'!A703)</f>
        <v>43130.208333333336</v>
      </c>
      <c r="B703" s="26">
        <f t="shared" si="28"/>
        <v>29</v>
      </c>
      <c r="C703" s="67" cm="1">
        <f t="array" ref="C703">INDEX('Step 5. Daily Avg Schedule Calc'!$A$2:$D$169,(WEEKDAY(A703)-1)*24+HOUR(A703)+1,3)</f>
        <v>1</v>
      </c>
      <c r="D703" s="67" cm="1">
        <f t="array" ref="D703">INDEX('Step 5. Daily Avg Schedule Calc'!$A$2:$D$169,(WEEKDAY(A703)-1)*24+HOUR(A703)+1,4)</f>
        <v>1</v>
      </c>
      <c r="E703">
        <f>VLOOKUP(A703,'Step 1.4 CNY OAT'!$A$1:$B$8761,2)</f>
        <v>30</v>
      </c>
      <c r="F703" s="11">
        <f ca="1">('Step 3. Regression'!$B$18*E703^2+'Step 3. Regression'!$C$18*E703+'Step 3. Regression'!$D$18)*C703</f>
        <v>7.1693853210313874</v>
      </c>
      <c r="G703" s="11">
        <f ca="1">('Step 3. Regression'!$G$18*E703^2+'Step 3. Regression'!$H$18*E703+'Step 3. Regression'!$I$18)*D703</f>
        <v>3.3118503639016525</v>
      </c>
      <c r="U703" s="12"/>
    </row>
    <row r="704" spans="1:21" x14ac:dyDescent="0.25">
      <c r="A704" s="8">
        <f>IF(ISBLANK('Step 1.4 CNY OAT'!A704),"-",'Step 1.4 CNY OAT'!A704)</f>
        <v>43130.25</v>
      </c>
      <c r="B704" s="26">
        <f t="shared" si="28"/>
        <v>29</v>
      </c>
      <c r="C704" s="67" cm="1">
        <f t="array" ref="C704">INDEX('Step 5. Daily Avg Schedule Calc'!$A$2:$D$169,(WEEKDAY(A704)-1)*24+HOUR(A704)+1,3)</f>
        <v>1</v>
      </c>
      <c r="D704" s="67" cm="1">
        <f t="array" ref="D704">INDEX('Step 5. Daily Avg Schedule Calc'!$A$2:$D$169,(WEEKDAY(A704)-1)*24+HOUR(A704)+1,4)</f>
        <v>1</v>
      </c>
      <c r="E704">
        <f>VLOOKUP(A704,'Step 1.4 CNY OAT'!$A$1:$B$8761,2)</f>
        <v>30</v>
      </c>
      <c r="F704" s="11">
        <f ca="1">('Step 3. Regression'!$B$18*E704^2+'Step 3. Regression'!$C$18*E704+'Step 3. Regression'!$D$18)*C704</f>
        <v>7.1693853210313874</v>
      </c>
      <c r="G704" s="11">
        <f ca="1">('Step 3. Regression'!$G$18*E704^2+'Step 3. Regression'!$H$18*E704+'Step 3. Regression'!$I$18)*D704</f>
        <v>3.3118503639016525</v>
      </c>
      <c r="U704" s="12"/>
    </row>
    <row r="705" spans="1:21" x14ac:dyDescent="0.25">
      <c r="A705" s="8">
        <f>IF(ISBLANK('Step 1.4 CNY OAT'!A705),"-",'Step 1.4 CNY OAT'!A705)</f>
        <v>43130.291666666664</v>
      </c>
      <c r="B705" s="26">
        <f t="shared" si="28"/>
        <v>29</v>
      </c>
      <c r="C705" s="67" cm="1">
        <f t="array" ref="C705">INDEX('Step 5. Daily Avg Schedule Calc'!$A$2:$D$169,(WEEKDAY(A705)-1)*24+HOUR(A705)+1,3)</f>
        <v>1</v>
      </c>
      <c r="D705" s="67" cm="1">
        <f t="array" ref="D705">INDEX('Step 5. Daily Avg Schedule Calc'!$A$2:$D$169,(WEEKDAY(A705)-1)*24+HOUR(A705)+1,4)</f>
        <v>1</v>
      </c>
      <c r="E705">
        <f>VLOOKUP(A705,'Step 1.4 CNY OAT'!$A$1:$B$8761,2)</f>
        <v>31</v>
      </c>
      <c r="F705" s="11">
        <f ca="1">('Step 3. Regression'!$B$18*E705^2+'Step 3. Regression'!$C$18*E705+'Step 3. Regression'!$D$18)*C705</f>
        <v>7.0366670250952286</v>
      </c>
      <c r="G705" s="11">
        <f ca="1">('Step 3. Regression'!$G$18*E705^2+'Step 3. Regression'!$H$18*E705+'Step 3. Regression'!$I$18)*D705</f>
        <v>3.2728906854942266</v>
      </c>
      <c r="U705" s="12"/>
    </row>
    <row r="706" spans="1:21" x14ac:dyDescent="0.25">
      <c r="A706" s="8">
        <f>IF(ISBLANK('Step 1.4 CNY OAT'!A706),"-",'Step 1.4 CNY OAT'!A706)</f>
        <v>43130.333333333336</v>
      </c>
      <c r="B706" s="26">
        <f t="shared" si="28"/>
        <v>29</v>
      </c>
      <c r="C706" s="67" cm="1">
        <f t="array" ref="C706">INDEX('Step 5. Daily Avg Schedule Calc'!$A$2:$D$169,(WEEKDAY(A706)-1)*24+HOUR(A706)+1,3)</f>
        <v>1</v>
      </c>
      <c r="D706" s="67" cm="1">
        <f t="array" ref="D706">INDEX('Step 5. Daily Avg Schedule Calc'!$A$2:$D$169,(WEEKDAY(A706)-1)*24+HOUR(A706)+1,4)</f>
        <v>1</v>
      </c>
      <c r="E706">
        <f>VLOOKUP(A706,'Step 1.4 CNY OAT'!$A$1:$B$8761,2)</f>
        <v>30</v>
      </c>
      <c r="F706" s="11">
        <f ca="1">('Step 3. Regression'!$B$18*E706^2+'Step 3. Regression'!$C$18*E706+'Step 3. Regression'!$D$18)*C706</f>
        <v>7.1693853210313874</v>
      </c>
      <c r="G706" s="11">
        <f ca="1">('Step 3. Regression'!$G$18*E706^2+'Step 3. Regression'!$H$18*E706+'Step 3. Regression'!$I$18)*D706</f>
        <v>3.3118503639016525</v>
      </c>
      <c r="U706" s="12"/>
    </row>
    <row r="707" spans="1:21" x14ac:dyDescent="0.25">
      <c r="A707" s="8">
        <f>IF(ISBLANK('Step 1.4 CNY OAT'!A707),"-",'Step 1.4 CNY OAT'!A707)</f>
        <v>43130.375</v>
      </c>
      <c r="B707" s="26">
        <f t="shared" ref="B707:B770" si="29">_xlfn.DAYS(A707,$A$2)</f>
        <v>29</v>
      </c>
      <c r="C707" s="67" cm="1">
        <f t="array" ref="C707">INDEX('Step 5. Daily Avg Schedule Calc'!$A$2:$D$169,(WEEKDAY(A707)-1)*24+HOUR(A707)+1,3)</f>
        <v>1</v>
      </c>
      <c r="D707" s="67" cm="1">
        <f t="array" ref="D707">INDEX('Step 5. Daily Avg Schedule Calc'!$A$2:$D$169,(WEEKDAY(A707)-1)*24+HOUR(A707)+1,4)</f>
        <v>1</v>
      </c>
      <c r="E707">
        <f>VLOOKUP(A707,'Step 1.4 CNY OAT'!$A$1:$B$8761,2)</f>
        <v>32</v>
      </c>
      <c r="F707" s="11">
        <f ca="1">('Step 3. Regression'!$B$18*E707^2+'Step 3. Regression'!$C$18*E707+'Step 3. Regression'!$D$18)*C707</f>
        <v>6.9087988645549858</v>
      </c>
      <c r="G707" s="11">
        <f ca="1">('Step 3. Regression'!$G$18*E707^2+'Step 3. Regression'!$H$18*E707+'Step 3. Regression'!$I$18)*D707</f>
        <v>3.2351783327412797</v>
      </c>
      <c r="U707" s="12"/>
    </row>
    <row r="708" spans="1:21" x14ac:dyDescent="0.25">
      <c r="A708" s="8">
        <f>IF(ISBLANK('Step 1.4 CNY OAT'!A708),"-",'Step 1.4 CNY OAT'!A708)</f>
        <v>43130.416666666664</v>
      </c>
      <c r="B708" s="26">
        <f t="shared" si="29"/>
        <v>29</v>
      </c>
      <c r="C708" s="67" cm="1">
        <f t="array" ref="C708">INDEX('Step 5. Daily Avg Schedule Calc'!$A$2:$D$169,(WEEKDAY(A708)-1)*24+HOUR(A708)+1,3)</f>
        <v>1</v>
      </c>
      <c r="D708" s="67" cm="1">
        <f t="array" ref="D708">INDEX('Step 5. Daily Avg Schedule Calc'!$A$2:$D$169,(WEEKDAY(A708)-1)*24+HOUR(A708)+1,4)</f>
        <v>1</v>
      </c>
      <c r="E708">
        <f>VLOOKUP(A708,'Step 1.4 CNY OAT'!$A$1:$B$8761,2)</f>
        <v>33</v>
      </c>
      <c r="F708" s="11">
        <f ca="1">('Step 3. Regression'!$B$18*E708^2+'Step 3. Regression'!$C$18*E708+'Step 3. Regression'!$D$18)*C708</f>
        <v>6.78578083941066</v>
      </c>
      <c r="G708" s="11">
        <f ca="1">('Step 3. Regression'!$G$18*E708^2+'Step 3. Regression'!$H$18*E708+'Step 3. Regression'!$I$18)*D708</f>
        <v>3.1987133056428125</v>
      </c>
      <c r="U708" s="12"/>
    </row>
    <row r="709" spans="1:21" x14ac:dyDescent="0.25">
      <c r="A709" s="8">
        <f>IF(ISBLANK('Step 1.4 CNY OAT'!A709),"-",'Step 1.4 CNY OAT'!A709)</f>
        <v>43130.458333333336</v>
      </c>
      <c r="B709" s="26">
        <f t="shared" si="29"/>
        <v>29</v>
      </c>
      <c r="C709" s="67" cm="1">
        <f t="array" ref="C709">INDEX('Step 5. Daily Avg Schedule Calc'!$A$2:$D$169,(WEEKDAY(A709)-1)*24+HOUR(A709)+1,3)</f>
        <v>1</v>
      </c>
      <c r="D709" s="67" cm="1">
        <f t="array" ref="D709">INDEX('Step 5. Daily Avg Schedule Calc'!$A$2:$D$169,(WEEKDAY(A709)-1)*24+HOUR(A709)+1,4)</f>
        <v>1</v>
      </c>
      <c r="E709">
        <f>VLOOKUP(A709,'Step 1.4 CNY OAT'!$A$1:$B$8761,2)</f>
        <v>34</v>
      </c>
      <c r="F709" s="11">
        <f ca="1">('Step 3. Regression'!$B$18*E709^2+'Step 3. Regression'!$C$18*E709+'Step 3. Regression'!$D$18)*C709</f>
        <v>6.6676129496622512</v>
      </c>
      <c r="G709" s="11">
        <f ca="1">('Step 3. Regression'!$G$18*E709^2+'Step 3. Regression'!$H$18*E709+'Step 3. Regression'!$I$18)*D709</f>
        <v>3.1634956041988254</v>
      </c>
      <c r="U709" s="12"/>
    </row>
    <row r="710" spans="1:21" x14ac:dyDescent="0.25">
      <c r="A710" s="8">
        <f>IF(ISBLANK('Step 1.4 CNY OAT'!A710),"-",'Step 1.4 CNY OAT'!A710)</f>
        <v>43130.5</v>
      </c>
      <c r="B710" s="26">
        <f t="shared" si="29"/>
        <v>29</v>
      </c>
      <c r="C710" s="67" cm="1">
        <f t="array" ref="C710">INDEX('Step 5. Daily Avg Schedule Calc'!$A$2:$D$169,(WEEKDAY(A710)-1)*24+HOUR(A710)+1,3)</f>
        <v>1</v>
      </c>
      <c r="D710" s="67" cm="1">
        <f t="array" ref="D710">INDEX('Step 5. Daily Avg Schedule Calc'!$A$2:$D$169,(WEEKDAY(A710)-1)*24+HOUR(A710)+1,4)</f>
        <v>1</v>
      </c>
      <c r="E710">
        <f>VLOOKUP(A710,'Step 1.4 CNY OAT'!$A$1:$B$8761,2)</f>
        <v>36</v>
      </c>
      <c r="F710" s="11">
        <f ca="1">('Step 3. Regression'!$B$18*E710^2+'Step 3. Regression'!$C$18*E710+'Step 3. Regression'!$D$18)*C710</f>
        <v>6.4458275763531816</v>
      </c>
      <c r="G710" s="11">
        <f ca="1">('Step 3. Regression'!$G$18*E710^2+'Step 3. Regression'!$H$18*E710+'Step 3. Regression'!$I$18)*D710</f>
        <v>3.0968021782742885</v>
      </c>
      <c r="U710" s="12"/>
    </row>
    <row r="711" spans="1:21" x14ac:dyDescent="0.25">
      <c r="A711" s="8">
        <f>IF(ISBLANK('Step 1.4 CNY OAT'!A711),"-",'Step 1.4 CNY OAT'!A711)</f>
        <v>43130.541666666664</v>
      </c>
      <c r="B711" s="26">
        <f t="shared" si="29"/>
        <v>29</v>
      </c>
      <c r="C711" s="67" cm="1">
        <f t="array" ref="C711">INDEX('Step 5. Daily Avg Schedule Calc'!$A$2:$D$169,(WEEKDAY(A711)-1)*24+HOUR(A711)+1,3)</f>
        <v>1</v>
      </c>
      <c r="D711" s="67" cm="1">
        <f t="array" ref="D711">INDEX('Step 5. Daily Avg Schedule Calc'!$A$2:$D$169,(WEEKDAY(A711)-1)*24+HOUR(A711)+1,4)</f>
        <v>1</v>
      </c>
      <c r="E711">
        <f>VLOOKUP(A711,'Step 1.4 CNY OAT'!$A$1:$B$8761,2)</f>
        <v>36</v>
      </c>
      <c r="F711" s="11">
        <f ca="1">('Step 3. Regression'!$B$18*E711^2+'Step 3. Regression'!$C$18*E711+'Step 3. Regression'!$D$18)*C711</f>
        <v>6.4458275763531816</v>
      </c>
      <c r="G711" s="11">
        <f ca="1">('Step 3. Regression'!$G$18*E711^2+'Step 3. Regression'!$H$18*E711+'Step 3. Regression'!$I$18)*D711</f>
        <v>3.0968021782742885</v>
      </c>
      <c r="U711" s="12"/>
    </row>
    <row r="712" spans="1:21" x14ac:dyDescent="0.25">
      <c r="A712" s="8">
        <f>IF(ISBLANK('Step 1.4 CNY OAT'!A712),"-",'Step 1.4 CNY OAT'!A712)</f>
        <v>43130.583333333336</v>
      </c>
      <c r="B712" s="26">
        <f t="shared" si="29"/>
        <v>29</v>
      </c>
      <c r="C712" s="67" cm="1">
        <f t="array" ref="C712">INDEX('Step 5. Daily Avg Schedule Calc'!$A$2:$D$169,(WEEKDAY(A712)-1)*24+HOUR(A712)+1,3)</f>
        <v>1</v>
      </c>
      <c r="D712" s="67" cm="1">
        <f t="array" ref="D712">INDEX('Step 5. Daily Avg Schedule Calc'!$A$2:$D$169,(WEEKDAY(A712)-1)*24+HOUR(A712)+1,4)</f>
        <v>1</v>
      </c>
      <c r="E712">
        <f>VLOOKUP(A712,'Step 1.4 CNY OAT'!$A$1:$B$8761,2)</f>
        <v>36</v>
      </c>
      <c r="F712" s="11">
        <f ca="1">('Step 3. Regression'!$B$18*E712^2+'Step 3. Regression'!$C$18*E712+'Step 3. Regression'!$D$18)*C712</f>
        <v>6.4458275763531816</v>
      </c>
      <c r="G712" s="11">
        <f ca="1">('Step 3. Regression'!$G$18*E712^2+'Step 3. Regression'!$H$18*E712+'Step 3. Regression'!$I$18)*D712</f>
        <v>3.0968021782742885</v>
      </c>
      <c r="U712" s="12"/>
    </row>
    <row r="713" spans="1:21" x14ac:dyDescent="0.25">
      <c r="A713" s="8">
        <f>IF(ISBLANK('Step 1.4 CNY OAT'!A713),"-",'Step 1.4 CNY OAT'!A713)</f>
        <v>43130.625</v>
      </c>
      <c r="B713" s="26">
        <f t="shared" si="29"/>
        <v>29</v>
      </c>
      <c r="C713" s="67" cm="1">
        <f t="array" ref="C713">INDEX('Step 5. Daily Avg Schedule Calc'!$A$2:$D$169,(WEEKDAY(A713)-1)*24+HOUR(A713)+1,3)</f>
        <v>1</v>
      </c>
      <c r="D713" s="67" cm="1">
        <f t="array" ref="D713">INDEX('Step 5. Daily Avg Schedule Calc'!$A$2:$D$169,(WEEKDAY(A713)-1)*24+HOUR(A713)+1,4)</f>
        <v>1</v>
      </c>
      <c r="E713">
        <f>VLOOKUP(A713,'Step 1.4 CNY OAT'!$A$1:$B$8761,2)</f>
        <v>37</v>
      </c>
      <c r="F713" s="11">
        <f ca="1">('Step 3. Regression'!$B$18*E713^2+'Step 3. Regression'!$C$18*E713+'Step 3. Regression'!$D$18)*C713</f>
        <v>6.3422100927925218</v>
      </c>
      <c r="G713" s="11">
        <f ca="1">('Step 3. Regression'!$G$18*E713^2+'Step 3. Regression'!$H$18*E713+'Step 3. Regression'!$I$18)*D713</f>
        <v>3.0653264537937401</v>
      </c>
      <c r="U713" s="12"/>
    </row>
    <row r="714" spans="1:21" x14ac:dyDescent="0.25">
      <c r="A714" s="8">
        <f>IF(ISBLANK('Step 1.4 CNY OAT'!A714),"-",'Step 1.4 CNY OAT'!A714)</f>
        <v>43130.666666666664</v>
      </c>
      <c r="B714" s="26">
        <f t="shared" si="29"/>
        <v>29</v>
      </c>
      <c r="C714" s="67" cm="1">
        <f t="array" ref="C714">INDEX('Step 5. Daily Avg Schedule Calc'!$A$2:$D$169,(WEEKDAY(A714)-1)*24+HOUR(A714)+1,3)</f>
        <v>1</v>
      </c>
      <c r="D714" s="67" cm="1">
        <f t="array" ref="D714">INDEX('Step 5. Daily Avg Schedule Calc'!$A$2:$D$169,(WEEKDAY(A714)-1)*24+HOUR(A714)+1,4)</f>
        <v>1</v>
      </c>
      <c r="E714">
        <f>VLOOKUP(A714,'Step 1.4 CNY OAT'!$A$1:$B$8761,2)</f>
        <v>35</v>
      </c>
      <c r="F714" s="11">
        <f ca="1">('Step 3. Regression'!$B$18*E714^2+'Step 3. Regression'!$C$18*E714+'Step 3. Regression'!$D$18)*C714</f>
        <v>6.5542951953097575</v>
      </c>
      <c r="G714" s="11">
        <f ca="1">('Step 3. Regression'!$G$18*E714^2+'Step 3. Regression'!$H$18*E714+'Step 3. Regression'!$I$18)*D714</f>
        <v>3.1295252284093174</v>
      </c>
      <c r="U714" s="12"/>
    </row>
    <row r="715" spans="1:21" x14ac:dyDescent="0.25">
      <c r="A715" s="8">
        <f>IF(ISBLANK('Step 1.4 CNY OAT'!A715),"-",'Step 1.4 CNY OAT'!A715)</f>
        <v>43130.708333333336</v>
      </c>
      <c r="B715" s="26">
        <f t="shared" si="29"/>
        <v>29</v>
      </c>
      <c r="C715" s="67" cm="1">
        <f t="array" ref="C715">INDEX('Step 5. Daily Avg Schedule Calc'!$A$2:$D$169,(WEEKDAY(A715)-1)*24+HOUR(A715)+1,3)</f>
        <v>1</v>
      </c>
      <c r="D715" s="67" cm="1">
        <f t="array" ref="D715">INDEX('Step 5. Daily Avg Schedule Calc'!$A$2:$D$169,(WEEKDAY(A715)-1)*24+HOUR(A715)+1,4)</f>
        <v>1</v>
      </c>
      <c r="E715">
        <f>VLOOKUP(A715,'Step 1.4 CNY OAT'!$A$1:$B$8761,2)</f>
        <v>34</v>
      </c>
      <c r="F715" s="11">
        <f ca="1">('Step 3. Regression'!$B$18*E715^2+'Step 3. Regression'!$C$18*E715+'Step 3. Regression'!$D$18)*C715</f>
        <v>6.6676129496622512</v>
      </c>
      <c r="G715" s="11">
        <f ca="1">('Step 3. Regression'!$G$18*E715^2+'Step 3. Regression'!$H$18*E715+'Step 3. Regression'!$I$18)*D715</f>
        <v>3.1634956041988254</v>
      </c>
      <c r="U715" s="12"/>
    </row>
    <row r="716" spans="1:21" x14ac:dyDescent="0.25">
      <c r="A716" s="8">
        <f>IF(ISBLANK('Step 1.4 CNY OAT'!A716),"-",'Step 1.4 CNY OAT'!A716)</f>
        <v>43130.75</v>
      </c>
      <c r="B716" s="26">
        <f t="shared" si="29"/>
        <v>29</v>
      </c>
      <c r="C716" s="67" cm="1">
        <f t="array" ref="C716">INDEX('Step 5. Daily Avg Schedule Calc'!$A$2:$D$169,(WEEKDAY(A716)-1)*24+HOUR(A716)+1,3)</f>
        <v>1</v>
      </c>
      <c r="D716" s="67" cm="1">
        <f t="array" ref="D716">INDEX('Step 5. Daily Avg Schedule Calc'!$A$2:$D$169,(WEEKDAY(A716)-1)*24+HOUR(A716)+1,4)</f>
        <v>1</v>
      </c>
      <c r="E716">
        <f>VLOOKUP(A716,'Step 1.4 CNY OAT'!$A$1:$B$8761,2)</f>
        <v>30</v>
      </c>
      <c r="F716" s="11">
        <f ca="1">('Step 3. Regression'!$B$18*E716^2+'Step 3. Regression'!$C$18*E716+'Step 3. Regression'!$D$18)*C716</f>
        <v>7.1693853210313874</v>
      </c>
      <c r="G716" s="11">
        <f ca="1">('Step 3. Regression'!$G$18*E716^2+'Step 3. Regression'!$H$18*E716+'Step 3. Regression'!$I$18)*D716</f>
        <v>3.3118503639016525</v>
      </c>
      <c r="U716" s="12"/>
    </row>
    <row r="717" spans="1:21" x14ac:dyDescent="0.25">
      <c r="A717" s="8">
        <f>IF(ISBLANK('Step 1.4 CNY OAT'!A717),"-",'Step 1.4 CNY OAT'!A717)</f>
        <v>43130.791666666664</v>
      </c>
      <c r="B717" s="26">
        <f t="shared" si="29"/>
        <v>29</v>
      </c>
      <c r="C717" s="67" cm="1">
        <f t="array" ref="C717">INDEX('Step 5. Daily Avg Schedule Calc'!$A$2:$D$169,(WEEKDAY(A717)-1)*24+HOUR(A717)+1,3)</f>
        <v>1</v>
      </c>
      <c r="D717" s="67" cm="1">
        <f t="array" ref="D717">INDEX('Step 5. Daily Avg Schedule Calc'!$A$2:$D$169,(WEEKDAY(A717)-1)*24+HOUR(A717)+1,4)</f>
        <v>1</v>
      </c>
      <c r="E717">
        <f>VLOOKUP(A717,'Step 1.4 CNY OAT'!$A$1:$B$8761,2)</f>
        <v>30</v>
      </c>
      <c r="F717" s="11">
        <f ca="1">('Step 3. Regression'!$B$18*E717^2+'Step 3. Regression'!$C$18*E717+'Step 3. Regression'!$D$18)*C717</f>
        <v>7.1693853210313874</v>
      </c>
      <c r="G717" s="11">
        <f ca="1">('Step 3. Regression'!$G$18*E717^2+'Step 3. Regression'!$H$18*E717+'Step 3. Regression'!$I$18)*D717</f>
        <v>3.3118503639016525</v>
      </c>
      <c r="U717" s="12"/>
    </row>
    <row r="718" spans="1:21" x14ac:dyDescent="0.25">
      <c r="A718" s="8">
        <f>IF(ISBLANK('Step 1.4 CNY OAT'!A718),"-",'Step 1.4 CNY OAT'!A718)</f>
        <v>43130.833333333336</v>
      </c>
      <c r="B718" s="26">
        <f t="shared" si="29"/>
        <v>29</v>
      </c>
      <c r="C718" s="67" cm="1">
        <f t="array" ref="C718">INDEX('Step 5. Daily Avg Schedule Calc'!$A$2:$D$169,(WEEKDAY(A718)-1)*24+HOUR(A718)+1,3)</f>
        <v>1</v>
      </c>
      <c r="D718" s="67" cm="1">
        <f t="array" ref="D718">INDEX('Step 5. Daily Avg Schedule Calc'!$A$2:$D$169,(WEEKDAY(A718)-1)*24+HOUR(A718)+1,4)</f>
        <v>1</v>
      </c>
      <c r="E718">
        <f>VLOOKUP(A718,'Step 1.4 CNY OAT'!$A$1:$B$8761,2)</f>
        <v>28</v>
      </c>
      <c r="F718" s="11">
        <f ca="1">('Step 3. Regression'!$B$18*E718^2+'Step 3. Regression'!$C$18*E718+'Step 3. Regression'!$D$18)*C718</f>
        <v>7.4493723190914558</v>
      </c>
      <c r="G718" s="11">
        <f ca="1">('Step 3. Regression'!$G$18*E718^2+'Step 3. Regression'!$H$18*E718+'Step 3. Regression'!$I$18)*D718</f>
        <v>3.3935116976799442</v>
      </c>
      <c r="U718" s="12"/>
    </row>
    <row r="719" spans="1:21" x14ac:dyDescent="0.25">
      <c r="A719" s="8">
        <f>IF(ISBLANK('Step 1.4 CNY OAT'!A719),"-",'Step 1.4 CNY OAT'!A719)</f>
        <v>43130.875</v>
      </c>
      <c r="B719" s="26">
        <f t="shared" si="29"/>
        <v>29</v>
      </c>
      <c r="C719" s="67" cm="1">
        <f t="array" ref="C719">INDEX('Step 5. Daily Avg Schedule Calc'!$A$2:$D$169,(WEEKDAY(A719)-1)*24+HOUR(A719)+1,3)</f>
        <v>1</v>
      </c>
      <c r="D719" s="67" cm="1">
        <f t="array" ref="D719">INDEX('Step 5. Daily Avg Schedule Calc'!$A$2:$D$169,(WEEKDAY(A719)-1)*24+HOUR(A719)+1,4)</f>
        <v>1</v>
      </c>
      <c r="E719">
        <f>VLOOKUP(A719,'Step 1.4 CNY OAT'!$A$1:$B$8761,2)</f>
        <v>28</v>
      </c>
      <c r="F719" s="11">
        <f ca="1">('Step 3. Regression'!$B$18*E719^2+'Step 3. Regression'!$C$18*E719+'Step 3. Regression'!$D$18)*C719</f>
        <v>7.4493723190914558</v>
      </c>
      <c r="G719" s="11">
        <f ca="1">('Step 3. Regression'!$G$18*E719^2+'Step 3. Regression'!$H$18*E719+'Step 3. Regression'!$I$18)*D719</f>
        <v>3.3935116976799442</v>
      </c>
      <c r="U719" s="12"/>
    </row>
    <row r="720" spans="1:21" x14ac:dyDescent="0.25">
      <c r="A720" s="8">
        <f>IF(ISBLANK('Step 1.4 CNY OAT'!A720),"-",'Step 1.4 CNY OAT'!A720)</f>
        <v>43130.916666666664</v>
      </c>
      <c r="B720" s="26">
        <f t="shared" si="29"/>
        <v>29</v>
      </c>
      <c r="C720" s="67" cm="1">
        <f t="array" ref="C720">INDEX('Step 5. Daily Avg Schedule Calc'!$A$2:$D$169,(WEEKDAY(A720)-1)*24+HOUR(A720)+1,3)</f>
        <v>1</v>
      </c>
      <c r="D720" s="67" cm="1">
        <f t="array" ref="D720">INDEX('Step 5. Daily Avg Schedule Calc'!$A$2:$D$169,(WEEKDAY(A720)-1)*24+HOUR(A720)+1,4)</f>
        <v>1</v>
      </c>
      <c r="E720">
        <f>VLOOKUP(A720,'Step 1.4 CNY OAT'!$A$1:$B$8761,2)</f>
        <v>28</v>
      </c>
      <c r="F720" s="11">
        <f ca="1">('Step 3. Regression'!$B$18*E720^2+'Step 3. Regression'!$C$18*E720+'Step 3. Regression'!$D$18)*C720</f>
        <v>7.4493723190914558</v>
      </c>
      <c r="G720" s="11">
        <f ca="1">('Step 3. Regression'!$G$18*E720^2+'Step 3. Regression'!$H$18*E720+'Step 3. Regression'!$I$18)*D720</f>
        <v>3.3935116976799442</v>
      </c>
      <c r="U720" s="12"/>
    </row>
    <row r="721" spans="1:21" x14ac:dyDescent="0.25">
      <c r="A721" s="8">
        <f>IF(ISBLANK('Step 1.4 CNY OAT'!A721),"-",'Step 1.4 CNY OAT'!A721)</f>
        <v>43130.958333333336</v>
      </c>
      <c r="B721" s="26">
        <f t="shared" si="29"/>
        <v>29</v>
      </c>
      <c r="C721" s="67" cm="1">
        <f t="array" ref="C721">INDEX('Step 5. Daily Avg Schedule Calc'!$A$2:$D$169,(WEEKDAY(A721)-1)*24+HOUR(A721)+1,3)</f>
        <v>1</v>
      </c>
      <c r="D721" s="67" cm="1">
        <f t="array" ref="D721">INDEX('Step 5. Daily Avg Schedule Calc'!$A$2:$D$169,(WEEKDAY(A721)-1)*24+HOUR(A721)+1,4)</f>
        <v>1</v>
      </c>
      <c r="E721">
        <f>VLOOKUP(A721,'Step 1.4 CNY OAT'!$A$1:$B$8761,2)</f>
        <v>27</v>
      </c>
      <c r="F721" s="11">
        <f ca="1">('Step 3. Regression'!$B$18*E721^2+'Step 3. Regression'!$C$18*E721+'Step 3. Regression'!$D$18)*C721</f>
        <v>7.5966410212153646</v>
      </c>
      <c r="G721" s="11">
        <f ca="1">('Step 3. Regression'!$G$18*E721^2+'Step 3. Regression'!$H$18*E721+'Step 3. Regression'!$I$18)*D721</f>
        <v>3.436213353050809</v>
      </c>
      <c r="U721" s="12"/>
    </row>
    <row r="722" spans="1:21" x14ac:dyDescent="0.25">
      <c r="A722" s="8">
        <f>IF(ISBLANK('Step 1.4 CNY OAT'!A722),"-",'Step 1.4 CNY OAT'!A722)</f>
        <v>43131</v>
      </c>
      <c r="B722" s="26">
        <f t="shared" si="29"/>
        <v>30</v>
      </c>
      <c r="C722" s="67" cm="1">
        <f t="array" ref="C722">INDEX('Step 5. Daily Avg Schedule Calc'!$A$2:$D$169,(WEEKDAY(A722)-1)*24+HOUR(A722)+1,3)</f>
        <v>1</v>
      </c>
      <c r="D722" s="67" cm="1">
        <f t="array" ref="D722">INDEX('Step 5. Daily Avg Schedule Calc'!$A$2:$D$169,(WEEKDAY(A722)-1)*24+HOUR(A722)+1,4)</f>
        <v>1</v>
      </c>
      <c r="E722">
        <f>VLOOKUP(A722,'Step 1.4 CNY OAT'!$A$1:$B$8761,2)</f>
        <v>26</v>
      </c>
      <c r="F722" s="11">
        <f ca="1">('Step 3. Regression'!$B$18*E722^2+'Step 3. Regression'!$C$18*E722+'Step 3. Regression'!$D$18)*C722</f>
        <v>7.7487598587351902</v>
      </c>
      <c r="G722" s="11">
        <f ca="1">('Step 3. Regression'!$G$18*E722^2+'Step 3. Regression'!$H$18*E722+'Step 3. Regression'!$I$18)*D722</f>
        <v>3.4801623340761538</v>
      </c>
      <c r="U722" s="12"/>
    </row>
    <row r="723" spans="1:21" x14ac:dyDescent="0.25">
      <c r="A723" s="8">
        <f>IF(ISBLANK('Step 1.4 CNY OAT'!A723),"-",'Step 1.4 CNY OAT'!A723)</f>
        <v>43131.041666666664</v>
      </c>
      <c r="B723" s="26">
        <f t="shared" si="29"/>
        <v>30</v>
      </c>
      <c r="C723" s="67" cm="1">
        <f t="array" ref="C723">INDEX('Step 5. Daily Avg Schedule Calc'!$A$2:$D$169,(WEEKDAY(A723)-1)*24+HOUR(A723)+1,3)</f>
        <v>1</v>
      </c>
      <c r="D723" s="67" cm="1">
        <f t="array" ref="D723">INDEX('Step 5. Daily Avg Schedule Calc'!$A$2:$D$169,(WEEKDAY(A723)-1)*24+HOUR(A723)+1,4)</f>
        <v>1</v>
      </c>
      <c r="E723">
        <f>VLOOKUP(A723,'Step 1.4 CNY OAT'!$A$1:$B$8761,2)</f>
        <v>25</v>
      </c>
      <c r="F723" s="11">
        <f ca="1">('Step 3. Regression'!$B$18*E723^2+'Step 3. Regression'!$C$18*E723+'Step 3. Regression'!$D$18)*C723</f>
        <v>7.905728831650932</v>
      </c>
      <c r="G723" s="11">
        <f ca="1">('Step 3. Regression'!$G$18*E723^2+'Step 3. Regression'!$H$18*E723+'Step 3. Regression'!$I$18)*D723</f>
        <v>3.5253586407559778</v>
      </c>
      <c r="U723" s="12"/>
    </row>
    <row r="724" spans="1:21" x14ac:dyDescent="0.25">
      <c r="A724" s="8">
        <f>IF(ISBLANK('Step 1.4 CNY OAT'!A724),"-",'Step 1.4 CNY OAT'!A724)</f>
        <v>43131.083333333336</v>
      </c>
      <c r="B724" s="26">
        <f t="shared" si="29"/>
        <v>30</v>
      </c>
      <c r="C724" s="67" cm="1">
        <f t="array" ref="C724">INDEX('Step 5. Daily Avg Schedule Calc'!$A$2:$D$169,(WEEKDAY(A724)-1)*24+HOUR(A724)+1,3)</f>
        <v>1</v>
      </c>
      <c r="D724" s="67" cm="1">
        <f t="array" ref="D724">INDEX('Step 5. Daily Avg Schedule Calc'!$A$2:$D$169,(WEEKDAY(A724)-1)*24+HOUR(A724)+1,4)</f>
        <v>1</v>
      </c>
      <c r="E724">
        <f>VLOOKUP(A724,'Step 1.4 CNY OAT'!$A$1:$B$8761,2)</f>
        <v>25</v>
      </c>
      <c r="F724" s="11">
        <f ca="1">('Step 3. Regression'!$B$18*E724^2+'Step 3. Regression'!$C$18*E724+'Step 3. Regression'!$D$18)*C724</f>
        <v>7.905728831650932</v>
      </c>
      <c r="G724" s="11">
        <f ca="1">('Step 3. Regression'!$G$18*E724^2+'Step 3. Regression'!$H$18*E724+'Step 3. Regression'!$I$18)*D724</f>
        <v>3.5253586407559778</v>
      </c>
      <c r="U724" s="12"/>
    </row>
    <row r="725" spans="1:21" x14ac:dyDescent="0.25">
      <c r="A725" s="8">
        <f>IF(ISBLANK('Step 1.4 CNY OAT'!A725),"-",'Step 1.4 CNY OAT'!A725)</f>
        <v>43131.125</v>
      </c>
      <c r="B725" s="26">
        <f t="shared" si="29"/>
        <v>30</v>
      </c>
      <c r="C725" s="67" cm="1">
        <f t="array" ref="C725">INDEX('Step 5. Daily Avg Schedule Calc'!$A$2:$D$169,(WEEKDAY(A725)-1)*24+HOUR(A725)+1,3)</f>
        <v>1</v>
      </c>
      <c r="D725" s="67" cm="1">
        <f t="array" ref="D725">INDEX('Step 5. Daily Avg Schedule Calc'!$A$2:$D$169,(WEEKDAY(A725)-1)*24+HOUR(A725)+1,4)</f>
        <v>1</v>
      </c>
      <c r="E725">
        <f>VLOOKUP(A725,'Step 1.4 CNY OAT'!$A$1:$B$8761,2)</f>
        <v>23.5</v>
      </c>
      <c r="F725" s="11">
        <f ca="1">('Step 3. Regression'!$B$18*E725^2+'Step 3. Regression'!$C$18*E725+'Step 3. Regression'!$D$18)*C725</f>
        <v>8.1502762948918885</v>
      </c>
      <c r="G725" s="11">
        <f ca="1">('Step 3. Regression'!$G$18*E725^2+'Step 3. Regression'!$H$18*E725+'Step 3. Regression'!$I$18)*D725</f>
        <v>3.5954918363778638</v>
      </c>
      <c r="U725" s="12"/>
    </row>
    <row r="726" spans="1:21" x14ac:dyDescent="0.25">
      <c r="A726" s="8">
        <f>IF(ISBLANK('Step 1.4 CNY OAT'!A726),"-",'Step 1.4 CNY OAT'!A726)</f>
        <v>43131.166666666664</v>
      </c>
      <c r="B726" s="26">
        <f t="shared" si="29"/>
        <v>30</v>
      </c>
      <c r="C726" s="67" cm="1">
        <f t="array" ref="C726">INDEX('Step 5. Daily Avg Schedule Calc'!$A$2:$D$169,(WEEKDAY(A726)-1)*24+HOUR(A726)+1,3)</f>
        <v>1</v>
      </c>
      <c r="D726" s="67" cm="1">
        <f t="array" ref="D726">INDEX('Step 5. Daily Avg Schedule Calc'!$A$2:$D$169,(WEEKDAY(A726)-1)*24+HOUR(A726)+1,4)</f>
        <v>1</v>
      </c>
      <c r="E726">
        <f>VLOOKUP(A726,'Step 1.4 CNY OAT'!$A$1:$B$8761,2)</f>
        <v>22</v>
      </c>
      <c r="F726" s="11">
        <f ca="1">('Step 3. Regression'!$B$18*E726^2+'Step 3. Regression'!$C$18*E726+'Step 3. Regression'!$D$18)*C726</f>
        <v>8.405736562773658</v>
      </c>
      <c r="G726" s="11">
        <f ca="1">('Step 3. Regression'!$G$18*E726^2+'Step 3. Regression'!$H$18*E726+'Step 3. Regression'!$I$18)*D726</f>
        <v>3.6684315147223283</v>
      </c>
      <c r="U726" s="12"/>
    </row>
    <row r="727" spans="1:21" x14ac:dyDescent="0.25">
      <c r="A727" s="8">
        <f>IF(ISBLANK('Step 1.4 CNY OAT'!A727),"-",'Step 1.4 CNY OAT'!A727)</f>
        <v>43131.208333333336</v>
      </c>
      <c r="B727" s="26">
        <f t="shared" si="29"/>
        <v>30</v>
      </c>
      <c r="C727" s="67" cm="1">
        <f t="array" ref="C727">INDEX('Step 5. Daily Avg Schedule Calc'!$A$2:$D$169,(WEEKDAY(A727)-1)*24+HOUR(A727)+1,3)</f>
        <v>1</v>
      </c>
      <c r="D727" s="67" cm="1">
        <f t="array" ref="D727">INDEX('Step 5. Daily Avg Schedule Calc'!$A$2:$D$169,(WEEKDAY(A727)-1)*24+HOUR(A727)+1,4)</f>
        <v>1</v>
      </c>
      <c r="E727">
        <f>VLOOKUP(A727,'Step 1.4 CNY OAT'!$A$1:$B$8761,2)</f>
        <v>21</v>
      </c>
      <c r="F727" s="11">
        <f ca="1">('Step 3. Regression'!$B$18*E727^2+'Step 3. Regression'!$C$18*E727+'Step 3. Regression'!$D$18)*C727</f>
        <v>8.5821060772730675</v>
      </c>
      <c r="G727" s="11">
        <f ca="1">('Step 3. Regression'!$G$18*E727^2+'Step 3. Regression'!$H$18*E727+'Step 3. Regression'!$I$18)*D727</f>
        <v>3.7186171240200707</v>
      </c>
      <c r="U727" s="12"/>
    </row>
    <row r="728" spans="1:21" x14ac:dyDescent="0.25">
      <c r="A728" s="8">
        <f>IF(ISBLANK('Step 1.4 CNY OAT'!A728),"-",'Step 1.4 CNY OAT'!A728)</f>
        <v>43131.25</v>
      </c>
      <c r="B728" s="26">
        <f t="shared" si="29"/>
        <v>30</v>
      </c>
      <c r="C728" s="67" cm="1">
        <f t="array" ref="C728">INDEX('Step 5. Daily Avg Schedule Calc'!$A$2:$D$169,(WEEKDAY(A728)-1)*24+HOUR(A728)+1,3)</f>
        <v>1</v>
      </c>
      <c r="D728" s="67" cm="1">
        <f t="array" ref="D728">INDEX('Step 5. Daily Avg Schedule Calc'!$A$2:$D$169,(WEEKDAY(A728)-1)*24+HOUR(A728)+1,4)</f>
        <v>1</v>
      </c>
      <c r="E728">
        <f>VLOOKUP(A728,'Step 1.4 CNY OAT'!$A$1:$B$8761,2)</f>
        <v>19</v>
      </c>
      <c r="F728" s="11">
        <f ca="1">('Step 3. Regression'!$B$18*E728^2+'Step 3. Regression'!$C$18*E728+'Step 3. Regression'!$D$18)*C728</f>
        <v>8.9493955124596347</v>
      </c>
      <c r="G728" s="11">
        <f ca="1">('Step 3. Regression'!$G$18*E728^2+'Step 3. Regression'!$H$18*E728+'Step 3. Regression'!$I$18)*D728</f>
        <v>3.8227303195789948</v>
      </c>
      <c r="U728" s="12"/>
    </row>
    <row r="729" spans="1:21" x14ac:dyDescent="0.25">
      <c r="A729" s="8">
        <f>IF(ISBLANK('Step 1.4 CNY OAT'!A729),"-",'Step 1.4 CNY OAT'!A729)</f>
        <v>43131.291666666664</v>
      </c>
      <c r="B729" s="26">
        <f t="shared" si="29"/>
        <v>30</v>
      </c>
      <c r="C729" s="67" cm="1">
        <f t="array" ref="C729">INDEX('Step 5. Daily Avg Schedule Calc'!$A$2:$D$169,(WEEKDAY(A729)-1)*24+HOUR(A729)+1,3)</f>
        <v>1</v>
      </c>
      <c r="D729" s="67" cm="1">
        <f t="array" ref="D729">INDEX('Step 5. Daily Avg Schedule Calc'!$A$2:$D$169,(WEEKDAY(A729)-1)*24+HOUR(A729)+1,4)</f>
        <v>1</v>
      </c>
      <c r="E729">
        <f>VLOOKUP(A729,'Step 1.4 CNY OAT'!$A$1:$B$8761,2)</f>
        <v>19</v>
      </c>
      <c r="F729" s="11">
        <f ca="1">('Step 3. Regression'!$B$18*E729^2+'Step 3. Regression'!$C$18*E729+'Step 3. Regression'!$D$18)*C729</f>
        <v>8.9493955124596347</v>
      </c>
      <c r="G729" s="11">
        <f ca="1">('Step 3. Regression'!$G$18*E729^2+'Step 3. Regression'!$H$18*E729+'Step 3. Regression'!$I$18)*D729</f>
        <v>3.8227303195789948</v>
      </c>
      <c r="U729" s="12"/>
    </row>
    <row r="730" spans="1:21" x14ac:dyDescent="0.25">
      <c r="A730" s="8">
        <f>IF(ISBLANK('Step 1.4 CNY OAT'!A730),"-",'Step 1.4 CNY OAT'!A730)</f>
        <v>43131.333333333336</v>
      </c>
      <c r="B730" s="26">
        <f t="shared" si="29"/>
        <v>30</v>
      </c>
      <c r="C730" s="67" cm="1">
        <f t="array" ref="C730">INDEX('Step 5. Daily Avg Schedule Calc'!$A$2:$D$169,(WEEKDAY(A730)-1)*24+HOUR(A730)+1,3)</f>
        <v>1</v>
      </c>
      <c r="D730" s="67" cm="1">
        <f t="array" ref="D730">INDEX('Step 5. Daily Avg Schedule Calc'!$A$2:$D$169,(WEEKDAY(A730)-1)*24+HOUR(A730)+1,4)</f>
        <v>1</v>
      </c>
      <c r="E730">
        <f>VLOOKUP(A730,'Step 1.4 CNY OAT'!$A$1:$B$8761,2)</f>
        <v>19</v>
      </c>
      <c r="F730" s="11">
        <f ca="1">('Step 3. Regression'!$B$18*E730^2+'Step 3. Regression'!$C$18*E730+'Step 3. Regression'!$D$18)*C730</f>
        <v>8.9493955124596347</v>
      </c>
      <c r="G730" s="11">
        <f ca="1">('Step 3. Regression'!$G$18*E730^2+'Step 3. Regression'!$H$18*E730+'Step 3. Regression'!$I$18)*D730</f>
        <v>3.8227303195789948</v>
      </c>
      <c r="U730" s="12"/>
    </row>
    <row r="731" spans="1:21" x14ac:dyDescent="0.25">
      <c r="A731" s="8">
        <f>IF(ISBLANK('Step 1.4 CNY OAT'!A731),"-",'Step 1.4 CNY OAT'!A731)</f>
        <v>43131.375</v>
      </c>
      <c r="B731" s="26">
        <f t="shared" si="29"/>
        <v>30</v>
      </c>
      <c r="C731" s="67" cm="1">
        <f t="array" ref="C731">INDEX('Step 5. Daily Avg Schedule Calc'!$A$2:$D$169,(WEEKDAY(A731)-1)*24+HOUR(A731)+1,3)</f>
        <v>1</v>
      </c>
      <c r="D731" s="67" cm="1">
        <f t="array" ref="D731">INDEX('Step 5. Daily Avg Schedule Calc'!$A$2:$D$169,(WEEKDAY(A731)-1)*24+HOUR(A731)+1,4)</f>
        <v>1</v>
      </c>
      <c r="E731">
        <f>VLOOKUP(A731,'Step 1.4 CNY OAT'!$A$1:$B$8761,2)</f>
        <v>21</v>
      </c>
      <c r="F731" s="11">
        <f ca="1">('Step 3. Regression'!$B$18*E731^2+'Step 3. Regression'!$C$18*E731+'Step 3. Regression'!$D$18)*C731</f>
        <v>8.5821060772730675</v>
      </c>
      <c r="G731" s="11">
        <f ca="1">('Step 3. Regression'!$G$18*E731^2+'Step 3. Regression'!$H$18*E731+'Step 3. Regression'!$I$18)*D731</f>
        <v>3.7186171240200707</v>
      </c>
      <c r="U731" s="12"/>
    </row>
    <row r="732" spans="1:21" x14ac:dyDescent="0.25">
      <c r="A732" s="8">
        <f>IF(ISBLANK('Step 1.4 CNY OAT'!A732),"-",'Step 1.4 CNY OAT'!A732)</f>
        <v>43131.416666666664</v>
      </c>
      <c r="B732" s="26">
        <f t="shared" si="29"/>
        <v>30</v>
      </c>
      <c r="C732" s="67" cm="1">
        <f t="array" ref="C732">INDEX('Step 5. Daily Avg Schedule Calc'!$A$2:$D$169,(WEEKDAY(A732)-1)*24+HOUR(A732)+1,3)</f>
        <v>1</v>
      </c>
      <c r="D732" s="67" cm="1">
        <f t="array" ref="D732">INDEX('Step 5. Daily Avg Schedule Calc'!$A$2:$D$169,(WEEKDAY(A732)-1)*24+HOUR(A732)+1,4)</f>
        <v>1</v>
      </c>
      <c r="E732">
        <f>VLOOKUP(A732,'Step 1.4 CNY OAT'!$A$1:$B$8761,2)</f>
        <v>23</v>
      </c>
      <c r="F732" s="11">
        <f ca="1">('Step 3. Regression'!$B$18*E732^2+'Step 3. Regression'!$C$18*E732+'Step 3. Regression'!$D$18)*C732</f>
        <v>8.2342171836701681</v>
      </c>
      <c r="G732" s="11">
        <f ca="1">('Step 3. Regression'!$G$18*E732^2+'Step 3. Regression'!$H$18*E732+'Step 3. Regression'!$I$18)*D732</f>
        <v>3.6194932310790655</v>
      </c>
      <c r="U732" s="12"/>
    </row>
    <row r="733" spans="1:21" x14ac:dyDescent="0.25">
      <c r="A733" s="8">
        <f>IF(ISBLANK('Step 1.4 CNY OAT'!A733),"-",'Step 1.4 CNY OAT'!A733)</f>
        <v>43131.458333333336</v>
      </c>
      <c r="B733" s="26">
        <f t="shared" si="29"/>
        <v>30</v>
      </c>
      <c r="C733" s="67" cm="1">
        <f t="array" ref="C733">INDEX('Step 5. Daily Avg Schedule Calc'!$A$2:$D$169,(WEEKDAY(A733)-1)*24+HOUR(A733)+1,3)</f>
        <v>1</v>
      </c>
      <c r="D733" s="67" cm="1">
        <f t="array" ref="D733">INDEX('Step 5. Daily Avg Schedule Calc'!$A$2:$D$169,(WEEKDAY(A733)-1)*24+HOUR(A733)+1,4)</f>
        <v>1</v>
      </c>
      <c r="E733">
        <f>VLOOKUP(A733,'Step 1.4 CNY OAT'!$A$1:$B$8761,2)</f>
        <v>25</v>
      </c>
      <c r="F733" s="11">
        <f ca="1">('Step 3. Regression'!$B$18*E733^2+'Step 3. Regression'!$C$18*E733+'Step 3. Regression'!$D$18)*C733</f>
        <v>7.905728831650932</v>
      </c>
      <c r="G733" s="11">
        <f ca="1">('Step 3. Regression'!$G$18*E733^2+'Step 3. Regression'!$H$18*E733+'Step 3. Regression'!$I$18)*D733</f>
        <v>3.5253586407559778</v>
      </c>
      <c r="U733" s="12"/>
    </row>
    <row r="734" spans="1:21" x14ac:dyDescent="0.25">
      <c r="A734" s="8">
        <f>IF(ISBLANK('Step 1.4 CNY OAT'!A734),"-",'Step 1.4 CNY OAT'!A734)</f>
        <v>43131.5</v>
      </c>
      <c r="B734" s="26">
        <f t="shared" si="29"/>
        <v>30</v>
      </c>
      <c r="C734" s="67" cm="1">
        <f t="array" ref="C734">INDEX('Step 5. Daily Avg Schedule Calc'!$A$2:$D$169,(WEEKDAY(A734)-1)*24+HOUR(A734)+1,3)</f>
        <v>1</v>
      </c>
      <c r="D734" s="67" cm="1">
        <f t="array" ref="D734">INDEX('Step 5. Daily Avg Schedule Calc'!$A$2:$D$169,(WEEKDAY(A734)-1)*24+HOUR(A734)+1,4)</f>
        <v>1</v>
      </c>
      <c r="E734">
        <f>VLOOKUP(A734,'Step 1.4 CNY OAT'!$A$1:$B$8761,2)</f>
        <v>28</v>
      </c>
      <c r="F734" s="11">
        <f ca="1">('Step 3. Regression'!$B$18*E734^2+'Step 3. Regression'!$C$18*E734+'Step 3. Regression'!$D$18)*C734</f>
        <v>7.4493723190914558</v>
      </c>
      <c r="G734" s="11">
        <f ca="1">('Step 3. Regression'!$G$18*E734^2+'Step 3. Regression'!$H$18*E734+'Step 3. Regression'!$I$18)*D734</f>
        <v>3.3935116976799442</v>
      </c>
      <c r="U734" s="12"/>
    </row>
    <row r="735" spans="1:21" x14ac:dyDescent="0.25">
      <c r="A735" s="8">
        <f>IF(ISBLANK('Step 1.4 CNY OAT'!A735),"-",'Step 1.4 CNY OAT'!A735)</f>
        <v>43131.541666666664</v>
      </c>
      <c r="B735" s="26">
        <f t="shared" si="29"/>
        <v>30</v>
      </c>
      <c r="C735" s="67" cm="1">
        <f t="array" ref="C735">INDEX('Step 5. Daily Avg Schedule Calc'!$A$2:$D$169,(WEEKDAY(A735)-1)*24+HOUR(A735)+1,3)</f>
        <v>1</v>
      </c>
      <c r="D735" s="67" cm="1">
        <f t="array" ref="D735">INDEX('Step 5. Daily Avg Schedule Calc'!$A$2:$D$169,(WEEKDAY(A735)-1)*24+HOUR(A735)+1,4)</f>
        <v>1</v>
      </c>
      <c r="E735">
        <f>VLOOKUP(A735,'Step 1.4 CNY OAT'!$A$1:$B$8761,2)</f>
        <v>30</v>
      </c>
      <c r="F735" s="11">
        <f ca="1">('Step 3. Regression'!$B$18*E735^2+'Step 3. Regression'!$C$18*E735+'Step 3. Regression'!$D$18)*C735</f>
        <v>7.1693853210313874</v>
      </c>
      <c r="G735" s="11">
        <f ca="1">('Step 3. Regression'!$G$18*E735^2+'Step 3. Regression'!$H$18*E735+'Step 3. Regression'!$I$18)*D735</f>
        <v>3.3118503639016525</v>
      </c>
      <c r="U735" s="12"/>
    </row>
    <row r="736" spans="1:21" x14ac:dyDescent="0.25">
      <c r="A736" s="8">
        <f>IF(ISBLANK('Step 1.4 CNY OAT'!A736),"-",'Step 1.4 CNY OAT'!A736)</f>
        <v>43131.583333333336</v>
      </c>
      <c r="B736" s="26">
        <f t="shared" si="29"/>
        <v>30</v>
      </c>
      <c r="C736" s="67" cm="1">
        <f t="array" ref="C736">INDEX('Step 5. Daily Avg Schedule Calc'!$A$2:$D$169,(WEEKDAY(A736)-1)*24+HOUR(A736)+1,3)</f>
        <v>1</v>
      </c>
      <c r="D736" s="67" cm="1">
        <f t="array" ref="D736">INDEX('Step 5. Daily Avg Schedule Calc'!$A$2:$D$169,(WEEKDAY(A736)-1)*24+HOUR(A736)+1,4)</f>
        <v>1</v>
      </c>
      <c r="E736">
        <f>VLOOKUP(A736,'Step 1.4 CNY OAT'!$A$1:$B$8761,2)</f>
        <v>30</v>
      </c>
      <c r="F736" s="11">
        <f ca="1">('Step 3. Regression'!$B$18*E736^2+'Step 3. Regression'!$C$18*E736+'Step 3. Regression'!$D$18)*C736</f>
        <v>7.1693853210313874</v>
      </c>
      <c r="G736" s="11">
        <f ca="1">('Step 3. Regression'!$G$18*E736^2+'Step 3. Regression'!$H$18*E736+'Step 3. Regression'!$I$18)*D736</f>
        <v>3.3118503639016525</v>
      </c>
      <c r="U736" s="12"/>
    </row>
    <row r="737" spans="1:21" x14ac:dyDescent="0.25">
      <c r="A737" s="8">
        <f>IF(ISBLANK('Step 1.4 CNY OAT'!A737),"-",'Step 1.4 CNY OAT'!A737)</f>
        <v>43131.625</v>
      </c>
      <c r="B737" s="26">
        <f t="shared" si="29"/>
        <v>30</v>
      </c>
      <c r="C737" s="67" cm="1">
        <f t="array" ref="C737">INDEX('Step 5. Daily Avg Schedule Calc'!$A$2:$D$169,(WEEKDAY(A737)-1)*24+HOUR(A737)+1,3)</f>
        <v>1</v>
      </c>
      <c r="D737" s="67" cm="1">
        <f t="array" ref="D737">INDEX('Step 5. Daily Avg Schedule Calc'!$A$2:$D$169,(WEEKDAY(A737)-1)*24+HOUR(A737)+1,4)</f>
        <v>1</v>
      </c>
      <c r="E737">
        <f>VLOOKUP(A737,'Step 1.4 CNY OAT'!$A$1:$B$8761,2)</f>
        <v>34</v>
      </c>
      <c r="F737" s="11">
        <f ca="1">('Step 3. Regression'!$B$18*E737^2+'Step 3. Regression'!$C$18*E737+'Step 3. Regression'!$D$18)*C737</f>
        <v>6.6676129496622512</v>
      </c>
      <c r="G737" s="11">
        <f ca="1">('Step 3. Regression'!$G$18*E737^2+'Step 3. Regression'!$H$18*E737+'Step 3. Regression'!$I$18)*D737</f>
        <v>3.1634956041988254</v>
      </c>
      <c r="U737" s="12"/>
    </row>
    <row r="738" spans="1:21" x14ac:dyDescent="0.25">
      <c r="A738" s="8">
        <f>IF(ISBLANK('Step 1.4 CNY OAT'!A738),"-",'Step 1.4 CNY OAT'!A738)</f>
        <v>43131.666666666664</v>
      </c>
      <c r="B738" s="26">
        <f t="shared" si="29"/>
        <v>30</v>
      </c>
      <c r="C738" s="67" cm="1">
        <f t="array" ref="C738">INDEX('Step 5. Daily Avg Schedule Calc'!$A$2:$D$169,(WEEKDAY(A738)-1)*24+HOUR(A738)+1,3)</f>
        <v>1</v>
      </c>
      <c r="D738" s="67" cm="1">
        <f t="array" ref="D738">INDEX('Step 5. Daily Avg Schedule Calc'!$A$2:$D$169,(WEEKDAY(A738)-1)*24+HOUR(A738)+1,4)</f>
        <v>1</v>
      </c>
      <c r="E738">
        <f>VLOOKUP(A738,'Step 1.4 CNY OAT'!$A$1:$B$8761,2)</f>
        <v>32</v>
      </c>
      <c r="F738" s="11">
        <f ca="1">('Step 3. Regression'!$B$18*E738^2+'Step 3. Regression'!$C$18*E738+'Step 3. Regression'!$D$18)*C738</f>
        <v>6.9087988645549858</v>
      </c>
      <c r="G738" s="11">
        <f ca="1">('Step 3. Regression'!$G$18*E738^2+'Step 3. Regression'!$H$18*E738+'Step 3. Regression'!$I$18)*D738</f>
        <v>3.2351783327412797</v>
      </c>
      <c r="U738" s="12"/>
    </row>
    <row r="739" spans="1:21" x14ac:dyDescent="0.25">
      <c r="A739" s="8">
        <f>IF(ISBLANK('Step 1.4 CNY OAT'!A739),"-",'Step 1.4 CNY OAT'!A739)</f>
        <v>43131.708333333336</v>
      </c>
      <c r="B739" s="26">
        <f t="shared" si="29"/>
        <v>30</v>
      </c>
      <c r="C739" s="67" cm="1">
        <f t="array" ref="C739">INDEX('Step 5. Daily Avg Schedule Calc'!$A$2:$D$169,(WEEKDAY(A739)-1)*24+HOUR(A739)+1,3)</f>
        <v>1</v>
      </c>
      <c r="D739" s="67" cm="1">
        <f t="array" ref="D739">INDEX('Step 5. Daily Avg Schedule Calc'!$A$2:$D$169,(WEEKDAY(A739)-1)*24+HOUR(A739)+1,4)</f>
        <v>1</v>
      </c>
      <c r="E739">
        <f>VLOOKUP(A739,'Step 1.4 CNY OAT'!$A$1:$B$8761,2)</f>
        <v>32</v>
      </c>
      <c r="F739" s="11">
        <f ca="1">('Step 3. Regression'!$B$18*E739^2+'Step 3. Regression'!$C$18*E739+'Step 3. Regression'!$D$18)*C739</f>
        <v>6.9087988645549858</v>
      </c>
      <c r="G739" s="11">
        <f ca="1">('Step 3. Regression'!$G$18*E739^2+'Step 3. Regression'!$H$18*E739+'Step 3. Regression'!$I$18)*D739</f>
        <v>3.2351783327412797</v>
      </c>
      <c r="U739" s="12"/>
    </row>
    <row r="740" spans="1:21" x14ac:dyDescent="0.25">
      <c r="A740" s="8">
        <f>IF(ISBLANK('Step 1.4 CNY OAT'!A740),"-",'Step 1.4 CNY OAT'!A740)</f>
        <v>43131.75</v>
      </c>
      <c r="B740" s="26">
        <f t="shared" si="29"/>
        <v>30</v>
      </c>
      <c r="C740" s="67" cm="1">
        <f t="array" ref="C740">INDEX('Step 5. Daily Avg Schedule Calc'!$A$2:$D$169,(WEEKDAY(A740)-1)*24+HOUR(A740)+1,3)</f>
        <v>1</v>
      </c>
      <c r="D740" s="67" cm="1">
        <f t="array" ref="D740">INDEX('Step 5. Daily Avg Schedule Calc'!$A$2:$D$169,(WEEKDAY(A740)-1)*24+HOUR(A740)+1,4)</f>
        <v>1</v>
      </c>
      <c r="E740">
        <f>VLOOKUP(A740,'Step 1.4 CNY OAT'!$A$1:$B$8761,2)</f>
        <v>32</v>
      </c>
      <c r="F740" s="11">
        <f ca="1">('Step 3. Regression'!$B$18*E740^2+'Step 3. Regression'!$C$18*E740+'Step 3. Regression'!$D$18)*C740</f>
        <v>6.9087988645549858</v>
      </c>
      <c r="G740" s="11">
        <f ca="1">('Step 3. Regression'!$G$18*E740^2+'Step 3. Regression'!$H$18*E740+'Step 3. Regression'!$I$18)*D740</f>
        <v>3.2351783327412797</v>
      </c>
      <c r="U740" s="12"/>
    </row>
    <row r="741" spans="1:21" x14ac:dyDescent="0.25">
      <c r="A741" s="8">
        <f>IF(ISBLANK('Step 1.4 CNY OAT'!A741),"-",'Step 1.4 CNY OAT'!A741)</f>
        <v>43131.791666666664</v>
      </c>
      <c r="B741" s="26">
        <f t="shared" si="29"/>
        <v>30</v>
      </c>
      <c r="C741" s="67" cm="1">
        <f t="array" ref="C741">INDEX('Step 5. Daily Avg Schedule Calc'!$A$2:$D$169,(WEEKDAY(A741)-1)*24+HOUR(A741)+1,3)</f>
        <v>1</v>
      </c>
      <c r="D741" s="67" cm="1">
        <f t="array" ref="D741">INDEX('Step 5. Daily Avg Schedule Calc'!$A$2:$D$169,(WEEKDAY(A741)-1)*24+HOUR(A741)+1,4)</f>
        <v>1</v>
      </c>
      <c r="E741">
        <f>VLOOKUP(A741,'Step 1.4 CNY OAT'!$A$1:$B$8761,2)</f>
        <v>33</v>
      </c>
      <c r="F741" s="11">
        <f ca="1">('Step 3. Regression'!$B$18*E741^2+'Step 3. Regression'!$C$18*E741+'Step 3. Regression'!$D$18)*C741</f>
        <v>6.78578083941066</v>
      </c>
      <c r="G741" s="11">
        <f ca="1">('Step 3. Regression'!$G$18*E741^2+'Step 3. Regression'!$H$18*E741+'Step 3. Regression'!$I$18)*D741</f>
        <v>3.1987133056428125</v>
      </c>
      <c r="U741" s="12"/>
    </row>
    <row r="742" spans="1:21" x14ac:dyDescent="0.25">
      <c r="A742" s="8">
        <f>IF(ISBLANK('Step 1.4 CNY OAT'!A742),"-",'Step 1.4 CNY OAT'!A742)</f>
        <v>43131.833333333336</v>
      </c>
      <c r="B742" s="26">
        <f t="shared" si="29"/>
        <v>30</v>
      </c>
      <c r="C742" s="67" cm="1">
        <f t="array" ref="C742">INDEX('Step 5. Daily Avg Schedule Calc'!$A$2:$D$169,(WEEKDAY(A742)-1)*24+HOUR(A742)+1,3)</f>
        <v>1</v>
      </c>
      <c r="D742" s="67" cm="1">
        <f t="array" ref="D742">INDEX('Step 5. Daily Avg Schedule Calc'!$A$2:$D$169,(WEEKDAY(A742)-1)*24+HOUR(A742)+1,4)</f>
        <v>1</v>
      </c>
      <c r="E742">
        <f>VLOOKUP(A742,'Step 1.4 CNY OAT'!$A$1:$B$8761,2)</f>
        <v>34</v>
      </c>
      <c r="F742" s="11">
        <f ca="1">('Step 3. Regression'!$B$18*E742^2+'Step 3. Regression'!$C$18*E742+'Step 3. Regression'!$D$18)*C742</f>
        <v>6.6676129496622512</v>
      </c>
      <c r="G742" s="11">
        <f ca="1">('Step 3. Regression'!$G$18*E742^2+'Step 3. Regression'!$H$18*E742+'Step 3. Regression'!$I$18)*D742</f>
        <v>3.1634956041988254</v>
      </c>
      <c r="U742" s="12"/>
    </row>
    <row r="743" spans="1:21" x14ac:dyDescent="0.25">
      <c r="A743" s="8">
        <f>IF(ISBLANK('Step 1.4 CNY OAT'!A743),"-",'Step 1.4 CNY OAT'!A743)</f>
        <v>43131.875</v>
      </c>
      <c r="B743" s="26">
        <f t="shared" si="29"/>
        <v>30</v>
      </c>
      <c r="C743" s="67" cm="1">
        <f t="array" ref="C743">INDEX('Step 5. Daily Avg Schedule Calc'!$A$2:$D$169,(WEEKDAY(A743)-1)*24+HOUR(A743)+1,3)</f>
        <v>1</v>
      </c>
      <c r="D743" s="67" cm="1">
        <f t="array" ref="D743">INDEX('Step 5. Daily Avg Schedule Calc'!$A$2:$D$169,(WEEKDAY(A743)-1)*24+HOUR(A743)+1,4)</f>
        <v>1</v>
      </c>
      <c r="E743">
        <f>VLOOKUP(A743,'Step 1.4 CNY OAT'!$A$1:$B$8761,2)</f>
        <v>32</v>
      </c>
      <c r="F743" s="11">
        <f ca="1">('Step 3. Regression'!$B$18*E743^2+'Step 3. Regression'!$C$18*E743+'Step 3. Regression'!$D$18)*C743</f>
        <v>6.9087988645549858</v>
      </c>
      <c r="G743" s="11">
        <f ca="1">('Step 3. Regression'!$G$18*E743^2+'Step 3. Regression'!$H$18*E743+'Step 3. Regression'!$I$18)*D743</f>
        <v>3.2351783327412797</v>
      </c>
      <c r="U743" s="12"/>
    </row>
    <row r="744" spans="1:21" x14ac:dyDescent="0.25">
      <c r="A744" s="8">
        <f>IF(ISBLANK('Step 1.4 CNY OAT'!A744),"-",'Step 1.4 CNY OAT'!A744)</f>
        <v>43131.916666666664</v>
      </c>
      <c r="B744" s="26">
        <f t="shared" si="29"/>
        <v>30</v>
      </c>
      <c r="C744" s="67" cm="1">
        <f t="array" ref="C744">INDEX('Step 5. Daily Avg Schedule Calc'!$A$2:$D$169,(WEEKDAY(A744)-1)*24+HOUR(A744)+1,3)</f>
        <v>1</v>
      </c>
      <c r="D744" s="67" cm="1">
        <f t="array" ref="D744">INDEX('Step 5. Daily Avg Schedule Calc'!$A$2:$D$169,(WEEKDAY(A744)-1)*24+HOUR(A744)+1,4)</f>
        <v>1</v>
      </c>
      <c r="E744">
        <f>VLOOKUP(A744,'Step 1.4 CNY OAT'!$A$1:$B$8761,2)</f>
        <v>32</v>
      </c>
      <c r="F744" s="11">
        <f ca="1">('Step 3. Regression'!$B$18*E744^2+'Step 3. Regression'!$C$18*E744+'Step 3. Regression'!$D$18)*C744</f>
        <v>6.9087988645549858</v>
      </c>
      <c r="G744" s="11">
        <f ca="1">('Step 3. Regression'!$G$18*E744^2+'Step 3. Regression'!$H$18*E744+'Step 3. Regression'!$I$18)*D744</f>
        <v>3.2351783327412797</v>
      </c>
      <c r="U744" s="12"/>
    </row>
    <row r="745" spans="1:21" x14ac:dyDescent="0.25">
      <c r="A745" s="8">
        <f>IF(ISBLANK('Step 1.4 CNY OAT'!A745),"-",'Step 1.4 CNY OAT'!A745)</f>
        <v>43131.958333333336</v>
      </c>
      <c r="B745" s="26">
        <f t="shared" si="29"/>
        <v>30</v>
      </c>
      <c r="C745" s="67" cm="1">
        <f t="array" ref="C745">INDEX('Step 5. Daily Avg Schedule Calc'!$A$2:$D$169,(WEEKDAY(A745)-1)*24+HOUR(A745)+1,3)</f>
        <v>1</v>
      </c>
      <c r="D745" s="67" cm="1">
        <f t="array" ref="D745">INDEX('Step 5. Daily Avg Schedule Calc'!$A$2:$D$169,(WEEKDAY(A745)-1)*24+HOUR(A745)+1,4)</f>
        <v>1</v>
      </c>
      <c r="E745">
        <f>VLOOKUP(A745,'Step 1.4 CNY OAT'!$A$1:$B$8761,2)</f>
        <v>32</v>
      </c>
      <c r="F745" s="11">
        <f ca="1">('Step 3. Regression'!$B$18*E745^2+'Step 3. Regression'!$C$18*E745+'Step 3. Regression'!$D$18)*C745</f>
        <v>6.9087988645549858</v>
      </c>
      <c r="G745" s="11">
        <f ca="1">('Step 3. Regression'!$G$18*E745^2+'Step 3. Regression'!$H$18*E745+'Step 3. Regression'!$I$18)*D745</f>
        <v>3.2351783327412797</v>
      </c>
      <c r="U745" s="12"/>
    </row>
    <row r="746" spans="1:21" x14ac:dyDescent="0.25">
      <c r="A746" s="8">
        <f>IF(ISBLANK('Step 1.4 CNY OAT'!A746),"-",'Step 1.4 CNY OAT'!A746)</f>
        <v>43132</v>
      </c>
      <c r="B746" s="26">
        <f t="shared" si="29"/>
        <v>31</v>
      </c>
      <c r="C746" s="67" cm="1">
        <f t="array" ref="C746">INDEX('Step 5. Daily Avg Schedule Calc'!$A$2:$D$169,(WEEKDAY(A746)-1)*24+HOUR(A746)+1,3)</f>
        <v>1</v>
      </c>
      <c r="D746" s="67" cm="1">
        <f t="array" ref="D746">INDEX('Step 5. Daily Avg Schedule Calc'!$A$2:$D$169,(WEEKDAY(A746)-1)*24+HOUR(A746)+1,4)</f>
        <v>1</v>
      </c>
      <c r="E746">
        <f>VLOOKUP(A746,'Step 1.4 CNY OAT'!$A$1:$B$8761,2)</f>
        <v>33</v>
      </c>
      <c r="F746" s="11">
        <f ca="1">('Step 3. Regression'!$B$18*E746^2+'Step 3. Regression'!$C$18*E746+'Step 3. Regression'!$D$18)*C746</f>
        <v>6.78578083941066</v>
      </c>
      <c r="G746" s="11">
        <f ca="1">('Step 3. Regression'!$G$18*E746^2+'Step 3. Regression'!$H$18*E746+'Step 3. Regression'!$I$18)*D746</f>
        <v>3.1987133056428125</v>
      </c>
      <c r="U746" s="12"/>
    </row>
    <row r="747" spans="1:21" x14ac:dyDescent="0.25">
      <c r="A747" s="8">
        <f>IF(ISBLANK('Step 1.4 CNY OAT'!A747),"-",'Step 1.4 CNY OAT'!A747)</f>
        <v>43132.041666666664</v>
      </c>
      <c r="B747" s="26">
        <f t="shared" si="29"/>
        <v>31</v>
      </c>
      <c r="C747" s="67" cm="1">
        <f t="array" ref="C747">INDEX('Step 5. Daily Avg Schedule Calc'!$A$2:$D$169,(WEEKDAY(A747)-1)*24+HOUR(A747)+1,3)</f>
        <v>1</v>
      </c>
      <c r="D747" s="67" cm="1">
        <f t="array" ref="D747">INDEX('Step 5. Daily Avg Schedule Calc'!$A$2:$D$169,(WEEKDAY(A747)-1)*24+HOUR(A747)+1,4)</f>
        <v>1</v>
      </c>
      <c r="E747">
        <f>VLOOKUP(A747,'Step 1.4 CNY OAT'!$A$1:$B$8761,2)</f>
        <v>33</v>
      </c>
      <c r="F747" s="11">
        <f ca="1">('Step 3. Regression'!$B$18*E747^2+'Step 3. Regression'!$C$18*E747+'Step 3. Regression'!$D$18)*C747</f>
        <v>6.78578083941066</v>
      </c>
      <c r="G747" s="11">
        <f ca="1">('Step 3. Regression'!$G$18*E747^2+'Step 3. Regression'!$H$18*E747+'Step 3. Regression'!$I$18)*D747</f>
        <v>3.1987133056428125</v>
      </c>
      <c r="U747" s="12"/>
    </row>
    <row r="748" spans="1:21" x14ac:dyDescent="0.25">
      <c r="A748" s="8">
        <f>IF(ISBLANK('Step 1.4 CNY OAT'!A748),"-",'Step 1.4 CNY OAT'!A748)</f>
        <v>43132.083333333336</v>
      </c>
      <c r="B748" s="26">
        <f t="shared" si="29"/>
        <v>31</v>
      </c>
      <c r="C748" s="67" cm="1">
        <f t="array" ref="C748">INDEX('Step 5. Daily Avg Schedule Calc'!$A$2:$D$169,(WEEKDAY(A748)-1)*24+HOUR(A748)+1,3)</f>
        <v>1</v>
      </c>
      <c r="D748" s="67" cm="1">
        <f t="array" ref="D748">INDEX('Step 5. Daily Avg Schedule Calc'!$A$2:$D$169,(WEEKDAY(A748)-1)*24+HOUR(A748)+1,4)</f>
        <v>1</v>
      </c>
      <c r="E748">
        <f>VLOOKUP(A748,'Step 1.4 CNY OAT'!$A$1:$B$8761,2)</f>
        <v>34</v>
      </c>
      <c r="F748" s="11">
        <f ca="1">('Step 3. Regression'!$B$18*E748^2+'Step 3. Regression'!$C$18*E748+'Step 3. Regression'!$D$18)*C748</f>
        <v>6.6676129496622512</v>
      </c>
      <c r="G748" s="11">
        <f ca="1">('Step 3. Regression'!$G$18*E748^2+'Step 3. Regression'!$H$18*E748+'Step 3. Regression'!$I$18)*D748</f>
        <v>3.1634956041988254</v>
      </c>
      <c r="U748" s="12"/>
    </row>
    <row r="749" spans="1:21" x14ac:dyDescent="0.25">
      <c r="A749" s="8">
        <f>IF(ISBLANK('Step 1.4 CNY OAT'!A749),"-",'Step 1.4 CNY OAT'!A749)</f>
        <v>43132.125</v>
      </c>
      <c r="B749" s="26">
        <f t="shared" si="29"/>
        <v>31</v>
      </c>
      <c r="C749" s="67" cm="1">
        <f t="array" ref="C749">INDEX('Step 5. Daily Avg Schedule Calc'!$A$2:$D$169,(WEEKDAY(A749)-1)*24+HOUR(A749)+1,3)</f>
        <v>1</v>
      </c>
      <c r="D749" s="67" cm="1">
        <f t="array" ref="D749">INDEX('Step 5. Daily Avg Schedule Calc'!$A$2:$D$169,(WEEKDAY(A749)-1)*24+HOUR(A749)+1,4)</f>
        <v>1</v>
      </c>
      <c r="E749">
        <f>VLOOKUP(A749,'Step 1.4 CNY OAT'!$A$1:$B$8761,2)</f>
        <v>34</v>
      </c>
      <c r="F749" s="11">
        <f ca="1">('Step 3. Regression'!$B$18*E749^2+'Step 3. Regression'!$C$18*E749+'Step 3. Regression'!$D$18)*C749</f>
        <v>6.6676129496622512</v>
      </c>
      <c r="G749" s="11">
        <f ca="1">('Step 3. Regression'!$G$18*E749^2+'Step 3. Regression'!$H$18*E749+'Step 3. Regression'!$I$18)*D749</f>
        <v>3.1634956041988254</v>
      </c>
      <c r="U749" s="12"/>
    </row>
    <row r="750" spans="1:21" x14ac:dyDescent="0.25">
      <c r="A750" s="8">
        <f>IF(ISBLANK('Step 1.4 CNY OAT'!A750),"-",'Step 1.4 CNY OAT'!A750)</f>
        <v>43132.166666666664</v>
      </c>
      <c r="B750" s="26">
        <f t="shared" si="29"/>
        <v>31</v>
      </c>
      <c r="C750" s="67" cm="1">
        <f t="array" ref="C750">INDEX('Step 5. Daily Avg Schedule Calc'!$A$2:$D$169,(WEEKDAY(A750)-1)*24+HOUR(A750)+1,3)</f>
        <v>1</v>
      </c>
      <c r="D750" s="67" cm="1">
        <f t="array" ref="D750">INDEX('Step 5. Daily Avg Schedule Calc'!$A$2:$D$169,(WEEKDAY(A750)-1)*24+HOUR(A750)+1,4)</f>
        <v>1</v>
      </c>
      <c r="E750">
        <f>VLOOKUP(A750,'Step 1.4 CNY OAT'!$A$1:$B$8761,2)</f>
        <v>34</v>
      </c>
      <c r="F750" s="11">
        <f ca="1">('Step 3. Regression'!$B$18*E750^2+'Step 3. Regression'!$C$18*E750+'Step 3. Regression'!$D$18)*C750</f>
        <v>6.6676129496622512</v>
      </c>
      <c r="G750" s="11">
        <f ca="1">('Step 3. Regression'!$G$18*E750^2+'Step 3. Regression'!$H$18*E750+'Step 3. Regression'!$I$18)*D750</f>
        <v>3.1634956041988254</v>
      </c>
      <c r="U750" s="12"/>
    </row>
    <row r="751" spans="1:21" x14ac:dyDescent="0.25">
      <c r="A751" s="8">
        <f>IF(ISBLANK('Step 1.4 CNY OAT'!A751),"-",'Step 1.4 CNY OAT'!A751)</f>
        <v>43132.208333333336</v>
      </c>
      <c r="B751" s="26">
        <f t="shared" si="29"/>
        <v>31</v>
      </c>
      <c r="C751" s="67" cm="1">
        <f t="array" ref="C751">INDEX('Step 5. Daily Avg Schedule Calc'!$A$2:$D$169,(WEEKDAY(A751)-1)*24+HOUR(A751)+1,3)</f>
        <v>1</v>
      </c>
      <c r="D751" s="67" cm="1">
        <f t="array" ref="D751">INDEX('Step 5. Daily Avg Schedule Calc'!$A$2:$D$169,(WEEKDAY(A751)-1)*24+HOUR(A751)+1,4)</f>
        <v>1</v>
      </c>
      <c r="E751">
        <f>VLOOKUP(A751,'Step 1.4 CNY OAT'!$A$1:$B$8761,2)</f>
        <v>34</v>
      </c>
      <c r="F751" s="11">
        <f ca="1">('Step 3. Regression'!$B$18*E751^2+'Step 3. Regression'!$C$18*E751+'Step 3. Regression'!$D$18)*C751</f>
        <v>6.6676129496622512</v>
      </c>
      <c r="G751" s="11">
        <f ca="1">('Step 3. Regression'!$G$18*E751^2+'Step 3. Regression'!$H$18*E751+'Step 3. Regression'!$I$18)*D751</f>
        <v>3.1634956041988254</v>
      </c>
      <c r="U751" s="12"/>
    </row>
    <row r="752" spans="1:21" x14ac:dyDescent="0.25">
      <c r="A752" s="8">
        <f>IF(ISBLANK('Step 1.4 CNY OAT'!A752),"-",'Step 1.4 CNY OAT'!A752)</f>
        <v>43132.25</v>
      </c>
      <c r="B752" s="26">
        <f t="shared" si="29"/>
        <v>31</v>
      </c>
      <c r="C752" s="67" cm="1">
        <f t="array" ref="C752">INDEX('Step 5. Daily Avg Schedule Calc'!$A$2:$D$169,(WEEKDAY(A752)-1)*24+HOUR(A752)+1,3)</f>
        <v>1</v>
      </c>
      <c r="D752" s="67" cm="1">
        <f t="array" ref="D752">INDEX('Step 5. Daily Avg Schedule Calc'!$A$2:$D$169,(WEEKDAY(A752)-1)*24+HOUR(A752)+1,4)</f>
        <v>1</v>
      </c>
      <c r="E752">
        <f>VLOOKUP(A752,'Step 1.4 CNY OAT'!$A$1:$B$8761,2)</f>
        <v>36</v>
      </c>
      <c r="F752" s="11">
        <f ca="1">('Step 3. Regression'!$B$18*E752^2+'Step 3. Regression'!$C$18*E752+'Step 3. Regression'!$D$18)*C752</f>
        <v>6.4458275763531816</v>
      </c>
      <c r="G752" s="11">
        <f ca="1">('Step 3. Regression'!$G$18*E752^2+'Step 3. Regression'!$H$18*E752+'Step 3. Regression'!$I$18)*D752</f>
        <v>3.0968021782742885</v>
      </c>
      <c r="U752" s="12"/>
    </row>
    <row r="753" spans="1:21" x14ac:dyDescent="0.25">
      <c r="A753" s="8">
        <f>IF(ISBLANK('Step 1.4 CNY OAT'!A753),"-",'Step 1.4 CNY OAT'!A753)</f>
        <v>43132.291666666664</v>
      </c>
      <c r="B753" s="26">
        <f t="shared" si="29"/>
        <v>31</v>
      </c>
      <c r="C753" s="67" cm="1">
        <f t="array" ref="C753">INDEX('Step 5. Daily Avg Schedule Calc'!$A$2:$D$169,(WEEKDAY(A753)-1)*24+HOUR(A753)+1,3)</f>
        <v>1</v>
      </c>
      <c r="D753" s="67" cm="1">
        <f t="array" ref="D753">INDEX('Step 5. Daily Avg Schedule Calc'!$A$2:$D$169,(WEEKDAY(A753)-1)*24+HOUR(A753)+1,4)</f>
        <v>1</v>
      </c>
      <c r="E753">
        <f>VLOOKUP(A753,'Step 1.4 CNY OAT'!$A$1:$B$8761,2)</f>
        <v>36</v>
      </c>
      <c r="F753" s="11">
        <f ca="1">('Step 3. Regression'!$B$18*E753^2+'Step 3. Regression'!$C$18*E753+'Step 3. Regression'!$D$18)*C753</f>
        <v>6.4458275763531816</v>
      </c>
      <c r="G753" s="11">
        <f ca="1">('Step 3. Regression'!$G$18*E753^2+'Step 3. Regression'!$H$18*E753+'Step 3. Regression'!$I$18)*D753</f>
        <v>3.0968021782742885</v>
      </c>
      <c r="U753" s="12"/>
    </row>
    <row r="754" spans="1:21" x14ac:dyDescent="0.25">
      <c r="A754" s="8">
        <f>IF(ISBLANK('Step 1.4 CNY OAT'!A754),"-",'Step 1.4 CNY OAT'!A754)</f>
        <v>43132.333333333336</v>
      </c>
      <c r="B754" s="26">
        <f t="shared" si="29"/>
        <v>31</v>
      </c>
      <c r="C754" s="67" cm="1">
        <f t="array" ref="C754">INDEX('Step 5. Daily Avg Schedule Calc'!$A$2:$D$169,(WEEKDAY(A754)-1)*24+HOUR(A754)+1,3)</f>
        <v>1</v>
      </c>
      <c r="D754" s="67" cm="1">
        <f t="array" ref="D754">INDEX('Step 5. Daily Avg Schedule Calc'!$A$2:$D$169,(WEEKDAY(A754)-1)*24+HOUR(A754)+1,4)</f>
        <v>1</v>
      </c>
      <c r="E754">
        <f>VLOOKUP(A754,'Step 1.4 CNY OAT'!$A$1:$B$8761,2)</f>
        <v>37</v>
      </c>
      <c r="F754" s="11">
        <f ca="1">('Step 3. Regression'!$B$18*E754^2+'Step 3. Regression'!$C$18*E754+'Step 3. Regression'!$D$18)*C754</f>
        <v>6.3422100927925218</v>
      </c>
      <c r="G754" s="11">
        <f ca="1">('Step 3. Regression'!$G$18*E754^2+'Step 3. Regression'!$H$18*E754+'Step 3. Regression'!$I$18)*D754</f>
        <v>3.0653264537937401</v>
      </c>
      <c r="U754" s="12"/>
    </row>
    <row r="755" spans="1:21" x14ac:dyDescent="0.25">
      <c r="A755" s="8">
        <f>IF(ISBLANK('Step 1.4 CNY OAT'!A755),"-",'Step 1.4 CNY OAT'!A755)</f>
        <v>43132.375</v>
      </c>
      <c r="B755" s="26">
        <f t="shared" si="29"/>
        <v>31</v>
      </c>
      <c r="C755" s="67" cm="1">
        <f t="array" ref="C755">INDEX('Step 5. Daily Avg Schedule Calc'!$A$2:$D$169,(WEEKDAY(A755)-1)*24+HOUR(A755)+1,3)</f>
        <v>1</v>
      </c>
      <c r="D755" s="67" cm="1">
        <f t="array" ref="D755">INDEX('Step 5. Daily Avg Schedule Calc'!$A$2:$D$169,(WEEKDAY(A755)-1)*24+HOUR(A755)+1,4)</f>
        <v>1</v>
      </c>
      <c r="E755">
        <f>VLOOKUP(A755,'Step 1.4 CNY OAT'!$A$1:$B$8761,2)</f>
        <v>37</v>
      </c>
      <c r="F755" s="11">
        <f ca="1">('Step 3. Regression'!$B$18*E755^2+'Step 3. Regression'!$C$18*E755+'Step 3. Regression'!$D$18)*C755</f>
        <v>6.3422100927925218</v>
      </c>
      <c r="G755" s="11">
        <f ca="1">('Step 3. Regression'!$G$18*E755^2+'Step 3. Regression'!$H$18*E755+'Step 3. Regression'!$I$18)*D755</f>
        <v>3.0653264537937401</v>
      </c>
      <c r="U755" s="12"/>
    </row>
    <row r="756" spans="1:21" x14ac:dyDescent="0.25">
      <c r="A756" s="8">
        <f>IF(ISBLANK('Step 1.4 CNY OAT'!A756),"-",'Step 1.4 CNY OAT'!A756)</f>
        <v>43132.416666666664</v>
      </c>
      <c r="B756" s="26">
        <f t="shared" si="29"/>
        <v>31</v>
      </c>
      <c r="C756" s="67" cm="1">
        <f t="array" ref="C756">INDEX('Step 5. Daily Avg Schedule Calc'!$A$2:$D$169,(WEEKDAY(A756)-1)*24+HOUR(A756)+1,3)</f>
        <v>1</v>
      </c>
      <c r="D756" s="67" cm="1">
        <f t="array" ref="D756">INDEX('Step 5. Daily Avg Schedule Calc'!$A$2:$D$169,(WEEKDAY(A756)-1)*24+HOUR(A756)+1,4)</f>
        <v>1</v>
      </c>
      <c r="E756">
        <f>VLOOKUP(A756,'Step 1.4 CNY OAT'!$A$1:$B$8761,2)</f>
        <v>38</v>
      </c>
      <c r="F756" s="11">
        <f ca="1">('Step 3. Regression'!$B$18*E756^2+'Step 3. Regression'!$C$18*E756+'Step 3. Regression'!$D$18)*C756</f>
        <v>6.2434427446277798</v>
      </c>
      <c r="G756" s="11">
        <f ca="1">('Step 3. Regression'!$G$18*E756^2+'Step 3. Regression'!$H$18*E756+'Step 3. Regression'!$I$18)*D756</f>
        <v>3.0350980549676709</v>
      </c>
      <c r="U756" s="12"/>
    </row>
    <row r="757" spans="1:21" x14ac:dyDescent="0.25">
      <c r="A757" s="8">
        <f>IF(ISBLANK('Step 1.4 CNY OAT'!A757),"-",'Step 1.4 CNY OAT'!A757)</f>
        <v>43132.458333333336</v>
      </c>
      <c r="B757" s="26">
        <f t="shared" si="29"/>
        <v>31</v>
      </c>
      <c r="C757" s="67" cm="1">
        <f t="array" ref="C757">INDEX('Step 5. Daily Avg Schedule Calc'!$A$2:$D$169,(WEEKDAY(A757)-1)*24+HOUR(A757)+1,3)</f>
        <v>1</v>
      </c>
      <c r="D757" s="67" cm="1">
        <f t="array" ref="D757">INDEX('Step 5. Daily Avg Schedule Calc'!$A$2:$D$169,(WEEKDAY(A757)-1)*24+HOUR(A757)+1,4)</f>
        <v>1</v>
      </c>
      <c r="E757">
        <f>VLOOKUP(A757,'Step 1.4 CNY OAT'!$A$1:$B$8761,2)</f>
        <v>39</v>
      </c>
      <c r="F757" s="11">
        <f ca="1">('Step 3. Regression'!$B$18*E757^2+'Step 3. Regression'!$C$18*E757+'Step 3. Regression'!$D$18)*C757</f>
        <v>6.149525531858953</v>
      </c>
      <c r="G757" s="11">
        <f ca="1">('Step 3. Regression'!$G$18*E757^2+'Step 3. Regression'!$H$18*E757+'Step 3. Regression'!$I$18)*D757</f>
        <v>3.0061169817960809</v>
      </c>
      <c r="U757" s="12"/>
    </row>
    <row r="758" spans="1:21" x14ac:dyDescent="0.25">
      <c r="A758" s="8">
        <f>IF(ISBLANK('Step 1.4 CNY OAT'!A758),"-",'Step 1.4 CNY OAT'!A758)</f>
        <v>43132.5</v>
      </c>
      <c r="B758" s="26">
        <f t="shared" si="29"/>
        <v>31</v>
      </c>
      <c r="C758" s="67" cm="1">
        <f t="array" ref="C758">INDEX('Step 5. Daily Avg Schedule Calc'!$A$2:$D$169,(WEEKDAY(A758)-1)*24+HOUR(A758)+1,3)</f>
        <v>1</v>
      </c>
      <c r="D758" s="67" cm="1">
        <f t="array" ref="D758">INDEX('Step 5. Daily Avg Schedule Calc'!$A$2:$D$169,(WEEKDAY(A758)-1)*24+HOUR(A758)+1,4)</f>
        <v>1</v>
      </c>
      <c r="E758">
        <f>VLOOKUP(A758,'Step 1.4 CNY OAT'!$A$1:$B$8761,2)</f>
        <v>41</v>
      </c>
      <c r="F758" s="11">
        <f ca="1">('Step 3. Regression'!$B$18*E758^2+'Step 3. Regression'!$C$18*E758+'Step 3. Regression'!$D$18)*C758</f>
        <v>5.9762415125090502</v>
      </c>
      <c r="G758" s="11">
        <f ca="1">('Step 3. Regression'!$G$18*E758^2+'Step 3. Regression'!$H$18*E758+'Step 3. Regression'!$I$18)*D758</f>
        <v>2.9518968124163409</v>
      </c>
      <c r="U758" s="12"/>
    </row>
    <row r="759" spans="1:21" x14ac:dyDescent="0.25">
      <c r="A759" s="8">
        <f>IF(ISBLANK('Step 1.4 CNY OAT'!A759),"-",'Step 1.4 CNY OAT'!A759)</f>
        <v>43132.541666666664</v>
      </c>
      <c r="B759" s="26">
        <f t="shared" si="29"/>
        <v>31</v>
      </c>
      <c r="C759" s="67" cm="1">
        <f t="array" ref="C759">INDEX('Step 5. Daily Avg Schedule Calc'!$A$2:$D$169,(WEEKDAY(A759)-1)*24+HOUR(A759)+1,3)</f>
        <v>1</v>
      </c>
      <c r="D759" s="67" cm="1">
        <f t="array" ref="D759">INDEX('Step 5. Daily Avg Schedule Calc'!$A$2:$D$169,(WEEKDAY(A759)-1)*24+HOUR(A759)+1,4)</f>
        <v>1</v>
      </c>
      <c r="E759">
        <f>VLOOKUP(A759,'Step 1.4 CNY OAT'!$A$1:$B$8761,2)</f>
        <v>43</v>
      </c>
      <c r="F759" s="11">
        <f ca="1">('Step 3. Regression'!$B$18*E759^2+'Step 3. Regression'!$C$18*E759+'Step 3. Regression'!$D$18)*C759</f>
        <v>5.8223580347428134</v>
      </c>
      <c r="G759" s="11">
        <f ca="1">('Step 3. Regression'!$G$18*E759^2+'Step 3. Regression'!$H$18*E759+'Step 3. Regression'!$I$18)*D759</f>
        <v>2.902665945654519</v>
      </c>
      <c r="U759" s="12"/>
    </row>
    <row r="760" spans="1:21" x14ac:dyDescent="0.25">
      <c r="A760" s="8">
        <f>IF(ISBLANK('Step 1.4 CNY OAT'!A760),"-",'Step 1.4 CNY OAT'!A760)</f>
        <v>43132.583333333336</v>
      </c>
      <c r="B760" s="26">
        <f t="shared" si="29"/>
        <v>31</v>
      </c>
      <c r="C760" s="67" cm="1">
        <f t="array" ref="C760">INDEX('Step 5. Daily Avg Schedule Calc'!$A$2:$D$169,(WEEKDAY(A760)-1)*24+HOUR(A760)+1,3)</f>
        <v>1</v>
      </c>
      <c r="D760" s="67" cm="1">
        <f t="array" ref="D760">INDEX('Step 5. Daily Avg Schedule Calc'!$A$2:$D$169,(WEEKDAY(A760)-1)*24+HOUR(A760)+1,4)</f>
        <v>1</v>
      </c>
      <c r="E760">
        <f>VLOOKUP(A760,'Step 1.4 CNY OAT'!$A$1:$B$8761,2)</f>
        <v>43</v>
      </c>
      <c r="F760" s="11">
        <f ca="1">('Step 3. Regression'!$B$18*E760^2+'Step 3. Regression'!$C$18*E760+'Step 3. Regression'!$D$18)*C760</f>
        <v>5.8223580347428134</v>
      </c>
      <c r="G760" s="11">
        <f ca="1">('Step 3. Regression'!$G$18*E760^2+'Step 3. Regression'!$H$18*E760+'Step 3. Regression'!$I$18)*D760</f>
        <v>2.902665945654519</v>
      </c>
      <c r="U760" s="12"/>
    </row>
    <row r="761" spans="1:21" x14ac:dyDescent="0.25">
      <c r="A761" s="8">
        <f>IF(ISBLANK('Step 1.4 CNY OAT'!A761),"-",'Step 1.4 CNY OAT'!A761)</f>
        <v>43132.625</v>
      </c>
      <c r="B761" s="26">
        <f t="shared" si="29"/>
        <v>31</v>
      </c>
      <c r="C761" s="67" cm="1">
        <f t="array" ref="C761">INDEX('Step 5. Daily Avg Schedule Calc'!$A$2:$D$169,(WEEKDAY(A761)-1)*24+HOUR(A761)+1,3)</f>
        <v>1</v>
      </c>
      <c r="D761" s="67" cm="1">
        <f t="array" ref="D761">INDEX('Step 5. Daily Avg Schedule Calc'!$A$2:$D$169,(WEEKDAY(A761)-1)*24+HOUR(A761)+1,4)</f>
        <v>1</v>
      </c>
      <c r="E761">
        <f>VLOOKUP(A761,'Step 1.4 CNY OAT'!$A$1:$B$8761,2)</f>
        <v>45</v>
      </c>
      <c r="F761" s="11">
        <f ca="1">('Step 3. Regression'!$B$18*E761^2+'Step 3. Regression'!$C$18*E761+'Step 3. Regression'!$D$18)*C761</f>
        <v>5.6878750985602435</v>
      </c>
      <c r="G761" s="11">
        <f ca="1">('Step 3. Regression'!$G$18*E761^2+'Step 3. Regression'!$H$18*E761+'Step 3. Regression'!$I$18)*D761</f>
        <v>2.8584243815106145</v>
      </c>
      <c r="U761" s="12"/>
    </row>
    <row r="762" spans="1:21" x14ac:dyDescent="0.25">
      <c r="A762" s="8">
        <f>IF(ISBLANK('Step 1.4 CNY OAT'!A762),"-",'Step 1.4 CNY OAT'!A762)</f>
        <v>43132.666666666664</v>
      </c>
      <c r="B762" s="26">
        <f t="shared" si="29"/>
        <v>31</v>
      </c>
      <c r="C762" s="67" cm="1">
        <f t="array" ref="C762">INDEX('Step 5. Daily Avg Schedule Calc'!$A$2:$D$169,(WEEKDAY(A762)-1)*24+HOUR(A762)+1,3)</f>
        <v>1</v>
      </c>
      <c r="D762" s="67" cm="1">
        <f t="array" ref="D762">INDEX('Step 5. Daily Avg Schedule Calc'!$A$2:$D$169,(WEEKDAY(A762)-1)*24+HOUR(A762)+1,4)</f>
        <v>1</v>
      </c>
      <c r="E762">
        <f>VLOOKUP(A762,'Step 1.4 CNY OAT'!$A$1:$B$8761,2)</f>
        <v>44</v>
      </c>
      <c r="F762" s="11">
        <f ca="1">('Step 3. Regression'!$B$18*E762^2+'Step 3. Regression'!$C$18*E762+'Step 3. Regression'!$D$18)*C762</f>
        <v>5.7526914989535705</v>
      </c>
      <c r="G762" s="11">
        <f ca="1">('Step 3. Regression'!$G$18*E762^2+'Step 3. Regression'!$H$18*E762+'Step 3. Regression'!$I$18)*D762</f>
        <v>2.8799215007553269</v>
      </c>
      <c r="U762" s="12"/>
    </row>
    <row r="763" spans="1:21" x14ac:dyDescent="0.25">
      <c r="A763" s="8">
        <f>IF(ISBLANK('Step 1.4 CNY OAT'!A763),"-",'Step 1.4 CNY OAT'!A763)</f>
        <v>43132.708333333336</v>
      </c>
      <c r="B763" s="26">
        <f t="shared" si="29"/>
        <v>31</v>
      </c>
      <c r="C763" s="67" cm="1">
        <f t="array" ref="C763">INDEX('Step 5. Daily Avg Schedule Calc'!$A$2:$D$169,(WEEKDAY(A763)-1)*24+HOUR(A763)+1,3)</f>
        <v>1</v>
      </c>
      <c r="D763" s="67" cm="1">
        <f t="array" ref="D763">INDEX('Step 5. Daily Avg Schedule Calc'!$A$2:$D$169,(WEEKDAY(A763)-1)*24+HOUR(A763)+1,4)</f>
        <v>1</v>
      </c>
      <c r="E763">
        <f>VLOOKUP(A763,'Step 1.4 CNY OAT'!$A$1:$B$8761,2)</f>
        <v>43</v>
      </c>
      <c r="F763" s="11">
        <f ca="1">('Step 3. Regression'!$B$18*E763^2+'Step 3. Regression'!$C$18*E763+'Step 3. Regression'!$D$18)*C763</f>
        <v>5.8223580347428134</v>
      </c>
      <c r="G763" s="11">
        <f ca="1">('Step 3. Regression'!$G$18*E763^2+'Step 3. Regression'!$H$18*E763+'Step 3. Regression'!$I$18)*D763</f>
        <v>2.902665945654519</v>
      </c>
      <c r="U763" s="12"/>
    </row>
    <row r="764" spans="1:21" x14ac:dyDescent="0.25">
      <c r="A764" s="8">
        <f>IF(ISBLANK('Step 1.4 CNY OAT'!A764),"-",'Step 1.4 CNY OAT'!A764)</f>
        <v>43132.75</v>
      </c>
      <c r="B764" s="26">
        <f t="shared" si="29"/>
        <v>31</v>
      </c>
      <c r="C764" s="67" cm="1">
        <f t="array" ref="C764">INDEX('Step 5. Daily Avg Schedule Calc'!$A$2:$D$169,(WEEKDAY(A764)-1)*24+HOUR(A764)+1,3)</f>
        <v>1</v>
      </c>
      <c r="D764" s="67" cm="1">
        <f t="array" ref="D764">INDEX('Step 5. Daily Avg Schedule Calc'!$A$2:$D$169,(WEEKDAY(A764)-1)*24+HOUR(A764)+1,4)</f>
        <v>1</v>
      </c>
      <c r="E764">
        <f>VLOOKUP(A764,'Step 1.4 CNY OAT'!$A$1:$B$8761,2)</f>
        <v>43</v>
      </c>
      <c r="F764" s="11">
        <f ca="1">('Step 3. Regression'!$B$18*E764^2+'Step 3. Regression'!$C$18*E764+'Step 3. Regression'!$D$18)*C764</f>
        <v>5.8223580347428134</v>
      </c>
      <c r="G764" s="11">
        <f ca="1">('Step 3. Regression'!$G$18*E764^2+'Step 3. Regression'!$H$18*E764+'Step 3. Regression'!$I$18)*D764</f>
        <v>2.902665945654519</v>
      </c>
      <c r="U764" s="12"/>
    </row>
    <row r="765" spans="1:21" x14ac:dyDescent="0.25">
      <c r="A765" s="8">
        <f>IF(ISBLANK('Step 1.4 CNY OAT'!A765),"-",'Step 1.4 CNY OAT'!A765)</f>
        <v>43132.791666666664</v>
      </c>
      <c r="B765" s="26">
        <f t="shared" si="29"/>
        <v>31</v>
      </c>
      <c r="C765" s="67" cm="1">
        <f t="array" ref="C765">INDEX('Step 5. Daily Avg Schedule Calc'!$A$2:$D$169,(WEEKDAY(A765)-1)*24+HOUR(A765)+1,3)</f>
        <v>1</v>
      </c>
      <c r="D765" s="67" cm="1">
        <f t="array" ref="D765">INDEX('Step 5. Daily Avg Schedule Calc'!$A$2:$D$169,(WEEKDAY(A765)-1)*24+HOUR(A765)+1,4)</f>
        <v>1</v>
      </c>
      <c r="E765">
        <f>VLOOKUP(A765,'Step 1.4 CNY OAT'!$A$1:$B$8761,2)</f>
        <v>43</v>
      </c>
      <c r="F765" s="11">
        <f ca="1">('Step 3. Regression'!$B$18*E765^2+'Step 3. Regression'!$C$18*E765+'Step 3. Regression'!$D$18)*C765</f>
        <v>5.8223580347428134</v>
      </c>
      <c r="G765" s="11">
        <f ca="1">('Step 3. Regression'!$G$18*E765^2+'Step 3. Regression'!$H$18*E765+'Step 3. Regression'!$I$18)*D765</f>
        <v>2.902665945654519</v>
      </c>
      <c r="U765" s="12"/>
    </row>
    <row r="766" spans="1:21" x14ac:dyDescent="0.25">
      <c r="A766" s="8">
        <f>IF(ISBLANK('Step 1.4 CNY OAT'!A766),"-",'Step 1.4 CNY OAT'!A766)</f>
        <v>43132.833333333336</v>
      </c>
      <c r="B766" s="26">
        <f t="shared" si="29"/>
        <v>31</v>
      </c>
      <c r="C766" s="67" cm="1">
        <f t="array" ref="C766">INDEX('Step 5. Daily Avg Schedule Calc'!$A$2:$D$169,(WEEKDAY(A766)-1)*24+HOUR(A766)+1,3)</f>
        <v>1</v>
      </c>
      <c r="D766" s="67" cm="1">
        <f t="array" ref="D766">INDEX('Step 5. Daily Avg Schedule Calc'!$A$2:$D$169,(WEEKDAY(A766)-1)*24+HOUR(A766)+1,4)</f>
        <v>1</v>
      </c>
      <c r="E766">
        <f>VLOOKUP(A766,'Step 1.4 CNY OAT'!$A$1:$B$8761,2)</f>
        <v>45</v>
      </c>
      <c r="F766" s="11">
        <f ca="1">('Step 3. Regression'!$B$18*E766^2+'Step 3. Regression'!$C$18*E766+'Step 3. Regression'!$D$18)*C766</f>
        <v>5.6878750985602435</v>
      </c>
      <c r="G766" s="11">
        <f ca="1">('Step 3. Regression'!$G$18*E766^2+'Step 3. Regression'!$H$18*E766+'Step 3. Regression'!$I$18)*D766</f>
        <v>2.8584243815106145</v>
      </c>
      <c r="U766" s="12"/>
    </row>
    <row r="767" spans="1:21" x14ac:dyDescent="0.25">
      <c r="A767" s="8">
        <f>IF(ISBLANK('Step 1.4 CNY OAT'!A767),"-",'Step 1.4 CNY OAT'!A767)</f>
        <v>43132.875</v>
      </c>
      <c r="B767" s="26">
        <f t="shared" si="29"/>
        <v>31</v>
      </c>
      <c r="C767" s="67" cm="1">
        <f t="array" ref="C767">INDEX('Step 5. Daily Avg Schedule Calc'!$A$2:$D$169,(WEEKDAY(A767)-1)*24+HOUR(A767)+1,3)</f>
        <v>1</v>
      </c>
      <c r="D767" s="67" cm="1">
        <f t="array" ref="D767">INDEX('Step 5. Daily Avg Schedule Calc'!$A$2:$D$169,(WEEKDAY(A767)-1)*24+HOUR(A767)+1,4)</f>
        <v>1</v>
      </c>
      <c r="E767">
        <f>VLOOKUP(A767,'Step 1.4 CNY OAT'!$A$1:$B$8761,2)</f>
        <v>43</v>
      </c>
      <c r="F767" s="11">
        <f ca="1">('Step 3. Regression'!$B$18*E767^2+'Step 3. Regression'!$C$18*E767+'Step 3. Regression'!$D$18)*C767</f>
        <v>5.8223580347428134</v>
      </c>
      <c r="G767" s="11">
        <f ca="1">('Step 3. Regression'!$G$18*E767^2+'Step 3. Regression'!$H$18*E767+'Step 3. Regression'!$I$18)*D767</f>
        <v>2.902665945654519</v>
      </c>
      <c r="U767" s="12"/>
    </row>
    <row r="768" spans="1:21" x14ac:dyDescent="0.25">
      <c r="A768" s="8">
        <f>IF(ISBLANK('Step 1.4 CNY OAT'!A768),"-",'Step 1.4 CNY OAT'!A768)</f>
        <v>43132.916666666664</v>
      </c>
      <c r="B768" s="26">
        <f t="shared" si="29"/>
        <v>31</v>
      </c>
      <c r="C768" s="67" cm="1">
        <f t="array" ref="C768">INDEX('Step 5. Daily Avg Schedule Calc'!$A$2:$D$169,(WEEKDAY(A768)-1)*24+HOUR(A768)+1,3)</f>
        <v>1</v>
      </c>
      <c r="D768" s="67" cm="1">
        <f t="array" ref="D768">INDEX('Step 5. Daily Avg Schedule Calc'!$A$2:$D$169,(WEEKDAY(A768)-1)*24+HOUR(A768)+1,4)</f>
        <v>1</v>
      </c>
      <c r="E768">
        <f>VLOOKUP(A768,'Step 1.4 CNY OAT'!$A$1:$B$8761,2)</f>
        <v>41</v>
      </c>
      <c r="F768" s="11">
        <f ca="1">('Step 3. Regression'!$B$18*E768^2+'Step 3. Regression'!$C$18*E768+'Step 3. Regression'!$D$18)*C768</f>
        <v>5.9762415125090502</v>
      </c>
      <c r="G768" s="11">
        <f ca="1">('Step 3. Regression'!$G$18*E768^2+'Step 3. Regression'!$H$18*E768+'Step 3. Regression'!$I$18)*D768</f>
        <v>2.9518968124163409</v>
      </c>
      <c r="U768" s="12"/>
    </row>
    <row r="769" spans="1:21" x14ac:dyDescent="0.25">
      <c r="A769" s="8">
        <f>IF(ISBLANK('Step 1.4 CNY OAT'!A769),"-",'Step 1.4 CNY OAT'!A769)</f>
        <v>43132.958333333336</v>
      </c>
      <c r="B769" s="26">
        <f t="shared" si="29"/>
        <v>31</v>
      </c>
      <c r="C769" s="67" cm="1">
        <f t="array" ref="C769">INDEX('Step 5. Daily Avg Schedule Calc'!$A$2:$D$169,(WEEKDAY(A769)-1)*24+HOUR(A769)+1,3)</f>
        <v>1</v>
      </c>
      <c r="D769" s="67" cm="1">
        <f t="array" ref="D769">INDEX('Step 5. Daily Avg Schedule Calc'!$A$2:$D$169,(WEEKDAY(A769)-1)*24+HOUR(A769)+1,4)</f>
        <v>1</v>
      </c>
      <c r="E769">
        <f>VLOOKUP(A769,'Step 1.4 CNY OAT'!$A$1:$B$8761,2)</f>
        <v>37</v>
      </c>
      <c r="F769" s="11">
        <f ca="1">('Step 3. Regression'!$B$18*E769^2+'Step 3. Regression'!$C$18*E769+'Step 3. Regression'!$D$18)*C769</f>
        <v>6.3422100927925218</v>
      </c>
      <c r="G769" s="11">
        <f ca="1">('Step 3. Regression'!$G$18*E769^2+'Step 3. Regression'!$H$18*E769+'Step 3. Regression'!$I$18)*D769</f>
        <v>3.0653264537937401</v>
      </c>
      <c r="U769" s="12"/>
    </row>
    <row r="770" spans="1:21" x14ac:dyDescent="0.25">
      <c r="A770" s="8">
        <f>IF(ISBLANK('Step 1.4 CNY OAT'!A770),"-",'Step 1.4 CNY OAT'!A770)</f>
        <v>43133</v>
      </c>
      <c r="B770" s="26">
        <f t="shared" si="29"/>
        <v>32</v>
      </c>
      <c r="C770" s="67" cm="1">
        <f t="array" ref="C770">INDEX('Step 5. Daily Avg Schedule Calc'!$A$2:$D$169,(WEEKDAY(A770)-1)*24+HOUR(A770)+1,3)</f>
        <v>1</v>
      </c>
      <c r="D770" s="67" cm="1">
        <f t="array" ref="D770">INDEX('Step 5. Daily Avg Schedule Calc'!$A$2:$D$169,(WEEKDAY(A770)-1)*24+HOUR(A770)+1,4)</f>
        <v>1</v>
      </c>
      <c r="E770">
        <f>VLOOKUP(A770,'Step 1.4 CNY OAT'!$A$1:$B$8761,2)</f>
        <v>39</v>
      </c>
      <c r="F770" s="11">
        <f ca="1">('Step 3. Regression'!$B$18*E770^2+'Step 3. Regression'!$C$18*E770+'Step 3. Regression'!$D$18)*C770</f>
        <v>6.149525531858953</v>
      </c>
      <c r="G770" s="11">
        <f ca="1">('Step 3. Regression'!$G$18*E770^2+'Step 3. Regression'!$H$18*E770+'Step 3. Regression'!$I$18)*D770</f>
        <v>3.0061169817960809</v>
      </c>
      <c r="U770" s="12"/>
    </row>
    <row r="771" spans="1:21" x14ac:dyDescent="0.25">
      <c r="A771" s="8">
        <f>IF(ISBLANK('Step 1.4 CNY OAT'!A771),"-",'Step 1.4 CNY OAT'!A771)</f>
        <v>43133.041666666664</v>
      </c>
      <c r="B771" s="26">
        <f t="shared" ref="B771:B834" si="30">_xlfn.DAYS(A771,$A$2)</f>
        <v>32</v>
      </c>
      <c r="C771" s="67" cm="1">
        <f t="array" ref="C771">INDEX('Step 5. Daily Avg Schedule Calc'!$A$2:$D$169,(WEEKDAY(A771)-1)*24+HOUR(A771)+1,3)</f>
        <v>1</v>
      </c>
      <c r="D771" s="67" cm="1">
        <f t="array" ref="D771">INDEX('Step 5. Daily Avg Schedule Calc'!$A$2:$D$169,(WEEKDAY(A771)-1)*24+HOUR(A771)+1,4)</f>
        <v>1</v>
      </c>
      <c r="E771">
        <f>VLOOKUP(A771,'Step 1.4 CNY OAT'!$A$1:$B$8761,2)</f>
        <v>37</v>
      </c>
      <c r="F771" s="11">
        <f ca="1">('Step 3. Regression'!$B$18*E771^2+'Step 3. Regression'!$C$18*E771+'Step 3. Regression'!$D$18)*C771</f>
        <v>6.3422100927925218</v>
      </c>
      <c r="G771" s="11">
        <f ca="1">('Step 3. Regression'!$G$18*E771^2+'Step 3. Regression'!$H$18*E771+'Step 3. Regression'!$I$18)*D771</f>
        <v>3.0653264537937401</v>
      </c>
      <c r="U771" s="12"/>
    </row>
    <row r="772" spans="1:21" x14ac:dyDescent="0.25">
      <c r="A772" s="8">
        <f>IF(ISBLANK('Step 1.4 CNY OAT'!A772),"-",'Step 1.4 CNY OAT'!A772)</f>
        <v>43133.083333333336</v>
      </c>
      <c r="B772" s="26">
        <f t="shared" si="30"/>
        <v>32</v>
      </c>
      <c r="C772" s="67" cm="1">
        <f t="array" ref="C772">INDEX('Step 5. Daily Avg Schedule Calc'!$A$2:$D$169,(WEEKDAY(A772)-1)*24+HOUR(A772)+1,3)</f>
        <v>1</v>
      </c>
      <c r="D772" s="67" cm="1">
        <f t="array" ref="D772">INDEX('Step 5. Daily Avg Schedule Calc'!$A$2:$D$169,(WEEKDAY(A772)-1)*24+HOUR(A772)+1,4)</f>
        <v>1</v>
      </c>
      <c r="E772">
        <f>VLOOKUP(A772,'Step 1.4 CNY OAT'!$A$1:$B$8761,2)</f>
        <v>37</v>
      </c>
      <c r="F772" s="11">
        <f ca="1">('Step 3. Regression'!$B$18*E772^2+'Step 3. Regression'!$C$18*E772+'Step 3. Regression'!$D$18)*C772</f>
        <v>6.3422100927925218</v>
      </c>
      <c r="G772" s="11">
        <f ca="1">('Step 3. Regression'!$G$18*E772^2+'Step 3. Regression'!$H$18*E772+'Step 3. Regression'!$I$18)*D772</f>
        <v>3.0653264537937401</v>
      </c>
      <c r="U772" s="12"/>
    </row>
    <row r="773" spans="1:21" x14ac:dyDescent="0.25">
      <c r="A773" s="8">
        <f>IF(ISBLANK('Step 1.4 CNY OAT'!A773),"-",'Step 1.4 CNY OAT'!A773)</f>
        <v>43133.125</v>
      </c>
      <c r="B773" s="26">
        <f t="shared" si="30"/>
        <v>32</v>
      </c>
      <c r="C773" s="67" cm="1">
        <f t="array" ref="C773">INDEX('Step 5. Daily Avg Schedule Calc'!$A$2:$D$169,(WEEKDAY(A773)-1)*24+HOUR(A773)+1,3)</f>
        <v>1</v>
      </c>
      <c r="D773" s="67" cm="1">
        <f t="array" ref="D773">INDEX('Step 5. Daily Avg Schedule Calc'!$A$2:$D$169,(WEEKDAY(A773)-1)*24+HOUR(A773)+1,4)</f>
        <v>1</v>
      </c>
      <c r="E773">
        <f>VLOOKUP(A773,'Step 1.4 CNY OAT'!$A$1:$B$8761,2)</f>
        <v>37</v>
      </c>
      <c r="F773" s="11">
        <f ca="1">('Step 3. Regression'!$B$18*E773^2+'Step 3. Regression'!$C$18*E773+'Step 3. Regression'!$D$18)*C773</f>
        <v>6.3422100927925218</v>
      </c>
      <c r="G773" s="11">
        <f ca="1">('Step 3. Regression'!$G$18*E773^2+'Step 3. Regression'!$H$18*E773+'Step 3. Regression'!$I$18)*D773</f>
        <v>3.0653264537937401</v>
      </c>
      <c r="U773" s="12"/>
    </row>
    <row r="774" spans="1:21" x14ac:dyDescent="0.25">
      <c r="A774" s="8">
        <f>IF(ISBLANK('Step 1.4 CNY OAT'!A774),"-",'Step 1.4 CNY OAT'!A774)</f>
        <v>43133.166666666664</v>
      </c>
      <c r="B774" s="26">
        <f t="shared" si="30"/>
        <v>32</v>
      </c>
      <c r="C774" s="67" cm="1">
        <f t="array" ref="C774">INDEX('Step 5. Daily Avg Schedule Calc'!$A$2:$D$169,(WEEKDAY(A774)-1)*24+HOUR(A774)+1,3)</f>
        <v>1</v>
      </c>
      <c r="D774" s="67" cm="1">
        <f t="array" ref="D774">INDEX('Step 5. Daily Avg Schedule Calc'!$A$2:$D$169,(WEEKDAY(A774)-1)*24+HOUR(A774)+1,4)</f>
        <v>1</v>
      </c>
      <c r="E774">
        <f>VLOOKUP(A774,'Step 1.4 CNY OAT'!$A$1:$B$8761,2)</f>
        <v>38</v>
      </c>
      <c r="F774" s="11">
        <f ca="1">('Step 3. Regression'!$B$18*E774^2+'Step 3. Regression'!$C$18*E774+'Step 3. Regression'!$D$18)*C774</f>
        <v>6.2434427446277798</v>
      </c>
      <c r="G774" s="11">
        <f ca="1">('Step 3. Regression'!$G$18*E774^2+'Step 3. Regression'!$H$18*E774+'Step 3. Regression'!$I$18)*D774</f>
        <v>3.0350980549676709</v>
      </c>
      <c r="U774" s="12"/>
    </row>
    <row r="775" spans="1:21" x14ac:dyDescent="0.25">
      <c r="A775" s="8">
        <f>IF(ISBLANK('Step 1.4 CNY OAT'!A775),"-",'Step 1.4 CNY OAT'!A775)</f>
        <v>43133.208333333336</v>
      </c>
      <c r="B775" s="26">
        <f t="shared" si="30"/>
        <v>32</v>
      </c>
      <c r="C775" s="67" cm="1">
        <f t="array" ref="C775">INDEX('Step 5. Daily Avg Schedule Calc'!$A$2:$D$169,(WEEKDAY(A775)-1)*24+HOUR(A775)+1,3)</f>
        <v>1</v>
      </c>
      <c r="D775" s="67" cm="1">
        <f t="array" ref="D775">INDEX('Step 5. Daily Avg Schedule Calc'!$A$2:$D$169,(WEEKDAY(A775)-1)*24+HOUR(A775)+1,4)</f>
        <v>1</v>
      </c>
      <c r="E775">
        <f>VLOOKUP(A775,'Step 1.4 CNY OAT'!$A$1:$B$8761,2)</f>
        <v>37</v>
      </c>
      <c r="F775" s="11">
        <f ca="1">('Step 3. Regression'!$B$18*E775^2+'Step 3. Regression'!$C$18*E775+'Step 3. Regression'!$D$18)*C775</f>
        <v>6.3422100927925218</v>
      </c>
      <c r="G775" s="11">
        <f ca="1">('Step 3. Regression'!$G$18*E775^2+'Step 3. Regression'!$H$18*E775+'Step 3. Regression'!$I$18)*D775</f>
        <v>3.0653264537937401</v>
      </c>
      <c r="U775" s="12"/>
    </row>
    <row r="776" spans="1:21" x14ac:dyDescent="0.25">
      <c r="A776" s="8">
        <f>IF(ISBLANK('Step 1.4 CNY OAT'!A776),"-",'Step 1.4 CNY OAT'!A776)</f>
        <v>43133.25</v>
      </c>
      <c r="B776" s="26">
        <f t="shared" si="30"/>
        <v>32</v>
      </c>
      <c r="C776" s="67" cm="1">
        <f t="array" ref="C776">INDEX('Step 5. Daily Avg Schedule Calc'!$A$2:$D$169,(WEEKDAY(A776)-1)*24+HOUR(A776)+1,3)</f>
        <v>1</v>
      </c>
      <c r="D776" s="67" cm="1">
        <f t="array" ref="D776">INDEX('Step 5. Daily Avg Schedule Calc'!$A$2:$D$169,(WEEKDAY(A776)-1)*24+HOUR(A776)+1,4)</f>
        <v>1</v>
      </c>
      <c r="E776">
        <f>VLOOKUP(A776,'Step 1.4 CNY OAT'!$A$1:$B$8761,2)</f>
        <v>34</v>
      </c>
      <c r="F776" s="11">
        <f ca="1">('Step 3. Regression'!$B$18*E776^2+'Step 3. Regression'!$C$18*E776+'Step 3. Regression'!$D$18)*C776</f>
        <v>6.6676129496622512</v>
      </c>
      <c r="G776" s="11">
        <f ca="1">('Step 3. Regression'!$G$18*E776^2+'Step 3. Regression'!$H$18*E776+'Step 3. Regression'!$I$18)*D776</f>
        <v>3.1634956041988254</v>
      </c>
      <c r="U776" s="12"/>
    </row>
    <row r="777" spans="1:21" x14ac:dyDescent="0.25">
      <c r="A777" s="8">
        <f>IF(ISBLANK('Step 1.4 CNY OAT'!A777),"-",'Step 1.4 CNY OAT'!A777)</f>
        <v>43133.291666666664</v>
      </c>
      <c r="B777" s="26">
        <f t="shared" si="30"/>
        <v>32</v>
      </c>
      <c r="C777" s="67" cm="1">
        <f t="array" ref="C777">INDEX('Step 5. Daily Avg Schedule Calc'!$A$2:$D$169,(WEEKDAY(A777)-1)*24+HOUR(A777)+1,3)</f>
        <v>1</v>
      </c>
      <c r="D777" s="67" cm="1">
        <f t="array" ref="D777">INDEX('Step 5. Daily Avg Schedule Calc'!$A$2:$D$169,(WEEKDAY(A777)-1)*24+HOUR(A777)+1,4)</f>
        <v>1</v>
      </c>
      <c r="E777">
        <f>VLOOKUP(A777,'Step 1.4 CNY OAT'!$A$1:$B$8761,2)</f>
        <v>31</v>
      </c>
      <c r="F777" s="11">
        <f ca="1">('Step 3. Regression'!$B$18*E777^2+'Step 3. Regression'!$C$18*E777+'Step 3. Regression'!$D$18)*C777</f>
        <v>7.0366670250952286</v>
      </c>
      <c r="G777" s="11">
        <f ca="1">('Step 3. Regression'!$G$18*E777^2+'Step 3. Regression'!$H$18*E777+'Step 3. Regression'!$I$18)*D777</f>
        <v>3.2728906854942266</v>
      </c>
      <c r="U777" s="12"/>
    </row>
    <row r="778" spans="1:21" x14ac:dyDescent="0.25">
      <c r="A778" s="8">
        <f>IF(ISBLANK('Step 1.4 CNY OAT'!A778),"-",'Step 1.4 CNY OAT'!A778)</f>
        <v>43133.333333333336</v>
      </c>
      <c r="B778" s="26">
        <f t="shared" si="30"/>
        <v>32</v>
      </c>
      <c r="C778" s="67" cm="1">
        <f t="array" ref="C778">INDEX('Step 5. Daily Avg Schedule Calc'!$A$2:$D$169,(WEEKDAY(A778)-1)*24+HOUR(A778)+1,3)</f>
        <v>1</v>
      </c>
      <c r="D778" s="67" cm="1">
        <f t="array" ref="D778">INDEX('Step 5. Daily Avg Schedule Calc'!$A$2:$D$169,(WEEKDAY(A778)-1)*24+HOUR(A778)+1,4)</f>
        <v>1</v>
      </c>
      <c r="E778">
        <f>VLOOKUP(A778,'Step 1.4 CNY OAT'!$A$1:$B$8761,2)</f>
        <v>30</v>
      </c>
      <c r="F778" s="11">
        <f ca="1">('Step 3. Regression'!$B$18*E778^2+'Step 3. Regression'!$C$18*E778+'Step 3. Regression'!$D$18)*C778</f>
        <v>7.1693853210313874</v>
      </c>
      <c r="G778" s="11">
        <f ca="1">('Step 3. Regression'!$G$18*E778^2+'Step 3. Regression'!$H$18*E778+'Step 3. Regression'!$I$18)*D778</f>
        <v>3.3118503639016525</v>
      </c>
      <c r="U778" s="12"/>
    </row>
    <row r="779" spans="1:21" x14ac:dyDescent="0.25">
      <c r="A779" s="8">
        <f>IF(ISBLANK('Step 1.4 CNY OAT'!A779),"-",'Step 1.4 CNY OAT'!A779)</f>
        <v>43133.375</v>
      </c>
      <c r="B779" s="26">
        <f t="shared" si="30"/>
        <v>32</v>
      </c>
      <c r="C779" s="67" cm="1">
        <f t="array" ref="C779">INDEX('Step 5. Daily Avg Schedule Calc'!$A$2:$D$169,(WEEKDAY(A779)-1)*24+HOUR(A779)+1,3)</f>
        <v>1</v>
      </c>
      <c r="D779" s="67" cm="1">
        <f t="array" ref="D779">INDEX('Step 5. Daily Avg Schedule Calc'!$A$2:$D$169,(WEEKDAY(A779)-1)*24+HOUR(A779)+1,4)</f>
        <v>1</v>
      </c>
      <c r="E779">
        <f>VLOOKUP(A779,'Step 1.4 CNY OAT'!$A$1:$B$8761,2)</f>
        <v>28</v>
      </c>
      <c r="F779" s="11">
        <f ca="1">('Step 3. Regression'!$B$18*E779^2+'Step 3. Regression'!$C$18*E779+'Step 3. Regression'!$D$18)*C779</f>
        <v>7.4493723190914558</v>
      </c>
      <c r="G779" s="11">
        <f ca="1">('Step 3. Regression'!$G$18*E779^2+'Step 3. Regression'!$H$18*E779+'Step 3. Regression'!$I$18)*D779</f>
        <v>3.3935116976799442</v>
      </c>
      <c r="U779" s="12"/>
    </row>
    <row r="780" spans="1:21" x14ac:dyDescent="0.25">
      <c r="A780" s="8">
        <f>IF(ISBLANK('Step 1.4 CNY OAT'!A780),"-",'Step 1.4 CNY OAT'!A780)</f>
        <v>43133.416666666664</v>
      </c>
      <c r="B780" s="26">
        <f t="shared" si="30"/>
        <v>32</v>
      </c>
      <c r="C780" s="67" cm="1">
        <f t="array" ref="C780">INDEX('Step 5. Daily Avg Schedule Calc'!$A$2:$D$169,(WEEKDAY(A780)-1)*24+HOUR(A780)+1,3)</f>
        <v>1</v>
      </c>
      <c r="D780" s="67" cm="1">
        <f t="array" ref="D780">INDEX('Step 5. Daily Avg Schedule Calc'!$A$2:$D$169,(WEEKDAY(A780)-1)*24+HOUR(A780)+1,4)</f>
        <v>1</v>
      </c>
      <c r="E780">
        <f>VLOOKUP(A780,'Step 1.4 CNY OAT'!$A$1:$B$8761,2)</f>
        <v>28</v>
      </c>
      <c r="F780" s="11">
        <f ca="1">('Step 3. Regression'!$B$18*E780^2+'Step 3. Regression'!$C$18*E780+'Step 3. Regression'!$D$18)*C780</f>
        <v>7.4493723190914558</v>
      </c>
      <c r="G780" s="11">
        <f ca="1">('Step 3. Regression'!$G$18*E780^2+'Step 3. Regression'!$H$18*E780+'Step 3. Regression'!$I$18)*D780</f>
        <v>3.3935116976799442</v>
      </c>
      <c r="U780" s="12"/>
    </row>
    <row r="781" spans="1:21" x14ac:dyDescent="0.25">
      <c r="A781" s="8">
        <f>IF(ISBLANK('Step 1.4 CNY OAT'!A781),"-",'Step 1.4 CNY OAT'!A781)</f>
        <v>43133.458333333336</v>
      </c>
      <c r="B781" s="26">
        <f t="shared" si="30"/>
        <v>32</v>
      </c>
      <c r="C781" s="67" cm="1">
        <f t="array" ref="C781">INDEX('Step 5. Daily Avg Schedule Calc'!$A$2:$D$169,(WEEKDAY(A781)-1)*24+HOUR(A781)+1,3)</f>
        <v>1</v>
      </c>
      <c r="D781" s="67" cm="1">
        <f t="array" ref="D781">INDEX('Step 5. Daily Avg Schedule Calc'!$A$2:$D$169,(WEEKDAY(A781)-1)*24+HOUR(A781)+1,4)</f>
        <v>1</v>
      </c>
      <c r="E781">
        <f>VLOOKUP(A781,'Step 1.4 CNY OAT'!$A$1:$B$8761,2)</f>
        <v>28</v>
      </c>
      <c r="F781" s="11">
        <f ca="1">('Step 3. Regression'!$B$18*E781^2+'Step 3. Regression'!$C$18*E781+'Step 3. Regression'!$D$18)*C781</f>
        <v>7.4493723190914558</v>
      </c>
      <c r="G781" s="11">
        <f ca="1">('Step 3. Regression'!$G$18*E781^2+'Step 3. Regression'!$H$18*E781+'Step 3. Regression'!$I$18)*D781</f>
        <v>3.3935116976799442</v>
      </c>
      <c r="U781" s="12"/>
    </row>
    <row r="782" spans="1:21" x14ac:dyDescent="0.25">
      <c r="A782" s="8">
        <f>IF(ISBLANK('Step 1.4 CNY OAT'!A782),"-",'Step 1.4 CNY OAT'!A782)</f>
        <v>43133.5</v>
      </c>
      <c r="B782" s="26">
        <f t="shared" si="30"/>
        <v>32</v>
      </c>
      <c r="C782" s="67" cm="1">
        <f t="array" ref="C782">INDEX('Step 5. Daily Avg Schedule Calc'!$A$2:$D$169,(WEEKDAY(A782)-1)*24+HOUR(A782)+1,3)</f>
        <v>1</v>
      </c>
      <c r="D782" s="67" cm="1">
        <f t="array" ref="D782">INDEX('Step 5. Daily Avg Schedule Calc'!$A$2:$D$169,(WEEKDAY(A782)-1)*24+HOUR(A782)+1,4)</f>
        <v>1</v>
      </c>
      <c r="E782">
        <f>VLOOKUP(A782,'Step 1.4 CNY OAT'!$A$1:$B$8761,2)</f>
        <v>27</v>
      </c>
      <c r="F782" s="11">
        <f ca="1">('Step 3. Regression'!$B$18*E782^2+'Step 3. Regression'!$C$18*E782+'Step 3. Regression'!$D$18)*C782</f>
        <v>7.5966410212153646</v>
      </c>
      <c r="G782" s="11">
        <f ca="1">('Step 3. Regression'!$G$18*E782^2+'Step 3. Regression'!$H$18*E782+'Step 3. Regression'!$I$18)*D782</f>
        <v>3.436213353050809</v>
      </c>
      <c r="U782" s="12"/>
    </row>
    <row r="783" spans="1:21" x14ac:dyDescent="0.25">
      <c r="A783" s="8">
        <f>IF(ISBLANK('Step 1.4 CNY OAT'!A783),"-",'Step 1.4 CNY OAT'!A783)</f>
        <v>43133.541666666664</v>
      </c>
      <c r="B783" s="26">
        <f t="shared" si="30"/>
        <v>32</v>
      </c>
      <c r="C783" s="67" cm="1">
        <f t="array" ref="C783">INDEX('Step 5. Daily Avg Schedule Calc'!$A$2:$D$169,(WEEKDAY(A783)-1)*24+HOUR(A783)+1,3)</f>
        <v>1</v>
      </c>
      <c r="D783" s="67" cm="1">
        <f t="array" ref="D783">INDEX('Step 5. Daily Avg Schedule Calc'!$A$2:$D$169,(WEEKDAY(A783)-1)*24+HOUR(A783)+1,4)</f>
        <v>1</v>
      </c>
      <c r="E783">
        <f>VLOOKUP(A783,'Step 1.4 CNY OAT'!$A$1:$B$8761,2)</f>
        <v>27</v>
      </c>
      <c r="F783" s="11">
        <f ca="1">('Step 3. Regression'!$B$18*E783^2+'Step 3. Regression'!$C$18*E783+'Step 3. Regression'!$D$18)*C783</f>
        <v>7.5966410212153646</v>
      </c>
      <c r="G783" s="11">
        <f ca="1">('Step 3. Regression'!$G$18*E783^2+'Step 3. Regression'!$H$18*E783+'Step 3. Regression'!$I$18)*D783</f>
        <v>3.436213353050809</v>
      </c>
      <c r="U783" s="12"/>
    </row>
    <row r="784" spans="1:21" x14ac:dyDescent="0.25">
      <c r="A784" s="8">
        <f>IF(ISBLANK('Step 1.4 CNY OAT'!A784),"-",'Step 1.4 CNY OAT'!A784)</f>
        <v>43133.583333333336</v>
      </c>
      <c r="B784" s="26">
        <f t="shared" si="30"/>
        <v>32</v>
      </c>
      <c r="C784" s="67" cm="1">
        <f t="array" ref="C784">INDEX('Step 5. Daily Avg Schedule Calc'!$A$2:$D$169,(WEEKDAY(A784)-1)*24+HOUR(A784)+1,3)</f>
        <v>1</v>
      </c>
      <c r="D784" s="67" cm="1">
        <f t="array" ref="D784">INDEX('Step 5. Daily Avg Schedule Calc'!$A$2:$D$169,(WEEKDAY(A784)-1)*24+HOUR(A784)+1,4)</f>
        <v>1</v>
      </c>
      <c r="E784">
        <f>VLOOKUP(A784,'Step 1.4 CNY OAT'!$A$1:$B$8761,2)</f>
        <v>28</v>
      </c>
      <c r="F784" s="11">
        <f ca="1">('Step 3. Regression'!$B$18*E784^2+'Step 3. Regression'!$C$18*E784+'Step 3. Regression'!$D$18)*C784</f>
        <v>7.4493723190914558</v>
      </c>
      <c r="G784" s="11">
        <f ca="1">('Step 3. Regression'!$G$18*E784^2+'Step 3. Regression'!$H$18*E784+'Step 3. Regression'!$I$18)*D784</f>
        <v>3.3935116976799442</v>
      </c>
      <c r="U784" s="12"/>
    </row>
    <row r="785" spans="1:21" x14ac:dyDescent="0.25">
      <c r="A785" s="8">
        <f>IF(ISBLANK('Step 1.4 CNY OAT'!A785),"-",'Step 1.4 CNY OAT'!A785)</f>
        <v>43133.625</v>
      </c>
      <c r="B785" s="26">
        <f t="shared" si="30"/>
        <v>32</v>
      </c>
      <c r="C785" s="67" cm="1">
        <f t="array" ref="C785">INDEX('Step 5. Daily Avg Schedule Calc'!$A$2:$D$169,(WEEKDAY(A785)-1)*24+HOUR(A785)+1,3)</f>
        <v>1</v>
      </c>
      <c r="D785" s="67" cm="1">
        <f t="array" ref="D785">INDEX('Step 5. Daily Avg Schedule Calc'!$A$2:$D$169,(WEEKDAY(A785)-1)*24+HOUR(A785)+1,4)</f>
        <v>1</v>
      </c>
      <c r="E785">
        <f>VLOOKUP(A785,'Step 1.4 CNY OAT'!$A$1:$B$8761,2)</f>
        <v>27</v>
      </c>
      <c r="F785" s="11">
        <f ca="1">('Step 3. Regression'!$B$18*E785^2+'Step 3. Regression'!$C$18*E785+'Step 3. Regression'!$D$18)*C785</f>
        <v>7.5966410212153646</v>
      </c>
      <c r="G785" s="11">
        <f ca="1">('Step 3. Regression'!$G$18*E785^2+'Step 3. Regression'!$H$18*E785+'Step 3. Regression'!$I$18)*D785</f>
        <v>3.436213353050809</v>
      </c>
      <c r="U785" s="12"/>
    </row>
    <row r="786" spans="1:21" x14ac:dyDescent="0.25">
      <c r="A786" s="8">
        <f>IF(ISBLANK('Step 1.4 CNY OAT'!A786),"-",'Step 1.4 CNY OAT'!A786)</f>
        <v>43133.666666666664</v>
      </c>
      <c r="B786" s="26">
        <f t="shared" si="30"/>
        <v>32</v>
      </c>
      <c r="C786" s="67" cm="1">
        <f t="array" ref="C786">INDEX('Step 5. Daily Avg Schedule Calc'!$A$2:$D$169,(WEEKDAY(A786)-1)*24+HOUR(A786)+1,3)</f>
        <v>1</v>
      </c>
      <c r="D786" s="67" cm="1">
        <f t="array" ref="D786">INDEX('Step 5. Daily Avg Schedule Calc'!$A$2:$D$169,(WEEKDAY(A786)-1)*24+HOUR(A786)+1,4)</f>
        <v>1</v>
      </c>
      <c r="E786">
        <f>VLOOKUP(A786,'Step 1.4 CNY OAT'!$A$1:$B$8761,2)</f>
        <v>26</v>
      </c>
      <c r="F786" s="11">
        <f ca="1">('Step 3. Regression'!$B$18*E786^2+'Step 3. Regression'!$C$18*E786+'Step 3. Regression'!$D$18)*C786</f>
        <v>7.7487598587351902</v>
      </c>
      <c r="G786" s="11">
        <f ca="1">('Step 3. Regression'!$G$18*E786^2+'Step 3. Regression'!$H$18*E786+'Step 3. Regression'!$I$18)*D786</f>
        <v>3.4801623340761538</v>
      </c>
      <c r="U786" s="12"/>
    </row>
    <row r="787" spans="1:21" x14ac:dyDescent="0.25">
      <c r="A787" s="8">
        <f>IF(ISBLANK('Step 1.4 CNY OAT'!A787),"-",'Step 1.4 CNY OAT'!A787)</f>
        <v>43133.708333333336</v>
      </c>
      <c r="B787" s="26">
        <f t="shared" si="30"/>
        <v>32</v>
      </c>
      <c r="C787" s="67" cm="1">
        <f t="array" ref="C787">INDEX('Step 5. Daily Avg Schedule Calc'!$A$2:$D$169,(WEEKDAY(A787)-1)*24+HOUR(A787)+1,3)</f>
        <v>1</v>
      </c>
      <c r="D787" s="67" cm="1">
        <f t="array" ref="D787">INDEX('Step 5. Daily Avg Schedule Calc'!$A$2:$D$169,(WEEKDAY(A787)-1)*24+HOUR(A787)+1,4)</f>
        <v>1</v>
      </c>
      <c r="E787">
        <f>VLOOKUP(A787,'Step 1.4 CNY OAT'!$A$1:$B$8761,2)</f>
        <v>25</v>
      </c>
      <c r="F787" s="11">
        <f ca="1">('Step 3. Regression'!$B$18*E787^2+'Step 3. Regression'!$C$18*E787+'Step 3. Regression'!$D$18)*C787</f>
        <v>7.905728831650932</v>
      </c>
      <c r="G787" s="11">
        <f ca="1">('Step 3. Regression'!$G$18*E787^2+'Step 3. Regression'!$H$18*E787+'Step 3. Regression'!$I$18)*D787</f>
        <v>3.5253586407559778</v>
      </c>
      <c r="U787" s="12"/>
    </row>
    <row r="788" spans="1:21" x14ac:dyDescent="0.25">
      <c r="A788" s="8">
        <f>IF(ISBLANK('Step 1.4 CNY OAT'!A788),"-",'Step 1.4 CNY OAT'!A788)</f>
        <v>43133.75</v>
      </c>
      <c r="B788" s="26">
        <f t="shared" si="30"/>
        <v>32</v>
      </c>
      <c r="C788" s="67" cm="1">
        <f t="array" ref="C788">INDEX('Step 5. Daily Avg Schedule Calc'!$A$2:$D$169,(WEEKDAY(A788)-1)*24+HOUR(A788)+1,3)</f>
        <v>1</v>
      </c>
      <c r="D788" s="67" cm="1">
        <f t="array" ref="D788">INDEX('Step 5. Daily Avg Schedule Calc'!$A$2:$D$169,(WEEKDAY(A788)-1)*24+HOUR(A788)+1,4)</f>
        <v>1</v>
      </c>
      <c r="E788">
        <f>VLOOKUP(A788,'Step 1.4 CNY OAT'!$A$1:$B$8761,2)</f>
        <v>25</v>
      </c>
      <c r="F788" s="11">
        <f ca="1">('Step 3. Regression'!$B$18*E788^2+'Step 3. Regression'!$C$18*E788+'Step 3. Regression'!$D$18)*C788</f>
        <v>7.905728831650932</v>
      </c>
      <c r="G788" s="11">
        <f ca="1">('Step 3. Regression'!$G$18*E788^2+'Step 3. Regression'!$H$18*E788+'Step 3. Regression'!$I$18)*D788</f>
        <v>3.5253586407559778</v>
      </c>
      <c r="U788" s="12"/>
    </row>
    <row r="789" spans="1:21" x14ac:dyDescent="0.25">
      <c r="A789" s="8">
        <f>IF(ISBLANK('Step 1.4 CNY OAT'!A789),"-",'Step 1.4 CNY OAT'!A789)</f>
        <v>43133.791666666664</v>
      </c>
      <c r="B789" s="26">
        <f t="shared" si="30"/>
        <v>32</v>
      </c>
      <c r="C789" s="67" cm="1">
        <f t="array" ref="C789">INDEX('Step 5. Daily Avg Schedule Calc'!$A$2:$D$169,(WEEKDAY(A789)-1)*24+HOUR(A789)+1,3)</f>
        <v>1</v>
      </c>
      <c r="D789" s="67" cm="1">
        <f t="array" ref="D789">INDEX('Step 5. Daily Avg Schedule Calc'!$A$2:$D$169,(WEEKDAY(A789)-1)*24+HOUR(A789)+1,4)</f>
        <v>1</v>
      </c>
      <c r="E789">
        <f>VLOOKUP(A789,'Step 1.4 CNY OAT'!$A$1:$B$8761,2)</f>
        <v>22</v>
      </c>
      <c r="F789" s="11">
        <f ca="1">('Step 3. Regression'!$B$18*E789^2+'Step 3. Regression'!$C$18*E789+'Step 3. Regression'!$D$18)*C789</f>
        <v>8.405736562773658</v>
      </c>
      <c r="G789" s="11">
        <f ca="1">('Step 3. Regression'!$G$18*E789^2+'Step 3. Regression'!$H$18*E789+'Step 3. Regression'!$I$18)*D789</f>
        <v>3.6684315147223283</v>
      </c>
      <c r="U789" s="12"/>
    </row>
    <row r="790" spans="1:21" x14ac:dyDescent="0.25">
      <c r="A790" s="8">
        <f>IF(ISBLANK('Step 1.4 CNY OAT'!A790),"-",'Step 1.4 CNY OAT'!A790)</f>
        <v>43133.833333333336</v>
      </c>
      <c r="B790" s="26">
        <f t="shared" si="30"/>
        <v>32</v>
      </c>
      <c r="C790" s="67" cm="1">
        <f t="array" ref="C790">INDEX('Step 5. Daily Avg Schedule Calc'!$A$2:$D$169,(WEEKDAY(A790)-1)*24+HOUR(A790)+1,3)</f>
        <v>1</v>
      </c>
      <c r="D790" s="67" cm="1">
        <f t="array" ref="D790">INDEX('Step 5. Daily Avg Schedule Calc'!$A$2:$D$169,(WEEKDAY(A790)-1)*24+HOUR(A790)+1,4)</f>
        <v>1</v>
      </c>
      <c r="E790">
        <f>VLOOKUP(A790,'Step 1.4 CNY OAT'!$A$1:$B$8761,2)</f>
        <v>21</v>
      </c>
      <c r="F790" s="11">
        <f ca="1">('Step 3. Regression'!$B$18*E790^2+'Step 3. Regression'!$C$18*E790+'Step 3. Regression'!$D$18)*C790</f>
        <v>8.5821060772730675</v>
      </c>
      <c r="G790" s="11">
        <f ca="1">('Step 3. Regression'!$G$18*E790^2+'Step 3. Regression'!$H$18*E790+'Step 3. Regression'!$I$18)*D790</f>
        <v>3.7186171240200707</v>
      </c>
      <c r="U790" s="12"/>
    </row>
    <row r="791" spans="1:21" x14ac:dyDescent="0.25">
      <c r="A791" s="8">
        <f>IF(ISBLANK('Step 1.4 CNY OAT'!A791),"-",'Step 1.4 CNY OAT'!A791)</f>
        <v>43133.875</v>
      </c>
      <c r="B791" s="26">
        <f t="shared" si="30"/>
        <v>32</v>
      </c>
      <c r="C791" s="67" cm="1">
        <f t="array" ref="C791">INDEX('Step 5. Daily Avg Schedule Calc'!$A$2:$D$169,(WEEKDAY(A791)-1)*24+HOUR(A791)+1,3)</f>
        <v>1</v>
      </c>
      <c r="D791" s="67" cm="1">
        <f t="array" ref="D791">INDEX('Step 5. Daily Avg Schedule Calc'!$A$2:$D$169,(WEEKDAY(A791)-1)*24+HOUR(A791)+1,4)</f>
        <v>1</v>
      </c>
      <c r="E791">
        <f>VLOOKUP(A791,'Step 1.4 CNY OAT'!$A$1:$B$8761,2)</f>
        <v>19</v>
      </c>
      <c r="F791" s="11">
        <f ca="1">('Step 3. Regression'!$B$18*E791^2+'Step 3. Regression'!$C$18*E791+'Step 3. Regression'!$D$18)*C791</f>
        <v>8.9493955124596347</v>
      </c>
      <c r="G791" s="11">
        <f ca="1">('Step 3. Regression'!$G$18*E791^2+'Step 3. Regression'!$H$18*E791+'Step 3. Regression'!$I$18)*D791</f>
        <v>3.8227303195789948</v>
      </c>
      <c r="U791" s="12"/>
    </row>
    <row r="792" spans="1:21" x14ac:dyDescent="0.25">
      <c r="A792" s="8">
        <f>IF(ISBLANK('Step 1.4 CNY OAT'!A792),"-",'Step 1.4 CNY OAT'!A792)</f>
        <v>43133.916666666664</v>
      </c>
      <c r="B792" s="26">
        <f t="shared" si="30"/>
        <v>32</v>
      </c>
      <c r="C792" s="67" cm="1">
        <f t="array" ref="C792">INDEX('Step 5. Daily Avg Schedule Calc'!$A$2:$D$169,(WEEKDAY(A792)-1)*24+HOUR(A792)+1,3)</f>
        <v>1</v>
      </c>
      <c r="D792" s="67" cm="1">
        <f t="array" ref="D792">INDEX('Step 5. Daily Avg Schedule Calc'!$A$2:$D$169,(WEEKDAY(A792)-1)*24+HOUR(A792)+1,4)</f>
        <v>1</v>
      </c>
      <c r="E792">
        <f>VLOOKUP(A792,'Step 1.4 CNY OAT'!$A$1:$B$8761,2)</f>
        <v>19</v>
      </c>
      <c r="F792" s="11">
        <f ca="1">('Step 3. Regression'!$B$18*E792^2+'Step 3. Regression'!$C$18*E792+'Step 3. Regression'!$D$18)*C792</f>
        <v>8.9493955124596347</v>
      </c>
      <c r="G792" s="11">
        <f ca="1">('Step 3. Regression'!$G$18*E792^2+'Step 3. Regression'!$H$18*E792+'Step 3. Regression'!$I$18)*D792</f>
        <v>3.8227303195789948</v>
      </c>
      <c r="U792" s="12"/>
    </row>
    <row r="793" spans="1:21" x14ac:dyDescent="0.25">
      <c r="A793" s="8">
        <f>IF(ISBLANK('Step 1.4 CNY OAT'!A793),"-",'Step 1.4 CNY OAT'!A793)</f>
        <v>43133.958333333336</v>
      </c>
      <c r="B793" s="26">
        <f t="shared" si="30"/>
        <v>32</v>
      </c>
      <c r="C793" s="67" cm="1">
        <f t="array" ref="C793">INDEX('Step 5. Daily Avg Schedule Calc'!$A$2:$D$169,(WEEKDAY(A793)-1)*24+HOUR(A793)+1,3)</f>
        <v>1</v>
      </c>
      <c r="D793" s="67" cm="1">
        <f t="array" ref="D793">INDEX('Step 5. Daily Avg Schedule Calc'!$A$2:$D$169,(WEEKDAY(A793)-1)*24+HOUR(A793)+1,4)</f>
        <v>1</v>
      </c>
      <c r="E793">
        <f>VLOOKUP(A793,'Step 1.4 CNY OAT'!$A$1:$B$8761,2)</f>
        <v>18</v>
      </c>
      <c r="F793" s="11">
        <f ca="1">('Step 3. Regression'!$B$18*E793^2+'Step 3. Regression'!$C$18*E793+'Step 3. Regression'!$D$18)*C793</f>
        <v>9.1403154331467924</v>
      </c>
      <c r="G793" s="11">
        <f ca="1">('Step 3. Regression'!$G$18*E793^2+'Step 3. Regression'!$H$18*E793+'Step 3. Regression'!$I$18)*D793</f>
        <v>3.876657905840176</v>
      </c>
      <c r="U793" s="12"/>
    </row>
    <row r="794" spans="1:21" x14ac:dyDescent="0.25">
      <c r="A794" s="8">
        <f>IF(ISBLANK('Step 1.4 CNY OAT'!A794),"-",'Step 1.4 CNY OAT'!A794)</f>
        <v>43134</v>
      </c>
      <c r="B794" s="26">
        <f t="shared" si="30"/>
        <v>33</v>
      </c>
      <c r="C794" s="67" cm="1">
        <f t="array" ref="C794">INDEX('Step 5. Daily Avg Schedule Calc'!$A$2:$D$169,(WEEKDAY(A794)-1)*24+HOUR(A794)+1,3)</f>
        <v>1</v>
      </c>
      <c r="D794" s="67" cm="1">
        <f t="array" ref="D794">INDEX('Step 5. Daily Avg Schedule Calc'!$A$2:$D$169,(WEEKDAY(A794)-1)*24+HOUR(A794)+1,4)</f>
        <v>1</v>
      </c>
      <c r="E794">
        <f>VLOOKUP(A794,'Step 1.4 CNY OAT'!$A$1:$B$8761,2)</f>
        <v>18</v>
      </c>
      <c r="F794" s="11">
        <f ca="1">('Step 3. Regression'!$B$18*E794^2+'Step 3. Regression'!$C$18*E794+'Step 3. Regression'!$D$18)*C794</f>
        <v>9.1403154331467924</v>
      </c>
      <c r="G794" s="11">
        <f ca="1">('Step 3. Regression'!$G$18*E794^2+'Step 3. Regression'!$H$18*E794+'Step 3. Regression'!$I$18)*D794</f>
        <v>3.876657905840176</v>
      </c>
      <c r="U794" s="12"/>
    </row>
    <row r="795" spans="1:21" x14ac:dyDescent="0.25">
      <c r="A795" s="8">
        <f>IF(ISBLANK('Step 1.4 CNY OAT'!A795),"-",'Step 1.4 CNY OAT'!A795)</f>
        <v>43134.041666666664</v>
      </c>
      <c r="B795" s="26">
        <f t="shared" si="30"/>
        <v>33</v>
      </c>
      <c r="C795" s="67" cm="1">
        <f t="array" ref="C795">INDEX('Step 5. Daily Avg Schedule Calc'!$A$2:$D$169,(WEEKDAY(A795)-1)*24+HOUR(A795)+1,3)</f>
        <v>1</v>
      </c>
      <c r="D795" s="67" cm="1">
        <f t="array" ref="D795">INDEX('Step 5. Daily Avg Schedule Calc'!$A$2:$D$169,(WEEKDAY(A795)-1)*24+HOUR(A795)+1,4)</f>
        <v>1</v>
      </c>
      <c r="E795">
        <f>VLOOKUP(A795,'Step 1.4 CNY OAT'!$A$1:$B$8761,2)</f>
        <v>18</v>
      </c>
      <c r="F795" s="11">
        <f ca="1">('Step 3. Regression'!$B$18*E795^2+'Step 3. Regression'!$C$18*E795+'Step 3. Regression'!$D$18)*C795</f>
        <v>9.1403154331467924</v>
      </c>
      <c r="G795" s="11">
        <f ca="1">('Step 3. Regression'!$G$18*E795^2+'Step 3. Regression'!$H$18*E795+'Step 3. Regression'!$I$18)*D795</f>
        <v>3.876657905840176</v>
      </c>
      <c r="U795" s="12"/>
    </row>
    <row r="796" spans="1:21" x14ac:dyDescent="0.25">
      <c r="A796" s="8">
        <f>IF(ISBLANK('Step 1.4 CNY OAT'!A796),"-",'Step 1.4 CNY OAT'!A796)</f>
        <v>43134.083333333336</v>
      </c>
      <c r="B796" s="26">
        <f t="shared" si="30"/>
        <v>33</v>
      </c>
      <c r="C796" s="67" cm="1">
        <f t="array" ref="C796">INDEX('Step 5. Daily Avg Schedule Calc'!$A$2:$D$169,(WEEKDAY(A796)-1)*24+HOUR(A796)+1,3)</f>
        <v>1</v>
      </c>
      <c r="D796" s="67" cm="1">
        <f t="array" ref="D796">INDEX('Step 5. Daily Avg Schedule Calc'!$A$2:$D$169,(WEEKDAY(A796)-1)*24+HOUR(A796)+1,4)</f>
        <v>1</v>
      </c>
      <c r="E796">
        <f>VLOOKUP(A796,'Step 1.4 CNY OAT'!$A$1:$B$8761,2)</f>
        <v>18</v>
      </c>
      <c r="F796" s="11">
        <f ca="1">('Step 3. Regression'!$B$18*E796^2+'Step 3. Regression'!$C$18*E796+'Step 3. Regression'!$D$18)*C796</f>
        <v>9.1403154331467924</v>
      </c>
      <c r="G796" s="11">
        <f ca="1">('Step 3. Regression'!$G$18*E796^2+'Step 3. Regression'!$H$18*E796+'Step 3. Regression'!$I$18)*D796</f>
        <v>3.876657905840176</v>
      </c>
      <c r="U796" s="12"/>
    </row>
    <row r="797" spans="1:21" x14ac:dyDescent="0.25">
      <c r="A797" s="8">
        <f>IF(ISBLANK('Step 1.4 CNY OAT'!A797),"-",'Step 1.4 CNY OAT'!A797)</f>
        <v>43134.125</v>
      </c>
      <c r="B797" s="26">
        <f t="shared" si="30"/>
        <v>33</v>
      </c>
      <c r="C797" s="67" cm="1">
        <f t="array" ref="C797">INDEX('Step 5. Daily Avg Schedule Calc'!$A$2:$D$169,(WEEKDAY(A797)-1)*24+HOUR(A797)+1,3)</f>
        <v>1</v>
      </c>
      <c r="D797" s="67" cm="1">
        <f t="array" ref="D797">INDEX('Step 5. Daily Avg Schedule Calc'!$A$2:$D$169,(WEEKDAY(A797)-1)*24+HOUR(A797)+1,4)</f>
        <v>1</v>
      </c>
      <c r="E797">
        <f>VLOOKUP(A797,'Step 1.4 CNY OAT'!$A$1:$B$8761,2)</f>
        <v>18</v>
      </c>
      <c r="F797" s="11">
        <f ca="1">('Step 3. Regression'!$B$18*E797^2+'Step 3. Regression'!$C$18*E797+'Step 3. Regression'!$D$18)*C797</f>
        <v>9.1403154331467924</v>
      </c>
      <c r="G797" s="11">
        <f ca="1">('Step 3. Regression'!$G$18*E797^2+'Step 3. Regression'!$H$18*E797+'Step 3. Regression'!$I$18)*D797</f>
        <v>3.876657905840176</v>
      </c>
      <c r="U797" s="12"/>
    </row>
    <row r="798" spans="1:21" x14ac:dyDescent="0.25">
      <c r="A798" s="8">
        <f>IF(ISBLANK('Step 1.4 CNY OAT'!A798),"-",'Step 1.4 CNY OAT'!A798)</f>
        <v>43134.166666666664</v>
      </c>
      <c r="B798" s="26">
        <f t="shared" si="30"/>
        <v>33</v>
      </c>
      <c r="C798" s="67" cm="1">
        <f t="array" ref="C798">INDEX('Step 5. Daily Avg Schedule Calc'!$A$2:$D$169,(WEEKDAY(A798)-1)*24+HOUR(A798)+1,3)</f>
        <v>1</v>
      </c>
      <c r="D798" s="67" cm="1">
        <f t="array" ref="D798">INDEX('Step 5. Daily Avg Schedule Calc'!$A$2:$D$169,(WEEKDAY(A798)-1)*24+HOUR(A798)+1,4)</f>
        <v>1</v>
      </c>
      <c r="E798">
        <f>VLOOKUP(A798,'Step 1.4 CNY OAT'!$A$1:$B$8761,2)</f>
        <v>18</v>
      </c>
      <c r="F798" s="11">
        <f ca="1">('Step 3. Regression'!$B$18*E798^2+'Step 3. Regression'!$C$18*E798+'Step 3. Regression'!$D$18)*C798</f>
        <v>9.1403154331467924</v>
      </c>
      <c r="G798" s="11">
        <f ca="1">('Step 3. Regression'!$G$18*E798^2+'Step 3. Regression'!$H$18*E798+'Step 3. Regression'!$I$18)*D798</f>
        <v>3.876657905840176</v>
      </c>
      <c r="U798" s="12"/>
    </row>
    <row r="799" spans="1:21" x14ac:dyDescent="0.25">
      <c r="A799" s="8">
        <f>IF(ISBLANK('Step 1.4 CNY OAT'!A799),"-",'Step 1.4 CNY OAT'!A799)</f>
        <v>43134.208333333336</v>
      </c>
      <c r="B799" s="26">
        <f t="shared" si="30"/>
        <v>33</v>
      </c>
      <c r="C799" s="67" cm="1">
        <f t="array" ref="C799">INDEX('Step 5. Daily Avg Schedule Calc'!$A$2:$D$169,(WEEKDAY(A799)-1)*24+HOUR(A799)+1,3)</f>
        <v>1</v>
      </c>
      <c r="D799" s="67" cm="1">
        <f t="array" ref="D799">INDEX('Step 5. Daily Avg Schedule Calc'!$A$2:$D$169,(WEEKDAY(A799)-1)*24+HOUR(A799)+1,4)</f>
        <v>1</v>
      </c>
      <c r="E799">
        <f>VLOOKUP(A799,'Step 1.4 CNY OAT'!$A$1:$B$8761,2)</f>
        <v>18</v>
      </c>
      <c r="F799" s="11">
        <f ca="1">('Step 3. Regression'!$B$18*E799^2+'Step 3. Regression'!$C$18*E799+'Step 3. Regression'!$D$18)*C799</f>
        <v>9.1403154331467924</v>
      </c>
      <c r="G799" s="11">
        <f ca="1">('Step 3. Regression'!$G$18*E799^2+'Step 3. Regression'!$H$18*E799+'Step 3. Regression'!$I$18)*D799</f>
        <v>3.876657905840176</v>
      </c>
      <c r="U799" s="12"/>
    </row>
    <row r="800" spans="1:21" x14ac:dyDescent="0.25">
      <c r="A800" s="8">
        <f>IF(ISBLANK('Step 1.4 CNY OAT'!A800),"-",'Step 1.4 CNY OAT'!A800)</f>
        <v>43134.25</v>
      </c>
      <c r="B800" s="26">
        <f t="shared" si="30"/>
        <v>33</v>
      </c>
      <c r="C800" s="67" cm="1">
        <f t="array" ref="C800">INDEX('Step 5. Daily Avg Schedule Calc'!$A$2:$D$169,(WEEKDAY(A800)-1)*24+HOUR(A800)+1,3)</f>
        <v>1</v>
      </c>
      <c r="D800" s="67" cm="1">
        <f t="array" ref="D800">INDEX('Step 5. Daily Avg Schedule Calc'!$A$2:$D$169,(WEEKDAY(A800)-1)*24+HOUR(A800)+1,4)</f>
        <v>1</v>
      </c>
      <c r="E800">
        <f>VLOOKUP(A800,'Step 1.4 CNY OAT'!$A$1:$B$8761,2)</f>
        <v>19</v>
      </c>
      <c r="F800" s="11">
        <f ca="1">('Step 3. Regression'!$B$18*E800^2+'Step 3. Regression'!$C$18*E800+'Step 3. Regression'!$D$18)*C800</f>
        <v>8.9493955124596347</v>
      </c>
      <c r="G800" s="11">
        <f ca="1">('Step 3. Regression'!$G$18*E800^2+'Step 3. Regression'!$H$18*E800+'Step 3. Regression'!$I$18)*D800</f>
        <v>3.8227303195789948</v>
      </c>
      <c r="U800" s="12"/>
    </row>
    <row r="801" spans="1:21" x14ac:dyDescent="0.25">
      <c r="A801" s="8">
        <f>IF(ISBLANK('Step 1.4 CNY OAT'!A801),"-",'Step 1.4 CNY OAT'!A801)</f>
        <v>43134.291666666664</v>
      </c>
      <c r="B801" s="26">
        <f t="shared" si="30"/>
        <v>33</v>
      </c>
      <c r="C801" s="67" cm="1">
        <f t="array" ref="C801">INDEX('Step 5. Daily Avg Schedule Calc'!$A$2:$D$169,(WEEKDAY(A801)-1)*24+HOUR(A801)+1,3)</f>
        <v>1</v>
      </c>
      <c r="D801" s="67" cm="1">
        <f t="array" ref="D801">INDEX('Step 5. Daily Avg Schedule Calc'!$A$2:$D$169,(WEEKDAY(A801)-1)*24+HOUR(A801)+1,4)</f>
        <v>1</v>
      </c>
      <c r="E801">
        <f>VLOOKUP(A801,'Step 1.4 CNY OAT'!$A$1:$B$8761,2)</f>
        <v>19</v>
      </c>
      <c r="F801" s="11">
        <f ca="1">('Step 3. Regression'!$B$18*E801^2+'Step 3. Regression'!$C$18*E801+'Step 3. Regression'!$D$18)*C801</f>
        <v>8.9493955124596347</v>
      </c>
      <c r="G801" s="11">
        <f ca="1">('Step 3. Regression'!$G$18*E801^2+'Step 3. Regression'!$H$18*E801+'Step 3. Regression'!$I$18)*D801</f>
        <v>3.8227303195789948</v>
      </c>
      <c r="U801" s="12"/>
    </row>
    <row r="802" spans="1:21" x14ac:dyDescent="0.25">
      <c r="A802" s="8">
        <f>IF(ISBLANK('Step 1.4 CNY OAT'!A802),"-",'Step 1.4 CNY OAT'!A802)</f>
        <v>43134.333333333336</v>
      </c>
      <c r="B802" s="26">
        <f t="shared" si="30"/>
        <v>33</v>
      </c>
      <c r="C802" s="67" cm="1">
        <f t="array" ref="C802">INDEX('Step 5. Daily Avg Schedule Calc'!$A$2:$D$169,(WEEKDAY(A802)-1)*24+HOUR(A802)+1,3)</f>
        <v>1</v>
      </c>
      <c r="D802" s="67" cm="1">
        <f t="array" ref="D802">INDEX('Step 5. Daily Avg Schedule Calc'!$A$2:$D$169,(WEEKDAY(A802)-1)*24+HOUR(A802)+1,4)</f>
        <v>1</v>
      </c>
      <c r="E802">
        <f>VLOOKUP(A802,'Step 1.4 CNY OAT'!$A$1:$B$8761,2)</f>
        <v>19</v>
      </c>
      <c r="F802" s="11">
        <f ca="1">('Step 3. Regression'!$B$18*E802^2+'Step 3. Regression'!$C$18*E802+'Step 3. Regression'!$D$18)*C802</f>
        <v>8.9493955124596347</v>
      </c>
      <c r="G802" s="11">
        <f ca="1">('Step 3. Regression'!$G$18*E802^2+'Step 3. Regression'!$H$18*E802+'Step 3. Regression'!$I$18)*D802</f>
        <v>3.8227303195789948</v>
      </c>
      <c r="U802" s="12"/>
    </row>
    <row r="803" spans="1:21" x14ac:dyDescent="0.25">
      <c r="A803" s="8">
        <f>IF(ISBLANK('Step 1.4 CNY OAT'!A803),"-",'Step 1.4 CNY OAT'!A803)</f>
        <v>43134.375</v>
      </c>
      <c r="B803" s="26">
        <f t="shared" si="30"/>
        <v>33</v>
      </c>
      <c r="C803" s="67" cm="1">
        <f t="array" ref="C803">INDEX('Step 5. Daily Avg Schedule Calc'!$A$2:$D$169,(WEEKDAY(A803)-1)*24+HOUR(A803)+1,3)</f>
        <v>1</v>
      </c>
      <c r="D803" s="67" cm="1">
        <f t="array" ref="D803">INDEX('Step 5. Daily Avg Schedule Calc'!$A$2:$D$169,(WEEKDAY(A803)-1)*24+HOUR(A803)+1,4)</f>
        <v>1</v>
      </c>
      <c r="E803">
        <f>VLOOKUP(A803,'Step 1.4 CNY OAT'!$A$1:$B$8761,2)</f>
        <v>21</v>
      </c>
      <c r="F803" s="11">
        <f ca="1">('Step 3. Regression'!$B$18*E803^2+'Step 3. Regression'!$C$18*E803+'Step 3. Regression'!$D$18)*C803</f>
        <v>8.5821060772730675</v>
      </c>
      <c r="G803" s="11">
        <f ca="1">('Step 3. Regression'!$G$18*E803^2+'Step 3. Regression'!$H$18*E803+'Step 3. Regression'!$I$18)*D803</f>
        <v>3.7186171240200707</v>
      </c>
      <c r="U803" s="12"/>
    </row>
    <row r="804" spans="1:21" x14ac:dyDescent="0.25">
      <c r="A804" s="8">
        <f>IF(ISBLANK('Step 1.4 CNY OAT'!A804),"-",'Step 1.4 CNY OAT'!A804)</f>
        <v>43134.416666666664</v>
      </c>
      <c r="B804" s="26">
        <f t="shared" si="30"/>
        <v>33</v>
      </c>
      <c r="C804" s="67" cm="1">
        <f t="array" ref="C804">INDEX('Step 5. Daily Avg Schedule Calc'!$A$2:$D$169,(WEEKDAY(A804)-1)*24+HOUR(A804)+1,3)</f>
        <v>1</v>
      </c>
      <c r="D804" s="67" cm="1">
        <f t="array" ref="D804">INDEX('Step 5. Daily Avg Schedule Calc'!$A$2:$D$169,(WEEKDAY(A804)-1)*24+HOUR(A804)+1,4)</f>
        <v>1</v>
      </c>
      <c r="E804">
        <f>VLOOKUP(A804,'Step 1.4 CNY OAT'!$A$1:$B$8761,2)</f>
        <v>23</v>
      </c>
      <c r="F804" s="11">
        <f ca="1">('Step 3. Regression'!$B$18*E804^2+'Step 3. Regression'!$C$18*E804+'Step 3. Regression'!$D$18)*C804</f>
        <v>8.2342171836701681</v>
      </c>
      <c r="G804" s="11">
        <f ca="1">('Step 3. Regression'!$G$18*E804^2+'Step 3. Regression'!$H$18*E804+'Step 3. Regression'!$I$18)*D804</f>
        <v>3.6194932310790655</v>
      </c>
      <c r="U804" s="12"/>
    </row>
    <row r="805" spans="1:21" x14ac:dyDescent="0.25">
      <c r="A805" s="8">
        <f>IF(ISBLANK('Step 1.4 CNY OAT'!A805),"-",'Step 1.4 CNY OAT'!A805)</f>
        <v>43134.458333333336</v>
      </c>
      <c r="B805" s="26">
        <f t="shared" si="30"/>
        <v>33</v>
      </c>
      <c r="C805" s="67" cm="1">
        <f t="array" ref="C805">INDEX('Step 5. Daily Avg Schedule Calc'!$A$2:$D$169,(WEEKDAY(A805)-1)*24+HOUR(A805)+1,3)</f>
        <v>1</v>
      </c>
      <c r="D805" s="67" cm="1">
        <f t="array" ref="D805">INDEX('Step 5. Daily Avg Schedule Calc'!$A$2:$D$169,(WEEKDAY(A805)-1)*24+HOUR(A805)+1,4)</f>
        <v>1</v>
      </c>
      <c r="E805">
        <f>VLOOKUP(A805,'Step 1.4 CNY OAT'!$A$1:$B$8761,2)</f>
        <v>25</v>
      </c>
      <c r="F805" s="11">
        <f ca="1">('Step 3. Regression'!$B$18*E805^2+'Step 3. Regression'!$C$18*E805+'Step 3. Regression'!$D$18)*C805</f>
        <v>7.905728831650932</v>
      </c>
      <c r="G805" s="11">
        <f ca="1">('Step 3. Regression'!$G$18*E805^2+'Step 3. Regression'!$H$18*E805+'Step 3. Regression'!$I$18)*D805</f>
        <v>3.5253586407559778</v>
      </c>
      <c r="U805" s="12"/>
    </row>
    <row r="806" spans="1:21" x14ac:dyDescent="0.25">
      <c r="A806" s="8">
        <f>IF(ISBLANK('Step 1.4 CNY OAT'!A806),"-",'Step 1.4 CNY OAT'!A806)</f>
        <v>43134.5</v>
      </c>
      <c r="B806" s="26">
        <f t="shared" si="30"/>
        <v>33</v>
      </c>
      <c r="C806" s="67" cm="1">
        <f t="array" ref="C806">INDEX('Step 5. Daily Avg Schedule Calc'!$A$2:$D$169,(WEEKDAY(A806)-1)*24+HOUR(A806)+1,3)</f>
        <v>1</v>
      </c>
      <c r="D806" s="67" cm="1">
        <f t="array" ref="D806">INDEX('Step 5. Daily Avg Schedule Calc'!$A$2:$D$169,(WEEKDAY(A806)-1)*24+HOUR(A806)+1,4)</f>
        <v>1</v>
      </c>
      <c r="E806">
        <f>VLOOKUP(A806,'Step 1.4 CNY OAT'!$A$1:$B$8761,2)</f>
        <v>27</v>
      </c>
      <c r="F806" s="11">
        <f ca="1">('Step 3. Regression'!$B$18*E806^2+'Step 3. Regression'!$C$18*E806+'Step 3. Regression'!$D$18)*C806</f>
        <v>7.5966410212153646</v>
      </c>
      <c r="G806" s="11">
        <f ca="1">('Step 3. Regression'!$G$18*E806^2+'Step 3. Regression'!$H$18*E806+'Step 3. Regression'!$I$18)*D806</f>
        <v>3.436213353050809</v>
      </c>
      <c r="U806" s="12"/>
    </row>
    <row r="807" spans="1:21" x14ac:dyDescent="0.25">
      <c r="A807" s="8">
        <f>IF(ISBLANK('Step 1.4 CNY OAT'!A807),"-",'Step 1.4 CNY OAT'!A807)</f>
        <v>43134.541666666664</v>
      </c>
      <c r="B807" s="26">
        <f t="shared" si="30"/>
        <v>33</v>
      </c>
      <c r="C807" s="67" cm="1">
        <f t="array" ref="C807">INDEX('Step 5. Daily Avg Schedule Calc'!$A$2:$D$169,(WEEKDAY(A807)-1)*24+HOUR(A807)+1,3)</f>
        <v>1</v>
      </c>
      <c r="D807" s="67" cm="1">
        <f t="array" ref="D807">INDEX('Step 5. Daily Avg Schedule Calc'!$A$2:$D$169,(WEEKDAY(A807)-1)*24+HOUR(A807)+1,4)</f>
        <v>1</v>
      </c>
      <c r="E807">
        <f>VLOOKUP(A807,'Step 1.4 CNY OAT'!$A$1:$B$8761,2)</f>
        <v>27</v>
      </c>
      <c r="F807" s="11">
        <f ca="1">('Step 3. Regression'!$B$18*E807^2+'Step 3. Regression'!$C$18*E807+'Step 3. Regression'!$D$18)*C807</f>
        <v>7.5966410212153646</v>
      </c>
      <c r="G807" s="11">
        <f ca="1">('Step 3. Regression'!$G$18*E807^2+'Step 3. Regression'!$H$18*E807+'Step 3. Regression'!$I$18)*D807</f>
        <v>3.436213353050809</v>
      </c>
      <c r="U807" s="12"/>
    </row>
    <row r="808" spans="1:21" x14ac:dyDescent="0.25">
      <c r="A808" s="8">
        <f>IF(ISBLANK('Step 1.4 CNY OAT'!A808),"-",'Step 1.4 CNY OAT'!A808)</f>
        <v>43134.583333333336</v>
      </c>
      <c r="B808" s="26">
        <f t="shared" si="30"/>
        <v>33</v>
      </c>
      <c r="C808" s="67" cm="1">
        <f t="array" ref="C808">INDEX('Step 5. Daily Avg Schedule Calc'!$A$2:$D$169,(WEEKDAY(A808)-1)*24+HOUR(A808)+1,3)</f>
        <v>1</v>
      </c>
      <c r="D808" s="67" cm="1">
        <f t="array" ref="D808">INDEX('Step 5. Daily Avg Schedule Calc'!$A$2:$D$169,(WEEKDAY(A808)-1)*24+HOUR(A808)+1,4)</f>
        <v>1</v>
      </c>
      <c r="E808">
        <f>VLOOKUP(A808,'Step 1.4 CNY OAT'!$A$1:$B$8761,2)</f>
        <v>30</v>
      </c>
      <c r="F808" s="11">
        <f ca="1">('Step 3. Regression'!$B$18*E808^2+'Step 3. Regression'!$C$18*E808+'Step 3. Regression'!$D$18)*C808</f>
        <v>7.1693853210313874</v>
      </c>
      <c r="G808" s="11">
        <f ca="1">('Step 3. Regression'!$G$18*E808^2+'Step 3. Regression'!$H$18*E808+'Step 3. Regression'!$I$18)*D808</f>
        <v>3.3118503639016525</v>
      </c>
      <c r="U808" s="12"/>
    </row>
    <row r="809" spans="1:21" x14ac:dyDescent="0.25">
      <c r="A809" s="8">
        <f>IF(ISBLANK('Step 1.4 CNY OAT'!A809),"-",'Step 1.4 CNY OAT'!A809)</f>
        <v>43134.625</v>
      </c>
      <c r="B809" s="26">
        <f t="shared" si="30"/>
        <v>33</v>
      </c>
      <c r="C809" s="67" cm="1">
        <f t="array" ref="C809">INDEX('Step 5. Daily Avg Schedule Calc'!$A$2:$D$169,(WEEKDAY(A809)-1)*24+HOUR(A809)+1,3)</f>
        <v>1</v>
      </c>
      <c r="D809" s="67" cm="1">
        <f t="array" ref="D809">INDEX('Step 5. Daily Avg Schedule Calc'!$A$2:$D$169,(WEEKDAY(A809)-1)*24+HOUR(A809)+1,4)</f>
        <v>1</v>
      </c>
      <c r="E809">
        <f>VLOOKUP(A809,'Step 1.4 CNY OAT'!$A$1:$B$8761,2)</f>
        <v>30</v>
      </c>
      <c r="F809" s="11">
        <f ca="1">('Step 3. Regression'!$B$18*E809^2+'Step 3. Regression'!$C$18*E809+'Step 3. Regression'!$D$18)*C809</f>
        <v>7.1693853210313874</v>
      </c>
      <c r="G809" s="11">
        <f ca="1">('Step 3. Regression'!$G$18*E809^2+'Step 3. Regression'!$H$18*E809+'Step 3. Regression'!$I$18)*D809</f>
        <v>3.3118503639016525</v>
      </c>
      <c r="U809" s="12"/>
    </row>
    <row r="810" spans="1:21" x14ac:dyDescent="0.25">
      <c r="A810" s="8">
        <f>IF(ISBLANK('Step 1.4 CNY OAT'!A810),"-",'Step 1.4 CNY OAT'!A810)</f>
        <v>43134.666666666664</v>
      </c>
      <c r="B810" s="26">
        <f t="shared" si="30"/>
        <v>33</v>
      </c>
      <c r="C810" s="67" cm="1">
        <f t="array" ref="C810">INDEX('Step 5. Daily Avg Schedule Calc'!$A$2:$D$169,(WEEKDAY(A810)-1)*24+HOUR(A810)+1,3)</f>
        <v>1</v>
      </c>
      <c r="D810" s="67" cm="1">
        <f t="array" ref="D810">INDEX('Step 5. Daily Avg Schedule Calc'!$A$2:$D$169,(WEEKDAY(A810)-1)*24+HOUR(A810)+1,4)</f>
        <v>1</v>
      </c>
      <c r="E810">
        <f>VLOOKUP(A810,'Step 1.4 CNY OAT'!$A$1:$B$8761,2)</f>
        <v>31</v>
      </c>
      <c r="F810" s="11">
        <f ca="1">('Step 3. Regression'!$B$18*E810^2+'Step 3. Regression'!$C$18*E810+'Step 3. Regression'!$D$18)*C810</f>
        <v>7.0366670250952286</v>
      </c>
      <c r="G810" s="11">
        <f ca="1">('Step 3. Regression'!$G$18*E810^2+'Step 3. Regression'!$H$18*E810+'Step 3. Regression'!$I$18)*D810</f>
        <v>3.2728906854942266</v>
      </c>
      <c r="U810" s="12"/>
    </row>
    <row r="811" spans="1:21" x14ac:dyDescent="0.25">
      <c r="A811" s="8">
        <f>IF(ISBLANK('Step 1.4 CNY OAT'!A811),"-",'Step 1.4 CNY OAT'!A811)</f>
        <v>43134.708333333336</v>
      </c>
      <c r="B811" s="26">
        <f t="shared" si="30"/>
        <v>33</v>
      </c>
      <c r="C811" s="67" cm="1">
        <f t="array" ref="C811">INDEX('Step 5. Daily Avg Schedule Calc'!$A$2:$D$169,(WEEKDAY(A811)-1)*24+HOUR(A811)+1,3)</f>
        <v>1</v>
      </c>
      <c r="D811" s="67" cm="1">
        <f t="array" ref="D811">INDEX('Step 5. Daily Avg Schedule Calc'!$A$2:$D$169,(WEEKDAY(A811)-1)*24+HOUR(A811)+1,4)</f>
        <v>1</v>
      </c>
      <c r="E811">
        <f>VLOOKUP(A811,'Step 1.4 CNY OAT'!$A$1:$B$8761,2)</f>
        <v>30</v>
      </c>
      <c r="F811" s="11">
        <f ca="1">('Step 3. Regression'!$B$18*E811^2+'Step 3. Regression'!$C$18*E811+'Step 3. Regression'!$D$18)*C811</f>
        <v>7.1693853210313874</v>
      </c>
      <c r="G811" s="11">
        <f ca="1">('Step 3. Regression'!$G$18*E811^2+'Step 3. Regression'!$H$18*E811+'Step 3. Regression'!$I$18)*D811</f>
        <v>3.3118503639016525</v>
      </c>
      <c r="U811" s="12"/>
    </row>
    <row r="812" spans="1:21" x14ac:dyDescent="0.25">
      <c r="A812" s="8">
        <f>IF(ISBLANK('Step 1.4 CNY OAT'!A812),"-",'Step 1.4 CNY OAT'!A812)</f>
        <v>43134.75</v>
      </c>
      <c r="B812" s="26">
        <f t="shared" si="30"/>
        <v>33</v>
      </c>
      <c r="C812" s="67" cm="1">
        <f t="array" ref="C812">INDEX('Step 5. Daily Avg Schedule Calc'!$A$2:$D$169,(WEEKDAY(A812)-1)*24+HOUR(A812)+1,3)</f>
        <v>1</v>
      </c>
      <c r="D812" s="67" cm="1">
        <f t="array" ref="D812">INDEX('Step 5. Daily Avg Schedule Calc'!$A$2:$D$169,(WEEKDAY(A812)-1)*24+HOUR(A812)+1,4)</f>
        <v>1</v>
      </c>
      <c r="E812">
        <f>VLOOKUP(A812,'Step 1.4 CNY OAT'!$A$1:$B$8761,2)</f>
        <v>30</v>
      </c>
      <c r="F812" s="11">
        <f ca="1">('Step 3. Regression'!$B$18*E812^2+'Step 3. Regression'!$C$18*E812+'Step 3. Regression'!$D$18)*C812</f>
        <v>7.1693853210313874</v>
      </c>
      <c r="G812" s="11">
        <f ca="1">('Step 3. Regression'!$G$18*E812^2+'Step 3. Regression'!$H$18*E812+'Step 3. Regression'!$I$18)*D812</f>
        <v>3.3118503639016525</v>
      </c>
      <c r="U812" s="12"/>
    </row>
    <row r="813" spans="1:21" x14ac:dyDescent="0.25">
      <c r="A813" s="8">
        <f>IF(ISBLANK('Step 1.4 CNY OAT'!A813),"-",'Step 1.4 CNY OAT'!A813)</f>
        <v>43134.791666666664</v>
      </c>
      <c r="B813" s="26">
        <f t="shared" si="30"/>
        <v>33</v>
      </c>
      <c r="C813" s="67" cm="1">
        <f t="array" ref="C813">INDEX('Step 5. Daily Avg Schedule Calc'!$A$2:$D$169,(WEEKDAY(A813)-1)*24+HOUR(A813)+1,3)</f>
        <v>1</v>
      </c>
      <c r="D813" s="67" cm="1">
        <f t="array" ref="D813">INDEX('Step 5. Daily Avg Schedule Calc'!$A$2:$D$169,(WEEKDAY(A813)-1)*24+HOUR(A813)+1,4)</f>
        <v>1</v>
      </c>
      <c r="E813">
        <f>VLOOKUP(A813,'Step 1.4 CNY OAT'!$A$1:$B$8761,2)</f>
        <v>30</v>
      </c>
      <c r="F813" s="11">
        <f ca="1">('Step 3. Regression'!$B$18*E813^2+'Step 3. Regression'!$C$18*E813+'Step 3. Regression'!$D$18)*C813</f>
        <v>7.1693853210313874</v>
      </c>
      <c r="G813" s="11">
        <f ca="1">('Step 3. Regression'!$G$18*E813^2+'Step 3. Regression'!$H$18*E813+'Step 3. Regression'!$I$18)*D813</f>
        <v>3.3118503639016525</v>
      </c>
      <c r="U813" s="12"/>
    </row>
    <row r="814" spans="1:21" x14ac:dyDescent="0.25">
      <c r="A814" s="8">
        <f>IF(ISBLANK('Step 1.4 CNY OAT'!A814),"-",'Step 1.4 CNY OAT'!A814)</f>
        <v>43134.833333333336</v>
      </c>
      <c r="B814" s="26">
        <f t="shared" si="30"/>
        <v>33</v>
      </c>
      <c r="C814" s="67" cm="1">
        <f t="array" ref="C814">INDEX('Step 5. Daily Avg Schedule Calc'!$A$2:$D$169,(WEEKDAY(A814)-1)*24+HOUR(A814)+1,3)</f>
        <v>1</v>
      </c>
      <c r="D814" s="67" cm="1">
        <f t="array" ref="D814">INDEX('Step 5. Daily Avg Schedule Calc'!$A$2:$D$169,(WEEKDAY(A814)-1)*24+HOUR(A814)+1,4)</f>
        <v>1</v>
      </c>
      <c r="E814">
        <f>VLOOKUP(A814,'Step 1.4 CNY OAT'!$A$1:$B$8761,2)</f>
        <v>30</v>
      </c>
      <c r="F814" s="11">
        <f ca="1">('Step 3. Regression'!$B$18*E814^2+'Step 3. Regression'!$C$18*E814+'Step 3. Regression'!$D$18)*C814</f>
        <v>7.1693853210313874</v>
      </c>
      <c r="G814" s="11">
        <f ca="1">('Step 3. Regression'!$G$18*E814^2+'Step 3. Regression'!$H$18*E814+'Step 3. Regression'!$I$18)*D814</f>
        <v>3.3118503639016525</v>
      </c>
      <c r="U814" s="12"/>
    </row>
    <row r="815" spans="1:21" x14ac:dyDescent="0.25">
      <c r="A815" s="8">
        <f>IF(ISBLANK('Step 1.4 CNY OAT'!A815),"-",'Step 1.4 CNY OAT'!A815)</f>
        <v>43134.875</v>
      </c>
      <c r="B815" s="26">
        <f t="shared" si="30"/>
        <v>33</v>
      </c>
      <c r="C815" s="67" cm="1">
        <f t="array" ref="C815">INDEX('Step 5. Daily Avg Schedule Calc'!$A$2:$D$169,(WEEKDAY(A815)-1)*24+HOUR(A815)+1,3)</f>
        <v>1</v>
      </c>
      <c r="D815" s="67" cm="1">
        <f t="array" ref="D815">INDEX('Step 5. Daily Avg Schedule Calc'!$A$2:$D$169,(WEEKDAY(A815)-1)*24+HOUR(A815)+1,4)</f>
        <v>1</v>
      </c>
      <c r="E815">
        <f>VLOOKUP(A815,'Step 1.4 CNY OAT'!$A$1:$B$8761,2)</f>
        <v>30</v>
      </c>
      <c r="F815" s="11">
        <f ca="1">('Step 3. Regression'!$B$18*E815^2+'Step 3. Regression'!$C$18*E815+'Step 3. Regression'!$D$18)*C815</f>
        <v>7.1693853210313874</v>
      </c>
      <c r="G815" s="11">
        <f ca="1">('Step 3. Regression'!$G$18*E815^2+'Step 3. Regression'!$H$18*E815+'Step 3. Regression'!$I$18)*D815</f>
        <v>3.3118503639016525</v>
      </c>
      <c r="U815" s="12"/>
    </row>
    <row r="816" spans="1:21" x14ac:dyDescent="0.25">
      <c r="A816" s="8">
        <f>IF(ISBLANK('Step 1.4 CNY OAT'!A816),"-",'Step 1.4 CNY OAT'!A816)</f>
        <v>43134.916666666664</v>
      </c>
      <c r="B816" s="26">
        <f t="shared" si="30"/>
        <v>33</v>
      </c>
      <c r="C816" s="67" cm="1">
        <f t="array" ref="C816">INDEX('Step 5. Daily Avg Schedule Calc'!$A$2:$D$169,(WEEKDAY(A816)-1)*24+HOUR(A816)+1,3)</f>
        <v>1</v>
      </c>
      <c r="D816" s="67" cm="1">
        <f t="array" ref="D816">INDEX('Step 5. Daily Avg Schedule Calc'!$A$2:$D$169,(WEEKDAY(A816)-1)*24+HOUR(A816)+1,4)</f>
        <v>1</v>
      </c>
      <c r="E816">
        <f>VLOOKUP(A816,'Step 1.4 CNY OAT'!$A$1:$B$8761,2)</f>
        <v>30</v>
      </c>
      <c r="F816" s="11">
        <f ca="1">('Step 3. Regression'!$B$18*E816^2+'Step 3. Regression'!$C$18*E816+'Step 3. Regression'!$D$18)*C816</f>
        <v>7.1693853210313874</v>
      </c>
      <c r="G816" s="11">
        <f ca="1">('Step 3. Regression'!$G$18*E816^2+'Step 3. Regression'!$H$18*E816+'Step 3. Regression'!$I$18)*D816</f>
        <v>3.3118503639016525</v>
      </c>
      <c r="U816" s="12"/>
    </row>
    <row r="817" spans="1:21" x14ac:dyDescent="0.25">
      <c r="A817" s="8">
        <f>IF(ISBLANK('Step 1.4 CNY OAT'!A817),"-",'Step 1.4 CNY OAT'!A817)</f>
        <v>43134.958333333336</v>
      </c>
      <c r="B817" s="26">
        <f t="shared" si="30"/>
        <v>33</v>
      </c>
      <c r="C817" s="67" cm="1">
        <f t="array" ref="C817">INDEX('Step 5. Daily Avg Schedule Calc'!$A$2:$D$169,(WEEKDAY(A817)-1)*24+HOUR(A817)+1,3)</f>
        <v>1</v>
      </c>
      <c r="D817" s="67" cm="1">
        <f t="array" ref="D817">INDEX('Step 5. Daily Avg Schedule Calc'!$A$2:$D$169,(WEEKDAY(A817)-1)*24+HOUR(A817)+1,4)</f>
        <v>1</v>
      </c>
      <c r="E817">
        <f>VLOOKUP(A817,'Step 1.4 CNY OAT'!$A$1:$B$8761,2)</f>
        <v>30</v>
      </c>
      <c r="F817" s="11">
        <f ca="1">('Step 3. Regression'!$B$18*E817^2+'Step 3. Regression'!$C$18*E817+'Step 3. Regression'!$D$18)*C817</f>
        <v>7.1693853210313874</v>
      </c>
      <c r="G817" s="11">
        <f ca="1">('Step 3. Regression'!$G$18*E817^2+'Step 3. Regression'!$H$18*E817+'Step 3. Regression'!$I$18)*D817</f>
        <v>3.3118503639016525</v>
      </c>
      <c r="U817" s="12"/>
    </row>
    <row r="818" spans="1:21" x14ac:dyDescent="0.25">
      <c r="A818" s="8">
        <f>IF(ISBLANK('Step 1.4 CNY OAT'!A818),"-",'Step 1.4 CNY OAT'!A818)</f>
        <v>43135</v>
      </c>
      <c r="B818" s="26">
        <f t="shared" si="30"/>
        <v>34</v>
      </c>
      <c r="C818" s="67" cm="1">
        <f t="array" ref="C818">INDEX('Step 5. Daily Avg Schedule Calc'!$A$2:$D$169,(WEEKDAY(A818)-1)*24+HOUR(A818)+1,3)</f>
        <v>1</v>
      </c>
      <c r="D818" s="67" cm="1">
        <f t="array" ref="D818">INDEX('Step 5. Daily Avg Schedule Calc'!$A$2:$D$169,(WEEKDAY(A818)-1)*24+HOUR(A818)+1,4)</f>
        <v>1</v>
      </c>
      <c r="E818">
        <f>VLOOKUP(A818,'Step 1.4 CNY OAT'!$A$1:$B$8761,2)</f>
        <v>31</v>
      </c>
      <c r="F818" s="11">
        <f ca="1">('Step 3. Regression'!$B$18*E818^2+'Step 3. Regression'!$C$18*E818+'Step 3. Regression'!$D$18)*C818</f>
        <v>7.0366670250952286</v>
      </c>
      <c r="G818" s="11">
        <f ca="1">('Step 3. Regression'!$G$18*E818^2+'Step 3. Regression'!$H$18*E818+'Step 3. Regression'!$I$18)*D818</f>
        <v>3.2728906854942266</v>
      </c>
      <c r="U818" s="12"/>
    </row>
    <row r="819" spans="1:21" x14ac:dyDescent="0.25">
      <c r="A819" s="8">
        <f>IF(ISBLANK('Step 1.4 CNY OAT'!A819),"-",'Step 1.4 CNY OAT'!A819)</f>
        <v>43135.041666666664</v>
      </c>
      <c r="B819" s="26">
        <f t="shared" si="30"/>
        <v>34</v>
      </c>
      <c r="C819" s="67" cm="1">
        <f t="array" ref="C819">INDEX('Step 5. Daily Avg Schedule Calc'!$A$2:$D$169,(WEEKDAY(A819)-1)*24+HOUR(A819)+1,3)</f>
        <v>1</v>
      </c>
      <c r="D819" s="67" cm="1">
        <f t="array" ref="D819">INDEX('Step 5. Daily Avg Schedule Calc'!$A$2:$D$169,(WEEKDAY(A819)-1)*24+HOUR(A819)+1,4)</f>
        <v>1</v>
      </c>
      <c r="E819">
        <f>VLOOKUP(A819,'Step 1.4 CNY OAT'!$A$1:$B$8761,2)</f>
        <v>31</v>
      </c>
      <c r="F819" s="11">
        <f ca="1">('Step 3. Regression'!$B$18*E819^2+'Step 3. Regression'!$C$18*E819+'Step 3. Regression'!$D$18)*C819</f>
        <v>7.0366670250952286</v>
      </c>
      <c r="G819" s="11">
        <f ca="1">('Step 3. Regression'!$G$18*E819^2+'Step 3. Regression'!$H$18*E819+'Step 3. Regression'!$I$18)*D819</f>
        <v>3.2728906854942266</v>
      </c>
      <c r="U819" s="12"/>
    </row>
    <row r="820" spans="1:21" x14ac:dyDescent="0.25">
      <c r="A820" s="8">
        <f>IF(ISBLANK('Step 1.4 CNY OAT'!A820),"-",'Step 1.4 CNY OAT'!A820)</f>
        <v>43135.083333333336</v>
      </c>
      <c r="B820" s="26">
        <f t="shared" si="30"/>
        <v>34</v>
      </c>
      <c r="C820" s="67" cm="1">
        <f t="array" ref="C820">INDEX('Step 5. Daily Avg Schedule Calc'!$A$2:$D$169,(WEEKDAY(A820)-1)*24+HOUR(A820)+1,3)</f>
        <v>1</v>
      </c>
      <c r="D820" s="67" cm="1">
        <f t="array" ref="D820">INDEX('Step 5. Daily Avg Schedule Calc'!$A$2:$D$169,(WEEKDAY(A820)-1)*24+HOUR(A820)+1,4)</f>
        <v>1</v>
      </c>
      <c r="E820">
        <f>VLOOKUP(A820,'Step 1.4 CNY OAT'!$A$1:$B$8761,2)</f>
        <v>30</v>
      </c>
      <c r="F820" s="11">
        <f ca="1">('Step 3. Regression'!$B$18*E820^2+'Step 3. Regression'!$C$18*E820+'Step 3. Regression'!$D$18)*C820</f>
        <v>7.1693853210313874</v>
      </c>
      <c r="G820" s="11">
        <f ca="1">('Step 3. Regression'!$G$18*E820^2+'Step 3. Regression'!$H$18*E820+'Step 3. Regression'!$I$18)*D820</f>
        <v>3.3118503639016525</v>
      </c>
      <c r="U820" s="12"/>
    </row>
    <row r="821" spans="1:21" x14ac:dyDescent="0.25">
      <c r="A821" s="8">
        <f>IF(ISBLANK('Step 1.4 CNY OAT'!A821),"-",'Step 1.4 CNY OAT'!A821)</f>
        <v>43135.125</v>
      </c>
      <c r="B821" s="26">
        <f t="shared" si="30"/>
        <v>34</v>
      </c>
      <c r="C821" s="67" cm="1">
        <f t="array" ref="C821">INDEX('Step 5. Daily Avg Schedule Calc'!$A$2:$D$169,(WEEKDAY(A821)-1)*24+HOUR(A821)+1,3)</f>
        <v>1</v>
      </c>
      <c r="D821" s="67" cm="1">
        <f t="array" ref="D821">INDEX('Step 5. Daily Avg Schedule Calc'!$A$2:$D$169,(WEEKDAY(A821)-1)*24+HOUR(A821)+1,4)</f>
        <v>1</v>
      </c>
      <c r="E821">
        <f>VLOOKUP(A821,'Step 1.4 CNY OAT'!$A$1:$B$8761,2)</f>
        <v>32</v>
      </c>
      <c r="F821" s="11">
        <f ca="1">('Step 3. Regression'!$B$18*E821^2+'Step 3. Regression'!$C$18*E821+'Step 3. Regression'!$D$18)*C821</f>
        <v>6.9087988645549858</v>
      </c>
      <c r="G821" s="11">
        <f ca="1">('Step 3. Regression'!$G$18*E821^2+'Step 3. Regression'!$H$18*E821+'Step 3. Regression'!$I$18)*D821</f>
        <v>3.2351783327412797</v>
      </c>
      <c r="U821" s="12"/>
    </row>
    <row r="822" spans="1:21" x14ac:dyDescent="0.25">
      <c r="A822" s="8">
        <f>IF(ISBLANK('Step 1.4 CNY OAT'!A822),"-",'Step 1.4 CNY OAT'!A822)</f>
        <v>43135.166666666664</v>
      </c>
      <c r="B822" s="26">
        <f t="shared" si="30"/>
        <v>34</v>
      </c>
      <c r="C822" s="67" cm="1">
        <f t="array" ref="C822">INDEX('Step 5. Daily Avg Schedule Calc'!$A$2:$D$169,(WEEKDAY(A822)-1)*24+HOUR(A822)+1,3)</f>
        <v>1</v>
      </c>
      <c r="D822" s="67" cm="1">
        <f t="array" ref="D822">INDEX('Step 5. Daily Avg Schedule Calc'!$A$2:$D$169,(WEEKDAY(A822)-1)*24+HOUR(A822)+1,4)</f>
        <v>1</v>
      </c>
      <c r="E822">
        <f>VLOOKUP(A822,'Step 1.4 CNY OAT'!$A$1:$B$8761,2)</f>
        <v>32</v>
      </c>
      <c r="F822" s="11">
        <f ca="1">('Step 3. Regression'!$B$18*E822^2+'Step 3. Regression'!$C$18*E822+'Step 3. Regression'!$D$18)*C822</f>
        <v>6.9087988645549858</v>
      </c>
      <c r="G822" s="11">
        <f ca="1">('Step 3. Regression'!$G$18*E822^2+'Step 3. Regression'!$H$18*E822+'Step 3. Regression'!$I$18)*D822</f>
        <v>3.2351783327412797</v>
      </c>
      <c r="U822" s="12"/>
    </row>
    <row r="823" spans="1:21" x14ac:dyDescent="0.25">
      <c r="A823" s="8">
        <f>IF(ISBLANK('Step 1.4 CNY OAT'!A823),"-",'Step 1.4 CNY OAT'!A823)</f>
        <v>43135.208333333336</v>
      </c>
      <c r="B823" s="26">
        <f t="shared" si="30"/>
        <v>34</v>
      </c>
      <c r="C823" s="67" cm="1">
        <f t="array" ref="C823">INDEX('Step 5. Daily Avg Schedule Calc'!$A$2:$D$169,(WEEKDAY(A823)-1)*24+HOUR(A823)+1,3)</f>
        <v>1</v>
      </c>
      <c r="D823" s="67" cm="1">
        <f t="array" ref="D823">INDEX('Step 5. Daily Avg Schedule Calc'!$A$2:$D$169,(WEEKDAY(A823)-1)*24+HOUR(A823)+1,4)</f>
        <v>1</v>
      </c>
      <c r="E823">
        <f>VLOOKUP(A823,'Step 1.4 CNY OAT'!$A$1:$B$8761,2)</f>
        <v>34</v>
      </c>
      <c r="F823" s="11">
        <f ca="1">('Step 3. Regression'!$B$18*E823^2+'Step 3. Regression'!$C$18*E823+'Step 3. Regression'!$D$18)*C823</f>
        <v>6.6676129496622512</v>
      </c>
      <c r="G823" s="11">
        <f ca="1">('Step 3. Regression'!$G$18*E823^2+'Step 3. Regression'!$H$18*E823+'Step 3. Regression'!$I$18)*D823</f>
        <v>3.1634956041988254</v>
      </c>
      <c r="U823" s="12"/>
    </row>
    <row r="824" spans="1:21" x14ac:dyDescent="0.25">
      <c r="A824" s="8">
        <f>IF(ISBLANK('Step 1.4 CNY OAT'!A824),"-",'Step 1.4 CNY OAT'!A824)</f>
        <v>43135.25</v>
      </c>
      <c r="B824" s="26">
        <f t="shared" si="30"/>
        <v>34</v>
      </c>
      <c r="C824" s="67" cm="1">
        <f t="array" ref="C824">INDEX('Step 5. Daily Avg Schedule Calc'!$A$2:$D$169,(WEEKDAY(A824)-1)*24+HOUR(A824)+1,3)</f>
        <v>1</v>
      </c>
      <c r="D824" s="67" cm="1">
        <f t="array" ref="D824">INDEX('Step 5. Daily Avg Schedule Calc'!$A$2:$D$169,(WEEKDAY(A824)-1)*24+HOUR(A824)+1,4)</f>
        <v>1</v>
      </c>
      <c r="E824">
        <f>VLOOKUP(A824,'Step 1.4 CNY OAT'!$A$1:$B$8761,2)</f>
        <v>34</v>
      </c>
      <c r="F824" s="11">
        <f ca="1">('Step 3. Regression'!$B$18*E824^2+'Step 3. Regression'!$C$18*E824+'Step 3. Regression'!$D$18)*C824</f>
        <v>6.6676129496622512</v>
      </c>
      <c r="G824" s="11">
        <f ca="1">('Step 3. Regression'!$G$18*E824^2+'Step 3. Regression'!$H$18*E824+'Step 3. Regression'!$I$18)*D824</f>
        <v>3.1634956041988254</v>
      </c>
      <c r="U824" s="12"/>
    </row>
    <row r="825" spans="1:21" x14ac:dyDescent="0.25">
      <c r="A825" s="8">
        <f>IF(ISBLANK('Step 1.4 CNY OAT'!A825),"-",'Step 1.4 CNY OAT'!A825)</f>
        <v>43135.291666666664</v>
      </c>
      <c r="B825" s="26">
        <f t="shared" si="30"/>
        <v>34</v>
      </c>
      <c r="C825" s="67" cm="1">
        <f t="array" ref="C825">INDEX('Step 5. Daily Avg Schedule Calc'!$A$2:$D$169,(WEEKDAY(A825)-1)*24+HOUR(A825)+1,3)</f>
        <v>1</v>
      </c>
      <c r="D825" s="67" cm="1">
        <f t="array" ref="D825">INDEX('Step 5. Daily Avg Schedule Calc'!$A$2:$D$169,(WEEKDAY(A825)-1)*24+HOUR(A825)+1,4)</f>
        <v>1</v>
      </c>
      <c r="E825">
        <f>VLOOKUP(A825,'Step 1.4 CNY OAT'!$A$1:$B$8761,2)</f>
        <v>34</v>
      </c>
      <c r="F825" s="11">
        <f ca="1">('Step 3. Regression'!$B$18*E825^2+'Step 3. Regression'!$C$18*E825+'Step 3. Regression'!$D$18)*C825</f>
        <v>6.6676129496622512</v>
      </c>
      <c r="G825" s="11">
        <f ca="1">('Step 3. Regression'!$G$18*E825^2+'Step 3. Regression'!$H$18*E825+'Step 3. Regression'!$I$18)*D825</f>
        <v>3.1634956041988254</v>
      </c>
      <c r="U825" s="12"/>
    </row>
    <row r="826" spans="1:21" x14ac:dyDescent="0.25">
      <c r="A826" s="8">
        <f>IF(ISBLANK('Step 1.4 CNY OAT'!A826),"-",'Step 1.4 CNY OAT'!A826)</f>
        <v>43135.333333333336</v>
      </c>
      <c r="B826" s="26">
        <f t="shared" si="30"/>
        <v>34</v>
      </c>
      <c r="C826" s="67" cm="1">
        <f t="array" ref="C826">INDEX('Step 5. Daily Avg Schedule Calc'!$A$2:$D$169,(WEEKDAY(A826)-1)*24+HOUR(A826)+1,3)</f>
        <v>1</v>
      </c>
      <c r="D826" s="67" cm="1">
        <f t="array" ref="D826">INDEX('Step 5. Daily Avg Schedule Calc'!$A$2:$D$169,(WEEKDAY(A826)-1)*24+HOUR(A826)+1,4)</f>
        <v>1</v>
      </c>
      <c r="E826">
        <f>VLOOKUP(A826,'Step 1.4 CNY OAT'!$A$1:$B$8761,2)</f>
        <v>36</v>
      </c>
      <c r="F826" s="11">
        <f ca="1">('Step 3. Regression'!$B$18*E826^2+'Step 3. Regression'!$C$18*E826+'Step 3. Regression'!$D$18)*C826</f>
        <v>6.4458275763531816</v>
      </c>
      <c r="G826" s="11">
        <f ca="1">('Step 3. Regression'!$G$18*E826^2+'Step 3. Regression'!$H$18*E826+'Step 3. Regression'!$I$18)*D826</f>
        <v>3.0968021782742885</v>
      </c>
      <c r="U826" s="12"/>
    </row>
    <row r="827" spans="1:21" x14ac:dyDescent="0.25">
      <c r="A827" s="8">
        <f>IF(ISBLANK('Step 1.4 CNY OAT'!A827),"-",'Step 1.4 CNY OAT'!A827)</f>
        <v>43135.375</v>
      </c>
      <c r="B827" s="26">
        <f t="shared" si="30"/>
        <v>34</v>
      </c>
      <c r="C827" s="67" cm="1">
        <f t="array" ref="C827">INDEX('Step 5. Daily Avg Schedule Calc'!$A$2:$D$169,(WEEKDAY(A827)-1)*24+HOUR(A827)+1,3)</f>
        <v>1</v>
      </c>
      <c r="D827" s="67" cm="1">
        <f t="array" ref="D827">INDEX('Step 5. Daily Avg Schedule Calc'!$A$2:$D$169,(WEEKDAY(A827)-1)*24+HOUR(A827)+1,4)</f>
        <v>1</v>
      </c>
      <c r="E827">
        <f>VLOOKUP(A827,'Step 1.4 CNY OAT'!$A$1:$B$8761,2)</f>
        <v>37</v>
      </c>
      <c r="F827" s="11">
        <f ca="1">('Step 3. Regression'!$B$18*E827^2+'Step 3. Regression'!$C$18*E827+'Step 3. Regression'!$D$18)*C827</f>
        <v>6.3422100927925218</v>
      </c>
      <c r="G827" s="11">
        <f ca="1">('Step 3. Regression'!$G$18*E827^2+'Step 3. Regression'!$H$18*E827+'Step 3. Regression'!$I$18)*D827</f>
        <v>3.0653264537937401</v>
      </c>
      <c r="U827" s="12"/>
    </row>
    <row r="828" spans="1:21" x14ac:dyDescent="0.25">
      <c r="A828" s="8">
        <f>IF(ISBLANK('Step 1.4 CNY OAT'!A828),"-",'Step 1.4 CNY OAT'!A828)</f>
        <v>43135.416666666664</v>
      </c>
      <c r="B828" s="26">
        <f t="shared" si="30"/>
        <v>34</v>
      </c>
      <c r="C828" s="67" cm="1">
        <f t="array" ref="C828">INDEX('Step 5. Daily Avg Schedule Calc'!$A$2:$D$169,(WEEKDAY(A828)-1)*24+HOUR(A828)+1,3)</f>
        <v>1</v>
      </c>
      <c r="D828" s="67" cm="1">
        <f t="array" ref="D828">INDEX('Step 5. Daily Avg Schedule Calc'!$A$2:$D$169,(WEEKDAY(A828)-1)*24+HOUR(A828)+1,4)</f>
        <v>1</v>
      </c>
      <c r="E828">
        <f>VLOOKUP(A828,'Step 1.4 CNY OAT'!$A$1:$B$8761,2)</f>
        <v>38</v>
      </c>
      <c r="F828" s="11">
        <f ca="1">('Step 3. Regression'!$B$18*E828^2+'Step 3. Regression'!$C$18*E828+'Step 3. Regression'!$D$18)*C828</f>
        <v>6.2434427446277798</v>
      </c>
      <c r="G828" s="11">
        <f ca="1">('Step 3. Regression'!$G$18*E828^2+'Step 3. Regression'!$H$18*E828+'Step 3. Regression'!$I$18)*D828</f>
        <v>3.0350980549676709</v>
      </c>
      <c r="U828" s="12"/>
    </row>
    <row r="829" spans="1:21" x14ac:dyDescent="0.25">
      <c r="A829" s="8">
        <f>IF(ISBLANK('Step 1.4 CNY OAT'!A829),"-",'Step 1.4 CNY OAT'!A829)</f>
        <v>43135.458333333336</v>
      </c>
      <c r="B829" s="26">
        <f t="shared" si="30"/>
        <v>34</v>
      </c>
      <c r="C829" s="67" cm="1">
        <f t="array" ref="C829">INDEX('Step 5. Daily Avg Schedule Calc'!$A$2:$D$169,(WEEKDAY(A829)-1)*24+HOUR(A829)+1,3)</f>
        <v>1</v>
      </c>
      <c r="D829" s="67" cm="1">
        <f t="array" ref="D829">INDEX('Step 5. Daily Avg Schedule Calc'!$A$2:$D$169,(WEEKDAY(A829)-1)*24+HOUR(A829)+1,4)</f>
        <v>1</v>
      </c>
      <c r="E829">
        <f>VLOOKUP(A829,'Step 1.4 CNY OAT'!$A$1:$B$8761,2)</f>
        <v>39</v>
      </c>
      <c r="F829" s="11">
        <f ca="1">('Step 3. Regression'!$B$18*E829^2+'Step 3. Regression'!$C$18*E829+'Step 3. Regression'!$D$18)*C829</f>
        <v>6.149525531858953</v>
      </c>
      <c r="G829" s="11">
        <f ca="1">('Step 3. Regression'!$G$18*E829^2+'Step 3. Regression'!$H$18*E829+'Step 3. Regression'!$I$18)*D829</f>
        <v>3.0061169817960809</v>
      </c>
      <c r="U829" s="12"/>
    </row>
    <row r="830" spans="1:21" x14ac:dyDescent="0.25">
      <c r="A830" s="8">
        <f>IF(ISBLANK('Step 1.4 CNY OAT'!A830),"-",'Step 1.4 CNY OAT'!A830)</f>
        <v>43135.5</v>
      </c>
      <c r="B830" s="26">
        <f t="shared" si="30"/>
        <v>34</v>
      </c>
      <c r="C830" s="67" cm="1">
        <f t="array" ref="C830">INDEX('Step 5. Daily Avg Schedule Calc'!$A$2:$D$169,(WEEKDAY(A830)-1)*24+HOUR(A830)+1,3)</f>
        <v>1</v>
      </c>
      <c r="D830" s="67" cm="1">
        <f t="array" ref="D830">INDEX('Step 5. Daily Avg Schedule Calc'!$A$2:$D$169,(WEEKDAY(A830)-1)*24+HOUR(A830)+1,4)</f>
        <v>1</v>
      </c>
      <c r="E830">
        <f>VLOOKUP(A830,'Step 1.4 CNY OAT'!$A$1:$B$8761,2)</f>
        <v>43</v>
      </c>
      <c r="F830" s="11">
        <f ca="1">('Step 3. Regression'!$B$18*E830^2+'Step 3. Regression'!$C$18*E830+'Step 3. Regression'!$D$18)*C830</f>
        <v>5.8223580347428134</v>
      </c>
      <c r="G830" s="11">
        <f ca="1">('Step 3. Regression'!$G$18*E830^2+'Step 3. Regression'!$H$18*E830+'Step 3. Regression'!$I$18)*D830</f>
        <v>2.902665945654519</v>
      </c>
      <c r="U830" s="12"/>
    </row>
    <row r="831" spans="1:21" x14ac:dyDescent="0.25">
      <c r="A831" s="8">
        <f>IF(ISBLANK('Step 1.4 CNY OAT'!A831),"-",'Step 1.4 CNY OAT'!A831)</f>
        <v>43135.541666666664</v>
      </c>
      <c r="B831" s="26">
        <f t="shared" si="30"/>
        <v>34</v>
      </c>
      <c r="C831" s="67" cm="1">
        <f t="array" ref="C831">INDEX('Step 5. Daily Avg Schedule Calc'!$A$2:$D$169,(WEEKDAY(A831)-1)*24+HOUR(A831)+1,3)</f>
        <v>1</v>
      </c>
      <c r="D831" s="67" cm="1">
        <f t="array" ref="D831">INDEX('Step 5. Daily Avg Schedule Calc'!$A$2:$D$169,(WEEKDAY(A831)-1)*24+HOUR(A831)+1,4)</f>
        <v>1</v>
      </c>
      <c r="E831">
        <f>VLOOKUP(A831,'Step 1.4 CNY OAT'!$A$1:$B$8761,2)</f>
        <v>42</v>
      </c>
      <c r="F831" s="11">
        <f ca="1">('Step 3. Regression'!$B$18*E831^2+'Step 3. Regression'!$C$18*E831+'Step 3. Regression'!$D$18)*C831</f>
        <v>5.8968747059279734</v>
      </c>
      <c r="G831" s="11">
        <f ca="1">('Step 3. Regression'!$G$18*E831^2+'Step 3. Regression'!$H$18*E831+'Step 3. Regression'!$I$18)*D831</f>
        <v>2.9266577162081897</v>
      </c>
      <c r="U831" s="12"/>
    </row>
    <row r="832" spans="1:21" x14ac:dyDescent="0.25">
      <c r="A832" s="8">
        <f>IF(ISBLANK('Step 1.4 CNY OAT'!A832),"-",'Step 1.4 CNY OAT'!A832)</f>
        <v>43135.583333333336</v>
      </c>
      <c r="B832" s="26">
        <f t="shared" si="30"/>
        <v>34</v>
      </c>
      <c r="C832" s="67" cm="1">
        <f t="array" ref="C832">INDEX('Step 5. Daily Avg Schedule Calc'!$A$2:$D$169,(WEEKDAY(A832)-1)*24+HOUR(A832)+1,3)</f>
        <v>1</v>
      </c>
      <c r="D832" s="67" cm="1">
        <f t="array" ref="D832">INDEX('Step 5. Daily Avg Schedule Calc'!$A$2:$D$169,(WEEKDAY(A832)-1)*24+HOUR(A832)+1,4)</f>
        <v>1</v>
      </c>
      <c r="E832">
        <f>VLOOKUP(A832,'Step 1.4 CNY OAT'!$A$1:$B$8761,2)</f>
        <v>39</v>
      </c>
      <c r="F832" s="11">
        <f ca="1">('Step 3. Regression'!$B$18*E832^2+'Step 3. Regression'!$C$18*E832+'Step 3. Regression'!$D$18)*C832</f>
        <v>6.149525531858953</v>
      </c>
      <c r="G832" s="11">
        <f ca="1">('Step 3. Regression'!$G$18*E832^2+'Step 3. Regression'!$H$18*E832+'Step 3. Regression'!$I$18)*D832</f>
        <v>3.0061169817960809</v>
      </c>
      <c r="U832" s="12"/>
    </row>
    <row r="833" spans="1:21" x14ac:dyDescent="0.25">
      <c r="A833" s="8">
        <f>IF(ISBLANK('Step 1.4 CNY OAT'!A833),"-",'Step 1.4 CNY OAT'!A833)</f>
        <v>43135.625</v>
      </c>
      <c r="B833" s="26">
        <f t="shared" si="30"/>
        <v>34</v>
      </c>
      <c r="C833" s="67" cm="1">
        <f t="array" ref="C833">INDEX('Step 5. Daily Avg Schedule Calc'!$A$2:$D$169,(WEEKDAY(A833)-1)*24+HOUR(A833)+1,3)</f>
        <v>1</v>
      </c>
      <c r="D833" s="67" cm="1">
        <f t="array" ref="D833">INDEX('Step 5. Daily Avg Schedule Calc'!$A$2:$D$169,(WEEKDAY(A833)-1)*24+HOUR(A833)+1,4)</f>
        <v>1</v>
      </c>
      <c r="E833">
        <f>VLOOKUP(A833,'Step 1.4 CNY OAT'!$A$1:$B$8761,2)</f>
        <v>41</v>
      </c>
      <c r="F833" s="11">
        <f ca="1">('Step 3. Regression'!$B$18*E833^2+'Step 3. Regression'!$C$18*E833+'Step 3. Regression'!$D$18)*C833</f>
        <v>5.9762415125090502</v>
      </c>
      <c r="G833" s="11">
        <f ca="1">('Step 3. Regression'!$G$18*E833^2+'Step 3. Regression'!$H$18*E833+'Step 3. Regression'!$I$18)*D833</f>
        <v>2.9518968124163409</v>
      </c>
      <c r="U833" s="12"/>
    </row>
    <row r="834" spans="1:21" x14ac:dyDescent="0.25">
      <c r="A834" s="8">
        <f>IF(ISBLANK('Step 1.4 CNY OAT'!A834),"-",'Step 1.4 CNY OAT'!A834)</f>
        <v>43135.666666666664</v>
      </c>
      <c r="B834" s="26">
        <f t="shared" si="30"/>
        <v>34</v>
      </c>
      <c r="C834" s="67" cm="1">
        <f t="array" ref="C834">INDEX('Step 5. Daily Avg Schedule Calc'!$A$2:$D$169,(WEEKDAY(A834)-1)*24+HOUR(A834)+1,3)</f>
        <v>1</v>
      </c>
      <c r="D834" s="67" cm="1">
        <f t="array" ref="D834">INDEX('Step 5. Daily Avg Schedule Calc'!$A$2:$D$169,(WEEKDAY(A834)-1)*24+HOUR(A834)+1,4)</f>
        <v>1</v>
      </c>
      <c r="E834">
        <f>VLOOKUP(A834,'Step 1.4 CNY OAT'!$A$1:$B$8761,2)</f>
        <v>38</v>
      </c>
      <c r="F834" s="11">
        <f ca="1">('Step 3. Regression'!$B$18*E834^2+'Step 3. Regression'!$C$18*E834+'Step 3. Regression'!$D$18)*C834</f>
        <v>6.2434427446277798</v>
      </c>
      <c r="G834" s="11">
        <f ca="1">('Step 3. Regression'!$G$18*E834^2+'Step 3. Regression'!$H$18*E834+'Step 3. Regression'!$I$18)*D834</f>
        <v>3.0350980549676709</v>
      </c>
      <c r="U834" s="12"/>
    </row>
    <row r="835" spans="1:21" x14ac:dyDescent="0.25">
      <c r="A835" s="8">
        <f>IF(ISBLANK('Step 1.4 CNY OAT'!A835),"-",'Step 1.4 CNY OAT'!A835)</f>
        <v>43135.708333333336</v>
      </c>
      <c r="B835" s="26">
        <f t="shared" ref="B835:B898" si="31">_xlfn.DAYS(A835,$A$2)</f>
        <v>34</v>
      </c>
      <c r="C835" s="67" cm="1">
        <f t="array" ref="C835">INDEX('Step 5. Daily Avg Schedule Calc'!$A$2:$D$169,(WEEKDAY(A835)-1)*24+HOUR(A835)+1,3)</f>
        <v>1</v>
      </c>
      <c r="D835" s="67" cm="1">
        <f t="array" ref="D835">INDEX('Step 5. Daily Avg Schedule Calc'!$A$2:$D$169,(WEEKDAY(A835)-1)*24+HOUR(A835)+1,4)</f>
        <v>1</v>
      </c>
      <c r="E835">
        <f>VLOOKUP(A835,'Step 1.4 CNY OAT'!$A$1:$B$8761,2)</f>
        <v>37</v>
      </c>
      <c r="F835" s="11">
        <f ca="1">('Step 3. Regression'!$B$18*E835^2+'Step 3. Regression'!$C$18*E835+'Step 3. Regression'!$D$18)*C835</f>
        <v>6.3422100927925218</v>
      </c>
      <c r="G835" s="11">
        <f ca="1">('Step 3. Regression'!$G$18*E835^2+'Step 3. Regression'!$H$18*E835+'Step 3. Regression'!$I$18)*D835</f>
        <v>3.0653264537937401</v>
      </c>
      <c r="U835" s="12"/>
    </row>
    <row r="836" spans="1:21" x14ac:dyDescent="0.25">
      <c r="A836" s="8">
        <f>IF(ISBLANK('Step 1.4 CNY OAT'!A836),"-",'Step 1.4 CNY OAT'!A836)</f>
        <v>43135.75</v>
      </c>
      <c r="B836" s="26">
        <f t="shared" si="31"/>
        <v>34</v>
      </c>
      <c r="C836" s="67" cm="1">
        <f t="array" ref="C836">INDEX('Step 5. Daily Avg Schedule Calc'!$A$2:$D$169,(WEEKDAY(A836)-1)*24+HOUR(A836)+1,3)</f>
        <v>1</v>
      </c>
      <c r="D836" s="67" cm="1">
        <f t="array" ref="D836">INDEX('Step 5. Daily Avg Schedule Calc'!$A$2:$D$169,(WEEKDAY(A836)-1)*24+HOUR(A836)+1,4)</f>
        <v>1</v>
      </c>
      <c r="E836">
        <f>VLOOKUP(A836,'Step 1.4 CNY OAT'!$A$1:$B$8761,2)</f>
        <v>37</v>
      </c>
      <c r="F836" s="11">
        <f ca="1">('Step 3. Regression'!$B$18*E836^2+'Step 3. Regression'!$C$18*E836+'Step 3. Regression'!$D$18)*C836</f>
        <v>6.3422100927925218</v>
      </c>
      <c r="G836" s="11">
        <f ca="1">('Step 3. Regression'!$G$18*E836^2+'Step 3. Regression'!$H$18*E836+'Step 3. Regression'!$I$18)*D836</f>
        <v>3.0653264537937401</v>
      </c>
      <c r="U836" s="12"/>
    </row>
    <row r="837" spans="1:21" x14ac:dyDescent="0.25">
      <c r="A837" s="8">
        <f>IF(ISBLANK('Step 1.4 CNY OAT'!A837),"-",'Step 1.4 CNY OAT'!A837)</f>
        <v>43135.791666666664</v>
      </c>
      <c r="B837" s="26">
        <f t="shared" si="31"/>
        <v>34</v>
      </c>
      <c r="C837" s="67" cm="1">
        <f t="array" ref="C837">INDEX('Step 5. Daily Avg Schedule Calc'!$A$2:$D$169,(WEEKDAY(A837)-1)*24+HOUR(A837)+1,3)</f>
        <v>1</v>
      </c>
      <c r="D837" s="67" cm="1">
        <f t="array" ref="D837">INDEX('Step 5. Daily Avg Schedule Calc'!$A$2:$D$169,(WEEKDAY(A837)-1)*24+HOUR(A837)+1,4)</f>
        <v>1</v>
      </c>
      <c r="E837">
        <f>VLOOKUP(A837,'Step 1.4 CNY OAT'!$A$1:$B$8761,2)</f>
        <v>45</v>
      </c>
      <c r="F837" s="11">
        <f ca="1">('Step 3. Regression'!$B$18*E837^2+'Step 3. Regression'!$C$18*E837+'Step 3. Regression'!$D$18)*C837</f>
        <v>5.6878750985602435</v>
      </c>
      <c r="G837" s="11">
        <f ca="1">('Step 3. Regression'!$G$18*E837^2+'Step 3. Regression'!$H$18*E837+'Step 3. Regression'!$I$18)*D837</f>
        <v>2.8584243815106145</v>
      </c>
      <c r="U837" s="12"/>
    </row>
    <row r="838" spans="1:21" x14ac:dyDescent="0.25">
      <c r="A838" s="8">
        <f>IF(ISBLANK('Step 1.4 CNY OAT'!A838),"-",'Step 1.4 CNY OAT'!A838)</f>
        <v>43135.833333333336</v>
      </c>
      <c r="B838" s="26">
        <f t="shared" si="31"/>
        <v>34</v>
      </c>
      <c r="C838" s="67" cm="1">
        <f t="array" ref="C838">INDEX('Step 5. Daily Avg Schedule Calc'!$A$2:$D$169,(WEEKDAY(A838)-1)*24+HOUR(A838)+1,3)</f>
        <v>1</v>
      </c>
      <c r="D838" s="67" cm="1">
        <f t="array" ref="D838">INDEX('Step 5. Daily Avg Schedule Calc'!$A$2:$D$169,(WEEKDAY(A838)-1)*24+HOUR(A838)+1,4)</f>
        <v>1</v>
      </c>
      <c r="E838">
        <f>VLOOKUP(A838,'Step 1.4 CNY OAT'!$A$1:$B$8761,2)</f>
        <v>46</v>
      </c>
      <c r="F838" s="11">
        <f ca="1">('Step 3. Regression'!$B$18*E838^2+'Step 3. Regression'!$C$18*E838+'Step 3. Regression'!$D$18)*C838</f>
        <v>5.6279088335628336</v>
      </c>
      <c r="G838" s="11">
        <f ca="1">('Step 3. Regression'!$G$18*E838^2+'Step 3. Regression'!$H$18*E838+'Step 3. Regression'!$I$18)*D838</f>
        <v>2.8381745879203826</v>
      </c>
      <c r="U838" s="12"/>
    </row>
    <row r="839" spans="1:21" x14ac:dyDescent="0.25">
      <c r="A839" s="8">
        <f>IF(ISBLANK('Step 1.4 CNY OAT'!A839),"-",'Step 1.4 CNY OAT'!A839)</f>
        <v>43135.875</v>
      </c>
      <c r="B839" s="26">
        <f t="shared" si="31"/>
        <v>34</v>
      </c>
      <c r="C839" s="67" cm="1">
        <f t="array" ref="C839">INDEX('Step 5. Daily Avg Schedule Calc'!$A$2:$D$169,(WEEKDAY(A839)-1)*24+HOUR(A839)+1,3)</f>
        <v>1</v>
      </c>
      <c r="D839" s="67" cm="1">
        <f t="array" ref="D839">INDEX('Step 5. Daily Avg Schedule Calc'!$A$2:$D$169,(WEEKDAY(A839)-1)*24+HOUR(A839)+1,4)</f>
        <v>1</v>
      </c>
      <c r="E839">
        <f>VLOOKUP(A839,'Step 1.4 CNY OAT'!$A$1:$B$8761,2)</f>
        <v>46</v>
      </c>
      <c r="F839" s="11">
        <f ca="1">('Step 3. Regression'!$B$18*E839^2+'Step 3. Regression'!$C$18*E839+'Step 3. Regression'!$D$18)*C839</f>
        <v>5.6279088335628336</v>
      </c>
      <c r="G839" s="11">
        <f ca="1">('Step 3. Regression'!$G$18*E839^2+'Step 3. Regression'!$H$18*E839+'Step 3. Regression'!$I$18)*D839</f>
        <v>2.8381745879203826</v>
      </c>
      <c r="U839" s="12"/>
    </row>
    <row r="840" spans="1:21" x14ac:dyDescent="0.25">
      <c r="A840" s="8">
        <f>IF(ISBLANK('Step 1.4 CNY OAT'!A840),"-",'Step 1.4 CNY OAT'!A840)</f>
        <v>43135.916666666664</v>
      </c>
      <c r="B840" s="26">
        <f t="shared" si="31"/>
        <v>34</v>
      </c>
      <c r="C840" s="67" cm="1">
        <f t="array" ref="C840">INDEX('Step 5. Daily Avg Schedule Calc'!$A$2:$D$169,(WEEKDAY(A840)-1)*24+HOUR(A840)+1,3)</f>
        <v>1</v>
      </c>
      <c r="D840" s="67" cm="1">
        <f t="array" ref="D840">INDEX('Step 5. Daily Avg Schedule Calc'!$A$2:$D$169,(WEEKDAY(A840)-1)*24+HOUR(A840)+1,4)</f>
        <v>1</v>
      </c>
      <c r="E840">
        <f>VLOOKUP(A840,'Step 1.4 CNY OAT'!$A$1:$B$8761,2)</f>
        <v>45</v>
      </c>
      <c r="F840" s="11">
        <f ca="1">('Step 3. Regression'!$B$18*E840^2+'Step 3. Regression'!$C$18*E840+'Step 3. Regression'!$D$18)*C840</f>
        <v>5.6878750985602435</v>
      </c>
      <c r="G840" s="11">
        <f ca="1">('Step 3. Regression'!$G$18*E840^2+'Step 3. Regression'!$H$18*E840+'Step 3. Regression'!$I$18)*D840</f>
        <v>2.8584243815106145</v>
      </c>
      <c r="U840" s="12"/>
    </row>
    <row r="841" spans="1:21" x14ac:dyDescent="0.25">
      <c r="A841" s="8">
        <f>IF(ISBLANK('Step 1.4 CNY OAT'!A841),"-",'Step 1.4 CNY OAT'!A841)</f>
        <v>43135.958333333336</v>
      </c>
      <c r="B841" s="26">
        <f t="shared" si="31"/>
        <v>34</v>
      </c>
      <c r="C841" s="67" cm="1">
        <f t="array" ref="C841">INDEX('Step 5. Daily Avg Schedule Calc'!$A$2:$D$169,(WEEKDAY(A841)-1)*24+HOUR(A841)+1,3)</f>
        <v>1</v>
      </c>
      <c r="D841" s="67" cm="1">
        <f t="array" ref="D841">INDEX('Step 5. Daily Avg Schedule Calc'!$A$2:$D$169,(WEEKDAY(A841)-1)*24+HOUR(A841)+1,4)</f>
        <v>1</v>
      </c>
      <c r="E841">
        <f>VLOOKUP(A841,'Step 1.4 CNY OAT'!$A$1:$B$8761,2)</f>
        <v>39</v>
      </c>
      <c r="F841" s="11">
        <f ca="1">('Step 3. Regression'!$B$18*E841^2+'Step 3. Regression'!$C$18*E841+'Step 3. Regression'!$D$18)*C841</f>
        <v>6.149525531858953</v>
      </c>
      <c r="G841" s="11">
        <f ca="1">('Step 3. Regression'!$G$18*E841^2+'Step 3. Regression'!$H$18*E841+'Step 3. Regression'!$I$18)*D841</f>
        <v>3.0061169817960809</v>
      </c>
      <c r="U841" s="12"/>
    </row>
    <row r="842" spans="1:21" x14ac:dyDescent="0.25">
      <c r="A842" s="8">
        <f>IF(ISBLANK('Step 1.4 CNY OAT'!A842),"-",'Step 1.4 CNY OAT'!A842)</f>
        <v>43136</v>
      </c>
      <c r="B842" s="26">
        <f t="shared" si="31"/>
        <v>35</v>
      </c>
      <c r="C842" s="67" cm="1">
        <f t="array" ref="C842">INDEX('Step 5. Daily Avg Schedule Calc'!$A$2:$D$169,(WEEKDAY(A842)-1)*24+HOUR(A842)+1,3)</f>
        <v>1</v>
      </c>
      <c r="D842" s="67" cm="1">
        <f t="array" ref="D842">INDEX('Step 5. Daily Avg Schedule Calc'!$A$2:$D$169,(WEEKDAY(A842)-1)*24+HOUR(A842)+1,4)</f>
        <v>1</v>
      </c>
      <c r="E842">
        <f>VLOOKUP(A842,'Step 1.4 CNY OAT'!$A$1:$B$8761,2)</f>
        <v>40</v>
      </c>
      <c r="F842" s="11">
        <f ca="1">('Step 3. Regression'!$B$18*E842^2+'Step 3. Regression'!$C$18*E842+'Step 3. Regression'!$D$18)*C842</f>
        <v>6.0604584544860431</v>
      </c>
      <c r="G842" s="11">
        <f ca="1">('Step 3. Regression'!$G$18*E842^2+'Step 3. Regression'!$H$18*E842+'Step 3. Regression'!$I$18)*D842</f>
        <v>2.9783832342789713</v>
      </c>
      <c r="U842" s="12"/>
    </row>
    <row r="843" spans="1:21" x14ac:dyDescent="0.25">
      <c r="A843" s="8">
        <f>IF(ISBLANK('Step 1.4 CNY OAT'!A843),"-",'Step 1.4 CNY OAT'!A843)</f>
        <v>43136.041666666664</v>
      </c>
      <c r="B843" s="26">
        <f t="shared" si="31"/>
        <v>35</v>
      </c>
      <c r="C843" s="67" cm="1">
        <f t="array" ref="C843">INDEX('Step 5. Daily Avg Schedule Calc'!$A$2:$D$169,(WEEKDAY(A843)-1)*24+HOUR(A843)+1,3)</f>
        <v>1</v>
      </c>
      <c r="D843" s="67" cm="1">
        <f t="array" ref="D843">INDEX('Step 5. Daily Avg Schedule Calc'!$A$2:$D$169,(WEEKDAY(A843)-1)*24+HOUR(A843)+1,4)</f>
        <v>1</v>
      </c>
      <c r="E843">
        <f>VLOOKUP(A843,'Step 1.4 CNY OAT'!$A$1:$B$8761,2)</f>
        <v>41</v>
      </c>
      <c r="F843" s="11">
        <f ca="1">('Step 3. Regression'!$B$18*E843^2+'Step 3. Regression'!$C$18*E843+'Step 3. Regression'!$D$18)*C843</f>
        <v>5.9762415125090502</v>
      </c>
      <c r="G843" s="11">
        <f ca="1">('Step 3. Regression'!$G$18*E843^2+'Step 3. Regression'!$H$18*E843+'Step 3. Regression'!$I$18)*D843</f>
        <v>2.9518968124163409</v>
      </c>
      <c r="U843" s="12"/>
    </row>
    <row r="844" spans="1:21" x14ac:dyDescent="0.25">
      <c r="A844" s="8">
        <f>IF(ISBLANK('Step 1.4 CNY OAT'!A844),"-",'Step 1.4 CNY OAT'!A844)</f>
        <v>43136.083333333336</v>
      </c>
      <c r="B844" s="26">
        <f t="shared" si="31"/>
        <v>35</v>
      </c>
      <c r="C844" s="67" cm="1">
        <f t="array" ref="C844">INDEX('Step 5. Daily Avg Schedule Calc'!$A$2:$D$169,(WEEKDAY(A844)-1)*24+HOUR(A844)+1,3)</f>
        <v>1</v>
      </c>
      <c r="D844" s="67" cm="1">
        <f t="array" ref="D844">INDEX('Step 5. Daily Avg Schedule Calc'!$A$2:$D$169,(WEEKDAY(A844)-1)*24+HOUR(A844)+1,4)</f>
        <v>1</v>
      </c>
      <c r="E844">
        <f>VLOOKUP(A844,'Step 1.4 CNY OAT'!$A$1:$B$8761,2)</f>
        <v>41</v>
      </c>
      <c r="F844" s="11">
        <f ca="1">('Step 3. Regression'!$B$18*E844^2+'Step 3. Regression'!$C$18*E844+'Step 3. Regression'!$D$18)*C844</f>
        <v>5.9762415125090502</v>
      </c>
      <c r="G844" s="11">
        <f ca="1">('Step 3. Regression'!$G$18*E844^2+'Step 3. Regression'!$H$18*E844+'Step 3. Regression'!$I$18)*D844</f>
        <v>2.9518968124163409</v>
      </c>
      <c r="U844" s="12"/>
    </row>
    <row r="845" spans="1:21" x14ac:dyDescent="0.25">
      <c r="A845" s="8">
        <f>IF(ISBLANK('Step 1.4 CNY OAT'!A845),"-",'Step 1.4 CNY OAT'!A845)</f>
        <v>43136.125</v>
      </c>
      <c r="B845" s="26">
        <f t="shared" si="31"/>
        <v>35</v>
      </c>
      <c r="C845" s="67" cm="1">
        <f t="array" ref="C845">INDEX('Step 5. Daily Avg Schedule Calc'!$A$2:$D$169,(WEEKDAY(A845)-1)*24+HOUR(A845)+1,3)</f>
        <v>1</v>
      </c>
      <c r="D845" s="67" cm="1">
        <f t="array" ref="D845">INDEX('Step 5. Daily Avg Schedule Calc'!$A$2:$D$169,(WEEKDAY(A845)-1)*24+HOUR(A845)+1,4)</f>
        <v>1</v>
      </c>
      <c r="E845">
        <f>VLOOKUP(A845,'Step 1.4 CNY OAT'!$A$1:$B$8761,2)</f>
        <v>39</v>
      </c>
      <c r="F845" s="11">
        <f ca="1">('Step 3. Regression'!$B$18*E845^2+'Step 3. Regression'!$C$18*E845+'Step 3. Regression'!$D$18)*C845</f>
        <v>6.149525531858953</v>
      </c>
      <c r="G845" s="11">
        <f ca="1">('Step 3. Regression'!$G$18*E845^2+'Step 3. Regression'!$H$18*E845+'Step 3. Regression'!$I$18)*D845</f>
        <v>3.0061169817960809</v>
      </c>
      <c r="U845" s="12"/>
    </row>
    <row r="846" spans="1:21" x14ac:dyDescent="0.25">
      <c r="A846" s="8">
        <f>IF(ISBLANK('Step 1.4 CNY OAT'!A846),"-",'Step 1.4 CNY OAT'!A846)</f>
        <v>43136.166666666664</v>
      </c>
      <c r="B846" s="26">
        <f t="shared" si="31"/>
        <v>35</v>
      </c>
      <c r="C846" s="67" cm="1">
        <f t="array" ref="C846">INDEX('Step 5. Daily Avg Schedule Calc'!$A$2:$D$169,(WEEKDAY(A846)-1)*24+HOUR(A846)+1,3)</f>
        <v>1</v>
      </c>
      <c r="D846" s="67" cm="1">
        <f t="array" ref="D846">INDEX('Step 5. Daily Avg Schedule Calc'!$A$2:$D$169,(WEEKDAY(A846)-1)*24+HOUR(A846)+1,4)</f>
        <v>1</v>
      </c>
      <c r="E846">
        <f>VLOOKUP(A846,'Step 1.4 CNY OAT'!$A$1:$B$8761,2)</f>
        <v>39</v>
      </c>
      <c r="F846" s="11">
        <f ca="1">('Step 3. Regression'!$B$18*E846^2+'Step 3. Regression'!$C$18*E846+'Step 3. Regression'!$D$18)*C846</f>
        <v>6.149525531858953</v>
      </c>
      <c r="G846" s="11">
        <f ca="1">('Step 3. Regression'!$G$18*E846^2+'Step 3. Regression'!$H$18*E846+'Step 3. Regression'!$I$18)*D846</f>
        <v>3.0061169817960809</v>
      </c>
      <c r="U846" s="12"/>
    </row>
    <row r="847" spans="1:21" x14ac:dyDescent="0.25">
      <c r="A847" s="8">
        <f>IF(ISBLANK('Step 1.4 CNY OAT'!A847),"-",'Step 1.4 CNY OAT'!A847)</f>
        <v>43136.208333333336</v>
      </c>
      <c r="B847" s="26">
        <f t="shared" si="31"/>
        <v>35</v>
      </c>
      <c r="C847" s="67" cm="1">
        <f t="array" ref="C847">INDEX('Step 5. Daily Avg Schedule Calc'!$A$2:$D$169,(WEEKDAY(A847)-1)*24+HOUR(A847)+1,3)</f>
        <v>1</v>
      </c>
      <c r="D847" s="67" cm="1">
        <f t="array" ref="D847">INDEX('Step 5. Daily Avg Schedule Calc'!$A$2:$D$169,(WEEKDAY(A847)-1)*24+HOUR(A847)+1,4)</f>
        <v>1</v>
      </c>
      <c r="E847">
        <f>VLOOKUP(A847,'Step 1.4 CNY OAT'!$A$1:$B$8761,2)</f>
        <v>39</v>
      </c>
      <c r="F847" s="11">
        <f ca="1">('Step 3. Regression'!$B$18*E847^2+'Step 3. Regression'!$C$18*E847+'Step 3. Regression'!$D$18)*C847</f>
        <v>6.149525531858953</v>
      </c>
      <c r="G847" s="11">
        <f ca="1">('Step 3. Regression'!$G$18*E847^2+'Step 3. Regression'!$H$18*E847+'Step 3. Regression'!$I$18)*D847</f>
        <v>3.0061169817960809</v>
      </c>
      <c r="U847" s="12"/>
    </row>
    <row r="848" spans="1:21" x14ac:dyDescent="0.25">
      <c r="A848" s="8">
        <f>IF(ISBLANK('Step 1.4 CNY OAT'!A848),"-",'Step 1.4 CNY OAT'!A848)</f>
        <v>43136.25</v>
      </c>
      <c r="B848" s="26">
        <f t="shared" si="31"/>
        <v>35</v>
      </c>
      <c r="C848" s="67" cm="1">
        <f t="array" ref="C848">INDEX('Step 5. Daily Avg Schedule Calc'!$A$2:$D$169,(WEEKDAY(A848)-1)*24+HOUR(A848)+1,3)</f>
        <v>1</v>
      </c>
      <c r="D848" s="67" cm="1">
        <f t="array" ref="D848">INDEX('Step 5. Daily Avg Schedule Calc'!$A$2:$D$169,(WEEKDAY(A848)-1)*24+HOUR(A848)+1,4)</f>
        <v>1</v>
      </c>
      <c r="E848">
        <f>VLOOKUP(A848,'Step 1.4 CNY OAT'!$A$1:$B$8761,2)</f>
        <v>39</v>
      </c>
      <c r="F848" s="11">
        <f ca="1">('Step 3. Regression'!$B$18*E848^2+'Step 3. Regression'!$C$18*E848+'Step 3. Regression'!$D$18)*C848</f>
        <v>6.149525531858953</v>
      </c>
      <c r="G848" s="11">
        <f ca="1">('Step 3. Regression'!$G$18*E848^2+'Step 3. Regression'!$H$18*E848+'Step 3. Regression'!$I$18)*D848</f>
        <v>3.0061169817960809</v>
      </c>
      <c r="U848" s="12"/>
    </row>
    <row r="849" spans="1:21" x14ac:dyDescent="0.25">
      <c r="A849" s="8">
        <f>IF(ISBLANK('Step 1.4 CNY OAT'!A849),"-",'Step 1.4 CNY OAT'!A849)</f>
        <v>43136.291666666664</v>
      </c>
      <c r="B849" s="26">
        <f t="shared" si="31"/>
        <v>35</v>
      </c>
      <c r="C849" s="67" cm="1">
        <f t="array" ref="C849">INDEX('Step 5. Daily Avg Schedule Calc'!$A$2:$D$169,(WEEKDAY(A849)-1)*24+HOUR(A849)+1,3)</f>
        <v>1</v>
      </c>
      <c r="D849" s="67" cm="1">
        <f t="array" ref="D849">INDEX('Step 5. Daily Avg Schedule Calc'!$A$2:$D$169,(WEEKDAY(A849)-1)*24+HOUR(A849)+1,4)</f>
        <v>1</v>
      </c>
      <c r="E849">
        <f>VLOOKUP(A849,'Step 1.4 CNY OAT'!$A$1:$B$8761,2)</f>
        <v>40</v>
      </c>
      <c r="F849" s="11">
        <f ca="1">('Step 3. Regression'!$B$18*E849^2+'Step 3. Regression'!$C$18*E849+'Step 3. Regression'!$D$18)*C849</f>
        <v>6.0604584544860431</v>
      </c>
      <c r="G849" s="11">
        <f ca="1">('Step 3. Regression'!$G$18*E849^2+'Step 3. Regression'!$H$18*E849+'Step 3. Regression'!$I$18)*D849</f>
        <v>2.9783832342789713</v>
      </c>
      <c r="U849" s="12"/>
    </row>
    <row r="850" spans="1:21" x14ac:dyDescent="0.25">
      <c r="A850" s="8">
        <f>IF(ISBLANK('Step 1.4 CNY OAT'!A850),"-",'Step 1.4 CNY OAT'!A850)</f>
        <v>43136.333333333336</v>
      </c>
      <c r="B850" s="26">
        <f t="shared" si="31"/>
        <v>35</v>
      </c>
      <c r="C850" s="67" cm="1">
        <f t="array" ref="C850">INDEX('Step 5. Daily Avg Schedule Calc'!$A$2:$D$169,(WEEKDAY(A850)-1)*24+HOUR(A850)+1,3)</f>
        <v>1</v>
      </c>
      <c r="D850" s="67" cm="1">
        <f t="array" ref="D850">INDEX('Step 5. Daily Avg Schedule Calc'!$A$2:$D$169,(WEEKDAY(A850)-1)*24+HOUR(A850)+1,4)</f>
        <v>1</v>
      </c>
      <c r="E850">
        <f>VLOOKUP(A850,'Step 1.4 CNY OAT'!$A$1:$B$8761,2)</f>
        <v>39</v>
      </c>
      <c r="F850" s="11">
        <f ca="1">('Step 3. Regression'!$B$18*E850^2+'Step 3. Regression'!$C$18*E850+'Step 3. Regression'!$D$18)*C850</f>
        <v>6.149525531858953</v>
      </c>
      <c r="G850" s="11">
        <f ca="1">('Step 3. Regression'!$G$18*E850^2+'Step 3. Regression'!$H$18*E850+'Step 3. Regression'!$I$18)*D850</f>
        <v>3.0061169817960809</v>
      </c>
      <c r="U850" s="12"/>
    </row>
    <row r="851" spans="1:21" x14ac:dyDescent="0.25">
      <c r="A851" s="8">
        <f>IF(ISBLANK('Step 1.4 CNY OAT'!A851),"-",'Step 1.4 CNY OAT'!A851)</f>
        <v>43136.375</v>
      </c>
      <c r="B851" s="26">
        <f t="shared" si="31"/>
        <v>35</v>
      </c>
      <c r="C851" s="67" cm="1">
        <f t="array" ref="C851">INDEX('Step 5. Daily Avg Schedule Calc'!$A$2:$D$169,(WEEKDAY(A851)-1)*24+HOUR(A851)+1,3)</f>
        <v>1</v>
      </c>
      <c r="D851" s="67" cm="1">
        <f t="array" ref="D851">INDEX('Step 5. Daily Avg Schedule Calc'!$A$2:$D$169,(WEEKDAY(A851)-1)*24+HOUR(A851)+1,4)</f>
        <v>1</v>
      </c>
      <c r="E851">
        <f>VLOOKUP(A851,'Step 1.4 CNY OAT'!$A$1:$B$8761,2)</f>
        <v>36</v>
      </c>
      <c r="F851" s="11">
        <f ca="1">('Step 3. Regression'!$B$18*E851^2+'Step 3. Regression'!$C$18*E851+'Step 3. Regression'!$D$18)*C851</f>
        <v>6.4458275763531816</v>
      </c>
      <c r="G851" s="11">
        <f ca="1">('Step 3. Regression'!$G$18*E851^2+'Step 3. Regression'!$H$18*E851+'Step 3. Regression'!$I$18)*D851</f>
        <v>3.0968021782742885</v>
      </c>
      <c r="U851" s="12"/>
    </row>
    <row r="852" spans="1:21" x14ac:dyDescent="0.25">
      <c r="A852" s="8">
        <f>IF(ISBLANK('Step 1.4 CNY OAT'!A852),"-",'Step 1.4 CNY OAT'!A852)</f>
        <v>43136.416666666664</v>
      </c>
      <c r="B852" s="26">
        <f t="shared" si="31"/>
        <v>35</v>
      </c>
      <c r="C852" s="67" cm="1">
        <f t="array" ref="C852">INDEX('Step 5. Daily Avg Schedule Calc'!$A$2:$D$169,(WEEKDAY(A852)-1)*24+HOUR(A852)+1,3)</f>
        <v>1</v>
      </c>
      <c r="D852" s="67" cm="1">
        <f t="array" ref="D852">INDEX('Step 5. Daily Avg Schedule Calc'!$A$2:$D$169,(WEEKDAY(A852)-1)*24+HOUR(A852)+1,4)</f>
        <v>1</v>
      </c>
      <c r="E852">
        <f>VLOOKUP(A852,'Step 1.4 CNY OAT'!$A$1:$B$8761,2)</f>
        <v>32</v>
      </c>
      <c r="F852" s="11">
        <f ca="1">('Step 3. Regression'!$B$18*E852^2+'Step 3. Regression'!$C$18*E852+'Step 3. Regression'!$D$18)*C852</f>
        <v>6.9087988645549858</v>
      </c>
      <c r="G852" s="11">
        <f ca="1">('Step 3. Regression'!$G$18*E852^2+'Step 3. Regression'!$H$18*E852+'Step 3. Regression'!$I$18)*D852</f>
        <v>3.2351783327412797</v>
      </c>
      <c r="U852" s="12"/>
    </row>
    <row r="853" spans="1:21" x14ac:dyDescent="0.25">
      <c r="A853" s="8">
        <f>IF(ISBLANK('Step 1.4 CNY OAT'!A853),"-",'Step 1.4 CNY OAT'!A853)</f>
        <v>43136.458333333336</v>
      </c>
      <c r="B853" s="26">
        <f t="shared" si="31"/>
        <v>35</v>
      </c>
      <c r="C853" s="67" cm="1">
        <f t="array" ref="C853">INDEX('Step 5. Daily Avg Schedule Calc'!$A$2:$D$169,(WEEKDAY(A853)-1)*24+HOUR(A853)+1,3)</f>
        <v>1</v>
      </c>
      <c r="D853" s="67" cm="1">
        <f t="array" ref="D853">INDEX('Step 5. Daily Avg Schedule Calc'!$A$2:$D$169,(WEEKDAY(A853)-1)*24+HOUR(A853)+1,4)</f>
        <v>1</v>
      </c>
      <c r="E853">
        <f>VLOOKUP(A853,'Step 1.4 CNY OAT'!$A$1:$B$8761,2)</f>
        <v>30</v>
      </c>
      <c r="F853" s="11">
        <f ca="1">('Step 3. Regression'!$B$18*E853^2+'Step 3. Regression'!$C$18*E853+'Step 3. Regression'!$D$18)*C853</f>
        <v>7.1693853210313874</v>
      </c>
      <c r="G853" s="11">
        <f ca="1">('Step 3. Regression'!$G$18*E853^2+'Step 3. Regression'!$H$18*E853+'Step 3. Regression'!$I$18)*D853</f>
        <v>3.3118503639016525</v>
      </c>
      <c r="U853" s="12"/>
    </row>
    <row r="854" spans="1:21" x14ac:dyDescent="0.25">
      <c r="A854" s="8">
        <f>IF(ISBLANK('Step 1.4 CNY OAT'!A854),"-",'Step 1.4 CNY OAT'!A854)</f>
        <v>43136.5</v>
      </c>
      <c r="B854" s="26">
        <f t="shared" si="31"/>
        <v>35</v>
      </c>
      <c r="C854" s="67" cm="1">
        <f t="array" ref="C854">INDEX('Step 5. Daily Avg Schedule Calc'!$A$2:$D$169,(WEEKDAY(A854)-1)*24+HOUR(A854)+1,3)</f>
        <v>1</v>
      </c>
      <c r="D854" s="67" cm="1">
        <f t="array" ref="D854">INDEX('Step 5. Daily Avg Schedule Calc'!$A$2:$D$169,(WEEKDAY(A854)-1)*24+HOUR(A854)+1,4)</f>
        <v>1</v>
      </c>
      <c r="E854">
        <f>VLOOKUP(A854,'Step 1.4 CNY OAT'!$A$1:$B$8761,2)</f>
        <v>32</v>
      </c>
      <c r="F854" s="11">
        <f ca="1">('Step 3. Regression'!$B$18*E854^2+'Step 3. Regression'!$C$18*E854+'Step 3. Regression'!$D$18)*C854</f>
        <v>6.9087988645549858</v>
      </c>
      <c r="G854" s="11">
        <f ca="1">('Step 3. Regression'!$G$18*E854^2+'Step 3. Regression'!$H$18*E854+'Step 3. Regression'!$I$18)*D854</f>
        <v>3.2351783327412797</v>
      </c>
      <c r="U854" s="12"/>
    </row>
    <row r="855" spans="1:21" x14ac:dyDescent="0.25">
      <c r="A855" s="8">
        <f>IF(ISBLANK('Step 1.4 CNY OAT'!A855),"-",'Step 1.4 CNY OAT'!A855)</f>
        <v>43136.541666666664</v>
      </c>
      <c r="B855" s="26">
        <f t="shared" si="31"/>
        <v>35</v>
      </c>
      <c r="C855" s="67" cm="1">
        <f t="array" ref="C855">INDEX('Step 5. Daily Avg Schedule Calc'!$A$2:$D$169,(WEEKDAY(A855)-1)*24+HOUR(A855)+1,3)</f>
        <v>1</v>
      </c>
      <c r="D855" s="67" cm="1">
        <f t="array" ref="D855">INDEX('Step 5. Daily Avg Schedule Calc'!$A$2:$D$169,(WEEKDAY(A855)-1)*24+HOUR(A855)+1,4)</f>
        <v>1</v>
      </c>
      <c r="E855">
        <f>VLOOKUP(A855,'Step 1.4 CNY OAT'!$A$1:$B$8761,2)</f>
        <v>31</v>
      </c>
      <c r="F855" s="11">
        <f ca="1">('Step 3. Regression'!$B$18*E855^2+'Step 3. Regression'!$C$18*E855+'Step 3. Regression'!$D$18)*C855</f>
        <v>7.0366670250952286</v>
      </c>
      <c r="G855" s="11">
        <f ca="1">('Step 3. Regression'!$G$18*E855^2+'Step 3. Regression'!$H$18*E855+'Step 3. Regression'!$I$18)*D855</f>
        <v>3.2728906854942266</v>
      </c>
      <c r="U855" s="12"/>
    </row>
    <row r="856" spans="1:21" x14ac:dyDescent="0.25">
      <c r="A856" s="8">
        <f>IF(ISBLANK('Step 1.4 CNY OAT'!A856),"-",'Step 1.4 CNY OAT'!A856)</f>
        <v>43136.583333333336</v>
      </c>
      <c r="B856" s="26">
        <f t="shared" si="31"/>
        <v>35</v>
      </c>
      <c r="C856" s="67" cm="1">
        <f t="array" ref="C856">INDEX('Step 5. Daily Avg Schedule Calc'!$A$2:$D$169,(WEEKDAY(A856)-1)*24+HOUR(A856)+1,3)</f>
        <v>1</v>
      </c>
      <c r="D856" s="67" cm="1">
        <f t="array" ref="D856">INDEX('Step 5. Daily Avg Schedule Calc'!$A$2:$D$169,(WEEKDAY(A856)-1)*24+HOUR(A856)+1,4)</f>
        <v>1</v>
      </c>
      <c r="E856">
        <f>VLOOKUP(A856,'Step 1.4 CNY OAT'!$A$1:$B$8761,2)</f>
        <v>32</v>
      </c>
      <c r="F856" s="11">
        <f ca="1">('Step 3. Regression'!$B$18*E856^2+'Step 3. Regression'!$C$18*E856+'Step 3. Regression'!$D$18)*C856</f>
        <v>6.9087988645549858</v>
      </c>
      <c r="G856" s="11">
        <f ca="1">('Step 3. Regression'!$G$18*E856^2+'Step 3. Regression'!$H$18*E856+'Step 3. Regression'!$I$18)*D856</f>
        <v>3.2351783327412797</v>
      </c>
      <c r="U856" s="12"/>
    </row>
    <row r="857" spans="1:21" x14ac:dyDescent="0.25">
      <c r="A857" s="8">
        <f>IF(ISBLANK('Step 1.4 CNY OAT'!A857),"-",'Step 1.4 CNY OAT'!A857)</f>
        <v>43136.625</v>
      </c>
      <c r="B857" s="26">
        <f t="shared" si="31"/>
        <v>35</v>
      </c>
      <c r="C857" s="67" cm="1">
        <f t="array" ref="C857">INDEX('Step 5. Daily Avg Schedule Calc'!$A$2:$D$169,(WEEKDAY(A857)-1)*24+HOUR(A857)+1,3)</f>
        <v>1</v>
      </c>
      <c r="D857" s="67" cm="1">
        <f t="array" ref="D857">INDEX('Step 5. Daily Avg Schedule Calc'!$A$2:$D$169,(WEEKDAY(A857)-1)*24+HOUR(A857)+1,4)</f>
        <v>1</v>
      </c>
      <c r="E857">
        <f>VLOOKUP(A857,'Step 1.4 CNY OAT'!$A$1:$B$8761,2)</f>
        <v>32</v>
      </c>
      <c r="F857" s="11">
        <f ca="1">('Step 3. Regression'!$B$18*E857^2+'Step 3. Regression'!$C$18*E857+'Step 3. Regression'!$D$18)*C857</f>
        <v>6.9087988645549858</v>
      </c>
      <c r="G857" s="11">
        <f ca="1">('Step 3. Regression'!$G$18*E857^2+'Step 3. Regression'!$H$18*E857+'Step 3. Regression'!$I$18)*D857</f>
        <v>3.2351783327412797</v>
      </c>
      <c r="U857" s="12"/>
    </row>
    <row r="858" spans="1:21" x14ac:dyDescent="0.25">
      <c r="A858" s="8">
        <f>IF(ISBLANK('Step 1.4 CNY OAT'!A858),"-",'Step 1.4 CNY OAT'!A858)</f>
        <v>43136.666666666664</v>
      </c>
      <c r="B858" s="26">
        <f t="shared" si="31"/>
        <v>35</v>
      </c>
      <c r="C858" s="67" cm="1">
        <f t="array" ref="C858">INDEX('Step 5. Daily Avg Schedule Calc'!$A$2:$D$169,(WEEKDAY(A858)-1)*24+HOUR(A858)+1,3)</f>
        <v>1</v>
      </c>
      <c r="D858" s="67" cm="1">
        <f t="array" ref="D858">INDEX('Step 5. Daily Avg Schedule Calc'!$A$2:$D$169,(WEEKDAY(A858)-1)*24+HOUR(A858)+1,4)</f>
        <v>1</v>
      </c>
      <c r="E858">
        <f>VLOOKUP(A858,'Step 1.4 CNY OAT'!$A$1:$B$8761,2)</f>
        <v>33</v>
      </c>
      <c r="F858" s="11">
        <f ca="1">('Step 3. Regression'!$B$18*E858^2+'Step 3. Regression'!$C$18*E858+'Step 3. Regression'!$D$18)*C858</f>
        <v>6.78578083941066</v>
      </c>
      <c r="G858" s="11">
        <f ca="1">('Step 3. Regression'!$G$18*E858^2+'Step 3. Regression'!$H$18*E858+'Step 3. Regression'!$I$18)*D858</f>
        <v>3.1987133056428125</v>
      </c>
      <c r="U858" s="12"/>
    </row>
    <row r="859" spans="1:21" x14ac:dyDescent="0.25">
      <c r="A859" s="8">
        <f>IF(ISBLANK('Step 1.4 CNY OAT'!A859),"-",'Step 1.4 CNY OAT'!A859)</f>
        <v>43136.708333333336</v>
      </c>
      <c r="B859" s="26">
        <f t="shared" si="31"/>
        <v>35</v>
      </c>
      <c r="C859" s="67" cm="1">
        <f t="array" ref="C859">INDEX('Step 5. Daily Avg Schedule Calc'!$A$2:$D$169,(WEEKDAY(A859)-1)*24+HOUR(A859)+1,3)</f>
        <v>1</v>
      </c>
      <c r="D859" s="67" cm="1">
        <f t="array" ref="D859">INDEX('Step 5. Daily Avg Schedule Calc'!$A$2:$D$169,(WEEKDAY(A859)-1)*24+HOUR(A859)+1,4)</f>
        <v>1</v>
      </c>
      <c r="E859">
        <f>VLOOKUP(A859,'Step 1.4 CNY OAT'!$A$1:$B$8761,2)</f>
        <v>32</v>
      </c>
      <c r="F859" s="11">
        <f ca="1">('Step 3. Regression'!$B$18*E859^2+'Step 3. Regression'!$C$18*E859+'Step 3. Regression'!$D$18)*C859</f>
        <v>6.9087988645549858</v>
      </c>
      <c r="G859" s="11">
        <f ca="1">('Step 3. Regression'!$G$18*E859^2+'Step 3. Regression'!$H$18*E859+'Step 3. Regression'!$I$18)*D859</f>
        <v>3.2351783327412797</v>
      </c>
      <c r="U859" s="12"/>
    </row>
    <row r="860" spans="1:21" x14ac:dyDescent="0.25">
      <c r="A860" s="8">
        <f>IF(ISBLANK('Step 1.4 CNY OAT'!A860),"-",'Step 1.4 CNY OAT'!A860)</f>
        <v>43136.75</v>
      </c>
      <c r="B860" s="26">
        <f t="shared" si="31"/>
        <v>35</v>
      </c>
      <c r="C860" s="67" cm="1">
        <f t="array" ref="C860">INDEX('Step 5. Daily Avg Schedule Calc'!$A$2:$D$169,(WEEKDAY(A860)-1)*24+HOUR(A860)+1,3)</f>
        <v>1</v>
      </c>
      <c r="D860" s="67" cm="1">
        <f t="array" ref="D860">INDEX('Step 5. Daily Avg Schedule Calc'!$A$2:$D$169,(WEEKDAY(A860)-1)*24+HOUR(A860)+1,4)</f>
        <v>1</v>
      </c>
      <c r="E860">
        <f>VLOOKUP(A860,'Step 1.4 CNY OAT'!$A$1:$B$8761,2)</f>
        <v>30</v>
      </c>
      <c r="F860" s="11">
        <f ca="1">('Step 3. Regression'!$B$18*E860^2+'Step 3. Regression'!$C$18*E860+'Step 3. Regression'!$D$18)*C860</f>
        <v>7.1693853210313874</v>
      </c>
      <c r="G860" s="11">
        <f ca="1">('Step 3. Regression'!$G$18*E860^2+'Step 3. Regression'!$H$18*E860+'Step 3. Regression'!$I$18)*D860</f>
        <v>3.3118503639016525</v>
      </c>
      <c r="U860" s="12"/>
    </row>
    <row r="861" spans="1:21" x14ac:dyDescent="0.25">
      <c r="A861" s="8">
        <f>IF(ISBLANK('Step 1.4 CNY OAT'!A861),"-",'Step 1.4 CNY OAT'!A861)</f>
        <v>43136.791666666664</v>
      </c>
      <c r="B861" s="26">
        <f t="shared" si="31"/>
        <v>35</v>
      </c>
      <c r="C861" s="67" cm="1">
        <f t="array" ref="C861">INDEX('Step 5. Daily Avg Schedule Calc'!$A$2:$D$169,(WEEKDAY(A861)-1)*24+HOUR(A861)+1,3)</f>
        <v>1</v>
      </c>
      <c r="D861" s="67" cm="1">
        <f t="array" ref="D861">INDEX('Step 5. Daily Avg Schedule Calc'!$A$2:$D$169,(WEEKDAY(A861)-1)*24+HOUR(A861)+1,4)</f>
        <v>1</v>
      </c>
      <c r="E861">
        <f>VLOOKUP(A861,'Step 1.4 CNY OAT'!$A$1:$B$8761,2)</f>
        <v>30</v>
      </c>
      <c r="F861" s="11">
        <f ca="1">('Step 3. Regression'!$B$18*E861^2+'Step 3. Regression'!$C$18*E861+'Step 3. Regression'!$D$18)*C861</f>
        <v>7.1693853210313874</v>
      </c>
      <c r="G861" s="11">
        <f ca="1">('Step 3. Regression'!$G$18*E861^2+'Step 3. Regression'!$H$18*E861+'Step 3. Regression'!$I$18)*D861</f>
        <v>3.3118503639016525</v>
      </c>
      <c r="U861" s="12"/>
    </row>
    <row r="862" spans="1:21" x14ac:dyDescent="0.25">
      <c r="A862" s="8">
        <f>IF(ISBLANK('Step 1.4 CNY OAT'!A862),"-",'Step 1.4 CNY OAT'!A862)</f>
        <v>43136.833333333336</v>
      </c>
      <c r="B862" s="26">
        <f t="shared" si="31"/>
        <v>35</v>
      </c>
      <c r="C862" s="67" cm="1">
        <f t="array" ref="C862">INDEX('Step 5. Daily Avg Schedule Calc'!$A$2:$D$169,(WEEKDAY(A862)-1)*24+HOUR(A862)+1,3)</f>
        <v>1</v>
      </c>
      <c r="D862" s="67" cm="1">
        <f t="array" ref="D862">INDEX('Step 5. Daily Avg Schedule Calc'!$A$2:$D$169,(WEEKDAY(A862)-1)*24+HOUR(A862)+1,4)</f>
        <v>1</v>
      </c>
      <c r="E862">
        <f>VLOOKUP(A862,'Step 1.4 CNY OAT'!$A$1:$B$8761,2)</f>
        <v>28</v>
      </c>
      <c r="F862" s="11">
        <f ca="1">('Step 3. Regression'!$B$18*E862^2+'Step 3. Regression'!$C$18*E862+'Step 3. Regression'!$D$18)*C862</f>
        <v>7.4493723190914558</v>
      </c>
      <c r="G862" s="11">
        <f ca="1">('Step 3. Regression'!$G$18*E862^2+'Step 3. Regression'!$H$18*E862+'Step 3. Regression'!$I$18)*D862</f>
        <v>3.3935116976799442</v>
      </c>
      <c r="U862" s="12"/>
    </row>
    <row r="863" spans="1:21" x14ac:dyDescent="0.25">
      <c r="A863" s="8">
        <f>IF(ISBLANK('Step 1.4 CNY OAT'!A863),"-",'Step 1.4 CNY OAT'!A863)</f>
        <v>43136.875</v>
      </c>
      <c r="B863" s="26">
        <f t="shared" si="31"/>
        <v>35</v>
      </c>
      <c r="C863" s="67" cm="1">
        <f t="array" ref="C863">INDEX('Step 5. Daily Avg Schedule Calc'!$A$2:$D$169,(WEEKDAY(A863)-1)*24+HOUR(A863)+1,3)</f>
        <v>1</v>
      </c>
      <c r="D863" s="67" cm="1">
        <f t="array" ref="D863">INDEX('Step 5. Daily Avg Schedule Calc'!$A$2:$D$169,(WEEKDAY(A863)-1)*24+HOUR(A863)+1,4)</f>
        <v>1</v>
      </c>
      <c r="E863">
        <f>VLOOKUP(A863,'Step 1.4 CNY OAT'!$A$1:$B$8761,2)</f>
        <v>28</v>
      </c>
      <c r="F863" s="11">
        <f ca="1">('Step 3. Regression'!$B$18*E863^2+'Step 3. Regression'!$C$18*E863+'Step 3. Regression'!$D$18)*C863</f>
        <v>7.4493723190914558</v>
      </c>
      <c r="G863" s="11">
        <f ca="1">('Step 3. Regression'!$G$18*E863^2+'Step 3. Regression'!$H$18*E863+'Step 3. Regression'!$I$18)*D863</f>
        <v>3.3935116976799442</v>
      </c>
      <c r="U863" s="12"/>
    </row>
    <row r="864" spans="1:21" x14ac:dyDescent="0.25">
      <c r="A864" s="8">
        <f>IF(ISBLANK('Step 1.4 CNY OAT'!A864),"-",'Step 1.4 CNY OAT'!A864)</f>
        <v>43136.916666666664</v>
      </c>
      <c r="B864" s="26">
        <f t="shared" si="31"/>
        <v>35</v>
      </c>
      <c r="C864" s="67" cm="1">
        <f t="array" ref="C864">INDEX('Step 5. Daily Avg Schedule Calc'!$A$2:$D$169,(WEEKDAY(A864)-1)*24+HOUR(A864)+1,3)</f>
        <v>1</v>
      </c>
      <c r="D864" s="67" cm="1">
        <f t="array" ref="D864">INDEX('Step 5. Daily Avg Schedule Calc'!$A$2:$D$169,(WEEKDAY(A864)-1)*24+HOUR(A864)+1,4)</f>
        <v>1</v>
      </c>
      <c r="E864">
        <f>VLOOKUP(A864,'Step 1.4 CNY OAT'!$A$1:$B$8761,2)</f>
        <v>28</v>
      </c>
      <c r="F864" s="11">
        <f ca="1">('Step 3. Regression'!$B$18*E864^2+'Step 3. Regression'!$C$18*E864+'Step 3. Regression'!$D$18)*C864</f>
        <v>7.4493723190914558</v>
      </c>
      <c r="G864" s="11">
        <f ca="1">('Step 3. Regression'!$G$18*E864^2+'Step 3. Regression'!$H$18*E864+'Step 3. Regression'!$I$18)*D864</f>
        <v>3.3935116976799442</v>
      </c>
      <c r="U864" s="12"/>
    </row>
    <row r="865" spans="1:21" x14ac:dyDescent="0.25">
      <c r="A865" s="8">
        <f>IF(ISBLANK('Step 1.4 CNY OAT'!A865),"-",'Step 1.4 CNY OAT'!A865)</f>
        <v>43136.958333333336</v>
      </c>
      <c r="B865" s="26">
        <f t="shared" si="31"/>
        <v>35</v>
      </c>
      <c r="C865" s="67" cm="1">
        <f t="array" ref="C865">INDEX('Step 5. Daily Avg Schedule Calc'!$A$2:$D$169,(WEEKDAY(A865)-1)*24+HOUR(A865)+1,3)</f>
        <v>1</v>
      </c>
      <c r="D865" s="67" cm="1">
        <f t="array" ref="D865">INDEX('Step 5. Daily Avg Schedule Calc'!$A$2:$D$169,(WEEKDAY(A865)-1)*24+HOUR(A865)+1,4)</f>
        <v>1</v>
      </c>
      <c r="E865">
        <f>VLOOKUP(A865,'Step 1.4 CNY OAT'!$A$1:$B$8761,2)</f>
        <v>28</v>
      </c>
      <c r="F865" s="11">
        <f ca="1">('Step 3. Regression'!$B$18*E865^2+'Step 3. Regression'!$C$18*E865+'Step 3. Regression'!$D$18)*C865</f>
        <v>7.4493723190914558</v>
      </c>
      <c r="G865" s="11">
        <f ca="1">('Step 3. Regression'!$G$18*E865^2+'Step 3. Regression'!$H$18*E865+'Step 3. Regression'!$I$18)*D865</f>
        <v>3.3935116976799442</v>
      </c>
      <c r="U865" s="12"/>
    </row>
    <row r="866" spans="1:21" x14ac:dyDescent="0.25">
      <c r="A866" s="8">
        <f>IF(ISBLANK('Step 1.4 CNY OAT'!A866),"-",'Step 1.4 CNY OAT'!A866)</f>
        <v>43137</v>
      </c>
      <c r="B866" s="26">
        <f t="shared" si="31"/>
        <v>36</v>
      </c>
      <c r="C866" s="67" cm="1">
        <f t="array" ref="C866">INDEX('Step 5. Daily Avg Schedule Calc'!$A$2:$D$169,(WEEKDAY(A866)-1)*24+HOUR(A866)+1,3)</f>
        <v>1</v>
      </c>
      <c r="D866" s="67" cm="1">
        <f t="array" ref="D866">INDEX('Step 5. Daily Avg Schedule Calc'!$A$2:$D$169,(WEEKDAY(A866)-1)*24+HOUR(A866)+1,4)</f>
        <v>1</v>
      </c>
      <c r="E866">
        <f>VLOOKUP(A866,'Step 1.4 CNY OAT'!$A$1:$B$8761,2)</f>
        <v>28</v>
      </c>
      <c r="F866" s="11">
        <f ca="1">('Step 3. Regression'!$B$18*E866^2+'Step 3. Regression'!$C$18*E866+'Step 3. Regression'!$D$18)*C866</f>
        <v>7.4493723190914558</v>
      </c>
      <c r="G866" s="11">
        <f ca="1">('Step 3. Regression'!$G$18*E866^2+'Step 3. Regression'!$H$18*E866+'Step 3. Regression'!$I$18)*D866</f>
        <v>3.3935116976799442</v>
      </c>
      <c r="U866" s="12"/>
    </row>
    <row r="867" spans="1:21" x14ac:dyDescent="0.25">
      <c r="A867" s="8">
        <f>IF(ISBLANK('Step 1.4 CNY OAT'!A867),"-",'Step 1.4 CNY OAT'!A867)</f>
        <v>43137.041666666664</v>
      </c>
      <c r="B867" s="26">
        <f t="shared" si="31"/>
        <v>36</v>
      </c>
      <c r="C867" s="67" cm="1">
        <f t="array" ref="C867">INDEX('Step 5. Daily Avg Schedule Calc'!$A$2:$D$169,(WEEKDAY(A867)-1)*24+HOUR(A867)+1,3)</f>
        <v>1</v>
      </c>
      <c r="D867" s="67" cm="1">
        <f t="array" ref="D867">INDEX('Step 5. Daily Avg Schedule Calc'!$A$2:$D$169,(WEEKDAY(A867)-1)*24+HOUR(A867)+1,4)</f>
        <v>1</v>
      </c>
      <c r="E867">
        <f>VLOOKUP(A867,'Step 1.4 CNY OAT'!$A$1:$B$8761,2)</f>
        <v>28</v>
      </c>
      <c r="F867" s="11">
        <f ca="1">('Step 3. Regression'!$B$18*E867^2+'Step 3. Regression'!$C$18*E867+'Step 3. Regression'!$D$18)*C867</f>
        <v>7.4493723190914558</v>
      </c>
      <c r="G867" s="11">
        <f ca="1">('Step 3. Regression'!$G$18*E867^2+'Step 3. Regression'!$H$18*E867+'Step 3. Regression'!$I$18)*D867</f>
        <v>3.3935116976799442</v>
      </c>
      <c r="U867" s="12"/>
    </row>
    <row r="868" spans="1:21" x14ac:dyDescent="0.25">
      <c r="A868" s="8">
        <f>IF(ISBLANK('Step 1.4 CNY OAT'!A868),"-",'Step 1.4 CNY OAT'!A868)</f>
        <v>43137.083333333336</v>
      </c>
      <c r="B868" s="26">
        <f t="shared" si="31"/>
        <v>36</v>
      </c>
      <c r="C868" s="67" cm="1">
        <f t="array" ref="C868">INDEX('Step 5. Daily Avg Schedule Calc'!$A$2:$D$169,(WEEKDAY(A868)-1)*24+HOUR(A868)+1,3)</f>
        <v>1</v>
      </c>
      <c r="D868" s="67" cm="1">
        <f t="array" ref="D868">INDEX('Step 5. Daily Avg Schedule Calc'!$A$2:$D$169,(WEEKDAY(A868)-1)*24+HOUR(A868)+1,4)</f>
        <v>1</v>
      </c>
      <c r="E868">
        <f>VLOOKUP(A868,'Step 1.4 CNY OAT'!$A$1:$B$8761,2)</f>
        <v>25</v>
      </c>
      <c r="F868" s="11">
        <f ca="1">('Step 3. Regression'!$B$18*E868^2+'Step 3. Regression'!$C$18*E868+'Step 3. Regression'!$D$18)*C868</f>
        <v>7.905728831650932</v>
      </c>
      <c r="G868" s="11">
        <f ca="1">('Step 3. Regression'!$G$18*E868^2+'Step 3. Regression'!$H$18*E868+'Step 3. Regression'!$I$18)*D868</f>
        <v>3.5253586407559778</v>
      </c>
      <c r="U868" s="12"/>
    </row>
    <row r="869" spans="1:21" x14ac:dyDescent="0.25">
      <c r="A869" s="8">
        <f>IF(ISBLANK('Step 1.4 CNY OAT'!A869),"-",'Step 1.4 CNY OAT'!A869)</f>
        <v>43137.125</v>
      </c>
      <c r="B869" s="26">
        <f t="shared" si="31"/>
        <v>36</v>
      </c>
      <c r="C869" s="67" cm="1">
        <f t="array" ref="C869">INDEX('Step 5. Daily Avg Schedule Calc'!$A$2:$D$169,(WEEKDAY(A869)-1)*24+HOUR(A869)+1,3)</f>
        <v>1</v>
      </c>
      <c r="D869" s="67" cm="1">
        <f t="array" ref="D869">INDEX('Step 5. Daily Avg Schedule Calc'!$A$2:$D$169,(WEEKDAY(A869)-1)*24+HOUR(A869)+1,4)</f>
        <v>1</v>
      </c>
      <c r="E869">
        <f>VLOOKUP(A869,'Step 1.4 CNY OAT'!$A$1:$B$8761,2)</f>
        <v>25</v>
      </c>
      <c r="F869" s="11">
        <f ca="1">('Step 3. Regression'!$B$18*E869^2+'Step 3. Regression'!$C$18*E869+'Step 3. Regression'!$D$18)*C869</f>
        <v>7.905728831650932</v>
      </c>
      <c r="G869" s="11">
        <f ca="1">('Step 3. Regression'!$G$18*E869^2+'Step 3. Regression'!$H$18*E869+'Step 3. Regression'!$I$18)*D869</f>
        <v>3.5253586407559778</v>
      </c>
      <c r="U869" s="12"/>
    </row>
    <row r="870" spans="1:21" x14ac:dyDescent="0.25">
      <c r="A870" s="8">
        <f>IF(ISBLANK('Step 1.4 CNY OAT'!A870),"-",'Step 1.4 CNY OAT'!A870)</f>
        <v>43137.166666666664</v>
      </c>
      <c r="B870" s="26">
        <f t="shared" si="31"/>
        <v>36</v>
      </c>
      <c r="C870" s="67" cm="1">
        <f t="array" ref="C870">INDEX('Step 5. Daily Avg Schedule Calc'!$A$2:$D$169,(WEEKDAY(A870)-1)*24+HOUR(A870)+1,3)</f>
        <v>1</v>
      </c>
      <c r="D870" s="67" cm="1">
        <f t="array" ref="D870">INDEX('Step 5. Daily Avg Schedule Calc'!$A$2:$D$169,(WEEKDAY(A870)-1)*24+HOUR(A870)+1,4)</f>
        <v>1</v>
      </c>
      <c r="E870">
        <f>VLOOKUP(A870,'Step 1.4 CNY OAT'!$A$1:$B$8761,2)</f>
        <v>28</v>
      </c>
      <c r="F870" s="11">
        <f ca="1">('Step 3. Regression'!$B$18*E870^2+'Step 3. Regression'!$C$18*E870+'Step 3. Regression'!$D$18)*C870</f>
        <v>7.4493723190914558</v>
      </c>
      <c r="G870" s="11">
        <f ca="1">('Step 3. Regression'!$G$18*E870^2+'Step 3. Regression'!$H$18*E870+'Step 3. Regression'!$I$18)*D870</f>
        <v>3.3935116976799442</v>
      </c>
      <c r="U870" s="12"/>
    </row>
    <row r="871" spans="1:21" x14ac:dyDescent="0.25">
      <c r="A871" s="8">
        <f>IF(ISBLANK('Step 1.4 CNY OAT'!A871),"-",'Step 1.4 CNY OAT'!A871)</f>
        <v>43137.208333333336</v>
      </c>
      <c r="B871" s="26">
        <f t="shared" si="31"/>
        <v>36</v>
      </c>
      <c r="C871" s="67" cm="1">
        <f t="array" ref="C871">INDEX('Step 5. Daily Avg Schedule Calc'!$A$2:$D$169,(WEEKDAY(A871)-1)*24+HOUR(A871)+1,3)</f>
        <v>1</v>
      </c>
      <c r="D871" s="67" cm="1">
        <f t="array" ref="D871">INDEX('Step 5. Daily Avg Schedule Calc'!$A$2:$D$169,(WEEKDAY(A871)-1)*24+HOUR(A871)+1,4)</f>
        <v>1</v>
      </c>
      <c r="E871">
        <f>VLOOKUP(A871,'Step 1.4 CNY OAT'!$A$1:$B$8761,2)</f>
        <v>28</v>
      </c>
      <c r="F871" s="11">
        <f ca="1">('Step 3. Regression'!$B$18*E871^2+'Step 3. Regression'!$C$18*E871+'Step 3. Regression'!$D$18)*C871</f>
        <v>7.4493723190914558</v>
      </c>
      <c r="G871" s="11">
        <f ca="1">('Step 3. Regression'!$G$18*E871^2+'Step 3. Regression'!$H$18*E871+'Step 3. Regression'!$I$18)*D871</f>
        <v>3.3935116976799442</v>
      </c>
      <c r="U871" s="12"/>
    </row>
    <row r="872" spans="1:21" x14ac:dyDescent="0.25">
      <c r="A872" s="8">
        <f>IF(ISBLANK('Step 1.4 CNY OAT'!A872),"-",'Step 1.4 CNY OAT'!A872)</f>
        <v>43137.25</v>
      </c>
      <c r="B872" s="26">
        <f t="shared" si="31"/>
        <v>36</v>
      </c>
      <c r="C872" s="67" cm="1">
        <f t="array" ref="C872">INDEX('Step 5. Daily Avg Schedule Calc'!$A$2:$D$169,(WEEKDAY(A872)-1)*24+HOUR(A872)+1,3)</f>
        <v>1</v>
      </c>
      <c r="D872" s="67" cm="1">
        <f t="array" ref="D872">INDEX('Step 5. Daily Avg Schedule Calc'!$A$2:$D$169,(WEEKDAY(A872)-1)*24+HOUR(A872)+1,4)</f>
        <v>1</v>
      </c>
      <c r="E872">
        <f>VLOOKUP(A872,'Step 1.4 CNY OAT'!$A$1:$B$8761,2)</f>
        <v>29</v>
      </c>
      <c r="F872" s="11">
        <f ca="1">('Step 3. Regression'!$B$18*E872^2+'Step 3. Regression'!$C$18*E872+'Step 3. Regression'!$D$18)*C872</f>
        <v>7.3069537523634631</v>
      </c>
      <c r="G872" s="11">
        <f ca="1">('Step 3. Regression'!$G$18*E872^2+'Step 3. Regression'!$H$18*E872+'Step 3. Regression'!$I$18)*D872</f>
        <v>3.3520573679635586</v>
      </c>
      <c r="U872" s="12"/>
    </row>
    <row r="873" spans="1:21" x14ac:dyDescent="0.25">
      <c r="A873" s="8">
        <f>IF(ISBLANK('Step 1.4 CNY OAT'!A873),"-",'Step 1.4 CNY OAT'!A873)</f>
        <v>43137.291666666664</v>
      </c>
      <c r="B873" s="26">
        <f t="shared" si="31"/>
        <v>36</v>
      </c>
      <c r="C873" s="67" cm="1">
        <f t="array" ref="C873">INDEX('Step 5. Daily Avg Schedule Calc'!$A$2:$D$169,(WEEKDAY(A873)-1)*24+HOUR(A873)+1,3)</f>
        <v>1</v>
      </c>
      <c r="D873" s="67" cm="1">
        <f t="array" ref="D873">INDEX('Step 5. Daily Avg Schedule Calc'!$A$2:$D$169,(WEEKDAY(A873)-1)*24+HOUR(A873)+1,4)</f>
        <v>1</v>
      </c>
      <c r="E873">
        <f>VLOOKUP(A873,'Step 1.4 CNY OAT'!$A$1:$B$8761,2)</f>
        <v>30</v>
      </c>
      <c r="F873" s="11">
        <f ca="1">('Step 3. Regression'!$B$18*E873^2+'Step 3. Regression'!$C$18*E873+'Step 3. Regression'!$D$18)*C873</f>
        <v>7.1693853210313874</v>
      </c>
      <c r="G873" s="11">
        <f ca="1">('Step 3. Regression'!$G$18*E873^2+'Step 3. Regression'!$H$18*E873+'Step 3. Regression'!$I$18)*D873</f>
        <v>3.3118503639016525</v>
      </c>
      <c r="U873" s="12"/>
    </row>
    <row r="874" spans="1:21" x14ac:dyDescent="0.25">
      <c r="A874" s="8">
        <f>IF(ISBLANK('Step 1.4 CNY OAT'!A874),"-",'Step 1.4 CNY OAT'!A874)</f>
        <v>43137.333333333336</v>
      </c>
      <c r="B874" s="26">
        <f t="shared" si="31"/>
        <v>36</v>
      </c>
      <c r="C874" s="67" cm="1">
        <f t="array" ref="C874">INDEX('Step 5. Daily Avg Schedule Calc'!$A$2:$D$169,(WEEKDAY(A874)-1)*24+HOUR(A874)+1,3)</f>
        <v>1</v>
      </c>
      <c r="D874" s="67" cm="1">
        <f t="array" ref="D874">INDEX('Step 5. Daily Avg Schedule Calc'!$A$2:$D$169,(WEEKDAY(A874)-1)*24+HOUR(A874)+1,4)</f>
        <v>1</v>
      </c>
      <c r="E874">
        <f>VLOOKUP(A874,'Step 1.4 CNY OAT'!$A$1:$B$8761,2)</f>
        <v>31</v>
      </c>
      <c r="F874" s="11">
        <f ca="1">('Step 3. Regression'!$B$18*E874^2+'Step 3. Regression'!$C$18*E874+'Step 3. Regression'!$D$18)*C874</f>
        <v>7.0366670250952286</v>
      </c>
      <c r="G874" s="11">
        <f ca="1">('Step 3. Regression'!$G$18*E874^2+'Step 3. Regression'!$H$18*E874+'Step 3. Regression'!$I$18)*D874</f>
        <v>3.2728906854942266</v>
      </c>
      <c r="U874" s="12"/>
    </row>
    <row r="875" spans="1:21" x14ac:dyDescent="0.25">
      <c r="A875" s="8">
        <f>IF(ISBLANK('Step 1.4 CNY OAT'!A875),"-",'Step 1.4 CNY OAT'!A875)</f>
        <v>43137.375</v>
      </c>
      <c r="B875" s="26">
        <f t="shared" si="31"/>
        <v>36</v>
      </c>
      <c r="C875" s="67" cm="1">
        <f t="array" ref="C875">INDEX('Step 5. Daily Avg Schedule Calc'!$A$2:$D$169,(WEEKDAY(A875)-1)*24+HOUR(A875)+1,3)</f>
        <v>1</v>
      </c>
      <c r="D875" s="67" cm="1">
        <f t="array" ref="D875">INDEX('Step 5. Daily Avg Schedule Calc'!$A$2:$D$169,(WEEKDAY(A875)-1)*24+HOUR(A875)+1,4)</f>
        <v>1</v>
      </c>
      <c r="E875">
        <f>VLOOKUP(A875,'Step 1.4 CNY OAT'!$A$1:$B$8761,2)</f>
        <v>32</v>
      </c>
      <c r="F875" s="11">
        <f ca="1">('Step 3. Regression'!$B$18*E875^2+'Step 3. Regression'!$C$18*E875+'Step 3. Regression'!$D$18)*C875</f>
        <v>6.9087988645549858</v>
      </c>
      <c r="G875" s="11">
        <f ca="1">('Step 3. Regression'!$G$18*E875^2+'Step 3. Regression'!$H$18*E875+'Step 3. Regression'!$I$18)*D875</f>
        <v>3.2351783327412797</v>
      </c>
      <c r="U875" s="12"/>
    </row>
    <row r="876" spans="1:21" x14ac:dyDescent="0.25">
      <c r="A876" s="8">
        <f>IF(ISBLANK('Step 1.4 CNY OAT'!A876),"-",'Step 1.4 CNY OAT'!A876)</f>
        <v>43137.416666666664</v>
      </c>
      <c r="B876" s="26">
        <f t="shared" si="31"/>
        <v>36</v>
      </c>
      <c r="C876" s="67" cm="1">
        <f t="array" ref="C876">INDEX('Step 5. Daily Avg Schedule Calc'!$A$2:$D$169,(WEEKDAY(A876)-1)*24+HOUR(A876)+1,3)</f>
        <v>1</v>
      </c>
      <c r="D876" s="67" cm="1">
        <f t="array" ref="D876">INDEX('Step 5. Daily Avg Schedule Calc'!$A$2:$D$169,(WEEKDAY(A876)-1)*24+HOUR(A876)+1,4)</f>
        <v>1</v>
      </c>
      <c r="E876">
        <f>VLOOKUP(A876,'Step 1.4 CNY OAT'!$A$1:$B$8761,2)</f>
        <v>32</v>
      </c>
      <c r="F876" s="11">
        <f ca="1">('Step 3. Regression'!$B$18*E876^2+'Step 3. Regression'!$C$18*E876+'Step 3. Regression'!$D$18)*C876</f>
        <v>6.9087988645549858</v>
      </c>
      <c r="G876" s="11">
        <f ca="1">('Step 3. Regression'!$G$18*E876^2+'Step 3. Regression'!$H$18*E876+'Step 3. Regression'!$I$18)*D876</f>
        <v>3.2351783327412797</v>
      </c>
      <c r="U876" s="12"/>
    </row>
    <row r="877" spans="1:21" x14ac:dyDescent="0.25">
      <c r="A877" s="8">
        <f>IF(ISBLANK('Step 1.4 CNY OAT'!A877),"-",'Step 1.4 CNY OAT'!A877)</f>
        <v>43137.458333333336</v>
      </c>
      <c r="B877" s="26">
        <f t="shared" si="31"/>
        <v>36</v>
      </c>
      <c r="C877" s="67" cm="1">
        <f t="array" ref="C877">INDEX('Step 5. Daily Avg Schedule Calc'!$A$2:$D$169,(WEEKDAY(A877)-1)*24+HOUR(A877)+1,3)</f>
        <v>1</v>
      </c>
      <c r="D877" s="67" cm="1">
        <f t="array" ref="D877">INDEX('Step 5. Daily Avg Schedule Calc'!$A$2:$D$169,(WEEKDAY(A877)-1)*24+HOUR(A877)+1,4)</f>
        <v>1</v>
      </c>
      <c r="E877">
        <f>VLOOKUP(A877,'Step 1.4 CNY OAT'!$A$1:$B$8761,2)</f>
        <v>34</v>
      </c>
      <c r="F877" s="11">
        <f ca="1">('Step 3. Regression'!$B$18*E877^2+'Step 3. Regression'!$C$18*E877+'Step 3. Regression'!$D$18)*C877</f>
        <v>6.6676129496622512</v>
      </c>
      <c r="G877" s="11">
        <f ca="1">('Step 3. Regression'!$G$18*E877^2+'Step 3. Regression'!$H$18*E877+'Step 3. Regression'!$I$18)*D877</f>
        <v>3.1634956041988254</v>
      </c>
      <c r="U877" s="12"/>
    </row>
    <row r="878" spans="1:21" x14ac:dyDescent="0.25">
      <c r="A878" s="8">
        <f>IF(ISBLANK('Step 1.4 CNY OAT'!A878),"-",'Step 1.4 CNY OAT'!A878)</f>
        <v>43137.5</v>
      </c>
      <c r="B878" s="26">
        <f t="shared" si="31"/>
        <v>36</v>
      </c>
      <c r="C878" s="67" cm="1">
        <f t="array" ref="C878">INDEX('Step 5. Daily Avg Schedule Calc'!$A$2:$D$169,(WEEKDAY(A878)-1)*24+HOUR(A878)+1,3)</f>
        <v>1</v>
      </c>
      <c r="D878" s="67" cm="1">
        <f t="array" ref="D878">INDEX('Step 5. Daily Avg Schedule Calc'!$A$2:$D$169,(WEEKDAY(A878)-1)*24+HOUR(A878)+1,4)</f>
        <v>1</v>
      </c>
      <c r="E878">
        <f>VLOOKUP(A878,'Step 1.4 CNY OAT'!$A$1:$B$8761,2)</f>
        <v>36</v>
      </c>
      <c r="F878" s="11">
        <f ca="1">('Step 3. Regression'!$B$18*E878^2+'Step 3. Regression'!$C$18*E878+'Step 3. Regression'!$D$18)*C878</f>
        <v>6.4458275763531816</v>
      </c>
      <c r="G878" s="11">
        <f ca="1">('Step 3. Regression'!$G$18*E878^2+'Step 3. Regression'!$H$18*E878+'Step 3. Regression'!$I$18)*D878</f>
        <v>3.0968021782742885</v>
      </c>
      <c r="U878" s="12"/>
    </row>
    <row r="879" spans="1:21" x14ac:dyDescent="0.25">
      <c r="A879" s="8">
        <f>IF(ISBLANK('Step 1.4 CNY OAT'!A879),"-",'Step 1.4 CNY OAT'!A879)</f>
        <v>43137.541666666664</v>
      </c>
      <c r="B879" s="26">
        <f t="shared" si="31"/>
        <v>36</v>
      </c>
      <c r="C879" s="67" cm="1">
        <f t="array" ref="C879">INDEX('Step 5. Daily Avg Schedule Calc'!$A$2:$D$169,(WEEKDAY(A879)-1)*24+HOUR(A879)+1,3)</f>
        <v>1</v>
      </c>
      <c r="D879" s="67" cm="1">
        <f t="array" ref="D879">INDEX('Step 5. Daily Avg Schedule Calc'!$A$2:$D$169,(WEEKDAY(A879)-1)*24+HOUR(A879)+1,4)</f>
        <v>1</v>
      </c>
      <c r="E879">
        <f>VLOOKUP(A879,'Step 1.4 CNY OAT'!$A$1:$B$8761,2)</f>
        <v>37</v>
      </c>
      <c r="F879" s="11">
        <f ca="1">('Step 3. Regression'!$B$18*E879^2+'Step 3. Regression'!$C$18*E879+'Step 3. Regression'!$D$18)*C879</f>
        <v>6.3422100927925218</v>
      </c>
      <c r="G879" s="11">
        <f ca="1">('Step 3. Regression'!$G$18*E879^2+'Step 3. Regression'!$H$18*E879+'Step 3. Regression'!$I$18)*D879</f>
        <v>3.0653264537937401</v>
      </c>
      <c r="U879" s="12"/>
    </row>
    <row r="880" spans="1:21" x14ac:dyDescent="0.25">
      <c r="A880" s="8">
        <f>IF(ISBLANK('Step 1.4 CNY OAT'!A880),"-",'Step 1.4 CNY OAT'!A880)</f>
        <v>43137.583333333336</v>
      </c>
      <c r="B880" s="26">
        <f t="shared" si="31"/>
        <v>36</v>
      </c>
      <c r="C880" s="67" cm="1">
        <f t="array" ref="C880">INDEX('Step 5. Daily Avg Schedule Calc'!$A$2:$D$169,(WEEKDAY(A880)-1)*24+HOUR(A880)+1,3)</f>
        <v>1</v>
      </c>
      <c r="D880" s="67" cm="1">
        <f t="array" ref="D880">INDEX('Step 5. Daily Avg Schedule Calc'!$A$2:$D$169,(WEEKDAY(A880)-1)*24+HOUR(A880)+1,4)</f>
        <v>1</v>
      </c>
      <c r="E880">
        <f>VLOOKUP(A880,'Step 1.4 CNY OAT'!$A$1:$B$8761,2)</f>
        <v>37</v>
      </c>
      <c r="F880" s="11">
        <f ca="1">('Step 3. Regression'!$B$18*E880^2+'Step 3. Regression'!$C$18*E880+'Step 3. Regression'!$D$18)*C880</f>
        <v>6.3422100927925218</v>
      </c>
      <c r="G880" s="11">
        <f ca="1">('Step 3. Regression'!$G$18*E880^2+'Step 3. Regression'!$H$18*E880+'Step 3. Regression'!$I$18)*D880</f>
        <v>3.0653264537937401</v>
      </c>
      <c r="U880" s="12"/>
    </row>
    <row r="881" spans="1:21" x14ac:dyDescent="0.25">
      <c r="A881" s="8">
        <f>IF(ISBLANK('Step 1.4 CNY OAT'!A881),"-",'Step 1.4 CNY OAT'!A881)</f>
        <v>43137.625</v>
      </c>
      <c r="B881" s="26">
        <f t="shared" si="31"/>
        <v>36</v>
      </c>
      <c r="C881" s="67" cm="1">
        <f t="array" ref="C881">INDEX('Step 5. Daily Avg Schedule Calc'!$A$2:$D$169,(WEEKDAY(A881)-1)*24+HOUR(A881)+1,3)</f>
        <v>1</v>
      </c>
      <c r="D881" s="67" cm="1">
        <f t="array" ref="D881">INDEX('Step 5. Daily Avg Schedule Calc'!$A$2:$D$169,(WEEKDAY(A881)-1)*24+HOUR(A881)+1,4)</f>
        <v>1</v>
      </c>
      <c r="E881">
        <f>VLOOKUP(A881,'Step 1.4 CNY OAT'!$A$1:$B$8761,2)</f>
        <v>37</v>
      </c>
      <c r="F881" s="11">
        <f ca="1">('Step 3. Regression'!$B$18*E881^2+'Step 3. Regression'!$C$18*E881+'Step 3. Regression'!$D$18)*C881</f>
        <v>6.3422100927925218</v>
      </c>
      <c r="G881" s="11">
        <f ca="1">('Step 3. Regression'!$G$18*E881^2+'Step 3. Regression'!$H$18*E881+'Step 3. Regression'!$I$18)*D881</f>
        <v>3.0653264537937401</v>
      </c>
      <c r="U881" s="12"/>
    </row>
    <row r="882" spans="1:21" x14ac:dyDescent="0.25">
      <c r="A882" s="8">
        <f>IF(ISBLANK('Step 1.4 CNY OAT'!A882),"-",'Step 1.4 CNY OAT'!A882)</f>
        <v>43137.666666666664</v>
      </c>
      <c r="B882" s="26">
        <f t="shared" si="31"/>
        <v>36</v>
      </c>
      <c r="C882" s="67" cm="1">
        <f t="array" ref="C882">INDEX('Step 5. Daily Avg Schedule Calc'!$A$2:$D$169,(WEEKDAY(A882)-1)*24+HOUR(A882)+1,3)</f>
        <v>1</v>
      </c>
      <c r="D882" s="67" cm="1">
        <f t="array" ref="D882">INDEX('Step 5. Daily Avg Schedule Calc'!$A$2:$D$169,(WEEKDAY(A882)-1)*24+HOUR(A882)+1,4)</f>
        <v>1</v>
      </c>
      <c r="E882">
        <f>VLOOKUP(A882,'Step 1.4 CNY OAT'!$A$1:$B$8761,2)</f>
        <v>38</v>
      </c>
      <c r="F882" s="11">
        <f ca="1">('Step 3. Regression'!$B$18*E882^2+'Step 3. Regression'!$C$18*E882+'Step 3. Regression'!$D$18)*C882</f>
        <v>6.2434427446277798</v>
      </c>
      <c r="G882" s="11">
        <f ca="1">('Step 3. Regression'!$G$18*E882^2+'Step 3. Regression'!$H$18*E882+'Step 3. Regression'!$I$18)*D882</f>
        <v>3.0350980549676709</v>
      </c>
      <c r="U882" s="12"/>
    </row>
    <row r="883" spans="1:21" x14ac:dyDescent="0.25">
      <c r="A883" s="8">
        <f>IF(ISBLANK('Step 1.4 CNY OAT'!A883),"-",'Step 1.4 CNY OAT'!A883)</f>
        <v>43137.708333333336</v>
      </c>
      <c r="B883" s="26">
        <f t="shared" si="31"/>
        <v>36</v>
      </c>
      <c r="C883" s="67" cm="1">
        <f t="array" ref="C883">INDEX('Step 5. Daily Avg Schedule Calc'!$A$2:$D$169,(WEEKDAY(A883)-1)*24+HOUR(A883)+1,3)</f>
        <v>1</v>
      </c>
      <c r="D883" s="67" cm="1">
        <f t="array" ref="D883">INDEX('Step 5. Daily Avg Schedule Calc'!$A$2:$D$169,(WEEKDAY(A883)-1)*24+HOUR(A883)+1,4)</f>
        <v>1</v>
      </c>
      <c r="E883">
        <f>VLOOKUP(A883,'Step 1.4 CNY OAT'!$A$1:$B$8761,2)</f>
        <v>37</v>
      </c>
      <c r="F883" s="11">
        <f ca="1">('Step 3. Regression'!$B$18*E883^2+'Step 3. Regression'!$C$18*E883+'Step 3. Regression'!$D$18)*C883</f>
        <v>6.3422100927925218</v>
      </c>
      <c r="G883" s="11">
        <f ca="1">('Step 3. Regression'!$G$18*E883^2+'Step 3. Regression'!$H$18*E883+'Step 3. Regression'!$I$18)*D883</f>
        <v>3.0653264537937401</v>
      </c>
      <c r="U883" s="12"/>
    </row>
    <row r="884" spans="1:21" x14ac:dyDescent="0.25">
      <c r="A884" s="8">
        <f>IF(ISBLANK('Step 1.4 CNY OAT'!A884),"-",'Step 1.4 CNY OAT'!A884)</f>
        <v>43137.75</v>
      </c>
      <c r="B884" s="26">
        <f t="shared" si="31"/>
        <v>36</v>
      </c>
      <c r="C884" s="67" cm="1">
        <f t="array" ref="C884">INDEX('Step 5. Daily Avg Schedule Calc'!$A$2:$D$169,(WEEKDAY(A884)-1)*24+HOUR(A884)+1,3)</f>
        <v>1</v>
      </c>
      <c r="D884" s="67" cm="1">
        <f t="array" ref="D884">INDEX('Step 5. Daily Avg Schedule Calc'!$A$2:$D$169,(WEEKDAY(A884)-1)*24+HOUR(A884)+1,4)</f>
        <v>1</v>
      </c>
      <c r="E884">
        <f>VLOOKUP(A884,'Step 1.4 CNY OAT'!$A$1:$B$8761,2)</f>
        <v>36</v>
      </c>
      <c r="F884" s="11">
        <f ca="1">('Step 3. Regression'!$B$18*E884^2+'Step 3. Regression'!$C$18*E884+'Step 3. Regression'!$D$18)*C884</f>
        <v>6.4458275763531816</v>
      </c>
      <c r="G884" s="11">
        <f ca="1">('Step 3. Regression'!$G$18*E884^2+'Step 3. Regression'!$H$18*E884+'Step 3. Regression'!$I$18)*D884</f>
        <v>3.0968021782742885</v>
      </c>
      <c r="U884" s="12"/>
    </row>
    <row r="885" spans="1:21" x14ac:dyDescent="0.25">
      <c r="A885" s="8">
        <f>IF(ISBLANK('Step 1.4 CNY OAT'!A885),"-",'Step 1.4 CNY OAT'!A885)</f>
        <v>43137.791666666664</v>
      </c>
      <c r="B885" s="26">
        <f t="shared" si="31"/>
        <v>36</v>
      </c>
      <c r="C885" s="67" cm="1">
        <f t="array" ref="C885">INDEX('Step 5. Daily Avg Schedule Calc'!$A$2:$D$169,(WEEKDAY(A885)-1)*24+HOUR(A885)+1,3)</f>
        <v>1</v>
      </c>
      <c r="D885" s="67" cm="1">
        <f t="array" ref="D885">INDEX('Step 5. Daily Avg Schedule Calc'!$A$2:$D$169,(WEEKDAY(A885)-1)*24+HOUR(A885)+1,4)</f>
        <v>1</v>
      </c>
      <c r="E885">
        <f>VLOOKUP(A885,'Step 1.4 CNY OAT'!$A$1:$B$8761,2)</f>
        <v>36</v>
      </c>
      <c r="F885" s="11">
        <f ca="1">('Step 3. Regression'!$B$18*E885^2+'Step 3. Regression'!$C$18*E885+'Step 3. Regression'!$D$18)*C885</f>
        <v>6.4458275763531816</v>
      </c>
      <c r="G885" s="11">
        <f ca="1">('Step 3. Regression'!$G$18*E885^2+'Step 3. Regression'!$H$18*E885+'Step 3. Regression'!$I$18)*D885</f>
        <v>3.0968021782742885</v>
      </c>
      <c r="U885" s="12"/>
    </row>
    <row r="886" spans="1:21" x14ac:dyDescent="0.25">
      <c r="A886" s="8">
        <f>IF(ISBLANK('Step 1.4 CNY OAT'!A886),"-",'Step 1.4 CNY OAT'!A886)</f>
        <v>43137.833333333336</v>
      </c>
      <c r="B886" s="26">
        <f t="shared" si="31"/>
        <v>36</v>
      </c>
      <c r="C886" s="67" cm="1">
        <f t="array" ref="C886">INDEX('Step 5. Daily Avg Schedule Calc'!$A$2:$D$169,(WEEKDAY(A886)-1)*24+HOUR(A886)+1,3)</f>
        <v>1</v>
      </c>
      <c r="D886" s="67" cm="1">
        <f t="array" ref="D886">INDEX('Step 5. Daily Avg Schedule Calc'!$A$2:$D$169,(WEEKDAY(A886)-1)*24+HOUR(A886)+1,4)</f>
        <v>1</v>
      </c>
      <c r="E886">
        <f>VLOOKUP(A886,'Step 1.4 CNY OAT'!$A$1:$B$8761,2)</f>
        <v>36</v>
      </c>
      <c r="F886" s="11">
        <f ca="1">('Step 3. Regression'!$B$18*E886^2+'Step 3. Regression'!$C$18*E886+'Step 3. Regression'!$D$18)*C886</f>
        <v>6.4458275763531816</v>
      </c>
      <c r="G886" s="11">
        <f ca="1">('Step 3. Regression'!$G$18*E886^2+'Step 3. Regression'!$H$18*E886+'Step 3. Regression'!$I$18)*D886</f>
        <v>3.0968021782742885</v>
      </c>
      <c r="U886" s="12"/>
    </row>
    <row r="887" spans="1:21" x14ac:dyDescent="0.25">
      <c r="A887" s="8">
        <f>IF(ISBLANK('Step 1.4 CNY OAT'!A887),"-",'Step 1.4 CNY OAT'!A887)</f>
        <v>43137.875</v>
      </c>
      <c r="B887" s="26">
        <f t="shared" si="31"/>
        <v>36</v>
      </c>
      <c r="C887" s="67" cm="1">
        <f t="array" ref="C887">INDEX('Step 5. Daily Avg Schedule Calc'!$A$2:$D$169,(WEEKDAY(A887)-1)*24+HOUR(A887)+1,3)</f>
        <v>1</v>
      </c>
      <c r="D887" s="67" cm="1">
        <f t="array" ref="D887">INDEX('Step 5. Daily Avg Schedule Calc'!$A$2:$D$169,(WEEKDAY(A887)-1)*24+HOUR(A887)+1,4)</f>
        <v>1</v>
      </c>
      <c r="E887">
        <f>VLOOKUP(A887,'Step 1.4 CNY OAT'!$A$1:$B$8761,2)</f>
        <v>36</v>
      </c>
      <c r="F887" s="11">
        <f ca="1">('Step 3. Regression'!$B$18*E887^2+'Step 3. Regression'!$C$18*E887+'Step 3. Regression'!$D$18)*C887</f>
        <v>6.4458275763531816</v>
      </c>
      <c r="G887" s="11">
        <f ca="1">('Step 3. Regression'!$G$18*E887^2+'Step 3. Regression'!$H$18*E887+'Step 3. Regression'!$I$18)*D887</f>
        <v>3.0968021782742885</v>
      </c>
      <c r="U887" s="12"/>
    </row>
    <row r="888" spans="1:21" x14ac:dyDescent="0.25">
      <c r="A888" s="8">
        <f>IF(ISBLANK('Step 1.4 CNY OAT'!A888),"-",'Step 1.4 CNY OAT'!A888)</f>
        <v>43137.916666666664</v>
      </c>
      <c r="B888" s="26">
        <f t="shared" si="31"/>
        <v>36</v>
      </c>
      <c r="C888" s="67" cm="1">
        <f t="array" ref="C888">INDEX('Step 5. Daily Avg Schedule Calc'!$A$2:$D$169,(WEEKDAY(A888)-1)*24+HOUR(A888)+1,3)</f>
        <v>1</v>
      </c>
      <c r="D888" s="67" cm="1">
        <f t="array" ref="D888">INDEX('Step 5. Daily Avg Schedule Calc'!$A$2:$D$169,(WEEKDAY(A888)-1)*24+HOUR(A888)+1,4)</f>
        <v>1</v>
      </c>
      <c r="E888">
        <f>VLOOKUP(A888,'Step 1.4 CNY OAT'!$A$1:$B$8761,2)</f>
        <v>35</v>
      </c>
      <c r="F888" s="11">
        <f ca="1">('Step 3. Regression'!$B$18*E888^2+'Step 3. Regression'!$C$18*E888+'Step 3. Regression'!$D$18)*C888</f>
        <v>6.5542951953097575</v>
      </c>
      <c r="G888" s="11">
        <f ca="1">('Step 3. Regression'!$G$18*E888^2+'Step 3. Regression'!$H$18*E888+'Step 3. Regression'!$I$18)*D888</f>
        <v>3.1295252284093174</v>
      </c>
      <c r="U888" s="12"/>
    </row>
    <row r="889" spans="1:21" x14ac:dyDescent="0.25">
      <c r="A889" s="8">
        <f>IF(ISBLANK('Step 1.4 CNY OAT'!A889),"-",'Step 1.4 CNY OAT'!A889)</f>
        <v>43137.958333333336</v>
      </c>
      <c r="B889" s="26">
        <f t="shared" si="31"/>
        <v>36</v>
      </c>
      <c r="C889" s="67" cm="1">
        <f t="array" ref="C889">INDEX('Step 5. Daily Avg Schedule Calc'!$A$2:$D$169,(WEEKDAY(A889)-1)*24+HOUR(A889)+1,3)</f>
        <v>1</v>
      </c>
      <c r="D889" s="67" cm="1">
        <f t="array" ref="D889">INDEX('Step 5. Daily Avg Schedule Calc'!$A$2:$D$169,(WEEKDAY(A889)-1)*24+HOUR(A889)+1,4)</f>
        <v>1</v>
      </c>
      <c r="E889">
        <f>VLOOKUP(A889,'Step 1.4 CNY OAT'!$A$1:$B$8761,2)</f>
        <v>34</v>
      </c>
      <c r="F889" s="11">
        <f ca="1">('Step 3. Regression'!$B$18*E889^2+'Step 3. Regression'!$C$18*E889+'Step 3. Regression'!$D$18)*C889</f>
        <v>6.6676129496622512</v>
      </c>
      <c r="G889" s="11">
        <f ca="1">('Step 3. Regression'!$G$18*E889^2+'Step 3. Regression'!$H$18*E889+'Step 3. Regression'!$I$18)*D889</f>
        <v>3.1634956041988254</v>
      </c>
      <c r="U889" s="12"/>
    </row>
    <row r="890" spans="1:21" x14ac:dyDescent="0.25">
      <c r="A890" s="8">
        <f>IF(ISBLANK('Step 1.4 CNY OAT'!A890),"-",'Step 1.4 CNY OAT'!A890)</f>
        <v>43138</v>
      </c>
      <c r="B890" s="26">
        <f t="shared" si="31"/>
        <v>37</v>
      </c>
      <c r="C890" s="67" cm="1">
        <f t="array" ref="C890">INDEX('Step 5. Daily Avg Schedule Calc'!$A$2:$D$169,(WEEKDAY(A890)-1)*24+HOUR(A890)+1,3)</f>
        <v>1</v>
      </c>
      <c r="D890" s="67" cm="1">
        <f t="array" ref="D890">INDEX('Step 5. Daily Avg Schedule Calc'!$A$2:$D$169,(WEEKDAY(A890)-1)*24+HOUR(A890)+1,4)</f>
        <v>1</v>
      </c>
      <c r="E890">
        <f>VLOOKUP(A890,'Step 1.4 CNY OAT'!$A$1:$B$8761,2)</f>
        <v>33</v>
      </c>
      <c r="F890" s="11">
        <f ca="1">('Step 3. Regression'!$B$18*E890^2+'Step 3. Regression'!$C$18*E890+'Step 3. Regression'!$D$18)*C890</f>
        <v>6.78578083941066</v>
      </c>
      <c r="G890" s="11">
        <f ca="1">('Step 3. Regression'!$G$18*E890^2+'Step 3. Regression'!$H$18*E890+'Step 3. Regression'!$I$18)*D890</f>
        <v>3.1987133056428125</v>
      </c>
      <c r="U890" s="12"/>
    </row>
    <row r="891" spans="1:21" x14ac:dyDescent="0.25">
      <c r="A891" s="8">
        <f>IF(ISBLANK('Step 1.4 CNY OAT'!A891),"-",'Step 1.4 CNY OAT'!A891)</f>
        <v>43138.041666666664</v>
      </c>
      <c r="B891" s="26">
        <f t="shared" si="31"/>
        <v>37</v>
      </c>
      <c r="C891" s="67" cm="1">
        <f t="array" ref="C891">INDEX('Step 5. Daily Avg Schedule Calc'!$A$2:$D$169,(WEEKDAY(A891)-1)*24+HOUR(A891)+1,3)</f>
        <v>1</v>
      </c>
      <c r="D891" s="67" cm="1">
        <f t="array" ref="D891">INDEX('Step 5. Daily Avg Schedule Calc'!$A$2:$D$169,(WEEKDAY(A891)-1)*24+HOUR(A891)+1,4)</f>
        <v>1</v>
      </c>
      <c r="E891">
        <f>VLOOKUP(A891,'Step 1.4 CNY OAT'!$A$1:$B$8761,2)</f>
        <v>32</v>
      </c>
      <c r="F891" s="11">
        <f ca="1">('Step 3. Regression'!$B$18*E891^2+'Step 3. Regression'!$C$18*E891+'Step 3. Regression'!$D$18)*C891</f>
        <v>6.9087988645549858</v>
      </c>
      <c r="G891" s="11">
        <f ca="1">('Step 3. Regression'!$G$18*E891^2+'Step 3. Regression'!$H$18*E891+'Step 3. Regression'!$I$18)*D891</f>
        <v>3.2351783327412797</v>
      </c>
      <c r="U891" s="12"/>
    </row>
    <row r="892" spans="1:21" x14ac:dyDescent="0.25">
      <c r="A892" s="8">
        <f>IF(ISBLANK('Step 1.4 CNY OAT'!A892),"-",'Step 1.4 CNY OAT'!A892)</f>
        <v>43138.083333333336</v>
      </c>
      <c r="B892" s="26">
        <f t="shared" si="31"/>
        <v>37</v>
      </c>
      <c r="C892" s="67" cm="1">
        <f t="array" ref="C892">INDEX('Step 5. Daily Avg Schedule Calc'!$A$2:$D$169,(WEEKDAY(A892)-1)*24+HOUR(A892)+1,3)</f>
        <v>1</v>
      </c>
      <c r="D892" s="67" cm="1">
        <f t="array" ref="D892">INDEX('Step 5. Daily Avg Schedule Calc'!$A$2:$D$169,(WEEKDAY(A892)-1)*24+HOUR(A892)+1,4)</f>
        <v>1</v>
      </c>
      <c r="E892">
        <f>VLOOKUP(A892,'Step 1.4 CNY OAT'!$A$1:$B$8761,2)</f>
        <v>30</v>
      </c>
      <c r="F892" s="11">
        <f ca="1">('Step 3. Regression'!$B$18*E892^2+'Step 3. Regression'!$C$18*E892+'Step 3. Regression'!$D$18)*C892</f>
        <v>7.1693853210313874</v>
      </c>
      <c r="G892" s="11">
        <f ca="1">('Step 3. Regression'!$G$18*E892^2+'Step 3. Regression'!$H$18*E892+'Step 3. Regression'!$I$18)*D892</f>
        <v>3.3118503639016525</v>
      </c>
      <c r="U892" s="12"/>
    </row>
    <row r="893" spans="1:21" x14ac:dyDescent="0.25">
      <c r="A893" s="8">
        <f>IF(ISBLANK('Step 1.4 CNY OAT'!A893),"-",'Step 1.4 CNY OAT'!A893)</f>
        <v>43138.125</v>
      </c>
      <c r="B893" s="26">
        <f t="shared" si="31"/>
        <v>37</v>
      </c>
      <c r="C893" s="67" cm="1">
        <f t="array" ref="C893">INDEX('Step 5. Daily Avg Schedule Calc'!$A$2:$D$169,(WEEKDAY(A893)-1)*24+HOUR(A893)+1,3)</f>
        <v>1</v>
      </c>
      <c r="D893" s="67" cm="1">
        <f t="array" ref="D893">INDEX('Step 5. Daily Avg Schedule Calc'!$A$2:$D$169,(WEEKDAY(A893)-1)*24+HOUR(A893)+1,4)</f>
        <v>1</v>
      </c>
      <c r="E893">
        <f>VLOOKUP(A893,'Step 1.4 CNY OAT'!$A$1:$B$8761,2)</f>
        <v>30</v>
      </c>
      <c r="F893" s="11">
        <f ca="1">('Step 3. Regression'!$B$18*E893^2+'Step 3. Regression'!$C$18*E893+'Step 3. Regression'!$D$18)*C893</f>
        <v>7.1693853210313874</v>
      </c>
      <c r="G893" s="11">
        <f ca="1">('Step 3. Regression'!$G$18*E893^2+'Step 3. Regression'!$H$18*E893+'Step 3. Regression'!$I$18)*D893</f>
        <v>3.3118503639016525</v>
      </c>
      <c r="U893" s="12"/>
    </row>
    <row r="894" spans="1:21" x14ac:dyDescent="0.25">
      <c r="A894" s="8">
        <f>IF(ISBLANK('Step 1.4 CNY OAT'!A894),"-",'Step 1.4 CNY OAT'!A894)</f>
        <v>43138.166666666664</v>
      </c>
      <c r="B894" s="26">
        <f t="shared" si="31"/>
        <v>37</v>
      </c>
      <c r="C894" s="67" cm="1">
        <f t="array" ref="C894">INDEX('Step 5. Daily Avg Schedule Calc'!$A$2:$D$169,(WEEKDAY(A894)-1)*24+HOUR(A894)+1,3)</f>
        <v>1</v>
      </c>
      <c r="D894" s="67" cm="1">
        <f t="array" ref="D894">INDEX('Step 5. Daily Avg Schedule Calc'!$A$2:$D$169,(WEEKDAY(A894)-1)*24+HOUR(A894)+1,4)</f>
        <v>1</v>
      </c>
      <c r="E894">
        <f>VLOOKUP(A894,'Step 1.4 CNY OAT'!$A$1:$B$8761,2)</f>
        <v>30</v>
      </c>
      <c r="F894" s="11">
        <f ca="1">('Step 3. Regression'!$B$18*E894^2+'Step 3. Regression'!$C$18*E894+'Step 3. Regression'!$D$18)*C894</f>
        <v>7.1693853210313874</v>
      </c>
      <c r="G894" s="11">
        <f ca="1">('Step 3. Regression'!$G$18*E894^2+'Step 3. Regression'!$H$18*E894+'Step 3. Regression'!$I$18)*D894</f>
        <v>3.3118503639016525</v>
      </c>
      <c r="U894" s="12"/>
    </row>
    <row r="895" spans="1:21" x14ac:dyDescent="0.25">
      <c r="A895" s="8">
        <f>IF(ISBLANK('Step 1.4 CNY OAT'!A895),"-",'Step 1.4 CNY OAT'!A895)</f>
        <v>43138.208333333336</v>
      </c>
      <c r="B895" s="26">
        <f t="shared" si="31"/>
        <v>37</v>
      </c>
      <c r="C895" s="67" cm="1">
        <f t="array" ref="C895">INDEX('Step 5. Daily Avg Schedule Calc'!$A$2:$D$169,(WEEKDAY(A895)-1)*24+HOUR(A895)+1,3)</f>
        <v>1</v>
      </c>
      <c r="D895" s="67" cm="1">
        <f t="array" ref="D895">INDEX('Step 5. Daily Avg Schedule Calc'!$A$2:$D$169,(WEEKDAY(A895)-1)*24+HOUR(A895)+1,4)</f>
        <v>1</v>
      </c>
      <c r="E895">
        <f>VLOOKUP(A895,'Step 1.4 CNY OAT'!$A$1:$B$8761,2)</f>
        <v>30</v>
      </c>
      <c r="F895" s="11">
        <f ca="1">('Step 3. Regression'!$B$18*E895^2+'Step 3. Regression'!$C$18*E895+'Step 3. Regression'!$D$18)*C895</f>
        <v>7.1693853210313874</v>
      </c>
      <c r="G895" s="11">
        <f ca="1">('Step 3. Regression'!$G$18*E895^2+'Step 3. Regression'!$H$18*E895+'Step 3. Regression'!$I$18)*D895</f>
        <v>3.3118503639016525</v>
      </c>
      <c r="U895" s="12"/>
    </row>
    <row r="896" spans="1:21" x14ac:dyDescent="0.25">
      <c r="A896" s="8">
        <f>IF(ISBLANK('Step 1.4 CNY OAT'!A896),"-",'Step 1.4 CNY OAT'!A896)</f>
        <v>43138.25</v>
      </c>
      <c r="B896" s="26">
        <f t="shared" si="31"/>
        <v>37</v>
      </c>
      <c r="C896" s="67" cm="1">
        <f t="array" ref="C896">INDEX('Step 5. Daily Avg Schedule Calc'!$A$2:$D$169,(WEEKDAY(A896)-1)*24+HOUR(A896)+1,3)</f>
        <v>1</v>
      </c>
      <c r="D896" s="67" cm="1">
        <f t="array" ref="D896">INDEX('Step 5. Daily Avg Schedule Calc'!$A$2:$D$169,(WEEKDAY(A896)-1)*24+HOUR(A896)+1,4)</f>
        <v>1</v>
      </c>
      <c r="E896">
        <f>VLOOKUP(A896,'Step 1.4 CNY OAT'!$A$1:$B$8761,2)</f>
        <v>30</v>
      </c>
      <c r="F896" s="11">
        <f ca="1">('Step 3. Regression'!$B$18*E896^2+'Step 3. Regression'!$C$18*E896+'Step 3. Regression'!$D$18)*C896</f>
        <v>7.1693853210313874</v>
      </c>
      <c r="G896" s="11">
        <f ca="1">('Step 3. Regression'!$G$18*E896^2+'Step 3. Regression'!$H$18*E896+'Step 3. Regression'!$I$18)*D896</f>
        <v>3.3118503639016525</v>
      </c>
      <c r="U896" s="12"/>
    </row>
    <row r="897" spans="1:21" x14ac:dyDescent="0.25">
      <c r="A897" s="8">
        <f>IF(ISBLANK('Step 1.4 CNY OAT'!A897),"-",'Step 1.4 CNY OAT'!A897)</f>
        <v>43138.291666666664</v>
      </c>
      <c r="B897" s="26">
        <f t="shared" si="31"/>
        <v>37</v>
      </c>
      <c r="C897" s="67" cm="1">
        <f t="array" ref="C897">INDEX('Step 5. Daily Avg Schedule Calc'!$A$2:$D$169,(WEEKDAY(A897)-1)*24+HOUR(A897)+1,3)</f>
        <v>1</v>
      </c>
      <c r="D897" s="67" cm="1">
        <f t="array" ref="D897">INDEX('Step 5. Daily Avg Schedule Calc'!$A$2:$D$169,(WEEKDAY(A897)-1)*24+HOUR(A897)+1,4)</f>
        <v>1</v>
      </c>
      <c r="E897">
        <f>VLOOKUP(A897,'Step 1.4 CNY OAT'!$A$1:$B$8761,2)</f>
        <v>32</v>
      </c>
      <c r="F897" s="11">
        <f ca="1">('Step 3. Regression'!$B$18*E897^2+'Step 3. Regression'!$C$18*E897+'Step 3. Regression'!$D$18)*C897</f>
        <v>6.9087988645549858</v>
      </c>
      <c r="G897" s="11">
        <f ca="1">('Step 3. Regression'!$G$18*E897^2+'Step 3. Regression'!$H$18*E897+'Step 3. Regression'!$I$18)*D897</f>
        <v>3.2351783327412797</v>
      </c>
      <c r="U897" s="12"/>
    </row>
    <row r="898" spans="1:21" x14ac:dyDescent="0.25">
      <c r="A898" s="8">
        <f>IF(ISBLANK('Step 1.4 CNY OAT'!A898),"-",'Step 1.4 CNY OAT'!A898)</f>
        <v>43138.333333333336</v>
      </c>
      <c r="B898" s="26">
        <f t="shared" si="31"/>
        <v>37</v>
      </c>
      <c r="C898" s="67" cm="1">
        <f t="array" ref="C898">INDEX('Step 5. Daily Avg Schedule Calc'!$A$2:$D$169,(WEEKDAY(A898)-1)*24+HOUR(A898)+1,3)</f>
        <v>1</v>
      </c>
      <c r="D898" s="67" cm="1">
        <f t="array" ref="D898">INDEX('Step 5. Daily Avg Schedule Calc'!$A$2:$D$169,(WEEKDAY(A898)-1)*24+HOUR(A898)+1,4)</f>
        <v>1</v>
      </c>
      <c r="E898">
        <f>VLOOKUP(A898,'Step 1.4 CNY OAT'!$A$1:$B$8761,2)</f>
        <v>30</v>
      </c>
      <c r="F898" s="11">
        <f ca="1">('Step 3. Regression'!$B$18*E898^2+'Step 3. Regression'!$C$18*E898+'Step 3. Regression'!$D$18)*C898</f>
        <v>7.1693853210313874</v>
      </c>
      <c r="G898" s="11">
        <f ca="1">('Step 3. Regression'!$G$18*E898^2+'Step 3. Regression'!$H$18*E898+'Step 3. Regression'!$I$18)*D898</f>
        <v>3.3118503639016525</v>
      </c>
      <c r="U898" s="12"/>
    </row>
    <row r="899" spans="1:21" x14ac:dyDescent="0.25">
      <c r="A899" s="8">
        <f>IF(ISBLANK('Step 1.4 CNY OAT'!A899),"-",'Step 1.4 CNY OAT'!A899)</f>
        <v>43138.375</v>
      </c>
      <c r="B899" s="26">
        <f t="shared" ref="B899:B962" si="32">_xlfn.DAYS(A899,$A$2)</f>
        <v>37</v>
      </c>
      <c r="C899" s="67" cm="1">
        <f t="array" ref="C899">INDEX('Step 5. Daily Avg Schedule Calc'!$A$2:$D$169,(WEEKDAY(A899)-1)*24+HOUR(A899)+1,3)</f>
        <v>1</v>
      </c>
      <c r="D899" s="67" cm="1">
        <f t="array" ref="D899">INDEX('Step 5. Daily Avg Schedule Calc'!$A$2:$D$169,(WEEKDAY(A899)-1)*24+HOUR(A899)+1,4)</f>
        <v>1</v>
      </c>
      <c r="E899">
        <f>VLOOKUP(A899,'Step 1.4 CNY OAT'!$A$1:$B$8761,2)</f>
        <v>30</v>
      </c>
      <c r="F899" s="11">
        <f ca="1">('Step 3. Regression'!$B$18*E899^2+'Step 3. Regression'!$C$18*E899+'Step 3. Regression'!$D$18)*C899</f>
        <v>7.1693853210313874</v>
      </c>
      <c r="G899" s="11">
        <f ca="1">('Step 3. Regression'!$G$18*E899^2+'Step 3. Regression'!$H$18*E899+'Step 3. Regression'!$I$18)*D899</f>
        <v>3.3118503639016525</v>
      </c>
      <c r="U899" s="12"/>
    </row>
    <row r="900" spans="1:21" x14ac:dyDescent="0.25">
      <c r="A900" s="8">
        <f>IF(ISBLANK('Step 1.4 CNY OAT'!A900),"-",'Step 1.4 CNY OAT'!A900)</f>
        <v>43138.416666666664</v>
      </c>
      <c r="B900" s="26">
        <f t="shared" si="32"/>
        <v>37</v>
      </c>
      <c r="C900" s="67" cm="1">
        <f t="array" ref="C900">INDEX('Step 5. Daily Avg Schedule Calc'!$A$2:$D$169,(WEEKDAY(A900)-1)*24+HOUR(A900)+1,3)</f>
        <v>1</v>
      </c>
      <c r="D900" s="67" cm="1">
        <f t="array" ref="D900">INDEX('Step 5. Daily Avg Schedule Calc'!$A$2:$D$169,(WEEKDAY(A900)-1)*24+HOUR(A900)+1,4)</f>
        <v>1</v>
      </c>
      <c r="E900">
        <f>VLOOKUP(A900,'Step 1.4 CNY OAT'!$A$1:$B$8761,2)</f>
        <v>31</v>
      </c>
      <c r="F900" s="11">
        <f ca="1">('Step 3. Regression'!$B$18*E900^2+'Step 3. Regression'!$C$18*E900+'Step 3. Regression'!$D$18)*C900</f>
        <v>7.0366670250952286</v>
      </c>
      <c r="G900" s="11">
        <f ca="1">('Step 3. Regression'!$G$18*E900^2+'Step 3. Regression'!$H$18*E900+'Step 3. Regression'!$I$18)*D900</f>
        <v>3.2728906854942266</v>
      </c>
      <c r="U900" s="12"/>
    </row>
    <row r="901" spans="1:21" x14ac:dyDescent="0.25">
      <c r="A901" s="8">
        <f>IF(ISBLANK('Step 1.4 CNY OAT'!A901),"-",'Step 1.4 CNY OAT'!A901)</f>
        <v>43138.458333333336</v>
      </c>
      <c r="B901" s="26">
        <f t="shared" si="32"/>
        <v>37</v>
      </c>
      <c r="C901" s="67" cm="1">
        <f t="array" ref="C901">INDEX('Step 5. Daily Avg Schedule Calc'!$A$2:$D$169,(WEEKDAY(A901)-1)*24+HOUR(A901)+1,3)</f>
        <v>1</v>
      </c>
      <c r="D901" s="67" cm="1">
        <f t="array" ref="D901">INDEX('Step 5. Daily Avg Schedule Calc'!$A$2:$D$169,(WEEKDAY(A901)-1)*24+HOUR(A901)+1,4)</f>
        <v>1</v>
      </c>
      <c r="E901">
        <f>VLOOKUP(A901,'Step 1.4 CNY OAT'!$A$1:$B$8761,2)</f>
        <v>31</v>
      </c>
      <c r="F901" s="11">
        <f ca="1">('Step 3. Regression'!$B$18*E901^2+'Step 3. Regression'!$C$18*E901+'Step 3. Regression'!$D$18)*C901</f>
        <v>7.0366670250952286</v>
      </c>
      <c r="G901" s="11">
        <f ca="1">('Step 3. Regression'!$G$18*E901^2+'Step 3. Regression'!$H$18*E901+'Step 3. Regression'!$I$18)*D901</f>
        <v>3.2728906854942266</v>
      </c>
      <c r="U901" s="12"/>
    </row>
    <row r="902" spans="1:21" x14ac:dyDescent="0.25">
      <c r="A902" s="8">
        <f>IF(ISBLANK('Step 1.4 CNY OAT'!A902),"-",'Step 1.4 CNY OAT'!A902)</f>
        <v>43138.5</v>
      </c>
      <c r="B902" s="26">
        <f t="shared" si="32"/>
        <v>37</v>
      </c>
      <c r="C902" s="67" cm="1">
        <f t="array" ref="C902">INDEX('Step 5. Daily Avg Schedule Calc'!$A$2:$D$169,(WEEKDAY(A902)-1)*24+HOUR(A902)+1,3)</f>
        <v>1</v>
      </c>
      <c r="D902" s="67" cm="1">
        <f t="array" ref="D902">INDEX('Step 5. Daily Avg Schedule Calc'!$A$2:$D$169,(WEEKDAY(A902)-1)*24+HOUR(A902)+1,4)</f>
        <v>1</v>
      </c>
      <c r="E902">
        <f>VLOOKUP(A902,'Step 1.4 CNY OAT'!$A$1:$B$8761,2)</f>
        <v>30</v>
      </c>
      <c r="F902" s="11">
        <f ca="1">('Step 3. Regression'!$B$18*E902^2+'Step 3. Regression'!$C$18*E902+'Step 3. Regression'!$D$18)*C902</f>
        <v>7.1693853210313874</v>
      </c>
      <c r="G902" s="11">
        <f ca="1">('Step 3. Regression'!$G$18*E902^2+'Step 3. Regression'!$H$18*E902+'Step 3. Regression'!$I$18)*D902</f>
        <v>3.3118503639016525</v>
      </c>
      <c r="U902" s="12"/>
    </row>
    <row r="903" spans="1:21" x14ac:dyDescent="0.25">
      <c r="A903" s="8">
        <f>IF(ISBLANK('Step 1.4 CNY OAT'!A903),"-",'Step 1.4 CNY OAT'!A903)</f>
        <v>43138.541666666664</v>
      </c>
      <c r="B903" s="26">
        <f t="shared" si="32"/>
        <v>37</v>
      </c>
      <c r="C903" s="67" cm="1">
        <f t="array" ref="C903">INDEX('Step 5. Daily Avg Schedule Calc'!$A$2:$D$169,(WEEKDAY(A903)-1)*24+HOUR(A903)+1,3)</f>
        <v>1</v>
      </c>
      <c r="D903" s="67" cm="1">
        <f t="array" ref="D903">INDEX('Step 5. Daily Avg Schedule Calc'!$A$2:$D$169,(WEEKDAY(A903)-1)*24+HOUR(A903)+1,4)</f>
        <v>1</v>
      </c>
      <c r="E903">
        <f>VLOOKUP(A903,'Step 1.4 CNY OAT'!$A$1:$B$8761,2)</f>
        <v>33</v>
      </c>
      <c r="F903" s="11">
        <f ca="1">('Step 3. Regression'!$B$18*E903^2+'Step 3. Regression'!$C$18*E903+'Step 3. Regression'!$D$18)*C903</f>
        <v>6.78578083941066</v>
      </c>
      <c r="G903" s="11">
        <f ca="1">('Step 3. Regression'!$G$18*E903^2+'Step 3. Regression'!$H$18*E903+'Step 3. Regression'!$I$18)*D903</f>
        <v>3.1987133056428125</v>
      </c>
      <c r="U903" s="12"/>
    </row>
    <row r="904" spans="1:21" x14ac:dyDescent="0.25">
      <c r="A904" s="8">
        <f>IF(ISBLANK('Step 1.4 CNY OAT'!A904),"-",'Step 1.4 CNY OAT'!A904)</f>
        <v>43138.583333333336</v>
      </c>
      <c r="B904" s="26">
        <f t="shared" si="32"/>
        <v>37</v>
      </c>
      <c r="C904" s="67" cm="1">
        <f t="array" ref="C904">INDEX('Step 5. Daily Avg Schedule Calc'!$A$2:$D$169,(WEEKDAY(A904)-1)*24+HOUR(A904)+1,3)</f>
        <v>1</v>
      </c>
      <c r="D904" s="67" cm="1">
        <f t="array" ref="D904">INDEX('Step 5. Daily Avg Schedule Calc'!$A$2:$D$169,(WEEKDAY(A904)-1)*24+HOUR(A904)+1,4)</f>
        <v>1</v>
      </c>
      <c r="E904">
        <f>VLOOKUP(A904,'Step 1.4 CNY OAT'!$A$1:$B$8761,2)</f>
        <v>33</v>
      </c>
      <c r="F904" s="11">
        <f ca="1">('Step 3. Regression'!$B$18*E904^2+'Step 3. Regression'!$C$18*E904+'Step 3. Regression'!$D$18)*C904</f>
        <v>6.78578083941066</v>
      </c>
      <c r="G904" s="11">
        <f ca="1">('Step 3. Regression'!$G$18*E904^2+'Step 3. Regression'!$H$18*E904+'Step 3. Regression'!$I$18)*D904</f>
        <v>3.1987133056428125</v>
      </c>
      <c r="U904" s="12"/>
    </row>
    <row r="905" spans="1:21" x14ac:dyDescent="0.25">
      <c r="A905" s="8">
        <f>IF(ISBLANK('Step 1.4 CNY OAT'!A905),"-",'Step 1.4 CNY OAT'!A905)</f>
        <v>43138.625</v>
      </c>
      <c r="B905" s="26">
        <f t="shared" si="32"/>
        <v>37</v>
      </c>
      <c r="C905" s="67" cm="1">
        <f t="array" ref="C905">INDEX('Step 5. Daily Avg Schedule Calc'!$A$2:$D$169,(WEEKDAY(A905)-1)*24+HOUR(A905)+1,3)</f>
        <v>1</v>
      </c>
      <c r="D905" s="67" cm="1">
        <f t="array" ref="D905">INDEX('Step 5. Daily Avg Schedule Calc'!$A$2:$D$169,(WEEKDAY(A905)-1)*24+HOUR(A905)+1,4)</f>
        <v>1</v>
      </c>
      <c r="E905">
        <f>VLOOKUP(A905,'Step 1.4 CNY OAT'!$A$1:$B$8761,2)</f>
        <v>34</v>
      </c>
      <c r="F905" s="11">
        <f ca="1">('Step 3. Regression'!$B$18*E905^2+'Step 3. Regression'!$C$18*E905+'Step 3. Regression'!$D$18)*C905</f>
        <v>6.6676129496622512</v>
      </c>
      <c r="G905" s="11">
        <f ca="1">('Step 3. Regression'!$G$18*E905^2+'Step 3. Regression'!$H$18*E905+'Step 3. Regression'!$I$18)*D905</f>
        <v>3.1634956041988254</v>
      </c>
      <c r="U905" s="12"/>
    </row>
    <row r="906" spans="1:21" x14ac:dyDescent="0.25">
      <c r="A906" s="8">
        <f>IF(ISBLANK('Step 1.4 CNY OAT'!A906),"-",'Step 1.4 CNY OAT'!A906)</f>
        <v>43138.666666666664</v>
      </c>
      <c r="B906" s="26">
        <f t="shared" si="32"/>
        <v>37</v>
      </c>
      <c r="C906" s="67" cm="1">
        <f t="array" ref="C906">INDEX('Step 5. Daily Avg Schedule Calc'!$A$2:$D$169,(WEEKDAY(A906)-1)*24+HOUR(A906)+1,3)</f>
        <v>1</v>
      </c>
      <c r="D906" s="67" cm="1">
        <f t="array" ref="D906">INDEX('Step 5. Daily Avg Schedule Calc'!$A$2:$D$169,(WEEKDAY(A906)-1)*24+HOUR(A906)+1,4)</f>
        <v>1</v>
      </c>
      <c r="E906">
        <f>VLOOKUP(A906,'Step 1.4 CNY OAT'!$A$1:$B$8761,2)</f>
        <v>34</v>
      </c>
      <c r="F906" s="11">
        <f ca="1">('Step 3. Regression'!$B$18*E906^2+'Step 3. Regression'!$C$18*E906+'Step 3. Regression'!$D$18)*C906</f>
        <v>6.6676129496622512</v>
      </c>
      <c r="G906" s="11">
        <f ca="1">('Step 3. Regression'!$G$18*E906^2+'Step 3. Regression'!$H$18*E906+'Step 3. Regression'!$I$18)*D906</f>
        <v>3.1634956041988254</v>
      </c>
      <c r="U906" s="12"/>
    </row>
    <row r="907" spans="1:21" x14ac:dyDescent="0.25">
      <c r="A907" s="8">
        <f>IF(ISBLANK('Step 1.4 CNY OAT'!A907),"-",'Step 1.4 CNY OAT'!A907)</f>
        <v>43138.708333333336</v>
      </c>
      <c r="B907" s="26">
        <f t="shared" si="32"/>
        <v>37</v>
      </c>
      <c r="C907" s="67" cm="1">
        <f t="array" ref="C907">INDEX('Step 5. Daily Avg Schedule Calc'!$A$2:$D$169,(WEEKDAY(A907)-1)*24+HOUR(A907)+1,3)</f>
        <v>1</v>
      </c>
      <c r="D907" s="67" cm="1">
        <f t="array" ref="D907">INDEX('Step 5. Daily Avg Schedule Calc'!$A$2:$D$169,(WEEKDAY(A907)-1)*24+HOUR(A907)+1,4)</f>
        <v>1</v>
      </c>
      <c r="E907">
        <f>VLOOKUP(A907,'Step 1.4 CNY OAT'!$A$1:$B$8761,2)</f>
        <v>39</v>
      </c>
      <c r="F907" s="11">
        <f ca="1">('Step 3. Regression'!$B$18*E907^2+'Step 3. Regression'!$C$18*E907+'Step 3. Regression'!$D$18)*C907</f>
        <v>6.149525531858953</v>
      </c>
      <c r="G907" s="11">
        <f ca="1">('Step 3. Regression'!$G$18*E907^2+'Step 3. Regression'!$H$18*E907+'Step 3. Regression'!$I$18)*D907</f>
        <v>3.0061169817960809</v>
      </c>
      <c r="U907" s="12"/>
    </row>
    <row r="908" spans="1:21" x14ac:dyDescent="0.25">
      <c r="A908" s="8">
        <f>IF(ISBLANK('Step 1.4 CNY OAT'!A908),"-",'Step 1.4 CNY OAT'!A908)</f>
        <v>43138.75</v>
      </c>
      <c r="B908" s="26">
        <f t="shared" si="32"/>
        <v>37</v>
      </c>
      <c r="C908" s="67" cm="1">
        <f t="array" ref="C908">INDEX('Step 5. Daily Avg Schedule Calc'!$A$2:$D$169,(WEEKDAY(A908)-1)*24+HOUR(A908)+1,3)</f>
        <v>1</v>
      </c>
      <c r="D908" s="67" cm="1">
        <f t="array" ref="D908">INDEX('Step 5. Daily Avg Schedule Calc'!$A$2:$D$169,(WEEKDAY(A908)-1)*24+HOUR(A908)+1,4)</f>
        <v>1</v>
      </c>
      <c r="E908">
        <f>VLOOKUP(A908,'Step 1.4 CNY OAT'!$A$1:$B$8761,2)</f>
        <v>39</v>
      </c>
      <c r="F908" s="11">
        <f ca="1">('Step 3. Regression'!$B$18*E908^2+'Step 3. Regression'!$C$18*E908+'Step 3. Regression'!$D$18)*C908</f>
        <v>6.149525531858953</v>
      </c>
      <c r="G908" s="11">
        <f ca="1">('Step 3. Regression'!$G$18*E908^2+'Step 3. Regression'!$H$18*E908+'Step 3. Regression'!$I$18)*D908</f>
        <v>3.0061169817960809</v>
      </c>
      <c r="U908" s="12"/>
    </row>
    <row r="909" spans="1:21" x14ac:dyDescent="0.25">
      <c r="A909" s="8">
        <f>IF(ISBLANK('Step 1.4 CNY OAT'!A909),"-",'Step 1.4 CNY OAT'!A909)</f>
        <v>43138.791666666664</v>
      </c>
      <c r="B909" s="26">
        <f t="shared" si="32"/>
        <v>37</v>
      </c>
      <c r="C909" s="67" cm="1">
        <f t="array" ref="C909">INDEX('Step 5. Daily Avg Schedule Calc'!$A$2:$D$169,(WEEKDAY(A909)-1)*24+HOUR(A909)+1,3)</f>
        <v>1</v>
      </c>
      <c r="D909" s="67" cm="1">
        <f t="array" ref="D909">INDEX('Step 5. Daily Avg Schedule Calc'!$A$2:$D$169,(WEEKDAY(A909)-1)*24+HOUR(A909)+1,4)</f>
        <v>1</v>
      </c>
      <c r="E909">
        <f>VLOOKUP(A909,'Step 1.4 CNY OAT'!$A$1:$B$8761,2)</f>
        <v>46</v>
      </c>
      <c r="F909" s="11">
        <f ca="1">('Step 3. Regression'!$B$18*E909^2+'Step 3. Regression'!$C$18*E909+'Step 3. Regression'!$D$18)*C909</f>
        <v>5.6279088335628336</v>
      </c>
      <c r="G909" s="11">
        <f ca="1">('Step 3. Regression'!$G$18*E909^2+'Step 3. Regression'!$H$18*E909+'Step 3. Regression'!$I$18)*D909</f>
        <v>2.8381745879203826</v>
      </c>
      <c r="U909" s="12"/>
    </row>
    <row r="910" spans="1:21" x14ac:dyDescent="0.25">
      <c r="A910" s="8">
        <f>IF(ISBLANK('Step 1.4 CNY OAT'!A910),"-",'Step 1.4 CNY OAT'!A910)</f>
        <v>43138.833333333336</v>
      </c>
      <c r="B910" s="26">
        <f t="shared" si="32"/>
        <v>37</v>
      </c>
      <c r="C910" s="67" cm="1">
        <f t="array" ref="C910">INDEX('Step 5. Daily Avg Schedule Calc'!$A$2:$D$169,(WEEKDAY(A910)-1)*24+HOUR(A910)+1,3)</f>
        <v>1</v>
      </c>
      <c r="D910" s="67" cm="1">
        <f t="array" ref="D910">INDEX('Step 5. Daily Avg Schedule Calc'!$A$2:$D$169,(WEEKDAY(A910)-1)*24+HOUR(A910)+1,4)</f>
        <v>1</v>
      </c>
      <c r="E910">
        <f>VLOOKUP(A910,'Step 1.4 CNY OAT'!$A$1:$B$8761,2)</f>
        <v>43</v>
      </c>
      <c r="F910" s="11">
        <f ca="1">('Step 3. Regression'!$B$18*E910^2+'Step 3. Regression'!$C$18*E910+'Step 3. Regression'!$D$18)*C910</f>
        <v>5.8223580347428134</v>
      </c>
      <c r="G910" s="11">
        <f ca="1">('Step 3. Regression'!$G$18*E910^2+'Step 3. Regression'!$H$18*E910+'Step 3. Regression'!$I$18)*D910</f>
        <v>2.902665945654519</v>
      </c>
      <c r="U910" s="12"/>
    </row>
    <row r="911" spans="1:21" x14ac:dyDescent="0.25">
      <c r="A911" s="8">
        <f>IF(ISBLANK('Step 1.4 CNY OAT'!A911),"-",'Step 1.4 CNY OAT'!A911)</f>
        <v>43138.875</v>
      </c>
      <c r="B911" s="26">
        <f t="shared" si="32"/>
        <v>37</v>
      </c>
      <c r="C911" s="67" cm="1">
        <f t="array" ref="C911">INDEX('Step 5. Daily Avg Schedule Calc'!$A$2:$D$169,(WEEKDAY(A911)-1)*24+HOUR(A911)+1,3)</f>
        <v>1</v>
      </c>
      <c r="D911" s="67" cm="1">
        <f t="array" ref="D911">INDEX('Step 5. Daily Avg Schedule Calc'!$A$2:$D$169,(WEEKDAY(A911)-1)*24+HOUR(A911)+1,4)</f>
        <v>1</v>
      </c>
      <c r="E911">
        <f>VLOOKUP(A911,'Step 1.4 CNY OAT'!$A$1:$B$8761,2)</f>
        <v>41</v>
      </c>
      <c r="F911" s="11">
        <f ca="1">('Step 3. Regression'!$B$18*E911^2+'Step 3. Regression'!$C$18*E911+'Step 3. Regression'!$D$18)*C911</f>
        <v>5.9762415125090502</v>
      </c>
      <c r="G911" s="11">
        <f ca="1">('Step 3. Regression'!$G$18*E911^2+'Step 3. Regression'!$H$18*E911+'Step 3. Regression'!$I$18)*D911</f>
        <v>2.9518968124163409</v>
      </c>
      <c r="U911" s="12"/>
    </row>
    <row r="912" spans="1:21" x14ac:dyDescent="0.25">
      <c r="A912" s="8">
        <f>IF(ISBLANK('Step 1.4 CNY OAT'!A912),"-",'Step 1.4 CNY OAT'!A912)</f>
        <v>43138.916666666664</v>
      </c>
      <c r="B912" s="26">
        <f t="shared" si="32"/>
        <v>37</v>
      </c>
      <c r="C912" s="67" cm="1">
        <f t="array" ref="C912">INDEX('Step 5. Daily Avg Schedule Calc'!$A$2:$D$169,(WEEKDAY(A912)-1)*24+HOUR(A912)+1,3)</f>
        <v>1</v>
      </c>
      <c r="D912" s="67" cm="1">
        <f t="array" ref="D912">INDEX('Step 5. Daily Avg Schedule Calc'!$A$2:$D$169,(WEEKDAY(A912)-1)*24+HOUR(A912)+1,4)</f>
        <v>1</v>
      </c>
      <c r="E912">
        <f>VLOOKUP(A912,'Step 1.4 CNY OAT'!$A$1:$B$8761,2)</f>
        <v>39</v>
      </c>
      <c r="F912" s="11">
        <f ca="1">('Step 3. Regression'!$B$18*E912^2+'Step 3. Regression'!$C$18*E912+'Step 3. Regression'!$D$18)*C912</f>
        <v>6.149525531858953</v>
      </c>
      <c r="G912" s="11">
        <f ca="1">('Step 3. Regression'!$G$18*E912^2+'Step 3. Regression'!$H$18*E912+'Step 3. Regression'!$I$18)*D912</f>
        <v>3.0061169817960809</v>
      </c>
      <c r="U912" s="12"/>
    </row>
    <row r="913" spans="1:21" x14ac:dyDescent="0.25">
      <c r="A913" s="8">
        <f>IF(ISBLANK('Step 1.4 CNY OAT'!A913),"-",'Step 1.4 CNY OAT'!A913)</f>
        <v>43138.958333333336</v>
      </c>
      <c r="B913" s="26">
        <f t="shared" si="32"/>
        <v>37</v>
      </c>
      <c r="C913" s="67" cm="1">
        <f t="array" ref="C913">INDEX('Step 5. Daily Avg Schedule Calc'!$A$2:$D$169,(WEEKDAY(A913)-1)*24+HOUR(A913)+1,3)</f>
        <v>1</v>
      </c>
      <c r="D913" s="67" cm="1">
        <f t="array" ref="D913">INDEX('Step 5. Daily Avg Schedule Calc'!$A$2:$D$169,(WEEKDAY(A913)-1)*24+HOUR(A913)+1,4)</f>
        <v>1</v>
      </c>
      <c r="E913">
        <f>VLOOKUP(A913,'Step 1.4 CNY OAT'!$A$1:$B$8761,2)</f>
        <v>36</v>
      </c>
      <c r="F913" s="11">
        <f ca="1">('Step 3. Regression'!$B$18*E913^2+'Step 3. Regression'!$C$18*E913+'Step 3. Regression'!$D$18)*C913</f>
        <v>6.4458275763531816</v>
      </c>
      <c r="G913" s="11">
        <f ca="1">('Step 3. Regression'!$G$18*E913^2+'Step 3. Regression'!$H$18*E913+'Step 3. Regression'!$I$18)*D913</f>
        <v>3.0968021782742885</v>
      </c>
      <c r="U913" s="12"/>
    </row>
    <row r="914" spans="1:21" x14ac:dyDescent="0.25">
      <c r="A914" s="8">
        <f>IF(ISBLANK('Step 1.4 CNY OAT'!A914),"-",'Step 1.4 CNY OAT'!A914)</f>
        <v>43139</v>
      </c>
      <c r="B914" s="26">
        <f t="shared" si="32"/>
        <v>38</v>
      </c>
      <c r="C914" s="67" cm="1">
        <f t="array" ref="C914">INDEX('Step 5. Daily Avg Schedule Calc'!$A$2:$D$169,(WEEKDAY(A914)-1)*24+HOUR(A914)+1,3)</f>
        <v>1</v>
      </c>
      <c r="D914" s="67" cm="1">
        <f t="array" ref="D914">INDEX('Step 5. Daily Avg Schedule Calc'!$A$2:$D$169,(WEEKDAY(A914)-1)*24+HOUR(A914)+1,4)</f>
        <v>1</v>
      </c>
      <c r="E914">
        <f>VLOOKUP(A914,'Step 1.4 CNY OAT'!$A$1:$B$8761,2)</f>
        <v>34</v>
      </c>
      <c r="F914" s="11">
        <f ca="1">('Step 3. Regression'!$B$18*E914^2+'Step 3. Regression'!$C$18*E914+'Step 3. Regression'!$D$18)*C914</f>
        <v>6.6676129496622512</v>
      </c>
      <c r="G914" s="11">
        <f ca="1">('Step 3. Regression'!$G$18*E914^2+'Step 3. Regression'!$H$18*E914+'Step 3. Regression'!$I$18)*D914</f>
        <v>3.1634956041988254</v>
      </c>
      <c r="U914" s="12"/>
    </row>
    <row r="915" spans="1:21" x14ac:dyDescent="0.25">
      <c r="A915" s="8">
        <f>IF(ISBLANK('Step 1.4 CNY OAT'!A915),"-",'Step 1.4 CNY OAT'!A915)</f>
        <v>43139.041666666664</v>
      </c>
      <c r="B915" s="26">
        <f t="shared" si="32"/>
        <v>38</v>
      </c>
      <c r="C915" s="67" cm="1">
        <f t="array" ref="C915">INDEX('Step 5. Daily Avg Schedule Calc'!$A$2:$D$169,(WEEKDAY(A915)-1)*24+HOUR(A915)+1,3)</f>
        <v>1</v>
      </c>
      <c r="D915" s="67" cm="1">
        <f t="array" ref="D915">INDEX('Step 5. Daily Avg Schedule Calc'!$A$2:$D$169,(WEEKDAY(A915)-1)*24+HOUR(A915)+1,4)</f>
        <v>1</v>
      </c>
      <c r="E915">
        <f>VLOOKUP(A915,'Step 1.4 CNY OAT'!$A$1:$B$8761,2)</f>
        <v>33</v>
      </c>
      <c r="F915" s="11">
        <f ca="1">('Step 3. Regression'!$B$18*E915^2+'Step 3. Regression'!$C$18*E915+'Step 3. Regression'!$D$18)*C915</f>
        <v>6.78578083941066</v>
      </c>
      <c r="G915" s="11">
        <f ca="1">('Step 3. Regression'!$G$18*E915^2+'Step 3. Regression'!$H$18*E915+'Step 3. Regression'!$I$18)*D915</f>
        <v>3.1987133056428125</v>
      </c>
      <c r="U915" s="12"/>
    </row>
    <row r="916" spans="1:21" x14ac:dyDescent="0.25">
      <c r="A916" s="8">
        <f>IF(ISBLANK('Step 1.4 CNY OAT'!A916),"-",'Step 1.4 CNY OAT'!A916)</f>
        <v>43139.083333333336</v>
      </c>
      <c r="B916" s="26">
        <f t="shared" si="32"/>
        <v>38</v>
      </c>
      <c r="C916" s="67" cm="1">
        <f t="array" ref="C916">INDEX('Step 5. Daily Avg Schedule Calc'!$A$2:$D$169,(WEEKDAY(A916)-1)*24+HOUR(A916)+1,3)</f>
        <v>1</v>
      </c>
      <c r="D916" s="67" cm="1">
        <f t="array" ref="D916">INDEX('Step 5. Daily Avg Schedule Calc'!$A$2:$D$169,(WEEKDAY(A916)-1)*24+HOUR(A916)+1,4)</f>
        <v>1</v>
      </c>
      <c r="E916">
        <f>VLOOKUP(A916,'Step 1.4 CNY OAT'!$A$1:$B$8761,2)</f>
        <v>32</v>
      </c>
      <c r="F916" s="11">
        <f ca="1">('Step 3. Regression'!$B$18*E916^2+'Step 3. Regression'!$C$18*E916+'Step 3. Regression'!$D$18)*C916</f>
        <v>6.9087988645549858</v>
      </c>
      <c r="G916" s="11">
        <f ca="1">('Step 3. Regression'!$G$18*E916^2+'Step 3. Regression'!$H$18*E916+'Step 3. Regression'!$I$18)*D916</f>
        <v>3.2351783327412797</v>
      </c>
      <c r="U916" s="12"/>
    </row>
    <row r="917" spans="1:21" x14ac:dyDescent="0.25">
      <c r="A917" s="8">
        <f>IF(ISBLANK('Step 1.4 CNY OAT'!A917),"-",'Step 1.4 CNY OAT'!A917)</f>
        <v>43139.125</v>
      </c>
      <c r="B917" s="26">
        <f t="shared" si="32"/>
        <v>38</v>
      </c>
      <c r="C917" s="67" cm="1">
        <f t="array" ref="C917">INDEX('Step 5. Daily Avg Schedule Calc'!$A$2:$D$169,(WEEKDAY(A917)-1)*24+HOUR(A917)+1,3)</f>
        <v>1</v>
      </c>
      <c r="D917" s="67" cm="1">
        <f t="array" ref="D917">INDEX('Step 5. Daily Avg Schedule Calc'!$A$2:$D$169,(WEEKDAY(A917)-1)*24+HOUR(A917)+1,4)</f>
        <v>1</v>
      </c>
      <c r="E917">
        <f>VLOOKUP(A917,'Step 1.4 CNY OAT'!$A$1:$B$8761,2)</f>
        <v>31</v>
      </c>
      <c r="F917" s="11">
        <f ca="1">('Step 3. Regression'!$B$18*E917^2+'Step 3. Regression'!$C$18*E917+'Step 3. Regression'!$D$18)*C917</f>
        <v>7.0366670250952286</v>
      </c>
      <c r="G917" s="11">
        <f ca="1">('Step 3. Regression'!$G$18*E917^2+'Step 3. Regression'!$H$18*E917+'Step 3. Regression'!$I$18)*D917</f>
        <v>3.2728906854942266</v>
      </c>
      <c r="U917" s="12"/>
    </row>
    <row r="918" spans="1:21" x14ac:dyDescent="0.25">
      <c r="A918" s="8">
        <f>IF(ISBLANK('Step 1.4 CNY OAT'!A918),"-",'Step 1.4 CNY OAT'!A918)</f>
        <v>43139.166666666664</v>
      </c>
      <c r="B918" s="26">
        <f t="shared" si="32"/>
        <v>38</v>
      </c>
      <c r="C918" s="67" cm="1">
        <f t="array" ref="C918">INDEX('Step 5. Daily Avg Schedule Calc'!$A$2:$D$169,(WEEKDAY(A918)-1)*24+HOUR(A918)+1,3)</f>
        <v>1</v>
      </c>
      <c r="D918" s="67" cm="1">
        <f t="array" ref="D918">INDEX('Step 5. Daily Avg Schedule Calc'!$A$2:$D$169,(WEEKDAY(A918)-1)*24+HOUR(A918)+1,4)</f>
        <v>1</v>
      </c>
      <c r="E918">
        <f>VLOOKUP(A918,'Step 1.4 CNY OAT'!$A$1:$B$8761,2)</f>
        <v>30</v>
      </c>
      <c r="F918" s="11">
        <f ca="1">('Step 3. Regression'!$B$18*E918^2+'Step 3. Regression'!$C$18*E918+'Step 3. Regression'!$D$18)*C918</f>
        <v>7.1693853210313874</v>
      </c>
      <c r="G918" s="11">
        <f ca="1">('Step 3. Regression'!$G$18*E918^2+'Step 3. Regression'!$H$18*E918+'Step 3. Regression'!$I$18)*D918</f>
        <v>3.3118503639016525</v>
      </c>
      <c r="U918" s="12"/>
    </row>
    <row r="919" spans="1:21" x14ac:dyDescent="0.25">
      <c r="A919" s="8">
        <f>IF(ISBLANK('Step 1.4 CNY OAT'!A919),"-",'Step 1.4 CNY OAT'!A919)</f>
        <v>43139.208333333336</v>
      </c>
      <c r="B919" s="26">
        <f t="shared" si="32"/>
        <v>38</v>
      </c>
      <c r="C919" s="67" cm="1">
        <f t="array" ref="C919">INDEX('Step 5. Daily Avg Schedule Calc'!$A$2:$D$169,(WEEKDAY(A919)-1)*24+HOUR(A919)+1,3)</f>
        <v>1</v>
      </c>
      <c r="D919" s="67" cm="1">
        <f t="array" ref="D919">INDEX('Step 5. Daily Avg Schedule Calc'!$A$2:$D$169,(WEEKDAY(A919)-1)*24+HOUR(A919)+1,4)</f>
        <v>1</v>
      </c>
      <c r="E919">
        <f>VLOOKUP(A919,'Step 1.4 CNY OAT'!$A$1:$B$8761,2)</f>
        <v>30</v>
      </c>
      <c r="F919" s="11">
        <f ca="1">('Step 3. Regression'!$B$18*E919^2+'Step 3. Regression'!$C$18*E919+'Step 3. Regression'!$D$18)*C919</f>
        <v>7.1693853210313874</v>
      </c>
      <c r="G919" s="11">
        <f ca="1">('Step 3. Regression'!$G$18*E919^2+'Step 3. Regression'!$H$18*E919+'Step 3. Regression'!$I$18)*D919</f>
        <v>3.3118503639016525</v>
      </c>
      <c r="U919" s="12"/>
    </row>
    <row r="920" spans="1:21" x14ac:dyDescent="0.25">
      <c r="A920" s="8">
        <f>IF(ISBLANK('Step 1.4 CNY OAT'!A920),"-",'Step 1.4 CNY OAT'!A920)</f>
        <v>43139.25</v>
      </c>
      <c r="B920" s="26">
        <f t="shared" si="32"/>
        <v>38</v>
      </c>
      <c r="C920" s="67" cm="1">
        <f t="array" ref="C920">INDEX('Step 5. Daily Avg Schedule Calc'!$A$2:$D$169,(WEEKDAY(A920)-1)*24+HOUR(A920)+1,3)</f>
        <v>1</v>
      </c>
      <c r="D920" s="67" cm="1">
        <f t="array" ref="D920">INDEX('Step 5. Daily Avg Schedule Calc'!$A$2:$D$169,(WEEKDAY(A920)-1)*24+HOUR(A920)+1,4)</f>
        <v>1</v>
      </c>
      <c r="E920">
        <f>VLOOKUP(A920,'Step 1.4 CNY OAT'!$A$1:$B$8761,2)</f>
        <v>29</v>
      </c>
      <c r="F920" s="11">
        <f ca="1">('Step 3. Regression'!$B$18*E920^2+'Step 3. Regression'!$C$18*E920+'Step 3. Regression'!$D$18)*C920</f>
        <v>7.3069537523634631</v>
      </c>
      <c r="G920" s="11">
        <f ca="1">('Step 3. Regression'!$G$18*E920^2+'Step 3. Regression'!$H$18*E920+'Step 3. Regression'!$I$18)*D920</f>
        <v>3.3520573679635586</v>
      </c>
      <c r="U920" s="12"/>
    </row>
    <row r="921" spans="1:21" x14ac:dyDescent="0.25">
      <c r="A921" s="8">
        <f>IF(ISBLANK('Step 1.4 CNY OAT'!A921),"-",'Step 1.4 CNY OAT'!A921)</f>
        <v>43139.291666666664</v>
      </c>
      <c r="B921" s="26">
        <f t="shared" si="32"/>
        <v>38</v>
      </c>
      <c r="C921" s="67" cm="1">
        <f t="array" ref="C921">INDEX('Step 5. Daily Avg Schedule Calc'!$A$2:$D$169,(WEEKDAY(A921)-1)*24+HOUR(A921)+1,3)</f>
        <v>1</v>
      </c>
      <c r="D921" s="67" cm="1">
        <f t="array" ref="D921">INDEX('Step 5. Daily Avg Schedule Calc'!$A$2:$D$169,(WEEKDAY(A921)-1)*24+HOUR(A921)+1,4)</f>
        <v>1</v>
      </c>
      <c r="E921">
        <f>VLOOKUP(A921,'Step 1.4 CNY OAT'!$A$1:$B$8761,2)</f>
        <v>27</v>
      </c>
      <c r="F921" s="11">
        <f ca="1">('Step 3. Regression'!$B$18*E921^2+'Step 3. Regression'!$C$18*E921+'Step 3. Regression'!$D$18)*C921</f>
        <v>7.5966410212153646</v>
      </c>
      <c r="G921" s="11">
        <f ca="1">('Step 3. Regression'!$G$18*E921^2+'Step 3. Regression'!$H$18*E921+'Step 3. Regression'!$I$18)*D921</f>
        <v>3.436213353050809</v>
      </c>
      <c r="U921" s="12"/>
    </row>
    <row r="922" spans="1:21" x14ac:dyDescent="0.25">
      <c r="A922" s="8">
        <f>IF(ISBLANK('Step 1.4 CNY OAT'!A922),"-",'Step 1.4 CNY OAT'!A922)</f>
        <v>43139.333333333336</v>
      </c>
      <c r="B922" s="26">
        <f t="shared" si="32"/>
        <v>38</v>
      </c>
      <c r="C922" s="67" cm="1">
        <f t="array" ref="C922">INDEX('Step 5. Daily Avg Schedule Calc'!$A$2:$D$169,(WEEKDAY(A922)-1)*24+HOUR(A922)+1,3)</f>
        <v>1</v>
      </c>
      <c r="D922" s="67" cm="1">
        <f t="array" ref="D922">INDEX('Step 5. Daily Avg Schedule Calc'!$A$2:$D$169,(WEEKDAY(A922)-1)*24+HOUR(A922)+1,4)</f>
        <v>1</v>
      </c>
      <c r="E922">
        <f>VLOOKUP(A922,'Step 1.4 CNY OAT'!$A$1:$B$8761,2)</f>
        <v>27</v>
      </c>
      <c r="F922" s="11">
        <f ca="1">('Step 3. Regression'!$B$18*E922^2+'Step 3. Regression'!$C$18*E922+'Step 3. Regression'!$D$18)*C922</f>
        <v>7.5966410212153646</v>
      </c>
      <c r="G922" s="11">
        <f ca="1">('Step 3. Regression'!$G$18*E922^2+'Step 3. Regression'!$H$18*E922+'Step 3. Regression'!$I$18)*D922</f>
        <v>3.436213353050809</v>
      </c>
      <c r="U922" s="12"/>
    </row>
    <row r="923" spans="1:21" x14ac:dyDescent="0.25">
      <c r="A923" s="8">
        <f>IF(ISBLANK('Step 1.4 CNY OAT'!A923),"-",'Step 1.4 CNY OAT'!A923)</f>
        <v>43139.375</v>
      </c>
      <c r="B923" s="26">
        <f t="shared" si="32"/>
        <v>38</v>
      </c>
      <c r="C923" s="67" cm="1">
        <f t="array" ref="C923">INDEX('Step 5. Daily Avg Schedule Calc'!$A$2:$D$169,(WEEKDAY(A923)-1)*24+HOUR(A923)+1,3)</f>
        <v>1</v>
      </c>
      <c r="D923" s="67" cm="1">
        <f t="array" ref="D923">INDEX('Step 5. Daily Avg Schedule Calc'!$A$2:$D$169,(WEEKDAY(A923)-1)*24+HOUR(A923)+1,4)</f>
        <v>1</v>
      </c>
      <c r="E923">
        <f>VLOOKUP(A923,'Step 1.4 CNY OAT'!$A$1:$B$8761,2)</f>
        <v>27</v>
      </c>
      <c r="F923" s="11">
        <f ca="1">('Step 3. Regression'!$B$18*E923^2+'Step 3. Regression'!$C$18*E923+'Step 3. Regression'!$D$18)*C923</f>
        <v>7.5966410212153646</v>
      </c>
      <c r="G923" s="11">
        <f ca="1">('Step 3. Regression'!$G$18*E923^2+'Step 3. Regression'!$H$18*E923+'Step 3. Regression'!$I$18)*D923</f>
        <v>3.436213353050809</v>
      </c>
      <c r="U923" s="12"/>
    </row>
    <row r="924" spans="1:21" x14ac:dyDescent="0.25">
      <c r="A924" s="8">
        <f>IF(ISBLANK('Step 1.4 CNY OAT'!A924),"-",'Step 1.4 CNY OAT'!A924)</f>
        <v>43139.416666666664</v>
      </c>
      <c r="B924" s="26">
        <f t="shared" si="32"/>
        <v>38</v>
      </c>
      <c r="C924" s="67" cm="1">
        <f t="array" ref="C924">INDEX('Step 5. Daily Avg Schedule Calc'!$A$2:$D$169,(WEEKDAY(A924)-1)*24+HOUR(A924)+1,3)</f>
        <v>1</v>
      </c>
      <c r="D924" s="67" cm="1">
        <f t="array" ref="D924">INDEX('Step 5. Daily Avg Schedule Calc'!$A$2:$D$169,(WEEKDAY(A924)-1)*24+HOUR(A924)+1,4)</f>
        <v>1</v>
      </c>
      <c r="E924">
        <f>VLOOKUP(A924,'Step 1.4 CNY OAT'!$A$1:$B$8761,2)</f>
        <v>29</v>
      </c>
      <c r="F924" s="11">
        <f ca="1">('Step 3. Regression'!$B$18*E924^2+'Step 3. Regression'!$C$18*E924+'Step 3. Regression'!$D$18)*C924</f>
        <v>7.3069537523634631</v>
      </c>
      <c r="G924" s="11">
        <f ca="1">('Step 3. Regression'!$G$18*E924^2+'Step 3. Regression'!$H$18*E924+'Step 3. Regression'!$I$18)*D924</f>
        <v>3.3520573679635586</v>
      </c>
      <c r="U924" s="12"/>
    </row>
    <row r="925" spans="1:21" x14ac:dyDescent="0.25">
      <c r="A925" s="8">
        <f>IF(ISBLANK('Step 1.4 CNY OAT'!A925),"-",'Step 1.4 CNY OAT'!A925)</f>
        <v>43139.458333333336</v>
      </c>
      <c r="B925" s="26">
        <f t="shared" si="32"/>
        <v>38</v>
      </c>
      <c r="C925" s="67" cm="1">
        <f t="array" ref="C925">INDEX('Step 5. Daily Avg Schedule Calc'!$A$2:$D$169,(WEEKDAY(A925)-1)*24+HOUR(A925)+1,3)</f>
        <v>1</v>
      </c>
      <c r="D925" s="67" cm="1">
        <f t="array" ref="D925">INDEX('Step 5. Daily Avg Schedule Calc'!$A$2:$D$169,(WEEKDAY(A925)-1)*24+HOUR(A925)+1,4)</f>
        <v>1</v>
      </c>
      <c r="E925">
        <f>VLOOKUP(A925,'Step 1.4 CNY OAT'!$A$1:$B$8761,2)</f>
        <v>30</v>
      </c>
      <c r="F925" s="11">
        <f ca="1">('Step 3. Regression'!$B$18*E925^2+'Step 3. Regression'!$C$18*E925+'Step 3. Regression'!$D$18)*C925</f>
        <v>7.1693853210313874</v>
      </c>
      <c r="G925" s="11">
        <f ca="1">('Step 3. Regression'!$G$18*E925^2+'Step 3. Regression'!$H$18*E925+'Step 3. Regression'!$I$18)*D925</f>
        <v>3.3118503639016525</v>
      </c>
      <c r="U925" s="12"/>
    </row>
    <row r="926" spans="1:21" x14ac:dyDescent="0.25">
      <c r="A926" s="8">
        <f>IF(ISBLANK('Step 1.4 CNY OAT'!A926),"-",'Step 1.4 CNY OAT'!A926)</f>
        <v>43139.5</v>
      </c>
      <c r="B926" s="26">
        <f t="shared" si="32"/>
        <v>38</v>
      </c>
      <c r="C926" s="67" cm="1">
        <f t="array" ref="C926">INDEX('Step 5. Daily Avg Schedule Calc'!$A$2:$D$169,(WEEKDAY(A926)-1)*24+HOUR(A926)+1,3)</f>
        <v>1</v>
      </c>
      <c r="D926" s="67" cm="1">
        <f t="array" ref="D926">INDEX('Step 5. Daily Avg Schedule Calc'!$A$2:$D$169,(WEEKDAY(A926)-1)*24+HOUR(A926)+1,4)</f>
        <v>1</v>
      </c>
      <c r="E926">
        <f>VLOOKUP(A926,'Step 1.4 CNY OAT'!$A$1:$B$8761,2)</f>
        <v>31</v>
      </c>
      <c r="F926" s="11">
        <f ca="1">('Step 3. Regression'!$B$18*E926^2+'Step 3. Regression'!$C$18*E926+'Step 3. Regression'!$D$18)*C926</f>
        <v>7.0366670250952286</v>
      </c>
      <c r="G926" s="11">
        <f ca="1">('Step 3. Regression'!$G$18*E926^2+'Step 3. Regression'!$H$18*E926+'Step 3. Regression'!$I$18)*D926</f>
        <v>3.2728906854942266</v>
      </c>
      <c r="U926" s="12"/>
    </row>
    <row r="927" spans="1:21" x14ac:dyDescent="0.25">
      <c r="A927" s="8">
        <f>IF(ISBLANK('Step 1.4 CNY OAT'!A927),"-",'Step 1.4 CNY OAT'!A927)</f>
        <v>43139.541666666664</v>
      </c>
      <c r="B927" s="26">
        <f t="shared" si="32"/>
        <v>38</v>
      </c>
      <c r="C927" s="67" cm="1">
        <f t="array" ref="C927">INDEX('Step 5. Daily Avg Schedule Calc'!$A$2:$D$169,(WEEKDAY(A927)-1)*24+HOUR(A927)+1,3)</f>
        <v>1</v>
      </c>
      <c r="D927" s="67" cm="1">
        <f t="array" ref="D927">INDEX('Step 5. Daily Avg Schedule Calc'!$A$2:$D$169,(WEEKDAY(A927)-1)*24+HOUR(A927)+1,4)</f>
        <v>1</v>
      </c>
      <c r="E927">
        <f>VLOOKUP(A927,'Step 1.4 CNY OAT'!$A$1:$B$8761,2)</f>
        <v>32</v>
      </c>
      <c r="F927" s="11">
        <f ca="1">('Step 3. Regression'!$B$18*E927^2+'Step 3. Regression'!$C$18*E927+'Step 3. Regression'!$D$18)*C927</f>
        <v>6.9087988645549858</v>
      </c>
      <c r="G927" s="11">
        <f ca="1">('Step 3. Regression'!$G$18*E927^2+'Step 3. Regression'!$H$18*E927+'Step 3. Regression'!$I$18)*D927</f>
        <v>3.2351783327412797</v>
      </c>
      <c r="U927" s="12"/>
    </row>
    <row r="928" spans="1:21" x14ac:dyDescent="0.25">
      <c r="A928" s="8">
        <f>IF(ISBLANK('Step 1.4 CNY OAT'!A928),"-",'Step 1.4 CNY OAT'!A928)</f>
        <v>43139.583333333336</v>
      </c>
      <c r="B928" s="26">
        <f t="shared" si="32"/>
        <v>38</v>
      </c>
      <c r="C928" s="67" cm="1">
        <f t="array" ref="C928">INDEX('Step 5. Daily Avg Schedule Calc'!$A$2:$D$169,(WEEKDAY(A928)-1)*24+HOUR(A928)+1,3)</f>
        <v>1</v>
      </c>
      <c r="D928" s="67" cm="1">
        <f t="array" ref="D928">INDEX('Step 5. Daily Avg Schedule Calc'!$A$2:$D$169,(WEEKDAY(A928)-1)*24+HOUR(A928)+1,4)</f>
        <v>1</v>
      </c>
      <c r="E928">
        <f>VLOOKUP(A928,'Step 1.4 CNY OAT'!$A$1:$B$8761,2)</f>
        <v>32</v>
      </c>
      <c r="F928" s="11">
        <f ca="1">('Step 3. Regression'!$B$18*E928^2+'Step 3. Regression'!$C$18*E928+'Step 3. Regression'!$D$18)*C928</f>
        <v>6.9087988645549858</v>
      </c>
      <c r="G928" s="11">
        <f ca="1">('Step 3. Regression'!$G$18*E928^2+'Step 3. Regression'!$H$18*E928+'Step 3. Regression'!$I$18)*D928</f>
        <v>3.2351783327412797</v>
      </c>
      <c r="U928" s="12"/>
    </row>
    <row r="929" spans="1:21" x14ac:dyDescent="0.25">
      <c r="A929" s="8">
        <f>IF(ISBLANK('Step 1.4 CNY OAT'!A929),"-",'Step 1.4 CNY OAT'!A929)</f>
        <v>43139.625</v>
      </c>
      <c r="B929" s="26">
        <f t="shared" si="32"/>
        <v>38</v>
      </c>
      <c r="C929" s="67" cm="1">
        <f t="array" ref="C929">INDEX('Step 5. Daily Avg Schedule Calc'!$A$2:$D$169,(WEEKDAY(A929)-1)*24+HOUR(A929)+1,3)</f>
        <v>1</v>
      </c>
      <c r="D929" s="67" cm="1">
        <f t="array" ref="D929">INDEX('Step 5. Daily Avg Schedule Calc'!$A$2:$D$169,(WEEKDAY(A929)-1)*24+HOUR(A929)+1,4)</f>
        <v>1</v>
      </c>
      <c r="E929">
        <f>VLOOKUP(A929,'Step 1.4 CNY OAT'!$A$1:$B$8761,2)</f>
        <v>32</v>
      </c>
      <c r="F929" s="11">
        <f ca="1">('Step 3. Regression'!$B$18*E929^2+'Step 3. Regression'!$C$18*E929+'Step 3. Regression'!$D$18)*C929</f>
        <v>6.9087988645549858</v>
      </c>
      <c r="G929" s="11">
        <f ca="1">('Step 3. Regression'!$G$18*E929^2+'Step 3. Regression'!$H$18*E929+'Step 3. Regression'!$I$18)*D929</f>
        <v>3.2351783327412797</v>
      </c>
      <c r="U929" s="12"/>
    </row>
    <row r="930" spans="1:21" x14ac:dyDescent="0.25">
      <c r="A930" s="8">
        <f>IF(ISBLANK('Step 1.4 CNY OAT'!A930),"-",'Step 1.4 CNY OAT'!A930)</f>
        <v>43139.666666666664</v>
      </c>
      <c r="B930" s="26">
        <f t="shared" si="32"/>
        <v>38</v>
      </c>
      <c r="C930" s="67" cm="1">
        <f t="array" ref="C930">INDEX('Step 5. Daily Avg Schedule Calc'!$A$2:$D$169,(WEEKDAY(A930)-1)*24+HOUR(A930)+1,3)</f>
        <v>1</v>
      </c>
      <c r="D930" s="67" cm="1">
        <f t="array" ref="D930">INDEX('Step 5. Daily Avg Schedule Calc'!$A$2:$D$169,(WEEKDAY(A930)-1)*24+HOUR(A930)+1,4)</f>
        <v>1</v>
      </c>
      <c r="E930">
        <f>VLOOKUP(A930,'Step 1.4 CNY OAT'!$A$1:$B$8761,2)</f>
        <v>33</v>
      </c>
      <c r="F930" s="11">
        <f ca="1">('Step 3. Regression'!$B$18*E930^2+'Step 3. Regression'!$C$18*E930+'Step 3. Regression'!$D$18)*C930</f>
        <v>6.78578083941066</v>
      </c>
      <c r="G930" s="11">
        <f ca="1">('Step 3. Regression'!$G$18*E930^2+'Step 3. Regression'!$H$18*E930+'Step 3. Regression'!$I$18)*D930</f>
        <v>3.1987133056428125</v>
      </c>
      <c r="U930" s="12"/>
    </row>
    <row r="931" spans="1:21" x14ac:dyDescent="0.25">
      <c r="A931" s="8">
        <f>IF(ISBLANK('Step 1.4 CNY OAT'!A931),"-",'Step 1.4 CNY OAT'!A931)</f>
        <v>43139.708333333336</v>
      </c>
      <c r="B931" s="26">
        <f t="shared" si="32"/>
        <v>38</v>
      </c>
      <c r="C931" s="67" cm="1">
        <f t="array" ref="C931">INDEX('Step 5. Daily Avg Schedule Calc'!$A$2:$D$169,(WEEKDAY(A931)-1)*24+HOUR(A931)+1,3)</f>
        <v>1</v>
      </c>
      <c r="D931" s="67" cm="1">
        <f t="array" ref="D931">INDEX('Step 5. Daily Avg Schedule Calc'!$A$2:$D$169,(WEEKDAY(A931)-1)*24+HOUR(A931)+1,4)</f>
        <v>1</v>
      </c>
      <c r="E931">
        <f>VLOOKUP(A931,'Step 1.4 CNY OAT'!$A$1:$B$8761,2)</f>
        <v>31</v>
      </c>
      <c r="F931" s="11">
        <f ca="1">('Step 3. Regression'!$B$18*E931^2+'Step 3. Regression'!$C$18*E931+'Step 3. Regression'!$D$18)*C931</f>
        <v>7.0366670250952286</v>
      </c>
      <c r="G931" s="11">
        <f ca="1">('Step 3. Regression'!$G$18*E931^2+'Step 3. Regression'!$H$18*E931+'Step 3. Regression'!$I$18)*D931</f>
        <v>3.2728906854942266</v>
      </c>
      <c r="U931" s="12"/>
    </row>
    <row r="932" spans="1:21" x14ac:dyDescent="0.25">
      <c r="A932" s="8">
        <f>IF(ISBLANK('Step 1.4 CNY OAT'!A932),"-",'Step 1.4 CNY OAT'!A932)</f>
        <v>43139.75</v>
      </c>
      <c r="B932" s="26">
        <f t="shared" si="32"/>
        <v>38</v>
      </c>
      <c r="C932" s="67" cm="1">
        <f t="array" ref="C932">INDEX('Step 5. Daily Avg Schedule Calc'!$A$2:$D$169,(WEEKDAY(A932)-1)*24+HOUR(A932)+1,3)</f>
        <v>1</v>
      </c>
      <c r="D932" s="67" cm="1">
        <f t="array" ref="D932">INDEX('Step 5. Daily Avg Schedule Calc'!$A$2:$D$169,(WEEKDAY(A932)-1)*24+HOUR(A932)+1,4)</f>
        <v>1</v>
      </c>
      <c r="E932">
        <f>VLOOKUP(A932,'Step 1.4 CNY OAT'!$A$1:$B$8761,2)</f>
        <v>31</v>
      </c>
      <c r="F932" s="11">
        <f ca="1">('Step 3. Regression'!$B$18*E932^2+'Step 3. Regression'!$C$18*E932+'Step 3. Regression'!$D$18)*C932</f>
        <v>7.0366670250952286</v>
      </c>
      <c r="G932" s="11">
        <f ca="1">('Step 3. Regression'!$G$18*E932^2+'Step 3. Regression'!$H$18*E932+'Step 3. Regression'!$I$18)*D932</f>
        <v>3.2728906854942266</v>
      </c>
      <c r="U932" s="12"/>
    </row>
    <row r="933" spans="1:21" x14ac:dyDescent="0.25">
      <c r="A933" s="8">
        <f>IF(ISBLANK('Step 1.4 CNY OAT'!A933),"-",'Step 1.4 CNY OAT'!A933)</f>
        <v>43139.791666666664</v>
      </c>
      <c r="B933" s="26">
        <f t="shared" si="32"/>
        <v>38</v>
      </c>
      <c r="C933" s="67" cm="1">
        <f t="array" ref="C933">INDEX('Step 5. Daily Avg Schedule Calc'!$A$2:$D$169,(WEEKDAY(A933)-1)*24+HOUR(A933)+1,3)</f>
        <v>1</v>
      </c>
      <c r="D933" s="67" cm="1">
        <f t="array" ref="D933">INDEX('Step 5. Daily Avg Schedule Calc'!$A$2:$D$169,(WEEKDAY(A933)-1)*24+HOUR(A933)+1,4)</f>
        <v>1</v>
      </c>
      <c r="E933">
        <f>VLOOKUP(A933,'Step 1.4 CNY OAT'!$A$1:$B$8761,2)</f>
        <v>31</v>
      </c>
      <c r="F933" s="11">
        <f ca="1">('Step 3. Regression'!$B$18*E933^2+'Step 3. Regression'!$C$18*E933+'Step 3. Regression'!$D$18)*C933</f>
        <v>7.0366670250952286</v>
      </c>
      <c r="G933" s="11">
        <f ca="1">('Step 3. Regression'!$G$18*E933^2+'Step 3. Regression'!$H$18*E933+'Step 3. Regression'!$I$18)*D933</f>
        <v>3.2728906854942266</v>
      </c>
      <c r="U933" s="12"/>
    </row>
    <row r="934" spans="1:21" x14ac:dyDescent="0.25">
      <c r="A934" s="8">
        <f>IF(ISBLANK('Step 1.4 CNY OAT'!A934),"-",'Step 1.4 CNY OAT'!A934)</f>
        <v>43139.833333333336</v>
      </c>
      <c r="B934" s="26">
        <f t="shared" si="32"/>
        <v>38</v>
      </c>
      <c r="C934" s="67" cm="1">
        <f t="array" ref="C934">INDEX('Step 5. Daily Avg Schedule Calc'!$A$2:$D$169,(WEEKDAY(A934)-1)*24+HOUR(A934)+1,3)</f>
        <v>1</v>
      </c>
      <c r="D934" s="67" cm="1">
        <f t="array" ref="D934">INDEX('Step 5. Daily Avg Schedule Calc'!$A$2:$D$169,(WEEKDAY(A934)-1)*24+HOUR(A934)+1,4)</f>
        <v>1</v>
      </c>
      <c r="E934">
        <f>VLOOKUP(A934,'Step 1.4 CNY OAT'!$A$1:$B$8761,2)</f>
        <v>30</v>
      </c>
      <c r="F934" s="11">
        <f ca="1">('Step 3. Regression'!$B$18*E934^2+'Step 3. Regression'!$C$18*E934+'Step 3. Regression'!$D$18)*C934</f>
        <v>7.1693853210313874</v>
      </c>
      <c r="G934" s="11">
        <f ca="1">('Step 3. Regression'!$G$18*E934^2+'Step 3. Regression'!$H$18*E934+'Step 3. Regression'!$I$18)*D934</f>
        <v>3.3118503639016525</v>
      </c>
      <c r="U934" s="12"/>
    </row>
    <row r="935" spans="1:21" x14ac:dyDescent="0.25">
      <c r="A935" s="8">
        <f>IF(ISBLANK('Step 1.4 CNY OAT'!A935),"-",'Step 1.4 CNY OAT'!A935)</f>
        <v>43139.875</v>
      </c>
      <c r="B935" s="26">
        <f t="shared" si="32"/>
        <v>38</v>
      </c>
      <c r="C935" s="67" cm="1">
        <f t="array" ref="C935">INDEX('Step 5. Daily Avg Schedule Calc'!$A$2:$D$169,(WEEKDAY(A935)-1)*24+HOUR(A935)+1,3)</f>
        <v>1</v>
      </c>
      <c r="D935" s="67" cm="1">
        <f t="array" ref="D935">INDEX('Step 5. Daily Avg Schedule Calc'!$A$2:$D$169,(WEEKDAY(A935)-1)*24+HOUR(A935)+1,4)</f>
        <v>1</v>
      </c>
      <c r="E935">
        <f>VLOOKUP(A935,'Step 1.4 CNY OAT'!$A$1:$B$8761,2)</f>
        <v>30</v>
      </c>
      <c r="F935" s="11">
        <f ca="1">('Step 3. Regression'!$B$18*E935^2+'Step 3. Regression'!$C$18*E935+'Step 3. Regression'!$D$18)*C935</f>
        <v>7.1693853210313874</v>
      </c>
      <c r="G935" s="11">
        <f ca="1">('Step 3. Regression'!$G$18*E935^2+'Step 3. Regression'!$H$18*E935+'Step 3. Regression'!$I$18)*D935</f>
        <v>3.3118503639016525</v>
      </c>
      <c r="U935" s="12"/>
    </row>
    <row r="936" spans="1:21" x14ac:dyDescent="0.25">
      <c r="A936" s="8">
        <f>IF(ISBLANK('Step 1.4 CNY OAT'!A936),"-",'Step 1.4 CNY OAT'!A936)</f>
        <v>43139.916666666664</v>
      </c>
      <c r="B936" s="26">
        <f t="shared" si="32"/>
        <v>38</v>
      </c>
      <c r="C936" s="67" cm="1">
        <f t="array" ref="C936">INDEX('Step 5. Daily Avg Schedule Calc'!$A$2:$D$169,(WEEKDAY(A936)-1)*24+HOUR(A936)+1,3)</f>
        <v>1</v>
      </c>
      <c r="D936" s="67" cm="1">
        <f t="array" ref="D936">INDEX('Step 5. Daily Avg Schedule Calc'!$A$2:$D$169,(WEEKDAY(A936)-1)*24+HOUR(A936)+1,4)</f>
        <v>1</v>
      </c>
      <c r="E936">
        <f>VLOOKUP(A936,'Step 1.4 CNY OAT'!$A$1:$B$8761,2)</f>
        <v>30</v>
      </c>
      <c r="F936" s="11">
        <f ca="1">('Step 3. Regression'!$B$18*E936^2+'Step 3. Regression'!$C$18*E936+'Step 3. Regression'!$D$18)*C936</f>
        <v>7.1693853210313874</v>
      </c>
      <c r="G936" s="11">
        <f ca="1">('Step 3. Regression'!$G$18*E936^2+'Step 3. Regression'!$H$18*E936+'Step 3. Regression'!$I$18)*D936</f>
        <v>3.3118503639016525</v>
      </c>
      <c r="U936" s="12"/>
    </row>
    <row r="937" spans="1:21" x14ac:dyDescent="0.25">
      <c r="A937" s="8">
        <f>IF(ISBLANK('Step 1.4 CNY OAT'!A937),"-",'Step 1.4 CNY OAT'!A937)</f>
        <v>43139.958333333336</v>
      </c>
      <c r="B937" s="26">
        <f t="shared" si="32"/>
        <v>38</v>
      </c>
      <c r="C937" s="67" cm="1">
        <f t="array" ref="C937">INDEX('Step 5. Daily Avg Schedule Calc'!$A$2:$D$169,(WEEKDAY(A937)-1)*24+HOUR(A937)+1,3)</f>
        <v>1</v>
      </c>
      <c r="D937" s="67" cm="1">
        <f t="array" ref="D937">INDEX('Step 5. Daily Avg Schedule Calc'!$A$2:$D$169,(WEEKDAY(A937)-1)*24+HOUR(A937)+1,4)</f>
        <v>1</v>
      </c>
      <c r="E937">
        <f>VLOOKUP(A937,'Step 1.4 CNY OAT'!$A$1:$B$8761,2)</f>
        <v>30</v>
      </c>
      <c r="F937" s="11">
        <f ca="1">('Step 3. Regression'!$B$18*E937^2+'Step 3. Regression'!$C$18*E937+'Step 3. Regression'!$D$18)*C937</f>
        <v>7.1693853210313874</v>
      </c>
      <c r="G937" s="11">
        <f ca="1">('Step 3. Regression'!$G$18*E937^2+'Step 3. Regression'!$H$18*E937+'Step 3. Regression'!$I$18)*D937</f>
        <v>3.3118503639016525</v>
      </c>
      <c r="U937" s="12"/>
    </row>
    <row r="938" spans="1:21" x14ac:dyDescent="0.25">
      <c r="A938" s="8">
        <f>IF(ISBLANK('Step 1.4 CNY OAT'!A938),"-",'Step 1.4 CNY OAT'!A938)</f>
        <v>43140</v>
      </c>
      <c r="B938" s="26">
        <f t="shared" si="32"/>
        <v>39</v>
      </c>
      <c r="C938" s="67" cm="1">
        <f t="array" ref="C938">INDEX('Step 5. Daily Avg Schedule Calc'!$A$2:$D$169,(WEEKDAY(A938)-1)*24+HOUR(A938)+1,3)</f>
        <v>1</v>
      </c>
      <c r="D938" s="67" cm="1">
        <f t="array" ref="D938">INDEX('Step 5. Daily Avg Schedule Calc'!$A$2:$D$169,(WEEKDAY(A938)-1)*24+HOUR(A938)+1,4)</f>
        <v>1</v>
      </c>
      <c r="E938">
        <f>VLOOKUP(A938,'Step 1.4 CNY OAT'!$A$1:$B$8761,2)</f>
        <v>29</v>
      </c>
      <c r="F938" s="11">
        <f ca="1">('Step 3. Regression'!$B$18*E938^2+'Step 3. Regression'!$C$18*E938+'Step 3. Regression'!$D$18)*C938</f>
        <v>7.3069537523634631</v>
      </c>
      <c r="G938" s="11">
        <f ca="1">('Step 3. Regression'!$G$18*E938^2+'Step 3. Regression'!$H$18*E938+'Step 3. Regression'!$I$18)*D938</f>
        <v>3.3520573679635586</v>
      </c>
      <c r="U938" s="12"/>
    </row>
    <row r="939" spans="1:21" x14ac:dyDescent="0.25">
      <c r="A939" s="8">
        <f>IF(ISBLANK('Step 1.4 CNY OAT'!A939),"-",'Step 1.4 CNY OAT'!A939)</f>
        <v>43140.041666666664</v>
      </c>
      <c r="B939" s="26">
        <f t="shared" si="32"/>
        <v>39</v>
      </c>
      <c r="C939" s="67" cm="1">
        <f t="array" ref="C939">INDEX('Step 5. Daily Avg Schedule Calc'!$A$2:$D$169,(WEEKDAY(A939)-1)*24+HOUR(A939)+1,3)</f>
        <v>1</v>
      </c>
      <c r="D939" s="67" cm="1">
        <f t="array" ref="D939">INDEX('Step 5. Daily Avg Schedule Calc'!$A$2:$D$169,(WEEKDAY(A939)-1)*24+HOUR(A939)+1,4)</f>
        <v>1</v>
      </c>
      <c r="E939">
        <f>VLOOKUP(A939,'Step 1.4 CNY OAT'!$A$1:$B$8761,2)</f>
        <v>29</v>
      </c>
      <c r="F939" s="11">
        <f ca="1">('Step 3. Regression'!$B$18*E939^2+'Step 3. Regression'!$C$18*E939+'Step 3. Regression'!$D$18)*C939</f>
        <v>7.3069537523634631</v>
      </c>
      <c r="G939" s="11">
        <f ca="1">('Step 3. Regression'!$G$18*E939^2+'Step 3. Regression'!$H$18*E939+'Step 3. Regression'!$I$18)*D939</f>
        <v>3.3520573679635586</v>
      </c>
      <c r="U939" s="12"/>
    </row>
    <row r="940" spans="1:21" x14ac:dyDescent="0.25">
      <c r="A940" s="8">
        <f>IF(ISBLANK('Step 1.4 CNY OAT'!A940),"-",'Step 1.4 CNY OAT'!A940)</f>
        <v>43140.083333333336</v>
      </c>
      <c r="B940" s="26">
        <f t="shared" si="32"/>
        <v>39</v>
      </c>
      <c r="C940" s="67" cm="1">
        <f t="array" ref="C940">INDEX('Step 5. Daily Avg Schedule Calc'!$A$2:$D$169,(WEEKDAY(A940)-1)*24+HOUR(A940)+1,3)</f>
        <v>1</v>
      </c>
      <c r="D940" s="67" cm="1">
        <f t="array" ref="D940">INDEX('Step 5. Daily Avg Schedule Calc'!$A$2:$D$169,(WEEKDAY(A940)-1)*24+HOUR(A940)+1,4)</f>
        <v>1</v>
      </c>
      <c r="E940">
        <f>VLOOKUP(A940,'Step 1.4 CNY OAT'!$A$1:$B$8761,2)</f>
        <v>29</v>
      </c>
      <c r="F940" s="11">
        <f ca="1">('Step 3. Regression'!$B$18*E940^2+'Step 3. Regression'!$C$18*E940+'Step 3. Regression'!$D$18)*C940</f>
        <v>7.3069537523634631</v>
      </c>
      <c r="G940" s="11">
        <f ca="1">('Step 3. Regression'!$G$18*E940^2+'Step 3. Regression'!$H$18*E940+'Step 3. Regression'!$I$18)*D940</f>
        <v>3.3520573679635586</v>
      </c>
      <c r="U940" s="12"/>
    </row>
    <row r="941" spans="1:21" x14ac:dyDescent="0.25">
      <c r="A941" s="8">
        <f>IF(ISBLANK('Step 1.4 CNY OAT'!A941),"-",'Step 1.4 CNY OAT'!A941)</f>
        <v>43140.125</v>
      </c>
      <c r="B941" s="26">
        <f t="shared" si="32"/>
        <v>39</v>
      </c>
      <c r="C941" s="67" cm="1">
        <f t="array" ref="C941">INDEX('Step 5. Daily Avg Schedule Calc'!$A$2:$D$169,(WEEKDAY(A941)-1)*24+HOUR(A941)+1,3)</f>
        <v>1</v>
      </c>
      <c r="D941" s="67" cm="1">
        <f t="array" ref="D941">INDEX('Step 5. Daily Avg Schedule Calc'!$A$2:$D$169,(WEEKDAY(A941)-1)*24+HOUR(A941)+1,4)</f>
        <v>1</v>
      </c>
      <c r="E941">
        <f>VLOOKUP(A941,'Step 1.4 CNY OAT'!$A$1:$B$8761,2)</f>
        <v>28</v>
      </c>
      <c r="F941" s="11">
        <f ca="1">('Step 3. Regression'!$B$18*E941^2+'Step 3. Regression'!$C$18*E941+'Step 3. Regression'!$D$18)*C941</f>
        <v>7.4493723190914558</v>
      </c>
      <c r="G941" s="11">
        <f ca="1">('Step 3. Regression'!$G$18*E941^2+'Step 3. Regression'!$H$18*E941+'Step 3. Regression'!$I$18)*D941</f>
        <v>3.3935116976799442</v>
      </c>
      <c r="U941" s="12"/>
    </row>
    <row r="942" spans="1:21" x14ac:dyDescent="0.25">
      <c r="A942" s="8">
        <f>IF(ISBLANK('Step 1.4 CNY OAT'!A942),"-",'Step 1.4 CNY OAT'!A942)</f>
        <v>43140.166666666664</v>
      </c>
      <c r="B942" s="26">
        <f t="shared" si="32"/>
        <v>39</v>
      </c>
      <c r="C942" s="67" cm="1">
        <f t="array" ref="C942">INDEX('Step 5. Daily Avg Schedule Calc'!$A$2:$D$169,(WEEKDAY(A942)-1)*24+HOUR(A942)+1,3)</f>
        <v>1</v>
      </c>
      <c r="D942" s="67" cm="1">
        <f t="array" ref="D942">INDEX('Step 5. Daily Avg Schedule Calc'!$A$2:$D$169,(WEEKDAY(A942)-1)*24+HOUR(A942)+1,4)</f>
        <v>1</v>
      </c>
      <c r="E942">
        <f>VLOOKUP(A942,'Step 1.4 CNY OAT'!$A$1:$B$8761,2)</f>
        <v>29</v>
      </c>
      <c r="F942" s="11">
        <f ca="1">('Step 3. Regression'!$B$18*E942^2+'Step 3. Regression'!$C$18*E942+'Step 3. Regression'!$D$18)*C942</f>
        <v>7.3069537523634631</v>
      </c>
      <c r="G942" s="11">
        <f ca="1">('Step 3. Regression'!$G$18*E942^2+'Step 3. Regression'!$H$18*E942+'Step 3. Regression'!$I$18)*D942</f>
        <v>3.3520573679635586</v>
      </c>
      <c r="U942" s="12"/>
    </row>
    <row r="943" spans="1:21" x14ac:dyDescent="0.25">
      <c r="A943" s="8">
        <f>IF(ISBLANK('Step 1.4 CNY OAT'!A943),"-",'Step 1.4 CNY OAT'!A943)</f>
        <v>43140.208333333336</v>
      </c>
      <c r="B943" s="26">
        <f t="shared" si="32"/>
        <v>39</v>
      </c>
      <c r="C943" s="67" cm="1">
        <f t="array" ref="C943">INDEX('Step 5. Daily Avg Schedule Calc'!$A$2:$D$169,(WEEKDAY(A943)-1)*24+HOUR(A943)+1,3)</f>
        <v>1</v>
      </c>
      <c r="D943" s="67" cm="1">
        <f t="array" ref="D943">INDEX('Step 5. Daily Avg Schedule Calc'!$A$2:$D$169,(WEEKDAY(A943)-1)*24+HOUR(A943)+1,4)</f>
        <v>1</v>
      </c>
      <c r="E943">
        <f>VLOOKUP(A943,'Step 1.4 CNY OAT'!$A$1:$B$8761,2)</f>
        <v>29</v>
      </c>
      <c r="F943" s="11">
        <f ca="1">('Step 3. Regression'!$B$18*E943^2+'Step 3. Regression'!$C$18*E943+'Step 3. Regression'!$D$18)*C943</f>
        <v>7.3069537523634631</v>
      </c>
      <c r="G943" s="11">
        <f ca="1">('Step 3. Regression'!$G$18*E943^2+'Step 3. Regression'!$H$18*E943+'Step 3. Regression'!$I$18)*D943</f>
        <v>3.3520573679635586</v>
      </c>
      <c r="U943" s="12"/>
    </row>
    <row r="944" spans="1:21" x14ac:dyDescent="0.25">
      <c r="A944" s="8">
        <f>IF(ISBLANK('Step 1.4 CNY OAT'!A944),"-",'Step 1.4 CNY OAT'!A944)</f>
        <v>43140.25</v>
      </c>
      <c r="B944" s="26">
        <f t="shared" si="32"/>
        <v>39</v>
      </c>
      <c r="C944" s="67" cm="1">
        <f t="array" ref="C944">INDEX('Step 5. Daily Avg Schedule Calc'!$A$2:$D$169,(WEEKDAY(A944)-1)*24+HOUR(A944)+1,3)</f>
        <v>1</v>
      </c>
      <c r="D944" s="67" cm="1">
        <f t="array" ref="D944">INDEX('Step 5. Daily Avg Schedule Calc'!$A$2:$D$169,(WEEKDAY(A944)-1)*24+HOUR(A944)+1,4)</f>
        <v>1</v>
      </c>
      <c r="E944">
        <f>VLOOKUP(A944,'Step 1.4 CNY OAT'!$A$1:$B$8761,2)</f>
        <v>28</v>
      </c>
      <c r="F944" s="11">
        <f ca="1">('Step 3. Regression'!$B$18*E944^2+'Step 3. Regression'!$C$18*E944+'Step 3. Regression'!$D$18)*C944</f>
        <v>7.4493723190914558</v>
      </c>
      <c r="G944" s="11">
        <f ca="1">('Step 3. Regression'!$G$18*E944^2+'Step 3. Regression'!$H$18*E944+'Step 3. Regression'!$I$18)*D944</f>
        <v>3.3935116976799442</v>
      </c>
      <c r="U944" s="12"/>
    </row>
    <row r="945" spans="1:21" x14ac:dyDescent="0.25">
      <c r="A945" s="8">
        <f>IF(ISBLANK('Step 1.4 CNY OAT'!A945),"-",'Step 1.4 CNY OAT'!A945)</f>
        <v>43140.291666666664</v>
      </c>
      <c r="B945" s="26">
        <f t="shared" si="32"/>
        <v>39</v>
      </c>
      <c r="C945" s="67" cm="1">
        <f t="array" ref="C945">INDEX('Step 5. Daily Avg Schedule Calc'!$A$2:$D$169,(WEEKDAY(A945)-1)*24+HOUR(A945)+1,3)</f>
        <v>1</v>
      </c>
      <c r="D945" s="67" cm="1">
        <f t="array" ref="D945">INDEX('Step 5. Daily Avg Schedule Calc'!$A$2:$D$169,(WEEKDAY(A945)-1)*24+HOUR(A945)+1,4)</f>
        <v>1</v>
      </c>
      <c r="E945">
        <f>VLOOKUP(A945,'Step 1.4 CNY OAT'!$A$1:$B$8761,2)</f>
        <v>28</v>
      </c>
      <c r="F945" s="11">
        <f ca="1">('Step 3. Regression'!$B$18*E945^2+'Step 3. Regression'!$C$18*E945+'Step 3. Regression'!$D$18)*C945</f>
        <v>7.4493723190914558</v>
      </c>
      <c r="G945" s="11">
        <f ca="1">('Step 3. Regression'!$G$18*E945^2+'Step 3. Regression'!$H$18*E945+'Step 3. Regression'!$I$18)*D945</f>
        <v>3.3935116976799442</v>
      </c>
      <c r="U945" s="12"/>
    </row>
    <row r="946" spans="1:21" x14ac:dyDescent="0.25">
      <c r="A946" s="8">
        <f>IF(ISBLANK('Step 1.4 CNY OAT'!A946),"-",'Step 1.4 CNY OAT'!A946)</f>
        <v>43140.333333333336</v>
      </c>
      <c r="B946" s="26">
        <f t="shared" si="32"/>
        <v>39</v>
      </c>
      <c r="C946" s="67" cm="1">
        <f t="array" ref="C946">INDEX('Step 5. Daily Avg Schedule Calc'!$A$2:$D$169,(WEEKDAY(A946)-1)*24+HOUR(A946)+1,3)</f>
        <v>1</v>
      </c>
      <c r="D946" s="67" cm="1">
        <f t="array" ref="D946">INDEX('Step 5. Daily Avg Schedule Calc'!$A$2:$D$169,(WEEKDAY(A946)-1)*24+HOUR(A946)+1,4)</f>
        <v>1</v>
      </c>
      <c r="E946">
        <f>VLOOKUP(A946,'Step 1.4 CNY OAT'!$A$1:$B$8761,2)</f>
        <v>29</v>
      </c>
      <c r="F946" s="11">
        <f ca="1">('Step 3. Regression'!$B$18*E946^2+'Step 3. Regression'!$C$18*E946+'Step 3. Regression'!$D$18)*C946</f>
        <v>7.3069537523634631</v>
      </c>
      <c r="G946" s="11">
        <f ca="1">('Step 3. Regression'!$G$18*E946^2+'Step 3. Regression'!$H$18*E946+'Step 3. Regression'!$I$18)*D946</f>
        <v>3.3520573679635586</v>
      </c>
      <c r="U946" s="12"/>
    </row>
    <row r="947" spans="1:21" x14ac:dyDescent="0.25">
      <c r="A947" s="8">
        <f>IF(ISBLANK('Step 1.4 CNY OAT'!A947),"-",'Step 1.4 CNY OAT'!A947)</f>
        <v>43140.375</v>
      </c>
      <c r="B947" s="26">
        <f t="shared" si="32"/>
        <v>39</v>
      </c>
      <c r="C947" s="67" cm="1">
        <f t="array" ref="C947">INDEX('Step 5. Daily Avg Schedule Calc'!$A$2:$D$169,(WEEKDAY(A947)-1)*24+HOUR(A947)+1,3)</f>
        <v>1</v>
      </c>
      <c r="D947" s="67" cm="1">
        <f t="array" ref="D947">INDEX('Step 5. Daily Avg Schedule Calc'!$A$2:$D$169,(WEEKDAY(A947)-1)*24+HOUR(A947)+1,4)</f>
        <v>1</v>
      </c>
      <c r="E947">
        <f>VLOOKUP(A947,'Step 1.4 CNY OAT'!$A$1:$B$8761,2)</f>
        <v>31</v>
      </c>
      <c r="F947" s="11">
        <f ca="1">('Step 3. Regression'!$B$18*E947^2+'Step 3. Regression'!$C$18*E947+'Step 3. Regression'!$D$18)*C947</f>
        <v>7.0366670250952286</v>
      </c>
      <c r="G947" s="11">
        <f ca="1">('Step 3. Regression'!$G$18*E947^2+'Step 3. Regression'!$H$18*E947+'Step 3. Regression'!$I$18)*D947</f>
        <v>3.2728906854942266</v>
      </c>
      <c r="U947" s="12"/>
    </row>
    <row r="948" spans="1:21" x14ac:dyDescent="0.25">
      <c r="A948" s="8">
        <f>IF(ISBLANK('Step 1.4 CNY OAT'!A948),"-",'Step 1.4 CNY OAT'!A948)</f>
        <v>43140.416666666664</v>
      </c>
      <c r="B948" s="26">
        <f t="shared" si="32"/>
        <v>39</v>
      </c>
      <c r="C948" s="67" cm="1">
        <f t="array" ref="C948">INDEX('Step 5. Daily Avg Schedule Calc'!$A$2:$D$169,(WEEKDAY(A948)-1)*24+HOUR(A948)+1,3)</f>
        <v>1</v>
      </c>
      <c r="D948" s="67" cm="1">
        <f t="array" ref="D948">INDEX('Step 5. Daily Avg Schedule Calc'!$A$2:$D$169,(WEEKDAY(A948)-1)*24+HOUR(A948)+1,4)</f>
        <v>1</v>
      </c>
      <c r="E948">
        <f>VLOOKUP(A948,'Step 1.4 CNY OAT'!$A$1:$B$8761,2)</f>
        <v>31</v>
      </c>
      <c r="F948" s="11">
        <f ca="1">('Step 3. Regression'!$B$18*E948^2+'Step 3. Regression'!$C$18*E948+'Step 3. Regression'!$D$18)*C948</f>
        <v>7.0366670250952286</v>
      </c>
      <c r="G948" s="11">
        <f ca="1">('Step 3. Regression'!$G$18*E948^2+'Step 3. Regression'!$H$18*E948+'Step 3. Regression'!$I$18)*D948</f>
        <v>3.2728906854942266</v>
      </c>
      <c r="U948" s="12"/>
    </row>
    <row r="949" spans="1:21" x14ac:dyDescent="0.25">
      <c r="A949" s="8">
        <f>IF(ISBLANK('Step 1.4 CNY OAT'!A949),"-",'Step 1.4 CNY OAT'!A949)</f>
        <v>43140.458333333336</v>
      </c>
      <c r="B949" s="26">
        <f t="shared" si="32"/>
        <v>39</v>
      </c>
      <c r="C949" s="67" cm="1">
        <f t="array" ref="C949">INDEX('Step 5. Daily Avg Schedule Calc'!$A$2:$D$169,(WEEKDAY(A949)-1)*24+HOUR(A949)+1,3)</f>
        <v>1</v>
      </c>
      <c r="D949" s="67" cm="1">
        <f t="array" ref="D949">INDEX('Step 5. Daily Avg Schedule Calc'!$A$2:$D$169,(WEEKDAY(A949)-1)*24+HOUR(A949)+1,4)</f>
        <v>1</v>
      </c>
      <c r="E949">
        <f>VLOOKUP(A949,'Step 1.4 CNY OAT'!$A$1:$B$8761,2)</f>
        <v>33</v>
      </c>
      <c r="F949" s="11">
        <f ca="1">('Step 3. Regression'!$B$18*E949^2+'Step 3. Regression'!$C$18*E949+'Step 3. Regression'!$D$18)*C949</f>
        <v>6.78578083941066</v>
      </c>
      <c r="G949" s="11">
        <f ca="1">('Step 3. Regression'!$G$18*E949^2+'Step 3. Regression'!$H$18*E949+'Step 3. Regression'!$I$18)*D949</f>
        <v>3.1987133056428125</v>
      </c>
      <c r="U949" s="12"/>
    </row>
    <row r="950" spans="1:21" x14ac:dyDescent="0.25">
      <c r="A950" s="8">
        <f>IF(ISBLANK('Step 1.4 CNY OAT'!A950),"-",'Step 1.4 CNY OAT'!A950)</f>
        <v>43140.5</v>
      </c>
      <c r="B950" s="26">
        <f t="shared" si="32"/>
        <v>39</v>
      </c>
      <c r="C950" s="67" cm="1">
        <f t="array" ref="C950">INDEX('Step 5. Daily Avg Schedule Calc'!$A$2:$D$169,(WEEKDAY(A950)-1)*24+HOUR(A950)+1,3)</f>
        <v>1</v>
      </c>
      <c r="D950" s="67" cm="1">
        <f t="array" ref="D950">INDEX('Step 5. Daily Avg Schedule Calc'!$A$2:$D$169,(WEEKDAY(A950)-1)*24+HOUR(A950)+1,4)</f>
        <v>1</v>
      </c>
      <c r="E950">
        <f>VLOOKUP(A950,'Step 1.4 CNY OAT'!$A$1:$B$8761,2)</f>
        <v>33</v>
      </c>
      <c r="F950" s="11">
        <f ca="1">('Step 3. Regression'!$B$18*E950^2+'Step 3. Regression'!$C$18*E950+'Step 3. Regression'!$D$18)*C950</f>
        <v>6.78578083941066</v>
      </c>
      <c r="G950" s="11">
        <f ca="1">('Step 3. Regression'!$G$18*E950^2+'Step 3. Regression'!$H$18*E950+'Step 3. Regression'!$I$18)*D950</f>
        <v>3.1987133056428125</v>
      </c>
      <c r="U950" s="12"/>
    </row>
    <row r="951" spans="1:21" x14ac:dyDescent="0.25">
      <c r="A951" s="8">
        <f>IF(ISBLANK('Step 1.4 CNY OAT'!A951),"-",'Step 1.4 CNY OAT'!A951)</f>
        <v>43140.541666666664</v>
      </c>
      <c r="B951" s="26">
        <f t="shared" si="32"/>
        <v>39</v>
      </c>
      <c r="C951" s="67" cm="1">
        <f t="array" ref="C951">INDEX('Step 5. Daily Avg Schedule Calc'!$A$2:$D$169,(WEEKDAY(A951)-1)*24+HOUR(A951)+1,3)</f>
        <v>1</v>
      </c>
      <c r="D951" s="67" cm="1">
        <f t="array" ref="D951">INDEX('Step 5. Daily Avg Schedule Calc'!$A$2:$D$169,(WEEKDAY(A951)-1)*24+HOUR(A951)+1,4)</f>
        <v>1</v>
      </c>
      <c r="E951">
        <f>VLOOKUP(A951,'Step 1.4 CNY OAT'!$A$1:$B$8761,2)</f>
        <v>33</v>
      </c>
      <c r="F951" s="11">
        <f ca="1">('Step 3. Regression'!$B$18*E951^2+'Step 3. Regression'!$C$18*E951+'Step 3. Regression'!$D$18)*C951</f>
        <v>6.78578083941066</v>
      </c>
      <c r="G951" s="11">
        <f ca="1">('Step 3. Regression'!$G$18*E951^2+'Step 3. Regression'!$H$18*E951+'Step 3. Regression'!$I$18)*D951</f>
        <v>3.1987133056428125</v>
      </c>
      <c r="U951" s="12"/>
    </row>
    <row r="952" spans="1:21" x14ac:dyDescent="0.25">
      <c r="A952" s="8">
        <f>IF(ISBLANK('Step 1.4 CNY OAT'!A952),"-",'Step 1.4 CNY OAT'!A952)</f>
        <v>43140.583333333336</v>
      </c>
      <c r="B952" s="26">
        <f t="shared" si="32"/>
        <v>39</v>
      </c>
      <c r="C952" s="67" cm="1">
        <f t="array" ref="C952">INDEX('Step 5. Daily Avg Schedule Calc'!$A$2:$D$169,(WEEKDAY(A952)-1)*24+HOUR(A952)+1,3)</f>
        <v>1</v>
      </c>
      <c r="D952" s="67" cm="1">
        <f t="array" ref="D952">INDEX('Step 5. Daily Avg Schedule Calc'!$A$2:$D$169,(WEEKDAY(A952)-1)*24+HOUR(A952)+1,4)</f>
        <v>1</v>
      </c>
      <c r="E952">
        <f>VLOOKUP(A952,'Step 1.4 CNY OAT'!$A$1:$B$8761,2)</f>
        <v>34</v>
      </c>
      <c r="F952" s="11">
        <f ca="1">('Step 3. Regression'!$B$18*E952^2+'Step 3. Regression'!$C$18*E952+'Step 3. Regression'!$D$18)*C952</f>
        <v>6.6676129496622512</v>
      </c>
      <c r="G952" s="11">
        <f ca="1">('Step 3. Regression'!$G$18*E952^2+'Step 3. Regression'!$H$18*E952+'Step 3. Regression'!$I$18)*D952</f>
        <v>3.1634956041988254</v>
      </c>
      <c r="U952" s="12"/>
    </row>
    <row r="953" spans="1:21" x14ac:dyDescent="0.25">
      <c r="A953" s="8">
        <f>IF(ISBLANK('Step 1.4 CNY OAT'!A953),"-",'Step 1.4 CNY OAT'!A953)</f>
        <v>43140.625</v>
      </c>
      <c r="B953" s="26">
        <f t="shared" si="32"/>
        <v>39</v>
      </c>
      <c r="C953" s="67" cm="1">
        <f t="array" ref="C953">INDEX('Step 5. Daily Avg Schedule Calc'!$A$2:$D$169,(WEEKDAY(A953)-1)*24+HOUR(A953)+1,3)</f>
        <v>1</v>
      </c>
      <c r="D953" s="67" cm="1">
        <f t="array" ref="D953">INDEX('Step 5. Daily Avg Schedule Calc'!$A$2:$D$169,(WEEKDAY(A953)-1)*24+HOUR(A953)+1,4)</f>
        <v>1</v>
      </c>
      <c r="E953">
        <f>VLOOKUP(A953,'Step 1.4 CNY OAT'!$A$1:$B$8761,2)</f>
        <v>33</v>
      </c>
      <c r="F953" s="11">
        <f ca="1">('Step 3. Regression'!$B$18*E953^2+'Step 3. Regression'!$C$18*E953+'Step 3. Regression'!$D$18)*C953</f>
        <v>6.78578083941066</v>
      </c>
      <c r="G953" s="11">
        <f ca="1">('Step 3. Regression'!$G$18*E953^2+'Step 3. Regression'!$H$18*E953+'Step 3. Regression'!$I$18)*D953</f>
        <v>3.1987133056428125</v>
      </c>
      <c r="U953" s="12"/>
    </row>
    <row r="954" spans="1:21" x14ac:dyDescent="0.25">
      <c r="A954" s="8">
        <f>IF(ISBLANK('Step 1.4 CNY OAT'!A954),"-",'Step 1.4 CNY OAT'!A954)</f>
        <v>43140.666666666664</v>
      </c>
      <c r="B954" s="26">
        <f t="shared" si="32"/>
        <v>39</v>
      </c>
      <c r="C954" s="67" cm="1">
        <f t="array" ref="C954">INDEX('Step 5. Daily Avg Schedule Calc'!$A$2:$D$169,(WEEKDAY(A954)-1)*24+HOUR(A954)+1,3)</f>
        <v>1</v>
      </c>
      <c r="D954" s="67" cm="1">
        <f t="array" ref="D954">INDEX('Step 5. Daily Avg Schedule Calc'!$A$2:$D$169,(WEEKDAY(A954)-1)*24+HOUR(A954)+1,4)</f>
        <v>1</v>
      </c>
      <c r="E954">
        <f>VLOOKUP(A954,'Step 1.4 CNY OAT'!$A$1:$B$8761,2)</f>
        <v>33</v>
      </c>
      <c r="F954" s="11">
        <f ca="1">('Step 3. Regression'!$B$18*E954^2+'Step 3. Regression'!$C$18*E954+'Step 3. Regression'!$D$18)*C954</f>
        <v>6.78578083941066</v>
      </c>
      <c r="G954" s="11">
        <f ca="1">('Step 3. Regression'!$G$18*E954^2+'Step 3. Regression'!$H$18*E954+'Step 3. Regression'!$I$18)*D954</f>
        <v>3.1987133056428125</v>
      </c>
      <c r="U954" s="12"/>
    </row>
    <row r="955" spans="1:21" x14ac:dyDescent="0.25">
      <c r="A955" s="8">
        <f>IF(ISBLANK('Step 1.4 CNY OAT'!A955),"-",'Step 1.4 CNY OAT'!A955)</f>
        <v>43140.708333333336</v>
      </c>
      <c r="B955" s="26">
        <f t="shared" si="32"/>
        <v>39</v>
      </c>
      <c r="C955" s="67" cm="1">
        <f t="array" ref="C955">INDEX('Step 5. Daily Avg Schedule Calc'!$A$2:$D$169,(WEEKDAY(A955)-1)*24+HOUR(A955)+1,3)</f>
        <v>1</v>
      </c>
      <c r="D955" s="67" cm="1">
        <f t="array" ref="D955">INDEX('Step 5. Daily Avg Schedule Calc'!$A$2:$D$169,(WEEKDAY(A955)-1)*24+HOUR(A955)+1,4)</f>
        <v>1</v>
      </c>
      <c r="E955">
        <f>VLOOKUP(A955,'Step 1.4 CNY OAT'!$A$1:$B$8761,2)</f>
        <v>35</v>
      </c>
      <c r="F955" s="11">
        <f ca="1">('Step 3. Regression'!$B$18*E955^2+'Step 3. Regression'!$C$18*E955+'Step 3. Regression'!$D$18)*C955</f>
        <v>6.5542951953097575</v>
      </c>
      <c r="G955" s="11">
        <f ca="1">('Step 3. Regression'!$G$18*E955^2+'Step 3. Regression'!$H$18*E955+'Step 3. Regression'!$I$18)*D955</f>
        <v>3.1295252284093174</v>
      </c>
      <c r="U955" s="12"/>
    </row>
    <row r="956" spans="1:21" x14ac:dyDescent="0.25">
      <c r="A956" s="8">
        <f>IF(ISBLANK('Step 1.4 CNY OAT'!A956),"-",'Step 1.4 CNY OAT'!A956)</f>
        <v>43140.75</v>
      </c>
      <c r="B956" s="26">
        <f t="shared" si="32"/>
        <v>39</v>
      </c>
      <c r="C956" s="67" cm="1">
        <f t="array" ref="C956">INDEX('Step 5. Daily Avg Schedule Calc'!$A$2:$D$169,(WEEKDAY(A956)-1)*24+HOUR(A956)+1,3)</f>
        <v>1</v>
      </c>
      <c r="D956" s="67" cm="1">
        <f t="array" ref="D956">INDEX('Step 5. Daily Avg Schedule Calc'!$A$2:$D$169,(WEEKDAY(A956)-1)*24+HOUR(A956)+1,4)</f>
        <v>1</v>
      </c>
      <c r="E956">
        <f>VLOOKUP(A956,'Step 1.4 CNY OAT'!$A$1:$B$8761,2)</f>
        <v>35</v>
      </c>
      <c r="F956" s="11">
        <f ca="1">('Step 3. Regression'!$B$18*E956^2+'Step 3. Regression'!$C$18*E956+'Step 3. Regression'!$D$18)*C956</f>
        <v>6.5542951953097575</v>
      </c>
      <c r="G956" s="11">
        <f ca="1">('Step 3. Regression'!$G$18*E956^2+'Step 3. Regression'!$H$18*E956+'Step 3. Regression'!$I$18)*D956</f>
        <v>3.1295252284093174</v>
      </c>
      <c r="U956" s="12"/>
    </row>
    <row r="957" spans="1:21" x14ac:dyDescent="0.25">
      <c r="A957" s="8">
        <f>IF(ISBLANK('Step 1.4 CNY OAT'!A957),"-",'Step 1.4 CNY OAT'!A957)</f>
        <v>43140.791666666664</v>
      </c>
      <c r="B957" s="26">
        <f t="shared" si="32"/>
        <v>39</v>
      </c>
      <c r="C957" s="67" cm="1">
        <f t="array" ref="C957">INDEX('Step 5. Daily Avg Schedule Calc'!$A$2:$D$169,(WEEKDAY(A957)-1)*24+HOUR(A957)+1,3)</f>
        <v>1</v>
      </c>
      <c r="D957" s="67" cm="1">
        <f t="array" ref="D957">INDEX('Step 5. Daily Avg Schedule Calc'!$A$2:$D$169,(WEEKDAY(A957)-1)*24+HOUR(A957)+1,4)</f>
        <v>1</v>
      </c>
      <c r="E957">
        <f>VLOOKUP(A957,'Step 1.4 CNY OAT'!$A$1:$B$8761,2)</f>
        <v>36</v>
      </c>
      <c r="F957" s="11">
        <f ca="1">('Step 3. Regression'!$B$18*E957^2+'Step 3. Regression'!$C$18*E957+'Step 3. Regression'!$D$18)*C957</f>
        <v>6.4458275763531816</v>
      </c>
      <c r="G957" s="11">
        <f ca="1">('Step 3. Regression'!$G$18*E957^2+'Step 3. Regression'!$H$18*E957+'Step 3. Regression'!$I$18)*D957</f>
        <v>3.0968021782742885</v>
      </c>
      <c r="U957" s="12"/>
    </row>
    <row r="958" spans="1:21" x14ac:dyDescent="0.25">
      <c r="A958" s="8">
        <f>IF(ISBLANK('Step 1.4 CNY OAT'!A958),"-",'Step 1.4 CNY OAT'!A958)</f>
        <v>43140.833333333336</v>
      </c>
      <c r="B958" s="26">
        <f t="shared" si="32"/>
        <v>39</v>
      </c>
      <c r="C958" s="67" cm="1">
        <f t="array" ref="C958">INDEX('Step 5. Daily Avg Schedule Calc'!$A$2:$D$169,(WEEKDAY(A958)-1)*24+HOUR(A958)+1,3)</f>
        <v>1</v>
      </c>
      <c r="D958" s="67" cm="1">
        <f t="array" ref="D958">INDEX('Step 5. Daily Avg Schedule Calc'!$A$2:$D$169,(WEEKDAY(A958)-1)*24+HOUR(A958)+1,4)</f>
        <v>1</v>
      </c>
      <c r="E958">
        <f>VLOOKUP(A958,'Step 1.4 CNY OAT'!$A$1:$B$8761,2)</f>
        <v>36</v>
      </c>
      <c r="F958" s="11">
        <f ca="1">('Step 3. Regression'!$B$18*E958^2+'Step 3. Regression'!$C$18*E958+'Step 3. Regression'!$D$18)*C958</f>
        <v>6.4458275763531816</v>
      </c>
      <c r="G958" s="11">
        <f ca="1">('Step 3. Regression'!$G$18*E958^2+'Step 3. Regression'!$H$18*E958+'Step 3. Regression'!$I$18)*D958</f>
        <v>3.0968021782742885</v>
      </c>
      <c r="U958" s="12"/>
    </row>
    <row r="959" spans="1:21" x14ac:dyDescent="0.25">
      <c r="A959" s="8">
        <f>IF(ISBLANK('Step 1.4 CNY OAT'!A959),"-",'Step 1.4 CNY OAT'!A959)</f>
        <v>43140.875</v>
      </c>
      <c r="B959" s="26">
        <f t="shared" si="32"/>
        <v>39</v>
      </c>
      <c r="C959" s="67" cm="1">
        <f t="array" ref="C959">INDEX('Step 5. Daily Avg Schedule Calc'!$A$2:$D$169,(WEEKDAY(A959)-1)*24+HOUR(A959)+1,3)</f>
        <v>1</v>
      </c>
      <c r="D959" s="67" cm="1">
        <f t="array" ref="D959">INDEX('Step 5. Daily Avg Schedule Calc'!$A$2:$D$169,(WEEKDAY(A959)-1)*24+HOUR(A959)+1,4)</f>
        <v>1</v>
      </c>
      <c r="E959">
        <f>VLOOKUP(A959,'Step 1.4 CNY OAT'!$A$1:$B$8761,2)</f>
        <v>37</v>
      </c>
      <c r="F959" s="11">
        <f ca="1">('Step 3. Regression'!$B$18*E959^2+'Step 3. Regression'!$C$18*E959+'Step 3. Regression'!$D$18)*C959</f>
        <v>6.3422100927925218</v>
      </c>
      <c r="G959" s="11">
        <f ca="1">('Step 3. Regression'!$G$18*E959^2+'Step 3. Regression'!$H$18*E959+'Step 3. Regression'!$I$18)*D959</f>
        <v>3.0653264537937401</v>
      </c>
      <c r="U959" s="12"/>
    </row>
    <row r="960" spans="1:21" x14ac:dyDescent="0.25">
      <c r="A960" s="8">
        <f>IF(ISBLANK('Step 1.4 CNY OAT'!A960),"-",'Step 1.4 CNY OAT'!A960)</f>
        <v>43140.916666666664</v>
      </c>
      <c r="B960" s="26">
        <f t="shared" si="32"/>
        <v>39</v>
      </c>
      <c r="C960" s="67" cm="1">
        <f t="array" ref="C960">INDEX('Step 5. Daily Avg Schedule Calc'!$A$2:$D$169,(WEEKDAY(A960)-1)*24+HOUR(A960)+1,3)</f>
        <v>1</v>
      </c>
      <c r="D960" s="67" cm="1">
        <f t="array" ref="D960">INDEX('Step 5. Daily Avg Schedule Calc'!$A$2:$D$169,(WEEKDAY(A960)-1)*24+HOUR(A960)+1,4)</f>
        <v>1</v>
      </c>
      <c r="E960">
        <f>VLOOKUP(A960,'Step 1.4 CNY OAT'!$A$1:$B$8761,2)</f>
        <v>38</v>
      </c>
      <c r="F960" s="11">
        <f ca="1">('Step 3. Regression'!$B$18*E960^2+'Step 3. Regression'!$C$18*E960+'Step 3. Regression'!$D$18)*C960</f>
        <v>6.2434427446277798</v>
      </c>
      <c r="G960" s="11">
        <f ca="1">('Step 3. Regression'!$G$18*E960^2+'Step 3. Regression'!$H$18*E960+'Step 3. Regression'!$I$18)*D960</f>
        <v>3.0350980549676709</v>
      </c>
      <c r="U960" s="12"/>
    </row>
    <row r="961" spans="1:21" x14ac:dyDescent="0.25">
      <c r="A961" s="8">
        <f>IF(ISBLANK('Step 1.4 CNY OAT'!A961),"-",'Step 1.4 CNY OAT'!A961)</f>
        <v>43140.958333333336</v>
      </c>
      <c r="B961" s="26">
        <f t="shared" si="32"/>
        <v>39</v>
      </c>
      <c r="C961" s="67" cm="1">
        <f t="array" ref="C961">INDEX('Step 5. Daily Avg Schedule Calc'!$A$2:$D$169,(WEEKDAY(A961)-1)*24+HOUR(A961)+1,3)</f>
        <v>1</v>
      </c>
      <c r="D961" s="67" cm="1">
        <f t="array" ref="D961">INDEX('Step 5. Daily Avg Schedule Calc'!$A$2:$D$169,(WEEKDAY(A961)-1)*24+HOUR(A961)+1,4)</f>
        <v>1</v>
      </c>
      <c r="E961">
        <f>VLOOKUP(A961,'Step 1.4 CNY OAT'!$A$1:$B$8761,2)</f>
        <v>39</v>
      </c>
      <c r="F961" s="11">
        <f ca="1">('Step 3. Regression'!$B$18*E961^2+'Step 3. Regression'!$C$18*E961+'Step 3. Regression'!$D$18)*C961</f>
        <v>6.149525531858953</v>
      </c>
      <c r="G961" s="11">
        <f ca="1">('Step 3. Regression'!$G$18*E961^2+'Step 3. Regression'!$H$18*E961+'Step 3. Regression'!$I$18)*D961</f>
        <v>3.0061169817960809</v>
      </c>
      <c r="U961" s="12"/>
    </row>
    <row r="962" spans="1:21" x14ac:dyDescent="0.25">
      <c r="A962" s="8">
        <f>IF(ISBLANK('Step 1.4 CNY OAT'!A962),"-",'Step 1.4 CNY OAT'!A962)</f>
        <v>43141</v>
      </c>
      <c r="B962" s="26">
        <f t="shared" si="32"/>
        <v>40</v>
      </c>
      <c r="C962" s="67" cm="1">
        <f t="array" ref="C962">INDEX('Step 5. Daily Avg Schedule Calc'!$A$2:$D$169,(WEEKDAY(A962)-1)*24+HOUR(A962)+1,3)</f>
        <v>1</v>
      </c>
      <c r="D962" s="67" cm="1">
        <f t="array" ref="D962">INDEX('Step 5. Daily Avg Schedule Calc'!$A$2:$D$169,(WEEKDAY(A962)-1)*24+HOUR(A962)+1,4)</f>
        <v>1</v>
      </c>
      <c r="E962">
        <f>VLOOKUP(A962,'Step 1.4 CNY OAT'!$A$1:$B$8761,2)</f>
        <v>39</v>
      </c>
      <c r="F962" s="11">
        <f ca="1">('Step 3. Regression'!$B$18*E962^2+'Step 3. Regression'!$C$18*E962+'Step 3. Regression'!$D$18)*C962</f>
        <v>6.149525531858953</v>
      </c>
      <c r="G962" s="11">
        <f ca="1">('Step 3. Regression'!$G$18*E962^2+'Step 3. Regression'!$H$18*E962+'Step 3. Regression'!$I$18)*D962</f>
        <v>3.0061169817960809</v>
      </c>
      <c r="U962" s="12"/>
    </row>
    <row r="963" spans="1:21" x14ac:dyDescent="0.25">
      <c r="A963" s="8">
        <f>IF(ISBLANK('Step 1.4 CNY OAT'!A963),"-",'Step 1.4 CNY OAT'!A963)</f>
        <v>43141.041666666664</v>
      </c>
      <c r="B963" s="26">
        <f t="shared" ref="B963:B1026" si="33">_xlfn.DAYS(A963,$A$2)</f>
        <v>40</v>
      </c>
      <c r="C963" s="67" cm="1">
        <f t="array" ref="C963">INDEX('Step 5. Daily Avg Schedule Calc'!$A$2:$D$169,(WEEKDAY(A963)-1)*24+HOUR(A963)+1,3)</f>
        <v>1</v>
      </c>
      <c r="D963" s="67" cm="1">
        <f t="array" ref="D963">INDEX('Step 5. Daily Avg Schedule Calc'!$A$2:$D$169,(WEEKDAY(A963)-1)*24+HOUR(A963)+1,4)</f>
        <v>1</v>
      </c>
      <c r="E963">
        <f>VLOOKUP(A963,'Step 1.4 CNY OAT'!$A$1:$B$8761,2)</f>
        <v>39</v>
      </c>
      <c r="F963" s="11">
        <f ca="1">('Step 3. Regression'!$B$18*E963^2+'Step 3. Regression'!$C$18*E963+'Step 3. Regression'!$D$18)*C963</f>
        <v>6.149525531858953</v>
      </c>
      <c r="G963" s="11">
        <f ca="1">('Step 3. Regression'!$G$18*E963^2+'Step 3. Regression'!$H$18*E963+'Step 3. Regression'!$I$18)*D963</f>
        <v>3.0061169817960809</v>
      </c>
      <c r="U963" s="12"/>
    </row>
    <row r="964" spans="1:21" x14ac:dyDescent="0.25">
      <c r="A964" s="8">
        <f>IF(ISBLANK('Step 1.4 CNY OAT'!A964),"-",'Step 1.4 CNY OAT'!A964)</f>
        <v>43141.083333333336</v>
      </c>
      <c r="B964" s="26">
        <f t="shared" si="33"/>
        <v>40</v>
      </c>
      <c r="C964" s="67" cm="1">
        <f t="array" ref="C964">INDEX('Step 5. Daily Avg Schedule Calc'!$A$2:$D$169,(WEEKDAY(A964)-1)*24+HOUR(A964)+1,3)</f>
        <v>1</v>
      </c>
      <c r="D964" s="67" cm="1">
        <f t="array" ref="D964">INDEX('Step 5. Daily Avg Schedule Calc'!$A$2:$D$169,(WEEKDAY(A964)-1)*24+HOUR(A964)+1,4)</f>
        <v>1</v>
      </c>
      <c r="E964">
        <f>VLOOKUP(A964,'Step 1.4 CNY OAT'!$A$1:$B$8761,2)</f>
        <v>40</v>
      </c>
      <c r="F964" s="11">
        <f ca="1">('Step 3. Regression'!$B$18*E964^2+'Step 3. Regression'!$C$18*E964+'Step 3. Regression'!$D$18)*C964</f>
        <v>6.0604584544860431</v>
      </c>
      <c r="G964" s="11">
        <f ca="1">('Step 3. Regression'!$G$18*E964^2+'Step 3. Regression'!$H$18*E964+'Step 3. Regression'!$I$18)*D964</f>
        <v>2.9783832342789713</v>
      </c>
      <c r="U964" s="12"/>
    </row>
    <row r="965" spans="1:21" x14ac:dyDescent="0.25">
      <c r="A965" s="8">
        <f>IF(ISBLANK('Step 1.4 CNY OAT'!A965),"-",'Step 1.4 CNY OAT'!A965)</f>
        <v>43141.125</v>
      </c>
      <c r="B965" s="26">
        <f t="shared" si="33"/>
        <v>40</v>
      </c>
      <c r="C965" s="67" cm="1">
        <f t="array" ref="C965">INDEX('Step 5. Daily Avg Schedule Calc'!$A$2:$D$169,(WEEKDAY(A965)-1)*24+HOUR(A965)+1,3)</f>
        <v>1</v>
      </c>
      <c r="D965" s="67" cm="1">
        <f t="array" ref="D965">INDEX('Step 5. Daily Avg Schedule Calc'!$A$2:$D$169,(WEEKDAY(A965)-1)*24+HOUR(A965)+1,4)</f>
        <v>1</v>
      </c>
      <c r="E965">
        <f>VLOOKUP(A965,'Step 1.4 CNY OAT'!$A$1:$B$8761,2)</f>
        <v>40</v>
      </c>
      <c r="F965" s="11">
        <f ca="1">('Step 3. Regression'!$B$18*E965^2+'Step 3. Regression'!$C$18*E965+'Step 3. Regression'!$D$18)*C965</f>
        <v>6.0604584544860431</v>
      </c>
      <c r="G965" s="11">
        <f ca="1">('Step 3. Regression'!$G$18*E965^2+'Step 3. Regression'!$H$18*E965+'Step 3. Regression'!$I$18)*D965</f>
        <v>2.9783832342789713</v>
      </c>
      <c r="U965" s="12"/>
    </row>
    <row r="966" spans="1:21" x14ac:dyDescent="0.25">
      <c r="A966" s="8">
        <f>IF(ISBLANK('Step 1.4 CNY OAT'!A966),"-",'Step 1.4 CNY OAT'!A966)</f>
        <v>43141.166666666664</v>
      </c>
      <c r="B966" s="26">
        <f t="shared" si="33"/>
        <v>40</v>
      </c>
      <c r="C966" s="67" cm="1">
        <f t="array" ref="C966">INDEX('Step 5. Daily Avg Schedule Calc'!$A$2:$D$169,(WEEKDAY(A966)-1)*24+HOUR(A966)+1,3)</f>
        <v>1</v>
      </c>
      <c r="D966" s="67" cm="1">
        <f t="array" ref="D966">INDEX('Step 5. Daily Avg Schedule Calc'!$A$2:$D$169,(WEEKDAY(A966)-1)*24+HOUR(A966)+1,4)</f>
        <v>1</v>
      </c>
      <c r="E966">
        <f>VLOOKUP(A966,'Step 1.4 CNY OAT'!$A$1:$B$8761,2)</f>
        <v>40</v>
      </c>
      <c r="F966" s="11">
        <f ca="1">('Step 3. Regression'!$B$18*E966^2+'Step 3. Regression'!$C$18*E966+'Step 3. Regression'!$D$18)*C966</f>
        <v>6.0604584544860431</v>
      </c>
      <c r="G966" s="11">
        <f ca="1">('Step 3. Regression'!$G$18*E966^2+'Step 3. Regression'!$H$18*E966+'Step 3. Regression'!$I$18)*D966</f>
        <v>2.9783832342789713</v>
      </c>
      <c r="U966" s="12"/>
    </row>
    <row r="967" spans="1:21" x14ac:dyDescent="0.25">
      <c r="A967" s="8">
        <f>IF(ISBLANK('Step 1.4 CNY OAT'!A967),"-",'Step 1.4 CNY OAT'!A967)</f>
        <v>43141.208333333336</v>
      </c>
      <c r="B967" s="26">
        <f t="shared" si="33"/>
        <v>40</v>
      </c>
      <c r="C967" s="67" cm="1">
        <f t="array" ref="C967">INDEX('Step 5. Daily Avg Schedule Calc'!$A$2:$D$169,(WEEKDAY(A967)-1)*24+HOUR(A967)+1,3)</f>
        <v>1</v>
      </c>
      <c r="D967" s="67" cm="1">
        <f t="array" ref="D967">INDEX('Step 5. Daily Avg Schedule Calc'!$A$2:$D$169,(WEEKDAY(A967)-1)*24+HOUR(A967)+1,4)</f>
        <v>1</v>
      </c>
      <c r="E967">
        <f>VLOOKUP(A967,'Step 1.4 CNY OAT'!$A$1:$B$8761,2)</f>
        <v>40</v>
      </c>
      <c r="F967" s="11">
        <f ca="1">('Step 3. Regression'!$B$18*E967^2+'Step 3. Regression'!$C$18*E967+'Step 3. Regression'!$D$18)*C967</f>
        <v>6.0604584544860431</v>
      </c>
      <c r="G967" s="11">
        <f ca="1">('Step 3. Regression'!$G$18*E967^2+'Step 3. Regression'!$H$18*E967+'Step 3. Regression'!$I$18)*D967</f>
        <v>2.9783832342789713</v>
      </c>
      <c r="U967" s="12"/>
    </row>
    <row r="968" spans="1:21" x14ac:dyDescent="0.25">
      <c r="A968" s="8">
        <f>IF(ISBLANK('Step 1.4 CNY OAT'!A968),"-",'Step 1.4 CNY OAT'!A968)</f>
        <v>43141.25</v>
      </c>
      <c r="B968" s="26">
        <f t="shared" si="33"/>
        <v>40</v>
      </c>
      <c r="C968" s="67" cm="1">
        <f t="array" ref="C968">INDEX('Step 5. Daily Avg Schedule Calc'!$A$2:$D$169,(WEEKDAY(A968)-1)*24+HOUR(A968)+1,3)</f>
        <v>1</v>
      </c>
      <c r="D968" s="67" cm="1">
        <f t="array" ref="D968">INDEX('Step 5. Daily Avg Schedule Calc'!$A$2:$D$169,(WEEKDAY(A968)-1)*24+HOUR(A968)+1,4)</f>
        <v>1</v>
      </c>
      <c r="E968">
        <f>VLOOKUP(A968,'Step 1.4 CNY OAT'!$A$1:$B$8761,2)</f>
        <v>40</v>
      </c>
      <c r="F968" s="11">
        <f ca="1">('Step 3. Regression'!$B$18*E968^2+'Step 3. Regression'!$C$18*E968+'Step 3. Regression'!$D$18)*C968</f>
        <v>6.0604584544860431</v>
      </c>
      <c r="G968" s="11">
        <f ca="1">('Step 3. Regression'!$G$18*E968^2+'Step 3. Regression'!$H$18*E968+'Step 3. Regression'!$I$18)*D968</f>
        <v>2.9783832342789713</v>
      </c>
      <c r="U968" s="12"/>
    </row>
    <row r="969" spans="1:21" x14ac:dyDescent="0.25">
      <c r="A969" s="8">
        <f>IF(ISBLANK('Step 1.4 CNY OAT'!A969),"-",'Step 1.4 CNY OAT'!A969)</f>
        <v>43141.291666666664</v>
      </c>
      <c r="B969" s="26">
        <f t="shared" si="33"/>
        <v>40</v>
      </c>
      <c r="C969" s="67" cm="1">
        <f t="array" ref="C969">INDEX('Step 5. Daily Avg Schedule Calc'!$A$2:$D$169,(WEEKDAY(A969)-1)*24+HOUR(A969)+1,3)</f>
        <v>1</v>
      </c>
      <c r="D969" s="67" cm="1">
        <f t="array" ref="D969">INDEX('Step 5. Daily Avg Schedule Calc'!$A$2:$D$169,(WEEKDAY(A969)-1)*24+HOUR(A969)+1,4)</f>
        <v>1</v>
      </c>
      <c r="E969">
        <f>VLOOKUP(A969,'Step 1.4 CNY OAT'!$A$1:$B$8761,2)</f>
        <v>41</v>
      </c>
      <c r="F969" s="11">
        <f ca="1">('Step 3. Regression'!$B$18*E969^2+'Step 3. Regression'!$C$18*E969+'Step 3. Regression'!$D$18)*C969</f>
        <v>5.9762415125090502</v>
      </c>
      <c r="G969" s="11">
        <f ca="1">('Step 3. Regression'!$G$18*E969^2+'Step 3. Regression'!$H$18*E969+'Step 3. Regression'!$I$18)*D969</f>
        <v>2.9518968124163409</v>
      </c>
      <c r="U969" s="12"/>
    </row>
    <row r="970" spans="1:21" x14ac:dyDescent="0.25">
      <c r="A970" s="8">
        <f>IF(ISBLANK('Step 1.4 CNY OAT'!A970),"-",'Step 1.4 CNY OAT'!A970)</f>
        <v>43141.333333333336</v>
      </c>
      <c r="B970" s="26">
        <f t="shared" si="33"/>
        <v>40</v>
      </c>
      <c r="C970" s="67" cm="1">
        <f t="array" ref="C970">INDEX('Step 5. Daily Avg Schedule Calc'!$A$2:$D$169,(WEEKDAY(A970)-1)*24+HOUR(A970)+1,3)</f>
        <v>1</v>
      </c>
      <c r="D970" s="67" cm="1">
        <f t="array" ref="D970">INDEX('Step 5. Daily Avg Schedule Calc'!$A$2:$D$169,(WEEKDAY(A970)-1)*24+HOUR(A970)+1,4)</f>
        <v>1</v>
      </c>
      <c r="E970">
        <f>VLOOKUP(A970,'Step 1.4 CNY OAT'!$A$1:$B$8761,2)</f>
        <v>42</v>
      </c>
      <c r="F970" s="11">
        <f ca="1">('Step 3. Regression'!$B$18*E970^2+'Step 3. Regression'!$C$18*E970+'Step 3. Regression'!$D$18)*C970</f>
        <v>5.8968747059279734</v>
      </c>
      <c r="G970" s="11">
        <f ca="1">('Step 3. Regression'!$G$18*E970^2+'Step 3. Regression'!$H$18*E970+'Step 3. Regression'!$I$18)*D970</f>
        <v>2.9266577162081897</v>
      </c>
      <c r="U970" s="12"/>
    </row>
    <row r="971" spans="1:21" x14ac:dyDescent="0.25">
      <c r="A971" s="8">
        <f>IF(ISBLANK('Step 1.4 CNY OAT'!A971),"-",'Step 1.4 CNY OAT'!A971)</f>
        <v>43141.375</v>
      </c>
      <c r="B971" s="26">
        <f t="shared" si="33"/>
        <v>40</v>
      </c>
      <c r="C971" s="67" cm="1">
        <f t="array" ref="C971">INDEX('Step 5. Daily Avg Schedule Calc'!$A$2:$D$169,(WEEKDAY(A971)-1)*24+HOUR(A971)+1,3)</f>
        <v>1</v>
      </c>
      <c r="D971" s="67" cm="1">
        <f t="array" ref="D971">INDEX('Step 5. Daily Avg Schedule Calc'!$A$2:$D$169,(WEEKDAY(A971)-1)*24+HOUR(A971)+1,4)</f>
        <v>1</v>
      </c>
      <c r="E971">
        <f>VLOOKUP(A971,'Step 1.4 CNY OAT'!$A$1:$B$8761,2)</f>
        <v>45</v>
      </c>
      <c r="F971" s="11">
        <f ca="1">('Step 3. Regression'!$B$18*E971^2+'Step 3. Regression'!$C$18*E971+'Step 3. Regression'!$D$18)*C971</f>
        <v>5.6878750985602435</v>
      </c>
      <c r="G971" s="11">
        <f ca="1">('Step 3. Regression'!$G$18*E971^2+'Step 3. Regression'!$H$18*E971+'Step 3. Regression'!$I$18)*D971</f>
        <v>2.8584243815106145</v>
      </c>
      <c r="U971" s="12"/>
    </row>
    <row r="972" spans="1:21" x14ac:dyDescent="0.25">
      <c r="A972" s="8">
        <f>IF(ISBLANK('Step 1.4 CNY OAT'!A972),"-",'Step 1.4 CNY OAT'!A972)</f>
        <v>43141.416666666664</v>
      </c>
      <c r="B972" s="26">
        <f t="shared" si="33"/>
        <v>40</v>
      </c>
      <c r="C972" s="67" cm="1">
        <f t="array" ref="C972">INDEX('Step 5. Daily Avg Schedule Calc'!$A$2:$D$169,(WEEKDAY(A972)-1)*24+HOUR(A972)+1,3)</f>
        <v>1</v>
      </c>
      <c r="D972" s="67" cm="1">
        <f t="array" ref="D972">INDEX('Step 5. Daily Avg Schedule Calc'!$A$2:$D$169,(WEEKDAY(A972)-1)*24+HOUR(A972)+1,4)</f>
        <v>1</v>
      </c>
      <c r="E972">
        <f>VLOOKUP(A972,'Step 1.4 CNY OAT'!$A$1:$B$8761,2)</f>
        <v>48</v>
      </c>
      <c r="F972" s="11">
        <f ca="1">('Step 3. Regression'!$B$18*E972^2+'Step 3. Regression'!$C$18*E972+'Step 3. Regression'!$D$18)*C972</f>
        <v>5.5225267097557609</v>
      </c>
      <c r="G972" s="11">
        <f ca="1">('Step 3. Regression'!$G$18*E972^2+'Step 3. Regression'!$H$18*E972+'Step 3. Regression'!$I$18)*D972</f>
        <v>2.8014169777033562</v>
      </c>
      <c r="U972" s="12"/>
    </row>
    <row r="973" spans="1:21" x14ac:dyDescent="0.25">
      <c r="A973" s="8">
        <f>IF(ISBLANK('Step 1.4 CNY OAT'!A973),"-",'Step 1.4 CNY OAT'!A973)</f>
        <v>43141.458333333336</v>
      </c>
      <c r="B973" s="26">
        <f t="shared" si="33"/>
        <v>40</v>
      </c>
      <c r="C973" s="67" cm="1">
        <f t="array" ref="C973">INDEX('Step 5. Daily Avg Schedule Calc'!$A$2:$D$169,(WEEKDAY(A973)-1)*24+HOUR(A973)+1,3)</f>
        <v>1</v>
      </c>
      <c r="D973" s="67" cm="1">
        <f t="array" ref="D973">INDEX('Step 5. Daily Avg Schedule Calc'!$A$2:$D$169,(WEEKDAY(A973)-1)*24+HOUR(A973)+1,4)</f>
        <v>1</v>
      </c>
      <c r="E973">
        <f>VLOOKUP(A973,'Step 1.4 CNY OAT'!$A$1:$B$8761,2)</f>
        <v>49</v>
      </c>
      <c r="F973" s="11">
        <f ca="1">('Step 3. Regression'!$B$18*E973^2+'Step 3. Regression'!$C$18*E973+'Step 3. Regression'!$D$18)*C973</f>
        <v>5.4771108509461008</v>
      </c>
      <c r="G973" s="11">
        <f ca="1">('Step 3. Regression'!$G$18*E973^2+'Step 3. Regression'!$H$18*E973+'Step 3. Regression'!$I$18)*D973</f>
        <v>2.7849091610765626</v>
      </c>
      <c r="U973" s="12"/>
    </row>
    <row r="974" spans="1:21" x14ac:dyDescent="0.25">
      <c r="A974" s="8">
        <f>IF(ISBLANK('Step 1.4 CNY OAT'!A974),"-",'Step 1.4 CNY OAT'!A974)</f>
        <v>43141.5</v>
      </c>
      <c r="B974" s="26">
        <f t="shared" si="33"/>
        <v>40</v>
      </c>
      <c r="C974" s="67" cm="1">
        <f t="array" ref="C974">INDEX('Step 5. Daily Avg Schedule Calc'!$A$2:$D$169,(WEEKDAY(A974)-1)*24+HOUR(A974)+1,3)</f>
        <v>1</v>
      </c>
      <c r="D974" s="67" cm="1">
        <f t="array" ref="D974">INDEX('Step 5. Daily Avg Schedule Calc'!$A$2:$D$169,(WEEKDAY(A974)-1)*24+HOUR(A974)+1,4)</f>
        <v>1</v>
      </c>
      <c r="E974">
        <f>VLOOKUP(A974,'Step 1.4 CNY OAT'!$A$1:$B$8761,2)</f>
        <v>50</v>
      </c>
      <c r="F974" s="11">
        <f ca="1">('Step 3. Regression'!$B$18*E974^2+'Step 3. Regression'!$C$18*E974+'Step 3. Regression'!$D$18)*C974</f>
        <v>5.4365451275323569</v>
      </c>
      <c r="G974" s="11">
        <f ca="1">('Step 3. Regression'!$G$18*E974^2+'Step 3. Regression'!$H$18*E974+'Step 3. Regression'!$I$18)*D974</f>
        <v>2.7696486701042482</v>
      </c>
      <c r="U974" s="12"/>
    </row>
    <row r="975" spans="1:21" x14ac:dyDescent="0.25">
      <c r="A975" s="8">
        <f>IF(ISBLANK('Step 1.4 CNY OAT'!A975),"-",'Step 1.4 CNY OAT'!A975)</f>
        <v>43141.541666666664</v>
      </c>
      <c r="B975" s="26">
        <f t="shared" si="33"/>
        <v>40</v>
      </c>
      <c r="C975" s="67" cm="1">
        <f t="array" ref="C975">INDEX('Step 5. Daily Avg Schedule Calc'!$A$2:$D$169,(WEEKDAY(A975)-1)*24+HOUR(A975)+1,3)</f>
        <v>1</v>
      </c>
      <c r="D975" s="67" cm="1">
        <f t="array" ref="D975">INDEX('Step 5. Daily Avg Schedule Calc'!$A$2:$D$169,(WEEKDAY(A975)-1)*24+HOUR(A975)+1,4)</f>
        <v>1</v>
      </c>
      <c r="E975">
        <f>VLOOKUP(A975,'Step 1.4 CNY OAT'!$A$1:$B$8761,2)</f>
        <v>51</v>
      </c>
      <c r="F975" s="11">
        <f ca="1">('Step 3. Regression'!$B$18*E975^2+'Step 3. Regression'!$C$18*E975+'Step 3. Regression'!$D$18)*C975</f>
        <v>5.4008295395145307</v>
      </c>
      <c r="G975" s="11">
        <f ca="1">('Step 3. Regression'!$G$18*E975^2+'Step 3. Regression'!$H$18*E975+'Step 3. Regression'!$I$18)*D975</f>
        <v>2.7556355047864143</v>
      </c>
      <c r="U975" s="12"/>
    </row>
    <row r="976" spans="1:21" x14ac:dyDescent="0.25">
      <c r="A976" s="8">
        <f>IF(ISBLANK('Step 1.4 CNY OAT'!A976),"-",'Step 1.4 CNY OAT'!A976)</f>
        <v>43141.583333333336</v>
      </c>
      <c r="B976" s="26">
        <f t="shared" si="33"/>
        <v>40</v>
      </c>
      <c r="C976" s="67" cm="1">
        <f t="array" ref="C976">INDEX('Step 5. Daily Avg Schedule Calc'!$A$2:$D$169,(WEEKDAY(A976)-1)*24+HOUR(A976)+1,3)</f>
        <v>1</v>
      </c>
      <c r="D976" s="67" cm="1">
        <f t="array" ref="D976">INDEX('Step 5. Daily Avg Schedule Calc'!$A$2:$D$169,(WEEKDAY(A976)-1)*24+HOUR(A976)+1,4)</f>
        <v>1</v>
      </c>
      <c r="E976">
        <f>VLOOKUP(A976,'Step 1.4 CNY OAT'!$A$1:$B$8761,2)</f>
        <v>43</v>
      </c>
      <c r="F976" s="11">
        <f ca="1">('Step 3. Regression'!$B$18*E976^2+'Step 3. Regression'!$C$18*E976+'Step 3. Regression'!$D$18)*C976</f>
        <v>5.8223580347428134</v>
      </c>
      <c r="G976" s="11">
        <f ca="1">('Step 3. Regression'!$G$18*E976^2+'Step 3. Regression'!$H$18*E976+'Step 3. Regression'!$I$18)*D976</f>
        <v>2.902665945654519</v>
      </c>
      <c r="U976" s="12"/>
    </row>
    <row r="977" spans="1:21" x14ac:dyDescent="0.25">
      <c r="A977" s="8">
        <f>IF(ISBLANK('Step 1.4 CNY OAT'!A977),"-",'Step 1.4 CNY OAT'!A977)</f>
        <v>43141.625</v>
      </c>
      <c r="B977" s="26">
        <f t="shared" si="33"/>
        <v>40</v>
      </c>
      <c r="C977" s="67" cm="1">
        <f t="array" ref="C977">INDEX('Step 5. Daily Avg Schedule Calc'!$A$2:$D$169,(WEEKDAY(A977)-1)*24+HOUR(A977)+1,3)</f>
        <v>1</v>
      </c>
      <c r="D977" s="67" cm="1">
        <f t="array" ref="D977">INDEX('Step 5. Daily Avg Schedule Calc'!$A$2:$D$169,(WEEKDAY(A977)-1)*24+HOUR(A977)+1,4)</f>
        <v>1</v>
      </c>
      <c r="E977">
        <f>VLOOKUP(A977,'Step 1.4 CNY OAT'!$A$1:$B$8761,2)</f>
        <v>44</v>
      </c>
      <c r="F977" s="11">
        <f ca="1">('Step 3. Regression'!$B$18*E977^2+'Step 3. Regression'!$C$18*E977+'Step 3. Regression'!$D$18)*C977</f>
        <v>5.7526914989535705</v>
      </c>
      <c r="G977" s="11">
        <f ca="1">('Step 3. Regression'!$G$18*E977^2+'Step 3. Regression'!$H$18*E977+'Step 3. Regression'!$I$18)*D977</f>
        <v>2.8799215007553269</v>
      </c>
      <c r="U977" s="12"/>
    </row>
    <row r="978" spans="1:21" x14ac:dyDescent="0.25">
      <c r="A978" s="8">
        <f>IF(ISBLANK('Step 1.4 CNY OAT'!A978),"-",'Step 1.4 CNY OAT'!A978)</f>
        <v>43141.666666666664</v>
      </c>
      <c r="B978" s="26">
        <f t="shared" si="33"/>
        <v>40</v>
      </c>
      <c r="C978" s="67" cm="1">
        <f t="array" ref="C978">INDEX('Step 5. Daily Avg Schedule Calc'!$A$2:$D$169,(WEEKDAY(A978)-1)*24+HOUR(A978)+1,3)</f>
        <v>1</v>
      </c>
      <c r="D978" s="67" cm="1">
        <f t="array" ref="D978">INDEX('Step 5. Daily Avg Schedule Calc'!$A$2:$D$169,(WEEKDAY(A978)-1)*24+HOUR(A978)+1,4)</f>
        <v>1</v>
      </c>
      <c r="E978">
        <f>VLOOKUP(A978,'Step 1.4 CNY OAT'!$A$1:$B$8761,2)</f>
        <v>45</v>
      </c>
      <c r="F978" s="11">
        <f ca="1">('Step 3. Regression'!$B$18*E978^2+'Step 3. Regression'!$C$18*E978+'Step 3. Regression'!$D$18)*C978</f>
        <v>5.6878750985602435</v>
      </c>
      <c r="G978" s="11">
        <f ca="1">('Step 3. Regression'!$G$18*E978^2+'Step 3. Regression'!$H$18*E978+'Step 3. Regression'!$I$18)*D978</f>
        <v>2.8584243815106145</v>
      </c>
      <c r="U978" s="12"/>
    </row>
    <row r="979" spans="1:21" x14ac:dyDescent="0.25">
      <c r="A979" s="8">
        <f>IF(ISBLANK('Step 1.4 CNY OAT'!A979),"-",'Step 1.4 CNY OAT'!A979)</f>
        <v>43141.708333333336</v>
      </c>
      <c r="B979" s="26">
        <f t="shared" si="33"/>
        <v>40</v>
      </c>
      <c r="C979" s="67" cm="1">
        <f t="array" ref="C979">INDEX('Step 5. Daily Avg Schedule Calc'!$A$2:$D$169,(WEEKDAY(A979)-1)*24+HOUR(A979)+1,3)</f>
        <v>1</v>
      </c>
      <c r="D979" s="67" cm="1">
        <f t="array" ref="D979">INDEX('Step 5. Daily Avg Schedule Calc'!$A$2:$D$169,(WEEKDAY(A979)-1)*24+HOUR(A979)+1,4)</f>
        <v>1</v>
      </c>
      <c r="E979">
        <f>VLOOKUP(A979,'Step 1.4 CNY OAT'!$A$1:$B$8761,2)</f>
        <v>44</v>
      </c>
      <c r="F979" s="11">
        <f ca="1">('Step 3. Regression'!$B$18*E979^2+'Step 3. Regression'!$C$18*E979+'Step 3. Regression'!$D$18)*C979</f>
        <v>5.7526914989535705</v>
      </c>
      <c r="G979" s="11">
        <f ca="1">('Step 3. Regression'!$G$18*E979^2+'Step 3. Regression'!$H$18*E979+'Step 3. Regression'!$I$18)*D979</f>
        <v>2.8799215007553269</v>
      </c>
      <c r="U979" s="12"/>
    </row>
    <row r="980" spans="1:21" x14ac:dyDescent="0.25">
      <c r="A980" s="8">
        <f>IF(ISBLANK('Step 1.4 CNY OAT'!A980),"-",'Step 1.4 CNY OAT'!A980)</f>
        <v>43141.75</v>
      </c>
      <c r="B980" s="26">
        <f t="shared" si="33"/>
        <v>40</v>
      </c>
      <c r="C980" s="67" cm="1">
        <f t="array" ref="C980">INDEX('Step 5. Daily Avg Schedule Calc'!$A$2:$D$169,(WEEKDAY(A980)-1)*24+HOUR(A980)+1,3)</f>
        <v>1</v>
      </c>
      <c r="D980" s="67" cm="1">
        <f t="array" ref="D980">INDEX('Step 5. Daily Avg Schedule Calc'!$A$2:$D$169,(WEEKDAY(A980)-1)*24+HOUR(A980)+1,4)</f>
        <v>1</v>
      </c>
      <c r="E980">
        <f>VLOOKUP(A980,'Step 1.4 CNY OAT'!$A$1:$B$8761,2)</f>
        <v>43</v>
      </c>
      <c r="F980" s="11">
        <f ca="1">('Step 3. Regression'!$B$18*E980^2+'Step 3. Regression'!$C$18*E980+'Step 3. Regression'!$D$18)*C980</f>
        <v>5.8223580347428134</v>
      </c>
      <c r="G980" s="11">
        <f ca="1">('Step 3. Regression'!$G$18*E980^2+'Step 3. Regression'!$H$18*E980+'Step 3. Regression'!$I$18)*D980</f>
        <v>2.902665945654519</v>
      </c>
      <c r="U980" s="12"/>
    </row>
    <row r="981" spans="1:21" x14ac:dyDescent="0.25">
      <c r="A981" s="8">
        <f>IF(ISBLANK('Step 1.4 CNY OAT'!A981),"-",'Step 1.4 CNY OAT'!A981)</f>
        <v>43141.791666666664</v>
      </c>
      <c r="B981" s="26">
        <f t="shared" si="33"/>
        <v>40</v>
      </c>
      <c r="C981" s="67" cm="1">
        <f t="array" ref="C981">INDEX('Step 5. Daily Avg Schedule Calc'!$A$2:$D$169,(WEEKDAY(A981)-1)*24+HOUR(A981)+1,3)</f>
        <v>1</v>
      </c>
      <c r="D981" s="67" cm="1">
        <f t="array" ref="D981">INDEX('Step 5. Daily Avg Schedule Calc'!$A$2:$D$169,(WEEKDAY(A981)-1)*24+HOUR(A981)+1,4)</f>
        <v>1</v>
      </c>
      <c r="E981">
        <f>VLOOKUP(A981,'Step 1.4 CNY OAT'!$A$1:$B$8761,2)</f>
        <v>43</v>
      </c>
      <c r="F981" s="11">
        <f ca="1">('Step 3. Regression'!$B$18*E981^2+'Step 3. Regression'!$C$18*E981+'Step 3. Regression'!$D$18)*C981</f>
        <v>5.8223580347428134</v>
      </c>
      <c r="G981" s="11">
        <f ca="1">('Step 3. Regression'!$G$18*E981^2+'Step 3. Regression'!$H$18*E981+'Step 3. Regression'!$I$18)*D981</f>
        <v>2.902665945654519</v>
      </c>
      <c r="U981" s="12"/>
    </row>
    <row r="982" spans="1:21" x14ac:dyDescent="0.25">
      <c r="A982" s="8">
        <f>IF(ISBLANK('Step 1.4 CNY OAT'!A982),"-",'Step 1.4 CNY OAT'!A982)</f>
        <v>43141.833333333336</v>
      </c>
      <c r="B982" s="26">
        <f t="shared" si="33"/>
        <v>40</v>
      </c>
      <c r="C982" s="67" cm="1">
        <f t="array" ref="C982">INDEX('Step 5. Daily Avg Schedule Calc'!$A$2:$D$169,(WEEKDAY(A982)-1)*24+HOUR(A982)+1,3)</f>
        <v>1</v>
      </c>
      <c r="D982" s="67" cm="1">
        <f t="array" ref="D982">INDEX('Step 5. Daily Avg Schedule Calc'!$A$2:$D$169,(WEEKDAY(A982)-1)*24+HOUR(A982)+1,4)</f>
        <v>1</v>
      </c>
      <c r="E982">
        <f>VLOOKUP(A982,'Step 1.4 CNY OAT'!$A$1:$B$8761,2)</f>
        <v>42</v>
      </c>
      <c r="F982" s="11">
        <f ca="1">('Step 3. Regression'!$B$18*E982^2+'Step 3. Regression'!$C$18*E982+'Step 3. Regression'!$D$18)*C982</f>
        <v>5.8968747059279734</v>
      </c>
      <c r="G982" s="11">
        <f ca="1">('Step 3. Regression'!$G$18*E982^2+'Step 3. Regression'!$H$18*E982+'Step 3. Regression'!$I$18)*D982</f>
        <v>2.9266577162081897</v>
      </c>
      <c r="U982" s="12"/>
    </row>
    <row r="983" spans="1:21" x14ac:dyDescent="0.25">
      <c r="A983" s="8">
        <f>IF(ISBLANK('Step 1.4 CNY OAT'!A983),"-",'Step 1.4 CNY OAT'!A983)</f>
        <v>43141.875</v>
      </c>
      <c r="B983" s="26">
        <f t="shared" si="33"/>
        <v>40</v>
      </c>
      <c r="C983" s="67" cm="1">
        <f t="array" ref="C983">INDEX('Step 5. Daily Avg Schedule Calc'!$A$2:$D$169,(WEEKDAY(A983)-1)*24+HOUR(A983)+1,3)</f>
        <v>1</v>
      </c>
      <c r="D983" s="67" cm="1">
        <f t="array" ref="D983">INDEX('Step 5. Daily Avg Schedule Calc'!$A$2:$D$169,(WEEKDAY(A983)-1)*24+HOUR(A983)+1,4)</f>
        <v>1</v>
      </c>
      <c r="E983">
        <f>VLOOKUP(A983,'Step 1.4 CNY OAT'!$A$1:$B$8761,2)</f>
        <v>42</v>
      </c>
      <c r="F983" s="11">
        <f ca="1">('Step 3. Regression'!$B$18*E983^2+'Step 3. Regression'!$C$18*E983+'Step 3. Regression'!$D$18)*C983</f>
        <v>5.8968747059279734</v>
      </c>
      <c r="G983" s="11">
        <f ca="1">('Step 3. Regression'!$G$18*E983^2+'Step 3. Regression'!$H$18*E983+'Step 3. Regression'!$I$18)*D983</f>
        <v>2.9266577162081897</v>
      </c>
      <c r="U983" s="12"/>
    </row>
    <row r="984" spans="1:21" x14ac:dyDescent="0.25">
      <c r="A984" s="8">
        <f>IF(ISBLANK('Step 1.4 CNY OAT'!A984),"-",'Step 1.4 CNY OAT'!A984)</f>
        <v>43141.916666666664</v>
      </c>
      <c r="B984" s="26">
        <f t="shared" si="33"/>
        <v>40</v>
      </c>
      <c r="C984" s="67" cm="1">
        <f t="array" ref="C984">INDEX('Step 5. Daily Avg Schedule Calc'!$A$2:$D$169,(WEEKDAY(A984)-1)*24+HOUR(A984)+1,3)</f>
        <v>1</v>
      </c>
      <c r="D984" s="67" cm="1">
        <f t="array" ref="D984">INDEX('Step 5. Daily Avg Schedule Calc'!$A$2:$D$169,(WEEKDAY(A984)-1)*24+HOUR(A984)+1,4)</f>
        <v>1</v>
      </c>
      <c r="E984">
        <f>VLOOKUP(A984,'Step 1.4 CNY OAT'!$A$1:$B$8761,2)</f>
        <v>43</v>
      </c>
      <c r="F984" s="11">
        <f ca="1">('Step 3. Regression'!$B$18*E984^2+'Step 3. Regression'!$C$18*E984+'Step 3. Regression'!$D$18)*C984</f>
        <v>5.8223580347428134</v>
      </c>
      <c r="G984" s="11">
        <f ca="1">('Step 3. Regression'!$G$18*E984^2+'Step 3. Regression'!$H$18*E984+'Step 3. Regression'!$I$18)*D984</f>
        <v>2.902665945654519</v>
      </c>
      <c r="U984" s="12"/>
    </row>
    <row r="985" spans="1:21" x14ac:dyDescent="0.25">
      <c r="A985" s="8">
        <f>IF(ISBLANK('Step 1.4 CNY OAT'!A985),"-",'Step 1.4 CNY OAT'!A985)</f>
        <v>43141.958333333336</v>
      </c>
      <c r="B985" s="26">
        <f t="shared" si="33"/>
        <v>40</v>
      </c>
      <c r="C985" s="67" cm="1">
        <f t="array" ref="C985">INDEX('Step 5. Daily Avg Schedule Calc'!$A$2:$D$169,(WEEKDAY(A985)-1)*24+HOUR(A985)+1,3)</f>
        <v>1</v>
      </c>
      <c r="D985" s="67" cm="1">
        <f t="array" ref="D985">INDEX('Step 5. Daily Avg Schedule Calc'!$A$2:$D$169,(WEEKDAY(A985)-1)*24+HOUR(A985)+1,4)</f>
        <v>1</v>
      </c>
      <c r="E985">
        <f>VLOOKUP(A985,'Step 1.4 CNY OAT'!$A$1:$B$8761,2)</f>
        <v>42</v>
      </c>
      <c r="F985" s="11">
        <f ca="1">('Step 3. Regression'!$B$18*E985^2+'Step 3. Regression'!$C$18*E985+'Step 3. Regression'!$D$18)*C985</f>
        <v>5.8968747059279734</v>
      </c>
      <c r="G985" s="11">
        <f ca="1">('Step 3. Regression'!$G$18*E985^2+'Step 3. Regression'!$H$18*E985+'Step 3. Regression'!$I$18)*D985</f>
        <v>2.9266577162081897</v>
      </c>
      <c r="U985" s="12"/>
    </row>
    <row r="986" spans="1:21" x14ac:dyDescent="0.25">
      <c r="A986" s="8">
        <f>IF(ISBLANK('Step 1.4 CNY OAT'!A986),"-",'Step 1.4 CNY OAT'!A986)</f>
        <v>43142</v>
      </c>
      <c r="B986" s="26">
        <f t="shared" si="33"/>
        <v>41</v>
      </c>
      <c r="C986" s="67" cm="1">
        <f t="array" ref="C986">INDEX('Step 5. Daily Avg Schedule Calc'!$A$2:$D$169,(WEEKDAY(A986)-1)*24+HOUR(A986)+1,3)</f>
        <v>1</v>
      </c>
      <c r="D986" s="67" cm="1">
        <f t="array" ref="D986">INDEX('Step 5. Daily Avg Schedule Calc'!$A$2:$D$169,(WEEKDAY(A986)-1)*24+HOUR(A986)+1,4)</f>
        <v>1</v>
      </c>
      <c r="E986">
        <f>VLOOKUP(A986,'Step 1.4 CNY OAT'!$A$1:$B$8761,2)</f>
        <v>46</v>
      </c>
      <c r="F986" s="11">
        <f ca="1">('Step 3. Regression'!$B$18*E986^2+'Step 3. Regression'!$C$18*E986+'Step 3. Regression'!$D$18)*C986</f>
        <v>5.6279088335628336</v>
      </c>
      <c r="G986" s="11">
        <f ca="1">('Step 3. Regression'!$G$18*E986^2+'Step 3. Regression'!$H$18*E986+'Step 3. Regression'!$I$18)*D986</f>
        <v>2.8381745879203826</v>
      </c>
      <c r="U986" s="12"/>
    </row>
    <row r="987" spans="1:21" x14ac:dyDescent="0.25">
      <c r="A987" s="8">
        <f>IF(ISBLANK('Step 1.4 CNY OAT'!A987),"-",'Step 1.4 CNY OAT'!A987)</f>
        <v>43142.041666666664</v>
      </c>
      <c r="B987" s="26">
        <f t="shared" si="33"/>
        <v>41</v>
      </c>
      <c r="C987" s="67" cm="1">
        <f t="array" ref="C987">INDEX('Step 5. Daily Avg Schedule Calc'!$A$2:$D$169,(WEEKDAY(A987)-1)*24+HOUR(A987)+1,3)</f>
        <v>1</v>
      </c>
      <c r="D987" s="67" cm="1">
        <f t="array" ref="D987">INDEX('Step 5. Daily Avg Schedule Calc'!$A$2:$D$169,(WEEKDAY(A987)-1)*24+HOUR(A987)+1,4)</f>
        <v>1</v>
      </c>
      <c r="E987">
        <f>VLOOKUP(A987,'Step 1.4 CNY OAT'!$A$1:$B$8761,2)</f>
        <v>45</v>
      </c>
      <c r="F987" s="11">
        <f ca="1">('Step 3. Regression'!$B$18*E987^2+'Step 3. Regression'!$C$18*E987+'Step 3. Regression'!$D$18)*C987</f>
        <v>5.6878750985602435</v>
      </c>
      <c r="G987" s="11">
        <f ca="1">('Step 3. Regression'!$G$18*E987^2+'Step 3. Regression'!$H$18*E987+'Step 3. Regression'!$I$18)*D987</f>
        <v>2.8584243815106145</v>
      </c>
      <c r="U987" s="12"/>
    </row>
    <row r="988" spans="1:21" x14ac:dyDescent="0.25">
      <c r="A988" s="8">
        <f>IF(ISBLANK('Step 1.4 CNY OAT'!A988),"-",'Step 1.4 CNY OAT'!A988)</f>
        <v>43142.083333333336</v>
      </c>
      <c r="B988" s="26">
        <f t="shared" si="33"/>
        <v>41</v>
      </c>
      <c r="C988" s="67" cm="1">
        <f t="array" ref="C988">INDEX('Step 5. Daily Avg Schedule Calc'!$A$2:$D$169,(WEEKDAY(A988)-1)*24+HOUR(A988)+1,3)</f>
        <v>1</v>
      </c>
      <c r="D988" s="67" cm="1">
        <f t="array" ref="D988">INDEX('Step 5. Daily Avg Schedule Calc'!$A$2:$D$169,(WEEKDAY(A988)-1)*24+HOUR(A988)+1,4)</f>
        <v>1</v>
      </c>
      <c r="E988">
        <f>VLOOKUP(A988,'Step 1.4 CNY OAT'!$A$1:$B$8761,2)</f>
        <v>44</v>
      </c>
      <c r="F988" s="11">
        <f ca="1">('Step 3. Regression'!$B$18*E988^2+'Step 3. Regression'!$C$18*E988+'Step 3. Regression'!$D$18)*C988</f>
        <v>5.7526914989535705</v>
      </c>
      <c r="G988" s="11">
        <f ca="1">('Step 3. Regression'!$G$18*E988^2+'Step 3. Regression'!$H$18*E988+'Step 3. Regression'!$I$18)*D988</f>
        <v>2.8799215007553269</v>
      </c>
      <c r="U988" s="12"/>
    </row>
    <row r="989" spans="1:21" x14ac:dyDescent="0.25">
      <c r="A989" s="8">
        <f>IF(ISBLANK('Step 1.4 CNY OAT'!A989),"-",'Step 1.4 CNY OAT'!A989)</f>
        <v>43142.125</v>
      </c>
      <c r="B989" s="26">
        <f t="shared" si="33"/>
        <v>41</v>
      </c>
      <c r="C989" s="67" cm="1">
        <f t="array" ref="C989">INDEX('Step 5. Daily Avg Schedule Calc'!$A$2:$D$169,(WEEKDAY(A989)-1)*24+HOUR(A989)+1,3)</f>
        <v>1</v>
      </c>
      <c r="D989" s="67" cm="1">
        <f t="array" ref="D989">INDEX('Step 5. Daily Avg Schedule Calc'!$A$2:$D$169,(WEEKDAY(A989)-1)*24+HOUR(A989)+1,4)</f>
        <v>1</v>
      </c>
      <c r="E989">
        <f>VLOOKUP(A989,'Step 1.4 CNY OAT'!$A$1:$B$8761,2)</f>
        <v>44</v>
      </c>
      <c r="F989" s="11">
        <f ca="1">('Step 3. Regression'!$B$18*E989^2+'Step 3. Regression'!$C$18*E989+'Step 3. Regression'!$D$18)*C989</f>
        <v>5.7526914989535705</v>
      </c>
      <c r="G989" s="11">
        <f ca="1">('Step 3. Regression'!$G$18*E989^2+'Step 3. Regression'!$H$18*E989+'Step 3. Regression'!$I$18)*D989</f>
        <v>2.8799215007553269</v>
      </c>
      <c r="U989" s="12"/>
    </row>
    <row r="990" spans="1:21" x14ac:dyDescent="0.25">
      <c r="A990" s="8">
        <f>IF(ISBLANK('Step 1.4 CNY OAT'!A990),"-",'Step 1.4 CNY OAT'!A990)</f>
        <v>43142.166666666664</v>
      </c>
      <c r="B990" s="26">
        <f t="shared" si="33"/>
        <v>41</v>
      </c>
      <c r="C990" s="67" cm="1">
        <f t="array" ref="C990">INDEX('Step 5. Daily Avg Schedule Calc'!$A$2:$D$169,(WEEKDAY(A990)-1)*24+HOUR(A990)+1,3)</f>
        <v>1</v>
      </c>
      <c r="D990" s="67" cm="1">
        <f t="array" ref="D990">INDEX('Step 5. Daily Avg Schedule Calc'!$A$2:$D$169,(WEEKDAY(A990)-1)*24+HOUR(A990)+1,4)</f>
        <v>1</v>
      </c>
      <c r="E990">
        <f>VLOOKUP(A990,'Step 1.4 CNY OAT'!$A$1:$B$8761,2)</f>
        <v>46</v>
      </c>
      <c r="F990" s="11">
        <f ca="1">('Step 3. Regression'!$B$18*E990^2+'Step 3. Regression'!$C$18*E990+'Step 3. Regression'!$D$18)*C990</f>
        <v>5.6279088335628336</v>
      </c>
      <c r="G990" s="11">
        <f ca="1">('Step 3. Regression'!$G$18*E990^2+'Step 3. Regression'!$H$18*E990+'Step 3. Regression'!$I$18)*D990</f>
        <v>2.8381745879203826</v>
      </c>
      <c r="U990" s="12"/>
    </row>
    <row r="991" spans="1:21" x14ac:dyDescent="0.25">
      <c r="A991" s="8">
        <f>IF(ISBLANK('Step 1.4 CNY OAT'!A991),"-",'Step 1.4 CNY OAT'!A991)</f>
        <v>43142.208333333336</v>
      </c>
      <c r="B991" s="26">
        <f t="shared" si="33"/>
        <v>41</v>
      </c>
      <c r="C991" s="67" cm="1">
        <f t="array" ref="C991">INDEX('Step 5. Daily Avg Schedule Calc'!$A$2:$D$169,(WEEKDAY(A991)-1)*24+HOUR(A991)+1,3)</f>
        <v>1</v>
      </c>
      <c r="D991" s="67" cm="1">
        <f t="array" ref="D991">INDEX('Step 5. Daily Avg Schedule Calc'!$A$2:$D$169,(WEEKDAY(A991)-1)*24+HOUR(A991)+1,4)</f>
        <v>1</v>
      </c>
      <c r="E991">
        <f>VLOOKUP(A991,'Step 1.4 CNY OAT'!$A$1:$B$8761,2)</f>
        <v>42</v>
      </c>
      <c r="F991" s="11">
        <f ca="1">('Step 3. Regression'!$B$18*E991^2+'Step 3. Regression'!$C$18*E991+'Step 3. Regression'!$D$18)*C991</f>
        <v>5.8968747059279734</v>
      </c>
      <c r="G991" s="11">
        <f ca="1">('Step 3. Regression'!$G$18*E991^2+'Step 3. Regression'!$H$18*E991+'Step 3. Regression'!$I$18)*D991</f>
        <v>2.9266577162081897</v>
      </c>
      <c r="U991" s="12"/>
    </row>
    <row r="992" spans="1:21" x14ac:dyDescent="0.25">
      <c r="A992" s="8">
        <f>IF(ISBLANK('Step 1.4 CNY OAT'!A992),"-",'Step 1.4 CNY OAT'!A992)</f>
        <v>43142.25</v>
      </c>
      <c r="B992" s="26">
        <f t="shared" si="33"/>
        <v>41</v>
      </c>
      <c r="C992" s="67" cm="1">
        <f t="array" ref="C992">INDEX('Step 5. Daily Avg Schedule Calc'!$A$2:$D$169,(WEEKDAY(A992)-1)*24+HOUR(A992)+1,3)</f>
        <v>1</v>
      </c>
      <c r="D992" s="67" cm="1">
        <f t="array" ref="D992">INDEX('Step 5. Daily Avg Schedule Calc'!$A$2:$D$169,(WEEKDAY(A992)-1)*24+HOUR(A992)+1,4)</f>
        <v>1</v>
      </c>
      <c r="E992">
        <f>VLOOKUP(A992,'Step 1.4 CNY OAT'!$A$1:$B$8761,2)</f>
        <v>43</v>
      </c>
      <c r="F992" s="11">
        <f ca="1">('Step 3. Regression'!$B$18*E992^2+'Step 3. Regression'!$C$18*E992+'Step 3. Regression'!$D$18)*C992</f>
        <v>5.8223580347428134</v>
      </c>
      <c r="G992" s="11">
        <f ca="1">('Step 3. Regression'!$G$18*E992^2+'Step 3. Regression'!$H$18*E992+'Step 3. Regression'!$I$18)*D992</f>
        <v>2.902665945654519</v>
      </c>
      <c r="U992" s="12"/>
    </row>
    <row r="993" spans="1:21" x14ac:dyDescent="0.25">
      <c r="A993" s="8">
        <f>IF(ISBLANK('Step 1.4 CNY OAT'!A993),"-",'Step 1.4 CNY OAT'!A993)</f>
        <v>43142.291666666664</v>
      </c>
      <c r="B993" s="26">
        <f t="shared" si="33"/>
        <v>41</v>
      </c>
      <c r="C993" s="67" cm="1">
        <f t="array" ref="C993">INDEX('Step 5. Daily Avg Schedule Calc'!$A$2:$D$169,(WEEKDAY(A993)-1)*24+HOUR(A993)+1,3)</f>
        <v>1</v>
      </c>
      <c r="D993" s="67" cm="1">
        <f t="array" ref="D993">INDEX('Step 5. Daily Avg Schedule Calc'!$A$2:$D$169,(WEEKDAY(A993)-1)*24+HOUR(A993)+1,4)</f>
        <v>1</v>
      </c>
      <c r="E993">
        <f>VLOOKUP(A993,'Step 1.4 CNY OAT'!$A$1:$B$8761,2)</f>
        <v>45</v>
      </c>
      <c r="F993" s="11">
        <f ca="1">('Step 3. Regression'!$B$18*E993^2+'Step 3. Regression'!$C$18*E993+'Step 3. Regression'!$D$18)*C993</f>
        <v>5.6878750985602435</v>
      </c>
      <c r="G993" s="11">
        <f ca="1">('Step 3. Regression'!$G$18*E993^2+'Step 3. Regression'!$H$18*E993+'Step 3. Regression'!$I$18)*D993</f>
        <v>2.8584243815106145</v>
      </c>
      <c r="U993" s="12"/>
    </row>
    <row r="994" spans="1:21" x14ac:dyDescent="0.25">
      <c r="A994" s="8">
        <f>IF(ISBLANK('Step 1.4 CNY OAT'!A994),"-",'Step 1.4 CNY OAT'!A994)</f>
        <v>43142.333333333336</v>
      </c>
      <c r="B994" s="26">
        <f t="shared" si="33"/>
        <v>41</v>
      </c>
      <c r="C994" s="67" cm="1">
        <f t="array" ref="C994">INDEX('Step 5. Daily Avg Schedule Calc'!$A$2:$D$169,(WEEKDAY(A994)-1)*24+HOUR(A994)+1,3)</f>
        <v>1</v>
      </c>
      <c r="D994" s="67" cm="1">
        <f t="array" ref="D994">INDEX('Step 5. Daily Avg Schedule Calc'!$A$2:$D$169,(WEEKDAY(A994)-1)*24+HOUR(A994)+1,4)</f>
        <v>1</v>
      </c>
      <c r="E994">
        <f>VLOOKUP(A994,'Step 1.4 CNY OAT'!$A$1:$B$8761,2)</f>
        <v>44</v>
      </c>
      <c r="F994" s="11">
        <f ca="1">('Step 3. Regression'!$B$18*E994^2+'Step 3. Regression'!$C$18*E994+'Step 3. Regression'!$D$18)*C994</f>
        <v>5.7526914989535705</v>
      </c>
      <c r="G994" s="11">
        <f ca="1">('Step 3. Regression'!$G$18*E994^2+'Step 3. Regression'!$H$18*E994+'Step 3. Regression'!$I$18)*D994</f>
        <v>2.8799215007553269</v>
      </c>
      <c r="U994" s="12"/>
    </row>
    <row r="995" spans="1:21" x14ac:dyDescent="0.25">
      <c r="A995" s="8">
        <f>IF(ISBLANK('Step 1.4 CNY OAT'!A995),"-",'Step 1.4 CNY OAT'!A995)</f>
        <v>43142.375</v>
      </c>
      <c r="B995" s="26">
        <f t="shared" si="33"/>
        <v>41</v>
      </c>
      <c r="C995" s="67" cm="1">
        <f t="array" ref="C995">INDEX('Step 5. Daily Avg Schedule Calc'!$A$2:$D$169,(WEEKDAY(A995)-1)*24+HOUR(A995)+1,3)</f>
        <v>1</v>
      </c>
      <c r="D995" s="67" cm="1">
        <f t="array" ref="D995">INDEX('Step 5. Daily Avg Schedule Calc'!$A$2:$D$169,(WEEKDAY(A995)-1)*24+HOUR(A995)+1,4)</f>
        <v>1</v>
      </c>
      <c r="E995">
        <f>VLOOKUP(A995,'Step 1.4 CNY OAT'!$A$1:$B$8761,2)</f>
        <v>44</v>
      </c>
      <c r="F995" s="11">
        <f ca="1">('Step 3. Regression'!$B$18*E995^2+'Step 3. Regression'!$C$18*E995+'Step 3. Regression'!$D$18)*C995</f>
        <v>5.7526914989535705</v>
      </c>
      <c r="G995" s="11">
        <f ca="1">('Step 3. Regression'!$G$18*E995^2+'Step 3. Regression'!$H$18*E995+'Step 3. Regression'!$I$18)*D995</f>
        <v>2.8799215007553269</v>
      </c>
      <c r="U995" s="12"/>
    </row>
    <row r="996" spans="1:21" x14ac:dyDescent="0.25">
      <c r="A996" s="8">
        <f>IF(ISBLANK('Step 1.4 CNY OAT'!A996),"-",'Step 1.4 CNY OAT'!A996)</f>
        <v>43142.416666666664</v>
      </c>
      <c r="B996" s="26">
        <f t="shared" si="33"/>
        <v>41</v>
      </c>
      <c r="C996" s="67" cm="1">
        <f t="array" ref="C996">INDEX('Step 5. Daily Avg Schedule Calc'!$A$2:$D$169,(WEEKDAY(A996)-1)*24+HOUR(A996)+1,3)</f>
        <v>1</v>
      </c>
      <c r="D996" s="67" cm="1">
        <f t="array" ref="D996">INDEX('Step 5. Daily Avg Schedule Calc'!$A$2:$D$169,(WEEKDAY(A996)-1)*24+HOUR(A996)+1,4)</f>
        <v>1</v>
      </c>
      <c r="E996">
        <f>VLOOKUP(A996,'Step 1.4 CNY OAT'!$A$1:$B$8761,2)</f>
        <v>44</v>
      </c>
      <c r="F996" s="11">
        <f ca="1">('Step 3. Regression'!$B$18*E996^2+'Step 3. Regression'!$C$18*E996+'Step 3. Regression'!$D$18)*C996</f>
        <v>5.7526914989535705</v>
      </c>
      <c r="G996" s="11">
        <f ca="1">('Step 3. Regression'!$G$18*E996^2+'Step 3. Regression'!$H$18*E996+'Step 3. Regression'!$I$18)*D996</f>
        <v>2.8799215007553269</v>
      </c>
      <c r="U996" s="12"/>
    </row>
    <row r="997" spans="1:21" x14ac:dyDescent="0.25">
      <c r="A997" s="8">
        <f>IF(ISBLANK('Step 1.4 CNY OAT'!A997),"-",'Step 1.4 CNY OAT'!A997)</f>
        <v>43142.458333333336</v>
      </c>
      <c r="B997" s="26">
        <f t="shared" si="33"/>
        <v>41</v>
      </c>
      <c r="C997" s="67" cm="1">
        <f t="array" ref="C997">INDEX('Step 5. Daily Avg Schedule Calc'!$A$2:$D$169,(WEEKDAY(A997)-1)*24+HOUR(A997)+1,3)</f>
        <v>1</v>
      </c>
      <c r="D997" s="67" cm="1">
        <f t="array" ref="D997">INDEX('Step 5. Daily Avg Schedule Calc'!$A$2:$D$169,(WEEKDAY(A997)-1)*24+HOUR(A997)+1,4)</f>
        <v>1</v>
      </c>
      <c r="E997">
        <f>VLOOKUP(A997,'Step 1.4 CNY OAT'!$A$1:$B$8761,2)</f>
        <v>43</v>
      </c>
      <c r="F997" s="11">
        <f ca="1">('Step 3. Regression'!$B$18*E997^2+'Step 3. Regression'!$C$18*E997+'Step 3. Regression'!$D$18)*C997</f>
        <v>5.8223580347428134</v>
      </c>
      <c r="G997" s="11">
        <f ca="1">('Step 3. Regression'!$G$18*E997^2+'Step 3. Regression'!$H$18*E997+'Step 3. Regression'!$I$18)*D997</f>
        <v>2.902665945654519</v>
      </c>
      <c r="U997" s="12"/>
    </row>
    <row r="998" spans="1:21" x14ac:dyDescent="0.25">
      <c r="A998" s="8">
        <f>IF(ISBLANK('Step 1.4 CNY OAT'!A998),"-",'Step 1.4 CNY OAT'!A998)</f>
        <v>43142.5</v>
      </c>
      <c r="B998" s="26">
        <f t="shared" si="33"/>
        <v>41</v>
      </c>
      <c r="C998" s="67" cm="1">
        <f t="array" ref="C998">INDEX('Step 5. Daily Avg Schedule Calc'!$A$2:$D$169,(WEEKDAY(A998)-1)*24+HOUR(A998)+1,3)</f>
        <v>1</v>
      </c>
      <c r="D998" s="67" cm="1">
        <f t="array" ref="D998">INDEX('Step 5. Daily Avg Schedule Calc'!$A$2:$D$169,(WEEKDAY(A998)-1)*24+HOUR(A998)+1,4)</f>
        <v>1</v>
      </c>
      <c r="E998">
        <f>VLOOKUP(A998,'Step 1.4 CNY OAT'!$A$1:$B$8761,2)</f>
        <v>46</v>
      </c>
      <c r="F998" s="11">
        <f ca="1">('Step 3. Regression'!$B$18*E998^2+'Step 3. Regression'!$C$18*E998+'Step 3. Regression'!$D$18)*C998</f>
        <v>5.6279088335628336</v>
      </c>
      <c r="G998" s="11">
        <f ca="1">('Step 3. Regression'!$G$18*E998^2+'Step 3. Regression'!$H$18*E998+'Step 3. Regression'!$I$18)*D998</f>
        <v>2.8381745879203826</v>
      </c>
    </row>
    <row r="999" spans="1:21" x14ac:dyDescent="0.25">
      <c r="A999" s="8">
        <f>IF(ISBLANK('Step 1.4 CNY OAT'!A999),"-",'Step 1.4 CNY OAT'!A999)</f>
        <v>43142.541666666664</v>
      </c>
      <c r="B999" s="26">
        <f t="shared" si="33"/>
        <v>41</v>
      </c>
      <c r="C999" s="67" cm="1">
        <f t="array" ref="C999">INDEX('Step 5. Daily Avg Schedule Calc'!$A$2:$D$169,(WEEKDAY(A999)-1)*24+HOUR(A999)+1,3)</f>
        <v>1</v>
      </c>
      <c r="D999" s="67" cm="1">
        <f t="array" ref="D999">INDEX('Step 5. Daily Avg Schedule Calc'!$A$2:$D$169,(WEEKDAY(A999)-1)*24+HOUR(A999)+1,4)</f>
        <v>1</v>
      </c>
      <c r="E999">
        <f>VLOOKUP(A999,'Step 1.4 CNY OAT'!$A$1:$B$8761,2)</f>
        <v>42</v>
      </c>
      <c r="F999" s="11">
        <f ca="1">('Step 3. Regression'!$B$18*E999^2+'Step 3. Regression'!$C$18*E999+'Step 3. Regression'!$D$18)*C999</f>
        <v>5.8968747059279734</v>
      </c>
      <c r="G999" s="11">
        <f ca="1">('Step 3. Regression'!$G$18*E999^2+'Step 3. Regression'!$H$18*E999+'Step 3. Regression'!$I$18)*D999</f>
        <v>2.9266577162081897</v>
      </c>
    </row>
    <row r="1000" spans="1:21" x14ac:dyDescent="0.25">
      <c r="A1000" s="8">
        <f>IF(ISBLANK('Step 1.4 CNY OAT'!A1000),"-",'Step 1.4 CNY OAT'!A1000)</f>
        <v>43142.583333333336</v>
      </c>
      <c r="B1000" s="26">
        <f t="shared" si="33"/>
        <v>41</v>
      </c>
      <c r="C1000" s="67" cm="1">
        <f t="array" ref="C1000">INDEX('Step 5. Daily Avg Schedule Calc'!$A$2:$D$169,(WEEKDAY(A1000)-1)*24+HOUR(A1000)+1,3)</f>
        <v>1</v>
      </c>
      <c r="D1000" s="67" cm="1">
        <f t="array" ref="D1000">INDEX('Step 5. Daily Avg Schedule Calc'!$A$2:$D$169,(WEEKDAY(A1000)-1)*24+HOUR(A1000)+1,4)</f>
        <v>1</v>
      </c>
      <c r="E1000">
        <f>VLOOKUP(A1000,'Step 1.4 CNY OAT'!$A$1:$B$8761,2)</f>
        <v>44</v>
      </c>
      <c r="F1000" s="11">
        <f ca="1">('Step 3. Regression'!$B$18*E1000^2+'Step 3. Regression'!$C$18*E1000+'Step 3. Regression'!$D$18)*C1000</f>
        <v>5.7526914989535705</v>
      </c>
      <c r="G1000" s="11">
        <f ca="1">('Step 3. Regression'!$G$18*E1000^2+'Step 3. Regression'!$H$18*E1000+'Step 3. Regression'!$I$18)*D1000</f>
        <v>2.8799215007553269</v>
      </c>
    </row>
    <row r="1001" spans="1:21" x14ac:dyDescent="0.25">
      <c r="A1001" s="8">
        <f>IF(ISBLANK('Step 1.4 CNY OAT'!A1001),"-",'Step 1.4 CNY OAT'!A1001)</f>
        <v>43142.625</v>
      </c>
      <c r="B1001" s="26">
        <f t="shared" si="33"/>
        <v>41</v>
      </c>
      <c r="C1001" s="67" cm="1">
        <f t="array" ref="C1001">INDEX('Step 5. Daily Avg Schedule Calc'!$A$2:$D$169,(WEEKDAY(A1001)-1)*24+HOUR(A1001)+1,3)</f>
        <v>1</v>
      </c>
      <c r="D1001" s="67" cm="1">
        <f t="array" ref="D1001">INDEX('Step 5. Daily Avg Schedule Calc'!$A$2:$D$169,(WEEKDAY(A1001)-1)*24+HOUR(A1001)+1,4)</f>
        <v>1</v>
      </c>
      <c r="E1001">
        <f>VLOOKUP(A1001,'Step 1.4 CNY OAT'!$A$1:$B$8761,2)</f>
        <v>51</v>
      </c>
      <c r="F1001" s="11">
        <f ca="1">('Step 3. Regression'!$B$18*E1001^2+'Step 3. Regression'!$C$18*E1001+'Step 3. Regression'!$D$18)*C1001</f>
        <v>5.4008295395145307</v>
      </c>
      <c r="G1001" s="11">
        <f ca="1">('Step 3. Regression'!$G$18*E1001^2+'Step 3. Regression'!$H$18*E1001+'Step 3. Regression'!$I$18)*D1001</f>
        <v>2.7556355047864143</v>
      </c>
    </row>
    <row r="1002" spans="1:21" x14ac:dyDescent="0.25">
      <c r="A1002" s="8">
        <f>IF(ISBLANK('Step 1.4 CNY OAT'!A1002),"-",'Step 1.4 CNY OAT'!A1002)</f>
        <v>43142.666666666664</v>
      </c>
      <c r="B1002" s="26">
        <f t="shared" si="33"/>
        <v>41</v>
      </c>
      <c r="C1002" s="67" cm="1">
        <f t="array" ref="C1002">INDEX('Step 5. Daily Avg Schedule Calc'!$A$2:$D$169,(WEEKDAY(A1002)-1)*24+HOUR(A1002)+1,3)</f>
        <v>1</v>
      </c>
      <c r="D1002" s="67" cm="1">
        <f t="array" ref="D1002">INDEX('Step 5. Daily Avg Schedule Calc'!$A$2:$D$169,(WEEKDAY(A1002)-1)*24+HOUR(A1002)+1,4)</f>
        <v>1</v>
      </c>
      <c r="E1002">
        <f>VLOOKUP(A1002,'Step 1.4 CNY OAT'!$A$1:$B$8761,2)</f>
        <v>51</v>
      </c>
      <c r="F1002" s="11">
        <f ca="1">('Step 3. Regression'!$B$18*E1002^2+'Step 3. Regression'!$C$18*E1002+'Step 3. Regression'!$D$18)*C1002</f>
        <v>5.4008295395145307</v>
      </c>
      <c r="G1002" s="11">
        <f ca="1">('Step 3. Regression'!$G$18*E1002^2+'Step 3. Regression'!$H$18*E1002+'Step 3. Regression'!$I$18)*D1002</f>
        <v>2.7556355047864143</v>
      </c>
    </row>
    <row r="1003" spans="1:21" x14ac:dyDescent="0.25">
      <c r="A1003" s="8">
        <f>IF(ISBLANK('Step 1.4 CNY OAT'!A1003),"-",'Step 1.4 CNY OAT'!A1003)</f>
        <v>43142.708333333336</v>
      </c>
      <c r="B1003" s="26">
        <f t="shared" si="33"/>
        <v>41</v>
      </c>
      <c r="C1003" s="67" cm="1">
        <f t="array" ref="C1003">INDEX('Step 5. Daily Avg Schedule Calc'!$A$2:$D$169,(WEEKDAY(A1003)-1)*24+HOUR(A1003)+1,3)</f>
        <v>1</v>
      </c>
      <c r="D1003" s="67" cm="1">
        <f t="array" ref="D1003">INDEX('Step 5. Daily Avg Schedule Calc'!$A$2:$D$169,(WEEKDAY(A1003)-1)*24+HOUR(A1003)+1,4)</f>
        <v>1</v>
      </c>
      <c r="E1003">
        <f>VLOOKUP(A1003,'Step 1.4 CNY OAT'!$A$1:$B$8761,2)</f>
        <v>58</v>
      </c>
      <c r="F1003" s="11">
        <f ca="1">('Step 3. Regression'!$B$18*E1003^2+'Step 3. Regression'!$C$18*E1003+'Step 3. Regression'!$D$18)*C1003</f>
        <v>5.2866242144754043</v>
      </c>
      <c r="G1003" s="11">
        <f ca="1">('Step 3. Regression'!$G$18*E1003^2+'Step 3. Regression'!$H$18*E1003+'Step 3. Regression'!$I$18)*D1003</f>
        <v>2.6924684658870004</v>
      </c>
    </row>
    <row r="1004" spans="1:21" x14ac:dyDescent="0.25">
      <c r="A1004" s="8">
        <f>IF(ISBLANK('Step 1.4 CNY OAT'!A1004),"-",'Step 1.4 CNY OAT'!A1004)</f>
        <v>43142.75</v>
      </c>
      <c r="B1004" s="26">
        <f t="shared" si="33"/>
        <v>41</v>
      </c>
      <c r="C1004" s="67" cm="1">
        <f t="array" ref="C1004">INDEX('Step 5. Daily Avg Schedule Calc'!$A$2:$D$169,(WEEKDAY(A1004)-1)*24+HOUR(A1004)+1,3)</f>
        <v>1</v>
      </c>
      <c r="D1004" s="67" cm="1">
        <f t="array" ref="D1004">INDEX('Step 5. Daily Avg Schedule Calc'!$A$2:$D$169,(WEEKDAY(A1004)-1)*24+HOUR(A1004)+1,4)</f>
        <v>1</v>
      </c>
      <c r="E1004">
        <f>VLOOKUP(A1004,'Step 1.4 CNY OAT'!$A$1:$B$8761,2)</f>
        <v>55</v>
      </c>
      <c r="F1004" s="11">
        <f ca="1">('Step 3. Regression'!$B$18*E1004^2+'Step 3. Regression'!$C$18*E1004+'Step 3. Regression'!$D$18)*C1004</f>
        <v>5.3064685414023867</v>
      </c>
      <c r="G1004" s="11">
        <f ca="1">('Step 3. Regression'!$G$18*E1004^2+'Step 3. Regression'!$H$18*E1004+'Step 3. Regression'!$I$18)*D1004</f>
        <v>2.7120561000598711</v>
      </c>
    </row>
    <row r="1005" spans="1:21" x14ac:dyDescent="0.25">
      <c r="A1005" s="8">
        <f>IF(ISBLANK('Step 1.4 CNY OAT'!A1005),"-",'Step 1.4 CNY OAT'!A1005)</f>
        <v>43142.791666666664</v>
      </c>
      <c r="B1005" s="26">
        <f t="shared" si="33"/>
        <v>41</v>
      </c>
      <c r="C1005" s="67" cm="1">
        <f t="array" ref="C1005">INDEX('Step 5. Daily Avg Schedule Calc'!$A$2:$D$169,(WEEKDAY(A1005)-1)*24+HOUR(A1005)+1,3)</f>
        <v>1</v>
      </c>
      <c r="D1005" s="67" cm="1">
        <f t="array" ref="D1005">INDEX('Step 5. Daily Avg Schedule Calc'!$A$2:$D$169,(WEEKDAY(A1005)-1)*24+HOUR(A1005)+1,4)</f>
        <v>1</v>
      </c>
      <c r="E1005">
        <f>VLOOKUP(A1005,'Step 1.4 CNY OAT'!$A$1:$B$8761,2)</f>
        <v>50</v>
      </c>
      <c r="F1005" s="11">
        <f ca="1">('Step 3. Regression'!$B$18*E1005^2+'Step 3. Regression'!$C$18*E1005+'Step 3. Regression'!$D$18)*C1005</f>
        <v>5.4365451275323569</v>
      </c>
      <c r="G1005" s="11">
        <f ca="1">('Step 3. Regression'!$G$18*E1005^2+'Step 3. Regression'!$H$18*E1005+'Step 3. Regression'!$I$18)*D1005</f>
        <v>2.7696486701042482</v>
      </c>
    </row>
    <row r="1006" spans="1:21" x14ac:dyDescent="0.25">
      <c r="A1006" s="8">
        <f>IF(ISBLANK('Step 1.4 CNY OAT'!A1006),"-",'Step 1.4 CNY OAT'!A1006)</f>
        <v>43142.833333333336</v>
      </c>
      <c r="B1006" s="26">
        <f t="shared" si="33"/>
        <v>41</v>
      </c>
      <c r="C1006" s="67" cm="1">
        <f t="array" ref="C1006">INDEX('Step 5. Daily Avg Schedule Calc'!$A$2:$D$169,(WEEKDAY(A1006)-1)*24+HOUR(A1006)+1,3)</f>
        <v>1</v>
      </c>
      <c r="D1006" s="67" cm="1">
        <f t="array" ref="D1006">INDEX('Step 5. Daily Avg Schedule Calc'!$A$2:$D$169,(WEEKDAY(A1006)-1)*24+HOUR(A1006)+1,4)</f>
        <v>1</v>
      </c>
      <c r="E1006">
        <f>VLOOKUP(A1006,'Step 1.4 CNY OAT'!$A$1:$B$8761,2)</f>
        <v>53</v>
      </c>
      <c r="F1006" s="11">
        <f ca="1">('Step 3. Regression'!$B$18*E1006^2+'Step 3. Regression'!$C$18*E1006+'Step 3. Regression'!$D$18)*C1006</f>
        <v>5.3439487696666266</v>
      </c>
      <c r="G1006" s="11">
        <f ca="1">('Step 3. Regression'!$G$18*E1006^2+'Step 3. Regression'!$H$18*E1006+'Step 3. Regression'!$I$18)*D1006</f>
        <v>2.7313511511141835</v>
      </c>
    </row>
    <row r="1007" spans="1:21" x14ac:dyDescent="0.25">
      <c r="A1007" s="8">
        <f>IF(ISBLANK('Step 1.4 CNY OAT'!A1007),"-",'Step 1.4 CNY OAT'!A1007)</f>
        <v>43142.875</v>
      </c>
      <c r="B1007" s="26">
        <f t="shared" si="33"/>
        <v>41</v>
      </c>
      <c r="C1007" s="67" cm="1">
        <f t="array" ref="C1007">INDEX('Step 5. Daily Avg Schedule Calc'!$A$2:$D$169,(WEEKDAY(A1007)-1)*24+HOUR(A1007)+1,3)</f>
        <v>1</v>
      </c>
      <c r="D1007" s="67" cm="1">
        <f t="array" ref="D1007">INDEX('Step 5. Daily Avg Schedule Calc'!$A$2:$D$169,(WEEKDAY(A1007)-1)*24+HOUR(A1007)+1,4)</f>
        <v>1</v>
      </c>
      <c r="E1007">
        <f>VLOOKUP(A1007,'Step 1.4 CNY OAT'!$A$1:$B$8761,2)</f>
        <v>51</v>
      </c>
      <c r="F1007" s="11">
        <f ca="1">('Step 3. Regression'!$B$18*E1007^2+'Step 3. Regression'!$C$18*E1007+'Step 3. Regression'!$D$18)*C1007</f>
        <v>5.4008295395145307</v>
      </c>
      <c r="G1007" s="11">
        <f ca="1">('Step 3. Regression'!$G$18*E1007^2+'Step 3. Regression'!$H$18*E1007+'Step 3. Regression'!$I$18)*D1007</f>
        <v>2.7556355047864143</v>
      </c>
    </row>
    <row r="1008" spans="1:21" x14ac:dyDescent="0.25">
      <c r="A1008" s="8">
        <f>IF(ISBLANK('Step 1.4 CNY OAT'!A1008),"-",'Step 1.4 CNY OAT'!A1008)</f>
        <v>43142.916666666664</v>
      </c>
      <c r="B1008" s="26">
        <f t="shared" si="33"/>
        <v>41</v>
      </c>
      <c r="C1008" s="67" cm="1">
        <f t="array" ref="C1008">INDEX('Step 5. Daily Avg Schedule Calc'!$A$2:$D$169,(WEEKDAY(A1008)-1)*24+HOUR(A1008)+1,3)</f>
        <v>1</v>
      </c>
      <c r="D1008" s="67" cm="1">
        <f t="array" ref="D1008">INDEX('Step 5. Daily Avg Schedule Calc'!$A$2:$D$169,(WEEKDAY(A1008)-1)*24+HOUR(A1008)+1,4)</f>
        <v>1</v>
      </c>
      <c r="E1008">
        <f>VLOOKUP(A1008,'Step 1.4 CNY OAT'!$A$1:$B$8761,2)</f>
        <v>51</v>
      </c>
      <c r="F1008" s="11">
        <f ca="1">('Step 3. Regression'!$B$18*E1008^2+'Step 3. Regression'!$C$18*E1008+'Step 3. Regression'!$D$18)*C1008</f>
        <v>5.4008295395145307</v>
      </c>
      <c r="G1008" s="11">
        <f ca="1">('Step 3. Regression'!$G$18*E1008^2+'Step 3. Regression'!$H$18*E1008+'Step 3. Regression'!$I$18)*D1008</f>
        <v>2.7556355047864143</v>
      </c>
    </row>
    <row r="1009" spans="1:7" x14ac:dyDescent="0.25">
      <c r="A1009" s="8">
        <f>IF(ISBLANK('Step 1.4 CNY OAT'!A1009),"-",'Step 1.4 CNY OAT'!A1009)</f>
        <v>43142.958333333336</v>
      </c>
      <c r="B1009" s="26">
        <f t="shared" si="33"/>
        <v>41</v>
      </c>
      <c r="C1009" s="67" cm="1">
        <f t="array" ref="C1009">INDEX('Step 5. Daily Avg Schedule Calc'!$A$2:$D$169,(WEEKDAY(A1009)-1)*24+HOUR(A1009)+1,3)</f>
        <v>1</v>
      </c>
      <c r="D1009" s="67" cm="1">
        <f t="array" ref="D1009">INDEX('Step 5. Daily Avg Schedule Calc'!$A$2:$D$169,(WEEKDAY(A1009)-1)*24+HOUR(A1009)+1,4)</f>
        <v>1</v>
      </c>
      <c r="E1009">
        <f>VLOOKUP(A1009,'Step 1.4 CNY OAT'!$A$1:$B$8761,2)</f>
        <v>51</v>
      </c>
      <c r="F1009" s="11">
        <f ca="1">('Step 3. Regression'!$B$18*E1009^2+'Step 3. Regression'!$C$18*E1009+'Step 3. Regression'!$D$18)*C1009</f>
        <v>5.4008295395145307</v>
      </c>
      <c r="G1009" s="11">
        <f ca="1">('Step 3. Regression'!$G$18*E1009^2+'Step 3. Regression'!$H$18*E1009+'Step 3. Regression'!$I$18)*D1009</f>
        <v>2.7556355047864143</v>
      </c>
    </row>
    <row r="1010" spans="1:7" x14ac:dyDescent="0.25">
      <c r="A1010" s="8">
        <f>IF(ISBLANK('Step 1.4 CNY OAT'!A1010),"-",'Step 1.4 CNY OAT'!A1010)</f>
        <v>43143</v>
      </c>
      <c r="B1010" s="26">
        <f t="shared" si="33"/>
        <v>42</v>
      </c>
      <c r="C1010" s="67" cm="1">
        <f t="array" ref="C1010">INDEX('Step 5. Daily Avg Schedule Calc'!$A$2:$D$169,(WEEKDAY(A1010)-1)*24+HOUR(A1010)+1,3)</f>
        <v>1</v>
      </c>
      <c r="D1010" s="67" cm="1">
        <f t="array" ref="D1010">INDEX('Step 5. Daily Avg Schedule Calc'!$A$2:$D$169,(WEEKDAY(A1010)-1)*24+HOUR(A1010)+1,4)</f>
        <v>1</v>
      </c>
      <c r="E1010">
        <f>VLOOKUP(A1010,'Step 1.4 CNY OAT'!$A$1:$B$8761,2)</f>
        <v>53</v>
      </c>
      <c r="F1010" s="11">
        <f ca="1">('Step 3. Regression'!$B$18*E1010^2+'Step 3. Regression'!$C$18*E1010+'Step 3. Regression'!$D$18)*C1010</f>
        <v>5.3439487696666266</v>
      </c>
      <c r="G1010" s="11">
        <f ca="1">('Step 3. Regression'!$G$18*E1010^2+'Step 3. Regression'!$H$18*E1010+'Step 3. Regression'!$I$18)*D1010</f>
        <v>2.7313511511141835</v>
      </c>
    </row>
    <row r="1011" spans="1:7" x14ac:dyDescent="0.25">
      <c r="A1011" s="8">
        <f>IF(ISBLANK('Step 1.4 CNY OAT'!A1011),"-",'Step 1.4 CNY OAT'!A1011)</f>
        <v>43143.041666666664</v>
      </c>
      <c r="B1011" s="26">
        <f t="shared" si="33"/>
        <v>42</v>
      </c>
      <c r="C1011" s="67" cm="1">
        <f t="array" ref="C1011">INDEX('Step 5. Daily Avg Schedule Calc'!$A$2:$D$169,(WEEKDAY(A1011)-1)*24+HOUR(A1011)+1,3)</f>
        <v>1</v>
      </c>
      <c r="D1011" s="67" cm="1">
        <f t="array" ref="D1011">INDEX('Step 5. Daily Avg Schedule Calc'!$A$2:$D$169,(WEEKDAY(A1011)-1)*24+HOUR(A1011)+1,4)</f>
        <v>1</v>
      </c>
      <c r="E1011">
        <f>VLOOKUP(A1011,'Step 1.4 CNY OAT'!$A$1:$B$8761,2)</f>
        <v>52</v>
      </c>
      <c r="F1011" s="11">
        <f ca="1">('Step 3. Regression'!$B$18*E1011^2+'Step 3. Regression'!$C$18*E1011+'Step 3. Regression'!$D$18)*C1011</f>
        <v>5.3699640868926206</v>
      </c>
      <c r="G1011" s="11">
        <f ca="1">('Step 3. Regression'!$G$18*E1011^2+'Step 3. Regression'!$H$18*E1011+'Step 3. Regression'!$I$18)*D1011</f>
        <v>2.7428696651230586</v>
      </c>
    </row>
    <row r="1012" spans="1:7" x14ac:dyDescent="0.25">
      <c r="A1012" s="8">
        <f>IF(ISBLANK('Step 1.4 CNY OAT'!A1012),"-",'Step 1.4 CNY OAT'!A1012)</f>
        <v>43143.083333333336</v>
      </c>
      <c r="B1012" s="26">
        <f t="shared" si="33"/>
        <v>42</v>
      </c>
      <c r="C1012" s="67" cm="1">
        <f t="array" ref="C1012">INDEX('Step 5. Daily Avg Schedule Calc'!$A$2:$D$169,(WEEKDAY(A1012)-1)*24+HOUR(A1012)+1,3)</f>
        <v>1</v>
      </c>
      <c r="D1012" s="67" cm="1">
        <f t="array" ref="D1012">INDEX('Step 5. Daily Avg Schedule Calc'!$A$2:$D$169,(WEEKDAY(A1012)-1)*24+HOUR(A1012)+1,4)</f>
        <v>1</v>
      </c>
      <c r="E1012">
        <f>VLOOKUP(A1012,'Step 1.4 CNY OAT'!$A$1:$B$8761,2)</f>
        <v>62</v>
      </c>
      <c r="F1012" s="11">
        <f ca="1">('Step 3. Regression'!$B$18*E1012^2+'Step 3. Regression'!$C$18*E1012+'Step 3. Regression'!$D$18)*C1012</f>
        <v>5.3280670074489258</v>
      </c>
      <c r="G1012" s="11">
        <f ca="1">('Step 3. Regression'!$G$18*E1012^2+'Step 3. Regression'!$H$18*E1012+'Step 3. Regression'!$I$18)*D1012</f>
        <v>2.6838141794858865</v>
      </c>
    </row>
    <row r="1013" spans="1:7" x14ac:dyDescent="0.25">
      <c r="A1013" s="8">
        <f>IF(ISBLANK('Step 1.4 CNY OAT'!A1013),"-",'Step 1.4 CNY OAT'!A1013)</f>
        <v>43143.125</v>
      </c>
      <c r="B1013" s="26">
        <f t="shared" si="33"/>
        <v>42</v>
      </c>
      <c r="C1013" s="67" cm="1">
        <f t="array" ref="C1013">INDEX('Step 5. Daily Avg Schedule Calc'!$A$2:$D$169,(WEEKDAY(A1013)-1)*24+HOUR(A1013)+1,3)</f>
        <v>1</v>
      </c>
      <c r="D1013" s="67" cm="1">
        <f t="array" ref="D1013">INDEX('Step 5. Daily Avg Schedule Calc'!$A$2:$D$169,(WEEKDAY(A1013)-1)*24+HOUR(A1013)+1,4)</f>
        <v>1</v>
      </c>
      <c r="E1013">
        <f>VLOOKUP(A1013,'Step 1.4 CNY OAT'!$A$1:$B$8761,2)</f>
        <v>60</v>
      </c>
      <c r="F1013" s="11">
        <f ca="1">('Step 3. Regression'!$B$18*E1013^2+'Step 3. Regression'!$C$18*E1013+'Step 3. Regression'!$D$18)*C1013</f>
        <v>5.2976453401703321</v>
      </c>
      <c r="G1013" s="11">
        <f ca="1">('Step 3. Regression'!$G$18*E1013^2+'Step 3. Regression'!$H$18*E1013+'Step 3. Regression'!$I$18)*D1013</f>
        <v>2.685646671377484</v>
      </c>
    </row>
    <row r="1014" spans="1:7" x14ac:dyDescent="0.25">
      <c r="A1014" s="8">
        <f>IF(ISBLANK('Step 1.4 CNY OAT'!A1014),"-",'Step 1.4 CNY OAT'!A1014)</f>
        <v>43143.166666666664</v>
      </c>
      <c r="B1014" s="26">
        <f t="shared" si="33"/>
        <v>42</v>
      </c>
      <c r="C1014" s="67" cm="1">
        <f t="array" ref="C1014">INDEX('Step 5. Daily Avg Schedule Calc'!$A$2:$D$169,(WEEKDAY(A1014)-1)*24+HOUR(A1014)+1,3)</f>
        <v>1</v>
      </c>
      <c r="D1014" s="67" cm="1">
        <f t="array" ref="D1014">INDEX('Step 5. Daily Avg Schedule Calc'!$A$2:$D$169,(WEEKDAY(A1014)-1)*24+HOUR(A1014)+1,4)</f>
        <v>1</v>
      </c>
      <c r="E1014">
        <f>VLOOKUP(A1014,'Step 1.4 CNY OAT'!$A$1:$B$8761,2)</f>
        <v>59</v>
      </c>
      <c r="F1014" s="11">
        <f ca="1">('Step 3. Regression'!$B$18*E1014^2+'Step 3. Regression'!$C$18*E1014+'Step 3. Regression'!$D$18)*C1014</f>
        <v>5.2897097096249119</v>
      </c>
      <c r="G1014" s="11">
        <f ca="1">('Step 3. Regression'!$G$18*E1014^2+'Step 3. Regression'!$H$18*E1014+'Step 3. Regression'!$I$18)*D1014</f>
        <v>2.6884339058050024</v>
      </c>
    </row>
    <row r="1015" spans="1:7" x14ac:dyDescent="0.25">
      <c r="A1015" s="8">
        <f>IF(ISBLANK('Step 1.4 CNY OAT'!A1015),"-",'Step 1.4 CNY OAT'!A1015)</f>
        <v>43143.208333333336</v>
      </c>
      <c r="B1015" s="26">
        <f t="shared" si="33"/>
        <v>42</v>
      </c>
      <c r="C1015" s="67" cm="1">
        <f t="array" ref="C1015">INDEX('Step 5. Daily Avg Schedule Calc'!$A$2:$D$169,(WEEKDAY(A1015)-1)*24+HOUR(A1015)+1,3)</f>
        <v>1</v>
      </c>
      <c r="D1015" s="67" cm="1">
        <f t="array" ref="D1015">INDEX('Step 5. Daily Avg Schedule Calc'!$A$2:$D$169,(WEEKDAY(A1015)-1)*24+HOUR(A1015)+1,4)</f>
        <v>1</v>
      </c>
      <c r="E1015">
        <f>VLOOKUP(A1015,'Step 1.4 CNY OAT'!$A$1:$B$8761,2)</f>
        <v>52</v>
      </c>
      <c r="F1015" s="11">
        <f ca="1">('Step 3. Regression'!$B$18*E1015^2+'Step 3. Regression'!$C$18*E1015+'Step 3. Regression'!$D$18)*C1015</f>
        <v>5.3699640868926206</v>
      </c>
      <c r="G1015" s="11">
        <f ca="1">('Step 3. Regression'!$G$18*E1015^2+'Step 3. Regression'!$H$18*E1015+'Step 3. Regression'!$I$18)*D1015</f>
        <v>2.7428696651230586</v>
      </c>
    </row>
    <row r="1016" spans="1:7" x14ac:dyDescent="0.25">
      <c r="A1016" s="8">
        <f>IF(ISBLANK('Step 1.4 CNY OAT'!A1016),"-",'Step 1.4 CNY OAT'!A1016)</f>
        <v>43143.25</v>
      </c>
      <c r="B1016" s="26">
        <f t="shared" si="33"/>
        <v>42</v>
      </c>
      <c r="C1016" s="67" cm="1">
        <f t="array" ref="C1016">INDEX('Step 5. Daily Avg Schedule Calc'!$A$2:$D$169,(WEEKDAY(A1016)-1)*24+HOUR(A1016)+1,3)</f>
        <v>1</v>
      </c>
      <c r="D1016" s="67" cm="1">
        <f t="array" ref="D1016">INDEX('Step 5. Daily Avg Schedule Calc'!$A$2:$D$169,(WEEKDAY(A1016)-1)*24+HOUR(A1016)+1,4)</f>
        <v>1</v>
      </c>
      <c r="E1016">
        <f>VLOOKUP(A1016,'Step 1.4 CNY OAT'!$A$1:$B$8761,2)</f>
        <v>46</v>
      </c>
      <c r="F1016" s="11">
        <f ca="1">('Step 3. Regression'!$B$18*E1016^2+'Step 3. Regression'!$C$18*E1016+'Step 3. Regression'!$D$18)*C1016</f>
        <v>5.6279088335628336</v>
      </c>
      <c r="G1016" s="11">
        <f ca="1">('Step 3. Regression'!$G$18*E1016^2+'Step 3. Regression'!$H$18*E1016+'Step 3. Regression'!$I$18)*D1016</f>
        <v>2.8381745879203826</v>
      </c>
    </row>
    <row r="1017" spans="1:7" x14ac:dyDescent="0.25">
      <c r="A1017" s="8">
        <f>IF(ISBLANK('Step 1.4 CNY OAT'!A1017),"-",'Step 1.4 CNY OAT'!A1017)</f>
        <v>43143.291666666664</v>
      </c>
      <c r="B1017" s="26">
        <f t="shared" si="33"/>
        <v>42</v>
      </c>
      <c r="C1017" s="67" cm="1">
        <f t="array" ref="C1017">INDEX('Step 5. Daily Avg Schedule Calc'!$A$2:$D$169,(WEEKDAY(A1017)-1)*24+HOUR(A1017)+1,3)</f>
        <v>1</v>
      </c>
      <c r="D1017" s="67" cm="1">
        <f t="array" ref="D1017">INDEX('Step 5. Daily Avg Schedule Calc'!$A$2:$D$169,(WEEKDAY(A1017)-1)*24+HOUR(A1017)+1,4)</f>
        <v>1</v>
      </c>
      <c r="E1017">
        <f>VLOOKUP(A1017,'Step 1.4 CNY OAT'!$A$1:$B$8761,2)</f>
        <v>44</v>
      </c>
      <c r="F1017" s="11">
        <f ca="1">('Step 3. Regression'!$B$18*E1017^2+'Step 3. Regression'!$C$18*E1017+'Step 3. Regression'!$D$18)*C1017</f>
        <v>5.7526914989535705</v>
      </c>
      <c r="G1017" s="11">
        <f ca="1">('Step 3. Regression'!$G$18*E1017^2+'Step 3. Regression'!$H$18*E1017+'Step 3. Regression'!$I$18)*D1017</f>
        <v>2.8799215007553269</v>
      </c>
    </row>
    <row r="1018" spans="1:7" x14ac:dyDescent="0.25">
      <c r="A1018" s="8">
        <f>IF(ISBLANK('Step 1.4 CNY OAT'!A1018),"-",'Step 1.4 CNY OAT'!A1018)</f>
        <v>43143.333333333336</v>
      </c>
      <c r="B1018" s="26">
        <f t="shared" si="33"/>
        <v>42</v>
      </c>
      <c r="C1018" s="67" cm="1">
        <f t="array" ref="C1018">INDEX('Step 5. Daily Avg Schedule Calc'!$A$2:$D$169,(WEEKDAY(A1018)-1)*24+HOUR(A1018)+1,3)</f>
        <v>1</v>
      </c>
      <c r="D1018" s="67" cm="1">
        <f t="array" ref="D1018">INDEX('Step 5. Daily Avg Schedule Calc'!$A$2:$D$169,(WEEKDAY(A1018)-1)*24+HOUR(A1018)+1,4)</f>
        <v>1</v>
      </c>
      <c r="E1018">
        <f>VLOOKUP(A1018,'Step 1.4 CNY OAT'!$A$1:$B$8761,2)</f>
        <v>42</v>
      </c>
      <c r="F1018" s="11">
        <f ca="1">('Step 3. Regression'!$B$18*E1018^2+'Step 3. Regression'!$C$18*E1018+'Step 3. Regression'!$D$18)*C1018</f>
        <v>5.8968747059279734</v>
      </c>
      <c r="G1018" s="11">
        <f ca="1">('Step 3. Regression'!$G$18*E1018^2+'Step 3. Regression'!$H$18*E1018+'Step 3. Regression'!$I$18)*D1018</f>
        <v>2.9266577162081897</v>
      </c>
    </row>
    <row r="1019" spans="1:7" x14ac:dyDescent="0.25">
      <c r="A1019" s="8">
        <f>IF(ISBLANK('Step 1.4 CNY OAT'!A1019),"-",'Step 1.4 CNY OAT'!A1019)</f>
        <v>43143.375</v>
      </c>
      <c r="B1019" s="26">
        <f t="shared" si="33"/>
        <v>42</v>
      </c>
      <c r="C1019" s="67" cm="1">
        <f t="array" ref="C1019">INDEX('Step 5. Daily Avg Schedule Calc'!$A$2:$D$169,(WEEKDAY(A1019)-1)*24+HOUR(A1019)+1,3)</f>
        <v>1</v>
      </c>
      <c r="D1019" s="67" cm="1">
        <f t="array" ref="D1019">INDEX('Step 5. Daily Avg Schedule Calc'!$A$2:$D$169,(WEEKDAY(A1019)-1)*24+HOUR(A1019)+1,4)</f>
        <v>1</v>
      </c>
      <c r="E1019">
        <f>VLOOKUP(A1019,'Step 1.4 CNY OAT'!$A$1:$B$8761,2)</f>
        <v>42</v>
      </c>
      <c r="F1019" s="11">
        <f ca="1">('Step 3. Regression'!$B$18*E1019^2+'Step 3. Regression'!$C$18*E1019+'Step 3. Regression'!$D$18)*C1019</f>
        <v>5.8968747059279734</v>
      </c>
      <c r="G1019" s="11">
        <f ca="1">('Step 3. Regression'!$G$18*E1019^2+'Step 3. Regression'!$H$18*E1019+'Step 3. Regression'!$I$18)*D1019</f>
        <v>2.9266577162081897</v>
      </c>
    </row>
    <row r="1020" spans="1:7" x14ac:dyDescent="0.25">
      <c r="A1020" s="8">
        <f>IF(ISBLANK('Step 1.4 CNY OAT'!A1020),"-",'Step 1.4 CNY OAT'!A1020)</f>
        <v>43143.416666666664</v>
      </c>
      <c r="B1020" s="26">
        <f t="shared" si="33"/>
        <v>42</v>
      </c>
      <c r="C1020" s="67" cm="1">
        <f t="array" ref="C1020">INDEX('Step 5. Daily Avg Schedule Calc'!$A$2:$D$169,(WEEKDAY(A1020)-1)*24+HOUR(A1020)+1,3)</f>
        <v>1</v>
      </c>
      <c r="D1020" s="67" cm="1">
        <f t="array" ref="D1020">INDEX('Step 5. Daily Avg Schedule Calc'!$A$2:$D$169,(WEEKDAY(A1020)-1)*24+HOUR(A1020)+1,4)</f>
        <v>1</v>
      </c>
      <c r="E1020">
        <f>VLOOKUP(A1020,'Step 1.4 CNY OAT'!$A$1:$B$8761,2)</f>
        <v>42</v>
      </c>
      <c r="F1020" s="11">
        <f ca="1">('Step 3. Regression'!$B$18*E1020^2+'Step 3. Regression'!$C$18*E1020+'Step 3. Regression'!$D$18)*C1020</f>
        <v>5.8968747059279734</v>
      </c>
      <c r="G1020" s="11">
        <f ca="1">('Step 3. Regression'!$G$18*E1020^2+'Step 3. Regression'!$H$18*E1020+'Step 3. Regression'!$I$18)*D1020</f>
        <v>2.9266577162081897</v>
      </c>
    </row>
    <row r="1021" spans="1:7" x14ac:dyDescent="0.25">
      <c r="A1021" s="8">
        <f>IF(ISBLANK('Step 1.4 CNY OAT'!A1021),"-",'Step 1.4 CNY OAT'!A1021)</f>
        <v>43143.458333333336</v>
      </c>
      <c r="B1021" s="26">
        <f t="shared" si="33"/>
        <v>42</v>
      </c>
      <c r="C1021" s="67" cm="1">
        <f t="array" ref="C1021">INDEX('Step 5. Daily Avg Schedule Calc'!$A$2:$D$169,(WEEKDAY(A1021)-1)*24+HOUR(A1021)+1,3)</f>
        <v>1</v>
      </c>
      <c r="D1021" s="67" cm="1">
        <f t="array" ref="D1021">INDEX('Step 5. Daily Avg Schedule Calc'!$A$2:$D$169,(WEEKDAY(A1021)-1)*24+HOUR(A1021)+1,4)</f>
        <v>1</v>
      </c>
      <c r="E1021">
        <f>VLOOKUP(A1021,'Step 1.4 CNY OAT'!$A$1:$B$8761,2)</f>
        <v>42</v>
      </c>
      <c r="F1021" s="11">
        <f ca="1">('Step 3. Regression'!$B$18*E1021^2+'Step 3. Regression'!$C$18*E1021+'Step 3. Regression'!$D$18)*C1021</f>
        <v>5.8968747059279734</v>
      </c>
      <c r="G1021" s="11">
        <f ca="1">('Step 3. Regression'!$G$18*E1021^2+'Step 3. Regression'!$H$18*E1021+'Step 3. Regression'!$I$18)*D1021</f>
        <v>2.9266577162081897</v>
      </c>
    </row>
    <row r="1022" spans="1:7" x14ac:dyDescent="0.25">
      <c r="A1022" s="8">
        <f>IF(ISBLANK('Step 1.4 CNY OAT'!A1022),"-",'Step 1.4 CNY OAT'!A1022)</f>
        <v>43143.5</v>
      </c>
      <c r="B1022" s="26">
        <f t="shared" si="33"/>
        <v>42</v>
      </c>
      <c r="C1022" s="67" cm="1">
        <f t="array" ref="C1022">INDEX('Step 5. Daily Avg Schedule Calc'!$A$2:$D$169,(WEEKDAY(A1022)-1)*24+HOUR(A1022)+1,3)</f>
        <v>1</v>
      </c>
      <c r="D1022" s="67" cm="1">
        <f t="array" ref="D1022">INDEX('Step 5. Daily Avg Schedule Calc'!$A$2:$D$169,(WEEKDAY(A1022)-1)*24+HOUR(A1022)+1,4)</f>
        <v>1</v>
      </c>
      <c r="E1022">
        <f>VLOOKUP(A1022,'Step 1.4 CNY OAT'!$A$1:$B$8761,2)</f>
        <v>41</v>
      </c>
      <c r="F1022" s="11">
        <f ca="1">('Step 3. Regression'!$B$18*E1022^2+'Step 3. Regression'!$C$18*E1022+'Step 3. Regression'!$D$18)*C1022</f>
        <v>5.9762415125090502</v>
      </c>
      <c r="G1022" s="11">
        <f ca="1">('Step 3. Regression'!$G$18*E1022^2+'Step 3. Regression'!$H$18*E1022+'Step 3. Regression'!$I$18)*D1022</f>
        <v>2.9518968124163409</v>
      </c>
    </row>
    <row r="1023" spans="1:7" x14ac:dyDescent="0.25">
      <c r="A1023" s="8">
        <f>IF(ISBLANK('Step 1.4 CNY OAT'!A1023),"-",'Step 1.4 CNY OAT'!A1023)</f>
        <v>43143.541666666664</v>
      </c>
      <c r="B1023" s="26">
        <f t="shared" si="33"/>
        <v>42</v>
      </c>
      <c r="C1023" s="67" cm="1">
        <f t="array" ref="C1023">INDEX('Step 5. Daily Avg Schedule Calc'!$A$2:$D$169,(WEEKDAY(A1023)-1)*24+HOUR(A1023)+1,3)</f>
        <v>1</v>
      </c>
      <c r="D1023" s="67" cm="1">
        <f t="array" ref="D1023">INDEX('Step 5. Daily Avg Schedule Calc'!$A$2:$D$169,(WEEKDAY(A1023)-1)*24+HOUR(A1023)+1,4)</f>
        <v>1</v>
      </c>
      <c r="E1023">
        <f>VLOOKUP(A1023,'Step 1.4 CNY OAT'!$A$1:$B$8761,2)</f>
        <v>41</v>
      </c>
      <c r="F1023" s="11">
        <f ca="1">('Step 3. Regression'!$B$18*E1023^2+'Step 3. Regression'!$C$18*E1023+'Step 3. Regression'!$D$18)*C1023</f>
        <v>5.9762415125090502</v>
      </c>
      <c r="G1023" s="11">
        <f ca="1">('Step 3. Regression'!$G$18*E1023^2+'Step 3. Regression'!$H$18*E1023+'Step 3. Regression'!$I$18)*D1023</f>
        <v>2.9518968124163409</v>
      </c>
    </row>
    <row r="1024" spans="1:7" x14ac:dyDescent="0.25">
      <c r="A1024" s="8">
        <f>IF(ISBLANK('Step 1.4 CNY OAT'!A1024),"-",'Step 1.4 CNY OAT'!A1024)</f>
        <v>43143.583333333336</v>
      </c>
      <c r="B1024" s="26">
        <f t="shared" si="33"/>
        <v>42</v>
      </c>
      <c r="C1024" s="67" cm="1">
        <f t="array" ref="C1024">INDEX('Step 5. Daily Avg Schedule Calc'!$A$2:$D$169,(WEEKDAY(A1024)-1)*24+HOUR(A1024)+1,3)</f>
        <v>1</v>
      </c>
      <c r="D1024" s="67" cm="1">
        <f t="array" ref="D1024">INDEX('Step 5. Daily Avg Schedule Calc'!$A$2:$D$169,(WEEKDAY(A1024)-1)*24+HOUR(A1024)+1,4)</f>
        <v>1</v>
      </c>
      <c r="E1024">
        <f>VLOOKUP(A1024,'Step 1.4 CNY OAT'!$A$1:$B$8761,2)</f>
        <v>42</v>
      </c>
      <c r="F1024" s="11">
        <f ca="1">('Step 3. Regression'!$B$18*E1024^2+'Step 3. Regression'!$C$18*E1024+'Step 3. Regression'!$D$18)*C1024</f>
        <v>5.8968747059279734</v>
      </c>
      <c r="G1024" s="11">
        <f ca="1">('Step 3. Regression'!$G$18*E1024^2+'Step 3. Regression'!$H$18*E1024+'Step 3. Regression'!$I$18)*D1024</f>
        <v>2.9266577162081897</v>
      </c>
    </row>
    <row r="1025" spans="1:7" x14ac:dyDescent="0.25">
      <c r="A1025" s="8">
        <f>IF(ISBLANK('Step 1.4 CNY OAT'!A1025),"-",'Step 1.4 CNY OAT'!A1025)</f>
        <v>43143.625</v>
      </c>
      <c r="B1025" s="26">
        <f t="shared" si="33"/>
        <v>42</v>
      </c>
      <c r="C1025" s="67" cm="1">
        <f t="array" ref="C1025">INDEX('Step 5. Daily Avg Schedule Calc'!$A$2:$D$169,(WEEKDAY(A1025)-1)*24+HOUR(A1025)+1,3)</f>
        <v>1</v>
      </c>
      <c r="D1025" s="67" cm="1">
        <f t="array" ref="D1025">INDEX('Step 5. Daily Avg Schedule Calc'!$A$2:$D$169,(WEEKDAY(A1025)-1)*24+HOUR(A1025)+1,4)</f>
        <v>1</v>
      </c>
      <c r="E1025">
        <f>VLOOKUP(A1025,'Step 1.4 CNY OAT'!$A$1:$B$8761,2)</f>
        <v>44</v>
      </c>
      <c r="F1025" s="11">
        <f ca="1">('Step 3. Regression'!$B$18*E1025^2+'Step 3. Regression'!$C$18*E1025+'Step 3. Regression'!$D$18)*C1025</f>
        <v>5.7526914989535705</v>
      </c>
      <c r="G1025" s="11">
        <f ca="1">('Step 3. Regression'!$G$18*E1025^2+'Step 3. Regression'!$H$18*E1025+'Step 3. Regression'!$I$18)*D1025</f>
        <v>2.8799215007553269</v>
      </c>
    </row>
    <row r="1026" spans="1:7" x14ac:dyDescent="0.25">
      <c r="A1026" s="8">
        <f>IF(ISBLANK('Step 1.4 CNY OAT'!A1026),"-",'Step 1.4 CNY OAT'!A1026)</f>
        <v>43143.666666666664</v>
      </c>
      <c r="B1026" s="26">
        <f t="shared" si="33"/>
        <v>42</v>
      </c>
      <c r="C1026" s="67" cm="1">
        <f t="array" ref="C1026">INDEX('Step 5. Daily Avg Schedule Calc'!$A$2:$D$169,(WEEKDAY(A1026)-1)*24+HOUR(A1026)+1,3)</f>
        <v>1</v>
      </c>
      <c r="D1026" s="67" cm="1">
        <f t="array" ref="D1026">INDEX('Step 5. Daily Avg Schedule Calc'!$A$2:$D$169,(WEEKDAY(A1026)-1)*24+HOUR(A1026)+1,4)</f>
        <v>1</v>
      </c>
      <c r="E1026">
        <f>VLOOKUP(A1026,'Step 1.4 CNY OAT'!$A$1:$B$8761,2)</f>
        <v>45</v>
      </c>
      <c r="F1026" s="11">
        <f ca="1">('Step 3. Regression'!$B$18*E1026^2+'Step 3. Regression'!$C$18*E1026+'Step 3. Regression'!$D$18)*C1026</f>
        <v>5.6878750985602435</v>
      </c>
      <c r="G1026" s="11">
        <f ca="1">('Step 3. Regression'!$G$18*E1026^2+'Step 3. Regression'!$H$18*E1026+'Step 3. Regression'!$I$18)*D1026</f>
        <v>2.8584243815106145</v>
      </c>
    </row>
    <row r="1027" spans="1:7" x14ac:dyDescent="0.25">
      <c r="A1027" s="8">
        <f>IF(ISBLANK('Step 1.4 CNY OAT'!A1027),"-",'Step 1.4 CNY OAT'!A1027)</f>
        <v>43143.708333333336</v>
      </c>
      <c r="B1027" s="26">
        <f t="shared" ref="B1027:B1090" si="34">_xlfn.DAYS(A1027,$A$2)</f>
        <v>42</v>
      </c>
      <c r="C1027" s="67" cm="1">
        <f t="array" ref="C1027">INDEX('Step 5. Daily Avg Schedule Calc'!$A$2:$D$169,(WEEKDAY(A1027)-1)*24+HOUR(A1027)+1,3)</f>
        <v>1</v>
      </c>
      <c r="D1027" s="67" cm="1">
        <f t="array" ref="D1027">INDEX('Step 5. Daily Avg Schedule Calc'!$A$2:$D$169,(WEEKDAY(A1027)-1)*24+HOUR(A1027)+1,4)</f>
        <v>1</v>
      </c>
      <c r="E1027">
        <f>VLOOKUP(A1027,'Step 1.4 CNY OAT'!$A$1:$B$8761,2)</f>
        <v>44</v>
      </c>
      <c r="F1027" s="11">
        <f ca="1">('Step 3. Regression'!$B$18*E1027^2+'Step 3. Regression'!$C$18*E1027+'Step 3. Regression'!$D$18)*C1027</f>
        <v>5.7526914989535705</v>
      </c>
      <c r="G1027" s="11">
        <f ca="1">('Step 3. Regression'!$G$18*E1027^2+'Step 3. Regression'!$H$18*E1027+'Step 3. Regression'!$I$18)*D1027</f>
        <v>2.8799215007553269</v>
      </c>
    </row>
    <row r="1028" spans="1:7" x14ac:dyDescent="0.25">
      <c r="A1028" s="8">
        <f>IF(ISBLANK('Step 1.4 CNY OAT'!A1028),"-",'Step 1.4 CNY OAT'!A1028)</f>
        <v>43143.75</v>
      </c>
      <c r="B1028" s="26">
        <f t="shared" si="34"/>
        <v>42</v>
      </c>
      <c r="C1028" s="67" cm="1">
        <f t="array" ref="C1028">INDEX('Step 5. Daily Avg Schedule Calc'!$A$2:$D$169,(WEEKDAY(A1028)-1)*24+HOUR(A1028)+1,3)</f>
        <v>1</v>
      </c>
      <c r="D1028" s="67" cm="1">
        <f t="array" ref="D1028">INDEX('Step 5. Daily Avg Schedule Calc'!$A$2:$D$169,(WEEKDAY(A1028)-1)*24+HOUR(A1028)+1,4)</f>
        <v>1</v>
      </c>
      <c r="E1028">
        <f>VLOOKUP(A1028,'Step 1.4 CNY OAT'!$A$1:$B$8761,2)</f>
        <v>43</v>
      </c>
      <c r="F1028" s="11">
        <f ca="1">('Step 3. Regression'!$B$18*E1028^2+'Step 3. Regression'!$C$18*E1028+'Step 3. Regression'!$D$18)*C1028</f>
        <v>5.8223580347428134</v>
      </c>
      <c r="G1028" s="11">
        <f ca="1">('Step 3. Regression'!$G$18*E1028^2+'Step 3. Regression'!$H$18*E1028+'Step 3. Regression'!$I$18)*D1028</f>
        <v>2.902665945654519</v>
      </c>
    </row>
    <row r="1029" spans="1:7" x14ac:dyDescent="0.25">
      <c r="A1029" s="8">
        <f>IF(ISBLANK('Step 1.4 CNY OAT'!A1029),"-",'Step 1.4 CNY OAT'!A1029)</f>
        <v>43143.791666666664</v>
      </c>
      <c r="B1029" s="26">
        <f t="shared" si="34"/>
        <v>42</v>
      </c>
      <c r="C1029" s="67" cm="1">
        <f t="array" ref="C1029">INDEX('Step 5. Daily Avg Schedule Calc'!$A$2:$D$169,(WEEKDAY(A1029)-1)*24+HOUR(A1029)+1,3)</f>
        <v>1</v>
      </c>
      <c r="D1029" s="67" cm="1">
        <f t="array" ref="D1029">INDEX('Step 5. Daily Avg Schedule Calc'!$A$2:$D$169,(WEEKDAY(A1029)-1)*24+HOUR(A1029)+1,4)</f>
        <v>1</v>
      </c>
      <c r="E1029">
        <f>VLOOKUP(A1029,'Step 1.4 CNY OAT'!$A$1:$B$8761,2)</f>
        <v>41</v>
      </c>
      <c r="F1029" s="11">
        <f ca="1">('Step 3. Regression'!$B$18*E1029^2+'Step 3. Regression'!$C$18*E1029+'Step 3. Regression'!$D$18)*C1029</f>
        <v>5.9762415125090502</v>
      </c>
      <c r="G1029" s="11">
        <f ca="1">('Step 3. Regression'!$G$18*E1029^2+'Step 3. Regression'!$H$18*E1029+'Step 3. Regression'!$I$18)*D1029</f>
        <v>2.9518968124163409</v>
      </c>
    </row>
    <row r="1030" spans="1:7" x14ac:dyDescent="0.25">
      <c r="A1030" s="8">
        <f>IF(ISBLANK('Step 1.4 CNY OAT'!A1030),"-",'Step 1.4 CNY OAT'!A1030)</f>
        <v>43143.833333333336</v>
      </c>
      <c r="B1030" s="26">
        <f t="shared" si="34"/>
        <v>42</v>
      </c>
      <c r="C1030" s="67" cm="1">
        <f t="array" ref="C1030">INDEX('Step 5. Daily Avg Schedule Calc'!$A$2:$D$169,(WEEKDAY(A1030)-1)*24+HOUR(A1030)+1,3)</f>
        <v>1</v>
      </c>
      <c r="D1030" s="67" cm="1">
        <f t="array" ref="D1030">INDEX('Step 5. Daily Avg Schedule Calc'!$A$2:$D$169,(WEEKDAY(A1030)-1)*24+HOUR(A1030)+1,4)</f>
        <v>1</v>
      </c>
      <c r="E1030">
        <f>VLOOKUP(A1030,'Step 1.4 CNY OAT'!$A$1:$B$8761,2)</f>
        <v>40</v>
      </c>
      <c r="F1030" s="11">
        <f ca="1">('Step 3. Regression'!$B$18*E1030^2+'Step 3. Regression'!$C$18*E1030+'Step 3. Regression'!$D$18)*C1030</f>
        <v>6.0604584544860431</v>
      </c>
      <c r="G1030" s="11">
        <f ca="1">('Step 3. Regression'!$G$18*E1030^2+'Step 3. Regression'!$H$18*E1030+'Step 3. Regression'!$I$18)*D1030</f>
        <v>2.9783832342789713</v>
      </c>
    </row>
    <row r="1031" spans="1:7" x14ac:dyDescent="0.25">
      <c r="A1031" s="8">
        <f>IF(ISBLANK('Step 1.4 CNY OAT'!A1031),"-",'Step 1.4 CNY OAT'!A1031)</f>
        <v>43143.875</v>
      </c>
      <c r="B1031" s="26">
        <f t="shared" si="34"/>
        <v>42</v>
      </c>
      <c r="C1031" s="67" cm="1">
        <f t="array" ref="C1031">INDEX('Step 5. Daily Avg Schedule Calc'!$A$2:$D$169,(WEEKDAY(A1031)-1)*24+HOUR(A1031)+1,3)</f>
        <v>1</v>
      </c>
      <c r="D1031" s="67" cm="1">
        <f t="array" ref="D1031">INDEX('Step 5. Daily Avg Schedule Calc'!$A$2:$D$169,(WEEKDAY(A1031)-1)*24+HOUR(A1031)+1,4)</f>
        <v>1</v>
      </c>
      <c r="E1031">
        <f>VLOOKUP(A1031,'Step 1.4 CNY OAT'!$A$1:$B$8761,2)</f>
        <v>38</v>
      </c>
      <c r="F1031" s="11">
        <f ca="1">('Step 3. Regression'!$B$18*E1031^2+'Step 3. Regression'!$C$18*E1031+'Step 3. Regression'!$D$18)*C1031</f>
        <v>6.2434427446277798</v>
      </c>
      <c r="G1031" s="11">
        <f ca="1">('Step 3. Regression'!$G$18*E1031^2+'Step 3. Regression'!$H$18*E1031+'Step 3. Regression'!$I$18)*D1031</f>
        <v>3.0350980549676709</v>
      </c>
    </row>
    <row r="1032" spans="1:7" x14ac:dyDescent="0.25">
      <c r="A1032" s="8">
        <f>IF(ISBLANK('Step 1.4 CNY OAT'!A1032),"-",'Step 1.4 CNY OAT'!A1032)</f>
        <v>43143.916666666664</v>
      </c>
      <c r="B1032" s="26">
        <f t="shared" si="34"/>
        <v>42</v>
      </c>
      <c r="C1032" s="67" cm="1">
        <f t="array" ref="C1032">INDEX('Step 5. Daily Avg Schedule Calc'!$A$2:$D$169,(WEEKDAY(A1032)-1)*24+HOUR(A1032)+1,3)</f>
        <v>1</v>
      </c>
      <c r="D1032" s="67" cm="1">
        <f t="array" ref="D1032">INDEX('Step 5. Daily Avg Schedule Calc'!$A$2:$D$169,(WEEKDAY(A1032)-1)*24+HOUR(A1032)+1,4)</f>
        <v>1</v>
      </c>
      <c r="E1032">
        <f>VLOOKUP(A1032,'Step 1.4 CNY OAT'!$A$1:$B$8761,2)</f>
        <v>36</v>
      </c>
      <c r="F1032" s="11">
        <f ca="1">('Step 3. Regression'!$B$18*E1032^2+'Step 3. Regression'!$C$18*E1032+'Step 3. Regression'!$D$18)*C1032</f>
        <v>6.4458275763531816</v>
      </c>
      <c r="G1032" s="11">
        <f ca="1">('Step 3. Regression'!$G$18*E1032^2+'Step 3. Regression'!$H$18*E1032+'Step 3. Regression'!$I$18)*D1032</f>
        <v>3.0968021782742885</v>
      </c>
    </row>
    <row r="1033" spans="1:7" x14ac:dyDescent="0.25">
      <c r="A1033" s="8">
        <f>IF(ISBLANK('Step 1.4 CNY OAT'!A1033),"-",'Step 1.4 CNY OAT'!A1033)</f>
        <v>43143.958333333336</v>
      </c>
      <c r="B1033" s="26">
        <f t="shared" si="34"/>
        <v>42</v>
      </c>
      <c r="C1033" s="67" cm="1">
        <f t="array" ref="C1033">INDEX('Step 5. Daily Avg Schedule Calc'!$A$2:$D$169,(WEEKDAY(A1033)-1)*24+HOUR(A1033)+1,3)</f>
        <v>1</v>
      </c>
      <c r="D1033" s="67" cm="1">
        <f t="array" ref="D1033">INDEX('Step 5. Daily Avg Schedule Calc'!$A$2:$D$169,(WEEKDAY(A1033)-1)*24+HOUR(A1033)+1,4)</f>
        <v>1</v>
      </c>
      <c r="E1033">
        <f>VLOOKUP(A1033,'Step 1.4 CNY OAT'!$A$1:$B$8761,2)</f>
        <v>35</v>
      </c>
      <c r="F1033" s="11">
        <f ca="1">('Step 3. Regression'!$B$18*E1033^2+'Step 3. Regression'!$C$18*E1033+'Step 3. Regression'!$D$18)*C1033</f>
        <v>6.5542951953097575</v>
      </c>
      <c r="G1033" s="11">
        <f ca="1">('Step 3. Regression'!$G$18*E1033^2+'Step 3. Regression'!$H$18*E1033+'Step 3. Regression'!$I$18)*D1033</f>
        <v>3.1295252284093174</v>
      </c>
    </row>
    <row r="1034" spans="1:7" x14ac:dyDescent="0.25">
      <c r="A1034" s="8">
        <f>IF(ISBLANK('Step 1.4 CNY OAT'!A1034),"-",'Step 1.4 CNY OAT'!A1034)</f>
        <v>43144</v>
      </c>
      <c r="B1034" s="26">
        <f t="shared" si="34"/>
        <v>43</v>
      </c>
      <c r="C1034" s="67" cm="1">
        <f t="array" ref="C1034">INDEX('Step 5. Daily Avg Schedule Calc'!$A$2:$D$169,(WEEKDAY(A1034)-1)*24+HOUR(A1034)+1,3)</f>
        <v>1</v>
      </c>
      <c r="D1034" s="67" cm="1">
        <f t="array" ref="D1034">INDEX('Step 5. Daily Avg Schedule Calc'!$A$2:$D$169,(WEEKDAY(A1034)-1)*24+HOUR(A1034)+1,4)</f>
        <v>1</v>
      </c>
      <c r="E1034">
        <f>VLOOKUP(A1034,'Step 1.4 CNY OAT'!$A$1:$B$8761,2)</f>
        <v>34</v>
      </c>
      <c r="F1034" s="11">
        <f ca="1">('Step 3. Regression'!$B$18*E1034^2+'Step 3. Regression'!$C$18*E1034+'Step 3. Regression'!$D$18)*C1034</f>
        <v>6.6676129496622512</v>
      </c>
      <c r="G1034" s="11">
        <f ca="1">('Step 3. Regression'!$G$18*E1034^2+'Step 3. Regression'!$H$18*E1034+'Step 3. Regression'!$I$18)*D1034</f>
        <v>3.1634956041988254</v>
      </c>
    </row>
    <row r="1035" spans="1:7" x14ac:dyDescent="0.25">
      <c r="A1035" s="8">
        <f>IF(ISBLANK('Step 1.4 CNY OAT'!A1035),"-",'Step 1.4 CNY OAT'!A1035)</f>
        <v>43144.041666666664</v>
      </c>
      <c r="B1035" s="26">
        <f t="shared" si="34"/>
        <v>43</v>
      </c>
      <c r="C1035" s="67" cm="1">
        <f t="array" ref="C1035">INDEX('Step 5. Daily Avg Schedule Calc'!$A$2:$D$169,(WEEKDAY(A1035)-1)*24+HOUR(A1035)+1,3)</f>
        <v>1</v>
      </c>
      <c r="D1035" s="67" cm="1">
        <f t="array" ref="D1035">INDEX('Step 5. Daily Avg Schedule Calc'!$A$2:$D$169,(WEEKDAY(A1035)-1)*24+HOUR(A1035)+1,4)</f>
        <v>1</v>
      </c>
      <c r="E1035">
        <f>VLOOKUP(A1035,'Step 1.4 CNY OAT'!$A$1:$B$8761,2)</f>
        <v>33</v>
      </c>
      <c r="F1035" s="11">
        <f ca="1">('Step 3. Regression'!$B$18*E1035^2+'Step 3. Regression'!$C$18*E1035+'Step 3. Regression'!$D$18)*C1035</f>
        <v>6.78578083941066</v>
      </c>
      <c r="G1035" s="11">
        <f ca="1">('Step 3. Regression'!$G$18*E1035^2+'Step 3. Regression'!$H$18*E1035+'Step 3. Regression'!$I$18)*D1035</f>
        <v>3.1987133056428125</v>
      </c>
    </row>
    <row r="1036" spans="1:7" x14ac:dyDescent="0.25">
      <c r="A1036" s="8">
        <f>IF(ISBLANK('Step 1.4 CNY OAT'!A1036),"-",'Step 1.4 CNY OAT'!A1036)</f>
        <v>43144.083333333336</v>
      </c>
      <c r="B1036" s="26">
        <f t="shared" si="34"/>
        <v>43</v>
      </c>
      <c r="C1036" s="67" cm="1">
        <f t="array" ref="C1036">INDEX('Step 5. Daily Avg Schedule Calc'!$A$2:$D$169,(WEEKDAY(A1036)-1)*24+HOUR(A1036)+1,3)</f>
        <v>1</v>
      </c>
      <c r="D1036" s="67" cm="1">
        <f t="array" ref="D1036">INDEX('Step 5. Daily Avg Schedule Calc'!$A$2:$D$169,(WEEKDAY(A1036)-1)*24+HOUR(A1036)+1,4)</f>
        <v>1</v>
      </c>
      <c r="E1036">
        <f>VLOOKUP(A1036,'Step 1.4 CNY OAT'!$A$1:$B$8761,2)</f>
        <v>32</v>
      </c>
      <c r="F1036" s="11">
        <f ca="1">('Step 3. Regression'!$B$18*E1036^2+'Step 3. Regression'!$C$18*E1036+'Step 3. Regression'!$D$18)*C1036</f>
        <v>6.9087988645549858</v>
      </c>
      <c r="G1036" s="11">
        <f ca="1">('Step 3. Regression'!$G$18*E1036^2+'Step 3. Regression'!$H$18*E1036+'Step 3. Regression'!$I$18)*D1036</f>
        <v>3.2351783327412797</v>
      </c>
    </row>
    <row r="1037" spans="1:7" x14ac:dyDescent="0.25">
      <c r="A1037" s="8">
        <f>IF(ISBLANK('Step 1.4 CNY OAT'!A1037),"-",'Step 1.4 CNY OAT'!A1037)</f>
        <v>43144.125</v>
      </c>
      <c r="B1037" s="26">
        <f t="shared" si="34"/>
        <v>43</v>
      </c>
      <c r="C1037" s="67" cm="1">
        <f t="array" ref="C1037">INDEX('Step 5. Daily Avg Schedule Calc'!$A$2:$D$169,(WEEKDAY(A1037)-1)*24+HOUR(A1037)+1,3)</f>
        <v>1</v>
      </c>
      <c r="D1037" s="67" cm="1">
        <f t="array" ref="D1037">INDEX('Step 5. Daily Avg Schedule Calc'!$A$2:$D$169,(WEEKDAY(A1037)-1)*24+HOUR(A1037)+1,4)</f>
        <v>1</v>
      </c>
      <c r="E1037">
        <f>VLOOKUP(A1037,'Step 1.4 CNY OAT'!$A$1:$B$8761,2)</f>
        <v>31</v>
      </c>
      <c r="F1037" s="11">
        <f ca="1">('Step 3. Regression'!$B$18*E1037^2+'Step 3. Regression'!$C$18*E1037+'Step 3. Regression'!$D$18)*C1037</f>
        <v>7.0366670250952286</v>
      </c>
      <c r="G1037" s="11">
        <f ca="1">('Step 3. Regression'!$G$18*E1037^2+'Step 3. Regression'!$H$18*E1037+'Step 3. Regression'!$I$18)*D1037</f>
        <v>3.2728906854942266</v>
      </c>
    </row>
    <row r="1038" spans="1:7" x14ac:dyDescent="0.25">
      <c r="A1038" s="8">
        <f>IF(ISBLANK('Step 1.4 CNY OAT'!A1038),"-",'Step 1.4 CNY OAT'!A1038)</f>
        <v>43144.166666666664</v>
      </c>
      <c r="B1038" s="26">
        <f t="shared" si="34"/>
        <v>43</v>
      </c>
      <c r="C1038" s="67" cm="1">
        <f t="array" ref="C1038">INDEX('Step 5. Daily Avg Schedule Calc'!$A$2:$D$169,(WEEKDAY(A1038)-1)*24+HOUR(A1038)+1,3)</f>
        <v>1</v>
      </c>
      <c r="D1038" s="67" cm="1">
        <f t="array" ref="D1038">INDEX('Step 5. Daily Avg Schedule Calc'!$A$2:$D$169,(WEEKDAY(A1038)-1)*24+HOUR(A1038)+1,4)</f>
        <v>1</v>
      </c>
      <c r="E1038">
        <f>VLOOKUP(A1038,'Step 1.4 CNY OAT'!$A$1:$B$8761,2)</f>
        <v>30</v>
      </c>
      <c r="F1038" s="11">
        <f ca="1">('Step 3. Regression'!$B$18*E1038^2+'Step 3. Regression'!$C$18*E1038+'Step 3. Regression'!$D$18)*C1038</f>
        <v>7.1693853210313874</v>
      </c>
      <c r="G1038" s="11">
        <f ca="1">('Step 3. Regression'!$G$18*E1038^2+'Step 3. Regression'!$H$18*E1038+'Step 3. Regression'!$I$18)*D1038</f>
        <v>3.3118503639016525</v>
      </c>
    </row>
    <row r="1039" spans="1:7" x14ac:dyDescent="0.25">
      <c r="A1039" s="8">
        <f>IF(ISBLANK('Step 1.4 CNY OAT'!A1039),"-",'Step 1.4 CNY OAT'!A1039)</f>
        <v>43144.208333333336</v>
      </c>
      <c r="B1039" s="26">
        <f t="shared" si="34"/>
        <v>43</v>
      </c>
      <c r="C1039" s="67" cm="1">
        <f t="array" ref="C1039">INDEX('Step 5. Daily Avg Schedule Calc'!$A$2:$D$169,(WEEKDAY(A1039)-1)*24+HOUR(A1039)+1,3)</f>
        <v>1</v>
      </c>
      <c r="D1039" s="67" cm="1">
        <f t="array" ref="D1039">INDEX('Step 5. Daily Avg Schedule Calc'!$A$2:$D$169,(WEEKDAY(A1039)-1)*24+HOUR(A1039)+1,4)</f>
        <v>1</v>
      </c>
      <c r="E1039">
        <f>VLOOKUP(A1039,'Step 1.4 CNY OAT'!$A$1:$B$8761,2)</f>
        <v>29</v>
      </c>
      <c r="F1039" s="11">
        <f ca="1">('Step 3. Regression'!$B$18*E1039^2+'Step 3. Regression'!$C$18*E1039+'Step 3. Regression'!$D$18)*C1039</f>
        <v>7.3069537523634631</v>
      </c>
      <c r="G1039" s="11">
        <f ca="1">('Step 3. Regression'!$G$18*E1039^2+'Step 3. Regression'!$H$18*E1039+'Step 3. Regression'!$I$18)*D1039</f>
        <v>3.3520573679635586</v>
      </c>
    </row>
    <row r="1040" spans="1:7" x14ac:dyDescent="0.25">
      <c r="A1040" s="8">
        <f>IF(ISBLANK('Step 1.4 CNY OAT'!A1040),"-",'Step 1.4 CNY OAT'!A1040)</f>
        <v>43144.25</v>
      </c>
      <c r="B1040" s="26">
        <f t="shared" si="34"/>
        <v>43</v>
      </c>
      <c r="C1040" s="67" cm="1">
        <f t="array" ref="C1040">INDEX('Step 5. Daily Avg Schedule Calc'!$A$2:$D$169,(WEEKDAY(A1040)-1)*24+HOUR(A1040)+1,3)</f>
        <v>1</v>
      </c>
      <c r="D1040" s="67" cm="1">
        <f t="array" ref="D1040">INDEX('Step 5. Daily Avg Schedule Calc'!$A$2:$D$169,(WEEKDAY(A1040)-1)*24+HOUR(A1040)+1,4)</f>
        <v>1</v>
      </c>
      <c r="E1040">
        <f>VLOOKUP(A1040,'Step 1.4 CNY OAT'!$A$1:$B$8761,2)</f>
        <v>28</v>
      </c>
      <c r="F1040" s="11">
        <f ca="1">('Step 3. Regression'!$B$18*E1040^2+'Step 3. Regression'!$C$18*E1040+'Step 3. Regression'!$D$18)*C1040</f>
        <v>7.4493723190914558</v>
      </c>
      <c r="G1040" s="11">
        <f ca="1">('Step 3. Regression'!$G$18*E1040^2+'Step 3. Regression'!$H$18*E1040+'Step 3. Regression'!$I$18)*D1040</f>
        <v>3.3935116976799442</v>
      </c>
    </row>
    <row r="1041" spans="1:7" x14ac:dyDescent="0.25">
      <c r="A1041" s="8">
        <f>IF(ISBLANK('Step 1.4 CNY OAT'!A1041),"-",'Step 1.4 CNY OAT'!A1041)</f>
        <v>43144.291666666664</v>
      </c>
      <c r="B1041" s="26">
        <f t="shared" si="34"/>
        <v>43</v>
      </c>
      <c r="C1041" s="67" cm="1">
        <f t="array" ref="C1041">INDEX('Step 5. Daily Avg Schedule Calc'!$A$2:$D$169,(WEEKDAY(A1041)-1)*24+HOUR(A1041)+1,3)</f>
        <v>1</v>
      </c>
      <c r="D1041" s="67" cm="1">
        <f t="array" ref="D1041">INDEX('Step 5. Daily Avg Schedule Calc'!$A$2:$D$169,(WEEKDAY(A1041)-1)*24+HOUR(A1041)+1,4)</f>
        <v>1</v>
      </c>
      <c r="E1041">
        <f>VLOOKUP(A1041,'Step 1.4 CNY OAT'!$A$1:$B$8761,2)</f>
        <v>27</v>
      </c>
      <c r="F1041" s="11">
        <f ca="1">('Step 3. Regression'!$B$18*E1041^2+'Step 3. Regression'!$C$18*E1041+'Step 3. Regression'!$D$18)*C1041</f>
        <v>7.5966410212153646</v>
      </c>
      <c r="G1041" s="11">
        <f ca="1">('Step 3. Regression'!$G$18*E1041^2+'Step 3. Regression'!$H$18*E1041+'Step 3. Regression'!$I$18)*D1041</f>
        <v>3.436213353050809</v>
      </c>
    </row>
    <row r="1042" spans="1:7" x14ac:dyDescent="0.25">
      <c r="A1042" s="8">
        <f>IF(ISBLANK('Step 1.4 CNY OAT'!A1042),"-",'Step 1.4 CNY OAT'!A1042)</f>
        <v>43144.333333333336</v>
      </c>
      <c r="B1042" s="26">
        <f t="shared" si="34"/>
        <v>43</v>
      </c>
      <c r="C1042" s="67" cm="1">
        <f t="array" ref="C1042">INDEX('Step 5. Daily Avg Schedule Calc'!$A$2:$D$169,(WEEKDAY(A1042)-1)*24+HOUR(A1042)+1,3)</f>
        <v>1</v>
      </c>
      <c r="D1042" s="67" cm="1">
        <f t="array" ref="D1042">INDEX('Step 5. Daily Avg Schedule Calc'!$A$2:$D$169,(WEEKDAY(A1042)-1)*24+HOUR(A1042)+1,4)</f>
        <v>1</v>
      </c>
      <c r="E1042">
        <f>VLOOKUP(A1042,'Step 1.4 CNY OAT'!$A$1:$B$8761,2)</f>
        <v>27</v>
      </c>
      <c r="F1042" s="11">
        <f ca="1">('Step 3. Regression'!$B$18*E1042^2+'Step 3. Regression'!$C$18*E1042+'Step 3. Regression'!$D$18)*C1042</f>
        <v>7.5966410212153646</v>
      </c>
      <c r="G1042" s="11">
        <f ca="1">('Step 3. Regression'!$G$18*E1042^2+'Step 3. Regression'!$H$18*E1042+'Step 3. Regression'!$I$18)*D1042</f>
        <v>3.436213353050809</v>
      </c>
    </row>
    <row r="1043" spans="1:7" x14ac:dyDescent="0.25">
      <c r="A1043" s="8">
        <f>IF(ISBLANK('Step 1.4 CNY OAT'!A1043),"-",'Step 1.4 CNY OAT'!A1043)</f>
        <v>43144.375</v>
      </c>
      <c r="B1043" s="26">
        <f t="shared" si="34"/>
        <v>43</v>
      </c>
      <c r="C1043" s="67" cm="1">
        <f t="array" ref="C1043">INDEX('Step 5. Daily Avg Schedule Calc'!$A$2:$D$169,(WEEKDAY(A1043)-1)*24+HOUR(A1043)+1,3)</f>
        <v>1</v>
      </c>
      <c r="D1043" s="67" cm="1">
        <f t="array" ref="D1043">INDEX('Step 5. Daily Avg Schedule Calc'!$A$2:$D$169,(WEEKDAY(A1043)-1)*24+HOUR(A1043)+1,4)</f>
        <v>1</v>
      </c>
      <c r="E1043">
        <f>VLOOKUP(A1043,'Step 1.4 CNY OAT'!$A$1:$B$8761,2)</f>
        <v>29</v>
      </c>
      <c r="F1043" s="11">
        <f ca="1">('Step 3. Regression'!$B$18*E1043^2+'Step 3. Regression'!$C$18*E1043+'Step 3. Regression'!$D$18)*C1043</f>
        <v>7.3069537523634631</v>
      </c>
      <c r="G1043" s="11">
        <f ca="1">('Step 3. Regression'!$G$18*E1043^2+'Step 3. Regression'!$H$18*E1043+'Step 3. Regression'!$I$18)*D1043</f>
        <v>3.3520573679635586</v>
      </c>
    </row>
    <row r="1044" spans="1:7" x14ac:dyDescent="0.25">
      <c r="A1044" s="8">
        <f>IF(ISBLANK('Step 1.4 CNY OAT'!A1044),"-",'Step 1.4 CNY OAT'!A1044)</f>
        <v>43144.416666666664</v>
      </c>
      <c r="B1044" s="26">
        <f t="shared" si="34"/>
        <v>43</v>
      </c>
      <c r="C1044" s="67" cm="1">
        <f t="array" ref="C1044">INDEX('Step 5. Daily Avg Schedule Calc'!$A$2:$D$169,(WEEKDAY(A1044)-1)*24+HOUR(A1044)+1,3)</f>
        <v>1</v>
      </c>
      <c r="D1044" s="67" cm="1">
        <f t="array" ref="D1044">INDEX('Step 5. Daily Avg Schedule Calc'!$A$2:$D$169,(WEEKDAY(A1044)-1)*24+HOUR(A1044)+1,4)</f>
        <v>1</v>
      </c>
      <c r="E1044">
        <f>VLOOKUP(A1044,'Step 1.4 CNY OAT'!$A$1:$B$8761,2)</f>
        <v>30</v>
      </c>
      <c r="F1044" s="11">
        <f ca="1">('Step 3. Regression'!$B$18*E1044^2+'Step 3. Regression'!$C$18*E1044+'Step 3. Regression'!$D$18)*C1044</f>
        <v>7.1693853210313874</v>
      </c>
      <c r="G1044" s="11">
        <f ca="1">('Step 3. Regression'!$G$18*E1044^2+'Step 3. Regression'!$H$18*E1044+'Step 3. Regression'!$I$18)*D1044</f>
        <v>3.3118503639016525</v>
      </c>
    </row>
    <row r="1045" spans="1:7" x14ac:dyDescent="0.25">
      <c r="A1045" s="8">
        <f>IF(ISBLANK('Step 1.4 CNY OAT'!A1045),"-",'Step 1.4 CNY OAT'!A1045)</f>
        <v>43144.458333333336</v>
      </c>
      <c r="B1045" s="26">
        <f t="shared" si="34"/>
        <v>43</v>
      </c>
      <c r="C1045" s="67" cm="1">
        <f t="array" ref="C1045">INDEX('Step 5. Daily Avg Schedule Calc'!$A$2:$D$169,(WEEKDAY(A1045)-1)*24+HOUR(A1045)+1,3)</f>
        <v>1</v>
      </c>
      <c r="D1045" s="67" cm="1">
        <f t="array" ref="D1045">INDEX('Step 5. Daily Avg Schedule Calc'!$A$2:$D$169,(WEEKDAY(A1045)-1)*24+HOUR(A1045)+1,4)</f>
        <v>1</v>
      </c>
      <c r="E1045">
        <f>VLOOKUP(A1045,'Step 1.4 CNY OAT'!$A$1:$B$8761,2)</f>
        <v>31</v>
      </c>
      <c r="F1045" s="11">
        <f ca="1">('Step 3. Regression'!$B$18*E1045^2+'Step 3. Regression'!$C$18*E1045+'Step 3. Regression'!$D$18)*C1045</f>
        <v>7.0366670250952286</v>
      </c>
      <c r="G1045" s="11">
        <f ca="1">('Step 3. Regression'!$G$18*E1045^2+'Step 3. Regression'!$H$18*E1045+'Step 3. Regression'!$I$18)*D1045</f>
        <v>3.2728906854942266</v>
      </c>
    </row>
    <row r="1046" spans="1:7" x14ac:dyDescent="0.25">
      <c r="A1046" s="8">
        <f>IF(ISBLANK('Step 1.4 CNY OAT'!A1046),"-",'Step 1.4 CNY OAT'!A1046)</f>
        <v>43144.5</v>
      </c>
      <c r="B1046" s="26">
        <f t="shared" si="34"/>
        <v>43</v>
      </c>
      <c r="C1046" s="67" cm="1">
        <f t="array" ref="C1046">INDEX('Step 5. Daily Avg Schedule Calc'!$A$2:$D$169,(WEEKDAY(A1046)-1)*24+HOUR(A1046)+1,3)</f>
        <v>1</v>
      </c>
      <c r="D1046" s="67" cm="1">
        <f t="array" ref="D1046">INDEX('Step 5. Daily Avg Schedule Calc'!$A$2:$D$169,(WEEKDAY(A1046)-1)*24+HOUR(A1046)+1,4)</f>
        <v>1</v>
      </c>
      <c r="E1046">
        <f>VLOOKUP(A1046,'Step 1.4 CNY OAT'!$A$1:$B$8761,2)</f>
        <v>33</v>
      </c>
      <c r="F1046" s="11">
        <f ca="1">('Step 3. Regression'!$B$18*E1046^2+'Step 3. Regression'!$C$18*E1046+'Step 3. Regression'!$D$18)*C1046</f>
        <v>6.78578083941066</v>
      </c>
      <c r="G1046" s="11">
        <f ca="1">('Step 3. Regression'!$G$18*E1046^2+'Step 3. Regression'!$H$18*E1046+'Step 3. Regression'!$I$18)*D1046</f>
        <v>3.1987133056428125</v>
      </c>
    </row>
    <row r="1047" spans="1:7" x14ac:dyDescent="0.25">
      <c r="A1047" s="8">
        <f>IF(ISBLANK('Step 1.4 CNY OAT'!A1047),"-",'Step 1.4 CNY OAT'!A1047)</f>
        <v>43144.541666666664</v>
      </c>
      <c r="B1047" s="26">
        <f t="shared" si="34"/>
        <v>43</v>
      </c>
      <c r="C1047" s="67" cm="1">
        <f t="array" ref="C1047">INDEX('Step 5. Daily Avg Schedule Calc'!$A$2:$D$169,(WEEKDAY(A1047)-1)*24+HOUR(A1047)+1,3)</f>
        <v>1</v>
      </c>
      <c r="D1047" s="67" cm="1">
        <f t="array" ref="D1047">INDEX('Step 5. Daily Avg Schedule Calc'!$A$2:$D$169,(WEEKDAY(A1047)-1)*24+HOUR(A1047)+1,4)</f>
        <v>1</v>
      </c>
      <c r="E1047">
        <f>VLOOKUP(A1047,'Step 1.4 CNY OAT'!$A$1:$B$8761,2)</f>
        <v>34</v>
      </c>
      <c r="F1047" s="11">
        <f ca="1">('Step 3. Regression'!$B$18*E1047^2+'Step 3. Regression'!$C$18*E1047+'Step 3. Regression'!$D$18)*C1047</f>
        <v>6.6676129496622512</v>
      </c>
      <c r="G1047" s="11">
        <f ca="1">('Step 3. Regression'!$G$18*E1047^2+'Step 3. Regression'!$H$18*E1047+'Step 3. Regression'!$I$18)*D1047</f>
        <v>3.1634956041988254</v>
      </c>
    </row>
    <row r="1048" spans="1:7" x14ac:dyDescent="0.25">
      <c r="A1048" s="8">
        <f>IF(ISBLANK('Step 1.4 CNY OAT'!A1048),"-",'Step 1.4 CNY OAT'!A1048)</f>
        <v>43144.583333333336</v>
      </c>
      <c r="B1048" s="26">
        <f t="shared" si="34"/>
        <v>43</v>
      </c>
      <c r="C1048" s="67" cm="1">
        <f t="array" ref="C1048">INDEX('Step 5. Daily Avg Schedule Calc'!$A$2:$D$169,(WEEKDAY(A1048)-1)*24+HOUR(A1048)+1,3)</f>
        <v>1</v>
      </c>
      <c r="D1048" s="67" cm="1">
        <f t="array" ref="D1048">INDEX('Step 5. Daily Avg Schedule Calc'!$A$2:$D$169,(WEEKDAY(A1048)-1)*24+HOUR(A1048)+1,4)</f>
        <v>1</v>
      </c>
      <c r="E1048">
        <f>VLOOKUP(A1048,'Step 1.4 CNY OAT'!$A$1:$B$8761,2)</f>
        <v>35</v>
      </c>
      <c r="F1048" s="11">
        <f ca="1">('Step 3. Regression'!$B$18*E1048^2+'Step 3. Regression'!$C$18*E1048+'Step 3. Regression'!$D$18)*C1048</f>
        <v>6.5542951953097575</v>
      </c>
      <c r="G1048" s="11">
        <f ca="1">('Step 3. Regression'!$G$18*E1048^2+'Step 3. Regression'!$H$18*E1048+'Step 3. Regression'!$I$18)*D1048</f>
        <v>3.1295252284093174</v>
      </c>
    </row>
    <row r="1049" spans="1:7" x14ac:dyDescent="0.25">
      <c r="A1049" s="8">
        <f>IF(ISBLANK('Step 1.4 CNY OAT'!A1049),"-",'Step 1.4 CNY OAT'!A1049)</f>
        <v>43144.625</v>
      </c>
      <c r="B1049" s="26">
        <f t="shared" si="34"/>
        <v>43</v>
      </c>
      <c r="C1049" s="67" cm="1">
        <f t="array" ref="C1049">INDEX('Step 5. Daily Avg Schedule Calc'!$A$2:$D$169,(WEEKDAY(A1049)-1)*24+HOUR(A1049)+1,3)</f>
        <v>1</v>
      </c>
      <c r="D1049" s="67" cm="1">
        <f t="array" ref="D1049">INDEX('Step 5. Daily Avg Schedule Calc'!$A$2:$D$169,(WEEKDAY(A1049)-1)*24+HOUR(A1049)+1,4)</f>
        <v>1</v>
      </c>
      <c r="E1049">
        <f>VLOOKUP(A1049,'Step 1.4 CNY OAT'!$A$1:$B$8761,2)</f>
        <v>36</v>
      </c>
      <c r="F1049" s="11">
        <f ca="1">('Step 3. Regression'!$B$18*E1049^2+'Step 3. Regression'!$C$18*E1049+'Step 3. Regression'!$D$18)*C1049</f>
        <v>6.4458275763531816</v>
      </c>
      <c r="G1049" s="11">
        <f ca="1">('Step 3. Regression'!$G$18*E1049^2+'Step 3. Regression'!$H$18*E1049+'Step 3. Regression'!$I$18)*D1049</f>
        <v>3.0968021782742885</v>
      </c>
    </row>
    <row r="1050" spans="1:7" x14ac:dyDescent="0.25">
      <c r="A1050" s="8">
        <f>IF(ISBLANK('Step 1.4 CNY OAT'!A1050),"-",'Step 1.4 CNY OAT'!A1050)</f>
        <v>43144.666666666664</v>
      </c>
      <c r="B1050" s="26">
        <f t="shared" si="34"/>
        <v>43</v>
      </c>
      <c r="C1050" s="67" cm="1">
        <f t="array" ref="C1050">INDEX('Step 5. Daily Avg Schedule Calc'!$A$2:$D$169,(WEEKDAY(A1050)-1)*24+HOUR(A1050)+1,3)</f>
        <v>1</v>
      </c>
      <c r="D1050" s="67" cm="1">
        <f t="array" ref="D1050">INDEX('Step 5. Daily Avg Schedule Calc'!$A$2:$D$169,(WEEKDAY(A1050)-1)*24+HOUR(A1050)+1,4)</f>
        <v>1</v>
      </c>
      <c r="E1050">
        <f>VLOOKUP(A1050,'Step 1.4 CNY OAT'!$A$1:$B$8761,2)</f>
        <v>37</v>
      </c>
      <c r="F1050" s="11">
        <f ca="1">('Step 3. Regression'!$B$18*E1050^2+'Step 3. Regression'!$C$18*E1050+'Step 3. Regression'!$D$18)*C1050</f>
        <v>6.3422100927925218</v>
      </c>
      <c r="G1050" s="11">
        <f ca="1">('Step 3. Regression'!$G$18*E1050^2+'Step 3. Regression'!$H$18*E1050+'Step 3. Regression'!$I$18)*D1050</f>
        <v>3.0653264537937401</v>
      </c>
    </row>
    <row r="1051" spans="1:7" x14ac:dyDescent="0.25">
      <c r="A1051" s="8">
        <f>IF(ISBLANK('Step 1.4 CNY OAT'!A1051),"-",'Step 1.4 CNY OAT'!A1051)</f>
        <v>43144.708333333336</v>
      </c>
      <c r="B1051" s="26">
        <f t="shared" si="34"/>
        <v>43</v>
      </c>
      <c r="C1051" s="67" cm="1">
        <f t="array" ref="C1051">INDEX('Step 5. Daily Avg Schedule Calc'!$A$2:$D$169,(WEEKDAY(A1051)-1)*24+HOUR(A1051)+1,3)</f>
        <v>1</v>
      </c>
      <c r="D1051" s="67" cm="1">
        <f t="array" ref="D1051">INDEX('Step 5. Daily Avg Schedule Calc'!$A$2:$D$169,(WEEKDAY(A1051)-1)*24+HOUR(A1051)+1,4)</f>
        <v>1</v>
      </c>
      <c r="E1051">
        <f>VLOOKUP(A1051,'Step 1.4 CNY OAT'!$A$1:$B$8761,2)</f>
        <v>34</v>
      </c>
      <c r="F1051" s="11">
        <f ca="1">('Step 3. Regression'!$B$18*E1051^2+'Step 3. Regression'!$C$18*E1051+'Step 3. Regression'!$D$18)*C1051</f>
        <v>6.6676129496622512</v>
      </c>
      <c r="G1051" s="11">
        <f ca="1">('Step 3. Regression'!$G$18*E1051^2+'Step 3. Regression'!$H$18*E1051+'Step 3. Regression'!$I$18)*D1051</f>
        <v>3.1634956041988254</v>
      </c>
    </row>
    <row r="1052" spans="1:7" x14ac:dyDescent="0.25">
      <c r="A1052" s="8">
        <f>IF(ISBLANK('Step 1.4 CNY OAT'!A1052),"-",'Step 1.4 CNY OAT'!A1052)</f>
        <v>43144.75</v>
      </c>
      <c r="B1052" s="26">
        <f t="shared" si="34"/>
        <v>43</v>
      </c>
      <c r="C1052" s="67" cm="1">
        <f t="array" ref="C1052">INDEX('Step 5. Daily Avg Schedule Calc'!$A$2:$D$169,(WEEKDAY(A1052)-1)*24+HOUR(A1052)+1,3)</f>
        <v>1</v>
      </c>
      <c r="D1052" s="67" cm="1">
        <f t="array" ref="D1052">INDEX('Step 5. Daily Avg Schedule Calc'!$A$2:$D$169,(WEEKDAY(A1052)-1)*24+HOUR(A1052)+1,4)</f>
        <v>1</v>
      </c>
      <c r="E1052">
        <f>VLOOKUP(A1052,'Step 1.4 CNY OAT'!$A$1:$B$8761,2)</f>
        <v>33</v>
      </c>
      <c r="F1052" s="11">
        <f ca="1">('Step 3. Regression'!$B$18*E1052^2+'Step 3. Regression'!$C$18*E1052+'Step 3. Regression'!$D$18)*C1052</f>
        <v>6.78578083941066</v>
      </c>
      <c r="G1052" s="11">
        <f ca="1">('Step 3. Regression'!$G$18*E1052^2+'Step 3. Regression'!$H$18*E1052+'Step 3. Regression'!$I$18)*D1052</f>
        <v>3.1987133056428125</v>
      </c>
    </row>
    <row r="1053" spans="1:7" x14ac:dyDescent="0.25">
      <c r="A1053" s="8">
        <f>IF(ISBLANK('Step 1.4 CNY OAT'!A1053),"-",'Step 1.4 CNY OAT'!A1053)</f>
        <v>43144.791666666664</v>
      </c>
      <c r="B1053" s="26">
        <f t="shared" si="34"/>
        <v>43</v>
      </c>
      <c r="C1053" s="67" cm="1">
        <f t="array" ref="C1053">INDEX('Step 5. Daily Avg Schedule Calc'!$A$2:$D$169,(WEEKDAY(A1053)-1)*24+HOUR(A1053)+1,3)</f>
        <v>1</v>
      </c>
      <c r="D1053" s="67" cm="1">
        <f t="array" ref="D1053">INDEX('Step 5. Daily Avg Schedule Calc'!$A$2:$D$169,(WEEKDAY(A1053)-1)*24+HOUR(A1053)+1,4)</f>
        <v>1</v>
      </c>
      <c r="E1053">
        <f>VLOOKUP(A1053,'Step 1.4 CNY OAT'!$A$1:$B$8761,2)</f>
        <v>33</v>
      </c>
      <c r="F1053" s="11">
        <f ca="1">('Step 3. Regression'!$B$18*E1053^2+'Step 3. Regression'!$C$18*E1053+'Step 3. Regression'!$D$18)*C1053</f>
        <v>6.78578083941066</v>
      </c>
      <c r="G1053" s="11">
        <f ca="1">('Step 3. Regression'!$G$18*E1053^2+'Step 3. Regression'!$H$18*E1053+'Step 3. Regression'!$I$18)*D1053</f>
        <v>3.1987133056428125</v>
      </c>
    </row>
    <row r="1054" spans="1:7" x14ac:dyDescent="0.25">
      <c r="A1054" s="8">
        <f>IF(ISBLANK('Step 1.4 CNY OAT'!A1054),"-",'Step 1.4 CNY OAT'!A1054)</f>
        <v>43144.833333333336</v>
      </c>
      <c r="B1054" s="26">
        <f t="shared" si="34"/>
        <v>43</v>
      </c>
      <c r="C1054" s="67" cm="1">
        <f t="array" ref="C1054">INDEX('Step 5. Daily Avg Schedule Calc'!$A$2:$D$169,(WEEKDAY(A1054)-1)*24+HOUR(A1054)+1,3)</f>
        <v>1</v>
      </c>
      <c r="D1054" s="67" cm="1">
        <f t="array" ref="D1054">INDEX('Step 5. Daily Avg Schedule Calc'!$A$2:$D$169,(WEEKDAY(A1054)-1)*24+HOUR(A1054)+1,4)</f>
        <v>1</v>
      </c>
      <c r="E1054">
        <f>VLOOKUP(A1054,'Step 1.4 CNY OAT'!$A$1:$B$8761,2)</f>
        <v>33</v>
      </c>
      <c r="F1054" s="11">
        <f ca="1">('Step 3. Regression'!$B$18*E1054^2+'Step 3. Regression'!$C$18*E1054+'Step 3. Regression'!$D$18)*C1054</f>
        <v>6.78578083941066</v>
      </c>
      <c r="G1054" s="11">
        <f ca="1">('Step 3. Regression'!$G$18*E1054^2+'Step 3. Regression'!$H$18*E1054+'Step 3. Regression'!$I$18)*D1054</f>
        <v>3.1987133056428125</v>
      </c>
    </row>
    <row r="1055" spans="1:7" x14ac:dyDescent="0.25">
      <c r="A1055" s="8">
        <f>IF(ISBLANK('Step 1.4 CNY OAT'!A1055),"-",'Step 1.4 CNY OAT'!A1055)</f>
        <v>43144.875</v>
      </c>
      <c r="B1055" s="26">
        <f t="shared" si="34"/>
        <v>43</v>
      </c>
      <c r="C1055" s="67" cm="1">
        <f t="array" ref="C1055">INDEX('Step 5. Daily Avg Schedule Calc'!$A$2:$D$169,(WEEKDAY(A1055)-1)*24+HOUR(A1055)+1,3)</f>
        <v>1</v>
      </c>
      <c r="D1055" s="67" cm="1">
        <f t="array" ref="D1055">INDEX('Step 5. Daily Avg Schedule Calc'!$A$2:$D$169,(WEEKDAY(A1055)-1)*24+HOUR(A1055)+1,4)</f>
        <v>1</v>
      </c>
      <c r="E1055">
        <f>VLOOKUP(A1055,'Step 1.4 CNY OAT'!$A$1:$B$8761,2)</f>
        <v>34</v>
      </c>
      <c r="F1055" s="11">
        <f ca="1">('Step 3. Regression'!$B$18*E1055^2+'Step 3. Regression'!$C$18*E1055+'Step 3. Regression'!$D$18)*C1055</f>
        <v>6.6676129496622512</v>
      </c>
      <c r="G1055" s="11">
        <f ca="1">('Step 3. Regression'!$G$18*E1055^2+'Step 3. Regression'!$H$18*E1055+'Step 3. Regression'!$I$18)*D1055</f>
        <v>3.1634956041988254</v>
      </c>
    </row>
    <row r="1056" spans="1:7" x14ac:dyDescent="0.25">
      <c r="A1056" s="8">
        <f>IF(ISBLANK('Step 1.4 CNY OAT'!A1056),"-",'Step 1.4 CNY OAT'!A1056)</f>
        <v>43144.916666666664</v>
      </c>
      <c r="B1056" s="26">
        <f t="shared" si="34"/>
        <v>43</v>
      </c>
      <c r="C1056" s="67" cm="1">
        <f t="array" ref="C1056">INDEX('Step 5. Daily Avg Schedule Calc'!$A$2:$D$169,(WEEKDAY(A1056)-1)*24+HOUR(A1056)+1,3)</f>
        <v>1</v>
      </c>
      <c r="D1056" s="67" cm="1">
        <f t="array" ref="D1056">INDEX('Step 5. Daily Avg Schedule Calc'!$A$2:$D$169,(WEEKDAY(A1056)-1)*24+HOUR(A1056)+1,4)</f>
        <v>1</v>
      </c>
      <c r="E1056">
        <f>VLOOKUP(A1056,'Step 1.4 CNY OAT'!$A$1:$B$8761,2)</f>
        <v>35</v>
      </c>
      <c r="F1056" s="11">
        <f ca="1">('Step 3. Regression'!$B$18*E1056^2+'Step 3. Regression'!$C$18*E1056+'Step 3. Regression'!$D$18)*C1056</f>
        <v>6.5542951953097575</v>
      </c>
      <c r="G1056" s="11">
        <f ca="1">('Step 3. Regression'!$G$18*E1056^2+'Step 3. Regression'!$H$18*E1056+'Step 3. Regression'!$I$18)*D1056</f>
        <v>3.1295252284093174</v>
      </c>
    </row>
    <row r="1057" spans="1:7" x14ac:dyDescent="0.25">
      <c r="A1057" s="8">
        <f>IF(ISBLANK('Step 1.4 CNY OAT'!A1057),"-",'Step 1.4 CNY OAT'!A1057)</f>
        <v>43144.958333333336</v>
      </c>
      <c r="B1057" s="26">
        <f t="shared" si="34"/>
        <v>43</v>
      </c>
      <c r="C1057" s="67" cm="1">
        <f t="array" ref="C1057">INDEX('Step 5. Daily Avg Schedule Calc'!$A$2:$D$169,(WEEKDAY(A1057)-1)*24+HOUR(A1057)+1,3)</f>
        <v>1</v>
      </c>
      <c r="D1057" s="67" cm="1">
        <f t="array" ref="D1057">INDEX('Step 5. Daily Avg Schedule Calc'!$A$2:$D$169,(WEEKDAY(A1057)-1)*24+HOUR(A1057)+1,4)</f>
        <v>1</v>
      </c>
      <c r="E1057">
        <f>VLOOKUP(A1057,'Step 1.4 CNY OAT'!$A$1:$B$8761,2)</f>
        <v>36</v>
      </c>
      <c r="F1057" s="11">
        <f ca="1">('Step 3. Regression'!$B$18*E1057^2+'Step 3. Regression'!$C$18*E1057+'Step 3. Regression'!$D$18)*C1057</f>
        <v>6.4458275763531816</v>
      </c>
      <c r="G1057" s="11">
        <f ca="1">('Step 3. Regression'!$G$18*E1057^2+'Step 3. Regression'!$H$18*E1057+'Step 3. Regression'!$I$18)*D1057</f>
        <v>3.0968021782742885</v>
      </c>
    </row>
    <row r="1058" spans="1:7" x14ac:dyDescent="0.25">
      <c r="A1058" s="8">
        <f>IF(ISBLANK('Step 1.4 CNY OAT'!A1058),"-",'Step 1.4 CNY OAT'!A1058)</f>
        <v>43145</v>
      </c>
      <c r="B1058" s="26">
        <f t="shared" si="34"/>
        <v>44</v>
      </c>
      <c r="C1058" s="67" cm="1">
        <f t="array" ref="C1058">INDEX('Step 5. Daily Avg Schedule Calc'!$A$2:$D$169,(WEEKDAY(A1058)-1)*24+HOUR(A1058)+1,3)</f>
        <v>1</v>
      </c>
      <c r="D1058" s="67" cm="1">
        <f t="array" ref="D1058">INDEX('Step 5. Daily Avg Schedule Calc'!$A$2:$D$169,(WEEKDAY(A1058)-1)*24+HOUR(A1058)+1,4)</f>
        <v>1</v>
      </c>
      <c r="E1058">
        <f>VLOOKUP(A1058,'Step 1.4 CNY OAT'!$A$1:$B$8761,2)</f>
        <v>36</v>
      </c>
      <c r="F1058" s="11">
        <f ca="1">('Step 3. Regression'!$B$18*E1058^2+'Step 3. Regression'!$C$18*E1058+'Step 3. Regression'!$D$18)*C1058</f>
        <v>6.4458275763531816</v>
      </c>
      <c r="G1058" s="11">
        <f ca="1">('Step 3. Regression'!$G$18*E1058^2+'Step 3. Regression'!$H$18*E1058+'Step 3. Regression'!$I$18)*D1058</f>
        <v>3.0968021782742885</v>
      </c>
    </row>
    <row r="1059" spans="1:7" x14ac:dyDescent="0.25">
      <c r="A1059" s="8">
        <f>IF(ISBLANK('Step 1.4 CNY OAT'!A1059),"-",'Step 1.4 CNY OAT'!A1059)</f>
        <v>43145.041666666664</v>
      </c>
      <c r="B1059" s="26">
        <f t="shared" si="34"/>
        <v>44</v>
      </c>
      <c r="C1059" s="67" cm="1">
        <f t="array" ref="C1059">INDEX('Step 5. Daily Avg Schedule Calc'!$A$2:$D$169,(WEEKDAY(A1059)-1)*24+HOUR(A1059)+1,3)</f>
        <v>1</v>
      </c>
      <c r="D1059" s="67" cm="1">
        <f t="array" ref="D1059">INDEX('Step 5. Daily Avg Schedule Calc'!$A$2:$D$169,(WEEKDAY(A1059)-1)*24+HOUR(A1059)+1,4)</f>
        <v>1</v>
      </c>
      <c r="E1059">
        <f>VLOOKUP(A1059,'Step 1.4 CNY OAT'!$A$1:$B$8761,2)</f>
        <v>36</v>
      </c>
      <c r="F1059" s="11">
        <f ca="1">('Step 3. Regression'!$B$18*E1059^2+'Step 3. Regression'!$C$18*E1059+'Step 3. Regression'!$D$18)*C1059</f>
        <v>6.4458275763531816</v>
      </c>
      <c r="G1059" s="11">
        <f ca="1">('Step 3. Regression'!$G$18*E1059^2+'Step 3. Regression'!$H$18*E1059+'Step 3. Regression'!$I$18)*D1059</f>
        <v>3.0968021782742885</v>
      </c>
    </row>
    <row r="1060" spans="1:7" x14ac:dyDescent="0.25">
      <c r="A1060" s="8">
        <f>IF(ISBLANK('Step 1.4 CNY OAT'!A1060),"-",'Step 1.4 CNY OAT'!A1060)</f>
        <v>43145.083333333336</v>
      </c>
      <c r="B1060" s="26">
        <f t="shared" si="34"/>
        <v>44</v>
      </c>
      <c r="C1060" s="67" cm="1">
        <f t="array" ref="C1060">INDEX('Step 5. Daily Avg Schedule Calc'!$A$2:$D$169,(WEEKDAY(A1060)-1)*24+HOUR(A1060)+1,3)</f>
        <v>1</v>
      </c>
      <c r="D1060" s="67" cm="1">
        <f t="array" ref="D1060">INDEX('Step 5. Daily Avg Schedule Calc'!$A$2:$D$169,(WEEKDAY(A1060)-1)*24+HOUR(A1060)+1,4)</f>
        <v>1</v>
      </c>
      <c r="E1060">
        <f>VLOOKUP(A1060,'Step 1.4 CNY OAT'!$A$1:$B$8761,2)</f>
        <v>36</v>
      </c>
      <c r="F1060" s="11">
        <f ca="1">('Step 3. Regression'!$B$18*E1060^2+'Step 3. Regression'!$C$18*E1060+'Step 3. Regression'!$D$18)*C1060</f>
        <v>6.4458275763531816</v>
      </c>
      <c r="G1060" s="11">
        <f ca="1">('Step 3. Regression'!$G$18*E1060^2+'Step 3. Regression'!$H$18*E1060+'Step 3. Regression'!$I$18)*D1060</f>
        <v>3.0968021782742885</v>
      </c>
    </row>
    <row r="1061" spans="1:7" x14ac:dyDescent="0.25">
      <c r="A1061" s="8">
        <f>IF(ISBLANK('Step 1.4 CNY OAT'!A1061),"-",'Step 1.4 CNY OAT'!A1061)</f>
        <v>43145.125</v>
      </c>
      <c r="B1061" s="26">
        <f t="shared" si="34"/>
        <v>44</v>
      </c>
      <c r="C1061" s="67" cm="1">
        <f t="array" ref="C1061">INDEX('Step 5. Daily Avg Schedule Calc'!$A$2:$D$169,(WEEKDAY(A1061)-1)*24+HOUR(A1061)+1,3)</f>
        <v>1</v>
      </c>
      <c r="D1061" s="67" cm="1">
        <f t="array" ref="D1061">INDEX('Step 5. Daily Avg Schedule Calc'!$A$2:$D$169,(WEEKDAY(A1061)-1)*24+HOUR(A1061)+1,4)</f>
        <v>1</v>
      </c>
      <c r="E1061">
        <f>VLOOKUP(A1061,'Step 1.4 CNY OAT'!$A$1:$B$8761,2)</f>
        <v>37</v>
      </c>
      <c r="F1061" s="11">
        <f ca="1">('Step 3. Regression'!$B$18*E1061^2+'Step 3. Regression'!$C$18*E1061+'Step 3. Regression'!$D$18)*C1061</f>
        <v>6.3422100927925218</v>
      </c>
      <c r="G1061" s="11">
        <f ca="1">('Step 3. Regression'!$G$18*E1061^2+'Step 3. Regression'!$H$18*E1061+'Step 3. Regression'!$I$18)*D1061</f>
        <v>3.0653264537937401</v>
      </c>
    </row>
    <row r="1062" spans="1:7" x14ac:dyDescent="0.25">
      <c r="A1062" s="8">
        <f>IF(ISBLANK('Step 1.4 CNY OAT'!A1062),"-",'Step 1.4 CNY OAT'!A1062)</f>
        <v>43145.166666666664</v>
      </c>
      <c r="B1062" s="26">
        <f t="shared" si="34"/>
        <v>44</v>
      </c>
      <c r="C1062" s="67" cm="1">
        <f t="array" ref="C1062">INDEX('Step 5. Daily Avg Schedule Calc'!$A$2:$D$169,(WEEKDAY(A1062)-1)*24+HOUR(A1062)+1,3)</f>
        <v>1</v>
      </c>
      <c r="D1062" s="67" cm="1">
        <f t="array" ref="D1062">INDEX('Step 5. Daily Avg Schedule Calc'!$A$2:$D$169,(WEEKDAY(A1062)-1)*24+HOUR(A1062)+1,4)</f>
        <v>1</v>
      </c>
      <c r="E1062">
        <f>VLOOKUP(A1062,'Step 1.4 CNY OAT'!$A$1:$B$8761,2)</f>
        <v>37</v>
      </c>
      <c r="F1062" s="11">
        <f ca="1">('Step 3. Regression'!$B$18*E1062^2+'Step 3. Regression'!$C$18*E1062+'Step 3. Regression'!$D$18)*C1062</f>
        <v>6.3422100927925218</v>
      </c>
      <c r="G1062" s="11">
        <f ca="1">('Step 3. Regression'!$G$18*E1062^2+'Step 3. Regression'!$H$18*E1062+'Step 3. Regression'!$I$18)*D1062</f>
        <v>3.0653264537937401</v>
      </c>
    </row>
    <row r="1063" spans="1:7" x14ac:dyDescent="0.25">
      <c r="A1063" s="8">
        <f>IF(ISBLANK('Step 1.4 CNY OAT'!A1063),"-",'Step 1.4 CNY OAT'!A1063)</f>
        <v>43145.208333333336</v>
      </c>
      <c r="B1063" s="26">
        <f t="shared" si="34"/>
        <v>44</v>
      </c>
      <c r="C1063" s="67" cm="1">
        <f t="array" ref="C1063">INDEX('Step 5. Daily Avg Schedule Calc'!$A$2:$D$169,(WEEKDAY(A1063)-1)*24+HOUR(A1063)+1,3)</f>
        <v>1</v>
      </c>
      <c r="D1063" s="67" cm="1">
        <f t="array" ref="D1063">INDEX('Step 5. Daily Avg Schedule Calc'!$A$2:$D$169,(WEEKDAY(A1063)-1)*24+HOUR(A1063)+1,4)</f>
        <v>1</v>
      </c>
      <c r="E1063">
        <f>VLOOKUP(A1063,'Step 1.4 CNY OAT'!$A$1:$B$8761,2)</f>
        <v>36</v>
      </c>
      <c r="F1063" s="11">
        <f ca="1">('Step 3. Regression'!$B$18*E1063^2+'Step 3. Regression'!$C$18*E1063+'Step 3. Regression'!$D$18)*C1063</f>
        <v>6.4458275763531816</v>
      </c>
      <c r="G1063" s="11">
        <f ca="1">('Step 3. Regression'!$G$18*E1063^2+'Step 3. Regression'!$H$18*E1063+'Step 3. Regression'!$I$18)*D1063</f>
        <v>3.0968021782742885</v>
      </c>
    </row>
    <row r="1064" spans="1:7" x14ac:dyDescent="0.25">
      <c r="A1064" s="8">
        <f>IF(ISBLANK('Step 1.4 CNY OAT'!A1064),"-",'Step 1.4 CNY OAT'!A1064)</f>
        <v>43145.25</v>
      </c>
      <c r="B1064" s="26">
        <f t="shared" si="34"/>
        <v>44</v>
      </c>
      <c r="C1064" s="67" cm="1">
        <f t="array" ref="C1064">INDEX('Step 5. Daily Avg Schedule Calc'!$A$2:$D$169,(WEEKDAY(A1064)-1)*24+HOUR(A1064)+1,3)</f>
        <v>1</v>
      </c>
      <c r="D1064" s="67" cm="1">
        <f t="array" ref="D1064">INDEX('Step 5. Daily Avg Schedule Calc'!$A$2:$D$169,(WEEKDAY(A1064)-1)*24+HOUR(A1064)+1,4)</f>
        <v>1</v>
      </c>
      <c r="E1064">
        <f>VLOOKUP(A1064,'Step 1.4 CNY OAT'!$A$1:$B$8761,2)</f>
        <v>37</v>
      </c>
      <c r="F1064" s="11">
        <f ca="1">('Step 3. Regression'!$B$18*E1064^2+'Step 3. Regression'!$C$18*E1064+'Step 3. Regression'!$D$18)*C1064</f>
        <v>6.3422100927925218</v>
      </c>
      <c r="G1064" s="11">
        <f ca="1">('Step 3. Regression'!$G$18*E1064^2+'Step 3. Regression'!$H$18*E1064+'Step 3. Regression'!$I$18)*D1064</f>
        <v>3.0653264537937401</v>
      </c>
    </row>
    <row r="1065" spans="1:7" x14ac:dyDescent="0.25">
      <c r="A1065" s="8">
        <f>IF(ISBLANK('Step 1.4 CNY OAT'!A1065),"-",'Step 1.4 CNY OAT'!A1065)</f>
        <v>43145.291666666664</v>
      </c>
      <c r="B1065" s="26">
        <f t="shared" si="34"/>
        <v>44</v>
      </c>
      <c r="C1065" s="67" cm="1">
        <f t="array" ref="C1065">INDEX('Step 5. Daily Avg Schedule Calc'!$A$2:$D$169,(WEEKDAY(A1065)-1)*24+HOUR(A1065)+1,3)</f>
        <v>1</v>
      </c>
      <c r="D1065" s="67" cm="1">
        <f t="array" ref="D1065">INDEX('Step 5. Daily Avg Schedule Calc'!$A$2:$D$169,(WEEKDAY(A1065)-1)*24+HOUR(A1065)+1,4)</f>
        <v>1</v>
      </c>
      <c r="E1065">
        <f>VLOOKUP(A1065,'Step 1.4 CNY OAT'!$A$1:$B$8761,2)</f>
        <v>38</v>
      </c>
      <c r="F1065" s="11">
        <f ca="1">('Step 3. Regression'!$B$18*E1065^2+'Step 3. Regression'!$C$18*E1065+'Step 3. Regression'!$D$18)*C1065</f>
        <v>6.2434427446277798</v>
      </c>
      <c r="G1065" s="11">
        <f ca="1">('Step 3. Regression'!$G$18*E1065^2+'Step 3. Regression'!$H$18*E1065+'Step 3. Regression'!$I$18)*D1065</f>
        <v>3.0350980549676709</v>
      </c>
    </row>
    <row r="1066" spans="1:7" x14ac:dyDescent="0.25">
      <c r="A1066" s="8">
        <f>IF(ISBLANK('Step 1.4 CNY OAT'!A1066),"-",'Step 1.4 CNY OAT'!A1066)</f>
        <v>43145.333333333336</v>
      </c>
      <c r="B1066" s="26">
        <f t="shared" si="34"/>
        <v>44</v>
      </c>
      <c r="C1066" s="67" cm="1">
        <f t="array" ref="C1066">INDEX('Step 5. Daily Avg Schedule Calc'!$A$2:$D$169,(WEEKDAY(A1066)-1)*24+HOUR(A1066)+1,3)</f>
        <v>1</v>
      </c>
      <c r="D1066" s="67" cm="1">
        <f t="array" ref="D1066">INDEX('Step 5. Daily Avg Schedule Calc'!$A$2:$D$169,(WEEKDAY(A1066)-1)*24+HOUR(A1066)+1,4)</f>
        <v>1</v>
      </c>
      <c r="E1066">
        <f>VLOOKUP(A1066,'Step 1.4 CNY OAT'!$A$1:$B$8761,2)</f>
        <v>39</v>
      </c>
      <c r="F1066" s="11">
        <f ca="1">('Step 3. Regression'!$B$18*E1066^2+'Step 3. Regression'!$C$18*E1066+'Step 3. Regression'!$D$18)*C1066</f>
        <v>6.149525531858953</v>
      </c>
      <c r="G1066" s="11">
        <f ca="1">('Step 3. Regression'!$G$18*E1066^2+'Step 3. Regression'!$H$18*E1066+'Step 3. Regression'!$I$18)*D1066</f>
        <v>3.0061169817960809</v>
      </c>
    </row>
    <row r="1067" spans="1:7" x14ac:dyDescent="0.25">
      <c r="A1067" s="8">
        <f>IF(ISBLANK('Step 1.4 CNY OAT'!A1067),"-",'Step 1.4 CNY OAT'!A1067)</f>
        <v>43145.375</v>
      </c>
      <c r="B1067" s="26">
        <f t="shared" si="34"/>
        <v>44</v>
      </c>
      <c r="C1067" s="67" cm="1">
        <f t="array" ref="C1067">INDEX('Step 5. Daily Avg Schedule Calc'!$A$2:$D$169,(WEEKDAY(A1067)-1)*24+HOUR(A1067)+1,3)</f>
        <v>1</v>
      </c>
      <c r="D1067" s="67" cm="1">
        <f t="array" ref="D1067">INDEX('Step 5. Daily Avg Schedule Calc'!$A$2:$D$169,(WEEKDAY(A1067)-1)*24+HOUR(A1067)+1,4)</f>
        <v>1</v>
      </c>
      <c r="E1067">
        <f>VLOOKUP(A1067,'Step 1.4 CNY OAT'!$A$1:$B$8761,2)</f>
        <v>39</v>
      </c>
      <c r="F1067" s="11">
        <f ca="1">('Step 3. Regression'!$B$18*E1067^2+'Step 3. Regression'!$C$18*E1067+'Step 3. Regression'!$D$18)*C1067</f>
        <v>6.149525531858953</v>
      </c>
      <c r="G1067" s="11">
        <f ca="1">('Step 3. Regression'!$G$18*E1067^2+'Step 3. Regression'!$H$18*E1067+'Step 3. Regression'!$I$18)*D1067</f>
        <v>3.0061169817960809</v>
      </c>
    </row>
    <row r="1068" spans="1:7" x14ac:dyDescent="0.25">
      <c r="A1068" s="8">
        <f>IF(ISBLANK('Step 1.4 CNY OAT'!A1068),"-",'Step 1.4 CNY OAT'!A1068)</f>
        <v>43145.416666666664</v>
      </c>
      <c r="B1068" s="26">
        <f t="shared" si="34"/>
        <v>44</v>
      </c>
      <c r="C1068" s="67" cm="1">
        <f t="array" ref="C1068">INDEX('Step 5. Daily Avg Schedule Calc'!$A$2:$D$169,(WEEKDAY(A1068)-1)*24+HOUR(A1068)+1,3)</f>
        <v>1</v>
      </c>
      <c r="D1068" s="67" cm="1">
        <f t="array" ref="D1068">INDEX('Step 5. Daily Avg Schedule Calc'!$A$2:$D$169,(WEEKDAY(A1068)-1)*24+HOUR(A1068)+1,4)</f>
        <v>1</v>
      </c>
      <c r="E1068">
        <f>VLOOKUP(A1068,'Step 1.4 CNY OAT'!$A$1:$B$8761,2)</f>
        <v>40</v>
      </c>
      <c r="F1068" s="11">
        <f ca="1">('Step 3. Regression'!$B$18*E1068^2+'Step 3. Regression'!$C$18*E1068+'Step 3. Regression'!$D$18)*C1068</f>
        <v>6.0604584544860431</v>
      </c>
      <c r="G1068" s="11">
        <f ca="1">('Step 3. Regression'!$G$18*E1068^2+'Step 3. Regression'!$H$18*E1068+'Step 3. Regression'!$I$18)*D1068</f>
        <v>2.9783832342789713</v>
      </c>
    </row>
    <row r="1069" spans="1:7" x14ac:dyDescent="0.25">
      <c r="A1069" s="8">
        <f>IF(ISBLANK('Step 1.4 CNY OAT'!A1069),"-",'Step 1.4 CNY OAT'!A1069)</f>
        <v>43145.458333333336</v>
      </c>
      <c r="B1069" s="26">
        <f t="shared" si="34"/>
        <v>44</v>
      </c>
      <c r="C1069" s="67" cm="1">
        <f t="array" ref="C1069">INDEX('Step 5. Daily Avg Schedule Calc'!$A$2:$D$169,(WEEKDAY(A1069)-1)*24+HOUR(A1069)+1,3)</f>
        <v>1</v>
      </c>
      <c r="D1069" s="67" cm="1">
        <f t="array" ref="D1069">INDEX('Step 5. Daily Avg Schedule Calc'!$A$2:$D$169,(WEEKDAY(A1069)-1)*24+HOUR(A1069)+1,4)</f>
        <v>1</v>
      </c>
      <c r="E1069">
        <f>VLOOKUP(A1069,'Step 1.4 CNY OAT'!$A$1:$B$8761,2)</f>
        <v>43</v>
      </c>
      <c r="F1069" s="11">
        <f ca="1">('Step 3. Regression'!$B$18*E1069^2+'Step 3. Regression'!$C$18*E1069+'Step 3. Regression'!$D$18)*C1069</f>
        <v>5.8223580347428134</v>
      </c>
      <c r="G1069" s="11">
        <f ca="1">('Step 3. Regression'!$G$18*E1069^2+'Step 3. Regression'!$H$18*E1069+'Step 3. Regression'!$I$18)*D1069</f>
        <v>2.902665945654519</v>
      </c>
    </row>
    <row r="1070" spans="1:7" x14ac:dyDescent="0.25">
      <c r="A1070" s="8">
        <f>IF(ISBLANK('Step 1.4 CNY OAT'!A1070),"-",'Step 1.4 CNY OAT'!A1070)</f>
        <v>43145.5</v>
      </c>
      <c r="B1070" s="26">
        <f t="shared" si="34"/>
        <v>44</v>
      </c>
      <c r="C1070" s="67" cm="1">
        <f t="array" ref="C1070">INDEX('Step 5. Daily Avg Schedule Calc'!$A$2:$D$169,(WEEKDAY(A1070)-1)*24+HOUR(A1070)+1,3)</f>
        <v>1</v>
      </c>
      <c r="D1070" s="67" cm="1">
        <f t="array" ref="D1070">INDEX('Step 5. Daily Avg Schedule Calc'!$A$2:$D$169,(WEEKDAY(A1070)-1)*24+HOUR(A1070)+1,4)</f>
        <v>1</v>
      </c>
      <c r="E1070">
        <f>VLOOKUP(A1070,'Step 1.4 CNY OAT'!$A$1:$B$8761,2)</f>
        <v>45</v>
      </c>
      <c r="F1070" s="11">
        <f ca="1">('Step 3. Regression'!$B$18*E1070^2+'Step 3. Regression'!$C$18*E1070+'Step 3. Regression'!$D$18)*C1070</f>
        <v>5.6878750985602435</v>
      </c>
      <c r="G1070" s="11">
        <f ca="1">('Step 3. Regression'!$G$18*E1070^2+'Step 3. Regression'!$H$18*E1070+'Step 3. Regression'!$I$18)*D1070</f>
        <v>2.8584243815106145</v>
      </c>
    </row>
    <row r="1071" spans="1:7" x14ac:dyDescent="0.25">
      <c r="A1071" s="8">
        <f>IF(ISBLANK('Step 1.4 CNY OAT'!A1071),"-",'Step 1.4 CNY OAT'!A1071)</f>
        <v>43145.541666666664</v>
      </c>
      <c r="B1071" s="26">
        <f t="shared" si="34"/>
        <v>44</v>
      </c>
      <c r="C1071" s="67" cm="1">
        <f t="array" ref="C1071">INDEX('Step 5. Daily Avg Schedule Calc'!$A$2:$D$169,(WEEKDAY(A1071)-1)*24+HOUR(A1071)+1,3)</f>
        <v>1</v>
      </c>
      <c r="D1071" s="67" cm="1">
        <f t="array" ref="D1071">INDEX('Step 5. Daily Avg Schedule Calc'!$A$2:$D$169,(WEEKDAY(A1071)-1)*24+HOUR(A1071)+1,4)</f>
        <v>1</v>
      </c>
      <c r="E1071">
        <f>VLOOKUP(A1071,'Step 1.4 CNY OAT'!$A$1:$B$8761,2)</f>
        <v>47</v>
      </c>
      <c r="F1071" s="11">
        <f ca="1">('Step 3. Regression'!$B$18*E1071^2+'Step 3. Regression'!$C$18*E1071+'Step 3. Regression'!$D$18)*C1071</f>
        <v>5.5727927039613396</v>
      </c>
      <c r="G1071" s="11">
        <f ca="1">('Step 3. Regression'!$G$18*E1071^2+'Step 3. Regression'!$H$18*E1071+'Step 3. Regression'!$I$18)*D1071</f>
        <v>2.8191721199846294</v>
      </c>
    </row>
    <row r="1072" spans="1:7" x14ac:dyDescent="0.25">
      <c r="A1072" s="8">
        <f>IF(ISBLANK('Step 1.4 CNY OAT'!A1072),"-",'Step 1.4 CNY OAT'!A1072)</f>
        <v>43145.583333333336</v>
      </c>
      <c r="B1072" s="26">
        <f t="shared" si="34"/>
        <v>44</v>
      </c>
      <c r="C1072" s="67" cm="1">
        <f t="array" ref="C1072">INDEX('Step 5. Daily Avg Schedule Calc'!$A$2:$D$169,(WEEKDAY(A1072)-1)*24+HOUR(A1072)+1,3)</f>
        <v>1</v>
      </c>
      <c r="D1072" s="67" cm="1">
        <f t="array" ref="D1072">INDEX('Step 5. Daily Avg Schedule Calc'!$A$2:$D$169,(WEEKDAY(A1072)-1)*24+HOUR(A1072)+1,4)</f>
        <v>1</v>
      </c>
      <c r="E1072">
        <f>VLOOKUP(A1072,'Step 1.4 CNY OAT'!$A$1:$B$8761,2)</f>
        <v>49</v>
      </c>
      <c r="F1072" s="11">
        <f ca="1">('Step 3. Regression'!$B$18*E1072^2+'Step 3. Regression'!$C$18*E1072+'Step 3. Regression'!$D$18)*C1072</f>
        <v>5.4771108509461008</v>
      </c>
      <c r="G1072" s="11">
        <f ca="1">('Step 3. Regression'!$G$18*E1072^2+'Step 3. Regression'!$H$18*E1072+'Step 3. Regression'!$I$18)*D1072</f>
        <v>2.7849091610765626</v>
      </c>
    </row>
    <row r="1073" spans="1:7" x14ac:dyDescent="0.25">
      <c r="A1073" s="8">
        <f>IF(ISBLANK('Step 1.4 CNY OAT'!A1073),"-",'Step 1.4 CNY OAT'!A1073)</f>
        <v>43145.625</v>
      </c>
      <c r="B1073" s="26">
        <f t="shared" si="34"/>
        <v>44</v>
      </c>
      <c r="C1073" s="67" cm="1">
        <f t="array" ref="C1073">INDEX('Step 5. Daily Avg Schedule Calc'!$A$2:$D$169,(WEEKDAY(A1073)-1)*24+HOUR(A1073)+1,3)</f>
        <v>1</v>
      </c>
      <c r="D1073" s="67" cm="1">
        <f t="array" ref="D1073">INDEX('Step 5. Daily Avg Schedule Calc'!$A$2:$D$169,(WEEKDAY(A1073)-1)*24+HOUR(A1073)+1,4)</f>
        <v>1</v>
      </c>
      <c r="E1073">
        <f>VLOOKUP(A1073,'Step 1.4 CNY OAT'!$A$1:$B$8761,2)</f>
        <v>52</v>
      </c>
      <c r="F1073" s="11">
        <f ca="1">('Step 3. Regression'!$B$18*E1073^2+'Step 3. Regression'!$C$18*E1073+'Step 3. Regression'!$D$18)*C1073</f>
        <v>5.3699640868926206</v>
      </c>
      <c r="G1073" s="11">
        <f ca="1">('Step 3. Regression'!$G$18*E1073^2+'Step 3. Regression'!$H$18*E1073+'Step 3. Regression'!$I$18)*D1073</f>
        <v>2.7428696651230586</v>
      </c>
    </row>
    <row r="1074" spans="1:7" x14ac:dyDescent="0.25">
      <c r="A1074" s="8">
        <f>IF(ISBLANK('Step 1.4 CNY OAT'!A1074),"-",'Step 1.4 CNY OAT'!A1074)</f>
        <v>43145.666666666664</v>
      </c>
      <c r="B1074" s="26">
        <f t="shared" si="34"/>
        <v>44</v>
      </c>
      <c r="C1074" s="67" cm="1">
        <f t="array" ref="C1074">INDEX('Step 5. Daily Avg Schedule Calc'!$A$2:$D$169,(WEEKDAY(A1074)-1)*24+HOUR(A1074)+1,3)</f>
        <v>1</v>
      </c>
      <c r="D1074" s="67" cm="1">
        <f t="array" ref="D1074">INDEX('Step 5. Daily Avg Schedule Calc'!$A$2:$D$169,(WEEKDAY(A1074)-1)*24+HOUR(A1074)+1,4)</f>
        <v>1</v>
      </c>
      <c r="E1074">
        <f>VLOOKUP(A1074,'Step 1.4 CNY OAT'!$A$1:$B$8761,2)</f>
        <v>53</v>
      </c>
      <c r="F1074" s="11">
        <f ca="1">('Step 3. Regression'!$B$18*E1074^2+'Step 3. Regression'!$C$18*E1074+'Step 3. Regression'!$D$18)*C1074</f>
        <v>5.3439487696666266</v>
      </c>
      <c r="G1074" s="11">
        <f ca="1">('Step 3. Regression'!$G$18*E1074^2+'Step 3. Regression'!$H$18*E1074+'Step 3. Regression'!$I$18)*D1074</f>
        <v>2.7313511511141835</v>
      </c>
    </row>
    <row r="1075" spans="1:7" x14ac:dyDescent="0.25">
      <c r="A1075" s="8">
        <f>IF(ISBLANK('Step 1.4 CNY OAT'!A1075),"-",'Step 1.4 CNY OAT'!A1075)</f>
        <v>43145.708333333336</v>
      </c>
      <c r="B1075" s="26">
        <f t="shared" si="34"/>
        <v>44</v>
      </c>
      <c r="C1075" s="67" cm="1">
        <f t="array" ref="C1075">INDEX('Step 5. Daily Avg Schedule Calc'!$A$2:$D$169,(WEEKDAY(A1075)-1)*24+HOUR(A1075)+1,3)</f>
        <v>1</v>
      </c>
      <c r="D1075" s="67" cm="1">
        <f t="array" ref="D1075">INDEX('Step 5. Daily Avg Schedule Calc'!$A$2:$D$169,(WEEKDAY(A1075)-1)*24+HOUR(A1075)+1,4)</f>
        <v>1</v>
      </c>
      <c r="E1075">
        <f>VLOOKUP(A1075,'Step 1.4 CNY OAT'!$A$1:$B$8761,2)</f>
        <v>50</v>
      </c>
      <c r="F1075" s="11">
        <f ca="1">('Step 3. Regression'!$B$18*E1075^2+'Step 3. Regression'!$C$18*E1075+'Step 3. Regression'!$D$18)*C1075</f>
        <v>5.4365451275323569</v>
      </c>
      <c r="G1075" s="11">
        <f ca="1">('Step 3. Regression'!$G$18*E1075^2+'Step 3. Regression'!$H$18*E1075+'Step 3. Regression'!$I$18)*D1075</f>
        <v>2.7696486701042482</v>
      </c>
    </row>
    <row r="1076" spans="1:7" x14ac:dyDescent="0.25">
      <c r="A1076" s="8">
        <f>IF(ISBLANK('Step 1.4 CNY OAT'!A1076),"-",'Step 1.4 CNY OAT'!A1076)</f>
        <v>43145.75</v>
      </c>
      <c r="B1076" s="26">
        <f t="shared" si="34"/>
        <v>44</v>
      </c>
      <c r="C1076" s="67" cm="1">
        <f t="array" ref="C1076">INDEX('Step 5. Daily Avg Schedule Calc'!$A$2:$D$169,(WEEKDAY(A1076)-1)*24+HOUR(A1076)+1,3)</f>
        <v>1</v>
      </c>
      <c r="D1076" s="67" cm="1">
        <f t="array" ref="D1076">INDEX('Step 5. Daily Avg Schedule Calc'!$A$2:$D$169,(WEEKDAY(A1076)-1)*24+HOUR(A1076)+1,4)</f>
        <v>1</v>
      </c>
      <c r="E1076">
        <f>VLOOKUP(A1076,'Step 1.4 CNY OAT'!$A$1:$B$8761,2)</f>
        <v>52</v>
      </c>
      <c r="F1076" s="11">
        <f ca="1">('Step 3. Regression'!$B$18*E1076^2+'Step 3. Regression'!$C$18*E1076+'Step 3. Regression'!$D$18)*C1076</f>
        <v>5.3699640868926206</v>
      </c>
      <c r="G1076" s="11">
        <f ca="1">('Step 3. Regression'!$G$18*E1076^2+'Step 3. Regression'!$H$18*E1076+'Step 3. Regression'!$I$18)*D1076</f>
        <v>2.7428696651230586</v>
      </c>
    </row>
    <row r="1077" spans="1:7" x14ac:dyDescent="0.25">
      <c r="A1077" s="8">
        <f>IF(ISBLANK('Step 1.4 CNY OAT'!A1077),"-",'Step 1.4 CNY OAT'!A1077)</f>
        <v>43145.791666666664</v>
      </c>
      <c r="B1077" s="26">
        <f t="shared" si="34"/>
        <v>44</v>
      </c>
      <c r="C1077" s="67" cm="1">
        <f t="array" ref="C1077">INDEX('Step 5. Daily Avg Schedule Calc'!$A$2:$D$169,(WEEKDAY(A1077)-1)*24+HOUR(A1077)+1,3)</f>
        <v>1</v>
      </c>
      <c r="D1077" s="67" cm="1">
        <f t="array" ref="D1077">INDEX('Step 5. Daily Avg Schedule Calc'!$A$2:$D$169,(WEEKDAY(A1077)-1)*24+HOUR(A1077)+1,4)</f>
        <v>1</v>
      </c>
      <c r="E1077">
        <f>VLOOKUP(A1077,'Step 1.4 CNY OAT'!$A$1:$B$8761,2)</f>
        <v>49</v>
      </c>
      <c r="F1077" s="11">
        <f ca="1">('Step 3. Regression'!$B$18*E1077^2+'Step 3. Regression'!$C$18*E1077+'Step 3. Regression'!$D$18)*C1077</f>
        <v>5.4771108509461008</v>
      </c>
      <c r="G1077" s="11">
        <f ca="1">('Step 3. Regression'!$G$18*E1077^2+'Step 3. Regression'!$H$18*E1077+'Step 3. Regression'!$I$18)*D1077</f>
        <v>2.7849091610765626</v>
      </c>
    </row>
    <row r="1078" spans="1:7" x14ac:dyDescent="0.25">
      <c r="A1078" s="8">
        <f>IF(ISBLANK('Step 1.4 CNY OAT'!A1078),"-",'Step 1.4 CNY OAT'!A1078)</f>
        <v>43145.833333333336</v>
      </c>
      <c r="B1078" s="26">
        <f t="shared" si="34"/>
        <v>44</v>
      </c>
      <c r="C1078" s="67" cm="1">
        <f t="array" ref="C1078">INDEX('Step 5. Daily Avg Schedule Calc'!$A$2:$D$169,(WEEKDAY(A1078)-1)*24+HOUR(A1078)+1,3)</f>
        <v>1</v>
      </c>
      <c r="D1078" s="67" cm="1">
        <f t="array" ref="D1078">INDEX('Step 5. Daily Avg Schedule Calc'!$A$2:$D$169,(WEEKDAY(A1078)-1)*24+HOUR(A1078)+1,4)</f>
        <v>1</v>
      </c>
      <c r="E1078">
        <f>VLOOKUP(A1078,'Step 1.4 CNY OAT'!$A$1:$B$8761,2)</f>
        <v>49</v>
      </c>
      <c r="F1078" s="11">
        <f ca="1">('Step 3. Regression'!$B$18*E1078^2+'Step 3. Regression'!$C$18*E1078+'Step 3. Regression'!$D$18)*C1078</f>
        <v>5.4771108509461008</v>
      </c>
      <c r="G1078" s="11">
        <f ca="1">('Step 3. Regression'!$G$18*E1078^2+'Step 3. Regression'!$H$18*E1078+'Step 3. Regression'!$I$18)*D1078</f>
        <v>2.7849091610765626</v>
      </c>
    </row>
    <row r="1079" spans="1:7" x14ac:dyDescent="0.25">
      <c r="A1079" s="8">
        <f>IF(ISBLANK('Step 1.4 CNY OAT'!A1079),"-",'Step 1.4 CNY OAT'!A1079)</f>
        <v>43145.875</v>
      </c>
      <c r="B1079" s="26">
        <f t="shared" si="34"/>
        <v>44</v>
      </c>
      <c r="C1079" s="67" cm="1">
        <f t="array" ref="C1079">INDEX('Step 5. Daily Avg Schedule Calc'!$A$2:$D$169,(WEEKDAY(A1079)-1)*24+HOUR(A1079)+1,3)</f>
        <v>1</v>
      </c>
      <c r="D1079" s="67" cm="1">
        <f t="array" ref="D1079">INDEX('Step 5. Daily Avg Schedule Calc'!$A$2:$D$169,(WEEKDAY(A1079)-1)*24+HOUR(A1079)+1,4)</f>
        <v>1</v>
      </c>
      <c r="E1079">
        <f>VLOOKUP(A1079,'Step 1.4 CNY OAT'!$A$1:$B$8761,2)</f>
        <v>50</v>
      </c>
      <c r="F1079" s="11">
        <f ca="1">('Step 3. Regression'!$B$18*E1079^2+'Step 3. Regression'!$C$18*E1079+'Step 3. Regression'!$D$18)*C1079</f>
        <v>5.4365451275323569</v>
      </c>
      <c r="G1079" s="11">
        <f ca="1">('Step 3. Regression'!$G$18*E1079^2+'Step 3. Regression'!$H$18*E1079+'Step 3. Regression'!$I$18)*D1079</f>
        <v>2.7696486701042482</v>
      </c>
    </row>
    <row r="1080" spans="1:7" x14ac:dyDescent="0.25">
      <c r="A1080" s="8">
        <f>IF(ISBLANK('Step 1.4 CNY OAT'!A1080),"-",'Step 1.4 CNY OAT'!A1080)</f>
        <v>43145.916666666664</v>
      </c>
      <c r="B1080" s="26">
        <f t="shared" si="34"/>
        <v>44</v>
      </c>
      <c r="C1080" s="67" cm="1">
        <f t="array" ref="C1080">INDEX('Step 5. Daily Avg Schedule Calc'!$A$2:$D$169,(WEEKDAY(A1080)-1)*24+HOUR(A1080)+1,3)</f>
        <v>1</v>
      </c>
      <c r="D1080" s="67" cm="1">
        <f t="array" ref="D1080">INDEX('Step 5. Daily Avg Schedule Calc'!$A$2:$D$169,(WEEKDAY(A1080)-1)*24+HOUR(A1080)+1,4)</f>
        <v>1</v>
      </c>
      <c r="E1080">
        <f>VLOOKUP(A1080,'Step 1.4 CNY OAT'!$A$1:$B$8761,2)</f>
        <v>50</v>
      </c>
      <c r="F1080" s="11">
        <f ca="1">('Step 3. Regression'!$B$18*E1080^2+'Step 3. Regression'!$C$18*E1080+'Step 3. Regression'!$D$18)*C1080</f>
        <v>5.4365451275323569</v>
      </c>
      <c r="G1080" s="11">
        <f ca="1">('Step 3. Regression'!$G$18*E1080^2+'Step 3. Regression'!$H$18*E1080+'Step 3. Regression'!$I$18)*D1080</f>
        <v>2.7696486701042482</v>
      </c>
    </row>
    <row r="1081" spans="1:7" x14ac:dyDescent="0.25">
      <c r="A1081" s="8">
        <f>IF(ISBLANK('Step 1.4 CNY OAT'!A1081),"-",'Step 1.4 CNY OAT'!A1081)</f>
        <v>43145.958333333336</v>
      </c>
      <c r="B1081" s="26">
        <f t="shared" si="34"/>
        <v>44</v>
      </c>
      <c r="C1081" s="67" cm="1">
        <f t="array" ref="C1081">INDEX('Step 5. Daily Avg Schedule Calc'!$A$2:$D$169,(WEEKDAY(A1081)-1)*24+HOUR(A1081)+1,3)</f>
        <v>1</v>
      </c>
      <c r="D1081" s="67" cm="1">
        <f t="array" ref="D1081">INDEX('Step 5. Daily Avg Schedule Calc'!$A$2:$D$169,(WEEKDAY(A1081)-1)*24+HOUR(A1081)+1,4)</f>
        <v>1</v>
      </c>
      <c r="E1081">
        <f>VLOOKUP(A1081,'Step 1.4 CNY OAT'!$A$1:$B$8761,2)</f>
        <v>49</v>
      </c>
      <c r="F1081" s="11">
        <f ca="1">('Step 3. Regression'!$B$18*E1081^2+'Step 3. Regression'!$C$18*E1081+'Step 3. Regression'!$D$18)*C1081</f>
        <v>5.4771108509461008</v>
      </c>
      <c r="G1081" s="11">
        <f ca="1">('Step 3. Regression'!$G$18*E1081^2+'Step 3. Regression'!$H$18*E1081+'Step 3. Regression'!$I$18)*D1081</f>
        <v>2.7849091610765626</v>
      </c>
    </row>
    <row r="1082" spans="1:7" x14ac:dyDescent="0.25">
      <c r="A1082" s="8">
        <f>IF(ISBLANK('Step 1.4 CNY OAT'!A1082),"-",'Step 1.4 CNY OAT'!A1082)</f>
        <v>43146</v>
      </c>
      <c r="B1082" s="26">
        <f t="shared" si="34"/>
        <v>45</v>
      </c>
      <c r="C1082" s="67" cm="1">
        <f t="array" ref="C1082">INDEX('Step 5. Daily Avg Schedule Calc'!$A$2:$D$169,(WEEKDAY(A1082)-1)*24+HOUR(A1082)+1,3)</f>
        <v>1</v>
      </c>
      <c r="D1082" s="67" cm="1">
        <f t="array" ref="D1082">INDEX('Step 5. Daily Avg Schedule Calc'!$A$2:$D$169,(WEEKDAY(A1082)-1)*24+HOUR(A1082)+1,4)</f>
        <v>1</v>
      </c>
      <c r="E1082">
        <f>VLOOKUP(A1082,'Step 1.4 CNY OAT'!$A$1:$B$8761,2)</f>
        <v>48</v>
      </c>
      <c r="F1082" s="11">
        <f ca="1">('Step 3. Regression'!$B$18*E1082^2+'Step 3. Regression'!$C$18*E1082+'Step 3. Regression'!$D$18)*C1082</f>
        <v>5.5225267097557609</v>
      </c>
      <c r="G1082" s="11">
        <f ca="1">('Step 3. Regression'!$G$18*E1082^2+'Step 3. Regression'!$H$18*E1082+'Step 3. Regression'!$I$18)*D1082</f>
        <v>2.8014169777033562</v>
      </c>
    </row>
    <row r="1083" spans="1:7" x14ac:dyDescent="0.25">
      <c r="A1083" s="8">
        <f>IF(ISBLANK('Step 1.4 CNY OAT'!A1083),"-",'Step 1.4 CNY OAT'!A1083)</f>
        <v>43146.041666666664</v>
      </c>
      <c r="B1083" s="26">
        <f t="shared" si="34"/>
        <v>45</v>
      </c>
      <c r="C1083" s="67" cm="1">
        <f t="array" ref="C1083">INDEX('Step 5. Daily Avg Schedule Calc'!$A$2:$D$169,(WEEKDAY(A1083)-1)*24+HOUR(A1083)+1,3)</f>
        <v>1</v>
      </c>
      <c r="D1083" s="67" cm="1">
        <f t="array" ref="D1083">INDEX('Step 5. Daily Avg Schedule Calc'!$A$2:$D$169,(WEEKDAY(A1083)-1)*24+HOUR(A1083)+1,4)</f>
        <v>1</v>
      </c>
      <c r="E1083">
        <f>VLOOKUP(A1083,'Step 1.4 CNY OAT'!$A$1:$B$8761,2)</f>
        <v>48</v>
      </c>
      <c r="F1083" s="11">
        <f ca="1">('Step 3. Regression'!$B$18*E1083^2+'Step 3. Regression'!$C$18*E1083+'Step 3. Regression'!$D$18)*C1083</f>
        <v>5.5225267097557609</v>
      </c>
      <c r="G1083" s="11">
        <f ca="1">('Step 3. Regression'!$G$18*E1083^2+'Step 3. Regression'!$H$18*E1083+'Step 3. Regression'!$I$18)*D1083</f>
        <v>2.8014169777033562</v>
      </c>
    </row>
    <row r="1084" spans="1:7" x14ac:dyDescent="0.25">
      <c r="A1084" s="8">
        <f>IF(ISBLANK('Step 1.4 CNY OAT'!A1084),"-",'Step 1.4 CNY OAT'!A1084)</f>
        <v>43146.083333333336</v>
      </c>
      <c r="B1084" s="26">
        <f t="shared" si="34"/>
        <v>45</v>
      </c>
      <c r="C1084" s="67" cm="1">
        <f t="array" ref="C1084">INDEX('Step 5. Daily Avg Schedule Calc'!$A$2:$D$169,(WEEKDAY(A1084)-1)*24+HOUR(A1084)+1,3)</f>
        <v>1</v>
      </c>
      <c r="D1084" s="67" cm="1">
        <f t="array" ref="D1084">INDEX('Step 5. Daily Avg Schedule Calc'!$A$2:$D$169,(WEEKDAY(A1084)-1)*24+HOUR(A1084)+1,4)</f>
        <v>1</v>
      </c>
      <c r="E1084">
        <f>VLOOKUP(A1084,'Step 1.4 CNY OAT'!$A$1:$B$8761,2)</f>
        <v>48</v>
      </c>
      <c r="F1084" s="11">
        <f ca="1">('Step 3. Regression'!$B$18*E1084^2+'Step 3. Regression'!$C$18*E1084+'Step 3. Regression'!$D$18)*C1084</f>
        <v>5.5225267097557609</v>
      </c>
      <c r="G1084" s="11">
        <f ca="1">('Step 3. Regression'!$G$18*E1084^2+'Step 3. Regression'!$H$18*E1084+'Step 3. Regression'!$I$18)*D1084</f>
        <v>2.8014169777033562</v>
      </c>
    </row>
    <row r="1085" spans="1:7" x14ac:dyDescent="0.25">
      <c r="A1085" s="8">
        <f>IF(ISBLANK('Step 1.4 CNY OAT'!A1085),"-",'Step 1.4 CNY OAT'!A1085)</f>
        <v>43146.125</v>
      </c>
      <c r="B1085" s="26">
        <f t="shared" si="34"/>
        <v>45</v>
      </c>
      <c r="C1085" s="67" cm="1">
        <f t="array" ref="C1085">INDEX('Step 5. Daily Avg Schedule Calc'!$A$2:$D$169,(WEEKDAY(A1085)-1)*24+HOUR(A1085)+1,3)</f>
        <v>1</v>
      </c>
      <c r="D1085" s="67" cm="1">
        <f t="array" ref="D1085">INDEX('Step 5. Daily Avg Schedule Calc'!$A$2:$D$169,(WEEKDAY(A1085)-1)*24+HOUR(A1085)+1,4)</f>
        <v>1</v>
      </c>
      <c r="E1085">
        <f>VLOOKUP(A1085,'Step 1.4 CNY OAT'!$A$1:$B$8761,2)</f>
        <v>47</v>
      </c>
      <c r="F1085" s="11">
        <f ca="1">('Step 3. Regression'!$B$18*E1085^2+'Step 3. Regression'!$C$18*E1085+'Step 3. Regression'!$D$18)*C1085</f>
        <v>5.5727927039613396</v>
      </c>
      <c r="G1085" s="11">
        <f ca="1">('Step 3. Regression'!$G$18*E1085^2+'Step 3. Regression'!$H$18*E1085+'Step 3. Regression'!$I$18)*D1085</f>
        <v>2.8191721199846294</v>
      </c>
    </row>
    <row r="1086" spans="1:7" x14ac:dyDescent="0.25">
      <c r="A1086" s="8">
        <f>IF(ISBLANK('Step 1.4 CNY OAT'!A1086),"-",'Step 1.4 CNY OAT'!A1086)</f>
        <v>43146.166666666664</v>
      </c>
      <c r="B1086" s="26">
        <f t="shared" si="34"/>
        <v>45</v>
      </c>
      <c r="C1086" s="67" cm="1">
        <f t="array" ref="C1086">INDEX('Step 5. Daily Avg Schedule Calc'!$A$2:$D$169,(WEEKDAY(A1086)-1)*24+HOUR(A1086)+1,3)</f>
        <v>1</v>
      </c>
      <c r="D1086" s="67" cm="1">
        <f t="array" ref="D1086">INDEX('Step 5. Daily Avg Schedule Calc'!$A$2:$D$169,(WEEKDAY(A1086)-1)*24+HOUR(A1086)+1,4)</f>
        <v>1</v>
      </c>
      <c r="E1086">
        <f>VLOOKUP(A1086,'Step 1.4 CNY OAT'!$A$1:$B$8761,2)</f>
        <v>47</v>
      </c>
      <c r="F1086" s="11">
        <f ca="1">('Step 3. Regression'!$B$18*E1086^2+'Step 3. Regression'!$C$18*E1086+'Step 3. Regression'!$D$18)*C1086</f>
        <v>5.5727927039613396</v>
      </c>
      <c r="G1086" s="11">
        <f ca="1">('Step 3. Regression'!$G$18*E1086^2+'Step 3. Regression'!$H$18*E1086+'Step 3. Regression'!$I$18)*D1086</f>
        <v>2.8191721199846294</v>
      </c>
    </row>
    <row r="1087" spans="1:7" x14ac:dyDescent="0.25">
      <c r="A1087" s="8">
        <f>IF(ISBLANK('Step 1.4 CNY OAT'!A1087),"-",'Step 1.4 CNY OAT'!A1087)</f>
        <v>43146.208333333336</v>
      </c>
      <c r="B1087" s="26">
        <f t="shared" si="34"/>
        <v>45</v>
      </c>
      <c r="C1087" s="67" cm="1">
        <f t="array" ref="C1087">INDEX('Step 5. Daily Avg Schedule Calc'!$A$2:$D$169,(WEEKDAY(A1087)-1)*24+HOUR(A1087)+1,3)</f>
        <v>1</v>
      </c>
      <c r="D1087" s="67" cm="1">
        <f t="array" ref="D1087">INDEX('Step 5. Daily Avg Schedule Calc'!$A$2:$D$169,(WEEKDAY(A1087)-1)*24+HOUR(A1087)+1,4)</f>
        <v>1</v>
      </c>
      <c r="E1087">
        <f>VLOOKUP(A1087,'Step 1.4 CNY OAT'!$A$1:$B$8761,2)</f>
        <v>47</v>
      </c>
      <c r="F1087" s="11">
        <f ca="1">('Step 3. Regression'!$B$18*E1087^2+'Step 3. Regression'!$C$18*E1087+'Step 3. Regression'!$D$18)*C1087</f>
        <v>5.5727927039613396</v>
      </c>
      <c r="G1087" s="11">
        <f ca="1">('Step 3. Regression'!$G$18*E1087^2+'Step 3. Regression'!$H$18*E1087+'Step 3. Regression'!$I$18)*D1087</f>
        <v>2.8191721199846294</v>
      </c>
    </row>
    <row r="1088" spans="1:7" x14ac:dyDescent="0.25">
      <c r="A1088" s="8">
        <f>IF(ISBLANK('Step 1.4 CNY OAT'!A1088),"-",'Step 1.4 CNY OAT'!A1088)</f>
        <v>43146.25</v>
      </c>
      <c r="B1088" s="26">
        <f t="shared" si="34"/>
        <v>45</v>
      </c>
      <c r="C1088" s="67" cm="1">
        <f t="array" ref="C1088">INDEX('Step 5. Daily Avg Schedule Calc'!$A$2:$D$169,(WEEKDAY(A1088)-1)*24+HOUR(A1088)+1,3)</f>
        <v>1</v>
      </c>
      <c r="D1088" s="67" cm="1">
        <f t="array" ref="D1088">INDEX('Step 5. Daily Avg Schedule Calc'!$A$2:$D$169,(WEEKDAY(A1088)-1)*24+HOUR(A1088)+1,4)</f>
        <v>1</v>
      </c>
      <c r="E1088">
        <f>VLOOKUP(A1088,'Step 1.4 CNY OAT'!$A$1:$B$8761,2)</f>
        <v>48</v>
      </c>
      <c r="F1088" s="11">
        <f ca="1">('Step 3. Regression'!$B$18*E1088^2+'Step 3. Regression'!$C$18*E1088+'Step 3. Regression'!$D$18)*C1088</f>
        <v>5.5225267097557609</v>
      </c>
      <c r="G1088" s="11">
        <f ca="1">('Step 3. Regression'!$G$18*E1088^2+'Step 3. Regression'!$H$18*E1088+'Step 3. Regression'!$I$18)*D1088</f>
        <v>2.8014169777033562</v>
      </c>
    </row>
    <row r="1089" spans="1:7" x14ac:dyDescent="0.25">
      <c r="A1089" s="8">
        <f>IF(ISBLANK('Step 1.4 CNY OAT'!A1089),"-",'Step 1.4 CNY OAT'!A1089)</f>
        <v>43146.291666666664</v>
      </c>
      <c r="B1089" s="26">
        <f t="shared" si="34"/>
        <v>45</v>
      </c>
      <c r="C1089" s="67" cm="1">
        <f t="array" ref="C1089">INDEX('Step 5. Daily Avg Schedule Calc'!$A$2:$D$169,(WEEKDAY(A1089)-1)*24+HOUR(A1089)+1,3)</f>
        <v>1</v>
      </c>
      <c r="D1089" s="67" cm="1">
        <f t="array" ref="D1089">INDEX('Step 5. Daily Avg Schedule Calc'!$A$2:$D$169,(WEEKDAY(A1089)-1)*24+HOUR(A1089)+1,4)</f>
        <v>1</v>
      </c>
      <c r="E1089">
        <f>VLOOKUP(A1089,'Step 1.4 CNY OAT'!$A$1:$B$8761,2)</f>
        <v>48</v>
      </c>
      <c r="F1089" s="11">
        <f ca="1">('Step 3. Regression'!$B$18*E1089^2+'Step 3. Regression'!$C$18*E1089+'Step 3. Regression'!$D$18)*C1089</f>
        <v>5.5225267097557609</v>
      </c>
      <c r="G1089" s="11">
        <f ca="1">('Step 3. Regression'!$G$18*E1089^2+'Step 3. Regression'!$H$18*E1089+'Step 3. Regression'!$I$18)*D1089</f>
        <v>2.8014169777033562</v>
      </c>
    </row>
    <row r="1090" spans="1:7" x14ac:dyDescent="0.25">
      <c r="A1090" s="8">
        <f>IF(ISBLANK('Step 1.4 CNY OAT'!A1090),"-",'Step 1.4 CNY OAT'!A1090)</f>
        <v>43146.333333333336</v>
      </c>
      <c r="B1090" s="26">
        <f t="shared" si="34"/>
        <v>45</v>
      </c>
      <c r="C1090" s="67" cm="1">
        <f t="array" ref="C1090">INDEX('Step 5. Daily Avg Schedule Calc'!$A$2:$D$169,(WEEKDAY(A1090)-1)*24+HOUR(A1090)+1,3)</f>
        <v>1</v>
      </c>
      <c r="D1090" s="67" cm="1">
        <f t="array" ref="D1090">INDEX('Step 5. Daily Avg Schedule Calc'!$A$2:$D$169,(WEEKDAY(A1090)-1)*24+HOUR(A1090)+1,4)</f>
        <v>1</v>
      </c>
      <c r="E1090">
        <f>VLOOKUP(A1090,'Step 1.4 CNY OAT'!$A$1:$B$8761,2)</f>
        <v>48</v>
      </c>
      <c r="F1090" s="11">
        <f ca="1">('Step 3. Regression'!$B$18*E1090^2+'Step 3. Regression'!$C$18*E1090+'Step 3. Regression'!$D$18)*C1090</f>
        <v>5.5225267097557609</v>
      </c>
      <c r="G1090" s="11">
        <f ca="1">('Step 3. Regression'!$G$18*E1090^2+'Step 3. Regression'!$H$18*E1090+'Step 3. Regression'!$I$18)*D1090</f>
        <v>2.8014169777033562</v>
      </c>
    </row>
    <row r="1091" spans="1:7" x14ac:dyDescent="0.25">
      <c r="A1091" s="8">
        <f>IF(ISBLANK('Step 1.4 CNY OAT'!A1091),"-",'Step 1.4 CNY OAT'!A1091)</f>
        <v>43146.375</v>
      </c>
      <c r="B1091" s="26">
        <f t="shared" ref="B1091:B1154" si="35">_xlfn.DAYS(A1091,$A$2)</f>
        <v>45</v>
      </c>
      <c r="C1091" s="67" cm="1">
        <f t="array" ref="C1091">INDEX('Step 5. Daily Avg Schedule Calc'!$A$2:$D$169,(WEEKDAY(A1091)-1)*24+HOUR(A1091)+1,3)</f>
        <v>1</v>
      </c>
      <c r="D1091" s="67" cm="1">
        <f t="array" ref="D1091">INDEX('Step 5. Daily Avg Schedule Calc'!$A$2:$D$169,(WEEKDAY(A1091)-1)*24+HOUR(A1091)+1,4)</f>
        <v>1</v>
      </c>
      <c r="E1091">
        <f>VLOOKUP(A1091,'Step 1.4 CNY OAT'!$A$1:$B$8761,2)</f>
        <v>49</v>
      </c>
      <c r="F1091" s="11">
        <f ca="1">('Step 3. Regression'!$B$18*E1091^2+'Step 3. Regression'!$C$18*E1091+'Step 3. Regression'!$D$18)*C1091</f>
        <v>5.4771108509461008</v>
      </c>
      <c r="G1091" s="11">
        <f ca="1">('Step 3. Regression'!$G$18*E1091^2+'Step 3. Regression'!$H$18*E1091+'Step 3. Regression'!$I$18)*D1091</f>
        <v>2.7849091610765626</v>
      </c>
    </row>
    <row r="1092" spans="1:7" x14ac:dyDescent="0.25">
      <c r="A1092" s="8">
        <f>IF(ISBLANK('Step 1.4 CNY OAT'!A1092),"-",'Step 1.4 CNY OAT'!A1092)</f>
        <v>43146.416666666664</v>
      </c>
      <c r="B1092" s="26">
        <f t="shared" si="35"/>
        <v>45</v>
      </c>
      <c r="C1092" s="67" cm="1">
        <f t="array" ref="C1092">INDEX('Step 5. Daily Avg Schedule Calc'!$A$2:$D$169,(WEEKDAY(A1092)-1)*24+HOUR(A1092)+1,3)</f>
        <v>1</v>
      </c>
      <c r="D1092" s="67" cm="1">
        <f t="array" ref="D1092">INDEX('Step 5. Daily Avg Schedule Calc'!$A$2:$D$169,(WEEKDAY(A1092)-1)*24+HOUR(A1092)+1,4)</f>
        <v>1</v>
      </c>
      <c r="E1092">
        <f>VLOOKUP(A1092,'Step 1.4 CNY OAT'!$A$1:$B$8761,2)</f>
        <v>51</v>
      </c>
      <c r="F1092" s="11">
        <f ca="1">('Step 3. Regression'!$B$18*E1092^2+'Step 3. Regression'!$C$18*E1092+'Step 3. Regression'!$D$18)*C1092</f>
        <v>5.4008295395145307</v>
      </c>
      <c r="G1092" s="11">
        <f ca="1">('Step 3. Regression'!$G$18*E1092^2+'Step 3. Regression'!$H$18*E1092+'Step 3. Regression'!$I$18)*D1092</f>
        <v>2.7556355047864143</v>
      </c>
    </row>
    <row r="1093" spans="1:7" x14ac:dyDescent="0.25">
      <c r="A1093" s="8">
        <f>IF(ISBLANK('Step 1.4 CNY OAT'!A1093),"-",'Step 1.4 CNY OAT'!A1093)</f>
        <v>43146.458333333336</v>
      </c>
      <c r="B1093" s="26">
        <f t="shared" si="35"/>
        <v>45</v>
      </c>
      <c r="C1093" s="67" cm="1">
        <f t="array" ref="C1093">INDEX('Step 5. Daily Avg Schedule Calc'!$A$2:$D$169,(WEEKDAY(A1093)-1)*24+HOUR(A1093)+1,3)</f>
        <v>1</v>
      </c>
      <c r="D1093" s="67" cm="1">
        <f t="array" ref="D1093">INDEX('Step 5. Daily Avg Schedule Calc'!$A$2:$D$169,(WEEKDAY(A1093)-1)*24+HOUR(A1093)+1,4)</f>
        <v>1</v>
      </c>
      <c r="E1093">
        <f>VLOOKUP(A1093,'Step 1.4 CNY OAT'!$A$1:$B$8761,2)</f>
        <v>52</v>
      </c>
      <c r="F1093" s="11">
        <f ca="1">('Step 3. Regression'!$B$18*E1093^2+'Step 3. Regression'!$C$18*E1093+'Step 3. Regression'!$D$18)*C1093</f>
        <v>5.3699640868926206</v>
      </c>
      <c r="G1093" s="11">
        <f ca="1">('Step 3. Regression'!$G$18*E1093^2+'Step 3. Regression'!$H$18*E1093+'Step 3. Regression'!$I$18)*D1093</f>
        <v>2.7428696651230586</v>
      </c>
    </row>
    <row r="1094" spans="1:7" x14ac:dyDescent="0.25">
      <c r="A1094" s="8">
        <f>IF(ISBLANK('Step 1.4 CNY OAT'!A1094),"-",'Step 1.4 CNY OAT'!A1094)</f>
        <v>43146.5</v>
      </c>
      <c r="B1094" s="26">
        <f t="shared" si="35"/>
        <v>45</v>
      </c>
      <c r="C1094" s="67" cm="1">
        <f t="array" ref="C1094">INDEX('Step 5. Daily Avg Schedule Calc'!$A$2:$D$169,(WEEKDAY(A1094)-1)*24+HOUR(A1094)+1,3)</f>
        <v>1</v>
      </c>
      <c r="D1094" s="67" cm="1">
        <f t="array" ref="D1094">INDEX('Step 5. Daily Avg Schedule Calc'!$A$2:$D$169,(WEEKDAY(A1094)-1)*24+HOUR(A1094)+1,4)</f>
        <v>1</v>
      </c>
      <c r="E1094">
        <f>VLOOKUP(A1094,'Step 1.4 CNY OAT'!$A$1:$B$8761,2)</f>
        <v>53</v>
      </c>
      <c r="F1094" s="11">
        <f ca="1">('Step 3. Regression'!$B$18*E1094^2+'Step 3. Regression'!$C$18*E1094+'Step 3. Regression'!$D$18)*C1094</f>
        <v>5.3439487696666266</v>
      </c>
      <c r="G1094" s="11">
        <f ca="1">('Step 3. Regression'!$G$18*E1094^2+'Step 3. Regression'!$H$18*E1094+'Step 3. Regression'!$I$18)*D1094</f>
        <v>2.7313511511141835</v>
      </c>
    </row>
    <row r="1095" spans="1:7" x14ac:dyDescent="0.25">
      <c r="A1095" s="8">
        <f>IF(ISBLANK('Step 1.4 CNY OAT'!A1095),"-",'Step 1.4 CNY OAT'!A1095)</f>
        <v>43146.541666666664</v>
      </c>
      <c r="B1095" s="26">
        <f t="shared" si="35"/>
        <v>45</v>
      </c>
      <c r="C1095" s="67" cm="1">
        <f t="array" ref="C1095">INDEX('Step 5. Daily Avg Schedule Calc'!$A$2:$D$169,(WEEKDAY(A1095)-1)*24+HOUR(A1095)+1,3)</f>
        <v>1</v>
      </c>
      <c r="D1095" s="67" cm="1">
        <f t="array" ref="D1095">INDEX('Step 5. Daily Avg Schedule Calc'!$A$2:$D$169,(WEEKDAY(A1095)-1)*24+HOUR(A1095)+1,4)</f>
        <v>1</v>
      </c>
      <c r="E1095">
        <f>VLOOKUP(A1095,'Step 1.4 CNY OAT'!$A$1:$B$8761,2)</f>
        <v>54</v>
      </c>
      <c r="F1095" s="11">
        <f ca="1">('Step 3. Regression'!$B$18*E1095^2+'Step 3. Regression'!$C$18*E1095+'Step 3. Regression'!$D$18)*C1095</f>
        <v>5.3227835878365486</v>
      </c>
      <c r="G1095" s="11">
        <f ca="1">('Step 3. Regression'!$G$18*E1095^2+'Step 3. Regression'!$H$18*E1095+'Step 3. Regression'!$I$18)*D1095</f>
        <v>2.721079962759787</v>
      </c>
    </row>
    <row r="1096" spans="1:7" x14ac:dyDescent="0.25">
      <c r="A1096" s="8">
        <f>IF(ISBLANK('Step 1.4 CNY OAT'!A1096),"-",'Step 1.4 CNY OAT'!A1096)</f>
        <v>43146.583333333336</v>
      </c>
      <c r="B1096" s="26">
        <f t="shared" si="35"/>
        <v>45</v>
      </c>
      <c r="C1096" s="67" cm="1">
        <f t="array" ref="C1096">INDEX('Step 5. Daily Avg Schedule Calc'!$A$2:$D$169,(WEEKDAY(A1096)-1)*24+HOUR(A1096)+1,3)</f>
        <v>1</v>
      </c>
      <c r="D1096" s="67" cm="1">
        <f t="array" ref="D1096">INDEX('Step 5. Daily Avg Schedule Calc'!$A$2:$D$169,(WEEKDAY(A1096)-1)*24+HOUR(A1096)+1,4)</f>
        <v>1</v>
      </c>
      <c r="E1096">
        <f>VLOOKUP(A1096,'Step 1.4 CNY OAT'!$A$1:$B$8761,2)</f>
        <v>56</v>
      </c>
      <c r="F1096" s="11">
        <f ca="1">('Step 3. Regression'!$B$18*E1096^2+'Step 3. Regression'!$C$18*E1096+'Step 3. Regression'!$D$18)*C1096</f>
        <v>5.2950036303641443</v>
      </c>
      <c r="G1096" s="11">
        <f ca="1">('Step 3. Regression'!$G$18*E1096^2+'Step 3. Regression'!$H$18*E1096+'Step 3. Regression'!$I$18)*D1096</f>
        <v>2.7042795630144352</v>
      </c>
    </row>
    <row r="1097" spans="1:7" x14ac:dyDescent="0.25">
      <c r="A1097" s="8">
        <f>IF(ISBLANK('Step 1.4 CNY OAT'!A1097),"-",'Step 1.4 CNY OAT'!A1097)</f>
        <v>43146.625</v>
      </c>
      <c r="B1097" s="26">
        <f t="shared" si="35"/>
        <v>45</v>
      </c>
      <c r="C1097" s="67" cm="1">
        <f t="array" ref="C1097">INDEX('Step 5. Daily Avg Schedule Calc'!$A$2:$D$169,(WEEKDAY(A1097)-1)*24+HOUR(A1097)+1,3)</f>
        <v>1</v>
      </c>
      <c r="D1097" s="67" cm="1">
        <f t="array" ref="D1097">INDEX('Step 5. Daily Avg Schedule Calc'!$A$2:$D$169,(WEEKDAY(A1097)-1)*24+HOUR(A1097)+1,4)</f>
        <v>1</v>
      </c>
      <c r="E1097">
        <f>VLOOKUP(A1097,'Step 1.4 CNY OAT'!$A$1:$B$8761,2)</f>
        <v>57</v>
      </c>
      <c r="F1097" s="11">
        <f ca="1">('Step 3. Regression'!$B$18*E1097^2+'Step 3. Regression'!$C$18*E1097+'Step 3. Regression'!$D$18)*C1097</f>
        <v>5.2883888547218145</v>
      </c>
      <c r="G1097" s="11">
        <f ca="1">('Step 3. Regression'!$G$18*E1097^2+'Step 3. Regression'!$H$18*E1097+'Step 3. Regression'!$I$18)*D1097</f>
        <v>2.697750351623478</v>
      </c>
    </row>
    <row r="1098" spans="1:7" x14ac:dyDescent="0.25">
      <c r="A1098" s="8">
        <f>IF(ISBLANK('Step 1.4 CNY OAT'!A1098),"-",'Step 1.4 CNY OAT'!A1098)</f>
        <v>43146.666666666664</v>
      </c>
      <c r="B1098" s="26">
        <f t="shared" si="35"/>
        <v>45</v>
      </c>
      <c r="C1098" s="67" cm="1">
        <f t="array" ref="C1098">INDEX('Step 5. Daily Avg Schedule Calc'!$A$2:$D$169,(WEEKDAY(A1098)-1)*24+HOUR(A1098)+1,3)</f>
        <v>1</v>
      </c>
      <c r="D1098" s="67" cm="1">
        <f t="array" ref="D1098">INDEX('Step 5. Daily Avg Schedule Calc'!$A$2:$D$169,(WEEKDAY(A1098)-1)*24+HOUR(A1098)+1,4)</f>
        <v>1</v>
      </c>
      <c r="E1098">
        <f>VLOOKUP(A1098,'Step 1.4 CNY OAT'!$A$1:$B$8761,2)</f>
        <v>58</v>
      </c>
      <c r="F1098" s="11">
        <f ca="1">('Step 3. Regression'!$B$18*E1098^2+'Step 3. Regression'!$C$18*E1098+'Step 3. Regression'!$D$18)*C1098</f>
        <v>5.2866242144754043</v>
      </c>
      <c r="G1098" s="11">
        <f ca="1">('Step 3. Regression'!$G$18*E1098^2+'Step 3. Regression'!$H$18*E1098+'Step 3. Regression'!$I$18)*D1098</f>
        <v>2.6924684658870004</v>
      </c>
    </row>
    <row r="1099" spans="1:7" x14ac:dyDescent="0.25">
      <c r="A1099" s="8">
        <f>IF(ISBLANK('Step 1.4 CNY OAT'!A1099),"-",'Step 1.4 CNY OAT'!A1099)</f>
        <v>43146.708333333336</v>
      </c>
      <c r="B1099" s="26">
        <f t="shared" si="35"/>
        <v>45</v>
      </c>
      <c r="C1099" s="67" cm="1">
        <f t="array" ref="C1099">INDEX('Step 5. Daily Avg Schedule Calc'!$A$2:$D$169,(WEEKDAY(A1099)-1)*24+HOUR(A1099)+1,3)</f>
        <v>1</v>
      </c>
      <c r="D1099" s="67" cm="1">
        <f t="array" ref="D1099">INDEX('Step 5. Daily Avg Schedule Calc'!$A$2:$D$169,(WEEKDAY(A1099)-1)*24+HOUR(A1099)+1,4)</f>
        <v>1</v>
      </c>
      <c r="E1099">
        <f>VLOOKUP(A1099,'Step 1.4 CNY OAT'!$A$1:$B$8761,2)</f>
        <v>59</v>
      </c>
      <c r="F1099" s="11">
        <f ca="1">('Step 3. Regression'!$B$18*E1099^2+'Step 3. Regression'!$C$18*E1099+'Step 3. Regression'!$D$18)*C1099</f>
        <v>5.2897097096249119</v>
      </c>
      <c r="G1099" s="11">
        <f ca="1">('Step 3. Regression'!$G$18*E1099^2+'Step 3. Regression'!$H$18*E1099+'Step 3. Regression'!$I$18)*D1099</f>
        <v>2.6884339058050024</v>
      </c>
    </row>
    <row r="1100" spans="1:7" x14ac:dyDescent="0.25">
      <c r="A1100" s="8">
        <f>IF(ISBLANK('Step 1.4 CNY OAT'!A1100),"-",'Step 1.4 CNY OAT'!A1100)</f>
        <v>43146.75</v>
      </c>
      <c r="B1100" s="26">
        <f t="shared" si="35"/>
        <v>45</v>
      </c>
      <c r="C1100" s="67" cm="1">
        <f t="array" ref="C1100">INDEX('Step 5. Daily Avg Schedule Calc'!$A$2:$D$169,(WEEKDAY(A1100)-1)*24+HOUR(A1100)+1,3)</f>
        <v>1</v>
      </c>
      <c r="D1100" s="67" cm="1">
        <f t="array" ref="D1100">INDEX('Step 5. Daily Avg Schedule Calc'!$A$2:$D$169,(WEEKDAY(A1100)-1)*24+HOUR(A1100)+1,4)</f>
        <v>1</v>
      </c>
      <c r="E1100">
        <f>VLOOKUP(A1100,'Step 1.4 CNY OAT'!$A$1:$B$8761,2)</f>
        <v>60</v>
      </c>
      <c r="F1100" s="11">
        <f ca="1">('Step 3. Regression'!$B$18*E1100^2+'Step 3. Regression'!$C$18*E1100+'Step 3. Regression'!$D$18)*C1100</f>
        <v>5.2976453401703321</v>
      </c>
      <c r="G1100" s="11">
        <f ca="1">('Step 3. Regression'!$G$18*E1100^2+'Step 3. Regression'!$H$18*E1100+'Step 3. Regression'!$I$18)*D1100</f>
        <v>2.685646671377484</v>
      </c>
    </row>
    <row r="1101" spans="1:7" x14ac:dyDescent="0.25">
      <c r="A1101" s="8">
        <f>IF(ISBLANK('Step 1.4 CNY OAT'!A1101),"-",'Step 1.4 CNY OAT'!A1101)</f>
        <v>43146.791666666664</v>
      </c>
      <c r="B1101" s="26">
        <f t="shared" si="35"/>
        <v>45</v>
      </c>
      <c r="C1101" s="67" cm="1">
        <f t="array" ref="C1101">INDEX('Step 5. Daily Avg Schedule Calc'!$A$2:$D$169,(WEEKDAY(A1101)-1)*24+HOUR(A1101)+1,3)</f>
        <v>1</v>
      </c>
      <c r="D1101" s="67" cm="1">
        <f t="array" ref="D1101">INDEX('Step 5. Daily Avg Schedule Calc'!$A$2:$D$169,(WEEKDAY(A1101)-1)*24+HOUR(A1101)+1,4)</f>
        <v>1</v>
      </c>
      <c r="E1101">
        <f>VLOOKUP(A1101,'Step 1.4 CNY OAT'!$A$1:$B$8761,2)</f>
        <v>58</v>
      </c>
      <c r="F1101" s="11">
        <f ca="1">('Step 3. Regression'!$B$18*E1101^2+'Step 3. Regression'!$C$18*E1101+'Step 3. Regression'!$D$18)*C1101</f>
        <v>5.2866242144754043</v>
      </c>
      <c r="G1101" s="11">
        <f ca="1">('Step 3. Regression'!$G$18*E1101^2+'Step 3. Regression'!$H$18*E1101+'Step 3. Regression'!$I$18)*D1101</f>
        <v>2.6924684658870004</v>
      </c>
    </row>
    <row r="1102" spans="1:7" x14ac:dyDescent="0.25">
      <c r="A1102" s="8">
        <f>IF(ISBLANK('Step 1.4 CNY OAT'!A1102),"-",'Step 1.4 CNY OAT'!A1102)</f>
        <v>43146.833333333336</v>
      </c>
      <c r="B1102" s="26">
        <f t="shared" si="35"/>
        <v>45</v>
      </c>
      <c r="C1102" s="67" cm="1">
        <f t="array" ref="C1102">INDEX('Step 5. Daily Avg Schedule Calc'!$A$2:$D$169,(WEEKDAY(A1102)-1)*24+HOUR(A1102)+1,3)</f>
        <v>1</v>
      </c>
      <c r="D1102" s="67" cm="1">
        <f t="array" ref="D1102">INDEX('Step 5. Daily Avg Schedule Calc'!$A$2:$D$169,(WEEKDAY(A1102)-1)*24+HOUR(A1102)+1,4)</f>
        <v>1</v>
      </c>
      <c r="E1102">
        <f>VLOOKUP(A1102,'Step 1.4 CNY OAT'!$A$1:$B$8761,2)</f>
        <v>59</v>
      </c>
      <c r="F1102" s="11">
        <f ca="1">('Step 3. Regression'!$B$18*E1102^2+'Step 3. Regression'!$C$18*E1102+'Step 3. Regression'!$D$18)*C1102</f>
        <v>5.2897097096249119</v>
      </c>
      <c r="G1102" s="11">
        <f ca="1">('Step 3. Regression'!$G$18*E1102^2+'Step 3. Regression'!$H$18*E1102+'Step 3. Regression'!$I$18)*D1102</f>
        <v>2.6884339058050024</v>
      </c>
    </row>
    <row r="1103" spans="1:7" x14ac:dyDescent="0.25">
      <c r="A1103" s="8">
        <f>IF(ISBLANK('Step 1.4 CNY OAT'!A1103),"-",'Step 1.4 CNY OAT'!A1103)</f>
        <v>43146.875</v>
      </c>
      <c r="B1103" s="26">
        <f t="shared" si="35"/>
        <v>45</v>
      </c>
      <c r="C1103" s="67" cm="1">
        <f t="array" ref="C1103">INDEX('Step 5. Daily Avg Schedule Calc'!$A$2:$D$169,(WEEKDAY(A1103)-1)*24+HOUR(A1103)+1,3)</f>
        <v>1</v>
      </c>
      <c r="D1103" s="67" cm="1">
        <f t="array" ref="D1103">INDEX('Step 5. Daily Avg Schedule Calc'!$A$2:$D$169,(WEEKDAY(A1103)-1)*24+HOUR(A1103)+1,4)</f>
        <v>1</v>
      </c>
      <c r="E1103">
        <f>VLOOKUP(A1103,'Step 1.4 CNY OAT'!$A$1:$B$8761,2)</f>
        <v>60</v>
      </c>
      <c r="F1103" s="11">
        <f ca="1">('Step 3. Regression'!$B$18*E1103^2+'Step 3. Regression'!$C$18*E1103+'Step 3. Regression'!$D$18)*C1103</f>
        <v>5.2976453401703321</v>
      </c>
      <c r="G1103" s="11">
        <f ca="1">('Step 3. Regression'!$G$18*E1103^2+'Step 3. Regression'!$H$18*E1103+'Step 3. Regression'!$I$18)*D1103</f>
        <v>2.685646671377484</v>
      </c>
    </row>
    <row r="1104" spans="1:7" x14ac:dyDescent="0.25">
      <c r="A1104" s="8">
        <f>IF(ISBLANK('Step 1.4 CNY OAT'!A1104),"-",'Step 1.4 CNY OAT'!A1104)</f>
        <v>43146.916666666664</v>
      </c>
      <c r="B1104" s="26">
        <f t="shared" si="35"/>
        <v>45</v>
      </c>
      <c r="C1104" s="67" cm="1">
        <f t="array" ref="C1104">INDEX('Step 5. Daily Avg Schedule Calc'!$A$2:$D$169,(WEEKDAY(A1104)-1)*24+HOUR(A1104)+1,3)</f>
        <v>1</v>
      </c>
      <c r="D1104" s="67" cm="1">
        <f t="array" ref="D1104">INDEX('Step 5. Daily Avg Schedule Calc'!$A$2:$D$169,(WEEKDAY(A1104)-1)*24+HOUR(A1104)+1,4)</f>
        <v>1</v>
      </c>
      <c r="E1104">
        <f>VLOOKUP(A1104,'Step 1.4 CNY OAT'!$A$1:$B$8761,2)</f>
        <v>60</v>
      </c>
      <c r="F1104" s="11">
        <f ca="1">('Step 3. Regression'!$B$18*E1104^2+'Step 3. Regression'!$C$18*E1104+'Step 3. Regression'!$D$18)*C1104</f>
        <v>5.2976453401703321</v>
      </c>
      <c r="G1104" s="11">
        <f ca="1">('Step 3. Regression'!$G$18*E1104^2+'Step 3. Regression'!$H$18*E1104+'Step 3. Regression'!$I$18)*D1104</f>
        <v>2.685646671377484</v>
      </c>
    </row>
    <row r="1105" spans="1:7" x14ac:dyDescent="0.25">
      <c r="A1105" s="8">
        <f>IF(ISBLANK('Step 1.4 CNY OAT'!A1105),"-",'Step 1.4 CNY OAT'!A1105)</f>
        <v>43146.958333333336</v>
      </c>
      <c r="B1105" s="26">
        <f t="shared" si="35"/>
        <v>45</v>
      </c>
      <c r="C1105" s="67" cm="1">
        <f t="array" ref="C1105">INDEX('Step 5. Daily Avg Schedule Calc'!$A$2:$D$169,(WEEKDAY(A1105)-1)*24+HOUR(A1105)+1,3)</f>
        <v>1</v>
      </c>
      <c r="D1105" s="67" cm="1">
        <f t="array" ref="D1105">INDEX('Step 5. Daily Avg Schedule Calc'!$A$2:$D$169,(WEEKDAY(A1105)-1)*24+HOUR(A1105)+1,4)</f>
        <v>1</v>
      </c>
      <c r="E1105">
        <f>VLOOKUP(A1105,'Step 1.4 CNY OAT'!$A$1:$B$8761,2)</f>
        <v>58</v>
      </c>
      <c r="F1105" s="11">
        <f ca="1">('Step 3. Regression'!$B$18*E1105^2+'Step 3. Regression'!$C$18*E1105+'Step 3. Regression'!$D$18)*C1105</f>
        <v>5.2866242144754043</v>
      </c>
      <c r="G1105" s="11">
        <f ca="1">('Step 3. Regression'!$G$18*E1105^2+'Step 3. Regression'!$H$18*E1105+'Step 3. Regression'!$I$18)*D1105</f>
        <v>2.6924684658870004</v>
      </c>
    </row>
    <row r="1106" spans="1:7" x14ac:dyDescent="0.25">
      <c r="A1106" s="8">
        <f>IF(ISBLANK('Step 1.4 CNY OAT'!A1106),"-",'Step 1.4 CNY OAT'!A1106)</f>
        <v>43147</v>
      </c>
      <c r="B1106" s="26">
        <f t="shared" si="35"/>
        <v>46</v>
      </c>
      <c r="C1106" s="67" cm="1">
        <f t="array" ref="C1106">INDEX('Step 5. Daily Avg Schedule Calc'!$A$2:$D$169,(WEEKDAY(A1106)-1)*24+HOUR(A1106)+1,3)</f>
        <v>1</v>
      </c>
      <c r="D1106" s="67" cm="1">
        <f t="array" ref="D1106">INDEX('Step 5. Daily Avg Schedule Calc'!$A$2:$D$169,(WEEKDAY(A1106)-1)*24+HOUR(A1106)+1,4)</f>
        <v>1</v>
      </c>
      <c r="E1106">
        <f>VLOOKUP(A1106,'Step 1.4 CNY OAT'!$A$1:$B$8761,2)</f>
        <v>58</v>
      </c>
      <c r="F1106" s="11">
        <f ca="1">('Step 3. Regression'!$B$18*E1106^2+'Step 3. Regression'!$C$18*E1106+'Step 3. Regression'!$D$18)*C1106</f>
        <v>5.2866242144754043</v>
      </c>
      <c r="G1106" s="11">
        <f ca="1">('Step 3. Regression'!$G$18*E1106^2+'Step 3. Regression'!$H$18*E1106+'Step 3. Regression'!$I$18)*D1106</f>
        <v>2.6924684658870004</v>
      </c>
    </row>
    <row r="1107" spans="1:7" x14ac:dyDescent="0.25">
      <c r="A1107" s="8">
        <f>IF(ISBLANK('Step 1.4 CNY OAT'!A1107),"-",'Step 1.4 CNY OAT'!A1107)</f>
        <v>43147.041666666664</v>
      </c>
      <c r="B1107" s="26">
        <f t="shared" si="35"/>
        <v>46</v>
      </c>
      <c r="C1107" s="67" cm="1">
        <f t="array" ref="C1107">INDEX('Step 5. Daily Avg Schedule Calc'!$A$2:$D$169,(WEEKDAY(A1107)-1)*24+HOUR(A1107)+1,3)</f>
        <v>1</v>
      </c>
      <c r="D1107" s="67" cm="1">
        <f t="array" ref="D1107">INDEX('Step 5. Daily Avg Schedule Calc'!$A$2:$D$169,(WEEKDAY(A1107)-1)*24+HOUR(A1107)+1,4)</f>
        <v>1</v>
      </c>
      <c r="E1107">
        <f>VLOOKUP(A1107,'Step 1.4 CNY OAT'!$A$1:$B$8761,2)</f>
        <v>57</v>
      </c>
      <c r="F1107" s="11">
        <f ca="1">('Step 3. Regression'!$B$18*E1107^2+'Step 3. Regression'!$C$18*E1107+'Step 3. Regression'!$D$18)*C1107</f>
        <v>5.2883888547218145</v>
      </c>
      <c r="G1107" s="11">
        <f ca="1">('Step 3. Regression'!$G$18*E1107^2+'Step 3. Regression'!$H$18*E1107+'Step 3. Regression'!$I$18)*D1107</f>
        <v>2.697750351623478</v>
      </c>
    </row>
    <row r="1108" spans="1:7" x14ac:dyDescent="0.25">
      <c r="A1108" s="8">
        <f>IF(ISBLANK('Step 1.4 CNY OAT'!A1108),"-",'Step 1.4 CNY OAT'!A1108)</f>
        <v>43147.083333333336</v>
      </c>
      <c r="B1108" s="26">
        <f t="shared" si="35"/>
        <v>46</v>
      </c>
      <c r="C1108" s="67" cm="1">
        <f t="array" ref="C1108">INDEX('Step 5. Daily Avg Schedule Calc'!$A$2:$D$169,(WEEKDAY(A1108)-1)*24+HOUR(A1108)+1,3)</f>
        <v>1</v>
      </c>
      <c r="D1108" s="67" cm="1">
        <f t="array" ref="D1108">INDEX('Step 5. Daily Avg Schedule Calc'!$A$2:$D$169,(WEEKDAY(A1108)-1)*24+HOUR(A1108)+1,4)</f>
        <v>1</v>
      </c>
      <c r="E1108">
        <f>VLOOKUP(A1108,'Step 1.4 CNY OAT'!$A$1:$B$8761,2)</f>
        <v>57</v>
      </c>
      <c r="F1108" s="11">
        <f ca="1">('Step 3. Regression'!$B$18*E1108^2+'Step 3. Regression'!$C$18*E1108+'Step 3. Regression'!$D$18)*C1108</f>
        <v>5.2883888547218145</v>
      </c>
      <c r="G1108" s="11">
        <f ca="1">('Step 3. Regression'!$G$18*E1108^2+'Step 3. Regression'!$H$18*E1108+'Step 3. Regression'!$I$18)*D1108</f>
        <v>2.697750351623478</v>
      </c>
    </row>
    <row r="1109" spans="1:7" x14ac:dyDescent="0.25">
      <c r="A1109" s="8">
        <f>IF(ISBLANK('Step 1.4 CNY OAT'!A1109),"-",'Step 1.4 CNY OAT'!A1109)</f>
        <v>43147.125</v>
      </c>
      <c r="B1109" s="26">
        <f t="shared" si="35"/>
        <v>46</v>
      </c>
      <c r="C1109" s="67" cm="1">
        <f t="array" ref="C1109">INDEX('Step 5. Daily Avg Schedule Calc'!$A$2:$D$169,(WEEKDAY(A1109)-1)*24+HOUR(A1109)+1,3)</f>
        <v>1</v>
      </c>
      <c r="D1109" s="67" cm="1">
        <f t="array" ref="D1109">INDEX('Step 5. Daily Avg Schedule Calc'!$A$2:$D$169,(WEEKDAY(A1109)-1)*24+HOUR(A1109)+1,4)</f>
        <v>1</v>
      </c>
      <c r="E1109">
        <f>VLOOKUP(A1109,'Step 1.4 CNY OAT'!$A$1:$B$8761,2)</f>
        <v>57</v>
      </c>
      <c r="F1109" s="11">
        <f ca="1">('Step 3. Regression'!$B$18*E1109^2+'Step 3. Regression'!$C$18*E1109+'Step 3. Regression'!$D$18)*C1109</f>
        <v>5.2883888547218145</v>
      </c>
      <c r="G1109" s="11">
        <f ca="1">('Step 3. Regression'!$G$18*E1109^2+'Step 3. Regression'!$H$18*E1109+'Step 3. Regression'!$I$18)*D1109</f>
        <v>2.697750351623478</v>
      </c>
    </row>
    <row r="1110" spans="1:7" x14ac:dyDescent="0.25">
      <c r="A1110" s="8">
        <f>IF(ISBLANK('Step 1.4 CNY OAT'!A1110),"-",'Step 1.4 CNY OAT'!A1110)</f>
        <v>43147.166666666664</v>
      </c>
      <c r="B1110" s="26">
        <f t="shared" si="35"/>
        <v>46</v>
      </c>
      <c r="C1110" s="67" cm="1">
        <f t="array" ref="C1110">INDEX('Step 5. Daily Avg Schedule Calc'!$A$2:$D$169,(WEEKDAY(A1110)-1)*24+HOUR(A1110)+1,3)</f>
        <v>1</v>
      </c>
      <c r="D1110" s="67" cm="1">
        <f t="array" ref="D1110">INDEX('Step 5. Daily Avg Schedule Calc'!$A$2:$D$169,(WEEKDAY(A1110)-1)*24+HOUR(A1110)+1,4)</f>
        <v>1</v>
      </c>
      <c r="E1110">
        <f>VLOOKUP(A1110,'Step 1.4 CNY OAT'!$A$1:$B$8761,2)</f>
        <v>57</v>
      </c>
      <c r="F1110" s="11">
        <f ca="1">('Step 3. Regression'!$B$18*E1110^2+'Step 3. Regression'!$C$18*E1110+'Step 3. Regression'!$D$18)*C1110</f>
        <v>5.2883888547218145</v>
      </c>
      <c r="G1110" s="11">
        <f ca="1">('Step 3. Regression'!$G$18*E1110^2+'Step 3. Regression'!$H$18*E1110+'Step 3. Regression'!$I$18)*D1110</f>
        <v>2.697750351623478</v>
      </c>
    </row>
    <row r="1111" spans="1:7" x14ac:dyDescent="0.25">
      <c r="A1111" s="8">
        <f>IF(ISBLANK('Step 1.4 CNY OAT'!A1111),"-",'Step 1.4 CNY OAT'!A1111)</f>
        <v>43147.208333333336</v>
      </c>
      <c r="B1111" s="26">
        <f t="shared" si="35"/>
        <v>46</v>
      </c>
      <c r="C1111" s="67" cm="1">
        <f t="array" ref="C1111">INDEX('Step 5. Daily Avg Schedule Calc'!$A$2:$D$169,(WEEKDAY(A1111)-1)*24+HOUR(A1111)+1,3)</f>
        <v>1</v>
      </c>
      <c r="D1111" s="67" cm="1">
        <f t="array" ref="D1111">INDEX('Step 5. Daily Avg Schedule Calc'!$A$2:$D$169,(WEEKDAY(A1111)-1)*24+HOUR(A1111)+1,4)</f>
        <v>1</v>
      </c>
      <c r="E1111">
        <f>VLOOKUP(A1111,'Step 1.4 CNY OAT'!$A$1:$B$8761,2)</f>
        <v>59</v>
      </c>
      <c r="F1111" s="11">
        <f ca="1">('Step 3. Regression'!$B$18*E1111^2+'Step 3. Regression'!$C$18*E1111+'Step 3. Regression'!$D$18)*C1111</f>
        <v>5.2897097096249119</v>
      </c>
      <c r="G1111" s="11">
        <f ca="1">('Step 3. Regression'!$G$18*E1111^2+'Step 3. Regression'!$H$18*E1111+'Step 3. Regression'!$I$18)*D1111</f>
        <v>2.6884339058050024</v>
      </c>
    </row>
    <row r="1112" spans="1:7" x14ac:dyDescent="0.25">
      <c r="A1112" s="8">
        <f>IF(ISBLANK('Step 1.4 CNY OAT'!A1112),"-",'Step 1.4 CNY OAT'!A1112)</f>
        <v>43147.25</v>
      </c>
      <c r="B1112" s="26">
        <f t="shared" si="35"/>
        <v>46</v>
      </c>
      <c r="C1112" s="67" cm="1">
        <f t="array" ref="C1112">INDEX('Step 5. Daily Avg Schedule Calc'!$A$2:$D$169,(WEEKDAY(A1112)-1)*24+HOUR(A1112)+1,3)</f>
        <v>1</v>
      </c>
      <c r="D1112" s="67" cm="1">
        <f t="array" ref="D1112">INDEX('Step 5. Daily Avg Schedule Calc'!$A$2:$D$169,(WEEKDAY(A1112)-1)*24+HOUR(A1112)+1,4)</f>
        <v>1</v>
      </c>
      <c r="E1112">
        <f>VLOOKUP(A1112,'Step 1.4 CNY OAT'!$A$1:$B$8761,2)</f>
        <v>58</v>
      </c>
      <c r="F1112" s="11">
        <f ca="1">('Step 3. Regression'!$B$18*E1112^2+'Step 3. Regression'!$C$18*E1112+'Step 3. Regression'!$D$18)*C1112</f>
        <v>5.2866242144754043</v>
      </c>
      <c r="G1112" s="11">
        <f ca="1">('Step 3. Regression'!$G$18*E1112^2+'Step 3. Regression'!$H$18*E1112+'Step 3. Regression'!$I$18)*D1112</f>
        <v>2.6924684658870004</v>
      </c>
    </row>
    <row r="1113" spans="1:7" x14ac:dyDescent="0.25">
      <c r="A1113" s="8">
        <f>IF(ISBLANK('Step 1.4 CNY OAT'!A1113),"-",'Step 1.4 CNY OAT'!A1113)</f>
        <v>43147.291666666664</v>
      </c>
      <c r="B1113" s="26">
        <f t="shared" si="35"/>
        <v>46</v>
      </c>
      <c r="C1113" s="67" cm="1">
        <f t="array" ref="C1113">INDEX('Step 5. Daily Avg Schedule Calc'!$A$2:$D$169,(WEEKDAY(A1113)-1)*24+HOUR(A1113)+1,3)</f>
        <v>1</v>
      </c>
      <c r="D1113" s="67" cm="1">
        <f t="array" ref="D1113">INDEX('Step 5. Daily Avg Schedule Calc'!$A$2:$D$169,(WEEKDAY(A1113)-1)*24+HOUR(A1113)+1,4)</f>
        <v>1</v>
      </c>
      <c r="E1113">
        <f>VLOOKUP(A1113,'Step 1.4 CNY OAT'!$A$1:$B$8761,2)</f>
        <v>55</v>
      </c>
      <c r="F1113" s="11">
        <f ca="1">('Step 3. Regression'!$B$18*E1113^2+'Step 3. Regression'!$C$18*E1113+'Step 3. Regression'!$D$18)*C1113</f>
        <v>5.3064685414023867</v>
      </c>
      <c r="G1113" s="11">
        <f ca="1">('Step 3. Regression'!$G$18*E1113^2+'Step 3. Regression'!$H$18*E1113+'Step 3. Regression'!$I$18)*D1113</f>
        <v>2.7120561000598711</v>
      </c>
    </row>
    <row r="1114" spans="1:7" x14ac:dyDescent="0.25">
      <c r="A1114" s="8">
        <f>IF(ISBLANK('Step 1.4 CNY OAT'!A1114),"-",'Step 1.4 CNY OAT'!A1114)</f>
        <v>43147.333333333336</v>
      </c>
      <c r="B1114" s="26">
        <f t="shared" si="35"/>
        <v>46</v>
      </c>
      <c r="C1114" s="67" cm="1">
        <f t="array" ref="C1114">INDEX('Step 5. Daily Avg Schedule Calc'!$A$2:$D$169,(WEEKDAY(A1114)-1)*24+HOUR(A1114)+1,3)</f>
        <v>1</v>
      </c>
      <c r="D1114" s="67" cm="1">
        <f t="array" ref="D1114">INDEX('Step 5. Daily Avg Schedule Calc'!$A$2:$D$169,(WEEKDAY(A1114)-1)*24+HOUR(A1114)+1,4)</f>
        <v>1</v>
      </c>
      <c r="E1114">
        <f>VLOOKUP(A1114,'Step 1.4 CNY OAT'!$A$1:$B$8761,2)</f>
        <v>52</v>
      </c>
      <c r="F1114" s="11">
        <f ca="1">('Step 3. Regression'!$B$18*E1114^2+'Step 3. Regression'!$C$18*E1114+'Step 3. Regression'!$D$18)*C1114</f>
        <v>5.3699640868926206</v>
      </c>
      <c r="G1114" s="11">
        <f ca="1">('Step 3. Regression'!$G$18*E1114^2+'Step 3. Regression'!$H$18*E1114+'Step 3. Regression'!$I$18)*D1114</f>
        <v>2.7428696651230586</v>
      </c>
    </row>
    <row r="1115" spans="1:7" x14ac:dyDescent="0.25">
      <c r="A1115" s="8">
        <f>IF(ISBLANK('Step 1.4 CNY OAT'!A1115),"-",'Step 1.4 CNY OAT'!A1115)</f>
        <v>43147.375</v>
      </c>
      <c r="B1115" s="26">
        <f t="shared" si="35"/>
        <v>46</v>
      </c>
      <c r="C1115" s="67" cm="1">
        <f t="array" ref="C1115">INDEX('Step 5. Daily Avg Schedule Calc'!$A$2:$D$169,(WEEKDAY(A1115)-1)*24+HOUR(A1115)+1,3)</f>
        <v>1</v>
      </c>
      <c r="D1115" s="67" cm="1">
        <f t="array" ref="D1115">INDEX('Step 5. Daily Avg Schedule Calc'!$A$2:$D$169,(WEEKDAY(A1115)-1)*24+HOUR(A1115)+1,4)</f>
        <v>1</v>
      </c>
      <c r="E1115">
        <f>VLOOKUP(A1115,'Step 1.4 CNY OAT'!$A$1:$B$8761,2)</f>
        <v>53</v>
      </c>
      <c r="F1115" s="11">
        <f ca="1">('Step 3. Regression'!$B$18*E1115^2+'Step 3. Regression'!$C$18*E1115+'Step 3. Regression'!$D$18)*C1115</f>
        <v>5.3439487696666266</v>
      </c>
      <c r="G1115" s="11">
        <f ca="1">('Step 3. Regression'!$G$18*E1115^2+'Step 3. Regression'!$H$18*E1115+'Step 3. Regression'!$I$18)*D1115</f>
        <v>2.7313511511141835</v>
      </c>
    </row>
    <row r="1116" spans="1:7" x14ac:dyDescent="0.25">
      <c r="A1116" s="8">
        <f>IF(ISBLANK('Step 1.4 CNY OAT'!A1116),"-",'Step 1.4 CNY OAT'!A1116)</f>
        <v>43147.416666666664</v>
      </c>
      <c r="B1116" s="26">
        <f t="shared" si="35"/>
        <v>46</v>
      </c>
      <c r="C1116" s="67" cm="1">
        <f t="array" ref="C1116">INDEX('Step 5. Daily Avg Schedule Calc'!$A$2:$D$169,(WEEKDAY(A1116)-1)*24+HOUR(A1116)+1,3)</f>
        <v>1</v>
      </c>
      <c r="D1116" s="67" cm="1">
        <f t="array" ref="D1116">INDEX('Step 5. Daily Avg Schedule Calc'!$A$2:$D$169,(WEEKDAY(A1116)-1)*24+HOUR(A1116)+1,4)</f>
        <v>1</v>
      </c>
      <c r="E1116">
        <f>VLOOKUP(A1116,'Step 1.4 CNY OAT'!$A$1:$B$8761,2)</f>
        <v>57</v>
      </c>
      <c r="F1116" s="11">
        <f ca="1">('Step 3. Regression'!$B$18*E1116^2+'Step 3. Regression'!$C$18*E1116+'Step 3. Regression'!$D$18)*C1116</f>
        <v>5.2883888547218145</v>
      </c>
      <c r="G1116" s="11">
        <f ca="1">('Step 3. Regression'!$G$18*E1116^2+'Step 3. Regression'!$H$18*E1116+'Step 3. Regression'!$I$18)*D1116</f>
        <v>2.697750351623478</v>
      </c>
    </row>
    <row r="1117" spans="1:7" x14ac:dyDescent="0.25">
      <c r="A1117" s="8">
        <f>IF(ISBLANK('Step 1.4 CNY OAT'!A1117),"-",'Step 1.4 CNY OAT'!A1117)</f>
        <v>43147.458333333336</v>
      </c>
      <c r="B1117" s="26">
        <f t="shared" si="35"/>
        <v>46</v>
      </c>
      <c r="C1117" s="67" cm="1">
        <f t="array" ref="C1117">INDEX('Step 5. Daily Avg Schedule Calc'!$A$2:$D$169,(WEEKDAY(A1117)-1)*24+HOUR(A1117)+1,3)</f>
        <v>1</v>
      </c>
      <c r="D1117" s="67" cm="1">
        <f t="array" ref="D1117">INDEX('Step 5. Daily Avg Schedule Calc'!$A$2:$D$169,(WEEKDAY(A1117)-1)*24+HOUR(A1117)+1,4)</f>
        <v>1</v>
      </c>
      <c r="E1117">
        <f>VLOOKUP(A1117,'Step 1.4 CNY OAT'!$A$1:$B$8761,2)</f>
        <v>57</v>
      </c>
      <c r="F1117" s="11">
        <f ca="1">('Step 3. Regression'!$B$18*E1117^2+'Step 3. Regression'!$C$18*E1117+'Step 3. Regression'!$D$18)*C1117</f>
        <v>5.2883888547218145</v>
      </c>
      <c r="G1117" s="11">
        <f ca="1">('Step 3. Regression'!$G$18*E1117^2+'Step 3. Regression'!$H$18*E1117+'Step 3. Regression'!$I$18)*D1117</f>
        <v>2.697750351623478</v>
      </c>
    </row>
    <row r="1118" spans="1:7" x14ac:dyDescent="0.25">
      <c r="A1118" s="8">
        <f>IF(ISBLANK('Step 1.4 CNY OAT'!A1118),"-",'Step 1.4 CNY OAT'!A1118)</f>
        <v>43147.5</v>
      </c>
      <c r="B1118" s="26">
        <f t="shared" si="35"/>
        <v>46</v>
      </c>
      <c r="C1118" s="67" cm="1">
        <f t="array" ref="C1118">INDEX('Step 5. Daily Avg Schedule Calc'!$A$2:$D$169,(WEEKDAY(A1118)-1)*24+HOUR(A1118)+1,3)</f>
        <v>1</v>
      </c>
      <c r="D1118" s="67" cm="1">
        <f t="array" ref="D1118">INDEX('Step 5. Daily Avg Schedule Calc'!$A$2:$D$169,(WEEKDAY(A1118)-1)*24+HOUR(A1118)+1,4)</f>
        <v>1</v>
      </c>
      <c r="E1118">
        <f>VLOOKUP(A1118,'Step 1.4 CNY OAT'!$A$1:$B$8761,2)</f>
        <v>58</v>
      </c>
      <c r="F1118" s="11">
        <f ca="1">('Step 3. Regression'!$B$18*E1118^2+'Step 3. Regression'!$C$18*E1118+'Step 3. Regression'!$D$18)*C1118</f>
        <v>5.2866242144754043</v>
      </c>
      <c r="G1118" s="11">
        <f ca="1">('Step 3. Regression'!$G$18*E1118^2+'Step 3. Regression'!$H$18*E1118+'Step 3. Regression'!$I$18)*D1118</f>
        <v>2.6924684658870004</v>
      </c>
    </row>
    <row r="1119" spans="1:7" x14ac:dyDescent="0.25">
      <c r="A1119" s="8">
        <f>IF(ISBLANK('Step 1.4 CNY OAT'!A1119),"-",'Step 1.4 CNY OAT'!A1119)</f>
        <v>43147.541666666664</v>
      </c>
      <c r="B1119" s="26">
        <f t="shared" si="35"/>
        <v>46</v>
      </c>
      <c r="C1119" s="67" cm="1">
        <f t="array" ref="C1119">INDEX('Step 5. Daily Avg Schedule Calc'!$A$2:$D$169,(WEEKDAY(A1119)-1)*24+HOUR(A1119)+1,3)</f>
        <v>1</v>
      </c>
      <c r="D1119" s="67" cm="1">
        <f t="array" ref="D1119">INDEX('Step 5. Daily Avg Schedule Calc'!$A$2:$D$169,(WEEKDAY(A1119)-1)*24+HOUR(A1119)+1,4)</f>
        <v>1</v>
      </c>
      <c r="E1119">
        <f>VLOOKUP(A1119,'Step 1.4 CNY OAT'!$A$1:$B$8761,2)</f>
        <v>58</v>
      </c>
      <c r="F1119" s="11">
        <f ca="1">('Step 3. Regression'!$B$18*E1119^2+'Step 3. Regression'!$C$18*E1119+'Step 3. Regression'!$D$18)*C1119</f>
        <v>5.2866242144754043</v>
      </c>
      <c r="G1119" s="11">
        <f ca="1">('Step 3. Regression'!$G$18*E1119^2+'Step 3. Regression'!$H$18*E1119+'Step 3. Regression'!$I$18)*D1119</f>
        <v>2.6924684658870004</v>
      </c>
    </row>
    <row r="1120" spans="1:7" x14ac:dyDescent="0.25">
      <c r="A1120" s="8">
        <f>IF(ISBLANK('Step 1.4 CNY OAT'!A1120),"-",'Step 1.4 CNY OAT'!A1120)</f>
        <v>43147.583333333336</v>
      </c>
      <c r="B1120" s="26">
        <f t="shared" si="35"/>
        <v>46</v>
      </c>
      <c r="C1120" s="67" cm="1">
        <f t="array" ref="C1120">INDEX('Step 5. Daily Avg Schedule Calc'!$A$2:$D$169,(WEEKDAY(A1120)-1)*24+HOUR(A1120)+1,3)</f>
        <v>1</v>
      </c>
      <c r="D1120" s="67" cm="1">
        <f t="array" ref="D1120">INDEX('Step 5. Daily Avg Schedule Calc'!$A$2:$D$169,(WEEKDAY(A1120)-1)*24+HOUR(A1120)+1,4)</f>
        <v>1</v>
      </c>
      <c r="E1120">
        <f>VLOOKUP(A1120,'Step 1.4 CNY OAT'!$A$1:$B$8761,2)</f>
        <v>59</v>
      </c>
      <c r="F1120" s="11">
        <f ca="1">('Step 3. Regression'!$B$18*E1120^2+'Step 3. Regression'!$C$18*E1120+'Step 3. Regression'!$D$18)*C1120</f>
        <v>5.2897097096249119</v>
      </c>
      <c r="G1120" s="11">
        <f ca="1">('Step 3. Regression'!$G$18*E1120^2+'Step 3. Regression'!$H$18*E1120+'Step 3. Regression'!$I$18)*D1120</f>
        <v>2.6884339058050024</v>
      </c>
    </row>
    <row r="1121" spans="1:7" x14ac:dyDescent="0.25">
      <c r="A1121" s="8">
        <f>IF(ISBLANK('Step 1.4 CNY OAT'!A1121),"-",'Step 1.4 CNY OAT'!A1121)</f>
        <v>43147.625</v>
      </c>
      <c r="B1121" s="26">
        <f t="shared" si="35"/>
        <v>46</v>
      </c>
      <c r="C1121" s="67" cm="1">
        <f t="array" ref="C1121">INDEX('Step 5. Daily Avg Schedule Calc'!$A$2:$D$169,(WEEKDAY(A1121)-1)*24+HOUR(A1121)+1,3)</f>
        <v>1</v>
      </c>
      <c r="D1121" s="67" cm="1">
        <f t="array" ref="D1121">INDEX('Step 5. Daily Avg Schedule Calc'!$A$2:$D$169,(WEEKDAY(A1121)-1)*24+HOUR(A1121)+1,4)</f>
        <v>1</v>
      </c>
      <c r="E1121">
        <f>VLOOKUP(A1121,'Step 1.4 CNY OAT'!$A$1:$B$8761,2)</f>
        <v>53</v>
      </c>
      <c r="F1121" s="11">
        <f ca="1">('Step 3. Regression'!$B$18*E1121^2+'Step 3. Regression'!$C$18*E1121+'Step 3. Regression'!$D$18)*C1121</f>
        <v>5.3439487696666266</v>
      </c>
      <c r="G1121" s="11">
        <f ca="1">('Step 3. Regression'!$G$18*E1121^2+'Step 3. Regression'!$H$18*E1121+'Step 3. Regression'!$I$18)*D1121</f>
        <v>2.7313511511141835</v>
      </c>
    </row>
    <row r="1122" spans="1:7" x14ac:dyDescent="0.25">
      <c r="A1122" s="8">
        <f>IF(ISBLANK('Step 1.4 CNY OAT'!A1122),"-",'Step 1.4 CNY OAT'!A1122)</f>
        <v>43147.666666666664</v>
      </c>
      <c r="B1122" s="26">
        <f t="shared" si="35"/>
        <v>46</v>
      </c>
      <c r="C1122" s="67" cm="1">
        <f t="array" ref="C1122">INDEX('Step 5. Daily Avg Schedule Calc'!$A$2:$D$169,(WEEKDAY(A1122)-1)*24+HOUR(A1122)+1,3)</f>
        <v>1</v>
      </c>
      <c r="D1122" s="67" cm="1">
        <f t="array" ref="D1122">INDEX('Step 5. Daily Avg Schedule Calc'!$A$2:$D$169,(WEEKDAY(A1122)-1)*24+HOUR(A1122)+1,4)</f>
        <v>1</v>
      </c>
      <c r="E1122">
        <f>VLOOKUP(A1122,'Step 1.4 CNY OAT'!$A$1:$B$8761,2)</f>
        <v>51</v>
      </c>
      <c r="F1122" s="11">
        <f ca="1">('Step 3. Regression'!$B$18*E1122^2+'Step 3. Regression'!$C$18*E1122+'Step 3. Regression'!$D$18)*C1122</f>
        <v>5.4008295395145307</v>
      </c>
      <c r="G1122" s="11">
        <f ca="1">('Step 3. Regression'!$G$18*E1122^2+'Step 3. Regression'!$H$18*E1122+'Step 3. Regression'!$I$18)*D1122</f>
        <v>2.7556355047864143</v>
      </c>
    </row>
    <row r="1123" spans="1:7" x14ac:dyDescent="0.25">
      <c r="A1123" s="8">
        <f>IF(ISBLANK('Step 1.4 CNY OAT'!A1123),"-",'Step 1.4 CNY OAT'!A1123)</f>
        <v>43147.708333333336</v>
      </c>
      <c r="B1123" s="26">
        <f t="shared" si="35"/>
        <v>46</v>
      </c>
      <c r="C1123" s="67" cm="1">
        <f t="array" ref="C1123">INDEX('Step 5. Daily Avg Schedule Calc'!$A$2:$D$169,(WEEKDAY(A1123)-1)*24+HOUR(A1123)+1,3)</f>
        <v>1</v>
      </c>
      <c r="D1123" s="67" cm="1">
        <f t="array" ref="D1123">INDEX('Step 5. Daily Avg Schedule Calc'!$A$2:$D$169,(WEEKDAY(A1123)-1)*24+HOUR(A1123)+1,4)</f>
        <v>1</v>
      </c>
      <c r="E1123">
        <f>VLOOKUP(A1123,'Step 1.4 CNY OAT'!$A$1:$B$8761,2)</f>
        <v>47</v>
      </c>
      <c r="F1123" s="11">
        <f ca="1">('Step 3. Regression'!$B$18*E1123^2+'Step 3. Regression'!$C$18*E1123+'Step 3. Regression'!$D$18)*C1123</f>
        <v>5.5727927039613396</v>
      </c>
      <c r="G1123" s="11">
        <f ca="1">('Step 3. Regression'!$G$18*E1123^2+'Step 3. Regression'!$H$18*E1123+'Step 3. Regression'!$I$18)*D1123</f>
        <v>2.8191721199846294</v>
      </c>
    </row>
    <row r="1124" spans="1:7" x14ac:dyDescent="0.25">
      <c r="A1124" s="8">
        <f>IF(ISBLANK('Step 1.4 CNY OAT'!A1124),"-",'Step 1.4 CNY OAT'!A1124)</f>
        <v>43147.75</v>
      </c>
      <c r="B1124" s="26">
        <f t="shared" si="35"/>
        <v>46</v>
      </c>
      <c r="C1124" s="67" cm="1">
        <f t="array" ref="C1124">INDEX('Step 5. Daily Avg Schedule Calc'!$A$2:$D$169,(WEEKDAY(A1124)-1)*24+HOUR(A1124)+1,3)</f>
        <v>1</v>
      </c>
      <c r="D1124" s="67" cm="1">
        <f t="array" ref="D1124">INDEX('Step 5. Daily Avg Schedule Calc'!$A$2:$D$169,(WEEKDAY(A1124)-1)*24+HOUR(A1124)+1,4)</f>
        <v>1</v>
      </c>
      <c r="E1124">
        <f>VLOOKUP(A1124,'Step 1.4 CNY OAT'!$A$1:$B$8761,2)</f>
        <v>46</v>
      </c>
      <c r="F1124" s="11">
        <f ca="1">('Step 3. Regression'!$B$18*E1124^2+'Step 3. Regression'!$C$18*E1124+'Step 3. Regression'!$D$18)*C1124</f>
        <v>5.6279088335628336</v>
      </c>
      <c r="G1124" s="11">
        <f ca="1">('Step 3. Regression'!$G$18*E1124^2+'Step 3. Regression'!$H$18*E1124+'Step 3. Regression'!$I$18)*D1124</f>
        <v>2.8381745879203826</v>
      </c>
    </row>
    <row r="1125" spans="1:7" x14ac:dyDescent="0.25">
      <c r="A1125" s="8">
        <f>IF(ISBLANK('Step 1.4 CNY OAT'!A1125),"-",'Step 1.4 CNY OAT'!A1125)</f>
        <v>43147.791666666664</v>
      </c>
      <c r="B1125" s="26">
        <f t="shared" si="35"/>
        <v>46</v>
      </c>
      <c r="C1125" s="67" cm="1">
        <f t="array" ref="C1125">INDEX('Step 5. Daily Avg Schedule Calc'!$A$2:$D$169,(WEEKDAY(A1125)-1)*24+HOUR(A1125)+1,3)</f>
        <v>1</v>
      </c>
      <c r="D1125" s="67" cm="1">
        <f t="array" ref="D1125">INDEX('Step 5. Daily Avg Schedule Calc'!$A$2:$D$169,(WEEKDAY(A1125)-1)*24+HOUR(A1125)+1,4)</f>
        <v>1</v>
      </c>
      <c r="E1125">
        <f>VLOOKUP(A1125,'Step 1.4 CNY OAT'!$A$1:$B$8761,2)</f>
        <v>44</v>
      </c>
      <c r="F1125" s="11">
        <f ca="1">('Step 3. Regression'!$B$18*E1125^2+'Step 3. Regression'!$C$18*E1125+'Step 3. Regression'!$D$18)*C1125</f>
        <v>5.7526914989535705</v>
      </c>
      <c r="G1125" s="11">
        <f ca="1">('Step 3. Regression'!$G$18*E1125^2+'Step 3. Regression'!$H$18*E1125+'Step 3. Regression'!$I$18)*D1125</f>
        <v>2.8799215007553269</v>
      </c>
    </row>
    <row r="1126" spans="1:7" x14ac:dyDescent="0.25">
      <c r="A1126" s="8">
        <f>IF(ISBLANK('Step 1.4 CNY OAT'!A1126),"-",'Step 1.4 CNY OAT'!A1126)</f>
        <v>43147.833333333336</v>
      </c>
      <c r="B1126" s="26">
        <f t="shared" si="35"/>
        <v>46</v>
      </c>
      <c r="C1126" s="67" cm="1">
        <f t="array" ref="C1126">INDEX('Step 5. Daily Avg Schedule Calc'!$A$2:$D$169,(WEEKDAY(A1126)-1)*24+HOUR(A1126)+1,3)</f>
        <v>1</v>
      </c>
      <c r="D1126" s="67" cm="1">
        <f t="array" ref="D1126">INDEX('Step 5. Daily Avg Schedule Calc'!$A$2:$D$169,(WEEKDAY(A1126)-1)*24+HOUR(A1126)+1,4)</f>
        <v>1</v>
      </c>
      <c r="E1126">
        <f>VLOOKUP(A1126,'Step 1.4 CNY OAT'!$A$1:$B$8761,2)</f>
        <v>42</v>
      </c>
      <c r="F1126" s="11">
        <f ca="1">('Step 3. Regression'!$B$18*E1126^2+'Step 3. Regression'!$C$18*E1126+'Step 3. Regression'!$D$18)*C1126</f>
        <v>5.8968747059279734</v>
      </c>
      <c r="G1126" s="11">
        <f ca="1">('Step 3. Regression'!$G$18*E1126^2+'Step 3. Regression'!$H$18*E1126+'Step 3. Regression'!$I$18)*D1126</f>
        <v>2.9266577162081897</v>
      </c>
    </row>
    <row r="1127" spans="1:7" x14ac:dyDescent="0.25">
      <c r="A1127" s="8">
        <f>IF(ISBLANK('Step 1.4 CNY OAT'!A1127),"-",'Step 1.4 CNY OAT'!A1127)</f>
        <v>43147.875</v>
      </c>
      <c r="B1127" s="26">
        <f t="shared" si="35"/>
        <v>46</v>
      </c>
      <c r="C1127" s="67" cm="1">
        <f t="array" ref="C1127">INDEX('Step 5. Daily Avg Schedule Calc'!$A$2:$D$169,(WEEKDAY(A1127)-1)*24+HOUR(A1127)+1,3)</f>
        <v>1</v>
      </c>
      <c r="D1127" s="67" cm="1">
        <f t="array" ref="D1127">INDEX('Step 5. Daily Avg Schedule Calc'!$A$2:$D$169,(WEEKDAY(A1127)-1)*24+HOUR(A1127)+1,4)</f>
        <v>1</v>
      </c>
      <c r="E1127">
        <f>VLOOKUP(A1127,'Step 1.4 CNY OAT'!$A$1:$B$8761,2)</f>
        <v>41</v>
      </c>
      <c r="F1127" s="11">
        <f ca="1">('Step 3. Regression'!$B$18*E1127^2+'Step 3. Regression'!$C$18*E1127+'Step 3. Regression'!$D$18)*C1127</f>
        <v>5.9762415125090502</v>
      </c>
      <c r="G1127" s="11">
        <f ca="1">('Step 3. Regression'!$G$18*E1127^2+'Step 3. Regression'!$H$18*E1127+'Step 3. Regression'!$I$18)*D1127</f>
        <v>2.9518968124163409</v>
      </c>
    </row>
    <row r="1128" spans="1:7" x14ac:dyDescent="0.25">
      <c r="A1128" s="8">
        <f>IF(ISBLANK('Step 1.4 CNY OAT'!A1128),"-",'Step 1.4 CNY OAT'!A1128)</f>
        <v>43147.916666666664</v>
      </c>
      <c r="B1128" s="26">
        <f t="shared" si="35"/>
        <v>46</v>
      </c>
      <c r="C1128" s="67" cm="1">
        <f t="array" ref="C1128">INDEX('Step 5. Daily Avg Schedule Calc'!$A$2:$D$169,(WEEKDAY(A1128)-1)*24+HOUR(A1128)+1,3)</f>
        <v>1</v>
      </c>
      <c r="D1128" s="67" cm="1">
        <f t="array" ref="D1128">INDEX('Step 5. Daily Avg Schedule Calc'!$A$2:$D$169,(WEEKDAY(A1128)-1)*24+HOUR(A1128)+1,4)</f>
        <v>1</v>
      </c>
      <c r="E1128">
        <f>VLOOKUP(A1128,'Step 1.4 CNY OAT'!$A$1:$B$8761,2)</f>
        <v>40</v>
      </c>
      <c r="F1128" s="11">
        <f ca="1">('Step 3. Regression'!$B$18*E1128^2+'Step 3. Regression'!$C$18*E1128+'Step 3. Regression'!$D$18)*C1128</f>
        <v>6.0604584544860431</v>
      </c>
      <c r="G1128" s="11">
        <f ca="1">('Step 3. Regression'!$G$18*E1128^2+'Step 3. Regression'!$H$18*E1128+'Step 3. Regression'!$I$18)*D1128</f>
        <v>2.9783832342789713</v>
      </c>
    </row>
    <row r="1129" spans="1:7" x14ac:dyDescent="0.25">
      <c r="A1129" s="8">
        <f>IF(ISBLANK('Step 1.4 CNY OAT'!A1129),"-",'Step 1.4 CNY OAT'!A1129)</f>
        <v>43147.958333333336</v>
      </c>
      <c r="B1129" s="26">
        <f t="shared" si="35"/>
        <v>46</v>
      </c>
      <c r="C1129" s="67" cm="1">
        <f t="array" ref="C1129">INDEX('Step 5. Daily Avg Schedule Calc'!$A$2:$D$169,(WEEKDAY(A1129)-1)*24+HOUR(A1129)+1,3)</f>
        <v>1</v>
      </c>
      <c r="D1129" s="67" cm="1">
        <f t="array" ref="D1129">INDEX('Step 5. Daily Avg Schedule Calc'!$A$2:$D$169,(WEEKDAY(A1129)-1)*24+HOUR(A1129)+1,4)</f>
        <v>1</v>
      </c>
      <c r="E1129">
        <f>VLOOKUP(A1129,'Step 1.4 CNY OAT'!$A$1:$B$8761,2)</f>
        <v>39</v>
      </c>
      <c r="F1129" s="11">
        <f ca="1">('Step 3. Regression'!$B$18*E1129^2+'Step 3. Regression'!$C$18*E1129+'Step 3. Regression'!$D$18)*C1129</f>
        <v>6.149525531858953</v>
      </c>
      <c r="G1129" s="11">
        <f ca="1">('Step 3. Regression'!$G$18*E1129^2+'Step 3. Regression'!$H$18*E1129+'Step 3. Regression'!$I$18)*D1129</f>
        <v>3.0061169817960809</v>
      </c>
    </row>
    <row r="1130" spans="1:7" x14ac:dyDescent="0.25">
      <c r="A1130" s="8">
        <f>IF(ISBLANK('Step 1.4 CNY OAT'!A1130),"-",'Step 1.4 CNY OAT'!A1130)</f>
        <v>43148</v>
      </c>
      <c r="B1130" s="26">
        <f t="shared" si="35"/>
        <v>47</v>
      </c>
      <c r="C1130" s="67" cm="1">
        <f t="array" ref="C1130">INDEX('Step 5. Daily Avg Schedule Calc'!$A$2:$D$169,(WEEKDAY(A1130)-1)*24+HOUR(A1130)+1,3)</f>
        <v>1</v>
      </c>
      <c r="D1130" s="67" cm="1">
        <f t="array" ref="D1130">INDEX('Step 5. Daily Avg Schedule Calc'!$A$2:$D$169,(WEEKDAY(A1130)-1)*24+HOUR(A1130)+1,4)</f>
        <v>1</v>
      </c>
      <c r="E1130">
        <f>VLOOKUP(A1130,'Step 1.4 CNY OAT'!$A$1:$B$8761,2)</f>
        <v>37</v>
      </c>
      <c r="F1130" s="11">
        <f ca="1">('Step 3. Regression'!$B$18*E1130^2+'Step 3. Regression'!$C$18*E1130+'Step 3. Regression'!$D$18)*C1130</f>
        <v>6.3422100927925218</v>
      </c>
      <c r="G1130" s="11">
        <f ca="1">('Step 3. Regression'!$G$18*E1130^2+'Step 3. Regression'!$H$18*E1130+'Step 3. Regression'!$I$18)*D1130</f>
        <v>3.0653264537937401</v>
      </c>
    </row>
    <row r="1131" spans="1:7" x14ac:dyDescent="0.25">
      <c r="A1131" s="8">
        <f>IF(ISBLANK('Step 1.4 CNY OAT'!A1131),"-",'Step 1.4 CNY OAT'!A1131)</f>
        <v>43148.041666666664</v>
      </c>
      <c r="B1131" s="26">
        <f t="shared" si="35"/>
        <v>47</v>
      </c>
      <c r="C1131" s="67" cm="1">
        <f t="array" ref="C1131">INDEX('Step 5. Daily Avg Schedule Calc'!$A$2:$D$169,(WEEKDAY(A1131)-1)*24+HOUR(A1131)+1,3)</f>
        <v>1</v>
      </c>
      <c r="D1131" s="67" cm="1">
        <f t="array" ref="D1131">INDEX('Step 5. Daily Avg Schedule Calc'!$A$2:$D$169,(WEEKDAY(A1131)-1)*24+HOUR(A1131)+1,4)</f>
        <v>1</v>
      </c>
      <c r="E1131">
        <f>VLOOKUP(A1131,'Step 1.4 CNY OAT'!$A$1:$B$8761,2)</f>
        <v>36</v>
      </c>
      <c r="F1131" s="11">
        <f ca="1">('Step 3. Regression'!$B$18*E1131^2+'Step 3. Regression'!$C$18*E1131+'Step 3. Regression'!$D$18)*C1131</f>
        <v>6.4458275763531816</v>
      </c>
      <c r="G1131" s="11">
        <f ca="1">('Step 3. Regression'!$G$18*E1131^2+'Step 3. Regression'!$H$18*E1131+'Step 3. Regression'!$I$18)*D1131</f>
        <v>3.0968021782742885</v>
      </c>
    </row>
    <row r="1132" spans="1:7" x14ac:dyDescent="0.25">
      <c r="A1132" s="8">
        <f>IF(ISBLANK('Step 1.4 CNY OAT'!A1132),"-",'Step 1.4 CNY OAT'!A1132)</f>
        <v>43148.083333333336</v>
      </c>
      <c r="B1132" s="26">
        <f t="shared" si="35"/>
        <v>47</v>
      </c>
      <c r="C1132" s="67" cm="1">
        <f t="array" ref="C1132">INDEX('Step 5. Daily Avg Schedule Calc'!$A$2:$D$169,(WEEKDAY(A1132)-1)*24+HOUR(A1132)+1,3)</f>
        <v>1</v>
      </c>
      <c r="D1132" s="67" cm="1">
        <f t="array" ref="D1132">INDEX('Step 5. Daily Avg Schedule Calc'!$A$2:$D$169,(WEEKDAY(A1132)-1)*24+HOUR(A1132)+1,4)</f>
        <v>1</v>
      </c>
      <c r="E1132">
        <f>VLOOKUP(A1132,'Step 1.4 CNY OAT'!$A$1:$B$8761,2)</f>
        <v>34</v>
      </c>
      <c r="F1132" s="11">
        <f ca="1">('Step 3. Regression'!$B$18*E1132^2+'Step 3. Regression'!$C$18*E1132+'Step 3. Regression'!$D$18)*C1132</f>
        <v>6.6676129496622512</v>
      </c>
      <c r="G1132" s="11">
        <f ca="1">('Step 3. Regression'!$G$18*E1132^2+'Step 3. Regression'!$H$18*E1132+'Step 3. Regression'!$I$18)*D1132</f>
        <v>3.1634956041988254</v>
      </c>
    </row>
    <row r="1133" spans="1:7" x14ac:dyDescent="0.25">
      <c r="A1133" s="8">
        <f>IF(ISBLANK('Step 1.4 CNY OAT'!A1133),"-",'Step 1.4 CNY OAT'!A1133)</f>
        <v>43148.125</v>
      </c>
      <c r="B1133" s="26">
        <f t="shared" si="35"/>
        <v>47</v>
      </c>
      <c r="C1133" s="67" cm="1">
        <f t="array" ref="C1133">INDEX('Step 5. Daily Avg Schedule Calc'!$A$2:$D$169,(WEEKDAY(A1133)-1)*24+HOUR(A1133)+1,3)</f>
        <v>1</v>
      </c>
      <c r="D1133" s="67" cm="1">
        <f t="array" ref="D1133">INDEX('Step 5. Daily Avg Schedule Calc'!$A$2:$D$169,(WEEKDAY(A1133)-1)*24+HOUR(A1133)+1,4)</f>
        <v>1</v>
      </c>
      <c r="E1133">
        <f>VLOOKUP(A1133,'Step 1.4 CNY OAT'!$A$1:$B$8761,2)</f>
        <v>33</v>
      </c>
      <c r="F1133" s="11">
        <f ca="1">('Step 3. Regression'!$B$18*E1133^2+'Step 3. Regression'!$C$18*E1133+'Step 3. Regression'!$D$18)*C1133</f>
        <v>6.78578083941066</v>
      </c>
      <c r="G1133" s="11">
        <f ca="1">('Step 3. Regression'!$G$18*E1133^2+'Step 3. Regression'!$H$18*E1133+'Step 3. Regression'!$I$18)*D1133</f>
        <v>3.1987133056428125</v>
      </c>
    </row>
    <row r="1134" spans="1:7" x14ac:dyDescent="0.25">
      <c r="A1134" s="8">
        <f>IF(ISBLANK('Step 1.4 CNY OAT'!A1134),"-",'Step 1.4 CNY OAT'!A1134)</f>
        <v>43148.166666666664</v>
      </c>
      <c r="B1134" s="26">
        <f t="shared" si="35"/>
        <v>47</v>
      </c>
      <c r="C1134" s="67" cm="1">
        <f t="array" ref="C1134">INDEX('Step 5. Daily Avg Schedule Calc'!$A$2:$D$169,(WEEKDAY(A1134)-1)*24+HOUR(A1134)+1,3)</f>
        <v>1</v>
      </c>
      <c r="D1134" s="67" cm="1">
        <f t="array" ref="D1134">INDEX('Step 5. Daily Avg Schedule Calc'!$A$2:$D$169,(WEEKDAY(A1134)-1)*24+HOUR(A1134)+1,4)</f>
        <v>1</v>
      </c>
      <c r="E1134">
        <f>VLOOKUP(A1134,'Step 1.4 CNY OAT'!$A$1:$B$8761,2)</f>
        <v>32</v>
      </c>
      <c r="F1134" s="11">
        <f ca="1">('Step 3. Regression'!$B$18*E1134^2+'Step 3. Regression'!$C$18*E1134+'Step 3. Regression'!$D$18)*C1134</f>
        <v>6.9087988645549858</v>
      </c>
      <c r="G1134" s="11">
        <f ca="1">('Step 3. Regression'!$G$18*E1134^2+'Step 3. Regression'!$H$18*E1134+'Step 3. Regression'!$I$18)*D1134</f>
        <v>3.2351783327412797</v>
      </c>
    </row>
    <row r="1135" spans="1:7" x14ac:dyDescent="0.25">
      <c r="A1135" s="8">
        <f>IF(ISBLANK('Step 1.4 CNY OAT'!A1135),"-",'Step 1.4 CNY OAT'!A1135)</f>
        <v>43148.208333333336</v>
      </c>
      <c r="B1135" s="26">
        <f t="shared" si="35"/>
        <v>47</v>
      </c>
      <c r="C1135" s="67" cm="1">
        <f t="array" ref="C1135">INDEX('Step 5. Daily Avg Schedule Calc'!$A$2:$D$169,(WEEKDAY(A1135)-1)*24+HOUR(A1135)+1,3)</f>
        <v>1</v>
      </c>
      <c r="D1135" s="67" cm="1">
        <f t="array" ref="D1135">INDEX('Step 5. Daily Avg Schedule Calc'!$A$2:$D$169,(WEEKDAY(A1135)-1)*24+HOUR(A1135)+1,4)</f>
        <v>1</v>
      </c>
      <c r="E1135">
        <f>VLOOKUP(A1135,'Step 1.4 CNY OAT'!$A$1:$B$8761,2)</f>
        <v>31</v>
      </c>
      <c r="F1135" s="11">
        <f ca="1">('Step 3. Regression'!$B$18*E1135^2+'Step 3. Regression'!$C$18*E1135+'Step 3. Regression'!$D$18)*C1135</f>
        <v>7.0366670250952286</v>
      </c>
      <c r="G1135" s="11">
        <f ca="1">('Step 3. Regression'!$G$18*E1135^2+'Step 3. Regression'!$H$18*E1135+'Step 3. Regression'!$I$18)*D1135</f>
        <v>3.2728906854942266</v>
      </c>
    </row>
    <row r="1136" spans="1:7" x14ac:dyDescent="0.25">
      <c r="A1136" s="8">
        <f>IF(ISBLANK('Step 1.4 CNY OAT'!A1136),"-",'Step 1.4 CNY OAT'!A1136)</f>
        <v>43148.25</v>
      </c>
      <c r="B1136" s="26">
        <f t="shared" si="35"/>
        <v>47</v>
      </c>
      <c r="C1136" s="67" cm="1">
        <f t="array" ref="C1136">INDEX('Step 5. Daily Avg Schedule Calc'!$A$2:$D$169,(WEEKDAY(A1136)-1)*24+HOUR(A1136)+1,3)</f>
        <v>1</v>
      </c>
      <c r="D1136" s="67" cm="1">
        <f t="array" ref="D1136">INDEX('Step 5. Daily Avg Schedule Calc'!$A$2:$D$169,(WEEKDAY(A1136)-1)*24+HOUR(A1136)+1,4)</f>
        <v>1</v>
      </c>
      <c r="E1136">
        <f>VLOOKUP(A1136,'Step 1.4 CNY OAT'!$A$1:$B$8761,2)</f>
        <v>31</v>
      </c>
      <c r="F1136" s="11">
        <f ca="1">('Step 3. Regression'!$B$18*E1136^2+'Step 3. Regression'!$C$18*E1136+'Step 3. Regression'!$D$18)*C1136</f>
        <v>7.0366670250952286</v>
      </c>
      <c r="G1136" s="11">
        <f ca="1">('Step 3. Regression'!$G$18*E1136^2+'Step 3. Regression'!$H$18*E1136+'Step 3. Regression'!$I$18)*D1136</f>
        <v>3.2728906854942266</v>
      </c>
    </row>
    <row r="1137" spans="1:7" x14ac:dyDescent="0.25">
      <c r="A1137" s="8">
        <f>IF(ISBLANK('Step 1.4 CNY OAT'!A1137),"-",'Step 1.4 CNY OAT'!A1137)</f>
        <v>43148.291666666664</v>
      </c>
      <c r="B1137" s="26">
        <f t="shared" si="35"/>
        <v>47</v>
      </c>
      <c r="C1137" s="67" cm="1">
        <f t="array" ref="C1137">INDEX('Step 5. Daily Avg Schedule Calc'!$A$2:$D$169,(WEEKDAY(A1137)-1)*24+HOUR(A1137)+1,3)</f>
        <v>1</v>
      </c>
      <c r="D1137" s="67" cm="1">
        <f t="array" ref="D1137">INDEX('Step 5. Daily Avg Schedule Calc'!$A$2:$D$169,(WEEKDAY(A1137)-1)*24+HOUR(A1137)+1,4)</f>
        <v>1</v>
      </c>
      <c r="E1137">
        <f>VLOOKUP(A1137,'Step 1.4 CNY OAT'!$A$1:$B$8761,2)</f>
        <v>30</v>
      </c>
      <c r="F1137" s="11">
        <f ca="1">('Step 3. Regression'!$B$18*E1137^2+'Step 3. Regression'!$C$18*E1137+'Step 3. Regression'!$D$18)*C1137</f>
        <v>7.1693853210313874</v>
      </c>
      <c r="G1137" s="11">
        <f ca="1">('Step 3. Regression'!$G$18*E1137^2+'Step 3. Regression'!$H$18*E1137+'Step 3. Regression'!$I$18)*D1137</f>
        <v>3.3118503639016525</v>
      </c>
    </row>
    <row r="1138" spans="1:7" x14ac:dyDescent="0.25">
      <c r="A1138" s="8">
        <f>IF(ISBLANK('Step 1.4 CNY OAT'!A1138),"-",'Step 1.4 CNY OAT'!A1138)</f>
        <v>43148.333333333336</v>
      </c>
      <c r="B1138" s="26">
        <f t="shared" si="35"/>
        <v>47</v>
      </c>
      <c r="C1138" s="67" cm="1">
        <f t="array" ref="C1138">INDEX('Step 5. Daily Avg Schedule Calc'!$A$2:$D$169,(WEEKDAY(A1138)-1)*24+HOUR(A1138)+1,3)</f>
        <v>1</v>
      </c>
      <c r="D1138" s="67" cm="1">
        <f t="array" ref="D1138">INDEX('Step 5. Daily Avg Schedule Calc'!$A$2:$D$169,(WEEKDAY(A1138)-1)*24+HOUR(A1138)+1,4)</f>
        <v>1</v>
      </c>
      <c r="E1138">
        <f>VLOOKUP(A1138,'Step 1.4 CNY OAT'!$A$1:$B$8761,2)</f>
        <v>32</v>
      </c>
      <c r="F1138" s="11">
        <f ca="1">('Step 3. Regression'!$B$18*E1138^2+'Step 3. Regression'!$C$18*E1138+'Step 3. Regression'!$D$18)*C1138</f>
        <v>6.9087988645549858</v>
      </c>
      <c r="G1138" s="11">
        <f ca="1">('Step 3. Regression'!$G$18*E1138^2+'Step 3. Regression'!$H$18*E1138+'Step 3. Regression'!$I$18)*D1138</f>
        <v>3.2351783327412797</v>
      </c>
    </row>
    <row r="1139" spans="1:7" x14ac:dyDescent="0.25">
      <c r="A1139" s="8">
        <f>IF(ISBLANK('Step 1.4 CNY OAT'!A1139),"-",'Step 1.4 CNY OAT'!A1139)</f>
        <v>43148.375</v>
      </c>
      <c r="B1139" s="26">
        <f t="shared" si="35"/>
        <v>47</v>
      </c>
      <c r="C1139" s="67" cm="1">
        <f t="array" ref="C1139">INDEX('Step 5. Daily Avg Schedule Calc'!$A$2:$D$169,(WEEKDAY(A1139)-1)*24+HOUR(A1139)+1,3)</f>
        <v>1</v>
      </c>
      <c r="D1139" s="67" cm="1">
        <f t="array" ref="D1139">INDEX('Step 5. Daily Avg Schedule Calc'!$A$2:$D$169,(WEEKDAY(A1139)-1)*24+HOUR(A1139)+1,4)</f>
        <v>1</v>
      </c>
      <c r="E1139">
        <f>VLOOKUP(A1139,'Step 1.4 CNY OAT'!$A$1:$B$8761,2)</f>
        <v>33</v>
      </c>
      <c r="F1139" s="11">
        <f ca="1">('Step 3. Regression'!$B$18*E1139^2+'Step 3. Regression'!$C$18*E1139+'Step 3. Regression'!$D$18)*C1139</f>
        <v>6.78578083941066</v>
      </c>
      <c r="G1139" s="11">
        <f ca="1">('Step 3. Regression'!$G$18*E1139^2+'Step 3. Regression'!$H$18*E1139+'Step 3. Regression'!$I$18)*D1139</f>
        <v>3.1987133056428125</v>
      </c>
    </row>
    <row r="1140" spans="1:7" x14ac:dyDescent="0.25">
      <c r="A1140" s="8">
        <f>IF(ISBLANK('Step 1.4 CNY OAT'!A1140),"-",'Step 1.4 CNY OAT'!A1140)</f>
        <v>43148.416666666664</v>
      </c>
      <c r="B1140" s="26">
        <f t="shared" si="35"/>
        <v>47</v>
      </c>
      <c r="C1140" s="67" cm="1">
        <f t="array" ref="C1140">INDEX('Step 5. Daily Avg Schedule Calc'!$A$2:$D$169,(WEEKDAY(A1140)-1)*24+HOUR(A1140)+1,3)</f>
        <v>1</v>
      </c>
      <c r="D1140" s="67" cm="1">
        <f t="array" ref="D1140">INDEX('Step 5. Daily Avg Schedule Calc'!$A$2:$D$169,(WEEKDAY(A1140)-1)*24+HOUR(A1140)+1,4)</f>
        <v>1</v>
      </c>
      <c r="E1140">
        <f>VLOOKUP(A1140,'Step 1.4 CNY OAT'!$A$1:$B$8761,2)</f>
        <v>34</v>
      </c>
      <c r="F1140" s="11">
        <f ca="1">('Step 3. Regression'!$B$18*E1140^2+'Step 3. Regression'!$C$18*E1140+'Step 3. Regression'!$D$18)*C1140</f>
        <v>6.6676129496622512</v>
      </c>
      <c r="G1140" s="11">
        <f ca="1">('Step 3. Regression'!$G$18*E1140^2+'Step 3. Regression'!$H$18*E1140+'Step 3. Regression'!$I$18)*D1140</f>
        <v>3.1634956041988254</v>
      </c>
    </row>
    <row r="1141" spans="1:7" x14ac:dyDescent="0.25">
      <c r="A1141" s="8">
        <f>IF(ISBLANK('Step 1.4 CNY OAT'!A1141),"-",'Step 1.4 CNY OAT'!A1141)</f>
        <v>43148.458333333336</v>
      </c>
      <c r="B1141" s="26">
        <f t="shared" si="35"/>
        <v>47</v>
      </c>
      <c r="C1141" s="67" cm="1">
        <f t="array" ref="C1141">INDEX('Step 5. Daily Avg Schedule Calc'!$A$2:$D$169,(WEEKDAY(A1141)-1)*24+HOUR(A1141)+1,3)</f>
        <v>1</v>
      </c>
      <c r="D1141" s="67" cm="1">
        <f t="array" ref="D1141">INDEX('Step 5. Daily Avg Schedule Calc'!$A$2:$D$169,(WEEKDAY(A1141)-1)*24+HOUR(A1141)+1,4)</f>
        <v>1</v>
      </c>
      <c r="E1141">
        <f>VLOOKUP(A1141,'Step 1.4 CNY OAT'!$A$1:$B$8761,2)</f>
        <v>35</v>
      </c>
      <c r="F1141" s="11">
        <f ca="1">('Step 3. Regression'!$B$18*E1141^2+'Step 3. Regression'!$C$18*E1141+'Step 3. Regression'!$D$18)*C1141</f>
        <v>6.5542951953097575</v>
      </c>
      <c r="G1141" s="11">
        <f ca="1">('Step 3. Regression'!$G$18*E1141^2+'Step 3. Regression'!$H$18*E1141+'Step 3. Regression'!$I$18)*D1141</f>
        <v>3.1295252284093174</v>
      </c>
    </row>
    <row r="1142" spans="1:7" x14ac:dyDescent="0.25">
      <c r="A1142" s="8">
        <f>IF(ISBLANK('Step 1.4 CNY OAT'!A1142),"-",'Step 1.4 CNY OAT'!A1142)</f>
        <v>43148.5</v>
      </c>
      <c r="B1142" s="26">
        <f t="shared" si="35"/>
        <v>47</v>
      </c>
      <c r="C1142" s="67" cm="1">
        <f t="array" ref="C1142">INDEX('Step 5. Daily Avg Schedule Calc'!$A$2:$D$169,(WEEKDAY(A1142)-1)*24+HOUR(A1142)+1,3)</f>
        <v>1</v>
      </c>
      <c r="D1142" s="67" cm="1">
        <f t="array" ref="D1142">INDEX('Step 5. Daily Avg Schedule Calc'!$A$2:$D$169,(WEEKDAY(A1142)-1)*24+HOUR(A1142)+1,4)</f>
        <v>1</v>
      </c>
      <c r="E1142">
        <f>VLOOKUP(A1142,'Step 1.4 CNY OAT'!$A$1:$B$8761,2)</f>
        <v>36</v>
      </c>
      <c r="F1142" s="11">
        <f ca="1">('Step 3. Regression'!$B$18*E1142^2+'Step 3. Regression'!$C$18*E1142+'Step 3. Regression'!$D$18)*C1142</f>
        <v>6.4458275763531816</v>
      </c>
      <c r="G1142" s="11">
        <f ca="1">('Step 3. Regression'!$G$18*E1142^2+'Step 3. Regression'!$H$18*E1142+'Step 3. Regression'!$I$18)*D1142</f>
        <v>3.0968021782742885</v>
      </c>
    </row>
    <row r="1143" spans="1:7" x14ac:dyDescent="0.25">
      <c r="A1143" s="8">
        <f>IF(ISBLANK('Step 1.4 CNY OAT'!A1143),"-",'Step 1.4 CNY OAT'!A1143)</f>
        <v>43148.541666666664</v>
      </c>
      <c r="B1143" s="26">
        <f t="shared" si="35"/>
        <v>47</v>
      </c>
      <c r="C1143" s="67" cm="1">
        <f t="array" ref="C1143">INDEX('Step 5. Daily Avg Schedule Calc'!$A$2:$D$169,(WEEKDAY(A1143)-1)*24+HOUR(A1143)+1,3)</f>
        <v>1</v>
      </c>
      <c r="D1143" s="67" cm="1">
        <f t="array" ref="D1143">INDEX('Step 5. Daily Avg Schedule Calc'!$A$2:$D$169,(WEEKDAY(A1143)-1)*24+HOUR(A1143)+1,4)</f>
        <v>1</v>
      </c>
      <c r="E1143">
        <f>VLOOKUP(A1143,'Step 1.4 CNY OAT'!$A$1:$B$8761,2)</f>
        <v>39</v>
      </c>
      <c r="F1143" s="11">
        <f ca="1">('Step 3. Regression'!$B$18*E1143^2+'Step 3. Regression'!$C$18*E1143+'Step 3. Regression'!$D$18)*C1143</f>
        <v>6.149525531858953</v>
      </c>
      <c r="G1143" s="11">
        <f ca="1">('Step 3. Regression'!$G$18*E1143^2+'Step 3. Regression'!$H$18*E1143+'Step 3. Regression'!$I$18)*D1143</f>
        <v>3.0061169817960809</v>
      </c>
    </row>
    <row r="1144" spans="1:7" x14ac:dyDescent="0.25">
      <c r="A1144" s="8">
        <f>IF(ISBLANK('Step 1.4 CNY OAT'!A1144),"-",'Step 1.4 CNY OAT'!A1144)</f>
        <v>43148.583333333336</v>
      </c>
      <c r="B1144" s="26">
        <f t="shared" si="35"/>
        <v>47</v>
      </c>
      <c r="C1144" s="67" cm="1">
        <f t="array" ref="C1144">INDEX('Step 5. Daily Avg Schedule Calc'!$A$2:$D$169,(WEEKDAY(A1144)-1)*24+HOUR(A1144)+1,3)</f>
        <v>1</v>
      </c>
      <c r="D1144" s="67" cm="1">
        <f t="array" ref="D1144">INDEX('Step 5. Daily Avg Schedule Calc'!$A$2:$D$169,(WEEKDAY(A1144)-1)*24+HOUR(A1144)+1,4)</f>
        <v>1</v>
      </c>
      <c r="E1144">
        <f>VLOOKUP(A1144,'Step 1.4 CNY OAT'!$A$1:$B$8761,2)</f>
        <v>38</v>
      </c>
      <c r="F1144" s="11">
        <f ca="1">('Step 3. Regression'!$B$18*E1144^2+'Step 3. Regression'!$C$18*E1144+'Step 3. Regression'!$D$18)*C1144</f>
        <v>6.2434427446277798</v>
      </c>
      <c r="G1144" s="11">
        <f ca="1">('Step 3. Regression'!$G$18*E1144^2+'Step 3. Regression'!$H$18*E1144+'Step 3. Regression'!$I$18)*D1144</f>
        <v>3.0350980549676709</v>
      </c>
    </row>
    <row r="1145" spans="1:7" x14ac:dyDescent="0.25">
      <c r="A1145" s="8">
        <f>IF(ISBLANK('Step 1.4 CNY OAT'!A1145),"-",'Step 1.4 CNY OAT'!A1145)</f>
        <v>43148.625</v>
      </c>
      <c r="B1145" s="26">
        <f t="shared" si="35"/>
        <v>47</v>
      </c>
      <c r="C1145" s="67" cm="1">
        <f t="array" ref="C1145">INDEX('Step 5. Daily Avg Schedule Calc'!$A$2:$D$169,(WEEKDAY(A1145)-1)*24+HOUR(A1145)+1,3)</f>
        <v>1</v>
      </c>
      <c r="D1145" s="67" cm="1">
        <f t="array" ref="D1145">INDEX('Step 5. Daily Avg Schedule Calc'!$A$2:$D$169,(WEEKDAY(A1145)-1)*24+HOUR(A1145)+1,4)</f>
        <v>1</v>
      </c>
      <c r="E1145">
        <f>VLOOKUP(A1145,'Step 1.4 CNY OAT'!$A$1:$B$8761,2)</f>
        <v>38</v>
      </c>
      <c r="F1145" s="11">
        <f ca="1">('Step 3. Regression'!$B$18*E1145^2+'Step 3. Regression'!$C$18*E1145+'Step 3. Regression'!$D$18)*C1145</f>
        <v>6.2434427446277798</v>
      </c>
      <c r="G1145" s="11">
        <f ca="1">('Step 3. Regression'!$G$18*E1145^2+'Step 3. Regression'!$H$18*E1145+'Step 3. Regression'!$I$18)*D1145</f>
        <v>3.0350980549676709</v>
      </c>
    </row>
    <row r="1146" spans="1:7" x14ac:dyDescent="0.25">
      <c r="A1146" s="8">
        <f>IF(ISBLANK('Step 1.4 CNY OAT'!A1146),"-",'Step 1.4 CNY OAT'!A1146)</f>
        <v>43148.666666666664</v>
      </c>
      <c r="B1146" s="26">
        <f t="shared" si="35"/>
        <v>47</v>
      </c>
      <c r="C1146" s="67" cm="1">
        <f t="array" ref="C1146">INDEX('Step 5. Daily Avg Schedule Calc'!$A$2:$D$169,(WEEKDAY(A1146)-1)*24+HOUR(A1146)+1,3)</f>
        <v>1</v>
      </c>
      <c r="D1146" s="67" cm="1">
        <f t="array" ref="D1146">INDEX('Step 5. Daily Avg Schedule Calc'!$A$2:$D$169,(WEEKDAY(A1146)-1)*24+HOUR(A1146)+1,4)</f>
        <v>1</v>
      </c>
      <c r="E1146">
        <f>VLOOKUP(A1146,'Step 1.4 CNY OAT'!$A$1:$B$8761,2)</f>
        <v>38</v>
      </c>
      <c r="F1146" s="11">
        <f ca="1">('Step 3. Regression'!$B$18*E1146^2+'Step 3. Regression'!$C$18*E1146+'Step 3. Regression'!$D$18)*C1146</f>
        <v>6.2434427446277798</v>
      </c>
      <c r="G1146" s="11">
        <f ca="1">('Step 3. Regression'!$G$18*E1146^2+'Step 3. Regression'!$H$18*E1146+'Step 3. Regression'!$I$18)*D1146</f>
        <v>3.0350980549676709</v>
      </c>
    </row>
    <row r="1147" spans="1:7" x14ac:dyDescent="0.25">
      <c r="A1147" s="8">
        <f>IF(ISBLANK('Step 1.4 CNY OAT'!A1147),"-",'Step 1.4 CNY OAT'!A1147)</f>
        <v>43148.708333333336</v>
      </c>
      <c r="B1147" s="26">
        <f t="shared" si="35"/>
        <v>47</v>
      </c>
      <c r="C1147" s="67" cm="1">
        <f t="array" ref="C1147">INDEX('Step 5. Daily Avg Schedule Calc'!$A$2:$D$169,(WEEKDAY(A1147)-1)*24+HOUR(A1147)+1,3)</f>
        <v>1</v>
      </c>
      <c r="D1147" s="67" cm="1">
        <f t="array" ref="D1147">INDEX('Step 5. Daily Avg Schedule Calc'!$A$2:$D$169,(WEEKDAY(A1147)-1)*24+HOUR(A1147)+1,4)</f>
        <v>1</v>
      </c>
      <c r="E1147">
        <f>VLOOKUP(A1147,'Step 1.4 CNY OAT'!$A$1:$B$8761,2)</f>
        <v>38</v>
      </c>
      <c r="F1147" s="11">
        <f ca="1">('Step 3. Regression'!$B$18*E1147^2+'Step 3. Regression'!$C$18*E1147+'Step 3. Regression'!$D$18)*C1147</f>
        <v>6.2434427446277798</v>
      </c>
      <c r="G1147" s="11">
        <f ca="1">('Step 3. Regression'!$G$18*E1147^2+'Step 3. Regression'!$H$18*E1147+'Step 3. Regression'!$I$18)*D1147</f>
        <v>3.0350980549676709</v>
      </c>
    </row>
    <row r="1148" spans="1:7" x14ac:dyDescent="0.25">
      <c r="A1148" s="8">
        <f>IF(ISBLANK('Step 1.4 CNY OAT'!A1148),"-",'Step 1.4 CNY OAT'!A1148)</f>
        <v>43148.75</v>
      </c>
      <c r="B1148" s="26">
        <f t="shared" si="35"/>
        <v>47</v>
      </c>
      <c r="C1148" s="67" cm="1">
        <f t="array" ref="C1148">INDEX('Step 5. Daily Avg Schedule Calc'!$A$2:$D$169,(WEEKDAY(A1148)-1)*24+HOUR(A1148)+1,3)</f>
        <v>1</v>
      </c>
      <c r="D1148" s="67" cm="1">
        <f t="array" ref="D1148">INDEX('Step 5. Daily Avg Schedule Calc'!$A$2:$D$169,(WEEKDAY(A1148)-1)*24+HOUR(A1148)+1,4)</f>
        <v>1</v>
      </c>
      <c r="E1148">
        <f>VLOOKUP(A1148,'Step 1.4 CNY OAT'!$A$1:$B$8761,2)</f>
        <v>34</v>
      </c>
      <c r="F1148" s="11">
        <f ca="1">('Step 3. Regression'!$B$18*E1148^2+'Step 3. Regression'!$C$18*E1148+'Step 3. Regression'!$D$18)*C1148</f>
        <v>6.6676129496622512</v>
      </c>
      <c r="G1148" s="11">
        <f ca="1">('Step 3. Regression'!$G$18*E1148^2+'Step 3. Regression'!$H$18*E1148+'Step 3. Regression'!$I$18)*D1148</f>
        <v>3.1634956041988254</v>
      </c>
    </row>
    <row r="1149" spans="1:7" x14ac:dyDescent="0.25">
      <c r="A1149" s="8">
        <f>IF(ISBLANK('Step 1.4 CNY OAT'!A1149),"-",'Step 1.4 CNY OAT'!A1149)</f>
        <v>43148.791666666664</v>
      </c>
      <c r="B1149" s="26">
        <f t="shared" si="35"/>
        <v>47</v>
      </c>
      <c r="C1149" s="67" cm="1">
        <f t="array" ref="C1149">INDEX('Step 5. Daily Avg Schedule Calc'!$A$2:$D$169,(WEEKDAY(A1149)-1)*24+HOUR(A1149)+1,3)</f>
        <v>1</v>
      </c>
      <c r="D1149" s="67" cm="1">
        <f t="array" ref="D1149">INDEX('Step 5. Daily Avg Schedule Calc'!$A$2:$D$169,(WEEKDAY(A1149)-1)*24+HOUR(A1149)+1,4)</f>
        <v>1</v>
      </c>
      <c r="E1149">
        <f>VLOOKUP(A1149,'Step 1.4 CNY OAT'!$A$1:$B$8761,2)</f>
        <v>33</v>
      </c>
      <c r="F1149" s="11">
        <f ca="1">('Step 3. Regression'!$B$18*E1149^2+'Step 3. Regression'!$C$18*E1149+'Step 3. Regression'!$D$18)*C1149</f>
        <v>6.78578083941066</v>
      </c>
      <c r="G1149" s="11">
        <f ca="1">('Step 3. Regression'!$G$18*E1149^2+'Step 3. Regression'!$H$18*E1149+'Step 3. Regression'!$I$18)*D1149</f>
        <v>3.1987133056428125</v>
      </c>
    </row>
    <row r="1150" spans="1:7" x14ac:dyDescent="0.25">
      <c r="A1150" s="8">
        <f>IF(ISBLANK('Step 1.4 CNY OAT'!A1150),"-",'Step 1.4 CNY OAT'!A1150)</f>
        <v>43148.833333333336</v>
      </c>
      <c r="B1150" s="26">
        <f t="shared" si="35"/>
        <v>47</v>
      </c>
      <c r="C1150" s="67" cm="1">
        <f t="array" ref="C1150">INDEX('Step 5. Daily Avg Schedule Calc'!$A$2:$D$169,(WEEKDAY(A1150)-1)*24+HOUR(A1150)+1,3)</f>
        <v>1</v>
      </c>
      <c r="D1150" s="67" cm="1">
        <f t="array" ref="D1150">INDEX('Step 5. Daily Avg Schedule Calc'!$A$2:$D$169,(WEEKDAY(A1150)-1)*24+HOUR(A1150)+1,4)</f>
        <v>1</v>
      </c>
      <c r="E1150">
        <f>VLOOKUP(A1150,'Step 1.4 CNY OAT'!$A$1:$B$8761,2)</f>
        <v>33</v>
      </c>
      <c r="F1150" s="11">
        <f ca="1">('Step 3. Regression'!$B$18*E1150^2+'Step 3. Regression'!$C$18*E1150+'Step 3. Regression'!$D$18)*C1150</f>
        <v>6.78578083941066</v>
      </c>
      <c r="G1150" s="11">
        <f ca="1">('Step 3. Regression'!$G$18*E1150^2+'Step 3. Regression'!$H$18*E1150+'Step 3. Regression'!$I$18)*D1150</f>
        <v>3.1987133056428125</v>
      </c>
    </row>
    <row r="1151" spans="1:7" x14ac:dyDescent="0.25">
      <c r="A1151" s="8">
        <f>IF(ISBLANK('Step 1.4 CNY OAT'!A1151),"-",'Step 1.4 CNY OAT'!A1151)</f>
        <v>43148.875</v>
      </c>
      <c r="B1151" s="26">
        <f t="shared" si="35"/>
        <v>47</v>
      </c>
      <c r="C1151" s="67" cm="1">
        <f t="array" ref="C1151">INDEX('Step 5. Daily Avg Schedule Calc'!$A$2:$D$169,(WEEKDAY(A1151)-1)*24+HOUR(A1151)+1,3)</f>
        <v>1</v>
      </c>
      <c r="D1151" s="67" cm="1">
        <f t="array" ref="D1151">INDEX('Step 5. Daily Avg Schedule Calc'!$A$2:$D$169,(WEEKDAY(A1151)-1)*24+HOUR(A1151)+1,4)</f>
        <v>1</v>
      </c>
      <c r="E1151">
        <f>VLOOKUP(A1151,'Step 1.4 CNY OAT'!$A$1:$B$8761,2)</f>
        <v>33</v>
      </c>
      <c r="F1151" s="11">
        <f ca="1">('Step 3. Regression'!$B$18*E1151^2+'Step 3. Regression'!$C$18*E1151+'Step 3. Regression'!$D$18)*C1151</f>
        <v>6.78578083941066</v>
      </c>
      <c r="G1151" s="11">
        <f ca="1">('Step 3. Regression'!$G$18*E1151^2+'Step 3. Regression'!$H$18*E1151+'Step 3. Regression'!$I$18)*D1151</f>
        <v>3.1987133056428125</v>
      </c>
    </row>
    <row r="1152" spans="1:7" x14ac:dyDescent="0.25">
      <c r="A1152" s="8">
        <f>IF(ISBLANK('Step 1.4 CNY OAT'!A1152),"-",'Step 1.4 CNY OAT'!A1152)</f>
        <v>43148.916666666664</v>
      </c>
      <c r="B1152" s="26">
        <f t="shared" si="35"/>
        <v>47</v>
      </c>
      <c r="C1152" s="67" cm="1">
        <f t="array" ref="C1152">INDEX('Step 5. Daily Avg Schedule Calc'!$A$2:$D$169,(WEEKDAY(A1152)-1)*24+HOUR(A1152)+1,3)</f>
        <v>1</v>
      </c>
      <c r="D1152" s="67" cm="1">
        <f t="array" ref="D1152">INDEX('Step 5. Daily Avg Schedule Calc'!$A$2:$D$169,(WEEKDAY(A1152)-1)*24+HOUR(A1152)+1,4)</f>
        <v>1</v>
      </c>
      <c r="E1152">
        <f>VLOOKUP(A1152,'Step 1.4 CNY OAT'!$A$1:$B$8761,2)</f>
        <v>33</v>
      </c>
      <c r="F1152" s="11">
        <f ca="1">('Step 3. Regression'!$B$18*E1152^2+'Step 3. Regression'!$C$18*E1152+'Step 3. Regression'!$D$18)*C1152</f>
        <v>6.78578083941066</v>
      </c>
      <c r="G1152" s="11">
        <f ca="1">('Step 3. Regression'!$G$18*E1152^2+'Step 3. Regression'!$H$18*E1152+'Step 3. Regression'!$I$18)*D1152</f>
        <v>3.1987133056428125</v>
      </c>
    </row>
    <row r="1153" spans="1:7" x14ac:dyDescent="0.25">
      <c r="A1153" s="8">
        <f>IF(ISBLANK('Step 1.4 CNY OAT'!A1153),"-",'Step 1.4 CNY OAT'!A1153)</f>
        <v>43148.958333333336</v>
      </c>
      <c r="B1153" s="26">
        <f t="shared" si="35"/>
        <v>47</v>
      </c>
      <c r="C1153" s="67" cm="1">
        <f t="array" ref="C1153">INDEX('Step 5. Daily Avg Schedule Calc'!$A$2:$D$169,(WEEKDAY(A1153)-1)*24+HOUR(A1153)+1,3)</f>
        <v>1</v>
      </c>
      <c r="D1153" s="67" cm="1">
        <f t="array" ref="D1153">INDEX('Step 5. Daily Avg Schedule Calc'!$A$2:$D$169,(WEEKDAY(A1153)-1)*24+HOUR(A1153)+1,4)</f>
        <v>1</v>
      </c>
      <c r="E1153">
        <f>VLOOKUP(A1153,'Step 1.4 CNY OAT'!$A$1:$B$8761,2)</f>
        <v>33</v>
      </c>
      <c r="F1153" s="11">
        <f ca="1">('Step 3. Regression'!$B$18*E1153^2+'Step 3. Regression'!$C$18*E1153+'Step 3. Regression'!$D$18)*C1153</f>
        <v>6.78578083941066</v>
      </c>
      <c r="G1153" s="11">
        <f ca="1">('Step 3. Regression'!$G$18*E1153^2+'Step 3. Regression'!$H$18*E1153+'Step 3. Regression'!$I$18)*D1153</f>
        <v>3.1987133056428125</v>
      </c>
    </row>
    <row r="1154" spans="1:7" x14ac:dyDescent="0.25">
      <c r="A1154" s="8">
        <f>IF(ISBLANK('Step 1.4 CNY OAT'!A1154),"-",'Step 1.4 CNY OAT'!A1154)</f>
        <v>43149</v>
      </c>
      <c r="B1154" s="26">
        <f t="shared" si="35"/>
        <v>48</v>
      </c>
      <c r="C1154" s="67" cm="1">
        <f t="array" ref="C1154">INDEX('Step 5. Daily Avg Schedule Calc'!$A$2:$D$169,(WEEKDAY(A1154)-1)*24+HOUR(A1154)+1,3)</f>
        <v>1</v>
      </c>
      <c r="D1154" s="67" cm="1">
        <f t="array" ref="D1154">INDEX('Step 5. Daily Avg Schedule Calc'!$A$2:$D$169,(WEEKDAY(A1154)-1)*24+HOUR(A1154)+1,4)</f>
        <v>1</v>
      </c>
      <c r="E1154">
        <f>VLOOKUP(A1154,'Step 1.4 CNY OAT'!$A$1:$B$8761,2)</f>
        <v>33</v>
      </c>
      <c r="F1154" s="11">
        <f ca="1">('Step 3. Regression'!$B$18*E1154^2+'Step 3. Regression'!$C$18*E1154+'Step 3. Regression'!$D$18)*C1154</f>
        <v>6.78578083941066</v>
      </c>
      <c r="G1154" s="11">
        <f ca="1">('Step 3. Regression'!$G$18*E1154^2+'Step 3. Regression'!$H$18*E1154+'Step 3. Regression'!$I$18)*D1154</f>
        <v>3.1987133056428125</v>
      </c>
    </row>
    <row r="1155" spans="1:7" x14ac:dyDescent="0.25">
      <c r="A1155" s="8">
        <f>IF(ISBLANK('Step 1.4 CNY OAT'!A1155),"-",'Step 1.4 CNY OAT'!A1155)</f>
        <v>43149.041666666664</v>
      </c>
      <c r="B1155" s="26">
        <f t="shared" ref="B1155:B1218" si="36">_xlfn.DAYS(A1155,$A$2)</f>
        <v>48</v>
      </c>
      <c r="C1155" s="67" cm="1">
        <f t="array" ref="C1155">INDEX('Step 5. Daily Avg Schedule Calc'!$A$2:$D$169,(WEEKDAY(A1155)-1)*24+HOUR(A1155)+1,3)</f>
        <v>1</v>
      </c>
      <c r="D1155" s="67" cm="1">
        <f t="array" ref="D1155">INDEX('Step 5. Daily Avg Schedule Calc'!$A$2:$D$169,(WEEKDAY(A1155)-1)*24+HOUR(A1155)+1,4)</f>
        <v>1</v>
      </c>
      <c r="E1155">
        <f>VLOOKUP(A1155,'Step 1.4 CNY OAT'!$A$1:$B$8761,2)</f>
        <v>33</v>
      </c>
      <c r="F1155" s="11">
        <f ca="1">('Step 3. Regression'!$B$18*E1155^2+'Step 3. Regression'!$C$18*E1155+'Step 3. Regression'!$D$18)*C1155</f>
        <v>6.78578083941066</v>
      </c>
      <c r="G1155" s="11">
        <f ca="1">('Step 3. Regression'!$G$18*E1155^2+'Step 3. Regression'!$H$18*E1155+'Step 3. Regression'!$I$18)*D1155</f>
        <v>3.1987133056428125</v>
      </c>
    </row>
    <row r="1156" spans="1:7" x14ac:dyDescent="0.25">
      <c r="A1156" s="8">
        <f>IF(ISBLANK('Step 1.4 CNY OAT'!A1156),"-",'Step 1.4 CNY OAT'!A1156)</f>
        <v>43149.083333333336</v>
      </c>
      <c r="B1156" s="26">
        <f t="shared" si="36"/>
        <v>48</v>
      </c>
      <c r="C1156" s="67" cm="1">
        <f t="array" ref="C1156">INDEX('Step 5. Daily Avg Schedule Calc'!$A$2:$D$169,(WEEKDAY(A1156)-1)*24+HOUR(A1156)+1,3)</f>
        <v>1</v>
      </c>
      <c r="D1156" s="67" cm="1">
        <f t="array" ref="D1156">INDEX('Step 5. Daily Avg Schedule Calc'!$A$2:$D$169,(WEEKDAY(A1156)-1)*24+HOUR(A1156)+1,4)</f>
        <v>1</v>
      </c>
      <c r="E1156">
        <f>VLOOKUP(A1156,'Step 1.4 CNY OAT'!$A$1:$B$8761,2)</f>
        <v>34</v>
      </c>
      <c r="F1156" s="11">
        <f ca="1">('Step 3. Regression'!$B$18*E1156^2+'Step 3. Regression'!$C$18*E1156+'Step 3. Regression'!$D$18)*C1156</f>
        <v>6.6676129496622512</v>
      </c>
      <c r="G1156" s="11">
        <f ca="1">('Step 3. Regression'!$G$18*E1156^2+'Step 3. Regression'!$H$18*E1156+'Step 3. Regression'!$I$18)*D1156</f>
        <v>3.1634956041988254</v>
      </c>
    </row>
    <row r="1157" spans="1:7" x14ac:dyDescent="0.25">
      <c r="A1157" s="8">
        <f>IF(ISBLANK('Step 1.4 CNY OAT'!A1157),"-",'Step 1.4 CNY OAT'!A1157)</f>
        <v>43149.125</v>
      </c>
      <c r="B1157" s="26">
        <f t="shared" si="36"/>
        <v>48</v>
      </c>
      <c r="C1157" s="67" cm="1">
        <f t="array" ref="C1157">INDEX('Step 5. Daily Avg Schedule Calc'!$A$2:$D$169,(WEEKDAY(A1157)-1)*24+HOUR(A1157)+1,3)</f>
        <v>1</v>
      </c>
      <c r="D1157" s="67" cm="1">
        <f t="array" ref="D1157">INDEX('Step 5. Daily Avg Schedule Calc'!$A$2:$D$169,(WEEKDAY(A1157)-1)*24+HOUR(A1157)+1,4)</f>
        <v>1</v>
      </c>
      <c r="E1157">
        <f>VLOOKUP(A1157,'Step 1.4 CNY OAT'!$A$1:$B$8761,2)</f>
        <v>34</v>
      </c>
      <c r="F1157" s="11">
        <f ca="1">('Step 3. Regression'!$B$18*E1157^2+'Step 3. Regression'!$C$18*E1157+'Step 3. Regression'!$D$18)*C1157</f>
        <v>6.6676129496622512</v>
      </c>
      <c r="G1157" s="11">
        <f ca="1">('Step 3. Regression'!$G$18*E1157^2+'Step 3. Regression'!$H$18*E1157+'Step 3. Regression'!$I$18)*D1157</f>
        <v>3.1634956041988254</v>
      </c>
    </row>
    <row r="1158" spans="1:7" x14ac:dyDescent="0.25">
      <c r="A1158" s="8">
        <f>IF(ISBLANK('Step 1.4 CNY OAT'!A1158),"-",'Step 1.4 CNY OAT'!A1158)</f>
        <v>43149.166666666664</v>
      </c>
      <c r="B1158" s="26">
        <f t="shared" si="36"/>
        <v>48</v>
      </c>
      <c r="C1158" s="67" cm="1">
        <f t="array" ref="C1158">INDEX('Step 5. Daily Avg Schedule Calc'!$A$2:$D$169,(WEEKDAY(A1158)-1)*24+HOUR(A1158)+1,3)</f>
        <v>1</v>
      </c>
      <c r="D1158" s="67" cm="1">
        <f t="array" ref="D1158">INDEX('Step 5. Daily Avg Schedule Calc'!$A$2:$D$169,(WEEKDAY(A1158)-1)*24+HOUR(A1158)+1,4)</f>
        <v>1</v>
      </c>
      <c r="E1158">
        <f>VLOOKUP(A1158,'Step 1.4 CNY OAT'!$A$1:$B$8761,2)</f>
        <v>35</v>
      </c>
      <c r="F1158" s="11">
        <f ca="1">('Step 3. Regression'!$B$18*E1158^2+'Step 3. Regression'!$C$18*E1158+'Step 3. Regression'!$D$18)*C1158</f>
        <v>6.5542951953097575</v>
      </c>
      <c r="G1158" s="11">
        <f ca="1">('Step 3. Regression'!$G$18*E1158^2+'Step 3. Regression'!$H$18*E1158+'Step 3. Regression'!$I$18)*D1158</f>
        <v>3.1295252284093174</v>
      </c>
    </row>
    <row r="1159" spans="1:7" x14ac:dyDescent="0.25">
      <c r="A1159" s="8">
        <f>IF(ISBLANK('Step 1.4 CNY OAT'!A1159),"-",'Step 1.4 CNY OAT'!A1159)</f>
        <v>43149.208333333336</v>
      </c>
      <c r="B1159" s="26">
        <f t="shared" si="36"/>
        <v>48</v>
      </c>
      <c r="C1159" s="67" cm="1">
        <f t="array" ref="C1159">INDEX('Step 5. Daily Avg Schedule Calc'!$A$2:$D$169,(WEEKDAY(A1159)-1)*24+HOUR(A1159)+1,3)</f>
        <v>1</v>
      </c>
      <c r="D1159" s="67" cm="1">
        <f t="array" ref="D1159">INDEX('Step 5. Daily Avg Schedule Calc'!$A$2:$D$169,(WEEKDAY(A1159)-1)*24+HOUR(A1159)+1,4)</f>
        <v>1</v>
      </c>
      <c r="E1159">
        <f>VLOOKUP(A1159,'Step 1.4 CNY OAT'!$A$1:$B$8761,2)</f>
        <v>36</v>
      </c>
      <c r="F1159" s="11">
        <f ca="1">('Step 3. Regression'!$B$18*E1159^2+'Step 3. Regression'!$C$18*E1159+'Step 3. Regression'!$D$18)*C1159</f>
        <v>6.4458275763531816</v>
      </c>
      <c r="G1159" s="11">
        <f ca="1">('Step 3. Regression'!$G$18*E1159^2+'Step 3. Regression'!$H$18*E1159+'Step 3. Regression'!$I$18)*D1159</f>
        <v>3.0968021782742885</v>
      </c>
    </row>
    <row r="1160" spans="1:7" x14ac:dyDescent="0.25">
      <c r="A1160" s="8">
        <f>IF(ISBLANK('Step 1.4 CNY OAT'!A1160),"-",'Step 1.4 CNY OAT'!A1160)</f>
        <v>43149.25</v>
      </c>
      <c r="B1160" s="26">
        <f t="shared" si="36"/>
        <v>48</v>
      </c>
      <c r="C1160" s="67" cm="1">
        <f t="array" ref="C1160">INDEX('Step 5. Daily Avg Schedule Calc'!$A$2:$D$169,(WEEKDAY(A1160)-1)*24+HOUR(A1160)+1,3)</f>
        <v>1</v>
      </c>
      <c r="D1160" s="67" cm="1">
        <f t="array" ref="D1160">INDEX('Step 5. Daily Avg Schedule Calc'!$A$2:$D$169,(WEEKDAY(A1160)-1)*24+HOUR(A1160)+1,4)</f>
        <v>1</v>
      </c>
      <c r="E1160">
        <f>VLOOKUP(A1160,'Step 1.4 CNY OAT'!$A$1:$B$8761,2)</f>
        <v>36</v>
      </c>
      <c r="F1160" s="11">
        <f ca="1">('Step 3. Regression'!$B$18*E1160^2+'Step 3. Regression'!$C$18*E1160+'Step 3. Regression'!$D$18)*C1160</f>
        <v>6.4458275763531816</v>
      </c>
      <c r="G1160" s="11">
        <f ca="1">('Step 3. Regression'!$G$18*E1160^2+'Step 3. Regression'!$H$18*E1160+'Step 3. Regression'!$I$18)*D1160</f>
        <v>3.0968021782742885</v>
      </c>
    </row>
    <row r="1161" spans="1:7" x14ac:dyDescent="0.25">
      <c r="A1161" s="8">
        <f>IF(ISBLANK('Step 1.4 CNY OAT'!A1161),"-",'Step 1.4 CNY OAT'!A1161)</f>
        <v>43149.291666666664</v>
      </c>
      <c r="B1161" s="26">
        <f t="shared" si="36"/>
        <v>48</v>
      </c>
      <c r="C1161" s="67" cm="1">
        <f t="array" ref="C1161">INDEX('Step 5. Daily Avg Schedule Calc'!$A$2:$D$169,(WEEKDAY(A1161)-1)*24+HOUR(A1161)+1,3)</f>
        <v>1</v>
      </c>
      <c r="D1161" s="67" cm="1">
        <f t="array" ref="D1161">INDEX('Step 5. Daily Avg Schedule Calc'!$A$2:$D$169,(WEEKDAY(A1161)-1)*24+HOUR(A1161)+1,4)</f>
        <v>1</v>
      </c>
      <c r="E1161">
        <f>VLOOKUP(A1161,'Step 1.4 CNY OAT'!$A$1:$B$8761,2)</f>
        <v>36</v>
      </c>
      <c r="F1161" s="11">
        <f ca="1">('Step 3. Regression'!$B$18*E1161^2+'Step 3. Regression'!$C$18*E1161+'Step 3. Regression'!$D$18)*C1161</f>
        <v>6.4458275763531816</v>
      </c>
      <c r="G1161" s="11">
        <f ca="1">('Step 3. Regression'!$G$18*E1161^2+'Step 3. Regression'!$H$18*E1161+'Step 3. Regression'!$I$18)*D1161</f>
        <v>3.0968021782742885</v>
      </c>
    </row>
    <row r="1162" spans="1:7" x14ac:dyDescent="0.25">
      <c r="A1162" s="8">
        <f>IF(ISBLANK('Step 1.4 CNY OAT'!A1162),"-",'Step 1.4 CNY OAT'!A1162)</f>
        <v>43149.333333333336</v>
      </c>
      <c r="B1162" s="26">
        <f t="shared" si="36"/>
        <v>48</v>
      </c>
      <c r="C1162" s="67" cm="1">
        <f t="array" ref="C1162">INDEX('Step 5. Daily Avg Schedule Calc'!$A$2:$D$169,(WEEKDAY(A1162)-1)*24+HOUR(A1162)+1,3)</f>
        <v>1</v>
      </c>
      <c r="D1162" s="67" cm="1">
        <f t="array" ref="D1162">INDEX('Step 5. Daily Avg Schedule Calc'!$A$2:$D$169,(WEEKDAY(A1162)-1)*24+HOUR(A1162)+1,4)</f>
        <v>1</v>
      </c>
      <c r="E1162">
        <f>VLOOKUP(A1162,'Step 1.4 CNY OAT'!$A$1:$B$8761,2)</f>
        <v>37</v>
      </c>
      <c r="F1162" s="11">
        <f ca="1">('Step 3. Regression'!$B$18*E1162^2+'Step 3. Regression'!$C$18*E1162+'Step 3. Regression'!$D$18)*C1162</f>
        <v>6.3422100927925218</v>
      </c>
      <c r="G1162" s="11">
        <f ca="1">('Step 3. Regression'!$G$18*E1162^2+'Step 3. Regression'!$H$18*E1162+'Step 3. Regression'!$I$18)*D1162</f>
        <v>3.0653264537937401</v>
      </c>
    </row>
    <row r="1163" spans="1:7" x14ac:dyDescent="0.25">
      <c r="A1163" s="8">
        <f>IF(ISBLANK('Step 1.4 CNY OAT'!A1163),"-",'Step 1.4 CNY OAT'!A1163)</f>
        <v>43149.375</v>
      </c>
      <c r="B1163" s="26">
        <f t="shared" si="36"/>
        <v>48</v>
      </c>
      <c r="C1163" s="67" cm="1">
        <f t="array" ref="C1163">INDEX('Step 5. Daily Avg Schedule Calc'!$A$2:$D$169,(WEEKDAY(A1163)-1)*24+HOUR(A1163)+1,3)</f>
        <v>1</v>
      </c>
      <c r="D1163" s="67" cm="1">
        <f t="array" ref="D1163">INDEX('Step 5. Daily Avg Schedule Calc'!$A$2:$D$169,(WEEKDAY(A1163)-1)*24+HOUR(A1163)+1,4)</f>
        <v>1</v>
      </c>
      <c r="E1163">
        <f>VLOOKUP(A1163,'Step 1.4 CNY OAT'!$A$1:$B$8761,2)</f>
        <v>38</v>
      </c>
      <c r="F1163" s="11">
        <f ca="1">('Step 3. Regression'!$B$18*E1163^2+'Step 3. Regression'!$C$18*E1163+'Step 3. Regression'!$D$18)*C1163</f>
        <v>6.2434427446277798</v>
      </c>
      <c r="G1163" s="11">
        <f ca="1">('Step 3. Regression'!$G$18*E1163^2+'Step 3. Regression'!$H$18*E1163+'Step 3. Regression'!$I$18)*D1163</f>
        <v>3.0350980549676709</v>
      </c>
    </row>
    <row r="1164" spans="1:7" x14ac:dyDescent="0.25">
      <c r="A1164" s="8">
        <f>IF(ISBLANK('Step 1.4 CNY OAT'!A1164),"-",'Step 1.4 CNY OAT'!A1164)</f>
        <v>43149.416666666664</v>
      </c>
      <c r="B1164" s="26">
        <f t="shared" si="36"/>
        <v>48</v>
      </c>
      <c r="C1164" s="67" cm="1">
        <f t="array" ref="C1164">INDEX('Step 5. Daily Avg Schedule Calc'!$A$2:$D$169,(WEEKDAY(A1164)-1)*24+HOUR(A1164)+1,3)</f>
        <v>1</v>
      </c>
      <c r="D1164" s="67" cm="1">
        <f t="array" ref="D1164">INDEX('Step 5. Daily Avg Schedule Calc'!$A$2:$D$169,(WEEKDAY(A1164)-1)*24+HOUR(A1164)+1,4)</f>
        <v>1</v>
      </c>
      <c r="E1164">
        <f>VLOOKUP(A1164,'Step 1.4 CNY OAT'!$A$1:$B$8761,2)</f>
        <v>39</v>
      </c>
      <c r="F1164" s="11">
        <f ca="1">('Step 3. Regression'!$B$18*E1164^2+'Step 3. Regression'!$C$18*E1164+'Step 3. Regression'!$D$18)*C1164</f>
        <v>6.149525531858953</v>
      </c>
      <c r="G1164" s="11">
        <f ca="1">('Step 3. Regression'!$G$18*E1164^2+'Step 3. Regression'!$H$18*E1164+'Step 3. Regression'!$I$18)*D1164</f>
        <v>3.0061169817960809</v>
      </c>
    </row>
    <row r="1165" spans="1:7" x14ac:dyDescent="0.25">
      <c r="A1165" s="8">
        <f>IF(ISBLANK('Step 1.4 CNY OAT'!A1165),"-",'Step 1.4 CNY OAT'!A1165)</f>
        <v>43149.458333333336</v>
      </c>
      <c r="B1165" s="26">
        <f t="shared" si="36"/>
        <v>48</v>
      </c>
      <c r="C1165" s="67" cm="1">
        <f t="array" ref="C1165">INDEX('Step 5. Daily Avg Schedule Calc'!$A$2:$D$169,(WEEKDAY(A1165)-1)*24+HOUR(A1165)+1,3)</f>
        <v>1</v>
      </c>
      <c r="D1165" s="67" cm="1">
        <f t="array" ref="D1165">INDEX('Step 5. Daily Avg Schedule Calc'!$A$2:$D$169,(WEEKDAY(A1165)-1)*24+HOUR(A1165)+1,4)</f>
        <v>1</v>
      </c>
      <c r="E1165">
        <f>VLOOKUP(A1165,'Step 1.4 CNY OAT'!$A$1:$B$8761,2)</f>
        <v>41</v>
      </c>
      <c r="F1165" s="11">
        <f ca="1">('Step 3. Regression'!$B$18*E1165^2+'Step 3. Regression'!$C$18*E1165+'Step 3. Regression'!$D$18)*C1165</f>
        <v>5.9762415125090502</v>
      </c>
      <c r="G1165" s="11">
        <f ca="1">('Step 3. Regression'!$G$18*E1165^2+'Step 3. Regression'!$H$18*E1165+'Step 3. Regression'!$I$18)*D1165</f>
        <v>2.9518968124163409</v>
      </c>
    </row>
    <row r="1166" spans="1:7" x14ac:dyDescent="0.25">
      <c r="A1166" s="8">
        <f>IF(ISBLANK('Step 1.4 CNY OAT'!A1166),"-",'Step 1.4 CNY OAT'!A1166)</f>
        <v>43149.5</v>
      </c>
      <c r="B1166" s="26">
        <f t="shared" si="36"/>
        <v>48</v>
      </c>
      <c r="C1166" s="67" cm="1">
        <f t="array" ref="C1166">INDEX('Step 5. Daily Avg Schedule Calc'!$A$2:$D$169,(WEEKDAY(A1166)-1)*24+HOUR(A1166)+1,3)</f>
        <v>1</v>
      </c>
      <c r="D1166" s="67" cm="1">
        <f t="array" ref="D1166">INDEX('Step 5. Daily Avg Schedule Calc'!$A$2:$D$169,(WEEKDAY(A1166)-1)*24+HOUR(A1166)+1,4)</f>
        <v>1</v>
      </c>
      <c r="E1166">
        <f>VLOOKUP(A1166,'Step 1.4 CNY OAT'!$A$1:$B$8761,2)</f>
        <v>43</v>
      </c>
      <c r="F1166" s="11">
        <f ca="1">('Step 3. Regression'!$B$18*E1166^2+'Step 3. Regression'!$C$18*E1166+'Step 3. Regression'!$D$18)*C1166</f>
        <v>5.8223580347428134</v>
      </c>
      <c r="G1166" s="11">
        <f ca="1">('Step 3. Regression'!$G$18*E1166^2+'Step 3. Regression'!$H$18*E1166+'Step 3. Regression'!$I$18)*D1166</f>
        <v>2.902665945654519</v>
      </c>
    </row>
    <row r="1167" spans="1:7" x14ac:dyDescent="0.25">
      <c r="A1167" s="8">
        <f>IF(ISBLANK('Step 1.4 CNY OAT'!A1167),"-",'Step 1.4 CNY OAT'!A1167)</f>
        <v>43149.541666666664</v>
      </c>
      <c r="B1167" s="26">
        <f t="shared" si="36"/>
        <v>48</v>
      </c>
      <c r="C1167" s="67" cm="1">
        <f t="array" ref="C1167">INDEX('Step 5. Daily Avg Schedule Calc'!$A$2:$D$169,(WEEKDAY(A1167)-1)*24+HOUR(A1167)+1,3)</f>
        <v>1</v>
      </c>
      <c r="D1167" s="67" cm="1">
        <f t="array" ref="D1167">INDEX('Step 5. Daily Avg Schedule Calc'!$A$2:$D$169,(WEEKDAY(A1167)-1)*24+HOUR(A1167)+1,4)</f>
        <v>1</v>
      </c>
      <c r="E1167">
        <f>VLOOKUP(A1167,'Step 1.4 CNY OAT'!$A$1:$B$8761,2)</f>
        <v>44</v>
      </c>
      <c r="F1167" s="11">
        <f ca="1">('Step 3. Regression'!$B$18*E1167^2+'Step 3. Regression'!$C$18*E1167+'Step 3. Regression'!$D$18)*C1167</f>
        <v>5.7526914989535705</v>
      </c>
      <c r="G1167" s="11">
        <f ca="1">('Step 3. Regression'!$G$18*E1167^2+'Step 3. Regression'!$H$18*E1167+'Step 3. Regression'!$I$18)*D1167</f>
        <v>2.8799215007553269</v>
      </c>
    </row>
    <row r="1168" spans="1:7" x14ac:dyDescent="0.25">
      <c r="A1168" s="8">
        <f>IF(ISBLANK('Step 1.4 CNY OAT'!A1168),"-",'Step 1.4 CNY OAT'!A1168)</f>
        <v>43149.583333333336</v>
      </c>
      <c r="B1168" s="26">
        <f t="shared" si="36"/>
        <v>48</v>
      </c>
      <c r="C1168" s="67" cm="1">
        <f t="array" ref="C1168">INDEX('Step 5. Daily Avg Schedule Calc'!$A$2:$D$169,(WEEKDAY(A1168)-1)*24+HOUR(A1168)+1,3)</f>
        <v>1</v>
      </c>
      <c r="D1168" s="67" cm="1">
        <f t="array" ref="D1168">INDEX('Step 5. Daily Avg Schedule Calc'!$A$2:$D$169,(WEEKDAY(A1168)-1)*24+HOUR(A1168)+1,4)</f>
        <v>1</v>
      </c>
      <c r="E1168">
        <f>VLOOKUP(A1168,'Step 1.4 CNY OAT'!$A$1:$B$8761,2)</f>
        <v>45</v>
      </c>
      <c r="F1168" s="11">
        <f ca="1">('Step 3. Regression'!$B$18*E1168^2+'Step 3. Regression'!$C$18*E1168+'Step 3. Regression'!$D$18)*C1168</f>
        <v>5.6878750985602435</v>
      </c>
      <c r="G1168" s="11">
        <f ca="1">('Step 3. Regression'!$G$18*E1168^2+'Step 3. Regression'!$H$18*E1168+'Step 3. Regression'!$I$18)*D1168</f>
        <v>2.8584243815106145</v>
      </c>
    </row>
    <row r="1169" spans="1:7" x14ac:dyDescent="0.25">
      <c r="A1169" s="8">
        <f>IF(ISBLANK('Step 1.4 CNY OAT'!A1169),"-",'Step 1.4 CNY OAT'!A1169)</f>
        <v>43149.625</v>
      </c>
      <c r="B1169" s="26">
        <f t="shared" si="36"/>
        <v>48</v>
      </c>
      <c r="C1169" s="67" cm="1">
        <f t="array" ref="C1169">INDEX('Step 5. Daily Avg Schedule Calc'!$A$2:$D$169,(WEEKDAY(A1169)-1)*24+HOUR(A1169)+1,3)</f>
        <v>1</v>
      </c>
      <c r="D1169" s="67" cm="1">
        <f t="array" ref="D1169">INDEX('Step 5. Daily Avg Schedule Calc'!$A$2:$D$169,(WEEKDAY(A1169)-1)*24+HOUR(A1169)+1,4)</f>
        <v>1</v>
      </c>
      <c r="E1169">
        <f>VLOOKUP(A1169,'Step 1.4 CNY OAT'!$A$1:$B$8761,2)</f>
        <v>44</v>
      </c>
      <c r="F1169" s="11">
        <f ca="1">('Step 3. Regression'!$B$18*E1169^2+'Step 3. Regression'!$C$18*E1169+'Step 3. Regression'!$D$18)*C1169</f>
        <v>5.7526914989535705</v>
      </c>
      <c r="G1169" s="11">
        <f ca="1">('Step 3. Regression'!$G$18*E1169^2+'Step 3. Regression'!$H$18*E1169+'Step 3. Regression'!$I$18)*D1169</f>
        <v>2.8799215007553269</v>
      </c>
    </row>
    <row r="1170" spans="1:7" x14ac:dyDescent="0.25">
      <c r="A1170" s="8">
        <f>IF(ISBLANK('Step 1.4 CNY OAT'!A1170),"-",'Step 1.4 CNY OAT'!A1170)</f>
        <v>43149.666666666664</v>
      </c>
      <c r="B1170" s="26">
        <f t="shared" si="36"/>
        <v>48</v>
      </c>
      <c r="C1170" s="67" cm="1">
        <f t="array" ref="C1170">INDEX('Step 5. Daily Avg Schedule Calc'!$A$2:$D$169,(WEEKDAY(A1170)-1)*24+HOUR(A1170)+1,3)</f>
        <v>1</v>
      </c>
      <c r="D1170" s="67" cm="1">
        <f t="array" ref="D1170">INDEX('Step 5. Daily Avg Schedule Calc'!$A$2:$D$169,(WEEKDAY(A1170)-1)*24+HOUR(A1170)+1,4)</f>
        <v>1</v>
      </c>
      <c r="E1170">
        <f>VLOOKUP(A1170,'Step 1.4 CNY OAT'!$A$1:$B$8761,2)</f>
        <v>44</v>
      </c>
      <c r="F1170" s="11">
        <f ca="1">('Step 3. Regression'!$B$18*E1170^2+'Step 3. Regression'!$C$18*E1170+'Step 3. Regression'!$D$18)*C1170</f>
        <v>5.7526914989535705</v>
      </c>
      <c r="G1170" s="11">
        <f ca="1">('Step 3. Regression'!$G$18*E1170^2+'Step 3. Regression'!$H$18*E1170+'Step 3. Regression'!$I$18)*D1170</f>
        <v>2.8799215007553269</v>
      </c>
    </row>
    <row r="1171" spans="1:7" x14ac:dyDescent="0.25">
      <c r="A1171" s="8">
        <f>IF(ISBLANK('Step 1.4 CNY OAT'!A1171),"-",'Step 1.4 CNY OAT'!A1171)</f>
        <v>43149.708333333336</v>
      </c>
      <c r="B1171" s="26">
        <f t="shared" si="36"/>
        <v>48</v>
      </c>
      <c r="C1171" s="67" cm="1">
        <f t="array" ref="C1171">INDEX('Step 5. Daily Avg Schedule Calc'!$A$2:$D$169,(WEEKDAY(A1171)-1)*24+HOUR(A1171)+1,3)</f>
        <v>1</v>
      </c>
      <c r="D1171" s="67" cm="1">
        <f t="array" ref="D1171">INDEX('Step 5. Daily Avg Schedule Calc'!$A$2:$D$169,(WEEKDAY(A1171)-1)*24+HOUR(A1171)+1,4)</f>
        <v>1</v>
      </c>
      <c r="E1171">
        <f>VLOOKUP(A1171,'Step 1.4 CNY OAT'!$A$1:$B$8761,2)</f>
        <v>44</v>
      </c>
      <c r="F1171" s="11">
        <f ca="1">('Step 3. Regression'!$B$18*E1171^2+'Step 3. Regression'!$C$18*E1171+'Step 3. Regression'!$D$18)*C1171</f>
        <v>5.7526914989535705</v>
      </c>
      <c r="G1171" s="11">
        <f ca="1">('Step 3. Regression'!$G$18*E1171^2+'Step 3. Regression'!$H$18*E1171+'Step 3. Regression'!$I$18)*D1171</f>
        <v>2.8799215007553269</v>
      </c>
    </row>
    <row r="1172" spans="1:7" x14ac:dyDescent="0.25">
      <c r="A1172" s="8">
        <f>IF(ISBLANK('Step 1.4 CNY OAT'!A1172),"-",'Step 1.4 CNY OAT'!A1172)</f>
        <v>43149.75</v>
      </c>
      <c r="B1172" s="26">
        <f t="shared" si="36"/>
        <v>48</v>
      </c>
      <c r="C1172" s="67" cm="1">
        <f t="array" ref="C1172">INDEX('Step 5. Daily Avg Schedule Calc'!$A$2:$D$169,(WEEKDAY(A1172)-1)*24+HOUR(A1172)+1,3)</f>
        <v>1</v>
      </c>
      <c r="D1172" s="67" cm="1">
        <f t="array" ref="D1172">INDEX('Step 5. Daily Avg Schedule Calc'!$A$2:$D$169,(WEEKDAY(A1172)-1)*24+HOUR(A1172)+1,4)</f>
        <v>1</v>
      </c>
      <c r="E1172">
        <f>VLOOKUP(A1172,'Step 1.4 CNY OAT'!$A$1:$B$8761,2)</f>
        <v>43</v>
      </c>
      <c r="F1172" s="11">
        <f ca="1">('Step 3. Regression'!$B$18*E1172^2+'Step 3. Regression'!$C$18*E1172+'Step 3. Regression'!$D$18)*C1172</f>
        <v>5.8223580347428134</v>
      </c>
      <c r="G1172" s="11">
        <f ca="1">('Step 3. Regression'!$G$18*E1172^2+'Step 3. Regression'!$H$18*E1172+'Step 3. Regression'!$I$18)*D1172</f>
        <v>2.902665945654519</v>
      </c>
    </row>
    <row r="1173" spans="1:7" x14ac:dyDescent="0.25">
      <c r="A1173" s="8">
        <f>IF(ISBLANK('Step 1.4 CNY OAT'!A1173),"-",'Step 1.4 CNY OAT'!A1173)</f>
        <v>43149.791666666664</v>
      </c>
      <c r="B1173" s="26">
        <f t="shared" si="36"/>
        <v>48</v>
      </c>
      <c r="C1173" s="67" cm="1">
        <f t="array" ref="C1173">INDEX('Step 5. Daily Avg Schedule Calc'!$A$2:$D$169,(WEEKDAY(A1173)-1)*24+HOUR(A1173)+1,3)</f>
        <v>1</v>
      </c>
      <c r="D1173" s="67" cm="1">
        <f t="array" ref="D1173">INDEX('Step 5. Daily Avg Schedule Calc'!$A$2:$D$169,(WEEKDAY(A1173)-1)*24+HOUR(A1173)+1,4)</f>
        <v>1</v>
      </c>
      <c r="E1173">
        <f>VLOOKUP(A1173,'Step 1.4 CNY OAT'!$A$1:$B$8761,2)</f>
        <v>43</v>
      </c>
      <c r="F1173" s="11">
        <f ca="1">('Step 3. Regression'!$B$18*E1173^2+'Step 3. Regression'!$C$18*E1173+'Step 3. Regression'!$D$18)*C1173</f>
        <v>5.8223580347428134</v>
      </c>
      <c r="G1173" s="11">
        <f ca="1">('Step 3. Regression'!$G$18*E1173^2+'Step 3. Regression'!$H$18*E1173+'Step 3. Regression'!$I$18)*D1173</f>
        <v>2.902665945654519</v>
      </c>
    </row>
    <row r="1174" spans="1:7" x14ac:dyDescent="0.25">
      <c r="A1174" s="8">
        <f>IF(ISBLANK('Step 1.4 CNY OAT'!A1174),"-",'Step 1.4 CNY OAT'!A1174)</f>
        <v>43149.833333333336</v>
      </c>
      <c r="B1174" s="26">
        <f t="shared" si="36"/>
        <v>48</v>
      </c>
      <c r="C1174" s="67" cm="1">
        <f t="array" ref="C1174">INDEX('Step 5. Daily Avg Schedule Calc'!$A$2:$D$169,(WEEKDAY(A1174)-1)*24+HOUR(A1174)+1,3)</f>
        <v>1</v>
      </c>
      <c r="D1174" s="67" cm="1">
        <f t="array" ref="D1174">INDEX('Step 5. Daily Avg Schedule Calc'!$A$2:$D$169,(WEEKDAY(A1174)-1)*24+HOUR(A1174)+1,4)</f>
        <v>1</v>
      </c>
      <c r="E1174">
        <f>VLOOKUP(A1174,'Step 1.4 CNY OAT'!$A$1:$B$8761,2)</f>
        <v>40</v>
      </c>
      <c r="F1174" s="11">
        <f ca="1">('Step 3. Regression'!$B$18*E1174^2+'Step 3. Regression'!$C$18*E1174+'Step 3. Regression'!$D$18)*C1174</f>
        <v>6.0604584544860431</v>
      </c>
      <c r="G1174" s="11">
        <f ca="1">('Step 3. Regression'!$G$18*E1174^2+'Step 3. Regression'!$H$18*E1174+'Step 3. Regression'!$I$18)*D1174</f>
        <v>2.9783832342789713</v>
      </c>
    </row>
    <row r="1175" spans="1:7" x14ac:dyDescent="0.25">
      <c r="A1175" s="8">
        <f>IF(ISBLANK('Step 1.4 CNY OAT'!A1175),"-",'Step 1.4 CNY OAT'!A1175)</f>
        <v>43149.875</v>
      </c>
      <c r="B1175" s="26">
        <f t="shared" si="36"/>
        <v>48</v>
      </c>
      <c r="C1175" s="67" cm="1">
        <f t="array" ref="C1175">INDEX('Step 5. Daily Avg Schedule Calc'!$A$2:$D$169,(WEEKDAY(A1175)-1)*24+HOUR(A1175)+1,3)</f>
        <v>1</v>
      </c>
      <c r="D1175" s="67" cm="1">
        <f t="array" ref="D1175">INDEX('Step 5. Daily Avg Schedule Calc'!$A$2:$D$169,(WEEKDAY(A1175)-1)*24+HOUR(A1175)+1,4)</f>
        <v>1</v>
      </c>
      <c r="E1175">
        <f>VLOOKUP(A1175,'Step 1.4 CNY OAT'!$A$1:$B$8761,2)</f>
        <v>40</v>
      </c>
      <c r="F1175" s="11">
        <f ca="1">('Step 3. Regression'!$B$18*E1175^2+'Step 3. Regression'!$C$18*E1175+'Step 3. Regression'!$D$18)*C1175</f>
        <v>6.0604584544860431</v>
      </c>
      <c r="G1175" s="11">
        <f ca="1">('Step 3. Regression'!$G$18*E1175^2+'Step 3. Regression'!$H$18*E1175+'Step 3. Regression'!$I$18)*D1175</f>
        <v>2.9783832342789713</v>
      </c>
    </row>
    <row r="1176" spans="1:7" x14ac:dyDescent="0.25">
      <c r="A1176" s="8">
        <f>IF(ISBLANK('Step 1.4 CNY OAT'!A1176),"-",'Step 1.4 CNY OAT'!A1176)</f>
        <v>43149.916666666664</v>
      </c>
      <c r="B1176" s="26">
        <f t="shared" si="36"/>
        <v>48</v>
      </c>
      <c r="C1176" s="67" cm="1">
        <f t="array" ref="C1176">INDEX('Step 5. Daily Avg Schedule Calc'!$A$2:$D$169,(WEEKDAY(A1176)-1)*24+HOUR(A1176)+1,3)</f>
        <v>1</v>
      </c>
      <c r="D1176" s="67" cm="1">
        <f t="array" ref="D1176">INDEX('Step 5. Daily Avg Schedule Calc'!$A$2:$D$169,(WEEKDAY(A1176)-1)*24+HOUR(A1176)+1,4)</f>
        <v>1</v>
      </c>
      <c r="E1176">
        <f>VLOOKUP(A1176,'Step 1.4 CNY OAT'!$A$1:$B$8761,2)</f>
        <v>38</v>
      </c>
      <c r="F1176" s="11">
        <f ca="1">('Step 3. Regression'!$B$18*E1176^2+'Step 3. Regression'!$C$18*E1176+'Step 3. Regression'!$D$18)*C1176</f>
        <v>6.2434427446277798</v>
      </c>
      <c r="G1176" s="11">
        <f ca="1">('Step 3. Regression'!$G$18*E1176^2+'Step 3. Regression'!$H$18*E1176+'Step 3. Regression'!$I$18)*D1176</f>
        <v>3.0350980549676709</v>
      </c>
    </row>
    <row r="1177" spans="1:7" x14ac:dyDescent="0.25">
      <c r="A1177" s="8">
        <f>IF(ISBLANK('Step 1.4 CNY OAT'!A1177),"-",'Step 1.4 CNY OAT'!A1177)</f>
        <v>43149.958333333336</v>
      </c>
      <c r="B1177" s="26">
        <f t="shared" si="36"/>
        <v>48</v>
      </c>
      <c r="C1177" s="67" cm="1">
        <f t="array" ref="C1177">INDEX('Step 5. Daily Avg Schedule Calc'!$A$2:$D$169,(WEEKDAY(A1177)-1)*24+HOUR(A1177)+1,3)</f>
        <v>1</v>
      </c>
      <c r="D1177" s="67" cm="1">
        <f t="array" ref="D1177">INDEX('Step 5. Daily Avg Schedule Calc'!$A$2:$D$169,(WEEKDAY(A1177)-1)*24+HOUR(A1177)+1,4)</f>
        <v>1</v>
      </c>
      <c r="E1177">
        <f>VLOOKUP(A1177,'Step 1.4 CNY OAT'!$A$1:$B$8761,2)</f>
        <v>38</v>
      </c>
      <c r="F1177" s="11">
        <f ca="1">('Step 3. Regression'!$B$18*E1177^2+'Step 3. Regression'!$C$18*E1177+'Step 3. Regression'!$D$18)*C1177</f>
        <v>6.2434427446277798</v>
      </c>
      <c r="G1177" s="11">
        <f ca="1">('Step 3. Regression'!$G$18*E1177^2+'Step 3. Regression'!$H$18*E1177+'Step 3. Regression'!$I$18)*D1177</f>
        <v>3.0350980549676709</v>
      </c>
    </row>
    <row r="1178" spans="1:7" x14ac:dyDescent="0.25">
      <c r="A1178" s="8">
        <f>IF(ISBLANK('Step 1.4 CNY OAT'!A1178),"-",'Step 1.4 CNY OAT'!A1178)</f>
        <v>43150</v>
      </c>
      <c r="B1178" s="26">
        <f t="shared" si="36"/>
        <v>49</v>
      </c>
      <c r="C1178" s="67" cm="1">
        <f t="array" ref="C1178">INDEX('Step 5. Daily Avg Schedule Calc'!$A$2:$D$169,(WEEKDAY(A1178)-1)*24+HOUR(A1178)+1,3)</f>
        <v>1</v>
      </c>
      <c r="D1178" s="67" cm="1">
        <f t="array" ref="D1178">INDEX('Step 5. Daily Avg Schedule Calc'!$A$2:$D$169,(WEEKDAY(A1178)-1)*24+HOUR(A1178)+1,4)</f>
        <v>1</v>
      </c>
      <c r="E1178">
        <f>VLOOKUP(A1178,'Step 1.4 CNY OAT'!$A$1:$B$8761,2)</f>
        <v>36</v>
      </c>
      <c r="F1178" s="11">
        <f ca="1">('Step 3. Regression'!$B$18*E1178^2+'Step 3. Regression'!$C$18*E1178+'Step 3. Regression'!$D$18)*C1178</f>
        <v>6.4458275763531816</v>
      </c>
      <c r="G1178" s="11">
        <f ca="1">('Step 3. Regression'!$G$18*E1178^2+'Step 3. Regression'!$H$18*E1178+'Step 3. Regression'!$I$18)*D1178</f>
        <v>3.0968021782742885</v>
      </c>
    </row>
    <row r="1179" spans="1:7" x14ac:dyDescent="0.25">
      <c r="A1179" s="8">
        <f>IF(ISBLANK('Step 1.4 CNY OAT'!A1179),"-",'Step 1.4 CNY OAT'!A1179)</f>
        <v>43150.041666666664</v>
      </c>
      <c r="B1179" s="26">
        <f t="shared" si="36"/>
        <v>49</v>
      </c>
      <c r="C1179" s="67" cm="1">
        <f t="array" ref="C1179">INDEX('Step 5. Daily Avg Schedule Calc'!$A$2:$D$169,(WEEKDAY(A1179)-1)*24+HOUR(A1179)+1,3)</f>
        <v>1</v>
      </c>
      <c r="D1179" s="67" cm="1">
        <f t="array" ref="D1179">INDEX('Step 5. Daily Avg Schedule Calc'!$A$2:$D$169,(WEEKDAY(A1179)-1)*24+HOUR(A1179)+1,4)</f>
        <v>1</v>
      </c>
      <c r="E1179">
        <f>VLOOKUP(A1179,'Step 1.4 CNY OAT'!$A$1:$B$8761,2)</f>
        <v>34</v>
      </c>
      <c r="F1179" s="11">
        <f ca="1">('Step 3. Regression'!$B$18*E1179^2+'Step 3. Regression'!$C$18*E1179+'Step 3. Regression'!$D$18)*C1179</f>
        <v>6.6676129496622512</v>
      </c>
      <c r="G1179" s="11">
        <f ca="1">('Step 3. Regression'!$G$18*E1179^2+'Step 3. Regression'!$H$18*E1179+'Step 3. Regression'!$I$18)*D1179</f>
        <v>3.1634956041988254</v>
      </c>
    </row>
    <row r="1180" spans="1:7" x14ac:dyDescent="0.25">
      <c r="A1180" s="8">
        <f>IF(ISBLANK('Step 1.4 CNY OAT'!A1180),"-",'Step 1.4 CNY OAT'!A1180)</f>
        <v>43150.083333333336</v>
      </c>
      <c r="B1180" s="26">
        <f t="shared" si="36"/>
        <v>49</v>
      </c>
      <c r="C1180" s="67" cm="1">
        <f t="array" ref="C1180">INDEX('Step 5. Daily Avg Schedule Calc'!$A$2:$D$169,(WEEKDAY(A1180)-1)*24+HOUR(A1180)+1,3)</f>
        <v>1</v>
      </c>
      <c r="D1180" s="67" cm="1">
        <f t="array" ref="D1180">INDEX('Step 5. Daily Avg Schedule Calc'!$A$2:$D$169,(WEEKDAY(A1180)-1)*24+HOUR(A1180)+1,4)</f>
        <v>1</v>
      </c>
      <c r="E1180">
        <f>VLOOKUP(A1180,'Step 1.4 CNY OAT'!$A$1:$B$8761,2)</f>
        <v>34</v>
      </c>
      <c r="F1180" s="11">
        <f ca="1">('Step 3. Regression'!$B$18*E1180^2+'Step 3. Regression'!$C$18*E1180+'Step 3. Regression'!$D$18)*C1180</f>
        <v>6.6676129496622512</v>
      </c>
      <c r="G1180" s="11">
        <f ca="1">('Step 3. Regression'!$G$18*E1180^2+'Step 3. Regression'!$H$18*E1180+'Step 3. Regression'!$I$18)*D1180</f>
        <v>3.1634956041988254</v>
      </c>
    </row>
    <row r="1181" spans="1:7" x14ac:dyDescent="0.25">
      <c r="A1181" s="8">
        <f>IF(ISBLANK('Step 1.4 CNY OAT'!A1181),"-",'Step 1.4 CNY OAT'!A1181)</f>
        <v>43150.125</v>
      </c>
      <c r="B1181" s="26">
        <f t="shared" si="36"/>
        <v>49</v>
      </c>
      <c r="C1181" s="67" cm="1">
        <f t="array" ref="C1181">INDEX('Step 5. Daily Avg Schedule Calc'!$A$2:$D$169,(WEEKDAY(A1181)-1)*24+HOUR(A1181)+1,3)</f>
        <v>1</v>
      </c>
      <c r="D1181" s="67" cm="1">
        <f t="array" ref="D1181">INDEX('Step 5. Daily Avg Schedule Calc'!$A$2:$D$169,(WEEKDAY(A1181)-1)*24+HOUR(A1181)+1,4)</f>
        <v>1</v>
      </c>
      <c r="E1181">
        <f>VLOOKUP(A1181,'Step 1.4 CNY OAT'!$A$1:$B$8761,2)</f>
        <v>36</v>
      </c>
      <c r="F1181" s="11">
        <f ca="1">('Step 3. Regression'!$B$18*E1181^2+'Step 3. Regression'!$C$18*E1181+'Step 3. Regression'!$D$18)*C1181</f>
        <v>6.4458275763531816</v>
      </c>
      <c r="G1181" s="11">
        <f ca="1">('Step 3. Regression'!$G$18*E1181^2+'Step 3. Regression'!$H$18*E1181+'Step 3. Regression'!$I$18)*D1181</f>
        <v>3.0968021782742885</v>
      </c>
    </row>
    <row r="1182" spans="1:7" x14ac:dyDescent="0.25">
      <c r="A1182" s="8">
        <f>IF(ISBLANK('Step 1.4 CNY OAT'!A1182),"-",'Step 1.4 CNY OAT'!A1182)</f>
        <v>43150.166666666664</v>
      </c>
      <c r="B1182" s="26">
        <f t="shared" si="36"/>
        <v>49</v>
      </c>
      <c r="C1182" s="67" cm="1">
        <f t="array" ref="C1182">INDEX('Step 5. Daily Avg Schedule Calc'!$A$2:$D$169,(WEEKDAY(A1182)-1)*24+HOUR(A1182)+1,3)</f>
        <v>1</v>
      </c>
      <c r="D1182" s="67" cm="1">
        <f t="array" ref="D1182">INDEX('Step 5. Daily Avg Schedule Calc'!$A$2:$D$169,(WEEKDAY(A1182)-1)*24+HOUR(A1182)+1,4)</f>
        <v>1</v>
      </c>
      <c r="E1182">
        <f>VLOOKUP(A1182,'Step 1.4 CNY OAT'!$A$1:$B$8761,2)</f>
        <v>36</v>
      </c>
      <c r="F1182" s="11">
        <f ca="1">('Step 3. Regression'!$B$18*E1182^2+'Step 3. Regression'!$C$18*E1182+'Step 3. Regression'!$D$18)*C1182</f>
        <v>6.4458275763531816</v>
      </c>
      <c r="G1182" s="11">
        <f ca="1">('Step 3. Regression'!$G$18*E1182^2+'Step 3. Regression'!$H$18*E1182+'Step 3. Regression'!$I$18)*D1182</f>
        <v>3.0968021782742885</v>
      </c>
    </row>
    <row r="1183" spans="1:7" x14ac:dyDescent="0.25">
      <c r="A1183" s="8">
        <f>IF(ISBLANK('Step 1.4 CNY OAT'!A1183),"-",'Step 1.4 CNY OAT'!A1183)</f>
        <v>43150.208333333336</v>
      </c>
      <c r="B1183" s="26">
        <f t="shared" si="36"/>
        <v>49</v>
      </c>
      <c r="C1183" s="67" cm="1">
        <f t="array" ref="C1183">INDEX('Step 5. Daily Avg Schedule Calc'!$A$2:$D$169,(WEEKDAY(A1183)-1)*24+HOUR(A1183)+1,3)</f>
        <v>1</v>
      </c>
      <c r="D1183" s="67" cm="1">
        <f t="array" ref="D1183">INDEX('Step 5. Daily Avg Schedule Calc'!$A$2:$D$169,(WEEKDAY(A1183)-1)*24+HOUR(A1183)+1,4)</f>
        <v>1</v>
      </c>
      <c r="E1183">
        <f>VLOOKUP(A1183,'Step 1.4 CNY OAT'!$A$1:$B$8761,2)</f>
        <v>36</v>
      </c>
      <c r="F1183" s="11">
        <f ca="1">('Step 3. Regression'!$B$18*E1183^2+'Step 3. Regression'!$C$18*E1183+'Step 3. Regression'!$D$18)*C1183</f>
        <v>6.4458275763531816</v>
      </c>
      <c r="G1183" s="11">
        <f ca="1">('Step 3. Regression'!$G$18*E1183^2+'Step 3. Regression'!$H$18*E1183+'Step 3. Regression'!$I$18)*D1183</f>
        <v>3.0968021782742885</v>
      </c>
    </row>
    <row r="1184" spans="1:7" x14ac:dyDescent="0.25">
      <c r="A1184" s="8">
        <f>IF(ISBLANK('Step 1.4 CNY OAT'!A1184),"-",'Step 1.4 CNY OAT'!A1184)</f>
        <v>43150.25</v>
      </c>
      <c r="B1184" s="26">
        <f t="shared" si="36"/>
        <v>49</v>
      </c>
      <c r="C1184" s="67" cm="1">
        <f t="array" ref="C1184">INDEX('Step 5. Daily Avg Schedule Calc'!$A$2:$D$169,(WEEKDAY(A1184)-1)*24+HOUR(A1184)+1,3)</f>
        <v>1</v>
      </c>
      <c r="D1184" s="67" cm="1">
        <f t="array" ref="D1184">INDEX('Step 5. Daily Avg Schedule Calc'!$A$2:$D$169,(WEEKDAY(A1184)-1)*24+HOUR(A1184)+1,4)</f>
        <v>1</v>
      </c>
      <c r="E1184">
        <f>VLOOKUP(A1184,'Step 1.4 CNY OAT'!$A$1:$B$8761,2)</f>
        <v>37</v>
      </c>
      <c r="F1184" s="11">
        <f ca="1">('Step 3. Regression'!$B$18*E1184^2+'Step 3. Regression'!$C$18*E1184+'Step 3. Regression'!$D$18)*C1184</f>
        <v>6.3422100927925218</v>
      </c>
      <c r="G1184" s="11">
        <f ca="1">('Step 3. Regression'!$G$18*E1184^2+'Step 3. Regression'!$H$18*E1184+'Step 3. Regression'!$I$18)*D1184</f>
        <v>3.0653264537937401</v>
      </c>
    </row>
    <row r="1185" spans="1:7" x14ac:dyDescent="0.25">
      <c r="A1185" s="8">
        <f>IF(ISBLANK('Step 1.4 CNY OAT'!A1185),"-",'Step 1.4 CNY OAT'!A1185)</f>
        <v>43150.291666666664</v>
      </c>
      <c r="B1185" s="26">
        <f t="shared" si="36"/>
        <v>49</v>
      </c>
      <c r="C1185" s="67" cm="1">
        <f t="array" ref="C1185">INDEX('Step 5. Daily Avg Schedule Calc'!$A$2:$D$169,(WEEKDAY(A1185)-1)*24+HOUR(A1185)+1,3)</f>
        <v>1</v>
      </c>
      <c r="D1185" s="67" cm="1">
        <f t="array" ref="D1185">INDEX('Step 5. Daily Avg Schedule Calc'!$A$2:$D$169,(WEEKDAY(A1185)-1)*24+HOUR(A1185)+1,4)</f>
        <v>1</v>
      </c>
      <c r="E1185">
        <f>VLOOKUP(A1185,'Step 1.4 CNY OAT'!$A$1:$B$8761,2)</f>
        <v>39</v>
      </c>
      <c r="F1185" s="11">
        <f ca="1">('Step 3. Regression'!$B$18*E1185^2+'Step 3. Regression'!$C$18*E1185+'Step 3. Regression'!$D$18)*C1185</f>
        <v>6.149525531858953</v>
      </c>
      <c r="G1185" s="11">
        <f ca="1">('Step 3. Regression'!$G$18*E1185^2+'Step 3. Regression'!$H$18*E1185+'Step 3. Regression'!$I$18)*D1185</f>
        <v>3.0061169817960809</v>
      </c>
    </row>
    <row r="1186" spans="1:7" x14ac:dyDescent="0.25">
      <c r="A1186" s="8">
        <f>IF(ISBLANK('Step 1.4 CNY OAT'!A1186),"-",'Step 1.4 CNY OAT'!A1186)</f>
        <v>43150.333333333336</v>
      </c>
      <c r="B1186" s="26">
        <f t="shared" si="36"/>
        <v>49</v>
      </c>
      <c r="C1186" s="67" cm="1">
        <f t="array" ref="C1186">INDEX('Step 5. Daily Avg Schedule Calc'!$A$2:$D$169,(WEEKDAY(A1186)-1)*24+HOUR(A1186)+1,3)</f>
        <v>1</v>
      </c>
      <c r="D1186" s="67" cm="1">
        <f t="array" ref="D1186">INDEX('Step 5. Daily Avg Schedule Calc'!$A$2:$D$169,(WEEKDAY(A1186)-1)*24+HOUR(A1186)+1,4)</f>
        <v>1</v>
      </c>
      <c r="E1186">
        <f>VLOOKUP(A1186,'Step 1.4 CNY OAT'!$A$1:$B$8761,2)</f>
        <v>40</v>
      </c>
      <c r="F1186" s="11">
        <f ca="1">('Step 3. Regression'!$B$18*E1186^2+'Step 3. Regression'!$C$18*E1186+'Step 3. Regression'!$D$18)*C1186</f>
        <v>6.0604584544860431</v>
      </c>
      <c r="G1186" s="11">
        <f ca="1">('Step 3. Regression'!$G$18*E1186^2+'Step 3. Regression'!$H$18*E1186+'Step 3. Regression'!$I$18)*D1186</f>
        <v>2.9783832342789713</v>
      </c>
    </row>
    <row r="1187" spans="1:7" x14ac:dyDescent="0.25">
      <c r="A1187" s="8">
        <f>IF(ISBLANK('Step 1.4 CNY OAT'!A1187),"-",'Step 1.4 CNY OAT'!A1187)</f>
        <v>43150.375</v>
      </c>
      <c r="B1187" s="26">
        <f t="shared" si="36"/>
        <v>49</v>
      </c>
      <c r="C1187" s="67" cm="1">
        <f t="array" ref="C1187">INDEX('Step 5. Daily Avg Schedule Calc'!$A$2:$D$169,(WEEKDAY(A1187)-1)*24+HOUR(A1187)+1,3)</f>
        <v>1</v>
      </c>
      <c r="D1187" s="67" cm="1">
        <f t="array" ref="D1187">INDEX('Step 5. Daily Avg Schedule Calc'!$A$2:$D$169,(WEEKDAY(A1187)-1)*24+HOUR(A1187)+1,4)</f>
        <v>1</v>
      </c>
      <c r="E1187">
        <f>VLOOKUP(A1187,'Step 1.4 CNY OAT'!$A$1:$B$8761,2)</f>
        <v>43</v>
      </c>
      <c r="F1187" s="11">
        <f ca="1">('Step 3. Regression'!$B$18*E1187^2+'Step 3. Regression'!$C$18*E1187+'Step 3. Regression'!$D$18)*C1187</f>
        <v>5.8223580347428134</v>
      </c>
      <c r="G1187" s="11">
        <f ca="1">('Step 3. Regression'!$G$18*E1187^2+'Step 3. Regression'!$H$18*E1187+'Step 3. Regression'!$I$18)*D1187</f>
        <v>2.902665945654519</v>
      </c>
    </row>
    <row r="1188" spans="1:7" x14ac:dyDescent="0.25">
      <c r="A1188" s="8">
        <f>IF(ISBLANK('Step 1.4 CNY OAT'!A1188),"-",'Step 1.4 CNY OAT'!A1188)</f>
        <v>43150.416666666664</v>
      </c>
      <c r="B1188" s="26">
        <f t="shared" si="36"/>
        <v>49</v>
      </c>
      <c r="C1188" s="67" cm="1">
        <f t="array" ref="C1188">INDEX('Step 5. Daily Avg Schedule Calc'!$A$2:$D$169,(WEEKDAY(A1188)-1)*24+HOUR(A1188)+1,3)</f>
        <v>1</v>
      </c>
      <c r="D1188" s="67" cm="1">
        <f t="array" ref="D1188">INDEX('Step 5. Daily Avg Schedule Calc'!$A$2:$D$169,(WEEKDAY(A1188)-1)*24+HOUR(A1188)+1,4)</f>
        <v>1</v>
      </c>
      <c r="E1188">
        <f>VLOOKUP(A1188,'Step 1.4 CNY OAT'!$A$1:$B$8761,2)</f>
        <v>45</v>
      </c>
      <c r="F1188" s="11">
        <f ca="1">('Step 3. Regression'!$B$18*E1188^2+'Step 3. Regression'!$C$18*E1188+'Step 3. Regression'!$D$18)*C1188</f>
        <v>5.6878750985602435</v>
      </c>
      <c r="G1188" s="11">
        <f ca="1">('Step 3. Regression'!$G$18*E1188^2+'Step 3. Regression'!$H$18*E1188+'Step 3. Regression'!$I$18)*D1188</f>
        <v>2.8584243815106145</v>
      </c>
    </row>
    <row r="1189" spans="1:7" x14ac:dyDescent="0.25">
      <c r="A1189" s="8">
        <f>IF(ISBLANK('Step 1.4 CNY OAT'!A1189),"-",'Step 1.4 CNY OAT'!A1189)</f>
        <v>43150.458333333336</v>
      </c>
      <c r="B1189" s="26">
        <f t="shared" si="36"/>
        <v>49</v>
      </c>
      <c r="C1189" s="67" cm="1">
        <f t="array" ref="C1189">INDEX('Step 5. Daily Avg Schedule Calc'!$A$2:$D$169,(WEEKDAY(A1189)-1)*24+HOUR(A1189)+1,3)</f>
        <v>1</v>
      </c>
      <c r="D1189" s="67" cm="1">
        <f t="array" ref="D1189">INDEX('Step 5. Daily Avg Schedule Calc'!$A$2:$D$169,(WEEKDAY(A1189)-1)*24+HOUR(A1189)+1,4)</f>
        <v>1</v>
      </c>
      <c r="E1189">
        <f>VLOOKUP(A1189,'Step 1.4 CNY OAT'!$A$1:$B$8761,2)</f>
        <v>47</v>
      </c>
      <c r="F1189" s="11">
        <f ca="1">('Step 3. Regression'!$B$18*E1189^2+'Step 3. Regression'!$C$18*E1189+'Step 3. Regression'!$D$18)*C1189</f>
        <v>5.5727927039613396</v>
      </c>
      <c r="G1189" s="11">
        <f ca="1">('Step 3. Regression'!$G$18*E1189^2+'Step 3. Regression'!$H$18*E1189+'Step 3. Regression'!$I$18)*D1189</f>
        <v>2.8191721199846294</v>
      </c>
    </row>
    <row r="1190" spans="1:7" x14ac:dyDescent="0.25">
      <c r="A1190" s="8">
        <f>IF(ISBLANK('Step 1.4 CNY OAT'!A1190),"-",'Step 1.4 CNY OAT'!A1190)</f>
        <v>43150.5</v>
      </c>
      <c r="B1190" s="26">
        <f t="shared" si="36"/>
        <v>49</v>
      </c>
      <c r="C1190" s="67" cm="1">
        <f t="array" ref="C1190">INDEX('Step 5. Daily Avg Schedule Calc'!$A$2:$D$169,(WEEKDAY(A1190)-1)*24+HOUR(A1190)+1,3)</f>
        <v>1</v>
      </c>
      <c r="D1190" s="67" cm="1">
        <f t="array" ref="D1190">INDEX('Step 5. Daily Avg Schedule Calc'!$A$2:$D$169,(WEEKDAY(A1190)-1)*24+HOUR(A1190)+1,4)</f>
        <v>1</v>
      </c>
      <c r="E1190">
        <f>VLOOKUP(A1190,'Step 1.4 CNY OAT'!$A$1:$B$8761,2)</f>
        <v>47</v>
      </c>
      <c r="F1190" s="11">
        <f ca="1">('Step 3. Regression'!$B$18*E1190^2+'Step 3. Regression'!$C$18*E1190+'Step 3. Regression'!$D$18)*C1190</f>
        <v>5.5727927039613396</v>
      </c>
      <c r="G1190" s="11">
        <f ca="1">('Step 3. Regression'!$G$18*E1190^2+'Step 3. Regression'!$H$18*E1190+'Step 3. Regression'!$I$18)*D1190</f>
        <v>2.8191721199846294</v>
      </c>
    </row>
    <row r="1191" spans="1:7" x14ac:dyDescent="0.25">
      <c r="A1191" s="8">
        <f>IF(ISBLANK('Step 1.4 CNY OAT'!A1191),"-",'Step 1.4 CNY OAT'!A1191)</f>
        <v>43150.541666666664</v>
      </c>
      <c r="B1191" s="26">
        <f t="shared" si="36"/>
        <v>49</v>
      </c>
      <c r="C1191" s="67" cm="1">
        <f t="array" ref="C1191">INDEX('Step 5. Daily Avg Schedule Calc'!$A$2:$D$169,(WEEKDAY(A1191)-1)*24+HOUR(A1191)+1,3)</f>
        <v>1</v>
      </c>
      <c r="D1191" s="67" cm="1">
        <f t="array" ref="D1191">INDEX('Step 5. Daily Avg Schedule Calc'!$A$2:$D$169,(WEEKDAY(A1191)-1)*24+HOUR(A1191)+1,4)</f>
        <v>1</v>
      </c>
      <c r="E1191">
        <f>VLOOKUP(A1191,'Step 1.4 CNY OAT'!$A$1:$B$8761,2)</f>
        <v>48</v>
      </c>
      <c r="F1191" s="11">
        <f ca="1">('Step 3. Regression'!$B$18*E1191^2+'Step 3. Regression'!$C$18*E1191+'Step 3. Regression'!$D$18)*C1191</f>
        <v>5.5225267097557609</v>
      </c>
      <c r="G1191" s="11">
        <f ca="1">('Step 3. Regression'!$G$18*E1191^2+'Step 3. Regression'!$H$18*E1191+'Step 3. Regression'!$I$18)*D1191</f>
        <v>2.8014169777033562</v>
      </c>
    </row>
    <row r="1192" spans="1:7" x14ac:dyDescent="0.25">
      <c r="A1192" s="8">
        <f>IF(ISBLANK('Step 1.4 CNY OAT'!A1192),"-",'Step 1.4 CNY OAT'!A1192)</f>
        <v>43150.583333333336</v>
      </c>
      <c r="B1192" s="26">
        <f t="shared" si="36"/>
        <v>49</v>
      </c>
      <c r="C1192" s="67" cm="1">
        <f t="array" ref="C1192">INDEX('Step 5. Daily Avg Schedule Calc'!$A$2:$D$169,(WEEKDAY(A1192)-1)*24+HOUR(A1192)+1,3)</f>
        <v>1</v>
      </c>
      <c r="D1192" s="67" cm="1">
        <f t="array" ref="D1192">INDEX('Step 5. Daily Avg Schedule Calc'!$A$2:$D$169,(WEEKDAY(A1192)-1)*24+HOUR(A1192)+1,4)</f>
        <v>1</v>
      </c>
      <c r="E1192">
        <f>VLOOKUP(A1192,'Step 1.4 CNY OAT'!$A$1:$B$8761,2)</f>
        <v>48</v>
      </c>
      <c r="F1192" s="11">
        <f ca="1">('Step 3. Regression'!$B$18*E1192^2+'Step 3. Regression'!$C$18*E1192+'Step 3. Regression'!$D$18)*C1192</f>
        <v>5.5225267097557609</v>
      </c>
      <c r="G1192" s="11">
        <f ca="1">('Step 3. Regression'!$G$18*E1192^2+'Step 3. Regression'!$H$18*E1192+'Step 3. Regression'!$I$18)*D1192</f>
        <v>2.8014169777033562</v>
      </c>
    </row>
    <row r="1193" spans="1:7" x14ac:dyDescent="0.25">
      <c r="A1193" s="8">
        <f>IF(ISBLANK('Step 1.4 CNY OAT'!A1193),"-",'Step 1.4 CNY OAT'!A1193)</f>
        <v>43150.625</v>
      </c>
      <c r="B1193" s="26">
        <f t="shared" si="36"/>
        <v>49</v>
      </c>
      <c r="C1193" s="67" cm="1">
        <f t="array" ref="C1193">INDEX('Step 5. Daily Avg Schedule Calc'!$A$2:$D$169,(WEEKDAY(A1193)-1)*24+HOUR(A1193)+1,3)</f>
        <v>1</v>
      </c>
      <c r="D1193" s="67" cm="1">
        <f t="array" ref="D1193">INDEX('Step 5. Daily Avg Schedule Calc'!$A$2:$D$169,(WEEKDAY(A1193)-1)*24+HOUR(A1193)+1,4)</f>
        <v>1</v>
      </c>
      <c r="E1193">
        <f>VLOOKUP(A1193,'Step 1.4 CNY OAT'!$A$1:$B$8761,2)</f>
        <v>48</v>
      </c>
      <c r="F1193" s="11">
        <f ca="1">('Step 3. Regression'!$B$18*E1193^2+'Step 3. Regression'!$C$18*E1193+'Step 3. Regression'!$D$18)*C1193</f>
        <v>5.5225267097557609</v>
      </c>
      <c r="G1193" s="11">
        <f ca="1">('Step 3. Regression'!$G$18*E1193^2+'Step 3. Regression'!$H$18*E1193+'Step 3. Regression'!$I$18)*D1193</f>
        <v>2.8014169777033562</v>
      </c>
    </row>
    <row r="1194" spans="1:7" x14ac:dyDescent="0.25">
      <c r="A1194" s="8">
        <f>IF(ISBLANK('Step 1.4 CNY OAT'!A1194),"-",'Step 1.4 CNY OAT'!A1194)</f>
        <v>43150.666666666664</v>
      </c>
      <c r="B1194" s="26">
        <f t="shared" si="36"/>
        <v>49</v>
      </c>
      <c r="C1194" s="67" cm="1">
        <f t="array" ref="C1194">INDEX('Step 5. Daily Avg Schedule Calc'!$A$2:$D$169,(WEEKDAY(A1194)-1)*24+HOUR(A1194)+1,3)</f>
        <v>1</v>
      </c>
      <c r="D1194" s="67" cm="1">
        <f t="array" ref="D1194">INDEX('Step 5. Daily Avg Schedule Calc'!$A$2:$D$169,(WEEKDAY(A1194)-1)*24+HOUR(A1194)+1,4)</f>
        <v>1</v>
      </c>
      <c r="E1194">
        <f>VLOOKUP(A1194,'Step 1.4 CNY OAT'!$A$1:$B$8761,2)</f>
        <v>49</v>
      </c>
      <c r="F1194" s="11">
        <f ca="1">('Step 3. Regression'!$B$18*E1194^2+'Step 3. Regression'!$C$18*E1194+'Step 3. Regression'!$D$18)*C1194</f>
        <v>5.4771108509461008</v>
      </c>
      <c r="G1194" s="11">
        <f ca="1">('Step 3. Regression'!$G$18*E1194^2+'Step 3. Regression'!$H$18*E1194+'Step 3. Regression'!$I$18)*D1194</f>
        <v>2.7849091610765626</v>
      </c>
    </row>
    <row r="1195" spans="1:7" x14ac:dyDescent="0.25">
      <c r="A1195" s="8">
        <f>IF(ISBLANK('Step 1.4 CNY OAT'!A1195),"-",'Step 1.4 CNY OAT'!A1195)</f>
        <v>43150.708333333336</v>
      </c>
      <c r="B1195" s="26">
        <f t="shared" si="36"/>
        <v>49</v>
      </c>
      <c r="C1195" s="67" cm="1">
        <f t="array" ref="C1195">INDEX('Step 5. Daily Avg Schedule Calc'!$A$2:$D$169,(WEEKDAY(A1195)-1)*24+HOUR(A1195)+1,3)</f>
        <v>1</v>
      </c>
      <c r="D1195" s="67" cm="1">
        <f t="array" ref="D1195">INDEX('Step 5. Daily Avg Schedule Calc'!$A$2:$D$169,(WEEKDAY(A1195)-1)*24+HOUR(A1195)+1,4)</f>
        <v>1</v>
      </c>
      <c r="E1195">
        <f>VLOOKUP(A1195,'Step 1.4 CNY OAT'!$A$1:$B$8761,2)</f>
        <v>48</v>
      </c>
      <c r="F1195" s="11">
        <f ca="1">('Step 3. Regression'!$B$18*E1195^2+'Step 3. Regression'!$C$18*E1195+'Step 3. Regression'!$D$18)*C1195</f>
        <v>5.5225267097557609</v>
      </c>
      <c r="G1195" s="11">
        <f ca="1">('Step 3. Regression'!$G$18*E1195^2+'Step 3. Regression'!$H$18*E1195+'Step 3. Regression'!$I$18)*D1195</f>
        <v>2.8014169777033562</v>
      </c>
    </row>
    <row r="1196" spans="1:7" x14ac:dyDescent="0.25">
      <c r="A1196" s="8">
        <f>IF(ISBLANK('Step 1.4 CNY OAT'!A1196),"-",'Step 1.4 CNY OAT'!A1196)</f>
        <v>43150.75</v>
      </c>
      <c r="B1196" s="26">
        <f t="shared" si="36"/>
        <v>49</v>
      </c>
      <c r="C1196" s="67" cm="1">
        <f t="array" ref="C1196">INDEX('Step 5. Daily Avg Schedule Calc'!$A$2:$D$169,(WEEKDAY(A1196)-1)*24+HOUR(A1196)+1,3)</f>
        <v>1</v>
      </c>
      <c r="D1196" s="67" cm="1">
        <f t="array" ref="D1196">INDEX('Step 5. Daily Avg Schedule Calc'!$A$2:$D$169,(WEEKDAY(A1196)-1)*24+HOUR(A1196)+1,4)</f>
        <v>1</v>
      </c>
      <c r="E1196">
        <f>VLOOKUP(A1196,'Step 1.4 CNY OAT'!$A$1:$B$8761,2)</f>
        <v>48</v>
      </c>
      <c r="F1196" s="11">
        <f ca="1">('Step 3. Regression'!$B$18*E1196^2+'Step 3. Regression'!$C$18*E1196+'Step 3. Regression'!$D$18)*C1196</f>
        <v>5.5225267097557609</v>
      </c>
      <c r="G1196" s="11">
        <f ca="1">('Step 3. Regression'!$G$18*E1196^2+'Step 3. Regression'!$H$18*E1196+'Step 3. Regression'!$I$18)*D1196</f>
        <v>2.8014169777033562</v>
      </c>
    </row>
    <row r="1197" spans="1:7" x14ac:dyDescent="0.25">
      <c r="A1197" s="8">
        <f>IF(ISBLANK('Step 1.4 CNY OAT'!A1197),"-",'Step 1.4 CNY OAT'!A1197)</f>
        <v>43150.791666666664</v>
      </c>
      <c r="B1197" s="26">
        <f t="shared" si="36"/>
        <v>49</v>
      </c>
      <c r="C1197" s="67" cm="1">
        <f t="array" ref="C1197">INDEX('Step 5. Daily Avg Schedule Calc'!$A$2:$D$169,(WEEKDAY(A1197)-1)*24+HOUR(A1197)+1,3)</f>
        <v>1</v>
      </c>
      <c r="D1197" s="67" cm="1">
        <f t="array" ref="D1197">INDEX('Step 5. Daily Avg Schedule Calc'!$A$2:$D$169,(WEEKDAY(A1197)-1)*24+HOUR(A1197)+1,4)</f>
        <v>1</v>
      </c>
      <c r="E1197">
        <f>VLOOKUP(A1197,'Step 1.4 CNY OAT'!$A$1:$B$8761,2)</f>
        <v>48</v>
      </c>
      <c r="F1197" s="11">
        <f ca="1">('Step 3. Regression'!$B$18*E1197^2+'Step 3. Regression'!$C$18*E1197+'Step 3. Regression'!$D$18)*C1197</f>
        <v>5.5225267097557609</v>
      </c>
      <c r="G1197" s="11">
        <f ca="1">('Step 3. Regression'!$G$18*E1197^2+'Step 3. Regression'!$H$18*E1197+'Step 3. Regression'!$I$18)*D1197</f>
        <v>2.8014169777033562</v>
      </c>
    </row>
    <row r="1198" spans="1:7" x14ac:dyDescent="0.25">
      <c r="A1198" s="8">
        <f>IF(ISBLANK('Step 1.4 CNY OAT'!A1198),"-",'Step 1.4 CNY OAT'!A1198)</f>
        <v>43150.833333333336</v>
      </c>
      <c r="B1198" s="26">
        <f t="shared" si="36"/>
        <v>49</v>
      </c>
      <c r="C1198" s="67" cm="1">
        <f t="array" ref="C1198">INDEX('Step 5. Daily Avg Schedule Calc'!$A$2:$D$169,(WEEKDAY(A1198)-1)*24+HOUR(A1198)+1,3)</f>
        <v>1</v>
      </c>
      <c r="D1198" s="67" cm="1">
        <f t="array" ref="D1198">INDEX('Step 5. Daily Avg Schedule Calc'!$A$2:$D$169,(WEEKDAY(A1198)-1)*24+HOUR(A1198)+1,4)</f>
        <v>1</v>
      </c>
      <c r="E1198">
        <f>VLOOKUP(A1198,'Step 1.4 CNY OAT'!$A$1:$B$8761,2)</f>
        <v>47</v>
      </c>
      <c r="F1198" s="11">
        <f ca="1">('Step 3. Regression'!$B$18*E1198^2+'Step 3. Regression'!$C$18*E1198+'Step 3. Regression'!$D$18)*C1198</f>
        <v>5.5727927039613396</v>
      </c>
      <c r="G1198" s="11">
        <f ca="1">('Step 3. Regression'!$G$18*E1198^2+'Step 3. Regression'!$H$18*E1198+'Step 3. Regression'!$I$18)*D1198</f>
        <v>2.8191721199846294</v>
      </c>
    </row>
    <row r="1199" spans="1:7" x14ac:dyDescent="0.25">
      <c r="A1199" s="8">
        <f>IF(ISBLANK('Step 1.4 CNY OAT'!A1199),"-",'Step 1.4 CNY OAT'!A1199)</f>
        <v>43150.875</v>
      </c>
      <c r="B1199" s="26">
        <f t="shared" si="36"/>
        <v>49</v>
      </c>
      <c r="C1199" s="67" cm="1">
        <f t="array" ref="C1199">INDEX('Step 5. Daily Avg Schedule Calc'!$A$2:$D$169,(WEEKDAY(A1199)-1)*24+HOUR(A1199)+1,3)</f>
        <v>1</v>
      </c>
      <c r="D1199" s="67" cm="1">
        <f t="array" ref="D1199">INDEX('Step 5. Daily Avg Schedule Calc'!$A$2:$D$169,(WEEKDAY(A1199)-1)*24+HOUR(A1199)+1,4)</f>
        <v>1</v>
      </c>
      <c r="E1199">
        <f>VLOOKUP(A1199,'Step 1.4 CNY OAT'!$A$1:$B$8761,2)</f>
        <v>47</v>
      </c>
      <c r="F1199" s="11">
        <f ca="1">('Step 3. Regression'!$B$18*E1199^2+'Step 3. Regression'!$C$18*E1199+'Step 3. Regression'!$D$18)*C1199</f>
        <v>5.5727927039613396</v>
      </c>
      <c r="G1199" s="11">
        <f ca="1">('Step 3. Regression'!$G$18*E1199^2+'Step 3. Regression'!$H$18*E1199+'Step 3. Regression'!$I$18)*D1199</f>
        <v>2.8191721199846294</v>
      </c>
    </row>
    <row r="1200" spans="1:7" x14ac:dyDescent="0.25">
      <c r="A1200" s="8">
        <f>IF(ISBLANK('Step 1.4 CNY OAT'!A1200),"-",'Step 1.4 CNY OAT'!A1200)</f>
        <v>43150.916666666664</v>
      </c>
      <c r="B1200" s="26">
        <f t="shared" si="36"/>
        <v>49</v>
      </c>
      <c r="C1200" s="67" cm="1">
        <f t="array" ref="C1200">INDEX('Step 5. Daily Avg Schedule Calc'!$A$2:$D$169,(WEEKDAY(A1200)-1)*24+HOUR(A1200)+1,3)</f>
        <v>1</v>
      </c>
      <c r="D1200" s="67" cm="1">
        <f t="array" ref="D1200">INDEX('Step 5. Daily Avg Schedule Calc'!$A$2:$D$169,(WEEKDAY(A1200)-1)*24+HOUR(A1200)+1,4)</f>
        <v>1</v>
      </c>
      <c r="E1200">
        <f>VLOOKUP(A1200,'Step 1.4 CNY OAT'!$A$1:$B$8761,2)</f>
        <v>47</v>
      </c>
      <c r="F1200" s="11">
        <f ca="1">('Step 3. Regression'!$B$18*E1200^2+'Step 3. Regression'!$C$18*E1200+'Step 3. Regression'!$D$18)*C1200</f>
        <v>5.5727927039613396</v>
      </c>
      <c r="G1200" s="11">
        <f ca="1">('Step 3. Regression'!$G$18*E1200^2+'Step 3. Regression'!$H$18*E1200+'Step 3. Regression'!$I$18)*D1200</f>
        <v>2.8191721199846294</v>
      </c>
    </row>
    <row r="1201" spans="1:7" x14ac:dyDescent="0.25">
      <c r="A1201" s="8">
        <f>IF(ISBLANK('Step 1.4 CNY OAT'!A1201),"-",'Step 1.4 CNY OAT'!A1201)</f>
        <v>43150.958333333336</v>
      </c>
      <c r="B1201" s="26">
        <f t="shared" si="36"/>
        <v>49</v>
      </c>
      <c r="C1201" s="67" cm="1">
        <f t="array" ref="C1201">INDEX('Step 5. Daily Avg Schedule Calc'!$A$2:$D$169,(WEEKDAY(A1201)-1)*24+HOUR(A1201)+1,3)</f>
        <v>1</v>
      </c>
      <c r="D1201" s="67" cm="1">
        <f t="array" ref="D1201">INDEX('Step 5. Daily Avg Schedule Calc'!$A$2:$D$169,(WEEKDAY(A1201)-1)*24+HOUR(A1201)+1,4)</f>
        <v>1</v>
      </c>
      <c r="E1201">
        <f>VLOOKUP(A1201,'Step 1.4 CNY OAT'!$A$1:$B$8761,2)</f>
        <v>46</v>
      </c>
      <c r="F1201" s="11">
        <f ca="1">('Step 3. Regression'!$B$18*E1201^2+'Step 3. Regression'!$C$18*E1201+'Step 3. Regression'!$D$18)*C1201</f>
        <v>5.6279088335628336</v>
      </c>
      <c r="G1201" s="11">
        <f ca="1">('Step 3. Regression'!$G$18*E1201^2+'Step 3. Regression'!$H$18*E1201+'Step 3. Regression'!$I$18)*D1201</f>
        <v>2.8381745879203826</v>
      </c>
    </row>
    <row r="1202" spans="1:7" x14ac:dyDescent="0.25">
      <c r="A1202" s="8">
        <f>IF(ISBLANK('Step 1.4 CNY OAT'!A1202),"-",'Step 1.4 CNY OAT'!A1202)</f>
        <v>43151</v>
      </c>
      <c r="B1202" s="26">
        <f t="shared" si="36"/>
        <v>50</v>
      </c>
      <c r="C1202" s="67" cm="1">
        <f t="array" ref="C1202">INDEX('Step 5. Daily Avg Schedule Calc'!$A$2:$D$169,(WEEKDAY(A1202)-1)*24+HOUR(A1202)+1,3)</f>
        <v>1</v>
      </c>
      <c r="D1202" s="67" cm="1">
        <f t="array" ref="D1202">INDEX('Step 5. Daily Avg Schedule Calc'!$A$2:$D$169,(WEEKDAY(A1202)-1)*24+HOUR(A1202)+1,4)</f>
        <v>1</v>
      </c>
      <c r="E1202">
        <f>VLOOKUP(A1202,'Step 1.4 CNY OAT'!$A$1:$B$8761,2)</f>
        <v>47</v>
      </c>
      <c r="F1202" s="11">
        <f ca="1">('Step 3. Regression'!$B$18*E1202^2+'Step 3. Regression'!$C$18*E1202+'Step 3. Regression'!$D$18)*C1202</f>
        <v>5.5727927039613396</v>
      </c>
      <c r="G1202" s="11">
        <f ca="1">('Step 3. Regression'!$G$18*E1202^2+'Step 3. Regression'!$H$18*E1202+'Step 3. Regression'!$I$18)*D1202</f>
        <v>2.8191721199846294</v>
      </c>
    </row>
    <row r="1203" spans="1:7" x14ac:dyDescent="0.25">
      <c r="A1203" s="8">
        <f>IF(ISBLANK('Step 1.4 CNY OAT'!A1203),"-",'Step 1.4 CNY OAT'!A1203)</f>
        <v>43151.041666666664</v>
      </c>
      <c r="B1203" s="26">
        <f t="shared" si="36"/>
        <v>50</v>
      </c>
      <c r="C1203" s="67" cm="1">
        <f t="array" ref="C1203">INDEX('Step 5. Daily Avg Schedule Calc'!$A$2:$D$169,(WEEKDAY(A1203)-1)*24+HOUR(A1203)+1,3)</f>
        <v>1</v>
      </c>
      <c r="D1203" s="67" cm="1">
        <f t="array" ref="D1203">INDEX('Step 5. Daily Avg Schedule Calc'!$A$2:$D$169,(WEEKDAY(A1203)-1)*24+HOUR(A1203)+1,4)</f>
        <v>1</v>
      </c>
      <c r="E1203">
        <f>VLOOKUP(A1203,'Step 1.4 CNY OAT'!$A$1:$B$8761,2)</f>
        <v>48</v>
      </c>
      <c r="F1203" s="11">
        <f ca="1">('Step 3. Regression'!$B$18*E1203^2+'Step 3. Regression'!$C$18*E1203+'Step 3. Regression'!$D$18)*C1203</f>
        <v>5.5225267097557609</v>
      </c>
      <c r="G1203" s="11">
        <f ca="1">('Step 3. Regression'!$G$18*E1203^2+'Step 3. Regression'!$H$18*E1203+'Step 3. Regression'!$I$18)*D1203</f>
        <v>2.8014169777033562</v>
      </c>
    </row>
    <row r="1204" spans="1:7" x14ac:dyDescent="0.25">
      <c r="A1204" s="8">
        <f>IF(ISBLANK('Step 1.4 CNY OAT'!A1204),"-",'Step 1.4 CNY OAT'!A1204)</f>
        <v>43151.083333333336</v>
      </c>
      <c r="B1204" s="26">
        <f t="shared" si="36"/>
        <v>50</v>
      </c>
      <c r="C1204" s="67" cm="1">
        <f t="array" ref="C1204">INDEX('Step 5. Daily Avg Schedule Calc'!$A$2:$D$169,(WEEKDAY(A1204)-1)*24+HOUR(A1204)+1,3)</f>
        <v>1</v>
      </c>
      <c r="D1204" s="67" cm="1">
        <f t="array" ref="D1204">INDEX('Step 5. Daily Avg Schedule Calc'!$A$2:$D$169,(WEEKDAY(A1204)-1)*24+HOUR(A1204)+1,4)</f>
        <v>1</v>
      </c>
      <c r="E1204">
        <f>VLOOKUP(A1204,'Step 1.4 CNY OAT'!$A$1:$B$8761,2)</f>
        <v>49</v>
      </c>
      <c r="F1204" s="11">
        <f ca="1">('Step 3. Regression'!$B$18*E1204^2+'Step 3. Regression'!$C$18*E1204+'Step 3. Regression'!$D$18)*C1204</f>
        <v>5.4771108509461008</v>
      </c>
      <c r="G1204" s="11">
        <f ca="1">('Step 3. Regression'!$G$18*E1204^2+'Step 3. Regression'!$H$18*E1204+'Step 3. Regression'!$I$18)*D1204</f>
        <v>2.7849091610765626</v>
      </c>
    </row>
    <row r="1205" spans="1:7" x14ac:dyDescent="0.25">
      <c r="A1205" s="8">
        <f>IF(ISBLANK('Step 1.4 CNY OAT'!A1205),"-",'Step 1.4 CNY OAT'!A1205)</f>
        <v>43151.125</v>
      </c>
      <c r="B1205" s="26">
        <f t="shared" si="36"/>
        <v>50</v>
      </c>
      <c r="C1205" s="67" cm="1">
        <f t="array" ref="C1205">INDEX('Step 5. Daily Avg Schedule Calc'!$A$2:$D$169,(WEEKDAY(A1205)-1)*24+HOUR(A1205)+1,3)</f>
        <v>1</v>
      </c>
      <c r="D1205" s="67" cm="1">
        <f t="array" ref="D1205">INDEX('Step 5. Daily Avg Schedule Calc'!$A$2:$D$169,(WEEKDAY(A1205)-1)*24+HOUR(A1205)+1,4)</f>
        <v>1</v>
      </c>
      <c r="E1205">
        <f>VLOOKUP(A1205,'Step 1.4 CNY OAT'!$A$1:$B$8761,2)</f>
        <v>51</v>
      </c>
      <c r="F1205" s="11">
        <f ca="1">('Step 3. Regression'!$B$18*E1205^2+'Step 3. Regression'!$C$18*E1205+'Step 3. Regression'!$D$18)*C1205</f>
        <v>5.4008295395145307</v>
      </c>
      <c r="G1205" s="11">
        <f ca="1">('Step 3. Regression'!$G$18*E1205^2+'Step 3. Regression'!$H$18*E1205+'Step 3. Regression'!$I$18)*D1205</f>
        <v>2.7556355047864143</v>
      </c>
    </row>
    <row r="1206" spans="1:7" x14ac:dyDescent="0.25">
      <c r="A1206" s="8">
        <f>IF(ISBLANK('Step 1.4 CNY OAT'!A1206),"-",'Step 1.4 CNY OAT'!A1206)</f>
        <v>43151.166666666664</v>
      </c>
      <c r="B1206" s="26">
        <f t="shared" si="36"/>
        <v>50</v>
      </c>
      <c r="C1206" s="67" cm="1">
        <f t="array" ref="C1206">INDEX('Step 5. Daily Avg Schedule Calc'!$A$2:$D$169,(WEEKDAY(A1206)-1)*24+HOUR(A1206)+1,3)</f>
        <v>1</v>
      </c>
      <c r="D1206" s="67" cm="1">
        <f t="array" ref="D1206">INDEX('Step 5. Daily Avg Schedule Calc'!$A$2:$D$169,(WEEKDAY(A1206)-1)*24+HOUR(A1206)+1,4)</f>
        <v>1</v>
      </c>
      <c r="E1206">
        <f>VLOOKUP(A1206,'Step 1.4 CNY OAT'!$A$1:$B$8761,2)</f>
        <v>51</v>
      </c>
      <c r="F1206" s="11">
        <f ca="1">('Step 3. Regression'!$B$18*E1206^2+'Step 3. Regression'!$C$18*E1206+'Step 3. Regression'!$D$18)*C1206</f>
        <v>5.4008295395145307</v>
      </c>
      <c r="G1206" s="11">
        <f ca="1">('Step 3. Regression'!$G$18*E1206^2+'Step 3. Regression'!$H$18*E1206+'Step 3. Regression'!$I$18)*D1206</f>
        <v>2.7556355047864143</v>
      </c>
    </row>
    <row r="1207" spans="1:7" x14ac:dyDescent="0.25">
      <c r="A1207" s="8">
        <f>IF(ISBLANK('Step 1.4 CNY OAT'!A1207),"-",'Step 1.4 CNY OAT'!A1207)</f>
        <v>43151.208333333336</v>
      </c>
      <c r="B1207" s="26">
        <f t="shared" si="36"/>
        <v>50</v>
      </c>
      <c r="C1207" s="67" cm="1">
        <f t="array" ref="C1207">INDEX('Step 5. Daily Avg Schedule Calc'!$A$2:$D$169,(WEEKDAY(A1207)-1)*24+HOUR(A1207)+1,3)</f>
        <v>1</v>
      </c>
      <c r="D1207" s="67" cm="1">
        <f t="array" ref="D1207">INDEX('Step 5. Daily Avg Schedule Calc'!$A$2:$D$169,(WEEKDAY(A1207)-1)*24+HOUR(A1207)+1,4)</f>
        <v>1</v>
      </c>
      <c r="E1207">
        <f>VLOOKUP(A1207,'Step 1.4 CNY OAT'!$A$1:$B$8761,2)</f>
        <v>51</v>
      </c>
      <c r="F1207" s="11">
        <f ca="1">('Step 3. Regression'!$B$18*E1207^2+'Step 3. Regression'!$C$18*E1207+'Step 3. Regression'!$D$18)*C1207</f>
        <v>5.4008295395145307</v>
      </c>
      <c r="G1207" s="11">
        <f ca="1">('Step 3. Regression'!$G$18*E1207^2+'Step 3. Regression'!$H$18*E1207+'Step 3. Regression'!$I$18)*D1207</f>
        <v>2.7556355047864143</v>
      </c>
    </row>
    <row r="1208" spans="1:7" x14ac:dyDescent="0.25">
      <c r="A1208" s="8">
        <f>IF(ISBLANK('Step 1.4 CNY OAT'!A1208),"-",'Step 1.4 CNY OAT'!A1208)</f>
        <v>43151.25</v>
      </c>
      <c r="B1208" s="26">
        <f t="shared" si="36"/>
        <v>50</v>
      </c>
      <c r="C1208" s="67" cm="1">
        <f t="array" ref="C1208">INDEX('Step 5. Daily Avg Schedule Calc'!$A$2:$D$169,(WEEKDAY(A1208)-1)*24+HOUR(A1208)+1,3)</f>
        <v>1</v>
      </c>
      <c r="D1208" s="67" cm="1">
        <f t="array" ref="D1208">INDEX('Step 5. Daily Avg Schedule Calc'!$A$2:$D$169,(WEEKDAY(A1208)-1)*24+HOUR(A1208)+1,4)</f>
        <v>1</v>
      </c>
      <c r="E1208">
        <f>VLOOKUP(A1208,'Step 1.4 CNY OAT'!$A$1:$B$8761,2)</f>
        <v>50</v>
      </c>
      <c r="F1208" s="11">
        <f ca="1">('Step 3. Regression'!$B$18*E1208^2+'Step 3. Regression'!$C$18*E1208+'Step 3. Regression'!$D$18)*C1208</f>
        <v>5.4365451275323569</v>
      </c>
      <c r="G1208" s="11">
        <f ca="1">('Step 3. Regression'!$G$18*E1208^2+'Step 3. Regression'!$H$18*E1208+'Step 3. Regression'!$I$18)*D1208</f>
        <v>2.7696486701042482</v>
      </c>
    </row>
    <row r="1209" spans="1:7" x14ac:dyDescent="0.25">
      <c r="A1209" s="8">
        <f>IF(ISBLANK('Step 1.4 CNY OAT'!A1209),"-",'Step 1.4 CNY OAT'!A1209)</f>
        <v>43151.291666666664</v>
      </c>
      <c r="B1209" s="26">
        <f t="shared" si="36"/>
        <v>50</v>
      </c>
      <c r="C1209" s="67" cm="1">
        <f t="array" ref="C1209">INDEX('Step 5. Daily Avg Schedule Calc'!$A$2:$D$169,(WEEKDAY(A1209)-1)*24+HOUR(A1209)+1,3)</f>
        <v>1</v>
      </c>
      <c r="D1209" s="67" cm="1">
        <f t="array" ref="D1209">INDEX('Step 5. Daily Avg Schedule Calc'!$A$2:$D$169,(WEEKDAY(A1209)-1)*24+HOUR(A1209)+1,4)</f>
        <v>1</v>
      </c>
      <c r="E1209">
        <f>VLOOKUP(A1209,'Step 1.4 CNY OAT'!$A$1:$B$8761,2)</f>
        <v>51</v>
      </c>
      <c r="F1209" s="11">
        <f ca="1">('Step 3. Regression'!$B$18*E1209^2+'Step 3. Regression'!$C$18*E1209+'Step 3. Regression'!$D$18)*C1209</f>
        <v>5.4008295395145307</v>
      </c>
      <c r="G1209" s="11">
        <f ca="1">('Step 3. Regression'!$G$18*E1209^2+'Step 3. Regression'!$H$18*E1209+'Step 3. Regression'!$I$18)*D1209</f>
        <v>2.7556355047864143</v>
      </c>
    </row>
    <row r="1210" spans="1:7" x14ac:dyDescent="0.25">
      <c r="A1210" s="8">
        <f>IF(ISBLANK('Step 1.4 CNY OAT'!A1210),"-",'Step 1.4 CNY OAT'!A1210)</f>
        <v>43151.333333333336</v>
      </c>
      <c r="B1210" s="26">
        <f t="shared" si="36"/>
        <v>50</v>
      </c>
      <c r="C1210" s="67" cm="1">
        <f t="array" ref="C1210">INDEX('Step 5. Daily Avg Schedule Calc'!$A$2:$D$169,(WEEKDAY(A1210)-1)*24+HOUR(A1210)+1,3)</f>
        <v>1</v>
      </c>
      <c r="D1210" s="67" cm="1">
        <f t="array" ref="D1210">INDEX('Step 5. Daily Avg Schedule Calc'!$A$2:$D$169,(WEEKDAY(A1210)-1)*24+HOUR(A1210)+1,4)</f>
        <v>1</v>
      </c>
      <c r="E1210">
        <f>VLOOKUP(A1210,'Step 1.4 CNY OAT'!$A$1:$B$8761,2)</f>
        <v>52</v>
      </c>
      <c r="F1210" s="11">
        <f ca="1">('Step 3. Regression'!$B$18*E1210^2+'Step 3. Regression'!$C$18*E1210+'Step 3. Regression'!$D$18)*C1210</f>
        <v>5.3699640868926206</v>
      </c>
      <c r="G1210" s="11">
        <f ca="1">('Step 3. Regression'!$G$18*E1210^2+'Step 3. Regression'!$H$18*E1210+'Step 3. Regression'!$I$18)*D1210</f>
        <v>2.7428696651230586</v>
      </c>
    </row>
    <row r="1211" spans="1:7" x14ac:dyDescent="0.25">
      <c r="A1211" s="8">
        <f>IF(ISBLANK('Step 1.4 CNY OAT'!A1211),"-",'Step 1.4 CNY OAT'!A1211)</f>
        <v>43151.375</v>
      </c>
      <c r="B1211" s="26">
        <f t="shared" si="36"/>
        <v>50</v>
      </c>
      <c r="C1211" s="67" cm="1">
        <f t="array" ref="C1211">INDEX('Step 5. Daily Avg Schedule Calc'!$A$2:$D$169,(WEEKDAY(A1211)-1)*24+HOUR(A1211)+1,3)</f>
        <v>1</v>
      </c>
      <c r="D1211" s="67" cm="1">
        <f t="array" ref="D1211">INDEX('Step 5. Daily Avg Schedule Calc'!$A$2:$D$169,(WEEKDAY(A1211)-1)*24+HOUR(A1211)+1,4)</f>
        <v>1</v>
      </c>
      <c r="E1211">
        <f>VLOOKUP(A1211,'Step 1.4 CNY OAT'!$A$1:$B$8761,2)</f>
        <v>52</v>
      </c>
      <c r="F1211" s="11">
        <f ca="1">('Step 3. Regression'!$B$18*E1211^2+'Step 3. Regression'!$C$18*E1211+'Step 3. Regression'!$D$18)*C1211</f>
        <v>5.3699640868926206</v>
      </c>
      <c r="G1211" s="11">
        <f ca="1">('Step 3. Regression'!$G$18*E1211^2+'Step 3. Regression'!$H$18*E1211+'Step 3. Regression'!$I$18)*D1211</f>
        <v>2.7428696651230586</v>
      </c>
    </row>
    <row r="1212" spans="1:7" x14ac:dyDescent="0.25">
      <c r="A1212" s="8">
        <f>IF(ISBLANK('Step 1.4 CNY OAT'!A1212),"-",'Step 1.4 CNY OAT'!A1212)</f>
        <v>43151.416666666664</v>
      </c>
      <c r="B1212" s="26">
        <f t="shared" si="36"/>
        <v>50</v>
      </c>
      <c r="C1212" s="67" cm="1">
        <f t="array" ref="C1212">INDEX('Step 5. Daily Avg Schedule Calc'!$A$2:$D$169,(WEEKDAY(A1212)-1)*24+HOUR(A1212)+1,3)</f>
        <v>1</v>
      </c>
      <c r="D1212" s="67" cm="1">
        <f t="array" ref="D1212">INDEX('Step 5. Daily Avg Schedule Calc'!$A$2:$D$169,(WEEKDAY(A1212)-1)*24+HOUR(A1212)+1,4)</f>
        <v>1</v>
      </c>
      <c r="E1212">
        <f>VLOOKUP(A1212,'Step 1.4 CNY OAT'!$A$1:$B$8761,2)</f>
        <v>54</v>
      </c>
      <c r="F1212" s="11">
        <f ca="1">('Step 3. Regression'!$B$18*E1212^2+'Step 3. Regression'!$C$18*E1212+'Step 3. Regression'!$D$18)*C1212</f>
        <v>5.3227835878365486</v>
      </c>
      <c r="G1212" s="11">
        <f ca="1">('Step 3. Regression'!$G$18*E1212^2+'Step 3. Regression'!$H$18*E1212+'Step 3. Regression'!$I$18)*D1212</f>
        <v>2.721079962759787</v>
      </c>
    </row>
    <row r="1213" spans="1:7" x14ac:dyDescent="0.25">
      <c r="A1213" s="8">
        <f>IF(ISBLANK('Step 1.4 CNY OAT'!A1213),"-",'Step 1.4 CNY OAT'!A1213)</f>
        <v>43151.458333333336</v>
      </c>
      <c r="B1213" s="26">
        <f t="shared" si="36"/>
        <v>50</v>
      </c>
      <c r="C1213" s="67" cm="1">
        <f t="array" ref="C1213">INDEX('Step 5. Daily Avg Schedule Calc'!$A$2:$D$169,(WEEKDAY(A1213)-1)*24+HOUR(A1213)+1,3)</f>
        <v>1</v>
      </c>
      <c r="D1213" s="67" cm="1">
        <f t="array" ref="D1213">INDEX('Step 5. Daily Avg Schedule Calc'!$A$2:$D$169,(WEEKDAY(A1213)-1)*24+HOUR(A1213)+1,4)</f>
        <v>1</v>
      </c>
      <c r="E1213">
        <f>VLOOKUP(A1213,'Step 1.4 CNY OAT'!$A$1:$B$8761,2)</f>
        <v>55</v>
      </c>
      <c r="F1213" s="11">
        <f ca="1">('Step 3. Regression'!$B$18*E1213^2+'Step 3. Regression'!$C$18*E1213+'Step 3. Regression'!$D$18)*C1213</f>
        <v>5.3064685414023867</v>
      </c>
      <c r="G1213" s="11">
        <f ca="1">('Step 3. Regression'!$G$18*E1213^2+'Step 3. Regression'!$H$18*E1213+'Step 3. Regression'!$I$18)*D1213</f>
        <v>2.7120561000598711</v>
      </c>
    </row>
    <row r="1214" spans="1:7" x14ac:dyDescent="0.25">
      <c r="A1214" s="8">
        <f>IF(ISBLANK('Step 1.4 CNY OAT'!A1214),"-",'Step 1.4 CNY OAT'!A1214)</f>
        <v>43151.5</v>
      </c>
      <c r="B1214" s="26">
        <f t="shared" si="36"/>
        <v>50</v>
      </c>
      <c r="C1214" s="67" cm="1">
        <f t="array" ref="C1214">INDEX('Step 5. Daily Avg Schedule Calc'!$A$2:$D$169,(WEEKDAY(A1214)-1)*24+HOUR(A1214)+1,3)</f>
        <v>1</v>
      </c>
      <c r="D1214" s="67" cm="1">
        <f t="array" ref="D1214">INDEX('Step 5. Daily Avg Schedule Calc'!$A$2:$D$169,(WEEKDAY(A1214)-1)*24+HOUR(A1214)+1,4)</f>
        <v>1</v>
      </c>
      <c r="E1214">
        <f>VLOOKUP(A1214,'Step 1.4 CNY OAT'!$A$1:$B$8761,2)</f>
        <v>58</v>
      </c>
      <c r="F1214" s="11">
        <f ca="1">('Step 3. Regression'!$B$18*E1214^2+'Step 3. Regression'!$C$18*E1214+'Step 3. Regression'!$D$18)*C1214</f>
        <v>5.2866242144754043</v>
      </c>
      <c r="G1214" s="11">
        <f ca="1">('Step 3. Regression'!$G$18*E1214^2+'Step 3. Regression'!$H$18*E1214+'Step 3. Regression'!$I$18)*D1214</f>
        <v>2.6924684658870004</v>
      </c>
    </row>
    <row r="1215" spans="1:7" x14ac:dyDescent="0.25">
      <c r="A1215" s="8">
        <f>IF(ISBLANK('Step 1.4 CNY OAT'!A1215),"-",'Step 1.4 CNY OAT'!A1215)</f>
        <v>43151.541666666664</v>
      </c>
      <c r="B1215" s="26">
        <f t="shared" si="36"/>
        <v>50</v>
      </c>
      <c r="C1215" s="67" cm="1">
        <f t="array" ref="C1215">INDEX('Step 5. Daily Avg Schedule Calc'!$A$2:$D$169,(WEEKDAY(A1215)-1)*24+HOUR(A1215)+1,3)</f>
        <v>1</v>
      </c>
      <c r="D1215" s="67" cm="1">
        <f t="array" ref="D1215">INDEX('Step 5. Daily Avg Schedule Calc'!$A$2:$D$169,(WEEKDAY(A1215)-1)*24+HOUR(A1215)+1,4)</f>
        <v>1</v>
      </c>
      <c r="E1215">
        <f>VLOOKUP(A1215,'Step 1.4 CNY OAT'!$A$1:$B$8761,2)</f>
        <v>60</v>
      </c>
      <c r="F1215" s="11">
        <f ca="1">('Step 3. Regression'!$B$18*E1215^2+'Step 3. Regression'!$C$18*E1215+'Step 3. Regression'!$D$18)*C1215</f>
        <v>5.2976453401703321</v>
      </c>
      <c r="G1215" s="11">
        <f ca="1">('Step 3. Regression'!$G$18*E1215^2+'Step 3. Regression'!$H$18*E1215+'Step 3. Regression'!$I$18)*D1215</f>
        <v>2.685646671377484</v>
      </c>
    </row>
    <row r="1216" spans="1:7" x14ac:dyDescent="0.25">
      <c r="A1216" s="8">
        <f>IF(ISBLANK('Step 1.4 CNY OAT'!A1216),"-",'Step 1.4 CNY OAT'!A1216)</f>
        <v>43151.583333333336</v>
      </c>
      <c r="B1216" s="26">
        <f t="shared" si="36"/>
        <v>50</v>
      </c>
      <c r="C1216" s="67" cm="1">
        <f t="array" ref="C1216">INDEX('Step 5. Daily Avg Schedule Calc'!$A$2:$D$169,(WEEKDAY(A1216)-1)*24+HOUR(A1216)+1,3)</f>
        <v>1</v>
      </c>
      <c r="D1216" s="67" cm="1">
        <f t="array" ref="D1216">INDEX('Step 5. Daily Avg Schedule Calc'!$A$2:$D$169,(WEEKDAY(A1216)-1)*24+HOUR(A1216)+1,4)</f>
        <v>1</v>
      </c>
      <c r="E1216">
        <f>VLOOKUP(A1216,'Step 1.4 CNY OAT'!$A$1:$B$8761,2)</f>
        <v>64</v>
      </c>
      <c r="F1216" s="11">
        <f ca="1">('Step 3. Regression'!$B$18*E1216^2+'Step 3. Regression'!$C$18*E1216+'Step 3. Regression'!$D$18)*C1216</f>
        <v>5.3778892163111873</v>
      </c>
      <c r="G1216" s="11">
        <f ca="1">('Step 3. Regression'!$G$18*E1216^2+'Step 3. Regression'!$H$18*E1216+'Step 3. Regression'!$I$18)*D1216</f>
        <v>2.686970990212207</v>
      </c>
    </row>
    <row r="1217" spans="1:7" x14ac:dyDescent="0.25">
      <c r="A1217" s="8">
        <f>IF(ISBLANK('Step 1.4 CNY OAT'!A1217),"-",'Step 1.4 CNY OAT'!A1217)</f>
        <v>43151.625</v>
      </c>
      <c r="B1217" s="26">
        <f t="shared" si="36"/>
        <v>50</v>
      </c>
      <c r="C1217" s="67" cm="1">
        <f t="array" ref="C1217">INDEX('Step 5. Daily Avg Schedule Calc'!$A$2:$D$169,(WEEKDAY(A1217)-1)*24+HOUR(A1217)+1,3)</f>
        <v>1</v>
      </c>
      <c r="D1217" s="67" cm="1">
        <f t="array" ref="D1217">INDEX('Step 5. Daily Avg Schedule Calc'!$A$2:$D$169,(WEEKDAY(A1217)-1)*24+HOUR(A1217)+1,4)</f>
        <v>1</v>
      </c>
      <c r="E1217">
        <f>VLOOKUP(A1217,'Step 1.4 CNY OAT'!$A$1:$B$8761,2)</f>
        <v>66</v>
      </c>
      <c r="F1217" s="11">
        <f ca="1">('Step 3. Regression'!$B$18*E1217^2+'Step 3. Regression'!$C$18*E1217+'Step 3. Regression'!$D$18)*C1217</f>
        <v>5.4471119667571148</v>
      </c>
      <c r="G1217" s="11">
        <f ca="1">('Step 3. Regression'!$G$18*E1217^2+'Step 3. Regression'!$H$18*E1217+'Step 3. Regression'!$I$18)*D1217</f>
        <v>2.6951171035564454</v>
      </c>
    </row>
    <row r="1218" spans="1:7" x14ac:dyDescent="0.25">
      <c r="A1218" s="8">
        <f>IF(ISBLANK('Step 1.4 CNY OAT'!A1218),"-",'Step 1.4 CNY OAT'!A1218)</f>
        <v>43151.666666666664</v>
      </c>
      <c r="B1218" s="26">
        <f t="shared" si="36"/>
        <v>50</v>
      </c>
      <c r="C1218" s="67" cm="1">
        <f t="array" ref="C1218">INDEX('Step 5. Daily Avg Schedule Calc'!$A$2:$D$169,(WEEKDAY(A1218)-1)*24+HOUR(A1218)+1,3)</f>
        <v>1</v>
      </c>
      <c r="D1218" s="67" cm="1">
        <f t="array" ref="D1218">INDEX('Step 5. Daily Avg Schedule Calc'!$A$2:$D$169,(WEEKDAY(A1218)-1)*24+HOUR(A1218)+1,4)</f>
        <v>1</v>
      </c>
      <c r="E1218">
        <f>VLOOKUP(A1218,'Step 1.4 CNY OAT'!$A$1:$B$8761,2)</f>
        <v>67</v>
      </c>
      <c r="F1218" s="11">
        <f ca="1">('Step 3. Regression'!$B$18*E1218^2+'Step 3. Regression'!$C$18*E1218+'Step 3. Regression'!$D$18)*C1218</f>
        <v>5.4889985450739509</v>
      </c>
      <c r="G1218" s="11">
        <f ca="1">('Step 3. Regression'!$G$18*E1218^2+'Step 3. Regression'!$H$18*E1218+'Step 3. Regression'!$I$18)*D1218</f>
        <v>2.7010611487102851</v>
      </c>
    </row>
    <row r="1219" spans="1:7" x14ac:dyDescent="0.25">
      <c r="A1219" s="8">
        <f>IF(ISBLANK('Step 1.4 CNY OAT'!A1219),"-",'Step 1.4 CNY OAT'!A1219)</f>
        <v>43151.708333333336</v>
      </c>
      <c r="B1219" s="26">
        <f t="shared" ref="B1219:B1282" si="37">_xlfn.DAYS(A1219,$A$2)</f>
        <v>50</v>
      </c>
      <c r="C1219" s="67" cm="1">
        <f t="array" ref="C1219">INDEX('Step 5. Daily Avg Schedule Calc'!$A$2:$D$169,(WEEKDAY(A1219)-1)*24+HOUR(A1219)+1,3)</f>
        <v>1</v>
      </c>
      <c r="D1219" s="67" cm="1">
        <f t="array" ref="D1219">INDEX('Step 5. Daily Avg Schedule Calc'!$A$2:$D$169,(WEEKDAY(A1219)-1)*24+HOUR(A1219)+1,4)</f>
        <v>1</v>
      </c>
      <c r="E1219">
        <f>VLOOKUP(A1219,'Step 1.4 CNY OAT'!$A$1:$B$8761,2)</f>
        <v>69</v>
      </c>
      <c r="F1219" s="11">
        <f ca="1">('Step 3. Regression'!$B$18*E1219^2+'Step 3. Regression'!$C$18*E1219+'Step 3. Regression'!$D$18)*C1219</f>
        <v>5.5873221078953783</v>
      </c>
      <c r="G1219" s="11">
        <f ca="1">('Step 3. Regression'!$G$18*E1219^2+'Step 3. Regression'!$H$18*E1219+'Step 3. Regression'!$I$18)*D1219</f>
        <v>2.7166912159814012</v>
      </c>
    </row>
    <row r="1220" spans="1:7" x14ac:dyDescent="0.25">
      <c r="A1220" s="8">
        <f>IF(ISBLANK('Step 1.4 CNY OAT'!A1220),"-",'Step 1.4 CNY OAT'!A1220)</f>
        <v>43151.75</v>
      </c>
      <c r="B1220" s="26">
        <f t="shared" si="37"/>
        <v>50</v>
      </c>
      <c r="C1220" s="67" cm="1">
        <f t="array" ref="C1220">INDEX('Step 5. Daily Avg Schedule Calc'!$A$2:$D$169,(WEEKDAY(A1220)-1)*24+HOUR(A1220)+1,3)</f>
        <v>1</v>
      </c>
      <c r="D1220" s="67" cm="1">
        <f t="array" ref="D1220">INDEX('Step 5. Daily Avg Schedule Calc'!$A$2:$D$169,(WEEKDAY(A1220)-1)*24+HOUR(A1220)+1,4)</f>
        <v>1</v>
      </c>
      <c r="E1220">
        <f>VLOOKUP(A1220,'Step 1.4 CNY OAT'!$A$1:$B$8761,2)</f>
        <v>63</v>
      </c>
      <c r="F1220" s="11">
        <f ca="1">('Step 3. Regression'!$B$18*E1220^2+'Step 3. Regression'!$C$18*E1220+'Step 3. Regression'!$D$18)*C1220</f>
        <v>5.3505530441821012</v>
      </c>
      <c r="G1220" s="11">
        <f ca="1">('Step 3. Regression'!$G$18*E1220^2+'Step 3. Regression'!$H$18*E1220+'Step 3. Regression'!$I$18)*D1220</f>
        <v>2.6847689220218069</v>
      </c>
    </row>
    <row r="1221" spans="1:7" x14ac:dyDescent="0.25">
      <c r="A1221" s="8">
        <f>IF(ISBLANK('Step 1.4 CNY OAT'!A1221),"-",'Step 1.4 CNY OAT'!A1221)</f>
        <v>43151.791666666664</v>
      </c>
      <c r="B1221" s="26">
        <f t="shared" si="37"/>
        <v>50</v>
      </c>
      <c r="C1221" s="67" cm="1">
        <f t="array" ref="C1221">INDEX('Step 5. Daily Avg Schedule Calc'!$A$2:$D$169,(WEEKDAY(A1221)-1)*24+HOUR(A1221)+1,3)</f>
        <v>1</v>
      </c>
      <c r="D1221" s="67" cm="1">
        <f t="array" ref="D1221">INDEX('Step 5. Daily Avg Schedule Calc'!$A$2:$D$169,(WEEKDAY(A1221)-1)*24+HOUR(A1221)+1,4)</f>
        <v>1</v>
      </c>
      <c r="E1221">
        <f>VLOOKUP(A1221,'Step 1.4 CNY OAT'!$A$1:$B$8761,2)</f>
        <v>61</v>
      </c>
      <c r="F1221" s="11">
        <f ca="1">('Step 3. Regression'!$B$18*E1221^2+'Step 3. Regression'!$C$18*E1221+'Step 3. Regression'!$D$18)*C1221</f>
        <v>5.3104311061116736</v>
      </c>
      <c r="G1221" s="11">
        <f ca="1">('Step 3. Regression'!$G$18*E1221^2+'Step 3. Regression'!$H$18*E1221+'Step 3. Regression'!$I$18)*D1221</f>
        <v>2.6841067626044453</v>
      </c>
    </row>
    <row r="1222" spans="1:7" x14ac:dyDescent="0.25">
      <c r="A1222" s="8">
        <f>IF(ISBLANK('Step 1.4 CNY OAT'!A1222),"-",'Step 1.4 CNY OAT'!A1222)</f>
        <v>43151.833333333336</v>
      </c>
      <c r="B1222" s="26">
        <f t="shared" si="37"/>
        <v>50</v>
      </c>
      <c r="C1222" s="67" cm="1">
        <f t="array" ref="C1222">INDEX('Step 5. Daily Avg Schedule Calc'!$A$2:$D$169,(WEEKDAY(A1222)-1)*24+HOUR(A1222)+1,3)</f>
        <v>1</v>
      </c>
      <c r="D1222" s="67" cm="1">
        <f t="array" ref="D1222">INDEX('Step 5. Daily Avg Schedule Calc'!$A$2:$D$169,(WEEKDAY(A1222)-1)*24+HOUR(A1222)+1,4)</f>
        <v>1</v>
      </c>
      <c r="E1222">
        <f>VLOOKUP(A1222,'Step 1.4 CNY OAT'!$A$1:$B$8761,2)</f>
        <v>59</v>
      </c>
      <c r="F1222" s="11">
        <f ca="1">('Step 3. Regression'!$B$18*E1222^2+'Step 3. Regression'!$C$18*E1222+'Step 3. Regression'!$D$18)*C1222</f>
        <v>5.2897097096249119</v>
      </c>
      <c r="G1222" s="11">
        <f ca="1">('Step 3. Regression'!$G$18*E1222^2+'Step 3. Regression'!$H$18*E1222+'Step 3. Regression'!$I$18)*D1222</f>
        <v>2.6884339058050024</v>
      </c>
    </row>
    <row r="1223" spans="1:7" x14ac:dyDescent="0.25">
      <c r="A1223" s="8">
        <f>IF(ISBLANK('Step 1.4 CNY OAT'!A1223),"-",'Step 1.4 CNY OAT'!A1223)</f>
        <v>43151.875</v>
      </c>
      <c r="B1223" s="26">
        <f t="shared" si="37"/>
        <v>50</v>
      </c>
      <c r="C1223" s="67" cm="1">
        <f t="array" ref="C1223">INDEX('Step 5. Daily Avg Schedule Calc'!$A$2:$D$169,(WEEKDAY(A1223)-1)*24+HOUR(A1223)+1,3)</f>
        <v>1</v>
      </c>
      <c r="D1223" s="67" cm="1">
        <f t="array" ref="D1223">INDEX('Step 5. Daily Avg Schedule Calc'!$A$2:$D$169,(WEEKDAY(A1223)-1)*24+HOUR(A1223)+1,4)</f>
        <v>1</v>
      </c>
      <c r="E1223">
        <f>VLOOKUP(A1223,'Step 1.4 CNY OAT'!$A$1:$B$8761,2)</f>
        <v>58</v>
      </c>
      <c r="F1223" s="11">
        <f ca="1">('Step 3. Regression'!$B$18*E1223^2+'Step 3. Regression'!$C$18*E1223+'Step 3. Regression'!$D$18)*C1223</f>
        <v>5.2866242144754043</v>
      </c>
      <c r="G1223" s="11">
        <f ca="1">('Step 3. Regression'!$G$18*E1223^2+'Step 3. Regression'!$H$18*E1223+'Step 3. Regression'!$I$18)*D1223</f>
        <v>2.6924684658870004</v>
      </c>
    </row>
    <row r="1224" spans="1:7" x14ac:dyDescent="0.25">
      <c r="A1224" s="8">
        <f>IF(ISBLANK('Step 1.4 CNY OAT'!A1224),"-",'Step 1.4 CNY OAT'!A1224)</f>
        <v>43151.916666666664</v>
      </c>
      <c r="B1224" s="26">
        <f t="shared" si="37"/>
        <v>50</v>
      </c>
      <c r="C1224" s="67" cm="1">
        <f t="array" ref="C1224">INDEX('Step 5. Daily Avg Schedule Calc'!$A$2:$D$169,(WEEKDAY(A1224)-1)*24+HOUR(A1224)+1,3)</f>
        <v>1</v>
      </c>
      <c r="D1224" s="67" cm="1">
        <f t="array" ref="D1224">INDEX('Step 5. Daily Avg Schedule Calc'!$A$2:$D$169,(WEEKDAY(A1224)-1)*24+HOUR(A1224)+1,4)</f>
        <v>1</v>
      </c>
      <c r="E1224">
        <f>VLOOKUP(A1224,'Step 1.4 CNY OAT'!$A$1:$B$8761,2)</f>
        <v>56</v>
      </c>
      <c r="F1224" s="11">
        <f ca="1">('Step 3. Regression'!$B$18*E1224^2+'Step 3. Regression'!$C$18*E1224+'Step 3. Regression'!$D$18)*C1224</f>
        <v>5.2950036303641443</v>
      </c>
      <c r="G1224" s="11">
        <f ca="1">('Step 3. Regression'!$G$18*E1224^2+'Step 3. Regression'!$H$18*E1224+'Step 3. Regression'!$I$18)*D1224</f>
        <v>2.7042795630144352</v>
      </c>
    </row>
    <row r="1225" spans="1:7" x14ac:dyDescent="0.25">
      <c r="A1225" s="8">
        <f>IF(ISBLANK('Step 1.4 CNY OAT'!A1225),"-",'Step 1.4 CNY OAT'!A1225)</f>
        <v>43151.958333333336</v>
      </c>
      <c r="B1225" s="26">
        <f t="shared" si="37"/>
        <v>50</v>
      </c>
      <c r="C1225" s="67" cm="1">
        <f t="array" ref="C1225">INDEX('Step 5. Daily Avg Schedule Calc'!$A$2:$D$169,(WEEKDAY(A1225)-1)*24+HOUR(A1225)+1,3)</f>
        <v>1</v>
      </c>
      <c r="D1225" s="67" cm="1">
        <f t="array" ref="D1225">INDEX('Step 5. Daily Avg Schedule Calc'!$A$2:$D$169,(WEEKDAY(A1225)-1)*24+HOUR(A1225)+1,4)</f>
        <v>1</v>
      </c>
      <c r="E1225">
        <f>VLOOKUP(A1225,'Step 1.4 CNY OAT'!$A$1:$B$8761,2)</f>
        <v>54</v>
      </c>
      <c r="F1225" s="11">
        <f ca="1">('Step 3. Regression'!$B$18*E1225^2+'Step 3. Regression'!$C$18*E1225+'Step 3. Regression'!$D$18)*C1225</f>
        <v>5.3227835878365486</v>
      </c>
      <c r="G1225" s="11">
        <f ca="1">('Step 3. Regression'!$G$18*E1225^2+'Step 3. Regression'!$H$18*E1225+'Step 3. Regression'!$I$18)*D1225</f>
        <v>2.721079962759787</v>
      </c>
    </row>
    <row r="1226" spans="1:7" x14ac:dyDescent="0.25">
      <c r="A1226" s="8">
        <f>IF(ISBLANK('Step 1.4 CNY OAT'!A1226),"-",'Step 1.4 CNY OAT'!A1226)</f>
        <v>43152</v>
      </c>
      <c r="B1226" s="26">
        <f t="shared" si="37"/>
        <v>51</v>
      </c>
      <c r="C1226" s="67" cm="1">
        <f t="array" ref="C1226">INDEX('Step 5. Daily Avg Schedule Calc'!$A$2:$D$169,(WEEKDAY(A1226)-1)*24+HOUR(A1226)+1,3)</f>
        <v>1</v>
      </c>
      <c r="D1226" s="67" cm="1">
        <f t="array" ref="D1226">INDEX('Step 5. Daily Avg Schedule Calc'!$A$2:$D$169,(WEEKDAY(A1226)-1)*24+HOUR(A1226)+1,4)</f>
        <v>1</v>
      </c>
      <c r="E1226">
        <f>VLOOKUP(A1226,'Step 1.4 CNY OAT'!$A$1:$B$8761,2)</f>
        <v>53</v>
      </c>
      <c r="F1226" s="11">
        <f ca="1">('Step 3. Regression'!$B$18*E1226^2+'Step 3. Regression'!$C$18*E1226+'Step 3. Regression'!$D$18)*C1226</f>
        <v>5.3439487696666266</v>
      </c>
      <c r="G1226" s="11">
        <f ca="1">('Step 3. Regression'!$G$18*E1226^2+'Step 3. Regression'!$H$18*E1226+'Step 3. Regression'!$I$18)*D1226</f>
        <v>2.7313511511141835</v>
      </c>
    </row>
    <row r="1227" spans="1:7" x14ac:dyDescent="0.25">
      <c r="A1227" s="8">
        <f>IF(ISBLANK('Step 1.4 CNY OAT'!A1227),"-",'Step 1.4 CNY OAT'!A1227)</f>
        <v>43152.041666666664</v>
      </c>
      <c r="B1227" s="26">
        <f t="shared" si="37"/>
        <v>51</v>
      </c>
      <c r="C1227" s="67" cm="1">
        <f t="array" ref="C1227">INDEX('Step 5. Daily Avg Schedule Calc'!$A$2:$D$169,(WEEKDAY(A1227)-1)*24+HOUR(A1227)+1,3)</f>
        <v>1</v>
      </c>
      <c r="D1227" s="67" cm="1">
        <f t="array" ref="D1227">INDEX('Step 5. Daily Avg Schedule Calc'!$A$2:$D$169,(WEEKDAY(A1227)-1)*24+HOUR(A1227)+1,4)</f>
        <v>1</v>
      </c>
      <c r="E1227">
        <f>VLOOKUP(A1227,'Step 1.4 CNY OAT'!$A$1:$B$8761,2)</f>
        <v>53</v>
      </c>
      <c r="F1227" s="11">
        <f ca="1">('Step 3. Regression'!$B$18*E1227^2+'Step 3. Regression'!$C$18*E1227+'Step 3. Regression'!$D$18)*C1227</f>
        <v>5.3439487696666266</v>
      </c>
      <c r="G1227" s="11">
        <f ca="1">('Step 3. Regression'!$G$18*E1227^2+'Step 3. Regression'!$H$18*E1227+'Step 3. Regression'!$I$18)*D1227</f>
        <v>2.7313511511141835</v>
      </c>
    </row>
    <row r="1228" spans="1:7" x14ac:dyDescent="0.25">
      <c r="A1228" s="8">
        <f>IF(ISBLANK('Step 1.4 CNY OAT'!A1228),"-",'Step 1.4 CNY OAT'!A1228)</f>
        <v>43152.083333333336</v>
      </c>
      <c r="B1228" s="26">
        <f t="shared" si="37"/>
        <v>51</v>
      </c>
      <c r="C1228" s="67" cm="1">
        <f t="array" ref="C1228">INDEX('Step 5. Daily Avg Schedule Calc'!$A$2:$D$169,(WEEKDAY(A1228)-1)*24+HOUR(A1228)+1,3)</f>
        <v>1</v>
      </c>
      <c r="D1228" s="67" cm="1">
        <f t="array" ref="D1228">INDEX('Step 5. Daily Avg Schedule Calc'!$A$2:$D$169,(WEEKDAY(A1228)-1)*24+HOUR(A1228)+1,4)</f>
        <v>1</v>
      </c>
      <c r="E1228">
        <f>VLOOKUP(A1228,'Step 1.4 CNY OAT'!$A$1:$B$8761,2)</f>
        <v>52</v>
      </c>
      <c r="F1228" s="11">
        <f ca="1">('Step 3. Regression'!$B$18*E1228^2+'Step 3. Regression'!$C$18*E1228+'Step 3. Regression'!$D$18)*C1228</f>
        <v>5.3699640868926206</v>
      </c>
      <c r="G1228" s="11">
        <f ca="1">('Step 3. Regression'!$G$18*E1228^2+'Step 3. Regression'!$H$18*E1228+'Step 3. Regression'!$I$18)*D1228</f>
        <v>2.7428696651230586</v>
      </c>
    </row>
    <row r="1229" spans="1:7" x14ac:dyDescent="0.25">
      <c r="A1229" s="8">
        <f>IF(ISBLANK('Step 1.4 CNY OAT'!A1229),"-",'Step 1.4 CNY OAT'!A1229)</f>
        <v>43152.125</v>
      </c>
      <c r="B1229" s="26">
        <f t="shared" si="37"/>
        <v>51</v>
      </c>
      <c r="C1229" s="67" cm="1">
        <f t="array" ref="C1229">INDEX('Step 5. Daily Avg Schedule Calc'!$A$2:$D$169,(WEEKDAY(A1229)-1)*24+HOUR(A1229)+1,3)</f>
        <v>1</v>
      </c>
      <c r="D1229" s="67" cm="1">
        <f t="array" ref="D1229">INDEX('Step 5. Daily Avg Schedule Calc'!$A$2:$D$169,(WEEKDAY(A1229)-1)*24+HOUR(A1229)+1,4)</f>
        <v>1</v>
      </c>
      <c r="E1229">
        <f>VLOOKUP(A1229,'Step 1.4 CNY OAT'!$A$1:$B$8761,2)</f>
        <v>52</v>
      </c>
      <c r="F1229" s="11">
        <f ca="1">('Step 3. Regression'!$B$18*E1229^2+'Step 3. Regression'!$C$18*E1229+'Step 3. Regression'!$D$18)*C1229</f>
        <v>5.3699640868926206</v>
      </c>
      <c r="G1229" s="11">
        <f ca="1">('Step 3. Regression'!$G$18*E1229^2+'Step 3. Regression'!$H$18*E1229+'Step 3. Regression'!$I$18)*D1229</f>
        <v>2.7428696651230586</v>
      </c>
    </row>
    <row r="1230" spans="1:7" x14ac:dyDescent="0.25">
      <c r="A1230" s="8">
        <f>IF(ISBLANK('Step 1.4 CNY OAT'!A1230),"-",'Step 1.4 CNY OAT'!A1230)</f>
        <v>43152.166666666664</v>
      </c>
      <c r="B1230" s="26">
        <f t="shared" si="37"/>
        <v>51</v>
      </c>
      <c r="C1230" s="67" cm="1">
        <f t="array" ref="C1230">INDEX('Step 5. Daily Avg Schedule Calc'!$A$2:$D$169,(WEEKDAY(A1230)-1)*24+HOUR(A1230)+1,3)</f>
        <v>1</v>
      </c>
      <c r="D1230" s="67" cm="1">
        <f t="array" ref="D1230">INDEX('Step 5. Daily Avg Schedule Calc'!$A$2:$D$169,(WEEKDAY(A1230)-1)*24+HOUR(A1230)+1,4)</f>
        <v>1</v>
      </c>
      <c r="E1230">
        <f>VLOOKUP(A1230,'Step 1.4 CNY OAT'!$A$1:$B$8761,2)</f>
        <v>50</v>
      </c>
      <c r="F1230" s="11">
        <f ca="1">('Step 3. Regression'!$B$18*E1230^2+'Step 3. Regression'!$C$18*E1230+'Step 3. Regression'!$D$18)*C1230</f>
        <v>5.4365451275323569</v>
      </c>
      <c r="G1230" s="11">
        <f ca="1">('Step 3. Regression'!$G$18*E1230^2+'Step 3. Regression'!$H$18*E1230+'Step 3. Regression'!$I$18)*D1230</f>
        <v>2.7696486701042482</v>
      </c>
    </row>
    <row r="1231" spans="1:7" x14ac:dyDescent="0.25">
      <c r="A1231" s="8">
        <f>IF(ISBLANK('Step 1.4 CNY OAT'!A1231),"-",'Step 1.4 CNY OAT'!A1231)</f>
        <v>43152.208333333336</v>
      </c>
      <c r="B1231" s="26">
        <f t="shared" si="37"/>
        <v>51</v>
      </c>
      <c r="C1231" s="67" cm="1">
        <f t="array" ref="C1231">INDEX('Step 5. Daily Avg Schedule Calc'!$A$2:$D$169,(WEEKDAY(A1231)-1)*24+HOUR(A1231)+1,3)</f>
        <v>1</v>
      </c>
      <c r="D1231" s="67" cm="1">
        <f t="array" ref="D1231">INDEX('Step 5. Daily Avg Schedule Calc'!$A$2:$D$169,(WEEKDAY(A1231)-1)*24+HOUR(A1231)+1,4)</f>
        <v>1</v>
      </c>
      <c r="E1231">
        <f>VLOOKUP(A1231,'Step 1.4 CNY OAT'!$A$1:$B$8761,2)</f>
        <v>50</v>
      </c>
      <c r="F1231" s="11">
        <f ca="1">('Step 3. Regression'!$B$18*E1231^2+'Step 3. Regression'!$C$18*E1231+'Step 3. Regression'!$D$18)*C1231</f>
        <v>5.4365451275323569</v>
      </c>
      <c r="G1231" s="11">
        <f ca="1">('Step 3. Regression'!$G$18*E1231^2+'Step 3. Regression'!$H$18*E1231+'Step 3. Regression'!$I$18)*D1231</f>
        <v>2.7696486701042482</v>
      </c>
    </row>
    <row r="1232" spans="1:7" x14ac:dyDescent="0.25">
      <c r="A1232" s="8">
        <f>IF(ISBLANK('Step 1.4 CNY OAT'!A1232),"-",'Step 1.4 CNY OAT'!A1232)</f>
        <v>43152.25</v>
      </c>
      <c r="B1232" s="26">
        <f t="shared" si="37"/>
        <v>51</v>
      </c>
      <c r="C1232" s="67" cm="1">
        <f t="array" ref="C1232">INDEX('Step 5. Daily Avg Schedule Calc'!$A$2:$D$169,(WEEKDAY(A1232)-1)*24+HOUR(A1232)+1,3)</f>
        <v>1</v>
      </c>
      <c r="D1232" s="67" cm="1">
        <f t="array" ref="D1232">INDEX('Step 5. Daily Avg Schedule Calc'!$A$2:$D$169,(WEEKDAY(A1232)-1)*24+HOUR(A1232)+1,4)</f>
        <v>1</v>
      </c>
      <c r="E1232">
        <f>VLOOKUP(A1232,'Step 1.4 CNY OAT'!$A$1:$B$8761,2)</f>
        <v>53</v>
      </c>
      <c r="F1232" s="11">
        <f ca="1">('Step 3. Regression'!$B$18*E1232^2+'Step 3. Regression'!$C$18*E1232+'Step 3. Regression'!$D$18)*C1232</f>
        <v>5.3439487696666266</v>
      </c>
      <c r="G1232" s="11">
        <f ca="1">('Step 3. Regression'!$G$18*E1232^2+'Step 3. Regression'!$H$18*E1232+'Step 3. Regression'!$I$18)*D1232</f>
        <v>2.7313511511141835</v>
      </c>
    </row>
    <row r="1233" spans="1:7" x14ac:dyDescent="0.25">
      <c r="A1233" s="8">
        <f>IF(ISBLANK('Step 1.4 CNY OAT'!A1233),"-",'Step 1.4 CNY OAT'!A1233)</f>
        <v>43152.291666666664</v>
      </c>
      <c r="B1233" s="26">
        <f t="shared" si="37"/>
        <v>51</v>
      </c>
      <c r="C1233" s="67" cm="1">
        <f t="array" ref="C1233">INDEX('Step 5. Daily Avg Schedule Calc'!$A$2:$D$169,(WEEKDAY(A1233)-1)*24+HOUR(A1233)+1,3)</f>
        <v>1</v>
      </c>
      <c r="D1233" s="67" cm="1">
        <f t="array" ref="D1233">INDEX('Step 5. Daily Avg Schedule Calc'!$A$2:$D$169,(WEEKDAY(A1233)-1)*24+HOUR(A1233)+1,4)</f>
        <v>1</v>
      </c>
      <c r="E1233">
        <f>VLOOKUP(A1233,'Step 1.4 CNY OAT'!$A$1:$B$8761,2)</f>
        <v>56</v>
      </c>
      <c r="F1233" s="11">
        <f ca="1">('Step 3. Regression'!$B$18*E1233^2+'Step 3. Regression'!$C$18*E1233+'Step 3. Regression'!$D$18)*C1233</f>
        <v>5.2950036303641443</v>
      </c>
      <c r="G1233" s="11">
        <f ca="1">('Step 3. Regression'!$G$18*E1233^2+'Step 3. Regression'!$H$18*E1233+'Step 3. Regression'!$I$18)*D1233</f>
        <v>2.7042795630144352</v>
      </c>
    </row>
    <row r="1234" spans="1:7" x14ac:dyDescent="0.25">
      <c r="A1234" s="8">
        <f>IF(ISBLANK('Step 1.4 CNY OAT'!A1234),"-",'Step 1.4 CNY OAT'!A1234)</f>
        <v>43152.333333333336</v>
      </c>
      <c r="B1234" s="26">
        <f t="shared" si="37"/>
        <v>51</v>
      </c>
      <c r="C1234" s="67" cm="1">
        <f t="array" ref="C1234">INDEX('Step 5. Daily Avg Schedule Calc'!$A$2:$D$169,(WEEKDAY(A1234)-1)*24+HOUR(A1234)+1,3)</f>
        <v>1</v>
      </c>
      <c r="D1234" s="67" cm="1">
        <f t="array" ref="D1234">INDEX('Step 5. Daily Avg Schedule Calc'!$A$2:$D$169,(WEEKDAY(A1234)-1)*24+HOUR(A1234)+1,4)</f>
        <v>1</v>
      </c>
      <c r="E1234">
        <f>VLOOKUP(A1234,'Step 1.4 CNY OAT'!$A$1:$B$8761,2)</f>
        <v>58</v>
      </c>
      <c r="F1234" s="11">
        <f ca="1">('Step 3. Regression'!$B$18*E1234^2+'Step 3. Regression'!$C$18*E1234+'Step 3. Regression'!$D$18)*C1234</f>
        <v>5.2866242144754043</v>
      </c>
      <c r="G1234" s="11">
        <f ca="1">('Step 3. Regression'!$G$18*E1234^2+'Step 3. Regression'!$H$18*E1234+'Step 3. Regression'!$I$18)*D1234</f>
        <v>2.6924684658870004</v>
      </c>
    </row>
    <row r="1235" spans="1:7" x14ac:dyDescent="0.25">
      <c r="A1235" s="8">
        <f>IF(ISBLANK('Step 1.4 CNY OAT'!A1235),"-",'Step 1.4 CNY OAT'!A1235)</f>
        <v>43152.375</v>
      </c>
      <c r="B1235" s="26">
        <f t="shared" si="37"/>
        <v>51</v>
      </c>
      <c r="C1235" s="67" cm="1">
        <f t="array" ref="C1235">INDEX('Step 5. Daily Avg Schedule Calc'!$A$2:$D$169,(WEEKDAY(A1235)-1)*24+HOUR(A1235)+1,3)</f>
        <v>1</v>
      </c>
      <c r="D1235" s="67" cm="1">
        <f t="array" ref="D1235">INDEX('Step 5. Daily Avg Schedule Calc'!$A$2:$D$169,(WEEKDAY(A1235)-1)*24+HOUR(A1235)+1,4)</f>
        <v>1</v>
      </c>
      <c r="E1235">
        <f>VLOOKUP(A1235,'Step 1.4 CNY OAT'!$A$1:$B$8761,2)</f>
        <v>61</v>
      </c>
      <c r="F1235" s="11">
        <f ca="1">('Step 3. Regression'!$B$18*E1235^2+'Step 3. Regression'!$C$18*E1235+'Step 3. Regression'!$D$18)*C1235</f>
        <v>5.3104311061116736</v>
      </c>
      <c r="G1235" s="11">
        <f ca="1">('Step 3. Regression'!$G$18*E1235^2+'Step 3. Regression'!$H$18*E1235+'Step 3. Regression'!$I$18)*D1235</f>
        <v>2.6841067626044453</v>
      </c>
    </row>
    <row r="1236" spans="1:7" x14ac:dyDescent="0.25">
      <c r="A1236" s="8">
        <f>IF(ISBLANK('Step 1.4 CNY OAT'!A1236),"-",'Step 1.4 CNY OAT'!A1236)</f>
        <v>43152.416666666664</v>
      </c>
      <c r="B1236" s="26">
        <f t="shared" si="37"/>
        <v>51</v>
      </c>
      <c r="C1236" s="67" cm="1">
        <f t="array" ref="C1236">INDEX('Step 5. Daily Avg Schedule Calc'!$A$2:$D$169,(WEEKDAY(A1236)-1)*24+HOUR(A1236)+1,3)</f>
        <v>1</v>
      </c>
      <c r="D1236" s="67" cm="1">
        <f t="array" ref="D1236">INDEX('Step 5. Daily Avg Schedule Calc'!$A$2:$D$169,(WEEKDAY(A1236)-1)*24+HOUR(A1236)+1,4)</f>
        <v>1</v>
      </c>
      <c r="E1236">
        <f>VLOOKUP(A1236,'Step 1.4 CNY OAT'!$A$1:$B$8761,2)</f>
        <v>64</v>
      </c>
      <c r="F1236" s="11">
        <f ca="1">('Step 3. Regression'!$B$18*E1236^2+'Step 3. Regression'!$C$18*E1236+'Step 3. Regression'!$D$18)*C1236</f>
        <v>5.3778892163111873</v>
      </c>
      <c r="G1236" s="11">
        <f ca="1">('Step 3. Regression'!$G$18*E1236^2+'Step 3. Regression'!$H$18*E1236+'Step 3. Regression'!$I$18)*D1236</f>
        <v>2.686970990212207</v>
      </c>
    </row>
    <row r="1237" spans="1:7" x14ac:dyDescent="0.25">
      <c r="A1237" s="8">
        <f>IF(ISBLANK('Step 1.4 CNY OAT'!A1237),"-",'Step 1.4 CNY OAT'!A1237)</f>
        <v>43152.458333333336</v>
      </c>
      <c r="B1237" s="26">
        <f t="shared" si="37"/>
        <v>51</v>
      </c>
      <c r="C1237" s="67" cm="1">
        <f t="array" ref="C1237">INDEX('Step 5. Daily Avg Schedule Calc'!$A$2:$D$169,(WEEKDAY(A1237)-1)*24+HOUR(A1237)+1,3)</f>
        <v>1</v>
      </c>
      <c r="D1237" s="67" cm="1">
        <f t="array" ref="D1237">INDEX('Step 5. Daily Avg Schedule Calc'!$A$2:$D$169,(WEEKDAY(A1237)-1)*24+HOUR(A1237)+1,4)</f>
        <v>1</v>
      </c>
      <c r="E1237">
        <f>VLOOKUP(A1237,'Step 1.4 CNY OAT'!$A$1:$B$8761,2)</f>
        <v>68</v>
      </c>
      <c r="F1237" s="11">
        <f ca="1">('Step 3. Regression'!$B$18*E1237^2+'Step 3. Regression'!$C$18*E1237+'Step 3. Regression'!$D$18)*C1237</f>
        <v>5.5357352587867084</v>
      </c>
      <c r="G1237" s="11">
        <f ca="1">('Step 3. Regression'!$G$18*E1237^2+'Step 3. Regression'!$H$18*E1237+'Step 3. Regression'!$I$18)*D1237</f>
        <v>2.7082525195186036</v>
      </c>
    </row>
    <row r="1238" spans="1:7" x14ac:dyDescent="0.25">
      <c r="A1238" s="8">
        <f>IF(ISBLANK('Step 1.4 CNY OAT'!A1238),"-",'Step 1.4 CNY OAT'!A1238)</f>
        <v>43152.5</v>
      </c>
      <c r="B1238" s="26">
        <f t="shared" si="37"/>
        <v>51</v>
      </c>
      <c r="C1238" s="67" cm="1">
        <f t="array" ref="C1238">INDEX('Step 5. Daily Avg Schedule Calc'!$A$2:$D$169,(WEEKDAY(A1238)-1)*24+HOUR(A1238)+1,3)</f>
        <v>1</v>
      </c>
      <c r="D1238" s="67" cm="1">
        <f t="array" ref="D1238">INDEX('Step 5. Daily Avg Schedule Calc'!$A$2:$D$169,(WEEKDAY(A1238)-1)*24+HOUR(A1238)+1,4)</f>
        <v>1</v>
      </c>
      <c r="E1238">
        <f>VLOOKUP(A1238,'Step 1.4 CNY OAT'!$A$1:$B$8761,2)</f>
        <v>70</v>
      </c>
      <c r="F1238" s="11">
        <f ca="1">('Step 3. Regression'!$B$18*E1238^2+'Step 3. Regression'!$C$18*E1238+'Step 3. Regression'!$D$18)*C1238</f>
        <v>5.6437590923999679</v>
      </c>
      <c r="G1238" s="11">
        <f ca="1">('Step 3. Regression'!$G$18*E1238^2+'Step 3. Regression'!$H$18*E1238+'Step 3. Regression'!$I$18)*D1238</f>
        <v>2.7263772380986788</v>
      </c>
    </row>
    <row r="1239" spans="1:7" x14ac:dyDescent="0.25">
      <c r="A1239" s="8">
        <f>IF(ISBLANK('Step 1.4 CNY OAT'!A1239),"-",'Step 1.4 CNY OAT'!A1239)</f>
        <v>43152.541666666664</v>
      </c>
      <c r="B1239" s="26">
        <f t="shared" si="37"/>
        <v>51</v>
      </c>
      <c r="C1239" s="67" cm="1">
        <f t="array" ref="C1239">INDEX('Step 5. Daily Avg Schedule Calc'!$A$2:$D$169,(WEEKDAY(A1239)-1)*24+HOUR(A1239)+1,3)</f>
        <v>1</v>
      </c>
      <c r="D1239" s="67" cm="1">
        <f t="array" ref="D1239">INDEX('Step 5. Daily Avg Schedule Calc'!$A$2:$D$169,(WEEKDAY(A1239)-1)*24+HOUR(A1239)+1,4)</f>
        <v>1</v>
      </c>
      <c r="E1239">
        <f>VLOOKUP(A1239,'Step 1.4 CNY OAT'!$A$1:$B$8761,2)</f>
        <v>74</v>
      </c>
      <c r="F1239" s="11">
        <f ca="1">('Step 3. Regression'!$B$18*E1239^2+'Step 3. Regression'!$C$18*E1239+'Step 3. Regression'!$D$18)*C1239</f>
        <v>5.9180083843774867</v>
      </c>
      <c r="G1239" s="11">
        <f ca="1">('Step 3. Regression'!$G$18*E1239^2+'Step 3. Regression'!$H$18*E1239+'Step 3. Regression'!$I$18)*D1239</f>
        <v>2.7775945831125854</v>
      </c>
    </row>
    <row r="1240" spans="1:7" x14ac:dyDescent="0.25">
      <c r="A1240" s="8">
        <f>IF(ISBLANK('Step 1.4 CNY OAT'!A1240),"-",'Step 1.4 CNY OAT'!A1240)</f>
        <v>43152.583333333336</v>
      </c>
      <c r="B1240" s="26">
        <f t="shared" si="37"/>
        <v>51</v>
      </c>
      <c r="C1240" s="67" cm="1">
        <f t="array" ref="C1240">INDEX('Step 5. Daily Avg Schedule Calc'!$A$2:$D$169,(WEEKDAY(A1240)-1)*24+HOUR(A1240)+1,3)</f>
        <v>1</v>
      </c>
      <c r="D1240" s="67" cm="1">
        <f t="array" ref="D1240">INDEX('Step 5. Daily Avg Schedule Calc'!$A$2:$D$169,(WEEKDAY(A1240)-1)*24+HOUR(A1240)+1,4)</f>
        <v>1</v>
      </c>
      <c r="E1240">
        <f>VLOOKUP(A1240,'Step 1.4 CNY OAT'!$A$1:$B$8761,2)</f>
        <v>75</v>
      </c>
      <c r="F1240" s="11">
        <f ca="1">('Step 3. Regression'!$B$18*E1240^2+'Step 3. Regression'!$C$18*E1240+'Step 3. Regression'!$D$18)*C1240</f>
        <v>5.9986960458616565</v>
      </c>
      <c r="G1240" s="11">
        <f ca="1">('Step 3. Regression'!$G$18*E1240^2+'Step 3. Regression'!$H$18*E1240+'Step 3. Regression'!$I$18)*D1240</f>
        <v>2.7935172335022607</v>
      </c>
    </row>
    <row r="1241" spans="1:7" x14ac:dyDescent="0.25">
      <c r="A1241" s="8">
        <f>IF(ISBLANK('Step 1.4 CNY OAT'!A1241),"-",'Step 1.4 CNY OAT'!A1241)</f>
        <v>43152.625</v>
      </c>
      <c r="B1241" s="26">
        <f t="shared" si="37"/>
        <v>51</v>
      </c>
      <c r="C1241" s="67" cm="1">
        <f t="array" ref="C1241">INDEX('Step 5. Daily Avg Schedule Calc'!$A$2:$D$169,(WEEKDAY(A1241)-1)*24+HOUR(A1241)+1,3)</f>
        <v>1</v>
      </c>
      <c r="D1241" s="67" cm="1">
        <f t="array" ref="D1241">INDEX('Step 5. Daily Avg Schedule Calc'!$A$2:$D$169,(WEEKDAY(A1241)-1)*24+HOUR(A1241)+1,4)</f>
        <v>1</v>
      </c>
      <c r="E1241">
        <f>VLOOKUP(A1241,'Step 1.4 CNY OAT'!$A$1:$B$8761,2)</f>
        <v>77</v>
      </c>
      <c r="F1241" s="11">
        <f ca="1">('Step 3. Regression'!$B$18*E1241^2+'Step 3. Regression'!$C$18*E1241+'Step 3. Regression'!$D$18)*C1241</f>
        <v>6.1746217750177479</v>
      </c>
      <c r="G1241" s="11">
        <f ca="1">('Step 3. Regression'!$G$18*E1241^2+'Step 3. Regression'!$H$18*E1241+'Step 3. Regression'!$I$18)*D1241</f>
        <v>2.8291045112450504</v>
      </c>
    </row>
    <row r="1242" spans="1:7" x14ac:dyDescent="0.25">
      <c r="A1242" s="8">
        <f>IF(ISBLANK('Step 1.4 CNY OAT'!A1242),"-",'Step 1.4 CNY OAT'!A1242)</f>
        <v>43152.666666666664</v>
      </c>
      <c r="B1242" s="26">
        <f t="shared" si="37"/>
        <v>51</v>
      </c>
      <c r="C1242" s="67" cm="1">
        <f t="array" ref="C1242">INDEX('Step 5. Daily Avg Schedule Calc'!$A$2:$D$169,(WEEKDAY(A1242)-1)*24+HOUR(A1242)+1,3)</f>
        <v>1</v>
      </c>
      <c r="D1242" s="67" cm="1">
        <f t="array" ref="D1242">INDEX('Step 5. Daily Avg Schedule Calc'!$A$2:$D$169,(WEEKDAY(A1242)-1)*24+HOUR(A1242)+1,4)</f>
        <v>1</v>
      </c>
      <c r="E1242">
        <f>VLOOKUP(A1242,'Step 1.4 CNY OAT'!$A$1:$B$8761,2)</f>
        <v>78</v>
      </c>
      <c r="F1242" s="11">
        <f ca="1">('Step 3. Regression'!$B$18*E1242^2+'Step 3. Regression'!$C$18*E1242+'Step 3. Regression'!$D$18)*C1242</f>
        <v>6.2698598426896712</v>
      </c>
      <c r="G1242" s="11">
        <f ca="1">('Step 3. Regression'!$G$18*E1242^2+'Step 3. Regression'!$H$18*E1242+'Step 3. Regression'!$I$18)*D1242</f>
        <v>2.8487691385981644</v>
      </c>
    </row>
    <row r="1243" spans="1:7" x14ac:dyDescent="0.25">
      <c r="A1243" s="8">
        <f>IF(ISBLANK('Step 1.4 CNY OAT'!A1243),"-",'Step 1.4 CNY OAT'!A1243)</f>
        <v>43152.708333333336</v>
      </c>
      <c r="B1243" s="26">
        <f t="shared" si="37"/>
        <v>51</v>
      </c>
      <c r="C1243" s="67" cm="1">
        <f t="array" ref="C1243">INDEX('Step 5. Daily Avg Schedule Calc'!$A$2:$D$169,(WEEKDAY(A1243)-1)*24+HOUR(A1243)+1,3)</f>
        <v>1</v>
      </c>
      <c r="D1243" s="67" cm="1">
        <f t="array" ref="D1243">INDEX('Step 5. Daily Avg Schedule Calc'!$A$2:$D$169,(WEEKDAY(A1243)-1)*24+HOUR(A1243)+1,4)</f>
        <v>1</v>
      </c>
      <c r="E1243">
        <f>VLOOKUP(A1243,'Step 1.4 CNY OAT'!$A$1:$B$8761,2)</f>
        <v>77</v>
      </c>
      <c r="F1243" s="11">
        <f ca="1">('Step 3. Regression'!$B$18*E1243^2+'Step 3. Regression'!$C$18*E1243+'Step 3. Regression'!$D$18)*C1243</f>
        <v>6.1746217750177479</v>
      </c>
      <c r="G1243" s="11">
        <f ca="1">('Step 3. Regression'!$G$18*E1243^2+'Step 3. Regression'!$H$18*E1243+'Step 3. Regression'!$I$18)*D1243</f>
        <v>2.8291045112450504</v>
      </c>
    </row>
    <row r="1244" spans="1:7" x14ac:dyDescent="0.25">
      <c r="A1244" s="8">
        <f>IF(ISBLANK('Step 1.4 CNY OAT'!A1244),"-",'Step 1.4 CNY OAT'!A1244)</f>
        <v>43152.75</v>
      </c>
      <c r="B1244" s="26">
        <f t="shared" si="37"/>
        <v>51</v>
      </c>
      <c r="C1244" s="67" cm="1">
        <f t="array" ref="C1244">INDEX('Step 5. Daily Avg Schedule Calc'!$A$2:$D$169,(WEEKDAY(A1244)-1)*24+HOUR(A1244)+1,3)</f>
        <v>1</v>
      </c>
      <c r="D1244" s="67" cm="1">
        <f t="array" ref="D1244">INDEX('Step 5. Daily Avg Schedule Calc'!$A$2:$D$169,(WEEKDAY(A1244)-1)*24+HOUR(A1244)+1,4)</f>
        <v>1</v>
      </c>
      <c r="E1244">
        <f>VLOOKUP(A1244,'Step 1.4 CNY OAT'!$A$1:$B$8761,2)</f>
        <v>75</v>
      </c>
      <c r="F1244" s="11">
        <f ca="1">('Step 3. Regression'!$B$18*E1244^2+'Step 3. Regression'!$C$18*E1244+'Step 3. Regression'!$D$18)*C1244</f>
        <v>5.9986960458616565</v>
      </c>
      <c r="G1244" s="11">
        <f ca="1">('Step 3. Regression'!$G$18*E1244^2+'Step 3. Regression'!$H$18*E1244+'Step 3. Regression'!$I$18)*D1244</f>
        <v>2.7935172335022607</v>
      </c>
    </row>
    <row r="1245" spans="1:7" x14ac:dyDescent="0.25">
      <c r="A1245" s="8">
        <f>IF(ISBLANK('Step 1.4 CNY OAT'!A1245),"-",'Step 1.4 CNY OAT'!A1245)</f>
        <v>43152.791666666664</v>
      </c>
      <c r="B1245" s="26">
        <f t="shared" si="37"/>
        <v>51</v>
      </c>
      <c r="C1245" s="67" cm="1">
        <f t="array" ref="C1245">INDEX('Step 5. Daily Avg Schedule Calc'!$A$2:$D$169,(WEEKDAY(A1245)-1)*24+HOUR(A1245)+1,3)</f>
        <v>1</v>
      </c>
      <c r="D1245" s="67" cm="1">
        <f t="array" ref="D1245">INDEX('Step 5. Daily Avg Schedule Calc'!$A$2:$D$169,(WEEKDAY(A1245)-1)*24+HOUR(A1245)+1,4)</f>
        <v>1</v>
      </c>
      <c r="E1245">
        <f>VLOOKUP(A1245,'Step 1.4 CNY OAT'!$A$1:$B$8761,2)</f>
        <v>74</v>
      </c>
      <c r="F1245" s="11">
        <f ca="1">('Step 3. Regression'!$B$18*E1245^2+'Step 3. Regression'!$C$18*E1245+'Step 3. Regression'!$D$18)*C1245</f>
        <v>5.9180083843774867</v>
      </c>
      <c r="G1245" s="11">
        <f ca="1">('Step 3. Regression'!$G$18*E1245^2+'Step 3. Regression'!$H$18*E1245+'Step 3. Regression'!$I$18)*D1245</f>
        <v>2.7775945831125854</v>
      </c>
    </row>
    <row r="1246" spans="1:7" x14ac:dyDescent="0.25">
      <c r="A1246" s="8">
        <f>IF(ISBLANK('Step 1.4 CNY OAT'!A1246),"-",'Step 1.4 CNY OAT'!A1246)</f>
        <v>43152.833333333336</v>
      </c>
      <c r="B1246" s="26">
        <f t="shared" si="37"/>
        <v>51</v>
      </c>
      <c r="C1246" s="67" cm="1">
        <f t="array" ref="C1246">INDEX('Step 5. Daily Avg Schedule Calc'!$A$2:$D$169,(WEEKDAY(A1246)-1)*24+HOUR(A1246)+1,3)</f>
        <v>1</v>
      </c>
      <c r="D1246" s="67" cm="1">
        <f t="array" ref="D1246">INDEX('Step 5. Daily Avg Schedule Calc'!$A$2:$D$169,(WEEKDAY(A1246)-1)*24+HOUR(A1246)+1,4)</f>
        <v>1</v>
      </c>
      <c r="E1246">
        <f>VLOOKUP(A1246,'Step 1.4 CNY OAT'!$A$1:$B$8761,2)</f>
        <v>67</v>
      </c>
      <c r="F1246" s="11">
        <f ca="1">('Step 3. Regression'!$B$18*E1246^2+'Step 3. Regression'!$C$18*E1246+'Step 3. Regression'!$D$18)*C1246</f>
        <v>5.4889985450739509</v>
      </c>
      <c r="G1246" s="11">
        <f ca="1">('Step 3. Regression'!$G$18*E1246^2+'Step 3. Regression'!$H$18*E1246+'Step 3. Regression'!$I$18)*D1246</f>
        <v>2.7010611487102851</v>
      </c>
    </row>
    <row r="1247" spans="1:7" x14ac:dyDescent="0.25">
      <c r="A1247" s="8">
        <f>IF(ISBLANK('Step 1.4 CNY OAT'!A1247),"-",'Step 1.4 CNY OAT'!A1247)</f>
        <v>43152.875</v>
      </c>
      <c r="B1247" s="26">
        <f t="shared" si="37"/>
        <v>51</v>
      </c>
      <c r="C1247" s="67" cm="1">
        <f t="array" ref="C1247">INDEX('Step 5. Daily Avg Schedule Calc'!$A$2:$D$169,(WEEKDAY(A1247)-1)*24+HOUR(A1247)+1,3)</f>
        <v>1</v>
      </c>
      <c r="D1247" s="67" cm="1">
        <f t="array" ref="D1247">INDEX('Step 5. Daily Avg Schedule Calc'!$A$2:$D$169,(WEEKDAY(A1247)-1)*24+HOUR(A1247)+1,4)</f>
        <v>1</v>
      </c>
      <c r="E1247">
        <f>VLOOKUP(A1247,'Step 1.4 CNY OAT'!$A$1:$B$8761,2)</f>
        <v>62</v>
      </c>
      <c r="F1247" s="11">
        <f ca="1">('Step 3. Regression'!$B$18*E1247^2+'Step 3. Regression'!$C$18*E1247+'Step 3. Regression'!$D$18)*C1247</f>
        <v>5.3280670074489258</v>
      </c>
      <c r="G1247" s="11">
        <f ca="1">('Step 3. Regression'!$G$18*E1247^2+'Step 3. Regression'!$H$18*E1247+'Step 3. Regression'!$I$18)*D1247</f>
        <v>2.6838141794858865</v>
      </c>
    </row>
    <row r="1248" spans="1:7" x14ac:dyDescent="0.25">
      <c r="A1248" s="8">
        <f>IF(ISBLANK('Step 1.4 CNY OAT'!A1248),"-",'Step 1.4 CNY OAT'!A1248)</f>
        <v>43152.916666666664</v>
      </c>
      <c r="B1248" s="26">
        <f t="shared" si="37"/>
        <v>51</v>
      </c>
      <c r="C1248" s="67" cm="1">
        <f t="array" ref="C1248">INDEX('Step 5. Daily Avg Schedule Calc'!$A$2:$D$169,(WEEKDAY(A1248)-1)*24+HOUR(A1248)+1,3)</f>
        <v>1</v>
      </c>
      <c r="D1248" s="67" cm="1">
        <f t="array" ref="D1248">INDEX('Step 5. Daily Avg Schedule Calc'!$A$2:$D$169,(WEEKDAY(A1248)-1)*24+HOUR(A1248)+1,4)</f>
        <v>1</v>
      </c>
      <c r="E1248">
        <f>VLOOKUP(A1248,'Step 1.4 CNY OAT'!$A$1:$B$8761,2)</f>
        <v>57</v>
      </c>
      <c r="F1248" s="11">
        <f ca="1">('Step 3. Regression'!$B$18*E1248^2+'Step 3. Regression'!$C$18*E1248+'Step 3. Regression'!$D$18)*C1248</f>
        <v>5.2883888547218145</v>
      </c>
      <c r="G1248" s="11">
        <f ca="1">('Step 3. Regression'!$G$18*E1248^2+'Step 3. Regression'!$H$18*E1248+'Step 3. Regression'!$I$18)*D1248</f>
        <v>2.697750351623478</v>
      </c>
    </row>
    <row r="1249" spans="1:7" x14ac:dyDescent="0.25">
      <c r="A1249" s="8">
        <f>IF(ISBLANK('Step 1.4 CNY OAT'!A1249),"-",'Step 1.4 CNY OAT'!A1249)</f>
        <v>43152.958333333336</v>
      </c>
      <c r="B1249" s="26">
        <f t="shared" si="37"/>
        <v>51</v>
      </c>
      <c r="C1249" s="67" cm="1">
        <f t="array" ref="C1249">INDEX('Step 5. Daily Avg Schedule Calc'!$A$2:$D$169,(WEEKDAY(A1249)-1)*24+HOUR(A1249)+1,3)</f>
        <v>1</v>
      </c>
      <c r="D1249" s="67" cm="1">
        <f t="array" ref="D1249">INDEX('Step 5. Daily Avg Schedule Calc'!$A$2:$D$169,(WEEKDAY(A1249)-1)*24+HOUR(A1249)+1,4)</f>
        <v>1</v>
      </c>
      <c r="E1249">
        <f>VLOOKUP(A1249,'Step 1.4 CNY OAT'!$A$1:$B$8761,2)</f>
        <v>59</v>
      </c>
      <c r="F1249" s="11">
        <f ca="1">('Step 3. Regression'!$B$18*E1249^2+'Step 3. Regression'!$C$18*E1249+'Step 3. Regression'!$D$18)*C1249</f>
        <v>5.2897097096249119</v>
      </c>
      <c r="G1249" s="11">
        <f ca="1">('Step 3. Regression'!$G$18*E1249^2+'Step 3. Regression'!$H$18*E1249+'Step 3. Regression'!$I$18)*D1249</f>
        <v>2.6884339058050024</v>
      </c>
    </row>
    <row r="1250" spans="1:7" x14ac:dyDescent="0.25">
      <c r="A1250" s="8">
        <f>IF(ISBLANK('Step 1.4 CNY OAT'!A1250),"-",'Step 1.4 CNY OAT'!A1250)</f>
        <v>43153</v>
      </c>
      <c r="B1250" s="26">
        <f t="shared" si="37"/>
        <v>52</v>
      </c>
      <c r="C1250" s="67" cm="1">
        <f t="array" ref="C1250">INDEX('Step 5. Daily Avg Schedule Calc'!$A$2:$D$169,(WEEKDAY(A1250)-1)*24+HOUR(A1250)+1,3)</f>
        <v>1</v>
      </c>
      <c r="D1250" s="67" cm="1">
        <f t="array" ref="D1250">INDEX('Step 5. Daily Avg Schedule Calc'!$A$2:$D$169,(WEEKDAY(A1250)-1)*24+HOUR(A1250)+1,4)</f>
        <v>1</v>
      </c>
      <c r="E1250">
        <f>VLOOKUP(A1250,'Step 1.4 CNY OAT'!$A$1:$B$8761,2)</f>
        <v>58</v>
      </c>
      <c r="F1250" s="11">
        <f ca="1">('Step 3. Regression'!$B$18*E1250^2+'Step 3. Regression'!$C$18*E1250+'Step 3. Regression'!$D$18)*C1250</f>
        <v>5.2866242144754043</v>
      </c>
      <c r="G1250" s="11">
        <f ca="1">('Step 3. Regression'!$G$18*E1250^2+'Step 3. Regression'!$H$18*E1250+'Step 3. Regression'!$I$18)*D1250</f>
        <v>2.6924684658870004</v>
      </c>
    </row>
    <row r="1251" spans="1:7" x14ac:dyDescent="0.25">
      <c r="A1251" s="8">
        <f>IF(ISBLANK('Step 1.4 CNY OAT'!A1251),"-",'Step 1.4 CNY OAT'!A1251)</f>
        <v>43153.041666666664</v>
      </c>
      <c r="B1251" s="26">
        <f t="shared" si="37"/>
        <v>52</v>
      </c>
      <c r="C1251" s="67" cm="1">
        <f t="array" ref="C1251">INDEX('Step 5. Daily Avg Schedule Calc'!$A$2:$D$169,(WEEKDAY(A1251)-1)*24+HOUR(A1251)+1,3)</f>
        <v>1</v>
      </c>
      <c r="D1251" s="67" cm="1">
        <f t="array" ref="D1251">INDEX('Step 5. Daily Avg Schedule Calc'!$A$2:$D$169,(WEEKDAY(A1251)-1)*24+HOUR(A1251)+1,4)</f>
        <v>1</v>
      </c>
      <c r="E1251">
        <f>VLOOKUP(A1251,'Step 1.4 CNY OAT'!$A$1:$B$8761,2)</f>
        <v>57</v>
      </c>
      <c r="F1251" s="11">
        <f ca="1">('Step 3. Regression'!$B$18*E1251^2+'Step 3. Regression'!$C$18*E1251+'Step 3. Regression'!$D$18)*C1251</f>
        <v>5.2883888547218145</v>
      </c>
      <c r="G1251" s="11">
        <f ca="1">('Step 3. Regression'!$G$18*E1251^2+'Step 3. Regression'!$H$18*E1251+'Step 3. Regression'!$I$18)*D1251</f>
        <v>2.697750351623478</v>
      </c>
    </row>
    <row r="1252" spans="1:7" x14ac:dyDescent="0.25">
      <c r="A1252" s="8">
        <f>IF(ISBLANK('Step 1.4 CNY OAT'!A1252),"-",'Step 1.4 CNY OAT'!A1252)</f>
        <v>43153.083333333336</v>
      </c>
      <c r="B1252" s="26">
        <f t="shared" si="37"/>
        <v>52</v>
      </c>
      <c r="C1252" s="67" cm="1">
        <f t="array" ref="C1252">INDEX('Step 5. Daily Avg Schedule Calc'!$A$2:$D$169,(WEEKDAY(A1252)-1)*24+HOUR(A1252)+1,3)</f>
        <v>1</v>
      </c>
      <c r="D1252" s="67" cm="1">
        <f t="array" ref="D1252">INDEX('Step 5. Daily Avg Schedule Calc'!$A$2:$D$169,(WEEKDAY(A1252)-1)*24+HOUR(A1252)+1,4)</f>
        <v>1</v>
      </c>
      <c r="E1252">
        <f>VLOOKUP(A1252,'Step 1.4 CNY OAT'!$A$1:$B$8761,2)</f>
        <v>56</v>
      </c>
      <c r="F1252" s="11">
        <f ca="1">('Step 3. Regression'!$B$18*E1252^2+'Step 3. Regression'!$C$18*E1252+'Step 3. Regression'!$D$18)*C1252</f>
        <v>5.2950036303641443</v>
      </c>
      <c r="G1252" s="11">
        <f ca="1">('Step 3. Regression'!$G$18*E1252^2+'Step 3. Regression'!$H$18*E1252+'Step 3. Regression'!$I$18)*D1252</f>
        <v>2.7042795630144352</v>
      </c>
    </row>
    <row r="1253" spans="1:7" x14ac:dyDescent="0.25">
      <c r="A1253" s="8">
        <f>IF(ISBLANK('Step 1.4 CNY OAT'!A1253),"-",'Step 1.4 CNY OAT'!A1253)</f>
        <v>43153.125</v>
      </c>
      <c r="B1253" s="26">
        <f t="shared" si="37"/>
        <v>52</v>
      </c>
      <c r="C1253" s="67" cm="1">
        <f t="array" ref="C1253">INDEX('Step 5. Daily Avg Schedule Calc'!$A$2:$D$169,(WEEKDAY(A1253)-1)*24+HOUR(A1253)+1,3)</f>
        <v>1</v>
      </c>
      <c r="D1253" s="67" cm="1">
        <f t="array" ref="D1253">INDEX('Step 5. Daily Avg Schedule Calc'!$A$2:$D$169,(WEEKDAY(A1253)-1)*24+HOUR(A1253)+1,4)</f>
        <v>1</v>
      </c>
      <c r="E1253">
        <f>VLOOKUP(A1253,'Step 1.4 CNY OAT'!$A$1:$B$8761,2)</f>
        <v>53</v>
      </c>
      <c r="F1253" s="11">
        <f ca="1">('Step 3. Regression'!$B$18*E1253^2+'Step 3. Regression'!$C$18*E1253+'Step 3. Regression'!$D$18)*C1253</f>
        <v>5.3439487696666266</v>
      </c>
      <c r="G1253" s="11">
        <f ca="1">('Step 3. Regression'!$G$18*E1253^2+'Step 3. Regression'!$H$18*E1253+'Step 3. Regression'!$I$18)*D1253</f>
        <v>2.7313511511141835</v>
      </c>
    </row>
    <row r="1254" spans="1:7" x14ac:dyDescent="0.25">
      <c r="A1254" s="8">
        <f>IF(ISBLANK('Step 1.4 CNY OAT'!A1254),"-",'Step 1.4 CNY OAT'!A1254)</f>
        <v>43153.166666666664</v>
      </c>
      <c r="B1254" s="26">
        <f t="shared" si="37"/>
        <v>52</v>
      </c>
      <c r="C1254" s="67" cm="1">
        <f t="array" ref="C1254">INDEX('Step 5. Daily Avg Schedule Calc'!$A$2:$D$169,(WEEKDAY(A1254)-1)*24+HOUR(A1254)+1,3)</f>
        <v>1</v>
      </c>
      <c r="D1254" s="67" cm="1">
        <f t="array" ref="D1254">INDEX('Step 5. Daily Avg Schedule Calc'!$A$2:$D$169,(WEEKDAY(A1254)-1)*24+HOUR(A1254)+1,4)</f>
        <v>1</v>
      </c>
      <c r="E1254">
        <f>VLOOKUP(A1254,'Step 1.4 CNY OAT'!$A$1:$B$8761,2)</f>
        <v>51</v>
      </c>
      <c r="F1254" s="11">
        <f ca="1">('Step 3. Regression'!$B$18*E1254^2+'Step 3. Regression'!$C$18*E1254+'Step 3. Regression'!$D$18)*C1254</f>
        <v>5.4008295395145307</v>
      </c>
      <c r="G1254" s="11">
        <f ca="1">('Step 3. Regression'!$G$18*E1254^2+'Step 3. Regression'!$H$18*E1254+'Step 3. Regression'!$I$18)*D1254</f>
        <v>2.7556355047864143</v>
      </c>
    </row>
    <row r="1255" spans="1:7" x14ac:dyDescent="0.25">
      <c r="A1255" s="8">
        <f>IF(ISBLANK('Step 1.4 CNY OAT'!A1255),"-",'Step 1.4 CNY OAT'!A1255)</f>
        <v>43153.208333333336</v>
      </c>
      <c r="B1255" s="26">
        <f t="shared" si="37"/>
        <v>52</v>
      </c>
      <c r="C1255" s="67" cm="1">
        <f t="array" ref="C1255">INDEX('Step 5. Daily Avg Schedule Calc'!$A$2:$D$169,(WEEKDAY(A1255)-1)*24+HOUR(A1255)+1,3)</f>
        <v>1</v>
      </c>
      <c r="D1255" s="67" cm="1">
        <f t="array" ref="D1255">INDEX('Step 5. Daily Avg Schedule Calc'!$A$2:$D$169,(WEEKDAY(A1255)-1)*24+HOUR(A1255)+1,4)</f>
        <v>1</v>
      </c>
      <c r="E1255">
        <f>VLOOKUP(A1255,'Step 1.4 CNY OAT'!$A$1:$B$8761,2)</f>
        <v>49</v>
      </c>
      <c r="F1255" s="11">
        <f ca="1">('Step 3. Regression'!$B$18*E1255^2+'Step 3. Regression'!$C$18*E1255+'Step 3. Regression'!$D$18)*C1255</f>
        <v>5.4771108509461008</v>
      </c>
      <c r="G1255" s="11">
        <f ca="1">('Step 3. Regression'!$G$18*E1255^2+'Step 3. Regression'!$H$18*E1255+'Step 3. Regression'!$I$18)*D1255</f>
        <v>2.7849091610765626</v>
      </c>
    </row>
    <row r="1256" spans="1:7" x14ac:dyDescent="0.25">
      <c r="A1256" s="8">
        <f>IF(ISBLANK('Step 1.4 CNY OAT'!A1256),"-",'Step 1.4 CNY OAT'!A1256)</f>
        <v>43153.25</v>
      </c>
      <c r="B1256" s="26">
        <f t="shared" si="37"/>
        <v>52</v>
      </c>
      <c r="C1256" s="67" cm="1">
        <f t="array" ref="C1256">INDEX('Step 5. Daily Avg Schedule Calc'!$A$2:$D$169,(WEEKDAY(A1256)-1)*24+HOUR(A1256)+1,3)</f>
        <v>1</v>
      </c>
      <c r="D1256" s="67" cm="1">
        <f t="array" ref="D1256">INDEX('Step 5. Daily Avg Schedule Calc'!$A$2:$D$169,(WEEKDAY(A1256)-1)*24+HOUR(A1256)+1,4)</f>
        <v>1</v>
      </c>
      <c r="E1256">
        <f>VLOOKUP(A1256,'Step 1.4 CNY OAT'!$A$1:$B$8761,2)</f>
        <v>46</v>
      </c>
      <c r="F1256" s="11">
        <f ca="1">('Step 3. Regression'!$B$18*E1256^2+'Step 3. Regression'!$C$18*E1256+'Step 3. Regression'!$D$18)*C1256</f>
        <v>5.6279088335628336</v>
      </c>
      <c r="G1256" s="11">
        <f ca="1">('Step 3. Regression'!$G$18*E1256^2+'Step 3. Regression'!$H$18*E1256+'Step 3. Regression'!$I$18)*D1256</f>
        <v>2.8381745879203826</v>
      </c>
    </row>
    <row r="1257" spans="1:7" x14ac:dyDescent="0.25">
      <c r="A1257" s="8">
        <f>IF(ISBLANK('Step 1.4 CNY OAT'!A1257),"-",'Step 1.4 CNY OAT'!A1257)</f>
        <v>43153.291666666664</v>
      </c>
      <c r="B1257" s="26">
        <f t="shared" si="37"/>
        <v>52</v>
      </c>
      <c r="C1257" s="67" cm="1">
        <f t="array" ref="C1257">INDEX('Step 5. Daily Avg Schedule Calc'!$A$2:$D$169,(WEEKDAY(A1257)-1)*24+HOUR(A1257)+1,3)</f>
        <v>1</v>
      </c>
      <c r="D1257" s="67" cm="1">
        <f t="array" ref="D1257">INDEX('Step 5. Daily Avg Schedule Calc'!$A$2:$D$169,(WEEKDAY(A1257)-1)*24+HOUR(A1257)+1,4)</f>
        <v>1</v>
      </c>
      <c r="E1257">
        <f>VLOOKUP(A1257,'Step 1.4 CNY OAT'!$A$1:$B$8761,2)</f>
        <v>46</v>
      </c>
      <c r="F1257" s="11">
        <f ca="1">('Step 3. Regression'!$B$18*E1257^2+'Step 3. Regression'!$C$18*E1257+'Step 3. Regression'!$D$18)*C1257</f>
        <v>5.6279088335628336</v>
      </c>
      <c r="G1257" s="11">
        <f ca="1">('Step 3. Regression'!$G$18*E1257^2+'Step 3. Regression'!$H$18*E1257+'Step 3. Regression'!$I$18)*D1257</f>
        <v>2.8381745879203826</v>
      </c>
    </row>
    <row r="1258" spans="1:7" x14ac:dyDescent="0.25">
      <c r="A1258" s="8">
        <f>IF(ISBLANK('Step 1.4 CNY OAT'!A1258),"-",'Step 1.4 CNY OAT'!A1258)</f>
        <v>43153.333333333336</v>
      </c>
      <c r="B1258" s="26">
        <f t="shared" si="37"/>
        <v>52</v>
      </c>
      <c r="C1258" s="67" cm="1">
        <f t="array" ref="C1258">INDEX('Step 5. Daily Avg Schedule Calc'!$A$2:$D$169,(WEEKDAY(A1258)-1)*24+HOUR(A1258)+1,3)</f>
        <v>1</v>
      </c>
      <c r="D1258" s="67" cm="1">
        <f t="array" ref="D1258">INDEX('Step 5. Daily Avg Schedule Calc'!$A$2:$D$169,(WEEKDAY(A1258)-1)*24+HOUR(A1258)+1,4)</f>
        <v>1</v>
      </c>
      <c r="E1258">
        <f>VLOOKUP(A1258,'Step 1.4 CNY OAT'!$A$1:$B$8761,2)</f>
        <v>47</v>
      </c>
      <c r="F1258" s="11">
        <f ca="1">('Step 3. Regression'!$B$18*E1258^2+'Step 3. Regression'!$C$18*E1258+'Step 3. Regression'!$D$18)*C1258</f>
        <v>5.5727927039613396</v>
      </c>
      <c r="G1258" s="11">
        <f ca="1">('Step 3. Regression'!$G$18*E1258^2+'Step 3. Regression'!$H$18*E1258+'Step 3. Regression'!$I$18)*D1258</f>
        <v>2.8191721199846294</v>
      </c>
    </row>
    <row r="1259" spans="1:7" x14ac:dyDescent="0.25">
      <c r="A1259" s="8">
        <f>IF(ISBLANK('Step 1.4 CNY OAT'!A1259),"-",'Step 1.4 CNY OAT'!A1259)</f>
        <v>43153.375</v>
      </c>
      <c r="B1259" s="26">
        <f t="shared" si="37"/>
        <v>52</v>
      </c>
      <c r="C1259" s="67" cm="1">
        <f t="array" ref="C1259">INDEX('Step 5. Daily Avg Schedule Calc'!$A$2:$D$169,(WEEKDAY(A1259)-1)*24+HOUR(A1259)+1,3)</f>
        <v>1</v>
      </c>
      <c r="D1259" s="67" cm="1">
        <f t="array" ref="D1259">INDEX('Step 5. Daily Avg Schedule Calc'!$A$2:$D$169,(WEEKDAY(A1259)-1)*24+HOUR(A1259)+1,4)</f>
        <v>1</v>
      </c>
      <c r="E1259">
        <f>VLOOKUP(A1259,'Step 1.4 CNY OAT'!$A$1:$B$8761,2)</f>
        <v>46</v>
      </c>
      <c r="F1259" s="11">
        <f ca="1">('Step 3. Regression'!$B$18*E1259^2+'Step 3. Regression'!$C$18*E1259+'Step 3. Regression'!$D$18)*C1259</f>
        <v>5.6279088335628336</v>
      </c>
      <c r="G1259" s="11">
        <f ca="1">('Step 3. Regression'!$G$18*E1259^2+'Step 3. Regression'!$H$18*E1259+'Step 3. Regression'!$I$18)*D1259</f>
        <v>2.8381745879203826</v>
      </c>
    </row>
    <row r="1260" spans="1:7" x14ac:dyDescent="0.25">
      <c r="A1260" s="8">
        <f>IF(ISBLANK('Step 1.4 CNY OAT'!A1260),"-",'Step 1.4 CNY OAT'!A1260)</f>
        <v>43153.416666666664</v>
      </c>
      <c r="B1260" s="26">
        <f t="shared" si="37"/>
        <v>52</v>
      </c>
      <c r="C1260" s="67" cm="1">
        <f t="array" ref="C1260">INDEX('Step 5. Daily Avg Schedule Calc'!$A$2:$D$169,(WEEKDAY(A1260)-1)*24+HOUR(A1260)+1,3)</f>
        <v>1</v>
      </c>
      <c r="D1260" s="67" cm="1">
        <f t="array" ref="D1260">INDEX('Step 5. Daily Avg Schedule Calc'!$A$2:$D$169,(WEEKDAY(A1260)-1)*24+HOUR(A1260)+1,4)</f>
        <v>1</v>
      </c>
      <c r="E1260">
        <f>VLOOKUP(A1260,'Step 1.4 CNY OAT'!$A$1:$B$8761,2)</f>
        <v>46</v>
      </c>
      <c r="F1260" s="11">
        <f ca="1">('Step 3. Regression'!$B$18*E1260^2+'Step 3. Regression'!$C$18*E1260+'Step 3. Regression'!$D$18)*C1260</f>
        <v>5.6279088335628336</v>
      </c>
      <c r="G1260" s="11">
        <f ca="1">('Step 3. Regression'!$G$18*E1260^2+'Step 3. Regression'!$H$18*E1260+'Step 3. Regression'!$I$18)*D1260</f>
        <v>2.8381745879203826</v>
      </c>
    </row>
    <row r="1261" spans="1:7" x14ac:dyDescent="0.25">
      <c r="A1261" s="8">
        <f>IF(ISBLANK('Step 1.4 CNY OAT'!A1261),"-",'Step 1.4 CNY OAT'!A1261)</f>
        <v>43153.458333333336</v>
      </c>
      <c r="B1261" s="26">
        <f t="shared" si="37"/>
        <v>52</v>
      </c>
      <c r="C1261" s="67" cm="1">
        <f t="array" ref="C1261">INDEX('Step 5. Daily Avg Schedule Calc'!$A$2:$D$169,(WEEKDAY(A1261)-1)*24+HOUR(A1261)+1,3)</f>
        <v>1</v>
      </c>
      <c r="D1261" s="67" cm="1">
        <f t="array" ref="D1261">INDEX('Step 5. Daily Avg Schedule Calc'!$A$2:$D$169,(WEEKDAY(A1261)-1)*24+HOUR(A1261)+1,4)</f>
        <v>1</v>
      </c>
      <c r="E1261">
        <f>VLOOKUP(A1261,'Step 1.4 CNY OAT'!$A$1:$B$8761,2)</f>
        <v>46</v>
      </c>
      <c r="F1261" s="11">
        <f ca="1">('Step 3. Regression'!$B$18*E1261^2+'Step 3. Regression'!$C$18*E1261+'Step 3. Regression'!$D$18)*C1261</f>
        <v>5.6279088335628336</v>
      </c>
      <c r="G1261" s="11">
        <f ca="1">('Step 3. Regression'!$G$18*E1261^2+'Step 3. Regression'!$H$18*E1261+'Step 3. Regression'!$I$18)*D1261</f>
        <v>2.8381745879203826</v>
      </c>
    </row>
    <row r="1262" spans="1:7" x14ac:dyDescent="0.25">
      <c r="A1262" s="8">
        <f>IF(ISBLANK('Step 1.4 CNY OAT'!A1262),"-",'Step 1.4 CNY OAT'!A1262)</f>
        <v>43153.5</v>
      </c>
      <c r="B1262" s="26">
        <f t="shared" si="37"/>
        <v>52</v>
      </c>
      <c r="C1262" s="67" cm="1">
        <f t="array" ref="C1262">INDEX('Step 5. Daily Avg Schedule Calc'!$A$2:$D$169,(WEEKDAY(A1262)-1)*24+HOUR(A1262)+1,3)</f>
        <v>1</v>
      </c>
      <c r="D1262" s="67" cm="1">
        <f t="array" ref="D1262">INDEX('Step 5. Daily Avg Schedule Calc'!$A$2:$D$169,(WEEKDAY(A1262)-1)*24+HOUR(A1262)+1,4)</f>
        <v>1</v>
      </c>
      <c r="E1262">
        <f>VLOOKUP(A1262,'Step 1.4 CNY OAT'!$A$1:$B$8761,2)</f>
        <v>46</v>
      </c>
      <c r="F1262" s="11">
        <f ca="1">('Step 3. Regression'!$B$18*E1262^2+'Step 3. Regression'!$C$18*E1262+'Step 3. Regression'!$D$18)*C1262</f>
        <v>5.6279088335628336</v>
      </c>
      <c r="G1262" s="11">
        <f ca="1">('Step 3. Regression'!$G$18*E1262^2+'Step 3. Regression'!$H$18*E1262+'Step 3. Regression'!$I$18)*D1262</f>
        <v>2.8381745879203826</v>
      </c>
    </row>
    <row r="1263" spans="1:7" x14ac:dyDescent="0.25">
      <c r="A1263" s="8">
        <f>IF(ISBLANK('Step 1.4 CNY OAT'!A1263),"-",'Step 1.4 CNY OAT'!A1263)</f>
        <v>43153.541666666664</v>
      </c>
      <c r="B1263" s="26">
        <f t="shared" si="37"/>
        <v>52</v>
      </c>
      <c r="C1263" s="67" cm="1">
        <f t="array" ref="C1263">INDEX('Step 5. Daily Avg Schedule Calc'!$A$2:$D$169,(WEEKDAY(A1263)-1)*24+HOUR(A1263)+1,3)</f>
        <v>1</v>
      </c>
      <c r="D1263" s="67" cm="1">
        <f t="array" ref="D1263">INDEX('Step 5. Daily Avg Schedule Calc'!$A$2:$D$169,(WEEKDAY(A1263)-1)*24+HOUR(A1263)+1,4)</f>
        <v>1</v>
      </c>
      <c r="E1263">
        <f>VLOOKUP(A1263,'Step 1.4 CNY OAT'!$A$1:$B$8761,2)</f>
        <v>45</v>
      </c>
      <c r="F1263" s="11">
        <f ca="1">('Step 3. Regression'!$B$18*E1263^2+'Step 3. Regression'!$C$18*E1263+'Step 3. Regression'!$D$18)*C1263</f>
        <v>5.6878750985602435</v>
      </c>
      <c r="G1263" s="11">
        <f ca="1">('Step 3. Regression'!$G$18*E1263^2+'Step 3. Regression'!$H$18*E1263+'Step 3. Regression'!$I$18)*D1263</f>
        <v>2.8584243815106145</v>
      </c>
    </row>
    <row r="1264" spans="1:7" x14ac:dyDescent="0.25">
      <c r="A1264" s="8">
        <f>IF(ISBLANK('Step 1.4 CNY OAT'!A1264),"-",'Step 1.4 CNY OAT'!A1264)</f>
        <v>43153.583333333336</v>
      </c>
      <c r="B1264" s="26">
        <f t="shared" si="37"/>
        <v>52</v>
      </c>
      <c r="C1264" s="67" cm="1">
        <f t="array" ref="C1264">INDEX('Step 5. Daily Avg Schedule Calc'!$A$2:$D$169,(WEEKDAY(A1264)-1)*24+HOUR(A1264)+1,3)</f>
        <v>1</v>
      </c>
      <c r="D1264" s="67" cm="1">
        <f t="array" ref="D1264">INDEX('Step 5. Daily Avg Schedule Calc'!$A$2:$D$169,(WEEKDAY(A1264)-1)*24+HOUR(A1264)+1,4)</f>
        <v>1</v>
      </c>
      <c r="E1264">
        <f>VLOOKUP(A1264,'Step 1.4 CNY OAT'!$A$1:$B$8761,2)</f>
        <v>43</v>
      </c>
      <c r="F1264" s="11">
        <f ca="1">('Step 3. Regression'!$B$18*E1264^2+'Step 3. Regression'!$C$18*E1264+'Step 3. Regression'!$D$18)*C1264</f>
        <v>5.8223580347428134</v>
      </c>
      <c r="G1264" s="11">
        <f ca="1">('Step 3. Regression'!$G$18*E1264^2+'Step 3. Regression'!$H$18*E1264+'Step 3. Regression'!$I$18)*D1264</f>
        <v>2.902665945654519</v>
      </c>
    </row>
    <row r="1265" spans="1:7" x14ac:dyDescent="0.25">
      <c r="A1265" s="8">
        <f>IF(ISBLANK('Step 1.4 CNY OAT'!A1265),"-",'Step 1.4 CNY OAT'!A1265)</f>
        <v>43153.625</v>
      </c>
      <c r="B1265" s="26">
        <f t="shared" si="37"/>
        <v>52</v>
      </c>
      <c r="C1265" s="67" cm="1">
        <f t="array" ref="C1265">INDEX('Step 5. Daily Avg Schedule Calc'!$A$2:$D$169,(WEEKDAY(A1265)-1)*24+HOUR(A1265)+1,3)</f>
        <v>1</v>
      </c>
      <c r="D1265" s="67" cm="1">
        <f t="array" ref="D1265">INDEX('Step 5. Daily Avg Schedule Calc'!$A$2:$D$169,(WEEKDAY(A1265)-1)*24+HOUR(A1265)+1,4)</f>
        <v>1</v>
      </c>
      <c r="E1265">
        <f>VLOOKUP(A1265,'Step 1.4 CNY OAT'!$A$1:$B$8761,2)</f>
        <v>43</v>
      </c>
      <c r="F1265" s="11">
        <f ca="1">('Step 3. Regression'!$B$18*E1265^2+'Step 3. Regression'!$C$18*E1265+'Step 3. Regression'!$D$18)*C1265</f>
        <v>5.8223580347428134</v>
      </c>
      <c r="G1265" s="11">
        <f ca="1">('Step 3. Regression'!$G$18*E1265^2+'Step 3. Regression'!$H$18*E1265+'Step 3. Regression'!$I$18)*D1265</f>
        <v>2.902665945654519</v>
      </c>
    </row>
    <row r="1266" spans="1:7" x14ac:dyDescent="0.25">
      <c r="A1266" s="8">
        <f>IF(ISBLANK('Step 1.4 CNY OAT'!A1266),"-",'Step 1.4 CNY OAT'!A1266)</f>
        <v>43153.666666666664</v>
      </c>
      <c r="B1266" s="26">
        <f t="shared" si="37"/>
        <v>52</v>
      </c>
      <c r="C1266" s="67" cm="1">
        <f t="array" ref="C1266">INDEX('Step 5. Daily Avg Schedule Calc'!$A$2:$D$169,(WEEKDAY(A1266)-1)*24+HOUR(A1266)+1,3)</f>
        <v>1</v>
      </c>
      <c r="D1266" s="67" cm="1">
        <f t="array" ref="D1266">INDEX('Step 5. Daily Avg Schedule Calc'!$A$2:$D$169,(WEEKDAY(A1266)-1)*24+HOUR(A1266)+1,4)</f>
        <v>1</v>
      </c>
      <c r="E1266">
        <f>VLOOKUP(A1266,'Step 1.4 CNY OAT'!$A$1:$B$8761,2)</f>
        <v>41</v>
      </c>
      <c r="F1266" s="11">
        <f ca="1">('Step 3. Regression'!$B$18*E1266^2+'Step 3. Regression'!$C$18*E1266+'Step 3. Regression'!$D$18)*C1266</f>
        <v>5.9762415125090502</v>
      </c>
      <c r="G1266" s="11">
        <f ca="1">('Step 3. Regression'!$G$18*E1266^2+'Step 3. Regression'!$H$18*E1266+'Step 3. Regression'!$I$18)*D1266</f>
        <v>2.9518968124163409</v>
      </c>
    </row>
    <row r="1267" spans="1:7" x14ac:dyDescent="0.25">
      <c r="A1267" s="8">
        <f>IF(ISBLANK('Step 1.4 CNY OAT'!A1267),"-",'Step 1.4 CNY OAT'!A1267)</f>
        <v>43153.708333333336</v>
      </c>
      <c r="B1267" s="26">
        <f t="shared" si="37"/>
        <v>52</v>
      </c>
      <c r="C1267" s="67" cm="1">
        <f t="array" ref="C1267">INDEX('Step 5. Daily Avg Schedule Calc'!$A$2:$D$169,(WEEKDAY(A1267)-1)*24+HOUR(A1267)+1,3)</f>
        <v>1</v>
      </c>
      <c r="D1267" s="67" cm="1">
        <f t="array" ref="D1267">INDEX('Step 5. Daily Avg Schedule Calc'!$A$2:$D$169,(WEEKDAY(A1267)-1)*24+HOUR(A1267)+1,4)</f>
        <v>1</v>
      </c>
      <c r="E1267">
        <f>VLOOKUP(A1267,'Step 1.4 CNY OAT'!$A$1:$B$8761,2)</f>
        <v>37</v>
      </c>
      <c r="F1267" s="11">
        <f ca="1">('Step 3. Regression'!$B$18*E1267^2+'Step 3. Regression'!$C$18*E1267+'Step 3. Regression'!$D$18)*C1267</f>
        <v>6.3422100927925218</v>
      </c>
      <c r="G1267" s="11">
        <f ca="1">('Step 3. Regression'!$G$18*E1267^2+'Step 3. Regression'!$H$18*E1267+'Step 3. Regression'!$I$18)*D1267</f>
        <v>3.0653264537937401</v>
      </c>
    </row>
    <row r="1268" spans="1:7" x14ac:dyDescent="0.25">
      <c r="A1268" s="8">
        <f>IF(ISBLANK('Step 1.4 CNY OAT'!A1268),"-",'Step 1.4 CNY OAT'!A1268)</f>
        <v>43153.75</v>
      </c>
      <c r="B1268" s="26">
        <f t="shared" si="37"/>
        <v>52</v>
      </c>
      <c r="C1268" s="67" cm="1">
        <f t="array" ref="C1268">INDEX('Step 5. Daily Avg Schedule Calc'!$A$2:$D$169,(WEEKDAY(A1268)-1)*24+HOUR(A1268)+1,3)</f>
        <v>1</v>
      </c>
      <c r="D1268" s="67" cm="1">
        <f t="array" ref="D1268">INDEX('Step 5. Daily Avg Schedule Calc'!$A$2:$D$169,(WEEKDAY(A1268)-1)*24+HOUR(A1268)+1,4)</f>
        <v>1</v>
      </c>
      <c r="E1268">
        <f>VLOOKUP(A1268,'Step 1.4 CNY OAT'!$A$1:$B$8761,2)</f>
        <v>39</v>
      </c>
      <c r="F1268" s="11">
        <f ca="1">('Step 3. Regression'!$B$18*E1268^2+'Step 3. Regression'!$C$18*E1268+'Step 3. Regression'!$D$18)*C1268</f>
        <v>6.149525531858953</v>
      </c>
      <c r="G1268" s="11">
        <f ca="1">('Step 3. Regression'!$G$18*E1268^2+'Step 3. Regression'!$H$18*E1268+'Step 3. Regression'!$I$18)*D1268</f>
        <v>3.0061169817960809</v>
      </c>
    </row>
    <row r="1269" spans="1:7" x14ac:dyDescent="0.25">
      <c r="A1269" s="8">
        <f>IF(ISBLANK('Step 1.4 CNY OAT'!A1269),"-",'Step 1.4 CNY OAT'!A1269)</f>
        <v>43153.791666666664</v>
      </c>
      <c r="B1269" s="26">
        <f t="shared" si="37"/>
        <v>52</v>
      </c>
      <c r="C1269" s="67" cm="1">
        <f t="array" ref="C1269">INDEX('Step 5. Daily Avg Schedule Calc'!$A$2:$D$169,(WEEKDAY(A1269)-1)*24+HOUR(A1269)+1,3)</f>
        <v>1</v>
      </c>
      <c r="D1269" s="67" cm="1">
        <f t="array" ref="D1269">INDEX('Step 5. Daily Avg Schedule Calc'!$A$2:$D$169,(WEEKDAY(A1269)-1)*24+HOUR(A1269)+1,4)</f>
        <v>1</v>
      </c>
      <c r="E1269">
        <f>VLOOKUP(A1269,'Step 1.4 CNY OAT'!$A$1:$B$8761,2)</f>
        <v>39</v>
      </c>
      <c r="F1269" s="11">
        <f ca="1">('Step 3. Regression'!$B$18*E1269^2+'Step 3. Regression'!$C$18*E1269+'Step 3. Regression'!$D$18)*C1269</f>
        <v>6.149525531858953</v>
      </c>
      <c r="G1269" s="11">
        <f ca="1">('Step 3. Regression'!$G$18*E1269^2+'Step 3. Regression'!$H$18*E1269+'Step 3. Regression'!$I$18)*D1269</f>
        <v>3.0061169817960809</v>
      </c>
    </row>
    <row r="1270" spans="1:7" x14ac:dyDescent="0.25">
      <c r="A1270" s="8">
        <f>IF(ISBLANK('Step 1.4 CNY OAT'!A1270),"-",'Step 1.4 CNY OAT'!A1270)</f>
        <v>43153.833333333336</v>
      </c>
      <c r="B1270" s="26">
        <f t="shared" si="37"/>
        <v>52</v>
      </c>
      <c r="C1270" s="67" cm="1">
        <f t="array" ref="C1270">INDEX('Step 5. Daily Avg Schedule Calc'!$A$2:$D$169,(WEEKDAY(A1270)-1)*24+HOUR(A1270)+1,3)</f>
        <v>1</v>
      </c>
      <c r="D1270" s="67" cm="1">
        <f t="array" ref="D1270">INDEX('Step 5. Daily Avg Schedule Calc'!$A$2:$D$169,(WEEKDAY(A1270)-1)*24+HOUR(A1270)+1,4)</f>
        <v>1</v>
      </c>
      <c r="E1270">
        <f>VLOOKUP(A1270,'Step 1.4 CNY OAT'!$A$1:$B$8761,2)</f>
        <v>39</v>
      </c>
      <c r="F1270" s="11">
        <f ca="1">('Step 3. Regression'!$B$18*E1270^2+'Step 3. Regression'!$C$18*E1270+'Step 3. Regression'!$D$18)*C1270</f>
        <v>6.149525531858953</v>
      </c>
      <c r="G1270" s="11">
        <f ca="1">('Step 3. Regression'!$G$18*E1270^2+'Step 3. Regression'!$H$18*E1270+'Step 3. Regression'!$I$18)*D1270</f>
        <v>3.0061169817960809</v>
      </c>
    </row>
    <row r="1271" spans="1:7" x14ac:dyDescent="0.25">
      <c r="A1271" s="8">
        <f>IF(ISBLANK('Step 1.4 CNY OAT'!A1271),"-",'Step 1.4 CNY OAT'!A1271)</f>
        <v>43153.875</v>
      </c>
      <c r="B1271" s="26">
        <f t="shared" si="37"/>
        <v>52</v>
      </c>
      <c r="C1271" s="67" cm="1">
        <f t="array" ref="C1271">INDEX('Step 5. Daily Avg Schedule Calc'!$A$2:$D$169,(WEEKDAY(A1271)-1)*24+HOUR(A1271)+1,3)</f>
        <v>1</v>
      </c>
      <c r="D1271" s="67" cm="1">
        <f t="array" ref="D1271">INDEX('Step 5. Daily Avg Schedule Calc'!$A$2:$D$169,(WEEKDAY(A1271)-1)*24+HOUR(A1271)+1,4)</f>
        <v>1</v>
      </c>
      <c r="E1271">
        <f>VLOOKUP(A1271,'Step 1.4 CNY OAT'!$A$1:$B$8761,2)</f>
        <v>37</v>
      </c>
      <c r="F1271" s="11">
        <f ca="1">('Step 3. Regression'!$B$18*E1271^2+'Step 3. Regression'!$C$18*E1271+'Step 3. Regression'!$D$18)*C1271</f>
        <v>6.3422100927925218</v>
      </c>
      <c r="G1271" s="11">
        <f ca="1">('Step 3. Regression'!$G$18*E1271^2+'Step 3. Regression'!$H$18*E1271+'Step 3. Regression'!$I$18)*D1271</f>
        <v>3.0653264537937401</v>
      </c>
    </row>
    <row r="1272" spans="1:7" x14ac:dyDescent="0.25">
      <c r="A1272" s="8">
        <f>IF(ISBLANK('Step 1.4 CNY OAT'!A1272),"-",'Step 1.4 CNY OAT'!A1272)</f>
        <v>43153.916666666664</v>
      </c>
      <c r="B1272" s="26">
        <f t="shared" si="37"/>
        <v>52</v>
      </c>
      <c r="C1272" s="67" cm="1">
        <f t="array" ref="C1272">INDEX('Step 5. Daily Avg Schedule Calc'!$A$2:$D$169,(WEEKDAY(A1272)-1)*24+HOUR(A1272)+1,3)</f>
        <v>1</v>
      </c>
      <c r="D1272" s="67" cm="1">
        <f t="array" ref="D1272">INDEX('Step 5. Daily Avg Schedule Calc'!$A$2:$D$169,(WEEKDAY(A1272)-1)*24+HOUR(A1272)+1,4)</f>
        <v>1</v>
      </c>
      <c r="E1272">
        <f>VLOOKUP(A1272,'Step 1.4 CNY OAT'!$A$1:$B$8761,2)</f>
        <v>38</v>
      </c>
      <c r="F1272" s="11">
        <f ca="1">('Step 3. Regression'!$B$18*E1272^2+'Step 3. Regression'!$C$18*E1272+'Step 3. Regression'!$D$18)*C1272</f>
        <v>6.2434427446277798</v>
      </c>
      <c r="G1272" s="11">
        <f ca="1">('Step 3. Regression'!$G$18*E1272^2+'Step 3. Regression'!$H$18*E1272+'Step 3. Regression'!$I$18)*D1272</f>
        <v>3.0350980549676709</v>
      </c>
    </row>
    <row r="1273" spans="1:7" x14ac:dyDescent="0.25">
      <c r="A1273" s="8">
        <f>IF(ISBLANK('Step 1.4 CNY OAT'!A1273),"-",'Step 1.4 CNY OAT'!A1273)</f>
        <v>43153.958333333336</v>
      </c>
      <c r="B1273" s="26">
        <f t="shared" si="37"/>
        <v>52</v>
      </c>
      <c r="C1273" s="67" cm="1">
        <f t="array" ref="C1273">INDEX('Step 5. Daily Avg Schedule Calc'!$A$2:$D$169,(WEEKDAY(A1273)-1)*24+HOUR(A1273)+1,3)</f>
        <v>1</v>
      </c>
      <c r="D1273" s="67" cm="1">
        <f t="array" ref="D1273">INDEX('Step 5. Daily Avg Schedule Calc'!$A$2:$D$169,(WEEKDAY(A1273)-1)*24+HOUR(A1273)+1,4)</f>
        <v>1</v>
      </c>
      <c r="E1273">
        <f>VLOOKUP(A1273,'Step 1.4 CNY OAT'!$A$1:$B$8761,2)</f>
        <v>37</v>
      </c>
      <c r="F1273" s="11">
        <f ca="1">('Step 3. Regression'!$B$18*E1273^2+'Step 3. Regression'!$C$18*E1273+'Step 3. Regression'!$D$18)*C1273</f>
        <v>6.3422100927925218</v>
      </c>
      <c r="G1273" s="11">
        <f ca="1">('Step 3. Regression'!$G$18*E1273^2+'Step 3. Regression'!$H$18*E1273+'Step 3. Regression'!$I$18)*D1273</f>
        <v>3.0653264537937401</v>
      </c>
    </row>
    <row r="1274" spans="1:7" x14ac:dyDescent="0.25">
      <c r="A1274" s="8">
        <f>IF(ISBLANK('Step 1.4 CNY OAT'!A1274),"-",'Step 1.4 CNY OAT'!A1274)</f>
        <v>43154</v>
      </c>
      <c r="B1274" s="26">
        <f t="shared" si="37"/>
        <v>53</v>
      </c>
      <c r="C1274" s="67" cm="1">
        <f t="array" ref="C1274">INDEX('Step 5. Daily Avg Schedule Calc'!$A$2:$D$169,(WEEKDAY(A1274)-1)*24+HOUR(A1274)+1,3)</f>
        <v>1</v>
      </c>
      <c r="D1274" s="67" cm="1">
        <f t="array" ref="D1274">INDEX('Step 5. Daily Avg Schedule Calc'!$A$2:$D$169,(WEEKDAY(A1274)-1)*24+HOUR(A1274)+1,4)</f>
        <v>1</v>
      </c>
      <c r="E1274">
        <f>VLOOKUP(A1274,'Step 1.4 CNY OAT'!$A$1:$B$8761,2)</f>
        <v>37</v>
      </c>
      <c r="F1274" s="11">
        <f ca="1">('Step 3. Regression'!$B$18*E1274^2+'Step 3. Regression'!$C$18*E1274+'Step 3. Regression'!$D$18)*C1274</f>
        <v>6.3422100927925218</v>
      </c>
      <c r="G1274" s="11">
        <f ca="1">('Step 3. Regression'!$G$18*E1274^2+'Step 3. Regression'!$H$18*E1274+'Step 3. Regression'!$I$18)*D1274</f>
        <v>3.0653264537937401</v>
      </c>
    </row>
    <row r="1275" spans="1:7" x14ac:dyDescent="0.25">
      <c r="A1275" s="8">
        <f>IF(ISBLANK('Step 1.4 CNY OAT'!A1275),"-",'Step 1.4 CNY OAT'!A1275)</f>
        <v>43154.041666666664</v>
      </c>
      <c r="B1275" s="26">
        <f t="shared" si="37"/>
        <v>53</v>
      </c>
      <c r="C1275" s="67" cm="1">
        <f t="array" ref="C1275">INDEX('Step 5. Daily Avg Schedule Calc'!$A$2:$D$169,(WEEKDAY(A1275)-1)*24+HOUR(A1275)+1,3)</f>
        <v>1</v>
      </c>
      <c r="D1275" s="67" cm="1">
        <f t="array" ref="D1275">INDEX('Step 5. Daily Avg Schedule Calc'!$A$2:$D$169,(WEEKDAY(A1275)-1)*24+HOUR(A1275)+1,4)</f>
        <v>1</v>
      </c>
      <c r="E1275">
        <f>VLOOKUP(A1275,'Step 1.4 CNY OAT'!$A$1:$B$8761,2)</f>
        <v>38</v>
      </c>
      <c r="F1275" s="11">
        <f ca="1">('Step 3. Regression'!$B$18*E1275^2+'Step 3. Regression'!$C$18*E1275+'Step 3. Regression'!$D$18)*C1275</f>
        <v>6.2434427446277798</v>
      </c>
      <c r="G1275" s="11">
        <f ca="1">('Step 3. Regression'!$G$18*E1275^2+'Step 3. Regression'!$H$18*E1275+'Step 3. Regression'!$I$18)*D1275</f>
        <v>3.0350980549676709</v>
      </c>
    </row>
    <row r="1276" spans="1:7" x14ac:dyDescent="0.25">
      <c r="A1276" s="8">
        <f>IF(ISBLANK('Step 1.4 CNY OAT'!A1276),"-",'Step 1.4 CNY OAT'!A1276)</f>
        <v>43154.083333333336</v>
      </c>
      <c r="B1276" s="26">
        <f t="shared" si="37"/>
        <v>53</v>
      </c>
      <c r="C1276" s="67" cm="1">
        <f t="array" ref="C1276">INDEX('Step 5. Daily Avg Schedule Calc'!$A$2:$D$169,(WEEKDAY(A1276)-1)*24+HOUR(A1276)+1,3)</f>
        <v>1</v>
      </c>
      <c r="D1276" s="67" cm="1">
        <f t="array" ref="D1276">INDEX('Step 5. Daily Avg Schedule Calc'!$A$2:$D$169,(WEEKDAY(A1276)-1)*24+HOUR(A1276)+1,4)</f>
        <v>1</v>
      </c>
      <c r="E1276">
        <f>VLOOKUP(A1276,'Step 1.4 CNY OAT'!$A$1:$B$8761,2)</f>
        <v>37</v>
      </c>
      <c r="F1276" s="11">
        <f ca="1">('Step 3. Regression'!$B$18*E1276^2+'Step 3. Regression'!$C$18*E1276+'Step 3. Regression'!$D$18)*C1276</f>
        <v>6.3422100927925218</v>
      </c>
      <c r="G1276" s="11">
        <f ca="1">('Step 3. Regression'!$G$18*E1276^2+'Step 3. Regression'!$H$18*E1276+'Step 3. Regression'!$I$18)*D1276</f>
        <v>3.0653264537937401</v>
      </c>
    </row>
    <row r="1277" spans="1:7" x14ac:dyDescent="0.25">
      <c r="A1277" s="8">
        <f>IF(ISBLANK('Step 1.4 CNY OAT'!A1277),"-",'Step 1.4 CNY OAT'!A1277)</f>
        <v>43154.125</v>
      </c>
      <c r="B1277" s="26">
        <f t="shared" si="37"/>
        <v>53</v>
      </c>
      <c r="C1277" s="67" cm="1">
        <f t="array" ref="C1277">INDEX('Step 5. Daily Avg Schedule Calc'!$A$2:$D$169,(WEEKDAY(A1277)-1)*24+HOUR(A1277)+1,3)</f>
        <v>1</v>
      </c>
      <c r="D1277" s="67" cm="1">
        <f t="array" ref="D1277">INDEX('Step 5. Daily Avg Schedule Calc'!$A$2:$D$169,(WEEKDAY(A1277)-1)*24+HOUR(A1277)+1,4)</f>
        <v>1</v>
      </c>
      <c r="E1277">
        <f>VLOOKUP(A1277,'Step 1.4 CNY OAT'!$A$1:$B$8761,2)</f>
        <v>37</v>
      </c>
      <c r="F1277" s="11">
        <f ca="1">('Step 3. Regression'!$B$18*E1277^2+'Step 3. Regression'!$C$18*E1277+'Step 3. Regression'!$D$18)*C1277</f>
        <v>6.3422100927925218</v>
      </c>
      <c r="G1277" s="11">
        <f ca="1">('Step 3. Regression'!$G$18*E1277^2+'Step 3. Regression'!$H$18*E1277+'Step 3. Regression'!$I$18)*D1277</f>
        <v>3.0653264537937401</v>
      </c>
    </row>
    <row r="1278" spans="1:7" x14ac:dyDescent="0.25">
      <c r="A1278" s="8">
        <f>IF(ISBLANK('Step 1.4 CNY OAT'!A1278),"-",'Step 1.4 CNY OAT'!A1278)</f>
        <v>43154.166666666664</v>
      </c>
      <c r="B1278" s="26">
        <f t="shared" si="37"/>
        <v>53</v>
      </c>
      <c r="C1278" s="67" cm="1">
        <f t="array" ref="C1278">INDEX('Step 5. Daily Avg Schedule Calc'!$A$2:$D$169,(WEEKDAY(A1278)-1)*24+HOUR(A1278)+1,3)</f>
        <v>1</v>
      </c>
      <c r="D1278" s="67" cm="1">
        <f t="array" ref="D1278">INDEX('Step 5. Daily Avg Schedule Calc'!$A$2:$D$169,(WEEKDAY(A1278)-1)*24+HOUR(A1278)+1,4)</f>
        <v>1</v>
      </c>
      <c r="E1278">
        <f>VLOOKUP(A1278,'Step 1.4 CNY OAT'!$A$1:$B$8761,2)</f>
        <v>37</v>
      </c>
      <c r="F1278" s="11">
        <f ca="1">('Step 3. Regression'!$B$18*E1278^2+'Step 3. Regression'!$C$18*E1278+'Step 3. Regression'!$D$18)*C1278</f>
        <v>6.3422100927925218</v>
      </c>
      <c r="G1278" s="11">
        <f ca="1">('Step 3. Regression'!$G$18*E1278^2+'Step 3. Regression'!$H$18*E1278+'Step 3. Regression'!$I$18)*D1278</f>
        <v>3.0653264537937401</v>
      </c>
    </row>
    <row r="1279" spans="1:7" x14ac:dyDescent="0.25">
      <c r="A1279" s="8">
        <f>IF(ISBLANK('Step 1.4 CNY OAT'!A1279),"-",'Step 1.4 CNY OAT'!A1279)</f>
        <v>43154.208333333336</v>
      </c>
      <c r="B1279" s="26">
        <f t="shared" si="37"/>
        <v>53</v>
      </c>
      <c r="C1279" s="67" cm="1">
        <f t="array" ref="C1279">INDEX('Step 5. Daily Avg Schedule Calc'!$A$2:$D$169,(WEEKDAY(A1279)-1)*24+HOUR(A1279)+1,3)</f>
        <v>1</v>
      </c>
      <c r="D1279" s="67" cm="1">
        <f t="array" ref="D1279">INDEX('Step 5. Daily Avg Schedule Calc'!$A$2:$D$169,(WEEKDAY(A1279)-1)*24+HOUR(A1279)+1,4)</f>
        <v>1</v>
      </c>
      <c r="E1279">
        <f>VLOOKUP(A1279,'Step 1.4 CNY OAT'!$A$1:$B$8761,2)</f>
        <v>37</v>
      </c>
      <c r="F1279" s="11">
        <f ca="1">('Step 3. Regression'!$B$18*E1279^2+'Step 3. Regression'!$C$18*E1279+'Step 3. Regression'!$D$18)*C1279</f>
        <v>6.3422100927925218</v>
      </c>
      <c r="G1279" s="11">
        <f ca="1">('Step 3. Regression'!$G$18*E1279^2+'Step 3. Regression'!$H$18*E1279+'Step 3. Regression'!$I$18)*D1279</f>
        <v>3.0653264537937401</v>
      </c>
    </row>
    <row r="1280" spans="1:7" x14ac:dyDescent="0.25">
      <c r="A1280" s="8">
        <f>IF(ISBLANK('Step 1.4 CNY OAT'!A1280),"-",'Step 1.4 CNY OAT'!A1280)</f>
        <v>43154.25</v>
      </c>
      <c r="B1280" s="26">
        <f t="shared" si="37"/>
        <v>53</v>
      </c>
      <c r="C1280" s="67" cm="1">
        <f t="array" ref="C1280">INDEX('Step 5. Daily Avg Schedule Calc'!$A$2:$D$169,(WEEKDAY(A1280)-1)*24+HOUR(A1280)+1,3)</f>
        <v>1</v>
      </c>
      <c r="D1280" s="67" cm="1">
        <f t="array" ref="D1280">INDEX('Step 5. Daily Avg Schedule Calc'!$A$2:$D$169,(WEEKDAY(A1280)-1)*24+HOUR(A1280)+1,4)</f>
        <v>1</v>
      </c>
      <c r="E1280">
        <f>VLOOKUP(A1280,'Step 1.4 CNY OAT'!$A$1:$B$8761,2)</f>
        <v>37</v>
      </c>
      <c r="F1280" s="11">
        <f ca="1">('Step 3. Regression'!$B$18*E1280^2+'Step 3. Regression'!$C$18*E1280+'Step 3. Regression'!$D$18)*C1280</f>
        <v>6.3422100927925218</v>
      </c>
      <c r="G1280" s="11">
        <f ca="1">('Step 3. Regression'!$G$18*E1280^2+'Step 3. Regression'!$H$18*E1280+'Step 3. Regression'!$I$18)*D1280</f>
        <v>3.0653264537937401</v>
      </c>
    </row>
    <row r="1281" spans="1:7" x14ac:dyDescent="0.25">
      <c r="A1281" s="8">
        <f>IF(ISBLANK('Step 1.4 CNY OAT'!A1281),"-",'Step 1.4 CNY OAT'!A1281)</f>
        <v>43154.291666666664</v>
      </c>
      <c r="B1281" s="26">
        <f t="shared" si="37"/>
        <v>53</v>
      </c>
      <c r="C1281" s="67" cm="1">
        <f t="array" ref="C1281">INDEX('Step 5. Daily Avg Schedule Calc'!$A$2:$D$169,(WEEKDAY(A1281)-1)*24+HOUR(A1281)+1,3)</f>
        <v>1</v>
      </c>
      <c r="D1281" s="67" cm="1">
        <f t="array" ref="D1281">INDEX('Step 5. Daily Avg Schedule Calc'!$A$2:$D$169,(WEEKDAY(A1281)-1)*24+HOUR(A1281)+1,4)</f>
        <v>1</v>
      </c>
      <c r="E1281">
        <f>VLOOKUP(A1281,'Step 1.4 CNY OAT'!$A$1:$B$8761,2)</f>
        <v>37</v>
      </c>
      <c r="F1281" s="11">
        <f ca="1">('Step 3. Regression'!$B$18*E1281^2+'Step 3. Regression'!$C$18*E1281+'Step 3. Regression'!$D$18)*C1281</f>
        <v>6.3422100927925218</v>
      </c>
      <c r="G1281" s="11">
        <f ca="1">('Step 3. Regression'!$G$18*E1281^2+'Step 3. Regression'!$H$18*E1281+'Step 3. Regression'!$I$18)*D1281</f>
        <v>3.0653264537937401</v>
      </c>
    </row>
    <row r="1282" spans="1:7" x14ac:dyDescent="0.25">
      <c r="A1282" s="8">
        <f>IF(ISBLANK('Step 1.4 CNY OAT'!A1282),"-",'Step 1.4 CNY OAT'!A1282)</f>
        <v>43154.333333333336</v>
      </c>
      <c r="B1282" s="26">
        <f t="shared" si="37"/>
        <v>53</v>
      </c>
      <c r="C1282" s="67" cm="1">
        <f t="array" ref="C1282">INDEX('Step 5. Daily Avg Schedule Calc'!$A$2:$D$169,(WEEKDAY(A1282)-1)*24+HOUR(A1282)+1,3)</f>
        <v>1</v>
      </c>
      <c r="D1282" s="67" cm="1">
        <f t="array" ref="D1282">INDEX('Step 5. Daily Avg Schedule Calc'!$A$2:$D$169,(WEEKDAY(A1282)-1)*24+HOUR(A1282)+1,4)</f>
        <v>1</v>
      </c>
      <c r="E1282">
        <f>VLOOKUP(A1282,'Step 1.4 CNY OAT'!$A$1:$B$8761,2)</f>
        <v>37</v>
      </c>
      <c r="F1282" s="11">
        <f ca="1">('Step 3. Regression'!$B$18*E1282^2+'Step 3. Regression'!$C$18*E1282+'Step 3. Regression'!$D$18)*C1282</f>
        <v>6.3422100927925218</v>
      </c>
      <c r="G1282" s="11">
        <f ca="1">('Step 3. Regression'!$G$18*E1282^2+'Step 3. Regression'!$H$18*E1282+'Step 3. Regression'!$I$18)*D1282</f>
        <v>3.0653264537937401</v>
      </c>
    </row>
    <row r="1283" spans="1:7" x14ac:dyDescent="0.25">
      <c r="A1283" s="8">
        <f>IF(ISBLANK('Step 1.4 CNY OAT'!A1283),"-",'Step 1.4 CNY OAT'!A1283)</f>
        <v>43154.375</v>
      </c>
      <c r="B1283" s="26">
        <f t="shared" ref="B1283:B1346" si="38">_xlfn.DAYS(A1283,$A$2)</f>
        <v>53</v>
      </c>
      <c r="C1283" s="67" cm="1">
        <f t="array" ref="C1283">INDEX('Step 5. Daily Avg Schedule Calc'!$A$2:$D$169,(WEEKDAY(A1283)-1)*24+HOUR(A1283)+1,3)</f>
        <v>1</v>
      </c>
      <c r="D1283" s="67" cm="1">
        <f t="array" ref="D1283">INDEX('Step 5. Daily Avg Schedule Calc'!$A$2:$D$169,(WEEKDAY(A1283)-1)*24+HOUR(A1283)+1,4)</f>
        <v>1</v>
      </c>
      <c r="E1283">
        <f>VLOOKUP(A1283,'Step 1.4 CNY OAT'!$A$1:$B$8761,2)</f>
        <v>37</v>
      </c>
      <c r="F1283" s="11">
        <f ca="1">('Step 3. Regression'!$B$18*E1283^2+'Step 3. Regression'!$C$18*E1283+'Step 3. Regression'!$D$18)*C1283</f>
        <v>6.3422100927925218</v>
      </c>
      <c r="G1283" s="11">
        <f ca="1">('Step 3. Regression'!$G$18*E1283^2+'Step 3. Regression'!$H$18*E1283+'Step 3. Regression'!$I$18)*D1283</f>
        <v>3.0653264537937401</v>
      </c>
    </row>
    <row r="1284" spans="1:7" x14ac:dyDescent="0.25">
      <c r="A1284" s="8">
        <f>IF(ISBLANK('Step 1.4 CNY OAT'!A1284),"-",'Step 1.4 CNY OAT'!A1284)</f>
        <v>43154.416666666664</v>
      </c>
      <c r="B1284" s="26">
        <f t="shared" si="38"/>
        <v>53</v>
      </c>
      <c r="C1284" s="67" cm="1">
        <f t="array" ref="C1284">INDEX('Step 5. Daily Avg Schedule Calc'!$A$2:$D$169,(WEEKDAY(A1284)-1)*24+HOUR(A1284)+1,3)</f>
        <v>1</v>
      </c>
      <c r="D1284" s="67" cm="1">
        <f t="array" ref="D1284">INDEX('Step 5. Daily Avg Schedule Calc'!$A$2:$D$169,(WEEKDAY(A1284)-1)*24+HOUR(A1284)+1,4)</f>
        <v>1</v>
      </c>
      <c r="E1284">
        <f>VLOOKUP(A1284,'Step 1.4 CNY OAT'!$A$1:$B$8761,2)</f>
        <v>37</v>
      </c>
      <c r="F1284" s="11">
        <f ca="1">('Step 3. Regression'!$B$18*E1284^2+'Step 3. Regression'!$C$18*E1284+'Step 3. Regression'!$D$18)*C1284</f>
        <v>6.3422100927925218</v>
      </c>
      <c r="G1284" s="11">
        <f ca="1">('Step 3. Regression'!$G$18*E1284^2+'Step 3. Regression'!$H$18*E1284+'Step 3. Regression'!$I$18)*D1284</f>
        <v>3.0653264537937401</v>
      </c>
    </row>
    <row r="1285" spans="1:7" x14ac:dyDescent="0.25">
      <c r="A1285" s="8">
        <f>IF(ISBLANK('Step 1.4 CNY OAT'!A1285),"-",'Step 1.4 CNY OAT'!A1285)</f>
        <v>43154.458333333336</v>
      </c>
      <c r="B1285" s="26">
        <f t="shared" si="38"/>
        <v>53</v>
      </c>
      <c r="C1285" s="67" cm="1">
        <f t="array" ref="C1285">INDEX('Step 5. Daily Avg Schedule Calc'!$A$2:$D$169,(WEEKDAY(A1285)-1)*24+HOUR(A1285)+1,3)</f>
        <v>1</v>
      </c>
      <c r="D1285" s="67" cm="1">
        <f t="array" ref="D1285">INDEX('Step 5. Daily Avg Schedule Calc'!$A$2:$D$169,(WEEKDAY(A1285)-1)*24+HOUR(A1285)+1,4)</f>
        <v>1</v>
      </c>
      <c r="E1285">
        <f>VLOOKUP(A1285,'Step 1.4 CNY OAT'!$A$1:$B$8761,2)</f>
        <v>37</v>
      </c>
      <c r="F1285" s="11">
        <f ca="1">('Step 3. Regression'!$B$18*E1285^2+'Step 3. Regression'!$C$18*E1285+'Step 3. Regression'!$D$18)*C1285</f>
        <v>6.3422100927925218</v>
      </c>
      <c r="G1285" s="11">
        <f ca="1">('Step 3. Regression'!$G$18*E1285^2+'Step 3. Regression'!$H$18*E1285+'Step 3. Regression'!$I$18)*D1285</f>
        <v>3.0653264537937401</v>
      </c>
    </row>
    <row r="1286" spans="1:7" x14ac:dyDescent="0.25">
      <c r="A1286" s="8">
        <f>IF(ISBLANK('Step 1.4 CNY OAT'!A1286),"-",'Step 1.4 CNY OAT'!A1286)</f>
        <v>43154.5</v>
      </c>
      <c r="B1286" s="26">
        <f t="shared" si="38"/>
        <v>53</v>
      </c>
      <c r="C1286" s="67" cm="1">
        <f t="array" ref="C1286">INDEX('Step 5. Daily Avg Schedule Calc'!$A$2:$D$169,(WEEKDAY(A1286)-1)*24+HOUR(A1286)+1,3)</f>
        <v>1</v>
      </c>
      <c r="D1286" s="67" cm="1">
        <f t="array" ref="D1286">INDEX('Step 5. Daily Avg Schedule Calc'!$A$2:$D$169,(WEEKDAY(A1286)-1)*24+HOUR(A1286)+1,4)</f>
        <v>1</v>
      </c>
      <c r="E1286">
        <f>VLOOKUP(A1286,'Step 1.4 CNY OAT'!$A$1:$B$8761,2)</f>
        <v>37</v>
      </c>
      <c r="F1286" s="11">
        <f ca="1">('Step 3. Regression'!$B$18*E1286^2+'Step 3. Regression'!$C$18*E1286+'Step 3. Regression'!$D$18)*C1286</f>
        <v>6.3422100927925218</v>
      </c>
      <c r="G1286" s="11">
        <f ca="1">('Step 3. Regression'!$G$18*E1286^2+'Step 3. Regression'!$H$18*E1286+'Step 3. Regression'!$I$18)*D1286</f>
        <v>3.0653264537937401</v>
      </c>
    </row>
    <row r="1287" spans="1:7" x14ac:dyDescent="0.25">
      <c r="A1287" s="8">
        <f>IF(ISBLANK('Step 1.4 CNY OAT'!A1287),"-",'Step 1.4 CNY OAT'!A1287)</f>
        <v>43154.541666666664</v>
      </c>
      <c r="B1287" s="26">
        <f t="shared" si="38"/>
        <v>53</v>
      </c>
      <c r="C1287" s="67" cm="1">
        <f t="array" ref="C1287">INDEX('Step 5. Daily Avg Schedule Calc'!$A$2:$D$169,(WEEKDAY(A1287)-1)*24+HOUR(A1287)+1,3)</f>
        <v>1</v>
      </c>
      <c r="D1287" s="67" cm="1">
        <f t="array" ref="D1287">INDEX('Step 5. Daily Avg Schedule Calc'!$A$2:$D$169,(WEEKDAY(A1287)-1)*24+HOUR(A1287)+1,4)</f>
        <v>1</v>
      </c>
      <c r="E1287">
        <f>VLOOKUP(A1287,'Step 1.4 CNY OAT'!$A$1:$B$8761,2)</f>
        <v>38</v>
      </c>
      <c r="F1287" s="11">
        <f ca="1">('Step 3. Regression'!$B$18*E1287^2+'Step 3. Regression'!$C$18*E1287+'Step 3. Regression'!$D$18)*C1287</f>
        <v>6.2434427446277798</v>
      </c>
      <c r="G1287" s="11">
        <f ca="1">('Step 3. Regression'!$G$18*E1287^2+'Step 3. Regression'!$H$18*E1287+'Step 3. Regression'!$I$18)*D1287</f>
        <v>3.0350980549676709</v>
      </c>
    </row>
    <row r="1288" spans="1:7" x14ac:dyDescent="0.25">
      <c r="A1288" s="8">
        <f>IF(ISBLANK('Step 1.4 CNY OAT'!A1288),"-",'Step 1.4 CNY OAT'!A1288)</f>
        <v>43154.583333333336</v>
      </c>
      <c r="B1288" s="26">
        <f t="shared" si="38"/>
        <v>53</v>
      </c>
      <c r="C1288" s="67" cm="1">
        <f t="array" ref="C1288">INDEX('Step 5. Daily Avg Schedule Calc'!$A$2:$D$169,(WEEKDAY(A1288)-1)*24+HOUR(A1288)+1,3)</f>
        <v>1</v>
      </c>
      <c r="D1288" s="67" cm="1">
        <f t="array" ref="D1288">INDEX('Step 5. Daily Avg Schedule Calc'!$A$2:$D$169,(WEEKDAY(A1288)-1)*24+HOUR(A1288)+1,4)</f>
        <v>1</v>
      </c>
      <c r="E1288">
        <f>VLOOKUP(A1288,'Step 1.4 CNY OAT'!$A$1:$B$8761,2)</f>
        <v>37</v>
      </c>
      <c r="F1288" s="11">
        <f ca="1">('Step 3. Regression'!$B$18*E1288^2+'Step 3. Regression'!$C$18*E1288+'Step 3. Regression'!$D$18)*C1288</f>
        <v>6.3422100927925218</v>
      </c>
      <c r="G1288" s="11">
        <f ca="1">('Step 3. Regression'!$G$18*E1288^2+'Step 3. Regression'!$H$18*E1288+'Step 3. Regression'!$I$18)*D1288</f>
        <v>3.0653264537937401</v>
      </c>
    </row>
    <row r="1289" spans="1:7" x14ac:dyDescent="0.25">
      <c r="A1289" s="8">
        <f>IF(ISBLANK('Step 1.4 CNY OAT'!A1289),"-",'Step 1.4 CNY OAT'!A1289)</f>
        <v>43154.625</v>
      </c>
      <c r="B1289" s="26">
        <f t="shared" si="38"/>
        <v>53</v>
      </c>
      <c r="C1289" s="67" cm="1">
        <f t="array" ref="C1289">INDEX('Step 5. Daily Avg Schedule Calc'!$A$2:$D$169,(WEEKDAY(A1289)-1)*24+HOUR(A1289)+1,3)</f>
        <v>1</v>
      </c>
      <c r="D1289" s="67" cm="1">
        <f t="array" ref="D1289">INDEX('Step 5. Daily Avg Schedule Calc'!$A$2:$D$169,(WEEKDAY(A1289)-1)*24+HOUR(A1289)+1,4)</f>
        <v>1</v>
      </c>
      <c r="E1289">
        <f>VLOOKUP(A1289,'Step 1.4 CNY OAT'!$A$1:$B$8761,2)</f>
        <v>37</v>
      </c>
      <c r="F1289" s="11">
        <f ca="1">('Step 3. Regression'!$B$18*E1289^2+'Step 3. Regression'!$C$18*E1289+'Step 3. Regression'!$D$18)*C1289</f>
        <v>6.3422100927925218</v>
      </c>
      <c r="G1289" s="11">
        <f ca="1">('Step 3. Regression'!$G$18*E1289^2+'Step 3. Regression'!$H$18*E1289+'Step 3. Regression'!$I$18)*D1289</f>
        <v>3.0653264537937401</v>
      </c>
    </row>
    <row r="1290" spans="1:7" x14ac:dyDescent="0.25">
      <c r="A1290" s="8">
        <f>IF(ISBLANK('Step 1.4 CNY OAT'!A1290),"-",'Step 1.4 CNY OAT'!A1290)</f>
        <v>43154.666666666664</v>
      </c>
      <c r="B1290" s="26">
        <f t="shared" si="38"/>
        <v>53</v>
      </c>
      <c r="C1290" s="67" cm="1">
        <f t="array" ref="C1290">INDEX('Step 5. Daily Avg Schedule Calc'!$A$2:$D$169,(WEEKDAY(A1290)-1)*24+HOUR(A1290)+1,3)</f>
        <v>1</v>
      </c>
      <c r="D1290" s="67" cm="1">
        <f t="array" ref="D1290">INDEX('Step 5. Daily Avg Schedule Calc'!$A$2:$D$169,(WEEKDAY(A1290)-1)*24+HOUR(A1290)+1,4)</f>
        <v>1</v>
      </c>
      <c r="E1290">
        <f>VLOOKUP(A1290,'Step 1.4 CNY OAT'!$A$1:$B$8761,2)</f>
        <v>38</v>
      </c>
      <c r="F1290" s="11">
        <f ca="1">('Step 3. Regression'!$B$18*E1290^2+'Step 3. Regression'!$C$18*E1290+'Step 3. Regression'!$D$18)*C1290</f>
        <v>6.2434427446277798</v>
      </c>
      <c r="G1290" s="11">
        <f ca="1">('Step 3. Regression'!$G$18*E1290^2+'Step 3. Regression'!$H$18*E1290+'Step 3. Regression'!$I$18)*D1290</f>
        <v>3.0350980549676709</v>
      </c>
    </row>
    <row r="1291" spans="1:7" x14ac:dyDescent="0.25">
      <c r="A1291" s="8">
        <f>IF(ISBLANK('Step 1.4 CNY OAT'!A1291),"-",'Step 1.4 CNY OAT'!A1291)</f>
        <v>43154.708333333336</v>
      </c>
      <c r="B1291" s="26">
        <f t="shared" si="38"/>
        <v>53</v>
      </c>
      <c r="C1291" s="67" cm="1">
        <f t="array" ref="C1291">INDEX('Step 5. Daily Avg Schedule Calc'!$A$2:$D$169,(WEEKDAY(A1291)-1)*24+HOUR(A1291)+1,3)</f>
        <v>1</v>
      </c>
      <c r="D1291" s="67" cm="1">
        <f t="array" ref="D1291">INDEX('Step 5. Daily Avg Schedule Calc'!$A$2:$D$169,(WEEKDAY(A1291)-1)*24+HOUR(A1291)+1,4)</f>
        <v>1</v>
      </c>
      <c r="E1291">
        <f>VLOOKUP(A1291,'Step 1.4 CNY OAT'!$A$1:$B$8761,2)</f>
        <v>37</v>
      </c>
      <c r="F1291" s="11">
        <f ca="1">('Step 3. Regression'!$B$18*E1291^2+'Step 3. Regression'!$C$18*E1291+'Step 3. Regression'!$D$18)*C1291</f>
        <v>6.3422100927925218</v>
      </c>
      <c r="G1291" s="11">
        <f ca="1">('Step 3. Regression'!$G$18*E1291^2+'Step 3. Regression'!$H$18*E1291+'Step 3. Regression'!$I$18)*D1291</f>
        <v>3.0653264537937401</v>
      </c>
    </row>
    <row r="1292" spans="1:7" x14ac:dyDescent="0.25">
      <c r="A1292" s="8">
        <f>IF(ISBLANK('Step 1.4 CNY OAT'!A1292),"-",'Step 1.4 CNY OAT'!A1292)</f>
        <v>43154.75</v>
      </c>
      <c r="B1292" s="26">
        <f t="shared" si="38"/>
        <v>53</v>
      </c>
      <c r="C1292" s="67" cm="1">
        <f t="array" ref="C1292">INDEX('Step 5. Daily Avg Schedule Calc'!$A$2:$D$169,(WEEKDAY(A1292)-1)*24+HOUR(A1292)+1,3)</f>
        <v>1</v>
      </c>
      <c r="D1292" s="67" cm="1">
        <f t="array" ref="D1292">INDEX('Step 5. Daily Avg Schedule Calc'!$A$2:$D$169,(WEEKDAY(A1292)-1)*24+HOUR(A1292)+1,4)</f>
        <v>1</v>
      </c>
      <c r="E1292">
        <f>VLOOKUP(A1292,'Step 1.4 CNY OAT'!$A$1:$B$8761,2)</f>
        <v>39</v>
      </c>
      <c r="F1292" s="11">
        <f ca="1">('Step 3. Regression'!$B$18*E1292^2+'Step 3. Regression'!$C$18*E1292+'Step 3. Regression'!$D$18)*C1292</f>
        <v>6.149525531858953</v>
      </c>
      <c r="G1292" s="11">
        <f ca="1">('Step 3. Regression'!$G$18*E1292^2+'Step 3. Regression'!$H$18*E1292+'Step 3. Regression'!$I$18)*D1292</f>
        <v>3.0061169817960809</v>
      </c>
    </row>
    <row r="1293" spans="1:7" x14ac:dyDescent="0.25">
      <c r="A1293" s="8">
        <f>IF(ISBLANK('Step 1.4 CNY OAT'!A1293),"-",'Step 1.4 CNY OAT'!A1293)</f>
        <v>43154.791666666664</v>
      </c>
      <c r="B1293" s="26">
        <f t="shared" si="38"/>
        <v>53</v>
      </c>
      <c r="C1293" s="67" cm="1">
        <f t="array" ref="C1293">INDEX('Step 5. Daily Avg Schedule Calc'!$A$2:$D$169,(WEEKDAY(A1293)-1)*24+HOUR(A1293)+1,3)</f>
        <v>1</v>
      </c>
      <c r="D1293" s="67" cm="1">
        <f t="array" ref="D1293">INDEX('Step 5. Daily Avg Schedule Calc'!$A$2:$D$169,(WEEKDAY(A1293)-1)*24+HOUR(A1293)+1,4)</f>
        <v>1</v>
      </c>
      <c r="E1293">
        <f>VLOOKUP(A1293,'Step 1.4 CNY OAT'!$A$1:$B$8761,2)</f>
        <v>41</v>
      </c>
      <c r="F1293" s="11">
        <f ca="1">('Step 3. Regression'!$B$18*E1293^2+'Step 3. Regression'!$C$18*E1293+'Step 3. Regression'!$D$18)*C1293</f>
        <v>5.9762415125090502</v>
      </c>
      <c r="G1293" s="11">
        <f ca="1">('Step 3. Regression'!$G$18*E1293^2+'Step 3. Regression'!$H$18*E1293+'Step 3. Regression'!$I$18)*D1293</f>
        <v>2.9518968124163409</v>
      </c>
    </row>
    <row r="1294" spans="1:7" x14ac:dyDescent="0.25">
      <c r="A1294" s="8">
        <f>IF(ISBLANK('Step 1.4 CNY OAT'!A1294),"-",'Step 1.4 CNY OAT'!A1294)</f>
        <v>43154.833333333336</v>
      </c>
      <c r="B1294" s="26">
        <f t="shared" si="38"/>
        <v>53</v>
      </c>
      <c r="C1294" s="67" cm="1">
        <f t="array" ref="C1294">INDEX('Step 5. Daily Avg Schedule Calc'!$A$2:$D$169,(WEEKDAY(A1294)-1)*24+HOUR(A1294)+1,3)</f>
        <v>1</v>
      </c>
      <c r="D1294" s="67" cm="1">
        <f t="array" ref="D1294">INDEX('Step 5. Daily Avg Schedule Calc'!$A$2:$D$169,(WEEKDAY(A1294)-1)*24+HOUR(A1294)+1,4)</f>
        <v>1</v>
      </c>
      <c r="E1294">
        <f>VLOOKUP(A1294,'Step 1.4 CNY OAT'!$A$1:$B$8761,2)</f>
        <v>41</v>
      </c>
      <c r="F1294" s="11">
        <f ca="1">('Step 3. Regression'!$B$18*E1294^2+'Step 3. Regression'!$C$18*E1294+'Step 3. Regression'!$D$18)*C1294</f>
        <v>5.9762415125090502</v>
      </c>
      <c r="G1294" s="11">
        <f ca="1">('Step 3. Regression'!$G$18*E1294^2+'Step 3. Regression'!$H$18*E1294+'Step 3. Regression'!$I$18)*D1294</f>
        <v>2.9518968124163409</v>
      </c>
    </row>
    <row r="1295" spans="1:7" x14ac:dyDescent="0.25">
      <c r="A1295" s="8">
        <f>IF(ISBLANK('Step 1.4 CNY OAT'!A1295),"-",'Step 1.4 CNY OAT'!A1295)</f>
        <v>43154.875</v>
      </c>
      <c r="B1295" s="26">
        <f t="shared" si="38"/>
        <v>53</v>
      </c>
      <c r="C1295" s="67" cm="1">
        <f t="array" ref="C1295">INDEX('Step 5. Daily Avg Schedule Calc'!$A$2:$D$169,(WEEKDAY(A1295)-1)*24+HOUR(A1295)+1,3)</f>
        <v>1</v>
      </c>
      <c r="D1295" s="67" cm="1">
        <f t="array" ref="D1295">INDEX('Step 5. Daily Avg Schedule Calc'!$A$2:$D$169,(WEEKDAY(A1295)-1)*24+HOUR(A1295)+1,4)</f>
        <v>1</v>
      </c>
      <c r="E1295">
        <f>VLOOKUP(A1295,'Step 1.4 CNY OAT'!$A$1:$B$8761,2)</f>
        <v>41</v>
      </c>
      <c r="F1295" s="11">
        <f ca="1">('Step 3. Regression'!$B$18*E1295^2+'Step 3. Regression'!$C$18*E1295+'Step 3. Regression'!$D$18)*C1295</f>
        <v>5.9762415125090502</v>
      </c>
      <c r="G1295" s="11">
        <f ca="1">('Step 3. Regression'!$G$18*E1295^2+'Step 3. Regression'!$H$18*E1295+'Step 3. Regression'!$I$18)*D1295</f>
        <v>2.9518968124163409</v>
      </c>
    </row>
    <row r="1296" spans="1:7" x14ac:dyDescent="0.25">
      <c r="A1296" s="8">
        <f>IF(ISBLANK('Step 1.4 CNY OAT'!A1296),"-",'Step 1.4 CNY OAT'!A1296)</f>
        <v>43154.916666666664</v>
      </c>
      <c r="B1296" s="26">
        <f t="shared" si="38"/>
        <v>53</v>
      </c>
      <c r="C1296" s="67" cm="1">
        <f t="array" ref="C1296">INDEX('Step 5. Daily Avg Schedule Calc'!$A$2:$D$169,(WEEKDAY(A1296)-1)*24+HOUR(A1296)+1,3)</f>
        <v>1</v>
      </c>
      <c r="D1296" s="67" cm="1">
        <f t="array" ref="D1296">INDEX('Step 5. Daily Avg Schedule Calc'!$A$2:$D$169,(WEEKDAY(A1296)-1)*24+HOUR(A1296)+1,4)</f>
        <v>1</v>
      </c>
      <c r="E1296">
        <f>VLOOKUP(A1296,'Step 1.4 CNY OAT'!$A$1:$B$8761,2)</f>
        <v>42</v>
      </c>
      <c r="F1296" s="11">
        <f ca="1">('Step 3. Regression'!$B$18*E1296^2+'Step 3. Regression'!$C$18*E1296+'Step 3. Regression'!$D$18)*C1296</f>
        <v>5.8968747059279734</v>
      </c>
      <c r="G1296" s="11">
        <f ca="1">('Step 3. Regression'!$G$18*E1296^2+'Step 3. Regression'!$H$18*E1296+'Step 3. Regression'!$I$18)*D1296</f>
        <v>2.9266577162081897</v>
      </c>
    </row>
    <row r="1297" spans="1:7" x14ac:dyDescent="0.25">
      <c r="A1297" s="8">
        <f>IF(ISBLANK('Step 1.4 CNY OAT'!A1297),"-",'Step 1.4 CNY OAT'!A1297)</f>
        <v>43154.958333333336</v>
      </c>
      <c r="B1297" s="26">
        <f t="shared" si="38"/>
        <v>53</v>
      </c>
      <c r="C1297" s="67" cm="1">
        <f t="array" ref="C1297">INDEX('Step 5. Daily Avg Schedule Calc'!$A$2:$D$169,(WEEKDAY(A1297)-1)*24+HOUR(A1297)+1,3)</f>
        <v>1</v>
      </c>
      <c r="D1297" s="67" cm="1">
        <f t="array" ref="D1297">INDEX('Step 5. Daily Avg Schedule Calc'!$A$2:$D$169,(WEEKDAY(A1297)-1)*24+HOUR(A1297)+1,4)</f>
        <v>1</v>
      </c>
      <c r="E1297">
        <f>VLOOKUP(A1297,'Step 1.4 CNY OAT'!$A$1:$B$8761,2)</f>
        <v>43</v>
      </c>
      <c r="F1297" s="11">
        <f ca="1">('Step 3. Regression'!$B$18*E1297^2+'Step 3. Regression'!$C$18*E1297+'Step 3. Regression'!$D$18)*C1297</f>
        <v>5.8223580347428134</v>
      </c>
      <c r="G1297" s="11">
        <f ca="1">('Step 3. Regression'!$G$18*E1297^2+'Step 3. Regression'!$H$18*E1297+'Step 3. Regression'!$I$18)*D1297</f>
        <v>2.902665945654519</v>
      </c>
    </row>
    <row r="1298" spans="1:7" x14ac:dyDescent="0.25">
      <c r="A1298" s="8">
        <f>IF(ISBLANK('Step 1.4 CNY OAT'!A1298),"-",'Step 1.4 CNY OAT'!A1298)</f>
        <v>43155</v>
      </c>
      <c r="B1298" s="26">
        <f t="shared" si="38"/>
        <v>54</v>
      </c>
      <c r="C1298" s="67" cm="1">
        <f t="array" ref="C1298">INDEX('Step 5. Daily Avg Schedule Calc'!$A$2:$D$169,(WEEKDAY(A1298)-1)*24+HOUR(A1298)+1,3)</f>
        <v>1</v>
      </c>
      <c r="D1298" s="67" cm="1">
        <f t="array" ref="D1298">INDEX('Step 5. Daily Avg Schedule Calc'!$A$2:$D$169,(WEEKDAY(A1298)-1)*24+HOUR(A1298)+1,4)</f>
        <v>1</v>
      </c>
      <c r="E1298">
        <f>VLOOKUP(A1298,'Step 1.4 CNY OAT'!$A$1:$B$8761,2)</f>
        <v>44</v>
      </c>
      <c r="F1298" s="11">
        <f ca="1">('Step 3. Regression'!$B$18*E1298^2+'Step 3. Regression'!$C$18*E1298+'Step 3. Regression'!$D$18)*C1298</f>
        <v>5.7526914989535705</v>
      </c>
      <c r="G1298" s="11">
        <f ca="1">('Step 3. Regression'!$G$18*E1298^2+'Step 3. Regression'!$H$18*E1298+'Step 3. Regression'!$I$18)*D1298</f>
        <v>2.8799215007553269</v>
      </c>
    </row>
    <row r="1299" spans="1:7" x14ac:dyDescent="0.25">
      <c r="A1299" s="8">
        <f>IF(ISBLANK('Step 1.4 CNY OAT'!A1299),"-",'Step 1.4 CNY OAT'!A1299)</f>
        <v>43155.041666666664</v>
      </c>
      <c r="B1299" s="26">
        <f t="shared" si="38"/>
        <v>54</v>
      </c>
      <c r="C1299" s="67" cm="1">
        <f t="array" ref="C1299">INDEX('Step 5. Daily Avg Schedule Calc'!$A$2:$D$169,(WEEKDAY(A1299)-1)*24+HOUR(A1299)+1,3)</f>
        <v>1</v>
      </c>
      <c r="D1299" s="67" cm="1">
        <f t="array" ref="D1299">INDEX('Step 5. Daily Avg Schedule Calc'!$A$2:$D$169,(WEEKDAY(A1299)-1)*24+HOUR(A1299)+1,4)</f>
        <v>1</v>
      </c>
      <c r="E1299">
        <f>VLOOKUP(A1299,'Step 1.4 CNY OAT'!$A$1:$B$8761,2)</f>
        <v>45</v>
      </c>
      <c r="F1299" s="11">
        <f ca="1">('Step 3. Regression'!$B$18*E1299^2+'Step 3. Regression'!$C$18*E1299+'Step 3. Regression'!$D$18)*C1299</f>
        <v>5.6878750985602435</v>
      </c>
      <c r="G1299" s="11">
        <f ca="1">('Step 3. Regression'!$G$18*E1299^2+'Step 3. Regression'!$H$18*E1299+'Step 3. Regression'!$I$18)*D1299</f>
        <v>2.8584243815106145</v>
      </c>
    </row>
    <row r="1300" spans="1:7" x14ac:dyDescent="0.25">
      <c r="A1300" s="8">
        <f>IF(ISBLANK('Step 1.4 CNY OAT'!A1300),"-",'Step 1.4 CNY OAT'!A1300)</f>
        <v>43155.083333333336</v>
      </c>
      <c r="B1300" s="26">
        <f t="shared" si="38"/>
        <v>54</v>
      </c>
      <c r="C1300" s="67" cm="1">
        <f t="array" ref="C1300">INDEX('Step 5. Daily Avg Schedule Calc'!$A$2:$D$169,(WEEKDAY(A1300)-1)*24+HOUR(A1300)+1,3)</f>
        <v>1</v>
      </c>
      <c r="D1300" s="67" cm="1">
        <f t="array" ref="D1300">INDEX('Step 5. Daily Avg Schedule Calc'!$A$2:$D$169,(WEEKDAY(A1300)-1)*24+HOUR(A1300)+1,4)</f>
        <v>1</v>
      </c>
      <c r="E1300">
        <f>VLOOKUP(A1300,'Step 1.4 CNY OAT'!$A$1:$B$8761,2)</f>
        <v>46</v>
      </c>
      <c r="F1300" s="11">
        <f ca="1">('Step 3. Regression'!$B$18*E1300^2+'Step 3. Regression'!$C$18*E1300+'Step 3. Regression'!$D$18)*C1300</f>
        <v>5.6279088335628336</v>
      </c>
      <c r="G1300" s="11">
        <f ca="1">('Step 3. Regression'!$G$18*E1300^2+'Step 3. Regression'!$H$18*E1300+'Step 3. Regression'!$I$18)*D1300</f>
        <v>2.8381745879203826</v>
      </c>
    </row>
    <row r="1301" spans="1:7" x14ac:dyDescent="0.25">
      <c r="A1301" s="8">
        <f>IF(ISBLANK('Step 1.4 CNY OAT'!A1301),"-",'Step 1.4 CNY OAT'!A1301)</f>
        <v>43155.125</v>
      </c>
      <c r="B1301" s="26">
        <f t="shared" si="38"/>
        <v>54</v>
      </c>
      <c r="C1301" s="67" cm="1">
        <f t="array" ref="C1301">INDEX('Step 5. Daily Avg Schedule Calc'!$A$2:$D$169,(WEEKDAY(A1301)-1)*24+HOUR(A1301)+1,3)</f>
        <v>1</v>
      </c>
      <c r="D1301" s="67" cm="1">
        <f t="array" ref="D1301">INDEX('Step 5. Daily Avg Schedule Calc'!$A$2:$D$169,(WEEKDAY(A1301)-1)*24+HOUR(A1301)+1,4)</f>
        <v>1</v>
      </c>
      <c r="E1301">
        <f>VLOOKUP(A1301,'Step 1.4 CNY OAT'!$A$1:$B$8761,2)</f>
        <v>45</v>
      </c>
      <c r="F1301" s="11">
        <f ca="1">('Step 3. Regression'!$B$18*E1301^2+'Step 3. Regression'!$C$18*E1301+'Step 3. Regression'!$D$18)*C1301</f>
        <v>5.6878750985602435</v>
      </c>
      <c r="G1301" s="11">
        <f ca="1">('Step 3. Regression'!$G$18*E1301^2+'Step 3. Regression'!$H$18*E1301+'Step 3. Regression'!$I$18)*D1301</f>
        <v>2.8584243815106145</v>
      </c>
    </row>
    <row r="1302" spans="1:7" x14ac:dyDescent="0.25">
      <c r="A1302" s="8">
        <f>IF(ISBLANK('Step 1.4 CNY OAT'!A1302),"-",'Step 1.4 CNY OAT'!A1302)</f>
        <v>43155.166666666664</v>
      </c>
      <c r="B1302" s="26">
        <f t="shared" si="38"/>
        <v>54</v>
      </c>
      <c r="C1302" s="67" cm="1">
        <f t="array" ref="C1302">INDEX('Step 5. Daily Avg Schedule Calc'!$A$2:$D$169,(WEEKDAY(A1302)-1)*24+HOUR(A1302)+1,3)</f>
        <v>1</v>
      </c>
      <c r="D1302" s="67" cm="1">
        <f t="array" ref="D1302">INDEX('Step 5. Daily Avg Schedule Calc'!$A$2:$D$169,(WEEKDAY(A1302)-1)*24+HOUR(A1302)+1,4)</f>
        <v>1</v>
      </c>
      <c r="E1302">
        <f>VLOOKUP(A1302,'Step 1.4 CNY OAT'!$A$1:$B$8761,2)</f>
        <v>45</v>
      </c>
      <c r="F1302" s="11">
        <f ca="1">('Step 3. Regression'!$B$18*E1302^2+'Step 3. Regression'!$C$18*E1302+'Step 3. Regression'!$D$18)*C1302</f>
        <v>5.6878750985602435</v>
      </c>
      <c r="G1302" s="11">
        <f ca="1">('Step 3. Regression'!$G$18*E1302^2+'Step 3. Regression'!$H$18*E1302+'Step 3. Regression'!$I$18)*D1302</f>
        <v>2.8584243815106145</v>
      </c>
    </row>
    <row r="1303" spans="1:7" x14ac:dyDescent="0.25">
      <c r="A1303" s="8">
        <f>IF(ISBLANK('Step 1.4 CNY OAT'!A1303),"-",'Step 1.4 CNY OAT'!A1303)</f>
        <v>43155.208333333336</v>
      </c>
      <c r="B1303" s="26">
        <f t="shared" si="38"/>
        <v>54</v>
      </c>
      <c r="C1303" s="67" cm="1">
        <f t="array" ref="C1303">INDEX('Step 5. Daily Avg Schedule Calc'!$A$2:$D$169,(WEEKDAY(A1303)-1)*24+HOUR(A1303)+1,3)</f>
        <v>1</v>
      </c>
      <c r="D1303" s="67" cm="1">
        <f t="array" ref="D1303">INDEX('Step 5. Daily Avg Schedule Calc'!$A$2:$D$169,(WEEKDAY(A1303)-1)*24+HOUR(A1303)+1,4)</f>
        <v>1</v>
      </c>
      <c r="E1303">
        <f>VLOOKUP(A1303,'Step 1.4 CNY OAT'!$A$1:$B$8761,2)</f>
        <v>45</v>
      </c>
      <c r="F1303" s="11">
        <f ca="1">('Step 3. Regression'!$B$18*E1303^2+'Step 3. Regression'!$C$18*E1303+'Step 3. Regression'!$D$18)*C1303</f>
        <v>5.6878750985602435</v>
      </c>
      <c r="G1303" s="11">
        <f ca="1">('Step 3. Regression'!$G$18*E1303^2+'Step 3. Regression'!$H$18*E1303+'Step 3. Regression'!$I$18)*D1303</f>
        <v>2.8584243815106145</v>
      </c>
    </row>
    <row r="1304" spans="1:7" x14ac:dyDescent="0.25">
      <c r="A1304" s="8">
        <f>IF(ISBLANK('Step 1.4 CNY OAT'!A1304),"-",'Step 1.4 CNY OAT'!A1304)</f>
        <v>43155.25</v>
      </c>
      <c r="B1304" s="26">
        <f t="shared" si="38"/>
        <v>54</v>
      </c>
      <c r="C1304" s="67" cm="1">
        <f t="array" ref="C1304">INDEX('Step 5. Daily Avg Schedule Calc'!$A$2:$D$169,(WEEKDAY(A1304)-1)*24+HOUR(A1304)+1,3)</f>
        <v>1</v>
      </c>
      <c r="D1304" s="67" cm="1">
        <f t="array" ref="D1304">INDEX('Step 5. Daily Avg Schedule Calc'!$A$2:$D$169,(WEEKDAY(A1304)-1)*24+HOUR(A1304)+1,4)</f>
        <v>1</v>
      </c>
      <c r="E1304">
        <f>VLOOKUP(A1304,'Step 1.4 CNY OAT'!$A$1:$B$8761,2)</f>
        <v>46</v>
      </c>
      <c r="F1304" s="11">
        <f ca="1">('Step 3. Regression'!$B$18*E1304^2+'Step 3. Regression'!$C$18*E1304+'Step 3. Regression'!$D$18)*C1304</f>
        <v>5.6279088335628336</v>
      </c>
      <c r="G1304" s="11">
        <f ca="1">('Step 3. Regression'!$G$18*E1304^2+'Step 3. Regression'!$H$18*E1304+'Step 3. Regression'!$I$18)*D1304</f>
        <v>2.8381745879203826</v>
      </c>
    </row>
    <row r="1305" spans="1:7" x14ac:dyDescent="0.25">
      <c r="A1305" s="8">
        <f>IF(ISBLANK('Step 1.4 CNY OAT'!A1305),"-",'Step 1.4 CNY OAT'!A1305)</f>
        <v>43155.291666666664</v>
      </c>
      <c r="B1305" s="26">
        <f t="shared" si="38"/>
        <v>54</v>
      </c>
      <c r="C1305" s="67" cm="1">
        <f t="array" ref="C1305">INDEX('Step 5. Daily Avg Schedule Calc'!$A$2:$D$169,(WEEKDAY(A1305)-1)*24+HOUR(A1305)+1,3)</f>
        <v>1</v>
      </c>
      <c r="D1305" s="67" cm="1">
        <f t="array" ref="D1305">INDEX('Step 5. Daily Avg Schedule Calc'!$A$2:$D$169,(WEEKDAY(A1305)-1)*24+HOUR(A1305)+1,4)</f>
        <v>1</v>
      </c>
      <c r="E1305">
        <f>VLOOKUP(A1305,'Step 1.4 CNY OAT'!$A$1:$B$8761,2)</f>
        <v>46</v>
      </c>
      <c r="F1305" s="11">
        <f ca="1">('Step 3. Regression'!$B$18*E1305^2+'Step 3. Regression'!$C$18*E1305+'Step 3. Regression'!$D$18)*C1305</f>
        <v>5.6279088335628336</v>
      </c>
      <c r="G1305" s="11">
        <f ca="1">('Step 3. Regression'!$G$18*E1305^2+'Step 3. Regression'!$H$18*E1305+'Step 3. Regression'!$I$18)*D1305</f>
        <v>2.8381745879203826</v>
      </c>
    </row>
    <row r="1306" spans="1:7" x14ac:dyDescent="0.25">
      <c r="A1306" s="8">
        <f>IF(ISBLANK('Step 1.4 CNY OAT'!A1306),"-",'Step 1.4 CNY OAT'!A1306)</f>
        <v>43155.333333333336</v>
      </c>
      <c r="B1306" s="26">
        <f t="shared" si="38"/>
        <v>54</v>
      </c>
      <c r="C1306" s="67" cm="1">
        <f t="array" ref="C1306">INDEX('Step 5. Daily Avg Schedule Calc'!$A$2:$D$169,(WEEKDAY(A1306)-1)*24+HOUR(A1306)+1,3)</f>
        <v>1</v>
      </c>
      <c r="D1306" s="67" cm="1">
        <f t="array" ref="D1306">INDEX('Step 5. Daily Avg Schedule Calc'!$A$2:$D$169,(WEEKDAY(A1306)-1)*24+HOUR(A1306)+1,4)</f>
        <v>1</v>
      </c>
      <c r="E1306">
        <f>VLOOKUP(A1306,'Step 1.4 CNY OAT'!$A$1:$B$8761,2)</f>
        <v>46</v>
      </c>
      <c r="F1306" s="11">
        <f ca="1">('Step 3. Regression'!$B$18*E1306^2+'Step 3. Regression'!$C$18*E1306+'Step 3. Regression'!$D$18)*C1306</f>
        <v>5.6279088335628336</v>
      </c>
      <c r="G1306" s="11">
        <f ca="1">('Step 3. Regression'!$G$18*E1306^2+'Step 3. Regression'!$H$18*E1306+'Step 3. Regression'!$I$18)*D1306</f>
        <v>2.8381745879203826</v>
      </c>
    </row>
    <row r="1307" spans="1:7" x14ac:dyDescent="0.25">
      <c r="A1307" s="8">
        <f>IF(ISBLANK('Step 1.4 CNY OAT'!A1307),"-",'Step 1.4 CNY OAT'!A1307)</f>
        <v>43155.375</v>
      </c>
      <c r="B1307" s="26">
        <f t="shared" si="38"/>
        <v>54</v>
      </c>
      <c r="C1307" s="67" cm="1">
        <f t="array" ref="C1307">INDEX('Step 5. Daily Avg Schedule Calc'!$A$2:$D$169,(WEEKDAY(A1307)-1)*24+HOUR(A1307)+1,3)</f>
        <v>1</v>
      </c>
      <c r="D1307" s="67" cm="1">
        <f t="array" ref="D1307">INDEX('Step 5. Daily Avg Schedule Calc'!$A$2:$D$169,(WEEKDAY(A1307)-1)*24+HOUR(A1307)+1,4)</f>
        <v>1</v>
      </c>
      <c r="E1307">
        <f>VLOOKUP(A1307,'Step 1.4 CNY OAT'!$A$1:$B$8761,2)</f>
        <v>48</v>
      </c>
      <c r="F1307" s="11">
        <f ca="1">('Step 3. Regression'!$B$18*E1307^2+'Step 3. Regression'!$C$18*E1307+'Step 3. Regression'!$D$18)*C1307</f>
        <v>5.5225267097557609</v>
      </c>
      <c r="G1307" s="11">
        <f ca="1">('Step 3. Regression'!$G$18*E1307^2+'Step 3. Regression'!$H$18*E1307+'Step 3. Regression'!$I$18)*D1307</f>
        <v>2.8014169777033562</v>
      </c>
    </row>
    <row r="1308" spans="1:7" x14ac:dyDescent="0.25">
      <c r="A1308" s="8">
        <f>IF(ISBLANK('Step 1.4 CNY OAT'!A1308),"-",'Step 1.4 CNY OAT'!A1308)</f>
        <v>43155.416666666664</v>
      </c>
      <c r="B1308" s="26">
        <f t="shared" si="38"/>
        <v>54</v>
      </c>
      <c r="C1308" s="67" cm="1">
        <f t="array" ref="C1308">INDEX('Step 5. Daily Avg Schedule Calc'!$A$2:$D$169,(WEEKDAY(A1308)-1)*24+HOUR(A1308)+1,3)</f>
        <v>1</v>
      </c>
      <c r="D1308" s="67" cm="1">
        <f t="array" ref="D1308">INDEX('Step 5. Daily Avg Schedule Calc'!$A$2:$D$169,(WEEKDAY(A1308)-1)*24+HOUR(A1308)+1,4)</f>
        <v>1</v>
      </c>
      <c r="E1308">
        <f>VLOOKUP(A1308,'Step 1.4 CNY OAT'!$A$1:$B$8761,2)</f>
        <v>50</v>
      </c>
      <c r="F1308" s="11">
        <f ca="1">('Step 3. Regression'!$B$18*E1308^2+'Step 3. Regression'!$C$18*E1308+'Step 3. Regression'!$D$18)*C1308</f>
        <v>5.4365451275323569</v>
      </c>
      <c r="G1308" s="11">
        <f ca="1">('Step 3. Regression'!$G$18*E1308^2+'Step 3. Regression'!$H$18*E1308+'Step 3. Regression'!$I$18)*D1308</f>
        <v>2.7696486701042482</v>
      </c>
    </row>
    <row r="1309" spans="1:7" x14ac:dyDescent="0.25">
      <c r="A1309" s="8">
        <f>IF(ISBLANK('Step 1.4 CNY OAT'!A1309),"-",'Step 1.4 CNY OAT'!A1309)</f>
        <v>43155.458333333336</v>
      </c>
      <c r="B1309" s="26">
        <f t="shared" si="38"/>
        <v>54</v>
      </c>
      <c r="C1309" s="67" cm="1">
        <f t="array" ref="C1309">INDEX('Step 5. Daily Avg Schedule Calc'!$A$2:$D$169,(WEEKDAY(A1309)-1)*24+HOUR(A1309)+1,3)</f>
        <v>1</v>
      </c>
      <c r="D1309" s="67" cm="1">
        <f t="array" ref="D1309">INDEX('Step 5. Daily Avg Schedule Calc'!$A$2:$D$169,(WEEKDAY(A1309)-1)*24+HOUR(A1309)+1,4)</f>
        <v>1</v>
      </c>
      <c r="E1309">
        <f>VLOOKUP(A1309,'Step 1.4 CNY OAT'!$A$1:$B$8761,2)</f>
        <v>54</v>
      </c>
      <c r="F1309" s="11">
        <f ca="1">('Step 3. Regression'!$B$18*E1309^2+'Step 3. Regression'!$C$18*E1309+'Step 3. Regression'!$D$18)*C1309</f>
        <v>5.3227835878365486</v>
      </c>
      <c r="G1309" s="11">
        <f ca="1">('Step 3. Regression'!$G$18*E1309^2+'Step 3. Regression'!$H$18*E1309+'Step 3. Regression'!$I$18)*D1309</f>
        <v>2.721079962759787</v>
      </c>
    </row>
    <row r="1310" spans="1:7" x14ac:dyDescent="0.25">
      <c r="A1310" s="8">
        <f>IF(ISBLANK('Step 1.4 CNY OAT'!A1310),"-",'Step 1.4 CNY OAT'!A1310)</f>
        <v>43155.5</v>
      </c>
      <c r="B1310" s="26">
        <f t="shared" si="38"/>
        <v>54</v>
      </c>
      <c r="C1310" s="67" cm="1">
        <f t="array" ref="C1310">INDEX('Step 5. Daily Avg Schedule Calc'!$A$2:$D$169,(WEEKDAY(A1310)-1)*24+HOUR(A1310)+1,3)</f>
        <v>1</v>
      </c>
      <c r="D1310" s="67" cm="1">
        <f t="array" ref="D1310">INDEX('Step 5. Daily Avg Schedule Calc'!$A$2:$D$169,(WEEKDAY(A1310)-1)*24+HOUR(A1310)+1,4)</f>
        <v>1</v>
      </c>
      <c r="E1310">
        <f>VLOOKUP(A1310,'Step 1.4 CNY OAT'!$A$1:$B$8761,2)</f>
        <v>54</v>
      </c>
      <c r="F1310" s="11">
        <f ca="1">('Step 3. Regression'!$B$18*E1310^2+'Step 3. Regression'!$C$18*E1310+'Step 3. Regression'!$D$18)*C1310</f>
        <v>5.3227835878365486</v>
      </c>
      <c r="G1310" s="11">
        <f ca="1">('Step 3. Regression'!$G$18*E1310^2+'Step 3. Regression'!$H$18*E1310+'Step 3. Regression'!$I$18)*D1310</f>
        <v>2.721079962759787</v>
      </c>
    </row>
    <row r="1311" spans="1:7" x14ac:dyDescent="0.25">
      <c r="A1311" s="8">
        <f>IF(ISBLANK('Step 1.4 CNY OAT'!A1311),"-",'Step 1.4 CNY OAT'!A1311)</f>
        <v>43155.541666666664</v>
      </c>
      <c r="B1311" s="26">
        <f t="shared" si="38"/>
        <v>54</v>
      </c>
      <c r="C1311" s="67" cm="1">
        <f t="array" ref="C1311">INDEX('Step 5. Daily Avg Schedule Calc'!$A$2:$D$169,(WEEKDAY(A1311)-1)*24+HOUR(A1311)+1,3)</f>
        <v>1</v>
      </c>
      <c r="D1311" s="67" cm="1">
        <f t="array" ref="D1311">INDEX('Step 5. Daily Avg Schedule Calc'!$A$2:$D$169,(WEEKDAY(A1311)-1)*24+HOUR(A1311)+1,4)</f>
        <v>1</v>
      </c>
      <c r="E1311">
        <f>VLOOKUP(A1311,'Step 1.4 CNY OAT'!$A$1:$B$8761,2)</f>
        <v>53</v>
      </c>
      <c r="F1311" s="11">
        <f ca="1">('Step 3. Regression'!$B$18*E1311^2+'Step 3. Regression'!$C$18*E1311+'Step 3. Regression'!$D$18)*C1311</f>
        <v>5.3439487696666266</v>
      </c>
      <c r="G1311" s="11">
        <f ca="1">('Step 3. Regression'!$G$18*E1311^2+'Step 3. Regression'!$H$18*E1311+'Step 3. Regression'!$I$18)*D1311</f>
        <v>2.7313511511141835</v>
      </c>
    </row>
    <row r="1312" spans="1:7" x14ac:dyDescent="0.25">
      <c r="A1312" s="8">
        <f>IF(ISBLANK('Step 1.4 CNY OAT'!A1312),"-",'Step 1.4 CNY OAT'!A1312)</f>
        <v>43155.583333333336</v>
      </c>
      <c r="B1312" s="26">
        <f t="shared" si="38"/>
        <v>54</v>
      </c>
      <c r="C1312" s="67" cm="1">
        <f t="array" ref="C1312">INDEX('Step 5. Daily Avg Schedule Calc'!$A$2:$D$169,(WEEKDAY(A1312)-1)*24+HOUR(A1312)+1,3)</f>
        <v>1</v>
      </c>
      <c r="D1312" s="67" cm="1">
        <f t="array" ref="D1312">INDEX('Step 5. Daily Avg Schedule Calc'!$A$2:$D$169,(WEEKDAY(A1312)-1)*24+HOUR(A1312)+1,4)</f>
        <v>1</v>
      </c>
      <c r="E1312">
        <f>VLOOKUP(A1312,'Step 1.4 CNY OAT'!$A$1:$B$8761,2)</f>
        <v>54</v>
      </c>
      <c r="F1312" s="11">
        <f ca="1">('Step 3. Regression'!$B$18*E1312^2+'Step 3. Regression'!$C$18*E1312+'Step 3. Regression'!$D$18)*C1312</f>
        <v>5.3227835878365486</v>
      </c>
      <c r="G1312" s="11">
        <f ca="1">('Step 3. Regression'!$G$18*E1312^2+'Step 3. Regression'!$H$18*E1312+'Step 3. Regression'!$I$18)*D1312</f>
        <v>2.721079962759787</v>
      </c>
    </row>
    <row r="1313" spans="1:7" x14ac:dyDescent="0.25">
      <c r="A1313" s="8">
        <f>IF(ISBLANK('Step 1.4 CNY OAT'!A1313),"-",'Step 1.4 CNY OAT'!A1313)</f>
        <v>43155.625</v>
      </c>
      <c r="B1313" s="26">
        <f t="shared" si="38"/>
        <v>54</v>
      </c>
      <c r="C1313" s="67" cm="1">
        <f t="array" ref="C1313">INDEX('Step 5. Daily Avg Schedule Calc'!$A$2:$D$169,(WEEKDAY(A1313)-1)*24+HOUR(A1313)+1,3)</f>
        <v>1</v>
      </c>
      <c r="D1313" s="67" cm="1">
        <f t="array" ref="D1313">INDEX('Step 5. Daily Avg Schedule Calc'!$A$2:$D$169,(WEEKDAY(A1313)-1)*24+HOUR(A1313)+1,4)</f>
        <v>1</v>
      </c>
      <c r="E1313">
        <f>VLOOKUP(A1313,'Step 1.4 CNY OAT'!$A$1:$B$8761,2)</f>
        <v>52</v>
      </c>
      <c r="F1313" s="11">
        <f ca="1">('Step 3. Regression'!$B$18*E1313^2+'Step 3. Regression'!$C$18*E1313+'Step 3. Regression'!$D$18)*C1313</f>
        <v>5.3699640868926206</v>
      </c>
      <c r="G1313" s="11">
        <f ca="1">('Step 3. Regression'!$G$18*E1313^2+'Step 3. Regression'!$H$18*E1313+'Step 3. Regression'!$I$18)*D1313</f>
        <v>2.7428696651230586</v>
      </c>
    </row>
    <row r="1314" spans="1:7" x14ac:dyDescent="0.25">
      <c r="A1314" s="8">
        <f>IF(ISBLANK('Step 1.4 CNY OAT'!A1314),"-",'Step 1.4 CNY OAT'!A1314)</f>
        <v>43155.666666666664</v>
      </c>
      <c r="B1314" s="26">
        <f t="shared" si="38"/>
        <v>54</v>
      </c>
      <c r="C1314" s="67" cm="1">
        <f t="array" ref="C1314">INDEX('Step 5. Daily Avg Schedule Calc'!$A$2:$D$169,(WEEKDAY(A1314)-1)*24+HOUR(A1314)+1,3)</f>
        <v>1</v>
      </c>
      <c r="D1314" s="67" cm="1">
        <f t="array" ref="D1314">INDEX('Step 5. Daily Avg Schedule Calc'!$A$2:$D$169,(WEEKDAY(A1314)-1)*24+HOUR(A1314)+1,4)</f>
        <v>1</v>
      </c>
      <c r="E1314">
        <f>VLOOKUP(A1314,'Step 1.4 CNY OAT'!$A$1:$B$8761,2)</f>
        <v>48</v>
      </c>
      <c r="F1314" s="11">
        <f ca="1">('Step 3. Regression'!$B$18*E1314^2+'Step 3. Regression'!$C$18*E1314+'Step 3. Regression'!$D$18)*C1314</f>
        <v>5.5225267097557609</v>
      </c>
      <c r="G1314" s="11">
        <f ca="1">('Step 3. Regression'!$G$18*E1314^2+'Step 3. Regression'!$H$18*E1314+'Step 3. Regression'!$I$18)*D1314</f>
        <v>2.8014169777033562</v>
      </c>
    </row>
    <row r="1315" spans="1:7" x14ac:dyDescent="0.25">
      <c r="A1315" s="8">
        <f>IF(ISBLANK('Step 1.4 CNY OAT'!A1315),"-",'Step 1.4 CNY OAT'!A1315)</f>
        <v>43155.708333333336</v>
      </c>
      <c r="B1315" s="26">
        <f t="shared" si="38"/>
        <v>54</v>
      </c>
      <c r="C1315" s="67" cm="1">
        <f t="array" ref="C1315">INDEX('Step 5. Daily Avg Schedule Calc'!$A$2:$D$169,(WEEKDAY(A1315)-1)*24+HOUR(A1315)+1,3)</f>
        <v>1</v>
      </c>
      <c r="D1315" s="67" cm="1">
        <f t="array" ref="D1315">INDEX('Step 5. Daily Avg Schedule Calc'!$A$2:$D$169,(WEEKDAY(A1315)-1)*24+HOUR(A1315)+1,4)</f>
        <v>1</v>
      </c>
      <c r="E1315">
        <f>VLOOKUP(A1315,'Step 1.4 CNY OAT'!$A$1:$B$8761,2)</f>
        <v>48</v>
      </c>
      <c r="F1315" s="11">
        <f ca="1">('Step 3. Regression'!$B$18*E1315^2+'Step 3. Regression'!$C$18*E1315+'Step 3. Regression'!$D$18)*C1315</f>
        <v>5.5225267097557609</v>
      </c>
      <c r="G1315" s="11">
        <f ca="1">('Step 3. Regression'!$G$18*E1315^2+'Step 3. Regression'!$H$18*E1315+'Step 3. Regression'!$I$18)*D1315</f>
        <v>2.8014169777033562</v>
      </c>
    </row>
    <row r="1316" spans="1:7" x14ac:dyDescent="0.25">
      <c r="A1316" s="8">
        <f>IF(ISBLANK('Step 1.4 CNY OAT'!A1316),"-",'Step 1.4 CNY OAT'!A1316)</f>
        <v>43155.75</v>
      </c>
      <c r="B1316" s="26">
        <f t="shared" si="38"/>
        <v>54</v>
      </c>
      <c r="C1316" s="67" cm="1">
        <f t="array" ref="C1316">INDEX('Step 5. Daily Avg Schedule Calc'!$A$2:$D$169,(WEEKDAY(A1316)-1)*24+HOUR(A1316)+1,3)</f>
        <v>1</v>
      </c>
      <c r="D1316" s="67" cm="1">
        <f t="array" ref="D1316">INDEX('Step 5. Daily Avg Schedule Calc'!$A$2:$D$169,(WEEKDAY(A1316)-1)*24+HOUR(A1316)+1,4)</f>
        <v>1</v>
      </c>
      <c r="E1316">
        <f>VLOOKUP(A1316,'Step 1.4 CNY OAT'!$A$1:$B$8761,2)</f>
        <v>46</v>
      </c>
      <c r="F1316" s="11">
        <f ca="1">('Step 3. Regression'!$B$18*E1316^2+'Step 3. Regression'!$C$18*E1316+'Step 3. Regression'!$D$18)*C1316</f>
        <v>5.6279088335628336</v>
      </c>
      <c r="G1316" s="11">
        <f ca="1">('Step 3. Regression'!$G$18*E1316^2+'Step 3. Regression'!$H$18*E1316+'Step 3. Regression'!$I$18)*D1316</f>
        <v>2.8381745879203826</v>
      </c>
    </row>
    <row r="1317" spans="1:7" x14ac:dyDescent="0.25">
      <c r="A1317" s="8">
        <f>IF(ISBLANK('Step 1.4 CNY OAT'!A1317),"-",'Step 1.4 CNY OAT'!A1317)</f>
        <v>43155.791666666664</v>
      </c>
      <c r="B1317" s="26">
        <f t="shared" si="38"/>
        <v>54</v>
      </c>
      <c r="C1317" s="67" cm="1">
        <f t="array" ref="C1317">INDEX('Step 5. Daily Avg Schedule Calc'!$A$2:$D$169,(WEEKDAY(A1317)-1)*24+HOUR(A1317)+1,3)</f>
        <v>1</v>
      </c>
      <c r="D1317" s="67" cm="1">
        <f t="array" ref="D1317">INDEX('Step 5. Daily Avg Schedule Calc'!$A$2:$D$169,(WEEKDAY(A1317)-1)*24+HOUR(A1317)+1,4)</f>
        <v>1</v>
      </c>
      <c r="E1317">
        <f>VLOOKUP(A1317,'Step 1.4 CNY OAT'!$A$1:$B$8761,2)</f>
        <v>47</v>
      </c>
      <c r="F1317" s="11">
        <f ca="1">('Step 3. Regression'!$B$18*E1317^2+'Step 3. Regression'!$C$18*E1317+'Step 3. Regression'!$D$18)*C1317</f>
        <v>5.5727927039613396</v>
      </c>
      <c r="G1317" s="11">
        <f ca="1">('Step 3. Regression'!$G$18*E1317^2+'Step 3. Regression'!$H$18*E1317+'Step 3. Regression'!$I$18)*D1317</f>
        <v>2.8191721199846294</v>
      </c>
    </row>
    <row r="1318" spans="1:7" x14ac:dyDescent="0.25">
      <c r="A1318" s="8">
        <f>IF(ISBLANK('Step 1.4 CNY OAT'!A1318),"-",'Step 1.4 CNY OAT'!A1318)</f>
        <v>43155.833333333336</v>
      </c>
      <c r="B1318" s="26">
        <f t="shared" si="38"/>
        <v>54</v>
      </c>
      <c r="C1318" s="67" cm="1">
        <f t="array" ref="C1318">INDEX('Step 5. Daily Avg Schedule Calc'!$A$2:$D$169,(WEEKDAY(A1318)-1)*24+HOUR(A1318)+1,3)</f>
        <v>1</v>
      </c>
      <c r="D1318" s="67" cm="1">
        <f t="array" ref="D1318">INDEX('Step 5. Daily Avg Schedule Calc'!$A$2:$D$169,(WEEKDAY(A1318)-1)*24+HOUR(A1318)+1,4)</f>
        <v>1</v>
      </c>
      <c r="E1318">
        <f>VLOOKUP(A1318,'Step 1.4 CNY OAT'!$A$1:$B$8761,2)</f>
        <v>46</v>
      </c>
      <c r="F1318" s="11">
        <f ca="1">('Step 3. Regression'!$B$18*E1318^2+'Step 3. Regression'!$C$18*E1318+'Step 3. Regression'!$D$18)*C1318</f>
        <v>5.6279088335628336</v>
      </c>
      <c r="G1318" s="11">
        <f ca="1">('Step 3. Regression'!$G$18*E1318^2+'Step 3. Regression'!$H$18*E1318+'Step 3. Regression'!$I$18)*D1318</f>
        <v>2.8381745879203826</v>
      </c>
    </row>
    <row r="1319" spans="1:7" x14ac:dyDescent="0.25">
      <c r="A1319" s="8">
        <f>IF(ISBLANK('Step 1.4 CNY OAT'!A1319),"-",'Step 1.4 CNY OAT'!A1319)</f>
        <v>43155.875</v>
      </c>
      <c r="B1319" s="26">
        <f t="shared" si="38"/>
        <v>54</v>
      </c>
      <c r="C1319" s="67" cm="1">
        <f t="array" ref="C1319">INDEX('Step 5. Daily Avg Schedule Calc'!$A$2:$D$169,(WEEKDAY(A1319)-1)*24+HOUR(A1319)+1,3)</f>
        <v>1</v>
      </c>
      <c r="D1319" s="67" cm="1">
        <f t="array" ref="D1319">INDEX('Step 5. Daily Avg Schedule Calc'!$A$2:$D$169,(WEEKDAY(A1319)-1)*24+HOUR(A1319)+1,4)</f>
        <v>1</v>
      </c>
      <c r="E1319">
        <f>VLOOKUP(A1319,'Step 1.4 CNY OAT'!$A$1:$B$8761,2)</f>
        <v>45</v>
      </c>
      <c r="F1319" s="11">
        <f ca="1">('Step 3. Regression'!$B$18*E1319^2+'Step 3. Regression'!$C$18*E1319+'Step 3. Regression'!$D$18)*C1319</f>
        <v>5.6878750985602435</v>
      </c>
      <c r="G1319" s="11">
        <f ca="1">('Step 3. Regression'!$G$18*E1319^2+'Step 3. Regression'!$H$18*E1319+'Step 3. Regression'!$I$18)*D1319</f>
        <v>2.8584243815106145</v>
      </c>
    </row>
    <row r="1320" spans="1:7" x14ac:dyDescent="0.25">
      <c r="A1320" s="8">
        <f>IF(ISBLANK('Step 1.4 CNY OAT'!A1320),"-",'Step 1.4 CNY OAT'!A1320)</f>
        <v>43155.916666666664</v>
      </c>
      <c r="B1320" s="26">
        <f t="shared" si="38"/>
        <v>54</v>
      </c>
      <c r="C1320" s="67" cm="1">
        <f t="array" ref="C1320">INDEX('Step 5. Daily Avg Schedule Calc'!$A$2:$D$169,(WEEKDAY(A1320)-1)*24+HOUR(A1320)+1,3)</f>
        <v>1</v>
      </c>
      <c r="D1320" s="67" cm="1">
        <f t="array" ref="D1320">INDEX('Step 5. Daily Avg Schedule Calc'!$A$2:$D$169,(WEEKDAY(A1320)-1)*24+HOUR(A1320)+1,4)</f>
        <v>1</v>
      </c>
      <c r="E1320">
        <f>VLOOKUP(A1320,'Step 1.4 CNY OAT'!$A$1:$B$8761,2)</f>
        <v>44</v>
      </c>
      <c r="F1320" s="11">
        <f ca="1">('Step 3. Regression'!$B$18*E1320^2+'Step 3. Regression'!$C$18*E1320+'Step 3. Regression'!$D$18)*C1320</f>
        <v>5.7526914989535705</v>
      </c>
      <c r="G1320" s="11">
        <f ca="1">('Step 3. Regression'!$G$18*E1320^2+'Step 3. Regression'!$H$18*E1320+'Step 3. Regression'!$I$18)*D1320</f>
        <v>2.8799215007553269</v>
      </c>
    </row>
    <row r="1321" spans="1:7" x14ac:dyDescent="0.25">
      <c r="A1321" s="8">
        <f>IF(ISBLANK('Step 1.4 CNY OAT'!A1321),"-",'Step 1.4 CNY OAT'!A1321)</f>
        <v>43155.958333333336</v>
      </c>
      <c r="B1321" s="26">
        <f t="shared" si="38"/>
        <v>54</v>
      </c>
      <c r="C1321" s="67" cm="1">
        <f t="array" ref="C1321">INDEX('Step 5. Daily Avg Schedule Calc'!$A$2:$D$169,(WEEKDAY(A1321)-1)*24+HOUR(A1321)+1,3)</f>
        <v>1</v>
      </c>
      <c r="D1321" s="67" cm="1">
        <f t="array" ref="D1321">INDEX('Step 5. Daily Avg Schedule Calc'!$A$2:$D$169,(WEEKDAY(A1321)-1)*24+HOUR(A1321)+1,4)</f>
        <v>1</v>
      </c>
      <c r="E1321">
        <f>VLOOKUP(A1321,'Step 1.4 CNY OAT'!$A$1:$B$8761,2)</f>
        <v>45</v>
      </c>
      <c r="F1321" s="11">
        <f ca="1">('Step 3. Regression'!$B$18*E1321^2+'Step 3. Regression'!$C$18*E1321+'Step 3. Regression'!$D$18)*C1321</f>
        <v>5.6878750985602435</v>
      </c>
      <c r="G1321" s="11">
        <f ca="1">('Step 3. Regression'!$G$18*E1321^2+'Step 3. Regression'!$H$18*E1321+'Step 3. Regression'!$I$18)*D1321</f>
        <v>2.8584243815106145</v>
      </c>
    </row>
    <row r="1322" spans="1:7" x14ac:dyDescent="0.25">
      <c r="A1322" s="8">
        <f>IF(ISBLANK('Step 1.4 CNY OAT'!A1322),"-",'Step 1.4 CNY OAT'!A1322)</f>
        <v>43156</v>
      </c>
      <c r="B1322" s="26">
        <f t="shared" si="38"/>
        <v>55</v>
      </c>
      <c r="C1322" s="67" cm="1">
        <f t="array" ref="C1322">INDEX('Step 5. Daily Avg Schedule Calc'!$A$2:$D$169,(WEEKDAY(A1322)-1)*24+HOUR(A1322)+1,3)</f>
        <v>1</v>
      </c>
      <c r="D1322" s="67" cm="1">
        <f t="array" ref="D1322">INDEX('Step 5. Daily Avg Schedule Calc'!$A$2:$D$169,(WEEKDAY(A1322)-1)*24+HOUR(A1322)+1,4)</f>
        <v>1</v>
      </c>
      <c r="E1322">
        <f>VLOOKUP(A1322,'Step 1.4 CNY OAT'!$A$1:$B$8761,2)</f>
        <v>43</v>
      </c>
      <c r="F1322" s="11">
        <f ca="1">('Step 3. Regression'!$B$18*E1322^2+'Step 3. Regression'!$C$18*E1322+'Step 3. Regression'!$D$18)*C1322</f>
        <v>5.8223580347428134</v>
      </c>
      <c r="G1322" s="11">
        <f ca="1">('Step 3. Regression'!$G$18*E1322^2+'Step 3. Regression'!$H$18*E1322+'Step 3. Regression'!$I$18)*D1322</f>
        <v>2.902665945654519</v>
      </c>
    </row>
    <row r="1323" spans="1:7" x14ac:dyDescent="0.25">
      <c r="A1323" s="8">
        <f>IF(ISBLANK('Step 1.4 CNY OAT'!A1323),"-",'Step 1.4 CNY OAT'!A1323)</f>
        <v>43156.041666666664</v>
      </c>
      <c r="B1323" s="26">
        <f t="shared" si="38"/>
        <v>55</v>
      </c>
      <c r="C1323" s="67" cm="1">
        <f t="array" ref="C1323">INDEX('Step 5. Daily Avg Schedule Calc'!$A$2:$D$169,(WEEKDAY(A1323)-1)*24+HOUR(A1323)+1,3)</f>
        <v>1</v>
      </c>
      <c r="D1323" s="67" cm="1">
        <f t="array" ref="D1323">INDEX('Step 5. Daily Avg Schedule Calc'!$A$2:$D$169,(WEEKDAY(A1323)-1)*24+HOUR(A1323)+1,4)</f>
        <v>1</v>
      </c>
      <c r="E1323">
        <f>VLOOKUP(A1323,'Step 1.4 CNY OAT'!$A$1:$B$8761,2)</f>
        <v>43</v>
      </c>
      <c r="F1323" s="11">
        <f ca="1">('Step 3. Regression'!$B$18*E1323^2+'Step 3. Regression'!$C$18*E1323+'Step 3. Regression'!$D$18)*C1323</f>
        <v>5.8223580347428134</v>
      </c>
      <c r="G1323" s="11">
        <f ca="1">('Step 3. Regression'!$G$18*E1323^2+'Step 3. Regression'!$H$18*E1323+'Step 3. Regression'!$I$18)*D1323</f>
        <v>2.902665945654519</v>
      </c>
    </row>
    <row r="1324" spans="1:7" x14ac:dyDescent="0.25">
      <c r="A1324" s="8">
        <f>IF(ISBLANK('Step 1.4 CNY OAT'!A1324),"-",'Step 1.4 CNY OAT'!A1324)</f>
        <v>43156.083333333336</v>
      </c>
      <c r="B1324" s="26">
        <f t="shared" si="38"/>
        <v>55</v>
      </c>
      <c r="C1324" s="67" cm="1">
        <f t="array" ref="C1324">INDEX('Step 5. Daily Avg Schedule Calc'!$A$2:$D$169,(WEEKDAY(A1324)-1)*24+HOUR(A1324)+1,3)</f>
        <v>1</v>
      </c>
      <c r="D1324" s="67" cm="1">
        <f t="array" ref="D1324">INDEX('Step 5. Daily Avg Schedule Calc'!$A$2:$D$169,(WEEKDAY(A1324)-1)*24+HOUR(A1324)+1,4)</f>
        <v>1</v>
      </c>
      <c r="E1324">
        <f>VLOOKUP(A1324,'Step 1.4 CNY OAT'!$A$1:$B$8761,2)</f>
        <v>43</v>
      </c>
      <c r="F1324" s="11">
        <f ca="1">('Step 3. Regression'!$B$18*E1324^2+'Step 3. Regression'!$C$18*E1324+'Step 3. Regression'!$D$18)*C1324</f>
        <v>5.8223580347428134</v>
      </c>
      <c r="G1324" s="11">
        <f ca="1">('Step 3. Regression'!$G$18*E1324^2+'Step 3. Regression'!$H$18*E1324+'Step 3. Regression'!$I$18)*D1324</f>
        <v>2.902665945654519</v>
      </c>
    </row>
    <row r="1325" spans="1:7" x14ac:dyDescent="0.25">
      <c r="A1325" s="8">
        <f>IF(ISBLANK('Step 1.4 CNY OAT'!A1325),"-",'Step 1.4 CNY OAT'!A1325)</f>
        <v>43156.125</v>
      </c>
      <c r="B1325" s="26">
        <f t="shared" si="38"/>
        <v>55</v>
      </c>
      <c r="C1325" s="67" cm="1">
        <f t="array" ref="C1325">INDEX('Step 5. Daily Avg Schedule Calc'!$A$2:$D$169,(WEEKDAY(A1325)-1)*24+HOUR(A1325)+1,3)</f>
        <v>1</v>
      </c>
      <c r="D1325" s="67" cm="1">
        <f t="array" ref="D1325">INDEX('Step 5. Daily Avg Schedule Calc'!$A$2:$D$169,(WEEKDAY(A1325)-1)*24+HOUR(A1325)+1,4)</f>
        <v>1</v>
      </c>
      <c r="E1325">
        <f>VLOOKUP(A1325,'Step 1.4 CNY OAT'!$A$1:$B$8761,2)</f>
        <v>43</v>
      </c>
      <c r="F1325" s="11">
        <f ca="1">('Step 3. Regression'!$B$18*E1325^2+'Step 3. Regression'!$C$18*E1325+'Step 3. Regression'!$D$18)*C1325</f>
        <v>5.8223580347428134</v>
      </c>
      <c r="G1325" s="11">
        <f ca="1">('Step 3. Regression'!$G$18*E1325^2+'Step 3. Regression'!$H$18*E1325+'Step 3. Regression'!$I$18)*D1325</f>
        <v>2.902665945654519</v>
      </c>
    </row>
    <row r="1326" spans="1:7" x14ac:dyDescent="0.25">
      <c r="A1326" s="8">
        <f>IF(ISBLANK('Step 1.4 CNY OAT'!A1326),"-",'Step 1.4 CNY OAT'!A1326)</f>
        <v>43156.166666666664</v>
      </c>
      <c r="B1326" s="26">
        <f t="shared" si="38"/>
        <v>55</v>
      </c>
      <c r="C1326" s="67" cm="1">
        <f t="array" ref="C1326">INDEX('Step 5. Daily Avg Schedule Calc'!$A$2:$D$169,(WEEKDAY(A1326)-1)*24+HOUR(A1326)+1,3)</f>
        <v>1</v>
      </c>
      <c r="D1326" s="67" cm="1">
        <f t="array" ref="D1326">INDEX('Step 5. Daily Avg Schedule Calc'!$A$2:$D$169,(WEEKDAY(A1326)-1)*24+HOUR(A1326)+1,4)</f>
        <v>1</v>
      </c>
      <c r="E1326">
        <f>VLOOKUP(A1326,'Step 1.4 CNY OAT'!$A$1:$B$8761,2)</f>
        <v>42</v>
      </c>
      <c r="F1326" s="11">
        <f ca="1">('Step 3. Regression'!$B$18*E1326^2+'Step 3. Regression'!$C$18*E1326+'Step 3. Regression'!$D$18)*C1326</f>
        <v>5.8968747059279734</v>
      </c>
      <c r="G1326" s="11">
        <f ca="1">('Step 3. Regression'!$G$18*E1326^2+'Step 3. Regression'!$H$18*E1326+'Step 3. Regression'!$I$18)*D1326</f>
        <v>2.9266577162081897</v>
      </c>
    </row>
    <row r="1327" spans="1:7" x14ac:dyDescent="0.25">
      <c r="A1327" s="8">
        <f>IF(ISBLANK('Step 1.4 CNY OAT'!A1327),"-",'Step 1.4 CNY OAT'!A1327)</f>
        <v>43156.208333333336</v>
      </c>
      <c r="B1327" s="26">
        <f t="shared" si="38"/>
        <v>55</v>
      </c>
      <c r="C1327" s="67" cm="1">
        <f t="array" ref="C1327">INDEX('Step 5. Daily Avg Schedule Calc'!$A$2:$D$169,(WEEKDAY(A1327)-1)*24+HOUR(A1327)+1,3)</f>
        <v>1</v>
      </c>
      <c r="D1327" s="67" cm="1">
        <f t="array" ref="D1327">INDEX('Step 5. Daily Avg Schedule Calc'!$A$2:$D$169,(WEEKDAY(A1327)-1)*24+HOUR(A1327)+1,4)</f>
        <v>1</v>
      </c>
      <c r="E1327">
        <f>VLOOKUP(A1327,'Step 1.4 CNY OAT'!$A$1:$B$8761,2)</f>
        <v>41</v>
      </c>
      <c r="F1327" s="11">
        <f ca="1">('Step 3. Regression'!$B$18*E1327^2+'Step 3. Regression'!$C$18*E1327+'Step 3. Regression'!$D$18)*C1327</f>
        <v>5.9762415125090502</v>
      </c>
      <c r="G1327" s="11">
        <f ca="1">('Step 3. Regression'!$G$18*E1327^2+'Step 3. Regression'!$H$18*E1327+'Step 3. Regression'!$I$18)*D1327</f>
        <v>2.9518968124163409</v>
      </c>
    </row>
    <row r="1328" spans="1:7" x14ac:dyDescent="0.25">
      <c r="A1328" s="8">
        <f>IF(ISBLANK('Step 1.4 CNY OAT'!A1328),"-",'Step 1.4 CNY OAT'!A1328)</f>
        <v>43156.25</v>
      </c>
      <c r="B1328" s="26">
        <f t="shared" si="38"/>
        <v>55</v>
      </c>
      <c r="C1328" s="67" cm="1">
        <f t="array" ref="C1328">INDEX('Step 5. Daily Avg Schedule Calc'!$A$2:$D$169,(WEEKDAY(A1328)-1)*24+HOUR(A1328)+1,3)</f>
        <v>1</v>
      </c>
      <c r="D1328" s="67" cm="1">
        <f t="array" ref="D1328">INDEX('Step 5. Daily Avg Schedule Calc'!$A$2:$D$169,(WEEKDAY(A1328)-1)*24+HOUR(A1328)+1,4)</f>
        <v>1</v>
      </c>
      <c r="E1328">
        <f>VLOOKUP(A1328,'Step 1.4 CNY OAT'!$A$1:$B$8761,2)</f>
        <v>41</v>
      </c>
      <c r="F1328" s="11">
        <f ca="1">('Step 3. Regression'!$B$18*E1328^2+'Step 3. Regression'!$C$18*E1328+'Step 3. Regression'!$D$18)*C1328</f>
        <v>5.9762415125090502</v>
      </c>
      <c r="G1328" s="11">
        <f ca="1">('Step 3. Regression'!$G$18*E1328^2+'Step 3. Regression'!$H$18*E1328+'Step 3. Regression'!$I$18)*D1328</f>
        <v>2.9518968124163409</v>
      </c>
    </row>
    <row r="1329" spans="1:7" x14ac:dyDescent="0.25">
      <c r="A1329" s="8">
        <f>IF(ISBLANK('Step 1.4 CNY OAT'!A1329),"-",'Step 1.4 CNY OAT'!A1329)</f>
        <v>43156.291666666664</v>
      </c>
      <c r="B1329" s="26">
        <f t="shared" si="38"/>
        <v>55</v>
      </c>
      <c r="C1329" s="67" cm="1">
        <f t="array" ref="C1329">INDEX('Step 5. Daily Avg Schedule Calc'!$A$2:$D$169,(WEEKDAY(A1329)-1)*24+HOUR(A1329)+1,3)</f>
        <v>1</v>
      </c>
      <c r="D1329" s="67" cm="1">
        <f t="array" ref="D1329">INDEX('Step 5. Daily Avg Schedule Calc'!$A$2:$D$169,(WEEKDAY(A1329)-1)*24+HOUR(A1329)+1,4)</f>
        <v>1</v>
      </c>
      <c r="E1329">
        <f>VLOOKUP(A1329,'Step 1.4 CNY OAT'!$A$1:$B$8761,2)</f>
        <v>40</v>
      </c>
      <c r="F1329" s="11">
        <f ca="1">('Step 3. Regression'!$B$18*E1329^2+'Step 3. Regression'!$C$18*E1329+'Step 3. Regression'!$D$18)*C1329</f>
        <v>6.0604584544860431</v>
      </c>
      <c r="G1329" s="11">
        <f ca="1">('Step 3. Regression'!$G$18*E1329^2+'Step 3. Regression'!$H$18*E1329+'Step 3. Regression'!$I$18)*D1329</f>
        <v>2.9783832342789713</v>
      </c>
    </row>
    <row r="1330" spans="1:7" x14ac:dyDescent="0.25">
      <c r="A1330" s="8">
        <f>IF(ISBLANK('Step 1.4 CNY OAT'!A1330),"-",'Step 1.4 CNY OAT'!A1330)</f>
        <v>43156.333333333336</v>
      </c>
      <c r="B1330" s="26">
        <f t="shared" si="38"/>
        <v>55</v>
      </c>
      <c r="C1330" s="67" cm="1">
        <f t="array" ref="C1330">INDEX('Step 5. Daily Avg Schedule Calc'!$A$2:$D$169,(WEEKDAY(A1330)-1)*24+HOUR(A1330)+1,3)</f>
        <v>1</v>
      </c>
      <c r="D1330" s="67" cm="1">
        <f t="array" ref="D1330">INDEX('Step 5. Daily Avg Schedule Calc'!$A$2:$D$169,(WEEKDAY(A1330)-1)*24+HOUR(A1330)+1,4)</f>
        <v>1</v>
      </c>
      <c r="E1330">
        <f>VLOOKUP(A1330,'Step 1.4 CNY OAT'!$A$1:$B$8761,2)</f>
        <v>41</v>
      </c>
      <c r="F1330" s="11">
        <f ca="1">('Step 3. Regression'!$B$18*E1330^2+'Step 3. Regression'!$C$18*E1330+'Step 3. Regression'!$D$18)*C1330</f>
        <v>5.9762415125090502</v>
      </c>
      <c r="G1330" s="11">
        <f ca="1">('Step 3. Regression'!$G$18*E1330^2+'Step 3. Regression'!$H$18*E1330+'Step 3. Regression'!$I$18)*D1330</f>
        <v>2.9518968124163409</v>
      </c>
    </row>
    <row r="1331" spans="1:7" x14ac:dyDescent="0.25">
      <c r="A1331" s="8">
        <f>IF(ISBLANK('Step 1.4 CNY OAT'!A1331),"-",'Step 1.4 CNY OAT'!A1331)</f>
        <v>43156.375</v>
      </c>
      <c r="B1331" s="26">
        <f t="shared" si="38"/>
        <v>55</v>
      </c>
      <c r="C1331" s="67" cm="1">
        <f t="array" ref="C1331">INDEX('Step 5. Daily Avg Schedule Calc'!$A$2:$D$169,(WEEKDAY(A1331)-1)*24+HOUR(A1331)+1,3)</f>
        <v>1</v>
      </c>
      <c r="D1331" s="67" cm="1">
        <f t="array" ref="D1331">INDEX('Step 5. Daily Avg Schedule Calc'!$A$2:$D$169,(WEEKDAY(A1331)-1)*24+HOUR(A1331)+1,4)</f>
        <v>1</v>
      </c>
      <c r="E1331">
        <f>VLOOKUP(A1331,'Step 1.4 CNY OAT'!$A$1:$B$8761,2)</f>
        <v>39</v>
      </c>
      <c r="F1331" s="11">
        <f ca="1">('Step 3. Regression'!$B$18*E1331^2+'Step 3. Regression'!$C$18*E1331+'Step 3. Regression'!$D$18)*C1331</f>
        <v>6.149525531858953</v>
      </c>
      <c r="G1331" s="11">
        <f ca="1">('Step 3. Regression'!$G$18*E1331^2+'Step 3. Regression'!$H$18*E1331+'Step 3. Regression'!$I$18)*D1331</f>
        <v>3.0061169817960809</v>
      </c>
    </row>
    <row r="1332" spans="1:7" x14ac:dyDescent="0.25">
      <c r="A1332" s="8">
        <f>IF(ISBLANK('Step 1.4 CNY OAT'!A1332),"-",'Step 1.4 CNY OAT'!A1332)</f>
        <v>43156.416666666664</v>
      </c>
      <c r="B1332" s="26">
        <f t="shared" si="38"/>
        <v>55</v>
      </c>
      <c r="C1332" s="67" cm="1">
        <f t="array" ref="C1332">INDEX('Step 5. Daily Avg Schedule Calc'!$A$2:$D$169,(WEEKDAY(A1332)-1)*24+HOUR(A1332)+1,3)</f>
        <v>1</v>
      </c>
      <c r="D1332" s="67" cm="1">
        <f t="array" ref="D1332">INDEX('Step 5. Daily Avg Schedule Calc'!$A$2:$D$169,(WEEKDAY(A1332)-1)*24+HOUR(A1332)+1,4)</f>
        <v>1</v>
      </c>
      <c r="E1332">
        <f>VLOOKUP(A1332,'Step 1.4 CNY OAT'!$A$1:$B$8761,2)</f>
        <v>40</v>
      </c>
      <c r="F1332" s="11">
        <f ca="1">('Step 3. Regression'!$B$18*E1332^2+'Step 3. Regression'!$C$18*E1332+'Step 3. Regression'!$D$18)*C1332</f>
        <v>6.0604584544860431</v>
      </c>
      <c r="G1332" s="11">
        <f ca="1">('Step 3. Regression'!$G$18*E1332^2+'Step 3. Regression'!$H$18*E1332+'Step 3. Regression'!$I$18)*D1332</f>
        <v>2.9783832342789713</v>
      </c>
    </row>
    <row r="1333" spans="1:7" x14ac:dyDescent="0.25">
      <c r="A1333" s="8">
        <f>IF(ISBLANK('Step 1.4 CNY OAT'!A1333),"-",'Step 1.4 CNY OAT'!A1333)</f>
        <v>43156.458333333336</v>
      </c>
      <c r="B1333" s="26">
        <f t="shared" si="38"/>
        <v>55</v>
      </c>
      <c r="C1333" s="67" cm="1">
        <f t="array" ref="C1333">INDEX('Step 5. Daily Avg Schedule Calc'!$A$2:$D$169,(WEEKDAY(A1333)-1)*24+HOUR(A1333)+1,3)</f>
        <v>1</v>
      </c>
      <c r="D1333" s="67" cm="1">
        <f t="array" ref="D1333">INDEX('Step 5. Daily Avg Schedule Calc'!$A$2:$D$169,(WEEKDAY(A1333)-1)*24+HOUR(A1333)+1,4)</f>
        <v>1</v>
      </c>
      <c r="E1333">
        <f>VLOOKUP(A1333,'Step 1.4 CNY OAT'!$A$1:$B$8761,2)</f>
        <v>39</v>
      </c>
      <c r="F1333" s="11">
        <f ca="1">('Step 3. Regression'!$B$18*E1333^2+'Step 3. Regression'!$C$18*E1333+'Step 3. Regression'!$D$18)*C1333</f>
        <v>6.149525531858953</v>
      </c>
      <c r="G1333" s="11">
        <f ca="1">('Step 3. Regression'!$G$18*E1333^2+'Step 3. Regression'!$H$18*E1333+'Step 3. Regression'!$I$18)*D1333</f>
        <v>3.0061169817960809</v>
      </c>
    </row>
    <row r="1334" spans="1:7" x14ac:dyDescent="0.25">
      <c r="A1334" s="8">
        <f>IF(ISBLANK('Step 1.4 CNY OAT'!A1334),"-",'Step 1.4 CNY OAT'!A1334)</f>
        <v>43156.5</v>
      </c>
      <c r="B1334" s="26">
        <f t="shared" si="38"/>
        <v>55</v>
      </c>
      <c r="C1334" s="67" cm="1">
        <f t="array" ref="C1334">INDEX('Step 5. Daily Avg Schedule Calc'!$A$2:$D$169,(WEEKDAY(A1334)-1)*24+HOUR(A1334)+1,3)</f>
        <v>1</v>
      </c>
      <c r="D1334" s="67" cm="1">
        <f t="array" ref="D1334">INDEX('Step 5. Daily Avg Schedule Calc'!$A$2:$D$169,(WEEKDAY(A1334)-1)*24+HOUR(A1334)+1,4)</f>
        <v>1</v>
      </c>
      <c r="E1334">
        <f>VLOOKUP(A1334,'Step 1.4 CNY OAT'!$A$1:$B$8761,2)</f>
        <v>41</v>
      </c>
      <c r="F1334" s="11">
        <f ca="1">('Step 3. Regression'!$B$18*E1334^2+'Step 3. Regression'!$C$18*E1334+'Step 3. Regression'!$D$18)*C1334</f>
        <v>5.9762415125090502</v>
      </c>
      <c r="G1334" s="11">
        <f ca="1">('Step 3. Regression'!$G$18*E1334^2+'Step 3. Regression'!$H$18*E1334+'Step 3. Regression'!$I$18)*D1334</f>
        <v>2.9518968124163409</v>
      </c>
    </row>
    <row r="1335" spans="1:7" x14ac:dyDescent="0.25">
      <c r="A1335" s="8">
        <f>IF(ISBLANK('Step 1.4 CNY OAT'!A1335),"-",'Step 1.4 CNY OAT'!A1335)</f>
        <v>43156.541666666664</v>
      </c>
      <c r="B1335" s="26">
        <f t="shared" si="38"/>
        <v>55</v>
      </c>
      <c r="C1335" s="67" cm="1">
        <f t="array" ref="C1335">INDEX('Step 5. Daily Avg Schedule Calc'!$A$2:$D$169,(WEEKDAY(A1335)-1)*24+HOUR(A1335)+1,3)</f>
        <v>1</v>
      </c>
      <c r="D1335" s="67" cm="1">
        <f t="array" ref="D1335">INDEX('Step 5. Daily Avg Schedule Calc'!$A$2:$D$169,(WEEKDAY(A1335)-1)*24+HOUR(A1335)+1,4)</f>
        <v>1</v>
      </c>
      <c r="E1335">
        <f>VLOOKUP(A1335,'Step 1.4 CNY OAT'!$A$1:$B$8761,2)</f>
        <v>41</v>
      </c>
      <c r="F1335" s="11">
        <f ca="1">('Step 3. Regression'!$B$18*E1335^2+'Step 3. Regression'!$C$18*E1335+'Step 3. Regression'!$D$18)*C1335</f>
        <v>5.9762415125090502</v>
      </c>
      <c r="G1335" s="11">
        <f ca="1">('Step 3. Regression'!$G$18*E1335^2+'Step 3. Regression'!$H$18*E1335+'Step 3. Regression'!$I$18)*D1335</f>
        <v>2.9518968124163409</v>
      </c>
    </row>
    <row r="1336" spans="1:7" x14ac:dyDescent="0.25">
      <c r="A1336" s="8">
        <f>IF(ISBLANK('Step 1.4 CNY OAT'!A1336),"-",'Step 1.4 CNY OAT'!A1336)</f>
        <v>43156.583333333336</v>
      </c>
      <c r="B1336" s="26">
        <f t="shared" si="38"/>
        <v>55</v>
      </c>
      <c r="C1336" s="67" cm="1">
        <f t="array" ref="C1336">INDEX('Step 5. Daily Avg Schedule Calc'!$A$2:$D$169,(WEEKDAY(A1336)-1)*24+HOUR(A1336)+1,3)</f>
        <v>1</v>
      </c>
      <c r="D1336" s="67" cm="1">
        <f t="array" ref="D1336">INDEX('Step 5. Daily Avg Schedule Calc'!$A$2:$D$169,(WEEKDAY(A1336)-1)*24+HOUR(A1336)+1,4)</f>
        <v>1</v>
      </c>
      <c r="E1336">
        <f>VLOOKUP(A1336,'Step 1.4 CNY OAT'!$A$1:$B$8761,2)</f>
        <v>39</v>
      </c>
      <c r="F1336" s="11">
        <f ca="1">('Step 3. Regression'!$B$18*E1336^2+'Step 3. Regression'!$C$18*E1336+'Step 3. Regression'!$D$18)*C1336</f>
        <v>6.149525531858953</v>
      </c>
      <c r="G1336" s="11">
        <f ca="1">('Step 3. Regression'!$G$18*E1336^2+'Step 3. Regression'!$H$18*E1336+'Step 3. Regression'!$I$18)*D1336</f>
        <v>3.0061169817960809</v>
      </c>
    </row>
    <row r="1337" spans="1:7" x14ac:dyDescent="0.25">
      <c r="A1337" s="8">
        <f>IF(ISBLANK('Step 1.4 CNY OAT'!A1337),"-",'Step 1.4 CNY OAT'!A1337)</f>
        <v>43156.625</v>
      </c>
      <c r="B1337" s="26">
        <f t="shared" si="38"/>
        <v>55</v>
      </c>
      <c r="C1337" s="67" cm="1">
        <f t="array" ref="C1337">INDEX('Step 5. Daily Avg Schedule Calc'!$A$2:$D$169,(WEEKDAY(A1337)-1)*24+HOUR(A1337)+1,3)</f>
        <v>1</v>
      </c>
      <c r="D1337" s="67" cm="1">
        <f t="array" ref="D1337">INDEX('Step 5. Daily Avg Schedule Calc'!$A$2:$D$169,(WEEKDAY(A1337)-1)*24+HOUR(A1337)+1,4)</f>
        <v>1</v>
      </c>
      <c r="E1337">
        <f>VLOOKUP(A1337,'Step 1.4 CNY OAT'!$A$1:$B$8761,2)</f>
        <v>41</v>
      </c>
      <c r="F1337" s="11">
        <f ca="1">('Step 3. Regression'!$B$18*E1337^2+'Step 3. Regression'!$C$18*E1337+'Step 3. Regression'!$D$18)*C1337</f>
        <v>5.9762415125090502</v>
      </c>
      <c r="G1337" s="11">
        <f ca="1">('Step 3. Regression'!$G$18*E1337^2+'Step 3. Regression'!$H$18*E1337+'Step 3. Regression'!$I$18)*D1337</f>
        <v>2.9518968124163409</v>
      </c>
    </row>
    <row r="1338" spans="1:7" x14ac:dyDescent="0.25">
      <c r="A1338" s="8">
        <f>IF(ISBLANK('Step 1.4 CNY OAT'!A1338),"-",'Step 1.4 CNY OAT'!A1338)</f>
        <v>43156.666666666664</v>
      </c>
      <c r="B1338" s="26">
        <f t="shared" si="38"/>
        <v>55</v>
      </c>
      <c r="C1338" s="67" cm="1">
        <f t="array" ref="C1338">INDEX('Step 5. Daily Avg Schedule Calc'!$A$2:$D$169,(WEEKDAY(A1338)-1)*24+HOUR(A1338)+1,3)</f>
        <v>1</v>
      </c>
      <c r="D1338" s="67" cm="1">
        <f t="array" ref="D1338">INDEX('Step 5. Daily Avg Schedule Calc'!$A$2:$D$169,(WEEKDAY(A1338)-1)*24+HOUR(A1338)+1,4)</f>
        <v>1</v>
      </c>
      <c r="E1338">
        <f>VLOOKUP(A1338,'Step 1.4 CNY OAT'!$A$1:$B$8761,2)</f>
        <v>42</v>
      </c>
      <c r="F1338" s="11">
        <f ca="1">('Step 3. Regression'!$B$18*E1338^2+'Step 3. Regression'!$C$18*E1338+'Step 3. Regression'!$D$18)*C1338</f>
        <v>5.8968747059279734</v>
      </c>
      <c r="G1338" s="11">
        <f ca="1">('Step 3. Regression'!$G$18*E1338^2+'Step 3. Regression'!$H$18*E1338+'Step 3. Regression'!$I$18)*D1338</f>
        <v>2.9266577162081897</v>
      </c>
    </row>
    <row r="1339" spans="1:7" x14ac:dyDescent="0.25">
      <c r="A1339" s="8">
        <f>IF(ISBLANK('Step 1.4 CNY OAT'!A1339),"-",'Step 1.4 CNY OAT'!A1339)</f>
        <v>43156.708333333336</v>
      </c>
      <c r="B1339" s="26">
        <f t="shared" si="38"/>
        <v>55</v>
      </c>
      <c r="C1339" s="67" cm="1">
        <f t="array" ref="C1339">INDEX('Step 5. Daily Avg Schedule Calc'!$A$2:$D$169,(WEEKDAY(A1339)-1)*24+HOUR(A1339)+1,3)</f>
        <v>1</v>
      </c>
      <c r="D1339" s="67" cm="1">
        <f t="array" ref="D1339">INDEX('Step 5. Daily Avg Schedule Calc'!$A$2:$D$169,(WEEKDAY(A1339)-1)*24+HOUR(A1339)+1,4)</f>
        <v>1</v>
      </c>
      <c r="E1339">
        <f>VLOOKUP(A1339,'Step 1.4 CNY OAT'!$A$1:$B$8761,2)</f>
        <v>43</v>
      </c>
      <c r="F1339" s="11">
        <f ca="1">('Step 3. Regression'!$B$18*E1339^2+'Step 3. Regression'!$C$18*E1339+'Step 3. Regression'!$D$18)*C1339</f>
        <v>5.8223580347428134</v>
      </c>
      <c r="G1339" s="11">
        <f ca="1">('Step 3. Regression'!$G$18*E1339^2+'Step 3. Regression'!$H$18*E1339+'Step 3. Regression'!$I$18)*D1339</f>
        <v>2.902665945654519</v>
      </c>
    </row>
    <row r="1340" spans="1:7" x14ac:dyDescent="0.25">
      <c r="A1340" s="8">
        <f>IF(ISBLANK('Step 1.4 CNY OAT'!A1340),"-",'Step 1.4 CNY OAT'!A1340)</f>
        <v>43156.75</v>
      </c>
      <c r="B1340" s="26">
        <f t="shared" si="38"/>
        <v>55</v>
      </c>
      <c r="C1340" s="67" cm="1">
        <f t="array" ref="C1340">INDEX('Step 5. Daily Avg Schedule Calc'!$A$2:$D$169,(WEEKDAY(A1340)-1)*24+HOUR(A1340)+1,3)</f>
        <v>1</v>
      </c>
      <c r="D1340" s="67" cm="1">
        <f t="array" ref="D1340">INDEX('Step 5. Daily Avg Schedule Calc'!$A$2:$D$169,(WEEKDAY(A1340)-1)*24+HOUR(A1340)+1,4)</f>
        <v>1</v>
      </c>
      <c r="E1340">
        <f>VLOOKUP(A1340,'Step 1.4 CNY OAT'!$A$1:$B$8761,2)</f>
        <v>43</v>
      </c>
      <c r="F1340" s="11">
        <f ca="1">('Step 3. Regression'!$B$18*E1340^2+'Step 3. Regression'!$C$18*E1340+'Step 3. Regression'!$D$18)*C1340</f>
        <v>5.8223580347428134</v>
      </c>
      <c r="G1340" s="11">
        <f ca="1">('Step 3. Regression'!$G$18*E1340^2+'Step 3. Regression'!$H$18*E1340+'Step 3. Regression'!$I$18)*D1340</f>
        <v>2.902665945654519</v>
      </c>
    </row>
    <row r="1341" spans="1:7" x14ac:dyDescent="0.25">
      <c r="A1341" s="8">
        <f>IF(ISBLANK('Step 1.4 CNY OAT'!A1341),"-",'Step 1.4 CNY OAT'!A1341)</f>
        <v>43156.791666666664</v>
      </c>
      <c r="B1341" s="26">
        <f t="shared" si="38"/>
        <v>55</v>
      </c>
      <c r="C1341" s="67" cm="1">
        <f t="array" ref="C1341">INDEX('Step 5. Daily Avg Schedule Calc'!$A$2:$D$169,(WEEKDAY(A1341)-1)*24+HOUR(A1341)+1,3)</f>
        <v>1</v>
      </c>
      <c r="D1341" s="67" cm="1">
        <f t="array" ref="D1341">INDEX('Step 5. Daily Avg Schedule Calc'!$A$2:$D$169,(WEEKDAY(A1341)-1)*24+HOUR(A1341)+1,4)</f>
        <v>1</v>
      </c>
      <c r="E1341">
        <f>VLOOKUP(A1341,'Step 1.4 CNY OAT'!$A$1:$B$8761,2)</f>
        <v>44</v>
      </c>
      <c r="F1341" s="11">
        <f ca="1">('Step 3. Regression'!$B$18*E1341^2+'Step 3. Regression'!$C$18*E1341+'Step 3. Regression'!$D$18)*C1341</f>
        <v>5.7526914989535705</v>
      </c>
      <c r="G1341" s="11">
        <f ca="1">('Step 3. Regression'!$G$18*E1341^2+'Step 3. Regression'!$H$18*E1341+'Step 3. Regression'!$I$18)*D1341</f>
        <v>2.8799215007553269</v>
      </c>
    </row>
    <row r="1342" spans="1:7" x14ac:dyDescent="0.25">
      <c r="A1342" s="8">
        <f>IF(ISBLANK('Step 1.4 CNY OAT'!A1342),"-",'Step 1.4 CNY OAT'!A1342)</f>
        <v>43156.833333333336</v>
      </c>
      <c r="B1342" s="26">
        <f t="shared" si="38"/>
        <v>55</v>
      </c>
      <c r="C1342" s="67" cm="1">
        <f t="array" ref="C1342">INDEX('Step 5. Daily Avg Schedule Calc'!$A$2:$D$169,(WEEKDAY(A1342)-1)*24+HOUR(A1342)+1,3)</f>
        <v>1</v>
      </c>
      <c r="D1342" s="67" cm="1">
        <f t="array" ref="D1342">INDEX('Step 5. Daily Avg Schedule Calc'!$A$2:$D$169,(WEEKDAY(A1342)-1)*24+HOUR(A1342)+1,4)</f>
        <v>1</v>
      </c>
      <c r="E1342">
        <f>VLOOKUP(A1342,'Step 1.4 CNY OAT'!$A$1:$B$8761,2)</f>
        <v>45</v>
      </c>
      <c r="F1342" s="11">
        <f ca="1">('Step 3. Regression'!$B$18*E1342^2+'Step 3. Regression'!$C$18*E1342+'Step 3. Regression'!$D$18)*C1342</f>
        <v>5.6878750985602435</v>
      </c>
      <c r="G1342" s="11">
        <f ca="1">('Step 3. Regression'!$G$18*E1342^2+'Step 3. Regression'!$H$18*E1342+'Step 3. Regression'!$I$18)*D1342</f>
        <v>2.8584243815106145</v>
      </c>
    </row>
    <row r="1343" spans="1:7" x14ac:dyDescent="0.25">
      <c r="A1343" s="8">
        <f>IF(ISBLANK('Step 1.4 CNY OAT'!A1343),"-",'Step 1.4 CNY OAT'!A1343)</f>
        <v>43156.875</v>
      </c>
      <c r="B1343" s="26">
        <f t="shared" si="38"/>
        <v>55</v>
      </c>
      <c r="C1343" s="67" cm="1">
        <f t="array" ref="C1343">INDEX('Step 5. Daily Avg Schedule Calc'!$A$2:$D$169,(WEEKDAY(A1343)-1)*24+HOUR(A1343)+1,3)</f>
        <v>1</v>
      </c>
      <c r="D1343" s="67" cm="1">
        <f t="array" ref="D1343">INDEX('Step 5. Daily Avg Schedule Calc'!$A$2:$D$169,(WEEKDAY(A1343)-1)*24+HOUR(A1343)+1,4)</f>
        <v>1</v>
      </c>
      <c r="E1343">
        <f>VLOOKUP(A1343,'Step 1.4 CNY OAT'!$A$1:$B$8761,2)</f>
        <v>45</v>
      </c>
      <c r="F1343" s="11">
        <f ca="1">('Step 3. Regression'!$B$18*E1343^2+'Step 3. Regression'!$C$18*E1343+'Step 3. Regression'!$D$18)*C1343</f>
        <v>5.6878750985602435</v>
      </c>
      <c r="G1343" s="11">
        <f ca="1">('Step 3. Regression'!$G$18*E1343^2+'Step 3. Regression'!$H$18*E1343+'Step 3. Regression'!$I$18)*D1343</f>
        <v>2.8584243815106145</v>
      </c>
    </row>
    <row r="1344" spans="1:7" x14ac:dyDescent="0.25">
      <c r="A1344" s="8">
        <f>IF(ISBLANK('Step 1.4 CNY OAT'!A1344),"-",'Step 1.4 CNY OAT'!A1344)</f>
        <v>43156.916666666664</v>
      </c>
      <c r="B1344" s="26">
        <f t="shared" si="38"/>
        <v>55</v>
      </c>
      <c r="C1344" s="67" cm="1">
        <f t="array" ref="C1344">INDEX('Step 5. Daily Avg Schedule Calc'!$A$2:$D$169,(WEEKDAY(A1344)-1)*24+HOUR(A1344)+1,3)</f>
        <v>1</v>
      </c>
      <c r="D1344" s="67" cm="1">
        <f t="array" ref="D1344">INDEX('Step 5. Daily Avg Schedule Calc'!$A$2:$D$169,(WEEKDAY(A1344)-1)*24+HOUR(A1344)+1,4)</f>
        <v>1</v>
      </c>
      <c r="E1344">
        <f>VLOOKUP(A1344,'Step 1.4 CNY OAT'!$A$1:$B$8761,2)</f>
        <v>44</v>
      </c>
      <c r="F1344" s="11">
        <f ca="1">('Step 3. Regression'!$B$18*E1344^2+'Step 3. Regression'!$C$18*E1344+'Step 3. Regression'!$D$18)*C1344</f>
        <v>5.7526914989535705</v>
      </c>
      <c r="G1344" s="11">
        <f ca="1">('Step 3. Regression'!$G$18*E1344^2+'Step 3. Regression'!$H$18*E1344+'Step 3. Regression'!$I$18)*D1344</f>
        <v>2.8799215007553269</v>
      </c>
    </row>
    <row r="1345" spans="1:7" x14ac:dyDescent="0.25">
      <c r="A1345" s="8">
        <f>IF(ISBLANK('Step 1.4 CNY OAT'!A1345),"-",'Step 1.4 CNY OAT'!A1345)</f>
        <v>43156.958333333336</v>
      </c>
      <c r="B1345" s="26">
        <f t="shared" si="38"/>
        <v>55</v>
      </c>
      <c r="C1345" s="67" cm="1">
        <f t="array" ref="C1345">INDEX('Step 5. Daily Avg Schedule Calc'!$A$2:$D$169,(WEEKDAY(A1345)-1)*24+HOUR(A1345)+1,3)</f>
        <v>1</v>
      </c>
      <c r="D1345" s="67" cm="1">
        <f t="array" ref="D1345">INDEX('Step 5. Daily Avg Schedule Calc'!$A$2:$D$169,(WEEKDAY(A1345)-1)*24+HOUR(A1345)+1,4)</f>
        <v>1</v>
      </c>
      <c r="E1345">
        <f>VLOOKUP(A1345,'Step 1.4 CNY OAT'!$A$1:$B$8761,2)</f>
        <v>43</v>
      </c>
      <c r="F1345" s="11">
        <f ca="1">('Step 3. Regression'!$B$18*E1345^2+'Step 3. Regression'!$C$18*E1345+'Step 3. Regression'!$D$18)*C1345</f>
        <v>5.8223580347428134</v>
      </c>
      <c r="G1345" s="11">
        <f ca="1">('Step 3. Regression'!$G$18*E1345^2+'Step 3. Regression'!$H$18*E1345+'Step 3. Regression'!$I$18)*D1345</f>
        <v>2.902665945654519</v>
      </c>
    </row>
    <row r="1346" spans="1:7" x14ac:dyDescent="0.25">
      <c r="A1346" s="8">
        <f>IF(ISBLANK('Step 1.4 CNY OAT'!A1346),"-",'Step 1.4 CNY OAT'!A1346)</f>
        <v>43157</v>
      </c>
      <c r="B1346" s="26">
        <f t="shared" si="38"/>
        <v>56</v>
      </c>
      <c r="C1346" s="67" cm="1">
        <f t="array" ref="C1346">INDEX('Step 5. Daily Avg Schedule Calc'!$A$2:$D$169,(WEEKDAY(A1346)-1)*24+HOUR(A1346)+1,3)</f>
        <v>1</v>
      </c>
      <c r="D1346" s="67" cm="1">
        <f t="array" ref="D1346">INDEX('Step 5. Daily Avg Schedule Calc'!$A$2:$D$169,(WEEKDAY(A1346)-1)*24+HOUR(A1346)+1,4)</f>
        <v>1</v>
      </c>
      <c r="E1346">
        <f>VLOOKUP(A1346,'Step 1.4 CNY OAT'!$A$1:$B$8761,2)</f>
        <v>44</v>
      </c>
      <c r="F1346" s="11">
        <f ca="1">('Step 3. Regression'!$B$18*E1346^2+'Step 3. Regression'!$C$18*E1346+'Step 3. Regression'!$D$18)*C1346</f>
        <v>5.7526914989535705</v>
      </c>
      <c r="G1346" s="11">
        <f ca="1">('Step 3. Regression'!$G$18*E1346^2+'Step 3. Regression'!$H$18*E1346+'Step 3. Regression'!$I$18)*D1346</f>
        <v>2.8799215007553269</v>
      </c>
    </row>
    <row r="1347" spans="1:7" x14ac:dyDescent="0.25">
      <c r="A1347" s="8">
        <f>IF(ISBLANK('Step 1.4 CNY OAT'!A1347),"-",'Step 1.4 CNY OAT'!A1347)</f>
        <v>43157.041666666664</v>
      </c>
      <c r="B1347" s="26">
        <f t="shared" ref="B1347:B1410" si="39">_xlfn.DAYS(A1347,$A$2)</f>
        <v>56</v>
      </c>
      <c r="C1347" s="67" cm="1">
        <f t="array" ref="C1347">INDEX('Step 5. Daily Avg Schedule Calc'!$A$2:$D$169,(WEEKDAY(A1347)-1)*24+HOUR(A1347)+1,3)</f>
        <v>1</v>
      </c>
      <c r="D1347" s="67" cm="1">
        <f t="array" ref="D1347">INDEX('Step 5. Daily Avg Schedule Calc'!$A$2:$D$169,(WEEKDAY(A1347)-1)*24+HOUR(A1347)+1,4)</f>
        <v>1</v>
      </c>
      <c r="E1347">
        <f>VLOOKUP(A1347,'Step 1.4 CNY OAT'!$A$1:$B$8761,2)</f>
        <v>44</v>
      </c>
      <c r="F1347" s="11">
        <f ca="1">('Step 3. Regression'!$B$18*E1347^2+'Step 3. Regression'!$C$18*E1347+'Step 3. Regression'!$D$18)*C1347</f>
        <v>5.7526914989535705</v>
      </c>
      <c r="G1347" s="11">
        <f ca="1">('Step 3. Regression'!$G$18*E1347^2+'Step 3. Regression'!$H$18*E1347+'Step 3. Regression'!$I$18)*D1347</f>
        <v>2.8799215007553269</v>
      </c>
    </row>
    <row r="1348" spans="1:7" x14ac:dyDescent="0.25">
      <c r="A1348" s="8">
        <f>IF(ISBLANK('Step 1.4 CNY OAT'!A1348),"-",'Step 1.4 CNY OAT'!A1348)</f>
        <v>43157.083333333336</v>
      </c>
      <c r="B1348" s="26">
        <f t="shared" si="39"/>
        <v>56</v>
      </c>
      <c r="C1348" s="67" cm="1">
        <f t="array" ref="C1348">INDEX('Step 5. Daily Avg Schedule Calc'!$A$2:$D$169,(WEEKDAY(A1348)-1)*24+HOUR(A1348)+1,3)</f>
        <v>1</v>
      </c>
      <c r="D1348" s="67" cm="1">
        <f t="array" ref="D1348">INDEX('Step 5. Daily Avg Schedule Calc'!$A$2:$D$169,(WEEKDAY(A1348)-1)*24+HOUR(A1348)+1,4)</f>
        <v>1</v>
      </c>
      <c r="E1348">
        <f>VLOOKUP(A1348,'Step 1.4 CNY OAT'!$A$1:$B$8761,2)</f>
        <v>45</v>
      </c>
      <c r="F1348" s="11">
        <f ca="1">('Step 3. Regression'!$B$18*E1348^2+'Step 3. Regression'!$C$18*E1348+'Step 3. Regression'!$D$18)*C1348</f>
        <v>5.6878750985602435</v>
      </c>
      <c r="G1348" s="11">
        <f ca="1">('Step 3. Regression'!$G$18*E1348^2+'Step 3. Regression'!$H$18*E1348+'Step 3. Regression'!$I$18)*D1348</f>
        <v>2.8584243815106145</v>
      </c>
    </row>
    <row r="1349" spans="1:7" x14ac:dyDescent="0.25">
      <c r="A1349" s="8">
        <f>IF(ISBLANK('Step 1.4 CNY OAT'!A1349),"-",'Step 1.4 CNY OAT'!A1349)</f>
        <v>43157.125</v>
      </c>
      <c r="B1349" s="26">
        <f t="shared" si="39"/>
        <v>56</v>
      </c>
      <c r="C1349" s="67" cm="1">
        <f t="array" ref="C1349">INDEX('Step 5. Daily Avg Schedule Calc'!$A$2:$D$169,(WEEKDAY(A1349)-1)*24+HOUR(A1349)+1,3)</f>
        <v>1</v>
      </c>
      <c r="D1349" s="67" cm="1">
        <f t="array" ref="D1349">INDEX('Step 5. Daily Avg Schedule Calc'!$A$2:$D$169,(WEEKDAY(A1349)-1)*24+HOUR(A1349)+1,4)</f>
        <v>1</v>
      </c>
      <c r="E1349">
        <f>VLOOKUP(A1349,'Step 1.4 CNY OAT'!$A$1:$B$8761,2)</f>
        <v>45</v>
      </c>
      <c r="F1349" s="11">
        <f ca="1">('Step 3. Regression'!$B$18*E1349^2+'Step 3. Regression'!$C$18*E1349+'Step 3. Regression'!$D$18)*C1349</f>
        <v>5.6878750985602435</v>
      </c>
      <c r="G1349" s="11">
        <f ca="1">('Step 3. Regression'!$G$18*E1349^2+'Step 3. Regression'!$H$18*E1349+'Step 3. Regression'!$I$18)*D1349</f>
        <v>2.8584243815106145</v>
      </c>
    </row>
    <row r="1350" spans="1:7" x14ac:dyDescent="0.25">
      <c r="A1350" s="8">
        <f>IF(ISBLANK('Step 1.4 CNY OAT'!A1350),"-",'Step 1.4 CNY OAT'!A1350)</f>
        <v>43157.166666666664</v>
      </c>
      <c r="B1350" s="26">
        <f t="shared" si="39"/>
        <v>56</v>
      </c>
      <c r="C1350" s="67" cm="1">
        <f t="array" ref="C1350">INDEX('Step 5. Daily Avg Schedule Calc'!$A$2:$D$169,(WEEKDAY(A1350)-1)*24+HOUR(A1350)+1,3)</f>
        <v>1</v>
      </c>
      <c r="D1350" s="67" cm="1">
        <f t="array" ref="D1350">INDEX('Step 5. Daily Avg Schedule Calc'!$A$2:$D$169,(WEEKDAY(A1350)-1)*24+HOUR(A1350)+1,4)</f>
        <v>1</v>
      </c>
      <c r="E1350">
        <f>VLOOKUP(A1350,'Step 1.4 CNY OAT'!$A$1:$B$8761,2)</f>
        <v>45</v>
      </c>
      <c r="F1350" s="11">
        <f ca="1">('Step 3. Regression'!$B$18*E1350^2+'Step 3. Regression'!$C$18*E1350+'Step 3. Regression'!$D$18)*C1350</f>
        <v>5.6878750985602435</v>
      </c>
      <c r="G1350" s="11">
        <f ca="1">('Step 3. Regression'!$G$18*E1350^2+'Step 3. Regression'!$H$18*E1350+'Step 3. Regression'!$I$18)*D1350</f>
        <v>2.8584243815106145</v>
      </c>
    </row>
    <row r="1351" spans="1:7" x14ac:dyDescent="0.25">
      <c r="A1351" s="8">
        <f>IF(ISBLANK('Step 1.4 CNY OAT'!A1351),"-",'Step 1.4 CNY OAT'!A1351)</f>
        <v>43157.208333333336</v>
      </c>
      <c r="B1351" s="26">
        <f t="shared" si="39"/>
        <v>56</v>
      </c>
      <c r="C1351" s="67" cm="1">
        <f t="array" ref="C1351">INDEX('Step 5. Daily Avg Schedule Calc'!$A$2:$D$169,(WEEKDAY(A1351)-1)*24+HOUR(A1351)+1,3)</f>
        <v>1</v>
      </c>
      <c r="D1351" s="67" cm="1">
        <f t="array" ref="D1351">INDEX('Step 5. Daily Avg Schedule Calc'!$A$2:$D$169,(WEEKDAY(A1351)-1)*24+HOUR(A1351)+1,4)</f>
        <v>1</v>
      </c>
      <c r="E1351">
        <f>VLOOKUP(A1351,'Step 1.4 CNY OAT'!$A$1:$B$8761,2)</f>
        <v>45</v>
      </c>
      <c r="F1351" s="11">
        <f ca="1">('Step 3. Regression'!$B$18*E1351^2+'Step 3. Regression'!$C$18*E1351+'Step 3. Regression'!$D$18)*C1351</f>
        <v>5.6878750985602435</v>
      </c>
      <c r="G1351" s="11">
        <f ca="1">('Step 3. Regression'!$G$18*E1351^2+'Step 3. Regression'!$H$18*E1351+'Step 3. Regression'!$I$18)*D1351</f>
        <v>2.8584243815106145</v>
      </c>
    </row>
    <row r="1352" spans="1:7" x14ac:dyDescent="0.25">
      <c r="A1352" s="8">
        <f>IF(ISBLANK('Step 1.4 CNY OAT'!A1352),"-",'Step 1.4 CNY OAT'!A1352)</f>
        <v>43157.25</v>
      </c>
      <c r="B1352" s="26">
        <f t="shared" si="39"/>
        <v>56</v>
      </c>
      <c r="C1352" s="67" cm="1">
        <f t="array" ref="C1352">INDEX('Step 5. Daily Avg Schedule Calc'!$A$2:$D$169,(WEEKDAY(A1352)-1)*24+HOUR(A1352)+1,3)</f>
        <v>1</v>
      </c>
      <c r="D1352" s="67" cm="1">
        <f t="array" ref="D1352">INDEX('Step 5. Daily Avg Schedule Calc'!$A$2:$D$169,(WEEKDAY(A1352)-1)*24+HOUR(A1352)+1,4)</f>
        <v>1</v>
      </c>
      <c r="E1352">
        <f>VLOOKUP(A1352,'Step 1.4 CNY OAT'!$A$1:$B$8761,2)</f>
        <v>46</v>
      </c>
      <c r="F1352" s="11">
        <f ca="1">('Step 3. Regression'!$B$18*E1352^2+'Step 3. Regression'!$C$18*E1352+'Step 3. Regression'!$D$18)*C1352</f>
        <v>5.6279088335628336</v>
      </c>
      <c r="G1352" s="11">
        <f ca="1">('Step 3. Regression'!$G$18*E1352^2+'Step 3. Regression'!$H$18*E1352+'Step 3. Regression'!$I$18)*D1352</f>
        <v>2.8381745879203826</v>
      </c>
    </row>
    <row r="1353" spans="1:7" x14ac:dyDescent="0.25">
      <c r="A1353" s="8">
        <f>IF(ISBLANK('Step 1.4 CNY OAT'!A1353),"-",'Step 1.4 CNY OAT'!A1353)</f>
        <v>43157.291666666664</v>
      </c>
      <c r="B1353" s="26">
        <f t="shared" si="39"/>
        <v>56</v>
      </c>
      <c r="C1353" s="67" cm="1">
        <f t="array" ref="C1353">INDEX('Step 5. Daily Avg Schedule Calc'!$A$2:$D$169,(WEEKDAY(A1353)-1)*24+HOUR(A1353)+1,3)</f>
        <v>1</v>
      </c>
      <c r="D1353" s="67" cm="1">
        <f t="array" ref="D1353">INDEX('Step 5. Daily Avg Schedule Calc'!$A$2:$D$169,(WEEKDAY(A1353)-1)*24+HOUR(A1353)+1,4)</f>
        <v>1</v>
      </c>
      <c r="E1353">
        <f>VLOOKUP(A1353,'Step 1.4 CNY OAT'!$A$1:$B$8761,2)</f>
        <v>45</v>
      </c>
      <c r="F1353" s="11">
        <f ca="1">('Step 3. Regression'!$B$18*E1353^2+'Step 3. Regression'!$C$18*E1353+'Step 3. Regression'!$D$18)*C1353</f>
        <v>5.6878750985602435</v>
      </c>
      <c r="G1353" s="11">
        <f ca="1">('Step 3. Regression'!$G$18*E1353^2+'Step 3. Regression'!$H$18*E1353+'Step 3. Regression'!$I$18)*D1353</f>
        <v>2.8584243815106145</v>
      </c>
    </row>
    <row r="1354" spans="1:7" x14ac:dyDescent="0.25">
      <c r="A1354" s="8">
        <f>IF(ISBLANK('Step 1.4 CNY OAT'!A1354),"-",'Step 1.4 CNY OAT'!A1354)</f>
        <v>43157.333333333336</v>
      </c>
      <c r="B1354" s="26">
        <f t="shared" si="39"/>
        <v>56</v>
      </c>
      <c r="C1354" s="67" cm="1">
        <f t="array" ref="C1354">INDEX('Step 5. Daily Avg Schedule Calc'!$A$2:$D$169,(WEEKDAY(A1354)-1)*24+HOUR(A1354)+1,3)</f>
        <v>1</v>
      </c>
      <c r="D1354" s="67" cm="1">
        <f t="array" ref="D1354">INDEX('Step 5. Daily Avg Schedule Calc'!$A$2:$D$169,(WEEKDAY(A1354)-1)*24+HOUR(A1354)+1,4)</f>
        <v>1</v>
      </c>
      <c r="E1354">
        <f>VLOOKUP(A1354,'Step 1.4 CNY OAT'!$A$1:$B$8761,2)</f>
        <v>45</v>
      </c>
      <c r="F1354" s="11">
        <f ca="1">('Step 3. Regression'!$B$18*E1354^2+'Step 3. Regression'!$C$18*E1354+'Step 3. Regression'!$D$18)*C1354</f>
        <v>5.6878750985602435</v>
      </c>
      <c r="G1354" s="11">
        <f ca="1">('Step 3. Regression'!$G$18*E1354^2+'Step 3. Regression'!$H$18*E1354+'Step 3. Regression'!$I$18)*D1354</f>
        <v>2.8584243815106145</v>
      </c>
    </row>
    <row r="1355" spans="1:7" x14ac:dyDescent="0.25">
      <c r="A1355" s="8">
        <f>IF(ISBLANK('Step 1.4 CNY OAT'!A1355),"-",'Step 1.4 CNY OAT'!A1355)</f>
        <v>43157.375</v>
      </c>
      <c r="B1355" s="26">
        <f t="shared" si="39"/>
        <v>56</v>
      </c>
      <c r="C1355" s="67" cm="1">
        <f t="array" ref="C1355">INDEX('Step 5. Daily Avg Schedule Calc'!$A$2:$D$169,(WEEKDAY(A1355)-1)*24+HOUR(A1355)+1,3)</f>
        <v>1</v>
      </c>
      <c r="D1355" s="67" cm="1">
        <f t="array" ref="D1355">INDEX('Step 5. Daily Avg Schedule Calc'!$A$2:$D$169,(WEEKDAY(A1355)-1)*24+HOUR(A1355)+1,4)</f>
        <v>1</v>
      </c>
      <c r="E1355">
        <f>VLOOKUP(A1355,'Step 1.4 CNY OAT'!$A$1:$B$8761,2)</f>
        <v>45</v>
      </c>
      <c r="F1355" s="11">
        <f ca="1">('Step 3. Regression'!$B$18*E1355^2+'Step 3. Regression'!$C$18*E1355+'Step 3. Regression'!$D$18)*C1355</f>
        <v>5.6878750985602435</v>
      </c>
      <c r="G1355" s="11">
        <f ca="1">('Step 3. Regression'!$G$18*E1355^2+'Step 3. Regression'!$H$18*E1355+'Step 3. Regression'!$I$18)*D1355</f>
        <v>2.8584243815106145</v>
      </c>
    </row>
    <row r="1356" spans="1:7" x14ac:dyDescent="0.25">
      <c r="A1356" s="8">
        <f>IF(ISBLANK('Step 1.4 CNY OAT'!A1356),"-",'Step 1.4 CNY OAT'!A1356)</f>
        <v>43157.416666666664</v>
      </c>
      <c r="B1356" s="26">
        <f t="shared" si="39"/>
        <v>56</v>
      </c>
      <c r="C1356" s="67" cm="1">
        <f t="array" ref="C1356">INDEX('Step 5. Daily Avg Schedule Calc'!$A$2:$D$169,(WEEKDAY(A1356)-1)*24+HOUR(A1356)+1,3)</f>
        <v>1</v>
      </c>
      <c r="D1356" s="67" cm="1">
        <f t="array" ref="D1356">INDEX('Step 5. Daily Avg Schedule Calc'!$A$2:$D$169,(WEEKDAY(A1356)-1)*24+HOUR(A1356)+1,4)</f>
        <v>1</v>
      </c>
      <c r="E1356">
        <f>VLOOKUP(A1356,'Step 1.4 CNY OAT'!$A$1:$B$8761,2)</f>
        <v>45</v>
      </c>
      <c r="F1356" s="11">
        <f ca="1">('Step 3. Regression'!$B$18*E1356^2+'Step 3. Regression'!$C$18*E1356+'Step 3. Regression'!$D$18)*C1356</f>
        <v>5.6878750985602435</v>
      </c>
      <c r="G1356" s="11">
        <f ca="1">('Step 3. Regression'!$G$18*E1356^2+'Step 3. Regression'!$H$18*E1356+'Step 3. Regression'!$I$18)*D1356</f>
        <v>2.8584243815106145</v>
      </c>
    </row>
    <row r="1357" spans="1:7" x14ac:dyDescent="0.25">
      <c r="A1357" s="8">
        <f>IF(ISBLANK('Step 1.4 CNY OAT'!A1357),"-",'Step 1.4 CNY OAT'!A1357)</f>
        <v>43157.458333333336</v>
      </c>
      <c r="B1357" s="26">
        <f t="shared" si="39"/>
        <v>56</v>
      </c>
      <c r="C1357" s="67" cm="1">
        <f t="array" ref="C1357">INDEX('Step 5. Daily Avg Schedule Calc'!$A$2:$D$169,(WEEKDAY(A1357)-1)*24+HOUR(A1357)+1,3)</f>
        <v>1</v>
      </c>
      <c r="D1357" s="67" cm="1">
        <f t="array" ref="D1357">INDEX('Step 5. Daily Avg Schedule Calc'!$A$2:$D$169,(WEEKDAY(A1357)-1)*24+HOUR(A1357)+1,4)</f>
        <v>1</v>
      </c>
      <c r="E1357">
        <f>VLOOKUP(A1357,'Step 1.4 CNY OAT'!$A$1:$B$8761,2)</f>
        <v>45</v>
      </c>
      <c r="F1357" s="11">
        <f ca="1">('Step 3. Regression'!$B$18*E1357^2+'Step 3. Regression'!$C$18*E1357+'Step 3. Regression'!$D$18)*C1357</f>
        <v>5.6878750985602435</v>
      </c>
      <c r="G1357" s="11">
        <f ca="1">('Step 3. Regression'!$G$18*E1357^2+'Step 3. Regression'!$H$18*E1357+'Step 3. Regression'!$I$18)*D1357</f>
        <v>2.8584243815106145</v>
      </c>
    </row>
    <row r="1358" spans="1:7" x14ac:dyDescent="0.25">
      <c r="A1358" s="8">
        <f>IF(ISBLANK('Step 1.4 CNY OAT'!A1358),"-",'Step 1.4 CNY OAT'!A1358)</f>
        <v>43157.5</v>
      </c>
      <c r="B1358" s="26">
        <f t="shared" si="39"/>
        <v>56</v>
      </c>
      <c r="C1358" s="67" cm="1">
        <f t="array" ref="C1358">INDEX('Step 5. Daily Avg Schedule Calc'!$A$2:$D$169,(WEEKDAY(A1358)-1)*24+HOUR(A1358)+1,3)</f>
        <v>1</v>
      </c>
      <c r="D1358" s="67" cm="1">
        <f t="array" ref="D1358">INDEX('Step 5. Daily Avg Schedule Calc'!$A$2:$D$169,(WEEKDAY(A1358)-1)*24+HOUR(A1358)+1,4)</f>
        <v>1</v>
      </c>
      <c r="E1358">
        <f>VLOOKUP(A1358,'Step 1.4 CNY OAT'!$A$1:$B$8761,2)</f>
        <v>46</v>
      </c>
      <c r="F1358" s="11">
        <f ca="1">('Step 3. Regression'!$B$18*E1358^2+'Step 3. Regression'!$C$18*E1358+'Step 3. Regression'!$D$18)*C1358</f>
        <v>5.6279088335628336</v>
      </c>
      <c r="G1358" s="11">
        <f ca="1">('Step 3. Regression'!$G$18*E1358^2+'Step 3. Regression'!$H$18*E1358+'Step 3. Regression'!$I$18)*D1358</f>
        <v>2.8381745879203826</v>
      </c>
    </row>
    <row r="1359" spans="1:7" x14ac:dyDescent="0.25">
      <c r="A1359" s="8">
        <f>IF(ISBLANK('Step 1.4 CNY OAT'!A1359),"-",'Step 1.4 CNY OAT'!A1359)</f>
        <v>43157.541666666664</v>
      </c>
      <c r="B1359" s="26">
        <f t="shared" si="39"/>
        <v>56</v>
      </c>
      <c r="C1359" s="67" cm="1">
        <f t="array" ref="C1359">INDEX('Step 5. Daily Avg Schedule Calc'!$A$2:$D$169,(WEEKDAY(A1359)-1)*24+HOUR(A1359)+1,3)</f>
        <v>1</v>
      </c>
      <c r="D1359" s="67" cm="1">
        <f t="array" ref="D1359">INDEX('Step 5. Daily Avg Schedule Calc'!$A$2:$D$169,(WEEKDAY(A1359)-1)*24+HOUR(A1359)+1,4)</f>
        <v>1</v>
      </c>
      <c r="E1359">
        <f>VLOOKUP(A1359,'Step 1.4 CNY OAT'!$A$1:$B$8761,2)</f>
        <v>47</v>
      </c>
      <c r="F1359" s="11">
        <f ca="1">('Step 3. Regression'!$B$18*E1359^2+'Step 3. Regression'!$C$18*E1359+'Step 3. Regression'!$D$18)*C1359</f>
        <v>5.5727927039613396</v>
      </c>
      <c r="G1359" s="11">
        <f ca="1">('Step 3. Regression'!$G$18*E1359^2+'Step 3. Regression'!$H$18*E1359+'Step 3. Regression'!$I$18)*D1359</f>
        <v>2.8191721199846294</v>
      </c>
    </row>
    <row r="1360" spans="1:7" x14ac:dyDescent="0.25">
      <c r="A1360" s="8">
        <f>IF(ISBLANK('Step 1.4 CNY OAT'!A1360),"-",'Step 1.4 CNY OAT'!A1360)</f>
        <v>43157.583333333336</v>
      </c>
      <c r="B1360" s="26">
        <f t="shared" si="39"/>
        <v>56</v>
      </c>
      <c r="C1360" s="67" cm="1">
        <f t="array" ref="C1360">INDEX('Step 5. Daily Avg Schedule Calc'!$A$2:$D$169,(WEEKDAY(A1360)-1)*24+HOUR(A1360)+1,3)</f>
        <v>1</v>
      </c>
      <c r="D1360" s="67" cm="1">
        <f t="array" ref="D1360">INDEX('Step 5. Daily Avg Schedule Calc'!$A$2:$D$169,(WEEKDAY(A1360)-1)*24+HOUR(A1360)+1,4)</f>
        <v>1</v>
      </c>
      <c r="E1360">
        <f>VLOOKUP(A1360,'Step 1.4 CNY OAT'!$A$1:$B$8761,2)</f>
        <v>48</v>
      </c>
      <c r="F1360" s="11">
        <f ca="1">('Step 3. Regression'!$B$18*E1360^2+'Step 3. Regression'!$C$18*E1360+'Step 3. Regression'!$D$18)*C1360</f>
        <v>5.5225267097557609</v>
      </c>
      <c r="G1360" s="11">
        <f ca="1">('Step 3. Regression'!$G$18*E1360^2+'Step 3. Regression'!$H$18*E1360+'Step 3. Regression'!$I$18)*D1360</f>
        <v>2.8014169777033562</v>
      </c>
    </row>
    <row r="1361" spans="1:7" x14ac:dyDescent="0.25">
      <c r="A1361" s="8">
        <f>IF(ISBLANK('Step 1.4 CNY OAT'!A1361),"-",'Step 1.4 CNY OAT'!A1361)</f>
        <v>43157.625</v>
      </c>
      <c r="B1361" s="26">
        <f t="shared" si="39"/>
        <v>56</v>
      </c>
      <c r="C1361" s="67" cm="1">
        <f t="array" ref="C1361">INDEX('Step 5. Daily Avg Schedule Calc'!$A$2:$D$169,(WEEKDAY(A1361)-1)*24+HOUR(A1361)+1,3)</f>
        <v>1</v>
      </c>
      <c r="D1361" s="67" cm="1">
        <f t="array" ref="D1361">INDEX('Step 5. Daily Avg Schedule Calc'!$A$2:$D$169,(WEEKDAY(A1361)-1)*24+HOUR(A1361)+1,4)</f>
        <v>1</v>
      </c>
      <c r="E1361">
        <f>VLOOKUP(A1361,'Step 1.4 CNY OAT'!$A$1:$B$8761,2)</f>
        <v>50</v>
      </c>
      <c r="F1361" s="11">
        <f ca="1">('Step 3. Regression'!$B$18*E1361^2+'Step 3. Regression'!$C$18*E1361+'Step 3. Regression'!$D$18)*C1361</f>
        <v>5.4365451275323569</v>
      </c>
      <c r="G1361" s="11">
        <f ca="1">('Step 3. Regression'!$G$18*E1361^2+'Step 3. Regression'!$H$18*E1361+'Step 3. Regression'!$I$18)*D1361</f>
        <v>2.7696486701042482</v>
      </c>
    </row>
    <row r="1362" spans="1:7" x14ac:dyDescent="0.25">
      <c r="A1362" s="8">
        <f>IF(ISBLANK('Step 1.4 CNY OAT'!A1362),"-",'Step 1.4 CNY OAT'!A1362)</f>
        <v>43157.666666666664</v>
      </c>
      <c r="B1362" s="26">
        <f t="shared" si="39"/>
        <v>56</v>
      </c>
      <c r="C1362" s="67" cm="1">
        <f t="array" ref="C1362">INDEX('Step 5. Daily Avg Schedule Calc'!$A$2:$D$169,(WEEKDAY(A1362)-1)*24+HOUR(A1362)+1,3)</f>
        <v>1</v>
      </c>
      <c r="D1362" s="67" cm="1">
        <f t="array" ref="D1362">INDEX('Step 5. Daily Avg Schedule Calc'!$A$2:$D$169,(WEEKDAY(A1362)-1)*24+HOUR(A1362)+1,4)</f>
        <v>1</v>
      </c>
      <c r="E1362">
        <f>VLOOKUP(A1362,'Step 1.4 CNY OAT'!$A$1:$B$8761,2)</f>
        <v>52</v>
      </c>
      <c r="F1362" s="11">
        <f ca="1">('Step 3. Regression'!$B$18*E1362^2+'Step 3. Regression'!$C$18*E1362+'Step 3. Regression'!$D$18)*C1362</f>
        <v>5.3699640868926206</v>
      </c>
      <c r="G1362" s="11">
        <f ca="1">('Step 3. Regression'!$G$18*E1362^2+'Step 3. Regression'!$H$18*E1362+'Step 3. Regression'!$I$18)*D1362</f>
        <v>2.7428696651230586</v>
      </c>
    </row>
    <row r="1363" spans="1:7" x14ac:dyDescent="0.25">
      <c r="A1363" s="8">
        <f>IF(ISBLANK('Step 1.4 CNY OAT'!A1363),"-",'Step 1.4 CNY OAT'!A1363)</f>
        <v>43157.708333333336</v>
      </c>
      <c r="B1363" s="26">
        <f t="shared" si="39"/>
        <v>56</v>
      </c>
      <c r="C1363" s="67" cm="1">
        <f t="array" ref="C1363">INDEX('Step 5. Daily Avg Schedule Calc'!$A$2:$D$169,(WEEKDAY(A1363)-1)*24+HOUR(A1363)+1,3)</f>
        <v>1</v>
      </c>
      <c r="D1363" s="67" cm="1">
        <f t="array" ref="D1363">INDEX('Step 5. Daily Avg Schedule Calc'!$A$2:$D$169,(WEEKDAY(A1363)-1)*24+HOUR(A1363)+1,4)</f>
        <v>1</v>
      </c>
      <c r="E1363">
        <f>VLOOKUP(A1363,'Step 1.4 CNY OAT'!$A$1:$B$8761,2)</f>
        <v>52</v>
      </c>
      <c r="F1363" s="11">
        <f ca="1">('Step 3. Regression'!$B$18*E1363^2+'Step 3. Regression'!$C$18*E1363+'Step 3. Regression'!$D$18)*C1363</f>
        <v>5.3699640868926206</v>
      </c>
      <c r="G1363" s="11">
        <f ca="1">('Step 3. Regression'!$G$18*E1363^2+'Step 3. Regression'!$H$18*E1363+'Step 3. Regression'!$I$18)*D1363</f>
        <v>2.7428696651230586</v>
      </c>
    </row>
    <row r="1364" spans="1:7" x14ac:dyDescent="0.25">
      <c r="A1364" s="8">
        <f>IF(ISBLANK('Step 1.4 CNY OAT'!A1364),"-",'Step 1.4 CNY OAT'!A1364)</f>
        <v>43157.75</v>
      </c>
      <c r="B1364" s="26">
        <f t="shared" si="39"/>
        <v>56</v>
      </c>
      <c r="C1364" s="67" cm="1">
        <f t="array" ref="C1364">INDEX('Step 5. Daily Avg Schedule Calc'!$A$2:$D$169,(WEEKDAY(A1364)-1)*24+HOUR(A1364)+1,3)</f>
        <v>1</v>
      </c>
      <c r="D1364" s="67" cm="1">
        <f t="array" ref="D1364">INDEX('Step 5. Daily Avg Schedule Calc'!$A$2:$D$169,(WEEKDAY(A1364)-1)*24+HOUR(A1364)+1,4)</f>
        <v>1</v>
      </c>
      <c r="E1364">
        <f>VLOOKUP(A1364,'Step 1.4 CNY OAT'!$A$1:$B$8761,2)</f>
        <v>52</v>
      </c>
      <c r="F1364" s="11">
        <f ca="1">('Step 3. Regression'!$B$18*E1364^2+'Step 3. Regression'!$C$18*E1364+'Step 3. Regression'!$D$18)*C1364</f>
        <v>5.3699640868926206</v>
      </c>
      <c r="G1364" s="11">
        <f ca="1">('Step 3. Regression'!$G$18*E1364^2+'Step 3. Regression'!$H$18*E1364+'Step 3. Regression'!$I$18)*D1364</f>
        <v>2.7428696651230586</v>
      </c>
    </row>
    <row r="1365" spans="1:7" x14ac:dyDescent="0.25">
      <c r="A1365" s="8">
        <f>IF(ISBLANK('Step 1.4 CNY OAT'!A1365),"-",'Step 1.4 CNY OAT'!A1365)</f>
        <v>43157.791666666664</v>
      </c>
      <c r="B1365" s="26">
        <f t="shared" si="39"/>
        <v>56</v>
      </c>
      <c r="C1365" s="67" cm="1">
        <f t="array" ref="C1365">INDEX('Step 5. Daily Avg Schedule Calc'!$A$2:$D$169,(WEEKDAY(A1365)-1)*24+HOUR(A1365)+1,3)</f>
        <v>1</v>
      </c>
      <c r="D1365" s="67" cm="1">
        <f t="array" ref="D1365">INDEX('Step 5. Daily Avg Schedule Calc'!$A$2:$D$169,(WEEKDAY(A1365)-1)*24+HOUR(A1365)+1,4)</f>
        <v>1</v>
      </c>
      <c r="E1365">
        <f>VLOOKUP(A1365,'Step 1.4 CNY OAT'!$A$1:$B$8761,2)</f>
        <v>51</v>
      </c>
      <c r="F1365" s="11">
        <f ca="1">('Step 3. Regression'!$B$18*E1365^2+'Step 3. Regression'!$C$18*E1365+'Step 3. Regression'!$D$18)*C1365</f>
        <v>5.4008295395145307</v>
      </c>
      <c r="G1365" s="11">
        <f ca="1">('Step 3. Regression'!$G$18*E1365^2+'Step 3. Regression'!$H$18*E1365+'Step 3. Regression'!$I$18)*D1365</f>
        <v>2.7556355047864143</v>
      </c>
    </row>
    <row r="1366" spans="1:7" x14ac:dyDescent="0.25">
      <c r="A1366" s="8">
        <f>IF(ISBLANK('Step 1.4 CNY OAT'!A1366),"-",'Step 1.4 CNY OAT'!A1366)</f>
        <v>43157.833333333336</v>
      </c>
      <c r="B1366" s="26">
        <f t="shared" si="39"/>
        <v>56</v>
      </c>
      <c r="C1366" s="67" cm="1">
        <f t="array" ref="C1366">INDEX('Step 5. Daily Avg Schedule Calc'!$A$2:$D$169,(WEEKDAY(A1366)-1)*24+HOUR(A1366)+1,3)</f>
        <v>1</v>
      </c>
      <c r="D1366" s="67" cm="1">
        <f t="array" ref="D1366">INDEX('Step 5. Daily Avg Schedule Calc'!$A$2:$D$169,(WEEKDAY(A1366)-1)*24+HOUR(A1366)+1,4)</f>
        <v>1</v>
      </c>
      <c r="E1366">
        <f>VLOOKUP(A1366,'Step 1.4 CNY OAT'!$A$1:$B$8761,2)</f>
        <v>52</v>
      </c>
      <c r="F1366" s="11">
        <f ca="1">('Step 3. Regression'!$B$18*E1366^2+'Step 3. Regression'!$C$18*E1366+'Step 3. Regression'!$D$18)*C1366</f>
        <v>5.3699640868926206</v>
      </c>
      <c r="G1366" s="11">
        <f ca="1">('Step 3. Regression'!$G$18*E1366^2+'Step 3. Regression'!$H$18*E1366+'Step 3. Regression'!$I$18)*D1366</f>
        <v>2.7428696651230586</v>
      </c>
    </row>
    <row r="1367" spans="1:7" x14ac:dyDescent="0.25">
      <c r="A1367" s="8">
        <f>IF(ISBLANK('Step 1.4 CNY OAT'!A1367),"-",'Step 1.4 CNY OAT'!A1367)</f>
        <v>43157.875</v>
      </c>
      <c r="B1367" s="26">
        <f t="shared" si="39"/>
        <v>56</v>
      </c>
      <c r="C1367" s="67" cm="1">
        <f t="array" ref="C1367">INDEX('Step 5. Daily Avg Schedule Calc'!$A$2:$D$169,(WEEKDAY(A1367)-1)*24+HOUR(A1367)+1,3)</f>
        <v>1</v>
      </c>
      <c r="D1367" s="67" cm="1">
        <f t="array" ref="D1367">INDEX('Step 5. Daily Avg Schedule Calc'!$A$2:$D$169,(WEEKDAY(A1367)-1)*24+HOUR(A1367)+1,4)</f>
        <v>1</v>
      </c>
      <c r="E1367">
        <f>VLOOKUP(A1367,'Step 1.4 CNY OAT'!$A$1:$B$8761,2)</f>
        <v>48</v>
      </c>
      <c r="F1367" s="11">
        <f ca="1">('Step 3. Regression'!$B$18*E1367^2+'Step 3. Regression'!$C$18*E1367+'Step 3. Regression'!$D$18)*C1367</f>
        <v>5.5225267097557609</v>
      </c>
      <c r="G1367" s="11">
        <f ca="1">('Step 3. Regression'!$G$18*E1367^2+'Step 3. Regression'!$H$18*E1367+'Step 3. Regression'!$I$18)*D1367</f>
        <v>2.8014169777033562</v>
      </c>
    </row>
    <row r="1368" spans="1:7" x14ac:dyDescent="0.25">
      <c r="A1368" s="8">
        <f>IF(ISBLANK('Step 1.4 CNY OAT'!A1368),"-",'Step 1.4 CNY OAT'!A1368)</f>
        <v>43157.916666666664</v>
      </c>
      <c r="B1368" s="26">
        <f t="shared" si="39"/>
        <v>56</v>
      </c>
      <c r="C1368" s="67" cm="1">
        <f t="array" ref="C1368">INDEX('Step 5. Daily Avg Schedule Calc'!$A$2:$D$169,(WEEKDAY(A1368)-1)*24+HOUR(A1368)+1,3)</f>
        <v>1</v>
      </c>
      <c r="D1368" s="67" cm="1">
        <f t="array" ref="D1368">INDEX('Step 5. Daily Avg Schedule Calc'!$A$2:$D$169,(WEEKDAY(A1368)-1)*24+HOUR(A1368)+1,4)</f>
        <v>1</v>
      </c>
      <c r="E1368">
        <f>VLOOKUP(A1368,'Step 1.4 CNY OAT'!$A$1:$B$8761,2)</f>
        <v>47</v>
      </c>
      <c r="F1368" s="11">
        <f ca="1">('Step 3. Regression'!$B$18*E1368^2+'Step 3. Regression'!$C$18*E1368+'Step 3. Regression'!$D$18)*C1368</f>
        <v>5.5727927039613396</v>
      </c>
      <c r="G1368" s="11">
        <f ca="1">('Step 3. Regression'!$G$18*E1368^2+'Step 3. Regression'!$H$18*E1368+'Step 3. Regression'!$I$18)*D1368</f>
        <v>2.8191721199846294</v>
      </c>
    </row>
    <row r="1369" spans="1:7" x14ac:dyDescent="0.25">
      <c r="A1369" s="8">
        <f>IF(ISBLANK('Step 1.4 CNY OAT'!A1369),"-",'Step 1.4 CNY OAT'!A1369)</f>
        <v>43157.958333333336</v>
      </c>
      <c r="B1369" s="26">
        <f t="shared" si="39"/>
        <v>56</v>
      </c>
      <c r="C1369" s="67" cm="1">
        <f t="array" ref="C1369">INDEX('Step 5. Daily Avg Schedule Calc'!$A$2:$D$169,(WEEKDAY(A1369)-1)*24+HOUR(A1369)+1,3)</f>
        <v>1</v>
      </c>
      <c r="D1369" s="67" cm="1">
        <f t="array" ref="D1369">INDEX('Step 5. Daily Avg Schedule Calc'!$A$2:$D$169,(WEEKDAY(A1369)-1)*24+HOUR(A1369)+1,4)</f>
        <v>1</v>
      </c>
      <c r="E1369">
        <f>VLOOKUP(A1369,'Step 1.4 CNY OAT'!$A$1:$B$8761,2)</f>
        <v>45</v>
      </c>
      <c r="F1369" s="11">
        <f ca="1">('Step 3. Regression'!$B$18*E1369^2+'Step 3. Regression'!$C$18*E1369+'Step 3. Regression'!$D$18)*C1369</f>
        <v>5.6878750985602435</v>
      </c>
      <c r="G1369" s="11">
        <f ca="1">('Step 3. Regression'!$G$18*E1369^2+'Step 3. Regression'!$H$18*E1369+'Step 3. Regression'!$I$18)*D1369</f>
        <v>2.8584243815106145</v>
      </c>
    </row>
    <row r="1370" spans="1:7" x14ac:dyDescent="0.25">
      <c r="A1370" s="8">
        <f>IF(ISBLANK('Step 1.4 CNY OAT'!A1370),"-",'Step 1.4 CNY OAT'!A1370)</f>
        <v>43158</v>
      </c>
      <c r="B1370" s="26">
        <f t="shared" si="39"/>
        <v>57</v>
      </c>
      <c r="C1370" s="67" cm="1">
        <f t="array" ref="C1370">INDEX('Step 5. Daily Avg Schedule Calc'!$A$2:$D$169,(WEEKDAY(A1370)-1)*24+HOUR(A1370)+1,3)</f>
        <v>1</v>
      </c>
      <c r="D1370" s="67" cm="1">
        <f t="array" ref="D1370">INDEX('Step 5. Daily Avg Schedule Calc'!$A$2:$D$169,(WEEKDAY(A1370)-1)*24+HOUR(A1370)+1,4)</f>
        <v>1</v>
      </c>
      <c r="E1370">
        <f>VLOOKUP(A1370,'Step 1.4 CNY OAT'!$A$1:$B$8761,2)</f>
        <v>45</v>
      </c>
      <c r="F1370" s="11">
        <f ca="1">('Step 3. Regression'!$B$18*E1370^2+'Step 3. Regression'!$C$18*E1370+'Step 3. Regression'!$D$18)*C1370</f>
        <v>5.6878750985602435</v>
      </c>
      <c r="G1370" s="11">
        <f ca="1">('Step 3. Regression'!$G$18*E1370^2+'Step 3. Regression'!$H$18*E1370+'Step 3. Regression'!$I$18)*D1370</f>
        <v>2.8584243815106145</v>
      </c>
    </row>
    <row r="1371" spans="1:7" x14ac:dyDescent="0.25">
      <c r="A1371" s="8">
        <f>IF(ISBLANK('Step 1.4 CNY OAT'!A1371),"-",'Step 1.4 CNY OAT'!A1371)</f>
        <v>43158.041666666664</v>
      </c>
      <c r="B1371" s="26">
        <f t="shared" si="39"/>
        <v>57</v>
      </c>
      <c r="C1371" s="67" cm="1">
        <f t="array" ref="C1371">INDEX('Step 5. Daily Avg Schedule Calc'!$A$2:$D$169,(WEEKDAY(A1371)-1)*24+HOUR(A1371)+1,3)</f>
        <v>1</v>
      </c>
      <c r="D1371" s="67" cm="1">
        <f t="array" ref="D1371">INDEX('Step 5. Daily Avg Schedule Calc'!$A$2:$D$169,(WEEKDAY(A1371)-1)*24+HOUR(A1371)+1,4)</f>
        <v>1</v>
      </c>
      <c r="E1371">
        <f>VLOOKUP(A1371,'Step 1.4 CNY OAT'!$A$1:$B$8761,2)</f>
        <v>44</v>
      </c>
      <c r="F1371" s="11">
        <f ca="1">('Step 3. Regression'!$B$18*E1371^2+'Step 3. Regression'!$C$18*E1371+'Step 3. Regression'!$D$18)*C1371</f>
        <v>5.7526914989535705</v>
      </c>
      <c r="G1371" s="11">
        <f ca="1">('Step 3. Regression'!$G$18*E1371^2+'Step 3. Regression'!$H$18*E1371+'Step 3. Regression'!$I$18)*D1371</f>
        <v>2.8799215007553269</v>
      </c>
    </row>
    <row r="1372" spans="1:7" x14ac:dyDescent="0.25">
      <c r="A1372" s="8">
        <f>IF(ISBLANK('Step 1.4 CNY OAT'!A1372),"-",'Step 1.4 CNY OAT'!A1372)</f>
        <v>43158.083333333336</v>
      </c>
      <c r="B1372" s="26">
        <f t="shared" si="39"/>
        <v>57</v>
      </c>
      <c r="C1372" s="67" cm="1">
        <f t="array" ref="C1372">INDEX('Step 5. Daily Avg Schedule Calc'!$A$2:$D$169,(WEEKDAY(A1372)-1)*24+HOUR(A1372)+1,3)</f>
        <v>1</v>
      </c>
      <c r="D1372" s="67" cm="1">
        <f t="array" ref="D1372">INDEX('Step 5. Daily Avg Schedule Calc'!$A$2:$D$169,(WEEKDAY(A1372)-1)*24+HOUR(A1372)+1,4)</f>
        <v>1</v>
      </c>
      <c r="E1372">
        <f>VLOOKUP(A1372,'Step 1.4 CNY OAT'!$A$1:$B$8761,2)</f>
        <v>43</v>
      </c>
      <c r="F1372" s="11">
        <f ca="1">('Step 3. Regression'!$B$18*E1372^2+'Step 3. Regression'!$C$18*E1372+'Step 3. Regression'!$D$18)*C1372</f>
        <v>5.8223580347428134</v>
      </c>
      <c r="G1372" s="11">
        <f ca="1">('Step 3. Regression'!$G$18*E1372^2+'Step 3. Regression'!$H$18*E1372+'Step 3. Regression'!$I$18)*D1372</f>
        <v>2.902665945654519</v>
      </c>
    </row>
    <row r="1373" spans="1:7" x14ac:dyDescent="0.25">
      <c r="A1373" s="8">
        <f>IF(ISBLANK('Step 1.4 CNY OAT'!A1373),"-",'Step 1.4 CNY OAT'!A1373)</f>
        <v>43158.125</v>
      </c>
      <c r="B1373" s="26">
        <f t="shared" si="39"/>
        <v>57</v>
      </c>
      <c r="C1373" s="67" cm="1">
        <f t="array" ref="C1373">INDEX('Step 5. Daily Avg Schedule Calc'!$A$2:$D$169,(WEEKDAY(A1373)-1)*24+HOUR(A1373)+1,3)</f>
        <v>1</v>
      </c>
      <c r="D1373" s="67" cm="1">
        <f t="array" ref="D1373">INDEX('Step 5. Daily Avg Schedule Calc'!$A$2:$D$169,(WEEKDAY(A1373)-1)*24+HOUR(A1373)+1,4)</f>
        <v>1</v>
      </c>
      <c r="E1373">
        <f>VLOOKUP(A1373,'Step 1.4 CNY OAT'!$A$1:$B$8761,2)</f>
        <v>43</v>
      </c>
      <c r="F1373" s="11">
        <f ca="1">('Step 3. Regression'!$B$18*E1373^2+'Step 3. Regression'!$C$18*E1373+'Step 3. Regression'!$D$18)*C1373</f>
        <v>5.8223580347428134</v>
      </c>
      <c r="G1373" s="11">
        <f ca="1">('Step 3. Regression'!$G$18*E1373^2+'Step 3. Regression'!$H$18*E1373+'Step 3. Regression'!$I$18)*D1373</f>
        <v>2.902665945654519</v>
      </c>
    </row>
    <row r="1374" spans="1:7" x14ac:dyDescent="0.25">
      <c r="A1374" s="8">
        <f>IF(ISBLANK('Step 1.4 CNY OAT'!A1374),"-",'Step 1.4 CNY OAT'!A1374)</f>
        <v>43158.166666666664</v>
      </c>
      <c r="B1374" s="26">
        <f t="shared" si="39"/>
        <v>57</v>
      </c>
      <c r="C1374" s="67" cm="1">
        <f t="array" ref="C1374">INDEX('Step 5. Daily Avg Schedule Calc'!$A$2:$D$169,(WEEKDAY(A1374)-1)*24+HOUR(A1374)+1,3)</f>
        <v>1</v>
      </c>
      <c r="D1374" s="67" cm="1">
        <f t="array" ref="D1374">INDEX('Step 5. Daily Avg Schedule Calc'!$A$2:$D$169,(WEEKDAY(A1374)-1)*24+HOUR(A1374)+1,4)</f>
        <v>1</v>
      </c>
      <c r="E1374">
        <f>VLOOKUP(A1374,'Step 1.4 CNY OAT'!$A$1:$B$8761,2)</f>
        <v>41</v>
      </c>
      <c r="F1374" s="11">
        <f ca="1">('Step 3. Regression'!$B$18*E1374^2+'Step 3. Regression'!$C$18*E1374+'Step 3. Regression'!$D$18)*C1374</f>
        <v>5.9762415125090502</v>
      </c>
      <c r="G1374" s="11">
        <f ca="1">('Step 3. Regression'!$G$18*E1374^2+'Step 3. Regression'!$H$18*E1374+'Step 3. Regression'!$I$18)*D1374</f>
        <v>2.9518968124163409</v>
      </c>
    </row>
    <row r="1375" spans="1:7" x14ac:dyDescent="0.25">
      <c r="A1375" s="8">
        <f>IF(ISBLANK('Step 1.4 CNY OAT'!A1375),"-",'Step 1.4 CNY OAT'!A1375)</f>
        <v>43158.208333333336</v>
      </c>
      <c r="B1375" s="26">
        <f t="shared" si="39"/>
        <v>57</v>
      </c>
      <c r="C1375" s="67" cm="1">
        <f t="array" ref="C1375">INDEX('Step 5. Daily Avg Schedule Calc'!$A$2:$D$169,(WEEKDAY(A1375)-1)*24+HOUR(A1375)+1,3)</f>
        <v>1</v>
      </c>
      <c r="D1375" s="67" cm="1">
        <f t="array" ref="D1375">INDEX('Step 5. Daily Avg Schedule Calc'!$A$2:$D$169,(WEEKDAY(A1375)-1)*24+HOUR(A1375)+1,4)</f>
        <v>1</v>
      </c>
      <c r="E1375">
        <f>VLOOKUP(A1375,'Step 1.4 CNY OAT'!$A$1:$B$8761,2)</f>
        <v>41</v>
      </c>
      <c r="F1375" s="11">
        <f ca="1">('Step 3. Regression'!$B$18*E1375^2+'Step 3. Regression'!$C$18*E1375+'Step 3. Regression'!$D$18)*C1375</f>
        <v>5.9762415125090502</v>
      </c>
      <c r="G1375" s="11">
        <f ca="1">('Step 3. Regression'!$G$18*E1375^2+'Step 3. Regression'!$H$18*E1375+'Step 3. Regression'!$I$18)*D1375</f>
        <v>2.9518968124163409</v>
      </c>
    </row>
    <row r="1376" spans="1:7" x14ac:dyDescent="0.25">
      <c r="A1376" s="8">
        <f>IF(ISBLANK('Step 1.4 CNY OAT'!A1376),"-",'Step 1.4 CNY OAT'!A1376)</f>
        <v>43158.25</v>
      </c>
      <c r="B1376" s="26">
        <f t="shared" si="39"/>
        <v>57</v>
      </c>
      <c r="C1376" s="67" cm="1">
        <f t="array" ref="C1376">INDEX('Step 5. Daily Avg Schedule Calc'!$A$2:$D$169,(WEEKDAY(A1376)-1)*24+HOUR(A1376)+1,3)</f>
        <v>1</v>
      </c>
      <c r="D1376" s="67" cm="1">
        <f t="array" ref="D1376">INDEX('Step 5. Daily Avg Schedule Calc'!$A$2:$D$169,(WEEKDAY(A1376)-1)*24+HOUR(A1376)+1,4)</f>
        <v>1</v>
      </c>
      <c r="E1376">
        <f>VLOOKUP(A1376,'Step 1.4 CNY OAT'!$A$1:$B$8761,2)</f>
        <v>39</v>
      </c>
      <c r="F1376" s="11">
        <f ca="1">('Step 3. Regression'!$B$18*E1376^2+'Step 3. Regression'!$C$18*E1376+'Step 3. Regression'!$D$18)*C1376</f>
        <v>6.149525531858953</v>
      </c>
      <c r="G1376" s="11">
        <f ca="1">('Step 3. Regression'!$G$18*E1376^2+'Step 3. Regression'!$H$18*E1376+'Step 3. Regression'!$I$18)*D1376</f>
        <v>3.0061169817960809</v>
      </c>
    </row>
    <row r="1377" spans="1:7" x14ac:dyDescent="0.25">
      <c r="A1377" s="8">
        <f>IF(ISBLANK('Step 1.4 CNY OAT'!A1377),"-",'Step 1.4 CNY OAT'!A1377)</f>
        <v>43158.291666666664</v>
      </c>
      <c r="B1377" s="26">
        <f t="shared" si="39"/>
        <v>57</v>
      </c>
      <c r="C1377" s="67" cm="1">
        <f t="array" ref="C1377">INDEX('Step 5. Daily Avg Schedule Calc'!$A$2:$D$169,(WEEKDAY(A1377)-1)*24+HOUR(A1377)+1,3)</f>
        <v>1</v>
      </c>
      <c r="D1377" s="67" cm="1">
        <f t="array" ref="D1377">INDEX('Step 5. Daily Avg Schedule Calc'!$A$2:$D$169,(WEEKDAY(A1377)-1)*24+HOUR(A1377)+1,4)</f>
        <v>1</v>
      </c>
      <c r="E1377">
        <f>VLOOKUP(A1377,'Step 1.4 CNY OAT'!$A$1:$B$8761,2)</f>
        <v>41</v>
      </c>
      <c r="F1377" s="11">
        <f ca="1">('Step 3. Regression'!$B$18*E1377^2+'Step 3. Regression'!$C$18*E1377+'Step 3. Regression'!$D$18)*C1377</f>
        <v>5.9762415125090502</v>
      </c>
      <c r="G1377" s="11">
        <f ca="1">('Step 3. Regression'!$G$18*E1377^2+'Step 3. Regression'!$H$18*E1377+'Step 3. Regression'!$I$18)*D1377</f>
        <v>2.9518968124163409</v>
      </c>
    </row>
    <row r="1378" spans="1:7" x14ac:dyDescent="0.25">
      <c r="A1378" s="8">
        <f>IF(ISBLANK('Step 1.4 CNY OAT'!A1378),"-",'Step 1.4 CNY OAT'!A1378)</f>
        <v>43158.333333333336</v>
      </c>
      <c r="B1378" s="26">
        <f t="shared" si="39"/>
        <v>57</v>
      </c>
      <c r="C1378" s="67" cm="1">
        <f t="array" ref="C1378">INDEX('Step 5. Daily Avg Schedule Calc'!$A$2:$D$169,(WEEKDAY(A1378)-1)*24+HOUR(A1378)+1,3)</f>
        <v>1</v>
      </c>
      <c r="D1378" s="67" cm="1">
        <f t="array" ref="D1378">INDEX('Step 5. Daily Avg Schedule Calc'!$A$2:$D$169,(WEEKDAY(A1378)-1)*24+HOUR(A1378)+1,4)</f>
        <v>1</v>
      </c>
      <c r="E1378">
        <f>VLOOKUP(A1378,'Step 1.4 CNY OAT'!$A$1:$B$8761,2)</f>
        <v>43</v>
      </c>
      <c r="F1378" s="11">
        <f ca="1">('Step 3. Regression'!$B$18*E1378^2+'Step 3. Regression'!$C$18*E1378+'Step 3. Regression'!$D$18)*C1378</f>
        <v>5.8223580347428134</v>
      </c>
      <c r="G1378" s="11">
        <f ca="1">('Step 3. Regression'!$G$18*E1378^2+'Step 3. Regression'!$H$18*E1378+'Step 3. Regression'!$I$18)*D1378</f>
        <v>2.902665945654519</v>
      </c>
    </row>
    <row r="1379" spans="1:7" x14ac:dyDescent="0.25">
      <c r="A1379" s="8">
        <f>IF(ISBLANK('Step 1.4 CNY OAT'!A1379),"-",'Step 1.4 CNY OAT'!A1379)</f>
        <v>43158.375</v>
      </c>
      <c r="B1379" s="26">
        <f t="shared" si="39"/>
        <v>57</v>
      </c>
      <c r="C1379" s="67" cm="1">
        <f t="array" ref="C1379">INDEX('Step 5. Daily Avg Schedule Calc'!$A$2:$D$169,(WEEKDAY(A1379)-1)*24+HOUR(A1379)+1,3)</f>
        <v>1</v>
      </c>
      <c r="D1379" s="67" cm="1">
        <f t="array" ref="D1379">INDEX('Step 5. Daily Avg Schedule Calc'!$A$2:$D$169,(WEEKDAY(A1379)-1)*24+HOUR(A1379)+1,4)</f>
        <v>1</v>
      </c>
      <c r="E1379">
        <f>VLOOKUP(A1379,'Step 1.4 CNY OAT'!$A$1:$B$8761,2)</f>
        <v>45</v>
      </c>
      <c r="F1379" s="11">
        <f ca="1">('Step 3. Regression'!$B$18*E1379^2+'Step 3. Regression'!$C$18*E1379+'Step 3. Regression'!$D$18)*C1379</f>
        <v>5.6878750985602435</v>
      </c>
      <c r="G1379" s="11">
        <f ca="1">('Step 3. Regression'!$G$18*E1379^2+'Step 3. Regression'!$H$18*E1379+'Step 3. Regression'!$I$18)*D1379</f>
        <v>2.8584243815106145</v>
      </c>
    </row>
    <row r="1380" spans="1:7" x14ac:dyDescent="0.25">
      <c r="A1380" s="8">
        <f>IF(ISBLANK('Step 1.4 CNY OAT'!A1380),"-",'Step 1.4 CNY OAT'!A1380)</f>
        <v>43158.416666666664</v>
      </c>
      <c r="B1380" s="26">
        <f t="shared" si="39"/>
        <v>57</v>
      </c>
      <c r="C1380" s="67" cm="1">
        <f t="array" ref="C1380">INDEX('Step 5. Daily Avg Schedule Calc'!$A$2:$D$169,(WEEKDAY(A1380)-1)*24+HOUR(A1380)+1,3)</f>
        <v>1</v>
      </c>
      <c r="D1380" s="67" cm="1">
        <f t="array" ref="D1380">INDEX('Step 5. Daily Avg Schedule Calc'!$A$2:$D$169,(WEEKDAY(A1380)-1)*24+HOUR(A1380)+1,4)</f>
        <v>1</v>
      </c>
      <c r="E1380">
        <f>VLOOKUP(A1380,'Step 1.4 CNY OAT'!$A$1:$B$8761,2)</f>
        <v>47</v>
      </c>
      <c r="F1380" s="11">
        <f ca="1">('Step 3. Regression'!$B$18*E1380^2+'Step 3. Regression'!$C$18*E1380+'Step 3. Regression'!$D$18)*C1380</f>
        <v>5.5727927039613396</v>
      </c>
      <c r="G1380" s="11">
        <f ca="1">('Step 3. Regression'!$G$18*E1380^2+'Step 3. Regression'!$H$18*E1380+'Step 3. Regression'!$I$18)*D1380</f>
        <v>2.8191721199846294</v>
      </c>
    </row>
    <row r="1381" spans="1:7" x14ac:dyDescent="0.25">
      <c r="A1381" s="8">
        <f>IF(ISBLANK('Step 1.4 CNY OAT'!A1381),"-",'Step 1.4 CNY OAT'!A1381)</f>
        <v>43158.458333333336</v>
      </c>
      <c r="B1381" s="26">
        <f t="shared" si="39"/>
        <v>57</v>
      </c>
      <c r="C1381" s="67" cm="1">
        <f t="array" ref="C1381">INDEX('Step 5. Daily Avg Schedule Calc'!$A$2:$D$169,(WEEKDAY(A1381)-1)*24+HOUR(A1381)+1,3)</f>
        <v>1</v>
      </c>
      <c r="D1381" s="67" cm="1">
        <f t="array" ref="D1381">INDEX('Step 5. Daily Avg Schedule Calc'!$A$2:$D$169,(WEEKDAY(A1381)-1)*24+HOUR(A1381)+1,4)</f>
        <v>1</v>
      </c>
      <c r="E1381">
        <f>VLOOKUP(A1381,'Step 1.4 CNY OAT'!$A$1:$B$8761,2)</f>
        <v>50</v>
      </c>
      <c r="F1381" s="11">
        <f ca="1">('Step 3. Regression'!$B$18*E1381^2+'Step 3. Regression'!$C$18*E1381+'Step 3. Regression'!$D$18)*C1381</f>
        <v>5.4365451275323569</v>
      </c>
      <c r="G1381" s="11">
        <f ca="1">('Step 3. Regression'!$G$18*E1381^2+'Step 3. Regression'!$H$18*E1381+'Step 3. Regression'!$I$18)*D1381</f>
        <v>2.7696486701042482</v>
      </c>
    </row>
    <row r="1382" spans="1:7" x14ac:dyDescent="0.25">
      <c r="A1382" s="8">
        <f>IF(ISBLANK('Step 1.4 CNY OAT'!A1382),"-",'Step 1.4 CNY OAT'!A1382)</f>
        <v>43158.5</v>
      </c>
      <c r="B1382" s="26">
        <f t="shared" si="39"/>
        <v>57</v>
      </c>
      <c r="C1382" s="67" cm="1">
        <f t="array" ref="C1382">INDEX('Step 5. Daily Avg Schedule Calc'!$A$2:$D$169,(WEEKDAY(A1382)-1)*24+HOUR(A1382)+1,3)</f>
        <v>1</v>
      </c>
      <c r="D1382" s="67" cm="1">
        <f t="array" ref="D1382">INDEX('Step 5. Daily Avg Schedule Calc'!$A$2:$D$169,(WEEKDAY(A1382)-1)*24+HOUR(A1382)+1,4)</f>
        <v>1</v>
      </c>
      <c r="E1382">
        <f>VLOOKUP(A1382,'Step 1.4 CNY OAT'!$A$1:$B$8761,2)</f>
        <v>52</v>
      </c>
      <c r="F1382" s="11">
        <f ca="1">('Step 3. Regression'!$B$18*E1382^2+'Step 3. Regression'!$C$18*E1382+'Step 3. Regression'!$D$18)*C1382</f>
        <v>5.3699640868926206</v>
      </c>
      <c r="G1382" s="11">
        <f ca="1">('Step 3. Regression'!$G$18*E1382^2+'Step 3. Regression'!$H$18*E1382+'Step 3. Regression'!$I$18)*D1382</f>
        <v>2.7428696651230586</v>
      </c>
    </row>
    <row r="1383" spans="1:7" x14ac:dyDescent="0.25">
      <c r="A1383" s="8">
        <f>IF(ISBLANK('Step 1.4 CNY OAT'!A1383),"-",'Step 1.4 CNY OAT'!A1383)</f>
        <v>43158.541666666664</v>
      </c>
      <c r="B1383" s="26">
        <f t="shared" si="39"/>
        <v>57</v>
      </c>
      <c r="C1383" s="67" cm="1">
        <f t="array" ref="C1383">INDEX('Step 5. Daily Avg Schedule Calc'!$A$2:$D$169,(WEEKDAY(A1383)-1)*24+HOUR(A1383)+1,3)</f>
        <v>1</v>
      </c>
      <c r="D1383" s="67" cm="1">
        <f t="array" ref="D1383">INDEX('Step 5. Daily Avg Schedule Calc'!$A$2:$D$169,(WEEKDAY(A1383)-1)*24+HOUR(A1383)+1,4)</f>
        <v>1</v>
      </c>
      <c r="E1383">
        <f>VLOOKUP(A1383,'Step 1.4 CNY OAT'!$A$1:$B$8761,2)</f>
        <v>52</v>
      </c>
      <c r="F1383" s="11">
        <f ca="1">('Step 3. Regression'!$B$18*E1383^2+'Step 3. Regression'!$C$18*E1383+'Step 3. Regression'!$D$18)*C1383</f>
        <v>5.3699640868926206</v>
      </c>
      <c r="G1383" s="11">
        <f ca="1">('Step 3. Regression'!$G$18*E1383^2+'Step 3. Regression'!$H$18*E1383+'Step 3. Regression'!$I$18)*D1383</f>
        <v>2.7428696651230586</v>
      </c>
    </row>
    <row r="1384" spans="1:7" x14ac:dyDescent="0.25">
      <c r="A1384" s="8">
        <f>IF(ISBLANK('Step 1.4 CNY OAT'!A1384),"-",'Step 1.4 CNY OAT'!A1384)</f>
        <v>43158.583333333336</v>
      </c>
      <c r="B1384" s="26">
        <f t="shared" si="39"/>
        <v>57</v>
      </c>
      <c r="C1384" s="67" cm="1">
        <f t="array" ref="C1384">INDEX('Step 5. Daily Avg Schedule Calc'!$A$2:$D$169,(WEEKDAY(A1384)-1)*24+HOUR(A1384)+1,3)</f>
        <v>1</v>
      </c>
      <c r="D1384" s="67" cm="1">
        <f t="array" ref="D1384">INDEX('Step 5. Daily Avg Schedule Calc'!$A$2:$D$169,(WEEKDAY(A1384)-1)*24+HOUR(A1384)+1,4)</f>
        <v>1</v>
      </c>
      <c r="E1384">
        <f>VLOOKUP(A1384,'Step 1.4 CNY OAT'!$A$1:$B$8761,2)</f>
        <v>55</v>
      </c>
      <c r="F1384" s="11">
        <f ca="1">('Step 3. Regression'!$B$18*E1384^2+'Step 3. Regression'!$C$18*E1384+'Step 3. Regression'!$D$18)*C1384</f>
        <v>5.3064685414023867</v>
      </c>
      <c r="G1384" s="11">
        <f ca="1">('Step 3. Regression'!$G$18*E1384^2+'Step 3. Regression'!$H$18*E1384+'Step 3. Regression'!$I$18)*D1384</f>
        <v>2.7120561000598711</v>
      </c>
    </row>
    <row r="1385" spans="1:7" x14ac:dyDescent="0.25">
      <c r="A1385" s="8">
        <f>IF(ISBLANK('Step 1.4 CNY OAT'!A1385),"-",'Step 1.4 CNY OAT'!A1385)</f>
        <v>43158.625</v>
      </c>
      <c r="B1385" s="26">
        <f t="shared" si="39"/>
        <v>57</v>
      </c>
      <c r="C1385" s="67" cm="1">
        <f t="array" ref="C1385">INDEX('Step 5. Daily Avg Schedule Calc'!$A$2:$D$169,(WEEKDAY(A1385)-1)*24+HOUR(A1385)+1,3)</f>
        <v>1</v>
      </c>
      <c r="D1385" s="67" cm="1">
        <f t="array" ref="D1385">INDEX('Step 5. Daily Avg Schedule Calc'!$A$2:$D$169,(WEEKDAY(A1385)-1)*24+HOUR(A1385)+1,4)</f>
        <v>1</v>
      </c>
      <c r="E1385">
        <f>VLOOKUP(A1385,'Step 1.4 CNY OAT'!$A$1:$B$8761,2)</f>
        <v>55</v>
      </c>
      <c r="F1385" s="11">
        <f ca="1">('Step 3. Regression'!$B$18*E1385^2+'Step 3. Regression'!$C$18*E1385+'Step 3. Regression'!$D$18)*C1385</f>
        <v>5.3064685414023867</v>
      </c>
      <c r="G1385" s="11">
        <f ca="1">('Step 3. Regression'!$G$18*E1385^2+'Step 3. Regression'!$H$18*E1385+'Step 3. Regression'!$I$18)*D1385</f>
        <v>2.7120561000598711</v>
      </c>
    </row>
    <row r="1386" spans="1:7" x14ac:dyDescent="0.25">
      <c r="A1386" s="8">
        <f>IF(ISBLANK('Step 1.4 CNY OAT'!A1386),"-",'Step 1.4 CNY OAT'!A1386)</f>
        <v>43158.666666666664</v>
      </c>
      <c r="B1386" s="26">
        <f t="shared" si="39"/>
        <v>57</v>
      </c>
      <c r="C1386" s="67" cm="1">
        <f t="array" ref="C1386">INDEX('Step 5. Daily Avg Schedule Calc'!$A$2:$D$169,(WEEKDAY(A1386)-1)*24+HOUR(A1386)+1,3)</f>
        <v>1</v>
      </c>
      <c r="D1386" s="67" cm="1">
        <f t="array" ref="D1386">INDEX('Step 5. Daily Avg Schedule Calc'!$A$2:$D$169,(WEEKDAY(A1386)-1)*24+HOUR(A1386)+1,4)</f>
        <v>1</v>
      </c>
      <c r="E1386">
        <f>VLOOKUP(A1386,'Step 1.4 CNY OAT'!$A$1:$B$8761,2)</f>
        <v>57</v>
      </c>
      <c r="F1386" s="11">
        <f ca="1">('Step 3. Regression'!$B$18*E1386^2+'Step 3. Regression'!$C$18*E1386+'Step 3. Regression'!$D$18)*C1386</f>
        <v>5.2883888547218145</v>
      </c>
      <c r="G1386" s="11">
        <f ca="1">('Step 3. Regression'!$G$18*E1386^2+'Step 3. Regression'!$H$18*E1386+'Step 3. Regression'!$I$18)*D1386</f>
        <v>2.697750351623478</v>
      </c>
    </row>
    <row r="1387" spans="1:7" x14ac:dyDescent="0.25">
      <c r="A1387" s="8">
        <f>IF(ISBLANK('Step 1.4 CNY OAT'!A1387),"-",'Step 1.4 CNY OAT'!A1387)</f>
        <v>43158.708333333336</v>
      </c>
      <c r="B1387" s="26">
        <f t="shared" si="39"/>
        <v>57</v>
      </c>
      <c r="C1387" s="67" cm="1">
        <f t="array" ref="C1387">INDEX('Step 5. Daily Avg Schedule Calc'!$A$2:$D$169,(WEEKDAY(A1387)-1)*24+HOUR(A1387)+1,3)</f>
        <v>1</v>
      </c>
      <c r="D1387" s="67" cm="1">
        <f t="array" ref="D1387">INDEX('Step 5. Daily Avg Schedule Calc'!$A$2:$D$169,(WEEKDAY(A1387)-1)*24+HOUR(A1387)+1,4)</f>
        <v>1</v>
      </c>
      <c r="E1387">
        <f>VLOOKUP(A1387,'Step 1.4 CNY OAT'!$A$1:$B$8761,2)</f>
        <v>52</v>
      </c>
      <c r="F1387" s="11">
        <f ca="1">('Step 3. Regression'!$B$18*E1387^2+'Step 3. Regression'!$C$18*E1387+'Step 3. Regression'!$D$18)*C1387</f>
        <v>5.3699640868926206</v>
      </c>
      <c r="G1387" s="11">
        <f ca="1">('Step 3. Regression'!$G$18*E1387^2+'Step 3. Regression'!$H$18*E1387+'Step 3. Regression'!$I$18)*D1387</f>
        <v>2.7428696651230586</v>
      </c>
    </row>
    <row r="1388" spans="1:7" x14ac:dyDescent="0.25">
      <c r="A1388" s="8">
        <f>IF(ISBLANK('Step 1.4 CNY OAT'!A1388),"-",'Step 1.4 CNY OAT'!A1388)</f>
        <v>43158.75</v>
      </c>
      <c r="B1388" s="26">
        <f t="shared" si="39"/>
        <v>57</v>
      </c>
      <c r="C1388" s="67" cm="1">
        <f t="array" ref="C1388">INDEX('Step 5. Daily Avg Schedule Calc'!$A$2:$D$169,(WEEKDAY(A1388)-1)*24+HOUR(A1388)+1,3)</f>
        <v>1</v>
      </c>
      <c r="D1388" s="67" cm="1">
        <f t="array" ref="D1388">INDEX('Step 5. Daily Avg Schedule Calc'!$A$2:$D$169,(WEEKDAY(A1388)-1)*24+HOUR(A1388)+1,4)</f>
        <v>1</v>
      </c>
      <c r="E1388">
        <f>VLOOKUP(A1388,'Step 1.4 CNY OAT'!$A$1:$B$8761,2)</f>
        <v>48</v>
      </c>
      <c r="F1388" s="11">
        <f ca="1">('Step 3. Regression'!$B$18*E1388^2+'Step 3. Regression'!$C$18*E1388+'Step 3. Regression'!$D$18)*C1388</f>
        <v>5.5225267097557609</v>
      </c>
      <c r="G1388" s="11">
        <f ca="1">('Step 3. Regression'!$G$18*E1388^2+'Step 3. Regression'!$H$18*E1388+'Step 3. Regression'!$I$18)*D1388</f>
        <v>2.8014169777033562</v>
      </c>
    </row>
    <row r="1389" spans="1:7" x14ac:dyDescent="0.25">
      <c r="A1389" s="8">
        <f>IF(ISBLANK('Step 1.4 CNY OAT'!A1389),"-",'Step 1.4 CNY OAT'!A1389)</f>
        <v>43158.791666666664</v>
      </c>
      <c r="B1389" s="26">
        <f t="shared" si="39"/>
        <v>57</v>
      </c>
      <c r="C1389" s="67" cm="1">
        <f t="array" ref="C1389">INDEX('Step 5. Daily Avg Schedule Calc'!$A$2:$D$169,(WEEKDAY(A1389)-1)*24+HOUR(A1389)+1,3)</f>
        <v>1</v>
      </c>
      <c r="D1389" s="67" cm="1">
        <f t="array" ref="D1389">INDEX('Step 5. Daily Avg Schedule Calc'!$A$2:$D$169,(WEEKDAY(A1389)-1)*24+HOUR(A1389)+1,4)</f>
        <v>1</v>
      </c>
      <c r="E1389">
        <f>VLOOKUP(A1389,'Step 1.4 CNY OAT'!$A$1:$B$8761,2)</f>
        <v>49</v>
      </c>
      <c r="F1389" s="11">
        <f ca="1">('Step 3. Regression'!$B$18*E1389^2+'Step 3. Regression'!$C$18*E1389+'Step 3. Regression'!$D$18)*C1389</f>
        <v>5.4771108509461008</v>
      </c>
      <c r="G1389" s="11">
        <f ca="1">('Step 3. Regression'!$G$18*E1389^2+'Step 3. Regression'!$H$18*E1389+'Step 3. Regression'!$I$18)*D1389</f>
        <v>2.7849091610765626</v>
      </c>
    </row>
    <row r="1390" spans="1:7" x14ac:dyDescent="0.25">
      <c r="A1390" s="8">
        <f>IF(ISBLANK('Step 1.4 CNY OAT'!A1390),"-",'Step 1.4 CNY OAT'!A1390)</f>
        <v>43158.833333333336</v>
      </c>
      <c r="B1390" s="26">
        <f t="shared" si="39"/>
        <v>57</v>
      </c>
      <c r="C1390" s="67" cm="1">
        <f t="array" ref="C1390">INDEX('Step 5. Daily Avg Schedule Calc'!$A$2:$D$169,(WEEKDAY(A1390)-1)*24+HOUR(A1390)+1,3)</f>
        <v>1</v>
      </c>
      <c r="D1390" s="67" cm="1">
        <f t="array" ref="D1390">INDEX('Step 5. Daily Avg Schedule Calc'!$A$2:$D$169,(WEEKDAY(A1390)-1)*24+HOUR(A1390)+1,4)</f>
        <v>1</v>
      </c>
      <c r="E1390">
        <f>VLOOKUP(A1390,'Step 1.4 CNY OAT'!$A$1:$B$8761,2)</f>
        <v>48</v>
      </c>
      <c r="F1390" s="11">
        <f ca="1">('Step 3. Regression'!$B$18*E1390^2+'Step 3. Regression'!$C$18*E1390+'Step 3. Regression'!$D$18)*C1390</f>
        <v>5.5225267097557609</v>
      </c>
      <c r="G1390" s="11">
        <f ca="1">('Step 3. Regression'!$G$18*E1390^2+'Step 3. Regression'!$H$18*E1390+'Step 3. Regression'!$I$18)*D1390</f>
        <v>2.8014169777033562</v>
      </c>
    </row>
    <row r="1391" spans="1:7" x14ac:dyDescent="0.25">
      <c r="A1391" s="8">
        <f>IF(ISBLANK('Step 1.4 CNY OAT'!A1391),"-",'Step 1.4 CNY OAT'!A1391)</f>
        <v>43158.875</v>
      </c>
      <c r="B1391" s="26">
        <f t="shared" si="39"/>
        <v>57</v>
      </c>
      <c r="C1391" s="67" cm="1">
        <f t="array" ref="C1391">INDEX('Step 5. Daily Avg Schedule Calc'!$A$2:$D$169,(WEEKDAY(A1391)-1)*24+HOUR(A1391)+1,3)</f>
        <v>1</v>
      </c>
      <c r="D1391" s="67" cm="1">
        <f t="array" ref="D1391">INDEX('Step 5. Daily Avg Schedule Calc'!$A$2:$D$169,(WEEKDAY(A1391)-1)*24+HOUR(A1391)+1,4)</f>
        <v>1</v>
      </c>
      <c r="E1391">
        <f>VLOOKUP(A1391,'Step 1.4 CNY OAT'!$A$1:$B$8761,2)</f>
        <v>48</v>
      </c>
      <c r="F1391" s="11">
        <f ca="1">('Step 3. Regression'!$B$18*E1391^2+'Step 3. Regression'!$C$18*E1391+'Step 3. Regression'!$D$18)*C1391</f>
        <v>5.5225267097557609</v>
      </c>
      <c r="G1391" s="11">
        <f ca="1">('Step 3. Regression'!$G$18*E1391^2+'Step 3. Regression'!$H$18*E1391+'Step 3. Regression'!$I$18)*D1391</f>
        <v>2.8014169777033562</v>
      </c>
    </row>
    <row r="1392" spans="1:7" x14ac:dyDescent="0.25">
      <c r="A1392" s="8">
        <f>IF(ISBLANK('Step 1.4 CNY OAT'!A1392),"-",'Step 1.4 CNY OAT'!A1392)</f>
        <v>43158.916666666664</v>
      </c>
      <c r="B1392" s="26">
        <f t="shared" si="39"/>
        <v>57</v>
      </c>
      <c r="C1392" s="67" cm="1">
        <f t="array" ref="C1392">INDEX('Step 5. Daily Avg Schedule Calc'!$A$2:$D$169,(WEEKDAY(A1392)-1)*24+HOUR(A1392)+1,3)</f>
        <v>1</v>
      </c>
      <c r="D1392" s="67" cm="1">
        <f t="array" ref="D1392">INDEX('Step 5. Daily Avg Schedule Calc'!$A$2:$D$169,(WEEKDAY(A1392)-1)*24+HOUR(A1392)+1,4)</f>
        <v>1</v>
      </c>
      <c r="E1392">
        <f>VLOOKUP(A1392,'Step 1.4 CNY OAT'!$A$1:$B$8761,2)</f>
        <v>48</v>
      </c>
      <c r="F1392" s="11">
        <f ca="1">('Step 3. Regression'!$B$18*E1392^2+'Step 3. Regression'!$C$18*E1392+'Step 3. Regression'!$D$18)*C1392</f>
        <v>5.5225267097557609</v>
      </c>
      <c r="G1392" s="11">
        <f ca="1">('Step 3. Regression'!$G$18*E1392^2+'Step 3. Regression'!$H$18*E1392+'Step 3. Regression'!$I$18)*D1392</f>
        <v>2.8014169777033562</v>
      </c>
    </row>
    <row r="1393" spans="1:7" x14ac:dyDescent="0.25">
      <c r="A1393" s="8">
        <f>IF(ISBLANK('Step 1.4 CNY OAT'!A1393),"-",'Step 1.4 CNY OAT'!A1393)</f>
        <v>43158.958333333336</v>
      </c>
      <c r="B1393" s="26">
        <f t="shared" si="39"/>
        <v>57</v>
      </c>
      <c r="C1393" s="67" cm="1">
        <f t="array" ref="C1393">INDEX('Step 5. Daily Avg Schedule Calc'!$A$2:$D$169,(WEEKDAY(A1393)-1)*24+HOUR(A1393)+1,3)</f>
        <v>1</v>
      </c>
      <c r="D1393" s="67" cm="1">
        <f t="array" ref="D1393">INDEX('Step 5. Daily Avg Schedule Calc'!$A$2:$D$169,(WEEKDAY(A1393)-1)*24+HOUR(A1393)+1,4)</f>
        <v>1</v>
      </c>
      <c r="E1393">
        <f>VLOOKUP(A1393,'Step 1.4 CNY OAT'!$A$1:$B$8761,2)</f>
        <v>46</v>
      </c>
      <c r="F1393" s="11">
        <f ca="1">('Step 3. Regression'!$B$18*E1393^2+'Step 3. Regression'!$C$18*E1393+'Step 3. Regression'!$D$18)*C1393</f>
        <v>5.6279088335628336</v>
      </c>
      <c r="G1393" s="11">
        <f ca="1">('Step 3. Regression'!$G$18*E1393^2+'Step 3. Regression'!$H$18*E1393+'Step 3. Regression'!$I$18)*D1393</f>
        <v>2.8381745879203826</v>
      </c>
    </row>
    <row r="1394" spans="1:7" x14ac:dyDescent="0.25">
      <c r="A1394" s="8">
        <f>IF(ISBLANK('Step 1.4 CNY OAT'!A1394),"-",'Step 1.4 CNY OAT'!A1394)</f>
        <v>43159</v>
      </c>
      <c r="B1394" s="26">
        <f t="shared" si="39"/>
        <v>58</v>
      </c>
      <c r="C1394" s="67" cm="1">
        <f t="array" ref="C1394">INDEX('Step 5. Daily Avg Schedule Calc'!$A$2:$D$169,(WEEKDAY(A1394)-1)*24+HOUR(A1394)+1,3)</f>
        <v>1</v>
      </c>
      <c r="D1394" s="67" cm="1">
        <f t="array" ref="D1394">INDEX('Step 5. Daily Avg Schedule Calc'!$A$2:$D$169,(WEEKDAY(A1394)-1)*24+HOUR(A1394)+1,4)</f>
        <v>1</v>
      </c>
      <c r="E1394">
        <f>VLOOKUP(A1394,'Step 1.4 CNY OAT'!$A$1:$B$8761,2)</f>
        <v>46</v>
      </c>
      <c r="F1394" s="11">
        <f ca="1">('Step 3. Regression'!$B$18*E1394^2+'Step 3. Regression'!$C$18*E1394+'Step 3. Regression'!$D$18)*C1394</f>
        <v>5.6279088335628336</v>
      </c>
      <c r="G1394" s="11">
        <f ca="1">('Step 3. Regression'!$G$18*E1394^2+'Step 3. Regression'!$H$18*E1394+'Step 3. Regression'!$I$18)*D1394</f>
        <v>2.8381745879203826</v>
      </c>
    </row>
    <row r="1395" spans="1:7" x14ac:dyDescent="0.25">
      <c r="A1395" s="8">
        <f>IF(ISBLANK('Step 1.4 CNY OAT'!A1395),"-",'Step 1.4 CNY OAT'!A1395)</f>
        <v>43159.041666666664</v>
      </c>
      <c r="B1395" s="26">
        <f t="shared" si="39"/>
        <v>58</v>
      </c>
      <c r="C1395" s="67" cm="1">
        <f t="array" ref="C1395">INDEX('Step 5. Daily Avg Schedule Calc'!$A$2:$D$169,(WEEKDAY(A1395)-1)*24+HOUR(A1395)+1,3)</f>
        <v>1</v>
      </c>
      <c r="D1395" s="67" cm="1">
        <f t="array" ref="D1395">INDEX('Step 5. Daily Avg Schedule Calc'!$A$2:$D$169,(WEEKDAY(A1395)-1)*24+HOUR(A1395)+1,4)</f>
        <v>1</v>
      </c>
      <c r="E1395">
        <f>VLOOKUP(A1395,'Step 1.4 CNY OAT'!$A$1:$B$8761,2)</f>
        <v>45</v>
      </c>
      <c r="F1395" s="11">
        <f ca="1">('Step 3. Regression'!$B$18*E1395^2+'Step 3. Regression'!$C$18*E1395+'Step 3. Regression'!$D$18)*C1395</f>
        <v>5.6878750985602435</v>
      </c>
      <c r="G1395" s="11">
        <f ca="1">('Step 3. Regression'!$G$18*E1395^2+'Step 3. Regression'!$H$18*E1395+'Step 3. Regression'!$I$18)*D1395</f>
        <v>2.8584243815106145</v>
      </c>
    </row>
    <row r="1396" spans="1:7" x14ac:dyDescent="0.25">
      <c r="A1396" s="8">
        <f>IF(ISBLANK('Step 1.4 CNY OAT'!A1396),"-",'Step 1.4 CNY OAT'!A1396)</f>
        <v>43159.083333333336</v>
      </c>
      <c r="B1396" s="26">
        <f t="shared" si="39"/>
        <v>58</v>
      </c>
      <c r="C1396" s="67" cm="1">
        <f t="array" ref="C1396">INDEX('Step 5. Daily Avg Schedule Calc'!$A$2:$D$169,(WEEKDAY(A1396)-1)*24+HOUR(A1396)+1,3)</f>
        <v>1</v>
      </c>
      <c r="D1396" s="67" cm="1">
        <f t="array" ref="D1396">INDEX('Step 5. Daily Avg Schedule Calc'!$A$2:$D$169,(WEEKDAY(A1396)-1)*24+HOUR(A1396)+1,4)</f>
        <v>1</v>
      </c>
      <c r="E1396">
        <f>VLOOKUP(A1396,'Step 1.4 CNY OAT'!$A$1:$B$8761,2)</f>
        <v>46</v>
      </c>
      <c r="F1396" s="11">
        <f ca="1">('Step 3. Regression'!$B$18*E1396^2+'Step 3. Regression'!$C$18*E1396+'Step 3. Regression'!$D$18)*C1396</f>
        <v>5.6279088335628336</v>
      </c>
      <c r="G1396" s="11">
        <f ca="1">('Step 3. Regression'!$G$18*E1396^2+'Step 3. Regression'!$H$18*E1396+'Step 3. Regression'!$I$18)*D1396</f>
        <v>2.8381745879203826</v>
      </c>
    </row>
    <row r="1397" spans="1:7" x14ac:dyDescent="0.25">
      <c r="A1397" s="8">
        <f>IF(ISBLANK('Step 1.4 CNY OAT'!A1397),"-",'Step 1.4 CNY OAT'!A1397)</f>
        <v>43159.125</v>
      </c>
      <c r="B1397" s="26">
        <f t="shared" si="39"/>
        <v>58</v>
      </c>
      <c r="C1397" s="67" cm="1">
        <f t="array" ref="C1397">INDEX('Step 5. Daily Avg Schedule Calc'!$A$2:$D$169,(WEEKDAY(A1397)-1)*24+HOUR(A1397)+1,3)</f>
        <v>1</v>
      </c>
      <c r="D1397" s="67" cm="1">
        <f t="array" ref="D1397">INDEX('Step 5. Daily Avg Schedule Calc'!$A$2:$D$169,(WEEKDAY(A1397)-1)*24+HOUR(A1397)+1,4)</f>
        <v>1</v>
      </c>
      <c r="E1397">
        <f>VLOOKUP(A1397,'Step 1.4 CNY OAT'!$A$1:$B$8761,2)</f>
        <v>46</v>
      </c>
      <c r="F1397" s="11">
        <f ca="1">('Step 3. Regression'!$B$18*E1397^2+'Step 3. Regression'!$C$18*E1397+'Step 3. Regression'!$D$18)*C1397</f>
        <v>5.6279088335628336</v>
      </c>
      <c r="G1397" s="11">
        <f ca="1">('Step 3. Regression'!$G$18*E1397^2+'Step 3. Regression'!$H$18*E1397+'Step 3. Regression'!$I$18)*D1397</f>
        <v>2.8381745879203826</v>
      </c>
    </row>
    <row r="1398" spans="1:7" x14ac:dyDescent="0.25">
      <c r="A1398" s="8">
        <f>IF(ISBLANK('Step 1.4 CNY OAT'!A1398),"-",'Step 1.4 CNY OAT'!A1398)</f>
        <v>43159.166666666664</v>
      </c>
      <c r="B1398" s="26">
        <f t="shared" si="39"/>
        <v>58</v>
      </c>
      <c r="C1398" s="67" cm="1">
        <f t="array" ref="C1398">INDEX('Step 5. Daily Avg Schedule Calc'!$A$2:$D$169,(WEEKDAY(A1398)-1)*24+HOUR(A1398)+1,3)</f>
        <v>1</v>
      </c>
      <c r="D1398" s="67" cm="1">
        <f t="array" ref="D1398">INDEX('Step 5. Daily Avg Schedule Calc'!$A$2:$D$169,(WEEKDAY(A1398)-1)*24+HOUR(A1398)+1,4)</f>
        <v>1</v>
      </c>
      <c r="E1398">
        <f>VLOOKUP(A1398,'Step 1.4 CNY OAT'!$A$1:$B$8761,2)</f>
        <v>46</v>
      </c>
      <c r="F1398" s="11">
        <f ca="1">('Step 3. Regression'!$B$18*E1398^2+'Step 3. Regression'!$C$18*E1398+'Step 3. Regression'!$D$18)*C1398</f>
        <v>5.6279088335628336</v>
      </c>
      <c r="G1398" s="11">
        <f ca="1">('Step 3. Regression'!$G$18*E1398^2+'Step 3. Regression'!$H$18*E1398+'Step 3. Regression'!$I$18)*D1398</f>
        <v>2.8381745879203826</v>
      </c>
    </row>
    <row r="1399" spans="1:7" x14ac:dyDescent="0.25">
      <c r="A1399" s="8">
        <f>IF(ISBLANK('Step 1.4 CNY OAT'!A1399),"-",'Step 1.4 CNY OAT'!A1399)</f>
        <v>43159.208333333336</v>
      </c>
      <c r="B1399" s="26">
        <f t="shared" si="39"/>
        <v>58</v>
      </c>
      <c r="C1399" s="67" cm="1">
        <f t="array" ref="C1399">INDEX('Step 5. Daily Avg Schedule Calc'!$A$2:$D$169,(WEEKDAY(A1399)-1)*24+HOUR(A1399)+1,3)</f>
        <v>1</v>
      </c>
      <c r="D1399" s="67" cm="1">
        <f t="array" ref="D1399">INDEX('Step 5. Daily Avg Schedule Calc'!$A$2:$D$169,(WEEKDAY(A1399)-1)*24+HOUR(A1399)+1,4)</f>
        <v>1</v>
      </c>
      <c r="E1399">
        <f>VLOOKUP(A1399,'Step 1.4 CNY OAT'!$A$1:$B$8761,2)</f>
        <v>45</v>
      </c>
      <c r="F1399" s="11">
        <f ca="1">('Step 3. Regression'!$B$18*E1399^2+'Step 3. Regression'!$C$18*E1399+'Step 3. Regression'!$D$18)*C1399</f>
        <v>5.6878750985602435</v>
      </c>
      <c r="G1399" s="11">
        <f ca="1">('Step 3. Regression'!$G$18*E1399^2+'Step 3. Regression'!$H$18*E1399+'Step 3. Regression'!$I$18)*D1399</f>
        <v>2.8584243815106145</v>
      </c>
    </row>
    <row r="1400" spans="1:7" x14ac:dyDescent="0.25">
      <c r="A1400" s="8">
        <f>IF(ISBLANK('Step 1.4 CNY OAT'!A1400),"-",'Step 1.4 CNY OAT'!A1400)</f>
        <v>43159.25</v>
      </c>
      <c r="B1400" s="26">
        <f t="shared" si="39"/>
        <v>58</v>
      </c>
      <c r="C1400" s="67" cm="1">
        <f t="array" ref="C1400">INDEX('Step 5. Daily Avg Schedule Calc'!$A$2:$D$169,(WEEKDAY(A1400)-1)*24+HOUR(A1400)+1,3)</f>
        <v>1</v>
      </c>
      <c r="D1400" s="67" cm="1">
        <f t="array" ref="D1400">INDEX('Step 5. Daily Avg Schedule Calc'!$A$2:$D$169,(WEEKDAY(A1400)-1)*24+HOUR(A1400)+1,4)</f>
        <v>1</v>
      </c>
      <c r="E1400">
        <f>VLOOKUP(A1400,'Step 1.4 CNY OAT'!$A$1:$B$8761,2)</f>
        <v>43</v>
      </c>
      <c r="F1400" s="11">
        <f ca="1">('Step 3. Regression'!$B$18*E1400^2+'Step 3. Regression'!$C$18*E1400+'Step 3. Regression'!$D$18)*C1400</f>
        <v>5.8223580347428134</v>
      </c>
      <c r="G1400" s="11">
        <f ca="1">('Step 3. Regression'!$G$18*E1400^2+'Step 3. Regression'!$H$18*E1400+'Step 3. Regression'!$I$18)*D1400</f>
        <v>2.902665945654519</v>
      </c>
    </row>
    <row r="1401" spans="1:7" x14ac:dyDescent="0.25">
      <c r="A1401" s="8">
        <f>IF(ISBLANK('Step 1.4 CNY OAT'!A1401),"-",'Step 1.4 CNY OAT'!A1401)</f>
        <v>43159.291666666664</v>
      </c>
      <c r="B1401" s="26">
        <f t="shared" si="39"/>
        <v>58</v>
      </c>
      <c r="C1401" s="67" cm="1">
        <f t="array" ref="C1401">INDEX('Step 5. Daily Avg Schedule Calc'!$A$2:$D$169,(WEEKDAY(A1401)-1)*24+HOUR(A1401)+1,3)</f>
        <v>1</v>
      </c>
      <c r="D1401" s="67" cm="1">
        <f t="array" ref="D1401">INDEX('Step 5. Daily Avg Schedule Calc'!$A$2:$D$169,(WEEKDAY(A1401)-1)*24+HOUR(A1401)+1,4)</f>
        <v>1</v>
      </c>
      <c r="E1401">
        <f>VLOOKUP(A1401,'Step 1.4 CNY OAT'!$A$1:$B$8761,2)</f>
        <v>43</v>
      </c>
      <c r="F1401" s="11">
        <f ca="1">('Step 3. Regression'!$B$18*E1401^2+'Step 3. Regression'!$C$18*E1401+'Step 3. Regression'!$D$18)*C1401</f>
        <v>5.8223580347428134</v>
      </c>
      <c r="G1401" s="11">
        <f ca="1">('Step 3. Regression'!$G$18*E1401^2+'Step 3. Regression'!$H$18*E1401+'Step 3. Regression'!$I$18)*D1401</f>
        <v>2.902665945654519</v>
      </c>
    </row>
    <row r="1402" spans="1:7" x14ac:dyDescent="0.25">
      <c r="A1402" s="8">
        <f>IF(ISBLANK('Step 1.4 CNY OAT'!A1402),"-",'Step 1.4 CNY OAT'!A1402)</f>
        <v>43159.333333333336</v>
      </c>
      <c r="B1402" s="26">
        <f t="shared" si="39"/>
        <v>58</v>
      </c>
      <c r="C1402" s="67" cm="1">
        <f t="array" ref="C1402">INDEX('Step 5. Daily Avg Schedule Calc'!$A$2:$D$169,(WEEKDAY(A1402)-1)*24+HOUR(A1402)+1,3)</f>
        <v>1</v>
      </c>
      <c r="D1402" s="67" cm="1">
        <f t="array" ref="D1402">INDEX('Step 5. Daily Avg Schedule Calc'!$A$2:$D$169,(WEEKDAY(A1402)-1)*24+HOUR(A1402)+1,4)</f>
        <v>1</v>
      </c>
      <c r="E1402">
        <f>VLOOKUP(A1402,'Step 1.4 CNY OAT'!$A$1:$B$8761,2)</f>
        <v>43</v>
      </c>
      <c r="F1402" s="11">
        <f ca="1">('Step 3. Regression'!$B$18*E1402^2+'Step 3. Regression'!$C$18*E1402+'Step 3. Regression'!$D$18)*C1402</f>
        <v>5.8223580347428134</v>
      </c>
      <c r="G1402" s="11">
        <f ca="1">('Step 3. Regression'!$G$18*E1402^2+'Step 3. Regression'!$H$18*E1402+'Step 3. Regression'!$I$18)*D1402</f>
        <v>2.902665945654519</v>
      </c>
    </row>
    <row r="1403" spans="1:7" x14ac:dyDescent="0.25">
      <c r="A1403" s="8">
        <f>IF(ISBLANK('Step 1.4 CNY OAT'!A1403),"-",'Step 1.4 CNY OAT'!A1403)</f>
        <v>43159.375</v>
      </c>
      <c r="B1403" s="26">
        <f t="shared" si="39"/>
        <v>58</v>
      </c>
      <c r="C1403" s="67" cm="1">
        <f t="array" ref="C1403">INDEX('Step 5. Daily Avg Schedule Calc'!$A$2:$D$169,(WEEKDAY(A1403)-1)*24+HOUR(A1403)+1,3)</f>
        <v>1</v>
      </c>
      <c r="D1403" s="67" cm="1">
        <f t="array" ref="D1403">INDEX('Step 5. Daily Avg Schedule Calc'!$A$2:$D$169,(WEEKDAY(A1403)-1)*24+HOUR(A1403)+1,4)</f>
        <v>1</v>
      </c>
      <c r="E1403">
        <f>VLOOKUP(A1403,'Step 1.4 CNY OAT'!$A$1:$B$8761,2)</f>
        <v>46</v>
      </c>
      <c r="F1403" s="11">
        <f ca="1">('Step 3. Regression'!$B$18*E1403^2+'Step 3. Regression'!$C$18*E1403+'Step 3. Regression'!$D$18)*C1403</f>
        <v>5.6279088335628336</v>
      </c>
      <c r="G1403" s="11">
        <f ca="1">('Step 3. Regression'!$G$18*E1403^2+'Step 3. Regression'!$H$18*E1403+'Step 3. Regression'!$I$18)*D1403</f>
        <v>2.8381745879203826</v>
      </c>
    </row>
    <row r="1404" spans="1:7" x14ac:dyDescent="0.25">
      <c r="A1404" s="8">
        <f>IF(ISBLANK('Step 1.4 CNY OAT'!A1404),"-",'Step 1.4 CNY OAT'!A1404)</f>
        <v>43159.416666666664</v>
      </c>
      <c r="B1404" s="26">
        <f t="shared" si="39"/>
        <v>58</v>
      </c>
      <c r="C1404" s="67" cm="1">
        <f t="array" ref="C1404">INDEX('Step 5. Daily Avg Schedule Calc'!$A$2:$D$169,(WEEKDAY(A1404)-1)*24+HOUR(A1404)+1,3)</f>
        <v>1</v>
      </c>
      <c r="D1404" s="67" cm="1">
        <f t="array" ref="D1404">INDEX('Step 5. Daily Avg Schedule Calc'!$A$2:$D$169,(WEEKDAY(A1404)-1)*24+HOUR(A1404)+1,4)</f>
        <v>1</v>
      </c>
      <c r="E1404">
        <f>VLOOKUP(A1404,'Step 1.4 CNY OAT'!$A$1:$B$8761,2)</f>
        <v>48</v>
      </c>
      <c r="F1404" s="11">
        <f ca="1">('Step 3. Regression'!$B$18*E1404^2+'Step 3. Regression'!$C$18*E1404+'Step 3. Regression'!$D$18)*C1404</f>
        <v>5.5225267097557609</v>
      </c>
      <c r="G1404" s="11">
        <f ca="1">('Step 3. Regression'!$G$18*E1404^2+'Step 3. Regression'!$H$18*E1404+'Step 3. Regression'!$I$18)*D1404</f>
        <v>2.8014169777033562</v>
      </c>
    </row>
    <row r="1405" spans="1:7" x14ac:dyDescent="0.25">
      <c r="A1405" s="8">
        <f>IF(ISBLANK('Step 1.4 CNY OAT'!A1405),"-",'Step 1.4 CNY OAT'!A1405)</f>
        <v>43159.458333333336</v>
      </c>
      <c r="B1405" s="26">
        <f t="shared" si="39"/>
        <v>58</v>
      </c>
      <c r="C1405" s="67" cm="1">
        <f t="array" ref="C1405">INDEX('Step 5. Daily Avg Schedule Calc'!$A$2:$D$169,(WEEKDAY(A1405)-1)*24+HOUR(A1405)+1,3)</f>
        <v>1</v>
      </c>
      <c r="D1405" s="67" cm="1">
        <f t="array" ref="D1405">INDEX('Step 5. Daily Avg Schedule Calc'!$A$2:$D$169,(WEEKDAY(A1405)-1)*24+HOUR(A1405)+1,4)</f>
        <v>1</v>
      </c>
      <c r="E1405">
        <f>VLOOKUP(A1405,'Step 1.4 CNY OAT'!$A$1:$B$8761,2)</f>
        <v>50</v>
      </c>
      <c r="F1405" s="11">
        <f ca="1">('Step 3. Regression'!$B$18*E1405^2+'Step 3. Regression'!$C$18*E1405+'Step 3. Regression'!$D$18)*C1405</f>
        <v>5.4365451275323569</v>
      </c>
      <c r="G1405" s="11">
        <f ca="1">('Step 3. Regression'!$G$18*E1405^2+'Step 3. Regression'!$H$18*E1405+'Step 3. Regression'!$I$18)*D1405</f>
        <v>2.7696486701042482</v>
      </c>
    </row>
    <row r="1406" spans="1:7" x14ac:dyDescent="0.25">
      <c r="A1406" s="8">
        <f>IF(ISBLANK('Step 1.4 CNY OAT'!A1406),"-",'Step 1.4 CNY OAT'!A1406)</f>
        <v>43159.5</v>
      </c>
      <c r="B1406" s="26">
        <f t="shared" si="39"/>
        <v>58</v>
      </c>
      <c r="C1406" s="67" cm="1">
        <f t="array" ref="C1406">INDEX('Step 5. Daily Avg Schedule Calc'!$A$2:$D$169,(WEEKDAY(A1406)-1)*24+HOUR(A1406)+1,3)</f>
        <v>1</v>
      </c>
      <c r="D1406" s="67" cm="1">
        <f t="array" ref="D1406">INDEX('Step 5. Daily Avg Schedule Calc'!$A$2:$D$169,(WEEKDAY(A1406)-1)*24+HOUR(A1406)+1,4)</f>
        <v>1</v>
      </c>
      <c r="E1406">
        <f>VLOOKUP(A1406,'Step 1.4 CNY OAT'!$A$1:$B$8761,2)</f>
        <v>52</v>
      </c>
      <c r="F1406" s="11">
        <f ca="1">('Step 3. Regression'!$B$18*E1406^2+'Step 3. Regression'!$C$18*E1406+'Step 3. Regression'!$D$18)*C1406</f>
        <v>5.3699640868926206</v>
      </c>
      <c r="G1406" s="11">
        <f ca="1">('Step 3. Regression'!$G$18*E1406^2+'Step 3. Regression'!$H$18*E1406+'Step 3. Regression'!$I$18)*D1406</f>
        <v>2.7428696651230586</v>
      </c>
    </row>
    <row r="1407" spans="1:7" x14ac:dyDescent="0.25">
      <c r="A1407" s="8">
        <f>IF(ISBLANK('Step 1.4 CNY OAT'!A1407),"-",'Step 1.4 CNY OAT'!A1407)</f>
        <v>43159.541666666664</v>
      </c>
      <c r="B1407" s="26">
        <f t="shared" si="39"/>
        <v>58</v>
      </c>
      <c r="C1407" s="67" cm="1">
        <f t="array" ref="C1407">INDEX('Step 5. Daily Avg Schedule Calc'!$A$2:$D$169,(WEEKDAY(A1407)-1)*24+HOUR(A1407)+1,3)</f>
        <v>1</v>
      </c>
      <c r="D1407" s="67" cm="1">
        <f t="array" ref="D1407">INDEX('Step 5. Daily Avg Schedule Calc'!$A$2:$D$169,(WEEKDAY(A1407)-1)*24+HOUR(A1407)+1,4)</f>
        <v>1</v>
      </c>
      <c r="E1407">
        <f>VLOOKUP(A1407,'Step 1.4 CNY OAT'!$A$1:$B$8761,2)</f>
        <v>56</v>
      </c>
      <c r="F1407" s="11">
        <f ca="1">('Step 3. Regression'!$B$18*E1407^2+'Step 3. Regression'!$C$18*E1407+'Step 3. Regression'!$D$18)*C1407</f>
        <v>5.2950036303641443</v>
      </c>
      <c r="G1407" s="11">
        <f ca="1">('Step 3. Regression'!$G$18*E1407^2+'Step 3. Regression'!$H$18*E1407+'Step 3. Regression'!$I$18)*D1407</f>
        <v>2.7042795630144352</v>
      </c>
    </row>
    <row r="1408" spans="1:7" x14ac:dyDescent="0.25">
      <c r="A1408" s="8">
        <f>IF(ISBLANK('Step 1.4 CNY OAT'!A1408),"-",'Step 1.4 CNY OAT'!A1408)</f>
        <v>43159.583333333336</v>
      </c>
      <c r="B1408" s="26">
        <f t="shared" si="39"/>
        <v>58</v>
      </c>
      <c r="C1408" s="67" cm="1">
        <f t="array" ref="C1408">INDEX('Step 5. Daily Avg Schedule Calc'!$A$2:$D$169,(WEEKDAY(A1408)-1)*24+HOUR(A1408)+1,3)</f>
        <v>1</v>
      </c>
      <c r="D1408" s="67" cm="1">
        <f t="array" ref="D1408">INDEX('Step 5. Daily Avg Schedule Calc'!$A$2:$D$169,(WEEKDAY(A1408)-1)*24+HOUR(A1408)+1,4)</f>
        <v>1</v>
      </c>
      <c r="E1408">
        <f>VLOOKUP(A1408,'Step 1.4 CNY OAT'!$A$1:$B$8761,2)</f>
        <v>57</v>
      </c>
      <c r="F1408" s="11">
        <f ca="1">('Step 3. Regression'!$B$18*E1408^2+'Step 3. Regression'!$C$18*E1408+'Step 3. Regression'!$D$18)*C1408</f>
        <v>5.2883888547218145</v>
      </c>
      <c r="G1408" s="11">
        <f ca="1">('Step 3. Regression'!$G$18*E1408^2+'Step 3. Regression'!$H$18*E1408+'Step 3. Regression'!$I$18)*D1408</f>
        <v>2.697750351623478</v>
      </c>
    </row>
    <row r="1409" spans="1:7" x14ac:dyDescent="0.25">
      <c r="A1409" s="8">
        <f>IF(ISBLANK('Step 1.4 CNY OAT'!A1409),"-",'Step 1.4 CNY OAT'!A1409)</f>
        <v>43159.625</v>
      </c>
      <c r="B1409" s="26">
        <f t="shared" si="39"/>
        <v>58</v>
      </c>
      <c r="C1409" s="67" cm="1">
        <f t="array" ref="C1409">INDEX('Step 5. Daily Avg Schedule Calc'!$A$2:$D$169,(WEEKDAY(A1409)-1)*24+HOUR(A1409)+1,3)</f>
        <v>1</v>
      </c>
      <c r="D1409" s="67" cm="1">
        <f t="array" ref="D1409">INDEX('Step 5. Daily Avg Schedule Calc'!$A$2:$D$169,(WEEKDAY(A1409)-1)*24+HOUR(A1409)+1,4)</f>
        <v>1</v>
      </c>
      <c r="E1409">
        <f>VLOOKUP(A1409,'Step 1.4 CNY OAT'!$A$1:$B$8761,2)</f>
        <v>61</v>
      </c>
      <c r="F1409" s="11">
        <f ca="1">('Step 3. Regression'!$B$18*E1409^2+'Step 3. Regression'!$C$18*E1409+'Step 3. Regression'!$D$18)*C1409</f>
        <v>5.3104311061116736</v>
      </c>
      <c r="G1409" s="11">
        <f ca="1">('Step 3. Regression'!$G$18*E1409^2+'Step 3. Regression'!$H$18*E1409+'Step 3. Regression'!$I$18)*D1409</f>
        <v>2.6841067626044453</v>
      </c>
    </row>
    <row r="1410" spans="1:7" x14ac:dyDescent="0.25">
      <c r="A1410" s="8">
        <f>IF(ISBLANK('Step 1.4 CNY OAT'!A1410),"-",'Step 1.4 CNY OAT'!A1410)</f>
        <v>43159.666666666664</v>
      </c>
      <c r="B1410" s="26">
        <f t="shared" si="39"/>
        <v>58</v>
      </c>
      <c r="C1410" s="67" cm="1">
        <f t="array" ref="C1410">INDEX('Step 5. Daily Avg Schedule Calc'!$A$2:$D$169,(WEEKDAY(A1410)-1)*24+HOUR(A1410)+1,3)</f>
        <v>1</v>
      </c>
      <c r="D1410" s="67" cm="1">
        <f t="array" ref="D1410">INDEX('Step 5. Daily Avg Schedule Calc'!$A$2:$D$169,(WEEKDAY(A1410)-1)*24+HOUR(A1410)+1,4)</f>
        <v>1</v>
      </c>
      <c r="E1410">
        <f>VLOOKUP(A1410,'Step 1.4 CNY OAT'!$A$1:$B$8761,2)</f>
        <v>61</v>
      </c>
      <c r="F1410" s="11">
        <f ca="1">('Step 3. Regression'!$B$18*E1410^2+'Step 3. Regression'!$C$18*E1410+'Step 3. Regression'!$D$18)*C1410</f>
        <v>5.3104311061116736</v>
      </c>
      <c r="G1410" s="11">
        <f ca="1">('Step 3. Regression'!$G$18*E1410^2+'Step 3. Regression'!$H$18*E1410+'Step 3. Regression'!$I$18)*D1410</f>
        <v>2.6841067626044453</v>
      </c>
    </row>
    <row r="1411" spans="1:7" x14ac:dyDescent="0.25">
      <c r="A1411" s="8">
        <f>IF(ISBLANK('Step 1.4 CNY OAT'!A1411),"-",'Step 1.4 CNY OAT'!A1411)</f>
        <v>43159.708333333336</v>
      </c>
      <c r="B1411" s="26">
        <f t="shared" ref="B1411:B1474" si="40">_xlfn.DAYS(A1411,$A$2)</f>
        <v>58</v>
      </c>
      <c r="C1411" s="67" cm="1">
        <f t="array" ref="C1411">INDEX('Step 5. Daily Avg Schedule Calc'!$A$2:$D$169,(WEEKDAY(A1411)-1)*24+HOUR(A1411)+1,3)</f>
        <v>1</v>
      </c>
      <c r="D1411" s="67" cm="1">
        <f t="array" ref="D1411">INDEX('Step 5. Daily Avg Schedule Calc'!$A$2:$D$169,(WEEKDAY(A1411)-1)*24+HOUR(A1411)+1,4)</f>
        <v>1</v>
      </c>
      <c r="E1411">
        <f>VLOOKUP(A1411,'Step 1.4 CNY OAT'!$A$1:$B$8761,2)</f>
        <v>61</v>
      </c>
      <c r="F1411" s="11">
        <f ca="1">('Step 3. Regression'!$B$18*E1411^2+'Step 3. Regression'!$C$18*E1411+'Step 3. Regression'!$D$18)*C1411</f>
        <v>5.3104311061116736</v>
      </c>
      <c r="G1411" s="11">
        <f ca="1">('Step 3. Regression'!$G$18*E1411^2+'Step 3. Regression'!$H$18*E1411+'Step 3. Regression'!$I$18)*D1411</f>
        <v>2.6841067626044453</v>
      </c>
    </row>
    <row r="1412" spans="1:7" x14ac:dyDescent="0.25">
      <c r="A1412" s="8">
        <f>IF(ISBLANK('Step 1.4 CNY OAT'!A1412),"-",'Step 1.4 CNY OAT'!A1412)</f>
        <v>43159.75</v>
      </c>
      <c r="B1412" s="26">
        <f t="shared" si="40"/>
        <v>58</v>
      </c>
      <c r="C1412" s="67" cm="1">
        <f t="array" ref="C1412">INDEX('Step 5. Daily Avg Schedule Calc'!$A$2:$D$169,(WEEKDAY(A1412)-1)*24+HOUR(A1412)+1,3)</f>
        <v>1</v>
      </c>
      <c r="D1412" s="67" cm="1">
        <f t="array" ref="D1412">INDEX('Step 5. Daily Avg Schedule Calc'!$A$2:$D$169,(WEEKDAY(A1412)-1)*24+HOUR(A1412)+1,4)</f>
        <v>1</v>
      </c>
      <c r="E1412">
        <f>VLOOKUP(A1412,'Step 1.4 CNY OAT'!$A$1:$B$8761,2)</f>
        <v>54</v>
      </c>
      <c r="F1412" s="11">
        <f ca="1">('Step 3. Regression'!$B$18*E1412^2+'Step 3. Regression'!$C$18*E1412+'Step 3. Regression'!$D$18)*C1412</f>
        <v>5.3227835878365486</v>
      </c>
      <c r="G1412" s="11">
        <f ca="1">('Step 3. Regression'!$G$18*E1412^2+'Step 3. Regression'!$H$18*E1412+'Step 3. Regression'!$I$18)*D1412</f>
        <v>2.721079962759787</v>
      </c>
    </row>
    <row r="1413" spans="1:7" x14ac:dyDescent="0.25">
      <c r="A1413" s="8">
        <f>IF(ISBLANK('Step 1.4 CNY OAT'!A1413),"-",'Step 1.4 CNY OAT'!A1413)</f>
        <v>43159.791666666664</v>
      </c>
      <c r="B1413" s="26">
        <f t="shared" si="40"/>
        <v>58</v>
      </c>
      <c r="C1413" s="67" cm="1">
        <f t="array" ref="C1413">INDEX('Step 5. Daily Avg Schedule Calc'!$A$2:$D$169,(WEEKDAY(A1413)-1)*24+HOUR(A1413)+1,3)</f>
        <v>1</v>
      </c>
      <c r="D1413" s="67" cm="1">
        <f t="array" ref="D1413">INDEX('Step 5. Daily Avg Schedule Calc'!$A$2:$D$169,(WEEKDAY(A1413)-1)*24+HOUR(A1413)+1,4)</f>
        <v>1</v>
      </c>
      <c r="E1413">
        <f>VLOOKUP(A1413,'Step 1.4 CNY OAT'!$A$1:$B$8761,2)</f>
        <v>53</v>
      </c>
      <c r="F1413" s="11">
        <f ca="1">('Step 3. Regression'!$B$18*E1413^2+'Step 3. Regression'!$C$18*E1413+'Step 3. Regression'!$D$18)*C1413</f>
        <v>5.3439487696666266</v>
      </c>
      <c r="G1413" s="11">
        <f ca="1">('Step 3. Regression'!$G$18*E1413^2+'Step 3. Regression'!$H$18*E1413+'Step 3. Regression'!$I$18)*D1413</f>
        <v>2.7313511511141835</v>
      </c>
    </row>
    <row r="1414" spans="1:7" x14ac:dyDescent="0.25">
      <c r="A1414" s="8">
        <f>IF(ISBLANK('Step 1.4 CNY OAT'!A1414),"-",'Step 1.4 CNY OAT'!A1414)</f>
        <v>43159.833333333336</v>
      </c>
      <c r="B1414" s="26">
        <f t="shared" si="40"/>
        <v>58</v>
      </c>
      <c r="C1414" s="67" cm="1">
        <f t="array" ref="C1414">INDEX('Step 5. Daily Avg Schedule Calc'!$A$2:$D$169,(WEEKDAY(A1414)-1)*24+HOUR(A1414)+1,3)</f>
        <v>1</v>
      </c>
      <c r="D1414" s="67" cm="1">
        <f t="array" ref="D1414">INDEX('Step 5. Daily Avg Schedule Calc'!$A$2:$D$169,(WEEKDAY(A1414)-1)*24+HOUR(A1414)+1,4)</f>
        <v>1</v>
      </c>
      <c r="E1414">
        <f>VLOOKUP(A1414,'Step 1.4 CNY OAT'!$A$1:$B$8761,2)</f>
        <v>54</v>
      </c>
      <c r="F1414" s="11">
        <f ca="1">('Step 3. Regression'!$B$18*E1414^2+'Step 3. Regression'!$C$18*E1414+'Step 3. Regression'!$D$18)*C1414</f>
        <v>5.3227835878365486</v>
      </c>
      <c r="G1414" s="11">
        <f ca="1">('Step 3. Regression'!$G$18*E1414^2+'Step 3. Regression'!$H$18*E1414+'Step 3. Regression'!$I$18)*D1414</f>
        <v>2.721079962759787</v>
      </c>
    </row>
    <row r="1415" spans="1:7" x14ac:dyDescent="0.25">
      <c r="A1415" s="8">
        <f>IF(ISBLANK('Step 1.4 CNY OAT'!A1415),"-",'Step 1.4 CNY OAT'!A1415)</f>
        <v>43159.875</v>
      </c>
      <c r="B1415" s="26">
        <f t="shared" si="40"/>
        <v>58</v>
      </c>
      <c r="C1415" s="67" cm="1">
        <f t="array" ref="C1415">INDEX('Step 5. Daily Avg Schedule Calc'!$A$2:$D$169,(WEEKDAY(A1415)-1)*24+HOUR(A1415)+1,3)</f>
        <v>1</v>
      </c>
      <c r="D1415" s="67" cm="1">
        <f t="array" ref="D1415">INDEX('Step 5. Daily Avg Schedule Calc'!$A$2:$D$169,(WEEKDAY(A1415)-1)*24+HOUR(A1415)+1,4)</f>
        <v>1</v>
      </c>
      <c r="E1415">
        <f>VLOOKUP(A1415,'Step 1.4 CNY OAT'!$A$1:$B$8761,2)</f>
        <v>55</v>
      </c>
      <c r="F1415" s="11">
        <f ca="1">('Step 3. Regression'!$B$18*E1415^2+'Step 3. Regression'!$C$18*E1415+'Step 3. Regression'!$D$18)*C1415</f>
        <v>5.3064685414023867</v>
      </c>
      <c r="G1415" s="11">
        <f ca="1">('Step 3. Regression'!$G$18*E1415^2+'Step 3. Regression'!$H$18*E1415+'Step 3. Regression'!$I$18)*D1415</f>
        <v>2.7120561000598711</v>
      </c>
    </row>
    <row r="1416" spans="1:7" x14ac:dyDescent="0.25">
      <c r="A1416" s="8">
        <f>IF(ISBLANK('Step 1.4 CNY OAT'!A1416),"-",'Step 1.4 CNY OAT'!A1416)</f>
        <v>43159.916666666664</v>
      </c>
      <c r="B1416" s="26">
        <f t="shared" si="40"/>
        <v>58</v>
      </c>
      <c r="C1416" s="67" cm="1">
        <f t="array" ref="C1416">INDEX('Step 5. Daily Avg Schedule Calc'!$A$2:$D$169,(WEEKDAY(A1416)-1)*24+HOUR(A1416)+1,3)</f>
        <v>1</v>
      </c>
      <c r="D1416" s="67" cm="1">
        <f t="array" ref="D1416">INDEX('Step 5. Daily Avg Schedule Calc'!$A$2:$D$169,(WEEKDAY(A1416)-1)*24+HOUR(A1416)+1,4)</f>
        <v>1</v>
      </c>
      <c r="E1416">
        <f>VLOOKUP(A1416,'Step 1.4 CNY OAT'!$A$1:$B$8761,2)</f>
        <v>56</v>
      </c>
      <c r="F1416" s="11">
        <f ca="1">('Step 3. Regression'!$B$18*E1416^2+'Step 3. Regression'!$C$18*E1416+'Step 3. Regression'!$D$18)*C1416</f>
        <v>5.2950036303641443</v>
      </c>
      <c r="G1416" s="11">
        <f ca="1">('Step 3. Regression'!$G$18*E1416^2+'Step 3. Regression'!$H$18*E1416+'Step 3. Regression'!$I$18)*D1416</f>
        <v>2.7042795630144352</v>
      </c>
    </row>
    <row r="1417" spans="1:7" x14ac:dyDescent="0.25">
      <c r="A1417" s="8">
        <f>IF(ISBLANK('Step 1.4 CNY OAT'!A1417),"-",'Step 1.4 CNY OAT'!A1417)</f>
        <v>43159.958333333336</v>
      </c>
      <c r="B1417" s="26">
        <f t="shared" si="40"/>
        <v>58</v>
      </c>
      <c r="C1417" s="67" cm="1">
        <f t="array" ref="C1417">INDEX('Step 5. Daily Avg Schedule Calc'!$A$2:$D$169,(WEEKDAY(A1417)-1)*24+HOUR(A1417)+1,3)</f>
        <v>1</v>
      </c>
      <c r="D1417" s="67" cm="1">
        <f t="array" ref="D1417">INDEX('Step 5. Daily Avg Schedule Calc'!$A$2:$D$169,(WEEKDAY(A1417)-1)*24+HOUR(A1417)+1,4)</f>
        <v>1</v>
      </c>
      <c r="E1417">
        <f>VLOOKUP(A1417,'Step 1.4 CNY OAT'!$A$1:$B$8761,2)</f>
        <v>55</v>
      </c>
      <c r="F1417" s="11">
        <f ca="1">('Step 3. Regression'!$B$18*E1417^2+'Step 3. Regression'!$C$18*E1417+'Step 3. Regression'!$D$18)*C1417</f>
        <v>5.3064685414023867</v>
      </c>
      <c r="G1417" s="11">
        <f ca="1">('Step 3. Regression'!$G$18*E1417^2+'Step 3. Regression'!$H$18*E1417+'Step 3. Regression'!$I$18)*D1417</f>
        <v>2.7120561000598711</v>
      </c>
    </row>
    <row r="1418" spans="1:7" x14ac:dyDescent="0.25">
      <c r="A1418" s="8">
        <f>IF(ISBLANK('Step 1.4 CNY OAT'!A1418),"-",'Step 1.4 CNY OAT'!A1418)</f>
        <v>43160</v>
      </c>
      <c r="B1418" s="26">
        <f t="shared" si="40"/>
        <v>59</v>
      </c>
      <c r="C1418" s="67" cm="1">
        <f t="array" ref="C1418">INDEX('Step 5. Daily Avg Schedule Calc'!$A$2:$D$169,(WEEKDAY(A1418)-1)*24+HOUR(A1418)+1,3)</f>
        <v>1</v>
      </c>
      <c r="D1418" s="67" cm="1">
        <f t="array" ref="D1418">INDEX('Step 5. Daily Avg Schedule Calc'!$A$2:$D$169,(WEEKDAY(A1418)-1)*24+HOUR(A1418)+1,4)</f>
        <v>1</v>
      </c>
      <c r="E1418">
        <f>VLOOKUP(A1418,'Step 1.4 CNY OAT'!$A$1:$B$8761,2)</f>
        <v>56</v>
      </c>
      <c r="F1418" s="11">
        <f ca="1">('Step 3. Regression'!$B$18*E1418^2+'Step 3. Regression'!$C$18*E1418+'Step 3. Regression'!$D$18)*C1418</f>
        <v>5.2950036303641443</v>
      </c>
      <c r="G1418" s="11">
        <f ca="1">('Step 3. Regression'!$G$18*E1418^2+'Step 3. Regression'!$H$18*E1418+'Step 3. Regression'!$I$18)*D1418</f>
        <v>2.7042795630144352</v>
      </c>
    </row>
    <row r="1419" spans="1:7" x14ac:dyDescent="0.25">
      <c r="A1419" s="8">
        <f>IF(ISBLANK('Step 1.4 CNY OAT'!A1419),"-",'Step 1.4 CNY OAT'!A1419)</f>
        <v>43160.041666666664</v>
      </c>
      <c r="B1419" s="26">
        <f t="shared" si="40"/>
        <v>59</v>
      </c>
      <c r="C1419" s="67" cm="1">
        <f t="array" ref="C1419">INDEX('Step 5. Daily Avg Schedule Calc'!$A$2:$D$169,(WEEKDAY(A1419)-1)*24+HOUR(A1419)+1,3)</f>
        <v>1</v>
      </c>
      <c r="D1419" s="67" cm="1">
        <f t="array" ref="D1419">INDEX('Step 5. Daily Avg Schedule Calc'!$A$2:$D$169,(WEEKDAY(A1419)-1)*24+HOUR(A1419)+1,4)</f>
        <v>1</v>
      </c>
      <c r="E1419">
        <f>VLOOKUP(A1419,'Step 1.4 CNY OAT'!$A$1:$B$8761,2)</f>
        <v>55</v>
      </c>
      <c r="F1419" s="11">
        <f ca="1">('Step 3. Regression'!$B$18*E1419^2+'Step 3. Regression'!$C$18*E1419+'Step 3. Regression'!$D$18)*C1419</f>
        <v>5.3064685414023867</v>
      </c>
      <c r="G1419" s="11">
        <f ca="1">('Step 3. Regression'!$G$18*E1419^2+'Step 3. Regression'!$H$18*E1419+'Step 3. Regression'!$I$18)*D1419</f>
        <v>2.7120561000598711</v>
      </c>
    </row>
    <row r="1420" spans="1:7" x14ac:dyDescent="0.25">
      <c r="A1420" s="8">
        <f>IF(ISBLANK('Step 1.4 CNY OAT'!A1420),"-",'Step 1.4 CNY OAT'!A1420)</f>
        <v>43160.083333333336</v>
      </c>
      <c r="B1420" s="26">
        <f t="shared" si="40"/>
        <v>59</v>
      </c>
      <c r="C1420" s="67" cm="1">
        <f t="array" ref="C1420">INDEX('Step 5. Daily Avg Schedule Calc'!$A$2:$D$169,(WEEKDAY(A1420)-1)*24+HOUR(A1420)+1,3)</f>
        <v>1</v>
      </c>
      <c r="D1420" s="67" cm="1">
        <f t="array" ref="D1420">INDEX('Step 5. Daily Avg Schedule Calc'!$A$2:$D$169,(WEEKDAY(A1420)-1)*24+HOUR(A1420)+1,4)</f>
        <v>1</v>
      </c>
      <c r="E1420">
        <f>VLOOKUP(A1420,'Step 1.4 CNY OAT'!$A$1:$B$8761,2)</f>
        <v>55</v>
      </c>
      <c r="F1420" s="11">
        <f ca="1">('Step 3. Regression'!$B$18*E1420^2+'Step 3. Regression'!$C$18*E1420+'Step 3. Regression'!$D$18)*C1420</f>
        <v>5.3064685414023867</v>
      </c>
      <c r="G1420" s="11">
        <f ca="1">('Step 3. Regression'!$G$18*E1420^2+'Step 3. Regression'!$H$18*E1420+'Step 3. Regression'!$I$18)*D1420</f>
        <v>2.7120561000598711</v>
      </c>
    </row>
    <row r="1421" spans="1:7" x14ac:dyDescent="0.25">
      <c r="A1421" s="8">
        <f>IF(ISBLANK('Step 1.4 CNY OAT'!A1421),"-",'Step 1.4 CNY OAT'!A1421)</f>
        <v>43160.125</v>
      </c>
      <c r="B1421" s="26">
        <f t="shared" si="40"/>
        <v>59</v>
      </c>
      <c r="C1421" s="67" cm="1">
        <f t="array" ref="C1421">INDEX('Step 5. Daily Avg Schedule Calc'!$A$2:$D$169,(WEEKDAY(A1421)-1)*24+HOUR(A1421)+1,3)</f>
        <v>1</v>
      </c>
      <c r="D1421" s="67" cm="1">
        <f t="array" ref="D1421">INDEX('Step 5. Daily Avg Schedule Calc'!$A$2:$D$169,(WEEKDAY(A1421)-1)*24+HOUR(A1421)+1,4)</f>
        <v>1</v>
      </c>
      <c r="E1421">
        <f>VLOOKUP(A1421,'Step 1.4 CNY OAT'!$A$1:$B$8761,2)</f>
        <v>54</v>
      </c>
      <c r="F1421" s="11">
        <f ca="1">('Step 3. Regression'!$B$18*E1421^2+'Step 3. Regression'!$C$18*E1421+'Step 3. Regression'!$D$18)*C1421</f>
        <v>5.3227835878365486</v>
      </c>
      <c r="G1421" s="11">
        <f ca="1">('Step 3. Regression'!$G$18*E1421^2+'Step 3. Regression'!$H$18*E1421+'Step 3. Regression'!$I$18)*D1421</f>
        <v>2.721079962759787</v>
      </c>
    </row>
    <row r="1422" spans="1:7" x14ac:dyDescent="0.25">
      <c r="A1422" s="8">
        <f>IF(ISBLANK('Step 1.4 CNY OAT'!A1422),"-",'Step 1.4 CNY OAT'!A1422)</f>
        <v>43160.166666666664</v>
      </c>
      <c r="B1422" s="26">
        <f t="shared" si="40"/>
        <v>59</v>
      </c>
      <c r="C1422" s="67" cm="1">
        <f t="array" ref="C1422">INDEX('Step 5. Daily Avg Schedule Calc'!$A$2:$D$169,(WEEKDAY(A1422)-1)*24+HOUR(A1422)+1,3)</f>
        <v>1</v>
      </c>
      <c r="D1422" s="67" cm="1">
        <f t="array" ref="D1422">INDEX('Step 5. Daily Avg Schedule Calc'!$A$2:$D$169,(WEEKDAY(A1422)-1)*24+HOUR(A1422)+1,4)</f>
        <v>1</v>
      </c>
      <c r="E1422">
        <f>VLOOKUP(A1422,'Step 1.4 CNY OAT'!$A$1:$B$8761,2)</f>
        <v>53</v>
      </c>
      <c r="F1422" s="11">
        <f ca="1">('Step 3. Regression'!$B$18*E1422^2+'Step 3. Regression'!$C$18*E1422+'Step 3. Regression'!$D$18)*C1422</f>
        <v>5.3439487696666266</v>
      </c>
      <c r="G1422" s="11">
        <f ca="1">('Step 3. Regression'!$G$18*E1422^2+'Step 3. Regression'!$H$18*E1422+'Step 3. Regression'!$I$18)*D1422</f>
        <v>2.7313511511141835</v>
      </c>
    </row>
    <row r="1423" spans="1:7" x14ac:dyDescent="0.25">
      <c r="A1423" s="8">
        <f>IF(ISBLANK('Step 1.4 CNY OAT'!A1423),"-",'Step 1.4 CNY OAT'!A1423)</f>
        <v>43160.208333333336</v>
      </c>
      <c r="B1423" s="26">
        <f t="shared" si="40"/>
        <v>59</v>
      </c>
      <c r="C1423" s="67" cm="1">
        <f t="array" ref="C1423">INDEX('Step 5. Daily Avg Schedule Calc'!$A$2:$D$169,(WEEKDAY(A1423)-1)*24+HOUR(A1423)+1,3)</f>
        <v>1</v>
      </c>
      <c r="D1423" s="67" cm="1">
        <f t="array" ref="D1423">INDEX('Step 5. Daily Avg Schedule Calc'!$A$2:$D$169,(WEEKDAY(A1423)-1)*24+HOUR(A1423)+1,4)</f>
        <v>1</v>
      </c>
      <c r="E1423">
        <f>VLOOKUP(A1423,'Step 1.4 CNY OAT'!$A$1:$B$8761,2)</f>
        <v>52</v>
      </c>
      <c r="F1423" s="11">
        <f ca="1">('Step 3. Regression'!$B$18*E1423^2+'Step 3. Regression'!$C$18*E1423+'Step 3. Regression'!$D$18)*C1423</f>
        <v>5.3699640868926206</v>
      </c>
      <c r="G1423" s="11">
        <f ca="1">('Step 3. Regression'!$G$18*E1423^2+'Step 3. Regression'!$H$18*E1423+'Step 3. Regression'!$I$18)*D1423</f>
        <v>2.7428696651230586</v>
      </c>
    </row>
    <row r="1424" spans="1:7" x14ac:dyDescent="0.25">
      <c r="A1424" s="8">
        <f>IF(ISBLANK('Step 1.4 CNY OAT'!A1424),"-",'Step 1.4 CNY OAT'!A1424)</f>
        <v>43160.25</v>
      </c>
      <c r="B1424" s="26">
        <f t="shared" si="40"/>
        <v>59</v>
      </c>
      <c r="C1424" s="67" cm="1">
        <f t="array" ref="C1424">INDEX('Step 5. Daily Avg Schedule Calc'!$A$2:$D$169,(WEEKDAY(A1424)-1)*24+HOUR(A1424)+1,3)</f>
        <v>1</v>
      </c>
      <c r="D1424" s="67" cm="1">
        <f t="array" ref="D1424">INDEX('Step 5. Daily Avg Schedule Calc'!$A$2:$D$169,(WEEKDAY(A1424)-1)*24+HOUR(A1424)+1,4)</f>
        <v>1</v>
      </c>
      <c r="E1424">
        <f>VLOOKUP(A1424,'Step 1.4 CNY OAT'!$A$1:$B$8761,2)</f>
        <v>52</v>
      </c>
      <c r="F1424" s="11">
        <f ca="1">('Step 3. Regression'!$B$18*E1424^2+'Step 3. Regression'!$C$18*E1424+'Step 3. Regression'!$D$18)*C1424</f>
        <v>5.3699640868926206</v>
      </c>
      <c r="G1424" s="11">
        <f ca="1">('Step 3. Regression'!$G$18*E1424^2+'Step 3. Regression'!$H$18*E1424+'Step 3. Regression'!$I$18)*D1424</f>
        <v>2.7428696651230586</v>
      </c>
    </row>
    <row r="1425" spans="1:7" x14ac:dyDescent="0.25">
      <c r="A1425" s="8">
        <f>IF(ISBLANK('Step 1.4 CNY OAT'!A1425),"-",'Step 1.4 CNY OAT'!A1425)</f>
        <v>43160.291666666664</v>
      </c>
      <c r="B1425" s="26">
        <f t="shared" si="40"/>
        <v>59</v>
      </c>
      <c r="C1425" s="67" cm="1">
        <f t="array" ref="C1425">INDEX('Step 5. Daily Avg Schedule Calc'!$A$2:$D$169,(WEEKDAY(A1425)-1)*24+HOUR(A1425)+1,3)</f>
        <v>1</v>
      </c>
      <c r="D1425" s="67" cm="1">
        <f t="array" ref="D1425">INDEX('Step 5. Daily Avg Schedule Calc'!$A$2:$D$169,(WEEKDAY(A1425)-1)*24+HOUR(A1425)+1,4)</f>
        <v>1</v>
      </c>
      <c r="E1425">
        <f>VLOOKUP(A1425,'Step 1.4 CNY OAT'!$A$1:$B$8761,2)</f>
        <v>50</v>
      </c>
      <c r="F1425" s="11">
        <f ca="1">('Step 3. Regression'!$B$18*E1425^2+'Step 3. Regression'!$C$18*E1425+'Step 3. Regression'!$D$18)*C1425</f>
        <v>5.4365451275323569</v>
      </c>
      <c r="G1425" s="11">
        <f ca="1">('Step 3. Regression'!$G$18*E1425^2+'Step 3. Regression'!$H$18*E1425+'Step 3. Regression'!$I$18)*D1425</f>
        <v>2.7696486701042482</v>
      </c>
    </row>
    <row r="1426" spans="1:7" x14ac:dyDescent="0.25">
      <c r="A1426" s="8">
        <f>IF(ISBLANK('Step 1.4 CNY OAT'!A1426),"-",'Step 1.4 CNY OAT'!A1426)</f>
        <v>43160.333333333336</v>
      </c>
      <c r="B1426" s="26">
        <f t="shared" si="40"/>
        <v>59</v>
      </c>
      <c r="C1426" s="67" cm="1">
        <f t="array" ref="C1426">INDEX('Step 5. Daily Avg Schedule Calc'!$A$2:$D$169,(WEEKDAY(A1426)-1)*24+HOUR(A1426)+1,3)</f>
        <v>1</v>
      </c>
      <c r="D1426" s="67" cm="1">
        <f t="array" ref="D1426">INDEX('Step 5. Daily Avg Schedule Calc'!$A$2:$D$169,(WEEKDAY(A1426)-1)*24+HOUR(A1426)+1,4)</f>
        <v>1</v>
      </c>
      <c r="E1426">
        <f>VLOOKUP(A1426,'Step 1.4 CNY OAT'!$A$1:$B$8761,2)</f>
        <v>54</v>
      </c>
      <c r="F1426" s="11">
        <f ca="1">('Step 3. Regression'!$B$18*E1426^2+'Step 3. Regression'!$C$18*E1426+'Step 3. Regression'!$D$18)*C1426</f>
        <v>5.3227835878365486</v>
      </c>
      <c r="G1426" s="11">
        <f ca="1">('Step 3. Regression'!$G$18*E1426^2+'Step 3. Regression'!$H$18*E1426+'Step 3. Regression'!$I$18)*D1426</f>
        <v>2.721079962759787</v>
      </c>
    </row>
    <row r="1427" spans="1:7" x14ac:dyDescent="0.25">
      <c r="A1427" s="8">
        <f>IF(ISBLANK('Step 1.4 CNY OAT'!A1427),"-",'Step 1.4 CNY OAT'!A1427)</f>
        <v>43160.375</v>
      </c>
      <c r="B1427" s="26">
        <f t="shared" si="40"/>
        <v>59</v>
      </c>
      <c r="C1427" s="67" cm="1">
        <f t="array" ref="C1427">INDEX('Step 5. Daily Avg Schedule Calc'!$A$2:$D$169,(WEEKDAY(A1427)-1)*24+HOUR(A1427)+1,3)</f>
        <v>1</v>
      </c>
      <c r="D1427" s="67" cm="1">
        <f t="array" ref="D1427">INDEX('Step 5. Daily Avg Schedule Calc'!$A$2:$D$169,(WEEKDAY(A1427)-1)*24+HOUR(A1427)+1,4)</f>
        <v>1</v>
      </c>
      <c r="E1427">
        <f>VLOOKUP(A1427,'Step 1.4 CNY OAT'!$A$1:$B$8761,2)</f>
        <v>54</v>
      </c>
      <c r="F1427" s="11">
        <f ca="1">('Step 3. Regression'!$B$18*E1427^2+'Step 3. Regression'!$C$18*E1427+'Step 3. Regression'!$D$18)*C1427</f>
        <v>5.3227835878365486</v>
      </c>
      <c r="G1427" s="11">
        <f ca="1">('Step 3. Regression'!$G$18*E1427^2+'Step 3. Regression'!$H$18*E1427+'Step 3. Regression'!$I$18)*D1427</f>
        <v>2.721079962759787</v>
      </c>
    </row>
    <row r="1428" spans="1:7" x14ac:dyDescent="0.25">
      <c r="A1428" s="8">
        <f>IF(ISBLANK('Step 1.4 CNY OAT'!A1428),"-",'Step 1.4 CNY OAT'!A1428)</f>
        <v>43160.416666666664</v>
      </c>
      <c r="B1428" s="26">
        <f t="shared" si="40"/>
        <v>59</v>
      </c>
      <c r="C1428" s="67" cm="1">
        <f t="array" ref="C1428">INDEX('Step 5. Daily Avg Schedule Calc'!$A$2:$D$169,(WEEKDAY(A1428)-1)*24+HOUR(A1428)+1,3)</f>
        <v>1</v>
      </c>
      <c r="D1428" s="67" cm="1">
        <f t="array" ref="D1428">INDEX('Step 5. Daily Avg Schedule Calc'!$A$2:$D$169,(WEEKDAY(A1428)-1)*24+HOUR(A1428)+1,4)</f>
        <v>1</v>
      </c>
      <c r="E1428">
        <f>VLOOKUP(A1428,'Step 1.4 CNY OAT'!$A$1:$B$8761,2)</f>
        <v>56</v>
      </c>
      <c r="F1428" s="11">
        <f ca="1">('Step 3. Regression'!$B$18*E1428^2+'Step 3. Regression'!$C$18*E1428+'Step 3. Regression'!$D$18)*C1428</f>
        <v>5.2950036303641443</v>
      </c>
      <c r="G1428" s="11">
        <f ca="1">('Step 3. Regression'!$G$18*E1428^2+'Step 3. Regression'!$H$18*E1428+'Step 3. Regression'!$I$18)*D1428</f>
        <v>2.7042795630144352</v>
      </c>
    </row>
    <row r="1429" spans="1:7" x14ac:dyDescent="0.25">
      <c r="A1429" s="8">
        <f>IF(ISBLANK('Step 1.4 CNY OAT'!A1429),"-",'Step 1.4 CNY OAT'!A1429)</f>
        <v>43160.458333333336</v>
      </c>
      <c r="B1429" s="26">
        <f t="shared" si="40"/>
        <v>59</v>
      </c>
      <c r="C1429" s="67" cm="1">
        <f t="array" ref="C1429">INDEX('Step 5. Daily Avg Schedule Calc'!$A$2:$D$169,(WEEKDAY(A1429)-1)*24+HOUR(A1429)+1,3)</f>
        <v>1</v>
      </c>
      <c r="D1429" s="67" cm="1">
        <f t="array" ref="D1429">INDEX('Step 5. Daily Avg Schedule Calc'!$A$2:$D$169,(WEEKDAY(A1429)-1)*24+HOUR(A1429)+1,4)</f>
        <v>1</v>
      </c>
      <c r="E1429">
        <f>VLOOKUP(A1429,'Step 1.4 CNY OAT'!$A$1:$B$8761,2)</f>
        <v>57</v>
      </c>
      <c r="F1429" s="11">
        <f ca="1">('Step 3. Regression'!$B$18*E1429^2+'Step 3. Regression'!$C$18*E1429+'Step 3. Regression'!$D$18)*C1429</f>
        <v>5.2883888547218145</v>
      </c>
      <c r="G1429" s="11">
        <f ca="1">('Step 3. Regression'!$G$18*E1429^2+'Step 3. Regression'!$H$18*E1429+'Step 3. Regression'!$I$18)*D1429</f>
        <v>2.697750351623478</v>
      </c>
    </row>
    <row r="1430" spans="1:7" x14ac:dyDescent="0.25">
      <c r="A1430" s="8">
        <f>IF(ISBLANK('Step 1.4 CNY OAT'!A1430),"-",'Step 1.4 CNY OAT'!A1430)</f>
        <v>43160.5</v>
      </c>
      <c r="B1430" s="26">
        <f t="shared" si="40"/>
        <v>59</v>
      </c>
      <c r="C1430" s="67" cm="1">
        <f t="array" ref="C1430">INDEX('Step 5. Daily Avg Schedule Calc'!$A$2:$D$169,(WEEKDAY(A1430)-1)*24+HOUR(A1430)+1,3)</f>
        <v>1</v>
      </c>
      <c r="D1430" s="67" cm="1">
        <f t="array" ref="D1430">INDEX('Step 5. Daily Avg Schedule Calc'!$A$2:$D$169,(WEEKDAY(A1430)-1)*24+HOUR(A1430)+1,4)</f>
        <v>1</v>
      </c>
      <c r="E1430">
        <f>VLOOKUP(A1430,'Step 1.4 CNY OAT'!$A$1:$B$8761,2)</f>
        <v>57</v>
      </c>
      <c r="F1430" s="11">
        <f ca="1">('Step 3. Regression'!$B$18*E1430^2+'Step 3. Regression'!$C$18*E1430+'Step 3. Regression'!$D$18)*C1430</f>
        <v>5.2883888547218145</v>
      </c>
      <c r="G1430" s="11">
        <f ca="1">('Step 3. Regression'!$G$18*E1430^2+'Step 3. Regression'!$H$18*E1430+'Step 3. Regression'!$I$18)*D1430</f>
        <v>2.697750351623478</v>
      </c>
    </row>
    <row r="1431" spans="1:7" x14ac:dyDescent="0.25">
      <c r="A1431" s="8">
        <f>IF(ISBLANK('Step 1.4 CNY OAT'!A1431),"-",'Step 1.4 CNY OAT'!A1431)</f>
        <v>43160.541666666664</v>
      </c>
      <c r="B1431" s="26">
        <f t="shared" si="40"/>
        <v>59</v>
      </c>
      <c r="C1431" s="67" cm="1">
        <f t="array" ref="C1431">INDEX('Step 5. Daily Avg Schedule Calc'!$A$2:$D$169,(WEEKDAY(A1431)-1)*24+HOUR(A1431)+1,3)</f>
        <v>1</v>
      </c>
      <c r="D1431" s="67" cm="1">
        <f t="array" ref="D1431">INDEX('Step 5. Daily Avg Schedule Calc'!$A$2:$D$169,(WEEKDAY(A1431)-1)*24+HOUR(A1431)+1,4)</f>
        <v>1</v>
      </c>
      <c r="E1431">
        <f>VLOOKUP(A1431,'Step 1.4 CNY OAT'!$A$1:$B$8761,2)</f>
        <v>57</v>
      </c>
      <c r="F1431" s="11">
        <f ca="1">('Step 3. Regression'!$B$18*E1431^2+'Step 3. Regression'!$C$18*E1431+'Step 3. Regression'!$D$18)*C1431</f>
        <v>5.2883888547218145</v>
      </c>
      <c r="G1431" s="11">
        <f ca="1">('Step 3. Regression'!$G$18*E1431^2+'Step 3. Regression'!$H$18*E1431+'Step 3. Regression'!$I$18)*D1431</f>
        <v>2.697750351623478</v>
      </c>
    </row>
    <row r="1432" spans="1:7" x14ac:dyDescent="0.25">
      <c r="A1432" s="8">
        <f>IF(ISBLANK('Step 1.4 CNY OAT'!A1432),"-",'Step 1.4 CNY OAT'!A1432)</f>
        <v>43160.583333333336</v>
      </c>
      <c r="B1432" s="26">
        <f t="shared" si="40"/>
        <v>59</v>
      </c>
      <c r="C1432" s="67" cm="1">
        <f t="array" ref="C1432">INDEX('Step 5. Daily Avg Schedule Calc'!$A$2:$D$169,(WEEKDAY(A1432)-1)*24+HOUR(A1432)+1,3)</f>
        <v>1</v>
      </c>
      <c r="D1432" s="67" cm="1">
        <f t="array" ref="D1432">INDEX('Step 5. Daily Avg Schedule Calc'!$A$2:$D$169,(WEEKDAY(A1432)-1)*24+HOUR(A1432)+1,4)</f>
        <v>1</v>
      </c>
      <c r="E1432">
        <f>VLOOKUP(A1432,'Step 1.4 CNY OAT'!$A$1:$B$8761,2)</f>
        <v>57</v>
      </c>
      <c r="F1432" s="11">
        <f ca="1">('Step 3. Regression'!$B$18*E1432^2+'Step 3. Regression'!$C$18*E1432+'Step 3. Regression'!$D$18)*C1432</f>
        <v>5.2883888547218145</v>
      </c>
      <c r="G1432" s="11">
        <f ca="1">('Step 3. Regression'!$G$18*E1432^2+'Step 3. Regression'!$H$18*E1432+'Step 3. Regression'!$I$18)*D1432</f>
        <v>2.697750351623478</v>
      </c>
    </row>
    <row r="1433" spans="1:7" x14ac:dyDescent="0.25">
      <c r="A1433" s="8">
        <f>IF(ISBLANK('Step 1.4 CNY OAT'!A1433),"-",'Step 1.4 CNY OAT'!A1433)</f>
        <v>43160.625</v>
      </c>
      <c r="B1433" s="26">
        <f t="shared" si="40"/>
        <v>59</v>
      </c>
      <c r="C1433" s="67" cm="1">
        <f t="array" ref="C1433">INDEX('Step 5. Daily Avg Schedule Calc'!$A$2:$D$169,(WEEKDAY(A1433)-1)*24+HOUR(A1433)+1,3)</f>
        <v>1</v>
      </c>
      <c r="D1433" s="67" cm="1">
        <f t="array" ref="D1433">INDEX('Step 5. Daily Avg Schedule Calc'!$A$2:$D$169,(WEEKDAY(A1433)-1)*24+HOUR(A1433)+1,4)</f>
        <v>1</v>
      </c>
      <c r="E1433">
        <f>VLOOKUP(A1433,'Step 1.4 CNY OAT'!$A$1:$B$8761,2)</f>
        <v>55</v>
      </c>
      <c r="F1433" s="11">
        <f ca="1">('Step 3. Regression'!$B$18*E1433^2+'Step 3. Regression'!$C$18*E1433+'Step 3. Regression'!$D$18)*C1433</f>
        <v>5.3064685414023867</v>
      </c>
      <c r="G1433" s="11">
        <f ca="1">('Step 3. Regression'!$G$18*E1433^2+'Step 3. Regression'!$H$18*E1433+'Step 3. Regression'!$I$18)*D1433</f>
        <v>2.7120561000598711</v>
      </c>
    </row>
    <row r="1434" spans="1:7" x14ac:dyDescent="0.25">
      <c r="A1434" s="8">
        <f>IF(ISBLANK('Step 1.4 CNY OAT'!A1434),"-",'Step 1.4 CNY OAT'!A1434)</f>
        <v>43160.666666666664</v>
      </c>
      <c r="B1434" s="26">
        <f t="shared" si="40"/>
        <v>59</v>
      </c>
      <c r="C1434" s="67" cm="1">
        <f t="array" ref="C1434">INDEX('Step 5. Daily Avg Schedule Calc'!$A$2:$D$169,(WEEKDAY(A1434)-1)*24+HOUR(A1434)+1,3)</f>
        <v>1</v>
      </c>
      <c r="D1434" s="67" cm="1">
        <f t="array" ref="D1434">INDEX('Step 5. Daily Avg Schedule Calc'!$A$2:$D$169,(WEEKDAY(A1434)-1)*24+HOUR(A1434)+1,4)</f>
        <v>1</v>
      </c>
      <c r="E1434">
        <f>VLOOKUP(A1434,'Step 1.4 CNY OAT'!$A$1:$B$8761,2)</f>
        <v>53</v>
      </c>
      <c r="F1434" s="11">
        <f ca="1">('Step 3. Regression'!$B$18*E1434^2+'Step 3. Regression'!$C$18*E1434+'Step 3. Regression'!$D$18)*C1434</f>
        <v>5.3439487696666266</v>
      </c>
      <c r="G1434" s="11">
        <f ca="1">('Step 3. Regression'!$G$18*E1434^2+'Step 3. Regression'!$H$18*E1434+'Step 3. Regression'!$I$18)*D1434</f>
        <v>2.7313511511141835</v>
      </c>
    </row>
    <row r="1435" spans="1:7" x14ac:dyDescent="0.25">
      <c r="A1435" s="8">
        <f>IF(ISBLANK('Step 1.4 CNY OAT'!A1435),"-",'Step 1.4 CNY OAT'!A1435)</f>
        <v>43160.708333333336</v>
      </c>
      <c r="B1435" s="26">
        <f t="shared" si="40"/>
        <v>59</v>
      </c>
      <c r="C1435" s="67" cm="1">
        <f t="array" ref="C1435">INDEX('Step 5. Daily Avg Schedule Calc'!$A$2:$D$169,(WEEKDAY(A1435)-1)*24+HOUR(A1435)+1,3)</f>
        <v>1</v>
      </c>
      <c r="D1435" s="67" cm="1">
        <f t="array" ref="D1435">INDEX('Step 5. Daily Avg Schedule Calc'!$A$2:$D$169,(WEEKDAY(A1435)-1)*24+HOUR(A1435)+1,4)</f>
        <v>1</v>
      </c>
      <c r="E1435">
        <f>VLOOKUP(A1435,'Step 1.4 CNY OAT'!$A$1:$B$8761,2)</f>
        <v>54</v>
      </c>
      <c r="F1435" s="11">
        <f ca="1">('Step 3. Regression'!$B$18*E1435^2+'Step 3. Regression'!$C$18*E1435+'Step 3. Regression'!$D$18)*C1435</f>
        <v>5.3227835878365486</v>
      </c>
      <c r="G1435" s="11">
        <f ca="1">('Step 3. Regression'!$G$18*E1435^2+'Step 3. Regression'!$H$18*E1435+'Step 3. Regression'!$I$18)*D1435</f>
        <v>2.721079962759787</v>
      </c>
    </row>
    <row r="1436" spans="1:7" x14ac:dyDescent="0.25">
      <c r="A1436" s="8">
        <f>IF(ISBLANK('Step 1.4 CNY OAT'!A1436),"-",'Step 1.4 CNY OAT'!A1436)</f>
        <v>43160.75</v>
      </c>
      <c r="B1436" s="26">
        <f t="shared" si="40"/>
        <v>59</v>
      </c>
      <c r="C1436" s="67" cm="1">
        <f t="array" ref="C1436">INDEX('Step 5. Daily Avg Schedule Calc'!$A$2:$D$169,(WEEKDAY(A1436)-1)*24+HOUR(A1436)+1,3)</f>
        <v>1</v>
      </c>
      <c r="D1436" s="67" cm="1">
        <f t="array" ref="D1436">INDEX('Step 5. Daily Avg Schedule Calc'!$A$2:$D$169,(WEEKDAY(A1436)-1)*24+HOUR(A1436)+1,4)</f>
        <v>1</v>
      </c>
      <c r="E1436">
        <f>VLOOKUP(A1436,'Step 1.4 CNY OAT'!$A$1:$B$8761,2)</f>
        <v>55</v>
      </c>
      <c r="F1436" s="11">
        <f ca="1">('Step 3. Regression'!$B$18*E1436^2+'Step 3. Regression'!$C$18*E1436+'Step 3. Regression'!$D$18)*C1436</f>
        <v>5.3064685414023867</v>
      </c>
      <c r="G1436" s="11">
        <f ca="1">('Step 3. Regression'!$G$18*E1436^2+'Step 3. Regression'!$H$18*E1436+'Step 3. Regression'!$I$18)*D1436</f>
        <v>2.7120561000598711</v>
      </c>
    </row>
    <row r="1437" spans="1:7" x14ac:dyDescent="0.25">
      <c r="A1437" s="8">
        <f>IF(ISBLANK('Step 1.4 CNY OAT'!A1437),"-",'Step 1.4 CNY OAT'!A1437)</f>
        <v>43160.791666666664</v>
      </c>
      <c r="B1437" s="26">
        <f t="shared" si="40"/>
        <v>59</v>
      </c>
      <c r="C1437" s="67" cm="1">
        <f t="array" ref="C1437">INDEX('Step 5. Daily Avg Schedule Calc'!$A$2:$D$169,(WEEKDAY(A1437)-1)*24+HOUR(A1437)+1,3)</f>
        <v>1</v>
      </c>
      <c r="D1437" s="67" cm="1">
        <f t="array" ref="D1437">INDEX('Step 5. Daily Avg Schedule Calc'!$A$2:$D$169,(WEEKDAY(A1437)-1)*24+HOUR(A1437)+1,4)</f>
        <v>1</v>
      </c>
      <c r="E1437">
        <f>VLOOKUP(A1437,'Step 1.4 CNY OAT'!$A$1:$B$8761,2)</f>
        <v>58</v>
      </c>
      <c r="F1437" s="11">
        <f ca="1">('Step 3. Regression'!$B$18*E1437^2+'Step 3. Regression'!$C$18*E1437+'Step 3. Regression'!$D$18)*C1437</f>
        <v>5.2866242144754043</v>
      </c>
      <c r="G1437" s="11">
        <f ca="1">('Step 3. Regression'!$G$18*E1437^2+'Step 3. Regression'!$H$18*E1437+'Step 3. Regression'!$I$18)*D1437</f>
        <v>2.6924684658870004</v>
      </c>
    </row>
    <row r="1438" spans="1:7" x14ac:dyDescent="0.25">
      <c r="A1438" s="8">
        <f>IF(ISBLANK('Step 1.4 CNY OAT'!A1438),"-",'Step 1.4 CNY OAT'!A1438)</f>
        <v>43160.833333333336</v>
      </c>
      <c r="B1438" s="26">
        <f t="shared" si="40"/>
        <v>59</v>
      </c>
      <c r="C1438" s="67" cm="1">
        <f t="array" ref="C1438">INDEX('Step 5. Daily Avg Schedule Calc'!$A$2:$D$169,(WEEKDAY(A1438)-1)*24+HOUR(A1438)+1,3)</f>
        <v>1</v>
      </c>
      <c r="D1438" s="67" cm="1">
        <f t="array" ref="D1438">INDEX('Step 5. Daily Avg Schedule Calc'!$A$2:$D$169,(WEEKDAY(A1438)-1)*24+HOUR(A1438)+1,4)</f>
        <v>1</v>
      </c>
      <c r="E1438">
        <f>VLOOKUP(A1438,'Step 1.4 CNY OAT'!$A$1:$B$8761,2)</f>
        <v>54</v>
      </c>
      <c r="F1438" s="11">
        <f ca="1">('Step 3. Regression'!$B$18*E1438^2+'Step 3. Regression'!$C$18*E1438+'Step 3. Regression'!$D$18)*C1438</f>
        <v>5.3227835878365486</v>
      </c>
      <c r="G1438" s="11">
        <f ca="1">('Step 3. Regression'!$G$18*E1438^2+'Step 3. Regression'!$H$18*E1438+'Step 3. Regression'!$I$18)*D1438</f>
        <v>2.721079962759787</v>
      </c>
    </row>
    <row r="1439" spans="1:7" x14ac:dyDescent="0.25">
      <c r="A1439" s="8">
        <f>IF(ISBLANK('Step 1.4 CNY OAT'!A1439),"-",'Step 1.4 CNY OAT'!A1439)</f>
        <v>43160.875</v>
      </c>
      <c r="B1439" s="26">
        <f t="shared" si="40"/>
        <v>59</v>
      </c>
      <c r="C1439" s="67" cm="1">
        <f t="array" ref="C1439">INDEX('Step 5. Daily Avg Schedule Calc'!$A$2:$D$169,(WEEKDAY(A1439)-1)*24+HOUR(A1439)+1,3)</f>
        <v>1</v>
      </c>
      <c r="D1439" s="67" cm="1">
        <f t="array" ref="D1439">INDEX('Step 5. Daily Avg Schedule Calc'!$A$2:$D$169,(WEEKDAY(A1439)-1)*24+HOUR(A1439)+1,4)</f>
        <v>1</v>
      </c>
      <c r="E1439">
        <f>VLOOKUP(A1439,'Step 1.4 CNY OAT'!$A$1:$B$8761,2)</f>
        <v>52</v>
      </c>
      <c r="F1439" s="11">
        <f ca="1">('Step 3. Regression'!$B$18*E1439^2+'Step 3. Regression'!$C$18*E1439+'Step 3. Regression'!$D$18)*C1439</f>
        <v>5.3699640868926206</v>
      </c>
      <c r="G1439" s="11">
        <f ca="1">('Step 3. Regression'!$G$18*E1439^2+'Step 3. Regression'!$H$18*E1439+'Step 3. Regression'!$I$18)*D1439</f>
        <v>2.7428696651230586</v>
      </c>
    </row>
    <row r="1440" spans="1:7" x14ac:dyDescent="0.25">
      <c r="A1440" s="8">
        <f>IF(ISBLANK('Step 1.4 CNY OAT'!A1440),"-",'Step 1.4 CNY OAT'!A1440)</f>
        <v>43160.916666666664</v>
      </c>
      <c r="B1440" s="26">
        <f t="shared" si="40"/>
        <v>59</v>
      </c>
      <c r="C1440" s="67" cm="1">
        <f t="array" ref="C1440">INDEX('Step 5. Daily Avg Schedule Calc'!$A$2:$D$169,(WEEKDAY(A1440)-1)*24+HOUR(A1440)+1,3)</f>
        <v>1</v>
      </c>
      <c r="D1440" s="67" cm="1">
        <f t="array" ref="D1440">INDEX('Step 5. Daily Avg Schedule Calc'!$A$2:$D$169,(WEEKDAY(A1440)-1)*24+HOUR(A1440)+1,4)</f>
        <v>1</v>
      </c>
      <c r="E1440">
        <f>VLOOKUP(A1440,'Step 1.4 CNY OAT'!$A$1:$B$8761,2)</f>
        <v>44</v>
      </c>
      <c r="F1440" s="11">
        <f ca="1">('Step 3. Regression'!$B$18*E1440^2+'Step 3. Regression'!$C$18*E1440+'Step 3. Regression'!$D$18)*C1440</f>
        <v>5.7526914989535705</v>
      </c>
      <c r="G1440" s="11">
        <f ca="1">('Step 3. Regression'!$G$18*E1440^2+'Step 3. Regression'!$H$18*E1440+'Step 3. Regression'!$I$18)*D1440</f>
        <v>2.8799215007553269</v>
      </c>
    </row>
    <row r="1441" spans="1:7" x14ac:dyDescent="0.25">
      <c r="A1441" s="8">
        <f>IF(ISBLANK('Step 1.4 CNY OAT'!A1441),"-",'Step 1.4 CNY OAT'!A1441)</f>
        <v>43160.958333333336</v>
      </c>
      <c r="B1441" s="26">
        <f t="shared" si="40"/>
        <v>59</v>
      </c>
      <c r="C1441" s="67" cm="1">
        <f t="array" ref="C1441">INDEX('Step 5. Daily Avg Schedule Calc'!$A$2:$D$169,(WEEKDAY(A1441)-1)*24+HOUR(A1441)+1,3)</f>
        <v>1</v>
      </c>
      <c r="D1441" s="67" cm="1">
        <f t="array" ref="D1441">INDEX('Step 5. Daily Avg Schedule Calc'!$A$2:$D$169,(WEEKDAY(A1441)-1)*24+HOUR(A1441)+1,4)</f>
        <v>1</v>
      </c>
      <c r="E1441">
        <f>VLOOKUP(A1441,'Step 1.4 CNY OAT'!$A$1:$B$8761,2)</f>
        <v>43</v>
      </c>
      <c r="F1441" s="11">
        <f ca="1">('Step 3. Regression'!$B$18*E1441^2+'Step 3. Regression'!$C$18*E1441+'Step 3. Regression'!$D$18)*C1441</f>
        <v>5.8223580347428134</v>
      </c>
      <c r="G1441" s="11">
        <f ca="1">('Step 3. Regression'!$G$18*E1441^2+'Step 3. Regression'!$H$18*E1441+'Step 3. Regression'!$I$18)*D1441</f>
        <v>2.902665945654519</v>
      </c>
    </row>
    <row r="1442" spans="1:7" x14ac:dyDescent="0.25">
      <c r="A1442" s="8">
        <f>IF(ISBLANK('Step 1.4 CNY OAT'!A1442),"-",'Step 1.4 CNY OAT'!A1442)</f>
        <v>43161</v>
      </c>
      <c r="B1442" s="26">
        <f t="shared" si="40"/>
        <v>60</v>
      </c>
      <c r="C1442" s="67" cm="1">
        <f t="array" ref="C1442">INDEX('Step 5. Daily Avg Schedule Calc'!$A$2:$D$169,(WEEKDAY(A1442)-1)*24+HOUR(A1442)+1,3)</f>
        <v>1</v>
      </c>
      <c r="D1442" s="67" cm="1">
        <f t="array" ref="D1442">INDEX('Step 5. Daily Avg Schedule Calc'!$A$2:$D$169,(WEEKDAY(A1442)-1)*24+HOUR(A1442)+1,4)</f>
        <v>1</v>
      </c>
      <c r="E1442">
        <f>VLOOKUP(A1442,'Step 1.4 CNY OAT'!$A$1:$B$8761,2)</f>
        <v>44</v>
      </c>
      <c r="F1442" s="11">
        <f ca="1">('Step 3. Regression'!$B$18*E1442^2+'Step 3. Regression'!$C$18*E1442+'Step 3. Regression'!$D$18)*C1442</f>
        <v>5.7526914989535705</v>
      </c>
      <c r="G1442" s="11">
        <f ca="1">('Step 3. Regression'!$G$18*E1442^2+'Step 3. Regression'!$H$18*E1442+'Step 3. Regression'!$I$18)*D1442</f>
        <v>2.8799215007553269</v>
      </c>
    </row>
    <row r="1443" spans="1:7" x14ac:dyDescent="0.25">
      <c r="A1443" s="8">
        <f>IF(ISBLANK('Step 1.4 CNY OAT'!A1443),"-",'Step 1.4 CNY OAT'!A1443)</f>
        <v>43161.041666666664</v>
      </c>
      <c r="B1443" s="26">
        <f t="shared" si="40"/>
        <v>60</v>
      </c>
      <c r="C1443" s="67" cm="1">
        <f t="array" ref="C1443">INDEX('Step 5. Daily Avg Schedule Calc'!$A$2:$D$169,(WEEKDAY(A1443)-1)*24+HOUR(A1443)+1,3)</f>
        <v>1</v>
      </c>
      <c r="D1443" s="67" cm="1">
        <f t="array" ref="D1443">INDEX('Step 5. Daily Avg Schedule Calc'!$A$2:$D$169,(WEEKDAY(A1443)-1)*24+HOUR(A1443)+1,4)</f>
        <v>1</v>
      </c>
      <c r="E1443">
        <f>VLOOKUP(A1443,'Step 1.4 CNY OAT'!$A$1:$B$8761,2)</f>
        <v>43</v>
      </c>
      <c r="F1443" s="11">
        <f ca="1">('Step 3. Regression'!$B$18*E1443^2+'Step 3. Regression'!$C$18*E1443+'Step 3. Regression'!$D$18)*C1443</f>
        <v>5.8223580347428134</v>
      </c>
      <c r="G1443" s="11">
        <f ca="1">('Step 3. Regression'!$G$18*E1443^2+'Step 3. Regression'!$H$18*E1443+'Step 3. Regression'!$I$18)*D1443</f>
        <v>2.902665945654519</v>
      </c>
    </row>
    <row r="1444" spans="1:7" x14ac:dyDescent="0.25">
      <c r="A1444" s="8">
        <f>IF(ISBLANK('Step 1.4 CNY OAT'!A1444),"-",'Step 1.4 CNY OAT'!A1444)</f>
        <v>43161.083333333336</v>
      </c>
      <c r="B1444" s="26">
        <f t="shared" si="40"/>
        <v>60</v>
      </c>
      <c r="C1444" s="67" cm="1">
        <f t="array" ref="C1444">INDEX('Step 5. Daily Avg Schedule Calc'!$A$2:$D$169,(WEEKDAY(A1444)-1)*24+HOUR(A1444)+1,3)</f>
        <v>1</v>
      </c>
      <c r="D1444" s="67" cm="1">
        <f t="array" ref="D1444">INDEX('Step 5. Daily Avg Schedule Calc'!$A$2:$D$169,(WEEKDAY(A1444)-1)*24+HOUR(A1444)+1,4)</f>
        <v>1</v>
      </c>
      <c r="E1444">
        <f>VLOOKUP(A1444,'Step 1.4 CNY OAT'!$A$1:$B$8761,2)</f>
        <v>43</v>
      </c>
      <c r="F1444" s="11">
        <f ca="1">('Step 3. Regression'!$B$18*E1444^2+'Step 3. Regression'!$C$18*E1444+'Step 3. Regression'!$D$18)*C1444</f>
        <v>5.8223580347428134</v>
      </c>
      <c r="G1444" s="11">
        <f ca="1">('Step 3. Regression'!$G$18*E1444^2+'Step 3. Regression'!$H$18*E1444+'Step 3. Regression'!$I$18)*D1444</f>
        <v>2.902665945654519</v>
      </c>
    </row>
    <row r="1445" spans="1:7" x14ac:dyDescent="0.25">
      <c r="A1445" s="8">
        <f>IF(ISBLANK('Step 1.4 CNY OAT'!A1445),"-",'Step 1.4 CNY OAT'!A1445)</f>
        <v>43161.125</v>
      </c>
      <c r="B1445" s="26">
        <f t="shared" si="40"/>
        <v>60</v>
      </c>
      <c r="C1445" s="67" cm="1">
        <f t="array" ref="C1445">INDEX('Step 5. Daily Avg Schedule Calc'!$A$2:$D$169,(WEEKDAY(A1445)-1)*24+HOUR(A1445)+1,3)</f>
        <v>1</v>
      </c>
      <c r="D1445" s="67" cm="1">
        <f t="array" ref="D1445">INDEX('Step 5. Daily Avg Schedule Calc'!$A$2:$D$169,(WEEKDAY(A1445)-1)*24+HOUR(A1445)+1,4)</f>
        <v>1</v>
      </c>
      <c r="E1445">
        <f>VLOOKUP(A1445,'Step 1.4 CNY OAT'!$A$1:$B$8761,2)</f>
        <v>42</v>
      </c>
      <c r="F1445" s="11">
        <f ca="1">('Step 3. Regression'!$B$18*E1445^2+'Step 3. Regression'!$C$18*E1445+'Step 3. Regression'!$D$18)*C1445</f>
        <v>5.8968747059279734</v>
      </c>
      <c r="G1445" s="11">
        <f ca="1">('Step 3. Regression'!$G$18*E1445^2+'Step 3. Regression'!$H$18*E1445+'Step 3. Regression'!$I$18)*D1445</f>
        <v>2.9266577162081897</v>
      </c>
    </row>
    <row r="1446" spans="1:7" x14ac:dyDescent="0.25">
      <c r="A1446" s="8">
        <f>IF(ISBLANK('Step 1.4 CNY OAT'!A1446),"-",'Step 1.4 CNY OAT'!A1446)</f>
        <v>43161.166666666664</v>
      </c>
      <c r="B1446" s="26">
        <f t="shared" si="40"/>
        <v>60</v>
      </c>
      <c r="C1446" s="67" cm="1">
        <f t="array" ref="C1446">INDEX('Step 5. Daily Avg Schedule Calc'!$A$2:$D$169,(WEEKDAY(A1446)-1)*24+HOUR(A1446)+1,3)</f>
        <v>1</v>
      </c>
      <c r="D1446" s="67" cm="1">
        <f t="array" ref="D1446">INDEX('Step 5. Daily Avg Schedule Calc'!$A$2:$D$169,(WEEKDAY(A1446)-1)*24+HOUR(A1446)+1,4)</f>
        <v>1</v>
      </c>
      <c r="E1446">
        <f>VLOOKUP(A1446,'Step 1.4 CNY OAT'!$A$1:$B$8761,2)</f>
        <v>43</v>
      </c>
      <c r="F1446" s="11">
        <f ca="1">('Step 3. Regression'!$B$18*E1446^2+'Step 3. Regression'!$C$18*E1446+'Step 3. Regression'!$D$18)*C1446</f>
        <v>5.8223580347428134</v>
      </c>
      <c r="G1446" s="11">
        <f ca="1">('Step 3. Regression'!$G$18*E1446^2+'Step 3. Regression'!$H$18*E1446+'Step 3. Regression'!$I$18)*D1446</f>
        <v>2.902665945654519</v>
      </c>
    </row>
    <row r="1447" spans="1:7" x14ac:dyDescent="0.25">
      <c r="A1447" s="8">
        <f>IF(ISBLANK('Step 1.4 CNY OAT'!A1447),"-",'Step 1.4 CNY OAT'!A1447)</f>
        <v>43161.208333333336</v>
      </c>
      <c r="B1447" s="26">
        <f t="shared" si="40"/>
        <v>60</v>
      </c>
      <c r="C1447" s="67" cm="1">
        <f t="array" ref="C1447">INDEX('Step 5. Daily Avg Schedule Calc'!$A$2:$D$169,(WEEKDAY(A1447)-1)*24+HOUR(A1447)+1,3)</f>
        <v>1</v>
      </c>
      <c r="D1447" s="67" cm="1">
        <f t="array" ref="D1447">INDEX('Step 5. Daily Avg Schedule Calc'!$A$2:$D$169,(WEEKDAY(A1447)-1)*24+HOUR(A1447)+1,4)</f>
        <v>1</v>
      </c>
      <c r="E1447">
        <f>VLOOKUP(A1447,'Step 1.4 CNY OAT'!$A$1:$B$8761,2)</f>
        <v>42</v>
      </c>
      <c r="F1447" s="11">
        <f ca="1">('Step 3. Regression'!$B$18*E1447^2+'Step 3. Regression'!$C$18*E1447+'Step 3. Regression'!$D$18)*C1447</f>
        <v>5.8968747059279734</v>
      </c>
      <c r="G1447" s="11">
        <f ca="1">('Step 3. Regression'!$G$18*E1447^2+'Step 3. Regression'!$H$18*E1447+'Step 3. Regression'!$I$18)*D1447</f>
        <v>2.9266577162081897</v>
      </c>
    </row>
    <row r="1448" spans="1:7" x14ac:dyDescent="0.25">
      <c r="A1448" s="8">
        <f>IF(ISBLANK('Step 1.4 CNY OAT'!A1448),"-",'Step 1.4 CNY OAT'!A1448)</f>
        <v>43161.25</v>
      </c>
      <c r="B1448" s="26">
        <f t="shared" si="40"/>
        <v>60</v>
      </c>
      <c r="C1448" s="67" cm="1">
        <f t="array" ref="C1448">INDEX('Step 5. Daily Avg Schedule Calc'!$A$2:$D$169,(WEEKDAY(A1448)-1)*24+HOUR(A1448)+1,3)</f>
        <v>1</v>
      </c>
      <c r="D1448" s="67" cm="1">
        <f t="array" ref="D1448">INDEX('Step 5. Daily Avg Schedule Calc'!$A$2:$D$169,(WEEKDAY(A1448)-1)*24+HOUR(A1448)+1,4)</f>
        <v>1</v>
      </c>
      <c r="E1448">
        <f>VLOOKUP(A1448,'Step 1.4 CNY OAT'!$A$1:$B$8761,2)</f>
        <v>40</v>
      </c>
      <c r="F1448" s="11">
        <f ca="1">('Step 3. Regression'!$B$18*E1448^2+'Step 3. Regression'!$C$18*E1448+'Step 3. Regression'!$D$18)*C1448</f>
        <v>6.0604584544860431</v>
      </c>
      <c r="G1448" s="11">
        <f ca="1">('Step 3. Regression'!$G$18*E1448^2+'Step 3. Regression'!$H$18*E1448+'Step 3. Regression'!$I$18)*D1448</f>
        <v>2.9783832342789713</v>
      </c>
    </row>
    <row r="1449" spans="1:7" x14ac:dyDescent="0.25">
      <c r="A1449" s="8">
        <f>IF(ISBLANK('Step 1.4 CNY OAT'!A1449),"-",'Step 1.4 CNY OAT'!A1449)</f>
        <v>43161.291666666664</v>
      </c>
      <c r="B1449" s="26">
        <f t="shared" si="40"/>
        <v>60</v>
      </c>
      <c r="C1449" s="67" cm="1">
        <f t="array" ref="C1449">INDEX('Step 5. Daily Avg Schedule Calc'!$A$2:$D$169,(WEEKDAY(A1449)-1)*24+HOUR(A1449)+1,3)</f>
        <v>1</v>
      </c>
      <c r="D1449" s="67" cm="1">
        <f t="array" ref="D1449">INDEX('Step 5. Daily Avg Schedule Calc'!$A$2:$D$169,(WEEKDAY(A1449)-1)*24+HOUR(A1449)+1,4)</f>
        <v>1</v>
      </c>
      <c r="E1449">
        <f>VLOOKUP(A1449,'Step 1.4 CNY OAT'!$A$1:$B$8761,2)</f>
        <v>39</v>
      </c>
      <c r="F1449" s="11">
        <f ca="1">('Step 3. Regression'!$B$18*E1449^2+'Step 3. Regression'!$C$18*E1449+'Step 3. Regression'!$D$18)*C1449</f>
        <v>6.149525531858953</v>
      </c>
      <c r="G1449" s="11">
        <f ca="1">('Step 3. Regression'!$G$18*E1449^2+'Step 3. Regression'!$H$18*E1449+'Step 3. Regression'!$I$18)*D1449</f>
        <v>3.0061169817960809</v>
      </c>
    </row>
    <row r="1450" spans="1:7" x14ac:dyDescent="0.25">
      <c r="A1450" s="8">
        <f>IF(ISBLANK('Step 1.4 CNY OAT'!A1450),"-",'Step 1.4 CNY OAT'!A1450)</f>
        <v>43161.333333333336</v>
      </c>
      <c r="B1450" s="26">
        <f t="shared" si="40"/>
        <v>60</v>
      </c>
      <c r="C1450" s="67" cm="1">
        <f t="array" ref="C1450">INDEX('Step 5. Daily Avg Schedule Calc'!$A$2:$D$169,(WEEKDAY(A1450)-1)*24+HOUR(A1450)+1,3)</f>
        <v>1</v>
      </c>
      <c r="D1450" s="67" cm="1">
        <f t="array" ref="D1450">INDEX('Step 5. Daily Avg Schedule Calc'!$A$2:$D$169,(WEEKDAY(A1450)-1)*24+HOUR(A1450)+1,4)</f>
        <v>1</v>
      </c>
      <c r="E1450">
        <f>VLOOKUP(A1450,'Step 1.4 CNY OAT'!$A$1:$B$8761,2)</f>
        <v>37</v>
      </c>
      <c r="F1450" s="11">
        <f ca="1">('Step 3. Regression'!$B$18*E1450^2+'Step 3. Regression'!$C$18*E1450+'Step 3. Regression'!$D$18)*C1450</f>
        <v>6.3422100927925218</v>
      </c>
      <c r="G1450" s="11">
        <f ca="1">('Step 3. Regression'!$G$18*E1450^2+'Step 3. Regression'!$H$18*E1450+'Step 3. Regression'!$I$18)*D1450</f>
        <v>3.0653264537937401</v>
      </c>
    </row>
    <row r="1451" spans="1:7" x14ac:dyDescent="0.25">
      <c r="A1451" s="8">
        <f>IF(ISBLANK('Step 1.4 CNY OAT'!A1451),"-",'Step 1.4 CNY OAT'!A1451)</f>
        <v>43161.375</v>
      </c>
      <c r="B1451" s="26">
        <f t="shared" si="40"/>
        <v>60</v>
      </c>
      <c r="C1451" s="67" cm="1">
        <f t="array" ref="C1451">INDEX('Step 5. Daily Avg Schedule Calc'!$A$2:$D$169,(WEEKDAY(A1451)-1)*24+HOUR(A1451)+1,3)</f>
        <v>1</v>
      </c>
      <c r="D1451" s="67" cm="1">
        <f t="array" ref="D1451">INDEX('Step 5. Daily Avg Schedule Calc'!$A$2:$D$169,(WEEKDAY(A1451)-1)*24+HOUR(A1451)+1,4)</f>
        <v>1</v>
      </c>
      <c r="E1451">
        <f>VLOOKUP(A1451,'Step 1.4 CNY OAT'!$A$1:$B$8761,2)</f>
        <v>37</v>
      </c>
      <c r="F1451" s="11">
        <f ca="1">('Step 3. Regression'!$B$18*E1451^2+'Step 3. Regression'!$C$18*E1451+'Step 3. Regression'!$D$18)*C1451</f>
        <v>6.3422100927925218</v>
      </c>
      <c r="G1451" s="11">
        <f ca="1">('Step 3. Regression'!$G$18*E1451^2+'Step 3. Regression'!$H$18*E1451+'Step 3. Regression'!$I$18)*D1451</f>
        <v>3.0653264537937401</v>
      </c>
    </row>
    <row r="1452" spans="1:7" x14ac:dyDescent="0.25">
      <c r="A1452" s="8">
        <f>IF(ISBLANK('Step 1.4 CNY OAT'!A1452),"-",'Step 1.4 CNY OAT'!A1452)</f>
        <v>43161.416666666664</v>
      </c>
      <c r="B1452" s="26">
        <f t="shared" si="40"/>
        <v>60</v>
      </c>
      <c r="C1452" s="67" cm="1">
        <f t="array" ref="C1452">INDEX('Step 5. Daily Avg Schedule Calc'!$A$2:$D$169,(WEEKDAY(A1452)-1)*24+HOUR(A1452)+1,3)</f>
        <v>1</v>
      </c>
      <c r="D1452" s="67" cm="1">
        <f t="array" ref="D1452">INDEX('Step 5. Daily Avg Schedule Calc'!$A$2:$D$169,(WEEKDAY(A1452)-1)*24+HOUR(A1452)+1,4)</f>
        <v>1</v>
      </c>
      <c r="E1452">
        <f>VLOOKUP(A1452,'Step 1.4 CNY OAT'!$A$1:$B$8761,2)</f>
        <v>37</v>
      </c>
      <c r="F1452" s="11">
        <f ca="1">('Step 3. Regression'!$B$18*E1452^2+'Step 3. Regression'!$C$18*E1452+'Step 3. Regression'!$D$18)*C1452</f>
        <v>6.3422100927925218</v>
      </c>
      <c r="G1452" s="11">
        <f ca="1">('Step 3. Regression'!$G$18*E1452^2+'Step 3. Regression'!$H$18*E1452+'Step 3. Regression'!$I$18)*D1452</f>
        <v>3.0653264537937401</v>
      </c>
    </row>
    <row r="1453" spans="1:7" x14ac:dyDescent="0.25">
      <c r="A1453" s="8">
        <f>IF(ISBLANK('Step 1.4 CNY OAT'!A1453),"-",'Step 1.4 CNY OAT'!A1453)</f>
        <v>43161.458333333336</v>
      </c>
      <c r="B1453" s="26">
        <f t="shared" si="40"/>
        <v>60</v>
      </c>
      <c r="C1453" s="67" cm="1">
        <f t="array" ref="C1453">INDEX('Step 5. Daily Avg Schedule Calc'!$A$2:$D$169,(WEEKDAY(A1453)-1)*24+HOUR(A1453)+1,3)</f>
        <v>1</v>
      </c>
      <c r="D1453" s="67" cm="1">
        <f t="array" ref="D1453">INDEX('Step 5. Daily Avg Schedule Calc'!$A$2:$D$169,(WEEKDAY(A1453)-1)*24+HOUR(A1453)+1,4)</f>
        <v>1</v>
      </c>
      <c r="E1453">
        <f>VLOOKUP(A1453,'Step 1.4 CNY OAT'!$A$1:$B$8761,2)</f>
        <v>37</v>
      </c>
      <c r="F1453" s="11">
        <f ca="1">('Step 3. Regression'!$B$18*E1453^2+'Step 3. Regression'!$C$18*E1453+'Step 3. Regression'!$D$18)*C1453</f>
        <v>6.3422100927925218</v>
      </c>
      <c r="G1453" s="11">
        <f ca="1">('Step 3. Regression'!$G$18*E1453^2+'Step 3. Regression'!$H$18*E1453+'Step 3. Regression'!$I$18)*D1453</f>
        <v>3.0653264537937401</v>
      </c>
    </row>
    <row r="1454" spans="1:7" x14ac:dyDescent="0.25">
      <c r="A1454" s="8">
        <f>IF(ISBLANK('Step 1.4 CNY OAT'!A1454),"-",'Step 1.4 CNY OAT'!A1454)</f>
        <v>43161.5</v>
      </c>
      <c r="B1454" s="26">
        <f t="shared" si="40"/>
        <v>60</v>
      </c>
      <c r="C1454" s="67" cm="1">
        <f t="array" ref="C1454">INDEX('Step 5. Daily Avg Schedule Calc'!$A$2:$D$169,(WEEKDAY(A1454)-1)*24+HOUR(A1454)+1,3)</f>
        <v>1</v>
      </c>
      <c r="D1454" s="67" cm="1">
        <f t="array" ref="D1454">INDEX('Step 5. Daily Avg Schedule Calc'!$A$2:$D$169,(WEEKDAY(A1454)-1)*24+HOUR(A1454)+1,4)</f>
        <v>1</v>
      </c>
      <c r="E1454">
        <f>VLOOKUP(A1454,'Step 1.4 CNY OAT'!$A$1:$B$8761,2)</f>
        <v>37</v>
      </c>
      <c r="F1454" s="11">
        <f ca="1">('Step 3. Regression'!$B$18*E1454^2+'Step 3. Regression'!$C$18*E1454+'Step 3. Regression'!$D$18)*C1454</f>
        <v>6.3422100927925218</v>
      </c>
      <c r="G1454" s="11">
        <f ca="1">('Step 3. Regression'!$G$18*E1454^2+'Step 3. Regression'!$H$18*E1454+'Step 3. Regression'!$I$18)*D1454</f>
        <v>3.0653264537937401</v>
      </c>
    </row>
    <row r="1455" spans="1:7" x14ac:dyDescent="0.25">
      <c r="A1455" s="8">
        <f>IF(ISBLANK('Step 1.4 CNY OAT'!A1455),"-",'Step 1.4 CNY OAT'!A1455)</f>
        <v>43161.541666666664</v>
      </c>
      <c r="B1455" s="26">
        <f t="shared" si="40"/>
        <v>60</v>
      </c>
      <c r="C1455" s="67" cm="1">
        <f t="array" ref="C1455">INDEX('Step 5. Daily Avg Schedule Calc'!$A$2:$D$169,(WEEKDAY(A1455)-1)*24+HOUR(A1455)+1,3)</f>
        <v>1</v>
      </c>
      <c r="D1455" s="67" cm="1">
        <f t="array" ref="D1455">INDEX('Step 5. Daily Avg Schedule Calc'!$A$2:$D$169,(WEEKDAY(A1455)-1)*24+HOUR(A1455)+1,4)</f>
        <v>1</v>
      </c>
      <c r="E1455">
        <f>VLOOKUP(A1455,'Step 1.4 CNY OAT'!$A$1:$B$8761,2)</f>
        <v>38</v>
      </c>
      <c r="F1455" s="11">
        <f ca="1">('Step 3. Regression'!$B$18*E1455^2+'Step 3. Regression'!$C$18*E1455+'Step 3. Regression'!$D$18)*C1455</f>
        <v>6.2434427446277798</v>
      </c>
      <c r="G1455" s="11">
        <f ca="1">('Step 3. Regression'!$G$18*E1455^2+'Step 3. Regression'!$H$18*E1455+'Step 3. Regression'!$I$18)*D1455</f>
        <v>3.0350980549676709</v>
      </c>
    </row>
    <row r="1456" spans="1:7" x14ac:dyDescent="0.25">
      <c r="A1456" s="8">
        <f>IF(ISBLANK('Step 1.4 CNY OAT'!A1456),"-",'Step 1.4 CNY OAT'!A1456)</f>
        <v>43161.583333333336</v>
      </c>
      <c r="B1456" s="26">
        <f t="shared" si="40"/>
        <v>60</v>
      </c>
      <c r="C1456" s="67" cm="1">
        <f t="array" ref="C1456">INDEX('Step 5. Daily Avg Schedule Calc'!$A$2:$D$169,(WEEKDAY(A1456)-1)*24+HOUR(A1456)+1,3)</f>
        <v>1</v>
      </c>
      <c r="D1456" s="67" cm="1">
        <f t="array" ref="D1456">INDEX('Step 5. Daily Avg Schedule Calc'!$A$2:$D$169,(WEEKDAY(A1456)-1)*24+HOUR(A1456)+1,4)</f>
        <v>1</v>
      </c>
      <c r="E1456">
        <f>VLOOKUP(A1456,'Step 1.4 CNY OAT'!$A$1:$B$8761,2)</f>
        <v>39</v>
      </c>
      <c r="F1456" s="11">
        <f ca="1">('Step 3. Regression'!$B$18*E1456^2+'Step 3. Regression'!$C$18*E1456+'Step 3. Regression'!$D$18)*C1456</f>
        <v>6.149525531858953</v>
      </c>
      <c r="G1456" s="11">
        <f ca="1">('Step 3. Regression'!$G$18*E1456^2+'Step 3. Regression'!$H$18*E1456+'Step 3. Regression'!$I$18)*D1456</f>
        <v>3.0061169817960809</v>
      </c>
    </row>
    <row r="1457" spans="1:7" x14ac:dyDescent="0.25">
      <c r="A1457" s="8">
        <f>IF(ISBLANK('Step 1.4 CNY OAT'!A1457),"-",'Step 1.4 CNY OAT'!A1457)</f>
        <v>43161.625</v>
      </c>
      <c r="B1457" s="26">
        <f t="shared" si="40"/>
        <v>60</v>
      </c>
      <c r="C1457" s="67" cm="1">
        <f t="array" ref="C1457">INDEX('Step 5. Daily Avg Schedule Calc'!$A$2:$D$169,(WEEKDAY(A1457)-1)*24+HOUR(A1457)+1,3)</f>
        <v>1</v>
      </c>
      <c r="D1457" s="67" cm="1">
        <f t="array" ref="D1457">INDEX('Step 5. Daily Avg Schedule Calc'!$A$2:$D$169,(WEEKDAY(A1457)-1)*24+HOUR(A1457)+1,4)</f>
        <v>1</v>
      </c>
      <c r="E1457">
        <f>VLOOKUP(A1457,'Step 1.4 CNY OAT'!$A$1:$B$8761,2)</f>
        <v>39</v>
      </c>
      <c r="F1457" s="11">
        <f ca="1">('Step 3. Regression'!$B$18*E1457^2+'Step 3. Regression'!$C$18*E1457+'Step 3. Regression'!$D$18)*C1457</f>
        <v>6.149525531858953</v>
      </c>
      <c r="G1457" s="11">
        <f ca="1">('Step 3. Regression'!$G$18*E1457^2+'Step 3. Regression'!$H$18*E1457+'Step 3. Regression'!$I$18)*D1457</f>
        <v>3.0061169817960809</v>
      </c>
    </row>
    <row r="1458" spans="1:7" x14ac:dyDescent="0.25">
      <c r="A1458" s="8">
        <f>IF(ISBLANK('Step 1.4 CNY OAT'!A1458),"-",'Step 1.4 CNY OAT'!A1458)</f>
        <v>43161.666666666664</v>
      </c>
      <c r="B1458" s="26">
        <f t="shared" si="40"/>
        <v>60</v>
      </c>
      <c r="C1458" s="67" cm="1">
        <f t="array" ref="C1458">INDEX('Step 5. Daily Avg Schedule Calc'!$A$2:$D$169,(WEEKDAY(A1458)-1)*24+HOUR(A1458)+1,3)</f>
        <v>1</v>
      </c>
      <c r="D1458" s="67" cm="1">
        <f t="array" ref="D1458">INDEX('Step 5. Daily Avg Schedule Calc'!$A$2:$D$169,(WEEKDAY(A1458)-1)*24+HOUR(A1458)+1,4)</f>
        <v>1</v>
      </c>
      <c r="E1458">
        <f>VLOOKUP(A1458,'Step 1.4 CNY OAT'!$A$1:$B$8761,2)</f>
        <v>38</v>
      </c>
      <c r="F1458" s="11">
        <f ca="1">('Step 3. Regression'!$B$18*E1458^2+'Step 3. Regression'!$C$18*E1458+'Step 3. Regression'!$D$18)*C1458</f>
        <v>6.2434427446277798</v>
      </c>
      <c r="G1458" s="11">
        <f ca="1">('Step 3. Regression'!$G$18*E1458^2+'Step 3. Regression'!$H$18*E1458+'Step 3. Regression'!$I$18)*D1458</f>
        <v>3.0350980549676709</v>
      </c>
    </row>
    <row r="1459" spans="1:7" x14ac:dyDescent="0.25">
      <c r="A1459" s="8">
        <f>IF(ISBLANK('Step 1.4 CNY OAT'!A1459),"-",'Step 1.4 CNY OAT'!A1459)</f>
        <v>43161.708333333336</v>
      </c>
      <c r="B1459" s="26">
        <f t="shared" si="40"/>
        <v>60</v>
      </c>
      <c r="C1459" s="67" cm="1">
        <f t="array" ref="C1459">INDEX('Step 5. Daily Avg Schedule Calc'!$A$2:$D$169,(WEEKDAY(A1459)-1)*24+HOUR(A1459)+1,3)</f>
        <v>1</v>
      </c>
      <c r="D1459" s="67" cm="1">
        <f t="array" ref="D1459">INDEX('Step 5. Daily Avg Schedule Calc'!$A$2:$D$169,(WEEKDAY(A1459)-1)*24+HOUR(A1459)+1,4)</f>
        <v>1</v>
      </c>
      <c r="E1459">
        <f>VLOOKUP(A1459,'Step 1.4 CNY OAT'!$A$1:$B$8761,2)</f>
        <v>37</v>
      </c>
      <c r="F1459" s="11">
        <f ca="1">('Step 3. Regression'!$B$18*E1459^2+'Step 3. Regression'!$C$18*E1459+'Step 3. Regression'!$D$18)*C1459</f>
        <v>6.3422100927925218</v>
      </c>
      <c r="G1459" s="11">
        <f ca="1">('Step 3. Regression'!$G$18*E1459^2+'Step 3. Regression'!$H$18*E1459+'Step 3. Regression'!$I$18)*D1459</f>
        <v>3.0653264537937401</v>
      </c>
    </row>
    <row r="1460" spans="1:7" x14ac:dyDescent="0.25">
      <c r="A1460" s="8">
        <f>IF(ISBLANK('Step 1.4 CNY OAT'!A1460),"-",'Step 1.4 CNY OAT'!A1460)</f>
        <v>43161.75</v>
      </c>
      <c r="B1460" s="26">
        <f t="shared" si="40"/>
        <v>60</v>
      </c>
      <c r="C1460" s="67" cm="1">
        <f t="array" ref="C1460">INDEX('Step 5. Daily Avg Schedule Calc'!$A$2:$D$169,(WEEKDAY(A1460)-1)*24+HOUR(A1460)+1,3)</f>
        <v>1</v>
      </c>
      <c r="D1460" s="67" cm="1">
        <f t="array" ref="D1460">INDEX('Step 5. Daily Avg Schedule Calc'!$A$2:$D$169,(WEEKDAY(A1460)-1)*24+HOUR(A1460)+1,4)</f>
        <v>1</v>
      </c>
      <c r="E1460">
        <f>VLOOKUP(A1460,'Step 1.4 CNY OAT'!$A$1:$B$8761,2)</f>
        <v>36</v>
      </c>
      <c r="F1460" s="11">
        <f ca="1">('Step 3. Regression'!$B$18*E1460^2+'Step 3. Regression'!$C$18*E1460+'Step 3. Regression'!$D$18)*C1460</f>
        <v>6.4458275763531816</v>
      </c>
      <c r="G1460" s="11">
        <f ca="1">('Step 3. Regression'!$G$18*E1460^2+'Step 3. Regression'!$H$18*E1460+'Step 3. Regression'!$I$18)*D1460</f>
        <v>3.0968021782742885</v>
      </c>
    </row>
    <row r="1461" spans="1:7" x14ac:dyDescent="0.25">
      <c r="A1461" s="8">
        <f>IF(ISBLANK('Step 1.4 CNY OAT'!A1461),"-",'Step 1.4 CNY OAT'!A1461)</f>
        <v>43161.791666666664</v>
      </c>
      <c r="B1461" s="26">
        <f t="shared" si="40"/>
        <v>60</v>
      </c>
      <c r="C1461" s="67" cm="1">
        <f t="array" ref="C1461">INDEX('Step 5. Daily Avg Schedule Calc'!$A$2:$D$169,(WEEKDAY(A1461)-1)*24+HOUR(A1461)+1,3)</f>
        <v>1</v>
      </c>
      <c r="D1461" s="67" cm="1">
        <f t="array" ref="D1461">INDEX('Step 5. Daily Avg Schedule Calc'!$A$2:$D$169,(WEEKDAY(A1461)-1)*24+HOUR(A1461)+1,4)</f>
        <v>1</v>
      </c>
      <c r="E1461">
        <f>VLOOKUP(A1461,'Step 1.4 CNY OAT'!$A$1:$B$8761,2)</f>
        <v>36</v>
      </c>
      <c r="F1461" s="11">
        <f ca="1">('Step 3. Regression'!$B$18*E1461^2+'Step 3. Regression'!$C$18*E1461+'Step 3. Regression'!$D$18)*C1461</f>
        <v>6.4458275763531816</v>
      </c>
      <c r="G1461" s="11">
        <f ca="1">('Step 3. Regression'!$G$18*E1461^2+'Step 3. Regression'!$H$18*E1461+'Step 3. Regression'!$I$18)*D1461</f>
        <v>3.0968021782742885</v>
      </c>
    </row>
    <row r="1462" spans="1:7" x14ac:dyDescent="0.25">
      <c r="A1462" s="8">
        <f>IF(ISBLANK('Step 1.4 CNY OAT'!A1462),"-",'Step 1.4 CNY OAT'!A1462)</f>
        <v>43161.833333333336</v>
      </c>
      <c r="B1462" s="26">
        <f t="shared" si="40"/>
        <v>60</v>
      </c>
      <c r="C1462" s="67" cm="1">
        <f t="array" ref="C1462">INDEX('Step 5. Daily Avg Schedule Calc'!$A$2:$D$169,(WEEKDAY(A1462)-1)*24+HOUR(A1462)+1,3)</f>
        <v>1</v>
      </c>
      <c r="D1462" s="67" cm="1">
        <f t="array" ref="D1462">INDEX('Step 5. Daily Avg Schedule Calc'!$A$2:$D$169,(WEEKDAY(A1462)-1)*24+HOUR(A1462)+1,4)</f>
        <v>1</v>
      </c>
      <c r="E1462">
        <f>VLOOKUP(A1462,'Step 1.4 CNY OAT'!$A$1:$B$8761,2)</f>
        <v>37</v>
      </c>
      <c r="F1462" s="11">
        <f ca="1">('Step 3. Regression'!$B$18*E1462^2+'Step 3. Regression'!$C$18*E1462+'Step 3. Regression'!$D$18)*C1462</f>
        <v>6.3422100927925218</v>
      </c>
      <c r="G1462" s="11">
        <f ca="1">('Step 3. Regression'!$G$18*E1462^2+'Step 3. Regression'!$H$18*E1462+'Step 3. Regression'!$I$18)*D1462</f>
        <v>3.0653264537937401</v>
      </c>
    </row>
    <row r="1463" spans="1:7" x14ac:dyDescent="0.25">
      <c r="A1463" s="8">
        <f>IF(ISBLANK('Step 1.4 CNY OAT'!A1463),"-",'Step 1.4 CNY OAT'!A1463)</f>
        <v>43161.875</v>
      </c>
      <c r="B1463" s="26">
        <f t="shared" si="40"/>
        <v>60</v>
      </c>
      <c r="C1463" s="67" cm="1">
        <f t="array" ref="C1463">INDEX('Step 5. Daily Avg Schedule Calc'!$A$2:$D$169,(WEEKDAY(A1463)-1)*24+HOUR(A1463)+1,3)</f>
        <v>1</v>
      </c>
      <c r="D1463" s="67" cm="1">
        <f t="array" ref="D1463">INDEX('Step 5. Daily Avg Schedule Calc'!$A$2:$D$169,(WEEKDAY(A1463)-1)*24+HOUR(A1463)+1,4)</f>
        <v>1</v>
      </c>
      <c r="E1463">
        <f>VLOOKUP(A1463,'Step 1.4 CNY OAT'!$A$1:$B$8761,2)</f>
        <v>37</v>
      </c>
      <c r="F1463" s="11">
        <f ca="1">('Step 3. Regression'!$B$18*E1463^2+'Step 3. Regression'!$C$18*E1463+'Step 3. Regression'!$D$18)*C1463</f>
        <v>6.3422100927925218</v>
      </c>
      <c r="G1463" s="11">
        <f ca="1">('Step 3. Regression'!$G$18*E1463^2+'Step 3. Regression'!$H$18*E1463+'Step 3. Regression'!$I$18)*D1463</f>
        <v>3.0653264537937401</v>
      </c>
    </row>
    <row r="1464" spans="1:7" x14ac:dyDescent="0.25">
      <c r="A1464" s="8">
        <f>IF(ISBLANK('Step 1.4 CNY OAT'!A1464),"-",'Step 1.4 CNY OAT'!A1464)</f>
        <v>43161.916666666664</v>
      </c>
      <c r="B1464" s="26">
        <f t="shared" si="40"/>
        <v>60</v>
      </c>
      <c r="C1464" s="67" cm="1">
        <f t="array" ref="C1464">INDEX('Step 5. Daily Avg Schedule Calc'!$A$2:$D$169,(WEEKDAY(A1464)-1)*24+HOUR(A1464)+1,3)</f>
        <v>1</v>
      </c>
      <c r="D1464" s="67" cm="1">
        <f t="array" ref="D1464">INDEX('Step 5. Daily Avg Schedule Calc'!$A$2:$D$169,(WEEKDAY(A1464)-1)*24+HOUR(A1464)+1,4)</f>
        <v>1</v>
      </c>
      <c r="E1464">
        <f>VLOOKUP(A1464,'Step 1.4 CNY OAT'!$A$1:$B$8761,2)</f>
        <v>38</v>
      </c>
      <c r="F1464" s="11">
        <f ca="1">('Step 3. Regression'!$B$18*E1464^2+'Step 3. Regression'!$C$18*E1464+'Step 3. Regression'!$D$18)*C1464</f>
        <v>6.2434427446277798</v>
      </c>
      <c r="G1464" s="11">
        <f ca="1">('Step 3. Regression'!$G$18*E1464^2+'Step 3. Regression'!$H$18*E1464+'Step 3. Regression'!$I$18)*D1464</f>
        <v>3.0350980549676709</v>
      </c>
    </row>
    <row r="1465" spans="1:7" x14ac:dyDescent="0.25">
      <c r="A1465" s="8">
        <f>IF(ISBLANK('Step 1.4 CNY OAT'!A1465),"-",'Step 1.4 CNY OAT'!A1465)</f>
        <v>43161.958333333336</v>
      </c>
      <c r="B1465" s="26">
        <f t="shared" si="40"/>
        <v>60</v>
      </c>
      <c r="C1465" s="67" cm="1">
        <f t="array" ref="C1465">INDEX('Step 5. Daily Avg Schedule Calc'!$A$2:$D$169,(WEEKDAY(A1465)-1)*24+HOUR(A1465)+1,3)</f>
        <v>1</v>
      </c>
      <c r="D1465" s="67" cm="1">
        <f t="array" ref="D1465">INDEX('Step 5. Daily Avg Schedule Calc'!$A$2:$D$169,(WEEKDAY(A1465)-1)*24+HOUR(A1465)+1,4)</f>
        <v>1</v>
      </c>
      <c r="E1465">
        <f>VLOOKUP(A1465,'Step 1.4 CNY OAT'!$A$1:$B$8761,2)</f>
        <v>37</v>
      </c>
      <c r="F1465" s="11">
        <f ca="1">('Step 3. Regression'!$B$18*E1465^2+'Step 3. Regression'!$C$18*E1465+'Step 3. Regression'!$D$18)*C1465</f>
        <v>6.3422100927925218</v>
      </c>
      <c r="G1465" s="11">
        <f ca="1">('Step 3. Regression'!$G$18*E1465^2+'Step 3. Regression'!$H$18*E1465+'Step 3. Regression'!$I$18)*D1465</f>
        <v>3.0653264537937401</v>
      </c>
    </row>
    <row r="1466" spans="1:7" x14ac:dyDescent="0.25">
      <c r="A1466" s="8">
        <f>IF(ISBLANK('Step 1.4 CNY OAT'!A1466),"-",'Step 1.4 CNY OAT'!A1466)</f>
        <v>43162</v>
      </c>
      <c r="B1466" s="26">
        <f t="shared" si="40"/>
        <v>61</v>
      </c>
      <c r="C1466" s="67" cm="1">
        <f t="array" ref="C1466">INDEX('Step 5. Daily Avg Schedule Calc'!$A$2:$D$169,(WEEKDAY(A1466)-1)*24+HOUR(A1466)+1,3)</f>
        <v>1</v>
      </c>
      <c r="D1466" s="67" cm="1">
        <f t="array" ref="D1466">INDEX('Step 5. Daily Avg Schedule Calc'!$A$2:$D$169,(WEEKDAY(A1466)-1)*24+HOUR(A1466)+1,4)</f>
        <v>1</v>
      </c>
      <c r="E1466">
        <f>VLOOKUP(A1466,'Step 1.4 CNY OAT'!$A$1:$B$8761,2)</f>
        <v>38</v>
      </c>
      <c r="F1466" s="11">
        <f ca="1">('Step 3. Regression'!$B$18*E1466^2+'Step 3. Regression'!$C$18*E1466+'Step 3. Regression'!$D$18)*C1466</f>
        <v>6.2434427446277798</v>
      </c>
      <c r="G1466" s="11">
        <f ca="1">('Step 3. Regression'!$G$18*E1466^2+'Step 3. Regression'!$H$18*E1466+'Step 3. Regression'!$I$18)*D1466</f>
        <v>3.0350980549676709</v>
      </c>
    </row>
    <row r="1467" spans="1:7" x14ac:dyDescent="0.25">
      <c r="A1467" s="8">
        <f>IF(ISBLANK('Step 1.4 CNY OAT'!A1467),"-",'Step 1.4 CNY OAT'!A1467)</f>
        <v>43162.041666666664</v>
      </c>
      <c r="B1467" s="26">
        <f t="shared" si="40"/>
        <v>61</v>
      </c>
      <c r="C1467" s="67" cm="1">
        <f t="array" ref="C1467">INDEX('Step 5. Daily Avg Schedule Calc'!$A$2:$D$169,(WEEKDAY(A1467)-1)*24+HOUR(A1467)+1,3)</f>
        <v>1</v>
      </c>
      <c r="D1467" s="67" cm="1">
        <f t="array" ref="D1467">INDEX('Step 5. Daily Avg Schedule Calc'!$A$2:$D$169,(WEEKDAY(A1467)-1)*24+HOUR(A1467)+1,4)</f>
        <v>1</v>
      </c>
      <c r="E1467">
        <f>VLOOKUP(A1467,'Step 1.4 CNY OAT'!$A$1:$B$8761,2)</f>
        <v>38</v>
      </c>
      <c r="F1467" s="11">
        <f ca="1">('Step 3. Regression'!$B$18*E1467^2+'Step 3. Regression'!$C$18*E1467+'Step 3. Regression'!$D$18)*C1467</f>
        <v>6.2434427446277798</v>
      </c>
      <c r="G1467" s="11">
        <f ca="1">('Step 3. Regression'!$G$18*E1467^2+'Step 3. Regression'!$H$18*E1467+'Step 3. Regression'!$I$18)*D1467</f>
        <v>3.0350980549676709</v>
      </c>
    </row>
    <row r="1468" spans="1:7" x14ac:dyDescent="0.25">
      <c r="A1468" s="8">
        <f>IF(ISBLANK('Step 1.4 CNY OAT'!A1468),"-",'Step 1.4 CNY OAT'!A1468)</f>
        <v>43162.083333333336</v>
      </c>
      <c r="B1468" s="26">
        <f t="shared" si="40"/>
        <v>61</v>
      </c>
      <c r="C1468" s="67" cm="1">
        <f t="array" ref="C1468">INDEX('Step 5. Daily Avg Schedule Calc'!$A$2:$D$169,(WEEKDAY(A1468)-1)*24+HOUR(A1468)+1,3)</f>
        <v>1</v>
      </c>
      <c r="D1468" s="67" cm="1">
        <f t="array" ref="D1468">INDEX('Step 5. Daily Avg Schedule Calc'!$A$2:$D$169,(WEEKDAY(A1468)-1)*24+HOUR(A1468)+1,4)</f>
        <v>1</v>
      </c>
      <c r="E1468">
        <f>VLOOKUP(A1468,'Step 1.4 CNY OAT'!$A$1:$B$8761,2)</f>
        <v>37</v>
      </c>
      <c r="F1468" s="11">
        <f ca="1">('Step 3. Regression'!$B$18*E1468^2+'Step 3. Regression'!$C$18*E1468+'Step 3. Regression'!$D$18)*C1468</f>
        <v>6.3422100927925218</v>
      </c>
      <c r="G1468" s="11">
        <f ca="1">('Step 3. Regression'!$G$18*E1468^2+'Step 3. Regression'!$H$18*E1468+'Step 3. Regression'!$I$18)*D1468</f>
        <v>3.0653264537937401</v>
      </c>
    </row>
    <row r="1469" spans="1:7" x14ac:dyDescent="0.25">
      <c r="A1469" s="8">
        <f>IF(ISBLANK('Step 1.4 CNY OAT'!A1469),"-",'Step 1.4 CNY OAT'!A1469)</f>
        <v>43162.125</v>
      </c>
      <c r="B1469" s="26">
        <f t="shared" si="40"/>
        <v>61</v>
      </c>
      <c r="C1469" s="67" cm="1">
        <f t="array" ref="C1469">INDEX('Step 5. Daily Avg Schedule Calc'!$A$2:$D$169,(WEEKDAY(A1469)-1)*24+HOUR(A1469)+1,3)</f>
        <v>1</v>
      </c>
      <c r="D1469" s="67" cm="1">
        <f t="array" ref="D1469">INDEX('Step 5. Daily Avg Schedule Calc'!$A$2:$D$169,(WEEKDAY(A1469)-1)*24+HOUR(A1469)+1,4)</f>
        <v>1</v>
      </c>
      <c r="E1469">
        <f>VLOOKUP(A1469,'Step 1.4 CNY OAT'!$A$1:$B$8761,2)</f>
        <v>39</v>
      </c>
      <c r="F1469" s="11">
        <f ca="1">('Step 3. Regression'!$B$18*E1469^2+'Step 3. Regression'!$C$18*E1469+'Step 3. Regression'!$D$18)*C1469</f>
        <v>6.149525531858953</v>
      </c>
      <c r="G1469" s="11">
        <f ca="1">('Step 3. Regression'!$G$18*E1469^2+'Step 3. Regression'!$H$18*E1469+'Step 3. Regression'!$I$18)*D1469</f>
        <v>3.0061169817960809</v>
      </c>
    </row>
    <row r="1470" spans="1:7" x14ac:dyDescent="0.25">
      <c r="A1470" s="8">
        <f>IF(ISBLANK('Step 1.4 CNY OAT'!A1470),"-",'Step 1.4 CNY OAT'!A1470)</f>
        <v>43162.166666666664</v>
      </c>
      <c r="B1470" s="26">
        <f t="shared" si="40"/>
        <v>61</v>
      </c>
      <c r="C1470" s="67" cm="1">
        <f t="array" ref="C1470">INDEX('Step 5. Daily Avg Schedule Calc'!$A$2:$D$169,(WEEKDAY(A1470)-1)*24+HOUR(A1470)+1,3)</f>
        <v>1</v>
      </c>
      <c r="D1470" s="67" cm="1">
        <f t="array" ref="D1470">INDEX('Step 5. Daily Avg Schedule Calc'!$A$2:$D$169,(WEEKDAY(A1470)-1)*24+HOUR(A1470)+1,4)</f>
        <v>1</v>
      </c>
      <c r="E1470">
        <f>VLOOKUP(A1470,'Step 1.4 CNY OAT'!$A$1:$B$8761,2)</f>
        <v>39</v>
      </c>
      <c r="F1470" s="11">
        <f ca="1">('Step 3. Regression'!$B$18*E1470^2+'Step 3. Regression'!$C$18*E1470+'Step 3. Regression'!$D$18)*C1470</f>
        <v>6.149525531858953</v>
      </c>
      <c r="G1470" s="11">
        <f ca="1">('Step 3. Regression'!$G$18*E1470^2+'Step 3. Regression'!$H$18*E1470+'Step 3. Regression'!$I$18)*D1470</f>
        <v>3.0061169817960809</v>
      </c>
    </row>
    <row r="1471" spans="1:7" x14ac:dyDescent="0.25">
      <c r="A1471" s="8">
        <f>IF(ISBLANK('Step 1.4 CNY OAT'!A1471),"-",'Step 1.4 CNY OAT'!A1471)</f>
        <v>43162.208333333336</v>
      </c>
      <c r="B1471" s="26">
        <f t="shared" si="40"/>
        <v>61</v>
      </c>
      <c r="C1471" s="67" cm="1">
        <f t="array" ref="C1471">INDEX('Step 5. Daily Avg Schedule Calc'!$A$2:$D$169,(WEEKDAY(A1471)-1)*24+HOUR(A1471)+1,3)</f>
        <v>1</v>
      </c>
      <c r="D1471" s="67" cm="1">
        <f t="array" ref="D1471">INDEX('Step 5. Daily Avg Schedule Calc'!$A$2:$D$169,(WEEKDAY(A1471)-1)*24+HOUR(A1471)+1,4)</f>
        <v>1</v>
      </c>
      <c r="E1471">
        <f>VLOOKUP(A1471,'Step 1.4 CNY OAT'!$A$1:$B$8761,2)</f>
        <v>39</v>
      </c>
      <c r="F1471" s="11">
        <f ca="1">('Step 3. Regression'!$B$18*E1471^2+'Step 3. Regression'!$C$18*E1471+'Step 3. Regression'!$D$18)*C1471</f>
        <v>6.149525531858953</v>
      </c>
      <c r="G1471" s="11">
        <f ca="1">('Step 3. Regression'!$G$18*E1471^2+'Step 3. Regression'!$H$18*E1471+'Step 3. Regression'!$I$18)*D1471</f>
        <v>3.0061169817960809</v>
      </c>
    </row>
    <row r="1472" spans="1:7" x14ac:dyDescent="0.25">
      <c r="A1472" s="8">
        <f>IF(ISBLANK('Step 1.4 CNY OAT'!A1472),"-",'Step 1.4 CNY OAT'!A1472)</f>
        <v>43162.25</v>
      </c>
      <c r="B1472" s="26">
        <f t="shared" si="40"/>
        <v>61</v>
      </c>
      <c r="C1472" s="67" cm="1">
        <f t="array" ref="C1472">INDEX('Step 5. Daily Avg Schedule Calc'!$A$2:$D$169,(WEEKDAY(A1472)-1)*24+HOUR(A1472)+1,3)</f>
        <v>1</v>
      </c>
      <c r="D1472" s="67" cm="1">
        <f t="array" ref="D1472">INDEX('Step 5. Daily Avg Schedule Calc'!$A$2:$D$169,(WEEKDAY(A1472)-1)*24+HOUR(A1472)+1,4)</f>
        <v>1</v>
      </c>
      <c r="E1472">
        <f>VLOOKUP(A1472,'Step 1.4 CNY OAT'!$A$1:$B$8761,2)</f>
        <v>39</v>
      </c>
      <c r="F1472" s="11">
        <f ca="1">('Step 3. Regression'!$B$18*E1472^2+'Step 3. Regression'!$C$18*E1472+'Step 3. Regression'!$D$18)*C1472</f>
        <v>6.149525531858953</v>
      </c>
      <c r="G1472" s="11">
        <f ca="1">('Step 3. Regression'!$G$18*E1472^2+'Step 3. Regression'!$H$18*E1472+'Step 3. Regression'!$I$18)*D1472</f>
        <v>3.0061169817960809</v>
      </c>
    </row>
    <row r="1473" spans="1:7" x14ac:dyDescent="0.25">
      <c r="A1473" s="8">
        <f>IF(ISBLANK('Step 1.4 CNY OAT'!A1473),"-",'Step 1.4 CNY OAT'!A1473)</f>
        <v>43162.291666666664</v>
      </c>
      <c r="B1473" s="26">
        <f t="shared" si="40"/>
        <v>61</v>
      </c>
      <c r="C1473" s="67" cm="1">
        <f t="array" ref="C1473">INDEX('Step 5. Daily Avg Schedule Calc'!$A$2:$D$169,(WEEKDAY(A1473)-1)*24+HOUR(A1473)+1,3)</f>
        <v>1</v>
      </c>
      <c r="D1473" s="67" cm="1">
        <f t="array" ref="D1473">INDEX('Step 5. Daily Avg Schedule Calc'!$A$2:$D$169,(WEEKDAY(A1473)-1)*24+HOUR(A1473)+1,4)</f>
        <v>1</v>
      </c>
      <c r="E1473">
        <f>VLOOKUP(A1473,'Step 1.4 CNY OAT'!$A$1:$B$8761,2)</f>
        <v>39</v>
      </c>
      <c r="F1473" s="11">
        <f ca="1">('Step 3. Regression'!$B$18*E1473^2+'Step 3. Regression'!$C$18*E1473+'Step 3. Regression'!$D$18)*C1473</f>
        <v>6.149525531858953</v>
      </c>
      <c r="G1473" s="11">
        <f ca="1">('Step 3. Regression'!$G$18*E1473^2+'Step 3. Regression'!$H$18*E1473+'Step 3. Regression'!$I$18)*D1473</f>
        <v>3.0061169817960809</v>
      </c>
    </row>
    <row r="1474" spans="1:7" x14ac:dyDescent="0.25">
      <c r="A1474" s="8">
        <f>IF(ISBLANK('Step 1.4 CNY OAT'!A1474),"-",'Step 1.4 CNY OAT'!A1474)</f>
        <v>43162.333333333336</v>
      </c>
      <c r="B1474" s="26">
        <f t="shared" si="40"/>
        <v>61</v>
      </c>
      <c r="C1474" s="67" cm="1">
        <f t="array" ref="C1474">INDEX('Step 5. Daily Avg Schedule Calc'!$A$2:$D$169,(WEEKDAY(A1474)-1)*24+HOUR(A1474)+1,3)</f>
        <v>1</v>
      </c>
      <c r="D1474" s="67" cm="1">
        <f t="array" ref="D1474">INDEX('Step 5. Daily Avg Schedule Calc'!$A$2:$D$169,(WEEKDAY(A1474)-1)*24+HOUR(A1474)+1,4)</f>
        <v>1</v>
      </c>
      <c r="E1474">
        <f>VLOOKUP(A1474,'Step 1.4 CNY OAT'!$A$1:$B$8761,2)</f>
        <v>39</v>
      </c>
      <c r="F1474" s="11">
        <f ca="1">('Step 3. Regression'!$B$18*E1474^2+'Step 3. Regression'!$C$18*E1474+'Step 3. Regression'!$D$18)*C1474</f>
        <v>6.149525531858953</v>
      </c>
      <c r="G1474" s="11">
        <f ca="1">('Step 3. Regression'!$G$18*E1474^2+'Step 3. Regression'!$H$18*E1474+'Step 3. Regression'!$I$18)*D1474</f>
        <v>3.0061169817960809</v>
      </c>
    </row>
    <row r="1475" spans="1:7" x14ac:dyDescent="0.25">
      <c r="A1475" s="8">
        <f>IF(ISBLANK('Step 1.4 CNY OAT'!A1475),"-",'Step 1.4 CNY OAT'!A1475)</f>
        <v>43162.375</v>
      </c>
      <c r="B1475" s="26">
        <f t="shared" ref="B1475:B1538" si="41">_xlfn.DAYS(A1475,$A$2)</f>
        <v>61</v>
      </c>
      <c r="C1475" s="67" cm="1">
        <f t="array" ref="C1475">INDEX('Step 5. Daily Avg Schedule Calc'!$A$2:$D$169,(WEEKDAY(A1475)-1)*24+HOUR(A1475)+1,3)</f>
        <v>1</v>
      </c>
      <c r="D1475" s="67" cm="1">
        <f t="array" ref="D1475">INDEX('Step 5. Daily Avg Schedule Calc'!$A$2:$D$169,(WEEKDAY(A1475)-1)*24+HOUR(A1475)+1,4)</f>
        <v>1</v>
      </c>
      <c r="E1475">
        <f>VLOOKUP(A1475,'Step 1.4 CNY OAT'!$A$1:$B$8761,2)</f>
        <v>39</v>
      </c>
      <c r="F1475" s="11">
        <f ca="1">('Step 3. Regression'!$B$18*E1475^2+'Step 3. Regression'!$C$18*E1475+'Step 3. Regression'!$D$18)*C1475</f>
        <v>6.149525531858953</v>
      </c>
      <c r="G1475" s="11">
        <f ca="1">('Step 3. Regression'!$G$18*E1475^2+'Step 3. Regression'!$H$18*E1475+'Step 3. Regression'!$I$18)*D1475</f>
        <v>3.0061169817960809</v>
      </c>
    </row>
    <row r="1476" spans="1:7" x14ac:dyDescent="0.25">
      <c r="A1476" s="8">
        <f>IF(ISBLANK('Step 1.4 CNY OAT'!A1476),"-",'Step 1.4 CNY OAT'!A1476)</f>
        <v>43162.416666666664</v>
      </c>
      <c r="B1476" s="26">
        <f t="shared" si="41"/>
        <v>61</v>
      </c>
      <c r="C1476" s="67" cm="1">
        <f t="array" ref="C1476">INDEX('Step 5. Daily Avg Schedule Calc'!$A$2:$D$169,(WEEKDAY(A1476)-1)*24+HOUR(A1476)+1,3)</f>
        <v>1</v>
      </c>
      <c r="D1476" s="67" cm="1">
        <f t="array" ref="D1476">INDEX('Step 5. Daily Avg Schedule Calc'!$A$2:$D$169,(WEEKDAY(A1476)-1)*24+HOUR(A1476)+1,4)</f>
        <v>1</v>
      </c>
      <c r="E1476">
        <f>VLOOKUP(A1476,'Step 1.4 CNY OAT'!$A$1:$B$8761,2)</f>
        <v>40</v>
      </c>
      <c r="F1476" s="11">
        <f ca="1">('Step 3. Regression'!$B$18*E1476^2+'Step 3. Regression'!$C$18*E1476+'Step 3. Regression'!$D$18)*C1476</f>
        <v>6.0604584544860431</v>
      </c>
      <c r="G1476" s="11">
        <f ca="1">('Step 3. Regression'!$G$18*E1476^2+'Step 3. Regression'!$H$18*E1476+'Step 3. Regression'!$I$18)*D1476</f>
        <v>2.9783832342789713</v>
      </c>
    </row>
    <row r="1477" spans="1:7" x14ac:dyDescent="0.25">
      <c r="A1477" s="8">
        <f>IF(ISBLANK('Step 1.4 CNY OAT'!A1477),"-",'Step 1.4 CNY OAT'!A1477)</f>
        <v>43162.458333333336</v>
      </c>
      <c r="B1477" s="26">
        <f t="shared" si="41"/>
        <v>61</v>
      </c>
      <c r="C1477" s="67" cm="1">
        <f t="array" ref="C1477">INDEX('Step 5. Daily Avg Schedule Calc'!$A$2:$D$169,(WEEKDAY(A1477)-1)*24+HOUR(A1477)+1,3)</f>
        <v>1</v>
      </c>
      <c r="D1477" s="67" cm="1">
        <f t="array" ref="D1477">INDEX('Step 5. Daily Avg Schedule Calc'!$A$2:$D$169,(WEEKDAY(A1477)-1)*24+HOUR(A1477)+1,4)</f>
        <v>1</v>
      </c>
      <c r="E1477">
        <f>VLOOKUP(A1477,'Step 1.4 CNY OAT'!$A$1:$B$8761,2)</f>
        <v>43</v>
      </c>
      <c r="F1477" s="11">
        <f ca="1">('Step 3. Regression'!$B$18*E1477^2+'Step 3. Regression'!$C$18*E1477+'Step 3. Regression'!$D$18)*C1477</f>
        <v>5.8223580347428134</v>
      </c>
      <c r="G1477" s="11">
        <f ca="1">('Step 3. Regression'!$G$18*E1477^2+'Step 3. Regression'!$H$18*E1477+'Step 3. Regression'!$I$18)*D1477</f>
        <v>2.902665945654519</v>
      </c>
    </row>
    <row r="1478" spans="1:7" x14ac:dyDescent="0.25">
      <c r="A1478" s="8">
        <f>IF(ISBLANK('Step 1.4 CNY OAT'!A1478),"-",'Step 1.4 CNY OAT'!A1478)</f>
        <v>43162.5</v>
      </c>
      <c r="B1478" s="26">
        <f t="shared" si="41"/>
        <v>61</v>
      </c>
      <c r="C1478" s="67" cm="1">
        <f t="array" ref="C1478">INDEX('Step 5. Daily Avg Schedule Calc'!$A$2:$D$169,(WEEKDAY(A1478)-1)*24+HOUR(A1478)+1,3)</f>
        <v>1</v>
      </c>
      <c r="D1478" s="67" cm="1">
        <f t="array" ref="D1478">INDEX('Step 5. Daily Avg Schedule Calc'!$A$2:$D$169,(WEEKDAY(A1478)-1)*24+HOUR(A1478)+1,4)</f>
        <v>1</v>
      </c>
      <c r="E1478">
        <f>VLOOKUP(A1478,'Step 1.4 CNY OAT'!$A$1:$B$8761,2)</f>
        <v>45</v>
      </c>
      <c r="F1478" s="11">
        <f ca="1">('Step 3. Regression'!$B$18*E1478^2+'Step 3. Regression'!$C$18*E1478+'Step 3. Regression'!$D$18)*C1478</f>
        <v>5.6878750985602435</v>
      </c>
      <c r="G1478" s="11">
        <f ca="1">('Step 3. Regression'!$G$18*E1478^2+'Step 3. Regression'!$H$18*E1478+'Step 3. Regression'!$I$18)*D1478</f>
        <v>2.8584243815106145</v>
      </c>
    </row>
    <row r="1479" spans="1:7" x14ac:dyDescent="0.25">
      <c r="A1479" s="8">
        <f>IF(ISBLANK('Step 1.4 CNY OAT'!A1479),"-",'Step 1.4 CNY OAT'!A1479)</f>
        <v>43162.541666666664</v>
      </c>
      <c r="B1479" s="26">
        <f t="shared" si="41"/>
        <v>61</v>
      </c>
      <c r="C1479" s="67" cm="1">
        <f t="array" ref="C1479">INDEX('Step 5. Daily Avg Schedule Calc'!$A$2:$D$169,(WEEKDAY(A1479)-1)*24+HOUR(A1479)+1,3)</f>
        <v>1</v>
      </c>
      <c r="D1479" s="67" cm="1">
        <f t="array" ref="D1479">INDEX('Step 5. Daily Avg Schedule Calc'!$A$2:$D$169,(WEEKDAY(A1479)-1)*24+HOUR(A1479)+1,4)</f>
        <v>1</v>
      </c>
      <c r="E1479">
        <f>VLOOKUP(A1479,'Step 1.4 CNY OAT'!$A$1:$B$8761,2)</f>
        <v>46</v>
      </c>
      <c r="F1479" s="11">
        <f ca="1">('Step 3. Regression'!$B$18*E1479^2+'Step 3. Regression'!$C$18*E1479+'Step 3. Regression'!$D$18)*C1479</f>
        <v>5.6279088335628336</v>
      </c>
      <c r="G1479" s="11">
        <f ca="1">('Step 3. Regression'!$G$18*E1479^2+'Step 3. Regression'!$H$18*E1479+'Step 3. Regression'!$I$18)*D1479</f>
        <v>2.8381745879203826</v>
      </c>
    </row>
    <row r="1480" spans="1:7" x14ac:dyDescent="0.25">
      <c r="A1480" s="8">
        <f>IF(ISBLANK('Step 1.4 CNY OAT'!A1480),"-",'Step 1.4 CNY OAT'!A1480)</f>
        <v>43162.583333333336</v>
      </c>
      <c r="B1480" s="26">
        <f t="shared" si="41"/>
        <v>61</v>
      </c>
      <c r="C1480" s="67" cm="1">
        <f t="array" ref="C1480">INDEX('Step 5. Daily Avg Schedule Calc'!$A$2:$D$169,(WEEKDAY(A1480)-1)*24+HOUR(A1480)+1,3)</f>
        <v>1</v>
      </c>
      <c r="D1480" s="67" cm="1">
        <f t="array" ref="D1480">INDEX('Step 5. Daily Avg Schedule Calc'!$A$2:$D$169,(WEEKDAY(A1480)-1)*24+HOUR(A1480)+1,4)</f>
        <v>1</v>
      </c>
      <c r="E1480">
        <f>VLOOKUP(A1480,'Step 1.4 CNY OAT'!$A$1:$B$8761,2)</f>
        <v>45</v>
      </c>
      <c r="F1480" s="11">
        <f ca="1">('Step 3. Regression'!$B$18*E1480^2+'Step 3. Regression'!$C$18*E1480+'Step 3. Regression'!$D$18)*C1480</f>
        <v>5.6878750985602435</v>
      </c>
      <c r="G1480" s="11">
        <f ca="1">('Step 3. Regression'!$G$18*E1480^2+'Step 3. Regression'!$H$18*E1480+'Step 3. Regression'!$I$18)*D1480</f>
        <v>2.8584243815106145</v>
      </c>
    </row>
    <row r="1481" spans="1:7" x14ac:dyDescent="0.25">
      <c r="A1481" s="8">
        <f>IF(ISBLANK('Step 1.4 CNY OAT'!A1481),"-",'Step 1.4 CNY OAT'!A1481)</f>
        <v>43162.625</v>
      </c>
      <c r="B1481" s="26">
        <f t="shared" si="41"/>
        <v>61</v>
      </c>
      <c r="C1481" s="67" cm="1">
        <f t="array" ref="C1481">INDEX('Step 5. Daily Avg Schedule Calc'!$A$2:$D$169,(WEEKDAY(A1481)-1)*24+HOUR(A1481)+1,3)</f>
        <v>1</v>
      </c>
      <c r="D1481" s="67" cm="1">
        <f t="array" ref="D1481">INDEX('Step 5. Daily Avg Schedule Calc'!$A$2:$D$169,(WEEKDAY(A1481)-1)*24+HOUR(A1481)+1,4)</f>
        <v>1</v>
      </c>
      <c r="E1481">
        <f>VLOOKUP(A1481,'Step 1.4 CNY OAT'!$A$1:$B$8761,2)</f>
        <v>46</v>
      </c>
      <c r="F1481" s="11">
        <f ca="1">('Step 3. Regression'!$B$18*E1481^2+'Step 3. Regression'!$C$18*E1481+'Step 3. Regression'!$D$18)*C1481</f>
        <v>5.6279088335628336</v>
      </c>
      <c r="G1481" s="11">
        <f ca="1">('Step 3. Regression'!$G$18*E1481^2+'Step 3. Regression'!$H$18*E1481+'Step 3. Regression'!$I$18)*D1481</f>
        <v>2.8381745879203826</v>
      </c>
    </row>
    <row r="1482" spans="1:7" x14ac:dyDescent="0.25">
      <c r="A1482" s="8">
        <f>IF(ISBLANK('Step 1.4 CNY OAT'!A1482),"-",'Step 1.4 CNY OAT'!A1482)</f>
        <v>43162.666666666664</v>
      </c>
      <c r="B1482" s="26">
        <f t="shared" si="41"/>
        <v>61</v>
      </c>
      <c r="C1482" s="67" cm="1">
        <f t="array" ref="C1482">INDEX('Step 5. Daily Avg Schedule Calc'!$A$2:$D$169,(WEEKDAY(A1482)-1)*24+HOUR(A1482)+1,3)</f>
        <v>1</v>
      </c>
      <c r="D1482" s="67" cm="1">
        <f t="array" ref="D1482">INDEX('Step 5. Daily Avg Schedule Calc'!$A$2:$D$169,(WEEKDAY(A1482)-1)*24+HOUR(A1482)+1,4)</f>
        <v>1</v>
      </c>
      <c r="E1482">
        <f>VLOOKUP(A1482,'Step 1.4 CNY OAT'!$A$1:$B$8761,2)</f>
        <v>46</v>
      </c>
      <c r="F1482" s="11">
        <f ca="1">('Step 3. Regression'!$B$18*E1482^2+'Step 3. Regression'!$C$18*E1482+'Step 3. Regression'!$D$18)*C1482</f>
        <v>5.6279088335628336</v>
      </c>
      <c r="G1482" s="11">
        <f ca="1">('Step 3. Regression'!$G$18*E1482^2+'Step 3. Regression'!$H$18*E1482+'Step 3. Regression'!$I$18)*D1482</f>
        <v>2.8381745879203826</v>
      </c>
    </row>
    <row r="1483" spans="1:7" x14ac:dyDescent="0.25">
      <c r="A1483" s="8">
        <f>IF(ISBLANK('Step 1.4 CNY OAT'!A1483),"-",'Step 1.4 CNY OAT'!A1483)</f>
        <v>43162.708333333336</v>
      </c>
      <c r="B1483" s="26">
        <f t="shared" si="41"/>
        <v>61</v>
      </c>
      <c r="C1483" s="67" cm="1">
        <f t="array" ref="C1483">INDEX('Step 5. Daily Avg Schedule Calc'!$A$2:$D$169,(WEEKDAY(A1483)-1)*24+HOUR(A1483)+1,3)</f>
        <v>1</v>
      </c>
      <c r="D1483" s="67" cm="1">
        <f t="array" ref="D1483">INDEX('Step 5. Daily Avg Schedule Calc'!$A$2:$D$169,(WEEKDAY(A1483)-1)*24+HOUR(A1483)+1,4)</f>
        <v>1</v>
      </c>
      <c r="E1483">
        <f>VLOOKUP(A1483,'Step 1.4 CNY OAT'!$A$1:$B$8761,2)</f>
        <v>45</v>
      </c>
      <c r="F1483" s="11">
        <f ca="1">('Step 3. Regression'!$B$18*E1483^2+'Step 3. Regression'!$C$18*E1483+'Step 3. Regression'!$D$18)*C1483</f>
        <v>5.6878750985602435</v>
      </c>
      <c r="G1483" s="11">
        <f ca="1">('Step 3. Regression'!$G$18*E1483^2+'Step 3. Regression'!$H$18*E1483+'Step 3. Regression'!$I$18)*D1483</f>
        <v>2.8584243815106145</v>
      </c>
    </row>
    <row r="1484" spans="1:7" x14ac:dyDescent="0.25">
      <c r="A1484" s="8">
        <f>IF(ISBLANK('Step 1.4 CNY OAT'!A1484),"-",'Step 1.4 CNY OAT'!A1484)</f>
        <v>43162.75</v>
      </c>
      <c r="B1484" s="26">
        <f t="shared" si="41"/>
        <v>61</v>
      </c>
      <c r="C1484" s="67" cm="1">
        <f t="array" ref="C1484">INDEX('Step 5. Daily Avg Schedule Calc'!$A$2:$D$169,(WEEKDAY(A1484)-1)*24+HOUR(A1484)+1,3)</f>
        <v>1</v>
      </c>
      <c r="D1484" s="67" cm="1">
        <f t="array" ref="D1484">INDEX('Step 5. Daily Avg Schedule Calc'!$A$2:$D$169,(WEEKDAY(A1484)-1)*24+HOUR(A1484)+1,4)</f>
        <v>1</v>
      </c>
      <c r="E1484">
        <f>VLOOKUP(A1484,'Step 1.4 CNY OAT'!$A$1:$B$8761,2)</f>
        <v>45</v>
      </c>
      <c r="F1484" s="11">
        <f ca="1">('Step 3. Regression'!$B$18*E1484^2+'Step 3. Regression'!$C$18*E1484+'Step 3. Regression'!$D$18)*C1484</f>
        <v>5.6878750985602435</v>
      </c>
      <c r="G1484" s="11">
        <f ca="1">('Step 3. Regression'!$G$18*E1484^2+'Step 3. Regression'!$H$18*E1484+'Step 3. Regression'!$I$18)*D1484</f>
        <v>2.8584243815106145</v>
      </c>
    </row>
    <row r="1485" spans="1:7" x14ac:dyDescent="0.25">
      <c r="A1485" s="8">
        <f>IF(ISBLANK('Step 1.4 CNY OAT'!A1485),"-",'Step 1.4 CNY OAT'!A1485)</f>
        <v>43162.791666666664</v>
      </c>
      <c r="B1485" s="26">
        <f t="shared" si="41"/>
        <v>61</v>
      </c>
      <c r="C1485" s="67" cm="1">
        <f t="array" ref="C1485">INDEX('Step 5. Daily Avg Schedule Calc'!$A$2:$D$169,(WEEKDAY(A1485)-1)*24+HOUR(A1485)+1,3)</f>
        <v>1</v>
      </c>
      <c r="D1485" s="67" cm="1">
        <f t="array" ref="D1485">INDEX('Step 5. Daily Avg Schedule Calc'!$A$2:$D$169,(WEEKDAY(A1485)-1)*24+HOUR(A1485)+1,4)</f>
        <v>1</v>
      </c>
      <c r="E1485">
        <f>VLOOKUP(A1485,'Step 1.4 CNY OAT'!$A$1:$B$8761,2)</f>
        <v>43</v>
      </c>
      <c r="F1485" s="11">
        <f ca="1">('Step 3. Regression'!$B$18*E1485^2+'Step 3. Regression'!$C$18*E1485+'Step 3. Regression'!$D$18)*C1485</f>
        <v>5.8223580347428134</v>
      </c>
      <c r="G1485" s="11">
        <f ca="1">('Step 3. Regression'!$G$18*E1485^2+'Step 3. Regression'!$H$18*E1485+'Step 3. Regression'!$I$18)*D1485</f>
        <v>2.902665945654519</v>
      </c>
    </row>
    <row r="1486" spans="1:7" x14ac:dyDescent="0.25">
      <c r="A1486" s="8">
        <f>IF(ISBLANK('Step 1.4 CNY OAT'!A1486),"-",'Step 1.4 CNY OAT'!A1486)</f>
        <v>43162.833333333336</v>
      </c>
      <c r="B1486" s="26">
        <f t="shared" si="41"/>
        <v>61</v>
      </c>
      <c r="C1486" s="67" cm="1">
        <f t="array" ref="C1486">INDEX('Step 5. Daily Avg Schedule Calc'!$A$2:$D$169,(WEEKDAY(A1486)-1)*24+HOUR(A1486)+1,3)</f>
        <v>1</v>
      </c>
      <c r="D1486" s="67" cm="1">
        <f t="array" ref="D1486">INDEX('Step 5. Daily Avg Schedule Calc'!$A$2:$D$169,(WEEKDAY(A1486)-1)*24+HOUR(A1486)+1,4)</f>
        <v>1</v>
      </c>
      <c r="E1486">
        <f>VLOOKUP(A1486,'Step 1.4 CNY OAT'!$A$1:$B$8761,2)</f>
        <v>43</v>
      </c>
      <c r="F1486" s="11">
        <f ca="1">('Step 3. Regression'!$B$18*E1486^2+'Step 3. Regression'!$C$18*E1486+'Step 3. Regression'!$D$18)*C1486</f>
        <v>5.8223580347428134</v>
      </c>
      <c r="G1486" s="11">
        <f ca="1">('Step 3. Regression'!$G$18*E1486^2+'Step 3. Regression'!$H$18*E1486+'Step 3. Regression'!$I$18)*D1486</f>
        <v>2.902665945654519</v>
      </c>
    </row>
    <row r="1487" spans="1:7" x14ac:dyDescent="0.25">
      <c r="A1487" s="8">
        <f>IF(ISBLANK('Step 1.4 CNY OAT'!A1487),"-",'Step 1.4 CNY OAT'!A1487)</f>
        <v>43162.875</v>
      </c>
      <c r="B1487" s="26">
        <f t="shared" si="41"/>
        <v>61</v>
      </c>
      <c r="C1487" s="67" cm="1">
        <f t="array" ref="C1487">INDEX('Step 5. Daily Avg Schedule Calc'!$A$2:$D$169,(WEEKDAY(A1487)-1)*24+HOUR(A1487)+1,3)</f>
        <v>1</v>
      </c>
      <c r="D1487" s="67" cm="1">
        <f t="array" ref="D1487">INDEX('Step 5. Daily Avg Schedule Calc'!$A$2:$D$169,(WEEKDAY(A1487)-1)*24+HOUR(A1487)+1,4)</f>
        <v>1</v>
      </c>
      <c r="E1487">
        <f>VLOOKUP(A1487,'Step 1.4 CNY OAT'!$A$1:$B$8761,2)</f>
        <v>43</v>
      </c>
      <c r="F1487" s="11">
        <f ca="1">('Step 3. Regression'!$B$18*E1487^2+'Step 3. Regression'!$C$18*E1487+'Step 3. Regression'!$D$18)*C1487</f>
        <v>5.8223580347428134</v>
      </c>
      <c r="G1487" s="11">
        <f ca="1">('Step 3. Regression'!$G$18*E1487^2+'Step 3. Regression'!$H$18*E1487+'Step 3. Regression'!$I$18)*D1487</f>
        <v>2.902665945654519</v>
      </c>
    </row>
    <row r="1488" spans="1:7" x14ac:dyDescent="0.25">
      <c r="A1488" s="8">
        <f>IF(ISBLANK('Step 1.4 CNY OAT'!A1488),"-",'Step 1.4 CNY OAT'!A1488)</f>
        <v>43162.916666666664</v>
      </c>
      <c r="B1488" s="26">
        <f t="shared" si="41"/>
        <v>61</v>
      </c>
      <c r="C1488" s="67" cm="1">
        <f t="array" ref="C1488">INDEX('Step 5. Daily Avg Schedule Calc'!$A$2:$D$169,(WEEKDAY(A1488)-1)*24+HOUR(A1488)+1,3)</f>
        <v>1</v>
      </c>
      <c r="D1488" s="67" cm="1">
        <f t="array" ref="D1488">INDEX('Step 5. Daily Avg Schedule Calc'!$A$2:$D$169,(WEEKDAY(A1488)-1)*24+HOUR(A1488)+1,4)</f>
        <v>1</v>
      </c>
      <c r="E1488">
        <f>VLOOKUP(A1488,'Step 1.4 CNY OAT'!$A$1:$B$8761,2)</f>
        <v>42</v>
      </c>
      <c r="F1488" s="11">
        <f ca="1">('Step 3. Regression'!$B$18*E1488^2+'Step 3. Regression'!$C$18*E1488+'Step 3. Regression'!$D$18)*C1488</f>
        <v>5.8968747059279734</v>
      </c>
      <c r="G1488" s="11">
        <f ca="1">('Step 3. Regression'!$G$18*E1488^2+'Step 3. Regression'!$H$18*E1488+'Step 3. Regression'!$I$18)*D1488</f>
        <v>2.9266577162081897</v>
      </c>
    </row>
    <row r="1489" spans="1:7" x14ac:dyDescent="0.25">
      <c r="A1489" s="8">
        <f>IF(ISBLANK('Step 1.4 CNY OAT'!A1489),"-",'Step 1.4 CNY OAT'!A1489)</f>
        <v>43162.958333333336</v>
      </c>
      <c r="B1489" s="26">
        <f t="shared" si="41"/>
        <v>61</v>
      </c>
      <c r="C1489" s="67" cm="1">
        <f t="array" ref="C1489">INDEX('Step 5. Daily Avg Schedule Calc'!$A$2:$D$169,(WEEKDAY(A1489)-1)*24+HOUR(A1489)+1,3)</f>
        <v>1</v>
      </c>
      <c r="D1489" s="67" cm="1">
        <f t="array" ref="D1489">INDEX('Step 5. Daily Avg Schedule Calc'!$A$2:$D$169,(WEEKDAY(A1489)-1)*24+HOUR(A1489)+1,4)</f>
        <v>1</v>
      </c>
      <c r="E1489">
        <f>VLOOKUP(A1489,'Step 1.4 CNY OAT'!$A$1:$B$8761,2)</f>
        <v>43</v>
      </c>
      <c r="F1489" s="11">
        <f ca="1">('Step 3. Regression'!$B$18*E1489^2+'Step 3. Regression'!$C$18*E1489+'Step 3. Regression'!$D$18)*C1489</f>
        <v>5.8223580347428134</v>
      </c>
      <c r="G1489" s="11">
        <f ca="1">('Step 3. Regression'!$G$18*E1489^2+'Step 3. Regression'!$H$18*E1489+'Step 3. Regression'!$I$18)*D1489</f>
        <v>2.902665945654519</v>
      </c>
    </row>
    <row r="1490" spans="1:7" x14ac:dyDescent="0.25">
      <c r="A1490" s="8">
        <f>IF(ISBLANK('Step 1.4 CNY OAT'!A1490),"-",'Step 1.4 CNY OAT'!A1490)</f>
        <v>43163</v>
      </c>
      <c r="B1490" s="26">
        <f t="shared" si="41"/>
        <v>62</v>
      </c>
      <c r="C1490" s="67" cm="1">
        <f t="array" ref="C1490">INDEX('Step 5. Daily Avg Schedule Calc'!$A$2:$D$169,(WEEKDAY(A1490)-1)*24+HOUR(A1490)+1,3)</f>
        <v>1</v>
      </c>
      <c r="D1490" s="67" cm="1">
        <f t="array" ref="D1490">INDEX('Step 5. Daily Avg Schedule Calc'!$A$2:$D$169,(WEEKDAY(A1490)-1)*24+HOUR(A1490)+1,4)</f>
        <v>1</v>
      </c>
      <c r="E1490">
        <f>VLOOKUP(A1490,'Step 1.4 CNY OAT'!$A$1:$B$8761,2)</f>
        <v>42</v>
      </c>
      <c r="F1490" s="11">
        <f ca="1">('Step 3. Regression'!$B$18*E1490^2+'Step 3. Regression'!$C$18*E1490+'Step 3. Regression'!$D$18)*C1490</f>
        <v>5.8968747059279734</v>
      </c>
      <c r="G1490" s="11">
        <f ca="1">('Step 3. Regression'!$G$18*E1490^2+'Step 3. Regression'!$H$18*E1490+'Step 3. Regression'!$I$18)*D1490</f>
        <v>2.9266577162081897</v>
      </c>
    </row>
    <row r="1491" spans="1:7" x14ac:dyDescent="0.25">
      <c r="A1491" s="8">
        <f>IF(ISBLANK('Step 1.4 CNY OAT'!A1491),"-",'Step 1.4 CNY OAT'!A1491)</f>
        <v>43163.041666666664</v>
      </c>
      <c r="B1491" s="26">
        <f t="shared" si="41"/>
        <v>62</v>
      </c>
      <c r="C1491" s="67" cm="1">
        <f t="array" ref="C1491">INDEX('Step 5. Daily Avg Schedule Calc'!$A$2:$D$169,(WEEKDAY(A1491)-1)*24+HOUR(A1491)+1,3)</f>
        <v>1</v>
      </c>
      <c r="D1491" s="67" cm="1">
        <f t="array" ref="D1491">INDEX('Step 5. Daily Avg Schedule Calc'!$A$2:$D$169,(WEEKDAY(A1491)-1)*24+HOUR(A1491)+1,4)</f>
        <v>1</v>
      </c>
      <c r="E1491">
        <f>VLOOKUP(A1491,'Step 1.4 CNY OAT'!$A$1:$B$8761,2)</f>
        <v>42</v>
      </c>
      <c r="F1491" s="11">
        <f ca="1">('Step 3. Regression'!$B$18*E1491^2+'Step 3. Regression'!$C$18*E1491+'Step 3. Regression'!$D$18)*C1491</f>
        <v>5.8968747059279734</v>
      </c>
      <c r="G1491" s="11">
        <f ca="1">('Step 3. Regression'!$G$18*E1491^2+'Step 3. Regression'!$H$18*E1491+'Step 3. Regression'!$I$18)*D1491</f>
        <v>2.9266577162081897</v>
      </c>
    </row>
    <row r="1492" spans="1:7" x14ac:dyDescent="0.25">
      <c r="A1492" s="8">
        <f>IF(ISBLANK('Step 1.4 CNY OAT'!A1492),"-",'Step 1.4 CNY OAT'!A1492)</f>
        <v>43163.083333333336</v>
      </c>
      <c r="B1492" s="26">
        <f t="shared" si="41"/>
        <v>62</v>
      </c>
      <c r="C1492" s="67" cm="1">
        <f t="array" ref="C1492">INDEX('Step 5. Daily Avg Schedule Calc'!$A$2:$D$169,(WEEKDAY(A1492)-1)*24+HOUR(A1492)+1,3)</f>
        <v>1</v>
      </c>
      <c r="D1492" s="67" cm="1">
        <f t="array" ref="D1492">INDEX('Step 5. Daily Avg Schedule Calc'!$A$2:$D$169,(WEEKDAY(A1492)-1)*24+HOUR(A1492)+1,4)</f>
        <v>1</v>
      </c>
      <c r="E1492">
        <f>VLOOKUP(A1492,'Step 1.4 CNY OAT'!$A$1:$B$8761,2)</f>
        <v>41</v>
      </c>
      <c r="F1492" s="11">
        <f ca="1">('Step 3. Regression'!$B$18*E1492^2+'Step 3. Regression'!$C$18*E1492+'Step 3. Regression'!$D$18)*C1492</f>
        <v>5.9762415125090502</v>
      </c>
      <c r="G1492" s="11">
        <f ca="1">('Step 3. Regression'!$G$18*E1492^2+'Step 3. Regression'!$H$18*E1492+'Step 3. Regression'!$I$18)*D1492</f>
        <v>2.9518968124163409</v>
      </c>
    </row>
    <row r="1493" spans="1:7" x14ac:dyDescent="0.25">
      <c r="A1493" s="8">
        <f>IF(ISBLANK('Step 1.4 CNY OAT'!A1493),"-",'Step 1.4 CNY OAT'!A1493)</f>
        <v>43163.125</v>
      </c>
      <c r="B1493" s="26">
        <f t="shared" si="41"/>
        <v>62</v>
      </c>
      <c r="C1493" s="67" cm="1">
        <f t="array" ref="C1493">INDEX('Step 5. Daily Avg Schedule Calc'!$A$2:$D$169,(WEEKDAY(A1493)-1)*24+HOUR(A1493)+1,3)</f>
        <v>1</v>
      </c>
      <c r="D1493" s="67" cm="1">
        <f t="array" ref="D1493">INDEX('Step 5. Daily Avg Schedule Calc'!$A$2:$D$169,(WEEKDAY(A1493)-1)*24+HOUR(A1493)+1,4)</f>
        <v>1</v>
      </c>
      <c r="E1493">
        <f>VLOOKUP(A1493,'Step 1.4 CNY OAT'!$A$1:$B$8761,2)</f>
        <v>41</v>
      </c>
      <c r="F1493" s="11">
        <f ca="1">('Step 3. Regression'!$B$18*E1493^2+'Step 3. Regression'!$C$18*E1493+'Step 3. Regression'!$D$18)*C1493</f>
        <v>5.9762415125090502</v>
      </c>
      <c r="G1493" s="11">
        <f ca="1">('Step 3. Regression'!$G$18*E1493^2+'Step 3. Regression'!$H$18*E1493+'Step 3. Regression'!$I$18)*D1493</f>
        <v>2.9518968124163409</v>
      </c>
    </row>
    <row r="1494" spans="1:7" x14ac:dyDescent="0.25">
      <c r="A1494" s="8">
        <f>IF(ISBLANK('Step 1.4 CNY OAT'!A1494),"-",'Step 1.4 CNY OAT'!A1494)</f>
        <v>43163.166666666664</v>
      </c>
      <c r="B1494" s="26">
        <f t="shared" si="41"/>
        <v>62</v>
      </c>
      <c r="C1494" s="67" cm="1">
        <f t="array" ref="C1494">INDEX('Step 5. Daily Avg Schedule Calc'!$A$2:$D$169,(WEEKDAY(A1494)-1)*24+HOUR(A1494)+1,3)</f>
        <v>1</v>
      </c>
      <c r="D1494" s="67" cm="1">
        <f t="array" ref="D1494">INDEX('Step 5. Daily Avg Schedule Calc'!$A$2:$D$169,(WEEKDAY(A1494)-1)*24+HOUR(A1494)+1,4)</f>
        <v>1</v>
      </c>
      <c r="E1494">
        <f>VLOOKUP(A1494,'Step 1.4 CNY OAT'!$A$1:$B$8761,2)</f>
        <v>41</v>
      </c>
      <c r="F1494" s="11">
        <f ca="1">('Step 3. Regression'!$B$18*E1494^2+'Step 3. Regression'!$C$18*E1494+'Step 3. Regression'!$D$18)*C1494</f>
        <v>5.9762415125090502</v>
      </c>
      <c r="G1494" s="11">
        <f ca="1">('Step 3. Regression'!$G$18*E1494^2+'Step 3. Regression'!$H$18*E1494+'Step 3. Regression'!$I$18)*D1494</f>
        <v>2.9518968124163409</v>
      </c>
    </row>
    <row r="1495" spans="1:7" x14ac:dyDescent="0.25">
      <c r="A1495" s="8">
        <f>IF(ISBLANK('Step 1.4 CNY OAT'!A1495),"-",'Step 1.4 CNY OAT'!A1495)</f>
        <v>43163.208333333336</v>
      </c>
      <c r="B1495" s="26">
        <f t="shared" si="41"/>
        <v>62</v>
      </c>
      <c r="C1495" s="67" cm="1">
        <f t="array" ref="C1495">INDEX('Step 5. Daily Avg Schedule Calc'!$A$2:$D$169,(WEEKDAY(A1495)-1)*24+HOUR(A1495)+1,3)</f>
        <v>1</v>
      </c>
      <c r="D1495" s="67" cm="1">
        <f t="array" ref="D1495">INDEX('Step 5. Daily Avg Schedule Calc'!$A$2:$D$169,(WEEKDAY(A1495)-1)*24+HOUR(A1495)+1,4)</f>
        <v>1</v>
      </c>
      <c r="E1495">
        <f>VLOOKUP(A1495,'Step 1.4 CNY OAT'!$A$1:$B$8761,2)</f>
        <v>41</v>
      </c>
      <c r="F1495" s="11">
        <f ca="1">('Step 3. Regression'!$B$18*E1495^2+'Step 3. Regression'!$C$18*E1495+'Step 3. Regression'!$D$18)*C1495</f>
        <v>5.9762415125090502</v>
      </c>
      <c r="G1495" s="11">
        <f ca="1">('Step 3. Regression'!$G$18*E1495^2+'Step 3. Regression'!$H$18*E1495+'Step 3. Regression'!$I$18)*D1495</f>
        <v>2.9518968124163409</v>
      </c>
    </row>
    <row r="1496" spans="1:7" x14ac:dyDescent="0.25">
      <c r="A1496" s="8">
        <f>IF(ISBLANK('Step 1.4 CNY OAT'!A1496),"-",'Step 1.4 CNY OAT'!A1496)</f>
        <v>43163.25</v>
      </c>
      <c r="B1496" s="26">
        <f t="shared" si="41"/>
        <v>62</v>
      </c>
      <c r="C1496" s="67" cm="1">
        <f t="array" ref="C1496">INDEX('Step 5. Daily Avg Schedule Calc'!$A$2:$D$169,(WEEKDAY(A1496)-1)*24+HOUR(A1496)+1,3)</f>
        <v>1</v>
      </c>
      <c r="D1496" s="67" cm="1">
        <f t="array" ref="D1496">INDEX('Step 5. Daily Avg Schedule Calc'!$A$2:$D$169,(WEEKDAY(A1496)-1)*24+HOUR(A1496)+1,4)</f>
        <v>1</v>
      </c>
      <c r="E1496">
        <f>VLOOKUP(A1496,'Step 1.4 CNY OAT'!$A$1:$B$8761,2)</f>
        <v>41</v>
      </c>
      <c r="F1496" s="11">
        <f ca="1">('Step 3. Regression'!$B$18*E1496^2+'Step 3. Regression'!$C$18*E1496+'Step 3. Regression'!$D$18)*C1496</f>
        <v>5.9762415125090502</v>
      </c>
      <c r="G1496" s="11">
        <f ca="1">('Step 3. Regression'!$G$18*E1496^2+'Step 3. Regression'!$H$18*E1496+'Step 3. Regression'!$I$18)*D1496</f>
        <v>2.9518968124163409</v>
      </c>
    </row>
    <row r="1497" spans="1:7" x14ac:dyDescent="0.25">
      <c r="A1497" s="8">
        <f>IF(ISBLANK('Step 1.4 CNY OAT'!A1497),"-",'Step 1.4 CNY OAT'!A1497)</f>
        <v>43163.291666666664</v>
      </c>
      <c r="B1497" s="26">
        <f t="shared" si="41"/>
        <v>62</v>
      </c>
      <c r="C1497" s="67" cm="1">
        <f t="array" ref="C1497">INDEX('Step 5. Daily Avg Schedule Calc'!$A$2:$D$169,(WEEKDAY(A1497)-1)*24+HOUR(A1497)+1,3)</f>
        <v>1</v>
      </c>
      <c r="D1497" s="67" cm="1">
        <f t="array" ref="D1497">INDEX('Step 5. Daily Avg Schedule Calc'!$A$2:$D$169,(WEEKDAY(A1497)-1)*24+HOUR(A1497)+1,4)</f>
        <v>1</v>
      </c>
      <c r="E1497">
        <f>VLOOKUP(A1497,'Step 1.4 CNY OAT'!$A$1:$B$8761,2)</f>
        <v>40</v>
      </c>
      <c r="F1497" s="11">
        <f ca="1">('Step 3. Regression'!$B$18*E1497^2+'Step 3. Regression'!$C$18*E1497+'Step 3. Regression'!$D$18)*C1497</f>
        <v>6.0604584544860431</v>
      </c>
      <c r="G1497" s="11">
        <f ca="1">('Step 3. Regression'!$G$18*E1497^2+'Step 3. Regression'!$H$18*E1497+'Step 3. Regression'!$I$18)*D1497</f>
        <v>2.9783832342789713</v>
      </c>
    </row>
    <row r="1498" spans="1:7" x14ac:dyDescent="0.25">
      <c r="A1498" s="8">
        <f>IF(ISBLANK('Step 1.4 CNY OAT'!A1498),"-",'Step 1.4 CNY OAT'!A1498)</f>
        <v>43163.333333333336</v>
      </c>
      <c r="B1498" s="26">
        <f t="shared" si="41"/>
        <v>62</v>
      </c>
      <c r="C1498" s="67" cm="1">
        <f t="array" ref="C1498">INDEX('Step 5. Daily Avg Schedule Calc'!$A$2:$D$169,(WEEKDAY(A1498)-1)*24+HOUR(A1498)+1,3)</f>
        <v>1</v>
      </c>
      <c r="D1498" s="67" cm="1">
        <f t="array" ref="D1498">INDEX('Step 5. Daily Avg Schedule Calc'!$A$2:$D$169,(WEEKDAY(A1498)-1)*24+HOUR(A1498)+1,4)</f>
        <v>1</v>
      </c>
      <c r="E1498">
        <f>VLOOKUP(A1498,'Step 1.4 CNY OAT'!$A$1:$B$8761,2)</f>
        <v>41</v>
      </c>
      <c r="F1498" s="11">
        <f ca="1">('Step 3. Regression'!$B$18*E1498^2+'Step 3. Regression'!$C$18*E1498+'Step 3. Regression'!$D$18)*C1498</f>
        <v>5.9762415125090502</v>
      </c>
      <c r="G1498" s="11">
        <f ca="1">('Step 3. Regression'!$G$18*E1498^2+'Step 3. Regression'!$H$18*E1498+'Step 3. Regression'!$I$18)*D1498</f>
        <v>2.9518968124163409</v>
      </c>
    </row>
    <row r="1499" spans="1:7" x14ac:dyDescent="0.25">
      <c r="A1499" s="8">
        <f>IF(ISBLANK('Step 1.4 CNY OAT'!A1499),"-",'Step 1.4 CNY OAT'!A1499)</f>
        <v>43163.375</v>
      </c>
      <c r="B1499" s="26">
        <f t="shared" si="41"/>
        <v>62</v>
      </c>
      <c r="C1499" s="67" cm="1">
        <f t="array" ref="C1499">INDEX('Step 5. Daily Avg Schedule Calc'!$A$2:$D$169,(WEEKDAY(A1499)-1)*24+HOUR(A1499)+1,3)</f>
        <v>1</v>
      </c>
      <c r="D1499" s="67" cm="1">
        <f t="array" ref="D1499">INDEX('Step 5. Daily Avg Schedule Calc'!$A$2:$D$169,(WEEKDAY(A1499)-1)*24+HOUR(A1499)+1,4)</f>
        <v>1</v>
      </c>
      <c r="E1499">
        <f>VLOOKUP(A1499,'Step 1.4 CNY OAT'!$A$1:$B$8761,2)</f>
        <v>41</v>
      </c>
      <c r="F1499" s="11">
        <f ca="1">('Step 3. Regression'!$B$18*E1499^2+'Step 3. Regression'!$C$18*E1499+'Step 3. Regression'!$D$18)*C1499</f>
        <v>5.9762415125090502</v>
      </c>
      <c r="G1499" s="11">
        <f ca="1">('Step 3. Regression'!$G$18*E1499^2+'Step 3. Regression'!$H$18*E1499+'Step 3. Regression'!$I$18)*D1499</f>
        <v>2.9518968124163409</v>
      </c>
    </row>
    <row r="1500" spans="1:7" x14ac:dyDescent="0.25">
      <c r="A1500" s="8">
        <f>IF(ISBLANK('Step 1.4 CNY OAT'!A1500),"-",'Step 1.4 CNY OAT'!A1500)</f>
        <v>43163.416666666664</v>
      </c>
      <c r="B1500" s="26">
        <f t="shared" si="41"/>
        <v>62</v>
      </c>
      <c r="C1500" s="67" cm="1">
        <f t="array" ref="C1500">INDEX('Step 5. Daily Avg Schedule Calc'!$A$2:$D$169,(WEEKDAY(A1500)-1)*24+HOUR(A1500)+1,3)</f>
        <v>1</v>
      </c>
      <c r="D1500" s="67" cm="1">
        <f t="array" ref="D1500">INDEX('Step 5. Daily Avg Schedule Calc'!$A$2:$D$169,(WEEKDAY(A1500)-1)*24+HOUR(A1500)+1,4)</f>
        <v>1</v>
      </c>
      <c r="E1500">
        <f>VLOOKUP(A1500,'Step 1.4 CNY OAT'!$A$1:$B$8761,2)</f>
        <v>42</v>
      </c>
      <c r="F1500" s="11">
        <f ca="1">('Step 3. Regression'!$B$18*E1500^2+'Step 3. Regression'!$C$18*E1500+'Step 3. Regression'!$D$18)*C1500</f>
        <v>5.8968747059279734</v>
      </c>
      <c r="G1500" s="11">
        <f ca="1">('Step 3. Regression'!$G$18*E1500^2+'Step 3. Regression'!$H$18*E1500+'Step 3. Regression'!$I$18)*D1500</f>
        <v>2.9266577162081897</v>
      </c>
    </row>
    <row r="1501" spans="1:7" x14ac:dyDescent="0.25">
      <c r="A1501" s="8">
        <f>IF(ISBLANK('Step 1.4 CNY OAT'!A1501),"-",'Step 1.4 CNY OAT'!A1501)</f>
        <v>43163.458333333336</v>
      </c>
      <c r="B1501" s="26">
        <f t="shared" si="41"/>
        <v>62</v>
      </c>
      <c r="C1501" s="67" cm="1">
        <f t="array" ref="C1501">INDEX('Step 5. Daily Avg Schedule Calc'!$A$2:$D$169,(WEEKDAY(A1501)-1)*24+HOUR(A1501)+1,3)</f>
        <v>1</v>
      </c>
      <c r="D1501" s="67" cm="1">
        <f t="array" ref="D1501">INDEX('Step 5. Daily Avg Schedule Calc'!$A$2:$D$169,(WEEKDAY(A1501)-1)*24+HOUR(A1501)+1,4)</f>
        <v>1</v>
      </c>
      <c r="E1501">
        <f>VLOOKUP(A1501,'Step 1.4 CNY OAT'!$A$1:$B$8761,2)</f>
        <v>43</v>
      </c>
      <c r="F1501" s="11">
        <f ca="1">('Step 3. Regression'!$B$18*E1501^2+'Step 3. Regression'!$C$18*E1501+'Step 3. Regression'!$D$18)*C1501</f>
        <v>5.8223580347428134</v>
      </c>
      <c r="G1501" s="11">
        <f ca="1">('Step 3. Regression'!$G$18*E1501^2+'Step 3. Regression'!$H$18*E1501+'Step 3. Regression'!$I$18)*D1501</f>
        <v>2.902665945654519</v>
      </c>
    </row>
    <row r="1502" spans="1:7" x14ac:dyDescent="0.25">
      <c r="A1502" s="8">
        <f>IF(ISBLANK('Step 1.4 CNY OAT'!A1502),"-",'Step 1.4 CNY OAT'!A1502)</f>
        <v>43163.5</v>
      </c>
      <c r="B1502" s="26">
        <f t="shared" si="41"/>
        <v>62</v>
      </c>
      <c r="C1502" s="67" cm="1">
        <f t="array" ref="C1502">INDEX('Step 5. Daily Avg Schedule Calc'!$A$2:$D$169,(WEEKDAY(A1502)-1)*24+HOUR(A1502)+1,3)</f>
        <v>1</v>
      </c>
      <c r="D1502" s="67" cm="1">
        <f t="array" ref="D1502">INDEX('Step 5. Daily Avg Schedule Calc'!$A$2:$D$169,(WEEKDAY(A1502)-1)*24+HOUR(A1502)+1,4)</f>
        <v>1</v>
      </c>
      <c r="E1502">
        <f>VLOOKUP(A1502,'Step 1.4 CNY OAT'!$A$1:$B$8761,2)</f>
        <v>45</v>
      </c>
      <c r="F1502" s="11">
        <f ca="1">('Step 3. Regression'!$B$18*E1502^2+'Step 3. Regression'!$C$18*E1502+'Step 3. Regression'!$D$18)*C1502</f>
        <v>5.6878750985602435</v>
      </c>
      <c r="G1502" s="11">
        <f ca="1">('Step 3. Regression'!$G$18*E1502^2+'Step 3. Regression'!$H$18*E1502+'Step 3. Regression'!$I$18)*D1502</f>
        <v>2.8584243815106145</v>
      </c>
    </row>
    <row r="1503" spans="1:7" x14ac:dyDescent="0.25">
      <c r="A1503" s="8">
        <f>IF(ISBLANK('Step 1.4 CNY OAT'!A1503),"-",'Step 1.4 CNY OAT'!A1503)</f>
        <v>43163.541666666664</v>
      </c>
      <c r="B1503" s="26">
        <f t="shared" si="41"/>
        <v>62</v>
      </c>
      <c r="C1503" s="67" cm="1">
        <f t="array" ref="C1503">INDEX('Step 5. Daily Avg Schedule Calc'!$A$2:$D$169,(WEEKDAY(A1503)-1)*24+HOUR(A1503)+1,3)</f>
        <v>1</v>
      </c>
      <c r="D1503" s="67" cm="1">
        <f t="array" ref="D1503">INDEX('Step 5. Daily Avg Schedule Calc'!$A$2:$D$169,(WEEKDAY(A1503)-1)*24+HOUR(A1503)+1,4)</f>
        <v>1</v>
      </c>
      <c r="E1503">
        <f>VLOOKUP(A1503,'Step 1.4 CNY OAT'!$A$1:$B$8761,2)</f>
        <v>43</v>
      </c>
      <c r="F1503" s="11">
        <f ca="1">('Step 3. Regression'!$B$18*E1503^2+'Step 3. Regression'!$C$18*E1503+'Step 3. Regression'!$D$18)*C1503</f>
        <v>5.8223580347428134</v>
      </c>
      <c r="G1503" s="11">
        <f ca="1">('Step 3. Regression'!$G$18*E1503^2+'Step 3. Regression'!$H$18*E1503+'Step 3. Regression'!$I$18)*D1503</f>
        <v>2.902665945654519</v>
      </c>
    </row>
    <row r="1504" spans="1:7" x14ac:dyDescent="0.25">
      <c r="A1504" s="8">
        <f>IF(ISBLANK('Step 1.4 CNY OAT'!A1504),"-",'Step 1.4 CNY OAT'!A1504)</f>
        <v>43163.583333333336</v>
      </c>
      <c r="B1504" s="26">
        <f t="shared" si="41"/>
        <v>62</v>
      </c>
      <c r="C1504" s="67" cm="1">
        <f t="array" ref="C1504">INDEX('Step 5. Daily Avg Schedule Calc'!$A$2:$D$169,(WEEKDAY(A1504)-1)*24+HOUR(A1504)+1,3)</f>
        <v>1</v>
      </c>
      <c r="D1504" s="67" cm="1">
        <f t="array" ref="D1504">INDEX('Step 5. Daily Avg Schedule Calc'!$A$2:$D$169,(WEEKDAY(A1504)-1)*24+HOUR(A1504)+1,4)</f>
        <v>1</v>
      </c>
      <c r="E1504">
        <f>VLOOKUP(A1504,'Step 1.4 CNY OAT'!$A$1:$B$8761,2)</f>
        <v>43</v>
      </c>
      <c r="F1504" s="11">
        <f ca="1">('Step 3. Regression'!$B$18*E1504^2+'Step 3. Regression'!$C$18*E1504+'Step 3. Regression'!$D$18)*C1504</f>
        <v>5.8223580347428134</v>
      </c>
      <c r="G1504" s="11">
        <f ca="1">('Step 3. Regression'!$G$18*E1504^2+'Step 3. Regression'!$H$18*E1504+'Step 3. Regression'!$I$18)*D1504</f>
        <v>2.902665945654519</v>
      </c>
    </row>
    <row r="1505" spans="1:7" x14ac:dyDescent="0.25">
      <c r="A1505" s="8">
        <f>IF(ISBLANK('Step 1.4 CNY OAT'!A1505),"-",'Step 1.4 CNY OAT'!A1505)</f>
        <v>43163.625</v>
      </c>
      <c r="B1505" s="26">
        <f t="shared" si="41"/>
        <v>62</v>
      </c>
      <c r="C1505" s="67" cm="1">
        <f t="array" ref="C1505">INDEX('Step 5. Daily Avg Schedule Calc'!$A$2:$D$169,(WEEKDAY(A1505)-1)*24+HOUR(A1505)+1,3)</f>
        <v>1</v>
      </c>
      <c r="D1505" s="67" cm="1">
        <f t="array" ref="D1505">INDEX('Step 5. Daily Avg Schedule Calc'!$A$2:$D$169,(WEEKDAY(A1505)-1)*24+HOUR(A1505)+1,4)</f>
        <v>1</v>
      </c>
      <c r="E1505">
        <f>VLOOKUP(A1505,'Step 1.4 CNY OAT'!$A$1:$B$8761,2)</f>
        <v>43</v>
      </c>
      <c r="F1505" s="11">
        <f ca="1">('Step 3. Regression'!$B$18*E1505^2+'Step 3. Regression'!$C$18*E1505+'Step 3. Regression'!$D$18)*C1505</f>
        <v>5.8223580347428134</v>
      </c>
      <c r="G1505" s="11">
        <f ca="1">('Step 3. Regression'!$G$18*E1505^2+'Step 3. Regression'!$H$18*E1505+'Step 3. Regression'!$I$18)*D1505</f>
        <v>2.902665945654519</v>
      </c>
    </row>
    <row r="1506" spans="1:7" x14ac:dyDescent="0.25">
      <c r="A1506" s="8">
        <f>IF(ISBLANK('Step 1.4 CNY OAT'!A1506),"-",'Step 1.4 CNY OAT'!A1506)</f>
        <v>43163.666666666664</v>
      </c>
      <c r="B1506" s="26">
        <f t="shared" si="41"/>
        <v>62</v>
      </c>
      <c r="C1506" s="67" cm="1">
        <f t="array" ref="C1506">INDEX('Step 5. Daily Avg Schedule Calc'!$A$2:$D$169,(WEEKDAY(A1506)-1)*24+HOUR(A1506)+1,3)</f>
        <v>1</v>
      </c>
      <c r="D1506" s="67" cm="1">
        <f t="array" ref="D1506">INDEX('Step 5. Daily Avg Schedule Calc'!$A$2:$D$169,(WEEKDAY(A1506)-1)*24+HOUR(A1506)+1,4)</f>
        <v>1</v>
      </c>
      <c r="E1506">
        <f>VLOOKUP(A1506,'Step 1.4 CNY OAT'!$A$1:$B$8761,2)</f>
        <v>43</v>
      </c>
      <c r="F1506" s="11">
        <f ca="1">('Step 3. Regression'!$B$18*E1506^2+'Step 3. Regression'!$C$18*E1506+'Step 3. Regression'!$D$18)*C1506</f>
        <v>5.8223580347428134</v>
      </c>
      <c r="G1506" s="11">
        <f ca="1">('Step 3. Regression'!$G$18*E1506^2+'Step 3. Regression'!$H$18*E1506+'Step 3. Regression'!$I$18)*D1506</f>
        <v>2.902665945654519</v>
      </c>
    </row>
    <row r="1507" spans="1:7" x14ac:dyDescent="0.25">
      <c r="A1507" s="8">
        <f>IF(ISBLANK('Step 1.4 CNY OAT'!A1507),"-",'Step 1.4 CNY OAT'!A1507)</f>
        <v>43163.708333333336</v>
      </c>
      <c r="B1507" s="26">
        <f t="shared" si="41"/>
        <v>62</v>
      </c>
      <c r="C1507" s="67" cm="1">
        <f t="array" ref="C1507">INDEX('Step 5. Daily Avg Schedule Calc'!$A$2:$D$169,(WEEKDAY(A1507)-1)*24+HOUR(A1507)+1,3)</f>
        <v>1</v>
      </c>
      <c r="D1507" s="67" cm="1">
        <f t="array" ref="D1507">INDEX('Step 5. Daily Avg Schedule Calc'!$A$2:$D$169,(WEEKDAY(A1507)-1)*24+HOUR(A1507)+1,4)</f>
        <v>1</v>
      </c>
      <c r="E1507">
        <f>VLOOKUP(A1507,'Step 1.4 CNY OAT'!$A$1:$B$8761,2)</f>
        <v>43</v>
      </c>
      <c r="F1507" s="11">
        <f ca="1">('Step 3. Regression'!$B$18*E1507^2+'Step 3. Regression'!$C$18*E1507+'Step 3. Regression'!$D$18)*C1507</f>
        <v>5.8223580347428134</v>
      </c>
      <c r="G1507" s="11">
        <f ca="1">('Step 3. Regression'!$G$18*E1507^2+'Step 3. Regression'!$H$18*E1507+'Step 3. Regression'!$I$18)*D1507</f>
        <v>2.902665945654519</v>
      </c>
    </row>
    <row r="1508" spans="1:7" x14ac:dyDescent="0.25">
      <c r="A1508" s="8">
        <f>IF(ISBLANK('Step 1.4 CNY OAT'!A1508),"-",'Step 1.4 CNY OAT'!A1508)</f>
        <v>43163.75</v>
      </c>
      <c r="B1508" s="26">
        <f t="shared" si="41"/>
        <v>62</v>
      </c>
      <c r="C1508" s="67" cm="1">
        <f t="array" ref="C1508">INDEX('Step 5. Daily Avg Schedule Calc'!$A$2:$D$169,(WEEKDAY(A1508)-1)*24+HOUR(A1508)+1,3)</f>
        <v>1</v>
      </c>
      <c r="D1508" s="67" cm="1">
        <f t="array" ref="D1508">INDEX('Step 5. Daily Avg Schedule Calc'!$A$2:$D$169,(WEEKDAY(A1508)-1)*24+HOUR(A1508)+1,4)</f>
        <v>1</v>
      </c>
      <c r="E1508">
        <f>VLOOKUP(A1508,'Step 1.4 CNY OAT'!$A$1:$B$8761,2)</f>
        <v>41</v>
      </c>
      <c r="F1508" s="11">
        <f ca="1">('Step 3. Regression'!$B$18*E1508^2+'Step 3. Regression'!$C$18*E1508+'Step 3. Regression'!$D$18)*C1508</f>
        <v>5.9762415125090502</v>
      </c>
      <c r="G1508" s="11">
        <f ca="1">('Step 3. Regression'!$G$18*E1508^2+'Step 3. Regression'!$H$18*E1508+'Step 3. Regression'!$I$18)*D1508</f>
        <v>2.9518968124163409</v>
      </c>
    </row>
    <row r="1509" spans="1:7" x14ac:dyDescent="0.25">
      <c r="A1509" s="8">
        <f>IF(ISBLANK('Step 1.4 CNY OAT'!A1509),"-",'Step 1.4 CNY OAT'!A1509)</f>
        <v>43163.791666666664</v>
      </c>
      <c r="B1509" s="26">
        <f t="shared" si="41"/>
        <v>62</v>
      </c>
      <c r="C1509" s="67" cm="1">
        <f t="array" ref="C1509">INDEX('Step 5. Daily Avg Schedule Calc'!$A$2:$D$169,(WEEKDAY(A1509)-1)*24+HOUR(A1509)+1,3)</f>
        <v>1</v>
      </c>
      <c r="D1509" s="67" cm="1">
        <f t="array" ref="D1509">INDEX('Step 5. Daily Avg Schedule Calc'!$A$2:$D$169,(WEEKDAY(A1509)-1)*24+HOUR(A1509)+1,4)</f>
        <v>1</v>
      </c>
      <c r="E1509">
        <f>VLOOKUP(A1509,'Step 1.4 CNY OAT'!$A$1:$B$8761,2)</f>
        <v>40</v>
      </c>
      <c r="F1509" s="11">
        <f ca="1">('Step 3. Regression'!$B$18*E1509^2+'Step 3. Regression'!$C$18*E1509+'Step 3. Regression'!$D$18)*C1509</f>
        <v>6.0604584544860431</v>
      </c>
      <c r="G1509" s="11">
        <f ca="1">('Step 3. Regression'!$G$18*E1509^2+'Step 3. Regression'!$H$18*E1509+'Step 3. Regression'!$I$18)*D1509</f>
        <v>2.9783832342789713</v>
      </c>
    </row>
    <row r="1510" spans="1:7" x14ac:dyDescent="0.25">
      <c r="A1510" s="8">
        <f>IF(ISBLANK('Step 1.4 CNY OAT'!A1510),"-",'Step 1.4 CNY OAT'!A1510)</f>
        <v>43163.833333333336</v>
      </c>
      <c r="B1510" s="26">
        <f t="shared" si="41"/>
        <v>62</v>
      </c>
      <c r="C1510" s="67" cm="1">
        <f t="array" ref="C1510">INDEX('Step 5. Daily Avg Schedule Calc'!$A$2:$D$169,(WEEKDAY(A1510)-1)*24+HOUR(A1510)+1,3)</f>
        <v>1</v>
      </c>
      <c r="D1510" s="67" cm="1">
        <f t="array" ref="D1510">INDEX('Step 5. Daily Avg Schedule Calc'!$A$2:$D$169,(WEEKDAY(A1510)-1)*24+HOUR(A1510)+1,4)</f>
        <v>1</v>
      </c>
      <c r="E1510">
        <f>VLOOKUP(A1510,'Step 1.4 CNY OAT'!$A$1:$B$8761,2)</f>
        <v>37</v>
      </c>
      <c r="F1510" s="11">
        <f ca="1">('Step 3. Regression'!$B$18*E1510^2+'Step 3. Regression'!$C$18*E1510+'Step 3. Regression'!$D$18)*C1510</f>
        <v>6.3422100927925218</v>
      </c>
      <c r="G1510" s="11">
        <f ca="1">('Step 3. Regression'!$G$18*E1510^2+'Step 3. Regression'!$H$18*E1510+'Step 3. Regression'!$I$18)*D1510</f>
        <v>3.0653264537937401</v>
      </c>
    </row>
    <row r="1511" spans="1:7" x14ac:dyDescent="0.25">
      <c r="A1511" s="8">
        <f>IF(ISBLANK('Step 1.4 CNY OAT'!A1511),"-",'Step 1.4 CNY OAT'!A1511)</f>
        <v>43163.875</v>
      </c>
      <c r="B1511" s="26">
        <f t="shared" si="41"/>
        <v>62</v>
      </c>
      <c r="C1511" s="67" cm="1">
        <f t="array" ref="C1511">INDEX('Step 5. Daily Avg Schedule Calc'!$A$2:$D$169,(WEEKDAY(A1511)-1)*24+HOUR(A1511)+1,3)</f>
        <v>1</v>
      </c>
      <c r="D1511" s="67" cm="1">
        <f t="array" ref="D1511">INDEX('Step 5. Daily Avg Schedule Calc'!$A$2:$D$169,(WEEKDAY(A1511)-1)*24+HOUR(A1511)+1,4)</f>
        <v>1</v>
      </c>
      <c r="E1511">
        <f>VLOOKUP(A1511,'Step 1.4 CNY OAT'!$A$1:$B$8761,2)</f>
        <v>37</v>
      </c>
      <c r="F1511" s="11">
        <f ca="1">('Step 3. Regression'!$B$18*E1511^2+'Step 3. Regression'!$C$18*E1511+'Step 3. Regression'!$D$18)*C1511</f>
        <v>6.3422100927925218</v>
      </c>
      <c r="G1511" s="11">
        <f ca="1">('Step 3. Regression'!$G$18*E1511^2+'Step 3. Regression'!$H$18*E1511+'Step 3. Regression'!$I$18)*D1511</f>
        <v>3.0653264537937401</v>
      </c>
    </row>
    <row r="1512" spans="1:7" x14ac:dyDescent="0.25">
      <c r="A1512" s="8">
        <f>IF(ISBLANK('Step 1.4 CNY OAT'!A1512),"-",'Step 1.4 CNY OAT'!A1512)</f>
        <v>43163.916666666664</v>
      </c>
      <c r="B1512" s="26">
        <f t="shared" si="41"/>
        <v>62</v>
      </c>
      <c r="C1512" s="67" cm="1">
        <f t="array" ref="C1512">INDEX('Step 5. Daily Avg Schedule Calc'!$A$2:$D$169,(WEEKDAY(A1512)-1)*24+HOUR(A1512)+1,3)</f>
        <v>1</v>
      </c>
      <c r="D1512" s="67" cm="1">
        <f t="array" ref="D1512">INDEX('Step 5. Daily Avg Schedule Calc'!$A$2:$D$169,(WEEKDAY(A1512)-1)*24+HOUR(A1512)+1,4)</f>
        <v>1</v>
      </c>
      <c r="E1512">
        <f>VLOOKUP(A1512,'Step 1.4 CNY OAT'!$A$1:$B$8761,2)</f>
        <v>36</v>
      </c>
      <c r="F1512" s="11">
        <f ca="1">('Step 3. Regression'!$B$18*E1512^2+'Step 3. Regression'!$C$18*E1512+'Step 3. Regression'!$D$18)*C1512</f>
        <v>6.4458275763531816</v>
      </c>
      <c r="G1512" s="11">
        <f ca="1">('Step 3. Regression'!$G$18*E1512^2+'Step 3. Regression'!$H$18*E1512+'Step 3. Regression'!$I$18)*D1512</f>
        <v>3.0968021782742885</v>
      </c>
    </row>
    <row r="1513" spans="1:7" x14ac:dyDescent="0.25">
      <c r="A1513" s="8">
        <f>IF(ISBLANK('Step 1.4 CNY OAT'!A1513),"-",'Step 1.4 CNY OAT'!A1513)</f>
        <v>43163.958333333336</v>
      </c>
      <c r="B1513" s="26">
        <f t="shared" si="41"/>
        <v>62</v>
      </c>
      <c r="C1513" s="67" cm="1">
        <f t="array" ref="C1513">INDEX('Step 5. Daily Avg Schedule Calc'!$A$2:$D$169,(WEEKDAY(A1513)-1)*24+HOUR(A1513)+1,3)</f>
        <v>1</v>
      </c>
      <c r="D1513" s="67" cm="1">
        <f t="array" ref="D1513">INDEX('Step 5. Daily Avg Schedule Calc'!$A$2:$D$169,(WEEKDAY(A1513)-1)*24+HOUR(A1513)+1,4)</f>
        <v>1</v>
      </c>
      <c r="E1513">
        <f>VLOOKUP(A1513,'Step 1.4 CNY OAT'!$A$1:$B$8761,2)</f>
        <v>36</v>
      </c>
      <c r="F1513" s="11">
        <f ca="1">('Step 3. Regression'!$B$18*E1513^2+'Step 3. Regression'!$C$18*E1513+'Step 3. Regression'!$D$18)*C1513</f>
        <v>6.4458275763531816</v>
      </c>
      <c r="G1513" s="11">
        <f ca="1">('Step 3. Regression'!$G$18*E1513^2+'Step 3. Regression'!$H$18*E1513+'Step 3. Regression'!$I$18)*D1513</f>
        <v>3.0968021782742885</v>
      </c>
    </row>
    <row r="1514" spans="1:7" x14ac:dyDescent="0.25">
      <c r="A1514" s="8">
        <f>IF(ISBLANK('Step 1.4 CNY OAT'!A1514),"-",'Step 1.4 CNY OAT'!A1514)</f>
        <v>43164</v>
      </c>
      <c r="B1514" s="26">
        <f t="shared" si="41"/>
        <v>63</v>
      </c>
      <c r="C1514" s="67" cm="1">
        <f t="array" ref="C1514">INDEX('Step 5. Daily Avg Schedule Calc'!$A$2:$D$169,(WEEKDAY(A1514)-1)*24+HOUR(A1514)+1,3)</f>
        <v>1</v>
      </c>
      <c r="D1514" s="67" cm="1">
        <f t="array" ref="D1514">INDEX('Step 5. Daily Avg Schedule Calc'!$A$2:$D$169,(WEEKDAY(A1514)-1)*24+HOUR(A1514)+1,4)</f>
        <v>1</v>
      </c>
      <c r="E1514">
        <f>VLOOKUP(A1514,'Step 1.4 CNY OAT'!$A$1:$B$8761,2)</f>
        <v>35</v>
      </c>
      <c r="F1514" s="11">
        <f ca="1">('Step 3. Regression'!$B$18*E1514^2+'Step 3. Regression'!$C$18*E1514+'Step 3. Regression'!$D$18)*C1514</f>
        <v>6.5542951953097575</v>
      </c>
      <c r="G1514" s="11">
        <f ca="1">('Step 3. Regression'!$G$18*E1514^2+'Step 3. Regression'!$H$18*E1514+'Step 3. Regression'!$I$18)*D1514</f>
        <v>3.1295252284093174</v>
      </c>
    </row>
    <row r="1515" spans="1:7" x14ac:dyDescent="0.25">
      <c r="A1515" s="8">
        <f>IF(ISBLANK('Step 1.4 CNY OAT'!A1515),"-",'Step 1.4 CNY OAT'!A1515)</f>
        <v>43164.041666666664</v>
      </c>
      <c r="B1515" s="26">
        <f t="shared" si="41"/>
        <v>63</v>
      </c>
      <c r="C1515" s="67" cm="1">
        <f t="array" ref="C1515">INDEX('Step 5. Daily Avg Schedule Calc'!$A$2:$D$169,(WEEKDAY(A1515)-1)*24+HOUR(A1515)+1,3)</f>
        <v>1</v>
      </c>
      <c r="D1515" s="67" cm="1">
        <f t="array" ref="D1515">INDEX('Step 5. Daily Avg Schedule Calc'!$A$2:$D$169,(WEEKDAY(A1515)-1)*24+HOUR(A1515)+1,4)</f>
        <v>1</v>
      </c>
      <c r="E1515">
        <f>VLOOKUP(A1515,'Step 1.4 CNY OAT'!$A$1:$B$8761,2)</f>
        <v>35</v>
      </c>
      <c r="F1515" s="11">
        <f ca="1">('Step 3. Regression'!$B$18*E1515^2+'Step 3. Regression'!$C$18*E1515+'Step 3. Regression'!$D$18)*C1515</f>
        <v>6.5542951953097575</v>
      </c>
      <c r="G1515" s="11">
        <f ca="1">('Step 3. Regression'!$G$18*E1515^2+'Step 3. Regression'!$H$18*E1515+'Step 3. Regression'!$I$18)*D1515</f>
        <v>3.1295252284093174</v>
      </c>
    </row>
    <row r="1516" spans="1:7" x14ac:dyDescent="0.25">
      <c r="A1516" s="8">
        <f>IF(ISBLANK('Step 1.4 CNY OAT'!A1516),"-",'Step 1.4 CNY OAT'!A1516)</f>
        <v>43164.083333333336</v>
      </c>
      <c r="B1516" s="26">
        <f t="shared" si="41"/>
        <v>63</v>
      </c>
      <c r="C1516" s="67" cm="1">
        <f t="array" ref="C1516">INDEX('Step 5. Daily Avg Schedule Calc'!$A$2:$D$169,(WEEKDAY(A1516)-1)*24+HOUR(A1516)+1,3)</f>
        <v>1</v>
      </c>
      <c r="D1516" s="67" cm="1">
        <f t="array" ref="D1516">INDEX('Step 5. Daily Avg Schedule Calc'!$A$2:$D$169,(WEEKDAY(A1516)-1)*24+HOUR(A1516)+1,4)</f>
        <v>1</v>
      </c>
      <c r="E1516">
        <f>VLOOKUP(A1516,'Step 1.4 CNY OAT'!$A$1:$B$8761,2)</f>
        <v>36</v>
      </c>
      <c r="F1516" s="11">
        <f ca="1">('Step 3. Regression'!$B$18*E1516^2+'Step 3. Regression'!$C$18*E1516+'Step 3. Regression'!$D$18)*C1516</f>
        <v>6.4458275763531816</v>
      </c>
      <c r="G1516" s="11">
        <f ca="1">('Step 3. Regression'!$G$18*E1516^2+'Step 3. Regression'!$H$18*E1516+'Step 3. Regression'!$I$18)*D1516</f>
        <v>3.0968021782742885</v>
      </c>
    </row>
    <row r="1517" spans="1:7" x14ac:dyDescent="0.25">
      <c r="A1517" s="8">
        <f>IF(ISBLANK('Step 1.4 CNY OAT'!A1517),"-",'Step 1.4 CNY OAT'!A1517)</f>
        <v>43164.125</v>
      </c>
      <c r="B1517" s="26">
        <f t="shared" si="41"/>
        <v>63</v>
      </c>
      <c r="C1517" s="67" cm="1">
        <f t="array" ref="C1517">INDEX('Step 5. Daily Avg Schedule Calc'!$A$2:$D$169,(WEEKDAY(A1517)-1)*24+HOUR(A1517)+1,3)</f>
        <v>1</v>
      </c>
      <c r="D1517" s="67" cm="1">
        <f t="array" ref="D1517">INDEX('Step 5. Daily Avg Schedule Calc'!$A$2:$D$169,(WEEKDAY(A1517)-1)*24+HOUR(A1517)+1,4)</f>
        <v>1</v>
      </c>
      <c r="E1517">
        <f>VLOOKUP(A1517,'Step 1.4 CNY OAT'!$A$1:$B$8761,2)</f>
        <v>36</v>
      </c>
      <c r="F1517" s="11">
        <f ca="1">('Step 3. Regression'!$B$18*E1517^2+'Step 3. Regression'!$C$18*E1517+'Step 3. Regression'!$D$18)*C1517</f>
        <v>6.4458275763531816</v>
      </c>
      <c r="G1517" s="11">
        <f ca="1">('Step 3. Regression'!$G$18*E1517^2+'Step 3. Regression'!$H$18*E1517+'Step 3. Regression'!$I$18)*D1517</f>
        <v>3.0968021782742885</v>
      </c>
    </row>
    <row r="1518" spans="1:7" x14ac:dyDescent="0.25">
      <c r="A1518" s="8">
        <f>IF(ISBLANK('Step 1.4 CNY OAT'!A1518),"-",'Step 1.4 CNY OAT'!A1518)</f>
        <v>43164.166666666664</v>
      </c>
      <c r="B1518" s="26">
        <f t="shared" si="41"/>
        <v>63</v>
      </c>
      <c r="C1518" s="67" cm="1">
        <f t="array" ref="C1518">INDEX('Step 5. Daily Avg Schedule Calc'!$A$2:$D$169,(WEEKDAY(A1518)-1)*24+HOUR(A1518)+1,3)</f>
        <v>1</v>
      </c>
      <c r="D1518" s="67" cm="1">
        <f t="array" ref="D1518">INDEX('Step 5. Daily Avg Schedule Calc'!$A$2:$D$169,(WEEKDAY(A1518)-1)*24+HOUR(A1518)+1,4)</f>
        <v>1</v>
      </c>
      <c r="E1518">
        <f>VLOOKUP(A1518,'Step 1.4 CNY OAT'!$A$1:$B$8761,2)</f>
        <v>35</v>
      </c>
      <c r="F1518" s="11">
        <f ca="1">('Step 3. Regression'!$B$18*E1518^2+'Step 3. Regression'!$C$18*E1518+'Step 3. Regression'!$D$18)*C1518</f>
        <v>6.5542951953097575</v>
      </c>
      <c r="G1518" s="11">
        <f ca="1">('Step 3. Regression'!$G$18*E1518^2+'Step 3. Regression'!$H$18*E1518+'Step 3. Regression'!$I$18)*D1518</f>
        <v>3.1295252284093174</v>
      </c>
    </row>
    <row r="1519" spans="1:7" x14ac:dyDescent="0.25">
      <c r="A1519" s="8">
        <f>IF(ISBLANK('Step 1.4 CNY OAT'!A1519),"-",'Step 1.4 CNY OAT'!A1519)</f>
        <v>43164.208333333336</v>
      </c>
      <c r="B1519" s="26">
        <f t="shared" si="41"/>
        <v>63</v>
      </c>
      <c r="C1519" s="67" cm="1">
        <f t="array" ref="C1519">INDEX('Step 5. Daily Avg Schedule Calc'!$A$2:$D$169,(WEEKDAY(A1519)-1)*24+HOUR(A1519)+1,3)</f>
        <v>1</v>
      </c>
      <c r="D1519" s="67" cm="1">
        <f t="array" ref="D1519">INDEX('Step 5. Daily Avg Schedule Calc'!$A$2:$D$169,(WEEKDAY(A1519)-1)*24+HOUR(A1519)+1,4)</f>
        <v>1</v>
      </c>
      <c r="E1519">
        <f>VLOOKUP(A1519,'Step 1.4 CNY OAT'!$A$1:$B$8761,2)</f>
        <v>36</v>
      </c>
      <c r="F1519" s="11">
        <f ca="1">('Step 3. Regression'!$B$18*E1519^2+'Step 3. Regression'!$C$18*E1519+'Step 3. Regression'!$D$18)*C1519</f>
        <v>6.4458275763531816</v>
      </c>
      <c r="G1519" s="11">
        <f ca="1">('Step 3. Regression'!$G$18*E1519^2+'Step 3. Regression'!$H$18*E1519+'Step 3. Regression'!$I$18)*D1519</f>
        <v>3.0968021782742885</v>
      </c>
    </row>
    <row r="1520" spans="1:7" x14ac:dyDescent="0.25">
      <c r="A1520" s="8">
        <f>IF(ISBLANK('Step 1.4 CNY OAT'!A1520),"-",'Step 1.4 CNY OAT'!A1520)</f>
        <v>43164.25</v>
      </c>
      <c r="B1520" s="26">
        <f t="shared" si="41"/>
        <v>63</v>
      </c>
      <c r="C1520" s="67" cm="1">
        <f t="array" ref="C1520">INDEX('Step 5. Daily Avg Schedule Calc'!$A$2:$D$169,(WEEKDAY(A1520)-1)*24+HOUR(A1520)+1,3)</f>
        <v>1</v>
      </c>
      <c r="D1520" s="67" cm="1">
        <f t="array" ref="D1520">INDEX('Step 5. Daily Avg Schedule Calc'!$A$2:$D$169,(WEEKDAY(A1520)-1)*24+HOUR(A1520)+1,4)</f>
        <v>1</v>
      </c>
      <c r="E1520">
        <f>VLOOKUP(A1520,'Step 1.4 CNY OAT'!$A$1:$B$8761,2)</f>
        <v>36</v>
      </c>
      <c r="F1520" s="11">
        <f ca="1">('Step 3. Regression'!$B$18*E1520^2+'Step 3. Regression'!$C$18*E1520+'Step 3. Regression'!$D$18)*C1520</f>
        <v>6.4458275763531816</v>
      </c>
      <c r="G1520" s="11">
        <f ca="1">('Step 3. Regression'!$G$18*E1520^2+'Step 3. Regression'!$H$18*E1520+'Step 3. Regression'!$I$18)*D1520</f>
        <v>3.0968021782742885</v>
      </c>
    </row>
    <row r="1521" spans="1:7" x14ac:dyDescent="0.25">
      <c r="A1521" s="8">
        <f>IF(ISBLANK('Step 1.4 CNY OAT'!A1521),"-",'Step 1.4 CNY OAT'!A1521)</f>
        <v>43164.291666666664</v>
      </c>
      <c r="B1521" s="26">
        <f t="shared" si="41"/>
        <v>63</v>
      </c>
      <c r="C1521" s="67" cm="1">
        <f t="array" ref="C1521">INDEX('Step 5. Daily Avg Schedule Calc'!$A$2:$D$169,(WEEKDAY(A1521)-1)*24+HOUR(A1521)+1,3)</f>
        <v>1</v>
      </c>
      <c r="D1521" s="67" cm="1">
        <f t="array" ref="D1521">INDEX('Step 5. Daily Avg Schedule Calc'!$A$2:$D$169,(WEEKDAY(A1521)-1)*24+HOUR(A1521)+1,4)</f>
        <v>1</v>
      </c>
      <c r="E1521">
        <f>VLOOKUP(A1521,'Step 1.4 CNY OAT'!$A$1:$B$8761,2)</f>
        <v>35</v>
      </c>
      <c r="F1521" s="11">
        <f ca="1">('Step 3. Regression'!$B$18*E1521^2+'Step 3. Regression'!$C$18*E1521+'Step 3. Regression'!$D$18)*C1521</f>
        <v>6.5542951953097575</v>
      </c>
      <c r="G1521" s="11">
        <f ca="1">('Step 3. Regression'!$G$18*E1521^2+'Step 3. Regression'!$H$18*E1521+'Step 3. Regression'!$I$18)*D1521</f>
        <v>3.1295252284093174</v>
      </c>
    </row>
    <row r="1522" spans="1:7" x14ac:dyDescent="0.25">
      <c r="A1522" s="8">
        <f>IF(ISBLANK('Step 1.4 CNY OAT'!A1522),"-",'Step 1.4 CNY OAT'!A1522)</f>
        <v>43164.333333333336</v>
      </c>
      <c r="B1522" s="26">
        <f t="shared" si="41"/>
        <v>63</v>
      </c>
      <c r="C1522" s="67" cm="1">
        <f t="array" ref="C1522">INDEX('Step 5. Daily Avg Schedule Calc'!$A$2:$D$169,(WEEKDAY(A1522)-1)*24+HOUR(A1522)+1,3)</f>
        <v>1</v>
      </c>
      <c r="D1522" s="67" cm="1">
        <f t="array" ref="D1522">INDEX('Step 5. Daily Avg Schedule Calc'!$A$2:$D$169,(WEEKDAY(A1522)-1)*24+HOUR(A1522)+1,4)</f>
        <v>1</v>
      </c>
      <c r="E1522">
        <f>VLOOKUP(A1522,'Step 1.4 CNY OAT'!$A$1:$B$8761,2)</f>
        <v>36</v>
      </c>
      <c r="F1522" s="11">
        <f ca="1">('Step 3. Regression'!$B$18*E1522^2+'Step 3. Regression'!$C$18*E1522+'Step 3. Regression'!$D$18)*C1522</f>
        <v>6.4458275763531816</v>
      </c>
      <c r="G1522" s="11">
        <f ca="1">('Step 3. Regression'!$G$18*E1522^2+'Step 3. Regression'!$H$18*E1522+'Step 3. Regression'!$I$18)*D1522</f>
        <v>3.0968021782742885</v>
      </c>
    </row>
    <row r="1523" spans="1:7" x14ac:dyDescent="0.25">
      <c r="A1523" s="8">
        <f>IF(ISBLANK('Step 1.4 CNY OAT'!A1523),"-",'Step 1.4 CNY OAT'!A1523)</f>
        <v>43164.375</v>
      </c>
      <c r="B1523" s="26">
        <f t="shared" si="41"/>
        <v>63</v>
      </c>
      <c r="C1523" s="67" cm="1">
        <f t="array" ref="C1523">INDEX('Step 5. Daily Avg Schedule Calc'!$A$2:$D$169,(WEEKDAY(A1523)-1)*24+HOUR(A1523)+1,3)</f>
        <v>1</v>
      </c>
      <c r="D1523" s="67" cm="1">
        <f t="array" ref="D1523">INDEX('Step 5. Daily Avg Schedule Calc'!$A$2:$D$169,(WEEKDAY(A1523)-1)*24+HOUR(A1523)+1,4)</f>
        <v>1</v>
      </c>
      <c r="E1523">
        <f>VLOOKUP(A1523,'Step 1.4 CNY OAT'!$A$1:$B$8761,2)</f>
        <v>37</v>
      </c>
      <c r="F1523" s="11">
        <f ca="1">('Step 3. Regression'!$B$18*E1523^2+'Step 3. Regression'!$C$18*E1523+'Step 3. Regression'!$D$18)*C1523</f>
        <v>6.3422100927925218</v>
      </c>
      <c r="G1523" s="11">
        <f ca="1">('Step 3. Regression'!$G$18*E1523^2+'Step 3. Regression'!$H$18*E1523+'Step 3. Regression'!$I$18)*D1523</f>
        <v>3.0653264537937401</v>
      </c>
    </row>
    <row r="1524" spans="1:7" x14ac:dyDescent="0.25">
      <c r="A1524" s="8">
        <f>IF(ISBLANK('Step 1.4 CNY OAT'!A1524),"-",'Step 1.4 CNY OAT'!A1524)</f>
        <v>43164.416666666664</v>
      </c>
      <c r="B1524" s="26">
        <f t="shared" si="41"/>
        <v>63</v>
      </c>
      <c r="C1524" s="67" cm="1">
        <f t="array" ref="C1524">INDEX('Step 5. Daily Avg Schedule Calc'!$A$2:$D$169,(WEEKDAY(A1524)-1)*24+HOUR(A1524)+1,3)</f>
        <v>1</v>
      </c>
      <c r="D1524" s="67" cm="1">
        <f t="array" ref="D1524">INDEX('Step 5. Daily Avg Schedule Calc'!$A$2:$D$169,(WEEKDAY(A1524)-1)*24+HOUR(A1524)+1,4)</f>
        <v>1</v>
      </c>
      <c r="E1524">
        <f>VLOOKUP(A1524,'Step 1.4 CNY OAT'!$A$1:$B$8761,2)</f>
        <v>39</v>
      </c>
      <c r="F1524" s="11">
        <f ca="1">('Step 3. Regression'!$B$18*E1524^2+'Step 3. Regression'!$C$18*E1524+'Step 3. Regression'!$D$18)*C1524</f>
        <v>6.149525531858953</v>
      </c>
      <c r="G1524" s="11">
        <f ca="1">('Step 3. Regression'!$G$18*E1524^2+'Step 3. Regression'!$H$18*E1524+'Step 3. Regression'!$I$18)*D1524</f>
        <v>3.0061169817960809</v>
      </c>
    </row>
    <row r="1525" spans="1:7" x14ac:dyDescent="0.25">
      <c r="A1525" s="8">
        <f>IF(ISBLANK('Step 1.4 CNY OAT'!A1525),"-",'Step 1.4 CNY OAT'!A1525)</f>
        <v>43164.458333333336</v>
      </c>
      <c r="B1525" s="26">
        <f t="shared" si="41"/>
        <v>63</v>
      </c>
      <c r="C1525" s="67" cm="1">
        <f t="array" ref="C1525">INDEX('Step 5. Daily Avg Schedule Calc'!$A$2:$D$169,(WEEKDAY(A1525)-1)*24+HOUR(A1525)+1,3)</f>
        <v>1</v>
      </c>
      <c r="D1525" s="67" cm="1">
        <f t="array" ref="D1525">INDEX('Step 5. Daily Avg Schedule Calc'!$A$2:$D$169,(WEEKDAY(A1525)-1)*24+HOUR(A1525)+1,4)</f>
        <v>1</v>
      </c>
      <c r="E1525">
        <f>VLOOKUP(A1525,'Step 1.4 CNY OAT'!$A$1:$B$8761,2)</f>
        <v>39</v>
      </c>
      <c r="F1525" s="11">
        <f ca="1">('Step 3. Regression'!$B$18*E1525^2+'Step 3. Regression'!$C$18*E1525+'Step 3. Regression'!$D$18)*C1525</f>
        <v>6.149525531858953</v>
      </c>
      <c r="G1525" s="11">
        <f ca="1">('Step 3. Regression'!$G$18*E1525^2+'Step 3. Regression'!$H$18*E1525+'Step 3. Regression'!$I$18)*D1525</f>
        <v>3.0061169817960809</v>
      </c>
    </row>
    <row r="1526" spans="1:7" x14ac:dyDescent="0.25">
      <c r="A1526" s="8">
        <f>IF(ISBLANK('Step 1.4 CNY OAT'!A1526),"-",'Step 1.4 CNY OAT'!A1526)</f>
        <v>43164.5</v>
      </c>
      <c r="B1526" s="26">
        <f t="shared" si="41"/>
        <v>63</v>
      </c>
      <c r="C1526" s="67" cm="1">
        <f t="array" ref="C1526">INDEX('Step 5. Daily Avg Schedule Calc'!$A$2:$D$169,(WEEKDAY(A1526)-1)*24+HOUR(A1526)+1,3)</f>
        <v>1</v>
      </c>
      <c r="D1526" s="67" cm="1">
        <f t="array" ref="D1526">INDEX('Step 5. Daily Avg Schedule Calc'!$A$2:$D$169,(WEEKDAY(A1526)-1)*24+HOUR(A1526)+1,4)</f>
        <v>1</v>
      </c>
      <c r="E1526">
        <f>VLOOKUP(A1526,'Step 1.4 CNY OAT'!$A$1:$B$8761,2)</f>
        <v>39</v>
      </c>
      <c r="F1526" s="11">
        <f ca="1">('Step 3. Regression'!$B$18*E1526^2+'Step 3. Regression'!$C$18*E1526+'Step 3. Regression'!$D$18)*C1526</f>
        <v>6.149525531858953</v>
      </c>
      <c r="G1526" s="11">
        <f ca="1">('Step 3. Regression'!$G$18*E1526^2+'Step 3. Regression'!$H$18*E1526+'Step 3. Regression'!$I$18)*D1526</f>
        <v>3.0061169817960809</v>
      </c>
    </row>
    <row r="1527" spans="1:7" x14ac:dyDescent="0.25">
      <c r="A1527" s="8">
        <f>IF(ISBLANK('Step 1.4 CNY OAT'!A1527),"-",'Step 1.4 CNY OAT'!A1527)</f>
        <v>43164.541666666664</v>
      </c>
      <c r="B1527" s="26">
        <f t="shared" si="41"/>
        <v>63</v>
      </c>
      <c r="C1527" s="67" cm="1">
        <f t="array" ref="C1527">INDEX('Step 5. Daily Avg Schedule Calc'!$A$2:$D$169,(WEEKDAY(A1527)-1)*24+HOUR(A1527)+1,3)</f>
        <v>1</v>
      </c>
      <c r="D1527" s="67" cm="1">
        <f t="array" ref="D1527">INDEX('Step 5. Daily Avg Schedule Calc'!$A$2:$D$169,(WEEKDAY(A1527)-1)*24+HOUR(A1527)+1,4)</f>
        <v>1</v>
      </c>
      <c r="E1527">
        <f>VLOOKUP(A1527,'Step 1.4 CNY OAT'!$A$1:$B$8761,2)</f>
        <v>39</v>
      </c>
      <c r="F1527" s="11">
        <f ca="1">('Step 3. Regression'!$B$18*E1527^2+'Step 3. Regression'!$C$18*E1527+'Step 3. Regression'!$D$18)*C1527</f>
        <v>6.149525531858953</v>
      </c>
      <c r="G1527" s="11">
        <f ca="1">('Step 3. Regression'!$G$18*E1527^2+'Step 3. Regression'!$H$18*E1527+'Step 3. Regression'!$I$18)*D1527</f>
        <v>3.0061169817960809</v>
      </c>
    </row>
    <row r="1528" spans="1:7" x14ac:dyDescent="0.25">
      <c r="A1528" s="8">
        <f>IF(ISBLANK('Step 1.4 CNY OAT'!A1528),"-",'Step 1.4 CNY OAT'!A1528)</f>
        <v>43164.583333333336</v>
      </c>
      <c r="B1528" s="26">
        <f t="shared" si="41"/>
        <v>63</v>
      </c>
      <c r="C1528" s="67" cm="1">
        <f t="array" ref="C1528">INDEX('Step 5. Daily Avg Schedule Calc'!$A$2:$D$169,(WEEKDAY(A1528)-1)*24+HOUR(A1528)+1,3)</f>
        <v>1</v>
      </c>
      <c r="D1528" s="67" cm="1">
        <f t="array" ref="D1528">INDEX('Step 5. Daily Avg Schedule Calc'!$A$2:$D$169,(WEEKDAY(A1528)-1)*24+HOUR(A1528)+1,4)</f>
        <v>1</v>
      </c>
      <c r="E1528">
        <f>VLOOKUP(A1528,'Step 1.4 CNY OAT'!$A$1:$B$8761,2)</f>
        <v>39</v>
      </c>
      <c r="F1528" s="11">
        <f ca="1">('Step 3. Regression'!$B$18*E1528^2+'Step 3. Regression'!$C$18*E1528+'Step 3. Regression'!$D$18)*C1528</f>
        <v>6.149525531858953</v>
      </c>
      <c r="G1528" s="11">
        <f ca="1">('Step 3. Regression'!$G$18*E1528^2+'Step 3. Regression'!$H$18*E1528+'Step 3. Regression'!$I$18)*D1528</f>
        <v>3.0061169817960809</v>
      </c>
    </row>
    <row r="1529" spans="1:7" x14ac:dyDescent="0.25">
      <c r="A1529" s="8">
        <f>IF(ISBLANK('Step 1.4 CNY OAT'!A1529),"-",'Step 1.4 CNY OAT'!A1529)</f>
        <v>43164.625</v>
      </c>
      <c r="B1529" s="26">
        <f t="shared" si="41"/>
        <v>63</v>
      </c>
      <c r="C1529" s="67" cm="1">
        <f t="array" ref="C1529">INDEX('Step 5. Daily Avg Schedule Calc'!$A$2:$D$169,(WEEKDAY(A1529)-1)*24+HOUR(A1529)+1,3)</f>
        <v>1</v>
      </c>
      <c r="D1529" s="67" cm="1">
        <f t="array" ref="D1529">INDEX('Step 5. Daily Avg Schedule Calc'!$A$2:$D$169,(WEEKDAY(A1529)-1)*24+HOUR(A1529)+1,4)</f>
        <v>1</v>
      </c>
      <c r="E1529">
        <f>VLOOKUP(A1529,'Step 1.4 CNY OAT'!$A$1:$B$8761,2)</f>
        <v>39</v>
      </c>
      <c r="F1529" s="11">
        <f ca="1">('Step 3. Regression'!$B$18*E1529^2+'Step 3. Regression'!$C$18*E1529+'Step 3. Regression'!$D$18)*C1529</f>
        <v>6.149525531858953</v>
      </c>
      <c r="G1529" s="11">
        <f ca="1">('Step 3. Regression'!$G$18*E1529^2+'Step 3. Regression'!$H$18*E1529+'Step 3. Regression'!$I$18)*D1529</f>
        <v>3.0061169817960809</v>
      </c>
    </row>
    <row r="1530" spans="1:7" x14ac:dyDescent="0.25">
      <c r="A1530" s="8">
        <f>IF(ISBLANK('Step 1.4 CNY OAT'!A1530),"-",'Step 1.4 CNY OAT'!A1530)</f>
        <v>43164.666666666664</v>
      </c>
      <c r="B1530" s="26">
        <f t="shared" si="41"/>
        <v>63</v>
      </c>
      <c r="C1530" s="67" cm="1">
        <f t="array" ref="C1530">INDEX('Step 5. Daily Avg Schedule Calc'!$A$2:$D$169,(WEEKDAY(A1530)-1)*24+HOUR(A1530)+1,3)</f>
        <v>1</v>
      </c>
      <c r="D1530" s="67" cm="1">
        <f t="array" ref="D1530">INDEX('Step 5. Daily Avg Schedule Calc'!$A$2:$D$169,(WEEKDAY(A1530)-1)*24+HOUR(A1530)+1,4)</f>
        <v>1</v>
      </c>
      <c r="E1530">
        <f>VLOOKUP(A1530,'Step 1.4 CNY OAT'!$A$1:$B$8761,2)</f>
        <v>41</v>
      </c>
      <c r="F1530" s="11">
        <f ca="1">('Step 3. Regression'!$B$18*E1530^2+'Step 3. Regression'!$C$18*E1530+'Step 3. Regression'!$D$18)*C1530</f>
        <v>5.9762415125090502</v>
      </c>
      <c r="G1530" s="11">
        <f ca="1">('Step 3. Regression'!$G$18*E1530^2+'Step 3. Regression'!$H$18*E1530+'Step 3. Regression'!$I$18)*D1530</f>
        <v>2.9518968124163409</v>
      </c>
    </row>
    <row r="1531" spans="1:7" x14ac:dyDescent="0.25">
      <c r="A1531" s="8">
        <f>IF(ISBLANK('Step 1.4 CNY OAT'!A1531),"-",'Step 1.4 CNY OAT'!A1531)</f>
        <v>43164.708333333336</v>
      </c>
      <c r="B1531" s="26">
        <f t="shared" si="41"/>
        <v>63</v>
      </c>
      <c r="C1531" s="67" cm="1">
        <f t="array" ref="C1531">INDEX('Step 5. Daily Avg Schedule Calc'!$A$2:$D$169,(WEEKDAY(A1531)-1)*24+HOUR(A1531)+1,3)</f>
        <v>1</v>
      </c>
      <c r="D1531" s="67" cm="1">
        <f t="array" ref="D1531">INDEX('Step 5. Daily Avg Schedule Calc'!$A$2:$D$169,(WEEKDAY(A1531)-1)*24+HOUR(A1531)+1,4)</f>
        <v>1</v>
      </c>
      <c r="E1531">
        <f>VLOOKUP(A1531,'Step 1.4 CNY OAT'!$A$1:$B$8761,2)</f>
        <v>41</v>
      </c>
      <c r="F1531" s="11">
        <f ca="1">('Step 3. Regression'!$B$18*E1531^2+'Step 3. Regression'!$C$18*E1531+'Step 3. Regression'!$D$18)*C1531</f>
        <v>5.9762415125090502</v>
      </c>
      <c r="G1531" s="11">
        <f ca="1">('Step 3. Regression'!$G$18*E1531^2+'Step 3. Regression'!$H$18*E1531+'Step 3. Regression'!$I$18)*D1531</f>
        <v>2.9518968124163409</v>
      </c>
    </row>
    <row r="1532" spans="1:7" x14ac:dyDescent="0.25">
      <c r="A1532" s="8">
        <f>IF(ISBLANK('Step 1.4 CNY OAT'!A1532),"-",'Step 1.4 CNY OAT'!A1532)</f>
        <v>43164.75</v>
      </c>
      <c r="B1532" s="26">
        <f t="shared" si="41"/>
        <v>63</v>
      </c>
      <c r="C1532" s="67" cm="1">
        <f t="array" ref="C1532">INDEX('Step 5. Daily Avg Schedule Calc'!$A$2:$D$169,(WEEKDAY(A1532)-1)*24+HOUR(A1532)+1,3)</f>
        <v>1</v>
      </c>
      <c r="D1532" s="67" cm="1">
        <f t="array" ref="D1532">INDEX('Step 5. Daily Avg Schedule Calc'!$A$2:$D$169,(WEEKDAY(A1532)-1)*24+HOUR(A1532)+1,4)</f>
        <v>1</v>
      </c>
      <c r="E1532">
        <f>VLOOKUP(A1532,'Step 1.4 CNY OAT'!$A$1:$B$8761,2)</f>
        <v>41</v>
      </c>
      <c r="F1532" s="11">
        <f ca="1">('Step 3. Regression'!$B$18*E1532^2+'Step 3. Regression'!$C$18*E1532+'Step 3. Regression'!$D$18)*C1532</f>
        <v>5.9762415125090502</v>
      </c>
      <c r="G1532" s="11">
        <f ca="1">('Step 3. Regression'!$G$18*E1532^2+'Step 3. Regression'!$H$18*E1532+'Step 3. Regression'!$I$18)*D1532</f>
        <v>2.9518968124163409</v>
      </c>
    </row>
    <row r="1533" spans="1:7" x14ac:dyDescent="0.25">
      <c r="A1533" s="8">
        <f>IF(ISBLANK('Step 1.4 CNY OAT'!A1533),"-",'Step 1.4 CNY OAT'!A1533)</f>
        <v>43164.791666666664</v>
      </c>
      <c r="B1533" s="26">
        <f t="shared" si="41"/>
        <v>63</v>
      </c>
      <c r="C1533" s="67" cm="1">
        <f t="array" ref="C1533">INDEX('Step 5. Daily Avg Schedule Calc'!$A$2:$D$169,(WEEKDAY(A1533)-1)*24+HOUR(A1533)+1,3)</f>
        <v>1</v>
      </c>
      <c r="D1533" s="67" cm="1">
        <f t="array" ref="D1533">INDEX('Step 5. Daily Avg Schedule Calc'!$A$2:$D$169,(WEEKDAY(A1533)-1)*24+HOUR(A1533)+1,4)</f>
        <v>1</v>
      </c>
      <c r="E1533">
        <f>VLOOKUP(A1533,'Step 1.4 CNY OAT'!$A$1:$B$8761,2)</f>
        <v>40</v>
      </c>
      <c r="F1533" s="11">
        <f ca="1">('Step 3. Regression'!$B$18*E1533^2+'Step 3. Regression'!$C$18*E1533+'Step 3. Regression'!$D$18)*C1533</f>
        <v>6.0604584544860431</v>
      </c>
      <c r="G1533" s="11">
        <f ca="1">('Step 3. Regression'!$G$18*E1533^2+'Step 3. Regression'!$H$18*E1533+'Step 3. Regression'!$I$18)*D1533</f>
        <v>2.9783832342789713</v>
      </c>
    </row>
    <row r="1534" spans="1:7" x14ac:dyDescent="0.25">
      <c r="A1534" s="8">
        <f>IF(ISBLANK('Step 1.4 CNY OAT'!A1534),"-",'Step 1.4 CNY OAT'!A1534)</f>
        <v>43164.833333333336</v>
      </c>
      <c r="B1534" s="26">
        <f t="shared" si="41"/>
        <v>63</v>
      </c>
      <c r="C1534" s="67" cm="1">
        <f t="array" ref="C1534">INDEX('Step 5. Daily Avg Schedule Calc'!$A$2:$D$169,(WEEKDAY(A1534)-1)*24+HOUR(A1534)+1,3)</f>
        <v>1</v>
      </c>
      <c r="D1534" s="67" cm="1">
        <f t="array" ref="D1534">INDEX('Step 5. Daily Avg Schedule Calc'!$A$2:$D$169,(WEEKDAY(A1534)-1)*24+HOUR(A1534)+1,4)</f>
        <v>1</v>
      </c>
      <c r="E1534">
        <f>VLOOKUP(A1534,'Step 1.4 CNY OAT'!$A$1:$B$8761,2)</f>
        <v>39</v>
      </c>
      <c r="F1534" s="11">
        <f ca="1">('Step 3. Regression'!$B$18*E1534^2+'Step 3. Regression'!$C$18*E1534+'Step 3. Regression'!$D$18)*C1534</f>
        <v>6.149525531858953</v>
      </c>
      <c r="G1534" s="11">
        <f ca="1">('Step 3. Regression'!$G$18*E1534^2+'Step 3. Regression'!$H$18*E1534+'Step 3. Regression'!$I$18)*D1534</f>
        <v>3.0061169817960809</v>
      </c>
    </row>
    <row r="1535" spans="1:7" x14ac:dyDescent="0.25">
      <c r="A1535" s="8">
        <f>IF(ISBLANK('Step 1.4 CNY OAT'!A1535),"-",'Step 1.4 CNY OAT'!A1535)</f>
        <v>43164.875</v>
      </c>
      <c r="B1535" s="26">
        <f t="shared" si="41"/>
        <v>63</v>
      </c>
      <c r="C1535" s="67" cm="1">
        <f t="array" ref="C1535">INDEX('Step 5. Daily Avg Schedule Calc'!$A$2:$D$169,(WEEKDAY(A1535)-1)*24+HOUR(A1535)+1,3)</f>
        <v>1</v>
      </c>
      <c r="D1535" s="67" cm="1">
        <f t="array" ref="D1535">INDEX('Step 5. Daily Avg Schedule Calc'!$A$2:$D$169,(WEEKDAY(A1535)-1)*24+HOUR(A1535)+1,4)</f>
        <v>1</v>
      </c>
      <c r="E1535">
        <f>VLOOKUP(A1535,'Step 1.4 CNY OAT'!$A$1:$B$8761,2)</f>
        <v>39</v>
      </c>
      <c r="F1535" s="11">
        <f ca="1">('Step 3. Regression'!$B$18*E1535^2+'Step 3. Regression'!$C$18*E1535+'Step 3. Regression'!$D$18)*C1535</f>
        <v>6.149525531858953</v>
      </c>
      <c r="G1535" s="11">
        <f ca="1">('Step 3. Regression'!$G$18*E1535^2+'Step 3. Regression'!$H$18*E1535+'Step 3. Regression'!$I$18)*D1535</f>
        <v>3.0061169817960809</v>
      </c>
    </row>
    <row r="1536" spans="1:7" x14ac:dyDescent="0.25">
      <c r="A1536" s="8">
        <f>IF(ISBLANK('Step 1.4 CNY OAT'!A1536),"-",'Step 1.4 CNY OAT'!A1536)</f>
        <v>43164.916666666664</v>
      </c>
      <c r="B1536" s="26">
        <f t="shared" si="41"/>
        <v>63</v>
      </c>
      <c r="C1536" s="67" cm="1">
        <f t="array" ref="C1536">INDEX('Step 5. Daily Avg Schedule Calc'!$A$2:$D$169,(WEEKDAY(A1536)-1)*24+HOUR(A1536)+1,3)</f>
        <v>1</v>
      </c>
      <c r="D1536" s="67" cm="1">
        <f t="array" ref="D1536">INDEX('Step 5. Daily Avg Schedule Calc'!$A$2:$D$169,(WEEKDAY(A1536)-1)*24+HOUR(A1536)+1,4)</f>
        <v>1</v>
      </c>
      <c r="E1536">
        <f>VLOOKUP(A1536,'Step 1.4 CNY OAT'!$A$1:$B$8761,2)</f>
        <v>38</v>
      </c>
      <c r="F1536" s="11">
        <f ca="1">('Step 3. Regression'!$B$18*E1536^2+'Step 3. Regression'!$C$18*E1536+'Step 3. Regression'!$D$18)*C1536</f>
        <v>6.2434427446277798</v>
      </c>
      <c r="G1536" s="11">
        <f ca="1">('Step 3. Regression'!$G$18*E1536^2+'Step 3. Regression'!$H$18*E1536+'Step 3. Regression'!$I$18)*D1536</f>
        <v>3.0350980549676709</v>
      </c>
    </row>
    <row r="1537" spans="1:7" x14ac:dyDescent="0.25">
      <c r="A1537" s="8">
        <f>IF(ISBLANK('Step 1.4 CNY OAT'!A1537),"-",'Step 1.4 CNY OAT'!A1537)</f>
        <v>43164.958333333336</v>
      </c>
      <c r="B1537" s="26">
        <f t="shared" si="41"/>
        <v>63</v>
      </c>
      <c r="C1537" s="67" cm="1">
        <f t="array" ref="C1537">INDEX('Step 5. Daily Avg Schedule Calc'!$A$2:$D$169,(WEEKDAY(A1537)-1)*24+HOUR(A1537)+1,3)</f>
        <v>1</v>
      </c>
      <c r="D1537" s="67" cm="1">
        <f t="array" ref="D1537">INDEX('Step 5. Daily Avg Schedule Calc'!$A$2:$D$169,(WEEKDAY(A1537)-1)*24+HOUR(A1537)+1,4)</f>
        <v>1</v>
      </c>
      <c r="E1537">
        <f>VLOOKUP(A1537,'Step 1.4 CNY OAT'!$A$1:$B$8761,2)</f>
        <v>37</v>
      </c>
      <c r="F1537" s="11">
        <f ca="1">('Step 3. Regression'!$B$18*E1537^2+'Step 3. Regression'!$C$18*E1537+'Step 3. Regression'!$D$18)*C1537</f>
        <v>6.3422100927925218</v>
      </c>
      <c r="G1537" s="11">
        <f ca="1">('Step 3. Regression'!$G$18*E1537^2+'Step 3. Regression'!$H$18*E1537+'Step 3. Regression'!$I$18)*D1537</f>
        <v>3.0653264537937401</v>
      </c>
    </row>
    <row r="1538" spans="1:7" x14ac:dyDescent="0.25">
      <c r="A1538" s="8">
        <f>IF(ISBLANK('Step 1.4 CNY OAT'!A1538),"-",'Step 1.4 CNY OAT'!A1538)</f>
        <v>43165</v>
      </c>
      <c r="B1538" s="26">
        <f t="shared" si="41"/>
        <v>64</v>
      </c>
      <c r="C1538" s="67" cm="1">
        <f t="array" ref="C1538">INDEX('Step 5. Daily Avg Schedule Calc'!$A$2:$D$169,(WEEKDAY(A1538)-1)*24+HOUR(A1538)+1,3)</f>
        <v>1</v>
      </c>
      <c r="D1538" s="67" cm="1">
        <f t="array" ref="D1538">INDEX('Step 5. Daily Avg Schedule Calc'!$A$2:$D$169,(WEEKDAY(A1538)-1)*24+HOUR(A1538)+1,4)</f>
        <v>1</v>
      </c>
      <c r="E1538">
        <f>VLOOKUP(A1538,'Step 1.4 CNY OAT'!$A$1:$B$8761,2)</f>
        <v>37</v>
      </c>
      <c r="F1538" s="11">
        <f ca="1">('Step 3. Regression'!$B$18*E1538^2+'Step 3. Regression'!$C$18*E1538+'Step 3. Regression'!$D$18)*C1538</f>
        <v>6.3422100927925218</v>
      </c>
      <c r="G1538" s="11">
        <f ca="1">('Step 3. Regression'!$G$18*E1538^2+'Step 3. Regression'!$H$18*E1538+'Step 3. Regression'!$I$18)*D1538</f>
        <v>3.0653264537937401</v>
      </c>
    </row>
    <row r="1539" spans="1:7" x14ac:dyDescent="0.25">
      <c r="A1539" s="8">
        <f>IF(ISBLANK('Step 1.4 CNY OAT'!A1539),"-",'Step 1.4 CNY OAT'!A1539)</f>
        <v>43165.041666666664</v>
      </c>
      <c r="B1539" s="26">
        <f t="shared" ref="B1539:B1602" si="42">_xlfn.DAYS(A1539,$A$2)</f>
        <v>64</v>
      </c>
      <c r="C1539" s="67" cm="1">
        <f t="array" ref="C1539">INDEX('Step 5. Daily Avg Schedule Calc'!$A$2:$D$169,(WEEKDAY(A1539)-1)*24+HOUR(A1539)+1,3)</f>
        <v>1</v>
      </c>
      <c r="D1539" s="67" cm="1">
        <f t="array" ref="D1539">INDEX('Step 5. Daily Avg Schedule Calc'!$A$2:$D$169,(WEEKDAY(A1539)-1)*24+HOUR(A1539)+1,4)</f>
        <v>1</v>
      </c>
      <c r="E1539">
        <f>VLOOKUP(A1539,'Step 1.4 CNY OAT'!$A$1:$B$8761,2)</f>
        <v>37</v>
      </c>
      <c r="F1539" s="11">
        <f ca="1">('Step 3. Regression'!$B$18*E1539^2+'Step 3. Regression'!$C$18*E1539+'Step 3. Regression'!$D$18)*C1539</f>
        <v>6.3422100927925218</v>
      </c>
      <c r="G1539" s="11">
        <f ca="1">('Step 3. Regression'!$G$18*E1539^2+'Step 3. Regression'!$H$18*E1539+'Step 3. Regression'!$I$18)*D1539</f>
        <v>3.0653264537937401</v>
      </c>
    </row>
    <row r="1540" spans="1:7" x14ac:dyDescent="0.25">
      <c r="A1540" s="8">
        <f>IF(ISBLANK('Step 1.4 CNY OAT'!A1540),"-",'Step 1.4 CNY OAT'!A1540)</f>
        <v>43165.083333333336</v>
      </c>
      <c r="B1540" s="26">
        <f t="shared" si="42"/>
        <v>64</v>
      </c>
      <c r="C1540" s="67" cm="1">
        <f t="array" ref="C1540">INDEX('Step 5. Daily Avg Schedule Calc'!$A$2:$D$169,(WEEKDAY(A1540)-1)*24+HOUR(A1540)+1,3)</f>
        <v>1</v>
      </c>
      <c r="D1540" s="67" cm="1">
        <f t="array" ref="D1540">INDEX('Step 5. Daily Avg Schedule Calc'!$A$2:$D$169,(WEEKDAY(A1540)-1)*24+HOUR(A1540)+1,4)</f>
        <v>1</v>
      </c>
      <c r="E1540">
        <f>VLOOKUP(A1540,'Step 1.4 CNY OAT'!$A$1:$B$8761,2)</f>
        <v>36</v>
      </c>
      <c r="F1540" s="11">
        <f ca="1">('Step 3. Regression'!$B$18*E1540^2+'Step 3. Regression'!$C$18*E1540+'Step 3. Regression'!$D$18)*C1540</f>
        <v>6.4458275763531816</v>
      </c>
      <c r="G1540" s="11">
        <f ca="1">('Step 3. Regression'!$G$18*E1540^2+'Step 3. Regression'!$H$18*E1540+'Step 3. Regression'!$I$18)*D1540</f>
        <v>3.0968021782742885</v>
      </c>
    </row>
    <row r="1541" spans="1:7" x14ac:dyDescent="0.25">
      <c r="A1541" s="8">
        <f>IF(ISBLANK('Step 1.4 CNY OAT'!A1541),"-",'Step 1.4 CNY OAT'!A1541)</f>
        <v>43165.125</v>
      </c>
      <c r="B1541" s="26">
        <f t="shared" si="42"/>
        <v>64</v>
      </c>
      <c r="C1541" s="67" cm="1">
        <f t="array" ref="C1541">INDEX('Step 5. Daily Avg Schedule Calc'!$A$2:$D$169,(WEEKDAY(A1541)-1)*24+HOUR(A1541)+1,3)</f>
        <v>1</v>
      </c>
      <c r="D1541" s="67" cm="1">
        <f t="array" ref="D1541">INDEX('Step 5. Daily Avg Schedule Calc'!$A$2:$D$169,(WEEKDAY(A1541)-1)*24+HOUR(A1541)+1,4)</f>
        <v>1</v>
      </c>
      <c r="E1541">
        <f>VLOOKUP(A1541,'Step 1.4 CNY OAT'!$A$1:$B$8761,2)</f>
        <v>36</v>
      </c>
      <c r="F1541" s="11">
        <f ca="1">('Step 3. Regression'!$B$18*E1541^2+'Step 3. Regression'!$C$18*E1541+'Step 3. Regression'!$D$18)*C1541</f>
        <v>6.4458275763531816</v>
      </c>
      <c r="G1541" s="11">
        <f ca="1">('Step 3. Regression'!$G$18*E1541^2+'Step 3. Regression'!$H$18*E1541+'Step 3. Regression'!$I$18)*D1541</f>
        <v>3.0968021782742885</v>
      </c>
    </row>
    <row r="1542" spans="1:7" x14ac:dyDescent="0.25">
      <c r="A1542" s="8">
        <f>IF(ISBLANK('Step 1.4 CNY OAT'!A1542),"-",'Step 1.4 CNY OAT'!A1542)</f>
        <v>43165.166666666664</v>
      </c>
      <c r="B1542" s="26">
        <f t="shared" si="42"/>
        <v>64</v>
      </c>
      <c r="C1542" s="67" cm="1">
        <f t="array" ref="C1542">INDEX('Step 5. Daily Avg Schedule Calc'!$A$2:$D$169,(WEEKDAY(A1542)-1)*24+HOUR(A1542)+1,3)</f>
        <v>1</v>
      </c>
      <c r="D1542" s="67" cm="1">
        <f t="array" ref="D1542">INDEX('Step 5. Daily Avg Schedule Calc'!$A$2:$D$169,(WEEKDAY(A1542)-1)*24+HOUR(A1542)+1,4)</f>
        <v>1</v>
      </c>
      <c r="E1542">
        <f>VLOOKUP(A1542,'Step 1.4 CNY OAT'!$A$1:$B$8761,2)</f>
        <v>35</v>
      </c>
      <c r="F1542" s="11">
        <f ca="1">('Step 3. Regression'!$B$18*E1542^2+'Step 3. Regression'!$C$18*E1542+'Step 3. Regression'!$D$18)*C1542</f>
        <v>6.5542951953097575</v>
      </c>
      <c r="G1542" s="11">
        <f ca="1">('Step 3. Regression'!$G$18*E1542^2+'Step 3. Regression'!$H$18*E1542+'Step 3. Regression'!$I$18)*D1542</f>
        <v>3.1295252284093174</v>
      </c>
    </row>
    <row r="1543" spans="1:7" x14ac:dyDescent="0.25">
      <c r="A1543" s="8">
        <f>IF(ISBLANK('Step 1.4 CNY OAT'!A1543),"-",'Step 1.4 CNY OAT'!A1543)</f>
        <v>43165.208333333336</v>
      </c>
      <c r="B1543" s="26">
        <f t="shared" si="42"/>
        <v>64</v>
      </c>
      <c r="C1543" s="67" cm="1">
        <f t="array" ref="C1543">INDEX('Step 5. Daily Avg Schedule Calc'!$A$2:$D$169,(WEEKDAY(A1543)-1)*24+HOUR(A1543)+1,3)</f>
        <v>1</v>
      </c>
      <c r="D1543" s="67" cm="1">
        <f t="array" ref="D1543">INDEX('Step 5. Daily Avg Schedule Calc'!$A$2:$D$169,(WEEKDAY(A1543)-1)*24+HOUR(A1543)+1,4)</f>
        <v>1</v>
      </c>
      <c r="E1543">
        <f>VLOOKUP(A1543,'Step 1.4 CNY OAT'!$A$1:$B$8761,2)</f>
        <v>36</v>
      </c>
      <c r="F1543" s="11">
        <f ca="1">('Step 3. Regression'!$B$18*E1543^2+'Step 3. Regression'!$C$18*E1543+'Step 3. Regression'!$D$18)*C1543</f>
        <v>6.4458275763531816</v>
      </c>
      <c r="G1543" s="11">
        <f ca="1">('Step 3. Regression'!$G$18*E1543^2+'Step 3. Regression'!$H$18*E1543+'Step 3. Regression'!$I$18)*D1543</f>
        <v>3.0968021782742885</v>
      </c>
    </row>
    <row r="1544" spans="1:7" x14ac:dyDescent="0.25">
      <c r="A1544" s="8">
        <f>IF(ISBLANK('Step 1.4 CNY OAT'!A1544),"-",'Step 1.4 CNY OAT'!A1544)</f>
        <v>43165.25</v>
      </c>
      <c r="B1544" s="26">
        <f t="shared" si="42"/>
        <v>64</v>
      </c>
      <c r="C1544" s="67" cm="1">
        <f t="array" ref="C1544">INDEX('Step 5. Daily Avg Schedule Calc'!$A$2:$D$169,(WEEKDAY(A1544)-1)*24+HOUR(A1544)+1,3)</f>
        <v>1</v>
      </c>
      <c r="D1544" s="67" cm="1">
        <f t="array" ref="D1544">INDEX('Step 5. Daily Avg Schedule Calc'!$A$2:$D$169,(WEEKDAY(A1544)-1)*24+HOUR(A1544)+1,4)</f>
        <v>1</v>
      </c>
      <c r="E1544">
        <f>VLOOKUP(A1544,'Step 1.4 CNY OAT'!$A$1:$B$8761,2)</f>
        <v>36</v>
      </c>
      <c r="F1544" s="11">
        <f ca="1">('Step 3. Regression'!$B$18*E1544^2+'Step 3. Regression'!$C$18*E1544+'Step 3. Regression'!$D$18)*C1544</f>
        <v>6.4458275763531816</v>
      </c>
      <c r="G1544" s="11">
        <f ca="1">('Step 3. Regression'!$G$18*E1544^2+'Step 3. Regression'!$H$18*E1544+'Step 3. Regression'!$I$18)*D1544</f>
        <v>3.0968021782742885</v>
      </c>
    </row>
    <row r="1545" spans="1:7" x14ac:dyDescent="0.25">
      <c r="A1545" s="8">
        <f>IF(ISBLANK('Step 1.4 CNY OAT'!A1545),"-",'Step 1.4 CNY OAT'!A1545)</f>
        <v>43165.291666666664</v>
      </c>
      <c r="B1545" s="26">
        <f t="shared" si="42"/>
        <v>64</v>
      </c>
      <c r="C1545" s="67" cm="1">
        <f t="array" ref="C1545">INDEX('Step 5. Daily Avg Schedule Calc'!$A$2:$D$169,(WEEKDAY(A1545)-1)*24+HOUR(A1545)+1,3)</f>
        <v>1</v>
      </c>
      <c r="D1545" s="67" cm="1">
        <f t="array" ref="D1545">INDEX('Step 5. Daily Avg Schedule Calc'!$A$2:$D$169,(WEEKDAY(A1545)-1)*24+HOUR(A1545)+1,4)</f>
        <v>1</v>
      </c>
      <c r="E1545">
        <f>VLOOKUP(A1545,'Step 1.4 CNY OAT'!$A$1:$B$8761,2)</f>
        <v>35</v>
      </c>
      <c r="F1545" s="11">
        <f ca="1">('Step 3. Regression'!$B$18*E1545^2+'Step 3. Regression'!$C$18*E1545+'Step 3. Regression'!$D$18)*C1545</f>
        <v>6.5542951953097575</v>
      </c>
      <c r="G1545" s="11">
        <f ca="1">('Step 3. Regression'!$G$18*E1545^2+'Step 3. Regression'!$H$18*E1545+'Step 3. Regression'!$I$18)*D1545</f>
        <v>3.1295252284093174</v>
      </c>
    </row>
    <row r="1546" spans="1:7" x14ac:dyDescent="0.25">
      <c r="A1546" s="8">
        <f>IF(ISBLANK('Step 1.4 CNY OAT'!A1546),"-",'Step 1.4 CNY OAT'!A1546)</f>
        <v>43165.333333333336</v>
      </c>
      <c r="B1546" s="26">
        <f t="shared" si="42"/>
        <v>64</v>
      </c>
      <c r="C1546" s="67" cm="1">
        <f t="array" ref="C1546">INDEX('Step 5. Daily Avg Schedule Calc'!$A$2:$D$169,(WEEKDAY(A1546)-1)*24+HOUR(A1546)+1,3)</f>
        <v>1</v>
      </c>
      <c r="D1546" s="67" cm="1">
        <f t="array" ref="D1546">INDEX('Step 5. Daily Avg Schedule Calc'!$A$2:$D$169,(WEEKDAY(A1546)-1)*24+HOUR(A1546)+1,4)</f>
        <v>1</v>
      </c>
      <c r="E1546">
        <f>VLOOKUP(A1546,'Step 1.4 CNY OAT'!$A$1:$B$8761,2)</f>
        <v>37</v>
      </c>
      <c r="F1546" s="11">
        <f ca="1">('Step 3. Regression'!$B$18*E1546^2+'Step 3. Regression'!$C$18*E1546+'Step 3. Regression'!$D$18)*C1546</f>
        <v>6.3422100927925218</v>
      </c>
      <c r="G1546" s="11">
        <f ca="1">('Step 3. Regression'!$G$18*E1546^2+'Step 3. Regression'!$H$18*E1546+'Step 3. Regression'!$I$18)*D1546</f>
        <v>3.0653264537937401</v>
      </c>
    </row>
    <row r="1547" spans="1:7" x14ac:dyDescent="0.25">
      <c r="A1547" s="8">
        <f>IF(ISBLANK('Step 1.4 CNY OAT'!A1547),"-",'Step 1.4 CNY OAT'!A1547)</f>
        <v>43165.375</v>
      </c>
      <c r="B1547" s="26">
        <f t="shared" si="42"/>
        <v>64</v>
      </c>
      <c r="C1547" s="67" cm="1">
        <f t="array" ref="C1547">INDEX('Step 5. Daily Avg Schedule Calc'!$A$2:$D$169,(WEEKDAY(A1547)-1)*24+HOUR(A1547)+1,3)</f>
        <v>1</v>
      </c>
      <c r="D1547" s="67" cm="1">
        <f t="array" ref="D1547">INDEX('Step 5. Daily Avg Schedule Calc'!$A$2:$D$169,(WEEKDAY(A1547)-1)*24+HOUR(A1547)+1,4)</f>
        <v>1</v>
      </c>
      <c r="E1547">
        <f>VLOOKUP(A1547,'Step 1.4 CNY OAT'!$A$1:$B$8761,2)</f>
        <v>37</v>
      </c>
      <c r="F1547" s="11">
        <f ca="1">('Step 3. Regression'!$B$18*E1547^2+'Step 3. Regression'!$C$18*E1547+'Step 3. Regression'!$D$18)*C1547</f>
        <v>6.3422100927925218</v>
      </c>
      <c r="G1547" s="11">
        <f ca="1">('Step 3. Regression'!$G$18*E1547^2+'Step 3. Regression'!$H$18*E1547+'Step 3. Regression'!$I$18)*D1547</f>
        <v>3.0653264537937401</v>
      </c>
    </row>
    <row r="1548" spans="1:7" x14ac:dyDescent="0.25">
      <c r="A1548" s="8">
        <f>IF(ISBLANK('Step 1.4 CNY OAT'!A1548),"-",'Step 1.4 CNY OAT'!A1548)</f>
        <v>43165.416666666664</v>
      </c>
      <c r="B1548" s="26">
        <f t="shared" si="42"/>
        <v>64</v>
      </c>
      <c r="C1548" s="67" cm="1">
        <f t="array" ref="C1548">INDEX('Step 5. Daily Avg Schedule Calc'!$A$2:$D$169,(WEEKDAY(A1548)-1)*24+HOUR(A1548)+1,3)</f>
        <v>1</v>
      </c>
      <c r="D1548" s="67" cm="1">
        <f t="array" ref="D1548">INDEX('Step 5. Daily Avg Schedule Calc'!$A$2:$D$169,(WEEKDAY(A1548)-1)*24+HOUR(A1548)+1,4)</f>
        <v>1</v>
      </c>
      <c r="E1548">
        <f>VLOOKUP(A1548,'Step 1.4 CNY OAT'!$A$1:$B$8761,2)</f>
        <v>40</v>
      </c>
      <c r="F1548" s="11">
        <f ca="1">('Step 3. Regression'!$B$18*E1548^2+'Step 3. Regression'!$C$18*E1548+'Step 3. Regression'!$D$18)*C1548</f>
        <v>6.0604584544860431</v>
      </c>
      <c r="G1548" s="11">
        <f ca="1">('Step 3. Regression'!$G$18*E1548^2+'Step 3. Regression'!$H$18*E1548+'Step 3. Regression'!$I$18)*D1548</f>
        <v>2.9783832342789713</v>
      </c>
    </row>
    <row r="1549" spans="1:7" x14ac:dyDescent="0.25">
      <c r="A1549" s="8">
        <f>IF(ISBLANK('Step 1.4 CNY OAT'!A1549),"-",'Step 1.4 CNY OAT'!A1549)</f>
        <v>43165.458333333336</v>
      </c>
      <c r="B1549" s="26">
        <f t="shared" si="42"/>
        <v>64</v>
      </c>
      <c r="C1549" s="67" cm="1">
        <f t="array" ref="C1549">INDEX('Step 5. Daily Avg Schedule Calc'!$A$2:$D$169,(WEEKDAY(A1549)-1)*24+HOUR(A1549)+1,3)</f>
        <v>1</v>
      </c>
      <c r="D1549" s="67" cm="1">
        <f t="array" ref="D1549">INDEX('Step 5. Daily Avg Schedule Calc'!$A$2:$D$169,(WEEKDAY(A1549)-1)*24+HOUR(A1549)+1,4)</f>
        <v>1</v>
      </c>
      <c r="E1549">
        <f>VLOOKUP(A1549,'Step 1.4 CNY OAT'!$A$1:$B$8761,2)</f>
        <v>43</v>
      </c>
      <c r="F1549" s="11">
        <f ca="1">('Step 3. Regression'!$B$18*E1549^2+'Step 3. Regression'!$C$18*E1549+'Step 3. Regression'!$D$18)*C1549</f>
        <v>5.8223580347428134</v>
      </c>
      <c r="G1549" s="11">
        <f ca="1">('Step 3. Regression'!$G$18*E1549^2+'Step 3. Regression'!$H$18*E1549+'Step 3. Regression'!$I$18)*D1549</f>
        <v>2.902665945654519</v>
      </c>
    </row>
    <row r="1550" spans="1:7" x14ac:dyDescent="0.25">
      <c r="A1550" s="8">
        <f>IF(ISBLANK('Step 1.4 CNY OAT'!A1550),"-",'Step 1.4 CNY OAT'!A1550)</f>
        <v>43165.5</v>
      </c>
      <c r="B1550" s="26">
        <f t="shared" si="42"/>
        <v>64</v>
      </c>
      <c r="C1550" s="67" cm="1">
        <f t="array" ref="C1550">INDEX('Step 5. Daily Avg Schedule Calc'!$A$2:$D$169,(WEEKDAY(A1550)-1)*24+HOUR(A1550)+1,3)</f>
        <v>1</v>
      </c>
      <c r="D1550" s="67" cm="1">
        <f t="array" ref="D1550">INDEX('Step 5. Daily Avg Schedule Calc'!$A$2:$D$169,(WEEKDAY(A1550)-1)*24+HOUR(A1550)+1,4)</f>
        <v>1</v>
      </c>
      <c r="E1550">
        <f>VLOOKUP(A1550,'Step 1.4 CNY OAT'!$A$1:$B$8761,2)</f>
        <v>43</v>
      </c>
      <c r="F1550" s="11">
        <f ca="1">('Step 3. Regression'!$B$18*E1550^2+'Step 3. Regression'!$C$18*E1550+'Step 3. Regression'!$D$18)*C1550</f>
        <v>5.8223580347428134</v>
      </c>
      <c r="G1550" s="11">
        <f ca="1">('Step 3. Regression'!$G$18*E1550^2+'Step 3. Regression'!$H$18*E1550+'Step 3. Regression'!$I$18)*D1550</f>
        <v>2.902665945654519</v>
      </c>
    </row>
    <row r="1551" spans="1:7" x14ac:dyDescent="0.25">
      <c r="A1551" s="8">
        <f>IF(ISBLANK('Step 1.4 CNY OAT'!A1551),"-",'Step 1.4 CNY OAT'!A1551)</f>
        <v>43165.541666666664</v>
      </c>
      <c r="B1551" s="26">
        <f t="shared" si="42"/>
        <v>64</v>
      </c>
      <c r="C1551" s="67" cm="1">
        <f t="array" ref="C1551">INDEX('Step 5. Daily Avg Schedule Calc'!$A$2:$D$169,(WEEKDAY(A1551)-1)*24+HOUR(A1551)+1,3)</f>
        <v>1</v>
      </c>
      <c r="D1551" s="67" cm="1">
        <f t="array" ref="D1551">INDEX('Step 5. Daily Avg Schedule Calc'!$A$2:$D$169,(WEEKDAY(A1551)-1)*24+HOUR(A1551)+1,4)</f>
        <v>1</v>
      </c>
      <c r="E1551">
        <f>VLOOKUP(A1551,'Step 1.4 CNY OAT'!$A$1:$B$8761,2)</f>
        <v>45</v>
      </c>
      <c r="F1551" s="11">
        <f ca="1">('Step 3. Regression'!$B$18*E1551^2+'Step 3. Regression'!$C$18*E1551+'Step 3. Regression'!$D$18)*C1551</f>
        <v>5.6878750985602435</v>
      </c>
      <c r="G1551" s="11">
        <f ca="1">('Step 3. Regression'!$G$18*E1551^2+'Step 3. Regression'!$H$18*E1551+'Step 3. Regression'!$I$18)*D1551</f>
        <v>2.8584243815106145</v>
      </c>
    </row>
    <row r="1552" spans="1:7" x14ac:dyDescent="0.25">
      <c r="A1552" s="8">
        <f>IF(ISBLANK('Step 1.4 CNY OAT'!A1552),"-",'Step 1.4 CNY OAT'!A1552)</f>
        <v>43165.583333333336</v>
      </c>
      <c r="B1552" s="26">
        <f t="shared" si="42"/>
        <v>64</v>
      </c>
      <c r="C1552" s="67" cm="1">
        <f t="array" ref="C1552">INDEX('Step 5. Daily Avg Schedule Calc'!$A$2:$D$169,(WEEKDAY(A1552)-1)*24+HOUR(A1552)+1,3)</f>
        <v>1</v>
      </c>
      <c r="D1552" s="67" cm="1">
        <f t="array" ref="D1552">INDEX('Step 5. Daily Avg Schedule Calc'!$A$2:$D$169,(WEEKDAY(A1552)-1)*24+HOUR(A1552)+1,4)</f>
        <v>1</v>
      </c>
      <c r="E1552">
        <f>VLOOKUP(A1552,'Step 1.4 CNY OAT'!$A$1:$B$8761,2)</f>
        <v>46</v>
      </c>
      <c r="F1552" s="11">
        <f ca="1">('Step 3. Regression'!$B$18*E1552^2+'Step 3. Regression'!$C$18*E1552+'Step 3. Regression'!$D$18)*C1552</f>
        <v>5.6279088335628336</v>
      </c>
      <c r="G1552" s="11">
        <f ca="1">('Step 3. Regression'!$G$18*E1552^2+'Step 3. Regression'!$H$18*E1552+'Step 3. Regression'!$I$18)*D1552</f>
        <v>2.8381745879203826</v>
      </c>
    </row>
    <row r="1553" spans="1:7" x14ac:dyDescent="0.25">
      <c r="A1553" s="8">
        <f>IF(ISBLANK('Step 1.4 CNY OAT'!A1553),"-",'Step 1.4 CNY OAT'!A1553)</f>
        <v>43165.625</v>
      </c>
      <c r="B1553" s="26">
        <f t="shared" si="42"/>
        <v>64</v>
      </c>
      <c r="C1553" s="67" cm="1">
        <f t="array" ref="C1553">INDEX('Step 5. Daily Avg Schedule Calc'!$A$2:$D$169,(WEEKDAY(A1553)-1)*24+HOUR(A1553)+1,3)</f>
        <v>1</v>
      </c>
      <c r="D1553" s="67" cm="1">
        <f t="array" ref="D1553">INDEX('Step 5. Daily Avg Schedule Calc'!$A$2:$D$169,(WEEKDAY(A1553)-1)*24+HOUR(A1553)+1,4)</f>
        <v>1</v>
      </c>
      <c r="E1553">
        <f>VLOOKUP(A1553,'Step 1.4 CNY OAT'!$A$1:$B$8761,2)</f>
        <v>45</v>
      </c>
      <c r="F1553" s="11">
        <f ca="1">('Step 3. Regression'!$B$18*E1553^2+'Step 3. Regression'!$C$18*E1553+'Step 3. Regression'!$D$18)*C1553</f>
        <v>5.6878750985602435</v>
      </c>
      <c r="G1553" s="11">
        <f ca="1">('Step 3. Regression'!$G$18*E1553^2+'Step 3. Regression'!$H$18*E1553+'Step 3. Regression'!$I$18)*D1553</f>
        <v>2.8584243815106145</v>
      </c>
    </row>
    <row r="1554" spans="1:7" x14ac:dyDescent="0.25">
      <c r="A1554" s="8">
        <f>IF(ISBLANK('Step 1.4 CNY OAT'!A1554),"-",'Step 1.4 CNY OAT'!A1554)</f>
        <v>43165.666666666664</v>
      </c>
      <c r="B1554" s="26">
        <f t="shared" si="42"/>
        <v>64</v>
      </c>
      <c r="C1554" s="67" cm="1">
        <f t="array" ref="C1554">INDEX('Step 5. Daily Avg Schedule Calc'!$A$2:$D$169,(WEEKDAY(A1554)-1)*24+HOUR(A1554)+1,3)</f>
        <v>1</v>
      </c>
      <c r="D1554" s="67" cm="1">
        <f t="array" ref="D1554">INDEX('Step 5. Daily Avg Schedule Calc'!$A$2:$D$169,(WEEKDAY(A1554)-1)*24+HOUR(A1554)+1,4)</f>
        <v>1</v>
      </c>
      <c r="E1554">
        <f>VLOOKUP(A1554,'Step 1.4 CNY OAT'!$A$1:$B$8761,2)</f>
        <v>45</v>
      </c>
      <c r="F1554" s="11">
        <f ca="1">('Step 3. Regression'!$B$18*E1554^2+'Step 3. Regression'!$C$18*E1554+'Step 3. Regression'!$D$18)*C1554</f>
        <v>5.6878750985602435</v>
      </c>
      <c r="G1554" s="11">
        <f ca="1">('Step 3. Regression'!$G$18*E1554^2+'Step 3. Regression'!$H$18*E1554+'Step 3. Regression'!$I$18)*D1554</f>
        <v>2.8584243815106145</v>
      </c>
    </row>
    <row r="1555" spans="1:7" x14ac:dyDescent="0.25">
      <c r="A1555" s="8">
        <f>IF(ISBLANK('Step 1.4 CNY OAT'!A1555),"-",'Step 1.4 CNY OAT'!A1555)</f>
        <v>43165.708333333336</v>
      </c>
      <c r="B1555" s="26">
        <f t="shared" si="42"/>
        <v>64</v>
      </c>
      <c r="C1555" s="67" cm="1">
        <f t="array" ref="C1555">INDEX('Step 5. Daily Avg Schedule Calc'!$A$2:$D$169,(WEEKDAY(A1555)-1)*24+HOUR(A1555)+1,3)</f>
        <v>1</v>
      </c>
      <c r="D1555" s="67" cm="1">
        <f t="array" ref="D1555">INDEX('Step 5. Daily Avg Schedule Calc'!$A$2:$D$169,(WEEKDAY(A1555)-1)*24+HOUR(A1555)+1,4)</f>
        <v>1</v>
      </c>
      <c r="E1555">
        <f>VLOOKUP(A1555,'Step 1.4 CNY OAT'!$A$1:$B$8761,2)</f>
        <v>43</v>
      </c>
      <c r="F1555" s="11">
        <f ca="1">('Step 3. Regression'!$B$18*E1555^2+'Step 3. Regression'!$C$18*E1555+'Step 3. Regression'!$D$18)*C1555</f>
        <v>5.8223580347428134</v>
      </c>
      <c r="G1555" s="11">
        <f ca="1">('Step 3. Regression'!$G$18*E1555^2+'Step 3. Regression'!$H$18*E1555+'Step 3. Regression'!$I$18)*D1555</f>
        <v>2.902665945654519</v>
      </c>
    </row>
    <row r="1556" spans="1:7" x14ac:dyDescent="0.25">
      <c r="A1556" s="8">
        <f>IF(ISBLANK('Step 1.4 CNY OAT'!A1556),"-",'Step 1.4 CNY OAT'!A1556)</f>
        <v>43165.75</v>
      </c>
      <c r="B1556" s="26">
        <f t="shared" si="42"/>
        <v>64</v>
      </c>
      <c r="C1556" s="67" cm="1">
        <f t="array" ref="C1556">INDEX('Step 5. Daily Avg Schedule Calc'!$A$2:$D$169,(WEEKDAY(A1556)-1)*24+HOUR(A1556)+1,3)</f>
        <v>1</v>
      </c>
      <c r="D1556" s="67" cm="1">
        <f t="array" ref="D1556">INDEX('Step 5. Daily Avg Schedule Calc'!$A$2:$D$169,(WEEKDAY(A1556)-1)*24+HOUR(A1556)+1,4)</f>
        <v>1</v>
      </c>
      <c r="E1556">
        <f>VLOOKUP(A1556,'Step 1.4 CNY OAT'!$A$1:$B$8761,2)</f>
        <v>43</v>
      </c>
      <c r="F1556" s="11">
        <f ca="1">('Step 3. Regression'!$B$18*E1556^2+'Step 3. Regression'!$C$18*E1556+'Step 3. Regression'!$D$18)*C1556</f>
        <v>5.8223580347428134</v>
      </c>
      <c r="G1556" s="11">
        <f ca="1">('Step 3. Regression'!$G$18*E1556^2+'Step 3. Regression'!$H$18*E1556+'Step 3. Regression'!$I$18)*D1556</f>
        <v>2.902665945654519</v>
      </c>
    </row>
    <row r="1557" spans="1:7" x14ac:dyDescent="0.25">
      <c r="A1557" s="8">
        <f>IF(ISBLANK('Step 1.4 CNY OAT'!A1557),"-",'Step 1.4 CNY OAT'!A1557)</f>
        <v>43165.791666666664</v>
      </c>
      <c r="B1557" s="26">
        <f t="shared" si="42"/>
        <v>64</v>
      </c>
      <c r="C1557" s="67" cm="1">
        <f t="array" ref="C1557">INDEX('Step 5. Daily Avg Schedule Calc'!$A$2:$D$169,(WEEKDAY(A1557)-1)*24+HOUR(A1557)+1,3)</f>
        <v>1</v>
      </c>
      <c r="D1557" s="67" cm="1">
        <f t="array" ref="D1557">INDEX('Step 5. Daily Avg Schedule Calc'!$A$2:$D$169,(WEEKDAY(A1557)-1)*24+HOUR(A1557)+1,4)</f>
        <v>1</v>
      </c>
      <c r="E1557">
        <f>VLOOKUP(A1557,'Step 1.4 CNY OAT'!$A$1:$B$8761,2)</f>
        <v>41</v>
      </c>
      <c r="F1557" s="11">
        <f ca="1">('Step 3. Regression'!$B$18*E1557^2+'Step 3. Regression'!$C$18*E1557+'Step 3. Regression'!$D$18)*C1557</f>
        <v>5.9762415125090502</v>
      </c>
      <c r="G1557" s="11">
        <f ca="1">('Step 3. Regression'!$G$18*E1557^2+'Step 3. Regression'!$H$18*E1557+'Step 3. Regression'!$I$18)*D1557</f>
        <v>2.9518968124163409</v>
      </c>
    </row>
    <row r="1558" spans="1:7" x14ac:dyDescent="0.25">
      <c r="A1558" s="8">
        <f>IF(ISBLANK('Step 1.4 CNY OAT'!A1558),"-",'Step 1.4 CNY OAT'!A1558)</f>
        <v>43165.833333333336</v>
      </c>
      <c r="B1558" s="26">
        <f t="shared" si="42"/>
        <v>64</v>
      </c>
      <c r="C1558" s="67" cm="1">
        <f t="array" ref="C1558">INDEX('Step 5. Daily Avg Schedule Calc'!$A$2:$D$169,(WEEKDAY(A1558)-1)*24+HOUR(A1558)+1,3)</f>
        <v>1</v>
      </c>
      <c r="D1558" s="67" cm="1">
        <f t="array" ref="D1558">INDEX('Step 5. Daily Avg Schedule Calc'!$A$2:$D$169,(WEEKDAY(A1558)-1)*24+HOUR(A1558)+1,4)</f>
        <v>1</v>
      </c>
      <c r="E1558">
        <f>VLOOKUP(A1558,'Step 1.4 CNY OAT'!$A$1:$B$8761,2)</f>
        <v>41</v>
      </c>
      <c r="F1558" s="11">
        <f ca="1">('Step 3. Regression'!$B$18*E1558^2+'Step 3. Regression'!$C$18*E1558+'Step 3. Regression'!$D$18)*C1558</f>
        <v>5.9762415125090502</v>
      </c>
      <c r="G1558" s="11">
        <f ca="1">('Step 3. Regression'!$G$18*E1558^2+'Step 3. Regression'!$H$18*E1558+'Step 3. Regression'!$I$18)*D1558</f>
        <v>2.9518968124163409</v>
      </c>
    </row>
    <row r="1559" spans="1:7" x14ac:dyDescent="0.25">
      <c r="A1559" s="8">
        <f>IF(ISBLANK('Step 1.4 CNY OAT'!A1559),"-",'Step 1.4 CNY OAT'!A1559)</f>
        <v>43165.875</v>
      </c>
      <c r="B1559" s="26">
        <f t="shared" si="42"/>
        <v>64</v>
      </c>
      <c r="C1559" s="67" cm="1">
        <f t="array" ref="C1559">INDEX('Step 5. Daily Avg Schedule Calc'!$A$2:$D$169,(WEEKDAY(A1559)-1)*24+HOUR(A1559)+1,3)</f>
        <v>1</v>
      </c>
      <c r="D1559" s="67" cm="1">
        <f t="array" ref="D1559">INDEX('Step 5. Daily Avg Schedule Calc'!$A$2:$D$169,(WEEKDAY(A1559)-1)*24+HOUR(A1559)+1,4)</f>
        <v>1</v>
      </c>
      <c r="E1559">
        <f>VLOOKUP(A1559,'Step 1.4 CNY OAT'!$A$1:$B$8761,2)</f>
        <v>41</v>
      </c>
      <c r="F1559" s="11">
        <f ca="1">('Step 3. Regression'!$B$18*E1559^2+'Step 3. Regression'!$C$18*E1559+'Step 3. Regression'!$D$18)*C1559</f>
        <v>5.9762415125090502</v>
      </c>
      <c r="G1559" s="11">
        <f ca="1">('Step 3. Regression'!$G$18*E1559^2+'Step 3. Regression'!$H$18*E1559+'Step 3. Regression'!$I$18)*D1559</f>
        <v>2.9518968124163409</v>
      </c>
    </row>
    <row r="1560" spans="1:7" x14ac:dyDescent="0.25">
      <c r="A1560" s="8">
        <f>IF(ISBLANK('Step 1.4 CNY OAT'!A1560),"-",'Step 1.4 CNY OAT'!A1560)</f>
        <v>43165.916666666664</v>
      </c>
      <c r="B1560" s="26">
        <f t="shared" si="42"/>
        <v>64</v>
      </c>
      <c r="C1560" s="67" cm="1">
        <f t="array" ref="C1560">INDEX('Step 5. Daily Avg Schedule Calc'!$A$2:$D$169,(WEEKDAY(A1560)-1)*24+HOUR(A1560)+1,3)</f>
        <v>1</v>
      </c>
      <c r="D1560" s="67" cm="1">
        <f t="array" ref="D1560">INDEX('Step 5. Daily Avg Schedule Calc'!$A$2:$D$169,(WEEKDAY(A1560)-1)*24+HOUR(A1560)+1,4)</f>
        <v>1</v>
      </c>
      <c r="E1560">
        <f>VLOOKUP(A1560,'Step 1.4 CNY OAT'!$A$1:$B$8761,2)</f>
        <v>40</v>
      </c>
      <c r="F1560" s="11">
        <f ca="1">('Step 3. Regression'!$B$18*E1560^2+'Step 3. Regression'!$C$18*E1560+'Step 3. Regression'!$D$18)*C1560</f>
        <v>6.0604584544860431</v>
      </c>
      <c r="G1560" s="11">
        <f ca="1">('Step 3. Regression'!$G$18*E1560^2+'Step 3. Regression'!$H$18*E1560+'Step 3. Regression'!$I$18)*D1560</f>
        <v>2.9783832342789713</v>
      </c>
    </row>
    <row r="1561" spans="1:7" x14ac:dyDescent="0.25">
      <c r="A1561" s="8">
        <f>IF(ISBLANK('Step 1.4 CNY OAT'!A1561),"-",'Step 1.4 CNY OAT'!A1561)</f>
        <v>43165.958333333336</v>
      </c>
      <c r="B1561" s="26">
        <f t="shared" si="42"/>
        <v>64</v>
      </c>
      <c r="C1561" s="67" cm="1">
        <f t="array" ref="C1561">INDEX('Step 5. Daily Avg Schedule Calc'!$A$2:$D$169,(WEEKDAY(A1561)-1)*24+HOUR(A1561)+1,3)</f>
        <v>1</v>
      </c>
      <c r="D1561" s="67" cm="1">
        <f t="array" ref="D1561">INDEX('Step 5. Daily Avg Schedule Calc'!$A$2:$D$169,(WEEKDAY(A1561)-1)*24+HOUR(A1561)+1,4)</f>
        <v>1</v>
      </c>
      <c r="E1561">
        <f>VLOOKUP(A1561,'Step 1.4 CNY OAT'!$A$1:$B$8761,2)</f>
        <v>39</v>
      </c>
      <c r="F1561" s="11">
        <f ca="1">('Step 3. Regression'!$B$18*E1561^2+'Step 3. Regression'!$C$18*E1561+'Step 3. Regression'!$D$18)*C1561</f>
        <v>6.149525531858953</v>
      </c>
      <c r="G1561" s="11">
        <f ca="1">('Step 3. Regression'!$G$18*E1561^2+'Step 3. Regression'!$H$18*E1561+'Step 3. Regression'!$I$18)*D1561</f>
        <v>3.0061169817960809</v>
      </c>
    </row>
    <row r="1562" spans="1:7" x14ac:dyDescent="0.25">
      <c r="A1562" s="8">
        <f>IF(ISBLANK('Step 1.4 CNY OAT'!A1562),"-",'Step 1.4 CNY OAT'!A1562)</f>
        <v>43166</v>
      </c>
      <c r="B1562" s="26">
        <f t="shared" si="42"/>
        <v>65</v>
      </c>
      <c r="C1562" s="67" cm="1">
        <f t="array" ref="C1562">INDEX('Step 5. Daily Avg Schedule Calc'!$A$2:$D$169,(WEEKDAY(A1562)-1)*24+HOUR(A1562)+1,3)</f>
        <v>1</v>
      </c>
      <c r="D1562" s="67" cm="1">
        <f t="array" ref="D1562">INDEX('Step 5. Daily Avg Schedule Calc'!$A$2:$D$169,(WEEKDAY(A1562)-1)*24+HOUR(A1562)+1,4)</f>
        <v>1</v>
      </c>
      <c r="E1562">
        <f>VLOOKUP(A1562,'Step 1.4 CNY OAT'!$A$1:$B$8761,2)</f>
        <v>39</v>
      </c>
      <c r="F1562" s="11">
        <f ca="1">('Step 3. Regression'!$B$18*E1562^2+'Step 3. Regression'!$C$18*E1562+'Step 3. Regression'!$D$18)*C1562</f>
        <v>6.149525531858953</v>
      </c>
      <c r="G1562" s="11">
        <f ca="1">('Step 3. Regression'!$G$18*E1562^2+'Step 3. Regression'!$H$18*E1562+'Step 3. Regression'!$I$18)*D1562</f>
        <v>3.0061169817960809</v>
      </c>
    </row>
    <row r="1563" spans="1:7" x14ac:dyDescent="0.25">
      <c r="A1563" s="8">
        <f>IF(ISBLANK('Step 1.4 CNY OAT'!A1563),"-",'Step 1.4 CNY OAT'!A1563)</f>
        <v>43166.041666666664</v>
      </c>
      <c r="B1563" s="26">
        <f t="shared" si="42"/>
        <v>65</v>
      </c>
      <c r="C1563" s="67" cm="1">
        <f t="array" ref="C1563">INDEX('Step 5. Daily Avg Schedule Calc'!$A$2:$D$169,(WEEKDAY(A1563)-1)*24+HOUR(A1563)+1,3)</f>
        <v>1</v>
      </c>
      <c r="D1563" s="67" cm="1">
        <f t="array" ref="D1563">INDEX('Step 5. Daily Avg Schedule Calc'!$A$2:$D$169,(WEEKDAY(A1563)-1)*24+HOUR(A1563)+1,4)</f>
        <v>1</v>
      </c>
      <c r="E1563">
        <f>VLOOKUP(A1563,'Step 1.4 CNY OAT'!$A$1:$B$8761,2)</f>
        <v>38</v>
      </c>
      <c r="F1563" s="11">
        <f ca="1">('Step 3. Regression'!$B$18*E1563^2+'Step 3. Regression'!$C$18*E1563+'Step 3. Regression'!$D$18)*C1563</f>
        <v>6.2434427446277798</v>
      </c>
      <c r="G1563" s="11">
        <f ca="1">('Step 3. Regression'!$G$18*E1563^2+'Step 3. Regression'!$H$18*E1563+'Step 3. Regression'!$I$18)*D1563</f>
        <v>3.0350980549676709</v>
      </c>
    </row>
    <row r="1564" spans="1:7" x14ac:dyDescent="0.25">
      <c r="A1564" s="8">
        <f>IF(ISBLANK('Step 1.4 CNY OAT'!A1564),"-",'Step 1.4 CNY OAT'!A1564)</f>
        <v>43166.083333333336</v>
      </c>
      <c r="B1564" s="26">
        <f t="shared" si="42"/>
        <v>65</v>
      </c>
      <c r="C1564" s="67" cm="1">
        <f t="array" ref="C1564">INDEX('Step 5. Daily Avg Schedule Calc'!$A$2:$D$169,(WEEKDAY(A1564)-1)*24+HOUR(A1564)+1,3)</f>
        <v>1</v>
      </c>
      <c r="D1564" s="67" cm="1">
        <f t="array" ref="D1564">INDEX('Step 5. Daily Avg Schedule Calc'!$A$2:$D$169,(WEEKDAY(A1564)-1)*24+HOUR(A1564)+1,4)</f>
        <v>1</v>
      </c>
      <c r="E1564">
        <f>VLOOKUP(A1564,'Step 1.4 CNY OAT'!$A$1:$B$8761,2)</f>
        <v>37</v>
      </c>
      <c r="F1564" s="11">
        <f ca="1">('Step 3. Regression'!$B$18*E1564^2+'Step 3. Regression'!$C$18*E1564+'Step 3. Regression'!$D$18)*C1564</f>
        <v>6.3422100927925218</v>
      </c>
      <c r="G1564" s="11">
        <f ca="1">('Step 3. Regression'!$G$18*E1564^2+'Step 3. Regression'!$H$18*E1564+'Step 3. Regression'!$I$18)*D1564</f>
        <v>3.0653264537937401</v>
      </c>
    </row>
    <row r="1565" spans="1:7" x14ac:dyDescent="0.25">
      <c r="A1565" s="8">
        <f>IF(ISBLANK('Step 1.4 CNY OAT'!A1565),"-",'Step 1.4 CNY OAT'!A1565)</f>
        <v>43166.125</v>
      </c>
      <c r="B1565" s="26">
        <f t="shared" si="42"/>
        <v>65</v>
      </c>
      <c r="C1565" s="67" cm="1">
        <f t="array" ref="C1565">INDEX('Step 5. Daily Avg Schedule Calc'!$A$2:$D$169,(WEEKDAY(A1565)-1)*24+HOUR(A1565)+1,3)</f>
        <v>1</v>
      </c>
      <c r="D1565" s="67" cm="1">
        <f t="array" ref="D1565">INDEX('Step 5. Daily Avg Schedule Calc'!$A$2:$D$169,(WEEKDAY(A1565)-1)*24+HOUR(A1565)+1,4)</f>
        <v>1</v>
      </c>
      <c r="E1565">
        <f>VLOOKUP(A1565,'Step 1.4 CNY OAT'!$A$1:$B$8761,2)</f>
        <v>34</v>
      </c>
      <c r="F1565" s="11">
        <f ca="1">('Step 3. Regression'!$B$18*E1565^2+'Step 3. Regression'!$C$18*E1565+'Step 3. Regression'!$D$18)*C1565</f>
        <v>6.6676129496622512</v>
      </c>
      <c r="G1565" s="11">
        <f ca="1">('Step 3. Regression'!$G$18*E1565^2+'Step 3. Regression'!$H$18*E1565+'Step 3. Regression'!$I$18)*D1565</f>
        <v>3.1634956041988254</v>
      </c>
    </row>
    <row r="1566" spans="1:7" x14ac:dyDescent="0.25">
      <c r="A1566" s="8">
        <f>IF(ISBLANK('Step 1.4 CNY OAT'!A1566),"-",'Step 1.4 CNY OAT'!A1566)</f>
        <v>43166.166666666664</v>
      </c>
      <c r="B1566" s="26">
        <f t="shared" si="42"/>
        <v>65</v>
      </c>
      <c r="C1566" s="67" cm="1">
        <f t="array" ref="C1566">INDEX('Step 5. Daily Avg Schedule Calc'!$A$2:$D$169,(WEEKDAY(A1566)-1)*24+HOUR(A1566)+1,3)</f>
        <v>1</v>
      </c>
      <c r="D1566" s="67" cm="1">
        <f t="array" ref="D1566">INDEX('Step 5. Daily Avg Schedule Calc'!$A$2:$D$169,(WEEKDAY(A1566)-1)*24+HOUR(A1566)+1,4)</f>
        <v>1</v>
      </c>
      <c r="E1566">
        <f>VLOOKUP(A1566,'Step 1.4 CNY OAT'!$A$1:$B$8761,2)</f>
        <v>34</v>
      </c>
      <c r="F1566" s="11">
        <f ca="1">('Step 3. Regression'!$B$18*E1566^2+'Step 3. Regression'!$C$18*E1566+'Step 3. Regression'!$D$18)*C1566</f>
        <v>6.6676129496622512</v>
      </c>
      <c r="G1566" s="11">
        <f ca="1">('Step 3. Regression'!$G$18*E1566^2+'Step 3. Regression'!$H$18*E1566+'Step 3. Regression'!$I$18)*D1566</f>
        <v>3.1634956041988254</v>
      </c>
    </row>
    <row r="1567" spans="1:7" x14ac:dyDescent="0.25">
      <c r="A1567" s="8">
        <f>IF(ISBLANK('Step 1.4 CNY OAT'!A1567),"-",'Step 1.4 CNY OAT'!A1567)</f>
        <v>43166.208333333336</v>
      </c>
      <c r="B1567" s="26">
        <f t="shared" si="42"/>
        <v>65</v>
      </c>
      <c r="C1567" s="67" cm="1">
        <f t="array" ref="C1567">INDEX('Step 5. Daily Avg Schedule Calc'!$A$2:$D$169,(WEEKDAY(A1567)-1)*24+HOUR(A1567)+1,3)</f>
        <v>1</v>
      </c>
      <c r="D1567" s="67" cm="1">
        <f t="array" ref="D1567">INDEX('Step 5. Daily Avg Schedule Calc'!$A$2:$D$169,(WEEKDAY(A1567)-1)*24+HOUR(A1567)+1,4)</f>
        <v>1</v>
      </c>
      <c r="E1567">
        <f>VLOOKUP(A1567,'Step 1.4 CNY OAT'!$A$1:$B$8761,2)</f>
        <v>34</v>
      </c>
      <c r="F1567" s="11">
        <f ca="1">('Step 3. Regression'!$B$18*E1567^2+'Step 3. Regression'!$C$18*E1567+'Step 3. Regression'!$D$18)*C1567</f>
        <v>6.6676129496622512</v>
      </c>
      <c r="G1567" s="11">
        <f ca="1">('Step 3. Regression'!$G$18*E1567^2+'Step 3. Regression'!$H$18*E1567+'Step 3. Regression'!$I$18)*D1567</f>
        <v>3.1634956041988254</v>
      </c>
    </row>
    <row r="1568" spans="1:7" x14ac:dyDescent="0.25">
      <c r="A1568" s="8">
        <f>IF(ISBLANK('Step 1.4 CNY OAT'!A1568),"-",'Step 1.4 CNY OAT'!A1568)</f>
        <v>43166.25</v>
      </c>
      <c r="B1568" s="26">
        <f t="shared" si="42"/>
        <v>65</v>
      </c>
      <c r="C1568" s="67" cm="1">
        <f t="array" ref="C1568">INDEX('Step 5. Daily Avg Schedule Calc'!$A$2:$D$169,(WEEKDAY(A1568)-1)*24+HOUR(A1568)+1,3)</f>
        <v>1</v>
      </c>
      <c r="D1568" s="67" cm="1">
        <f t="array" ref="D1568">INDEX('Step 5. Daily Avg Schedule Calc'!$A$2:$D$169,(WEEKDAY(A1568)-1)*24+HOUR(A1568)+1,4)</f>
        <v>1</v>
      </c>
      <c r="E1568">
        <f>VLOOKUP(A1568,'Step 1.4 CNY OAT'!$A$1:$B$8761,2)</f>
        <v>36</v>
      </c>
      <c r="F1568" s="11">
        <f ca="1">('Step 3. Regression'!$B$18*E1568^2+'Step 3. Regression'!$C$18*E1568+'Step 3. Regression'!$D$18)*C1568</f>
        <v>6.4458275763531816</v>
      </c>
      <c r="G1568" s="11">
        <f ca="1">('Step 3. Regression'!$G$18*E1568^2+'Step 3. Regression'!$H$18*E1568+'Step 3. Regression'!$I$18)*D1568</f>
        <v>3.0968021782742885</v>
      </c>
    </row>
    <row r="1569" spans="1:7" x14ac:dyDescent="0.25">
      <c r="A1569" s="8">
        <f>IF(ISBLANK('Step 1.4 CNY OAT'!A1569),"-",'Step 1.4 CNY OAT'!A1569)</f>
        <v>43166.291666666664</v>
      </c>
      <c r="B1569" s="26">
        <f t="shared" si="42"/>
        <v>65</v>
      </c>
      <c r="C1569" s="67" cm="1">
        <f t="array" ref="C1569">INDEX('Step 5. Daily Avg Schedule Calc'!$A$2:$D$169,(WEEKDAY(A1569)-1)*24+HOUR(A1569)+1,3)</f>
        <v>1</v>
      </c>
      <c r="D1569" s="67" cm="1">
        <f t="array" ref="D1569">INDEX('Step 5. Daily Avg Schedule Calc'!$A$2:$D$169,(WEEKDAY(A1569)-1)*24+HOUR(A1569)+1,4)</f>
        <v>1</v>
      </c>
      <c r="E1569">
        <f>VLOOKUP(A1569,'Step 1.4 CNY OAT'!$A$1:$B$8761,2)</f>
        <v>36</v>
      </c>
      <c r="F1569" s="11">
        <f ca="1">('Step 3. Regression'!$B$18*E1569^2+'Step 3. Regression'!$C$18*E1569+'Step 3. Regression'!$D$18)*C1569</f>
        <v>6.4458275763531816</v>
      </c>
      <c r="G1569" s="11">
        <f ca="1">('Step 3. Regression'!$G$18*E1569^2+'Step 3. Regression'!$H$18*E1569+'Step 3. Regression'!$I$18)*D1569</f>
        <v>3.0968021782742885</v>
      </c>
    </row>
    <row r="1570" spans="1:7" x14ac:dyDescent="0.25">
      <c r="A1570" s="8">
        <f>IF(ISBLANK('Step 1.4 CNY OAT'!A1570),"-",'Step 1.4 CNY OAT'!A1570)</f>
        <v>43166.333333333336</v>
      </c>
      <c r="B1570" s="26">
        <f t="shared" si="42"/>
        <v>65</v>
      </c>
      <c r="C1570" s="67" cm="1">
        <f t="array" ref="C1570">INDEX('Step 5. Daily Avg Schedule Calc'!$A$2:$D$169,(WEEKDAY(A1570)-1)*24+HOUR(A1570)+1,3)</f>
        <v>1</v>
      </c>
      <c r="D1570" s="67" cm="1">
        <f t="array" ref="D1570">INDEX('Step 5. Daily Avg Schedule Calc'!$A$2:$D$169,(WEEKDAY(A1570)-1)*24+HOUR(A1570)+1,4)</f>
        <v>1</v>
      </c>
      <c r="E1570">
        <f>VLOOKUP(A1570,'Step 1.4 CNY OAT'!$A$1:$B$8761,2)</f>
        <v>36</v>
      </c>
      <c r="F1570" s="11">
        <f ca="1">('Step 3. Regression'!$B$18*E1570^2+'Step 3. Regression'!$C$18*E1570+'Step 3. Regression'!$D$18)*C1570</f>
        <v>6.4458275763531816</v>
      </c>
      <c r="G1570" s="11">
        <f ca="1">('Step 3. Regression'!$G$18*E1570^2+'Step 3. Regression'!$H$18*E1570+'Step 3. Regression'!$I$18)*D1570</f>
        <v>3.0968021782742885</v>
      </c>
    </row>
    <row r="1571" spans="1:7" x14ac:dyDescent="0.25">
      <c r="A1571" s="8">
        <f>IF(ISBLANK('Step 1.4 CNY OAT'!A1571),"-",'Step 1.4 CNY OAT'!A1571)</f>
        <v>43166.375</v>
      </c>
      <c r="B1571" s="26">
        <f t="shared" si="42"/>
        <v>65</v>
      </c>
      <c r="C1571" s="67" cm="1">
        <f t="array" ref="C1571">INDEX('Step 5. Daily Avg Schedule Calc'!$A$2:$D$169,(WEEKDAY(A1571)-1)*24+HOUR(A1571)+1,3)</f>
        <v>1</v>
      </c>
      <c r="D1571" s="67" cm="1">
        <f t="array" ref="D1571">INDEX('Step 5. Daily Avg Schedule Calc'!$A$2:$D$169,(WEEKDAY(A1571)-1)*24+HOUR(A1571)+1,4)</f>
        <v>1</v>
      </c>
      <c r="E1571">
        <f>VLOOKUP(A1571,'Step 1.4 CNY OAT'!$A$1:$B$8761,2)</f>
        <v>37</v>
      </c>
      <c r="F1571" s="11">
        <f ca="1">('Step 3. Regression'!$B$18*E1571^2+'Step 3. Regression'!$C$18*E1571+'Step 3. Regression'!$D$18)*C1571</f>
        <v>6.3422100927925218</v>
      </c>
      <c r="G1571" s="11">
        <f ca="1">('Step 3. Regression'!$G$18*E1571^2+'Step 3. Regression'!$H$18*E1571+'Step 3. Regression'!$I$18)*D1571</f>
        <v>3.0653264537937401</v>
      </c>
    </row>
    <row r="1572" spans="1:7" x14ac:dyDescent="0.25">
      <c r="A1572" s="8">
        <f>IF(ISBLANK('Step 1.4 CNY OAT'!A1572),"-",'Step 1.4 CNY OAT'!A1572)</f>
        <v>43166.416666666664</v>
      </c>
      <c r="B1572" s="26">
        <f t="shared" si="42"/>
        <v>65</v>
      </c>
      <c r="C1572" s="67" cm="1">
        <f t="array" ref="C1572">INDEX('Step 5. Daily Avg Schedule Calc'!$A$2:$D$169,(WEEKDAY(A1572)-1)*24+HOUR(A1572)+1,3)</f>
        <v>1</v>
      </c>
      <c r="D1572" s="67" cm="1">
        <f t="array" ref="D1572">INDEX('Step 5. Daily Avg Schedule Calc'!$A$2:$D$169,(WEEKDAY(A1572)-1)*24+HOUR(A1572)+1,4)</f>
        <v>1</v>
      </c>
      <c r="E1572">
        <f>VLOOKUP(A1572,'Step 1.4 CNY OAT'!$A$1:$B$8761,2)</f>
        <v>38</v>
      </c>
      <c r="F1572" s="11">
        <f ca="1">('Step 3. Regression'!$B$18*E1572^2+'Step 3. Regression'!$C$18*E1572+'Step 3. Regression'!$D$18)*C1572</f>
        <v>6.2434427446277798</v>
      </c>
      <c r="G1572" s="11">
        <f ca="1">('Step 3. Regression'!$G$18*E1572^2+'Step 3. Regression'!$H$18*E1572+'Step 3. Regression'!$I$18)*D1572</f>
        <v>3.0350980549676709</v>
      </c>
    </row>
    <row r="1573" spans="1:7" x14ac:dyDescent="0.25">
      <c r="A1573" s="8">
        <f>IF(ISBLANK('Step 1.4 CNY OAT'!A1573),"-",'Step 1.4 CNY OAT'!A1573)</f>
        <v>43166.458333333336</v>
      </c>
      <c r="B1573" s="26">
        <f t="shared" si="42"/>
        <v>65</v>
      </c>
      <c r="C1573" s="67" cm="1">
        <f t="array" ref="C1573">INDEX('Step 5. Daily Avg Schedule Calc'!$A$2:$D$169,(WEEKDAY(A1573)-1)*24+HOUR(A1573)+1,3)</f>
        <v>1</v>
      </c>
      <c r="D1573" s="67" cm="1">
        <f t="array" ref="D1573">INDEX('Step 5. Daily Avg Schedule Calc'!$A$2:$D$169,(WEEKDAY(A1573)-1)*24+HOUR(A1573)+1,4)</f>
        <v>1</v>
      </c>
      <c r="E1573">
        <f>VLOOKUP(A1573,'Step 1.4 CNY OAT'!$A$1:$B$8761,2)</f>
        <v>37</v>
      </c>
      <c r="F1573" s="11">
        <f ca="1">('Step 3. Regression'!$B$18*E1573^2+'Step 3. Regression'!$C$18*E1573+'Step 3. Regression'!$D$18)*C1573</f>
        <v>6.3422100927925218</v>
      </c>
      <c r="G1573" s="11">
        <f ca="1">('Step 3. Regression'!$G$18*E1573^2+'Step 3. Regression'!$H$18*E1573+'Step 3. Regression'!$I$18)*D1573</f>
        <v>3.0653264537937401</v>
      </c>
    </row>
    <row r="1574" spans="1:7" x14ac:dyDescent="0.25">
      <c r="A1574" s="8">
        <f>IF(ISBLANK('Step 1.4 CNY OAT'!A1574),"-",'Step 1.4 CNY OAT'!A1574)</f>
        <v>43166.5</v>
      </c>
      <c r="B1574" s="26">
        <f t="shared" si="42"/>
        <v>65</v>
      </c>
      <c r="C1574" s="67" cm="1">
        <f t="array" ref="C1574">INDEX('Step 5. Daily Avg Schedule Calc'!$A$2:$D$169,(WEEKDAY(A1574)-1)*24+HOUR(A1574)+1,3)</f>
        <v>1</v>
      </c>
      <c r="D1574" s="67" cm="1">
        <f t="array" ref="D1574">INDEX('Step 5. Daily Avg Schedule Calc'!$A$2:$D$169,(WEEKDAY(A1574)-1)*24+HOUR(A1574)+1,4)</f>
        <v>1</v>
      </c>
      <c r="E1574">
        <f>VLOOKUP(A1574,'Step 1.4 CNY OAT'!$A$1:$B$8761,2)</f>
        <v>36</v>
      </c>
      <c r="F1574" s="11">
        <f ca="1">('Step 3. Regression'!$B$18*E1574^2+'Step 3. Regression'!$C$18*E1574+'Step 3. Regression'!$D$18)*C1574</f>
        <v>6.4458275763531816</v>
      </c>
      <c r="G1574" s="11">
        <f ca="1">('Step 3. Regression'!$G$18*E1574^2+'Step 3. Regression'!$H$18*E1574+'Step 3. Regression'!$I$18)*D1574</f>
        <v>3.0968021782742885</v>
      </c>
    </row>
    <row r="1575" spans="1:7" x14ac:dyDescent="0.25">
      <c r="A1575" s="8">
        <f>IF(ISBLANK('Step 1.4 CNY OAT'!A1575),"-",'Step 1.4 CNY OAT'!A1575)</f>
        <v>43166.541666666664</v>
      </c>
      <c r="B1575" s="26">
        <f t="shared" si="42"/>
        <v>65</v>
      </c>
      <c r="C1575" s="67" cm="1">
        <f t="array" ref="C1575">INDEX('Step 5. Daily Avg Schedule Calc'!$A$2:$D$169,(WEEKDAY(A1575)-1)*24+HOUR(A1575)+1,3)</f>
        <v>1</v>
      </c>
      <c r="D1575" s="67" cm="1">
        <f t="array" ref="D1575">INDEX('Step 5. Daily Avg Schedule Calc'!$A$2:$D$169,(WEEKDAY(A1575)-1)*24+HOUR(A1575)+1,4)</f>
        <v>1</v>
      </c>
      <c r="E1575">
        <f>VLOOKUP(A1575,'Step 1.4 CNY OAT'!$A$1:$B$8761,2)</f>
        <v>34</v>
      </c>
      <c r="F1575" s="11">
        <f ca="1">('Step 3. Regression'!$B$18*E1575^2+'Step 3. Regression'!$C$18*E1575+'Step 3. Regression'!$D$18)*C1575</f>
        <v>6.6676129496622512</v>
      </c>
      <c r="G1575" s="11">
        <f ca="1">('Step 3. Regression'!$G$18*E1575^2+'Step 3. Regression'!$H$18*E1575+'Step 3. Regression'!$I$18)*D1575</f>
        <v>3.1634956041988254</v>
      </c>
    </row>
    <row r="1576" spans="1:7" x14ac:dyDescent="0.25">
      <c r="A1576" s="8">
        <f>IF(ISBLANK('Step 1.4 CNY OAT'!A1576),"-",'Step 1.4 CNY OAT'!A1576)</f>
        <v>43166.583333333336</v>
      </c>
      <c r="B1576" s="26">
        <f t="shared" si="42"/>
        <v>65</v>
      </c>
      <c r="C1576" s="67" cm="1">
        <f t="array" ref="C1576">INDEX('Step 5. Daily Avg Schedule Calc'!$A$2:$D$169,(WEEKDAY(A1576)-1)*24+HOUR(A1576)+1,3)</f>
        <v>1</v>
      </c>
      <c r="D1576" s="67" cm="1">
        <f t="array" ref="D1576">INDEX('Step 5. Daily Avg Schedule Calc'!$A$2:$D$169,(WEEKDAY(A1576)-1)*24+HOUR(A1576)+1,4)</f>
        <v>1</v>
      </c>
      <c r="E1576">
        <f>VLOOKUP(A1576,'Step 1.4 CNY OAT'!$A$1:$B$8761,2)</f>
        <v>34</v>
      </c>
      <c r="F1576" s="11">
        <f ca="1">('Step 3. Regression'!$B$18*E1576^2+'Step 3. Regression'!$C$18*E1576+'Step 3. Regression'!$D$18)*C1576</f>
        <v>6.6676129496622512</v>
      </c>
      <c r="G1576" s="11">
        <f ca="1">('Step 3. Regression'!$G$18*E1576^2+'Step 3. Regression'!$H$18*E1576+'Step 3. Regression'!$I$18)*D1576</f>
        <v>3.1634956041988254</v>
      </c>
    </row>
    <row r="1577" spans="1:7" x14ac:dyDescent="0.25">
      <c r="A1577" s="8">
        <f>IF(ISBLANK('Step 1.4 CNY OAT'!A1577),"-",'Step 1.4 CNY OAT'!A1577)</f>
        <v>43166.625</v>
      </c>
      <c r="B1577" s="26">
        <f t="shared" si="42"/>
        <v>65</v>
      </c>
      <c r="C1577" s="67" cm="1">
        <f t="array" ref="C1577">INDEX('Step 5. Daily Avg Schedule Calc'!$A$2:$D$169,(WEEKDAY(A1577)-1)*24+HOUR(A1577)+1,3)</f>
        <v>1</v>
      </c>
      <c r="D1577" s="67" cm="1">
        <f t="array" ref="D1577">INDEX('Step 5. Daily Avg Schedule Calc'!$A$2:$D$169,(WEEKDAY(A1577)-1)*24+HOUR(A1577)+1,4)</f>
        <v>1</v>
      </c>
      <c r="E1577">
        <f>VLOOKUP(A1577,'Step 1.4 CNY OAT'!$A$1:$B$8761,2)</f>
        <v>36</v>
      </c>
      <c r="F1577" s="11">
        <f ca="1">('Step 3. Regression'!$B$18*E1577^2+'Step 3. Regression'!$C$18*E1577+'Step 3. Regression'!$D$18)*C1577</f>
        <v>6.4458275763531816</v>
      </c>
      <c r="G1577" s="11">
        <f ca="1">('Step 3. Regression'!$G$18*E1577^2+'Step 3. Regression'!$H$18*E1577+'Step 3. Regression'!$I$18)*D1577</f>
        <v>3.0968021782742885</v>
      </c>
    </row>
    <row r="1578" spans="1:7" x14ac:dyDescent="0.25">
      <c r="A1578" s="8">
        <f>IF(ISBLANK('Step 1.4 CNY OAT'!A1578),"-",'Step 1.4 CNY OAT'!A1578)</f>
        <v>43166.666666666664</v>
      </c>
      <c r="B1578" s="26">
        <f t="shared" si="42"/>
        <v>65</v>
      </c>
      <c r="C1578" s="67" cm="1">
        <f t="array" ref="C1578">INDEX('Step 5. Daily Avg Schedule Calc'!$A$2:$D$169,(WEEKDAY(A1578)-1)*24+HOUR(A1578)+1,3)</f>
        <v>1</v>
      </c>
      <c r="D1578" s="67" cm="1">
        <f t="array" ref="D1578">INDEX('Step 5. Daily Avg Schedule Calc'!$A$2:$D$169,(WEEKDAY(A1578)-1)*24+HOUR(A1578)+1,4)</f>
        <v>1</v>
      </c>
      <c r="E1578">
        <f>VLOOKUP(A1578,'Step 1.4 CNY OAT'!$A$1:$B$8761,2)</f>
        <v>34</v>
      </c>
      <c r="F1578" s="11">
        <f ca="1">('Step 3. Regression'!$B$18*E1578^2+'Step 3. Regression'!$C$18*E1578+'Step 3. Regression'!$D$18)*C1578</f>
        <v>6.6676129496622512</v>
      </c>
      <c r="G1578" s="11">
        <f ca="1">('Step 3. Regression'!$G$18*E1578^2+'Step 3. Regression'!$H$18*E1578+'Step 3. Regression'!$I$18)*D1578</f>
        <v>3.1634956041988254</v>
      </c>
    </row>
    <row r="1579" spans="1:7" x14ac:dyDescent="0.25">
      <c r="A1579" s="8">
        <f>IF(ISBLANK('Step 1.4 CNY OAT'!A1579),"-",'Step 1.4 CNY OAT'!A1579)</f>
        <v>43166.708333333336</v>
      </c>
      <c r="B1579" s="26">
        <f t="shared" si="42"/>
        <v>65</v>
      </c>
      <c r="C1579" s="67" cm="1">
        <f t="array" ref="C1579">INDEX('Step 5. Daily Avg Schedule Calc'!$A$2:$D$169,(WEEKDAY(A1579)-1)*24+HOUR(A1579)+1,3)</f>
        <v>1</v>
      </c>
      <c r="D1579" s="67" cm="1">
        <f t="array" ref="D1579">INDEX('Step 5. Daily Avg Schedule Calc'!$A$2:$D$169,(WEEKDAY(A1579)-1)*24+HOUR(A1579)+1,4)</f>
        <v>1</v>
      </c>
      <c r="E1579">
        <f>VLOOKUP(A1579,'Step 1.4 CNY OAT'!$A$1:$B$8761,2)</f>
        <v>34</v>
      </c>
      <c r="F1579" s="11">
        <f ca="1">('Step 3. Regression'!$B$18*E1579^2+'Step 3. Regression'!$C$18*E1579+'Step 3. Regression'!$D$18)*C1579</f>
        <v>6.6676129496622512</v>
      </c>
      <c r="G1579" s="11">
        <f ca="1">('Step 3. Regression'!$G$18*E1579^2+'Step 3. Regression'!$H$18*E1579+'Step 3. Regression'!$I$18)*D1579</f>
        <v>3.1634956041988254</v>
      </c>
    </row>
    <row r="1580" spans="1:7" x14ac:dyDescent="0.25">
      <c r="A1580" s="8">
        <f>IF(ISBLANK('Step 1.4 CNY OAT'!A1580),"-",'Step 1.4 CNY OAT'!A1580)</f>
        <v>43166.75</v>
      </c>
      <c r="B1580" s="26">
        <f t="shared" si="42"/>
        <v>65</v>
      </c>
      <c r="C1580" s="67" cm="1">
        <f t="array" ref="C1580">INDEX('Step 5. Daily Avg Schedule Calc'!$A$2:$D$169,(WEEKDAY(A1580)-1)*24+HOUR(A1580)+1,3)</f>
        <v>1</v>
      </c>
      <c r="D1580" s="67" cm="1">
        <f t="array" ref="D1580">INDEX('Step 5. Daily Avg Schedule Calc'!$A$2:$D$169,(WEEKDAY(A1580)-1)*24+HOUR(A1580)+1,4)</f>
        <v>1</v>
      </c>
      <c r="E1580">
        <f>VLOOKUP(A1580,'Step 1.4 CNY OAT'!$A$1:$B$8761,2)</f>
        <v>34</v>
      </c>
      <c r="F1580" s="11">
        <f ca="1">('Step 3. Regression'!$B$18*E1580^2+'Step 3. Regression'!$C$18*E1580+'Step 3. Regression'!$D$18)*C1580</f>
        <v>6.6676129496622512</v>
      </c>
      <c r="G1580" s="11">
        <f ca="1">('Step 3. Regression'!$G$18*E1580^2+'Step 3. Regression'!$H$18*E1580+'Step 3. Regression'!$I$18)*D1580</f>
        <v>3.1634956041988254</v>
      </c>
    </row>
    <row r="1581" spans="1:7" x14ac:dyDescent="0.25">
      <c r="A1581" s="8">
        <f>IF(ISBLANK('Step 1.4 CNY OAT'!A1581),"-",'Step 1.4 CNY OAT'!A1581)</f>
        <v>43166.791666666664</v>
      </c>
      <c r="B1581" s="26">
        <f t="shared" si="42"/>
        <v>65</v>
      </c>
      <c r="C1581" s="67" cm="1">
        <f t="array" ref="C1581">INDEX('Step 5. Daily Avg Schedule Calc'!$A$2:$D$169,(WEEKDAY(A1581)-1)*24+HOUR(A1581)+1,3)</f>
        <v>1</v>
      </c>
      <c r="D1581" s="67" cm="1">
        <f t="array" ref="D1581">INDEX('Step 5. Daily Avg Schedule Calc'!$A$2:$D$169,(WEEKDAY(A1581)-1)*24+HOUR(A1581)+1,4)</f>
        <v>1</v>
      </c>
      <c r="E1581">
        <f>VLOOKUP(A1581,'Step 1.4 CNY OAT'!$A$1:$B$8761,2)</f>
        <v>35</v>
      </c>
      <c r="F1581" s="11">
        <f ca="1">('Step 3. Regression'!$B$18*E1581^2+'Step 3. Regression'!$C$18*E1581+'Step 3. Regression'!$D$18)*C1581</f>
        <v>6.5542951953097575</v>
      </c>
      <c r="G1581" s="11">
        <f ca="1">('Step 3. Regression'!$G$18*E1581^2+'Step 3. Regression'!$H$18*E1581+'Step 3. Regression'!$I$18)*D1581</f>
        <v>3.1295252284093174</v>
      </c>
    </row>
    <row r="1582" spans="1:7" x14ac:dyDescent="0.25">
      <c r="A1582" s="8">
        <f>IF(ISBLANK('Step 1.4 CNY OAT'!A1582),"-",'Step 1.4 CNY OAT'!A1582)</f>
        <v>43166.833333333336</v>
      </c>
      <c r="B1582" s="26">
        <f t="shared" si="42"/>
        <v>65</v>
      </c>
      <c r="C1582" s="67" cm="1">
        <f t="array" ref="C1582">INDEX('Step 5. Daily Avg Schedule Calc'!$A$2:$D$169,(WEEKDAY(A1582)-1)*24+HOUR(A1582)+1,3)</f>
        <v>1</v>
      </c>
      <c r="D1582" s="67" cm="1">
        <f t="array" ref="D1582">INDEX('Step 5. Daily Avg Schedule Calc'!$A$2:$D$169,(WEEKDAY(A1582)-1)*24+HOUR(A1582)+1,4)</f>
        <v>1</v>
      </c>
      <c r="E1582">
        <f>VLOOKUP(A1582,'Step 1.4 CNY OAT'!$A$1:$B$8761,2)</f>
        <v>35</v>
      </c>
      <c r="F1582" s="11">
        <f ca="1">('Step 3. Regression'!$B$18*E1582^2+'Step 3. Regression'!$C$18*E1582+'Step 3. Regression'!$D$18)*C1582</f>
        <v>6.5542951953097575</v>
      </c>
      <c r="G1582" s="11">
        <f ca="1">('Step 3. Regression'!$G$18*E1582^2+'Step 3. Regression'!$H$18*E1582+'Step 3. Regression'!$I$18)*D1582</f>
        <v>3.1295252284093174</v>
      </c>
    </row>
    <row r="1583" spans="1:7" x14ac:dyDescent="0.25">
      <c r="A1583" s="8">
        <f>IF(ISBLANK('Step 1.4 CNY OAT'!A1583),"-",'Step 1.4 CNY OAT'!A1583)</f>
        <v>43166.875</v>
      </c>
      <c r="B1583" s="26">
        <f t="shared" si="42"/>
        <v>65</v>
      </c>
      <c r="C1583" s="67" cm="1">
        <f t="array" ref="C1583">INDEX('Step 5. Daily Avg Schedule Calc'!$A$2:$D$169,(WEEKDAY(A1583)-1)*24+HOUR(A1583)+1,3)</f>
        <v>1</v>
      </c>
      <c r="D1583" s="67" cm="1">
        <f t="array" ref="D1583">INDEX('Step 5. Daily Avg Schedule Calc'!$A$2:$D$169,(WEEKDAY(A1583)-1)*24+HOUR(A1583)+1,4)</f>
        <v>1</v>
      </c>
      <c r="E1583">
        <f>VLOOKUP(A1583,'Step 1.4 CNY OAT'!$A$1:$B$8761,2)</f>
        <v>35</v>
      </c>
      <c r="F1583" s="11">
        <f ca="1">('Step 3. Regression'!$B$18*E1583^2+'Step 3. Regression'!$C$18*E1583+'Step 3. Regression'!$D$18)*C1583</f>
        <v>6.5542951953097575</v>
      </c>
      <c r="G1583" s="11">
        <f ca="1">('Step 3. Regression'!$G$18*E1583^2+'Step 3. Regression'!$H$18*E1583+'Step 3. Regression'!$I$18)*D1583</f>
        <v>3.1295252284093174</v>
      </c>
    </row>
    <row r="1584" spans="1:7" x14ac:dyDescent="0.25">
      <c r="A1584" s="8">
        <f>IF(ISBLANK('Step 1.4 CNY OAT'!A1584),"-",'Step 1.4 CNY OAT'!A1584)</f>
        <v>43166.916666666664</v>
      </c>
      <c r="B1584" s="26">
        <f t="shared" si="42"/>
        <v>65</v>
      </c>
      <c r="C1584" s="67" cm="1">
        <f t="array" ref="C1584">INDEX('Step 5. Daily Avg Schedule Calc'!$A$2:$D$169,(WEEKDAY(A1584)-1)*24+HOUR(A1584)+1,3)</f>
        <v>1</v>
      </c>
      <c r="D1584" s="67" cm="1">
        <f t="array" ref="D1584">INDEX('Step 5. Daily Avg Schedule Calc'!$A$2:$D$169,(WEEKDAY(A1584)-1)*24+HOUR(A1584)+1,4)</f>
        <v>1</v>
      </c>
      <c r="E1584">
        <f>VLOOKUP(A1584,'Step 1.4 CNY OAT'!$A$1:$B$8761,2)</f>
        <v>36</v>
      </c>
      <c r="F1584" s="11">
        <f ca="1">('Step 3. Regression'!$B$18*E1584^2+'Step 3. Regression'!$C$18*E1584+'Step 3. Regression'!$D$18)*C1584</f>
        <v>6.4458275763531816</v>
      </c>
      <c r="G1584" s="11">
        <f ca="1">('Step 3. Regression'!$G$18*E1584^2+'Step 3. Regression'!$H$18*E1584+'Step 3. Regression'!$I$18)*D1584</f>
        <v>3.0968021782742885</v>
      </c>
    </row>
    <row r="1585" spans="1:7" x14ac:dyDescent="0.25">
      <c r="A1585" s="8">
        <f>IF(ISBLANK('Step 1.4 CNY OAT'!A1585),"-",'Step 1.4 CNY OAT'!A1585)</f>
        <v>43166.958333333336</v>
      </c>
      <c r="B1585" s="26">
        <f t="shared" si="42"/>
        <v>65</v>
      </c>
      <c r="C1585" s="67" cm="1">
        <f t="array" ref="C1585">INDEX('Step 5. Daily Avg Schedule Calc'!$A$2:$D$169,(WEEKDAY(A1585)-1)*24+HOUR(A1585)+1,3)</f>
        <v>1</v>
      </c>
      <c r="D1585" s="67" cm="1">
        <f t="array" ref="D1585">INDEX('Step 5. Daily Avg Schedule Calc'!$A$2:$D$169,(WEEKDAY(A1585)-1)*24+HOUR(A1585)+1,4)</f>
        <v>1</v>
      </c>
      <c r="E1585">
        <f>VLOOKUP(A1585,'Step 1.4 CNY OAT'!$A$1:$B$8761,2)</f>
        <v>35</v>
      </c>
      <c r="F1585" s="11">
        <f ca="1">('Step 3. Regression'!$B$18*E1585^2+'Step 3. Regression'!$C$18*E1585+'Step 3. Regression'!$D$18)*C1585</f>
        <v>6.5542951953097575</v>
      </c>
      <c r="G1585" s="11">
        <f ca="1">('Step 3. Regression'!$G$18*E1585^2+'Step 3. Regression'!$H$18*E1585+'Step 3. Regression'!$I$18)*D1585</f>
        <v>3.1295252284093174</v>
      </c>
    </row>
    <row r="1586" spans="1:7" x14ac:dyDescent="0.25">
      <c r="A1586" s="8">
        <f>IF(ISBLANK('Step 1.4 CNY OAT'!A1586),"-",'Step 1.4 CNY OAT'!A1586)</f>
        <v>43167</v>
      </c>
      <c r="B1586" s="26">
        <f t="shared" si="42"/>
        <v>66</v>
      </c>
      <c r="C1586" s="67" cm="1">
        <f t="array" ref="C1586">INDEX('Step 5. Daily Avg Schedule Calc'!$A$2:$D$169,(WEEKDAY(A1586)-1)*24+HOUR(A1586)+1,3)</f>
        <v>1</v>
      </c>
      <c r="D1586" s="67" cm="1">
        <f t="array" ref="D1586">INDEX('Step 5. Daily Avg Schedule Calc'!$A$2:$D$169,(WEEKDAY(A1586)-1)*24+HOUR(A1586)+1,4)</f>
        <v>1</v>
      </c>
      <c r="E1586">
        <f>VLOOKUP(A1586,'Step 1.4 CNY OAT'!$A$1:$B$8761,2)</f>
        <v>36</v>
      </c>
      <c r="F1586" s="11">
        <f ca="1">('Step 3. Regression'!$B$18*E1586^2+'Step 3. Regression'!$C$18*E1586+'Step 3. Regression'!$D$18)*C1586</f>
        <v>6.4458275763531816</v>
      </c>
      <c r="G1586" s="11">
        <f ca="1">('Step 3. Regression'!$G$18*E1586^2+'Step 3. Regression'!$H$18*E1586+'Step 3. Regression'!$I$18)*D1586</f>
        <v>3.0968021782742885</v>
      </c>
    </row>
    <row r="1587" spans="1:7" x14ac:dyDescent="0.25">
      <c r="A1587" s="8">
        <f>IF(ISBLANK('Step 1.4 CNY OAT'!A1587),"-",'Step 1.4 CNY OAT'!A1587)</f>
        <v>43167.041666666664</v>
      </c>
      <c r="B1587" s="26">
        <f t="shared" si="42"/>
        <v>66</v>
      </c>
      <c r="C1587" s="67" cm="1">
        <f t="array" ref="C1587">INDEX('Step 5. Daily Avg Schedule Calc'!$A$2:$D$169,(WEEKDAY(A1587)-1)*24+HOUR(A1587)+1,3)</f>
        <v>1</v>
      </c>
      <c r="D1587" s="67" cm="1">
        <f t="array" ref="D1587">INDEX('Step 5. Daily Avg Schedule Calc'!$A$2:$D$169,(WEEKDAY(A1587)-1)*24+HOUR(A1587)+1,4)</f>
        <v>1</v>
      </c>
      <c r="E1587">
        <f>VLOOKUP(A1587,'Step 1.4 CNY OAT'!$A$1:$B$8761,2)</f>
        <v>36</v>
      </c>
      <c r="F1587" s="11">
        <f ca="1">('Step 3. Regression'!$B$18*E1587^2+'Step 3. Regression'!$C$18*E1587+'Step 3. Regression'!$D$18)*C1587</f>
        <v>6.4458275763531816</v>
      </c>
      <c r="G1587" s="11">
        <f ca="1">('Step 3. Regression'!$G$18*E1587^2+'Step 3. Regression'!$H$18*E1587+'Step 3. Regression'!$I$18)*D1587</f>
        <v>3.0968021782742885</v>
      </c>
    </row>
    <row r="1588" spans="1:7" x14ac:dyDescent="0.25">
      <c r="A1588" s="8">
        <f>IF(ISBLANK('Step 1.4 CNY OAT'!A1588),"-",'Step 1.4 CNY OAT'!A1588)</f>
        <v>43167.083333333336</v>
      </c>
      <c r="B1588" s="26">
        <f t="shared" si="42"/>
        <v>66</v>
      </c>
      <c r="C1588" s="67" cm="1">
        <f t="array" ref="C1588">INDEX('Step 5. Daily Avg Schedule Calc'!$A$2:$D$169,(WEEKDAY(A1588)-1)*24+HOUR(A1588)+1,3)</f>
        <v>1</v>
      </c>
      <c r="D1588" s="67" cm="1">
        <f t="array" ref="D1588">INDEX('Step 5. Daily Avg Schedule Calc'!$A$2:$D$169,(WEEKDAY(A1588)-1)*24+HOUR(A1588)+1,4)</f>
        <v>1</v>
      </c>
      <c r="E1588">
        <f>VLOOKUP(A1588,'Step 1.4 CNY OAT'!$A$1:$B$8761,2)</f>
        <v>37</v>
      </c>
      <c r="F1588" s="11">
        <f ca="1">('Step 3. Regression'!$B$18*E1588^2+'Step 3. Regression'!$C$18*E1588+'Step 3. Regression'!$D$18)*C1588</f>
        <v>6.3422100927925218</v>
      </c>
      <c r="G1588" s="11">
        <f ca="1">('Step 3. Regression'!$G$18*E1588^2+'Step 3. Regression'!$H$18*E1588+'Step 3. Regression'!$I$18)*D1588</f>
        <v>3.0653264537937401</v>
      </c>
    </row>
    <row r="1589" spans="1:7" x14ac:dyDescent="0.25">
      <c r="A1589" s="8">
        <f>IF(ISBLANK('Step 1.4 CNY OAT'!A1589),"-",'Step 1.4 CNY OAT'!A1589)</f>
        <v>43167.125</v>
      </c>
      <c r="B1589" s="26">
        <f t="shared" si="42"/>
        <v>66</v>
      </c>
      <c r="C1589" s="67" cm="1">
        <f t="array" ref="C1589">INDEX('Step 5. Daily Avg Schedule Calc'!$A$2:$D$169,(WEEKDAY(A1589)-1)*24+HOUR(A1589)+1,3)</f>
        <v>1</v>
      </c>
      <c r="D1589" s="67" cm="1">
        <f t="array" ref="D1589">INDEX('Step 5. Daily Avg Schedule Calc'!$A$2:$D$169,(WEEKDAY(A1589)-1)*24+HOUR(A1589)+1,4)</f>
        <v>1</v>
      </c>
      <c r="E1589">
        <f>VLOOKUP(A1589,'Step 1.4 CNY OAT'!$A$1:$B$8761,2)</f>
        <v>36</v>
      </c>
      <c r="F1589" s="11">
        <f ca="1">('Step 3. Regression'!$B$18*E1589^2+'Step 3. Regression'!$C$18*E1589+'Step 3. Regression'!$D$18)*C1589</f>
        <v>6.4458275763531816</v>
      </c>
      <c r="G1589" s="11">
        <f ca="1">('Step 3. Regression'!$G$18*E1589^2+'Step 3. Regression'!$H$18*E1589+'Step 3. Regression'!$I$18)*D1589</f>
        <v>3.0968021782742885</v>
      </c>
    </row>
    <row r="1590" spans="1:7" x14ac:dyDescent="0.25">
      <c r="A1590" s="8">
        <f>IF(ISBLANK('Step 1.4 CNY OAT'!A1590),"-",'Step 1.4 CNY OAT'!A1590)</f>
        <v>43167.166666666664</v>
      </c>
      <c r="B1590" s="26">
        <f t="shared" si="42"/>
        <v>66</v>
      </c>
      <c r="C1590" s="67" cm="1">
        <f t="array" ref="C1590">INDEX('Step 5. Daily Avg Schedule Calc'!$A$2:$D$169,(WEEKDAY(A1590)-1)*24+HOUR(A1590)+1,3)</f>
        <v>1</v>
      </c>
      <c r="D1590" s="67" cm="1">
        <f t="array" ref="D1590">INDEX('Step 5. Daily Avg Schedule Calc'!$A$2:$D$169,(WEEKDAY(A1590)-1)*24+HOUR(A1590)+1,4)</f>
        <v>1</v>
      </c>
      <c r="E1590">
        <f>VLOOKUP(A1590,'Step 1.4 CNY OAT'!$A$1:$B$8761,2)</f>
        <v>36</v>
      </c>
      <c r="F1590" s="11">
        <f ca="1">('Step 3. Regression'!$B$18*E1590^2+'Step 3. Regression'!$C$18*E1590+'Step 3. Regression'!$D$18)*C1590</f>
        <v>6.4458275763531816</v>
      </c>
      <c r="G1590" s="11">
        <f ca="1">('Step 3. Regression'!$G$18*E1590^2+'Step 3. Regression'!$H$18*E1590+'Step 3. Regression'!$I$18)*D1590</f>
        <v>3.0968021782742885</v>
      </c>
    </row>
    <row r="1591" spans="1:7" x14ac:dyDescent="0.25">
      <c r="A1591" s="8">
        <f>IF(ISBLANK('Step 1.4 CNY OAT'!A1591),"-",'Step 1.4 CNY OAT'!A1591)</f>
        <v>43167.208333333336</v>
      </c>
      <c r="B1591" s="26">
        <f t="shared" si="42"/>
        <v>66</v>
      </c>
      <c r="C1591" s="67" cm="1">
        <f t="array" ref="C1591">INDEX('Step 5. Daily Avg Schedule Calc'!$A$2:$D$169,(WEEKDAY(A1591)-1)*24+HOUR(A1591)+1,3)</f>
        <v>1</v>
      </c>
      <c r="D1591" s="67" cm="1">
        <f t="array" ref="D1591">INDEX('Step 5. Daily Avg Schedule Calc'!$A$2:$D$169,(WEEKDAY(A1591)-1)*24+HOUR(A1591)+1,4)</f>
        <v>1</v>
      </c>
      <c r="E1591">
        <f>VLOOKUP(A1591,'Step 1.4 CNY OAT'!$A$1:$B$8761,2)</f>
        <v>35</v>
      </c>
      <c r="F1591" s="11">
        <f ca="1">('Step 3. Regression'!$B$18*E1591^2+'Step 3. Regression'!$C$18*E1591+'Step 3. Regression'!$D$18)*C1591</f>
        <v>6.5542951953097575</v>
      </c>
      <c r="G1591" s="11">
        <f ca="1">('Step 3. Regression'!$G$18*E1591^2+'Step 3. Regression'!$H$18*E1591+'Step 3. Regression'!$I$18)*D1591</f>
        <v>3.1295252284093174</v>
      </c>
    </row>
    <row r="1592" spans="1:7" x14ac:dyDescent="0.25">
      <c r="A1592" s="8">
        <f>IF(ISBLANK('Step 1.4 CNY OAT'!A1592),"-",'Step 1.4 CNY OAT'!A1592)</f>
        <v>43167.25</v>
      </c>
      <c r="B1592" s="26">
        <f t="shared" si="42"/>
        <v>66</v>
      </c>
      <c r="C1592" s="67" cm="1">
        <f t="array" ref="C1592">INDEX('Step 5. Daily Avg Schedule Calc'!$A$2:$D$169,(WEEKDAY(A1592)-1)*24+HOUR(A1592)+1,3)</f>
        <v>1</v>
      </c>
      <c r="D1592" s="67" cm="1">
        <f t="array" ref="D1592">INDEX('Step 5. Daily Avg Schedule Calc'!$A$2:$D$169,(WEEKDAY(A1592)-1)*24+HOUR(A1592)+1,4)</f>
        <v>1</v>
      </c>
      <c r="E1592">
        <f>VLOOKUP(A1592,'Step 1.4 CNY OAT'!$A$1:$B$8761,2)</f>
        <v>34</v>
      </c>
      <c r="F1592" s="11">
        <f ca="1">('Step 3. Regression'!$B$18*E1592^2+'Step 3. Regression'!$C$18*E1592+'Step 3. Regression'!$D$18)*C1592</f>
        <v>6.6676129496622512</v>
      </c>
      <c r="G1592" s="11">
        <f ca="1">('Step 3. Regression'!$G$18*E1592^2+'Step 3. Regression'!$H$18*E1592+'Step 3. Regression'!$I$18)*D1592</f>
        <v>3.1634956041988254</v>
      </c>
    </row>
    <row r="1593" spans="1:7" x14ac:dyDescent="0.25">
      <c r="A1593" s="8">
        <f>IF(ISBLANK('Step 1.4 CNY OAT'!A1593),"-",'Step 1.4 CNY OAT'!A1593)</f>
        <v>43167.291666666664</v>
      </c>
      <c r="B1593" s="26">
        <f t="shared" si="42"/>
        <v>66</v>
      </c>
      <c r="C1593" s="67" cm="1">
        <f t="array" ref="C1593">INDEX('Step 5. Daily Avg Schedule Calc'!$A$2:$D$169,(WEEKDAY(A1593)-1)*24+HOUR(A1593)+1,3)</f>
        <v>1</v>
      </c>
      <c r="D1593" s="67" cm="1">
        <f t="array" ref="D1593">INDEX('Step 5. Daily Avg Schedule Calc'!$A$2:$D$169,(WEEKDAY(A1593)-1)*24+HOUR(A1593)+1,4)</f>
        <v>1</v>
      </c>
      <c r="E1593">
        <f>VLOOKUP(A1593,'Step 1.4 CNY OAT'!$A$1:$B$8761,2)</f>
        <v>35</v>
      </c>
      <c r="F1593" s="11">
        <f ca="1">('Step 3. Regression'!$B$18*E1593^2+'Step 3. Regression'!$C$18*E1593+'Step 3. Regression'!$D$18)*C1593</f>
        <v>6.5542951953097575</v>
      </c>
      <c r="G1593" s="11">
        <f ca="1">('Step 3. Regression'!$G$18*E1593^2+'Step 3. Regression'!$H$18*E1593+'Step 3. Regression'!$I$18)*D1593</f>
        <v>3.1295252284093174</v>
      </c>
    </row>
    <row r="1594" spans="1:7" x14ac:dyDescent="0.25">
      <c r="A1594" s="8">
        <f>IF(ISBLANK('Step 1.4 CNY OAT'!A1594),"-",'Step 1.4 CNY OAT'!A1594)</f>
        <v>43167.333333333336</v>
      </c>
      <c r="B1594" s="26">
        <f t="shared" si="42"/>
        <v>66</v>
      </c>
      <c r="C1594" s="67" cm="1">
        <f t="array" ref="C1594">INDEX('Step 5. Daily Avg Schedule Calc'!$A$2:$D$169,(WEEKDAY(A1594)-1)*24+HOUR(A1594)+1,3)</f>
        <v>1</v>
      </c>
      <c r="D1594" s="67" cm="1">
        <f t="array" ref="D1594">INDEX('Step 5. Daily Avg Schedule Calc'!$A$2:$D$169,(WEEKDAY(A1594)-1)*24+HOUR(A1594)+1,4)</f>
        <v>1</v>
      </c>
      <c r="E1594">
        <f>VLOOKUP(A1594,'Step 1.4 CNY OAT'!$A$1:$B$8761,2)</f>
        <v>37</v>
      </c>
      <c r="F1594" s="11">
        <f ca="1">('Step 3. Regression'!$B$18*E1594^2+'Step 3. Regression'!$C$18*E1594+'Step 3. Regression'!$D$18)*C1594</f>
        <v>6.3422100927925218</v>
      </c>
      <c r="G1594" s="11">
        <f ca="1">('Step 3. Regression'!$G$18*E1594^2+'Step 3. Regression'!$H$18*E1594+'Step 3. Regression'!$I$18)*D1594</f>
        <v>3.0653264537937401</v>
      </c>
    </row>
    <row r="1595" spans="1:7" x14ac:dyDescent="0.25">
      <c r="A1595" s="8">
        <f>IF(ISBLANK('Step 1.4 CNY OAT'!A1595),"-",'Step 1.4 CNY OAT'!A1595)</f>
        <v>43167.375</v>
      </c>
      <c r="B1595" s="26">
        <f t="shared" si="42"/>
        <v>66</v>
      </c>
      <c r="C1595" s="67" cm="1">
        <f t="array" ref="C1595">INDEX('Step 5. Daily Avg Schedule Calc'!$A$2:$D$169,(WEEKDAY(A1595)-1)*24+HOUR(A1595)+1,3)</f>
        <v>1</v>
      </c>
      <c r="D1595" s="67" cm="1">
        <f t="array" ref="D1595">INDEX('Step 5. Daily Avg Schedule Calc'!$A$2:$D$169,(WEEKDAY(A1595)-1)*24+HOUR(A1595)+1,4)</f>
        <v>1</v>
      </c>
      <c r="E1595">
        <f>VLOOKUP(A1595,'Step 1.4 CNY OAT'!$A$1:$B$8761,2)</f>
        <v>38</v>
      </c>
      <c r="F1595" s="11">
        <f ca="1">('Step 3. Regression'!$B$18*E1595^2+'Step 3. Regression'!$C$18*E1595+'Step 3. Regression'!$D$18)*C1595</f>
        <v>6.2434427446277798</v>
      </c>
      <c r="G1595" s="11">
        <f ca="1">('Step 3. Regression'!$G$18*E1595^2+'Step 3. Regression'!$H$18*E1595+'Step 3. Regression'!$I$18)*D1595</f>
        <v>3.0350980549676709</v>
      </c>
    </row>
    <row r="1596" spans="1:7" x14ac:dyDescent="0.25">
      <c r="A1596" s="8">
        <f>IF(ISBLANK('Step 1.4 CNY OAT'!A1596),"-",'Step 1.4 CNY OAT'!A1596)</f>
        <v>43167.416666666664</v>
      </c>
      <c r="B1596" s="26">
        <f t="shared" si="42"/>
        <v>66</v>
      </c>
      <c r="C1596" s="67" cm="1">
        <f t="array" ref="C1596">INDEX('Step 5. Daily Avg Schedule Calc'!$A$2:$D$169,(WEEKDAY(A1596)-1)*24+HOUR(A1596)+1,3)</f>
        <v>1</v>
      </c>
      <c r="D1596" s="67" cm="1">
        <f t="array" ref="D1596">INDEX('Step 5. Daily Avg Schedule Calc'!$A$2:$D$169,(WEEKDAY(A1596)-1)*24+HOUR(A1596)+1,4)</f>
        <v>1</v>
      </c>
      <c r="E1596">
        <f>VLOOKUP(A1596,'Step 1.4 CNY OAT'!$A$1:$B$8761,2)</f>
        <v>40</v>
      </c>
      <c r="F1596" s="11">
        <f ca="1">('Step 3. Regression'!$B$18*E1596^2+'Step 3. Regression'!$C$18*E1596+'Step 3. Regression'!$D$18)*C1596</f>
        <v>6.0604584544860431</v>
      </c>
      <c r="G1596" s="11">
        <f ca="1">('Step 3. Regression'!$G$18*E1596^2+'Step 3. Regression'!$H$18*E1596+'Step 3. Regression'!$I$18)*D1596</f>
        <v>2.9783832342789713</v>
      </c>
    </row>
    <row r="1597" spans="1:7" x14ac:dyDescent="0.25">
      <c r="A1597" s="8">
        <f>IF(ISBLANK('Step 1.4 CNY OAT'!A1597),"-",'Step 1.4 CNY OAT'!A1597)</f>
        <v>43167.458333333336</v>
      </c>
      <c r="B1597" s="26">
        <f t="shared" si="42"/>
        <v>66</v>
      </c>
      <c r="C1597" s="67" cm="1">
        <f t="array" ref="C1597">INDEX('Step 5. Daily Avg Schedule Calc'!$A$2:$D$169,(WEEKDAY(A1597)-1)*24+HOUR(A1597)+1,3)</f>
        <v>1</v>
      </c>
      <c r="D1597" s="67" cm="1">
        <f t="array" ref="D1597">INDEX('Step 5. Daily Avg Schedule Calc'!$A$2:$D$169,(WEEKDAY(A1597)-1)*24+HOUR(A1597)+1,4)</f>
        <v>1</v>
      </c>
      <c r="E1597">
        <f>VLOOKUP(A1597,'Step 1.4 CNY OAT'!$A$1:$B$8761,2)</f>
        <v>39</v>
      </c>
      <c r="F1597" s="11">
        <f ca="1">('Step 3. Regression'!$B$18*E1597^2+'Step 3. Regression'!$C$18*E1597+'Step 3. Regression'!$D$18)*C1597</f>
        <v>6.149525531858953</v>
      </c>
      <c r="G1597" s="11">
        <f ca="1">('Step 3. Regression'!$G$18*E1597^2+'Step 3. Regression'!$H$18*E1597+'Step 3. Regression'!$I$18)*D1597</f>
        <v>3.0061169817960809</v>
      </c>
    </row>
    <row r="1598" spans="1:7" x14ac:dyDescent="0.25">
      <c r="A1598" s="8">
        <f>IF(ISBLANK('Step 1.4 CNY OAT'!A1598),"-",'Step 1.4 CNY OAT'!A1598)</f>
        <v>43167.5</v>
      </c>
      <c r="B1598" s="26">
        <f t="shared" si="42"/>
        <v>66</v>
      </c>
      <c r="C1598" s="67" cm="1">
        <f t="array" ref="C1598">INDEX('Step 5. Daily Avg Schedule Calc'!$A$2:$D$169,(WEEKDAY(A1598)-1)*24+HOUR(A1598)+1,3)</f>
        <v>1</v>
      </c>
      <c r="D1598" s="67" cm="1">
        <f t="array" ref="D1598">INDEX('Step 5. Daily Avg Schedule Calc'!$A$2:$D$169,(WEEKDAY(A1598)-1)*24+HOUR(A1598)+1,4)</f>
        <v>1</v>
      </c>
      <c r="E1598">
        <f>VLOOKUP(A1598,'Step 1.4 CNY OAT'!$A$1:$B$8761,2)</f>
        <v>41</v>
      </c>
      <c r="F1598" s="11">
        <f ca="1">('Step 3. Regression'!$B$18*E1598^2+'Step 3. Regression'!$C$18*E1598+'Step 3. Regression'!$D$18)*C1598</f>
        <v>5.9762415125090502</v>
      </c>
      <c r="G1598" s="11">
        <f ca="1">('Step 3. Regression'!$G$18*E1598^2+'Step 3. Regression'!$H$18*E1598+'Step 3. Regression'!$I$18)*D1598</f>
        <v>2.9518968124163409</v>
      </c>
    </row>
    <row r="1599" spans="1:7" x14ac:dyDescent="0.25">
      <c r="A1599" s="8">
        <f>IF(ISBLANK('Step 1.4 CNY OAT'!A1599),"-",'Step 1.4 CNY OAT'!A1599)</f>
        <v>43167.541666666664</v>
      </c>
      <c r="B1599" s="26">
        <f t="shared" si="42"/>
        <v>66</v>
      </c>
      <c r="C1599" s="67" cm="1">
        <f t="array" ref="C1599">INDEX('Step 5. Daily Avg Schedule Calc'!$A$2:$D$169,(WEEKDAY(A1599)-1)*24+HOUR(A1599)+1,3)</f>
        <v>1</v>
      </c>
      <c r="D1599" s="67" cm="1">
        <f t="array" ref="D1599">INDEX('Step 5. Daily Avg Schedule Calc'!$A$2:$D$169,(WEEKDAY(A1599)-1)*24+HOUR(A1599)+1,4)</f>
        <v>1</v>
      </c>
      <c r="E1599">
        <f>VLOOKUP(A1599,'Step 1.4 CNY OAT'!$A$1:$B$8761,2)</f>
        <v>40</v>
      </c>
      <c r="F1599" s="11">
        <f ca="1">('Step 3. Regression'!$B$18*E1599^2+'Step 3. Regression'!$C$18*E1599+'Step 3. Regression'!$D$18)*C1599</f>
        <v>6.0604584544860431</v>
      </c>
      <c r="G1599" s="11">
        <f ca="1">('Step 3. Regression'!$G$18*E1599^2+'Step 3. Regression'!$H$18*E1599+'Step 3. Regression'!$I$18)*D1599</f>
        <v>2.9783832342789713</v>
      </c>
    </row>
    <row r="1600" spans="1:7" x14ac:dyDescent="0.25">
      <c r="A1600" s="8">
        <f>IF(ISBLANK('Step 1.4 CNY OAT'!A1600),"-",'Step 1.4 CNY OAT'!A1600)</f>
        <v>43167.583333333336</v>
      </c>
      <c r="B1600" s="26">
        <f t="shared" si="42"/>
        <v>66</v>
      </c>
      <c r="C1600" s="67" cm="1">
        <f t="array" ref="C1600">INDEX('Step 5. Daily Avg Schedule Calc'!$A$2:$D$169,(WEEKDAY(A1600)-1)*24+HOUR(A1600)+1,3)</f>
        <v>1</v>
      </c>
      <c r="D1600" s="67" cm="1">
        <f t="array" ref="D1600">INDEX('Step 5. Daily Avg Schedule Calc'!$A$2:$D$169,(WEEKDAY(A1600)-1)*24+HOUR(A1600)+1,4)</f>
        <v>1</v>
      </c>
      <c r="E1600">
        <f>VLOOKUP(A1600,'Step 1.4 CNY OAT'!$A$1:$B$8761,2)</f>
        <v>39</v>
      </c>
      <c r="F1600" s="11">
        <f ca="1">('Step 3. Regression'!$B$18*E1600^2+'Step 3. Regression'!$C$18*E1600+'Step 3. Regression'!$D$18)*C1600</f>
        <v>6.149525531858953</v>
      </c>
      <c r="G1600" s="11">
        <f ca="1">('Step 3. Regression'!$G$18*E1600^2+'Step 3. Regression'!$H$18*E1600+'Step 3. Regression'!$I$18)*D1600</f>
        <v>3.0061169817960809</v>
      </c>
    </row>
    <row r="1601" spans="1:7" x14ac:dyDescent="0.25">
      <c r="A1601" s="8">
        <f>IF(ISBLANK('Step 1.4 CNY OAT'!A1601),"-",'Step 1.4 CNY OAT'!A1601)</f>
        <v>43167.625</v>
      </c>
      <c r="B1601" s="26">
        <f t="shared" si="42"/>
        <v>66</v>
      </c>
      <c r="C1601" s="67" cm="1">
        <f t="array" ref="C1601">INDEX('Step 5. Daily Avg Schedule Calc'!$A$2:$D$169,(WEEKDAY(A1601)-1)*24+HOUR(A1601)+1,3)</f>
        <v>1</v>
      </c>
      <c r="D1601" s="67" cm="1">
        <f t="array" ref="D1601">INDEX('Step 5. Daily Avg Schedule Calc'!$A$2:$D$169,(WEEKDAY(A1601)-1)*24+HOUR(A1601)+1,4)</f>
        <v>1</v>
      </c>
      <c r="E1601">
        <f>VLOOKUP(A1601,'Step 1.4 CNY OAT'!$A$1:$B$8761,2)</f>
        <v>39</v>
      </c>
      <c r="F1601" s="11">
        <f ca="1">('Step 3. Regression'!$B$18*E1601^2+'Step 3. Regression'!$C$18*E1601+'Step 3. Regression'!$D$18)*C1601</f>
        <v>6.149525531858953</v>
      </c>
      <c r="G1601" s="11">
        <f ca="1">('Step 3. Regression'!$G$18*E1601^2+'Step 3. Regression'!$H$18*E1601+'Step 3. Regression'!$I$18)*D1601</f>
        <v>3.0061169817960809</v>
      </c>
    </row>
    <row r="1602" spans="1:7" x14ac:dyDescent="0.25">
      <c r="A1602" s="8">
        <f>IF(ISBLANK('Step 1.4 CNY OAT'!A1602),"-",'Step 1.4 CNY OAT'!A1602)</f>
        <v>43167.666666666664</v>
      </c>
      <c r="B1602" s="26">
        <f t="shared" si="42"/>
        <v>66</v>
      </c>
      <c r="C1602" s="67" cm="1">
        <f t="array" ref="C1602">INDEX('Step 5. Daily Avg Schedule Calc'!$A$2:$D$169,(WEEKDAY(A1602)-1)*24+HOUR(A1602)+1,3)</f>
        <v>1</v>
      </c>
      <c r="D1602" s="67" cm="1">
        <f t="array" ref="D1602">INDEX('Step 5. Daily Avg Schedule Calc'!$A$2:$D$169,(WEEKDAY(A1602)-1)*24+HOUR(A1602)+1,4)</f>
        <v>1</v>
      </c>
      <c r="E1602">
        <f>VLOOKUP(A1602,'Step 1.4 CNY OAT'!$A$1:$B$8761,2)</f>
        <v>40</v>
      </c>
      <c r="F1602" s="11">
        <f ca="1">('Step 3. Regression'!$B$18*E1602^2+'Step 3. Regression'!$C$18*E1602+'Step 3. Regression'!$D$18)*C1602</f>
        <v>6.0604584544860431</v>
      </c>
      <c r="G1602" s="11">
        <f ca="1">('Step 3. Regression'!$G$18*E1602^2+'Step 3. Regression'!$H$18*E1602+'Step 3. Regression'!$I$18)*D1602</f>
        <v>2.9783832342789713</v>
      </c>
    </row>
    <row r="1603" spans="1:7" x14ac:dyDescent="0.25">
      <c r="A1603" s="8">
        <f>IF(ISBLANK('Step 1.4 CNY OAT'!A1603),"-",'Step 1.4 CNY OAT'!A1603)</f>
        <v>43167.708333333336</v>
      </c>
      <c r="B1603" s="26">
        <f t="shared" ref="B1603:B1666" si="43">_xlfn.DAYS(A1603,$A$2)</f>
        <v>66</v>
      </c>
      <c r="C1603" s="67" cm="1">
        <f t="array" ref="C1603">INDEX('Step 5. Daily Avg Schedule Calc'!$A$2:$D$169,(WEEKDAY(A1603)-1)*24+HOUR(A1603)+1,3)</f>
        <v>1</v>
      </c>
      <c r="D1603" s="67" cm="1">
        <f t="array" ref="D1603">INDEX('Step 5. Daily Avg Schedule Calc'!$A$2:$D$169,(WEEKDAY(A1603)-1)*24+HOUR(A1603)+1,4)</f>
        <v>1</v>
      </c>
      <c r="E1603">
        <f>VLOOKUP(A1603,'Step 1.4 CNY OAT'!$A$1:$B$8761,2)</f>
        <v>39</v>
      </c>
      <c r="F1603" s="11">
        <f ca="1">('Step 3. Regression'!$B$18*E1603^2+'Step 3. Regression'!$C$18*E1603+'Step 3. Regression'!$D$18)*C1603</f>
        <v>6.149525531858953</v>
      </c>
      <c r="G1603" s="11">
        <f ca="1">('Step 3. Regression'!$G$18*E1603^2+'Step 3. Regression'!$H$18*E1603+'Step 3. Regression'!$I$18)*D1603</f>
        <v>3.0061169817960809</v>
      </c>
    </row>
    <row r="1604" spans="1:7" x14ac:dyDescent="0.25">
      <c r="A1604" s="8">
        <f>IF(ISBLANK('Step 1.4 CNY OAT'!A1604),"-",'Step 1.4 CNY OAT'!A1604)</f>
        <v>43167.75</v>
      </c>
      <c r="B1604" s="26">
        <f t="shared" si="43"/>
        <v>66</v>
      </c>
      <c r="C1604" s="67" cm="1">
        <f t="array" ref="C1604">INDEX('Step 5. Daily Avg Schedule Calc'!$A$2:$D$169,(WEEKDAY(A1604)-1)*24+HOUR(A1604)+1,3)</f>
        <v>1</v>
      </c>
      <c r="D1604" s="67" cm="1">
        <f t="array" ref="D1604">INDEX('Step 5. Daily Avg Schedule Calc'!$A$2:$D$169,(WEEKDAY(A1604)-1)*24+HOUR(A1604)+1,4)</f>
        <v>1</v>
      </c>
      <c r="E1604">
        <f>VLOOKUP(A1604,'Step 1.4 CNY OAT'!$A$1:$B$8761,2)</f>
        <v>39</v>
      </c>
      <c r="F1604" s="11">
        <f ca="1">('Step 3. Regression'!$B$18*E1604^2+'Step 3. Regression'!$C$18*E1604+'Step 3. Regression'!$D$18)*C1604</f>
        <v>6.149525531858953</v>
      </c>
      <c r="G1604" s="11">
        <f ca="1">('Step 3. Regression'!$G$18*E1604^2+'Step 3. Regression'!$H$18*E1604+'Step 3. Regression'!$I$18)*D1604</f>
        <v>3.0061169817960809</v>
      </c>
    </row>
    <row r="1605" spans="1:7" x14ac:dyDescent="0.25">
      <c r="A1605" s="8">
        <f>IF(ISBLANK('Step 1.4 CNY OAT'!A1605),"-",'Step 1.4 CNY OAT'!A1605)</f>
        <v>43167.791666666664</v>
      </c>
      <c r="B1605" s="26">
        <f t="shared" si="43"/>
        <v>66</v>
      </c>
      <c r="C1605" s="67" cm="1">
        <f t="array" ref="C1605">INDEX('Step 5. Daily Avg Schedule Calc'!$A$2:$D$169,(WEEKDAY(A1605)-1)*24+HOUR(A1605)+1,3)</f>
        <v>1</v>
      </c>
      <c r="D1605" s="67" cm="1">
        <f t="array" ref="D1605">INDEX('Step 5. Daily Avg Schedule Calc'!$A$2:$D$169,(WEEKDAY(A1605)-1)*24+HOUR(A1605)+1,4)</f>
        <v>1</v>
      </c>
      <c r="E1605">
        <f>VLOOKUP(A1605,'Step 1.4 CNY OAT'!$A$1:$B$8761,2)</f>
        <v>39</v>
      </c>
      <c r="F1605" s="11">
        <f ca="1">('Step 3. Regression'!$B$18*E1605^2+'Step 3. Regression'!$C$18*E1605+'Step 3. Regression'!$D$18)*C1605</f>
        <v>6.149525531858953</v>
      </c>
      <c r="G1605" s="11">
        <f ca="1">('Step 3. Regression'!$G$18*E1605^2+'Step 3. Regression'!$H$18*E1605+'Step 3. Regression'!$I$18)*D1605</f>
        <v>3.0061169817960809</v>
      </c>
    </row>
    <row r="1606" spans="1:7" x14ac:dyDescent="0.25">
      <c r="A1606" s="8">
        <f>IF(ISBLANK('Step 1.4 CNY OAT'!A1606),"-",'Step 1.4 CNY OAT'!A1606)</f>
        <v>43167.833333333336</v>
      </c>
      <c r="B1606" s="26">
        <f t="shared" si="43"/>
        <v>66</v>
      </c>
      <c r="C1606" s="67" cm="1">
        <f t="array" ref="C1606">INDEX('Step 5. Daily Avg Schedule Calc'!$A$2:$D$169,(WEEKDAY(A1606)-1)*24+HOUR(A1606)+1,3)</f>
        <v>1</v>
      </c>
      <c r="D1606" s="67" cm="1">
        <f t="array" ref="D1606">INDEX('Step 5. Daily Avg Schedule Calc'!$A$2:$D$169,(WEEKDAY(A1606)-1)*24+HOUR(A1606)+1,4)</f>
        <v>1</v>
      </c>
      <c r="E1606">
        <f>VLOOKUP(A1606,'Step 1.4 CNY OAT'!$A$1:$B$8761,2)</f>
        <v>37</v>
      </c>
      <c r="F1606" s="11">
        <f ca="1">('Step 3. Regression'!$B$18*E1606^2+'Step 3. Regression'!$C$18*E1606+'Step 3. Regression'!$D$18)*C1606</f>
        <v>6.3422100927925218</v>
      </c>
      <c r="G1606" s="11">
        <f ca="1">('Step 3. Regression'!$G$18*E1606^2+'Step 3. Regression'!$H$18*E1606+'Step 3. Regression'!$I$18)*D1606</f>
        <v>3.0653264537937401</v>
      </c>
    </row>
    <row r="1607" spans="1:7" x14ac:dyDescent="0.25">
      <c r="A1607" s="8">
        <f>IF(ISBLANK('Step 1.4 CNY OAT'!A1607),"-",'Step 1.4 CNY OAT'!A1607)</f>
        <v>43167.875</v>
      </c>
      <c r="B1607" s="26">
        <f t="shared" si="43"/>
        <v>66</v>
      </c>
      <c r="C1607" s="67" cm="1">
        <f t="array" ref="C1607">INDEX('Step 5. Daily Avg Schedule Calc'!$A$2:$D$169,(WEEKDAY(A1607)-1)*24+HOUR(A1607)+1,3)</f>
        <v>1</v>
      </c>
      <c r="D1607" s="67" cm="1">
        <f t="array" ref="D1607">INDEX('Step 5. Daily Avg Schedule Calc'!$A$2:$D$169,(WEEKDAY(A1607)-1)*24+HOUR(A1607)+1,4)</f>
        <v>1</v>
      </c>
      <c r="E1607">
        <f>VLOOKUP(A1607,'Step 1.4 CNY OAT'!$A$1:$B$8761,2)</f>
        <v>37</v>
      </c>
      <c r="F1607" s="11">
        <f ca="1">('Step 3. Regression'!$B$18*E1607^2+'Step 3. Regression'!$C$18*E1607+'Step 3. Regression'!$D$18)*C1607</f>
        <v>6.3422100927925218</v>
      </c>
      <c r="G1607" s="11">
        <f ca="1">('Step 3. Regression'!$G$18*E1607^2+'Step 3. Regression'!$H$18*E1607+'Step 3. Regression'!$I$18)*D1607</f>
        <v>3.0653264537937401</v>
      </c>
    </row>
    <row r="1608" spans="1:7" x14ac:dyDescent="0.25">
      <c r="A1608" s="8">
        <f>IF(ISBLANK('Step 1.4 CNY OAT'!A1608),"-",'Step 1.4 CNY OAT'!A1608)</f>
        <v>43167.916666666664</v>
      </c>
      <c r="B1608" s="26">
        <f t="shared" si="43"/>
        <v>66</v>
      </c>
      <c r="C1608" s="67" cm="1">
        <f t="array" ref="C1608">INDEX('Step 5. Daily Avg Schedule Calc'!$A$2:$D$169,(WEEKDAY(A1608)-1)*24+HOUR(A1608)+1,3)</f>
        <v>1</v>
      </c>
      <c r="D1608" s="67" cm="1">
        <f t="array" ref="D1608">INDEX('Step 5. Daily Avg Schedule Calc'!$A$2:$D$169,(WEEKDAY(A1608)-1)*24+HOUR(A1608)+1,4)</f>
        <v>1</v>
      </c>
      <c r="E1608">
        <f>VLOOKUP(A1608,'Step 1.4 CNY OAT'!$A$1:$B$8761,2)</f>
        <v>37</v>
      </c>
      <c r="F1608" s="11">
        <f ca="1">('Step 3. Regression'!$B$18*E1608^2+'Step 3. Regression'!$C$18*E1608+'Step 3. Regression'!$D$18)*C1608</f>
        <v>6.3422100927925218</v>
      </c>
      <c r="G1608" s="11">
        <f ca="1">('Step 3. Regression'!$G$18*E1608^2+'Step 3. Regression'!$H$18*E1608+'Step 3. Regression'!$I$18)*D1608</f>
        <v>3.0653264537937401</v>
      </c>
    </row>
    <row r="1609" spans="1:7" x14ac:dyDescent="0.25">
      <c r="A1609" s="8">
        <f>IF(ISBLANK('Step 1.4 CNY OAT'!A1609),"-",'Step 1.4 CNY OAT'!A1609)</f>
        <v>43167.958333333336</v>
      </c>
      <c r="B1609" s="26">
        <f t="shared" si="43"/>
        <v>66</v>
      </c>
      <c r="C1609" s="67" cm="1">
        <f t="array" ref="C1609">INDEX('Step 5. Daily Avg Schedule Calc'!$A$2:$D$169,(WEEKDAY(A1609)-1)*24+HOUR(A1609)+1,3)</f>
        <v>1</v>
      </c>
      <c r="D1609" s="67" cm="1">
        <f t="array" ref="D1609">INDEX('Step 5. Daily Avg Schedule Calc'!$A$2:$D$169,(WEEKDAY(A1609)-1)*24+HOUR(A1609)+1,4)</f>
        <v>1</v>
      </c>
      <c r="E1609">
        <f>VLOOKUP(A1609,'Step 1.4 CNY OAT'!$A$1:$B$8761,2)</f>
        <v>36</v>
      </c>
      <c r="F1609" s="11">
        <f ca="1">('Step 3. Regression'!$B$18*E1609^2+'Step 3. Regression'!$C$18*E1609+'Step 3. Regression'!$D$18)*C1609</f>
        <v>6.4458275763531816</v>
      </c>
      <c r="G1609" s="11">
        <f ca="1">('Step 3. Regression'!$G$18*E1609^2+'Step 3. Regression'!$H$18*E1609+'Step 3. Regression'!$I$18)*D1609</f>
        <v>3.0968021782742885</v>
      </c>
    </row>
    <row r="1610" spans="1:7" x14ac:dyDescent="0.25">
      <c r="A1610" s="8">
        <f>IF(ISBLANK('Step 1.4 CNY OAT'!A1610),"-",'Step 1.4 CNY OAT'!A1610)</f>
        <v>43168</v>
      </c>
      <c r="B1610" s="26">
        <f t="shared" si="43"/>
        <v>67</v>
      </c>
      <c r="C1610" s="67" cm="1">
        <f t="array" ref="C1610">INDEX('Step 5. Daily Avg Schedule Calc'!$A$2:$D$169,(WEEKDAY(A1610)-1)*24+HOUR(A1610)+1,3)</f>
        <v>1</v>
      </c>
      <c r="D1610" s="67" cm="1">
        <f t="array" ref="D1610">INDEX('Step 5. Daily Avg Schedule Calc'!$A$2:$D$169,(WEEKDAY(A1610)-1)*24+HOUR(A1610)+1,4)</f>
        <v>1</v>
      </c>
      <c r="E1610">
        <f>VLOOKUP(A1610,'Step 1.4 CNY OAT'!$A$1:$B$8761,2)</f>
        <v>35</v>
      </c>
      <c r="F1610" s="11">
        <f ca="1">('Step 3. Regression'!$B$18*E1610^2+'Step 3. Regression'!$C$18*E1610+'Step 3. Regression'!$D$18)*C1610</f>
        <v>6.5542951953097575</v>
      </c>
      <c r="G1610" s="11">
        <f ca="1">('Step 3. Regression'!$G$18*E1610^2+'Step 3. Regression'!$H$18*E1610+'Step 3. Regression'!$I$18)*D1610</f>
        <v>3.1295252284093174</v>
      </c>
    </row>
    <row r="1611" spans="1:7" x14ac:dyDescent="0.25">
      <c r="A1611" s="8">
        <f>IF(ISBLANK('Step 1.4 CNY OAT'!A1611),"-",'Step 1.4 CNY OAT'!A1611)</f>
        <v>43168.041666666664</v>
      </c>
      <c r="B1611" s="26">
        <f t="shared" si="43"/>
        <v>67</v>
      </c>
      <c r="C1611" s="67" cm="1">
        <f t="array" ref="C1611">INDEX('Step 5. Daily Avg Schedule Calc'!$A$2:$D$169,(WEEKDAY(A1611)-1)*24+HOUR(A1611)+1,3)</f>
        <v>1</v>
      </c>
      <c r="D1611" s="67" cm="1">
        <f t="array" ref="D1611">INDEX('Step 5. Daily Avg Schedule Calc'!$A$2:$D$169,(WEEKDAY(A1611)-1)*24+HOUR(A1611)+1,4)</f>
        <v>1</v>
      </c>
      <c r="E1611">
        <f>VLOOKUP(A1611,'Step 1.4 CNY OAT'!$A$1:$B$8761,2)</f>
        <v>34</v>
      </c>
      <c r="F1611" s="11">
        <f ca="1">('Step 3. Regression'!$B$18*E1611^2+'Step 3. Regression'!$C$18*E1611+'Step 3. Regression'!$D$18)*C1611</f>
        <v>6.6676129496622512</v>
      </c>
      <c r="G1611" s="11">
        <f ca="1">('Step 3. Regression'!$G$18*E1611^2+'Step 3. Regression'!$H$18*E1611+'Step 3. Regression'!$I$18)*D1611</f>
        <v>3.1634956041988254</v>
      </c>
    </row>
    <row r="1612" spans="1:7" x14ac:dyDescent="0.25">
      <c r="A1612" s="8">
        <f>IF(ISBLANK('Step 1.4 CNY OAT'!A1612),"-",'Step 1.4 CNY OAT'!A1612)</f>
        <v>43168.083333333336</v>
      </c>
      <c r="B1612" s="26">
        <f t="shared" si="43"/>
        <v>67</v>
      </c>
      <c r="C1612" s="67" cm="1">
        <f t="array" ref="C1612">INDEX('Step 5. Daily Avg Schedule Calc'!$A$2:$D$169,(WEEKDAY(A1612)-1)*24+HOUR(A1612)+1,3)</f>
        <v>1</v>
      </c>
      <c r="D1612" s="67" cm="1">
        <f t="array" ref="D1612">INDEX('Step 5. Daily Avg Schedule Calc'!$A$2:$D$169,(WEEKDAY(A1612)-1)*24+HOUR(A1612)+1,4)</f>
        <v>1</v>
      </c>
      <c r="E1612">
        <f>VLOOKUP(A1612,'Step 1.4 CNY OAT'!$A$1:$B$8761,2)</f>
        <v>34</v>
      </c>
      <c r="F1612" s="11">
        <f ca="1">('Step 3. Regression'!$B$18*E1612^2+'Step 3. Regression'!$C$18*E1612+'Step 3. Regression'!$D$18)*C1612</f>
        <v>6.6676129496622512</v>
      </c>
      <c r="G1612" s="11">
        <f ca="1">('Step 3. Regression'!$G$18*E1612^2+'Step 3. Regression'!$H$18*E1612+'Step 3. Regression'!$I$18)*D1612</f>
        <v>3.1634956041988254</v>
      </c>
    </row>
    <row r="1613" spans="1:7" x14ac:dyDescent="0.25">
      <c r="A1613" s="8">
        <f>IF(ISBLANK('Step 1.4 CNY OAT'!A1613),"-",'Step 1.4 CNY OAT'!A1613)</f>
        <v>43168.125</v>
      </c>
      <c r="B1613" s="26">
        <f t="shared" si="43"/>
        <v>67</v>
      </c>
      <c r="C1613" s="67" cm="1">
        <f t="array" ref="C1613">INDEX('Step 5. Daily Avg Schedule Calc'!$A$2:$D$169,(WEEKDAY(A1613)-1)*24+HOUR(A1613)+1,3)</f>
        <v>1</v>
      </c>
      <c r="D1613" s="67" cm="1">
        <f t="array" ref="D1613">INDEX('Step 5. Daily Avg Schedule Calc'!$A$2:$D$169,(WEEKDAY(A1613)-1)*24+HOUR(A1613)+1,4)</f>
        <v>1</v>
      </c>
      <c r="E1613">
        <f>VLOOKUP(A1613,'Step 1.4 CNY OAT'!$A$1:$B$8761,2)</f>
        <v>34</v>
      </c>
      <c r="F1613" s="11">
        <f ca="1">('Step 3. Regression'!$B$18*E1613^2+'Step 3. Regression'!$C$18*E1613+'Step 3. Regression'!$D$18)*C1613</f>
        <v>6.6676129496622512</v>
      </c>
      <c r="G1613" s="11">
        <f ca="1">('Step 3. Regression'!$G$18*E1613^2+'Step 3. Regression'!$H$18*E1613+'Step 3. Regression'!$I$18)*D1613</f>
        <v>3.1634956041988254</v>
      </c>
    </row>
    <row r="1614" spans="1:7" x14ac:dyDescent="0.25">
      <c r="A1614" s="8">
        <f>IF(ISBLANK('Step 1.4 CNY OAT'!A1614),"-",'Step 1.4 CNY OAT'!A1614)</f>
        <v>43168.166666666664</v>
      </c>
      <c r="B1614" s="26">
        <f t="shared" si="43"/>
        <v>67</v>
      </c>
      <c r="C1614" s="67" cm="1">
        <f t="array" ref="C1614">INDEX('Step 5. Daily Avg Schedule Calc'!$A$2:$D$169,(WEEKDAY(A1614)-1)*24+HOUR(A1614)+1,3)</f>
        <v>1</v>
      </c>
      <c r="D1614" s="67" cm="1">
        <f t="array" ref="D1614">INDEX('Step 5. Daily Avg Schedule Calc'!$A$2:$D$169,(WEEKDAY(A1614)-1)*24+HOUR(A1614)+1,4)</f>
        <v>1</v>
      </c>
      <c r="E1614">
        <f>VLOOKUP(A1614,'Step 1.4 CNY OAT'!$A$1:$B$8761,2)</f>
        <v>32</v>
      </c>
      <c r="F1614" s="11">
        <f ca="1">('Step 3. Regression'!$B$18*E1614^2+'Step 3. Regression'!$C$18*E1614+'Step 3. Regression'!$D$18)*C1614</f>
        <v>6.9087988645549858</v>
      </c>
      <c r="G1614" s="11">
        <f ca="1">('Step 3. Regression'!$G$18*E1614^2+'Step 3. Regression'!$H$18*E1614+'Step 3. Regression'!$I$18)*D1614</f>
        <v>3.2351783327412797</v>
      </c>
    </row>
    <row r="1615" spans="1:7" x14ac:dyDescent="0.25">
      <c r="A1615" s="8">
        <f>IF(ISBLANK('Step 1.4 CNY OAT'!A1615),"-",'Step 1.4 CNY OAT'!A1615)</f>
        <v>43168.208333333336</v>
      </c>
      <c r="B1615" s="26">
        <f t="shared" si="43"/>
        <v>67</v>
      </c>
      <c r="C1615" s="67" cm="1">
        <f t="array" ref="C1615">INDEX('Step 5. Daily Avg Schedule Calc'!$A$2:$D$169,(WEEKDAY(A1615)-1)*24+HOUR(A1615)+1,3)</f>
        <v>1</v>
      </c>
      <c r="D1615" s="67" cm="1">
        <f t="array" ref="D1615">INDEX('Step 5. Daily Avg Schedule Calc'!$A$2:$D$169,(WEEKDAY(A1615)-1)*24+HOUR(A1615)+1,4)</f>
        <v>1</v>
      </c>
      <c r="E1615">
        <f>VLOOKUP(A1615,'Step 1.4 CNY OAT'!$A$1:$B$8761,2)</f>
        <v>32</v>
      </c>
      <c r="F1615" s="11">
        <f ca="1">('Step 3. Regression'!$B$18*E1615^2+'Step 3. Regression'!$C$18*E1615+'Step 3. Regression'!$D$18)*C1615</f>
        <v>6.9087988645549858</v>
      </c>
      <c r="G1615" s="11">
        <f ca="1">('Step 3. Regression'!$G$18*E1615^2+'Step 3. Regression'!$H$18*E1615+'Step 3. Regression'!$I$18)*D1615</f>
        <v>3.2351783327412797</v>
      </c>
    </row>
    <row r="1616" spans="1:7" x14ac:dyDescent="0.25">
      <c r="A1616" s="8">
        <f>IF(ISBLANK('Step 1.4 CNY OAT'!A1616),"-",'Step 1.4 CNY OAT'!A1616)</f>
        <v>43168.25</v>
      </c>
      <c r="B1616" s="26">
        <f t="shared" si="43"/>
        <v>67</v>
      </c>
      <c r="C1616" s="67" cm="1">
        <f t="array" ref="C1616">INDEX('Step 5. Daily Avg Schedule Calc'!$A$2:$D$169,(WEEKDAY(A1616)-1)*24+HOUR(A1616)+1,3)</f>
        <v>1</v>
      </c>
      <c r="D1616" s="67" cm="1">
        <f t="array" ref="D1616">INDEX('Step 5. Daily Avg Schedule Calc'!$A$2:$D$169,(WEEKDAY(A1616)-1)*24+HOUR(A1616)+1,4)</f>
        <v>1</v>
      </c>
      <c r="E1616">
        <f>VLOOKUP(A1616,'Step 1.4 CNY OAT'!$A$1:$B$8761,2)</f>
        <v>32</v>
      </c>
      <c r="F1616" s="11">
        <f ca="1">('Step 3. Regression'!$B$18*E1616^2+'Step 3. Regression'!$C$18*E1616+'Step 3. Regression'!$D$18)*C1616</f>
        <v>6.9087988645549858</v>
      </c>
      <c r="G1616" s="11">
        <f ca="1">('Step 3. Regression'!$G$18*E1616^2+'Step 3. Regression'!$H$18*E1616+'Step 3. Regression'!$I$18)*D1616</f>
        <v>3.2351783327412797</v>
      </c>
    </row>
    <row r="1617" spans="1:7" x14ac:dyDescent="0.25">
      <c r="A1617" s="8">
        <f>IF(ISBLANK('Step 1.4 CNY OAT'!A1617),"-",'Step 1.4 CNY OAT'!A1617)</f>
        <v>43168.291666666664</v>
      </c>
      <c r="B1617" s="26">
        <f t="shared" si="43"/>
        <v>67</v>
      </c>
      <c r="C1617" s="67" cm="1">
        <f t="array" ref="C1617">INDEX('Step 5. Daily Avg Schedule Calc'!$A$2:$D$169,(WEEKDAY(A1617)-1)*24+HOUR(A1617)+1,3)</f>
        <v>1</v>
      </c>
      <c r="D1617" s="67" cm="1">
        <f t="array" ref="D1617">INDEX('Step 5. Daily Avg Schedule Calc'!$A$2:$D$169,(WEEKDAY(A1617)-1)*24+HOUR(A1617)+1,4)</f>
        <v>1</v>
      </c>
      <c r="E1617">
        <f>VLOOKUP(A1617,'Step 1.4 CNY OAT'!$A$1:$B$8761,2)</f>
        <v>32</v>
      </c>
      <c r="F1617" s="11">
        <f ca="1">('Step 3. Regression'!$B$18*E1617^2+'Step 3. Regression'!$C$18*E1617+'Step 3. Regression'!$D$18)*C1617</f>
        <v>6.9087988645549858</v>
      </c>
      <c r="G1617" s="11">
        <f ca="1">('Step 3. Regression'!$G$18*E1617^2+'Step 3. Regression'!$H$18*E1617+'Step 3. Regression'!$I$18)*D1617</f>
        <v>3.2351783327412797</v>
      </c>
    </row>
    <row r="1618" spans="1:7" x14ac:dyDescent="0.25">
      <c r="A1618" s="8">
        <f>IF(ISBLANK('Step 1.4 CNY OAT'!A1618),"-",'Step 1.4 CNY OAT'!A1618)</f>
        <v>43168.333333333336</v>
      </c>
      <c r="B1618" s="26">
        <f t="shared" si="43"/>
        <v>67</v>
      </c>
      <c r="C1618" s="67" cm="1">
        <f t="array" ref="C1618">INDEX('Step 5. Daily Avg Schedule Calc'!$A$2:$D$169,(WEEKDAY(A1618)-1)*24+HOUR(A1618)+1,3)</f>
        <v>1</v>
      </c>
      <c r="D1618" s="67" cm="1">
        <f t="array" ref="D1618">INDEX('Step 5. Daily Avg Schedule Calc'!$A$2:$D$169,(WEEKDAY(A1618)-1)*24+HOUR(A1618)+1,4)</f>
        <v>1</v>
      </c>
      <c r="E1618">
        <f>VLOOKUP(A1618,'Step 1.4 CNY OAT'!$A$1:$B$8761,2)</f>
        <v>32</v>
      </c>
      <c r="F1618" s="11">
        <f ca="1">('Step 3. Regression'!$B$18*E1618^2+'Step 3. Regression'!$C$18*E1618+'Step 3. Regression'!$D$18)*C1618</f>
        <v>6.9087988645549858</v>
      </c>
      <c r="G1618" s="11">
        <f ca="1">('Step 3. Regression'!$G$18*E1618^2+'Step 3. Regression'!$H$18*E1618+'Step 3. Regression'!$I$18)*D1618</f>
        <v>3.2351783327412797</v>
      </c>
    </row>
    <row r="1619" spans="1:7" x14ac:dyDescent="0.25">
      <c r="A1619" s="8">
        <f>IF(ISBLANK('Step 1.4 CNY OAT'!A1619),"-",'Step 1.4 CNY OAT'!A1619)</f>
        <v>43168.375</v>
      </c>
      <c r="B1619" s="26">
        <f t="shared" si="43"/>
        <v>67</v>
      </c>
      <c r="C1619" s="67" cm="1">
        <f t="array" ref="C1619">INDEX('Step 5. Daily Avg Schedule Calc'!$A$2:$D$169,(WEEKDAY(A1619)-1)*24+HOUR(A1619)+1,3)</f>
        <v>1</v>
      </c>
      <c r="D1619" s="67" cm="1">
        <f t="array" ref="D1619">INDEX('Step 5. Daily Avg Schedule Calc'!$A$2:$D$169,(WEEKDAY(A1619)-1)*24+HOUR(A1619)+1,4)</f>
        <v>1</v>
      </c>
      <c r="E1619">
        <f>VLOOKUP(A1619,'Step 1.4 CNY OAT'!$A$1:$B$8761,2)</f>
        <v>34</v>
      </c>
      <c r="F1619" s="11">
        <f ca="1">('Step 3. Regression'!$B$18*E1619^2+'Step 3. Regression'!$C$18*E1619+'Step 3. Regression'!$D$18)*C1619</f>
        <v>6.6676129496622512</v>
      </c>
      <c r="G1619" s="11">
        <f ca="1">('Step 3. Regression'!$G$18*E1619^2+'Step 3. Regression'!$H$18*E1619+'Step 3. Regression'!$I$18)*D1619</f>
        <v>3.1634956041988254</v>
      </c>
    </row>
    <row r="1620" spans="1:7" x14ac:dyDescent="0.25">
      <c r="A1620" s="8">
        <f>IF(ISBLANK('Step 1.4 CNY OAT'!A1620),"-",'Step 1.4 CNY OAT'!A1620)</f>
        <v>43168.416666666664</v>
      </c>
      <c r="B1620" s="26">
        <f t="shared" si="43"/>
        <v>67</v>
      </c>
      <c r="C1620" s="67" cm="1">
        <f t="array" ref="C1620">INDEX('Step 5. Daily Avg Schedule Calc'!$A$2:$D$169,(WEEKDAY(A1620)-1)*24+HOUR(A1620)+1,3)</f>
        <v>1</v>
      </c>
      <c r="D1620" s="67" cm="1">
        <f t="array" ref="D1620">INDEX('Step 5. Daily Avg Schedule Calc'!$A$2:$D$169,(WEEKDAY(A1620)-1)*24+HOUR(A1620)+1,4)</f>
        <v>1</v>
      </c>
      <c r="E1620">
        <f>VLOOKUP(A1620,'Step 1.4 CNY OAT'!$A$1:$B$8761,2)</f>
        <v>36</v>
      </c>
      <c r="F1620" s="11">
        <f ca="1">('Step 3. Regression'!$B$18*E1620^2+'Step 3. Regression'!$C$18*E1620+'Step 3. Regression'!$D$18)*C1620</f>
        <v>6.4458275763531816</v>
      </c>
      <c r="G1620" s="11">
        <f ca="1">('Step 3. Regression'!$G$18*E1620^2+'Step 3. Regression'!$H$18*E1620+'Step 3. Regression'!$I$18)*D1620</f>
        <v>3.0968021782742885</v>
      </c>
    </row>
    <row r="1621" spans="1:7" x14ac:dyDescent="0.25">
      <c r="A1621" s="8">
        <f>IF(ISBLANK('Step 1.4 CNY OAT'!A1621),"-",'Step 1.4 CNY OAT'!A1621)</f>
        <v>43168.458333333336</v>
      </c>
      <c r="B1621" s="26">
        <f t="shared" si="43"/>
        <v>67</v>
      </c>
      <c r="C1621" s="67" cm="1">
        <f t="array" ref="C1621">INDEX('Step 5. Daily Avg Schedule Calc'!$A$2:$D$169,(WEEKDAY(A1621)-1)*24+HOUR(A1621)+1,3)</f>
        <v>1</v>
      </c>
      <c r="D1621" s="67" cm="1">
        <f t="array" ref="D1621">INDEX('Step 5. Daily Avg Schedule Calc'!$A$2:$D$169,(WEEKDAY(A1621)-1)*24+HOUR(A1621)+1,4)</f>
        <v>1</v>
      </c>
      <c r="E1621">
        <f>VLOOKUP(A1621,'Step 1.4 CNY OAT'!$A$1:$B$8761,2)</f>
        <v>37</v>
      </c>
      <c r="F1621" s="11">
        <f ca="1">('Step 3. Regression'!$B$18*E1621^2+'Step 3. Regression'!$C$18*E1621+'Step 3. Regression'!$D$18)*C1621</f>
        <v>6.3422100927925218</v>
      </c>
      <c r="G1621" s="11">
        <f ca="1">('Step 3. Regression'!$G$18*E1621^2+'Step 3. Regression'!$H$18*E1621+'Step 3. Regression'!$I$18)*D1621</f>
        <v>3.0653264537937401</v>
      </c>
    </row>
    <row r="1622" spans="1:7" x14ac:dyDescent="0.25">
      <c r="A1622" s="8">
        <f>IF(ISBLANK('Step 1.4 CNY OAT'!A1622),"-",'Step 1.4 CNY OAT'!A1622)</f>
        <v>43168.5</v>
      </c>
      <c r="B1622" s="26">
        <f t="shared" si="43"/>
        <v>67</v>
      </c>
      <c r="C1622" s="67" cm="1">
        <f t="array" ref="C1622">INDEX('Step 5. Daily Avg Schedule Calc'!$A$2:$D$169,(WEEKDAY(A1622)-1)*24+HOUR(A1622)+1,3)</f>
        <v>1</v>
      </c>
      <c r="D1622" s="67" cm="1">
        <f t="array" ref="D1622">INDEX('Step 5. Daily Avg Schedule Calc'!$A$2:$D$169,(WEEKDAY(A1622)-1)*24+HOUR(A1622)+1,4)</f>
        <v>1</v>
      </c>
      <c r="E1622">
        <f>VLOOKUP(A1622,'Step 1.4 CNY OAT'!$A$1:$B$8761,2)</f>
        <v>39</v>
      </c>
      <c r="F1622" s="11">
        <f ca="1">('Step 3. Regression'!$B$18*E1622^2+'Step 3. Regression'!$C$18*E1622+'Step 3. Regression'!$D$18)*C1622</f>
        <v>6.149525531858953</v>
      </c>
      <c r="G1622" s="11">
        <f ca="1">('Step 3. Regression'!$G$18*E1622^2+'Step 3. Regression'!$H$18*E1622+'Step 3. Regression'!$I$18)*D1622</f>
        <v>3.0061169817960809</v>
      </c>
    </row>
    <row r="1623" spans="1:7" x14ac:dyDescent="0.25">
      <c r="A1623" s="8">
        <f>IF(ISBLANK('Step 1.4 CNY OAT'!A1623),"-",'Step 1.4 CNY OAT'!A1623)</f>
        <v>43168.541666666664</v>
      </c>
      <c r="B1623" s="26">
        <f t="shared" si="43"/>
        <v>67</v>
      </c>
      <c r="C1623" s="67" cm="1">
        <f t="array" ref="C1623">INDEX('Step 5. Daily Avg Schedule Calc'!$A$2:$D$169,(WEEKDAY(A1623)-1)*24+HOUR(A1623)+1,3)</f>
        <v>1</v>
      </c>
      <c r="D1623" s="67" cm="1">
        <f t="array" ref="D1623">INDEX('Step 5. Daily Avg Schedule Calc'!$A$2:$D$169,(WEEKDAY(A1623)-1)*24+HOUR(A1623)+1,4)</f>
        <v>1</v>
      </c>
      <c r="E1623">
        <f>VLOOKUP(A1623,'Step 1.4 CNY OAT'!$A$1:$B$8761,2)</f>
        <v>41</v>
      </c>
      <c r="F1623" s="11">
        <f ca="1">('Step 3. Regression'!$B$18*E1623^2+'Step 3. Regression'!$C$18*E1623+'Step 3. Regression'!$D$18)*C1623</f>
        <v>5.9762415125090502</v>
      </c>
      <c r="G1623" s="11">
        <f ca="1">('Step 3. Regression'!$G$18*E1623^2+'Step 3. Regression'!$H$18*E1623+'Step 3. Regression'!$I$18)*D1623</f>
        <v>2.9518968124163409</v>
      </c>
    </row>
    <row r="1624" spans="1:7" x14ac:dyDescent="0.25">
      <c r="A1624" s="8">
        <f>IF(ISBLANK('Step 1.4 CNY OAT'!A1624),"-",'Step 1.4 CNY OAT'!A1624)</f>
        <v>43168.583333333336</v>
      </c>
      <c r="B1624" s="26">
        <f t="shared" si="43"/>
        <v>67</v>
      </c>
      <c r="C1624" s="67" cm="1">
        <f t="array" ref="C1624">INDEX('Step 5. Daily Avg Schedule Calc'!$A$2:$D$169,(WEEKDAY(A1624)-1)*24+HOUR(A1624)+1,3)</f>
        <v>1</v>
      </c>
      <c r="D1624" s="67" cm="1">
        <f t="array" ref="D1624">INDEX('Step 5. Daily Avg Schedule Calc'!$A$2:$D$169,(WEEKDAY(A1624)-1)*24+HOUR(A1624)+1,4)</f>
        <v>1</v>
      </c>
      <c r="E1624">
        <f>VLOOKUP(A1624,'Step 1.4 CNY OAT'!$A$1:$B$8761,2)</f>
        <v>43</v>
      </c>
      <c r="F1624" s="11">
        <f ca="1">('Step 3. Regression'!$B$18*E1624^2+'Step 3. Regression'!$C$18*E1624+'Step 3. Regression'!$D$18)*C1624</f>
        <v>5.8223580347428134</v>
      </c>
      <c r="G1624" s="11">
        <f ca="1">('Step 3. Regression'!$G$18*E1624^2+'Step 3. Regression'!$H$18*E1624+'Step 3. Regression'!$I$18)*D1624</f>
        <v>2.902665945654519</v>
      </c>
    </row>
    <row r="1625" spans="1:7" x14ac:dyDescent="0.25">
      <c r="A1625" s="8">
        <f>IF(ISBLANK('Step 1.4 CNY OAT'!A1625),"-",'Step 1.4 CNY OAT'!A1625)</f>
        <v>43168.625</v>
      </c>
      <c r="B1625" s="26">
        <f t="shared" si="43"/>
        <v>67</v>
      </c>
      <c r="C1625" s="67" cm="1">
        <f t="array" ref="C1625">INDEX('Step 5. Daily Avg Schedule Calc'!$A$2:$D$169,(WEEKDAY(A1625)-1)*24+HOUR(A1625)+1,3)</f>
        <v>1</v>
      </c>
      <c r="D1625" s="67" cm="1">
        <f t="array" ref="D1625">INDEX('Step 5. Daily Avg Schedule Calc'!$A$2:$D$169,(WEEKDAY(A1625)-1)*24+HOUR(A1625)+1,4)</f>
        <v>1</v>
      </c>
      <c r="E1625">
        <f>VLOOKUP(A1625,'Step 1.4 CNY OAT'!$A$1:$B$8761,2)</f>
        <v>43</v>
      </c>
      <c r="F1625" s="11">
        <f ca="1">('Step 3. Regression'!$B$18*E1625^2+'Step 3. Regression'!$C$18*E1625+'Step 3. Regression'!$D$18)*C1625</f>
        <v>5.8223580347428134</v>
      </c>
      <c r="G1625" s="11">
        <f ca="1">('Step 3. Regression'!$G$18*E1625^2+'Step 3. Regression'!$H$18*E1625+'Step 3. Regression'!$I$18)*D1625</f>
        <v>2.902665945654519</v>
      </c>
    </row>
    <row r="1626" spans="1:7" x14ac:dyDescent="0.25">
      <c r="A1626" s="8">
        <f>IF(ISBLANK('Step 1.4 CNY OAT'!A1626),"-",'Step 1.4 CNY OAT'!A1626)</f>
        <v>43168.666666666664</v>
      </c>
      <c r="B1626" s="26">
        <f t="shared" si="43"/>
        <v>67</v>
      </c>
      <c r="C1626" s="67" cm="1">
        <f t="array" ref="C1626">INDEX('Step 5. Daily Avg Schedule Calc'!$A$2:$D$169,(WEEKDAY(A1626)-1)*24+HOUR(A1626)+1,3)</f>
        <v>1</v>
      </c>
      <c r="D1626" s="67" cm="1">
        <f t="array" ref="D1626">INDEX('Step 5. Daily Avg Schedule Calc'!$A$2:$D$169,(WEEKDAY(A1626)-1)*24+HOUR(A1626)+1,4)</f>
        <v>1</v>
      </c>
      <c r="E1626">
        <f>VLOOKUP(A1626,'Step 1.4 CNY OAT'!$A$1:$B$8761,2)</f>
        <v>44</v>
      </c>
      <c r="F1626" s="11">
        <f ca="1">('Step 3. Regression'!$B$18*E1626^2+'Step 3. Regression'!$C$18*E1626+'Step 3. Regression'!$D$18)*C1626</f>
        <v>5.7526914989535705</v>
      </c>
      <c r="G1626" s="11">
        <f ca="1">('Step 3. Regression'!$G$18*E1626^2+'Step 3. Regression'!$H$18*E1626+'Step 3. Regression'!$I$18)*D1626</f>
        <v>2.8799215007553269</v>
      </c>
    </row>
    <row r="1627" spans="1:7" x14ac:dyDescent="0.25">
      <c r="A1627" s="8">
        <f>IF(ISBLANK('Step 1.4 CNY OAT'!A1627),"-",'Step 1.4 CNY OAT'!A1627)</f>
        <v>43168.708333333336</v>
      </c>
      <c r="B1627" s="26">
        <f t="shared" si="43"/>
        <v>67</v>
      </c>
      <c r="C1627" s="67" cm="1">
        <f t="array" ref="C1627">INDEX('Step 5. Daily Avg Schedule Calc'!$A$2:$D$169,(WEEKDAY(A1627)-1)*24+HOUR(A1627)+1,3)</f>
        <v>1</v>
      </c>
      <c r="D1627" s="67" cm="1">
        <f t="array" ref="D1627">INDEX('Step 5. Daily Avg Schedule Calc'!$A$2:$D$169,(WEEKDAY(A1627)-1)*24+HOUR(A1627)+1,4)</f>
        <v>1</v>
      </c>
      <c r="E1627">
        <f>VLOOKUP(A1627,'Step 1.4 CNY OAT'!$A$1:$B$8761,2)</f>
        <v>43</v>
      </c>
      <c r="F1627" s="11">
        <f ca="1">('Step 3. Regression'!$B$18*E1627^2+'Step 3. Regression'!$C$18*E1627+'Step 3. Regression'!$D$18)*C1627</f>
        <v>5.8223580347428134</v>
      </c>
      <c r="G1627" s="11">
        <f ca="1">('Step 3. Regression'!$G$18*E1627^2+'Step 3. Regression'!$H$18*E1627+'Step 3. Regression'!$I$18)*D1627</f>
        <v>2.902665945654519</v>
      </c>
    </row>
    <row r="1628" spans="1:7" x14ac:dyDescent="0.25">
      <c r="A1628" s="8">
        <f>IF(ISBLANK('Step 1.4 CNY OAT'!A1628),"-",'Step 1.4 CNY OAT'!A1628)</f>
        <v>43168.75</v>
      </c>
      <c r="B1628" s="26">
        <f t="shared" si="43"/>
        <v>67</v>
      </c>
      <c r="C1628" s="67" cm="1">
        <f t="array" ref="C1628">INDEX('Step 5. Daily Avg Schedule Calc'!$A$2:$D$169,(WEEKDAY(A1628)-1)*24+HOUR(A1628)+1,3)</f>
        <v>1</v>
      </c>
      <c r="D1628" s="67" cm="1">
        <f t="array" ref="D1628">INDEX('Step 5. Daily Avg Schedule Calc'!$A$2:$D$169,(WEEKDAY(A1628)-1)*24+HOUR(A1628)+1,4)</f>
        <v>1</v>
      </c>
      <c r="E1628">
        <f>VLOOKUP(A1628,'Step 1.4 CNY OAT'!$A$1:$B$8761,2)</f>
        <v>41</v>
      </c>
      <c r="F1628" s="11">
        <f ca="1">('Step 3. Regression'!$B$18*E1628^2+'Step 3. Regression'!$C$18*E1628+'Step 3. Regression'!$D$18)*C1628</f>
        <v>5.9762415125090502</v>
      </c>
      <c r="G1628" s="11">
        <f ca="1">('Step 3. Regression'!$G$18*E1628^2+'Step 3. Regression'!$H$18*E1628+'Step 3. Regression'!$I$18)*D1628</f>
        <v>2.9518968124163409</v>
      </c>
    </row>
    <row r="1629" spans="1:7" x14ac:dyDescent="0.25">
      <c r="A1629" s="8">
        <f>IF(ISBLANK('Step 1.4 CNY OAT'!A1629),"-",'Step 1.4 CNY OAT'!A1629)</f>
        <v>43168.791666666664</v>
      </c>
      <c r="B1629" s="26">
        <f t="shared" si="43"/>
        <v>67</v>
      </c>
      <c r="C1629" s="67" cm="1">
        <f t="array" ref="C1629">INDEX('Step 5. Daily Avg Schedule Calc'!$A$2:$D$169,(WEEKDAY(A1629)-1)*24+HOUR(A1629)+1,3)</f>
        <v>1</v>
      </c>
      <c r="D1629" s="67" cm="1">
        <f t="array" ref="D1629">INDEX('Step 5. Daily Avg Schedule Calc'!$A$2:$D$169,(WEEKDAY(A1629)-1)*24+HOUR(A1629)+1,4)</f>
        <v>1</v>
      </c>
      <c r="E1629">
        <f>VLOOKUP(A1629,'Step 1.4 CNY OAT'!$A$1:$B$8761,2)</f>
        <v>40</v>
      </c>
      <c r="F1629" s="11">
        <f ca="1">('Step 3. Regression'!$B$18*E1629^2+'Step 3. Regression'!$C$18*E1629+'Step 3. Regression'!$D$18)*C1629</f>
        <v>6.0604584544860431</v>
      </c>
      <c r="G1629" s="11">
        <f ca="1">('Step 3. Regression'!$G$18*E1629^2+'Step 3. Regression'!$H$18*E1629+'Step 3. Regression'!$I$18)*D1629</f>
        <v>2.9783832342789713</v>
      </c>
    </row>
    <row r="1630" spans="1:7" x14ac:dyDescent="0.25">
      <c r="A1630" s="8">
        <f>IF(ISBLANK('Step 1.4 CNY OAT'!A1630),"-",'Step 1.4 CNY OAT'!A1630)</f>
        <v>43168.833333333336</v>
      </c>
      <c r="B1630" s="26">
        <f t="shared" si="43"/>
        <v>67</v>
      </c>
      <c r="C1630" s="67" cm="1">
        <f t="array" ref="C1630">INDEX('Step 5. Daily Avg Schedule Calc'!$A$2:$D$169,(WEEKDAY(A1630)-1)*24+HOUR(A1630)+1,3)</f>
        <v>1</v>
      </c>
      <c r="D1630" s="67" cm="1">
        <f t="array" ref="D1630">INDEX('Step 5. Daily Avg Schedule Calc'!$A$2:$D$169,(WEEKDAY(A1630)-1)*24+HOUR(A1630)+1,4)</f>
        <v>1</v>
      </c>
      <c r="E1630">
        <f>VLOOKUP(A1630,'Step 1.4 CNY OAT'!$A$1:$B$8761,2)</f>
        <v>39</v>
      </c>
      <c r="F1630" s="11">
        <f ca="1">('Step 3. Regression'!$B$18*E1630^2+'Step 3. Regression'!$C$18*E1630+'Step 3. Regression'!$D$18)*C1630</f>
        <v>6.149525531858953</v>
      </c>
      <c r="G1630" s="11">
        <f ca="1">('Step 3. Regression'!$G$18*E1630^2+'Step 3. Regression'!$H$18*E1630+'Step 3. Regression'!$I$18)*D1630</f>
        <v>3.0061169817960809</v>
      </c>
    </row>
    <row r="1631" spans="1:7" x14ac:dyDescent="0.25">
      <c r="A1631" s="8">
        <f>IF(ISBLANK('Step 1.4 CNY OAT'!A1631),"-",'Step 1.4 CNY OAT'!A1631)</f>
        <v>43168.875</v>
      </c>
      <c r="B1631" s="26">
        <f t="shared" si="43"/>
        <v>67</v>
      </c>
      <c r="C1631" s="67" cm="1">
        <f t="array" ref="C1631">INDEX('Step 5. Daily Avg Schedule Calc'!$A$2:$D$169,(WEEKDAY(A1631)-1)*24+HOUR(A1631)+1,3)</f>
        <v>1</v>
      </c>
      <c r="D1631" s="67" cm="1">
        <f t="array" ref="D1631">INDEX('Step 5. Daily Avg Schedule Calc'!$A$2:$D$169,(WEEKDAY(A1631)-1)*24+HOUR(A1631)+1,4)</f>
        <v>1</v>
      </c>
      <c r="E1631">
        <f>VLOOKUP(A1631,'Step 1.4 CNY OAT'!$A$1:$B$8761,2)</f>
        <v>39</v>
      </c>
      <c r="F1631" s="11">
        <f ca="1">('Step 3. Regression'!$B$18*E1631^2+'Step 3. Regression'!$C$18*E1631+'Step 3. Regression'!$D$18)*C1631</f>
        <v>6.149525531858953</v>
      </c>
      <c r="G1631" s="11">
        <f ca="1">('Step 3. Regression'!$G$18*E1631^2+'Step 3. Regression'!$H$18*E1631+'Step 3. Regression'!$I$18)*D1631</f>
        <v>3.0061169817960809</v>
      </c>
    </row>
    <row r="1632" spans="1:7" x14ac:dyDescent="0.25">
      <c r="A1632" s="8">
        <f>IF(ISBLANK('Step 1.4 CNY OAT'!A1632),"-",'Step 1.4 CNY OAT'!A1632)</f>
        <v>43168.916666666664</v>
      </c>
      <c r="B1632" s="26">
        <f t="shared" si="43"/>
        <v>67</v>
      </c>
      <c r="C1632" s="67" cm="1">
        <f t="array" ref="C1632">INDEX('Step 5. Daily Avg Schedule Calc'!$A$2:$D$169,(WEEKDAY(A1632)-1)*24+HOUR(A1632)+1,3)</f>
        <v>1</v>
      </c>
      <c r="D1632" s="67" cm="1">
        <f t="array" ref="D1632">INDEX('Step 5. Daily Avg Schedule Calc'!$A$2:$D$169,(WEEKDAY(A1632)-1)*24+HOUR(A1632)+1,4)</f>
        <v>1</v>
      </c>
      <c r="E1632">
        <f>VLOOKUP(A1632,'Step 1.4 CNY OAT'!$A$1:$B$8761,2)</f>
        <v>38</v>
      </c>
      <c r="F1632" s="11">
        <f ca="1">('Step 3. Regression'!$B$18*E1632^2+'Step 3. Regression'!$C$18*E1632+'Step 3. Regression'!$D$18)*C1632</f>
        <v>6.2434427446277798</v>
      </c>
      <c r="G1632" s="11">
        <f ca="1">('Step 3. Regression'!$G$18*E1632^2+'Step 3. Regression'!$H$18*E1632+'Step 3. Regression'!$I$18)*D1632</f>
        <v>3.0350980549676709</v>
      </c>
    </row>
    <row r="1633" spans="1:7" x14ac:dyDescent="0.25">
      <c r="A1633" s="8">
        <f>IF(ISBLANK('Step 1.4 CNY OAT'!A1633),"-",'Step 1.4 CNY OAT'!A1633)</f>
        <v>43168.958333333336</v>
      </c>
      <c r="B1633" s="26">
        <f t="shared" si="43"/>
        <v>67</v>
      </c>
      <c r="C1633" s="67" cm="1">
        <f t="array" ref="C1633">INDEX('Step 5. Daily Avg Schedule Calc'!$A$2:$D$169,(WEEKDAY(A1633)-1)*24+HOUR(A1633)+1,3)</f>
        <v>1</v>
      </c>
      <c r="D1633" s="67" cm="1">
        <f t="array" ref="D1633">INDEX('Step 5. Daily Avg Schedule Calc'!$A$2:$D$169,(WEEKDAY(A1633)-1)*24+HOUR(A1633)+1,4)</f>
        <v>1</v>
      </c>
      <c r="E1633">
        <f>VLOOKUP(A1633,'Step 1.4 CNY OAT'!$A$1:$B$8761,2)</f>
        <v>37</v>
      </c>
      <c r="F1633" s="11">
        <f ca="1">('Step 3. Regression'!$B$18*E1633^2+'Step 3. Regression'!$C$18*E1633+'Step 3. Regression'!$D$18)*C1633</f>
        <v>6.3422100927925218</v>
      </c>
      <c r="G1633" s="11">
        <f ca="1">('Step 3. Regression'!$G$18*E1633^2+'Step 3. Regression'!$H$18*E1633+'Step 3. Regression'!$I$18)*D1633</f>
        <v>3.0653264537937401</v>
      </c>
    </row>
    <row r="1634" spans="1:7" x14ac:dyDescent="0.25">
      <c r="A1634" s="8">
        <f>IF(ISBLANK('Step 1.4 CNY OAT'!A1634),"-",'Step 1.4 CNY OAT'!A1634)</f>
        <v>43169</v>
      </c>
      <c r="B1634" s="26">
        <f t="shared" si="43"/>
        <v>68</v>
      </c>
      <c r="C1634" s="67" cm="1">
        <f t="array" ref="C1634">INDEX('Step 5. Daily Avg Schedule Calc'!$A$2:$D$169,(WEEKDAY(A1634)-1)*24+HOUR(A1634)+1,3)</f>
        <v>1</v>
      </c>
      <c r="D1634" s="67" cm="1">
        <f t="array" ref="D1634">INDEX('Step 5. Daily Avg Schedule Calc'!$A$2:$D$169,(WEEKDAY(A1634)-1)*24+HOUR(A1634)+1,4)</f>
        <v>1</v>
      </c>
      <c r="E1634">
        <f>VLOOKUP(A1634,'Step 1.4 CNY OAT'!$A$1:$B$8761,2)</f>
        <v>36</v>
      </c>
      <c r="F1634" s="11">
        <f ca="1">('Step 3. Regression'!$B$18*E1634^2+'Step 3. Regression'!$C$18*E1634+'Step 3. Regression'!$D$18)*C1634</f>
        <v>6.4458275763531816</v>
      </c>
      <c r="G1634" s="11">
        <f ca="1">('Step 3. Regression'!$G$18*E1634^2+'Step 3. Regression'!$H$18*E1634+'Step 3. Regression'!$I$18)*D1634</f>
        <v>3.0968021782742885</v>
      </c>
    </row>
    <row r="1635" spans="1:7" x14ac:dyDescent="0.25">
      <c r="A1635" s="8">
        <f>IF(ISBLANK('Step 1.4 CNY OAT'!A1635),"-",'Step 1.4 CNY OAT'!A1635)</f>
        <v>43169.041666666664</v>
      </c>
      <c r="B1635" s="26">
        <f t="shared" si="43"/>
        <v>68</v>
      </c>
      <c r="C1635" s="67" cm="1">
        <f t="array" ref="C1635">INDEX('Step 5. Daily Avg Schedule Calc'!$A$2:$D$169,(WEEKDAY(A1635)-1)*24+HOUR(A1635)+1,3)</f>
        <v>1</v>
      </c>
      <c r="D1635" s="67" cm="1">
        <f t="array" ref="D1635">INDEX('Step 5. Daily Avg Schedule Calc'!$A$2:$D$169,(WEEKDAY(A1635)-1)*24+HOUR(A1635)+1,4)</f>
        <v>1</v>
      </c>
      <c r="E1635">
        <f>VLOOKUP(A1635,'Step 1.4 CNY OAT'!$A$1:$B$8761,2)</f>
        <v>36</v>
      </c>
      <c r="F1635" s="11">
        <f ca="1">('Step 3. Regression'!$B$18*E1635^2+'Step 3. Regression'!$C$18*E1635+'Step 3. Regression'!$D$18)*C1635</f>
        <v>6.4458275763531816</v>
      </c>
      <c r="G1635" s="11">
        <f ca="1">('Step 3. Regression'!$G$18*E1635^2+'Step 3. Regression'!$H$18*E1635+'Step 3. Regression'!$I$18)*D1635</f>
        <v>3.0968021782742885</v>
      </c>
    </row>
    <row r="1636" spans="1:7" x14ac:dyDescent="0.25">
      <c r="A1636" s="8">
        <f>IF(ISBLANK('Step 1.4 CNY OAT'!A1636),"-",'Step 1.4 CNY OAT'!A1636)</f>
        <v>43169.083333333336</v>
      </c>
      <c r="B1636" s="26">
        <f t="shared" si="43"/>
        <v>68</v>
      </c>
      <c r="C1636" s="67" cm="1">
        <f t="array" ref="C1636">INDEX('Step 5. Daily Avg Schedule Calc'!$A$2:$D$169,(WEEKDAY(A1636)-1)*24+HOUR(A1636)+1,3)</f>
        <v>1</v>
      </c>
      <c r="D1636" s="67" cm="1">
        <f t="array" ref="D1636">INDEX('Step 5. Daily Avg Schedule Calc'!$A$2:$D$169,(WEEKDAY(A1636)-1)*24+HOUR(A1636)+1,4)</f>
        <v>1</v>
      </c>
      <c r="E1636">
        <f>VLOOKUP(A1636,'Step 1.4 CNY OAT'!$A$1:$B$8761,2)</f>
        <v>36</v>
      </c>
      <c r="F1636" s="11">
        <f ca="1">('Step 3. Regression'!$B$18*E1636^2+'Step 3. Regression'!$C$18*E1636+'Step 3. Regression'!$D$18)*C1636</f>
        <v>6.4458275763531816</v>
      </c>
      <c r="G1636" s="11">
        <f ca="1">('Step 3. Regression'!$G$18*E1636^2+'Step 3. Regression'!$H$18*E1636+'Step 3. Regression'!$I$18)*D1636</f>
        <v>3.0968021782742885</v>
      </c>
    </row>
    <row r="1637" spans="1:7" x14ac:dyDescent="0.25">
      <c r="A1637" s="8">
        <f>IF(ISBLANK('Step 1.4 CNY OAT'!A1637),"-",'Step 1.4 CNY OAT'!A1637)</f>
        <v>43169.125</v>
      </c>
      <c r="B1637" s="26">
        <f t="shared" si="43"/>
        <v>68</v>
      </c>
      <c r="C1637" s="67" cm="1">
        <f t="array" ref="C1637">INDEX('Step 5. Daily Avg Schedule Calc'!$A$2:$D$169,(WEEKDAY(A1637)-1)*24+HOUR(A1637)+1,3)</f>
        <v>1</v>
      </c>
      <c r="D1637" s="67" cm="1">
        <f t="array" ref="D1637">INDEX('Step 5. Daily Avg Schedule Calc'!$A$2:$D$169,(WEEKDAY(A1637)-1)*24+HOUR(A1637)+1,4)</f>
        <v>1</v>
      </c>
      <c r="E1637">
        <f>VLOOKUP(A1637,'Step 1.4 CNY OAT'!$A$1:$B$8761,2)</f>
        <v>36</v>
      </c>
      <c r="F1637" s="11">
        <f ca="1">('Step 3. Regression'!$B$18*E1637^2+'Step 3. Regression'!$C$18*E1637+'Step 3. Regression'!$D$18)*C1637</f>
        <v>6.4458275763531816</v>
      </c>
      <c r="G1637" s="11">
        <f ca="1">('Step 3. Regression'!$G$18*E1637^2+'Step 3. Regression'!$H$18*E1637+'Step 3. Regression'!$I$18)*D1637</f>
        <v>3.0968021782742885</v>
      </c>
    </row>
    <row r="1638" spans="1:7" x14ac:dyDescent="0.25">
      <c r="A1638" s="8">
        <f>IF(ISBLANK('Step 1.4 CNY OAT'!A1638),"-",'Step 1.4 CNY OAT'!A1638)</f>
        <v>43169.166666666664</v>
      </c>
      <c r="B1638" s="26">
        <f t="shared" si="43"/>
        <v>68</v>
      </c>
      <c r="C1638" s="67" cm="1">
        <f t="array" ref="C1638">INDEX('Step 5. Daily Avg Schedule Calc'!$A$2:$D$169,(WEEKDAY(A1638)-1)*24+HOUR(A1638)+1,3)</f>
        <v>1</v>
      </c>
      <c r="D1638" s="67" cm="1">
        <f t="array" ref="D1638">INDEX('Step 5. Daily Avg Schedule Calc'!$A$2:$D$169,(WEEKDAY(A1638)-1)*24+HOUR(A1638)+1,4)</f>
        <v>1</v>
      </c>
      <c r="E1638">
        <f>VLOOKUP(A1638,'Step 1.4 CNY OAT'!$A$1:$B$8761,2)</f>
        <v>34</v>
      </c>
      <c r="F1638" s="11">
        <f ca="1">('Step 3. Regression'!$B$18*E1638^2+'Step 3. Regression'!$C$18*E1638+'Step 3. Regression'!$D$18)*C1638</f>
        <v>6.6676129496622512</v>
      </c>
      <c r="G1638" s="11">
        <f ca="1">('Step 3. Regression'!$G$18*E1638^2+'Step 3. Regression'!$H$18*E1638+'Step 3. Regression'!$I$18)*D1638</f>
        <v>3.1634956041988254</v>
      </c>
    </row>
    <row r="1639" spans="1:7" x14ac:dyDescent="0.25">
      <c r="A1639" s="8">
        <f>IF(ISBLANK('Step 1.4 CNY OAT'!A1639),"-",'Step 1.4 CNY OAT'!A1639)</f>
        <v>43169.208333333336</v>
      </c>
      <c r="B1639" s="26">
        <f t="shared" si="43"/>
        <v>68</v>
      </c>
      <c r="C1639" s="67" cm="1">
        <f t="array" ref="C1639">INDEX('Step 5. Daily Avg Schedule Calc'!$A$2:$D$169,(WEEKDAY(A1639)-1)*24+HOUR(A1639)+1,3)</f>
        <v>1</v>
      </c>
      <c r="D1639" s="67" cm="1">
        <f t="array" ref="D1639">INDEX('Step 5. Daily Avg Schedule Calc'!$A$2:$D$169,(WEEKDAY(A1639)-1)*24+HOUR(A1639)+1,4)</f>
        <v>1</v>
      </c>
      <c r="E1639">
        <f>VLOOKUP(A1639,'Step 1.4 CNY OAT'!$A$1:$B$8761,2)</f>
        <v>34</v>
      </c>
      <c r="F1639" s="11">
        <f ca="1">('Step 3. Regression'!$B$18*E1639^2+'Step 3. Regression'!$C$18*E1639+'Step 3. Regression'!$D$18)*C1639</f>
        <v>6.6676129496622512</v>
      </c>
      <c r="G1639" s="11">
        <f ca="1">('Step 3. Regression'!$G$18*E1639^2+'Step 3. Regression'!$H$18*E1639+'Step 3. Regression'!$I$18)*D1639</f>
        <v>3.1634956041988254</v>
      </c>
    </row>
    <row r="1640" spans="1:7" x14ac:dyDescent="0.25">
      <c r="A1640" s="8">
        <f>IF(ISBLANK('Step 1.4 CNY OAT'!A1640),"-",'Step 1.4 CNY OAT'!A1640)</f>
        <v>43169.25</v>
      </c>
      <c r="B1640" s="26">
        <f t="shared" si="43"/>
        <v>68</v>
      </c>
      <c r="C1640" s="67" cm="1">
        <f t="array" ref="C1640">INDEX('Step 5. Daily Avg Schedule Calc'!$A$2:$D$169,(WEEKDAY(A1640)-1)*24+HOUR(A1640)+1,3)</f>
        <v>1</v>
      </c>
      <c r="D1640" s="67" cm="1">
        <f t="array" ref="D1640">INDEX('Step 5. Daily Avg Schedule Calc'!$A$2:$D$169,(WEEKDAY(A1640)-1)*24+HOUR(A1640)+1,4)</f>
        <v>1</v>
      </c>
      <c r="E1640">
        <f>VLOOKUP(A1640,'Step 1.4 CNY OAT'!$A$1:$B$8761,2)</f>
        <v>34</v>
      </c>
      <c r="F1640" s="11">
        <f ca="1">('Step 3. Regression'!$B$18*E1640^2+'Step 3. Regression'!$C$18*E1640+'Step 3. Regression'!$D$18)*C1640</f>
        <v>6.6676129496622512</v>
      </c>
      <c r="G1640" s="11">
        <f ca="1">('Step 3. Regression'!$G$18*E1640^2+'Step 3. Regression'!$H$18*E1640+'Step 3. Regression'!$I$18)*D1640</f>
        <v>3.1634956041988254</v>
      </c>
    </row>
    <row r="1641" spans="1:7" x14ac:dyDescent="0.25">
      <c r="A1641" s="8">
        <f>IF(ISBLANK('Step 1.4 CNY OAT'!A1641),"-",'Step 1.4 CNY OAT'!A1641)</f>
        <v>43169.291666666664</v>
      </c>
      <c r="B1641" s="26">
        <f t="shared" si="43"/>
        <v>68</v>
      </c>
      <c r="C1641" s="67" cm="1">
        <f t="array" ref="C1641">INDEX('Step 5. Daily Avg Schedule Calc'!$A$2:$D$169,(WEEKDAY(A1641)-1)*24+HOUR(A1641)+1,3)</f>
        <v>1</v>
      </c>
      <c r="D1641" s="67" cm="1">
        <f t="array" ref="D1641">INDEX('Step 5. Daily Avg Schedule Calc'!$A$2:$D$169,(WEEKDAY(A1641)-1)*24+HOUR(A1641)+1,4)</f>
        <v>1</v>
      </c>
      <c r="E1641">
        <f>VLOOKUP(A1641,'Step 1.4 CNY OAT'!$A$1:$B$8761,2)</f>
        <v>34</v>
      </c>
      <c r="F1641" s="11">
        <f ca="1">('Step 3. Regression'!$B$18*E1641^2+'Step 3. Regression'!$C$18*E1641+'Step 3. Regression'!$D$18)*C1641</f>
        <v>6.6676129496622512</v>
      </c>
      <c r="G1641" s="11">
        <f ca="1">('Step 3. Regression'!$G$18*E1641^2+'Step 3. Regression'!$H$18*E1641+'Step 3. Regression'!$I$18)*D1641</f>
        <v>3.1634956041988254</v>
      </c>
    </row>
    <row r="1642" spans="1:7" x14ac:dyDescent="0.25">
      <c r="A1642" s="8">
        <f>IF(ISBLANK('Step 1.4 CNY OAT'!A1642),"-",'Step 1.4 CNY OAT'!A1642)</f>
        <v>43169.333333333336</v>
      </c>
      <c r="B1642" s="26">
        <f t="shared" si="43"/>
        <v>68</v>
      </c>
      <c r="C1642" s="67" cm="1">
        <f t="array" ref="C1642">INDEX('Step 5. Daily Avg Schedule Calc'!$A$2:$D$169,(WEEKDAY(A1642)-1)*24+HOUR(A1642)+1,3)</f>
        <v>1</v>
      </c>
      <c r="D1642" s="67" cm="1">
        <f t="array" ref="D1642">INDEX('Step 5. Daily Avg Schedule Calc'!$A$2:$D$169,(WEEKDAY(A1642)-1)*24+HOUR(A1642)+1,4)</f>
        <v>1</v>
      </c>
      <c r="E1642">
        <f>VLOOKUP(A1642,'Step 1.4 CNY OAT'!$A$1:$B$8761,2)</f>
        <v>34</v>
      </c>
      <c r="F1642" s="11">
        <f ca="1">('Step 3. Regression'!$B$18*E1642^2+'Step 3. Regression'!$C$18*E1642+'Step 3. Regression'!$D$18)*C1642</f>
        <v>6.6676129496622512</v>
      </c>
      <c r="G1642" s="11">
        <f ca="1">('Step 3. Regression'!$G$18*E1642^2+'Step 3. Regression'!$H$18*E1642+'Step 3. Regression'!$I$18)*D1642</f>
        <v>3.1634956041988254</v>
      </c>
    </row>
    <row r="1643" spans="1:7" x14ac:dyDescent="0.25">
      <c r="A1643" s="8">
        <f>IF(ISBLANK('Step 1.4 CNY OAT'!A1643),"-",'Step 1.4 CNY OAT'!A1643)</f>
        <v>43169.375</v>
      </c>
      <c r="B1643" s="26">
        <f t="shared" si="43"/>
        <v>68</v>
      </c>
      <c r="C1643" s="67" cm="1">
        <f t="array" ref="C1643">INDEX('Step 5. Daily Avg Schedule Calc'!$A$2:$D$169,(WEEKDAY(A1643)-1)*24+HOUR(A1643)+1,3)</f>
        <v>1</v>
      </c>
      <c r="D1643" s="67" cm="1">
        <f t="array" ref="D1643">INDEX('Step 5. Daily Avg Schedule Calc'!$A$2:$D$169,(WEEKDAY(A1643)-1)*24+HOUR(A1643)+1,4)</f>
        <v>1</v>
      </c>
      <c r="E1643">
        <f>VLOOKUP(A1643,'Step 1.4 CNY OAT'!$A$1:$B$8761,2)</f>
        <v>36</v>
      </c>
      <c r="F1643" s="11">
        <f ca="1">('Step 3. Regression'!$B$18*E1643^2+'Step 3. Regression'!$C$18*E1643+'Step 3. Regression'!$D$18)*C1643</f>
        <v>6.4458275763531816</v>
      </c>
      <c r="G1643" s="11">
        <f ca="1">('Step 3. Regression'!$G$18*E1643^2+'Step 3. Regression'!$H$18*E1643+'Step 3. Regression'!$I$18)*D1643</f>
        <v>3.0968021782742885</v>
      </c>
    </row>
    <row r="1644" spans="1:7" x14ac:dyDescent="0.25">
      <c r="A1644" s="8">
        <f>IF(ISBLANK('Step 1.4 CNY OAT'!A1644),"-",'Step 1.4 CNY OAT'!A1644)</f>
        <v>43169.416666666664</v>
      </c>
      <c r="B1644" s="26">
        <f t="shared" si="43"/>
        <v>68</v>
      </c>
      <c r="C1644" s="67" cm="1">
        <f t="array" ref="C1644">INDEX('Step 5. Daily Avg Schedule Calc'!$A$2:$D$169,(WEEKDAY(A1644)-1)*24+HOUR(A1644)+1,3)</f>
        <v>1</v>
      </c>
      <c r="D1644" s="67" cm="1">
        <f t="array" ref="D1644">INDEX('Step 5. Daily Avg Schedule Calc'!$A$2:$D$169,(WEEKDAY(A1644)-1)*24+HOUR(A1644)+1,4)</f>
        <v>1</v>
      </c>
      <c r="E1644">
        <f>VLOOKUP(A1644,'Step 1.4 CNY OAT'!$A$1:$B$8761,2)</f>
        <v>38</v>
      </c>
      <c r="F1644" s="11">
        <f ca="1">('Step 3. Regression'!$B$18*E1644^2+'Step 3. Regression'!$C$18*E1644+'Step 3. Regression'!$D$18)*C1644</f>
        <v>6.2434427446277798</v>
      </c>
      <c r="G1644" s="11">
        <f ca="1">('Step 3. Regression'!$G$18*E1644^2+'Step 3. Regression'!$H$18*E1644+'Step 3. Regression'!$I$18)*D1644</f>
        <v>3.0350980549676709</v>
      </c>
    </row>
    <row r="1645" spans="1:7" x14ac:dyDescent="0.25">
      <c r="A1645" s="8">
        <f>IF(ISBLANK('Step 1.4 CNY OAT'!A1645),"-",'Step 1.4 CNY OAT'!A1645)</f>
        <v>43169.458333333336</v>
      </c>
      <c r="B1645" s="26">
        <f t="shared" si="43"/>
        <v>68</v>
      </c>
      <c r="C1645" s="67" cm="1">
        <f t="array" ref="C1645">INDEX('Step 5. Daily Avg Schedule Calc'!$A$2:$D$169,(WEEKDAY(A1645)-1)*24+HOUR(A1645)+1,3)</f>
        <v>1</v>
      </c>
      <c r="D1645" s="67" cm="1">
        <f t="array" ref="D1645">INDEX('Step 5. Daily Avg Schedule Calc'!$A$2:$D$169,(WEEKDAY(A1645)-1)*24+HOUR(A1645)+1,4)</f>
        <v>1</v>
      </c>
      <c r="E1645">
        <f>VLOOKUP(A1645,'Step 1.4 CNY OAT'!$A$1:$B$8761,2)</f>
        <v>39</v>
      </c>
      <c r="F1645" s="11">
        <f ca="1">('Step 3. Regression'!$B$18*E1645^2+'Step 3. Regression'!$C$18*E1645+'Step 3. Regression'!$D$18)*C1645</f>
        <v>6.149525531858953</v>
      </c>
      <c r="G1645" s="11">
        <f ca="1">('Step 3. Regression'!$G$18*E1645^2+'Step 3. Regression'!$H$18*E1645+'Step 3. Regression'!$I$18)*D1645</f>
        <v>3.0061169817960809</v>
      </c>
    </row>
    <row r="1646" spans="1:7" x14ac:dyDescent="0.25">
      <c r="A1646" s="8">
        <f>IF(ISBLANK('Step 1.4 CNY OAT'!A1646),"-",'Step 1.4 CNY OAT'!A1646)</f>
        <v>43169.5</v>
      </c>
      <c r="B1646" s="26">
        <f t="shared" si="43"/>
        <v>68</v>
      </c>
      <c r="C1646" s="67" cm="1">
        <f t="array" ref="C1646">INDEX('Step 5. Daily Avg Schedule Calc'!$A$2:$D$169,(WEEKDAY(A1646)-1)*24+HOUR(A1646)+1,3)</f>
        <v>1</v>
      </c>
      <c r="D1646" s="67" cm="1">
        <f t="array" ref="D1646">INDEX('Step 5. Daily Avg Schedule Calc'!$A$2:$D$169,(WEEKDAY(A1646)-1)*24+HOUR(A1646)+1,4)</f>
        <v>1</v>
      </c>
      <c r="E1646">
        <f>VLOOKUP(A1646,'Step 1.4 CNY OAT'!$A$1:$B$8761,2)</f>
        <v>39</v>
      </c>
      <c r="F1646" s="11">
        <f ca="1">('Step 3. Regression'!$B$18*E1646^2+'Step 3. Regression'!$C$18*E1646+'Step 3. Regression'!$D$18)*C1646</f>
        <v>6.149525531858953</v>
      </c>
      <c r="G1646" s="11">
        <f ca="1">('Step 3. Regression'!$G$18*E1646^2+'Step 3. Regression'!$H$18*E1646+'Step 3. Regression'!$I$18)*D1646</f>
        <v>3.0061169817960809</v>
      </c>
    </row>
    <row r="1647" spans="1:7" x14ac:dyDescent="0.25">
      <c r="A1647" s="8">
        <f>IF(ISBLANK('Step 1.4 CNY OAT'!A1647),"-",'Step 1.4 CNY OAT'!A1647)</f>
        <v>43169.541666666664</v>
      </c>
      <c r="B1647" s="26">
        <f t="shared" si="43"/>
        <v>68</v>
      </c>
      <c r="C1647" s="67" cm="1">
        <f t="array" ref="C1647">INDEX('Step 5. Daily Avg Schedule Calc'!$A$2:$D$169,(WEEKDAY(A1647)-1)*24+HOUR(A1647)+1,3)</f>
        <v>1</v>
      </c>
      <c r="D1647" s="67" cm="1">
        <f t="array" ref="D1647">INDEX('Step 5. Daily Avg Schedule Calc'!$A$2:$D$169,(WEEKDAY(A1647)-1)*24+HOUR(A1647)+1,4)</f>
        <v>1</v>
      </c>
      <c r="E1647">
        <f>VLOOKUP(A1647,'Step 1.4 CNY OAT'!$A$1:$B$8761,2)</f>
        <v>40</v>
      </c>
      <c r="F1647" s="11">
        <f ca="1">('Step 3. Regression'!$B$18*E1647^2+'Step 3. Regression'!$C$18*E1647+'Step 3. Regression'!$D$18)*C1647</f>
        <v>6.0604584544860431</v>
      </c>
      <c r="G1647" s="11">
        <f ca="1">('Step 3. Regression'!$G$18*E1647^2+'Step 3. Regression'!$H$18*E1647+'Step 3. Regression'!$I$18)*D1647</f>
        <v>2.9783832342789713</v>
      </c>
    </row>
    <row r="1648" spans="1:7" x14ac:dyDescent="0.25">
      <c r="A1648" s="8">
        <f>IF(ISBLANK('Step 1.4 CNY OAT'!A1648),"-",'Step 1.4 CNY OAT'!A1648)</f>
        <v>43169.583333333336</v>
      </c>
      <c r="B1648" s="26">
        <f t="shared" si="43"/>
        <v>68</v>
      </c>
      <c r="C1648" s="67" cm="1">
        <f t="array" ref="C1648">INDEX('Step 5. Daily Avg Schedule Calc'!$A$2:$D$169,(WEEKDAY(A1648)-1)*24+HOUR(A1648)+1,3)</f>
        <v>1</v>
      </c>
      <c r="D1648" s="67" cm="1">
        <f t="array" ref="D1648">INDEX('Step 5. Daily Avg Schedule Calc'!$A$2:$D$169,(WEEKDAY(A1648)-1)*24+HOUR(A1648)+1,4)</f>
        <v>1</v>
      </c>
      <c r="E1648">
        <f>VLOOKUP(A1648,'Step 1.4 CNY OAT'!$A$1:$B$8761,2)</f>
        <v>39</v>
      </c>
      <c r="F1648" s="11">
        <f ca="1">('Step 3. Regression'!$B$18*E1648^2+'Step 3. Regression'!$C$18*E1648+'Step 3. Regression'!$D$18)*C1648</f>
        <v>6.149525531858953</v>
      </c>
      <c r="G1648" s="11">
        <f ca="1">('Step 3. Regression'!$G$18*E1648^2+'Step 3. Regression'!$H$18*E1648+'Step 3. Regression'!$I$18)*D1648</f>
        <v>3.0061169817960809</v>
      </c>
    </row>
    <row r="1649" spans="1:7" x14ac:dyDescent="0.25">
      <c r="A1649" s="8">
        <f>IF(ISBLANK('Step 1.4 CNY OAT'!A1649),"-",'Step 1.4 CNY OAT'!A1649)</f>
        <v>43169.625</v>
      </c>
      <c r="B1649" s="26">
        <f t="shared" si="43"/>
        <v>68</v>
      </c>
      <c r="C1649" s="67" cm="1">
        <f t="array" ref="C1649">INDEX('Step 5. Daily Avg Schedule Calc'!$A$2:$D$169,(WEEKDAY(A1649)-1)*24+HOUR(A1649)+1,3)</f>
        <v>1</v>
      </c>
      <c r="D1649" s="67" cm="1">
        <f t="array" ref="D1649">INDEX('Step 5. Daily Avg Schedule Calc'!$A$2:$D$169,(WEEKDAY(A1649)-1)*24+HOUR(A1649)+1,4)</f>
        <v>1</v>
      </c>
      <c r="E1649">
        <f>VLOOKUP(A1649,'Step 1.4 CNY OAT'!$A$1:$B$8761,2)</f>
        <v>41</v>
      </c>
      <c r="F1649" s="11">
        <f ca="1">('Step 3. Regression'!$B$18*E1649^2+'Step 3. Regression'!$C$18*E1649+'Step 3. Regression'!$D$18)*C1649</f>
        <v>5.9762415125090502</v>
      </c>
      <c r="G1649" s="11">
        <f ca="1">('Step 3. Regression'!$G$18*E1649^2+'Step 3. Regression'!$H$18*E1649+'Step 3. Regression'!$I$18)*D1649</f>
        <v>2.9518968124163409</v>
      </c>
    </row>
    <row r="1650" spans="1:7" x14ac:dyDescent="0.25">
      <c r="A1650" s="8">
        <f>IF(ISBLANK('Step 1.4 CNY OAT'!A1650),"-",'Step 1.4 CNY OAT'!A1650)</f>
        <v>43169.666666666664</v>
      </c>
      <c r="B1650" s="26">
        <f t="shared" si="43"/>
        <v>68</v>
      </c>
      <c r="C1650" s="67" cm="1">
        <f t="array" ref="C1650">INDEX('Step 5. Daily Avg Schedule Calc'!$A$2:$D$169,(WEEKDAY(A1650)-1)*24+HOUR(A1650)+1,3)</f>
        <v>1</v>
      </c>
      <c r="D1650" s="67" cm="1">
        <f t="array" ref="D1650">INDEX('Step 5. Daily Avg Schedule Calc'!$A$2:$D$169,(WEEKDAY(A1650)-1)*24+HOUR(A1650)+1,4)</f>
        <v>1</v>
      </c>
      <c r="E1650">
        <f>VLOOKUP(A1650,'Step 1.4 CNY OAT'!$A$1:$B$8761,2)</f>
        <v>40</v>
      </c>
      <c r="F1650" s="11">
        <f ca="1">('Step 3. Regression'!$B$18*E1650^2+'Step 3. Regression'!$C$18*E1650+'Step 3. Regression'!$D$18)*C1650</f>
        <v>6.0604584544860431</v>
      </c>
      <c r="G1650" s="11">
        <f ca="1">('Step 3. Regression'!$G$18*E1650^2+'Step 3. Regression'!$H$18*E1650+'Step 3. Regression'!$I$18)*D1650</f>
        <v>2.9783832342789713</v>
      </c>
    </row>
    <row r="1651" spans="1:7" x14ac:dyDescent="0.25">
      <c r="A1651" s="8">
        <f>IF(ISBLANK('Step 1.4 CNY OAT'!A1651),"-",'Step 1.4 CNY OAT'!A1651)</f>
        <v>43169.708333333336</v>
      </c>
      <c r="B1651" s="26">
        <f t="shared" si="43"/>
        <v>68</v>
      </c>
      <c r="C1651" s="67" cm="1">
        <f t="array" ref="C1651">INDEX('Step 5. Daily Avg Schedule Calc'!$A$2:$D$169,(WEEKDAY(A1651)-1)*24+HOUR(A1651)+1,3)</f>
        <v>1</v>
      </c>
      <c r="D1651" s="67" cm="1">
        <f t="array" ref="D1651">INDEX('Step 5. Daily Avg Schedule Calc'!$A$2:$D$169,(WEEKDAY(A1651)-1)*24+HOUR(A1651)+1,4)</f>
        <v>1</v>
      </c>
      <c r="E1651">
        <f>VLOOKUP(A1651,'Step 1.4 CNY OAT'!$A$1:$B$8761,2)</f>
        <v>39</v>
      </c>
      <c r="F1651" s="11">
        <f ca="1">('Step 3. Regression'!$B$18*E1651^2+'Step 3. Regression'!$C$18*E1651+'Step 3. Regression'!$D$18)*C1651</f>
        <v>6.149525531858953</v>
      </c>
      <c r="G1651" s="11">
        <f ca="1">('Step 3. Regression'!$G$18*E1651^2+'Step 3. Regression'!$H$18*E1651+'Step 3. Regression'!$I$18)*D1651</f>
        <v>3.0061169817960809</v>
      </c>
    </row>
    <row r="1652" spans="1:7" x14ac:dyDescent="0.25">
      <c r="A1652" s="8">
        <f>IF(ISBLANK('Step 1.4 CNY OAT'!A1652),"-",'Step 1.4 CNY OAT'!A1652)</f>
        <v>43169.75</v>
      </c>
      <c r="B1652" s="26">
        <f t="shared" si="43"/>
        <v>68</v>
      </c>
      <c r="C1652" s="67" cm="1">
        <f t="array" ref="C1652">INDEX('Step 5. Daily Avg Schedule Calc'!$A$2:$D$169,(WEEKDAY(A1652)-1)*24+HOUR(A1652)+1,3)</f>
        <v>1</v>
      </c>
      <c r="D1652" s="67" cm="1">
        <f t="array" ref="D1652">INDEX('Step 5. Daily Avg Schedule Calc'!$A$2:$D$169,(WEEKDAY(A1652)-1)*24+HOUR(A1652)+1,4)</f>
        <v>1</v>
      </c>
      <c r="E1652">
        <f>VLOOKUP(A1652,'Step 1.4 CNY OAT'!$A$1:$B$8761,2)</f>
        <v>39</v>
      </c>
      <c r="F1652" s="11">
        <f ca="1">('Step 3. Regression'!$B$18*E1652^2+'Step 3. Regression'!$C$18*E1652+'Step 3. Regression'!$D$18)*C1652</f>
        <v>6.149525531858953</v>
      </c>
      <c r="G1652" s="11">
        <f ca="1">('Step 3. Regression'!$G$18*E1652^2+'Step 3. Regression'!$H$18*E1652+'Step 3. Regression'!$I$18)*D1652</f>
        <v>3.0061169817960809</v>
      </c>
    </row>
    <row r="1653" spans="1:7" x14ac:dyDescent="0.25">
      <c r="A1653" s="8">
        <f>IF(ISBLANK('Step 1.4 CNY OAT'!A1653),"-",'Step 1.4 CNY OAT'!A1653)</f>
        <v>43169.791666666664</v>
      </c>
      <c r="B1653" s="26">
        <f t="shared" si="43"/>
        <v>68</v>
      </c>
      <c r="C1653" s="67" cm="1">
        <f t="array" ref="C1653">INDEX('Step 5. Daily Avg Schedule Calc'!$A$2:$D$169,(WEEKDAY(A1653)-1)*24+HOUR(A1653)+1,3)</f>
        <v>1</v>
      </c>
      <c r="D1653" s="67" cm="1">
        <f t="array" ref="D1653">INDEX('Step 5. Daily Avg Schedule Calc'!$A$2:$D$169,(WEEKDAY(A1653)-1)*24+HOUR(A1653)+1,4)</f>
        <v>1</v>
      </c>
      <c r="E1653">
        <f>VLOOKUP(A1653,'Step 1.4 CNY OAT'!$A$1:$B$8761,2)</f>
        <v>40</v>
      </c>
      <c r="F1653" s="11">
        <f ca="1">('Step 3. Regression'!$B$18*E1653^2+'Step 3. Regression'!$C$18*E1653+'Step 3. Regression'!$D$18)*C1653</f>
        <v>6.0604584544860431</v>
      </c>
      <c r="G1653" s="11">
        <f ca="1">('Step 3. Regression'!$G$18*E1653^2+'Step 3. Regression'!$H$18*E1653+'Step 3. Regression'!$I$18)*D1653</f>
        <v>2.9783832342789713</v>
      </c>
    </row>
    <row r="1654" spans="1:7" x14ac:dyDescent="0.25">
      <c r="A1654" s="8">
        <f>IF(ISBLANK('Step 1.4 CNY OAT'!A1654),"-",'Step 1.4 CNY OAT'!A1654)</f>
        <v>43169.833333333336</v>
      </c>
      <c r="B1654" s="26">
        <f t="shared" si="43"/>
        <v>68</v>
      </c>
      <c r="C1654" s="67" cm="1">
        <f t="array" ref="C1654">INDEX('Step 5. Daily Avg Schedule Calc'!$A$2:$D$169,(WEEKDAY(A1654)-1)*24+HOUR(A1654)+1,3)</f>
        <v>1</v>
      </c>
      <c r="D1654" s="67" cm="1">
        <f t="array" ref="D1654">INDEX('Step 5. Daily Avg Schedule Calc'!$A$2:$D$169,(WEEKDAY(A1654)-1)*24+HOUR(A1654)+1,4)</f>
        <v>1</v>
      </c>
      <c r="E1654">
        <f>VLOOKUP(A1654,'Step 1.4 CNY OAT'!$A$1:$B$8761,2)</f>
        <v>39</v>
      </c>
      <c r="F1654" s="11">
        <f ca="1">('Step 3. Regression'!$B$18*E1654^2+'Step 3. Regression'!$C$18*E1654+'Step 3. Regression'!$D$18)*C1654</f>
        <v>6.149525531858953</v>
      </c>
      <c r="G1654" s="11">
        <f ca="1">('Step 3. Regression'!$G$18*E1654^2+'Step 3. Regression'!$H$18*E1654+'Step 3. Regression'!$I$18)*D1654</f>
        <v>3.0061169817960809</v>
      </c>
    </row>
    <row r="1655" spans="1:7" x14ac:dyDescent="0.25">
      <c r="A1655" s="8">
        <f>IF(ISBLANK('Step 1.4 CNY OAT'!A1655),"-",'Step 1.4 CNY OAT'!A1655)</f>
        <v>43169.875</v>
      </c>
      <c r="B1655" s="26">
        <f t="shared" si="43"/>
        <v>68</v>
      </c>
      <c r="C1655" s="67" cm="1">
        <f t="array" ref="C1655">INDEX('Step 5. Daily Avg Schedule Calc'!$A$2:$D$169,(WEEKDAY(A1655)-1)*24+HOUR(A1655)+1,3)</f>
        <v>1</v>
      </c>
      <c r="D1655" s="67" cm="1">
        <f t="array" ref="D1655">INDEX('Step 5. Daily Avg Schedule Calc'!$A$2:$D$169,(WEEKDAY(A1655)-1)*24+HOUR(A1655)+1,4)</f>
        <v>1</v>
      </c>
      <c r="E1655">
        <f>VLOOKUP(A1655,'Step 1.4 CNY OAT'!$A$1:$B$8761,2)</f>
        <v>39</v>
      </c>
      <c r="F1655" s="11">
        <f ca="1">('Step 3. Regression'!$B$18*E1655^2+'Step 3. Regression'!$C$18*E1655+'Step 3. Regression'!$D$18)*C1655</f>
        <v>6.149525531858953</v>
      </c>
      <c r="G1655" s="11">
        <f ca="1">('Step 3. Regression'!$G$18*E1655^2+'Step 3. Regression'!$H$18*E1655+'Step 3. Regression'!$I$18)*D1655</f>
        <v>3.0061169817960809</v>
      </c>
    </row>
    <row r="1656" spans="1:7" x14ac:dyDescent="0.25">
      <c r="A1656" s="8">
        <f>IF(ISBLANK('Step 1.4 CNY OAT'!A1656),"-",'Step 1.4 CNY OAT'!A1656)</f>
        <v>43169.916666666664</v>
      </c>
      <c r="B1656" s="26">
        <f t="shared" si="43"/>
        <v>68</v>
      </c>
      <c r="C1656" s="67" cm="1">
        <f t="array" ref="C1656">INDEX('Step 5. Daily Avg Schedule Calc'!$A$2:$D$169,(WEEKDAY(A1656)-1)*24+HOUR(A1656)+1,3)</f>
        <v>1</v>
      </c>
      <c r="D1656" s="67" cm="1">
        <f t="array" ref="D1656">INDEX('Step 5. Daily Avg Schedule Calc'!$A$2:$D$169,(WEEKDAY(A1656)-1)*24+HOUR(A1656)+1,4)</f>
        <v>1</v>
      </c>
      <c r="E1656">
        <f>VLOOKUP(A1656,'Step 1.4 CNY OAT'!$A$1:$B$8761,2)</f>
        <v>38</v>
      </c>
      <c r="F1656" s="11">
        <f ca="1">('Step 3. Regression'!$B$18*E1656^2+'Step 3. Regression'!$C$18*E1656+'Step 3. Regression'!$D$18)*C1656</f>
        <v>6.2434427446277798</v>
      </c>
      <c r="G1656" s="11">
        <f ca="1">('Step 3. Regression'!$G$18*E1656^2+'Step 3. Regression'!$H$18*E1656+'Step 3. Regression'!$I$18)*D1656</f>
        <v>3.0350980549676709</v>
      </c>
    </row>
    <row r="1657" spans="1:7" x14ac:dyDescent="0.25">
      <c r="A1657" s="8">
        <f>IF(ISBLANK('Step 1.4 CNY OAT'!A1657),"-",'Step 1.4 CNY OAT'!A1657)</f>
        <v>43169.958333333336</v>
      </c>
      <c r="B1657" s="26">
        <f t="shared" si="43"/>
        <v>68</v>
      </c>
      <c r="C1657" s="67" cm="1">
        <f t="array" ref="C1657">INDEX('Step 5. Daily Avg Schedule Calc'!$A$2:$D$169,(WEEKDAY(A1657)-1)*24+HOUR(A1657)+1,3)</f>
        <v>1</v>
      </c>
      <c r="D1657" s="67" cm="1">
        <f t="array" ref="D1657">INDEX('Step 5. Daily Avg Schedule Calc'!$A$2:$D$169,(WEEKDAY(A1657)-1)*24+HOUR(A1657)+1,4)</f>
        <v>1</v>
      </c>
      <c r="E1657">
        <f>VLOOKUP(A1657,'Step 1.4 CNY OAT'!$A$1:$B$8761,2)</f>
        <v>37</v>
      </c>
      <c r="F1657" s="11">
        <f ca="1">('Step 3. Regression'!$B$18*E1657^2+'Step 3. Regression'!$C$18*E1657+'Step 3. Regression'!$D$18)*C1657</f>
        <v>6.3422100927925218</v>
      </c>
      <c r="G1657" s="11">
        <f ca="1">('Step 3. Regression'!$G$18*E1657^2+'Step 3. Regression'!$H$18*E1657+'Step 3. Regression'!$I$18)*D1657</f>
        <v>3.0653264537937401</v>
      </c>
    </row>
    <row r="1658" spans="1:7" x14ac:dyDescent="0.25">
      <c r="A1658" s="8">
        <f>IF(ISBLANK('Step 1.4 CNY OAT'!A1658),"-",'Step 1.4 CNY OAT'!A1658)</f>
        <v>43170</v>
      </c>
      <c r="B1658" s="26">
        <f t="shared" si="43"/>
        <v>69</v>
      </c>
      <c r="C1658" s="67" cm="1">
        <f t="array" ref="C1658">INDEX('Step 5. Daily Avg Schedule Calc'!$A$2:$D$169,(WEEKDAY(A1658)-1)*24+HOUR(A1658)+1,3)</f>
        <v>1</v>
      </c>
      <c r="D1658" s="67" cm="1">
        <f t="array" ref="D1658">INDEX('Step 5. Daily Avg Schedule Calc'!$A$2:$D$169,(WEEKDAY(A1658)-1)*24+HOUR(A1658)+1,4)</f>
        <v>1</v>
      </c>
      <c r="E1658">
        <f>VLOOKUP(A1658,'Step 1.4 CNY OAT'!$A$1:$B$8761,2)</f>
        <v>37</v>
      </c>
      <c r="F1658" s="11">
        <f ca="1">('Step 3. Regression'!$B$18*E1658^2+'Step 3. Regression'!$C$18*E1658+'Step 3. Regression'!$D$18)*C1658</f>
        <v>6.3422100927925218</v>
      </c>
      <c r="G1658" s="11">
        <f ca="1">('Step 3. Regression'!$G$18*E1658^2+'Step 3. Regression'!$H$18*E1658+'Step 3. Regression'!$I$18)*D1658</f>
        <v>3.0653264537937401</v>
      </c>
    </row>
    <row r="1659" spans="1:7" x14ac:dyDescent="0.25">
      <c r="A1659" s="8">
        <f>IF(ISBLANK('Step 1.4 CNY OAT'!A1659),"-",'Step 1.4 CNY OAT'!A1659)</f>
        <v>43170.041666666664</v>
      </c>
      <c r="B1659" s="26">
        <f t="shared" si="43"/>
        <v>69</v>
      </c>
      <c r="C1659" s="67" cm="1">
        <f t="array" ref="C1659">INDEX('Step 5. Daily Avg Schedule Calc'!$A$2:$D$169,(WEEKDAY(A1659)-1)*24+HOUR(A1659)+1,3)</f>
        <v>1</v>
      </c>
      <c r="D1659" s="67" cm="1">
        <f t="array" ref="D1659">INDEX('Step 5. Daily Avg Schedule Calc'!$A$2:$D$169,(WEEKDAY(A1659)-1)*24+HOUR(A1659)+1,4)</f>
        <v>1</v>
      </c>
      <c r="E1659">
        <f>VLOOKUP(A1659,'Step 1.4 CNY OAT'!$A$1:$B$8761,2)</f>
        <v>36</v>
      </c>
      <c r="F1659" s="11">
        <f ca="1">('Step 3. Regression'!$B$18*E1659^2+'Step 3. Regression'!$C$18*E1659+'Step 3. Regression'!$D$18)*C1659</f>
        <v>6.4458275763531816</v>
      </c>
      <c r="G1659" s="11">
        <f ca="1">('Step 3. Regression'!$G$18*E1659^2+'Step 3. Regression'!$H$18*E1659+'Step 3. Regression'!$I$18)*D1659</f>
        <v>3.0968021782742885</v>
      </c>
    </row>
    <row r="1660" spans="1:7" x14ac:dyDescent="0.25">
      <c r="A1660" s="8">
        <f>IF(ISBLANK('Step 1.4 CNY OAT'!A1660),"-",'Step 1.4 CNY OAT'!A1660)</f>
        <v>43170.125</v>
      </c>
      <c r="B1660" s="26">
        <f t="shared" si="43"/>
        <v>69</v>
      </c>
      <c r="C1660" s="67" cm="1">
        <f t="array" ref="C1660">INDEX('Step 5. Daily Avg Schedule Calc'!$A$2:$D$169,(WEEKDAY(A1660)-1)*24+HOUR(A1660)+1,3)</f>
        <v>1</v>
      </c>
      <c r="D1660" s="67" cm="1">
        <f t="array" ref="D1660">INDEX('Step 5. Daily Avg Schedule Calc'!$A$2:$D$169,(WEEKDAY(A1660)-1)*24+HOUR(A1660)+1,4)</f>
        <v>1</v>
      </c>
      <c r="E1660">
        <f>VLOOKUP(A1660,'Step 1.4 CNY OAT'!$A$1:$B$8761,2)</f>
        <v>36</v>
      </c>
      <c r="F1660" s="11">
        <f ca="1">('Step 3. Regression'!$B$18*E1660^2+'Step 3. Regression'!$C$18*E1660+'Step 3. Regression'!$D$18)*C1660</f>
        <v>6.4458275763531816</v>
      </c>
      <c r="G1660" s="11">
        <f ca="1">('Step 3. Regression'!$G$18*E1660^2+'Step 3. Regression'!$H$18*E1660+'Step 3. Regression'!$I$18)*D1660</f>
        <v>3.0968021782742885</v>
      </c>
    </row>
    <row r="1661" spans="1:7" x14ac:dyDescent="0.25">
      <c r="A1661" s="8">
        <f>IF(ISBLANK('Step 1.4 CNY OAT'!A1661),"-",'Step 1.4 CNY OAT'!A1661)</f>
        <v>43170.166666666664</v>
      </c>
      <c r="B1661" s="26">
        <f t="shared" si="43"/>
        <v>69</v>
      </c>
      <c r="C1661" s="67" cm="1">
        <f t="array" ref="C1661">INDEX('Step 5. Daily Avg Schedule Calc'!$A$2:$D$169,(WEEKDAY(A1661)-1)*24+HOUR(A1661)+1,3)</f>
        <v>1</v>
      </c>
      <c r="D1661" s="67" cm="1">
        <f t="array" ref="D1661">INDEX('Step 5. Daily Avg Schedule Calc'!$A$2:$D$169,(WEEKDAY(A1661)-1)*24+HOUR(A1661)+1,4)</f>
        <v>1</v>
      </c>
      <c r="E1661">
        <f>VLOOKUP(A1661,'Step 1.4 CNY OAT'!$A$1:$B$8761,2)</f>
        <v>36</v>
      </c>
      <c r="F1661" s="11">
        <f ca="1">('Step 3. Regression'!$B$18*E1661^2+'Step 3. Regression'!$C$18*E1661+'Step 3. Regression'!$D$18)*C1661</f>
        <v>6.4458275763531816</v>
      </c>
      <c r="G1661" s="11">
        <f ca="1">('Step 3. Regression'!$G$18*E1661^2+'Step 3. Regression'!$H$18*E1661+'Step 3. Regression'!$I$18)*D1661</f>
        <v>3.0968021782742885</v>
      </c>
    </row>
    <row r="1662" spans="1:7" x14ac:dyDescent="0.25">
      <c r="A1662" s="8">
        <f>IF(ISBLANK('Step 1.4 CNY OAT'!A1662),"-",'Step 1.4 CNY OAT'!A1662)</f>
        <v>43170.208333333336</v>
      </c>
      <c r="B1662" s="26">
        <f t="shared" si="43"/>
        <v>69</v>
      </c>
      <c r="C1662" s="67" cm="1">
        <f t="array" ref="C1662">INDEX('Step 5. Daily Avg Schedule Calc'!$A$2:$D$169,(WEEKDAY(A1662)-1)*24+HOUR(A1662)+1,3)</f>
        <v>1</v>
      </c>
      <c r="D1662" s="67" cm="1">
        <f t="array" ref="D1662">INDEX('Step 5. Daily Avg Schedule Calc'!$A$2:$D$169,(WEEKDAY(A1662)-1)*24+HOUR(A1662)+1,4)</f>
        <v>1</v>
      </c>
      <c r="E1662">
        <f>VLOOKUP(A1662,'Step 1.4 CNY OAT'!$A$1:$B$8761,2)</f>
        <v>35</v>
      </c>
      <c r="F1662" s="11">
        <f ca="1">('Step 3. Regression'!$B$18*E1662^2+'Step 3. Regression'!$C$18*E1662+'Step 3. Regression'!$D$18)*C1662</f>
        <v>6.5542951953097575</v>
      </c>
      <c r="G1662" s="11">
        <f ca="1">('Step 3. Regression'!$G$18*E1662^2+'Step 3. Regression'!$H$18*E1662+'Step 3. Regression'!$I$18)*D1662</f>
        <v>3.1295252284093174</v>
      </c>
    </row>
    <row r="1663" spans="1:7" x14ac:dyDescent="0.25">
      <c r="A1663" s="8">
        <f>IF(ISBLANK('Step 1.4 CNY OAT'!A1663),"-",'Step 1.4 CNY OAT'!A1663)</f>
        <v>43170.25</v>
      </c>
      <c r="B1663" s="26">
        <f t="shared" si="43"/>
        <v>69</v>
      </c>
      <c r="C1663" s="67" cm="1">
        <f t="array" ref="C1663">INDEX('Step 5. Daily Avg Schedule Calc'!$A$2:$D$169,(WEEKDAY(A1663)-1)*24+HOUR(A1663)+1,3)</f>
        <v>1</v>
      </c>
      <c r="D1663" s="67" cm="1">
        <f t="array" ref="D1663">INDEX('Step 5. Daily Avg Schedule Calc'!$A$2:$D$169,(WEEKDAY(A1663)-1)*24+HOUR(A1663)+1,4)</f>
        <v>1</v>
      </c>
      <c r="E1663">
        <f>VLOOKUP(A1663,'Step 1.4 CNY OAT'!$A$1:$B$8761,2)</f>
        <v>36</v>
      </c>
      <c r="F1663" s="11">
        <f ca="1">('Step 3. Regression'!$B$18*E1663^2+'Step 3. Regression'!$C$18*E1663+'Step 3. Regression'!$D$18)*C1663</f>
        <v>6.4458275763531816</v>
      </c>
      <c r="G1663" s="11">
        <f ca="1">('Step 3. Regression'!$G$18*E1663^2+'Step 3. Regression'!$H$18*E1663+'Step 3. Regression'!$I$18)*D1663</f>
        <v>3.0968021782742885</v>
      </c>
    </row>
    <row r="1664" spans="1:7" x14ac:dyDescent="0.25">
      <c r="A1664" s="8">
        <f>IF(ISBLANK('Step 1.4 CNY OAT'!A1664),"-",'Step 1.4 CNY OAT'!A1664)</f>
        <v>43170.291666666664</v>
      </c>
      <c r="B1664" s="26">
        <f t="shared" si="43"/>
        <v>69</v>
      </c>
      <c r="C1664" s="67" cm="1">
        <f t="array" ref="C1664">INDEX('Step 5. Daily Avg Schedule Calc'!$A$2:$D$169,(WEEKDAY(A1664)-1)*24+HOUR(A1664)+1,3)</f>
        <v>1</v>
      </c>
      <c r="D1664" s="67" cm="1">
        <f t="array" ref="D1664">INDEX('Step 5. Daily Avg Schedule Calc'!$A$2:$D$169,(WEEKDAY(A1664)-1)*24+HOUR(A1664)+1,4)</f>
        <v>1</v>
      </c>
      <c r="E1664">
        <f>VLOOKUP(A1664,'Step 1.4 CNY OAT'!$A$1:$B$8761,2)</f>
        <v>34</v>
      </c>
      <c r="F1664" s="11">
        <f ca="1">('Step 3. Regression'!$B$18*E1664^2+'Step 3. Regression'!$C$18*E1664+'Step 3. Regression'!$D$18)*C1664</f>
        <v>6.6676129496622512</v>
      </c>
      <c r="G1664" s="11">
        <f ca="1">('Step 3. Regression'!$G$18*E1664^2+'Step 3. Regression'!$H$18*E1664+'Step 3. Regression'!$I$18)*D1664</f>
        <v>3.1634956041988254</v>
      </c>
    </row>
    <row r="1665" spans="1:7" x14ac:dyDescent="0.25">
      <c r="A1665" s="8">
        <f>IF(ISBLANK('Step 1.4 CNY OAT'!A1665),"-",'Step 1.4 CNY OAT'!A1665)</f>
        <v>43170.333333333336</v>
      </c>
      <c r="B1665" s="26">
        <f t="shared" si="43"/>
        <v>69</v>
      </c>
      <c r="C1665" s="67" cm="1">
        <f t="array" ref="C1665">INDEX('Step 5. Daily Avg Schedule Calc'!$A$2:$D$169,(WEEKDAY(A1665)-1)*24+HOUR(A1665)+1,3)</f>
        <v>1</v>
      </c>
      <c r="D1665" s="67" cm="1">
        <f t="array" ref="D1665">INDEX('Step 5. Daily Avg Schedule Calc'!$A$2:$D$169,(WEEKDAY(A1665)-1)*24+HOUR(A1665)+1,4)</f>
        <v>1</v>
      </c>
      <c r="E1665">
        <f>VLOOKUP(A1665,'Step 1.4 CNY OAT'!$A$1:$B$8761,2)</f>
        <v>34</v>
      </c>
      <c r="F1665" s="11">
        <f ca="1">('Step 3. Regression'!$B$18*E1665^2+'Step 3. Regression'!$C$18*E1665+'Step 3. Regression'!$D$18)*C1665</f>
        <v>6.6676129496622512</v>
      </c>
      <c r="G1665" s="11">
        <f ca="1">('Step 3. Regression'!$G$18*E1665^2+'Step 3. Regression'!$H$18*E1665+'Step 3. Regression'!$I$18)*D1665</f>
        <v>3.1634956041988254</v>
      </c>
    </row>
    <row r="1666" spans="1:7" x14ac:dyDescent="0.25">
      <c r="A1666" s="8">
        <f>IF(ISBLANK('Step 1.4 CNY OAT'!A1666),"-",'Step 1.4 CNY OAT'!A1666)</f>
        <v>43170.375</v>
      </c>
      <c r="B1666" s="26">
        <f t="shared" si="43"/>
        <v>69</v>
      </c>
      <c r="C1666" s="67" cm="1">
        <f t="array" ref="C1666">INDEX('Step 5. Daily Avg Schedule Calc'!$A$2:$D$169,(WEEKDAY(A1666)-1)*24+HOUR(A1666)+1,3)</f>
        <v>1</v>
      </c>
      <c r="D1666" s="67" cm="1">
        <f t="array" ref="D1666">INDEX('Step 5. Daily Avg Schedule Calc'!$A$2:$D$169,(WEEKDAY(A1666)-1)*24+HOUR(A1666)+1,4)</f>
        <v>1</v>
      </c>
      <c r="E1666">
        <f>VLOOKUP(A1666,'Step 1.4 CNY OAT'!$A$1:$B$8761,2)</f>
        <v>36</v>
      </c>
      <c r="F1666" s="11">
        <f ca="1">('Step 3. Regression'!$B$18*E1666^2+'Step 3. Regression'!$C$18*E1666+'Step 3. Regression'!$D$18)*C1666</f>
        <v>6.4458275763531816</v>
      </c>
      <c r="G1666" s="11">
        <f ca="1">('Step 3. Regression'!$G$18*E1666^2+'Step 3. Regression'!$H$18*E1666+'Step 3. Regression'!$I$18)*D1666</f>
        <v>3.0968021782742885</v>
      </c>
    </row>
    <row r="1667" spans="1:7" x14ac:dyDescent="0.25">
      <c r="A1667" s="8">
        <f>IF(ISBLANK('Step 1.4 CNY OAT'!A1667),"-",'Step 1.4 CNY OAT'!A1667)</f>
        <v>43170.416666666664</v>
      </c>
      <c r="B1667" s="26">
        <f t="shared" ref="B1667:B1730" si="44">_xlfn.DAYS(A1667,$A$2)</f>
        <v>69</v>
      </c>
      <c r="C1667" s="67" cm="1">
        <f t="array" ref="C1667">INDEX('Step 5. Daily Avg Schedule Calc'!$A$2:$D$169,(WEEKDAY(A1667)-1)*24+HOUR(A1667)+1,3)</f>
        <v>1</v>
      </c>
      <c r="D1667" s="67" cm="1">
        <f t="array" ref="D1667">INDEX('Step 5. Daily Avg Schedule Calc'!$A$2:$D$169,(WEEKDAY(A1667)-1)*24+HOUR(A1667)+1,4)</f>
        <v>1</v>
      </c>
      <c r="E1667">
        <f>VLOOKUP(A1667,'Step 1.4 CNY OAT'!$A$1:$B$8761,2)</f>
        <v>36</v>
      </c>
      <c r="F1667" s="11">
        <f ca="1">('Step 3. Regression'!$B$18*E1667^2+'Step 3. Regression'!$C$18*E1667+'Step 3. Regression'!$D$18)*C1667</f>
        <v>6.4458275763531816</v>
      </c>
      <c r="G1667" s="11">
        <f ca="1">('Step 3. Regression'!$G$18*E1667^2+'Step 3. Regression'!$H$18*E1667+'Step 3. Regression'!$I$18)*D1667</f>
        <v>3.0968021782742885</v>
      </c>
    </row>
    <row r="1668" spans="1:7" x14ac:dyDescent="0.25">
      <c r="A1668" s="8">
        <f>IF(ISBLANK('Step 1.4 CNY OAT'!A1668),"-",'Step 1.4 CNY OAT'!A1668)</f>
        <v>43170.458333333336</v>
      </c>
      <c r="B1668" s="26">
        <f t="shared" si="44"/>
        <v>69</v>
      </c>
      <c r="C1668" s="67" cm="1">
        <f t="array" ref="C1668">INDEX('Step 5. Daily Avg Schedule Calc'!$A$2:$D$169,(WEEKDAY(A1668)-1)*24+HOUR(A1668)+1,3)</f>
        <v>1</v>
      </c>
      <c r="D1668" s="67" cm="1">
        <f t="array" ref="D1668">INDEX('Step 5. Daily Avg Schedule Calc'!$A$2:$D$169,(WEEKDAY(A1668)-1)*24+HOUR(A1668)+1,4)</f>
        <v>1</v>
      </c>
      <c r="E1668">
        <f>VLOOKUP(A1668,'Step 1.4 CNY OAT'!$A$1:$B$8761,2)</f>
        <v>38</v>
      </c>
      <c r="F1668" s="11">
        <f ca="1">('Step 3. Regression'!$B$18*E1668^2+'Step 3. Regression'!$C$18*E1668+'Step 3. Regression'!$D$18)*C1668</f>
        <v>6.2434427446277798</v>
      </c>
      <c r="G1668" s="11">
        <f ca="1">('Step 3. Regression'!$G$18*E1668^2+'Step 3. Regression'!$H$18*E1668+'Step 3. Regression'!$I$18)*D1668</f>
        <v>3.0350980549676709</v>
      </c>
    </row>
    <row r="1669" spans="1:7" x14ac:dyDescent="0.25">
      <c r="A1669" s="8">
        <f>IF(ISBLANK('Step 1.4 CNY OAT'!A1669),"-",'Step 1.4 CNY OAT'!A1669)</f>
        <v>43170.5</v>
      </c>
      <c r="B1669" s="26">
        <f t="shared" si="44"/>
        <v>69</v>
      </c>
      <c r="C1669" s="67" cm="1">
        <f t="array" ref="C1669">INDEX('Step 5. Daily Avg Schedule Calc'!$A$2:$D$169,(WEEKDAY(A1669)-1)*24+HOUR(A1669)+1,3)</f>
        <v>1</v>
      </c>
      <c r="D1669" s="67" cm="1">
        <f t="array" ref="D1669">INDEX('Step 5. Daily Avg Schedule Calc'!$A$2:$D$169,(WEEKDAY(A1669)-1)*24+HOUR(A1669)+1,4)</f>
        <v>1</v>
      </c>
      <c r="E1669">
        <f>VLOOKUP(A1669,'Step 1.4 CNY OAT'!$A$1:$B$8761,2)</f>
        <v>39</v>
      </c>
      <c r="F1669" s="11">
        <f ca="1">('Step 3. Regression'!$B$18*E1669^2+'Step 3. Regression'!$C$18*E1669+'Step 3. Regression'!$D$18)*C1669</f>
        <v>6.149525531858953</v>
      </c>
      <c r="G1669" s="11">
        <f ca="1">('Step 3. Regression'!$G$18*E1669^2+'Step 3. Regression'!$H$18*E1669+'Step 3. Regression'!$I$18)*D1669</f>
        <v>3.0061169817960809</v>
      </c>
    </row>
    <row r="1670" spans="1:7" x14ac:dyDescent="0.25">
      <c r="A1670" s="8">
        <f>IF(ISBLANK('Step 1.4 CNY OAT'!A1670),"-",'Step 1.4 CNY OAT'!A1670)</f>
        <v>43170.541666666664</v>
      </c>
      <c r="B1670" s="26">
        <f t="shared" si="44"/>
        <v>69</v>
      </c>
      <c r="C1670" s="67" cm="1">
        <f t="array" ref="C1670">INDEX('Step 5. Daily Avg Schedule Calc'!$A$2:$D$169,(WEEKDAY(A1670)-1)*24+HOUR(A1670)+1,3)</f>
        <v>1</v>
      </c>
      <c r="D1670" s="67" cm="1">
        <f t="array" ref="D1670">INDEX('Step 5. Daily Avg Schedule Calc'!$A$2:$D$169,(WEEKDAY(A1670)-1)*24+HOUR(A1670)+1,4)</f>
        <v>1</v>
      </c>
      <c r="E1670">
        <f>VLOOKUP(A1670,'Step 1.4 CNY OAT'!$A$1:$B$8761,2)</f>
        <v>41</v>
      </c>
      <c r="F1670" s="11">
        <f ca="1">('Step 3. Regression'!$B$18*E1670^2+'Step 3. Regression'!$C$18*E1670+'Step 3. Regression'!$D$18)*C1670</f>
        <v>5.9762415125090502</v>
      </c>
      <c r="G1670" s="11">
        <f ca="1">('Step 3. Regression'!$G$18*E1670^2+'Step 3. Regression'!$H$18*E1670+'Step 3. Regression'!$I$18)*D1670</f>
        <v>2.9518968124163409</v>
      </c>
    </row>
    <row r="1671" spans="1:7" x14ac:dyDescent="0.25">
      <c r="A1671" s="8">
        <f>IF(ISBLANK('Step 1.4 CNY OAT'!A1671),"-",'Step 1.4 CNY OAT'!A1671)</f>
        <v>43170.583333333336</v>
      </c>
      <c r="B1671" s="26">
        <f t="shared" si="44"/>
        <v>69</v>
      </c>
      <c r="C1671" s="67" cm="1">
        <f t="array" ref="C1671">INDEX('Step 5. Daily Avg Schedule Calc'!$A$2:$D$169,(WEEKDAY(A1671)-1)*24+HOUR(A1671)+1,3)</f>
        <v>1</v>
      </c>
      <c r="D1671" s="67" cm="1">
        <f t="array" ref="D1671">INDEX('Step 5. Daily Avg Schedule Calc'!$A$2:$D$169,(WEEKDAY(A1671)-1)*24+HOUR(A1671)+1,4)</f>
        <v>1</v>
      </c>
      <c r="E1671">
        <f>VLOOKUP(A1671,'Step 1.4 CNY OAT'!$A$1:$B$8761,2)</f>
        <v>43</v>
      </c>
      <c r="F1671" s="11">
        <f ca="1">('Step 3. Regression'!$B$18*E1671^2+'Step 3. Regression'!$C$18*E1671+'Step 3. Regression'!$D$18)*C1671</f>
        <v>5.8223580347428134</v>
      </c>
      <c r="G1671" s="11">
        <f ca="1">('Step 3. Regression'!$G$18*E1671^2+'Step 3. Regression'!$H$18*E1671+'Step 3. Regression'!$I$18)*D1671</f>
        <v>2.902665945654519</v>
      </c>
    </row>
    <row r="1672" spans="1:7" x14ac:dyDescent="0.25">
      <c r="A1672" s="8">
        <f>IF(ISBLANK('Step 1.4 CNY OAT'!A1672),"-",'Step 1.4 CNY OAT'!A1672)</f>
        <v>43170.625</v>
      </c>
      <c r="B1672" s="26">
        <f t="shared" si="44"/>
        <v>69</v>
      </c>
      <c r="C1672" s="67" cm="1">
        <f t="array" ref="C1672">INDEX('Step 5. Daily Avg Schedule Calc'!$A$2:$D$169,(WEEKDAY(A1672)-1)*24+HOUR(A1672)+1,3)</f>
        <v>1</v>
      </c>
      <c r="D1672" s="67" cm="1">
        <f t="array" ref="D1672">INDEX('Step 5. Daily Avg Schedule Calc'!$A$2:$D$169,(WEEKDAY(A1672)-1)*24+HOUR(A1672)+1,4)</f>
        <v>1</v>
      </c>
      <c r="E1672">
        <f>VLOOKUP(A1672,'Step 1.4 CNY OAT'!$A$1:$B$8761,2)</f>
        <v>45</v>
      </c>
      <c r="F1672" s="11">
        <f ca="1">('Step 3. Regression'!$B$18*E1672^2+'Step 3. Regression'!$C$18*E1672+'Step 3. Regression'!$D$18)*C1672</f>
        <v>5.6878750985602435</v>
      </c>
      <c r="G1672" s="11">
        <f ca="1">('Step 3. Regression'!$G$18*E1672^2+'Step 3. Regression'!$H$18*E1672+'Step 3. Regression'!$I$18)*D1672</f>
        <v>2.8584243815106145</v>
      </c>
    </row>
    <row r="1673" spans="1:7" x14ac:dyDescent="0.25">
      <c r="A1673" s="8">
        <f>IF(ISBLANK('Step 1.4 CNY OAT'!A1673),"-",'Step 1.4 CNY OAT'!A1673)</f>
        <v>43170.666666666664</v>
      </c>
      <c r="B1673" s="26">
        <f t="shared" si="44"/>
        <v>69</v>
      </c>
      <c r="C1673" s="67" cm="1">
        <f t="array" ref="C1673">INDEX('Step 5. Daily Avg Schedule Calc'!$A$2:$D$169,(WEEKDAY(A1673)-1)*24+HOUR(A1673)+1,3)</f>
        <v>1</v>
      </c>
      <c r="D1673" s="67" cm="1">
        <f t="array" ref="D1673">INDEX('Step 5. Daily Avg Schedule Calc'!$A$2:$D$169,(WEEKDAY(A1673)-1)*24+HOUR(A1673)+1,4)</f>
        <v>1</v>
      </c>
      <c r="E1673">
        <f>VLOOKUP(A1673,'Step 1.4 CNY OAT'!$A$1:$B$8761,2)</f>
        <v>45</v>
      </c>
      <c r="F1673" s="11">
        <f ca="1">('Step 3. Regression'!$B$18*E1673^2+'Step 3. Regression'!$C$18*E1673+'Step 3. Regression'!$D$18)*C1673</f>
        <v>5.6878750985602435</v>
      </c>
      <c r="G1673" s="11">
        <f ca="1">('Step 3. Regression'!$G$18*E1673^2+'Step 3. Regression'!$H$18*E1673+'Step 3. Regression'!$I$18)*D1673</f>
        <v>2.8584243815106145</v>
      </c>
    </row>
    <row r="1674" spans="1:7" x14ac:dyDescent="0.25">
      <c r="A1674" s="8">
        <f>IF(ISBLANK('Step 1.4 CNY OAT'!A1674),"-",'Step 1.4 CNY OAT'!A1674)</f>
        <v>43170.708333333336</v>
      </c>
      <c r="B1674" s="26">
        <f t="shared" si="44"/>
        <v>69</v>
      </c>
      <c r="C1674" s="67" cm="1">
        <f t="array" ref="C1674">INDEX('Step 5. Daily Avg Schedule Calc'!$A$2:$D$169,(WEEKDAY(A1674)-1)*24+HOUR(A1674)+1,3)</f>
        <v>1</v>
      </c>
      <c r="D1674" s="67" cm="1">
        <f t="array" ref="D1674">INDEX('Step 5. Daily Avg Schedule Calc'!$A$2:$D$169,(WEEKDAY(A1674)-1)*24+HOUR(A1674)+1,4)</f>
        <v>1</v>
      </c>
      <c r="E1674">
        <f>VLOOKUP(A1674,'Step 1.4 CNY OAT'!$A$1:$B$8761,2)</f>
        <v>45</v>
      </c>
      <c r="F1674" s="11">
        <f ca="1">('Step 3. Regression'!$B$18*E1674^2+'Step 3. Regression'!$C$18*E1674+'Step 3. Regression'!$D$18)*C1674</f>
        <v>5.6878750985602435</v>
      </c>
      <c r="G1674" s="11">
        <f ca="1">('Step 3. Regression'!$G$18*E1674^2+'Step 3. Regression'!$H$18*E1674+'Step 3. Regression'!$I$18)*D1674</f>
        <v>2.8584243815106145</v>
      </c>
    </row>
    <row r="1675" spans="1:7" x14ac:dyDescent="0.25">
      <c r="A1675" s="8">
        <f>IF(ISBLANK('Step 1.4 CNY OAT'!A1675),"-",'Step 1.4 CNY OAT'!A1675)</f>
        <v>43170.75</v>
      </c>
      <c r="B1675" s="26">
        <f t="shared" si="44"/>
        <v>69</v>
      </c>
      <c r="C1675" s="67" cm="1">
        <f t="array" ref="C1675">INDEX('Step 5. Daily Avg Schedule Calc'!$A$2:$D$169,(WEEKDAY(A1675)-1)*24+HOUR(A1675)+1,3)</f>
        <v>1</v>
      </c>
      <c r="D1675" s="67" cm="1">
        <f t="array" ref="D1675">INDEX('Step 5. Daily Avg Schedule Calc'!$A$2:$D$169,(WEEKDAY(A1675)-1)*24+HOUR(A1675)+1,4)</f>
        <v>1</v>
      </c>
      <c r="E1675">
        <f>VLOOKUP(A1675,'Step 1.4 CNY OAT'!$A$1:$B$8761,2)</f>
        <v>46</v>
      </c>
      <c r="F1675" s="11">
        <f ca="1">('Step 3. Regression'!$B$18*E1675^2+'Step 3. Regression'!$C$18*E1675+'Step 3. Regression'!$D$18)*C1675</f>
        <v>5.6279088335628336</v>
      </c>
      <c r="G1675" s="11">
        <f ca="1">('Step 3. Regression'!$G$18*E1675^2+'Step 3. Regression'!$H$18*E1675+'Step 3. Regression'!$I$18)*D1675</f>
        <v>2.8381745879203826</v>
      </c>
    </row>
    <row r="1676" spans="1:7" x14ac:dyDescent="0.25">
      <c r="A1676" s="8">
        <f>IF(ISBLANK('Step 1.4 CNY OAT'!A1676),"-",'Step 1.4 CNY OAT'!A1676)</f>
        <v>43170.791666666664</v>
      </c>
      <c r="B1676" s="26">
        <f t="shared" si="44"/>
        <v>69</v>
      </c>
      <c r="C1676" s="67" cm="1">
        <f t="array" ref="C1676">INDEX('Step 5. Daily Avg Schedule Calc'!$A$2:$D$169,(WEEKDAY(A1676)-1)*24+HOUR(A1676)+1,3)</f>
        <v>1</v>
      </c>
      <c r="D1676" s="67" cm="1">
        <f t="array" ref="D1676">INDEX('Step 5. Daily Avg Schedule Calc'!$A$2:$D$169,(WEEKDAY(A1676)-1)*24+HOUR(A1676)+1,4)</f>
        <v>1</v>
      </c>
      <c r="E1676">
        <f>VLOOKUP(A1676,'Step 1.4 CNY OAT'!$A$1:$B$8761,2)</f>
        <v>45</v>
      </c>
      <c r="F1676" s="11">
        <f ca="1">('Step 3. Regression'!$B$18*E1676^2+'Step 3. Regression'!$C$18*E1676+'Step 3. Regression'!$D$18)*C1676</f>
        <v>5.6878750985602435</v>
      </c>
      <c r="G1676" s="11">
        <f ca="1">('Step 3. Regression'!$G$18*E1676^2+'Step 3. Regression'!$H$18*E1676+'Step 3. Regression'!$I$18)*D1676</f>
        <v>2.8584243815106145</v>
      </c>
    </row>
    <row r="1677" spans="1:7" x14ac:dyDescent="0.25">
      <c r="A1677" s="8">
        <f>IF(ISBLANK('Step 1.4 CNY OAT'!A1677),"-",'Step 1.4 CNY OAT'!A1677)</f>
        <v>43170.833333333336</v>
      </c>
      <c r="B1677" s="26">
        <f t="shared" si="44"/>
        <v>69</v>
      </c>
      <c r="C1677" s="67" cm="1">
        <f t="array" ref="C1677">INDEX('Step 5. Daily Avg Schedule Calc'!$A$2:$D$169,(WEEKDAY(A1677)-1)*24+HOUR(A1677)+1,3)</f>
        <v>1</v>
      </c>
      <c r="D1677" s="67" cm="1">
        <f t="array" ref="D1677">INDEX('Step 5. Daily Avg Schedule Calc'!$A$2:$D$169,(WEEKDAY(A1677)-1)*24+HOUR(A1677)+1,4)</f>
        <v>1</v>
      </c>
      <c r="E1677">
        <f>VLOOKUP(A1677,'Step 1.4 CNY OAT'!$A$1:$B$8761,2)</f>
        <v>43</v>
      </c>
      <c r="F1677" s="11">
        <f ca="1">('Step 3. Regression'!$B$18*E1677^2+'Step 3. Regression'!$C$18*E1677+'Step 3. Regression'!$D$18)*C1677</f>
        <v>5.8223580347428134</v>
      </c>
      <c r="G1677" s="11">
        <f ca="1">('Step 3. Regression'!$G$18*E1677^2+'Step 3. Regression'!$H$18*E1677+'Step 3. Regression'!$I$18)*D1677</f>
        <v>2.902665945654519</v>
      </c>
    </row>
    <row r="1678" spans="1:7" x14ac:dyDescent="0.25">
      <c r="A1678" s="8">
        <f>IF(ISBLANK('Step 1.4 CNY OAT'!A1678),"-",'Step 1.4 CNY OAT'!A1678)</f>
        <v>43170.875</v>
      </c>
      <c r="B1678" s="26">
        <f t="shared" si="44"/>
        <v>69</v>
      </c>
      <c r="C1678" s="67" cm="1">
        <f t="array" ref="C1678">INDEX('Step 5. Daily Avg Schedule Calc'!$A$2:$D$169,(WEEKDAY(A1678)-1)*24+HOUR(A1678)+1,3)</f>
        <v>1</v>
      </c>
      <c r="D1678" s="67" cm="1">
        <f t="array" ref="D1678">INDEX('Step 5. Daily Avg Schedule Calc'!$A$2:$D$169,(WEEKDAY(A1678)-1)*24+HOUR(A1678)+1,4)</f>
        <v>1</v>
      </c>
      <c r="E1678">
        <f>VLOOKUP(A1678,'Step 1.4 CNY OAT'!$A$1:$B$8761,2)</f>
        <v>43</v>
      </c>
      <c r="F1678" s="11">
        <f ca="1">('Step 3. Regression'!$B$18*E1678^2+'Step 3. Regression'!$C$18*E1678+'Step 3. Regression'!$D$18)*C1678</f>
        <v>5.8223580347428134</v>
      </c>
      <c r="G1678" s="11">
        <f ca="1">('Step 3. Regression'!$G$18*E1678^2+'Step 3. Regression'!$H$18*E1678+'Step 3. Regression'!$I$18)*D1678</f>
        <v>2.902665945654519</v>
      </c>
    </row>
    <row r="1679" spans="1:7" x14ac:dyDescent="0.25">
      <c r="A1679" s="8">
        <f>IF(ISBLANK('Step 1.4 CNY OAT'!A1679),"-",'Step 1.4 CNY OAT'!A1679)</f>
        <v>43170.916666666664</v>
      </c>
      <c r="B1679" s="26">
        <f t="shared" si="44"/>
        <v>69</v>
      </c>
      <c r="C1679" s="67" cm="1">
        <f t="array" ref="C1679">INDEX('Step 5. Daily Avg Schedule Calc'!$A$2:$D$169,(WEEKDAY(A1679)-1)*24+HOUR(A1679)+1,3)</f>
        <v>1</v>
      </c>
      <c r="D1679" s="67" cm="1">
        <f t="array" ref="D1679">INDEX('Step 5. Daily Avg Schedule Calc'!$A$2:$D$169,(WEEKDAY(A1679)-1)*24+HOUR(A1679)+1,4)</f>
        <v>1</v>
      </c>
      <c r="E1679">
        <f>VLOOKUP(A1679,'Step 1.4 CNY OAT'!$A$1:$B$8761,2)</f>
        <v>43</v>
      </c>
      <c r="F1679" s="11">
        <f ca="1">('Step 3. Regression'!$B$18*E1679^2+'Step 3. Regression'!$C$18*E1679+'Step 3. Regression'!$D$18)*C1679</f>
        <v>5.8223580347428134</v>
      </c>
      <c r="G1679" s="11">
        <f ca="1">('Step 3. Regression'!$G$18*E1679^2+'Step 3. Regression'!$H$18*E1679+'Step 3. Regression'!$I$18)*D1679</f>
        <v>2.902665945654519</v>
      </c>
    </row>
    <row r="1680" spans="1:7" x14ac:dyDescent="0.25">
      <c r="A1680" s="8">
        <f>IF(ISBLANK('Step 1.4 CNY OAT'!A1680),"-",'Step 1.4 CNY OAT'!A1680)</f>
        <v>43170.958333333336</v>
      </c>
      <c r="B1680" s="26">
        <f t="shared" si="44"/>
        <v>69</v>
      </c>
      <c r="C1680" s="67" cm="1">
        <f t="array" ref="C1680">INDEX('Step 5. Daily Avg Schedule Calc'!$A$2:$D$169,(WEEKDAY(A1680)-1)*24+HOUR(A1680)+1,3)</f>
        <v>1</v>
      </c>
      <c r="D1680" s="67" cm="1">
        <f t="array" ref="D1680">INDEX('Step 5. Daily Avg Schedule Calc'!$A$2:$D$169,(WEEKDAY(A1680)-1)*24+HOUR(A1680)+1,4)</f>
        <v>1</v>
      </c>
      <c r="E1680">
        <f>VLOOKUP(A1680,'Step 1.4 CNY OAT'!$A$1:$B$8761,2)</f>
        <v>40</v>
      </c>
      <c r="F1680" s="11">
        <f ca="1">('Step 3. Regression'!$B$18*E1680^2+'Step 3. Regression'!$C$18*E1680+'Step 3. Regression'!$D$18)*C1680</f>
        <v>6.0604584544860431</v>
      </c>
      <c r="G1680" s="11">
        <f ca="1">('Step 3. Regression'!$G$18*E1680^2+'Step 3. Regression'!$H$18*E1680+'Step 3. Regression'!$I$18)*D1680</f>
        <v>2.9783832342789713</v>
      </c>
    </row>
    <row r="1681" spans="1:7" x14ac:dyDescent="0.25">
      <c r="A1681" s="8">
        <f>IF(ISBLANK('Step 1.4 CNY OAT'!A1681),"-",'Step 1.4 CNY OAT'!A1681)</f>
        <v>43171</v>
      </c>
      <c r="B1681" s="26">
        <f t="shared" si="44"/>
        <v>70</v>
      </c>
      <c r="C1681" s="67" cm="1">
        <f t="array" ref="C1681">INDEX('Step 5. Daily Avg Schedule Calc'!$A$2:$D$169,(WEEKDAY(A1681)-1)*24+HOUR(A1681)+1,3)</f>
        <v>1</v>
      </c>
      <c r="D1681" s="67" cm="1">
        <f t="array" ref="D1681">INDEX('Step 5. Daily Avg Schedule Calc'!$A$2:$D$169,(WEEKDAY(A1681)-1)*24+HOUR(A1681)+1,4)</f>
        <v>1</v>
      </c>
      <c r="E1681">
        <f>VLOOKUP(A1681,'Step 1.4 CNY OAT'!$A$1:$B$8761,2)</f>
        <v>37</v>
      </c>
      <c r="F1681" s="11">
        <f ca="1">('Step 3. Regression'!$B$18*E1681^2+'Step 3. Regression'!$C$18*E1681+'Step 3. Regression'!$D$18)*C1681</f>
        <v>6.3422100927925218</v>
      </c>
      <c r="G1681" s="11">
        <f ca="1">('Step 3. Regression'!$G$18*E1681^2+'Step 3. Regression'!$H$18*E1681+'Step 3. Regression'!$I$18)*D1681</f>
        <v>3.0653264537937401</v>
      </c>
    </row>
    <row r="1682" spans="1:7" x14ac:dyDescent="0.25">
      <c r="A1682" s="8">
        <f>IF(ISBLANK('Step 1.4 CNY OAT'!A1682),"-",'Step 1.4 CNY OAT'!A1682)</f>
        <v>43171.041666666664</v>
      </c>
      <c r="B1682" s="26">
        <f t="shared" si="44"/>
        <v>70</v>
      </c>
      <c r="C1682" s="67" cm="1">
        <f t="array" ref="C1682">INDEX('Step 5. Daily Avg Schedule Calc'!$A$2:$D$169,(WEEKDAY(A1682)-1)*24+HOUR(A1682)+1,3)</f>
        <v>1</v>
      </c>
      <c r="D1682" s="67" cm="1">
        <f t="array" ref="D1682">INDEX('Step 5. Daily Avg Schedule Calc'!$A$2:$D$169,(WEEKDAY(A1682)-1)*24+HOUR(A1682)+1,4)</f>
        <v>1</v>
      </c>
      <c r="E1682">
        <f>VLOOKUP(A1682,'Step 1.4 CNY OAT'!$A$1:$B$8761,2)</f>
        <v>37</v>
      </c>
      <c r="F1682" s="11">
        <f ca="1">('Step 3. Regression'!$B$18*E1682^2+'Step 3. Regression'!$C$18*E1682+'Step 3. Regression'!$D$18)*C1682</f>
        <v>6.3422100927925218</v>
      </c>
      <c r="G1682" s="11">
        <f ca="1">('Step 3. Regression'!$G$18*E1682^2+'Step 3. Regression'!$H$18*E1682+'Step 3. Regression'!$I$18)*D1682</f>
        <v>3.0653264537937401</v>
      </c>
    </row>
    <row r="1683" spans="1:7" x14ac:dyDescent="0.25">
      <c r="A1683" s="8">
        <f>IF(ISBLANK('Step 1.4 CNY OAT'!A1683),"-",'Step 1.4 CNY OAT'!A1683)</f>
        <v>43171.083333333336</v>
      </c>
      <c r="B1683" s="26">
        <f t="shared" si="44"/>
        <v>70</v>
      </c>
      <c r="C1683" s="67" cm="1">
        <f t="array" ref="C1683">INDEX('Step 5. Daily Avg Schedule Calc'!$A$2:$D$169,(WEEKDAY(A1683)-1)*24+HOUR(A1683)+1,3)</f>
        <v>1</v>
      </c>
      <c r="D1683" s="67" cm="1">
        <f t="array" ref="D1683">INDEX('Step 5. Daily Avg Schedule Calc'!$A$2:$D$169,(WEEKDAY(A1683)-1)*24+HOUR(A1683)+1,4)</f>
        <v>1</v>
      </c>
      <c r="E1683">
        <f>VLOOKUP(A1683,'Step 1.4 CNY OAT'!$A$1:$B$8761,2)</f>
        <v>36</v>
      </c>
      <c r="F1683" s="11">
        <f ca="1">('Step 3. Regression'!$B$18*E1683^2+'Step 3. Regression'!$C$18*E1683+'Step 3. Regression'!$D$18)*C1683</f>
        <v>6.4458275763531816</v>
      </c>
      <c r="G1683" s="11">
        <f ca="1">('Step 3. Regression'!$G$18*E1683^2+'Step 3. Regression'!$H$18*E1683+'Step 3. Regression'!$I$18)*D1683</f>
        <v>3.0968021782742885</v>
      </c>
    </row>
    <row r="1684" spans="1:7" x14ac:dyDescent="0.25">
      <c r="A1684" s="8">
        <f>IF(ISBLANK('Step 1.4 CNY OAT'!A1684),"-",'Step 1.4 CNY OAT'!A1684)</f>
        <v>43171.125</v>
      </c>
      <c r="B1684" s="26">
        <f t="shared" si="44"/>
        <v>70</v>
      </c>
      <c r="C1684" s="67" cm="1">
        <f t="array" ref="C1684">INDEX('Step 5. Daily Avg Schedule Calc'!$A$2:$D$169,(WEEKDAY(A1684)-1)*24+HOUR(A1684)+1,3)</f>
        <v>1</v>
      </c>
      <c r="D1684" s="67" cm="1">
        <f t="array" ref="D1684">INDEX('Step 5. Daily Avg Schedule Calc'!$A$2:$D$169,(WEEKDAY(A1684)-1)*24+HOUR(A1684)+1,4)</f>
        <v>1</v>
      </c>
      <c r="E1684">
        <f>VLOOKUP(A1684,'Step 1.4 CNY OAT'!$A$1:$B$8761,2)</f>
        <v>34</v>
      </c>
      <c r="F1684" s="11">
        <f ca="1">('Step 3. Regression'!$B$18*E1684^2+'Step 3. Regression'!$C$18*E1684+'Step 3. Regression'!$D$18)*C1684</f>
        <v>6.6676129496622512</v>
      </c>
      <c r="G1684" s="11">
        <f ca="1">('Step 3. Regression'!$G$18*E1684^2+'Step 3. Regression'!$H$18*E1684+'Step 3. Regression'!$I$18)*D1684</f>
        <v>3.1634956041988254</v>
      </c>
    </row>
    <row r="1685" spans="1:7" x14ac:dyDescent="0.25">
      <c r="A1685" s="8">
        <f>IF(ISBLANK('Step 1.4 CNY OAT'!A1685),"-",'Step 1.4 CNY OAT'!A1685)</f>
        <v>43171.166666666664</v>
      </c>
      <c r="B1685" s="26">
        <f t="shared" si="44"/>
        <v>70</v>
      </c>
      <c r="C1685" s="67" cm="1">
        <f t="array" ref="C1685">INDEX('Step 5. Daily Avg Schedule Calc'!$A$2:$D$169,(WEEKDAY(A1685)-1)*24+HOUR(A1685)+1,3)</f>
        <v>1</v>
      </c>
      <c r="D1685" s="67" cm="1">
        <f t="array" ref="D1685">INDEX('Step 5. Daily Avg Schedule Calc'!$A$2:$D$169,(WEEKDAY(A1685)-1)*24+HOUR(A1685)+1,4)</f>
        <v>1</v>
      </c>
      <c r="E1685">
        <f>VLOOKUP(A1685,'Step 1.4 CNY OAT'!$A$1:$B$8761,2)</f>
        <v>34</v>
      </c>
      <c r="F1685" s="11">
        <f ca="1">('Step 3. Regression'!$B$18*E1685^2+'Step 3. Regression'!$C$18*E1685+'Step 3. Regression'!$D$18)*C1685</f>
        <v>6.6676129496622512</v>
      </c>
      <c r="G1685" s="11">
        <f ca="1">('Step 3. Regression'!$G$18*E1685^2+'Step 3. Regression'!$H$18*E1685+'Step 3. Regression'!$I$18)*D1685</f>
        <v>3.1634956041988254</v>
      </c>
    </row>
    <row r="1686" spans="1:7" x14ac:dyDescent="0.25">
      <c r="A1686" s="8">
        <f>IF(ISBLANK('Step 1.4 CNY OAT'!A1686),"-",'Step 1.4 CNY OAT'!A1686)</f>
        <v>43171.208333333336</v>
      </c>
      <c r="B1686" s="26">
        <f t="shared" si="44"/>
        <v>70</v>
      </c>
      <c r="C1686" s="67" cm="1">
        <f t="array" ref="C1686">INDEX('Step 5. Daily Avg Schedule Calc'!$A$2:$D$169,(WEEKDAY(A1686)-1)*24+HOUR(A1686)+1,3)</f>
        <v>1</v>
      </c>
      <c r="D1686" s="67" cm="1">
        <f t="array" ref="D1686">INDEX('Step 5. Daily Avg Schedule Calc'!$A$2:$D$169,(WEEKDAY(A1686)-1)*24+HOUR(A1686)+1,4)</f>
        <v>1</v>
      </c>
      <c r="E1686">
        <f>VLOOKUP(A1686,'Step 1.4 CNY OAT'!$A$1:$B$8761,2)</f>
        <v>33</v>
      </c>
      <c r="F1686" s="11">
        <f ca="1">('Step 3. Regression'!$B$18*E1686^2+'Step 3. Regression'!$C$18*E1686+'Step 3. Regression'!$D$18)*C1686</f>
        <v>6.78578083941066</v>
      </c>
      <c r="G1686" s="11">
        <f ca="1">('Step 3. Regression'!$G$18*E1686^2+'Step 3. Regression'!$H$18*E1686+'Step 3. Regression'!$I$18)*D1686</f>
        <v>3.1987133056428125</v>
      </c>
    </row>
    <row r="1687" spans="1:7" x14ac:dyDescent="0.25">
      <c r="A1687" s="8">
        <f>IF(ISBLANK('Step 1.4 CNY OAT'!A1687),"-",'Step 1.4 CNY OAT'!A1687)</f>
        <v>43171.25</v>
      </c>
      <c r="B1687" s="26">
        <f t="shared" si="44"/>
        <v>70</v>
      </c>
      <c r="C1687" s="67" cm="1">
        <f t="array" ref="C1687">INDEX('Step 5. Daily Avg Schedule Calc'!$A$2:$D$169,(WEEKDAY(A1687)-1)*24+HOUR(A1687)+1,3)</f>
        <v>1</v>
      </c>
      <c r="D1687" s="67" cm="1">
        <f t="array" ref="D1687">INDEX('Step 5. Daily Avg Schedule Calc'!$A$2:$D$169,(WEEKDAY(A1687)-1)*24+HOUR(A1687)+1,4)</f>
        <v>1</v>
      </c>
      <c r="E1687">
        <f>VLOOKUP(A1687,'Step 1.4 CNY OAT'!$A$1:$B$8761,2)</f>
        <v>34</v>
      </c>
      <c r="F1687" s="11">
        <f ca="1">('Step 3. Regression'!$B$18*E1687^2+'Step 3. Regression'!$C$18*E1687+'Step 3. Regression'!$D$18)*C1687</f>
        <v>6.6676129496622512</v>
      </c>
      <c r="G1687" s="11">
        <f ca="1">('Step 3. Regression'!$G$18*E1687^2+'Step 3. Regression'!$H$18*E1687+'Step 3. Regression'!$I$18)*D1687</f>
        <v>3.1634956041988254</v>
      </c>
    </row>
    <row r="1688" spans="1:7" x14ac:dyDescent="0.25">
      <c r="A1688" s="8">
        <f>IF(ISBLANK('Step 1.4 CNY OAT'!A1688),"-",'Step 1.4 CNY OAT'!A1688)</f>
        <v>43171.291666666664</v>
      </c>
      <c r="B1688" s="26">
        <f t="shared" si="44"/>
        <v>70</v>
      </c>
      <c r="C1688" s="67" cm="1">
        <f t="array" ref="C1688">INDEX('Step 5. Daily Avg Schedule Calc'!$A$2:$D$169,(WEEKDAY(A1688)-1)*24+HOUR(A1688)+1,3)</f>
        <v>1</v>
      </c>
      <c r="D1688" s="67" cm="1">
        <f t="array" ref="D1688">INDEX('Step 5. Daily Avg Schedule Calc'!$A$2:$D$169,(WEEKDAY(A1688)-1)*24+HOUR(A1688)+1,4)</f>
        <v>1</v>
      </c>
      <c r="E1688">
        <f>VLOOKUP(A1688,'Step 1.4 CNY OAT'!$A$1:$B$8761,2)</f>
        <v>34</v>
      </c>
      <c r="F1688" s="11">
        <f ca="1">('Step 3. Regression'!$B$18*E1688^2+'Step 3. Regression'!$C$18*E1688+'Step 3. Regression'!$D$18)*C1688</f>
        <v>6.6676129496622512</v>
      </c>
      <c r="G1688" s="11">
        <f ca="1">('Step 3. Regression'!$G$18*E1688^2+'Step 3. Regression'!$H$18*E1688+'Step 3. Regression'!$I$18)*D1688</f>
        <v>3.1634956041988254</v>
      </c>
    </row>
    <row r="1689" spans="1:7" x14ac:dyDescent="0.25">
      <c r="A1689" s="8">
        <f>IF(ISBLANK('Step 1.4 CNY OAT'!A1689),"-",'Step 1.4 CNY OAT'!A1689)</f>
        <v>43171.333333333336</v>
      </c>
      <c r="B1689" s="26">
        <f t="shared" si="44"/>
        <v>70</v>
      </c>
      <c r="C1689" s="67" cm="1">
        <f t="array" ref="C1689">INDEX('Step 5. Daily Avg Schedule Calc'!$A$2:$D$169,(WEEKDAY(A1689)-1)*24+HOUR(A1689)+1,3)</f>
        <v>1</v>
      </c>
      <c r="D1689" s="67" cm="1">
        <f t="array" ref="D1689">INDEX('Step 5. Daily Avg Schedule Calc'!$A$2:$D$169,(WEEKDAY(A1689)-1)*24+HOUR(A1689)+1,4)</f>
        <v>1</v>
      </c>
      <c r="E1689">
        <f>VLOOKUP(A1689,'Step 1.4 CNY OAT'!$A$1:$B$8761,2)</f>
        <v>35</v>
      </c>
      <c r="F1689" s="11">
        <f ca="1">('Step 3. Regression'!$B$18*E1689^2+'Step 3. Regression'!$C$18*E1689+'Step 3. Regression'!$D$18)*C1689</f>
        <v>6.5542951953097575</v>
      </c>
      <c r="G1689" s="11">
        <f ca="1">('Step 3. Regression'!$G$18*E1689^2+'Step 3. Regression'!$H$18*E1689+'Step 3. Regression'!$I$18)*D1689</f>
        <v>3.1295252284093174</v>
      </c>
    </row>
    <row r="1690" spans="1:7" x14ac:dyDescent="0.25">
      <c r="A1690" s="8">
        <f>IF(ISBLANK('Step 1.4 CNY OAT'!A1690),"-",'Step 1.4 CNY OAT'!A1690)</f>
        <v>43171.375</v>
      </c>
      <c r="B1690" s="26">
        <f t="shared" si="44"/>
        <v>70</v>
      </c>
      <c r="C1690" s="67" cm="1">
        <f t="array" ref="C1690">INDEX('Step 5. Daily Avg Schedule Calc'!$A$2:$D$169,(WEEKDAY(A1690)-1)*24+HOUR(A1690)+1,3)</f>
        <v>1</v>
      </c>
      <c r="D1690" s="67" cm="1">
        <f t="array" ref="D1690">INDEX('Step 5. Daily Avg Schedule Calc'!$A$2:$D$169,(WEEKDAY(A1690)-1)*24+HOUR(A1690)+1,4)</f>
        <v>1</v>
      </c>
      <c r="E1690">
        <f>VLOOKUP(A1690,'Step 1.4 CNY OAT'!$A$1:$B$8761,2)</f>
        <v>36</v>
      </c>
      <c r="F1690" s="11">
        <f ca="1">('Step 3. Regression'!$B$18*E1690^2+'Step 3. Regression'!$C$18*E1690+'Step 3. Regression'!$D$18)*C1690</f>
        <v>6.4458275763531816</v>
      </c>
      <c r="G1690" s="11">
        <f ca="1">('Step 3. Regression'!$G$18*E1690^2+'Step 3. Regression'!$H$18*E1690+'Step 3. Regression'!$I$18)*D1690</f>
        <v>3.0968021782742885</v>
      </c>
    </row>
    <row r="1691" spans="1:7" x14ac:dyDescent="0.25">
      <c r="A1691" s="8">
        <f>IF(ISBLANK('Step 1.4 CNY OAT'!A1691),"-",'Step 1.4 CNY OAT'!A1691)</f>
        <v>43171.416666666664</v>
      </c>
      <c r="B1691" s="26">
        <f t="shared" si="44"/>
        <v>70</v>
      </c>
      <c r="C1691" s="67" cm="1">
        <f t="array" ref="C1691">INDEX('Step 5. Daily Avg Schedule Calc'!$A$2:$D$169,(WEEKDAY(A1691)-1)*24+HOUR(A1691)+1,3)</f>
        <v>1</v>
      </c>
      <c r="D1691" s="67" cm="1">
        <f t="array" ref="D1691">INDEX('Step 5. Daily Avg Schedule Calc'!$A$2:$D$169,(WEEKDAY(A1691)-1)*24+HOUR(A1691)+1,4)</f>
        <v>1</v>
      </c>
      <c r="E1691">
        <f>VLOOKUP(A1691,'Step 1.4 CNY OAT'!$A$1:$B$8761,2)</f>
        <v>37</v>
      </c>
      <c r="F1691" s="11">
        <f ca="1">('Step 3. Regression'!$B$18*E1691^2+'Step 3. Regression'!$C$18*E1691+'Step 3. Regression'!$D$18)*C1691</f>
        <v>6.3422100927925218</v>
      </c>
      <c r="G1691" s="11">
        <f ca="1">('Step 3. Regression'!$G$18*E1691^2+'Step 3. Regression'!$H$18*E1691+'Step 3. Regression'!$I$18)*D1691</f>
        <v>3.0653264537937401</v>
      </c>
    </row>
    <row r="1692" spans="1:7" x14ac:dyDescent="0.25">
      <c r="A1692" s="8">
        <f>IF(ISBLANK('Step 1.4 CNY OAT'!A1692),"-",'Step 1.4 CNY OAT'!A1692)</f>
        <v>43171.458333333336</v>
      </c>
      <c r="B1692" s="26">
        <f t="shared" si="44"/>
        <v>70</v>
      </c>
      <c r="C1692" s="67" cm="1">
        <f t="array" ref="C1692">INDEX('Step 5. Daily Avg Schedule Calc'!$A$2:$D$169,(WEEKDAY(A1692)-1)*24+HOUR(A1692)+1,3)</f>
        <v>1</v>
      </c>
      <c r="D1692" s="67" cm="1">
        <f t="array" ref="D1692">INDEX('Step 5. Daily Avg Schedule Calc'!$A$2:$D$169,(WEEKDAY(A1692)-1)*24+HOUR(A1692)+1,4)</f>
        <v>1</v>
      </c>
      <c r="E1692">
        <f>VLOOKUP(A1692,'Step 1.4 CNY OAT'!$A$1:$B$8761,2)</f>
        <v>38</v>
      </c>
      <c r="F1692" s="11">
        <f ca="1">('Step 3. Regression'!$B$18*E1692^2+'Step 3. Regression'!$C$18*E1692+'Step 3. Regression'!$D$18)*C1692</f>
        <v>6.2434427446277798</v>
      </c>
      <c r="G1692" s="11">
        <f ca="1">('Step 3. Regression'!$G$18*E1692^2+'Step 3. Regression'!$H$18*E1692+'Step 3. Regression'!$I$18)*D1692</f>
        <v>3.0350980549676709</v>
      </c>
    </row>
    <row r="1693" spans="1:7" x14ac:dyDescent="0.25">
      <c r="A1693" s="8">
        <f>IF(ISBLANK('Step 1.4 CNY OAT'!A1693),"-",'Step 1.4 CNY OAT'!A1693)</f>
        <v>43171.5</v>
      </c>
      <c r="B1693" s="26">
        <f t="shared" si="44"/>
        <v>70</v>
      </c>
      <c r="C1693" s="67" cm="1">
        <f t="array" ref="C1693">INDEX('Step 5. Daily Avg Schedule Calc'!$A$2:$D$169,(WEEKDAY(A1693)-1)*24+HOUR(A1693)+1,3)</f>
        <v>1</v>
      </c>
      <c r="D1693" s="67" cm="1">
        <f t="array" ref="D1693">INDEX('Step 5. Daily Avg Schedule Calc'!$A$2:$D$169,(WEEKDAY(A1693)-1)*24+HOUR(A1693)+1,4)</f>
        <v>1</v>
      </c>
      <c r="E1693">
        <f>VLOOKUP(A1693,'Step 1.4 CNY OAT'!$A$1:$B$8761,2)</f>
        <v>39</v>
      </c>
      <c r="F1693" s="11">
        <f ca="1">('Step 3. Regression'!$B$18*E1693^2+'Step 3. Regression'!$C$18*E1693+'Step 3. Regression'!$D$18)*C1693</f>
        <v>6.149525531858953</v>
      </c>
      <c r="G1693" s="11">
        <f ca="1">('Step 3. Regression'!$G$18*E1693^2+'Step 3. Regression'!$H$18*E1693+'Step 3. Regression'!$I$18)*D1693</f>
        <v>3.0061169817960809</v>
      </c>
    </row>
    <row r="1694" spans="1:7" x14ac:dyDescent="0.25">
      <c r="A1694" s="8">
        <f>IF(ISBLANK('Step 1.4 CNY OAT'!A1694),"-",'Step 1.4 CNY OAT'!A1694)</f>
        <v>43171.541666666664</v>
      </c>
      <c r="B1694" s="26">
        <f t="shared" si="44"/>
        <v>70</v>
      </c>
      <c r="C1694" s="67" cm="1">
        <f t="array" ref="C1694">INDEX('Step 5. Daily Avg Schedule Calc'!$A$2:$D$169,(WEEKDAY(A1694)-1)*24+HOUR(A1694)+1,3)</f>
        <v>1</v>
      </c>
      <c r="D1694" s="67" cm="1">
        <f t="array" ref="D1694">INDEX('Step 5. Daily Avg Schedule Calc'!$A$2:$D$169,(WEEKDAY(A1694)-1)*24+HOUR(A1694)+1,4)</f>
        <v>1</v>
      </c>
      <c r="E1694">
        <f>VLOOKUP(A1694,'Step 1.4 CNY OAT'!$A$1:$B$8761,2)</f>
        <v>41</v>
      </c>
      <c r="F1694" s="11">
        <f ca="1">('Step 3. Regression'!$B$18*E1694^2+'Step 3. Regression'!$C$18*E1694+'Step 3. Regression'!$D$18)*C1694</f>
        <v>5.9762415125090502</v>
      </c>
      <c r="G1694" s="11">
        <f ca="1">('Step 3. Regression'!$G$18*E1694^2+'Step 3. Regression'!$H$18*E1694+'Step 3. Regression'!$I$18)*D1694</f>
        <v>2.9518968124163409</v>
      </c>
    </row>
    <row r="1695" spans="1:7" x14ac:dyDescent="0.25">
      <c r="A1695" s="8">
        <f>IF(ISBLANK('Step 1.4 CNY OAT'!A1695),"-",'Step 1.4 CNY OAT'!A1695)</f>
        <v>43171.583333333336</v>
      </c>
      <c r="B1695" s="26">
        <f t="shared" si="44"/>
        <v>70</v>
      </c>
      <c r="C1695" s="67" cm="1">
        <f t="array" ref="C1695">INDEX('Step 5. Daily Avg Schedule Calc'!$A$2:$D$169,(WEEKDAY(A1695)-1)*24+HOUR(A1695)+1,3)</f>
        <v>1</v>
      </c>
      <c r="D1695" s="67" cm="1">
        <f t="array" ref="D1695">INDEX('Step 5. Daily Avg Schedule Calc'!$A$2:$D$169,(WEEKDAY(A1695)-1)*24+HOUR(A1695)+1,4)</f>
        <v>1</v>
      </c>
      <c r="E1695">
        <f>VLOOKUP(A1695,'Step 1.4 CNY OAT'!$A$1:$B$8761,2)</f>
        <v>41</v>
      </c>
      <c r="F1695" s="11">
        <f ca="1">('Step 3. Regression'!$B$18*E1695^2+'Step 3. Regression'!$C$18*E1695+'Step 3. Regression'!$D$18)*C1695</f>
        <v>5.9762415125090502</v>
      </c>
      <c r="G1695" s="11">
        <f ca="1">('Step 3. Regression'!$G$18*E1695^2+'Step 3. Regression'!$H$18*E1695+'Step 3. Regression'!$I$18)*D1695</f>
        <v>2.9518968124163409</v>
      </c>
    </row>
    <row r="1696" spans="1:7" x14ac:dyDescent="0.25">
      <c r="A1696" s="8">
        <f>IF(ISBLANK('Step 1.4 CNY OAT'!A1696),"-",'Step 1.4 CNY OAT'!A1696)</f>
        <v>43171.625</v>
      </c>
      <c r="B1696" s="26">
        <f t="shared" si="44"/>
        <v>70</v>
      </c>
      <c r="C1696" s="67" cm="1">
        <f t="array" ref="C1696">INDEX('Step 5. Daily Avg Schedule Calc'!$A$2:$D$169,(WEEKDAY(A1696)-1)*24+HOUR(A1696)+1,3)</f>
        <v>1</v>
      </c>
      <c r="D1696" s="67" cm="1">
        <f t="array" ref="D1696">INDEX('Step 5. Daily Avg Schedule Calc'!$A$2:$D$169,(WEEKDAY(A1696)-1)*24+HOUR(A1696)+1,4)</f>
        <v>1</v>
      </c>
      <c r="E1696">
        <f>VLOOKUP(A1696,'Step 1.4 CNY OAT'!$A$1:$B$8761,2)</f>
        <v>41</v>
      </c>
      <c r="F1696" s="11">
        <f ca="1">('Step 3. Regression'!$B$18*E1696^2+'Step 3. Regression'!$C$18*E1696+'Step 3. Regression'!$D$18)*C1696</f>
        <v>5.9762415125090502</v>
      </c>
      <c r="G1696" s="11">
        <f ca="1">('Step 3. Regression'!$G$18*E1696^2+'Step 3. Regression'!$H$18*E1696+'Step 3. Regression'!$I$18)*D1696</f>
        <v>2.9518968124163409</v>
      </c>
    </row>
    <row r="1697" spans="1:7" x14ac:dyDescent="0.25">
      <c r="A1697" s="8">
        <f>IF(ISBLANK('Step 1.4 CNY OAT'!A1697),"-",'Step 1.4 CNY OAT'!A1697)</f>
        <v>43171.666666666664</v>
      </c>
      <c r="B1697" s="26">
        <f t="shared" si="44"/>
        <v>70</v>
      </c>
      <c r="C1697" s="67" cm="1">
        <f t="array" ref="C1697">INDEX('Step 5. Daily Avg Schedule Calc'!$A$2:$D$169,(WEEKDAY(A1697)-1)*24+HOUR(A1697)+1,3)</f>
        <v>1</v>
      </c>
      <c r="D1697" s="67" cm="1">
        <f t="array" ref="D1697">INDEX('Step 5. Daily Avg Schedule Calc'!$A$2:$D$169,(WEEKDAY(A1697)-1)*24+HOUR(A1697)+1,4)</f>
        <v>1</v>
      </c>
      <c r="E1697">
        <f>VLOOKUP(A1697,'Step 1.4 CNY OAT'!$A$1:$B$8761,2)</f>
        <v>41</v>
      </c>
      <c r="F1697" s="11">
        <f ca="1">('Step 3. Regression'!$B$18*E1697^2+'Step 3. Regression'!$C$18*E1697+'Step 3. Regression'!$D$18)*C1697</f>
        <v>5.9762415125090502</v>
      </c>
      <c r="G1697" s="11">
        <f ca="1">('Step 3. Regression'!$G$18*E1697^2+'Step 3. Regression'!$H$18*E1697+'Step 3. Regression'!$I$18)*D1697</f>
        <v>2.9518968124163409</v>
      </c>
    </row>
    <row r="1698" spans="1:7" x14ac:dyDescent="0.25">
      <c r="A1698" s="8">
        <f>IF(ISBLANK('Step 1.4 CNY OAT'!A1698),"-",'Step 1.4 CNY OAT'!A1698)</f>
        <v>43171.708333333336</v>
      </c>
      <c r="B1698" s="26">
        <f t="shared" si="44"/>
        <v>70</v>
      </c>
      <c r="C1698" s="67" cm="1">
        <f t="array" ref="C1698">INDEX('Step 5. Daily Avg Schedule Calc'!$A$2:$D$169,(WEEKDAY(A1698)-1)*24+HOUR(A1698)+1,3)</f>
        <v>1</v>
      </c>
      <c r="D1698" s="67" cm="1">
        <f t="array" ref="D1698">INDEX('Step 5. Daily Avg Schedule Calc'!$A$2:$D$169,(WEEKDAY(A1698)-1)*24+HOUR(A1698)+1,4)</f>
        <v>1</v>
      </c>
      <c r="E1698">
        <f>VLOOKUP(A1698,'Step 1.4 CNY OAT'!$A$1:$B$8761,2)</f>
        <v>41</v>
      </c>
      <c r="F1698" s="11">
        <f ca="1">('Step 3. Regression'!$B$18*E1698^2+'Step 3. Regression'!$C$18*E1698+'Step 3. Regression'!$D$18)*C1698</f>
        <v>5.9762415125090502</v>
      </c>
      <c r="G1698" s="11">
        <f ca="1">('Step 3. Regression'!$G$18*E1698^2+'Step 3. Regression'!$H$18*E1698+'Step 3. Regression'!$I$18)*D1698</f>
        <v>2.9518968124163409</v>
      </c>
    </row>
    <row r="1699" spans="1:7" x14ac:dyDescent="0.25">
      <c r="A1699" s="8">
        <f>IF(ISBLANK('Step 1.4 CNY OAT'!A1699),"-",'Step 1.4 CNY OAT'!A1699)</f>
        <v>43171.75</v>
      </c>
      <c r="B1699" s="26">
        <f t="shared" si="44"/>
        <v>70</v>
      </c>
      <c r="C1699" s="67" cm="1">
        <f t="array" ref="C1699">INDEX('Step 5. Daily Avg Schedule Calc'!$A$2:$D$169,(WEEKDAY(A1699)-1)*24+HOUR(A1699)+1,3)</f>
        <v>1</v>
      </c>
      <c r="D1699" s="67" cm="1">
        <f t="array" ref="D1699">INDEX('Step 5. Daily Avg Schedule Calc'!$A$2:$D$169,(WEEKDAY(A1699)-1)*24+HOUR(A1699)+1,4)</f>
        <v>1</v>
      </c>
      <c r="E1699">
        <f>VLOOKUP(A1699,'Step 1.4 CNY OAT'!$A$1:$B$8761,2)</f>
        <v>41</v>
      </c>
      <c r="F1699" s="11">
        <f ca="1">('Step 3. Regression'!$B$18*E1699^2+'Step 3. Regression'!$C$18*E1699+'Step 3. Regression'!$D$18)*C1699</f>
        <v>5.9762415125090502</v>
      </c>
      <c r="G1699" s="11">
        <f ca="1">('Step 3. Regression'!$G$18*E1699^2+'Step 3. Regression'!$H$18*E1699+'Step 3. Regression'!$I$18)*D1699</f>
        <v>2.9518968124163409</v>
      </c>
    </row>
    <row r="1700" spans="1:7" x14ac:dyDescent="0.25">
      <c r="A1700" s="8">
        <f>IF(ISBLANK('Step 1.4 CNY OAT'!A1700),"-",'Step 1.4 CNY OAT'!A1700)</f>
        <v>43171.791666666664</v>
      </c>
      <c r="B1700" s="26">
        <f t="shared" si="44"/>
        <v>70</v>
      </c>
      <c r="C1700" s="67" cm="1">
        <f t="array" ref="C1700">INDEX('Step 5. Daily Avg Schedule Calc'!$A$2:$D$169,(WEEKDAY(A1700)-1)*24+HOUR(A1700)+1,3)</f>
        <v>1</v>
      </c>
      <c r="D1700" s="67" cm="1">
        <f t="array" ref="D1700">INDEX('Step 5. Daily Avg Schedule Calc'!$A$2:$D$169,(WEEKDAY(A1700)-1)*24+HOUR(A1700)+1,4)</f>
        <v>1</v>
      </c>
      <c r="E1700">
        <f>VLOOKUP(A1700,'Step 1.4 CNY OAT'!$A$1:$B$8761,2)</f>
        <v>41</v>
      </c>
      <c r="F1700" s="11">
        <f ca="1">('Step 3. Regression'!$B$18*E1700^2+'Step 3. Regression'!$C$18*E1700+'Step 3. Regression'!$D$18)*C1700</f>
        <v>5.9762415125090502</v>
      </c>
      <c r="G1700" s="11">
        <f ca="1">('Step 3. Regression'!$G$18*E1700^2+'Step 3. Regression'!$H$18*E1700+'Step 3. Regression'!$I$18)*D1700</f>
        <v>2.9518968124163409</v>
      </c>
    </row>
    <row r="1701" spans="1:7" x14ac:dyDescent="0.25">
      <c r="A1701" s="8">
        <f>IF(ISBLANK('Step 1.4 CNY OAT'!A1701),"-",'Step 1.4 CNY OAT'!A1701)</f>
        <v>43171.833333333336</v>
      </c>
      <c r="B1701" s="26">
        <f t="shared" si="44"/>
        <v>70</v>
      </c>
      <c r="C1701" s="67" cm="1">
        <f t="array" ref="C1701">INDEX('Step 5. Daily Avg Schedule Calc'!$A$2:$D$169,(WEEKDAY(A1701)-1)*24+HOUR(A1701)+1,3)</f>
        <v>1</v>
      </c>
      <c r="D1701" s="67" cm="1">
        <f t="array" ref="D1701">INDEX('Step 5. Daily Avg Schedule Calc'!$A$2:$D$169,(WEEKDAY(A1701)-1)*24+HOUR(A1701)+1,4)</f>
        <v>1</v>
      </c>
      <c r="E1701">
        <f>VLOOKUP(A1701,'Step 1.4 CNY OAT'!$A$1:$B$8761,2)</f>
        <v>41</v>
      </c>
      <c r="F1701" s="11">
        <f ca="1">('Step 3. Regression'!$B$18*E1701^2+'Step 3. Regression'!$C$18*E1701+'Step 3. Regression'!$D$18)*C1701</f>
        <v>5.9762415125090502</v>
      </c>
      <c r="G1701" s="11">
        <f ca="1">('Step 3. Regression'!$G$18*E1701^2+'Step 3. Regression'!$H$18*E1701+'Step 3. Regression'!$I$18)*D1701</f>
        <v>2.9518968124163409</v>
      </c>
    </row>
    <row r="1702" spans="1:7" x14ac:dyDescent="0.25">
      <c r="A1702" s="8">
        <f>IF(ISBLANK('Step 1.4 CNY OAT'!A1702),"-",'Step 1.4 CNY OAT'!A1702)</f>
        <v>43171.875</v>
      </c>
      <c r="B1702" s="26">
        <f t="shared" si="44"/>
        <v>70</v>
      </c>
      <c r="C1702" s="67" cm="1">
        <f t="array" ref="C1702">INDEX('Step 5. Daily Avg Schedule Calc'!$A$2:$D$169,(WEEKDAY(A1702)-1)*24+HOUR(A1702)+1,3)</f>
        <v>1</v>
      </c>
      <c r="D1702" s="67" cm="1">
        <f t="array" ref="D1702">INDEX('Step 5. Daily Avg Schedule Calc'!$A$2:$D$169,(WEEKDAY(A1702)-1)*24+HOUR(A1702)+1,4)</f>
        <v>1</v>
      </c>
      <c r="E1702">
        <f>VLOOKUP(A1702,'Step 1.4 CNY OAT'!$A$1:$B$8761,2)</f>
        <v>43</v>
      </c>
      <c r="F1702" s="11">
        <f ca="1">('Step 3. Regression'!$B$18*E1702^2+'Step 3. Regression'!$C$18*E1702+'Step 3. Regression'!$D$18)*C1702</f>
        <v>5.8223580347428134</v>
      </c>
      <c r="G1702" s="11">
        <f ca="1">('Step 3. Regression'!$G$18*E1702^2+'Step 3. Regression'!$H$18*E1702+'Step 3. Regression'!$I$18)*D1702</f>
        <v>2.902665945654519</v>
      </c>
    </row>
    <row r="1703" spans="1:7" x14ac:dyDescent="0.25">
      <c r="A1703" s="8">
        <f>IF(ISBLANK('Step 1.4 CNY OAT'!A1703),"-",'Step 1.4 CNY OAT'!A1703)</f>
        <v>43171.916666666664</v>
      </c>
      <c r="B1703" s="26">
        <f t="shared" si="44"/>
        <v>70</v>
      </c>
      <c r="C1703" s="67" cm="1">
        <f t="array" ref="C1703">INDEX('Step 5. Daily Avg Schedule Calc'!$A$2:$D$169,(WEEKDAY(A1703)-1)*24+HOUR(A1703)+1,3)</f>
        <v>1</v>
      </c>
      <c r="D1703" s="67" cm="1">
        <f t="array" ref="D1703">INDEX('Step 5. Daily Avg Schedule Calc'!$A$2:$D$169,(WEEKDAY(A1703)-1)*24+HOUR(A1703)+1,4)</f>
        <v>1</v>
      </c>
      <c r="E1703">
        <f>VLOOKUP(A1703,'Step 1.4 CNY OAT'!$A$1:$B$8761,2)</f>
        <v>37</v>
      </c>
      <c r="F1703" s="11">
        <f ca="1">('Step 3. Regression'!$B$18*E1703^2+'Step 3. Regression'!$C$18*E1703+'Step 3. Regression'!$D$18)*C1703</f>
        <v>6.3422100927925218</v>
      </c>
      <c r="G1703" s="11">
        <f ca="1">('Step 3. Regression'!$G$18*E1703^2+'Step 3. Regression'!$H$18*E1703+'Step 3. Regression'!$I$18)*D1703</f>
        <v>3.0653264537937401</v>
      </c>
    </row>
    <row r="1704" spans="1:7" x14ac:dyDescent="0.25">
      <c r="A1704" s="8">
        <f>IF(ISBLANK('Step 1.4 CNY OAT'!A1704),"-",'Step 1.4 CNY OAT'!A1704)</f>
        <v>43171.958333333336</v>
      </c>
      <c r="B1704" s="26">
        <f t="shared" si="44"/>
        <v>70</v>
      </c>
      <c r="C1704" s="67" cm="1">
        <f t="array" ref="C1704">INDEX('Step 5. Daily Avg Schedule Calc'!$A$2:$D$169,(WEEKDAY(A1704)-1)*24+HOUR(A1704)+1,3)</f>
        <v>1</v>
      </c>
      <c r="D1704" s="67" cm="1">
        <f t="array" ref="D1704">INDEX('Step 5. Daily Avg Schedule Calc'!$A$2:$D$169,(WEEKDAY(A1704)-1)*24+HOUR(A1704)+1,4)</f>
        <v>1</v>
      </c>
      <c r="E1704">
        <f>VLOOKUP(A1704,'Step 1.4 CNY OAT'!$A$1:$B$8761,2)</f>
        <v>38</v>
      </c>
      <c r="F1704" s="11">
        <f ca="1">('Step 3. Regression'!$B$18*E1704^2+'Step 3. Regression'!$C$18*E1704+'Step 3. Regression'!$D$18)*C1704</f>
        <v>6.2434427446277798</v>
      </c>
      <c r="G1704" s="11">
        <f ca="1">('Step 3. Regression'!$G$18*E1704^2+'Step 3. Regression'!$H$18*E1704+'Step 3. Regression'!$I$18)*D1704</f>
        <v>3.0350980549676709</v>
      </c>
    </row>
    <row r="1705" spans="1:7" x14ac:dyDescent="0.25">
      <c r="A1705" s="8">
        <f>IF(ISBLANK('Step 1.4 CNY OAT'!A1705),"-",'Step 1.4 CNY OAT'!A1705)</f>
        <v>43172</v>
      </c>
      <c r="B1705" s="26">
        <f t="shared" si="44"/>
        <v>71</v>
      </c>
      <c r="C1705" s="67" cm="1">
        <f t="array" ref="C1705">INDEX('Step 5. Daily Avg Schedule Calc'!$A$2:$D$169,(WEEKDAY(A1705)-1)*24+HOUR(A1705)+1,3)</f>
        <v>1</v>
      </c>
      <c r="D1705" s="67" cm="1">
        <f t="array" ref="D1705">INDEX('Step 5. Daily Avg Schedule Calc'!$A$2:$D$169,(WEEKDAY(A1705)-1)*24+HOUR(A1705)+1,4)</f>
        <v>1</v>
      </c>
      <c r="E1705">
        <f>VLOOKUP(A1705,'Step 1.4 CNY OAT'!$A$1:$B$8761,2)</f>
        <v>37</v>
      </c>
      <c r="F1705" s="11">
        <f ca="1">('Step 3. Regression'!$B$18*E1705^2+'Step 3. Regression'!$C$18*E1705+'Step 3. Regression'!$D$18)*C1705</f>
        <v>6.3422100927925218</v>
      </c>
      <c r="G1705" s="11">
        <f ca="1">('Step 3. Regression'!$G$18*E1705^2+'Step 3. Regression'!$H$18*E1705+'Step 3. Regression'!$I$18)*D1705</f>
        <v>3.0653264537937401</v>
      </c>
    </row>
    <row r="1706" spans="1:7" x14ac:dyDescent="0.25">
      <c r="A1706" s="8">
        <f>IF(ISBLANK('Step 1.4 CNY OAT'!A1706),"-",'Step 1.4 CNY OAT'!A1706)</f>
        <v>43172.041666666664</v>
      </c>
      <c r="B1706" s="26">
        <f t="shared" si="44"/>
        <v>71</v>
      </c>
      <c r="C1706" s="67" cm="1">
        <f t="array" ref="C1706">INDEX('Step 5. Daily Avg Schedule Calc'!$A$2:$D$169,(WEEKDAY(A1706)-1)*24+HOUR(A1706)+1,3)</f>
        <v>1</v>
      </c>
      <c r="D1706" s="67" cm="1">
        <f t="array" ref="D1706">INDEX('Step 5. Daily Avg Schedule Calc'!$A$2:$D$169,(WEEKDAY(A1706)-1)*24+HOUR(A1706)+1,4)</f>
        <v>1</v>
      </c>
      <c r="E1706">
        <f>VLOOKUP(A1706,'Step 1.4 CNY OAT'!$A$1:$B$8761,2)</f>
        <v>37</v>
      </c>
      <c r="F1706" s="11">
        <f ca="1">('Step 3. Regression'!$B$18*E1706^2+'Step 3. Regression'!$C$18*E1706+'Step 3. Regression'!$D$18)*C1706</f>
        <v>6.3422100927925218</v>
      </c>
      <c r="G1706" s="11">
        <f ca="1">('Step 3. Regression'!$G$18*E1706^2+'Step 3. Regression'!$H$18*E1706+'Step 3. Regression'!$I$18)*D1706</f>
        <v>3.0653264537937401</v>
      </c>
    </row>
    <row r="1707" spans="1:7" x14ac:dyDescent="0.25">
      <c r="A1707" s="8">
        <f>IF(ISBLANK('Step 1.4 CNY OAT'!A1707),"-",'Step 1.4 CNY OAT'!A1707)</f>
        <v>43172.083333333336</v>
      </c>
      <c r="B1707" s="26">
        <f t="shared" si="44"/>
        <v>71</v>
      </c>
      <c r="C1707" s="67" cm="1">
        <f t="array" ref="C1707">INDEX('Step 5. Daily Avg Schedule Calc'!$A$2:$D$169,(WEEKDAY(A1707)-1)*24+HOUR(A1707)+1,3)</f>
        <v>1</v>
      </c>
      <c r="D1707" s="67" cm="1">
        <f t="array" ref="D1707">INDEX('Step 5. Daily Avg Schedule Calc'!$A$2:$D$169,(WEEKDAY(A1707)-1)*24+HOUR(A1707)+1,4)</f>
        <v>1</v>
      </c>
      <c r="E1707">
        <f>VLOOKUP(A1707,'Step 1.4 CNY OAT'!$A$1:$B$8761,2)</f>
        <v>36</v>
      </c>
      <c r="F1707" s="11">
        <f ca="1">('Step 3. Regression'!$B$18*E1707^2+'Step 3. Regression'!$C$18*E1707+'Step 3. Regression'!$D$18)*C1707</f>
        <v>6.4458275763531816</v>
      </c>
      <c r="G1707" s="11">
        <f ca="1">('Step 3. Regression'!$G$18*E1707^2+'Step 3. Regression'!$H$18*E1707+'Step 3. Regression'!$I$18)*D1707</f>
        <v>3.0968021782742885</v>
      </c>
    </row>
    <row r="1708" spans="1:7" x14ac:dyDescent="0.25">
      <c r="A1708" s="8">
        <f>IF(ISBLANK('Step 1.4 CNY OAT'!A1708),"-",'Step 1.4 CNY OAT'!A1708)</f>
        <v>43172.125</v>
      </c>
      <c r="B1708" s="26">
        <f t="shared" si="44"/>
        <v>71</v>
      </c>
      <c r="C1708" s="67" cm="1">
        <f t="array" ref="C1708">INDEX('Step 5. Daily Avg Schedule Calc'!$A$2:$D$169,(WEEKDAY(A1708)-1)*24+HOUR(A1708)+1,3)</f>
        <v>1</v>
      </c>
      <c r="D1708" s="67" cm="1">
        <f t="array" ref="D1708">INDEX('Step 5. Daily Avg Schedule Calc'!$A$2:$D$169,(WEEKDAY(A1708)-1)*24+HOUR(A1708)+1,4)</f>
        <v>1</v>
      </c>
      <c r="E1708">
        <f>VLOOKUP(A1708,'Step 1.4 CNY OAT'!$A$1:$B$8761,2)</f>
        <v>36</v>
      </c>
      <c r="F1708" s="11">
        <f ca="1">('Step 3. Regression'!$B$18*E1708^2+'Step 3. Regression'!$C$18*E1708+'Step 3. Regression'!$D$18)*C1708</f>
        <v>6.4458275763531816</v>
      </c>
      <c r="G1708" s="11">
        <f ca="1">('Step 3. Regression'!$G$18*E1708^2+'Step 3. Regression'!$H$18*E1708+'Step 3. Regression'!$I$18)*D1708</f>
        <v>3.0968021782742885</v>
      </c>
    </row>
    <row r="1709" spans="1:7" x14ac:dyDescent="0.25">
      <c r="A1709" s="8">
        <f>IF(ISBLANK('Step 1.4 CNY OAT'!A1709),"-",'Step 1.4 CNY OAT'!A1709)</f>
        <v>43172.166666666664</v>
      </c>
      <c r="B1709" s="26">
        <f t="shared" si="44"/>
        <v>71</v>
      </c>
      <c r="C1709" s="67" cm="1">
        <f t="array" ref="C1709">INDEX('Step 5. Daily Avg Schedule Calc'!$A$2:$D$169,(WEEKDAY(A1709)-1)*24+HOUR(A1709)+1,3)</f>
        <v>1</v>
      </c>
      <c r="D1709" s="67" cm="1">
        <f t="array" ref="D1709">INDEX('Step 5. Daily Avg Schedule Calc'!$A$2:$D$169,(WEEKDAY(A1709)-1)*24+HOUR(A1709)+1,4)</f>
        <v>1</v>
      </c>
      <c r="E1709">
        <f>VLOOKUP(A1709,'Step 1.4 CNY OAT'!$A$1:$B$8761,2)</f>
        <v>36</v>
      </c>
      <c r="F1709" s="11">
        <f ca="1">('Step 3. Regression'!$B$18*E1709^2+'Step 3. Regression'!$C$18*E1709+'Step 3. Regression'!$D$18)*C1709</f>
        <v>6.4458275763531816</v>
      </c>
      <c r="G1709" s="11">
        <f ca="1">('Step 3. Regression'!$G$18*E1709^2+'Step 3. Regression'!$H$18*E1709+'Step 3. Regression'!$I$18)*D1709</f>
        <v>3.0968021782742885</v>
      </c>
    </row>
    <row r="1710" spans="1:7" x14ac:dyDescent="0.25">
      <c r="A1710" s="8">
        <f>IF(ISBLANK('Step 1.4 CNY OAT'!A1710),"-",'Step 1.4 CNY OAT'!A1710)</f>
        <v>43172.208333333336</v>
      </c>
      <c r="B1710" s="26">
        <f t="shared" si="44"/>
        <v>71</v>
      </c>
      <c r="C1710" s="67" cm="1">
        <f t="array" ref="C1710">INDEX('Step 5. Daily Avg Schedule Calc'!$A$2:$D$169,(WEEKDAY(A1710)-1)*24+HOUR(A1710)+1,3)</f>
        <v>1</v>
      </c>
      <c r="D1710" s="67" cm="1">
        <f t="array" ref="D1710">INDEX('Step 5. Daily Avg Schedule Calc'!$A$2:$D$169,(WEEKDAY(A1710)-1)*24+HOUR(A1710)+1,4)</f>
        <v>1</v>
      </c>
      <c r="E1710">
        <f>VLOOKUP(A1710,'Step 1.4 CNY OAT'!$A$1:$B$8761,2)</f>
        <v>35</v>
      </c>
      <c r="F1710" s="11">
        <f ca="1">('Step 3. Regression'!$B$18*E1710^2+'Step 3. Regression'!$C$18*E1710+'Step 3. Regression'!$D$18)*C1710</f>
        <v>6.5542951953097575</v>
      </c>
      <c r="G1710" s="11">
        <f ca="1">('Step 3. Regression'!$G$18*E1710^2+'Step 3. Regression'!$H$18*E1710+'Step 3. Regression'!$I$18)*D1710</f>
        <v>3.1295252284093174</v>
      </c>
    </row>
    <row r="1711" spans="1:7" x14ac:dyDescent="0.25">
      <c r="A1711" s="8">
        <f>IF(ISBLANK('Step 1.4 CNY OAT'!A1711),"-",'Step 1.4 CNY OAT'!A1711)</f>
        <v>43172.25</v>
      </c>
      <c r="B1711" s="26">
        <f t="shared" si="44"/>
        <v>71</v>
      </c>
      <c r="C1711" s="67" cm="1">
        <f t="array" ref="C1711">INDEX('Step 5. Daily Avg Schedule Calc'!$A$2:$D$169,(WEEKDAY(A1711)-1)*24+HOUR(A1711)+1,3)</f>
        <v>1</v>
      </c>
      <c r="D1711" s="67" cm="1">
        <f t="array" ref="D1711">INDEX('Step 5. Daily Avg Schedule Calc'!$A$2:$D$169,(WEEKDAY(A1711)-1)*24+HOUR(A1711)+1,4)</f>
        <v>1</v>
      </c>
      <c r="E1711">
        <f>VLOOKUP(A1711,'Step 1.4 CNY OAT'!$A$1:$B$8761,2)</f>
        <v>34</v>
      </c>
      <c r="F1711" s="11">
        <f ca="1">('Step 3. Regression'!$B$18*E1711^2+'Step 3. Regression'!$C$18*E1711+'Step 3. Regression'!$D$18)*C1711</f>
        <v>6.6676129496622512</v>
      </c>
      <c r="G1711" s="11">
        <f ca="1">('Step 3. Regression'!$G$18*E1711^2+'Step 3. Regression'!$H$18*E1711+'Step 3. Regression'!$I$18)*D1711</f>
        <v>3.1634956041988254</v>
      </c>
    </row>
    <row r="1712" spans="1:7" x14ac:dyDescent="0.25">
      <c r="A1712" s="8">
        <f>IF(ISBLANK('Step 1.4 CNY OAT'!A1712),"-",'Step 1.4 CNY OAT'!A1712)</f>
        <v>43172.291666666664</v>
      </c>
      <c r="B1712" s="26">
        <f t="shared" si="44"/>
        <v>71</v>
      </c>
      <c r="C1712" s="67" cm="1">
        <f t="array" ref="C1712">INDEX('Step 5. Daily Avg Schedule Calc'!$A$2:$D$169,(WEEKDAY(A1712)-1)*24+HOUR(A1712)+1,3)</f>
        <v>1</v>
      </c>
      <c r="D1712" s="67" cm="1">
        <f t="array" ref="D1712">INDEX('Step 5. Daily Avg Schedule Calc'!$A$2:$D$169,(WEEKDAY(A1712)-1)*24+HOUR(A1712)+1,4)</f>
        <v>1</v>
      </c>
      <c r="E1712">
        <f>VLOOKUP(A1712,'Step 1.4 CNY OAT'!$A$1:$B$8761,2)</f>
        <v>36</v>
      </c>
      <c r="F1712" s="11">
        <f ca="1">('Step 3. Regression'!$B$18*E1712^2+'Step 3. Regression'!$C$18*E1712+'Step 3. Regression'!$D$18)*C1712</f>
        <v>6.4458275763531816</v>
      </c>
      <c r="G1712" s="11">
        <f ca="1">('Step 3. Regression'!$G$18*E1712^2+'Step 3. Regression'!$H$18*E1712+'Step 3. Regression'!$I$18)*D1712</f>
        <v>3.0968021782742885</v>
      </c>
    </row>
    <row r="1713" spans="1:7" x14ac:dyDescent="0.25">
      <c r="A1713" s="8">
        <f>IF(ISBLANK('Step 1.4 CNY OAT'!A1713),"-",'Step 1.4 CNY OAT'!A1713)</f>
        <v>43172.333333333336</v>
      </c>
      <c r="B1713" s="26">
        <f t="shared" si="44"/>
        <v>71</v>
      </c>
      <c r="C1713" s="67" cm="1">
        <f t="array" ref="C1713">INDEX('Step 5. Daily Avg Schedule Calc'!$A$2:$D$169,(WEEKDAY(A1713)-1)*24+HOUR(A1713)+1,3)</f>
        <v>1</v>
      </c>
      <c r="D1713" s="67" cm="1">
        <f t="array" ref="D1713">INDEX('Step 5. Daily Avg Schedule Calc'!$A$2:$D$169,(WEEKDAY(A1713)-1)*24+HOUR(A1713)+1,4)</f>
        <v>1</v>
      </c>
      <c r="E1713">
        <f>VLOOKUP(A1713,'Step 1.4 CNY OAT'!$A$1:$B$8761,2)</f>
        <v>34</v>
      </c>
      <c r="F1713" s="11">
        <f ca="1">('Step 3. Regression'!$B$18*E1713^2+'Step 3. Regression'!$C$18*E1713+'Step 3. Regression'!$D$18)*C1713</f>
        <v>6.6676129496622512</v>
      </c>
      <c r="G1713" s="11">
        <f ca="1">('Step 3. Regression'!$G$18*E1713^2+'Step 3. Regression'!$H$18*E1713+'Step 3. Regression'!$I$18)*D1713</f>
        <v>3.1634956041988254</v>
      </c>
    </row>
    <row r="1714" spans="1:7" x14ac:dyDescent="0.25">
      <c r="A1714" s="8">
        <f>IF(ISBLANK('Step 1.4 CNY OAT'!A1714),"-",'Step 1.4 CNY OAT'!A1714)</f>
        <v>43172.375</v>
      </c>
      <c r="B1714" s="26">
        <f t="shared" si="44"/>
        <v>71</v>
      </c>
      <c r="C1714" s="67" cm="1">
        <f t="array" ref="C1714">INDEX('Step 5. Daily Avg Schedule Calc'!$A$2:$D$169,(WEEKDAY(A1714)-1)*24+HOUR(A1714)+1,3)</f>
        <v>1</v>
      </c>
      <c r="D1714" s="67" cm="1">
        <f t="array" ref="D1714">INDEX('Step 5. Daily Avg Schedule Calc'!$A$2:$D$169,(WEEKDAY(A1714)-1)*24+HOUR(A1714)+1,4)</f>
        <v>1</v>
      </c>
      <c r="E1714">
        <f>VLOOKUP(A1714,'Step 1.4 CNY OAT'!$A$1:$B$8761,2)</f>
        <v>36</v>
      </c>
      <c r="F1714" s="11">
        <f ca="1">('Step 3. Regression'!$B$18*E1714^2+'Step 3. Regression'!$C$18*E1714+'Step 3. Regression'!$D$18)*C1714</f>
        <v>6.4458275763531816</v>
      </c>
      <c r="G1714" s="11">
        <f ca="1">('Step 3. Regression'!$G$18*E1714^2+'Step 3. Regression'!$H$18*E1714+'Step 3. Regression'!$I$18)*D1714</f>
        <v>3.0968021782742885</v>
      </c>
    </row>
    <row r="1715" spans="1:7" x14ac:dyDescent="0.25">
      <c r="A1715" s="8">
        <f>IF(ISBLANK('Step 1.4 CNY OAT'!A1715),"-",'Step 1.4 CNY OAT'!A1715)</f>
        <v>43172.416666666664</v>
      </c>
      <c r="B1715" s="26">
        <f t="shared" si="44"/>
        <v>71</v>
      </c>
      <c r="C1715" s="67" cm="1">
        <f t="array" ref="C1715">INDEX('Step 5. Daily Avg Schedule Calc'!$A$2:$D$169,(WEEKDAY(A1715)-1)*24+HOUR(A1715)+1,3)</f>
        <v>1</v>
      </c>
      <c r="D1715" s="67" cm="1">
        <f t="array" ref="D1715">INDEX('Step 5. Daily Avg Schedule Calc'!$A$2:$D$169,(WEEKDAY(A1715)-1)*24+HOUR(A1715)+1,4)</f>
        <v>1</v>
      </c>
      <c r="E1715">
        <f>VLOOKUP(A1715,'Step 1.4 CNY OAT'!$A$1:$B$8761,2)</f>
        <v>36</v>
      </c>
      <c r="F1715" s="11">
        <f ca="1">('Step 3. Regression'!$B$18*E1715^2+'Step 3. Regression'!$C$18*E1715+'Step 3. Regression'!$D$18)*C1715</f>
        <v>6.4458275763531816</v>
      </c>
      <c r="G1715" s="11">
        <f ca="1">('Step 3. Regression'!$G$18*E1715^2+'Step 3. Regression'!$H$18*E1715+'Step 3. Regression'!$I$18)*D1715</f>
        <v>3.0968021782742885</v>
      </c>
    </row>
    <row r="1716" spans="1:7" x14ac:dyDescent="0.25">
      <c r="A1716" s="8">
        <f>IF(ISBLANK('Step 1.4 CNY OAT'!A1716),"-",'Step 1.4 CNY OAT'!A1716)</f>
        <v>43172.458333333336</v>
      </c>
      <c r="B1716" s="26">
        <f t="shared" si="44"/>
        <v>71</v>
      </c>
      <c r="C1716" s="67" cm="1">
        <f t="array" ref="C1716">INDEX('Step 5. Daily Avg Schedule Calc'!$A$2:$D$169,(WEEKDAY(A1716)-1)*24+HOUR(A1716)+1,3)</f>
        <v>1</v>
      </c>
      <c r="D1716" s="67" cm="1">
        <f t="array" ref="D1716">INDEX('Step 5. Daily Avg Schedule Calc'!$A$2:$D$169,(WEEKDAY(A1716)-1)*24+HOUR(A1716)+1,4)</f>
        <v>1</v>
      </c>
      <c r="E1716">
        <f>VLOOKUP(A1716,'Step 1.4 CNY OAT'!$A$1:$B$8761,2)</f>
        <v>36</v>
      </c>
      <c r="F1716" s="11">
        <f ca="1">('Step 3. Regression'!$B$18*E1716^2+'Step 3. Regression'!$C$18*E1716+'Step 3. Regression'!$D$18)*C1716</f>
        <v>6.4458275763531816</v>
      </c>
      <c r="G1716" s="11">
        <f ca="1">('Step 3. Regression'!$G$18*E1716^2+'Step 3. Regression'!$H$18*E1716+'Step 3. Regression'!$I$18)*D1716</f>
        <v>3.0968021782742885</v>
      </c>
    </row>
    <row r="1717" spans="1:7" x14ac:dyDescent="0.25">
      <c r="A1717" s="8">
        <f>IF(ISBLANK('Step 1.4 CNY OAT'!A1717),"-",'Step 1.4 CNY OAT'!A1717)</f>
        <v>43172.5</v>
      </c>
      <c r="B1717" s="26">
        <f t="shared" si="44"/>
        <v>71</v>
      </c>
      <c r="C1717" s="67" cm="1">
        <f t="array" ref="C1717">INDEX('Step 5. Daily Avg Schedule Calc'!$A$2:$D$169,(WEEKDAY(A1717)-1)*24+HOUR(A1717)+1,3)</f>
        <v>1</v>
      </c>
      <c r="D1717" s="67" cm="1">
        <f t="array" ref="D1717">INDEX('Step 5. Daily Avg Schedule Calc'!$A$2:$D$169,(WEEKDAY(A1717)-1)*24+HOUR(A1717)+1,4)</f>
        <v>1</v>
      </c>
      <c r="E1717">
        <f>VLOOKUP(A1717,'Step 1.4 CNY OAT'!$A$1:$B$8761,2)</f>
        <v>36</v>
      </c>
      <c r="F1717" s="11">
        <f ca="1">('Step 3. Regression'!$B$18*E1717^2+'Step 3. Regression'!$C$18*E1717+'Step 3. Regression'!$D$18)*C1717</f>
        <v>6.4458275763531816</v>
      </c>
      <c r="G1717" s="11">
        <f ca="1">('Step 3. Regression'!$G$18*E1717^2+'Step 3. Regression'!$H$18*E1717+'Step 3. Regression'!$I$18)*D1717</f>
        <v>3.0968021782742885</v>
      </c>
    </row>
    <row r="1718" spans="1:7" x14ac:dyDescent="0.25">
      <c r="A1718" s="8">
        <f>IF(ISBLANK('Step 1.4 CNY OAT'!A1718),"-",'Step 1.4 CNY OAT'!A1718)</f>
        <v>43172.541666666664</v>
      </c>
      <c r="B1718" s="26">
        <f t="shared" si="44"/>
        <v>71</v>
      </c>
      <c r="C1718" s="67" cm="1">
        <f t="array" ref="C1718">INDEX('Step 5. Daily Avg Schedule Calc'!$A$2:$D$169,(WEEKDAY(A1718)-1)*24+HOUR(A1718)+1,3)</f>
        <v>1</v>
      </c>
      <c r="D1718" s="67" cm="1">
        <f t="array" ref="D1718">INDEX('Step 5. Daily Avg Schedule Calc'!$A$2:$D$169,(WEEKDAY(A1718)-1)*24+HOUR(A1718)+1,4)</f>
        <v>1</v>
      </c>
      <c r="E1718">
        <f>VLOOKUP(A1718,'Step 1.4 CNY OAT'!$A$1:$B$8761,2)</f>
        <v>36</v>
      </c>
      <c r="F1718" s="11">
        <f ca="1">('Step 3. Regression'!$B$18*E1718^2+'Step 3. Regression'!$C$18*E1718+'Step 3. Regression'!$D$18)*C1718</f>
        <v>6.4458275763531816</v>
      </c>
      <c r="G1718" s="11">
        <f ca="1">('Step 3. Regression'!$G$18*E1718^2+'Step 3. Regression'!$H$18*E1718+'Step 3. Regression'!$I$18)*D1718</f>
        <v>3.0968021782742885</v>
      </c>
    </row>
    <row r="1719" spans="1:7" x14ac:dyDescent="0.25">
      <c r="A1719" s="8">
        <f>IF(ISBLANK('Step 1.4 CNY OAT'!A1719),"-",'Step 1.4 CNY OAT'!A1719)</f>
        <v>43172.583333333336</v>
      </c>
      <c r="B1719" s="26">
        <f t="shared" si="44"/>
        <v>71</v>
      </c>
      <c r="C1719" s="67" cm="1">
        <f t="array" ref="C1719">INDEX('Step 5. Daily Avg Schedule Calc'!$A$2:$D$169,(WEEKDAY(A1719)-1)*24+HOUR(A1719)+1,3)</f>
        <v>1</v>
      </c>
      <c r="D1719" s="67" cm="1">
        <f t="array" ref="D1719">INDEX('Step 5. Daily Avg Schedule Calc'!$A$2:$D$169,(WEEKDAY(A1719)-1)*24+HOUR(A1719)+1,4)</f>
        <v>1</v>
      </c>
      <c r="E1719">
        <f>VLOOKUP(A1719,'Step 1.4 CNY OAT'!$A$1:$B$8761,2)</f>
        <v>37</v>
      </c>
      <c r="F1719" s="11">
        <f ca="1">('Step 3. Regression'!$B$18*E1719^2+'Step 3. Regression'!$C$18*E1719+'Step 3. Regression'!$D$18)*C1719</f>
        <v>6.3422100927925218</v>
      </c>
      <c r="G1719" s="11">
        <f ca="1">('Step 3. Regression'!$G$18*E1719^2+'Step 3. Regression'!$H$18*E1719+'Step 3. Regression'!$I$18)*D1719</f>
        <v>3.0653264537937401</v>
      </c>
    </row>
    <row r="1720" spans="1:7" x14ac:dyDescent="0.25">
      <c r="A1720" s="8">
        <f>IF(ISBLANK('Step 1.4 CNY OAT'!A1720),"-",'Step 1.4 CNY OAT'!A1720)</f>
        <v>43172.625</v>
      </c>
      <c r="B1720" s="26">
        <f t="shared" si="44"/>
        <v>71</v>
      </c>
      <c r="C1720" s="67" cm="1">
        <f t="array" ref="C1720">INDEX('Step 5. Daily Avg Schedule Calc'!$A$2:$D$169,(WEEKDAY(A1720)-1)*24+HOUR(A1720)+1,3)</f>
        <v>1</v>
      </c>
      <c r="D1720" s="67" cm="1">
        <f t="array" ref="D1720">INDEX('Step 5. Daily Avg Schedule Calc'!$A$2:$D$169,(WEEKDAY(A1720)-1)*24+HOUR(A1720)+1,4)</f>
        <v>1</v>
      </c>
      <c r="E1720">
        <f>VLOOKUP(A1720,'Step 1.4 CNY OAT'!$A$1:$B$8761,2)</f>
        <v>39</v>
      </c>
      <c r="F1720" s="11">
        <f ca="1">('Step 3. Regression'!$B$18*E1720^2+'Step 3. Regression'!$C$18*E1720+'Step 3. Regression'!$D$18)*C1720</f>
        <v>6.149525531858953</v>
      </c>
      <c r="G1720" s="11">
        <f ca="1">('Step 3. Regression'!$G$18*E1720^2+'Step 3. Regression'!$H$18*E1720+'Step 3. Regression'!$I$18)*D1720</f>
        <v>3.0061169817960809</v>
      </c>
    </row>
    <row r="1721" spans="1:7" x14ac:dyDescent="0.25">
      <c r="A1721" s="8">
        <f>IF(ISBLANK('Step 1.4 CNY OAT'!A1721),"-",'Step 1.4 CNY OAT'!A1721)</f>
        <v>43172.666666666664</v>
      </c>
      <c r="B1721" s="26">
        <f t="shared" si="44"/>
        <v>71</v>
      </c>
      <c r="C1721" s="67" cm="1">
        <f t="array" ref="C1721">INDEX('Step 5. Daily Avg Schedule Calc'!$A$2:$D$169,(WEEKDAY(A1721)-1)*24+HOUR(A1721)+1,3)</f>
        <v>1</v>
      </c>
      <c r="D1721" s="67" cm="1">
        <f t="array" ref="D1721">INDEX('Step 5. Daily Avg Schedule Calc'!$A$2:$D$169,(WEEKDAY(A1721)-1)*24+HOUR(A1721)+1,4)</f>
        <v>1</v>
      </c>
      <c r="E1721">
        <f>VLOOKUP(A1721,'Step 1.4 CNY OAT'!$A$1:$B$8761,2)</f>
        <v>41</v>
      </c>
      <c r="F1721" s="11">
        <f ca="1">('Step 3. Regression'!$B$18*E1721^2+'Step 3. Regression'!$C$18*E1721+'Step 3. Regression'!$D$18)*C1721</f>
        <v>5.9762415125090502</v>
      </c>
      <c r="G1721" s="11">
        <f ca="1">('Step 3. Regression'!$G$18*E1721^2+'Step 3. Regression'!$H$18*E1721+'Step 3. Regression'!$I$18)*D1721</f>
        <v>2.9518968124163409</v>
      </c>
    </row>
    <row r="1722" spans="1:7" x14ac:dyDescent="0.25">
      <c r="A1722" s="8">
        <f>IF(ISBLANK('Step 1.4 CNY OAT'!A1722),"-",'Step 1.4 CNY OAT'!A1722)</f>
        <v>43172.708333333336</v>
      </c>
      <c r="B1722" s="26">
        <f t="shared" si="44"/>
        <v>71</v>
      </c>
      <c r="C1722" s="67" cm="1">
        <f t="array" ref="C1722">INDEX('Step 5. Daily Avg Schedule Calc'!$A$2:$D$169,(WEEKDAY(A1722)-1)*24+HOUR(A1722)+1,3)</f>
        <v>1</v>
      </c>
      <c r="D1722" s="67" cm="1">
        <f t="array" ref="D1722">INDEX('Step 5. Daily Avg Schedule Calc'!$A$2:$D$169,(WEEKDAY(A1722)-1)*24+HOUR(A1722)+1,4)</f>
        <v>1</v>
      </c>
      <c r="E1722">
        <f>VLOOKUP(A1722,'Step 1.4 CNY OAT'!$A$1:$B$8761,2)</f>
        <v>41</v>
      </c>
      <c r="F1722" s="11">
        <f ca="1">('Step 3. Regression'!$B$18*E1722^2+'Step 3. Regression'!$C$18*E1722+'Step 3. Regression'!$D$18)*C1722</f>
        <v>5.9762415125090502</v>
      </c>
      <c r="G1722" s="11">
        <f ca="1">('Step 3. Regression'!$G$18*E1722^2+'Step 3. Regression'!$H$18*E1722+'Step 3. Regression'!$I$18)*D1722</f>
        <v>2.9518968124163409</v>
      </c>
    </row>
    <row r="1723" spans="1:7" x14ac:dyDescent="0.25">
      <c r="A1723" s="8">
        <f>IF(ISBLANK('Step 1.4 CNY OAT'!A1723),"-",'Step 1.4 CNY OAT'!A1723)</f>
        <v>43172.75</v>
      </c>
      <c r="B1723" s="26">
        <f t="shared" si="44"/>
        <v>71</v>
      </c>
      <c r="C1723" s="67" cm="1">
        <f t="array" ref="C1723">INDEX('Step 5. Daily Avg Schedule Calc'!$A$2:$D$169,(WEEKDAY(A1723)-1)*24+HOUR(A1723)+1,3)</f>
        <v>1</v>
      </c>
      <c r="D1723" s="67" cm="1">
        <f t="array" ref="D1723">INDEX('Step 5. Daily Avg Schedule Calc'!$A$2:$D$169,(WEEKDAY(A1723)-1)*24+HOUR(A1723)+1,4)</f>
        <v>1</v>
      </c>
      <c r="E1723">
        <f>VLOOKUP(A1723,'Step 1.4 CNY OAT'!$A$1:$B$8761,2)</f>
        <v>41</v>
      </c>
      <c r="F1723" s="11">
        <f ca="1">('Step 3. Regression'!$B$18*E1723^2+'Step 3. Regression'!$C$18*E1723+'Step 3. Regression'!$D$18)*C1723</f>
        <v>5.9762415125090502</v>
      </c>
      <c r="G1723" s="11">
        <f ca="1">('Step 3. Regression'!$G$18*E1723^2+'Step 3. Regression'!$H$18*E1723+'Step 3. Regression'!$I$18)*D1723</f>
        <v>2.9518968124163409</v>
      </c>
    </row>
    <row r="1724" spans="1:7" x14ac:dyDescent="0.25">
      <c r="A1724" s="8">
        <f>IF(ISBLANK('Step 1.4 CNY OAT'!A1724),"-",'Step 1.4 CNY OAT'!A1724)</f>
        <v>43172.791666666664</v>
      </c>
      <c r="B1724" s="26">
        <f t="shared" si="44"/>
        <v>71</v>
      </c>
      <c r="C1724" s="67" cm="1">
        <f t="array" ref="C1724">INDEX('Step 5. Daily Avg Schedule Calc'!$A$2:$D$169,(WEEKDAY(A1724)-1)*24+HOUR(A1724)+1,3)</f>
        <v>1</v>
      </c>
      <c r="D1724" s="67" cm="1">
        <f t="array" ref="D1724">INDEX('Step 5. Daily Avg Schedule Calc'!$A$2:$D$169,(WEEKDAY(A1724)-1)*24+HOUR(A1724)+1,4)</f>
        <v>1</v>
      </c>
      <c r="E1724">
        <f>VLOOKUP(A1724,'Step 1.4 CNY OAT'!$A$1:$B$8761,2)</f>
        <v>39</v>
      </c>
      <c r="F1724" s="11">
        <f ca="1">('Step 3. Regression'!$B$18*E1724^2+'Step 3. Regression'!$C$18*E1724+'Step 3. Regression'!$D$18)*C1724</f>
        <v>6.149525531858953</v>
      </c>
      <c r="G1724" s="11">
        <f ca="1">('Step 3. Regression'!$G$18*E1724^2+'Step 3. Regression'!$H$18*E1724+'Step 3. Regression'!$I$18)*D1724</f>
        <v>3.0061169817960809</v>
      </c>
    </row>
    <row r="1725" spans="1:7" x14ac:dyDescent="0.25">
      <c r="A1725" s="8">
        <f>IF(ISBLANK('Step 1.4 CNY OAT'!A1725),"-",'Step 1.4 CNY OAT'!A1725)</f>
        <v>43172.833333333336</v>
      </c>
      <c r="B1725" s="26">
        <f t="shared" si="44"/>
        <v>71</v>
      </c>
      <c r="C1725" s="67" cm="1">
        <f t="array" ref="C1725">INDEX('Step 5. Daily Avg Schedule Calc'!$A$2:$D$169,(WEEKDAY(A1725)-1)*24+HOUR(A1725)+1,3)</f>
        <v>1</v>
      </c>
      <c r="D1725" s="67" cm="1">
        <f t="array" ref="D1725">INDEX('Step 5. Daily Avg Schedule Calc'!$A$2:$D$169,(WEEKDAY(A1725)-1)*24+HOUR(A1725)+1,4)</f>
        <v>1</v>
      </c>
      <c r="E1725">
        <f>VLOOKUP(A1725,'Step 1.4 CNY OAT'!$A$1:$B$8761,2)</f>
        <v>38</v>
      </c>
      <c r="F1725" s="11">
        <f ca="1">('Step 3. Regression'!$B$18*E1725^2+'Step 3. Regression'!$C$18*E1725+'Step 3. Regression'!$D$18)*C1725</f>
        <v>6.2434427446277798</v>
      </c>
      <c r="G1725" s="11">
        <f ca="1">('Step 3. Regression'!$G$18*E1725^2+'Step 3. Regression'!$H$18*E1725+'Step 3. Regression'!$I$18)*D1725</f>
        <v>3.0350980549676709</v>
      </c>
    </row>
    <row r="1726" spans="1:7" x14ac:dyDescent="0.25">
      <c r="A1726" s="8">
        <f>IF(ISBLANK('Step 1.4 CNY OAT'!A1726),"-",'Step 1.4 CNY OAT'!A1726)</f>
        <v>43172.875</v>
      </c>
      <c r="B1726" s="26">
        <f t="shared" si="44"/>
        <v>71</v>
      </c>
      <c r="C1726" s="67" cm="1">
        <f t="array" ref="C1726">INDEX('Step 5. Daily Avg Schedule Calc'!$A$2:$D$169,(WEEKDAY(A1726)-1)*24+HOUR(A1726)+1,3)</f>
        <v>1</v>
      </c>
      <c r="D1726" s="67" cm="1">
        <f t="array" ref="D1726">INDEX('Step 5. Daily Avg Schedule Calc'!$A$2:$D$169,(WEEKDAY(A1726)-1)*24+HOUR(A1726)+1,4)</f>
        <v>1</v>
      </c>
      <c r="E1726">
        <f>VLOOKUP(A1726,'Step 1.4 CNY OAT'!$A$1:$B$8761,2)</f>
        <v>37</v>
      </c>
      <c r="F1726" s="11">
        <f ca="1">('Step 3. Regression'!$B$18*E1726^2+'Step 3. Regression'!$C$18*E1726+'Step 3. Regression'!$D$18)*C1726</f>
        <v>6.3422100927925218</v>
      </c>
      <c r="G1726" s="11">
        <f ca="1">('Step 3. Regression'!$G$18*E1726^2+'Step 3. Regression'!$H$18*E1726+'Step 3. Regression'!$I$18)*D1726</f>
        <v>3.0653264537937401</v>
      </c>
    </row>
    <row r="1727" spans="1:7" x14ac:dyDescent="0.25">
      <c r="A1727" s="8">
        <f>IF(ISBLANK('Step 1.4 CNY OAT'!A1727),"-",'Step 1.4 CNY OAT'!A1727)</f>
        <v>43172.916666666664</v>
      </c>
      <c r="B1727" s="26">
        <f t="shared" si="44"/>
        <v>71</v>
      </c>
      <c r="C1727" s="67" cm="1">
        <f t="array" ref="C1727">INDEX('Step 5. Daily Avg Schedule Calc'!$A$2:$D$169,(WEEKDAY(A1727)-1)*24+HOUR(A1727)+1,3)</f>
        <v>1</v>
      </c>
      <c r="D1727" s="67" cm="1">
        <f t="array" ref="D1727">INDEX('Step 5. Daily Avg Schedule Calc'!$A$2:$D$169,(WEEKDAY(A1727)-1)*24+HOUR(A1727)+1,4)</f>
        <v>1</v>
      </c>
      <c r="E1727">
        <f>VLOOKUP(A1727,'Step 1.4 CNY OAT'!$A$1:$B$8761,2)</f>
        <v>37</v>
      </c>
      <c r="F1727" s="11">
        <f ca="1">('Step 3. Regression'!$B$18*E1727^2+'Step 3. Regression'!$C$18*E1727+'Step 3. Regression'!$D$18)*C1727</f>
        <v>6.3422100927925218</v>
      </c>
      <c r="G1727" s="11">
        <f ca="1">('Step 3. Regression'!$G$18*E1727^2+'Step 3. Regression'!$H$18*E1727+'Step 3. Regression'!$I$18)*D1727</f>
        <v>3.0653264537937401</v>
      </c>
    </row>
    <row r="1728" spans="1:7" x14ac:dyDescent="0.25">
      <c r="A1728" s="8">
        <f>IF(ISBLANK('Step 1.4 CNY OAT'!A1728),"-",'Step 1.4 CNY OAT'!A1728)</f>
        <v>43172.958333333336</v>
      </c>
      <c r="B1728" s="26">
        <f t="shared" si="44"/>
        <v>71</v>
      </c>
      <c r="C1728" s="67" cm="1">
        <f t="array" ref="C1728">INDEX('Step 5. Daily Avg Schedule Calc'!$A$2:$D$169,(WEEKDAY(A1728)-1)*24+HOUR(A1728)+1,3)</f>
        <v>1</v>
      </c>
      <c r="D1728" s="67" cm="1">
        <f t="array" ref="D1728">INDEX('Step 5. Daily Avg Schedule Calc'!$A$2:$D$169,(WEEKDAY(A1728)-1)*24+HOUR(A1728)+1,4)</f>
        <v>1</v>
      </c>
      <c r="E1728">
        <f>VLOOKUP(A1728,'Step 1.4 CNY OAT'!$A$1:$B$8761,2)</f>
        <v>37</v>
      </c>
      <c r="F1728" s="11">
        <f ca="1">('Step 3. Regression'!$B$18*E1728^2+'Step 3. Regression'!$C$18*E1728+'Step 3. Regression'!$D$18)*C1728</f>
        <v>6.3422100927925218</v>
      </c>
      <c r="G1728" s="11">
        <f ca="1">('Step 3. Regression'!$G$18*E1728^2+'Step 3. Regression'!$H$18*E1728+'Step 3. Regression'!$I$18)*D1728</f>
        <v>3.0653264537937401</v>
      </c>
    </row>
    <row r="1729" spans="1:7" x14ac:dyDescent="0.25">
      <c r="A1729" s="8">
        <f>IF(ISBLANK('Step 1.4 CNY OAT'!A1729),"-",'Step 1.4 CNY OAT'!A1729)</f>
        <v>43173</v>
      </c>
      <c r="B1729" s="26">
        <f t="shared" si="44"/>
        <v>72</v>
      </c>
      <c r="C1729" s="67" cm="1">
        <f t="array" ref="C1729">INDEX('Step 5. Daily Avg Schedule Calc'!$A$2:$D$169,(WEEKDAY(A1729)-1)*24+HOUR(A1729)+1,3)</f>
        <v>1</v>
      </c>
      <c r="D1729" s="67" cm="1">
        <f t="array" ref="D1729">INDEX('Step 5. Daily Avg Schedule Calc'!$A$2:$D$169,(WEEKDAY(A1729)-1)*24+HOUR(A1729)+1,4)</f>
        <v>1</v>
      </c>
      <c r="E1729">
        <f>VLOOKUP(A1729,'Step 1.4 CNY OAT'!$A$1:$B$8761,2)</f>
        <v>36</v>
      </c>
      <c r="F1729" s="11">
        <f ca="1">('Step 3. Regression'!$B$18*E1729^2+'Step 3. Regression'!$C$18*E1729+'Step 3. Regression'!$D$18)*C1729</f>
        <v>6.4458275763531816</v>
      </c>
      <c r="G1729" s="11">
        <f ca="1">('Step 3. Regression'!$G$18*E1729^2+'Step 3. Regression'!$H$18*E1729+'Step 3. Regression'!$I$18)*D1729</f>
        <v>3.0968021782742885</v>
      </c>
    </row>
    <row r="1730" spans="1:7" x14ac:dyDescent="0.25">
      <c r="A1730" s="8">
        <f>IF(ISBLANK('Step 1.4 CNY OAT'!A1730),"-",'Step 1.4 CNY OAT'!A1730)</f>
        <v>43173.041666666664</v>
      </c>
      <c r="B1730" s="26">
        <f t="shared" si="44"/>
        <v>72</v>
      </c>
      <c r="C1730" s="67" cm="1">
        <f t="array" ref="C1730">INDEX('Step 5. Daily Avg Schedule Calc'!$A$2:$D$169,(WEEKDAY(A1730)-1)*24+HOUR(A1730)+1,3)</f>
        <v>1</v>
      </c>
      <c r="D1730" s="67" cm="1">
        <f t="array" ref="D1730">INDEX('Step 5. Daily Avg Schedule Calc'!$A$2:$D$169,(WEEKDAY(A1730)-1)*24+HOUR(A1730)+1,4)</f>
        <v>1</v>
      </c>
      <c r="E1730">
        <f>VLOOKUP(A1730,'Step 1.4 CNY OAT'!$A$1:$B$8761,2)</f>
        <v>35</v>
      </c>
      <c r="F1730" s="11">
        <f ca="1">('Step 3. Regression'!$B$18*E1730^2+'Step 3. Regression'!$C$18*E1730+'Step 3. Regression'!$D$18)*C1730</f>
        <v>6.5542951953097575</v>
      </c>
      <c r="G1730" s="11">
        <f ca="1">('Step 3. Regression'!$G$18*E1730^2+'Step 3. Regression'!$H$18*E1730+'Step 3. Regression'!$I$18)*D1730</f>
        <v>3.1295252284093174</v>
      </c>
    </row>
    <row r="1731" spans="1:7" x14ac:dyDescent="0.25">
      <c r="A1731" s="8">
        <f>IF(ISBLANK('Step 1.4 CNY OAT'!A1731),"-",'Step 1.4 CNY OAT'!A1731)</f>
        <v>43173.083333333336</v>
      </c>
      <c r="B1731" s="26">
        <f t="shared" ref="B1731:B1794" si="45">_xlfn.DAYS(A1731,$A$2)</f>
        <v>72</v>
      </c>
      <c r="C1731" s="67" cm="1">
        <f t="array" ref="C1731">INDEX('Step 5. Daily Avg Schedule Calc'!$A$2:$D$169,(WEEKDAY(A1731)-1)*24+HOUR(A1731)+1,3)</f>
        <v>1</v>
      </c>
      <c r="D1731" s="67" cm="1">
        <f t="array" ref="D1731">INDEX('Step 5. Daily Avg Schedule Calc'!$A$2:$D$169,(WEEKDAY(A1731)-1)*24+HOUR(A1731)+1,4)</f>
        <v>1</v>
      </c>
      <c r="E1731">
        <f>VLOOKUP(A1731,'Step 1.4 CNY OAT'!$A$1:$B$8761,2)</f>
        <v>35</v>
      </c>
      <c r="F1731" s="11">
        <f ca="1">('Step 3. Regression'!$B$18*E1731^2+'Step 3. Regression'!$C$18*E1731+'Step 3. Regression'!$D$18)*C1731</f>
        <v>6.5542951953097575</v>
      </c>
      <c r="G1731" s="11">
        <f ca="1">('Step 3. Regression'!$G$18*E1731^2+'Step 3. Regression'!$H$18*E1731+'Step 3. Regression'!$I$18)*D1731</f>
        <v>3.1295252284093174</v>
      </c>
    </row>
    <row r="1732" spans="1:7" x14ac:dyDescent="0.25">
      <c r="A1732" s="8">
        <f>IF(ISBLANK('Step 1.4 CNY OAT'!A1732),"-",'Step 1.4 CNY OAT'!A1732)</f>
        <v>43173.125</v>
      </c>
      <c r="B1732" s="26">
        <f t="shared" si="45"/>
        <v>72</v>
      </c>
      <c r="C1732" s="67" cm="1">
        <f t="array" ref="C1732">INDEX('Step 5. Daily Avg Schedule Calc'!$A$2:$D$169,(WEEKDAY(A1732)-1)*24+HOUR(A1732)+1,3)</f>
        <v>1</v>
      </c>
      <c r="D1732" s="67" cm="1">
        <f t="array" ref="D1732">INDEX('Step 5. Daily Avg Schedule Calc'!$A$2:$D$169,(WEEKDAY(A1732)-1)*24+HOUR(A1732)+1,4)</f>
        <v>1</v>
      </c>
      <c r="E1732">
        <f>VLOOKUP(A1732,'Step 1.4 CNY OAT'!$A$1:$B$8761,2)</f>
        <v>34</v>
      </c>
      <c r="F1732" s="11">
        <f ca="1">('Step 3. Regression'!$B$18*E1732^2+'Step 3. Regression'!$C$18*E1732+'Step 3. Regression'!$D$18)*C1732</f>
        <v>6.6676129496622512</v>
      </c>
      <c r="G1732" s="11">
        <f ca="1">('Step 3. Regression'!$G$18*E1732^2+'Step 3. Regression'!$H$18*E1732+'Step 3. Regression'!$I$18)*D1732</f>
        <v>3.1634956041988254</v>
      </c>
    </row>
    <row r="1733" spans="1:7" x14ac:dyDescent="0.25">
      <c r="A1733" s="8">
        <f>IF(ISBLANK('Step 1.4 CNY OAT'!A1733),"-",'Step 1.4 CNY OAT'!A1733)</f>
        <v>43173.166666666664</v>
      </c>
      <c r="B1733" s="26">
        <f t="shared" si="45"/>
        <v>72</v>
      </c>
      <c r="C1733" s="67" cm="1">
        <f t="array" ref="C1733">INDEX('Step 5. Daily Avg Schedule Calc'!$A$2:$D$169,(WEEKDAY(A1733)-1)*24+HOUR(A1733)+1,3)</f>
        <v>1</v>
      </c>
      <c r="D1733" s="67" cm="1">
        <f t="array" ref="D1733">INDEX('Step 5. Daily Avg Schedule Calc'!$A$2:$D$169,(WEEKDAY(A1733)-1)*24+HOUR(A1733)+1,4)</f>
        <v>1</v>
      </c>
      <c r="E1733">
        <f>VLOOKUP(A1733,'Step 1.4 CNY OAT'!$A$1:$B$8761,2)</f>
        <v>34</v>
      </c>
      <c r="F1733" s="11">
        <f ca="1">('Step 3. Regression'!$B$18*E1733^2+'Step 3. Regression'!$C$18*E1733+'Step 3. Regression'!$D$18)*C1733</f>
        <v>6.6676129496622512</v>
      </c>
      <c r="G1733" s="11">
        <f ca="1">('Step 3. Regression'!$G$18*E1733^2+'Step 3. Regression'!$H$18*E1733+'Step 3. Regression'!$I$18)*D1733</f>
        <v>3.1634956041988254</v>
      </c>
    </row>
    <row r="1734" spans="1:7" x14ac:dyDescent="0.25">
      <c r="A1734" s="8">
        <f>IF(ISBLANK('Step 1.4 CNY OAT'!A1734),"-",'Step 1.4 CNY OAT'!A1734)</f>
        <v>43173.208333333336</v>
      </c>
      <c r="B1734" s="26">
        <f t="shared" si="45"/>
        <v>72</v>
      </c>
      <c r="C1734" s="67" cm="1">
        <f t="array" ref="C1734">INDEX('Step 5. Daily Avg Schedule Calc'!$A$2:$D$169,(WEEKDAY(A1734)-1)*24+HOUR(A1734)+1,3)</f>
        <v>1</v>
      </c>
      <c r="D1734" s="67" cm="1">
        <f t="array" ref="D1734">INDEX('Step 5. Daily Avg Schedule Calc'!$A$2:$D$169,(WEEKDAY(A1734)-1)*24+HOUR(A1734)+1,4)</f>
        <v>1</v>
      </c>
      <c r="E1734">
        <f>VLOOKUP(A1734,'Step 1.4 CNY OAT'!$A$1:$B$8761,2)</f>
        <v>33</v>
      </c>
      <c r="F1734" s="11">
        <f ca="1">('Step 3. Regression'!$B$18*E1734^2+'Step 3. Regression'!$C$18*E1734+'Step 3. Regression'!$D$18)*C1734</f>
        <v>6.78578083941066</v>
      </c>
      <c r="G1734" s="11">
        <f ca="1">('Step 3. Regression'!$G$18*E1734^2+'Step 3. Regression'!$H$18*E1734+'Step 3. Regression'!$I$18)*D1734</f>
        <v>3.1987133056428125</v>
      </c>
    </row>
    <row r="1735" spans="1:7" x14ac:dyDescent="0.25">
      <c r="A1735" s="8">
        <f>IF(ISBLANK('Step 1.4 CNY OAT'!A1735),"-",'Step 1.4 CNY OAT'!A1735)</f>
        <v>43173.25</v>
      </c>
      <c r="B1735" s="26">
        <f t="shared" si="45"/>
        <v>72</v>
      </c>
      <c r="C1735" s="67" cm="1">
        <f t="array" ref="C1735">INDEX('Step 5. Daily Avg Schedule Calc'!$A$2:$D$169,(WEEKDAY(A1735)-1)*24+HOUR(A1735)+1,3)</f>
        <v>1</v>
      </c>
      <c r="D1735" s="67" cm="1">
        <f t="array" ref="D1735">INDEX('Step 5. Daily Avg Schedule Calc'!$A$2:$D$169,(WEEKDAY(A1735)-1)*24+HOUR(A1735)+1,4)</f>
        <v>1</v>
      </c>
      <c r="E1735">
        <f>VLOOKUP(A1735,'Step 1.4 CNY OAT'!$A$1:$B$8761,2)</f>
        <v>33</v>
      </c>
      <c r="F1735" s="11">
        <f ca="1">('Step 3. Regression'!$B$18*E1735^2+'Step 3. Regression'!$C$18*E1735+'Step 3. Regression'!$D$18)*C1735</f>
        <v>6.78578083941066</v>
      </c>
      <c r="G1735" s="11">
        <f ca="1">('Step 3. Regression'!$G$18*E1735^2+'Step 3. Regression'!$H$18*E1735+'Step 3. Regression'!$I$18)*D1735</f>
        <v>3.1987133056428125</v>
      </c>
    </row>
    <row r="1736" spans="1:7" x14ac:dyDescent="0.25">
      <c r="A1736" s="8">
        <f>IF(ISBLANK('Step 1.4 CNY OAT'!A1736),"-",'Step 1.4 CNY OAT'!A1736)</f>
        <v>43173.291666666664</v>
      </c>
      <c r="B1736" s="26">
        <f t="shared" si="45"/>
        <v>72</v>
      </c>
      <c r="C1736" s="67" cm="1">
        <f t="array" ref="C1736">INDEX('Step 5. Daily Avg Schedule Calc'!$A$2:$D$169,(WEEKDAY(A1736)-1)*24+HOUR(A1736)+1,3)</f>
        <v>1</v>
      </c>
      <c r="D1736" s="67" cm="1">
        <f t="array" ref="D1736">INDEX('Step 5. Daily Avg Schedule Calc'!$A$2:$D$169,(WEEKDAY(A1736)-1)*24+HOUR(A1736)+1,4)</f>
        <v>1</v>
      </c>
      <c r="E1736">
        <f>VLOOKUP(A1736,'Step 1.4 CNY OAT'!$A$1:$B$8761,2)</f>
        <v>33</v>
      </c>
      <c r="F1736" s="11">
        <f ca="1">('Step 3. Regression'!$B$18*E1736^2+'Step 3. Regression'!$C$18*E1736+'Step 3. Regression'!$D$18)*C1736</f>
        <v>6.78578083941066</v>
      </c>
      <c r="G1736" s="11">
        <f ca="1">('Step 3. Regression'!$G$18*E1736^2+'Step 3. Regression'!$H$18*E1736+'Step 3. Regression'!$I$18)*D1736</f>
        <v>3.1987133056428125</v>
      </c>
    </row>
    <row r="1737" spans="1:7" x14ac:dyDescent="0.25">
      <c r="A1737" s="8">
        <f>IF(ISBLANK('Step 1.4 CNY OAT'!A1737),"-",'Step 1.4 CNY OAT'!A1737)</f>
        <v>43173.333333333336</v>
      </c>
      <c r="B1737" s="26">
        <f t="shared" si="45"/>
        <v>72</v>
      </c>
      <c r="C1737" s="67" cm="1">
        <f t="array" ref="C1737">INDEX('Step 5. Daily Avg Schedule Calc'!$A$2:$D$169,(WEEKDAY(A1737)-1)*24+HOUR(A1737)+1,3)</f>
        <v>1</v>
      </c>
      <c r="D1737" s="67" cm="1">
        <f t="array" ref="D1737">INDEX('Step 5. Daily Avg Schedule Calc'!$A$2:$D$169,(WEEKDAY(A1737)-1)*24+HOUR(A1737)+1,4)</f>
        <v>1</v>
      </c>
      <c r="E1737">
        <f>VLOOKUP(A1737,'Step 1.4 CNY OAT'!$A$1:$B$8761,2)</f>
        <v>33</v>
      </c>
      <c r="F1737" s="11">
        <f ca="1">('Step 3. Regression'!$B$18*E1737^2+'Step 3. Regression'!$C$18*E1737+'Step 3. Regression'!$D$18)*C1737</f>
        <v>6.78578083941066</v>
      </c>
      <c r="G1737" s="11">
        <f ca="1">('Step 3. Regression'!$G$18*E1737^2+'Step 3. Regression'!$H$18*E1737+'Step 3. Regression'!$I$18)*D1737</f>
        <v>3.1987133056428125</v>
      </c>
    </row>
    <row r="1738" spans="1:7" x14ac:dyDescent="0.25">
      <c r="A1738" s="8">
        <f>IF(ISBLANK('Step 1.4 CNY OAT'!A1738),"-",'Step 1.4 CNY OAT'!A1738)</f>
        <v>43173.375</v>
      </c>
      <c r="B1738" s="26">
        <f t="shared" si="45"/>
        <v>72</v>
      </c>
      <c r="C1738" s="67" cm="1">
        <f t="array" ref="C1738">INDEX('Step 5. Daily Avg Schedule Calc'!$A$2:$D$169,(WEEKDAY(A1738)-1)*24+HOUR(A1738)+1,3)</f>
        <v>1</v>
      </c>
      <c r="D1738" s="67" cm="1">
        <f t="array" ref="D1738">INDEX('Step 5. Daily Avg Schedule Calc'!$A$2:$D$169,(WEEKDAY(A1738)-1)*24+HOUR(A1738)+1,4)</f>
        <v>1</v>
      </c>
      <c r="E1738">
        <f>VLOOKUP(A1738,'Step 1.4 CNY OAT'!$A$1:$B$8761,2)</f>
        <v>34</v>
      </c>
      <c r="F1738" s="11">
        <f ca="1">('Step 3. Regression'!$B$18*E1738^2+'Step 3. Regression'!$C$18*E1738+'Step 3. Regression'!$D$18)*C1738</f>
        <v>6.6676129496622512</v>
      </c>
      <c r="G1738" s="11">
        <f ca="1">('Step 3. Regression'!$G$18*E1738^2+'Step 3. Regression'!$H$18*E1738+'Step 3. Regression'!$I$18)*D1738</f>
        <v>3.1634956041988254</v>
      </c>
    </row>
    <row r="1739" spans="1:7" x14ac:dyDescent="0.25">
      <c r="A1739" s="8">
        <f>IF(ISBLANK('Step 1.4 CNY OAT'!A1739),"-",'Step 1.4 CNY OAT'!A1739)</f>
        <v>43173.416666666664</v>
      </c>
      <c r="B1739" s="26">
        <f t="shared" si="45"/>
        <v>72</v>
      </c>
      <c r="C1739" s="67" cm="1">
        <f t="array" ref="C1739">INDEX('Step 5. Daily Avg Schedule Calc'!$A$2:$D$169,(WEEKDAY(A1739)-1)*24+HOUR(A1739)+1,3)</f>
        <v>1</v>
      </c>
      <c r="D1739" s="67" cm="1">
        <f t="array" ref="D1739">INDEX('Step 5. Daily Avg Schedule Calc'!$A$2:$D$169,(WEEKDAY(A1739)-1)*24+HOUR(A1739)+1,4)</f>
        <v>1</v>
      </c>
      <c r="E1739">
        <f>VLOOKUP(A1739,'Step 1.4 CNY OAT'!$A$1:$B$8761,2)</f>
        <v>36</v>
      </c>
      <c r="F1739" s="11">
        <f ca="1">('Step 3. Regression'!$B$18*E1739^2+'Step 3. Regression'!$C$18*E1739+'Step 3. Regression'!$D$18)*C1739</f>
        <v>6.4458275763531816</v>
      </c>
      <c r="G1739" s="11">
        <f ca="1">('Step 3. Regression'!$G$18*E1739^2+'Step 3. Regression'!$H$18*E1739+'Step 3. Regression'!$I$18)*D1739</f>
        <v>3.0968021782742885</v>
      </c>
    </row>
    <row r="1740" spans="1:7" x14ac:dyDescent="0.25">
      <c r="A1740" s="8">
        <f>IF(ISBLANK('Step 1.4 CNY OAT'!A1740),"-",'Step 1.4 CNY OAT'!A1740)</f>
        <v>43173.458333333336</v>
      </c>
      <c r="B1740" s="26">
        <f t="shared" si="45"/>
        <v>72</v>
      </c>
      <c r="C1740" s="67" cm="1">
        <f t="array" ref="C1740">INDEX('Step 5. Daily Avg Schedule Calc'!$A$2:$D$169,(WEEKDAY(A1740)-1)*24+HOUR(A1740)+1,3)</f>
        <v>1</v>
      </c>
      <c r="D1740" s="67" cm="1">
        <f t="array" ref="D1740">INDEX('Step 5. Daily Avg Schedule Calc'!$A$2:$D$169,(WEEKDAY(A1740)-1)*24+HOUR(A1740)+1,4)</f>
        <v>1</v>
      </c>
      <c r="E1740">
        <f>VLOOKUP(A1740,'Step 1.4 CNY OAT'!$A$1:$B$8761,2)</f>
        <v>36</v>
      </c>
      <c r="F1740" s="11">
        <f ca="1">('Step 3. Regression'!$B$18*E1740^2+'Step 3. Regression'!$C$18*E1740+'Step 3. Regression'!$D$18)*C1740</f>
        <v>6.4458275763531816</v>
      </c>
      <c r="G1740" s="11">
        <f ca="1">('Step 3. Regression'!$G$18*E1740^2+'Step 3. Regression'!$H$18*E1740+'Step 3. Regression'!$I$18)*D1740</f>
        <v>3.0968021782742885</v>
      </c>
    </row>
    <row r="1741" spans="1:7" x14ac:dyDescent="0.25">
      <c r="A1741" s="8">
        <f>IF(ISBLANK('Step 1.4 CNY OAT'!A1741),"-",'Step 1.4 CNY OAT'!A1741)</f>
        <v>43173.5</v>
      </c>
      <c r="B1741" s="26">
        <f t="shared" si="45"/>
        <v>72</v>
      </c>
      <c r="C1741" s="67" cm="1">
        <f t="array" ref="C1741">INDEX('Step 5. Daily Avg Schedule Calc'!$A$2:$D$169,(WEEKDAY(A1741)-1)*24+HOUR(A1741)+1,3)</f>
        <v>1</v>
      </c>
      <c r="D1741" s="67" cm="1">
        <f t="array" ref="D1741">INDEX('Step 5. Daily Avg Schedule Calc'!$A$2:$D$169,(WEEKDAY(A1741)-1)*24+HOUR(A1741)+1,4)</f>
        <v>1</v>
      </c>
      <c r="E1741">
        <f>VLOOKUP(A1741,'Step 1.4 CNY OAT'!$A$1:$B$8761,2)</f>
        <v>39</v>
      </c>
      <c r="F1741" s="11">
        <f ca="1">('Step 3. Regression'!$B$18*E1741^2+'Step 3. Regression'!$C$18*E1741+'Step 3. Regression'!$D$18)*C1741</f>
        <v>6.149525531858953</v>
      </c>
      <c r="G1741" s="11">
        <f ca="1">('Step 3. Regression'!$G$18*E1741^2+'Step 3. Regression'!$H$18*E1741+'Step 3. Regression'!$I$18)*D1741</f>
        <v>3.0061169817960809</v>
      </c>
    </row>
    <row r="1742" spans="1:7" x14ac:dyDescent="0.25">
      <c r="A1742" s="8">
        <f>IF(ISBLANK('Step 1.4 CNY OAT'!A1742),"-",'Step 1.4 CNY OAT'!A1742)</f>
        <v>43173.541666666664</v>
      </c>
      <c r="B1742" s="26">
        <f t="shared" si="45"/>
        <v>72</v>
      </c>
      <c r="C1742" s="67" cm="1">
        <f t="array" ref="C1742">INDEX('Step 5. Daily Avg Schedule Calc'!$A$2:$D$169,(WEEKDAY(A1742)-1)*24+HOUR(A1742)+1,3)</f>
        <v>1</v>
      </c>
      <c r="D1742" s="67" cm="1">
        <f t="array" ref="D1742">INDEX('Step 5. Daily Avg Schedule Calc'!$A$2:$D$169,(WEEKDAY(A1742)-1)*24+HOUR(A1742)+1,4)</f>
        <v>1</v>
      </c>
      <c r="E1742">
        <f>VLOOKUP(A1742,'Step 1.4 CNY OAT'!$A$1:$B$8761,2)</f>
        <v>39</v>
      </c>
      <c r="F1742" s="11">
        <f ca="1">('Step 3. Regression'!$B$18*E1742^2+'Step 3. Regression'!$C$18*E1742+'Step 3. Regression'!$D$18)*C1742</f>
        <v>6.149525531858953</v>
      </c>
      <c r="G1742" s="11">
        <f ca="1">('Step 3. Regression'!$G$18*E1742^2+'Step 3. Regression'!$H$18*E1742+'Step 3. Regression'!$I$18)*D1742</f>
        <v>3.0061169817960809</v>
      </c>
    </row>
    <row r="1743" spans="1:7" x14ac:dyDescent="0.25">
      <c r="A1743" s="8">
        <f>IF(ISBLANK('Step 1.4 CNY OAT'!A1743),"-",'Step 1.4 CNY OAT'!A1743)</f>
        <v>43173.583333333336</v>
      </c>
      <c r="B1743" s="26">
        <f t="shared" si="45"/>
        <v>72</v>
      </c>
      <c r="C1743" s="67" cm="1">
        <f t="array" ref="C1743">INDEX('Step 5. Daily Avg Schedule Calc'!$A$2:$D$169,(WEEKDAY(A1743)-1)*24+HOUR(A1743)+1,3)</f>
        <v>1</v>
      </c>
      <c r="D1743" s="67" cm="1">
        <f t="array" ref="D1743">INDEX('Step 5. Daily Avg Schedule Calc'!$A$2:$D$169,(WEEKDAY(A1743)-1)*24+HOUR(A1743)+1,4)</f>
        <v>1</v>
      </c>
      <c r="E1743">
        <f>VLOOKUP(A1743,'Step 1.4 CNY OAT'!$A$1:$B$8761,2)</f>
        <v>41</v>
      </c>
      <c r="F1743" s="11">
        <f ca="1">('Step 3. Regression'!$B$18*E1743^2+'Step 3. Regression'!$C$18*E1743+'Step 3. Regression'!$D$18)*C1743</f>
        <v>5.9762415125090502</v>
      </c>
      <c r="G1743" s="11">
        <f ca="1">('Step 3. Regression'!$G$18*E1743^2+'Step 3. Regression'!$H$18*E1743+'Step 3. Regression'!$I$18)*D1743</f>
        <v>2.9518968124163409</v>
      </c>
    </row>
    <row r="1744" spans="1:7" x14ac:dyDescent="0.25">
      <c r="A1744" s="8">
        <f>IF(ISBLANK('Step 1.4 CNY OAT'!A1744),"-",'Step 1.4 CNY OAT'!A1744)</f>
        <v>43173.625</v>
      </c>
      <c r="B1744" s="26">
        <f t="shared" si="45"/>
        <v>72</v>
      </c>
      <c r="C1744" s="67" cm="1">
        <f t="array" ref="C1744">INDEX('Step 5. Daily Avg Schedule Calc'!$A$2:$D$169,(WEEKDAY(A1744)-1)*24+HOUR(A1744)+1,3)</f>
        <v>1</v>
      </c>
      <c r="D1744" s="67" cm="1">
        <f t="array" ref="D1744">INDEX('Step 5. Daily Avg Schedule Calc'!$A$2:$D$169,(WEEKDAY(A1744)-1)*24+HOUR(A1744)+1,4)</f>
        <v>1</v>
      </c>
      <c r="E1744">
        <f>VLOOKUP(A1744,'Step 1.4 CNY OAT'!$A$1:$B$8761,2)</f>
        <v>41</v>
      </c>
      <c r="F1744" s="11">
        <f ca="1">('Step 3. Regression'!$B$18*E1744^2+'Step 3. Regression'!$C$18*E1744+'Step 3. Regression'!$D$18)*C1744</f>
        <v>5.9762415125090502</v>
      </c>
      <c r="G1744" s="11">
        <f ca="1">('Step 3. Regression'!$G$18*E1744^2+'Step 3. Regression'!$H$18*E1744+'Step 3. Regression'!$I$18)*D1744</f>
        <v>2.9518968124163409</v>
      </c>
    </row>
    <row r="1745" spans="1:7" x14ac:dyDescent="0.25">
      <c r="A1745" s="8">
        <f>IF(ISBLANK('Step 1.4 CNY OAT'!A1745),"-",'Step 1.4 CNY OAT'!A1745)</f>
        <v>43173.666666666664</v>
      </c>
      <c r="B1745" s="26">
        <f t="shared" si="45"/>
        <v>72</v>
      </c>
      <c r="C1745" s="67" cm="1">
        <f t="array" ref="C1745">INDEX('Step 5. Daily Avg Schedule Calc'!$A$2:$D$169,(WEEKDAY(A1745)-1)*24+HOUR(A1745)+1,3)</f>
        <v>1</v>
      </c>
      <c r="D1745" s="67" cm="1">
        <f t="array" ref="D1745">INDEX('Step 5. Daily Avg Schedule Calc'!$A$2:$D$169,(WEEKDAY(A1745)-1)*24+HOUR(A1745)+1,4)</f>
        <v>1</v>
      </c>
      <c r="E1745">
        <f>VLOOKUP(A1745,'Step 1.4 CNY OAT'!$A$1:$B$8761,2)</f>
        <v>43</v>
      </c>
      <c r="F1745" s="11">
        <f ca="1">('Step 3. Regression'!$B$18*E1745^2+'Step 3. Regression'!$C$18*E1745+'Step 3. Regression'!$D$18)*C1745</f>
        <v>5.8223580347428134</v>
      </c>
      <c r="G1745" s="11">
        <f ca="1">('Step 3. Regression'!$G$18*E1745^2+'Step 3. Regression'!$H$18*E1745+'Step 3. Regression'!$I$18)*D1745</f>
        <v>2.902665945654519</v>
      </c>
    </row>
    <row r="1746" spans="1:7" x14ac:dyDescent="0.25">
      <c r="A1746" s="8">
        <f>IF(ISBLANK('Step 1.4 CNY OAT'!A1746),"-",'Step 1.4 CNY OAT'!A1746)</f>
        <v>43173.708333333336</v>
      </c>
      <c r="B1746" s="26">
        <f t="shared" si="45"/>
        <v>72</v>
      </c>
      <c r="C1746" s="67" cm="1">
        <f t="array" ref="C1746">INDEX('Step 5. Daily Avg Schedule Calc'!$A$2:$D$169,(WEEKDAY(A1746)-1)*24+HOUR(A1746)+1,3)</f>
        <v>1</v>
      </c>
      <c r="D1746" s="67" cm="1">
        <f t="array" ref="D1746">INDEX('Step 5. Daily Avg Schedule Calc'!$A$2:$D$169,(WEEKDAY(A1746)-1)*24+HOUR(A1746)+1,4)</f>
        <v>1</v>
      </c>
      <c r="E1746">
        <f>VLOOKUP(A1746,'Step 1.4 CNY OAT'!$A$1:$B$8761,2)</f>
        <v>41</v>
      </c>
      <c r="F1746" s="11">
        <f ca="1">('Step 3. Regression'!$B$18*E1746^2+'Step 3. Regression'!$C$18*E1746+'Step 3. Regression'!$D$18)*C1746</f>
        <v>5.9762415125090502</v>
      </c>
      <c r="G1746" s="11">
        <f ca="1">('Step 3. Regression'!$G$18*E1746^2+'Step 3. Regression'!$H$18*E1746+'Step 3. Regression'!$I$18)*D1746</f>
        <v>2.9518968124163409</v>
      </c>
    </row>
    <row r="1747" spans="1:7" x14ac:dyDescent="0.25">
      <c r="A1747" s="8">
        <f>IF(ISBLANK('Step 1.4 CNY OAT'!A1747),"-",'Step 1.4 CNY OAT'!A1747)</f>
        <v>43173.75</v>
      </c>
      <c r="B1747" s="26">
        <f t="shared" si="45"/>
        <v>72</v>
      </c>
      <c r="C1747" s="67" cm="1">
        <f t="array" ref="C1747">INDEX('Step 5. Daily Avg Schedule Calc'!$A$2:$D$169,(WEEKDAY(A1747)-1)*24+HOUR(A1747)+1,3)</f>
        <v>1</v>
      </c>
      <c r="D1747" s="67" cm="1">
        <f t="array" ref="D1747">INDEX('Step 5. Daily Avg Schedule Calc'!$A$2:$D$169,(WEEKDAY(A1747)-1)*24+HOUR(A1747)+1,4)</f>
        <v>1</v>
      </c>
      <c r="E1747">
        <f>VLOOKUP(A1747,'Step 1.4 CNY OAT'!$A$1:$B$8761,2)</f>
        <v>39</v>
      </c>
      <c r="F1747" s="11">
        <f ca="1">('Step 3. Regression'!$B$18*E1747^2+'Step 3. Regression'!$C$18*E1747+'Step 3. Regression'!$D$18)*C1747</f>
        <v>6.149525531858953</v>
      </c>
      <c r="G1747" s="11">
        <f ca="1">('Step 3. Regression'!$G$18*E1747^2+'Step 3. Regression'!$H$18*E1747+'Step 3. Regression'!$I$18)*D1747</f>
        <v>3.0061169817960809</v>
      </c>
    </row>
    <row r="1748" spans="1:7" x14ac:dyDescent="0.25">
      <c r="A1748" s="8">
        <f>IF(ISBLANK('Step 1.4 CNY OAT'!A1748),"-",'Step 1.4 CNY OAT'!A1748)</f>
        <v>43173.791666666664</v>
      </c>
      <c r="B1748" s="26">
        <f t="shared" si="45"/>
        <v>72</v>
      </c>
      <c r="C1748" s="67" cm="1">
        <f t="array" ref="C1748">INDEX('Step 5. Daily Avg Schedule Calc'!$A$2:$D$169,(WEEKDAY(A1748)-1)*24+HOUR(A1748)+1,3)</f>
        <v>1</v>
      </c>
      <c r="D1748" s="67" cm="1">
        <f t="array" ref="D1748">INDEX('Step 5. Daily Avg Schedule Calc'!$A$2:$D$169,(WEEKDAY(A1748)-1)*24+HOUR(A1748)+1,4)</f>
        <v>1</v>
      </c>
      <c r="E1748">
        <f>VLOOKUP(A1748,'Step 1.4 CNY OAT'!$A$1:$B$8761,2)</f>
        <v>37</v>
      </c>
      <c r="F1748" s="11">
        <f ca="1">('Step 3. Regression'!$B$18*E1748^2+'Step 3. Regression'!$C$18*E1748+'Step 3. Regression'!$D$18)*C1748</f>
        <v>6.3422100927925218</v>
      </c>
      <c r="G1748" s="11">
        <f ca="1">('Step 3. Regression'!$G$18*E1748^2+'Step 3. Regression'!$H$18*E1748+'Step 3. Regression'!$I$18)*D1748</f>
        <v>3.0653264537937401</v>
      </c>
    </row>
    <row r="1749" spans="1:7" x14ac:dyDescent="0.25">
      <c r="A1749" s="8">
        <f>IF(ISBLANK('Step 1.4 CNY OAT'!A1749),"-",'Step 1.4 CNY OAT'!A1749)</f>
        <v>43173.833333333336</v>
      </c>
      <c r="B1749" s="26">
        <f t="shared" si="45"/>
        <v>72</v>
      </c>
      <c r="C1749" s="67" cm="1">
        <f t="array" ref="C1749">INDEX('Step 5. Daily Avg Schedule Calc'!$A$2:$D$169,(WEEKDAY(A1749)-1)*24+HOUR(A1749)+1,3)</f>
        <v>1</v>
      </c>
      <c r="D1749" s="67" cm="1">
        <f t="array" ref="D1749">INDEX('Step 5. Daily Avg Schedule Calc'!$A$2:$D$169,(WEEKDAY(A1749)-1)*24+HOUR(A1749)+1,4)</f>
        <v>1</v>
      </c>
      <c r="E1749">
        <f>VLOOKUP(A1749,'Step 1.4 CNY OAT'!$A$1:$B$8761,2)</f>
        <v>37</v>
      </c>
      <c r="F1749" s="11">
        <f ca="1">('Step 3. Regression'!$B$18*E1749^2+'Step 3. Regression'!$C$18*E1749+'Step 3. Regression'!$D$18)*C1749</f>
        <v>6.3422100927925218</v>
      </c>
      <c r="G1749" s="11">
        <f ca="1">('Step 3. Regression'!$G$18*E1749^2+'Step 3. Regression'!$H$18*E1749+'Step 3. Regression'!$I$18)*D1749</f>
        <v>3.0653264537937401</v>
      </c>
    </row>
    <row r="1750" spans="1:7" x14ac:dyDescent="0.25">
      <c r="A1750" s="8">
        <f>IF(ISBLANK('Step 1.4 CNY OAT'!A1750),"-",'Step 1.4 CNY OAT'!A1750)</f>
        <v>43173.875</v>
      </c>
      <c r="B1750" s="26">
        <f t="shared" si="45"/>
        <v>72</v>
      </c>
      <c r="C1750" s="67" cm="1">
        <f t="array" ref="C1750">INDEX('Step 5. Daily Avg Schedule Calc'!$A$2:$D$169,(WEEKDAY(A1750)-1)*24+HOUR(A1750)+1,3)</f>
        <v>1</v>
      </c>
      <c r="D1750" s="67" cm="1">
        <f t="array" ref="D1750">INDEX('Step 5. Daily Avg Schedule Calc'!$A$2:$D$169,(WEEKDAY(A1750)-1)*24+HOUR(A1750)+1,4)</f>
        <v>1</v>
      </c>
      <c r="E1750">
        <f>VLOOKUP(A1750,'Step 1.4 CNY OAT'!$A$1:$B$8761,2)</f>
        <v>36</v>
      </c>
      <c r="F1750" s="11">
        <f ca="1">('Step 3. Regression'!$B$18*E1750^2+'Step 3. Regression'!$C$18*E1750+'Step 3. Regression'!$D$18)*C1750</f>
        <v>6.4458275763531816</v>
      </c>
      <c r="G1750" s="11">
        <f ca="1">('Step 3. Regression'!$G$18*E1750^2+'Step 3. Regression'!$H$18*E1750+'Step 3. Regression'!$I$18)*D1750</f>
        <v>3.0968021782742885</v>
      </c>
    </row>
    <row r="1751" spans="1:7" x14ac:dyDescent="0.25">
      <c r="A1751" s="8">
        <f>IF(ISBLANK('Step 1.4 CNY OAT'!A1751),"-",'Step 1.4 CNY OAT'!A1751)</f>
        <v>43173.916666666664</v>
      </c>
      <c r="B1751" s="26">
        <f t="shared" si="45"/>
        <v>72</v>
      </c>
      <c r="C1751" s="67" cm="1">
        <f t="array" ref="C1751">INDEX('Step 5. Daily Avg Schedule Calc'!$A$2:$D$169,(WEEKDAY(A1751)-1)*24+HOUR(A1751)+1,3)</f>
        <v>1</v>
      </c>
      <c r="D1751" s="67" cm="1">
        <f t="array" ref="D1751">INDEX('Step 5. Daily Avg Schedule Calc'!$A$2:$D$169,(WEEKDAY(A1751)-1)*24+HOUR(A1751)+1,4)</f>
        <v>1</v>
      </c>
      <c r="E1751">
        <f>VLOOKUP(A1751,'Step 1.4 CNY OAT'!$A$1:$B$8761,2)</f>
        <v>34</v>
      </c>
      <c r="F1751" s="11">
        <f ca="1">('Step 3. Regression'!$B$18*E1751^2+'Step 3. Regression'!$C$18*E1751+'Step 3. Regression'!$D$18)*C1751</f>
        <v>6.6676129496622512</v>
      </c>
      <c r="G1751" s="11">
        <f ca="1">('Step 3. Regression'!$G$18*E1751^2+'Step 3. Regression'!$H$18*E1751+'Step 3. Regression'!$I$18)*D1751</f>
        <v>3.1634956041988254</v>
      </c>
    </row>
    <row r="1752" spans="1:7" x14ac:dyDescent="0.25">
      <c r="A1752" s="8">
        <f>IF(ISBLANK('Step 1.4 CNY OAT'!A1752),"-",'Step 1.4 CNY OAT'!A1752)</f>
        <v>43173.958333333336</v>
      </c>
      <c r="B1752" s="26">
        <f t="shared" si="45"/>
        <v>72</v>
      </c>
      <c r="C1752" s="67" cm="1">
        <f t="array" ref="C1752">INDEX('Step 5. Daily Avg Schedule Calc'!$A$2:$D$169,(WEEKDAY(A1752)-1)*24+HOUR(A1752)+1,3)</f>
        <v>1</v>
      </c>
      <c r="D1752" s="67" cm="1">
        <f t="array" ref="D1752">INDEX('Step 5. Daily Avg Schedule Calc'!$A$2:$D$169,(WEEKDAY(A1752)-1)*24+HOUR(A1752)+1,4)</f>
        <v>1</v>
      </c>
      <c r="E1752">
        <f>VLOOKUP(A1752,'Step 1.4 CNY OAT'!$A$1:$B$8761,2)</f>
        <v>34</v>
      </c>
      <c r="F1752" s="11">
        <f ca="1">('Step 3. Regression'!$B$18*E1752^2+'Step 3. Regression'!$C$18*E1752+'Step 3. Regression'!$D$18)*C1752</f>
        <v>6.6676129496622512</v>
      </c>
      <c r="G1752" s="11">
        <f ca="1">('Step 3. Regression'!$G$18*E1752^2+'Step 3. Regression'!$H$18*E1752+'Step 3. Regression'!$I$18)*D1752</f>
        <v>3.1634956041988254</v>
      </c>
    </row>
    <row r="1753" spans="1:7" x14ac:dyDescent="0.25">
      <c r="A1753" s="8">
        <f>IF(ISBLANK('Step 1.4 CNY OAT'!A1753),"-",'Step 1.4 CNY OAT'!A1753)</f>
        <v>43174</v>
      </c>
      <c r="B1753" s="26">
        <f t="shared" si="45"/>
        <v>73</v>
      </c>
      <c r="C1753" s="67" cm="1">
        <f t="array" ref="C1753">INDEX('Step 5. Daily Avg Schedule Calc'!$A$2:$D$169,(WEEKDAY(A1753)-1)*24+HOUR(A1753)+1,3)</f>
        <v>1</v>
      </c>
      <c r="D1753" s="67" cm="1">
        <f t="array" ref="D1753">INDEX('Step 5. Daily Avg Schedule Calc'!$A$2:$D$169,(WEEKDAY(A1753)-1)*24+HOUR(A1753)+1,4)</f>
        <v>1</v>
      </c>
      <c r="E1753">
        <f>VLOOKUP(A1753,'Step 1.4 CNY OAT'!$A$1:$B$8761,2)</f>
        <v>34</v>
      </c>
      <c r="F1753" s="11">
        <f ca="1">('Step 3. Regression'!$B$18*E1753^2+'Step 3. Regression'!$C$18*E1753+'Step 3. Regression'!$D$18)*C1753</f>
        <v>6.6676129496622512</v>
      </c>
      <c r="G1753" s="11">
        <f ca="1">('Step 3. Regression'!$G$18*E1753^2+'Step 3. Regression'!$H$18*E1753+'Step 3. Regression'!$I$18)*D1753</f>
        <v>3.1634956041988254</v>
      </c>
    </row>
    <row r="1754" spans="1:7" x14ac:dyDescent="0.25">
      <c r="A1754" s="8">
        <f>IF(ISBLANK('Step 1.4 CNY OAT'!A1754),"-",'Step 1.4 CNY OAT'!A1754)</f>
        <v>43174.041666666664</v>
      </c>
      <c r="B1754" s="26">
        <f t="shared" si="45"/>
        <v>73</v>
      </c>
      <c r="C1754" s="67" cm="1">
        <f t="array" ref="C1754">INDEX('Step 5. Daily Avg Schedule Calc'!$A$2:$D$169,(WEEKDAY(A1754)-1)*24+HOUR(A1754)+1,3)</f>
        <v>1</v>
      </c>
      <c r="D1754" s="67" cm="1">
        <f t="array" ref="D1754">INDEX('Step 5. Daily Avg Schedule Calc'!$A$2:$D$169,(WEEKDAY(A1754)-1)*24+HOUR(A1754)+1,4)</f>
        <v>1</v>
      </c>
      <c r="E1754">
        <f>VLOOKUP(A1754,'Step 1.4 CNY OAT'!$A$1:$B$8761,2)</f>
        <v>35</v>
      </c>
      <c r="F1754" s="11">
        <f ca="1">('Step 3. Regression'!$B$18*E1754^2+'Step 3. Regression'!$C$18*E1754+'Step 3. Regression'!$D$18)*C1754</f>
        <v>6.5542951953097575</v>
      </c>
      <c r="G1754" s="11">
        <f ca="1">('Step 3. Regression'!$G$18*E1754^2+'Step 3. Regression'!$H$18*E1754+'Step 3. Regression'!$I$18)*D1754</f>
        <v>3.1295252284093174</v>
      </c>
    </row>
    <row r="1755" spans="1:7" x14ac:dyDescent="0.25">
      <c r="A1755" s="8">
        <f>IF(ISBLANK('Step 1.4 CNY OAT'!A1755),"-",'Step 1.4 CNY OAT'!A1755)</f>
        <v>43174.083333333336</v>
      </c>
      <c r="B1755" s="26">
        <f t="shared" si="45"/>
        <v>73</v>
      </c>
      <c r="C1755" s="67" cm="1">
        <f t="array" ref="C1755">INDEX('Step 5. Daily Avg Schedule Calc'!$A$2:$D$169,(WEEKDAY(A1755)-1)*24+HOUR(A1755)+1,3)</f>
        <v>1</v>
      </c>
      <c r="D1755" s="67" cm="1">
        <f t="array" ref="D1755">INDEX('Step 5. Daily Avg Schedule Calc'!$A$2:$D$169,(WEEKDAY(A1755)-1)*24+HOUR(A1755)+1,4)</f>
        <v>1</v>
      </c>
      <c r="E1755">
        <f>VLOOKUP(A1755,'Step 1.4 CNY OAT'!$A$1:$B$8761,2)</f>
        <v>35</v>
      </c>
      <c r="F1755" s="11">
        <f ca="1">('Step 3. Regression'!$B$18*E1755^2+'Step 3. Regression'!$C$18*E1755+'Step 3. Regression'!$D$18)*C1755</f>
        <v>6.5542951953097575</v>
      </c>
      <c r="G1755" s="11">
        <f ca="1">('Step 3. Regression'!$G$18*E1755^2+'Step 3. Regression'!$H$18*E1755+'Step 3. Regression'!$I$18)*D1755</f>
        <v>3.1295252284093174</v>
      </c>
    </row>
    <row r="1756" spans="1:7" x14ac:dyDescent="0.25">
      <c r="A1756" s="8">
        <f>IF(ISBLANK('Step 1.4 CNY OAT'!A1756),"-",'Step 1.4 CNY OAT'!A1756)</f>
        <v>43174.125</v>
      </c>
      <c r="B1756" s="26">
        <f t="shared" si="45"/>
        <v>73</v>
      </c>
      <c r="C1756" s="67" cm="1">
        <f t="array" ref="C1756">INDEX('Step 5. Daily Avg Schedule Calc'!$A$2:$D$169,(WEEKDAY(A1756)-1)*24+HOUR(A1756)+1,3)</f>
        <v>1</v>
      </c>
      <c r="D1756" s="67" cm="1">
        <f t="array" ref="D1756">INDEX('Step 5. Daily Avg Schedule Calc'!$A$2:$D$169,(WEEKDAY(A1756)-1)*24+HOUR(A1756)+1,4)</f>
        <v>1</v>
      </c>
      <c r="E1756">
        <f>VLOOKUP(A1756,'Step 1.4 CNY OAT'!$A$1:$B$8761,2)</f>
        <v>34</v>
      </c>
      <c r="F1756" s="11">
        <f ca="1">('Step 3. Regression'!$B$18*E1756^2+'Step 3. Regression'!$C$18*E1756+'Step 3. Regression'!$D$18)*C1756</f>
        <v>6.6676129496622512</v>
      </c>
      <c r="G1756" s="11">
        <f ca="1">('Step 3. Regression'!$G$18*E1756^2+'Step 3. Regression'!$H$18*E1756+'Step 3. Regression'!$I$18)*D1756</f>
        <v>3.1634956041988254</v>
      </c>
    </row>
    <row r="1757" spans="1:7" x14ac:dyDescent="0.25">
      <c r="A1757" s="8">
        <f>IF(ISBLANK('Step 1.4 CNY OAT'!A1757),"-",'Step 1.4 CNY OAT'!A1757)</f>
        <v>43174.166666666664</v>
      </c>
      <c r="B1757" s="26">
        <f t="shared" si="45"/>
        <v>73</v>
      </c>
      <c r="C1757" s="67" cm="1">
        <f t="array" ref="C1757">INDEX('Step 5. Daily Avg Schedule Calc'!$A$2:$D$169,(WEEKDAY(A1757)-1)*24+HOUR(A1757)+1,3)</f>
        <v>1</v>
      </c>
      <c r="D1757" s="67" cm="1">
        <f t="array" ref="D1757">INDEX('Step 5. Daily Avg Schedule Calc'!$A$2:$D$169,(WEEKDAY(A1757)-1)*24+HOUR(A1757)+1,4)</f>
        <v>1</v>
      </c>
      <c r="E1757">
        <f>VLOOKUP(A1757,'Step 1.4 CNY OAT'!$A$1:$B$8761,2)</f>
        <v>34</v>
      </c>
      <c r="F1757" s="11">
        <f ca="1">('Step 3. Regression'!$B$18*E1757^2+'Step 3. Regression'!$C$18*E1757+'Step 3. Regression'!$D$18)*C1757</f>
        <v>6.6676129496622512</v>
      </c>
      <c r="G1757" s="11">
        <f ca="1">('Step 3. Regression'!$G$18*E1757^2+'Step 3. Regression'!$H$18*E1757+'Step 3. Regression'!$I$18)*D1757</f>
        <v>3.1634956041988254</v>
      </c>
    </row>
    <row r="1758" spans="1:7" x14ac:dyDescent="0.25">
      <c r="A1758" s="8">
        <f>IF(ISBLANK('Step 1.4 CNY OAT'!A1758),"-",'Step 1.4 CNY OAT'!A1758)</f>
        <v>43174.208333333336</v>
      </c>
      <c r="B1758" s="26">
        <f t="shared" si="45"/>
        <v>73</v>
      </c>
      <c r="C1758" s="67" cm="1">
        <f t="array" ref="C1758">INDEX('Step 5. Daily Avg Schedule Calc'!$A$2:$D$169,(WEEKDAY(A1758)-1)*24+HOUR(A1758)+1,3)</f>
        <v>1</v>
      </c>
      <c r="D1758" s="67" cm="1">
        <f t="array" ref="D1758">INDEX('Step 5. Daily Avg Schedule Calc'!$A$2:$D$169,(WEEKDAY(A1758)-1)*24+HOUR(A1758)+1,4)</f>
        <v>1</v>
      </c>
      <c r="E1758">
        <f>VLOOKUP(A1758,'Step 1.4 CNY OAT'!$A$1:$B$8761,2)</f>
        <v>34</v>
      </c>
      <c r="F1758" s="11">
        <f ca="1">('Step 3. Regression'!$B$18*E1758^2+'Step 3. Regression'!$C$18*E1758+'Step 3. Regression'!$D$18)*C1758</f>
        <v>6.6676129496622512</v>
      </c>
      <c r="G1758" s="11">
        <f ca="1">('Step 3. Regression'!$G$18*E1758^2+'Step 3. Regression'!$H$18*E1758+'Step 3. Regression'!$I$18)*D1758</f>
        <v>3.1634956041988254</v>
      </c>
    </row>
    <row r="1759" spans="1:7" x14ac:dyDescent="0.25">
      <c r="A1759" s="8">
        <f>IF(ISBLANK('Step 1.4 CNY OAT'!A1759),"-",'Step 1.4 CNY OAT'!A1759)</f>
        <v>43174.25</v>
      </c>
      <c r="B1759" s="26">
        <f t="shared" si="45"/>
        <v>73</v>
      </c>
      <c r="C1759" s="67" cm="1">
        <f t="array" ref="C1759">INDEX('Step 5. Daily Avg Schedule Calc'!$A$2:$D$169,(WEEKDAY(A1759)-1)*24+HOUR(A1759)+1,3)</f>
        <v>1</v>
      </c>
      <c r="D1759" s="67" cm="1">
        <f t="array" ref="D1759">INDEX('Step 5. Daily Avg Schedule Calc'!$A$2:$D$169,(WEEKDAY(A1759)-1)*24+HOUR(A1759)+1,4)</f>
        <v>1</v>
      </c>
      <c r="E1759">
        <f>VLOOKUP(A1759,'Step 1.4 CNY OAT'!$A$1:$B$8761,2)</f>
        <v>34</v>
      </c>
      <c r="F1759" s="11">
        <f ca="1">('Step 3. Regression'!$B$18*E1759^2+'Step 3. Regression'!$C$18*E1759+'Step 3. Regression'!$D$18)*C1759</f>
        <v>6.6676129496622512</v>
      </c>
      <c r="G1759" s="11">
        <f ca="1">('Step 3. Regression'!$G$18*E1759^2+'Step 3. Regression'!$H$18*E1759+'Step 3. Regression'!$I$18)*D1759</f>
        <v>3.1634956041988254</v>
      </c>
    </row>
    <row r="1760" spans="1:7" x14ac:dyDescent="0.25">
      <c r="A1760" s="8">
        <f>IF(ISBLANK('Step 1.4 CNY OAT'!A1760),"-",'Step 1.4 CNY OAT'!A1760)</f>
        <v>43174.291666666664</v>
      </c>
      <c r="B1760" s="26">
        <f t="shared" si="45"/>
        <v>73</v>
      </c>
      <c r="C1760" s="67" cm="1">
        <f t="array" ref="C1760">INDEX('Step 5. Daily Avg Schedule Calc'!$A$2:$D$169,(WEEKDAY(A1760)-1)*24+HOUR(A1760)+1,3)</f>
        <v>1</v>
      </c>
      <c r="D1760" s="67" cm="1">
        <f t="array" ref="D1760">INDEX('Step 5. Daily Avg Schedule Calc'!$A$2:$D$169,(WEEKDAY(A1760)-1)*24+HOUR(A1760)+1,4)</f>
        <v>1</v>
      </c>
      <c r="E1760">
        <f>VLOOKUP(A1760,'Step 1.4 CNY OAT'!$A$1:$B$8761,2)</f>
        <v>34</v>
      </c>
      <c r="F1760" s="11">
        <f ca="1">('Step 3. Regression'!$B$18*E1760^2+'Step 3. Regression'!$C$18*E1760+'Step 3. Regression'!$D$18)*C1760</f>
        <v>6.6676129496622512</v>
      </c>
      <c r="G1760" s="11">
        <f ca="1">('Step 3. Regression'!$G$18*E1760^2+'Step 3. Regression'!$H$18*E1760+'Step 3. Regression'!$I$18)*D1760</f>
        <v>3.1634956041988254</v>
      </c>
    </row>
    <row r="1761" spans="1:7" x14ac:dyDescent="0.25">
      <c r="A1761" s="8">
        <f>IF(ISBLANK('Step 1.4 CNY OAT'!A1761),"-",'Step 1.4 CNY OAT'!A1761)</f>
        <v>43174.333333333336</v>
      </c>
      <c r="B1761" s="26">
        <f t="shared" si="45"/>
        <v>73</v>
      </c>
      <c r="C1761" s="67" cm="1">
        <f t="array" ref="C1761">INDEX('Step 5. Daily Avg Schedule Calc'!$A$2:$D$169,(WEEKDAY(A1761)-1)*24+HOUR(A1761)+1,3)</f>
        <v>1</v>
      </c>
      <c r="D1761" s="67" cm="1">
        <f t="array" ref="D1761">INDEX('Step 5. Daily Avg Schedule Calc'!$A$2:$D$169,(WEEKDAY(A1761)-1)*24+HOUR(A1761)+1,4)</f>
        <v>1</v>
      </c>
      <c r="E1761">
        <f>VLOOKUP(A1761,'Step 1.4 CNY OAT'!$A$1:$B$8761,2)</f>
        <v>35</v>
      </c>
      <c r="F1761" s="11">
        <f ca="1">('Step 3. Regression'!$B$18*E1761^2+'Step 3. Regression'!$C$18*E1761+'Step 3. Regression'!$D$18)*C1761</f>
        <v>6.5542951953097575</v>
      </c>
      <c r="G1761" s="11">
        <f ca="1">('Step 3. Regression'!$G$18*E1761^2+'Step 3. Regression'!$H$18*E1761+'Step 3. Regression'!$I$18)*D1761</f>
        <v>3.1295252284093174</v>
      </c>
    </row>
    <row r="1762" spans="1:7" x14ac:dyDescent="0.25">
      <c r="A1762" s="8">
        <f>IF(ISBLANK('Step 1.4 CNY OAT'!A1762),"-",'Step 1.4 CNY OAT'!A1762)</f>
        <v>43174.375</v>
      </c>
      <c r="B1762" s="26">
        <f t="shared" si="45"/>
        <v>73</v>
      </c>
      <c r="C1762" s="67" cm="1">
        <f t="array" ref="C1762">INDEX('Step 5. Daily Avg Schedule Calc'!$A$2:$D$169,(WEEKDAY(A1762)-1)*24+HOUR(A1762)+1,3)</f>
        <v>1</v>
      </c>
      <c r="D1762" s="67" cm="1">
        <f t="array" ref="D1762">INDEX('Step 5. Daily Avg Schedule Calc'!$A$2:$D$169,(WEEKDAY(A1762)-1)*24+HOUR(A1762)+1,4)</f>
        <v>1</v>
      </c>
      <c r="E1762">
        <f>VLOOKUP(A1762,'Step 1.4 CNY OAT'!$A$1:$B$8761,2)</f>
        <v>36</v>
      </c>
      <c r="F1762" s="11">
        <f ca="1">('Step 3. Regression'!$B$18*E1762^2+'Step 3. Regression'!$C$18*E1762+'Step 3. Regression'!$D$18)*C1762</f>
        <v>6.4458275763531816</v>
      </c>
      <c r="G1762" s="11">
        <f ca="1">('Step 3. Regression'!$G$18*E1762^2+'Step 3. Regression'!$H$18*E1762+'Step 3. Regression'!$I$18)*D1762</f>
        <v>3.0968021782742885</v>
      </c>
    </row>
    <row r="1763" spans="1:7" x14ac:dyDescent="0.25">
      <c r="A1763" s="8">
        <f>IF(ISBLANK('Step 1.4 CNY OAT'!A1763),"-",'Step 1.4 CNY OAT'!A1763)</f>
        <v>43174.416666666664</v>
      </c>
      <c r="B1763" s="26">
        <f t="shared" si="45"/>
        <v>73</v>
      </c>
      <c r="C1763" s="67" cm="1">
        <f t="array" ref="C1763">INDEX('Step 5. Daily Avg Schedule Calc'!$A$2:$D$169,(WEEKDAY(A1763)-1)*24+HOUR(A1763)+1,3)</f>
        <v>1</v>
      </c>
      <c r="D1763" s="67" cm="1">
        <f t="array" ref="D1763">INDEX('Step 5. Daily Avg Schedule Calc'!$A$2:$D$169,(WEEKDAY(A1763)-1)*24+HOUR(A1763)+1,4)</f>
        <v>1</v>
      </c>
      <c r="E1763">
        <f>VLOOKUP(A1763,'Step 1.4 CNY OAT'!$A$1:$B$8761,2)</f>
        <v>37</v>
      </c>
      <c r="F1763" s="11">
        <f ca="1">('Step 3. Regression'!$B$18*E1763^2+'Step 3. Regression'!$C$18*E1763+'Step 3. Regression'!$D$18)*C1763</f>
        <v>6.3422100927925218</v>
      </c>
      <c r="G1763" s="11">
        <f ca="1">('Step 3. Regression'!$G$18*E1763^2+'Step 3. Regression'!$H$18*E1763+'Step 3. Regression'!$I$18)*D1763</f>
        <v>3.0653264537937401</v>
      </c>
    </row>
    <row r="1764" spans="1:7" x14ac:dyDescent="0.25">
      <c r="A1764" s="8">
        <f>IF(ISBLANK('Step 1.4 CNY OAT'!A1764),"-",'Step 1.4 CNY OAT'!A1764)</f>
        <v>43174.458333333336</v>
      </c>
      <c r="B1764" s="26">
        <f t="shared" si="45"/>
        <v>73</v>
      </c>
      <c r="C1764" s="67" cm="1">
        <f t="array" ref="C1764">INDEX('Step 5. Daily Avg Schedule Calc'!$A$2:$D$169,(WEEKDAY(A1764)-1)*24+HOUR(A1764)+1,3)</f>
        <v>1</v>
      </c>
      <c r="D1764" s="67" cm="1">
        <f t="array" ref="D1764">INDEX('Step 5. Daily Avg Schedule Calc'!$A$2:$D$169,(WEEKDAY(A1764)-1)*24+HOUR(A1764)+1,4)</f>
        <v>1</v>
      </c>
      <c r="E1764">
        <f>VLOOKUP(A1764,'Step 1.4 CNY OAT'!$A$1:$B$8761,2)</f>
        <v>39</v>
      </c>
      <c r="F1764" s="11">
        <f ca="1">('Step 3. Regression'!$B$18*E1764^2+'Step 3. Regression'!$C$18*E1764+'Step 3. Regression'!$D$18)*C1764</f>
        <v>6.149525531858953</v>
      </c>
      <c r="G1764" s="11">
        <f ca="1">('Step 3. Regression'!$G$18*E1764^2+'Step 3. Regression'!$H$18*E1764+'Step 3. Regression'!$I$18)*D1764</f>
        <v>3.0061169817960809</v>
      </c>
    </row>
    <row r="1765" spans="1:7" x14ac:dyDescent="0.25">
      <c r="A1765" s="8">
        <f>IF(ISBLANK('Step 1.4 CNY OAT'!A1765),"-",'Step 1.4 CNY OAT'!A1765)</f>
        <v>43174.5</v>
      </c>
      <c r="B1765" s="26">
        <f t="shared" si="45"/>
        <v>73</v>
      </c>
      <c r="C1765" s="67" cm="1">
        <f t="array" ref="C1765">INDEX('Step 5. Daily Avg Schedule Calc'!$A$2:$D$169,(WEEKDAY(A1765)-1)*24+HOUR(A1765)+1,3)</f>
        <v>1</v>
      </c>
      <c r="D1765" s="67" cm="1">
        <f t="array" ref="D1765">INDEX('Step 5. Daily Avg Schedule Calc'!$A$2:$D$169,(WEEKDAY(A1765)-1)*24+HOUR(A1765)+1,4)</f>
        <v>1</v>
      </c>
      <c r="E1765">
        <f>VLOOKUP(A1765,'Step 1.4 CNY OAT'!$A$1:$B$8761,2)</f>
        <v>43</v>
      </c>
      <c r="F1765" s="11">
        <f ca="1">('Step 3. Regression'!$B$18*E1765^2+'Step 3. Regression'!$C$18*E1765+'Step 3. Regression'!$D$18)*C1765</f>
        <v>5.8223580347428134</v>
      </c>
      <c r="G1765" s="11">
        <f ca="1">('Step 3. Regression'!$G$18*E1765^2+'Step 3. Regression'!$H$18*E1765+'Step 3. Regression'!$I$18)*D1765</f>
        <v>2.902665945654519</v>
      </c>
    </row>
    <row r="1766" spans="1:7" x14ac:dyDescent="0.25">
      <c r="A1766" s="8">
        <f>IF(ISBLANK('Step 1.4 CNY OAT'!A1766),"-",'Step 1.4 CNY OAT'!A1766)</f>
        <v>43174.541666666664</v>
      </c>
      <c r="B1766" s="26">
        <f t="shared" si="45"/>
        <v>73</v>
      </c>
      <c r="C1766" s="67" cm="1">
        <f t="array" ref="C1766">INDEX('Step 5. Daily Avg Schedule Calc'!$A$2:$D$169,(WEEKDAY(A1766)-1)*24+HOUR(A1766)+1,3)</f>
        <v>1</v>
      </c>
      <c r="D1766" s="67" cm="1">
        <f t="array" ref="D1766">INDEX('Step 5. Daily Avg Schedule Calc'!$A$2:$D$169,(WEEKDAY(A1766)-1)*24+HOUR(A1766)+1,4)</f>
        <v>1</v>
      </c>
      <c r="E1766">
        <f>VLOOKUP(A1766,'Step 1.4 CNY OAT'!$A$1:$B$8761,2)</f>
        <v>45</v>
      </c>
      <c r="F1766" s="11">
        <f ca="1">('Step 3. Regression'!$B$18*E1766^2+'Step 3. Regression'!$C$18*E1766+'Step 3. Regression'!$D$18)*C1766</f>
        <v>5.6878750985602435</v>
      </c>
      <c r="G1766" s="11">
        <f ca="1">('Step 3. Regression'!$G$18*E1766^2+'Step 3. Regression'!$H$18*E1766+'Step 3. Regression'!$I$18)*D1766</f>
        <v>2.8584243815106145</v>
      </c>
    </row>
    <row r="1767" spans="1:7" x14ac:dyDescent="0.25">
      <c r="A1767" s="8">
        <f>IF(ISBLANK('Step 1.4 CNY OAT'!A1767),"-",'Step 1.4 CNY OAT'!A1767)</f>
        <v>43174.583333333336</v>
      </c>
      <c r="B1767" s="26">
        <f t="shared" si="45"/>
        <v>73</v>
      </c>
      <c r="C1767" s="67" cm="1">
        <f t="array" ref="C1767">INDEX('Step 5. Daily Avg Schedule Calc'!$A$2:$D$169,(WEEKDAY(A1767)-1)*24+HOUR(A1767)+1,3)</f>
        <v>1</v>
      </c>
      <c r="D1767" s="67" cm="1">
        <f t="array" ref="D1767">INDEX('Step 5. Daily Avg Schedule Calc'!$A$2:$D$169,(WEEKDAY(A1767)-1)*24+HOUR(A1767)+1,4)</f>
        <v>1</v>
      </c>
      <c r="E1767">
        <f>VLOOKUP(A1767,'Step 1.4 CNY OAT'!$A$1:$B$8761,2)</f>
        <v>46</v>
      </c>
      <c r="F1767" s="11">
        <f ca="1">('Step 3. Regression'!$B$18*E1767^2+'Step 3. Regression'!$C$18*E1767+'Step 3. Regression'!$D$18)*C1767</f>
        <v>5.6279088335628336</v>
      </c>
      <c r="G1767" s="11">
        <f ca="1">('Step 3. Regression'!$G$18*E1767^2+'Step 3. Regression'!$H$18*E1767+'Step 3. Regression'!$I$18)*D1767</f>
        <v>2.8381745879203826</v>
      </c>
    </row>
    <row r="1768" spans="1:7" x14ac:dyDescent="0.25">
      <c r="A1768" s="8">
        <f>IF(ISBLANK('Step 1.4 CNY OAT'!A1768),"-",'Step 1.4 CNY OAT'!A1768)</f>
        <v>43174.625</v>
      </c>
      <c r="B1768" s="26">
        <f t="shared" si="45"/>
        <v>73</v>
      </c>
      <c r="C1768" s="67" cm="1">
        <f t="array" ref="C1768">INDEX('Step 5. Daily Avg Schedule Calc'!$A$2:$D$169,(WEEKDAY(A1768)-1)*24+HOUR(A1768)+1,3)</f>
        <v>1</v>
      </c>
      <c r="D1768" s="67" cm="1">
        <f t="array" ref="D1768">INDEX('Step 5. Daily Avg Schedule Calc'!$A$2:$D$169,(WEEKDAY(A1768)-1)*24+HOUR(A1768)+1,4)</f>
        <v>1</v>
      </c>
      <c r="E1768">
        <f>VLOOKUP(A1768,'Step 1.4 CNY OAT'!$A$1:$B$8761,2)</f>
        <v>46</v>
      </c>
      <c r="F1768" s="11">
        <f ca="1">('Step 3. Regression'!$B$18*E1768^2+'Step 3. Regression'!$C$18*E1768+'Step 3. Regression'!$D$18)*C1768</f>
        <v>5.6279088335628336</v>
      </c>
      <c r="G1768" s="11">
        <f ca="1">('Step 3. Regression'!$G$18*E1768^2+'Step 3. Regression'!$H$18*E1768+'Step 3. Regression'!$I$18)*D1768</f>
        <v>2.8381745879203826</v>
      </c>
    </row>
    <row r="1769" spans="1:7" x14ac:dyDescent="0.25">
      <c r="A1769" s="8">
        <f>IF(ISBLANK('Step 1.4 CNY OAT'!A1769),"-",'Step 1.4 CNY OAT'!A1769)</f>
        <v>43174.666666666664</v>
      </c>
      <c r="B1769" s="26">
        <f t="shared" si="45"/>
        <v>73</v>
      </c>
      <c r="C1769" s="67" cm="1">
        <f t="array" ref="C1769">INDEX('Step 5. Daily Avg Schedule Calc'!$A$2:$D$169,(WEEKDAY(A1769)-1)*24+HOUR(A1769)+1,3)</f>
        <v>1</v>
      </c>
      <c r="D1769" s="67" cm="1">
        <f t="array" ref="D1769">INDEX('Step 5. Daily Avg Schedule Calc'!$A$2:$D$169,(WEEKDAY(A1769)-1)*24+HOUR(A1769)+1,4)</f>
        <v>1</v>
      </c>
      <c r="E1769">
        <f>VLOOKUP(A1769,'Step 1.4 CNY OAT'!$A$1:$B$8761,2)</f>
        <v>48</v>
      </c>
      <c r="F1769" s="11">
        <f ca="1">('Step 3. Regression'!$B$18*E1769^2+'Step 3. Regression'!$C$18*E1769+'Step 3. Regression'!$D$18)*C1769</f>
        <v>5.5225267097557609</v>
      </c>
      <c r="G1769" s="11">
        <f ca="1">('Step 3. Regression'!$G$18*E1769^2+'Step 3. Regression'!$H$18*E1769+'Step 3. Regression'!$I$18)*D1769</f>
        <v>2.8014169777033562</v>
      </c>
    </row>
    <row r="1770" spans="1:7" x14ac:dyDescent="0.25">
      <c r="A1770" s="8">
        <f>IF(ISBLANK('Step 1.4 CNY OAT'!A1770),"-",'Step 1.4 CNY OAT'!A1770)</f>
        <v>43174.708333333336</v>
      </c>
      <c r="B1770" s="26">
        <f t="shared" si="45"/>
        <v>73</v>
      </c>
      <c r="C1770" s="67" cm="1">
        <f t="array" ref="C1770">INDEX('Step 5. Daily Avg Schedule Calc'!$A$2:$D$169,(WEEKDAY(A1770)-1)*24+HOUR(A1770)+1,3)</f>
        <v>1</v>
      </c>
      <c r="D1770" s="67" cm="1">
        <f t="array" ref="D1770">INDEX('Step 5. Daily Avg Schedule Calc'!$A$2:$D$169,(WEEKDAY(A1770)-1)*24+HOUR(A1770)+1,4)</f>
        <v>1</v>
      </c>
      <c r="E1770">
        <f>VLOOKUP(A1770,'Step 1.4 CNY OAT'!$A$1:$B$8761,2)</f>
        <v>48</v>
      </c>
      <c r="F1770" s="11">
        <f ca="1">('Step 3. Regression'!$B$18*E1770^2+'Step 3. Regression'!$C$18*E1770+'Step 3. Regression'!$D$18)*C1770</f>
        <v>5.5225267097557609</v>
      </c>
      <c r="G1770" s="11">
        <f ca="1">('Step 3. Regression'!$G$18*E1770^2+'Step 3. Regression'!$H$18*E1770+'Step 3. Regression'!$I$18)*D1770</f>
        <v>2.8014169777033562</v>
      </c>
    </row>
    <row r="1771" spans="1:7" x14ac:dyDescent="0.25">
      <c r="A1771" s="8">
        <f>IF(ISBLANK('Step 1.4 CNY OAT'!A1771),"-",'Step 1.4 CNY OAT'!A1771)</f>
        <v>43174.75</v>
      </c>
      <c r="B1771" s="26">
        <f t="shared" si="45"/>
        <v>73</v>
      </c>
      <c r="C1771" s="67" cm="1">
        <f t="array" ref="C1771">INDEX('Step 5. Daily Avg Schedule Calc'!$A$2:$D$169,(WEEKDAY(A1771)-1)*24+HOUR(A1771)+1,3)</f>
        <v>1</v>
      </c>
      <c r="D1771" s="67" cm="1">
        <f t="array" ref="D1771">INDEX('Step 5. Daily Avg Schedule Calc'!$A$2:$D$169,(WEEKDAY(A1771)-1)*24+HOUR(A1771)+1,4)</f>
        <v>1</v>
      </c>
      <c r="E1771">
        <f>VLOOKUP(A1771,'Step 1.4 CNY OAT'!$A$1:$B$8761,2)</f>
        <v>45</v>
      </c>
      <c r="F1771" s="11">
        <f ca="1">('Step 3. Regression'!$B$18*E1771^2+'Step 3. Regression'!$C$18*E1771+'Step 3. Regression'!$D$18)*C1771</f>
        <v>5.6878750985602435</v>
      </c>
      <c r="G1771" s="11">
        <f ca="1">('Step 3. Regression'!$G$18*E1771^2+'Step 3. Regression'!$H$18*E1771+'Step 3. Regression'!$I$18)*D1771</f>
        <v>2.8584243815106145</v>
      </c>
    </row>
    <row r="1772" spans="1:7" x14ac:dyDescent="0.25">
      <c r="A1772" s="8">
        <f>IF(ISBLANK('Step 1.4 CNY OAT'!A1772),"-",'Step 1.4 CNY OAT'!A1772)</f>
        <v>43174.791666666664</v>
      </c>
      <c r="B1772" s="26">
        <f t="shared" si="45"/>
        <v>73</v>
      </c>
      <c r="C1772" s="67" cm="1">
        <f t="array" ref="C1772">INDEX('Step 5. Daily Avg Schedule Calc'!$A$2:$D$169,(WEEKDAY(A1772)-1)*24+HOUR(A1772)+1,3)</f>
        <v>1</v>
      </c>
      <c r="D1772" s="67" cm="1">
        <f t="array" ref="D1772">INDEX('Step 5. Daily Avg Schedule Calc'!$A$2:$D$169,(WEEKDAY(A1772)-1)*24+HOUR(A1772)+1,4)</f>
        <v>1</v>
      </c>
      <c r="E1772">
        <f>VLOOKUP(A1772,'Step 1.4 CNY OAT'!$A$1:$B$8761,2)</f>
        <v>44</v>
      </c>
      <c r="F1772" s="11">
        <f ca="1">('Step 3. Regression'!$B$18*E1772^2+'Step 3. Regression'!$C$18*E1772+'Step 3. Regression'!$D$18)*C1772</f>
        <v>5.7526914989535705</v>
      </c>
      <c r="G1772" s="11">
        <f ca="1">('Step 3. Regression'!$G$18*E1772^2+'Step 3. Regression'!$H$18*E1772+'Step 3. Regression'!$I$18)*D1772</f>
        <v>2.8799215007553269</v>
      </c>
    </row>
    <row r="1773" spans="1:7" x14ac:dyDescent="0.25">
      <c r="A1773" s="8">
        <f>IF(ISBLANK('Step 1.4 CNY OAT'!A1773),"-",'Step 1.4 CNY OAT'!A1773)</f>
        <v>43174.833333333336</v>
      </c>
      <c r="B1773" s="26">
        <f t="shared" si="45"/>
        <v>73</v>
      </c>
      <c r="C1773" s="67" cm="1">
        <f t="array" ref="C1773">INDEX('Step 5. Daily Avg Schedule Calc'!$A$2:$D$169,(WEEKDAY(A1773)-1)*24+HOUR(A1773)+1,3)</f>
        <v>1</v>
      </c>
      <c r="D1773" s="67" cm="1">
        <f t="array" ref="D1773">INDEX('Step 5. Daily Avg Schedule Calc'!$A$2:$D$169,(WEEKDAY(A1773)-1)*24+HOUR(A1773)+1,4)</f>
        <v>1</v>
      </c>
      <c r="E1773">
        <f>VLOOKUP(A1773,'Step 1.4 CNY OAT'!$A$1:$B$8761,2)</f>
        <v>43</v>
      </c>
      <c r="F1773" s="11">
        <f ca="1">('Step 3. Regression'!$B$18*E1773^2+'Step 3. Regression'!$C$18*E1773+'Step 3. Regression'!$D$18)*C1773</f>
        <v>5.8223580347428134</v>
      </c>
      <c r="G1773" s="11">
        <f ca="1">('Step 3. Regression'!$G$18*E1773^2+'Step 3. Regression'!$H$18*E1773+'Step 3. Regression'!$I$18)*D1773</f>
        <v>2.902665945654519</v>
      </c>
    </row>
    <row r="1774" spans="1:7" x14ac:dyDescent="0.25">
      <c r="A1774" s="8">
        <f>IF(ISBLANK('Step 1.4 CNY OAT'!A1774),"-",'Step 1.4 CNY OAT'!A1774)</f>
        <v>43174.875</v>
      </c>
      <c r="B1774" s="26">
        <f t="shared" si="45"/>
        <v>73</v>
      </c>
      <c r="C1774" s="67" cm="1">
        <f t="array" ref="C1774">INDEX('Step 5. Daily Avg Schedule Calc'!$A$2:$D$169,(WEEKDAY(A1774)-1)*24+HOUR(A1774)+1,3)</f>
        <v>1</v>
      </c>
      <c r="D1774" s="67" cm="1">
        <f t="array" ref="D1774">INDEX('Step 5. Daily Avg Schedule Calc'!$A$2:$D$169,(WEEKDAY(A1774)-1)*24+HOUR(A1774)+1,4)</f>
        <v>1</v>
      </c>
      <c r="E1774">
        <f>VLOOKUP(A1774,'Step 1.4 CNY OAT'!$A$1:$B$8761,2)</f>
        <v>41</v>
      </c>
      <c r="F1774" s="11">
        <f ca="1">('Step 3. Regression'!$B$18*E1774^2+'Step 3. Regression'!$C$18*E1774+'Step 3. Regression'!$D$18)*C1774</f>
        <v>5.9762415125090502</v>
      </c>
      <c r="G1774" s="11">
        <f ca="1">('Step 3. Regression'!$G$18*E1774^2+'Step 3. Regression'!$H$18*E1774+'Step 3. Regression'!$I$18)*D1774</f>
        <v>2.9518968124163409</v>
      </c>
    </row>
    <row r="1775" spans="1:7" x14ac:dyDescent="0.25">
      <c r="A1775" s="8">
        <f>IF(ISBLANK('Step 1.4 CNY OAT'!A1775),"-",'Step 1.4 CNY OAT'!A1775)</f>
        <v>43174.916666666664</v>
      </c>
      <c r="B1775" s="26">
        <f t="shared" si="45"/>
        <v>73</v>
      </c>
      <c r="C1775" s="67" cm="1">
        <f t="array" ref="C1775">INDEX('Step 5. Daily Avg Schedule Calc'!$A$2:$D$169,(WEEKDAY(A1775)-1)*24+HOUR(A1775)+1,3)</f>
        <v>1</v>
      </c>
      <c r="D1775" s="67" cm="1">
        <f t="array" ref="D1775">INDEX('Step 5. Daily Avg Schedule Calc'!$A$2:$D$169,(WEEKDAY(A1775)-1)*24+HOUR(A1775)+1,4)</f>
        <v>1</v>
      </c>
      <c r="E1775">
        <f>VLOOKUP(A1775,'Step 1.4 CNY OAT'!$A$1:$B$8761,2)</f>
        <v>40</v>
      </c>
      <c r="F1775" s="11">
        <f ca="1">('Step 3. Regression'!$B$18*E1775^2+'Step 3. Regression'!$C$18*E1775+'Step 3. Regression'!$D$18)*C1775</f>
        <v>6.0604584544860431</v>
      </c>
      <c r="G1775" s="11">
        <f ca="1">('Step 3. Regression'!$G$18*E1775^2+'Step 3. Regression'!$H$18*E1775+'Step 3. Regression'!$I$18)*D1775</f>
        <v>2.9783832342789713</v>
      </c>
    </row>
    <row r="1776" spans="1:7" x14ac:dyDescent="0.25">
      <c r="A1776" s="8">
        <f>IF(ISBLANK('Step 1.4 CNY OAT'!A1776),"-",'Step 1.4 CNY OAT'!A1776)</f>
        <v>43174.958333333336</v>
      </c>
      <c r="B1776" s="26">
        <f t="shared" si="45"/>
        <v>73</v>
      </c>
      <c r="C1776" s="67" cm="1">
        <f t="array" ref="C1776">INDEX('Step 5. Daily Avg Schedule Calc'!$A$2:$D$169,(WEEKDAY(A1776)-1)*24+HOUR(A1776)+1,3)</f>
        <v>1</v>
      </c>
      <c r="D1776" s="67" cm="1">
        <f t="array" ref="D1776">INDEX('Step 5. Daily Avg Schedule Calc'!$A$2:$D$169,(WEEKDAY(A1776)-1)*24+HOUR(A1776)+1,4)</f>
        <v>1</v>
      </c>
      <c r="E1776">
        <f>VLOOKUP(A1776,'Step 1.4 CNY OAT'!$A$1:$B$8761,2)</f>
        <v>39</v>
      </c>
      <c r="F1776" s="11">
        <f ca="1">('Step 3. Regression'!$B$18*E1776^2+'Step 3. Regression'!$C$18*E1776+'Step 3. Regression'!$D$18)*C1776</f>
        <v>6.149525531858953</v>
      </c>
      <c r="G1776" s="11">
        <f ca="1">('Step 3. Regression'!$G$18*E1776^2+'Step 3. Regression'!$H$18*E1776+'Step 3. Regression'!$I$18)*D1776</f>
        <v>3.0061169817960809</v>
      </c>
    </row>
    <row r="1777" spans="1:7" x14ac:dyDescent="0.25">
      <c r="A1777" s="8">
        <f>IF(ISBLANK('Step 1.4 CNY OAT'!A1777),"-",'Step 1.4 CNY OAT'!A1777)</f>
        <v>43175</v>
      </c>
      <c r="B1777" s="26">
        <f t="shared" si="45"/>
        <v>74</v>
      </c>
      <c r="C1777" s="67" cm="1">
        <f t="array" ref="C1777">INDEX('Step 5. Daily Avg Schedule Calc'!$A$2:$D$169,(WEEKDAY(A1777)-1)*24+HOUR(A1777)+1,3)</f>
        <v>1</v>
      </c>
      <c r="D1777" s="67" cm="1">
        <f t="array" ref="D1777">INDEX('Step 5. Daily Avg Schedule Calc'!$A$2:$D$169,(WEEKDAY(A1777)-1)*24+HOUR(A1777)+1,4)</f>
        <v>1</v>
      </c>
      <c r="E1777">
        <f>VLOOKUP(A1777,'Step 1.4 CNY OAT'!$A$1:$B$8761,2)</f>
        <v>38</v>
      </c>
      <c r="F1777" s="11">
        <f ca="1">('Step 3. Regression'!$B$18*E1777^2+'Step 3. Regression'!$C$18*E1777+'Step 3. Regression'!$D$18)*C1777</f>
        <v>6.2434427446277798</v>
      </c>
      <c r="G1777" s="11">
        <f ca="1">('Step 3. Regression'!$G$18*E1777^2+'Step 3. Regression'!$H$18*E1777+'Step 3. Regression'!$I$18)*D1777</f>
        <v>3.0350980549676709</v>
      </c>
    </row>
    <row r="1778" spans="1:7" x14ac:dyDescent="0.25">
      <c r="A1778" s="8">
        <f>IF(ISBLANK('Step 1.4 CNY OAT'!A1778),"-",'Step 1.4 CNY OAT'!A1778)</f>
        <v>43175.041666666664</v>
      </c>
      <c r="B1778" s="26">
        <f t="shared" si="45"/>
        <v>74</v>
      </c>
      <c r="C1778" s="67" cm="1">
        <f t="array" ref="C1778">INDEX('Step 5. Daily Avg Schedule Calc'!$A$2:$D$169,(WEEKDAY(A1778)-1)*24+HOUR(A1778)+1,3)</f>
        <v>1</v>
      </c>
      <c r="D1778" s="67" cm="1">
        <f t="array" ref="D1778">INDEX('Step 5. Daily Avg Schedule Calc'!$A$2:$D$169,(WEEKDAY(A1778)-1)*24+HOUR(A1778)+1,4)</f>
        <v>1</v>
      </c>
      <c r="E1778">
        <f>VLOOKUP(A1778,'Step 1.4 CNY OAT'!$A$1:$B$8761,2)</f>
        <v>38</v>
      </c>
      <c r="F1778" s="11">
        <f ca="1">('Step 3. Regression'!$B$18*E1778^2+'Step 3. Regression'!$C$18*E1778+'Step 3. Regression'!$D$18)*C1778</f>
        <v>6.2434427446277798</v>
      </c>
      <c r="G1778" s="11">
        <f ca="1">('Step 3. Regression'!$G$18*E1778^2+'Step 3. Regression'!$H$18*E1778+'Step 3. Regression'!$I$18)*D1778</f>
        <v>3.0350980549676709</v>
      </c>
    </row>
    <row r="1779" spans="1:7" x14ac:dyDescent="0.25">
      <c r="A1779" s="8">
        <f>IF(ISBLANK('Step 1.4 CNY OAT'!A1779),"-",'Step 1.4 CNY OAT'!A1779)</f>
        <v>43175.083333333336</v>
      </c>
      <c r="B1779" s="26">
        <f t="shared" si="45"/>
        <v>74</v>
      </c>
      <c r="C1779" s="67" cm="1">
        <f t="array" ref="C1779">INDEX('Step 5. Daily Avg Schedule Calc'!$A$2:$D$169,(WEEKDAY(A1779)-1)*24+HOUR(A1779)+1,3)</f>
        <v>1</v>
      </c>
      <c r="D1779" s="67" cm="1">
        <f t="array" ref="D1779">INDEX('Step 5. Daily Avg Schedule Calc'!$A$2:$D$169,(WEEKDAY(A1779)-1)*24+HOUR(A1779)+1,4)</f>
        <v>1</v>
      </c>
      <c r="E1779">
        <f>VLOOKUP(A1779,'Step 1.4 CNY OAT'!$A$1:$B$8761,2)</f>
        <v>38</v>
      </c>
      <c r="F1779" s="11">
        <f ca="1">('Step 3. Regression'!$B$18*E1779^2+'Step 3. Regression'!$C$18*E1779+'Step 3. Regression'!$D$18)*C1779</f>
        <v>6.2434427446277798</v>
      </c>
      <c r="G1779" s="11">
        <f ca="1">('Step 3. Regression'!$G$18*E1779^2+'Step 3. Regression'!$H$18*E1779+'Step 3. Regression'!$I$18)*D1779</f>
        <v>3.0350980549676709</v>
      </c>
    </row>
    <row r="1780" spans="1:7" x14ac:dyDescent="0.25">
      <c r="A1780" s="8">
        <f>IF(ISBLANK('Step 1.4 CNY OAT'!A1780),"-",'Step 1.4 CNY OAT'!A1780)</f>
        <v>43175.125</v>
      </c>
      <c r="B1780" s="26">
        <f t="shared" si="45"/>
        <v>74</v>
      </c>
      <c r="C1780" s="67" cm="1">
        <f t="array" ref="C1780">INDEX('Step 5. Daily Avg Schedule Calc'!$A$2:$D$169,(WEEKDAY(A1780)-1)*24+HOUR(A1780)+1,3)</f>
        <v>1</v>
      </c>
      <c r="D1780" s="67" cm="1">
        <f t="array" ref="D1780">INDEX('Step 5. Daily Avg Schedule Calc'!$A$2:$D$169,(WEEKDAY(A1780)-1)*24+HOUR(A1780)+1,4)</f>
        <v>1</v>
      </c>
      <c r="E1780">
        <f>VLOOKUP(A1780,'Step 1.4 CNY OAT'!$A$1:$B$8761,2)</f>
        <v>37</v>
      </c>
      <c r="F1780" s="11">
        <f ca="1">('Step 3. Regression'!$B$18*E1780^2+'Step 3. Regression'!$C$18*E1780+'Step 3. Regression'!$D$18)*C1780</f>
        <v>6.3422100927925218</v>
      </c>
      <c r="G1780" s="11">
        <f ca="1">('Step 3. Regression'!$G$18*E1780^2+'Step 3. Regression'!$H$18*E1780+'Step 3. Regression'!$I$18)*D1780</f>
        <v>3.0653264537937401</v>
      </c>
    </row>
    <row r="1781" spans="1:7" x14ac:dyDescent="0.25">
      <c r="A1781" s="8">
        <f>IF(ISBLANK('Step 1.4 CNY OAT'!A1781),"-",'Step 1.4 CNY OAT'!A1781)</f>
        <v>43175.166666666664</v>
      </c>
      <c r="B1781" s="26">
        <f t="shared" si="45"/>
        <v>74</v>
      </c>
      <c r="C1781" s="67" cm="1">
        <f t="array" ref="C1781">INDEX('Step 5. Daily Avg Schedule Calc'!$A$2:$D$169,(WEEKDAY(A1781)-1)*24+HOUR(A1781)+1,3)</f>
        <v>1</v>
      </c>
      <c r="D1781" s="67" cm="1">
        <f t="array" ref="D1781">INDEX('Step 5. Daily Avg Schedule Calc'!$A$2:$D$169,(WEEKDAY(A1781)-1)*24+HOUR(A1781)+1,4)</f>
        <v>1</v>
      </c>
      <c r="E1781">
        <f>VLOOKUP(A1781,'Step 1.4 CNY OAT'!$A$1:$B$8761,2)</f>
        <v>36</v>
      </c>
      <c r="F1781" s="11">
        <f ca="1">('Step 3. Regression'!$B$18*E1781^2+'Step 3. Regression'!$C$18*E1781+'Step 3. Regression'!$D$18)*C1781</f>
        <v>6.4458275763531816</v>
      </c>
      <c r="G1781" s="11">
        <f ca="1">('Step 3. Regression'!$G$18*E1781^2+'Step 3. Regression'!$H$18*E1781+'Step 3. Regression'!$I$18)*D1781</f>
        <v>3.0968021782742885</v>
      </c>
    </row>
    <row r="1782" spans="1:7" x14ac:dyDescent="0.25">
      <c r="A1782" s="8">
        <f>IF(ISBLANK('Step 1.4 CNY OAT'!A1782),"-",'Step 1.4 CNY OAT'!A1782)</f>
        <v>43175.208333333336</v>
      </c>
      <c r="B1782" s="26">
        <f t="shared" si="45"/>
        <v>74</v>
      </c>
      <c r="C1782" s="67" cm="1">
        <f t="array" ref="C1782">INDEX('Step 5. Daily Avg Schedule Calc'!$A$2:$D$169,(WEEKDAY(A1782)-1)*24+HOUR(A1782)+1,3)</f>
        <v>1</v>
      </c>
      <c r="D1782" s="67" cm="1">
        <f t="array" ref="D1782">INDEX('Step 5. Daily Avg Schedule Calc'!$A$2:$D$169,(WEEKDAY(A1782)-1)*24+HOUR(A1782)+1,4)</f>
        <v>1</v>
      </c>
      <c r="E1782">
        <f>VLOOKUP(A1782,'Step 1.4 CNY OAT'!$A$1:$B$8761,2)</f>
        <v>36</v>
      </c>
      <c r="F1782" s="11">
        <f ca="1">('Step 3. Regression'!$B$18*E1782^2+'Step 3. Regression'!$C$18*E1782+'Step 3. Regression'!$D$18)*C1782</f>
        <v>6.4458275763531816</v>
      </c>
      <c r="G1782" s="11">
        <f ca="1">('Step 3. Regression'!$G$18*E1782^2+'Step 3. Regression'!$H$18*E1782+'Step 3. Regression'!$I$18)*D1782</f>
        <v>3.0968021782742885</v>
      </c>
    </row>
    <row r="1783" spans="1:7" x14ac:dyDescent="0.25">
      <c r="A1783" s="8">
        <f>IF(ISBLANK('Step 1.4 CNY OAT'!A1783),"-",'Step 1.4 CNY OAT'!A1783)</f>
        <v>43175.25</v>
      </c>
      <c r="B1783" s="26">
        <f t="shared" si="45"/>
        <v>74</v>
      </c>
      <c r="C1783" s="67" cm="1">
        <f t="array" ref="C1783">INDEX('Step 5. Daily Avg Schedule Calc'!$A$2:$D$169,(WEEKDAY(A1783)-1)*24+HOUR(A1783)+1,3)</f>
        <v>1</v>
      </c>
      <c r="D1783" s="67" cm="1">
        <f t="array" ref="D1783">INDEX('Step 5. Daily Avg Schedule Calc'!$A$2:$D$169,(WEEKDAY(A1783)-1)*24+HOUR(A1783)+1,4)</f>
        <v>1</v>
      </c>
      <c r="E1783">
        <f>VLOOKUP(A1783,'Step 1.4 CNY OAT'!$A$1:$B$8761,2)</f>
        <v>35</v>
      </c>
      <c r="F1783" s="11">
        <f ca="1">('Step 3. Regression'!$B$18*E1783^2+'Step 3. Regression'!$C$18*E1783+'Step 3. Regression'!$D$18)*C1783</f>
        <v>6.5542951953097575</v>
      </c>
      <c r="G1783" s="11">
        <f ca="1">('Step 3. Regression'!$G$18*E1783^2+'Step 3. Regression'!$H$18*E1783+'Step 3. Regression'!$I$18)*D1783</f>
        <v>3.1295252284093174</v>
      </c>
    </row>
    <row r="1784" spans="1:7" x14ac:dyDescent="0.25">
      <c r="A1784" s="8">
        <f>IF(ISBLANK('Step 1.4 CNY OAT'!A1784),"-",'Step 1.4 CNY OAT'!A1784)</f>
        <v>43175.291666666664</v>
      </c>
      <c r="B1784" s="26">
        <f t="shared" si="45"/>
        <v>74</v>
      </c>
      <c r="C1784" s="67" cm="1">
        <f t="array" ref="C1784">INDEX('Step 5. Daily Avg Schedule Calc'!$A$2:$D$169,(WEEKDAY(A1784)-1)*24+HOUR(A1784)+1,3)</f>
        <v>1</v>
      </c>
      <c r="D1784" s="67" cm="1">
        <f t="array" ref="D1784">INDEX('Step 5. Daily Avg Schedule Calc'!$A$2:$D$169,(WEEKDAY(A1784)-1)*24+HOUR(A1784)+1,4)</f>
        <v>1</v>
      </c>
      <c r="E1784">
        <f>VLOOKUP(A1784,'Step 1.4 CNY OAT'!$A$1:$B$8761,2)</f>
        <v>35</v>
      </c>
      <c r="F1784" s="11">
        <f ca="1">('Step 3. Regression'!$B$18*E1784^2+'Step 3. Regression'!$C$18*E1784+'Step 3. Regression'!$D$18)*C1784</f>
        <v>6.5542951953097575</v>
      </c>
      <c r="G1784" s="11">
        <f ca="1">('Step 3. Regression'!$G$18*E1784^2+'Step 3. Regression'!$H$18*E1784+'Step 3. Regression'!$I$18)*D1784</f>
        <v>3.1295252284093174</v>
      </c>
    </row>
    <row r="1785" spans="1:7" x14ac:dyDescent="0.25">
      <c r="A1785" s="8">
        <f>IF(ISBLANK('Step 1.4 CNY OAT'!A1785),"-",'Step 1.4 CNY OAT'!A1785)</f>
        <v>43175.333333333336</v>
      </c>
      <c r="B1785" s="26">
        <f t="shared" si="45"/>
        <v>74</v>
      </c>
      <c r="C1785" s="67" cm="1">
        <f t="array" ref="C1785">INDEX('Step 5. Daily Avg Schedule Calc'!$A$2:$D$169,(WEEKDAY(A1785)-1)*24+HOUR(A1785)+1,3)</f>
        <v>1</v>
      </c>
      <c r="D1785" s="67" cm="1">
        <f t="array" ref="D1785">INDEX('Step 5. Daily Avg Schedule Calc'!$A$2:$D$169,(WEEKDAY(A1785)-1)*24+HOUR(A1785)+1,4)</f>
        <v>1</v>
      </c>
      <c r="E1785">
        <f>VLOOKUP(A1785,'Step 1.4 CNY OAT'!$A$1:$B$8761,2)</f>
        <v>35</v>
      </c>
      <c r="F1785" s="11">
        <f ca="1">('Step 3. Regression'!$B$18*E1785^2+'Step 3. Regression'!$C$18*E1785+'Step 3. Regression'!$D$18)*C1785</f>
        <v>6.5542951953097575</v>
      </c>
      <c r="G1785" s="11">
        <f ca="1">('Step 3. Regression'!$G$18*E1785^2+'Step 3. Regression'!$H$18*E1785+'Step 3. Regression'!$I$18)*D1785</f>
        <v>3.1295252284093174</v>
      </c>
    </row>
    <row r="1786" spans="1:7" x14ac:dyDescent="0.25">
      <c r="A1786" s="8">
        <f>IF(ISBLANK('Step 1.4 CNY OAT'!A1786),"-",'Step 1.4 CNY OAT'!A1786)</f>
        <v>43175.375</v>
      </c>
      <c r="B1786" s="26">
        <f t="shared" si="45"/>
        <v>74</v>
      </c>
      <c r="C1786" s="67" cm="1">
        <f t="array" ref="C1786">INDEX('Step 5. Daily Avg Schedule Calc'!$A$2:$D$169,(WEEKDAY(A1786)-1)*24+HOUR(A1786)+1,3)</f>
        <v>1</v>
      </c>
      <c r="D1786" s="67" cm="1">
        <f t="array" ref="D1786">INDEX('Step 5. Daily Avg Schedule Calc'!$A$2:$D$169,(WEEKDAY(A1786)-1)*24+HOUR(A1786)+1,4)</f>
        <v>1</v>
      </c>
      <c r="E1786">
        <f>VLOOKUP(A1786,'Step 1.4 CNY OAT'!$A$1:$B$8761,2)</f>
        <v>36</v>
      </c>
      <c r="F1786" s="11">
        <f ca="1">('Step 3. Regression'!$B$18*E1786^2+'Step 3. Regression'!$C$18*E1786+'Step 3. Regression'!$D$18)*C1786</f>
        <v>6.4458275763531816</v>
      </c>
      <c r="G1786" s="11">
        <f ca="1">('Step 3. Regression'!$G$18*E1786^2+'Step 3. Regression'!$H$18*E1786+'Step 3. Regression'!$I$18)*D1786</f>
        <v>3.0968021782742885</v>
      </c>
    </row>
    <row r="1787" spans="1:7" x14ac:dyDescent="0.25">
      <c r="A1787" s="8">
        <f>IF(ISBLANK('Step 1.4 CNY OAT'!A1787),"-",'Step 1.4 CNY OAT'!A1787)</f>
        <v>43175.416666666664</v>
      </c>
      <c r="B1787" s="26">
        <f t="shared" si="45"/>
        <v>74</v>
      </c>
      <c r="C1787" s="67" cm="1">
        <f t="array" ref="C1787">INDEX('Step 5. Daily Avg Schedule Calc'!$A$2:$D$169,(WEEKDAY(A1787)-1)*24+HOUR(A1787)+1,3)</f>
        <v>1</v>
      </c>
      <c r="D1787" s="67" cm="1">
        <f t="array" ref="D1787">INDEX('Step 5. Daily Avg Schedule Calc'!$A$2:$D$169,(WEEKDAY(A1787)-1)*24+HOUR(A1787)+1,4)</f>
        <v>1</v>
      </c>
      <c r="E1787">
        <f>VLOOKUP(A1787,'Step 1.4 CNY OAT'!$A$1:$B$8761,2)</f>
        <v>36</v>
      </c>
      <c r="F1787" s="11">
        <f ca="1">('Step 3. Regression'!$B$18*E1787^2+'Step 3. Regression'!$C$18*E1787+'Step 3. Regression'!$D$18)*C1787</f>
        <v>6.4458275763531816</v>
      </c>
      <c r="G1787" s="11">
        <f ca="1">('Step 3. Regression'!$G$18*E1787^2+'Step 3. Regression'!$H$18*E1787+'Step 3. Regression'!$I$18)*D1787</f>
        <v>3.0968021782742885</v>
      </c>
    </row>
    <row r="1788" spans="1:7" x14ac:dyDescent="0.25">
      <c r="A1788" s="8">
        <f>IF(ISBLANK('Step 1.4 CNY OAT'!A1788),"-",'Step 1.4 CNY OAT'!A1788)</f>
        <v>43175.458333333336</v>
      </c>
      <c r="B1788" s="26">
        <f t="shared" si="45"/>
        <v>74</v>
      </c>
      <c r="C1788" s="67" cm="1">
        <f t="array" ref="C1788">INDEX('Step 5. Daily Avg Schedule Calc'!$A$2:$D$169,(WEEKDAY(A1788)-1)*24+HOUR(A1788)+1,3)</f>
        <v>1</v>
      </c>
      <c r="D1788" s="67" cm="1">
        <f t="array" ref="D1788">INDEX('Step 5. Daily Avg Schedule Calc'!$A$2:$D$169,(WEEKDAY(A1788)-1)*24+HOUR(A1788)+1,4)</f>
        <v>1</v>
      </c>
      <c r="E1788">
        <f>VLOOKUP(A1788,'Step 1.4 CNY OAT'!$A$1:$B$8761,2)</f>
        <v>37</v>
      </c>
      <c r="F1788" s="11">
        <f ca="1">('Step 3. Regression'!$B$18*E1788^2+'Step 3. Regression'!$C$18*E1788+'Step 3. Regression'!$D$18)*C1788</f>
        <v>6.3422100927925218</v>
      </c>
      <c r="G1788" s="11">
        <f ca="1">('Step 3. Regression'!$G$18*E1788^2+'Step 3. Regression'!$H$18*E1788+'Step 3. Regression'!$I$18)*D1788</f>
        <v>3.0653264537937401</v>
      </c>
    </row>
    <row r="1789" spans="1:7" x14ac:dyDescent="0.25">
      <c r="A1789" s="8">
        <f>IF(ISBLANK('Step 1.4 CNY OAT'!A1789),"-",'Step 1.4 CNY OAT'!A1789)</f>
        <v>43175.5</v>
      </c>
      <c r="B1789" s="26">
        <f t="shared" si="45"/>
        <v>74</v>
      </c>
      <c r="C1789" s="67" cm="1">
        <f t="array" ref="C1789">INDEX('Step 5. Daily Avg Schedule Calc'!$A$2:$D$169,(WEEKDAY(A1789)-1)*24+HOUR(A1789)+1,3)</f>
        <v>1</v>
      </c>
      <c r="D1789" s="67" cm="1">
        <f t="array" ref="D1789">INDEX('Step 5. Daily Avg Schedule Calc'!$A$2:$D$169,(WEEKDAY(A1789)-1)*24+HOUR(A1789)+1,4)</f>
        <v>1</v>
      </c>
      <c r="E1789">
        <f>VLOOKUP(A1789,'Step 1.4 CNY OAT'!$A$1:$B$8761,2)</f>
        <v>37</v>
      </c>
      <c r="F1789" s="11">
        <f ca="1">('Step 3. Regression'!$B$18*E1789^2+'Step 3. Regression'!$C$18*E1789+'Step 3. Regression'!$D$18)*C1789</f>
        <v>6.3422100927925218</v>
      </c>
      <c r="G1789" s="11">
        <f ca="1">('Step 3. Regression'!$G$18*E1789^2+'Step 3. Regression'!$H$18*E1789+'Step 3. Regression'!$I$18)*D1789</f>
        <v>3.0653264537937401</v>
      </c>
    </row>
    <row r="1790" spans="1:7" x14ac:dyDescent="0.25">
      <c r="A1790" s="8">
        <f>IF(ISBLANK('Step 1.4 CNY OAT'!A1790),"-",'Step 1.4 CNY OAT'!A1790)</f>
        <v>43175.541666666664</v>
      </c>
      <c r="B1790" s="26">
        <f t="shared" si="45"/>
        <v>74</v>
      </c>
      <c r="C1790" s="67" cm="1">
        <f t="array" ref="C1790">INDEX('Step 5. Daily Avg Schedule Calc'!$A$2:$D$169,(WEEKDAY(A1790)-1)*24+HOUR(A1790)+1,3)</f>
        <v>1</v>
      </c>
      <c r="D1790" s="67" cm="1">
        <f t="array" ref="D1790">INDEX('Step 5. Daily Avg Schedule Calc'!$A$2:$D$169,(WEEKDAY(A1790)-1)*24+HOUR(A1790)+1,4)</f>
        <v>1</v>
      </c>
      <c r="E1790">
        <f>VLOOKUP(A1790,'Step 1.4 CNY OAT'!$A$1:$B$8761,2)</f>
        <v>37</v>
      </c>
      <c r="F1790" s="11">
        <f ca="1">('Step 3. Regression'!$B$18*E1790^2+'Step 3. Regression'!$C$18*E1790+'Step 3. Regression'!$D$18)*C1790</f>
        <v>6.3422100927925218</v>
      </c>
      <c r="G1790" s="11">
        <f ca="1">('Step 3. Regression'!$G$18*E1790^2+'Step 3. Regression'!$H$18*E1790+'Step 3. Regression'!$I$18)*D1790</f>
        <v>3.0653264537937401</v>
      </c>
    </row>
    <row r="1791" spans="1:7" x14ac:dyDescent="0.25">
      <c r="A1791" s="8">
        <f>IF(ISBLANK('Step 1.4 CNY OAT'!A1791),"-",'Step 1.4 CNY OAT'!A1791)</f>
        <v>43175.583333333336</v>
      </c>
      <c r="B1791" s="26">
        <f t="shared" si="45"/>
        <v>74</v>
      </c>
      <c r="C1791" s="67" cm="1">
        <f t="array" ref="C1791">INDEX('Step 5. Daily Avg Schedule Calc'!$A$2:$D$169,(WEEKDAY(A1791)-1)*24+HOUR(A1791)+1,3)</f>
        <v>1</v>
      </c>
      <c r="D1791" s="67" cm="1">
        <f t="array" ref="D1791">INDEX('Step 5. Daily Avg Schedule Calc'!$A$2:$D$169,(WEEKDAY(A1791)-1)*24+HOUR(A1791)+1,4)</f>
        <v>1</v>
      </c>
      <c r="E1791">
        <f>VLOOKUP(A1791,'Step 1.4 CNY OAT'!$A$1:$B$8761,2)</f>
        <v>38</v>
      </c>
      <c r="F1791" s="11">
        <f ca="1">('Step 3. Regression'!$B$18*E1791^2+'Step 3. Regression'!$C$18*E1791+'Step 3. Regression'!$D$18)*C1791</f>
        <v>6.2434427446277798</v>
      </c>
      <c r="G1791" s="11">
        <f ca="1">('Step 3. Regression'!$G$18*E1791^2+'Step 3. Regression'!$H$18*E1791+'Step 3. Regression'!$I$18)*D1791</f>
        <v>3.0350980549676709</v>
      </c>
    </row>
    <row r="1792" spans="1:7" x14ac:dyDescent="0.25">
      <c r="A1792" s="8">
        <f>IF(ISBLANK('Step 1.4 CNY OAT'!A1792),"-",'Step 1.4 CNY OAT'!A1792)</f>
        <v>43175.625</v>
      </c>
      <c r="B1792" s="26">
        <f t="shared" si="45"/>
        <v>74</v>
      </c>
      <c r="C1792" s="67" cm="1">
        <f t="array" ref="C1792">INDEX('Step 5. Daily Avg Schedule Calc'!$A$2:$D$169,(WEEKDAY(A1792)-1)*24+HOUR(A1792)+1,3)</f>
        <v>1</v>
      </c>
      <c r="D1792" s="67" cm="1">
        <f t="array" ref="D1792">INDEX('Step 5. Daily Avg Schedule Calc'!$A$2:$D$169,(WEEKDAY(A1792)-1)*24+HOUR(A1792)+1,4)</f>
        <v>1</v>
      </c>
      <c r="E1792">
        <f>VLOOKUP(A1792,'Step 1.4 CNY OAT'!$A$1:$B$8761,2)</f>
        <v>39</v>
      </c>
      <c r="F1792" s="11">
        <f ca="1">('Step 3. Regression'!$B$18*E1792^2+'Step 3. Regression'!$C$18*E1792+'Step 3. Regression'!$D$18)*C1792</f>
        <v>6.149525531858953</v>
      </c>
      <c r="G1792" s="11">
        <f ca="1">('Step 3. Regression'!$G$18*E1792^2+'Step 3. Regression'!$H$18*E1792+'Step 3. Regression'!$I$18)*D1792</f>
        <v>3.0061169817960809</v>
      </c>
    </row>
    <row r="1793" spans="1:7" x14ac:dyDescent="0.25">
      <c r="A1793" s="8">
        <f>IF(ISBLANK('Step 1.4 CNY OAT'!A1793),"-",'Step 1.4 CNY OAT'!A1793)</f>
        <v>43175.666666666664</v>
      </c>
      <c r="B1793" s="26">
        <f t="shared" si="45"/>
        <v>74</v>
      </c>
      <c r="C1793" s="67" cm="1">
        <f t="array" ref="C1793">INDEX('Step 5. Daily Avg Schedule Calc'!$A$2:$D$169,(WEEKDAY(A1793)-1)*24+HOUR(A1793)+1,3)</f>
        <v>1</v>
      </c>
      <c r="D1793" s="67" cm="1">
        <f t="array" ref="D1793">INDEX('Step 5. Daily Avg Schedule Calc'!$A$2:$D$169,(WEEKDAY(A1793)-1)*24+HOUR(A1793)+1,4)</f>
        <v>1</v>
      </c>
      <c r="E1793">
        <f>VLOOKUP(A1793,'Step 1.4 CNY OAT'!$A$1:$B$8761,2)</f>
        <v>37</v>
      </c>
      <c r="F1793" s="11">
        <f ca="1">('Step 3. Regression'!$B$18*E1793^2+'Step 3. Regression'!$C$18*E1793+'Step 3. Regression'!$D$18)*C1793</f>
        <v>6.3422100927925218</v>
      </c>
      <c r="G1793" s="11">
        <f ca="1">('Step 3. Regression'!$G$18*E1793^2+'Step 3. Regression'!$H$18*E1793+'Step 3. Regression'!$I$18)*D1793</f>
        <v>3.0653264537937401</v>
      </c>
    </row>
    <row r="1794" spans="1:7" x14ac:dyDescent="0.25">
      <c r="A1794" s="8">
        <f>IF(ISBLANK('Step 1.4 CNY OAT'!A1794),"-",'Step 1.4 CNY OAT'!A1794)</f>
        <v>43175.708333333336</v>
      </c>
      <c r="B1794" s="26">
        <f t="shared" si="45"/>
        <v>74</v>
      </c>
      <c r="C1794" s="67" cm="1">
        <f t="array" ref="C1794">INDEX('Step 5. Daily Avg Schedule Calc'!$A$2:$D$169,(WEEKDAY(A1794)-1)*24+HOUR(A1794)+1,3)</f>
        <v>1</v>
      </c>
      <c r="D1794" s="67" cm="1">
        <f t="array" ref="D1794">INDEX('Step 5. Daily Avg Schedule Calc'!$A$2:$D$169,(WEEKDAY(A1794)-1)*24+HOUR(A1794)+1,4)</f>
        <v>1</v>
      </c>
      <c r="E1794">
        <f>VLOOKUP(A1794,'Step 1.4 CNY OAT'!$A$1:$B$8761,2)</f>
        <v>38</v>
      </c>
      <c r="F1794" s="11">
        <f ca="1">('Step 3. Regression'!$B$18*E1794^2+'Step 3. Regression'!$C$18*E1794+'Step 3. Regression'!$D$18)*C1794</f>
        <v>6.2434427446277798</v>
      </c>
      <c r="G1794" s="11">
        <f ca="1">('Step 3. Regression'!$G$18*E1794^2+'Step 3. Regression'!$H$18*E1794+'Step 3. Regression'!$I$18)*D1794</f>
        <v>3.0350980549676709</v>
      </c>
    </row>
    <row r="1795" spans="1:7" x14ac:dyDescent="0.25">
      <c r="A1795" s="8">
        <f>IF(ISBLANK('Step 1.4 CNY OAT'!A1795),"-",'Step 1.4 CNY OAT'!A1795)</f>
        <v>43175.75</v>
      </c>
      <c r="B1795" s="26">
        <f t="shared" ref="B1795:B1858" si="46">_xlfn.DAYS(A1795,$A$2)</f>
        <v>74</v>
      </c>
      <c r="C1795" s="67" cm="1">
        <f t="array" ref="C1795">INDEX('Step 5. Daily Avg Schedule Calc'!$A$2:$D$169,(WEEKDAY(A1795)-1)*24+HOUR(A1795)+1,3)</f>
        <v>1</v>
      </c>
      <c r="D1795" s="67" cm="1">
        <f t="array" ref="D1795">INDEX('Step 5. Daily Avg Schedule Calc'!$A$2:$D$169,(WEEKDAY(A1795)-1)*24+HOUR(A1795)+1,4)</f>
        <v>1</v>
      </c>
      <c r="E1795">
        <f>VLOOKUP(A1795,'Step 1.4 CNY OAT'!$A$1:$B$8761,2)</f>
        <v>37</v>
      </c>
      <c r="F1795" s="11">
        <f ca="1">('Step 3. Regression'!$B$18*E1795^2+'Step 3. Regression'!$C$18*E1795+'Step 3. Regression'!$D$18)*C1795</f>
        <v>6.3422100927925218</v>
      </c>
      <c r="G1795" s="11">
        <f ca="1">('Step 3. Regression'!$G$18*E1795^2+'Step 3. Regression'!$H$18*E1795+'Step 3. Regression'!$I$18)*D1795</f>
        <v>3.0653264537937401</v>
      </c>
    </row>
    <row r="1796" spans="1:7" x14ac:dyDescent="0.25">
      <c r="A1796" s="8">
        <f>IF(ISBLANK('Step 1.4 CNY OAT'!A1796),"-",'Step 1.4 CNY OAT'!A1796)</f>
        <v>43175.791666666664</v>
      </c>
      <c r="B1796" s="26">
        <f t="shared" si="46"/>
        <v>74</v>
      </c>
      <c r="C1796" s="67" cm="1">
        <f t="array" ref="C1796">INDEX('Step 5. Daily Avg Schedule Calc'!$A$2:$D$169,(WEEKDAY(A1796)-1)*24+HOUR(A1796)+1,3)</f>
        <v>1</v>
      </c>
      <c r="D1796" s="67" cm="1">
        <f t="array" ref="D1796">INDEX('Step 5. Daily Avg Schedule Calc'!$A$2:$D$169,(WEEKDAY(A1796)-1)*24+HOUR(A1796)+1,4)</f>
        <v>1</v>
      </c>
      <c r="E1796">
        <f>VLOOKUP(A1796,'Step 1.4 CNY OAT'!$A$1:$B$8761,2)</f>
        <v>36</v>
      </c>
      <c r="F1796" s="11">
        <f ca="1">('Step 3. Regression'!$B$18*E1796^2+'Step 3. Regression'!$C$18*E1796+'Step 3. Regression'!$D$18)*C1796</f>
        <v>6.4458275763531816</v>
      </c>
      <c r="G1796" s="11">
        <f ca="1">('Step 3. Regression'!$G$18*E1796^2+'Step 3. Regression'!$H$18*E1796+'Step 3. Regression'!$I$18)*D1796</f>
        <v>3.0968021782742885</v>
      </c>
    </row>
    <row r="1797" spans="1:7" x14ac:dyDescent="0.25">
      <c r="A1797" s="8">
        <f>IF(ISBLANK('Step 1.4 CNY OAT'!A1797),"-",'Step 1.4 CNY OAT'!A1797)</f>
        <v>43175.833333333336</v>
      </c>
      <c r="B1797" s="26">
        <f t="shared" si="46"/>
        <v>74</v>
      </c>
      <c r="C1797" s="67" cm="1">
        <f t="array" ref="C1797">INDEX('Step 5. Daily Avg Schedule Calc'!$A$2:$D$169,(WEEKDAY(A1797)-1)*24+HOUR(A1797)+1,3)</f>
        <v>1</v>
      </c>
      <c r="D1797" s="67" cm="1">
        <f t="array" ref="D1797">INDEX('Step 5. Daily Avg Schedule Calc'!$A$2:$D$169,(WEEKDAY(A1797)-1)*24+HOUR(A1797)+1,4)</f>
        <v>1</v>
      </c>
      <c r="E1797">
        <f>VLOOKUP(A1797,'Step 1.4 CNY OAT'!$A$1:$B$8761,2)</f>
        <v>35</v>
      </c>
      <c r="F1797" s="11">
        <f ca="1">('Step 3. Regression'!$B$18*E1797^2+'Step 3. Regression'!$C$18*E1797+'Step 3. Regression'!$D$18)*C1797</f>
        <v>6.5542951953097575</v>
      </c>
      <c r="G1797" s="11">
        <f ca="1">('Step 3. Regression'!$G$18*E1797^2+'Step 3. Regression'!$H$18*E1797+'Step 3. Regression'!$I$18)*D1797</f>
        <v>3.1295252284093174</v>
      </c>
    </row>
    <row r="1798" spans="1:7" x14ac:dyDescent="0.25">
      <c r="A1798" s="8">
        <f>IF(ISBLANK('Step 1.4 CNY OAT'!A1798),"-",'Step 1.4 CNY OAT'!A1798)</f>
        <v>43175.875</v>
      </c>
      <c r="B1798" s="26">
        <f t="shared" si="46"/>
        <v>74</v>
      </c>
      <c r="C1798" s="67" cm="1">
        <f t="array" ref="C1798">INDEX('Step 5. Daily Avg Schedule Calc'!$A$2:$D$169,(WEEKDAY(A1798)-1)*24+HOUR(A1798)+1,3)</f>
        <v>1</v>
      </c>
      <c r="D1798" s="67" cm="1">
        <f t="array" ref="D1798">INDEX('Step 5. Daily Avg Schedule Calc'!$A$2:$D$169,(WEEKDAY(A1798)-1)*24+HOUR(A1798)+1,4)</f>
        <v>1</v>
      </c>
      <c r="E1798">
        <f>VLOOKUP(A1798,'Step 1.4 CNY OAT'!$A$1:$B$8761,2)</f>
        <v>36</v>
      </c>
      <c r="F1798" s="11">
        <f ca="1">('Step 3. Regression'!$B$18*E1798^2+'Step 3. Regression'!$C$18*E1798+'Step 3. Regression'!$D$18)*C1798</f>
        <v>6.4458275763531816</v>
      </c>
      <c r="G1798" s="11">
        <f ca="1">('Step 3. Regression'!$G$18*E1798^2+'Step 3. Regression'!$H$18*E1798+'Step 3. Regression'!$I$18)*D1798</f>
        <v>3.0968021782742885</v>
      </c>
    </row>
    <row r="1799" spans="1:7" x14ac:dyDescent="0.25">
      <c r="A1799" s="8">
        <f>IF(ISBLANK('Step 1.4 CNY OAT'!A1799),"-",'Step 1.4 CNY OAT'!A1799)</f>
        <v>43175.916666666664</v>
      </c>
      <c r="B1799" s="26">
        <f t="shared" si="46"/>
        <v>74</v>
      </c>
      <c r="C1799" s="67" cm="1">
        <f t="array" ref="C1799">INDEX('Step 5. Daily Avg Schedule Calc'!$A$2:$D$169,(WEEKDAY(A1799)-1)*24+HOUR(A1799)+1,3)</f>
        <v>1</v>
      </c>
      <c r="D1799" s="67" cm="1">
        <f t="array" ref="D1799">INDEX('Step 5. Daily Avg Schedule Calc'!$A$2:$D$169,(WEEKDAY(A1799)-1)*24+HOUR(A1799)+1,4)</f>
        <v>1</v>
      </c>
      <c r="E1799">
        <f>VLOOKUP(A1799,'Step 1.4 CNY OAT'!$A$1:$B$8761,2)</f>
        <v>34</v>
      </c>
      <c r="F1799" s="11">
        <f ca="1">('Step 3. Regression'!$B$18*E1799^2+'Step 3. Regression'!$C$18*E1799+'Step 3. Regression'!$D$18)*C1799</f>
        <v>6.6676129496622512</v>
      </c>
      <c r="G1799" s="11">
        <f ca="1">('Step 3. Regression'!$G$18*E1799^2+'Step 3. Regression'!$H$18*E1799+'Step 3. Regression'!$I$18)*D1799</f>
        <v>3.1634956041988254</v>
      </c>
    </row>
    <row r="1800" spans="1:7" x14ac:dyDescent="0.25">
      <c r="A1800" s="8">
        <f>IF(ISBLANK('Step 1.4 CNY OAT'!A1800),"-",'Step 1.4 CNY OAT'!A1800)</f>
        <v>43175.958333333336</v>
      </c>
      <c r="B1800" s="26">
        <f t="shared" si="46"/>
        <v>74</v>
      </c>
      <c r="C1800" s="67" cm="1">
        <f t="array" ref="C1800">INDEX('Step 5. Daily Avg Schedule Calc'!$A$2:$D$169,(WEEKDAY(A1800)-1)*24+HOUR(A1800)+1,3)</f>
        <v>1</v>
      </c>
      <c r="D1800" s="67" cm="1">
        <f t="array" ref="D1800">INDEX('Step 5. Daily Avg Schedule Calc'!$A$2:$D$169,(WEEKDAY(A1800)-1)*24+HOUR(A1800)+1,4)</f>
        <v>1</v>
      </c>
      <c r="E1800">
        <f>VLOOKUP(A1800,'Step 1.4 CNY OAT'!$A$1:$B$8761,2)</f>
        <v>34</v>
      </c>
      <c r="F1800" s="11">
        <f ca="1">('Step 3. Regression'!$B$18*E1800^2+'Step 3. Regression'!$C$18*E1800+'Step 3. Regression'!$D$18)*C1800</f>
        <v>6.6676129496622512</v>
      </c>
      <c r="G1800" s="11">
        <f ca="1">('Step 3. Regression'!$G$18*E1800^2+'Step 3. Regression'!$H$18*E1800+'Step 3. Regression'!$I$18)*D1800</f>
        <v>3.1634956041988254</v>
      </c>
    </row>
    <row r="1801" spans="1:7" x14ac:dyDescent="0.25">
      <c r="A1801" s="8">
        <f>IF(ISBLANK('Step 1.4 CNY OAT'!A1801),"-",'Step 1.4 CNY OAT'!A1801)</f>
        <v>43176</v>
      </c>
      <c r="B1801" s="26">
        <f t="shared" si="46"/>
        <v>75</v>
      </c>
      <c r="C1801" s="67" cm="1">
        <f t="array" ref="C1801">INDEX('Step 5. Daily Avg Schedule Calc'!$A$2:$D$169,(WEEKDAY(A1801)-1)*24+HOUR(A1801)+1,3)</f>
        <v>1</v>
      </c>
      <c r="D1801" s="67" cm="1">
        <f t="array" ref="D1801">INDEX('Step 5. Daily Avg Schedule Calc'!$A$2:$D$169,(WEEKDAY(A1801)-1)*24+HOUR(A1801)+1,4)</f>
        <v>1</v>
      </c>
      <c r="E1801">
        <f>VLOOKUP(A1801,'Step 1.4 CNY OAT'!$A$1:$B$8761,2)</f>
        <v>34</v>
      </c>
      <c r="F1801" s="11">
        <f ca="1">('Step 3. Regression'!$B$18*E1801^2+'Step 3. Regression'!$C$18*E1801+'Step 3. Regression'!$D$18)*C1801</f>
        <v>6.6676129496622512</v>
      </c>
      <c r="G1801" s="11">
        <f ca="1">('Step 3. Regression'!$G$18*E1801^2+'Step 3. Regression'!$H$18*E1801+'Step 3. Regression'!$I$18)*D1801</f>
        <v>3.1634956041988254</v>
      </c>
    </row>
    <row r="1802" spans="1:7" x14ac:dyDescent="0.25">
      <c r="A1802" s="8">
        <f>IF(ISBLANK('Step 1.4 CNY OAT'!A1802),"-",'Step 1.4 CNY OAT'!A1802)</f>
        <v>43176.041666666664</v>
      </c>
      <c r="B1802" s="26">
        <f t="shared" si="46"/>
        <v>75</v>
      </c>
      <c r="C1802" s="67" cm="1">
        <f t="array" ref="C1802">INDEX('Step 5. Daily Avg Schedule Calc'!$A$2:$D$169,(WEEKDAY(A1802)-1)*24+HOUR(A1802)+1,3)</f>
        <v>1</v>
      </c>
      <c r="D1802" s="67" cm="1">
        <f t="array" ref="D1802">INDEX('Step 5. Daily Avg Schedule Calc'!$A$2:$D$169,(WEEKDAY(A1802)-1)*24+HOUR(A1802)+1,4)</f>
        <v>1</v>
      </c>
      <c r="E1802">
        <f>VLOOKUP(A1802,'Step 1.4 CNY OAT'!$A$1:$B$8761,2)</f>
        <v>32</v>
      </c>
      <c r="F1802" s="11">
        <f ca="1">('Step 3. Regression'!$B$18*E1802^2+'Step 3. Regression'!$C$18*E1802+'Step 3. Regression'!$D$18)*C1802</f>
        <v>6.9087988645549858</v>
      </c>
      <c r="G1802" s="11">
        <f ca="1">('Step 3. Regression'!$G$18*E1802^2+'Step 3. Regression'!$H$18*E1802+'Step 3. Regression'!$I$18)*D1802</f>
        <v>3.2351783327412797</v>
      </c>
    </row>
    <row r="1803" spans="1:7" x14ac:dyDescent="0.25">
      <c r="A1803" s="8">
        <f>IF(ISBLANK('Step 1.4 CNY OAT'!A1803),"-",'Step 1.4 CNY OAT'!A1803)</f>
        <v>43176.083333333336</v>
      </c>
      <c r="B1803" s="26">
        <f t="shared" si="46"/>
        <v>75</v>
      </c>
      <c r="C1803" s="67" cm="1">
        <f t="array" ref="C1803">INDEX('Step 5. Daily Avg Schedule Calc'!$A$2:$D$169,(WEEKDAY(A1803)-1)*24+HOUR(A1803)+1,3)</f>
        <v>1</v>
      </c>
      <c r="D1803" s="67" cm="1">
        <f t="array" ref="D1803">INDEX('Step 5. Daily Avg Schedule Calc'!$A$2:$D$169,(WEEKDAY(A1803)-1)*24+HOUR(A1803)+1,4)</f>
        <v>1</v>
      </c>
      <c r="E1803">
        <f>VLOOKUP(A1803,'Step 1.4 CNY OAT'!$A$1:$B$8761,2)</f>
        <v>31</v>
      </c>
      <c r="F1803" s="11">
        <f ca="1">('Step 3. Regression'!$B$18*E1803^2+'Step 3. Regression'!$C$18*E1803+'Step 3. Regression'!$D$18)*C1803</f>
        <v>7.0366670250952286</v>
      </c>
      <c r="G1803" s="11">
        <f ca="1">('Step 3. Regression'!$G$18*E1803^2+'Step 3. Regression'!$H$18*E1803+'Step 3. Regression'!$I$18)*D1803</f>
        <v>3.2728906854942266</v>
      </c>
    </row>
    <row r="1804" spans="1:7" x14ac:dyDescent="0.25">
      <c r="A1804" s="8">
        <f>IF(ISBLANK('Step 1.4 CNY OAT'!A1804),"-",'Step 1.4 CNY OAT'!A1804)</f>
        <v>43176.125</v>
      </c>
      <c r="B1804" s="26">
        <f t="shared" si="46"/>
        <v>75</v>
      </c>
      <c r="C1804" s="67" cm="1">
        <f t="array" ref="C1804">INDEX('Step 5. Daily Avg Schedule Calc'!$A$2:$D$169,(WEEKDAY(A1804)-1)*24+HOUR(A1804)+1,3)</f>
        <v>1</v>
      </c>
      <c r="D1804" s="67" cm="1">
        <f t="array" ref="D1804">INDEX('Step 5. Daily Avg Schedule Calc'!$A$2:$D$169,(WEEKDAY(A1804)-1)*24+HOUR(A1804)+1,4)</f>
        <v>1</v>
      </c>
      <c r="E1804">
        <f>VLOOKUP(A1804,'Step 1.4 CNY OAT'!$A$1:$B$8761,2)</f>
        <v>30</v>
      </c>
      <c r="F1804" s="11">
        <f ca="1">('Step 3. Regression'!$B$18*E1804^2+'Step 3. Regression'!$C$18*E1804+'Step 3. Regression'!$D$18)*C1804</f>
        <v>7.1693853210313874</v>
      </c>
      <c r="G1804" s="11">
        <f ca="1">('Step 3. Regression'!$G$18*E1804^2+'Step 3. Regression'!$H$18*E1804+'Step 3. Regression'!$I$18)*D1804</f>
        <v>3.3118503639016525</v>
      </c>
    </row>
    <row r="1805" spans="1:7" x14ac:dyDescent="0.25">
      <c r="A1805" s="8">
        <f>IF(ISBLANK('Step 1.4 CNY OAT'!A1805),"-",'Step 1.4 CNY OAT'!A1805)</f>
        <v>43176.166666666664</v>
      </c>
      <c r="B1805" s="26">
        <f t="shared" si="46"/>
        <v>75</v>
      </c>
      <c r="C1805" s="67" cm="1">
        <f t="array" ref="C1805">INDEX('Step 5. Daily Avg Schedule Calc'!$A$2:$D$169,(WEEKDAY(A1805)-1)*24+HOUR(A1805)+1,3)</f>
        <v>1</v>
      </c>
      <c r="D1805" s="67" cm="1">
        <f t="array" ref="D1805">INDEX('Step 5. Daily Avg Schedule Calc'!$A$2:$D$169,(WEEKDAY(A1805)-1)*24+HOUR(A1805)+1,4)</f>
        <v>1</v>
      </c>
      <c r="E1805">
        <f>VLOOKUP(A1805,'Step 1.4 CNY OAT'!$A$1:$B$8761,2)</f>
        <v>30</v>
      </c>
      <c r="F1805" s="11">
        <f ca="1">('Step 3. Regression'!$B$18*E1805^2+'Step 3. Regression'!$C$18*E1805+'Step 3. Regression'!$D$18)*C1805</f>
        <v>7.1693853210313874</v>
      </c>
      <c r="G1805" s="11">
        <f ca="1">('Step 3. Regression'!$G$18*E1805^2+'Step 3. Regression'!$H$18*E1805+'Step 3. Regression'!$I$18)*D1805</f>
        <v>3.3118503639016525</v>
      </c>
    </row>
    <row r="1806" spans="1:7" x14ac:dyDescent="0.25">
      <c r="A1806" s="8">
        <f>IF(ISBLANK('Step 1.4 CNY OAT'!A1806),"-",'Step 1.4 CNY OAT'!A1806)</f>
        <v>43176.208333333336</v>
      </c>
      <c r="B1806" s="26">
        <f t="shared" si="46"/>
        <v>75</v>
      </c>
      <c r="C1806" s="67" cm="1">
        <f t="array" ref="C1806">INDEX('Step 5. Daily Avg Schedule Calc'!$A$2:$D$169,(WEEKDAY(A1806)-1)*24+HOUR(A1806)+1,3)</f>
        <v>1</v>
      </c>
      <c r="D1806" s="67" cm="1">
        <f t="array" ref="D1806">INDEX('Step 5. Daily Avg Schedule Calc'!$A$2:$D$169,(WEEKDAY(A1806)-1)*24+HOUR(A1806)+1,4)</f>
        <v>1</v>
      </c>
      <c r="E1806">
        <f>VLOOKUP(A1806,'Step 1.4 CNY OAT'!$A$1:$B$8761,2)</f>
        <v>30</v>
      </c>
      <c r="F1806" s="11">
        <f ca="1">('Step 3. Regression'!$B$18*E1806^2+'Step 3. Regression'!$C$18*E1806+'Step 3. Regression'!$D$18)*C1806</f>
        <v>7.1693853210313874</v>
      </c>
      <c r="G1806" s="11">
        <f ca="1">('Step 3. Regression'!$G$18*E1806^2+'Step 3. Regression'!$H$18*E1806+'Step 3. Regression'!$I$18)*D1806</f>
        <v>3.3118503639016525</v>
      </c>
    </row>
    <row r="1807" spans="1:7" x14ac:dyDescent="0.25">
      <c r="A1807" s="8">
        <f>IF(ISBLANK('Step 1.4 CNY OAT'!A1807),"-",'Step 1.4 CNY OAT'!A1807)</f>
        <v>43176.25</v>
      </c>
      <c r="B1807" s="26">
        <f t="shared" si="46"/>
        <v>75</v>
      </c>
      <c r="C1807" s="67" cm="1">
        <f t="array" ref="C1807">INDEX('Step 5. Daily Avg Schedule Calc'!$A$2:$D$169,(WEEKDAY(A1807)-1)*24+HOUR(A1807)+1,3)</f>
        <v>1</v>
      </c>
      <c r="D1807" s="67" cm="1">
        <f t="array" ref="D1807">INDEX('Step 5. Daily Avg Schedule Calc'!$A$2:$D$169,(WEEKDAY(A1807)-1)*24+HOUR(A1807)+1,4)</f>
        <v>1</v>
      </c>
      <c r="E1807">
        <f>VLOOKUP(A1807,'Step 1.4 CNY OAT'!$A$1:$B$8761,2)</f>
        <v>28</v>
      </c>
      <c r="F1807" s="11">
        <f ca="1">('Step 3. Regression'!$B$18*E1807^2+'Step 3. Regression'!$C$18*E1807+'Step 3. Regression'!$D$18)*C1807</f>
        <v>7.4493723190914558</v>
      </c>
      <c r="G1807" s="11">
        <f ca="1">('Step 3. Regression'!$G$18*E1807^2+'Step 3. Regression'!$H$18*E1807+'Step 3. Regression'!$I$18)*D1807</f>
        <v>3.3935116976799442</v>
      </c>
    </row>
    <row r="1808" spans="1:7" x14ac:dyDescent="0.25">
      <c r="A1808" s="8">
        <f>IF(ISBLANK('Step 1.4 CNY OAT'!A1808),"-",'Step 1.4 CNY OAT'!A1808)</f>
        <v>43176.291666666664</v>
      </c>
      <c r="B1808" s="26">
        <f t="shared" si="46"/>
        <v>75</v>
      </c>
      <c r="C1808" s="67" cm="1">
        <f t="array" ref="C1808">INDEX('Step 5. Daily Avg Schedule Calc'!$A$2:$D$169,(WEEKDAY(A1808)-1)*24+HOUR(A1808)+1,3)</f>
        <v>1</v>
      </c>
      <c r="D1808" s="67" cm="1">
        <f t="array" ref="D1808">INDEX('Step 5. Daily Avg Schedule Calc'!$A$2:$D$169,(WEEKDAY(A1808)-1)*24+HOUR(A1808)+1,4)</f>
        <v>1</v>
      </c>
      <c r="E1808">
        <f>VLOOKUP(A1808,'Step 1.4 CNY OAT'!$A$1:$B$8761,2)</f>
        <v>28</v>
      </c>
      <c r="F1808" s="11">
        <f ca="1">('Step 3. Regression'!$B$18*E1808^2+'Step 3. Regression'!$C$18*E1808+'Step 3. Regression'!$D$18)*C1808</f>
        <v>7.4493723190914558</v>
      </c>
      <c r="G1808" s="11">
        <f ca="1">('Step 3. Regression'!$G$18*E1808^2+'Step 3. Regression'!$H$18*E1808+'Step 3. Regression'!$I$18)*D1808</f>
        <v>3.3935116976799442</v>
      </c>
    </row>
    <row r="1809" spans="1:7" x14ac:dyDescent="0.25">
      <c r="A1809" s="8">
        <f>IF(ISBLANK('Step 1.4 CNY OAT'!A1809),"-",'Step 1.4 CNY OAT'!A1809)</f>
        <v>43176.333333333336</v>
      </c>
      <c r="B1809" s="26">
        <f t="shared" si="46"/>
        <v>75</v>
      </c>
      <c r="C1809" s="67" cm="1">
        <f t="array" ref="C1809">INDEX('Step 5. Daily Avg Schedule Calc'!$A$2:$D$169,(WEEKDAY(A1809)-1)*24+HOUR(A1809)+1,3)</f>
        <v>1</v>
      </c>
      <c r="D1809" s="67" cm="1">
        <f t="array" ref="D1809">INDEX('Step 5. Daily Avg Schedule Calc'!$A$2:$D$169,(WEEKDAY(A1809)-1)*24+HOUR(A1809)+1,4)</f>
        <v>1</v>
      </c>
      <c r="E1809">
        <f>VLOOKUP(A1809,'Step 1.4 CNY OAT'!$A$1:$B$8761,2)</f>
        <v>29</v>
      </c>
      <c r="F1809" s="11">
        <f ca="1">('Step 3. Regression'!$B$18*E1809^2+'Step 3. Regression'!$C$18*E1809+'Step 3. Regression'!$D$18)*C1809</f>
        <v>7.3069537523634631</v>
      </c>
      <c r="G1809" s="11">
        <f ca="1">('Step 3. Regression'!$G$18*E1809^2+'Step 3. Regression'!$H$18*E1809+'Step 3. Regression'!$I$18)*D1809</f>
        <v>3.3520573679635586</v>
      </c>
    </row>
    <row r="1810" spans="1:7" x14ac:dyDescent="0.25">
      <c r="A1810" s="8">
        <f>IF(ISBLANK('Step 1.4 CNY OAT'!A1810),"-",'Step 1.4 CNY OAT'!A1810)</f>
        <v>43176.375</v>
      </c>
      <c r="B1810" s="26">
        <f t="shared" si="46"/>
        <v>75</v>
      </c>
      <c r="C1810" s="67" cm="1">
        <f t="array" ref="C1810">INDEX('Step 5. Daily Avg Schedule Calc'!$A$2:$D$169,(WEEKDAY(A1810)-1)*24+HOUR(A1810)+1,3)</f>
        <v>1</v>
      </c>
      <c r="D1810" s="67" cm="1">
        <f t="array" ref="D1810">INDEX('Step 5. Daily Avg Schedule Calc'!$A$2:$D$169,(WEEKDAY(A1810)-1)*24+HOUR(A1810)+1,4)</f>
        <v>1</v>
      </c>
      <c r="E1810">
        <f>VLOOKUP(A1810,'Step 1.4 CNY OAT'!$A$1:$B$8761,2)</f>
        <v>30</v>
      </c>
      <c r="F1810" s="11">
        <f ca="1">('Step 3. Regression'!$B$18*E1810^2+'Step 3. Regression'!$C$18*E1810+'Step 3. Regression'!$D$18)*C1810</f>
        <v>7.1693853210313874</v>
      </c>
      <c r="G1810" s="11">
        <f ca="1">('Step 3. Regression'!$G$18*E1810^2+'Step 3. Regression'!$H$18*E1810+'Step 3. Regression'!$I$18)*D1810</f>
        <v>3.3118503639016525</v>
      </c>
    </row>
    <row r="1811" spans="1:7" x14ac:dyDescent="0.25">
      <c r="A1811" s="8">
        <f>IF(ISBLANK('Step 1.4 CNY OAT'!A1811),"-",'Step 1.4 CNY OAT'!A1811)</f>
        <v>43176.416666666664</v>
      </c>
      <c r="B1811" s="26">
        <f t="shared" si="46"/>
        <v>75</v>
      </c>
      <c r="C1811" s="67" cm="1">
        <f t="array" ref="C1811">INDEX('Step 5. Daily Avg Schedule Calc'!$A$2:$D$169,(WEEKDAY(A1811)-1)*24+HOUR(A1811)+1,3)</f>
        <v>1</v>
      </c>
      <c r="D1811" s="67" cm="1">
        <f t="array" ref="D1811">INDEX('Step 5. Daily Avg Schedule Calc'!$A$2:$D$169,(WEEKDAY(A1811)-1)*24+HOUR(A1811)+1,4)</f>
        <v>1</v>
      </c>
      <c r="E1811">
        <f>VLOOKUP(A1811,'Step 1.4 CNY OAT'!$A$1:$B$8761,2)</f>
        <v>34</v>
      </c>
      <c r="F1811" s="11">
        <f ca="1">('Step 3. Regression'!$B$18*E1811^2+'Step 3. Regression'!$C$18*E1811+'Step 3. Regression'!$D$18)*C1811</f>
        <v>6.6676129496622512</v>
      </c>
      <c r="G1811" s="11">
        <f ca="1">('Step 3. Regression'!$G$18*E1811^2+'Step 3. Regression'!$H$18*E1811+'Step 3. Regression'!$I$18)*D1811</f>
        <v>3.1634956041988254</v>
      </c>
    </row>
    <row r="1812" spans="1:7" x14ac:dyDescent="0.25">
      <c r="A1812" s="8">
        <f>IF(ISBLANK('Step 1.4 CNY OAT'!A1812),"-",'Step 1.4 CNY OAT'!A1812)</f>
        <v>43176.458333333336</v>
      </c>
      <c r="B1812" s="26">
        <f t="shared" si="46"/>
        <v>75</v>
      </c>
      <c r="C1812" s="67" cm="1">
        <f t="array" ref="C1812">INDEX('Step 5. Daily Avg Schedule Calc'!$A$2:$D$169,(WEEKDAY(A1812)-1)*24+HOUR(A1812)+1,3)</f>
        <v>1</v>
      </c>
      <c r="D1812" s="67" cm="1">
        <f t="array" ref="D1812">INDEX('Step 5. Daily Avg Schedule Calc'!$A$2:$D$169,(WEEKDAY(A1812)-1)*24+HOUR(A1812)+1,4)</f>
        <v>1</v>
      </c>
      <c r="E1812">
        <f>VLOOKUP(A1812,'Step 1.4 CNY OAT'!$A$1:$B$8761,2)</f>
        <v>36</v>
      </c>
      <c r="F1812" s="11">
        <f ca="1">('Step 3. Regression'!$B$18*E1812^2+'Step 3. Regression'!$C$18*E1812+'Step 3. Regression'!$D$18)*C1812</f>
        <v>6.4458275763531816</v>
      </c>
      <c r="G1812" s="11">
        <f ca="1">('Step 3. Regression'!$G$18*E1812^2+'Step 3. Regression'!$H$18*E1812+'Step 3. Regression'!$I$18)*D1812</f>
        <v>3.0968021782742885</v>
      </c>
    </row>
    <row r="1813" spans="1:7" x14ac:dyDescent="0.25">
      <c r="A1813" s="8">
        <f>IF(ISBLANK('Step 1.4 CNY OAT'!A1813),"-",'Step 1.4 CNY OAT'!A1813)</f>
        <v>43176.5</v>
      </c>
      <c r="B1813" s="26">
        <f t="shared" si="46"/>
        <v>75</v>
      </c>
      <c r="C1813" s="67" cm="1">
        <f t="array" ref="C1813">INDEX('Step 5. Daily Avg Schedule Calc'!$A$2:$D$169,(WEEKDAY(A1813)-1)*24+HOUR(A1813)+1,3)</f>
        <v>1</v>
      </c>
      <c r="D1813" s="67" cm="1">
        <f t="array" ref="D1813">INDEX('Step 5. Daily Avg Schedule Calc'!$A$2:$D$169,(WEEKDAY(A1813)-1)*24+HOUR(A1813)+1,4)</f>
        <v>1</v>
      </c>
      <c r="E1813">
        <f>VLOOKUP(A1813,'Step 1.4 CNY OAT'!$A$1:$B$8761,2)</f>
        <v>37</v>
      </c>
      <c r="F1813" s="11">
        <f ca="1">('Step 3. Regression'!$B$18*E1813^2+'Step 3. Regression'!$C$18*E1813+'Step 3. Regression'!$D$18)*C1813</f>
        <v>6.3422100927925218</v>
      </c>
      <c r="G1813" s="11">
        <f ca="1">('Step 3. Regression'!$G$18*E1813^2+'Step 3. Regression'!$H$18*E1813+'Step 3. Regression'!$I$18)*D1813</f>
        <v>3.0653264537937401</v>
      </c>
    </row>
    <row r="1814" spans="1:7" x14ac:dyDescent="0.25">
      <c r="A1814" s="8">
        <f>IF(ISBLANK('Step 1.4 CNY OAT'!A1814),"-",'Step 1.4 CNY OAT'!A1814)</f>
        <v>43176.541666666664</v>
      </c>
      <c r="B1814" s="26">
        <f t="shared" si="46"/>
        <v>75</v>
      </c>
      <c r="C1814" s="67" cm="1">
        <f t="array" ref="C1814">INDEX('Step 5. Daily Avg Schedule Calc'!$A$2:$D$169,(WEEKDAY(A1814)-1)*24+HOUR(A1814)+1,3)</f>
        <v>1</v>
      </c>
      <c r="D1814" s="67" cm="1">
        <f t="array" ref="D1814">INDEX('Step 5. Daily Avg Schedule Calc'!$A$2:$D$169,(WEEKDAY(A1814)-1)*24+HOUR(A1814)+1,4)</f>
        <v>1</v>
      </c>
      <c r="E1814">
        <f>VLOOKUP(A1814,'Step 1.4 CNY OAT'!$A$1:$B$8761,2)</f>
        <v>43</v>
      </c>
      <c r="F1814" s="11">
        <f ca="1">('Step 3. Regression'!$B$18*E1814^2+'Step 3. Regression'!$C$18*E1814+'Step 3. Regression'!$D$18)*C1814</f>
        <v>5.8223580347428134</v>
      </c>
      <c r="G1814" s="11">
        <f ca="1">('Step 3. Regression'!$G$18*E1814^2+'Step 3. Regression'!$H$18*E1814+'Step 3. Regression'!$I$18)*D1814</f>
        <v>2.902665945654519</v>
      </c>
    </row>
    <row r="1815" spans="1:7" x14ac:dyDescent="0.25">
      <c r="A1815" s="8">
        <f>IF(ISBLANK('Step 1.4 CNY OAT'!A1815),"-",'Step 1.4 CNY OAT'!A1815)</f>
        <v>43176.583333333336</v>
      </c>
      <c r="B1815" s="26">
        <f t="shared" si="46"/>
        <v>75</v>
      </c>
      <c r="C1815" s="67" cm="1">
        <f t="array" ref="C1815">INDEX('Step 5. Daily Avg Schedule Calc'!$A$2:$D$169,(WEEKDAY(A1815)-1)*24+HOUR(A1815)+1,3)</f>
        <v>1</v>
      </c>
      <c r="D1815" s="67" cm="1">
        <f t="array" ref="D1815">INDEX('Step 5. Daily Avg Schedule Calc'!$A$2:$D$169,(WEEKDAY(A1815)-1)*24+HOUR(A1815)+1,4)</f>
        <v>1</v>
      </c>
      <c r="E1815">
        <f>VLOOKUP(A1815,'Step 1.4 CNY OAT'!$A$1:$B$8761,2)</f>
        <v>45</v>
      </c>
      <c r="F1815" s="11">
        <f ca="1">('Step 3. Regression'!$B$18*E1815^2+'Step 3. Regression'!$C$18*E1815+'Step 3. Regression'!$D$18)*C1815</f>
        <v>5.6878750985602435</v>
      </c>
      <c r="G1815" s="11">
        <f ca="1">('Step 3. Regression'!$G$18*E1815^2+'Step 3. Regression'!$H$18*E1815+'Step 3. Regression'!$I$18)*D1815</f>
        <v>2.8584243815106145</v>
      </c>
    </row>
    <row r="1816" spans="1:7" x14ac:dyDescent="0.25">
      <c r="A1816" s="8">
        <f>IF(ISBLANK('Step 1.4 CNY OAT'!A1816),"-",'Step 1.4 CNY OAT'!A1816)</f>
        <v>43176.625</v>
      </c>
      <c r="B1816" s="26">
        <f t="shared" si="46"/>
        <v>75</v>
      </c>
      <c r="C1816" s="67" cm="1">
        <f t="array" ref="C1816">INDEX('Step 5. Daily Avg Schedule Calc'!$A$2:$D$169,(WEEKDAY(A1816)-1)*24+HOUR(A1816)+1,3)</f>
        <v>1</v>
      </c>
      <c r="D1816" s="67" cm="1">
        <f t="array" ref="D1816">INDEX('Step 5. Daily Avg Schedule Calc'!$A$2:$D$169,(WEEKDAY(A1816)-1)*24+HOUR(A1816)+1,4)</f>
        <v>1</v>
      </c>
      <c r="E1816">
        <f>VLOOKUP(A1816,'Step 1.4 CNY OAT'!$A$1:$B$8761,2)</f>
        <v>48</v>
      </c>
      <c r="F1816" s="11">
        <f ca="1">('Step 3. Regression'!$B$18*E1816^2+'Step 3. Regression'!$C$18*E1816+'Step 3. Regression'!$D$18)*C1816</f>
        <v>5.5225267097557609</v>
      </c>
      <c r="G1816" s="11">
        <f ca="1">('Step 3. Regression'!$G$18*E1816^2+'Step 3. Regression'!$H$18*E1816+'Step 3. Regression'!$I$18)*D1816</f>
        <v>2.8014169777033562</v>
      </c>
    </row>
    <row r="1817" spans="1:7" x14ac:dyDescent="0.25">
      <c r="A1817" s="8">
        <f>IF(ISBLANK('Step 1.4 CNY OAT'!A1817),"-",'Step 1.4 CNY OAT'!A1817)</f>
        <v>43176.666666666664</v>
      </c>
      <c r="B1817" s="26">
        <f t="shared" si="46"/>
        <v>75</v>
      </c>
      <c r="C1817" s="67" cm="1">
        <f t="array" ref="C1817">INDEX('Step 5. Daily Avg Schedule Calc'!$A$2:$D$169,(WEEKDAY(A1817)-1)*24+HOUR(A1817)+1,3)</f>
        <v>1</v>
      </c>
      <c r="D1817" s="67" cm="1">
        <f t="array" ref="D1817">INDEX('Step 5. Daily Avg Schedule Calc'!$A$2:$D$169,(WEEKDAY(A1817)-1)*24+HOUR(A1817)+1,4)</f>
        <v>1</v>
      </c>
      <c r="E1817">
        <f>VLOOKUP(A1817,'Step 1.4 CNY OAT'!$A$1:$B$8761,2)</f>
        <v>46</v>
      </c>
      <c r="F1817" s="11">
        <f ca="1">('Step 3. Regression'!$B$18*E1817^2+'Step 3. Regression'!$C$18*E1817+'Step 3. Regression'!$D$18)*C1817</f>
        <v>5.6279088335628336</v>
      </c>
      <c r="G1817" s="11">
        <f ca="1">('Step 3. Regression'!$G$18*E1817^2+'Step 3. Regression'!$H$18*E1817+'Step 3. Regression'!$I$18)*D1817</f>
        <v>2.8381745879203826</v>
      </c>
    </row>
    <row r="1818" spans="1:7" x14ac:dyDescent="0.25">
      <c r="A1818" s="8">
        <f>IF(ISBLANK('Step 1.4 CNY OAT'!A1818),"-",'Step 1.4 CNY OAT'!A1818)</f>
        <v>43176.708333333336</v>
      </c>
      <c r="B1818" s="26">
        <f t="shared" si="46"/>
        <v>75</v>
      </c>
      <c r="C1818" s="67" cm="1">
        <f t="array" ref="C1818">INDEX('Step 5. Daily Avg Schedule Calc'!$A$2:$D$169,(WEEKDAY(A1818)-1)*24+HOUR(A1818)+1,3)</f>
        <v>1</v>
      </c>
      <c r="D1818" s="67" cm="1">
        <f t="array" ref="D1818">INDEX('Step 5. Daily Avg Schedule Calc'!$A$2:$D$169,(WEEKDAY(A1818)-1)*24+HOUR(A1818)+1,4)</f>
        <v>1</v>
      </c>
      <c r="E1818">
        <f>VLOOKUP(A1818,'Step 1.4 CNY OAT'!$A$1:$B$8761,2)</f>
        <v>48</v>
      </c>
      <c r="F1818" s="11">
        <f ca="1">('Step 3. Regression'!$B$18*E1818^2+'Step 3. Regression'!$C$18*E1818+'Step 3. Regression'!$D$18)*C1818</f>
        <v>5.5225267097557609</v>
      </c>
      <c r="G1818" s="11">
        <f ca="1">('Step 3. Regression'!$G$18*E1818^2+'Step 3. Regression'!$H$18*E1818+'Step 3. Regression'!$I$18)*D1818</f>
        <v>2.8014169777033562</v>
      </c>
    </row>
    <row r="1819" spans="1:7" x14ac:dyDescent="0.25">
      <c r="A1819" s="8">
        <f>IF(ISBLANK('Step 1.4 CNY OAT'!A1819),"-",'Step 1.4 CNY OAT'!A1819)</f>
        <v>43176.75</v>
      </c>
      <c r="B1819" s="26">
        <f t="shared" si="46"/>
        <v>75</v>
      </c>
      <c r="C1819" s="67" cm="1">
        <f t="array" ref="C1819">INDEX('Step 5. Daily Avg Schedule Calc'!$A$2:$D$169,(WEEKDAY(A1819)-1)*24+HOUR(A1819)+1,3)</f>
        <v>1</v>
      </c>
      <c r="D1819" s="67" cm="1">
        <f t="array" ref="D1819">INDEX('Step 5. Daily Avg Schedule Calc'!$A$2:$D$169,(WEEKDAY(A1819)-1)*24+HOUR(A1819)+1,4)</f>
        <v>1</v>
      </c>
      <c r="E1819">
        <f>VLOOKUP(A1819,'Step 1.4 CNY OAT'!$A$1:$B$8761,2)</f>
        <v>48</v>
      </c>
      <c r="F1819" s="11">
        <f ca="1">('Step 3. Regression'!$B$18*E1819^2+'Step 3. Regression'!$C$18*E1819+'Step 3. Regression'!$D$18)*C1819</f>
        <v>5.5225267097557609</v>
      </c>
      <c r="G1819" s="11">
        <f ca="1">('Step 3. Regression'!$G$18*E1819^2+'Step 3. Regression'!$H$18*E1819+'Step 3. Regression'!$I$18)*D1819</f>
        <v>2.8014169777033562</v>
      </c>
    </row>
    <row r="1820" spans="1:7" x14ac:dyDescent="0.25">
      <c r="A1820" s="8">
        <f>IF(ISBLANK('Step 1.4 CNY OAT'!A1820),"-",'Step 1.4 CNY OAT'!A1820)</f>
        <v>43176.791666666664</v>
      </c>
      <c r="B1820" s="26">
        <f t="shared" si="46"/>
        <v>75</v>
      </c>
      <c r="C1820" s="67" cm="1">
        <f t="array" ref="C1820">INDEX('Step 5. Daily Avg Schedule Calc'!$A$2:$D$169,(WEEKDAY(A1820)-1)*24+HOUR(A1820)+1,3)</f>
        <v>1</v>
      </c>
      <c r="D1820" s="67" cm="1">
        <f t="array" ref="D1820">INDEX('Step 5. Daily Avg Schedule Calc'!$A$2:$D$169,(WEEKDAY(A1820)-1)*24+HOUR(A1820)+1,4)</f>
        <v>1</v>
      </c>
      <c r="E1820">
        <f>VLOOKUP(A1820,'Step 1.4 CNY OAT'!$A$1:$B$8761,2)</f>
        <v>46</v>
      </c>
      <c r="F1820" s="11">
        <f ca="1">('Step 3. Regression'!$B$18*E1820^2+'Step 3. Regression'!$C$18*E1820+'Step 3. Regression'!$D$18)*C1820</f>
        <v>5.6279088335628336</v>
      </c>
      <c r="G1820" s="11">
        <f ca="1">('Step 3. Regression'!$G$18*E1820^2+'Step 3. Regression'!$H$18*E1820+'Step 3. Regression'!$I$18)*D1820</f>
        <v>2.8381745879203826</v>
      </c>
    </row>
    <row r="1821" spans="1:7" x14ac:dyDescent="0.25">
      <c r="A1821" s="8">
        <f>IF(ISBLANK('Step 1.4 CNY OAT'!A1821),"-",'Step 1.4 CNY OAT'!A1821)</f>
        <v>43176.833333333336</v>
      </c>
      <c r="B1821" s="26">
        <f t="shared" si="46"/>
        <v>75</v>
      </c>
      <c r="C1821" s="67" cm="1">
        <f t="array" ref="C1821">INDEX('Step 5. Daily Avg Schedule Calc'!$A$2:$D$169,(WEEKDAY(A1821)-1)*24+HOUR(A1821)+1,3)</f>
        <v>1</v>
      </c>
      <c r="D1821" s="67" cm="1">
        <f t="array" ref="D1821">INDEX('Step 5. Daily Avg Schedule Calc'!$A$2:$D$169,(WEEKDAY(A1821)-1)*24+HOUR(A1821)+1,4)</f>
        <v>1</v>
      </c>
      <c r="E1821">
        <f>VLOOKUP(A1821,'Step 1.4 CNY OAT'!$A$1:$B$8761,2)</f>
        <v>46</v>
      </c>
      <c r="F1821" s="11">
        <f ca="1">('Step 3. Regression'!$B$18*E1821^2+'Step 3. Regression'!$C$18*E1821+'Step 3. Regression'!$D$18)*C1821</f>
        <v>5.6279088335628336</v>
      </c>
      <c r="G1821" s="11">
        <f ca="1">('Step 3. Regression'!$G$18*E1821^2+'Step 3. Regression'!$H$18*E1821+'Step 3. Regression'!$I$18)*D1821</f>
        <v>2.8381745879203826</v>
      </c>
    </row>
    <row r="1822" spans="1:7" x14ac:dyDescent="0.25">
      <c r="A1822" s="8">
        <f>IF(ISBLANK('Step 1.4 CNY OAT'!A1822),"-",'Step 1.4 CNY OAT'!A1822)</f>
        <v>43176.875</v>
      </c>
      <c r="B1822" s="26">
        <f t="shared" si="46"/>
        <v>75</v>
      </c>
      <c r="C1822" s="67" cm="1">
        <f t="array" ref="C1822">INDEX('Step 5. Daily Avg Schedule Calc'!$A$2:$D$169,(WEEKDAY(A1822)-1)*24+HOUR(A1822)+1,3)</f>
        <v>1</v>
      </c>
      <c r="D1822" s="67" cm="1">
        <f t="array" ref="D1822">INDEX('Step 5. Daily Avg Schedule Calc'!$A$2:$D$169,(WEEKDAY(A1822)-1)*24+HOUR(A1822)+1,4)</f>
        <v>1</v>
      </c>
      <c r="E1822">
        <f>VLOOKUP(A1822,'Step 1.4 CNY OAT'!$A$1:$B$8761,2)</f>
        <v>45</v>
      </c>
      <c r="F1822" s="11">
        <f ca="1">('Step 3. Regression'!$B$18*E1822^2+'Step 3. Regression'!$C$18*E1822+'Step 3. Regression'!$D$18)*C1822</f>
        <v>5.6878750985602435</v>
      </c>
      <c r="G1822" s="11">
        <f ca="1">('Step 3. Regression'!$G$18*E1822^2+'Step 3. Regression'!$H$18*E1822+'Step 3. Regression'!$I$18)*D1822</f>
        <v>2.8584243815106145</v>
      </c>
    </row>
    <row r="1823" spans="1:7" x14ac:dyDescent="0.25">
      <c r="A1823" s="8">
        <f>IF(ISBLANK('Step 1.4 CNY OAT'!A1823),"-",'Step 1.4 CNY OAT'!A1823)</f>
        <v>43176.916666666664</v>
      </c>
      <c r="B1823" s="26">
        <f t="shared" si="46"/>
        <v>75</v>
      </c>
      <c r="C1823" s="67" cm="1">
        <f t="array" ref="C1823">INDEX('Step 5. Daily Avg Schedule Calc'!$A$2:$D$169,(WEEKDAY(A1823)-1)*24+HOUR(A1823)+1,3)</f>
        <v>1</v>
      </c>
      <c r="D1823" s="67" cm="1">
        <f t="array" ref="D1823">INDEX('Step 5. Daily Avg Schedule Calc'!$A$2:$D$169,(WEEKDAY(A1823)-1)*24+HOUR(A1823)+1,4)</f>
        <v>1</v>
      </c>
      <c r="E1823">
        <f>VLOOKUP(A1823,'Step 1.4 CNY OAT'!$A$1:$B$8761,2)</f>
        <v>43</v>
      </c>
      <c r="F1823" s="11">
        <f ca="1">('Step 3. Regression'!$B$18*E1823^2+'Step 3. Regression'!$C$18*E1823+'Step 3. Regression'!$D$18)*C1823</f>
        <v>5.8223580347428134</v>
      </c>
      <c r="G1823" s="11">
        <f ca="1">('Step 3. Regression'!$G$18*E1823^2+'Step 3. Regression'!$H$18*E1823+'Step 3. Regression'!$I$18)*D1823</f>
        <v>2.902665945654519</v>
      </c>
    </row>
    <row r="1824" spans="1:7" x14ac:dyDescent="0.25">
      <c r="A1824" s="8">
        <f>IF(ISBLANK('Step 1.4 CNY OAT'!A1824),"-",'Step 1.4 CNY OAT'!A1824)</f>
        <v>43176.958333333336</v>
      </c>
      <c r="B1824" s="26">
        <f t="shared" si="46"/>
        <v>75</v>
      </c>
      <c r="C1824" s="67" cm="1">
        <f t="array" ref="C1824">INDEX('Step 5. Daily Avg Schedule Calc'!$A$2:$D$169,(WEEKDAY(A1824)-1)*24+HOUR(A1824)+1,3)</f>
        <v>1</v>
      </c>
      <c r="D1824" s="67" cm="1">
        <f t="array" ref="D1824">INDEX('Step 5. Daily Avg Schedule Calc'!$A$2:$D$169,(WEEKDAY(A1824)-1)*24+HOUR(A1824)+1,4)</f>
        <v>1</v>
      </c>
      <c r="E1824">
        <f>VLOOKUP(A1824,'Step 1.4 CNY OAT'!$A$1:$B$8761,2)</f>
        <v>41</v>
      </c>
      <c r="F1824" s="11">
        <f ca="1">('Step 3. Regression'!$B$18*E1824^2+'Step 3. Regression'!$C$18*E1824+'Step 3. Regression'!$D$18)*C1824</f>
        <v>5.9762415125090502</v>
      </c>
      <c r="G1824" s="11">
        <f ca="1">('Step 3. Regression'!$G$18*E1824^2+'Step 3. Regression'!$H$18*E1824+'Step 3. Regression'!$I$18)*D1824</f>
        <v>2.9518968124163409</v>
      </c>
    </row>
    <row r="1825" spans="1:7" x14ac:dyDescent="0.25">
      <c r="A1825" s="8">
        <f>IF(ISBLANK('Step 1.4 CNY OAT'!A1825),"-",'Step 1.4 CNY OAT'!A1825)</f>
        <v>43177</v>
      </c>
      <c r="B1825" s="26">
        <f t="shared" si="46"/>
        <v>76</v>
      </c>
      <c r="C1825" s="67" cm="1">
        <f t="array" ref="C1825">INDEX('Step 5. Daily Avg Schedule Calc'!$A$2:$D$169,(WEEKDAY(A1825)-1)*24+HOUR(A1825)+1,3)</f>
        <v>1</v>
      </c>
      <c r="D1825" s="67" cm="1">
        <f t="array" ref="D1825">INDEX('Step 5. Daily Avg Schedule Calc'!$A$2:$D$169,(WEEKDAY(A1825)-1)*24+HOUR(A1825)+1,4)</f>
        <v>1</v>
      </c>
      <c r="E1825">
        <f>VLOOKUP(A1825,'Step 1.4 CNY OAT'!$A$1:$B$8761,2)</f>
        <v>39</v>
      </c>
      <c r="F1825" s="11">
        <f ca="1">('Step 3. Regression'!$B$18*E1825^2+'Step 3. Regression'!$C$18*E1825+'Step 3. Regression'!$D$18)*C1825</f>
        <v>6.149525531858953</v>
      </c>
      <c r="G1825" s="11">
        <f ca="1">('Step 3. Regression'!$G$18*E1825^2+'Step 3. Regression'!$H$18*E1825+'Step 3. Regression'!$I$18)*D1825</f>
        <v>3.0061169817960809</v>
      </c>
    </row>
    <row r="1826" spans="1:7" x14ac:dyDescent="0.25">
      <c r="A1826" s="8">
        <f>IF(ISBLANK('Step 1.4 CNY OAT'!A1826),"-",'Step 1.4 CNY OAT'!A1826)</f>
        <v>43177.041666666664</v>
      </c>
      <c r="B1826" s="26">
        <f t="shared" si="46"/>
        <v>76</v>
      </c>
      <c r="C1826" s="67" cm="1">
        <f t="array" ref="C1826">INDEX('Step 5. Daily Avg Schedule Calc'!$A$2:$D$169,(WEEKDAY(A1826)-1)*24+HOUR(A1826)+1,3)</f>
        <v>1</v>
      </c>
      <c r="D1826" s="67" cm="1">
        <f t="array" ref="D1826">INDEX('Step 5. Daily Avg Schedule Calc'!$A$2:$D$169,(WEEKDAY(A1826)-1)*24+HOUR(A1826)+1,4)</f>
        <v>1</v>
      </c>
      <c r="E1826">
        <f>VLOOKUP(A1826,'Step 1.4 CNY OAT'!$A$1:$B$8761,2)</f>
        <v>37</v>
      </c>
      <c r="F1826" s="11">
        <f ca="1">('Step 3. Regression'!$B$18*E1826^2+'Step 3. Regression'!$C$18*E1826+'Step 3. Regression'!$D$18)*C1826</f>
        <v>6.3422100927925218</v>
      </c>
      <c r="G1826" s="11">
        <f ca="1">('Step 3. Regression'!$G$18*E1826^2+'Step 3. Regression'!$H$18*E1826+'Step 3. Regression'!$I$18)*D1826</f>
        <v>3.0653264537937401</v>
      </c>
    </row>
    <row r="1827" spans="1:7" x14ac:dyDescent="0.25">
      <c r="A1827" s="8">
        <f>IF(ISBLANK('Step 1.4 CNY OAT'!A1827),"-",'Step 1.4 CNY OAT'!A1827)</f>
        <v>43177.083333333336</v>
      </c>
      <c r="B1827" s="26">
        <f t="shared" si="46"/>
        <v>76</v>
      </c>
      <c r="C1827" s="67" cm="1">
        <f t="array" ref="C1827">INDEX('Step 5. Daily Avg Schedule Calc'!$A$2:$D$169,(WEEKDAY(A1827)-1)*24+HOUR(A1827)+1,3)</f>
        <v>1</v>
      </c>
      <c r="D1827" s="67" cm="1">
        <f t="array" ref="D1827">INDEX('Step 5. Daily Avg Schedule Calc'!$A$2:$D$169,(WEEKDAY(A1827)-1)*24+HOUR(A1827)+1,4)</f>
        <v>1</v>
      </c>
      <c r="E1827">
        <f>VLOOKUP(A1827,'Step 1.4 CNY OAT'!$A$1:$B$8761,2)</f>
        <v>36</v>
      </c>
      <c r="F1827" s="11">
        <f ca="1">('Step 3. Regression'!$B$18*E1827^2+'Step 3. Regression'!$C$18*E1827+'Step 3. Regression'!$D$18)*C1827</f>
        <v>6.4458275763531816</v>
      </c>
      <c r="G1827" s="11">
        <f ca="1">('Step 3. Regression'!$G$18*E1827^2+'Step 3. Regression'!$H$18*E1827+'Step 3. Regression'!$I$18)*D1827</f>
        <v>3.0968021782742885</v>
      </c>
    </row>
    <row r="1828" spans="1:7" x14ac:dyDescent="0.25">
      <c r="A1828" s="8">
        <f>IF(ISBLANK('Step 1.4 CNY OAT'!A1828),"-",'Step 1.4 CNY OAT'!A1828)</f>
        <v>43177.125</v>
      </c>
      <c r="B1828" s="26">
        <f t="shared" si="46"/>
        <v>76</v>
      </c>
      <c r="C1828" s="67" cm="1">
        <f t="array" ref="C1828">INDEX('Step 5. Daily Avg Schedule Calc'!$A$2:$D$169,(WEEKDAY(A1828)-1)*24+HOUR(A1828)+1,3)</f>
        <v>1</v>
      </c>
      <c r="D1828" s="67" cm="1">
        <f t="array" ref="D1828">INDEX('Step 5. Daily Avg Schedule Calc'!$A$2:$D$169,(WEEKDAY(A1828)-1)*24+HOUR(A1828)+1,4)</f>
        <v>1</v>
      </c>
      <c r="E1828">
        <f>VLOOKUP(A1828,'Step 1.4 CNY OAT'!$A$1:$B$8761,2)</f>
        <v>36</v>
      </c>
      <c r="F1828" s="11">
        <f ca="1">('Step 3. Regression'!$B$18*E1828^2+'Step 3. Regression'!$C$18*E1828+'Step 3. Regression'!$D$18)*C1828</f>
        <v>6.4458275763531816</v>
      </c>
      <c r="G1828" s="11">
        <f ca="1">('Step 3. Regression'!$G$18*E1828^2+'Step 3. Regression'!$H$18*E1828+'Step 3. Regression'!$I$18)*D1828</f>
        <v>3.0968021782742885</v>
      </c>
    </row>
    <row r="1829" spans="1:7" x14ac:dyDescent="0.25">
      <c r="A1829" s="8">
        <f>IF(ISBLANK('Step 1.4 CNY OAT'!A1829),"-",'Step 1.4 CNY OAT'!A1829)</f>
        <v>43177.166666666664</v>
      </c>
      <c r="B1829" s="26">
        <f t="shared" si="46"/>
        <v>76</v>
      </c>
      <c r="C1829" s="67" cm="1">
        <f t="array" ref="C1829">INDEX('Step 5. Daily Avg Schedule Calc'!$A$2:$D$169,(WEEKDAY(A1829)-1)*24+HOUR(A1829)+1,3)</f>
        <v>1</v>
      </c>
      <c r="D1829" s="67" cm="1">
        <f t="array" ref="D1829">INDEX('Step 5. Daily Avg Schedule Calc'!$A$2:$D$169,(WEEKDAY(A1829)-1)*24+HOUR(A1829)+1,4)</f>
        <v>1</v>
      </c>
      <c r="E1829">
        <f>VLOOKUP(A1829,'Step 1.4 CNY OAT'!$A$1:$B$8761,2)</f>
        <v>36</v>
      </c>
      <c r="F1829" s="11">
        <f ca="1">('Step 3. Regression'!$B$18*E1829^2+'Step 3. Regression'!$C$18*E1829+'Step 3. Regression'!$D$18)*C1829</f>
        <v>6.4458275763531816</v>
      </c>
      <c r="G1829" s="11">
        <f ca="1">('Step 3. Regression'!$G$18*E1829^2+'Step 3. Regression'!$H$18*E1829+'Step 3. Regression'!$I$18)*D1829</f>
        <v>3.0968021782742885</v>
      </c>
    </row>
    <row r="1830" spans="1:7" x14ac:dyDescent="0.25">
      <c r="A1830" s="8">
        <f>IF(ISBLANK('Step 1.4 CNY OAT'!A1830),"-",'Step 1.4 CNY OAT'!A1830)</f>
        <v>43177.208333333336</v>
      </c>
      <c r="B1830" s="26">
        <f t="shared" si="46"/>
        <v>76</v>
      </c>
      <c r="C1830" s="67" cm="1">
        <f t="array" ref="C1830">INDEX('Step 5. Daily Avg Schedule Calc'!$A$2:$D$169,(WEEKDAY(A1830)-1)*24+HOUR(A1830)+1,3)</f>
        <v>1</v>
      </c>
      <c r="D1830" s="67" cm="1">
        <f t="array" ref="D1830">INDEX('Step 5. Daily Avg Schedule Calc'!$A$2:$D$169,(WEEKDAY(A1830)-1)*24+HOUR(A1830)+1,4)</f>
        <v>1</v>
      </c>
      <c r="E1830">
        <f>VLOOKUP(A1830,'Step 1.4 CNY OAT'!$A$1:$B$8761,2)</f>
        <v>33</v>
      </c>
      <c r="F1830" s="11">
        <f ca="1">('Step 3. Regression'!$B$18*E1830^2+'Step 3. Regression'!$C$18*E1830+'Step 3. Regression'!$D$18)*C1830</f>
        <v>6.78578083941066</v>
      </c>
      <c r="G1830" s="11">
        <f ca="1">('Step 3. Regression'!$G$18*E1830^2+'Step 3. Regression'!$H$18*E1830+'Step 3. Regression'!$I$18)*D1830</f>
        <v>3.1987133056428125</v>
      </c>
    </row>
    <row r="1831" spans="1:7" x14ac:dyDescent="0.25">
      <c r="A1831" s="8">
        <f>IF(ISBLANK('Step 1.4 CNY OAT'!A1831),"-",'Step 1.4 CNY OAT'!A1831)</f>
        <v>43177.25</v>
      </c>
      <c r="B1831" s="26">
        <f t="shared" si="46"/>
        <v>76</v>
      </c>
      <c r="C1831" s="67" cm="1">
        <f t="array" ref="C1831">INDEX('Step 5. Daily Avg Schedule Calc'!$A$2:$D$169,(WEEKDAY(A1831)-1)*24+HOUR(A1831)+1,3)</f>
        <v>1</v>
      </c>
      <c r="D1831" s="67" cm="1">
        <f t="array" ref="D1831">INDEX('Step 5. Daily Avg Schedule Calc'!$A$2:$D$169,(WEEKDAY(A1831)-1)*24+HOUR(A1831)+1,4)</f>
        <v>1</v>
      </c>
      <c r="E1831">
        <f>VLOOKUP(A1831,'Step 1.4 CNY OAT'!$A$1:$B$8761,2)</f>
        <v>30</v>
      </c>
      <c r="F1831" s="11">
        <f ca="1">('Step 3. Regression'!$B$18*E1831^2+'Step 3. Regression'!$C$18*E1831+'Step 3. Regression'!$D$18)*C1831</f>
        <v>7.1693853210313874</v>
      </c>
      <c r="G1831" s="11">
        <f ca="1">('Step 3. Regression'!$G$18*E1831^2+'Step 3. Regression'!$H$18*E1831+'Step 3. Regression'!$I$18)*D1831</f>
        <v>3.3118503639016525</v>
      </c>
    </row>
    <row r="1832" spans="1:7" x14ac:dyDescent="0.25">
      <c r="A1832" s="8">
        <f>IF(ISBLANK('Step 1.4 CNY OAT'!A1832),"-",'Step 1.4 CNY OAT'!A1832)</f>
        <v>43177.291666666664</v>
      </c>
      <c r="B1832" s="26">
        <f t="shared" si="46"/>
        <v>76</v>
      </c>
      <c r="C1832" s="67" cm="1">
        <f t="array" ref="C1832">INDEX('Step 5. Daily Avg Schedule Calc'!$A$2:$D$169,(WEEKDAY(A1832)-1)*24+HOUR(A1832)+1,3)</f>
        <v>1</v>
      </c>
      <c r="D1832" s="67" cm="1">
        <f t="array" ref="D1832">INDEX('Step 5. Daily Avg Schedule Calc'!$A$2:$D$169,(WEEKDAY(A1832)-1)*24+HOUR(A1832)+1,4)</f>
        <v>1</v>
      </c>
      <c r="E1832">
        <f>VLOOKUP(A1832,'Step 1.4 CNY OAT'!$A$1:$B$8761,2)</f>
        <v>30</v>
      </c>
      <c r="F1832" s="11">
        <f ca="1">('Step 3. Regression'!$B$18*E1832^2+'Step 3. Regression'!$C$18*E1832+'Step 3. Regression'!$D$18)*C1832</f>
        <v>7.1693853210313874</v>
      </c>
      <c r="G1832" s="11">
        <f ca="1">('Step 3. Regression'!$G$18*E1832^2+'Step 3. Regression'!$H$18*E1832+'Step 3. Regression'!$I$18)*D1832</f>
        <v>3.3118503639016525</v>
      </c>
    </row>
    <row r="1833" spans="1:7" x14ac:dyDescent="0.25">
      <c r="A1833" s="8">
        <f>IF(ISBLANK('Step 1.4 CNY OAT'!A1833),"-",'Step 1.4 CNY OAT'!A1833)</f>
        <v>43177.333333333336</v>
      </c>
      <c r="B1833" s="26">
        <f t="shared" si="46"/>
        <v>76</v>
      </c>
      <c r="C1833" s="67" cm="1">
        <f t="array" ref="C1833">INDEX('Step 5. Daily Avg Schedule Calc'!$A$2:$D$169,(WEEKDAY(A1833)-1)*24+HOUR(A1833)+1,3)</f>
        <v>1</v>
      </c>
      <c r="D1833" s="67" cm="1">
        <f t="array" ref="D1833">INDEX('Step 5. Daily Avg Schedule Calc'!$A$2:$D$169,(WEEKDAY(A1833)-1)*24+HOUR(A1833)+1,4)</f>
        <v>1</v>
      </c>
      <c r="E1833">
        <f>VLOOKUP(A1833,'Step 1.4 CNY OAT'!$A$1:$B$8761,2)</f>
        <v>30</v>
      </c>
      <c r="F1833" s="11">
        <f ca="1">('Step 3. Regression'!$B$18*E1833^2+'Step 3. Regression'!$C$18*E1833+'Step 3. Regression'!$D$18)*C1833</f>
        <v>7.1693853210313874</v>
      </c>
      <c r="G1833" s="11">
        <f ca="1">('Step 3. Regression'!$G$18*E1833^2+'Step 3. Regression'!$H$18*E1833+'Step 3. Regression'!$I$18)*D1833</f>
        <v>3.3118503639016525</v>
      </c>
    </row>
    <row r="1834" spans="1:7" x14ac:dyDescent="0.25">
      <c r="A1834" s="8">
        <f>IF(ISBLANK('Step 1.4 CNY OAT'!A1834),"-",'Step 1.4 CNY OAT'!A1834)</f>
        <v>43177.375</v>
      </c>
      <c r="B1834" s="26">
        <f t="shared" si="46"/>
        <v>76</v>
      </c>
      <c r="C1834" s="67" cm="1">
        <f t="array" ref="C1834">INDEX('Step 5. Daily Avg Schedule Calc'!$A$2:$D$169,(WEEKDAY(A1834)-1)*24+HOUR(A1834)+1,3)</f>
        <v>1</v>
      </c>
      <c r="D1834" s="67" cm="1">
        <f t="array" ref="D1834">INDEX('Step 5. Daily Avg Schedule Calc'!$A$2:$D$169,(WEEKDAY(A1834)-1)*24+HOUR(A1834)+1,4)</f>
        <v>1</v>
      </c>
      <c r="E1834">
        <f>VLOOKUP(A1834,'Step 1.4 CNY OAT'!$A$1:$B$8761,2)</f>
        <v>30</v>
      </c>
      <c r="F1834" s="11">
        <f ca="1">('Step 3. Regression'!$B$18*E1834^2+'Step 3. Regression'!$C$18*E1834+'Step 3. Regression'!$D$18)*C1834</f>
        <v>7.1693853210313874</v>
      </c>
      <c r="G1834" s="11">
        <f ca="1">('Step 3. Regression'!$G$18*E1834^2+'Step 3. Regression'!$H$18*E1834+'Step 3. Regression'!$I$18)*D1834</f>
        <v>3.3118503639016525</v>
      </c>
    </row>
    <row r="1835" spans="1:7" x14ac:dyDescent="0.25">
      <c r="A1835" s="8">
        <f>IF(ISBLANK('Step 1.4 CNY OAT'!A1835),"-",'Step 1.4 CNY OAT'!A1835)</f>
        <v>43177.416666666664</v>
      </c>
      <c r="B1835" s="26">
        <f t="shared" si="46"/>
        <v>76</v>
      </c>
      <c r="C1835" s="67" cm="1">
        <f t="array" ref="C1835">INDEX('Step 5. Daily Avg Schedule Calc'!$A$2:$D$169,(WEEKDAY(A1835)-1)*24+HOUR(A1835)+1,3)</f>
        <v>1</v>
      </c>
      <c r="D1835" s="67" cm="1">
        <f t="array" ref="D1835">INDEX('Step 5. Daily Avg Schedule Calc'!$A$2:$D$169,(WEEKDAY(A1835)-1)*24+HOUR(A1835)+1,4)</f>
        <v>1</v>
      </c>
      <c r="E1835">
        <f>VLOOKUP(A1835,'Step 1.4 CNY OAT'!$A$1:$B$8761,2)</f>
        <v>30</v>
      </c>
      <c r="F1835" s="11">
        <f ca="1">('Step 3. Regression'!$B$18*E1835^2+'Step 3. Regression'!$C$18*E1835+'Step 3. Regression'!$D$18)*C1835</f>
        <v>7.1693853210313874</v>
      </c>
      <c r="G1835" s="11">
        <f ca="1">('Step 3. Regression'!$G$18*E1835^2+'Step 3. Regression'!$H$18*E1835+'Step 3. Regression'!$I$18)*D1835</f>
        <v>3.3118503639016525</v>
      </c>
    </row>
    <row r="1836" spans="1:7" x14ac:dyDescent="0.25">
      <c r="A1836" s="8">
        <f>IF(ISBLANK('Step 1.4 CNY OAT'!A1836),"-",'Step 1.4 CNY OAT'!A1836)</f>
        <v>43177.458333333336</v>
      </c>
      <c r="B1836" s="26">
        <f t="shared" si="46"/>
        <v>76</v>
      </c>
      <c r="C1836" s="67" cm="1">
        <f t="array" ref="C1836">INDEX('Step 5. Daily Avg Schedule Calc'!$A$2:$D$169,(WEEKDAY(A1836)-1)*24+HOUR(A1836)+1,3)</f>
        <v>1</v>
      </c>
      <c r="D1836" s="67" cm="1">
        <f t="array" ref="D1836">INDEX('Step 5. Daily Avg Schedule Calc'!$A$2:$D$169,(WEEKDAY(A1836)-1)*24+HOUR(A1836)+1,4)</f>
        <v>1</v>
      </c>
      <c r="E1836">
        <f>VLOOKUP(A1836,'Step 1.4 CNY OAT'!$A$1:$B$8761,2)</f>
        <v>32</v>
      </c>
      <c r="F1836" s="11">
        <f ca="1">('Step 3. Regression'!$B$18*E1836^2+'Step 3. Regression'!$C$18*E1836+'Step 3. Regression'!$D$18)*C1836</f>
        <v>6.9087988645549858</v>
      </c>
      <c r="G1836" s="11">
        <f ca="1">('Step 3. Regression'!$G$18*E1836^2+'Step 3. Regression'!$H$18*E1836+'Step 3. Regression'!$I$18)*D1836</f>
        <v>3.2351783327412797</v>
      </c>
    </row>
    <row r="1837" spans="1:7" x14ac:dyDescent="0.25">
      <c r="A1837" s="8">
        <f>IF(ISBLANK('Step 1.4 CNY OAT'!A1837),"-",'Step 1.4 CNY OAT'!A1837)</f>
        <v>43177.5</v>
      </c>
      <c r="B1837" s="26">
        <f t="shared" si="46"/>
        <v>76</v>
      </c>
      <c r="C1837" s="67" cm="1">
        <f t="array" ref="C1837">INDEX('Step 5. Daily Avg Schedule Calc'!$A$2:$D$169,(WEEKDAY(A1837)-1)*24+HOUR(A1837)+1,3)</f>
        <v>1</v>
      </c>
      <c r="D1837" s="67" cm="1">
        <f t="array" ref="D1837">INDEX('Step 5. Daily Avg Schedule Calc'!$A$2:$D$169,(WEEKDAY(A1837)-1)*24+HOUR(A1837)+1,4)</f>
        <v>1</v>
      </c>
      <c r="E1837">
        <f>VLOOKUP(A1837,'Step 1.4 CNY OAT'!$A$1:$B$8761,2)</f>
        <v>34</v>
      </c>
      <c r="F1837" s="11">
        <f ca="1">('Step 3. Regression'!$B$18*E1837^2+'Step 3. Regression'!$C$18*E1837+'Step 3. Regression'!$D$18)*C1837</f>
        <v>6.6676129496622512</v>
      </c>
      <c r="G1837" s="11">
        <f ca="1">('Step 3. Regression'!$G$18*E1837^2+'Step 3. Regression'!$H$18*E1837+'Step 3. Regression'!$I$18)*D1837</f>
        <v>3.1634956041988254</v>
      </c>
    </row>
    <row r="1838" spans="1:7" x14ac:dyDescent="0.25">
      <c r="A1838" s="8">
        <f>IF(ISBLANK('Step 1.4 CNY OAT'!A1838),"-",'Step 1.4 CNY OAT'!A1838)</f>
        <v>43177.541666666664</v>
      </c>
      <c r="B1838" s="26">
        <f t="shared" si="46"/>
        <v>76</v>
      </c>
      <c r="C1838" s="67" cm="1">
        <f t="array" ref="C1838">INDEX('Step 5. Daily Avg Schedule Calc'!$A$2:$D$169,(WEEKDAY(A1838)-1)*24+HOUR(A1838)+1,3)</f>
        <v>1</v>
      </c>
      <c r="D1838" s="67" cm="1">
        <f t="array" ref="D1838">INDEX('Step 5. Daily Avg Schedule Calc'!$A$2:$D$169,(WEEKDAY(A1838)-1)*24+HOUR(A1838)+1,4)</f>
        <v>1</v>
      </c>
      <c r="E1838">
        <f>VLOOKUP(A1838,'Step 1.4 CNY OAT'!$A$1:$B$8761,2)</f>
        <v>36</v>
      </c>
      <c r="F1838" s="11">
        <f ca="1">('Step 3. Regression'!$B$18*E1838^2+'Step 3. Regression'!$C$18*E1838+'Step 3. Regression'!$D$18)*C1838</f>
        <v>6.4458275763531816</v>
      </c>
      <c r="G1838" s="11">
        <f ca="1">('Step 3. Regression'!$G$18*E1838^2+'Step 3. Regression'!$H$18*E1838+'Step 3. Regression'!$I$18)*D1838</f>
        <v>3.0968021782742885</v>
      </c>
    </row>
    <row r="1839" spans="1:7" x14ac:dyDescent="0.25">
      <c r="A1839" s="8">
        <f>IF(ISBLANK('Step 1.4 CNY OAT'!A1839),"-",'Step 1.4 CNY OAT'!A1839)</f>
        <v>43177.583333333336</v>
      </c>
      <c r="B1839" s="26">
        <f t="shared" si="46"/>
        <v>76</v>
      </c>
      <c r="C1839" s="67" cm="1">
        <f t="array" ref="C1839">INDEX('Step 5. Daily Avg Schedule Calc'!$A$2:$D$169,(WEEKDAY(A1839)-1)*24+HOUR(A1839)+1,3)</f>
        <v>1</v>
      </c>
      <c r="D1839" s="67" cm="1">
        <f t="array" ref="D1839">INDEX('Step 5. Daily Avg Schedule Calc'!$A$2:$D$169,(WEEKDAY(A1839)-1)*24+HOUR(A1839)+1,4)</f>
        <v>1</v>
      </c>
      <c r="E1839">
        <f>VLOOKUP(A1839,'Step 1.4 CNY OAT'!$A$1:$B$8761,2)</f>
        <v>40</v>
      </c>
      <c r="F1839" s="11">
        <f ca="1">('Step 3. Regression'!$B$18*E1839^2+'Step 3. Regression'!$C$18*E1839+'Step 3. Regression'!$D$18)*C1839</f>
        <v>6.0604584544860431</v>
      </c>
      <c r="G1839" s="11">
        <f ca="1">('Step 3. Regression'!$G$18*E1839^2+'Step 3. Regression'!$H$18*E1839+'Step 3. Regression'!$I$18)*D1839</f>
        <v>2.9783832342789713</v>
      </c>
    </row>
    <row r="1840" spans="1:7" x14ac:dyDescent="0.25">
      <c r="A1840" s="8">
        <f>IF(ISBLANK('Step 1.4 CNY OAT'!A1840),"-",'Step 1.4 CNY OAT'!A1840)</f>
        <v>43177.625</v>
      </c>
      <c r="B1840" s="26">
        <f t="shared" si="46"/>
        <v>76</v>
      </c>
      <c r="C1840" s="67" cm="1">
        <f t="array" ref="C1840">INDEX('Step 5. Daily Avg Schedule Calc'!$A$2:$D$169,(WEEKDAY(A1840)-1)*24+HOUR(A1840)+1,3)</f>
        <v>1</v>
      </c>
      <c r="D1840" s="67" cm="1">
        <f t="array" ref="D1840">INDEX('Step 5. Daily Avg Schedule Calc'!$A$2:$D$169,(WEEKDAY(A1840)-1)*24+HOUR(A1840)+1,4)</f>
        <v>1</v>
      </c>
      <c r="E1840">
        <f>VLOOKUP(A1840,'Step 1.4 CNY OAT'!$A$1:$B$8761,2)</f>
        <v>41</v>
      </c>
      <c r="F1840" s="11">
        <f ca="1">('Step 3. Regression'!$B$18*E1840^2+'Step 3. Regression'!$C$18*E1840+'Step 3. Regression'!$D$18)*C1840</f>
        <v>5.9762415125090502</v>
      </c>
      <c r="G1840" s="11">
        <f ca="1">('Step 3. Regression'!$G$18*E1840^2+'Step 3. Regression'!$H$18*E1840+'Step 3. Regression'!$I$18)*D1840</f>
        <v>2.9518968124163409</v>
      </c>
    </row>
    <row r="1841" spans="1:7" x14ac:dyDescent="0.25">
      <c r="A1841" s="8">
        <f>IF(ISBLANK('Step 1.4 CNY OAT'!A1841),"-",'Step 1.4 CNY OAT'!A1841)</f>
        <v>43177.666666666664</v>
      </c>
      <c r="B1841" s="26">
        <f t="shared" si="46"/>
        <v>76</v>
      </c>
      <c r="C1841" s="67" cm="1">
        <f t="array" ref="C1841">INDEX('Step 5. Daily Avg Schedule Calc'!$A$2:$D$169,(WEEKDAY(A1841)-1)*24+HOUR(A1841)+1,3)</f>
        <v>1</v>
      </c>
      <c r="D1841" s="67" cm="1">
        <f t="array" ref="D1841">INDEX('Step 5. Daily Avg Schedule Calc'!$A$2:$D$169,(WEEKDAY(A1841)-1)*24+HOUR(A1841)+1,4)</f>
        <v>1</v>
      </c>
      <c r="E1841">
        <f>VLOOKUP(A1841,'Step 1.4 CNY OAT'!$A$1:$B$8761,2)</f>
        <v>43</v>
      </c>
      <c r="F1841" s="11">
        <f ca="1">('Step 3. Regression'!$B$18*E1841^2+'Step 3. Regression'!$C$18*E1841+'Step 3. Regression'!$D$18)*C1841</f>
        <v>5.8223580347428134</v>
      </c>
      <c r="G1841" s="11">
        <f ca="1">('Step 3. Regression'!$G$18*E1841^2+'Step 3. Regression'!$H$18*E1841+'Step 3. Regression'!$I$18)*D1841</f>
        <v>2.902665945654519</v>
      </c>
    </row>
    <row r="1842" spans="1:7" x14ac:dyDescent="0.25">
      <c r="A1842" s="8">
        <f>IF(ISBLANK('Step 1.4 CNY OAT'!A1842),"-",'Step 1.4 CNY OAT'!A1842)</f>
        <v>43177.708333333336</v>
      </c>
      <c r="B1842" s="26">
        <f t="shared" si="46"/>
        <v>76</v>
      </c>
      <c r="C1842" s="67" cm="1">
        <f t="array" ref="C1842">INDEX('Step 5. Daily Avg Schedule Calc'!$A$2:$D$169,(WEEKDAY(A1842)-1)*24+HOUR(A1842)+1,3)</f>
        <v>1</v>
      </c>
      <c r="D1842" s="67" cm="1">
        <f t="array" ref="D1842">INDEX('Step 5. Daily Avg Schedule Calc'!$A$2:$D$169,(WEEKDAY(A1842)-1)*24+HOUR(A1842)+1,4)</f>
        <v>1</v>
      </c>
      <c r="E1842">
        <f>VLOOKUP(A1842,'Step 1.4 CNY OAT'!$A$1:$B$8761,2)</f>
        <v>43</v>
      </c>
      <c r="F1842" s="11">
        <f ca="1">('Step 3. Regression'!$B$18*E1842^2+'Step 3. Regression'!$C$18*E1842+'Step 3. Regression'!$D$18)*C1842</f>
        <v>5.8223580347428134</v>
      </c>
      <c r="G1842" s="11">
        <f ca="1">('Step 3. Regression'!$G$18*E1842^2+'Step 3. Regression'!$H$18*E1842+'Step 3. Regression'!$I$18)*D1842</f>
        <v>2.902665945654519</v>
      </c>
    </row>
    <row r="1843" spans="1:7" x14ac:dyDescent="0.25">
      <c r="A1843" s="8">
        <f>IF(ISBLANK('Step 1.4 CNY OAT'!A1843),"-",'Step 1.4 CNY OAT'!A1843)</f>
        <v>43177.75</v>
      </c>
      <c r="B1843" s="26">
        <f t="shared" si="46"/>
        <v>76</v>
      </c>
      <c r="C1843" s="67" cm="1">
        <f t="array" ref="C1843">INDEX('Step 5. Daily Avg Schedule Calc'!$A$2:$D$169,(WEEKDAY(A1843)-1)*24+HOUR(A1843)+1,3)</f>
        <v>1</v>
      </c>
      <c r="D1843" s="67" cm="1">
        <f t="array" ref="D1843">INDEX('Step 5. Daily Avg Schedule Calc'!$A$2:$D$169,(WEEKDAY(A1843)-1)*24+HOUR(A1843)+1,4)</f>
        <v>1</v>
      </c>
      <c r="E1843">
        <f>VLOOKUP(A1843,'Step 1.4 CNY OAT'!$A$1:$B$8761,2)</f>
        <v>45</v>
      </c>
      <c r="F1843" s="11">
        <f ca="1">('Step 3. Regression'!$B$18*E1843^2+'Step 3. Regression'!$C$18*E1843+'Step 3. Regression'!$D$18)*C1843</f>
        <v>5.6878750985602435</v>
      </c>
      <c r="G1843" s="11">
        <f ca="1">('Step 3. Regression'!$G$18*E1843^2+'Step 3. Regression'!$H$18*E1843+'Step 3. Regression'!$I$18)*D1843</f>
        <v>2.8584243815106145</v>
      </c>
    </row>
    <row r="1844" spans="1:7" x14ac:dyDescent="0.25">
      <c r="A1844" s="8">
        <f>IF(ISBLANK('Step 1.4 CNY OAT'!A1844),"-",'Step 1.4 CNY OAT'!A1844)</f>
        <v>43177.791666666664</v>
      </c>
      <c r="B1844" s="26">
        <f t="shared" si="46"/>
        <v>76</v>
      </c>
      <c r="C1844" s="67" cm="1">
        <f t="array" ref="C1844">INDEX('Step 5. Daily Avg Schedule Calc'!$A$2:$D$169,(WEEKDAY(A1844)-1)*24+HOUR(A1844)+1,3)</f>
        <v>1</v>
      </c>
      <c r="D1844" s="67" cm="1">
        <f t="array" ref="D1844">INDEX('Step 5. Daily Avg Schedule Calc'!$A$2:$D$169,(WEEKDAY(A1844)-1)*24+HOUR(A1844)+1,4)</f>
        <v>1</v>
      </c>
      <c r="E1844">
        <f>VLOOKUP(A1844,'Step 1.4 CNY OAT'!$A$1:$B$8761,2)</f>
        <v>43</v>
      </c>
      <c r="F1844" s="11">
        <f ca="1">('Step 3. Regression'!$B$18*E1844^2+'Step 3. Regression'!$C$18*E1844+'Step 3. Regression'!$D$18)*C1844</f>
        <v>5.8223580347428134</v>
      </c>
      <c r="G1844" s="11">
        <f ca="1">('Step 3. Regression'!$G$18*E1844^2+'Step 3. Regression'!$H$18*E1844+'Step 3. Regression'!$I$18)*D1844</f>
        <v>2.902665945654519</v>
      </c>
    </row>
    <row r="1845" spans="1:7" x14ac:dyDescent="0.25">
      <c r="A1845" s="8">
        <f>IF(ISBLANK('Step 1.4 CNY OAT'!A1845),"-",'Step 1.4 CNY OAT'!A1845)</f>
        <v>43177.833333333336</v>
      </c>
      <c r="B1845" s="26">
        <f t="shared" si="46"/>
        <v>76</v>
      </c>
      <c r="C1845" s="67" cm="1">
        <f t="array" ref="C1845">INDEX('Step 5. Daily Avg Schedule Calc'!$A$2:$D$169,(WEEKDAY(A1845)-1)*24+HOUR(A1845)+1,3)</f>
        <v>1</v>
      </c>
      <c r="D1845" s="67" cm="1">
        <f t="array" ref="D1845">INDEX('Step 5. Daily Avg Schedule Calc'!$A$2:$D$169,(WEEKDAY(A1845)-1)*24+HOUR(A1845)+1,4)</f>
        <v>1</v>
      </c>
      <c r="E1845">
        <f>VLOOKUP(A1845,'Step 1.4 CNY OAT'!$A$1:$B$8761,2)</f>
        <v>42</v>
      </c>
      <c r="F1845" s="11">
        <f ca="1">('Step 3. Regression'!$B$18*E1845^2+'Step 3. Regression'!$C$18*E1845+'Step 3. Regression'!$D$18)*C1845</f>
        <v>5.8968747059279734</v>
      </c>
      <c r="G1845" s="11">
        <f ca="1">('Step 3. Regression'!$G$18*E1845^2+'Step 3. Regression'!$H$18*E1845+'Step 3. Regression'!$I$18)*D1845</f>
        <v>2.9266577162081897</v>
      </c>
    </row>
    <row r="1846" spans="1:7" x14ac:dyDescent="0.25">
      <c r="A1846" s="8">
        <f>IF(ISBLANK('Step 1.4 CNY OAT'!A1846),"-",'Step 1.4 CNY OAT'!A1846)</f>
        <v>43177.875</v>
      </c>
      <c r="B1846" s="26">
        <f t="shared" si="46"/>
        <v>76</v>
      </c>
      <c r="C1846" s="67" cm="1">
        <f t="array" ref="C1846">INDEX('Step 5. Daily Avg Schedule Calc'!$A$2:$D$169,(WEEKDAY(A1846)-1)*24+HOUR(A1846)+1,3)</f>
        <v>1</v>
      </c>
      <c r="D1846" s="67" cm="1">
        <f t="array" ref="D1846">INDEX('Step 5. Daily Avg Schedule Calc'!$A$2:$D$169,(WEEKDAY(A1846)-1)*24+HOUR(A1846)+1,4)</f>
        <v>1</v>
      </c>
      <c r="E1846">
        <f>VLOOKUP(A1846,'Step 1.4 CNY OAT'!$A$1:$B$8761,2)</f>
        <v>43</v>
      </c>
      <c r="F1846" s="11">
        <f ca="1">('Step 3. Regression'!$B$18*E1846^2+'Step 3. Regression'!$C$18*E1846+'Step 3. Regression'!$D$18)*C1846</f>
        <v>5.8223580347428134</v>
      </c>
      <c r="G1846" s="11">
        <f ca="1">('Step 3. Regression'!$G$18*E1846^2+'Step 3. Regression'!$H$18*E1846+'Step 3. Regression'!$I$18)*D1846</f>
        <v>2.902665945654519</v>
      </c>
    </row>
    <row r="1847" spans="1:7" x14ac:dyDescent="0.25">
      <c r="A1847" s="8">
        <f>IF(ISBLANK('Step 1.4 CNY OAT'!A1847),"-",'Step 1.4 CNY OAT'!A1847)</f>
        <v>43177.916666666664</v>
      </c>
      <c r="B1847" s="26">
        <f t="shared" si="46"/>
        <v>76</v>
      </c>
      <c r="C1847" s="67" cm="1">
        <f t="array" ref="C1847">INDEX('Step 5. Daily Avg Schedule Calc'!$A$2:$D$169,(WEEKDAY(A1847)-1)*24+HOUR(A1847)+1,3)</f>
        <v>1</v>
      </c>
      <c r="D1847" s="67" cm="1">
        <f t="array" ref="D1847">INDEX('Step 5. Daily Avg Schedule Calc'!$A$2:$D$169,(WEEKDAY(A1847)-1)*24+HOUR(A1847)+1,4)</f>
        <v>1</v>
      </c>
      <c r="E1847">
        <f>VLOOKUP(A1847,'Step 1.4 CNY OAT'!$A$1:$B$8761,2)</f>
        <v>41</v>
      </c>
      <c r="F1847" s="11">
        <f ca="1">('Step 3. Regression'!$B$18*E1847^2+'Step 3. Regression'!$C$18*E1847+'Step 3. Regression'!$D$18)*C1847</f>
        <v>5.9762415125090502</v>
      </c>
      <c r="G1847" s="11">
        <f ca="1">('Step 3. Regression'!$G$18*E1847^2+'Step 3. Regression'!$H$18*E1847+'Step 3. Regression'!$I$18)*D1847</f>
        <v>2.9518968124163409</v>
      </c>
    </row>
    <row r="1848" spans="1:7" x14ac:dyDescent="0.25">
      <c r="A1848" s="8">
        <f>IF(ISBLANK('Step 1.4 CNY OAT'!A1848),"-",'Step 1.4 CNY OAT'!A1848)</f>
        <v>43177.958333333336</v>
      </c>
      <c r="B1848" s="26">
        <f t="shared" si="46"/>
        <v>76</v>
      </c>
      <c r="C1848" s="67" cm="1">
        <f t="array" ref="C1848">INDEX('Step 5. Daily Avg Schedule Calc'!$A$2:$D$169,(WEEKDAY(A1848)-1)*24+HOUR(A1848)+1,3)</f>
        <v>1</v>
      </c>
      <c r="D1848" s="67" cm="1">
        <f t="array" ref="D1848">INDEX('Step 5. Daily Avg Schedule Calc'!$A$2:$D$169,(WEEKDAY(A1848)-1)*24+HOUR(A1848)+1,4)</f>
        <v>1</v>
      </c>
      <c r="E1848">
        <f>VLOOKUP(A1848,'Step 1.4 CNY OAT'!$A$1:$B$8761,2)</f>
        <v>41</v>
      </c>
      <c r="F1848" s="11">
        <f ca="1">('Step 3. Regression'!$B$18*E1848^2+'Step 3. Regression'!$C$18*E1848+'Step 3. Regression'!$D$18)*C1848</f>
        <v>5.9762415125090502</v>
      </c>
      <c r="G1848" s="11">
        <f ca="1">('Step 3. Regression'!$G$18*E1848^2+'Step 3. Regression'!$H$18*E1848+'Step 3. Regression'!$I$18)*D1848</f>
        <v>2.9518968124163409</v>
      </c>
    </row>
    <row r="1849" spans="1:7" x14ac:dyDescent="0.25">
      <c r="A1849" s="8">
        <f>IF(ISBLANK('Step 1.4 CNY OAT'!A1849),"-",'Step 1.4 CNY OAT'!A1849)</f>
        <v>43178</v>
      </c>
      <c r="B1849" s="26">
        <f t="shared" si="46"/>
        <v>77</v>
      </c>
      <c r="C1849" s="67" cm="1">
        <f t="array" ref="C1849">INDEX('Step 5. Daily Avg Schedule Calc'!$A$2:$D$169,(WEEKDAY(A1849)-1)*24+HOUR(A1849)+1,3)</f>
        <v>1</v>
      </c>
      <c r="D1849" s="67" cm="1">
        <f t="array" ref="D1849">INDEX('Step 5. Daily Avg Schedule Calc'!$A$2:$D$169,(WEEKDAY(A1849)-1)*24+HOUR(A1849)+1,4)</f>
        <v>1</v>
      </c>
      <c r="E1849">
        <f>VLOOKUP(A1849,'Step 1.4 CNY OAT'!$A$1:$B$8761,2)</f>
        <v>39</v>
      </c>
      <c r="F1849" s="11">
        <f ca="1">('Step 3. Regression'!$B$18*E1849^2+'Step 3. Regression'!$C$18*E1849+'Step 3. Regression'!$D$18)*C1849</f>
        <v>6.149525531858953</v>
      </c>
      <c r="G1849" s="11">
        <f ca="1">('Step 3. Regression'!$G$18*E1849^2+'Step 3. Regression'!$H$18*E1849+'Step 3. Regression'!$I$18)*D1849</f>
        <v>3.0061169817960809</v>
      </c>
    </row>
    <row r="1850" spans="1:7" x14ac:dyDescent="0.25">
      <c r="A1850" s="8">
        <f>IF(ISBLANK('Step 1.4 CNY OAT'!A1850),"-",'Step 1.4 CNY OAT'!A1850)</f>
        <v>43178.041666666664</v>
      </c>
      <c r="B1850" s="26">
        <f t="shared" si="46"/>
        <v>77</v>
      </c>
      <c r="C1850" s="67" cm="1">
        <f t="array" ref="C1850">INDEX('Step 5. Daily Avg Schedule Calc'!$A$2:$D$169,(WEEKDAY(A1850)-1)*24+HOUR(A1850)+1,3)</f>
        <v>1</v>
      </c>
      <c r="D1850" s="67" cm="1">
        <f t="array" ref="D1850">INDEX('Step 5. Daily Avg Schedule Calc'!$A$2:$D$169,(WEEKDAY(A1850)-1)*24+HOUR(A1850)+1,4)</f>
        <v>1</v>
      </c>
      <c r="E1850">
        <f>VLOOKUP(A1850,'Step 1.4 CNY OAT'!$A$1:$B$8761,2)</f>
        <v>39</v>
      </c>
      <c r="F1850" s="11">
        <f ca="1">('Step 3. Regression'!$B$18*E1850^2+'Step 3. Regression'!$C$18*E1850+'Step 3. Regression'!$D$18)*C1850</f>
        <v>6.149525531858953</v>
      </c>
      <c r="G1850" s="11">
        <f ca="1">('Step 3. Regression'!$G$18*E1850^2+'Step 3. Regression'!$H$18*E1850+'Step 3. Regression'!$I$18)*D1850</f>
        <v>3.0061169817960809</v>
      </c>
    </row>
    <row r="1851" spans="1:7" x14ac:dyDescent="0.25">
      <c r="A1851" s="8">
        <f>IF(ISBLANK('Step 1.4 CNY OAT'!A1851),"-",'Step 1.4 CNY OAT'!A1851)</f>
        <v>43178.083333333336</v>
      </c>
      <c r="B1851" s="26">
        <f t="shared" si="46"/>
        <v>77</v>
      </c>
      <c r="C1851" s="67" cm="1">
        <f t="array" ref="C1851">INDEX('Step 5. Daily Avg Schedule Calc'!$A$2:$D$169,(WEEKDAY(A1851)-1)*24+HOUR(A1851)+1,3)</f>
        <v>1</v>
      </c>
      <c r="D1851" s="67" cm="1">
        <f t="array" ref="D1851">INDEX('Step 5. Daily Avg Schedule Calc'!$A$2:$D$169,(WEEKDAY(A1851)-1)*24+HOUR(A1851)+1,4)</f>
        <v>1</v>
      </c>
      <c r="E1851">
        <f>VLOOKUP(A1851,'Step 1.4 CNY OAT'!$A$1:$B$8761,2)</f>
        <v>38</v>
      </c>
      <c r="F1851" s="11">
        <f ca="1">('Step 3. Regression'!$B$18*E1851^2+'Step 3. Regression'!$C$18*E1851+'Step 3. Regression'!$D$18)*C1851</f>
        <v>6.2434427446277798</v>
      </c>
      <c r="G1851" s="11">
        <f ca="1">('Step 3. Regression'!$G$18*E1851^2+'Step 3. Regression'!$H$18*E1851+'Step 3. Regression'!$I$18)*D1851</f>
        <v>3.0350980549676709</v>
      </c>
    </row>
    <row r="1852" spans="1:7" x14ac:dyDescent="0.25">
      <c r="A1852" s="8">
        <f>IF(ISBLANK('Step 1.4 CNY OAT'!A1852),"-",'Step 1.4 CNY OAT'!A1852)</f>
        <v>43178.125</v>
      </c>
      <c r="B1852" s="26">
        <f t="shared" si="46"/>
        <v>77</v>
      </c>
      <c r="C1852" s="67" cm="1">
        <f t="array" ref="C1852">INDEX('Step 5. Daily Avg Schedule Calc'!$A$2:$D$169,(WEEKDAY(A1852)-1)*24+HOUR(A1852)+1,3)</f>
        <v>1</v>
      </c>
      <c r="D1852" s="67" cm="1">
        <f t="array" ref="D1852">INDEX('Step 5. Daily Avg Schedule Calc'!$A$2:$D$169,(WEEKDAY(A1852)-1)*24+HOUR(A1852)+1,4)</f>
        <v>1</v>
      </c>
      <c r="E1852">
        <f>VLOOKUP(A1852,'Step 1.4 CNY OAT'!$A$1:$B$8761,2)</f>
        <v>37</v>
      </c>
      <c r="F1852" s="11">
        <f ca="1">('Step 3. Regression'!$B$18*E1852^2+'Step 3. Regression'!$C$18*E1852+'Step 3. Regression'!$D$18)*C1852</f>
        <v>6.3422100927925218</v>
      </c>
      <c r="G1852" s="11">
        <f ca="1">('Step 3. Regression'!$G$18*E1852^2+'Step 3. Regression'!$H$18*E1852+'Step 3. Regression'!$I$18)*D1852</f>
        <v>3.0653264537937401</v>
      </c>
    </row>
    <row r="1853" spans="1:7" x14ac:dyDescent="0.25">
      <c r="A1853" s="8">
        <f>IF(ISBLANK('Step 1.4 CNY OAT'!A1853),"-",'Step 1.4 CNY OAT'!A1853)</f>
        <v>43178.166666666664</v>
      </c>
      <c r="B1853" s="26">
        <f t="shared" si="46"/>
        <v>77</v>
      </c>
      <c r="C1853" s="67" cm="1">
        <f t="array" ref="C1853">INDEX('Step 5. Daily Avg Schedule Calc'!$A$2:$D$169,(WEEKDAY(A1853)-1)*24+HOUR(A1853)+1,3)</f>
        <v>1</v>
      </c>
      <c r="D1853" s="67" cm="1">
        <f t="array" ref="D1853">INDEX('Step 5. Daily Avg Schedule Calc'!$A$2:$D$169,(WEEKDAY(A1853)-1)*24+HOUR(A1853)+1,4)</f>
        <v>1</v>
      </c>
      <c r="E1853">
        <f>VLOOKUP(A1853,'Step 1.4 CNY OAT'!$A$1:$B$8761,2)</f>
        <v>36</v>
      </c>
      <c r="F1853" s="11">
        <f ca="1">('Step 3. Regression'!$B$18*E1853^2+'Step 3. Regression'!$C$18*E1853+'Step 3. Regression'!$D$18)*C1853</f>
        <v>6.4458275763531816</v>
      </c>
      <c r="G1853" s="11">
        <f ca="1">('Step 3. Regression'!$G$18*E1853^2+'Step 3. Regression'!$H$18*E1853+'Step 3. Regression'!$I$18)*D1853</f>
        <v>3.0968021782742885</v>
      </c>
    </row>
    <row r="1854" spans="1:7" x14ac:dyDescent="0.25">
      <c r="A1854" s="8">
        <f>IF(ISBLANK('Step 1.4 CNY OAT'!A1854),"-",'Step 1.4 CNY OAT'!A1854)</f>
        <v>43178.208333333336</v>
      </c>
      <c r="B1854" s="26">
        <f t="shared" si="46"/>
        <v>77</v>
      </c>
      <c r="C1854" s="67" cm="1">
        <f t="array" ref="C1854">INDEX('Step 5. Daily Avg Schedule Calc'!$A$2:$D$169,(WEEKDAY(A1854)-1)*24+HOUR(A1854)+1,3)</f>
        <v>1</v>
      </c>
      <c r="D1854" s="67" cm="1">
        <f t="array" ref="D1854">INDEX('Step 5. Daily Avg Schedule Calc'!$A$2:$D$169,(WEEKDAY(A1854)-1)*24+HOUR(A1854)+1,4)</f>
        <v>1</v>
      </c>
      <c r="E1854">
        <f>VLOOKUP(A1854,'Step 1.4 CNY OAT'!$A$1:$B$8761,2)</f>
        <v>34</v>
      </c>
      <c r="F1854" s="11">
        <f ca="1">('Step 3. Regression'!$B$18*E1854^2+'Step 3. Regression'!$C$18*E1854+'Step 3. Regression'!$D$18)*C1854</f>
        <v>6.6676129496622512</v>
      </c>
      <c r="G1854" s="11">
        <f ca="1">('Step 3. Regression'!$G$18*E1854^2+'Step 3. Regression'!$H$18*E1854+'Step 3. Regression'!$I$18)*D1854</f>
        <v>3.1634956041988254</v>
      </c>
    </row>
    <row r="1855" spans="1:7" x14ac:dyDescent="0.25">
      <c r="A1855" s="8">
        <f>IF(ISBLANK('Step 1.4 CNY OAT'!A1855),"-",'Step 1.4 CNY OAT'!A1855)</f>
        <v>43178.25</v>
      </c>
      <c r="B1855" s="26">
        <f t="shared" si="46"/>
        <v>77</v>
      </c>
      <c r="C1855" s="67" cm="1">
        <f t="array" ref="C1855">INDEX('Step 5. Daily Avg Schedule Calc'!$A$2:$D$169,(WEEKDAY(A1855)-1)*24+HOUR(A1855)+1,3)</f>
        <v>1</v>
      </c>
      <c r="D1855" s="67" cm="1">
        <f t="array" ref="D1855">INDEX('Step 5. Daily Avg Schedule Calc'!$A$2:$D$169,(WEEKDAY(A1855)-1)*24+HOUR(A1855)+1,4)</f>
        <v>1</v>
      </c>
      <c r="E1855">
        <f>VLOOKUP(A1855,'Step 1.4 CNY OAT'!$A$1:$B$8761,2)</f>
        <v>34</v>
      </c>
      <c r="F1855" s="11">
        <f ca="1">('Step 3. Regression'!$B$18*E1855^2+'Step 3. Regression'!$C$18*E1855+'Step 3. Regression'!$D$18)*C1855</f>
        <v>6.6676129496622512</v>
      </c>
      <c r="G1855" s="11">
        <f ca="1">('Step 3. Regression'!$G$18*E1855^2+'Step 3. Regression'!$H$18*E1855+'Step 3. Regression'!$I$18)*D1855</f>
        <v>3.1634956041988254</v>
      </c>
    </row>
    <row r="1856" spans="1:7" x14ac:dyDescent="0.25">
      <c r="A1856" s="8">
        <f>IF(ISBLANK('Step 1.4 CNY OAT'!A1856),"-",'Step 1.4 CNY OAT'!A1856)</f>
        <v>43178.291666666664</v>
      </c>
      <c r="B1856" s="26">
        <f t="shared" si="46"/>
        <v>77</v>
      </c>
      <c r="C1856" s="67" cm="1">
        <f t="array" ref="C1856">INDEX('Step 5. Daily Avg Schedule Calc'!$A$2:$D$169,(WEEKDAY(A1856)-1)*24+HOUR(A1856)+1,3)</f>
        <v>1</v>
      </c>
      <c r="D1856" s="67" cm="1">
        <f t="array" ref="D1856">INDEX('Step 5. Daily Avg Schedule Calc'!$A$2:$D$169,(WEEKDAY(A1856)-1)*24+HOUR(A1856)+1,4)</f>
        <v>1</v>
      </c>
      <c r="E1856">
        <f>VLOOKUP(A1856,'Step 1.4 CNY OAT'!$A$1:$B$8761,2)</f>
        <v>34</v>
      </c>
      <c r="F1856" s="11">
        <f ca="1">('Step 3. Regression'!$B$18*E1856^2+'Step 3. Regression'!$C$18*E1856+'Step 3. Regression'!$D$18)*C1856</f>
        <v>6.6676129496622512</v>
      </c>
      <c r="G1856" s="11">
        <f ca="1">('Step 3. Regression'!$G$18*E1856^2+'Step 3. Regression'!$H$18*E1856+'Step 3. Regression'!$I$18)*D1856</f>
        <v>3.1634956041988254</v>
      </c>
    </row>
    <row r="1857" spans="1:7" x14ac:dyDescent="0.25">
      <c r="A1857" s="8">
        <f>IF(ISBLANK('Step 1.4 CNY OAT'!A1857),"-",'Step 1.4 CNY OAT'!A1857)</f>
        <v>43178.333333333336</v>
      </c>
      <c r="B1857" s="26">
        <f t="shared" si="46"/>
        <v>77</v>
      </c>
      <c r="C1857" s="67" cm="1">
        <f t="array" ref="C1857">INDEX('Step 5. Daily Avg Schedule Calc'!$A$2:$D$169,(WEEKDAY(A1857)-1)*24+HOUR(A1857)+1,3)</f>
        <v>1</v>
      </c>
      <c r="D1857" s="67" cm="1">
        <f t="array" ref="D1857">INDEX('Step 5. Daily Avg Schedule Calc'!$A$2:$D$169,(WEEKDAY(A1857)-1)*24+HOUR(A1857)+1,4)</f>
        <v>1</v>
      </c>
      <c r="E1857">
        <f>VLOOKUP(A1857,'Step 1.4 CNY OAT'!$A$1:$B$8761,2)</f>
        <v>35</v>
      </c>
      <c r="F1857" s="11">
        <f ca="1">('Step 3. Regression'!$B$18*E1857^2+'Step 3. Regression'!$C$18*E1857+'Step 3. Regression'!$D$18)*C1857</f>
        <v>6.5542951953097575</v>
      </c>
      <c r="G1857" s="11">
        <f ca="1">('Step 3. Regression'!$G$18*E1857^2+'Step 3. Regression'!$H$18*E1857+'Step 3. Regression'!$I$18)*D1857</f>
        <v>3.1295252284093174</v>
      </c>
    </row>
    <row r="1858" spans="1:7" x14ac:dyDescent="0.25">
      <c r="A1858" s="8">
        <f>IF(ISBLANK('Step 1.4 CNY OAT'!A1858),"-",'Step 1.4 CNY OAT'!A1858)</f>
        <v>43178.375</v>
      </c>
      <c r="B1858" s="26">
        <f t="shared" si="46"/>
        <v>77</v>
      </c>
      <c r="C1858" s="67" cm="1">
        <f t="array" ref="C1858">INDEX('Step 5. Daily Avg Schedule Calc'!$A$2:$D$169,(WEEKDAY(A1858)-1)*24+HOUR(A1858)+1,3)</f>
        <v>1</v>
      </c>
      <c r="D1858" s="67" cm="1">
        <f t="array" ref="D1858">INDEX('Step 5. Daily Avg Schedule Calc'!$A$2:$D$169,(WEEKDAY(A1858)-1)*24+HOUR(A1858)+1,4)</f>
        <v>1</v>
      </c>
      <c r="E1858">
        <f>VLOOKUP(A1858,'Step 1.4 CNY OAT'!$A$1:$B$8761,2)</f>
        <v>36</v>
      </c>
      <c r="F1858" s="11">
        <f ca="1">('Step 3. Regression'!$B$18*E1858^2+'Step 3. Regression'!$C$18*E1858+'Step 3. Regression'!$D$18)*C1858</f>
        <v>6.4458275763531816</v>
      </c>
      <c r="G1858" s="11">
        <f ca="1">('Step 3. Regression'!$G$18*E1858^2+'Step 3. Regression'!$H$18*E1858+'Step 3. Regression'!$I$18)*D1858</f>
        <v>3.0968021782742885</v>
      </c>
    </row>
    <row r="1859" spans="1:7" x14ac:dyDescent="0.25">
      <c r="A1859" s="8">
        <f>IF(ISBLANK('Step 1.4 CNY OAT'!A1859),"-",'Step 1.4 CNY OAT'!A1859)</f>
        <v>43178.416666666664</v>
      </c>
      <c r="B1859" s="26">
        <f t="shared" ref="B1859:B1922" si="47">_xlfn.DAYS(A1859,$A$2)</f>
        <v>77</v>
      </c>
      <c r="C1859" s="67" cm="1">
        <f t="array" ref="C1859">INDEX('Step 5. Daily Avg Schedule Calc'!$A$2:$D$169,(WEEKDAY(A1859)-1)*24+HOUR(A1859)+1,3)</f>
        <v>1</v>
      </c>
      <c r="D1859" s="67" cm="1">
        <f t="array" ref="D1859">INDEX('Step 5. Daily Avg Schedule Calc'!$A$2:$D$169,(WEEKDAY(A1859)-1)*24+HOUR(A1859)+1,4)</f>
        <v>1</v>
      </c>
      <c r="E1859">
        <f>VLOOKUP(A1859,'Step 1.4 CNY OAT'!$A$1:$B$8761,2)</f>
        <v>37</v>
      </c>
      <c r="F1859" s="11">
        <f ca="1">('Step 3. Regression'!$B$18*E1859^2+'Step 3. Regression'!$C$18*E1859+'Step 3. Regression'!$D$18)*C1859</f>
        <v>6.3422100927925218</v>
      </c>
      <c r="G1859" s="11">
        <f ca="1">('Step 3. Regression'!$G$18*E1859^2+'Step 3. Regression'!$H$18*E1859+'Step 3. Regression'!$I$18)*D1859</f>
        <v>3.0653264537937401</v>
      </c>
    </row>
    <row r="1860" spans="1:7" x14ac:dyDescent="0.25">
      <c r="A1860" s="8">
        <f>IF(ISBLANK('Step 1.4 CNY OAT'!A1860),"-",'Step 1.4 CNY OAT'!A1860)</f>
        <v>43178.458333333336</v>
      </c>
      <c r="B1860" s="26">
        <f t="shared" si="47"/>
        <v>77</v>
      </c>
      <c r="C1860" s="67" cm="1">
        <f t="array" ref="C1860">INDEX('Step 5. Daily Avg Schedule Calc'!$A$2:$D$169,(WEEKDAY(A1860)-1)*24+HOUR(A1860)+1,3)</f>
        <v>1</v>
      </c>
      <c r="D1860" s="67" cm="1">
        <f t="array" ref="D1860">INDEX('Step 5. Daily Avg Schedule Calc'!$A$2:$D$169,(WEEKDAY(A1860)-1)*24+HOUR(A1860)+1,4)</f>
        <v>1</v>
      </c>
      <c r="E1860">
        <f>VLOOKUP(A1860,'Step 1.4 CNY OAT'!$A$1:$B$8761,2)</f>
        <v>39</v>
      </c>
      <c r="F1860" s="11">
        <f ca="1">('Step 3. Regression'!$B$18*E1860^2+'Step 3. Regression'!$C$18*E1860+'Step 3. Regression'!$D$18)*C1860</f>
        <v>6.149525531858953</v>
      </c>
      <c r="G1860" s="11">
        <f ca="1">('Step 3. Regression'!$G$18*E1860^2+'Step 3. Regression'!$H$18*E1860+'Step 3. Regression'!$I$18)*D1860</f>
        <v>3.0061169817960809</v>
      </c>
    </row>
    <row r="1861" spans="1:7" x14ac:dyDescent="0.25">
      <c r="A1861" s="8">
        <f>IF(ISBLANK('Step 1.4 CNY OAT'!A1861),"-",'Step 1.4 CNY OAT'!A1861)</f>
        <v>43178.5</v>
      </c>
      <c r="B1861" s="26">
        <f t="shared" si="47"/>
        <v>77</v>
      </c>
      <c r="C1861" s="67" cm="1">
        <f t="array" ref="C1861">INDEX('Step 5. Daily Avg Schedule Calc'!$A$2:$D$169,(WEEKDAY(A1861)-1)*24+HOUR(A1861)+1,3)</f>
        <v>1</v>
      </c>
      <c r="D1861" s="67" cm="1">
        <f t="array" ref="D1861">INDEX('Step 5. Daily Avg Schedule Calc'!$A$2:$D$169,(WEEKDAY(A1861)-1)*24+HOUR(A1861)+1,4)</f>
        <v>1</v>
      </c>
      <c r="E1861">
        <f>VLOOKUP(A1861,'Step 1.4 CNY OAT'!$A$1:$B$8761,2)</f>
        <v>41</v>
      </c>
      <c r="F1861" s="11">
        <f ca="1">('Step 3. Regression'!$B$18*E1861^2+'Step 3. Regression'!$C$18*E1861+'Step 3. Regression'!$D$18)*C1861</f>
        <v>5.9762415125090502</v>
      </c>
      <c r="G1861" s="11">
        <f ca="1">('Step 3. Regression'!$G$18*E1861^2+'Step 3. Regression'!$H$18*E1861+'Step 3. Regression'!$I$18)*D1861</f>
        <v>2.9518968124163409</v>
      </c>
    </row>
    <row r="1862" spans="1:7" x14ac:dyDescent="0.25">
      <c r="A1862" s="8">
        <f>IF(ISBLANK('Step 1.4 CNY OAT'!A1862),"-",'Step 1.4 CNY OAT'!A1862)</f>
        <v>43178.541666666664</v>
      </c>
      <c r="B1862" s="26">
        <f t="shared" si="47"/>
        <v>77</v>
      </c>
      <c r="C1862" s="67" cm="1">
        <f t="array" ref="C1862">INDEX('Step 5. Daily Avg Schedule Calc'!$A$2:$D$169,(WEEKDAY(A1862)-1)*24+HOUR(A1862)+1,3)</f>
        <v>1</v>
      </c>
      <c r="D1862" s="67" cm="1">
        <f t="array" ref="D1862">INDEX('Step 5. Daily Avg Schedule Calc'!$A$2:$D$169,(WEEKDAY(A1862)-1)*24+HOUR(A1862)+1,4)</f>
        <v>1</v>
      </c>
      <c r="E1862">
        <f>VLOOKUP(A1862,'Step 1.4 CNY OAT'!$A$1:$B$8761,2)</f>
        <v>41</v>
      </c>
      <c r="F1862" s="11">
        <f ca="1">('Step 3. Regression'!$B$18*E1862^2+'Step 3. Regression'!$C$18*E1862+'Step 3. Regression'!$D$18)*C1862</f>
        <v>5.9762415125090502</v>
      </c>
      <c r="G1862" s="11">
        <f ca="1">('Step 3. Regression'!$G$18*E1862^2+'Step 3. Regression'!$H$18*E1862+'Step 3. Regression'!$I$18)*D1862</f>
        <v>2.9518968124163409</v>
      </c>
    </row>
    <row r="1863" spans="1:7" x14ac:dyDescent="0.25">
      <c r="A1863" s="8">
        <f>IF(ISBLANK('Step 1.4 CNY OAT'!A1863),"-",'Step 1.4 CNY OAT'!A1863)</f>
        <v>43178.583333333336</v>
      </c>
      <c r="B1863" s="26">
        <f t="shared" si="47"/>
        <v>77</v>
      </c>
      <c r="C1863" s="67" cm="1">
        <f t="array" ref="C1863">INDEX('Step 5. Daily Avg Schedule Calc'!$A$2:$D$169,(WEEKDAY(A1863)-1)*24+HOUR(A1863)+1,3)</f>
        <v>1</v>
      </c>
      <c r="D1863" s="67" cm="1">
        <f t="array" ref="D1863">INDEX('Step 5. Daily Avg Schedule Calc'!$A$2:$D$169,(WEEKDAY(A1863)-1)*24+HOUR(A1863)+1,4)</f>
        <v>1</v>
      </c>
      <c r="E1863">
        <f>VLOOKUP(A1863,'Step 1.4 CNY OAT'!$A$1:$B$8761,2)</f>
        <v>43</v>
      </c>
      <c r="F1863" s="11">
        <f ca="1">('Step 3. Regression'!$B$18*E1863^2+'Step 3. Regression'!$C$18*E1863+'Step 3. Regression'!$D$18)*C1863</f>
        <v>5.8223580347428134</v>
      </c>
      <c r="G1863" s="11">
        <f ca="1">('Step 3. Regression'!$G$18*E1863^2+'Step 3. Regression'!$H$18*E1863+'Step 3. Regression'!$I$18)*D1863</f>
        <v>2.902665945654519</v>
      </c>
    </row>
    <row r="1864" spans="1:7" x14ac:dyDescent="0.25">
      <c r="A1864" s="8">
        <f>IF(ISBLANK('Step 1.4 CNY OAT'!A1864),"-",'Step 1.4 CNY OAT'!A1864)</f>
        <v>43178.625</v>
      </c>
      <c r="B1864" s="26">
        <f t="shared" si="47"/>
        <v>77</v>
      </c>
      <c r="C1864" s="67" cm="1">
        <f t="array" ref="C1864">INDEX('Step 5. Daily Avg Schedule Calc'!$A$2:$D$169,(WEEKDAY(A1864)-1)*24+HOUR(A1864)+1,3)</f>
        <v>1</v>
      </c>
      <c r="D1864" s="67" cm="1">
        <f t="array" ref="D1864">INDEX('Step 5. Daily Avg Schedule Calc'!$A$2:$D$169,(WEEKDAY(A1864)-1)*24+HOUR(A1864)+1,4)</f>
        <v>1</v>
      </c>
      <c r="E1864">
        <f>VLOOKUP(A1864,'Step 1.4 CNY OAT'!$A$1:$B$8761,2)</f>
        <v>45</v>
      </c>
      <c r="F1864" s="11">
        <f ca="1">('Step 3. Regression'!$B$18*E1864^2+'Step 3. Regression'!$C$18*E1864+'Step 3. Regression'!$D$18)*C1864</f>
        <v>5.6878750985602435</v>
      </c>
      <c r="G1864" s="11">
        <f ca="1">('Step 3. Regression'!$G$18*E1864^2+'Step 3. Regression'!$H$18*E1864+'Step 3. Regression'!$I$18)*D1864</f>
        <v>2.8584243815106145</v>
      </c>
    </row>
    <row r="1865" spans="1:7" x14ac:dyDescent="0.25">
      <c r="A1865" s="8">
        <f>IF(ISBLANK('Step 1.4 CNY OAT'!A1865),"-",'Step 1.4 CNY OAT'!A1865)</f>
        <v>43178.666666666664</v>
      </c>
      <c r="B1865" s="26">
        <f t="shared" si="47"/>
        <v>77</v>
      </c>
      <c r="C1865" s="67" cm="1">
        <f t="array" ref="C1865">INDEX('Step 5. Daily Avg Schedule Calc'!$A$2:$D$169,(WEEKDAY(A1865)-1)*24+HOUR(A1865)+1,3)</f>
        <v>1</v>
      </c>
      <c r="D1865" s="67" cm="1">
        <f t="array" ref="D1865">INDEX('Step 5. Daily Avg Schedule Calc'!$A$2:$D$169,(WEEKDAY(A1865)-1)*24+HOUR(A1865)+1,4)</f>
        <v>1</v>
      </c>
      <c r="E1865">
        <f>VLOOKUP(A1865,'Step 1.4 CNY OAT'!$A$1:$B$8761,2)</f>
        <v>46</v>
      </c>
      <c r="F1865" s="11">
        <f ca="1">('Step 3. Regression'!$B$18*E1865^2+'Step 3. Regression'!$C$18*E1865+'Step 3. Regression'!$D$18)*C1865</f>
        <v>5.6279088335628336</v>
      </c>
      <c r="G1865" s="11">
        <f ca="1">('Step 3. Regression'!$G$18*E1865^2+'Step 3. Regression'!$H$18*E1865+'Step 3. Regression'!$I$18)*D1865</f>
        <v>2.8381745879203826</v>
      </c>
    </row>
    <row r="1866" spans="1:7" x14ac:dyDescent="0.25">
      <c r="A1866" s="8">
        <f>IF(ISBLANK('Step 1.4 CNY OAT'!A1866),"-",'Step 1.4 CNY OAT'!A1866)</f>
        <v>43178.708333333336</v>
      </c>
      <c r="B1866" s="26">
        <f t="shared" si="47"/>
        <v>77</v>
      </c>
      <c r="C1866" s="67" cm="1">
        <f t="array" ref="C1866">INDEX('Step 5. Daily Avg Schedule Calc'!$A$2:$D$169,(WEEKDAY(A1866)-1)*24+HOUR(A1866)+1,3)</f>
        <v>1</v>
      </c>
      <c r="D1866" s="67" cm="1">
        <f t="array" ref="D1866">INDEX('Step 5. Daily Avg Schedule Calc'!$A$2:$D$169,(WEEKDAY(A1866)-1)*24+HOUR(A1866)+1,4)</f>
        <v>1</v>
      </c>
      <c r="E1866">
        <f>VLOOKUP(A1866,'Step 1.4 CNY OAT'!$A$1:$B$8761,2)</f>
        <v>46</v>
      </c>
      <c r="F1866" s="11">
        <f ca="1">('Step 3. Regression'!$B$18*E1866^2+'Step 3. Regression'!$C$18*E1866+'Step 3. Regression'!$D$18)*C1866</f>
        <v>5.6279088335628336</v>
      </c>
      <c r="G1866" s="11">
        <f ca="1">('Step 3. Regression'!$G$18*E1866^2+'Step 3. Regression'!$H$18*E1866+'Step 3. Regression'!$I$18)*D1866</f>
        <v>2.8381745879203826</v>
      </c>
    </row>
    <row r="1867" spans="1:7" x14ac:dyDescent="0.25">
      <c r="A1867" s="8">
        <f>IF(ISBLANK('Step 1.4 CNY OAT'!A1867),"-",'Step 1.4 CNY OAT'!A1867)</f>
        <v>43178.75</v>
      </c>
      <c r="B1867" s="26">
        <f t="shared" si="47"/>
        <v>77</v>
      </c>
      <c r="C1867" s="67" cm="1">
        <f t="array" ref="C1867">INDEX('Step 5. Daily Avg Schedule Calc'!$A$2:$D$169,(WEEKDAY(A1867)-1)*24+HOUR(A1867)+1,3)</f>
        <v>1</v>
      </c>
      <c r="D1867" s="67" cm="1">
        <f t="array" ref="D1867">INDEX('Step 5. Daily Avg Schedule Calc'!$A$2:$D$169,(WEEKDAY(A1867)-1)*24+HOUR(A1867)+1,4)</f>
        <v>1</v>
      </c>
      <c r="E1867">
        <f>VLOOKUP(A1867,'Step 1.4 CNY OAT'!$A$1:$B$8761,2)</f>
        <v>46</v>
      </c>
      <c r="F1867" s="11">
        <f ca="1">('Step 3. Regression'!$B$18*E1867^2+'Step 3. Regression'!$C$18*E1867+'Step 3. Regression'!$D$18)*C1867</f>
        <v>5.6279088335628336</v>
      </c>
      <c r="G1867" s="11">
        <f ca="1">('Step 3. Regression'!$G$18*E1867^2+'Step 3. Regression'!$H$18*E1867+'Step 3. Regression'!$I$18)*D1867</f>
        <v>2.8381745879203826</v>
      </c>
    </row>
    <row r="1868" spans="1:7" x14ac:dyDescent="0.25">
      <c r="A1868" s="8">
        <f>IF(ISBLANK('Step 1.4 CNY OAT'!A1868),"-",'Step 1.4 CNY OAT'!A1868)</f>
        <v>43178.791666666664</v>
      </c>
      <c r="B1868" s="26">
        <f t="shared" si="47"/>
        <v>77</v>
      </c>
      <c r="C1868" s="67" cm="1">
        <f t="array" ref="C1868">INDEX('Step 5. Daily Avg Schedule Calc'!$A$2:$D$169,(WEEKDAY(A1868)-1)*24+HOUR(A1868)+1,3)</f>
        <v>1</v>
      </c>
      <c r="D1868" s="67" cm="1">
        <f t="array" ref="D1868">INDEX('Step 5. Daily Avg Schedule Calc'!$A$2:$D$169,(WEEKDAY(A1868)-1)*24+HOUR(A1868)+1,4)</f>
        <v>1</v>
      </c>
      <c r="E1868">
        <f>VLOOKUP(A1868,'Step 1.4 CNY OAT'!$A$1:$B$8761,2)</f>
        <v>45</v>
      </c>
      <c r="F1868" s="11">
        <f ca="1">('Step 3. Regression'!$B$18*E1868^2+'Step 3. Regression'!$C$18*E1868+'Step 3. Regression'!$D$18)*C1868</f>
        <v>5.6878750985602435</v>
      </c>
      <c r="G1868" s="11">
        <f ca="1">('Step 3. Regression'!$G$18*E1868^2+'Step 3. Regression'!$H$18*E1868+'Step 3. Regression'!$I$18)*D1868</f>
        <v>2.8584243815106145</v>
      </c>
    </row>
    <row r="1869" spans="1:7" x14ac:dyDescent="0.25">
      <c r="A1869" s="8">
        <f>IF(ISBLANK('Step 1.4 CNY OAT'!A1869),"-",'Step 1.4 CNY OAT'!A1869)</f>
        <v>43178.833333333336</v>
      </c>
      <c r="B1869" s="26">
        <f t="shared" si="47"/>
        <v>77</v>
      </c>
      <c r="C1869" s="67" cm="1">
        <f t="array" ref="C1869">INDEX('Step 5. Daily Avg Schedule Calc'!$A$2:$D$169,(WEEKDAY(A1869)-1)*24+HOUR(A1869)+1,3)</f>
        <v>1</v>
      </c>
      <c r="D1869" s="67" cm="1">
        <f t="array" ref="D1869">INDEX('Step 5. Daily Avg Schedule Calc'!$A$2:$D$169,(WEEKDAY(A1869)-1)*24+HOUR(A1869)+1,4)</f>
        <v>1</v>
      </c>
      <c r="E1869">
        <f>VLOOKUP(A1869,'Step 1.4 CNY OAT'!$A$1:$B$8761,2)</f>
        <v>43</v>
      </c>
      <c r="F1869" s="11">
        <f ca="1">('Step 3. Regression'!$B$18*E1869^2+'Step 3. Regression'!$C$18*E1869+'Step 3. Regression'!$D$18)*C1869</f>
        <v>5.8223580347428134</v>
      </c>
      <c r="G1869" s="11">
        <f ca="1">('Step 3. Regression'!$G$18*E1869^2+'Step 3. Regression'!$H$18*E1869+'Step 3. Regression'!$I$18)*D1869</f>
        <v>2.902665945654519</v>
      </c>
    </row>
    <row r="1870" spans="1:7" x14ac:dyDescent="0.25">
      <c r="A1870" s="8">
        <f>IF(ISBLANK('Step 1.4 CNY OAT'!A1870),"-",'Step 1.4 CNY OAT'!A1870)</f>
        <v>43178.875</v>
      </c>
      <c r="B1870" s="26">
        <f t="shared" si="47"/>
        <v>77</v>
      </c>
      <c r="C1870" s="67" cm="1">
        <f t="array" ref="C1870">INDEX('Step 5. Daily Avg Schedule Calc'!$A$2:$D$169,(WEEKDAY(A1870)-1)*24+HOUR(A1870)+1,3)</f>
        <v>1</v>
      </c>
      <c r="D1870" s="67" cm="1">
        <f t="array" ref="D1870">INDEX('Step 5. Daily Avg Schedule Calc'!$A$2:$D$169,(WEEKDAY(A1870)-1)*24+HOUR(A1870)+1,4)</f>
        <v>1</v>
      </c>
      <c r="E1870">
        <f>VLOOKUP(A1870,'Step 1.4 CNY OAT'!$A$1:$B$8761,2)</f>
        <v>43</v>
      </c>
      <c r="F1870" s="11">
        <f ca="1">('Step 3. Regression'!$B$18*E1870^2+'Step 3. Regression'!$C$18*E1870+'Step 3. Regression'!$D$18)*C1870</f>
        <v>5.8223580347428134</v>
      </c>
      <c r="G1870" s="11">
        <f ca="1">('Step 3. Regression'!$G$18*E1870^2+'Step 3. Regression'!$H$18*E1870+'Step 3. Regression'!$I$18)*D1870</f>
        <v>2.902665945654519</v>
      </c>
    </row>
    <row r="1871" spans="1:7" x14ac:dyDescent="0.25">
      <c r="A1871" s="8">
        <f>IF(ISBLANK('Step 1.4 CNY OAT'!A1871),"-",'Step 1.4 CNY OAT'!A1871)</f>
        <v>43178.916666666664</v>
      </c>
      <c r="B1871" s="26">
        <f t="shared" si="47"/>
        <v>77</v>
      </c>
      <c r="C1871" s="67" cm="1">
        <f t="array" ref="C1871">INDEX('Step 5. Daily Avg Schedule Calc'!$A$2:$D$169,(WEEKDAY(A1871)-1)*24+HOUR(A1871)+1,3)</f>
        <v>1</v>
      </c>
      <c r="D1871" s="67" cm="1">
        <f t="array" ref="D1871">INDEX('Step 5. Daily Avg Schedule Calc'!$A$2:$D$169,(WEEKDAY(A1871)-1)*24+HOUR(A1871)+1,4)</f>
        <v>1</v>
      </c>
      <c r="E1871">
        <f>VLOOKUP(A1871,'Step 1.4 CNY OAT'!$A$1:$B$8761,2)</f>
        <v>41</v>
      </c>
      <c r="F1871" s="11">
        <f ca="1">('Step 3. Regression'!$B$18*E1871^2+'Step 3. Regression'!$C$18*E1871+'Step 3. Regression'!$D$18)*C1871</f>
        <v>5.9762415125090502</v>
      </c>
      <c r="G1871" s="11">
        <f ca="1">('Step 3. Regression'!$G$18*E1871^2+'Step 3. Regression'!$H$18*E1871+'Step 3. Regression'!$I$18)*D1871</f>
        <v>2.9518968124163409</v>
      </c>
    </row>
    <row r="1872" spans="1:7" x14ac:dyDescent="0.25">
      <c r="A1872" s="8">
        <f>IF(ISBLANK('Step 1.4 CNY OAT'!A1872),"-",'Step 1.4 CNY OAT'!A1872)</f>
        <v>43178.958333333336</v>
      </c>
      <c r="B1872" s="26">
        <f t="shared" si="47"/>
        <v>77</v>
      </c>
      <c r="C1872" s="67" cm="1">
        <f t="array" ref="C1872">INDEX('Step 5. Daily Avg Schedule Calc'!$A$2:$D$169,(WEEKDAY(A1872)-1)*24+HOUR(A1872)+1,3)</f>
        <v>1</v>
      </c>
      <c r="D1872" s="67" cm="1">
        <f t="array" ref="D1872">INDEX('Step 5. Daily Avg Schedule Calc'!$A$2:$D$169,(WEEKDAY(A1872)-1)*24+HOUR(A1872)+1,4)</f>
        <v>1</v>
      </c>
      <c r="E1872">
        <f>VLOOKUP(A1872,'Step 1.4 CNY OAT'!$A$1:$B$8761,2)</f>
        <v>38</v>
      </c>
      <c r="F1872" s="11">
        <f ca="1">('Step 3. Regression'!$B$18*E1872^2+'Step 3. Regression'!$C$18*E1872+'Step 3. Regression'!$D$18)*C1872</f>
        <v>6.2434427446277798</v>
      </c>
      <c r="G1872" s="11">
        <f ca="1">('Step 3. Regression'!$G$18*E1872^2+'Step 3. Regression'!$H$18*E1872+'Step 3. Regression'!$I$18)*D1872</f>
        <v>3.0350980549676709</v>
      </c>
    </row>
    <row r="1873" spans="1:7" x14ac:dyDescent="0.25">
      <c r="A1873" s="8">
        <f>IF(ISBLANK('Step 1.4 CNY OAT'!A1873),"-",'Step 1.4 CNY OAT'!A1873)</f>
        <v>43179</v>
      </c>
      <c r="B1873" s="26">
        <f t="shared" si="47"/>
        <v>78</v>
      </c>
      <c r="C1873" s="67" cm="1">
        <f t="array" ref="C1873">INDEX('Step 5. Daily Avg Schedule Calc'!$A$2:$D$169,(WEEKDAY(A1873)-1)*24+HOUR(A1873)+1,3)</f>
        <v>1</v>
      </c>
      <c r="D1873" s="67" cm="1">
        <f t="array" ref="D1873">INDEX('Step 5. Daily Avg Schedule Calc'!$A$2:$D$169,(WEEKDAY(A1873)-1)*24+HOUR(A1873)+1,4)</f>
        <v>1</v>
      </c>
      <c r="E1873">
        <f>VLOOKUP(A1873,'Step 1.4 CNY OAT'!$A$1:$B$8761,2)</f>
        <v>37</v>
      </c>
      <c r="F1873" s="11">
        <f ca="1">('Step 3. Regression'!$B$18*E1873^2+'Step 3. Regression'!$C$18*E1873+'Step 3. Regression'!$D$18)*C1873</f>
        <v>6.3422100927925218</v>
      </c>
      <c r="G1873" s="11">
        <f ca="1">('Step 3. Regression'!$G$18*E1873^2+'Step 3. Regression'!$H$18*E1873+'Step 3. Regression'!$I$18)*D1873</f>
        <v>3.0653264537937401</v>
      </c>
    </row>
    <row r="1874" spans="1:7" x14ac:dyDescent="0.25">
      <c r="A1874" s="8">
        <f>IF(ISBLANK('Step 1.4 CNY OAT'!A1874),"-",'Step 1.4 CNY OAT'!A1874)</f>
        <v>43179.041666666664</v>
      </c>
      <c r="B1874" s="26">
        <f t="shared" si="47"/>
        <v>78</v>
      </c>
      <c r="C1874" s="67" cm="1">
        <f t="array" ref="C1874">INDEX('Step 5. Daily Avg Schedule Calc'!$A$2:$D$169,(WEEKDAY(A1874)-1)*24+HOUR(A1874)+1,3)</f>
        <v>1</v>
      </c>
      <c r="D1874" s="67" cm="1">
        <f t="array" ref="D1874">INDEX('Step 5. Daily Avg Schedule Calc'!$A$2:$D$169,(WEEKDAY(A1874)-1)*24+HOUR(A1874)+1,4)</f>
        <v>1</v>
      </c>
      <c r="E1874">
        <f>VLOOKUP(A1874,'Step 1.4 CNY OAT'!$A$1:$B$8761,2)</f>
        <v>37</v>
      </c>
      <c r="F1874" s="11">
        <f ca="1">('Step 3. Regression'!$B$18*E1874^2+'Step 3. Regression'!$C$18*E1874+'Step 3. Regression'!$D$18)*C1874</f>
        <v>6.3422100927925218</v>
      </c>
      <c r="G1874" s="11">
        <f ca="1">('Step 3. Regression'!$G$18*E1874^2+'Step 3. Regression'!$H$18*E1874+'Step 3. Regression'!$I$18)*D1874</f>
        <v>3.0653264537937401</v>
      </c>
    </row>
    <row r="1875" spans="1:7" x14ac:dyDescent="0.25">
      <c r="A1875" s="8">
        <f>IF(ISBLANK('Step 1.4 CNY OAT'!A1875),"-",'Step 1.4 CNY OAT'!A1875)</f>
        <v>43179.083333333336</v>
      </c>
      <c r="B1875" s="26">
        <f t="shared" si="47"/>
        <v>78</v>
      </c>
      <c r="C1875" s="67" cm="1">
        <f t="array" ref="C1875">INDEX('Step 5. Daily Avg Schedule Calc'!$A$2:$D$169,(WEEKDAY(A1875)-1)*24+HOUR(A1875)+1,3)</f>
        <v>1</v>
      </c>
      <c r="D1875" s="67" cm="1">
        <f t="array" ref="D1875">INDEX('Step 5. Daily Avg Schedule Calc'!$A$2:$D$169,(WEEKDAY(A1875)-1)*24+HOUR(A1875)+1,4)</f>
        <v>1</v>
      </c>
      <c r="E1875">
        <f>VLOOKUP(A1875,'Step 1.4 CNY OAT'!$A$1:$B$8761,2)</f>
        <v>36</v>
      </c>
      <c r="F1875" s="11">
        <f ca="1">('Step 3. Regression'!$B$18*E1875^2+'Step 3. Regression'!$C$18*E1875+'Step 3. Regression'!$D$18)*C1875</f>
        <v>6.4458275763531816</v>
      </c>
      <c r="G1875" s="11">
        <f ca="1">('Step 3. Regression'!$G$18*E1875^2+'Step 3. Regression'!$H$18*E1875+'Step 3. Regression'!$I$18)*D1875</f>
        <v>3.0968021782742885</v>
      </c>
    </row>
    <row r="1876" spans="1:7" x14ac:dyDescent="0.25">
      <c r="A1876" s="8">
        <f>IF(ISBLANK('Step 1.4 CNY OAT'!A1876),"-",'Step 1.4 CNY OAT'!A1876)</f>
        <v>43179.125</v>
      </c>
      <c r="B1876" s="26">
        <f t="shared" si="47"/>
        <v>78</v>
      </c>
      <c r="C1876" s="67" cm="1">
        <f t="array" ref="C1876">INDEX('Step 5. Daily Avg Schedule Calc'!$A$2:$D$169,(WEEKDAY(A1876)-1)*24+HOUR(A1876)+1,3)</f>
        <v>1</v>
      </c>
      <c r="D1876" s="67" cm="1">
        <f t="array" ref="D1876">INDEX('Step 5. Daily Avg Schedule Calc'!$A$2:$D$169,(WEEKDAY(A1876)-1)*24+HOUR(A1876)+1,4)</f>
        <v>1</v>
      </c>
      <c r="E1876">
        <f>VLOOKUP(A1876,'Step 1.4 CNY OAT'!$A$1:$B$8761,2)</f>
        <v>36</v>
      </c>
      <c r="F1876" s="11">
        <f ca="1">('Step 3. Regression'!$B$18*E1876^2+'Step 3. Regression'!$C$18*E1876+'Step 3. Regression'!$D$18)*C1876</f>
        <v>6.4458275763531816</v>
      </c>
      <c r="G1876" s="11">
        <f ca="1">('Step 3. Regression'!$G$18*E1876^2+'Step 3. Regression'!$H$18*E1876+'Step 3. Regression'!$I$18)*D1876</f>
        <v>3.0968021782742885</v>
      </c>
    </row>
    <row r="1877" spans="1:7" x14ac:dyDescent="0.25">
      <c r="A1877" s="8">
        <f>IF(ISBLANK('Step 1.4 CNY OAT'!A1877),"-",'Step 1.4 CNY OAT'!A1877)</f>
        <v>43179.166666666664</v>
      </c>
      <c r="B1877" s="26">
        <f t="shared" si="47"/>
        <v>78</v>
      </c>
      <c r="C1877" s="67" cm="1">
        <f t="array" ref="C1877">INDEX('Step 5. Daily Avg Schedule Calc'!$A$2:$D$169,(WEEKDAY(A1877)-1)*24+HOUR(A1877)+1,3)</f>
        <v>1</v>
      </c>
      <c r="D1877" s="67" cm="1">
        <f t="array" ref="D1877">INDEX('Step 5. Daily Avg Schedule Calc'!$A$2:$D$169,(WEEKDAY(A1877)-1)*24+HOUR(A1877)+1,4)</f>
        <v>1</v>
      </c>
      <c r="E1877">
        <f>VLOOKUP(A1877,'Step 1.4 CNY OAT'!$A$1:$B$8761,2)</f>
        <v>34</v>
      </c>
      <c r="F1877" s="11">
        <f ca="1">('Step 3. Regression'!$B$18*E1877^2+'Step 3. Regression'!$C$18*E1877+'Step 3. Regression'!$D$18)*C1877</f>
        <v>6.6676129496622512</v>
      </c>
      <c r="G1877" s="11">
        <f ca="1">('Step 3. Regression'!$G$18*E1877^2+'Step 3. Regression'!$H$18*E1877+'Step 3. Regression'!$I$18)*D1877</f>
        <v>3.1634956041988254</v>
      </c>
    </row>
    <row r="1878" spans="1:7" x14ac:dyDescent="0.25">
      <c r="A1878" s="8">
        <f>IF(ISBLANK('Step 1.4 CNY OAT'!A1878),"-",'Step 1.4 CNY OAT'!A1878)</f>
        <v>43179.208333333336</v>
      </c>
      <c r="B1878" s="26">
        <f t="shared" si="47"/>
        <v>78</v>
      </c>
      <c r="C1878" s="67" cm="1">
        <f t="array" ref="C1878">INDEX('Step 5. Daily Avg Schedule Calc'!$A$2:$D$169,(WEEKDAY(A1878)-1)*24+HOUR(A1878)+1,3)</f>
        <v>1</v>
      </c>
      <c r="D1878" s="67" cm="1">
        <f t="array" ref="D1878">INDEX('Step 5. Daily Avg Schedule Calc'!$A$2:$D$169,(WEEKDAY(A1878)-1)*24+HOUR(A1878)+1,4)</f>
        <v>1</v>
      </c>
      <c r="E1878">
        <f>VLOOKUP(A1878,'Step 1.4 CNY OAT'!$A$1:$B$8761,2)</f>
        <v>32</v>
      </c>
      <c r="F1878" s="11">
        <f ca="1">('Step 3. Regression'!$B$18*E1878^2+'Step 3. Regression'!$C$18*E1878+'Step 3. Regression'!$D$18)*C1878</f>
        <v>6.9087988645549858</v>
      </c>
      <c r="G1878" s="11">
        <f ca="1">('Step 3. Regression'!$G$18*E1878^2+'Step 3. Regression'!$H$18*E1878+'Step 3. Regression'!$I$18)*D1878</f>
        <v>3.2351783327412797</v>
      </c>
    </row>
    <row r="1879" spans="1:7" x14ac:dyDescent="0.25">
      <c r="A1879" s="8">
        <f>IF(ISBLANK('Step 1.4 CNY OAT'!A1879),"-",'Step 1.4 CNY OAT'!A1879)</f>
        <v>43179.25</v>
      </c>
      <c r="B1879" s="26">
        <f t="shared" si="47"/>
        <v>78</v>
      </c>
      <c r="C1879" s="67" cm="1">
        <f t="array" ref="C1879">INDEX('Step 5. Daily Avg Schedule Calc'!$A$2:$D$169,(WEEKDAY(A1879)-1)*24+HOUR(A1879)+1,3)</f>
        <v>1</v>
      </c>
      <c r="D1879" s="67" cm="1">
        <f t="array" ref="D1879">INDEX('Step 5. Daily Avg Schedule Calc'!$A$2:$D$169,(WEEKDAY(A1879)-1)*24+HOUR(A1879)+1,4)</f>
        <v>1</v>
      </c>
      <c r="E1879">
        <f>VLOOKUP(A1879,'Step 1.4 CNY OAT'!$A$1:$B$8761,2)</f>
        <v>32</v>
      </c>
      <c r="F1879" s="11">
        <f ca="1">('Step 3. Regression'!$B$18*E1879^2+'Step 3. Regression'!$C$18*E1879+'Step 3. Regression'!$D$18)*C1879</f>
        <v>6.9087988645549858</v>
      </c>
      <c r="G1879" s="11">
        <f ca="1">('Step 3. Regression'!$G$18*E1879^2+'Step 3. Regression'!$H$18*E1879+'Step 3. Regression'!$I$18)*D1879</f>
        <v>3.2351783327412797</v>
      </c>
    </row>
    <row r="1880" spans="1:7" x14ac:dyDescent="0.25">
      <c r="A1880" s="8">
        <f>IF(ISBLANK('Step 1.4 CNY OAT'!A1880),"-",'Step 1.4 CNY OAT'!A1880)</f>
        <v>43179.291666666664</v>
      </c>
      <c r="B1880" s="26">
        <f t="shared" si="47"/>
        <v>78</v>
      </c>
      <c r="C1880" s="67" cm="1">
        <f t="array" ref="C1880">INDEX('Step 5. Daily Avg Schedule Calc'!$A$2:$D$169,(WEEKDAY(A1880)-1)*24+HOUR(A1880)+1,3)</f>
        <v>1</v>
      </c>
      <c r="D1880" s="67" cm="1">
        <f t="array" ref="D1880">INDEX('Step 5. Daily Avg Schedule Calc'!$A$2:$D$169,(WEEKDAY(A1880)-1)*24+HOUR(A1880)+1,4)</f>
        <v>1</v>
      </c>
      <c r="E1880">
        <f>VLOOKUP(A1880,'Step 1.4 CNY OAT'!$A$1:$B$8761,2)</f>
        <v>32</v>
      </c>
      <c r="F1880" s="11">
        <f ca="1">('Step 3. Regression'!$B$18*E1880^2+'Step 3. Regression'!$C$18*E1880+'Step 3. Regression'!$D$18)*C1880</f>
        <v>6.9087988645549858</v>
      </c>
      <c r="G1880" s="11">
        <f ca="1">('Step 3. Regression'!$G$18*E1880^2+'Step 3. Regression'!$H$18*E1880+'Step 3. Regression'!$I$18)*D1880</f>
        <v>3.2351783327412797</v>
      </c>
    </row>
    <row r="1881" spans="1:7" x14ac:dyDescent="0.25">
      <c r="A1881" s="8">
        <f>IF(ISBLANK('Step 1.4 CNY OAT'!A1881),"-",'Step 1.4 CNY OAT'!A1881)</f>
        <v>43179.333333333336</v>
      </c>
      <c r="B1881" s="26">
        <f t="shared" si="47"/>
        <v>78</v>
      </c>
      <c r="C1881" s="67" cm="1">
        <f t="array" ref="C1881">INDEX('Step 5. Daily Avg Schedule Calc'!$A$2:$D$169,(WEEKDAY(A1881)-1)*24+HOUR(A1881)+1,3)</f>
        <v>1</v>
      </c>
      <c r="D1881" s="67" cm="1">
        <f t="array" ref="D1881">INDEX('Step 5. Daily Avg Schedule Calc'!$A$2:$D$169,(WEEKDAY(A1881)-1)*24+HOUR(A1881)+1,4)</f>
        <v>1</v>
      </c>
      <c r="E1881">
        <f>VLOOKUP(A1881,'Step 1.4 CNY OAT'!$A$1:$B$8761,2)</f>
        <v>31</v>
      </c>
      <c r="F1881" s="11">
        <f ca="1">('Step 3. Regression'!$B$18*E1881^2+'Step 3. Regression'!$C$18*E1881+'Step 3. Regression'!$D$18)*C1881</f>
        <v>7.0366670250952286</v>
      </c>
      <c r="G1881" s="11">
        <f ca="1">('Step 3. Regression'!$G$18*E1881^2+'Step 3. Regression'!$H$18*E1881+'Step 3. Regression'!$I$18)*D1881</f>
        <v>3.2728906854942266</v>
      </c>
    </row>
    <row r="1882" spans="1:7" x14ac:dyDescent="0.25">
      <c r="A1882" s="8">
        <f>IF(ISBLANK('Step 1.4 CNY OAT'!A1882),"-",'Step 1.4 CNY OAT'!A1882)</f>
        <v>43179.375</v>
      </c>
      <c r="B1882" s="26">
        <f t="shared" si="47"/>
        <v>78</v>
      </c>
      <c r="C1882" s="67" cm="1">
        <f t="array" ref="C1882">INDEX('Step 5. Daily Avg Schedule Calc'!$A$2:$D$169,(WEEKDAY(A1882)-1)*24+HOUR(A1882)+1,3)</f>
        <v>1</v>
      </c>
      <c r="D1882" s="67" cm="1">
        <f t="array" ref="D1882">INDEX('Step 5. Daily Avg Schedule Calc'!$A$2:$D$169,(WEEKDAY(A1882)-1)*24+HOUR(A1882)+1,4)</f>
        <v>1</v>
      </c>
      <c r="E1882">
        <f>VLOOKUP(A1882,'Step 1.4 CNY OAT'!$A$1:$B$8761,2)</f>
        <v>34</v>
      </c>
      <c r="F1882" s="11">
        <f ca="1">('Step 3. Regression'!$B$18*E1882^2+'Step 3. Regression'!$C$18*E1882+'Step 3. Regression'!$D$18)*C1882</f>
        <v>6.6676129496622512</v>
      </c>
      <c r="G1882" s="11">
        <f ca="1">('Step 3. Regression'!$G$18*E1882^2+'Step 3. Regression'!$H$18*E1882+'Step 3. Regression'!$I$18)*D1882</f>
        <v>3.1634956041988254</v>
      </c>
    </row>
    <row r="1883" spans="1:7" x14ac:dyDescent="0.25">
      <c r="A1883" s="8">
        <f>IF(ISBLANK('Step 1.4 CNY OAT'!A1883),"-",'Step 1.4 CNY OAT'!A1883)</f>
        <v>43179.416666666664</v>
      </c>
      <c r="B1883" s="26">
        <f t="shared" si="47"/>
        <v>78</v>
      </c>
      <c r="C1883" s="67" cm="1">
        <f t="array" ref="C1883">INDEX('Step 5. Daily Avg Schedule Calc'!$A$2:$D$169,(WEEKDAY(A1883)-1)*24+HOUR(A1883)+1,3)</f>
        <v>1</v>
      </c>
      <c r="D1883" s="67" cm="1">
        <f t="array" ref="D1883">INDEX('Step 5. Daily Avg Schedule Calc'!$A$2:$D$169,(WEEKDAY(A1883)-1)*24+HOUR(A1883)+1,4)</f>
        <v>1</v>
      </c>
      <c r="E1883">
        <f>VLOOKUP(A1883,'Step 1.4 CNY OAT'!$A$1:$B$8761,2)</f>
        <v>34</v>
      </c>
      <c r="F1883" s="11">
        <f ca="1">('Step 3. Regression'!$B$18*E1883^2+'Step 3. Regression'!$C$18*E1883+'Step 3. Regression'!$D$18)*C1883</f>
        <v>6.6676129496622512</v>
      </c>
      <c r="G1883" s="11">
        <f ca="1">('Step 3. Regression'!$G$18*E1883^2+'Step 3. Regression'!$H$18*E1883+'Step 3. Regression'!$I$18)*D1883</f>
        <v>3.1634956041988254</v>
      </c>
    </row>
    <row r="1884" spans="1:7" x14ac:dyDescent="0.25">
      <c r="A1884" s="8">
        <f>IF(ISBLANK('Step 1.4 CNY OAT'!A1884),"-",'Step 1.4 CNY OAT'!A1884)</f>
        <v>43179.458333333336</v>
      </c>
      <c r="B1884" s="26">
        <f t="shared" si="47"/>
        <v>78</v>
      </c>
      <c r="C1884" s="67" cm="1">
        <f t="array" ref="C1884">INDEX('Step 5. Daily Avg Schedule Calc'!$A$2:$D$169,(WEEKDAY(A1884)-1)*24+HOUR(A1884)+1,3)</f>
        <v>1</v>
      </c>
      <c r="D1884" s="67" cm="1">
        <f t="array" ref="D1884">INDEX('Step 5. Daily Avg Schedule Calc'!$A$2:$D$169,(WEEKDAY(A1884)-1)*24+HOUR(A1884)+1,4)</f>
        <v>1</v>
      </c>
      <c r="E1884">
        <f>VLOOKUP(A1884,'Step 1.4 CNY OAT'!$A$1:$B$8761,2)</f>
        <v>33</v>
      </c>
      <c r="F1884" s="11">
        <f ca="1">('Step 3. Regression'!$B$18*E1884^2+'Step 3. Regression'!$C$18*E1884+'Step 3. Regression'!$D$18)*C1884</f>
        <v>6.78578083941066</v>
      </c>
      <c r="G1884" s="11">
        <f ca="1">('Step 3. Regression'!$G$18*E1884^2+'Step 3. Regression'!$H$18*E1884+'Step 3. Regression'!$I$18)*D1884</f>
        <v>3.1987133056428125</v>
      </c>
    </row>
    <row r="1885" spans="1:7" x14ac:dyDescent="0.25">
      <c r="A1885" s="8">
        <f>IF(ISBLANK('Step 1.4 CNY OAT'!A1885),"-",'Step 1.4 CNY OAT'!A1885)</f>
        <v>43179.5</v>
      </c>
      <c r="B1885" s="26">
        <f t="shared" si="47"/>
        <v>78</v>
      </c>
      <c r="C1885" s="67" cm="1">
        <f t="array" ref="C1885">INDEX('Step 5. Daily Avg Schedule Calc'!$A$2:$D$169,(WEEKDAY(A1885)-1)*24+HOUR(A1885)+1,3)</f>
        <v>1</v>
      </c>
      <c r="D1885" s="67" cm="1">
        <f t="array" ref="D1885">INDEX('Step 5. Daily Avg Schedule Calc'!$A$2:$D$169,(WEEKDAY(A1885)-1)*24+HOUR(A1885)+1,4)</f>
        <v>1</v>
      </c>
      <c r="E1885">
        <f>VLOOKUP(A1885,'Step 1.4 CNY OAT'!$A$1:$B$8761,2)</f>
        <v>34</v>
      </c>
      <c r="F1885" s="11">
        <f ca="1">('Step 3. Regression'!$B$18*E1885^2+'Step 3. Regression'!$C$18*E1885+'Step 3. Regression'!$D$18)*C1885</f>
        <v>6.6676129496622512</v>
      </c>
      <c r="G1885" s="11">
        <f ca="1">('Step 3. Regression'!$G$18*E1885^2+'Step 3. Regression'!$H$18*E1885+'Step 3. Regression'!$I$18)*D1885</f>
        <v>3.1634956041988254</v>
      </c>
    </row>
    <row r="1886" spans="1:7" x14ac:dyDescent="0.25">
      <c r="A1886" s="8">
        <f>IF(ISBLANK('Step 1.4 CNY OAT'!A1886),"-",'Step 1.4 CNY OAT'!A1886)</f>
        <v>43179.541666666664</v>
      </c>
      <c r="B1886" s="26">
        <f t="shared" si="47"/>
        <v>78</v>
      </c>
      <c r="C1886" s="67" cm="1">
        <f t="array" ref="C1886">INDEX('Step 5. Daily Avg Schedule Calc'!$A$2:$D$169,(WEEKDAY(A1886)-1)*24+HOUR(A1886)+1,3)</f>
        <v>1</v>
      </c>
      <c r="D1886" s="67" cm="1">
        <f t="array" ref="D1886">INDEX('Step 5. Daily Avg Schedule Calc'!$A$2:$D$169,(WEEKDAY(A1886)-1)*24+HOUR(A1886)+1,4)</f>
        <v>1</v>
      </c>
      <c r="E1886">
        <f>VLOOKUP(A1886,'Step 1.4 CNY OAT'!$A$1:$B$8761,2)</f>
        <v>36</v>
      </c>
      <c r="F1886" s="11">
        <f ca="1">('Step 3. Regression'!$B$18*E1886^2+'Step 3. Regression'!$C$18*E1886+'Step 3. Regression'!$D$18)*C1886</f>
        <v>6.4458275763531816</v>
      </c>
      <c r="G1886" s="11">
        <f ca="1">('Step 3. Regression'!$G$18*E1886^2+'Step 3. Regression'!$H$18*E1886+'Step 3. Regression'!$I$18)*D1886</f>
        <v>3.0968021782742885</v>
      </c>
    </row>
    <row r="1887" spans="1:7" x14ac:dyDescent="0.25">
      <c r="A1887" s="8">
        <f>IF(ISBLANK('Step 1.4 CNY OAT'!A1887),"-",'Step 1.4 CNY OAT'!A1887)</f>
        <v>43179.583333333336</v>
      </c>
      <c r="B1887" s="26">
        <f t="shared" si="47"/>
        <v>78</v>
      </c>
      <c r="C1887" s="67" cm="1">
        <f t="array" ref="C1887">INDEX('Step 5. Daily Avg Schedule Calc'!$A$2:$D$169,(WEEKDAY(A1887)-1)*24+HOUR(A1887)+1,3)</f>
        <v>1</v>
      </c>
      <c r="D1887" s="67" cm="1">
        <f t="array" ref="D1887">INDEX('Step 5. Daily Avg Schedule Calc'!$A$2:$D$169,(WEEKDAY(A1887)-1)*24+HOUR(A1887)+1,4)</f>
        <v>1</v>
      </c>
      <c r="E1887">
        <f>VLOOKUP(A1887,'Step 1.4 CNY OAT'!$A$1:$B$8761,2)</f>
        <v>35</v>
      </c>
      <c r="F1887" s="11">
        <f ca="1">('Step 3. Regression'!$B$18*E1887^2+'Step 3. Regression'!$C$18*E1887+'Step 3. Regression'!$D$18)*C1887</f>
        <v>6.5542951953097575</v>
      </c>
      <c r="G1887" s="11">
        <f ca="1">('Step 3. Regression'!$G$18*E1887^2+'Step 3. Regression'!$H$18*E1887+'Step 3. Regression'!$I$18)*D1887</f>
        <v>3.1295252284093174</v>
      </c>
    </row>
    <row r="1888" spans="1:7" x14ac:dyDescent="0.25">
      <c r="A1888" s="8">
        <f>IF(ISBLANK('Step 1.4 CNY OAT'!A1888),"-",'Step 1.4 CNY OAT'!A1888)</f>
        <v>43179.625</v>
      </c>
      <c r="B1888" s="26">
        <f t="shared" si="47"/>
        <v>78</v>
      </c>
      <c r="C1888" s="67" cm="1">
        <f t="array" ref="C1888">INDEX('Step 5. Daily Avg Schedule Calc'!$A$2:$D$169,(WEEKDAY(A1888)-1)*24+HOUR(A1888)+1,3)</f>
        <v>1</v>
      </c>
      <c r="D1888" s="67" cm="1">
        <f t="array" ref="D1888">INDEX('Step 5. Daily Avg Schedule Calc'!$A$2:$D$169,(WEEKDAY(A1888)-1)*24+HOUR(A1888)+1,4)</f>
        <v>1</v>
      </c>
      <c r="E1888">
        <f>VLOOKUP(A1888,'Step 1.4 CNY OAT'!$A$1:$B$8761,2)</f>
        <v>37</v>
      </c>
      <c r="F1888" s="11">
        <f ca="1">('Step 3. Regression'!$B$18*E1888^2+'Step 3. Regression'!$C$18*E1888+'Step 3. Regression'!$D$18)*C1888</f>
        <v>6.3422100927925218</v>
      </c>
      <c r="G1888" s="11">
        <f ca="1">('Step 3. Regression'!$G$18*E1888^2+'Step 3. Regression'!$H$18*E1888+'Step 3. Regression'!$I$18)*D1888</f>
        <v>3.0653264537937401</v>
      </c>
    </row>
    <row r="1889" spans="1:7" x14ac:dyDescent="0.25">
      <c r="A1889" s="8">
        <f>IF(ISBLANK('Step 1.4 CNY OAT'!A1889),"-",'Step 1.4 CNY OAT'!A1889)</f>
        <v>43179.666666666664</v>
      </c>
      <c r="B1889" s="26">
        <f t="shared" si="47"/>
        <v>78</v>
      </c>
      <c r="C1889" s="67" cm="1">
        <f t="array" ref="C1889">INDEX('Step 5. Daily Avg Schedule Calc'!$A$2:$D$169,(WEEKDAY(A1889)-1)*24+HOUR(A1889)+1,3)</f>
        <v>1</v>
      </c>
      <c r="D1889" s="67" cm="1">
        <f t="array" ref="D1889">INDEX('Step 5. Daily Avg Schedule Calc'!$A$2:$D$169,(WEEKDAY(A1889)-1)*24+HOUR(A1889)+1,4)</f>
        <v>1</v>
      </c>
      <c r="E1889">
        <f>VLOOKUP(A1889,'Step 1.4 CNY OAT'!$A$1:$B$8761,2)</f>
        <v>37</v>
      </c>
      <c r="F1889" s="11">
        <f ca="1">('Step 3. Regression'!$B$18*E1889^2+'Step 3. Regression'!$C$18*E1889+'Step 3. Regression'!$D$18)*C1889</f>
        <v>6.3422100927925218</v>
      </c>
      <c r="G1889" s="11">
        <f ca="1">('Step 3. Regression'!$G$18*E1889^2+'Step 3. Regression'!$H$18*E1889+'Step 3. Regression'!$I$18)*D1889</f>
        <v>3.0653264537937401</v>
      </c>
    </row>
    <row r="1890" spans="1:7" x14ac:dyDescent="0.25">
      <c r="A1890" s="8">
        <f>IF(ISBLANK('Step 1.4 CNY OAT'!A1890),"-",'Step 1.4 CNY OAT'!A1890)</f>
        <v>43179.708333333336</v>
      </c>
      <c r="B1890" s="26">
        <f t="shared" si="47"/>
        <v>78</v>
      </c>
      <c r="C1890" s="67" cm="1">
        <f t="array" ref="C1890">INDEX('Step 5. Daily Avg Schedule Calc'!$A$2:$D$169,(WEEKDAY(A1890)-1)*24+HOUR(A1890)+1,3)</f>
        <v>1</v>
      </c>
      <c r="D1890" s="67" cm="1">
        <f t="array" ref="D1890">INDEX('Step 5. Daily Avg Schedule Calc'!$A$2:$D$169,(WEEKDAY(A1890)-1)*24+HOUR(A1890)+1,4)</f>
        <v>1</v>
      </c>
      <c r="E1890">
        <f>VLOOKUP(A1890,'Step 1.4 CNY OAT'!$A$1:$B$8761,2)</f>
        <v>38</v>
      </c>
      <c r="F1890" s="11">
        <f ca="1">('Step 3. Regression'!$B$18*E1890^2+'Step 3. Regression'!$C$18*E1890+'Step 3. Regression'!$D$18)*C1890</f>
        <v>6.2434427446277798</v>
      </c>
      <c r="G1890" s="11">
        <f ca="1">('Step 3. Regression'!$G$18*E1890^2+'Step 3. Regression'!$H$18*E1890+'Step 3. Regression'!$I$18)*D1890</f>
        <v>3.0350980549676709</v>
      </c>
    </row>
    <row r="1891" spans="1:7" x14ac:dyDescent="0.25">
      <c r="A1891" s="8">
        <f>IF(ISBLANK('Step 1.4 CNY OAT'!A1891),"-",'Step 1.4 CNY OAT'!A1891)</f>
        <v>43179.75</v>
      </c>
      <c r="B1891" s="26">
        <f t="shared" si="47"/>
        <v>78</v>
      </c>
      <c r="C1891" s="67" cm="1">
        <f t="array" ref="C1891">INDEX('Step 5. Daily Avg Schedule Calc'!$A$2:$D$169,(WEEKDAY(A1891)-1)*24+HOUR(A1891)+1,3)</f>
        <v>1</v>
      </c>
      <c r="D1891" s="67" cm="1">
        <f t="array" ref="D1891">INDEX('Step 5. Daily Avg Schedule Calc'!$A$2:$D$169,(WEEKDAY(A1891)-1)*24+HOUR(A1891)+1,4)</f>
        <v>1</v>
      </c>
      <c r="E1891">
        <f>VLOOKUP(A1891,'Step 1.4 CNY OAT'!$A$1:$B$8761,2)</f>
        <v>37</v>
      </c>
      <c r="F1891" s="11">
        <f ca="1">('Step 3. Regression'!$B$18*E1891^2+'Step 3. Regression'!$C$18*E1891+'Step 3. Regression'!$D$18)*C1891</f>
        <v>6.3422100927925218</v>
      </c>
      <c r="G1891" s="11">
        <f ca="1">('Step 3. Regression'!$G$18*E1891^2+'Step 3. Regression'!$H$18*E1891+'Step 3. Regression'!$I$18)*D1891</f>
        <v>3.0653264537937401</v>
      </c>
    </row>
    <row r="1892" spans="1:7" x14ac:dyDescent="0.25">
      <c r="A1892" s="8">
        <f>IF(ISBLANK('Step 1.4 CNY OAT'!A1892),"-",'Step 1.4 CNY OAT'!A1892)</f>
        <v>43179.791666666664</v>
      </c>
      <c r="B1892" s="26">
        <f t="shared" si="47"/>
        <v>78</v>
      </c>
      <c r="C1892" s="67" cm="1">
        <f t="array" ref="C1892">INDEX('Step 5. Daily Avg Schedule Calc'!$A$2:$D$169,(WEEKDAY(A1892)-1)*24+HOUR(A1892)+1,3)</f>
        <v>1</v>
      </c>
      <c r="D1892" s="67" cm="1">
        <f t="array" ref="D1892">INDEX('Step 5. Daily Avg Schedule Calc'!$A$2:$D$169,(WEEKDAY(A1892)-1)*24+HOUR(A1892)+1,4)</f>
        <v>1</v>
      </c>
      <c r="E1892">
        <f>VLOOKUP(A1892,'Step 1.4 CNY OAT'!$A$1:$B$8761,2)</f>
        <v>37</v>
      </c>
      <c r="F1892" s="11">
        <f ca="1">('Step 3. Regression'!$B$18*E1892^2+'Step 3. Regression'!$C$18*E1892+'Step 3. Regression'!$D$18)*C1892</f>
        <v>6.3422100927925218</v>
      </c>
      <c r="G1892" s="11">
        <f ca="1">('Step 3. Regression'!$G$18*E1892^2+'Step 3. Regression'!$H$18*E1892+'Step 3. Regression'!$I$18)*D1892</f>
        <v>3.0653264537937401</v>
      </c>
    </row>
    <row r="1893" spans="1:7" x14ac:dyDescent="0.25">
      <c r="A1893" s="8">
        <f>IF(ISBLANK('Step 1.4 CNY OAT'!A1893),"-",'Step 1.4 CNY OAT'!A1893)</f>
        <v>43179.833333333336</v>
      </c>
      <c r="B1893" s="26">
        <f t="shared" si="47"/>
        <v>78</v>
      </c>
      <c r="C1893" s="67" cm="1">
        <f t="array" ref="C1893">INDEX('Step 5. Daily Avg Schedule Calc'!$A$2:$D$169,(WEEKDAY(A1893)-1)*24+HOUR(A1893)+1,3)</f>
        <v>1</v>
      </c>
      <c r="D1893" s="67" cm="1">
        <f t="array" ref="D1893">INDEX('Step 5. Daily Avg Schedule Calc'!$A$2:$D$169,(WEEKDAY(A1893)-1)*24+HOUR(A1893)+1,4)</f>
        <v>1</v>
      </c>
      <c r="E1893">
        <f>VLOOKUP(A1893,'Step 1.4 CNY OAT'!$A$1:$B$8761,2)</f>
        <v>39</v>
      </c>
      <c r="F1893" s="11">
        <f ca="1">('Step 3. Regression'!$B$18*E1893^2+'Step 3. Regression'!$C$18*E1893+'Step 3. Regression'!$D$18)*C1893</f>
        <v>6.149525531858953</v>
      </c>
      <c r="G1893" s="11">
        <f ca="1">('Step 3. Regression'!$G$18*E1893^2+'Step 3. Regression'!$H$18*E1893+'Step 3. Regression'!$I$18)*D1893</f>
        <v>3.0061169817960809</v>
      </c>
    </row>
    <row r="1894" spans="1:7" x14ac:dyDescent="0.25">
      <c r="A1894" s="8">
        <f>IF(ISBLANK('Step 1.4 CNY OAT'!A1894),"-",'Step 1.4 CNY OAT'!A1894)</f>
        <v>43179.875</v>
      </c>
      <c r="B1894" s="26">
        <f t="shared" si="47"/>
        <v>78</v>
      </c>
      <c r="C1894" s="67" cm="1">
        <f t="array" ref="C1894">INDEX('Step 5. Daily Avg Schedule Calc'!$A$2:$D$169,(WEEKDAY(A1894)-1)*24+HOUR(A1894)+1,3)</f>
        <v>1</v>
      </c>
      <c r="D1894" s="67" cm="1">
        <f t="array" ref="D1894">INDEX('Step 5. Daily Avg Schedule Calc'!$A$2:$D$169,(WEEKDAY(A1894)-1)*24+HOUR(A1894)+1,4)</f>
        <v>1</v>
      </c>
      <c r="E1894">
        <f>VLOOKUP(A1894,'Step 1.4 CNY OAT'!$A$1:$B$8761,2)</f>
        <v>37</v>
      </c>
      <c r="F1894" s="11">
        <f ca="1">('Step 3. Regression'!$B$18*E1894^2+'Step 3. Regression'!$C$18*E1894+'Step 3. Regression'!$D$18)*C1894</f>
        <v>6.3422100927925218</v>
      </c>
      <c r="G1894" s="11">
        <f ca="1">('Step 3. Regression'!$G$18*E1894^2+'Step 3. Regression'!$H$18*E1894+'Step 3. Regression'!$I$18)*D1894</f>
        <v>3.0653264537937401</v>
      </c>
    </row>
    <row r="1895" spans="1:7" x14ac:dyDescent="0.25">
      <c r="A1895" s="8">
        <f>IF(ISBLANK('Step 1.4 CNY OAT'!A1895),"-",'Step 1.4 CNY OAT'!A1895)</f>
        <v>43179.916666666664</v>
      </c>
      <c r="B1895" s="26">
        <f t="shared" si="47"/>
        <v>78</v>
      </c>
      <c r="C1895" s="67" cm="1">
        <f t="array" ref="C1895">INDEX('Step 5. Daily Avg Schedule Calc'!$A$2:$D$169,(WEEKDAY(A1895)-1)*24+HOUR(A1895)+1,3)</f>
        <v>1</v>
      </c>
      <c r="D1895" s="67" cm="1">
        <f t="array" ref="D1895">INDEX('Step 5. Daily Avg Schedule Calc'!$A$2:$D$169,(WEEKDAY(A1895)-1)*24+HOUR(A1895)+1,4)</f>
        <v>1</v>
      </c>
      <c r="E1895">
        <f>VLOOKUP(A1895,'Step 1.4 CNY OAT'!$A$1:$B$8761,2)</f>
        <v>37</v>
      </c>
      <c r="F1895" s="11">
        <f ca="1">('Step 3. Regression'!$B$18*E1895^2+'Step 3. Regression'!$C$18*E1895+'Step 3. Regression'!$D$18)*C1895</f>
        <v>6.3422100927925218</v>
      </c>
      <c r="G1895" s="11">
        <f ca="1">('Step 3. Regression'!$G$18*E1895^2+'Step 3. Regression'!$H$18*E1895+'Step 3. Regression'!$I$18)*D1895</f>
        <v>3.0653264537937401</v>
      </c>
    </row>
    <row r="1896" spans="1:7" x14ac:dyDescent="0.25">
      <c r="A1896" s="8">
        <f>IF(ISBLANK('Step 1.4 CNY OAT'!A1896),"-",'Step 1.4 CNY OAT'!A1896)</f>
        <v>43179.958333333336</v>
      </c>
      <c r="B1896" s="26">
        <f t="shared" si="47"/>
        <v>78</v>
      </c>
      <c r="C1896" s="67" cm="1">
        <f t="array" ref="C1896">INDEX('Step 5. Daily Avg Schedule Calc'!$A$2:$D$169,(WEEKDAY(A1896)-1)*24+HOUR(A1896)+1,3)</f>
        <v>1</v>
      </c>
      <c r="D1896" s="67" cm="1">
        <f t="array" ref="D1896">INDEX('Step 5. Daily Avg Schedule Calc'!$A$2:$D$169,(WEEKDAY(A1896)-1)*24+HOUR(A1896)+1,4)</f>
        <v>1</v>
      </c>
      <c r="E1896">
        <f>VLOOKUP(A1896,'Step 1.4 CNY OAT'!$A$1:$B$8761,2)</f>
        <v>38</v>
      </c>
      <c r="F1896" s="11">
        <f ca="1">('Step 3. Regression'!$B$18*E1896^2+'Step 3. Regression'!$C$18*E1896+'Step 3. Regression'!$D$18)*C1896</f>
        <v>6.2434427446277798</v>
      </c>
      <c r="G1896" s="11">
        <f ca="1">('Step 3. Regression'!$G$18*E1896^2+'Step 3. Regression'!$H$18*E1896+'Step 3. Regression'!$I$18)*D1896</f>
        <v>3.0350980549676709</v>
      </c>
    </row>
    <row r="1897" spans="1:7" x14ac:dyDescent="0.25">
      <c r="A1897" s="8">
        <f>IF(ISBLANK('Step 1.4 CNY OAT'!A1897),"-",'Step 1.4 CNY OAT'!A1897)</f>
        <v>43180</v>
      </c>
      <c r="B1897" s="26">
        <f t="shared" si="47"/>
        <v>79</v>
      </c>
      <c r="C1897" s="67" cm="1">
        <f t="array" ref="C1897">INDEX('Step 5. Daily Avg Schedule Calc'!$A$2:$D$169,(WEEKDAY(A1897)-1)*24+HOUR(A1897)+1,3)</f>
        <v>1</v>
      </c>
      <c r="D1897" s="67" cm="1">
        <f t="array" ref="D1897">INDEX('Step 5. Daily Avg Schedule Calc'!$A$2:$D$169,(WEEKDAY(A1897)-1)*24+HOUR(A1897)+1,4)</f>
        <v>1</v>
      </c>
      <c r="E1897">
        <f>VLOOKUP(A1897,'Step 1.4 CNY OAT'!$A$1:$B$8761,2)</f>
        <v>37</v>
      </c>
      <c r="F1897" s="11">
        <f ca="1">('Step 3. Regression'!$B$18*E1897^2+'Step 3. Regression'!$C$18*E1897+'Step 3. Regression'!$D$18)*C1897</f>
        <v>6.3422100927925218</v>
      </c>
      <c r="G1897" s="11">
        <f ca="1">('Step 3. Regression'!$G$18*E1897^2+'Step 3. Regression'!$H$18*E1897+'Step 3. Regression'!$I$18)*D1897</f>
        <v>3.0653264537937401</v>
      </c>
    </row>
    <row r="1898" spans="1:7" x14ac:dyDescent="0.25">
      <c r="A1898" s="8">
        <f>IF(ISBLANK('Step 1.4 CNY OAT'!A1898),"-",'Step 1.4 CNY OAT'!A1898)</f>
        <v>43180.041666666664</v>
      </c>
      <c r="B1898" s="26">
        <f t="shared" si="47"/>
        <v>79</v>
      </c>
      <c r="C1898" s="67" cm="1">
        <f t="array" ref="C1898">INDEX('Step 5. Daily Avg Schedule Calc'!$A$2:$D$169,(WEEKDAY(A1898)-1)*24+HOUR(A1898)+1,3)</f>
        <v>1</v>
      </c>
      <c r="D1898" s="67" cm="1">
        <f t="array" ref="D1898">INDEX('Step 5. Daily Avg Schedule Calc'!$A$2:$D$169,(WEEKDAY(A1898)-1)*24+HOUR(A1898)+1,4)</f>
        <v>1</v>
      </c>
      <c r="E1898">
        <f>VLOOKUP(A1898,'Step 1.4 CNY OAT'!$A$1:$B$8761,2)</f>
        <v>38</v>
      </c>
      <c r="F1898" s="11">
        <f ca="1">('Step 3. Regression'!$B$18*E1898^2+'Step 3. Regression'!$C$18*E1898+'Step 3. Regression'!$D$18)*C1898</f>
        <v>6.2434427446277798</v>
      </c>
      <c r="G1898" s="11">
        <f ca="1">('Step 3. Regression'!$G$18*E1898^2+'Step 3. Regression'!$H$18*E1898+'Step 3. Regression'!$I$18)*D1898</f>
        <v>3.0350980549676709</v>
      </c>
    </row>
    <row r="1899" spans="1:7" x14ac:dyDescent="0.25">
      <c r="A1899" s="8">
        <f>IF(ISBLANK('Step 1.4 CNY OAT'!A1899),"-",'Step 1.4 CNY OAT'!A1899)</f>
        <v>43180.083333333336</v>
      </c>
      <c r="B1899" s="26">
        <f t="shared" si="47"/>
        <v>79</v>
      </c>
      <c r="C1899" s="67" cm="1">
        <f t="array" ref="C1899">INDEX('Step 5. Daily Avg Schedule Calc'!$A$2:$D$169,(WEEKDAY(A1899)-1)*24+HOUR(A1899)+1,3)</f>
        <v>1</v>
      </c>
      <c r="D1899" s="67" cm="1">
        <f t="array" ref="D1899">INDEX('Step 5. Daily Avg Schedule Calc'!$A$2:$D$169,(WEEKDAY(A1899)-1)*24+HOUR(A1899)+1,4)</f>
        <v>1</v>
      </c>
      <c r="E1899">
        <f>VLOOKUP(A1899,'Step 1.4 CNY OAT'!$A$1:$B$8761,2)</f>
        <v>39</v>
      </c>
      <c r="F1899" s="11">
        <f ca="1">('Step 3. Regression'!$B$18*E1899^2+'Step 3. Regression'!$C$18*E1899+'Step 3. Regression'!$D$18)*C1899</f>
        <v>6.149525531858953</v>
      </c>
      <c r="G1899" s="11">
        <f ca="1">('Step 3. Regression'!$G$18*E1899^2+'Step 3. Regression'!$H$18*E1899+'Step 3. Regression'!$I$18)*D1899</f>
        <v>3.0061169817960809</v>
      </c>
    </row>
    <row r="1900" spans="1:7" x14ac:dyDescent="0.25">
      <c r="A1900" s="8">
        <f>IF(ISBLANK('Step 1.4 CNY OAT'!A1900),"-",'Step 1.4 CNY OAT'!A1900)</f>
        <v>43180.125</v>
      </c>
      <c r="B1900" s="26">
        <f t="shared" si="47"/>
        <v>79</v>
      </c>
      <c r="C1900" s="67" cm="1">
        <f t="array" ref="C1900">INDEX('Step 5. Daily Avg Schedule Calc'!$A$2:$D$169,(WEEKDAY(A1900)-1)*24+HOUR(A1900)+1,3)</f>
        <v>1</v>
      </c>
      <c r="D1900" s="67" cm="1">
        <f t="array" ref="D1900">INDEX('Step 5. Daily Avg Schedule Calc'!$A$2:$D$169,(WEEKDAY(A1900)-1)*24+HOUR(A1900)+1,4)</f>
        <v>1</v>
      </c>
      <c r="E1900">
        <f>VLOOKUP(A1900,'Step 1.4 CNY OAT'!$A$1:$B$8761,2)</f>
        <v>39</v>
      </c>
      <c r="F1900" s="11">
        <f ca="1">('Step 3. Regression'!$B$18*E1900^2+'Step 3. Regression'!$C$18*E1900+'Step 3. Regression'!$D$18)*C1900</f>
        <v>6.149525531858953</v>
      </c>
      <c r="G1900" s="11">
        <f ca="1">('Step 3. Regression'!$G$18*E1900^2+'Step 3. Regression'!$H$18*E1900+'Step 3. Regression'!$I$18)*D1900</f>
        <v>3.0061169817960809</v>
      </c>
    </row>
    <row r="1901" spans="1:7" x14ac:dyDescent="0.25">
      <c r="A1901" s="8">
        <f>IF(ISBLANK('Step 1.4 CNY OAT'!A1901),"-",'Step 1.4 CNY OAT'!A1901)</f>
        <v>43180.166666666664</v>
      </c>
      <c r="B1901" s="26">
        <f t="shared" si="47"/>
        <v>79</v>
      </c>
      <c r="C1901" s="67" cm="1">
        <f t="array" ref="C1901">INDEX('Step 5. Daily Avg Schedule Calc'!$A$2:$D$169,(WEEKDAY(A1901)-1)*24+HOUR(A1901)+1,3)</f>
        <v>1</v>
      </c>
      <c r="D1901" s="67" cm="1">
        <f t="array" ref="D1901">INDEX('Step 5. Daily Avg Schedule Calc'!$A$2:$D$169,(WEEKDAY(A1901)-1)*24+HOUR(A1901)+1,4)</f>
        <v>1</v>
      </c>
      <c r="E1901">
        <f>VLOOKUP(A1901,'Step 1.4 CNY OAT'!$A$1:$B$8761,2)</f>
        <v>39</v>
      </c>
      <c r="F1901" s="11">
        <f ca="1">('Step 3. Regression'!$B$18*E1901^2+'Step 3. Regression'!$C$18*E1901+'Step 3. Regression'!$D$18)*C1901</f>
        <v>6.149525531858953</v>
      </c>
      <c r="G1901" s="11">
        <f ca="1">('Step 3. Regression'!$G$18*E1901^2+'Step 3. Regression'!$H$18*E1901+'Step 3. Regression'!$I$18)*D1901</f>
        <v>3.0061169817960809</v>
      </c>
    </row>
    <row r="1902" spans="1:7" x14ac:dyDescent="0.25">
      <c r="A1902" s="8">
        <f>IF(ISBLANK('Step 1.4 CNY OAT'!A1902),"-",'Step 1.4 CNY OAT'!A1902)</f>
        <v>43180.208333333336</v>
      </c>
      <c r="B1902" s="26">
        <f t="shared" si="47"/>
        <v>79</v>
      </c>
      <c r="C1902" s="67" cm="1">
        <f t="array" ref="C1902">INDEX('Step 5. Daily Avg Schedule Calc'!$A$2:$D$169,(WEEKDAY(A1902)-1)*24+HOUR(A1902)+1,3)</f>
        <v>1</v>
      </c>
      <c r="D1902" s="67" cm="1">
        <f t="array" ref="D1902">INDEX('Step 5. Daily Avg Schedule Calc'!$A$2:$D$169,(WEEKDAY(A1902)-1)*24+HOUR(A1902)+1,4)</f>
        <v>1</v>
      </c>
      <c r="E1902">
        <f>VLOOKUP(A1902,'Step 1.4 CNY OAT'!$A$1:$B$8761,2)</f>
        <v>39</v>
      </c>
      <c r="F1902" s="11">
        <f ca="1">('Step 3. Regression'!$B$18*E1902^2+'Step 3. Regression'!$C$18*E1902+'Step 3. Regression'!$D$18)*C1902</f>
        <v>6.149525531858953</v>
      </c>
      <c r="G1902" s="11">
        <f ca="1">('Step 3. Regression'!$G$18*E1902^2+'Step 3. Regression'!$H$18*E1902+'Step 3. Regression'!$I$18)*D1902</f>
        <v>3.0061169817960809</v>
      </c>
    </row>
    <row r="1903" spans="1:7" x14ac:dyDescent="0.25">
      <c r="A1903" s="8">
        <f>IF(ISBLANK('Step 1.4 CNY OAT'!A1903),"-",'Step 1.4 CNY OAT'!A1903)</f>
        <v>43180.25</v>
      </c>
      <c r="B1903" s="26">
        <f t="shared" si="47"/>
        <v>79</v>
      </c>
      <c r="C1903" s="67" cm="1">
        <f t="array" ref="C1903">INDEX('Step 5. Daily Avg Schedule Calc'!$A$2:$D$169,(WEEKDAY(A1903)-1)*24+HOUR(A1903)+1,3)</f>
        <v>1</v>
      </c>
      <c r="D1903" s="67" cm="1">
        <f t="array" ref="D1903">INDEX('Step 5. Daily Avg Schedule Calc'!$A$2:$D$169,(WEEKDAY(A1903)-1)*24+HOUR(A1903)+1,4)</f>
        <v>1</v>
      </c>
      <c r="E1903">
        <f>VLOOKUP(A1903,'Step 1.4 CNY OAT'!$A$1:$B$8761,2)</f>
        <v>37</v>
      </c>
      <c r="F1903" s="11">
        <f ca="1">('Step 3. Regression'!$B$18*E1903^2+'Step 3. Regression'!$C$18*E1903+'Step 3. Regression'!$D$18)*C1903</f>
        <v>6.3422100927925218</v>
      </c>
      <c r="G1903" s="11">
        <f ca="1">('Step 3. Regression'!$G$18*E1903^2+'Step 3. Regression'!$H$18*E1903+'Step 3. Regression'!$I$18)*D1903</f>
        <v>3.0653264537937401</v>
      </c>
    </row>
    <row r="1904" spans="1:7" x14ac:dyDescent="0.25">
      <c r="A1904" s="8">
        <f>IF(ISBLANK('Step 1.4 CNY OAT'!A1904),"-",'Step 1.4 CNY OAT'!A1904)</f>
        <v>43180.291666666664</v>
      </c>
      <c r="B1904" s="26">
        <f t="shared" si="47"/>
        <v>79</v>
      </c>
      <c r="C1904" s="67" cm="1">
        <f t="array" ref="C1904">INDEX('Step 5. Daily Avg Schedule Calc'!$A$2:$D$169,(WEEKDAY(A1904)-1)*24+HOUR(A1904)+1,3)</f>
        <v>1</v>
      </c>
      <c r="D1904" s="67" cm="1">
        <f t="array" ref="D1904">INDEX('Step 5. Daily Avg Schedule Calc'!$A$2:$D$169,(WEEKDAY(A1904)-1)*24+HOUR(A1904)+1,4)</f>
        <v>1</v>
      </c>
      <c r="E1904">
        <f>VLOOKUP(A1904,'Step 1.4 CNY OAT'!$A$1:$B$8761,2)</f>
        <v>36</v>
      </c>
      <c r="F1904" s="11">
        <f ca="1">('Step 3. Regression'!$B$18*E1904^2+'Step 3. Regression'!$C$18*E1904+'Step 3. Regression'!$D$18)*C1904</f>
        <v>6.4458275763531816</v>
      </c>
      <c r="G1904" s="11">
        <f ca="1">('Step 3. Regression'!$G$18*E1904^2+'Step 3. Regression'!$H$18*E1904+'Step 3. Regression'!$I$18)*D1904</f>
        <v>3.0968021782742885</v>
      </c>
    </row>
    <row r="1905" spans="1:7" x14ac:dyDescent="0.25">
      <c r="A1905" s="8">
        <f>IF(ISBLANK('Step 1.4 CNY OAT'!A1905),"-",'Step 1.4 CNY OAT'!A1905)</f>
        <v>43180.333333333336</v>
      </c>
      <c r="B1905" s="26">
        <f t="shared" si="47"/>
        <v>79</v>
      </c>
      <c r="C1905" s="67" cm="1">
        <f t="array" ref="C1905">INDEX('Step 5. Daily Avg Schedule Calc'!$A$2:$D$169,(WEEKDAY(A1905)-1)*24+HOUR(A1905)+1,3)</f>
        <v>1</v>
      </c>
      <c r="D1905" s="67" cm="1">
        <f t="array" ref="D1905">INDEX('Step 5. Daily Avg Schedule Calc'!$A$2:$D$169,(WEEKDAY(A1905)-1)*24+HOUR(A1905)+1,4)</f>
        <v>1</v>
      </c>
      <c r="E1905">
        <f>VLOOKUP(A1905,'Step 1.4 CNY OAT'!$A$1:$B$8761,2)</f>
        <v>34</v>
      </c>
      <c r="F1905" s="11">
        <f ca="1">('Step 3. Regression'!$B$18*E1905^2+'Step 3. Regression'!$C$18*E1905+'Step 3. Regression'!$D$18)*C1905</f>
        <v>6.6676129496622512</v>
      </c>
      <c r="G1905" s="11">
        <f ca="1">('Step 3. Regression'!$G$18*E1905^2+'Step 3. Regression'!$H$18*E1905+'Step 3. Regression'!$I$18)*D1905</f>
        <v>3.1634956041988254</v>
      </c>
    </row>
    <row r="1906" spans="1:7" x14ac:dyDescent="0.25">
      <c r="A1906" s="8">
        <f>IF(ISBLANK('Step 1.4 CNY OAT'!A1906),"-",'Step 1.4 CNY OAT'!A1906)</f>
        <v>43180.375</v>
      </c>
      <c r="B1906" s="26">
        <f t="shared" si="47"/>
        <v>79</v>
      </c>
      <c r="C1906" s="67" cm="1">
        <f t="array" ref="C1906">INDEX('Step 5. Daily Avg Schedule Calc'!$A$2:$D$169,(WEEKDAY(A1906)-1)*24+HOUR(A1906)+1,3)</f>
        <v>1</v>
      </c>
      <c r="D1906" s="67" cm="1">
        <f t="array" ref="D1906">INDEX('Step 5. Daily Avg Schedule Calc'!$A$2:$D$169,(WEEKDAY(A1906)-1)*24+HOUR(A1906)+1,4)</f>
        <v>1</v>
      </c>
      <c r="E1906">
        <f>VLOOKUP(A1906,'Step 1.4 CNY OAT'!$A$1:$B$8761,2)</f>
        <v>34</v>
      </c>
      <c r="F1906" s="11">
        <f ca="1">('Step 3. Regression'!$B$18*E1906^2+'Step 3. Regression'!$C$18*E1906+'Step 3. Regression'!$D$18)*C1906</f>
        <v>6.6676129496622512</v>
      </c>
      <c r="G1906" s="11">
        <f ca="1">('Step 3. Regression'!$G$18*E1906^2+'Step 3. Regression'!$H$18*E1906+'Step 3. Regression'!$I$18)*D1906</f>
        <v>3.1634956041988254</v>
      </c>
    </row>
    <row r="1907" spans="1:7" x14ac:dyDescent="0.25">
      <c r="A1907" s="8">
        <f>IF(ISBLANK('Step 1.4 CNY OAT'!A1907),"-",'Step 1.4 CNY OAT'!A1907)</f>
        <v>43180.416666666664</v>
      </c>
      <c r="B1907" s="26">
        <f t="shared" si="47"/>
        <v>79</v>
      </c>
      <c r="C1907" s="67" cm="1">
        <f t="array" ref="C1907">INDEX('Step 5. Daily Avg Schedule Calc'!$A$2:$D$169,(WEEKDAY(A1907)-1)*24+HOUR(A1907)+1,3)</f>
        <v>1</v>
      </c>
      <c r="D1907" s="67" cm="1">
        <f t="array" ref="D1907">INDEX('Step 5. Daily Avg Schedule Calc'!$A$2:$D$169,(WEEKDAY(A1907)-1)*24+HOUR(A1907)+1,4)</f>
        <v>1</v>
      </c>
      <c r="E1907">
        <f>VLOOKUP(A1907,'Step 1.4 CNY OAT'!$A$1:$B$8761,2)</f>
        <v>32</v>
      </c>
      <c r="F1907" s="11">
        <f ca="1">('Step 3. Regression'!$B$18*E1907^2+'Step 3. Regression'!$C$18*E1907+'Step 3. Regression'!$D$18)*C1907</f>
        <v>6.9087988645549858</v>
      </c>
      <c r="G1907" s="11">
        <f ca="1">('Step 3. Regression'!$G$18*E1907^2+'Step 3. Regression'!$H$18*E1907+'Step 3. Regression'!$I$18)*D1907</f>
        <v>3.2351783327412797</v>
      </c>
    </row>
    <row r="1908" spans="1:7" x14ac:dyDescent="0.25">
      <c r="A1908" s="8">
        <f>IF(ISBLANK('Step 1.4 CNY OAT'!A1908),"-",'Step 1.4 CNY OAT'!A1908)</f>
        <v>43180.458333333336</v>
      </c>
      <c r="B1908" s="26">
        <f t="shared" si="47"/>
        <v>79</v>
      </c>
      <c r="C1908" s="67" cm="1">
        <f t="array" ref="C1908">INDEX('Step 5. Daily Avg Schedule Calc'!$A$2:$D$169,(WEEKDAY(A1908)-1)*24+HOUR(A1908)+1,3)</f>
        <v>1</v>
      </c>
      <c r="D1908" s="67" cm="1">
        <f t="array" ref="D1908">INDEX('Step 5. Daily Avg Schedule Calc'!$A$2:$D$169,(WEEKDAY(A1908)-1)*24+HOUR(A1908)+1,4)</f>
        <v>1</v>
      </c>
      <c r="E1908">
        <f>VLOOKUP(A1908,'Step 1.4 CNY OAT'!$A$1:$B$8761,2)</f>
        <v>33</v>
      </c>
      <c r="F1908" s="11">
        <f ca="1">('Step 3. Regression'!$B$18*E1908^2+'Step 3. Regression'!$C$18*E1908+'Step 3. Regression'!$D$18)*C1908</f>
        <v>6.78578083941066</v>
      </c>
      <c r="G1908" s="11">
        <f ca="1">('Step 3. Regression'!$G$18*E1908^2+'Step 3. Regression'!$H$18*E1908+'Step 3. Regression'!$I$18)*D1908</f>
        <v>3.1987133056428125</v>
      </c>
    </row>
    <row r="1909" spans="1:7" x14ac:dyDescent="0.25">
      <c r="A1909" s="8">
        <f>IF(ISBLANK('Step 1.4 CNY OAT'!A1909),"-",'Step 1.4 CNY OAT'!A1909)</f>
        <v>43180.5</v>
      </c>
      <c r="B1909" s="26">
        <f t="shared" si="47"/>
        <v>79</v>
      </c>
      <c r="C1909" s="67" cm="1">
        <f t="array" ref="C1909">INDEX('Step 5. Daily Avg Schedule Calc'!$A$2:$D$169,(WEEKDAY(A1909)-1)*24+HOUR(A1909)+1,3)</f>
        <v>1</v>
      </c>
      <c r="D1909" s="67" cm="1">
        <f t="array" ref="D1909">INDEX('Step 5. Daily Avg Schedule Calc'!$A$2:$D$169,(WEEKDAY(A1909)-1)*24+HOUR(A1909)+1,4)</f>
        <v>1</v>
      </c>
      <c r="E1909">
        <f>VLOOKUP(A1909,'Step 1.4 CNY OAT'!$A$1:$B$8761,2)</f>
        <v>34</v>
      </c>
      <c r="F1909" s="11">
        <f ca="1">('Step 3. Regression'!$B$18*E1909^2+'Step 3. Regression'!$C$18*E1909+'Step 3. Regression'!$D$18)*C1909</f>
        <v>6.6676129496622512</v>
      </c>
      <c r="G1909" s="11">
        <f ca="1">('Step 3. Regression'!$G$18*E1909^2+'Step 3. Regression'!$H$18*E1909+'Step 3. Regression'!$I$18)*D1909</f>
        <v>3.1634956041988254</v>
      </c>
    </row>
    <row r="1910" spans="1:7" x14ac:dyDescent="0.25">
      <c r="A1910" s="8">
        <f>IF(ISBLANK('Step 1.4 CNY OAT'!A1910),"-",'Step 1.4 CNY OAT'!A1910)</f>
        <v>43180.541666666664</v>
      </c>
      <c r="B1910" s="26">
        <f t="shared" si="47"/>
        <v>79</v>
      </c>
      <c r="C1910" s="67" cm="1">
        <f t="array" ref="C1910">INDEX('Step 5. Daily Avg Schedule Calc'!$A$2:$D$169,(WEEKDAY(A1910)-1)*24+HOUR(A1910)+1,3)</f>
        <v>1</v>
      </c>
      <c r="D1910" s="67" cm="1">
        <f t="array" ref="D1910">INDEX('Step 5. Daily Avg Schedule Calc'!$A$2:$D$169,(WEEKDAY(A1910)-1)*24+HOUR(A1910)+1,4)</f>
        <v>1</v>
      </c>
      <c r="E1910">
        <f>VLOOKUP(A1910,'Step 1.4 CNY OAT'!$A$1:$B$8761,2)</f>
        <v>34</v>
      </c>
      <c r="F1910" s="11">
        <f ca="1">('Step 3. Regression'!$B$18*E1910^2+'Step 3. Regression'!$C$18*E1910+'Step 3. Regression'!$D$18)*C1910</f>
        <v>6.6676129496622512</v>
      </c>
      <c r="G1910" s="11">
        <f ca="1">('Step 3. Regression'!$G$18*E1910^2+'Step 3. Regression'!$H$18*E1910+'Step 3. Regression'!$I$18)*D1910</f>
        <v>3.1634956041988254</v>
      </c>
    </row>
    <row r="1911" spans="1:7" x14ac:dyDescent="0.25">
      <c r="A1911" s="8">
        <f>IF(ISBLANK('Step 1.4 CNY OAT'!A1911),"-",'Step 1.4 CNY OAT'!A1911)</f>
        <v>43180.583333333336</v>
      </c>
      <c r="B1911" s="26">
        <f t="shared" si="47"/>
        <v>79</v>
      </c>
      <c r="C1911" s="67" cm="1">
        <f t="array" ref="C1911">INDEX('Step 5. Daily Avg Schedule Calc'!$A$2:$D$169,(WEEKDAY(A1911)-1)*24+HOUR(A1911)+1,3)</f>
        <v>1</v>
      </c>
      <c r="D1911" s="67" cm="1">
        <f t="array" ref="D1911">INDEX('Step 5. Daily Avg Schedule Calc'!$A$2:$D$169,(WEEKDAY(A1911)-1)*24+HOUR(A1911)+1,4)</f>
        <v>1</v>
      </c>
      <c r="E1911">
        <f>VLOOKUP(A1911,'Step 1.4 CNY OAT'!$A$1:$B$8761,2)</f>
        <v>33</v>
      </c>
      <c r="F1911" s="11">
        <f ca="1">('Step 3. Regression'!$B$18*E1911^2+'Step 3. Regression'!$C$18*E1911+'Step 3. Regression'!$D$18)*C1911</f>
        <v>6.78578083941066</v>
      </c>
      <c r="G1911" s="11">
        <f ca="1">('Step 3. Regression'!$G$18*E1911^2+'Step 3. Regression'!$H$18*E1911+'Step 3. Regression'!$I$18)*D1911</f>
        <v>3.1987133056428125</v>
      </c>
    </row>
    <row r="1912" spans="1:7" x14ac:dyDescent="0.25">
      <c r="A1912" s="8">
        <f>IF(ISBLANK('Step 1.4 CNY OAT'!A1912),"-",'Step 1.4 CNY OAT'!A1912)</f>
        <v>43180.625</v>
      </c>
      <c r="B1912" s="26">
        <f t="shared" si="47"/>
        <v>79</v>
      </c>
      <c r="C1912" s="67" cm="1">
        <f t="array" ref="C1912">INDEX('Step 5. Daily Avg Schedule Calc'!$A$2:$D$169,(WEEKDAY(A1912)-1)*24+HOUR(A1912)+1,3)</f>
        <v>1</v>
      </c>
      <c r="D1912" s="67" cm="1">
        <f t="array" ref="D1912">INDEX('Step 5. Daily Avg Schedule Calc'!$A$2:$D$169,(WEEKDAY(A1912)-1)*24+HOUR(A1912)+1,4)</f>
        <v>1</v>
      </c>
      <c r="E1912">
        <f>VLOOKUP(A1912,'Step 1.4 CNY OAT'!$A$1:$B$8761,2)</f>
        <v>34</v>
      </c>
      <c r="F1912" s="11">
        <f ca="1">('Step 3. Regression'!$B$18*E1912^2+'Step 3. Regression'!$C$18*E1912+'Step 3. Regression'!$D$18)*C1912</f>
        <v>6.6676129496622512</v>
      </c>
      <c r="G1912" s="11">
        <f ca="1">('Step 3. Regression'!$G$18*E1912^2+'Step 3. Regression'!$H$18*E1912+'Step 3. Regression'!$I$18)*D1912</f>
        <v>3.1634956041988254</v>
      </c>
    </row>
    <row r="1913" spans="1:7" x14ac:dyDescent="0.25">
      <c r="A1913" s="8">
        <f>IF(ISBLANK('Step 1.4 CNY OAT'!A1913),"-",'Step 1.4 CNY OAT'!A1913)</f>
        <v>43180.666666666664</v>
      </c>
      <c r="B1913" s="26">
        <f t="shared" si="47"/>
        <v>79</v>
      </c>
      <c r="C1913" s="67" cm="1">
        <f t="array" ref="C1913">INDEX('Step 5. Daily Avg Schedule Calc'!$A$2:$D$169,(WEEKDAY(A1913)-1)*24+HOUR(A1913)+1,3)</f>
        <v>1</v>
      </c>
      <c r="D1913" s="67" cm="1">
        <f t="array" ref="D1913">INDEX('Step 5. Daily Avg Schedule Calc'!$A$2:$D$169,(WEEKDAY(A1913)-1)*24+HOUR(A1913)+1,4)</f>
        <v>1</v>
      </c>
      <c r="E1913">
        <f>VLOOKUP(A1913,'Step 1.4 CNY OAT'!$A$1:$B$8761,2)</f>
        <v>33.5</v>
      </c>
      <c r="F1913" s="11">
        <f ca="1">('Step 3. Regression'!$B$18*E1913^2+'Step 3. Regression'!$C$18*E1913+'Step 3. Regression'!$D$18)*C1913</f>
        <v>6.7260906276119652</v>
      </c>
      <c r="G1913" s="11">
        <f ca="1">('Step 3. Regression'!$G$18*E1913^2+'Step 3. Regression'!$H$18*E1913+'Step 3. Regression'!$I$18)*D1913</f>
        <v>3.1809485392140093</v>
      </c>
    </row>
    <row r="1914" spans="1:7" x14ac:dyDescent="0.25">
      <c r="A1914" s="8">
        <f>IF(ISBLANK('Step 1.4 CNY OAT'!A1914),"-",'Step 1.4 CNY OAT'!A1914)</f>
        <v>43180.708333333336</v>
      </c>
      <c r="B1914" s="26">
        <f t="shared" si="47"/>
        <v>79</v>
      </c>
      <c r="C1914" s="67" cm="1">
        <f t="array" ref="C1914">INDEX('Step 5. Daily Avg Schedule Calc'!$A$2:$D$169,(WEEKDAY(A1914)-1)*24+HOUR(A1914)+1,3)</f>
        <v>1</v>
      </c>
      <c r="D1914" s="67" cm="1">
        <f t="array" ref="D1914">INDEX('Step 5. Daily Avg Schedule Calc'!$A$2:$D$169,(WEEKDAY(A1914)-1)*24+HOUR(A1914)+1,4)</f>
        <v>1</v>
      </c>
      <c r="E1914">
        <f>VLOOKUP(A1914,'Step 1.4 CNY OAT'!$A$1:$B$8761,2)</f>
        <v>33</v>
      </c>
      <c r="F1914" s="11">
        <f ca="1">('Step 3. Regression'!$B$18*E1914^2+'Step 3. Regression'!$C$18*E1914+'Step 3. Regression'!$D$18)*C1914</f>
        <v>6.78578083941066</v>
      </c>
      <c r="G1914" s="11">
        <f ca="1">('Step 3. Regression'!$G$18*E1914^2+'Step 3. Regression'!$H$18*E1914+'Step 3. Regression'!$I$18)*D1914</f>
        <v>3.1987133056428125</v>
      </c>
    </row>
    <row r="1915" spans="1:7" x14ac:dyDescent="0.25">
      <c r="A1915" s="8">
        <f>IF(ISBLANK('Step 1.4 CNY OAT'!A1915),"-",'Step 1.4 CNY OAT'!A1915)</f>
        <v>43180.75</v>
      </c>
      <c r="B1915" s="26">
        <f t="shared" si="47"/>
        <v>79</v>
      </c>
      <c r="C1915" s="67" cm="1">
        <f t="array" ref="C1915">INDEX('Step 5. Daily Avg Schedule Calc'!$A$2:$D$169,(WEEKDAY(A1915)-1)*24+HOUR(A1915)+1,3)</f>
        <v>1</v>
      </c>
      <c r="D1915" s="67" cm="1">
        <f t="array" ref="D1915">INDEX('Step 5. Daily Avg Schedule Calc'!$A$2:$D$169,(WEEKDAY(A1915)-1)*24+HOUR(A1915)+1,4)</f>
        <v>1</v>
      </c>
      <c r="E1915">
        <f>VLOOKUP(A1915,'Step 1.4 CNY OAT'!$A$1:$B$8761,2)</f>
        <v>34</v>
      </c>
      <c r="F1915" s="11">
        <f ca="1">('Step 3. Regression'!$B$18*E1915^2+'Step 3. Regression'!$C$18*E1915+'Step 3. Regression'!$D$18)*C1915</f>
        <v>6.6676129496622512</v>
      </c>
      <c r="G1915" s="11">
        <f ca="1">('Step 3. Regression'!$G$18*E1915^2+'Step 3. Regression'!$H$18*E1915+'Step 3. Regression'!$I$18)*D1915</f>
        <v>3.1634956041988254</v>
      </c>
    </row>
    <row r="1916" spans="1:7" x14ac:dyDescent="0.25">
      <c r="A1916" s="8">
        <f>IF(ISBLANK('Step 1.4 CNY OAT'!A1916),"-",'Step 1.4 CNY OAT'!A1916)</f>
        <v>43180.791666666664</v>
      </c>
      <c r="B1916" s="26">
        <f t="shared" si="47"/>
        <v>79</v>
      </c>
      <c r="C1916" s="67" cm="1">
        <f t="array" ref="C1916">INDEX('Step 5. Daily Avg Schedule Calc'!$A$2:$D$169,(WEEKDAY(A1916)-1)*24+HOUR(A1916)+1,3)</f>
        <v>1</v>
      </c>
      <c r="D1916" s="67" cm="1">
        <f t="array" ref="D1916">INDEX('Step 5. Daily Avg Schedule Calc'!$A$2:$D$169,(WEEKDAY(A1916)-1)*24+HOUR(A1916)+1,4)</f>
        <v>1</v>
      </c>
      <c r="E1916">
        <f>VLOOKUP(A1916,'Step 1.4 CNY OAT'!$A$1:$B$8761,2)</f>
        <v>34</v>
      </c>
      <c r="F1916" s="11">
        <f ca="1">('Step 3. Regression'!$B$18*E1916^2+'Step 3. Regression'!$C$18*E1916+'Step 3. Regression'!$D$18)*C1916</f>
        <v>6.6676129496622512</v>
      </c>
      <c r="G1916" s="11">
        <f ca="1">('Step 3. Regression'!$G$18*E1916^2+'Step 3. Regression'!$H$18*E1916+'Step 3. Regression'!$I$18)*D1916</f>
        <v>3.1634956041988254</v>
      </c>
    </row>
    <row r="1917" spans="1:7" x14ac:dyDescent="0.25">
      <c r="A1917" s="8">
        <f>IF(ISBLANK('Step 1.4 CNY OAT'!A1917),"-",'Step 1.4 CNY OAT'!A1917)</f>
        <v>43180.833333333336</v>
      </c>
      <c r="B1917" s="26">
        <f t="shared" si="47"/>
        <v>79</v>
      </c>
      <c r="C1917" s="67" cm="1">
        <f t="array" ref="C1917">INDEX('Step 5. Daily Avg Schedule Calc'!$A$2:$D$169,(WEEKDAY(A1917)-1)*24+HOUR(A1917)+1,3)</f>
        <v>1</v>
      </c>
      <c r="D1917" s="67" cm="1">
        <f t="array" ref="D1917">INDEX('Step 5. Daily Avg Schedule Calc'!$A$2:$D$169,(WEEKDAY(A1917)-1)*24+HOUR(A1917)+1,4)</f>
        <v>1</v>
      </c>
      <c r="E1917">
        <f>VLOOKUP(A1917,'Step 1.4 CNY OAT'!$A$1:$B$8761,2)</f>
        <v>34</v>
      </c>
      <c r="F1917" s="11">
        <f ca="1">('Step 3. Regression'!$B$18*E1917^2+'Step 3. Regression'!$C$18*E1917+'Step 3. Regression'!$D$18)*C1917</f>
        <v>6.6676129496622512</v>
      </c>
      <c r="G1917" s="11">
        <f ca="1">('Step 3. Regression'!$G$18*E1917^2+'Step 3. Regression'!$H$18*E1917+'Step 3. Regression'!$I$18)*D1917</f>
        <v>3.1634956041988254</v>
      </c>
    </row>
    <row r="1918" spans="1:7" x14ac:dyDescent="0.25">
      <c r="A1918" s="8">
        <f>IF(ISBLANK('Step 1.4 CNY OAT'!A1918),"-",'Step 1.4 CNY OAT'!A1918)</f>
        <v>43180.875</v>
      </c>
      <c r="B1918" s="26">
        <f t="shared" si="47"/>
        <v>79</v>
      </c>
      <c r="C1918" s="67" cm="1">
        <f t="array" ref="C1918">INDEX('Step 5. Daily Avg Schedule Calc'!$A$2:$D$169,(WEEKDAY(A1918)-1)*24+HOUR(A1918)+1,3)</f>
        <v>1</v>
      </c>
      <c r="D1918" s="67" cm="1">
        <f t="array" ref="D1918">INDEX('Step 5. Daily Avg Schedule Calc'!$A$2:$D$169,(WEEKDAY(A1918)-1)*24+HOUR(A1918)+1,4)</f>
        <v>1</v>
      </c>
      <c r="E1918">
        <f>VLOOKUP(A1918,'Step 1.4 CNY OAT'!$A$1:$B$8761,2)</f>
        <v>34</v>
      </c>
      <c r="F1918" s="11">
        <f ca="1">('Step 3. Regression'!$B$18*E1918^2+'Step 3. Regression'!$C$18*E1918+'Step 3. Regression'!$D$18)*C1918</f>
        <v>6.6676129496622512</v>
      </c>
      <c r="G1918" s="11">
        <f ca="1">('Step 3. Regression'!$G$18*E1918^2+'Step 3. Regression'!$H$18*E1918+'Step 3. Regression'!$I$18)*D1918</f>
        <v>3.1634956041988254</v>
      </c>
    </row>
    <row r="1919" spans="1:7" x14ac:dyDescent="0.25">
      <c r="A1919" s="8">
        <f>IF(ISBLANK('Step 1.4 CNY OAT'!A1919),"-",'Step 1.4 CNY OAT'!A1919)</f>
        <v>43180.916666666664</v>
      </c>
      <c r="B1919" s="26">
        <f t="shared" si="47"/>
        <v>79</v>
      </c>
      <c r="C1919" s="67" cm="1">
        <f t="array" ref="C1919">INDEX('Step 5. Daily Avg Schedule Calc'!$A$2:$D$169,(WEEKDAY(A1919)-1)*24+HOUR(A1919)+1,3)</f>
        <v>1</v>
      </c>
      <c r="D1919" s="67" cm="1">
        <f t="array" ref="D1919">INDEX('Step 5. Daily Avg Schedule Calc'!$A$2:$D$169,(WEEKDAY(A1919)-1)*24+HOUR(A1919)+1,4)</f>
        <v>1</v>
      </c>
      <c r="E1919">
        <f>VLOOKUP(A1919,'Step 1.4 CNY OAT'!$A$1:$B$8761,2)</f>
        <v>34</v>
      </c>
      <c r="F1919" s="11">
        <f ca="1">('Step 3. Regression'!$B$18*E1919^2+'Step 3. Regression'!$C$18*E1919+'Step 3. Regression'!$D$18)*C1919</f>
        <v>6.6676129496622512</v>
      </c>
      <c r="G1919" s="11">
        <f ca="1">('Step 3. Regression'!$G$18*E1919^2+'Step 3. Regression'!$H$18*E1919+'Step 3. Regression'!$I$18)*D1919</f>
        <v>3.1634956041988254</v>
      </c>
    </row>
    <row r="1920" spans="1:7" x14ac:dyDescent="0.25">
      <c r="A1920" s="8">
        <f>IF(ISBLANK('Step 1.4 CNY OAT'!A1920),"-",'Step 1.4 CNY OAT'!A1920)</f>
        <v>43180.958333333336</v>
      </c>
      <c r="B1920" s="26">
        <f t="shared" si="47"/>
        <v>79</v>
      </c>
      <c r="C1920" s="67" cm="1">
        <f t="array" ref="C1920">INDEX('Step 5. Daily Avg Schedule Calc'!$A$2:$D$169,(WEEKDAY(A1920)-1)*24+HOUR(A1920)+1,3)</f>
        <v>1</v>
      </c>
      <c r="D1920" s="67" cm="1">
        <f t="array" ref="D1920">INDEX('Step 5. Daily Avg Schedule Calc'!$A$2:$D$169,(WEEKDAY(A1920)-1)*24+HOUR(A1920)+1,4)</f>
        <v>1</v>
      </c>
      <c r="E1920">
        <f>VLOOKUP(A1920,'Step 1.4 CNY OAT'!$A$1:$B$8761,2)</f>
        <v>33</v>
      </c>
      <c r="F1920" s="11">
        <f ca="1">('Step 3. Regression'!$B$18*E1920^2+'Step 3. Regression'!$C$18*E1920+'Step 3. Regression'!$D$18)*C1920</f>
        <v>6.78578083941066</v>
      </c>
      <c r="G1920" s="11">
        <f ca="1">('Step 3. Regression'!$G$18*E1920^2+'Step 3. Regression'!$H$18*E1920+'Step 3. Regression'!$I$18)*D1920</f>
        <v>3.1987133056428125</v>
      </c>
    </row>
    <row r="1921" spans="1:7" x14ac:dyDescent="0.25">
      <c r="A1921" s="8">
        <f>IF(ISBLANK('Step 1.4 CNY OAT'!A1921),"-",'Step 1.4 CNY OAT'!A1921)</f>
        <v>43181</v>
      </c>
      <c r="B1921" s="26">
        <f t="shared" si="47"/>
        <v>80</v>
      </c>
      <c r="C1921" s="67" cm="1">
        <f t="array" ref="C1921">INDEX('Step 5. Daily Avg Schedule Calc'!$A$2:$D$169,(WEEKDAY(A1921)-1)*24+HOUR(A1921)+1,3)</f>
        <v>1</v>
      </c>
      <c r="D1921" s="67" cm="1">
        <f t="array" ref="D1921">INDEX('Step 5. Daily Avg Schedule Calc'!$A$2:$D$169,(WEEKDAY(A1921)-1)*24+HOUR(A1921)+1,4)</f>
        <v>1</v>
      </c>
      <c r="E1921">
        <f>VLOOKUP(A1921,'Step 1.4 CNY OAT'!$A$1:$B$8761,2)</f>
        <v>34</v>
      </c>
      <c r="F1921" s="11">
        <f ca="1">('Step 3. Regression'!$B$18*E1921^2+'Step 3. Regression'!$C$18*E1921+'Step 3. Regression'!$D$18)*C1921</f>
        <v>6.6676129496622512</v>
      </c>
      <c r="G1921" s="11">
        <f ca="1">('Step 3. Regression'!$G$18*E1921^2+'Step 3. Regression'!$H$18*E1921+'Step 3. Regression'!$I$18)*D1921</f>
        <v>3.1634956041988254</v>
      </c>
    </row>
    <row r="1922" spans="1:7" x14ac:dyDescent="0.25">
      <c r="A1922" s="8">
        <f>IF(ISBLANK('Step 1.4 CNY OAT'!A1922),"-",'Step 1.4 CNY OAT'!A1922)</f>
        <v>43181.041666666664</v>
      </c>
      <c r="B1922" s="26">
        <f t="shared" si="47"/>
        <v>80</v>
      </c>
      <c r="C1922" s="67" cm="1">
        <f t="array" ref="C1922">INDEX('Step 5. Daily Avg Schedule Calc'!$A$2:$D$169,(WEEKDAY(A1922)-1)*24+HOUR(A1922)+1,3)</f>
        <v>1</v>
      </c>
      <c r="D1922" s="67" cm="1">
        <f t="array" ref="D1922">INDEX('Step 5. Daily Avg Schedule Calc'!$A$2:$D$169,(WEEKDAY(A1922)-1)*24+HOUR(A1922)+1,4)</f>
        <v>1</v>
      </c>
      <c r="E1922">
        <f>VLOOKUP(A1922,'Step 1.4 CNY OAT'!$A$1:$B$8761,2)</f>
        <v>33</v>
      </c>
      <c r="F1922" s="11">
        <f ca="1">('Step 3. Regression'!$B$18*E1922^2+'Step 3. Regression'!$C$18*E1922+'Step 3. Regression'!$D$18)*C1922</f>
        <v>6.78578083941066</v>
      </c>
      <c r="G1922" s="11">
        <f ca="1">('Step 3. Regression'!$G$18*E1922^2+'Step 3. Regression'!$H$18*E1922+'Step 3. Regression'!$I$18)*D1922</f>
        <v>3.1987133056428125</v>
      </c>
    </row>
    <row r="1923" spans="1:7" x14ac:dyDescent="0.25">
      <c r="A1923" s="8">
        <f>IF(ISBLANK('Step 1.4 CNY OAT'!A1923),"-",'Step 1.4 CNY OAT'!A1923)</f>
        <v>43181.083333333336</v>
      </c>
      <c r="B1923" s="26">
        <f t="shared" ref="B1923:B1986" si="48">_xlfn.DAYS(A1923,$A$2)</f>
        <v>80</v>
      </c>
      <c r="C1923" s="67" cm="1">
        <f t="array" ref="C1923">INDEX('Step 5. Daily Avg Schedule Calc'!$A$2:$D$169,(WEEKDAY(A1923)-1)*24+HOUR(A1923)+1,3)</f>
        <v>1</v>
      </c>
      <c r="D1923" s="67" cm="1">
        <f t="array" ref="D1923">INDEX('Step 5. Daily Avg Schedule Calc'!$A$2:$D$169,(WEEKDAY(A1923)-1)*24+HOUR(A1923)+1,4)</f>
        <v>1</v>
      </c>
      <c r="E1923">
        <f>VLOOKUP(A1923,'Step 1.4 CNY OAT'!$A$1:$B$8761,2)</f>
        <v>33</v>
      </c>
      <c r="F1923" s="11">
        <f ca="1">('Step 3. Regression'!$B$18*E1923^2+'Step 3. Regression'!$C$18*E1923+'Step 3. Regression'!$D$18)*C1923</f>
        <v>6.78578083941066</v>
      </c>
      <c r="G1923" s="11">
        <f ca="1">('Step 3. Regression'!$G$18*E1923^2+'Step 3. Regression'!$H$18*E1923+'Step 3. Regression'!$I$18)*D1923</f>
        <v>3.1987133056428125</v>
      </c>
    </row>
    <row r="1924" spans="1:7" x14ac:dyDescent="0.25">
      <c r="A1924" s="8">
        <f>IF(ISBLANK('Step 1.4 CNY OAT'!A1924),"-",'Step 1.4 CNY OAT'!A1924)</f>
        <v>43181.125</v>
      </c>
      <c r="B1924" s="26">
        <f t="shared" si="48"/>
        <v>80</v>
      </c>
      <c r="C1924" s="67" cm="1">
        <f t="array" ref="C1924">INDEX('Step 5. Daily Avg Schedule Calc'!$A$2:$D$169,(WEEKDAY(A1924)-1)*24+HOUR(A1924)+1,3)</f>
        <v>1</v>
      </c>
      <c r="D1924" s="67" cm="1">
        <f t="array" ref="D1924">INDEX('Step 5. Daily Avg Schedule Calc'!$A$2:$D$169,(WEEKDAY(A1924)-1)*24+HOUR(A1924)+1,4)</f>
        <v>1</v>
      </c>
      <c r="E1924">
        <f>VLOOKUP(A1924,'Step 1.4 CNY OAT'!$A$1:$B$8761,2)</f>
        <v>34</v>
      </c>
      <c r="F1924" s="11">
        <f ca="1">('Step 3. Regression'!$B$18*E1924^2+'Step 3. Regression'!$C$18*E1924+'Step 3. Regression'!$D$18)*C1924</f>
        <v>6.6676129496622512</v>
      </c>
      <c r="G1924" s="11">
        <f ca="1">('Step 3. Regression'!$G$18*E1924^2+'Step 3. Regression'!$H$18*E1924+'Step 3. Regression'!$I$18)*D1924</f>
        <v>3.1634956041988254</v>
      </c>
    </row>
    <row r="1925" spans="1:7" x14ac:dyDescent="0.25">
      <c r="A1925" s="8">
        <f>IF(ISBLANK('Step 1.4 CNY OAT'!A1925),"-",'Step 1.4 CNY OAT'!A1925)</f>
        <v>43181.166666666664</v>
      </c>
      <c r="B1925" s="26">
        <f t="shared" si="48"/>
        <v>80</v>
      </c>
      <c r="C1925" s="67" cm="1">
        <f t="array" ref="C1925">INDEX('Step 5. Daily Avg Schedule Calc'!$A$2:$D$169,(WEEKDAY(A1925)-1)*24+HOUR(A1925)+1,3)</f>
        <v>1</v>
      </c>
      <c r="D1925" s="67" cm="1">
        <f t="array" ref="D1925">INDEX('Step 5. Daily Avg Schedule Calc'!$A$2:$D$169,(WEEKDAY(A1925)-1)*24+HOUR(A1925)+1,4)</f>
        <v>1</v>
      </c>
      <c r="E1925">
        <f>VLOOKUP(A1925,'Step 1.4 CNY OAT'!$A$1:$B$8761,2)</f>
        <v>34</v>
      </c>
      <c r="F1925" s="11">
        <f ca="1">('Step 3. Regression'!$B$18*E1925^2+'Step 3. Regression'!$C$18*E1925+'Step 3. Regression'!$D$18)*C1925</f>
        <v>6.6676129496622512</v>
      </c>
      <c r="G1925" s="11">
        <f ca="1">('Step 3. Regression'!$G$18*E1925^2+'Step 3. Regression'!$H$18*E1925+'Step 3. Regression'!$I$18)*D1925</f>
        <v>3.1634956041988254</v>
      </c>
    </row>
    <row r="1926" spans="1:7" x14ac:dyDescent="0.25">
      <c r="A1926" s="8">
        <f>IF(ISBLANK('Step 1.4 CNY OAT'!A1926),"-",'Step 1.4 CNY OAT'!A1926)</f>
        <v>43181.208333333336</v>
      </c>
      <c r="B1926" s="26">
        <f t="shared" si="48"/>
        <v>80</v>
      </c>
      <c r="C1926" s="67" cm="1">
        <f t="array" ref="C1926">INDEX('Step 5. Daily Avg Schedule Calc'!$A$2:$D$169,(WEEKDAY(A1926)-1)*24+HOUR(A1926)+1,3)</f>
        <v>1</v>
      </c>
      <c r="D1926" s="67" cm="1">
        <f t="array" ref="D1926">INDEX('Step 5. Daily Avg Schedule Calc'!$A$2:$D$169,(WEEKDAY(A1926)-1)*24+HOUR(A1926)+1,4)</f>
        <v>1</v>
      </c>
      <c r="E1926">
        <f>VLOOKUP(A1926,'Step 1.4 CNY OAT'!$A$1:$B$8761,2)</f>
        <v>34</v>
      </c>
      <c r="F1926" s="11">
        <f ca="1">('Step 3. Regression'!$B$18*E1926^2+'Step 3. Regression'!$C$18*E1926+'Step 3. Regression'!$D$18)*C1926</f>
        <v>6.6676129496622512</v>
      </c>
      <c r="G1926" s="11">
        <f ca="1">('Step 3. Regression'!$G$18*E1926^2+'Step 3. Regression'!$H$18*E1926+'Step 3. Regression'!$I$18)*D1926</f>
        <v>3.1634956041988254</v>
      </c>
    </row>
    <row r="1927" spans="1:7" x14ac:dyDescent="0.25">
      <c r="A1927" s="8">
        <f>IF(ISBLANK('Step 1.4 CNY OAT'!A1927),"-",'Step 1.4 CNY OAT'!A1927)</f>
        <v>43181.25</v>
      </c>
      <c r="B1927" s="26">
        <f t="shared" si="48"/>
        <v>80</v>
      </c>
      <c r="C1927" s="67" cm="1">
        <f t="array" ref="C1927">INDEX('Step 5. Daily Avg Schedule Calc'!$A$2:$D$169,(WEEKDAY(A1927)-1)*24+HOUR(A1927)+1,3)</f>
        <v>1</v>
      </c>
      <c r="D1927" s="67" cm="1">
        <f t="array" ref="D1927">INDEX('Step 5. Daily Avg Schedule Calc'!$A$2:$D$169,(WEEKDAY(A1927)-1)*24+HOUR(A1927)+1,4)</f>
        <v>1</v>
      </c>
      <c r="E1927">
        <f>VLOOKUP(A1927,'Step 1.4 CNY OAT'!$A$1:$B$8761,2)</f>
        <v>34</v>
      </c>
      <c r="F1927" s="11">
        <f ca="1">('Step 3. Regression'!$B$18*E1927^2+'Step 3. Regression'!$C$18*E1927+'Step 3. Regression'!$D$18)*C1927</f>
        <v>6.6676129496622512</v>
      </c>
      <c r="G1927" s="11">
        <f ca="1">('Step 3. Regression'!$G$18*E1927^2+'Step 3. Regression'!$H$18*E1927+'Step 3. Regression'!$I$18)*D1927</f>
        <v>3.1634956041988254</v>
      </c>
    </row>
    <row r="1928" spans="1:7" x14ac:dyDescent="0.25">
      <c r="A1928" s="8">
        <f>IF(ISBLANK('Step 1.4 CNY OAT'!A1928),"-",'Step 1.4 CNY OAT'!A1928)</f>
        <v>43181.291666666664</v>
      </c>
      <c r="B1928" s="26">
        <f t="shared" si="48"/>
        <v>80</v>
      </c>
      <c r="C1928" s="67" cm="1">
        <f t="array" ref="C1928">INDEX('Step 5. Daily Avg Schedule Calc'!$A$2:$D$169,(WEEKDAY(A1928)-1)*24+HOUR(A1928)+1,3)</f>
        <v>1</v>
      </c>
      <c r="D1928" s="67" cm="1">
        <f t="array" ref="D1928">INDEX('Step 5. Daily Avg Schedule Calc'!$A$2:$D$169,(WEEKDAY(A1928)-1)*24+HOUR(A1928)+1,4)</f>
        <v>1</v>
      </c>
      <c r="E1928">
        <f>VLOOKUP(A1928,'Step 1.4 CNY OAT'!$A$1:$B$8761,2)</f>
        <v>36</v>
      </c>
      <c r="F1928" s="11">
        <f ca="1">('Step 3. Regression'!$B$18*E1928^2+'Step 3. Regression'!$C$18*E1928+'Step 3. Regression'!$D$18)*C1928</f>
        <v>6.4458275763531816</v>
      </c>
      <c r="G1928" s="11">
        <f ca="1">('Step 3. Regression'!$G$18*E1928^2+'Step 3. Regression'!$H$18*E1928+'Step 3. Regression'!$I$18)*D1928</f>
        <v>3.0968021782742885</v>
      </c>
    </row>
    <row r="1929" spans="1:7" x14ac:dyDescent="0.25">
      <c r="A1929" s="8">
        <f>IF(ISBLANK('Step 1.4 CNY OAT'!A1929),"-",'Step 1.4 CNY OAT'!A1929)</f>
        <v>43181.333333333336</v>
      </c>
      <c r="B1929" s="26">
        <f t="shared" si="48"/>
        <v>80</v>
      </c>
      <c r="C1929" s="67" cm="1">
        <f t="array" ref="C1929">INDEX('Step 5. Daily Avg Schedule Calc'!$A$2:$D$169,(WEEKDAY(A1929)-1)*24+HOUR(A1929)+1,3)</f>
        <v>1</v>
      </c>
      <c r="D1929" s="67" cm="1">
        <f t="array" ref="D1929">INDEX('Step 5. Daily Avg Schedule Calc'!$A$2:$D$169,(WEEKDAY(A1929)-1)*24+HOUR(A1929)+1,4)</f>
        <v>1</v>
      </c>
      <c r="E1929">
        <f>VLOOKUP(A1929,'Step 1.4 CNY OAT'!$A$1:$B$8761,2)</f>
        <v>37</v>
      </c>
      <c r="F1929" s="11">
        <f ca="1">('Step 3. Regression'!$B$18*E1929^2+'Step 3. Regression'!$C$18*E1929+'Step 3. Regression'!$D$18)*C1929</f>
        <v>6.3422100927925218</v>
      </c>
      <c r="G1929" s="11">
        <f ca="1">('Step 3. Regression'!$G$18*E1929^2+'Step 3. Regression'!$H$18*E1929+'Step 3. Regression'!$I$18)*D1929</f>
        <v>3.0653264537937401</v>
      </c>
    </row>
    <row r="1930" spans="1:7" x14ac:dyDescent="0.25">
      <c r="A1930" s="8">
        <f>IF(ISBLANK('Step 1.4 CNY OAT'!A1930),"-",'Step 1.4 CNY OAT'!A1930)</f>
        <v>43181.375</v>
      </c>
      <c r="B1930" s="26">
        <f t="shared" si="48"/>
        <v>80</v>
      </c>
      <c r="C1930" s="67" cm="1">
        <f t="array" ref="C1930">INDEX('Step 5. Daily Avg Schedule Calc'!$A$2:$D$169,(WEEKDAY(A1930)-1)*24+HOUR(A1930)+1,3)</f>
        <v>1</v>
      </c>
      <c r="D1930" s="67" cm="1">
        <f t="array" ref="D1930">INDEX('Step 5. Daily Avg Schedule Calc'!$A$2:$D$169,(WEEKDAY(A1930)-1)*24+HOUR(A1930)+1,4)</f>
        <v>1</v>
      </c>
      <c r="E1930">
        <f>VLOOKUP(A1930,'Step 1.4 CNY OAT'!$A$1:$B$8761,2)</f>
        <v>37</v>
      </c>
      <c r="F1930" s="11">
        <f ca="1">('Step 3. Regression'!$B$18*E1930^2+'Step 3. Regression'!$C$18*E1930+'Step 3. Regression'!$D$18)*C1930</f>
        <v>6.3422100927925218</v>
      </c>
      <c r="G1930" s="11">
        <f ca="1">('Step 3. Regression'!$G$18*E1930^2+'Step 3. Regression'!$H$18*E1930+'Step 3. Regression'!$I$18)*D1930</f>
        <v>3.0653264537937401</v>
      </c>
    </row>
    <row r="1931" spans="1:7" x14ac:dyDescent="0.25">
      <c r="A1931" s="8">
        <f>IF(ISBLANK('Step 1.4 CNY OAT'!A1931),"-",'Step 1.4 CNY OAT'!A1931)</f>
        <v>43181.416666666664</v>
      </c>
      <c r="B1931" s="26">
        <f t="shared" si="48"/>
        <v>80</v>
      </c>
      <c r="C1931" s="67" cm="1">
        <f t="array" ref="C1931">INDEX('Step 5. Daily Avg Schedule Calc'!$A$2:$D$169,(WEEKDAY(A1931)-1)*24+HOUR(A1931)+1,3)</f>
        <v>1</v>
      </c>
      <c r="D1931" s="67" cm="1">
        <f t="array" ref="D1931">INDEX('Step 5. Daily Avg Schedule Calc'!$A$2:$D$169,(WEEKDAY(A1931)-1)*24+HOUR(A1931)+1,4)</f>
        <v>1</v>
      </c>
      <c r="E1931">
        <f>VLOOKUP(A1931,'Step 1.4 CNY OAT'!$A$1:$B$8761,2)</f>
        <v>39</v>
      </c>
      <c r="F1931" s="11">
        <f ca="1">('Step 3. Regression'!$B$18*E1931^2+'Step 3. Regression'!$C$18*E1931+'Step 3. Regression'!$D$18)*C1931</f>
        <v>6.149525531858953</v>
      </c>
      <c r="G1931" s="11">
        <f ca="1">('Step 3. Regression'!$G$18*E1931^2+'Step 3. Regression'!$H$18*E1931+'Step 3. Regression'!$I$18)*D1931</f>
        <v>3.0061169817960809</v>
      </c>
    </row>
    <row r="1932" spans="1:7" x14ac:dyDescent="0.25">
      <c r="A1932" s="8">
        <f>IF(ISBLANK('Step 1.4 CNY OAT'!A1932),"-",'Step 1.4 CNY OAT'!A1932)</f>
        <v>43181.458333333336</v>
      </c>
      <c r="B1932" s="26">
        <f t="shared" si="48"/>
        <v>80</v>
      </c>
      <c r="C1932" s="67" cm="1">
        <f t="array" ref="C1932">INDEX('Step 5. Daily Avg Schedule Calc'!$A$2:$D$169,(WEEKDAY(A1932)-1)*24+HOUR(A1932)+1,3)</f>
        <v>1</v>
      </c>
      <c r="D1932" s="67" cm="1">
        <f t="array" ref="D1932">INDEX('Step 5. Daily Avg Schedule Calc'!$A$2:$D$169,(WEEKDAY(A1932)-1)*24+HOUR(A1932)+1,4)</f>
        <v>1</v>
      </c>
      <c r="E1932">
        <f>VLOOKUP(A1932,'Step 1.4 CNY OAT'!$A$1:$B$8761,2)</f>
        <v>42</v>
      </c>
      <c r="F1932" s="11">
        <f ca="1">('Step 3. Regression'!$B$18*E1932^2+'Step 3. Regression'!$C$18*E1932+'Step 3. Regression'!$D$18)*C1932</f>
        <v>5.8968747059279734</v>
      </c>
      <c r="G1932" s="11">
        <f ca="1">('Step 3. Regression'!$G$18*E1932^2+'Step 3. Regression'!$H$18*E1932+'Step 3. Regression'!$I$18)*D1932</f>
        <v>2.9266577162081897</v>
      </c>
    </row>
    <row r="1933" spans="1:7" x14ac:dyDescent="0.25">
      <c r="A1933" s="8">
        <f>IF(ISBLANK('Step 1.4 CNY OAT'!A1933),"-",'Step 1.4 CNY OAT'!A1933)</f>
        <v>43181.5</v>
      </c>
      <c r="B1933" s="26">
        <f t="shared" si="48"/>
        <v>80</v>
      </c>
      <c r="C1933" s="67" cm="1">
        <f t="array" ref="C1933">INDEX('Step 5. Daily Avg Schedule Calc'!$A$2:$D$169,(WEEKDAY(A1933)-1)*24+HOUR(A1933)+1,3)</f>
        <v>1</v>
      </c>
      <c r="D1933" s="67" cm="1">
        <f t="array" ref="D1933">INDEX('Step 5. Daily Avg Schedule Calc'!$A$2:$D$169,(WEEKDAY(A1933)-1)*24+HOUR(A1933)+1,4)</f>
        <v>1</v>
      </c>
      <c r="E1933">
        <f>VLOOKUP(A1933,'Step 1.4 CNY OAT'!$A$1:$B$8761,2)</f>
        <v>45</v>
      </c>
      <c r="F1933" s="11">
        <f ca="1">('Step 3. Regression'!$B$18*E1933^2+'Step 3. Regression'!$C$18*E1933+'Step 3. Regression'!$D$18)*C1933</f>
        <v>5.6878750985602435</v>
      </c>
      <c r="G1933" s="11">
        <f ca="1">('Step 3. Regression'!$G$18*E1933^2+'Step 3. Regression'!$H$18*E1933+'Step 3. Regression'!$I$18)*D1933</f>
        <v>2.8584243815106145</v>
      </c>
    </row>
    <row r="1934" spans="1:7" x14ac:dyDescent="0.25">
      <c r="A1934" s="8">
        <f>IF(ISBLANK('Step 1.4 CNY OAT'!A1934),"-",'Step 1.4 CNY OAT'!A1934)</f>
        <v>43181.541666666664</v>
      </c>
      <c r="B1934" s="26">
        <f t="shared" si="48"/>
        <v>80</v>
      </c>
      <c r="C1934" s="67" cm="1">
        <f t="array" ref="C1934">INDEX('Step 5. Daily Avg Schedule Calc'!$A$2:$D$169,(WEEKDAY(A1934)-1)*24+HOUR(A1934)+1,3)</f>
        <v>1</v>
      </c>
      <c r="D1934" s="67" cm="1">
        <f t="array" ref="D1934">INDEX('Step 5. Daily Avg Schedule Calc'!$A$2:$D$169,(WEEKDAY(A1934)-1)*24+HOUR(A1934)+1,4)</f>
        <v>1</v>
      </c>
      <c r="E1934">
        <f>VLOOKUP(A1934,'Step 1.4 CNY OAT'!$A$1:$B$8761,2)</f>
        <v>46</v>
      </c>
      <c r="F1934" s="11">
        <f ca="1">('Step 3. Regression'!$B$18*E1934^2+'Step 3. Regression'!$C$18*E1934+'Step 3. Regression'!$D$18)*C1934</f>
        <v>5.6279088335628336</v>
      </c>
      <c r="G1934" s="11">
        <f ca="1">('Step 3. Regression'!$G$18*E1934^2+'Step 3. Regression'!$H$18*E1934+'Step 3. Regression'!$I$18)*D1934</f>
        <v>2.8381745879203826</v>
      </c>
    </row>
    <row r="1935" spans="1:7" x14ac:dyDescent="0.25">
      <c r="A1935" s="8">
        <f>IF(ISBLANK('Step 1.4 CNY OAT'!A1935),"-",'Step 1.4 CNY OAT'!A1935)</f>
        <v>43181.583333333336</v>
      </c>
      <c r="B1935" s="26">
        <f t="shared" si="48"/>
        <v>80</v>
      </c>
      <c r="C1935" s="67" cm="1">
        <f t="array" ref="C1935">INDEX('Step 5. Daily Avg Schedule Calc'!$A$2:$D$169,(WEEKDAY(A1935)-1)*24+HOUR(A1935)+1,3)</f>
        <v>1</v>
      </c>
      <c r="D1935" s="67" cm="1">
        <f t="array" ref="D1935">INDEX('Step 5. Daily Avg Schedule Calc'!$A$2:$D$169,(WEEKDAY(A1935)-1)*24+HOUR(A1935)+1,4)</f>
        <v>1</v>
      </c>
      <c r="E1935">
        <f>VLOOKUP(A1935,'Step 1.4 CNY OAT'!$A$1:$B$8761,2)</f>
        <v>47</v>
      </c>
      <c r="F1935" s="11">
        <f ca="1">('Step 3. Regression'!$B$18*E1935^2+'Step 3. Regression'!$C$18*E1935+'Step 3. Regression'!$D$18)*C1935</f>
        <v>5.5727927039613396</v>
      </c>
      <c r="G1935" s="11">
        <f ca="1">('Step 3. Regression'!$G$18*E1935^2+'Step 3. Regression'!$H$18*E1935+'Step 3. Regression'!$I$18)*D1935</f>
        <v>2.8191721199846294</v>
      </c>
    </row>
    <row r="1936" spans="1:7" x14ac:dyDescent="0.25">
      <c r="A1936" s="8">
        <f>IF(ISBLANK('Step 1.4 CNY OAT'!A1936),"-",'Step 1.4 CNY OAT'!A1936)</f>
        <v>43181.625</v>
      </c>
      <c r="B1936" s="26">
        <f t="shared" si="48"/>
        <v>80</v>
      </c>
      <c r="C1936" s="67" cm="1">
        <f t="array" ref="C1936">INDEX('Step 5. Daily Avg Schedule Calc'!$A$2:$D$169,(WEEKDAY(A1936)-1)*24+HOUR(A1936)+1,3)</f>
        <v>1</v>
      </c>
      <c r="D1936" s="67" cm="1">
        <f t="array" ref="D1936">INDEX('Step 5. Daily Avg Schedule Calc'!$A$2:$D$169,(WEEKDAY(A1936)-1)*24+HOUR(A1936)+1,4)</f>
        <v>1</v>
      </c>
      <c r="E1936">
        <f>VLOOKUP(A1936,'Step 1.4 CNY OAT'!$A$1:$B$8761,2)</f>
        <v>48</v>
      </c>
      <c r="F1936" s="11">
        <f ca="1">('Step 3. Regression'!$B$18*E1936^2+'Step 3. Regression'!$C$18*E1936+'Step 3. Regression'!$D$18)*C1936</f>
        <v>5.5225267097557609</v>
      </c>
      <c r="G1936" s="11">
        <f ca="1">('Step 3. Regression'!$G$18*E1936^2+'Step 3. Regression'!$H$18*E1936+'Step 3. Regression'!$I$18)*D1936</f>
        <v>2.8014169777033562</v>
      </c>
    </row>
    <row r="1937" spans="1:7" x14ac:dyDescent="0.25">
      <c r="A1937" s="8">
        <f>IF(ISBLANK('Step 1.4 CNY OAT'!A1937),"-",'Step 1.4 CNY OAT'!A1937)</f>
        <v>43181.666666666664</v>
      </c>
      <c r="B1937" s="26">
        <f t="shared" si="48"/>
        <v>80</v>
      </c>
      <c r="C1937" s="67" cm="1">
        <f t="array" ref="C1937">INDEX('Step 5. Daily Avg Schedule Calc'!$A$2:$D$169,(WEEKDAY(A1937)-1)*24+HOUR(A1937)+1,3)</f>
        <v>1</v>
      </c>
      <c r="D1937" s="67" cm="1">
        <f t="array" ref="D1937">INDEX('Step 5. Daily Avg Schedule Calc'!$A$2:$D$169,(WEEKDAY(A1937)-1)*24+HOUR(A1937)+1,4)</f>
        <v>1</v>
      </c>
      <c r="E1937">
        <f>VLOOKUP(A1937,'Step 1.4 CNY OAT'!$A$1:$B$8761,2)</f>
        <v>50</v>
      </c>
      <c r="F1937" s="11">
        <f ca="1">('Step 3. Regression'!$B$18*E1937^2+'Step 3. Regression'!$C$18*E1937+'Step 3. Regression'!$D$18)*C1937</f>
        <v>5.4365451275323569</v>
      </c>
      <c r="G1937" s="11">
        <f ca="1">('Step 3. Regression'!$G$18*E1937^2+'Step 3. Regression'!$H$18*E1937+'Step 3. Regression'!$I$18)*D1937</f>
        <v>2.7696486701042482</v>
      </c>
    </row>
    <row r="1938" spans="1:7" x14ac:dyDescent="0.25">
      <c r="A1938" s="8">
        <f>IF(ISBLANK('Step 1.4 CNY OAT'!A1938),"-",'Step 1.4 CNY OAT'!A1938)</f>
        <v>43181.708333333336</v>
      </c>
      <c r="B1938" s="26">
        <f t="shared" si="48"/>
        <v>80</v>
      </c>
      <c r="C1938" s="67" cm="1">
        <f t="array" ref="C1938">INDEX('Step 5. Daily Avg Schedule Calc'!$A$2:$D$169,(WEEKDAY(A1938)-1)*24+HOUR(A1938)+1,3)</f>
        <v>1</v>
      </c>
      <c r="D1938" s="67" cm="1">
        <f t="array" ref="D1938">INDEX('Step 5. Daily Avg Schedule Calc'!$A$2:$D$169,(WEEKDAY(A1938)-1)*24+HOUR(A1938)+1,4)</f>
        <v>1</v>
      </c>
      <c r="E1938">
        <f>VLOOKUP(A1938,'Step 1.4 CNY OAT'!$A$1:$B$8761,2)</f>
        <v>51</v>
      </c>
      <c r="F1938" s="11">
        <f ca="1">('Step 3. Regression'!$B$18*E1938^2+'Step 3. Regression'!$C$18*E1938+'Step 3. Regression'!$D$18)*C1938</f>
        <v>5.4008295395145307</v>
      </c>
      <c r="G1938" s="11">
        <f ca="1">('Step 3. Regression'!$G$18*E1938^2+'Step 3. Regression'!$H$18*E1938+'Step 3. Regression'!$I$18)*D1938</f>
        <v>2.7556355047864143</v>
      </c>
    </row>
    <row r="1939" spans="1:7" x14ac:dyDescent="0.25">
      <c r="A1939" s="8">
        <f>IF(ISBLANK('Step 1.4 CNY OAT'!A1939),"-",'Step 1.4 CNY OAT'!A1939)</f>
        <v>43181.75</v>
      </c>
      <c r="B1939" s="26">
        <f t="shared" si="48"/>
        <v>80</v>
      </c>
      <c r="C1939" s="67" cm="1">
        <f t="array" ref="C1939">INDEX('Step 5. Daily Avg Schedule Calc'!$A$2:$D$169,(WEEKDAY(A1939)-1)*24+HOUR(A1939)+1,3)</f>
        <v>1</v>
      </c>
      <c r="D1939" s="67" cm="1">
        <f t="array" ref="D1939">INDEX('Step 5. Daily Avg Schedule Calc'!$A$2:$D$169,(WEEKDAY(A1939)-1)*24+HOUR(A1939)+1,4)</f>
        <v>1</v>
      </c>
      <c r="E1939">
        <f>VLOOKUP(A1939,'Step 1.4 CNY OAT'!$A$1:$B$8761,2)</f>
        <v>52</v>
      </c>
      <c r="F1939" s="11">
        <f ca="1">('Step 3. Regression'!$B$18*E1939^2+'Step 3. Regression'!$C$18*E1939+'Step 3. Regression'!$D$18)*C1939</f>
        <v>5.3699640868926206</v>
      </c>
      <c r="G1939" s="11">
        <f ca="1">('Step 3. Regression'!$G$18*E1939^2+'Step 3. Regression'!$H$18*E1939+'Step 3. Regression'!$I$18)*D1939</f>
        <v>2.7428696651230586</v>
      </c>
    </row>
    <row r="1940" spans="1:7" x14ac:dyDescent="0.25">
      <c r="A1940" s="8">
        <f>IF(ISBLANK('Step 1.4 CNY OAT'!A1940),"-",'Step 1.4 CNY OAT'!A1940)</f>
        <v>43181.791666666664</v>
      </c>
      <c r="B1940" s="26">
        <f t="shared" si="48"/>
        <v>80</v>
      </c>
      <c r="C1940" s="67" cm="1">
        <f t="array" ref="C1940">INDEX('Step 5. Daily Avg Schedule Calc'!$A$2:$D$169,(WEEKDAY(A1940)-1)*24+HOUR(A1940)+1,3)</f>
        <v>1</v>
      </c>
      <c r="D1940" s="67" cm="1">
        <f t="array" ref="D1940">INDEX('Step 5. Daily Avg Schedule Calc'!$A$2:$D$169,(WEEKDAY(A1940)-1)*24+HOUR(A1940)+1,4)</f>
        <v>1</v>
      </c>
      <c r="E1940">
        <f>VLOOKUP(A1940,'Step 1.4 CNY OAT'!$A$1:$B$8761,2)</f>
        <v>48</v>
      </c>
      <c r="F1940" s="11">
        <f ca="1">('Step 3. Regression'!$B$18*E1940^2+'Step 3. Regression'!$C$18*E1940+'Step 3. Regression'!$D$18)*C1940</f>
        <v>5.5225267097557609</v>
      </c>
      <c r="G1940" s="11">
        <f ca="1">('Step 3. Regression'!$G$18*E1940^2+'Step 3. Regression'!$H$18*E1940+'Step 3. Regression'!$I$18)*D1940</f>
        <v>2.8014169777033562</v>
      </c>
    </row>
    <row r="1941" spans="1:7" x14ac:dyDescent="0.25">
      <c r="A1941" s="8">
        <f>IF(ISBLANK('Step 1.4 CNY OAT'!A1941),"-",'Step 1.4 CNY OAT'!A1941)</f>
        <v>43181.833333333336</v>
      </c>
      <c r="B1941" s="26">
        <f t="shared" si="48"/>
        <v>80</v>
      </c>
      <c r="C1941" s="67" cm="1">
        <f t="array" ref="C1941">INDEX('Step 5. Daily Avg Schedule Calc'!$A$2:$D$169,(WEEKDAY(A1941)-1)*24+HOUR(A1941)+1,3)</f>
        <v>1</v>
      </c>
      <c r="D1941" s="67" cm="1">
        <f t="array" ref="D1941">INDEX('Step 5. Daily Avg Schedule Calc'!$A$2:$D$169,(WEEKDAY(A1941)-1)*24+HOUR(A1941)+1,4)</f>
        <v>1</v>
      </c>
      <c r="E1941">
        <f>VLOOKUP(A1941,'Step 1.4 CNY OAT'!$A$1:$B$8761,2)</f>
        <v>47</v>
      </c>
      <c r="F1941" s="11">
        <f ca="1">('Step 3. Regression'!$B$18*E1941^2+'Step 3. Regression'!$C$18*E1941+'Step 3. Regression'!$D$18)*C1941</f>
        <v>5.5727927039613396</v>
      </c>
      <c r="G1941" s="11">
        <f ca="1">('Step 3. Regression'!$G$18*E1941^2+'Step 3. Regression'!$H$18*E1941+'Step 3. Regression'!$I$18)*D1941</f>
        <v>2.8191721199846294</v>
      </c>
    </row>
    <row r="1942" spans="1:7" x14ac:dyDescent="0.25">
      <c r="A1942" s="8">
        <f>IF(ISBLANK('Step 1.4 CNY OAT'!A1942),"-",'Step 1.4 CNY OAT'!A1942)</f>
        <v>43181.875</v>
      </c>
      <c r="B1942" s="26">
        <f t="shared" si="48"/>
        <v>80</v>
      </c>
      <c r="C1942" s="67" cm="1">
        <f t="array" ref="C1942">INDEX('Step 5. Daily Avg Schedule Calc'!$A$2:$D$169,(WEEKDAY(A1942)-1)*24+HOUR(A1942)+1,3)</f>
        <v>1</v>
      </c>
      <c r="D1942" s="67" cm="1">
        <f t="array" ref="D1942">INDEX('Step 5. Daily Avg Schedule Calc'!$A$2:$D$169,(WEEKDAY(A1942)-1)*24+HOUR(A1942)+1,4)</f>
        <v>1</v>
      </c>
      <c r="E1942">
        <f>VLOOKUP(A1942,'Step 1.4 CNY OAT'!$A$1:$B$8761,2)</f>
        <v>46</v>
      </c>
      <c r="F1942" s="11">
        <f ca="1">('Step 3. Regression'!$B$18*E1942^2+'Step 3. Regression'!$C$18*E1942+'Step 3. Regression'!$D$18)*C1942</f>
        <v>5.6279088335628336</v>
      </c>
      <c r="G1942" s="11">
        <f ca="1">('Step 3. Regression'!$G$18*E1942^2+'Step 3. Regression'!$H$18*E1942+'Step 3. Regression'!$I$18)*D1942</f>
        <v>2.8381745879203826</v>
      </c>
    </row>
    <row r="1943" spans="1:7" x14ac:dyDescent="0.25">
      <c r="A1943" s="8">
        <f>IF(ISBLANK('Step 1.4 CNY OAT'!A1943),"-",'Step 1.4 CNY OAT'!A1943)</f>
        <v>43181.916666666664</v>
      </c>
      <c r="B1943" s="26">
        <f t="shared" si="48"/>
        <v>80</v>
      </c>
      <c r="C1943" s="67" cm="1">
        <f t="array" ref="C1943">INDEX('Step 5. Daily Avg Schedule Calc'!$A$2:$D$169,(WEEKDAY(A1943)-1)*24+HOUR(A1943)+1,3)</f>
        <v>1</v>
      </c>
      <c r="D1943" s="67" cm="1">
        <f t="array" ref="D1943">INDEX('Step 5. Daily Avg Schedule Calc'!$A$2:$D$169,(WEEKDAY(A1943)-1)*24+HOUR(A1943)+1,4)</f>
        <v>1</v>
      </c>
      <c r="E1943">
        <f>VLOOKUP(A1943,'Step 1.4 CNY OAT'!$A$1:$B$8761,2)</f>
        <v>45</v>
      </c>
      <c r="F1943" s="11">
        <f ca="1">('Step 3. Regression'!$B$18*E1943^2+'Step 3. Regression'!$C$18*E1943+'Step 3. Regression'!$D$18)*C1943</f>
        <v>5.6878750985602435</v>
      </c>
      <c r="G1943" s="11">
        <f ca="1">('Step 3. Regression'!$G$18*E1943^2+'Step 3. Regression'!$H$18*E1943+'Step 3. Regression'!$I$18)*D1943</f>
        <v>2.8584243815106145</v>
      </c>
    </row>
    <row r="1944" spans="1:7" x14ac:dyDescent="0.25">
      <c r="A1944" s="8">
        <f>IF(ISBLANK('Step 1.4 CNY OAT'!A1944),"-",'Step 1.4 CNY OAT'!A1944)</f>
        <v>43181.958333333336</v>
      </c>
      <c r="B1944" s="26">
        <f t="shared" si="48"/>
        <v>80</v>
      </c>
      <c r="C1944" s="67" cm="1">
        <f t="array" ref="C1944">INDEX('Step 5. Daily Avg Schedule Calc'!$A$2:$D$169,(WEEKDAY(A1944)-1)*24+HOUR(A1944)+1,3)</f>
        <v>1</v>
      </c>
      <c r="D1944" s="67" cm="1">
        <f t="array" ref="D1944">INDEX('Step 5. Daily Avg Schedule Calc'!$A$2:$D$169,(WEEKDAY(A1944)-1)*24+HOUR(A1944)+1,4)</f>
        <v>1</v>
      </c>
      <c r="E1944">
        <f>VLOOKUP(A1944,'Step 1.4 CNY OAT'!$A$1:$B$8761,2)</f>
        <v>43</v>
      </c>
      <c r="F1944" s="11">
        <f ca="1">('Step 3. Regression'!$B$18*E1944^2+'Step 3. Regression'!$C$18*E1944+'Step 3. Regression'!$D$18)*C1944</f>
        <v>5.8223580347428134</v>
      </c>
      <c r="G1944" s="11">
        <f ca="1">('Step 3. Regression'!$G$18*E1944^2+'Step 3. Regression'!$H$18*E1944+'Step 3. Regression'!$I$18)*D1944</f>
        <v>2.902665945654519</v>
      </c>
    </row>
    <row r="1945" spans="1:7" x14ac:dyDescent="0.25">
      <c r="A1945" s="8">
        <f>IF(ISBLANK('Step 1.4 CNY OAT'!A1945),"-",'Step 1.4 CNY OAT'!A1945)</f>
        <v>43182</v>
      </c>
      <c r="B1945" s="26">
        <f t="shared" si="48"/>
        <v>81</v>
      </c>
      <c r="C1945" s="67" cm="1">
        <f t="array" ref="C1945">INDEX('Step 5. Daily Avg Schedule Calc'!$A$2:$D$169,(WEEKDAY(A1945)-1)*24+HOUR(A1945)+1,3)</f>
        <v>1</v>
      </c>
      <c r="D1945" s="67" cm="1">
        <f t="array" ref="D1945">INDEX('Step 5. Daily Avg Schedule Calc'!$A$2:$D$169,(WEEKDAY(A1945)-1)*24+HOUR(A1945)+1,4)</f>
        <v>1</v>
      </c>
      <c r="E1945">
        <f>VLOOKUP(A1945,'Step 1.4 CNY OAT'!$A$1:$B$8761,2)</f>
        <v>41</v>
      </c>
      <c r="F1945" s="11">
        <f ca="1">('Step 3. Regression'!$B$18*E1945^2+'Step 3. Regression'!$C$18*E1945+'Step 3. Regression'!$D$18)*C1945</f>
        <v>5.9762415125090502</v>
      </c>
      <c r="G1945" s="11">
        <f ca="1">('Step 3. Regression'!$G$18*E1945^2+'Step 3. Regression'!$H$18*E1945+'Step 3. Regression'!$I$18)*D1945</f>
        <v>2.9518968124163409</v>
      </c>
    </row>
    <row r="1946" spans="1:7" x14ac:dyDescent="0.25">
      <c r="A1946" s="8">
        <f>IF(ISBLANK('Step 1.4 CNY OAT'!A1946),"-",'Step 1.4 CNY OAT'!A1946)</f>
        <v>43182.041666666664</v>
      </c>
      <c r="B1946" s="26">
        <f t="shared" si="48"/>
        <v>81</v>
      </c>
      <c r="C1946" s="67" cm="1">
        <f t="array" ref="C1946">INDEX('Step 5. Daily Avg Schedule Calc'!$A$2:$D$169,(WEEKDAY(A1946)-1)*24+HOUR(A1946)+1,3)</f>
        <v>1</v>
      </c>
      <c r="D1946" s="67" cm="1">
        <f t="array" ref="D1946">INDEX('Step 5. Daily Avg Schedule Calc'!$A$2:$D$169,(WEEKDAY(A1946)-1)*24+HOUR(A1946)+1,4)</f>
        <v>1</v>
      </c>
      <c r="E1946">
        <f>VLOOKUP(A1946,'Step 1.4 CNY OAT'!$A$1:$B$8761,2)</f>
        <v>40</v>
      </c>
      <c r="F1946" s="11">
        <f ca="1">('Step 3. Regression'!$B$18*E1946^2+'Step 3. Regression'!$C$18*E1946+'Step 3. Regression'!$D$18)*C1946</f>
        <v>6.0604584544860431</v>
      </c>
      <c r="G1946" s="11">
        <f ca="1">('Step 3. Regression'!$G$18*E1946^2+'Step 3. Regression'!$H$18*E1946+'Step 3. Regression'!$I$18)*D1946</f>
        <v>2.9783832342789713</v>
      </c>
    </row>
    <row r="1947" spans="1:7" x14ac:dyDescent="0.25">
      <c r="A1947" s="8">
        <f>IF(ISBLANK('Step 1.4 CNY OAT'!A1947),"-",'Step 1.4 CNY OAT'!A1947)</f>
        <v>43182.083333333336</v>
      </c>
      <c r="B1947" s="26">
        <f t="shared" si="48"/>
        <v>81</v>
      </c>
      <c r="C1947" s="67" cm="1">
        <f t="array" ref="C1947">INDEX('Step 5. Daily Avg Schedule Calc'!$A$2:$D$169,(WEEKDAY(A1947)-1)*24+HOUR(A1947)+1,3)</f>
        <v>1</v>
      </c>
      <c r="D1947" s="67" cm="1">
        <f t="array" ref="D1947">INDEX('Step 5. Daily Avg Schedule Calc'!$A$2:$D$169,(WEEKDAY(A1947)-1)*24+HOUR(A1947)+1,4)</f>
        <v>1</v>
      </c>
      <c r="E1947">
        <f>VLOOKUP(A1947,'Step 1.4 CNY OAT'!$A$1:$B$8761,2)</f>
        <v>39</v>
      </c>
      <c r="F1947" s="11">
        <f ca="1">('Step 3. Regression'!$B$18*E1947^2+'Step 3. Regression'!$C$18*E1947+'Step 3. Regression'!$D$18)*C1947</f>
        <v>6.149525531858953</v>
      </c>
      <c r="G1947" s="11">
        <f ca="1">('Step 3. Regression'!$G$18*E1947^2+'Step 3. Regression'!$H$18*E1947+'Step 3. Regression'!$I$18)*D1947</f>
        <v>3.0061169817960809</v>
      </c>
    </row>
    <row r="1948" spans="1:7" x14ac:dyDescent="0.25">
      <c r="A1948" s="8">
        <f>IF(ISBLANK('Step 1.4 CNY OAT'!A1948),"-",'Step 1.4 CNY OAT'!A1948)</f>
        <v>43182.125</v>
      </c>
      <c r="B1948" s="26">
        <f t="shared" si="48"/>
        <v>81</v>
      </c>
      <c r="C1948" s="67" cm="1">
        <f t="array" ref="C1948">INDEX('Step 5. Daily Avg Schedule Calc'!$A$2:$D$169,(WEEKDAY(A1948)-1)*24+HOUR(A1948)+1,3)</f>
        <v>1</v>
      </c>
      <c r="D1948" s="67" cm="1">
        <f t="array" ref="D1948">INDEX('Step 5. Daily Avg Schedule Calc'!$A$2:$D$169,(WEEKDAY(A1948)-1)*24+HOUR(A1948)+1,4)</f>
        <v>1</v>
      </c>
      <c r="E1948">
        <f>VLOOKUP(A1948,'Step 1.4 CNY OAT'!$A$1:$B$8761,2)</f>
        <v>39</v>
      </c>
      <c r="F1948" s="11">
        <f ca="1">('Step 3. Regression'!$B$18*E1948^2+'Step 3. Regression'!$C$18*E1948+'Step 3. Regression'!$D$18)*C1948</f>
        <v>6.149525531858953</v>
      </c>
      <c r="G1948" s="11">
        <f ca="1">('Step 3. Regression'!$G$18*E1948^2+'Step 3. Regression'!$H$18*E1948+'Step 3. Regression'!$I$18)*D1948</f>
        <v>3.0061169817960809</v>
      </c>
    </row>
    <row r="1949" spans="1:7" x14ac:dyDescent="0.25">
      <c r="A1949" s="8">
        <f>IF(ISBLANK('Step 1.4 CNY OAT'!A1949),"-",'Step 1.4 CNY OAT'!A1949)</f>
        <v>43182.166666666664</v>
      </c>
      <c r="B1949" s="26">
        <f t="shared" si="48"/>
        <v>81</v>
      </c>
      <c r="C1949" s="67" cm="1">
        <f t="array" ref="C1949">INDEX('Step 5. Daily Avg Schedule Calc'!$A$2:$D$169,(WEEKDAY(A1949)-1)*24+HOUR(A1949)+1,3)</f>
        <v>1</v>
      </c>
      <c r="D1949" s="67" cm="1">
        <f t="array" ref="D1949">INDEX('Step 5. Daily Avg Schedule Calc'!$A$2:$D$169,(WEEKDAY(A1949)-1)*24+HOUR(A1949)+1,4)</f>
        <v>1</v>
      </c>
      <c r="E1949">
        <f>VLOOKUP(A1949,'Step 1.4 CNY OAT'!$A$1:$B$8761,2)</f>
        <v>37</v>
      </c>
      <c r="F1949" s="11">
        <f ca="1">('Step 3. Regression'!$B$18*E1949^2+'Step 3. Regression'!$C$18*E1949+'Step 3. Regression'!$D$18)*C1949</f>
        <v>6.3422100927925218</v>
      </c>
      <c r="G1949" s="11">
        <f ca="1">('Step 3. Regression'!$G$18*E1949^2+'Step 3. Regression'!$H$18*E1949+'Step 3. Regression'!$I$18)*D1949</f>
        <v>3.0653264537937401</v>
      </c>
    </row>
    <row r="1950" spans="1:7" x14ac:dyDescent="0.25">
      <c r="A1950" s="8">
        <f>IF(ISBLANK('Step 1.4 CNY OAT'!A1950),"-",'Step 1.4 CNY OAT'!A1950)</f>
        <v>43182.208333333336</v>
      </c>
      <c r="B1950" s="26">
        <f t="shared" si="48"/>
        <v>81</v>
      </c>
      <c r="C1950" s="67" cm="1">
        <f t="array" ref="C1950">INDEX('Step 5. Daily Avg Schedule Calc'!$A$2:$D$169,(WEEKDAY(A1950)-1)*24+HOUR(A1950)+1,3)</f>
        <v>1</v>
      </c>
      <c r="D1950" s="67" cm="1">
        <f t="array" ref="D1950">INDEX('Step 5. Daily Avg Schedule Calc'!$A$2:$D$169,(WEEKDAY(A1950)-1)*24+HOUR(A1950)+1,4)</f>
        <v>1</v>
      </c>
      <c r="E1950">
        <f>VLOOKUP(A1950,'Step 1.4 CNY OAT'!$A$1:$B$8761,2)</f>
        <v>37</v>
      </c>
      <c r="F1950" s="11">
        <f ca="1">('Step 3. Regression'!$B$18*E1950^2+'Step 3. Regression'!$C$18*E1950+'Step 3. Regression'!$D$18)*C1950</f>
        <v>6.3422100927925218</v>
      </c>
      <c r="G1950" s="11">
        <f ca="1">('Step 3. Regression'!$G$18*E1950^2+'Step 3. Regression'!$H$18*E1950+'Step 3. Regression'!$I$18)*D1950</f>
        <v>3.0653264537937401</v>
      </c>
    </row>
    <row r="1951" spans="1:7" x14ac:dyDescent="0.25">
      <c r="A1951" s="8">
        <f>IF(ISBLANK('Step 1.4 CNY OAT'!A1951),"-",'Step 1.4 CNY OAT'!A1951)</f>
        <v>43182.25</v>
      </c>
      <c r="B1951" s="26">
        <f t="shared" si="48"/>
        <v>81</v>
      </c>
      <c r="C1951" s="67" cm="1">
        <f t="array" ref="C1951">INDEX('Step 5. Daily Avg Schedule Calc'!$A$2:$D$169,(WEEKDAY(A1951)-1)*24+HOUR(A1951)+1,3)</f>
        <v>1</v>
      </c>
      <c r="D1951" s="67" cm="1">
        <f t="array" ref="D1951">INDEX('Step 5. Daily Avg Schedule Calc'!$A$2:$D$169,(WEEKDAY(A1951)-1)*24+HOUR(A1951)+1,4)</f>
        <v>1</v>
      </c>
      <c r="E1951">
        <f>VLOOKUP(A1951,'Step 1.4 CNY OAT'!$A$1:$B$8761,2)</f>
        <v>37</v>
      </c>
      <c r="F1951" s="11">
        <f ca="1">('Step 3. Regression'!$B$18*E1951^2+'Step 3. Regression'!$C$18*E1951+'Step 3. Regression'!$D$18)*C1951</f>
        <v>6.3422100927925218</v>
      </c>
      <c r="G1951" s="11">
        <f ca="1">('Step 3. Regression'!$G$18*E1951^2+'Step 3. Regression'!$H$18*E1951+'Step 3. Regression'!$I$18)*D1951</f>
        <v>3.0653264537937401</v>
      </c>
    </row>
    <row r="1952" spans="1:7" x14ac:dyDescent="0.25">
      <c r="A1952" s="8">
        <f>IF(ISBLANK('Step 1.4 CNY OAT'!A1952),"-",'Step 1.4 CNY OAT'!A1952)</f>
        <v>43182.291666666664</v>
      </c>
      <c r="B1952" s="26">
        <f t="shared" si="48"/>
        <v>81</v>
      </c>
      <c r="C1952" s="67" cm="1">
        <f t="array" ref="C1952">INDEX('Step 5. Daily Avg Schedule Calc'!$A$2:$D$169,(WEEKDAY(A1952)-1)*24+HOUR(A1952)+1,3)</f>
        <v>1</v>
      </c>
      <c r="D1952" s="67" cm="1">
        <f t="array" ref="D1952">INDEX('Step 5. Daily Avg Schedule Calc'!$A$2:$D$169,(WEEKDAY(A1952)-1)*24+HOUR(A1952)+1,4)</f>
        <v>1</v>
      </c>
      <c r="E1952">
        <f>VLOOKUP(A1952,'Step 1.4 CNY OAT'!$A$1:$B$8761,2)</f>
        <v>37</v>
      </c>
      <c r="F1952" s="11">
        <f ca="1">('Step 3. Regression'!$B$18*E1952^2+'Step 3. Regression'!$C$18*E1952+'Step 3. Regression'!$D$18)*C1952</f>
        <v>6.3422100927925218</v>
      </c>
      <c r="G1952" s="11">
        <f ca="1">('Step 3. Regression'!$G$18*E1952^2+'Step 3. Regression'!$H$18*E1952+'Step 3. Regression'!$I$18)*D1952</f>
        <v>3.0653264537937401</v>
      </c>
    </row>
    <row r="1953" spans="1:7" x14ac:dyDescent="0.25">
      <c r="A1953" s="8">
        <f>IF(ISBLANK('Step 1.4 CNY OAT'!A1953),"-",'Step 1.4 CNY OAT'!A1953)</f>
        <v>43182.333333333336</v>
      </c>
      <c r="B1953" s="26">
        <f t="shared" si="48"/>
        <v>81</v>
      </c>
      <c r="C1953" s="67" cm="1">
        <f t="array" ref="C1953">INDEX('Step 5. Daily Avg Schedule Calc'!$A$2:$D$169,(WEEKDAY(A1953)-1)*24+HOUR(A1953)+1,3)</f>
        <v>1</v>
      </c>
      <c r="D1953" s="67" cm="1">
        <f t="array" ref="D1953">INDEX('Step 5. Daily Avg Schedule Calc'!$A$2:$D$169,(WEEKDAY(A1953)-1)*24+HOUR(A1953)+1,4)</f>
        <v>1</v>
      </c>
      <c r="E1953">
        <f>VLOOKUP(A1953,'Step 1.4 CNY OAT'!$A$1:$B$8761,2)</f>
        <v>37</v>
      </c>
      <c r="F1953" s="11">
        <f ca="1">('Step 3. Regression'!$B$18*E1953^2+'Step 3. Regression'!$C$18*E1953+'Step 3. Regression'!$D$18)*C1953</f>
        <v>6.3422100927925218</v>
      </c>
      <c r="G1953" s="11">
        <f ca="1">('Step 3. Regression'!$G$18*E1953^2+'Step 3. Regression'!$H$18*E1953+'Step 3. Regression'!$I$18)*D1953</f>
        <v>3.0653264537937401</v>
      </c>
    </row>
    <row r="1954" spans="1:7" x14ac:dyDescent="0.25">
      <c r="A1954" s="8">
        <f>IF(ISBLANK('Step 1.4 CNY OAT'!A1954),"-",'Step 1.4 CNY OAT'!A1954)</f>
        <v>43182.375</v>
      </c>
      <c r="B1954" s="26">
        <f t="shared" si="48"/>
        <v>81</v>
      </c>
      <c r="C1954" s="67" cm="1">
        <f t="array" ref="C1954">INDEX('Step 5. Daily Avg Schedule Calc'!$A$2:$D$169,(WEEKDAY(A1954)-1)*24+HOUR(A1954)+1,3)</f>
        <v>1</v>
      </c>
      <c r="D1954" s="67" cm="1">
        <f t="array" ref="D1954">INDEX('Step 5. Daily Avg Schedule Calc'!$A$2:$D$169,(WEEKDAY(A1954)-1)*24+HOUR(A1954)+1,4)</f>
        <v>1</v>
      </c>
      <c r="E1954">
        <f>VLOOKUP(A1954,'Step 1.4 CNY OAT'!$A$1:$B$8761,2)</f>
        <v>37</v>
      </c>
      <c r="F1954" s="11">
        <f ca="1">('Step 3. Regression'!$B$18*E1954^2+'Step 3. Regression'!$C$18*E1954+'Step 3. Regression'!$D$18)*C1954</f>
        <v>6.3422100927925218</v>
      </c>
      <c r="G1954" s="11">
        <f ca="1">('Step 3. Regression'!$G$18*E1954^2+'Step 3. Regression'!$H$18*E1954+'Step 3. Regression'!$I$18)*D1954</f>
        <v>3.0653264537937401</v>
      </c>
    </row>
    <row r="1955" spans="1:7" x14ac:dyDescent="0.25">
      <c r="A1955" s="8">
        <f>IF(ISBLANK('Step 1.4 CNY OAT'!A1955),"-",'Step 1.4 CNY OAT'!A1955)</f>
        <v>43182.416666666664</v>
      </c>
      <c r="B1955" s="26">
        <f t="shared" si="48"/>
        <v>81</v>
      </c>
      <c r="C1955" s="67" cm="1">
        <f t="array" ref="C1955">INDEX('Step 5. Daily Avg Schedule Calc'!$A$2:$D$169,(WEEKDAY(A1955)-1)*24+HOUR(A1955)+1,3)</f>
        <v>1</v>
      </c>
      <c r="D1955" s="67" cm="1">
        <f t="array" ref="D1955">INDEX('Step 5. Daily Avg Schedule Calc'!$A$2:$D$169,(WEEKDAY(A1955)-1)*24+HOUR(A1955)+1,4)</f>
        <v>1</v>
      </c>
      <c r="E1955">
        <f>VLOOKUP(A1955,'Step 1.4 CNY OAT'!$A$1:$B$8761,2)</f>
        <v>39</v>
      </c>
      <c r="F1955" s="11">
        <f ca="1">('Step 3. Regression'!$B$18*E1955^2+'Step 3. Regression'!$C$18*E1955+'Step 3. Regression'!$D$18)*C1955</f>
        <v>6.149525531858953</v>
      </c>
      <c r="G1955" s="11">
        <f ca="1">('Step 3. Regression'!$G$18*E1955^2+'Step 3. Regression'!$H$18*E1955+'Step 3. Regression'!$I$18)*D1955</f>
        <v>3.0061169817960809</v>
      </c>
    </row>
    <row r="1956" spans="1:7" x14ac:dyDescent="0.25">
      <c r="A1956" s="8">
        <f>IF(ISBLANK('Step 1.4 CNY OAT'!A1956),"-",'Step 1.4 CNY OAT'!A1956)</f>
        <v>43182.458333333336</v>
      </c>
      <c r="B1956" s="26">
        <f t="shared" si="48"/>
        <v>81</v>
      </c>
      <c r="C1956" s="67" cm="1">
        <f t="array" ref="C1956">INDEX('Step 5. Daily Avg Schedule Calc'!$A$2:$D$169,(WEEKDAY(A1956)-1)*24+HOUR(A1956)+1,3)</f>
        <v>1</v>
      </c>
      <c r="D1956" s="67" cm="1">
        <f t="array" ref="D1956">INDEX('Step 5. Daily Avg Schedule Calc'!$A$2:$D$169,(WEEKDAY(A1956)-1)*24+HOUR(A1956)+1,4)</f>
        <v>1</v>
      </c>
      <c r="E1956">
        <f>VLOOKUP(A1956,'Step 1.4 CNY OAT'!$A$1:$B$8761,2)</f>
        <v>42</v>
      </c>
      <c r="F1956" s="11">
        <f ca="1">('Step 3. Regression'!$B$18*E1956^2+'Step 3. Regression'!$C$18*E1956+'Step 3. Regression'!$D$18)*C1956</f>
        <v>5.8968747059279734</v>
      </c>
      <c r="G1956" s="11">
        <f ca="1">('Step 3. Regression'!$G$18*E1956^2+'Step 3. Regression'!$H$18*E1956+'Step 3. Regression'!$I$18)*D1956</f>
        <v>2.9266577162081897</v>
      </c>
    </row>
    <row r="1957" spans="1:7" x14ac:dyDescent="0.25">
      <c r="A1957" s="8">
        <f>IF(ISBLANK('Step 1.4 CNY OAT'!A1957),"-",'Step 1.4 CNY OAT'!A1957)</f>
        <v>43182.5</v>
      </c>
      <c r="B1957" s="26">
        <f t="shared" si="48"/>
        <v>81</v>
      </c>
      <c r="C1957" s="67" cm="1">
        <f t="array" ref="C1957">INDEX('Step 5. Daily Avg Schedule Calc'!$A$2:$D$169,(WEEKDAY(A1957)-1)*24+HOUR(A1957)+1,3)</f>
        <v>1</v>
      </c>
      <c r="D1957" s="67" cm="1">
        <f t="array" ref="D1957">INDEX('Step 5. Daily Avg Schedule Calc'!$A$2:$D$169,(WEEKDAY(A1957)-1)*24+HOUR(A1957)+1,4)</f>
        <v>1</v>
      </c>
      <c r="E1957">
        <f>VLOOKUP(A1957,'Step 1.4 CNY OAT'!$A$1:$B$8761,2)</f>
        <v>46</v>
      </c>
      <c r="F1957" s="11">
        <f ca="1">('Step 3. Regression'!$B$18*E1957^2+'Step 3. Regression'!$C$18*E1957+'Step 3. Regression'!$D$18)*C1957</f>
        <v>5.6279088335628336</v>
      </c>
      <c r="G1957" s="11">
        <f ca="1">('Step 3. Regression'!$G$18*E1957^2+'Step 3. Regression'!$H$18*E1957+'Step 3. Regression'!$I$18)*D1957</f>
        <v>2.8381745879203826</v>
      </c>
    </row>
    <row r="1958" spans="1:7" x14ac:dyDescent="0.25">
      <c r="A1958" s="8">
        <f>IF(ISBLANK('Step 1.4 CNY OAT'!A1958),"-",'Step 1.4 CNY OAT'!A1958)</f>
        <v>43182.541666666664</v>
      </c>
      <c r="B1958" s="26">
        <f t="shared" si="48"/>
        <v>81</v>
      </c>
      <c r="C1958" s="67" cm="1">
        <f t="array" ref="C1958">INDEX('Step 5. Daily Avg Schedule Calc'!$A$2:$D$169,(WEEKDAY(A1958)-1)*24+HOUR(A1958)+1,3)</f>
        <v>1</v>
      </c>
      <c r="D1958" s="67" cm="1">
        <f t="array" ref="D1958">INDEX('Step 5. Daily Avg Schedule Calc'!$A$2:$D$169,(WEEKDAY(A1958)-1)*24+HOUR(A1958)+1,4)</f>
        <v>1</v>
      </c>
      <c r="E1958">
        <f>VLOOKUP(A1958,'Step 1.4 CNY OAT'!$A$1:$B$8761,2)</f>
        <v>46</v>
      </c>
      <c r="F1958" s="11">
        <f ca="1">('Step 3. Regression'!$B$18*E1958^2+'Step 3. Regression'!$C$18*E1958+'Step 3. Regression'!$D$18)*C1958</f>
        <v>5.6279088335628336</v>
      </c>
      <c r="G1958" s="11">
        <f ca="1">('Step 3. Regression'!$G$18*E1958^2+'Step 3. Regression'!$H$18*E1958+'Step 3. Regression'!$I$18)*D1958</f>
        <v>2.8381745879203826</v>
      </c>
    </row>
    <row r="1959" spans="1:7" x14ac:dyDescent="0.25">
      <c r="A1959" s="8">
        <f>IF(ISBLANK('Step 1.4 CNY OAT'!A1959),"-",'Step 1.4 CNY OAT'!A1959)</f>
        <v>43182.583333333336</v>
      </c>
      <c r="B1959" s="26">
        <f t="shared" si="48"/>
        <v>81</v>
      </c>
      <c r="C1959" s="67" cm="1">
        <f t="array" ref="C1959">INDEX('Step 5. Daily Avg Schedule Calc'!$A$2:$D$169,(WEEKDAY(A1959)-1)*24+HOUR(A1959)+1,3)</f>
        <v>1</v>
      </c>
      <c r="D1959" s="67" cm="1">
        <f t="array" ref="D1959">INDEX('Step 5. Daily Avg Schedule Calc'!$A$2:$D$169,(WEEKDAY(A1959)-1)*24+HOUR(A1959)+1,4)</f>
        <v>1</v>
      </c>
      <c r="E1959">
        <f>VLOOKUP(A1959,'Step 1.4 CNY OAT'!$A$1:$B$8761,2)</f>
        <v>48</v>
      </c>
      <c r="F1959" s="11">
        <f ca="1">('Step 3. Regression'!$B$18*E1959^2+'Step 3. Regression'!$C$18*E1959+'Step 3. Regression'!$D$18)*C1959</f>
        <v>5.5225267097557609</v>
      </c>
      <c r="G1959" s="11">
        <f ca="1">('Step 3. Regression'!$G$18*E1959^2+'Step 3. Regression'!$H$18*E1959+'Step 3. Regression'!$I$18)*D1959</f>
        <v>2.8014169777033562</v>
      </c>
    </row>
    <row r="1960" spans="1:7" x14ac:dyDescent="0.25">
      <c r="A1960" s="8">
        <f>IF(ISBLANK('Step 1.4 CNY OAT'!A1960),"-",'Step 1.4 CNY OAT'!A1960)</f>
        <v>43182.625</v>
      </c>
      <c r="B1960" s="26">
        <f t="shared" si="48"/>
        <v>81</v>
      </c>
      <c r="C1960" s="67" cm="1">
        <f t="array" ref="C1960">INDEX('Step 5. Daily Avg Schedule Calc'!$A$2:$D$169,(WEEKDAY(A1960)-1)*24+HOUR(A1960)+1,3)</f>
        <v>1</v>
      </c>
      <c r="D1960" s="67" cm="1">
        <f t="array" ref="D1960">INDEX('Step 5. Daily Avg Schedule Calc'!$A$2:$D$169,(WEEKDAY(A1960)-1)*24+HOUR(A1960)+1,4)</f>
        <v>1</v>
      </c>
      <c r="E1960">
        <f>VLOOKUP(A1960,'Step 1.4 CNY OAT'!$A$1:$B$8761,2)</f>
        <v>50</v>
      </c>
      <c r="F1960" s="11">
        <f ca="1">('Step 3. Regression'!$B$18*E1960^2+'Step 3. Regression'!$C$18*E1960+'Step 3. Regression'!$D$18)*C1960</f>
        <v>5.4365451275323569</v>
      </c>
      <c r="G1960" s="11">
        <f ca="1">('Step 3. Regression'!$G$18*E1960^2+'Step 3. Regression'!$H$18*E1960+'Step 3. Regression'!$I$18)*D1960</f>
        <v>2.7696486701042482</v>
      </c>
    </row>
    <row r="1961" spans="1:7" x14ac:dyDescent="0.25">
      <c r="A1961" s="8">
        <f>IF(ISBLANK('Step 1.4 CNY OAT'!A1961),"-",'Step 1.4 CNY OAT'!A1961)</f>
        <v>43182.666666666664</v>
      </c>
      <c r="B1961" s="26">
        <f t="shared" si="48"/>
        <v>81</v>
      </c>
      <c r="C1961" s="67" cm="1">
        <f t="array" ref="C1961">INDEX('Step 5. Daily Avg Schedule Calc'!$A$2:$D$169,(WEEKDAY(A1961)-1)*24+HOUR(A1961)+1,3)</f>
        <v>1</v>
      </c>
      <c r="D1961" s="67" cm="1">
        <f t="array" ref="D1961">INDEX('Step 5. Daily Avg Schedule Calc'!$A$2:$D$169,(WEEKDAY(A1961)-1)*24+HOUR(A1961)+1,4)</f>
        <v>1</v>
      </c>
      <c r="E1961">
        <f>VLOOKUP(A1961,'Step 1.4 CNY OAT'!$A$1:$B$8761,2)</f>
        <v>48</v>
      </c>
      <c r="F1961" s="11">
        <f ca="1">('Step 3. Regression'!$B$18*E1961^2+'Step 3. Regression'!$C$18*E1961+'Step 3. Regression'!$D$18)*C1961</f>
        <v>5.5225267097557609</v>
      </c>
      <c r="G1961" s="11">
        <f ca="1">('Step 3. Regression'!$G$18*E1961^2+'Step 3. Regression'!$H$18*E1961+'Step 3. Regression'!$I$18)*D1961</f>
        <v>2.8014169777033562</v>
      </c>
    </row>
    <row r="1962" spans="1:7" x14ac:dyDescent="0.25">
      <c r="A1962" s="8">
        <f>IF(ISBLANK('Step 1.4 CNY OAT'!A1962),"-",'Step 1.4 CNY OAT'!A1962)</f>
        <v>43182.708333333336</v>
      </c>
      <c r="B1962" s="26">
        <f t="shared" si="48"/>
        <v>81</v>
      </c>
      <c r="C1962" s="67" cm="1">
        <f t="array" ref="C1962">INDEX('Step 5. Daily Avg Schedule Calc'!$A$2:$D$169,(WEEKDAY(A1962)-1)*24+HOUR(A1962)+1,3)</f>
        <v>1</v>
      </c>
      <c r="D1962" s="67" cm="1">
        <f t="array" ref="D1962">INDEX('Step 5. Daily Avg Schedule Calc'!$A$2:$D$169,(WEEKDAY(A1962)-1)*24+HOUR(A1962)+1,4)</f>
        <v>1</v>
      </c>
      <c r="E1962">
        <f>VLOOKUP(A1962,'Step 1.4 CNY OAT'!$A$1:$B$8761,2)</f>
        <v>48</v>
      </c>
      <c r="F1962" s="11">
        <f ca="1">('Step 3. Regression'!$B$18*E1962^2+'Step 3. Regression'!$C$18*E1962+'Step 3. Regression'!$D$18)*C1962</f>
        <v>5.5225267097557609</v>
      </c>
      <c r="G1962" s="11">
        <f ca="1">('Step 3. Regression'!$G$18*E1962^2+'Step 3. Regression'!$H$18*E1962+'Step 3. Regression'!$I$18)*D1962</f>
        <v>2.8014169777033562</v>
      </c>
    </row>
    <row r="1963" spans="1:7" x14ac:dyDescent="0.25">
      <c r="A1963" s="8">
        <f>IF(ISBLANK('Step 1.4 CNY OAT'!A1963),"-",'Step 1.4 CNY OAT'!A1963)</f>
        <v>43182.75</v>
      </c>
      <c r="B1963" s="26">
        <f t="shared" si="48"/>
        <v>81</v>
      </c>
      <c r="C1963" s="67" cm="1">
        <f t="array" ref="C1963">INDEX('Step 5. Daily Avg Schedule Calc'!$A$2:$D$169,(WEEKDAY(A1963)-1)*24+HOUR(A1963)+1,3)</f>
        <v>1</v>
      </c>
      <c r="D1963" s="67" cm="1">
        <f t="array" ref="D1963">INDEX('Step 5. Daily Avg Schedule Calc'!$A$2:$D$169,(WEEKDAY(A1963)-1)*24+HOUR(A1963)+1,4)</f>
        <v>1</v>
      </c>
      <c r="E1963">
        <f>VLOOKUP(A1963,'Step 1.4 CNY OAT'!$A$1:$B$8761,2)</f>
        <v>46</v>
      </c>
      <c r="F1963" s="11">
        <f ca="1">('Step 3. Regression'!$B$18*E1963^2+'Step 3. Regression'!$C$18*E1963+'Step 3. Regression'!$D$18)*C1963</f>
        <v>5.6279088335628336</v>
      </c>
      <c r="G1963" s="11">
        <f ca="1">('Step 3. Regression'!$G$18*E1963^2+'Step 3. Regression'!$H$18*E1963+'Step 3. Regression'!$I$18)*D1963</f>
        <v>2.8381745879203826</v>
      </c>
    </row>
    <row r="1964" spans="1:7" x14ac:dyDescent="0.25">
      <c r="A1964" s="8">
        <f>IF(ISBLANK('Step 1.4 CNY OAT'!A1964),"-",'Step 1.4 CNY OAT'!A1964)</f>
        <v>43182.791666666664</v>
      </c>
      <c r="B1964" s="26">
        <f t="shared" si="48"/>
        <v>81</v>
      </c>
      <c r="C1964" s="67" cm="1">
        <f t="array" ref="C1964">INDEX('Step 5. Daily Avg Schedule Calc'!$A$2:$D$169,(WEEKDAY(A1964)-1)*24+HOUR(A1964)+1,3)</f>
        <v>1</v>
      </c>
      <c r="D1964" s="67" cm="1">
        <f t="array" ref="D1964">INDEX('Step 5. Daily Avg Schedule Calc'!$A$2:$D$169,(WEEKDAY(A1964)-1)*24+HOUR(A1964)+1,4)</f>
        <v>1</v>
      </c>
      <c r="E1964">
        <f>VLOOKUP(A1964,'Step 1.4 CNY OAT'!$A$1:$B$8761,2)</f>
        <v>46</v>
      </c>
      <c r="F1964" s="11">
        <f ca="1">('Step 3. Regression'!$B$18*E1964^2+'Step 3. Regression'!$C$18*E1964+'Step 3. Regression'!$D$18)*C1964</f>
        <v>5.6279088335628336</v>
      </c>
      <c r="G1964" s="11">
        <f ca="1">('Step 3. Regression'!$G$18*E1964^2+'Step 3. Regression'!$H$18*E1964+'Step 3. Regression'!$I$18)*D1964</f>
        <v>2.8381745879203826</v>
      </c>
    </row>
    <row r="1965" spans="1:7" x14ac:dyDescent="0.25">
      <c r="A1965" s="8">
        <f>IF(ISBLANK('Step 1.4 CNY OAT'!A1965),"-",'Step 1.4 CNY OAT'!A1965)</f>
        <v>43182.833333333336</v>
      </c>
      <c r="B1965" s="26">
        <f t="shared" si="48"/>
        <v>81</v>
      </c>
      <c r="C1965" s="67" cm="1">
        <f t="array" ref="C1965">INDEX('Step 5. Daily Avg Schedule Calc'!$A$2:$D$169,(WEEKDAY(A1965)-1)*24+HOUR(A1965)+1,3)</f>
        <v>1</v>
      </c>
      <c r="D1965" s="67" cm="1">
        <f t="array" ref="D1965">INDEX('Step 5. Daily Avg Schedule Calc'!$A$2:$D$169,(WEEKDAY(A1965)-1)*24+HOUR(A1965)+1,4)</f>
        <v>1</v>
      </c>
      <c r="E1965">
        <f>VLOOKUP(A1965,'Step 1.4 CNY OAT'!$A$1:$B$8761,2)</f>
        <v>45</v>
      </c>
      <c r="F1965" s="11">
        <f ca="1">('Step 3. Regression'!$B$18*E1965^2+'Step 3. Regression'!$C$18*E1965+'Step 3. Regression'!$D$18)*C1965</f>
        <v>5.6878750985602435</v>
      </c>
      <c r="G1965" s="11">
        <f ca="1">('Step 3. Regression'!$G$18*E1965^2+'Step 3. Regression'!$H$18*E1965+'Step 3. Regression'!$I$18)*D1965</f>
        <v>2.8584243815106145</v>
      </c>
    </row>
    <row r="1966" spans="1:7" x14ac:dyDescent="0.25">
      <c r="A1966" s="8">
        <f>IF(ISBLANK('Step 1.4 CNY OAT'!A1966),"-",'Step 1.4 CNY OAT'!A1966)</f>
        <v>43182.875</v>
      </c>
      <c r="B1966" s="26">
        <f t="shared" si="48"/>
        <v>81</v>
      </c>
      <c r="C1966" s="67" cm="1">
        <f t="array" ref="C1966">INDEX('Step 5. Daily Avg Schedule Calc'!$A$2:$D$169,(WEEKDAY(A1966)-1)*24+HOUR(A1966)+1,3)</f>
        <v>1</v>
      </c>
      <c r="D1966" s="67" cm="1">
        <f t="array" ref="D1966">INDEX('Step 5. Daily Avg Schedule Calc'!$A$2:$D$169,(WEEKDAY(A1966)-1)*24+HOUR(A1966)+1,4)</f>
        <v>1</v>
      </c>
      <c r="E1966">
        <f>VLOOKUP(A1966,'Step 1.4 CNY OAT'!$A$1:$B$8761,2)</f>
        <v>45</v>
      </c>
      <c r="F1966" s="11">
        <f ca="1">('Step 3. Regression'!$B$18*E1966^2+'Step 3. Regression'!$C$18*E1966+'Step 3. Regression'!$D$18)*C1966</f>
        <v>5.6878750985602435</v>
      </c>
      <c r="G1966" s="11">
        <f ca="1">('Step 3. Regression'!$G$18*E1966^2+'Step 3. Regression'!$H$18*E1966+'Step 3. Regression'!$I$18)*D1966</f>
        <v>2.8584243815106145</v>
      </c>
    </row>
    <row r="1967" spans="1:7" x14ac:dyDescent="0.25">
      <c r="A1967" s="8">
        <f>IF(ISBLANK('Step 1.4 CNY OAT'!A1967),"-",'Step 1.4 CNY OAT'!A1967)</f>
        <v>43182.916666666664</v>
      </c>
      <c r="B1967" s="26">
        <f t="shared" si="48"/>
        <v>81</v>
      </c>
      <c r="C1967" s="67" cm="1">
        <f t="array" ref="C1967">INDEX('Step 5. Daily Avg Schedule Calc'!$A$2:$D$169,(WEEKDAY(A1967)-1)*24+HOUR(A1967)+1,3)</f>
        <v>1</v>
      </c>
      <c r="D1967" s="67" cm="1">
        <f t="array" ref="D1967">INDEX('Step 5. Daily Avg Schedule Calc'!$A$2:$D$169,(WEEKDAY(A1967)-1)*24+HOUR(A1967)+1,4)</f>
        <v>1</v>
      </c>
      <c r="E1967">
        <f>VLOOKUP(A1967,'Step 1.4 CNY OAT'!$A$1:$B$8761,2)</f>
        <v>45</v>
      </c>
      <c r="F1967" s="11">
        <f ca="1">('Step 3. Regression'!$B$18*E1967^2+'Step 3. Regression'!$C$18*E1967+'Step 3. Regression'!$D$18)*C1967</f>
        <v>5.6878750985602435</v>
      </c>
      <c r="G1967" s="11">
        <f ca="1">('Step 3. Regression'!$G$18*E1967^2+'Step 3. Regression'!$H$18*E1967+'Step 3. Regression'!$I$18)*D1967</f>
        <v>2.8584243815106145</v>
      </c>
    </row>
    <row r="1968" spans="1:7" x14ac:dyDescent="0.25">
      <c r="A1968" s="8">
        <f>IF(ISBLANK('Step 1.4 CNY OAT'!A1968),"-",'Step 1.4 CNY OAT'!A1968)</f>
        <v>43182.958333333336</v>
      </c>
      <c r="B1968" s="26">
        <f t="shared" si="48"/>
        <v>81</v>
      </c>
      <c r="C1968" s="67" cm="1">
        <f t="array" ref="C1968">INDEX('Step 5. Daily Avg Schedule Calc'!$A$2:$D$169,(WEEKDAY(A1968)-1)*24+HOUR(A1968)+1,3)</f>
        <v>1</v>
      </c>
      <c r="D1968" s="67" cm="1">
        <f t="array" ref="D1968">INDEX('Step 5. Daily Avg Schedule Calc'!$A$2:$D$169,(WEEKDAY(A1968)-1)*24+HOUR(A1968)+1,4)</f>
        <v>1</v>
      </c>
      <c r="E1968">
        <f>VLOOKUP(A1968,'Step 1.4 CNY OAT'!$A$1:$B$8761,2)</f>
        <v>43</v>
      </c>
      <c r="F1968" s="11">
        <f ca="1">('Step 3. Regression'!$B$18*E1968^2+'Step 3. Regression'!$C$18*E1968+'Step 3. Regression'!$D$18)*C1968</f>
        <v>5.8223580347428134</v>
      </c>
      <c r="G1968" s="11">
        <f ca="1">('Step 3. Regression'!$G$18*E1968^2+'Step 3. Regression'!$H$18*E1968+'Step 3. Regression'!$I$18)*D1968</f>
        <v>2.902665945654519</v>
      </c>
    </row>
    <row r="1969" spans="1:7" x14ac:dyDescent="0.25">
      <c r="A1969" s="8">
        <f>IF(ISBLANK('Step 1.4 CNY OAT'!A1969),"-",'Step 1.4 CNY OAT'!A1969)</f>
        <v>43183</v>
      </c>
      <c r="B1969" s="26">
        <f t="shared" si="48"/>
        <v>82</v>
      </c>
      <c r="C1969" s="67" cm="1">
        <f t="array" ref="C1969">INDEX('Step 5. Daily Avg Schedule Calc'!$A$2:$D$169,(WEEKDAY(A1969)-1)*24+HOUR(A1969)+1,3)</f>
        <v>1</v>
      </c>
      <c r="D1969" s="67" cm="1">
        <f t="array" ref="D1969">INDEX('Step 5. Daily Avg Schedule Calc'!$A$2:$D$169,(WEEKDAY(A1969)-1)*24+HOUR(A1969)+1,4)</f>
        <v>1</v>
      </c>
      <c r="E1969">
        <f>VLOOKUP(A1969,'Step 1.4 CNY OAT'!$A$1:$B$8761,2)</f>
        <v>43</v>
      </c>
      <c r="F1969" s="11">
        <f ca="1">('Step 3. Regression'!$B$18*E1969^2+'Step 3. Regression'!$C$18*E1969+'Step 3. Regression'!$D$18)*C1969</f>
        <v>5.8223580347428134</v>
      </c>
      <c r="G1969" s="11">
        <f ca="1">('Step 3. Regression'!$G$18*E1969^2+'Step 3. Regression'!$H$18*E1969+'Step 3. Regression'!$I$18)*D1969</f>
        <v>2.902665945654519</v>
      </c>
    </row>
    <row r="1970" spans="1:7" x14ac:dyDescent="0.25">
      <c r="A1970" s="8">
        <f>IF(ISBLANK('Step 1.4 CNY OAT'!A1970),"-",'Step 1.4 CNY OAT'!A1970)</f>
        <v>43183.041666666664</v>
      </c>
      <c r="B1970" s="26">
        <f t="shared" si="48"/>
        <v>82</v>
      </c>
      <c r="C1970" s="67" cm="1">
        <f t="array" ref="C1970">INDEX('Step 5. Daily Avg Schedule Calc'!$A$2:$D$169,(WEEKDAY(A1970)-1)*24+HOUR(A1970)+1,3)</f>
        <v>1</v>
      </c>
      <c r="D1970" s="67" cm="1">
        <f t="array" ref="D1970">INDEX('Step 5. Daily Avg Schedule Calc'!$A$2:$D$169,(WEEKDAY(A1970)-1)*24+HOUR(A1970)+1,4)</f>
        <v>1</v>
      </c>
      <c r="E1970">
        <f>VLOOKUP(A1970,'Step 1.4 CNY OAT'!$A$1:$B$8761,2)</f>
        <v>41</v>
      </c>
      <c r="F1970" s="11">
        <f ca="1">('Step 3. Regression'!$B$18*E1970^2+'Step 3. Regression'!$C$18*E1970+'Step 3. Regression'!$D$18)*C1970</f>
        <v>5.9762415125090502</v>
      </c>
      <c r="G1970" s="11">
        <f ca="1">('Step 3. Regression'!$G$18*E1970^2+'Step 3. Regression'!$H$18*E1970+'Step 3. Regression'!$I$18)*D1970</f>
        <v>2.9518968124163409</v>
      </c>
    </row>
    <row r="1971" spans="1:7" x14ac:dyDescent="0.25">
      <c r="A1971" s="8">
        <f>IF(ISBLANK('Step 1.4 CNY OAT'!A1971),"-",'Step 1.4 CNY OAT'!A1971)</f>
        <v>43183.083333333336</v>
      </c>
      <c r="B1971" s="26">
        <f t="shared" si="48"/>
        <v>82</v>
      </c>
      <c r="C1971" s="67" cm="1">
        <f t="array" ref="C1971">INDEX('Step 5. Daily Avg Schedule Calc'!$A$2:$D$169,(WEEKDAY(A1971)-1)*24+HOUR(A1971)+1,3)</f>
        <v>1</v>
      </c>
      <c r="D1971" s="67" cm="1">
        <f t="array" ref="D1971">INDEX('Step 5. Daily Avg Schedule Calc'!$A$2:$D$169,(WEEKDAY(A1971)-1)*24+HOUR(A1971)+1,4)</f>
        <v>1</v>
      </c>
      <c r="E1971">
        <f>VLOOKUP(A1971,'Step 1.4 CNY OAT'!$A$1:$B$8761,2)</f>
        <v>40</v>
      </c>
      <c r="F1971" s="11">
        <f ca="1">('Step 3. Regression'!$B$18*E1971^2+'Step 3. Regression'!$C$18*E1971+'Step 3. Regression'!$D$18)*C1971</f>
        <v>6.0604584544860431</v>
      </c>
      <c r="G1971" s="11">
        <f ca="1">('Step 3. Regression'!$G$18*E1971^2+'Step 3. Regression'!$H$18*E1971+'Step 3. Regression'!$I$18)*D1971</f>
        <v>2.9783832342789713</v>
      </c>
    </row>
    <row r="1972" spans="1:7" x14ac:dyDescent="0.25">
      <c r="A1972" s="8">
        <f>IF(ISBLANK('Step 1.4 CNY OAT'!A1972),"-",'Step 1.4 CNY OAT'!A1972)</f>
        <v>43183.125</v>
      </c>
      <c r="B1972" s="26">
        <f t="shared" si="48"/>
        <v>82</v>
      </c>
      <c r="C1972" s="67" cm="1">
        <f t="array" ref="C1972">INDEX('Step 5. Daily Avg Schedule Calc'!$A$2:$D$169,(WEEKDAY(A1972)-1)*24+HOUR(A1972)+1,3)</f>
        <v>1</v>
      </c>
      <c r="D1972" s="67" cm="1">
        <f t="array" ref="D1972">INDEX('Step 5. Daily Avg Schedule Calc'!$A$2:$D$169,(WEEKDAY(A1972)-1)*24+HOUR(A1972)+1,4)</f>
        <v>1</v>
      </c>
      <c r="E1972">
        <f>VLOOKUP(A1972,'Step 1.4 CNY OAT'!$A$1:$B$8761,2)</f>
        <v>39</v>
      </c>
      <c r="F1972" s="11">
        <f ca="1">('Step 3. Regression'!$B$18*E1972^2+'Step 3. Regression'!$C$18*E1972+'Step 3. Regression'!$D$18)*C1972</f>
        <v>6.149525531858953</v>
      </c>
      <c r="G1972" s="11">
        <f ca="1">('Step 3. Regression'!$G$18*E1972^2+'Step 3. Regression'!$H$18*E1972+'Step 3. Regression'!$I$18)*D1972</f>
        <v>3.0061169817960809</v>
      </c>
    </row>
    <row r="1973" spans="1:7" x14ac:dyDescent="0.25">
      <c r="A1973" s="8">
        <f>IF(ISBLANK('Step 1.4 CNY OAT'!A1973),"-",'Step 1.4 CNY OAT'!A1973)</f>
        <v>43183.166666666664</v>
      </c>
      <c r="B1973" s="26">
        <f t="shared" si="48"/>
        <v>82</v>
      </c>
      <c r="C1973" s="67" cm="1">
        <f t="array" ref="C1973">INDEX('Step 5. Daily Avg Schedule Calc'!$A$2:$D$169,(WEEKDAY(A1973)-1)*24+HOUR(A1973)+1,3)</f>
        <v>1</v>
      </c>
      <c r="D1973" s="67" cm="1">
        <f t="array" ref="D1973">INDEX('Step 5. Daily Avg Schedule Calc'!$A$2:$D$169,(WEEKDAY(A1973)-1)*24+HOUR(A1973)+1,4)</f>
        <v>1</v>
      </c>
      <c r="E1973">
        <f>VLOOKUP(A1973,'Step 1.4 CNY OAT'!$A$1:$B$8761,2)</f>
        <v>39</v>
      </c>
      <c r="F1973" s="11">
        <f ca="1">('Step 3. Regression'!$B$18*E1973^2+'Step 3. Regression'!$C$18*E1973+'Step 3. Regression'!$D$18)*C1973</f>
        <v>6.149525531858953</v>
      </c>
      <c r="G1973" s="11">
        <f ca="1">('Step 3. Regression'!$G$18*E1973^2+'Step 3. Regression'!$H$18*E1973+'Step 3. Regression'!$I$18)*D1973</f>
        <v>3.0061169817960809</v>
      </c>
    </row>
    <row r="1974" spans="1:7" x14ac:dyDescent="0.25">
      <c r="A1974" s="8">
        <f>IF(ISBLANK('Step 1.4 CNY OAT'!A1974),"-",'Step 1.4 CNY OAT'!A1974)</f>
        <v>43183.208333333336</v>
      </c>
      <c r="B1974" s="26">
        <f t="shared" si="48"/>
        <v>82</v>
      </c>
      <c r="C1974" s="67" cm="1">
        <f t="array" ref="C1974">INDEX('Step 5. Daily Avg Schedule Calc'!$A$2:$D$169,(WEEKDAY(A1974)-1)*24+HOUR(A1974)+1,3)</f>
        <v>1</v>
      </c>
      <c r="D1974" s="67" cm="1">
        <f t="array" ref="D1974">INDEX('Step 5. Daily Avg Schedule Calc'!$A$2:$D$169,(WEEKDAY(A1974)-1)*24+HOUR(A1974)+1,4)</f>
        <v>1</v>
      </c>
      <c r="E1974">
        <f>VLOOKUP(A1974,'Step 1.4 CNY OAT'!$A$1:$B$8761,2)</f>
        <v>38</v>
      </c>
      <c r="F1974" s="11">
        <f ca="1">('Step 3. Regression'!$B$18*E1974^2+'Step 3. Regression'!$C$18*E1974+'Step 3. Regression'!$D$18)*C1974</f>
        <v>6.2434427446277798</v>
      </c>
      <c r="G1974" s="11">
        <f ca="1">('Step 3. Regression'!$G$18*E1974^2+'Step 3. Regression'!$H$18*E1974+'Step 3. Regression'!$I$18)*D1974</f>
        <v>3.0350980549676709</v>
      </c>
    </row>
    <row r="1975" spans="1:7" x14ac:dyDescent="0.25">
      <c r="A1975" s="8">
        <f>IF(ISBLANK('Step 1.4 CNY OAT'!A1975),"-",'Step 1.4 CNY OAT'!A1975)</f>
        <v>43183.25</v>
      </c>
      <c r="B1975" s="26">
        <f t="shared" si="48"/>
        <v>82</v>
      </c>
      <c r="C1975" s="67" cm="1">
        <f t="array" ref="C1975">INDEX('Step 5. Daily Avg Schedule Calc'!$A$2:$D$169,(WEEKDAY(A1975)-1)*24+HOUR(A1975)+1,3)</f>
        <v>1</v>
      </c>
      <c r="D1975" s="67" cm="1">
        <f t="array" ref="D1975">INDEX('Step 5. Daily Avg Schedule Calc'!$A$2:$D$169,(WEEKDAY(A1975)-1)*24+HOUR(A1975)+1,4)</f>
        <v>1</v>
      </c>
      <c r="E1975">
        <f>VLOOKUP(A1975,'Step 1.4 CNY OAT'!$A$1:$B$8761,2)</f>
        <v>37</v>
      </c>
      <c r="F1975" s="11">
        <f ca="1">('Step 3. Regression'!$B$18*E1975^2+'Step 3. Regression'!$C$18*E1975+'Step 3. Regression'!$D$18)*C1975</f>
        <v>6.3422100927925218</v>
      </c>
      <c r="G1975" s="11">
        <f ca="1">('Step 3. Regression'!$G$18*E1975^2+'Step 3. Regression'!$H$18*E1975+'Step 3. Regression'!$I$18)*D1975</f>
        <v>3.0653264537937401</v>
      </c>
    </row>
    <row r="1976" spans="1:7" x14ac:dyDescent="0.25">
      <c r="A1976" s="8">
        <f>IF(ISBLANK('Step 1.4 CNY OAT'!A1976),"-",'Step 1.4 CNY OAT'!A1976)</f>
        <v>43183.291666666664</v>
      </c>
      <c r="B1976" s="26">
        <f t="shared" si="48"/>
        <v>82</v>
      </c>
      <c r="C1976" s="67" cm="1">
        <f t="array" ref="C1976">INDEX('Step 5. Daily Avg Schedule Calc'!$A$2:$D$169,(WEEKDAY(A1976)-1)*24+HOUR(A1976)+1,3)</f>
        <v>1</v>
      </c>
      <c r="D1976" s="67" cm="1">
        <f t="array" ref="D1976">INDEX('Step 5. Daily Avg Schedule Calc'!$A$2:$D$169,(WEEKDAY(A1976)-1)*24+HOUR(A1976)+1,4)</f>
        <v>1</v>
      </c>
      <c r="E1976">
        <f>VLOOKUP(A1976,'Step 1.4 CNY OAT'!$A$1:$B$8761,2)</f>
        <v>37</v>
      </c>
      <c r="F1976" s="11">
        <f ca="1">('Step 3. Regression'!$B$18*E1976^2+'Step 3. Regression'!$C$18*E1976+'Step 3. Regression'!$D$18)*C1976</f>
        <v>6.3422100927925218</v>
      </c>
      <c r="G1976" s="11">
        <f ca="1">('Step 3. Regression'!$G$18*E1976^2+'Step 3. Regression'!$H$18*E1976+'Step 3. Regression'!$I$18)*D1976</f>
        <v>3.0653264537937401</v>
      </c>
    </row>
    <row r="1977" spans="1:7" x14ac:dyDescent="0.25">
      <c r="A1977" s="8">
        <f>IF(ISBLANK('Step 1.4 CNY OAT'!A1977),"-",'Step 1.4 CNY OAT'!A1977)</f>
        <v>43183.333333333336</v>
      </c>
      <c r="B1977" s="26">
        <f t="shared" si="48"/>
        <v>82</v>
      </c>
      <c r="C1977" s="67" cm="1">
        <f t="array" ref="C1977">INDEX('Step 5. Daily Avg Schedule Calc'!$A$2:$D$169,(WEEKDAY(A1977)-1)*24+HOUR(A1977)+1,3)</f>
        <v>1</v>
      </c>
      <c r="D1977" s="67" cm="1">
        <f t="array" ref="D1977">INDEX('Step 5. Daily Avg Schedule Calc'!$A$2:$D$169,(WEEKDAY(A1977)-1)*24+HOUR(A1977)+1,4)</f>
        <v>1</v>
      </c>
      <c r="E1977">
        <f>VLOOKUP(A1977,'Step 1.4 CNY OAT'!$A$1:$B$8761,2)</f>
        <v>37</v>
      </c>
      <c r="F1977" s="11">
        <f ca="1">('Step 3. Regression'!$B$18*E1977^2+'Step 3. Regression'!$C$18*E1977+'Step 3. Regression'!$D$18)*C1977</f>
        <v>6.3422100927925218</v>
      </c>
      <c r="G1977" s="11">
        <f ca="1">('Step 3. Regression'!$G$18*E1977^2+'Step 3. Regression'!$H$18*E1977+'Step 3. Regression'!$I$18)*D1977</f>
        <v>3.0653264537937401</v>
      </c>
    </row>
    <row r="1978" spans="1:7" x14ac:dyDescent="0.25">
      <c r="A1978" s="8">
        <f>IF(ISBLANK('Step 1.4 CNY OAT'!A1978),"-",'Step 1.4 CNY OAT'!A1978)</f>
        <v>43183.375</v>
      </c>
      <c r="B1978" s="26">
        <f t="shared" si="48"/>
        <v>82</v>
      </c>
      <c r="C1978" s="67" cm="1">
        <f t="array" ref="C1978">INDEX('Step 5. Daily Avg Schedule Calc'!$A$2:$D$169,(WEEKDAY(A1978)-1)*24+HOUR(A1978)+1,3)</f>
        <v>1</v>
      </c>
      <c r="D1978" s="67" cm="1">
        <f t="array" ref="D1978">INDEX('Step 5. Daily Avg Schedule Calc'!$A$2:$D$169,(WEEKDAY(A1978)-1)*24+HOUR(A1978)+1,4)</f>
        <v>1</v>
      </c>
      <c r="E1978">
        <f>VLOOKUP(A1978,'Step 1.4 CNY OAT'!$A$1:$B$8761,2)</f>
        <v>39</v>
      </c>
      <c r="F1978" s="11">
        <f ca="1">('Step 3. Regression'!$B$18*E1978^2+'Step 3. Regression'!$C$18*E1978+'Step 3. Regression'!$D$18)*C1978</f>
        <v>6.149525531858953</v>
      </c>
      <c r="G1978" s="11">
        <f ca="1">('Step 3. Regression'!$G$18*E1978^2+'Step 3. Regression'!$H$18*E1978+'Step 3. Regression'!$I$18)*D1978</f>
        <v>3.0061169817960809</v>
      </c>
    </row>
    <row r="1979" spans="1:7" x14ac:dyDescent="0.25">
      <c r="A1979" s="8">
        <f>IF(ISBLANK('Step 1.4 CNY OAT'!A1979),"-",'Step 1.4 CNY OAT'!A1979)</f>
        <v>43183.416666666664</v>
      </c>
      <c r="B1979" s="26">
        <f t="shared" si="48"/>
        <v>82</v>
      </c>
      <c r="C1979" s="67" cm="1">
        <f t="array" ref="C1979">INDEX('Step 5. Daily Avg Schedule Calc'!$A$2:$D$169,(WEEKDAY(A1979)-1)*24+HOUR(A1979)+1,3)</f>
        <v>1</v>
      </c>
      <c r="D1979" s="67" cm="1">
        <f t="array" ref="D1979">INDEX('Step 5. Daily Avg Schedule Calc'!$A$2:$D$169,(WEEKDAY(A1979)-1)*24+HOUR(A1979)+1,4)</f>
        <v>1</v>
      </c>
      <c r="E1979">
        <f>VLOOKUP(A1979,'Step 1.4 CNY OAT'!$A$1:$B$8761,2)</f>
        <v>43</v>
      </c>
      <c r="F1979" s="11">
        <f ca="1">('Step 3. Regression'!$B$18*E1979^2+'Step 3. Regression'!$C$18*E1979+'Step 3. Regression'!$D$18)*C1979</f>
        <v>5.8223580347428134</v>
      </c>
      <c r="G1979" s="11">
        <f ca="1">('Step 3. Regression'!$G$18*E1979^2+'Step 3. Regression'!$H$18*E1979+'Step 3. Regression'!$I$18)*D1979</f>
        <v>2.902665945654519</v>
      </c>
    </row>
    <row r="1980" spans="1:7" x14ac:dyDescent="0.25">
      <c r="A1980" s="8">
        <f>IF(ISBLANK('Step 1.4 CNY OAT'!A1980),"-",'Step 1.4 CNY OAT'!A1980)</f>
        <v>43183.458333333336</v>
      </c>
      <c r="B1980" s="26">
        <f t="shared" si="48"/>
        <v>82</v>
      </c>
      <c r="C1980" s="67" cm="1">
        <f t="array" ref="C1980">INDEX('Step 5. Daily Avg Schedule Calc'!$A$2:$D$169,(WEEKDAY(A1980)-1)*24+HOUR(A1980)+1,3)</f>
        <v>1</v>
      </c>
      <c r="D1980" s="67" cm="1">
        <f t="array" ref="D1980">INDEX('Step 5. Daily Avg Schedule Calc'!$A$2:$D$169,(WEEKDAY(A1980)-1)*24+HOUR(A1980)+1,4)</f>
        <v>1</v>
      </c>
      <c r="E1980">
        <f>VLOOKUP(A1980,'Step 1.4 CNY OAT'!$A$1:$B$8761,2)</f>
        <v>44</v>
      </c>
      <c r="F1980" s="11">
        <f ca="1">('Step 3. Regression'!$B$18*E1980^2+'Step 3. Regression'!$C$18*E1980+'Step 3. Regression'!$D$18)*C1980</f>
        <v>5.7526914989535705</v>
      </c>
      <c r="G1980" s="11">
        <f ca="1">('Step 3. Regression'!$G$18*E1980^2+'Step 3. Regression'!$H$18*E1980+'Step 3. Regression'!$I$18)*D1980</f>
        <v>2.8799215007553269</v>
      </c>
    </row>
    <row r="1981" spans="1:7" x14ac:dyDescent="0.25">
      <c r="A1981" s="8">
        <f>IF(ISBLANK('Step 1.4 CNY OAT'!A1981),"-",'Step 1.4 CNY OAT'!A1981)</f>
        <v>43183.5</v>
      </c>
      <c r="B1981" s="26">
        <f t="shared" si="48"/>
        <v>82</v>
      </c>
      <c r="C1981" s="67" cm="1">
        <f t="array" ref="C1981">INDEX('Step 5. Daily Avg Schedule Calc'!$A$2:$D$169,(WEEKDAY(A1981)-1)*24+HOUR(A1981)+1,3)</f>
        <v>1</v>
      </c>
      <c r="D1981" s="67" cm="1">
        <f t="array" ref="D1981">INDEX('Step 5. Daily Avg Schedule Calc'!$A$2:$D$169,(WEEKDAY(A1981)-1)*24+HOUR(A1981)+1,4)</f>
        <v>1</v>
      </c>
      <c r="E1981">
        <f>VLOOKUP(A1981,'Step 1.4 CNY OAT'!$A$1:$B$8761,2)</f>
        <v>45</v>
      </c>
      <c r="F1981" s="11">
        <f ca="1">('Step 3. Regression'!$B$18*E1981^2+'Step 3. Regression'!$C$18*E1981+'Step 3. Regression'!$D$18)*C1981</f>
        <v>5.6878750985602435</v>
      </c>
      <c r="G1981" s="11">
        <f ca="1">('Step 3. Regression'!$G$18*E1981^2+'Step 3. Regression'!$H$18*E1981+'Step 3. Regression'!$I$18)*D1981</f>
        <v>2.8584243815106145</v>
      </c>
    </row>
    <row r="1982" spans="1:7" x14ac:dyDescent="0.25">
      <c r="A1982" s="8">
        <f>IF(ISBLANK('Step 1.4 CNY OAT'!A1982),"-",'Step 1.4 CNY OAT'!A1982)</f>
        <v>43183.541666666664</v>
      </c>
      <c r="B1982" s="26">
        <f t="shared" si="48"/>
        <v>82</v>
      </c>
      <c r="C1982" s="67" cm="1">
        <f t="array" ref="C1982">INDEX('Step 5. Daily Avg Schedule Calc'!$A$2:$D$169,(WEEKDAY(A1982)-1)*24+HOUR(A1982)+1,3)</f>
        <v>1</v>
      </c>
      <c r="D1982" s="67" cm="1">
        <f t="array" ref="D1982">INDEX('Step 5. Daily Avg Schedule Calc'!$A$2:$D$169,(WEEKDAY(A1982)-1)*24+HOUR(A1982)+1,4)</f>
        <v>1</v>
      </c>
      <c r="E1982">
        <f>VLOOKUP(A1982,'Step 1.4 CNY OAT'!$A$1:$B$8761,2)</f>
        <v>46</v>
      </c>
      <c r="F1982" s="11">
        <f ca="1">('Step 3. Regression'!$B$18*E1982^2+'Step 3. Regression'!$C$18*E1982+'Step 3. Regression'!$D$18)*C1982</f>
        <v>5.6279088335628336</v>
      </c>
      <c r="G1982" s="11">
        <f ca="1">('Step 3. Regression'!$G$18*E1982^2+'Step 3. Regression'!$H$18*E1982+'Step 3. Regression'!$I$18)*D1982</f>
        <v>2.8381745879203826</v>
      </c>
    </row>
    <row r="1983" spans="1:7" x14ac:dyDescent="0.25">
      <c r="A1983" s="8">
        <f>IF(ISBLANK('Step 1.4 CNY OAT'!A1983),"-",'Step 1.4 CNY OAT'!A1983)</f>
        <v>43183.583333333336</v>
      </c>
      <c r="B1983" s="26">
        <f t="shared" si="48"/>
        <v>82</v>
      </c>
      <c r="C1983" s="67" cm="1">
        <f t="array" ref="C1983">INDEX('Step 5. Daily Avg Schedule Calc'!$A$2:$D$169,(WEEKDAY(A1983)-1)*24+HOUR(A1983)+1,3)</f>
        <v>1</v>
      </c>
      <c r="D1983" s="67" cm="1">
        <f t="array" ref="D1983">INDEX('Step 5. Daily Avg Schedule Calc'!$A$2:$D$169,(WEEKDAY(A1983)-1)*24+HOUR(A1983)+1,4)</f>
        <v>1</v>
      </c>
      <c r="E1983">
        <f>VLOOKUP(A1983,'Step 1.4 CNY OAT'!$A$1:$B$8761,2)</f>
        <v>49</v>
      </c>
      <c r="F1983" s="11">
        <f ca="1">('Step 3. Regression'!$B$18*E1983^2+'Step 3. Regression'!$C$18*E1983+'Step 3. Regression'!$D$18)*C1983</f>
        <v>5.4771108509461008</v>
      </c>
      <c r="G1983" s="11">
        <f ca="1">('Step 3. Regression'!$G$18*E1983^2+'Step 3. Regression'!$H$18*E1983+'Step 3. Regression'!$I$18)*D1983</f>
        <v>2.7849091610765626</v>
      </c>
    </row>
    <row r="1984" spans="1:7" x14ac:dyDescent="0.25">
      <c r="A1984" s="8">
        <f>IF(ISBLANK('Step 1.4 CNY OAT'!A1984),"-",'Step 1.4 CNY OAT'!A1984)</f>
        <v>43183.625</v>
      </c>
      <c r="B1984" s="26">
        <f t="shared" si="48"/>
        <v>82</v>
      </c>
      <c r="C1984" s="67" cm="1">
        <f t="array" ref="C1984">INDEX('Step 5. Daily Avg Schedule Calc'!$A$2:$D$169,(WEEKDAY(A1984)-1)*24+HOUR(A1984)+1,3)</f>
        <v>1</v>
      </c>
      <c r="D1984" s="67" cm="1">
        <f t="array" ref="D1984">INDEX('Step 5. Daily Avg Schedule Calc'!$A$2:$D$169,(WEEKDAY(A1984)-1)*24+HOUR(A1984)+1,4)</f>
        <v>1</v>
      </c>
      <c r="E1984">
        <f>VLOOKUP(A1984,'Step 1.4 CNY OAT'!$A$1:$B$8761,2)</f>
        <v>50</v>
      </c>
      <c r="F1984" s="11">
        <f ca="1">('Step 3. Regression'!$B$18*E1984^2+'Step 3. Regression'!$C$18*E1984+'Step 3. Regression'!$D$18)*C1984</f>
        <v>5.4365451275323569</v>
      </c>
      <c r="G1984" s="11">
        <f ca="1">('Step 3. Regression'!$G$18*E1984^2+'Step 3. Regression'!$H$18*E1984+'Step 3. Regression'!$I$18)*D1984</f>
        <v>2.7696486701042482</v>
      </c>
    </row>
    <row r="1985" spans="1:7" x14ac:dyDescent="0.25">
      <c r="A1985" s="8">
        <f>IF(ISBLANK('Step 1.4 CNY OAT'!A1985),"-",'Step 1.4 CNY OAT'!A1985)</f>
        <v>43183.666666666664</v>
      </c>
      <c r="B1985" s="26">
        <f t="shared" si="48"/>
        <v>82</v>
      </c>
      <c r="C1985" s="67" cm="1">
        <f t="array" ref="C1985">INDEX('Step 5. Daily Avg Schedule Calc'!$A$2:$D$169,(WEEKDAY(A1985)-1)*24+HOUR(A1985)+1,3)</f>
        <v>1</v>
      </c>
      <c r="D1985" s="67" cm="1">
        <f t="array" ref="D1985">INDEX('Step 5. Daily Avg Schedule Calc'!$A$2:$D$169,(WEEKDAY(A1985)-1)*24+HOUR(A1985)+1,4)</f>
        <v>1</v>
      </c>
      <c r="E1985">
        <f>VLOOKUP(A1985,'Step 1.4 CNY OAT'!$A$1:$B$8761,2)</f>
        <v>50</v>
      </c>
      <c r="F1985" s="11">
        <f ca="1">('Step 3. Regression'!$B$18*E1985^2+'Step 3. Regression'!$C$18*E1985+'Step 3. Regression'!$D$18)*C1985</f>
        <v>5.4365451275323569</v>
      </c>
      <c r="G1985" s="11">
        <f ca="1">('Step 3. Regression'!$G$18*E1985^2+'Step 3. Regression'!$H$18*E1985+'Step 3. Regression'!$I$18)*D1985</f>
        <v>2.7696486701042482</v>
      </c>
    </row>
    <row r="1986" spans="1:7" x14ac:dyDescent="0.25">
      <c r="A1986" s="8">
        <f>IF(ISBLANK('Step 1.4 CNY OAT'!A1986),"-",'Step 1.4 CNY OAT'!A1986)</f>
        <v>43183.708333333336</v>
      </c>
      <c r="B1986" s="26">
        <f t="shared" si="48"/>
        <v>82</v>
      </c>
      <c r="C1986" s="67" cm="1">
        <f t="array" ref="C1986">INDEX('Step 5. Daily Avg Schedule Calc'!$A$2:$D$169,(WEEKDAY(A1986)-1)*24+HOUR(A1986)+1,3)</f>
        <v>1</v>
      </c>
      <c r="D1986" s="67" cm="1">
        <f t="array" ref="D1986">INDEX('Step 5. Daily Avg Schedule Calc'!$A$2:$D$169,(WEEKDAY(A1986)-1)*24+HOUR(A1986)+1,4)</f>
        <v>1</v>
      </c>
      <c r="E1986">
        <f>VLOOKUP(A1986,'Step 1.4 CNY OAT'!$A$1:$B$8761,2)</f>
        <v>50</v>
      </c>
      <c r="F1986" s="11">
        <f ca="1">('Step 3. Regression'!$B$18*E1986^2+'Step 3. Regression'!$C$18*E1986+'Step 3. Regression'!$D$18)*C1986</f>
        <v>5.4365451275323569</v>
      </c>
      <c r="G1986" s="11">
        <f ca="1">('Step 3. Regression'!$G$18*E1986^2+'Step 3. Regression'!$H$18*E1986+'Step 3. Regression'!$I$18)*D1986</f>
        <v>2.7696486701042482</v>
      </c>
    </row>
    <row r="1987" spans="1:7" x14ac:dyDescent="0.25">
      <c r="A1987" s="8">
        <f>IF(ISBLANK('Step 1.4 CNY OAT'!A1987),"-",'Step 1.4 CNY OAT'!A1987)</f>
        <v>43183.75</v>
      </c>
      <c r="B1987" s="26">
        <f t="shared" ref="B1987:B2050" si="49">_xlfn.DAYS(A1987,$A$2)</f>
        <v>82</v>
      </c>
      <c r="C1987" s="67" cm="1">
        <f t="array" ref="C1987">INDEX('Step 5. Daily Avg Schedule Calc'!$A$2:$D$169,(WEEKDAY(A1987)-1)*24+HOUR(A1987)+1,3)</f>
        <v>1</v>
      </c>
      <c r="D1987" s="67" cm="1">
        <f t="array" ref="D1987">INDEX('Step 5. Daily Avg Schedule Calc'!$A$2:$D$169,(WEEKDAY(A1987)-1)*24+HOUR(A1987)+1,4)</f>
        <v>1</v>
      </c>
      <c r="E1987">
        <f>VLOOKUP(A1987,'Step 1.4 CNY OAT'!$A$1:$B$8761,2)</f>
        <v>48</v>
      </c>
      <c r="F1987" s="11">
        <f ca="1">('Step 3. Regression'!$B$18*E1987^2+'Step 3. Regression'!$C$18*E1987+'Step 3. Regression'!$D$18)*C1987</f>
        <v>5.5225267097557609</v>
      </c>
      <c r="G1987" s="11">
        <f ca="1">('Step 3. Regression'!$G$18*E1987^2+'Step 3. Regression'!$H$18*E1987+'Step 3. Regression'!$I$18)*D1987</f>
        <v>2.8014169777033562</v>
      </c>
    </row>
    <row r="1988" spans="1:7" x14ac:dyDescent="0.25">
      <c r="A1988" s="8">
        <f>IF(ISBLANK('Step 1.4 CNY OAT'!A1988),"-",'Step 1.4 CNY OAT'!A1988)</f>
        <v>43183.791666666664</v>
      </c>
      <c r="B1988" s="26">
        <f t="shared" si="49"/>
        <v>82</v>
      </c>
      <c r="C1988" s="67" cm="1">
        <f t="array" ref="C1988">INDEX('Step 5. Daily Avg Schedule Calc'!$A$2:$D$169,(WEEKDAY(A1988)-1)*24+HOUR(A1988)+1,3)</f>
        <v>1</v>
      </c>
      <c r="D1988" s="67" cm="1">
        <f t="array" ref="D1988">INDEX('Step 5. Daily Avg Schedule Calc'!$A$2:$D$169,(WEEKDAY(A1988)-1)*24+HOUR(A1988)+1,4)</f>
        <v>1</v>
      </c>
      <c r="E1988">
        <f>VLOOKUP(A1988,'Step 1.4 CNY OAT'!$A$1:$B$8761,2)</f>
        <v>48</v>
      </c>
      <c r="F1988" s="11">
        <f ca="1">('Step 3. Regression'!$B$18*E1988^2+'Step 3. Regression'!$C$18*E1988+'Step 3. Regression'!$D$18)*C1988</f>
        <v>5.5225267097557609</v>
      </c>
      <c r="G1988" s="11">
        <f ca="1">('Step 3. Regression'!$G$18*E1988^2+'Step 3. Regression'!$H$18*E1988+'Step 3. Regression'!$I$18)*D1988</f>
        <v>2.8014169777033562</v>
      </c>
    </row>
    <row r="1989" spans="1:7" x14ac:dyDescent="0.25">
      <c r="A1989" s="8">
        <f>IF(ISBLANK('Step 1.4 CNY OAT'!A1989),"-",'Step 1.4 CNY OAT'!A1989)</f>
        <v>43183.833333333336</v>
      </c>
      <c r="B1989" s="26">
        <f t="shared" si="49"/>
        <v>82</v>
      </c>
      <c r="C1989" s="67" cm="1">
        <f t="array" ref="C1989">INDEX('Step 5. Daily Avg Schedule Calc'!$A$2:$D$169,(WEEKDAY(A1989)-1)*24+HOUR(A1989)+1,3)</f>
        <v>1</v>
      </c>
      <c r="D1989" s="67" cm="1">
        <f t="array" ref="D1989">INDEX('Step 5. Daily Avg Schedule Calc'!$A$2:$D$169,(WEEKDAY(A1989)-1)*24+HOUR(A1989)+1,4)</f>
        <v>1</v>
      </c>
      <c r="E1989">
        <f>VLOOKUP(A1989,'Step 1.4 CNY OAT'!$A$1:$B$8761,2)</f>
        <v>47</v>
      </c>
      <c r="F1989" s="11">
        <f ca="1">('Step 3. Regression'!$B$18*E1989^2+'Step 3. Regression'!$C$18*E1989+'Step 3. Regression'!$D$18)*C1989</f>
        <v>5.5727927039613396</v>
      </c>
      <c r="G1989" s="11">
        <f ca="1">('Step 3. Regression'!$G$18*E1989^2+'Step 3. Regression'!$H$18*E1989+'Step 3. Regression'!$I$18)*D1989</f>
        <v>2.8191721199846294</v>
      </c>
    </row>
    <row r="1990" spans="1:7" x14ac:dyDescent="0.25">
      <c r="A1990" s="8">
        <f>IF(ISBLANK('Step 1.4 CNY OAT'!A1990),"-",'Step 1.4 CNY OAT'!A1990)</f>
        <v>43183.875</v>
      </c>
      <c r="B1990" s="26">
        <f t="shared" si="49"/>
        <v>82</v>
      </c>
      <c r="C1990" s="67" cm="1">
        <f t="array" ref="C1990">INDEX('Step 5. Daily Avg Schedule Calc'!$A$2:$D$169,(WEEKDAY(A1990)-1)*24+HOUR(A1990)+1,3)</f>
        <v>1</v>
      </c>
      <c r="D1990" s="67" cm="1">
        <f t="array" ref="D1990">INDEX('Step 5. Daily Avg Schedule Calc'!$A$2:$D$169,(WEEKDAY(A1990)-1)*24+HOUR(A1990)+1,4)</f>
        <v>1</v>
      </c>
      <c r="E1990">
        <f>VLOOKUP(A1990,'Step 1.4 CNY OAT'!$A$1:$B$8761,2)</f>
        <v>46</v>
      </c>
      <c r="F1990" s="11">
        <f ca="1">('Step 3. Regression'!$B$18*E1990^2+'Step 3. Regression'!$C$18*E1990+'Step 3. Regression'!$D$18)*C1990</f>
        <v>5.6279088335628336</v>
      </c>
      <c r="G1990" s="11">
        <f ca="1">('Step 3. Regression'!$G$18*E1990^2+'Step 3. Regression'!$H$18*E1990+'Step 3. Regression'!$I$18)*D1990</f>
        <v>2.8381745879203826</v>
      </c>
    </row>
    <row r="1991" spans="1:7" x14ac:dyDescent="0.25">
      <c r="A1991" s="8">
        <f>IF(ISBLANK('Step 1.4 CNY OAT'!A1991),"-",'Step 1.4 CNY OAT'!A1991)</f>
        <v>43183.916666666664</v>
      </c>
      <c r="B1991" s="26">
        <f t="shared" si="49"/>
        <v>82</v>
      </c>
      <c r="C1991" s="67" cm="1">
        <f t="array" ref="C1991">INDEX('Step 5. Daily Avg Schedule Calc'!$A$2:$D$169,(WEEKDAY(A1991)-1)*24+HOUR(A1991)+1,3)</f>
        <v>1</v>
      </c>
      <c r="D1991" s="67" cm="1">
        <f t="array" ref="D1991">INDEX('Step 5. Daily Avg Schedule Calc'!$A$2:$D$169,(WEEKDAY(A1991)-1)*24+HOUR(A1991)+1,4)</f>
        <v>1</v>
      </c>
      <c r="E1991">
        <f>VLOOKUP(A1991,'Step 1.4 CNY OAT'!$A$1:$B$8761,2)</f>
        <v>45</v>
      </c>
      <c r="F1991" s="11">
        <f ca="1">('Step 3. Regression'!$B$18*E1991^2+'Step 3. Regression'!$C$18*E1991+'Step 3. Regression'!$D$18)*C1991</f>
        <v>5.6878750985602435</v>
      </c>
      <c r="G1991" s="11">
        <f ca="1">('Step 3. Regression'!$G$18*E1991^2+'Step 3. Regression'!$H$18*E1991+'Step 3. Regression'!$I$18)*D1991</f>
        <v>2.8584243815106145</v>
      </c>
    </row>
    <row r="1992" spans="1:7" x14ac:dyDescent="0.25">
      <c r="A1992" s="8">
        <f>IF(ISBLANK('Step 1.4 CNY OAT'!A1992),"-",'Step 1.4 CNY OAT'!A1992)</f>
        <v>43183.958333333336</v>
      </c>
      <c r="B1992" s="26">
        <f t="shared" si="49"/>
        <v>82</v>
      </c>
      <c r="C1992" s="67" cm="1">
        <f t="array" ref="C1992">INDEX('Step 5. Daily Avg Schedule Calc'!$A$2:$D$169,(WEEKDAY(A1992)-1)*24+HOUR(A1992)+1,3)</f>
        <v>1</v>
      </c>
      <c r="D1992" s="67" cm="1">
        <f t="array" ref="D1992">INDEX('Step 5. Daily Avg Schedule Calc'!$A$2:$D$169,(WEEKDAY(A1992)-1)*24+HOUR(A1992)+1,4)</f>
        <v>1</v>
      </c>
      <c r="E1992">
        <f>VLOOKUP(A1992,'Step 1.4 CNY OAT'!$A$1:$B$8761,2)</f>
        <v>43</v>
      </c>
      <c r="F1992" s="11">
        <f ca="1">('Step 3. Regression'!$B$18*E1992^2+'Step 3. Regression'!$C$18*E1992+'Step 3. Regression'!$D$18)*C1992</f>
        <v>5.8223580347428134</v>
      </c>
      <c r="G1992" s="11">
        <f ca="1">('Step 3. Regression'!$G$18*E1992^2+'Step 3. Regression'!$H$18*E1992+'Step 3. Regression'!$I$18)*D1992</f>
        <v>2.902665945654519</v>
      </c>
    </row>
    <row r="1993" spans="1:7" x14ac:dyDescent="0.25">
      <c r="A1993" s="8">
        <f>IF(ISBLANK('Step 1.4 CNY OAT'!A1993),"-",'Step 1.4 CNY OAT'!A1993)</f>
        <v>43184</v>
      </c>
      <c r="B1993" s="26">
        <f t="shared" si="49"/>
        <v>83</v>
      </c>
      <c r="C1993" s="67" cm="1">
        <f t="array" ref="C1993">INDEX('Step 5. Daily Avg Schedule Calc'!$A$2:$D$169,(WEEKDAY(A1993)-1)*24+HOUR(A1993)+1,3)</f>
        <v>1</v>
      </c>
      <c r="D1993" s="67" cm="1">
        <f t="array" ref="D1993">INDEX('Step 5. Daily Avg Schedule Calc'!$A$2:$D$169,(WEEKDAY(A1993)-1)*24+HOUR(A1993)+1,4)</f>
        <v>1</v>
      </c>
      <c r="E1993">
        <f>VLOOKUP(A1993,'Step 1.4 CNY OAT'!$A$1:$B$8761,2)</f>
        <v>41</v>
      </c>
      <c r="F1993" s="11">
        <f ca="1">('Step 3. Regression'!$B$18*E1993^2+'Step 3. Regression'!$C$18*E1993+'Step 3. Regression'!$D$18)*C1993</f>
        <v>5.9762415125090502</v>
      </c>
      <c r="G1993" s="11">
        <f ca="1">('Step 3. Regression'!$G$18*E1993^2+'Step 3. Regression'!$H$18*E1993+'Step 3. Regression'!$I$18)*D1993</f>
        <v>2.9518968124163409</v>
      </c>
    </row>
    <row r="1994" spans="1:7" x14ac:dyDescent="0.25">
      <c r="A1994" s="8">
        <f>IF(ISBLANK('Step 1.4 CNY OAT'!A1994),"-",'Step 1.4 CNY OAT'!A1994)</f>
        <v>43184.041666666664</v>
      </c>
      <c r="B1994" s="26">
        <f t="shared" si="49"/>
        <v>83</v>
      </c>
      <c r="C1994" s="67" cm="1">
        <f t="array" ref="C1994">INDEX('Step 5. Daily Avg Schedule Calc'!$A$2:$D$169,(WEEKDAY(A1994)-1)*24+HOUR(A1994)+1,3)</f>
        <v>1</v>
      </c>
      <c r="D1994" s="67" cm="1">
        <f t="array" ref="D1994">INDEX('Step 5. Daily Avg Schedule Calc'!$A$2:$D$169,(WEEKDAY(A1994)-1)*24+HOUR(A1994)+1,4)</f>
        <v>1</v>
      </c>
      <c r="E1994">
        <f>VLOOKUP(A1994,'Step 1.4 CNY OAT'!$A$1:$B$8761,2)</f>
        <v>40</v>
      </c>
      <c r="F1994" s="11">
        <f ca="1">('Step 3. Regression'!$B$18*E1994^2+'Step 3. Regression'!$C$18*E1994+'Step 3. Regression'!$D$18)*C1994</f>
        <v>6.0604584544860431</v>
      </c>
      <c r="G1994" s="11">
        <f ca="1">('Step 3. Regression'!$G$18*E1994^2+'Step 3. Regression'!$H$18*E1994+'Step 3. Regression'!$I$18)*D1994</f>
        <v>2.9783832342789713</v>
      </c>
    </row>
    <row r="1995" spans="1:7" x14ac:dyDescent="0.25">
      <c r="A1995" s="8">
        <f>IF(ISBLANK('Step 1.4 CNY OAT'!A1995),"-",'Step 1.4 CNY OAT'!A1995)</f>
        <v>43184.083333333336</v>
      </c>
      <c r="B1995" s="26">
        <f t="shared" si="49"/>
        <v>83</v>
      </c>
      <c r="C1995" s="67" cm="1">
        <f t="array" ref="C1995">INDEX('Step 5. Daily Avg Schedule Calc'!$A$2:$D$169,(WEEKDAY(A1995)-1)*24+HOUR(A1995)+1,3)</f>
        <v>1</v>
      </c>
      <c r="D1995" s="67" cm="1">
        <f t="array" ref="D1995">INDEX('Step 5. Daily Avg Schedule Calc'!$A$2:$D$169,(WEEKDAY(A1995)-1)*24+HOUR(A1995)+1,4)</f>
        <v>1</v>
      </c>
      <c r="E1995">
        <f>VLOOKUP(A1995,'Step 1.4 CNY OAT'!$A$1:$B$8761,2)</f>
        <v>38</v>
      </c>
      <c r="F1995" s="11">
        <f ca="1">('Step 3. Regression'!$B$18*E1995^2+'Step 3. Regression'!$C$18*E1995+'Step 3. Regression'!$D$18)*C1995</f>
        <v>6.2434427446277798</v>
      </c>
      <c r="G1995" s="11">
        <f ca="1">('Step 3. Regression'!$G$18*E1995^2+'Step 3. Regression'!$H$18*E1995+'Step 3. Regression'!$I$18)*D1995</f>
        <v>3.0350980549676709</v>
      </c>
    </row>
    <row r="1996" spans="1:7" x14ac:dyDescent="0.25">
      <c r="A1996" s="8">
        <f>IF(ISBLANK('Step 1.4 CNY OAT'!A1996),"-",'Step 1.4 CNY OAT'!A1996)</f>
        <v>43184.125</v>
      </c>
      <c r="B1996" s="26">
        <f t="shared" si="49"/>
        <v>83</v>
      </c>
      <c r="C1996" s="67" cm="1">
        <f t="array" ref="C1996">INDEX('Step 5. Daily Avg Schedule Calc'!$A$2:$D$169,(WEEKDAY(A1996)-1)*24+HOUR(A1996)+1,3)</f>
        <v>1</v>
      </c>
      <c r="D1996" s="67" cm="1">
        <f t="array" ref="D1996">INDEX('Step 5. Daily Avg Schedule Calc'!$A$2:$D$169,(WEEKDAY(A1996)-1)*24+HOUR(A1996)+1,4)</f>
        <v>1</v>
      </c>
      <c r="E1996">
        <f>VLOOKUP(A1996,'Step 1.4 CNY OAT'!$A$1:$B$8761,2)</f>
        <v>37</v>
      </c>
      <c r="F1996" s="11">
        <f ca="1">('Step 3. Regression'!$B$18*E1996^2+'Step 3. Regression'!$C$18*E1996+'Step 3. Regression'!$D$18)*C1996</f>
        <v>6.3422100927925218</v>
      </c>
      <c r="G1996" s="11">
        <f ca="1">('Step 3. Regression'!$G$18*E1996^2+'Step 3. Regression'!$H$18*E1996+'Step 3. Regression'!$I$18)*D1996</f>
        <v>3.0653264537937401</v>
      </c>
    </row>
    <row r="1997" spans="1:7" x14ac:dyDescent="0.25">
      <c r="A1997" s="8">
        <f>IF(ISBLANK('Step 1.4 CNY OAT'!A1997),"-",'Step 1.4 CNY OAT'!A1997)</f>
        <v>43184.166666666664</v>
      </c>
      <c r="B1997" s="26">
        <f t="shared" si="49"/>
        <v>83</v>
      </c>
      <c r="C1997" s="67" cm="1">
        <f t="array" ref="C1997">INDEX('Step 5. Daily Avg Schedule Calc'!$A$2:$D$169,(WEEKDAY(A1997)-1)*24+HOUR(A1997)+1,3)</f>
        <v>1</v>
      </c>
      <c r="D1997" s="67" cm="1">
        <f t="array" ref="D1997">INDEX('Step 5. Daily Avg Schedule Calc'!$A$2:$D$169,(WEEKDAY(A1997)-1)*24+HOUR(A1997)+1,4)</f>
        <v>1</v>
      </c>
      <c r="E1997">
        <f>VLOOKUP(A1997,'Step 1.4 CNY OAT'!$A$1:$B$8761,2)</f>
        <v>36</v>
      </c>
      <c r="F1997" s="11">
        <f ca="1">('Step 3. Regression'!$B$18*E1997^2+'Step 3. Regression'!$C$18*E1997+'Step 3. Regression'!$D$18)*C1997</f>
        <v>6.4458275763531816</v>
      </c>
      <c r="G1997" s="11">
        <f ca="1">('Step 3. Regression'!$G$18*E1997^2+'Step 3. Regression'!$H$18*E1997+'Step 3. Regression'!$I$18)*D1997</f>
        <v>3.0968021782742885</v>
      </c>
    </row>
    <row r="1998" spans="1:7" x14ac:dyDescent="0.25">
      <c r="A1998" s="8">
        <f>IF(ISBLANK('Step 1.4 CNY OAT'!A1998),"-",'Step 1.4 CNY OAT'!A1998)</f>
        <v>43184.208333333336</v>
      </c>
      <c r="B1998" s="26">
        <f t="shared" si="49"/>
        <v>83</v>
      </c>
      <c r="C1998" s="67" cm="1">
        <f t="array" ref="C1998">INDEX('Step 5. Daily Avg Schedule Calc'!$A$2:$D$169,(WEEKDAY(A1998)-1)*24+HOUR(A1998)+1,3)</f>
        <v>1</v>
      </c>
      <c r="D1998" s="67" cm="1">
        <f t="array" ref="D1998">INDEX('Step 5. Daily Avg Schedule Calc'!$A$2:$D$169,(WEEKDAY(A1998)-1)*24+HOUR(A1998)+1,4)</f>
        <v>1</v>
      </c>
      <c r="E1998">
        <f>VLOOKUP(A1998,'Step 1.4 CNY OAT'!$A$1:$B$8761,2)</f>
        <v>35</v>
      </c>
      <c r="F1998" s="11">
        <f ca="1">('Step 3. Regression'!$B$18*E1998^2+'Step 3. Regression'!$C$18*E1998+'Step 3. Regression'!$D$18)*C1998</f>
        <v>6.5542951953097575</v>
      </c>
      <c r="G1998" s="11">
        <f ca="1">('Step 3. Regression'!$G$18*E1998^2+'Step 3. Regression'!$H$18*E1998+'Step 3. Regression'!$I$18)*D1998</f>
        <v>3.1295252284093174</v>
      </c>
    </row>
    <row r="1999" spans="1:7" x14ac:dyDescent="0.25">
      <c r="A1999" s="8">
        <f>IF(ISBLANK('Step 1.4 CNY OAT'!A1999),"-",'Step 1.4 CNY OAT'!A1999)</f>
        <v>43184.25</v>
      </c>
      <c r="B1999" s="26">
        <f t="shared" si="49"/>
        <v>83</v>
      </c>
      <c r="C1999" s="67" cm="1">
        <f t="array" ref="C1999">INDEX('Step 5. Daily Avg Schedule Calc'!$A$2:$D$169,(WEEKDAY(A1999)-1)*24+HOUR(A1999)+1,3)</f>
        <v>1</v>
      </c>
      <c r="D1999" s="67" cm="1">
        <f t="array" ref="D1999">INDEX('Step 5. Daily Avg Schedule Calc'!$A$2:$D$169,(WEEKDAY(A1999)-1)*24+HOUR(A1999)+1,4)</f>
        <v>1</v>
      </c>
      <c r="E1999">
        <f>VLOOKUP(A1999,'Step 1.4 CNY OAT'!$A$1:$B$8761,2)</f>
        <v>36</v>
      </c>
      <c r="F1999" s="11">
        <f ca="1">('Step 3. Regression'!$B$18*E1999^2+'Step 3. Regression'!$C$18*E1999+'Step 3. Regression'!$D$18)*C1999</f>
        <v>6.4458275763531816</v>
      </c>
      <c r="G1999" s="11">
        <f ca="1">('Step 3. Regression'!$G$18*E1999^2+'Step 3. Regression'!$H$18*E1999+'Step 3. Regression'!$I$18)*D1999</f>
        <v>3.0968021782742885</v>
      </c>
    </row>
    <row r="2000" spans="1:7" x14ac:dyDescent="0.25">
      <c r="A2000" s="8">
        <f>IF(ISBLANK('Step 1.4 CNY OAT'!A2000),"-",'Step 1.4 CNY OAT'!A2000)</f>
        <v>43184.291666666664</v>
      </c>
      <c r="B2000" s="26">
        <f t="shared" si="49"/>
        <v>83</v>
      </c>
      <c r="C2000" s="67" cm="1">
        <f t="array" ref="C2000">INDEX('Step 5. Daily Avg Schedule Calc'!$A$2:$D$169,(WEEKDAY(A2000)-1)*24+HOUR(A2000)+1,3)</f>
        <v>1</v>
      </c>
      <c r="D2000" s="67" cm="1">
        <f t="array" ref="D2000">INDEX('Step 5. Daily Avg Schedule Calc'!$A$2:$D$169,(WEEKDAY(A2000)-1)*24+HOUR(A2000)+1,4)</f>
        <v>1</v>
      </c>
      <c r="E2000">
        <f>VLOOKUP(A2000,'Step 1.4 CNY OAT'!$A$1:$B$8761,2)</f>
        <v>36</v>
      </c>
      <c r="F2000" s="11">
        <f ca="1">('Step 3. Regression'!$B$18*E2000^2+'Step 3. Regression'!$C$18*E2000+'Step 3. Regression'!$D$18)*C2000</f>
        <v>6.4458275763531816</v>
      </c>
      <c r="G2000" s="11">
        <f ca="1">('Step 3. Regression'!$G$18*E2000^2+'Step 3. Regression'!$H$18*E2000+'Step 3. Regression'!$I$18)*D2000</f>
        <v>3.0968021782742885</v>
      </c>
    </row>
    <row r="2001" spans="1:7" x14ac:dyDescent="0.25">
      <c r="A2001" s="8">
        <f>IF(ISBLANK('Step 1.4 CNY OAT'!A2001),"-",'Step 1.4 CNY OAT'!A2001)</f>
        <v>43184.333333333336</v>
      </c>
      <c r="B2001" s="26">
        <f t="shared" si="49"/>
        <v>83</v>
      </c>
      <c r="C2001" s="67" cm="1">
        <f t="array" ref="C2001">INDEX('Step 5. Daily Avg Schedule Calc'!$A$2:$D$169,(WEEKDAY(A2001)-1)*24+HOUR(A2001)+1,3)</f>
        <v>1</v>
      </c>
      <c r="D2001" s="67" cm="1">
        <f t="array" ref="D2001">INDEX('Step 5. Daily Avg Schedule Calc'!$A$2:$D$169,(WEEKDAY(A2001)-1)*24+HOUR(A2001)+1,4)</f>
        <v>1</v>
      </c>
      <c r="E2001">
        <f>VLOOKUP(A2001,'Step 1.4 CNY OAT'!$A$1:$B$8761,2)</f>
        <v>35</v>
      </c>
      <c r="F2001" s="11">
        <f ca="1">('Step 3. Regression'!$B$18*E2001^2+'Step 3. Regression'!$C$18*E2001+'Step 3. Regression'!$D$18)*C2001</f>
        <v>6.5542951953097575</v>
      </c>
      <c r="G2001" s="11">
        <f ca="1">('Step 3. Regression'!$G$18*E2001^2+'Step 3. Regression'!$H$18*E2001+'Step 3. Regression'!$I$18)*D2001</f>
        <v>3.1295252284093174</v>
      </c>
    </row>
    <row r="2002" spans="1:7" x14ac:dyDescent="0.25">
      <c r="A2002" s="8">
        <f>IF(ISBLANK('Step 1.4 CNY OAT'!A2002),"-",'Step 1.4 CNY OAT'!A2002)</f>
        <v>43184.375</v>
      </c>
      <c r="B2002" s="26">
        <f t="shared" si="49"/>
        <v>83</v>
      </c>
      <c r="C2002" s="67" cm="1">
        <f t="array" ref="C2002">INDEX('Step 5. Daily Avg Schedule Calc'!$A$2:$D$169,(WEEKDAY(A2002)-1)*24+HOUR(A2002)+1,3)</f>
        <v>1</v>
      </c>
      <c r="D2002" s="67" cm="1">
        <f t="array" ref="D2002">INDEX('Step 5. Daily Avg Schedule Calc'!$A$2:$D$169,(WEEKDAY(A2002)-1)*24+HOUR(A2002)+1,4)</f>
        <v>1</v>
      </c>
      <c r="E2002">
        <f>VLOOKUP(A2002,'Step 1.4 CNY OAT'!$A$1:$B$8761,2)</f>
        <v>37</v>
      </c>
      <c r="F2002" s="11">
        <f ca="1">('Step 3. Regression'!$B$18*E2002^2+'Step 3. Regression'!$C$18*E2002+'Step 3. Regression'!$D$18)*C2002</f>
        <v>6.3422100927925218</v>
      </c>
      <c r="G2002" s="11">
        <f ca="1">('Step 3. Regression'!$G$18*E2002^2+'Step 3. Regression'!$H$18*E2002+'Step 3. Regression'!$I$18)*D2002</f>
        <v>3.0653264537937401</v>
      </c>
    </row>
    <row r="2003" spans="1:7" x14ac:dyDescent="0.25">
      <c r="A2003" s="8">
        <f>IF(ISBLANK('Step 1.4 CNY OAT'!A2003),"-",'Step 1.4 CNY OAT'!A2003)</f>
        <v>43184.416666666664</v>
      </c>
      <c r="B2003" s="26">
        <f t="shared" si="49"/>
        <v>83</v>
      </c>
      <c r="C2003" s="67" cm="1">
        <f t="array" ref="C2003">INDEX('Step 5. Daily Avg Schedule Calc'!$A$2:$D$169,(WEEKDAY(A2003)-1)*24+HOUR(A2003)+1,3)</f>
        <v>1</v>
      </c>
      <c r="D2003" s="67" cm="1">
        <f t="array" ref="D2003">INDEX('Step 5. Daily Avg Schedule Calc'!$A$2:$D$169,(WEEKDAY(A2003)-1)*24+HOUR(A2003)+1,4)</f>
        <v>1</v>
      </c>
      <c r="E2003">
        <f>VLOOKUP(A2003,'Step 1.4 CNY OAT'!$A$1:$B$8761,2)</f>
        <v>39</v>
      </c>
      <c r="F2003" s="11">
        <f ca="1">('Step 3. Regression'!$B$18*E2003^2+'Step 3. Regression'!$C$18*E2003+'Step 3. Regression'!$D$18)*C2003</f>
        <v>6.149525531858953</v>
      </c>
      <c r="G2003" s="11">
        <f ca="1">('Step 3. Regression'!$G$18*E2003^2+'Step 3. Regression'!$H$18*E2003+'Step 3. Regression'!$I$18)*D2003</f>
        <v>3.0061169817960809</v>
      </c>
    </row>
    <row r="2004" spans="1:7" x14ac:dyDescent="0.25">
      <c r="A2004" s="8">
        <f>IF(ISBLANK('Step 1.4 CNY OAT'!A2004),"-",'Step 1.4 CNY OAT'!A2004)</f>
        <v>43184.458333333336</v>
      </c>
      <c r="B2004" s="26">
        <f t="shared" si="49"/>
        <v>83</v>
      </c>
      <c r="C2004" s="67" cm="1">
        <f t="array" ref="C2004">INDEX('Step 5. Daily Avg Schedule Calc'!$A$2:$D$169,(WEEKDAY(A2004)-1)*24+HOUR(A2004)+1,3)</f>
        <v>1</v>
      </c>
      <c r="D2004" s="67" cm="1">
        <f t="array" ref="D2004">INDEX('Step 5. Daily Avg Schedule Calc'!$A$2:$D$169,(WEEKDAY(A2004)-1)*24+HOUR(A2004)+1,4)</f>
        <v>1</v>
      </c>
      <c r="E2004">
        <f>VLOOKUP(A2004,'Step 1.4 CNY OAT'!$A$1:$B$8761,2)</f>
        <v>40</v>
      </c>
      <c r="F2004" s="11">
        <f ca="1">('Step 3. Regression'!$B$18*E2004^2+'Step 3. Regression'!$C$18*E2004+'Step 3. Regression'!$D$18)*C2004</f>
        <v>6.0604584544860431</v>
      </c>
      <c r="G2004" s="11">
        <f ca="1">('Step 3. Regression'!$G$18*E2004^2+'Step 3. Regression'!$H$18*E2004+'Step 3. Regression'!$I$18)*D2004</f>
        <v>2.9783832342789713</v>
      </c>
    </row>
    <row r="2005" spans="1:7" x14ac:dyDescent="0.25">
      <c r="A2005" s="8">
        <f>IF(ISBLANK('Step 1.4 CNY OAT'!A2005),"-",'Step 1.4 CNY OAT'!A2005)</f>
        <v>43184.5</v>
      </c>
      <c r="B2005" s="26">
        <f t="shared" si="49"/>
        <v>83</v>
      </c>
      <c r="C2005" s="67" cm="1">
        <f t="array" ref="C2005">INDEX('Step 5. Daily Avg Schedule Calc'!$A$2:$D$169,(WEEKDAY(A2005)-1)*24+HOUR(A2005)+1,3)</f>
        <v>1</v>
      </c>
      <c r="D2005" s="67" cm="1">
        <f t="array" ref="D2005">INDEX('Step 5. Daily Avg Schedule Calc'!$A$2:$D$169,(WEEKDAY(A2005)-1)*24+HOUR(A2005)+1,4)</f>
        <v>1</v>
      </c>
      <c r="E2005">
        <f>VLOOKUP(A2005,'Step 1.4 CNY OAT'!$A$1:$B$8761,2)</f>
        <v>43</v>
      </c>
      <c r="F2005" s="11">
        <f ca="1">('Step 3. Regression'!$B$18*E2005^2+'Step 3. Regression'!$C$18*E2005+'Step 3. Regression'!$D$18)*C2005</f>
        <v>5.8223580347428134</v>
      </c>
      <c r="G2005" s="11">
        <f ca="1">('Step 3. Regression'!$G$18*E2005^2+'Step 3. Regression'!$H$18*E2005+'Step 3. Regression'!$I$18)*D2005</f>
        <v>2.902665945654519</v>
      </c>
    </row>
    <row r="2006" spans="1:7" x14ac:dyDescent="0.25">
      <c r="A2006" s="8">
        <f>IF(ISBLANK('Step 1.4 CNY OAT'!A2006),"-",'Step 1.4 CNY OAT'!A2006)</f>
        <v>43184.541666666664</v>
      </c>
      <c r="B2006" s="26">
        <f t="shared" si="49"/>
        <v>83</v>
      </c>
      <c r="C2006" s="67" cm="1">
        <f t="array" ref="C2006">INDEX('Step 5. Daily Avg Schedule Calc'!$A$2:$D$169,(WEEKDAY(A2006)-1)*24+HOUR(A2006)+1,3)</f>
        <v>1</v>
      </c>
      <c r="D2006" s="67" cm="1">
        <f t="array" ref="D2006">INDEX('Step 5. Daily Avg Schedule Calc'!$A$2:$D$169,(WEEKDAY(A2006)-1)*24+HOUR(A2006)+1,4)</f>
        <v>1</v>
      </c>
      <c r="E2006">
        <f>VLOOKUP(A2006,'Step 1.4 CNY OAT'!$A$1:$B$8761,2)</f>
        <v>41</v>
      </c>
      <c r="F2006" s="11">
        <f ca="1">('Step 3. Regression'!$B$18*E2006^2+'Step 3. Regression'!$C$18*E2006+'Step 3. Regression'!$D$18)*C2006</f>
        <v>5.9762415125090502</v>
      </c>
      <c r="G2006" s="11">
        <f ca="1">('Step 3. Regression'!$G$18*E2006^2+'Step 3. Regression'!$H$18*E2006+'Step 3. Regression'!$I$18)*D2006</f>
        <v>2.9518968124163409</v>
      </c>
    </row>
    <row r="2007" spans="1:7" x14ac:dyDescent="0.25">
      <c r="A2007" s="8">
        <f>IF(ISBLANK('Step 1.4 CNY OAT'!A2007),"-",'Step 1.4 CNY OAT'!A2007)</f>
        <v>43184.583333333336</v>
      </c>
      <c r="B2007" s="26">
        <f t="shared" si="49"/>
        <v>83</v>
      </c>
      <c r="C2007" s="67" cm="1">
        <f t="array" ref="C2007">INDEX('Step 5. Daily Avg Schedule Calc'!$A$2:$D$169,(WEEKDAY(A2007)-1)*24+HOUR(A2007)+1,3)</f>
        <v>1</v>
      </c>
      <c r="D2007" s="67" cm="1">
        <f t="array" ref="D2007">INDEX('Step 5. Daily Avg Schedule Calc'!$A$2:$D$169,(WEEKDAY(A2007)-1)*24+HOUR(A2007)+1,4)</f>
        <v>1</v>
      </c>
      <c r="E2007">
        <f>VLOOKUP(A2007,'Step 1.4 CNY OAT'!$A$1:$B$8761,2)</f>
        <v>42</v>
      </c>
      <c r="F2007" s="11">
        <f ca="1">('Step 3. Regression'!$B$18*E2007^2+'Step 3. Regression'!$C$18*E2007+'Step 3. Regression'!$D$18)*C2007</f>
        <v>5.8968747059279734</v>
      </c>
      <c r="G2007" s="11">
        <f ca="1">('Step 3. Regression'!$G$18*E2007^2+'Step 3. Regression'!$H$18*E2007+'Step 3. Regression'!$I$18)*D2007</f>
        <v>2.9266577162081897</v>
      </c>
    </row>
    <row r="2008" spans="1:7" x14ac:dyDescent="0.25">
      <c r="A2008" s="8">
        <f>IF(ISBLANK('Step 1.4 CNY OAT'!A2008),"-",'Step 1.4 CNY OAT'!A2008)</f>
        <v>43184.625</v>
      </c>
      <c r="B2008" s="26">
        <f t="shared" si="49"/>
        <v>83</v>
      </c>
      <c r="C2008" s="67" cm="1">
        <f t="array" ref="C2008">INDEX('Step 5. Daily Avg Schedule Calc'!$A$2:$D$169,(WEEKDAY(A2008)-1)*24+HOUR(A2008)+1,3)</f>
        <v>1</v>
      </c>
      <c r="D2008" s="67" cm="1">
        <f t="array" ref="D2008">INDEX('Step 5. Daily Avg Schedule Calc'!$A$2:$D$169,(WEEKDAY(A2008)-1)*24+HOUR(A2008)+1,4)</f>
        <v>1</v>
      </c>
      <c r="E2008">
        <f>VLOOKUP(A2008,'Step 1.4 CNY OAT'!$A$1:$B$8761,2)</f>
        <v>43</v>
      </c>
      <c r="F2008" s="11">
        <f ca="1">('Step 3. Regression'!$B$18*E2008^2+'Step 3. Regression'!$C$18*E2008+'Step 3. Regression'!$D$18)*C2008</f>
        <v>5.8223580347428134</v>
      </c>
      <c r="G2008" s="11">
        <f ca="1">('Step 3. Regression'!$G$18*E2008^2+'Step 3. Regression'!$H$18*E2008+'Step 3. Regression'!$I$18)*D2008</f>
        <v>2.902665945654519</v>
      </c>
    </row>
    <row r="2009" spans="1:7" x14ac:dyDescent="0.25">
      <c r="A2009" s="8">
        <f>IF(ISBLANK('Step 1.4 CNY OAT'!A2009),"-",'Step 1.4 CNY OAT'!A2009)</f>
        <v>43184.666666666664</v>
      </c>
      <c r="B2009" s="26">
        <f t="shared" si="49"/>
        <v>83</v>
      </c>
      <c r="C2009" s="67" cm="1">
        <f t="array" ref="C2009">INDEX('Step 5. Daily Avg Schedule Calc'!$A$2:$D$169,(WEEKDAY(A2009)-1)*24+HOUR(A2009)+1,3)</f>
        <v>1</v>
      </c>
      <c r="D2009" s="67" cm="1">
        <f t="array" ref="D2009">INDEX('Step 5. Daily Avg Schedule Calc'!$A$2:$D$169,(WEEKDAY(A2009)-1)*24+HOUR(A2009)+1,4)</f>
        <v>1</v>
      </c>
      <c r="E2009">
        <f>VLOOKUP(A2009,'Step 1.4 CNY OAT'!$A$1:$B$8761,2)</f>
        <v>43</v>
      </c>
      <c r="F2009" s="11">
        <f ca="1">('Step 3. Regression'!$B$18*E2009^2+'Step 3. Regression'!$C$18*E2009+'Step 3. Regression'!$D$18)*C2009</f>
        <v>5.8223580347428134</v>
      </c>
      <c r="G2009" s="11">
        <f ca="1">('Step 3. Regression'!$G$18*E2009^2+'Step 3. Regression'!$H$18*E2009+'Step 3. Regression'!$I$18)*D2009</f>
        <v>2.902665945654519</v>
      </c>
    </row>
    <row r="2010" spans="1:7" x14ac:dyDescent="0.25">
      <c r="A2010" s="8">
        <f>IF(ISBLANK('Step 1.4 CNY OAT'!A2010),"-",'Step 1.4 CNY OAT'!A2010)</f>
        <v>43184.708333333336</v>
      </c>
      <c r="B2010" s="26">
        <f t="shared" si="49"/>
        <v>83</v>
      </c>
      <c r="C2010" s="67" cm="1">
        <f t="array" ref="C2010">INDEX('Step 5. Daily Avg Schedule Calc'!$A$2:$D$169,(WEEKDAY(A2010)-1)*24+HOUR(A2010)+1,3)</f>
        <v>1</v>
      </c>
      <c r="D2010" s="67" cm="1">
        <f t="array" ref="D2010">INDEX('Step 5. Daily Avg Schedule Calc'!$A$2:$D$169,(WEEKDAY(A2010)-1)*24+HOUR(A2010)+1,4)</f>
        <v>1</v>
      </c>
      <c r="E2010">
        <f>VLOOKUP(A2010,'Step 1.4 CNY OAT'!$A$1:$B$8761,2)</f>
        <v>43</v>
      </c>
      <c r="F2010" s="11">
        <f ca="1">('Step 3. Regression'!$B$18*E2010^2+'Step 3. Regression'!$C$18*E2010+'Step 3. Regression'!$D$18)*C2010</f>
        <v>5.8223580347428134</v>
      </c>
      <c r="G2010" s="11">
        <f ca="1">('Step 3. Regression'!$G$18*E2010^2+'Step 3. Regression'!$H$18*E2010+'Step 3. Regression'!$I$18)*D2010</f>
        <v>2.902665945654519</v>
      </c>
    </row>
    <row r="2011" spans="1:7" x14ac:dyDescent="0.25">
      <c r="A2011" s="8">
        <f>IF(ISBLANK('Step 1.4 CNY OAT'!A2011),"-",'Step 1.4 CNY OAT'!A2011)</f>
        <v>43184.75</v>
      </c>
      <c r="B2011" s="26">
        <f t="shared" si="49"/>
        <v>83</v>
      </c>
      <c r="C2011" s="67" cm="1">
        <f t="array" ref="C2011">INDEX('Step 5. Daily Avg Schedule Calc'!$A$2:$D$169,(WEEKDAY(A2011)-1)*24+HOUR(A2011)+1,3)</f>
        <v>1</v>
      </c>
      <c r="D2011" s="67" cm="1">
        <f t="array" ref="D2011">INDEX('Step 5. Daily Avg Schedule Calc'!$A$2:$D$169,(WEEKDAY(A2011)-1)*24+HOUR(A2011)+1,4)</f>
        <v>1</v>
      </c>
      <c r="E2011">
        <f>VLOOKUP(A2011,'Step 1.4 CNY OAT'!$A$1:$B$8761,2)</f>
        <v>43</v>
      </c>
      <c r="F2011" s="11">
        <f ca="1">('Step 3. Regression'!$B$18*E2011^2+'Step 3. Regression'!$C$18*E2011+'Step 3. Regression'!$D$18)*C2011</f>
        <v>5.8223580347428134</v>
      </c>
      <c r="G2011" s="11">
        <f ca="1">('Step 3. Regression'!$G$18*E2011^2+'Step 3. Regression'!$H$18*E2011+'Step 3. Regression'!$I$18)*D2011</f>
        <v>2.902665945654519</v>
      </c>
    </row>
    <row r="2012" spans="1:7" x14ac:dyDescent="0.25">
      <c r="A2012" s="8">
        <f>IF(ISBLANK('Step 1.4 CNY OAT'!A2012),"-",'Step 1.4 CNY OAT'!A2012)</f>
        <v>43184.791666666664</v>
      </c>
      <c r="B2012" s="26">
        <f t="shared" si="49"/>
        <v>83</v>
      </c>
      <c r="C2012" s="67" cm="1">
        <f t="array" ref="C2012">INDEX('Step 5. Daily Avg Schedule Calc'!$A$2:$D$169,(WEEKDAY(A2012)-1)*24+HOUR(A2012)+1,3)</f>
        <v>1</v>
      </c>
      <c r="D2012" s="67" cm="1">
        <f t="array" ref="D2012">INDEX('Step 5. Daily Avg Schedule Calc'!$A$2:$D$169,(WEEKDAY(A2012)-1)*24+HOUR(A2012)+1,4)</f>
        <v>1</v>
      </c>
      <c r="E2012">
        <f>VLOOKUP(A2012,'Step 1.4 CNY OAT'!$A$1:$B$8761,2)</f>
        <v>43</v>
      </c>
      <c r="F2012" s="11">
        <f ca="1">('Step 3. Regression'!$B$18*E2012^2+'Step 3. Regression'!$C$18*E2012+'Step 3. Regression'!$D$18)*C2012</f>
        <v>5.8223580347428134</v>
      </c>
      <c r="G2012" s="11">
        <f ca="1">('Step 3. Regression'!$G$18*E2012^2+'Step 3. Regression'!$H$18*E2012+'Step 3. Regression'!$I$18)*D2012</f>
        <v>2.902665945654519</v>
      </c>
    </row>
    <row r="2013" spans="1:7" x14ac:dyDescent="0.25">
      <c r="A2013" s="8">
        <f>IF(ISBLANK('Step 1.4 CNY OAT'!A2013),"-",'Step 1.4 CNY OAT'!A2013)</f>
        <v>43184.833333333336</v>
      </c>
      <c r="B2013" s="26">
        <f t="shared" si="49"/>
        <v>83</v>
      </c>
      <c r="C2013" s="67" cm="1">
        <f t="array" ref="C2013">INDEX('Step 5. Daily Avg Schedule Calc'!$A$2:$D$169,(WEEKDAY(A2013)-1)*24+HOUR(A2013)+1,3)</f>
        <v>1</v>
      </c>
      <c r="D2013" s="67" cm="1">
        <f t="array" ref="D2013">INDEX('Step 5. Daily Avg Schedule Calc'!$A$2:$D$169,(WEEKDAY(A2013)-1)*24+HOUR(A2013)+1,4)</f>
        <v>1</v>
      </c>
      <c r="E2013">
        <f>VLOOKUP(A2013,'Step 1.4 CNY OAT'!$A$1:$B$8761,2)</f>
        <v>42</v>
      </c>
      <c r="F2013" s="11">
        <f ca="1">('Step 3. Regression'!$B$18*E2013^2+'Step 3. Regression'!$C$18*E2013+'Step 3. Regression'!$D$18)*C2013</f>
        <v>5.8968747059279734</v>
      </c>
      <c r="G2013" s="11">
        <f ca="1">('Step 3. Regression'!$G$18*E2013^2+'Step 3. Regression'!$H$18*E2013+'Step 3. Regression'!$I$18)*D2013</f>
        <v>2.9266577162081897</v>
      </c>
    </row>
    <row r="2014" spans="1:7" x14ac:dyDescent="0.25">
      <c r="A2014" s="8">
        <f>IF(ISBLANK('Step 1.4 CNY OAT'!A2014),"-",'Step 1.4 CNY OAT'!A2014)</f>
        <v>43184.875</v>
      </c>
      <c r="B2014" s="26">
        <f t="shared" si="49"/>
        <v>83</v>
      </c>
      <c r="C2014" s="67" cm="1">
        <f t="array" ref="C2014">INDEX('Step 5. Daily Avg Schedule Calc'!$A$2:$D$169,(WEEKDAY(A2014)-1)*24+HOUR(A2014)+1,3)</f>
        <v>1</v>
      </c>
      <c r="D2014" s="67" cm="1">
        <f t="array" ref="D2014">INDEX('Step 5. Daily Avg Schedule Calc'!$A$2:$D$169,(WEEKDAY(A2014)-1)*24+HOUR(A2014)+1,4)</f>
        <v>1</v>
      </c>
      <c r="E2014">
        <f>VLOOKUP(A2014,'Step 1.4 CNY OAT'!$A$1:$B$8761,2)</f>
        <v>41</v>
      </c>
      <c r="F2014" s="11">
        <f ca="1">('Step 3. Regression'!$B$18*E2014^2+'Step 3. Regression'!$C$18*E2014+'Step 3. Regression'!$D$18)*C2014</f>
        <v>5.9762415125090502</v>
      </c>
      <c r="G2014" s="11">
        <f ca="1">('Step 3. Regression'!$G$18*E2014^2+'Step 3. Regression'!$H$18*E2014+'Step 3. Regression'!$I$18)*D2014</f>
        <v>2.9518968124163409</v>
      </c>
    </row>
    <row r="2015" spans="1:7" x14ac:dyDescent="0.25">
      <c r="A2015" s="8">
        <f>IF(ISBLANK('Step 1.4 CNY OAT'!A2015),"-",'Step 1.4 CNY OAT'!A2015)</f>
        <v>43184.916666666664</v>
      </c>
      <c r="B2015" s="26">
        <f t="shared" si="49"/>
        <v>83</v>
      </c>
      <c r="C2015" s="67" cm="1">
        <f t="array" ref="C2015">INDEX('Step 5. Daily Avg Schedule Calc'!$A$2:$D$169,(WEEKDAY(A2015)-1)*24+HOUR(A2015)+1,3)</f>
        <v>1</v>
      </c>
      <c r="D2015" s="67" cm="1">
        <f t="array" ref="D2015">INDEX('Step 5. Daily Avg Schedule Calc'!$A$2:$D$169,(WEEKDAY(A2015)-1)*24+HOUR(A2015)+1,4)</f>
        <v>1</v>
      </c>
      <c r="E2015">
        <f>VLOOKUP(A2015,'Step 1.4 CNY OAT'!$A$1:$B$8761,2)</f>
        <v>41</v>
      </c>
      <c r="F2015" s="11">
        <f ca="1">('Step 3. Regression'!$B$18*E2015^2+'Step 3. Regression'!$C$18*E2015+'Step 3. Regression'!$D$18)*C2015</f>
        <v>5.9762415125090502</v>
      </c>
      <c r="G2015" s="11">
        <f ca="1">('Step 3. Regression'!$G$18*E2015^2+'Step 3. Regression'!$H$18*E2015+'Step 3. Regression'!$I$18)*D2015</f>
        <v>2.9518968124163409</v>
      </c>
    </row>
    <row r="2016" spans="1:7" x14ac:dyDescent="0.25">
      <c r="A2016" s="8">
        <f>IF(ISBLANK('Step 1.4 CNY OAT'!A2016),"-",'Step 1.4 CNY OAT'!A2016)</f>
        <v>43184.958333333336</v>
      </c>
      <c r="B2016" s="26">
        <f t="shared" si="49"/>
        <v>83</v>
      </c>
      <c r="C2016" s="67" cm="1">
        <f t="array" ref="C2016">INDEX('Step 5. Daily Avg Schedule Calc'!$A$2:$D$169,(WEEKDAY(A2016)-1)*24+HOUR(A2016)+1,3)</f>
        <v>1</v>
      </c>
      <c r="D2016" s="67" cm="1">
        <f t="array" ref="D2016">INDEX('Step 5. Daily Avg Schedule Calc'!$A$2:$D$169,(WEEKDAY(A2016)-1)*24+HOUR(A2016)+1,4)</f>
        <v>1</v>
      </c>
      <c r="E2016">
        <f>VLOOKUP(A2016,'Step 1.4 CNY OAT'!$A$1:$B$8761,2)</f>
        <v>39</v>
      </c>
      <c r="F2016" s="11">
        <f ca="1">('Step 3. Regression'!$B$18*E2016^2+'Step 3. Regression'!$C$18*E2016+'Step 3. Regression'!$D$18)*C2016</f>
        <v>6.149525531858953</v>
      </c>
      <c r="G2016" s="11">
        <f ca="1">('Step 3. Regression'!$G$18*E2016^2+'Step 3. Regression'!$H$18*E2016+'Step 3. Regression'!$I$18)*D2016</f>
        <v>3.0061169817960809</v>
      </c>
    </row>
    <row r="2017" spans="1:7" x14ac:dyDescent="0.25">
      <c r="A2017" s="8">
        <f>IF(ISBLANK('Step 1.4 CNY OAT'!A2017),"-",'Step 1.4 CNY OAT'!A2017)</f>
        <v>43185</v>
      </c>
      <c r="B2017" s="26">
        <f t="shared" si="49"/>
        <v>84</v>
      </c>
      <c r="C2017" s="67" cm="1">
        <f t="array" ref="C2017">INDEX('Step 5. Daily Avg Schedule Calc'!$A$2:$D$169,(WEEKDAY(A2017)-1)*24+HOUR(A2017)+1,3)</f>
        <v>1</v>
      </c>
      <c r="D2017" s="67" cm="1">
        <f t="array" ref="D2017">INDEX('Step 5. Daily Avg Schedule Calc'!$A$2:$D$169,(WEEKDAY(A2017)-1)*24+HOUR(A2017)+1,4)</f>
        <v>1</v>
      </c>
      <c r="E2017">
        <f>VLOOKUP(A2017,'Step 1.4 CNY OAT'!$A$1:$B$8761,2)</f>
        <v>37</v>
      </c>
      <c r="F2017" s="11">
        <f ca="1">('Step 3. Regression'!$B$18*E2017^2+'Step 3. Regression'!$C$18*E2017+'Step 3. Regression'!$D$18)*C2017</f>
        <v>6.3422100927925218</v>
      </c>
      <c r="G2017" s="11">
        <f ca="1">('Step 3. Regression'!$G$18*E2017^2+'Step 3. Regression'!$H$18*E2017+'Step 3. Regression'!$I$18)*D2017</f>
        <v>3.0653264537937401</v>
      </c>
    </row>
    <row r="2018" spans="1:7" x14ac:dyDescent="0.25">
      <c r="A2018" s="8">
        <f>IF(ISBLANK('Step 1.4 CNY OAT'!A2018),"-",'Step 1.4 CNY OAT'!A2018)</f>
        <v>43185.041666666664</v>
      </c>
      <c r="B2018" s="26">
        <f t="shared" si="49"/>
        <v>84</v>
      </c>
      <c r="C2018" s="67" cm="1">
        <f t="array" ref="C2018">INDEX('Step 5. Daily Avg Schedule Calc'!$A$2:$D$169,(WEEKDAY(A2018)-1)*24+HOUR(A2018)+1,3)</f>
        <v>1</v>
      </c>
      <c r="D2018" s="67" cm="1">
        <f t="array" ref="D2018">INDEX('Step 5. Daily Avg Schedule Calc'!$A$2:$D$169,(WEEKDAY(A2018)-1)*24+HOUR(A2018)+1,4)</f>
        <v>1</v>
      </c>
      <c r="E2018">
        <f>VLOOKUP(A2018,'Step 1.4 CNY OAT'!$A$1:$B$8761,2)</f>
        <v>37</v>
      </c>
      <c r="F2018" s="11">
        <f ca="1">('Step 3. Regression'!$B$18*E2018^2+'Step 3. Regression'!$C$18*E2018+'Step 3. Regression'!$D$18)*C2018</f>
        <v>6.3422100927925218</v>
      </c>
      <c r="G2018" s="11">
        <f ca="1">('Step 3. Regression'!$G$18*E2018^2+'Step 3. Regression'!$H$18*E2018+'Step 3. Regression'!$I$18)*D2018</f>
        <v>3.0653264537937401</v>
      </c>
    </row>
    <row r="2019" spans="1:7" x14ac:dyDescent="0.25">
      <c r="A2019" s="8">
        <f>IF(ISBLANK('Step 1.4 CNY OAT'!A2019),"-",'Step 1.4 CNY OAT'!A2019)</f>
        <v>43185.083333333336</v>
      </c>
      <c r="B2019" s="26">
        <f t="shared" si="49"/>
        <v>84</v>
      </c>
      <c r="C2019" s="67" cm="1">
        <f t="array" ref="C2019">INDEX('Step 5. Daily Avg Schedule Calc'!$A$2:$D$169,(WEEKDAY(A2019)-1)*24+HOUR(A2019)+1,3)</f>
        <v>1</v>
      </c>
      <c r="D2019" s="67" cm="1">
        <f t="array" ref="D2019">INDEX('Step 5. Daily Avg Schedule Calc'!$A$2:$D$169,(WEEKDAY(A2019)-1)*24+HOUR(A2019)+1,4)</f>
        <v>1</v>
      </c>
      <c r="E2019">
        <f>VLOOKUP(A2019,'Step 1.4 CNY OAT'!$A$1:$B$8761,2)</f>
        <v>37</v>
      </c>
      <c r="F2019" s="11">
        <f ca="1">('Step 3. Regression'!$B$18*E2019^2+'Step 3. Regression'!$C$18*E2019+'Step 3. Regression'!$D$18)*C2019</f>
        <v>6.3422100927925218</v>
      </c>
      <c r="G2019" s="11">
        <f ca="1">('Step 3. Regression'!$G$18*E2019^2+'Step 3. Regression'!$H$18*E2019+'Step 3. Regression'!$I$18)*D2019</f>
        <v>3.0653264537937401</v>
      </c>
    </row>
    <row r="2020" spans="1:7" x14ac:dyDescent="0.25">
      <c r="A2020" s="8">
        <f>IF(ISBLANK('Step 1.4 CNY OAT'!A2020),"-",'Step 1.4 CNY OAT'!A2020)</f>
        <v>43185.125</v>
      </c>
      <c r="B2020" s="26">
        <f t="shared" si="49"/>
        <v>84</v>
      </c>
      <c r="C2020" s="67" cm="1">
        <f t="array" ref="C2020">INDEX('Step 5. Daily Avg Schedule Calc'!$A$2:$D$169,(WEEKDAY(A2020)-1)*24+HOUR(A2020)+1,3)</f>
        <v>1</v>
      </c>
      <c r="D2020" s="67" cm="1">
        <f t="array" ref="D2020">INDEX('Step 5. Daily Avg Schedule Calc'!$A$2:$D$169,(WEEKDAY(A2020)-1)*24+HOUR(A2020)+1,4)</f>
        <v>1</v>
      </c>
      <c r="E2020">
        <f>VLOOKUP(A2020,'Step 1.4 CNY OAT'!$A$1:$B$8761,2)</f>
        <v>36</v>
      </c>
      <c r="F2020" s="11">
        <f ca="1">('Step 3. Regression'!$B$18*E2020^2+'Step 3. Regression'!$C$18*E2020+'Step 3. Regression'!$D$18)*C2020</f>
        <v>6.4458275763531816</v>
      </c>
      <c r="G2020" s="11">
        <f ca="1">('Step 3. Regression'!$G$18*E2020^2+'Step 3. Regression'!$H$18*E2020+'Step 3. Regression'!$I$18)*D2020</f>
        <v>3.0968021782742885</v>
      </c>
    </row>
    <row r="2021" spans="1:7" x14ac:dyDescent="0.25">
      <c r="A2021" s="8">
        <f>IF(ISBLANK('Step 1.4 CNY OAT'!A2021),"-",'Step 1.4 CNY OAT'!A2021)</f>
        <v>43185.166666666664</v>
      </c>
      <c r="B2021" s="26">
        <f t="shared" si="49"/>
        <v>84</v>
      </c>
      <c r="C2021" s="67" cm="1">
        <f t="array" ref="C2021">INDEX('Step 5. Daily Avg Schedule Calc'!$A$2:$D$169,(WEEKDAY(A2021)-1)*24+HOUR(A2021)+1,3)</f>
        <v>1</v>
      </c>
      <c r="D2021" s="67" cm="1">
        <f t="array" ref="D2021">INDEX('Step 5. Daily Avg Schedule Calc'!$A$2:$D$169,(WEEKDAY(A2021)-1)*24+HOUR(A2021)+1,4)</f>
        <v>1</v>
      </c>
      <c r="E2021">
        <f>VLOOKUP(A2021,'Step 1.4 CNY OAT'!$A$1:$B$8761,2)</f>
        <v>35.5</v>
      </c>
      <c r="F2021" s="11">
        <f ca="1">('Step 3. Regression'!$B$18*E2021^2+'Step 3. Regression'!$C$18*E2021+'Step 3. Regression'!$D$18)*C2021</f>
        <v>6.4994551189069796</v>
      </c>
      <c r="G2021" s="11">
        <f ca="1">('Step 3. Regression'!$G$18*E2021^2+'Step 3. Regression'!$H$18*E2021+'Step 3. Regression'!$I$18)*D2021</f>
        <v>3.1130077876349929</v>
      </c>
    </row>
    <row r="2022" spans="1:7" x14ac:dyDescent="0.25">
      <c r="A2022" s="8">
        <f>IF(ISBLANK('Step 1.4 CNY OAT'!A2022),"-",'Step 1.4 CNY OAT'!A2022)</f>
        <v>43185.208333333336</v>
      </c>
      <c r="B2022" s="26">
        <f t="shared" si="49"/>
        <v>84</v>
      </c>
      <c r="C2022" s="67" cm="1">
        <f t="array" ref="C2022">INDEX('Step 5. Daily Avg Schedule Calc'!$A$2:$D$169,(WEEKDAY(A2022)-1)*24+HOUR(A2022)+1,3)</f>
        <v>1</v>
      </c>
      <c r="D2022" s="67" cm="1">
        <f t="array" ref="D2022">INDEX('Step 5. Daily Avg Schedule Calc'!$A$2:$D$169,(WEEKDAY(A2022)-1)*24+HOUR(A2022)+1,4)</f>
        <v>1</v>
      </c>
      <c r="E2022">
        <f>VLOOKUP(A2022,'Step 1.4 CNY OAT'!$A$1:$B$8761,2)</f>
        <v>35</v>
      </c>
      <c r="F2022" s="11">
        <f ca="1">('Step 3. Regression'!$B$18*E2022^2+'Step 3. Regression'!$C$18*E2022+'Step 3. Regression'!$D$18)*C2022</f>
        <v>6.5542951953097575</v>
      </c>
      <c r="G2022" s="11">
        <f ca="1">('Step 3. Regression'!$G$18*E2022^2+'Step 3. Regression'!$H$18*E2022+'Step 3. Regression'!$I$18)*D2022</f>
        <v>3.1295252284093174</v>
      </c>
    </row>
    <row r="2023" spans="1:7" x14ac:dyDescent="0.25">
      <c r="A2023" s="8">
        <f>IF(ISBLANK('Step 1.4 CNY OAT'!A2023),"-",'Step 1.4 CNY OAT'!A2023)</f>
        <v>43185.25</v>
      </c>
      <c r="B2023" s="26">
        <f t="shared" si="49"/>
        <v>84</v>
      </c>
      <c r="C2023" s="67" cm="1">
        <f t="array" ref="C2023">INDEX('Step 5. Daily Avg Schedule Calc'!$A$2:$D$169,(WEEKDAY(A2023)-1)*24+HOUR(A2023)+1,3)</f>
        <v>1</v>
      </c>
      <c r="D2023" s="67" cm="1">
        <f t="array" ref="D2023">INDEX('Step 5. Daily Avg Schedule Calc'!$A$2:$D$169,(WEEKDAY(A2023)-1)*24+HOUR(A2023)+1,4)</f>
        <v>1</v>
      </c>
      <c r="E2023">
        <f>VLOOKUP(A2023,'Step 1.4 CNY OAT'!$A$1:$B$8761,2)</f>
        <v>34</v>
      </c>
      <c r="F2023" s="11">
        <f ca="1">('Step 3. Regression'!$B$18*E2023^2+'Step 3. Regression'!$C$18*E2023+'Step 3. Regression'!$D$18)*C2023</f>
        <v>6.6676129496622512</v>
      </c>
      <c r="G2023" s="11">
        <f ca="1">('Step 3. Regression'!$G$18*E2023^2+'Step 3. Regression'!$H$18*E2023+'Step 3. Regression'!$I$18)*D2023</f>
        <v>3.1634956041988254</v>
      </c>
    </row>
    <row r="2024" spans="1:7" x14ac:dyDescent="0.25">
      <c r="A2024" s="8">
        <f>IF(ISBLANK('Step 1.4 CNY OAT'!A2024),"-",'Step 1.4 CNY OAT'!A2024)</f>
        <v>43185.291666666664</v>
      </c>
      <c r="B2024" s="26">
        <f t="shared" si="49"/>
        <v>84</v>
      </c>
      <c r="C2024" s="67" cm="1">
        <f t="array" ref="C2024">INDEX('Step 5. Daily Avg Schedule Calc'!$A$2:$D$169,(WEEKDAY(A2024)-1)*24+HOUR(A2024)+1,3)</f>
        <v>1</v>
      </c>
      <c r="D2024" s="67" cm="1">
        <f t="array" ref="D2024">INDEX('Step 5. Daily Avg Schedule Calc'!$A$2:$D$169,(WEEKDAY(A2024)-1)*24+HOUR(A2024)+1,4)</f>
        <v>1</v>
      </c>
      <c r="E2024">
        <f>VLOOKUP(A2024,'Step 1.4 CNY OAT'!$A$1:$B$8761,2)</f>
        <v>34</v>
      </c>
      <c r="F2024" s="11">
        <f ca="1">('Step 3. Regression'!$B$18*E2024^2+'Step 3. Regression'!$C$18*E2024+'Step 3. Regression'!$D$18)*C2024</f>
        <v>6.6676129496622512</v>
      </c>
      <c r="G2024" s="11">
        <f ca="1">('Step 3. Regression'!$G$18*E2024^2+'Step 3. Regression'!$H$18*E2024+'Step 3. Regression'!$I$18)*D2024</f>
        <v>3.1634956041988254</v>
      </c>
    </row>
    <row r="2025" spans="1:7" x14ac:dyDescent="0.25">
      <c r="A2025" s="8">
        <f>IF(ISBLANK('Step 1.4 CNY OAT'!A2025),"-",'Step 1.4 CNY OAT'!A2025)</f>
        <v>43185.333333333336</v>
      </c>
      <c r="B2025" s="26">
        <f t="shared" si="49"/>
        <v>84</v>
      </c>
      <c r="C2025" s="67" cm="1">
        <f t="array" ref="C2025">INDEX('Step 5. Daily Avg Schedule Calc'!$A$2:$D$169,(WEEKDAY(A2025)-1)*24+HOUR(A2025)+1,3)</f>
        <v>1</v>
      </c>
      <c r="D2025" s="67" cm="1">
        <f t="array" ref="D2025">INDEX('Step 5. Daily Avg Schedule Calc'!$A$2:$D$169,(WEEKDAY(A2025)-1)*24+HOUR(A2025)+1,4)</f>
        <v>1</v>
      </c>
      <c r="E2025">
        <f>VLOOKUP(A2025,'Step 1.4 CNY OAT'!$A$1:$B$8761,2)</f>
        <v>36</v>
      </c>
      <c r="F2025" s="11">
        <f ca="1">('Step 3. Regression'!$B$18*E2025^2+'Step 3. Regression'!$C$18*E2025+'Step 3. Regression'!$D$18)*C2025</f>
        <v>6.4458275763531816</v>
      </c>
      <c r="G2025" s="11">
        <f ca="1">('Step 3. Regression'!$G$18*E2025^2+'Step 3. Regression'!$H$18*E2025+'Step 3. Regression'!$I$18)*D2025</f>
        <v>3.0968021782742885</v>
      </c>
    </row>
    <row r="2026" spans="1:7" x14ac:dyDescent="0.25">
      <c r="A2026" s="8">
        <f>IF(ISBLANK('Step 1.4 CNY OAT'!A2026),"-",'Step 1.4 CNY OAT'!A2026)</f>
        <v>43185.375</v>
      </c>
      <c r="B2026" s="26">
        <f t="shared" si="49"/>
        <v>84</v>
      </c>
      <c r="C2026" s="67" cm="1">
        <f t="array" ref="C2026">INDEX('Step 5. Daily Avg Schedule Calc'!$A$2:$D$169,(WEEKDAY(A2026)-1)*24+HOUR(A2026)+1,3)</f>
        <v>1</v>
      </c>
      <c r="D2026" s="67" cm="1">
        <f t="array" ref="D2026">INDEX('Step 5. Daily Avg Schedule Calc'!$A$2:$D$169,(WEEKDAY(A2026)-1)*24+HOUR(A2026)+1,4)</f>
        <v>1</v>
      </c>
      <c r="E2026">
        <f>VLOOKUP(A2026,'Step 1.4 CNY OAT'!$A$1:$B$8761,2)</f>
        <v>39</v>
      </c>
      <c r="F2026" s="11">
        <f ca="1">('Step 3. Regression'!$B$18*E2026^2+'Step 3. Regression'!$C$18*E2026+'Step 3. Regression'!$D$18)*C2026</f>
        <v>6.149525531858953</v>
      </c>
      <c r="G2026" s="11">
        <f ca="1">('Step 3. Regression'!$G$18*E2026^2+'Step 3. Regression'!$H$18*E2026+'Step 3. Regression'!$I$18)*D2026</f>
        <v>3.0061169817960809</v>
      </c>
    </row>
    <row r="2027" spans="1:7" x14ac:dyDescent="0.25">
      <c r="A2027" s="8">
        <f>IF(ISBLANK('Step 1.4 CNY OAT'!A2027),"-",'Step 1.4 CNY OAT'!A2027)</f>
        <v>43185.416666666664</v>
      </c>
      <c r="B2027" s="26">
        <f t="shared" si="49"/>
        <v>84</v>
      </c>
      <c r="C2027" s="67" cm="1">
        <f t="array" ref="C2027">INDEX('Step 5. Daily Avg Schedule Calc'!$A$2:$D$169,(WEEKDAY(A2027)-1)*24+HOUR(A2027)+1,3)</f>
        <v>1</v>
      </c>
      <c r="D2027" s="67" cm="1">
        <f t="array" ref="D2027">INDEX('Step 5. Daily Avg Schedule Calc'!$A$2:$D$169,(WEEKDAY(A2027)-1)*24+HOUR(A2027)+1,4)</f>
        <v>1</v>
      </c>
      <c r="E2027">
        <f>VLOOKUP(A2027,'Step 1.4 CNY OAT'!$A$1:$B$8761,2)</f>
        <v>39</v>
      </c>
      <c r="F2027" s="11">
        <f ca="1">('Step 3. Regression'!$B$18*E2027^2+'Step 3. Regression'!$C$18*E2027+'Step 3. Regression'!$D$18)*C2027</f>
        <v>6.149525531858953</v>
      </c>
      <c r="G2027" s="11">
        <f ca="1">('Step 3. Regression'!$G$18*E2027^2+'Step 3. Regression'!$H$18*E2027+'Step 3. Regression'!$I$18)*D2027</f>
        <v>3.0061169817960809</v>
      </c>
    </row>
    <row r="2028" spans="1:7" x14ac:dyDescent="0.25">
      <c r="A2028" s="8">
        <f>IF(ISBLANK('Step 1.4 CNY OAT'!A2028),"-",'Step 1.4 CNY OAT'!A2028)</f>
        <v>43185.458333333336</v>
      </c>
      <c r="B2028" s="26">
        <f t="shared" si="49"/>
        <v>84</v>
      </c>
      <c r="C2028" s="67" cm="1">
        <f t="array" ref="C2028">INDEX('Step 5. Daily Avg Schedule Calc'!$A$2:$D$169,(WEEKDAY(A2028)-1)*24+HOUR(A2028)+1,3)</f>
        <v>1</v>
      </c>
      <c r="D2028" s="67" cm="1">
        <f t="array" ref="D2028">INDEX('Step 5. Daily Avg Schedule Calc'!$A$2:$D$169,(WEEKDAY(A2028)-1)*24+HOUR(A2028)+1,4)</f>
        <v>1</v>
      </c>
      <c r="E2028">
        <f>VLOOKUP(A2028,'Step 1.4 CNY OAT'!$A$1:$B$8761,2)</f>
        <v>41</v>
      </c>
      <c r="F2028" s="11">
        <f ca="1">('Step 3. Regression'!$B$18*E2028^2+'Step 3. Regression'!$C$18*E2028+'Step 3. Regression'!$D$18)*C2028</f>
        <v>5.9762415125090502</v>
      </c>
      <c r="G2028" s="11">
        <f ca="1">('Step 3. Regression'!$G$18*E2028^2+'Step 3. Regression'!$H$18*E2028+'Step 3. Regression'!$I$18)*D2028</f>
        <v>2.9518968124163409</v>
      </c>
    </row>
    <row r="2029" spans="1:7" x14ac:dyDescent="0.25">
      <c r="A2029" s="8">
        <f>IF(ISBLANK('Step 1.4 CNY OAT'!A2029),"-",'Step 1.4 CNY OAT'!A2029)</f>
        <v>43185.5</v>
      </c>
      <c r="B2029" s="26">
        <f t="shared" si="49"/>
        <v>84</v>
      </c>
      <c r="C2029" s="67" cm="1">
        <f t="array" ref="C2029">INDEX('Step 5. Daily Avg Schedule Calc'!$A$2:$D$169,(WEEKDAY(A2029)-1)*24+HOUR(A2029)+1,3)</f>
        <v>1</v>
      </c>
      <c r="D2029" s="67" cm="1">
        <f t="array" ref="D2029">INDEX('Step 5. Daily Avg Schedule Calc'!$A$2:$D$169,(WEEKDAY(A2029)-1)*24+HOUR(A2029)+1,4)</f>
        <v>1</v>
      </c>
      <c r="E2029">
        <f>VLOOKUP(A2029,'Step 1.4 CNY OAT'!$A$1:$B$8761,2)</f>
        <v>42</v>
      </c>
      <c r="F2029" s="11">
        <f ca="1">('Step 3. Regression'!$B$18*E2029^2+'Step 3. Regression'!$C$18*E2029+'Step 3. Regression'!$D$18)*C2029</f>
        <v>5.8968747059279734</v>
      </c>
      <c r="G2029" s="11">
        <f ca="1">('Step 3. Regression'!$G$18*E2029^2+'Step 3. Regression'!$H$18*E2029+'Step 3. Regression'!$I$18)*D2029</f>
        <v>2.9266577162081897</v>
      </c>
    </row>
    <row r="2030" spans="1:7" x14ac:dyDescent="0.25">
      <c r="A2030" s="8">
        <f>IF(ISBLANK('Step 1.4 CNY OAT'!A2030),"-",'Step 1.4 CNY OAT'!A2030)</f>
        <v>43185.541666666664</v>
      </c>
      <c r="B2030" s="26">
        <f t="shared" si="49"/>
        <v>84</v>
      </c>
      <c r="C2030" s="67" cm="1">
        <f t="array" ref="C2030">INDEX('Step 5. Daily Avg Schedule Calc'!$A$2:$D$169,(WEEKDAY(A2030)-1)*24+HOUR(A2030)+1,3)</f>
        <v>1</v>
      </c>
      <c r="D2030" s="67" cm="1">
        <f t="array" ref="D2030">INDEX('Step 5. Daily Avg Schedule Calc'!$A$2:$D$169,(WEEKDAY(A2030)-1)*24+HOUR(A2030)+1,4)</f>
        <v>1</v>
      </c>
      <c r="E2030">
        <f>VLOOKUP(A2030,'Step 1.4 CNY OAT'!$A$1:$B$8761,2)</f>
        <v>44</v>
      </c>
      <c r="F2030" s="11">
        <f ca="1">('Step 3. Regression'!$B$18*E2030^2+'Step 3. Regression'!$C$18*E2030+'Step 3. Regression'!$D$18)*C2030</f>
        <v>5.7526914989535705</v>
      </c>
      <c r="G2030" s="11">
        <f ca="1">('Step 3. Regression'!$G$18*E2030^2+'Step 3. Regression'!$H$18*E2030+'Step 3. Regression'!$I$18)*D2030</f>
        <v>2.8799215007553269</v>
      </c>
    </row>
    <row r="2031" spans="1:7" x14ac:dyDescent="0.25">
      <c r="A2031" s="8">
        <f>IF(ISBLANK('Step 1.4 CNY OAT'!A2031),"-",'Step 1.4 CNY OAT'!A2031)</f>
        <v>43185.583333333336</v>
      </c>
      <c r="B2031" s="26">
        <f t="shared" si="49"/>
        <v>84</v>
      </c>
      <c r="C2031" s="67" cm="1">
        <f t="array" ref="C2031">INDEX('Step 5. Daily Avg Schedule Calc'!$A$2:$D$169,(WEEKDAY(A2031)-1)*24+HOUR(A2031)+1,3)</f>
        <v>1</v>
      </c>
      <c r="D2031" s="67" cm="1">
        <f t="array" ref="D2031">INDEX('Step 5. Daily Avg Schedule Calc'!$A$2:$D$169,(WEEKDAY(A2031)-1)*24+HOUR(A2031)+1,4)</f>
        <v>1</v>
      </c>
      <c r="E2031">
        <f>VLOOKUP(A2031,'Step 1.4 CNY OAT'!$A$1:$B$8761,2)</f>
        <v>46</v>
      </c>
      <c r="F2031" s="11">
        <f ca="1">('Step 3. Regression'!$B$18*E2031^2+'Step 3. Regression'!$C$18*E2031+'Step 3. Regression'!$D$18)*C2031</f>
        <v>5.6279088335628336</v>
      </c>
      <c r="G2031" s="11">
        <f ca="1">('Step 3. Regression'!$G$18*E2031^2+'Step 3. Regression'!$H$18*E2031+'Step 3. Regression'!$I$18)*D2031</f>
        <v>2.8381745879203826</v>
      </c>
    </row>
    <row r="2032" spans="1:7" x14ac:dyDescent="0.25">
      <c r="A2032" s="8">
        <f>IF(ISBLANK('Step 1.4 CNY OAT'!A2032),"-",'Step 1.4 CNY OAT'!A2032)</f>
        <v>43185.625</v>
      </c>
      <c r="B2032" s="26">
        <f t="shared" si="49"/>
        <v>84</v>
      </c>
      <c r="C2032" s="67" cm="1">
        <f t="array" ref="C2032">INDEX('Step 5. Daily Avg Schedule Calc'!$A$2:$D$169,(WEEKDAY(A2032)-1)*24+HOUR(A2032)+1,3)</f>
        <v>1</v>
      </c>
      <c r="D2032" s="67" cm="1">
        <f t="array" ref="D2032">INDEX('Step 5. Daily Avg Schedule Calc'!$A$2:$D$169,(WEEKDAY(A2032)-1)*24+HOUR(A2032)+1,4)</f>
        <v>1</v>
      </c>
      <c r="E2032">
        <f>VLOOKUP(A2032,'Step 1.4 CNY OAT'!$A$1:$B$8761,2)</f>
        <v>48</v>
      </c>
      <c r="F2032" s="11">
        <f ca="1">('Step 3. Regression'!$B$18*E2032^2+'Step 3. Regression'!$C$18*E2032+'Step 3. Regression'!$D$18)*C2032</f>
        <v>5.5225267097557609</v>
      </c>
      <c r="G2032" s="11">
        <f ca="1">('Step 3. Regression'!$G$18*E2032^2+'Step 3. Regression'!$H$18*E2032+'Step 3. Regression'!$I$18)*D2032</f>
        <v>2.8014169777033562</v>
      </c>
    </row>
    <row r="2033" spans="1:7" x14ac:dyDescent="0.25">
      <c r="A2033" s="8">
        <f>IF(ISBLANK('Step 1.4 CNY OAT'!A2033),"-",'Step 1.4 CNY OAT'!A2033)</f>
        <v>43185.666666666664</v>
      </c>
      <c r="B2033" s="26">
        <f t="shared" si="49"/>
        <v>84</v>
      </c>
      <c r="C2033" s="67" cm="1">
        <f t="array" ref="C2033">INDEX('Step 5. Daily Avg Schedule Calc'!$A$2:$D$169,(WEEKDAY(A2033)-1)*24+HOUR(A2033)+1,3)</f>
        <v>1</v>
      </c>
      <c r="D2033" s="67" cm="1">
        <f t="array" ref="D2033">INDEX('Step 5. Daily Avg Schedule Calc'!$A$2:$D$169,(WEEKDAY(A2033)-1)*24+HOUR(A2033)+1,4)</f>
        <v>1</v>
      </c>
      <c r="E2033">
        <f>VLOOKUP(A2033,'Step 1.4 CNY OAT'!$A$1:$B$8761,2)</f>
        <v>48</v>
      </c>
      <c r="F2033" s="11">
        <f ca="1">('Step 3. Regression'!$B$18*E2033^2+'Step 3. Regression'!$C$18*E2033+'Step 3. Regression'!$D$18)*C2033</f>
        <v>5.5225267097557609</v>
      </c>
      <c r="G2033" s="11">
        <f ca="1">('Step 3. Regression'!$G$18*E2033^2+'Step 3. Regression'!$H$18*E2033+'Step 3. Regression'!$I$18)*D2033</f>
        <v>2.8014169777033562</v>
      </c>
    </row>
    <row r="2034" spans="1:7" x14ac:dyDescent="0.25">
      <c r="A2034" s="8">
        <f>IF(ISBLANK('Step 1.4 CNY OAT'!A2034),"-",'Step 1.4 CNY OAT'!A2034)</f>
        <v>43185.708333333336</v>
      </c>
      <c r="B2034" s="26">
        <f t="shared" si="49"/>
        <v>84</v>
      </c>
      <c r="C2034" s="67" cm="1">
        <f t="array" ref="C2034">INDEX('Step 5. Daily Avg Schedule Calc'!$A$2:$D$169,(WEEKDAY(A2034)-1)*24+HOUR(A2034)+1,3)</f>
        <v>1</v>
      </c>
      <c r="D2034" s="67" cm="1">
        <f t="array" ref="D2034">INDEX('Step 5. Daily Avg Schedule Calc'!$A$2:$D$169,(WEEKDAY(A2034)-1)*24+HOUR(A2034)+1,4)</f>
        <v>1</v>
      </c>
      <c r="E2034">
        <f>VLOOKUP(A2034,'Step 1.4 CNY OAT'!$A$1:$B$8761,2)</f>
        <v>49</v>
      </c>
      <c r="F2034" s="11">
        <f ca="1">('Step 3. Regression'!$B$18*E2034^2+'Step 3. Regression'!$C$18*E2034+'Step 3. Regression'!$D$18)*C2034</f>
        <v>5.4771108509461008</v>
      </c>
      <c r="G2034" s="11">
        <f ca="1">('Step 3. Regression'!$G$18*E2034^2+'Step 3. Regression'!$H$18*E2034+'Step 3. Regression'!$I$18)*D2034</f>
        <v>2.7849091610765626</v>
      </c>
    </row>
    <row r="2035" spans="1:7" x14ac:dyDescent="0.25">
      <c r="A2035" s="8">
        <f>IF(ISBLANK('Step 1.4 CNY OAT'!A2035),"-",'Step 1.4 CNY OAT'!A2035)</f>
        <v>43185.75</v>
      </c>
      <c r="B2035" s="26">
        <f t="shared" si="49"/>
        <v>84</v>
      </c>
      <c r="C2035" s="67" cm="1">
        <f t="array" ref="C2035">INDEX('Step 5. Daily Avg Schedule Calc'!$A$2:$D$169,(WEEKDAY(A2035)-1)*24+HOUR(A2035)+1,3)</f>
        <v>1</v>
      </c>
      <c r="D2035" s="67" cm="1">
        <f t="array" ref="D2035">INDEX('Step 5. Daily Avg Schedule Calc'!$A$2:$D$169,(WEEKDAY(A2035)-1)*24+HOUR(A2035)+1,4)</f>
        <v>1</v>
      </c>
      <c r="E2035">
        <f>VLOOKUP(A2035,'Step 1.4 CNY OAT'!$A$1:$B$8761,2)</f>
        <v>45</v>
      </c>
      <c r="F2035" s="11">
        <f ca="1">('Step 3. Regression'!$B$18*E2035^2+'Step 3. Regression'!$C$18*E2035+'Step 3. Regression'!$D$18)*C2035</f>
        <v>5.6878750985602435</v>
      </c>
      <c r="G2035" s="11">
        <f ca="1">('Step 3. Regression'!$G$18*E2035^2+'Step 3. Regression'!$H$18*E2035+'Step 3. Regression'!$I$18)*D2035</f>
        <v>2.8584243815106145</v>
      </c>
    </row>
    <row r="2036" spans="1:7" x14ac:dyDescent="0.25">
      <c r="A2036" s="8">
        <f>IF(ISBLANK('Step 1.4 CNY OAT'!A2036),"-",'Step 1.4 CNY OAT'!A2036)</f>
        <v>43185.791666666664</v>
      </c>
      <c r="B2036" s="26">
        <f t="shared" si="49"/>
        <v>84</v>
      </c>
      <c r="C2036" s="67" cm="1">
        <f t="array" ref="C2036">INDEX('Step 5. Daily Avg Schedule Calc'!$A$2:$D$169,(WEEKDAY(A2036)-1)*24+HOUR(A2036)+1,3)</f>
        <v>1</v>
      </c>
      <c r="D2036" s="67" cm="1">
        <f t="array" ref="D2036">INDEX('Step 5. Daily Avg Schedule Calc'!$A$2:$D$169,(WEEKDAY(A2036)-1)*24+HOUR(A2036)+1,4)</f>
        <v>1</v>
      </c>
      <c r="E2036">
        <f>VLOOKUP(A2036,'Step 1.4 CNY OAT'!$A$1:$B$8761,2)</f>
        <v>42</v>
      </c>
      <c r="F2036" s="11">
        <f ca="1">('Step 3. Regression'!$B$18*E2036^2+'Step 3. Regression'!$C$18*E2036+'Step 3. Regression'!$D$18)*C2036</f>
        <v>5.8968747059279734</v>
      </c>
      <c r="G2036" s="11">
        <f ca="1">('Step 3. Regression'!$G$18*E2036^2+'Step 3. Regression'!$H$18*E2036+'Step 3. Regression'!$I$18)*D2036</f>
        <v>2.9266577162081897</v>
      </c>
    </row>
    <row r="2037" spans="1:7" x14ac:dyDescent="0.25">
      <c r="A2037" s="8">
        <f>IF(ISBLANK('Step 1.4 CNY OAT'!A2037),"-",'Step 1.4 CNY OAT'!A2037)</f>
        <v>43185.833333333336</v>
      </c>
      <c r="B2037" s="26">
        <f t="shared" si="49"/>
        <v>84</v>
      </c>
      <c r="C2037" s="67" cm="1">
        <f t="array" ref="C2037">INDEX('Step 5. Daily Avg Schedule Calc'!$A$2:$D$169,(WEEKDAY(A2037)-1)*24+HOUR(A2037)+1,3)</f>
        <v>1</v>
      </c>
      <c r="D2037" s="67" cm="1">
        <f t="array" ref="D2037">INDEX('Step 5. Daily Avg Schedule Calc'!$A$2:$D$169,(WEEKDAY(A2037)-1)*24+HOUR(A2037)+1,4)</f>
        <v>1</v>
      </c>
      <c r="E2037">
        <f>VLOOKUP(A2037,'Step 1.4 CNY OAT'!$A$1:$B$8761,2)</f>
        <v>41</v>
      </c>
      <c r="F2037" s="11">
        <f ca="1">('Step 3. Regression'!$B$18*E2037^2+'Step 3. Regression'!$C$18*E2037+'Step 3. Regression'!$D$18)*C2037</f>
        <v>5.9762415125090502</v>
      </c>
      <c r="G2037" s="11">
        <f ca="1">('Step 3. Regression'!$G$18*E2037^2+'Step 3. Regression'!$H$18*E2037+'Step 3. Regression'!$I$18)*D2037</f>
        <v>2.9518968124163409</v>
      </c>
    </row>
    <row r="2038" spans="1:7" x14ac:dyDescent="0.25">
      <c r="A2038" s="8">
        <f>IF(ISBLANK('Step 1.4 CNY OAT'!A2038),"-",'Step 1.4 CNY OAT'!A2038)</f>
        <v>43185.875</v>
      </c>
      <c r="B2038" s="26">
        <f t="shared" si="49"/>
        <v>84</v>
      </c>
      <c r="C2038" s="67" cm="1">
        <f t="array" ref="C2038">INDEX('Step 5. Daily Avg Schedule Calc'!$A$2:$D$169,(WEEKDAY(A2038)-1)*24+HOUR(A2038)+1,3)</f>
        <v>1</v>
      </c>
      <c r="D2038" s="67" cm="1">
        <f t="array" ref="D2038">INDEX('Step 5. Daily Avg Schedule Calc'!$A$2:$D$169,(WEEKDAY(A2038)-1)*24+HOUR(A2038)+1,4)</f>
        <v>1</v>
      </c>
      <c r="E2038">
        <f>VLOOKUP(A2038,'Step 1.4 CNY OAT'!$A$1:$B$8761,2)</f>
        <v>40</v>
      </c>
      <c r="F2038" s="11">
        <f ca="1">('Step 3. Regression'!$B$18*E2038^2+'Step 3. Regression'!$C$18*E2038+'Step 3. Regression'!$D$18)*C2038</f>
        <v>6.0604584544860431</v>
      </c>
      <c r="G2038" s="11">
        <f ca="1">('Step 3. Regression'!$G$18*E2038^2+'Step 3. Regression'!$H$18*E2038+'Step 3. Regression'!$I$18)*D2038</f>
        <v>2.9783832342789713</v>
      </c>
    </row>
    <row r="2039" spans="1:7" x14ac:dyDescent="0.25">
      <c r="A2039" s="8">
        <f>IF(ISBLANK('Step 1.4 CNY OAT'!A2039),"-",'Step 1.4 CNY OAT'!A2039)</f>
        <v>43185.916666666664</v>
      </c>
      <c r="B2039" s="26">
        <f t="shared" si="49"/>
        <v>84</v>
      </c>
      <c r="C2039" s="67" cm="1">
        <f t="array" ref="C2039">INDEX('Step 5. Daily Avg Schedule Calc'!$A$2:$D$169,(WEEKDAY(A2039)-1)*24+HOUR(A2039)+1,3)</f>
        <v>1</v>
      </c>
      <c r="D2039" s="67" cm="1">
        <f t="array" ref="D2039">INDEX('Step 5. Daily Avg Schedule Calc'!$A$2:$D$169,(WEEKDAY(A2039)-1)*24+HOUR(A2039)+1,4)</f>
        <v>1</v>
      </c>
      <c r="E2039">
        <f>VLOOKUP(A2039,'Step 1.4 CNY OAT'!$A$1:$B$8761,2)</f>
        <v>40</v>
      </c>
      <c r="F2039" s="11">
        <f ca="1">('Step 3. Regression'!$B$18*E2039^2+'Step 3. Regression'!$C$18*E2039+'Step 3. Regression'!$D$18)*C2039</f>
        <v>6.0604584544860431</v>
      </c>
      <c r="G2039" s="11">
        <f ca="1">('Step 3. Regression'!$G$18*E2039^2+'Step 3. Regression'!$H$18*E2039+'Step 3. Regression'!$I$18)*D2039</f>
        <v>2.9783832342789713</v>
      </c>
    </row>
    <row r="2040" spans="1:7" x14ac:dyDescent="0.25">
      <c r="A2040" s="8">
        <f>IF(ISBLANK('Step 1.4 CNY OAT'!A2040),"-",'Step 1.4 CNY OAT'!A2040)</f>
        <v>43185.958333333336</v>
      </c>
      <c r="B2040" s="26">
        <f t="shared" si="49"/>
        <v>84</v>
      </c>
      <c r="C2040" s="67" cm="1">
        <f t="array" ref="C2040">INDEX('Step 5. Daily Avg Schedule Calc'!$A$2:$D$169,(WEEKDAY(A2040)-1)*24+HOUR(A2040)+1,3)</f>
        <v>1</v>
      </c>
      <c r="D2040" s="67" cm="1">
        <f t="array" ref="D2040">INDEX('Step 5. Daily Avg Schedule Calc'!$A$2:$D$169,(WEEKDAY(A2040)-1)*24+HOUR(A2040)+1,4)</f>
        <v>1</v>
      </c>
      <c r="E2040">
        <f>VLOOKUP(A2040,'Step 1.4 CNY OAT'!$A$1:$B$8761,2)</f>
        <v>39</v>
      </c>
      <c r="F2040" s="11">
        <f ca="1">('Step 3. Regression'!$B$18*E2040^2+'Step 3. Regression'!$C$18*E2040+'Step 3. Regression'!$D$18)*C2040</f>
        <v>6.149525531858953</v>
      </c>
      <c r="G2040" s="11">
        <f ca="1">('Step 3. Regression'!$G$18*E2040^2+'Step 3. Regression'!$H$18*E2040+'Step 3. Regression'!$I$18)*D2040</f>
        <v>3.0061169817960809</v>
      </c>
    </row>
    <row r="2041" spans="1:7" x14ac:dyDescent="0.25">
      <c r="A2041" s="8">
        <f>IF(ISBLANK('Step 1.4 CNY OAT'!A2041),"-",'Step 1.4 CNY OAT'!A2041)</f>
        <v>43186</v>
      </c>
      <c r="B2041" s="26">
        <f t="shared" si="49"/>
        <v>85</v>
      </c>
      <c r="C2041" s="67" cm="1">
        <f t="array" ref="C2041">INDEX('Step 5. Daily Avg Schedule Calc'!$A$2:$D$169,(WEEKDAY(A2041)-1)*24+HOUR(A2041)+1,3)</f>
        <v>1</v>
      </c>
      <c r="D2041" s="67" cm="1">
        <f t="array" ref="D2041">INDEX('Step 5. Daily Avg Schedule Calc'!$A$2:$D$169,(WEEKDAY(A2041)-1)*24+HOUR(A2041)+1,4)</f>
        <v>1</v>
      </c>
      <c r="E2041">
        <f>VLOOKUP(A2041,'Step 1.4 CNY OAT'!$A$1:$B$8761,2)</f>
        <v>38</v>
      </c>
      <c r="F2041" s="11">
        <f ca="1">('Step 3. Regression'!$B$18*E2041^2+'Step 3. Regression'!$C$18*E2041+'Step 3. Regression'!$D$18)*C2041</f>
        <v>6.2434427446277798</v>
      </c>
      <c r="G2041" s="11">
        <f ca="1">('Step 3. Regression'!$G$18*E2041^2+'Step 3. Regression'!$H$18*E2041+'Step 3. Regression'!$I$18)*D2041</f>
        <v>3.0350980549676709</v>
      </c>
    </row>
    <row r="2042" spans="1:7" x14ac:dyDescent="0.25">
      <c r="A2042" s="8">
        <f>IF(ISBLANK('Step 1.4 CNY OAT'!A2042),"-",'Step 1.4 CNY OAT'!A2042)</f>
        <v>43186.041666666664</v>
      </c>
      <c r="B2042" s="26">
        <f t="shared" si="49"/>
        <v>85</v>
      </c>
      <c r="C2042" s="67" cm="1">
        <f t="array" ref="C2042">INDEX('Step 5. Daily Avg Schedule Calc'!$A$2:$D$169,(WEEKDAY(A2042)-1)*24+HOUR(A2042)+1,3)</f>
        <v>1</v>
      </c>
      <c r="D2042" s="67" cm="1">
        <f t="array" ref="D2042">INDEX('Step 5. Daily Avg Schedule Calc'!$A$2:$D$169,(WEEKDAY(A2042)-1)*24+HOUR(A2042)+1,4)</f>
        <v>1</v>
      </c>
      <c r="E2042">
        <f>VLOOKUP(A2042,'Step 1.4 CNY OAT'!$A$1:$B$8761,2)</f>
        <v>38</v>
      </c>
      <c r="F2042" s="11">
        <f ca="1">('Step 3. Regression'!$B$18*E2042^2+'Step 3. Regression'!$C$18*E2042+'Step 3. Regression'!$D$18)*C2042</f>
        <v>6.2434427446277798</v>
      </c>
      <c r="G2042" s="11">
        <f ca="1">('Step 3. Regression'!$G$18*E2042^2+'Step 3. Regression'!$H$18*E2042+'Step 3. Regression'!$I$18)*D2042</f>
        <v>3.0350980549676709</v>
      </c>
    </row>
    <row r="2043" spans="1:7" x14ac:dyDescent="0.25">
      <c r="A2043" s="8">
        <f>IF(ISBLANK('Step 1.4 CNY OAT'!A2043),"-",'Step 1.4 CNY OAT'!A2043)</f>
        <v>43186.083333333336</v>
      </c>
      <c r="B2043" s="26">
        <f t="shared" si="49"/>
        <v>85</v>
      </c>
      <c r="C2043" s="67" cm="1">
        <f t="array" ref="C2043">INDEX('Step 5. Daily Avg Schedule Calc'!$A$2:$D$169,(WEEKDAY(A2043)-1)*24+HOUR(A2043)+1,3)</f>
        <v>1</v>
      </c>
      <c r="D2043" s="67" cm="1">
        <f t="array" ref="D2043">INDEX('Step 5. Daily Avg Schedule Calc'!$A$2:$D$169,(WEEKDAY(A2043)-1)*24+HOUR(A2043)+1,4)</f>
        <v>1</v>
      </c>
      <c r="E2043">
        <f>VLOOKUP(A2043,'Step 1.4 CNY OAT'!$A$1:$B$8761,2)</f>
        <v>38</v>
      </c>
      <c r="F2043" s="11">
        <f ca="1">('Step 3. Regression'!$B$18*E2043^2+'Step 3. Regression'!$C$18*E2043+'Step 3. Regression'!$D$18)*C2043</f>
        <v>6.2434427446277798</v>
      </c>
      <c r="G2043" s="11">
        <f ca="1">('Step 3. Regression'!$G$18*E2043^2+'Step 3. Regression'!$H$18*E2043+'Step 3. Regression'!$I$18)*D2043</f>
        <v>3.0350980549676709</v>
      </c>
    </row>
    <row r="2044" spans="1:7" x14ac:dyDescent="0.25">
      <c r="A2044" s="8">
        <f>IF(ISBLANK('Step 1.4 CNY OAT'!A2044),"-",'Step 1.4 CNY OAT'!A2044)</f>
        <v>43186.125</v>
      </c>
      <c r="B2044" s="26">
        <f t="shared" si="49"/>
        <v>85</v>
      </c>
      <c r="C2044" s="67" cm="1">
        <f t="array" ref="C2044">INDEX('Step 5. Daily Avg Schedule Calc'!$A$2:$D$169,(WEEKDAY(A2044)-1)*24+HOUR(A2044)+1,3)</f>
        <v>1</v>
      </c>
      <c r="D2044" s="67" cm="1">
        <f t="array" ref="D2044">INDEX('Step 5. Daily Avg Schedule Calc'!$A$2:$D$169,(WEEKDAY(A2044)-1)*24+HOUR(A2044)+1,4)</f>
        <v>1</v>
      </c>
      <c r="E2044">
        <f>VLOOKUP(A2044,'Step 1.4 CNY OAT'!$A$1:$B$8761,2)</f>
        <v>37</v>
      </c>
      <c r="F2044" s="11">
        <f ca="1">('Step 3. Regression'!$B$18*E2044^2+'Step 3. Regression'!$C$18*E2044+'Step 3. Regression'!$D$18)*C2044</f>
        <v>6.3422100927925218</v>
      </c>
      <c r="G2044" s="11">
        <f ca="1">('Step 3. Regression'!$G$18*E2044^2+'Step 3. Regression'!$H$18*E2044+'Step 3. Regression'!$I$18)*D2044</f>
        <v>3.0653264537937401</v>
      </c>
    </row>
    <row r="2045" spans="1:7" x14ac:dyDescent="0.25">
      <c r="A2045" s="8">
        <f>IF(ISBLANK('Step 1.4 CNY OAT'!A2045),"-",'Step 1.4 CNY OAT'!A2045)</f>
        <v>43186.166666666664</v>
      </c>
      <c r="B2045" s="26">
        <f t="shared" si="49"/>
        <v>85</v>
      </c>
      <c r="C2045" s="67" cm="1">
        <f t="array" ref="C2045">INDEX('Step 5. Daily Avg Schedule Calc'!$A$2:$D$169,(WEEKDAY(A2045)-1)*24+HOUR(A2045)+1,3)</f>
        <v>1</v>
      </c>
      <c r="D2045" s="67" cm="1">
        <f t="array" ref="D2045">INDEX('Step 5. Daily Avg Schedule Calc'!$A$2:$D$169,(WEEKDAY(A2045)-1)*24+HOUR(A2045)+1,4)</f>
        <v>1</v>
      </c>
      <c r="E2045">
        <f>VLOOKUP(A2045,'Step 1.4 CNY OAT'!$A$1:$B$8761,2)</f>
        <v>37</v>
      </c>
      <c r="F2045" s="11">
        <f ca="1">('Step 3. Regression'!$B$18*E2045^2+'Step 3. Regression'!$C$18*E2045+'Step 3. Regression'!$D$18)*C2045</f>
        <v>6.3422100927925218</v>
      </c>
      <c r="G2045" s="11">
        <f ca="1">('Step 3. Regression'!$G$18*E2045^2+'Step 3. Regression'!$H$18*E2045+'Step 3. Regression'!$I$18)*D2045</f>
        <v>3.0653264537937401</v>
      </c>
    </row>
    <row r="2046" spans="1:7" x14ac:dyDescent="0.25">
      <c r="A2046" s="8">
        <f>IF(ISBLANK('Step 1.4 CNY OAT'!A2046),"-",'Step 1.4 CNY OAT'!A2046)</f>
        <v>43186.208333333336</v>
      </c>
      <c r="B2046" s="26">
        <f t="shared" si="49"/>
        <v>85</v>
      </c>
      <c r="C2046" s="67" cm="1">
        <f t="array" ref="C2046">INDEX('Step 5. Daily Avg Schedule Calc'!$A$2:$D$169,(WEEKDAY(A2046)-1)*24+HOUR(A2046)+1,3)</f>
        <v>1</v>
      </c>
      <c r="D2046" s="67" cm="1">
        <f t="array" ref="D2046">INDEX('Step 5. Daily Avg Schedule Calc'!$A$2:$D$169,(WEEKDAY(A2046)-1)*24+HOUR(A2046)+1,4)</f>
        <v>1</v>
      </c>
      <c r="E2046">
        <f>VLOOKUP(A2046,'Step 1.4 CNY OAT'!$A$1:$B$8761,2)</f>
        <v>35</v>
      </c>
      <c r="F2046" s="11">
        <f ca="1">('Step 3. Regression'!$B$18*E2046^2+'Step 3. Regression'!$C$18*E2046+'Step 3. Regression'!$D$18)*C2046</f>
        <v>6.5542951953097575</v>
      </c>
      <c r="G2046" s="11">
        <f ca="1">('Step 3. Regression'!$G$18*E2046^2+'Step 3. Regression'!$H$18*E2046+'Step 3. Regression'!$I$18)*D2046</f>
        <v>3.1295252284093174</v>
      </c>
    </row>
    <row r="2047" spans="1:7" x14ac:dyDescent="0.25">
      <c r="A2047" s="8">
        <f>IF(ISBLANK('Step 1.4 CNY OAT'!A2047),"-",'Step 1.4 CNY OAT'!A2047)</f>
        <v>43186.25</v>
      </c>
      <c r="B2047" s="26">
        <f t="shared" si="49"/>
        <v>85</v>
      </c>
      <c r="C2047" s="67" cm="1">
        <f t="array" ref="C2047">INDEX('Step 5. Daily Avg Schedule Calc'!$A$2:$D$169,(WEEKDAY(A2047)-1)*24+HOUR(A2047)+1,3)</f>
        <v>1</v>
      </c>
      <c r="D2047" s="67" cm="1">
        <f t="array" ref="D2047">INDEX('Step 5. Daily Avg Schedule Calc'!$A$2:$D$169,(WEEKDAY(A2047)-1)*24+HOUR(A2047)+1,4)</f>
        <v>1</v>
      </c>
      <c r="E2047">
        <f>VLOOKUP(A2047,'Step 1.4 CNY OAT'!$A$1:$B$8761,2)</f>
        <v>35</v>
      </c>
      <c r="F2047" s="11">
        <f ca="1">('Step 3. Regression'!$B$18*E2047^2+'Step 3. Regression'!$C$18*E2047+'Step 3. Regression'!$D$18)*C2047</f>
        <v>6.5542951953097575</v>
      </c>
      <c r="G2047" s="11">
        <f ca="1">('Step 3. Regression'!$G$18*E2047^2+'Step 3. Regression'!$H$18*E2047+'Step 3. Regression'!$I$18)*D2047</f>
        <v>3.1295252284093174</v>
      </c>
    </row>
    <row r="2048" spans="1:7" x14ac:dyDescent="0.25">
      <c r="A2048" s="8">
        <f>IF(ISBLANK('Step 1.4 CNY OAT'!A2048),"-",'Step 1.4 CNY OAT'!A2048)</f>
        <v>43186.291666666664</v>
      </c>
      <c r="B2048" s="26">
        <f t="shared" si="49"/>
        <v>85</v>
      </c>
      <c r="C2048" s="67" cm="1">
        <f t="array" ref="C2048">INDEX('Step 5. Daily Avg Schedule Calc'!$A$2:$D$169,(WEEKDAY(A2048)-1)*24+HOUR(A2048)+1,3)</f>
        <v>1</v>
      </c>
      <c r="D2048" s="67" cm="1">
        <f t="array" ref="D2048">INDEX('Step 5. Daily Avg Schedule Calc'!$A$2:$D$169,(WEEKDAY(A2048)-1)*24+HOUR(A2048)+1,4)</f>
        <v>1</v>
      </c>
      <c r="E2048">
        <f>VLOOKUP(A2048,'Step 1.4 CNY OAT'!$A$1:$B$8761,2)</f>
        <v>36</v>
      </c>
      <c r="F2048" s="11">
        <f ca="1">('Step 3. Regression'!$B$18*E2048^2+'Step 3. Regression'!$C$18*E2048+'Step 3. Regression'!$D$18)*C2048</f>
        <v>6.4458275763531816</v>
      </c>
      <c r="G2048" s="11">
        <f ca="1">('Step 3. Regression'!$G$18*E2048^2+'Step 3. Regression'!$H$18*E2048+'Step 3. Regression'!$I$18)*D2048</f>
        <v>3.0968021782742885</v>
      </c>
    </row>
    <row r="2049" spans="1:7" x14ac:dyDescent="0.25">
      <c r="A2049" s="8">
        <f>IF(ISBLANK('Step 1.4 CNY OAT'!A2049),"-",'Step 1.4 CNY OAT'!A2049)</f>
        <v>43186.333333333336</v>
      </c>
      <c r="B2049" s="26">
        <f t="shared" si="49"/>
        <v>85</v>
      </c>
      <c r="C2049" s="67" cm="1">
        <f t="array" ref="C2049">INDEX('Step 5. Daily Avg Schedule Calc'!$A$2:$D$169,(WEEKDAY(A2049)-1)*24+HOUR(A2049)+1,3)</f>
        <v>1</v>
      </c>
      <c r="D2049" s="67" cm="1">
        <f t="array" ref="D2049">INDEX('Step 5. Daily Avg Schedule Calc'!$A$2:$D$169,(WEEKDAY(A2049)-1)*24+HOUR(A2049)+1,4)</f>
        <v>1</v>
      </c>
      <c r="E2049">
        <f>VLOOKUP(A2049,'Step 1.4 CNY OAT'!$A$1:$B$8761,2)</f>
        <v>36</v>
      </c>
      <c r="F2049" s="11">
        <f ca="1">('Step 3. Regression'!$B$18*E2049^2+'Step 3. Regression'!$C$18*E2049+'Step 3. Regression'!$D$18)*C2049</f>
        <v>6.4458275763531816</v>
      </c>
      <c r="G2049" s="11">
        <f ca="1">('Step 3. Regression'!$G$18*E2049^2+'Step 3. Regression'!$H$18*E2049+'Step 3. Regression'!$I$18)*D2049</f>
        <v>3.0968021782742885</v>
      </c>
    </row>
    <row r="2050" spans="1:7" x14ac:dyDescent="0.25">
      <c r="A2050" s="8">
        <f>IF(ISBLANK('Step 1.4 CNY OAT'!A2050),"-",'Step 1.4 CNY OAT'!A2050)</f>
        <v>43186.375</v>
      </c>
      <c r="B2050" s="26">
        <f t="shared" si="49"/>
        <v>85</v>
      </c>
      <c r="C2050" s="67" cm="1">
        <f t="array" ref="C2050">INDEX('Step 5. Daily Avg Schedule Calc'!$A$2:$D$169,(WEEKDAY(A2050)-1)*24+HOUR(A2050)+1,3)</f>
        <v>1</v>
      </c>
      <c r="D2050" s="67" cm="1">
        <f t="array" ref="D2050">INDEX('Step 5. Daily Avg Schedule Calc'!$A$2:$D$169,(WEEKDAY(A2050)-1)*24+HOUR(A2050)+1,4)</f>
        <v>1</v>
      </c>
      <c r="E2050">
        <f>VLOOKUP(A2050,'Step 1.4 CNY OAT'!$A$1:$B$8761,2)</f>
        <v>37</v>
      </c>
      <c r="F2050" s="11">
        <f ca="1">('Step 3. Regression'!$B$18*E2050^2+'Step 3. Regression'!$C$18*E2050+'Step 3. Regression'!$D$18)*C2050</f>
        <v>6.3422100927925218</v>
      </c>
      <c r="G2050" s="11">
        <f ca="1">('Step 3. Regression'!$G$18*E2050^2+'Step 3. Regression'!$H$18*E2050+'Step 3. Regression'!$I$18)*D2050</f>
        <v>3.0653264537937401</v>
      </c>
    </row>
    <row r="2051" spans="1:7" x14ac:dyDescent="0.25">
      <c r="A2051" s="8">
        <f>IF(ISBLANK('Step 1.4 CNY OAT'!A2051),"-",'Step 1.4 CNY OAT'!A2051)</f>
        <v>43186.416666666664</v>
      </c>
      <c r="B2051" s="26">
        <f t="shared" ref="B2051:B2114" si="50">_xlfn.DAYS(A2051,$A$2)</f>
        <v>85</v>
      </c>
      <c r="C2051" s="67" cm="1">
        <f t="array" ref="C2051">INDEX('Step 5. Daily Avg Schedule Calc'!$A$2:$D$169,(WEEKDAY(A2051)-1)*24+HOUR(A2051)+1,3)</f>
        <v>1</v>
      </c>
      <c r="D2051" s="67" cm="1">
        <f t="array" ref="D2051">INDEX('Step 5. Daily Avg Schedule Calc'!$A$2:$D$169,(WEEKDAY(A2051)-1)*24+HOUR(A2051)+1,4)</f>
        <v>1</v>
      </c>
      <c r="E2051">
        <f>VLOOKUP(A2051,'Step 1.4 CNY OAT'!$A$1:$B$8761,2)</f>
        <v>39</v>
      </c>
      <c r="F2051" s="11">
        <f ca="1">('Step 3. Regression'!$B$18*E2051^2+'Step 3. Regression'!$C$18*E2051+'Step 3. Regression'!$D$18)*C2051</f>
        <v>6.149525531858953</v>
      </c>
      <c r="G2051" s="11">
        <f ca="1">('Step 3. Regression'!$G$18*E2051^2+'Step 3. Regression'!$H$18*E2051+'Step 3. Regression'!$I$18)*D2051</f>
        <v>3.0061169817960809</v>
      </c>
    </row>
    <row r="2052" spans="1:7" x14ac:dyDescent="0.25">
      <c r="A2052" s="8">
        <f>IF(ISBLANK('Step 1.4 CNY OAT'!A2052),"-",'Step 1.4 CNY OAT'!A2052)</f>
        <v>43186.458333333336</v>
      </c>
      <c r="B2052" s="26">
        <f t="shared" si="50"/>
        <v>85</v>
      </c>
      <c r="C2052" s="67" cm="1">
        <f t="array" ref="C2052">INDEX('Step 5. Daily Avg Schedule Calc'!$A$2:$D$169,(WEEKDAY(A2052)-1)*24+HOUR(A2052)+1,3)</f>
        <v>1</v>
      </c>
      <c r="D2052" s="67" cm="1">
        <f t="array" ref="D2052">INDEX('Step 5. Daily Avg Schedule Calc'!$A$2:$D$169,(WEEKDAY(A2052)-1)*24+HOUR(A2052)+1,4)</f>
        <v>1</v>
      </c>
      <c r="E2052">
        <f>VLOOKUP(A2052,'Step 1.4 CNY OAT'!$A$1:$B$8761,2)</f>
        <v>40</v>
      </c>
      <c r="F2052" s="11">
        <f ca="1">('Step 3. Regression'!$B$18*E2052^2+'Step 3. Regression'!$C$18*E2052+'Step 3. Regression'!$D$18)*C2052</f>
        <v>6.0604584544860431</v>
      </c>
      <c r="G2052" s="11">
        <f ca="1">('Step 3. Regression'!$G$18*E2052^2+'Step 3. Regression'!$H$18*E2052+'Step 3. Regression'!$I$18)*D2052</f>
        <v>2.9783832342789713</v>
      </c>
    </row>
    <row r="2053" spans="1:7" x14ac:dyDescent="0.25">
      <c r="A2053" s="8">
        <f>IF(ISBLANK('Step 1.4 CNY OAT'!A2053),"-",'Step 1.4 CNY OAT'!A2053)</f>
        <v>43186.5</v>
      </c>
      <c r="B2053" s="26">
        <f t="shared" si="50"/>
        <v>85</v>
      </c>
      <c r="C2053" s="67" cm="1">
        <f t="array" ref="C2053">INDEX('Step 5. Daily Avg Schedule Calc'!$A$2:$D$169,(WEEKDAY(A2053)-1)*24+HOUR(A2053)+1,3)</f>
        <v>1</v>
      </c>
      <c r="D2053" s="67" cm="1">
        <f t="array" ref="D2053">INDEX('Step 5. Daily Avg Schedule Calc'!$A$2:$D$169,(WEEKDAY(A2053)-1)*24+HOUR(A2053)+1,4)</f>
        <v>1</v>
      </c>
      <c r="E2053">
        <f>VLOOKUP(A2053,'Step 1.4 CNY OAT'!$A$1:$B$8761,2)</f>
        <v>39</v>
      </c>
      <c r="F2053" s="11">
        <f ca="1">('Step 3. Regression'!$B$18*E2053^2+'Step 3. Regression'!$C$18*E2053+'Step 3. Regression'!$D$18)*C2053</f>
        <v>6.149525531858953</v>
      </c>
      <c r="G2053" s="11">
        <f ca="1">('Step 3. Regression'!$G$18*E2053^2+'Step 3. Regression'!$H$18*E2053+'Step 3. Regression'!$I$18)*D2053</f>
        <v>3.0061169817960809</v>
      </c>
    </row>
    <row r="2054" spans="1:7" x14ac:dyDescent="0.25">
      <c r="A2054" s="8">
        <f>IF(ISBLANK('Step 1.4 CNY OAT'!A2054),"-",'Step 1.4 CNY OAT'!A2054)</f>
        <v>43186.541666666664</v>
      </c>
      <c r="B2054" s="26">
        <f t="shared" si="50"/>
        <v>85</v>
      </c>
      <c r="C2054" s="67" cm="1">
        <f t="array" ref="C2054">INDEX('Step 5. Daily Avg Schedule Calc'!$A$2:$D$169,(WEEKDAY(A2054)-1)*24+HOUR(A2054)+1,3)</f>
        <v>1</v>
      </c>
      <c r="D2054" s="67" cm="1">
        <f t="array" ref="D2054">INDEX('Step 5. Daily Avg Schedule Calc'!$A$2:$D$169,(WEEKDAY(A2054)-1)*24+HOUR(A2054)+1,4)</f>
        <v>1</v>
      </c>
      <c r="E2054">
        <f>VLOOKUP(A2054,'Step 1.4 CNY OAT'!$A$1:$B$8761,2)</f>
        <v>43</v>
      </c>
      <c r="F2054" s="11">
        <f ca="1">('Step 3. Regression'!$B$18*E2054^2+'Step 3. Regression'!$C$18*E2054+'Step 3. Regression'!$D$18)*C2054</f>
        <v>5.8223580347428134</v>
      </c>
      <c r="G2054" s="11">
        <f ca="1">('Step 3. Regression'!$G$18*E2054^2+'Step 3. Regression'!$H$18*E2054+'Step 3. Regression'!$I$18)*D2054</f>
        <v>2.902665945654519</v>
      </c>
    </row>
    <row r="2055" spans="1:7" x14ac:dyDescent="0.25">
      <c r="A2055" s="8">
        <f>IF(ISBLANK('Step 1.4 CNY OAT'!A2055),"-",'Step 1.4 CNY OAT'!A2055)</f>
        <v>43186.583333333336</v>
      </c>
      <c r="B2055" s="26">
        <f t="shared" si="50"/>
        <v>85</v>
      </c>
      <c r="C2055" s="67" cm="1">
        <f t="array" ref="C2055">INDEX('Step 5. Daily Avg Schedule Calc'!$A$2:$D$169,(WEEKDAY(A2055)-1)*24+HOUR(A2055)+1,3)</f>
        <v>1</v>
      </c>
      <c r="D2055" s="67" cm="1">
        <f t="array" ref="D2055">INDEX('Step 5. Daily Avg Schedule Calc'!$A$2:$D$169,(WEEKDAY(A2055)-1)*24+HOUR(A2055)+1,4)</f>
        <v>1</v>
      </c>
      <c r="E2055">
        <f>VLOOKUP(A2055,'Step 1.4 CNY OAT'!$A$1:$B$8761,2)</f>
        <v>44</v>
      </c>
      <c r="F2055" s="11">
        <f ca="1">('Step 3. Regression'!$B$18*E2055^2+'Step 3. Regression'!$C$18*E2055+'Step 3. Regression'!$D$18)*C2055</f>
        <v>5.7526914989535705</v>
      </c>
      <c r="G2055" s="11">
        <f ca="1">('Step 3. Regression'!$G$18*E2055^2+'Step 3. Regression'!$H$18*E2055+'Step 3. Regression'!$I$18)*D2055</f>
        <v>2.8799215007553269</v>
      </c>
    </row>
    <row r="2056" spans="1:7" x14ac:dyDescent="0.25">
      <c r="A2056" s="8">
        <f>IF(ISBLANK('Step 1.4 CNY OAT'!A2056),"-",'Step 1.4 CNY OAT'!A2056)</f>
        <v>43186.625</v>
      </c>
      <c r="B2056" s="26">
        <f t="shared" si="50"/>
        <v>85</v>
      </c>
      <c r="C2056" s="67" cm="1">
        <f t="array" ref="C2056">INDEX('Step 5. Daily Avg Schedule Calc'!$A$2:$D$169,(WEEKDAY(A2056)-1)*24+HOUR(A2056)+1,3)</f>
        <v>1</v>
      </c>
      <c r="D2056" s="67" cm="1">
        <f t="array" ref="D2056">INDEX('Step 5. Daily Avg Schedule Calc'!$A$2:$D$169,(WEEKDAY(A2056)-1)*24+HOUR(A2056)+1,4)</f>
        <v>1</v>
      </c>
      <c r="E2056">
        <f>VLOOKUP(A2056,'Step 1.4 CNY OAT'!$A$1:$B$8761,2)</f>
        <v>45</v>
      </c>
      <c r="F2056" s="11">
        <f ca="1">('Step 3. Regression'!$B$18*E2056^2+'Step 3. Regression'!$C$18*E2056+'Step 3. Regression'!$D$18)*C2056</f>
        <v>5.6878750985602435</v>
      </c>
      <c r="G2056" s="11">
        <f ca="1">('Step 3. Regression'!$G$18*E2056^2+'Step 3. Regression'!$H$18*E2056+'Step 3. Regression'!$I$18)*D2056</f>
        <v>2.8584243815106145</v>
      </c>
    </row>
    <row r="2057" spans="1:7" x14ac:dyDescent="0.25">
      <c r="A2057" s="8">
        <f>IF(ISBLANK('Step 1.4 CNY OAT'!A2057),"-",'Step 1.4 CNY OAT'!A2057)</f>
        <v>43186.666666666664</v>
      </c>
      <c r="B2057" s="26">
        <f t="shared" si="50"/>
        <v>85</v>
      </c>
      <c r="C2057" s="67" cm="1">
        <f t="array" ref="C2057">INDEX('Step 5. Daily Avg Schedule Calc'!$A$2:$D$169,(WEEKDAY(A2057)-1)*24+HOUR(A2057)+1,3)</f>
        <v>1</v>
      </c>
      <c r="D2057" s="67" cm="1">
        <f t="array" ref="D2057">INDEX('Step 5. Daily Avg Schedule Calc'!$A$2:$D$169,(WEEKDAY(A2057)-1)*24+HOUR(A2057)+1,4)</f>
        <v>1</v>
      </c>
      <c r="E2057">
        <f>VLOOKUP(A2057,'Step 1.4 CNY OAT'!$A$1:$B$8761,2)</f>
        <v>43</v>
      </c>
      <c r="F2057" s="11">
        <f ca="1">('Step 3. Regression'!$B$18*E2057^2+'Step 3. Regression'!$C$18*E2057+'Step 3. Regression'!$D$18)*C2057</f>
        <v>5.8223580347428134</v>
      </c>
      <c r="G2057" s="11">
        <f ca="1">('Step 3. Regression'!$G$18*E2057^2+'Step 3. Regression'!$H$18*E2057+'Step 3. Regression'!$I$18)*D2057</f>
        <v>2.902665945654519</v>
      </c>
    </row>
    <row r="2058" spans="1:7" x14ac:dyDescent="0.25">
      <c r="A2058" s="8">
        <f>IF(ISBLANK('Step 1.4 CNY OAT'!A2058),"-",'Step 1.4 CNY OAT'!A2058)</f>
        <v>43186.708333333336</v>
      </c>
      <c r="B2058" s="26">
        <f t="shared" si="50"/>
        <v>85</v>
      </c>
      <c r="C2058" s="67" cm="1">
        <f t="array" ref="C2058">INDEX('Step 5. Daily Avg Schedule Calc'!$A$2:$D$169,(WEEKDAY(A2058)-1)*24+HOUR(A2058)+1,3)</f>
        <v>1</v>
      </c>
      <c r="D2058" s="67" cm="1">
        <f t="array" ref="D2058">INDEX('Step 5. Daily Avg Schedule Calc'!$A$2:$D$169,(WEEKDAY(A2058)-1)*24+HOUR(A2058)+1,4)</f>
        <v>1</v>
      </c>
      <c r="E2058">
        <f>VLOOKUP(A2058,'Step 1.4 CNY OAT'!$A$1:$B$8761,2)</f>
        <v>42</v>
      </c>
      <c r="F2058" s="11">
        <f ca="1">('Step 3. Regression'!$B$18*E2058^2+'Step 3. Regression'!$C$18*E2058+'Step 3. Regression'!$D$18)*C2058</f>
        <v>5.8968747059279734</v>
      </c>
      <c r="G2058" s="11">
        <f ca="1">('Step 3. Regression'!$G$18*E2058^2+'Step 3. Regression'!$H$18*E2058+'Step 3. Regression'!$I$18)*D2058</f>
        <v>2.9266577162081897</v>
      </c>
    </row>
    <row r="2059" spans="1:7" x14ac:dyDescent="0.25">
      <c r="A2059" s="8">
        <f>IF(ISBLANK('Step 1.4 CNY OAT'!A2059),"-",'Step 1.4 CNY OAT'!A2059)</f>
        <v>43186.75</v>
      </c>
      <c r="B2059" s="26">
        <f t="shared" si="50"/>
        <v>85</v>
      </c>
      <c r="C2059" s="67" cm="1">
        <f t="array" ref="C2059">INDEX('Step 5. Daily Avg Schedule Calc'!$A$2:$D$169,(WEEKDAY(A2059)-1)*24+HOUR(A2059)+1,3)</f>
        <v>1</v>
      </c>
      <c r="D2059" s="67" cm="1">
        <f t="array" ref="D2059">INDEX('Step 5. Daily Avg Schedule Calc'!$A$2:$D$169,(WEEKDAY(A2059)-1)*24+HOUR(A2059)+1,4)</f>
        <v>1</v>
      </c>
      <c r="E2059">
        <f>VLOOKUP(A2059,'Step 1.4 CNY OAT'!$A$1:$B$8761,2)</f>
        <v>43</v>
      </c>
      <c r="F2059" s="11">
        <f ca="1">('Step 3. Regression'!$B$18*E2059^2+'Step 3. Regression'!$C$18*E2059+'Step 3. Regression'!$D$18)*C2059</f>
        <v>5.8223580347428134</v>
      </c>
      <c r="G2059" s="11">
        <f ca="1">('Step 3. Regression'!$G$18*E2059^2+'Step 3. Regression'!$H$18*E2059+'Step 3. Regression'!$I$18)*D2059</f>
        <v>2.902665945654519</v>
      </c>
    </row>
    <row r="2060" spans="1:7" x14ac:dyDescent="0.25">
      <c r="A2060" s="8">
        <f>IF(ISBLANK('Step 1.4 CNY OAT'!A2060),"-",'Step 1.4 CNY OAT'!A2060)</f>
        <v>43186.791666666664</v>
      </c>
      <c r="B2060" s="26">
        <f t="shared" si="50"/>
        <v>85</v>
      </c>
      <c r="C2060" s="67" cm="1">
        <f t="array" ref="C2060">INDEX('Step 5. Daily Avg Schedule Calc'!$A$2:$D$169,(WEEKDAY(A2060)-1)*24+HOUR(A2060)+1,3)</f>
        <v>1</v>
      </c>
      <c r="D2060" s="67" cm="1">
        <f t="array" ref="D2060">INDEX('Step 5. Daily Avg Schedule Calc'!$A$2:$D$169,(WEEKDAY(A2060)-1)*24+HOUR(A2060)+1,4)</f>
        <v>1</v>
      </c>
      <c r="E2060">
        <f>VLOOKUP(A2060,'Step 1.4 CNY OAT'!$A$1:$B$8761,2)</f>
        <v>41</v>
      </c>
      <c r="F2060" s="11">
        <f ca="1">('Step 3. Regression'!$B$18*E2060^2+'Step 3. Regression'!$C$18*E2060+'Step 3. Regression'!$D$18)*C2060</f>
        <v>5.9762415125090502</v>
      </c>
      <c r="G2060" s="11">
        <f ca="1">('Step 3. Regression'!$G$18*E2060^2+'Step 3. Regression'!$H$18*E2060+'Step 3. Regression'!$I$18)*D2060</f>
        <v>2.9518968124163409</v>
      </c>
    </row>
    <row r="2061" spans="1:7" x14ac:dyDescent="0.25">
      <c r="A2061" s="8">
        <f>IF(ISBLANK('Step 1.4 CNY OAT'!A2061),"-",'Step 1.4 CNY OAT'!A2061)</f>
        <v>43186.833333333336</v>
      </c>
      <c r="B2061" s="26">
        <f t="shared" si="50"/>
        <v>85</v>
      </c>
      <c r="C2061" s="67" cm="1">
        <f t="array" ref="C2061">INDEX('Step 5. Daily Avg Schedule Calc'!$A$2:$D$169,(WEEKDAY(A2061)-1)*24+HOUR(A2061)+1,3)</f>
        <v>1</v>
      </c>
      <c r="D2061" s="67" cm="1">
        <f t="array" ref="D2061">INDEX('Step 5. Daily Avg Schedule Calc'!$A$2:$D$169,(WEEKDAY(A2061)-1)*24+HOUR(A2061)+1,4)</f>
        <v>1</v>
      </c>
      <c r="E2061">
        <f>VLOOKUP(A2061,'Step 1.4 CNY OAT'!$A$1:$B$8761,2)</f>
        <v>41</v>
      </c>
      <c r="F2061" s="11">
        <f ca="1">('Step 3. Regression'!$B$18*E2061^2+'Step 3. Regression'!$C$18*E2061+'Step 3. Regression'!$D$18)*C2061</f>
        <v>5.9762415125090502</v>
      </c>
      <c r="G2061" s="11">
        <f ca="1">('Step 3. Regression'!$G$18*E2061^2+'Step 3. Regression'!$H$18*E2061+'Step 3. Regression'!$I$18)*D2061</f>
        <v>2.9518968124163409</v>
      </c>
    </row>
    <row r="2062" spans="1:7" x14ac:dyDescent="0.25">
      <c r="A2062" s="8">
        <f>IF(ISBLANK('Step 1.4 CNY OAT'!A2062),"-",'Step 1.4 CNY OAT'!A2062)</f>
        <v>43186.875</v>
      </c>
      <c r="B2062" s="26">
        <f t="shared" si="50"/>
        <v>85</v>
      </c>
      <c r="C2062" s="67" cm="1">
        <f t="array" ref="C2062">INDEX('Step 5. Daily Avg Schedule Calc'!$A$2:$D$169,(WEEKDAY(A2062)-1)*24+HOUR(A2062)+1,3)</f>
        <v>1</v>
      </c>
      <c r="D2062" s="67" cm="1">
        <f t="array" ref="D2062">INDEX('Step 5. Daily Avg Schedule Calc'!$A$2:$D$169,(WEEKDAY(A2062)-1)*24+HOUR(A2062)+1,4)</f>
        <v>1</v>
      </c>
      <c r="E2062">
        <f>VLOOKUP(A2062,'Step 1.4 CNY OAT'!$A$1:$B$8761,2)</f>
        <v>43</v>
      </c>
      <c r="F2062" s="11">
        <f ca="1">('Step 3. Regression'!$B$18*E2062^2+'Step 3. Regression'!$C$18*E2062+'Step 3. Regression'!$D$18)*C2062</f>
        <v>5.8223580347428134</v>
      </c>
      <c r="G2062" s="11">
        <f ca="1">('Step 3. Regression'!$G$18*E2062^2+'Step 3. Regression'!$H$18*E2062+'Step 3. Regression'!$I$18)*D2062</f>
        <v>2.902665945654519</v>
      </c>
    </row>
    <row r="2063" spans="1:7" x14ac:dyDescent="0.25">
      <c r="A2063" s="8">
        <f>IF(ISBLANK('Step 1.4 CNY OAT'!A2063),"-",'Step 1.4 CNY OAT'!A2063)</f>
        <v>43186.916666666664</v>
      </c>
      <c r="B2063" s="26">
        <f t="shared" si="50"/>
        <v>85</v>
      </c>
      <c r="C2063" s="67" cm="1">
        <f t="array" ref="C2063">INDEX('Step 5. Daily Avg Schedule Calc'!$A$2:$D$169,(WEEKDAY(A2063)-1)*24+HOUR(A2063)+1,3)</f>
        <v>1</v>
      </c>
      <c r="D2063" s="67" cm="1">
        <f t="array" ref="D2063">INDEX('Step 5. Daily Avg Schedule Calc'!$A$2:$D$169,(WEEKDAY(A2063)-1)*24+HOUR(A2063)+1,4)</f>
        <v>1</v>
      </c>
      <c r="E2063">
        <f>VLOOKUP(A2063,'Step 1.4 CNY OAT'!$A$1:$B$8761,2)</f>
        <v>43</v>
      </c>
      <c r="F2063" s="11">
        <f ca="1">('Step 3. Regression'!$B$18*E2063^2+'Step 3. Regression'!$C$18*E2063+'Step 3. Regression'!$D$18)*C2063</f>
        <v>5.8223580347428134</v>
      </c>
      <c r="G2063" s="11">
        <f ca="1">('Step 3. Regression'!$G$18*E2063^2+'Step 3. Regression'!$H$18*E2063+'Step 3. Regression'!$I$18)*D2063</f>
        <v>2.902665945654519</v>
      </c>
    </row>
    <row r="2064" spans="1:7" x14ac:dyDescent="0.25">
      <c r="A2064" s="8">
        <f>IF(ISBLANK('Step 1.4 CNY OAT'!A2064),"-",'Step 1.4 CNY OAT'!A2064)</f>
        <v>43186.958333333336</v>
      </c>
      <c r="B2064" s="26">
        <f t="shared" si="50"/>
        <v>85</v>
      </c>
      <c r="C2064" s="67" cm="1">
        <f t="array" ref="C2064">INDEX('Step 5. Daily Avg Schedule Calc'!$A$2:$D$169,(WEEKDAY(A2064)-1)*24+HOUR(A2064)+1,3)</f>
        <v>1</v>
      </c>
      <c r="D2064" s="67" cm="1">
        <f t="array" ref="D2064">INDEX('Step 5. Daily Avg Schedule Calc'!$A$2:$D$169,(WEEKDAY(A2064)-1)*24+HOUR(A2064)+1,4)</f>
        <v>1</v>
      </c>
      <c r="E2064">
        <f>VLOOKUP(A2064,'Step 1.4 CNY OAT'!$A$1:$B$8761,2)</f>
        <v>41</v>
      </c>
      <c r="F2064" s="11">
        <f ca="1">('Step 3. Regression'!$B$18*E2064^2+'Step 3. Regression'!$C$18*E2064+'Step 3. Regression'!$D$18)*C2064</f>
        <v>5.9762415125090502</v>
      </c>
      <c r="G2064" s="11">
        <f ca="1">('Step 3. Regression'!$G$18*E2064^2+'Step 3. Regression'!$H$18*E2064+'Step 3. Regression'!$I$18)*D2064</f>
        <v>2.9518968124163409</v>
      </c>
    </row>
    <row r="2065" spans="1:7" x14ac:dyDescent="0.25">
      <c r="A2065" s="8">
        <f>IF(ISBLANK('Step 1.4 CNY OAT'!A2065),"-",'Step 1.4 CNY OAT'!A2065)</f>
        <v>43187</v>
      </c>
      <c r="B2065" s="26">
        <f t="shared" si="50"/>
        <v>86</v>
      </c>
      <c r="C2065" s="67" cm="1">
        <f t="array" ref="C2065">INDEX('Step 5. Daily Avg Schedule Calc'!$A$2:$D$169,(WEEKDAY(A2065)-1)*24+HOUR(A2065)+1,3)</f>
        <v>1</v>
      </c>
      <c r="D2065" s="67" cm="1">
        <f t="array" ref="D2065">INDEX('Step 5. Daily Avg Schedule Calc'!$A$2:$D$169,(WEEKDAY(A2065)-1)*24+HOUR(A2065)+1,4)</f>
        <v>1</v>
      </c>
      <c r="E2065">
        <f>VLOOKUP(A2065,'Step 1.4 CNY OAT'!$A$1:$B$8761,2)</f>
        <v>41</v>
      </c>
      <c r="F2065" s="11">
        <f ca="1">('Step 3. Regression'!$B$18*E2065^2+'Step 3. Regression'!$C$18*E2065+'Step 3. Regression'!$D$18)*C2065</f>
        <v>5.9762415125090502</v>
      </c>
      <c r="G2065" s="11">
        <f ca="1">('Step 3. Regression'!$G$18*E2065^2+'Step 3. Regression'!$H$18*E2065+'Step 3. Regression'!$I$18)*D2065</f>
        <v>2.9518968124163409</v>
      </c>
    </row>
    <row r="2066" spans="1:7" x14ac:dyDescent="0.25">
      <c r="A2066" s="8">
        <f>IF(ISBLANK('Step 1.4 CNY OAT'!A2066),"-",'Step 1.4 CNY OAT'!A2066)</f>
        <v>43187.041666666664</v>
      </c>
      <c r="B2066" s="26">
        <f t="shared" si="50"/>
        <v>86</v>
      </c>
      <c r="C2066" s="67" cm="1">
        <f t="array" ref="C2066">INDEX('Step 5. Daily Avg Schedule Calc'!$A$2:$D$169,(WEEKDAY(A2066)-1)*24+HOUR(A2066)+1,3)</f>
        <v>1</v>
      </c>
      <c r="D2066" s="67" cm="1">
        <f t="array" ref="D2066">INDEX('Step 5. Daily Avg Schedule Calc'!$A$2:$D$169,(WEEKDAY(A2066)-1)*24+HOUR(A2066)+1,4)</f>
        <v>1</v>
      </c>
      <c r="E2066">
        <f>VLOOKUP(A2066,'Step 1.4 CNY OAT'!$A$1:$B$8761,2)</f>
        <v>40</v>
      </c>
      <c r="F2066" s="11">
        <f ca="1">('Step 3. Regression'!$B$18*E2066^2+'Step 3. Regression'!$C$18*E2066+'Step 3. Regression'!$D$18)*C2066</f>
        <v>6.0604584544860431</v>
      </c>
      <c r="G2066" s="11">
        <f ca="1">('Step 3. Regression'!$G$18*E2066^2+'Step 3. Regression'!$H$18*E2066+'Step 3. Regression'!$I$18)*D2066</f>
        <v>2.9783832342789713</v>
      </c>
    </row>
    <row r="2067" spans="1:7" x14ac:dyDescent="0.25">
      <c r="A2067" s="8">
        <f>IF(ISBLANK('Step 1.4 CNY OAT'!A2067),"-",'Step 1.4 CNY OAT'!A2067)</f>
        <v>43187.083333333336</v>
      </c>
      <c r="B2067" s="26">
        <f t="shared" si="50"/>
        <v>86</v>
      </c>
      <c r="C2067" s="67" cm="1">
        <f t="array" ref="C2067">INDEX('Step 5. Daily Avg Schedule Calc'!$A$2:$D$169,(WEEKDAY(A2067)-1)*24+HOUR(A2067)+1,3)</f>
        <v>1</v>
      </c>
      <c r="D2067" s="67" cm="1">
        <f t="array" ref="D2067">INDEX('Step 5. Daily Avg Schedule Calc'!$A$2:$D$169,(WEEKDAY(A2067)-1)*24+HOUR(A2067)+1,4)</f>
        <v>1</v>
      </c>
      <c r="E2067">
        <f>VLOOKUP(A2067,'Step 1.4 CNY OAT'!$A$1:$B$8761,2)</f>
        <v>39</v>
      </c>
      <c r="F2067" s="11">
        <f ca="1">('Step 3. Regression'!$B$18*E2067^2+'Step 3. Regression'!$C$18*E2067+'Step 3. Regression'!$D$18)*C2067</f>
        <v>6.149525531858953</v>
      </c>
      <c r="G2067" s="11">
        <f ca="1">('Step 3. Regression'!$G$18*E2067^2+'Step 3. Regression'!$H$18*E2067+'Step 3. Regression'!$I$18)*D2067</f>
        <v>3.0061169817960809</v>
      </c>
    </row>
    <row r="2068" spans="1:7" x14ac:dyDescent="0.25">
      <c r="A2068" s="8">
        <f>IF(ISBLANK('Step 1.4 CNY OAT'!A2068),"-",'Step 1.4 CNY OAT'!A2068)</f>
        <v>43187.125</v>
      </c>
      <c r="B2068" s="26">
        <f t="shared" si="50"/>
        <v>86</v>
      </c>
      <c r="C2068" s="67" cm="1">
        <f t="array" ref="C2068">INDEX('Step 5. Daily Avg Schedule Calc'!$A$2:$D$169,(WEEKDAY(A2068)-1)*24+HOUR(A2068)+1,3)</f>
        <v>1</v>
      </c>
      <c r="D2068" s="67" cm="1">
        <f t="array" ref="D2068">INDEX('Step 5. Daily Avg Schedule Calc'!$A$2:$D$169,(WEEKDAY(A2068)-1)*24+HOUR(A2068)+1,4)</f>
        <v>1</v>
      </c>
      <c r="E2068">
        <f>VLOOKUP(A2068,'Step 1.4 CNY OAT'!$A$1:$B$8761,2)</f>
        <v>39</v>
      </c>
      <c r="F2068" s="11">
        <f ca="1">('Step 3. Regression'!$B$18*E2068^2+'Step 3. Regression'!$C$18*E2068+'Step 3. Regression'!$D$18)*C2068</f>
        <v>6.149525531858953</v>
      </c>
      <c r="G2068" s="11">
        <f ca="1">('Step 3. Regression'!$G$18*E2068^2+'Step 3. Regression'!$H$18*E2068+'Step 3. Regression'!$I$18)*D2068</f>
        <v>3.0061169817960809</v>
      </c>
    </row>
    <row r="2069" spans="1:7" x14ac:dyDescent="0.25">
      <c r="A2069" s="8">
        <f>IF(ISBLANK('Step 1.4 CNY OAT'!A2069),"-",'Step 1.4 CNY OAT'!A2069)</f>
        <v>43187.166666666664</v>
      </c>
      <c r="B2069" s="26">
        <f t="shared" si="50"/>
        <v>86</v>
      </c>
      <c r="C2069" s="67" cm="1">
        <f t="array" ref="C2069">INDEX('Step 5. Daily Avg Schedule Calc'!$A$2:$D$169,(WEEKDAY(A2069)-1)*24+HOUR(A2069)+1,3)</f>
        <v>1</v>
      </c>
      <c r="D2069" s="67" cm="1">
        <f t="array" ref="D2069">INDEX('Step 5. Daily Avg Schedule Calc'!$A$2:$D$169,(WEEKDAY(A2069)-1)*24+HOUR(A2069)+1,4)</f>
        <v>1</v>
      </c>
      <c r="E2069">
        <f>VLOOKUP(A2069,'Step 1.4 CNY OAT'!$A$1:$B$8761,2)</f>
        <v>39</v>
      </c>
      <c r="F2069" s="11">
        <f ca="1">('Step 3. Regression'!$B$18*E2069^2+'Step 3. Regression'!$C$18*E2069+'Step 3. Regression'!$D$18)*C2069</f>
        <v>6.149525531858953</v>
      </c>
      <c r="G2069" s="11">
        <f ca="1">('Step 3. Regression'!$G$18*E2069^2+'Step 3. Regression'!$H$18*E2069+'Step 3. Regression'!$I$18)*D2069</f>
        <v>3.0061169817960809</v>
      </c>
    </row>
    <row r="2070" spans="1:7" x14ac:dyDescent="0.25">
      <c r="A2070" s="8">
        <f>IF(ISBLANK('Step 1.4 CNY OAT'!A2070),"-",'Step 1.4 CNY OAT'!A2070)</f>
        <v>43187.208333333336</v>
      </c>
      <c r="B2070" s="26">
        <f t="shared" si="50"/>
        <v>86</v>
      </c>
      <c r="C2070" s="67" cm="1">
        <f t="array" ref="C2070">INDEX('Step 5. Daily Avg Schedule Calc'!$A$2:$D$169,(WEEKDAY(A2070)-1)*24+HOUR(A2070)+1,3)</f>
        <v>1</v>
      </c>
      <c r="D2070" s="67" cm="1">
        <f t="array" ref="D2070">INDEX('Step 5. Daily Avg Schedule Calc'!$A$2:$D$169,(WEEKDAY(A2070)-1)*24+HOUR(A2070)+1,4)</f>
        <v>1</v>
      </c>
      <c r="E2070">
        <f>VLOOKUP(A2070,'Step 1.4 CNY OAT'!$A$1:$B$8761,2)</f>
        <v>40</v>
      </c>
      <c r="F2070" s="11">
        <f ca="1">('Step 3. Regression'!$B$18*E2070^2+'Step 3. Regression'!$C$18*E2070+'Step 3. Regression'!$D$18)*C2070</f>
        <v>6.0604584544860431</v>
      </c>
      <c r="G2070" s="11">
        <f ca="1">('Step 3. Regression'!$G$18*E2070^2+'Step 3. Regression'!$H$18*E2070+'Step 3. Regression'!$I$18)*D2070</f>
        <v>2.9783832342789713</v>
      </c>
    </row>
    <row r="2071" spans="1:7" x14ac:dyDescent="0.25">
      <c r="A2071" s="8">
        <f>IF(ISBLANK('Step 1.4 CNY OAT'!A2071),"-",'Step 1.4 CNY OAT'!A2071)</f>
        <v>43187.25</v>
      </c>
      <c r="B2071" s="26">
        <f t="shared" si="50"/>
        <v>86</v>
      </c>
      <c r="C2071" s="67" cm="1">
        <f t="array" ref="C2071">INDEX('Step 5. Daily Avg Schedule Calc'!$A$2:$D$169,(WEEKDAY(A2071)-1)*24+HOUR(A2071)+1,3)</f>
        <v>1</v>
      </c>
      <c r="D2071" s="67" cm="1">
        <f t="array" ref="D2071">INDEX('Step 5. Daily Avg Schedule Calc'!$A$2:$D$169,(WEEKDAY(A2071)-1)*24+HOUR(A2071)+1,4)</f>
        <v>1</v>
      </c>
      <c r="E2071">
        <f>VLOOKUP(A2071,'Step 1.4 CNY OAT'!$A$1:$B$8761,2)</f>
        <v>39</v>
      </c>
      <c r="F2071" s="11">
        <f ca="1">('Step 3. Regression'!$B$18*E2071^2+'Step 3. Regression'!$C$18*E2071+'Step 3. Regression'!$D$18)*C2071</f>
        <v>6.149525531858953</v>
      </c>
      <c r="G2071" s="11">
        <f ca="1">('Step 3. Regression'!$G$18*E2071^2+'Step 3. Regression'!$H$18*E2071+'Step 3. Regression'!$I$18)*D2071</f>
        <v>3.0061169817960809</v>
      </c>
    </row>
    <row r="2072" spans="1:7" x14ac:dyDescent="0.25">
      <c r="A2072" s="8">
        <f>IF(ISBLANK('Step 1.4 CNY OAT'!A2072),"-",'Step 1.4 CNY OAT'!A2072)</f>
        <v>43187.291666666664</v>
      </c>
      <c r="B2072" s="26">
        <f t="shared" si="50"/>
        <v>86</v>
      </c>
      <c r="C2072" s="67" cm="1">
        <f t="array" ref="C2072">INDEX('Step 5. Daily Avg Schedule Calc'!$A$2:$D$169,(WEEKDAY(A2072)-1)*24+HOUR(A2072)+1,3)</f>
        <v>1</v>
      </c>
      <c r="D2072" s="67" cm="1">
        <f t="array" ref="D2072">INDEX('Step 5. Daily Avg Schedule Calc'!$A$2:$D$169,(WEEKDAY(A2072)-1)*24+HOUR(A2072)+1,4)</f>
        <v>1</v>
      </c>
      <c r="E2072">
        <f>VLOOKUP(A2072,'Step 1.4 CNY OAT'!$A$1:$B$8761,2)</f>
        <v>39</v>
      </c>
      <c r="F2072" s="11">
        <f ca="1">('Step 3. Regression'!$B$18*E2072^2+'Step 3. Regression'!$C$18*E2072+'Step 3. Regression'!$D$18)*C2072</f>
        <v>6.149525531858953</v>
      </c>
      <c r="G2072" s="11">
        <f ca="1">('Step 3. Regression'!$G$18*E2072^2+'Step 3. Regression'!$H$18*E2072+'Step 3. Regression'!$I$18)*D2072</f>
        <v>3.0061169817960809</v>
      </c>
    </row>
    <row r="2073" spans="1:7" x14ac:dyDescent="0.25">
      <c r="A2073" s="8">
        <f>IF(ISBLANK('Step 1.4 CNY OAT'!A2073),"-",'Step 1.4 CNY OAT'!A2073)</f>
        <v>43187.333333333336</v>
      </c>
      <c r="B2073" s="26">
        <f t="shared" si="50"/>
        <v>86</v>
      </c>
      <c r="C2073" s="67" cm="1">
        <f t="array" ref="C2073">INDEX('Step 5. Daily Avg Schedule Calc'!$A$2:$D$169,(WEEKDAY(A2073)-1)*24+HOUR(A2073)+1,3)</f>
        <v>1</v>
      </c>
      <c r="D2073" s="67" cm="1">
        <f t="array" ref="D2073">INDEX('Step 5. Daily Avg Schedule Calc'!$A$2:$D$169,(WEEKDAY(A2073)-1)*24+HOUR(A2073)+1,4)</f>
        <v>1</v>
      </c>
      <c r="E2073">
        <f>VLOOKUP(A2073,'Step 1.4 CNY OAT'!$A$1:$B$8761,2)</f>
        <v>41</v>
      </c>
      <c r="F2073" s="11">
        <f ca="1">('Step 3. Regression'!$B$18*E2073^2+'Step 3. Regression'!$C$18*E2073+'Step 3. Regression'!$D$18)*C2073</f>
        <v>5.9762415125090502</v>
      </c>
      <c r="G2073" s="11">
        <f ca="1">('Step 3. Regression'!$G$18*E2073^2+'Step 3. Regression'!$H$18*E2073+'Step 3. Regression'!$I$18)*D2073</f>
        <v>2.9518968124163409</v>
      </c>
    </row>
    <row r="2074" spans="1:7" x14ac:dyDescent="0.25">
      <c r="A2074" s="8">
        <f>IF(ISBLANK('Step 1.4 CNY OAT'!A2074),"-",'Step 1.4 CNY OAT'!A2074)</f>
        <v>43187.375</v>
      </c>
      <c r="B2074" s="26">
        <f t="shared" si="50"/>
        <v>86</v>
      </c>
      <c r="C2074" s="67" cm="1">
        <f t="array" ref="C2074">INDEX('Step 5. Daily Avg Schedule Calc'!$A$2:$D$169,(WEEKDAY(A2074)-1)*24+HOUR(A2074)+1,3)</f>
        <v>1</v>
      </c>
      <c r="D2074" s="67" cm="1">
        <f t="array" ref="D2074">INDEX('Step 5. Daily Avg Schedule Calc'!$A$2:$D$169,(WEEKDAY(A2074)-1)*24+HOUR(A2074)+1,4)</f>
        <v>1</v>
      </c>
      <c r="E2074">
        <f>VLOOKUP(A2074,'Step 1.4 CNY OAT'!$A$1:$B$8761,2)</f>
        <v>43</v>
      </c>
      <c r="F2074" s="11">
        <f ca="1">('Step 3. Regression'!$B$18*E2074^2+'Step 3. Regression'!$C$18*E2074+'Step 3. Regression'!$D$18)*C2074</f>
        <v>5.8223580347428134</v>
      </c>
      <c r="G2074" s="11">
        <f ca="1">('Step 3. Regression'!$G$18*E2074^2+'Step 3. Regression'!$H$18*E2074+'Step 3. Regression'!$I$18)*D2074</f>
        <v>2.902665945654519</v>
      </c>
    </row>
    <row r="2075" spans="1:7" x14ac:dyDescent="0.25">
      <c r="A2075" s="8">
        <f>IF(ISBLANK('Step 1.4 CNY OAT'!A2075),"-",'Step 1.4 CNY OAT'!A2075)</f>
        <v>43187.416666666664</v>
      </c>
      <c r="B2075" s="26">
        <f t="shared" si="50"/>
        <v>86</v>
      </c>
      <c r="C2075" s="67" cm="1">
        <f t="array" ref="C2075">INDEX('Step 5. Daily Avg Schedule Calc'!$A$2:$D$169,(WEEKDAY(A2075)-1)*24+HOUR(A2075)+1,3)</f>
        <v>1</v>
      </c>
      <c r="D2075" s="67" cm="1">
        <f t="array" ref="D2075">INDEX('Step 5. Daily Avg Schedule Calc'!$A$2:$D$169,(WEEKDAY(A2075)-1)*24+HOUR(A2075)+1,4)</f>
        <v>1</v>
      </c>
      <c r="E2075">
        <f>VLOOKUP(A2075,'Step 1.4 CNY OAT'!$A$1:$B$8761,2)</f>
        <v>43</v>
      </c>
      <c r="F2075" s="11">
        <f ca="1">('Step 3. Regression'!$B$18*E2075^2+'Step 3. Regression'!$C$18*E2075+'Step 3. Regression'!$D$18)*C2075</f>
        <v>5.8223580347428134</v>
      </c>
      <c r="G2075" s="11">
        <f ca="1">('Step 3. Regression'!$G$18*E2075^2+'Step 3. Regression'!$H$18*E2075+'Step 3. Regression'!$I$18)*D2075</f>
        <v>2.902665945654519</v>
      </c>
    </row>
    <row r="2076" spans="1:7" x14ac:dyDescent="0.25">
      <c r="A2076" s="8">
        <f>IF(ISBLANK('Step 1.4 CNY OAT'!A2076),"-",'Step 1.4 CNY OAT'!A2076)</f>
        <v>43187.458333333336</v>
      </c>
      <c r="B2076" s="26">
        <f t="shared" si="50"/>
        <v>86</v>
      </c>
      <c r="C2076" s="67" cm="1">
        <f t="array" ref="C2076">INDEX('Step 5. Daily Avg Schedule Calc'!$A$2:$D$169,(WEEKDAY(A2076)-1)*24+HOUR(A2076)+1,3)</f>
        <v>1</v>
      </c>
      <c r="D2076" s="67" cm="1">
        <f t="array" ref="D2076">INDEX('Step 5. Daily Avg Schedule Calc'!$A$2:$D$169,(WEEKDAY(A2076)-1)*24+HOUR(A2076)+1,4)</f>
        <v>1</v>
      </c>
      <c r="E2076">
        <f>VLOOKUP(A2076,'Step 1.4 CNY OAT'!$A$1:$B$8761,2)</f>
        <v>44</v>
      </c>
      <c r="F2076" s="11">
        <f ca="1">('Step 3. Regression'!$B$18*E2076^2+'Step 3. Regression'!$C$18*E2076+'Step 3. Regression'!$D$18)*C2076</f>
        <v>5.7526914989535705</v>
      </c>
      <c r="G2076" s="11">
        <f ca="1">('Step 3. Regression'!$G$18*E2076^2+'Step 3. Regression'!$H$18*E2076+'Step 3. Regression'!$I$18)*D2076</f>
        <v>2.8799215007553269</v>
      </c>
    </row>
    <row r="2077" spans="1:7" x14ac:dyDescent="0.25">
      <c r="A2077" s="8">
        <f>IF(ISBLANK('Step 1.4 CNY OAT'!A2077),"-",'Step 1.4 CNY OAT'!A2077)</f>
        <v>43187.5</v>
      </c>
      <c r="B2077" s="26">
        <f t="shared" si="50"/>
        <v>86</v>
      </c>
      <c r="C2077" s="67" cm="1">
        <f t="array" ref="C2077">INDEX('Step 5. Daily Avg Schedule Calc'!$A$2:$D$169,(WEEKDAY(A2077)-1)*24+HOUR(A2077)+1,3)</f>
        <v>1</v>
      </c>
      <c r="D2077" s="67" cm="1">
        <f t="array" ref="D2077">INDEX('Step 5. Daily Avg Schedule Calc'!$A$2:$D$169,(WEEKDAY(A2077)-1)*24+HOUR(A2077)+1,4)</f>
        <v>1</v>
      </c>
      <c r="E2077">
        <f>VLOOKUP(A2077,'Step 1.4 CNY OAT'!$A$1:$B$8761,2)</f>
        <v>45</v>
      </c>
      <c r="F2077" s="11">
        <f ca="1">('Step 3. Regression'!$B$18*E2077^2+'Step 3. Regression'!$C$18*E2077+'Step 3. Regression'!$D$18)*C2077</f>
        <v>5.6878750985602435</v>
      </c>
      <c r="G2077" s="11">
        <f ca="1">('Step 3. Regression'!$G$18*E2077^2+'Step 3. Regression'!$H$18*E2077+'Step 3. Regression'!$I$18)*D2077</f>
        <v>2.8584243815106145</v>
      </c>
    </row>
    <row r="2078" spans="1:7" x14ac:dyDescent="0.25">
      <c r="A2078" s="8">
        <f>IF(ISBLANK('Step 1.4 CNY OAT'!A2078),"-",'Step 1.4 CNY OAT'!A2078)</f>
        <v>43187.541666666664</v>
      </c>
      <c r="B2078" s="26">
        <f t="shared" si="50"/>
        <v>86</v>
      </c>
      <c r="C2078" s="67" cm="1">
        <f t="array" ref="C2078">INDEX('Step 5. Daily Avg Schedule Calc'!$A$2:$D$169,(WEEKDAY(A2078)-1)*24+HOUR(A2078)+1,3)</f>
        <v>1</v>
      </c>
      <c r="D2078" s="67" cm="1">
        <f t="array" ref="D2078">INDEX('Step 5. Daily Avg Schedule Calc'!$A$2:$D$169,(WEEKDAY(A2078)-1)*24+HOUR(A2078)+1,4)</f>
        <v>1</v>
      </c>
      <c r="E2078">
        <f>VLOOKUP(A2078,'Step 1.4 CNY OAT'!$A$1:$B$8761,2)</f>
        <v>46</v>
      </c>
      <c r="F2078" s="11">
        <f ca="1">('Step 3. Regression'!$B$18*E2078^2+'Step 3. Regression'!$C$18*E2078+'Step 3. Regression'!$D$18)*C2078</f>
        <v>5.6279088335628336</v>
      </c>
      <c r="G2078" s="11">
        <f ca="1">('Step 3. Regression'!$G$18*E2078^2+'Step 3. Regression'!$H$18*E2078+'Step 3. Regression'!$I$18)*D2078</f>
        <v>2.8381745879203826</v>
      </c>
    </row>
    <row r="2079" spans="1:7" x14ac:dyDescent="0.25">
      <c r="A2079" s="8">
        <f>IF(ISBLANK('Step 1.4 CNY OAT'!A2079),"-",'Step 1.4 CNY OAT'!A2079)</f>
        <v>43187.583333333336</v>
      </c>
      <c r="B2079" s="26">
        <f t="shared" si="50"/>
        <v>86</v>
      </c>
      <c r="C2079" s="67" cm="1">
        <f t="array" ref="C2079">INDEX('Step 5. Daily Avg Schedule Calc'!$A$2:$D$169,(WEEKDAY(A2079)-1)*24+HOUR(A2079)+1,3)</f>
        <v>1</v>
      </c>
      <c r="D2079" s="67" cm="1">
        <f t="array" ref="D2079">INDEX('Step 5. Daily Avg Schedule Calc'!$A$2:$D$169,(WEEKDAY(A2079)-1)*24+HOUR(A2079)+1,4)</f>
        <v>1</v>
      </c>
      <c r="E2079">
        <f>VLOOKUP(A2079,'Step 1.4 CNY OAT'!$A$1:$B$8761,2)</f>
        <v>49</v>
      </c>
      <c r="F2079" s="11">
        <f ca="1">('Step 3. Regression'!$B$18*E2079^2+'Step 3. Regression'!$C$18*E2079+'Step 3. Regression'!$D$18)*C2079</f>
        <v>5.4771108509461008</v>
      </c>
      <c r="G2079" s="11">
        <f ca="1">('Step 3. Regression'!$G$18*E2079^2+'Step 3. Regression'!$H$18*E2079+'Step 3. Regression'!$I$18)*D2079</f>
        <v>2.7849091610765626</v>
      </c>
    </row>
    <row r="2080" spans="1:7" x14ac:dyDescent="0.25">
      <c r="A2080" s="8">
        <f>IF(ISBLANK('Step 1.4 CNY OAT'!A2080),"-",'Step 1.4 CNY OAT'!A2080)</f>
        <v>43187.625</v>
      </c>
      <c r="B2080" s="26">
        <f t="shared" si="50"/>
        <v>86</v>
      </c>
      <c r="C2080" s="67" cm="1">
        <f t="array" ref="C2080">INDEX('Step 5. Daily Avg Schedule Calc'!$A$2:$D$169,(WEEKDAY(A2080)-1)*24+HOUR(A2080)+1,3)</f>
        <v>1</v>
      </c>
      <c r="D2080" s="67" cm="1">
        <f t="array" ref="D2080">INDEX('Step 5. Daily Avg Schedule Calc'!$A$2:$D$169,(WEEKDAY(A2080)-1)*24+HOUR(A2080)+1,4)</f>
        <v>1</v>
      </c>
      <c r="E2080">
        <f>VLOOKUP(A2080,'Step 1.4 CNY OAT'!$A$1:$B$8761,2)</f>
        <v>50</v>
      </c>
      <c r="F2080" s="11">
        <f ca="1">('Step 3. Regression'!$B$18*E2080^2+'Step 3. Regression'!$C$18*E2080+'Step 3. Regression'!$D$18)*C2080</f>
        <v>5.4365451275323569</v>
      </c>
      <c r="G2080" s="11">
        <f ca="1">('Step 3. Regression'!$G$18*E2080^2+'Step 3. Regression'!$H$18*E2080+'Step 3. Regression'!$I$18)*D2080</f>
        <v>2.7696486701042482</v>
      </c>
    </row>
    <row r="2081" spans="1:7" x14ac:dyDescent="0.25">
      <c r="A2081" s="8">
        <f>IF(ISBLANK('Step 1.4 CNY OAT'!A2081),"-",'Step 1.4 CNY OAT'!A2081)</f>
        <v>43187.666666666664</v>
      </c>
      <c r="B2081" s="26">
        <f t="shared" si="50"/>
        <v>86</v>
      </c>
      <c r="C2081" s="67" cm="1">
        <f t="array" ref="C2081">INDEX('Step 5. Daily Avg Schedule Calc'!$A$2:$D$169,(WEEKDAY(A2081)-1)*24+HOUR(A2081)+1,3)</f>
        <v>1</v>
      </c>
      <c r="D2081" s="67" cm="1">
        <f t="array" ref="D2081">INDEX('Step 5. Daily Avg Schedule Calc'!$A$2:$D$169,(WEEKDAY(A2081)-1)*24+HOUR(A2081)+1,4)</f>
        <v>1</v>
      </c>
      <c r="E2081">
        <f>VLOOKUP(A2081,'Step 1.4 CNY OAT'!$A$1:$B$8761,2)</f>
        <v>52</v>
      </c>
      <c r="F2081" s="11">
        <f ca="1">('Step 3. Regression'!$B$18*E2081^2+'Step 3. Regression'!$C$18*E2081+'Step 3. Regression'!$D$18)*C2081</f>
        <v>5.3699640868926206</v>
      </c>
      <c r="G2081" s="11">
        <f ca="1">('Step 3. Regression'!$G$18*E2081^2+'Step 3. Regression'!$H$18*E2081+'Step 3. Regression'!$I$18)*D2081</f>
        <v>2.7428696651230586</v>
      </c>
    </row>
    <row r="2082" spans="1:7" x14ac:dyDescent="0.25">
      <c r="A2082" s="8">
        <f>IF(ISBLANK('Step 1.4 CNY OAT'!A2082),"-",'Step 1.4 CNY OAT'!A2082)</f>
        <v>43187.708333333336</v>
      </c>
      <c r="B2082" s="26">
        <f t="shared" si="50"/>
        <v>86</v>
      </c>
      <c r="C2082" s="67" cm="1">
        <f t="array" ref="C2082">INDEX('Step 5. Daily Avg Schedule Calc'!$A$2:$D$169,(WEEKDAY(A2082)-1)*24+HOUR(A2082)+1,3)</f>
        <v>1</v>
      </c>
      <c r="D2082" s="67" cm="1">
        <f t="array" ref="D2082">INDEX('Step 5. Daily Avg Schedule Calc'!$A$2:$D$169,(WEEKDAY(A2082)-1)*24+HOUR(A2082)+1,4)</f>
        <v>1</v>
      </c>
      <c r="E2082">
        <f>VLOOKUP(A2082,'Step 1.4 CNY OAT'!$A$1:$B$8761,2)</f>
        <v>52</v>
      </c>
      <c r="F2082" s="11">
        <f ca="1">('Step 3. Regression'!$B$18*E2082^2+'Step 3. Regression'!$C$18*E2082+'Step 3. Regression'!$D$18)*C2082</f>
        <v>5.3699640868926206</v>
      </c>
      <c r="G2082" s="11">
        <f ca="1">('Step 3. Regression'!$G$18*E2082^2+'Step 3. Regression'!$H$18*E2082+'Step 3. Regression'!$I$18)*D2082</f>
        <v>2.7428696651230586</v>
      </c>
    </row>
    <row r="2083" spans="1:7" x14ac:dyDescent="0.25">
      <c r="A2083" s="8">
        <f>IF(ISBLANK('Step 1.4 CNY OAT'!A2083),"-",'Step 1.4 CNY OAT'!A2083)</f>
        <v>43187.75</v>
      </c>
      <c r="B2083" s="26">
        <f t="shared" si="50"/>
        <v>86</v>
      </c>
      <c r="C2083" s="67" cm="1">
        <f t="array" ref="C2083">INDEX('Step 5. Daily Avg Schedule Calc'!$A$2:$D$169,(WEEKDAY(A2083)-1)*24+HOUR(A2083)+1,3)</f>
        <v>1</v>
      </c>
      <c r="D2083" s="67" cm="1">
        <f t="array" ref="D2083">INDEX('Step 5. Daily Avg Schedule Calc'!$A$2:$D$169,(WEEKDAY(A2083)-1)*24+HOUR(A2083)+1,4)</f>
        <v>1</v>
      </c>
      <c r="E2083">
        <f>VLOOKUP(A2083,'Step 1.4 CNY OAT'!$A$1:$B$8761,2)</f>
        <v>52</v>
      </c>
      <c r="F2083" s="11">
        <f ca="1">('Step 3. Regression'!$B$18*E2083^2+'Step 3. Regression'!$C$18*E2083+'Step 3. Regression'!$D$18)*C2083</f>
        <v>5.3699640868926206</v>
      </c>
      <c r="G2083" s="11">
        <f ca="1">('Step 3. Regression'!$G$18*E2083^2+'Step 3. Regression'!$H$18*E2083+'Step 3. Regression'!$I$18)*D2083</f>
        <v>2.7428696651230586</v>
      </c>
    </row>
    <row r="2084" spans="1:7" x14ac:dyDescent="0.25">
      <c r="A2084" s="8">
        <f>IF(ISBLANK('Step 1.4 CNY OAT'!A2084),"-",'Step 1.4 CNY OAT'!A2084)</f>
        <v>43187.791666666664</v>
      </c>
      <c r="B2084" s="26">
        <f t="shared" si="50"/>
        <v>86</v>
      </c>
      <c r="C2084" s="67" cm="1">
        <f t="array" ref="C2084">INDEX('Step 5. Daily Avg Schedule Calc'!$A$2:$D$169,(WEEKDAY(A2084)-1)*24+HOUR(A2084)+1,3)</f>
        <v>1</v>
      </c>
      <c r="D2084" s="67" cm="1">
        <f t="array" ref="D2084">INDEX('Step 5. Daily Avg Schedule Calc'!$A$2:$D$169,(WEEKDAY(A2084)-1)*24+HOUR(A2084)+1,4)</f>
        <v>1</v>
      </c>
      <c r="E2084">
        <f>VLOOKUP(A2084,'Step 1.4 CNY OAT'!$A$1:$B$8761,2)</f>
        <v>50</v>
      </c>
      <c r="F2084" s="11">
        <f ca="1">('Step 3. Regression'!$B$18*E2084^2+'Step 3. Regression'!$C$18*E2084+'Step 3. Regression'!$D$18)*C2084</f>
        <v>5.4365451275323569</v>
      </c>
      <c r="G2084" s="11">
        <f ca="1">('Step 3. Regression'!$G$18*E2084^2+'Step 3. Regression'!$H$18*E2084+'Step 3. Regression'!$I$18)*D2084</f>
        <v>2.7696486701042482</v>
      </c>
    </row>
    <row r="2085" spans="1:7" x14ac:dyDescent="0.25">
      <c r="A2085" s="8">
        <f>IF(ISBLANK('Step 1.4 CNY OAT'!A2085),"-",'Step 1.4 CNY OAT'!A2085)</f>
        <v>43187.833333333336</v>
      </c>
      <c r="B2085" s="26">
        <f t="shared" si="50"/>
        <v>86</v>
      </c>
      <c r="C2085" s="67" cm="1">
        <f t="array" ref="C2085">INDEX('Step 5. Daily Avg Schedule Calc'!$A$2:$D$169,(WEEKDAY(A2085)-1)*24+HOUR(A2085)+1,3)</f>
        <v>1</v>
      </c>
      <c r="D2085" s="67" cm="1">
        <f t="array" ref="D2085">INDEX('Step 5. Daily Avg Schedule Calc'!$A$2:$D$169,(WEEKDAY(A2085)-1)*24+HOUR(A2085)+1,4)</f>
        <v>1</v>
      </c>
      <c r="E2085">
        <f>VLOOKUP(A2085,'Step 1.4 CNY OAT'!$A$1:$B$8761,2)</f>
        <v>49</v>
      </c>
      <c r="F2085" s="11">
        <f ca="1">('Step 3. Regression'!$B$18*E2085^2+'Step 3. Regression'!$C$18*E2085+'Step 3. Regression'!$D$18)*C2085</f>
        <v>5.4771108509461008</v>
      </c>
      <c r="G2085" s="11">
        <f ca="1">('Step 3. Regression'!$G$18*E2085^2+'Step 3. Regression'!$H$18*E2085+'Step 3. Regression'!$I$18)*D2085</f>
        <v>2.7849091610765626</v>
      </c>
    </row>
    <row r="2086" spans="1:7" x14ac:dyDescent="0.25">
      <c r="A2086" s="8">
        <f>IF(ISBLANK('Step 1.4 CNY OAT'!A2086),"-",'Step 1.4 CNY OAT'!A2086)</f>
        <v>43187.875</v>
      </c>
      <c r="B2086" s="26">
        <f t="shared" si="50"/>
        <v>86</v>
      </c>
      <c r="C2086" s="67" cm="1">
        <f t="array" ref="C2086">INDEX('Step 5. Daily Avg Schedule Calc'!$A$2:$D$169,(WEEKDAY(A2086)-1)*24+HOUR(A2086)+1,3)</f>
        <v>1</v>
      </c>
      <c r="D2086" s="67" cm="1">
        <f t="array" ref="D2086">INDEX('Step 5. Daily Avg Schedule Calc'!$A$2:$D$169,(WEEKDAY(A2086)-1)*24+HOUR(A2086)+1,4)</f>
        <v>1</v>
      </c>
      <c r="E2086">
        <f>VLOOKUP(A2086,'Step 1.4 CNY OAT'!$A$1:$B$8761,2)</f>
        <v>48</v>
      </c>
      <c r="F2086" s="11">
        <f ca="1">('Step 3. Regression'!$B$18*E2086^2+'Step 3. Regression'!$C$18*E2086+'Step 3. Regression'!$D$18)*C2086</f>
        <v>5.5225267097557609</v>
      </c>
      <c r="G2086" s="11">
        <f ca="1">('Step 3. Regression'!$G$18*E2086^2+'Step 3. Regression'!$H$18*E2086+'Step 3. Regression'!$I$18)*D2086</f>
        <v>2.8014169777033562</v>
      </c>
    </row>
    <row r="2087" spans="1:7" x14ac:dyDescent="0.25">
      <c r="A2087" s="8">
        <f>IF(ISBLANK('Step 1.4 CNY OAT'!A2087),"-",'Step 1.4 CNY OAT'!A2087)</f>
        <v>43187.916666666664</v>
      </c>
      <c r="B2087" s="26">
        <f t="shared" si="50"/>
        <v>86</v>
      </c>
      <c r="C2087" s="67" cm="1">
        <f t="array" ref="C2087">INDEX('Step 5. Daily Avg Schedule Calc'!$A$2:$D$169,(WEEKDAY(A2087)-1)*24+HOUR(A2087)+1,3)</f>
        <v>1</v>
      </c>
      <c r="D2087" s="67" cm="1">
        <f t="array" ref="D2087">INDEX('Step 5. Daily Avg Schedule Calc'!$A$2:$D$169,(WEEKDAY(A2087)-1)*24+HOUR(A2087)+1,4)</f>
        <v>1</v>
      </c>
      <c r="E2087">
        <f>VLOOKUP(A2087,'Step 1.4 CNY OAT'!$A$1:$B$8761,2)</f>
        <v>48</v>
      </c>
      <c r="F2087" s="11">
        <f ca="1">('Step 3. Regression'!$B$18*E2087^2+'Step 3. Regression'!$C$18*E2087+'Step 3. Regression'!$D$18)*C2087</f>
        <v>5.5225267097557609</v>
      </c>
      <c r="G2087" s="11">
        <f ca="1">('Step 3. Regression'!$G$18*E2087^2+'Step 3. Regression'!$H$18*E2087+'Step 3. Regression'!$I$18)*D2087</f>
        <v>2.8014169777033562</v>
      </c>
    </row>
    <row r="2088" spans="1:7" x14ac:dyDescent="0.25">
      <c r="A2088" s="8">
        <f>IF(ISBLANK('Step 1.4 CNY OAT'!A2088),"-",'Step 1.4 CNY OAT'!A2088)</f>
        <v>43187.958333333336</v>
      </c>
      <c r="B2088" s="26">
        <f t="shared" si="50"/>
        <v>86</v>
      </c>
      <c r="C2088" s="67" cm="1">
        <f t="array" ref="C2088">INDEX('Step 5. Daily Avg Schedule Calc'!$A$2:$D$169,(WEEKDAY(A2088)-1)*24+HOUR(A2088)+1,3)</f>
        <v>1</v>
      </c>
      <c r="D2088" s="67" cm="1">
        <f t="array" ref="D2088">INDEX('Step 5. Daily Avg Schedule Calc'!$A$2:$D$169,(WEEKDAY(A2088)-1)*24+HOUR(A2088)+1,4)</f>
        <v>1</v>
      </c>
      <c r="E2088">
        <f>VLOOKUP(A2088,'Step 1.4 CNY OAT'!$A$1:$B$8761,2)</f>
        <v>50</v>
      </c>
      <c r="F2088" s="11">
        <f ca="1">('Step 3. Regression'!$B$18*E2088^2+'Step 3. Regression'!$C$18*E2088+'Step 3. Regression'!$D$18)*C2088</f>
        <v>5.4365451275323569</v>
      </c>
      <c r="G2088" s="11">
        <f ca="1">('Step 3. Regression'!$G$18*E2088^2+'Step 3. Regression'!$H$18*E2088+'Step 3. Regression'!$I$18)*D2088</f>
        <v>2.7696486701042482</v>
      </c>
    </row>
    <row r="2089" spans="1:7" x14ac:dyDescent="0.25">
      <c r="A2089" s="8">
        <f>IF(ISBLANK('Step 1.4 CNY OAT'!A2089),"-",'Step 1.4 CNY OAT'!A2089)</f>
        <v>43188</v>
      </c>
      <c r="B2089" s="26">
        <f t="shared" si="50"/>
        <v>87</v>
      </c>
      <c r="C2089" s="67" cm="1">
        <f t="array" ref="C2089">INDEX('Step 5. Daily Avg Schedule Calc'!$A$2:$D$169,(WEEKDAY(A2089)-1)*24+HOUR(A2089)+1,3)</f>
        <v>1</v>
      </c>
      <c r="D2089" s="67" cm="1">
        <f t="array" ref="D2089">INDEX('Step 5. Daily Avg Schedule Calc'!$A$2:$D$169,(WEEKDAY(A2089)-1)*24+HOUR(A2089)+1,4)</f>
        <v>1</v>
      </c>
      <c r="E2089">
        <f>VLOOKUP(A2089,'Step 1.4 CNY OAT'!$A$1:$B$8761,2)</f>
        <v>50</v>
      </c>
      <c r="F2089" s="11">
        <f ca="1">('Step 3. Regression'!$B$18*E2089^2+'Step 3. Regression'!$C$18*E2089+'Step 3. Regression'!$D$18)*C2089</f>
        <v>5.4365451275323569</v>
      </c>
      <c r="G2089" s="11">
        <f ca="1">('Step 3. Regression'!$G$18*E2089^2+'Step 3. Regression'!$H$18*E2089+'Step 3. Regression'!$I$18)*D2089</f>
        <v>2.7696486701042482</v>
      </c>
    </row>
    <row r="2090" spans="1:7" x14ac:dyDescent="0.25">
      <c r="A2090" s="8">
        <f>IF(ISBLANK('Step 1.4 CNY OAT'!A2090),"-",'Step 1.4 CNY OAT'!A2090)</f>
        <v>43188.041666666664</v>
      </c>
      <c r="B2090" s="26">
        <f t="shared" si="50"/>
        <v>87</v>
      </c>
      <c r="C2090" s="67" cm="1">
        <f t="array" ref="C2090">INDEX('Step 5. Daily Avg Schedule Calc'!$A$2:$D$169,(WEEKDAY(A2090)-1)*24+HOUR(A2090)+1,3)</f>
        <v>1</v>
      </c>
      <c r="D2090" s="67" cm="1">
        <f t="array" ref="D2090">INDEX('Step 5. Daily Avg Schedule Calc'!$A$2:$D$169,(WEEKDAY(A2090)-1)*24+HOUR(A2090)+1,4)</f>
        <v>1</v>
      </c>
      <c r="E2090">
        <f>VLOOKUP(A2090,'Step 1.4 CNY OAT'!$A$1:$B$8761,2)</f>
        <v>50</v>
      </c>
      <c r="F2090" s="11">
        <f ca="1">('Step 3. Regression'!$B$18*E2090^2+'Step 3. Regression'!$C$18*E2090+'Step 3. Regression'!$D$18)*C2090</f>
        <v>5.4365451275323569</v>
      </c>
      <c r="G2090" s="11">
        <f ca="1">('Step 3. Regression'!$G$18*E2090^2+'Step 3. Regression'!$H$18*E2090+'Step 3. Regression'!$I$18)*D2090</f>
        <v>2.7696486701042482</v>
      </c>
    </row>
    <row r="2091" spans="1:7" x14ac:dyDescent="0.25">
      <c r="A2091" s="8">
        <f>IF(ISBLANK('Step 1.4 CNY OAT'!A2091),"-",'Step 1.4 CNY OAT'!A2091)</f>
        <v>43188.083333333336</v>
      </c>
      <c r="B2091" s="26">
        <f t="shared" si="50"/>
        <v>87</v>
      </c>
      <c r="C2091" s="67" cm="1">
        <f t="array" ref="C2091">INDEX('Step 5. Daily Avg Schedule Calc'!$A$2:$D$169,(WEEKDAY(A2091)-1)*24+HOUR(A2091)+1,3)</f>
        <v>1</v>
      </c>
      <c r="D2091" s="67" cm="1">
        <f t="array" ref="D2091">INDEX('Step 5. Daily Avg Schedule Calc'!$A$2:$D$169,(WEEKDAY(A2091)-1)*24+HOUR(A2091)+1,4)</f>
        <v>1</v>
      </c>
      <c r="E2091">
        <f>VLOOKUP(A2091,'Step 1.4 CNY OAT'!$A$1:$B$8761,2)</f>
        <v>48</v>
      </c>
      <c r="F2091" s="11">
        <f ca="1">('Step 3. Regression'!$B$18*E2091^2+'Step 3. Regression'!$C$18*E2091+'Step 3. Regression'!$D$18)*C2091</f>
        <v>5.5225267097557609</v>
      </c>
      <c r="G2091" s="11">
        <f ca="1">('Step 3. Regression'!$G$18*E2091^2+'Step 3. Regression'!$H$18*E2091+'Step 3. Regression'!$I$18)*D2091</f>
        <v>2.8014169777033562</v>
      </c>
    </row>
    <row r="2092" spans="1:7" x14ac:dyDescent="0.25">
      <c r="A2092" s="8">
        <f>IF(ISBLANK('Step 1.4 CNY OAT'!A2092),"-",'Step 1.4 CNY OAT'!A2092)</f>
        <v>43188.125</v>
      </c>
      <c r="B2092" s="26">
        <f t="shared" si="50"/>
        <v>87</v>
      </c>
      <c r="C2092" s="67" cm="1">
        <f t="array" ref="C2092">INDEX('Step 5. Daily Avg Schedule Calc'!$A$2:$D$169,(WEEKDAY(A2092)-1)*24+HOUR(A2092)+1,3)</f>
        <v>1</v>
      </c>
      <c r="D2092" s="67" cm="1">
        <f t="array" ref="D2092">INDEX('Step 5. Daily Avg Schedule Calc'!$A$2:$D$169,(WEEKDAY(A2092)-1)*24+HOUR(A2092)+1,4)</f>
        <v>1</v>
      </c>
      <c r="E2092">
        <f>VLOOKUP(A2092,'Step 1.4 CNY OAT'!$A$1:$B$8761,2)</f>
        <v>50</v>
      </c>
      <c r="F2092" s="11">
        <f ca="1">('Step 3. Regression'!$B$18*E2092^2+'Step 3. Regression'!$C$18*E2092+'Step 3. Regression'!$D$18)*C2092</f>
        <v>5.4365451275323569</v>
      </c>
      <c r="G2092" s="11">
        <f ca="1">('Step 3. Regression'!$G$18*E2092^2+'Step 3. Regression'!$H$18*E2092+'Step 3. Regression'!$I$18)*D2092</f>
        <v>2.7696486701042482</v>
      </c>
    </row>
    <row r="2093" spans="1:7" x14ac:dyDescent="0.25">
      <c r="A2093" s="8">
        <f>IF(ISBLANK('Step 1.4 CNY OAT'!A2093),"-",'Step 1.4 CNY OAT'!A2093)</f>
        <v>43188.166666666664</v>
      </c>
      <c r="B2093" s="26">
        <f t="shared" si="50"/>
        <v>87</v>
      </c>
      <c r="C2093" s="67" cm="1">
        <f t="array" ref="C2093">INDEX('Step 5. Daily Avg Schedule Calc'!$A$2:$D$169,(WEEKDAY(A2093)-1)*24+HOUR(A2093)+1,3)</f>
        <v>1</v>
      </c>
      <c r="D2093" s="67" cm="1">
        <f t="array" ref="D2093">INDEX('Step 5. Daily Avg Schedule Calc'!$A$2:$D$169,(WEEKDAY(A2093)-1)*24+HOUR(A2093)+1,4)</f>
        <v>1</v>
      </c>
      <c r="E2093">
        <f>VLOOKUP(A2093,'Step 1.4 CNY OAT'!$A$1:$B$8761,2)</f>
        <v>49</v>
      </c>
      <c r="F2093" s="11">
        <f ca="1">('Step 3. Regression'!$B$18*E2093^2+'Step 3. Regression'!$C$18*E2093+'Step 3. Regression'!$D$18)*C2093</f>
        <v>5.4771108509461008</v>
      </c>
      <c r="G2093" s="11">
        <f ca="1">('Step 3. Regression'!$G$18*E2093^2+'Step 3. Regression'!$H$18*E2093+'Step 3. Regression'!$I$18)*D2093</f>
        <v>2.7849091610765626</v>
      </c>
    </row>
    <row r="2094" spans="1:7" x14ac:dyDescent="0.25">
      <c r="A2094" s="8">
        <f>IF(ISBLANK('Step 1.4 CNY OAT'!A2094),"-",'Step 1.4 CNY OAT'!A2094)</f>
        <v>43188.208333333336</v>
      </c>
      <c r="B2094" s="26">
        <f t="shared" si="50"/>
        <v>87</v>
      </c>
      <c r="C2094" s="67" cm="1">
        <f t="array" ref="C2094">INDEX('Step 5. Daily Avg Schedule Calc'!$A$2:$D$169,(WEEKDAY(A2094)-1)*24+HOUR(A2094)+1,3)</f>
        <v>1</v>
      </c>
      <c r="D2094" s="67" cm="1">
        <f t="array" ref="D2094">INDEX('Step 5. Daily Avg Schedule Calc'!$A$2:$D$169,(WEEKDAY(A2094)-1)*24+HOUR(A2094)+1,4)</f>
        <v>1</v>
      </c>
      <c r="E2094">
        <f>VLOOKUP(A2094,'Step 1.4 CNY OAT'!$A$1:$B$8761,2)</f>
        <v>50</v>
      </c>
      <c r="F2094" s="11">
        <f ca="1">('Step 3. Regression'!$B$18*E2094^2+'Step 3. Regression'!$C$18*E2094+'Step 3. Regression'!$D$18)*C2094</f>
        <v>5.4365451275323569</v>
      </c>
      <c r="G2094" s="11">
        <f ca="1">('Step 3. Regression'!$G$18*E2094^2+'Step 3. Regression'!$H$18*E2094+'Step 3. Regression'!$I$18)*D2094</f>
        <v>2.7696486701042482</v>
      </c>
    </row>
    <row r="2095" spans="1:7" x14ac:dyDescent="0.25">
      <c r="A2095" s="8">
        <f>IF(ISBLANK('Step 1.4 CNY OAT'!A2095),"-",'Step 1.4 CNY OAT'!A2095)</f>
        <v>43188.25</v>
      </c>
      <c r="B2095" s="26">
        <f t="shared" si="50"/>
        <v>87</v>
      </c>
      <c r="C2095" s="67" cm="1">
        <f t="array" ref="C2095">INDEX('Step 5. Daily Avg Schedule Calc'!$A$2:$D$169,(WEEKDAY(A2095)-1)*24+HOUR(A2095)+1,3)</f>
        <v>1</v>
      </c>
      <c r="D2095" s="67" cm="1">
        <f t="array" ref="D2095">INDEX('Step 5. Daily Avg Schedule Calc'!$A$2:$D$169,(WEEKDAY(A2095)-1)*24+HOUR(A2095)+1,4)</f>
        <v>1</v>
      </c>
      <c r="E2095">
        <f>VLOOKUP(A2095,'Step 1.4 CNY OAT'!$A$1:$B$8761,2)</f>
        <v>50</v>
      </c>
      <c r="F2095" s="11">
        <f ca="1">('Step 3. Regression'!$B$18*E2095^2+'Step 3. Regression'!$C$18*E2095+'Step 3. Regression'!$D$18)*C2095</f>
        <v>5.4365451275323569</v>
      </c>
      <c r="G2095" s="11">
        <f ca="1">('Step 3. Regression'!$G$18*E2095^2+'Step 3. Regression'!$H$18*E2095+'Step 3. Regression'!$I$18)*D2095</f>
        <v>2.7696486701042482</v>
      </c>
    </row>
    <row r="2096" spans="1:7" x14ac:dyDescent="0.25">
      <c r="A2096" s="8">
        <f>IF(ISBLANK('Step 1.4 CNY OAT'!A2096),"-",'Step 1.4 CNY OAT'!A2096)</f>
        <v>43188.291666666664</v>
      </c>
      <c r="B2096" s="26">
        <f t="shared" si="50"/>
        <v>87</v>
      </c>
      <c r="C2096" s="67" cm="1">
        <f t="array" ref="C2096">INDEX('Step 5. Daily Avg Schedule Calc'!$A$2:$D$169,(WEEKDAY(A2096)-1)*24+HOUR(A2096)+1,3)</f>
        <v>1</v>
      </c>
      <c r="D2096" s="67" cm="1">
        <f t="array" ref="D2096">INDEX('Step 5. Daily Avg Schedule Calc'!$A$2:$D$169,(WEEKDAY(A2096)-1)*24+HOUR(A2096)+1,4)</f>
        <v>1</v>
      </c>
      <c r="E2096">
        <f>VLOOKUP(A2096,'Step 1.4 CNY OAT'!$A$1:$B$8761,2)</f>
        <v>51</v>
      </c>
      <c r="F2096" s="11">
        <f ca="1">('Step 3. Regression'!$B$18*E2096^2+'Step 3. Regression'!$C$18*E2096+'Step 3. Regression'!$D$18)*C2096</f>
        <v>5.4008295395145307</v>
      </c>
      <c r="G2096" s="11">
        <f ca="1">('Step 3. Regression'!$G$18*E2096^2+'Step 3. Regression'!$H$18*E2096+'Step 3. Regression'!$I$18)*D2096</f>
        <v>2.7556355047864143</v>
      </c>
    </row>
    <row r="2097" spans="1:7" x14ac:dyDescent="0.25">
      <c r="A2097" s="8">
        <f>IF(ISBLANK('Step 1.4 CNY OAT'!A2097),"-",'Step 1.4 CNY OAT'!A2097)</f>
        <v>43188.333333333336</v>
      </c>
      <c r="B2097" s="26">
        <f t="shared" si="50"/>
        <v>87</v>
      </c>
      <c r="C2097" s="67" cm="1">
        <f t="array" ref="C2097">INDEX('Step 5. Daily Avg Schedule Calc'!$A$2:$D$169,(WEEKDAY(A2097)-1)*24+HOUR(A2097)+1,3)</f>
        <v>1</v>
      </c>
      <c r="D2097" s="67" cm="1">
        <f t="array" ref="D2097">INDEX('Step 5. Daily Avg Schedule Calc'!$A$2:$D$169,(WEEKDAY(A2097)-1)*24+HOUR(A2097)+1,4)</f>
        <v>1</v>
      </c>
      <c r="E2097">
        <f>VLOOKUP(A2097,'Step 1.4 CNY OAT'!$A$1:$B$8761,2)</f>
        <v>50</v>
      </c>
      <c r="F2097" s="11">
        <f ca="1">('Step 3. Regression'!$B$18*E2097^2+'Step 3. Regression'!$C$18*E2097+'Step 3. Regression'!$D$18)*C2097</f>
        <v>5.4365451275323569</v>
      </c>
      <c r="G2097" s="11">
        <f ca="1">('Step 3. Regression'!$G$18*E2097^2+'Step 3. Regression'!$H$18*E2097+'Step 3. Regression'!$I$18)*D2097</f>
        <v>2.7696486701042482</v>
      </c>
    </row>
    <row r="2098" spans="1:7" x14ac:dyDescent="0.25">
      <c r="A2098" s="8">
        <f>IF(ISBLANK('Step 1.4 CNY OAT'!A2098),"-",'Step 1.4 CNY OAT'!A2098)</f>
        <v>43188.375</v>
      </c>
      <c r="B2098" s="26">
        <f t="shared" si="50"/>
        <v>87</v>
      </c>
      <c r="C2098" s="67" cm="1">
        <f t="array" ref="C2098">INDEX('Step 5. Daily Avg Schedule Calc'!$A$2:$D$169,(WEEKDAY(A2098)-1)*24+HOUR(A2098)+1,3)</f>
        <v>1</v>
      </c>
      <c r="D2098" s="67" cm="1">
        <f t="array" ref="D2098">INDEX('Step 5. Daily Avg Schedule Calc'!$A$2:$D$169,(WEEKDAY(A2098)-1)*24+HOUR(A2098)+1,4)</f>
        <v>1</v>
      </c>
      <c r="E2098">
        <f>VLOOKUP(A2098,'Step 1.4 CNY OAT'!$A$1:$B$8761,2)</f>
        <v>48</v>
      </c>
      <c r="F2098" s="11">
        <f ca="1">('Step 3. Regression'!$B$18*E2098^2+'Step 3. Regression'!$C$18*E2098+'Step 3. Regression'!$D$18)*C2098</f>
        <v>5.5225267097557609</v>
      </c>
      <c r="G2098" s="11">
        <f ca="1">('Step 3. Regression'!$G$18*E2098^2+'Step 3. Regression'!$H$18*E2098+'Step 3. Regression'!$I$18)*D2098</f>
        <v>2.8014169777033562</v>
      </c>
    </row>
    <row r="2099" spans="1:7" x14ac:dyDescent="0.25">
      <c r="A2099" s="8">
        <f>IF(ISBLANK('Step 1.4 CNY OAT'!A2099),"-",'Step 1.4 CNY OAT'!A2099)</f>
        <v>43188.416666666664</v>
      </c>
      <c r="B2099" s="26">
        <f t="shared" si="50"/>
        <v>87</v>
      </c>
      <c r="C2099" s="67" cm="1">
        <f t="array" ref="C2099">INDEX('Step 5. Daily Avg Schedule Calc'!$A$2:$D$169,(WEEKDAY(A2099)-1)*24+HOUR(A2099)+1,3)</f>
        <v>1</v>
      </c>
      <c r="D2099" s="67" cm="1">
        <f t="array" ref="D2099">INDEX('Step 5. Daily Avg Schedule Calc'!$A$2:$D$169,(WEEKDAY(A2099)-1)*24+HOUR(A2099)+1,4)</f>
        <v>1</v>
      </c>
      <c r="E2099">
        <f>VLOOKUP(A2099,'Step 1.4 CNY OAT'!$A$1:$B$8761,2)</f>
        <v>46</v>
      </c>
      <c r="F2099" s="11">
        <f ca="1">('Step 3. Regression'!$B$18*E2099^2+'Step 3. Regression'!$C$18*E2099+'Step 3. Regression'!$D$18)*C2099</f>
        <v>5.6279088335628336</v>
      </c>
      <c r="G2099" s="11">
        <f ca="1">('Step 3. Regression'!$G$18*E2099^2+'Step 3. Regression'!$H$18*E2099+'Step 3. Regression'!$I$18)*D2099</f>
        <v>2.8381745879203826</v>
      </c>
    </row>
    <row r="2100" spans="1:7" x14ac:dyDescent="0.25">
      <c r="A2100" s="8">
        <f>IF(ISBLANK('Step 1.4 CNY OAT'!A2100),"-",'Step 1.4 CNY OAT'!A2100)</f>
        <v>43188.458333333336</v>
      </c>
      <c r="B2100" s="26">
        <f t="shared" si="50"/>
        <v>87</v>
      </c>
      <c r="C2100" s="67" cm="1">
        <f t="array" ref="C2100">INDEX('Step 5. Daily Avg Schedule Calc'!$A$2:$D$169,(WEEKDAY(A2100)-1)*24+HOUR(A2100)+1,3)</f>
        <v>1</v>
      </c>
      <c r="D2100" s="67" cm="1">
        <f t="array" ref="D2100">INDEX('Step 5. Daily Avg Schedule Calc'!$A$2:$D$169,(WEEKDAY(A2100)-1)*24+HOUR(A2100)+1,4)</f>
        <v>1</v>
      </c>
      <c r="E2100">
        <f>VLOOKUP(A2100,'Step 1.4 CNY OAT'!$A$1:$B$8761,2)</f>
        <v>50</v>
      </c>
      <c r="F2100" s="11">
        <f ca="1">('Step 3. Regression'!$B$18*E2100^2+'Step 3. Regression'!$C$18*E2100+'Step 3. Regression'!$D$18)*C2100</f>
        <v>5.4365451275323569</v>
      </c>
      <c r="G2100" s="11">
        <f ca="1">('Step 3. Regression'!$G$18*E2100^2+'Step 3. Regression'!$H$18*E2100+'Step 3. Regression'!$I$18)*D2100</f>
        <v>2.7696486701042482</v>
      </c>
    </row>
    <row r="2101" spans="1:7" x14ac:dyDescent="0.25">
      <c r="A2101" s="8">
        <f>IF(ISBLANK('Step 1.4 CNY OAT'!A2101),"-",'Step 1.4 CNY OAT'!A2101)</f>
        <v>43188.5</v>
      </c>
      <c r="B2101" s="26">
        <f t="shared" si="50"/>
        <v>87</v>
      </c>
      <c r="C2101" s="67" cm="1">
        <f t="array" ref="C2101">INDEX('Step 5. Daily Avg Schedule Calc'!$A$2:$D$169,(WEEKDAY(A2101)-1)*24+HOUR(A2101)+1,3)</f>
        <v>1</v>
      </c>
      <c r="D2101" s="67" cm="1">
        <f t="array" ref="D2101">INDEX('Step 5. Daily Avg Schedule Calc'!$A$2:$D$169,(WEEKDAY(A2101)-1)*24+HOUR(A2101)+1,4)</f>
        <v>1</v>
      </c>
      <c r="E2101">
        <f>VLOOKUP(A2101,'Step 1.4 CNY OAT'!$A$1:$B$8761,2)</f>
        <v>52</v>
      </c>
      <c r="F2101" s="11">
        <f ca="1">('Step 3. Regression'!$B$18*E2101^2+'Step 3. Regression'!$C$18*E2101+'Step 3. Regression'!$D$18)*C2101</f>
        <v>5.3699640868926206</v>
      </c>
      <c r="G2101" s="11">
        <f ca="1">('Step 3. Regression'!$G$18*E2101^2+'Step 3. Regression'!$H$18*E2101+'Step 3. Regression'!$I$18)*D2101</f>
        <v>2.7428696651230586</v>
      </c>
    </row>
    <row r="2102" spans="1:7" x14ac:dyDescent="0.25">
      <c r="A2102" s="8">
        <f>IF(ISBLANK('Step 1.4 CNY OAT'!A2102),"-",'Step 1.4 CNY OAT'!A2102)</f>
        <v>43188.541666666664</v>
      </c>
      <c r="B2102" s="26">
        <f t="shared" si="50"/>
        <v>87</v>
      </c>
      <c r="C2102" s="67" cm="1">
        <f t="array" ref="C2102">INDEX('Step 5. Daily Avg Schedule Calc'!$A$2:$D$169,(WEEKDAY(A2102)-1)*24+HOUR(A2102)+1,3)</f>
        <v>1</v>
      </c>
      <c r="D2102" s="67" cm="1">
        <f t="array" ref="D2102">INDEX('Step 5. Daily Avg Schedule Calc'!$A$2:$D$169,(WEEKDAY(A2102)-1)*24+HOUR(A2102)+1,4)</f>
        <v>1</v>
      </c>
      <c r="E2102">
        <f>VLOOKUP(A2102,'Step 1.4 CNY OAT'!$A$1:$B$8761,2)</f>
        <v>52</v>
      </c>
      <c r="F2102" s="11">
        <f ca="1">('Step 3. Regression'!$B$18*E2102^2+'Step 3. Regression'!$C$18*E2102+'Step 3. Regression'!$D$18)*C2102</f>
        <v>5.3699640868926206</v>
      </c>
      <c r="G2102" s="11">
        <f ca="1">('Step 3. Regression'!$G$18*E2102^2+'Step 3. Regression'!$H$18*E2102+'Step 3. Regression'!$I$18)*D2102</f>
        <v>2.7428696651230586</v>
      </c>
    </row>
    <row r="2103" spans="1:7" x14ac:dyDescent="0.25">
      <c r="A2103" s="8">
        <f>IF(ISBLANK('Step 1.4 CNY OAT'!A2103),"-",'Step 1.4 CNY OAT'!A2103)</f>
        <v>43188.583333333336</v>
      </c>
      <c r="B2103" s="26">
        <f t="shared" si="50"/>
        <v>87</v>
      </c>
      <c r="C2103" s="67" cm="1">
        <f t="array" ref="C2103">INDEX('Step 5. Daily Avg Schedule Calc'!$A$2:$D$169,(WEEKDAY(A2103)-1)*24+HOUR(A2103)+1,3)</f>
        <v>1</v>
      </c>
      <c r="D2103" s="67" cm="1">
        <f t="array" ref="D2103">INDEX('Step 5. Daily Avg Schedule Calc'!$A$2:$D$169,(WEEKDAY(A2103)-1)*24+HOUR(A2103)+1,4)</f>
        <v>1</v>
      </c>
      <c r="E2103">
        <f>VLOOKUP(A2103,'Step 1.4 CNY OAT'!$A$1:$B$8761,2)</f>
        <v>51</v>
      </c>
      <c r="F2103" s="11">
        <f ca="1">('Step 3. Regression'!$B$18*E2103^2+'Step 3. Regression'!$C$18*E2103+'Step 3. Regression'!$D$18)*C2103</f>
        <v>5.4008295395145307</v>
      </c>
      <c r="G2103" s="11">
        <f ca="1">('Step 3. Regression'!$G$18*E2103^2+'Step 3. Regression'!$H$18*E2103+'Step 3. Regression'!$I$18)*D2103</f>
        <v>2.7556355047864143</v>
      </c>
    </row>
    <row r="2104" spans="1:7" x14ac:dyDescent="0.25">
      <c r="A2104" s="8">
        <f>IF(ISBLANK('Step 1.4 CNY OAT'!A2104),"-",'Step 1.4 CNY OAT'!A2104)</f>
        <v>43188.625</v>
      </c>
      <c r="B2104" s="26">
        <f t="shared" si="50"/>
        <v>87</v>
      </c>
      <c r="C2104" s="67" cm="1">
        <f t="array" ref="C2104">INDEX('Step 5. Daily Avg Schedule Calc'!$A$2:$D$169,(WEEKDAY(A2104)-1)*24+HOUR(A2104)+1,3)</f>
        <v>1</v>
      </c>
      <c r="D2104" s="67" cm="1">
        <f t="array" ref="D2104">INDEX('Step 5. Daily Avg Schedule Calc'!$A$2:$D$169,(WEEKDAY(A2104)-1)*24+HOUR(A2104)+1,4)</f>
        <v>1</v>
      </c>
      <c r="E2104">
        <f>VLOOKUP(A2104,'Step 1.4 CNY OAT'!$A$1:$B$8761,2)</f>
        <v>50</v>
      </c>
      <c r="F2104" s="11">
        <f ca="1">('Step 3. Regression'!$B$18*E2104^2+'Step 3. Regression'!$C$18*E2104+'Step 3. Regression'!$D$18)*C2104</f>
        <v>5.4365451275323569</v>
      </c>
      <c r="G2104" s="11">
        <f ca="1">('Step 3. Regression'!$G$18*E2104^2+'Step 3. Regression'!$H$18*E2104+'Step 3. Regression'!$I$18)*D2104</f>
        <v>2.7696486701042482</v>
      </c>
    </row>
    <row r="2105" spans="1:7" x14ac:dyDescent="0.25">
      <c r="A2105" s="8">
        <f>IF(ISBLANK('Step 1.4 CNY OAT'!A2105),"-",'Step 1.4 CNY OAT'!A2105)</f>
        <v>43188.666666666664</v>
      </c>
      <c r="B2105" s="26">
        <f t="shared" si="50"/>
        <v>87</v>
      </c>
      <c r="C2105" s="67" cm="1">
        <f t="array" ref="C2105">INDEX('Step 5. Daily Avg Schedule Calc'!$A$2:$D$169,(WEEKDAY(A2105)-1)*24+HOUR(A2105)+1,3)</f>
        <v>1</v>
      </c>
      <c r="D2105" s="67" cm="1">
        <f t="array" ref="D2105">INDEX('Step 5. Daily Avg Schedule Calc'!$A$2:$D$169,(WEEKDAY(A2105)-1)*24+HOUR(A2105)+1,4)</f>
        <v>1</v>
      </c>
      <c r="E2105">
        <f>VLOOKUP(A2105,'Step 1.4 CNY OAT'!$A$1:$B$8761,2)</f>
        <v>52</v>
      </c>
      <c r="F2105" s="11">
        <f ca="1">('Step 3. Regression'!$B$18*E2105^2+'Step 3. Regression'!$C$18*E2105+'Step 3. Regression'!$D$18)*C2105</f>
        <v>5.3699640868926206</v>
      </c>
      <c r="G2105" s="11">
        <f ca="1">('Step 3. Regression'!$G$18*E2105^2+'Step 3. Regression'!$H$18*E2105+'Step 3. Regression'!$I$18)*D2105</f>
        <v>2.7428696651230586</v>
      </c>
    </row>
    <row r="2106" spans="1:7" x14ac:dyDescent="0.25">
      <c r="A2106" s="8">
        <f>IF(ISBLANK('Step 1.4 CNY OAT'!A2106),"-",'Step 1.4 CNY OAT'!A2106)</f>
        <v>43188.708333333336</v>
      </c>
      <c r="B2106" s="26">
        <f t="shared" si="50"/>
        <v>87</v>
      </c>
      <c r="C2106" s="67" cm="1">
        <f t="array" ref="C2106">INDEX('Step 5. Daily Avg Schedule Calc'!$A$2:$D$169,(WEEKDAY(A2106)-1)*24+HOUR(A2106)+1,3)</f>
        <v>1</v>
      </c>
      <c r="D2106" s="67" cm="1">
        <f t="array" ref="D2106">INDEX('Step 5. Daily Avg Schedule Calc'!$A$2:$D$169,(WEEKDAY(A2106)-1)*24+HOUR(A2106)+1,4)</f>
        <v>1</v>
      </c>
      <c r="E2106">
        <f>VLOOKUP(A2106,'Step 1.4 CNY OAT'!$A$1:$B$8761,2)</f>
        <v>50</v>
      </c>
      <c r="F2106" s="11">
        <f ca="1">('Step 3. Regression'!$B$18*E2106^2+'Step 3. Regression'!$C$18*E2106+'Step 3. Regression'!$D$18)*C2106</f>
        <v>5.4365451275323569</v>
      </c>
      <c r="G2106" s="11">
        <f ca="1">('Step 3. Regression'!$G$18*E2106^2+'Step 3. Regression'!$H$18*E2106+'Step 3. Regression'!$I$18)*D2106</f>
        <v>2.7696486701042482</v>
      </c>
    </row>
    <row r="2107" spans="1:7" x14ac:dyDescent="0.25">
      <c r="A2107" s="8">
        <f>IF(ISBLANK('Step 1.4 CNY OAT'!A2107),"-",'Step 1.4 CNY OAT'!A2107)</f>
        <v>43188.75</v>
      </c>
      <c r="B2107" s="26">
        <f t="shared" si="50"/>
        <v>87</v>
      </c>
      <c r="C2107" s="67" cm="1">
        <f t="array" ref="C2107">INDEX('Step 5. Daily Avg Schedule Calc'!$A$2:$D$169,(WEEKDAY(A2107)-1)*24+HOUR(A2107)+1,3)</f>
        <v>1</v>
      </c>
      <c r="D2107" s="67" cm="1">
        <f t="array" ref="D2107">INDEX('Step 5. Daily Avg Schedule Calc'!$A$2:$D$169,(WEEKDAY(A2107)-1)*24+HOUR(A2107)+1,4)</f>
        <v>1</v>
      </c>
      <c r="E2107">
        <f>VLOOKUP(A2107,'Step 1.4 CNY OAT'!$A$1:$B$8761,2)</f>
        <v>50</v>
      </c>
      <c r="F2107" s="11">
        <f ca="1">('Step 3. Regression'!$B$18*E2107^2+'Step 3. Regression'!$C$18*E2107+'Step 3. Regression'!$D$18)*C2107</f>
        <v>5.4365451275323569</v>
      </c>
      <c r="G2107" s="11">
        <f ca="1">('Step 3. Regression'!$G$18*E2107^2+'Step 3. Regression'!$H$18*E2107+'Step 3. Regression'!$I$18)*D2107</f>
        <v>2.7696486701042482</v>
      </c>
    </row>
    <row r="2108" spans="1:7" x14ac:dyDescent="0.25">
      <c r="A2108" s="8">
        <f>IF(ISBLANK('Step 1.4 CNY OAT'!A2108),"-",'Step 1.4 CNY OAT'!A2108)</f>
        <v>43188.791666666664</v>
      </c>
      <c r="B2108" s="26">
        <f t="shared" si="50"/>
        <v>87</v>
      </c>
      <c r="C2108" s="67" cm="1">
        <f t="array" ref="C2108">INDEX('Step 5. Daily Avg Schedule Calc'!$A$2:$D$169,(WEEKDAY(A2108)-1)*24+HOUR(A2108)+1,3)</f>
        <v>1</v>
      </c>
      <c r="D2108" s="67" cm="1">
        <f t="array" ref="D2108">INDEX('Step 5. Daily Avg Schedule Calc'!$A$2:$D$169,(WEEKDAY(A2108)-1)*24+HOUR(A2108)+1,4)</f>
        <v>1</v>
      </c>
      <c r="E2108">
        <f>VLOOKUP(A2108,'Step 1.4 CNY OAT'!$A$1:$B$8761,2)</f>
        <v>46</v>
      </c>
      <c r="F2108" s="11">
        <f ca="1">('Step 3. Regression'!$B$18*E2108^2+'Step 3. Regression'!$C$18*E2108+'Step 3. Regression'!$D$18)*C2108</f>
        <v>5.6279088335628336</v>
      </c>
      <c r="G2108" s="11">
        <f ca="1">('Step 3. Regression'!$G$18*E2108^2+'Step 3. Regression'!$H$18*E2108+'Step 3. Regression'!$I$18)*D2108</f>
        <v>2.8381745879203826</v>
      </c>
    </row>
    <row r="2109" spans="1:7" x14ac:dyDescent="0.25">
      <c r="A2109" s="8">
        <f>IF(ISBLANK('Step 1.4 CNY OAT'!A2109),"-",'Step 1.4 CNY OAT'!A2109)</f>
        <v>43188.833333333336</v>
      </c>
      <c r="B2109" s="26">
        <f t="shared" si="50"/>
        <v>87</v>
      </c>
      <c r="C2109" s="67" cm="1">
        <f t="array" ref="C2109">INDEX('Step 5. Daily Avg Schedule Calc'!$A$2:$D$169,(WEEKDAY(A2109)-1)*24+HOUR(A2109)+1,3)</f>
        <v>1</v>
      </c>
      <c r="D2109" s="67" cm="1">
        <f t="array" ref="D2109">INDEX('Step 5. Daily Avg Schedule Calc'!$A$2:$D$169,(WEEKDAY(A2109)-1)*24+HOUR(A2109)+1,4)</f>
        <v>1</v>
      </c>
      <c r="E2109">
        <f>VLOOKUP(A2109,'Step 1.4 CNY OAT'!$A$1:$B$8761,2)</f>
        <v>48</v>
      </c>
      <c r="F2109" s="11">
        <f ca="1">('Step 3. Regression'!$B$18*E2109^2+'Step 3. Regression'!$C$18*E2109+'Step 3. Regression'!$D$18)*C2109</f>
        <v>5.5225267097557609</v>
      </c>
      <c r="G2109" s="11">
        <f ca="1">('Step 3. Regression'!$G$18*E2109^2+'Step 3. Regression'!$H$18*E2109+'Step 3. Regression'!$I$18)*D2109</f>
        <v>2.8014169777033562</v>
      </c>
    </row>
    <row r="2110" spans="1:7" x14ac:dyDescent="0.25">
      <c r="A2110" s="8">
        <f>IF(ISBLANK('Step 1.4 CNY OAT'!A2110),"-",'Step 1.4 CNY OAT'!A2110)</f>
        <v>43188.875</v>
      </c>
      <c r="B2110" s="26">
        <f t="shared" si="50"/>
        <v>87</v>
      </c>
      <c r="C2110" s="67" cm="1">
        <f t="array" ref="C2110">INDEX('Step 5. Daily Avg Schedule Calc'!$A$2:$D$169,(WEEKDAY(A2110)-1)*24+HOUR(A2110)+1,3)</f>
        <v>1</v>
      </c>
      <c r="D2110" s="67" cm="1">
        <f t="array" ref="D2110">INDEX('Step 5. Daily Avg Schedule Calc'!$A$2:$D$169,(WEEKDAY(A2110)-1)*24+HOUR(A2110)+1,4)</f>
        <v>1</v>
      </c>
      <c r="E2110">
        <f>VLOOKUP(A2110,'Step 1.4 CNY OAT'!$A$1:$B$8761,2)</f>
        <v>49</v>
      </c>
      <c r="F2110" s="11">
        <f ca="1">('Step 3. Regression'!$B$18*E2110^2+'Step 3. Regression'!$C$18*E2110+'Step 3. Regression'!$D$18)*C2110</f>
        <v>5.4771108509461008</v>
      </c>
      <c r="G2110" s="11">
        <f ca="1">('Step 3. Regression'!$G$18*E2110^2+'Step 3. Regression'!$H$18*E2110+'Step 3. Regression'!$I$18)*D2110</f>
        <v>2.7849091610765626</v>
      </c>
    </row>
    <row r="2111" spans="1:7" x14ac:dyDescent="0.25">
      <c r="A2111" s="8">
        <f>IF(ISBLANK('Step 1.4 CNY OAT'!A2111),"-",'Step 1.4 CNY OAT'!A2111)</f>
        <v>43188.916666666664</v>
      </c>
      <c r="B2111" s="26">
        <f t="shared" si="50"/>
        <v>87</v>
      </c>
      <c r="C2111" s="67" cm="1">
        <f t="array" ref="C2111">INDEX('Step 5. Daily Avg Schedule Calc'!$A$2:$D$169,(WEEKDAY(A2111)-1)*24+HOUR(A2111)+1,3)</f>
        <v>1</v>
      </c>
      <c r="D2111" s="67" cm="1">
        <f t="array" ref="D2111">INDEX('Step 5. Daily Avg Schedule Calc'!$A$2:$D$169,(WEEKDAY(A2111)-1)*24+HOUR(A2111)+1,4)</f>
        <v>1</v>
      </c>
      <c r="E2111">
        <f>VLOOKUP(A2111,'Step 1.4 CNY OAT'!$A$1:$B$8761,2)</f>
        <v>49</v>
      </c>
      <c r="F2111" s="11">
        <f ca="1">('Step 3. Regression'!$B$18*E2111^2+'Step 3. Regression'!$C$18*E2111+'Step 3. Regression'!$D$18)*C2111</f>
        <v>5.4771108509461008</v>
      </c>
      <c r="G2111" s="11">
        <f ca="1">('Step 3. Regression'!$G$18*E2111^2+'Step 3. Regression'!$H$18*E2111+'Step 3. Regression'!$I$18)*D2111</f>
        <v>2.7849091610765626</v>
      </c>
    </row>
    <row r="2112" spans="1:7" x14ac:dyDescent="0.25">
      <c r="A2112" s="8">
        <f>IF(ISBLANK('Step 1.4 CNY OAT'!A2112),"-",'Step 1.4 CNY OAT'!A2112)</f>
        <v>43188.958333333336</v>
      </c>
      <c r="B2112" s="26">
        <f t="shared" si="50"/>
        <v>87</v>
      </c>
      <c r="C2112" s="67" cm="1">
        <f t="array" ref="C2112">INDEX('Step 5. Daily Avg Schedule Calc'!$A$2:$D$169,(WEEKDAY(A2112)-1)*24+HOUR(A2112)+1,3)</f>
        <v>1</v>
      </c>
      <c r="D2112" s="67" cm="1">
        <f t="array" ref="D2112">INDEX('Step 5. Daily Avg Schedule Calc'!$A$2:$D$169,(WEEKDAY(A2112)-1)*24+HOUR(A2112)+1,4)</f>
        <v>1</v>
      </c>
      <c r="E2112">
        <f>VLOOKUP(A2112,'Step 1.4 CNY OAT'!$A$1:$B$8761,2)</f>
        <v>49</v>
      </c>
      <c r="F2112" s="11">
        <f ca="1">('Step 3. Regression'!$B$18*E2112^2+'Step 3. Regression'!$C$18*E2112+'Step 3. Regression'!$D$18)*C2112</f>
        <v>5.4771108509461008</v>
      </c>
      <c r="G2112" s="11">
        <f ca="1">('Step 3. Regression'!$G$18*E2112^2+'Step 3. Regression'!$H$18*E2112+'Step 3. Regression'!$I$18)*D2112</f>
        <v>2.7849091610765626</v>
      </c>
    </row>
    <row r="2113" spans="1:7" x14ac:dyDescent="0.25">
      <c r="A2113" s="8">
        <f>IF(ISBLANK('Step 1.4 CNY OAT'!A2113),"-",'Step 1.4 CNY OAT'!A2113)</f>
        <v>43189</v>
      </c>
      <c r="B2113" s="26">
        <f t="shared" si="50"/>
        <v>88</v>
      </c>
      <c r="C2113" s="67" cm="1">
        <f t="array" ref="C2113">INDEX('Step 5. Daily Avg Schedule Calc'!$A$2:$D$169,(WEEKDAY(A2113)-1)*24+HOUR(A2113)+1,3)</f>
        <v>1</v>
      </c>
      <c r="D2113" s="67" cm="1">
        <f t="array" ref="D2113">INDEX('Step 5. Daily Avg Schedule Calc'!$A$2:$D$169,(WEEKDAY(A2113)-1)*24+HOUR(A2113)+1,4)</f>
        <v>1</v>
      </c>
      <c r="E2113">
        <f>VLOOKUP(A2113,'Step 1.4 CNY OAT'!$A$1:$B$8761,2)</f>
        <v>48</v>
      </c>
      <c r="F2113" s="11">
        <f ca="1">('Step 3. Regression'!$B$18*E2113^2+'Step 3. Regression'!$C$18*E2113+'Step 3. Regression'!$D$18)*C2113</f>
        <v>5.5225267097557609</v>
      </c>
      <c r="G2113" s="11">
        <f ca="1">('Step 3. Regression'!$G$18*E2113^2+'Step 3. Regression'!$H$18*E2113+'Step 3. Regression'!$I$18)*D2113</f>
        <v>2.8014169777033562</v>
      </c>
    </row>
    <row r="2114" spans="1:7" x14ac:dyDescent="0.25">
      <c r="A2114" s="8">
        <f>IF(ISBLANK('Step 1.4 CNY OAT'!A2114),"-",'Step 1.4 CNY OAT'!A2114)</f>
        <v>43189.041666666664</v>
      </c>
      <c r="B2114" s="26">
        <f t="shared" si="50"/>
        <v>88</v>
      </c>
      <c r="C2114" s="67" cm="1">
        <f t="array" ref="C2114">INDEX('Step 5. Daily Avg Schedule Calc'!$A$2:$D$169,(WEEKDAY(A2114)-1)*24+HOUR(A2114)+1,3)</f>
        <v>1</v>
      </c>
      <c r="D2114" s="67" cm="1">
        <f t="array" ref="D2114">INDEX('Step 5. Daily Avg Schedule Calc'!$A$2:$D$169,(WEEKDAY(A2114)-1)*24+HOUR(A2114)+1,4)</f>
        <v>1</v>
      </c>
      <c r="E2114">
        <f>VLOOKUP(A2114,'Step 1.4 CNY OAT'!$A$1:$B$8761,2)</f>
        <v>48</v>
      </c>
      <c r="F2114" s="11">
        <f ca="1">('Step 3. Regression'!$B$18*E2114^2+'Step 3. Regression'!$C$18*E2114+'Step 3. Regression'!$D$18)*C2114</f>
        <v>5.5225267097557609</v>
      </c>
      <c r="G2114" s="11">
        <f ca="1">('Step 3. Regression'!$G$18*E2114^2+'Step 3. Regression'!$H$18*E2114+'Step 3. Regression'!$I$18)*D2114</f>
        <v>2.8014169777033562</v>
      </c>
    </row>
    <row r="2115" spans="1:7" x14ac:dyDescent="0.25">
      <c r="A2115" s="8">
        <f>IF(ISBLANK('Step 1.4 CNY OAT'!A2115),"-",'Step 1.4 CNY OAT'!A2115)</f>
        <v>43189.083333333336</v>
      </c>
      <c r="B2115" s="26">
        <f t="shared" ref="B2115:B2178" si="51">_xlfn.DAYS(A2115,$A$2)</f>
        <v>88</v>
      </c>
      <c r="C2115" s="67" cm="1">
        <f t="array" ref="C2115">INDEX('Step 5. Daily Avg Schedule Calc'!$A$2:$D$169,(WEEKDAY(A2115)-1)*24+HOUR(A2115)+1,3)</f>
        <v>1</v>
      </c>
      <c r="D2115" s="67" cm="1">
        <f t="array" ref="D2115">INDEX('Step 5. Daily Avg Schedule Calc'!$A$2:$D$169,(WEEKDAY(A2115)-1)*24+HOUR(A2115)+1,4)</f>
        <v>1</v>
      </c>
      <c r="E2115">
        <f>VLOOKUP(A2115,'Step 1.4 CNY OAT'!$A$1:$B$8761,2)</f>
        <v>44</v>
      </c>
      <c r="F2115" s="11">
        <f ca="1">('Step 3. Regression'!$B$18*E2115^2+'Step 3. Regression'!$C$18*E2115+'Step 3. Regression'!$D$18)*C2115</f>
        <v>5.7526914989535705</v>
      </c>
      <c r="G2115" s="11">
        <f ca="1">('Step 3. Regression'!$G$18*E2115^2+'Step 3. Regression'!$H$18*E2115+'Step 3. Regression'!$I$18)*D2115</f>
        <v>2.8799215007553269</v>
      </c>
    </row>
    <row r="2116" spans="1:7" x14ac:dyDescent="0.25">
      <c r="A2116" s="8">
        <f>IF(ISBLANK('Step 1.4 CNY OAT'!A2116),"-",'Step 1.4 CNY OAT'!A2116)</f>
        <v>43189.125</v>
      </c>
      <c r="B2116" s="26">
        <f t="shared" si="51"/>
        <v>88</v>
      </c>
      <c r="C2116" s="67" cm="1">
        <f t="array" ref="C2116">INDEX('Step 5. Daily Avg Schedule Calc'!$A$2:$D$169,(WEEKDAY(A2116)-1)*24+HOUR(A2116)+1,3)</f>
        <v>1</v>
      </c>
      <c r="D2116" s="67" cm="1">
        <f t="array" ref="D2116">INDEX('Step 5. Daily Avg Schedule Calc'!$A$2:$D$169,(WEEKDAY(A2116)-1)*24+HOUR(A2116)+1,4)</f>
        <v>1</v>
      </c>
      <c r="E2116">
        <f>VLOOKUP(A2116,'Step 1.4 CNY OAT'!$A$1:$B$8761,2)</f>
        <v>43</v>
      </c>
      <c r="F2116" s="11">
        <f ca="1">('Step 3. Regression'!$B$18*E2116^2+'Step 3. Regression'!$C$18*E2116+'Step 3. Regression'!$D$18)*C2116</f>
        <v>5.8223580347428134</v>
      </c>
      <c r="G2116" s="11">
        <f ca="1">('Step 3. Regression'!$G$18*E2116^2+'Step 3. Regression'!$H$18*E2116+'Step 3. Regression'!$I$18)*D2116</f>
        <v>2.902665945654519</v>
      </c>
    </row>
    <row r="2117" spans="1:7" x14ac:dyDescent="0.25">
      <c r="A2117" s="8">
        <f>IF(ISBLANK('Step 1.4 CNY OAT'!A2117),"-",'Step 1.4 CNY OAT'!A2117)</f>
        <v>43189.166666666664</v>
      </c>
      <c r="B2117" s="26">
        <f t="shared" si="51"/>
        <v>88</v>
      </c>
      <c r="C2117" s="67" cm="1">
        <f t="array" ref="C2117">INDEX('Step 5. Daily Avg Schedule Calc'!$A$2:$D$169,(WEEKDAY(A2117)-1)*24+HOUR(A2117)+1,3)</f>
        <v>1</v>
      </c>
      <c r="D2117" s="67" cm="1">
        <f t="array" ref="D2117">INDEX('Step 5. Daily Avg Schedule Calc'!$A$2:$D$169,(WEEKDAY(A2117)-1)*24+HOUR(A2117)+1,4)</f>
        <v>1</v>
      </c>
      <c r="E2117">
        <f>VLOOKUP(A2117,'Step 1.4 CNY OAT'!$A$1:$B$8761,2)</f>
        <v>44</v>
      </c>
      <c r="F2117" s="11">
        <f ca="1">('Step 3. Regression'!$B$18*E2117^2+'Step 3. Regression'!$C$18*E2117+'Step 3. Regression'!$D$18)*C2117</f>
        <v>5.7526914989535705</v>
      </c>
      <c r="G2117" s="11">
        <f ca="1">('Step 3. Regression'!$G$18*E2117^2+'Step 3. Regression'!$H$18*E2117+'Step 3. Regression'!$I$18)*D2117</f>
        <v>2.8799215007553269</v>
      </c>
    </row>
    <row r="2118" spans="1:7" x14ac:dyDescent="0.25">
      <c r="A2118" s="8">
        <f>IF(ISBLANK('Step 1.4 CNY OAT'!A2118),"-",'Step 1.4 CNY OAT'!A2118)</f>
        <v>43189.208333333336</v>
      </c>
      <c r="B2118" s="26">
        <f t="shared" si="51"/>
        <v>88</v>
      </c>
      <c r="C2118" s="67" cm="1">
        <f t="array" ref="C2118">INDEX('Step 5. Daily Avg Schedule Calc'!$A$2:$D$169,(WEEKDAY(A2118)-1)*24+HOUR(A2118)+1,3)</f>
        <v>1</v>
      </c>
      <c r="D2118" s="67" cm="1">
        <f t="array" ref="D2118">INDEX('Step 5. Daily Avg Schedule Calc'!$A$2:$D$169,(WEEKDAY(A2118)-1)*24+HOUR(A2118)+1,4)</f>
        <v>1</v>
      </c>
      <c r="E2118">
        <f>VLOOKUP(A2118,'Step 1.4 CNY OAT'!$A$1:$B$8761,2)</f>
        <v>44</v>
      </c>
      <c r="F2118" s="11">
        <f ca="1">('Step 3. Regression'!$B$18*E2118^2+'Step 3. Regression'!$C$18*E2118+'Step 3. Regression'!$D$18)*C2118</f>
        <v>5.7526914989535705</v>
      </c>
      <c r="G2118" s="11">
        <f ca="1">('Step 3. Regression'!$G$18*E2118^2+'Step 3. Regression'!$H$18*E2118+'Step 3. Regression'!$I$18)*D2118</f>
        <v>2.8799215007553269</v>
      </c>
    </row>
    <row r="2119" spans="1:7" x14ac:dyDescent="0.25">
      <c r="A2119" s="8">
        <f>IF(ISBLANK('Step 1.4 CNY OAT'!A2119),"-",'Step 1.4 CNY OAT'!A2119)</f>
        <v>43189.25</v>
      </c>
      <c r="B2119" s="26">
        <f t="shared" si="51"/>
        <v>88</v>
      </c>
      <c r="C2119" s="67" cm="1">
        <f t="array" ref="C2119">INDEX('Step 5. Daily Avg Schedule Calc'!$A$2:$D$169,(WEEKDAY(A2119)-1)*24+HOUR(A2119)+1,3)</f>
        <v>1</v>
      </c>
      <c r="D2119" s="67" cm="1">
        <f t="array" ref="D2119">INDEX('Step 5. Daily Avg Schedule Calc'!$A$2:$D$169,(WEEKDAY(A2119)-1)*24+HOUR(A2119)+1,4)</f>
        <v>1</v>
      </c>
      <c r="E2119">
        <f>VLOOKUP(A2119,'Step 1.4 CNY OAT'!$A$1:$B$8761,2)</f>
        <v>45</v>
      </c>
      <c r="F2119" s="11">
        <f ca="1">('Step 3. Regression'!$B$18*E2119^2+'Step 3. Regression'!$C$18*E2119+'Step 3. Regression'!$D$18)*C2119</f>
        <v>5.6878750985602435</v>
      </c>
      <c r="G2119" s="11">
        <f ca="1">('Step 3. Regression'!$G$18*E2119^2+'Step 3. Regression'!$H$18*E2119+'Step 3. Regression'!$I$18)*D2119</f>
        <v>2.8584243815106145</v>
      </c>
    </row>
    <row r="2120" spans="1:7" x14ac:dyDescent="0.25">
      <c r="A2120" s="8">
        <f>IF(ISBLANK('Step 1.4 CNY OAT'!A2120),"-",'Step 1.4 CNY OAT'!A2120)</f>
        <v>43189.291666666664</v>
      </c>
      <c r="B2120" s="26">
        <f t="shared" si="51"/>
        <v>88</v>
      </c>
      <c r="C2120" s="67" cm="1">
        <f t="array" ref="C2120">INDEX('Step 5. Daily Avg Schedule Calc'!$A$2:$D$169,(WEEKDAY(A2120)-1)*24+HOUR(A2120)+1,3)</f>
        <v>1</v>
      </c>
      <c r="D2120" s="67" cm="1">
        <f t="array" ref="D2120">INDEX('Step 5. Daily Avg Schedule Calc'!$A$2:$D$169,(WEEKDAY(A2120)-1)*24+HOUR(A2120)+1,4)</f>
        <v>1</v>
      </c>
      <c r="E2120">
        <f>VLOOKUP(A2120,'Step 1.4 CNY OAT'!$A$1:$B$8761,2)</f>
        <v>49</v>
      </c>
      <c r="F2120" s="11">
        <f ca="1">('Step 3. Regression'!$B$18*E2120^2+'Step 3. Regression'!$C$18*E2120+'Step 3. Regression'!$D$18)*C2120</f>
        <v>5.4771108509461008</v>
      </c>
      <c r="G2120" s="11">
        <f ca="1">('Step 3. Regression'!$G$18*E2120^2+'Step 3. Regression'!$H$18*E2120+'Step 3. Regression'!$I$18)*D2120</f>
        <v>2.7849091610765626</v>
      </c>
    </row>
    <row r="2121" spans="1:7" x14ac:dyDescent="0.25">
      <c r="A2121" s="8">
        <f>IF(ISBLANK('Step 1.4 CNY OAT'!A2121),"-",'Step 1.4 CNY OAT'!A2121)</f>
        <v>43189.333333333336</v>
      </c>
      <c r="B2121" s="26">
        <f t="shared" si="51"/>
        <v>88</v>
      </c>
      <c r="C2121" s="67" cm="1">
        <f t="array" ref="C2121">INDEX('Step 5. Daily Avg Schedule Calc'!$A$2:$D$169,(WEEKDAY(A2121)-1)*24+HOUR(A2121)+1,3)</f>
        <v>1</v>
      </c>
      <c r="D2121" s="67" cm="1">
        <f t="array" ref="D2121">INDEX('Step 5. Daily Avg Schedule Calc'!$A$2:$D$169,(WEEKDAY(A2121)-1)*24+HOUR(A2121)+1,4)</f>
        <v>1</v>
      </c>
      <c r="E2121">
        <f>VLOOKUP(A2121,'Step 1.4 CNY OAT'!$A$1:$B$8761,2)</f>
        <v>53</v>
      </c>
      <c r="F2121" s="11">
        <f ca="1">('Step 3. Regression'!$B$18*E2121^2+'Step 3. Regression'!$C$18*E2121+'Step 3. Regression'!$D$18)*C2121</f>
        <v>5.3439487696666266</v>
      </c>
      <c r="G2121" s="11">
        <f ca="1">('Step 3. Regression'!$G$18*E2121^2+'Step 3. Regression'!$H$18*E2121+'Step 3. Regression'!$I$18)*D2121</f>
        <v>2.7313511511141835</v>
      </c>
    </row>
    <row r="2122" spans="1:7" x14ac:dyDescent="0.25">
      <c r="A2122" s="8">
        <f>IF(ISBLANK('Step 1.4 CNY OAT'!A2122),"-",'Step 1.4 CNY OAT'!A2122)</f>
        <v>43189.375</v>
      </c>
      <c r="B2122" s="26">
        <f t="shared" si="51"/>
        <v>88</v>
      </c>
      <c r="C2122" s="67" cm="1">
        <f t="array" ref="C2122">INDEX('Step 5. Daily Avg Schedule Calc'!$A$2:$D$169,(WEEKDAY(A2122)-1)*24+HOUR(A2122)+1,3)</f>
        <v>1</v>
      </c>
      <c r="D2122" s="67" cm="1">
        <f t="array" ref="D2122">INDEX('Step 5. Daily Avg Schedule Calc'!$A$2:$D$169,(WEEKDAY(A2122)-1)*24+HOUR(A2122)+1,4)</f>
        <v>1</v>
      </c>
      <c r="E2122">
        <f>VLOOKUP(A2122,'Step 1.4 CNY OAT'!$A$1:$B$8761,2)</f>
        <v>51</v>
      </c>
      <c r="F2122" s="11">
        <f ca="1">('Step 3. Regression'!$B$18*E2122^2+'Step 3. Regression'!$C$18*E2122+'Step 3. Regression'!$D$18)*C2122</f>
        <v>5.4008295395145307</v>
      </c>
      <c r="G2122" s="11">
        <f ca="1">('Step 3. Regression'!$G$18*E2122^2+'Step 3. Regression'!$H$18*E2122+'Step 3. Regression'!$I$18)*D2122</f>
        <v>2.7556355047864143</v>
      </c>
    </row>
    <row r="2123" spans="1:7" x14ac:dyDescent="0.25">
      <c r="A2123" s="8">
        <f>IF(ISBLANK('Step 1.4 CNY OAT'!A2123),"-",'Step 1.4 CNY OAT'!A2123)</f>
        <v>43189.416666666664</v>
      </c>
      <c r="B2123" s="26">
        <f t="shared" si="51"/>
        <v>88</v>
      </c>
      <c r="C2123" s="67" cm="1">
        <f t="array" ref="C2123">INDEX('Step 5. Daily Avg Schedule Calc'!$A$2:$D$169,(WEEKDAY(A2123)-1)*24+HOUR(A2123)+1,3)</f>
        <v>1</v>
      </c>
      <c r="D2123" s="67" cm="1">
        <f t="array" ref="D2123">INDEX('Step 5. Daily Avg Schedule Calc'!$A$2:$D$169,(WEEKDAY(A2123)-1)*24+HOUR(A2123)+1,4)</f>
        <v>1</v>
      </c>
      <c r="E2123">
        <f>VLOOKUP(A2123,'Step 1.4 CNY OAT'!$A$1:$B$8761,2)</f>
        <v>53</v>
      </c>
      <c r="F2123" s="11">
        <f ca="1">('Step 3. Regression'!$B$18*E2123^2+'Step 3. Regression'!$C$18*E2123+'Step 3. Regression'!$D$18)*C2123</f>
        <v>5.3439487696666266</v>
      </c>
      <c r="G2123" s="11">
        <f ca="1">('Step 3. Regression'!$G$18*E2123^2+'Step 3. Regression'!$H$18*E2123+'Step 3. Regression'!$I$18)*D2123</f>
        <v>2.7313511511141835</v>
      </c>
    </row>
    <row r="2124" spans="1:7" x14ac:dyDescent="0.25">
      <c r="A2124" s="8">
        <f>IF(ISBLANK('Step 1.4 CNY OAT'!A2124),"-",'Step 1.4 CNY OAT'!A2124)</f>
        <v>43189.458333333336</v>
      </c>
      <c r="B2124" s="26">
        <f t="shared" si="51"/>
        <v>88</v>
      </c>
      <c r="C2124" s="67" cm="1">
        <f t="array" ref="C2124">INDEX('Step 5. Daily Avg Schedule Calc'!$A$2:$D$169,(WEEKDAY(A2124)-1)*24+HOUR(A2124)+1,3)</f>
        <v>1</v>
      </c>
      <c r="D2124" s="67" cm="1">
        <f t="array" ref="D2124">INDEX('Step 5. Daily Avg Schedule Calc'!$A$2:$D$169,(WEEKDAY(A2124)-1)*24+HOUR(A2124)+1,4)</f>
        <v>1</v>
      </c>
      <c r="E2124">
        <f>VLOOKUP(A2124,'Step 1.4 CNY OAT'!$A$1:$B$8761,2)</f>
        <v>54</v>
      </c>
      <c r="F2124" s="11">
        <f ca="1">('Step 3. Regression'!$B$18*E2124^2+'Step 3. Regression'!$C$18*E2124+'Step 3. Regression'!$D$18)*C2124</f>
        <v>5.3227835878365486</v>
      </c>
      <c r="G2124" s="11">
        <f ca="1">('Step 3. Regression'!$G$18*E2124^2+'Step 3. Regression'!$H$18*E2124+'Step 3. Regression'!$I$18)*D2124</f>
        <v>2.721079962759787</v>
      </c>
    </row>
    <row r="2125" spans="1:7" x14ac:dyDescent="0.25">
      <c r="A2125" s="8">
        <f>IF(ISBLANK('Step 1.4 CNY OAT'!A2125),"-",'Step 1.4 CNY OAT'!A2125)</f>
        <v>43189.5</v>
      </c>
      <c r="B2125" s="26">
        <f t="shared" si="51"/>
        <v>88</v>
      </c>
      <c r="C2125" s="67" cm="1">
        <f t="array" ref="C2125">INDEX('Step 5. Daily Avg Schedule Calc'!$A$2:$D$169,(WEEKDAY(A2125)-1)*24+HOUR(A2125)+1,3)</f>
        <v>1</v>
      </c>
      <c r="D2125" s="67" cm="1">
        <f t="array" ref="D2125">INDEX('Step 5. Daily Avg Schedule Calc'!$A$2:$D$169,(WEEKDAY(A2125)-1)*24+HOUR(A2125)+1,4)</f>
        <v>1</v>
      </c>
      <c r="E2125">
        <f>VLOOKUP(A2125,'Step 1.4 CNY OAT'!$A$1:$B$8761,2)</f>
        <v>53</v>
      </c>
      <c r="F2125" s="11">
        <f ca="1">('Step 3. Regression'!$B$18*E2125^2+'Step 3. Regression'!$C$18*E2125+'Step 3. Regression'!$D$18)*C2125</f>
        <v>5.3439487696666266</v>
      </c>
      <c r="G2125" s="11">
        <f ca="1">('Step 3. Regression'!$G$18*E2125^2+'Step 3. Regression'!$H$18*E2125+'Step 3. Regression'!$I$18)*D2125</f>
        <v>2.7313511511141835</v>
      </c>
    </row>
    <row r="2126" spans="1:7" x14ac:dyDescent="0.25">
      <c r="A2126" s="8">
        <f>IF(ISBLANK('Step 1.4 CNY OAT'!A2126),"-",'Step 1.4 CNY OAT'!A2126)</f>
        <v>43189.541666666664</v>
      </c>
      <c r="B2126" s="26">
        <f t="shared" si="51"/>
        <v>88</v>
      </c>
      <c r="C2126" s="67" cm="1">
        <f t="array" ref="C2126">INDEX('Step 5. Daily Avg Schedule Calc'!$A$2:$D$169,(WEEKDAY(A2126)-1)*24+HOUR(A2126)+1,3)</f>
        <v>1</v>
      </c>
      <c r="D2126" s="67" cm="1">
        <f t="array" ref="D2126">INDEX('Step 5. Daily Avg Schedule Calc'!$A$2:$D$169,(WEEKDAY(A2126)-1)*24+HOUR(A2126)+1,4)</f>
        <v>1</v>
      </c>
      <c r="E2126">
        <f>VLOOKUP(A2126,'Step 1.4 CNY OAT'!$A$1:$B$8761,2)</f>
        <v>54</v>
      </c>
      <c r="F2126" s="11">
        <f ca="1">('Step 3. Regression'!$B$18*E2126^2+'Step 3. Regression'!$C$18*E2126+'Step 3. Regression'!$D$18)*C2126</f>
        <v>5.3227835878365486</v>
      </c>
      <c r="G2126" s="11">
        <f ca="1">('Step 3. Regression'!$G$18*E2126^2+'Step 3. Regression'!$H$18*E2126+'Step 3. Regression'!$I$18)*D2126</f>
        <v>2.721079962759787</v>
      </c>
    </row>
    <row r="2127" spans="1:7" x14ac:dyDescent="0.25">
      <c r="A2127" s="8">
        <f>IF(ISBLANK('Step 1.4 CNY OAT'!A2127),"-",'Step 1.4 CNY OAT'!A2127)</f>
        <v>43189.583333333336</v>
      </c>
      <c r="B2127" s="26">
        <f t="shared" si="51"/>
        <v>88</v>
      </c>
      <c r="C2127" s="67" cm="1">
        <f t="array" ref="C2127">INDEX('Step 5. Daily Avg Schedule Calc'!$A$2:$D$169,(WEEKDAY(A2127)-1)*24+HOUR(A2127)+1,3)</f>
        <v>1</v>
      </c>
      <c r="D2127" s="67" cm="1">
        <f t="array" ref="D2127">INDEX('Step 5. Daily Avg Schedule Calc'!$A$2:$D$169,(WEEKDAY(A2127)-1)*24+HOUR(A2127)+1,4)</f>
        <v>1</v>
      </c>
      <c r="E2127">
        <f>VLOOKUP(A2127,'Step 1.4 CNY OAT'!$A$1:$B$8761,2)</f>
        <v>55</v>
      </c>
      <c r="F2127" s="11">
        <f ca="1">('Step 3. Regression'!$B$18*E2127^2+'Step 3. Regression'!$C$18*E2127+'Step 3. Regression'!$D$18)*C2127</f>
        <v>5.3064685414023867</v>
      </c>
      <c r="G2127" s="11">
        <f ca="1">('Step 3. Regression'!$G$18*E2127^2+'Step 3. Regression'!$H$18*E2127+'Step 3. Regression'!$I$18)*D2127</f>
        <v>2.7120561000598711</v>
      </c>
    </row>
    <row r="2128" spans="1:7" x14ac:dyDescent="0.25">
      <c r="A2128" s="8">
        <f>IF(ISBLANK('Step 1.4 CNY OAT'!A2128),"-",'Step 1.4 CNY OAT'!A2128)</f>
        <v>43189.625</v>
      </c>
      <c r="B2128" s="26">
        <f t="shared" si="51"/>
        <v>88</v>
      </c>
      <c r="C2128" s="67" cm="1">
        <f t="array" ref="C2128">INDEX('Step 5. Daily Avg Schedule Calc'!$A$2:$D$169,(WEEKDAY(A2128)-1)*24+HOUR(A2128)+1,3)</f>
        <v>1</v>
      </c>
      <c r="D2128" s="67" cm="1">
        <f t="array" ref="D2128">INDEX('Step 5. Daily Avg Schedule Calc'!$A$2:$D$169,(WEEKDAY(A2128)-1)*24+HOUR(A2128)+1,4)</f>
        <v>1</v>
      </c>
      <c r="E2128">
        <f>VLOOKUP(A2128,'Step 1.4 CNY OAT'!$A$1:$B$8761,2)</f>
        <v>57</v>
      </c>
      <c r="F2128" s="11">
        <f ca="1">('Step 3. Regression'!$B$18*E2128^2+'Step 3. Regression'!$C$18*E2128+'Step 3. Regression'!$D$18)*C2128</f>
        <v>5.2883888547218145</v>
      </c>
      <c r="G2128" s="11">
        <f ca="1">('Step 3. Regression'!$G$18*E2128^2+'Step 3. Regression'!$H$18*E2128+'Step 3. Regression'!$I$18)*D2128</f>
        <v>2.697750351623478</v>
      </c>
    </row>
    <row r="2129" spans="1:7" x14ac:dyDescent="0.25">
      <c r="A2129" s="8">
        <f>IF(ISBLANK('Step 1.4 CNY OAT'!A2129),"-",'Step 1.4 CNY OAT'!A2129)</f>
        <v>43189.666666666664</v>
      </c>
      <c r="B2129" s="26">
        <f t="shared" si="51"/>
        <v>88</v>
      </c>
      <c r="C2129" s="67" cm="1">
        <f t="array" ref="C2129">INDEX('Step 5. Daily Avg Schedule Calc'!$A$2:$D$169,(WEEKDAY(A2129)-1)*24+HOUR(A2129)+1,3)</f>
        <v>1</v>
      </c>
      <c r="D2129" s="67" cm="1">
        <f t="array" ref="D2129">INDEX('Step 5. Daily Avg Schedule Calc'!$A$2:$D$169,(WEEKDAY(A2129)-1)*24+HOUR(A2129)+1,4)</f>
        <v>1</v>
      </c>
      <c r="E2129">
        <f>VLOOKUP(A2129,'Step 1.4 CNY OAT'!$A$1:$B$8761,2)</f>
        <v>55</v>
      </c>
      <c r="F2129" s="11">
        <f ca="1">('Step 3. Regression'!$B$18*E2129^2+'Step 3. Regression'!$C$18*E2129+'Step 3. Regression'!$D$18)*C2129</f>
        <v>5.3064685414023867</v>
      </c>
      <c r="G2129" s="11">
        <f ca="1">('Step 3. Regression'!$G$18*E2129^2+'Step 3. Regression'!$H$18*E2129+'Step 3. Regression'!$I$18)*D2129</f>
        <v>2.7120561000598711</v>
      </c>
    </row>
    <row r="2130" spans="1:7" x14ac:dyDescent="0.25">
      <c r="A2130" s="8">
        <f>IF(ISBLANK('Step 1.4 CNY OAT'!A2130),"-",'Step 1.4 CNY OAT'!A2130)</f>
        <v>43189.708333333336</v>
      </c>
      <c r="B2130" s="26">
        <f t="shared" si="51"/>
        <v>88</v>
      </c>
      <c r="C2130" s="67" cm="1">
        <f t="array" ref="C2130">INDEX('Step 5. Daily Avg Schedule Calc'!$A$2:$D$169,(WEEKDAY(A2130)-1)*24+HOUR(A2130)+1,3)</f>
        <v>1</v>
      </c>
      <c r="D2130" s="67" cm="1">
        <f t="array" ref="D2130">INDEX('Step 5. Daily Avg Schedule Calc'!$A$2:$D$169,(WEEKDAY(A2130)-1)*24+HOUR(A2130)+1,4)</f>
        <v>1</v>
      </c>
      <c r="E2130">
        <f>VLOOKUP(A2130,'Step 1.4 CNY OAT'!$A$1:$B$8761,2)</f>
        <v>54</v>
      </c>
      <c r="F2130" s="11">
        <f ca="1">('Step 3. Regression'!$B$18*E2130^2+'Step 3. Regression'!$C$18*E2130+'Step 3. Regression'!$D$18)*C2130</f>
        <v>5.3227835878365486</v>
      </c>
      <c r="G2130" s="11">
        <f ca="1">('Step 3. Regression'!$G$18*E2130^2+'Step 3. Regression'!$H$18*E2130+'Step 3. Regression'!$I$18)*D2130</f>
        <v>2.721079962759787</v>
      </c>
    </row>
    <row r="2131" spans="1:7" x14ac:dyDescent="0.25">
      <c r="A2131" s="8">
        <f>IF(ISBLANK('Step 1.4 CNY OAT'!A2131),"-",'Step 1.4 CNY OAT'!A2131)</f>
        <v>43189.75</v>
      </c>
      <c r="B2131" s="26">
        <f t="shared" si="51"/>
        <v>88</v>
      </c>
      <c r="C2131" s="67" cm="1">
        <f t="array" ref="C2131">INDEX('Step 5. Daily Avg Schedule Calc'!$A$2:$D$169,(WEEKDAY(A2131)-1)*24+HOUR(A2131)+1,3)</f>
        <v>1</v>
      </c>
      <c r="D2131" s="67" cm="1">
        <f t="array" ref="D2131">INDEX('Step 5. Daily Avg Schedule Calc'!$A$2:$D$169,(WEEKDAY(A2131)-1)*24+HOUR(A2131)+1,4)</f>
        <v>1</v>
      </c>
      <c r="E2131">
        <f>VLOOKUP(A2131,'Step 1.4 CNY OAT'!$A$1:$B$8761,2)</f>
        <v>52</v>
      </c>
      <c r="F2131" s="11">
        <f ca="1">('Step 3. Regression'!$B$18*E2131^2+'Step 3. Regression'!$C$18*E2131+'Step 3. Regression'!$D$18)*C2131</f>
        <v>5.3699640868926206</v>
      </c>
      <c r="G2131" s="11">
        <f ca="1">('Step 3. Regression'!$G$18*E2131^2+'Step 3. Regression'!$H$18*E2131+'Step 3. Regression'!$I$18)*D2131</f>
        <v>2.7428696651230586</v>
      </c>
    </row>
    <row r="2132" spans="1:7" x14ac:dyDescent="0.25">
      <c r="A2132" s="8">
        <f>IF(ISBLANK('Step 1.4 CNY OAT'!A2132),"-",'Step 1.4 CNY OAT'!A2132)</f>
        <v>43189.791666666664</v>
      </c>
      <c r="B2132" s="26">
        <f t="shared" si="51"/>
        <v>88</v>
      </c>
      <c r="C2132" s="67" cm="1">
        <f t="array" ref="C2132">INDEX('Step 5. Daily Avg Schedule Calc'!$A$2:$D$169,(WEEKDAY(A2132)-1)*24+HOUR(A2132)+1,3)</f>
        <v>1</v>
      </c>
      <c r="D2132" s="67" cm="1">
        <f t="array" ref="D2132">INDEX('Step 5. Daily Avg Schedule Calc'!$A$2:$D$169,(WEEKDAY(A2132)-1)*24+HOUR(A2132)+1,4)</f>
        <v>1</v>
      </c>
      <c r="E2132">
        <f>VLOOKUP(A2132,'Step 1.4 CNY OAT'!$A$1:$B$8761,2)</f>
        <v>50</v>
      </c>
      <c r="F2132" s="11">
        <f ca="1">('Step 3. Regression'!$B$18*E2132^2+'Step 3. Regression'!$C$18*E2132+'Step 3. Regression'!$D$18)*C2132</f>
        <v>5.4365451275323569</v>
      </c>
      <c r="G2132" s="11">
        <f ca="1">('Step 3. Regression'!$G$18*E2132^2+'Step 3. Regression'!$H$18*E2132+'Step 3. Regression'!$I$18)*D2132</f>
        <v>2.7696486701042482</v>
      </c>
    </row>
    <row r="2133" spans="1:7" x14ac:dyDescent="0.25">
      <c r="A2133" s="8">
        <f>IF(ISBLANK('Step 1.4 CNY OAT'!A2133),"-",'Step 1.4 CNY OAT'!A2133)</f>
        <v>43189.833333333336</v>
      </c>
      <c r="B2133" s="26">
        <f t="shared" si="51"/>
        <v>88</v>
      </c>
      <c r="C2133" s="67" cm="1">
        <f t="array" ref="C2133">INDEX('Step 5. Daily Avg Schedule Calc'!$A$2:$D$169,(WEEKDAY(A2133)-1)*24+HOUR(A2133)+1,3)</f>
        <v>1</v>
      </c>
      <c r="D2133" s="67" cm="1">
        <f t="array" ref="D2133">INDEX('Step 5. Daily Avg Schedule Calc'!$A$2:$D$169,(WEEKDAY(A2133)-1)*24+HOUR(A2133)+1,4)</f>
        <v>1</v>
      </c>
      <c r="E2133">
        <f>VLOOKUP(A2133,'Step 1.4 CNY OAT'!$A$1:$B$8761,2)</f>
        <v>50</v>
      </c>
      <c r="F2133" s="11">
        <f ca="1">('Step 3. Regression'!$B$18*E2133^2+'Step 3. Regression'!$C$18*E2133+'Step 3. Regression'!$D$18)*C2133</f>
        <v>5.4365451275323569</v>
      </c>
      <c r="G2133" s="11">
        <f ca="1">('Step 3. Regression'!$G$18*E2133^2+'Step 3. Regression'!$H$18*E2133+'Step 3. Regression'!$I$18)*D2133</f>
        <v>2.7696486701042482</v>
      </c>
    </row>
    <row r="2134" spans="1:7" x14ac:dyDescent="0.25">
      <c r="A2134" s="8">
        <f>IF(ISBLANK('Step 1.4 CNY OAT'!A2134),"-",'Step 1.4 CNY OAT'!A2134)</f>
        <v>43189.875</v>
      </c>
      <c r="B2134" s="26">
        <f t="shared" si="51"/>
        <v>88</v>
      </c>
      <c r="C2134" s="67" cm="1">
        <f t="array" ref="C2134">INDEX('Step 5. Daily Avg Schedule Calc'!$A$2:$D$169,(WEEKDAY(A2134)-1)*24+HOUR(A2134)+1,3)</f>
        <v>1</v>
      </c>
      <c r="D2134" s="67" cm="1">
        <f t="array" ref="D2134">INDEX('Step 5. Daily Avg Schedule Calc'!$A$2:$D$169,(WEEKDAY(A2134)-1)*24+HOUR(A2134)+1,4)</f>
        <v>1</v>
      </c>
      <c r="E2134">
        <f>VLOOKUP(A2134,'Step 1.4 CNY OAT'!$A$1:$B$8761,2)</f>
        <v>48</v>
      </c>
      <c r="F2134" s="11">
        <f ca="1">('Step 3. Regression'!$B$18*E2134^2+'Step 3. Regression'!$C$18*E2134+'Step 3. Regression'!$D$18)*C2134</f>
        <v>5.5225267097557609</v>
      </c>
      <c r="G2134" s="11">
        <f ca="1">('Step 3. Regression'!$G$18*E2134^2+'Step 3. Regression'!$H$18*E2134+'Step 3. Regression'!$I$18)*D2134</f>
        <v>2.8014169777033562</v>
      </c>
    </row>
    <row r="2135" spans="1:7" x14ac:dyDescent="0.25">
      <c r="A2135" s="8">
        <f>IF(ISBLANK('Step 1.4 CNY OAT'!A2135),"-",'Step 1.4 CNY OAT'!A2135)</f>
        <v>43189.916666666664</v>
      </c>
      <c r="B2135" s="26">
        <f t="shared" si="51"/>
        <v>88</v>
      </c>
      <c r="C2135" s="67" cm="1">
        <f t="array" ref="C2135">INDEX('Step 5. Daily Avg Schedule Calc'!$A$2:$D$169,(WEEKDAY(A2135)-1)*24+HOUR(A2135)+1,3)</f>
        <v>1</v>
      </c>
      <c r="D2135" s="67" cm="1">
        <f t="array" ref="D2135">INDEX('Step 5. Daily Avg Schedule Calc'!$A$2:$D$169,(WEEKDAY(A2135)-1)*24+HOUR(A2135)+1,4)</f>
        <v>1</v>
      </c>
      <c r="E2135">
        <f>VLOOKUP(A2135,'Step 1.4 CNY OAT'!$A$1:$B$8761,2)</f>
        <v>48</v>
      </c>
      <c r="F2135" s="11">
        <f ca="1">('Step 3. Regression'!$B$18*E2135^2+'Step 3. Regression'!$C$18*E2135+'Step 3. Regression'!$D$18)*C2135</f>
        <v>5.5225267097557609</v>
      </c>
      <c r="G2135" s="11">
        <f ca="1">('Step 3. Regression'!$G$18*E2135^2+'Step 3. Regression'!$H$18*E2135+'Step 3. Regression'!$I$18)*D2135</f>
        <v>2.8014169777033562</v>
      </c>
    </row>
    <row r="2136" spans="1:7" x14ac:dyDescent="0.25">
      <c r="A2136" s="8">
        <f>IF(ISBLANK('Step 1.4 CNY OAT'!A2136),"-",'Step 1.4 CNY OAT'!A2136)</f>
        <v>43189.958333333336</v>
      </c>
      <c r="B2136" s="26">
        <f t="shared" si="51"/>
        <v>88</v>
      </c>
      <c r="C2136" s="67" cm="1">
        <f t="array" ref="C2136">INDEX('Step 5. Daily Avg Schedule Calc'!$A$2:$D$169,(WEEKDAY(A2136)-1)*24+HOUR(A2136)+1,3)</f>
        <v>1</v>
      </c>
      <c r="D2136" s="67" cm="1">
        <f t="array" ref="D2136">INDEX('Step 5. Daily Avg Schedule Calc'!$A$2:$D$169,(WEEKDAY(A2136)-1)*24+HOUR(A2136)+1,4)</f>
        <v>1</v>
      </c>
      <c r="E2136">
        <f>VLOOKUP(A2136,'Step 1.4 CNY OAT'!$A$1:$B$8761,2)</f>
        <v>47</v>
      </c>
      <c r="F2136" s="11">
        <f ca="1">('Step 3. Regression'!$B$18*E2136^2+'Step 3. Regression'!$C$18*E2136+'Step 3. Regression'!$D$18)*C2136</f>
        <v>5.5727927039613396</v>
      </c>
      <c r="G2136" s="11">
        <f ca="1">('Step 3. Regression'!$G$18*E2136^2+'Step 3. Regression'!$H$18*E2136+'Step 3. Regression'!$I$18)*D2136</f>
        <v>2.8191721199846294</v>
      </c>
    </row>
    <row r="2137" spans="1:7" x14ac:dyDescent="0.25">
      <c r="A2137" s="8">
        <f>IF(ISBLANK('Step 1.4 CNY OAT'!A2137),"-",'Step 1.4 CNY OAT'!A2137)</f>
        <v>43190</v>
      </c>
      <c r="B2137" s="26">
        <f t="shared" si="51"/>
        <v>89</v>
      </c>
      <c r="C2137" s="67" cm="1">
        <f t="array" ref="C2137">INDEX('Step 5. Daily Avg Schedule Calc'!$A$2:$D$169,(WEEKDAY(A2137)-1)*24+HOUR(A2137)+1,3)</f>
        <v>1</v>
      </c>
      <c r="D2137" s="67" cm="1">
        <f t="array" ref="D2137">INDEX('Step 5. Daily Avg Schedule Calc'!$A$2:$D$169,(WEEKDAY(A2137)-1)*24+HOUR(A2137)+1,4)</f>
        <v>1</v>
      </c>
      <c r="E2137">
        <f>VLOOKUP(A2137,'Step 1.4 CNY OAT'!$A$1:$B$8761,2)</f>
        <v>46</v>
      </c>
      <c r="F2137" s="11">
        <f ca="1">('Step 3. Regression'!$B$18*E2137^2+'Step 3. Regression'!$C$18*E2137+'Step 3. Regression'!$D$18)*C2137</f>
        <v>5.6279088335628336</v>
      </c>
      <c r="G2137" s="11">
        <f ca="1">('Step 3. Regression'!$G$18*E2137^2+'Step 3. Regression'!$H$18*E2137+'Step 3. Regression'!$I$18)*D2137</f>
        <v>2.8381745879203826</v>
      </c>
    </row>
    <row r="2138" spans="1:7" x14ac:dyDescent="0.25">
      <c r="A2138" s="8">
        <f>IF(ISBLANK('Step 1.4 CNY OAT'!A2138),"-",'Step 1.4 CNY OAT'!A2138)</f>
        <v>43190.041666666664</v>
      </c>
      <c r="B2138" s="26">
        <f t="shared" si="51"/>
        <v>89</v>
      </c>
      <c r="C2138" s="67" cm="1">
        <f t="array" ref="C2138">INDEX('Step 5. Daily Avg Schedule Calc'!$A$2:$D$169,(WEEKDAY(A2138)-1)*24+HOUR(A2138)+1,3)</f>
        <v>1</v>
      </c>
      <c r="D2138" s="67" cm="1">
        <f t="array" ref="D2138">INDEX('Step 5. Daily Avg Schedule Calc'!$A$2:$D$169,(WEEKDAY(A2138)-1)*24+HOUR(A2138)+1,4)</f>
        <v>1</v>
      </c>
      <c r="E2138">
        <f>VLOOKUP(A2138,'Step 1.4 CNY OAT'!$A$1:$B$8761,2)</f>
        <v>45</v>
      </c>
      <c r="F2138" s="11">
        <f ca="1">('Step 3. Regression'!$B$18*E2138^2+'Step 3. Regression'!$C$18*E2138+'Step 3. Regression'!$D$18)*C2138</f>
        <v>5.6878750985602435</v>
      </c>
      <c r="G2138" s="11">
        <f ca="1">('Step 3. Regression'!$G$18*E2138^2+'Step 3. Regression'!$H$18*E2138+'Step 3. Regression'!$I$18)*D2138</f>
        <v>2.8584243815106145</v>
      </c>
    </row>
    <row r="2139" spans="1:7" x14ac:dyDescent="0.25">
      <c r="A2139" s="8">
        <f>IF(ISBLANK('Step 1.4 CNY OAT'!A2139),"-",'Step 1.4 CNY OAT'!A2139)</f>
        <v>43190.083333333336</v>
      </c>
      <c r="B2139" s="26">
        <f t="shared" si="51"/>
        <v>89</v>
      </c>
      <c r="C2139" s="67" cm="1">
        <f t="array" ref="C2139">INDEX('Step 5. Daily Avg Schedule Calc'!$A$2:$D$169,(WEEKDAY(A2139)-1)*24+HOUR(A2139)+1,3)</f>
        <v>1</v>
      </c>
      <c r="D2139" s="67" cm="1">
        <f t="array" ref="D2139">INDEX('Step 5. Daily Avg Schedule Calc'!$A$2:$D$169,(WEEKDAY(A2139)-1)*24+HOUR(A2139)+1,4)</f>
        <v>1</v>
      </c>
      <c r="E2139">
        <f>VLOOKUP(A2139,'Step 1.4 CNY OAT'!$A$1:$B$8761,2)</f>
        <v>44</v>
      </c>
      <c r="F2139" s="11">
        <f ca="1">('Step 3. Regression'!$B$18*E2139^2+'Step 3. Regression'!$C$18*E2139+'Step 3. Regression'!$D$18)*C2139</f>
        <v>5.7526914989535705</v>
      </c>
      <c r="G2139" s="11">
        <f ca="1">('Step 3. Regression'!$G$18*E2139^2+'Step 3. Regression'!$H$18*E2139+'Step 3. Regression'!$I$18)*D2139</f>
        <v>2.8799215007553269</v>
      </c>
    </row>
    <row r="2140" spans="1:7" x14ac:dyDescent="0.25">
      <c r="A2140" s="8">
        <f>IF(ISBLANK('Step 1.4 CNY OAT'!A2140),"-",'Step 1.4 CNY OAT'!A2140)</f>
        <v>43190.125</v>
      </c>
      <c r="B2140" s="26">
        <f t="shared" si="51"/>
        <v>89</v>
      </c>
      <c r="C2140" s="67" cm="1">
        <f t="array" ref="C2140">INDEX('Step 5. Daily Avg Schedule Calc'!$A$2:$D$169,(WEEKDAY(A2140)-1)*24+HOUR(A2140)+1,3)</f>
        <v>1</v>
      </c>
      <c r="D2140" s="67" cm="1">
        <f t="array" ref="D2140">INDEX('Step 5. Daily Avg Schedule Calc'!$A$2:$D$169,(WEEKDAY(A2140)-1)*24+HOUR(A2140)+1,4)</f>
        <v>1</v>
      </c>
      <c r="E2140">
        <f>VLOOKUP(A2140,'Step 1.4 CNY OAT'!$A$1:$B$8761,2)</f>
        <v>43</v>
      </c>
      <c r="F2140" s="11">
        <f ca="1">('Step 3. Regression'!$B$18*E2140^2+'Step 3. Regression'!$C$18*E2140+'Step 3. Regression'!$D$18)*C2140</f>
        <v>5.8223580347428134</v>
      </c>
      <c r="G2140" s="11">
        <f ca="1">('Step 3. Regression'!$G$18*E2140^2+'Step 3. Regression'!$H$18*E2140+'Step 3. Regression'!$I$18)*D2140</f>
        <v>2.902665945654519</v>
      </c>
    </row>
    <row r="2141" spans="1:7" x14ac:dyDescent="0.25">
      <c r="A2141" s="8">
        <f>IF(ISBLANK('Step 1.4 CNY OAT'!A2141),"-",'Step 1.4 CNY OAT'!A2141)</f>
        <v>43190.166666666664</v>
      </c>
      <c r="B2141" s="26">
        <f t="shared" si="51"/>
        <v>89</v>
      </c>
      <c r="C2141" s="67" cm="1">
        <f t="array" ref="C2141">INDEX('Step 5. Daily Avg Schedule Calc'!$A$2:$D$169,(WEEKDAY(A2141)-1)*24+HOUR(A2141)+1,3)</f>
        <v>1</v>
      </c>
      <c r="D2141" s="67" cm="1">
        <f t="array" ref="D2141">INDEX('Step 5. Daily Avg Schedule Calc'!$A$2:$D$169,(WEEKDAY(A2141)-1)*24+HOUR(A2141)+1,4)</f>
        <v>1</v>
      </c>
      <c r="E2141">
        <f>VLOOKUP(A2141,'Step 1.4 CNY OAT'!$A$1:$B$8761,2)</f>
        <v>43</v>
      </c>
      <c r="F2141" s="11">
        <f ca="1">('Step 3. Regression'!$B$18*E2141^2+'Step 3. Regression'!$C$18*E2141+'Step 3. Regression'!$D$18)*C2141</f>
        <v>5.8223580347428134</v>
      </c>
      <c r="G2141" s="11">
        <f ca="1">('Step 3. Regression'!$G$18*E2141^2+'Step 3. Regression'!$H$18*E2141+'Step 3. Regression'!$I$18)*D2141</f>
        <v>2.902665945654519</v>
      </c>
    </row>
    <row r="2142" spans="1:7" x14ac:dyDescent="0.25">
      <c r="A2142" s="8">
        <f>IF(ISBLANK('Step 1.4 CNY OAT'!A2142),"-",'Step 1.4 CNY OAT'!A2142)</f>
        <v>43190.208333333336</v>
      </c>
      <c r="B2142" s="26">
        <f t="shared" si="51"/>
        <v>89</v>
      </c>
      <c r="C2142" s="67" cm="1">
        <f t="array" ref="C2142">INDEX('Step 5. Daily Avg Schedule Calc'!$A$2:$D$169,(WEEKDAY(A2142)-1)*24+HOUR(A2142)+1,3)</f>
        <v>1</v>
      </c>
      <c r="D2142" s="67" cm="1">
        <f t="array" ref="D2142">INDEX('Step 5. Daily Avg Schedule Calc'!$A$2:$D$169,(WEEKDAY(A2142)-1)*24+HOUR(A2142)+1,4)</f>
        <v>1</v>
      </c>
      <c r="E2142">
        <f>VLOOKUP(A2142,'Step 1.4 CNY OAT'!$A$1:$B$8761,2)</f>
        <v>41</v>
      </c>
      <c r="F2142" s="11">
        <f ca="1">('Step 3. Regression'!$B$18*E2142^2+'Step 3. Regression'!$C$18*E2142+'Step 3. Regression'!$D$18)*C2142</f>
        <v>5.9762415125090502</v>
      </c>
      <c r="G2142" s="11">
        <f ca="1">('Step 3. Regression'!$G$18*E2142^2+'Step 3. Regression'!$H$18*E2142+'Step 3. Regression'!$I$18)*D2142</f>
        <v>2.9518968124163409</v>
      </c>
    </row>
    <row r="2143" spans="1:7" x14ac:dyDescent="0.25">
      <c r="A2143" s="8">
        <f>IF(ISBLANK('Step 1.4 CNY OAT'!A2143),"-",'Step 1.4 CNY OAT'!A2143)</f>
        <v>43190.25</v>
      </c>
      <c r="B2143" s="26">
        <f t="shared" si="51"/>
        <v>89</v>
      </c>
      <c r="C2143" s="67" cm="1">
        <f t="array" ref="C2143">INDEX('Step 5. Daily Avg Schedule Calc'!$A$2:$D$169,(WEEKDAY(A2143)-1)*24+HOUR(A2143)+1,3)</f>
        <v>1</v>
      </c>
      <c r="D2143" s="67" cm="1">
        <f t="array" ref="D2143">INDEX('Step 5. Daily Avg Schedule Calc'!$A$2:$D$169,(WEEKDAY(A2143)-1)*24+HOUR(A2143)+1,4)</f>
        <v>1</v>
      </c>
      <c r="E2143">
        <f>VLOOKUP(A2143,'Step 1.4 CNY OAT'!$A$1:$B$8761,2)</f>
        <v>41</v>
      </c>
      <c r="F2143" s="11">
        <f ca="1">('Step 3. Regression'!$B$18*E2143^2+'Step 3. Regression'!$C$18*E2143+'Step 3. Regression'!$D$18)*C2143</f>
        <v>5.9762415125090502</v>
      </c>
      <c r="G2143" s="11">
        <f ca="1">('Step 3. Regression'!$G$18*E2143^2+'Step 3. Regression'!$H$18*E2143+'Step 3. Regression'!$I$18)*D2143</f>
        <v>2.9518968124163409</v>
      </c>
    </row>
    <row r="2144" spans="1:7" x14ac:dyDescent="0.25">
      <c r="A2144" s="8">
        <f>IF(ISBLANK('Step 1.4 CNY OAT'!A2144),"-",'Step 1.4 CNY OAT'!A2144)</f>
        <v>43190.291666666664</v>
      </c>
      <c r="B2144" s="26">
        <f t="shared" si="51"/>
        <v>89</v>
      </c>
      <c r="C2144" s="67" cm="1">
        <f t="array" ref="C2144">INDEX('Step 5. Daily Avg Schedule Calc'!$A$2:$D$169,(WEEKDAY(A2144)-1)*24+HOUR(A2144)+1,3)</f>
        <v>1</v>
      </c>
      <c r="D2144" s="67" cm="1">
        <f t="array" ref="D2144">INDEX('Step 5. Daily Avg Schedule Calc'!$A$2:$D$169,(WEEKDAY(A2144)-1)*24+HOUR(A2144)+1,4)</f>
        <v>1</v>
      </c>
      <c r="E2144">
        <f>VLOOKUP(A2144,'Step 1.4 CNY OAT'!$A$1:$B$8761,2)</f>
        <v>39</v>
      </c>
      <c r="F2144" s="11">
        <f ca="1">('Step 3. Regression'!$B$18*E2144^2+'Step 3. Regression'!$C$18*E2144+'Step 3. Regression'!$D$18)*C2144</f>
        <v>6.149525531858953</v>
      </c>
      <c r="G2144" s="11">
        <f ca="1">('Step 3. Regression'!$G$18*E2144^2+'Step 3. Regression'!$H$18*E2144+'Step 3. Regression'!$I$18)*D2144</f>
        <v>3.0061169817960809</v>
      </c>
    </row>
    <row r="2145" spans="1:7" x14ac:dyDescent="0.25">
      <c r="A2145" s="8">
        <f>IF(ISBLANK('Step 1.4 CNY OAT'!A2145),"-",'Step 1.4 CNY OAT'!A2145)</f>
        <v>43190.333333333336</v>
      </c>
      <c r="B2145" s="26">
        <f t="shared" si="51"/>
        <v>89</v>
      </c>
      <c r="C2145" s="67" cm="1">
        <f t="array" ref="C2145">INDEX('Step 5. Daily Avg Schedule Calc'!$A$2:$D$169,(WEEKDAY(A2145)-1)*24+HOUR(A2145)+1,3)</f>
        <v>1</v>
      </c>
      <c r="D2145" s="67" cm="1">
        <f t="array" ref="D2145">INDEX('Step 5. Daily Avg Schedule Calc'!$A$2:$D$169,(WEEKDAY(A2145)-1)*24+HOUR(A2145)+1,4)</f>
        <v>1</v>
      </c>
      <c r="E2145">
        <f>VLOOKUP(A2145,'Step 1.4 CNY OAT'!$A$1:$B$8761,2)</f>
        <v>41</v>
      </c>
      <c r="F2145" s="11">
        <f ca="1">('Step 3. Regression'!$B$18*E2145^2+'Step 3. Regression'!$C$18*E2145+'Step 3. Regression'!$D$18)*C2145</f>
        <v>5.9762415125090502</v>
      </c>
      <c r="G2145" s="11">
        <f ca="1">('Step 3. Regression'!$G$18*E2145^2+'Step 3. Regression'!$H$18*E2145+'Step 3. Regression'!$I$18)*D2145</f>
        <v>2.9518968124163409</v>
      </c>
    </row>
    <row r="2146" spans="1:7" x14ac:dyDescent="0.25">
      <c r="A2146" s="8">
        <f>IF(ISBLANK('Step 1.4 CNY OAT'!A2146),"-",'Step 1.4 CNY OAT'!A2146)</f>
        <v>43190.375</v>
      </c>
      <c r="B2146" s="26">
        <f t="shared" si="51"/>
        <v>89</v>
      </c>
      <c r="C2146" s="67" cm="1">
        <f t="array" ref="C2146">INDEX('Step 5. Daily Avg Schedule Calc'!$A$2:$D$169,(WEEKDAY(A2146)-1)*24+HOUR(A2146)+1,3)</f>
        <v>1</v>
      </c>
      <c r="D2146" s="67" cm="1">
        <f t="array" ref="D2146">INDEX('Step 5. Daily Avg Schedule Calc'!$A$2:$D$169,(WEEKDAY(A2146)-1)*24+HOUR(A2146)+1,4)</f>
        <v>1</v>
      </c>
      <c r="E2146">
        <f>VLOOKUP(A2146,'Step 1.4 CNY OAT'!$A$1:$B$8761,2)</f>
        <v>43</v>
      </c>
      <c r="F2146" s="11">
        <f ca="1">('Step 3. Regression'!$B$18*E2146^2+'Step 3. Regression'!$C$18*E2146+'Step 3. Regression'!$D$18)*C2146</f>
        <v>5.8223580347428134</v>
      </c>
      <c r="G2146" s="11">
        <f ca="1">('Step 3. Regression'!$G$18*E2146^2+'Step 3. Regression'!$H$18*E2146+'Step 3. Regression'!$I$18)*D2146</f>
        <v>2.902665945654519</v>
      </c>
    </row>
    <row r="2147" spans="1:7" x14ac:dyDescent="0.25">
      <c r="A2147" s="8">
        <f>IF(ISBLANK('Step 1.4 CNY OAT'!A2147),"-",'Step 1.4 CNY OAT'!A2147)</f>
        <v>43190.416666666664</v>
      </c>
      <c r="B2147" s="26">
        <f t="shared" si="51"/>
        <v>89</v>
      </c>
      <c r="C2147" s="67" cm="1">
        <f t="array" ref="C2147">INDEX('Step 5. Daily Avg Schedule Calc'!$A$2:$D$169,(WEEKDAY(A2147)-1)*24+HOUR(A2147)+1,3)</f>
        <v>1</v>
      </c>
      <c r="D2147" s="67" cm="1">
        <f t="array" ref="D2147">INDEX('Step 5. Daily Avg Schedule Calc'!$A$2:$D$169,(WEEKDAY(A2147)-1)*24+HOUR(A2147)+1,4)</f>
        <v>1</v>
      </c>
      <c r="E2147">
        <f>VLOOKUP(A2147,'Step 1.4 CNY OAT'!$A$1:$B$8761,2)</f>
        <v>45</v>
      </c>
      <c r="F2147" s="11">
        <f ca="1">('Step 3. Regression'!$B$18*E2147^2+'Step 3. Regression'!$C$18*E2147+'Step 3. Regression'!$D$18)*C2147</f>
        <v>5.6878750985602435</v>
      </c>
      <c r="G2147" s="11">
        <f ca="1">('Step 3. Regression'!$G$18*E2147^2+'Step 3. Regression'!$H$18*E2147+'Step 3. Regression'!$I$18)*D2147</f>
        <v>2.8584243815106145</v>
      </c>
    </row>
    <row r="2148" spans="1:7" x14ac:dyDescent="0.25">
      <c r="A2148" s="8">
        <f>IF(ISBLANK('Step 1.4 CNY OAT'!A2148),"-",'Step 1.4 CNY OAT'!A2148)</f>
        <v>43190.458333333336</v>
      </c>
      <c r="B2148" s="26">
        <f t="shared" si="51"/>
        <v>89</v>
      </c>
      <c r="C2148" s="67" cm="1">
        <f t="array" ref="C2148">INDEX('Step 5. Daily Avg Schedule Calc'!$A$2:$D$169,(WEEKDAY(A2148)-1)*24+HOUR(A2148)+1,3)</f>
        <v>1</v>
      </c>
      <c r="D2148" s="67" cm="1">
        <f t="array" ref="D2148">INDEX('Step 5. Daily Avg Schedule Calc'!$A$2:$D$169,(WEEKDAY(A2148)-1)*24+HOUR(A2148)+1,4)</f>
        <v>1</v>
      </c>
      <c r="E2148">
        <f>VLOOKUP(A2148,'Step 1.4 CNY OAT'!$A$1:$B$8761,2)</f>
        <v>48</v>
      </c>
      <c r="F2148" s="11">
        <f ca="1">('Step 3. Regression'!$B$18*E2148^2+'Step 3. Regression'!$C$18*E2148+'Step 3. Regression'!$D$18)*C2148</f>
        <v>5.5225267097557609</v>
      </c>
      <c r="G2148" s="11">
        <f ca="1">('Step 3. Regression'!$G$18*E2148^2+'Step 3. Regression'!$H$18*E2148+'Step 3. Regression'!$I$18)*D2148</f>
        <v>2.8014169777033562</v>
      </c>
    </row>
    <row r="2149" spans="1:7" x14ac:dyDescent="0.25">
      <c r="A2149" s="8">
        <f>IF(ISBLANK('Step 1.4 CNY OAT'!A2149),"-",'Step 1.4 CNY OAT'!A2149)</f>
        <v>43190.5</v>
      </c>
      <c r="B2149" s="26">
        <f t="shared" si="51"/>
        <v>89</v>
      </c>
      <c r="C2149" s="67" cm="1">
        <f t="array" ref="C2149">INDEX('Step 5. Daily Avg Schedule Calc'!$A$2:$D$169,(WEEKDAY(A2149)-1)*24+HOUR(A2149)+1,3)</f>
        <v>1</v>
      </c>
      <c r="D2149" s="67" cm="1">
        <f t="array" ref="D2149">INDEX('Step 5. Daily Avg Schedule Calc'!$A$2:$D$169,(WEEKDAY(A2149)-1)*24+HOUR(A2149)+1,4)</f>
        <v>1</v>
      </c>
      <c r="E2149">
        <f>VLOOKUP(A2149,'Step 1.4 CNY OAT'!$A$1:$B$8761,2)</f>
        <v>50</v>
      </c>
      <c r="F2149" s="11">
        <f ca="1">('Step 3. Regression'!$B$18*E2149^2+'Step 3. Regression'!$C$18*E2149+'Step 3. Regression'!$D$18)*C2149</f>
        <v>5.4365451275323569</v>
      </c>
      <c r="G2149" s="11">
        <f ca="1">('Step 3. Regression'!$G$18*E2149^2+'Step 3. Regression'!$H$18*E2149+'Step 3. Regression'!$I$18)*D2149</f>
        <v>2.7696486701042482</v>
      </c>
    </row>
    <row r="2150" spans="1:7" x14ac:dyDescent="0.25">
      <c r="A2150" s="8">
        <f>IF(ISBLANK('Step 1.4 CNY OAT'!A2150),"-",'Step 1.4 CNY OAT'!A2150)</f>
        <v>43190.541666666664</v>
      </c>
      <c r="B2150" s="26">
        <f t="shared" si="51"/>
        <v>89</v>
      </c>
      <c r="C2150" s="67" cm="1">
        <f t="array" ref="C2150">INDEX('Step 5. Daily Avg Schedule Calc'!$A$2:$D$169,(WEEKDAY(A2150)-1)*24+HOUR(A2150)+1,3)</f>
        <v>1</v>
      </c>
      <c r="D2150" s="67" cm="1">
        <f t="array" ref="D2150">INDEX('Step 5. Daily Avg Schedule Calc'!$A$2:$D$169,(WEEKDAY(A2150)-1)*24+HOUR(A2150)+1,4)</f>
        <v>1</v>
      </c>
      <c r="E2150">
        <f>VLOOKUP(A2150,'Step 1.4 CNY OAT'!$A$1:$B$8761,2)</f>
        <v>54</v>
      </c>
      <c r="F2150" s="11">
        <f ca="1">('Step 3. Regression'!$B$18*E2150^2+'Step 3. Regression'!$C$18*E2150+'Step 3. Regression'!$D$18)*C2150</f>
        <v>5.3227835878365486</v>
      </c>
      <c r="G2150" s="11">
        <f ca="1">('Step 3. Regression'!$G$18*E2150^2+'Step 3. Regression'!$H$18*E2150+'Step 3. Regression'!$I$18)*D2150</f>
        <v>2.721079962759787</v>
      </c>
    </row>
    <row r="2151" spans="1:7" x14ac:dyDescent="0.25">
      <c r="A2151" s="8">
        <f>IF(ISBLANK('Step 1.4 CNY OAT'!A2151),"-",'Step 1.4 CNY OAT'!A2151)</f>
        <v>43190.583333333336</v>
      </c>
      <c r="B2151" s="26">
        <f t="shared" si="51"/>
        <v>89</v>
      </c>
      <c r="C2151" s="67" cm="1">
        <f t="array" ref="C2151">INDEX('Step 5. Daily Avg Schedule Calc'!$A$2:$D$169,(WEEKDAY(A2151)-1)*24+HOUR(A2151)+1,3)</f>
        <v>1</v>
      </c>
      <c r="D2151" s="67" cm="1">
        <f t="array" ref="D2151">INDEX('Step 5. Daily Avg Schedule Calc'!$A$2:$D$169,(WEEKDAY(A2151)-1)*24+HOUR(A2151)+1,4)</f>
        <v>1</v>
      </c>
      <c r="E2151">
        <f>VLOOKUP(A2151,'Step 1.4 CNY OAT'!$A$1:$B$8761,2)</f>
        <v>55</v>
      </c>
      <c r="F2151" s="11">
        <f ca="1">('Step 3. Regression'!$B$18*E2151^2+'Step 3. Regression'!$C$18*E2151+'Step 3. Regression'!$D$18)*C2151</f>
        <v>5.3064685414023867</v>
      </c>
      <c r="G2151" s="11">
        <f ca="1">('Step 3. Regression'!$G$18*E2151^2+'Step 3. Regression'!$H$18*E2151+'Step 3. Regression'!$I$18)*D2151</f>
        <v>2.7120561000598711</v>
      </c>
    </row>
    <row r="2152" spans="1:7" x14ac:dyDescent="0.25">
      <c r="A2152" s="8">
        <f>IF(ISBLANK('Step 1.4 CNY OAT'!A2152),"-",'Step 1.4 CNY OAT'!A2152)</f>
        <v>43190.625</v>
      </c>
      <c r="B2152" s="26">
        <f t="shared" si="51"/>
        <v>89</v>
      </c>
      <c r="C2152" s="67" cm="1">
        <f t="array" ref="C2152">INDEX('Step 5. Daily Avg Schedule Calc'!$A$2:$D$169,(WEEKDAY(A2152)-1)*24+HOUR(A2152)+1,3)</f>
        <v>1</v>
      </c>
      <c r="D2152" s="67" cm="1">
        <f t="array" ref="D2152">INDEX('Step 5. Daily Avg Schedule Calc'!$A$2:$D$169,(WEEKDAY(A2152)-1)*24+HOUR(A2152)+1,4)</f>
        <v>1</v>
      </c>
      <c r="E2152">
        <f>VLOOKUP(A2152,'Step 1.4 CNY OAT'!$A$1:$B$8761,2)</f>
        <v>55</v>
      </c>
      <c r="F2152" s="11">
        <f ca="1">('Step 3. Regression'!$B$18*E2152^2+'Step 3. Regression'!$C$18*E2152+'Step 3. Regression'!$D$18)*C2152</f>
        <v>5.3064685414023867</v>
      </c>
      <c r="G2152" s="11">
        <f ca="1">('Step 3. Regression'!$G$18*E2152^2+'Step 3. Regression'!$H$18*E2152+'Step 3. Regression'!$I$18)*D2152</f>
        <v>2.7120561000598711</v>
      </c>
    </row>
    <row r="2153" spans="1:7" x14ac:dyDescent="0.25">
      <c r="A2153" s="8">
        <f>IF(ISBLANK('Step 1.4 CNY OAT'!A2153),"-",'Step 1.4 CNY OAT'!A2153)</f>
        <v>43190.666666666664</v>
      </c>
      <c r="B2153" s="26">
        <f t="shared" si="51"/>
        <v>89</v>
      </c>
      <c r="C2153" s="67" cm="1">
        <f t="array" ref="C2153">INDEX('Step 5. Daily Avg Schedule Calc'!$A$2:$D$169,(WEEKDAY(A2153)-1)*24+HOUR(A2153)+1,3)</f>
        <v>1</v>
      </c>
      <c r="D2153" s="67" cm="1">
        <f t="array" ref="D2153">INDEX('Step 5. Daily Avg Schedule Calc'!$A$2:$D$169,(WEEKDAY(A2153)-1)*24+HOUR(A2153)+1,4)</f>
        <v>1</v>
      </c>
      <c r="E2153">
        <f>VLOOKUP(A2153,'Step 1.4 CNY OAT'!$A$1:$B$8761,2)</f>
        <v>55</v>
      </c>
      <c r="F2153" s="11">
        <f ca="1">('Step 3. Regression'!$B$18*E2153^2+'Step 3. Regression'!$C$18*E2153+'Step 3. Regression'!$D$18)*C2153</f>
        <v>5.3064685414023867</v>
      </c>
      <c r="G2153" s="11">
        <f ca="1">('Step 3. Regression'!$G$18*E2153^2+'Step 3. Regression'!$H$18*E2153+'Step 3. Regression'!$I$18)*D2153</f>
        <v>2.7120561000598711</v>
      </c>
    </row>
    <row r="2154" spans="1:7" x14ac:dyDescent="0.25">
      <c r="A2154" s="8">
        <f>IF(ISBLANK('Step 1.4 CNY OAT'!A2154),"-",'Step 1.4 CNY OAT'!A2154)</f>
        <v>43190.708333333336</v>
      </c>
      <c r="B2154" s="26">
        <f t="shared" si="51"/>
        <v>89</v>
      </c>
      <c r="C2154" s="67" cm="1">
        <f t="array" ref="C2154">INDEX('Step 5. Daily Avg Schedule Calc'!$A$2:$D$169,(WEEKDAY(A2154)-1)*24+HOUR(A2154)+1,3)</f>
        <v>1</v>
      </c>
      <c r="D2154" s="67" cm="1">
        <f t="array" ref="D2154">INDEX('Step 5. Daily Avg Schedule Calc'!$A$2:$D$169,(WEEKDAY(A2154)-1)*24+HOUR(A2154)+1,4)</f>
        <v>1</v>
      </c>
      <c r="E2154">
        <f>VLOOKUP(A2154,'Step 1.4 CNY OAT'!$A$1:$B$8761,2)</f>
        <v>51</v>
      </c>
      <c r="F2154" s="11">
        <f ca="1">('Step 3. Regression'!$B$18*E2154^2+'Step 3. Regression'!$C$18*E2154+'Step 3. Regression'!$D$18)*C2154</f>
        <v>5.4008295395145307</v>
      </c>
      <c r="G2154" s="11">
        <f ca="1">('Step 3. Regression'!$G$18*E2154^2+'Step 3. Regression'!$H$18*E2154+'Step 3. Regression'!$I$18)*D2154</f>
        <v>2.7556355047864143</v>
      </c>
    </row>
    <row r="2155" spans="1:7" x14ac:dyDescent="0.25">
      <c r="A2155" s="8">
        <f>IF(ISBLANK('Step 1.4 CNY OAT'!A2155),"-",'Step 1.4 CNY OAT'!A2155)</f>
        <v>43190.75</v>
      </c>
      <c r="B2155" s="26">
        <f t="shared" si="51"/>
        <v>89</v>
      </c>
      <c r="C2155" s="67" cm="1">
        <f t="array" ref="C2155">INDEX('Step 5. Daily Avg Schedule Calc'!$A$2:$D$169,(WEEKDAY(A2155)-1)*24+HOUR(A2155)+1,3)</f>
        <v>1</v>
      </c>
      <c r="D2155" s="67" cm="1">
        <f t="array" ref="D2155">INDEX('Step 5. Daily Avg Schedule Calc'!$A$2:$D$169,(WEEKDAY(A2155)-1)*24+HOUR(A2155)+1,4)</f>
        <v>1</v>
      </c>
      <c r="E2155">
        <f>VLOOKUP(A2155,'Step 1.4 CNY OAT'!$A$1:$B$8761,2)</f>
        <v>48</v>
      </c>
      <c r="F2155" s="11">
        <f ca="1">('Step 3. Regression'!$B$18*E2155^2+'Step 3. Regression'!$C$18*E2155+'Step 3. Regression'!$D$18)*C2155</f>
        <v>5.5225267097557609</v>
      </c>
      <c r="G2155" s="11">
        <f ca="1">('Step 3. Regression'!$G$18*E2155^2+'Step 3. Regression'!$H$18*E2155+'Step 3. Regression'!$I$18)*D2155</f>
        <v>2.8014169777033562</v>
      </c>
    </row>
    <row r="2156" spans="1:7" x14ac:dyDescent="0.25">
      <c r="A2156" s="8">
        <f>IF(ISBLANK('Step 1.4 CNY OAT'!A2156),"-",'Step 1.4 CNY OAT'!A2156)</f>
        <v>43190.791666666664</v>
      </c>
      <c r="B2156" s="26">
        <f t="shared" si="51"/>
        <v>89</v>
      </c>
      <c r="C2156" s="67" cm="1">
        <f t="array" ref="C2156">INDEX('Step 5. Daily Avg Schedule Calc'!$A$2:$D$169,(WEEKDAY(A2156)-1)*24+HOUR(A2156)+1,3)</f>
        <v>1</v>
      </c>
      <c r="D2156" s="67" cm="1">
        <f t="array" ref="D2156">INDEX('Step 5. Daily Avg Schedule Calc'!$A$2:$D$169,(WEEKDAY(A2156)-1)*24+HOUR(A2156)+1,4)</f>
        <v>1</v>
      </c>
      <c r="E2156">
        <f>VLOOKUP(A2156,'Step 1.4 CNY OAT'!$A$1:$B$8761,2)</f>
        <v>48</v>
      </c>
      <c r="F2156" s="11">
        <f ca="1">('Step 3. Regression'!$B$18*E2156^2+'Step 3. Regression'!$C$18*E2156+'Step 3. Regression'!$D$18)*C2156</f>
        <v>5.5225267097557609</v>
      </c>
      <c r="G2156" s="11">
        <f ca="1">('Step 3. Regression'!$G$18*E2156^2+'Step 3. Regression'!$H$18*E2156+'Step 3. Regression'!$I$18)*D2156</f>
        <v>2.8014169777033562</v>
      </c>
    </row>
    <row r="2157" spans="1:7" x14ac:dyDescent="0.25">
      <c r="A2157" s="8">
        <f>IF(ISBLANK('Step 1.4 CNY OAT'!A2157),"-",'Step 1.4 CNY OAT'!A2157)</f>
        <v>43190.833333333336</v>
      </c>
      <c r="B2157" s="26">
        <f t="shared" si="51"/>
        <v>89</v>
      </c>
      <c r="C2157" s="67" cm="1">
        <f t="array" ref="C2157">INDEX('Step 5. Daily Avg Schedule Calc'!$A$2:$D$169,(WEEKDAY(A2157)-1)*24+HOUR(A2157)+1,3)</f>
        <v>1</v>
      </c>
      <c r="D2157" s="67" cm="1">
        <f t="array" ref="D2157">INDEX('Step 5. Daily Avg Schedule Calc'!$A$2:$D$169,(WEEKDAY(A2157)-1)*24+HOUR(A2157)+1,4)</f>
        <v>1</v>
      </c>
      <c r="E2157">
        <f>VLOOKUP(A2157,'Step 1.4 CNY OAT'!$A$1:$B$8761,2)</f>
        <v>47</v>
      </c>
      <c r="F2157" s="11">
        <f ca="1">('Step 3. Regression'!$B$18*E2157^2+'Step 3. Regression'!$C$18*E2157+'Step 3. Regression'!$D$18)*C2157</f>
        <v>5.5727927039613396</v>
      </c>
      <c r="G2157" s="11">
        <f ca="1">('Step 3. Regression'!$G$18*E2157^2+'Step 3. Regression'!$H$18*E2157+'Step 3. Regression'!$I$18)*D2157</f>
        <v>2.8191721199846294</v>
      </c>
    </row>
    <row r="2158" spans="1:7" x14ac:dyDescent="0.25">
      <c r="A2158" s="8">
        <f>IF(ISBLANK('Step 1.4 CNY OAT'!A2158),"-",'Step 1.4 CNY OAT'!A2158)</f>
        <v>43190.875</v>
      </c>
      <c r="B2158" s="26">
        <f t="shared" si="51"/>
        <v>89</v>
      </c>
      <c r="C2158" s="67" cm="1">
        <f t="array" ref="C2158">INDEX('Step 5. Daily Avg Schedule Calc'!$A$2:$D$169,(WEEKDAY(A2158)-1)*24+HOUR(A2158)+1,3)</f>
        <v>1</v>
      </c>
      <c r="D2158" s="67" cm="1">
        <f t="array" ref="D2158">INDEX('Step 5. Daily Avg Schedule Calc'!$A$2:$D$169,(WEEKDAY(A2158)-1)*24+HOUR(A2158)+1,4)</f>
        <v>1</v>
      </c>
      <c r="E2158">
        <f>VLOOKUP(A2158,'Step 1.4 CNY OAT'!$A$1:$B$8761,2)</f>
        <v>46</v>
      </c>
      <c r="F2158" s="11">
        <f ca="1">('Step 3. Regression'!$B$18*E2158^2+'Step 3. Regression'!$C$18*E2158+'Step 3. Regression'!$D$18)*C2158</f>
        <v>5.6279088335628336</v>
      </c>
      <c r="G2158" s="11">
        <f ca="1">('Step 3. Regression'!$G$18*E2158^2+'Step 3. Regression'!$H$18*E2158+'Step 3. Regression'!$I$18)*D2158</f>
        <v>2.8381745879203826</v>
      </c>
    </row>
    <row r="2159" spans="1:7" x14ac:dyDescent="0.25">
      <c r="A2159" s="8">
        <f>IF(ISBLANK('Step 1.4 CNY OAT'!A2159),"-",'Step 1.4 CNY OAT'!A2159)</f>
        <v>43190.916666666664</v>
      </c>
      <c r="B2159" s="26">
        <f t="shared" si="51"/>
        <v>89</v>
      </c>
      <c r="C2159" s="67" cm="1">
        <f t="array" ref="C2159">INDEX('Step 5. Daily Avg Schedule Calc'!$A$2:$D$169,(WEEKDAY(A2159)-1)*24+HOUR(A2159)+1,3)</f>
        <v>1</v>
      </c>
      <c r="D2159" s="67" cm="1">
        <f t="array" ref="D2159">INDEX('Step 5. Daily Avg Schedule Calc'!$A$2:$D$169,(WEEKDAY(A2159)-1)*24+HOUR(A2159)+1,4)</f>
        <v>1</v>
      </c>
      <c r="E2159">
        <f>VLOOKUP(A2159,'Step 1.4 CNY OAT'!$A$1:$B$8761,2)</f>
        <v>46</v>
      </c>
      <c r="F2159" s="11">
        <f ca="1">('Step 3. Regression'!$B$18*E2159^2+'Step 3. Regression'!$C$18*E2159+'Step 3. Regression'!$D$18)*C2159</f>
        <v>5.6279088335628336</v>
      </c>
      <c r="G2159" s="11">
        <f ca="1">('Step 3. Regression'!$G$18*E2159^2+'Step 3. Regression'!$H$18*E2159+'Step 3. Regression'!$I$18)*D2159</f>
        <v>2.8381745879203826</v>
      </c>
    </row>
    <row r="2160" spans="1:7" x14ac:dyDescent="0.25">
      <c r="A2160" s="8">
        <f>IF(ISBLANK('Step 1.4 CNY OAT'!A2160),"-",'Step 1.4 CNY OAT'!A2160)</f>
        <v>43190.958333333336</v>
      </c>
      <c r="B2160" s="26">
        <f t="shared" si="51"/>
        <v>89</v>
      </c>
      <c r="C2160" s="67" cm="1">
        <f t="array" ref="C2160">INDEX('Step 5. Daily Avg Schedule Calc'!$A$2:$D$169,(WEEKDAY(A2160)-1)*24+HOUR(A2160)+1,3)</f>
        <v>1</v>
      </c>
      <c r="D2160" s="67" cm="1">
        <f t="array" ref="D2160">INDEX('Step 5. Daily Avg Schedule Calc'!$A$2:$D$169,(WEEKDAY(A2160)-1)*24+HOUR(A2160)+1,4)</f>
        <v>1</v>
      </c>
      <c r="E2160">
        <f>VLOOKUP(A2160,'Step 1.4 CNY OAT'!$A$1:$B$8761,2)</f>
        <v>47</v>
      </c>
      <c r="F2160" s="11">
        <f ca="1">('Step 3. Regression'!$B$18*E2160^2+'Step 3. Regression'!$C$18*E2160+'Step 3. Regression'!$D$18)*C2160</f>
        <v>5.5727927039613396</v>
      </c>
      <c r="G2160" s="11">
        <f ca="1">('Step 3. Regression'!$G$18*E2160^2+'Step 3. Regression'!$H$18*E2160+'Step 3. Regression'!$I$18)*D2160</f>
        <v>2.8191721199846294</v>
      </c>
    </row>
    <row r="2161" spans="1:7" x14ac:dyDescent="0.25">
      <c r="A2161" s="8">
        <f>IF(ISBLANK('Step 1.4 CNY OAT'!A2161),"-",'Step 1.4 CNY OAT'!A2161)</f>
        <v>43191</v>
      </c>
      <c r="B2161" s="26">
        <f t="shared" si="51"/>
        <v>90</v>
      </c>
      <c r="C2161" s="67" cm="1">
        <f t="array" ref="C2161">INDEX('Step 5. Daily Avg Schedule Calc'!$A$2:$D$169,(WEEKDAY(A2161)-1)*24+HOUR(A2161)+1,3)</f>
        <v>1</v>
      </c>
      <c r="D2161" s="67" cm="1">
        <f t="array" ref="D2161">INDEX('Step 5. Daily Avg Schedule Calc'!$A$2:$D$169,(WEEKDAY(A2161)-1)*24+HOUR(A2161)+1,4)</f>
        <v>1</v>
      </c>
      <c r="E2161">
        <f>VLOOKUP(A2161,'Step 1.4 CNY OAT'!$A$1:$B$8761,2)</f>
        <v>46</v>
      </c>
      <c r="F2161" s="11">
        <f ca="1">('Step 3. Regression'!$B$18*E2161^2+'Step 3. Regression'!$C$18*E2161+'Step 3. Regression'!$D$18)*C2161</f>
        <v>5.6279088335628336</v>
      </c>
      <c r="G2161" s="11">
        <f ca="1">('Step 3. Regression'!$G$18*E2161^2+'Step 3. Regression'!$H$18*E2161+'Step 3. Regression'!$I$18)*D2161</f>
        <v>2.8381745879203826</v>
      </c>
    </row>
    <row r="2162" spans="1:7" x14ac:dyDescent="0.25">
      <c r="A2162" s="8">
        <f>IF(ISBLANK('Step 1.4 CNY OAT'!A2162),"-",'Step 1.4 CNY OAT'!A2162)</f>
        <v>43191.041666666664</v>
      </c>
      <c r="B2162" s="26">
        <f t="shared" si="51"/>
        <v>90</v>
      </c>
      <c r="C2162" s="67" cm="1">
        <f t="array" ref="C2162">INDEX('Step 5. Daily Avg Schedule Calc'!$A$2:$D$169,(WEEKDAY(A2162)-1)*24+HOUR(A2162)+1,3)</f>
        <v>1</v>
      </c>
      <c r="D2162" s="67" cm="1">
        <f t="array" ref="D2162">INDEX('Step 5. Daily Avg Schedule Calc'!$A$2:$D$169,(WEEKDAY(A2162)-1)*24+HOUR(A2162)+1,4)</f>
        <v>1</v>
      </c>
      <c r="E2162">
        <f>VLOOKUP(A2162,'Step 1.4 CNY OAT'!$A$1:$B$8761,2)</f>
        <v>44</v>
      </c>
      <c r="F2162" s="11">
        <f ca="1">('Step 3. Regression'!$B$18*E2162^2+'Step 3. Regression'!$C$18*E2162+'Step 3. Regression'!$D$18)*C2162</f>
        <v>5.7526914989535705</v>
      </c>
      <c r="G2162" s="11">
        <f ca="1">('Step 3. Regression'!$G$18*E2162^2+'Step 3. Regression'!$H$18*E2162+'Step 3. Regression'!$I$18)*D2162</f>
        <v>2.8799215007553269</v>
      </c>
    </row>
    <row r="2163" spans="1:7" x14ac:dyDescent="0.25">
      <c r="A2163" s="8">
        <f>IF(ISBLANK('Step 1.4 CNY OAT'!A2163),"-",'Step 1.4 CNY OAT'!A2163)</f>
        <v>43191.083333333336</v>
      </c>
      <c r="B2163" s="26">
        <f t="shared" si="51"/>
        <v>90</v>
      </c>
      <c r="C2163" s="67" cm="1">
        <f t="array" ref="C2163">INDEX('Step 5. Daily Avg Schedule Calc'!$A$2:$D$169,(WEEKDAY(A2163)-1)*24+HOUR(A2163)+1,3)</f>
        <v>1</v>
      </c>
      <c r="D2163" s="67" cm="1">
        <f t="array" ref="D2163">INDEX('Step 5. Daily Avg Schedule Calc'!$A$2:$D$169,(WEEKDAY(A2163)-1)*24+HOUR(A2163)+1,4)</f>
        <v>1</v>
      </c>
      <c r="E2163">
        <f>VLOOKUP(A2163,'Step 1.4 CNY OAT'!$A$1:$B$8761,2)</f>
        <v>44</v>
      </c>
      <c r="F2163" s="11">
        <f ca="1">('Step 3. Regression'!$B$18*E2163^2+'Step 3. Regression'!$C$18*E2163+'Step 3. Regression'!$D$18)*C2163</f>
        <v>5.7526914989535705</v>
      </c>
      <c r="G2163" s="11">
        <f ca="1">('Step 3. Regression'!$G$18*E2163^2+'Step 3. Regression'!$H$18*E2163+'Step 3. Regression'!$I$18)*D2163</f>
        <v>2.8799215007553269</v>
      </c>
    </row>
    <row r="2164" spans="1:7" x14ac:dyDescent="0.25">
      <c r="A2164" s="8">
        <f>IF(ISBLANK('Step 1.4 CNY OAT'!A2164),"-",'Step 1.4 CNY OAT'!A2164)</f>
        <v>43191.125</v>
      </c>
      <c r="B2164" s="26">
        <f t="shared" si="51"/>
        <v>90</v>
      </c>
      <c r="C2164" s="67" cm="1">
        <f t="array" ref="C2164">INDEX('Step 5. Daily Avg Schedule Calc'!$A$2:$D$169,(WEEKDAY(A2164)-1)*24+HOUR(A2164)+1,3)</f>
        <v>1</v>
      </c>
      <c r="D2164" s="67" cm="1">
        <f t="array" ref="D2164">INDEX('Step 5. Daily Avg Schedule Calc'!$A$2:$D$169,(WEEKDAY(A2164)-1)*24+HOUR(A2164)+1,4)</f>
        <v>1</v>
      </c>
      <c r="E2164">
        <f>VLOOKUP(A2164,'Step 1.4 CNY OAT'!$A$1:$B$8761,2)</f>
        <v>46</v>
      </c>
      <c r="F2164" s="11">
        <f ca="1">('Step 3. Regression'!$B$18*E2164^2+'Step 3. Regression'!$C$18*E2164+'Step 3. Regression'!$D$18)*C2164</f>
        <v>5.6279088335628336</v>
      </c>
      <c r="G2164" s="11">
        <f ca="1">('Step 3. Regression'!$G$18*E2164^2+'Step 3. Regression'!$H$18*E2164+'Step 3. Regression'!$I$18)*D2164</f>
        <v>2.8381745879203826</v>
      </c>
    </row>
    <row r="2165" spans="1:7" x14ac:dyDescent="0.25">
      <c r="A2165" s="8">
        <f>IF(ISBLANK('Step 1.4 CNY OAT'!A2165),"-",'Step 1.4 CNY OAT'!A2165)</f>
        <v>43191.166666666664</v>
      </c>
      <c r="B2165" s="26">
        <f t="shared" si="51"/>
        <v>90</v>
      </c>
      <c r="C2165" s="67" cm="1">
        <f t="array" ref="C2165">INDEX('Step 5. Daily Avg Schedule Calc'!$A$2:$D$169,(WEEKDAY(A2165)-1)*24+HOUR(A2165)+1,3)</f>
        <v>1</v>
      </c>
      <c r="D2165" s="67" cm="1">
        <f t="array" ref="D2165">INDEX('Step 5. Daily Avg Schedule Calc'!$A$2:$D$169,(WEEKDAY(A2165)-1)*24+HOUR(A2165)+1,4)</f>
        <v>1</v>
      </c>
      <c r="E2165">
        <f>VLOOKUP(A2165,'Step 1.4 CNY OAT'!$A$1:$B$8761,2)</f>
        <v>46</v>
      </c>
      <c r="F2165" s="11">
        <f ca="1">('Step 3. Regression'!$B$18*E2165^2+'Step 3. Regression'!$C$18*E2165+'Step 3. Regression'!$D$18)*C2165</f>
        <v>5.6279088335628336</v>
      </c>
      <c r="G2165" s="11">
        <f ca="1">('Step 3. Regression'!$G$18*E2165^2+'Step 3. Regression'!$H$18*E2165+'Step 3. Regression'!$I$18)*D2165</f>
        <v>2.8381745879203826</v>
      </c>
    </row>
    <row r="2166" spans="1:7" x14ac:dyDescent="0.25">
      <c r="A2166" s="8">
        <f>IF(ISBLANK('Step 1.4 CNY OAT'!A2166),"-",'Step 1.4 CNY OAT'!A2166)</f>
        <v>43191.208333333336</v>
      </c>
      <c r="B2166" s="26">
        <f t="shared" si="51"/>
        <v>90</v>
      </c>
      <c r="C2166" s="67" cm="1">
        <f t="array" ref="C2166">INDEX('Step 5. Daily Avg Schedule Calc'!$A$2:$D$169,(WEEKDAY(A2166)-1)*24+HOUR(A2166)+1,3)</f>
        <v>1</v>
      </c>
      <c r="D2166" s="67" cm="1">
        <f t="array" ref="D2166">INDEX('Step 5. Daily Avg Schedule Calc'!$A$2:$D$169,(WEEKDAY(A2166)-1)*24+HOUR(A2166)+1,4)</f>
        <v>1</v>
      </c>
      <c r="E2166">
        <f>VLOOKUP(A2166,'Step 1.4 CNY OAT'!$A$1:$B$8761,2)</f>
        <v>47</v>
      </c>
      <c r="F2166" s="11">
        <f ca="1">('Step 3. Regression'!$B$18*E2166^2+'Step 3. Regression'!$C$18*E2166+'Step 3. Regression'!$D$18)*C2166</f>
        <v>5.5727927039613396</v>
      </c>
      <c r="G2166" s="11">
        <f ca="1">('Step 3. Regression'!$G$18*E2166^2+'Step 3. Regression'!$H$18*E2166+'Step 3. Regression'!$I$18)*D2166</f>
        <v>2.8191721199846294</v>
      </c>
    </row>
    <row r="2167" spans="1:7" x14ac:dyDescent="0.25">
      <c r="A2167" s="8">
        <f>IF(ISBLANK('Step 1.4 CNY OAT'!A2167),"-",'Step 1.4 CNY OAT'!A2167)</f>
        <v>43191.25</v>
      </c>
      <c r="B2167" s="26">
        <f t="shared" si="51"/>
        <v>90</v>
      </c>
      <c r="C2167" s="67" cm="1">
        <f t="array" ref="C2167">INDEX('Step 5. Daily Avg Schedule Calc'!$A$2:$D$169,(WEEKDAY(A2167)-1)*24+HOUR(A2167)+1,3)</f>
        <v>1</v>
      </c>
      <c r="D2167" s="67" cm="1">
        <f t="array" ref="D2167">INDEX('Step 5. Daily Avg Schedule Calc'!$A$2:$D$169,(WEEKDAY(A2167)-1)*24+HOUR(A2167)+1,4)</f>
        <v>1</v>
      </c>
      <c r="E2167">
        <f>VLOOKUP(A2167,'Step 1.4 CNY OAT'!$A$1:$B$8761,2)</f>
        <v>46</v>
      </c>
      <c r="F2167" s="11">
        <f ca="1">('Step 3. Regression'!$B$18*E2167^2+'Step 3. Regression'!$C$18*E2167+'Step 3. Regression'!$D$18)*C2167</f>
        <v>5.6279088335628336</v>
      </c>
      <c r="G2167" s="11">
        <f ca="1">('Step 3. Regression'!$G$18*E2167^2+'Step 3. Regression'!$H$18*E2167+'Step 3. Regression'!$I$18)*D2167</f>
        <v>2.8381745879203826</v>
      </c>
    </row>
    <row r="2168" spans="1:7" x14ac:dyDescent="0.25">
      <c r="A2168" s="8">
        <f>IF(ISBLANK('Step 1.4 CNY OAT'!A2168),"-",'Step 1.4 CNY OAT'!A2168)</f>
        <v>43191.291666666664</v>
      </c>
      <c r="B2168" s="26">
        <f t="shared" si="51"/>
        <v>90</v>
      </c>
      <c r="C2168" s="67" cm="1">
        <f t="array" ref="C2168">INDEX('Step 5. Daily Avg Schedule Calc'!$A$2:$D$169,(WEEKDAY(A2168)-1)*24+HOUR(A2168)+1,3)</f>
        <v>1</v>
      </c>
      <c r="D2168" s="67" cm="1">
        <f t="array" ref="D2168">INDEX('Step 5. Daily Avg Schedule Calc'!$A$2:$D$169,(WEEKDAY(A2168)-1)*24+HOUR(A2168)+1,4)</f>
        <v>1</v>
      </c>
      <c r="E2168">
        <f>VLOOKUP(A2168,'Step 1.4 CNY OAT'!$A$1:$B$8761,2)</f>
        <v>48</v>
      </c>
      <c r="F2168" s="11">
        <f ca="1">('Step 3. Regression'!$B$18*E2168^2+'Step 3. Regression'!$C$18*E2168+'Step 3. Regression'!$D$18)*C2168</f>
        <v>5.5225267097557609</v>
      </c>
      <c r="G2168" s="11">
        <f ca="1">('Step 3. Regression'!$G$18*E2168^2+'Step 3. Regression'!$H$18*E2168+'Step 3. Regression'!$I$18)*D2168</f>
        <v>2.8014169777033562</v>
      </c>
    </row>
    <row r="2169" spans="1:7" x14ac:dyDescent="0.25">
      <c r="A2169" s="8">
        <f>IF(ISBLANK('Step 1.4 CNY OAT'!A2169),"-",'Step 1.4 CNY OAT'!A2169)</f>
        <v>43191.333333333336</v>
      </c>
      <c r="B2169" s="26">
        <f t="shared" si="51"/>
        <v>90</v>
      </c>
      <c r="C2169" s="67" cm="1">
        <f t="array" ref="C2169">INDEX('Step 5. Daily Avg Schedule Calc'!$A$2:$D$169,(WEEKDAY(A2169)-1)*24+HOUR(A2169)+1,3)</f>
        <v>1</v>
      </c>
      <c r="D2169" s="67" cm="1">
        <f t="array" ref="D2169">INDEX('Step 5. Daily Avg Schedule Calc'!$A$2:$D$169,(WEEKDAY(A2169)-1)*24+HOUR(A2169)+1,4)</f>
        <v>1</v>
      </c>
      <c r="E2169">
        <f>VLOOKUP(A2169,'Step 1.4 CNY OAT'!$A$1:$B$8761,2)</f>
        <v>49</v>
      </c>
      <c r="F2169" s="11">
        <f ca="1">('Step 3. Regression'!$B$18*E2169^2+'Step 3. Regression'!$C$18*E2169+'Step 3. Regression'!$D$18)*C2169</f>
        <v>5.4771108509461008</v>
      </c>
      <c r="G2169" s="11">
        <f ca="1">('Step 3. Regression'!$G$18*E2169^2+'Step 3. Regression'!$H$18*E2169+'Step 3. Regression'!$I$18)*D2169</f>
        <v>2.7849091610765626</v>
      </c>
    </row>
    <row r="2170" spans="1:7" x14ac:dyDescent="0.25">
      <c r="A2170" s="8">
        <f>IF(ISBLANK('Step 1.4 CNY OAT'!A2170),"-",'Step 1.4 CNY OAT'!A2170)</f>
        <v>43191.375</v>
      </c>
      <c r="B2170" s="26">
        <f t="shared" si="51"/>
        <v>90</v>
      </c>
      <c r="C2170" s="67" cm="1">
        <f t="array" ref="C2170">INDEX('Step 5. Daily Avg Schedule Calc'!$A$2:$D$169,(WEEKDAY(A2170)-1)*24+HOUR(A2170)+1,3)</f>
        <v>1</v>
      </c>
      <c r="D2170" s="67" cm="1">
        <f t="array" ref="D2170">INDEX('Step 5. Daily Avg Schedule Calc'!$A$2:$D$169,(WEEKDAY(A2170)-1)*24+HOUR(A2170)+1,4)</f>
        <v>1</v>
      </c>
      <c r="E2170">
        <f>VLOOKUP(A2170,'Step 1.4 CNY OAT'!$A$1:$B$8761,2)</f>
        <v>52</v>
      </c>
      <c r="F2170" s="11">
        <f ca="1">('Step 3. Regression'!$B$18*E2170^2+'Step 3. Regression'!$C$18*E2170+'Step 3. Regression'!$D$18)*C2170</f>
        <v>5.3699640868926206</v>
      </c>
      <c r="G2170" s="11">
        <f ca="1">('Step 3. Regression'!$G$18*E2170^2+'Step 3. Regression'!$H$18*E2170+'Step 3. Regression'!$I$18)*D2170</f>
        <v>2.7428696651230586</v>
      </c>
    </row>
    <row r="2171" spans="1:7" x14ac:dyDescent="0.25">
      <c r="A2171" s="8">
        <f>IF(ISBLANK('Step 1.4 CNY OAT'!A2171),"-",'Step 1.4 CNY OAT'!A2171)</f>
        <v>43191.416666666664</v>
      </c>
      <c r="B2171" s="26">
        <f t="shared" si="51"/>
        <v>90</v>
      </c>
      <c r="C2171" s="67" cm="1">
        <f t="array" ref="C2171">INDEX('Step 5. Daily Avg Schedule Calc'!$A$2:$D$169,(WEEKDAY(A2171)-1)*24+HOUR(A2171)+1,3)</f>
        <v>1</v>
      </c>
      <c r="D2171" s="67" cm="1">
        <f t="array" ref="D2171">INDEX('Step 5. Daily Avg Schedule Calc'!$A$2:$D$169,(WEEKDAY(A2171)-1)*24+HOUR(A2171)+1,4)</f>
        <v>1</v>
      </c>
      <c r="E2171">
        <f>VLOOKUP(A2171,'Step 1.4 CNY OAT'!$A$1:$B$8761,2)</f>
        <v>54</v>
      </c>
      <c r="F2171" s="11">
        <f ca="1">('Step 3. Regression'!$B$18*E2171^2+'Step 3. Regression'!$C$18*E2171+'Step 3. Regression'!$D$18)*C2171</f>
        <v>5.3227835878365486</v>
      </c>
      <c r="G2171" s="11">
        <f ca="1">('Step 3. Regression'!$G$18*E2171^2+'Step 3. Regression'!$H$18*E2171+'Step 3. Regression'!$I$18)*D2171</f>
        <v>2.721079962759787</v>
      </c>
    </row>
    <row r="2172" spans="1:7" x14ac:dyDescent="0.25">
      <c r="A2172" s="8">
        <f>IF(ISBLANK('Step 1.4 CNY OAT'!A2172),"-",'Step 1.4 CNY OAT'!A2172)</f>
        <v>43191.458333333336</v>
      </c>
      <c r="B2172" s="26">
        <f t="shared" si="51"/>
        <v>90</v>
      </c>
      <c r="C2172" s="67" cm="1">
        <f t="array" ref="C2172">INDEX('Step 5. Daily Avg Schedule Calc'!$A$2:$D$169,(WEEKDAY(A2172)-1)*24+HOUR(A2172)+1,3)</f>
        <v>1</v>
      </c>
      <c r="D2172" s="67" cm="1">
        <f t="array" ref="D2172">INDEX('Step 5. Daily Avg Schedule Calc'!$A$2:$D$169,(WEEKDAY(A2172)-1)*24+HOUR(A2172)+1,4)</f>
        <v>1</v>
      </c>
      <c r="E2172">
        <f>VLOOKUP(A2172,'Step 1.4 CNY OAT'!$A$1:$B$8761,2)</f>
        <v>56</v>
      </c>
      <c r="F2172" s="11">
        <f ca="1">('Step 3. Regression'!$B$18*E2172^2+'Step 3. Regression'!$C$18*E2172+'Step 3. Regression'!$D$18)*C2172</f>
        <v>5.2950036303641443</v>
      </c>
      <c r="G2172" s="11">
        <f ca="1">('Step 3. Regression'!$G$18*E2172^2+'Step 3. Regression'!$H$18*E2172+'Step 3. Regression'!$I$18)*D2172</f>
        <v>2.7042795630144352</v>
      </c>
    </row>
    <row r="2173" spans="1:7" x14ac:dyDescent="0.25">
      <c r="A2173" s="8">
        <f>IF(ISBLANK('Step 1.4 CNY OAT'!A2173),"-",'Step 1.4 CNY OAT'!A2173)</f>
        <v>43191.5</v>
      </c>
      <c r="B2173" s="26">
        <f t="shared" si="51"/>
        <v>90</v>
      </c>
      <c r="C2173" s="67" cm="1">
        <f t="array" ref="C2173">INDEX('Step 5. Daily Avg Schedule Calc'!$A$2:$D$169,(WEEKDAY(A2173)-1)*24+HOUR(A2173)+1,3)</f>
        <v>1</v>
      </c>
      <c r="D2173" s="67" cm="1">
        <f t="array" ref="D2173">INDEX('Step 5. Daily Avg Schedule Calc'!$A$2:$D$169,(WEEKDAY(A2173)-1)*24+HOUR(A2173)+1,4)</f>
        <v>1</v>
      </c>
      <c r="E2173">
        <f>VLOOKUP(A2173,'Step 1.4 CNY OAT'!$A$1:$B$8761,2)</f>
        <v>57</v>
      </c>
      <c r="F2173" s="11">
        <f ca="1">('Step 3. Regression'!$B$18*E2173^2+'Step 3. Regression'!$C$18*E2173+'Step 3. Regression'!$D$18)*C2173</f>
        <v>5.2883888547218145</v>
      </c>
      <c r="G2173" s="11">
        <f ca="1">('Step 3. Regression'!$G$18*E2173^2+'Step 3. Regression'!$H$18*E2173+'Step 3. Regression'!$I$18)*D2173</f>
        <v>2.697750351623478</v>
      </c>
    </row>
    <row r="2174" spans="1:7" x14ac:dyDescent="0.25">
      <c r="A2174" s="8">
        <f>IF(ISBLANK('Step 1.4 CNY OAT'!A2174),"-",'Step 1.4 CNY OAT'!A2174)</f>
        <v>43191.541666666664</v>
      </c>
      <c r="B2174" s="26">
        <f t="shared" si="51"/>
        <v>90</v>
      </c>
      <c r="C2174" s="67" cm="1">
        <f t="array" ref="C2174">INDEX('Step 5. Daily Avg Schedule Calc'!$A$2:$D$169,(WEEKDAY(A2174)-1)*24+HOUR(A2174)+1,3)</f>
        <v>1</v>
      </c>
      <c r="D2174" s="67" cm="1">
        <f t="array" ref="D2174">INDEX('Step 5. Daily Avg Schedule Calc'!$A$2:$D$169,(WEEKDAY(A2174)-1)*24+HOUR(A2174)+1,4)</f>
        <v>1</v>
      </c>
      <c r="E2174">
        <f>VLOOKUP(A2174,'Step 1.4 CNY OAT'!$A$1:$B$8761,2)</f>
        <v>57</v>
      </c>
      <c r="F2174" s="11">
        <f ca="1">('Step 3. Regression'!$B$18*E2174^2+'Step 3. Regression'!$C$18*E2174+'Step 3. Regression'!$D$18)*C2174</f>
        <v>5.2883888547218145</v>
      </c>
      <c r="G2174" s="11">
        <f ca="1">('Step 3. Regression'!$G$18*E2174^2+'Step 3. Regression'!$H$18*E2174+'Step 3. Regression'!$I$18)*D2174</f>
        <v>2.697750351623478</v>
      </c>
    </row>
    <row r="2175" spans="1:7" x14ac:dyDescent="0.25">
      <c r="A2175" s="8">
        <f>IF(ISBLANK('Step 1.4 CNY OAT'!A2175),"-",'Step 1.4 CNY OAT'!A2175)</f>
        <v>43191.583333333336</v>
      </c>
      <c r="B2175" s="26">
        <f t="shared" si="51"/>
        <v>90</v>
      </c>
      <c r="C2175" s="67" cm="1">
        <f t="array" ref="C2175">INDEX('Step 5. Daily Avg Schedule Calc'!$A$2:$D$169,(WEEKDAY(A2175)-1)*24+HOUR(A2175)+1,3)</f>
        <v>1</v>
      </c>
      <c r="D2175" s="67" cm="1">
        <f t="array" ref="D2175">INDEX('Step 5. Daily Avg Schedule Calc'!$A$2:$D$169,(WEEKDAY(A2175)-1)*24+HOUR(A2175)+1,4)</f>
        <v>1</v>
      </c>
      <c r="E2175">
        <f>VLOOKUP(A2175,'Step 1.4 CNY OAT'!$A$1:$B$8761,2)</f>
        <v>57</v>
      </c>
      <c r="F2175" s="11">
        <f ca="1">('Step 3. Regression'!$B$18*E2175^2+'Step 3. Regression'!$C$18*E2175+'Step 3. Regression'!$D$18)*C2175</f>
        <v>5.2883888547218145</v>
      </c>
      <c r="G2175" s="11">
        <f ca="1">('Step 3. Regression'!$G$18*E2175^2+'Step 3. Regression'!$H$18*E2175+'Step 3. Regression'!$I$18)*D2175</f>
        <v>2.697750351623478</v>
      </c>
    </row>
    <row r="2176" spans="1:7" x14ac:dyDescent="0.25">
      <c r="A2176" s="8">
        <f>IF(ISBLANK('Step 1.4 CNY OAT'!A2176),"-",'Step 1.4 CNY OAT'!A2176)</f>
        <v>43191.625</v>
      </c>
      <c r="B2176" s="26">
        <f t="shared" si="51"/>
        <v>90</v>
      </c>
      <c r="C2176" s="67" cm="1">
        <f t="array" ref="C2176">INDEX('Step 5. Daily Avg Schedule Calc'!$A$2:$D$169,(WEEKDAY(A2176)-1)*24+HOUR(A2176)+1,3)</f>
        <v>1</v>
      </c>
      <c r="D2176" s="67" cm="1">
        <f t="array" ref="D2176">INDEX('Step 5. Daily Avg Schedule Calc'!$A$2:$D$169,(WEEKDAY(A2176)-1)*24+HOUR(A2176)+1,4)</f>
        <v>1</v>
      </c>
      <c r="E2176">
        <f>VLOOKUP(A2176,'Step 1.4 CNY OAT'!$A$1:$B$8761,2)</f>
        <v>55</v>
      </c>
      <c r="F2176" s="11">
        <f ca="1">('Step 3. Regression'!$B$18*E2176^2+'Step 3. Regression'!$C$18*E2176+'Step 3. Regression'!$D$18)*C2176</f>
        <v>5.3064685414023867</v>
      </c>
      <c r="G2176" s="11">
        <f ca="1">('Step 3. Regression'!$G$18*E2176^2+'Step 3. Regression'!$H$18*E2176+'Step 3. Regression'!$I$18)*D2176</f>
        <v>2.7120561000598711</v>
      </c>
    </row>
    <row r="2177" spans="1:7" x14ac:dyDescent="0.25">
      <c r="A2177" s="8">
        <f>IF(ISBLANK('Step 1.4 CNY OAT'!A2177),"-",'Step 1.4 CNY OAT'!A2177)</f>
        <v>43191.666666666664</v>
      </c>
      <c r="B2177" s="26">
        <f t="shared" si="51"/>
        <v>90</v>
      </c>
      <c r="C2177" s="67" cm="1">
        <f t="array" ref="C2177">INDEX('Step 5. Daily Avg Schedule Calc'!$A$2:$D$169,(WEEKDAY(A2177)-1)*24+HOUR(A2177)+1,3)</f>
        <v>1</v>
      </c>
      <c r="D2177" s="67" cm="1">
        <f t="array" ref="D2177">INDEX('Step 5. Daily Avg Schedule Calc'!$A$2:$D$169,(WEEKDAY(A2177)-1)*24+HOUR(A2177)+1,4)</f>
        <v>1</v>
      </c>
      <c r="E2177">
        <f>VLOOKUP(A2177,'Step 1.4 CNY OAT'!$A$1:$B$8761,2)</f>
        <v>55</v>
      </c>
      <c r="F2177" s="11">
        <f ca="1">('Step 3. Regression'!$B$18*E2177^2+'Step 3. Regression'!$C$18*E2177+'Step 3. Regression'!$D$18)*C2177</f>
        <v>5.3064685414023867</v>
      </c>
      <c r="G2177" s="11">
        <f ca="1">('Step 3. Regression'!$G$18*E2177^2+'Step 3. Regression'!$H$18*E2177+'Step 3. Regression'!$I$18)*D2177</f>
        <v>2.7120561000598711</v>
      </c>
    </row>
    <row r="2178" spans="1:7" x14ac:dyDescent="0.25">
      <c r="A2178" s="8">
        <f>IF(ISBLANK('Step 1.4 CNY OAT'!A2178),"-",'Step 1.4 CNY OAT'!A2178)</f>
        <v>43191.708333333336</v>
      </c>
      <c r="B2178" s="26">
        <f t="shared" si="51"/>
        <v>90</v>
      </c>
      <c r="C2178" s="67" cm="1">
        <f t="array" ref="C2178">INDEX('Step 5. Daily Avg Schedule Calc'!$A$2:$D$169,(WEEKDAY(A2178)-1)*24+HOUR(A2178)+1,3)</f>
        <v>1</v>
      </c>
      <c r="D2178" s="67" cm="1">
        <f t="array" ref="D2178">INDEX('Step 5. Daily Avg Schedule Calc'!$A$2:$D$169,(WEEKDAY(A2178)-1)*24+HOUR(A2178)+1,4)</f>
        <v>1</v>
      </c>
      <c r="E2178">
        <f>VLOOKUP(A2178,'Step 1.4 CNY OAT'!$A$1:$B$8761,2)</f>
        <v>54</v>
      </c>
      <c r="F2178" s="11">
        <f ca="1">('Step 3. Regression'!$B$18*E2178^2+'Step 3. Regression'!$C$18*E2178+'Step 3. Regression'!$D$18)*C2178</f>
        <v>5.3227835878365486</v>
      </c>
      <c r="G2178" s="11">
        <f ca="1">('Step 3. Regression'!$G$18*E2178^2+'Step 3. Regression'!$H$18*E2178+'Step 3. Regression'!$I$18)*D2178</f>
        <v>2.721079962759787</v>
      </c>
    </row>
    <row r="2179" spans="1:7" x14ac:dyDescent="0.25">
      <c r="A2179" s="8">
        <f>IF(ISBLANK('Step 1.4 CNY OAT'!A2179),"-",'Step 1.4 CNY OAT'!A2179)</f>
        <v>43191.75</v>
      </c>
      <c r="B2179" s="26">
        <f t="shared" ref="B2179:B2242" si="52">_xlfn.DAYS(A2179,$A$2)</f>
        <v>90</v>
      </c>
      <c r="C2179" s="67" cm="1">
        <f t="array" ref="C2179">INDEX('Step 5. Daily Avg Schedule Calc'!$A$2:$D$169,(WEEKDAY(A2179)-1)*24+HOUR(A2179)+1,3)</f>
        <v>1</v>
      </c>
      <c r="D2179" s="67" cm="1">
        <f t="array" ref="D2179">INDEX('Step 5. Daily Avg Schedule Calc'!$A$2:$D$169,(WEEKDAY(A2179)-1)*24+HOUR(A2179)+1,4)</f>
        <v>1</v>
      </c>
      <c r="E2179">
        <f>VLOOKUP(A2179,'Step 1.4 CNY OAT'!$A$1:$B$8761,2)</f>
        <v>54</v>
      </c>
      <c r="F2179" s="11">
        <f ca="1">('Step 3. Regression'!$B$18*E2179^2+'Step 3. Regression'!$C$18*E2179+'Step 3. Regression'!$D$18)*C2179</f>
        <v>5.3227835878365486</v>
      </c>
      <c r="G2179" s="11">
        <f ca="1">('Step 3. Regression'!$G$18*E2179^2+'Step 3. Regression'!$H$18*E2179+'Step 3. Regression'!$I$18)*D2179</f>
        <v>2.721079962759787</v>
      </c>
    </row>
    <row r="2180" spans="1:7" x14ac:dyDescent="0.25">
      <c r="A2180" s="8">
        <f>IF(ISBLANK('Step 1.4 CNY OAT'!A2180),"-",'Step 1.4 CNY OAT'!A2180)</f>
        <v>43191.791666666664</v>
      </c>
      <c r="B2180" s="26">
        <f t="shared" si="52"/>
        <v>90</v>
      </c>
      <c r="C2180" s="67" cm="1">
        <f t="array" ref="C2180">INDEX('Step 5. Daily Avg Schedule Calc'!$A$2:$D$169,(WEEKDAY(A2180)-1)*24+HOUR(A2180)+1,3)</f>
        <v>1</v>
      </c>
      <c r="D2180" s="67" cm="1">
        <f t="array" ref="D2180">INDEX('Step 5. Daily Avg Schedule Calc'!$A$2:$D$169,(WEEKDAY(A2180)-1)*24+HOUR(A2180)+1,4)</f>
        <v>1</v>
      </c>
      <c r="E2180">
        <f>VLOOKUP(A2180,'Step 1.4 CNY OAT'!$A$1:$B$8761,2)</f>
        <v>54</v>
      </c>
      <c r="F2180" s="11">
        <f ca="1">('Step 3. Regression'!$B$18*E2180^2+'Step 3. Regression'!$C$18*E2180+'Step 3. Regression'!$D$18)*C2180</f>
        <v>5.3227835878365486</v>
      </c>
      <c r="G2180" s="11">
        <f ca="1">('Step 3. Regression'!$G$18*E2180^2+'Step 3. Regression'!$H$18*E2180+'Step 3. Regression'!$I$18)*D2180</f>
        <v>2.721079962759787</v>
      </c>
    </row>
    <row r="2181" spans="1:7" x14ac:dyDescent="0.25">
      <c r="A2181" s="8">
        <f>IF(ISBLANK('Step 1.4 CNY OAT'!A2181),"-",'Step 1.4 CNY OAT'!A2181)</f>
        <v>43191.833333333336</v>
      </c>
      <c r="B2181" s="26">
        <f t="shared" si="52"/>
        <v>90</v>
      </c>
      <c r="C2181" s="67" cm="1">
        <f t="array" ref="C2181">INDEX('Step 5. Daily Avg Schedule Calc'!$A$2:$D$169,(WEEKDAY(A2181)-1)*24+HOUR(A2181)+1,3)</f>
        <v>1</v>
      </c>
      <c r="D2181" s="67" cm="1">
        <f t="array" ref="D2181">INDEX('Step 5. Daily Avg Schedule Calc'!$A$2:$D$169,(WEEKDAY(A2181)-1)*24+HOUR(A2181)+1,4)</f>
        <v>1</v>
      </c>
      <c r="E2181">
        <f>VLOOKUP(A2181,'Step 1.4 CNY OAT'!$A$1:$B$8761,2)</f>
        <v>50</v>
      </c>
      <c r="F2181" s="11">
        <f ca="1">('Step 3. Regression'!$B$18*E2181^2+'Step 3. Regression'!$C$18*E2181+'Step 3. Regression'!$D$18)*C2181</f>
        <v>5.4365451275323569</v>
      </c>
      <c r="G2181" s="11">
        <f ca="1">('Step 3. Regression'!$G$18*E2181^2+'Step 3. Regression'!$H$18*E2181+'Step 3. Regression'!$I$18)*D2181</f>
        <v>2.7696486701042482</v>
      </c>
    </row>
    <row r="2182" spans="1:7" x14ac:dyDescent="0.25">
      <c r="A2182" s="8">
        <f>IF(ISBLANK('Step 1.4 CNY OAT'!A2182),"-",'Step 1.4 CNY OAT'!A2182)</f>
        <v>43191.875</v>
      </c>
      <c r="B2182" s="26">
        <f t="shared" si="52"/>
        <v>90</v>
      </c>
      <c r="C2182" s="67" cm="1">
        <f t="array" ref="C2182">INDEX('Step 5. Daily Avg Schedule Calc'!$A$2:$D$169,(WEEKDAY(A2182)-1)*24+HOUR(A2182)+1,3)</f>
        <v>1</v>
      </c>
      <c r="D2182" s="67" cm="1">
        <f t="array" ref="D2182">INDEX('Step 5. Daily Avg Schedule Calc'!$A$2:$D$169,(WEEKDAY(A2182)-1)*24+HOUR(A2182)+1,4)</f>
        <v>1</v>
      </c>
      <c r="E2182">
        <f>VLOOKUP(A2182,'Step 1.4 CNY OAT'!$A$1:$B$8761,2)</f>
        <v>48</v>
      </c>
      <c r="F2182" s="11">
        <f ca="1">('Step 3. Regression'!$B$18*E2182^2+'Step 3. Regression'!$C$18*E2182+'Step 3. Regression'!$D$18)*C2182</f>
        <v>5.5225267097557609</v>
      </c>
      <c r="G2182" s="11">
        <f ca="1">('Step 3. Regression'!$G$18*E2182^2+'Step 3. Regression'!$H$18*E2182+'Step 3. Regression'!$I$18)*D2182</f>
        <v>2.8014169777033562</v>
      </c>
    </row>
    <row r="2183" spans="1:7" x14ac:dyDescent="0.25">
      <c r="A2183" s="8">
        <f>IF(ISBLANK('Step 1.4 CNY OAT'!A2183),"-",'Step 1.4 CNY OAT'!A2183)</f>
        <v>43191.916666666664</v>
      </c>
      <c r="B2183" s="26">
        <f t="shared" si="52"/>
        <v>90</v>
      </c>
      <c r="C2183" s="67" cm="1">
        <f t="array" ref="C2183">INDEX('Step 5. Daily Avg Schedule Calc'!$A$2:$D$169,(WEEKDAY(A2183)-1)*24+HOUR(A2183)+1,3)</f>
        <v>1</v>
      </c>
      <c r="D2183" s="67" cm="1">
        <f t="array" ref="D2183">INDEX('Step 5. Daily Avg Schedule Calc'!$A$2:$D$169,(WEEKDAY(A2183)-1)*24+HOUR(A2183)+1,4)</f>
        <v>1</v>
      </c>
      <c r="E2183">
        <f>VLOOKUP(A2183,'Step 1.4 CNY OAT'!$A$1:$B$8761,2)</f>
        <v>46</v>
      </c>
      <c r="F2183" s="11">
        <f ca="1">('Step 3. Regression'!$B$18*E2183^2+'Step 3. Regression'!$C$18*E2183+'Step 3. Regression'!$D$18)*C2183</f>
        <v>5.6279088335628336</v>
      </c>
      <c r="G2183" s="11">
        <f ca="1">('Step 3. Regression'!$G$18*E2183^2+'Step 3. Regression'!$H$18*E2183+'Step 3. Regression'!$I$18)*D2183</f>
        <v>2.8381745879203826</v>
      </c>
    </row>
    <row r="2184" spans="1:7" x14ac:dyDescent="0.25">
      <c r="A2184" s="8">
        <f>IF(ISBLANK('Step 1.4 CNY OAT'!A2184),"-",'Step 1.4 CNY OAT'!A2184)</f>
        <v>43191.958333333336</v>
      </c>
      <c r="B2184" s="26">
        <f t="shared" si="52"/>
        <v>90</v>
      </c>
      <c r="C2184" s="67" cm="1">
        <f t="array" ref="C2184">INDEX('Step 5. Daily Avg Schedule Calc'!$A$2:$D$169,(WEEKDAY(A2184)-1)*24+HOUR(A2184)+1,3)</f>
        <v>1</v>
      </c>
      <c r="D2184" s="67" cm="1">
        <f t="array" ref="D2184">INDEX('Step 5. Daily Avg Schedule Calc'!$A$2:$D$169,(WEEKDAY(A2184)-1)*24+HOUR(A2184)+1,4)</f>
        <v>1</v>
      </c>
      <c r="E2184">
        <f>VLOOKUP(A2184,'Step 1.4 CNY OAT'!$A$1:$B$8761,2)</f>
        <v>46</v>
      </c>
      <c r="F2184" s="11">
        <f ca="1">('Step 3. Regression'!$B$18*E2184^2+'Step 3. Regression'!$C$18*E2184+'Step 3. Regression'!$D$18)*C2184</f>
        <v>5.6279088335628336</v>
      </c>
      <c r="G2184" s="11">
        <f ca="1">('Step 3. Regression'!$G$18*E2184^2+'Step 3. Regression'!$H$18*E2184+'Step 3. Regression'!$I$18)*D2184</f>
        <v>2.8381745879203826</v>
      </c>
    </row>
    <row r="2185" spans="1:7" x14ac:dyDescent="0.25">
      <c r="A2185" s="8">
        <f>IF(ISBLANK('Step 1.4 CNY OAT'!A2185),"-",'Step 1.4 CNY OAT'!A2185)</f>
        <v>43192</v>
      </c>
      <c r="B2185" s="26">
        <f t="shared" si="52"/>
        <v>91</v>
      </c>
      <c r="C2185" s="67" cm="1">
        <f t="array" ref="C2185">INDEX('Step 5. Daily Avg Schedule Calc'!$A$2:$D$169,(WEEKDAY(A2185)-1)*24+HOUR(A2185)+1,3)</f>
        <v>1</v>
      </c>
      <c r="D2185" s="67" cm="1">
        <f t="array" ref="D2185">INDEX('Step 5. Daily Avg Schedule Calc'!$A$2:$D$169,(WEEKDAY(A2185)-1)*24+HOUR(A2185)+1,4)</f>
        <v>1</v>
      </c>
      <c r="E2185">
        <f>VLOOKUP(A2185,'Step 1.4 CNY OAT'!$A$1:$B$8761,2)</f>
        <v>45</v>
      </c>
      <c r="F2185" s="11">
        <f ca="1">('Step 3. Regression'!$B$18*E2185^2+'Step 3. Regression'!$C$18*E2185+'Step 3. Regression'!$D$18)*C2185</f>
        <v>5.6878750985602435</v>
      </c>
      <c r="G2185" s="11">
        <f ca="1">('Step 3. Regression'!$G$18*E2185^2+'Step 3. Regression'!$H$18*E2185+'Step 3. Regression'!$I$18)*D2185</f>
        <v>2.8584243815106145</v>
      </c>
    </row>
    <row r="2186" spans="1:7" x14ac:dyDescent="0.25">
      <c r="A2186" s="8">
        <f>IF(ISBLANK('Step 1.4 CNY OAT'!A2186),"-",'Step 1.4 CNY OAT'!A2186)</f>
        <v>43192.041666666664</v>
      </c>
      <c r="B2186" s="26">
        <f t="shared" si="52"/>
        <v>91</v>
      </c>
      <c r="C2186" s="67" cm="1">
        <f t="array" ref="C2186">INDEX('Step 5. Daily Avg Schedule Calc'!$A$2:$D$169,(WEEKDAY(A2186)-1)*24+HOUR(A2186)+1,3)</f>
        <v>1</v>
      </c>
      <c r="D2186" s="67" cm="1">
        <f t="array" ref="D2186">INDEX('Step 5. Daily Avg Schedule Calc'!$A$2:$D$169,(WEEKDAY(A2186)-1)*24+HOUR(A2186)+1,4)</f>
        <v>1</v>
      </c>
      <c r="E2186">
        <f>VLOOKUP(A2186,'Step 1.4 CNY OAT'!$A$1:$B$8761,2)</f>
        <v>43</v>
      </c>
      <c r="F2186" s="11">
        <f ca="1">('Step 3. Regression'!$B$18*E2186^2+'Step 3. Regression'!$C$18*E2186+'Step 3. Regression'!$D$18)*C2186</f>
        <v>5.8223580347428134</v>
      </c>
      <c r="G2186" s="11">
        <f ca="1">('Step 3. Regression'!$G$18*E2186^2+'Step 3. Regression'!$H$18*E2186+'Step 3. Regression'!$I$18)*D2186</f>
        <v>2.902665945654519</v>
      </c>
    </row>
    <row r="2187" spans="1:7" x14ac:dyDescent="0.25">
      <c r="A2187" s="8">
        <f>IF(ISBLANK('Step 1.4 CNY OAT'!A2187),"-",'Step 1.4 CNY OAT'!A2187)</f>
        <v>43192.083333333336</v>
      </c>
      <c r="B2187" s="26">
        <f t="shared" si="52"/>
        <v>91</v>
      </c>
      <c r="C2187" s="67" cm="1">
        <f t="array" ref="C2187">INDEX('Step 5. Daily Avg Schedule Calc'!$A$2:$D$169,(WEEKDAY(A2187)-1)*24+HOUR(A2187)+1,3)</f>
        <v>1</v>
      </c>
      <c r="D2187" s="67" cm="1">
        <f t="array" ref="D2187">INDEX('Step 5. Daily Avg Schedule Calc'!$A$2:$D$169,(WEEKDAY(A2187)-1)*24+HOUR(A2187)+1,4)</f>
        <v>1</v>
      </c>
      <c r="E2187">
        <f>VLOOKUP(A2187,'Step 1.4 CNY OAT'!$A$1:$B$8761,2)</f>
        <v>43</v>
      </c>
      <c r="F2187" s="11">
        <f ca="1">('Step 3. Regression'!$B$18*E2187^2+'Step 3. Regression'!$C$18*E2187+'Step 3. Regression'!$D$18)*C2187</f>
        <v>5.8223580347428134</v>
      </c>
      <c r="G2187" s="11">
        <f ca="1">('Step 3. Regression'!$G$18*E2187^2+'Step 3. Regression'!$H$18*E2187+'Step 3. Regression'!$I$18)*D2187</f>
        <v>2.902665945654519</v>
      </c>
    </row>
    <row r="2188" spans="1:7" x14ac:dyDescent="0.25">
      <c r="A2188" s="8">
        <f>IF(ISBLANK('Step 1.4 CNY OAT'!A2188),"-",'Step 1.4 CNY OAT'!A2188)</f>
        <v>43192.125</v>
      </c>
      <c r="B2188" s="26">
        <f t="shared" si="52"/>
        <v>91</v>
      </c>
      <c r="C2188" s="67" cm="1">
        <f t="array" ref="C2188">INDEX('Step 5. Daily Avg Schedule Calc'!$A$2:$D$169,(WEEKDAY(A2188)-1)*24+HOUR(A2188)+1,3)</f>
        <v>1</v>
      </c>
      <c r="D2188" s="67" cm="1">
        <f t="array" ref="D2188">INDEX('Step 5. Daily Avg Schedule Calc'!$A$2:$D$169,(WEEKDAY(A2188)-1)*24+HOUR(A2188)+1,4)</f>
        <v>1</v>
      </c>
      <c r="E2188">
        <f>VLOOKUP(A2188,'Step 1.4 CNY OAT'!$A$1:$B$8761,2)</f>
        <v>43</v>
      </c>
      <c r="F2188" s="11">
        <f ca="1">('Step 3. Regression'!$B$18*E2188^2+'Step 3. Regression'!$C$18*E2188+'Step 3. Regression'!$D$18)*C2188</f>
        <v>5.8223580347428134</v>
      </c>
      <c r="G2188" s="11">
        <f ca="1">('Step 3. Regression'!$G$18*E2188^2+'Step 3. Regression'!$H$18*E2188+'Step 3. Regression'!$I$18)*D2188</f>
        <v>2.902665945654519</v>
      </c>
    </row>
    <row r="2189" spans="1:7" x14ac:dyDescent="0.25">
      <c r="A2189" s="8">
        <f>IF(ISBLANK('Step 1.4 CNY OAT'!A2189),"-",'Step 1.4 CNY OAT'!A2189)</f>
        <v>43192.166666666664</v>
      </c>
      <c r="B2189" s="26">
        <f t="shared" si="52"/>
        <v>91</v>
      </c>
      <c r="C2189" s="67" cm="1">
        <f t="array" ref="C2189">INDEX('Step 5. Daily Avg Schedule Calc'!$A$2:$D$169,(WEEKDAY(A2189)-1)*24+HOUR(A2189)+1,3)</f>
        <v>1</v>
      </c>
      <c r="D2189" s="67" cm="1">
        <f t="array" ref="D2189">INDEX('Step 5. Daily Avg Schedule Calc'!$A$2:$D$169,(WEEKDAY(A2189)-1)*24+HOUR(A2189)+1,4)</f>
        <v>1</v>
      </c>
      <c r="E2189">
        <f>VLOOKUP(A2189,'Step 1.4 CNY OAT'!$A$1:$B$8761,2)</f>
        <v>41</v>
      </c>
      <c r="F2189" s="11">
        <f ca="1">('Step 3. Regression'!$B$18*E2189^2+'Step 3. Regression'!$C$18*E2189+'Step 3. Regression'!$D$18)*C2189</f>
        <v>5.9762415125090502</v>
      </c>
      <c r="G2189" s="11">
        <f ca="1">('Step 3. Regression'!$G$18*E2189^2+'Step 3. Regression'!$H$18*E2189+'Step 3. Regression'!$I$18)*D2189</f>
        <v>2.9518968124163409</v>
      </c>
    </row>
    <row r="2190" spans="1:7" x14ac:dyDescent="0.25">
      <c r="A2190" s="8">
        <f>IF(ISBLANK('Step 1.4 CNY OAT'!A2190),"-",'Step 1.4 CNY OAT'!A2190)</f>
        <v>43192.208333333336</v>
      </c>
      <c r="B2190" s="26">
        <f t="shared" si="52"/>
        <v>91</v>
      </c>
      <c r="C2190" s="67" cm="1">
        <f t="array" ref="C2190">INDEX('Step 5. Daily Avg Schedule Calc'!$A$2:$D$169,(WEEKDAY(A2190)-1)*24+HOUR(A2190)+1,3)</f>
        <v>1</v>
      </c>
      <c r="D2190" s="67" cm="1">
        <f t="array" ref="D2190">INDEX('Step 5. Daily Avg Schedule Calc'!$A$2:$D$169,(WEEKDAY(A2190)-1)*24+HOUR(A2190)+1,4)</f>
        <v>1</v>
      </c>
      <c r="E2190">
        <f>VLOOKUP(A2190,'Step 1.4 CNY OAT'!$A$1:$B$8761,2)</f>
        <v>36</v>
      </c>
      <c r="F2190" s="11">
        <f ca="1">('Step 3. Regression'!$B$18*E2190^2+'Step 3. Regression'!$C$18*E2190+'Step 3. Regression'!$D$18)*C2190</f>
        <v>6.4458275763531816</v>
      </c>
      <c r="G2190" s="11">
        <f ca="1">('Step 3. Regression'!$G$18*E2190^2+'Step 3. Regression'!$H$18*E2190+'Step 3. Regression'!$I$18)*D2190</f>
        <v>3.0968021782742885</v>
      </c>
    </row>
    <row r="2191" spans="1:7" x14ac:dyDescent="0.25">
      <c r="A2191" s="8">
        <f>IF(ISBLANK('Step 1.4 CNY OAT'!A2191),"-",'Step 1.4 CNY OAT'!A2191)</f>
        <v>43192.25</v>
      </c>
      <c r="B2191" s="26">
        <f t="shared" si="52"/>
        <v>91</v>
      </c>
      <c r="C2191" s="67" cm="1">
        <f t="array" ref="C2191">INDEX('Step 5. Daily Avg Schedule Calc'!$A$2:$D$169,(WEEKDAY(A2191)-1)*24+HOUR(A2191)+1,3)</f>
        <v>1</v>
      </c>
      <c r="D2191" s="67" cm="1">
        <f t="array" ref="D2191">INDEX('Step 5. Daily Avg Schedule Calc'!$A$2:$D$169,(WEEKDAY(A2191)-1)*24+HOUR(A2191)+1,4)</f>
        <v>1</v>
      </c>
      <c r="E2191">
        <f>VLOOKUP(A2191,'Step 1.4 CNY OAT'!$A$1:$B$8761,2)</f>
        <v>34</v>
      </c>
      <c r="F2191" s="11">
        <f ca="1">('Step 3. Regression'!$B$18*E2191^2+'Step 3. Regression'!$C$18*E2191+'Step 3. Regression'!$D$18)*C2191</f>
        <v>6.6676129496622512</v>
      </c>
      <c r="G2191" s="11">
        <f ca="1">('Step 3. Regression'!$G$18*E2191^2+'Step 3. Regression'!$H$18*E2191+'Step 3. Regression'!$I$18)*D2191</f>
        <v>3.1634956041988254</v>
      </c>
    </row>
    <row r="2192" spans="1:7" x14ac:dyDescent="0.25">
      <c r="A2192" s="8">
        <f>IF(ISBLANK('Step 1.4 CNY OAT'!A2192),"-",'Step 1.4 CNY OAT'!A2192)</f>
        <v>43192.291666666664</v>
      </c>
      <c r="B2192" s="26">
        <f t="shared" si="52"/>
        <v>91</v>
      </c>
      <c r="C2192" s="67" cm="1">
        <f t="array" ref="C2192">INDEX('Step 5. Daily Avg Schedule Calc'!$A$2:$D$169,(WEEKDAY(A2192)-1)*24+HOUR(A2192)+1,3)</f>
        <v>1</v>
      </c>
      <c r="D2192" s="67" cm="1">
        <f t="array" ref="D2192">INDEX('Step 5. Daily Avg Schedule Calc'!$A$2:$D$169,(WEEKDAY(A2192)-1)*24+HOUR(A2192)+1,4)</f>
        <v>1</v>
      </c>
      <c r="E2192">
        <f>VLOOKUP(A2192,'Step 1.4 CNY OAT'!$A$1:$B$8761,2)</f>
        <v>32</v>
      </c>
      <c r="F2192" s="11">
        <f ca="1">('Step 3. Regression'!$B$18*E2192^2+'Step 3. Regression'!$C$18*E2192+'Step 3. Regression'!$D$18)*C2192</f>
        <v>6.9087988645549858</v>
      </c>
      <c r="G2192" s="11">
        <f ca="1">('Step 3. Regression'!$G$18*E2192^2+'Step 3. Regression'!$H$18*E2192+'Step 3. Regression'!$I$18)*D2192</f>
        <v>3.2351783327412797</v>
      </c>
    </row>
    <row r="2193" spans="1:7" x14ac:dyDescent="0.25">
      <c r="A2193" s="8">
        <f>IF(ISBLANK('Step 1.4 CNY OAT'!A2193),"-",'Step 1.4 CNY OAT'!A2193)</f>
        <v>43192.333333333336</v>
      </c>
      <c r="B2193" s="26">
        <f t="shared" si="52"/>
        <v>91</v>
      </c>
      <c r="C2193" s="67" cm="1">
        <f t="array" ref="C2193">INDEX('Step 5. Daily Avg Schedule Calc'!$A$2:$D$169,(WEEKDAY(A2193)-1)*24+HOUR(A2193)+1,3)</f>
        <v>1</v>
      </c>
      <c r="D2193" s="67" cm="1">
        <f t="array" ref="D2193">INDEX('Step 5. Daily Avg Schedule Calc'!$A$2:$D$169,(WEEKDAY(A2193)-1)*24+HOUR(A2193)+1,4)</f>
        <v>1</v>
      </c>
      <c r="E2193">
        <f>VLOOKUP(A2193,'Step 1.4 CNY OAT'!$A$1:$B$8761,2)</f>
        <v>32</v>
      </c>
      <c r="F2193" s="11">
        <f ca="1">('Step 3. Regression'!$B$18*E2193^2+'Step 3. Regression'!$C$18*E2193+'Step 3. Regression'!$D$18)*C2193</f>
        <v>6.9087988645549858</v>
      </c>
      <c r="G2193" s="11">
        <f ca="1">('Step 3. Regression'!$G$18*E2193^2+'Step 3. Regression'!$H$18*E2193+'Step 3. Regression'!$I$18)*D2193</f>
        <v>3.2351783327412797</v>
      </c>
    </row>
    <row r="2194" spans="1:7" x14ac:dyDescent="0.25">
      <c r="A2194" s="8">
        <f>IF(ISBLANK('Step 1.4 CNY OAT'!A2194),"-",'Step 1.4 CNY OAT'!A2194)</f>
        <v>43192.375</v>
      </c>
      <c r="B2194" s="26">
        <f t="shared" si="52"/>
        <v>91</v>
      </c>
      <c r="C2194" s="67" cm="1">
        <f t="array" ref="C2194">INDEX('Step 5. Daily Avg Schedule Calc'!$A$2:$D$169,(WEEKDAY(A2194)-1)*24+HOUR(A2194)+1,3)</f>
        <v>1</v>
      </c>
      <c r="D2194" s="67" cm="1">
        <f t="array" ref="D2194">INDEX('Step 5. Daily Avg Schedule Calc'!$A$2:$D$169,(WEEKDAY(A2194)-1)*24+HOUR(A2194)+1,4)</f>
        <v>1</v>
      </c>
      <c r="E2194">
        <f>VLOOKUP(A2194,'Step 1.4 CNY OAT'!$A$1:$B$8761,2)</f>
        <v>34</v>
      </c>
      <c r="F2194" s="11">
        <f ca="1">('Step 3. Regression'!$B$18*E2194^2+'Step 3. Regression'!$C$18*E2194+'Step 3. Regression'!$D$18)*C2194</f>
        <v>6.6676129496622512</v>
      </c>
      <c r="G2194" s="11">
        <f ca="1">('Step 3. Regression'!$G$18*E2194^2+'Step 3. Regression'!$H$18*E2194+'Step 3. Regression'!$I$18)*D2194</f>
        <v>3.1634956041988254</v>
      </c>
    </row>
    <row r="2195" spans="1:7" x14ac:dyDescent="0.25">
      <c r="A2195" s="8">
        <f>IF(ISBLANK('Step 1.4 CNY OAT'!A2195),"-",'Step 1.4 CNY OAT'!A2195)</f>
        <v>43192.416666666664</v>
      </c>
      <c r="B2195" s="26">
        <f t="shared" si="52"/>
        <v>91</v>
      </c>
      <c r="C2195" s="67" cm="1">
        <f t="array" ref="C2195">INDEX('Step 5. Daily Avg Schedule Calc'!$A$2:$D$169,(WEEKDAY(A2195)-1)*24+HOUR(A2195)+1,3)</f>
        <v>1</v>
      </c>
      <c r="D2195" s="67" cm="1">
        <f t="array" ref="D2195">INDEX('Step 5. Daily Avg Schedule Calc'!$A$2:$D$169,(WEEKDAY(A2195)-1)*24+HOUR(A2195)+1,4)</f>
        <v>1</v>
      </c>
      <c r="E2195">
        <f>VLOOKUP(A2195,'Step 1.4 CNY OAT'!$A$1:$B$8761,2)</f>
        <v>34</v>
      </c>
      <c r="F2195" s="11">
        <f ca="1">('Step 3. Regression'!$B$18*E2195^2+'Step 3. Regression'!$C$18*E2195+'Step 3. Regression'!$D$18)*C2195</f>
        <v>6.6676129496622512</v>
      </c>
      <c r="G2195" s="11">
        <f ca="1">('Step 3. Regression'!$G$18*E2195^2+'Step 3. Regression'!$H$18*E2195+'Step 3. Regression'!$I$18)*D2195</f>
        <v>3.1634956041988254</v>
      </c>
    </row>
    <row r="2196" spans="1:7" x14ac:dyDescent="0.25">
      <c r="A2196" s="8">
        <f>IF(ISBLANK('Step 1.4 CNY OAT'!A2196),"-",'Step 1.4 CNY OAT'!A2196)</f>
        <v>43192.458333333336</v>
      </c>
      <c r="B2196" s="26">
        <f t="shared" si="52"/>
        <v>91</v>
      </c>
      <c r="C2196" s="67" cm="1">
        <f t="array" ref="C2196">INDEX('Step 5. Daily Avg Schedule Calc'!$A$2:$D$169,(WEEKDAY(A2196)-1)*24+HOUR(A2196)+1,3)</f>
        <v>1</v>
      </c>
      <c r="D2196" s="67" cm="1">
        <f t="array" ref="D2196">INDEX('Step 5. Daily Avg Schedule Calc'!$A$2:$D$169,(WEEKDAY(A2196)-1)*24+HOUR(A2196)+1,4)</f>
        <v>1</v>
      </c>
      <c r="E2196">
        <f>VLOOKUP(A2196,'Step 1.4 CNY OAT'!$A$1:$B$8761,2)</f>
        <v>35</v>
      </c>
      <c r="F2196" s="11">
        <f ca="1">('Step 3. Regression'!$B$18*E2196^2+'Step 3. Regression'!$C$18*E2196+'Step 3. Regression'!$D$18)*C2196</f>
        <v>6.5542951953097575</v>
      </c>
      <c r="G2196" s="11">
        <f ca="1">('Step 3. Regression'!$G$18*E2196^2+'Step 3. Regression'!$H$18*E2196+'Step 3. Regression'!$I$18)*D2196</f>
        <v>3.1295252284093174</v>
      </c>
    </row>
    <row r="2197" spans="1:7" x14ac:dyDescent="0.25">
      <c r="A2197" s="8">
        <f>IF(ISBLANK('Step 1.4 CNY OAT'!A2197),"-",'Step 1.4 CNY OAT'!A2197)</f>
        <v>43192.5</v>
      </c>
      <c r="B2197" s="26">
        <f t="shared" si="52"/>
        <v>91</v>
      </c>
      <c r="C2197" s="67" cm="1">
        <f t="array" ref="C2197">INDEX('Step 5. Daily Avg Schedule Calc'!$A$2:$D$169,(WEEKDAY(A2197)-1)*24+HOUR(A2197)+1,3)</f>
        <v>1</v>
      </c>
      <c r="D2197" s="67" cm="1">
        <f t="array" ref="D2197">INDEX('Step 5. Daily Avg Schedule Calc'!$A$2:$D$169,(WEEKDAY(A2197)-1)*24+HOUR(A2197)+1,4)</f>
        <v>1</v>
      </c>
      <c r="E2197">
        <f>VLOOKUP(A2197,'Step 1.4 CNY OAT'!$A$1:$B$8761,2)</f>
        <v>36</v>
      </c>
      <c r="F2197" s="11">
        <f ca="1">('Step 3. Regression'!$B$18*E2197^2+'Step 3. Regression'!$C$18*E2197+'Step 3. Regression'!$D$18)*C2197</f>
        <v>6.4458275763531816</v>
      </c>
      <c r="G2197" s="11">
        <f ca="1">('Step 3. Regression'!$G$18*E2197^2+'Step 3. Regression'!$H$18*E2197+'Step 3. Regression'!$I$18)*D2197</f>
        <v>3.0968021782742885</v>
      </c>
    </row>
    <row r="2198" spans="1:7" x14ac:dyDescent="0.25">
      <c r="A2198" s="8">
        <f>IF(ISBLANK('Step 1.4 CNY OAT'!A2198),"-",'Step 1.4 CNY OAT'!A2198)</f>
        <v>43192.541666666664</v>
      </c>
      <c r="B2198" s="26">
        <f t="shared" si="52"/>
        <v>91</v>
      </c>
      <c r="C2198" s="67" cm="1">
        <f t="array" ref="C2198">INDEX('Step 5. Daily Avg Schedule Calc'!$A$2:$D$169,(WEEKDAY(A2198)-1)*24+HOUR(A2198)+1,3)</f>
        <v>1</v>
      </c>
      <c r="D2198" s="67" cm="1">
        <f t="array" ref="D2198">INDEX('Step 5. Daily Avg Schedule Calc'!$A$2:$D$169,(WEEKDAY(A2198)-1)*24+HOUR(A2198)+1,4)</f>
        <v>1</v>
      </c>
      <c r="E2198">
        <f>VLOOKUP(A2198,'Step 1.4 CNY OAT'!$A$1:$B$8761,2)</f>
        <v>37</v>
      </c>
      <c r="F2198" s="11">
        <f ca="1">('Step 3. Regression'!$B$18*E2198^2+'Step 3. Regression'!$C$18*E2198+'Step 3. Regression'!$D$18)*C2198</f>
        <v>6.3422100927925218</v>
      </c>
      <c r="G2198" s="11">
        <f ca="1">('Step 3. Regression'!$G$18*E2198^2+'Step 3. Regression'!$H$18*E2198+'Step 3. Regression'!$I$18)*D2198</f>
        <v>3.0653264537937401</v>
      </c>
    </row>
    <row r="2199" spans="1:7" x14ac:dyDescent="0.25">
      <c r="A2199" s="8">
        <f>IF(ISBLANK('Step 1.4 CNY OAT'!A2199),"-",'Step 1.4 CNY OAT'!A2199)</f>
        <v>43192.583333333336</v>
      </c>
      <c r="B2199" s="26">
        <f t="shared" si="52"/>
        <v>91</v>
      </c>
      <c r="C2199" s="67" cm="1">
        <f t="array" ref="C2199">INDEX('Step 5. Daily Avg Schedule Calc'!$A$2:$D$169,(WEEKDAY(A2199)-1)*24+HOUR(A2199)+1,3)</f>
        <v>1</v>
      </c>
      <c r="D2199" s="67" cm="1">
        <f t="array" ref="D2199">INDEX('Step 5. Daily Avg Schedule Calc'!$A$2:$D$169,(WEEKDAY(A2199)-1)*24+HOUR(A2199)+1,4)</f>
        <v>1</v>
      </c>
      <c r="E2199">
        <f>VLOOKUP(A2199,'Step 1.4 CNY OAT'!$A$1:$B$8761,2)</f>
        <v>37</v>
      </c>
      <c r="F2199" s="11">
        <f ca="1">('Step 3. Regression'!$B$18*E2199^2+'Step 3. Regression'!$C$18*E2199+'Step 3. Regression'!$D$18)*C2199</f>
        <v>6.3422100927925218</v>
      </c>
      <c r="G2199" s="11">
        <f ca="1">('Step 3. Regression'!$G$18*E2199^2+'Step 3. Regression'!$H$18*E2199+'Step 3. Regression'!$I$18)*D2199</f>
        <v>3.0653264537937401</v>
      </c>
    </row>
    <row r="2200" spans="1:7" x14ac:dyDescent="0.25">
      <c r="A2200" s="8">
        <f>IF(ISBLANK('Step 1.4 CNY OAT'!A2200),"-",'Step 1.4 CNY OAT'!A2200)</f>
        <v>43192.625</v>
      </c>
      <c r="B2200" s="26">
        <f t="shared" si="52"/>
        <v>91</v>
      </c>
      <c r="C2200" s="67" cm="1">
        <f t="array" ref="C2200">INDEX('Step 5. Daily Avg Schedule Calc'!$A$2:$D$169,(WEEKDAY(A2200)-1)*24+HOUR(A2200)+1,3)</f>
        <v>1</v>
      </c>
      <c r="D2200" s="67" cm="1">
        <f t="array" ref="D2200">INDEX('Step 5. Daily Avg Schedule Calc'!$A$2:$D$169,(WEEKDAY(A2200)-1)*24+HOUR(A2200)+1,4)</f>
        <v>1</v>
      </c>
      <c r="E2200">
        <f>VLOOKUP(A2200,'Step 1.4 CNY OAT'!$A$1:$B$8761,2)</f>
        <v>37</v>
      </c>
      <c r="F2200" s="11">
        <f ca="1">('Step 3. Regression'!$B$18*E2200^2+'Step 3. Regression'!$C$18*E2200+'Step 3. Regression'!$D$18)*C2200</f>
        <v>6.3422100927925218</v>
      </c>
      <c r="G2200" s="11">
        <f ca="1">('Step 3. Regression'!$G$18*E2200^2+'Step 3. Regression'!$H$18*E2200+'Step 3. Regression'!$I$18)*D2200</f>
        <v>3.0653264537937401</v>
      </c>
    </row>
    <row r="2201" spans="1:7" x14ac:dyDescent="0.25">
      <c r="A2201" s="8">
        <f>IF(ISBLANK('Step 1.4 CNY OAT'!A2201),"-",'Step 1.4 CNY OAT'!A2201)</f>
        <v>43192.666666666664</v>
      </c>
      <c r="B2201" s="26">
        <f t="shared" si="52"/>
        <v>91</v>
      </c>
      <c r="C2201" s="67" cm="1">
        <f t="array" ref="C2201">INDEX('Step 5. Daily Avg Schedule Calc'!$A$2:$D$169,(WEEKDAY(A2201)-1)*24+HOUR(A2201)+1,3)</f>
        <v>1</v>
      </c>
      <c r="D2201" s="67" cm="1">
        <f t="array" ref="D2201">INDEX('Step 5. Daily Avg Schedule Calc'!$A$2:$D$169,(WEEKDAY(A2201)-1)*24+HOUR(A2201)+1,4)</f>
        <v>1</v>
      </c>
      <c r="E2201">
        <f>VLOOKUP(A2201,'Step 1.4 CNY OAT'!$A$1:$B$8761,2)</f>
        <v>43</v>
      </c>
      <c r="F2201" s="11">
        <f ca="1">('Step 3. Regression'!$B$18*E2201^2+'Step 3. Regression'!$C$18*E2201+'Step 3. Regression'!$D$18)*C2201</f>
        <v>5.8223580347428134</v>
      </c>
      <c r="G2201" s="11">
        <f ca="1">('Step 3. Regression'!$G$18*E2201^2+'Step 3. Regression'!$H$18*E2201+'Step 3. Regression'!$I$18)*D2201</f>
        <v>2.902665945654519</v>
      </c>
    </row>
    <row r="2202" spans="1:7" x14ac:dyDescent="0.25">
      <c r="A2202" s="8">
        <f>IF(ISBLANK('Step 1.4 CNY OAT'!A2202),"-",'Step 1.4 CNY OAT'!A2202)</f>
        <v>43192.708333333336</v>
      </c>
      <c r="B2202" s="26">
        <f t="shared" si="52"/>
        <v>91</v>
      </c>
      <c r="C2202" s="67" cm="1">
        <f t="array" ref="C2202">INDEX('Step 5. Daily Avg Schedule Calc'!$A$2:$D$169,(WEEKDAY(A2202)-1)*24+HOUR(A2202)+1,3)</f>
        <v>1</v>
      </c>
      <c r="D2202" s="67" cm="1">
        <f t="array" ref="D2202">INDEX('Step 5. Daily Avg Schedule Calc'!$A$2:$D$169,(WEEKDAY(A2202)-1)*24+HOUR(A2202)+1,4)</f>
        <v>1</v>
      </c>
      <c r="E2202">
        <f>VLOOKUP(A2202,'Step 1.4 CNY OAT'!$A$1:$B$8761,2)</f>
        <v>41</v>
      </c>
      <c r="F2202" s="11">
        <f ca="1">('Step 3. Regression'!$B$18*E2202^2+'Step 3. Regression'!$C$18*E2202+'Step 3. Regression'!$D$18)*C2202</f>
        <v>5.9762415125090502</v>
      </c>
      <c r="G2202" s="11">
        <f ca="1">('Step 3. Regression'!$G$18*E2202^2+'Step 3. Regression'!$H$18*E2202+'Step 3. Regression'!$I$18)*D2202</f>
        <v>2.9518968124163409</v>
      </c>
    </row>
    <row r="2203" spans="1:7" x14ac:dyDescent="0.25">
      <c r="A2203" s="8">
        <f>IF(ISBLANK('Step 1.4 CNY OAT'!A2203),"-",'Step 1.4 CNY OAT'!A2203)</f>
        <v>43192.75</v>
      </c>
      <c r="B2203" s="26">
        <f t="shared" si="52"/>
        <v>91</v>
      </c>
      <c r="C2203" s="67" cm="1">
        <f t="array" ref="C2203">INDEX('Step 5. Daily Avg Schedule Calc'!$A$2:$D$169,(WEEKDAY(A2203)-1)*24+HOUR(A2203)+1,3)</f>
        <v>1</v>
      </c>
      <c r="D2203" s="67" cm="1">
        <f t="array" ref="D2203">INDEX('Step 5. Daily Avg Schedule Calc'!$A$2:$D$169,(WEEKDAY(A2203)-1)*24+HOUR(A2203)+1,4)</f>
        <v>1</v>
      </c>
      <c r="E2203">
        <f>VLOOKUP(A2203,'Step 1.4 CNY OAT'!$A$1:$B$8761,2)</f>
        <v>43</v>
      </c>
      <c r="F2203" s="11">
        <f ca="1">('Step 3. Regression'!$B$18*E2203^2+'Step 3. Regression'!$C$18*E2203+'Step 3. Regression'!$D$18)*C2203</f>
        <v>5.8223580347428134</v>
      </c>
      <c r="G2203" s="11">
        <f ca="1">('Step 3. Regression'!$G$18*E2203^2+'Step 3. Regression'!$H$18*E2203+'Step 3. Regression'!$I$18)*D2203</f>
        <v>2.902665945654519</v>
      </c>
    </row>
    <row r="2204" spans="1:7" x14ac:dyDescent="0.25">
      <c r="A2204" s="8">
        <f>IF(ISBLANK('Step 1.4 CNY OAT'!A2204),"-",'Step 1.4 CNY OAT'!A2204)</f>
        <v>43192.791666666664</v>
      </c>
      <c r="B2204" s="26">
        <f t="shared" si="52"/>
        <v>91</v>
      </c>
      <c r="C2204" s="67" cm="1">
        <f t="array" ref="C2204">INDEX('Step 5. Daily Avg Schedule Calc'!$A$2:$D$169,(WEEKDAY(A2204)-1)*24+HOUR(A2204)+1,3)</f>
        <v>1</v>
      </c>
      <c r="D2204" s="67" cm="1">
        <f t="array" ref="D2204">INDEX('Step 5. Daily Avg Schedule Calc'!$A$2:$D$169,(WEEKDAY(A2204)-1)*24+HOUR(A2204)+1,4)</f>
        <v>1</v>
      </c>
      <c r="E2204">
        <f>VLOOKUP(A2204,'Step 1.4 CNY OAT'!$A$1:$B$8761,2)</f>
        <v>43</v>
      </c>
      <c r="F2204" s="11">
        <f ca="1">('Step 3. Regression'!$B$18*E2204^2+'Step 3. Regression'!$C$18*E2204+'Step 3. Regression'!$D$18)*C2204</f>
        <v>5.8223580347428134</v>
      </c>
      <c r="G2204" s="11">
        <f ca="1">('Step 3. Regression'!$G$18*E2204^2+'Step 3. Regression'!$H$18*E2204+'Step 3. Regression'!$I$18)*D2204</f>
        <v>2.902665945654519</v>
      </c>
    </row>
    <row r="2205" spans="1:7" x14ac:dyDescent="0.25">
      <c r="A2205" s="8">
        <f>IF(ISBLANK('Step 1.4 CNY OAT'!A2205),"-",'Step 1.4 CNY OAT'!A2205)</f>
        <v>43192.833333333336</v>
      </c>
      <c r="B2205" s="26">
        <f t="shared" si="52"/>
        <v>91</v>
      </c>
      <c r="C2205" s="67" cm="1">
        <f t="array" ref="C2205">INDEX('Step 5. Daily Avg Schedule Calc'!$A$2:$D$169,(WEEKDAY(A2205)-1)*24+HOUR(A2205)+1,3)</f>
        <v>1</v>
      </c>
      <c r="D2205" s="67" cm="1">
        <f t="array" ref="D2205">INDEX('Step 5. Daily Avg Schedule Calc'!$A$2:$D$169,(WEEKDAY(A2205)-1)*24+HOUR(A2205)+1,4)</f>
        <v>1</v>
      </c>
      <c r="E2205">
        <f>VLOOKUP(A2205,'Step 1.4 CNY OAT'!$A$1:$B$8761,2)</f>
        <v>42</v>
      </c>
      <c r="F2205" s="11">
        <f ca="1">('Step 3. Regression'!$B$18*E2205^2+'Step 3. Regression'!$C$18*E2205+'Step 3. Regression'!$D$18)*C2205</f>
        <v>5.8968747059279734</v>
      </c>
      <c r="G2205" s="11">
        <f ca="1">('Step 3. Regression'!$G$18*E2205^2+'Step 3. Regression'!$H$18*E2205+'Step 3. Regression'!$I$18)*D2205</f>
        <v>2.9266577162081897</v>
      </c>
    </row>
    <row r="2206" spans="1:7" x14ac:dyDescent="0.25">
      <c r="A2206" s="8">
        <f>IF(ISBLANK('Step 1.4 CNY OAT'!A2206),"-",'Step 1.4 CNY OAT'!A2206)</f>
        <v>43192.875</v>
      </c>
      <c r="B2206" s="26">
        <f t="shared" si="52"/>
        <v>91</v>
      </c>
      <c r="C2206" s="67" cm="1">
        <f t="array" ref="C2206">INDEX('Step 5. Daily Avg Schedule Calc'!$A$2:$D$169,(WEEKDAY(A2206)-1)*24+HOUR(A2206)+1,3)</f>
        <v>1</v>
      </c>
      <c r="D2206" s="67" cm="1">
        <f t="array" ref="D2206">INDEX('Step 5. Daily Avg Schedule Calc'!$A$2:$D$169,(WEEKDAY(A2206)-1)*24+HOUR(A2206)+1,4)</f>
        <v>1</v>
      </c>
      <c r="E2206">
        <f>VLOOKUP(A2206,'Step 1.4 CNY OAT'!$A$1:$B$8761,2)</f>
        <v>43</v>
      </c>
      <c r="F2206" s="11">
        <f ca="1">('Step 3. Regression'!$B$18*E2206^2+'Step 3. Regression'!$C$18*E2206+'Step 3. Regression'!$D$18)*C2206</f>
        <v>5.8223580347428134</v>
      </c>
      <c r="G2206" s="11">
        <f ca="1">('Step 3. Regression'!$G$18*E2206^2+'Step 3. Regression'!$H$18*E2206+'Step 3. Regression'!$I$18)*D2206</f>
        <v>2.902665945654519</v>
      </c>
    </row>
    <row r="2207" spans="1:7" x14ac:dyDescent="0.25">
      <c r="A2207" s="8">
        <f>IF(ISBLANK('Step 1.4 CNY OAT'!A2207),"-",'Step 1.4 CNY OAT'!A2207)</f>
        <v>43192.916666666664</v>
      </c>
      <c r="B2207" s="26">
        <f t="shared" si="52"/>
        <v>91</v>
      </c>
      <c r="C2207" s="67" cm="1">
        <f t="array" ref="C2207">INDEX('Step 5. Daily Avg Schedule Calc'!$A$2:$D$169,(WEEKDAY(A2207)-1)*24+HOUR(A2207)+1,3)</f>
        <v>1</v>
      </c>
      <c r="D2207" s="67" cm="1">
        <f t="array" ref="D2207">INDEX('Step 5. Daily Avg Schedule Calc'!$A$2:$D$169,(WEEKDAY(A2207)-1)*24+HOUR(A2207)+1,4)</f>
        <v>1</v>
      </c>
      <c r="E2207">
        <f>VLOOKUP(A2207,'Step 1.4 CNY OAT'!$A$1:$B$8761,2)</f>
        <v>41</v>
      </c>
      <c r="F2207" s="11">
        <f ca="1">('Step 3. Regression'!$B$18*E2207^2+'Step 3. Regression'!$C$18*E2207+'Step 3. Regression'!$D$18)*C2207</f>
        <v>5.9762415125090502</v>
      </c>
      <c r="G2207" s="11">
        <f ca="1">('Step 3. Regression'!$G$18*E2207^2+'Step 3. Regression'!$H$18*E2207+'Step 3. Regression'!$I$18)*D2207</f>
        <v>2.9518968124163409</v>
      </c>
    </row>
    <row r="2208" spans="1:7" x14ac:dyDescent="0.25">
      <c r="A2208" s="8">
        <f>IF(ISBLANK('Step 1.4 CNY OAT'!A2208),"-",'Step 1.4 CNY OAT'!A2208)</f>
        <v>43192.958333333336</v>
      </c>
      <c r="B2208" s="26">
        <f t="shared" si="52"/>
        <v>91</v>
      </c>
      <c r="C2208" s="67" cm="1">
        <f t="array" ref="C2208">INDEX('Step 5. Daily Avg Schedule Calc'!$A$2:$D$169,(WEEKDAY(A2208)-1)*24+HOUR(A2208)+1,3)</f>
        <v>1</v>
      </c>
      <c r="D2208" s="67" cm="1">
        <f t="array" ref="D2208">INDEX('Step 5. Daily Avg Schedule Calc'!$A$2:$D$169,(WEEKDAY(A2208)-1)*24+HOUR(A2208)+1,4)</f>
        <v>1</v>
      </c>
      <c r="E2208">
        <f>VLOOKUP(A2208,'Step 1.4 CNY OAT'!$A$1:$B$8761,2)</f>
        <v>40</v>
      </c>
      <c r="F2208" s="11">
        <f ca="1">('Step 3. Regression'!$B$18*E2208^2+'Step 3. Regression'!$C$18*E2208+'Step 3. Regression'!$D$18)*C2208</f>
        <v>6.0604584544860431</v>
      </c>
      <c r="G2208" s="11">
        <f ca="1">('Step 3. Regression'!$G$18*E2208^2+'Step 3. Regression'!$H$18*E2208+'Step 3. Regression'!$I$18)*D2208</f>
        <v>2.9783832342789713</v>
      </c>
    </row>
    <row r="2209" spans="1:7" x14ac:dyDescent="0.25">
      <c r="A2209" s="8">
        <f>IF(ISBLANK('Step 1.4 CNY OAT'!A2209),"-",'Step 1.4 CNY OAT'!A2209)</f>
        <v>43193</v>
      </c>
      <c r="B2209" s="26">
        <f t="shared" si="52"/>
        <v>92</v>
      </c>
      <c r="C2209" s="67" cm="1">
        <f t="array" ref="C2209">INDEX('Step 5. Daily Avg Schedule Calc'!$A$2:$D$169,(WEEKDAY(A2209)-1)*24+HOUR(A2209)+1,3)</f>
        <v>1</v>
      </c>
      <c r="D2209" s="67" cm="1">
        <f t="array" ref="D2209">INDEX('Step 5. Daily Avg Schedule Calc'!$A$2:$D$169,(WEEKDAY(A2209)-1)*24+HOUR(A2209)+1,4)</f>
        <v>1</v>
      </c>
      <c r="E2209">
        <f>VLOOKUP(A2209,'Step 1.4 CNY OAT'!$A$1:$B$8761,2)</f>
        <v>39</v>
      </c>
      <c r="F2209" s="11">
        <f ca="1">('Step 3. Regression'!$B$18*E2209^2+'Step 3. Regression'!$C$18*E2209+'Step 3. Regression'!$D$18)*C2209</f>
        <v>6.149525531858953</v>
      </c>
      <c r="G2209" s="11">
        <f ca="1">('Step 3. Regression'!$G$18*E2209^2+'Step 3. Regression'!$H$18*E2209+'Step 3. Regression'!$I$18)*D2209</f>
        <v>3.0061169817960809</v>
      </c>
    </row>
    <row r="2210" spans="1:7" x14ac:dyDescent="0.25">
      <c r="A2210" s="8">
        <f>IF(ISBLANK('Step 1.4 CNY OAT'!A2210),"-",'Step 1.4 CNY OAT'!A2210)</f>
        <v>43193.041666666664</v>
      </c>
      <c r="B2210" s="26">
        <f t="shared" si="52"/>
        <v>92</v>
      </c>
      <c r="C2210" s="67" cm="1">
        <f t="array" ref="C2210">INDEX('Step 5. Daily Avg Schedule Calc'!$A$2:$D$169,(WEEKDAY(A2210)-1)*24+HOUR(A2210)+1,3)</f>
        <v>1</v>
      </c>
      <c r="D2210" s="67" cm="1">
        <f t="array" ref="D2210">INDEX('Step 5. Daily Avg Schedule Calc'!$A$2:$D$169,(WEEKDAY(A2210)-1)*24+HOUR(A2210)+1,4)</f>
        <v>1</v>
      </c>
      <c r="E2210">
        <f>VLOOKUP(A2210,'Step 1.4 CNY OAT'!$A$1:$B$8761,2)</f>
        <v>39</v>
      </c>
      <c r="F2210" s="11">
        <f ca="1">('Step 3. Regression'!$B$18*E2210^2+'Step 3. Regression'!$C$18*E2210+'Step 3. Regression'!$D$18)*C2210</f>
        <v>6.149525531858953</v>
      </c>
      <c r="G2210" s="11">
        <f ca="1">('Step 3. Regression'!$G$18*E2210^2+'Step 3. Regression'!$H$18*E2210+'Step 3. Regression'!$I$18)*D2210</f>
        <v>3.0061169817960809</v>
      </c>
    </row>
    <row r="2211" spans="1:7" x14ac:dyDescent="0.25">
      <c r="A2211" s="8">
        <f>IF(ISBLANK('Step 1.4 CNY OAT'!A2211),"-",'Step 1.4 CNY OAT'!A2211)</f>
        <v>43193.083333333336</v>
      </c>
      <c r="B2211" s="26">
        <f t="shared" si="52"/>
        <v>92</v>
      </c>
      <c r="C2211" s="67" cm="1">
        <f t="array" ref="C2211">INDEX('Step 5. Daily Avg Schedule Calc'!$A$2:$D$169,(WEEKDAY(A2211)-1)*24+HOUR(A2211)+1,3)</f>
        <v>1</v>
      </c>
      <c r="D2211" s="67" cm="1">
        <f t="array" ref="D2211">INDEX('Step 5. Daily Avg Schedule Calc'!$A$2:$D$169,(WEEKDAY(A2211)-1)*24+HOUR(A2211)+1,4)</f>
        <v>1</v>
      </c>
      <c r="E2211">
        <f>VLOOKUP(A2211,'Step 1.4 CNY OAT'!$A$1:$B$8761,2)</f>
        <v>39</v>
      </c>
      <c r="F2211" s="11">
        <f ca="1">('Step 3. Regression'!$B$18*E2211^2+'Step 3. Regression'!$C$18*E2211+'Step 3. Regression'!$D$18)*C2211</f>
        <v>6.149525531858953</v>
      </c>
      <c r="G2211" s="11">
        <f ca="1">('Step 3. Regression'!$G$18*E2211^2+'Step 3. Regression'!$H$18*E2211+'Step 3. Regression'!$I$18)*D2211</f>
        <v>3.0061169817960809</v>
      </c>
    </row>
    <row r="2212" spans="1:7" x14ac:dyDescent="0.25">
      <c r="A2212" s="8">
        <f>IF(ISBLANK('Step 1.4 CNY OAT'!A2212),"-",'Step 1.4 CNY OAT'!A2212)</f>
        <v>43193.125</v>
      </c>
      <c r="B2212" s="26">
        <f t="shared" si="52"/>
        <v>92</v>
      </c>
      <c r="C2212" s="67" cm="1">
        <f t="array" ref="C2212">INDEX('Step 5. Daily Avg Schedule Calc'!$A$2:$D$169,(WEEKDAY(A2212)-1)*24+HOUR(A2212)+1,3)</f>
        <v>1</v>
      </c>
      <c r="D2212" s="67" cm="1">
        <f t="array" ref="D2212">INDEX('Step 5. Daily Avg Schedule Calc'!$A$2:$D$169,(WEEKDAY(A2212)-1)*24+HOUR(A2212)+1,4)</f>
        <v>1</v>
      </c>
      <c r="E2212">
        <f>VLOOKUP(A2212,'Step 1.4 CNY OAT'!$A$1:$B$8761,2)</f>
        <v>39</v>
      </c>
      <c r="F2212" s="11">
        <f ca="1">('Step 3. Regression'!$B$18*E2212^2+'Step 3. Regression'!$C$18*E2212+'Step 3. Regression'!$D$18)*C2212</f>
        <v>6.149525531858953</v>
      </c>
      <c r="G2212" s="11">
        <f ca="1">('Step 3. Regression'!$G$18*E2212^2+'Step 3. Regression'!$H$18*E2212+'Step 3. Regression'!$I$18)*D2212</f>
        <v>3.0061169817960809</v>
      </c>
    </row>
    <row r="2213" spans="1:7" x14ac:dyDescent="0.25">
      <c r="A2213" s="8">
        <f>IF(ISBLANK('Step 1.4 CNY OAT'!A2213),"-",'Step 1.4 CNY OAT'!A2213)</f>
        <v>43193.166666666664</v>
      </c>
      <c r="B2213" s="26">
        <f t="shared" si="52"/>
        <v>92</v>
      </c>
      <c r="C2213" s="67" cm="1">
        <f t="array" ref="C2213">INDEX('Step 5. Daily Avg Schedule Calc'!$A$2:$D$169,(WEEKDAY(A2213)-1)*24+HOUR(A2213)+1,3)</f>
        <v>1</v>
      </c>
      <c r="D2213" s="67" cm="1">
        <f t="array" ref="D2213">INDEX('Step 5. Daily Avg Schedule Calc'!$A$2:$D$169,(WEEKDAY(A2213)-1)*24+HOUR(A2213)+1,4)</f>
        <v>1</v>
      </c>
      <c r="E2213">
        <f>VLOOKUP(A2213,'Step 1.4 CNY OAT'!$A$1:$B$8761,2)</f>
        <v>39</v>
      </c>
      <c r="F2213" s="11">
        <f ca="1">('Step 3. Regression'!$B$18*E2213^2+'Step 3. Regression'!$C$18*E2213+'Step 3. Regression'!$D$18)*C2213</f>
        <v>6.149525531858953</v>
      </c>
      <c r="G2213" s="11">
        <f ca="1">('Step 3. Regression'!$G$18*E2213^2+'Step 3. Regression'!$H$18*E2213+'Step 3. Regression'!$I$18)*D2213</f>
        <v>3.0061169817960809</v>
      </c>
    </row>
    <row r="2214" spans="1:7" x14ac:dyDescent="0.25">
      <c r="A2214" s="8">
        <f>IF(ISBLANK('Step 1.4 CNY OAT'!A2214),"-",'Step 1.4 CNY OAT'!A2214)</f>
        <v>43193.208333333336</v>
      </c>
      <c r="B2214" s="26">
        <f t="shared" si="52"/>
        <v>92</v>
      </c>
      <c r="C2214" s="67" cm="1">
        <f t="array" ref="C2214">INDEX('Step 5. Daily Avg Schedule Calc'!$A$2:$D$169,(WEEKDAY(A2214)-1)*24+HOUR(A2214)+1,3)</f>
        <v>1</v>
      </c>
      <c r="D2214" s="67" cm="1">
        <f t="array" ref="D2214">INDEX('Step 5. Daily Avg Schedule Calc'!$A$2:$D$169,(WEEKDAY(A2214)-1)*24+HOUR(A2214)+1,4)</f>
        <v>1</v>
      </c>
      <c r="E2214">
        <f>VLOOKUP(A2214,'Step 1.4 CNY OAT'!$A$1:$B$8761,2)</f>
        <v>39</v>
      </c>
      <c r="F2214" s="11">
        <f ca="1">('Step 3. Regression'!$B$18*E2214^2+'Step 3. Regression'!$C$18*E2214+'Step 3. Regression'!$D$18)*C2214</f>
        <v>6.149525531858953</v>
      </c>
      <c r="G2214" s="11">
        <f ca="1">('Step 3. Regression'!$G$18*E2214^2+'Step 3. Regression'!$H$18*E2214+'Step 3. Regression'!$I$18)*D2214</f>
        <v>3.0061169817960809</v>
      </c>
    </row>
    <row r="2215" spans="1:7" x14ac:dyDescent="0.25">
      <c r="A2215" s="8">
        <f>IF(ISBLANK('Step 1.4 CNY OAT'!A2215),"-",'Step 1.4 CNY OAT'!A2215)</f>
        <v>43193.25</v>
      </c>
      <c r="B2215" s="26">
        <f t="shared" si="52"/>
        <v>92</v>
      </c>
      <c r="C2215" s="67" cm="1">
        <f t="array" ref="C2215">INDEX('Step 5. Daily Avg Schedule Calc'!$A$2:$D$169,(WEEKDAY(A2215)-1)*24+HOUR(A2215)+1,3)</f>
        <v>1</v>
      </c>
      <c r="D2215" s="67" cm="1">
        <f t="array" ref="D2215">INDEX('Step 5. Daily Avg Schedule Calc'!$A$2:$D$169,(WEEKDAY(A2215)-1)*24+HOUR(A2215)+1,4)</f>
        <v>1</v>
      </c>
      <c r="E2215">
        <f>VLOOKUP(A2215,'Step 1.4 CNY OAT'!$A$1:$B$8761,2)</f>
        <v>39</v>
      </c>
      <c r="F2215" s="11">
        <f ca="1">('Step 3. Regression'!$B$18*E2215^2+'Step 3. Regression'!$C$18*E2215+'Step 3. Regression'!$D$18)*C2215</f>
        <v>6.149525531858953</v>
      </c>
      <c r="G2215" s="11">
        <f ca="1">('Step 3. Regression'!$G$18*E2215^2+'Step 3. Regression'!$H$18*E2215+'Step 3. Regression'!$I$18)*D2215</f>
        <v>3.0061169817960809</v>
      </c>
    </row>
    <row r="2216" spans="1:7" x14ac:dyDescent="0.25">
      <c r="A2216" s="8">
        <f>IF(ISBLANK('Step 1.4 CNY OAT'!A2216),"-",'Step 1.4 CNY OAT'!A2216)</f>
        <v>43193.291666666664</v>
      </c>
      <c r="B2216" s="26">
        <f t="shared" si="52"/>
        <v>92</v>
      </c>
      <c r="C2216" s="67" cm="1">
        <f t="array" ref="C2216">INDEX('Step 5. Daily Avg Schedule Calc'!$A$2:$D$169,(WEEKDAY(A2216)-1)*24+HOUR(A2216)+1,3)</f>
        <v>1</v>
      </c>
      <c r="D2216" s="67" cm="1">
        <f t="array" ref="D2216">INDEX('Step 5. Daily Avg Schedule Calc'!$A$2:$D$169,(WEEKDAY(A2216)-1)*24+HOUR(A2216)+1,4)</f>
        <v>1</v>
      </c>
      <c r="E2216">
        <f>VLOOKUP(A2216,'Step 1.4 CNY OAT'!$A$1:$B$8761,2)</f>
        <v>39</v>
      </c>
      <c r="F2216" s="11">
        <f ca="1">('Step 3. Regression'!$B$18*E2216^2+'Step 3. Regression'!$C$18*E2216+'Step 3. Regression'!$D$18)*C2216</f>
        <v>6.149525531858953</v>
      </c>
      <c r="G2216" s="11">
        <f ca="1">('Step 3. Regression'!$G$18*E2216^2+'Step 3. Regression'!$H$18*E2216+'Step 3. Regression'!$I$18)*D2216</f>
        <v>3.0061169817960809</v>
      </c>
    </row>
    <row r="2217" spans="1:7" x14ac:dyDescent="0.25">
      <c r="A2217" s="8">
        <f>IF(ISBLANK('Step 1.4 CNY OAT'!A2217),"-",'Step 1.4 CNY OAT'!A2217)</f>
        <v>43193.333333333336</v>
      </c>
      <c r="B2217" s="26">
        <f t="shared" si="52"/>
        <v>92</v>
      </c>
      <c r="C2217" s="67" cm="1">
        <f t="array" ref="C2217">INDEX('Step 5. Daily Avg Schedule Calc'!$A$2:$D$169,(WEEKDAY(A2217)-1)*24+HOUR(A2217)+1,3)</f>
        <v>1</v>
      </c>
      <c r="D2217" s="67" cm="1">
        <f t="array" ref="D2217">INDEX('Step 5. Daily Avg Schedule Calc'!$A$2:$D$169,(WEEKDAY(A2217)-1)*24+HOUR(A2217)+1,4)</f>
        <v>1</v>
      </c>
      <c r="E2217">
        <f>VLOOKUP(A2217,'Step 1.4 CNY OAT'!$A$1:$B$8761,2)</f>
        <v>41</v>
      </c>
      <c r="F2217" s="11">
        <f ca="1">('Step 3. Regression'!$B$18*E2217^2+'Step 3. Regression'!$C$18*E2217+'Step 3. Regression'!$D$18)*C2217</f>
        <v>5.9762415125090502</v>
      </c>
      <c r="G2217" s="11">
        <f ca="1">('Step 3. Regression'!$G$18*E2217^2+'Step 3. Regression'!$H$18*E2217+'Step 3. Regression'!$I$18)*D2217</f>
        <v>2.9518968124163409</v>
      </c>
    </row>
    <row r="2218" spans="1:7" x14ac:dyDescent="0.25">
      <c r="A2218" s="8">
        <f>IF(ISBLANK('Step 1.4 CNY OAT'!A2218),"-",'Step 1.4 CNY OAT'!A2218)</f>
        <v>43193.375</v>
      </c>
      <c r="B2218" s="26">
        <f t="shared" si="52"/>
        <v>92</v>
      </c>
      <c r="C2218" s="67" cm="1">
        <f t="array" ref="C2218">INDEX('Step 5. Daily Avg Schedule Calc'!$A$2:$D$169,(WEEKDAY(A2218)-1)*24+HOUR(A2218)+1,3)</f>
        <v>1</v>
      </c>
      <c r="D2218" s="67" cm="1">
        <f t="array" ref="D2218">INDEX('Step 5. Daily Avg Schedule Calc'!$A$2:$D$169,(WEEKDAY(A2218)-1)*24+HOUR(A2218)+1,4)</f>
        <v>1</v>
      </c>
      <c r="E2218">
        <f>VLOOKUP(A2218,'Step 1.4 CNY OAT'!$A$1:$B$8761,2)</f>
        <v>43</v>
      </c>
      <c r="F2218" s="11">
        <f ca="1">('Step 3. Regression'!$B$18*E2218^2+'Step 3. Regression'!$C$18*E2218+'Step 3. Regression'!$D$18)*C2218</f>
        <v>5.8223580347428134</v>
      </c>
      <c r="G2218" s="11">
        <f ca="1">('Step 3. Regression'!$G$18*E2218^2+'Step 3. Regression'!$H$18*E2218+'Step 3. Regression'!$I$18)*D2218</f>
        <v>2.902665945654519</v>
      </c>
    </row>
    <row r="2219" spans="1:7" x14ac:dyDescent="0.25">
      <c r="A2219" s="8">
        <f>IF(ISBLANK('Step 1.4 CNY OAT'!A2219),"-",'Step 1.4 CNY OAT'!A2219)</f>
        <v>43193.416666666664</v>
      </c>
      <c r="B2219" s="26">
        <f t="shared" si="52"/>
        <v>92</v>
      </c>
      <c r="C2219" s="67" cm="1">
        <f t="array" ref="C2219">INDEX('Step 5. Daily Avg Schedule Calc'!$A$2:$D$169,(WEEKDAY(A2219)-1)*24+HOUR(A2219)+1,3)</f>
        <v>1</v>
      </c>
      <c r="D2219" s="67" cm="1">
        <f t="array" ref="D2219">INDEX('Step 5. Daily Avg Schedule Calc'!$A$2:$D$169,(WEEKDAY(A2219)-1)*24+HOUR(A2219)+1,4)</f>
        <v>1</v>
      </c>
      <c r="E2219">
        <f>VLOOKUP(A2219,'Step 1.4 CNY OAT'!$A$1:$B$8761,2)</f>
        <v>43</v>
      </c>
      <c r="F2219" s="11">
        <f ca="1">('Step 3. Regression'!$B$18*E2219^2+'Step 3. Regression'!$C$18*E2219+'Step 3. Regression'!$D$18)*C2219</f>
        <v>5.8223580347428134</v>
      </c>
      <c r="G2219" s="11">
        <f ca="1">('Step 3. Regression'!$G$18*E2219^2+'Step 3. Regression'!$H$18*E2219+'Step 3. Regression'!$I$18)*D2219</f>
        <v>2.902665945654519</v>
      </c>
    </row>
    <row r="2220" spans="1:7" x14ac:dyDescent="0.25">
      <c r="A2220" s="8">
        <f>IF(ISBLANK('Step 1.4 CNY OAT'!A2220),"-",'Step 1.4 CNY OAT'!A2220)</f>
        <v>43193.458333333336</v>
      </c>
      <c r="B2220" s="26">
        <f t="shared" si="52"/>
        <v>92</v>
      </c>
      <c r="C2220" s="67" cm="1">
        <f t="array" ref="C2220">INDEX('Step 5. Daily Avg Schedule Calc'!$A$2:$D$169,(WEEKDAY(A2220)-1)*24+HOUR(A2220)+1,3)</f>
        <v>1</v>
      </c>
      <c r="D2220" s="67" cm="1">
        <f t="array" ref="D2220">INDEX('Step 5. Daily Avg Schedule Calc'!$A$2:$D$169,(WEEKDAY(A2220)-1)*24+HOUR(A2220)+1,4)</f>
        <v>1</v>
      </c>
      <c r="E2220">
        <f>VLOOKUP(A2220,'Step 1.4 CNY OAT'!$A$1:$B$8761,2)</f>
        <v>43</v>
      </c>
      <c r="F2220" s="11">
        <f ca="1">('Step 3. Regression'!$B$18*E2220^2+'Step 3. Regression'!$C$18*E2220+'Step 3. Regression'!$D$18)*C2220</f>
        <v>5.8223580347428134</v>
      </c>
      <c r="G2220" s="11">
        <f ca="1">('Step 3. Regression'!$G$18*E2220^2+'Step 3. Regression'!$H$18*E2220+'Step 3. Regression'!$I$18)*D2220</f>
        <v>2.902665945654519</v>
      </c>
    </row>
    <row r="2221" spans="1:7" x14ac:dyDescent="0.25">
      <c r="A2221" s="8">
        <f>IF(ISBLANK('Step 1.4 CNY OAT'!A2221),"-",'Step 1.4 CNY OAT'!A2221)</f>
        <v>43193.5</v>
      </c>
      <c r="B2221" s="26">
        <f t="shared" si="52"/>
        <v>92</v>
      </c>
      <c r="C2221" s="67" cm="1">
        <f t="array" ref="C2221">INDEX('Step 5. Daily Avg Schedule Calc'!$A$2:$D$169,(WEEKDAY(A2221)-1)*24+HOUR(A2221)+1,3)</f>
        <v>1</v>
      </c>
      <c r="D2221" s="67" cm="1">
        <f t="array" ref="D2221">INDEX('Step 5. Daily Avg Schedule Calc'!$A$2:$D$169,(WEEKDAY(A2221)-1)*24+HOUR(A2221)+1,4)</f>
        <v>1</v>
      </c>
      <c r="E2221">
        <f>VLOOKUP(A2221,'Step 1.4 CNY OAT'!$A$1:$B$8761,2)</f>
        <v>43</v>
      </c>
      <c r="F2221" s="11">
        <f ca="1">('Step 3. Regression'!$B$18*E2221^2+'Step 3. Regression'!$C$18*E2221+'Step 3. Regression'!$D$18)*C2221</f>
        <v>5.8223580347428134</v>
      </c>
      <c r="G2221" s="11">
        <f ca="1">('Step 3. Regression'!$G$18*E2221^2+'Step 3. Regression'!$H$18*E2221+'Step 3. Regression'!$I$18)*D2221</f>
        <v>2.902665945654519</v>
      </c>
    </row>
    <row r="2222" spans="1:7" x14ac:dyDescent="0.25">
      <c r="A2222" s="8">
        <f>IF(ISBLANK('Step 1.4 CNY OAT'!A2222),"-",'Step 1.4 CNY OAT'!A2222)</f>
        <v>43193.541666666664</v>
      </c>
      <c r="B2222" s="26">
        <f t="shared" si="52"/>
        <v>92</v>
      </c>
      <c r="C2222" s="67" cm="1">
        <f t="array" ref="C2222">INDEX('Step 5. Daily Avg Schedule Calc'!$A$2:$D$169,(WEEKDAY(A2222)-1)*24+HOUR(A2222)+1,3)</f>
        <v>1</v>
      </c>
      <c r="D2222" s="67" cm="1">
        <f t="array" ref="D2222">INDEX('Step 5. Daily Avg Schedule Calc'!$A$2:$D$169,(WEEKDAY(A2222)-1)*24+HOUR(A2222)+1,4)</f>
        <v>1</v>
      </c>
      <c r="E2222">
        <f>VLOOKUP(A2222,'Step 1.4 CNY OAT'!$A$1:$B$8761,2)</f>
        <v>41</v>
      </c>
      <c r="F2222" s="11">
        <f ca="1">('Step 3. Regression'!$B$18*E2222^2+'Step 3. Regression'!$C$18*E2222+'Step 3. Regression'!$D$18)*C2222</f>
        <v>5.9762415125090502</v>
      </c>
      <c r="G2222" s="11">
        <f ca="1">('Step 3. Regression'!$G$18*E2222^2+'Step 3. Regression'!$H$18*E2222+'Step 3. Regression'!$I$18)*D2222</f>
        <v>2.9518968124163409</v>
      </c>
    </row>
    <row r="2223" spans="1:7" x14ac:dyDescent="0.25">
      <c r="A2223" s="8">
        <f>IF(ISBLANK('Step 1.4 CNY OAT'!A2223),"-",'Step 1.4 CNY OAT'!A2223)</f>
        <v>43193.583333333336</v>
      </c>
      <c r="B2223" s="26">
        <f t="shared" si="52"/>
        <v>92</v>
      </c>
      <c r="C2223" s="67" cm="1">
        <f t="array" ref="C2223">INDEX('Step 5. Daily Avg Schedule Calc'!$A$2:$D$169,(WEEKDAY(A2223)-1)*24+HOUR(A2223)+1,3)</f>
        <v>1</v>
      </c>
      <c r="D2223" s="67" cm="1">
        <f t="array" ref="D2223">INDEX('Step 5. Daily Avg Schedule Calc'!$A$2:$D$169,(WEEKDAY(A2223)-1)*24+HOUR(A2223)+1,4)</f>
        <v>1</v>
      </c>
      <c r="E2223">
        <f>VLOOKUP(A2223,'Step 1.4 CNY OAT'!$A$1:$B$8761,2)</f>
        <v>41</v>
      </c>
      <c r="F2223" s="11">
        <f ca="1">('Step 3. Regression'!$B$18*E2223^2+'Step 3. Regression'!$C$18*E2223+'Step 3. Regression'!$D$18)*C2223</f>
        <v>5.9762415125090502</v>
      </c>
      <c r="G2223" s="11">
        <f ca="1">('Step 3. Regression'!$G$18*E2223^2+'Step 3. Regression'!$H$18*E2223+'Step 3. Regression'!$I$18)*D2223</f>
        <v>2.9518968124163409</v>
      </c>
    </row>
    <row r="2224" spans="1:7" x14ac:dyDescent="0.25">
      <c r="A2224" s="8">
        <f>IF(ISBLANK('Step 1.4 CNY OAT'!A2224),"-",'Step 1.4 CNY OAT'!A2224)</f>
        <v>43193.625</v>
      </c>
      <c r="B2224" s="26">
        <f t="shared" si="52"/>
        <v>92</v>
      </c>
      <c r="C2224" s="67" cm="1">
        <f t="array" ref="C2224">INDEX('Step 5. Daily Avg Schedule Calc'!$A$2:$D$169,(WEEKDAY(A2224)-1)*24+HOUR(A2224)+1,3)</f>
        <v>1</v>
      </c>
      <c r="D2224" s="67" cm="1">
        <f t="array" ref="D2224">INDEX('Step 5. Daily Avg Schedule Calc'!$A$2:$D$169,(WEEKDAY(A2224)-1)*24+HOUR(A2224)+1,4)</f>
        <v>1</v>
      </c>
      <c r="E2224">
        <f>VLOOKUP(A2224,'Step 1.4 CNY OAT'!$A$1:$B$8761,2)</f>
        <v>41</v>
      </c>
      <c r="F2224" s="11">
        <f ca="1">('Step 3. Regression'!$B$18*E2224^2+'Step 3. Regression'!$C$18*E2224+'Step 3. Regression'!$D$18)*C2224</f>
        <v>5.9762415125090502</v>
      </c>
      <c r="G2224" s="11">
        <f ca="1">('Step 3. Regression'!$G$18*E2224^2+'Step 3. Regression'!$H$18*E2224+'Step 3. Regression'!$I$18)*D2224</f>
        <v>2.9518968124163409</v>
      </c>
    </row>
    <row r="2225" spans="1:7" x14ac:dyDescent="0.25">
      <c r="A2225" s="8">
        <f>IF(ISBLANK('Step 1.4 CNY OAT'!A2225),"-",'Step 1.4 CNY OAT'!A2225)</f>
        <v>43193.666666666664</v>
      </c>
      <c r="B2225" s="26">
        <f t="shared" si="52"/>
        <v>92</v>
      </c>
      <c r="C2225" s="67" cm="1">
        <f t="array" ref="C2225">INDEX('Step 5. Daily Avg Schedule Calc'!$A$2:$D$169,(WEEKDAY(A2225)-1)*24+HOUR(A2225)+1,3)</f>
        <v>1</v>
      </c>
      <c r="D2225" s="67" cm="1">
        <f t="array" ref="D2225">INDEX('Step 5. Daily Avg Schedule Calc'!$A$2:$D$169,(WEEKDAY(A2225)-1)*24+HOUR(A2225)+1,4)</f>
        <v>1</v>
      </c>
      <c r="E2225">
        <f>VLOOKUP(A2225,'Step 1.4 CNY OAT'!$A$1:$B$8761,2)</f>
        <v>43</v>
      </c>
      <c r="F2225" s="11">
        <f ca="1">('Step 3. Regression'!$B$18*E2225^2+'Step 3. Regression'!$C$18*E2225+'Step 3. Regression'!$D$18)*C2225</f>
        <v>5.8223580347428134</v>
      </c>
      <c r="G2225" s="11">
        <f ca="1">('Step 3. Regression'!$G$18*E2225^2+'Step 3. Regression'!$H$18*E2225+'Step 3. Regression'!$I$18)*D2225</f>
        <v>2.902665945654519</v>
      </c>
    </row>
    <row r="2226" spans="1:7" x14ac:dyDescent="0.25">
      <c r="A2226" s="8">
        <f>IF(ISBLANK('Step 1.4 CNY OAT'!A2226),"-",'Step 1.4 CNY OAT'!A2226)</f>
        <v>43193.708333333336</v>
      </c>
      <c r="B2226" s="26">
        <f t="shared" si="52"/>
        <v>92</v>
      </c>
      <c r="C2226" s="67" cm="1">
        <f t="array" ref="C2226">INDEX('Step 5. Daily Avg Schedule Calc'!$A$2:$D$169,(WEEKDAY(A2226)-1)*24+HOUR(A2226)+1,3)</f>
        <v>1</v>
      </c>
      <c r="D2226" s="67" cm="1">
        <f t="array" ref="D2226">INDEX('Step 5. Daily Avg Schedule Calc'!$A$2:$D$169,(WEEKDAY(A2226)-1)*24+HOUR(A2226)+1,4)</f>
        <v>1</v>
      </c>
      <c r="E2226">
        <f>VLOOKUP(A2226,'Step 1.4 CNY OAT'!$A$1:$B$8761,2)</f>
        <v>42</v>
      </c>
      <c r="F2226" s="11">
        <f ca="1">('Step 3. Regression'!$B$18*E2226^2+'Step 3. Regression'!$C$18*E2226+'Step 3. Regression'!$D$18)*C2226</f>
        <v>5.8968747059279734</v>
      </c>
      <c r="G2226" s="11">
        <f ca="1">('Step 3. Regression'!$G$18*E2226^2+'Step 3. Regression'!$H$18*E2226+'Step 3. Regression'!$I$18)*D2226</f>
        <v>2.9266577162081897</v>
      </c>
    </row>
    <row r="2227" spans="1:7" x14ac:dyDescent="0.25">
      <c r="A2227" s="8">
        <f>IF(ISBLANK('Step 1.4 CNY OAT'!A2227),"-",'Step 1.4 CNY OAT'!A2227)</f>
        <v>43193.75</v>
      </c>
      <c r="B2227" s="26">
        <f t="shared" si="52"/>
        <v>92</v>
      </c>
      <c r="C2227" s="67" cm="1">
        <f t="array" ref="C2227">INDEX('Step 5. Daily Avg Schedule Calc'!$A$2:$D$169,(WEEKDAY(A2227)-1)*24+HOUR(A2227)+1,3)</f>
        <v>1</v>
      </c>
      <c r="D2227" s="67" cm="1">
        <f t="array" ref="D2227">INDEX('Step 5. Daily Avg Schedule Calc'!$A$2:$D$169,(WEEKDAY(A2227)-1)*24+HOUR(A2227)+1,4)</f>
        <v>1</v>
      </c>
      <c r="E2227">
        <f>VLOOKUP(A2227,'Step 1.4 CNY OAT'!$A$1:$B$8761,2)</f>
        <v>41</v>
      </c>
      <c r="F2227" s="11">
        <f ca="1">('Step 3. Regression'!$B$18*E2227^2+'Step 3. Regression'!$C$18*E2227+'Step 3. Regression'!$D$18)*C2227</f>
        <v>5.9762415125090502</v>
      </c>
      <c r="G2227" s="11">
        <f ca="1">('Step 3. Regression'!$G$18*E2227^2+'Step 3. Regression'!$H$18*E2227+'Step 3. Regression'!$I$18)*D2227</f>
        <v>2.9518968124163409</v>
      </c>
    </row>
    <row r="2228" spans="1:7" x14ac:dyDescent="0.25">
      <c r="A2228" s="8">
        <f>IF(ISBLANK('Step 1.4 CNY OAT'!A2228),"-",'Step 1.4 CNY OAT'!A2228)</f>
        <v>43193.791666666664</v>
      </c>
      <c r="B2228" s="26">
        <f t="shared" si="52"/>
        <v>92</v>
      </c>
      <c r="C2228" s="67" cm="1">
        <f t="array" ref="C2228">INDEX('Step 5. Daily Avg Schedule Calc'!$A$2:$D$169,(WEEKDAY(A2228)-1)*24+HOUR(A2228)+1,3)</f>
        <v>1</v>
      </c>
      <c r="D2228" s="67" cm="1">
        <f t="array" ref="D2228">INDEX('Step 5. Daily Avg Schedule Calc'!$A$2:$D$169,(WEEKDAY(A2228)-1)*24+HOUR(A2228)+1,4)</f>
        <v>1</v>
      </c>
      <c r="E2228">
        <f>VLOOKUP(A2228,'Step 1.4 CNY OAT'!$A$1:$B$8761,2)</f>
        <v>41</v>
      </c>
      <c r="F2228" s="11">
        <f ca="1">('Step 3. Regression'!$B$18*E2228^2+'Step 3. Regression'!$C$18*E2228+'Step 3. Regression'!$D$18)*C2228</f>
        <v>5.9762415125090502</v>
      </c>
      <c r="G2228" s="11">
        <f ca="1">('Step 3. Regression'!$G$18*E2228^2+'Step 3. Regression'!$H$18*E2228+'Step 3. Regression'!$I$18)*D2228</f>
        <v>2.9518968124163409</v>
      </c>
    </row>
    <row r="2229" spans="1:7" x14ac:dyDescent="0.25">
      <c r="A2229" s="8">
        <f>IF(ISBLANK('Step 1.4 CNY OAT'!A2229),"-",'Step 1.4 CNY OAT'!A2229)</f>
        <v>43193.833333333336</v>
      </c>
      <c r="B2229" s="26">
        <f t="shared" si="52"/>
        <v>92</v>
      </c>
      <c r="C2229" s="67" cm="1">
        <f t="array" ref="C2229">INDEX('Step 5. Daily Avg Schedule Calc'!$A$2:$D$169,(WEEKDAY(A2229)-1)*24+HOUR(A2229)+1,3)</f>
        <v>1</v>
      </c>
      <c r="D2229" s="67" cm="1">
        <f t="array" ref="D2229">INDEX('Step 5. Daily Avg Schedule Calc'!$A$2:$D$169,(WEEKDAY(A2229)-1)*24+HOUR(A2229)+1,4)</f>
        <v>1</v>
      </c>
      <c r="E2229">
        <f>VLOOKUP(A2229,'Step 1.4 CNY OAT'!$A$1:$B$8761,2)</f>
        <v>41</v>
      </c>
      <c r="F2229" s="11">
        <f ca="1">('Step 3. Regression'!$B$18*E2229^2+'Step 3. Regression'!$C$18*E2229+'Step 3. Regression'!$D$18)*C2229</f>
        <v>5.9762415125090502</v>
      </c>
      <c r="G2229" s="11">
        <f ca="1">('Step 3. Regression'!$G$18*E2229^2+'Step 3. Regression'!$H$18*E2229+'Step 3. Regression'!$I$18)*D2229</f>
        <v>2.9518968124163409</v>
      </c>
    </row>
    <row r="2230" spans="1:7" x14ac:dyDescent="0.25">
      <c r="A2230" s="8">
        <f>IF(ISBLANK('Step 1.4 CNY OAT'!A2230),"-",'Step 1.4 CNY OAT'!A2230)</f>
        <v>43193.875</v>
      </c>
      <c r="B2230" s="26">
        <f t="shared" si="52"/>
        <v>92</v>
      </c>
      <c r="C2230" s="67" cm="1">
        <f t="array" ref="C2230">INDEX('Step 5. Daily Avg Schedule Calc'!$A$2:$D$169,(WEEKDAY(A2230)-1)*24+HOUR(A2230)+1,3)</f>
        <v>1</v>
      </c>
      <c r="D2230" s="67" cm="1">
        <f t="array" ref="D2230">INDEX('Step 5. Daily Avg Schedule Calc'!$A$2:$D$169,(WEEKDAY(A2230)-1)*24+HOUR(A2230)+1,4)</f>
        <v>1</v>
      </c>
      <c r="E2230">
        <f>VLOOKUP(A2230,'Step 1.4 CNY OAT'!$A$1:$B$8761,2)</f>
        <v>41</v>
      </c>
      <c r="F2230" s="11">
        <f ca="1">('Step 3. Regression'!$B$18*E2230^2+'Step 3. Regression'!$C$18*E2230+'Step 3. Regression'!$D$18)*C2230</f>
        <v>5.9762415125090502</v>
      </c>
      <c r="G2230" s="11">
        <f ca="1">('Step 3. Regression'!$G$18*E2230^2+'Step 3. Regression'!$H$18*E2230+'Step 3. Regression'!$I$18)*D2230</f>
        <v>2.9518968124163409</v>
      </c>
    </row>
    <row r="2231" spans="1:7" x14ac:dyDescent="0.25">
      <c r="A2231" s="8">
        <f>IF(ISBLANK('Step 1.4 CNY OAT'!A2231),"-",'Step 1.4 CNY OAT'!A2231)</f>
        <v>43193.916666666664</v>
      </c>
      <c r="B2231" s="26">
        <f t="shared" si="52"/>
        <v>92</v>
      </c>
      <c r="C2231" s="67" cm="1">
        <f t="array" ref="C2231">INDEX('Step 5. Daily Avg Schedule Calc'!$A$2:$D$169,(WEEKDAY(A2231)-1)*24+HOUR(A2231)+1,3)</f>
        <v>1</v>
      </c>
      <c r="D2231" s="67" cm="1">
        <f t="array" ref="D2231">INDEX('Step 5. Daily Avg Schedule Calc'!$A$2:$D$169,(WEEKDAY(A2231)-1)*24+HOUR(A2231)+1,4)</f>
        <v>1</v>
      </c>
      <c r="E2231">
        <f>VLOOKUP(A2231,'Step 1.4 CNY OAT'!$A$1:$B$8761,2)</f>
        <v>41</v>
      </c>
      <c r="F2231" s="11">
        <f ca="1">('Step 3. Regression'!$B$18*E2231^2+'Step 3. Regression'!$C$18*E2231+'Step 3. Regression'!$D$18)*C2231</f>
        <v>5.9762415125090502</v>
      </c>
      <c r="G2231" s="11">
        <f ca="1">('Step 3. Regression'!$G$18*E2231^2+'Step 3. Regression'!$H$18*E2231+'Step 3. Regression'!$I$18)*D2231</f>
        <v>2.9518968124163409</v>
      </c>
    </row>
    <row r="2232" spans="1:7" x14ac:dyDescent="0.25">
      <c r="A2232" s="8">
        <f>IF(ISBLANK('Step 1.4 CNY OAT'!A2232),"-",'Step 1.4 CNY OAT'!A2232)</f>
        <v>43193.958333333336</v>
      </c>
      <c r="B2232" s="26">
        <f t="shared" si="52"/>
        <v>92</v>
      </c>
      <c r="C2232" s="67" cm="1">
        <f t="array" ref="C2232">INDEX('Step 5. Daily Avg Schedule Calc'!$A$2:$D$169,(WEEKDAY(A2232)-1)*24+HOUR(A2232)+1,3)</f>
        <v>1</v>
      </c>
      <c r="D2232" s="67" cm="1">
        <f t="array" ref="D2232">INDEX('Step 5. Daily Avg Schedule Calc'!$A$2:$D$169,(WEEKDAY(A2232)-1)*24+HOUR(A2232)+1,4)</f>
        <v>1</v>
      </c>
      <c r="E2232">
        <f>VLOOKUP(A2232,'Step 1.4 CNY OAT'!$A$1:$B$8761,2)</f>
        <v>41</v>
      </c>
      <c r="F2232" s="11">
        <f ca="1">('Step 3. Regression'!$B$18*E2232^2+'Step 3. Regression'!$C$18*E2232+'Step 3. Regression'!$D$18)*C2232</f>
        <v>5.9762415125090502</v>
      </c>
      <c r="G2232" s="11">
        <f ca="1">('Step 3. Regression'!$G$18*E2232^2+'Step 3. Regression'!$H$18*E2232+'Step 3. Regression'!$I$18)*D2232</f>
        <v>2.9518968124163409</v>
      </c>
    </row>
    <row r="2233" spans="1:7" x14ac:dyDescent="0.25">
      <c r="A2233" s="8">
        <f>IF(ISBLANK('Step 1.4 CNY OAT'!A2233),"-",'Step 1.4 CNY OAT'!A2233)</f>
        <v>43194</v>
      </c>
      <c r="B2233" s="26">
        <f t="shared" si="52"/>
        <v>93</v>
      </c>
      <c r="C2233" s="67" cm="1">
        <f t="array" ref="C2233">INDEX('Step 5. Daily Avg Schedule Calc'!$A$2:$D$169,(WEEKDAY(A2233)-1)*24+HOUR(A2233)+1,3)</f>
        <v>1</v>
      </c>
      <c r="D2233" s="67" cm="1">
        <f t="array" ref="D2233">INDEX('Step 5. Daily Avg Schedule Calc'!$A$2:$D$169,(WEEKDAY(A2233)-1)*24+HOUR(A2233)+1,4)</f>
        <v>1</v>
      </c>
      <c r="E2233">
        <f>VLOOKUP(A2233,'Step 1.4 CNY OAT'!$A$1:$B$8761,2)</f>
        <v>41</v>
      </c>
      <c r="F2233" s="11">
        <f ca="1">('Step 3. Regression'!$B$18*E2233^2+'Step 3. Regression'!$C$18*E2233+'Step 3. Regression'!$D$18)*C2233</f>
        <v>5.9762415125090502</v>
      </c>
      <c r="G2233" s="11">
        <f ca="1">('Step 3. Regression'!$G$18*E2233^2+'Step 3. Regression'!$H$18*E2233+'Step 3. Regression'!$I$18)*D2233</f>
        <v>2.9518968124163409</v>
      </c>
    </row>
    <row r="2234" spans="1:7" x14ac:dyDescent="0.25">
      <c r="A2234" s="8">
        <f>IF(ISBLANK('Step 1.4 CNY OAT'!A2234),"-",'Step 1.4 CNY OAT'!A2234)</f>
        <v>43194.041666666664</v>
      </c>
      <c r="B2234" s="26">
        <f t="shared" si="52"/>
        <v>93</v>
      </c>
      <c r="C2234" s="67" cm="1">
        <f t="array" ref="C2234">INDEX('Step 5. Daily Avg Schedule Calc'!$A$2:$D$169,(WEEKDAY(A2234)-1)*24+HOUR(A2234)+1,3)</f>
        <v>1</v>
      </c>
      <c r="D2234" s="67" cm="1">
        <f t="array" ref="D2234">INDEX('Step 5. Daily Avg Schedule Calc'!$A$2:$D$169,(WEEKDAY(A2234)-1)*24+HOUR(A2234)+1,4)</f>
        <v>1</v>
      </c>
      <c r="E2234">
        <f>VLOOKUP(A2234,'Step 1.4 CNY OAT'!$A$1:$B$8761,2)</f>
        <v>41</v>
      </c>
      <c r="F2234" s="11">
        <f ca="1">('Step 3. Regression'!$B$18*E2234^2+'Step 3. Regression'!$C$18*E2234+'Step 3. Regression'!$D$18)*C2234</f>
        <v>5.9762415125090502</v>
      </c>
      <c r="G2234" s="11">
        <f ca="1">('Step 3. Regression'!$G$18*E2234^2+'Step 3. Regression'!$H$18*E2234+'Step 3. Regression'!$I$18)*D2234</f>
        <v>2.9518968124163409</v>
      </c>
    </row>
    <row r="2235" spans="1:7" x14ac:dyDescent="0.25">
      <c r="A2235" s="8">
        <f>IF(ISBLANK('Step 1.4 CNY OAT'!A2235),"-",'Step 1.4 CNY OAT'!A2235)</f>
        <v>43194.083333333336</v>
      </c>
      <c r="B2235" s="26">
        <f t="shared" si="52"/>
        <v>93</v>
      </c>
      <c r="C2235" s="67" cm="1">
        <f t="array" ref="C2235">INDEX('Step 5. Daily Avg Schedule Calc'!$A$2:$D$169,(WEEKDAY(A2235)-1)*24+HOUR(A2235)+1,3)</f>
        <v>1</v>
      </c>
      <c r="D2235" s="67" cm="1">
        <f t="array" ref="D2235">INDEX('Step 5. Daily Avg Schedule Calc'!$A$2:$D$169,(WEEKDAY(A2235)-1)*24+HOUR(A2235)+1,4)</f>
        <v>1</v>
      </c>
      <c r="E2235">
        <f>VLOOKUP(A2235,'Step 1.4 CNY OAT'!$A$1:$B$8761,2)</f>
        <v>41</v>
      </c>
      <c r="F2235" s="11">
        <f ca="1">('Step 3. Regression'!$B$18*E2235^2+'Step 3. Regression'!$C$18*E2235+'Step 3. Regression'!$D$18)*C2235</f>
        <v>5.9762415125090502</v>
      </c>
      <c r="G2235" s="11">
        <f ca="1">('Step 3. Regression'!$G$18*E2235^2+'Step 3. Regression'!$H$18*E2235+'Step 3. Regression'!$I$18)*D2235</f>
        <v>2.9518968124163409</v>
      </c>
    </row>
    <row r="2236" spans="1:7" x14ac:dyDescent="0.25">
      <c r="A2236" s="8">
        <f>IF(ISBLANK('Step 1.4 CNY OAT'!A2236),"-",'Step 1.4 CNY OAT'!A2236)</f>
        <v>43194.125</v>
      </c>
      <c r="B2236" s="26">
        <f t="shared" si="52"/>
        <v>93</v>
      </c>
      <c r="C2236" s="67" cm="1">
        <f t="array" ref="C2236">INDEX('Step 5. Daily Avg Schedule Calc'!$A$2:$D$169,(WEEKDAY(A2236)-1)*24+HOUR(A2236)+1,3)</f>
        <v>1</v>
      </c>
      <c r="D2236" s="67" cm="1">
        <f t="array" ref="D2236">INDEX('Step 5. Daily Avg Schedule Calc'!$A$2:$D$169,(WEEKDAY(A2236)-1)*24+HOUR(A2236)+1,4)</f>
        <v>1</v>
      </c>
      <c r="E2236">
        <f>VLOOKUP(A2236,'Step 1.4 CNY OAT'!$A$1:$B$8761,2)</f>
        <v>41</v>
      </c>
      <c r="F2236" s="11">
        <f ca="1">('Step 3. Regression'!$B$18*E2236^2+'Step 3. Regression'!$C$18*E2236+'Step 3. Regression'!$D$18)*C2236</f>
        <v>5.9762415125090502</v>
      </c>
      <c r="G2236" s="11">
        <f ca="1">('Step 3. Regression'!$G$18*E2236^2+'Step 3. Regression'!$H$18*E2236+'Step 3. Regression'!$I$18)*D2236</f>
        <v>2.9518968124163409</v>
      </c>
    </row>
    <row r="2237" spans="1:7" x14ac:dyDescent="0.25">
      <c r="A2237" s="8">
        <f>IF(ISBLANK('Step 1.4 CNY OAT'!A2237),"-",'Step 1.4 CNY OAT'!A2237)</f>
        <v>43194.166666666664</v>
      </c>
      <c r="B2237" s="26">
        <f t="shared" si="52"/>
        <v>93</v>
      </c>
      <c r="C2237" s="67" cm="1">
        <f t="array" ref="C2237">INDEX('Step 5. Daily Avg Schedule Calc'!$A$2:$D$169,(WEEKDAY(A2237)-1)*24+HOUR(A2237)+1,3)</f>
        <v>1</v>
      </c>
      <c r="D2237" s="67" cm="1">
        <f t="array" ref="D2237">INDEX('Step 5. Daily Avg Schedule Calc'!$A$2:$D$169,(WEEKDAY(A2237)-1)*24+HOUR(A2237)+1,4)</f>
        <v>1</v>
      </c>
      <c r="E2237">
        <f>VLOOKUP(A2237,'Step 1.4 CNY OAT'!$A$1:$B$8761,2)</f>
        <v>41</v>
      </c>
      <c r="F2237" s="11">
        <f ca="1">('Step 3. Regression'!$B$18*E2237^2+'Step 3. Regression'!$C$18*E2237+'Step 3. Regression'!$D$18)*C2237</f>
        <v>5.9762415125090502</v>
      </c>
      <c r="G2237" s="11">
        <f ca="1">('Step 3. Regression'!$G$18*E2237^2+'Step 3. Regression'!$H$18*E2237+'Step 3. Regression'!$I$18)*D2237</f>
        <v>2.9518968124163409</v>
      </c>
    </row>
    <row r="2238" spans="1:7" x14ac:dyDescent="0.25">
      <c r="A2238" s="8">
        <f>IF(ISBLANK('Step 1.4 CNY OAT'!A2238),"-",'Step 1.4 CNY OAT'!A2238)</f>
        <v>43194.208333333336</v>
      </c>
      <c r="B2238" s="26">
        <f t="shared" si="52"/>
        <v>93</v>
      </c>
      <c r="C2238" s="67" cm="1">
        <f t="array" ref="C2238">INDEX('Step 5. Daily Avg Schedule Calc'!$A$2:$D$169,(WEEKDAY(A2238)-1)*24+HOUR(A2238)+1,3)</f>
        <v>1</v>
      </c>
      <c r="D2238" s="67" cm="1">
        <f t="array" ref="D2238">INDEX('Step 5. Daily Avg Schedule Calc'!$A$2:$D$169,(WEEKDAY(A2238)-1)*24+HOUR(A2238)+1,4)</f>
        <v>1</v>
      </c>
      <c r="E2238">
        <f>VLOOKUP(A2238,'Step 1.4 CNY OAT'!$A$1:$B$8761,2)</f>
        <v>42</v>
      </c>
      <c r="F2238" s="11">
        <f ca="1">('Step 3. Regression'!$B$18*E2238^2+'Step 3. Regression'!$C$18*E2238+'Step 3. Regression'!$D$18)*C2238</f>
        <v>5.8968747059279734</v>
      </c>
      <c r="G2238" s="11">
        <f ca="1">('Step 3. Regression'!$G$18*E2238^2+'Step 3. Regression'!$H$18*E2238+'Step 3. Regression'!$I$18)*D2238</f>
        <v>2.9266577162081897</v>
      </c>
    </row>
    <row r="2239" spans="1:7" x14ac:dyDescent="0.25">
      <c r="A2239" s="8">
        <f>IF(ISBLANK('Step 1.4 CNY OAT'!A2239),"-",'Step 1.4 CNY OAT'!A2239)</f>
        <v>43194.25</v>
      </c>
      <c r="B2239" s="26">
        <f t="shared" si="52"/>
        <v>93</v>
      </c>
      <c r="C2239" s="67" cm="1">
        <f t="array" ref="C2239">INDEX('Step 5. Daily Avg Schedule Calc'!$A$2:$D$169,(WEEKDAY(A2239)-1)*24+HOUR(A2239)+1,3)</f>
        <v>1</v>
      </c>
      <c r="D2239" s="67" cm="1">
        <f t="array" ref="D2239">INDEX('Step 5. Daily Avg Schedule Calc'!$A$2:$D$169,(WEEKDAY(A2239)-1)*24+HOUR(A2239)+1,4)</f>
        <v>1</v>
      </c>
      <c r="E2239">
        <f>VLOOKUP(A2239,'Step 1.4 CNY OAT'!$A$1:$B$8761,2)</f>
        <v>43</v>
      </c>
      <c r="F2239" s="11">
        <f ca="1">('Step 3. Regression'!$B$18*E2239^2+'Step 3. Regression'!$C$18*E2239+'Step 3. Regression'!$D$18)*C2239</f>
        <v>5.8223580347428134</v>
      </c>
      <c r="G2239" s="11">
        <f ca="1">('Step 3. Regression'!$G$18*E2239^2+'Step 3. Regression'!$H$18*E2239+'Step 3. Regression'!$I$18)*D2239</f>
        <v>2.902665945654519</v>
      </c>
    </row>
    <row r="2240" spans="1:7" x14ac:dyDescent="0.25">
      <c r="A2240" s="8">
        <f>IF(ISBLANK('Step 1.4 CNY OAT'!A2240),"-",'Step 1.4 CNY OAT'!A2240)</f>
        <v>43194.291666666664</v>
      </c>
      <c r="B2240" s="26">
        <f t="shared" si="52"/>
        <v>93</v>
      </c>
      <c r="C2240" s="67" cm="1">
        <f t="array" ref="C2240">INDEX('Step 5. Daily Avg Schedule Calc'!$A$2:$D$169,(WEEKDAY(A2240)-1)*24+HOUR(A2240)+1,3)</f>
        <v>1</v>
      </c>
      <c r="D2240" s="67" cm="1">
        <f t="array" ref="D2240">INDEX('Step 5. Daily Avg Schedule Calc'!$A$2:$D$169,(WEEKDAY(A2240)-1)*24+HOUR(A2240)+1,4)</f>
        <v>1</v>
      </c>
      <c r="E2240">
        <f>VLOOKUP(A2240,'Step 1.4 CNY OAT'!$A$1:$B$8761,2)</f>
        <v>45</v>
      </c>
      <c r="F2240" s="11">
        <f ca="1">('Step 3. Regression'!$B$18*E2240^2+'Step 3. Regression'!$C$18*E2240+'Step 3. Regression'!$D$18)*C2240</f>
        <v>5.6878750985602435</v>
      </c>
      <c r="G2240" s="11">
        <f ca="1">('Step 3. Regression'!$G$18*E2240^2+'Step 3. Regression'!$H$18*E2240+'Step 3. Regression'!$I$18)*D2240</f>
        <v>2.8584243815106145</v>
      </c>
    </row>
    <row r="2241" spans="1:7" x14ac:dyDescent="0.25">
      <c r="A2241" s="8">
        <f>IF(ISBLANK('Step 1.4 CNY OAT'!A2241),"-",'Step 1.4 CNY OAT'!A2241)</f>
        <v>43194.333333333336</v>
      </c>
      <c r="B2241" s="26">
        <f t="shared" si="52"/>
        <v>93</v>
      </c>
      <c r="C2241" s="67" cm="1">
        <f t="array" ref="C2241">INDEX('Step 5. Daily Avg Schedule Calc'!$A$2:$D$169,(WEEKDAY(A2241)-1)*24+HOUR(A2241)+1,3)</f>
        <v>1</v>
      </c>
      <c r="D2241" s="67" cm="1">
        <f t="array" ref="D2241">INDEX('Step 5. Daily Avg Schedule Calc'!$A$2:$D$169,(WEEKDAY(A2241)-1)*24+HOUR(A2241)+1,4)</f>
        <v>1</v>
      </c>
      <c r="E2241">
        <f>VLOOKUP(A2241,'Step 1.4 CNY OAT'!$A$1:$B$8761,2)</f>
        <v>42</v>
      </c>
      <c r="F2241" s="11">
        <f ca="1">('Step 3. Regression'!$B$18*E2241^2+'Step 3. Regression'!$C$18*E2241+'Step 3. Regression'!$D$18)*C2241</f>
        <v>5.8968747059279734</v>
      </c>
      <c r="G2241" s="11">
        <f ca="1">('Step 3. Regression'!$G$18*E2241^2+'Step 3. Regression'!$H$18*E2241+'Step 3. Regression'!$I$18)*D2241</f>
        <v>2.9266577162081897</v>
      </c>
    </row>
    <row r="2242" spans="1:7" x14ac:dyDescent="0.25">
      <c r="A2242" s="8">
        <f>IF(ISBLANK('Step 1.4 CNY OAT'!A2242),"-",'Step 1.4 CNY OAT'!A2242)</f>
        <v>43194.375</v>
      </c>
      <c r="B2242" s="26">
        <f t="shared" si="52"/>
        <v>93</v>
      </c>
      <c r="C2242" s="67" cm="1">
        <f t="array" ref="C2242">INDEX('Step 5. Daily Avg Schedule Calc'!$A$2:$D$169,(WEEKDAY(A2242)-1)*24+HOUR(A2242)+1,3)</f>
        <v>1</v>
      </c>
      <c r="D2242" s="67" cm="1">
        <f t="array" ref="D2242">INDEX('Step 5. Daily Avg Schedule Calc'!$A$2:$D$169,(WEEKDAY(A2242)-1)*24+HOUR(A2242)+1,4)</f>
        <v>1</v>
      </c>
      <c r="E2242">
        <f>VLOOKUP(A2242,'Step 1.4 CNY OAT'!$A$1:$B$8761,2)</f>
        <v>43</v>
      </c>
      <c r="F2242" s="11">
        <f ca="1">('Step 3. Regression'!$B$18*E2242^2+'Step 3. Regression'!$C$18*E2242+'Step 3. Regression'!$D$18)*C2242</f>
        <v>5.8223580347428134</v>
      </c>
      <c r="G2242" s="11">
        <f ca="1">('Step 3. Regression'!$G$18*E2242^2+'Step 3. Regression'!$H$18*E2242+'Step 3. Regression'!$I$18)*D2242</f>
        <v>2.902665945654519</v>
      </c>
    </row>
    <row r="2243" spans="1:7" x14ac:dyDescent="0.25">
      <c r="A2243" s="8">
        <f>IF(ISBLANK('Step 1.4 CNY OAT'!A2243),"-",'Step 1.4 CNY OAT'!A2243)</f>
        <v>43194.416666666664</v>
      </c>
      <c r="B2243" s="26">
        <f t="shared" ref="B2243:B2306" si="53">_xlfn.DAYS(A2243,$A$2)</f>
        <v>93</v>
      </c>
      <c r="C2243" s="67" cm="1">
        <f t="array" ref="C2243">INDEX('Step 5. Daily Avg Schedule Calc'!$A$2:$D$169,(WEEKDAY(A2243)-1)*24+HOUR(A2243)+1,3)</f>
        <v>1</v>
      </c>
      <c r="D2243" s="67" cm="1">
        <f t="array" ref="D2243">INDEX('Step 5. Daily Avg Schedule Calc'!$A$2:$D$169,(WEEKDAY(A2243)-1)*24+HOUR(A2243)+1,4)</f>
        <v>1</v>
      </c>
      <c r="E2243">
        <f>VLOOKUP(A2243,'Step 1.4 CNY OAT'!$A$1:$B$8761,2)</f>
        <v>43</v>
      </c>
      <c r="F2243" s="11">
        <f ca="1">('Step 3. Regression'!$B$18*E2243^2+'Step 3. Regression'!$C$18*E2243+'Step 3. Regression'!$D$18)*C2243</f>
        <v>5.8223580347428134</v>
      </c>
      <c r="G2243" s="11">
        <f ca="1">('Step 3. Regression'!$G$18*E2243^2+'Step 3. Regression'!$H$18*E2243+'Step 3. Regression'!$I$18)*D2243</f>
        <v>2.902665945654519</v>
      </c>
    </row>
    <row r="2244" spans="1:7" x14ac:dyDescent="0.25">
      <c r="A2244" s="8">
        <f>IF(ISBLANK('Step 1.4 CNY OAT'!A2244),"-",'Step 1.4 CNY OAT'!A2244)</f>
        <v>43194.458333333336</v>
      </c>
      <c r="B2244" s="26">
        <f t="shared" si="53"/>
        <v>93</v>
      </c>
      <c r="C2244" s="67" cm="1">
        <f t="array" ref="C2244">INDEX('Step 5. Daily Avg Schedule Calc'!$A$2:$D$169,(WEEKDAY(A2244)-1)*24+HOUR(A2244)+1,3)</f>
        <v>1</v>
      </c>
      <c r="D2244" s="67" cm="1">
        <f t="array" ref="D2244">INDEX('Step 5. Daily Avg Schedule Calc'!$A$2:$D$169,(WEEKDAY(A2244)-1)*24+HOUR(A2244)+1,4)</f>
        <v>1</v>
      </c>
      <c r="E2244">
        <f>VLOOKUP(A2244,'Step 1.4 CNY OAT'!$A$1:$B$8761,2)</f>
        <v>45</v>
      </c>
      <c r="F2244" s="11">
        <f ca="1">('Step 3. Regression'!$B$18*E2244^2+'Step 3. Regression'!$C$18*E2244+'Step 3. Regression'!$D$18)*C2244</f>
        <v>5.6878750985602435</v>
      </c>
      <c r="G2244" s="11">
        <f ca="1">('Step 3. Regression'!$G$18*E2244^2+'Step 3. Regression'!$H$18*E2244+'Step 3. Regression'!$I$18)*D2244</f>
        <v>2.8584243815106145</v>
      </c>
    </row>
    <row r="2245" spans="1:7" x14ac:dyDescent="0.25">
      <c r="A2245" s="8">
        <f>IF(ISBLANK('Step 1.4 CNY OAT'!A2245),"-",'Step 1.4 CNY OAT'!A2245)</f>
        <v>43194.5</v>
      </c>
      <c r="B2245" s="26">
        <f t="shared" si="53"/>
        <v>93</v>
      </c>
      <c r="C2245" s="67" cm="1">
        <f t="array" ref="C2245">INDEX('Step 5. Daily Avg Schedule Calc'!$A$2:$D$169,(WEEKDAY(A2245)-1)*24+HOUR(A2245)+1,3)</f>
        <v>1</v>
      </c>
      <c r="D2245" s="67" cm="1">
        <f t="array" ref="D2245">INDEX('Step 5. Daily Avg Schedule Calc'!$A$2:$D$169,(WEEKDAY(A2245)-1)*24+HOUR(A2245)+1,4)</f>
        <v>1</v>
      </c>
      <c r="E2245">
        <f>VLOOKUP(A2245,'Step 1.4 CNY OAT'!$A$1:$B$8761,2)</f>
        <v>50</v>
      </c>
      <c r="F2245" s="11">
        <f ca="1">('Step 3. Regression'!$B$18*E2245^2+'Step 3. Regression'!$C$18*E2245+'Step 3. Regression'!$D$18)*C2245</f>
        <v>5.4365451275323569</v>
      </c>
      <c r="G2245" s="11">
        <f ca="1">('Step 3. Regression'!$G$18*E2245^2+'Step 3. Regression'!$H$18*E2245+'Step 3. Regression'!$I$18)*D2245</f>
        <v>2.7696486701042482</v>
      </c>
    </row>
    <row r="2246" spans="1:7" x14ac:dyDescent="0.25">
      <c r="A2246" s="8">
        <f>IF(ISBLANK('Step 1.4 CNY OAT'!A2246),"-",'Step 1.4 CNY OAT'!A2246)</f>
        <v>43194.541666666664</v>
      </c>
      <c r="B2246" s="26">
        <f t="shared" si="53"/>
        <v>93</v>
      </c>
      <c r="C2246" s="67" cm="1">
        <f t="array" ref="C2246">INDEX('Step 5. Daily Avg Schedule Calc'!$A$2:$D$169,(WEEKDAY(A2246)-1)*24+HOUR(A2246)+1,3)</f>
        <v>1</v>
      </c>
      <c r="D2246" s="67" cm="1">
        <f t="array" ref="D2246">INDEX('Step 5. Daily Avg Schedule Calc'!$A$2:$D$169,(WEEKDAY(A2246)-1)*24+HOUR(A2246)+1,4)</f>
        <v>1</v>
      </c>
      <c r="E2246">
        <f>VLOOKUP(A2246,'Step 1.4 CNY OAT'!$A$1:$B$8761,2)</f>
        <v>54</v>
      </c>
      <c r="F2246" s="11">
        <f ca="1">('Step 3. Regression'!$B$18*E2246^2+'Step 3. Regression'!$C$18*E2246+'Step 3. Regression'!$D$18)*C2246</f>
        <v>5.3227835878365486</v>
      </c>
      <c r="G2246" s="11">
        <f ca="1">('Step 3. Regression'!$G$18*E2246^2+'Step 3. Regression'!$H$18*E2246+'Step 3. Regression'!$I$18)*D2246</f>
        <v>2.721079962759787</v>
      </c>
    </row>
    <row r="2247" spans="1:7" x14ac:dyDescent="0.25">
      <c r="A2247" s="8">
        <f>IF(ISBLANK('Step 1.4 CNY OAT'!A2247),"-",'Step 1.4 CNY OAT'!A2247)</f>
        <v>43194.583333333336</v>
      </c>
      <c r="B2247" s="26">
        <f t="shared" si="53"/>
        <v>93</v>
      </c>
      <c r="C2247" s="67" cm="1">
        <f t="array" ref="C2247">INDEX('Step 5. Daily Avg Schedule Calc'!$A$2:$D$169,(WEEKDAY(A2247)-1)*24+HOUR(A2247)+1,3)</f>
        <v>1</v>
      </c>
      <c r="D2247" s="67" cm="1">
        <f t="array" ref="D2247">INDEX('Step 5. Daily Avg Schedule Calc'!$A$2:$D$169,(WEEKDAY(A2247)-1)*24+HOUR(A2247)+1,4)</f>
        <v>1</v>
      </c>
      <c r="E2247">
        <f>VLOOKUP(A2247,'Step 1.4 CNY OAT'!$A$1:$B$8761,2)</f>
        <v>55</v>
      </c>
      <c r="F2247" s="11">
        <f ca="1">('Step 3. Regression'!$B$18*E2247^2+'Step 3. Regression'!$C$18*E2247+'Step 3. Regression'!$D$18)*C2247</f>
        <v>5.3064685414023867</v>
      </c>
      <c r="G2247" s="11">
        <f ca="1">('Step 3. Regression'!$G$18*E2247^2+'Step 3. Regression'!$H$18*E2247+'Step 3. Regression'!$I$18)*D2247</f>
        <v>2.7120561000598711</v>
      </c>
    </row>
    <row r="2248" spans="1:7" x14ac:dyDescent="0.25">
      <c r="A2248" s="8">
        <f>IF(ISBLANK('Step 1.4 CNY OAT'!A2248),"-",'Step 1.4 CNY OAT'!A2248)</f>
        <v>43194.625</v>
      </c>
      <c r="B2248" s="26">
        <f t="shared" si="53"/>
        <v>93</v>
      </c>
      <c r="C2248" s="67" cm="1">
        <f t="array" ref="C2248">INDEX('Step 5. Daily Avg Schedule Calc'!$A$2:$D$169,(WEEKDAY(A2248)-1)*24+HOUR(A2248)+1,3)</f>
        <v>1</v>
      </c>
      <c r="D2248" s="67" cm="1">
        <f t="array" ref="D2248">INDEX('Step 5. Daily Avg Schedule Calc'!$A$2:$D$169,(WEEKDAY(A2248)-1)*24+HOUR(A2248)+1,4)</f>
        <v>1</v>
      </c>
      <c r="E2248">
        <f>VLOOKUP(A2248,'Step 1.4 CNY OAT'!$A$1:$B$8761,2)</f>
        <v>55</v>
      </c>
      <c r="F2248" s="11">
        <f ca="1">('Step 3. Regression'!$B$18*E2248^2+'Step 3. Regression'!$C$18*E2248+'Step 3. Regression'!$D$18)*C2248</f>
        <v>5.3064685414023867</v>
      </c>
      <c r="G2248" s="11">
        <f ca="1">('Step 3. Regression'!$G$18*E2248^2+'Step 3. Regression'!$H$18*E2248+'Step 3. Regression'!$I$18)*D2248</f>
        <v>2.7120561000598711</v>
      </c>
    </row>
    <row r="2249" spans="1:7" x14ac:dyDescent="0.25">
      <c r="A2249" s="8">
        <f>IF(ISBLANK('Step 1.4 CNY OAT'!A2249),"-",'Step 1.4 CNY OAT'!A2249)</f>
        <v>43194.666666666664</v>
      </c>
      <c r="B2249" s="26">
        <f t="shared" si="53"/>
        <v>93</v>
      </c>
      <c r="C2249" s="67" cm="1">
        <f t="array" ref="C2249">INDEX('Step 5. Daily Avg Schedule Calc'!$A$2:$D$169,(WEEKDAY(A2249)-1)*24+HOUR(A2249)+1,3)</f>
        <v>1</v>
      </c>
      <c r="D2249" s="67" cm="1">
        <f t="array" ref="D2249">INDEX('Step 5. Daily Avg Schedule Calc'!$A$2:$D$169,(WEEKDAY(A2249)-1)*24+HOUR(A2249)+1,4)</f>
        <v>1</v>
      </c>
      <c r="E2249">
        <f>VLOOKUP(A2249,'Step 1.4 CNY OAT'!$A$1:$B$8761,2)</f>
        <v>55</v>
      </c>
      <c r="F2249" s="11">
        <f ca="1">('Step 3. Regression'!$B$18*E2249^2+'Step 3. Regression'!$C$18*E2249+'Step 3. Regression'!$D$18)*C2249</f>
        <v>5.3064685414023867</v>
      </c>
      <c r="G2249" s="11">
        <f ca="1">('Step 3. Regression'!$G$18*E2249^2+'Step 3. Regression'!$H$18*E2249+'Step 3. Regression'!$I$18)*D2249</f>
        <v>2.7120561000598711</v>
      </c>
    </row>
    <row r="2250" spans="1:7" x14ac:dyDescent="0.25">
      <c r="A2250" s="8">
        <f>IF(ISBLANK('Step 1.4 CNY OAT'!A2250),"-",'Step 1.4 CNY OAT'!A2250)</f>
        <v>43194.708333333336</v>
      </c>
      <c r="B2250" s="26">
        <f t="shared" si="53"/>
        <v>93</v>
      </c>
      <c r="C2250" s="67" cm="1">
        <f t="array" ref="C2250">INDEX('Step 5. Daily Avg Schedule Calc'!$A$2:$D$169,(WEEKDAY(A2250)-1)*24+HOUR(A2250)+1,3)</f>
        <v>1</v>
      </c>
      <c r="D2250" s="67" cm="1">
        <f t="array" ref="D2250">INDEX('Step 5. Daily Avg Schedule Calc'!$A$2:$D$169,(WEEKDAY(A2250)-1)*24+HOUR(A2250)+1,4)</f>
        <v>1</v>
      </c>
      <c r="E2250">
        <f>VLOOKUP(A2250,'Step 1.4 CNY OAT'!$A$1:$B$8761,2)</f>
        <v>56</v>
      </c>
      <c r="F2250" s="11">
        <f ca="1">('Step 3. Regression'!$B$18*E2250^2+'Step 3. Regression'!$C$18*E2250+'Step 3. Regression'!$D$18)*C2250</f>
        <v>5.2950036303641443</v>
      </c>
      <c r="G2250" s="11">
        <f ca="1">('Step 3. Regression'!$G$18*E2250^2+'Step 3. Regression'!$H$18*E2250+'Step 3. Regression'!$I$18)*D2250</f>
        <v>2.7042795630144352</v>
      </c>
    </row>
    <row r="2251" spans="1:7" x14ac:dyDescent="0.25">
      <c r="A2251" s="8">
        <f>IF(ISBLANK('Step 1.4 CNY OAT'!A2251),"-",'Step 1.4 CNY OAT'!A2251)</f>
        <v>43194.75</v>
      </c>
      <c r="B2251" s="26">
        <f t="shared" si="53"/>
        <v>93</v>
      </c>
      <c r="C2251" s="67" cm="1">
        <f t="array" ref="C2251">INDEX('Step 5. Daily Avg Schedule Calc'!$A$2:$D$169,(WEEKDAY(A2251)-1)*24+HOUR(A2251)+1,3)</f>
        <v>1</v>
      </c>
      <c r="D2251" s="67" cm="1">
        <f t="array" ref="D2251">INDEX('Step 5. Daily Avg Schedule Calc'!$A$2:$D$169,(WEEKDAY(A2251)-1)*24+HOUR(A2251)+1,4)</f>
        <v>1</v>
      </c>
      <c r="E2251">
        <f>VLOOKUP(A2251,'Step 1.4 CNY OAT'!$A$1:$B$8761,2)</f>
        <v>55</v>
      </c>
      <c r="F2251" s="11">
        <f ca="1">('Step 3. Regression'!$B$18*E2251^2+'Step 3. Regression'!$C$18*E2251+'Step 3. Regression'!$D$18)*C2251</f>
        <v>5.3064685414023867</v>
      </c>
      <c r="G2251" s="11">
        <f ca="1">('Step 3. Regression'!$G$18*E2251^2+'Step 3. Regression'!$H$18*E2251+'Step 3. Regression'!$I$18)*D2251</f>
        <v>2.7120561000598711</v>
      </c>
    </row>
    <row r="2252" spans="1:7" x14ac:dyDescent="0.25">
      <c r="A2252" s="8">
        <f>IF(ISBLANK('Step 1.4 CNY OAT'!A2252),"-",'Step 1.4 CNY OAT'!A2252)</f>
        <v>43194.791666666664</v>
      </c>
      <c r="B2252" s="26">
        <f t="shared" si="53"/>
        <v>93</v>
      </c>
      <c r="C2252" s="67" cm="1">
        <f t="array" ref="C2252">INDEX('Step 5. Daily Avg Schedule Calc'!$A$2:$D$169,(WEEKDAY(A2252)-1)*24+HOUR(A2252)+1,3)</f>
        <v>1</v>
      </c>
      <c r="D2252" s="67" cm="1">
        <f t="array" ref="D2252">INDEX('Step 5. Daily Avg Schedule Calc'!$A$2:$D$169,(WEEKDAY(A2252)-1)*24+HOUR(A2252)+1,4)</f>
        <v>1</v>
      </c>
      <c r="E2252">
        <f>VLOOKUP(A2252,'Step 1.4 CNY OAT'!$A$1:$B$8761,2)</f>
        <v>52</v>
      </c>
      <c r="F2252" s="11">
        <f ca="1">('Step 3. Regression'!$B$18*E2252^2+'Step 3. Regression'!$C$18*E2252+'Step 3. Regression'!$D$18)*C2252</f>
        <v>5.3699640868926206</v>
      </c>
      <c r="G2252" s="11">
        <f ca="1">('Step 3. Regression'!$G$18*E2252^2+'Step 3. Regression'!$H$18*E2252+'Step 3. Regression'!$I$18)*D2252</f>
        <v>2.7428696651230586</v>
      </c>
    </row>
    <row r="2253" spans="1:7" x14ac:dyDescent="0.25">
      <c r="A2253" s="8">
        <f>IF(ISBLANK('Step 1.4 CNY OAT'!A2253),"-",'Step 1.4 CNY OAT'!A2253)</f>
        <v>43194.833333333336</v>
      </c>
      <c r="B2253" s="26">
        <f t="shared" si="53"/>
        <v>93</v>
      </c>
      <c r="C2253" s="67" cm="1">
        <f t="array" ref="C2253">INDEX('Step 5. Daily Avg Schedule Calc'!$A$2:$D$169,(WEEKDAY(A2253)-1)*24+HOUR(A2253)+1,3)</f>
        <v>1</v>
      </c>
      <c r="D2253" s="67" cm="1">
        <f t="array" ref="D2253">INDEX('Step 5. Daily Avg Schedule Calc'!$A$2:$D$169,(WEEKDAY(A2253)-1)*24+HOUR(A2253)+1,4)</f>
        <v>1</v>
      </c>
      <c r="E2253">
        <f>VLOOKUP(A2253,'Step 1.4 CNY OAT'!$A$1:$B$8761,2)</f>
        <v>50</v>
      </c>
      <c r="F2253" s="11">
        <f ca="1">('Step 3. Regression'!$B$18*E2253^2+'Step 3. Regression'!$C$18*E2253+'Step 3. Regression'!$D$18)*C2253</f>
        <v>5.4365451275323569</v>
      </c>
      <c r="G2253" s="11">
        <f ca="1">('Step 3. Regression'!$G$18*E2253^2+'Step 3. Regression'!$H$18*E2253+'Step 3. Regression'!$I$18)*D2253</f>
        <v>2.7696486701042482</v>
      </c>
    </row>
    <row r="2254" spans="1:7" x14ac:dyDescent="0.25">
      <c r="A2254" s="8">
        <f>IF(ISBLANK('Step 1.4 CNY OAT'!A2254),"-",'Step 1.4 CNY OAT'!A2254)</f>
        <v>43194.875</v>
      </c>
      <c r="B2254" s="26">
        <f t="shared" si="53"/>
        <v>93</v>
      </c>
      <c r="C2254" s="67" cm="1">
        <f t="array" ref="C2254">INDEX('Step 5. Daily Avg Schedule Calc'!$A$2:$D$169,(WEEKDAY(A2254)-1)*24+HOUR(A2254)+1,3)</f>
        <v>1</v>
      </c>
      <c r="D2254" s="67" cm="1">
        <f t="array" ref="D2254">INDEX('Step 5. Daily Avg Schedule Calc'!$A$2:$D$169,(WEEKDAY(A2254)-1)*24+HOUR(A2254)+1,4)</f>
        <v>1</v>
      </c>
      <c r="E2254">
        <f>VLOOKUP(A2254,'Step 1.4 CNY OAT'!$A$1:$B$8761,2)</f>
        <v>48</v>
      </c>
      <c r="F2254" s="11">
        <f ca="1">('Step 3. Regression'!$B$18*E2254^2+'Step 3. Regression'!$C$18*E2254+'Step 3. Regression'!$D$18)*C2254</f>
        <v>5.5225267097557609</v>
      </c>
      <c r="G2254" s="11">
        <f ca="1">('Step 3. Regression'!$G$18*E2254^2+'Step 3. Regression'!$H$18*E2254+'Step 3. Regression'!$I$18)*D2254</f>
        <v>2.8014169777033562</v>
      </c>
    </row>
    <row r="2255" spans="1:7" x14ac:dyDescent="0.25">
      <c r="A2255" s="8">
        <f>IF(ISBLANK('Step 1.4 CNY OAT'!A2255),"-",'Step 1.4 CNY OAT'!A2255)</f>
        <v>43194.916666666664</v>
      </c>
      <c r="B2255" s="26">
        <f t="shared" si="53"/>
        <v>93</v>
      </c>
      <c r="C2255" s="67" cm="1">
        <f t="array" ref="C2255">INDEX('Step 5. Daily Avg Schedule Calc'!$A$2:$D$169,(WEEKDAY(A2255)-1)*24+HOUR(A2255)+1,3)</f>
        <v>1</v>
      </c>
      <c r="D2255" s="67" cm="1">
        <f t="array" ref="D2255">INDEX('Step 5. Daily Avg Schedule Calc'!$A$2:$D$169,(WEEKDAY(A2255)-1)*24+HOUR(A2255)+1,4)</f>
        <v>1</v>
      </c>
      <c r="E2255">
        <f>VLOOKUP(A2255,'Step 1.4 CNY OAT'!$A$1:$B$8761,2)</f>
        <v>46</v>
      </c>
      <c r="F2255" s="11">
        <f ca="1">('Step 3. Regression'!$B$18*E2255^2+'Step 3. Regression'!$C$18*E2255+'Step 3. Regression'!$D$18)*C2255</f>
        <v>5.6279088335628336</v>
      </c>
      <c r="G2255" s="11">
        <f ca="1">('Step 3. Regression'!$G$18*E2255^2+'Step 3. Regression'!$H$18*E2255+'Step 3. Regression'!$I$18)*D2255</f>
        <v>2.8381745879203826</v>
      </c>
    </row>
    <row r="2256" spans="1:7" x14ac:dyDescent="0.25">
      <c r="A2256" s="8">
        <f>IF(ISBLANK('Step 1.4 CNY OAT'!A2256),"-",'Step 1.4 CNY OAT'!A2256)</f>
        <v>43194.958333333336</v>
      </c>
      <c r="B2256" s="26">
        <f t="shared" si="53"/>
        <v>93</v>
      </c>
      <c r="C2256" s="67" cm="1">
        <f t="array" ref="C2256">INDEX('Step 5. Daily Avg Schedule Calc'!$A$2:$D$169,(WEEKDAY(A2256)-1)*24+HOUR(A2256)+1,3)</f>
        <v>1</v>
      </c>
      <c r="D2256" s="67" cm="1">
        <f t="array" ref="D2256">INDEX('Step 5. Daily Avg Schedule Calc'!$A$2:$D$169,(WEEKDAY(A2256)-1)*24+HOUR(A2256)+1,4)</f>
        <v>1</v>
      </c>
      <c r="E2256">
        <f>VLOOKUP(A2256,'Step 1.4 CNY OAT'!$A$1:$B$8761,2)</f>
        <v>45</v>
      </c>
      <c r="F2256" s="11">
        <f ca="1">('Step 3. Regression'!$B$18*E2256^2+'Step 3. Regression'!$C$18*E2256+'Step 3. Regression'!$D$18)*C2256</f>
        <v>5.6878750985602435</v>
      </c>
      <c r="G2256" s="11">
        <f ca="1">('Step 3. Regression'!$G$18*E2256^2+'Step 3. Regression'!$H$18*E2256+'Step 3. Regression'!$I$18)*D2256</f>
        <v>2.8584243815106145</v>
      </c>
    </row>
    <row r="2257" spans="1:7" x14ac:dyDescent="0.25">
      <c r="A2257" s="8">
        <f>IF(ISBLANK('Step 1.4 CNY OAT'!A2257),"-",'Step 1.4 CNY OAT'!A2257)</f>
        <v>43195</v>
      </c>
      <c r="B2257" s="26">
        <f t="shared" si="53"/>
        <v>94</v>
      </c>
      <c r="C2257" s="67" cm="1">
        <f t="array" ref="C2257">INDEX('Step 5. Daily Avg Schedule Calc'!$A$2:$D$169,(WEEKDAY(A2257)-1)*24+HOUR(A2257)+1,3)</f>
        <v>1</v>
      </c>
      <c r="D2257" s="67" cm="1">
        <f t="array" ref="D2257">INDEX('Step 5. Daily Avg Schedule Calc'!$A$2:$D$169,(WEEKDAY(A2257)-1)*24+HOUR(A2257)+1,4)</f>
        <v>1</v>
      </c>
      <c r="E2257">
        <f>VLOOKUP(A2257,'Step 1.4 CNY OAT'!$A$1:$B$8761,2)</f>
        <v>45</v>
      </c>
      <c r="F2257" s="11">
        <f ca="1">('Step 3. Regression'!$B$18*E2257^2+'Step 3. Regression'!$C$18*E2257+'Step 3. Regression'!$D$18)*C2257</f>
        <v>5.6878750985602435</v>
      </c>
      <c r="G2257" s="11">
        <f ca="1">('Step 3. Regression'!$G$18*E2257^2+'Step 3. Regression'!$H$18*E2257+'Step 3. Regression'!$I$18)*D2257</f>
        <v>2.8584243815106145</v>
      </c>
    </row>
    <row r="2258" spans="1:7" x14ac:dyDescent="0.25">
      <c r="A2258" s="8">
        <f>IF(ISBLANK('Step 1.4 CNY OAT'!A2258),"-",'Step 1.4 CNY OAT'!A2258)</f>
        <v>43195.041666666664</v>
      </c>
      <c r="B2258" s="26">
        <f t="shared" si="53"/>
        <v>94</v>
      </c>
      <c r="C2258" s="67" cm="1">
        <f t="array" ref="C2258">INDEX('Step 5. Daily Avg Schedule Calc'!$A$2:$D$169,(WEEKDAY(A2258)-1)*24+HOUR(A2258)+1,3)</f>
        <v>1</v>
      </c>
      <c r="D2258" s="67" cm="1">
        <f t="array" ref="D2258">INDEX('Step 5. Daily Avg Schedule Calc'!$A$2:$D$169,(WEEKDAY(A2258)-1)*24+HOUR(A2258)+1,4)</f>
        <v>1</v>
      </c>
      <c r="E2258">
        <f>VLOOKUP(A2258,'Step 1.4 CNY OAT'!$A$1:$B$8761,2)</f>
        <v>42</v>
      </c>
      <c r="F2258" s="11">
        <f ca="1">('Step 3. Regression'!$B$18*E2258^2+'Step 3. Regression'!$C$18*E2258+'Step 3. Regression'!$D$18)*C2258</f>
        <v>5.8968747059279734</v>
      </c>
      <c r="G2258" s="11">
        <f ca="1">('Step 3. Regression'!$G$18*E2258^2+'Step 3. Regression'!$H$18*E2258+'Step 3. Regression'!$I$18)*D2258</f>
        <v>2.9266577162081897</v>
      </c>
    </row>
    <row r="2259" spans="1:7" x14ac:dyDescent="0.25">
      <c r="A2259" s="8">
        <f>IF(ISBLANK('Step 1.4 CNY OAT'!A2259),"-",'Step 1.4 CNY OAT'!A2259)</f>
        <v>43195.083333333336</v>
      </c>
      <c r="B2259" s="26">
        <f t="shared" si="53"/>
        <v>94</v>
      </c>
      <c r="C2259" s="67" cm="1">
        <f t="array" ref="C2259">INDEX('Step 5. Daily Avg Schedule Calc'!$A$2:$D$169,(WEEKDAY(A2259)-1)*24+HOUR(A2259)+1,3)</f>
        <v>1</v>
      </c>
      <c r="D2259" s="67" cm="1">
        <f t="array" ref="D2259">INDEX('Step 5. Daily Avg Schedule Calc'!$A$2:$D$169,(WEEKDAY(A2259)-1)*24+HOUR(A2259)+1,4)</f>
        <v>1</v>
      </c>
      <c r="E2259">
        <f>VLOOKUP(A2259,'Step 1.4 CNY OAT'!$A$1:$B$8761,2)</f>
        <v>41</v>
      </c>
      <c r="F2259" s="11">
        <f ca="1">('Step 3. Regression'!$B$18*E2259^2+'Step 3. Regression'!$C$18*E2259+'Step 3. Regression'!$D$18)*C2259</f>
        <v>5.9762415125090502</v>
      </c>
      <c r="G2259" s="11">
        <f ca="1">('Step 3. Regression'!$G$18*E2259^2+'Step 3. Regression'!$H$18*E2259+'Step 3. Regression'!$I$18)*D2259</f>
        <v>2.9518968124163409</v>
      </c>
    </row>
    <row r="2260" spans="1:7" x14ac:dyDescent="0.25">
      <c r="A2260" s="8">
        <f>IF(ISBLANK('Step 1.4 CNY OAT'!A2260),"-",'Step 1.4 CNY OAT'!A2260)</f>
        <v>43195.125</v>
      </c>
      <c r="B2260" s="26">
        <f t="shared" si="53"/>
        <v>94</v>
      </c>
      <c r="C2260" s="67" cm="1">
        <f t="array" ref="C2260">INDEX('Step 5. Daily Avg Schedule Calc'!$A$2:$D$169,(WEEKDAY(A2260)-1)*24+HOUR(A2260)+1,3)</f>
        <v>1</v>
      </c>
      <c r="D2260" s="67" cm="1">
        <f t="array" ref="D2260">INDEX('Step 5. Daily Avg Schedule Calc'!$A$2:$D$169,(WEEKDAY(A2260)-1)*24+HOUR(A2260)+1,4)</f>
        <v>1</v>
      </c>
      <c r="E2260">
        <f>VLOOKUP(A2260,'Step 1.4 CNY OAT'!$A$1:$B$8761,2)</f>
        <v>39</v>
      </c>
      <c r="F2260" s="11">
        <f ca="1">('Step 3. Regression'!$B$18*E2260^2+'Step 3. Regression'!$C$18*E2260+'Step 3. Regression'!$D$18)*C2260</f>
        <v>6.149525531858953</v>
      </c>
      <c r="G2260" s="11">
        <f ca="1">('Step 3. Regression'!$G$18*E2260^2+'Step 3. Regression'!$H$18*E2260+'Step 3. Regression'!$I$18)*D2260</f>
        <v>3.0061169817960809</v>
      </c>
    </row>
    <row r="2261" spans="1:7" x14ac:dyDescent="0.25">
      <c r="A2261" s="8">
        <f>IF(ISBLANK('Step 1.4 CNY OAT'!A2261),"-",'Step 1.4 CNY OAT'!A2261)</f>
        <v>43195.166666666664</v>
      </c>
      <c r="B2261" s="26">
        <f t="shared" si="53"/>
        <v>94</v>
      </c>
      <c r="C2261" s="67" cm="1">
        <f t="array" ref="C2261">INDEX('Step 5. Daily Avg Schedule Calc'!$A$2:$D$169,(WEEKDAY(A2261)-1)*24+HOUR(A2261)+1,3)</f>
        <v>1</v>
      </c>
      <c r="D2261" s="67" cm="1">
        <f t="array" ref="D2261">INDEX('Step 5. Daily Avg Schedule Calc'!$A$2:$D$169,(WEEKDAY(A2261)-1)*24+HOUR(A2261)+1,4)</f>
        <v>1</v>
      </c>
      <c r="E2261">
        <f>VLOOKUP(A2261,'Step 1.4 CNY OAT'!$A$1:$B$8761,2)</f>
        <v>37</v>
      </c>
      <c r="F2261" s="11">
        <f ca="1">('Step 3. Regression'!$B$18*E2261^2+'Step 3. Regression'!$C$18*E2261+'Step 3. Regression'!$D$18)*C2261</f>
        <v>6.3422100927925218</v>
      </c>
      <c r="G2261" s="11">
        <f ca="1">('Step 3. Regression'!$G$18*E2261^2+'Step 3. Regression'!$H$18*E2261+'Step 3. Regression'!$I$18)*D2261</f>
        <v>3.0653264537937401</v>
      </c>
    </row>
    <row r="2262" spans="1:7" x14ac:dyDescent="0.25">
      <c r="A2262" s="8">
        <f>IF(ISBLANK('Step 1.4 CNY OAT'!A2262),"-",'Step 1.4 CNY OAT'!A2262)</f>
        <v>43195.208333333336</v>
      </c>
      <c r="B2262" s="26">
        <f t="shared" si="53"/>
        <v>94</v>
      </c>
      <c r="C2262" s="67" cm="1">
        <f t="array" ref="C2262">INDEX('Step 5. Daily Avg Schedule Calc'!$A$2:$D$169,(WEEKDAY(A2262)-1)*24+HOUR(A2262)+1,3)</f>
        <v>1</v>
      </c>
      <c r="D2262" s="67" cm="1">
        <f t="array" ref="D2262">INDEX('Step 5. Daily Avg Schedule Calc'!$A$2:$D$169,(WEEKDAY(A2262)-1)*24+HOUR(A2262)+1,4)</f>
        <v>1</v>
      </c>
      <c r="E2262">
        <f>VLOOKUP(A2262,'Step 1.4 CNY OAT'!$A$1:$B$8761,2)</f>
        <v>37</v>
      </c>
      <c r="F2262" s="11">
        <f ca="1">('Step 3. Regression'!$B$18*E2262^2+'Step 3. Regression'!$C$18*E2262+'Step 3. Regression'!$D$18)*C2262</f>
        <v>6.3422100927925218</v>
      </c>
      <c r="G2262" s="11">
        <f ca="1">('Step 3. Regression'!$G$18*E2262^2+'Step 3. Regression'!$H$18*E2262+'Step 3. Regression'!$I$18)*D2262</f>
        <v>3.0653264537937401</v>
      </c>
    </row>
    <row r="2263" spans="1:7" x14ac:dyDescent="0.25">
      <c r="A2263" s="8">
        <f>IF(ISBLANK('Step 1.4 CNY OAT'!A2263),"-",'Step 1.4 CNY OAT'!A2263)</f>
        <v>43195.25</v>
      </c>
      <c r="B2263" s="26">
        <f t="shared" si="53"/>
        <v>94</v>
      </c>
      <c r="C2263" s="67" cm="1">
        <f t="array" ref="C2263">INDEX('Step 5. Daily Avg Schedule Calc'!$A$2:$D$169,(WEEKDAY(A2263)-1)*24+HOUR(A2263)+1,3)</f>
        <v>1</v>
      </c>
      <c r="D2263" s="67" cm="1">
        <f t="array" ref="D2263">INDEX('Step 5. Daily Avg Schedule Calc'!$A$2:$D$169,(WEEKDAY(A2263)-1)*24+HOUR(A2263)+1,4)</f>
        <v>1</v>
      </c>
      <c r="E2263">
        <f>VLOOKUP(A2263,'Step 1.4 CNY OAT'!$A$1:$B$8761,2)</f>
        <v>36</v>
      </c>
      <c r="F2263" s="11">
        <f ca="1">('Step 3. Regression'!$B$18*E2263^2+'Step 3. Regression'!$C$18*E2263+'Step 3. Regression'!$D$18)*C2263</f>
        <v>6.4458275763531816</v>
      </c>
      <c r="G2263" s="11">
        <f ca="1">('Step 3. Regression'!$G$18*E2263^2+'Step 3. Regression'!$H$18*E2263+'Step 3. Regression'!$I$18)*D2263</f>
        <v>3.0968021782742885</v>
      </c>
    </row>
    <row r="2264" spans="1:7" x14ac:dyDescent="0.25">
      <c r="A2264" s="8">
        <f>IF(ISBLANK('Step 1.4 CNY OAT'!A2264),"-",'Step 1.4 CNY OAT'!A2264)</f>
        <v>43195.291666666664</v>
      </c>
      <c r="B2264" s="26">
        <f t="shared" si="53"/>
        <v>94</v>
      </c>
      <c r="C2264" s="67" cm="1">
        <f t="array" ref="C2264">INDEX('Step 5. Daily Avg Schedule Calc'!$A$2:$D$169,(WEEKDAY(A2264)-1)*24+HOUR(A2264)+1,3)</f>
        <v>1</v>
      </c>
      <c r="D2264" s="67" cm="1">
        <f t="array" ref="D2264">INDEX('Step 5. Daily Avg Schedule Calc'!$A$2:$D$169,(WEEKDAY(A2264)-1)*24+HOUR(A2264)+1,4)</f>
        <v>1</v>
      </c>
      <c r="E2264">
        <f>VLOOKUP(A2264,'Step 1.4 CNY OAT'!$A$1:$B$8761,2)</f>
        <v>36</v>
      </c>
      <c r="F2264" s="11">
        <f ca="1">('Step 3. Regression'!$B$18*E2264^2+'Step 3. Regression'!$C$18*E2264+'Step 3. Regression'!$D$18)*C2264</f>
        <v>6.4458275763531816</v>
      </c>
      <c r="G2264" s="11">
        <f ca="1">('Step 3. Regression'!$G$18*E2264^2+'Step 3. Regression'!$H$18*E2264+'Step 3. Regression'!$I$18)*D2264</f>
        <v>3.0968021782742885</v>
      </c>
    </row>
    <row r="2265" spans="1:7" x14ac:dyDescent="0.25">
      <c r="A2265" s="8">
        <f>IF(ISBLANK('Step 1.4 CNY OAT'!A2265),"-",'Step 1.4 CNY OAT'!A2265)</f>
        <v>43195.333333333336</v>
      </c>
      <c r="B2265" s="26">
        <f t="shared" si="53"/>
        <v>94</v>
      </c>
      <c r="C2265" s="67" cm="1">
        <f t="array" ref="C2265">INDEX('Step 5. Daily Avg Schedule Calc'!$A$2:$D$169,(WEEKDAY(A2265)-1)*24+HOUR(A2265)+1,3)</f>
        <v>1</v>
      </c>
      <c r="D2265" s="67" cm="1">
        <f t="array" ref="D2265">INDEX('Step 5. Daily Avg Schedule Calc'!$A$2:$D$169,(WEEKDAY(A2265)-1)*24+HOUR(A2265)+1,4)</f>
        <v>1</v>
      </c>
      <c r="E2265">
        <f>VLOOKUP(A2265,'Step 1.4 CNY OAT'!$A$1:$B$8761,2)</f>
        <v>35</v>
      </c>
      <c r="F2265" s="11">
        <f ca="1">('Step 3. Regression'!$B$18*E2265^2+'Step 3. Regression'!$C$18*E2265+'Step 3. Regression'!$D$18)*C2265</f>
        <v>6.5542951953097575</v>
      </c>
      <c r="G2265" s="11">
        <f ca="1">('Step 3. Regression'!$G$18*E2265^2+'Step 3. Regression'!$H$18*E2265+'Step 3. Regression'!$I$18)*D2265</f>
        <v>3.1295252284093174</v>
      </c>
    </row>
    <row r="2266" spans="1:7" x14ac:dyDescent="0.25">
      <c r="A2266" s="8">
        <f>IF(ISBLANK('Step 1.4 CNY OAT'!A2266),"-",'Step 1.4 CNY OAT'!A2266)</f>
        <v>43195.375</v>
      </c>
      <c r="B2266" s="26">
        <f t="shared" si="53"/>
        <v>94</v>
      </c>
      <c r="C2266" s="67" cm="1">
        <f t="array" ref="C2266">INDEX('Step 5. Daily Avg Schedule Calc'!$A$2:$D$169,(WEEKDAY(A2266)-1)*24+HOUR(A2266)+1,3)</f>
        <v>1</v>
      </c>
      <c r="D2266" s="67" cm="1">
        <f t="array" ref="D2266">INDEX('Step 5. Daily Avg Schedule Calc'!$A$2:$D$169,(WEEKDAY(A2266)-1)*24+HOUR(A2266)+1,4)</f>
        <v>1</v>
      </c>
      <c r="E2266">
        <f>VLOOKUP(A2266,'Step 1.4 CNY OAT'!$A$1:$B$8761,2)</f>
        <v>36</v>
      </c>
      <c r="F2266" s="11">
        <f ca="1">('Step 3. Regression'!$B$18*E2266^2+'Step 3. Regression'!$C$18*E2266+'Step 3. Regression'!$D$18)*C2266</f>
        <v>6.4458275763531816</v>
      </c>
      <c r="G2266" s="11">
        <f ca="1">('Step 3. Regression'!$G$18*E2266^2+'Step 3. Regression'!$H$18*E2266+'Step 3. Regression'!$I$18)*D2266</f>
        <v>3.0968021782742885</v>
      </c>
    </row>
    <row r="2267" spans="1:7" x14ac:dyDescent="0.25">
      <c r="A2267" s="8">
        <f>IF(ISBLANK('Step 1.4 CNY OAT'!A2267),"-",'Step 1.4 CNY OAT'!A2267)</f>
        <v>43195.416666666664</v>
      </c>
      <c r="B2267" s="26">
        <f t="shared" si="53"/>
        <v>94</v>
      </c>
      <c r="C2267" s="67" cm="1">
        <f t="array" ref="C2267">INDEX('Step 5. Daily Avg Schedule Calc'!$A$2:$D$169,(WEEKDAY(A2267)-1)*24+HOUR(A2267)+1,3)</f>
        <v>1</v>
      </c>
      <c r="D2267" s="67" cm="1">
        <f t="array" ref="D2267">INDEX('Step 5. Daily Avg Schedule Calc'!$A$2:$D$169,(WEEKDAY(A2267)-1)*24+HOUR(A2267)+1,4)</f>
        <v>1</v>
      </c>
      <c r="E2267">
        <f>VLOOKUP(A2267,'Step 1.4 CNY OAT'!$A$1:$B$8761,2)</f>
        <v>37</v>
      </c>
      <c r="F2267" s="11">
        <f ca="1">('Step 3. Regression'!$B$18*E2267^2+'Step 3. Regression'!$C$18*E2267+'Step 3. Regression'!$D$18)*C2267</f>
        <v>6.3422100927925218</v>
      </c>
      <c r="G2267" s="11">
        <f ca="1">('Step 3. Regression'!$G$18*E2267^2+'Step 3. Regression'!$H$18*E2267+'Step 3. Regression'!$I$18)*D2267</f>
        <v>3.0653264537937401</v>
      </c>
    </row>
    <row r="2268" spans="1:7" x14ac:dyDescent="0.25">
      <c r="A2268" s="8">
        <f>IF(ISBLANK('Step 1.4 CNY OAT'!A2268),"-",'Step 1.4 CNY OAT'!A2268)</f>
        <v>43195.458333333336</v>
      </c>
      <c r="B2268" s="26">
        <f t="shared" si="53"/>
        <v>94</v>
      </c>
      <c r="C2268" s="67" cm="1">
        <f t="array" ref="C2268">INDEX('Step 5. Daily Avg Schedule Calc'!$A$2:$D$169,(WEEKDAY(A2268)-1)*24+HOUR(A2268)+1,3)</f>
        <v>1</v>
      </c>
      <c r="D2268" s="67" cm="1">
        <f t="array" ref="D2268">INDEX('Step 5. Daily Avg Schedule Calc'!$A$2:$D$169,(WEEKDAY(A2268)-1)*24+HOUR(A2268)+1,4)</f>
        <v>1</v>
      </c>
      <c r="E2268">
        <f>VLOOKUP(A2268,'Step 1.4 CNY OAT'!$A$1:$B$8761,2)</f>
        <v>38</v>
      </c>
      <c r="F2268" s="11">
        <f ca="1">('Step 3. Regression'!$B$18*E2268^2+'Step 3. Regression'!$C$18*E2268+'Step 3. Regression'!$D$18)*C2268</f>
        <v>6.2434427446277798</v>
      </c>
      <c r="G2268" s="11">
        <f ca="1">('Step 3. Regression'!$G$18*E2268^2+'Step 3. Regression'!$H$18*E2268+'Step 3. Regression'!$I$18)*D2268</f>
        <v>3.0350980549676709</v>
      </c>
    </row>
    <row r="2269" spans="1:7" x14ac:dyDescent="0.25">
      <c r="A2269" s="8">
        <f>IF(ISBLANK('Step 1.4 CNY OAT'!A2269),"-",'Step 1.4 CNY OAT'!A2269)</f>
        <v>43195.5</v>
      </c>
      <c r="B2269" s="26">
        <f t="shared" si="53"/>
        <v>94</v>
      </c>
      <c r="C2269" s="67" cm="1">
        <f t="array" ref="C2269">INDEX('Step 5. Daily Avg Schedule Calc'!$A$2:$D$169,(WEEKDAY(A2269)-1)*24+HOUR(A2269)+1,3)</f>
        <v>1</v>
      </c>
      <c r="D2269" s="67" cm="1">
        <f t="array" ref="D2269">INDEX('Step 5. Daily Avg Schedule Calc'!$A$2:$D$169,(WEEKDAY(A2269)-1)*24+HOUR(A2269)+1,4)</f>
        <v>1</v>
      </c>
      <c r="E2269">
        <f>VLOOKUP(A2269,'Step 1.4 CNY OAT'!$A$1:$B$8761,2)</f>
        <v>41</v>
      </c>
      <c r="F2269" s="11">
        <f ca="1">('Step 3. Regression'!$B$18*E2269^2+'Step 3. Regression'!$C$18*E2269+'Step 3. Regression'!$D$18)*C2269</f>
        <v>5.9762415125090502</v>
      </c>
      <c r="G2269" s="11">
        <f ca="1">('Step 3. Regression'!$G$18*E2269^2+'Step 3. Regression'!$H$18*E2269+'Step 3. Regression'!$I$18)*D2269</f>
        <v>2.9518968124163409</v>
      </c>
    </row>
    <row r="2270" spans="1:7" x14ac:dyDescent="0.25">
      <c r="A2270" s="8">
        <f>IF(ISBLANK('Step 1.4 CNY OAT'!A2270),"-",'Step 1.4 CNY OAT'!A2270)</f>
        <v>43195.541666666664</v>
      </c>
      <c r="B2270" s="26">
        <f t="shared" si="53"/>
        <v>94</v>
      </c>
      <c r="C2270" s="67" cm="1">
        <f t="array" ref="C2270">INDEX('Step 5. Daily Avg Schedule Calc'!$A$2:$D$169,(WEEKDAY(A2270)-1)*24+HOUR(A2270)+1,3)</f>
        <v>1</v>
      </c>
      <c r="D2270" s="67" cm="1">
        <f t="array" ref="D2270">INDEX('Step 5. Daily Avg Schedule Calc'!$A$2:$D$169,(WEEKDAY(A2270)-1)*24+HOUR(A2270)+1,4)</f>
        <v>1</v>
      </c>
      <c r="E2270">
        <f>VLOOKUP(A2270,'Step 1.4 CNY OAT'!$A$1:$B$8761,2)</f>
        <v>43</v>
      </c>
      <c r="F2270" s="11">
        <f ca="1">('Step 3. Regression'!$B$18*E2270^2+'Step 3. Regression'!$C$18*E2270+'Step 3. Regression'!$D$18)*C2270</f>
        <v>5.8223580347428134</v>
      </c>
      <c r="G2270" s="11">
        <f ca="1">('Step 3. Regression'!$G$18*E2270^2+'Step 3. Regression'!$H$18*E2270+'Step 3. Regression'!$I$18)*D2270</f>
        <v>2.902665945654519</v>
      </c>
    </row>
    <row r="2271" spans="1:7" x14ac:dyDescent="0.25">
      <c r="A2271" s="8">
        <f>IF(ISBLANK('Step 1.4 CNY OAT'!A2271),"-",'Step 1.4 CNY OAT'!A2271)</f>
        <v>43195.583333333336</v>
      </c>
      <c r="B2271" s="26">
        <f t="shared" si="53"/>
        <v>94</v>
      </c>
      <c r="C2271" s="67" cm="1">
        <f t="array" ref="C2271">INDEX('Step 5. Daily Avg Schedule Calc'!$A$2:$D$169,(WEEKDAY(A2271)-1)*24+HOUR(A2271)+1,3)</f>
        <v>1</v>
      </c>
      <c r="D2271" s="67" cm="1">
        <f t="array" ref="D2271">INDEX('Step 5. Daily Avg Schedule Calc'!$A$2:$D$169,(WEEKDAY(A2271)-1)*24+HOUR(A2271)+1,4)</f>
        <v>1</v>
      </c>
      <c r="E2271">
        <f>VLOOKUP(A2271,'Step 1.4 CNY OAT'!$A$1:$B$8761,2)</f>
        <v>44</v>
      </c>
      <c r="F2271" s="11">
        <f ca="1">('Step 3. Regression'!$B$18*E2271^2+'Step 3. Regression'!$C$18*E2271+'Step 3. Regression'!$D$18)*C2271</f>
        <v>5.7526914989535705</v>
      </c>
      <c r="G2271" s="11">
        <f ca="1">('Step 3. Regression'!$G$18*E2271^2+'Step 3. Regression'!$H$18*E2271+'Step 3. Regression'!$I$18)*D2271</f>
        <v>2.8799215007553269</v>
      </c>
    </row>
    <row r="2272" spans="1:7" x14ac:dyDescent="0.25">
      <c r="A2272" s="8">
        <f>IF(ISBLANK('Step 1.4 CNY OAT'!A2272),"-",'Step 1.4 CNY OAT'!A2272)</f>
        <v>43195.625</v>
      </c>
      <c r="B2272" s="26">
        <f t="shared" si="53"/>
        <v>94</v>
      </c>
      <c r="C2272" s="67" cm="1">
        <f t="array" ref="C2272">INDEX('Step 5. Daily Avg Schedule Calc'!$A$2:$D$169,(WEEKDAY(A2272)-1)*24+HOUR(A2272)+1,3)</f>
        <v>1</v>
      </c>
      <c r="D2272" s="67" cm="1">
        <f t="array" ref="D2272">INDEX('Step 5. Daily Avg Schedule Calc'!$A$2:$D$169,(WEEKDAY(A2272)-1)*24+HOUR(A2272)+1,4)</f>
        <v>1</v>
      </c>
      <c r="E2272">
        <f>VLOOKUP(A2272,'Step 1.4 CNY OAT'!$A$1:$B$8761,2)</f>
        <v>45</v>
      </c>
      <c r="F2272" s="11">
        <f ca="1">('Step 3. Regression'!$B$18*E2272^2+'Step 3. Regression'!$C$18*E2272+'Step 3. Regression'!$D$18)*C2272</f>
        <v>5.6878750985602435</v>
      </c>
      <c r="G2272" s="11">
        <f ca="1">('Step 3. Regression'!$G$18*E2272^2+'Step 3. Regression'!$H$18*E2272+'Step 3. Regression'!$I$18)*D2272</f>
        <v>2.8584243815106145</v>
      </c>
    </row>
    <row r="2273" spans="1:7" x14ac:dyDescent="0.25">
      <c r="A2273" s="8">
        <f>IF(ISBLANK('Step 1.4 CNY OAT'!A2273),"-",'Step 1.4 CNY OAT'!A2273)</f>
        <v>43195.666666666664</v>
      </c>
      <c r="B2273" s="26">
        <f t="shared" si="53"/>
        <v>94</v>
      </c>
      <c r="C2273" s="67" cm="1">
        <f t="array" ref="C2273">INDEX('Step 5. Daily Avg Schedule Calc'!$A$2:$D$169,(WEEKDAY(A2273)-1)*24+HOUR(A2273)+1,3)</f>
        <v>1</v>
      </c>
      <c r="D2273" s="67" cm="1">
        <f t="array" ref="D2273">INDEX('Step 5. Daily Avg Schedule Calc'!$A$2:$D$169,(WEEKDAY(A2273)-1)*24+HOUR(A2273)+1,4)</f>
        <v>1</v>
      </c>
      <c r="E2273">
        <f>VLOOKUP(A2273,'Step 1.4 CNY OAT'!$A$1:$B$8761,2)</f>
        <v>45</v>
      </c>
      <c r="F2273" s="11">
        <f ca="1">('Step 3. Regression'!$B$18*E2273^2+'Step 3. Regression'!$C$18*E2273+'Step 3. Regression'!$D$18)*C2273</f>
        <v>5.6878750985602435</v>
      </c>
      <c r="G2273" s="11">
        <f ca="1">('Step 3. Regression'!$G$18*E2273^2+'Step 3. Regression'!$H$18*E2273+'Step 3. Regression'!$I$18)*D2273</f>
        <v>2.8584243815106145</v>
      </c>
    </row>
    <row r="2274" spans="1:7" x14ac:dyDescent="0.25">
      <c r="A2274" s="8">
        <f>IF(ISBLANK('Step 1.4 CNY OAT'!A2274),"-",'Step 1.4 CNY OAT'!A2274)</f>
        <v>43195.708333333336</v>
      </c>
      <c r="B2274" s="26">
        <f t="shared" si="53"/>
        <v>94</v>
      </c>
      <c r="C2274" s="67" cm="1">
        <f t="array" ref="C2274">INDEX('Step 5. Daily Avg Schedule Calc'!$A$2:$D$169,(WEEKDAY(A2274)-1)*24+HOUR(A2274)+1,3)</f>
        <v>1</v>
      </c>
      <c r="D2274" s="67" cm="1">
        <f t="array" ref="D2274">INDEX('Step 5. Daily Avg Schedule Calc'!$A$2:$D$169,(WEEKDAY(A2274)-1)*24+HOUR(A2274)+1,4)</f>
        <v>1</v>
      </c>
      <c r="E2274">
        <f>VLOOKUP(A2274,'Step 1.4 CNY OAT'!$A$1:$B$8761,2)</f>
        <v>45</v>
      </c>
      <c r="F2274" s="11">
        <f ca="1">('Step 3. Regression'!$B$18*E2274^2+'Step 3. Regression'!$C$18*E2274+'Step 3. Regression'!$D$18)*C2274</f>
        <v>5.6878750985602435</v>
      </c>
      <c r="G2274" s="11">
        <f ca="1">('Step 3. Regression'!$G$18*E2274^2+'Step 3. Regression'!$H$18*E2274+'Step 3. Regression'!$I$18)*D2274</f>
        <v>2.8584243815106145</v>
      </c>
    </row>
    <row r="2275" spans="1:7" x14ac:dyDescent="0.25">
      <c r="A2275" s="8">
        <f>IF(ISBLANK('Step 1.4 CNY OAT'!A2275),"-",'Step 1.4 CNY OAT'!A2275)</f>
        <v>43195.75</v>
      </c>
      <c r="B2275" s="26">
        <f t="shared" si="53"/>
        <v>94</v>
      </c>
      <c r="C2275" s="67" cm="1">
        <f t="array" ref="C2275">INDEX('Step 5. Daily Avg Schedule Calc'!$A$2:$D$169,(WEEKDAY(A2275)-1)*24+HOUR(A2275)+1,3)</f>
        <v>1</v>
      </c>
      <c r="D2275" s="67" cm="1">
        <f t="array" ref="D2275">INDEX('Step 5. Daily Avg Schedule Calc'!$A$2:$D$169,(WEEKDAY(A2275)-1)*24+HOUR(A2275)+1,4)</f>
        <v>1</v>
      </c>
      <c r="E2275">
        <f>VLOOKUP(A2275,'Step 1.4 CNY OAT'!$A$1:$B$8761,2)</f>
        <v>45</v>
      </c>
      <c r="F2275" s="11">
        <f ca="1">('Step 3. Regression'!$B$18*E2275^2+'Step 3. Regression'!$C$18*E2275+'Step 3. Regression'!$D$18)*C2275</f>
        <v>5.6878750985602435</v>
      </c>
      <c r="G2275" s="11">
        <f ca="1">('Step 3. Regression'!$G$18*E2275^2+'Step 3. Regression'!$H$18*E2275+'Step 3. Regression'!$I$18)*D2275</f>
        <v>2.8584243815106145</v>
      </c>
    </row>
    <row r="2276" spans="1:7" x14ac:dyDescent="0.25">
      <c r="A2276" s="8">
        <f>IF(ISBLANK('Step 1.4 CNY OAT'!A2276),"-",'Step 1.4 CNY OAT'!A2276)</f>
        <v>43195.791666666664</v>
      </c>
      <c r="B2276" s="26">
        <f t="shared" si="53"/>
        <v>94</v>
      </c>
      <c r="C2276" s="67" cm="1">
        <f t="array" ref="C2276">INDEX('Step 5. Daily Avg Schedule Calc'!$A$2:$D$169,(WEEKDAY(A2276)-1)*24+HOUR(A2276)+1,3)</f>
        <v>1</v>
      </c>
      <c r="D2276" s="67" cm="1">
        <f t="array" ref="D2276">INDEX('Step 5. Daily Avg Schedule Calc'!$A$2:$D$169,(WEEKDAY(A2276)-1)*24+HOUR(A2276)+1,4)</f>
        <v>1</v>
      </c>
      <c r="E2276">
        <f>VLOOKUP(A2276,'Step 1.4 CNY OAT'!$A$1:$B$8761,2)</f>
        <v>45</v>
      </c>
      <c r="F2276" s="11">
        <f ca="1">('Step 3. Regression'!$B$18*E2276^2+'Step 3. Regression'!$C$18*E2276+'Step 3. Regression'!$D$18)*C2276</f>
        <v>5.6878750985602435</v>
      </c>
      <c r="G2276" s="11">
        <f ca="1">('Step 3. Regression'!$G$18*E2276^2+'Step 3. Regression'!$H$18*E2276+'Step 3. Regression'!$I$18)*D2276</f>
        <v>2.8584243815106145</v>
      </c>
    </row>
    <row r="2277" spans="1:7" x14ac:dyDescent="0.25">
      <c r="A2277" s="8">
        <f>IF(ISBLANK('Step 1.4 CNY OAT'!A2277),"-",'Step 1.4 CNY OAT'!A2277)</f>
        <v>43195.833333333336</v>
      </c>
      <c r="B2277" s="26">
        <f t="shared" si="53"/>
        <v>94</v>
      </c>
      <c r="C2277" s="67" cm="1">
        <f t="array" ref="C2277">INDEX('Step 5. Daily Avg Schedule Calc'!$A$2:$D$169,(WEEKDAY(A2277)-1)*24+HOUR(A2277)+1,3)</f>
        <v>1</v>
      </c>
      <c r="D2277" s="67" cm="1">
        <f t="array" ref="D2277">INDEX('Step 5. Daily Avg Schedule Calc'!$A$2:$D$169,(WEEKDAY(A2277)-1)*24+HOUR(A2277)+1,4)</f>
        <v>1</v>
      </c>
      <c r="E2277">
        <f>VLOOKUP(A2277,'Step 1.4 CNY OAT'!$A$1:$B$8761,2)</f>
        <v>43</v>
      </c>
      <c r="F2277" s="11">
        <f ca="1">('Step 3. Regression'!$B$18*E2277^2+'Step 3. Regression'!$C$18*E2277+'Step 3. Regression'!$D$18)*C2277</f>
        <v>5.8223580347428134</v>
      </c>
      <c r="G2277" s="11">
        <f ca="1">('Step 3. Regression'!$G$18*E2277^2+'Step 3. Regression'!$H$18*E2277+'Step 3. Regression'!$I$18)*D2277</f>
        <v>2.902665945654519</v>
      </c>
    </row>
    <row r="2278" spans="1:7" x14ac:dyDescent="0.25">
      <c r="A2278" s="8">
        <f>IF(ISBLANK('Step 1.4 CNY OAT'!A2278),"-",'Step 1.4 CNY OAT'!A2278)</f>
        <v>43195.875</v>
      </c>
      <c r="B2278" s="26">
        <f t="shared" si="53"/>
        <v>94</v>
      </c>
      <c r="C2278" s="67" cm="1">
        <f t="array" ref="C2278">INDEX('Step 5. Daily Avg Schedule Calc'!$A$2:$D$169,(WEEKDAY(A2278)-1)*24+HOUR(A2278)+1,3)</f>
        <v>1</v>
      </c>
      <c r="D2278" s="67" cm="1">
        <f t="array" ref="D2278">INDEX('Step 5. Daily Avg Schedule Calc'!$A$2:$D$169,(WEEKDAY(A2278)-1)*24+HOUR(A2278)+1,4)</f>
        <v>1</v>
      </c>
      <c r="E2278">
        <f>VLOOKUP(A2278,'Step 1.4 CNY OAT'!$A$1:$B$8761,2)</f>
        <v>43</v>
      </c>
      <c r="F2278" s="11">
        <f ca="1">('Step 3. Regression'!$B$18*E2278^2+'Step 3. Regression'!$C$18*E2278+'Step 3. Regression'!$D$18)*C2278</f>
        <v>5.8223580347428134</v>
      </c>
      <c r="G2278" s="11">
        <f ca="1">('Step 3. Regression'!$G$18*E2278^2+'Step 3. Regression'!$H$18*E2278+'Step 3. Regression'!$I$18)*D2278</f>
        <v>2.902665945654519</v>
      </c>
    </row>
    <row r="2279" spans="1:7" x14ac:dyDescent="0.25">
      <c r="A2279" s="8">
        <f>IF(ISBLANK('Step 1.4 CNY OAT'!A2279),"-",'Step 1.4 CNY OAT'!A2279)</f>
        <v>43195.916666666664</v>
      </c>
      <c r="B2279" s="26">
        <f t="shared" si="53"/>
        <v>94</v>
      </c>
      <c r="C2279" s="67" cm="1">
        <f t="array" ref="C2279">INDEX('Step 5. Daily Avg Schedule Calc'!$A$2:$D$169,(WEEKDAY(A2279)-1)*24+HOUR(A2279)+1,3)</f>
        <v>1</v>
      </c>
      <c r="D2279" s="67" cm="1">
        <f t="array" ref="D2279">INDEX('Step 5. Daily Avg Schedule Calc'!$A$2:$D$169,(WEEKDAY(A2279)-1)*24+HOUR(A2279)+1,4)</f>
        <v>1</v>
      </c>
      <c r="E2279">
        <f>VLOOKUP(A2279,'Step 1.4 CNY OAT'!$A$1:$B$8761,2)</f>
        <v>43</v>
      </c>
      <c r="F2279" s="11">
        <f ca="1">('Step 3. Regression'!$B$18*E2279^2+'Step 3. Regression'!$C$18*E2279+'Step 3. Regression'!$D$18)*C2279</f>
        <v>5.8223580347428134</v>
      </c>
      <c r="G2279" s="11">
        <f ca="1">('Step 3. Regression'!$G$18*E2279^2+'Step 3. Regression'!$H$18*E2279+'Step 3. Regression'!$I$18)*D2279</f>
        <v>2.902665945654519</v>
      </c>
    </row>
    <row r="2280" spans="1:7" x14ac:dyDescent="0.25">
      <c r="A2280" s="8">
        <f>IF(ISBLANK('Step 1.4 CNY OAT'!A2280),"-",'Step 1.4 CNY OAT'!A2280)</f>
        <v>43195.958333333336</v>
      </c>
      <c r="B2280" s="26">
        <f t="shared" si="53"/>
        <v>94</v>
      </c>
      <c r="C2280" s="67" cm="1">
        <f t="array" ref="C2280">INDEX('Step 5. Daily Avg Schedule Calc'!$A$2:$D$169,(WEEKDAY(A2280)-1)*24+HOUR(A2280)+1,3)</f>
        <v>1</v>
      </c>
      <c r="D2280" s="67" cm="1">
        <f t="array" ref="D2280">INDEX('Step 5. Daily Avg Schedule Calc'!$A$2:$D$169,(WEEKDAY(A2280)-1)*24+HOUR(A2280)+1,4)</f>
        <v>1</v>
      </c>
      <c r="E2280">
        <f>VLOOKUP(A2280,'Step 1.4 CNY OAT'!$A$1:$B$8761,2)</f>
        <v>42</v>
      </c>
      <c r="F2280" s="11">
        <f ca="1">('Step 3. Regression'!$B$18*E2280^2+'Step 3. Regression'!$C$18*E2280+'Step 3. Regression'!$D$18)*C2280</f>
        <v>5.8968747059279734</v>
      </c>
      <c r="G2280" s="11">
        <f ca="1">('Step 3. Regression'!$G$18*E2280^2+'Step 3. Regression'!$H$18*E2280+'Step 3. Regression'!$I$18)*D2280</f>
        <v>2.9266577162081897</v>
      </c>
    </row>
    <row r="2281" spans="1:7" x14ac:dyDescent="0.25">
      <c r="A2281" s="8">
        <f>IF(ISBLANK('Step 1.4 CNY OAT'!A2281),"-",'Step 1.4 CNY OAT'!A2281)</f>
        <v>43196</v>
      </c>
      <c r="B2281" s="26">
        <f t="shared" si="53"/>
        <v>95</v>
      </c>
      <c r="C2281" s="67" cm="1">
        <f t="array" ref="C2281">INDEX('Step 5. Daily Avg Schedule Calc'!$A$2:$D$169,(WEEKDAY(A2281)-1)*24+HOUR(A2281)+1,3)</f>
        <v>1</v>
      </c>
      <c r="D2281" s="67" cm="1">
        <f t="array" ref="D2281">INDEX('Step 5. Daily Avg Schedule Calc'!$A$2:$D$169,(WEEKDAY(A2281)-1)*24+HOUR(A2281)+1,4)</f>
        <v>1</v>
      </c>
      <c r="E2281">
        <f>VLOOKUP(A2281,'Step 1.4 CNY OAT'!$A$1:$B$8761,2)</f>
        <v>41</v>
      </c>
      <c r="F2281" s="11">
        <f ca="1">('Step 3. Regression'!$B$18*E2281^2+'Step 3. Regression'!$C$18*E2281+'Step 3. Regression'!$D$18)*C2281</f>
        <v>5.9762415125090502</v>
      </c>
      <c r="G2281" s="11">
        <f ca="1">('Step 3. Regression'!$G$18*E2281^2+'Step 3. Regression'!$H$18*E2281+'Step 3. Regression'!$I$18)*D2281</f>
        <v>2.9518968124163409</v>
      </c>
    </row>
    <row r="2282" spans="1:7" x14ac:dyDescent="0.25">
      <c r="A2282" s="8">
        <f>IF(ISBLANK('Step 1.4 CNY OAT'!A2282),"-",'Step 1.4 CNY OAT'!A2282)</f>
        <v>43196.041666666664</v>
      </c>
      <c r="B2282" s="26">
        <f t="shared" si="53"/>
        <v>95</v>
      </c>
      <c r="C2282" s="67" cm="1">
        <f t="array" ref="C2282">INDEX('Step 5. Daily Avg Schedule Calc'!$A$2:$D$169,(WEEKDAY(A2282)-1)*24+HOUR(A2282)+1,3)</f>
        <v>1</v>
      </c>
      <c r="D2282" s="67" cm="1">
        <f t="array" ref="D2282">INDEX('Step 5. Daily Avg Schedule Calc'!$A$2:$D$169,(WEEKDAY(A2282)-1)*24+HOUR(A2282)+1,4)</f>
        <v>1</v>
      </c>
      <c r="E2282">
        <f>VLOOKUP(A2282,'Step 1.4 CNY OAT'!$A$1:$B$8761,2)</f>
        <v>40</v>
      </c>
      <c r="F2282" s="11">
        <f ca="1">('Step 3. Regression'!$B$18*E2282^2+'Step 3. Regression'!$C$18*E2282+'Step 3. Regression'!$D$18)*C2282</f>
        <v>6.0604584544860431</v>
      </c>
      <c r="G2282" s="11">
        <f ca="1">('Step 3. Regression'!$G$18*E2282^2+'Step 3. Regression'!$H$18*E2282+'Step 3. Regression'!$I$18)*D2282</f>
        <v>2.9783832342789713</v>
      </c>
    </row>
    <row r="2283" spans="1:7" x14ac:dyDescent="0.25">
      <c r="A2283" s="8">
        <f>IF(ISBLANK('Step 1.4 CNY OAT'!A2283),"-",'Step 1.4 CNY OAT'!A2283)</f>
        <v>43196.083333333336</v>
      </c>
      <c r="B2283" s="26">
        <f t="shared" si="53"/>
        <v>95</v>
      </c>
      <c r="C2283" s="67" cm="1">
        <f t="array" ref="C2283">INDEX('Step 5. Daily Avg Schedule Calc'!$A$2:$D$169,(WEEKDAY(A2283)-1)*24+HOUR(A2283)+1,3)</f>
        <v>1</v>
      </c>
      <c r="D2283" s="67" cm="1">
        <f t="array" ref="D2283">INDEX('Step 5. Daily Avg Schedule Calc'!$A$2:$D$169,(WEEKDAY(A2283)-1)*24+HOUR(A2283)+1,4)</f>
        <v>1</v>
      </c>
      <c r="E2283">
        <f>VLOOKUP(A2283,'Step 1.4 CNY OAT'!$A$1:$B$8761,2)</f>
        <v>39</v>
      </c>
      <c r="F2283" s="11">
        <f ca="1">('Step 3. Regression'!$B$18*E2283^2+'Step 3. Regression'!$C$18*E2283+'Step 3. Regression'!$D$18)*C2283</f>
        <v>6.149525531858953</v>
      </c>
      <c r="G2283" s="11">
        <f ca="1">('Step 3. Regression'!$G$18*E2283^2+'Step 3. Regression'!$H$18*E2283+'Step 3. Regression'!$I$18)*D2283</f>
        <v>3.0061169817960809</v>
      </c>
    </row>
    <row r="2284" spans="1:7" x14ac:dyDescent="0.25">
      <c r="A2284" s="8">
        <f>IF(ISBLANK('Step 1.4 CNY OAT'!A2284),"-",'Step 1.4 CNY OAT'!A2284)</f>
        <v>43196.125</v>
      </c>
      <c r="B2284" s="26">
        <f t="shared" si="53"/>
        <v>95</v>
      </c>
      <c r="C2284" s="67" cm="1">
        <f t="array" ref="C2284">INDEX('Step 5. Daily Avg Schedule Calc'!$A$2:$D$169,(WEEKDAY(A2284)-1)*24+HOUR(A2284)+1,3)</f>
        <v>1</v>
      </c>
      <c r="D2284" s="67" cm="1">
        <f t="array" ref="D2284">INDEX('Step 5. Daily Avg Schedule Calc'!$A$2:$D$169,(WEEKDAY(A2284)-1)*24+HOUR(A2284)+1,4)</f>
        <v>1</v>
      </c>
      <c r="E2284">
        <f>VLOOKUP(A2284,'Step 1.4 CNY OAT'!$A$1:$B$8761,2)</f>
        <v>37</v>
      </c>
      <c r="F2284" s="11">
        <f ca="1">('Step 3. Regression'!$B$18*E2284^2+'Step 3. Regression'!$C$18*E2284+'Step 3. Regression'!$D$18)*C2284</f>
        <v>6.3422100927925218</v>
      </c>
      <c r="G2284" s="11">
        <f ca="1">('Step 3. Regression'!$G$18*E2284^2+'Step 3. Regression'!$H$18*E2284+'Step 3. Regression'!$I$18)*D2284</f>
        <v>3.0653264537937401</v>
      </c>
    </row>
    <row r="2285" spans="1:7" x14ac:dyDescent="0.25">
      <c r="A2285" s="8">
        <f>IF(ISBLANK('Step 1.4 CNY OAT'!A2285),"-",'Step 1.4 CNY OAT'!A2285)</f>
        <v>43196.166666666664</v>
      </c>
      <c r="B2285" s="26">
        <f t="shared" si="53"/>
        <v>95</v>
      </c>
      <c r="C2285" s="67" cm="1">
        <f t="array" ref="C2285">INDEX('Step 5. Daily Avg Schedule Calc'!$A$2:$D$169,(WEEKDAY(A2285)-1)*24+HOUR(A2285)+1,3)</f>
        <v>1</v>
      </c>
      <c r="D2285" s="67" cm="1">
        <f t="array" ref="D2285">INDEX('Step 5. Daily Avg Schedule Calc'!$A$2:$D$169,(WEEKDAY(A2285)-1)*24+HOUR(A2285)+1,4)</f>
        <v>1</v>
      </c>
      <c r="E2285">
        <f>VLOOKUP(A2285,'Step 1.4 CNY OAT'!$A$1:$B$8761,2)</f>
        <v>37</v>
      </c>
      <c r="F2285" s="11">
        <f ca="1">('Step 3. Regression'!$B$18*E2285^2+'Step 3. Regression'!$C$18*E2285+'Step 3. Regression'!$D$18)*C2285</f>
        <v>6.3422100927925218</v>
      </c>
      <c r="G2285" s="11">
        <f ca="1">('Step 3. Regression'!$G$18*E2285^2+'Step 3. Regression'!$H$18*E2285+'Step 3. Regression'!$I$18)*D2285</f>
        <v>3.0653264537937401</v>
      </c>
    </row>
    <row r="2286" spans="1:7" x14ac:dyDescent="0.25">
      <c r="A2286" s="8">
        <f>IF(ISBLANK('Step 1.4 CNY OAT'!A2286),"-",'Step 1.4 CNY OAT'!A2286)</f>
        <v>43196.208333333336</v>
      </c>
      <c r="B2286" s="26">
        <f t="shared" si="53"/>
        <v>95</v>
      </c>
      <c r="C2286" s="67" cm="1">
        <f t="array" ref="C2286">INDEX('Step 5. Daily Avg Schedule Calc'!$A$2:$D$169,(WEEKDAY(A2286)-1)*24+HOUR(A2286)+1,3)</f>
        <v>1</v>
      </c>
      <c r="D2286" s="67" cm="1">
        <f t="array" ref="D2286">INDEX('Step 5. Daily Avg Schedule Calc'!$A$2:$D$169,(WEEKDAY(A2286)-1)*24+HOUR(A2286)+1,4)</f>
        <v>1</v>
      </c>
      <c r="E2286">
        <f>VLOOKUP(A2286,'Step 1.4 CNY OAT'!$A$1:$B$8761,2)</f>
        <v>38</v>
      </c>
      <c r="F2286" s="11">
        <f ca="1">('Step 3. Regression'!$B$18*E2286^2+'Step 3. Regression'!$C$18*E2286+'Step 3. Regression'!$D$18)*C2286</f>
        <v>6.2434427446277798</v>
      </c>
      <c r="G2286" s="11">
        <f ca="1">('Step 3. Regression'!$G$18*E2286^2+'Step 3. Regression'!$H$18*E2286+'Step 3. Regression'!$I$18)*D2286</f>
        <v>3.0350980549676709</v>
      </c>
    </row>
    <row r="2287" spans="1:7" x14ac:dyDescent="0.25">
      <c r="A2287" s="8">
        <f>IF(ISBLANK('Step 1.4 CNY OAT'!A2287),"-",'Step 1.4 CNY OAT'!A2287)</f>
        <v>43196.25</v>
      </c>
      <c r="B2287" s="26">
        <f t="shared" si="53"/>
        <v>95</v>
      </c>
      <c r="C2287" s="67" cm="1">
        <f t="array" ref="C2287">INDEX('Step 5. Daily Avg Schedule Calc'!$A$2:$D$169,(WEEKDAY(A2287)-1)*24+HOUR(A2287)+1,3)</f>
        <v>1</v>
      </c>
      <c r="D2287" s="67" cm="1">
        <f t="array" ref="D2287">INDEX('Step 5. Daily Avg Schedule Calc'!$A$2:$D$169,(WEEKDAY(A2287)-1)*24+HOUR(A2287)+1,4)</f>
        <v>1</v>
      </c>
      <c r="E2287">
        <f>VLOOKUP(A2287,'Step 1.4 CNY OAT'!$A$1:$B$8761,2)</f>
        <v>37</v>
      </c>
      <c r="F2287" s="11">
        <f ca="1">('Step 3. Regression'!$B$18*E2287^2+'Step 3. Regression'!$C$18*E2287+'Step 3. Regression'!$D$18)*C2287</f>
        <v>6.3422100927925218</v>
      </c>
      <c r="G2287" s="11">
        <f ca="1">('Step 3. Regression'!$G$18*E2287^2+'Step 3. Regression'!$H$18*E2287+'Step 3. Regression'!$I$18)*D2287</f>
        <v>3.0653264537937401</v>
      </c>
    </row>
    <row r="2288" spans="1:7" x14ac:dyDescent="0.25">
      <c r="A2288" s="8">
        <f>IF(ISBLANK('Step 1.4 CNY OAT'!A2288),"-",'Step 1.4 CNY OAT'!A2288)</f>
        <v>43196.291666666664</v>
      </c>
      <c r="B2288" s="26">
        <f t="shared" si="53"/>
        <v>95</v>
      </c>
      <c r="C2288" s="67" cm="1">
        <f t="array" ref="C2288">INDEX('Step 5. Daily Avg Schedule Calc'!$A$2:$D$169,(WEEKDAY(A2288)-1)*24+HOUR(A2288)+1,3)</f>
        <v>1</v>
      </c>
      <c r="D2288" s="67" cm="1">
        <f t="array" ref="D2288">INDEX('Step 5. Daily Avg Schedule Calc'!$A$2:$D$169,(WEEKDAY(A2288)-1)*24+HOUR(A2288)+1,4)</f>
        <v>1</v>
      </c>
      <c r="E2288">
        <f>VLOOKUP(A2288,'Step 1.4 CNY OAT'!$A$1:$B$8761,2)</f>
        <v>37</v>
      </c>
      <c r="F2288" s="11">
        <f ca="1">('Step 3. Regression'!$B$18*E2288^2+'Step 3. Regression'!$C$18*E2288+'Step 3. Regression'!$D$18)*C2288</f>
        <v>6.3422100927925218</v>
      </c>
      <c r="G2288" s="11">
        <f ca="1">('Step 3. Regression'!$G$18*E2288^2+'Step 3. Regression'!$H$18*E2288+'Step 3. Regression'!$I$18)*D2288</f>
        <v>3.0653264537937401</v>
      </c>
    </row>
    <row r="2289" spans="1:7" x14ac:dyDescent="0.25">
      <c r="A2289" s="8">
        <f>IF(ISBLANK('Step 1.4 CNY OAT'!A2289),"-",'Step 1.4 CNY OAT'!A2289)</f>
        <v>43196.333333333336</v>
      </c>
      <c r="B2289" s="26">
        <f t="shared" si="53"/>
        <v>95</v>
      </c>
      <c r="C2289" s="67" cm="1">
        <f t="array" ref="C2289">INDEX('Step 5. Daily Avg Schedule Calc'!$A$2:$D$169,(WEEKDAY(A2289)-1)*24+HOUR(A2289)+1,3)</f>
        <v>1</v>
      </c>
      <c r="D2289" s="67" cm="1">
        <f t="array" ref="D2289">INDEX('Step 5. Daily Avg Schedule Calc'!$A$2:$D$169,(WEEKDAY(A2289)-1)*24+HOUR(A2289)+1,4)</f>
        <v>1</v>
      </c>
      <c r="E2289">
        <f>VLOOKUP(A2289,'Step 1.4 CNY OAT'!$A$1:$B$8761,2)</f>
        <v>40</v>
      </c>
      <c r="F2289" s="11">
        <f ca="1">('Step 3. Regression'!$B$18*E2289^2+'Step 3. Regression'!$C$18*E2289+'Step 3. Regression'!$D$18)*C2289</f>
        <v>6.0604584544860431</v>
      </c>
      <c r="G2289" s="11">
        <f ca="1">('Step 3. Regression'!$G$18*E2289^2+'Step 3. Regression'!$H$18*E2289+'Step 3. Regression'!$I$18)*D2289</f>
        <v>2.9783832342789713</v>
      </c>
    </row>
    <row r="2290" spans="1:7" x14ac:dyDescent="0.25">
      <c r="A2290" s="8">
        <f>IF(ISBLANK('Step 1.4 CNY OAT'!A2290),"-",'Step 1.4 CNY OAT'!A2290)</f>
        <v>43196.375</v>
      </c>
      <c r="B2290" s="26">
        <f t="shared" si="53"/>
        <v>95</v>
      </c>
      <c r="C2290" s="67" cm="1">
        <f t="array" ref="C2290">INDEX('Step 5. Daily Avg Schedule Calc'!$A$2:$D$169,(WEEKDAY(A2290)-1)*24+HOUR(A2290)+1,3)</f>
        <v>1</v>
      </c>
      <c r="D2290" s="67" cm="1">
        <f t="array" ref="D2290">INDEX('Step 5. Daily Avg Schedule Calc'!$A$2:$D$169,(WEEKDAY(A2290)-1)*24+HOUR(A2290)+1,4)</f>
        <v>1</v>
      </c>
      <c r="E2290">
        <f>VLOOKUP(A2290,'Step 1.4 CNY OAT'!$A$1:$B$8761,2)</f>
        <v>39</v>
      </c>
      <c r="F2290" s="11">
        <f ca="1">('Step 3. Regression'!$B$18*E2290^2+'Step 3. Regression'!$C$18*E2290+'Step 3. Regression'!$D$18)*C2290</f>
        <v>6.149525531858953</v>
      </c>
      <c r="G2290" s="11">
        <f ca="1">('Step 3. Regression'!$G$18*E2290^2+'Step 3. Regression'!$H$18*E2290+'Step 3. Regression'!$I$18)*D2290</f>
        <v>3.0061169817960809</v>
      </c>
    </row>
    <row r="2291" spans="1:7" x14ac:dyDescent="0.25">
      <c r="A2291" s="8">
        <f>IF(ISBLANK('Step 1.4 CNY OAT'!A2291),"-",'Step 1.4 CNY OAT'!A2291)</f>
        <v>43196.416666666664</v>
      </c>
      <c r="B2291" s="26">
        <f t="shared" si="53"/>
        <v>95</v>
      </c>
      <c r="C2291" s="67" cm="1">
        <f t="array" ref="C2291">INDEX('Step 5. Daily Avg Schedule Calc'!$A$2:$D$169,(WEEKDAY(A2291)-1)*24+HOUR(A2291)+1,3)</f>
        <v>1</v>
      </c>
      <c r="D2291" s="67" cm="1">
        <f t="array" ref="D2291">INDEX('Step 5. Daily Avg Schedule Calc'!$A$2:$D$169,(WEEKDAY(A2291)-1)*24+HOUR(A2291)+1,4)</f>
        <v>1</v>
      </c>
      <c r="E2291">
        <f>VLOOKUP(A2291,'Step 1.4 CNY OAT'!$A$1:$B$8761,2)</f>
        <v>39</v>
      </c>
      <c r="F2291" s="11">
        <f ca="1">('Step 3. Regression'!$B$18*E2291^2+'Step 3. Regression'!$C$18*E2291+'Step 3. Regression'!$D$18)*C2291</f>
        <v>6.149525531858953</v>
      </c>
      <c r="G2291" s="11">
        <f ca="1">('Step 3. Regression'!$G$18*E2291^2+'Step 3. Regression'!$H$18*E2291+'Step 3. Regression'!$I$18)*D2291</f>
        <v>3.0061169817960809</v>
      </c>
    </row>
    <row r="2292" spans="1:7" x14ac:dyDescent="0.25">
      <c r="A2292" s="8">
        <f>IF(ISBLANK('Step 1.4 CNY OAT'!A2292),"-",'Step 1.4 CNY OAT'!A2292)</f>
        <v>43196.458333333336</v>
      </c>
      <c r="B2292" s="26">
        <f t="shared" si="53"/>
        <v>95</v>
      </c>
      <c r="C2292" s="67" cm="1">
        <f t="array" ref="C2292">INDEX('Step 5. Daily Avg Schedule Calc'!$A$2:$D$169,(WEEKDAY(A2292)-1)*24+HOUR(A2292)+1,3)</f>
        <v>1</v>
      </c>
      <c r="D2292" s="67" cm="1">
        <f t="array" ref="D2292">INDEX('Step 5. Daily Avg Schedule Calc'!$A$2:$D$169,(WEEKDAY(A2292)-1)*24+HOUR(A2292)+1,4)</f>
        <v>1</v>
      </c>
      <c r="E2292">
        <f>VLOOKUP(A2292,'Step 1.4 CNY OAT'!$A$1:$B$8761,2)</f>
        <v>41</v>
      </c>
      <c r="F2292" s="11">
        <f ca="1">('Step 3. Regression'!$B$18*E2292^2+'Step 3. Regression'!$C$18*E2292+'Step 3. Regression'!$D$18)*C2292</f>
        <v>5.9762415125090502</v>
      </c>
      <c r="G2292" s="11">
        <f ca="1">('Step 3. Regression'!$G$18*E2292^2+'Step 3. Regression'!$H$18*E2292+'Step 3. Regression'!$I$18)*D2292</f>
        <v>2.9518968124163409</v>
      </c>
    </row>
    <row r="2293" spans="1:7" x14ac:dyDescent="0.25">
      <c r="A2293" s="8">
        <f>IF(ISBLANK('Step 1.4 CNY OAT'!A2293),"-",'Step 1.4 CNY OAT'!A2293)</f>
        <v>43196.5</v>
      </c>
      <c r="B2293" s="26">
        <f t="shared" si="53"/>
        <v>95</v>
      </c>
      <c r="C2293" s="67" cm="1">
        <f t="array" ref="C2293">INDEX('Step 5. Daily Avg Schedule Calc'!$A$2:$D$169,(WEEKDAY(A2293)-1)*24+HOUR(A2293)+1,3)</f>
        <v>1</v>
      </c>
      <c r="D2293" s="67" cm="1">
        <f t="array" ref="D2293">INDEX('Step 5. Daily Avg Schedule Calc'!$A$2:$D$169,(WEEKDAY(A2293)-1)*24+HOUR(A2293)+1,4)</f>
        <v>1</v>
      </c>
      <c r="E2293">
        <f>VLOOKUP(A2293,'Step 1.4 CNY OAT'!$A$1:$B$8761,2)</f>
        <v>43</v>
      </c>
      <c r="F2293" s="11">
        <f ca="1">('Step 3. Regression'!$B$18*E2293^2+'Step 3. Regression'!$C$18*E2293+'Step 3. Regression'!$D$18)*C2293</f>
        <v>5.8223580347428134</v>
      </c>
      <c r="G2293" s="11">
        <f ca="1">('Step 3. Regression'!$G$18*E2293^2+'Step 3. Regression'!$H$18*E2293+'Step 3. Regression'!$I$18)*D2293</f>
        <v>2.902665945654519</v>
      </c>
    </row>
    <row r="2294" spans="1:7" x14ac:dyDescent="0.25">
      <c r="A2294" s="8">
        <f>IF(ISBLANK('Step 1.4 CNY OAT'!A2294),"-",'Step 1.4 CNY OAT'!A2294)</f>
        <v>43196.541666666664</v>
      </c>
      <c r="B2294" s="26">
        <f t="shared" si="53"/>
        <v>95</v>
      </c>
      <c r="C2294" s="67" cm="1">
        <f t="array" ref="C2294">INDEX('Step 5. Daily Avg Schedule Calc'!$A$2:$D$169,(WEEKDAY(A2294)-1)*24+HOUR(A2294)+1,3)</f>
        <v>1</v>
      </c>
      <c r="D2294" s="67" cm="1">
        <f t="array" ref="D2294">INDEX('Step 5. Daily Avg Schedule Calc'!$A$2:$D$169,(WEEKDAY(A2294)-1)*24+HOUR(A2294)+1,4)</f>
        <v>1</v>
      </c>
      <c r="E2294">
        <f>VLOOKUP(A2294,'Step 1.4 CNY OAT'!$A$1:$B$8761,2)</f>
        <v>46</v>
      </c>
      <c r="F2294" s="11">
        <f ca="1">('Step 3. Regression'!$B$18*E2294^2+'Step 3. Regression'!$C$18*E2294+'Step 3. Regression'!$D$18)*C2294</f>
        <v>5.6279088335628336</v>
      </c>
      <c r="G2294" s="11">
        <f ca="1">('Step 3. Regression'!$G$18*E2294^2+'Step 3. Regression'!$H$18*E2294+'Step 3. Regression'!$I$18)*D2294</f>
        <v>2.8381745879203826</v>
      </c>
    </row>
    <row r="2295" spans="1:7" x14ac:dyDescent="0.25">
      <c r="A2295" s="8">
        <f>IF(ISBLANK('Step 1.4 CNY OAT'!A2295),"-",'Step 1.4 CNY OAT'!A2295)</f>
        <v>43196.583333333336</v>
      </c>
      <c r="B2295" s="26">
        <f t="shared" si="53"/>
        <v>95</v>
      </c>
      <c r="C2295" s="67" cm="1">
        <f t="array" ref="C2295">INDEX('Step 5. Daily Avg Schedule Calc'!$A$2:$D$169,(WEEKDAY(A2295)-1)*24+HOUR(A2295)+1,3)</f>
        <v>1</v>
      </c>
      <c r="D2295" s="67" cm="1">
        <f t="array" ref="D2295">INDEX('Step 5. Daily Avg Schedule Calc'!$A$2:$D$169,(WEEKDAY(A2295)-1)*24+HOUR(A2295)+1,4)</f>
        <v>1</v>
      </c>
      <c r="E2295">
        <f>VLOOKUP(A2295,'Step 1.4 CNY OAT'!$A$1:$B$8761,2)</f>
        <v>50</v>
      </c>
      <c r="F2295" s="11">
        <f ca="1">('Step 3. Regression'!$B$18*E2295^2+'Step 3. Regression'!$C$18*E2295+'Step 3. Regression'!$D$18)*C2295</f>
        <v>5.4365451275323569</v>
      </c>
      <c r="G2295" s="11">
        <f ca="1">('Step 3. Regression'!$G$18*E2295^2+'Step 3. Regression'!$H$18*E2295+'Step 3. Regression'!$I$18)*D2295</f>
        <v>2.7696486701042482</v>
      </c>
    </row>
    <row r="2296" spans="1:7" x14ac:dyDescent="0.25">
      <c r="A2296" s="8">
        <f>IF(ISBLANK('Step 1.4 CNY OAT'!A2296),"-",'Step 1.4 CNY OAT'!A2296)</f>
        <v>43196.625</v>
      </c>
      <c r="B2296" s="26">
        <f t="shared" si="53"/>
        <v>95</v>
      </c>
      <c r="C2296" s="67" cm="1">
        <f t="array" ref="C2296">INDEX('Step 5. Daily Avg Schedule Calc'!$A$2:$D$169,(WEEKDAY(A2296)-1)*24+HOUR(A2296)+1,3)</f>
        <v>1</v>
      </c>
      <c r="D2296" s="67" cm="1">
        <f t="array" ref="D2296">INDEX('Step 5. Daily Avg Schedule Calc'!$A$2:$D$169,(WEEKDAY(A2296)-1)*24+HOUR(A2296)+1,4)</f>
        <v>1</v>
      </c>
      <c r="E2296">
        <f>VLOOKUP(A2296,'Step 1.4 CNY OAT'!$A$1:$B$8761,2)</f>
        <v>55</v>
      </c>
      <c r="F2296" s="11">
        <f ca="1">('Step 3. Regression'!$B$18*E2296^2+'Step 3. Regression'!$C$18*E2296+'Step 3. Regression'!$D$18)*C2296</f>
        <v>5.3064685414023867</v>
      </c>
      <c r="G2296" s="11">
        <f ca="1">('Step 3. Regression'!$G$18*E2296^2+'Step 3. Regression'!$H$18*E2296+'Step 3. Regression'!$I$18)*D2296</f>
        <v>2.7120561000598711</v>
      </c>
    </row>
    <row r="2297" spans="1:7" x14ac:dyDescent="0.25">
      <c r="A2297" s="8">
        <f>IF(ISBLANK('Step 1.4 CNY OAT'!A2297),"-",'Step 1.4 CNY OAT'!A2297)</f>
        <v>43196.666666666664</v>
      </c>
      <c r="B2297" s="26">
        <f t="shared" si="53"/>
        <v>95</v>
      </c>
      <c r="C2297" s="67" cm="1">
        <f t="array" ref="C2297">INDEX('Step 5. Daily Avg Schedule Calc'!$A$2:$D$169,(WEEKDAY(A2297)-1)*24+HOUR(A2297)+1,3)</f>
        <v>1</v>
      </c>
      <c r="D2297" s="67" cm="1">
        <f t="array" ref="D2297">INDEX('Step 5. Daily Avg Schedule Calc'!$A$2:$D$169,(WEEKDAY(A2297)-1)*24+HOUR(A2297)+1,4)</f>
        <v>1</v>
      </c>
      <c r="E2297">
        <f>VLOOKUP(A2297,'Step 1.4 CNY OAT'!$A$1:$B$8761,2)</f>
        <v>57</v>
      </c>
      <c r="F2297" s="11">
        <f ca="1">('Step 3. Regression'!$B$18*E2297^2+'Step 3. Regression'!$C$18*E2297+'Step 3. Regression'!$D$18)*C2297</f>
        <v>5.2883888547218145</v>
      </c>
      <c r="G2297" s="11">
        <f ca="1">('Step 3. Regression'!$G$18*E2297^2+'Step 3. Regression'!$H$18*E2297+'Step 3. Regression'!$I$18)*D2297</f>
        <v>2.697750351623478</v>
      </c>
    </row>
    <row r="2298" spans="1:7" x14ac:dyDescent="0.25">
      <c r="A2298" s="8">
        <f>IF(ISBLANK('Step 1.4 CNY OAT'!A2298),"-",'Step 1.4 CNY OAT'!A2298)</f>
        <v>43196.708333333336</v>
      </c>
      <c r="B2298" s="26">
        <f t="shared" si="53"/>
        <v>95</v>
      </c>
      <c r="C2298" s="67" cm="1">
        <f t="array" ref="C2298">INDEX('Step 5. Daily Avg Schedule Calc'!$A$2:$D$169,(WEEKDAY(A2298)-1)*24+HOUR(A2298)+1,3)</f>
        <v>1</v>
      </c>
      <c r="D2298" s="67" cm="1">
        <f t="array" ref="D2298">INDEX('Step 5. Daily Avg Schedule Calc'!$A$2:$D$169,(WEEKDAY(A2298)-1)*24+HOUR(A2298)+1,4)</f>
        <v>1</v>
      </c>
      <c r="E2298">
        <f>VLOOKUP(A2298,'Step 1.4 CNY OAT'!$A$1:$B$8761,2)</f>
        <v>61</v>
      </c>
      <c r="F2298" s="11">
        <f ca="1">('Step 3. Regression'!$B$18*E2298^2+'Step 3. Regression'!$C$18*E2298+'Step 3. Regression'!$D$18)*C2298</f>
        <v>5.3104311061116736</v>
      </c>
      <c r="G2298" s="11">
        <f ca="1">('Step 3. Regression'!$G$18*E2298^2+'Step 3. Regression'!$H$18*E2298+'Step 3. Regression'!$I$18)*D2298</f>
        <v>2.6841067626044453</v>
      </c>
    </row>
    <row r="2299" spans="1:7" x14ac:dyDescent="0.25">
      <c r="A2299" s="8">
        <f>IF(ISBLANK('Step 1.4 CNY OAT'!A2299),"-",'Step 1.4 CNY OAT'!A2299)</f>
        <v>43196.75</v>
      </c>
      <c r="B2299" s="26">
        <f t="shared" si="53"/>
        <v>95</v>
      </c>
      <c r="C2299" s="67" cm="1">
        <f t="array" ref="C2299">INDEX('Step 5. Daily Avg Schedule Calc'!$A$2:$D$169,(WEEKDAY(A2299)-1)*24+HOUR(A2299)+1,3)</f>
        <v>1</v>
      </c>
      <c r="D2299" s="67" cm="1">
        <f t="array" ref="D2299">INDEX('Step 5. Daily Avg Schedule Calc'!$A$2:$D$169,(WEEKDAY(A2299)-1)*24+HOUR(A2299)+1,4)</f>
        <v>1</v>
      </c>
      <c r="E2299">
        <f>VLOOKUP(A2299,'Step 1.4 CNY OAT'!$A$1:$B$8761,2)</f>
        <v>63</v>
      </c>
      <c r="F2299" s="11">
        <f ca="1">('Step 3. Regression'!$B$18*E2299^2+'Step 3. Regression'!$C$18*E2299+'Step 3. Regression'!$D$18)*C2299</f>
        <v>5.3505530441821012</v>
      </c>
      <c r="G2299" s="11">
        <f ca="1">('Step 3. Regression'!$G$18*E2299^2+'Step 3. Regression'!$H$18*E2299+'Step 3. Regression'!$I$18)*D2299</f>
        <v>2.6847689220218069</v>
      </c>
    </row>
    <row r="2300" spans="1:7" x14ac:dyDescent="0.25">
      <c r="A2300" s="8">
        <f>IF(ISBLANK('Step 1.4 CNY OAT'!A2300),"-",'Step 1.4 CNY OAT'!A2300)</f>
        <v>43196.791666666664</v>
      </c>
      <c r="B2300" s="26">
        <f t="shared" si="53"/>
        <v>95</v>
      </c>
      <c r="C2300" s="67" cm="1">
        <f t="array" ref="C2300">INDEX('Step 5. Daily Avg Schedule Calc'!$A$2:$D$169,(WEEKDAY(A2300)-1)*24+HOUR(A2300)+1,3)</f>
        <v>1</v>
      </c>
      <c r="D2300" s="67" cm="1">
        <f t="array" ref="D2300">INDEX('Step 5. Daily Avg Schedule Calc'!$A$2:$D$169,(WEEKDAY(A2300)-1)*24+HOUR(A2300)+1,4)</f>
        <v>1</v>
      </c>
      <c r="E2300">
        <f>VLOOKUP(A2300,'Step 1.4 CNY OAT'!$A$1:$B$8761,2)</f>
        <v>61</v>
      </c>
      <c r="F2300" s="11">
        <f ca="1">('Step 3. Regression'!$B$18*E2300^2+'Step 3. Regression'!$C$18*E2300+'Step 3. Regression'!$D$18)*C2300</f>
        <v>5.3104311061116736</v>
      </c>
      <c r="G2300" s="11">
        <f ca="1">('Step 3. Regression'!$G$18*E2300^2+'Step 3. Regression'!$H$18*E2300+'Step 3. Regression'!$I$18)*D2300</f>
        <v>2.6841067626044453</v>
      </c>
    </row>
    <row r="2301" spans="1:7" x14ac:dyDescent="0.25">
      <c r="A2301" s="8">
        <f>IF(ISBLANK('Step 1.4 CNY OAT'!A2301),"-",'Step 1.4 CNY OAT'!A2301)</f>
        <v>43196.833333333336</v>
      </c>
      <c r="B2301" s="26">
        <f t="shared" si="53"/>
        <v>95</v>
      </c>
      <c r="C2301" s="67" cm="1">
        <f t="array" ref="C2301">INDEX('Step 5. Daily Avg Schedule Calc'!$A$2:$D$169,(WEEKDAY(A2301)-1)*24+HOUR(A2301)+1,3)</f>
        <v>1</v>
      </c>
      <c r="D2301" s="67" cm="1">
        <f t="array" ref="D2301">INDEX('Step 5. Daily Avg Schedule Calc'!$A$2:$D$169,(WEEKDAY(A2301)-1)*24+HOUR(A2301)+1,4)</f>
        <v>1</v>
      </c>
      <c r="E2301">
        <f>VLOOKUP(A2301,'Step 1.4 CNY OAT'!$A$1:$B$8761,2)</f>
        <v>57</v>
      </c>
      <c r="F2301" s="11">
        <f ca="1">('Step 3. Regression'!$B$18*E2301^2+'Step 3. Regression'!$C$18*E2301+'Step 3. Regression'!$D$18)*C2301</f>
        <v>5.2883888547218145</v>
      </c>
      <c r="G2301" s="11">
        <f ca="1">('Step 3. Regression'!$G$18*E2301^2+'Step 3. Regression'!$H$18*E2301+'Step 3. Regression'!$I$18)*D2301</f>
        <v>2.697750351623478</v>
      </c>
    </row>
    <row r="2302" spans="1:7" x14ac:dyDescent="0.25">
      <c r="A2302" s="8">
        <f>IF(ISBLANK('Step 1.4 CNY OAT'!A2302),"-",'Step 1.4 CNY OAT'!A2302)</f>
        <v>43196.875</v>
      </c>
      <c r="B2302" s="26">
        <f t="shared" si="53"/>
        <v>95</v>
      </c>
      <c r="C2302" s="67" cm="1">
        <f t="array" ref="C2302">INDEX('Step 5. Daily Avg Schedule Calc'!$A$2:$D$169,(WEEKDAY(A2302)-1)*24+HOUR(A2302)+1,3)</f>
        <v>1</v>
      </c>
      <c r="D2302" s="67" cm="1">
        <f t="array" ref="D2302">INDEX('Step 5. Daily Avg Schedule Calc'!$A$2:$D$169,(WEEKDAY(A2302)-1)*24+HOUR(A2302)+1,4)</f>
        <v>1</v>
      </c>
      <c r="E2302">
        <f>VLOOKUP(A2302,'Step 1.4 CNY OAT'!$A$1:$B$8761,2)</f>
        <v>55</v>
      </c>
      <c r="F2302" s="11">
        <f ca="1">('Step 3. Regression'!$B$18*E2302^2+'Step 3. Regression'!$C$18*E2302+'Step 3. Regression'!$D$18)*C2302</f>
        <v>5.3064685414023867</v>
      </c>
      <c r="G2302" s="11">
        <f ca="1">('Step 3. Regression'!$G$18*E2302^2+'Step 3. Regression'!$H$18*E2302+'Step 3. Regression'!$I$18)*D2302</f>
        <v>2.7120561000598711</v>
      </c>
    </row>
    <row r="2303" spans="1:7" x14ac:dyDescent="0.25">
      <c r="A2303" s="8">
        <f>IF(ISBLANK('Step 1.4 CNY OAT'!A2303),"-",'Step 1.4 CNY OAT'!A2303)</f>
        <v>43196.916666666664</v>
      </c>
      <c r="B2303" s="26">
        <f t="shared" si="53"/>
        <v>95</v>
      </c>
      <c r="C2303" s="67" cm="1">
        <f t="array" ref="C2303">INDEX('Step 5. Daily Avg Schedule Calc'!$A$2:$D$169,(WEEKDAY(A2303)-1)*24+HOUR(A2303)+1,3)</f>
        <v>1</v>
      </c>
      <c r="D2303" s="67" cm="1">
        <f t="array" ref="D2303">INDEX('Step 5. Daily Avg Schedule Calc'!$A$2:$D$169,(WEEKDAY(A2303)-1)*24+HOUR(A2303)+1,4)</f>
        <v>1</v>
      </c>
      <c r="E2303">
        <f>VLOOKUP(A2303,'Step 1.4 CNY OAT'!$A$1:$B$8761,2)</f>
        <v>52</v>
      </c>
      <c r="F2303" s="11">
        <f ca="1">('Step 3. Regression'!$B$18*E2303^2+'Step 3. Regression'!$C$18*E2303+'Step 3. Regression'!$D$18)*C2303</f>
        <v>5.3699640868926206</v>
      </c>
      <c r="G2303" s="11">
        <f ca="1">('Step 3. Regression'!$G$18*E2303^2+'Step 3. Regression'!$H$18*E2303+'Step 3. Regression'!$I$18)*D2303</f>
        <v>2.7428696651230586</v>
      </c>
    </row>
    <row r="2304" spans="1:7" x14ac:dyDescent="0.25">
      <c r="A2304" s="8">
        <f>IF(ISBLANK('Step 1.4 CNY OAT'!A2304),"-",'Step 1.4 CNY OAT'!A2304)</f>
        <v>43196.958333333336</v>
      </c>
      <c r="B2304" s="26">
        <f t="shared" si="53"/>
        <v>95</v>
      </c>
      <c r="C2304" s="67" cm="1">
        <f t="array" ref="C2304">INDEX('Step 5. Daily Avg Schedule Calc'!$A$2:$D$169,(WEEKDAY(A2304)-1)*24+HOUR(A2304)+1,3)</f>
        <v>1</v>
      </c>
      <c r="D2304" s="67" cm="1">
        <f t="array" ref="D2304">INDEX('Step 5. Daily Avg Schedule Calc'!$A$2:$D$169,(WEEKDAY(A2304)-1)*24+HOUR(A2304)+1,4)</f>
        <v>1</v>
      </c>
      <c r="E2304">
        <f>VLOOKUP(A2304,'Step 1.4 CNY OAT'!$A$1:$B$8761,2)</f>
        <v>51</v>
      </c>
      <c r="F2304" s="11">
        <f ca="1">('Step 3. Regression'!$B$18*E2304^2+'Step 3. Regression'!$C$18*E2304+'Step 3. Regression'!$D$18)*C2304</f>
        <v>5.4008295395145307</v>
      </c>
      <c r="G2304" s="11">
        <f ca="1">('Step 3. Regression'!$G$18*E2304^2+'Step 3. Regression'!$H$18*E2304+'Step 3. Regression'!$I$18)*D2304</f>
        <v>2.7556355047864143</v>
      </c>
    </row>
    <row r="2305" spans="1:7" x14ac:dyDescent="0.25">
      <c r="A2305" s="8">
        <f>IF(ISBLANK('Step 1.4 CNY OAT'!A2305),"-",'Step 1.4 CNY OAT'!A2305)</f>
        <v>43197</v>
      </c>
      <c r="B2305" s="26">
        <f t="shared" si="53"/>
        <v>96</v>
      </c>
      <c r="C2305" s="67" cm="1">
        <f t="array" ref="C2305">INDEX('Step 5. Daily Avg Schedule Calc'!$A$2:$D$169,(WEEKDAY(A2305)-1)*24+HOUR(A2305)+1,3)</f>
        <v>1</v>
      </c>
      <c r="D2305" s="67" cm="1">
        <f t="array" ref="D2305">INDEX('Step 5. Daily Avg Schedule Calc'!$A$2:$D$169,(WEEKDAY(A2305)-1)*24+HOUR(A2305)+1,4)</f>
        <v>1</v>
      </c>
      <c r="E2305">
        <f>VLOOKUP(A2305,'Step 1.4 CNY OAT'!$A$1:$B$8761,2)</f>
        <v>48</v>
      </c>
      <c r="F2305" s="11">
        <f ca="1">('Step 3. Regression'!$B$18*E2305^2+'Step 3. Regression'!$C$18*E2305+'Step 3. Regression'!$D$18)*C2305</f>
        <v>5.5225267097557609</v>
      </c>
      <c r="G2305" s="11">
        <f ca="1">('Step 3. Regression'!$G$18*E2305^2+'Step 3. Regression'!$H$18*E2305+'Step 3. Regression'!$I$18)*D2305</f>
        <v>2.8014169777033562</v>
      </c>
    </row>
    <row r="2306" spans="1:7" x14ac:dyDescent="0.25">
      <c r="A2306" s="8">
        <f>IF(ISBLANK('Step 1.4 CNY OAT'!A2306),"-",'Step 1.4 CNY OAT'!A2306)</f>
        <v>43197.041666666664</v>
      </c>
      <c r="B2306" s="26">
        <f t="shared" si="53"/>
        <v>96</v>
      </c>
      <c r="C2306" s="67" cm="1">
        <f t="array" ref="C2306">INDEX('Step 5. Daily Avg Schedule Calc'!$A$2:$D$169,(WEEKDAY(A2306)-1)*24+HOUR(A2306)+1,3)</f>
        <v>1</v>
      </c>
      <c r="D2306" s="67" cm="1">
        <f t="array" ref="D2306">INDEX('Step 5. Daily Avg Schedule Calc'!$A$2:$D$169,(WEEKDAY(A2306)-1)*24+HOUR(A2306)+1,4)</f>
        <v>1</v>
      </c>
      <c r="E2306">
        <f>VLOOKUP(A2306,'Step 1.4 CNY OAT'!$A$1:$B$8761,2)</f>
        <v>49</v>
      </c>
      <c r="F2306" s="11">
        <f ca="1">('Step 3. Regression'!$B$18*E2306^2+'Step 3. Regression'!$C$18*E2306+'Step 3. Regression'!$D$18)*C2306</f>
        <v>5.4771108509461008</v>
      </c>
      <c r="G2306" s="11">
        <f ca="1">('Step 3. Regression'!$G$18*E2306^2+'Step 3. Regression'!$H$18*E2306+'Step 3. Regression'!$I$18)*D2306</f>
        <v>2.7849091610765626</v>
      </c>
    </row>
    <row r="2307" spans="1:7" x14ac:dyDescent="0.25">
      <c r="A2307" s="8">
        <f>IF(ISBLANK('Step 1.4 CNY OAT'!A2307),"-",'Step 1.4 CNY OAT'!A2307)</f>
        <v>43197.083333333336</v>
      </c>
      <c r="B2307" s="26">
        <f t="shared" ref="B2307:B2370" si="54">_xlfn.DAYS(A2307,$A$2)</f>
        <v>96</v>
      </c>
      <c r="C2307" s="67" cm="1">
        <f t="array" ref="C2307">INDEX('Step 5. Daily Avg Schedule Calc'!$A$2:$D$169,(WEEKDAY(A2307)-1)*24+HOUR(A2307)+1,3)</f>
        <v>1</v>
      </c>
      <c r="D2307" s="67" cm="1">
        <f t="array" ref="D2307">INDEX('Step 5. Daily Avg Schedule Calc'!$A$2:$D$169,(WEEKDAY(A2307)-1)*24+HOUR(A2307)+1,4)</f>
        <v>1</v>
      </c>
      <c r="E2307">
        <f>VLOOKUP(A2307,'Step 1.4 CNY OAT'!$A$1:$B$8761,2)</f>
        <v>47</v>
      </c>
      <c r="F2307" s="11">
        <f ca="1">('Step 3. Regression'!$B$18*E2307^2+'Step 3. Regression'!$C$18*E2307+'Step 3. Regression'!$D$18)*C2307</f>
        <v>5.5727927039613396</v>
      </c>
      <c r="G2307" s="11">
        <f ca="1">('Step 3. Regression'!$G$18*E2307^2+'Step 3. Regression'!$H$18*E2307+'Step 3. Regression'!$I$18)*D2307</f>
        <v>2.8191721199846294</v>
      </c>
    </row>
    <row r="2308" spans="1:7" x14ac:dyDescent="0.25">
      <c r="A2308" s="8">
        <f>IF(ISBLANK('Step 1.4 CNY OAT'!A2308),"-",'Step 1.4 CNY OAT'!A2308)</f>
        <v>43197.125</v>
      </c>
      <c r="B2308" s="26">
        <f t="shared" si="54"/>
        <v>96</v>
      </c>
      <c r="C2308" s="67" cm="1">
        <f t="array" ref="C2308">INDEX('Step 5. Daily Avg Schedule Calc'!$A$2:$D$169,(WEEKDAY(A2308)-1)*24+HOUR(A2308)+1,3)</f>
        <v>1</v>
      </c>
      <c r="D2308" s="67" cm="1">
        <f t="array" ref="D2308">INDEX('Step 5. Daily Avg Schedule Calc'!$A$2:$D$169,(WEEKDAY(A2308)-1)*24+HOUR(A2308)+1,4)</f>
        <v>1</v>
      </c>
      <c r="E2308">
        <f>VLOOKUP(A2308,'Step 1.4 CNY OAT'!$A$1:$B$8761,2)</f>
        <v>46</v>
      </c>
      <c r="F2308" s="11">
        <f ca="1">('Step 3. Regression'!$B$18*E2308^2+'Step 3. Regression'!$C$18*E2308+'Step 3. Regression'!$D$18)*C2308</f>
        <v>5.6279088335628336</v>
      </c>
      <c r="G2308" s="11">
        <f ca="1">('Step 3. Regression'!$G$18*E2308^2+'Step 3. Regression'!$H$18*E2308+'Step 3. Regression'!$I$18)*D2308</f>
        <v>2.8381745879203826</v>
      </c>
    </row>
    <row r="2309" spans="1:7" x14ac:dyDescent="0.25">
      <c r="A2309" s="8">
        <f>IF(ISBLANK('Step 1.4 CNY OAT'!A2309),"-",'Step 1.4 CNY OAT'!A2309)</f>
        <v>43197.166666666664</v>
      </c>
      <c r="B2309" s="26">
        <f t="shared" si="54"/>
        <v>96</v>
      </c>
      <c r="C2309" s="67" cm="1">
        <f t="array" ref="C2309">INDEX('Step 5. Daily Avg Schedule Calc'!$A$2:$D$169,(WEEKDAY(A2309)-1)*24+HOUR(A2309)+1,3)</f>
        <v>1</v>
      </c>
      <c r="D2309" s="67" cm="1">
        <f t="array" ref="D2309">INDEX('Step 5. Daily Avg Schedule Calc'!$A$2:$D$169,(WEEKDAY(A2309)-1)*24+HOUR(A2309)+1,4)</f>
        <v>1</v>
      </c>
      <c r="E2309">
        <f>VLOOKUP(A2309,'Step 1.4 CNY OAT'!$A$1:$B$8761,2)</f>
        <v>45</v>
      </c>
      <c r="F2309" s="11">
        <f ca="1">('Step 3. Regression'!$B$18*E2309^2+'Step 3. Regression'!$C$18*E2309+'Step 3. Regression'!$D$18)*C2309</f>
        <v>5.6878750985602435</v>
      </c>
      <c r="G2309" s="11">
        <f ca="1">('Step 3. Regression'!$G$18*E2309^2+'Step 3. Regression'!$H$18*E2309+'Step 3. Regression'!$I$18)*D2309</f>
        <v>2.8584243815106145</v>
      </c>
    </row>
    <row r="2310" spans="1:7" x14ac:dyDescent="0.25">
      <c r="A2310" s="8">
        <f>IF(ISBLANK('Step 1.4 CNY OAT'!A2310),"-",'Step 1.4 CNY OAT'!A2310)</f>
        <v>43197.208333333336</v>
      </c>
      <c r="B2310" s="26">
        <f t="shared" si="54"/>
        <v>96</v>
      </c>
      <c r="C2310" s="67" cm="1">
        <f t="array" ref="C2310">INDEX('Step 5. Daily Avg Schedule Calc'!$A$2:$D$169,(WEEKDAY(A2310)-1)*24+HOUR(A2310)+1,3)</f>
        <v>1</v>
      </c>
      <c r="D2310" s="67" cm="1">
        <f t="array" ref="D2310">INDEX('Step 5. Daily Avg Schedule Calc'!$A$2:$D$169,(WEEKDAY(A2310)-1)*24+HOUR(A2310)+1,4)</f>
        <v>1</v>
      </c>
      <c r="E2310">
        <f>VLOOKUP(A2310,'Step 1.4 CNY OAT'!$A$1:$B$8761,2)</f>
        <v>44</v>
      </c>
      <c r="F2310" s="11">
        <f ca="1">('Step 3. Regression'!$B$18*E2310^2+'Step 3. Regression'!$C$18*E2310+'Step 3. Regression'!$D$18)*C2310</f>
        <v>5.7526914989535705</v>
      </c>
      <c r="G2310" s="11">
        <f ca="1">('Step 3. Regression'!$G$18*E2310^2+'Step 3. Regression'!$H$18*E2310+'Step 3. Regression'!$I$18)*D2310</f>
        <v>2.8799215007553269</v>
      </c>
    </row>
    <row r="2311" spans="1:7" x14ac:dyDescent="0.25">
      <c r="A2311" s="8">
        <f>IF(ISBLANK('Step 1.4 CNY OAT'!A2311),"-",'Step 1.4 CNY OAT'!A2311)</f>
        <v>43197.25</v>
      </c>
      <c r="B2311" s="26">
        <f t="shared" si="54"/>
        <v>96</v>
      </c>
      <c r="C2311" s="67" cm="1">
        <f t="array" ref="C2311">INDEX('Step 5. Daily Avg Schedule Calc'!$A$2:$D$169,(WEEKDAY(A2311)-1)*24+HOUR(A2311)+1,3)</f>
        <v>1</v>
      </c>
      <c r="D2311" s="67" cm="1">
        <f t="array" ref="D2311">INDEX('Step 5. Daily Avg Schedule Calc'!$A$2:$D$169,(WEEKDAY(A2311)-1)*24+HOUR(A2311)+1,4)</f>
        <v>1</v>
      </c>
      <c r="E2311">
        <f>VLOOKUP(A2311,'Step 1.4 CNY OAT'!$A$1:$B$8761,2)</f>
        <v>43</v>
      </c>
      <c r="F2311" s="11">
        <f ca="1">('Step 3. Regression'!$B$18*E2311^2+'Step 3. Regression'!$C$18*E2311+'Step 3. Regression'!$D$18)*C2311</f>
        <v>5.8223580347428134</v>
      </c>
      <c r="G2311" s="11">
        <f ca="1">('Step 3. Regression'!$G$18*E2311^2+'Step 3. Regression'!$H$18*E2311+'Step 3. Regression'!$I$18)*D2311</f>
        <v>2.902665945654519</v>
      </c>
    </row>
    <row r="2312" spans="1:7" x14ac:dyDescent="0.25">
      <c r="A2312" s="8">
        <f>IF(ISBLANK('Step 1.4 CNY OAT'!A2312),"-",'Step 1.4 CNY OAT'!A2312)</f>
        <v>43197.291666666664</v>
      </c>
      <c r="B2312" s="26">
        <f t="shared" si="54"/>
        <v>96</v>
      </c>
      <c r="C2312" s="67" cm="1">
        <f t="array" ref="C2312">INDEX('Step 5. Daily Avg Schedule Calc'!$A$2:$D$169,(WEEKDAY(A2312)-1)*24+HOUR(A2312)+1,3)</f>
        <v>1</v>
      </c>
      <c r="D2312" s="67" cm="1">
        <f t="array" ref="D2312">INDEX('Step 5. Daily Avg Schedule Calc'!$A$2:$D$169,(WEEKDAY(A2312)-1)*24+HOUR(A2312)+1,4)</f>
        <v>1</v>
      </c>
      <c r="E2312">
        <f>VLOOKUP(A2312,'Step 1.4 CNY OAT'!$A$1:$B$8761,2)</f>
        <v>43</v>
      </c>
      <c r="F2312" s="11">
        <f ca="1">('Step 3. Regression'!$B$18*E2312^2+'Step 3. Regression'!$C$18*E2312+'Step 3. Regression'!$D$18)*C2312</f>
        <v>5.8223580347428134</v>
      </c>
      <c r="G2312" s="11">
        <f ca="1">('Step 3. Regression'!$G$18*E2312^2+'Step 3. Regression'!$H$18*E2312+'Step 3. Regression'!$I$18)*D2312</f>
        <v>2.902665945654519</v>
      </c>
    </row>
    <row r="2313" spans="1:7" x14ac:dyDescent="0.25">
      <c r="A2313" s="8">
        <f>IF(ISBLANK('Step 1.4 CNY OAT'!A2313),"-",'Step 1.4 CNY OAT'!A2313)</f>
        <v>43197.333333333336</v>
      </c>
      <c r="B2313" s="26">
        <f t="shared" si="54"/>
        <v>96</v>
      </c>
      <c r="C2313" s="67" cm="1">
        <f t="array" ref="C2313">INDEX('Step 5. Daily Avg Schedule Calc'!$A$2:$D$169,(WEEKDAY(A2313)-1)*24+HOUR(A2313)+1,3)</f>
        <v>1</v>
      </c>
      <c r="D2313" s="67" cm="1">
        <f t="array" ref="D2313">INDEX('Step 5. Daily Avg Schedule Calc'!$A$2:$D$169,(WEEKDAY(A2313)-1)*24+HOUR(A2313)+1,4)</f>
        <v>1</v>
      </c>
      <c r="E2313">
        <f>VLOOKUP(A2313,'Step 1.4 CNY OAT'!$A$1:$B$8761,2)</f>
        <v>41</v>
      </c>
      <c r="F2313" s="11">
        <f ca="1">('Step 3. Regression'!$B$18*E2313^2+'Step 3. Regression'!$C$18*E2313+'Step 3. Regression'!$D$18)*C2313</f>
        <v>5.9762415125090502</v>
      </c>
      <c r="G2313" s="11">
        <f ca="1">('Step 3. Regression'!$G$18*E2313^2+'Step 3. Regression'!$H$18*E2313+'Step 3. Regression'!$I$18)*D2313</f>
        <v>2.9518968124163409</v>
      </c>
    </row>
    <row r="2314" spans="1:7" x14ac:dyDescent="0.25">
      <c r="A2314" s="8">
        <f>IF(ISBLANK('Step 1.4 CNY OAT'!A2314),"-",'Step 1.4 CNY OAT'!A2314)</f>
        <v>43197.375</v>
      </c>
      <c r="B2314" s="26">
        <f t="shared" si="54"/>
        <v>96</v>
      </c>
      <c r="C2314" s="67" cm="1">
        <f t="array" ref="C2314">INDEX('Step 5. Daily Avg Schedule Calc'!$A$2:$D$169,(WEEKDAY(A2314)-1)*24+HOUR(A2314)+1,3)</f>
        <v>1</v>
      </c>
      <c r="D2314" s="67" cm="1">
        <f t="array" ref="D2314">INDEX('Step 5. Daily Avg Schedule Calc'!$A$2:$D$169,(WEEKDAY(A2314)-1)*24+HOUR(A2314)+1,4)</f>
        <v>1</v>
      </c>
      <c r="E2314">
        <f>VLOOKUP(A2314,'Step 1.4 CNY OAT'!$A$1:$B$8761,2)</f>
        <v>39</v>
      </c>
      <c r="F2314" s="11">
        <f ca="1">('Step 3. Regression'!$B$18*E2314^2+'Step 3. Regression'!$C$18*E2314+'Step 3. Regression'!$D$18)*C2314</f>
        <v>6.149525531858953</v>
      </c>
      <c r="G2314" s="11">
        <f ca="1">('Step 3. Regression'!$G$18*E2314^2+'Step 3. Regression'!$H$18*E2314+'Step 3. Regression'!$I$18)*D2314</f>
        <v>3.0061169817960809</v>
      </c>
    </row>
    <row r="2315" spans="1:7" x14ac:dyDescent="0.25">
      <c r="A2315" s="8">
        <f>IF(ISBLANK('Step 1.4 CNY OAT'!A2315),"-",'Step 1.4 CNY OAT'!A2315)</f>
        <v>43197.416666666664</v>
      </c>
      <c r="B2315" s="26">
        <f t="shared" si="54"/>
        <v>96</v>
      </c>
      <c r="C2315" s="67" cm="1">
        <f t="array" ref="C2315">INDEX('Step 5. Daily Avg Schedule Calc'!$A$2:$D$169,(WEEKDAY(A2315)-1)*24+HOUR(A2315)+1,3)</f>
        <v>1</v>
      </c>
      <c r="D2315" s="67" cm="1">
        <f t="array" ref="D2315">INDEX('Step 5. Daily Avg Schedule Calc'!$A$2:$D$169,(WEEKDAY(A2315)-1)*24+HOUR(A2315)+1,4)</f>
        <v>1</v>
      </c>
      <c r="E2315">
        <f>VLOOKUP(A2315,'Step 1.4 CNY OAT'!$A$1:$B$8761,2)</f>
        <v>39</v>
      </c>
      <c r="F2315" s="11">
        <f ca="1">('Step 3. Regression'!$B$18*E2315^2+'Step 3. Regression'!$C$18*E2315+'Step 3. Regression'!$D$18)*C2315</f>
        <v>6.149525531858953</v>
      </c>
      <c r="G2315" s="11">
        <f ca="1">('Step 3. Regression'!$G$18*E2315^2+'Step 3. Regression'!$H$18*E2315+'Step 3. Regression'!$I$18)*D2315</f>
        <v>3.0061169817960809</v>
      </c>
    </row>
    <row r="2316" spans="1:7" x14ac:dyDescent="0.25">
      <c r="A2316" s="8">
        <f>IF(ISBLANK('Step 1.4 CNY OAT'!A2316),"-",'Step 1.4 CNY OAT'!A2316)</f>
        <v>43197.458333333336</v>
      </c>
      <c r="B2316" s="26">
        <f t="shared" si="54"/>
        <v>96</v>
      </c>
      <c r="C2316" s="67" cm="1">
        <f t="array" ref="C2316">INDEX('Step 5. Daily Avg Schedule Calc'!$A$2:$D$169,(WEEKDAY(A2316)-1)*24+HOUR(A2316)+1,3)</f>
        <v>1</v>
      </c>
      <c r="D2316" s="67" cm="1">
        <f t="array" ref="D2316">INDEX('Step 5. Daily Avg Schedule Calc'!$A$2:$D$169,(WEEKDAY(A2316)-1)*24+HOUR(A2316)+1,4)</f>
        <v>1</v>
      </c>
      <c r="E2316">
        <f>VLOOKUP(A2316,'Step 1.4 CNY OAT'!$A$1:$B$8761,2)</f>
        <v>40</v>
      </c>
      <c r="F2316" s="11">
        <f ca="1">('Step 3. Regression'!$B$18*E2316^2+'Step 3. Regression'!$C$18*E2316+'Step 3. Regression'!$D$18)*C2316</f>
        <v>6.0604584544860431</v>
      </c>
      <c r="G2316" s="11">
        <f ca="1">('Step 3. Regression'!$G$18*E2316^2+'Step 3. Regression'!$H$18*E2316+'Step 3. Regression'!$I$18)*D2316</f>
        <v>2.9783832342789713</v>
      </c>
    </row>
    <row r="2317" spans="1:7" x14ac:dyDescent="0.25">
      <c r="A2317" s="8">
        <f>IF(ISBLANK('Step 1.4 CNY OAT'!A2317),"-",'Step 1.4 CNY OAT'!A2317)</f>
        <v>43197.5</v>
      </c>
      <c r="B2317" s="26">
        <f t="shared" si="54"/>
        <v>96</v>
      </c>
      <c r="C2317" s="67" cm="1">
        <f t="array" ref="C2317">INDEX('Step 5. Daily Avg Schedule Calc'!$A$2:$D$169,(WEEKDAY(A2317)-1)*24+HOUR(A2317)+1,3)</f>
        <v>1</v>
      </c>
      <c r="D2317" s="67" cm="1">
        <f t="array" ref="D2317">INDEX('Step 5. Daily Avg Schedule Calc'!$A$2:$D$169,(WEEKDAY(A2317)-1)*24+HOUR(A2317)+1,4)</f>
        <v>1</v>
      </c>
      <c r="E2317">
        <f>VLOOKUP(A2317,'Step 1.4 CNY OAT'!$A$1:$B$8761,2)</f>
        <v>41</v>
      </c>
      <c r="F2317" s="11">
        <f ca="1">('Step 3. Regression'!$B$18*E2317^2+'Step 3. Regression'!$C$18*E2317+'Step 3. Regression'!$D$18)*C2317</f>
        <v>5.9762415125090502</v>
      </c>
      <c r="G2317" s="11">
        <f ca="1">('Step 3. Regression'!$G$18*E2317^2+'Step 3. Regression'!$H$18*E2317+'Step 3. Regression'!$I$18)*D2317</f>
        <v>2.9518968124163409</v>
      </c>
    </row>
    <row r="2318" spans="1:7" x14ac:dyDescent="0.25">
      <c r="A2318" s="8">
        <f>IF(ISBLANK('Step 1.4 CNY OAT'!A2318),"-",'Step 1.4 CNY OAT'!A2318)</f>
        <v>43197.541666666664</v>
      </c>
      <c r="B2318" s="26">
        <f t="shared" si="54"/>
        <v>96</v>
      </c>
      <c r="C2318" s="67" cm="1">
        <f t="array" ref="C2318">INDEX('Step 5. Daily Avg Schedule Calc'!$A$2:$D$169,(WEEKDAY(A2318)-1)*24+HOUR(A2318)+1,3)</f>
        <v>1</v>
      </c>
      <c r="D2318" s="67" cm="1">
        <f t="array" ref="D2318">INDEX('Step 5. Daily Avg Schedule Calc'!$A$2:$D$169,(WEEKDAY(A2318)-1)*24+HOUR(A2318)+1,4)</f>
        <v>1</v>
      </c>
      <c r="E2318">
        <f>VLOOKUP(A2318,'Step 1.4 CNY OAT'!$A$1:$B$8761,2)</f>
        <v>43</v>
      </c>
      <c r="F2318" s="11">
        <f ca="1">('Step 3. Regression'!$B$18*E2318^2+'Step 3. Regression'!$C$18*E2318+'Step 3. Regression'!$D$18)*C2318</f>
        <v>5.8223580347428134</v>
      </c>
      <c r="G2318" s="11">
        <f ca="1">('Step 3. Regression'!$G$18*E2318^2+'Step 3. Regression'!$H$18*E2318+'Step 3. Regression'!$I$18)*D2318</f>
        <v>2.902665945654519</v>
      </c>
    </row>
    <row r="2319" spans="1:7" x14ac:dyDescent="0.25">
      <c r="A2319" s="8">
        <f>IF(ISBLANK('Step 1.4 CNY OAT'!A2319),"-",'Step 1.4 CNY OAT'!A2319)</f>
        <v>43197.583333333336</v>
      </c>
      <c r="B2319" s="26">
        <f t="shared" si="54"/>
        <v>96</v>
      </c>
      <c r="C2319" s="67" cm="1">
        <f t="array" ref="C2319">INDEX('Step 5. Daily Avg Schedule Calc'!$A$2:$D$169,(WEEKDAY(A2319)-1)*24+HOUR(A2319)+1,3)</f>
        <v>1</v>
      </c>
      <c r="D2319" s="67" cm="1">
        <f t="array" ref="D2319">INDEX('Step 5. Daily Avg Schedule Calc'!$A$2:$D$169,(WEEKDAY(A2319)-1)*24+HOUR(A2319)+1,4)</f>
        <v>1</v>
      </c>
      <c r="E2319">
        <f>VLOOKUP(A2319,'Step 1.4 CNY OAT'!$A$1:$B$8761,2)</f>
        <v>43</v>
      </c>
      <c r="F2319" s="11">
        <f ca="1">('Step 3. Regression'!$B$18*E2319^2+'Step 3. Regression'!$C$18*E2319+'Step 3. Regression'!$D$18)*C2319</f>
        <v>5.8223580347428134</v>
      </c>
      <c r="G2319" s="11">
        <f ca="1">('Step 3. Regression'!$G$18*E2319^2+'Step 3. Regression'!$H$18*E2319+'Step 3. Regression'!$I$18)*D2319</f>
        <v>2.902665945654519</v>
      </c>
    </row>
    <row r="2320" spans="1:7" x14ac:dyDescent="0.25">
      <c r="A2320" s="8">
        <f>IF(ISBLANK('Step 1.4 CNY OAT'!A2320),"-",'Step 1.4 CNY OAT'!A2320)</f>
        <v>43197.625</v>
      </c>
      <c r="B2320" s="26">
        <f t="shared" si="54"/>
        <v>96</v>
      </c>
      <c r="C2320" s="67" cm="1">
        <f t="array" ref="C2320">INDEX('Step 5. Daily Avg Schedule Calc'!$A$2:$D$169,(WEEKDAY(A2320)-1)*24+HOUR(A2320)+1,3)</f>
        <v>1</v>
      </c>
      <c r="D2320" s="67" cm="1">
        <f t="array" ref="D2320">INDEX('Step 5. Daily Avg Schedule Calc'!$A$2:$D$169,(WEEKDAY(A2320)-1)*24+HOUR(A2320)+1,4)</f>
        <v>1</v>
      </c>
      <c r="E2320">
        <f>VLOOKUP(A2320,'Step 1.4 CNY OAT'!$A$1:$B$8761,2)</f>
        <v>45</v>
      </c>
      <c r="F2320" s="11">
        <f ca="1">('Step 3. Regression'!$B$18*E2320^2+'Step 3. Regression'!$C$18*E2320+'Step 3. Regression'!$D$18)*C2320</f>
        <v>5.6878750985602435</v>
      </c>
      <c r="G2320" s="11">
        <f ca="1">('Step 3. Regression'!$G$18*E2320^2+'Step 3. Regression'!$H$18*E2320+'Step 3. Regression'!$I$18)*D2320</f>
        <v>2.8584243815106145</v>
      </c>
    </row>
    <row r="2321" spans="1:7" x14ac:dyDescent="0.25">
      <c r="A2321" s="8">
        <f>IF(ISBLANK('Step 1.4 CNY OAT'!A2321),"-",'Step 1.4 CNY OAT'!A2321)</f>
        <v>43197.666666666664</v>
      </c>
      <c r="B2321" s="26">
        <f t="shared" si="54"/>
        <v>96</v>
      </c>
      <c r="C2321" s="67" cm="1">
        <f t="array" ref="C2321">INDEX('Step 5. Daily Avg Schedule Calc'!$A$2:$D$169,(WEEKDAY(A2321)-1)*24+HOUR(A2321)+1,3)</f>
        <v>1</v>
      </c>
      <c r="D2321" s="67" cm="1">
        <f t="array" ref="D2321">INDEX('Step 5. Daily Avg Schedule Calc'!$A$2:$D$169,(WEEKDAY(A2321)-1)*24+HOUR(A2321)+1,4)</f>
        <v>1</v>
      </c>
      <c r="E2321">
        <f>VLOOKUP(A2321,'Step 1.4 CNY OAT'!$A$1:$B$8761,2)</f>
        <v>46</v>
      </c>
      <c r="F2321" s="11">
        <f ca="1">('Step 3. Regression'!$B$18*E2321^2+'Step 3. Regression'!$C$18*E2321+'Step 3. Regression'!$D$18)*C2321</f>
        <v>5.6279088335628336</v>
      </c>
      <c r="G2321" s="11">
        <f ca="1">('Step 3. Regression'!$G$18*E2321^2+'Step 3. Regression'!$H$18*E2321+'Step 3. Regression'!$I$18)*D2321</f>
        <v>2.8381745879203826</v>
      </c>
    </row>
    <row r="2322" spans="1:7" x14ac:dyDescent="0.25">
      <c r="A2322" s="8">
        <f>IF(ISBLANK('Step 1.4 CNY OAT'!A2322),"-",'Step 1.4 CNY OAT'!A2322)</f>
        <v>43197.708333333336</v>
      </c>
      <c r="B2322" s="26">
        <f t="shared" si="54"/>
        <v>96</v>
      </c>
      <c r="C2322" s="67" cm="1">
        <f t="array" ref="C2322">INDEX('Step 5. Daily Avg Schedule Calc'!$A$2:$D$169,(WEEKDAY(A2322)-1)*24+HOUR(A2322)+1,3)</f>
        <v>1</v>
      </c>
      <c r="D2322" s="67" cm="1">
        <f t="array" ref="D2322">INDEX('Step 5. Daily Avg Schedule Calc'!$A$2:$D$169,(WEEKDAY(A2322)-1)*24+HOUR(A2322)+1,4)</f>
        <v>1</v>
      </c>
      <c r="E2322">
        <f>VLOOKUP(A2322,'Step 1.4 CNY OAT'!$A$1:$B$8761,2)</f>
        <v>47</v>
      </c>
      <c r="F2322" s="11">
        <f ca="1">('Step 3. Regression'!$B$18*E2322^2+'Step 3. Regression'!$C$18*E2322+'Step 3. Regression'!$D$18)*C2322</f>
        <v>5.5727927039613396</v>
      </c>
      <c r="G2322" s="11">
        <f ca="1">('Step 3. Regression'!$G$18*E2322^2+'Step 3. Regression'!$H$18*E2322+'Step 3. Regression'!$I$18)*D2322</f>
        <v>2.8191721199846294</v>
      </c>
    </row>
    <row r="2323" spans="1:7" x14ac:dyDescent="0.25">
      <c r="A2323" s="8">
        <f>IF(ISBLANK('Step 1.4 CNY OAT'!A2323),"-",'Step 1.4 CNY OAT'!A2323)</f>
        <v>43197.75</v>
      </c>
      <c r="B2323" s="26">
        <f t="shared" si="54"/>
        <v>96</v>
      </c>
      <c r="C2323" s="67" cm="1">
        <f t="array" ref="C2323">INDEX('Step 5. Daily Avg Schedule Calc'!$A$2:$D$169,(WEEKDAY(A2323)-1)*24+HOUR(A2323)+1,3)</f>
        <v>1</v>
      </c>
      <c r="D2323" s="67" cm="1">
        <f t="array" ref="D2323">INDEX('Step 5. Daily Avg Schedule Calc'!$A$2:$D$169,(WEEKDAY(A2323)-1)*24+HOUR(A2323)+1,4)</f>
        <v>1</v>
      </c>
      <c r="E2323">
        <f>VLOOKUP(A2323,'Step 1.4 CNY OAT'!$A$1:$B$8761,2)</f>
        <v>48</v>
      </c>
      <c r="F2323" s="11">
        <f ca="1">('Step 3. Regression'!$B$18*E2323^2+'Step 3. Regression'!$C$18*E2323+'Step 3. Regression'!$D$18)*C2323</f>
        <v>5.5225267097557609</v>
      </c>
      <c r="G2323" s="11">
        <f ca="1">('Step 3. Regression'!$G$18*E2323^2+'Step 3. Regression'!$H$18*E2323+'Step 3. Regression'!$I$18)*D2323</f>
        <v>2.8014169777033562</v>
      </c>
    </row>
    <row r="2324" spans="1:7" x14ac:dyDescent="0.25">
      <c r="A2324" s="8">
        <f>IF(ISBLANK('Step 1.4 CNY OAT'!A2324),"-",'Step 1.4 CNY OAT'!A2324)</f>
        <v>43197.791666666664</v>
      </c>
      <c r="B2324" s="26">
        <f t="shared" si="54"/>
        <v>96</v>
      </c>
      <c r="C2324" s="67" cm="1">
        <f t="array" ref="C2324">INDEX('Step 5. Daily Avg Schedule Calc'!$A$2:$D$169,(WEEKDAY(A2324)-1)*24+HOUR(A2324)+1,3)</f>
        <v>1</v>
      </c>
      <c r="D2324" s="67" cm="1">
        <f t="array" ref="D2324">INDEX('Step 5. Daily Avg Schedule Calc'!$A$2:$D$169,(WEEKDAY(A2324)-1)*24+HOUR(A2324)+1,4)</f>
        <v>1</v>
      </c>
      <c r="E2324">
        <f>VLOOKUP(A2324,'Step 1.4 CNY OAT'!$A$1:$B$8761,2)</f>
        <v>46</v>
      </c>
      <c r="F2324" s="11">
        <f ca="1">('Step 3. Regression'!$B$18*E2324^2+'Step 3. Regression'!$C$18*E2324+'Step 3. Regression'!$D$18)*C2324</f>
        <v>5.6279088335628336</v>
      </c>
      <c r="G2324" s="11">
        <f ca="1">('Step 3. Regression'!$G$18*E2324^2+'Step 3. Regression'!$H$18*E2324+'Step 3. Regression'!$I$18)*D2324</f>
        <v>2.8381745879203826</v>
      </c>
    </row>
    <row r="2325" spans="1:7" x14ac:dyDescent="0.25">
      <c r="A2325" s="8">
        <f>IF(ISBLANK('Step 1.4 CNY OAT'!A2325),"-",'Step 1.4 CNY OAT'!A2325)</f>
        <v>43197.833333333336</v>
      </c>
      <c r="B2325" s="26">
        <f t="shared" si="54"/>
        <v>96</v>
      </c>
      <c r="C2325" s="67" cm="1">
        <f t="array" ref="C2325">INDEX('Step 5. Daily Avg Schedule Calc'!$A$2:$D$169,(WEEKDAY(A2325)-1)*24+HOUR(A2325)+1,3)</f>
        <v>1</v>
      </c>
      <c r="D2325" s="67" cm="1">
        <f t="array" ref="D2325">INDEX('Step 5. Daily Avg Schedule Calc'!$A$2:$D$169,(WEEKDAY(A2325)-1)*24+HOUR(A2325)+1,4)</f>
        <v>1</v>
      </c>
      <c r="E2325">
        <f>VLOOKUP(A2325,'Step 1.4 CNY OAT'!$A$1:$B$8761,2)</f>
        <v>45</v>
      </c>
      <c r="F2325" s="11">
        <f ca="1">('Step 3. Regression'!$B$18*E2325^2+'Step 3. Regression'!$C$18*E2325+'Step 3. Regression'!$D$18)*C2325</f>
        <v>5.6878750985602435</v>
      </c>
      <c r="G2325" s="11">
        <f ca="1">('Step 3. Regression'!$G$18*E2325^2+'Step 3. Regression'!$H$18*E2325+'Step 3. Regression'!$I$18)*D2325</f>
        <v>2.8584243815106145</v>
      </c>
    </row>
    <row r="2326" spans="1:7" x14ac:dyDescent="0.25">
      <c r="A2326" s="8">
        <f>IF(ISBLANK('Step 1.4 CNY OAT'!A2326),"-",'Step 1.4 CNY OAT'!A2326)</f>
        <v>43197.875</v>
      </c>
      <c r="B2326" s="26">
        <f t="shared" si="54"/>
        <v>96</v>
      </c>
      <c r="C2326" s="67" cm="1">
        <f t="array" ref="C2326">INDEX('Step 5. Daily Avg Schedule Calc'!$A$2:$D$169,(WEEKDAY(A2326)-1)*24+HOUR(A2326)+1,3)</f>
        <v>1</v>
      </c>
      <c r="D2326" s="67" cm="1">
        <f t="array" ref="D2326">INDEX('Step 5. Daily Avg Schedule Calc'!$A$2:$D$169,(WEEKDAY(A2326)-1)*24+HOUR(A2326)+1,4)</f>
        <v>1</v>
      </c>
      <c r="E2326">
        <f>VLOOKUP(A2326,'Step 1.4 CNY OAT'!$A$1:$B$8761,2)</f>
        <v>45</v>
      </c>
      <c r="F2326" s="11">
        <f ca="1">('Step 3. Regression'!$B$18*E2326^2+'Step 3. Regression'!$C$18*E2326+'Step 3. Regression'!$D$18)*C2326</f>
        <v>5.6878750985602435</v>
      </c>
      <c r="G2326" s="11">
        <f ca="1">('Step 3. Regression'!$G$18*E2326^2+'Step 3. Regression'!$H$18*E2326+'Step 3. Regression'!$I$18)*D2326</f>
        <v>2.8584243815106145</v>
      </c>
    </row>
    <row r="2327" spans="1:7" x14ac:dyDescent="0.25">
      <c r="A2327" s="8">
        <f>IF(ISBLANK('Step 1.4 CNY OAT'!A2327),"-",'Step 1.4 CNY OAT'!A2327)</f>
        <v>43197.916666666664</v>
      </c>
      <c r="B2327" s="26">
        <f t="shared" si="54"/>
        <v>96</v>
      </c>
      <c r="C2327" s="67" cm="1">
        <f t="array" ref="C2327">INDEX('Step 5. Daily Avg Schedule Calc'!$A$2:$D$169,(WEEKDAY(A2327)-1)*24+HOUR(A2327)+1,3)</f>
        <v>1</v>
      </c>
      <c r="D2327" s="67" cm="1">
        <f t="array" ref="D2327">INDEX('Step 5. Daily Avg Schedule Calc'!$A$2:$D$169,(WEEKDAY(A2327)-1)*24+HOUR(A2327)+1,4)</f>
        <v>1</v>
      </c>
      <c r="E2327">
        <f>VLOOKUP(A2327,'Step 1.4 CNY OAT'!$A$1:$B$8761,2)</f>
        <v>43</v>
      </c>
      <c r="F2327" s="11">
        <f ca="1">('Step 3. Regression'!$B$18*E2327^2+'Step 3. Regression'!$C$18*E2327+'Step 3. Regression'!$D$18)*C2327</f>
        <v>5.8223580347428134</v>
      </c>
      <c r="G2327" s="11">
        <f ca="1">('Step 3. Regression'!$G$18*E2327^2+'Step 3. Regression'!$H$18*E2327+'Step 3. Regression'!$I$18)*D2327</f>
        <v>2.902665945654519</v>
      </c>
    </row>
    <row r="2328" spans="1:7" x14ac:dyDescent="0.25">
      <c r="A2328" s="8">
        <f>IF(ISBLANK('Step 1.4 CNY OAT'!A2328),"-",'Step 1.4 CNY OAT'!A2328)</f>
        <v>43197.958333333336</v>
      </c>
      <c r="B2328" s="26">
        <f t="shared" si="54"/>
        <v>96</v>
      </c>
      <c r="C2328" s="67" cm="1">
        <f t="array" ref="C2328">INDEX('Step 5. Daily Avg Schedule Calc'!$A$2:$D$169,(WEEKDAY(A2328)-1)*24+HOUR(A2328)+1,3)</f>
        <v>1</v>
      </c>
      <c r="D2328" s="67" cm="1">
        <f t="array" ref="D2328">INDEX('Step 5. Daily Avg Schedule Calc'!$A$2:$D$169,(WEEKDAY(A2328)-1)*24+HOUR(A2328)+1,4)</f>
        <v>1</v>
      </c>
      <c r="E2328">
        <f>VLOOKUP(A2328,'Step 1.4 CNY OAT'!$A$1:$B$8761,2)</f>
        <v>41</v>
      </c>
      <c r="F2328" s="11">
        <f ca="1">('Step 3. Regression'!$B$18*E2328^2+'Step 3. Regression'!$C$18*E2328+'Step 3. Regression'!$D$18)*C2328</f>
        <v>5.9762415125090502</v>
      </c>
      <c r="G2328" s="11">
        <f ca="1">('Step 3. Regression'!$G$18*E2328^2+'Step 3. Regression'!$H$18*E2328+'Step 3. Regression'!$I$18)*D2328</f>
        <v>2.9518968124163409</v>
      </c>
    </row>
    <row r="2329" spans="1:7" x14ac:dyDescent="0.25">
      <c r="A2329" s="8">
        <f>IF(ISBLANK('Step 1.4 CNY OAT'!A2329),"-",'Step 1.4 CNY OAT'!A2329)</f>
        <v>43198</v>
      </c>
      <c r="B2329" s="26">
        <f t="shared" si="54"/>
        <v>97</v>
      </c>
      <c r="C2329" s="67" cm="1">
        <f t="array" ref="C2329">INDEX('Step 5. Daily Avg Schedule Calc'!$A$2:$D$169,(WEEKDAY(A2329)-1)*24+HOUR(A2329)+1,3)</f>
        <v>1</v>
      </c>
      <c r="D2329" s="67" cm="1">
        <f t="array" ref="D2329">INDEX('Step 5. Daily Avg Schedule Calc'!$A$2:$D$169,(WEEKDAY(A2329)-1)*24+HOUR(A2329)+1,4)</f>
        <v>1</v>
      </c>
      <c r="E2329">
        <f>VLOOKUP(A2329,'Step 1.4 CNY OAT'!$A$1:$B$8761,2)</f>
        <v>39</v>
      </c>
      <c r="F2329" s="11">
        <f ca="1">('Step 3. Regression'!$B$18*E2329^2+'Step 3. Regression'!$C$18*E2329+'Step 3. Regression'!$D$18)*C2329</f>
        <v>6.149525531858953</v>
      </c>
      <c r="G2329" s="11">
        <f ca="1">('Step 3. Regression'!$G$18*E2329^2+'Step 3. Regression'!$H$18*E2329+'Step 3. Regression'!$I$18)*D2329</f>
        <v>3.0061169817960809</v>
      </c>
    </row>
    <row r="2330" spans="1:7" x14ac:dyDescent="0.25">
      <c r="A2330" s="8">
        <f>IF(ISBLANK('Step 1.4 CNY OAT'!A2330),"-",'Step 1.4 CNY OAT'!A2330)</f>
        <v>43198.041666666664</v>
      </c>
      <c r="B2330" s="26">
        <f t="shared" si="54"/>
        <v>97</v>
      </c>
      <c r="C2330" s="67" cm="1">
        <f t="array" ref="C2330">INDEX('Step 5. Daily Avg Schedule Calc'!$A$2:$D$169,(WEEKDAY(A2330)-1)*24+HOUR(A2330)+1,3)</f>
        <v>1</v>
      </c>
      <c r="D2330" s="67" cm="1">
        <f t="array" ref="D2330">INDEX('Step 5. Daily Avg Schedule Calc'!$A$2:$D$169,(WEEKDAY(A2330)-1)*24+HOUR(A2330)+1,4)</f>
        <v>1</v>
      </c>
      <c r="E2330">
        <f>VLOOKUP(A2330,'Step 1.4 CNY OAT'!$A$1:$B$8761,2)</f>
        <v>38</v>
      </c>
      <c r="F2330" s="11">
        <f ca="1">('Step 3. Regression'!$B$18*E2330^2+'Step 3. Regression'!$C$18*E2330+'Step 3. Regression'!$D$18)*C2330</f>
        <v>6.2434427446277798</v>
      </c>
      <c r="G2330" s="11">
        <f ca="1">('Step 3. Regression'!$G$18*E2330^2+'Step 3. Regression'!$H$18*E2330+'Step 3. Regression'!$I$18)*D2330</f>
        <v>3.0350980549676709</v>
      </c>
    </row>
    <row r="2331" spans="1:7" x14ac:dyDescent="0.25">
      <c r="A2331" s="8">
        <f>IF(ISBLANK('Step 1.4 CNY OAT'!A2331),"-",'Step 1.4 CNY OAT'!A2331)</f>
        <v>43198.083333333336</v>
      </c>
      <c r="B2331" s="26">
        <f t="shared" si="54"/>
        <v>97</v>
      </c>
      <c r="C2331" s="67" cm="1">
        <f t="array" ref="C2331">INDEX('Step 5. Daily Avg Schedule Calc'!$A$2:$D$169,(WEEKDAY(A2331)-1)*24+HOUR(A2331)+1,3)</f>
        <v>1</v>
      </c>
      <c r="D2331" s="67" cm="1">
        <f t="array" ref="D2331">INDEX('Step 5. Daily Avg Schedule Calc'!$A$2:$D$169,(WEEKDAY(A2331)-1)*24+HOUR(A2331)+1,4)</f>
        <v>1</v>
      </c>
      <c r="E2331">
        <f>VLOOKUP(A2331,'Step 1.4 CNY OAT'!$A$1:$B$8761,2)</f>
        <v>36</v>
      </c>
      <c r="F2331" s="11">
        <f ca="1">('Step 3. Regression'!$B$18*E2331^2+'Step 3. Regression'!$C$18*E2331+'Step 3. Regression'!$D$18)*C2331</f>
        <v>6.4458275763531816</v>
      </c>
      <c r="G2331" s="11">
        <f ca="1">('Step 3. Regression'!$G$18*E2331^2+'Step 3. Regression'!$H$18*E2331+'Step 3. Regression'!$I$18)*D2331</f>
        <v>3.0968021782742885</v>
      </c>
    </row>
    <row r="2332" spans="1:7" x14ac:dyDescent="0.25">
      <c r="A2332" s="8">
        <f>IF(ISBLANK('Step 1.4 CNY OAT'!A2332),"-",'Step 1.4 CNY OAT'!A2332)</f>
        <v>43198.125</v>
      </c>
      <c r="B2332" s="26">
        <f t="shared" si="54"/>
        <v>97</v>
      </c>
      <c r="C2332" s="67" cm="1">
        <f t="array" ref="C2332">INDEX('Step 5. Daily Avg Schedule Calc'!$A$2:$D$169,(WEEKDAY(A2332)-1)*24+HOUR(A2332)+1,3)</f>
        <v>1</v>
      </c>
      <c r="D2332" s="67" cm="1">
        <f t="array" ref="D2332">INDEX('Step 5. Daily Avg Schedule Calc'!$A$2:$D$169,(WEEKDAY(A2332)-1)*24+HOUR(A2332)+1,4)</f>
        <v>1</v>
      </c>
      <c r="E2332">
        <f>VLOOKUP(A2332,'Step 1.4 CNY OAT'!$A$1:$B$8761,2)</f>
        <v>36</v>
      </c>
      <c r="F2332" s="11">
        <f ca="1">('Step 3. Regression'!$B$18*E2332^2+'Step 3. Regression'!$C$18*E2332+'Step 3. Regression'!$D$18)*C2332</f>
        <v>6.4458275763531816</v>
      </c>
      <c r="G2332" s="11">
        <f ca="1">('Step 3. Regression'!$G$18*E2332^2+'Step 3. Regression'!$H$18*E2332+'Step 3. Regression'!$I$18)*D2332</f>
        <v>3.0968021782742885</v>
      </c>
    </row>
    <row r="2333" spans="1:7" x14ac:dyDescent="0.25">
      <c r="A2333" s="8">
        <f>IF(ISBLANK('Step 1.4 CNY OAT'!A2333),"-",'Step 1.4 CNY OAT'!A2333)</f>
        <v>43198.166666666664</v>
      </c>
      <c r="B2333" s="26">
        <f t="shared" si="54"/>
        <v>97</v>
      </c>
      <c r="C2333" s="67" cm="1">
        <f t="array" ref="C2333">INDEX('Step 5. Daily Avg Schedule Calc'!$A$2:$D$169,(WEEKDAY(A2333)-1)*24+HOUR(A2333)+1,3)</f>
        <v>1</v>
      </c>
      <c r="D2333" s="67" cm="1">
        <f t="array" ref="D2333">INDEX('Step 5. Daily Avg Schedule Calc'!$A$2:$D$169,(WEEKDAY(A2333)-1)*24+HOUR(A2333)+1,4)</f>
        <v>1</v>
      </c>
      <c r="E2333">
        <f>VLOOKUP(A2333,'Step 1.4 CNY OAT'!$A$1:$B$8761,2)</f>
        <v>34</v>
      </c>
      <c r="F2333" s="11">
        <f ca="1">('Step 3. Regression'!$B$18*E2333^2+'Step 3. Regression'!$C$18*E2333+'Step 3. Regression'!$D$18)*C2333</f>
        <v>6.6676129496622512</v>
      </c>
      <c r="G2333" s="11">
        <f ca="1">('Step 3. Regression'!$G$18*E2333^2+'Step 3. Regression'!$H$18*E2333+'Step 3. Regression'!$I$18)*D2333</f>
        <v>3.1634956041988254</v>
      </c>
    </row>
    <row r="2334" spans="1:7" x14ac:dyDescent="0.25">
      <c r="A2334" s="8">
        <f>IF(ISBLANK('Step 1.4 CNY OAT'!A2334),"-",'Step 1.4 CNY OAT'!A2334)</f>
        <v>43198.208333333336</v>
      </c>
      <c r="B2334" s="26">
        <f t="shared" si="54"/>
        <v>97</v>
      </c>
      <c r="C2334" s="67" cm="1">
        <f t="array" ref="C2334">INDEX('Step 5. Daily Avg Schedule Calc'!$A$2:$D$169,(WEEKDAY(A2334)-1)*24+HOUR(A2334)+1,3)</f>
        <v>1</v>
      </c>
      <c r="D2334" s="67" cm="1">
        <f t="array" ref="D2334">INDEX('Step 5. Daily Avg Schedule Calc'!$A$2:$D$169,(WEEKDAY(A2334)-1)*24+HOUR(A2334)+1,4)</f>
        <v>1</v>
      </c>
      <c r="E2334">
        <f>VLOOKUP(A2334,'Step 1.4 CNY OAT'!$A$1:$B$8761,2)</f>
        <v>34</v>
      </c>
      <c r="F2334" s="11">
        <f ca="1">('Step 3. Regression'!$B$18*E2334^2+'Step 3. Regression'!$C$18*E2334+'Step 3. Regression'!$D$18)*C2334</f>
        <v>6.6676129496622512</v>
      </c>
      <c r="G2334" s="11">
        <f ca="1">('Step 3. Regression'!$G$18*E2334^2+'Step 3. Regression'!$H$18*E2334+'Step 3. Regression'!$I$18)*D2334</f>
        <v>3.1634956041988254</v>
      </c>
    </row>
    <row r="2335" spans="1:7" x14ac:dyDescent="0.25">
      <c r="A2335" s="8">
        <f>IF(ISBLANK('Step 1.4 CNY OAT'!A2335),"-",'Step 1.4 CNY OAT'!A2335)</f>
        <v>43198.25</v>
      </c>
      <c r="B2335" s="26">
        <f t="shared" si="54"/>
        <v>97</v>
      </c>
      <c r="C2335" s="67" cm="1">
        <f t="array" ref="C2335">INDEX('Step 5. Daily Avg Schedule Calc'!$A$2:$D$169,(WEEKDAY(A2335)-1)*24+HOUR(A2335)+1,3)</f>
        <v>1</v>
      </c>
      <c r="D2335" s="67" cm="1">
        <f t="array" ref="D2335">INDEX('Step 5. Daily Avg Schedule Calc'!$A$2:$D$169,(WEEKDAY(A2335)-1)*24+HOUR(A2335)+1,4)</f>
        <v>1</v>
      </c>
      <c r="E2335">
        <f>VLOOKUP(A2335,'Step 1.4 CNY OAT'!$A$1:$B$8761,2)</f>
        <v>34</v>
      </c>
      <c r="F2335" s="11">
        <f ca="1">('Step 3. Regression'!$B$18*E2335^2+'Step 3. Regression'!$C$18*E2335+'Step 3. Regression'!$D$18)*C2335</f>
        <v>6.6676129496622512</v>
      </c>
      <c r="G2335" s="11">
        <f ca="1">('Step 3. Regression'!$G$18*E2335^2+'Step 3. Regression'!$H$18*E2335+'Step 3. Regression'!$I$18)*D2335</f>
        <v>3.1634956041988254</v>
      </c>
    </row>
    <row r="2336" spans="1:7" x14ac:dyDescent="0.25">
      <c r="A2336" s="8">
        <f>IF(ISBLANK('Step 1.4 CNY OAT'!A2336),"-",'Step 1.4 CNY OAT'!A2336)</f>
        <v>43198.291666666664</v>
      </c>
      <c r="B2336" s="26">
        <f t="shared" si="54"/>
        <v>97</v>
      </c>
      <c r="C2336" s="67" cm="1">
        <f t="array" ref="C2336">INDEX('Step 5. Daily Avg Schedule Calc'!$A$2:$D$169,(WEEKDAY(A2336)-1)*24+HOUR(A2336)+1,3)</f>
        <v>1</v>
      </c>
      <c r="D2336" s="67" cm="1">
        <f t="array" ref="D2336">INDEX('Step 5. Daily Avg Schedule Calc'!$A$2:$D$169,(WEEKDAY(A2336)-1)*24+HOUR(A2336)+1,4)</f>
        <v>1</v>
      </c>
      <c r="E2336">
        <f>VLOOKUP(A2336,'Step 1.4 CNY OAT'!$A$1:$B$8761,2)</f>
        <v>34</v>
      </c>
      <c r="F2336" s="11">
        <f ca="1">('Step 3. Regression'!$B$18*E2336^2+'Step 3. Regression'!$C$18*E2336+'Step 3. Regression'!$D$18)*C2336</f>
        <v>6.6676129496622512</v>
      </c>
      <c r="G2336" s="11">
        <f ca="1">('Step 3. Regression'!$G$18*E2336^2+'Step 3. Regression'!$H$18*E2336+'Step 3. Regression'!$I$18)*D2336</f>
        <v>3.1634956041988254</v>
      </c>
    </row>
    <row r="2337" spans="1:7" x14ac:dyDescent="0.25">
      <c r="A2337" s="8">
        <f>IF(ISBLANK('Step 1.4 CNY OAT'!A2337),"-",'Step 1.4 CNY OAT'!A2337)</f>
        <v>43198.333333333336</v>
      </c>
      <c r="B2337" s="26">
        <f t="shared" si="54"/>
        <v>97</v>
      </c>
      <c r="C2337" s="67" cm="1">
        <f t="array" ref="C2337">INDEX('Step 5. Daily Avg Schedule Calc'!$A$2:$D$169,(WEEKDAY(A2337)-1)*24+HOUR(A2337)+1,3)</f>
        <v>1</v>
      </c>
      <c r="D2337" s="67" cm="1">
        <f t="array" ref="D2337">INDEX('Step 5. Daily Avg Schedule Calc'!$A$2:$D$169,(WEEKDAY(A2337)-1)*24+HOUR(A2337)+1,4)</f>
        <v>1</v>
      </c>
      <c r="E2337">
        <f>VLOOKUP(A2337,'Step 1.4 CNY OAT'!$A$1:$B$8761,2)</f>
        <v>33</v>
      </c>
      <c r="F2337" s="11">
        <f ca="1">('Step 3. Regression'!$B$18*E2337^2+'Step 3. Regression'!$C$18*E2337+'Step 3. Regression'!$D$18)*C2337</f>
        <v>6.78578083941066</v>
      </c>
      <c r="G2337" s="11">
        <f ca="1">('Step 3. Regression'!$G$18*E2337^2+'Step 3. Regression'!$H$18*E2337+'Step 3. Regression'!$I$18)*D2337</f>
        <v>3.1987133056428125</v>
      </c>
    </row>
    <row r="2338" spans="1:7" x14ac:dyDescent="0.25">
      <c r="A2338" s="8">
        <f>IF(ISBLANK('Step 1.4 CNY OAT'!A2338),"-",'Step 1.4 CNY OAT'!A2338)</f>
        <v>43198.375</v>
      </c>
      <c r="B2338" s="26">
        <f t="shared" si="54"/>
        <v>97</v>
      </c>
      <c r="C2338" s="67" cm="1">
        <f t="array" ref="C2338">INDEX('Step 5. Daily Avg Schedule Calc'!$A$2:$D$169,(WEEKDAY(A2338)-1)*24+HOUR(A2338)+1,3)</f>
        <v>1</v>
      </c>
      <c r="D2338" s="67" cm="1">
        <f t="array" ref="D2338">INDEX('Step 5. Daily Avg Schedule Calc'!$A$2:$D$169,(WEEKDAY(A2338)-1)*24+HOUR(A2338)+1,4)</f>
        <v>1</v>
      </c>
      <c r="E2338">
        <f>VLOOKUP(A2338,'Step 1.4 CNY OAT'!$A$1:$B$8761,2)</f>
        <v>36</v>
      </c>
      <c r="F2338" s="11">
        <f ca="1">('Step 3. Regression'!$B$18*E2338^2+'Step 3. Regression'!$C$18*E2338+'Step 3. Regression'!$D$18)*C2338</f>
        <v>6.4458275763531816</v>
      </c>
      <c r="G2338" s="11">
        <f ca="1">('Step 3. Regression'!$G$18*E2338^2+'Step 3. Regression'!$H$18*E2338+'Step 3. Regression'!$I$18)*D2338</f>
        <v>3.0968021782742885</v>
      </c>
    </row>
    <row r="2339" spans="1:7" x14ac:dyDescent="0.25">
      <c r="A2339" s="8">
        <f>IF(ISBLANK('Step 1.4 CNY OAT'!A2339),"-",'Step 1.4 CNY OAT'!A2339)</f>
        <v>43198.416666666664</v>
      </c>
      <c r="B2339" s="26">
        <f t="shared" si="54"/>
        <v>97</v>
      </c>
      <c r="C2339" s="67" cm="1">
        <f t="array" ref="C2339">INDEX('Step 5. Daily Avg Schedule Calc'!$A$2:$D$169,(WEEKDAY(A2339)-1)*24+HOUR(A2339)+1,3)</f>
        <v>1</v>
      </c>
      <c r="D2339" s="67" cm="1">
        <f t="array" ref="D2339">INDEX('Step 5. Daily Avg Schedule Calc'!$A$2:$D$169,(WEEKDAY(A2339)-1)*24+HOUR(A2339)+1,4)</f>
        <v>1</v>
      </c>
      <c r="E2339">
        <f>VLOOKUP(A2339,'Step 1.4 CNY OAT'!$A$1:$B$8761,2)</f>
        <v>36</v>
      </c>
      <c r="F2339" s="11">
        <f ca="1">('Step 3. Regression'!$B$18*E2339^2+'Step 3. Regression'!$C$18*E2339+'Step 3. Regression'!$D$18)*C2339</f>
        <v>6.4458275763531816</v>
      </c>
      <c r="G2339" s="11">
        <f ca="1">('Step 3. Regression'!$G$18*E2339^2+'Step 3. Regression'!$H$18*E2339+'Step 3. Regression'!$I$18)*D2339</f>
        <v>3.0968021782742885</v>
      </c>
    </row>
    <row r="2340" spans="1:7" x14ac:dyDescent="0.25">
      <c r="A2340" s="8">
        <f>IF(ISBLANK('Step 1.4 CNY OAT'!A2340),"-",'Step 1.4 CNY OAT'!A2340)</f>
        <v>43198.458333333336</v>
      </c>
      <c r="B2340" s="26">
        <f t="shared" si="54"/>
        <v>97</v>
      </c>
      <c r="C2340" s="67" cm="1">
        <f t="array" ref="C2340">INDEX('Step 5. Daily Avg Schedule Calc'!$A$2:$D$169,(WEEKDAY(A2340)-1)*24+HOUR(A2340)+1,3)</f>
        <v>1</v>
      </c>
      <c r="D2340" s="67" cm="1">
        <f t="array" ref="D2340">INDEX('Step 5. Daily Avg Schedule Calc'!$A$2:$D$169,(WEEKDAY(A2340)-1)*24+HOUR(A2340)+1,4)</f>
        <v>1</v>
      </c>
      <c r="E2340">
        <f>VLOOKUP(A2340,'Step 1.4 CNY OAT'!$A$1:$B$8761,2)</f>
        <v>38</v>
      </c>
      <c r="F2340" s="11">
        <f ca="1">('Step 3. Regression'!$B$18*E2340^2+'Step 3. Regression'!$C$18*E2340+'Step 3. Regression'!$D$18)*C2340</f>
        <v>6.2434427446277798</v>
      </c>
      <c r="G2340" s="11">
        <f ca="1">('Step 3. Regression'!$G$18*E2340^2+'Step 3. Regression'!$H$18*E2340+'Step 3. Regression'!$I$18)*D2340</f>
        <v>3.0350980549676709</v>
      </c>
    </row>
    <row r="2341" spans="1:7" x14ac:dyDescent="0.25">
      <c r="A2341" s="8">
        <f>IF(ISBLANK('Step 1.4 CNY OAT'!A2341),"-",'Step 1.4 CNY OAT'!A2341)</f>
        <v>43198.5</v>
      </c>
      <c r="B2341" s="26">
        <f t="shared" si="54"/>
        <v>97</v>
      </c>
      <c r="C2341" s="67" cm="1">
        <f t="array" ref="C2341">INDEX('Step 5. Daily Avg Schedule Calc'!$A$2:$D$169,(WEEKDAY(A2341)-1)*24+HOUR(A2341)+1,3)</f>
        <v>1</v>
      </c>
      <c r="D2341" s="67" cm="1">
        <f t="array" ref="D2341">INDEX('Step 5. Daily Avg Schedule Calc'!$A$2:$D$169,(WEEKDAY(A2341)-1)*24+HOUR(A2341)+1,4)</f>
        <v>1</v>
      </c>
      <c r="E2341">
        <f>VLOOKUP(A2341,'Step 1.4 CNY OAT'!$A$1:$B$8761,2)</f>
        <v>39</v>
      </c>
      <c r="F2341" s="11">
        <f ca="1">('Step 3. Regression'!$B$18*E2341^2+'Step 3. Regression'!$C$18*E2341+'Step 3. Regression'!$D$18)*C2341</f>
        <v>6.149525531858953</v>
      </c>
      <c r="G2341" s="11">
        <f ca="1">('Step 3. Regression'!$G$18*E2341^2+'Step 3. Regression'!$H$18*E2341+'Step 3. Regression'!$I$18)*D2341</f>
        <v>3.0061169817960809</v>
      </c>
    </row>
    <row r="2342" spans="1:7" x14ac:dyDescent="0.25">
      <c r="A2342" s="8">
        <f>IF(ISBLANK('Step 1.4 CNY OAT'!A2342),"-",'Step 1.4 CNY OAT'!A2342)</f>
        <v>43198.541666666664</v>
      </c>
      <c r="B2342" s="26">
        <f t="shared" si="54"/>
        <v>97</v>
      </c>
      <c r="C2342" s="67" cm="1">
        <f t="array" ref="C2342">INDEX('Step 5. Daily Avg Schedule Calc'!$A$2:$D$169,(WEEKDAY(A2342)-1)*24+HOUR(A2342)+1,3)</f>
        <v>1</v>
      </c>
      <c r="D2342" s="67" cm="1">
        <f t="array" ref="D2342">INDEX('Step 5. Daily Avg Schedule Calc'!$A$2:$D$169,(WEEKDAY(A2342)-1)*24+HOUR(A2342)+1,4)</f>
        <v>1</v>
      </c>
      <c r="E2342">
        <f>VLOOKUP(A2342,'Step 1.4 CNY OAT'!$A$1:$B$8761,2)</f>
        <v>43</v>
      </c>
      <c r="F2342" s="11">
        <f ca="1">('Step 3. Regression'!$B$18*E2342^2+'Step 3. Regression'!$C$18*E2342+'Step 3. Regression'!$D$18)*C2342</f>
        <v>5.8223580347428134</v>
      </c>
      <c r="G2342" s="11">
        <f ca="1">('Step 3. Regression'!$G$18*E2342^2+'Step 3. Regression'!$H$18*E2342+'Step 3. Regression'!$I$18)*D2342</f>
        <v>2.902665945654519</v>
      </c>
    </row>
    <row r="2343" spans="1:7" x14ac:dyDescent="0.25">
      <c r="A2343" s="8">
        <f>IF(ISBLANK('Step 1.4 CNY OAT'!A2343),"-",'Step 1.4 CNY OAT'!A2343)</f>
        <v>43198.583333333336</v>
      </c>
      <c r="B2343" s="26">
        <f t="shared" si="54"/>
        <v>97</v>
      </c>
      <c r="C2343" s="67" cm="1">
        <f t="array" ref="C2343">INDEX('Step 5. Daily Avg Schedule Calc'!$A$2:$D$169,(WEEKDAY(A2343)-1)*24+HOUR(A2343)+1,3)</f>
        <v>1</v>
      </c>
      <c r="D2343" s="67" cm="1">
        <f t="array" ref="D2343">INDEX('Step 5. Daily Avg Schedule Calc'!$A$2:$D$169,(WEEKDAY(A2343)-1)*24+HOUR(A2343)+1,4)</f>
        <v>1</v>
      </c>
      <c r="E2343">
        <f>VLOOKUP(A2343,'Step 1.4 CNY OAT'!$A$1:$B$8761,2)</f>
        <v>42</v>
      </c>
      <c r="F2343" s="11">
        <f ca="1">('Step 3. Regression'!$B$18*E2343^2+'Step 3. Regression'!$C$18*E2343+'Step 3. Regression'!$D$18)*C2343</f>
        <v>5.8968747059279734</v>
      </c>
      <c r="G2343" s="11">
        <f ca="1">('Step 3. Regression'!$G$18*E2343^2+'Step 3. Regression'!$H$18*E2343+'Step 3. Regression'!$I$18)*D2343</f>
        <v>2.9266577162081897</v>
      </c>
    </row>
    <row r="2344" spans="1:7" x14ac:dyDescent="0.25">
      <c r="A2344" s="8">
        <f>IF(ISBLANK('Step 1.4 CNY OAT'!A2344),"-",'Step 1.4 CNY OAT'!A2344)</f>
        <v>43198.625</v>
      </c>
      <c r="B2344" s="26">
        <f t="shared" si="54"/>
        <v>97</v>
      </c>
      <c r="C2344" s="67" cm="1">
        <f t="array" ref="C2344">INDEX('Step 5. Daily Avg Schedule Calc'!$A$2:$D$169,(WEEKDAY(A2344)-1)*24+HOUR(A2344)+1,3)</f>
        <v>1</v>
      </c>
      <c r="D2344" s="67" cm="1">
        <f t="array" ref="D2344">INDEX('Step 5. Daily Avg Schedule Calc'!$A$2:$D$169,(WEEKDAY(A2344)-1)*24+HOUR(A2344)+1,4)</f>
        <v>1</v>
      </c>
      <c r="E2344">
        <f>VLOOKUP(A2344,'Step 1.4 CNY OAT'!$A$1:$B$8761,2)</f>
        <v>43</v>
      </c>
      <c r="F2344" s="11">
        <f ca="1">('Step 3. Regression'!$B$18*E2344^2+'Step 3. Regression'!$C$18*E2344+'Step 3. Regression'!$D$18)*C2344</f>
        <v>5.8223580347428134</v>
      </c>
      <c r="G2344" s="11">
        <f ca="1">('Step 3. Regression'!$G$18*E2344^2+'Step 3. Regression'!$H$18*E2344+'Step 3. Regression'!$I$18)*D2344</f>
        <v>2.902665945654519</v>
      </c>
    </row>
    <row r="2345" spans="1:7" x14ac:dyDescent="0.25">
      <c r="A2345" s="8">
        <f>IF(ISBLANK('Step 1.4 CNY OAT'!A2345),"-",'Step 1.4 CNY OAT'!A2345)</f>
        <v>43198.666666666664</v>
      </c>
      <c r="B2345" s="26">
        <f t="shared" si="54"/>
        <v>97</v>
      </c>
      <c r="C2345" s="67" cm="1">
        <f t="array" ref="C2345">INDEX('Step 5. Daily Avg Schedule Calc'!$A$2:$D$169,(WEEKDAY(A2345)-1)*24+HOUR(A2345)+1,3)</f>
        <v>1</v>
      </c>
      <c r="D2345" s="67" cm="1">
        <f t="array" ref="D2345">INDEX('Step 5. Daily Avg Schedule Calc'!$A$2:$D$169,(WEEKDAY(A2345)-1)*24+HOUR(A2345)+1,4)</f>
        <v>1</v>
      </c>
      <c r="E2345">
        <f>VLOOKUP(A2345,'Step 1.4 CNY OAT'!$A$1:$B$8761,2)</f>
        <v>45</v>
      </c>
      <c r="F2345" s="11">
        <f ca="1">('Step 3. Regression'!$B$18*E2345^2+'Step 3. Regression'!$C$18*E2345+'Step 3. Regression'!$D$18)*C2345</f>
        <v>5.6878750985602435</v>
      </c>
      <c r="G2345" s="11">
        <f ca="1">('Step 3. Regression'!$G$18*E2345^2+'Step 3. Regression'!$H$18*E2345+'Step 3. Regression'!$I$18)*D2345</f>
        <v>2.8584243815106145</v>
      </c>
    </row>
    <row r="2346" spans="1:7" x14ac:dyDescent="0.25">
      <c r="A2346" s="8">
        <f>IF(ISBLANK('Step 1.4 CNY OAT'!A2346),"-",'Step 1.4 CNY OAT'!A2346)</f>
        <v>43198.708333333336</v>
      </c>
      <c r="B2346" s="26">
        <f t="shared" si="54"/>
        <v>97</v>
      </c>
      <c r="C2346" s="67" cm="1">
        <f t="array" ref="C2346">INDEX('Step 5. Daily Avg Schedule Calc'!$A$2:$D$169,(WEEKDAY(A2346)-1)*24+HOUR(A2346)+1,3)</f>
        <v>1</v>
      </c>
      <c r="D2346" s="67" cm="1">
        <f t="array" ref="D2346">INDEX('Step 5. Daily Avg Schedule Calc'!$A$2:$D$169,(WEEKDAY(A2346)-1)*24+HOUR(A2346)+1,4)</f>
        <v>1</v>
      </c>
      <c r="E2346">
        <f>VLOOKUP(A2346,'Step 1.4 CNY OAT'!$A$1:$B$8761,2)</f>
        <v>43</v>
      </c>
      <c r="F2346" s="11">
        <f ca="1">('Step 3. Regression'!$B$18*E2346^2+'Step 3. Regression'!$C$18*E2346+'Step 3. Regression'!$D$18)*C2346</f>
        <v>5.8223580347428134</v>
      </c>
      <c r="G2346" s="11">
        <f ca="1">('Step 3. Regression'!$G$18*E2346^2+'Step 3. Regression'!$H$18*E2346+'Step 3. Regression'!$I$18)*D2346</f>
        <v>2.902665945654519</v>
      </c>
    </row>
    <row r="2347" spans="1:7" x14ac:dyDescent="0.25">
      <c r="A2347" s="8">
        <f>IF(ISBLANK('Step 1.4 CNY OAT'!A2347),"-",'Step 1.4 CNY OAT'!A2347)</f>
        <v>43198.75</v>
      </c>
      <c r="B2347" s="26">
        <f t="shared" si="54"/>
        <v>97</v>
      </c>
      <c r="C2347" s="67" cm="1">
        <f t="array" ref="C2347">INDEX('Step 5. Daily Avg Schedule Calc'!$A$2:$D$169,(WEEKDAY(A2347)-1)*24+HOUR(A2347)+1,3)</f>
        <v>1</v>
      </c>
      <c r="D2347" s="67" cm="1">
        <f t="array" ref="D2347">INDEX('Step 5. Daily Avg Schedule Calc'!$A$2:$D$169,(WEEKDAY(A2347)-1)*24+HOUR(A2347)+1,4)</f>
        <v>1</v>
      </c>
      <c r="E2347">
        <f>VLOOKUP(A2347,'Step 1.4 CNY OAT'!$A$1:$B$8761,2)</f>
        <v>41</v>
      </c>
      <c r="F2347" s="11">
        <f ca="1">('Step 3. Regression'!$B$18*E2347^2+'Step 3. Regression'!$C$18*E2347+'Step 3. Regression'!$D$18)*C2347</f>
        <v>5.9762415125090502</v>
      </c>
      <c r="G2347" s="11">
        <f ca="1">('Step 3. Regression'!$G$18*E2347^2+'Step 3. Regression'!$H$18*E2347+'Step 3. Regression'!$I$18)*D2347</f>
        <v>2.9518968124163409</v>
      </c>
    </row>
    <row r="2348" spans="1:7" x14ac:dyDescent="0.25">
      <c r="A2348" s="8">
        <f>IF(ISBLANK('Step 1.4 CNY OAT'!A2348),"-",'Step 1.4 CNY OAT'!A2348)</f>
        <v>43198.791666666664</v>
      </c>
      <c r="B2348" s="26">
        <f t="shared" si="54"/>
        <v>97</v>
      </c>
      <c r="C2348" s="67" cm="1">
        <f t="array" ref="C2348">INDEX('Step 5. Daily Avg Schedule Calc'!$A$2:$D$169,(WEEKDAY(A2348)-1)*24+HOUR(A2348)+1,3)</f>
        <v>1</v>
      </c>
      <c r="D2348" s="67" cm="1">
        <f t="array" ref="D2348">INDEX('Step 5. Daily Avg Schedule Calc'!$A$2:$D$169,(WEEKDAY(A2348)-1)*24+HOUR(A2348)+1,4)</f>
        <v>1</v>
      </c>
      <c r="E2348">
        <f>VLOOKUP(A2348,'Step 1.4 CNY OAT'!$A$1:$B$8761,2)</f>
        <v>41</v>
      </c>
      <c r="F2348" s="11">
        <f ca="1">('Step 3. Regression'!$B$18*E2348^2+'Step 3. Regression'!$C$18*E2348+'Step 3. Regression'!$D$18)*C2348</f>
        <v>5.9762415125090502</v>
      </c>
      <c r="G2348" s="11">
        <f ca="1">('Step 3. Regression'!$G$18*E2348^2+'Step 3. Regression'!$H$18*E2348+'Step 3. Regression'!$I$18)*D2348</f>
        <v>2.9518968124163409</v>
      </c>
    </row>
    <row r="2349" spans="1:7" x14ac:dyDescent="0.25">
      <c r="A2349" s="8">
        <f>IF(ISBLANK('Step 1.4 CNY OAT'!A2349),"-",'Step 1.4 CNY OAT'!A2349)</f>
        <v>43198.833333333336</v>
      </c>
      <c r="B2349" s="26">
        <f t="shared" si="54"/>
        <v>97</v>
      </c>
      <c r="C2349" s="67" cm="1">
        <f t="array" ref="C2349">INDEX('Step 5. Daily Avg Schedule Calc'!$A$2:$D$169,(WEEKDAY(A2349)-1)*24+HOUR(A2349)+1,3)</f>
        <v>1</v>
      </c>
      <c r="D2349" s="67" cm="1">
        <f t="array" ref="D2349">INDEX('Step 5. Daily Avg Schedule Calc'!$A$2:$D$169,(WEEKDAY(A2349)-1)*24+HOUR(A2349)+1,4)</f>
        <v>1</v>
      </c>
      <c r="E2349">
        <f>VLOOKUP(A2349,'Step 1.4 CNY OAT'!$A$1:$B$8761,2)</f>
        <v>41</v>
      </c>
      <c r="F2349" s="11">
        <f ca="1">('Step 3. Regression'!$B$18*E2349^2+'Step 3. Regression'!$C$18*E2349+'Step 3. Regression'!$D$18)*C2349</f>
        <v>5.9762415125090502</v>
      </c>
      <c r="G2349" s="11">
        <f ca="1">('Step 3. Regression'!$G$18*E2349^2+'Step 3. Regression'!$H$18*E2349+'Step 3. Regression'!$I$18)*D2349</f>
        <v>2.9518968124163409</v>
      </c>
    </row>
    <row r="2350" spans="1:7" x14ac:dyDescent="0.25">
      <c r="A2350" s="8">
        <f>IF(ISBLANK('Step 1.4 CNY OAT'!A2350),"-",'Step 1.4 CNY OAT'!A2350)</f>
        <v>43198.875</v>
      </c>
      <c r="B2350" s="26">
        <f t="shared" si="54"/>
        <v>97</v>
      </c>
      <c r="C2350" s="67" cm="1">
        <f t="array" ref="C2350">INDEX('Step 5. Daily Avg Schedule Calc'!$A$2:$D$169,(WEEKDAY(A2350)-1)*24+HOUR(A2350)+1,3)</f>
        <v>1</v>
      </c>
      <c r="D2350" s="67" cm="1">
        <f t="array" ref="D2350">INDEX('Step 5. Daily Avg Schedule Calc'!$A$2:$D$169,(WEEKDAY(A2350)-1)*24+HOUR(A2350)+1,4)</f>
        <v>1</v>
      </c>
      <c r="E2350">
        <f>VLOOKUP(A2350,'Step 1.4 CNY OAT'!$A$1:$B$8761,2)</f>
        <v>39</v>
      </c>
      <c r="F2350" s="11">
        <f ca="1">('Step 3. Regression'!$B$18*E2350^2+'Step 3. Regression'!$C$18*E2350+'Step 3. Regression'!$D$18)*C2350</f>
        <v>6.149525531858953</v>
      </c>
      <c r="G2350" s="11">
        <f ca="1">('Step 3. Regression'!$G$18*E2350^2+'Step 3. Regression'!$H$18*E2350+'Step 3. Regression'!$I$18)*D2350</f>
        <v>3.0061169817960809</v>
      </c>
    </row>
    <row r="2351" spans="1:7" x14ac:dyDescent="0.25">
      <c r="A2351" s="8">
        <f>IF(ISBLANK('Step 1.4 CNY OAT'!A2351),"-",'Step 1.4 CNY OAT'!A2351)</f>
        <v>43198.916666666664</v>
      </c>
      <c r="B2351" s="26">
        <f t="shared" si="54"/>
        <v>97</v>
      </c>
      <c r="C2351" s="67" cm="1">
        <f t="array" ref="C2351">INDEX('Step 5. Daily Avg Schedule Calc'!$A$2:$D$169,(WEEKDAY(A2351)-1)*24+HOUR(A2351)+1,3)</f>
        <v>1</v>
      </c>
      <c r="D2351" s="67" cm="1">
        <f t="array" ref="D2351">INDEX('Step 5. Daily Avg Schedule Calc'!$A$2:$D$169,(WEEKDAY(A2351)-1)*24+HOUR(A2351)+1,4)</f>
        <v>1</v>
      </c>
      <c r="E2351">
        <f>VLOOKUP(A2351,'Step 1.4 CNY OAT'!$A$1:$B$8761,2)</f>
        <v>37</v>
      </c>
      <c r="F2351" s="11">
        <f ca="1">('Step 3. Regression'!$B$18*E2351^2+'Step 3. Regression'!$C$18*E2351+'Step 3. Regression'!$D$18)*C2351</f>
        <v>6.3422100927925218</v>
      </c>
      <c r="G2351" s="11">
        <f ca="1">('Step 3. Regression'!$G$18*E2351^2+'Step 3. Regression'!$H$18*E2351+'Step 3. Regression'!$I$18)*D2351</f>
        <v>3.0653264537937401</v>
      </c>
    </row>
    <row r="2352" spans="1:7" x14ac:dyDescent="0.25">
      <c r="A2352" s="8">
        <f>IF(ISBLANK('Step 1.4 CNY OAT'!A2352),"-",'Step 1.4 CNY OAT'!A2352)</f>
        <v>43198.958333333336</v>
      </c>
      <c r="B2352" s="26">
        <f t="shared" si="54"/>
        <v>97</v>
      </c>
      <c r="C2352" s="67" cm="1">
        <f t="array" ref="C2352">INDEX('Step 5. Daily Avg Schedule Calc'!$A$2:$D$169,(WEEKDAY(A2352)-1)*24+HOUR(A2352)+1,3)</f>
        <v>1</v>
      </c>
      <c r="D2352" s="67" cm="1">
        <f t="array" ref="D2352">INDEX('Step 5. Daily Avg Schedule Calc'!$A$2:$D$169,(WEEKDAY(A2352)-1)*24+HOUR(A2352)+1,4)</f>
        <v>1</v>
      </c>
      <c r="E2352">
        <f>VLOOKUP(A2352,'Step 1.4 CNY OAT'!$A$1:$B$8761,2)</f>
        <v>37</v>
      </c>
      <c r="F2352" s="11">
        <f ca="1">('Step 3. Regression'!$B$18*E2352^2+'Step 3. Regression'!$C$18*E2352+'Step 3. Regression'!$D$18)*C2352</f>
        <v>6.3422100927925218</v>
      </c>
      <c r="G2352" s="11">
        <f ca="1">('Step 3. Regression'!$G$18*E2352^2+'Step 3. Regression'!$H$18*E2352+'Step 3. Regression'!$I$18)*D2352</f>
        <v>3.0653264537937401</v>
      </c>
    </row>
    <row r="2353" spans="1:7" x14ac:dyDescent="0.25">
      <c r="A2353" s="8">
        <f>IF(ISBLANK('Step 1.4 CNY OAT'!A2353),"-",'Step 1.4 CNY OAT'!A2353)</f>
        <v>43199</v>
      </c>
      <c r="B2353" s="26">
        <f t="shared" si="54"/>
        <v>98</v>
      </c>
      <c r="C2353" s="67" cm="1">
        <f t="array" ref="C2353">INDEX('Step 5. Daily Avg Schedule Calc'!$A$2:$D$169,(WEEKDAY(A2353)-1)*24+HOUR(A2353)+1,3)</f>
        <v>1</v>
      </c>
      <c r="D2353" s="67" cm="1">
        <f t="array" ref="D2353">INDEX('Step 5. Daily Avg Schedule Calc'!$A$2:$D$169,(WEEKDAY(A2353)-1)*24+HOUR(A2353)+1,4)</f>
        <v>1</v>
      </c>
      <c r="E2353">
        <f>VLOOKUP(A2353,'Step 1.4 CNY OAT'!$A$1:$B$8761,2)</f>
        <v>36</v>
      </c>
      <c r="F2353" s="11">
        <f ca="1">('Step 3. Regression'!$B$18*E2353^2+'Step 3. Regression'!$C$18*E2353+'Step 3. Regression'!$D$18)*C2353</f>
        <v>6.4458275763531816</v>
      </c>
      <c r="G2353" s="11">
        <f ca="1">('Step 3. Regression'!$G$18*E2353^2+'Step 3. Regression'!$H$18*E2353+'Step 3. Regression'!$I$18)*D2353</f>
        <v>3.0968021782742885</v>
      </c>
    </row>
    <row r="2354" spans="1:7" x14ac:dyDescent="0.25">
      <c r="A2354" s="8">
        <f>IF(ISBLANK('Step 1.4 CNY OAT'!A2354),"-",'Step 1.4 CNY OAT'!A2354)</f>
        <v>43199.041666666664</v>
      </c>
      <c r="B2354" s="26">
        <f t="shared" si="54"/>
        <v>98</v>
      </c>
      <c r="C2354" s="67" cm="1">
        <f t="array" ref="C2354">INDEX('Step 5. Daily Avg Schedule Calc'!$A$2:$D$169,(WEEKDAY(A2354)-1)*24+HOUR(A2354)+1,3)</f>
        <v>1</v>
      </c>
      <c r="D2354" s="67" cm="1">
        <f t="array" ref="D2354">INDEX('Step 5. Daily Avg Schedule Calc'!$A$2:$D$169,(WEEKDAY(A2354)-1)*24+HOUR(A2354)+1,4)</f>
        <v>1</v>
      </c>
      <c r="E2354">
        <f>VLOOKUP(A2354,'Step 1.4 CNY OAT'!$A$1:$B$8761,2)</f>
        <v>35</v>
      </c>
      <c r="F2354" s="11">
        <f ca="1">('Step 3. Regression'!$B$18*E2354^2+'Step 3. Regression'!$C$18*E2354+'Step 3. Regression'!$D$18)*C2354</f>
        <v>6.5542951953097575</v>
      </c>
      <c r="G2354" s="11">
        <f ca="1">('Step 3. Regression'!$G$18*E2354^2+'Step 3. Regression'!$H$18*E2354+'Step 3. Regression'!$I$18)*D2354</f>
        <v>3.1295252284093174</v>
      </c>
    </row>
    <row r="2355" spans="1:7" x14ac:dyDescent="0.25">
      <c r="A2355" s="8">
        <f>IF(ISBLANK('Step 1.4 CNY OAT'!A2355),"-",'Step 1.4 CNY OAT'!A2355)</f>
        <v>43199.083333333336</v>
      </c>
      <c r="B2355" s="26">
        <f t="shared" si="54"/>
        <v>98</v>
      </c>
      <c r="C2355" s="67" cm="1">
        <f t="array" ref="C2355">INDEX('Step 5. Daily Avg Schedule Calc'!$A$2:$D$169,(WEEKDAY(A2355)-1)*24+HOUR(A2355)+1,3)</f>
        <v>1</v>
      </c>
      <c r="D2355" s="67" cm="1">
        <f t="array" ref="D2355">INDEX('Step 5. Daily Avg Schedule Calc'!$A$2:$D$169,(WEEKDAY(A2355)-1)*24+HOUR(A2355)+1,4)</f>
        <v>1</v>
      </c>
      <c r="E2355">
        <f>VLOOKUP(A2355,'Step 1.4 CNY OAT'!$A$1:$B$8761,2)</f>
        <v>35</v>
      </c>
      <c r="F2355" s="11">
        <f ca="1">('Step 3. Regression'!$B$18*E2355^2+'Step 3. Regression'!$C$18*E2355+'Step 3. Regression'!$D$18)*C2355</f>
        <v>6.5542951953097575</v>
      </c>
      <c r="G2355" s="11">
        <f ca="1">('Step 3. Regression'!$G$18*E2355^2+'Step 3. Regression'!$H$18*E2355+'Step 3. Regression'!$I$18)*D2355</f>
        <v>3.1295252284093174</v>
      </c>
    </row>
    <row r="2356" spans="1:7" x14ac:dyDescent="0.25">
      <c r="A2356" s="8">
        <f>IF(ISBLANK('Step 1.4 CNY OAT'!A2356),"-",'Step 1.4 CNY OAT'!A2356)</f>
        <v>43199.125</v>
      </c>
      <c r="B2356" s="26">
        <f t="shared" si="54"/>
        <v>98</v>
      </c>
      <c r="C2356" s="67" cm="1">
        <f t="array" ref="C2356">INDEX('Step 5. Daily Avg Schedule Calc'!$A$2:$D$169,(WEEKDAY(A2356)-1)*24+HOUR(A2356)+1,3)</f>
        <v>1</v>
      </c>
      <c r="D2356" s="67" cm="1">
        <f t="array" ref="D2356">INDEX('Step 5. Daily Avg Schedule Calc'!$A$2:$D$169,(WEEKDAY(A2356)-1)*24+HOUR(A2356)+1,4)</f>
        <v>1</v>
      </c>
      <c r="E2356">
        <f>VLOOKUP(A2356,'Step 1.4 CNY OAT'!$A$1:$B$8761,2)</f>
        <v>34</v>
      </c>
      <c r="F2356" s="11">
        <f ca="1">('Step 3. Regression'!$B$18*E2356^2+'Step 3. Regression'!$C$18*E2356+'Step 3. Regression'!$D$18)*C2356</f>
        <v>6.6676129496622512</v>
      </c>
      <c r="G2356" s="11">
        <f ca="1">('Step 3. Regression'!$G$18*E2356^2+'Step 3. Regression'!$H$18*E2356+'Step 3. Regression'!$I$18)*D2356</f>
        <v>3.1634956041988254</v>
      </c>
    </row>
    <row r="2357" spans="1:7" x14ac:dyDescent="0.25">
      <c r="A2357" s="8">
        <f>IF(ISBLANK('Step 1.4 CNY OAT'!A2357),"-",'Step 1.4 CNY OAT'!A2357)</f>
        <v>43199.166666666664</v>
      </c>
      <c r="B2357" s="26">
        <f t="shared" si="54"/>
        <v>98</v>
      </c>
      <c r="C2357" s="67" cm="1">
        <f t="array" ref="C2357">INDEX('Step 5. Daily Avg Schedule Calc'!$A$2:$D$169,(WEEKDAY(A2357)-1)*24+HOUR(A2357)+1,3)</f>
        <v>1</v>
      </c>
      <c r="D2357" s="67" cm="1">
        <f t="array" ref="D2357">INDEX('Step 5. Daily Avg Schedule Calc'!$A$2:$D$169,(WEEKDAY(A2357)-1)*24+HOUR(A2357)+1,4)</f>
        <v>1</v>
      </c>
      <c r="E2357">
        <f>VLOOKUP(A2357,'Step 1.4 CNY OAT'!$A$1:$B$8761,2)</f>
        <v>34</v>
      </c>
      <c r="F2357" s="11">
        <f ca="1">('Step 3. Regression'!$B$18*E2357^2+'Step 3. Regression'!$C$18*E2357+'Step 3. Regression'!$D$18)*C2357</f>
        <v>6.6676129496622512</v>
      </c>
      <c r="G2357" s="11">
        <f ca="1">('Step 3. Regression'!$G$18*E2357^2+'Step 3. Regression'!$H$18*E2357+'Step 3. Regression'!$I$18)*D2357</f>
        <v>3.1634956041988254</v>
      </c>
    </row>
    <row r="2358" spans="1:7" x14ac:dyDescent="0.25">
      <c r="A2358" s="8">
        <f>IF(ISBLANK('Step 1.4 CNY OAT'!A2358),"-",'Step 1.4 CNY OAT'!A2358)</f>
        <v>43199.208333333336</v>
      </c>
      <c r="B2358" s="26">
        <f t="shared" si="54"/>
        <v>98</v>
      </c>
      <c r="C2358" s="67" cm="1">
        <f t="array" ref="C2358">INDEX('Step 5. Daily Avg Schedule Calc'!$A$2:$D$169,(WEEKDAY(A2358)-1)*24+HOUR(A2358)+1,3)</f>
        <v>1</v>
      </c>
      <c r="D2358" s="67" cm="1">
        <f t="array" ref="D2358">INDEX('Step 5. Daily Avg Schedule Calc'!$A$2:$D$169,(WEEKDAY(A2358)-1)*24+HOUR(A2358)+1,4)</f>
        <v>1</v>
      </c>
      <c r="E2358">
        <f>VLOOKUP(A2358,'Step 1.4 CNY OAT'!$A$1:$B$8761,2)</f>
        <v>34</v>
      </c>
      <c r="F2358" s="11">
        <f ca="1">('Step 3. Regression'!$B$18*E2358^2+'Step 3. Regression'!$C$18*E2358+'Step 3. Regression'!$D$18)*C2358</f>
        <v>6.6676129496622512</v>
      </c>
      <c r="G2358" s="11">
        <f ca="1">('Step 3. Regression'!$G$18*E2358^2+'Step 3. Regression'!$H$18*E2358+'Step 3. Regression'!$I$18)*D2358</f>
        <v>3.1634956041988254</v>
      </c>
    </row>
    <row r="2359" spans="1:7" x14ac:dyDescent="0.25">
      <c r="A2359" s="8">
        <f>IF(ISBLANK('Step 1.4 CNY OAT'!A2359),"-",'Step 1.4 CNY OAT'!A2359)</f>
        <v>43199.25</v>
      </c>
      <c r="B2359" s="26">
        <f t="shared" si="54"/>
        <v>98</v>
      </c>
      <c r="C2359" s="67" cm="1">
        <f t="array" ref="C2359">INDEX('Step 5. Daily Avg Schedule Calc'!$A$2:$D$169,(WEEKDAY(A2359)-1)*24+HOUR(A2359)+1,3)</f>
        <v>1</v>
      </c>
      <c r="D2359" s="67" cm="1">
        <f t="array" ref="D2359">INDEX('Step 5. Daily Avg Schedule Calc'!$A$2:$D$169,(WEEKDAY(A2359)-1)*24+HOUR(A2359)+1,4)</f>
        <v>1</v>
      </c>
      <c r="E2359">
        <f>VLOOKUP(A2359,'Step 1.4 CNY OAT'!$A$1:$B$8761,2)</f>
        <v>34</v>
      </c>
      <c r="F2359" s="11">
        <f ca="1">('Step 3. Regression'!$B$18*E2359^2+'Step 3. Regression'!$C$18*E2359+'Step 3. Regression'!$D$18)*C2359</f>
        <v>6.6676129496622512</v>
      </c>
      <c r="G2359" s="11">
        <f ca="1">('Step 3. Regression'!$G$18*E2359^2+'Step 3. Regression'!$H$18*E2359+'Step 3. Regression'!$I$18)*D2359</f>
        <v>3.1634956041988254</v>
      </c>
    </row>
    <row r="2360" spans="1:7" x14ac:dyDescent="0.25">
      <c r="A2360" s="8">
        <f>IF(ISBLANK('Step 1.4 CNY OAT'!A2360),"-",'Step 1.4 CNY OAT'!A2360)</f>
        <v>43199.291666666664</v>
      </c>
      <c r="B2360" s="26">
        <f t="shared" si="54"/>
        <v>98</v>
      </c>
      <c r="C2360" s="67" cm="1">
        <f t="array" ref="C2360">INDEX('Step 5. Daily Avg Schedule Calc'!$A$2:$D$169,(WEEKDAY(A2360)-1)*24+HOUR(A2360)+1,3)</f>
        <v>1</v>
      </c>
      <c r="D2360" s="67" cm="1">
        <f t="array" ref="D2360">INDEX('Step 5. Daily Avg Schedule Calc'!$A$2:$D$169,(WEEKDAY(A2360)-1)*24+HOUR(A2360)+1,4)</f>
        <v>1</v>
      </c>
      <c r="E2360">
        <f>VLOOKUP(A2360,'Step 1.4 CNY OAT'!$A$1:$B$8761,2)</f>
        <v>34</v>
      </c>
      <c r="F2360" s="11">
        <f ca="1">('Step 3. Regression'!$B$18*E2360^2+'Step 3. Regression'!$C$18*E2360+'Step 3. Regression'!$D$18)*C2360</f>
        <v>6.6676129496622512</v>
      </c>
      <c r="G2360" s="11">
        <f ca="1">('Step 3. Regression'!$G$18*E2360^2+'Step 3. Regression'!$H$18*E2360+'Step 3. Regression'!$I$18)*D2360</f>
        <v>3.1634956041988254</v>
      </c>
    </row>
    <row r="2361" spans="1:7" x14ac:dyDescent="0.25">
      <c r="A2361" s="8">
        <f>IF(ISBLANK('Step 1.4 CNY OAT'!A2361),"-",'Step 1.4 CNY OAT'!A2361)</f>
        <v>43199.333333333336</v>
      </c>
      <c r="B2361" s="26">
        <f t="shared" si="54"/>
        <v>98</v>
      </c>
      <c r="C2361" s="67" cm="1">
        <f t="array" ref="C2361">INDEX('Step 5. Daily Avg Schedule Calc'!$A$2:$D$169,(WEEKDAY(A2361)-1)*24+HOUR(A2361)+1,3)</f>
        <v>1</v>
      </c>
      <c r="D2361" s="67" cm="1">
        <f t="array" ref="D2361">INDEX('Step 5. Daily Avg Schedule Calc'!$A$2:$D$169,(WEEKDAY(A2361)-1)*24+HOUR(A2361)+1,4)</f>
        <v>1</v>
      </c>
      <c r="E2361">
        <f>VLOOKUP(A2361,'Step 1.4 CNY OAT'!$A$1:$B$8761,2)</f>
        <v>34</v>
      </c>
      <c r="F2361" s="11">
        <f ca="1">('Step 3. Regression'!$B$18*E2361^2+'Step 3. Regression'!$C$18*E2361+'Step 3. Regression'!$D$18)*C2361</f>
        <v>6.6676129496622512</v>
      </c>
      <c r="G2361" s="11">
        <f ca="1">('Step 3. Regression'!$G$18*E2361^2+'Step 3. Regression'!$H$18*E2361+'Step 3. Regression'!$I$18)*D2361</f>
        <v>3.1634956041988254</v>
      </c>
    </row>
    <row r="2362" spans="1:7" x14ac:dyDescent="0.25">
      <c r="A2362" s="8">
        <f>IF(ISBLANK('Step 1.4 CNY OAT'!A2362),"-",'Step 1.4 CNY OAT'!A2362)</f>
        <v>43199.375</v>
      </c>
      <c r="B2362" s="26">
        <f t="shared" si="54"/>
        <v>98</v>
      </c>
      <c r="C2362" s="67" cm="1">
        <f t="array" ref="C2362">INDEX('Step 5. Daily Avg Schedule Calc'!$A$2:$D$169,(WEEKDAY(A2362)-1)*24+HOUR(A2362)+1,3)</f>
        <v>1</v>
      </c>
      <c r="D2362" s="67" cm="1">
        <f t="array" ref="D2362">INDEX('Step 5. Daily Avg Schedule Calc'!$A$2:$D$169,(WEEKDAY(A2362)-1)*24+HOUR(A2362)+1,4)</f>
        <v>1</v>
      </c>
      <c r="E2362">
        <f>VLOOKUP(A2362,'Step 1.4 CNY OAT'!$A$1:$B$8761,2)</f>
        <v>36</v>
      </c>
      <c r="F2362" s="11">
        <f ca="1">('Step 3. Regression'!$B$18*E2362^2+'Step 3. Regression'!$C$18*E2362+'Step 3. Regression'!$D$18)*C2362</f>
        <v>6.4458275763531816</v>
      </c>
      <c r="G2362" s="11">
        <f ca="1">('Step 3. Regression'!$G$18*E2362^2+'Step 3. Regression'!$H$18*E2362+'Step 3. Regression'!$I$18)*D2362</f>
        <v>3.0968021782742885</v>
      </c>
    </row>
    <row r="2363" spans="1:7" x14ac:dyDescent="0.25">
      <c r="A2363" s="8">
        <f>IF(ISBLANK('Step 1.4 CNY OAT'!A2363),"-",'Step 1.4 CNY OAT'!A2363)</f>
        <v>43199.416666666664</v>
      </c>
      <c r="B2363" s="26">
        <f t="shared" si="54"/>
        <v>98</v>
      </c>
      <c r="C2363" s="67" cm="1">
        <f t="array" ref="C2363">INDEX('Step 5. Daily Avg Schedule Calc'!$A$2:$D$169,(WEEKDAY(A2363)-1)*24+HOUR(A2363)+1,3)</f>
        <v>1</v>
      </c>
      <c r="D2363" s="67" cm="1">
        <f t="array" ref="D2363">INDEX('Step 5. Daily Avg Schedule Calc'!$A$2:$D$169,(WEEKDAY(A2363)-1)*24+HOUR(A2363)+1,4)</f>
        <v>1</v>
      </c>
      <c r="E2363">
        <f>VLOOKUP(A2363,'Step 1.4 CNY OAT'!$A$1:$B$8761,2)</f>
        <v>37</v>
      </c>
      <c r="F2363" s="11">
        <f ca="1">('Step 3. Regression'!$B$18*E2363^2+'Step 3. Regression'!$C$18*E2363+'Step 3. Regression'!$D$18)*C2363</f>
        <v>6.3422100927925218</v>
      </c>
      <c r="G2363" s="11">
        <f ca="1">('Step 3. Regression'!$G$18*E2363^2+'Step 3. Regression'!$H$18*E2363+'Step 3. Regression'!$I$18)*D2363</f>
        <v>3.0653264537937401</v>
      </c>
    </row>
    <row r="2364" spans="1:7" x14ac:dyDescent="0.25">
      <c r="A2364" s="8">
        <f>IF(ISBLANK('Step 1.4 CNY OAT'!A2364),"-",'Step 1.4 CNY OAT'!A2364)</f>
        <v>43199.458333333336</v>
      </c>
      <c r="B2364" s="26">
        <f t="shared" si="54"/>
        <v>98</v>
      </c>
      <c r="C2364" s="67" cm="1">
        <f t="array" ref="C2364">INDEX('Step 5. Daily Avg Schedule Calc'!$A$2:$D$169,(WEEKDAY(A2364)-1)*24+HOUR(A2364)+1,3)</f>
        <v>1</v>
      </c>
      <c r="D2364" s="67" cm="1">
        <f t="array" ref="D2364">INDEX('Step 5. Daily Avg Schedule Calc'!$A$2:$D$169,(WEEKDAY(A2364)-1)*24+HOUR(A2364)+1,4)</f>
        <v>1</v>
      </c>
      <c r="E2364">
        <f>VLOOKUP(A2364,'Step 1.4 CNY OAT'!$A$1:$B$8761,2)</f>
        <v>39</v>
      </c>
      <c r="F2364" s="11">
        <f ca="1">('Step 3. Regression'!$B$18*E2364^2+'Step 3. Regression'!$C$18*E2364+'Step 3. Regression'!$D$18)*C2364</f>
        <v>6.149525531858953</v>
      </c>
      <c r="G2364" s="11">
        <f ca="1">('Step 3. Regression'!$G$18*E2364^2+'Step 3. Regression'!$H$18*E2364+'Step 3. Regression'!$I$18)*D2364</f>
        <v>3.0061169817960809</v>
      </c>
    </row>
    <row r="2365" spans="1:7" x14ac:dyDescent="0.25">
      <c r="A2365" s="8">
        <f>IF(ISBLANK('Step 1.4 CNY OAT'!A2365),"-",'Step 1.4 CNY OAT'!A2365)</f>
        <v>43199.5</v>
      </c>
      <c r="B2365" s="26">
        <f t="shared" si="54"/>
        <v>98</v>
      </c>
      <c r="C2365" s="67" cm="1">
        <f t="array" ref="C2365">INDEX('Step 5. Daily Avg Schedule Calc'!$A$2:$D$169,(WEEKDAY(A2365)-1)*24+HOUR(A2365)+1,3)</f>
        <v>1</v>
      </c>
      <c r="D2365" s="67" cm="1">
        <f t="array" ref="D2365">INDEX('Step 5. Daily Avg Schedule Calc'!$A$2:$D$169,(WEEKDAY(A2365)-1)*24+HOUR(A2365)+1,4)</f>
        <v>1</v>
      </c>
      <c r="E2365">
        <f>VLOOKUP(A2365,'Step 1.4 CNY OAT'!$A$1:$B$8761,2)</f>
        <v>41</v>
      </c>
      <c r="F2365" s="11">
        <f ca="1">('Step 3. Regression'!$B$18*E2365^2+'Step 3. Regression'!$C$18*E2365+'Step 3. Regression'!$D$18)*C2365</f>
        <v>5.9762415125090502</v>
      </c>
      <c r="G2365" s="11">
        <f ca="1">('Step 3. Regression'!$G$18*E2365^2+'Step 3. Regression'!$H$18*E2365+'Step 3. Regression'!$I$18)*D2365</f>
        <v>2.9518968124163409</v>
      </c>
    </row>
    <row r="2366" spans="1:7" x14ac:dyDescent="0.25">
      <c r="A2366" s="8">
        <f>IF(ISBLANK('Step 1.4 CNY OAT'!A2366),"-",'Step 1.4 CNY OAT'!A2366)</f>
        <v>43199.541666666664</v>
      </c>
      <c r="B2366" s="26">
        <f t="shared" si="54"/>
        <v>98</v>
      </c>
      <c r="C2366" s="67" cm="1">
        <f t="array" ref="C2366">INDEX('Step 5. Daily Avg Schedule Calc'!$A$2:$D$169,(WEEKDAY(A2366)-1)*24+HOUR(A2366)+1,3)</f>
        <v>1</v>
      </c>
      <c r="D2366" s="67" cm="1">
        <f t="array" ref="D2366">INDEX('Step 5. Daily Avg Schedule Calc'!$A$2:$D$169,(WEEKDAY(A2366)-1)*24+HOUR(A2366)+1,4)</f>
        <v>1</v>
      </c>
      <c r="E2366">
        <f>VLOOKUP(A2366,'Step 1.4 CNY OAT'!$A$1:$B$8761,2)</f>
        <v>43</v>
      </c>
      <c r="F2366" s="11">
        <f ca="1">('Step 3. Regression'!$B$18*E2366^2+'Step 3. Regression'!$C$18*E2366+'Step 3. Regression'!$D$18)*C2366</f>
        <v>5.8223580347428134</v>
      </c>
      <c r="G2366" s="11">
        <f ca="1">('Step 3. Regression'!$G$18*E2366^2+'Step 3. Regression'!$H$18*E2366+'Step 3. Regression'!$I$18)*D2366</f>
        <v>2.902665945654519</v>
      </c>
    </row>
    <row r="2367" spans="1:7" x14ac:dyDescent="0.25">
      <c r="A2367" s="8">
        <f>IF(ISBLANK('Step 1.4 CNY OAT'!A2367),"-",'Step 1.4 CNY OAT'!A2367)</f>
        <v>43199.583333333336</v>
      </c>
      <c r="B2367" s="26">
        <f t="shared" si="54"/>
        <v>98</v>
      </c>
      <c r="C2367" s="67" cm="1">
        <f t="array" ref="C2367">INDEX('Step 5. Daily Avg Schedule Calc'!$A$2:$D$169,(WEEKDAY(A2367)-1)*24+HOUR(A2367)+1,3)</f>
        <v>1</v>
      </c>
      <c r="D2367" s="67" cm="1">
        <f t="array" ref="D2367">INDEX('Step 5. Daily Avg Schedule Calc'!$A$2:$D$169,(WEEKDAY(A2367)-1)*24+HOUR(A2367)+1,4)</f>
        <v>1</v>
      </c>
      <c r="E2367">
        <f>VLOOKUP(A2367,'Step 1.4 CNY OAT'!$A$1:$B$8761,2)</f>
        <v>45</v>
      </c>
      <c r="F2367" s="11">
        <f ca="1">('Step 3. Regression'!$B$18*E2367^2+'Step 3. Regression'!$C$18*E2367+'Step 3. Regression'!$D$18)*C2367</f>
        <v>5.6878750985602435</v>
      </c>
      <c r="G2367" s="11">
        <f ca="1">('Step 3. Regression'!$G$18*E2367^2+'Step 3. Regression'!$H$18*E2367+'Step 3. Regression'!$I$18)*D2367</f>
        <v>2.8584243815106145</v>
      </c>
    </row>
    <row r="2368" spans="1:7" x14ac:dyDescent="0.25">
      <c r="A2368" s="8">
        <f>IF(ISBLANK('Step 1.4 CNY OAT'!A2368),"-",'Step 1.4 CNY OAT'!A2368)</f>
        <v>43199.625</v>
      </c>
      <c r="B2368" s="26">
        <f t="shared" si="54"/>
        <v>98</v>
      </c>
      <c r="C2368" s="67" cm="1">
        <f t="array" ref="C2368">INDEX('Step 5. Daily Avg Schedule Calc'!$A$2:$D$169,(WEEKDAY(A2368)-1)*24+HOUR(A2368)+1,3)</f>
        <v>1</v>
      </c>
      <c r="D2368" s="67" cm="1">
        <f t="array" ref="D2368">INDEX('Step 5. Daily Avg Schedule Calc'!$A$2:$D$169,(WEEKDAY(A2368)-1)*24+HOUR(A2368)+1,4)</f>
        <v>1</v>
      </c>
      <c r="E2368">
        <f>VLOOKUP(A2368,'Step 1.4 CNY OAT'!$A$1:$B$8761,2)</f>
        <v>46</v>
      </c>
      <c r="F2368" s="11">
        <f ca="1">('Step 3. Regression'!$B$18*E2368^2+'Step 3. Regression'!$C$18*E2368+'Step 3. Regression'!$D$18)*C2368</f>
        <v>5.6279088335628336</v>
      </c>
      <c r="G2368" s="11">
        <f ca="1">('Step 3. Regression'!$G$18*E2368^2+'Step 3. Regression'!$H$18*E2368+'Step 3. Regression'!$I$18)*D2368</f>
        <v>2.8381745879203826</v>
      </c>
    </row>
    <row r="2369" spans="1:7" x14ac:dyDescent="0.25">
      <c r="A2369" s="8">
        <f>IF(ISBLANK('Step 1.4 CNY OAT'!A2369),"-",'Step 1.4 CNY OAT'!A2369)</f>
        <v>43199.666666666664</v>
      </c>
      <c r="B2369" s="26">
        <f t="shared" si="54"/>
        <v>98</v>
      </c>
      <c r="C2369" s="67" cm="1">
        <f t="array" ref="C2369">INDEX('Step 5. Daily Avg Schedule Calc'!$A$2:$D$169,(WEEKDAY(A2369)-1)*24+HOUR(A2369)+1,3)</f>
        <v>1</v>
      </c>
      <c r="D2369" s="67" cm="1">
        <f t="array" ref="D2369">INDEX('Step 5. Daily Avg Schedule Calc'!$A$2:$D$169,(WEEKDAY(A2369)-1)*24+HOUR(A2369)+1,4)</f>
        <v>1</v>
      </c>
      <c r="E2369">
        <f>VLOOKUP(A2369,'Step 1.4 CNY OAT'!$A$1:$B$8761,2)</f>
        <v>48</v>
      </c>
      <c r="F2369" s="11">
        <f ca="1">('Step 3. Regression'!$B$18*E2369^2+'Step 3. Regression'!$C$18*E2369+'Step 3. Regression'!$D$18)*C2369</f>
        <v>5.5225267097557609</v>
      </c>
      <c r="G2369" s="11">
        <f ca="1">('Step 3. Regression'!$G$18*E2369^2+'Step 3. Regression'!$H$18*E2369+'Step 3. Regression'!$I$18)*D2369</f>
        <v>2.8014169777033562</v>
      </c>
    </row>
    <row r="2370" spans="1:7" x14ac:dyDescent="0.25">
      <c r="A2370" s="8">
        <f>IF(ISBLANK('Step 1.4 CNY OAT'!A2370),"-",'Step 1.4 CNY OAT'!A2370)</f>
        <v>43199.708333333336</v>
      </c>
      <c r="B2370" s="26">
        <f t="shared" si="54"/>
        <v>98</v>
      </c>
      <c r="C2370" s="67" cm="1">
        <f t="array" ref="C2370">INDEX('Step 5. Daily Avg Schedule Calc'!$A$2:$D$169,(WEEKDAY(A2370)-1)*24+HOUR(A2370)+1,3)</f>
        <v>1</v>
      </c>
      <c r="D2370" s="67" cm="1">
        <f t="array" ref="D2370">INDEX('Step 5. Daily Avg Schedule Calc'!$A$2:$D$169,(WEEKDAY(A2370)-1)*24+HOUR(A2370)+1,4)</f>
        <v>1</v>
      </c>
      <c r="E2370">
        <f>VLOOKUP(A2370,'Step 1.4 CNY OAT'!$A$1:$B$8761,2)</f>
        <v>46</v>
      </c>
      <c r="F2370" s="11">
        <f ca="1">('Step 3. Regression'!$B$18*E2370^2+'Step 3. Regression'!$C$18*E2370+'Step 3. Regression'!$D$18)*C2370</f>
        <v>5.6279088335628336</v>
      </c>
      <c r="G2370" s="11">
        <f ca="1">('Step 3. Regression'!$G$18*E2370^2+'Step 3. Regression'!$H$18*E2370+'Step 3. Regression'!$I$18)*D2370</f>
        <v>2.8381745879203826</v>
      </c>
    </row>
    <row r="2371" spans="1:7" x14ac:dyDescent="0.25">
      <c r="A2371" s="8">
        <f>IF(ISBLANK('Step 1.4 CNY OAT'!A2371),"-",'Step 1.4 CNY OAT'!A2371)</f>
        <v>43199.75</v>
      </c>
      <c r="B2371" s="26">
        <f t="shared" ref="B2371:B2434" si="55">_xlfn.DAYS(A2371,$A$2)</f>
        <v>98</v>
      </c>
      <c r="C2371" s="67" cm="1">
        <f t="array" ref="C2371">INDEX('Step 5. Daily Avg Schedule Calc'!$A$2:$D$169,(WEEKDAY(A2371)-1)*24+HOUR(A2371)+1,3)</f>
        <v>1</v>
      </c>
      <c r="D2371" s="67" cm="1">
        <f t="array" ref="D2371">INDEX('Step 5. Daily Avg Schedule Calc'!$A$2:$D$169,(WEEKDAY(A2371)-1)*24+HOUR(A2371)+1,4)</f>
        <v>1</v>
      </c>
      <c r="E2371">
        <f>VLOOKUP(A2371,'Step 1.4 CNY OAT'!$A$1:$B$8761,2)</f>
        <v>43</v>
      </c>
      <c r="F2371" s="11">
        <f ca="1">('Step 3. Regression'!$B$18*E2371^2+'Step 3. Regression'!$C$18*E2371+'Step 3. Regression'!$D$18)*C2371</f>
        <v>5.8223580347428134</v>
      </c>
      <c r="G2371" s="11">
        <f ca="1">('Step 3. Regression'!$G$18*E2371^2+'Step 3. Regression'!$H$18*E2371+'Step 3. Regression'!$I$18)*D2371</f>
        <v>2.902665945654519</v>
      </c>
    </row>
    <row r="2372" spans="1:7" x14ac:dyDescent="0.25">
      <c r="A2372" s="8">
        <f>IF(ISBLANK('Step 1.4 CNY OAT'!A2372),"-",'Step 1.4 CNY OAT'!A2372)</f>
        <v>43199.791666666664</v>
      </c>
      <c r="B2372" s="26">
        <f t="shared" si="55"/>
        <v>98</v>
      </c>
      <c r="C2372" s="67" cm="1">
        <f t="array" ref="C2372">INDEX('Step 5. Daily Avg Schedule Calc'!$A$2:$D$169,(WEEKDAY(A2372)-1)*24+HOUR(A2372)+1,3)</f>
        <v>1</v>
      </c>
      <c r="D2372" s="67" cm="1">
        <f t="array" ref="D2372">INDEX('Step 5. Daily Avg Schedule Calc'!$A$2:$D$169,(WEEKDAY(A2372)-1)*24+HOUR(A2372)+1,4)</f>
        <v>1</v>
      </c>
      <c r="E2372">
        <f>VLOOKUP(A2372,'Step 1.4 CNY OAT'!$A$1:$B$8761,2)</f>
        <v>41</v>
      </c>
      <c r="F2372" s="11">
        <f ca="1">('Step 3. Regression'!$B$18*E2372^2+'Step 3. Regression'!$C$18*E2372+'Step 3. Regression'!$D$18)*C2372</f>
        <v>5.9762415125090502</v>
      </c>
      <c r="G2372" s="11">
        <f ca="1">('Step 3. Regression'!$G$18*E2372^2+'Step 3. Regression'!$H$18*E2372+'Step 3. Regression'!$I$18)*D2372</f>
        <v>2.9518968124163409</v>
      </c>
    </row>
    <row r="2373" spans="1:7" x14ac:dyDescent="0.25">
      <c r="A2373" s="8">
        <f>IF(ISBLANK('Step 1.4 CNY OAT'!A2373),"-",'Step 1.4 CNY OAT'!A2373)</f>
        <v>43199.833333333336</v>
      </c>
      <c r="B2373" s="26">
        <f t="shared" si="55"/>
        <v>98</v>
      </c>
      <c r="C2373" s="67" cm="1">
        <f t="array" ref="C2373">INDEX('Step 5. Daily Avg Schedule Calc'!$A$2:$D$169,(WEEKDAY(A2373)-1)*24+HOUR(A2373)+1,3)</f>
        <v>1</v>
      </c>
      <c r="D2373" s="67" cm="1">
        <f t="array" ref="D2373">INDEX('Step 5. Daily Avg Schedule Calc'!$A$2:$D$169,(WEEKDAY(A2373)-1)*24+HOUR(A2373)+1,4)</f>
        <v>1</v>
      </c>
      <c r="E2373">
        <f>VLOOKUP(A2373,'Step 1.4 CNY OAT'!$A$1:$B$8761,2)</f>
        <v>41</v>
      </c>
      <c r="F2373" s="11">
        <f ca="1">('Step 3. Regression'!$B$18*E2373^2+'Step 3. Regression'!$C$18*E2373+'Step 3. Regression'!$D$18)*C2373</f>
        <v>5.9762415125090502</v>
      </c>
      <c r="G2373" s="11">
        <f ca="1">('Step 3. Regression'!$G$18*E2373^2+'Step 3. Regression'!$H$18*E2373+'Step 3. Regression'!$I$18)*D2373</f>
        <v>2.9518968124163409</v>
      </c>
    </row>
    <row r="2374" spans="1:7" x14ac:dyDescent="0.25">
      <c r="A2374" s="8">
        <f>IF(ISBLANK('Step 1.4 CNY OAT'!A2374),"-",'Step 1.4 CNY OAT'!A2374)</f>
        <v>43199.875</v>
      </c>
      <c r="B2374" s="26">
        <f t="shared" si="55"/>
        <v>98</v>
      </c>
      <c r="C2374" s="67" cm="1">
        <f t="array" ref="C2374">INDEX('Step 5. Daily Avg Schedule Calc'!$A$2:$D$169,(WEEKDAY(A2374)-1)*24+HOUR(A2374)+1,3)</f>
        <v>1</v>
      </c>
      <c r="D2374" s="67" cm="1">
        <f t="array" ref="D2374">INDEX('Step 5. Daily Avg Schedule Calc'!$A$2:$D$169,(WEEKDAY(A2374)-1)*24+HOUR(A2374)+1,4)</f>
        <v>1</v>
      </c>
      <c r="E2374">
        <f>VLOOKUP(A2374,'Step 1.4 CNY OAT'!$A$1:$B$8761,2)</f>
        <v>43</v>
      </c>
      <c r="F2374" s="11">
        <f ca="1">('Step 3. Regression'!$B$18*E2374^2+'Step 3. Regression'!$C$18*E2374+'Step 3. Regression'!$D$18)*C2374</f>
        <v>5.8223580347428134</v>
      </c>
      <c r="G2374" s="11">
        <f ca="1">('Step 3. Regression'!$G$18*E2374^2+'Step 3. Regression'!$H$18*E2374+'Step 3. Regression'!$I$18)*D2374</f>
        <v>2.902665945654519</v>
      </c>
    </row>
    <row r="2375" spans="1:7" x14ac:dyDescent="0.25">
      <c r="A2375" s="8">
        <f>IF(ISBLANK('Step 1.4 CNY OAT'!A2375),"-",'Step 1.4 CNY OAT'!A2375)</f>
        <v>43199.916666666664</v>
      </c>
      <c r="B2375" s="26">
        <f t="shared" si="55"/>
        <v>98</v>
      </c>
      <c r="C2375" s="67" cm="1">
        <f t="array" ref="C2375">INDEX('Step 5. Daily Avg Schedule Calc'!$A$2:$D$169,(WEEKDAY(A2375)-1)*24+HOUR(A2375)+1,3)</f>
        <v>1</v>
      </c>
      <c r="D2375" s="67" cm="1">
        <f t="array" ref="D2375">INDEX('Step 5. Daily Avg Schedule Calc'!$A$2:$D$169,(WEEKDAY(A2375)-1)*24+HOUR(A2375)+1,4)</f>
        <v>1</v>
      </c>
      <c r="E2375">
        <f>VLOOKUP(A2375,'Step 1.4 CNY OAT'!$A$1:$B$8761,2)</f>
        <v>43</v>
      </c>
      <c r="F2375" s="11">
        <f ca="1">('Step 3. Regression'!$B$18*E2375^2+'Step 3. Regression'!$C$18*E2375+'Step 3. Regression'!$D$18)*C2375</f>
        <v>5.8223580347428134</v>
      </c>
      <c r="G2375" s="11">
        <f ca="1">('Step 3. Regression'!$G$18*E2375^2+'Step 3. Regression'!$H$18*E2375+'Step 3. Regression'!$I$18)*D2375</f>
        <v>2.902665945654519</v>
      </c>
    </row>
    <row r="2376" spans="1:7" x14ac:dyDescent="0.25">
      <c r="A2376" s="8">
        <f>IF(ISBLANK('Step 1.4 CNY OAT'!A2376),"-",'Step 1.4 CNY OAT'!A2376)</f>
        <v>43199.958333333336</v>
      </c>
      <c r="B2376" s="26">
        <f t="shared" si="55"/>
        <v>98</v>
      </c>
      <c r="C2376" s="67" cm="1">
        <f t="array" ref="C2376">INDEX('Step 5. Daily Avg Schedule Calc'!$A$2:$D$169,(WEEKDAY(A2376)-1)*24+HOUR(A2376)+1,3)</f>
        <v>1</v>
      </c>
      <c r="D2376" s="67" cm="1">
        <f t="array" ref="D2376">INDEX('Step 5. Daily Avg Schedule Calc'!$A$2:$D$169,(WEEKDAY(A2376)-1)*24+HOUR(A2376)+1,4)</f>
        <v>1</v>
      </c>
      <c r="E2376">
        <f>VLOOKUP(A2376,'Step 1.4 CNY OAT'!$A$1:$B$8761,2)</f>
        <v>43</v>
      </c>
      <c r="F2376" s="11">
        <f ca="1">('Step 3. Regression'!$B$18*E2376^2+'Step 3. Regression'!$C$18*E2376+'Step 3. Regression'!$D$18)*C2376</f>
        <v>5.8223580347428134</v>
      </c>
      <c r="G2376" s="11">
        <f ca="1">('Step 3. Regression'!$G$18*E2376^2+'Step 3. Regression'!$H$18*E2376+'Step 3. Regression'!$I$18)*D2376</f>
        <v>2.902665945654519</v>
      </c>
    </row>
    <row r="2377" spans="1:7" x14ac:dyDescent="0.25">
      <c r="A2377" s="8">
        <f>IF(ISBLANK('Step 1.4 CNY OAT'!A2377),"-",'Step 1.4 CNY OAT'!A2377)</f>
        <v>43200</v>
      </c>
      <c r="B2377" s="26">
        <f t="shared" si="55"/>
        <v>99</v>
      </c>
      <c r="C2377" s="67" cm="1">
        <f t="array" ref="C2377">INDEX('Step 5. Daily Avg Schedule Calc'!$A$2:$D$169,(WEEKDAY(A2377)-1)*24+HOUR(A2377)+1,3)</f>
        <v>1</v>
      </c>
      <c r="D2377" s="67" cm="1">
        <f t="array" ref="D2377">INDEX('Step 5. Daily Avg Schedule Calc'!$A$2:$D$169,(WEEKDAY(A2377)-1)*24+HOUR(A2377)+1,4)</f>
        <v>1</v>
      </c>
      <c r="E2377">
        <f>VLOOKUP(A2377,'Step 1.4 CNY OAT'!$A$1:$B$8761,2)</f>
        <v>43</v>
      </c>
      <c r="F2377" s="11">
        <f ca="1">('Step 3. Regression'!$B$18*E2377^2+'Step 3. Regression'!$C$18*E2377+'Step 3. Regression'!$D$18)*C2377</f>
        <v>5.8223580347428134</v>
      </c>
      <c r="G2377" s="11">
        <f ca="1">('Step 3. Regression'!$G$18*E2377^2+'Step 3. Regression'!$H$18*E2377+'Step 3. Regression'!$I$18)*D2377</f>
        <v>2.902665945654519</v>
      </c>
    </row>
    <row r="2378" spans="1:7" x14ac:dyDescent="0.25">
      <c r="A2378" s="8">
        <f>IF(ISBLANK('Step 1.4 CNY OAT'!A2378),"-",'Step 1.4 CNY OAT'!A2378)</f>
        <v>43200.041666666664</v>
      </c>
      <c r="B2378" s="26">
        <f t="shared" si="55"/>
        <v>99</v>
      </c>
      <c r="C2378" s="67" cm="1">
        <f t="array" ref="C2378">INDEX('Step 5. Daily Avg Schedule Calc'!$A$2:$D$169,(WEEKDAY(A2378)-1)*24+HOUR(A2378)+1,3)</f>
        <v>1</v>
      </c>
      <c r="D2378" s="67" cm="1">
        <f t="array" ref="D2378">INDEX('Step 5. Daily Avg Schedule Calc'!$A$2:$D$169,(WEEKDAY(A2378)-1)*24+HOUR(A2378)+1,4)</f>
        <v>1</v>
      </c>
      <c r="E2378">
        <f>VLOOKUP(A2378,'Step 1.4 CNY OAT'!$A$1:$B$8761,2)</f>
        <v>42</v>
      </c>
      <c r="F2378" s="11">
        <f ca="1">('Step 3. Regression'!$B$18*E2378^2+'Step 3. Regression'!$C$18*E2378+'Step 3. Regression'!$D$18)*C2378</f>
        <v>5.8968747059279734</v>
      </c>
      <c r="G2378" s="11">
        <f ca="1">('Step 3. Regression'!$G$18*E2378^2+'Step 3. Regression'!$H$18*E2378+'Step 3. Regression'!$I$18)*D2378</f>
        <v>2.9266577162081897</v>
      </c>
    </row>
    <row r="2379" spans="1:7" x14ac:dyDescent="0.25">
      <c r="A2379" s="8">
        <f>IF(ISBLANK('Step 1.4 CNY OAT'!A2379),"-",'Step 1.4 CNY OAT'!A2379)</f>
        <v>43200.083333333336</v>
      </c>
      <c r="B2379" s="26">
        <f t="shared" si="55"/>
        <v>99</v>
      </c>
      <c r="C2379" s="67" cm="1">
        <f t="array" ref="C2379">INDEX('Step 5. Daily Avg Schedule Calc'!$A$2:$D$169,(WEEKDAY(A2379)-1)*24+HOUR(A2379)+1,3)</f>
        <v>1</v>
      </c>
      <c r="D2379" s="67" cm="1">
        <f t="array" ref="D2379">INDEX('Step 5. Daily Avg Schedule Calc'!$A$2:$D$169,(WEEKDAY(A2379)-1)*24+HOUR(A2379)+1,4)</f>
        <v>1</v>
      </c>
      <c r="E2379">
        <f>VLOOKUP(A2379,'Step 1.4 CNY OAT'!$A$1:$B$8761,2)</f>
        <v>41</v>
      </c>
      <c r="F2379" s="11">
        <f ca="1">('Step 3. Regression'!$B$18*E2379^2+'Step 3. Regression'!$C$18*E2379+'Step 3. Regression'!$D$18)*C2379</f>
        <v>5.9762415125090502</v>
      </c>
      <c r="G2379" s="11">
        <f ca="1">('Step 3. Regression'!$G$18*E2379^2+'Step 3. Regression'!$H$18*E2379+'Step 3. Regression'!$I$18)*D2379</f>
        <v>2.9518968124163409</v>
      </c>
    </row>
    <row r="2380" spans="1:7" x14ac:dyDescent="0.25">
      <c r="A2380" s="8">
        <f>IF(ISBLANK('Step 1.4 CNY OAT'!A2380),"-",'Step 1.4 CNY OAT'!A2380)</f>
        <v>43200.125</v>
      </c>
      <c r="B2380" s="26">
        <f t="shared" si="55"/>
        <v>99</v>
      </c>
      <c r="C2380" s="67" cm="1">
        <f t="array" ref="C2380">INDEX('Step 5. Daily Avg Schedule Calc'!$A$2:$D$169,(WEEKDAY(A2380)-1)*24+HOUR(A2380)+1,3)</f>
        <v>1</v>
      </c>
      <c r="D2380" s="67" cm="1">
        <f t="array" ref="D2380">INDEX('Step 5. Daily Avg Schedule Calc'!$A$2:$D$169,(WEEKDAY(A2380)-1)*24+HOUR(A2380)+1,4)</f>
        <v>1</v>
      </c>
      <c r="E2380">
        <f>VLOOKUP(A2380,'Step 1.4 CNY OAT'!$A$1:$B$8761,2)</f>
        <v>39</v>
      </c>
      <c r="F2380" s="11">
        <f ca="1">('Step 3. Regression'!$B$18*E2380^2+'Step 3. Regression'!$C$18*E2380+'Step 3. Regression'!$D$18)*C2380</f>
        <v>6.149525531858953</v>
      </c>
      <c r="G2380" s="11">
        <f ca="1">('Step 3. Regression'!$G$18*E2380^2+'Step 3. Regression'!$H$18*E2380+'Step 3. Regression'!$I$18)*D2380</f>
        <v>3.0061169817960809</v>
      </c>
    </row>
    <row r="2381" spans="1:7" x14ac:dyDescent="0.25">
      <c r="A2381" s="8">
        <f>IF(ISBLANK('Step 1.4 CNY OAT'!A2381),"-",'Step 1.4 CNY OAT'!A2381)</f>
        <v>43200.166666666664</v>
      </c>
      <c r="B2381" s="26">
        <f t="shared" si="55"/>
        <v>99</v>
      </c>
      <c r="C2381" s="67" cm="1">
        <f t="array" ref="C2381">INDEX('Step 5. Daily Avg Schedule Calc'!$A$2:$D$169,(WEEKDAY(A2381)-1)*24+HOUR(A2381)+1,3)</f>
        <v>1</v>
      </c>
      <c r="D2381" s="67" cm="1">
        <f t="array" ref="D2381">INDEX('Step 5. Daily Avg Schedule Calc'!$A$2:$D$169,(WEEKDAY(A2381)-1)*24+HOUR(A2381)+1,4)</f>
        <v>1</v>
      </c>
      <c r="E2381">
        <f>VLOOKUP(A2381,'Step 1.4 CNY OAT'!$A$1:$B$8761,2)</f>
        <v>39</v>
      </c>
      <c r="F2381" s="11">
        <f ca="1">('Step 3. Regression'!$B$18*E2381^2+'Step 3. Regression'!$C$18*E2381+'Step 3. Regression'!$D$18)*C2381</f>
        <v>6.149525531858953</v>
      </c>
      <c r="G2381" s="11">
        <f ca="1">('Step 3. Regression'!$G$18*E2381^2+'Step 3. Regression'!$H$18*E2381+'Step 3. Regression'!$I$18)*D2381</f>
        <v>3.0061169817960809</v>
      </c>
    </row>
    <row r="2382" spans="1:7" x14ac:dyDescent="0.25">
      <c r="A2382" s="8">
        <f>IF(ISBLANK('Step 1.4 CNY OAT'!A2382),"-",'Step 1.4 CNY OAT'!A2382)</f>
        <v>43200.208333333336</v>
      </c>
      <c r="B2382" s="26">
        <f t="shared" si="55"/>
        <v>99</v>
      </c>
      <c r="C2382" s="67" cm="1">
        <f t="array" ref="C2382">INDEX('Step 5. Daily Avg Schedule Calc'!$A$2:$D$169,(WEEKDAY(A2382)-1)*24+HOUR(A2382)+1,3)</f>
        <v>1</v>
      </c>
      <c r="D2382" s="67" cm="1">
        <f t="array" ref="D2382">INDEX('Step 5. Daily Avg Schedule Calc'!$A$2:$D$169,(WEEKDAY(A2382)-1)*24+HOUR(A2382)+1,4)</f>
        <v>1</v>
      </c>
      <c r="E2382">
        <f>VLOOKUP(A2382,'Step 1.4 CNY OAT'!$A$1:$B$8761,2)</f>
        <v>40</v>
      </c>
      <c r="F2382" s="11">
        <f ca="1">('Step 3. Regression'!$B$18*E2382^2+'Step 3. Regression'!$C$18*E2382+'Step 3. Regression'!$D$18)*C2382</f>
        <v>6.0604584544860431</v>
      </c>
      <c r="G2382" s="11">
        <f ca="1">('Step 3. Regression'!$G$18*E2382^2+'Step 3. Regression'!$H$18*E2382+'Step 3. Regression'!$I$18)*D2382</f>
        <v>2.9783832342789713</v>
      </c>
    </row>
    <row r="2383" spans="1:7" x14ac:dyDescent="0.25">
      <c r="A2383" s="8">
        <f>IF(ISBLANK('Step 1.4 CNY OAT'!A2383),"-",'Step 1.4 CNY OAT'!A2383)</f>
        <v>43200.25</v>
      </c>
      <c r="B2383" s="26">
        <f t="shared" si="55"/>
        <v>99</v>
      </c>
      <c r="C2383" s="67" cm="1">
        <f t="array" ref="C2383">INDEX('Step 5. Daily Avg Schedule Calc'!$A$2:$D$169,(WEEKDAY(A2383)-1)*24+HOUR(A2383)+1,3)</f>
        <v>1</v>
      </c>
      <c r="D2383" s="67" cm="1">
        <f t="array" ref="D2383">INDEX('Step 5. Daily Avg Schedule Calc'!$A$2:$D$169,(WEEKDAY(A2383)-1)*24+HOUR(A2383)+1,4)</f>
        <v>1</v>
      </c>
      <c r="E2383">
        <f>VLOOKUP(A2383,'Step 1.4 CNY OAT'!$A$1:$B$8761,2)</f>
        <v>39</v>
      </c>
      <c r="F2383" s="11">
        <f ca="1">('Step 3. Regression'!$B$18*E2383^2+'Step 3. Regression'!$C$18*E2383+'Step 3. Regression'!$D$18)*C2383</f>
        <v>6.149525531858953</v>
      </c>
      <c r="G2383" s="11">
        <f ca="1">('Step 3. Regression'!$G$18*E2383^2+'Step 3. Regression'!$H$18*E2383+'Step 3. Regression'!$I$18)*D2383</f>
        <v>3.0061169817960809</v>
      </c>
    </row>
    <row r="2384" spans="1:7" x14ac:dyDescent="0.25">
      <c r="A2384" s="8">
        <f>IF(ISBLANK('Step 1.4 CNY OAT'!A2384),"-",'Step 1.4 CNY OAT'!A2384)</f>
        <v>43200.291666666664</v>
      </c>
      <c r="B2384" s="26">
        <f t="shared" si="55"/>
        <v>99</v>
      </c>
      <c r="C2384" s="67" cm="1">
        <f t="array" ref="C2384">INDEX('Step 5. Daily Avg Schedule Calc'!$A$2:$D$169,(WEEKDAY(A2384)-1)*24+HOUR(A2384)+1,3)</f>
        <v>1</v>
      </c>
      <c r="D2384" s="67" cm="1">
        <f t="array" ref="D2384">INDEX('Step 5. Daily Avg Schedule Calc'!$A$2:$D$169,(WEEKDAY(A2384)-1)*24+HOUR(A2384)+1,4)</f>
        <v>1</v>
      </c>
      <c r="E2384">
        <f>VLOOKUP(A2384,'Step 1.4 CNY OAT'!$A$1:$B$8761,2)</f>
        <v>39</v>
      </c>
      <c r="F2384" s="11">
        <f ca="1">('Step 3. Regression'!$B$18*E2384^2+'Step 3. Regression'!$C$18*E2384+'Step 3. Regression'!$D$18)*C2384</f>
        <v>6.149525531858953</v>
      </c>
      <c r="G2384" s="11">
        <f ca="1">('Step 3. Regression'!$G$18*E2384^2+'Step 3. Regression'!$H$18*E2384+'Step 3. Regression'!$I$18)*D2384</f>
        <v>3.0061169817960809</v>
      </c>
    </row>
    <row r="2385" spans="1:7" x14ac:dyDescent="0.25">
      <c r="A2385" s="8">
        <f>IF(ISBLANK('Step 1.4 CNY OAT'!A2385),"-",'Step 1.4 CNY OAT'!A2385)</f>
        <v>43200.333333333336</v>
      </c>
      <c r="B2385" s="26">
        <f t="shared" si="55"/>
        <v>99</v>
      </c>
      <c r="C2385" s="67" cm="1">
        <f t="array" ref="C2385">INDEX('Step 5. Daily Avg Schedule Calc'!$A$2:$D$169,(WEEKDAY(A2385)-1)*24+HOUR(A2385)+1,3)</f>
        <v>1</v>
      </c>
      <c r="D2385" s="67" cm="1">
        <f t="array" ref="D2385">INDEX('Step 5. Daily Avg Schedule Calc'!$A$2:$D$169,(WEEKDAY(A2385)-1)*24+HOUR(A2385)+1,4)</f>
        <v>1</v>
      </c>
      <c r="E2385">
        <f>VLOOKUP(A2385,'Step 1.4 CNY OAT'!$A$1:$B$8761,2)</f>
        <v>40</v>
      </c>
      <c r="F2385" s="11">
        <f ca="1">('Step 3. Regression'!$B$18*E2385^2+'Step 3. Regression'!$C$18*E2385+'Step 3. Regression'!$D$18)*C2385</f>
        <v>6.0604584544860431</v>
      </c>
      <c r="G2385" s="11">
        <f ca="1">('Step 3. Regression'!$G$18*E2385^2+'Step 3. Regression'!$H$18*E2385+'Step 3. Regression'!$I$18)*D2385</f>
        <v>2.9783832342789713</v>
      </c>
    </row>
    <row r="2386" spans="1:7" x14ac:dyDescent="0.25">
      <c r="A2386" s="8">
        <f>IF(ISBLANK('Step 1.4 CNY OAT'!A2386),"-",'Step 1.4 CNY OAT'!A2386)</f>
        <v>43200.375</v>
      </c>
      <c r="B2386" s="26">
        <f t="shared" si="55"/>
        <v>99</v>
      </c>
      <c r="C2386" s="67" cm="1">
        <f t="array" ref="C2386">INDEX('Step 5. Daily Avg Schedule Calc'!$A$2:$D$169,(WEEKDAY(A2386)-1)*24+HOUR(A2386)+1,3)</f>
        <v>1</v>
      </c>
      <c r="D2386" s="67" cm="1">
        <f t="array" ref="D2386">INDEX('Step 5. Daily Avg Schedule Calc'!$A$2:$D$169,(WEEKDAY(A2386)-1)*24+HOUR(A2386)+1,4)</f>
        <v>1</v>
      </c>
      <c r="E2386">
        <f>VLOOKUP(A2386,'Step 1.4 CNY OAT'!$A$1:$B$8761,2)</f>
        <v>39</v>
      </c>
      <c r="F2386" s="11">
        <f ca="1">('Step 3. Regression'!$B$18*E2386^2+'Step 3. Regression'!$C$18*E2386+'Step 3. Regression'!$D$18)*C2386</f>
        <v>6.149525531858953</v>
      </c>
      <c r="G2386" s="11">
        <f ca="1">('Step 3. Regression'!$G$18*E2386^2+'Step 3. Regression'!$H$18*E2386+'Step 3. Regression'!$I$18)*D2386</f>
        <v>3.0061169817960809</v>
      </c>
    </row>
    <row r="2387" spans="1:7" x14ac:dyDescent="0.25">
      <c r="A2387" s="8">
        <f>IF(ISBLANK('Step 1.4 CNY OAT'!A2387),"-",'Step 1.4 CNY OAT'!A2387)</f>
        <v>43200.416666666664</v>
      </c>
      <c r="B2387" s="26">
        <f t="shared" si="55"/>
        <v>99</v>
      </c>
      <c r="C2387" s="67" cm="1">
        <f t="array" ref="C2387">INDEX('Step 5. Daily Avg Schedule Calc'!$A$2:$D$169,(WEEKDAY(A2387)-1)*24+HOUR(A2387)+1,3)</f>
        <v>1</v>
      </c>
      <c r="D2387" s="67" cm="1">
        <f t="array" ref="D2387">INDEX('Step 5. Daily Avg Schedule Calc'!$A$2:$D$169,(WEEKDAY(A2387)-1)*24+HOUR(A2387)+1,4)</f>
        <v>1</v>
      </c>
      <c r="E2387">
        <f>VLOOKUP(A2387,'Step 1.4 CNY OAT'!$A$1:$B$8761,2)</f>
        <v>39</v>
      </c>
      <c r="F2387" s="11">
        <f ca="1">('Step 3. Regression'!$B$18*E2387^2+'Step 3. Regression'!$C$18*E2387+'Step 3. Regression'!$D$18)*C2387</f>
        <v>6.149525531858953</v>
      </c>
      <c r="G2387" s="11">
        <f ca="1">('Step 3. Regression'!$G$18*E2387^2+'Step 3. Regression'!$H$18*E2387+'Step 3. Regression'!$I$18)*D2387</f>
        <v>3.0061169817960809</v>
      </c>
    </row>
    <row r="2388" spans="1:7" x14ac:dyDescent="0.25">
      <c r="A2388" s="8">
        <f>IF(ISBLANK('Step 1.4 CNY OAT'!A2388),"-",'Step 1.4 CNY OAT'!A2388)</f>
        <v>43200.458333333336</v>
      </c>
      <c r="B2388" s="26">
        <f t="shared" si="55"/>
        <v>99</v>
      </c>
      <c r="C2388" s="67" cm="1">
        <f t="array" ref="C2388">INDEX('Step 5. Daily Avg Schedule Calc'!$A$2:$D$169,(WEEKDAY(A2388)-1)*24+HOUR(A2388)+1,3)</f>
        <v>1</v>
      </c>
      <c r="D2388" s="67" cm="1">
        <f t="array" ref="D2388">INDEX('Step 5. Daily Avg Schedule Calc'!$A$2:$D$169,(WEEKDAY(A2388)-1)*24+HOUR(A2388)+1,4)</f>
        <v>1</v>
      </c>
      <c r="E2388">
        <f>VLOOKUP(A2388,'Step 1.4 CNY OAT'!$A$1:$B$8761,2)</f>
        <v>42</v>
      </c>
      <c r="F2388" s="11">
        <f ca="1">('Step 3. Regression'!$B$18*E2388^2+'Step 3. Regression'!$C$18*E2388+'Step 3. Regression'!$D$18)*C2388</f>
        <v>5.8968747059279734</v>
      </c>
      <c r="G2388" s="11">
        <f ca="1">('Step 3. Regression'!$G$18*E2388^2+'Step 3. Regression'!$H$18*E2388+'Step 3. Regression'!$I$18)*D2388</f>
        <v>2.9266577162081897</v>
      </c>
    </row>
    <row r="2389" spans="1:7" x14ac:dyDescent="0.25">
      <c r="A2389" s="8">
        <f>IF(ISBLANK('Step 1.4 CNY OAT'!A2389),"-",'Step 1.4 CNY OAT'!A2389)</f>
        <v>43200.5</v>
      </c>
      <c r="B2389" s="26">
        <f t="shared" si="55"/>
        <v>99</v>
      </c>
      <c r="C2389" s="67" cm="1">
        <f t="array" ref="C2389">INDEX('Step 5. Daily Avg Schedule Calc'!$A$2:$D$169,(WEEKDAY(A2389)-1)*24+HOUR(A2389)+1,3)</f>
        <v>1</v>
      </c>
      <c r="D2389" s="67" cm="1">
        <f t="array" ref="D2389">INDEX('Step 5. Daily Avg Schedule Calc'!$A$2:$D$169,(WEEKDAY(A2389)-1)*24+HOUR(A2389)+1,4)</f>
        <v>1</v>
      </c>
      <c r="E2389">
        <f>VLOOKUP(A2389,'Step 1.4 CNY OAT'!$A$1:$B$8761,2)</f>
        <v>45</v>
      </c>
      <c r="F2389" s="11">
        <f ca="1">('Step 3. Regression'!$B$18*E2389^2+'Step 3. Regression'!$C$18*E2389+'Step 3. Regression'!$D$18)*C2389</f>
        <v>5.6878750985602435</v>
      </c>
      <c r="G2389" s="11">
        <f ca="1">('Step 3. Regression'!$G$18*E2389^2+'Step 3. Regression'!$H$18*E2389+'Step 3. Regression'!$I$18)*D2389</f>
        <v>2.8584243815106145</v>
      </c>
    </row>
    <row r="2390" spans="1:7" x14ac:dyDescent="0.25">
      <c r="A2390" s="8">
        <f>IF(ISBLANK('Step 1.4 CNY OAT'!A2390),"-",'Step 1.4 CNY OAT'!A2390)</f>
        <v>43200.541666666664</v>
      </c>
      <c r="B2390" s="26">
        <f t="shared" si="55"/>
        <v>99</v>
      </c>
      <c r="C2390" s="67" cm="1">
        <f t="array" ref="C2390">INDEX('Step 5. Daily Avg Schedule Calc'!$A$2:$D$169,(WEEKDAY(A2390)-1)*24+HOUR(A2390)+1,3)</f>
        <v>1</v>
      </c>
      <c r="D2390" s="67" cm="1">
        <f t="array" ref="D2390">INDEX('Step 5. Daily Avg Schedule Calc'!$A$2:$D$169,(WEEKDAY(A2390)-1)*24+HOUR(A2390)+1,4)</f>
        <v>1</v>
      </c>
      <c r="E2390">
        <f>VLOOKUP(A2390,'Step 1.4 CNY OAT'!$A$1:$B$8761,2)</f>
        <v>45</v>
      </c>
      <c r="F2390" s="11">
        <f ca="1">('Step 3. Regression'!$B$18*E2390^2+'Step 3. Regression'!$C$18*E2390+'Step 3. Regression'!$D$18)*C2390</f>
        <v>5.6878750985602435</v>
      </c>
      <c r="G2390" s="11">
        <f ca="1">('Step 3. Regression'!$G$18*E2390^2+'Step 3. Regression'!$H$18*E2390+'Step 3. Regression'!$I$18)*D2390</f>
        <v>2.8584243815106145</v>
      </c>
    </row>
    <row r="2391" spans="1:7" x14ac:dyDescent="0.25">
      <c r="A2391" s="8">
        <f>IF(ISBLANK('Step 1.4 CNY OAT'!A2391),"-",'Step 1.4 CNY OAT'!A2391)</f>
        <v>43200.583333333336</v>
      </c>
      <c r="B2391" s="26">
        <f t="shared" si="55"/>
        <v>99</v>
      </c>
      <c r="C2391" s="67" cm="1">
        <f t="array" ref="C2391">INDEX('Step 5. Daily Avg Schedule Calc'!$A$2:$D$169,(WEEKDAY(A2391)-1)*24+HOUR(A2391)+1,3)</f>
        <v>1</v>
      </c>
      <c r="D2391" s="67" cm="1">
        <f t="array" ref="D2391">INDEX('Step 5. Daily Avg Schedule Calc'!$A$2:$D$169,(WEEKDAY(A2391)-1)*24+HOUR(A2391)+1,4)</f>
        <v>1</v>
      </c>
      <c r="E2391">
        <f>VLOOKUP(A2391,'Step 1.4 CNY OAT'!$A$1:$B$8761,2)</f>
        <v>47</v>
      </c>
      <c r="F2391" s="11">
        <f ca="1">('Step 3. Regression'!$B$18*E2391^2+'Step 3. Regression'!$C$18*E2391+'Step 3. Regression'!$D$18)*C2391</f>
        <v>5.5727927039613396</v>
      </c>
      <c r="G2391" s="11">
        <f ca="1">('Step 3. Regression'!$G$18*E2391^2+'Step 3. Regression'!$H$18*E2391+'Step 3. Regression'!$I$18)*D2391</f>
        <v>2.8191721199846294</v>
      </c>
    </row>
    <row r="2392" spans="1:7" x14ac:dyDescent="0.25">
      <c r="A2392" s="8">
        <f>IF(ISBLANK('Step 1.4 CNY OAT'!A2392),"-",'Step 1.4 CNY OAT'!A2392)</f>
        <v>43200.625</v>
      </c>
      <c r="B2392" s="26">
        <f t="shared" si="55"/>
        <v>99</v>
      </c>
      <c r="C2392" s="67" cm="1">
        <f t="array" ref="C2392">INDEX('Step 5. Daily Avg Schedule Calc'!$A$2:$D$169,(WEEKDAY(A2392)-1)*24+HOUR(A2392)+1,3)</f>
        <v>1</v>
      </c>
      <c r="D2392" s="67" cm="1">
        <f t="array" ref="D2392">INDEX('Step 5. Daily Avg Schedule Calc'!$A$2:$D$169,(WEEKDAY(A2392)-1)*24+HOUR(A2392)+1,4)</f>
        <v>1</v>
      </c>
      <c r="E2392">
        <f>VLOOKUP(A2392,'Step 1.4 CNY OAT'!$A$1:$B$8761,2)</f>
        <v>48</v>
      </c>
      <c r="F2392" s="11">
        <f ca="1">('Step 3. Regression'!$B$18*E2392^2+'Step 3. Regression'!$C$18*E2392+'Step 3. Regression'!$D$18)*C2392</f>
        <v>5.5225267097557609</v>
      </c>
      <c r="G2392" s="11">
        <f ca="1">('Step 3. Regression'!$G$18*E2392^2+'Step 3. Regression'!$H$18*E2392+'Step 3. Regression'!$I$18)*D2392</f>
        <v>2.8014169777033562</v>
      </c>
    </row>
    <row r="2393" spans="1:7" x14ac:dyDescent="0.25">
      <c r="A2393" s="8">
        <f>IF(ISBLANK('Step 1.4 CNY OAT'!A2393),"-",'Step 1.4 CNY OAT'!A2393)</f>
        <v>43200.666666666664</v>
      </c>
      <c r="B2393" s="26">
        <f t="shared" si="55"/>
        <v>99</v>
      </c>
      <c r="C2393" s="67" cm="1">
        <f t="array" ref="C2393">INDEX('Step 5. Daily Avg Schedule Calc'!$A$2:$D$169,(WEEKDAY(A2393)-1)*24+HOUR(A2393)+1,3)</f>
        <v>1</v>
      </c>
      <c r="D2393" s="67" cm="1">
        <f t="array" ref="D2393">INDEX('Step 5. Daily Avg Schedule Calc'!$A$2:$D$169,(WEEKDAY(A2393)-1)*24+HOUR(A2393)+1,4)</f>
        <v>1</v>
      </c>
      <c r="E2393">
        <f>VLOOKUP(A2393,'Step 1.4 CNY OAT'!$A$1:$B$8761,2)</f>
        <v>50</v>
      </c>
      <c r="F2393" s="11">
        <f ca="1">('Step 3. Regression'!$B$18*E2393^2+'Step 3. Regression'!$C$18*E2393+'Step 3. Regression'!$D$18)*C2393</f>
        <v>5.4365451275323569</v>
      </c>
      <c r="G2393" s="11">
        <f ca="1">('Step 3. Regression'!$G$18*E2393^2+'Step 3. Regression'!$H$18*E2393+'Step 3. Regression'!$I$18)*D2393</f>
        <v>2.7696486701042482</v>
      </c>
    </row>
    <row r="2394" spans="1:7" x14ac:dyDescent="0.25">
      <c r="A2394" s="8">
        <f>IF(ISBLANK('Step 1.4 CNY OAT'!A2394),"-",'Step 1.4 CNY OAT'!A2394)</f>
        <v>43200.708333333336</v>
      </c>
      <c r="B2394" s="26">
        <f t="shared" si="55"/>
        <v>99</v>
      </c>
      <c r="C2394" s="67" cm="1">
        <f t="array" ref="C2394">INDEX('Step 5. Daily Avg Schedule Calc'!$A$2:$D$169,(WEEKDAY(A2394)-1)*24+HOUR(A2394)+1,3)</f>
        <v>1</v>
      </c>
      <c r="D2394" s="67" cm="1">
        <f t="array" ref="D2394">INDEX('Step 5. Daily Avg Schedule Calc'!$A$2:$D$169,(WEEKDAY(A2394)-1)*24+HOUR(A2394)+1,4)</f>
        <v>1</v>
      </c>
      <c r="E2394">
        <f>VLOOKUP(A2394,'Step 1.4 CNY OAT'!$A$1:$B$8761,2)</f>
        <v>49</v>
      </c>
      <c r="F2394" s="11">
        <f ca="1">('Step 3. Regression'!$B$18*E2394^2+'Step 3. Regression'!$C$18*E2394+'Step 3. Regression'!$D$18)*C2394</f>
        <v>5.4771108509461008</v>
      </c>
      <c r="G2394" s="11">
        <f ca="1">('Step 3. Regression'!$G$18*E2394^2+'Step 3. Regression'!$H$18*E2394+'Step 3. Regression'!$I$18)*D2394</f>
        <v>2.7849091610765626</v>
      </c>
    </row>
    <row r="2395" spans="1:7" x14ac:dyDescent="0.25">
      <c r="A2395" s="8">
        <f>IF(ISBLANK('Step 1.4 CNY OAT'!A2395),"-",'Step 1.4 CNY OAT'!A2395)</f>
        <v>43200.75</v>
      </c>
      <c r="B2395" s="26">
        <f t="shared" si="55"/>
        <v>99</v>
      </c>
      <c r="C2395" s="67" cm="1">
        <f t="array" ref="C2395">INDEX('Step 5. Daily Avg Schedule Calc'!$A$2:$D$169,(WEEKDAY(A2395)-1)*24+HOUR(A2395)+1,3)</f>
        <v>1</v>
      </c>
      <c r="D2395" s="67" cm="1">
        <f t="array" ref="D2395">INDEX('Step 5. Daily Avg Schedule Calc'!$A$2:$D$169,(WEEKDAY(A2395)-1)*24+HOUR(A2395)+1,4)</f>
        <v>1</v>
      </c>
      <c r="E2395">
        <f>VLOOKUP(A2395,'Step 1.4 CNY OAT'!$A$1:$B$8761,2)</f>
        <v>50</v>
      </c>
      <c r="F2395" s="11">
        <f ca="1">('Step 3. Regression'!$B$18*E2395^2+'Step 3. Regression'!$C$18*E2395+'Step 3. Regression'!$D$18)*C2395</f>
        <v>5.4365451275323569</v>
      </c>
      <c r="G2395" s="11">
        <f ca="1">('Step 3. Regression'!$G$18*E2395^2+'Step 3. Regression'!$H$18*E2395+'Step 3. Regression'!$I$18)*D2395</f>
        <v>2.7696486701042482</v>
      </c>
    </row>
    <row r="2396" spans="1:7" x14ac:dyDescent="0.25">
      <c r="A2396" s="8">
        <f>IF(ISBLANK('Step 1.4 CNY OAT'!A2396),"-",'Step 1.4 CNY OAT'!A2396)</f>
        <v>43200.791666666664</v>
      </c>
      <c r="B2396" s="26">
        <f t="shared" si="55"/>
        <v>99</v>
      </c>
      <c r="C2396" s="67" cm="1">
        <f t="array" ref="C2396">INDEX('Step 5. Daily Avg Schedule Calc'!$A$2:$D$169,(WEEKDAY(A2396)-1)*24+HOUR(A2396)+1,3)</f>
        <v>1</v>
      </c>
      <c r="D2396" s="67" cm="1">
        <f t="array" ref="D2396">INDEX('Step 5. Daily Avg Schedule Calc'!$A$2:$D$169,(WEEKDAY(A2396)-1)*24+HOUR(A2396)+1,4)</f>
        <v>1</v>
      </c>
      <c r="E2396">
        <f>VLOOKUP(A2396,'Step 1.4 CNY OAT'!$A$1:$B$8761,2)</f>
        <v>48</v>
      </c>
      <c r="F2396" s="11">
        <f ca="1">('Step 3. Regression'!$B$18*E2396^2+'Step 3. Regression'!$C$18*E2396+'Step 3. Regression'!$D$18)*C2396</f>
        <v>5.5225267097557609</v>
      </c>
      <c r="G2396" s="11">
        <f ca="1">('Step 3. Regression'!$G$18*E2396^2+'Step 3. Regression'!$H$18*E2396+'Step 3. Regression'!$I$18)*D2396</f>
        <v>2.8014169777033562</v>
      </c>
    </row>
    <row r="2397" spans="1:7" x14ac:dyDescent="0.25">
      <c r="A2397" s="8">
        <f>IF(ISBLANK('Step 1.4 CNY OAT'!A2397),"-",'Step 1.4 CNY OAT'!A2397)</f>
        <v>43200.833333333336</v>
      </c>
      <c r="B2397" s="26">
        <f t="shared" si="55"/>
        <v>99</v>
      </c>
      <c r="C2397" s="67" cm="1">
        <f t="array" ref="C2397">INDEX('Step 5. Daily Avg Schedule Calc'!$A$2:$D$169,(WEEKDAY(A2397)-1)*24+HOUR(A2397)+1,3)</f>
        <v>1</v>
      </c>
      <c r="D2397" s="67" cm="1">
        <f t="array" ref="D2397">INDEX('Step 5. Daily Avg Schedule Calc'!$A$2:$D$169,(WEEKDAY(A2397)-1)*24+HOUR(A2397)+1,4)</f>
        <v>1</v>
      </c>
      <c r="E2397">
        <f>VLOOKUP(A2397,'Step 1.4 CNY OAT'!$A$1:$B$8761,2)</f>
        <v>47</v>
      </c>
      <c r="F2397" s="11">
        <f ca="1">('Step 3. Regression'!$B$18*E2397^2+'Step 3. Regression'!$C$18*E2397+'Step 3. Regression'!$D$18)*C2397</f>
        <v>5.5727927039613396</v>
      </c>
      <c r="G2397" s="11">
        <f ca="1">('Step 3. Regression'!$G$18*E2397^2+'Step 3. Regression'!$H$18*E2397+'Step 3. Regression'!$I$18)*D2397</f>
        <v>2.8191721199846294</v>
      </c>
    </row>
    <row r="2398" spans="1:7" x14ac:dyDescent="0.25">
      <c r="A2398" s="8">
        <f>IF(ISBLANK('Step 1.4 CNY OAT'!A2398),"-",'Step 1.4 CNY OAT'!A2398)</f>
        <v>43200.875</v>
      </c>
      <c r="B2398" s="26">
        <f t="shared" si="55"/>
        <v>99</v>
      </c>
      <c r="C2398" s="67" cm="1">
        <f t="array" ref="C2398">INDEX('Step 5. Daily Avg Schedule Calc'!$A$2:$D$169,(WEEKDAY(A2398)-1)*24+HOUR(A2398)+1,3)</f>
        <v>1</v>
      </c>
      <c r="D2398" s="67" cm="1">
        <f t="array" ref="D2398">INDEX('Step 5. Daily Avg Schedule Calc'!$A$2:$D$169,(WEEKDAY(A2398)-1)*24+HOUR(A2398)+1,4)</f>
        <v>1</v>
      </c>
      <c r="E2398">
        <f>VLOOKUP(A2398,'Step 1.4 CNY OAT'!$A$1:$B$8761,2)</f>
        <v>45</v>
      </c>
      <c r="F2398" s="11">
        <f ca="1">('Step 3. Regression'!$B$18*E2398^2+'Step 3. Regression'!$C$18*E2398+'Step 3. Regression'!$D$18)*C2398</f>
        <v>5.6878750985602435</v>
      </c>
      <c r="G2398" s="11">
        <f ca="1">('Step 3. Regression'!$G$18*E2398^2+'Step 3. Regression'!$H$18*E2398+'Step 3. Regression'!$I$18)*D2398</f>
        <v>2.8584243815106145</v>
      </c>
    </row>
    <row r="2399" spans="1:7" x14ac:dyDescent="0.25">
      <c r="A2399" s="8">
        <f>IF(ISBLANK('Step 1.4 CNY OAT'!A2399),"-",'Step 1.4 CNY OAT'!A2399)</f>
        <v>43200.916666666664</v>
      </c>
      <c r="B2399" s="26">
        <f t="shared" si="55"/>
        <v>99</v>
      </c>
      <c r="C2399" s="67" cm="1">
        <f t="array" ref="C2399">INDEX('Step 5. Daily Avg Schedule Calc'!$A$2:$D$169,(WEEKDAY(A2399)-1)*24+HOUR(A2399)+1,3)</f>
        <v>1</v>
      </c>
      <c r="D2399" s="67" cm="1">
        <f t="array" ref="D2399">INDEX('Step 5. Daily Avg Schedule Calc'!$A$2:$D$169,(WEEKDAY(A2399)-1)*24+HOUR(A2399)+1,4)</f>
        <v>1</v>
      </c>
      <c r="E2399">
        <f>VLOOKUP(A2399,'Step 1.4 CNY OAT'!$A$1:$B$8761,2)</f>
        <v>45</v>
      </c>
      <c r="F2399" s="11">
        <f ca="1">('Step 3. Regression'!$B$18*E2399^2+'Step 3. Regression'!$C$18*E2399+'Step 3. Regression'!$D$18)*C2399</f>
        <v>5.6878750985602435</v>
      </c>
      <c r="G2399" s="11">
        <f ca="1">('Step 3. Regression'!$G$18*E2399^2+'Step 3. Regression'!$H$18*E2399+'Step 3. Regression'!$I$18)*D2399</f>
        <v>2.8584243815106145</v>
      </c>
    </row>
    <row r="2400" spans="1:7" x14ac:dyDescent="0.25">
      <c r="A2400" s="8">
        <f>IF(ISBLANK('Step 1.4 CNY OAT'!A2400),"-",'Step 1.4 CNY OAT'!A2400)</f>
        <v>43200.958333333336</v>
      </c>
      <c r="B2400" s="26">
        <f t="shared" si="55"/>
        <v>99</v>
      </c>
      <c r="C2400" s="67" cm="1">
        <f t="array" ref="C2400">INDEX('Step 5. Daily Avg Schedule Calc'!$A$2:$D$169,(WEEKDAY(A2400)-1)*24+HOUR(A2400)+1,3)</f>
        <v>1</v>
      </c>
      <c r="D2400" s="67" cm="1">
        <f t="array" ref="D2400">INDEX('Step 5. Daily Avg Schedule Calc'!$A$2:$D$169,(WEEKDAY(A2400)-1)*24+HOUR(A2400)+1,4)</f>
        <v>1</v>
      </c>
      <c r="E2400">
        <f>VLOOKUP(A2400,'Step 1.4 CNY OAT'!$A$1:$B$8761,2)</f>
        <v>43</v>
      </c>
      <c r="F2400" s="11">
        <f ca="1">('Step 3. Regression'!$B$18*E2400^2+'Step 3. Regression'!$C$18*E2400+'Step 3. Regression'!$D$18)*C2400</f>
        <v>5.8223580347428134</v>
      </c>
      <c r="G2400" s="11">
        <f ca="1">('Step 3. Regression'!$G$18*E2400^2+'Step 3. Regression'!$H$18*E2400+'Step 3. Regression'!$I$18)*D2400</f>
        <v>2.902665945654519</v>
      </c>
    </row>
    <row r="2401" spans="1:7" x14ac:dyDescent="0.25">
      <c r="A2401" s="8">
        <f>IF(ISBLANK('Step 1.4 CNY OAT'!A2401),"-",'Step 1.4 CNY OAT'!A2401)</f>
        <v>43201</v>
      </c>
      <c r="B2401" s="26">
        <f t="shared" si="55"/>
        <v>100</v>
      </c>
      <c r="C2401" s="67" cm="1">
        <f t="array" ref="C2401">INDEX('Step 5. Daily Avg Schedule Calc'!$A$2:$D$169,(WEEKDAY(A2401)-1)*24+HOUR(A2401)+1,3)</f>
        <v>1</v>
      </c>
      <c r="D2401" s="67" cm="1">
        <f t="array" ref="D2401">INDEX('Step 5. Daily Avg Schedule Calc'!$A$2:$D$169,(WEEKDAY(A2401)-1)*24+HOUR(A2401)+1,4)</f>
        <v>1</v>
      </c>
      <c r="E2401">
        <f>VLOOKUP(A2401,'Step 1.4 CNY OAT'!$A$1:$B$8761,2)</f>
        <v>42.5</v>
      </c>
      <c r="F2401" s="11">
        <f ca="1">('Step 3. Regression'!$B$18*E2401^2+'Step 3. Regression'!$C$18*E2401+'Step 3. Regression'!$D$18)*C2401</f>
        <v>5.8590101034109034</v>
      </c>
      <c r="G2401" s="11">
        <f ca="1">('Step 3. Regression'!$G$18*E2401^2+'Step 3. Regression'!$H$18*E2401+'Step 3. Regression'!$I$18)*D2401</f>
        <v>2.9145059152245443</v>
      </c>
    </row>
    <row r="2402" spans="1:7" x14ac:dyDescent="0.25">
      <c r="A2402" s="8">
        <f>IF(ISBLANK('Step 1.4 CNY OAT'!A2402),"-",'Step 1.4 CNY OAT'!A2402)</f>
        <v>43201.041666666664</v>
      </c>
      <c r="B2402" s="26">
        <f t="shared" si="55"/>
        <v>100</v>
      </c>
      <c r="C2402" s="67" cm="1">
        <f t="array" ref="C2402">INDEX('Step 5. Daily Avg Schedule Calc'!$A$2:$D$169,(WEEKDAY(A2402)-1)*24+HOUR(A2402)+1,3)</f>
        <v>1</v>
      </c>
      <c r="D2402" s="67" cm="1">
        <f t="array" ref="D2402">INDEX('Step 5. Daily Avg Schedule Calc'!$A$2:$D$169,(WEEKDAY(A2402)-1)*24+HOUR(A2402)+1,4)</f>
        <v>1</v>
      </c>
      <c r="E2402">
        <f>VLOOKUP(A2402,'Step 1.4 CNY OAT'!$A$1:$B$8761,2)</f>
        <v>42</v>
      </c>
      <c r="F2402" s="11">
        <f ca="1">('Step 3. Regression'!$B$18*E2402^2+'Step 3. Regression'!$C$18*E2402+'Step 3. Regression'!$D$18)*C2402</f>
        <v>5.8968747059279734</v>
      </c>
      <c r="G2402" s="11">
        <f ca="1">('Step 3. Regression'!$G$18*E2402^2+'Step 3. Regression'!$H$18*E2402+'Step 3. Regression'!$I$18)*D2402</f>
        <v>2.9266577162081897</v>
      </c>
    </row>
    <row r="2403" spans="1:7" x14ac:dyDescent="0.25">
      <c r="A2403" s="8">
        <f>IF(ISBLANK('Step 1.4 CNY OAT'!A2403),"-",'Step 1.4 CNY OAT'!A2403)</f>
        <v>43201.083333333336</v>
      </c>
      <c r="B2403" s="26">
        <f t="shared" si="55"/>
        <v>100</v>
      </c>
      <c r="C2403" s="67" cm="1">
        <f t="array" ref="C2403">INDEX('Step 5. Daily Avg Schedule Calc'!$A$2:$D$169,(WEEKDAY(A2403)-1)*24+HOUR(A2403)+1,3)</f>
        <v>1</v>
      </c>
      <c r="D2403" s="67" cm="1">
        <f t="array" ref="D2403">INDEX('Step 5. Daily Avg Schedule Calc'!$A$2:$D$169,(WEEKDAY(A2403)-1)*24+HOUR(A2403)+1,4)</f>
        <v>1</v>
      </c>
      <c r="E2403">
        <f>VLOOKUP(A2403,'Step 1.4 CNY OAT'!$A$1:$B$8761,2)</f>
        <v>41</v>
      </c>
      <c r="F2403" s="11">
        <f ca="1">('Step 3. Regression'!$B$18*E2403^2+'Step 3. Regression'!$C$18*E2403+'Step 3. Regression'!$D$18)*C2403</f>
        <v>5.9762415125090502</v>
      </c>
      <c r="G2403" s="11">
        <f ca="1">('Step 3. Regression'!$G$18*E2403^2+'Step 3. Regression'!$H$18*E2403+'Step 3. Regression'!$I$18)*D2403</f>
        <v>2.9518968124163409</v>
      </c>
    </row>
    <row r="2404" spans="1:7" x14ac:dyDescent="0.25">
      <c r="A2404" s="8">
        <f>IF(ISBLANK('Step 1.4 CNY OAT'!A2404),"-",'Step 1.4 CNY OAT'!A2404)</f>
        <v>43201.125</v>
      </c>
      <c r="B2404" s="26">
        <f t="shared" si="55"/>
        <v>100</v>
      </c>
      <c r="C2404" s="67" cm="1">
        <f t="array" ref="C2404">INDEX('Step 5. Daily Avg Schedule Calc'!$A$2:$D$169,(WEEKDAY(A2404)-1)*24+HOUR(A2404)+1,3)</f>
        <v>1</v>
      </c>
      <c r="D2404" s="67" cm="1">
        <f t="array" ref="D2404">INDEX('Step 5. Daily Avg Schedule Calc'!$A$2:$D$169,(WEEKDAY(A2404)-1)*24+HOUR(A2404)+1,4)</f>
        <v>1</v>
      </c>
      <c r="E2404">
        <f>VLOOKUP(A2404,'Step 1.4 CNY OAT'!$A$1:$B$8761,2)</f>
        <v>38</v>
      </c>
      <c r="F2404" s="11">
        <f ca="1">('Step 3. Regression'!$B$18*E2404^2+'Step 3. Regression'!$C$18*E2404+'Step 3. Regression'!$D$18)*C2404</f>
        <v>6.2434427446277798</v>
      </c>
      <c r="G2404" s="11">
        <f ca="1">('Step 3. Regression'!$G$18*E2404^2+'Step 3. Regression'!$H$18*E2404+'Step 3. Regression'!$I$18)*D2404</f>
        <v>3.0350980549676709</v>
      </c>
    </row>
    <row r="2405" spans="1:7" x14ac:dyDescent="0.25">
      <c r="A2405" s="8">
        <f>IF(ISBLANK('Step 1.4 CNY OAT'!A2405),"-",'Step 1.4 CNY OAT'!A2405)</f>
        <v>43201.166666666664</v>
      </c>
      <c r="B2405" s="26">
        <f t="shared" si="55"/>
        <v>100</v>
      </c>
      <c r="C2405" s="67" cm="1">
        <f t="array" ref="C2405">INDEX('Step 5. Daily Avg Schedule Calc'!$A$2:$D$169,(WEEKDAY(A2405)-1)*24+HOUR(A2405)+1,3)</f>
        <v>1</v>
      </c>
      <c r="D2405" s="67" cm="1">
        <f t="array" ref="D2405">INDEX('Step 5. Daily Avg Schedule Calc'!$A$2:$D$169,(WEEKDAY(A2405)-1)*24+HOUR(A2405)+1,4)</f>
        <v>1</v>
      </c>
      <c r="E2405">
        <f>VLOOKUP(A2405,'Step 1.4 CNY OAT'!$A$1:$B$8761,2)</f>
        <v>37</v>
      </c>
      <c r="F2405" s="11">
        <f ca="1">('Step 3. Regression'!$B$18*E2405^2+'Step 3. Regression'!$C$18*E2405+'Step 3. Regression'!$D$18)*C2405</f>
        <v>6.3422100927925218</v>
      </c>
      <c r="G2405" s="11">
        <f ca="1">('Step 3. Regression'!$G$18*E2405^2+'Step 3. Regression'!$H$18*E2405+'Step 3. Regression'!$I$18)*D2405</f>
        <v>3.0653264537937401</v>
      </c>
    </row>
    <row r="2406" spans="1:7" x14ac:dyDescent="0.25">
      <c r="A2406" s="8">
        <f>IF(ISBLANK('Step 1.4 CNY OAT'!A2406),"-",'Step 1.4 CNY OAT'!A2406)</f>
        <v>43201.208333333336</v>
      </c>
      <c r="B2406" s="26">
        <f t="shared" si="55"/>
        <v>100</v>
      </c>
      <c r="C2406" s="67" cm="1">
        <f t="array" ref="C2406">INDEX('Step 5. Daily Avg Schedule Calc'!$A$2:$D$169,(WEEKDAY(A2406)-1)*24+HOUR(A2406)+1,3)</f>
        <v>1</v>
      </c>
      <c r="D2406" s="67" cm="1">
        <f t="array" ref="D2406">INDEX('Step 5. Daily Avg Schedule Calc'!$A$2:$D$169,(WEEKDAY(A2406)-1)*24+HOUR(A2406)+1,4)</f>
        <v>1</v>
      </c>
      <c r="E2406">
        <f>VLOOKUP(A2406,'Step 1.4 CNY OAT'!$A$1:$B$8761,2)</f>
        <v>39</v>
      </c>
      <c r="F2406" s="11">
        <f ca="1">('Step 3. Regression'!$B$18*E2406^2+'Step 3. Regression'!$C$18*E2406+'Step 3. Regression'!$D$18)*C2406</f>
        <v>6.149525531858953</v>
      </c>
      <c r="G2406" s="11">
        <f ca="1">('Step 3. Regression'!$G$18*E2406^2+'Step 3. Regression'!$H$18*E2406+'Step 3. Regression'!$I$18)*D2406</f>
        <v>3.0061169817960809</v>
      </c>
    </row>
    <row r="2407" spans="1:7" x14ac:dyDescent="0.25">
      <c r="A2407" s="8">
        <f>IF(ISBLANK('Step 1.4 CNY OAT'!A2407),"-",'Step 1.4 CNY OAT'!A2407)</f>
        <v>43201.25</v>
      </c>
      <c r="B2407" s="26">
        <f t="shared" si="55"/>
        <v>100</v>
      </c>
      <c r="C2407" s="67" cm="1">
        <f t="array" ref="C2407">INDEX('Step 5. Daily Avg Schedule Calc'!$A$2:$D$169,(WEEKDAY(A2407)-1)*24+HOUR(A2407)+1,3)</f>
        <v>1</v>
      </c>
      <c r="D2407" s="67" cm="1">
        <f t="array" ref="D2407">INDEX('Step 5. Daily Avg Schedule Calc'!$A$2:$D$169,(WEEKDAY(A2407)-1)*24+HOUR(A2407)+1,4)</f>
        <v>1</v>
      </c>
      <c r="E2407">
        <f>VLOOKUP(A2407,'Step 1.4 CNY OAT'!$A$1:$B$8761,2)</f>
        <v>39</v>
      </c>
      <c r="F2407" s="11">
        <f ca="1">('Step 3. Regression'!$B$18*E2407^2+'Step 3. Regression'!$C$18*E2407+'Step 3. Regression'!$D$18)*C2407</f>
        <v>6.149525531858953</v>
      </c>
      <c r="G2407" s="11">
        <f ca="1">('Step 3. Regression'!$G$18*E2407^2+'Step 3. Regression'!$H$18*E2407+'Step 3. Regression'!$I$18)*D2407</f>
        <v>3.0061169817960809</v>
      </c>
    </row>
    <row r="2408" spans="1:7" x14ac:dyDescent="0.25">
      <c r="A2408" s="8">
        <f>IF(ISBLANK('Step 1.4 CNY OAT'!A2408),"-",'Step 1.4 CNY OAT'!A2408)</f>
        <v>43201.291666666664</v>
      </c>
      <c r="B2408" s="26">
        <f t="shared" si="55"/>
        <v>100</v>
      </c>
      <c r="C2408" s="67" cm="1">
        <f t="array" ref="C2408">INDEX('Step 5. Daily Avg Schedule Calc'!$A$2:$D$169,(WEEKDAY(A2408)-1)*24+HOUR(A2408)+1,3)</f>
        <v>1</v>
      </c>
      <c r="D2408" s="67" cm="1">
        <f t="array" ref="D2408">INDEX('Step 5. Daily Avg Schedule Calc'!$A$2:$D$169,(WEEKDAY(A2408)-1)*24+HOUR(A2408)+1,4)</f>
        <v>1</v>
      </c>
      <c r="E2408">
        <f>VLOOKUP(A2408,'Step 1.4 CNY OAT'!$A$1:$B$8761,2)</f>
        <v>39</v>
      </c>
      <c r="F2408" s="11">
        <f ca="1">('Step 3. Regression'!$B$18*E2408^2+'Step 3. Regression'!$C$18*E2408+'Step 3. Regression'!$D$18)*C2408</f>
        <v>6.149525531858953</v>
      </c>
      <c r="G2408" s="11">
        <f ca="1">('Step 3. Regression'!$G$18*E2408^2+'Step 3. Regression'!$H$18*E2408+'Step 3. Regression'!$I$18)*D2408</f>
        <v>3.0061169817960809</v>
      </c>
    </row>
    <row r="2409" spans="1:7" x14ac:dyDescent="0.25">
      <c r="A2409" s="8">
        <f>IF(ISBLANK('Step 1.4 CNY OAT'!A2409),"-",'Step 1.4 CNY OAT'!A2409)</f>
        <v>43201.333333333336</v>
      </c>
      <c r="B2409" s="26">
        <f t="shared" si="55"/>
        <v>100</v>
      </c>
      <c r="C2409" s="67" cm="1">
        <f t="array" ref="C2409">INDEX('Step 5. Daily Avg Schedule Calc'!$A$2:$D$169,(WEEKDAY(A2409)-1)*24+HOUR(A2409)+1,3)</f>
        <v>1</v>
      </c>
      <c r="D2409" s="67" cm="1">
        <f t="array" ref="D2409">INDEX('Step 5. Daily Avg Schedule Calc'!$A$2:$D$169,(WEEKDAY(A2409)-1)*24+HOUR(A2409)+1,4)</f>
        <v>1</v>
      </c>
      <c r="E2409">
        <f>VLOOKUP(A2409,'Step 1.4 CNY OAT'!$A$1:$B$8761,2)</f>
        <v>40</v>
      </c>
      <c r="F2409" s="11">
        <f ca="1">('Step 3. Regression'!$B$18*E2409^2+'Step 3. Regression'!$C$18*E2409+'Step 3. Regression'!$D$18)*C2409</f>
        <v>6.0604584544860431</v>
      </c>
      <c r="G2409" s="11">
        <f ca="1">('Step 3. Regression'!$G$18*E2409^2+'Step 3. Regression'!$H$18*E2409+'Step 3. Regression'!$I$18)*D2409</f>
        <v>2.9783832342789713</v>
      </c>
    </row>
    <row r="2410" spans="1:7" x14ac:dyDescent="0.25">
      <c r="A2410" s="8">
        <f>IF(ISBLANK('Step 1.4 CNY OAT'!A2410),"-",'Step 1.4 CNY OAT'!A2410)</f>
        <v>43201.375</v>
      </c>
      <c r="B2410" s="26">
        <f t="shared" si="55"/>
        <v>100</v>
      </c>
      <c r="C2410" s="67" cm="1">
        <f t="array" ref="C2410">INDEX('Step 5. Daily Avg Schedule Calc'!$A$2:$D$169,(WEEKDAY(A2410)-1)*24+HOUR(A2410)+1,3)</f>
        <v>1</v>
      </c>
      <c r="D2410" s="67" cm="1">
        <f t="array" ref="D2410">INDEX('Step 5. Daily Avg Schedule Calc'!$A$2:$D$169,(WEEKDAY(A2410)-1)*24+HOUR(A2410)+1,4)</f>
        <v>1</v>
      </c>
      <c r="E2410">
        <f>VLOOKUP(A2410,'Step 1.4 CNY OAT'!$A$1:$B$8761,2)</f>
        <v>43</v>
      </c>
      <c r="F2410" s="11">
        <f ca="1">('Step 3. Regression'!$B$18*E2410^2+'Step 3. Regression'!$C$18*E2410+'Step 3. Regression'!$D$18)*C2410</f>
        <v>5.8223580347428134</v>
      </c>
      <c r="G2410" s="11">
        <f ca="1">('Step 3. Regression'!$G$18*E2410^2+'Step 3. Regression'!$H$18*E2410+'Step 3. Regression'!$I$18)*D2410</f>
        <v>2.902665945654519</v>
      </c>
    </row>
    <row r="2411" spans="1:7" x14ac:dyDescent="0.25">
      <c r="A2411" s="8">
        <f>IF(ISBLANK('Step 1.4 CNY OAT'!A2411),"-",'Step 1.4 CNY OAT'!A2411)</f>
        <v>43201.416666666664</v>
      </c>
      <c r="B2411" s="26">
        <f t="shared" si="55"/>
        <v>100</v>
      </c>
      <c r="C2411" s="67" cm="1">
        <f t="array" ref="C2411">INDEX('Step 5. Daily Avg Schedule Calc'!$A$2:$D$169,(WEEKDAY(A2411)-1)*24+HOUR(A2411)+1,3)</f>
        <v>1</v>
      </c>
      <c r="D2411" s="67" cm="1">
        <f t="array" ref="D2411">INDEX('Step 5. Daily Avg Schedule Calc'!$A$2:$D$169,(WEEKDAY(A2411)-1)*24+HOUR(A2411)+1,4)</f>
        <v>1</v>
      </c>
      <c r="E2411">
        <f>VLOOKUP(A2411,'Step 1.4 CNY OAT'!$A$1:$B$8761,2)</f>
        <v>45</v>
      </c>
      <c r="F2411" s="11">
        <f ca="1">('Step 3. Regression'!$B$18*E2411^2+'Step 3. Regression'!$C$18*E2411+'Step 3. Regression'!$D$18)*C2411</f>
        <v>5.6878750985602435</v>
      </c>
      <c r="G2411" s="11">
        <f ca="1">('Step 3. Regression'!$G$18*E2411^2+'Step 3. Regression'!$H$18*E2411+'Step 3. Regression'!$I$18)*D2411</f>
        <v>2.8584243815106145</v>
      </c>
    </row>
    <row r="2412" spans="1:7" x14ac:dyDescent="0.25">
      <c r="A2412" s="8">
        <f>IF(ISBLANK('Step 1.4 CNY OAT'!A2412),"-",'Step 1.4 CNY OAT'!A2412)</f>
        <v>43201.458333333336</v>
      </c>
      <c r="B2412" s="26">
        <f t="shared" si="55"/>
        <v>100</v>
      </c>
      <c r="C2412" s="67" cm="1">
        <f t="array" ref="C2412">INDEX('Step 5. Daily Avg Schedule Calc'!$A$2:$D$169,(WEEKDAY(A2412)-1)*24+HOUR(A2412)+1,3)</f>
        <v>1</v>
      </c>
      <c r="D2412" s="67" cm="1">
        <f t="array" ref="D2412">INDEX('Step 5. Daily Avg Schedule Calc'!$A$2:$D$169,(WEEKDAY(A2412)-1)*24+HOUR(A2412)+1,4)</f>
        <v>1</v>
      </c>
      <c r="E2412">
        <f>VLOOKUP(A2412,'Step 1.4 CNY OAT'!$A$1:$B$8761,2)</f>
        <v>46</v>
      </c>
      <c r="F2412" s="11">
        <f ca="1">('Step 3. Regression'!$B$18*E2412^2+'Step 3. Regression'!$C$18*E2412+'Step 3. Regression'!$D$18)*C2412</f>
        <v>5.6279088335628336</v>
      </c>
      <c r="G2412" s="11">
        <f ca="1">('Step 3. Regression'!$G$18*E2412^2+'Step 3. Regression'!$H$18*E2412+'Step 3. Regression'!$I$18)*D2412</f>
        <v>2.8381745879203826</v>
      </c>
    </row>
    <row r="2413" spans="1:7" x14ac:dyDescent="0.25">
      <c r="A2413" s="8">
        <f>IF(ISBLANK('Step 1.4 CNY OAT'!A2413),"-",'Step 1.4 CNY OAT'!A2413)</f>
        <v>43201.5</v>
      </c>
      <c r="B2413" s="26">
        <f t="shared" si="55"/>
        <v>100</v>
      </c>
      <c r="C2413" s="67" cm="1">
        <f t="array" ref="C2413">INDEX('Step 5. Daily Avg Schedule Calc'!$A$2:$D$169,(WEEKDAY(A2413)-1)*24+HOUR(A2413)+1,3)</f>
        <v>1</v>
      </c>
      <c r="D2413" s="67" cm="1">
        <f t="array" ref="D2413">INDEX('Step 5. Daily Avg Schedule Calc'!$A$2:$D$169,(WEEKDAY(A2413)-1)*24+HOUR(A2413)+1,4)</f>
        <v>1</v>
      </c>
      <c r="E2413">
        <f>VLOOKUP(A2413,'Step 1.4 CNY OAT'!$A$1:$B$8761,2)</f>
        <v>48</v>
      </c>
      <c r="F2413" s="11">
        <f ca="1">('Step 3. Regression'!$B$18*E2413^2+'Step 3. Regression'!$C$18*E2413+'Step 3. Regression'!$D$18)*C2413</f>
        <v>5.5225267097557609</v>
      </c>
      <c r="G2413" s="11">
        <f ca="1">('Step 3. Regression'!$G$18*E2413^2+'Step 3. Regression'!$H$18*E2413+'Step 3. Regression'!$I$18)*D2413</f>
        <v>2.8014169777033562</v>
      </c>
    </row>
    <row r="2414" spans="1:7" x14ac:dyDescent="0.25">
      <c r="A2414" s="8">
        <f>IF(ISBLANK('Step 1.4 CNY OAT'!A2414),"-",'Step 1.4 CNY OAT'!A2414)</f>
        <v>43201.541666666664</v>
      </c>
      <c r="B2414" s="26">
        <f t="shared" si="55"/>
        <v>100</v>
      </c>
      <c r="C2414" s="67" cm="1">
        <f t="array" ref="C2414">INDEX('Step 5. Daily Avg Schedule Calc'!$A$2:$D$169,(WEEKDAY(A2414)-1)*24+HOUR(A2414)+1,3)</f>
        <v>1</v>
      </c>
      <c r="D2414" s="67" cm="1">
        <f t="array" ref="D2414">INDEX('Step 5. Daily Avg Schedule Calc'!$A$2:$D$169,(WEEKDAY(A2414)-1)*24+HOUR(A2414)+1,4)</f>
        <v>1</v>
      </c>
      <c r="E2414">
        <f>VLOOKUP(A2414,'Step 1.4 CNY OAT'!$A$1:$B$8761,2)</f>
        <v>50</v>
      </c>
      <c r="F2414" s="11">
        <f ca="1">('Step 3. Regression'!$B$18*E2414^2+'Step 3. Regression'!$C$18*E2414+'Step 3. Regression'!$D$18)*C2414</f>
        <v>5.4365451275323569</v>
      </c>
      <c r="G2414" s="11">
        <f ca="1">('Step 3. Regression'!$G$18*E2414^2+'Step 3. Regression'!$H$18*E2414+'Step 3. Regression'!$I$18)*D2414</f>
        <v>2.7696486701042482</v>
      </c>
    </row>
    <row r="2415" spans="1:7" x14ac:dyDescent="0.25">
      <c r="A2415" s="8">
        <f>IF(ISBLANK('Step 1.4 CNY OAT'!A2415),"-",'Step 1.4 CNY OAT'!A2415)</f>
        <v>43201.583333333336</v>
      </c>
      <c r="B2415" s="26">
        <f t="shared" si="55"/>
        <v>100</v>
      </c>
      <c r="C2415" s="67" cm="1">
        <f t="array" ref="C2415">INDEX('Step 5. Daily Avg Schedule Calc'!$A$2:$D$169,(WEEKDAY(A2415)-1)*24+HOUR(A2415)+1,3)</f>
        <v>1</v>
      </c>
      <c r="D2415" s="67" cm="1">
        <f t="array" ref="D2415">INDEX('Step 5. Daily Avg Schedule Calc'!$A$2:$D$169,(WEEKDAY(A2415)-1)*24+HOUR(A2415)+1,4)</f>
        <v>1</v>
      </c>
      <c r="E2415">
        <f>VLOOKUP(A2415,'Step 1.4 CNY OAT'!$A$1:$B$8761,2)</f>
        <v>49</v>
      </c>
      <c r="F2415" s="11">
        <f ca="1">('Step 3. Regression'!$B$18*E2415^2+'Step 3. Regression'!$C$18*E2415+'Step 3. Regression'!$D$18)*C2415</f>
        <v>5.4771108509461008</v>
      </c>
      <c r="G2415" s="11">
        <f ca="1">('Step 3. Regression'!$G$18*E2415^2+'Step 3. Regression'!$H$18*E2415+'Step 3. Regression'!$I$18)*D2415</f>
        <v>2.7849091610765626</v>
      </c>
    </row>
    <row r="2416" spans="1:7" x14ac:dyDescent="0.25">
      <c r="A2416" s="8">
        <f>IF(ISBLANK('Step 1.4 CNY OAT'!A2416),"-",'Step 1.4 CNY OAT'!A2416)</f>
        <v>43201.625</v>
      </c>
      <c r="B2416" s="26">
        <f t="shared" si="55"/>
        <v>100</v>
      </c>
      <c r="C2416" s="67" cm="1">
        <f t="array" ref="C2416">INDEX('Step 5. Daily Avg Schedule Calc'!$A$2:$D$169,(WEEKDAY(A2416)-1)*24+HOUR(A2416)+1,3)</f>
        <v>1</v>
      </c>
      <c r="D2416" s="67" cm="1">
        <f t="array" ref="D2416">INDEX('Step 5. Daily Avg Schedule Calc'!$A$2:$D$169,(WEEKDAY(A2416)-1)*24+HOUR(A2416)+1,4)</f>
        <v>1</v>
      </c>
      <c r="E2416">
        <f>VLOOKUP(A2416,'Step 1.4 CNY OAT'!$A$1:$B$8761,2)</f>
        <v>50</v>
      </c>
      <c r="F2416" s="11">
        <f ca="1">('Step 3. Regression'!$B$18*E2416^2+'Step 3. Regression'!$C$18*E2416+'Step 3. Regression'!$D$18)*C2416</f>
        <v>5.4365451275323569</v>
      </c>
      <c r="G2416" s="11">
        <f ca="1">('Step 3. Regression'!$G$18*E2416^2+'Step 3. Regression'!$H$18*E2416+'Step 3. Regression'!$I$18)*D2416</f>
        <v>2.7696486701042482</v>
      </c>
    </row>
    <row r="2417" spans="1:7" x14ac:dyDescent="0.25">
      <c r="A2417" s="8">
        <f>IF(ISBLANK('Step 1.4 CNY OAT'!A2417),"-",'Step 1.4 CNY OAT'!A2417)</f>
        <v>43201.666666666664</v>
      </c>
      <c r="B2417" s="26">
        <f t="shared" si="55"/>
        <v>100</v>
      </c>
      <c r="C2417" s="67" cm="1">
        <f t="array" ref="C2417">INDEX('Step 5. Daily Avg Schedule Calc'!$A$2:$D$169,(WEEKDAY(A2417)-1)*24+HOUR(A2417)+1,3)</f>
        <v>1</v>
      </c>
      <c r="D2417" s="67" cm="1">
        <f t="array" ref="D2417">INDEX('Step 5. Daily Avg Schedule Calc'!$A$2:$D$169,(WEEKDAY(A2417)-1)*24+HOUR(A2417)+1,4)</f>
        <v>1</v>
      </c>
      <c r="E2417">
        <f>VLOOKUP(A2417,'Step 1.4 CNY OAT'!$A$1:$B$8761,2)</f>
        <v>50</v>
      </c>
      <c r="F2417" s="11">
        <f ca="1">('Step 3. Regression'!$B$18*E2417^2+'Step 3. Regression'!$C$18*E2417+'Step 3. Regression'!$D$18)*C2417</f>
        <v>5.4365451275323569</v>
      </c>
      <c r="G2417" s="11">
        <f ca="1">('Step 3. Regression'!$G$18*E2417^2+'Step 3. Regression'!$H$18*E2417+'Step 3. Regression'!$I$18)*D2417</f>
        <v>2.7696486701042482</v>
      </c>
    </row>
    <row r="2418" spans="1:7" x14ac:dyDescent="0.25">
      <c r="A2418" s="8">
        <f>IF(ISBLANK('Step 1.4 CNY OAT'!A2418),"-",'Step 1.4 CNY OAT'!A2418)</f>
        <v>43201.708333333336</v>
      </c>
      <c r="B2418" s="26">
        <f t="shared" si="55"/>
        <v>100</v>
      </c>
      <c r="C2418" s="67" cm="1">
        <f t="array" ref="C2418">INDEX('Step 5. Daily Avg Schedule Calc'!$A$2:$D$169,(WEEKDAY(A2418)-1)*24+HOUR(A2418)+1,3)</f>
        <v>1</v>
      </c>
      <c r="D2418" s="67" cm="1">
        <f t="array" ref="D2418">INDEX('Step 5. Daily Avg Schedule Calc'!$A$2:$D$169,(WEEKDAY(A2418)-1)*24+HOUR(A2418)+1,4)</f>
        <v>1</v>
      </c>
      <c r="E2418">
        <f>VLOOKUP(A2418,'Step 1.4 CNY OAT'!$A$1:$B$8761,2)</f>
        <v>49</v>
      </c>
      <c r="F2418" s="11">
        <f ca="1">('Step 3. Regression'!$B$18*E2418^2+'Step 3. Regression'!$C$18*E2418+'Step 3. Regression'!$D$18)*C2418</f>
        <v>5.4771108509461008</v>
      </c>
      <c r="G2418" s="11">
        <f ca="1">('Step 3. Regression'!$G$18*E2418^2+'Step 3. Regression'!$H$18*E2418+'Step 3. Regression'!$I$18)*D2418</f>
        <v>2.7849091610765626</v>
      </c>
    </row>
    <row r="2419" spans="1:7" x14ac:dyDescent="0.25">
      <c r="A2419" s="8">
        <f>IF(ISBLANK('Step 1.4 CNY OAT'!A2419),"-",'Step 1.4 CNY OAT'!A2419)</f>
        <v>43201.75</v>
      </c>
      <c r="B2419" s="26">
        <f t="shared" si="55"/>
        <v>100</v>
      </c>
      <c r="C2419" s="67" cm="1">
        <f t="array" ref="C2419">INDEX('Step 5. Daily Avg Schedule Calc'!$A$2:$D$169,(WEEKDAY(A2419)-1)*24+HOUR(A2419)+1,3)</f>
        <v>1</v>
      </c>
      <c r="D2419" s="67" cm="1">
        <f t="array" ref="D2419">INDEX('Step 5. Daily Avg Schedule Calc'!$A$2:$D$169,(WEEKDAY(A2419)-1)*24+HOUR(A2419)+1,4)</f>
        <v>1</v>
      </c>
      <c r="E2419">
        <f>VLOOKUP(A2419,'Step 1.4 CNY OAT'!$A$1:$B$8761,2)</f>
        <v>48</v>
      </c>
      <c r="F2419" s="11">
        <f ca="1">('Step 3. Regression'!$B$18*E2419^2+'Step 3. Regression'!$C$18*E2419+'Step 3. Regression'!$D$18)*C2419</f>
        <v>5.5225267097557609</v>
      </c>
      <c r="G2419" s="11">
        <f ca="1">('Step 3. Regression'!$G$18*E2419^2+'Step 3. Regression'!$H$18*E2419+'Step 3. Regression'!$I$18)*D2419</f>
        <v>2.8014169777033562</v>
      </c>
    </row>
    <row r="2420" spans="1:7" x14ac:dyDescent="0.25">
      <c r="A2420" s="8">
        <f>IF(ISBLANK('Step 1.4 CNY OAT'!A2420),"-",'Step 1.4 CNY OAT'!A2420)</f>
        <v>43201.791666666664</v>
      </c>
      <c r="B2420" s="26">
        <f t="shared" si="55"/>
        <v>100</v>
      </c>
      <c r="C2420" s="67" cm="1">
        <f t="array" ref="C2420">INDEX('Step 5. Daily Avg Schedule Calc'!$A$2:$D$169,(WEEKDAY(A2420)-1)*24+HOUR(A2420)+1,3)</f>
        <v>1</v>
      </c>
      <c r="D2420" s="67" cm="1">
        <f t="array" ref="D2420">INDEX('Step 5. Daily Avg Schedule Calc'!$A$2:$D$169,(WEEKDAY(A2420)-1)*24+HOUR(A2420)+1,4)</f>
        <v>1</v>
      </c>
      <c r="E2420">
        <f>VLOOKUP(A2420,'Step 1.4 CNY OAT'!$A$1:$B$8761,2)</f>
        <v>46</v>
      </c>
      <c r="F2420" s="11">
        <f ca="1">('Step 3. Regression'!$B$18*E2420^2+'Step 3. Regression'!$C$18*E2420+'Step 3. Regression'!$D$18)*C2420</f>
        <v>5.6279088335628336</v>
      </c>
      <c r="G2420" s="11">
        <f ca="1">('Step 3. Regression'!$G$18*E2420^2+'Step 3. Regression'!$H$18*E2420+'Step 3. Regression'!$I$18)*D2420</f>
        <v>2.8381745879203826</v>
      </c>
    </row>
    <row r="2421" spans="1:7" x14ac:dyDescent="0.25">
      <c r="A2421" s="8">
        <f>IF(ISBLANK('Step 1.4 CNY OAT'!A2421),"-",'Step 1.4 CNY OAT'!A2421)</f>
        <v>43201.833333333336</v>
      </c>
      <c r="B2421" s="26">
        <f t="shared" si="55"/>
        <v>100</v>
      </c>
      <c r="C2421" s="67" cm="1">
        <f t="array" ref="C2421">INDEX('Step 5. Daily Avg Schedule Calc'!$A$2:$D$169,(WEEKDAY(A2421)-1)*24+HOUR(A2421)+1,3)</f>
        <v>1</v>
      </c>
      <c r="D2421" s="67" cm="1">
        <f t="array" ref="D2421">INDEX('Step 5. Daily Avg Schedule Calc'!$A$2:$D$169,(WEEKDAY(A2421)-1)*24+HOUR(A2421)+1,4)</f>
        <v>1</v>
      </c>
      <c r="E2421">
        <f>VLOOKUP(A2421,'Step 1.4 CNY OAT'!$A$1:$B$8761,2)</f>
        <v>46</v>
      </c>
      <c r="F2421" s="11">
        <f ca="1">('Step 3. Regression'!$B$18*E2421^2+'Step 3. Regression'!$C$18*E2421+'Step 3. Regression'!$D$18)*C2421</f>
        <v>5.6279088335628336</v>
      </c>
      <c r="G2421" s="11">
        <f ca="1">('Step 3. Regression'!$G$18*E2421^2+'Step 3. Regression'!$H$18*E2421+'Step 3. Regression'!$I$18)*D2421</f>
        <v>2.8381745879203826</v>
      </c>
    </row>
    <row r="2422" spans="1:7" x14ac:dyDescent="0.25">
      <c r="A2422" s="8">
        <f>IF(ISBLANK('Step 1.4 CNY OAT'!A2422),"-",'Step 1.4 CNY OAT'!A2422)</f>
        <v>43201.875</v>
      </c>
      <c r="B2422" s="26">
        <f t="shared" si="55"/>
        <v>100</v>
      </c>
      <c r="C2422" s="67" cm="1">
        <f t="array" ref="C2422">INDEX('Step 5. Daily Avg Schedule Calc'!$A$2:$D$169,(WEEKDAY(A2422)-1)*24+HOUR(A2422)+1,3)</f>
        <v>1</v>
      </c>
      <c r="D2422" s="67" cm="1">
        <f t="array" ref="D2422">INDEX('Step 5. Daily Avg Schedule Calc'!$A$2:$D$169,(WEEKDAY(A2422)-1)*24+HOUR(A2422)+1,4)</f>
        <v>1</v>
      </c>
      <c r="E2422">
        <f>VLOOKUP(A2422,'Step 1.4 CNY OAT'!$A$1:$B$8761,2)</f>
        <v>46</v>
      </c>
      <c r="F2422" s="11">
        <f ca="1">('Step 3. Regression'!$B$18*E2422^2+'Step 3. Regression'!$C$18*E2422+'Step 3. Regression'!$D$18)*C2422</f>
        <v>5.6279088335628336</v>
      </c>
      <c r="G2422" s="11">
        <f ca="1">('Step 3. Regression'!$G$18*E2422^2+'Step 3. Regression'!$H$18*E2422+'Step 3. Regression'!$I$18)*D2422</f>
        <v>2.8381745879203826</v>
      </c>
    </row>
    <row r="2423" spans="1:7" x14ac:dyDescent="0.25">
      <c r="A2423" s="8">
        <f>IF(ISBLANK('Step 1.4 CNY OAT'!A2423),"-",'Step 1.4 CNY OAT'!A2423)</f>
        <v>43201.916666666664</v>
      </c>
      <c r="B2423" s="26">
        <f t="shared" si="55"/>
        <v>100</v>
      </c>
      <c r="C2423" s="67" cm="1">
        <f t="array" ref="C2423">INDEX('Step 5. Daily Avg Schedule Calc'!$A$2:$D$169,(WEEKDAY(A2423)-1)*24+HOUR(A2423)+1,3)</f>
        <v>1</v>
      </c>
      <c r="D2423" s="67" cm="1">
        <f t="array" ref="D2423">INDEX('Step 5. Daily Avg Schedule Calc'!$A$2:$D$169,(WEEKDAY(A2423)-1)*24+HOUR(A2423)+1,4)</f>
        <v>1</v>
      </c>
      <c r="E2423">
        <f>VLOOKUP(A2423,'Step 1.4 CNY OAT'!$A$1:$B$8761,2)</f>
        <v>46</v>
      </c>
      <c r="F2423" s="11">
        <f ca="1">('Step 3. Regression'!$B$18*E2423^2+'Step 3. Regression'!$C$18*E2423+'Step 3. Regression'!$D$18)*C2423</f>
        <v>5.6279088335628336</v>
      </c>
      <c r="G2423" s="11">
        <f ca="1">('Step 3. Regression'!$G$18*E2423^2+'Step 3. Regression'!$H$18*E2423+'Step 3. Regression'!$I$18)*D2423</f>
        <v>2.8381745879203826</v>
      </c>
    </row>
    <row r="2424" spans="1:7" x14ac:dyDescent="0.25">
      <c r="A2424" s="8">
        <f>IF(ISBLANK('Step 1.4 CNY OAT'!A2424),"-",'Step 1.4 CNY OAT'!A2424)</f>
        <v>43201.958333333336</v>
      </c>
      <c r="B2424" s="26">
        <f t="shared" si="55"/>
        <v>100</v>
      </c>
      <c r="C2424" s="67" cm="1">
        <f t="array" ref="C2424">INDEX('Step 5. Daily Avg Schedule Calc'!$A$2:$D$169,(WEEKDAY(A2424)-1)*24+HOUR(A2424)+1,3)</f>
        <v>1</v>
      </c>
      <c r="D2424" s="67" cm="1">
        <f t="array" ref="D2424">INDEX('Step 5. Daily Avg Schedule Calc'!$A$2:$D$169,(WEEKDAY(A2424)-1)*24+HOUR(A2424)+1,4)</f>
        <v>1</v>
      </c>
      <c r="E2424">
        <f>VLOOKUP(A2424,'Step 1.4 CNY OAT'!$A$1:$B$8761,2)</f>
        <v>46</v>
      </c>
      <c r="F2424" s="11">
        <f ca="1">('Step 3. Regression'!$B$18*E2424^2+'Step 3. Regression'!$C$18*E2424+'Step 3. Regression'!$D$18)*C2424</f>
        <v>5.6279088335628336</v>
      </c>
      <c r="G2424" s="11">
        <f ca="1">('Step 3. Regression'!$G$18*E2424^2+'Step 3. Regression'!$H$18*E2424+'Step 3. Regression'!$I$18)*D2424</f>
        <v>2.8381745879203826</v>
      </c>
    </row>
    <row r="2425" spans="1:7" x14ac:dyDescent="0.25">
      <c r="A2425" s="8">
        <f>IF(ISBLANK('Step 1.4 CNY OAT'!A2425),"-",'Step 1.4 CNY OAT'!A2425)</f>
        <v>43202</v>
      </c>
      <c r="B2425" s="26">
        <f t="shared" si="55"/>
        <v>101</v>
      </c>
      <c r="C2425" s="67" cm="1">
        <f t="array" ref="C2425">INDEX('Step 5. Daily Avg Schedule Calc'!$A$2:$D$169,(WEEKDAY(A2425)-1)*24+HOUR(A2425)+1,3)</f>
        <v>1</v>
      </c>
      <c r="D2425" s="67" cm="1">
        <f t="array" ref="D2425">INDEX('Step 5. Daily Avg Schedule Calc'!$A$2:$D$169,(WEEKDAY(A2425)-1)*24+HOUR(A2425)+1,4)</f>
        <v>1</v>
      </c>
      <c r="E2425">
        <f>VLOOKUP(A2425,'Step 1.4 CNY OAT'!$A$1:$B$8761,2)</f>
        <v>46</v>
      </c>
      <c r="F2425" s="11">
        <f ca="1">('Step 3. Regression'!$B$18*E2425^2+'Step 3. Regression'!$C$18*E2425+'Step 3. Regression'!$D$18)*C2425</f>
        <v>5.6279088335628336</v>
      </c>
      <c r="G2425" s="11">
        <f ca="1">('Step 3. Regression'!$G$18*E2425^2+'Step 3. Regression'!$H$18*E2425+'Step 3. Regression'!$I$18)*D2425</f>
        <v>2.8381745879203826</v>
      </c>
    </row>
    <row r="2426" spans="1:7" x14ac:dyDescent="0.25">
      <c r="A2426" s="8">
        <f>IF(ISBLANK('Step 1.4 CNY OAT'!A2426),"-",'Step 1.4 CNY OAT'!A2426)</f>
        <v>43202.041666666664</v>
      </c>
      <c r="B2426" s="26">
        <f t="shared" si="55"/>
        <v>101</v>
      </c>
      <c r="C2426" s="67" cm="1">
        <f t="array" ref="C2426">INDEX('Step 5. Daily Avg Schedule Calc'!$A$2:$D$169,(WEEKDAY(A2426)-1)*24+HOUR(A2426)+1,3)</f>
        <v>1</v>
      </c>
      <c r="D2426" s="67" cm="1">
        <f t="array" ref="D2426">INDEX('Step 5. Daily Avg Schedule Calc'!$A$2:$D$169,(WEEKDAY(A2426)-1)*24+HOUR(A2426)+1,4)</f>
        <v>1</v>
      </c>
      <c r="E2426">
        <f>VLOOKUP(A2426,'Step 1.4 CNY OAT'!$A$1:$B$8761,2)</f>
        <v>46</v>
      </c>
      <c r="F2426" s="11">
        <f ca="1">('Step 3. Regression'!$B$18*E2426^2+'Step 3. Regression'!$C$18*E2426+'Step 3. Regression'!$D$18)*C2426</f>
        <v>5.6279088335628336</v>
      </c>
      <c r="G2426" s="11">
        <f ca="1">('Step 3. Regression'!$G$18*E2426^2+'Step 3. Regression'!$H$18*E2426+'Step 3. Regression'!$I$18)*D2426</f>
        <v>2.8381745879203826</v>
      </c>
    </row>
    <row r="2427" spans="1:7" x14ac:dyDescent="0.25">
      <c r="A2427" s="8">
        <f>IF(ISBLANK('Step 1.4 CNY OAT'!A2427),"-",'Step 1.4 CNY OAT'!A2427)</f>
        <v>43202.083333333336</v>
      </c>
      <c r="B2427" s="26">
        <f t="shared" si="55"/>
        <v>101</v>
      </c>
      <c r="C2427" s="67" cm="1">
        <f t="array" ref="C2427">INDEX('Step 5. Daily Avg Schedule Calc'!$A$2:$D$169,(WEEKDAY(A2427)-1)*24+HOUR(A2427)+1,3)</f>
        <v>1</v>
      </c>
      <c r="D2427" s="67" cm="1">
        <f t="array" ref="D2427">INDEX('Step 5. Daily Avg Schedule Calc'!$A$2:$D$169,(WEEKDAY(A2427)-1)*24+HOUR(A2427)+1,4)</f>
        <v>1</v>
      </c>
      <c r="E2427">
        <f>VLOOKUP(A2427,'Step 1.4 CNY OAT'!$A$1:$B$8761,2)</f>
        <v>46</v>
      </c>
      <c r="F2427" s="11">
        <f ca="1">('Step 3. Regression'!$B$18*E2427^2+'Step 3. Regression'!$C$18*E2427+'Step 3. Regression'!$D$18)*C2427</f>
        <v>5.6279088335628336</v>
      </c>
      <c r="G2427" s="11">
        <f ca="1">('Step 3. Regression'!$G$18*E2427^2+'Step 3. Regression'!$H$18*E2427+'Step 3. Regression'!$I$18)*D2427</f>
        <v>2.8381745879203826</v>
      </c>
    </row>
    <row r="2428" spans="1:7" x14ac:dyDescent="0.25">
      <c r="A2428" s="8">
        <f>IF(ISBLANK('Step 1.4 CNY OAT'!A2428),"-",'Step 1.4 CNY OAT'!A2428)</f>
        <v>43202.125</v>
      </c>
      <c r="B2428" s="26">
        <f t="shared" si="55"/>
        <v>101</v>
      </c>
      <c r="C2428" s="67" cm="1">
        <f t="array" ref="C2428">INDEX('Step 5. Daily Avg Schedule Calc'!$A$2:$D$169,(WEEKDAY(A2428)-1)*24+HOUR(A2428)+1,3)</f>
        <v>1</v>
      </c>
      <c r="D2428" s="67" cm="1">
        <f t="array" ref="D2428">INDEX('Step 5. Daily Avg Schedule Calc'!$A$2:$D$169,(WEEKDAY(A2428)-1)*24+HOUR(A2428)+1,4)</f>
        <v>1</v>
      </c>
      <c r="E2428">
        <f>VLOOKUP(A2428,'Step 1.4 CNY OAT'!$A$1:$B$8761,2)</f>
        <v>46</v>
      </c>
      <c r="F2428" s="11">
        <f ca="1">('Step 3. Regression'!$B$18*E2428^2+'Step 3. Regression'!$C$18*E2428+'Step 3. Regression'!$D$18)*C2428</f>
        <v>5.6279088335628336</v>
      </c>
      <c r="G2428" s="11">
        <f ca="1">('Step 3. Regression'!$G$18*E2428^2+'Step 3. Regression'!$H$18*E2428+'Step 3. Regression'!$I$18)*D2428</f>
        <v>2.8381745879203826</v>
      </c>
    </row>
    <row r="2429" spans="1:7" x14ac:dyDescent="0.25">
      <c r="A2429" s="8">
        <f>IF(ISBLANK('Step 1.4 CNY OAT'!A2429),"-",'Step 1.4 CNY OAT'!A2429)</f>
        <v>43202.166666666664</v>
      </c>
      <c r="B2429" s="26">
        <f t="shared" si="55"/>
        <v>101</v>
      </c>
      <c r="C2429" s="67" cm="1">
        <f t="array" ref="C2429">INDEX('Step 5. Daily Avg Schedule Calc'!$A$2:$D$169,(WEEKDAY(A2429)-1)*24+HOUR(A2429)+1,3)</f>
        <v>1</v>
      </c>
      <c r="D2429" s="67" cm="1">
        <f t="array" ref="D2429">INDEX('Step 5. Daily Avg Schedule Calc'!$A$2:$D$169,(WEEKDAY(A2429)-1)*24+HOUR(A2429)+1,4)</f>
        <v>1</v>
      </c>
      <c r="E2429">
        <f>VLOOKUP(A2429,'Step 1.4 CNY OAT'!$A$1:$B$8761,2)</f>
        <v>46</v>
      </c>
      <c r="F2429" s="11">
        <f ca="1">('Step 3. Regression'!$B$18*E2429^2+'Step 3. Regression'!$C$18*E2429+'Step 3. Regression'!$D$18)*C2429</f>
        <v>5.6279088335628336</v>
      </c>
      <c r="G2429" s="11">
        <f ca="1">('Step 3. Regression'!$G$18*E2429^2+'Step 3. Regression'!$H$18*E2429+'Step 3. Regression'!$I$18)*D2429</f>
        <v>2.8381745879203826</v>
      </c>
    </row>
    <row r="2430" spans="1:7" x14ac:dyDescent="0.25">
      <c r="A2430" s="8">
        <f>IF(ISBLANK('Step 1.4 CNY OAT'!A2430),"-",'Step 1.4 CNY OAT'!A2430)</f>
        <v>43202.208333333336</v>
      </c>
      <c r="B2430" s="26">
        <f t="shared" si="55"/>
        <v>101</v>
      </c>
      <c r="C2430" s="67" cm="1">
        <f t="array" ref="C2430">INDEX('Step 5. Daily Avg Schedule Calc'!$A$2:$D$169,(WEEKDAY(A2430)-1)*24+HOUR(A2430)+1,3)</f>
        <v>1</v>
      </c>
      <c r="D2430" s="67" cm="1">
        <f t="array" ref="D2430">INDEX('Step 5. Daily Avg Schedule Calc'!$A$2:$D$169,(WEEKDAY(A2430)-1)*24+HOUR(A2430)+1,4)</f>
        <v>1</v>
      </c>
      <c r="E2430">
        <f>VLOOKUP(A2430,'Step 1.4 CNY OAT'!$A$1:$B$8761,2)</f>
        <v>47</v>
      </c>
      <c r="F2430" s="11">
        <f ca="1">('Step 3. Regression'!$B$18*E2430^2+'Step 3. Regression'!$C$18*E2430+'Step 3. Regression'!$D$18)*C2430</f>
        <v>5.5727927039613396</v>
      </c>
      <c r="G2430" s="11">
        <f ca="1">('Step 3. Regression'!$G$18*E2430^2+'Step 3. Regression'!$H$18*E2430+'Step 3. Regression'!$I$18)*D2430</f>
        <v>2.8191721199846294</v>
      </c>
    </row>
    <row r="2431" spans="1:7" x14ac:dyDescent="0.25">
      <c r="A2431" s="8">
        <f>IF(ISBLANK('Step 1.4 CNY OAT'!A2431),"-",'Step 1.4 CNY OAT'!A2431)</f>
        <v>43202.25</v>
      </c>
      <c r="B2431" s="26">
        <f t="shared" si="55"/>
        <v>101</v>
      </c>
      <c r="C2431" s="67" cm="1">
        <f t="array" ref="C2431">INDEX('Step 5. Daily Avg Schedule Calc'!$A$2:$D$169,(WEEKDAY(A2431)-1)*24+HOUR(A2431)+1,3)</f>
        <v>1</v>
      </c>
      <c r="D2431" s="67" cm="1">
        <f t="array" ref="D2431">INDEX('Step 5. Daily Avg Schedule Calc'!$A$2:$D$169,(WEEKDAY(A2431)-1)*24+HOUR(A2431)+1,4)</f>
        <v>1</v>
      </c>
      <c r="E2431">
        <f>VLOOKUP(A2431,'Step 1.4 CNY OAT'!$A$1:$B$8761,2)</f>
        <v>46</v>
      </c>
      <c r="F2431" s="11">
        <f ca="1">('Step 3. Regression'!$B$18*E2431^2+'Step 3. Regression'!$C$18*E2431+'Step 3. Regression'!$D$18)*C2431</f>
        <v>5.6279088335628336</v>
      </c>
      <c r="G2431" s="11">
        <f ca="1">('Step 3. Regression'!$G$18*E2431^2+'Step 3. Regression'!$H$18*E2431+'Step 3. Regression'!$I$18)*D2431</f>
        <v>2.8381745879203826</v>
      </c>
    </row>
    <row r="2432" spans="1:7" x14ac:dyDescent="0.25">
      <c r="A2432" s="8">
        <f>IF(ISBLANK('Step 1.4 CNY OAT'!A2432),"-",'Step 1.4 CNY OAT'!A2432)</f>
        <v>43202.291666666664</v>
      </c>
      <c r="B2432" s="26">
        <f t="shared" si="55"/>
        <v>101</v>
      </c>
      <c r="C2432" s="67" cm="1">
        <f t="array" ref="C2432">INDEX('Step 5. Daily Avg Schedule Calc'!$A$2:$D$169,(WEEKDAY(A2432)-1)*24+HOUR(A2432)+1,3)</f>
        <v>1</v>
      </c>
      <c r="D2432" s="67" cm="1">
        <f t="array" ref="D2432">INDEX('Step 5. Daily Avg Schedule Calc'!$A$2:$D$169,(WEEKDAY(A2432)-1)*24+HOUR(A2432)+1,4)</f>
        <v>1</v>
      </c>
      <c r="E2432">
        <f>VLOOKUP(A2432,'Step 1.4 CNY OAT'!$A$1:$B$8761,2)</f>
        <v>46</v>
      </c>
      <c r="F2432" s="11">
        <f ca="1">('Step 3. Regression'!$B$18*E2432^2+'Step 3. Regression'!$C$18*E2432+'Step 3. Regression'!$D$18)*C2432</f>
        <v>5.6279088335628336</v>
      </c>
      <c r="G2432" s="11">
        <f ca="1">('Step 3. Regression'!$G$18*E2432^2+'Step 3. Regression'!$H$18*E2432+'Step 3. Regression'!$I$18)*D2432</f>
        <v>2.8381745879203826</v>
      </c>
    </row>
    <row r="2433" spans="1:7" x14ac:dyDescent="0.25">
      <c r="A2433" s="8">
        <f>IF(ISBLANK('Step 1.4 CNY OAT'!A2433),"-",'Step 1.4 CNY OAT'!A2433)</f>
        <v>43202.333333333336</v>
      </c>
      <c r="B2433" s="26">
        <f t="shared" si="55"/>
        <v>101</v>
      </c>
      <c r="C2433" s="67" cm="1">
        <f t="array" ref="C2433">INDEX('Step 5. Daily Avg Schedule Calc'!$A$2:$D$169,(WEEKDAY(A2433)-1)*24+HOUR(A2433)+1,3)</f>
        <v>1</v>
      </c>
      <c r="D2433" s="67" cm="1">
        <f t="array" ref="D2433">INDEX('Step 5. Daily Avg Schedule Calc'!$A$2:$D$169,(WEEKDAY(A2433)-1)*24+HOUR(A2433)+1,4)</f>
        <v>1</v>
      </c>
      <c r="E2433">
        <f>VLOOKUP(A2433,'Step 1.4 CNY OAT'!$A$1:$B$8761,2)</f>
        <v>48</v>
      </c>
      <c r="F2433" s="11">
        <f ca="1">('Step 3. Regression'!$B$18*E2433^2+'Step 3. Regression'!$C$18*E2433+'Step 3. Regression'!$D$18)*C2433</f>
        <v>5.5225267097557609</v>
      </c>
      <c r="G2433" s="11">
        <f ca="1">('Step 3. Regression'!$G$18*E2433^2+'Step 3. Regression'!$H$18*E2433+'Step 3. Regression'!$I$18)*D2433</f>
        <v>2.8014169777033562</v>
      </c>
    </row>
    <row r="2434" spans="1:7" x14ac:dyDescent="0.25">
      <c r="A2434" s="8">
        <f>IF(ISBLANK('Step 1.4 CNY OAT'!A2434),"-",'Step 1.4 CNY OAT'!A2434)</f>
        <v>43202.375</v>
      </c>
      <c r="B2434" s="26">
        <f t="shared" si="55"/>
        <v>101</v>
      </c>
      <c r="C2434" s="67" cm="1">
        <f t="array" ref="C2434">INDEX('Step 5. Daily Avg Schedule Calc'!$A$2:$D$169,(WEEKDAY(A2434)-1)*24+HOUR(A2434)+1,3)</f>
        <v>1</v>
      </c>
      <c r="D2434" s="67" cm="1">
        <f t="array" ref="D2434">INDEX('Step 5. Daily Avg Schedule Calc'!$A$2:$D$169,(WEEKDAY(A2434)-1)*24+HOUR(A2434)+1,4)</f>
        <v>1</v>
      </c>
      <c r="E2434">
        <f>VLOOKUP(A2434,'Step 1.4 CNY OAT'!$A$1:$B$8761,2)</f>
        <v>50</v>
      </c>
      <c r="F2434" s="11">
        <f ca="1">('Step 3. Regression'!$B$18*E2434^2+'Step 3. Regression'!$C$18*E2434+'Step 3. Regression'!$D$18)*C2434</f>
        <v>5.4365451275323569</v>
      </c>
      <c r="G2434" s="11">
        <f ca="1">('Step 3. Regression'!$G$18*E2434^2+'Step 3. Regression'!$H$18*E2434+'Step 3. Regression'!$I$18)*D2434</f>
        <v>2.7696486701042482</v>
      </c>
    </row>
    <row r="2435" spans="1:7" x14ac:dyDescent="0.25">
      <c r="A2435" s="8">
        <f>IF(ISBLANK('Step 1.4 CNY OAT'!A2435),"-",'Step 1.4 CNY OAT'!A2435)</f>
        <v>43202.416666666664</v>
      </c>
      <c r="B2435" s="26">
        <f t="shared" ref="B2435:B2498" si="56">_xlfn.DAYS(A2435,$A$2)</f>
        <v>101</v>
      </c>
      <c r="C2435" s="67" cm="1">
        <f t="array" ref="C2435">INDEX('Step 5. Daily Avg Schedule Calc'!$A$2:$D$169,(WEEKDAY(A2435)-1)*24+HOUR(A2435)+1,3)</f>
        <v>1</v>
      </c>
      <c r="D2435" s="67" cm="1">
        <f t="array" ref="D2435">INDEX('Step 5. Daily Avg Schedule Calc'!$A$2:$D$169,(WEEKDAY(A2435)-1)*24+HOUR(A2435)+1,4)</f>
        <v>1</v>
      </c>
      <c r="E2435">
        <f>VLOOKUP(A2435,'Step 1.4 CNY OAT'!$A$1:$B$8761,2)</f>
        <v>52</v>
      </c>
      <c r="F2435" s="11">
        <f ca="1">('Step 3. Regression'!$B$18*E2435^2+'Step 3. Regression'!$C$18*E2435+'Step 3. Regression'!$D$18)*C2435</f>
        <v>5.3699640868926206</v>
      </c>
      <c r="G2435" s="11">
        <f ca="1">('Step 3. Regression'!$G$18*E2435^2+'Step 3. Regression'!$H$18*E2435+'Step 3. Regression'!$I$18)*D2435</f>
        <v>2.7428696651230586</v>
      </c>
    </row>
    <row r="2436" spans="1:7" x14ac:dyDescent="0.25">
      <c r="A2436" s="8">
        <f>IF(ISBLANK('Step 1.4 CNY OAT'!A2436),"-",'Step 1.4 CNY OAT'!A2436)</f>
        <v>43202.458333333336</v>
      </c>
      <c r="B2436" s="26">
        <f t="shared" si="56"/>
        <v>101</v>
      </c>
      <c r="C2436" s="67" cm="1">
        <f t="array" ref="C2436">INDEX('Step 5. Daily Avg Schedule Calc'!$A$2:$D$169,(WEEKDAY(A2436)-1)*24+HOUR(A2436)+1,3)</f>
        <v>1</v>
      </c>
      <c r="D2436" s="67" cm="1">
        <f t="array" ref="D2436">INDEX('Step 5. Daily Avg Schedule Calc'!$A$2:$D$169,(WEEKDAY(A2436)-1)*24+HOUR(A2436)+1,4)</f>
        <v>1</v>
      </c>
      <c r="E2436">
        <f>VLOOKUP(A2436,'Step 1.4 CNY OAT'!$A$1:$B$8761,2)</f>
        <v>55</v>
      </c>
      <c r="F2436" s="11">
        <f ca="1">('Step 3. Regression'!$B$18*E2436^2+'Step 3. Regression'!$C$18*E2436+'Step 3. Regression'!$D$18)*C2436</f>
        <v>5.3064685414023867</v>
      </c>
      <c r="G2436" s="11">
        <f ca="1">('Step 3. Regression'!$G$18*E2436^2+'Step 3. Regression'!$H$18*E2436+'Step 3. Regression'!$I$18)*D2436</f>
        <v>2.7120561000598711</v>
      </c>
    </row>
    <row r="2437" spans="1:7" x14ac:dyDescent="0.25">
      <c r="A2437" s="8">
        <f>IF(ISBLANK('Step 1.4 CNY OAT'!A2437),"-",'Step 1.4 CNY OAT'!A2437)</f>
        <v>43202.5</v>
      </c>
      <c r="B2437" s="26">
        <f t="shared" si="56"/>
        <v>101</v>
      </c>
      <c r="C2437" s="67" cm="1">
        <f t="array" ref="C2437">INDEX('Step 5. Daily Avg Schedule Calc'!$A$2:$D$169,(WEEKDAY(A2437)-1)*24+HOUR(A2437)+1,3)</f>
        <v>1</v>
      </c>
      <c r="D2437" s="67" cm="1">
        <f t="array" ref="D2437">INDEX('Step 5. Daily Avg Schedule Calc'!$A$2:$D$169,(WEEKDAY(A2437)-1)*24+HOUR(A2437)+1,4)</f>
        <v>1</v>
      </c>
      <c r="E2437">
        <f>VLOOKUP(A2437,'Step 1.4 CNY OAT'!$A$1:$B$8761,2)</f>
        <v>55</v>
      </c>
      <c r="F2437" s="11">
        <f ca="1">('Step 3. Regression'!$B$18*E2437^2+'Step 3. Regression'!$C$18*E2437+'Step 3. Regression'!$D$18)*C2437</f>
        <v>5.3064685414023867</v>
      </c>
      <c r="G2437" s="11">
        <f ca="1">('Step 3. Regression'!$G$18*E2437^2+'Step 3. Regression'!$H$18*E2437+'Step 3. Regression'!$I$18)*D2437</f>
        <v>2.7120561000598711</v>
      </c>
    </row>
    <row r="2438" spans="1:7" x14ac:dyDescent="0.25">
      <c r="A2438" s="8">
        <f>IF(ISBLANK('Step 1.4 CNY OAT'!A2438),"-",'Step 1.4 CNY OAT'!A2438)</f>
        <v>43202.541666666664</v>
      </c>
      <c r="B2438" s="26">
        <f t="shared" si="56"/>
        <v>101</v>
      </c>
      <c r="C2438" s="67" cm="1">
        <f t="array" ref="C2438">INDEX('Step 5. Daily Avg Schedule Calc'!$A$2:$D$169,(WEEKDAY(A2438)-1)*24+HOUR(A2438)+1,3)</f>
        <v>1</v>
      </c>
      <c r="D2438" s="67" cm="1">
        <f t="array" ref="D2438">INDEX('Step 5. Daily Avg Schedule Calc'!$A$2:$D$169,(WEEKDAY(A2438)-1)*24+HOUR(A2438)+1,4)</f>
        <v>1</v>
      </c>
      <c r="E2438">
        <f>VLOOKUP(A2438,'Step 1.4 CNY OAT'!$A$1:$B$8761,2)</f>
        <v>57</v>
      </c>
      <c r="F2438" s="11">
        <f ca="1">('Step 3. Regression'!$B$18*E2438^2+'Step 3. Regression'!$C$18*E2438+'Step 3. Regression'!$D$18)*C2438</f>
        <v>5.2883888547218145</v>
      </c>
      <c r="G2438" s="11">
        <f ca="1">('Step 3. Regression'!$G$18*E2438^2+'Step 3. Regression'!$H$18*E2438+'Step 3. Regression'!$I$18)*D2438</f>
        <v>2.697750351623478</v>
      </c>
    </row>
    <row r="2439" spans="1:7" x14ac:dyDescent="0.25">
      <c r="A2439" s="8">
        <f>IF(ISBLANK('Step 1.4 CNY OAT'!A2439),"-",'Step 1.4 CNY OAT'!A2439)</f>
        <v>43202.583333333336</v>
      </c>
      <c r="B2439" s="26">
        <f t="shared" si="56"/>
        <v>101</v>
      </c>
      <c r="C2439" s="67" cm="1">
        <f t="array" ref="C2439">INDEX('Step 5. Daily Avg Schedule Calc'!$A$2:$D$169,(WEEKDAY(A2439)-1)*24+HOUR(A2439)+1,3)</f>
        <v>1</v>
      </c>
      <c r="D2439" s="67" cm="1">
        <f t="array" ref="D2439">INDEX('Step 5. Daily Avg Schedule Calc'!$A$2:$D$169,(WEEKDAY(A2439)-1)*24+HOUR(A2439)+1,4)</f>
        <v>1</v>
      </c>
      <c r="E2439">
        <f>VLOOKUP(A2439,'Step 1.4 CNY OAT'!$A$1:$B$8761,2)</f>
        <v>60</v>
      </c>
      <c r="F2439" s="11">
        <f ca="1">('Step 3. Regression'!$B$18*E2439^2+'Step 3. Regression'!$C$18*E2439+'Step 3. Regression'!$D$18)*C2439</f>
        <v>5.2976453401703321</v>
      </c>
      <c r="G2439" s="11">
        <f ca="1">('Step 3. Regression'!$G$18*E2439^2+'Step 3. Regression'!$H$18*E2439+'Step 3. Regression'!$I$18)*D2439</f>
        <v>2.685646671377484</v>
      </c>
    </row>
    <row r="2440" spans="1:7" x14ac:dyDescent="0.25">
      <c r="A2440" s="8">
        <f>IF(ISBLANK('Step 1.4 CNY OAT'!A2440),"-",'Step 1.4 CNY OAT'!A2440)</f>
        <v>43202.625</v>
      </c>
      <c r="B2440" s="26">
        <f t="shared" si="56"/>
        <v>101</v>
      </c>
      <c r="C2440" s="67" cm="1">
        <f t="array" ref="C2440">INDEX('Step 5. Daily Avg Schedule Calc'!$A$2:$D$169,(WEEKDAY(A2440)-1)*24+HOUR(A2440)+1,3)</f>
        <v>1</v>
      </c>
      <c r="D2440" s="67" cm="1">
        <f t="array" ref="D2440">INDEX('Step 5. Daily Avg Schedule Calc'!$A$2:$D$169,(WEEKDAY(A2440)-1)*24+HOUR(A2440)+1,4)</f>
        <v>1</v>
      </c>
      <c r="E2440">
        <f>VLOOKUP(A2440,'Step 1.4 CNY OAT'!$A$1:$B$8761,2)</f>
        <v>59</v>
      </c>
      <c r="F2440" s="11">
        <f ca="1">('Step 3. Regression'!$B$18*E2440^2+'Step 3. Regression'!$C$18*E2440+'Step 3. Regression'!$D$18)*C2440</f>
        <v>5.2897097096249119</v>
      </c>
      <c r="G2440" s="11">
        <f ca="1">('Step 3. Regression'!$G$18*E2440^2+'Step 3. Regression'!$H$18*E2440+'Step 3. Regression'!$I$18)*D2440</f>
        <v>2.6884339058050024</v>
      </c>
    </row>
    <row r="2441" spans="1:7" x14ac:dyDescent="0.25">
      <c r="A2441" s="8">
        <f>IF(ISBLANK('Step 1.4 CNY OAT'!A2441),"-",'Step 1.4 CNY OAT'!A2441)</f>
        <v>43202.666666666664</v>
      </c>
      <c r="B2441" s="26">
        <f t="shared" si="56"/>
        <v>101</v>
      </c>
      <c r="C2441" s="67" cm="1">
        <f t="array" ref="C2441">INDEX('Step 5. Daily Avg Schedule Calc'!$A$2:$D$169,(WEEKDAY(A2441)-1)*24+HOUR(A2441)+1,3)</f>
        <v>1</v>
      </c>
      <c r="D2441" s="67" cm="1">
        <f t="array" ref="D2441">INDEX('Step 5. Daily Avg Schedule Calc'!$A$2:$D$169,(WEEKDAY(A2441)-1)*24+HOUR(A2441)+1,4)</f>
        <v>1</v>
      </c>
      <c r="E2441">
        <f>VLOOKUP(A2441,'Step 1.4 CNY OAT'!$A$1:$B$8761,2)</f>
        <v>57</v>
      </c>
      <c r="F2441" s="11">
        <f ca="1">('Step 3. Regression'!$B$18*E2441^2+'Step 3. Regression'!$C$18*E2441+'Step 3. Regression'!$D$18)*C2441</f>
        <v>5.2883888547218145</v>
      </c>
      <c r="G2441" s="11">
        <f ca="1">('Step 3. Regression'!$G$18*E2441^2+'Step 3. Regression'!$H$18*E2441+'Step 3. Regression'!$I$18)*D2441</f>
        <v>2.697750351623478</v>
      </c>
    </row>
    <row r="2442" spans="1:7" x14ac:dyDescent="0.25">
      <c r="A2442" s="8">
        <f>IF(ISBLANK('Step 1.4 CNY OAT'!A2442),"-",'Step 1.4 CNY OAT'!A2442)</f>
        <v>43202.708333333336</v>
      </c>
      <c r="B2442" s="26">
        <f t="shared" si="56"/>
        <v>101</v>
      </c>
      <c r="C2442" s="67" cm="1">
        <f t="array" ref="C2442">INDEX('Step 5. Daily Avg Schedule Calc'!$A$2:$D$169,(WEEKDAY(A2442)-1)*24+HOUR(A2442)+1,3)</f>
        <v>1</v>
      </c>
      <c r="D2442" s="67" cm="1">
        <f t="array" ref="D2442">INDEX('Step 5. Daily Avg Schedule Calc'!$A$2:$D$169,(WEEKDAY(A2442)-1)*24+HOUR(A2442)+1,4)</f>
        <v>1</v>
      </c>
      <c r="E2442">
        <f>VLOOKUP(A2442,'Step 1.4 CNY OAT'!$A$1:$B$8761,2)</f>
        <v>55</v>
      </c>
      <c r="F2442" s="11">
        <f ca="1">('Step 3. Regression'!$B$18*E2442^2+'Step 3. Regression'!$C$18*E2442+'Step 3. Regression'!$D$18)*C2442</f>
        <v>5.3064685414023867</v>
      </c>
      <c r="G2442" s="11">
        <f ca="1">('Step 3. Regression'!$G$18*E2442^2+'Step 3. Regression'!$H$18*E2442+'Step 3. Regression'!$I$18)*D2442</f>
        <v>2.7120561000598711</v>
      </c>
    </row>
    <row r="2443" spans="1:7" x14ac:dyDescent="0.25">
      <c r="A2443" s="8">
        <f>IF(ISBLANK('Step 1.4 CNY OAT'!A2443),"-",'Step 1.4 CNY OAT'!A2443)</f>
        <v>43202.75</v>
      </c>
      <c r="B2443" s="26">
        <f t="shared" si="56"/>
        <v>101</v>
      </c>
      <c r="C2443" s="67" cm="1">
        <f t="array" ref="C2443">INDEX('Step 5. Daily Avg Schedule Calc'!$A$2:$D$169,(WEEKDAY(A2443)-1)*24+HOUR(A2443)+1,3)</f>
        <v>1</v>
      </c>
      <c r="D2443" s="67" cm="1">
        <f t="array" ref="D2443">INDEX('Step 5. Daily Avg Schedule Calc'!$A$2:$D$169,(WEEKDAY(A2443)-1)*24+HOUR(A2443)+1,4)</f>
        <v>1</v>
      </c>
      <c r="E2443">
        <f>VLOOKUP(A2443,'Step 1.4 CNY OAT'!$A$1:$B$8761,2)</f>
        <v>54</v>
      </c>
      <c r="F2443" s="11">
        <f ca="1">('Step 3. Regression'!$B$18*E2443^2+'Step 3. Regression'!$C$18*E2443+'Step 3. Regression'!$D$18)*C2443</f>
        <v>5.3227835878365486</v>
      </c>
      <c r="G2443" s="11">
        <f ca="1">('Step 3. Regression'!$G$18*E2443^2+'Step 3. Regression'!$H$18*E2443+'Step 3. Regression'!$I$18)*D2443</f>
        <v>2.721079962759787</v>
      </c>
    </row>
    <row r="2444" spans="1:7" x14ac:dyDescent="0.25">
      <c r="A2444" s="8">
        <f>IF(ISBLANK('Step 1.4 CNY OAT'!A2444),"-",'Step 1.4 CNY OAT'!A2444)</f>
        <v>43202.791666666664</v>
      </c>
      <c r="B2444" s="26">
        <f t="shared" si="56"/>
        <v>101</v>
      </c>
      <c r="C2444" s="67" cm="1">
        <f t="array" ref="C2444">INDEX('Step 5. Daily Avg Schedule Calc'!$A$2:$D$169,(WEEKDAY(A2444)-1)*24+HOUR(A2444)+1,3)</f>
        <v>1</v>
      </c>
      <c r="D2444" s="67" cm="1">
        <f t="array" ref="D2444">INDEX('Step 5. Daily Avg Schedule Calc'!$A$2:$D$169,(WEEKDAY(A2444)-1)*24+HOUR(A2444)+1,4)</f>
        <v>1</v>
      </c>
      <c r="E2444">
        <f>VLOOKUP(A2444,'Step 1.4 CNY OAT'!$A$1:$B$8761,2)</f>
        <v>55</v>
      </c>
      <c r="F2444" s="11">
        <f ca="1">('Step 3. Regression'!$B$18*E2444^2+'Step 3. Regression'!$C$18*E2444+'Step 3. Regression'!$D$18)*C2444</f>
        <v>5.3064685414023867</v>
      </c>
      <c r="G2444" s="11">
        <f ca="1">('Step 3. Regression'!$G$18*E2444^2+'Step 3. Regression'!$H$18*E2444+'Step 3. Regression'!$I$18)*D2444</f>
        <v>2.7120561000598711</v>
      </c>
    </row>
    <row r="2445" spans="1:7" x14ac:dyDescent="0.25">
      <c r="A2445" s="8">
        <f>IF(ISBLANK('Step 1.4 CNY OAT'!A2445),"-",'Step 1.4 CNY OAT'!A2445)</f>
        <v>43202.833333333336</v>
      </c>
      <c r="B2445" s="26">
        <f t="shared" si="56"/>
        <v>101</v>
      </c>
      <c r="C2445" s="67" cm="1">
        <f t="array" ref="C2445">INDEX('Step 5. Daily Avg Schedule Calc'!$A$2:$D$169,(WEEKDAY(A2445)-1)*24+HOUR(A2445)+1,3)</f>
        <v>1</v>
      </c>
      <c r="D2445" s="67" cm="1">
        <f t="array" ref="D2445">INDEX('Step 5. Daily Avg Schedule Calc'!$A$2:$D$169,(WEEKDAY(A2445)-1)*24+HOUR(A2445)+1,4)</f>
        <v>1</v>
      </c>
      <c r="E2445">
        <f>VLOOKUP(A2445,'Step 1.4 CNY OAT'!$A$1:$B$8761,2)</f>
        <v>55</v>
      </c>
      <c r="F2445" s="11">
        <f ca="1">('Step 3. Regression'!$B$18*E2445^2+'Step 3. Regression'!$C$18*E2445+'Step 3. Regression'!$D$18)*C2445</f>
        <v>5.3064685414023867</v>
      </c>
      <c r="G2445" s="11">
        <f ca="1">('Step 3. Regression'!$G$18*E2445^2+'Step 3. Regression'!$H$18*E2445+'Step 3. Regression'!$I$18)*D2445</f>
        <v>2.7120561000598711</v>
      </c>
    </row>
    <row r="2446" spans="1:7" x14ac:dyDescent="0.25">
      <c r="A2446" s="8">
        <f>IF(ISBLANK('Step 1.4 CNY OAT'!A2446),"-",'Step 1.4 CNY OAT'!A2446)</f>
        <v>43202.875</v>
      </c>
      <c r="B2446" s="26">
        <f t="shared" si="56"/>
        <v>101</v>
      </c>
      <c r="C2446" s="67" cm="1">
        <f t="array" ref="C2446">INDEX('Step 5. Daily Avg Schedule Calc'!$A$2:$D$169,(WEEKDAY(A2446)-1)*24+HOUR(A2446)+1,3)</f>
        <v>1</v>
      </c>
      <c r="D2446" s="67" cm="1">
        <f t="array" ref="D2446">INDEX('Step 5. Daily Avg Schedule Calc'!$A$2:$D$169,(WEEKDAY(A2446)-1)*24+HOUR(A2446)+1,4)</f>
        <v>1</v>
      </c>
      <c r="E2446">
        <f>VLOOKUP(A2446,'Step 1.4 CNY OAT'!$A$1:$B$8761,2)</f>
        <v>55</v>
      </c>
      <c r="F2446" s="11">
        <f ca="1">('Step 3. Regression'!$B$18*E2446^2+'Step 3. Regression'!$C$18*E2446+'Step 3. Regression'!$D$18)*C2446</f>
        <v>5.3064685414023867</v>
      </c>
      <c r="G2446" s="11">
        <f ca="1">('Step 3. Regression'!$G$18*E2446^2+'Step 3. Regression'!$H$18*E2446+'Step 3. Regression'!$I$18)*D2446</f>
        <v>2.7120561000598711</v>
      </c>
    </row>
    <row r="2447" spans="1:7" x14ac:dyDescent="0.25">
      <c r="A2447" s="8">
        <f>IF(ISBLANK('Step 1.4 CNY OAT'!A2447),"-",'Step 1.4 CNY OAT'!A2447)</f>
        <v>43202.916666666664</v>
      </c>
      <c r="B2447" s="26">
        <f t="shared" si="56"/>
        <v>101</v>
      </c>
      <c r="C2447" s="67" cm="1">
        <f t="array" ref="C2447">INDEX('Step 5. Daily Avg Schedule Calc'!$A$2:$D$169,(WEEKDAY(A2447)-1)*24+HOUR(A2447)+1,3)</f>
        <v>1</v>
      </c>
      <c r="D2447" s="67" cm="1">
        <f t="array" ref="D2447">INDEX('Step 5. Daily Avg Schedule Calc'!$A$2:$D$169,(WEEKDAY(A2447)-1)*24+HOUR(A2447)+1,4)</f>
        <v>1</v>
      </c>
      <c r="E2447">
        <f>VLOOKUP(A2447,'Step 1.4 CNY OAT'!$A$1:$B$8761,2)</f>
        <v>55</v>
      </c>
      <c r="F2447" s="11">
        <f ca="1">('Step 3. Regression'!$B$18*E2447^2+'Step 3. Regression'!$C$18*E2447+'Step 3. Regression'!$D$18)*C2447</f>
        <v>5.3064685414023867</v>
      </c>
      <c r="G2447" s="11">
        <f ca="1">('Step 3. Regression'!$G$18*E2447^2+'Step 3. Regression'!$H$18*E2447+'Step 3. Regression'!$I$18)*D2447</f>
        <v>2.7120561000598711</v>
      </c>
    </row>
    <row r="2448" spans="1:7" x14ac:dyDescent="0.25">
      <c r="A2448" s="8">
        <f>IF(ISBLANK('Step 1.4 CNY OAT'!A2448),"-",'Step 1.4 CNY OAT'!A2448)</f>
        <v>43202.958333333336</v>
      </c>
      <c r="B2448" s="26">
        <f t="shared" si="56"/>
        <v>101</v>
      </c>
      <c r="C2448" s="67" cm="1">
        <f t="array" ref="C2448">INDEX('Step 5. Daily Avg Schedule Calc'!$A$2:$D$169,(WEEKDAY(A2448)-1)*24+HOUR(A2448)+1,3)</f>
        <v>1</v>
      </c>
      <c r="D2448" s="67" cm="1">
        <f t="array" ref="D2448">INDEX('Step 5. Daily Avg Schedule Calc'!$A$2:$D$169,(WEEKDAY(A2448)-1)*24+HOUR(A2448)+1,4)</f>
        <v>1</v>
      </c>
      <c r="E2448">
        <f>VLOOKUP(A2448,'Step 1.4 CNY OAT'!$A$1:$B$8761,2)</f>
        <v>54</v>
      </c>
      <c r="F2448" s="11">
        <f ca="1">('Step 3. Regression'!$B$18*E2448^2+'Step 3. Regression'!$C$18*E2448+'Step 3. Regression'!$D$18)*C2448</f>
        <v>5.3227835878365486</v>
      </c>
      <c r="G2448" s="11">
        <f ca="1">('Step 3. Regression'!$G$18*E2448^2+'Step 3. Regression'!$H$18*E2448+'Step 3. Regression'!$I$18)*D2448</f>
        <v>2.721079962759787</v>
      </c>
    </row>
    <row r="2449" spans="1:7" x14ac:dyDescent="0.25">
      <c r="A2449" s="8">
        <f>IF(ISBLANK('Step 1.4 CNY OAT'!A2449),"-",'Step 1.4 CNY OAT'!A2449)</f>
        <v>43203</v>
      </c>
      <c r="B2449" s="26">
        <f t="shared" si="56"/>
        <v>102</v>
      </c>
      <c r="C2449" s="67" cm="1">
        <f t="array" ref="C2449">INDEX('Step 5. Daily Avg Schedule Calc'!$A$2:$D$169,(WEEKDAY(A2449)-1)*24+HOUR(A2449)+1,3)</f>
        <v>1</v>
      </c>
      <c r="D2449" s="67" cm="1">
        <f t="array" ref="D2449">INDEX('Step 5. Daily Avg Schedule Calc'!$A$2:$D$169,(WEEKDAY(A2449)-1)*24+HOUR(A2449)+1,4)</f>
        <v>1</v>
      </c>
      <c r="E2449">
        <f>VLOOKUP(A2449,'Step 1.4 CNY OAT'!$A$1:$B$8761,2)</f>
        <v>54</v>
      </c>
      <c r="F2449" s="11">
        <f ca="1">('Step 3. Regression'!$B$18*E2449^2+'Step 3. Regression'!$C$18*E2449+'Step 3. Regression'!$D$18)*C2449</f>
        <v>5.3227835878365486</v>
      </c>
      <c r="G2449" s="11">
        <f ca="1">('Step 3. Regression'!$G$18*E2449^2+'Step 3. Regression'!$H$18*E2449+'Step 3. Regression'!$I$18)*D2449</f>
        <v>2.721079962759787</v>
      </c>
    </row>
    <row r="2450" spans="1:7" x14ac:dyDescent="0.25">
      <c r="A2450" s="8">
        <f>IF(ISBLANK('Step 1.4 CNY OAT'!A2450),"-",'Step 1.4 CNY OAT'!A2450)</f>
        <v>43203.041666666664</v>
      </c>
      <c r="B2450" s="26">
        <f t="shared" si="56"/>
        <v>102</v>
      </c>
      <c r="C2450" s="67" cm="1">
        <f t="array" ref="C2450">INDEX('Step 5. Daily Avg Schedule Calc'!$A$2:$D$169,(WEEKDAY(A2450)-1)*24+HOUR(A2450)+1,3)</f>
        <v>1</v>
      </c>
      <c r="D2450" s="67" cm="1">
        <f t="array" ref="D2450">INDEX('Step 5. Daily Avg Schedule Calc'!$A$2:$D$169,(WEEKDAY(A2450)-1)*24+HOUR(A2450)+1,4)</f>
        <v>1</v>
      </c>
      <c r="E2450">
        <f>VLOOKUP(A2450,'Step 1.4 CNY OAT'!$A$1:$B$8761,2)</f>
        <v>58</v>
      </c>
      <c r="F2450" s="11">
        <f ca="1">('Step 3. Regression'!$B$18*E2450^2+'Step 3. Regression'!$C$18*E2450+'Step 3. Regression'!$D$18)*C2450</f>
        <v>5.2866242144754043</v>
      </c>
      <c r="G2450" s="11">
        <f ca="1">('Step 3. Regression'!$G$18*E2450^2+'Step 3. Regression'!$H$18*E2450+'Step 3. Regression'!$I$18)*D2450</f>
        <v>2.6924684658870004</v>
      </c>
    </row>
    <row r="2451" spans="1:7" x14ac:dyDescent="0.25">
      <c r="A2451" s="8">
        <f>IF(ISBLANK('Step 1.4 CNY OAT'!A2451),"-",'Step 1.4 CNY OAT'!A2451)</f>
        <v>43203.083333333336</v>
      </c>
      <c r="B2451" s="26">
        <f t="shared" si="56"/>
        <v>102</v>
      </c>
      <c r="C2451" s="67" cm="1">
        <f t="array" ref="C2451">INDEX('Step 5. Daily Avg Schedule Calc'!$A$2:$D$169,(WEEKDAY(A2451)-1)*24+HOUR(A2451)+1,3)</f>
        <v>1</v>
      </c>
      <c r="D2451" s="67" cm="1">
        <f t="array" ref="D2451">INDEX('Step 5. Daily Avg Schedule Calc'!$A$2:$D$169,(WEEKDAY(A2451)-1)*24+HOUR(A2451)+1,4)</f>
        <v>1</v>
      </c>
      <c r="E2451">
        <f>VLOOKUP(A2451,'Step 1.4 CNY OAT'!$A$1:$B$8761,2)</f>
        <v>60</v>
      </c>
      <c r="F2451" s="11">
        <f ca="1">('Step 3. Regression'!$B$18*E2451^2+'Step 3. Regression'!$C$18*E2451+'Step 3. Regression'!$D$18)*C2451</f>
        <v>5.2976453401703321</v>
      </c>
      <c r="G2451" s="11">
        <f ca="1">('Step 3. Regression'!$G$18*E2451^2+'Step 3. Regression'!$H$18*E2451+'Step 3. Regression'!$I$18)*D2451</f>
        <v>2.685646671377484</v>
      </c>
    </row>
    <row r="2452" spans="1:7" x14ac:dyDescent="0.25">
      <c r="A2452" s="8">
        <f>IF(ISBLANK('Step 1.4 CNY OAT'!A2452),"-",'Step 1.4 CNY OAT'!A2452)</f>
        <v>43203.125</v>
      </c>
      <c r="B2452" s="26">
        <f t="shared" si="56"/>
        <v>102</v>
      </c>
      <c r="C2452" s="67" cm="1">
        <f t="array" ref="C2452">INDEX('Step 5. Daily Avg Schedule Calc'!$A$2:$D$169,(WEEKDAY(A2452)-1)*24+HOUR(A2452)+1,3)</f>
        <v>1</v>
      </c>
      <c r="D2452" s="67" cm="1">
        <f t="array" ref="D2452">INDEX('Step 5. Daily Avg Schedule Calc'!$A$2:$D$169,(WEEKDAY(A2452)-1)*24+HOUR(A2452)+1,4)</f>
        <v>1</v>
      </c>
      <c r="E2452">
        <f>VLOOKUP(A2452,'Step 1.4 CNY OAT'!$A$1:$B$8761,2)</f>
        <v>61</v>
      </c>
      <c r="F2452" s="11">
        <f ca="1">('Step 3. Regression'!$B$18*E2452^2+'Step 3. Regression'!$C$18*E2452+'Step 3. Regression'!$D$18)*C2452</f>
        <v>5.3104311061116736</v>
      </c>
      <c r="G2452" s="11">
        <f ca="1">('Step 3. Regression'!$G$18*E2452^2+'Step 3. Regression'!$H$18*E2452+'Step 3. Regression'!$I$18)*D2452</f>
        <v>2.6841067626044453</v>
      </c>
    </row>
    <row r="2453" spans="1:7" x14ac:dyDescent="0.25">
      <c r="A2453" s="8">
        <f>IF(ISBLANK('Step 1.4 CNY OAT'!A2453),"-",'Step 1.4 CNY OAT'!A2453)</f>
        <v>43203.166666666664</v>
      </c>
      <c r="B2453" s="26">
        <f t="shared" si="56"/>
        <v>102</v>
      </c>
      <c r="C2453" s="67" cm="1">
        <f t="array" ref="C2453">INDEX('Step 5. Daily Avg Schedule Calc'!$A$2:$D$169,(WEEKDAY(A2453)-1)*24+HOUR(A2453)+1,3)</f>
        <v>1</v>
      </c>
      <c r="D2453" s="67" cm="1">
        <f t="array" ref="D2453">INDEX('Step 5. Daily Avg Schedule Calc'!$A$2:$D$169,(WEEKDAY(A2453)-1)*24+HOUR(A2453)+1,4)</f>
        <v>1</v>
      </c>
      <c r="E2453">
        <f>VLOOKUP(A2453,'Step 1.4 CNY OAT'!$A$1:$B$8761,2)</f>
        <v>61</v>
      </c>
      <c r="F2453" s="11">
        <f ca="1">('Step 3. Regression'!$B$18*E2453^2+'Step 3. Regression'!$C$18*E2453+'Step 3. Regression'!$D$18)*C2453</f>
        <v>5.3104311061116736</v>
      </c>
      <c r="G2453" s="11">
        <f ca="1">('Step 3. Regression'!$G$18*E2453^2+'Step 3. Regression'!$H$18*E2453+'Step 3. Regression'!$I$18)*D2453</f>
        <v>2.6841067626044453</v>
      </c>
    </row>
    <row r="2454" spans="1:7" x14ac:dyDescent="0.25">
      <c r="A2454" s="8">
        <f>IF(ISBLANK('Step 1.4 CNY OAT'!A2454),"-",'Step 1.4 CNY OAT'!A2454)</f>
        <v>43203.208333333336</v>
      </c>
      <c r="B2454" s="26">
        <f t="shared" si="56"/>
        <v>102</v>
      </c>
      <c r="C2454" s="67" cm="1">
        <f t="array" ref="C2454">INDEX('Step 5. Daily Avg Schedule Calc'!$A$2:$D$169,(WEEKDAY(A2454)-1)*24+HOUR(A2454)+1,3)</f>
        <v>1</v>
      </c>
      <c r="D2454" s="67" cm="1">
        <f t="array" ref="D2454">INDEX('Step 5. Daily Avg Schedule Calc'!$A$2:$D$169,(WEEKDAY(A2454)-1)*24+HOUR(A2454)+1,4)</f>
        <v>1</v>
      </c>
      <c r="E2454">
        <f>VLOOKUP(A2454,'Step 1.4 CNY OAT'!$A$1:$B$8761,2)</f>
        <v>61</v>
      </c>
      <c r="F2454" s="11">
        <f ca="1">('Step 3. Regression'!$B$18*E2454^2+'Step 3. Regression'!$C$18*E2454+'Step 3. Regression'!$D$18)*C2454</f>
        <v>5.3104311061116736</v>
      </c>
      <c r="G2454" s="11">
        <f ca="1">('Step 3. Regression'!$G$18*E2454^2+'Step 3. Regression'!$H$18*E2454+'Step 3. Regression'!$I$18)*D2454</f>
        <v>2.6841067626044453</v>
      </c>
    </row>
    <row r="2455" spans="1:7" x14ac:dyDescent="0.25">
      <c r="A2455" s="8">
        <f>IF(ISBLANK('Step 1.4 CNY OAT'!A2455),"-",'Step 1.4 CNY OAT'!A2455)</f>
        <v>43203.25</v>
      </c>
      <c r="B2455" s="26">
        <f t="shared" si="56"/>
        <v>102</v>
      </c>
      <c r="C2455" s="67" cm="1">
        <f t="array" ref="C2455">INDEX('Step 5. Daily Avg Schedule Calc'!$A$2:$D$169,(WEEKDAY(A2455)-1)*24+HOUR(A2455)+1,3)</f>
        <v>1</v>
      </c>
      <c r="D2455" s="67" cm="1">
        <f t="array" ref="D2455">INDEX('Step 5. Daily Avg Schedule Calc'!$A$2:$D$169,(WEEKDAY(A2455)-1)*24+HOUR(A2455)+1,4)</f>
        <v>1</v>
      </c>
      <c r="E2455">
        <f>VLOOKUP(A2455,'Step 1.4 CNY OAT'!$A$1:$B$8761,2)</f>
        <v>63</v>
      </c>
      <c r="F2455" s="11">
        <f ca="1">('Step 3. Regression'!$B$18*E2455^2+'Step 3. Regression'!$C$18*E2455+'Step 3. Regression'!$D$18)*C2455</f>
        <v>5.3505530441821012</v>
      </c>
      <c r="G2455" s="11">
        <f ca="1">('Step 3. Regression'!$G$18*E2455^2+'Step 3. Regression'!$H$18*E2455+'Step 3. Regression'!$I$18)*D2455</f>
        <v>2.6847689220218069</v>
      </c>
    </row>
    <row r="2456" spans="1:7" x14ac:dyDescent="0.25">
      <c r="A2456" s="8">
        <f>IF(ISBLANK('Step 1.4 CNY OAT'!A2456),"-",'Step 1.4 CNY OAT'!A2456)</f>
        <v>43203.291666666664</v>
      </c>
      <c r="B2456" s="26">
        <f t="shared" si="56"/>
        <v>102</v>
      </c>
      <c r="C2456" s="67" cm="1">
        <f t="array" ref="C2456">INDEX('Step 5. Daily Avg Schedule Calc'!$A$2:$D$169,(WEEKDAY(A2456)-1)*24+HOUR(A2456)+1,3)</f>
        <v>1</v>
      </c>
      <c r="D2456" s="67" cm="1">
        <f t="array" ref="D2456">INDEX('Step 5. Daily Avg Schedule Calc'!$A$2:$D$169,(WEEKDAY(A2456)-1)*24+HOUR(A2456)+1,4)</f>
        <v>1</v>
      </c>
      <c r="E2456">
        <f>VLOOKUP(A2456,'Step 1.4 CNY OAT'!$A$1:$B$8761,2)</f>
        <v>63</v>
      </c>
      <c r="F2456" s="11">
        <f ca="1">('Step 3. Regression'!$B$18*E2456^2+'Step 3. Regression'!$C$18*E2456+'Step 3. Regression'!$D$18)*C2456</f>
        <v>5.3505530441821012</v>
      </c>
      <c r="G2456" s="11">
        <f ca="1">('Step 3. Regression'!$G$18*E2456^2+'Step 3. Regression'!$H$18*E2456+'Step 3. Regression'!$I$18)*D2456</f>
        <v>2.6847689220218069</v>
      </c>
    </row>
    <row r="2457" spans="1:7" x14ac:dyDescent="0.25">
      <c r="A2457" s="8">
        <f>IF(ISBLANK('Step 1.4 CNY OAT'!A2457),"-",'Step 1.4 CNY OAT'!A2457)</f>
        <v>43203.333333333336</v>
      </c>
      <c r="B2457" s="26">
        <f t="shared" si="56"/>
        <v>102</v>
      </c>
      <c r="C2457" s="67" cm="1">
        <f t="array" ref="C2457">INDEX('Step 5. Daily Avg Schedule Calc'!$A$2:$D$169,(WEEKDAY(A2457)-1)*24+HOUR(A2457)+1,3)</f>
        <v>1</v>
      </c>
      <c r="D2457" s="67" cm="1">
        <f t="array" ref="D2457">INDEX('Step 5. Daily Avg Schedule Calc'!$A$2:$D$169,(WEEKDAY(A2457)-1)*24+HOUR(A2457)+1,4)</f>
        <v>1</v>
      </c>
      <c r="E2457">
        <f>VLOOKUP(A2457,'Step 1.4 CNY OAT'!$A$1:$B$8761,2)</f>
        <v>64</v>
      </c>
      <c r="F2457" s="11">
        <f ca="1">('Step 3. Regression'!$B$18*E2457^2+'Step 3. Regression'!$C$18*E2457+'Step 3. Regression'!$D$18)*C2457</f>
        <v>5.3778892163111873</v>
      </c>
      <c r="G2457" s="11">
        <f ca="1">('Step 3. Regression'!$G$18*E2457^2+'Step 3. Regression'!$H$18*E2457+'Step 3. Regression'!$I$18)*D2457</f>
        <v>2.686970990212207</v>
      </c>
    </row>
    <row r="2458" spans="1:7" x14ac:dyDescent="0.25">
      <c r="A2458" s="8">
        <f>IF(ISBLANK('Step 1.4 CNY OAT'!A2458),"-",'Step 1.4 CNY OAT'!A2458)</f>
        <v>43203.375</v>
      </c>
      <c r="B2458" s="26">
        <f t="shared" si="56"/>
        <v>102</v>
      </c>
      <c r="C2458" s="67" cm="1">
        <f t="array" ref="C2458">INDEX('Step 5. Daily Avg Schedule Calc'!$A$2:$D$169,(WEEKDAY(A2458)-1)*24+HOUR(A2458)+1,3)</f>
        <v>1</v>
      </c>
      <c r="D2458" s="67" cm="1">
        <f t="array" ref="D2458">INDEX('Step 5. Daily Avg Schedule Calc'!$A$2:$D$169,(WEEKDAY(A2458)-1)*24+HOUR(A2458)+1,4)</f>
        <v>1</v>
      </c>
      <c r="E2458">
        <f>VLOOKUP(A2458,'Step 1.4 CNY OAT'!$A$1:$B$8761,2)</f>
        <v>64</v>
      </c>
      <c r="F2458" s="11">
        <f ca="1">('Step 3. Regression'!$B$18*E2458^2+'Step 3. Regression'!$C$18*E2458+'Step 3. Regression'!$D$18)*C2458</f>
        <v>5.3778892163111873</v>
      </c>
      <c r="G2458" s="11">
        <f ca="1">('Step 3. Regression'!$G$18*E2458^2+'Step 3. Regression'!$H$18*E2458+'Step 3. Regression'!$I$18)*D2458</f>
        <v>2.686970990212207</v>
      </c>
    </row>
    <row r="2459" spans="1:7" x14ac:dyDescent="0.25">
      <c r="A2459" s="8">
        <f>IF(ISBLANK('Step 1.4 CNY OAT'!A2459),"-",'Step 1.4 CNY OAT'!A2459)</f>
        <v>43203.416666666664</v>
      </c>
      <c r="B2459" s="26">
        <f t="shared" si="56"/>
        <v>102</v>
      </c>
      <c r="C2459" s="67" cm="1">
        <f t="array" ref="C2459">INDEX('Step 5. Daily Avg Schedule Calc'!$A$2:$D$169,(WEEKDAY(A2459)-1)*24+HOUR(A2459)+1,3)</f>
        <v>1</v>
      </c>
      <c r="D2459" s="67" cm="1">
        <f t="array" ref="D2459">INDEX('Step 5. Daily Avg Schedule Calc'!$A$2:$D$169,(WEEKDAY(A2459)-1)*24+HOUR(A2459)+1,4)</f>
        <v>1</v>
      </c>
      <c r="E2459">
        <f>VLOOKUP(A2459,'Step 1.4 CNY OAT'!$A$1:$B$8761,2)</f>
        <v>66</v>
      </c>
      <c r="F2459" s="11">
        <f ca="1">('Step 3. Regression'!$B$18*E2459^2+'Step 3. Regression'!$C$18*E2459+'Step 3. Regression'!$D$18)*C2459</f>
        <v>5.4471119667571148</v>
      </c>
      <c r="G2459" s="11">
        <f ca="1">('Step 3. Regression'!$G$18*E2459^2+'Step 3. Regression'!$H$18*E2459+'Step 3. Regression'!$I$18)*D2459</f>
        <v>2.6951171035564454</v>
      </c>
    </row>
    <row r="2460" spans="1:7" x14ac:dyDescent="0.25">
      <c r="A2460" s="8">
        <f>IF(ISBLANK('Step 1.4 CNY OAT'!A2460),"-",'Step 1.4 CNY OAT'!A2460)</f>
        <v>43203.458333333336</v>
      </c>
      <c r="B2460" s="26">
        <f t="shared" si="56"/>
        <v>102</v>
      </c>
      <c r="C2460" s="67" cm="1">
        <f t="array" ref="C2460">INDEX('Step 5. Daily Avg Schedule Calc'!$A$2:$D$169,(WEEKDAY(A2460)-1)*24+HOUR(A2460)+1,3)</f>
        <v>1</v>
      </c>
      <c r="D2460" s="67" cm="1">
        <f t="array" ref="D2460">INDEX('Step 5. Daily Avg Schedule Calc'!$A$2:$D$169,(WEEKDAY(A2460)-1)*24+HOUR(A2460)+1,4)</f>
        <v>1</v>
      </c>
      <c r="E2460">
        <f>VLOOKUP(A2460,'Step 1.4 CNY OAT'!$A$1:$B$8761,2)</f>
        <v>69</v>
      </c>
      <c r="F2460" s="11">
        <f ca="1">('Step 3. Regression'!$B$18*E2460^2+'Step 3. Regression'!$C$18*E2460+'Step 3. Regression'!$D$18)*C2460</f>
        <v>5.5873221078953783</v>
      </c>
      <c r="G2460" s="11">
        <f ca="1">('Step 3. Regression'!$G$18*E2460^2+'Step 3. Regression'!$H$18*E2460+'Step 3. Regression'!$I$18)*D2460</f>
        <v>2.7166912159814012</v>
      </c>
    </row>
    <row r="2461" spans="1:7" x14ac:dyDescent="0.25">
      <c r="A2461" s="8">
        <f>IF(ISBLANK('Step 1.4 CNY OAT'!A2461),"-",'Step 1.4 CNY OAT'!A2461)</f>
        <v>43203.5</v>
      </c>
      <c r="B2461" s="26">
        <f t="shared" si="56"/>
        <v>102</v>
      </c>
      <c r="C2461" s="67" cm="1">
        <f t="array" ref="C2461">INDEX('Step 5. Daily Avg Schedule Calc'!$A$2:$D$169,(WEEKDAY(A2461)-1)*24+HOUR(A2461)+1,3)</f>
        <v>1</v>
      </c>
      <c r="D2461" s="67" cm="1">
        <f t="array" ref="D2461">INDEX('Step 5. Daily Avg Schedule Calc'!$A$2:$D$169,(WEEKDAY(A2461)-1)*24+HOUR(A2461)+1,4)</f>
        <v>1</v>
      </c>
      <c r="E2461">
        <f>VLOOKUP(A2461,'Step 1.4 CNY OAT'!$A$1:$B$8761,2)</f>
        <v>73</v>
      </c>
      <c r="F2461" s="11">
        <f ca="1">('Step 3. Regression'!$B$18*E2461^2+'Step 3. Regression'!$C$18*E2461+'Step 3. Regression'!$D$18)*C2461</f>
        <v>5.8421708582892293</v>
      </c>
      <c r="G2461" s="11">
        <f ca="1">('Step 3. Regression'!$G$18*E2461^2+'Step 3. Regression'!$H$18*E2461+'Step 3. Regression'!$I$18)*D2461</f>
        <v>2.7629192583773894</v>
      </c>
    </row>
    <row r="2462" spans="1:7" x14ac:dyDescent="0.25">
      <c r="A2462" s="8">
        <f>IF(ISBLANK('Step 1.4 CNY OAT'!A2462),"-",'Step 1.4 CNY OAT'!A2462)</f>
        <v>43203.541666666664</v>
      </c>
      <c r="B2462" s="26">
        <f t="shared" si="56"/>
        <v>102</v>
      </c>
      <c r="C2462" s="67" cm="1">
        <f t="array" ref="C2462">INDEX('Step 5. Daily Avg Schedule Calc'!$A$2:$D$169,(WEEKDAY(A2462)-1)*24+HOUR(A2462)+1,3)</f>
        <v>1</v>
      </c>
      <c r="D2462" s="67" cm="1">
        <f t="array" ref="D2462">INDEX('Step 5. Daily Avg Schedule Calc'!$A$2:$D$169,(WEEKDAY(A2462)-1)*24+HOUR(A2462)+1,4)</f>
        <v>1</v>
      </c>
      <c r="E2462">
        <f>VLOOKUP(A2462,'Step 1.4 CNY OAT'!$A$1:$B$8761,2)</f>
        <v>75</v>
      </c>
      <c r="F2462" s="11">
        <f ca="1">('Step 3. Regression'!$B$18*E2462^2+'Step 3. Regression'!$C$18*E2462+'Step 3. Regression'!$D$18)*C2462</f>
        <v>5.9986960458616565</v>
      </c>
      <c r="G2462" s="11">
        <f ca="1">('Step 3. Regression'!$G$18*E2462^2+'Step 3. Regression'!$H$18*E2462+'Step 3. Regression'!$I$18)*D2462</f>
        <v>2.7935172335022607</v>
      </c>
    </row>
    <row r="2463" spans="1:7" x14ac:dyDescent="0.25">
      <c r="A2463" s="8">
        <f>IF(ISBLANK('Step 1.4 CNY OAT'!A2463),"-",'Step 1.4 CNY OAT'!A2463)</f>
        <v>43203.583333333336</v>
      </c>
      <c r="B2463" s="26">
        <f t="shared" si="56"/>
        <v>102</v>
      </c>
      <c r="C2463" s="67" cm="1">
        <f t="array" ref="C2463">INDEX('Step 5. Daily Avg Schedule Calc'!$A$2:$D$169,(WEEKDAY(A2463)-1)*24+HOUR(A2463)+1,3)</f>
        <v>1</v>
      </c>
      <c r="D2463" s="67" cm="1">
        <f t="array" ref="D2463">INDEX('Step 5. Daily Avg Schedule Calc'!$A$2:$D$169,(WEEKDAY(A2463)-1)*24+HOUR(A2463)+1,4)</f>
        <v>1</v>
      </c>
      <c r="E2463">
        <f>VLOOKUP(A2463,'Step 1.4 CNY OAT'!$A$1:$B$8761,2)</f>
        <v>78</v>
      </c>
      <c r="F2463" s="11">
        <f ca="1">('Step 3. Regression'!$B$18*E2463^2+'Step 3. Regression'!$C$18*E2463+'Step 3. Regression'!$D$18)*C2463</f>
        <v>6.2698598426896712</v>
      </c>
      <c r="G2463" s="11">
        <f ca="1">('Step 3. Regression'!$G$18*E2463^2+'Step 3. Regression'!$H$18*E2463+'Step 3. Regression'!$I$18)*D2463</f>
        <v>2.8487691385981644</v>
      </c>
    </row>
    <row r="2464" spans="1:7" x14ac:dyDescent="0.25">
      <c r="A2464" s="8">
        <f>IF(ISBLANK('Step 1.4 CNY OAT'!A2464),"-",'Step 1.4 CNY OAT'!A2464)</f>
        <v>43203.625</v>
      </c>
      <c r="B2464" s="26">
        <f t="shared" si="56"/>
        <v>102</v>
      </c>
      <c r="C2464" s="67" cm="1">
        <f t="array" ref="C2464">INDEX('Step 5. Daily Avg Schedule Calc'!$A$2:$D$169,(WEEKDAY(A2464)-1)*24+HOUR(A2464)+1,3)</f>
        <v>1</v>
      </c>
      <c r="D2464" s="67" cm="1">
        <f t="array" ref="D2464">INDEX('Step 5. Daily Avg Schedule Calc'!$A$2:$D$169,(WEEKDAY(A2464)-1)*24+HOUR(A2464)+1,4)</f>
        <v>1</v>
      </c>
      <c r="E2464">
        <f>VLOOKUP(A2464,'Step 1.4 CNY OAT'!$A$1:$B$8761,2)</f>
        <v>81</v>
      </c>
      <c r="F2464" s="11">
        <f ca="1">('Step 3. Regression'!$B$18*E2464^2+'Step 3. Regression'!$C$18*E2464+'Step 3. Regression'!$D$18)*C2464</f>
        <v>6.5846748580809322</v>
      </c>
      <c r="G2464" s="11">
        <f ca="1">('Step 3. Regression'!$G$18*E2464^2+'Step 3. Regression'!$H$18*E2464+'Step 3. Regression'!$I$18)*D2464</f>
        <v>2.9152469745843854</v>
      </c>
    </row>
    <row r="2465" spans="1:7" x14ac:dyDescent="0.25">
      <c r="A2465" s="8">
        <f>IF(ISBLANK('Step 1.4 CNY OAT'!A2465),"-",'Step 1.4 CNY OAT'!A2465)</f>
        <v>43203.666666666664</v>
      </c>
      <c r="B2465" s="26">
        <f t="shared" si="56"/>
        <v>102</v>
      </c>
      <c r="C2465" s="67" cm="1">
        <f t="array" ref="C2465">INDEX('Step 5. Daily Avg Schedule Calc'!$A$2:$D$169,(WEEKDAY(A2465)-1)*24+HOUR(A2465)+1,3)</f>
        <v>1</v>
      </c>
      <c r="D2465" s="67" cm="1">
        <f t="array" ref="D2465">INDEX('Step 5. Daily Avg Schedule Calc'!$A$2:$D$169,(WEEKDAY(A2465)-1)*24+HOUR(A2465)+1,4)</f>
        <v>1</v>
      </c>
      <c r="E2465">
        <f>VLOOKUP(A2465,'Step 1.4 CNY OAT'!$A$1:$B$8761,2)</f>
        <v>82</v>
      </c>
      <c r="F2465" s="11">
        <f ca="1">('Step 3. Regression'!$B$18*E2465^2+'Step 3. Regression'!$C$18*E2465+'Step 3. Regression'!$D$18)*C2465</f>
        <v>6.6993134673365216</v>
      </c>
      <c r="G2465" s="11">
        <f ca="1">('Step 3. Regression'!$G$18*E2465^2+'Step 3. Regression'!$H$18*E2465+'Step 3. Regression'!$I$18)*D2465</f>
        <v>2.9399009045554179</v>
      </c>
    </row>
    <row r="2466" spans="1:7" x14ac:dyDescent="0.25">
      <c r="A2466" s="8">
        <f>IF(ISBLANK('Step 1.4 CNY OAT'!A2466),"-",'Step 1.4 CNY OAT'!A2466)</f>
        <v>43203.708333333336</v>
      </c>
      <c r="B2466" s="26">
        <f t="shared" si="56"/>
        <v>102</v>
      </c>
      <c r="C2466" s="67" cm="1">
        <f t="array" ref="C2466">INDEX('Step 5. Daily Avg Schedule Calc'!$A$2:$D$169,(WEEKDAY(A2466)-1)*24+HOUR(A2466)+1,3)</f>
        <v>1</v>
      </c>
      <c r="D2466" s="67" cm="1">
        <f t="array" ref="D2466">INDEX('Step 5. Daily Avg Schedule Calc'!$A$2:$D$169,(WEEKDAY(A2466)-1)*24+HOUR(A2466)+1,4)</f>
        <v>1</v>
      </c>
      <c r="E2466">
        <f>VLOOKUP(A2466,'Step 1.4 CNY OAT'!$A$1:$B$8761,2)</f>
        <v>78</v>
      </c>
      <c r="F2466" s="11">
        <f ca="1">('Step 3. Regression'!$B$18*E2466^2+'Step 3. Regression'!$C$18*E2466+'Step 3. Regression'!$D$18)*C2466</f>
        <v>6.2698598426896712</v>
      </c>
      <c r="G2466" s="11">
        <f ca="1">('Step 3. Regression'!$G$18*E2466^2+'Step 3. Regression'!$H$18*E2466+'Step 3. Regression'!$I$18)*D2466</f>
        <v>2.8487691385981644</v>
      </c>
    </row>
    <row r="2467" spans="1:7" x14ac:dyDescent="0.25">
      <c r="A2467" s="8">
        <f>IF(ISBLANK('Step 1.4 CNY OAT'!A2467),"-",'Step 1.4 CNY OAT'!A2467)</f>
        <v>43203.75</v>
      </c>
      <c r="B2467" s="26">
        <f t="shared" si="56"/>
        <v>102</v>
      </c>
      <c r="C2467" s="67" cm="1">
        <f t="array" ref="C2467">INDEX('Step 5. Daily Avg Schedule Calc'!$A$2:$D$169,(WEEKDAY(A2467)-1)*24+HOUR(A2467)+1,3)</f>
        <v>1</v>
      </c>
      <c r="D2467" s="67" cm="1">
        <f t="array" ref="D2467">INDEX('Step 5. Daily Avg Schedule Calc'!$A$2:$D$169,(WEEKDAY(A2467)-1)*24+HOUR(A2467)+1,4)</f>
        <v>1</v>
      </c>
      <c r="E2467">
        <f>VLOOKUP(A2467,'Step 1.4 CNY OAT'!$A$1:$B$8761,2)</f>
        <v>72</v>
      </c>
      <c r="F2467" s="11">
        <f ca="1">('Step 3. Regression'!$B$18*E2467^2+'Step 3. Regression'!$C$18*E2467+'Step 3. Regression'!$D$18)*C2467</f>
        <v>5.7711834675968934</v>
      </c>
      <c r="G2467" s="11">
        <f ca="1">('Step 3. Regression'!$G$18*E2467^2+'Step 3. Regression'!$H$18*E2467+'Step 3. Regression'!$I$18)*D2467</f>
        <v>2.7494912592966725</v>
      </c>
    </row>
    <row r="2468" spans="1:7" x14ac:dyDescent="0.25">
      <c r="A2468" s="8">
        <f>IF(ISBLANK('Step 1.4 CNY OAT'!A2468),"-",'Step 1.4 CNY OAT'!A2468)</f>
        <v>43203.791666666664</v>
      </c>
      <c r="B2468" s="26">
        <f t="shared" si="56"/>
        <v>102</v>
      </c>
      <c r="C2468" s="67" cm="1">
        <f t="array" ref="C2468">INDEX('Step 5. Daily Avg Schedule Calc'!$A$2:$D$169,(WEEKDAY(A2468)-1)*24+HOUR(A2468)+1,3)</f>
        <v>1</v>
      </c>
      <c r="D2468" s="67" cm="1">
        <f t="array" ref="D2468">INDEX('Step 5. Daily Avg Schedule Calc'!$A$2:$D$169,(WEEKDAY(A2468)-1)*24+HOUR(A2468)+1,4)</f>
        <v>1</v>
      </c>
      <c r="E2468">
        <f>VLOOKUP(A2468,'Step 1.4 CNY OAT'!$A$1:$B$8761,2)</f>
        <v>66</v>
      </c>
      <c r="F2468" s="11">
        <f ca="1">('Step 3. Regression'!$B$18*E2468^2+'Step 3. Regression'!$C$18*E2468+'Step 3. Regression'!$D$18)*C2468</f>
        <v>5.4471119667571148</v>
      </c>
      <c r="G2468" s="11">
        <f ca="1">('Step 3. Regression'!$G$18*E2468^2+'Step 3. Regression'!$H$18*E2468+'Step 3. Regression'!$I$18)*D2468</f>
        <v>2.6951171035564454</v>
      </c>
    </row>
    <row r="2469" spans="1:7" x14ac:dyDescent="0.25">
      <c r="A2469" s="8">
        <f>IF(ISBLANK('Step 1.4 CNY OAT'!A2469),"-",'Step 1.4 CNY OAT'!A2469)</f>
        <v>43203.833333333336</v>
      </c>
      <c r="B2469" s="26">
        <f t="shared" si="56"/>
        <v>102</v>
      </c>
      <c r="C2469" s="67" cm="1">
        <f t="array" ref="C2469">INDEX('Step 5. Daily Avg Schedule Calc'!$A$2:$D$169,(WEEKDAY(A2469)-1)*24+HOUR(A2469)+1,3)</f>
        <v>1</v>
      </c>
      <c r="D2469" s="67" cm="1">
        <f t="array" ref="D2469">INDEX('Step 5. Daily Avg Schedule Calc'!$A$2:$D$169,(WEEKDAY(A2469)-1)*24+HOUR(A2469)+1,4)</f>
        <v>1</v>
      </c>
      <c r="E2469">
        <f>VLOOKUP(A2469,'Step 1.4 CNY OAT'!$A$1:$B$8761,2)</f>
        <v>63</v>
      </c>
      <c r="F2469" s="11">
        <f ca="1">('Step 3. Regression'!$B$18*E2469^2+'Step 3. Regression'!$C$18*E2469+'Step 3. Regression'!$D$18)*C2469</f>
        <v>5.3505530441821012</v>
      </c>
      <c r="G2469" s="11">
        <f ca="1">('Step 3. Regression'!$G$18*E2469^2+'Step 3. Regression'!$H$18*E2469+'Step 3. Regression'!$I$18)*D2469</f>
        <v>2.6847689220218069</v>
      </c>
    </row>
    <row r="2470" spans="1:7" x14ac:dyDescent="0.25">
      <c r="A2470" s="8">
        <f>IF(ISBLANK('Step 1.4 CNY OAT'!A2470),"-",'Step 1.4 CNY OAT'!A2470)</f>
        <v>43203.875</v>
      </c>
      <c r="B2470" s="26">
        <f t="shared" si="56"/>
        <v>102</v>
      </c>
      <c r="C2470" s="67" cm="1">
        <f t="array" ref="C2470">INDEX('Step 5. Daily Avg Schedule Calc'!$A$2:$D$169,(WEEKDAY(A2470)-1)*24+HOUR(A2470)+1,3)</f>
        <v>1</v>
      </c>
      <c r="D2470" s="67" cm="1">
        <f t="array" ref="D2470">INDEX('Step 5. Daily Avg Schedule Calc'!$A$2:$D$169,(WEEKDAY(A2470)-1)*24+HOUR(A2470)+1,4)</f>
        <v>1</v>
      </c>
      <c r="E2470">
        <f>VLOOKUP(A2470,'Step 1.4 CNY OAT'!$A$1:$B$8761,2)</f>
        <v>64</v>
      </c>
      <c r="F2470" s="11">
        <f ca="1">('Step 3. Regression'!$B$18*E2470^2+'Step 3. Regression'!$C$18*E2470+'Step 3. Regression'!$D$18)*C2470</f>
        <v>5.3778892163111873</v>
      </c>
      <c r="G2470" s="11">
        <f ca="1">('Step 3. Regression'!$G$18*E2470^2+'Step 3. Regression'!$H$18*E2470+'Step 3. Regression'!$I$18)*D2470</f>
        <v>2.686970990212207</v>
      </c>
    </row>
    <row r="2471" spans="1:7" x14ac:dyDescent="0.25">
      <c r="A2471" s="8">
        <f>IF(ISBLANK('Step 1.4 CNY OAT'!A2471),"-",'Step 1.4 CNY OAT'!A2471)</f>
        <v>43203.916666666664</v>
      </c>
      <c r="B2471" s="26">
        <f t="shared" si="56"/>
        <v>102</v>
      </c>
      <c r="C2471" s="67" cm="1">
        <f t="array" ref="C2471">INDEX('Step 5. Daily Avg Schedule Calc'!$A$2:$D$169,(WEEKDAY(A2471)-1)*24+HOUR(A2471)+1,3)</f>
        <v>1</v>
      </c>
      <c r="D2471" s="67" cm="1">
        <f t="array" ref="D2471">INDEX('Step 5. Daily Avg Schedule Calc'!$A$2:$D$169,(WEEKDAY(A2471)-1)*24+HOUR(A2471)+1,4)</f>
        <v>1</v>
      </c>
      <c r="E2471">
        <f>VLOOKUP(A2471,'Step 1.4 CNY OAT'!$A$1:$B$8761,2)</f>
        <v>66</v>
      </c>
      <c r="F2471" s="11">
        <f ca="1">('Step 3. Regression'!$B$18*E2471^2+'Step 3. Regression'!$C$18*E2471+'Step 3. Regression'!$D$18)*C2471</f>
        <v>5.4471119667571148</v>
      </c>
      <c r="G2471" s="11">
        <f ca="1">('Step 3. Regression'!$G$18*E2471^2+'Step 3. Regression'!$H$18*E2471+'Step 3. Regression'!$I$18)*D2471</f>
        <v>2.6951171035564454</v>
      </c>
    </row>
    <row r="2472" spans="1:7" x14ac:dyDescent="0.25">
      <c r="A2472" s="8">
        <f>IF(ISBLANK('Step 1.4 CNY OAT'!A2472),"-",'Step 1.4 CNY OAT'!A2472)</f>
        <v>43203.958333333336</v>
      </c>
      <c r="B2472" s="26">
        <f t="shared" si="56"/>
        <v>102</v>
      </c>
      <c r="C2472" s="67" cm="1">
        <f t="array" ref="C2472">INDEX('Step 5. Daily Avg Schedule Calc'!$A$2:$D$169,(WEEKDAY(A2472)-1)*24+HOUR(A2472)+1,3)</f>
        <v>1</v>
      </c>
      <c r="D2472" s="67" cm="1">
        <f t="array" ref="D2472">INDEX('Step 5. Daily Avg Schedule Calc'!$A$2:$D$169,(WEEKDAY(A2472)-1)*24+HOUR(A2472)+1,4)</f>
        <v>1</v>
      </c>
      <c r="E2472">
        <f>VLOOKUP(A2472,'Step 1.4 CNY OAT'!$A$1:$B$8761,2)</f>
        <v>64</v>
      </c>
      <c r="F2472" s="11">
        <f ca="1">('Step 3. Regression'!$B$18*E2472^2+'Step 3. Regression'!$C$18*E2472+'Step 3. Regression'!$D$18)*C2472</f>
        <v>5.3778892163111873</v>
      </c>
      <c r="G2472" s="11">
        <f ca="1">('Step 3. Regression'!$G$18*E2472^2+'Step 3. Regression'!$H$18*E2472+'Step 3. Regression'!$I$18)*D2472</f>
        <v>2.686970990212207</v>
      </c>
    </row>
    <row r="2473" spans="1:7" x14ac:dyDescent="0.25">
      <c r="A2473" s="8">
        <f>IF(ISBLANK('Step 1.4 CNY OAT'!A2473),"-",'Step 1.4 CNY OAT'!A2473)</f>
        <v>43204</v>
      </c>
      <c r="B2473" s="26">
        <f t="shared" si="56"/>
        <v>103</v>
      </c>
      <c r="C2473" s="67" cm="1">
        <f t="array" ref="C2473">INDEX('Step 5. Daily Avg Schedule Calc'!$A$2:$D$169,(WEEKDAY(A2473)-1)*24+HOUR(A2473)+1,3)</f>
        <v>1</v>
      </c>
      <c r="D2473" s="67" cm="1">
        <f t="array" ref="D2473">INDEX('Step 5. Daily Avg Schedule Calc'!$A$2:$D$169,(WEEKDAY(A2473)-1)*24+HOUR(A2473)+1,4)</f>
        <v>1</v>
      </c>
      <c r="E2473">
        <f>VLOOKUP(A2473,'Step 1.4 CNY OAT'!$A$1:$B$8761,2)</f>
        <v>61</v>
      </c>
      <c r="F2473" s="11">
        <f ca="1">('Step 3. Regression'!$B$18*E2473^2+'Step 3. Regression'!$C$18*E2473+'Step 3. Regression'!$D$18)*C2473</f>
        <v>5.3104311061116736</v>
      </c>
      <c r="G2473" s="11">
        <f ca="1">('Step 3. Regression'!$G$18*E2473^2+'Step 3. Regression'!$H$18*E2473+'Step 3. Regression'!$I$18)*D2473</f>
        <v>2.6841067626044453</v>
      </c>
    </row>
    <row r="2474" spans="1:7" x14ac:dyDescent="0.25">
      <c r="A2474" s="8">
        <f>IF(ISBLANK('Step 1.4 CNY OAT'!A2474),"-",'Step 1.4 CNY OAT'!A2474)</f>
        <v>43204.041666666664</v>
      </c>
      <c r="B2474" s="26">
        <f t="shared" si="56"/>
        <v>103</v>
      </c>
      <c r="C2474" s="67" cm="1">
        <f t="array" ref="C2474">INDEX('Step 5. Daily Avg Schedule Calc'!$A$2:$D$169,(WEEKDAY(A2474)-1)*24+HOUR(A2474)+1,3)</f>
        <v>1</v>
      </c>
      <c r="D2474" s="67" cm="1">
        <f t="array" ref="D2474">INDEX('Step 5. Daily Avg Schedule Calc'!$A$2:$D$169,(WEEKDAY(A2474)-1)*24+HOUR(A2474)+1,4)</f>
        <v>1</v>
      </c>
      <c r="E2474">
        <f>VLOOKUP(A2474,'Step 1.4 CNY OAT'!$A$1:$B$8761,2)</f>
        <v>61</v>
      </c>
      <c r="F2474" s="11">
        <f ca="1">('Step 3. Regression'!$B$18*E2474^2+'Step 3. Regression'!$C$18*E2474+'Step 3. Regression'!$D$18)*C2474</f>
        <v>5.3104311061116736</v>
      </c>
      <c r="G2474" s="11">
        <f ca="1">('Step 3. Regression'!$G$18*E2474^2+'Step 3. Regression'!$H$18*E2474+'Step 3. Regression'!$I$18)*D2474</f>
        <v>2.6841067626044453</v>
      </c>
    </row>
    <row r="2475" spans="1:7" x14ac:dyDescent="0.25">
      <c r="A2475" s="8">
        <f>IF(ISBLANK('Step 1.4 CNY OAT'!A2475),"-",'Step 1.4 CNY OAT'!A2475)</f>
        <v>43204.083333333336</v>
      </c>
      <c r="B2475" s="26">
        <f t="shared" si="56"/>
        <v>103</v>
      </c>
      <c r="C2475" s="67" cm="1">
        <f t="array" ref="C2475">INDEX('Step 5. Daily Avg Schedule Calc'!$A$2:$D$169,(WEEKDAY(A2475)-1)*24+HOUR(A2475)+1,3)</f>
        <v>1</v>
      </c>
      <c r="D2475" s="67" cm="1">
        <f t="array" ref="D2475">INDEX('Step 5. Daily Avg Schedule Calc'!$A$2:$D$169,(WEEKDAY(A2475)-1)*24+HOUR(A2475)+1,4)</f>
        <v>1</v>
      </c>
      <c r="E2475">
        <f>VLOOKUP(A2475,'Step 1.4 CNY OAT'!$A$1:$B$8761,2)</f>
        <v>61</v>
      </c>
      <c r="F2475" s="11">
        <f ca="1">('Step 3. Regression'!$B$18*E2475^2+'Step 3. Regression'!$C$18*E2475+'Step 3. Regression'!$D$18)*C2475</f>
        <v>5.3104311061116736</v>
      </c>
      <c r="G2475" s="11">
        <f ca="1">('Step 3. Regression'!$G$18*E2475^2+'Step 3. Regression'!$H$18*E2475+'Step 3. Regression'!$I$18)*D2475</f>
        <v>2.6841067626044453</v>
      </c>
    </row>
    <row r="2476" spans="1:7" x14ac:dyDescent="0.25">
      <c r="A2476" s="8">
        <f>IF(ISBLANK('Step 1.4 CNY OAT'!A2476),"-",'Step 1.4 CNY OAT'!A2476)</f>
        <v>43204.125</v>
      </c>
      <c r="B2476" s="26">
        <f t="shared" si="56"/>
        <v>103</v>
      </c>
      <c r="C2476" s="67" cm="1">
        <f t="array" ref="C2476">INDEX('Step 5. Daily Avg Schedule Calc'!$A$2:$D$169,(WEEKDAY(A2476)-1)*24+HOUR(A2476)+1,3)</f>
        <v>1</v>
      </c>
      <c r="D2476" s="67" cm="1">
        <f t="array" ref="D2476">INDEX('Step 5. Daily Avg Schedule Calc'!$A$2:$D$169,(WEEKDAY(A2476)-1)*24+HOUR(A2476)+1,4)</f>
        <v>1</v>
      </c>
      <c r="E2476">
        <f>VLOOKUP(A2476,'Step 1.4 CNY OAT'!$A$1:$B$8761,2)</f>
        <v>63</v>
      </c>
      <c r="F2476" s="11">
        <f ca="1">('Step 3. Regression'!$B$18*E2476^2+'Step 3. Regression'!$C$18*E2476+'Step 3. Regression'!$D$18)*C2476</f>
        <v>5.3505530441821012</v>
      </c>
      <c r="G2476" s="11">
        <f ca="1">('Step 3. Regression'!$G$18*E2476^2+'Step 3. Regression'!$H$18*E2476+'Step 3. Regression'!$I$18)*D2476</f>
        <v>2.6847689220218069</v>
      </c>
    </row>
    <row r="2477" spans="1:7" x14ac:dyDescent="0.25">
      <c r="A2477" s="8">
        <f>IF(ISBLANK('Step 1.4 CNY OAT'!A2477),"-",'Step 1.4 CNY OAT'!A2477)</f>
        <v>43204.166666666664</v>
      </c>
      <c r="B2477" s="26">
        <f t="shared" si="56"/>
        <v>103</v>
      </c>
      <c r="C2477" s="67" cm="1">
        <f t="array" ref="C2477">INDEX('Step 5. Daily Avg Schedule Calc'!$A$2:$D$169,(WEEKDAY(A2477)-1)*24+HOUR(A2477)+1,3)</f>
        <v>1</v>
      </c>
      <c r="D2477" s="67" cm="1">
        <f t="array" ref="D2477">INDEX('Step 5. Daily Avg Schedule Calc'!$A$2:$D$169,(WEEKDAY(A2477)-1)*24+HOUR(A2477)+1,4)</f>
        <v>1</v>
      </c>
      <c r="E2477">
        <f>VLOOKUP(A2477,'Step 1.4 CNY OAT'!$A$1:$B$8761,2)</f>
        <v>63</v>
      </c>
      <c r="F2477" s="11">
        <f ca="1">('Step 3. Regression'!$B$18*E2477^2+'Step 3. Regression'!$C$18*E2477+'Step 3. Regression'!$D$18)*C2477</f>
        <v>5.3505530441821012</v>
      </c>
      <c r="G2477" s="11">
        <f ca="1">('Step 3. Regression'!$G$18*E2477^2+'Step 3. Regression'!$H$18*E2477+'Step 3. Regression'!$I$18)*D2477</f>
        <v>2.6847689220218069</v>
      </c>
    </row>
    <row r="2478" spans="1:7" x14ac:dyDescent="0.25">
      <c r="A2478" s="8">
        <f>IF(ISBLANK('Step 1.4 CNY OAT'!A2478),"-",'Step 1.4 CNY OAT'!A2478)</f>
        <v>43204.208333333336</v>
      </c>
      <c r="B2478" s="26">
        <f t="shared" si="56"/>
        <v>103</v>
      </c>
      <c r="C2478" s="67" cm="1">
        <f t="array" ref="C2478">INDEX('Step 5. Daily Avg Schedule Calc'!$A$2:$D$169,(WEEKDAY(A2478)-1)*24+HOUR(A2478)+1,3)</f>
        <v>1</v>
      </c>
      <c r="D2478" s="67" cm="1">
        <f t="array" ref="D2478">INDEX('Step 5. Daily Avg Schedule Calc'!$A$2:$D$169,(WEEKDAY(A2478)-1)*24+HOUR(A2478)+1,4)</f>
        <v>1</v>
      </c>
      <c r="E2478">
        <f>VLOOKUP(A2478,'Step 1.4 CNY OAT'!$A$1:$B$8761,2)</f>
        <v>60</v>
      </c>
      <c r="F2478" s="11">
        <f ca="1">('Step 3. Regression'!$B$18*E2478^2+'Step 3. Regression'!$C$18*E2478+'Step 3. Regression'!$D$18)*C2478</f>
        <v>5.2976453401703321</v>
      </c>
      <c r="G2478" s="11">
        <f ca="1">('Step 3. Regression'!$G$18*E2478^2+'Step 3. Regression'!$H$18*E2478+'Step 3. Regression'!$I$18)*D2478</f>
        <v>2.685646671377484</v>
      </c>
    </row>
    <row r="2479" spans="1:7" x14ac:dyDescent="0.25">
      <c r="A2479" s="8">
        <f>IF(ISBLANK('Step 1.4 CNY OAT'!A2479),"-",'Step 1.4 CNY OAT'!A2479)</f>
        <v>43204.25</v>
      </c>
      <c r="B2479" s="26">
        <f t="shared" si="56"/>
        <v>103</v>
      </c>
      <c r="C2479" s="67" cm="1">
        <f t="array" ref="C2479">INDEX('Step 5. Daily Avg Schedule Calc'!$A$2:$D$169,(WEEKDAY(A2479)-1)*24+HOUR(A2479)+1,3)</f>
        <v>1</v>
      </c>
      <c r="D2479" s="67" cm="1">
        <f t="array" ref="D2479">INDEX('Step 5. Daily Avg Schedule Calc'!$A$2:$D$169,(WEEKDAY(A2479)-1)*24+HOUR(A2479)+1,4)</f>
        <v>1</v>
      </c>
      <c r="E2479">
        <f>VLOOKUP(A2479,'Step 1.4 CNY OAT'!$A$1:$B$8761,2)</f>
        <v>57</v>
      </c>
      <c r="F2479" s="11">
        <f ca="1">('Step 3. Regression'!$B$18*E2479^2+'Step 3. Regression'!$C$18*E2479+'Step 3. Regression'!$D$18)*C2479</f>
        <v>5.2883888547218145</v>
      </c>
      <c r="G2479" s="11">
        <f ca="1">('Step 3. Regression'!$G$18*E2479^2+'Step 3. Regression'!$H$18*E2479+'Step 3. Regression'!$I$18)*D2479</f>
        <v>2.697750351623478</v>
      </c>
    </row>
    <row r="2480" spans="1:7" x14ac:dyDescent="0.25">
      <c r="A2480" s="8">
        <f>IF(ISBLANK('Step 1.4 CNY OAT'!A2480),"-",'Step 1.4 CNY OAT'!A2480)</f>
        <v>43204.291666666664</v>
      </c>
      <c r="B2480" s="26">
        <f t="shared" si="56"/>
        <v>103</v>
      </c>
      <c r="C2480" s="67" cm="1">
        <f t="array" ref="C2480">INDEX('Step 5. Daily Avg Schedule Calc'!$A$2:$D$169,(WEEKDAY(A2480)-1)*24+HOUR(A2480)+1,3)</f>
        <v>1</v>
      </c>
      <c r="D2480" s="67" cm="1">
        <f t="array" ref="D2480">INDEX('Step 5. Daily Avg Schedule Calc'!$A$2:$D$169,(WEEKDAY(A2480)-1)*24+HOUR(A2480)+1,4)</f>
        <v>1</v>
      </c>
      <c r="E2480">
        <f>VLOOKUP(A2480,'Step 1.4 CNY OAT'!$A$1:$B$8761,2)</f>
        <v>57</v>
      </c>
      <c r="F2480" s="11">
        <f ca="1">('Step 3. Regression'!$B$18*E2480^2+'Step 3. Regression'!$C$18*E2480+'Step 3. Regression'!$D$18)*C2480</f>
        <v>5.2883888547218145</v>
      </c>
      <c r="G2480" s="11">
        <f ca="1">('Step 3. Regression'!$G$18*E2480^2+'Step 3. Regression'!$H$18*E2480+'Step 3. Regression'!$I$18)*D2480</f>
        <v>2.697750351623478</v>
      </c>
    </row>
    <row r="2481" spans="1:7" x14ac:dyDescent="0.25">
      <c r="A2481" s="8">
        <f>IF(ISBLANK('Step 1.4 CNY OAT'!A2481),"-",'Step 1.4 CNY OAT'!A2481)</f>
        <v>43204.333333333336</v>
      </c>
      <c r="B2481" s="26">
        <f t="shared" si="56"/>
        <v>103</v>
      </c>
      <c r="C2481" s="67" cm="1">
        <f t="array" ref="C2481">INDEX('Step 5. Daily Avg Schedule Calc'!$A$2:$D$169,(WEEKDAY(A2481)-1)*24+HOUR(A2481)+1,3)</f>
        <v>1</v>
      </c>
      <c r="D2481" s="67" cm="1">
        <f t="array" ref="D2481">INDEX('Step 5. Daily Avg Schedule Calc'!$A$2:$D$169,(WEEKDAY(A2481)-1)*24+HOUR(A2481)+1,4)</f>
        <v>1</v>
      </c>
      <c r="E2481">
        <f>VLOOKUP(A2481,'Step 1.4 CNY OAT'!$A$1:$B$8761,2)</f>
        <v>61</v>
      </c>
      <c r="F2481" s="11">
        <f ca="1">('Step 3. Regression'!$B$18*E2481^2+'Step 3. Regression'!$C$18*E2481+'Step 3. Regression'!$D$18)*C2481</f>
        <v>5.3104311061116736</v>
      </c>
      <c r="G2481" s="11">
        <f ca="1">('Step 3. Regression'!$G$18*E2481^2+'Step 3. Regression'!$H$18*E2481+'Step 3. Regression'!$I$18)*D2481</f>
        <v>2.6841067626044453</v>
      </c>
    </row>
    <row r="2482" spans="1:7" x14ac:dyDescent="0.25">
      <c r="A2482" s="8">
        <f>IF(ISBLANK('Step 1.4 CNY OAT'!A2482),"-",'Step 1.4 CNY OAT'!A2482)</f>
        <v>43204.375</v>
      </c>
      <c r="B2482" s="26">
        <f t="shared" si="56"/>
        <v>103</v>
      </c>
      <c r="C2482" s="67" cm="1">
        <f t="array" ref="C2482">INDEX('Step 5. Daily Avg Schedule Calc'!$A$2:$D$169,(WEEKDAY(A2482)-1)*24+HOUR(A2482)+1,3)</f>
        <v>1</v>
      </c>
      <c r="D2482" s="67" cm="1">
        <f t="array" ref="D2482">INDEX('Step 5. Daily Avg Schedule Calc'!$A$2:$D$169,(WEEKDAY(A2482)-1)*24+HOUR(A2482)+1,4)</f>
        <v>1</v>
      </c>
      <c r="E2482">
        <f>VLOOKUP(A2482,'Step 1.4 CNY OAT'!$A$1:$B$8761,2)</f>
        <v>63</v>
      </c>
      <c r="F2482" s="11">
        <f ca="1">('Step 3. Regression'!$B$18*E2482^2+'Step 3. Regression'!$C$18*E2482+'Step 3. Regression'!$D$18)*C2482</f>
        <v>5.3505530441821012</v>
      </c>
      <c r="G2482" s="11">
        <f ca="1">('Step 3. Regression'!$G$18*E2482^2+'Step 3. Regression'!$H$18*E2482+'Step 3. Regression'!$I$18)*D2482</f>
        <v>2.6847689220218069</v>
      </c>
    </row>
    <row r="2483" spans="1:7" x14ac:dyDescent="0.25">
      <c r="A2483" s="8">
        <f>IF(ISBLANK('Step 1.4 CNY OAT'!A2483),"-",'Step 1.4 CNY OAT'!A2483)</f>
        <v>43204.416666666664</v>
      </c>
      <c r="B2483" s="26">
        <f t="shared" si="56"/>
        <v>103</v>
      </c>
      <c r="C2483" s="67" cm="1">
        <f t="array" ref="C2483">INDEX('Step 5. Daily Avg Schedule Calc'!$A$2:$D$169,(WEEKDAY(A2483)-1)*24+HOUR(A2483)+1,3)</f>
        <v>1</v>
      </c>
      <c r="D2483" s="67" cm="1">
        <f t="array" ref="D2483">INDEX('Step 5. Daily Avg Schedule Calc'!$A$2:$D$169,(WEEKDAY(A2483)-1)*24+HOUR(A2483)+1,4)</f>
        <v>1</v>
      </c>
      <c r="E2483">
        <f>VLOOKUP(A2483,'Step 1.4 CNY OAT'!$A$1:$B$8761,2)</f>
        <v>61</v>
      </c>
      <c r="F2483" s="11">
        <f ca="1">('Step 3. Regression'!$B$18*E2483^2+'Step 3. Regression'!$C$18*E2483+'Step 3. Regression'!$D$18)*C2483</f>
        <v>5.3104311061116736</v>
      </c>
      <c r="G2483" s="11">
        <f ca="1">('Step 3. Regression'!$G$18*E2483^2+'Step 3. Regression'!$H$18*E2483+'Step 3. Regression'!$I$18)*D2483</f>
        <v>2.6841067626044453</v>
      </c>
    </row>
    <row r="2484" spans="1:7" x14ac:dyDescent="0.25">
      <c r="A2484" s="8">
        <f>IF(ISBLANK('Step 1.4 CNY OAT'!A2484),"-",'Step 1.4 CNY OAT'!A2484)</f>
        <v>43204.458333333336</v>
      </c>
      <c r="B2484" s="26">
        <f t="shared" si="56"/>
        <v>103</v>
      </c>
      <c r="C2484" s="67" cm="1">
        <f t="array" ref="C2484">INDEX('Step 5. Daily Avg Schedule Calc'!$A$2:$D$169,(WEEKDAY(A2484)-1)*24+HOUR(A2484)+1,3)</f>
        <v>1</v>
      </c>
      <c r="D2484" s="67" cm="1">
        <f t="array" ref="D2484">INDEX('Step 5. Daily Avg Schedule Calc'!$A$2:$D$169,(WEEKDAY(A2484)-1)*24+HOUR(A2484)+1,4)</f>
        <v>1</v>
      </c>
      <c r="E2484">
        <f>VLOOKUP(A2484,'Step 1.4 CNY OAT'!$A$1:$B$8761,2)</f>
        <v>65</v>
      </c>
      <c r="F2484" s="11">
        <f ca="1">('Step 3. Regression'!$B$18*E2484^2+'Step 3. Regression'!$C$18*E2484+'Step 3. Regression'!$D$18)*C2484</f>
        <v>5.4100755238361913</v>
      </c>
      <c r="G2484" s="11">
        <f ca="1">('Step 3. Regression'!$G$18*E2484^2+'Step 3. Regression'!$H$18*E2484+'Step 3. Regression'!$I$18)*D2484</f>
        <v>2.6904203840570866</v>
      </c>
    </row>
    <row r="2485" spans="1:7" x14ac:dyDescent="0.25">
      <c r="A2485" s="8">
        <f>IF(ISBLANK('Step 1.4 CNY OAT'!A2485),"-",'Step 1.4 CNY OAT'!A2485)</f>
        <v>43204.5</v>
      </c>
      <c r="B2485" s="26">
        <f t="shared" si="56"/>
        <v>103</v>
      </c>
      <c r="C2485" s="67" cm="1">
        <f t="array" ref="C2485">INDEX('Step 5. Daily Avg Schedule Calc'!$A$2:$D$169,(WEEKDAY(A2485)-1)*24+HOUR(A2485)+1,3)</f>
        <v>1</v>
      </c>
      <c r="D2485" s="67" cm="1">
        <f t="array" ref="D2485">INDEX('Step 5. Daily Avg Schedule Calc'!$A$2:$D$169,(WEEKDAY(A2485)-1)*24+HOUR(A2485)+1,4)</f>
        <v>1</v>
      </c>
      <c r="E2485">
        <f>VLOOKUP(A2485,'Step 1.4 CNY OAT'!$A$1:$B$8761,2)</f>
        <v>66</v>
      </c>
      <c r="F2485" s="11">
        <f ca="1">('Step 3. Regression'!$B$18*E2485^2+'Step 3. Regression'!$C$18*E2485+'Step 3. Regression'!$D$18)*C2485</f>
        <v>5.4471119667571148</v>
      </c>
      <c r="G2485" s="11">
        <f ca="1">('Step 3. Regression'!$G$18*E2485^2+'Step 3. Regression'!$H$18*E2485+'Step 3. Regression'!$I$18)*D2485</f>
        <v>2.6951171035564454</v>
      </c>
    </row>
    <row r="2486" spans="1:7" x14ac:dyDescent="0.25">
      <c r="A2486" s="8">
        <f>IF(ISBLANK('Step 1.4 CNY OAT'!A2486),"-",'Step 1.4 CNY OAT'!A2486)</f>
        <v>43204.541666666664</v>
      </c>
      <c r="B2486" s="26">
        <f t="shared" si="56"/>
        <v>103</v>
      </c>
      <c r="C2486" s="67" cm="1">
        <f t="array" ref="C2486">INDEX('Step 5. Daily Avg Schedule Calc'!$A$2:$D$169,(WEEKDAY(A2486)-1)*24+HOUR(A2486)+1,3)</f>
        <v>1</v>
      </c>
      <c r="D2486" s="67" cm="1">
        <f t="array" ref="D2486">INDEX('Step 5. Daily Avg Schedule Calc'!$A$2:$D$169,(WEEKDAY(A2486)-1)*24+HOUR(A2486)+1,4)</f>
        <v>1</v>
      </c>
      <c r="E2486">
        <f>VLOOKUP(A2486,'Step 1.4 CNY OAT'!$A$1:$B$8761,2)</f>
        <v>66</v>
      </c>
      <c r="F2486" s="11">
        <f ca="1">('Step 3. Regression'!$B$18*E2486^2+'Step 3. Regression'!$C$18*E2486+'Step 3. Regression'!$D$18)*C2486</f>
        <v>5.4471119667571148</v>
      </c>
      <c r="G2486" s="11">
        <f ca="1">('Step 3. Regression'!$G$18*E2486^2+'Step 3. Regression'!$H$18*E2486+'Step 3. Regression'!$I$18)*D2486</f>
        <v>2.6951171035564454</v>
      </c>
    </row>
    <row r="2487" spans="1:7" x14ac:dyDescent="0.25">
      <c r="A2487" s="8">
        <f>IF(ISBLANK('Step 1.4 CNY OAT'!A2487),"-",'Step 1.4 CNY OAT'!A2487)</f>
        <v>43204.583333333336</v>
      </c>
      <c r="B2487" s="26">
        <f t="shared" si="56"/>
        <v>103</v>
      </c>
      <c r="C2487" s="67" cm="1">
        <f t="array" ref="C2487">INDEX('Step 5. Daily Avg Schedule Calc'!$A$2:$D$169,(WEEKDAY(A2487)-1)*24+HOUR(A2487)+1,3)</f>
        <v>1</v>
      </c>
      <c r="D2487" s="67" cm="1">
        <f t="array" ref="D2487">INDEX('Step 5. Daily Avg Schedule Calc'!$A$2:$D$169,(WEEKDAY(A2487)-1)*24+HOUR(A2487)+1,4)</f>
        <v>1</v>
      </c>
      <c r="E2487">
        <f>VLOOKUP(A2487,'Step 1.4 CNY OAT'!$A$1:$B$8761,2)</f>
        <v>68</v>
      </c>
      <c r="F2487" s="11">
        <f ca="1">('Step 3. Regression'!$B$18*E2487^2+'Step 3. Regression'!$C$18*E2487+'Step 3. Regression'!$D$18)*C2487</f>
        <v>5.5357352587867084</v>
      </c>
      <c r="G2487" s="11">
        <f ca="1">('Step 3. Regression'!$G$18*E2487^2+'Step 3. Regression'!$H$18*E2487+'Step 3. Regression'!$I$18)*D2487</f>
        <v>2.7082525195186036</v>
      </c>
    </row>
    <row r="2488" spans="1:7" x14ac:dyDescent="0.25">
      <c r="A2488" s="8">
        <f>IF(ISBLANK('Step 1.4 CNY OAT'!A2488),"-",'Step 1.4 CNY OAT'!A2488)</f>
        <v>43204.625</v>
      </c>
      <c r="B2488" s="26">
        <f t="shared" si="56"/>
        <v>103</v>
      </c>
      <c r="C2488" s="67" cm="1">
        <f t="array" ref="C2488">INDEX('Step 5. Daily Avg Schedule Calc'!$A$2:$D$169,(WEEKDAY(A2488)-1)*24+HOUR(A2488)+1,3)</f>
        <v>1</v>
      </c>
      <c r="D2488" s="67" cm="1">
        <f t="array" ref="D2488">INDEX('Step 5. Daily Avg Schedule Calc'!$A$2:$D$169,(WEEKDAY(A2488)-1)*24+HOUR(A2488)+1,4)</f>
        <v>1</v>
      </c>
      <c r="E2488">
        <f>VLOOKUP(A2488,'Step 1.4 CNY OAT'!$A$1:$B$8761,2)</f>
        <v>66</v>
      </c>
      <c r="F2488" s="11">
        <f ca="1">('Step 3. Regression'!$B$18*E2488^2+'Step 3. Regression'!$C$18*E2488+'Step 3. Regression'!$D$18)*C2488</f>
        <v>5.4471119667571148</v>
      </c>
      <c r="G2488" s="11">
        <f ca="1">('Step 3. Regression'!$G$18*E2488^2+'Step 3. Regression'!$H$18*E2488+'Step 3. Regression'!$I$18)*D2488</f>
        <v>2.6951171035564454</v>
      </c>
    </row>
    <row r="2489" spans="1:7" x14ac:dyDescent="0.25">
      <c r="A2489" s="8">
        <f>IF(ISBLANK('Step 1.4 CNY OAT'!A2489),"-",'Step 1.4 CNY OAT'!A2489)</f>
        <v>43204.666666666664</v>
      </c>
      <c r="B2489" s="26">
        <f t="shared" si="56"/>
        <v>103</v>
      </c>
      <c r="C2489" s="67" cm="1">
        <f t="array" ref="C2489">INDEX('Step 5. Daily Avg Schedule Calc'!$A$2:$D$169,(WEEKDAY(A2489)-1)*24+HOUR(A2489)+1,3)</f>
        <v>1</v>
      </c>
      <c r="D2489" s="67" cm="1">
        <f t="array" ref="D2489">INDEX('Step 5. Daily Avg Schedule Calc'!$A$2:$D$169,(WEEKDAY(A2489)-1)*24+HOUR(A2489)+1,4)</f>
        <v>1</v>
      </c>
      <c r="E2489">
        <f>VLOOKUP(A2489,'Step 1.4 CNY OAT'!$A$1:$B$8761,2)</f>
        <v>61</v>
      </c>
      <c r="F2489" s="11">
        <f ca="1">('Step 3. Regression'!$B$18*E2489^2+'Step 3. Regression'!$C$18*E2489+'Step 3. Regression'!$D$18)*C2489</f>
        <v>5.3104311061116736</v>
      </c>
      <c r="G2489" s="11">
        <f ca="1">('Step 3. Regression'!$G$18*E2489^2+'Step 3. Regression'!$H$18*E2489+'Step 3. Regression'!$I$18)*D2489</f>
        <v>2.6841067626044453</v>
      </c>
    </row>
    <row r="2490" spans="1:7" x14ac:dyDescent="0.25">
      <c r="A2490" s="8">
        <f>IF(ISBLANK('Step 1.4 CNY OAT'!A2490),"-",'Step 1.4 CNY OAT'!A2490)</f>
        <v>43204.708333333336</v>
      </c>
      <c r="B2490" s="26">
        <f t="shared" si="56"/>
        <v>103</v>
      </c>
      <c r="C2490" s="67" cm="1">
        <f t="array" ref="C2490">INDEX('Step 5. Daily Avg Schedule Calc'!$A$2:$D$169,(WEEKDAY(A2490)-1)*24+HOUR(A2490)+1,3)</f>
        <v>1</v>
      </c>
      <c r="D2490" s="67" cm="1">
        <f t="array" ref="D2490">INDEX('Step 5. Daily Avg Schedule Calc'!$A$2:$D$169,(WEEKDAY(A2490)-1)*24+HOUR(A2490)+1,4)</f>
        <v>1</v>
      </c>
      <c r="E2490">
        <f>VLOOKUP(A2490,'Step 1.4 CNY OAT'!$A$1:$B$8761,2)</f>
        <v>55</v>
      </c>
      <c r="F2490" s="11">
        <f ca="1">('Step 3. Regression'!$B$18*E2490^2+'Step 3. Regression'!$C$18*E2490+'Step 3. Regression'!$D$18)*C2490</f>
        <v>5.3064685414023867</v>
      </c>
      <c r="G2490" s="11">
        <f ca="1">('Step 3. Regression'!$G$18*E2490^2+'Step 3. Regression'!$H$18*E2490+'Step 3. Regression'!$I$18)*D2490</f>
        <v>2.7120561000598711</v>
      </c>
    </row>
    <row r="2491" spans="1:7" x14ac:dyDescent="0.25">
      <c r="A2491" s="8">
        <f>IF(ISBLANK('Step 1.4 CNY OAT'!A2491),"-",'Step 1.4 CNY OAT'!A2491)</f>
        <v>43204.75</v>
      </c>
      <c r="B2491" s="26">
        <f t="shared" si="56"/>
        <v>103</v>
      </c>
      <c r="C2491" s="67" cm="1">
        <f t="array" ref="C2491">INDEX('Step 5. Daily Avg Schedule Calc'!$A$2:$D$169,(WEEKDAY(A2491)-1)*24+HOUR(A2491)+1,3)</f>
        <v>1</v>
      </c>
      <c r="D2491" s="67" cm="1">
        <f t="array" ref="D2491">INDEX('Step 5. Daily Avg Schedule Calc'!$A$2:$D$169,(WEEKDAY(A2491)-1)*24+HOUR(A2491)+1,4)</f>
        <v>1</v>
      </c>
      <c r="E2491">
        <f>VLOOKUP(A2491,'Step 1.4 CNY OAT'!$A$1:$B$8761,2)</f>
        <v>54</v>
      </c>
      <c r="F2491" s="11">
        <f ca="1">('Step 3. Regression'!$B$18*E2491^2+'Step 3. Regression'!$C$18*E2491+'Step 3. Regression'!$D$18)*C2491</f>
        <v>5.3227835878365486</v>
      </c>
      <c r="G2491" s="11">
        <f ca="1">('Step 3. Regression'!$G$18*E2491^2+'Step 3. Regression'!$H$18*E2491+'Step 3. Regression'!$I$18)*D2491</f>
        <v>2.721079962759787</v>
      </c>
    </row>
    <row r="2492" spans="1:7" x14ac:dyDescent="0.25">
      <c r="A2492" s="8">
        <f>IF(ISBLANK('Step 1.4 CNY OAT'!A2492),"-",'Step 1.4 CNY OAT'!A2492)</f>
        <v>43204.791666666664</v>
      </c>
      <c r="B2492" s="26">
        <f t="shared" si="56"/>
        <v>103</v>
      </c>
      <c r="C2492" s="67" cm="1">
        <f t="array" ref="C2492">INDEX('Step 5. Daily Avg Schedule Calc'!$A$2:$D$169,(WEEKDAY(A2492)-1)*24+HOUR(A2492)+1,3)</f>
        <v>1</v>
      </c>
      <c r="D2492" s="67" cm="1">
        <f t="array" ref="D2492">INDEX('Step 5. Daily Avg Schedule Calc'!$A$2:$D$169,(WEEKDAY(A2492)-1)*24+HOUR(A2492)+1,4)</f>
        <v>1</v>
      </c>
      <c r="E2492">
        <f>VLOOKUP(A2492,'Step 1.4 CNY OAT'!$A$1:$B$8761,2)</f>
        <v>52</v>
      </c>
      <c r="F2492" s="11">
        <f ca="1">('Step 3. Regression'!$B$18*E2492^2+'Step 3. Regression'!$C$18*E2492+'Step 3. Regression'!$D$18)*C2492</f>
        <v>5.3699640868926206</v>
      </c>
      <c r="G2492" s="11">
        <f ca="1">('Step 3. Regression'!$G$18*E2492^2+'Step 3. Regression'!$H$18*E2492+'Step 3. Regression'!$I$18)*D2492</f>
        <v>2.7428696651230586</v>
      </c>
    </row>
    <row r="2493" spans="1:7" x14ac:dyDescent="0.25">
      <c r="A2493" s="8">
        <f>IF(ISBLANK('Step 1.4 CNY OAT'!A2493),"-",'Step 1.4 CNY OAT'!A2493)</f>
        <v>43204.833333333336</v>
      </c>
      <c r="B2493" s="26">
        <f t="shared" si="56"/>
        <v>103</v>
      </c>
      <c r="C2493" s="67" cm="1">
        <f t="array" ref="C2493">INDEX('Step 5. Daily Avg Schedule Calc'!$A$2:$D$169,(WEEKDAY(A2493)-1)*24+HOUR(A2493)+1,3)</f>
        <v>1</v>
      </c>
      <c r="D2493" s="67" cm="1">
        <f t="array" ref="D2493">INDEX('Step 5. Daily Avg Schedule Calc'!$A$2:$D$169,(WEEKDAY(A2493)-1)*24+HOUR(A2493)+1,4)</f>
        <v>1</v>
      </c>
      <c r="E2493">
        <f>VLOOKUP(A2493,'Step 1.4 CNY OAT'!$A$1:$B$8761,2)</f>
        <v>55</v>
      </c>
      <c r="F2493" s="11">
        <f ca="1">('Step 3. Regression'!$B$18*E2493^2+'Step 3. Regression'!$C$18*E2493+'Step 3. Regression'!$D$18)*C2493</f>
        <v>5.3064685414023867</v>
      </c>
      <c r="G2493" s="11">
        <f ca="1">('Step 3. Regression'!$G$18*E2493^2+'Step 3. Regression'!$H$18*E2493+'Step 3. Regression'!$I$18)*D2493</f>
        <v>2.7120561000598711</v>
      </c>
    </row>
    <row r="2494" spans="1:7" x14ac:dyDescent="0.25">
      <c r="A2494" s="8">
        <f>IF(ISBLANK('Step 1.4 CNY OAT'!A2494),"-",'Step 1.4 CNY OAT'!A2494)</f>
        <v>43204.875</v>
      </c>
      <c r="B2494" s="26">
        <f t="shared" si="56"/>
        <v>103</v>
      </c>
      <c r="C2494" s="67" cm="1">
        <f t="array" ref="C2494">INDEX('Step 5. Daily Avg Schedule Calc'!$A$2:$D$169,(WEEKDAY(A2494)-1)*24+HOUR(A2494)+1,3)</f>
        <v>1</v>
      </c>
      <c r="D2494" s="67" cm="1">
        <f t="array" ref="D2494">INDEX('Step 5. Daily Avg Schedule Calc'!$A$2:$D$169,(WEEKDAY(A2494)-1)*24+HOUR(A2494)+1,4)</f>
        <v>1</v>
      </c>
      <c r="E2494">
        <f>VLOOKUP(A2494,'Step 1.4 CNY OAT'!$A$1:$B$8761,2)</f>
        <v>52</v>
      </c>
      <c r="F2494" s="11">
        <f ca="1">('Step 3. Regression'!$B$18*E2494^2+'Step 3. Regression'!$C$18*E2494+'Step 3. Regression'!$D$18)*C2494</f>
        <v>5.3699640868926206</v>
      </c>
      <c r="G2494" s="11">
        <f ca="1">('Step 3. Regression'!$G$18*E2494^2+'Step 3. Regression'!$H$18*E2494+'Step 3. Regression'!$I$18)*D2494</f>
        <v>2.7428696651230586</v>
      </c>
    </row>
    <row r="2495" spans="1:7" x14ac:dyDescent="0.25">
      <c r="A2495" s="8">
        <f>IF(ISBLANK('Step 1.4 CNY OAT'!A2495),"-",'Step 1.4 CNY OAT'!A2495)</f>
        <v>43204.916666666664</v>
      </c>
      <c r="B2495" s="26">
        <f t="shared" si="56"/>
        <v>103</v>
      </c>
      <c r="C2495" s="67" cm="1">
        <f t="array" ref="C2495">INDEX('Step 5. Daily Avg Schedule Calc'!$A$2:$D$169,(WEEKDAY(A2495)-1)*24+HOUR(A2495)+1,3)</f>
        <v>1</v>
      </c>
      <c r="D2495" s="67" cm="1">
        <f t="array" ref="D2495">INDEX('Step 5. Daily Avg Schedule Calc'!$A$2:$D$169,(WEEKDAY(A2495)-1)*24+HOUR(A2495)+1,4)</f>
        <v>1</v>
      </c>
      <c r="E2495">
        <f>VLOOKUP(A2495,'Step 1.4 CNY OAT'!$A$1:$B$8761,2)</f>
        <v>52</v>
      </c>
      <c r="F2495" s="11">
        <f ca="1">('Step 3. Regression'!$B$18*E2495^2+'Step 3. Regression'!$C$18*E2495+'Step 3. Regression'!$D$18)*C2495</f>
        <v>5.3699640868926206</v>
      </c>
      <c r="G2495" s="11">
        <f ca="1">('Step 3. Regression'!$G$18*E2495^2+'Step 3. Regression'!$H$18*E2495+'Step 3. Regression'!$I$18)*D2495</f>
        <v>2.7428696651230586</v>
      </c>
    </row>
    <row r="2496" spans="1:7" x14ac:dyDescent="0.25">
      <c r="A2496" s="8">
        <f>IF(ISBLANK('Step 1.4 CNY OAT'!A2496),"-",'Step 1.4 CNY OAT'!A2496)</f>
        <v>43204.958333333336</v>
      </c>
      <c r="B2496" s="26">
        <f t="shared" si="56"/>
        <v>103</v>
      </c>
      <c r="C2496" s="67" cm="1">
        <f t="array" ref="C2496">INDEX('Step 5. Daily Avg Schedule Calc'!$A$2:$D$169,(WEEKDAY(A2496)-1)*24+HOUR(A2496)+1,3)</f>
        <v>1</v>
      </c>
      <c r="D2496" s="67" cm="1">
        <f t="array" ref="D2496">INDEX('Step 5. Daily Avg Schedule Calc'!$A$2:$D$169,(WEEKDAY(A2496)-1)*24+HOUR(A2496)+1,4)</f>
        <v>1</v>
      </c>
      <c r="E2496">
        <f>VLOOKUP(A2496,'Step 1.4 CNY OAT'!$A$1:$B$8761,2)</f>
        <v>50</v>
      </c>
      <c r="F2496" s="11">
        <f ca="1">('Step 3. Regression'!$B$18*E2496^2+'Step 3. Regression'!$C$18*E2496+'Step 3. Regression'!$D$18)*C2496</f>
        <v>5.4365451275323569</v>
      </c>
      <c r="G2496" s="11">
        <f ca="1">('Step 3. Regression'!$G$18*E2496^2+'Step 3. Regression'!$H$18*E2496+'Step 3. Regression'!$I$18)*D2496</f>
        <v>2.7696486701042482</v>
      </c>
    </row>
    <row r="2497" spans="1:7" x14ac:dyDescent="0.25">
      <c r="A2497" s="8">
        <f>IF(ISBLANK('Step 1.4 CNY OAT'!A2497),"-",'Step 1.4 CNY OAT'!A2497)</f>
        <v>43205</v>
      </c>
      <c r="B2497" s="26">
        <f t="shared" si="56"/>
        <v>104</v>
      </c>
      <c r="C2497" s="67" cm="1">
        <f t="array" ref="C2497">INDEX('Step 5. Daily Avg Schedule Calc'!$A$2:$D$169,(WEEKDAY(A2497)-1)*24+HOUR(A2497)+1,3)</f>
        <v>1</v>
      </c>
      <c r="D2497" s="67" cm="1">
        <f t="array" ref="D2497">INDEX('Step 5. Daily Avg Schedule Calc'!$A$2:$D$169,(WEEKDAY(A2497)-1)*24+HOUR(A2497)+1,4)</f>
        <v>1</v>
      </c>
      <c r="E2497">
        <f>VLOOKUP(A2497,'Step 1.4 CNY OAT'!$A$1:$B$8761,2)</f>
        <v>46</v>
      </c>
      <c r="F2497" s="11">
        <f ca="1">('Step 3. Regression'!$B$18*E2497^2+'Step 3. Regression'!$C$18*E2497+'Step 3. Regression'!$D$18)*C2497</f>
        <v>5.6279088335628336</v>
      </c>
      <c r="G2497" s="11">
        <f ca="1">('Step 3. Regression'!$G$18*E2497^2+'Step 3. Regression'!$H$18*E2497+'Step 3. Regression'!$I$18)*D2497</f>
        <v>2.8381745879203826</v>
      </c>
    </row>
    <row r="2498" spans="1:7" x14ac:dyDescent="0.25">
      <c r="A2498" s="8">
        <f>IF(ISBLANK('Step 1.4 CNY OAT'!A2498),"-",'Step 1.4 CNY OAT'!A2498)</f>
        <v>43205.041666666664</v>
      </c>
      <c r="B2498" s="26">
        <f t="shared" si="56"/>
        <v>104</v>
      </c>
      <c r="C2498" s="67" cm="1">
        <f t="array" ref="C2498">INDEX('Step 5. Daily Avg Schedule Calc'!$A$2:$D$169,(WEEKDAY(A2498)-1)*24+HOUR(A2498)+1,3)</f>
        <v>1</v>
      </c>
      <c r="D2498" s="67" cm="1">
        <f t="array" ref="D2498">INDEX('Step 5. Daily Avg Schedule Calc'!$A$2:$D$169,(WEEKDAY(A2498)-1)*24+HOUR(A2498)+1,4)</f>
        <v>1</v>
      </c>
      <c r="E2498">
        <f>VLOOKUP(A2498,'Step 1.4 CNY OAT'!$A$1:$B$8761,2)</f>
        <v>46</v>
      </c>
      <c r="F2498" s="11">
        <f ca="1">('Step 3. Regression'!$B$18*E2498^2+'Step 3. Regression'!$C$18*E2498+'Step 3. Regression'!$D$18)*C2498</f>
        <v>5.6279088335628336</v>
      </c>
      <c r="G2498" s="11">
        <f ca="1">('Step 3. Regression'!$G$18*E2498^2+'Step 3. Regression'!$H$18*E2498+'Step 3. Regression'!$I$18)*D2498</f>
        <v>2.8381745879203826</v>
      </c>
    </row>
    <row r="2499" spans="1:7" x14ac:dyDescent="0.25">
      <c r="A2499" s="8">
        <f>IF(ISBLANK('Step 1.4 CNY OAT'!A2499),"-",'Step 1.4 CNY OAT'!A2499)</f>
        <v>43205.083333333336</v>
      </c>
      <c r="B2499" s="26">
        <f t="shared" ref="B2499:B2562" si="57">_xlfn.DAYS(A2499,$A$2)</f>
        <v>104</v>
      </c>
      <c r="C2499" s="67" cm="1">
        <f t="array" ref="C2499">INDEX('Step 5. Daily Avg Schedule Calc'!$A$2:$D$169,(WEEKDAY(A2499)-1)*24+HOUR(A2499)+1,3)</f>
        <v>1</v>
      </c>
      <c r="D2499" s="67" cm="1">
        <f t="array" ref="D2499">INDEX('Step 5. Daily Avg Schedule Calc'!$A$2:$D$169,(WEEKDAY(A2499)-1)*24+HOUR(A2499)+1,4)</f>
        <v>1</v>
      </c>
      <c r="E2499">
        <f>VLOOKUP(A2499,'Step 1.4 CNY OAT'!$A$1:$B$8761,2)</f>
        <v>45</v>
      </c>
      <c r="F2499" s="11">
        <f ca="1">('Step 3. Regression'!$B$18*E2499^2+'Step 3. Regression'!$C$18*E2499+'Step 3. Regression'!$D$18)*C2499</f>
        <v>5.6878750985602435</v>
      </c>
      <c r="G2499" s="11">
        <f ca="1">('Step 3. Regression'!$G$18*E2499^2+'Step 3. Regression'!$H$18*E2499+'Step 3. Regression'!$I$18)*D2499</f>
        <v>2.8584243815106145</v>
      </c>
    </row>
    <row r="2500" spans="1:7" x14ac:dyDescent="0.25">
      <c r="A2500" s="8">
        <f>IF(ISBLANK('Step 1.4 CNY OAT'!A2500),"-",'Step 1.4 CNY OAT'!A2500)</f>
        <v>43205.125</v>
      </c>
      <c r="B2500" s="26">
        <f t="shared" si="57"/>
        <v>104</v>
      </c>
      <c r="C2500" s="67" cm="1">
        <f t="array" ref="C2500">INDEX('Step 5. Daily Avg Schedule Calc'!$A$2:$D$169,(WEEKDAY(A2500)-1)*24+HOUR(A2500)+1,3)</f>
        <v>1</v>
      </c>
      <c r="D2500" s="67" cm="1">
        <f t="array" ref="D2500">INDEX('Step 5. Daily Avg Schedule Calc'!$A$2:$D$169,(WEEKDAY(A2500)-1)*24+HOUR(A2500)+1,4)</f>
        <v>1</v>
      </c>
      <c r="E2500">
        <f>VLOOKUP(A2500,'Step 1.4 CNY OAT'!$A$1:$B$8761,2)</f>
        <v>43</v>
      </c>
      <c r="F2500" s="11">
        <f ca="1">('Step 3. Regression'!$B$18*E2500^2+'Step 3. Regression'!$C$18*E2500+'Step 3. Regression'!$D$18)*C2500</f>
        <v>5.8223580347428134</v>
      </c>
      <c r="G2500" s="11">
        <f ca="1">('Step 3. Regression'!$G$18*E2500^2+'Step 3. Regression'!$H$18*E2500+'Step 3. Regression'!$I$18)*D2500</f>
        <v>2.902665945654519</v>
      </c>
    </row>
    <row r="2501" spans="1:7" x14ac:dyDescent="0.25">
      <c r="A2501" s="8">
        <f>IF(ISBLANK('Step 1.4 CNY OAT'!A2501),"-",'Step 1.4 CNY OAT'!A2501)</f>
        <v>43205.166666666664</v>
      </c>
      <c r="B2501" s="26">
        <f t="shared" si="57"/>
        <v>104</v>
      </c>
      <c r="C2501" s="67" cm="1">
        <f t="array" ref="C2501">INDEX('Step 5. Daily Avg Schedule Calc'!$A$2:$D$169,(WEEKDAY(A2501)-1)*24+HOUR(A2501)+1,3)</f>
        <v>1</v>
      </c>
      <c r="D2501" s="67" cm="1">
        <f t="array" ref="D2501">INDEX('Step 5. Daily Avg Schedule Calc'!$A$2:$D$169,(WEEKDAY(A2501)-1)*24+HOUR(A2501)+1,4)</f>
        <v>1</v>
      </c>
      <c r="E2501">
        <f>VLOOKUP(A2501,'Step 1.4 CNY OAT'!$A$1:$B$8761,2)</f>
        <v>43</v>
      </c>
      <c r="F2501" s="11">
        <f ca="1">('Step 3. Regression'!$B$18*E2501^2+'Step 3. Regression'!$C$18*E2501+'Step 3. Regression'!$D$18)*C2501</f>
        <v>5.8223580347428134</v>
      </c>
      <c r="G2501" s="11">
        <f ca="1">('Step 3. Regression'!$G$18*E2501^2+'Step 3. Regression'!$H$18*E2501+'Step 3. Regression'!$I$18)*D2501</f>
        <v>2.902665945654519</v>
      </c>
    </row>
    <row r="2502" spans="1:7" x14ac:dyDescent="0.25">
      <c r="A2502" s="8">
        <f>IF(ISBLANK('Step 1.4 CNY OAT'!A2502),"-",'Step 1.4 CNY OAT'!A2502)</f>
        <v>43205.208333333336</v>
      </c>
      <c r="B2502" s="26">
        <f t="shared" si="57"/>
        <v>104</v>
      </c>
      <c r="C2502" s="67" cm="1">
        <f t="array" ref="C2502">INDEX('Step 5. Daily Avg Schedule Calc'!$A$2:$D$169,(WEEKDAY(A2502)-1)*24+HOUR(A2502)+1,3)</f>
        <v>1</v>
      </c>
      <c r="D2502" s="67" cm="1">
        <f t="array" ref="D2502">INDEX('Step 5. Daily Avg Schedule Calc'!$A$2:$D$169,(WEEKDAY(A2502)-1)*24+HOUR(A2502)+1,4)</f>
        <v>1</v>
      </c>
      <c r="E2502">
        <f>VLOOKUP(A2502,'Step 1.4 CNY OAT'!$A$1:$B$8761,2)</f>
        <v>43</v>
      </c>
      <c r="F2502" s="11">
        <f ca="1">('Step 3. Regression'!$B$18*E2502^2+'Step 3. Regression'!$C$18*E2502+'Step 3. Regression'!$D$18)*C2502</f>
        <v>5.8223580347428134</v>
      </c>
      <c r="G2502" s="11">
        <f ca="1">('Step 3. Regression'!$G$18*E2502^2+'Step 3. Regression'!$H$18*E2502+'Step 3. Regression'!$I$18)*D2502</f>
        <v>2.902665945654519</v>
      </c>
    </row>
    <row r="2503" spans="1:7" x14ac:dyDescent="0.25">
      <c r="A2503" s="8">
        <f>IF(ISBLANK('Step 1.4 CNY OAT'!A2503),"-",'Step 1.4 CNY OAT'!A2503)</f>
        <v>43205.25</v>
      </c>
      <c r="B2503" s="26">
        <f t="shared" si="57"/>
        <v>104</v>
      </c>
      <c r="C2503" s="67" cm="1">
        <f t="array" ref="C2503">INDEX('Step 5. Daily Avg Schedule Calc'!$A$2:$D$169,(WEEKDAY(A2503)-1)*24+HOUR(A2503)+1,3)</f>
        <v>1</v>
      </c>
      <c r="D2503" s="67" cm="1">
        <f t="array" ref="D2503">INDEX('Step 5. Daily Avg Schedule Calc'!$A$2:$D$169,(WEEKDAY(A2503)-1)*24+HOUR(A2503)+1,4)</f>
        <v>1</v>
      </c>
      <c r="E2503">
        <f>VLOOKUP(A2503,'Step 1.4 CNY OAT'!$A$1:$B$8761,2)</f>
        <v>43</v>
      </c>
      <c r="F2503" s="11">
        <f ca="1">('Step 3. Regression'!$B$18*E2503^2+'Step 3. Regression'!$C$18*E2503+'Step 3. Regression'!$D$18)*C2503</f>
        <v>5.8223580347428134</v>
      </c>
      <c r="G2503" s="11">
        <f ca="1">('Step 3. Regression'!$G$18*E2503^2+'Step 3. Regression'!$H$18*E2503+'Step 3. Regression'!$I$18)*D2503</f>
        <v>2.902665945654519</v>
      </c>
    </row>
    <row r="2504" spans="1:7" x14ac:dyDescent="0.25">
      <c r="A2504" s="8">
        <f>IF(ISBLANK('Step 1.4 CNY OAT'!A2504),"-",'Step 1.4 CNY OAT'!A2504)</f>
        <v>43205.291666666664</v>
      </c>
      <c r="B2504" s="26">
        <f t="shared" si="57"/>
        <v>104</v>
      </c>
      <c r="C2504" s="67" cm="1">
        <f t="array" ref="C2504">INDEX('Step 5. Daily Avg Schedule Calc'!$A$2:$D$169,(WEEKDAY(A2504)-1)*24+HOUR(A2504)+1,3)</f>
        <v>1</v>
      </c>
      <c r="D2504" s="67" cm="1">
        <f t="array" ref="D2504">INDEX('Step 5. Daily Avg Schedule Calc'!$A$2:$D$169,(WEEKDAY(A2504)-1)*24+HOUR(A2504)+1,4)</f>
        <v>1</v>
      </c>
      <c r="E2504">
        <f>VLOOKUP(A2504,'Step 1.4 CNY OAT'!$A$1:$B$8761,2)</f>
        <v>43</v>
      </c>
      <c r="F2504" s="11">
        <f ca="1">('Step 3. Regression'!$B$18*E2504^2+'Step 3. Regression'!$C$18*E2504+'Step 3. Regression'!$D$18)*C2504</f>
        <v>5.8223580347428134</v>
      </c>
      <c r="G2504" s="11">
        <f ca="1">('Step 3. Regression'!$G$18*E2504^2+'Step 3. Regression'!$H$18*E2504+'Step 3. Regression'!$I$18)*D2504</f>
        <v>2.902665945654519</v>
      </c>
    </row>
    <row r="2505" spans="1:7" x14ac:dyDescent="0.25">
      <c r="A2505" s="8">
        <f>IF(ISBLANK('Step 1.4 CNY OAT'!A2505),"-",'Step 1.4 CNY OAT'!A2505)</f>
        <v>43205.333333333336</v>
      </c>
      <c r="B2505" s="26">
        <f t="shared" si="57"/>
        <v>104</v>
      </c>
      <c r="C2505" s="67" cm="1">
        <f t="array" ref="C2505">INDEX('Step 5. Daily Avg Schedule Calc'!$A$2:$D$169,(WEEKDAY(A2505)-1)*24+HOUR(A2505)+1,3)</f>
        <v>1</v>
      </c>
      <c r="D2505" s="67" cm="1">
        <f t="array" ref="D2505">INDEX('Step 5. Daily Avg Schedule Calc'!$A$2:$D$169,(WEEKDAY(A2505)-1)*24+HOUR(A2505)+1,4)</f>
        <v>1</v>
      </c>
      <c r="E2505">
        <f>VLOOKUP(A2505,'Step 1.4 CNY OAT'!$A$1:$B$8761,2)</f>
        <v>43</v>
      </c>
      <c r="F2505" s="11">
        <f ca="1">('Step 3. Regression'!$B$18*E2505^2+'Step 3. Regression'!$C$18*E2505+'Step 3. Regression'!$D$18)*C2505</f>
        <v>5.8223580347428134</v>
      </c>
      <c r="G2505" s="11">
        <f ca="1">('Step 3. Regression'!$G$18*E2505^2+'Step 3. Regression'!$H$18*E2505+'Step 3. Regression'!$I$18)*D2505</f>
        <v>2.902665945654519</v>
      </c>
    </row>
    <row r="2506" spans="1:7" x14ac:dyDescent="0.25">
      <c r="A2506" s="8">
        <f>IF(ISBLANK('Step 1.4 CNY OAT'!A2506),"-",'Step 1.4 CNY OAT'!A2506)</f>
        <v>43205.375</v>
      </c>
      <c r="B2506" s="26">
        <f t="shared" si="57"/>
        <v>104</v>
      </c>
      <c r="C2506" s="67" cm="1">
        <f t="array" ref="C2506">INDEX('Step 5. Daily Avg Schedule Calc'!$A$2:$D$169,(WEEKDAY(A2506)-1)*24+HOUR(A2506)+1,3)</f>
        <v>1</v>
      </c>
      <c r="D2506" s="67" cm="1">
        <f t="array" ref="D2506">INDEX('Step 5. Daily Avg Schedule Calc'!$A$2:$D$169,(WEEKDAY(A2506)-1)*24+HOUR(A2506)+1,4)</f>
        <v>1</v>
      </c>
      <c r="E2506">
        <f>VLOOKUP(A2506,'Step 1.4 CNY OAT'!$A$1:$B$8761,2)</f>
        <v>43</v>
      </c>
      <c r="F2506" s="11">
        <f ca="1">('Step 3. Regression'!$B$18*E2506^2+'Step 3. Regression'!$C$18*E2506+'Step 3. Regression'!$D$18)*C2506</f>
        <v>5.8223580347428134</v>
      </c>
      <c r="G2506" s="11">
        <f ca="1">('Step 3. Regression'!$G$18*E2506^2+'Step 3. Regression'!$H$18*E2506+'Step 3. Regression'!$I$18)*D2506</f>
        <v>2.902665945654519</v>
      </c>
    </row>
    <row r="2507" spans="1:7" x14ac:dyDescent="0.25">
      <c r="A2507" s="8">
        <f>IF(ISBLANK('Step 1.4 CNY OAT'!A2507),"-",'Step 1.4 CNY OAT'!A2507)</f>
        <v>43205.416666666664</v>
      </c>
      <c r="B2507" s="26">
        <f t="shared" si="57"/>
        <v>104</v>
      </c>
      <c r="C2507" s="67" cm="1">
        <f t="array" ref="C2507">INDEX('Step 5. Daily Avg Schedule Calc'!$A$2:$D$169,(WEEKDAY(A2507)-1)*24+HOUR(A2507)+1,3)</f>
        <v>1</v>
      </c>
      <c r="D2507" s="67" cm="1">
        <f t="array" ref="D2507">INDEX('Step 5. Daily Avg Schedule Calc'!$A$2:$D$169,(WEEKDAY(A2507)-1)*24+HOUR(A2507)+1,4)</f>
        <v>1</v>
      </c>
      <c r="E2507">
        <f>VLOOKUP(A2507,'Step 1.4 CNY OAT'!$A$1:$B$8761,2)</f>
        <v>43</v>
      </c>
      <c r="F2507" s="11">
        <f ca="1">('Step 3. Regression'!$B$18*E2507^2+'Step 3. Regression'!$C$18*E2507+'Step 3. Regression'!$D$18)*C2507</f>
        <v>5.8223580347428134</v>
      </c>
      <c r="G2507" s="11">
        <f ca="1">('Step 3. Regression'!$G$18*E2507^2+'Step 3. Regression'!$H$18*E2507+'Step 3. Regression'!$I$18)*D2507</f>
        <v>2.902665945654519</v>
      </c>
    </row>
    <row r="2508" spans="1:7" x14ac:dyDescent="0.25">
      <c r="A2508" s="8">
        <f>IF(ISBLANK('Step 1.4 CNY OAT'!A2508),"-",'Step 1.4 CNY OAT'!A2508)</f>
        <v>43205.458333333336</v>
      </c>
      <c r="B2508" s="26">
        <f t="shared" si="57"/>
        <v>104</v>
      </c>
      <c r="C2508" s="67" cm="1">
        <f t="array" ref="C2508">INDEX('Step 5. Daily Avg Schedule Calc'!$A$2:$D$169,(WEEKDAY(A2508)-1)*24+HOUR(A2508)+1,3)</f>
        <v>1</v>
      </c>
      <c r="D2508" s="67" cm="1">
        <f t="array" ref="D2508">INDEX('Step 5. Daily Avg Schedule Calc'!$A$2:$D$169,(WEEKDAY(A2508)-1)*24+HOUR(A2508)+1,4)</f>
        <v>1</v>
      </c>
      <c r="E2508">
        <f>VLOOKUP(A2508,'Step 1.4 CNY OAT'!$A$1:$B$8761,2)</f>
        <v>42</v>
      </c>
      <c r="F2508" s="11">
        <f ca="1">('Step 3. Regression'!$B$18*E2508^2+'Step 3. Regression'!$C$18*E2508+'Step 3. Regression'!$D$18)*C2508</f>
        <v>5.8968747059279734</v>
      </c>
      <c r="G2508" s="11">
        <f ca="1">('Step 3. Regression'!$G$18*E2508^2+'Step 3. Regression'!$H$18*E2508+'Step 3. Regression'!$I$18)*D2508</f>
        <v>2.9266577162081897</v>
      </c>
    </row>
    <row r="2509" spans="1:7" x14ac:dyDescent="0.25">
      <c r="A2509" s="8">
        <f>IF(ISBLANK('Step 1.4 CNY OAT'!A2509),"-",'Step 1.4 CNY OAT'!A2509)</f>
        <v>43205.5</v>
      </c>
      <c r="B2509" s="26">
        <f t="shared" si="57"/>
        <v>104</v>
      </c>
      <c r="C2509" s="67" cm="1">
        <f t="array" ref="C2509">INDEX('Step 5. Daily Avg Schedule Calc'!$A$2:$D$169,(WEEKDAY(A2509)-1)*24+HOUR(A2509)+1,3)</f>
        <v>1</v>
      </c>
      <c r="D2509" s="67" cm="1">
        <f t="array" ref="D2509">INDEX('Step 5. Daily Avg Schedule Calc'!$A$2:$D$169,(WEEKDAY(A2509)-1)*24+HOUR(A2509)+1,4)</f>
        <v>1</v>
      </c>
      <c r="E2509">
        <f>VLOOKUP(A2509,'Step 1.4 CNY OAT'!$A$1:$B$8761,2)</f>
        <v>43</v>
      </c>
      <c r="F2509" s="11">
        <f ca="1">('Step 3. Regression'!$B$18*E2509^2+'Step 3. Regression'!$C$18*E2509+'Step 3. Regression'!$D$18)*C2509</f>
        <v>5.8223580347428134</v>
      </c>
      <c r="G2509" s="11">
        <f ca="1">('Step 3. Regression'!$G$18*E2509^2+'Step 3. Regression'!$H$18*E2509+'Step 3. Regression'!$I$18)*D2509</f>
        <v>2.902665945654519</v>
      </c>
    </row>
    <row r="2510" spans="1:7" x14ac:dyDescent="0.25">
      <c r="A2510" s="8">
        <f>IF(ISBLANK('Step 1.4 CNY OAT'!A2510),"-",'Step 1.4 CNY OAT'!A2510)</f>
        <v>43205.541666666664</v>
      </c>
      <c r="B2510" s="26">
        <f t="shared" si="57"/>
        <v>104</v>
      </c>
      <c r="C2510" s="67" cm="1">
        <f t="array" ref="C2510">INDEX('Step 5. Daily Avg Schedule Calc'!$A$2:$D$169,(WEEKDAY(A2510)-1)*24+HOUR(A2510)+1,3)</f>
        <v>1</v>
      </c>
      <c r="D2510" s="67" cm="1">
        <f t="array" ref="D2510">INDEX('Step 5. Daily Avg Schedule Calc'!$A$2:$D$169,(WEEKDAY(A2510)-1)*24+HOUR(A2510)+1,4)</f>
        <v>1</v>
      </c>
      <c r="E2510">
        <f>VLOOKUP(A2510,'Step 1.4 CNY OAT'!$A$1:$B$8761,2)</f>
        <v>43</v>
      </c>
      <c r="F2510" s="11">
        <f ca="1">('Step 3. Regression'!$B$18*E2510^2+'Step 3. Regression'!$C$18*E2510+'Step 3. Regression'!$D$18)*C2510</f>
        <v>5.8223580347428134</v>
      </c>
      <c r="G2510" s="11">
        <f ca="1">('Step 3. Regression'!$G$18*E2510^2+'Step 3. Regression'!$H$18*E2510+'Step 3. Regression'!$I$18)*D2510</f>
        <v>2.902665945654519</v>
      </c>
    </row>
    <row r="2511" spans="1:7" x14ac:dyDescent="0.25">
      <c r="A2511" s="8">
        <f>IF(ISBLANK('Step 1.4 CNY OAT'!A2511),"-",'Step 1.4 CNY OAT'!A2511)</f>
        <v>43205.583333333336</v>
      </c>
      <c r="B2511" s="26">
        <f t="shared" si="57"/>
        <v>104</v>
      </c>
      <c r="C2511" s="67" cm="1">
        <f t="array" ref="C2511">INDEX('Step 5. Daily Avg Schedule Calc'!$A$2:$D$169,(WEEKDAY(A2511)-1)*24+HOUR(A2511)+1,3)</f>
        <v>1</v>
      </c>
      <c r="D2511" s="67" cm="1">
        <f t="array" ref="D2511">INDEX('Step 5. Daily Avg Schedule Calc'!$A$2:$D$169,(WEEKDAY(A2511)-1)*24+HOUR(A2511)+1,4)</f>
        <v>1</v>
      </c>
      <c r="E2511">
        <f>VLOOKUP(A2511,'Step 1.4 CNY OAT'!$A$1:$B$8761,2)</f>
        <v>44</v>
      </c>
      <c r="F2511" s="11">
        <f ca="1">('Step 3. Regression'!$B$18*E2511^2+'Step 3. Regression'!$C$18*E2511+'Step 3. Regression'!$D$18)*C2511</f>
        <v>5.7526914989535705</v>
      </c>
      <c r="G2511" s="11">
        <f ca="1">('Step 3. Regression'!$G$18*E2511^2+'Step 3. Regression'!$H$18*E2511+'Step 3. Regression'!$I$18)*D2511</f>
        <v>2.8799215007553269</v>
      </c>
    </row>
    <row r="2512" spans="1:7" x14ac:dyDescent="0.25">
      <c r="A2512" s="8">
        <f>IF(ISBLANK('Step 1.4 CNY OAT'!A2512),"-",'Step 1.4 CNY OAT'!A2512)</f>
        <v>43205.625</v>
      </c>
      <c r="B2512" s="26">
        <f t="shared" si="57"/>
        <v>104</v>
      </c>
      <c r="C2512" s="67" cm="1">
        <f t="array" ref="C2512">INDEX('Step 5. Daily Avg Schedule Calc'!$A$2:$D$169,(WEEKDAY(A2512)-1)*24+HOUR(A2512)+1,3)</f>
        <v>1</v>
      </c>
      <c r="D2512" s="67" cm="1">
        <f t="array" ref="D2512">INDEX('Step 5. Daily Avg Schedule Calc'!$A$2:$D$169,(WEEKDAY(A2512)-1)*24+HOUR(A2512)+1,4)</f>
        <v>1</v>
      </c>
      <c r="E2512">
        <f>VLOOKUP(A2512,'Step 1.4 CNY OAT'!$A$1:$B$8761,2)</f>
        <v>43</v>
      </c>
      <c r="F2512" s="11">
        <f ca="1">('Step 3. Regression'!$B$18*E2512^2+'Step 3. Regression'!$C$18*E2512+'Step 3. Regression'!$D$18)*C2512</f>
        <v>5.8223580347428134</v>
      </c>
      <c r="G2512" s="11">
        <f ca="1">('Step 3. Regression'!$G$18*E2512^2+'Step 3. Regression'!$H$18*E2512+'Step 3. Regression'!$I$18)*D2512</f>
        <v>2.902665945654519</v>
      </c>
    </row>
    <row r="2513" spans="1:7" x14ac:dyDescent="0.25">
      <c r="A2513" s="8">
        <f>IF(ISBLANK('Step 1.4 CNY OAT'!A2513),"-",'Step 1.4 CNY OAT'!A2513)</f>
        <v>43205.666666666664</v>
      </c>
      <c r="B2513" s="26">
        <f t="shared" si="57"/>
        <v>104</v>
      </c>
      <c r="C2513" s="67" cm="1">
        <f t="array" ref="C2513">INDEX('Step 5. Daily Avg Schedule Calc'!$A$2:$D$169,(WEEKDAY(A2513)-1)*24+HOUR(A2513)+1,3)</f>
        <v>1</v>
      </c>
      <c r="D2513" s="67" cm="1">
        <f t="array" ref="D2513">INDEX('Step 5. Daily Avg Schedule Calc'!$A$2:$D$169,(WEEKDAY(A2513)-1)*24+HOUR(A2513)+1,4)</f>
        <v>1</v>
      </c>
      <c r="E2513">
        <f>VLOOKUP(A2513,'Step 1.4 CNY OAT'!$A$1:$B$8761,2)</f>
        <v>43</v>
      </c>
      <c r="F2513" s="11">
        <f ca="1">('Step 3. Regression'!$B$18*E2513^2+'Step 3. Regression'!$C$18*E2513+'Step 3. Regression'!$D$18)*C2513</f>
        <v>5.8223580347428134</v>
      </c>
      <c r="G2513" s="11">
        <f ca="1">('Step 3. Regression'!$G$18*E2513^2+'Step 3. Regression'!$H$18*E2513+'Step 3. Regression'!$I$18)*D2513</f>
        <v>2.902665945654519</v>
      </c>
    </row>
    <row r="2514" spans="1:7" x14ac:dyDescent="0.25">
      <c r="A2514" s="8">
        <f>IF(ISBLANK('Step 1.4 CNY OAT'!A2514),"-",'Step 1.4 CNY OAT'!A2514)</f>
        <v>43205.708333333336</v>
      </c>
      <c r="B2514" s="26">
        <f t="shared" si="57"/>
        <v>104</v>
      </c>
      <c r="C2514" s="67" cm="1">
        <f t="array" ref="C2514">INDEX('Step 5. Daily Avg Schedule Calc'!$A$2:$D$169,(WEEKDAY(A2514)-1)*24+HOUR(A2514)+1,3)</f>
        <v>1</v>
      </c>
      <c r="D2514" s="67" cm="1">
        <f t="array" ref="D2514">INDEX('Step 5. Daily Avg Schedule Calc'!$A$2:$D$169,(WEEKDAY(A2514)-1)*24+HOUR(A2514)+1,4)</f>
        <v>1</v>
      </c>
      <c r="E2514">
        <f>VLOOKUP(A2514,'Step 1.4 CNY OAT'!$A$1:$B$8761,2)</f>
        <v>42</v>
      </c>
      <c r="F2514" s="11">
        <f ca="1">('Step 3. Regression'!$B$18*E2514^2+'Step 3. Regression'!$C$18*E2514+'Step 3. Regression'!$D$18)*C2514</f>
        <v>5.8968747059279734</v>
      </c>
      <c r="G2514" s="11">
        <f ca="1">('Step 3. Regression'!$G$18*E2514^2+'Step 3. Regression'!$H$18*E2514+'Step 3. Regression'!$I$18)*D2514</f>
        <v>2.9266577162081897</v>
      </c>
    </row>
    <row r="2515" spans="1:7" x14ac:dyDescent="0.25">
      <c r="A2515" s="8">
        <f>IF(ISBLANK('Step 1.4 CNY OAT'!A2515),"-",'Step 1.4 CNY OAT'!A2515)</f>
        <v>43205.75</v>
      </c>
      <c r="B2515" s="26">
        <f t="shared" si="57"/>
        <v>104</v>
      </c>
      <c r="C2515" s="67" cm="1">
        <f t="array" ref="C2515">INDEX('Step 5. Daily Avg Schedule Calc'!$A$2:$D$169,(WEEKDAY(A2515)-1)*24+HOUR(A2515)+1,3)</f>
        <v>1</v>
      </c>
      <c r="D2515" s="67" cm="1">
        <f t="array" ref="D2515">INDEX('Step 5. Daily Avg Schedule Calc'!$A$2:$D$169,(WEEKDAY(A2515)-1)*24+HOUR(A2515)+1,4)</f>
        <v>1</v>
      </c>
      <c r="E2515">
        <f>VLOOKUP(A2515,'Step 1.4 CNY OAT'!$A$1:$B$8761,2)</f>
        <v>39</v>
      </c>
      <c r="F2515" s="11">
        <f ca="1">('Step 3. Regression'!$B$18*E2515^2+'Step 3. Regression'!$C$18*E2515+'Step 3. Regression'!$D$18)*C2515</f>
        <v>6.149525531858953</v>
      </c>
      <c r="G2515" s="11">
        <f ca="1">('Step 3. Regression'!$G$18*E2515^2+'Step 3. Regression'!$H$18*E2515+'Step 3. Regression'!$I$18)*D2515</f>
        <v>3.0061169817960809</v>
      </c>
    </row>
    <row r="2516" spans="1:7" x14ac:dyDescent="0.25">
      <c r="A2516" s="8">
        <f>IF(ISBLANK('Step 1.4 CNY OAT'!A2516),"-",'Step 1.4 CNY OAT'!A2516)</f>
        <v>43205.791666666664</v>
      </c>
      <c r="B2516" s="26">
        <f t="shared" si="57"/>
        <v>104</v>
      </c>
      <c r="C2516" s="67" cm="1">
        <f t="array" ref="C2516">INDEX('Step 5. Daily Avg Schedule Calc'!$A$2:$D$169,(WEEKDAY(A2516)-1)*24+HOUR(A2516)+1,3)</f>
        <v>1</v>
      </c>
      <c r="D2516" s="67" cm="1">
        <f t="array" ref="D2516">INDEX('Step 5. Daily Avg Schedule Calc'!$A$2:$D$169,(WEEKDAY(A2516)-1)*24+HOUR(A2516)+1,4)</f>
        <v>1</v>
      </c>
      <c r="E2516">
        <f>VLOOKUP(A2516,'Step 1.4 CNY OAT'!$A$1:$B$8761,2)</f>
        <v>39</v>
      </c>
      <c r="F2516" s="11">
        <f ca="1">('Step 3. Regression'!$B$18*E2516^2+'Step 3. Regression'!$C$18*E2516+'Step 3. Regression'!$D$18)*C2516</f>
        <v>6.149525531858953</v>
      </c>
      <c r="G2516" s="11">
        <f ca="1">('Step 3. Regression'!$G$18*E2516^2+'Step 3. Regression'!$H$18*E2516+'Step 3. Regression'!$I$18)*D2516</f>
        <v>3.0061169817960809</v>
      </c>
    </row>
    <row r="2517" spans="1:7" x14ac:dyDescent="0.25">
      <c r="A2517" s="8">
        <f>IF(ISBLANK('Step 1.4 CNY OAT'!A2517),"-",'Step 1.4 CNY OAT'!A2517)</f>
        <v>43205.833333333336</v>
      </c>
      <c r="B2517" s="26">
        <f t="shared" si="57"/>
        <v>104</v>
      </c>
      <c r="C2517" s="67" cm="1">
        <f t="array" ref="C2517">INDEX('Step 5. Daily Avg Schedule Calc'!$A$2:$D$169,(WEEKDAY(A2517)-1)*24+HOUR(A2517)+1,3)</f>
        <v>1</v>
      </c>
      <c r="D2517" s="67" cm="1">
        <f t="array" ref="D2517">INDEX('Step 5. Daily Avg Schedule Calc'!$A$2:$D$169,(WEEKDAY(A2517)-1)*24+HOUR(A2517)+1,4)</f>
        <v>1</v>
      </c>
      <c r="E2517">
        <f>VLOOKUP(A2517,'Step 1.4 CNY OAT'!$A$1:$B$8761,2)</f>
        <v>39</v>
      </c>
      <c r="F2517" s="11">
        <f ca="1">('Step 3. Regression'!$B$18*E2517^2+'Step 3. Regression'!$C$18*E2517+'Step 3. Regression'!$D$18)*C2517</f>
        <v>6.149525531858953</v>
      </c>
      <c r="G2517" s="11">
        <f ca="1">('Step 3. Regression'!$G$18*E2517^2+'Step 3. Regression'!$H$18*E2517+'Step 3. Regression'!$I$18)*D2517</f>
        <v>3.0061169817960809</v>
      </c>
    </row>
    <row r="2518" spans="1:7" x14ac:dyDescent="0.25">
      <c r="A2518" s="8">
        <f>IF(ISBLANK('Step 1.4 CNY OAT'!A2518),"-",'Step 1.4 CNY OAT'!A2518)</f>
        <v>43205.875</v>
      </c>
      <c r="B2518" s="26">
        <f t="shared" si="57"/>
        <v>104</v>
      </c>
      <c r="C2518" s="67" cm="1">
        <f t="array" ref="C2518">INDEX('Step 5. Daily Avg Schedule Calc'!$A$2:$D$169,(WEEKDAY(A2518)-1)*24+HOUR(A2518)+1,3)</f>
        <v>1</v>
      </c>
      <c r="D2518" s="67" cm="1">
        <f t="array" ref="D2518">INDEX('Step 5. Daily Avg Schedule Calc'!$A$2:$D$169,(WEEKDAY(A2518)-1)*24+HOUR(A2518)+1,4)</f>
        <v>1</v>
      </c>
      <c r="E2518">
        <f>VLOOKUP(A2518,'Step 1.4 CNY OAT'!$A$1:$B$8761,2)</f>
        <v>39</v>
      </c>
      <c r="F2518" s="11">
        <f ca="1">('Step 3. Regression'!$B$18*E2518^2+'Step 3. Regression'!$C$18*E2518+'Step 3. Regression'!$D$18)*C2518</f>
        <v>6.149525531858953</v>
      </c>
      <c r="G2518" s="11">
        <f ca="1">('Step 3. Regression'!$G$18*E2518^2+'Step 3. Regression'!$H$18*E2518+'Step 3. Regression'!$I$18)*D2518</f>
        <v>3.0061169817960809</v>
      </c>
    </row>
    <row r="2519" spans="1:7" x14ac:dyDescent="0.25">
      <c r="A2519" s="8">
        <f>IF(ISBLANK('Step 1.4 CNY OAT'!A2519),"-",'Step 1.4 CNY OAT'!A2519)</f>
        <v>43205.916666666664</v>
      </c>
      <c r="B2519" s="26">
        <f t="shared" si="57"/>
        <v>104</v>
      </c>
      <c r="C2519" s="67" cm="1">
        <f t="array" ref="C2519">INDEX('Step 5. Daily Avg Schedule Calc'!$A$2:$D$169,(WEEKDAY(A2519)-1)*24+HOUR(A2519)+1,3)</f>
        <v>1</v>
      </c>
      <c r="D2519" s="67" cm="1">
        <f t="array" ref="D2519">INDEX('Step 5. Daily Avg Schedule Calc'!$A$2:$D$169,(WEEKDAY(A2519)-1)*24+HOUR(A2519)+1,4)</f>
        <v>1</v>
      </c>
      <c r="E2519">
        <f>VLOOKUP(A2519,'Step 1.4 CNY OAT'!$A$1:$B$8761,2)</f>
        <v>39</v>
      </c>
      <c r="F2519" s="11">
        <f ca="1">('Step 3. Regression'!$B$18*E2519^2+'Step 3. Regression'!$C$18*E2519+'Step 3. Regression'!$D$18)*C2519</f>
        <v>6.149525531858953</v>
      </c>
      <c r="G2519" s="11">
        <f ca="1">('Step 3. Regression'!$G$18*E2519^2+'Step 3. Regression'!$H$18*E2519+'Step 3. Regression'!$I$18)*D2519</f>
        <v>3.0061169817960809</v>
      </c>
    </row>
    <row r="2520" spans="1:7" x14ac:dyDescent="0.25">
      <c r="A2520" s="8">
        <f>IF(ISBLANK('Step 1.4 CNY OAT'!A2520),"-",'Step 1.4 CNY OAT'!A2520)</f>
        <v>43205.958333333336</v>
      </c>
      <c r="B2520" s="26">
        <f t="shared" si="57"/>
        <v>104</v>
      </c>
      <c r="C2520" s="67" cm="1">
        <f t="array" ref="C2520">INDEX('Step 5. Daily Avg Schedule Calc'!$A$2:$D$169,(WEEKDAY(A2520)-1)*24+HOUR(A2520)+1,3)</f>
        <v>1</v>
      </c>
      <c r="D2520" s="67" cm="1">
        <f t="array" ref="D2520">INDEX('Step 5. Daily Avg Schedule Calc'!$A$2:$D$169,(WEEKDAY(A2520)-1)*24+HOUR(A2520)+1,4)</f>
        <v>1</v>
      </c>
      <c r="E2520">
        <f>VLOOKUP(A2520,'Step 1.4 CNY OAT'!$A$1:$B$8761,2)</f>
        <v>40</v>
      </c>
      <c r="F2520" s="11">
        <f ca="1">('Step 3. Regression'!$B$18*E2520^2+'Step 3. Regression'!$C$18*E2520+'Step 3. Regression'!$D$18)*C2520</f>
        <v>6.0604584544860431</v>
      </c>
      <c r="G2520" s="11">
        <f ca="1">('Step 3. Regression'!$G$18*E2520^2+'Step 3. Regression'!$H$18*E2520+'Step 3. Regression'!$I$18)*D2520</f>
        <v>2.9783832342789713</v>
      </c>
    </row>
    <row r="2521" spans="1:7" x14ac:dyDescent="0.25">
      <c r="A2521" s="8">
        <f>IF(ISBLANK('Step 1.4 CNY OAT'!A2521),"-",'Step 1.4 CNY OAT'!A2521)</f>
        <v>43206</v>
      </c>
      <c r="B2521" s="26">
        <f t="shared" si="57"/>
        <v>105</v>
      </c>
      <c r="C2521" s="67" cm="1">
        <f t="array" ref="C2521">INDEX('Step 5. Daily Avg Schedule Calc'!$A$2:$D$169,(WEEKDAY(A2521)-1)*24+HOUR(A2521)+1,3)</f>
        <v>1</v>
      </c>
      <c r="D2521" s="67" cm="1">
        <f t="array" ref="D2521">INDEX('Step 5. Daily Avg Schedule Calc'!$A$2:$D$169,(WEEKDAY(A2521)-1)*24+HOUR(A2521)+1,4)</f>
        <v>1</v>
      </c>
      <c r="E2521">
        <f>VLOOKUP(A2521,'Step 1.4 CNY OAT'!$A$1:$B$8761,2)</f>
        <v>39</v>
      </c>
      <c r="F2521" s="11">
        <f ca="1">('Step 3. Regression'!$B$18*E2521^2+'Step 3. Regression'!$C$18*E2521+'Step 3. Regression'!$D$18)*C2521</f>
        <v>6.149525531858953</v>
      </c>
      <c r="G2521" s="11">
        <f ca="1">('Step 3. Regression'!$G$18*E2521^2+'Step 3. Regression'!$H$18*E2521+'Step 3. Regression'!$I$18)*D2521</f>
        <v>3.0061169817960809</v>
      </c>
    </row>
    <row r="2522" spans="1:7" x14ac:dyDescent="0.25">
      <c r="A2522" s="8">
        <f>IF(ISBLANK('Step 1.4 CNY OAT'!A2522),"-",'Step 1.4 CNY OAT'!A2522)</f>
        <v>43206.041666666664</v>
      </c>
      <c r="B2522" s="26">
        <f t="shared" si="57"/>
        <v>105</v>
      </c>
      <c r="C2522" s="67" cm="1">
        <f t="array" ref="C2522">INDEX('Step 5. Daily Avg Schedule Calc'!$A$2:$D$169,(WEEKDAY(A2522)-1)*24+HOUR(A2522)+1,3)</f>
        <v>1</v>
      </c>
      <c r="D2522" s="67" cm="1">
        <f t="array" ref="D2522">INDEX('Step 5. Daily Avg Schedule Calc'!$A$2:$D$169,(WEEKDAY(A2522)-1)*24+HOUR(A2522)+1,4)</f>
        <v>1</v>
      </c>
      <c r="E2522">
        <f>VLOOKUP(A2522,'Step 1.4 CNY OAT'!$A$1:$B$8761,2)</f>
        <v>40</v>
      </c>
      <c r="F2522" s="11">
        <f ca="1">('Step 3. Regression'!$B$18*E2522^2+'Step 3. Regression'!$C$18*E2522+'Step 3. Regression'!$D$18)*C2522</f>
        <v>6.0604584544860431</v>
      </c>
      <c r="G2522" s="11">
        <f ca="1">('Step 3. Regression'!$G$18*E2522^2+'Step 3. Regression'!$H$18*E2522+'Step 3. Regression'!$I$18)*D2522</f>
        <v>2.9783832342789713</v>
      </c>
    </row>
    <row r="2523" spans="1:7" x14ac:dyDescent="0.25">
      <c r="A2523" s="8">
        <f>IF(ISBLANK('Step 1.4 CNY OAT'!A2523),"-",'Step 1.4 CNY OAT'!A2523)</f>
        <v>43206.083333333336</v>
      </c>
      <c r="B2523" s="26">
        <f t="shared" si="57"/>
        <v>105</v>
      </c>
      <c r="C2523" s="67" cm="1">
        <f t="array" ref="C2523">INDEX('Step 5. Daily Avg Schedule Calc'!$A$2:$D$169,(WEEKDAY(A2523)-1)*24+HOUR(A2523)+1,3)</f>
        <v>1</v>
      </c>
      <c r="D2523" s="67" cm="1">
        <f t="array" ref="D2523">INDEX('Step 5. Daily Avg Schedule Calc'!$A$2:$D$169,(WEEKDAY(A2523)-1)*24+HOUR(A2523)+1,4)</f>
        <v>1</v>
      </c>
      <c r="E2523">
        <f>VLOOKUP(A2523,'Step 1.4 CNY OAT'!$A$1:$B$8761,2)</f>
        <v>41</v>
      </c>
      <c r="F2523" s="11">
        <f ca="1">('Step 3. Regression'!$B$18*E2523^2+'Step 3. Regression'!$C$18*E2523+'Step 3. Regression'!$D$18)*C2523</f>
        <v>5.9762415125090502</v>
      </c>
      <c r="G2523" s="11">
        <f ca="1">('Step 3. Regression'!$G$18*E2523^2+'Step 3. Regression'!$H$18*E2523+'Step 3. Regression'!$I$18)*D2523</f>
        <v>2.9518968124163409</v>
      </c>
    </row>
    <row r="2524" spans="1:7" x14ac:dyDescent="0.25">
      <c r="A2524" s="8">
        <f>IF(ISBLANK('Step 1.4 CNY OAT'!A2524),"-",'Step 1.4 CNY OAT'!A2524)</f>
        <v>43206.125</v>
      </c>
      <c r="B2524" s="26">
        <f t="shared" si="57"/>
        <v>105</v>
      </c>
      <c r="C2524" s="67" cm="1">
        <f t="array" ref="C2524">INDEX('Step 5. Daily Avg Schedule Calc'!$A$2:$D$169,(WEEKDAY(A2524)-1)*24+HOUR(A2524)+1,3)</f>
        <v>1</v>
      </c>
      <c r="D2524" s="67" cm="1">
        <f t="array" ref="D2524">INDEX('Step 5. Daily Avg Schedule Calc'!$A$2:$D$169,(WEEKDAY(A2524)-1)*24+HOUR(A2524)+1,4)</f>
        <v>1</v>
      </c>
      <c r="E2524">
        <f>VLOOKUP(A2524,'Step 1.4 CNY OAT'!$A$1:$B$8761,2)</f>
        <v>41</v>
      </c>
      <c r="F2524" s="11">
        <f ca="1">('Step 3. Regression'!$B$18*E2524^2+'Step 3. Regression'!$C$18*E2524+'Step 3. Regression'!$D$18)*C2524</f>
        <v>5.9762415125090502</v>
      </c>
      <c r="G2524" s="11">
        <f ca="1">('Step 3. Regression'!$G$18*E2524^2+'Step 3. Regression'!$H$18*E2524+'Step 3. Regression'!$I$18)*D2524</f>
        <v>2.9518968124163409</v>
      </c>
    </row>
    <row r="2525" spans="1:7" x14ac:dyDescent="0.25">
      <c r="A2525" s="8">
        <f>IF(ISBLANK('Step 1.4 CNY OAT'!A2525),"-",'Step 1.4 CNY OAT'!A2525)</f>
        <v>43206.166666666664</v>
      </c>
      <c r="B2525" s="26">
        <f t="shared" si="57"/>
        <v>105</v>
      </c>
      <c r="C2525" s="67" cm="1">
        <f t="array" ref="C2525">INDEX('Step 5. Daily Avg Schedule Calc'!$A$2:$D$169,(WEEKDAY(A2525)-1)*24+HOUR(A2525)+1,3)</f>
        <v>1</v>
      </c>
      <c r="D2525" s="67" cm="1">
        <f t="array" ref="D2525">INDEX('Step 5. Daily Avg Schedule Calc'!$A$2:$D$169,(WEEKDAY(A2525)-1)*24+HOUR(A2525)+1,4)</f>
        <v>1</v>
      </c>
      <c r="E2525">
        <f>VLOOKUP(A2525,'Step 1.4 CNY OAT'!$A$1:$B$8761,2)</f>
        <v>41</v>
      </c>
      <c r="F2525" s="11">
        <f ca="1">('Step 3. Regression'!$B$18*E2525^2+'Step 3. Regression'!$C$18*E2525+'Step 3. Regression'!$D$18)*C2525</f>
        <v>5.9762415125090502</v>
      </c>
      <c r="G2525" s="11">
        <f ca="1">('Step 3. Regression'!$G$18*E2525^2+'Step 3. Regression'!$H$18*E2525+'Step 3. Regression'!$I$18)*D2525</f>
        <v>2.9518968124163409</v>
      </c>
    </row>
    <row r="2526" spans="1:7" x14ac:dyDescent="0.25">
      <c r="A2526" s="8">
        <f>IF(ISBLANK('Step 1.4 CNY OAT'!A2526),"-",'Step 1.4 CNY OAT'!A2526)</f>
        <v>43206.208333333336</v>
      </c>
      <c r="B2526" s="26">
        <f t="shared" si="57"/>
        <v>105</v>
      </c>
      <c r="C2526" s="67" cm="1">
        <f t="array" ref="C2526">INDEX('Step 5. Daily Avg Schedule Calc'!$A$2:$D$169,(WEEKDAY(A2526)-1)*24+HOUR(A2526)+1,3)</f>
        <v>1</v>
      </c>
      <c r="D2526" s="67" cm="1">
        <f t="array" ref="D2526">INDEX('Step 5. Daily Avg Schedule Calc'!$A$2:$D$169,(WEEKDAY(A2526)-1)*24+HOUR(A2526)+1,4)</f>
        <v>1</v>
      </c>
      <c r="E2526">
        <f>VLOOKUP(A2526,'Step 1.4 CNY OAT'!$A$1:$B$8761,2)</f>
        <v>41</v>
      </c>
      <c r="F2526" s="11">
        <f ca="1">('Step 3. Regression'!$B$18*E2526^2+'Step 3. Regression'!$C$18*E2526+'Step 3. Regression'!$D$18)*C2526</f>
        <v>5.9762415125090502</v>
      </c>
      <c r="G2526" s="11">
        <f ca="1">('Step 3. Regression'!$G$18*E2526^2+'Step 3. Regression'!$H$18*E2526+'Step 3. Regression'!$I$18)*D2526</f>
        <v>2.9518968124163409</v>
      </c>
    </row>
    <row r="2527" spans="1:7" x14ac:dyDescent="0.25">
      <c r="A2527" s="8">
        <f>IF(ISBLANK('Step 1.4 CNY OAT'!A2527),"-",'Step 1.4 CNY OAT'!A2527)</f>
        <v>43206.25</v>
      </c>
      <c r="B2527" s="26">
        <f t="shared" si="57"/>
        <v>105</v>
      </c>
      <c r="C2527" s="67" cm="1">
        <f t="array" ref="C2527">INDEX('Step 5. Daily Avg Schedule Calc'!$A$2:$D$169,(WEEKDAY(A2527)-1)*24+HOUR(A2527)+1,3)</f>
        <v>1</v>
      </c>
      <c r="D2527" s="67" cm="1">
        <f t="array" ref="D2527">INDEX('Step 5. Daily Avg Schedule Calc'!$A$2:$D$169,(WEEKDAY(A2527)-1)*24+HOUR(A2527)+1,4)</f>
        <v>1</v>
      </c>
      <c r="E2527">
        <f>VLOOKUP(A2527,'Step 1.4 CNY OAT'!$A$1:$B$8761,2)</f>
        <v>43</v>
      </c>
      <c r="F2527" s="11">
        <f ca="1">('Step 3. Regression'!$B$18*E2527^2+'Step 3. Regression'!$C$18*E2527+'Step 3. Regression'!$D$18)*C2527</f>
        <v>5.8223580347428134</v>
      </c>
      <c r="G2527" s="11">
        <f ca="1">('Step 3. Regression'!$G$18*E2527^2+'Step 3. Regression'!$H$18*E2527+'Step 3. Regression'!$I$18)*D2527</f>
        <v>2.902665945654519</v>
      </c>
    </row>
    <row r="2528" spans="1:7" x14ac:dyDescent="0.25">
      <c r="A2528" s="8">
        <f>IF(ISBLANK('Step 1.4 CNY OAT'!A2528),"-",'Step 1.4 CNY OAT'!A2528)</f>
        <v>43206.291666666664</v>
      </c>
      <c r="B2528" s="26">
        <f t="shared" si="57"/>
        <v>105</v>
      </c>
      <c r="C2528" s="67" cm="1">
        <f t="array" ref="C2528">INDEX('Step 5. Daily Avg Schedule Calc'!$A$2:$D$169,(WEEKDAY(A2528)-1)*24+HOUR(A2528)+1,3)</f>
        <v>1</v>
      </c>
      <c r="D2528" s="67" cm="1">
        <f t="array" ref="D2528">INDEX('Step 5. Daily Avg Schedule Calc'!$A$2:$D$169,(WEEKDAY(A2528)-1)*24+HOUR(A2528)+1,4)</f>
        <v>1</v>
      </c>
      <c r="E2528">
        <f>VLOOKUP(A2528,'Step 1.4 CNY OAT'!$A$1:$B$8761,2)</f>
        <v>43</v>
      </c>
      <c r="F2528" s="11">
        <f ca="1">('Step 3. Regression'!$B$18*E2528^2+'Step 3. Regression'!$C$18*E2528+'Step 3. Regression'!$D$18)*C2528</f>
        <v>5.8223580347428134</v>
      </c>
      <c r="G2528" s="11">
        <f ca="1">('Step 3. Regression'!$G$18*E2528^2+'Step 3. Regression'!$H$18*E2528+'Step 3. Regression'!$I$18)*D2528</f>
        <v>2.902665945654519</v>
      </c>
    </row>
    <row r="2529" spans="1:7" x14ac:dyDescent="0.25">
      <c r="A2529" s="8">
        <f>IF(ISBLANK('Step 1.4 CNY OAT'!A2529),"-",'Step 1.4 CNY OAT'!A2529)</f>
        <v>43206.333333333336</v>
      </c>
      <c r="B2529" s="26">
        <f t="shared" si="57"/>
        <v>105</v>
      </c>
      <c r="C2529" s="67" cm="1">
        <f t="array" ref="C2529">INDEX('Step 5. Daily Avg Schedule Calc'!$A$2:$D$169,(WEEKDAY(A2529)-1)*24+HOUR(A2529)+1,3)</f>
        <v>1</v>
      </c>
      <c r="D2529" s="67" cm="1">
        <f t="array" ref="D2529">INDEX('Step 5. Daily Avg Schedule Calc'!$A$2:$D$169,(WEEKDAY(A2529)-1)*24+HOUR(A2529)+1,4)</f>
        <v>1</v>
      </c>
      <c r="E2529">
        <f>VLOOKUP(A2529,'Step 1.4 CNY OAT'!$A$1:$B$8761,2)</f>
        <v>44</v>
      </c>
      <c r="F2529" s="11">
        <f ca="1">('Step 3. Regression'!$B$18*E2529^2+'Step 3. Regression'!$C$18*E2529+'Step 3. Regression'!$D$18)*C2529</f>
        <v>5.7526914989535705</v>
      </c>
      <c r="G2529" s="11">
        <f ca="1">('Step 3. Regression'!$G$18*E2529^2+'Step 3. Regression'!$H$18*E2529+'Step 3. Regression'!$I$18)*D2529</f>
        <v>2.8799215007553269</v>
      </c>
    </row>
    <row r="2530" spans="1:7" x14ac:dyDescent="0.25">
      <c r="A2530" s="8">
        <f>IF(ISBLANK('Step 1.4 CNY OAT'!A2530),"-",'Step 1.4 CNY OAT'!A2530)</f>
        <v>43206.375</v>
      </c>
      <c r="B2530" s="26">
        <f t="shared" si="57"/>
        <v>105</v>
      </c>
      <c r="C2530" s="67" cm="1">
        <f t="array" ref="C2530">INDEX('Step 5. Daily Avg Schedule Calc'!$A$2:$D$169,(WEEKDAY(A2530)-1)*24+HOUR(A2530)+1,3)</f>
        <v>1</v>
      </c>
      <c r="D2530" s="67" cm="1">
        <f t="array" ref="D2530">INDEX('Step 5. Daily Avg Schedule Calc'!$A$2:$D$169,(WEEKDAY(A2530)-1)*24+HOUR(A2530)+1,4)</f>
        <v>1</v>
      </c>
      <c r="E2530">
        <f>VLOOKUP(A2530,'Step 1.4 CNY OAT'!$A$1:$B$8761,2)</f>
        <v>45</v>
      </c>
      <c r="F2530" s="11">
        <f ca="1">('Step 3. Regression'!$B$18*E2530^2+'Step 3. Regression'!$C$18*E2530+'Step 3. Regression'!$D$18)*C2530</f>
        <v>5.6878750985602435</v>
      </c>
      <c r="G2530" s="11">
        <f ca="1">('Step 3. Regression'!$G$18*E2530^2+'Step 3. Regression'!$H$18*E2530+'Step 3. Regression'!$I$18)*D2530</f>
        <v>2.8584243815106145</v>
      </c>
    </row>
    <row r="2531" spans="1:7" x14ac:dyDescent="0.25">
      <c r="A2531" s="8">
        <f>IF(ISBLANK('Step 1.4 CNY OAT'!A2531),"-",'Step 1.4 CNY OAT'!A2531)</f>
        <v>43206.416666666664</v>
      </c>
      <c r="B2531" s="26">
        <f t="shared" si="57"/>
        <v>105</v>
      </c>
      <c r="C2531" s="67" cm="1">
        <f t="array" ref="C2531">INDEX('Step 5. Daily Avg Schedule Calc'!$A$2:$D$169,(WEEKDAY(A2531)-1)*24+HOUR(A2531)+1,3)</f>
        <v>1</v>
      </c>
      <c r="D2531" s="67" cm="1">
        <f t="array" ref="D2531">INDEX('Step 5. Daily Avg Schedule Calc'!$A$2:$D$169,(WEEKDAY(A2531)-1)*24+HOUR(A2531)+1,4)</f>
        <v>1</v>
      </c>
      <c r="E2531">
        <f>VLOOKUP(A2531,'Step 1.4 CNY OAT'!$A$1:$B$8761,2)</f>
        <v>45</v>
      </c>
      <c r="F2531" s="11">
        <f ca="1">('Step 3. Regression'!$B$18*E2531^2+'Step 3. Regression'!$C$18*E2531+'Step 3. Regression'!$D$18)*C2531</f>
        <v>5.6878750985602435</v>
      </c>
      <c r="G2531" s="11">
        <f ca="1">('Step 3. Regression'!$G$18*E2531^2+'Step 3. Regression'!$H$18*E2531+'Step 3. Regression'!$I$18)*D2531</f>
        <v>2.8584243815106145</v>
      </c>
    </row>
    <row r="2532" spans="1:7" x14ac:dyDescent="0.25">
      <c r="A2532" s="8">
        <f>IF(ISBLANK('Step 1.4 CNY OAT'!A2532),"-",'Step 1.4 CNY OAT'!A2532)</f>
        <v>43206.458333333336</v>
      </c>
      <c r="B2532" s="26">
        <f t="shared" si="57"/>
        <v>105</v>
      </c>
      <c r="C2532" s="67" cm="1">
        <f t="array" ref="C2532">INDEX('Step 5. Daily Avg Schedule Calc'!$A$2:$D$169,(WEEKDAY(A2532)-1)*24+HOUR(A2532)+1,3)</f>
        <v>1</v>
      </c>
      <c r="D2532" s="67" cm="1">
        <f t="array" ref="D2532">INDEX('Step 5. Daily Avg Schedule Calc'!$A$2:$D$169,(WEEKDAY(A2532)-1)*24+HOUR(A2532)+1,4)</f>
        <v>1</v>
      </c>
      <c r="E2532">
        <f>VLOOKUP(A2532,'Step 1.4 CNY OAT'!$A$1:$B$8761,2)</f>
        <v>53</v>
      </c>
      <c r="F2532" s="11">
        <f ca="1">('Step 3. Regression'!$B$18*E2532^2+'Step 3. Regression'!$C$18*E2532+'Step 3. Regression'!$D$18)*C2532</f>
        <v>5.3439487696666266</v>
      </c>
      <c r="G2532" s="11">
        <f ca="1">('Step 3. Regression'!$G$18*E2532^2+'Step 3. Regression'!$H$18*E2532+'Step 3. Regression'!$I$18)*D2532</f>
        <v>2.7313511511141835</v>
      </c>
    </row>
    <row r="2533" spans="1:7" x14ac:dyDescent="0.25">
      <c r="A2533" s="8">
        <f>IF(ISBLANK('Step 1.4 CNY OAT'!A2533),"-",'Step 1.4 CNY OAT'!A2533)</f>
        <v>43206.5</v>
      </c>
      <c r="B2533" s="26">
        <f t="shared" si="57"/>
        <v>105</v>
      </c>
      <c r="C2533" s="67" cm="1">
        <f t="array" ref="C2533">INDEX('Step 5. Daily Avg Schedule Calc'!$A$2:$D$169,(WEEKDAY(A2533)-1)*24+HOUR(A2533)+1,3)</f>
        <v>1</v>
      </c>
      <c r="D2533" s="67" cm="1">
        <f t="array" ref="D2533">INDEX('Step 5. Daily Avg Schedule Calc'!$A$2:$D$169,(WEEKDAY(A2533)-1)*24+HOUR(A2533)+1,4)</f>
        <v>1</v>
      </c>
      <c r="E2533">
        <f>VLOOKUP(A2533,'Step 1.4 CNY OAT'!$A$1:$B$8761,2)</f>
        <v>61</v>
      </c>
      <c r="F2533" s="11">
        <f ca="1">('Step 3. Regression'!$B$18*E2533^2+'Step 3. Regression'!$C$18*E2533+'Step 3. Regression'!$D$18)*C2533</f>
        <v>5.3104311061116736</v>
      </c>
      <c r="G2533" s="11">
        <f ca="1">('Step 3. Regression'!$G$18*E2533^2+'Step 3. Regression'!$H$18*E2533+'Step 3. Regression'!$I$18)*D2533</f>
        <v>2.6841067626044453</v>
      </c>
    </row>
    <row r="2534" spans="1:7" x14ac:dyDescent="0.25">
      <c r="A2534" s="8">
        <f>IF(ISBLANK('Step 1.4 CNY OAT'!A2534),"-",'Step 1.4 CNY OAT'!A2534)</f>
        <v>43206.541666666664</v>
      </c>
      <c r="B2534" s="26">
        <f t="shared" si="57"/>
        <v>105</v>
      </c>
      <c r="C2534" s="67" cm="1">
        <f t="array" ref="C2534">INDEX('Step 5. Daily Avg Schedule Calc'!$A$2:$D$169,(WEEKDAY(A2534)-1)*24+HOUR(A2534)+1,3)</f>
        <v>1</v>
      </c>
      <c r="D2534" s="67" cm="1">
        <f t="array" ref="D2534">INDEX('Step 5. Daily Avg Schedule Calc'!$A$2:$D$169,(WEEKDAY(A2534)-1)*24+HOUR(A2534)+1,4)</f>
        <v>1</v>
      </c>
      <c r="E2534">
        <f>VLOOKUP(A2534,'Step 1.4 CNY OAT'!$A$1:$B$8761,2)</f>
        <v>61</v>
      </c>
      <c r="F2534" s="11">
        <f ca="1">('Step 3. Regression'!$B$18*E2534^2+'Step 3. Regression'!$C$18*E2534+'Step 3. Regression'!$D$18)*C2534</f>
        <v>5.3104311061116736</v>
      </c>
      <c r="G2534" s="11">
        <f ca="1">('Step 3. Regression'!$G$18*E2534^2+'Step 3. Regression'!$H$18*E2534+'Step 3. Regression'!$I$18)*D2534</f>
        <v>2.6841067626044453</v>
      </c>
    </row>
    <row r="2535" spans="1:7" x14ac:dyDescent="0.25">
      <c r="A2535" s="8">
        <f>IF(ISBLANK('Step 1.4 CNY OAT'!A2535),"-",'Step 1.4 CNY OAT'!A2535)</f>
        <v>43206.583333333336</v>
      </c>
      <c r="B2535" s="26">
        <f t="shared" si="57"/>
        <v>105</v>
      </c>
      <c r="C2535" s="67" cm="1">
        <f t="array" ref="C2535">INDEX('Step 5. Daily Avg Schedule Calc'!$A$2:$D$169,(WEEKDAY(A2535)-1)*24+HOUR(A2535)+1,3)</f>
        <v>1</v>
      </c>
      <c r="D2535" s="67" cm="1">
        <f t="array" ref="D2535">INDEX('Step 5. Daily Avg Schedule Calc'!$A$2:$D$169,(WEEKDAY(A2535)-1)*24+HOUR(A2535)+1,4)</f>
        <v>1</v>
      </c>
      <c r="E2535">
        <f>VLOOKUP(A2535,'Step 1.4 CNY OAT'!$A$1:$B$8761,2)</f>
        <v>57</v>
      </c>
      <c r="F2535" s="11">
        <f ca="1">('Step 3. Regression'!$B$18*E2535^2+'Step 3. Regression'!$C$18*E2535+'Step 3. Regression'!$D$18)*C2535</f>
        <v>5.2883888547218145</v>
      </c>
      <c r="G2535" s="11">
        <f ca="1">('Step 3. Regression'!$G$18*E2535^2+'Step 3. Regression'!$H$18*E2535+'Step 3. Regression'!$I$18)*D2535</f>
        <v>2.697750351623478</v>
      </c>
    </row>
    <row r="2536" spans="1:7" x14ac:dyDescent="0.25">
      <c r="A2536" s="8">
        <f>IF(ISBLANK('Step 1.4 CNY OAT'!A2536),"-",'Step 1.4 CNY OAT'!A2536)</f>
        <v>43206.625</v>
      </c>
      <c r="B2536" s="26">
        <f t="shared" si="57"/>
        <v>105</v>
      </c>
      <c r="C2536" s="67" cm="1">
        <f t="array" ref="C2536">INDEX('Step 5. Daily Avg Schedule Calc'!$A$2:$D$169,(WEEKDAY(A2536)-1)*24+HOUR(A2536)+1,3)</f>
        <v>1</v>
      </c>
      <c r="D2536" s="67" cm="1">
        <f t="array" ref="D2536">INDEX('Step 5. Daily Avg Schedule Calc'!$A$2:$D$169,(WEEKDAY(A2536)-1)*24+HOUR(A2536)+1,4)</f>
        <v>1</v>
      </c>
      <c r="E2536">
        <f>VLOOKUP(A2536,'Step 1.4 CNY OAT'!$A$1:$B$8761,2)</f>
        <v>57</v>
      </c>
      <c r="F2536" s="11">
        <f ca="1">('Step 3. Regression'!$B$18*E2536^2+'Step 3. Regression'!$C$18*E2536+'Step 3. Regression'!$D$18)*C2536</f>
        <v>5.2883888547218145</v>
      </c>
      <c r="G2536" s="11">
        <f ca="1">('Step 3. Regression'!$G$18*E2536^2+'Step 3. Regression'!$H$18*E2536+'Step 3. Regression'!$I$18)*D2536</f>
        <v>2.697750351623478</v>
      </c>
    </row>
    <row r="2537" spans="1:7" x14ac:dyDescent="0.25">
      <c r="A2537" s="8">
        <f>IF(ISBLANK('Step 1.4 CNY OAT'!A2537),"-",'Step 1.4 CNY OAT'!A2537)</f>
        <v>43206.666666666664</v>
      </c>
      <c r="B2537" s="26">
        <f t="shared" si="57"/>
        <v>105</v>
      </c>
      <c r="C2537" s="67" cm="1">
        <f t="array" ref="C2537">INDEX('Step 5. Daily Avg Schedule Calc'!$A$2:$D$169,(WEEKDAY(A2537)-1)*24+HOUR(A2537)+1,3)</f>
        <v>1</v>
      </c>
      <c r="D2537" s="67" cm="1">
        <f t="array" ref="D2537">INDEX('Step 5. Daily Avg Schedule Calc'!$A$2:$D$169,(WEEKDAY(A2537)-1)*24+HOUR(A2537)+1,4)</f>
        <v>1</v>
      </c>
      <c r="E2537">
        <f>VLOOKUP(A2537,'Step 1.4 CNY OAT'!$A$1:$B$8761,2)</f>
        <v>57</v>
      </c>
      <c r="F2537" s="11">
        <f ca="1">('Step 3. Regression'!$B$18*E2537^2+'Step 3. Regression'!$C$18*E2537+'Step 3. Regression'!$D$18)*C2537</f>
        <v>5.2883888547218145</v>
      </c>
      <c r="G2537" s="11">
        <f ca="1">('Step 3. Regression'!$G$18*E2537^2+'Step 3. Regression'!$H$18*E2537+'Step 3. Regression'!$I$18)*D2537</f>
        <v>2.697750351623478</v>
      </c>
    </row>
    <row r="2538" spans="1:7" x14ac:dyDescent="0.25">
      <c r="A2538" s="8">
        <f>IF(ISBLANK('Step 1.4 CNY OAT'!A2538),"-",'Step 1.4 CNY OAT'!A2538)</f>
        <v>43206.708333333336</v>
      </c>
      <c r="B2538" s="26">
        <f t="shared" si="57"/>
        <v>105</v>
      </c>
      <c r="C2538" s="67" cm="1">
        <f t="array" ref="C2538">INDEX('Step 5. Daily Avg Schedule Calc'!$A$2:$D$169,(WEEKDAY(A2538)-1)*24+HOUR(A2538)+1,3)</f>
        <v>1</v>
      </c>
      <c r="D2538" s="67" cm="1">
        <f t="array" ref="D2538">INDEX('Step 5. Daily Avg Schedule Calc'!$A$2:$D$169,(WEEKDAY(A2538)-1)*24+HOUR(A2538)+1,4)</f>
        <v>1</v>
      </c>
      <c r="E2538">
        <f>VLOOKUP(A2538,'Step 1.4 CNY OAT'!$A$1:$B$8761,2)</f>
        <v>54</v>
      </c>
      <c r="F2538" s="11">
        <f ca="1">('Step 3. Regression'!$B$18*E2538^2+'Step 3. Regression'!$C$18*E2538+'Step 3. Regression'!$D$18)*C2538</f>
        <v>5.3227835878365486</v>
      </c>
      <c r="G2538" s="11">
        <f ca="1">('Step 3. Regression'!$G$18*E2538^2+'Step 3. Regression'!$H$18*E2538+'Step 3. Regression'!$I$18)*D2538</f>
        <v>2.721079962759787</v>
      </c>
    </row>
    <row r="2539" spans="1:7" x14ac:dyDescent="0.25">
      <c r="A2539" s="8">
        <f>IF(ISBLANK('Step 1.4 CNY OAT'!A2539),"-",'Step 1.4 CNY OAT'!A2539)</f>
        <v>43206.75</v>
      </c>
      <c r="B2539" s="26">
        <f t="shared" si="57"/>
        <v>105</v>
      </c>
      <c r="C2539" s="67" cm="1">
        <f t="array" ref="C2539">INDEX('Step 5. Daily Avg Schedule Calc'!$A$2:$D$169,(WEEKDAY(A2539)-1)*24+HOUR(A2539)+1,3)</f>
        <v>1</v>
      </c>
      <c r="D2539" s="67" cm="1">
        <f t="array" ref="D2539">INDEX('Step 5. Daily Avg Schedule Calc'!$A$2:$D$169,(WEEKDAY(A2539)-1)*24+HOUR(A2539)+1,4)</f>
        <v>1</v>
      </c>
      <c r="E2539">
        <f>VLOOKUP(A2539,'Step 1.4 CNY OAT'!$A$1:$B$8761,2)</f>
        <v>54</v>
      </c>
      <c r="F2539" s="11">
        <f ca="1">('Step 3. Regression'!$B$18*E2539^2+'Step 3. Regression'!$C$18*E2539+'Step 3. Regression'!$D$18)*C2539</f>
        <v>5.3227835878365486</v>
      </c>
      <c r="G2539" s="11">
        <f ca="1">('Step 3. Regression'!$G$18*E2539^2+'Step 3. Regression'!$H$18*E2539+'Step 3. Regression'!$I$18)*D2539</f>
        <v>2.721079962759787</v>
      </c>
    </row>
    <row r="2540" spans="1:7" x14ac:dyDescent="0.25">
      <c r="A2540" s="8">
        <f>IF(ISBLANK('Step 1.4 CNY OAT'!A2540),"-",'Step 1.4 CNY OAT'!A2540)</f>
        <v>43206.791666666664</v>
      </c>
      <c r="B2540" s="26">
        <f t="shared" si="57"/>
        <v>105</v>
      </c>
      <c r="C2540" s="67" cm="1">
        <f t="array" ref="C2540">INDEX('Step 5. Daily Avg Schedule Calc'!$A$2:$D$169,(WEEKDAY(A2540)-1)*24+HOUR(A2540)+1,3)</f>
        <v>1</v>
      </c>
      <c r="D2540" s="67" cm="1">
        <f t="array" ref="D2540">INDEX('Step 5. Daily Avg Schedule Calc'!$A$2:$D$169,(WEEKDAY(A2540)-1)*24+HOUR(A2540)+1,4)</f>
        <v>1</v>
      </c>
      <c r="E2540">
        <f>VLOOKUP(A2540,'Step 1.4 CNY OAT'!$A$1:$B$8761,2)</f>
        <v>55</v>
      </c>
      <c r="F2540" s="11">
        <f ca="1">('Step 3. Regression'!$B$18*E2540^2+'Step 3. Regression'!$C$18*E2540+'Step 3. Regression'!$D$18)*C2540</f>
        <v>5.3064685414023867</v>
      </c>
      <c r="G2540" s="11">
        <f ca="1">('Step 3. Regression'!$G$18*E2540^2+'Step 3. Regression'!$H$18*E2540+'Step 3. Regression'!$I$18)*D2540</f>
        <v>2.7120561000598711</v>
      </c>
    </row>
    <row r="2541" spans="1:7" x14ac:dyDescent="0.25">
      <c r="A2541" s="8">
        <f>IF(ISBLANK('Step 1.4 CNY OAT'!A2541),"-",'Step 1.4 CNY OAT'!A2541)</f>
        <v>43206.833333333336</v>
      </c>
      <c r="B2541" s="26">
        <f t="shared" si="57"/>
        <v>105</v>
      </c>
      <c r="C2541" s="67" cm="1">
        <f t="array" ref="C2541">INDEX('Step 5. Daily Avg Schedule Calc'!$A$2:$D$169,(WEEKDAY(A2541)-1)*24+HOUR(A2541)+1,3)</f>
        <v>1</v>
      </c>
      <c r="D2541" s="67" cm="1">
        <f t="array" ref="D2541">INDEX('Step 5. Daily Avg Schedule Calc'!$A$2:$D$169,(WEEKDAY(A2541)-1)*24+HOUR(A2541)+1,4)</f>
        <v>1</v>
      </c>
      <c r="E2541">
        <f>VLOOKUP(A2541,'Step 1.4 CNY OAT'!$A$1:$B$8761,2)</f>
        <v>53</v>
      </c>
      <c r="F2541" s="11">
        <f ca="1">('Step 3. Regression'!$B$18*E2541^2+'Step 3. Regression'!$C$18*E2541+'Step 3. Regression'!$D$18)*C2541</f>
        <v>5.3439487696666266</v>
      </c>
      <c r="G2541" s="11">
        <f ca="1">('Step 3. Regression'!$G$18*E2541^2+'Step 3. Regression'!$H$18*E2541+'Step 3. Regression'!$I$18)*D2541</f>
        <v>2.7313511511141835</v>
      </c>
    </row>
    <row r="2542" spans="1:7" x14ac:dyDescent="0.25">
      <c r="A2542" s="8">
        <f>IF(ISBLANK('Step 1.4 CNY OAT'!A2542),"-",'Step 1.4 CNY OAT'!A2542)</f>
        <v>43206.875</v>
      </c>
      <c r="B2542" s="26">
        <f t="shared" si="57"/>
        <v>105</v>
      </c>
      <c r="C2542" s="67" cm="1">
        <f t="array" ref="C2542">INDEX('Step 5. Daily Avg Schedule Calc'!$A$2:$D$169,(WEEKDAY(A2542)-1)*24+HOUR(A2542)+1,3)</f>
        <v>1</v>
      </c>
      <c r="D2542" s="67" cm="1">
        <f t="array" ref="D2542">INDEX('Step 5. Daily Avg Schedule Calc'!$A$2:$D$169,(WEEKDAY(A2542)-1)*24+HOUR(A2542)+1,4)</f>
        <v>1</v>
      </c>
      <c r="E2542">
        <f>VLOOKUP(A2542,'Step 1.4 CNY OAT'!$A$1:$B$8761,2)</f>
        <v>52</v>
      </c>
      <c r="F2542" s="11">
        <f ca="1">('Step 3. Regression'!$B$18*E2542^2+'Step 3. Regression'!$C$18*E2542+'Step 3. Regression'!$D$18)*C2542</f>
        <v>5.3699640868926206</v>
      </c>
      <c r="G2542" s="11">
        <f ca="1">('Step 3. Regression'!$G$18*E2542^2+'Step 3. Regression'!$H$18*E2542+'Step 3. Regression'!$I$18)*D2542</f>
        <v>2.7428696651230586</v>
      </c>
    </row>
    <row r="2543" spans="1:7" x14ac:dyDescent="0.25">
      <c r="A2543" s="8">
        <f>IF(ISBLANK('Step 1.4 CNY OAT'!A2543),"-",'Step 1.4 CNY OAT'!A2543)</f>
        <v>43206.916666666664</v>
      </c>
      <c r="B2543" s="26">
        <f t="shared" si="57"/>
        <v>105</v>
      </c>
      <c r="C2543" s="67" cm="1">
        <f t="array" ref="C2543">INDEX('Step 5. Daily Avg Schedule Calc'!$A$2:$D$169,(WEEKDAY(A2543)-1)*24+HOUR(A2543)+1,3)</f>
        <v>1</v>
      </c>
      <c r="D2543" s="67" cm="1">
        <f t="array" ref="D2543">INDEX('Step 5. Daily Avg Schedule Calc'!$A$2:$D$169,(WEEKDAY(A2543)-1)*24+HOUR(A2543)+1,4)</f>
        <v>1</v>
      </c>
      <c r="E2543">
        <f>VLOOKUP(A2543,'Step 1.4 CNY OAT'!$A$1:$B$8761,2)</f>
        <v>50</v>
      </c>
      <c r="F2543" s="11">
        <f ca="1">('Step 3. Regression'!$B$18*E2543^2+'Step 3. Regression'!$C$18*E2543+'Step 3. Regression'!$D$18)*C2543</f>
        <v>5.4365451275323569</v>
      </c>
      <c r="G2543" s="11">
        <f ca="1">('Step 3. Regression'!$G$18*E2543^2+'Step 3. Regression'!$H$18*E2543+'Step 3. Regression'!$I$18)*D2543</f>
        <v>2.7696486701042482</v>
      </c>
    </row>
    <row r="2544" spans="1:7" x14ac:dyDescent="0.25">
      <c r="A2544" s="8">
        <f>IF(ISBLANK('Step 1.4 CNY OAT'!A2544),"-",'Step 1.4 CNY OAT'!A2544)</f>
        <v>43206.958333333336</v>
      </c>
      <c r="B2544" s="26">
        <f t="shared" si="57"/>
        <v>105</v>
      </c>
      <c r="C2544" s="67" cm="1">
        <f t="array" ref="C2544">INDEX('Step 5. Daily Avg Schedule Calc'!$A$2:$D$169,(WEEKDAY(A2544)-1)*24+HOUR(A2544)+1,3)</f>
        <v>1</v>
      </c>
      <c r="D2544" s="67" cm="1">
        <f t="array" ref="D2544">INDEX('Step 5. Daily Avg Schedule Calc'!$A$2:$D$169,(WEEKDAY(A2544)-1)*24+HOUR(A2544)+1,4)</f>
        <v>1</v>
      </c>
      <c r="E2544">
        <f>VLOOKUP(A2544,'Step 1.4 CNY OAT'!$A$1:$B$8761,2)</f>
        <v>49</v>
      </c>
      <c r="F2544" s="11">
        <f ca="1">('Step 3. Regression'!$B$18*E2544^2+'Step 3. Regression'!$C$18*E2544+'Step 3. Regression'!$D$18)*C2544</f>
        <v>5.4771108509461008</v>
      </c>
      <c r="G2544" s="11">
        <f ca="1">('Step 3. Regression'!$G$18*E2544^2+'Step 3. Regression'!$H$18*E2544+'Step 3. Regression'!$I$18)*D2544</f>
        <v>2.7849091610765626</v>
      </c>
    </row>
    <row r="2545" spans="1:7" x14ac:dyDescent="0.25">
      <c r="A2545" s="8">
        <f>IF(ISBLANK('Step 1.4 CNY OAT'!A2545),"-",'Step 1.4 CNY OAT'!A2545)</f>
        <v>43207</v>
      </c>
      <c r="B2545" s="26">
        <f t="shared" si="57"/>
        <v>106</v>
      </c>
      <c r="C2545" s="67" cm="1">
        <f t="array" ref="C2545">INDEX('Step 5. Daily Avg Schedule Calc'!$A$2:$D$169,(WEEKDAY(A2545)-1)*24+HOUR(A2545)+1,3)</f>
        <v>1</v>
      </c>
      <c r="D2545" s="67" cm="1">
        <f t="array" ref="D2545">INDEX('Step 5. Daily Avg Schedule Calc'!$A$2:$D$169,(WEEKDAY(A2545)-1)*24+HOUR(A2545)+1,4)</f>
        <v>1</v>
      </c>
      <c r="E2545">
        <f>VLOOKUP(A2545,'Step 1.4 CNY OAT'!$A$1:$B$8761,2)</f>
        <v>48</v>
      </c>
      <c r="F2545" s="11">
        <f ca="1">('Step 3. Regression'!$B$18*E2545^2+'Step 3. Regression'!$C$18*E2545+'Step 3. Regression'!$D$18)*C2545</f>
        <v>5.5225267097557609</v>
      </c>
      <c r="G2545" s="11">
        <f ca="1">('Step 3. Regression'!$G$18*E2545^2+'Step 3. Regression'!$H$18*E2545+'Step 3. Regression'!$I$18)*D2545</f>
        <v>2.8014169777033562</v>
      </c>
    </row>
    <row r="2546" spans="1:7" x14ac:dyDescent="0.25">
      <c r="A2546" s="8">
        <f>IF(ISBLANK('Step 1.4 CNY OAT'!A2546),"-",'Step 1.4 CNY OAT'!A2546)</f>
        <v>43207.041666666664</v>
      </c>
      <c r="B2546" s="26">
        <f t="shared" si="57"/>
        <v>106</v>
      </c>
      <c r="C2546" s="67" cm="1">
        <f t="array" ref="C2546">INDEX('Step 5. Daily Avg Schedule Calc'!$A$2:$D$169,(WEEKDAY(A2546)-1)*24+HOUR(A2546)+1,3)</f>
        <v>1</v>
      </c>
      <c r="D2546" s="67" cm="1">
        <f t="array" ref="D2546">INDEX('Step 5. Daily Avg Schedule Calc'!$A$2:$D$169,(WEEKDAY(A2546)-1)*24+HOUR(A2546)+1,4)</f>
        <v>1</v>
      </c>
      <c r="E2546">
        <f>VLOOKUP(A2546,'Step 1.4 CNY OAT'!$A$1:$B$8761,2)</f>
        <v>47</v>
      </c>
      <c r="F2546" s="11">
        <f ca="1">('Step 3. Regression'!$B$18*E2546^2+'Step 3. Regression'!$C$18*E2546+'Step 3. Regression'!$D$18)*C2546</f>
        <v>5.5727927039613396</v>
      </c>
      <c r="G2546" s="11">
        <f ca="1">('Step 3. Regression'!$G$18*E2546^2+'Step 3. Regression'!$H$18*E2546+'Step 3. Regression'!$I$18)*D2546</f>
        <v>2.8191721199846294</v>
      </c>
    </row>
    <row r="2547" spans="1:7" x14ac:dyDescent="0.25">
      <c r="A2547" s="8">
        <f>IF(ISBLANK('Step 1.4 CNY OAT'!A2547),"-",'Step 1.4 CNY OAT'!A2547)</f>
        <v>43207.083333333336</v>
      </c>
      <c r="B2547" s="26">
        <f t="shared" si="57"/>
        <v>106</v>
      </c>
      <c r="C2547" s="67" cm="1">
        <f t="array" ref="C2547">INDEX('Step 5. Daily Avg Schedule Calc'!$A$2:$D$169,(WEEKDAY(A2547)-1)*24+HOUR(A2547)+1,3)</f>
        <v>1</v>
      </c>
      <c r="D2547" s="67" cm="1">
        <f t="array" ref="D2547">INDEX('Step 5. Daily Avg Schedule Calc'!$A$2:$D$169,(WEEKDAY(A2547)-1)*24+HOUR(A2547)+1,4)</f>
        <v>1</v>
      </c>
      <c r="E2547">
        <f>VLOOKUP(A2547,'Step 1.4 CNY OAT'!$A$1:$B$8761,2)</f>
        <v>47</v>
      </c>
      <c r="F2547" s="11">
        <f ca="1">('Step 3. Regression'!$B$18*E2547^2+'Step 3. Regression'!$C$18*E2547+'Step 3. Regression'!$D$18)*C2547</f>
        <v>5.5727927039613396</v>
      </c>
      <c r="G2547" s="11">
        <f ca="1">('Step 3. Regression'!$G$18*E2547^2+'Step 3. Regression'!$H$18*E2547+'Step 3. Regression'!$I$18)*D2547</f>
        <v>2.8191721199846294</v>
      </c>
    </row>
    <row r="2548" spans="1:7" x14ac:dyDescent="0.25">
      <c r="A2548" s="8">
        <f>IF(ISBLANK('Step 1.4 CNY OAT'!A2548),"-",'Step 1.4 CNY OAT'!A2548)</f>
        <v>43207.125</v>
      </c>
      <c r="B2548" s="26">
        <f t="shared" si="57"/>
        <v>106</v>
      </c>
      <c r="C2548" s="67" cm="1">
        <f t="array" ref="C2548">INDEX('Step 5. Daily Avg Schedule Calc'!$A$2:$D$169,(WEEKDAY(A2548)-1)*24+HOUR(A2548)+1,3)</f>
        <v>1</v>
      </c>
      <c r="D2548" s="67" cm="1">
        <f t="array" ref="D2548">INDEX('Step 5. Daily Avg Schedule Calc'!$A$2:$D$169,(WEEKDAY(A2548)-1)*24+HOUR(A2548)+1,4)</f>
        <v>1</v>
      </c>
      <c r="E2548">
        <f>VLOOKUP(A2548,'Step 1.4 CNY OAT'!$A$1:$B$8761,2)</f>
        <v>46</v>
      </c>
      <c r="F2548" s="11">
        <f ca="1">('Step 3. Regression'!$B$18*E2548^2+'Step 3. Regression'!$C$18*E2548+'Step 3. Regression'!$D$18)*C2548</f>
        <v>5.6279088335628336</v>
      </c>
      <c r="G2548" s="11">
        <f ca="1">('Step 3. Regression'!$G$18*E2548^2+'Step 3. Regression'!$H$18*E2548+'Step 3. Regression'!$I$18)*D2548</f>
        <v>2.8381745879203826</v>
      </c>
    </row>
    <row r="2549" spans="1:7" x14ac:dyDescent="0.25">
      <c r="A2549" s="8">
        <f>IF(ISBLANK('Step 1.4 CNY OAT'!A2549),"-",'Step 1.4 CNY OAT'!A2549)</f>
        <v>43207.166666666664</v>
      </c>
      <c r="B2549" s="26">
        <f t="shared" si="57"/>
        <v>106</v>
      </c>
      <c r="C2549" s="67" cm="1">
        <f t="array" ref="C2549">INDEX('Step 5. Daily Avg Schedule Calc'!$A$2:$D$169,(WEEKDAY(A2549)-1)*24+HOUR(A2549)+1,3)</f>
        <v>1</v>
      </c>
      <c r="D2549" s="67" cm="1">
        <f t="array" ref="D2549">INDEX('Step 5. Daily Avg Schedule Calc'!$A$2:$D$169,(WEEKDAY(A2549)-1)*24+HOUR(A2549)+1,4)</f>
        <v>1</v>
      </c>
      <c r="E2549">
        <f>VLOOKUP(A2549,'Step 1.4 CNY OAT'!$A$1:$B$8761,2)</f>
        <v>45</v>
      </c>
      <c r="F2549" s="11">
        <f ca="1">('Step 3. Regression'!$B$18*E2549^2+'Step 3. Regression'!$C$18*E2549+'Step 3. Regression'!$D$18)*C2549</f>
        <v>5.6878750985602435</v>
      </c>
      <c r="G2549" s="11">
        <f ca="1">('Step 3. Regression'!$G$18*E2549^2+'Step 3. Regression'!$H$18*E2549+'Step 3. Regression'!$I$18)*D2549</f>
        <v>2.8584243815106145</v>
      </c>
    </row>
    <row r="2550" spans="1:7" x14ac:dyDescent="0.25">
      <c r="A2550" s="8">
        <f>IF(ISBLANK('Step 1.4 CNY OAT'!A2550),"-",'Step 1.4 CNY OAT'!A2550)</f>
        <v>43207.208333333336</v>
      </c>
      <c r="B2550" s="26">
        <f t="shared" si="57"/>
        <v>106</v>
      </c>
      <c r="C2550" s="67" cm="1">
        <f t="array" ref="C2550">INDEX('Step 5. Daily Avg Schedule Calc'!$A$2:$D$169,(WEEKDAY(A2550)-1)*24+HOUR(A2550)+1,3)</f>
        <v>1</v>
      </c>
      <c r="D2550" s="67" cm="1">
        <f t="array" ref="D2550">INDEX('Step 5. Daily Avg Schedule Calc'!$A$2:$D$169,(WEEKDAY(A2550)-1)*24+HOUR(A2550)+1,4)</f>
        <v>1</v>
      </c>
      <c r="E2550">
        <f>VLOOKUP(A2550,'Step 1.4 CNY OAT'!$A$1:$B$8761,2)</f>
        <v>43</v>
      </c>
      <c r="F2550" s="11">
        <f ca="1">('Step 3. Regression'!$B$18*E2550^2+'Step 3. Regression'!$C$18*E2550+'Step 3. Regression'!$D$18)*C2550</f>
        <v>5.8223580347428134</v>
      </c>
      <c r="G2550" s="11">
        <f ca="1">('Step 3. Regression'!$G$18*E2550^2+'Step 3. Regression'!$H$18*E2550+'Step 3. Regression'!$I$18)*D2550</f>
        <v>2.902665945654519</v>
      </c>
    </row>
    <row r="2551" spans="1:7" x14ac:dyDescent="0.25">
      <c r="A2551" s="8">
        <f>IF(ISBLANK('Step 1.4 CNY OAT'!A2551),"-",'Step 1.4 CNY OAT'!A2551)</f>
        <v>43207.25</v>
      </c>
      <c r="B2551" s="26">
        <f t="shared" si="57"/>
        <v>106</v>
      </c>
      <c r="C2551" s="67" cm="1">
        <f t="array" ref="C2551">INDEX('Step 5. Daily Avg Schedule Calc'!$A$2:$D$169,(WEEKDAY(A2551)-1)*24+HOUR(A2551)+1,3)</f>
        <v>1</v>
      </c>
      <c r="D2551" s="67" cm="1">
        <f t="array" ref="D2551">INDEX('Step 5. Daily Avg Schedule Calc'!$A$2:$D$169,(WEEKDAY(A2551)-1)*24+HOUR(A2551)+1,4)</f>
        <v>1</v>
      </c>
      <c r="E2551">
        <f>VLOOKUP(A2551,'Step 1.4 CNY OAT'!$A$1:$B$8761,2)</f>
        <v>43</v>
      </c>
      <c r="F2551" s="11">
        <f ca="1">('Step 3. Regression'!$B$18*E2551^2+'Step 3. Regression'!$C$18*E2551+'Step 3. Regression'!$D$18)*C2551</f>
        <v>5.8223580347428134</v>
      </c>
      <c r="G2551" s="11">
        <f ca="1">('Step 3. Regression'!$G$18*E2551^2+'Step 3. Regression'!$H$18*E2551+'Step 3. Regression'!$I$18)*D2551</f>
        <v>2.902665945654519</v>
      </c>
    </row>
    <row r="2552" spans="1:7" x14ac:dyDescent="0.25">
      <c r="A2552" s="8">
        <f>IF(ISBLANK('Step 1.4 CNY OAT'!A2552),"-",'Step 1.4 CNY OAT'!A2552)</f>
        <v>43207.291666666664</v>
      </c>
      <c r="B2552" s="26">
        <f t="shared" si="57"/>
        <v>106</v>
      </c>
      <c r="C2552" s="67" cm="1">
        <f t="array" ref="C2552">INDEX('Step 5. Daily Avg Schedule Calc'!$A$2:$D$169,(WEEKDAY(A2552)-1)*24+HOUR(A2552)+1,3)</f>
        <v>1</v>
      </c>
      <c r="D2552" s="67" cm="1">
        <f t="array" ref="D2552">INDEX('Step 5. Daily Avg Schedule Calc'!$A$2:$D$169,(WEEKDAY(A2552)-1)*24+HOUR(A2552)+1,4)</f>
        <v>1</v>
      </c>
      <c r="E2552">
        <f>VLOOKUP(A2552,'Step 1.4 CNY OAT'!$A$1:$B$8761,2)</f>
        <v>43</v>
      </c>
      <c r="F2552" s="11">
        <f ca="1">('Step 3. Regression'!$B$18*E2552^2+'Step 3. Regression'!$C$18*E2552+'Step 3. Regression'!$D$18)*C2552</f>
        <v>5.8223580347428134</v>
      </c>
      <c r="G2552" s="11">
        <f ca="1">('Step 3. Regression'!$G$18*E2552^2+'Step 3. Regression'!$H$18*E2552+'Step 3. Regression'!$I$18)*D2552</f>
        <v>2.902665945654519</v>
      </c>
    </row>
    <row r="2553" spans="1:7" x14ac:dyDescent="0.25">
      <c r="A2553" s="8">
        <f>IF(ISBLANK('Step 1.4 CNY OAT'!A2553),"-",'Step 1.4 CNY OAT'!A2553)</f>
        <v>43207.333333333336</v>
      </c>
      <c r="B2553" s="26">
        <f t="shared" si="57"/>
        <v>106</v>
      </c>
      <c r="C2553" s="67" cm="1">
        <f t="array" ref="C2553">INDEX('Step 5. Daily Avg Schedule Calc'!$A$2:$D$169,(WEEKDAY(A2553)-1)*24+HOUR(A2553)+1,3)</f>
        <v>1</v>
      </c>
      <c r="D2553" s="67" cm="1">
        <f t="array" ref="D2553">INDEX('Step 5. Daily Avg Schedule Calc'!$A$2:$D$169,(WEEKDAY(A2553)-1)*24+HOUR(A2553)+1,4)</f>
        <v>1</v>
      </c>
      <c r="E2553">
        <f>VLOOKUP(A2553,'Step 1.4 CNY OAT'!$A$1:$B$8761,2)</f>
        <v>42</v>
      </c>
      <c r="F2553" s="11">
        <f ca="1">('Step 3. Regression'!$B$18*E2553^2+'Step 3. Regression'!$C$18*E2553+'Step 3. Regression'!$D$18)*C2553</f>
        <v>5.8968747059279734</v>
      </c>
      <c r="G2553" s="11">
        <f ca="1">('Step 3. Regression'!$G$18*E2553^2+'Step 3. Regression'!$H$18*E2553+'Step 3. Regression'!$I$18)*D2553</f>
        <v>2.9266577162081897</v>
      </c>
    </row>
    <row r="2554" spans="1:7" x14ac:dyDescent="0.25">
      <c r="A2554" s="8">
        <f>IF(ISBLANK('Step 1.4 CNY OAT'!A2554),"-",'Step 1.4 CNY OAT'!A2554)</f>
        <v>43207.375</v>
      </c>
      <c r="B2554" s="26">
        <f t="shared" si="57"/>
        <v>106</v>
      </c>
      <c r="C2554" s="67" cm="1">
        <f t="array" ref="C2554">INDEX('Step 5. Daily Avg Schedule Calc'!$A$2:$D$169,(WEEKDAY(A2554)-1)*24+HOUR(A2554)+1,3)</f>
        <v>1</v>
      </c>
      <c r="D2554" s="67" cm="1">
        <f t="array" ref="D2554">INDEX('Step 5. Daily Avg Schedule Calc'!$A$2:$D$169,(WEEKDAY(A2554)-1)*24+HOUR(A2554)+1,4)</f>
        <v>1</v>
      </c>
      <c r="E2554">
        <f>VLOOKUP(A2554,'Step 1.4 CNY OAT'!$A$1:$B$8761,2)</f>
        <v>43</v>
      </c>
      <c r="F2554" s="11">
        <f ca="1">('Step 3. Regression'!$B$18*E2554^2+'Step 3. Regression'!$C$18*E2554+'Step 3. Regression'!$D$18)*C2554</f>
        <v>5.8223580347428134</v>
      </c>
      <c r="G2554" s="11">
        <f ca="1">('Step 3. Regression'!$G$18*E2554^2+'Step 3. Regression'!$H$18*E2554+'Step 3. Regression'!$I$18)*D2554</f>
        <v>2.902665945654519</v>
      </c>
    </row>
    <row r="2555" spans="1:7" x14ac:dyDescent="0.25">
      <c r="A2555" s="8">
        <f>IF(ISBLANK('Step 1.4 CNY OAT'!A2555),"-",'Step 1.4 CNY OAT'!A2555)</f>
        <v>43207.416666666664</v>
      </c>
      <c r="B2555" s="26">
        <f t="shared" si="57"/>
        <v>106</v>
      </c>
      <c r="C2555" s="67" cm="1">
        <f t="array" ref="C2555">INDEX('Step 5. Daily Avg Schedule Calc'!$A$2:$D$169,(WEEKDAY(A2555)-1)*24+HOUR(A2555)+1,3)</f>
        <v>1</v>
      </c>
      <c r="D2555" s="67" cm="1">
        <f t="array" ref="D2555">INDEX('Step 5. Daily Avg Schedule Calc'!$A$2:$D$169,(WEEKDAY(A2555)-1)*24+HOUR(A2555)+1,4)</f>
        <v>1</v>
      </c>
      <c r="E2555">
        <f>VLOOKUP(A2555,'Step 1.4 CNY OAT'!$A$1:$B$8761,2)</f>
        <v>45</v>
      </c>
      <c r="F2555" s="11">
        <f ca="1">('Step 3. Regression'!$B$18*E2555^2+'Step 3. Regression'!$C$18*E2555+'Step 3. Regression'!$D$18)*C2555</f>
        <v>5.6878750985602435</v>
      </c>
      <c r="G2555" s="11">
        <f ca="1">('Step 3. Regression'!$G$18*E2555^2+'Step 3. Regression'!$H$18*E2555+'Step 3. Regression'!$I$18)*D2555</f>
        <v>2.8584243815106145</v>
      </c>
    </row>
    <row r="2556" spans="1:7" x14ac:dyDescent="0.25">
      <c r="A2556" s="8">
        <f>IF(ISBLANK('Step 1.4 CNY OAT'!A2556),"-",'Step 1.4 CNY OAT'!A2556)</f>
        <v>43207.458333333336</v>
      </c>
      <c r="B2556" s="26">
        <f t="shared" si="57"/>
        <v>106</v>
      </c>
      <c r="C2556" s="67" cm="1">
        <f t="array" ref="C2556">INDEX('Step 5. Daily Avg Schedule Calc'!$A$2:$D$169,(WEEKDAY(A2556)-1)*24+HOUR(A2556)+1,3)</f>
        <v>1</v>
      </c>
      <c r="D2556" s="67" cm="1">
        <f t="array" ref="D2556">INDEX('Step 5. Daily Avg Schedule Calc'!$A$2:$D$169,(WEEKDAY(A2556)-1)*24+HOUR(A2556)+1,4)</f>
        <v>1</v>
      </c>
      <c r="E2556">
        <f>VLOOKUP(A2556,'Step 1.4 CNY OAT'!$A$1:$B$8761,2)</f>
        <v>46</v>
      </c>
      <c r="F2556" s="11">
        <f ca="1">('Step 3. Regression'!$B$18*E2556^2+'Step 3. Regression'!$C$18*E2556+'Step 3. Regression'!$D$18)*C2556</f>
        <v>5.6279088335628336</v>
      </c>
      <c r="G2556" s="11">
        <f ca="1">('Step 3. Regression'!$G$18*E2556^2+'Step 3. Regression'!$H$18*E2556+'Step 3. Regression'!$I$18)*D2556</f>
        <v>2.8381745879203826</v>
      </c>
    </row>
    <row r="2557" spans="1:7" x14ac:dyDescent="0.25">
      <c r="A2557" s="8">
        <f>IF(ISBLANK('Step 1.4 CNY OAT'!A2557),"-",'Step 1.4 CNY OAT'!A2557)</f>
        <v>43207.5</v>
      </c>
      <c r="B2557" s="26">
        <f t="shared" si="57"/>
        <v>106</v>
      </c>
      <c r="C2557" s="67" cm="1">
        <f t="array" ref="C2557">INDEX('Step 5. Daily Avg Schedule Calc'!$A$2:$D$169,(WEEKDAY(A2557)-1)*24+HOUR(A2557)+1,3)</f>
        <v>1</v>
      </c>
      <c r="D2557" s="67" cm="1">
        <f t="array" ref="D2557">INDEX('Step 5. Daily Avg Schedule Calc'!$A$2:$D$169,(WEEKDAY(A2557)-1)*24+HOUR(A2557)+1,4)</f>
        <v>1</v>
      </c>
      <c r="E2557">
        <f>VLOOKUP(A2557,'Step 1.4 CNY OAT'!$A$1:$B$8761,2)</f>
        <v>46</v>
      </c>
      <c r="F2557" s="11">
        <f ca="1">('Step 3. Regression'!$B$18*E2557^2+'Step 3. Regression'!$C$18*E2557+'Step 3. Regression'!$D$18)*C2557</f>
        <v>5.6279088335628336</v>
      </c>
      <c r="G2557" s="11">
        <f ca="1">('Step 3. Regression'!$G$18*E2557^2+'Step 3. Regression'!$H$18*E2557+'Step 3. Regression'!$I$18)*D2557</f>
        <v>2.8381745879203826</v>
      </c>
    </row>
    <row r="2558" spans="1:7" x14ac:dyDescent="0.25">
      <c r="A2558" s="8">
        <f>IF(ISBLANK('Step 1.4 CNY OAT'!A2558),"-",'Step 1.4 CNY OAT'!A2558)</f>
        <v>43207.541666666664</v>
      </c>
      <c r="B2558" s="26">
        <f t="shared" si="57"/>
        <v>106</v>
      </c>
      <c r="C2558" s="67" cm="1">
        <f t="array" ref="C2558">INDEX('Step 5. Daily Avg Schedule Calc'!$A$2:$D$169,(WEEKDAY(A2558)-1)*24+HOUR(A2558)+1,3)</f>
        <v>1</v>
      </c>
      <c r="D2558" s="67" cm="1">
        <f t="array" ref="D2558">INDEX('Step 5. Daily Avg Schedule Calc'!$A$2:$D$169,(WEEKDAY(A2558)-1)*24+HOUR(A2558)+1,4)</f>
        <v>1</v>
      </c>
      <c r="E2558">
        <f>VLOOKUP(A2558,'Step 1.4 CNY OAT'!$A$1:$B$8761,2)</f>
        <v>46</v>
      </c>
      <c r="F2558" s="11">
        <f ca="1">('Step 3. Regression'!$B$18*E2558^2+'Step 3. Regression'!$C$18*E2558+'Step 3. Regression'!$D$18)*C2558</f>
        <v>5.6279088335628336</v>
      </c>
      <c r="G2558" s="11">
        <f ca="1">('Step 3. Regression'!$G$18*E2558^2+'Step 3. Regression'!$H$18*E2558+'Step 3. Regression'!$I$18)*D2558</f>
        <v>2.8381745879203826</v>
      </c>
    </row>
    <row r="2559" spans="1:7" x14ac:dyDescent="0.25">
      <c r="A2559" s="8">
        <f>IF(ISBLANK('Step 1.4 CNY OAT'!A2559),"-",'Step 1.4 CNY OAT'!A2559)</f>
        <v>43207.583333333336</v>
      </c>
      <c r="B2559" s="26">
        <f t="shared" si="57"/>
        <v>106</v>
      </c>
      <c r="C2559" s="67" cm="1">
        <f t="array" ref="C2559">INDEX('Step 5. Daily Avg Schedule Calc'!$A$2:$D$169,(WEEKDAY(A2559)-1)*24+HOUR(A2559)+1,3)</f>
        <v>1</v>
      </c>
      <c r="D2559" s="67" cm="1">
        <f t="array" ref="D2559">INDEX('Step 5. Daily Avg Schedule Calc'!$A$2:$D$169,(WEEKDAY(A2559)-1)*24+HOUR(A2559)+1,4)</f>
        <v>1</v>
      </c>
      <c r="E2559">
        <f>VLOOKUP(A2559,'Step 1.4 CNY OAT'!$A$1:$B$8761,2)</f>
        <v>47</v>
      </c>
      <c r="F2559" s="11">
        <f ca="1">('Step 3. Regression'!$B$18*E2559^2+'Step 3. Regression'!$C$18*E2559+'Step 3. Regression'!$D$18)*C2559</f>
        <v>5.5727927039613396</v>
      </c>
      <c r="G2559" s="11">
        <f ca="1">('Step 3. Regression'!$G$18*E2559^2+'Step 3. Regression'!$H$18*E2559+'Step 3. Regression'!$I$18)*D2559</f>
        <v>2.8191721199846294</v>
      </c>
    </row>
    <row r="2560" spans="1:7" x14ac:dyDescent="0.25">
      <c r="A2560" s="8">
        <f>IF(ISBLANK('Step 1.4 CNY OAT'!A2560),"-",'Step 1.4 CNY OAT'!A2560)</f>
        <v>43207.625</v>
      </c>
      <c r="B2560" s="26">
        <f t="shared" si="57"/>
        <v>106</v>
      </c>
      <c r="C2560" s="67" cm="1">
        <f t="array" ref="C2560">INDEX('Step 5. Daily Avg Schedule Calc'!$A$2:$D$169,(WEEKDAY(A2560)-1)*24+HOUR(A2560)+1,3)</f>
        <v>1</v>
      </c>
      <c r="D2560" s="67" cm="1">
        <f t="array" ref="D2560">INDEX('Step 5. Daily Avg Schedule Calc'!$A$2:$D$169,(WEEKDAY(A2560)-1)*24+HOUR(A2560)+1,4)</f>
        <v>1</v>
      </c>
      <c r="E2560">
        <f>VLOOKUP(A2560,'Step 1.4 CNY OAT'!$A$1:$B$8761,2)</f>
        <v>46</v>
      </c>
      <c r="F2560" s="11">
        <f ca="1">('Step 3. Regression'!$B$18*E2560^2+'Step 3. Regression'!$C$18*E2560+'Step 3. Regression'!$D$18)*C2560</f>
        <v>5.6279088335628336</v>
      </c>
      <c r="G2560" s="11">
        <f ca="1">('Step 3. Regression'!$G$18*E2560^2+'Step 3. Regression'!$H$18*E2560+'Step 3. Regression'!$I$18)*D2560</f>
        <v>2.8381745879203826</v>
      </c>
    </row>
    <row r="2561" spans="1:7" x14ac:dyDescent="0.25">
      <c r="A2561" s="8">
        <f>IF(ISBLANK('Step 1.4 CNY OAT'!A2561),"-",'Step 1.4 CNY OAT'!A2561)</f>
        <v>43207.666666666664</v>
      </c>
      <c r="B2561" s="26">
        <f t="shared" si="57"/>
        <v>106</v>
      </c>
      <c r="C2561" s="67" cm="1">
        <f t="array" ref="C2561">INDEX('Step 5. Daily Avg Schedule Calc'!$A$2:$D$169,(WEEKDAY(A2561)-1)*24+HOUR(A2561)+1,3)</f>
        <v>1</v>
      </c>
      <c r="D2561" s="67" cm="1">
        <f t="array" ref="D2561">INDEX('Step 5. Daily Avg Schedule Calc'!$A$2:$D$169,(WEEKDAY(A2561)-1)*24+HOUR(A2561)+1,4)</f>
        <v>1</v>
      </c>
      <c r="E2561">
        <f>VLOOKUP(A2561,'Step 1.4 CNY OAT'!$A$1:$B$8761,2)</f>
        <v>46</v>
      </c>
      <c r="F2561" s="11">
        <f ca="1">('Step 3. Regression'!$B$18*E2561^2+'Step 3. Regression'!$C$18*E2561+'Step 3. Regression'!$D$18)*C2561</f>
        <v>5.6279088335628336</v>
      </c>
      <c r="G2561" s="11">
        <f ca="1">('Step 3. Regression'!$G$18*E2561^2+'Step 3. Regression'!$H$18*E2561+'Step 3. Regression'!$I$18)*D2561</f>
        <v>2.8381745879203826</v>
      </c>
    </row>
    <row r="2562" spans="1:7" x14ac:dyDescent="0.25">
      <c r="A2562" s="8">
        <f>IF(ISBLANK('Step 1.4 CNY OAT'!A2562),"-",'Step 1.4 CNY OAT'!A2562)</f>
        <v>43207.708333333336</v>
      </c>
      <c r="B2562" s="26">
        <f t="shared" si="57"/>
        <v>106</v>
      </c>
      <c r="C2562" s="67" cm="1">
        <f t="array" ref="C2562">INDEX('Step 5. Daily Avg Schedule Calc'!$A$2:$D$169,(WEEKDAY(A2562)-1)*24+HOUR(A2562)+1,3)</f>
        <v>1</v>
      </c>
      <c r="D2562" s="67" cm="1">
        <f t="array" ref="D2562">INDEX('Step 5. Daily Avg Schedule Calc'!$A$2:$D$169,(WEEKDAY(A2562)-1)*24+HOUR(A2562)+1,4)</f>
        <v>1</v>
      </c>
      <c r="E2562">
        <f>VLOOKUP(A2562,'Step 1.4 CNY OAT'!$A$1:$B$8761,2)</f>
        <v>46</v>
      </c>
      <c r="F2562" s="11">
        <f ca="1">('Step 3. Regression'!$B$18*E2562^2+'Step 3. Regression'!$C$18*E2562+'Step 3. Regression'!$D$18)*C2562</f>
        <v>5.6279088335628336</v>
      </c>
      <c r="G2562" s="11">
        <f ca="1">('Step 3. Regression'!$G$18*E2562^2+'Step 3. Regression'!$H$18*E2562+'Step 3. Regression'!$I$18)*D2562</f>
        <v>2.8381745879203826</v>
      </c>
    </row>
    <row r="2563" spans="1:7" x14ac:dyDescent="0.25">
      <c r="A2563" s="8">
        <f>IF(ISBLANK('Step 1.4 CNY OAT'!A2563),"-",'Step 1.4 CNY OAT'!A2563)</f>
        <v>43207.75</v>
      </c>
      <c r="B2563" s="26">
        <f t="shared" ref="B2563:B2626" si="58">_xlfn.DAYS(A2563,$A$2)</f>
        <v>106</v>
      </c>
      <c r="C2563" s="67" cm="1">
        <f t="array" ref="C2563">INDEX('Step 5. Daily Avg Schedule Calc'!$A$2:$D$169,(WEEKDAY(A2563)-1)*24+HOUR(A2563)+1,3)</f>
        <v>1</v>
      </c>
      <c r="D2563" s="67" cm="1">
        <f t="array" ref="D2563">INDEX('Step 5. Daily Avg Schedule Calc'!$A$2:$D$169,(WEEKDAY(A2563)-1)*24+HOUR(A2563)+1,4)</f>
        <v>1</v>
      </c>
      <c r="E2563">
        <f>VLOOKUP(A2563,'Step 1.4 CNY OAT'!$A$1:$B$8761,2)</f>
        <v>45</v>
      </c>
      <c r="F2563" s="11">
        <f ca="1">('Step 3. Regression'!$B$18*E2563^2+'Step 3. Regression'!$C$18*E2563+'Step 3. Regression'!$D$18)*C2563</f>
        <v>5.6878750985602435</v>
      </c>
      <c r="G2563" s="11">
        <f ca="1">('Step 3. Regression'!$G$18*E2563^2+'Step 3. Regression'!$H$18*E2563+'Step 3. Regression'!$I$18)*D2563</f>
        <v>2.8584243815106145</v>
      </c>
    </row>
    <row r="2564" spans="1:7" x14ac:dyDescent="0.25">
      <c r="A2564" s="8">
        <f>IF(ISBLANK('Step 1.4 CNY OAT'!A2564),"-",'Step 1.4 CNY OAT'!A2564)</f>
        <v>43207.791666666664</v>
      </c>
      <c r="B2564" s="26">
        <f t="shared" si="58"/>
        <v>106</v>
      </c>
      <c r="C2564" s="67" cm="1">
        <f t="array" ref="C2564">INDEX('Step 5. Daily Avg Schedule Calc'!$A$2:$D$169,(WEEKDAY(A2564)-1)*24+HOUR(A2564)+1,3)</f>
        <v>1</v>
      </c>
      <c r="D2564" s="67" cm="1">
        <f t="array" ref="D2564">INDEX('Step 5. Daily Avg Schedule Calc'!$A$2:$D$169,(WEEKDAY(A2564)-1)*24+HOUR(A2564)+1,4)</f>
        <v>1</v>
      </c>
      <c r="E2564">
        <f>VLOOKUP(A2564,'Step 1.4 CNY OAT'!$A$1:$B$8761,2)</f>
        <v>45</v>
      </c>
      <c r="F2564" s="11">
        <f ca="1">('Step 3. Regression'!$B$18*E2564^2+'Step 3. Regression'!$C$18*E2564+'Step 3. Regression'!$D$18)*C2564</f>
        <v>5.6878750985602435</v>
      </c>
      <c r="G2564" s="11">
        <f ca="1">('Step 3. Regression'!$G$18*E2564^2+'Step 3. Regression'!$H$18*E2564+'Step 3. Regression'!$I$18)*D2564</f>
        <v>2.8584243815106145</v>
      </c>
    </row>
    <row r="2565" spans="1:7" x14ac:dyDescent="0.25">
      <c r="A2565" s="8">
        <f>IF(ISBLANK('Step 1.4 CNY OAT'!A2565),"-",'Step 1.4 CNY OAT'!A2565)</f>
        <v>43207.833333333336</v>
      </c>
      <c r="B2565" s="26">
        <f t="shared" si="58"/>
        <v>106</v>
      </c>
      <c r="C2565" s="67" cm="1">
        <f t="array" ref="C2565">INDEX('Step 5. Daily Avg Schedule Calc'!$A$2:$D$169,(WEEKDAY(A2565)-1)*24+HOUR(A2565)+1,3)</f>
        <v>1</v>
      </c>
      <c r="D2565" s="67" cm="1">
        <f t="array" ref="D2565">INDEX('Step 5. Daily Avg Schedule Calc'!$A$2:$D$169,(WEEKDAY(A2565)-1)*24+HOUR(A2565)+1,4)</f>
        <v>1</v>
      </c>
      <c r="E2565">
        <f>VLOOKUP(A2565,'Step 1.4 CNY OAT'!$A$1:$B$8761,2)</f>
        <v>42</v>
      </c>
      <c r="F2565" s="11">
        <f ca="1">('Step 3. Regression'!$B$18*E2565^2+'Step 3. Regression'!$C$18*E2565+'Step 3. Regression'!$D$18)*C2565</f>
        <v>5.8968747059279734</v>
      </c>
      <c r="G2565" s="11">
        <f ca="1">('Step 3. Regression'!$G$18*E2565^2+'Step 3. Regression'!$H$18*E2565+'Step 3. Regression'!$I$18)*D2565</f>
        <v>2.9266577162081897</v>
      </c>
    </row>
    <row r="2566" spans="1:7" x14ac:dyDescent="0.25">
      <c r="A2566" s="8">
        <f>IF(ISBLANK('Step 1.4 CNY OAT'!A2566),"-",'Step 1.4 CNY OAT'!A2566)</f>
        <v>43207.875</v>
      </c>
      <c r="B2566" s="26">
        <f t="shared" si="58"/>
        <v>106</v>
      </c>
      <c r="C2566" s="67" cm="1">
        <f t="array" ref="C2566">INDEX('Step 5. Daily Avg Schedule Calc'!$A$2:$D$169,(WEEKDAY(A2566)-1)*24+HOUR(A2566)+1,3)</f>
        <v>1</v>
      </c>
      <c r="D2566" s="67" cm="1">
        <f t="array" ref="D2566">INDEX('Step 5. Daily Avg Schedule Calc'!$A$2:$D$169,(WEEKDAY(A2566)-1)*24+HOUR(A2566)+1,4)</f>
        <v>1</v>
      </c>
      <c r="E2566">
        <f>VLOOKUP(A2566,'Step 1.4 CNY OAT'!$A$1:$B$8761,2)</f>
        <v>43</v>
      </c>
      <c r="F2566" s="11">
        <f ca="1">('Step 3. Regression'!$B$18*E2566^2+'Step 3. Regression'!$C$18*E2566+'Step 3. Regression'!$D$18)*C2566</f>
        <v>5.8223580347428134</v>
      </c>
      <c r="G2566" s="11">
        <f ca="1">('Step 3. Regression'!$G$18*E2566^2+'Step 3. Regression'!$H$18*E2566+'Step 3. Regression'!$I$18)*D2566</f>
        <v>2.902665945654519</v>
      </c>
    </row>
    <row r="2567" spans="1:7" x14ac:dyDescent="0.25">
      <c r="A2567" s="8">
        <f>IF(ISBLANK('Step 1.4 CNY OAT'!A2567),"-",'Step 1.4 CNY OAT'!A2567)</f>
        <v>43207.916666666664</v>
      </c>
      <c r="B2567" s="26">
        <f t="shared" si="58"/>
        <v>106</v>
      </c>
      <c r="C2567" s="67" cm="1">
        <f t="array" ref="C2567">INDEX('Step 5. Daily Avg Schedule Calc'!$A$2:$D$169,(WEEKDAY(A2567)-1)*24+HOUR(A2567)+1,3)</f>
        <v>1</v>
      </c>
      <c r="D2567" s="67" cm="1">
        <f t="array" ref="D2567">INDEX('Step 5. Daily Avg Schedule Calc'!$A$2:$D$169,(WEEKDAY(A2567)-1)*24+HOUR(A2567)+1,4)</f>
        <v>1</v>
      </c>
      <c r="E2567">
        <f>VLOOKUP(A2567,'Step 1.4 CNY OAT'!$A$1:$B$8761,2)</f>
        <v>43</v>
      </c>
      <c r="F2567" s="11">
        <f ca="1">('Step 3. Regression'!$B$18*E2567^2+'Step 3. Regression'!$C$18*E2567+'Step 3. Regression'!$D$18)*C2567</f>
        <v>5.8223580347428134</v>
      </c>
      <c r="G2567" s="11">
        <f ca="1">('Step 3. Regression'!$G$18*E2567^2+'Step 3. Regression'!$H$18*E2567+'Step 3. Regression'!$I$18)*D2567</f>
        <v>2.902665945654519</v>
      </c>
    </row>
    <row r="2568" spans="1:7" x14ac:dyDescent="0.25">
      <c r="A2568" s="8">
        <f>IF(ISBLANK('Step 1.4 CNY OAT'!A2568),"-",'Step 1.4 CNY OAT'!A2568)</f>
        <v>43207.958333333336</v>
      </c>
      <c r="B2568" s="26">
        <f t="shared" si="58"/>
        <v>106</v>
      </c>
      <c r="C2568" s="67" cm="1">
        <f t="array" ref="C2568">INDEX('Step 5. Daily Avg Schedule Calc'!$A$2:$D$169,(WEEKDAY(A2568)-1)*24+HOUR(A2568)+1,3)</f>
        <v>1</v>
      </c>
      <c r="D2568" s="67" cm="1">
        <f t="array" ref="D2568">INDEX('Step 5. Daily Avg Schedule Calc'!$A$2:$D$169,(WEEKDAY(A2568)-1)*24+HOUR(A2568)+1,4)</f>
        <v>1</v>
      </c>
      <c r="E2568">
        <f>VLOOKUP(A2568,'Step 1.4 CNY OAT'!$A$1:$B$8761,2)</f>
        <v>42</v>
      </c>
      <c r="F2568" s="11">
        <f ca="1">('Step 3. Regression'!$B$18*E2568^2+'Step 3. Regression'!$C$18*E2568+'Step 3. Regression'!$D$18)*C2568</f>
        <v>5.8968747059279734</v>
      </c>
      <c r="G2568" s="11">
        <f ca="1">('Step 3. Regression'!$G$18*E2568^2+'Step 3. Regression'!$H$18*E2568+'Step 3. Regression'!$I$18)*D2568</f>
        <v>2.9266577162081897</v>
      </c>
    </row>
    <row r="2569" spans="1:7" x14ac:dyDescent="0.25">
      <c r="A2569" s="8">
        <f>IF(ISBLANK('Step 1.4 CNY OAT'!A2569),"-",'Step 1.4 CNY OAT'!A2569)</f>
        <v>43208</v>
      </c>
      <c r="B2569" s="26">
        <f t="shared" si="58"/>
        <v>107</v>
      </c>
      <c r="C2569" s="67" cm="1">
        <f t="array" ref="C2569">INDEX('Step 5. Daily Avg Schedule Calc'!$A$2:$D$169,(WEEKDAY(A2569)-1)*24+HOUR(A2569)+1,3)</f>
        <v>1</v>
      </c>
      <c r="D2569" s="67" cm="1">
        <f t="array" ref="D2569">INDEX('Step 5. Daily Avg Schedule Calc'!$A$2:$D$169,(WEEKDAY(A2569)-1)*24+HOUR(A2569)+1,4)</f>
        <v>1</v>
      </c>
      <c r="E2569">
        <f>VLOOKUP(A2569,'Step 1.4 CNY OAT'!$A$1:$B$8761,2)</f>
        <v>43</v>
      </c>
      <c r="F2569" s="11">
        <f ca="1">('Step 3. Regression'!$B$18*E2569^2+'Step 3. Regression'!$C$18*E2569+'Step 3. Regression'!$D$18)*C2569</f>
        <v>5.8223580347428134</v>
      </c>
      <c r="G2569" s="11">
        <f ca="1">('Step 3. Regression'!$G$18*E2569^2+'Step 3. Regression'!$H$18*E2569+'Step 3. Regression'!$I$18)*D2569</f>
        <v>2.902665945654519</v>
      </c>
    </row>
    <row r="2570" spans="1:7" x14ac:dyDescent="0.25">
      <c r="A2570" s="8">
        <f>IF(ISBLANK('Step 1.4 CNY OAT'!A2570),"-",'Step 1.4 CNY OAT'!A2570)</f>
        <v>43208.041666666664</v>
      </c>
      <c r="B2570" s="26">
        <f t="shared" si="58"/>
        <v>107</v>
      </c>
      <c r="C2570" s="67" cm="1">
        <f t="array" ref="C2570">INDEX('Step 5. Daily Avg Schedule Calc'!$A$2:$D$169,(WEEKDAY(A2570)-1)*24+HOUR(A2570)+1,3)</f>
        <v>1</v>
      </c>
      <c r="D2570" s="67" cm="1">
        <f t="array" ref="D2570">INDEX('Step 5. Daily Avg Schedule Calc'!$A$2:$D$169,(WEEKDAY(A2570)-1)*24+HOUR(A2570)+1,4)</f>
        <v>1</v>
      </c>
      <c r="E2570">
        <f>VLOOKUP(A2570,'Step 1.4 CNY OAT'!$A$1:$B$8761,2)</f>
        <v>41</v>
      </c>
      <c r="F2570" s="11">
        <f ca="1">('Step 3. Regression'!$B$18*E2570^2+'Step 3. Regression'!$C$18*E2570+'Step 3. Regression'!$D$18)*C2570</f>
        <v>5.9762415125090502</v>
      </c>
      <c r="G2570" s="11">
        <f ca="1">('Step 3. Regression'!$G$18*E2570^2+'Step 3. Regression'!$H$18*E2570+'Step 3. Regression'!$I$18)*D2570</f>
        <v>2.9518968124163409</v>
      </c>
    </row>
    <row r="2571" spans="1:7" x14ac:dyDescent="0.25">
      <c r="A2571" s="8">
        <f>IF(ISBLANK('Step 1.4 CNY OAT'!A2571),"-",'Step 1.4 CNY OAT'!A2571)</f>
        <v>43208.083333333336</v>
      </c>
      <c r="B2571" s="26">
        <f t="shared" si="58"/>
        <v>107</v>
      </c>
      <c r="C2571" s="67" cm="1">
        <f t="array" ref="C2571">INDEX('Step 5. Daily Avg Schedule Calc'!$A$2:$D$169,(WEEKDAY(A2571)-1)*24+HOUR(A2571)+1,3)</f>
        <v>1</v>
      </c>
      <c r="D2571" s="67" cm="1">
        <f t="array" ref="D2571">INDEX('Step 5. Daily Avg Schedule Calc'!$A$2:$D$169,(WEEKDAY(A2571)-1)*24+HOUR(A2571)+1,4)</f>
        <v>1</v>
      </c>
      <c r="E2571">
        <f>VLOOKUP(A2571,'Step 1.4 CNY OAT'!$A$1:$B$8761,2)</f>
        <v>40</v>
      </c>
      <c r="F2571" s="11">
        <f ca="1">('Step 3. Regression'!$B$18*E2571^2+'Step 3. Regression'!$C$18*E2571+'Step 3. Regression'!$D$18)*C2571</f>
        <v>6.0604584544860431</v>
      </c>
      <c r="G2571" s="11">
        <f ca="1">('Step 3. Regression'!$G$18*E2571^2+'Step 3. Regression'!$H$18*E2571+'Step 3. Regression'!$I$18)*D2571</f>
        <v>2.9783832342789713</v>
      </c>
    </row>
    <row r="2572" spans="1:7" x14ac:dyDescent="0.25">
      <c r="A2572" s="8">
        <f>IF(ISBLANK('Step 1.4 CNY OAT'!A2572),"-",'Step 1.4 CNY OAT'!A2572)</f>
        <v>43208.125</v>
      </c>
      <c r="B2572" s="26">
        <f t="shared" si="58"/>
        <v>107</v>
      </c>
      <c r="C2572" s="67" cm="1">
        <f t="array" ref="C2572">INDEX('Step 5. Daily Avg Schedule Calc'!$A$2:$D$169,(WEEKDAY(A2572)-1)*24+HOUR(A2572)+1,3)</f>
        <v>1</v>
      </c>
      <c r="D2572" s="67" cm="1">
        <f t="array" ref="D2572">INDEX('Step 5. Daily Avg Schedule Calc'!$A$2:$D$169,(WEEKDAY(A2572)-1)*24+HOUR(A2572)+1,4)</f>
        <v>1</v>
      </c>
      <c r="E2572">
        <f>VLOOKUP(A2572,'Step 1.4 CNY OAT'!$A$1:$B$8761,2)</f>
        <v>39</v>
      </c>
      <c r="F2572" s="11">
        <f ca="1">('Step 3. Regression'!$B$18*E2572^2+'Step 3. Regression'!$C$18*E2572+'Step 3. Regression'!$D$18)*C2572</f>
        <v>6.149525531858953</v>
      </c>
      <c r="G2572" s="11">
        <f ca="1">('Step 3. Regression'!$G$18*E2572^2+'Step 3. Regression'!$H$18*E2572+'Step 3. Regression'!$I$18)*D2572</f>
        <v>3.0061169817960809</v>
      </c>
    </row>
    <row r="2573" spans="1:7" x14ac:dyDescent="0.25">
      <c r="A2573" s="8">
        <f>IF(ISBLANK('Step 1.4 CNY OAT'!A2573),"-",'Step 1.4 CNY OAT'!A2573)</f>
        <v>43208.166666666664</v>
      </c>
      <c r="B2573" s="26">
        <f t="shared" si="58"/>
        <v>107</v>
      </c>
      <c r="C2573" s="67" cm="1">
        <f t="array" ref="C2573">INDEX('Step 5. Daily Avg Schedule Calc'!$A$2:$D$169,(WEEKDAY(A2573)-1)*24+HOUR(A2573)+1,3)</f>
        <v>1</v>
      </c>
      <c r="D2573" s="67" cm="1">
        <f t="array" ref="D2573">INDEX('Step 5. Daily Avg Schedule Calc'!$A$2:$D$169,(WEEKDAY(A2573)-1)*24+HOUR(A2573)+1,4)</f>
        <v>1</v>
      </c>
      <c r="E2573">
        <f>VLOOKUP(A2573,'Step 1.4 CNY OAT'!$A$1:$B$8761,2)</f>
        <v>39</v>
      </c>
      <c r="F2573" s="11">
        <f ca="1">('Step 3. Regression'!$B$18*E2573^2+'Step 3. Regression'!$C$18*E2573+'Step 3. Regression'!$D$18)*C2573</f>
        <v>6.149525531858953</v>
      </c>
      <c r="G2573" s="11">
        <f ca="1">('Step 3. Regression'!$G$18*E2573^2+'Step 3. Regression'!$H$18*E2573+'Step 3. Regression'!$I$18)*D2573</f>
        <v>3.0061169817960809</v>
      </c>
    </row>
    <row r="2574" spans="1:7" x14ac:dyDescent="0.25">
      <c r="A2574" s="8">
        <f>IF(ISBLANK('Step 1.4 CNY OAT'!A2574),"-",'Step 1.4 CNY OAT'!A2574)</f>
        <v>43208.208333333336</v>
      </c>
      <c r="B2574" s="26">
        <f t="shared" si="58"/>
        <v>107</v>
      </c>
      <c r="C2574" s="67" cm="1">
        <f t="array" ref="C2574">INDEX('Step 5. Daily Avg Schedule Calc'!$A$2:$D$169,(WEEKDAY(A2574)-1)*24+HOUR(A2574)+1,3)</f>
        <v>1</v>
      </c>
      <c r="D2574" s="67" cm="1">
        <f t="array" ref="D2574">INDEX('Step 5. Daily Avg Schedule Calc'!$A$2:$D$169,(WEEKDAY(A2574)-1)*24+HOUR(A2574)+1,4)</f>
        <v>1</v>
      </c>
      <c r="E2574">
        <f>VLOOKUP(A2574,'Step 1.4 CNY OAT'!$A$1:$B$8761,2)</f>
        <v>39</v>
      </c>
      <c r="F2574" s="11">
        <f ca="1">('Step 3. Regression'!$B$18*E2574^2+'Step 3. Regression'!$C$18*E2574+'Step 3. Regression'!$D$18)*C2574</f>
        <v>6.149525531858953</v>
      </c>
      <c r="G2574" s="11">
        <f ca="1">('Step 3. Regression'!$G$18*E2574^2+'Step 3. Regression'!$H$18*E2574+'Step 3. Regression'!$I$18)*D2574</f>
        <v>3.0061169817960809</v>
      </c>
    </row>
    <row r="2575" spans="1:7" x14ac:dyDescent="0.25">
      <c r="A2575" s="8">
        <f>IF(ISBLANK('Step 1.4 CNY OAT'!A2575),"-",'Step 1.4 CNY OAT'!A2575)</f>
        <v>43208.25</v>
      </c>
      <c r="B2575" s="26">
        <f t="shared" si="58"/>
        <v>107</v>
      </c>
      <c r="C2575" s="67" cm="1">
        <f t="array" ref="C2575">INDEX('Step 5. Daily Avg Schedule Calc'!$A$2:$D$169,(WEEKDAY(A2575)-1)*24+HOUR(A2575)+1,3)</f>
        <v>1</v>
      </c>
      <c r="D2575" s="67" cm="1">
        <f t="array" ref="D2575">INDEX('Step 5. Daily Avg Schedule Calc'!$A$2:$D$169,(WEEKDAY(A2575)-1)*24+HOUR(A2575)+1,4)</f>
        <v>1</v>
      </c>
      <c r="E2575">
        <f>VLOOKUP(A2575,'Step 1.4 CNY OAT'!$A$1:$B$8761,2)</f>
        <v>39</v>
      </c>
      <c r="F2575" s="11">
        <f ca="1">('Step 3. Regression'!$B$18*E2575^2+'Step 3. Regression'!$C$18*E2575+'Step 3. Regression'!$D$18)*C2575</f>
        <v>6.149525531858953</v>
      </c>
      <c r="G2575" s="11">
        <f ca="1">('Step 3. Regression'!$G$18*E2575^2+'Step 3. Regression'!$H$18*E2575+'Step 3. Regression'!$I$18)*D2575</f>
        <v>3.0061169817960809</v>
      </c>
    </row>
    <row r="2576" spans="1:7" x14ac:dyDescent="0.25">
      <c r="A2576" s="8">
        <f>IF(ISBLANK('Step 1.4 CNY OAT'!A2576),"-",'Step 1.4 CNY OAT'!A2576)</f>
        <v>43208.291666666664</v>
      </c>
      <c r="B2576" s="26">
        <f t="shared" si="58"/>
        <v>107</v>
      </c>
      <c r="C2576" s="67" cm="1">
        <f t="array" ref="C2576">INDEX('Step 5. Daily Avg Schedule Calc'!$A$2:$D$169,(WEEKDAY(A2576)-1)*24+HOUR(A2576)+1,3)</f>
        <v>1</v>
      </c>
      <c r="D2576" s="67" cm="1">
        <f t="array" ref="D2576">INDEX('Step 5. Daily Avg Schedule Calc'!$A$2:$D$169,(WEEKDAY(A2576)-1)*24+HOUR(A2576)+1,4)</f>
        <v>1</v>
      </c>
      <c r="E2576">
        <f>VLOOKUP(A2576,'Step 1.4 CNY OAT'!$A$1:$B$8761,2)</f>
        <v>39</v>
      </c>
      <c r="F2576" s="11">
        <f ca="1">('Step 3. Regression'!$B$18*E2576^2+'Step 3. Regression'!$C$18*E2576+'Step 3. Regression'!$D$18)*C2576</f>
        <v>6.149525531858953</v>
      </c>
      <c r="G2576" s="11">
        <f ca="1">('Step 3. Regression'!$G$18*E2576^2+'Step 3. Regression'!$H$18*E2576+'Step 3. Regression'!$I$18)*D2576</f>
        <v>3.0061169817960809</v>
      </c>
    </row>
    <row r="2577" spans="1:7" x14ac:dyDescent="0.25">
      <c r="A2577" s="8">
        <f>IF(ISBLANK('Step 1.4 CNY OAT'!A2577),"-",'Step 1.4 CNY OAT'!A2577)</f>
        <v>43208.333333333336</v>
      </c>
      <c r="B2577" s="26">
        <f t="shared" si="58"/>
        <v>107</v>
      </c>
      <c r="C2577" s="67" cm="1">
        <f t="array" ref="C2577">INDEX('Step 5. Daily Avg Schedule Calc'!$A$2:$D$169,(WEEKDAY(A2577)-1)*24+HOUR(A2577)+1,3)</f>
        <v>1</v>
      </c>
      <c r="D2577" s="67" cm="1">
        <f t="array" ref="D2577">INDEX('Step 5. Daily Avg Schedule Calc'!$A$2:$D$169,(WEEKDAY(A2577)-1)*24+HOUR(A2577)+1,4)</f>
        <v>1</v>
      </c>
      <c r="E2577">
        <f>VLOOKUP(A2577,'Step 1.4 CNY OAT'!$A$1:$B$8761,2)</f>
        <v>40</v>
      </c>
      <c r="F2577" s="11">
        <f ca="1">('Step 3. Regression'!$B$18*E2577^2+'Step 3. Regression'!$C$18*E2577+'Step 3. Regression'!$D$18)*C2577</f>
        <v>6.0604584544860431</v>
      </c>
      <c r="G2577" s="11">
        <f ca="1">('Step 3. Regression'!$G$18*E2577^2+'Step 3. Regression'!$H$18*E2577+'Step 3. Regression'!$I$18)*D2577</f>
        <v>2.9783832342789713</v>
      </c>
    </row>
    <row r="2578" spans="1:7" x14ac:dyDescent="0.25">
      <c r="A2578" s="8">
        <f>IF(ISBLANK('Step 1.4 CNY OAT'!A2578),"-",'Step 1.4 CNY OAT'!A2578)</f>
        <v>43208.375</v>
      </c>
      <c r="B2578" s="26">
        <f t="shared" si="58"/>
        <v>107</v>
      </c>
      <c r="C2578" s="67" cm="1">
        <f t="array" ref="C2578">INDEX('Step 5. Daily Avg Schedule Calc'!$A$2:$D$169,(WEEKDAY(A2578)-1)*24+HOUR(A2578)+1,3)</f>
        <v>1</v>
      </c>
      <c r="D2578" s="67" cm="1">
        <f t="array" ref="D2578">INDEX('Step 5. Daily Avg Schedule Calc'!$A$2:$D$169,(WEEKDAY(A2578)-1)*24+HOUR(A2578)+1,4)</f>
        <v>1</v>
      </c>
      <c r="E2578">
        <f>VLOOKUP(A2578,'Step 1.4 CNY OAT'!$A$1:$B$8761,2)</f>
        <v>43</v>
      </c>
      <c r="F2578" s="11">
        <f ca="1">('Step 3. Regression'!$B$18*E2578^2+'Step 3. Regression'!$C$18*E2578+'Step 3. Regression'!$D$18)*C2578</f>
        <v>5.8223580347428134</v>
      </c>
      <c r="G2578" s="11">
        <f ca="1">('Step 3. Regression'!$G$18*E2578^2+'Step 3. Regression'!$H$18*E2578+'Step 3. Regression'!$I$18)*D2578</f>
        <v>2.902665945654519</v>
      </c>
    </row>
    <row r="2579" spans="1:7" x14ac:dyDescent="0.25">
      <c r="A2579" s="8">
        <f>IF(ISBLANK('Step 1.4 CNY OAT'!A2579),"-",'Step 1.4 CNY OAT'!A2579)</f>
        <v>43208.416666666664</v>
      </c>
      <c r="B2579" s="26">
        <f t="shared" si="58"/>
        <v>107</v>
      </c>
      <c r="C2579" s="67" cm="1">
        <f t="array" ref="C2579">INDEX('Step 5. Daily Avg Schedule Calc'!$A$2:$D$169,(WEEKDAY(A2579)-1)*24+HOUR(A2579)+1,3)</f>
        <v>1</v>
      </c>
      <c r="D2579" s="67" cm="1">
        <f t="array" ref="D2579">INDEX('Step 5. Daily Avg Schedule Calc'!$A$2:$D$169,(WEEKDAY(A2579)-1)*24+HOUR(A2579)+1,4)</f>
        <v>1</v>
      </c>
      <c r="E2579">
        <f>VLOOKUP(A2579,'Step 1.4 CNY OAT'!$A$1:$B$8761,2)</f>
        <v>43</v>
      </c>
      <c r="F2579" s="11">
        <f ca="1">('Step 3. Regression'!$B$18*E2579^2+'Step 3. Regression'!$C$18*E2579+'Step 3. Regression'!$D$18)*C2579</f>
        <v>5.8223580347428134</v>
      </c>
      <c r="G2579" s="11">
        <f ca="1">('Step 3. Regression'!$G$18*E2579^2+'Step 3. Regression'!$H$18*E2579+'Step 3. Regression'!$I$18)*D2579</f>
        <v>2.902665945654519</v>
      </c>
    </row>
    <row r="2580" spans="1:7" x14ac:dyDescent="0.25">
      <c r="A2580" s="8">
        <f>IF(ISBLANK('Step 1.4 CNY OAT'!A2580),"-",'Step 1.4 CNY OAT'!A2580)</f>
        <v>43208.458333333336</v>
      </c>
      <c r="B2580" s="26">
        <f t="shared" si="58"/>
        <v>107</v>
      </c>
      <c r="C2580" s="67" cm="1">
        <f t="array" ref="C2580">INDEX('Step 5. Daily Avg Schedule Calc'!$A$2:$D$169,(WEEKDAY(A2580)-1)*24+HOUR(A2580)+1,3)</f>
        <v>1</v>
      </c>
      <c r="D2580" s="67" cm="1">
        <f t="array" ref="D2580">INDEX('Step 5. Daily Avg Schedule Calc'!$A$2:$D$169,(WEEKDAY(A2580)-1)*24+HOUR(A2580)+1,4)</f>
        <v>1</v>
      </c>
      <c r="E2580">
        <f>VLOOKUP(A2580,'Step 1.4 CNY OAT'!$A$1:$B$8761,2)</f>
        <v>45</v>
      </c>
      <c r="F2580" s="11">
        <f ca="1">('Step 3. Regression'!$B$18*E2580^2+'Step 3. Regression'!$C$18*E2580+'Step 3. Regression'!$D$18)*C2580</f>
        <v>5.6878750985602435</v>
      </c>
      <c r="G2580" s="11">
        <f ca="1">('Step 3. Regression'!$G$18*E2580^2+'Step 3. Regression'!$H$18*E2580+'Step 3. Regression'!$I$18)*D2580</f>
        <v>2.8584243815106145</v>
      </c>
    </row>
    <row r="2581" spans="1:7" x14ac:dyDescent="0.25">
      <c r="A2581" s="8">
        <f>IF(ISBLANK('Step 1.4 CNY OAT'!A2581),"-",'Step 1.4 CNY OAT'!A2581)</f>
        <v>43208.5</v>
      </c>
      <c r="B2581" s="26">
        <f t="shared" si="58"/>
        <v>107</v>
      </c>
      <c r="C2581" s="67" cm="1">
        <f t="array" ref="C2581">INDEX('Step 5. Daily Avg Schedule Calc'!$A$2:$D$169,(WEEKDAY(A2581)-1)*24+HOUR(A2581)+1,3)</f>
        <v>1</v>
      </c>
      <c r="D2581" s="67" cm="1">
        <f t="array" ref="D2581">INDEX('Step 5. Daily Avg Schedule Calc'!$A$2:$D$169,(WEEKDAY(A2581)-1)*24+HOUR(A2581)+1,4)</f>
        <v>1</v>
      </c>
      <c r="E2581">
        <f>VLOOKUP(A2581,'Step 1.4 CNY OAT'!$A$1:$B$8761,2)</f>
        <v>48</v>
      </c>
      <c r="F2581" s="11">
        <f ca="1">('Step 3. Regression'!$B$18*E2581^2+'Step 3. Regression'!$C$18*E2581+'Step 3. Regression'!$D$18)*C2581</f>
        <v>5.5225267097557609</v>
      </c>
      <c r="G2581" s="11">
        <f ca="1">('Step 3. Regression'!$G$18*E2581^2+'Step 3. Regression'!$H$18*E2581+'Step 3. Regression'!$I$18)*D2581</f>
        <v>2.8014169777033562</v>
      </c>
    </row>
    <row r="2582" spans="1:7" x14ac:dyDescent="0.25">
      <c r="A2582" s="8">
        <f>IF(ISBLANK('Step 1.4 CNY OAT'!A2582),"-",'Step 1.4 CNY OAT'!A2582)</f>
        <v>43208.541666666664</v>
      </c>
      <c r="B2582" s="26">
        <f t="shared" si="58"/>
        <v>107</v>
      </c>
      <c r="C2582" s="67" cm="1">
        <f t="array" ref="C2582">INDEX('Step 5. Daily Avg Schedule Calc'!$A$2:$D$169,(WEEKDAY(A2582)-1)*24+HOUR(A2582)+1,3)</f>
        <v>1</v>
      </c>
      <c r="D2582" s="67" cm="1">
        <f t="array" ref="D2582">INDEX('Step 5. Daily Avg Schedule Calc'!$A$2:$D$169,(WEEKDAY(A2582)-1)*24+HOUR(A2582)+1,4)</f>
        <v>1</v>
      </c>
      <c r="E2582">
        <f>VLOOKUP(A2582,'Step 1.4 CNY OAT'!$A$1:$B$8761,2)</f>
        <v>50</v>
      </c>
      <c r="F2582" s="11">
        <f ca="1">('Step 3. Regression'!$B$18*E2582^2+'Step 3. Regression'!$C$18*E2582+'Step 3. Regression'!$D$18)*C2582</f>
        <v>5.4365451275323569</v>
      </c>
      <c r="G2582" s="11">
        <f ca="1">('Step 3. Regression'!$G$18*E2582^2+'Step 3. Regression'!$H$18*E2582+'Step 3. Regression'!$I$18)*D2582</f>
        <v>2.7696486701042482</v>
      </c>
    </row>
    <row r="2583" spans="1:7" x14ac:dyDescent="0.25">
      <c r="A2583" s="8">
        <f>IF(ISBLANK('Step 1.4 CNY OAT'!A2583),"-",'Step 1.4 CNY OAT'!A2583)</f>
        <v>43208.583333333336</v>
      </c>
      <c r="B2583" s="26">
        <f t="shared" si="58"/>
        <v>107</v>
      </c>
      <c r="C2583" s="67" cm="1">
        <f t="array" ref="C2583">INDEX('Step 5. Daily Avg Schedule Calc'!$A$2:$D$169,(WEEKDAY(A2583)-1)*24+HOUR(A2583)+1,3)</f>
        <v>1</v>
      </c>
      <c r="D2583" s="67" cm="1">
        <f t="array" ref="D2583">INDEX('Step 5. Daily Avg Schedule Calc'!$A$2:$D$169,(WEEKDAY(A2583)-1)*24+HOUR(A2583)+1,4)</f>
        <v>1</v>
      </c>
      <c r="E2583">
        <f>VLOOKUP(A2583,'Step 1.4 CNY OAT'!$A$1:$B$8761,2)</f>
        <v>50</v>
      </c>
      <c r="F2583" s="11">
        <f ca="1">('Step 3. Regression'!$B$18*E2583^2+'Step 3. Regression'!$C$18*E2583+'Step 3. Regression'!$D$18)*C2583</f>
        <v>5.4365451275323569</v>
      </c>
      <c r="G2583" s="11">
        <f ca="1">('Step 3. Regression'!$G$18*E2583^2+'Step 3. Regression'!$H$18*E2583+'Step 3. Regression'!$I$18)*D2583</f>
        <v>2.7696486701042482</v>
      </c>
    </row>
    <row r="2584" spans="1:7" x14ac:dyDescent="0.25">
      <c r="A2584" s="8">
        <f>IF(ISBLANK('Step 1.4 CNY OAT'!A2584),"-",'Step 1.4 CNY OAT'!A2584)</f>
        <v>43208.625</v>
      </c>
      <c r="B2584" s="26">
        <f t="shared" si="58"/>
        <v>107</v>
      </c>
      <c r="C2584" s="67" cm="1">
        <f t="array" ref="C2584">INDEX('Step 5. Daily Avg Schedule Calc'!$A$2:$D$169,(WEEKDAY(A2584)-1)*24+HOUR(A2584)+1,3)</f>
        <v>1</v>
      </c>
      <c r="D2584" s="67" cm="1">
        <f t="array" ref="D2584">INDEX('Step 5. Daily Avg Schedule Calc'!$A$2:$D$169,(WEEKDAY(A2584)-1)*24+HOUR(A2584)+1,4)</f>
        <v>1</v>
      </c>
      <c r="E2584">
        <f>VLOOKUP(A2584,'Step 1.4 CNY OAT'!$A$1:$B$8761,2)</f>
        <v>52</v>
      </c>
      <c r="F2584" s="11">
        <f ca="1">('Step 3. Regression'!$B$18*E2584^2+'Step 3. Regression'!$C$18*E2584+'Step 3. Regression'!$D$18)*C2584</f>
        <v>5.3699640868926206</v>
      </c>
      <c r="G2584" s="11">
        <f ca="1">('Step 3. Regression'!$G$18*E2584^2+'Step 3. Regression'!$H$18*E2584+'Step 3. Regression'!$I$18)*D2584</f>
        <v>2.7428696651230586</v>
      </c>
    </row>
    <row r="2585" spans="1:7" x14ac:dyDescent="0.25">
      <c r="A2585" s="8">
        <f>IF(ISBLANK('Step 1.4 CNY OAT'!A2585),"-",'Step 1.4 CNY OAT'!A2585)</f>
        <v>43208.666666666664</v>
      </c>
      <c r="B2585" s="26">
        <f t="shared" si="58"/>
        <v>107</v>
      </c>
      <c r="C2585" s="67" cm="1">
        <f t="array" ref="C2585">INDEX('Step 5. Daily Avg Schedule Calc'!$A$2:$D$169,(WEEKDAY(A2585)-1)*24+HOUR(A2585)+1,3)</f>
        <v>1</v>
      </c>
      <c r="D2585" s="67" cm="1">
        <f t="array" ref="D2585">INDEX('Step 5. Daily Avg Schedule Calc'!$A$2:$D$169,(WEEKDAY(A2585)-1)*24+HOUR(A2585)+1,4)</f>
        <v>1</v>
      </c>
      <c r="E2585">
        <f>VLOOKUP(A2585,'Step 1.4 CNY OAT'!$A$1:$B$8761,2)</f>
        <v>54</v>
      </c>
      <c r="F2585" s="11">
        <f ca="1">('Step 3. Regression'!$B$18*E2585^2+'Step 3. Regression'!$C$18*E2585+'Step 3. Regression'!$D$18)*C2585</f>
        <v>5.3227835878365486</v>
      </c>
      <c r="G2585" s="11">
        <f ca="1">('Step 3. Regression'!$G$18*E2585^2+'Step 3. Regression'!$H$18*E2585+'Step 3. Regression'!$I$18)*D2585</f>
        <v>2.721079962759787</v>
      </c>
    </row>
    <row r="2586" spans="1:7" x14ac:dyDescent="0.25">
      <c r="A2586" s="8">
        <f>IF(ISBLANK('Step 1.4 CNY OAT'!A2586),"-",'Step 1.4 CNY OAT'!A2586)</f>
        <v>43208.708333333336</v>
      </c>
      <c r="B2586" s="26">
        <f t="shared" si="58"/>
        <v>107</v>
      </c>
      <c r="C2586" s="67" cm="1">
        <f t="array" ref="C2586">INDEX('Step 5. Daily Avg Schedule Calc'!$A$2:$D$169,(WEEKDAY(A2586)-1)*24+HOUR(A2586)+1,3)</f>
        <v>1</v>
      </c>
      <c r="D2586" s="67" cm="1">
        <f t="array" ref="D2586">INDEX('Step 5. Daily Avg Schedule Calc'!$A$2:$D$169,(WEEKDAY(A2586)-1)*24+HOUR(A2586)+1,4)</f>
        <v>1</v>
      </c>
      <c r="E2586">
        <f>VLOOKUP(A2586,'Step 1.4 CNY OAT'!$A$1:$B$8761,2)</f>
        <v>54</v>
      </c>
      <c r="F2586" s="11">
        <f ca="1">('Step 3. Regression'!$B$18*E2586^2+'Step 3. Regression'!$C$18*E2586+'Step 3. Regression'!$D$18)*C2586</f>
        <v>5.3227835878365486</v>
      </c>
      <c r="G2586" s="11">
        <f ca="1">('Step 3. Regression'!$G$18*E2586^2+'Step 3. Regression'!$H$18*E2586+'Step 3. Regression'!$I$18)*D2586</f>
        <v>2.721079962759787</v>
      </c>
    </row>
    <row r="2587" spans="1:7" x14ac:dyDescent="0.25">
      <c r="A2587" s="8">
        <f>IF(ISBLANK('Step 1.4 CNY OAT'!A2587),"-",'Step 1.4 CNY OAT'!A2587)</f>
        <v>43208.75</v>
      </c>
      <c r="B2587" s="26">
        <f t="shared" si="58"/>
        <v>107</v>
      </c>
      <c r="C2587" s="67" cm="1">
        <f t="array" ref="C2587">INDEX('Step 5. Daily Avg Schedule Calc'!$A$2:$D$169,(WEEKDAY(A2587)-1)*24+HOUR(A2587)+1,3)</f>
        <v>1</v>
      </c>
      <c r="D2587" s="67" cm="1">
        <f t="array" ref="D2587">INDEX('Step 5. Daily Avg Schedule Calc'!$A$2:$D$169,(WEEKDAY(A2587)-1)*24+HOUR(A2587)+1,4)</f>
        <v>1</v>
      </c>
      <c r="E2587">
        <f>VLOOKUP(A2587,'Step 1.4 CNY OAT'!$A$1:$B$8761,2)</f>
        <v>54</v>
      </c>
      <c r="F2587" s="11">
        <f ca="1">('Step 3. Regression'!$B$18*E2587^2+'Step 3. Regression'!$C$18*E2587+'Step 3. Regression'!$D$18)*C2587</f>
        <v>5.3227835878365486</v>
      </c>
      <c r="G2587" s="11">
        <f ca="1">('Step 3. Regression'!$G$18*E2587^2+'Step 3. Regression'!$H$18*E2587+'Step 3. Regression'!$I$18)*D2587</f>
        <v>2.721079962759787</v>
      </c>
    </row>
    <row r="2588" spans="1:7" x14ac:dyDescent="0.25">
      <c r="A2588" s="8">
        <f>IF(ISBLANK('Step 1.4 CNY OAT'!A2588),"-",'Step 1.4 CNY OAT'!A2588)</f>
        <v>43208.791666666664</v>
      </c>
      <c r="B2588" s="26">
        <f t="shared" si="58"/>
        <v>107</v>
      </c>
      <c r="C2588" s="67" cm="1">
        <f t="array" ref="C2588">INDEX('Step 5. Daily Avg Schedule Calc'!$A$2:$D$169,(WEEKDAY(A2588)-1)*24+HOUR(A2588)+1,3)</f>
        <v>1</v>
      </c>
      <c r="D2588" s="67" cm="1">
        <f t="array" ref="D2588">INDEX('Step 5. Daily Avg Schedule Calc'!$A$2:$D$169,(WEEKDAY(A2588)-1)*24+HOUR(A2588)+1,4)</f>
        <v>1</v>
      </c>
      <c r="E2588">
        <f>VLOOKUP(A2588,'Step 1.4 CNY OAT'!$A$1:$B$8761,2)</f>
        <v>54</v>
      </c>
      <c r="F2588" s="11">
        <f ca="1">('Step 3. Regression'!$B$18*E2588^2+'Step 3. Regression'!$C$18*E2588+'Step 3. Regression'!$D$18)*C2588</f>
        <v>5.3227835878365486</v>
      </c>
      <c r="G2588" s="11">
        <f ca="1">('Step 3. Regression'!$G$18*E2588^2+'Step 3. Regression'!$H$18*E2588+'Step 3. Regression'!$I$18)*D2588</f>
        <v>2.721079962759787</v>
      </c>
    </row>
    <row r="2589" spans="1:7" x14ac:dyDescent="0.25">
      <c r="A2589" s="8">
        <f>IF(ISBLANK('Step 1.4 CNY OAT'!A2589),"-",'Step 1.4 CNY OAT'!A2589)</f>
        <v>43208.833333333336</v>
      </c>
      <c r="B2589" s="26">
        <f t="shared" si="58"/>
        <v>107</v>
      </c>
      <c r="C2589" s="67" cm="1">
        <f t="array" ref="C2589">INDEX('Step 5. Daily Avg Schedule Calc'!$A$2:$D$169,(WEEKDAY(A2589)-1)*24+HOUR(A2589)+1,3)</f>
        <v>1</v>
      </c>
      <c r="D2589" s="67" cm="1">
        <f t="array" ref="D2589">INDEX('Step 5. Daily Avg Schedule Calc'!$A$2:$D$169,(WEEKDAY(A2589)-1)*24+HOUR(A2589)+1,4)</f>
        <v>1</v>
      </c>
      <c r="E2589">
        <f>VLOOKUP(A2589,'Step 1.4 CNY OAT'!$A$1:$B$8761,2)</f>
        <v>53</v>
      </c>
      <c r="F2589" s="11">
        <f ca="1">('Step 3. Regression'!$B$18*E2589^2+'Step 3. Regression'!$C$18*E2589+'Step 3. Regression'!$D$18)*C2589</f>
        <v>5.3439487696666266</v>
      </c>
      <c r="G2589" s="11">
        <f ca="1">('Step 3. Regression'!$G$18*E2589^2+'Step 3. Regression'!$H$18*E2589+'Step 3. Regression'!$I$18)*D2589</f>
        <v>2.7313511511141835</v>
      </c>
    </row>
    <row r="2590" spans="1:7" x14ac:dyDescent="0.25">
      <c r="A2590" s="8">
        <f>IF(ISBLANK('Step 1.4 CNY OAT'!A2590),"-",'Step 1.4 CNY OAT'!A2590)</f>
        <v>43208.875</v>
      </c>
      <c r="B2590" s="26">
        <f t="shared" si="58"/>
        <v>107</v>
      </c>
      <c r="C2590" s="67" cm="1">
        <f t="array" ref="C2590">INDEX('Step 5. Daily Avg Schedule Calc'!$A$2:$D$169,(WEEKDAY(A2590)-1)*24+HOUR(A2590)+1,3)</f>
        <v>1</v>
      </c>
      <c r="D2590" s="67" cm="1">
        <f t="array" ref="D2590">INDEX('Step 5. Daily Avg Schedule Calc'!$A$2:$D$169,(WEEKDAY(A2590)-1)*24+HOUR(A2590)+1,4)</f>
        <v>1</v>
      </c>
      <c r="E2590">
        <f>VLOOKUP(A2590,'Step 1.4 CNY OAT'!$A$1:$B$8761,2)</f>
        <v>52</v>
      </c>
      <c r="F2590" s="11">
        <f ca="1">('Step 3. Regression'!$B$18*E2590^2+'Step 3. Regression'!$C$18*E2590+'Step 3. Regression'!$D$18)*C2590</f>
        <v>5.3699640868926206</v>
      </c>
      <c r="G2590" s="11">
        <f ca="1">('Step 3. Regression'!$G$18*E2590^2+'Step 3. Regression'!$H$18*E2590+'Step 3. Regression'!$I$18)*D2590</f>
        <v>2.7428696651230586</v>
      </c>
    </row>
    <row r="2591" spans="1:7" x14ac:dyDescent="0.25">
      <c r="A2591" s="8">
        <f>IF(ISBLANK('Step 1.4 CNY OAT'!A2591),"-",'Step 1.4 CNY OAT'!A2591)</f>
        <v>43208.916666666664</v>
      </c>
      <c r="B2591" s="26">
        <f t="shared" si="58"/>
        <v>107</v>
      </c>
      <c r="C2591" s="67" cm="1">
        <f t="array" ref="C2591">INDEX('Step 5. Daily Avg Schedule Calc'!$A$2:$D$169,(WEEKDAY(A2591)-1)*24+HOUR(A2591)+1,3)</f>
        <v>1</v>
      </c>
      <c r="D2591" s="67" cm="1">
        <f t="array" ref="D2591">INDEX('Step 5. Daily Avg Schedule Calc'!$A$2:$D$169,(WEEKDAY(A2591)-1)*24+HOUR(A2591)+1,4)</f>
        <v>1</v>
      </c>
      <c r="E2591">
        <f>VLOOKUP(A2591,'Step 1.4 CNY OAT'!$A$1:$B$8761,2)</f>
        <v>52</v>
      </c>
      <c r="F2591" s="11">
        <f ca="1">('Step 3. Regression'!$B$18*E2591^2+'Step 3. Regression'!$C$18*E2591+'Step 3. Regression'!$D$18)*C2591</f>
        <v>5.3699640868926206</v>
      </c>
      <c r="G2591" s="11">
        <f ca="1">('Step 3. Regression'!$G$18*E2591^2+'Step 3. Regression'!$H$18*E2591+'Step 3. Regression'!$I$18)*D2591</f>
        <v>2.7428696651230586</v>
      </c>
    </row>
    <row r="2592" spans="1:7" x14ac:dyDescent="0.25">
      <c r="A2592" s="8">
        <f>IF(ISBLANK('Step 1.4 CNY OAT'!A2592),"-",'Step 1.4 CNY OAT'!A2592)</f>
        <v>43208.958333333336</v>
      </c>
      <c r="B2592" s="26">
        <f t="shared" si="58"/>
        <v>107</v>
      </c>
      <c r="C2592" s="67" cm="1">
        <f t="array" ref="C2592">INDEX('Step 5. Daily Avg Schedule Calc'!$A$2:$D$169,(WEEKDAY(A2592)-1)*24+HOUR(A2592)+1,3)</f>
        <v>1</v>
      </c>
      <c r="D2592" s="67" cm="1">
        <f t="array" ref="D2592">INDEX('Step 5. Daily Avg Schedule Calc'!$A$2:$D$169,(WEEKDAY(A2592)-1)*24+HOUR(A2592)+1,4)</f>
        <v>1</v>
      </c>
      <c r="E2592">
        <f>VLOOKUP(A2592,'Step 1.4 CNY OAT'!$A$1:$B$8761,2)</f>
        <v>50</v>
      </c>
      <c r="F2592" s="11">
        <f ca="1">('Step 3. Regression'!$B$18*E2592^2+'Step 3. Regression'!$C$18*E2592+'Step 3. Regression'!$D$18)*C2592</f>
        <v>5.4365451275323569</v>
      </c>
      <c r="G2592" s="11">
        <f ca="1">('Step 3. Regression'!$G$18*E2592^2+'Step 3. Regression'!$H$18*E2592+'Step 3. Regression'!$I$18)*D2592</f>
        <v>2.7696486701042482</v>
      </c>
    </row>
    <row r="2593" spans="1:7" x14ac:dyDescent="0.25">
      <c r="A2593" s="8">
        <f>IF(ISBLANK('Step 1.4 CNY OAT'!A2593),"-",'Step 1.4 CNY OAT'!A2593)</f>
        <v>43209</v>
      </c>
      <c r="B2593" s="26">
        <f t="shared" si="58"/>
        <v>108</v>
      </c>
      <c r="C2593" s="67" cm="1">
        <f t="array" ref="C2593">INDEX('Step 5. Daily Avg Schedule Calc'!$A$2:$D$169,(WEEKDAY(A2593)-1)*24+HOUR(A2593)+1,3)</f>
        <v>1</v>
      </c>
      <c r="D2593" s="67" cm="1">
        <f t="array" ref="D2593">INDEX('Step 5. Daily Avg Schedule Calc'!$A$2:$D$169,(WEEKDAY(A2593)-1)*24+HOUR(A2593)+1,4)</f>
        <v>1</v>
      </c>
      <c r="E2593">
        <f>VLOOKUP(A2593,'Step 1.4 CNY OAT'!$A$1:$B$8761,2)</f>
        <v>48</v>
      </c>
      <c r="F2593" s="11">
        <f ca="1">('Step 3. Regression'!$B$18*E2593^2+'Step 3. Regression'!$C$18*E2593+'Step 3. Regression'!$D$18)*C2593</f>
        <v>5.5225267097557609</v>
      </c>
      <c r="G2593" s="11">
        <f ca="1">('Step 3. Regression'!$G$18*E2593^2+'Step 3. Regression'!$H$18*E2593+'Step 3. Regression'!$I$18)*D2593</f>
        <v>2.8014169777033562</v>
      </c>
    </row>
    <row r="2594" spans="1:7" x14ac:dyDescent="0.25">
      <c r="A2594" s="8">
        <f>IF(ISBLANK('Step 1.4 CNY OAT'!A2594),"-",'Step 1.4 CNY OAT'!A2594)</f>
        <v>43209.041666666664</v>
      </c>
      <c r="B2594" s="26">
        <f t="shared" si="58"/>
        <v>108</v>
      </c>
      <c r="C2594" s="67" cm="1">
        <f t="array" ref="C2594">INDEX('Step 5. Daily Avg Schedule Calc'!$A$2:$D$169,(WEEKDAY(A2594)-1)*24+HOUR(A2594)+1,3)</f>
        <v>1</v>
      </c>
      <c r="D2594" s="67" cm="1">
        <f t="array" ref="D2594">INDEX('Step 5. Daily Avg Schedule Calc'!$A$2:$D$169,(WEEKDAY(A2594)-1)*24+HOUR(A2594)+1,4)</f>
        <v>1</v>
      </c>
      <c r="E2594">
        <f>VLOOKUP(A2594,'Step 1.4 CNY OAT'!$A$1:$B$8761,2)</f>
        <v>48</v>
      </c>
      <c r="F2594" s="11">
        <f ca="1">('Step 3. Regression'!$B$18*E2594^2+'Step 3. Regression'!$C$18*E2594+'Step 3. Regression'!$D$18)*C2594</f>
        <v>5.5225267097557609</v>
      </c>
      <c r="G2594" s="11">
        <f ca="1">('Step 3. Regression'!$G$18*E2594^2+'Step 3. Regression'!$H$18*E2594+'Step 3. Regression'!$I$18)*D2594</f>
        <v>2.8014169777033562</v>
      </c>
    </row>
    <row r="2595" spans="1:7" x14ac:dyDescent="0.25">
      <c r="A2595" s="8">
        <f>IF(ISBLANK('Step 1.4 CNY OAT'!A2595),"-",'Step 1.4 CNY OAT'!A2595)</f>
        <v>43209.083333333336</v>
      </c>
      <c r="B2595" s="26">
        <f t="shared" si="58"/>
        <v>108</v>
      </c>
      <c r="C2595" s="67" cm="1">
        <f t="array" ref="C2595">INDEX('Step 5. Daily Avg Schedule Calc'!$A$2:$D$169,(WEEKDAY(A2595)-1)*24+HOUR(A2595)+1,3)</f>
        <v>1</v>
      </c>
      <c r="D2595" s="67" cm="1">
        <f t="array" ref="D2595">INDEX('Step 5. Daily Avg Schedule Calc'!$A$2:$D$169,(WEEKDAY(A2595)-1)*24+HOUR(A2595)+1,4)</f>
        <v>1</v>
      </c>
      <c r="E2595">
        <f>VLOOKUP(A2595,'Step 1.4 CNY OAT'!$A$1:$B$8761,2)</f>
        <v>47</v>
      </c>
      <c r="F2595" s="11">
        <f ca="1">('Step 3. Regression'!$B$18*E2595^2+'Step 3. Regression'!$C$18*E2595+'Step 3. Regression'!$D$18)*C2595</f>
        <v>5.5727927039613396</v>
      </c>
      <c r="G2595" s="11">
        <f ca="1">('Step 3. Regression'!$G$18*E2595^2+'Step 3. Regression'!$H$18*E2595+'Step 3. Regression'!$I$18)*D2595</f>
        <v>2.8191721199846294</v>
      </c>
    </row>
    <row r="2596" spans="1:7" x14ac:dyDescent="0.25">
      <c r="A2596" s="8">
        <f>IF(ISBLANK('Step 1.4 CNY OAT'!A2596),"-",'Step 1.4 CNY OAT'!A2596)</f>
        <v>43209.125</v>
      </c>
      <c r="B2596" s="26">
        <f t="shared" si="58"/>
        <v>108</v>
      </c>
      <c r="C2596" s="67" cm="1">
        <f t="array" ref="C2596">INDEX('Step 5. Daily Avg Schedule Calc'!$A$2:$D$169,(WEEKDAY(A2596)-1)*24+HOUR(A2596)+1,3)</f>
        <v>1</v>
      </c>
      <c r="D2596" s="67" cm="1">
        <f t="array" ref="D2596">INDEX('Step 5. Daily Avg Schedule Calc'!$A$2:$D$169,(WEEKDAY(A2596)-1)*24+HOUR(A2596)+1,4)</f>
        <v>1</v>
      </c>
      <c r="E2596">
        <f>VLOOKUP(A2596,'Step 1.4 CNY OAT'!$A$1:$B$8761,2)</f>
        <v>46</v>
      </c>
      <c r="F2596" s="11">
        <f ca="1">('Step 3. Regression'!$B$18*E2596^2+'Step 3. Regression'!$C$18*E2596+'Step 3. Regression'!$D$18)*C2596</f>
        <v>5.6279088335628336</v>
      </c>
      <c r="G2596" s="11">
        <f ca="1">('Step 3. Regression'!$G$18*E2596^2+'Step 3. Regression'!$H$18*E2596+'Step 3. Regression'!$I$18)*D2596</f>
        <v>2.8381745879203826</v>
      </c>
    </row>
    <row r="2597" spans="1:7" x14ac:dyDescent="0.25">
      <c r="A2597" s="8">
        <f>IF(ISBLANK('Step 1.4 CNY OAT'!A2597),"-",'Step 1.4 CNY OAT'!A2597)</f>
        <v>43209.166666666664</v>
      </c>
      <c r="B2597" s="26">
        <f t="shared" si="58"/>
        <v>108</v>
      </c>
      <c r="C2597" s="67" cm="1">
        <f t="array" ref="C2597">INDEX('Step 5. Daily Avg Schedule Calc'!$A$2:$D$169,(WEEKDAY(A2597)-1)*24+HOUR(A2597)+1,3)</f>
        <v>1</v>
      </c>
      <c r="D2597" s="67" cm="1">
        <f t="array" ref="D2597">INDEX('Step 5. Daily Avg Schedule Calc'!$A$2:$D$169,(WEEKDAY(A2597)-1)*24+HOUR(A2597)+1,4)</f>
        <v>1</v>
      </c>
      <c r="E2597">
        <f>VLOOKUP(A2597,'Step 1.4 CNY OAT'!$A$1:$B$8761,2)</f>
        <v>45</v>
      </c>
      <c r="F2597" s="11">
        <f ca="1">('Step 3. Regression'!$B$18*E2597^2+'Step 3. Regression'!$C$18*E2597+'Step 3. Regression'!$D$18)*C2597</f>
        <v>5.6878750985602435</v>
      </c>
      <c r="G2597" s="11">
        <f ca="1">('Step 3. Regression'!$G$18*E2597^2+'Step 3. Regression'!$H$18*E2597+'Step 3. Regression'!$I$18)*D2597</f>
        <v>2.8584243815106145</v>
      </c>
    </row>
    <row r="2598" spans="1:7" x14ac:dyDescent="0.25">
      <c r="A2598" s="8">
        <f>IF(ISBLANK('Step 1.4 CNY OAT'!A2598),"-",'Step 1.4 CNY OAT'!A2598)</f>
        <v>43209.208333333336</v>
      </c>
      <c r="B2598" s="26">
        <f t="shared" si="58"/>
        <v>108</v>
      </c>
      <c r="C2598" s="67" cm="1">
        <f t="array" ref="C2598">INDEX('Step 5. Daily Avg Schedule Calc'!$A$2:$D$169,(WEEKDAY(A2598)-1)*24+HOUR(A2598)+1,3)</f>
        <v>1</v>
      </c>
      <c r="D2598" s="67" cm="1">
        <f t="array" ref="D2598">INDEX('Step 5. Daily Avg Schedule Calc'!$A$2:$D$169,(WEEKDAY(A2598)-1)*24+HOUR(A2598)+1,4)</f>
        <v>1</v>
      </c>
      <c r="E2598">
        <f>VLOOKUP(A2598,'Step 1.4 CNY OAT'!$A$1:$B$8761,2)</f>
        <v>44</v>
      </c>
      <c r="F2598" s="11">
        <f ca="1">('Step 3. Regression'!$B$18*E2598^2+'Step 3. Regression'!$C$18*E2598+'Step 3. Regression'!$D$18)*C2598</f>
        <v>5.7526914989535705</v>
      </c>
      <c r="G2598" s="11">
        <f ca="1">('Step 3. Regression'!$G$18*E2598^2+'Step 3. Regression'!$H$18*E2598+'Step 3. Regression'!$I$18)*D2598</f>
        <v>2.8799215007553269</v>
      </c>
    </row>
    <row r="2599" spans="1:7" x14ac:dyDescent="0.25">
      <c r="A2599" s="8">
        <f>IF(ISBLANK('Step 1.4 CNY OAT'!A2599),"-",'Step 1.4 CNY OAT'!A2599)</f>
        <v>43209.25</v>
      </c>
      <c r="B2599" s="26">
        <f t="shared" si="58"/>
        <v>108</v>
      </c>
      <c r="C2599" s="67" cm="1">
        <f t="array" ref="C2599">INDEX('Step 5. Daily Avg Schedule Calc'!$A$2:$D$169,(WEEKDAY(A2599)-1)*24+HOUR(A2599)+1,3)</f>
        <v>1</v>
      </c>
      <c r="D2599" s="67" cm="1">
        <f t="array" ref="D2599">INDEX('Step 5. Daily Avg Schedule Calc'!$A$2:$D$169,(WEEKDAY(A2599)-1)*24+HOUR(A2599)+1,4)</f>
        <v>1</v>
      </c>
      <c r="E2599">
        <f>VLOOKUP(A2599,'Step 1.4 CNY OAT'!$A$1:$B$8761,2)</f>
        <v>45</v>
      </c>
      <c r="F2599" s="11">
        <f ca="1">('Step 3. Regression'!$B$18*E2599^2+'Step 3. Regression'!$C$18*E2599+'Step 3. Regression'!$D$18)*C2599</f>
        <v>5.6878750985602435</v>
      </c>
      <c r="G2599" s="11">
        <f ca="1">('Step 3. Regression'!$G$18*E2599^2+'Step 3. Regression'!$H$18*E2599+'Step 3. Regression'!$I$18)*D2599</f>
        <v>2.8584243815106145</v>
      </c>
    </row>
    <row r="2600" spans="1:7" x14ac:dyDescent="0.25">
      <c r="A2600" s="8">
        <f>IF(ISBLANK('Step 1.4 CNY OAT'!A2600),"-",'Step 1.4 CNY OAT'!A2600)</f>
        <v>43209.291666666664</v>
      </c>
      <c r="B2600" s="26">
        <f t="shared" si="58"/>
        <v>108</v>
      </c>
      <c r="C2600" s="67" cm="1">
        <f t="array" ref="C2600">INDEX('Step 5. Daily Avg Schedule Calc'!$A$2:$D$169,(WEEKDAY(A2600)-1)*24+HOUR(A2600)+1,3)</f>
        <v>1</v>
      </c>
      <c r="D2600" s="67" cm="1">
        <f t="array" ref="D2600">INDEX('Step 5. Daily Avg Schedule Calc'!$A$2:$D$169,(WEEKDAY(A2600)-1)*24+HOUR(A2600)+1,4)</f>
        <v>1</v>
      </c>
      <c r="E2600">
        <f>VLOOKUP(A2600,'Step 1.4 CNY OAT'!$A$1:$B$8761,2)</f>
        <v>43</v>
      </c>
      <c r="F2600" s="11">
        <f ca="1">('Step 3. Regression'!$B$18*E2600^2+'Step 3. Regression'!$C$18*E2600+'Step 3. Regression'!$D$18)*C2600</f>
        <v>5.8223580347428134</v>
      </c>
      <c r="G2600" s="11">
        <f ca="1">('Step 3. Regression'!$G$18*E2600^2+'Step 3. Regression'!$H$18*E2600+'Step 3. Regression'!$I$18)*D2600</f>
        <v>2.902665945654519</v>
      </c>
    </row>
    <row r="2601" spans="1:7" x14ac:dyDescent="0.25">
      <c r="A2601" s="8">
        <f>IF(ISBLANK('Step 1.4 CNY OAT'!A2601),"-",'Step 1.4 CNY OAT'!A2601)</f>
        <v>43209.333333333336</v>
      </c>
      <c r="B2601" s="26">
        <f t="shared" si="58"/>
        <v>108</v>
      </c>
      <c r="C2601" s="67" cm="1">
        <f t="array" ref="C2601">INDEX('Step 5. Daily Avg Schedule Calc'!$A$2:$D$169,(WEEKDAY(A2601)-1)*24+HOUR(A2601)+1,3)</f>
        <v>1</v>
      </c>
      <c r="D2601" s="67" cm="1">
        <f t="array" ref="D2601">INDEX('Step 5. Daily Avg Schedule Calc'!$A$2:$D$169,(WEEKDAY(A2601)-1)*24+HOUR(A2601)+1,4)</f>
        <v>1</v>
      </c>
      <c r="E2601">
        <f>VLOOKUP(A2601,'Step 1.4 CNY OAT'!$A$1:$B$8761,2)</f>
        <v>42</v>
      </c>
      <c r="F2601" s="11">
        <f ca="1">('Step 3. Regression'!$B$18*E2601^2+'Step 3. Regression'!$C$18*E2601+'Step 3. Regression'!$D$18)*C2601</f>
        <v>5.8968747059279734</v>
      </c>
      <c r="G2601" s="11">
        <f ca="1">('Step 3. Regression'!$G$18*E2601^2+'Step 3. Regression'!$H$18*E2601+'Step 3. Regression'!$I$18)*D2601</f>
        <v>2.9266577162081897</v>
      </c>
    </row>
    <row r="2602" spans="1:7" x14ac:dyDescent="0.25">
      <c r="A2602" s="8">
        <f>IF(ISBLANK('Step 1.4 CNY OAT'!A2602),"-",'Step 1.4 CNY OAT'!A2602)</f>
        <v>43209.375</v>
      </c>
      <c r="B2602" s="26">
        <f t="shared" si="58"/>
        <v>108</v>
      </c>
      <c r="C2602" s="67" cm="1">
        <f t="array" ref="C2602">INDEX('Step 5. Daily Avg Schedule Calc'!$A$2:$D$169,(WEEKDAY(A2602)-1)*24+HOUR(A2602)+1,3)</f>
        <v>1</v>
      </c>
      <c r="D2602" s="67" cm="1">
        <f t="array" ref="D2602">INDEX('Step 5. Daily Avg Schedule Calc'!$A$2:$D$169,(WEEKDAY(A2602)-1)*24+HOUR(A2602)+1,4)</f>
        <v>1</v>
      </c>
      <c r="E2602">
        <f>VLOOKUP(A2602,'Step 1.4 CNY OAT'!$A$1:$B$8761,2)</f>
        <v>46</v>
      </c>
      <c r="F2602" s="11">
        <f ca="1">('Step 3. Regression'!$B$18*E2602^2+'Step 3. Regression'!$C$18*E2602+'Step 3. Regression'!$D$18)*C2602</f>
        <v>5.6279088335628336</v>
      </c>
      <c r="G2602" s="11">
        <f ca="1">('Step 3. Regression'!$G$18*E2602^2+'Step 3. Regression'!$H$18*E2602+'Step 3. Regression'!$I$18)*D2602</f>
        <v>2.8381745879203826</v>
      </c>
    </row>
    <row r="2603" spans="1:7" x14ac:dyDescent="0.25">
      <c r="A2603" s="8">
        <f>IF(ISBLANK('Step 1.4 CNY OAT'!A2603),"-",'Step 1.4 CNY OAT'!A2603)</f>
        <v>43209.416666666664</v>
      </c>
      <c r="B2603" s="26">
        <f t="shared" si="58"/>
        <v>108</v>
      </c>
      <c r="C2603" s="67" cm="1">
        <f t="array" ref="C2603">INDEX('Step 5. Daily Avg Schedule Calc'!$A$2:$D$169,(WEEKDAY(A2603)-1)*24+HOUR(A2603)+1,3)</f>
        <v>1</v>
      </c>
      <c r="D2603" s="67" cm="1">
        <f t="array" ref="D2603">INDEX('Step 5. Daily Avg Schedule Calc'!$A$2:$D$169,(WEEKDAY(A2603)-1)*24+HOUR(A2603)+1,4)</f>
        <v>1</v>
      </c>
      <c r="E2603">
        <f>VLOOKUP(A2603,'Step 1.4 CNY OAT'!$A$1:$B$8761,2)</f>
        <v>45</v>
      </c>
      <c r="F2603" s="11">
        <f ca="1">('Step 3. Regression'!$B$18*E2603^2+'Step 3. Regression'!$C$18*E2603+'Step 3. Regression'!$D$18)*C2603</f>
        <v>5.6878750985602435</v>
      </c>
      <c r="G2603" s="11">
        <f ca="1">('Step 3. Regression'!$G$18*E2603^2+'Step 3. Regression'!$H$18*E2603+'Step 3. Regression'!$I$18)*D2603</f>
        <v>2.8584243815106145</v>
      </c>
    </row>
    <row r="2604" spans="1:7" x14ac:dyDescent="0.25">
      <c r="A2604" s="8">
        <f>IF(ISBLANK('Step 1.4 CNY OAT'!A2604),"-",'Step 1.4 CNY OAT'!A2604)</f>
        <v>43209.458333333336</v>
      </c>
      <c r="B2604" s="26">
        <f t="shared" si="58"/>
        <v>108</v>
      </c>
      <c r="C2604" s="67" cm="1">
        <f t="array" ref="C2604">INDEX('Step 5. Daily Avg Schedule Calc'!$A$2:$D$169,(WEEKDAY(A2604)-1)*24+HOUR(A2604)+1,3)</f>
        <v>1</v>
      </c>
      <c r="D2604" s="67" cm="1">
        <f t="array" ref="D2604">INDEX('Step 5. Daily Avg Schedule Calc'!$A$2:$D$169,(WEEKDAY(A2604)-1)*24+HOUR(A2604)+1,4)</f>
        <v>1</v>
      </c>
      <c r="E2604">
        <f>VLOOKUP(A2604,'Step 1.4 CNY OAT'!$A$1:$B$8761,2)</f>
        <v>44</v>
      </c>
      <c r="F2604" s="11">
        <f ca="1">('Step 3. Regression'!$B$18*E2604^2+'Step 3. Regression'!$C$18*E2604+'Step 3. Regression'!$D$18)*C2604</f>
        <v>5.7526914989535705</v>
      </c>
      <c r="G2604" s="11">
        <f ca="1">('Step 3. Regression'!$G$18*E2604^2+'Step 3. Regression'!$H$18*E2604+'Step 3. Regression'!$I$18)*D2604</f>
        <v>2.8799215007553269</v>
      </c>
    </row>
    <row r="2605" spans="1:7" x14ac:dyDescent="0.25">
      <c r="A2605" s="8">
        <f>IF(ISBLANK('Step 1.4 CNY OAT'!A2605),"-",'Step 1.4 CNY OAT'!A2605)</f>
        <v>43209.5</v>
      </c>
      <c r="B2605" s="26">
        <f t="shared" si="58"/>
        <v>108</v>
      </c>
      <c r="C2605" s="67" cm="1">
        <f t="array" ref="C2605">INDEX('Step 5. Daily Avg Schedule Calc'!$A$2:$D$169,(WEEKDAY(A2605)-1)*24+HOUR(A2605)+1,3)</f>
        <v>1</v>
      </c>
      <c r="D2605" s="67" cm="1">
        <f t="array" ref="D2605">INDEX('Step 5. Daily Avg Schedule Calc'!$A$2:$D$169,(WEEKDAY(A2605)-1)*24+HOUR(A2605)+1,4)</f>
        <v>1</v>
      </c>
      <c r="E2605">
        <f>VLOOKUP(A2605,'Step 1.4 CNY OAT'!$A$1:$B$8761,2)</f>
        <v>45</v>
      </c>
      <c r="F2605" s="11">
        <f ca="1">('Step 3. Regression'!$B$18*E2605^2+'Step 3. Regression'!$C$18*E2605+'Step 3. Regression'!$D$18)*C2605</f>
        <v>5.6878750985602435</v>
      </c>
      <c r="G2605" s="11">
        <f ca="1">('Step 3. Regression'!$G$18*E2605^2+'Step 3. Regression'!$H$18*E2605+'Step 3. Regression'!$I$18)*D2605</f>
        <v>2.8584243815106145</v>
      </c>
    </row>
    <row r="2606" spans="1:7" x14ac:dyDescent="0.25">
      <c r="A2606" s="8">
        <f>IF(ISBLANK('Step 1.4 CNY OAT'!A2606),"-",'Step 1.4 CNY OAT'!A2606)</f>
        <v>43209.541666666664</v>
      </c>
      <c r="B2606" s="26">
        <f t="shared" si="58"/>
        <v>108</v>
      </c>
      <c r="C2606" s="67" cm="1">
        <f t="array" ref="C2606">INDEX('Step 5. Daily Avg Schedule Calc'!$A$2:$D$169,(WEEKDAY(A2606)-1)*24+HOUR(A2606)+1,3)</f>
        <v>1</v>
      </c>
      <c r="D2606" s="67" cm="1">
        <f t="array" ref="D2606">INDEX('Step 5. Daily Avg Schedule Calc'!$A$2:$D$169,(WEEKDAY(A2606)-1)*24+HOUR(A2606)+1,4)</f>
        <v>1</v>
      </c>
      <c r="E2606">
        <f>VLOOKUP(A2606,'Step 1.4 CNY OAT'!$A$1:$B$8761,2)</f>
        <v>45</v>
      </c>
      <c r="F2606" s="11">
        <f ca="1">('Step 3. Regression'!$B$18*E2606^2+'Step 3. Regression'!$C$18*E2606+'Step 3. Regression'!$D$18)*C2606</f>
        <v>5.6878750985602435</v>
      </c>
      <c r="G2606" s="11">
        <f ca="1">('Step 3. Regression'!$G$18*E2606^2+'Step 3. Regression'!$H$18*E2606+'Step 3. Regression'!$I$18)*D2606</f>
        <v>2.8584243815106145</v>
      </c>
    </row>
    <row r="2607" spans="1:7" x14ac:dyDescent="0.25">
      <c r="A2607" s="8">
        <f>IF(ISBLANK('Step 1.4 CNY OAT'!A2607),"-",'Step 1.4 CNY OAT'!A2607)</f>
        <v>43209.583333333336</v>
      </c>
      <c r="B2607" s="26">
        <f t="shared" si="58"/>
        <v>108</v>
      </c>
      <c r="C2607" s="67" cm="1">
        <f t="array" ref="C2607">INDEX('Step 5. Daily Avg Schedule Calc'!$A$2:$D$169,(WEEKDAY(A2607)-1)*24+HOUR(A2607)+1,3)</f>
        <v>1</v>
      </c>
      <c r="D2607" s="67" cm="1">
        <f t="array" ref="D2607">INDEX('Step 5. Daily Avg Schedule Calc'!$A$2:$D$169,(WEEKDAY(A2607)-1)*24+HOUR(A2607)+1,4)</f>
        <v>1</v>
      </c>
      <c r="E2607">
        <f>VLOOKUP(A2607,'Step 1.4 CNY OAT'!$A$1:$B$8761,2)</f>
        <v>44</v>
      </c>
      <c r="F2607" s="11">
        <f ca="1">('Step 3. Regression'!$B$18*E2607^2+'Step 3. Regression'!$C$18*E2607+'Step 3. Regression'!$D$18)*C2607</f>
        <v>5.7526914989535705</v>
      </c>
      <c r="G2607" s="11">
        <f ca="1">('Step 3. Regression'!$G$18*E2607^2+'Step 3. Regression'!$H$18*E2607+'Step 3. Regression'!$I$18)*D2607</f>
        <v>2.8799215007553269</v>
      </c>
    </row>
    <row r="2608" spans="1:7" x14ac:dyDescent="0.25">
      <c r="A2608" s="8">
        <f>IF(ISBLANK('Step 1.4 CNY OAT'!A2608),"-",'Step 1.4 CNY OAT'!A2608)</f>
        <v>43209.625</v>
      </c>
      <c r="B2608" s="26">
        <f t="shared" si="58"/>
        <v>108</v>
      </c>
      <c r="C2608" s="67" cm="1">
        <f t="array" ref="C2608">INDEX('Step 5. Daily Avg Schedule Calc'!$A$2:$D$169,(WEEKDAY(A2608)-1)*24+HOUR(A2608)+1,3)</f>
        <v>1</v>
      </c>
      <c r="D2608" s="67" cm="1">
        <f t="array" ref="D2608">INDEX('Step 5. Daily Avg Schedule Calc'!$A$2:$D$169,(WEEKDAY(A2608)-1)*24+HOUR(A2608)+1,4)</f>
        <v>1</v>
      </c>
      <c r="E2608">
        <f>VLOOKUP(A2608,'Step 1.4 CNY OAT'!$A$1:$B$8761,2)</f>
        <v>43</v>
      </c>
      <c r="F2608" s="11">
        <f ca="1">('Step 3. Regression'!$B$18*E2608^2+'Step 3. Regression'!$C$18*E2608+'Step 3. Regression'!$D$18)*C2608</f>
        <v>5.8223580347428134</v>
      </c>
      <c r="G2608" s="11">
        <f ca="1">('Step 3. Regression'!$G$18*E2608^2+'Step 3. Regression'!$H$18*E2608+'Step 3. Regression'!$I$18)*D2608</f>
        <v>2.902665945654519</v>
      </c>
    </row>
    <row r="2609" spans="1:7" x14ac:dyDescent="0.25">
      <c r="A2609" s="8">
        <f>IF(ISBLANK('Step 1.4 CNY OAT'!A2609),"-",'Step 1.4 CNY OAT'!A2609)</f>
        <v>43209.666666666664</v>
      </c>
      <c r="B2609" s="26">
        <f t="shared" si="58"/>
        <v>108</v>
      </c>
      <c r="C2609" s="67" cm="1">
        <f t="array" ref="C2609">INDEX('Step 5. Daily Avg Schedule Calc'!$A$2:$D$169,(WEEKDAY(A2609)-1)*24+HOUR(A2609)+1,3)</f>
        <v>1</v>
      </c>
      <c r="D2609" s="67" cm="1">
        <f t="array" ref="D2609">INDEX('Step 5. Daily Avg Schedule Calc'!$A$2:$D$169,(WEEKDAY(A2609)-1)*24+HOUR(A2609)+1,4)</f>
        <v>1</v>
      </c>
      <c r="E2609">
        <f>VLOOKUP(A2609,'Step 1.4 CNY OAT'!$A$1:$B$8761,2)</f>
        <v>45</v>
      </c>
      <c r="F2609" s="11">
        <f ca="1">('Step 3. Regression'!$B$18*E2609^2+'Step 3. Regression'!$C$18*E2609+'Step 3. Regression'!$D$18)*C2609</f>
        <v>5.6878750985602435</v>
      </c>
      <c r="G2609" s="11">
        <f ca="1">('Step 3. Regression'!$G$18*E2609^2+'Step 3. Regression'!$H$18*E2609+'Step 3. Regression'!$I$18)*D2609</f>
        <v>2.8584243815106145</v>
      </c>
    </row>
    <row r="2610" spans="1:7" x14ac:dyDescent="0.25">
      <c r="A2610" s="8">
        <f>IF(ISBLANK('Step 1.4 CNY OAT'!A2610),"-",'Step 1.4 CNY OAT'!A2610)</f>
        <v>43209.708333333336</v>
      </c>
      <c r="B2610" s="26">
        <f t="shared" si="58"/>
        <v>108</v>
      </c>
      <c r="C2610" s="67" cm="1">
        <f t="array" ref="C2610">INDEX('Step 5. Daily Avg Schedule Calc'!$A$2:$D$169,(WEEKDAY(A2610)-1)*24+HOUR(A2610)+1,3)</f>
        <v>1</v>
      </c>
      <c r="D2610" s="67" cm="1">
        <f t="array" ref="D2610">INDEX('Step 5. Daily Avg Schedule Calc'!$A$2:$D$169,(WEEKDAY(A2610)-1)*24+HOUR(A2610)+1,4)</f>
        <v>1</v>
      </c>
      <c r="E2610">
        <f>VLOOKUP(A2610,'Step 1.4 CNY OAT'!$A$1:$B$8761,2)</f>
        <v>47</v>
      </c>
      <c r="F2610" s="11">
        <f ca="1">('Step 3. Regression'!$B$18*E2610^2+'Step 3. Regression'!$C$18*E2610+'Step 3. Regression'!$D$18)*C2610</f>
        <v>5.5727927039613396</v>
      </c>
      <c r="G2610" s="11">
        <f ca="1">('Step 3. Regression'!$G$18*E2610^2+'Step 3. Regression'!$H$18*E2610+'Step 3. Regression'!$I$18)*D2610</f>
        <v>2.8191721199846294</v>
      </c>
    </row>
    <row r="2611" spans="1:7" x14ac:dyDescent="0.25">
      <c r="A2611" s="8">
        <f>IF(ISBLANK('Step 1.4 CNY OAT'!A2611),"-",'Step 1.4 CNY OAT'!A2611)</f>
        <v>43209.75</v>
      </c>
      <c r="B2611" s="26">
        <f t="shared" si="58"/>
        <v>108</v>
      </c>
      <c r="C2611" s="67" cm="1">
        <f t="array" ref="C2611">INDEX('Step 5. Daily Avg Schedule Calc'!$A$2:$D$169,(WEEKDAY(A2611)-1)*24+HOUR(A2611)+1,3)</f>
        <v>1</v>
      </c>
      <c r="D2611" s="67" cm="1">
        <f t="array" ref="D2611">INDEX('Step 5. Daily Avg Schedule Calc'!$A$2:$D$169,(WEEKDAY(A2611)-1)*24+HOUR(A2611)+1,4)</f>
        <v>1</v>
      </c>
      <c r="E2611">
        <f>VLOOKUP(A2611,'Step 1.4 CNY OAT'!$A$1:$B$8761,2)</f>
        <v>46</v>
      </c>
      <c r="F2611" s="11">
        <f ca="1">('Step 3. Regression'!$B$18*E2611^2+'Step 3. Regression'!$C$18*E2611+'Step 3. Regression'!$D$18)*C2611</f>
        <v>5.6279088335628336</v>
      </c>
      <c r="G2611" s="11">
        <f ca="1">('Step 3. Regression'!$G$18*E2611^2+'Step 3. Regression'!$H$18*E2611+'Step 3. Regression'!$I$18)*D2611</f>
        <v>2.8381745879203826</v>
      </c>
    </row>
    <row r="2612" spans="1:7" x14ac:dyDescent="0.25">
      <c r="A2612" s="8">
        <f>IF(ISBLANK('Step 1.4 CNY OAT'!A2612),"-",'Step 1.4 CNY OAT'!A2612)</f>
        <v>43209.791666666664</v>
      </c>
      <c r="B2612" s="26">
        <f t="shared" si="58"/>
        <v>108</v>
      </c>
      <c r="C2612" s="67" cm="1">
        <f t="array" ref="C2612">INDEX('Step 5. Daily Avg Schedule Calc'!$A$2:$D$169,(WEEKDAY(A2612)-1)*24+HOUR(A2612)+1,3)</f>
        <v>1</v>
      </c>
      <c r="D2612" s="67" cm="1">
        <f t="array" ref="D2612">INDEX('Step 5. Daily Avg Schedule Calc'!$A$2:$D$169,(WEEKDAY(A2612)-1)*24+HOUR(A2612)+1,4)</f>
        <v>1</v>
      </c>
      <c r="E2612">
        <f>VLOOKUP(A2612,'Step 1.4 CNY OAT'!$A$1:$B$8761,2)</f>
        <v>46</v>
      </c>
      <c r="F2612" s="11">
        <f ca="1">('Step 3. Regression'!$B$18*E2612^2+'Step 3. Regression'!$C$18*E2612+'Step 3. Regression'!$D$18)*C2612</f>
        <v>5.6279088335628336</v>
      </c>
      <c r="G2612" s="11">
        <f ca="1">('Step 3. Regression'!$G$18*E2612^2+'Step 3. Regression'!$H$18*E2612+'Step 3. Regression'!$I$18)*D2612</f>
        <v>2.8381745879203826</v>
      </c>
    </row>
    <row r="2613" spans="1:7" x14ac:dyDescent="0.25">
      <c r="A2613" s="8">
        <f>IF(ISBLANK('Step 1.4 CNY OAT'!A2613),"-",'Step 1.4 CNY OAT'!A2613)</f>
        <v>43209.833333333336</v>
      </c>
      <c r="B2613" s="26">
        <f t="shared" si="58"/>
        <v>108</v>
      </c>
      <c r="C2613" s="67" cm="1">
        <f t="array" ref="C2613">INDEX('Step 5. Daily Avg Schedule Calc'!$A$2:$D$169,(WEEKDAY(A2613)-1)*24+HOUR(A2613)+1,3)</f>
        <v>1</v>
      </c>
      <c r="D2613" s="67" cm="1">
        <f t="array" ref="D2613">INDEX('Step 5. Daily Avg Schedule Calc'!$A$2:$D$169,(WEEKDAY(A2613)-1)*24+HOUR(A2613)+1,4)</f>
        <v>1</v>
      </c>
      <c r="E2613">
        <f>VLOOKUP(A2613,'Step 1.4 CNY OAT'!$A$1:$B$8761,2)</f>
        <v>45</v>
      </c>
      <c r="F2613" s="11">
        <f ca="1">('Step 3. Regression'!$B$18*E2613^2+'Step 3. Regression'!$C$18*E2613+'Step 3. Regression'!$D$18)*C2613</f>
        <v>5.6878750985602435</v>
      </c>
      <c r="G2613" s="11">
        <f ca="1">('Step 3. Regression'!$G$18*E2613^2+'Step 3. Regression'!$H$18*E2613+'Step 3. Regression'!$I$18)*D2613</f>
        <v>2.8584243815106145</v>
      </c>
    </row>
    <row r="2614" spans="1:7" x14ac:dyDescent="0.25">
      <c r="A2614" s="8">
        <f>IF(ISBLANK('Step 1.4 CNY OAT'!A2614),"-",'Step 1.4 CNY OAT'!A2614)</f>
        <v>43209.875</v>
      </c>
      <c r="B2614" s="26">
        <f t="shared" si="58"/>
        <v>108</v>
      </c>
      <c r="C2614" s="67" cm="1">
        <f t="array" ref="C2614">INDEX('Step 5. Daily Avg Schedule Calc'!$A$2:$D$169,(WEEKDAY(A2614)-1)*24+HOUR(A2614)+1,3)</f>
        <v>1</v>
      </c>
      <c r="D2614" s="67" cm="1">
        <f t="array" ref="D2614">INDEX('Step 5. Daily Avg Schedule Calc'!$A$2:$D$169,(WEEKDAY(A2614)-1)*24+HOUR(A2614)+1,4)</f>
        <v>1</v>
      </c>
      <c r="E2614">
        <f>VLOOKUP(A2614,'Step 1.4 CNY OAT'!$A$1:$B$8761,2)</f>
        <v>43</v>
      </c>
      <c r="F2614" s="11">
        <f ca="1">('Step 3. Regression'!$B$18*E2614^2+'Step 3. Regression'!$C$18*E2614+'Step 3. Regression'!$D$18)*C2614</f>
        <v>5.8223580347428134</v>
      </c>
      <c r="G2614" s="11">
        <f ca="1">('Step 3. Regression'!$G$18*E2614^2+'Step 3. Regression'!$H$18*E2614+'Step 3. Regression'!$I$18)*D2614</f>
        <v>2.902665945654519</v>
      </c>
    </row>
    <row r="2615" spans="1:7" x14ac:dyDescent="0.25">
      <c r="A2615" s="8">
        <f>IF(ISBLANK('Step 1.4 CNY OAT'!A2615),"-",'Step 1.4 CNY OAT'!A2615)</f>
        <v>43209.916666666664</v>
      </c>
      <c r="B2615" s="26">
        <f t="shared" si="58"/>
        <v>108</v>
      </c>
      <c r="C2615" s="67" cm="1">
        <f t="array" ref="C2615">INDEX('Step 5. Daily Avg Schedule Calc'!$A$2:$D$169,(WEEKDAY(A2615)-1)*24+HOUR(A2615)+1,3)</f>
        <v>1</v>
      </c>
      <c r="D2615" s="67" cm="1">
        <f t="array" ref="D2615">INDEX('Step 5. Daily Avg Schedule Calc'!$A$2:$D$169,(WEEKDAY(A2615)-1)*24+HOUR(A2615)+1,4)</f>
        <v>1</v>
      </c>
      <c r="E2615">
        <f>VLOOKUP(A2615,'Step 1.4 CNY OAT'!$A$1:$B$8761,2)</f>
        <v>43</v>
      </c>
      <c r="F2615" s="11">
        <f ca="1">('Step 3. Regression'!$B$18*E2615^2+'Step 3. Regression'!$C$18*E2615+'Step 3. Regression'!$D$18)*C2615</f>
        <v>5.8223580347428134</v>
      </c>
      <c r="G2615" s="11">
        <f ca="1">('Step 3. Regression'!$G$18*E2615^2+'Step 3. Regression'!$H$18*E2615+'Step 3. Regression'!$I$18)*D2615</f>
        <v>2.902665945654519</v>
      </c>
    </row>
    <row r="2616" spans="1:7" x14ac:dyDescent="0.25">
      <c r="A2616" s="8">
        <f>IF(ISBLANK('Step 1.4 CNY OAT'!A2616),"-",'Step 1.4 CNY OAT'!A2616)</f>
        <v>43209.958333333336</v>
      </c>
      <c r="B2616" s="26">
        <f t="shared" si="58"/>
        <v>108</v>
      </c>
      <c r="C2616" s="67" cm="1">
        <f t="array" ref="C2616">INDEX('Step 5. Daily Avg Schedule Calc'!$A$2:$D$169,(WEEKDAY(A2616)-1)*24+HOUR(A2616)+1,3)</f>
        <v>1</v>
      </c>
      <c r="D2616" s="67" cm="1">
        <f t="array" ref="D2616">INDEX('Step 5. Daily Avg Schedule Calc'!$A$2:$D$169,(WEEKDAY(A2616)-1)*24+HOUR(A2616)+1,4)</f>
        <v>1</v>
      </c>
      <c r="E2616">
        <f>VLOOKUP(A2616,'Step 1.4 CNY OAT'!$A$1:$B$8761,2)</f>
        <v>41</v>
      </c>
      <c r="F2616" s="11">
        <f ca="1">('Step 3. Regression'!$B$18*E2616^2+'Step 3. Regression'!$C$18*E2616+'Step 3. Regression'!$D$18)*C2616</f>
        <v>5.9762415125090502</v>
      </c>
      <c r="G2616" s="11">
        <f ca="1">('Step 3. Regression'!$G$18*E2616^2+'Step 3. Regression'!$H$18*E2616+'Step 3. Regression'!$I$18)*D2616</f>
        <v>2.9518968124163409</v>
      </c>
    </row>
    <row r="2617" spans="1:7" x14ac:dyDescent="0.25">
      <c r="A2617" s="8">
        <f>IF(ISBLANK('Step 1.4 CNY OAT'!A2617),"-",'Step 1.4 CNY OAT'!A2617)</f>
        <v>43210</v>
      </c>
      <c r="B2617" s="26">
        <f t="shared" si="58"/>
        <v>109</v>
      </c>
      <c r="C2617" s="67" cm="1">
        <f t="array" ref="C2617">INDEX('Step 5. Daily Avg Schedule Calc'!$A$2:$D$169,(WEEKDAY(A2617)-1)*24+HOUR(A2617)+1,3)</f>
        <v>1</v>
      </c>
      <c r="D2617" s="67" cm="1">
        <f t="array" ref="D2617">INDEX('Step 5. Daily Avg Schedule Calc'!$A$2:$D$169,(WEEKDAY(A2617)-1)*24+HOUR(A2617)+1,4)</f>
        <v>1</v>
      </c>
      <c r="E2617">
        <f>VLOOKUP(A2617,'Step 1.4 CNY OAT'!$A$1:$B$8761,2)</f>
        <v>39</v>
      </c>
      <c r="F2617" s="11">
        <f ca="1">('Step 3. Regression'!$B$18*E2617^2+'Step 3. Regression'!$C$18*E2617+'Step 3. Regression'!$D$18)*C2617</f>
        <v>6.149525531858953</v>
      </c>
      <c r="G2617" s="11">
        <f ca="1">('Step 3. Regression'!$G$18*E2617^2+'Step 3. Regression'!$H$18*E2617+'Step 3. Regression'!$I$18)*D2617</f>
        <v>3.0061169817960809</v>
      </c>
    </row>
    <row r="2618" spans="1:7" x14ac:dyDescent="0.25">
      <c r="A2618" s="8">
        <f>IF(ISBLANK('Step 1.4 CNY OAT'!A2618),"-",'Step 1.4 CNY OAT'!A2618)</f>
        <v>43210.041666666664</v>
      </c>
      <c r="B2618" s="26">
        <f t="shared" si="58"/>
        <v>109</v>
      </c>
      <c r="C2618" s="67" cm="1">
        <f t="array" ref="C2618">INDEX('Step 5. Daily Avg Schedule Calc'!$A$2:$D$169,(WEEKDAY(A2618)-1)*24+HOUR(A2618)+1,3)</f>
        <v>1</v>
      </c>
      <c r="D2618" s="67" cm="1">
        <f t="array" ref="D2618">INDEX('Step 5. Daily Avg Schedule Calc'!$A$2:$D$169,(WEEKDAY(A2618)-1)*24+HOUR(A2618)+1,4)</f>
        <v>1</v>
      </c>
      <c r="E2618">
        <f>VLOOKUP(A2618,'Step 1.4 CNY OAT'!$A$1:$B$8761,2)</f>
        <v>40</v>
      </c>
      <c r="F2618" s="11">
        <f ca="1">('Step 3. Regression'!$B$18*E2618^2+'Step 3. Regression'!$C$18*E2618+'Step 3. Regression'!$D$18)*C2618</f>
        <v>6.0604584544860431</v>
      </c>
      <c r="G2618" s="11">
        <f ca="1">('Step 3. Regression'!$G$18*E2618^2+'Step 3. Regression'!$H$18*E2618+'Step 3. Regression'!$I$18)*D2618</f>
        <v>2.9783832342789713</v>
      </c>
    </row>
    <row r="2619" spans="1:7" x14ac:dyDescent="0.25">
      <c r="A2619" s="8">
        <f>IF(ISBLANK('Step 1.4 CNY OAT'!A2619),"-",'Step 1.4 CNY OAT'!A2619)</f>
        <v>43210.083333333336</v>
      </c>
      <c r="B2619" s="26">
        <f t="shared" si="58"/>
        <v>109</v>
      </c>
      <c r="C2619" s="67" cm="1">
        <f t="array" ref="C2619">INDEX('Step 5. Daily Avg Schedule Calc'!$A$2:$D$169,(WEEKDAY(A2619)-1)*24+HOUR(A2619)+1,3)</f>
        <v>1</v>
      </c>
      <c r="D2619" s="67" cm="1">
        <f t="array" ref="D2619">INDEX('Step 5. Daily Avg Schedule Calc'!$A$2:$D$169,(WEEKDAY(A2619)-1)*24+HOUR(A2619)+1,4)</f>
        <v>1</v>
      </c>
      <c r="E2619">
        <f>VLOOKUP(A2619,'Step 1.4 CNY OAT'!$A$1:$B$8761,2)</f>
        <v>39</v>
      </c>
      <c r="F2619" s="11">
        <f ca="1">('Step 3. Regression'!$B$18*E2619^2+'Step 3. Regression'!$C$18*E2619+'Step 3. Regression'!$D$18)*C2619</f>
        <v>6.149525531858953</v>
      </c>
      <c r="G2619" s="11">
        <f ca="1">('Step 3. Regression'!$G$18*E2619^2+'Step 3. Regression'!$H$18*E2619+'Step 3. Regression'!$I$18)*D2619</f>
        <v>3.0061169817960809</v>
      </c>
    </row>
    <row r="2620" spans="1:7" x14ac:dyDescent="0.25">
      <c r="A2620" s="8">
        <f>IF(ISBLANK('Step 1.4 CNY OAT'!A2620),"-",'Step 1.4 CNY OAT'!A2620)</f>
        <v>43210.125</v>
      </c>
      <c r="B2620" s="26">
        <f t="shared" si="58"/>
        <v>109</v>
      </c>
      <c r="C2620" s="67" cm="1">
        <f t="array" ref="C2620">INDEX('Step 5. Daily Avg Schedule Calc'!$A$2:$D$169,(WEEKDAY(A2620)-1)*24+HOUR(A2620)+1,3)</f>
        <v>1</v>
      </c>
      <c r="D2620" s="67" cm="1">
        <f t="array" ref="D2620">INDEX('Step 5. Daily Avg Schedule Calc'!$A$2:$D$169,(WEEKDAY(A2620)-1)*24+HOUR(A2620)+1,4)</f>
        <v>1</v>
      </c>
      <c r="E2620">
        <f>VLOOKUP(A2620,'Step 1.4 CNY OAT'!$A$1:$B$8761,2)</f>
        <v>39</v>
      </c>
      <c r="F2620" s="11">
        <f ca="1">('Step 3. Regression'!$B$18*E2620^2+'Step 3. Regression'!$C$18*E2620+'Step 3. Regression'!$D$18)*C2620</f>
        <v>6.149525531858953</v>
      </c>
      <c r="G2620" s="11">
        <f ca="1">('Step 3. Regression'!$G$18*E2620^2+'Step 3. Regression'!$H$18*E2620+'Step 3. Regression'!$I$18)*D2620</f>
        <v>3.0061169817960809</v>
      </c>
    </row>
    <row r="2621" spans="1:7" x14ac:dyDescent="0.25">
      <c r="A2621" s="8">
        <f>IF(ISBLANK('Step 1.4 CNY OAT'!A2621),"-",'Step 1.4 CNY OAT'!A2621)</f>
        <v>43210.166666666664</v>
      </c>
      <c r="B2621" s="26">
        <f t="shared" si="58"/>
        <v>109</v>
      </c>
      <c r="C2621" s="67" cm="1">
        <f t="array" ref="C2621">INDEX('Step 5. Daily Avg Schedule Calc'!$A$2:$D$169,(WEEKDAY(A2621)-1)*24+HOUR(A2621)+1,3)</f>
        <v>1</v>
      </c>
      <c r="D2621" s="67" cm="1">
        <f t="array" ref="D2621">INDEX('Step 5. Daily Avg Schedule Calc'!$A$2:$D$169,(WEEKDAY(A2621)-1)*24+HOUR(A2621)+1,4)</f>
        <v>1</v>
      </c>
      <c r="E2621">
        <f>VLOOKUP(A2621,'Step 1.4 CNY OAT'!$A$1:$B$8761,2)</f>
        <v>39</v>
      </c>
      <c r="F2621" s="11">
        <f ca="1">('Step 3. Regression'!$B$18*E2621^2+'Step 3. Regression'!$C$18*E2621+'Step 3. Regression'!$D$18)*C2621</f>
        <v>6.149525531858953</v>
      </c>
      <c r="G2621" s="11">
        <f ca="1">('Step 3. Regression'!$G$18*E2621^2+'Step 3. Regression'!$H$18*E2621+'Step 3. Regression'!$I$18)*D2621</f>
        <v>3.0061169817960809</v>
      </c>
    </row>
    <row r="2622" spans="1:7" x14ac:dyDescent="0.25">
      <c r="A2622" s="8">
        <f>IF(ISBLANK('Step 1.4 CNY OAT'!A2622),"-",'Step 1.4 CNY OAT'!A2622)</f>
        <v>43210.208333333336</v>
      </c>
      <c r="B2622" s="26">
        <f t="shared" si="58"/>
        <v>109</v>
      </c>
      <c r="C2622" s="67" cm="1">
        <f t="array" ref="C2622">INDEX('Step 5. Daily Avg Schedule Calc'!$A$2:$D$169,(WEEKDAY(A2622)-1)*24+HOUR(A2622)+1,3)</f>
        <v>1</v>
      </c>
      <c r="D2622" s="67" cm="1">
        <f t="array" ref="D2622">INDEX('Step 5. Daily Avg Schedule Calc'!$A$2:$D$169,(WEEKDAY(A2622)-1)*24+HOUR(A2622)+1,4)</f>
        <v>1</v>
      </c>
      <c r="E2622">
        <f>VLOOKUP(A2622,'Step 1.4 CNY OAT'!$A$1:$B$8761,2)</f>
        <v>38</v>
      </c>
      <c r="F2622" s="11">
        <f ca="1">('Step 3. Regression'!$B$18*E2622^2+'Step 3. Regression'!$C$18*E2622+'Step 3. Regression'!$D$18)*C2622</f>
        <v>6.2434427446277798</v>
      </c>
      <c r="G2622" s="11">
        <f ca="1">('Step 3. Regression'!$G$18*E2622^2+'Step 3. Regression'!$H$18*E2622+'Step 3. Regression'!$I$18)*D2622</f>
        <v>3.0350980549676709</v>
      </c>
    </row>
    <row r="2623" spans="1:7" x14ac:dyDescent="0.25">
      <c r="A2623" s="8">
        <f>IF(ISBLANK('Step 1.4 CNY OAT'!A2623),"-",'Step 1.4 CNY OAT'!A2623)</f>
        <v>43210.25</v>
      </c>
      <c r="B2623" s="26">
        <f t="shared" si="58"/>
        <v>109</v>
      </c>
      <c r="C2623" s="67" cm="1">
        <f t="array" ref="C2623">INDEX('Step 5. Daily Avg Schedule Calc'!$A$2:$D$169,(WEEKDAY(A2623)-1)*24+HOUR(A2623)+1,3)</f>
        <v>1</v>
      </c>
      <c r="D2623" s="67" cm="1">
        <f t="array" ref="D2623">INDEX('Step 5. Daily Avg Schedule Calc'!$A$2:$D$169,(WEEKDAY(A2623)-1)*24+HOUR(A2623)+1,4)</f>
        <v>1</v>
      </c>
      <c r="E2623">
        <f>VLOOKUP(A2623,'Step 1.4 CNY OAT'!$A$1:$B$8761,2)</f>
        <v>37</v>
      </c>
      <c r="F2623" s="11">
        <f ca="1">('Step 3. Regression'!$B$18*E2623^2+'Step 3. Regression'!$C$18*E2623+'Step 3. Regression'!$D$18)*C2623</f>
        <v>6.3422100927925218</v>
      </c>
      <c r="G2623" s="11">
        <f ca="1">('Step 3. Regression'!$G$18*E2623^2+'Step 3. Regression'!$H$18*E2623+'Step 3. Regression'!$I$18)*D2623</f>
        <v>3.0653264537937401</v>
      </c>
    </row>
    <row r="2624" spans="1:7" x14ac:dyDescent="0.25">
      <c r="A2624" s="8">
        <f>IF(ISBLANK('Step 1.4 CNY OAT'!A2624),"-",'Step 1.4 CNY OAT'!A2624)</f>
        <v>43210.291666666664</v>
      </c>
      <c r="B2624" s="26">
        <f t="shared" si="58"/>
        <v>109</v>
      </c>
      <c r="C2624" s="67" cm="1">
        <f t="array" ref="C2624">INDEX('Step 5. Daily Avg Schedule Calc'!$A$2:$D$169,(WEEKDAY(A2624)-1)*24+HOUR(A2624)+1,3)</f>
        <v>1</v>
      </c>
      <c r="D2624" s="67" cm="1">
        <f t="array" ref="D2624">INDEX('Step 5. Daily Avg Schedule Calc'!$A$2:$D$169,(WEEKDAY(A2624)-1)*24+HOUR(A2624)+1,4)</f>
        <v>1</v>
      </c>
      <c r="E2624">
        <f>VLOOKUP(A2624,'Step 1.4 CNY OAT'!$A$1:$B$8761,2)</f>
        <v>37</v>
      </c>
      <c r="F2624" s="11">
        <f ca="1">('Step 3. Regression'!$B$18*E2624^2+'Step 3. Regression'!$C$18*E2624+'Step 3. Regression'!$D$18)*C2624</f>
        <v>6.3422100927925218</v>
      </c>
      <c r="G2624" s="11">
        <f ca="1">('Step 3. Regression'!$G$18*E2624^2+'Step 3. Regression'!$H$18*E2624+'Step 3. Regression'!$I$18)*D2624</f>
        <v>3.0653264537937401</v>
      </c>
    </row>
    <row r="2625" spans="1:7" x14ac:dyDescent="0.25">
      <c r="A2625" s="8">
        <f>IF(ISBLANK('Step 1.4 CNY OAT'!A2625),"-",'Step 1.4 CNY OAT'!A2625)</f>
        <v>43210.333333333336</v>
      </c>
      <c r="B2625" s="26">
        <f t="shared" si="58"/>
        <v>109</v>
      </c>
      <c r="C2625" s="67" cm="1">
        <f t="array" ref="C2625">INDEX('Step 5. Daily Avg Schedule Calc'!$A$2:$D$169,(WEEKDAY(A2625)-1)*24+HOUR(A2625)+1,3)</f>
        <v>1</v>
      </c>
      <c r="D2625" s="67" cm="1">
        <f t="array" ref="D2625">INDEX('Step 5. Daily Avg Schedule Calc'!$A$2:$D$169,(WEEKDAY(A2625)-1)*24+HOUR(A2625)+1,4)</f>
        <v>1</v>
      </c>
      <c r="E2625">
        <f>VLOOKUP(A2625,'Step 1.4 CNY OAT'!$A$1:$B$8761,2)</f>
        <v>40</v>
      </c>
      <c r="F2625" s="11">
        <f ca="1">('Step 3. Regression'!$B$18*E2625^2+'Step 3. Regression'!$C$18*E2625+'Step 3. Regression'!$D$18)*C2625</f>
        <v>6.0604584544860431</v>
      </c>
      <c r="G2625" s="11">
        <f ca="1">('Step 3. Regression'!$G$18*E2625^2+'Step 3. Regression'!$H$18*E2625+'Step 3. Regression'!$I$18)*D2625</f>
        <v>2.9783832342789713</v>
      </c>
    </row>
    <row r="2626" spans="1:7" x14ac:dyDescent="0.25">
      <c r="A2626" s="8">
        <f>IF(ISBLANK('Step 1.4 CNY OAT'!A2626),"-",'Step 1.4 CNY OAT'!A2626)</f>
        <v>43210.375</v>
      </c>
      <c r="B2626" s="26">
        <f t="shared" si="58"/>
        <v>109</v>
      </c>
      <c r="C2626" s="67" cm="1">
        <f t="array" ref="C2626">INDEX('Step 5. Daily Avg Schedule Calc'!$A$2:$D$169,(WEEKDAY(A2626)-1)*24+HOUR(A2626)+1,3)</f>
        <v>1</v>
      </c>
      <c r="D2626" s="67" cm="1">
        <f t="array" ref="D2626">INDEX('Step 5. Daily Avg Schedule Calc'!$A$2:$D$169,(WEEKDAY(A2626)-1)*24+HOUR(A2626)+1,4)</f>
        <v>1</v>
      </c>
      <c r="E2626">
        <f>VLOOKUP(A2626,'Step 1.4 CNY OAT'!$A$1:$B$8761,2)</f>
        <v>39</v>
      </c>
      <c r="F2626" s="11">
        <f ca="1">('Step 3. Regression'!$B$18*E2626^2+'Step 3. Regression'!$C$18*E2626+'Step 3. Regression'!$D$18)*C2626</f>
        <v>6.149525531858953</v>
      </c>
      <c r="G2626" s="11">
        <f ca="1">('Step 3. Regression'!$G$18*E2626^2+'Step 3. Regression'!$H$18*E2626+'Step 3. Regression'!$I$18)*D2626</f>
        <v>3.0061169817960809</v>
      </c>
    </row>
    <row r="2627" spans="1:7" x14ac:dyDescent="0.25">
      <c r="A2627" s="8">
        <f>IF(ISBLANK('Step 1.4 CNY OAT'!A2627),"-",'Step 1.4 CNY OAT'!A2627)</f>
        <v>43210.416666666664</v>
      </c>
      <c r="B2627" s="26">
        <f t="shared" ref="B2627:B2690" si="59">_xlfn.DAYS(A2627,$A$2)</f>
        <v>109</v>
      </c>
      <c r="C2627" s="67" cm="1">
        <f t="array" ref="C2627">INDEX('Step 5. Daily Avg Schedule Calc'!$A$2:$D$169,(WEEKDAY(A2627)-1)*24+HOUR(A2627)+1,3)</f>
        <v>1</v>
      </c>
      <c r="D2627" s="67" cm="1">
        <f t="array" ref="D2627">INDEX('Step 5. Daily Avg Schedule Calc'!$A$2:$D$169,(WEEKDAY(A2627)-1)*24+HOUR(A2627)+1,4)</f>
        <v>1</v>
      </c>
      <c r="E2627">
        <f>VLOOKUP(A2627,'Step 1.4 CNY OAT'!$A$1:$B$8761,2)</f>
        <v>43</v>
      </c>
      <c r="F2627" s="11">
        <f ca="1">('Step 3. Regression'!$B$18*E2627^2+'Step 3. Regression'!$C$18*E2627+'Step 3. Regression'!$D$18)*C2627</f>
        <v>5.8223580347428134</v>
      </c>
      <c r="G2627" s="11">
        <f ca="1">('Step 3. Regression'!$G$18*E2627^2+'Step 3. Regression'!$H$18*E2627+'Step 3. Regression'!$I$18)*D2627</f>
        <v>2.902665945654519</v>
      </c>
    </row>
    <row r="2628" spans="1:7" x14ac:dyDescent="0.25">
      <c r="A2628" s="8">
        <f>IF(ISBLANK('Step 1.4 CNY OAT'!A2628),"-",'Step 1.4 CNY OAT'!A2628)</f>
        <v>43210.458333333336</v>
      </c>
      <c r="B2628" s="26">
        <f t="shared" si="59"/>
        <v>109</v>
      </c>
      <c r="C2628" s="67" cm="1">
        <f t="array" ref="C2628">INDEX('Step 5. Daily Avg Schedule Calc'!$A$2:$D$169,(WEEKDAY(A2628)-1)*24+HOUR(A2628)+1,3)</f>
        <v>1</v>
      </c>
      <c r="D2628" s="67" cm="1">
        <f t="array" ref="D2628">INDEX('Step 5. Daily Avg Schedule Calc'!$A$2:$D$169,(WEEKDAY(A2628)-1)*24+HOUR(A2628)+1,4)</f>
        <v>1</v>
      </c>
      <c r="E2628">
        <f>VLOOKUP(A2628,'Step 1.4 CNY OAT'!$A$1:$B$8761,2)</f>
        <v>44</v>
      </c>
      <c r="F2628" s="11">
        <f ca="1">('Step 3. Regression'!$B$18*E2628^2+'Step 3. Regression'!$C$18*E2628+'Step 3. Regression'!$D$18)*C2628</f>
        <v>5.7526914989535705</v>
      </c>
      <c r="G2628" s="11">
        <f ca="1">('Step 3. Regression'!$G$18*E2628^2+'Step 3. Regression'!$H$18*E2628+'Step 3. Regression'!$I$18)*D2628</f>
        <v>2.8799215007553269</v>
      </c>
    </row>
    <row r="2629" spans="1:7" x14ac:dyDescent="0.25">
      <c r="A2629" s="8">
        <f>IF(ISBLANK('Step 1.4 CNY OAT'!A2629),"-",'Step 1.4 CNY OAT'!A2629)</f>
        <v>43210.5</v>
      </c>
      <c r="B2629" s="26">
        <f t="shared" si="59"/>
        <v>109</v>
      </c>
      <c r="C2629" s="67" cm="1">
        <f t="array" ref="C2629">INDEX('Step 5. Daily Avg Schedule Calc'!$A$2:$D$169,(WEEKDAY(A2629)-1)*24+HOUR(A2629)+1,3)</f>
        <v>1</v>
      </c>
      <c r="D2629" s="67" cm="1">
        <f t="array" ref="D2629">INDEX('Step 5. Daily Avg Schedule Calc'!$A$2:$D$169,(WEEKDAY(A2629)-1)*24+HOUR(A2629)+1,4)</f>
        <v>1</v>
      </c>
      <c r="E2629">
        <f>VLOOKUP(A2629,'Step 1.4 CNY OAT'!$A$1:$B$8761,2)</f>
        <v>46</v>
      </c>
      <c r="F2629" s="11">
        <f ca="1">('Step 3. Regression'!$B$18*E2629^2+'Step 3. Regression'!$C$18*E2629+'Step 3. Regression'!$D$18)*C2629</f>
        <v>5.6279088335628336</v>
      </c>
      <c r="G2629" s="11">
        <f ca="1">('Step 3. Regression'!$G$18*E2629^2+'Step 3. Regression'!$H$18*E2629+'Step 3. Regression'!$I$18)*D2629</f>
        <v>2.8381745879203826</v>
      </c>
    </row>
    <row r="2630" spans="1:7" x14ac:dyDescent="0.25">
      <c r="A2630" s="8">
        <f>IF(ISBLANK('Step 1.4 CNY OAT'!A2630),"-",'Step 1.4 CNY OAT'!A2630)</f>
        <v>43210.541666666664</v>
      </c>
      <c r="B2630" s="26">
        <f t="shared" si="59"/>
        <v>109</v>
      </c>
      <c r="C2630" s="67" cm="1">
        <f t="array" ref="C2630">INDEX('Step 5. Daily Avg Schedule Calc'!$A$2:$D$169,(WEEKDAY(A2630)-1)*24+HOUR(A2630)+1,3)</f>
        <v>1</v>
      </c>
      <c r="D2630" s="67" cm="1">
        <f t="array" ref="D2630">INDEX('Step 5. Daily Avg Schedule Calc'!$A$2:$D$169,(WEEKDAY(A2630)-1)*24+HOUR(A2630)+1,4)</f>
        <v>1</v>
      </c>
      <c r="E2630">
        <f>VLOOKUP(A2630,'Step 1.4 CNY OAT'!$A$1:$B$8761,2)</f>
        <v>48</v>
      </c>
      <c r="F2630" s="11">
        <f ca="1">('Step 3. Regression'!$B$18*E2630^2+'Step 3. Regression'!$C$18*E2630+'Step 3. Regression'!$D$18)*C2630</f>
        <v>5.5225267097557609</v>
      </c>
      <c r="G2630" s="11">
        <f ca="1">('Step 3. Regression'!$G$18*E2630^2+'Step 3. Regression'!$H$18*E2630+'Step 3. Regression'!$I$18)*D2630</f>
        <v>2.8014169777033562</v>
      </c>
    </row>
    <row r="2631" spans="1:7" x14ac:dyDescent="0.25">
      <c r="A2631" s="8">
        <f>IF(ISBLANK('Step 1.4 CNY OAT'!A2631),"-",'Step 1.4 CNY OAT'!A2631)</f>
        <v>43210.583333333336</v>
      </c>
      <c r="B2631" s="26">
        <f t="shared" si="59"/>
        <v>109</v>
      </c>
      <c r="C2631" s="67" cm="1">
        <f t="array" ref="C2631">INDEX('Step 5. Daily Avg Schedule Calc'!$A$2:$D$169,(WEEKDAY(A2631)-1)*24+HOUR(A2631)+1,3)</f>
        <v>1</v>
      </c>
      <c r="D2631" s="67" cm="1">
        <f t="array" ref="D2631">INDEX('Step 5. Daily Avg Schedule Calc'!$A$2:$D$169,(WEEKDAY(A2631)-1)*24+HOUR(A2631)+1,4)</f>
        <v>1</v>
      </c>
      <c r="E2631">
        <f>VLOOKUP(A2631,'Step 1.4 CNY OAT'!$A$1:$B$8761,2)</f>
        <v>50</v>
      </c>
      <c r="F2631" s="11">
        <f ca="1">('Step 3. Regression'!$B$18*E2631^2+'Step 3. Regression'!$C$18*E2631+'Step 3. Regression'!$D$18)*C2631</f>
        <v>5.4365451275323569</v>
      </c>
      <c r="G2631" s="11">
        <f ca="1">('Step 3. Regression'!$G$18*E2631^2+'Step 3. Regression'!$H$18*E2631+'Step 3. Regression'!$I$18)*D2631</f>
        <v>2.7696486701042482</v>
      </c>
    </row>
    <row r="2632" spans="1:7" x14ac:dyDescent="0.25">
      <c r="A2632" s="8">
        <f>IF(ISBLANK('Step 1.4 CNY OAT'!A2632),"-",'Step 1.4 CNY OAT'!A2632)</f>
        <v>43210.625</v>
      </c>
      <c r="B2632" s="26">
        <f t="shared" si="59"/>
        <v>109</v>
      </c>
      <c r="C2632" s="67" cm="1">
        <f t="array" ref="C2632">INDEX('Step 5. Daily Avg Schedule Calc'!$A$2:$D$169,(WEEKDAY(A2632)-1)*24+HOUR(A2632)+1,3)</f>
        <v>1</v>
      </c>
      <c r="D2632" s="67" cm="1">
        <f t="array" ref="D2632">INDEX('Step 5. Daily Avg Schedule Calc'!$A$2:$D$169,(WEEKDAY(A2632)-1)*24+HOUR(A2632)+1,4)</f>
        <v>1</v>
      </c>
      <c r="E2632">
        <f>VLOOKUP(A2632,'Step 1.4 CNY OAT'!$A$1:$B$8761,2)</f>
        <v>50</v>
      </c>
      <c r="F2632" s="11">
        <f ca="1">('Step 3. Regression'!$B$18*E2632^2+'Step 3. Regression'!$C$18*E2632+'Step 3. Regression'!$D$18)*C2632</f>
        <v>5.4365451275323569</v>
      </c>
      <c r="G2632" s="11">
        <f ca="1">('Step 3. Regression'!$G$18*E2632^2+'Step 3. Regression'!$H$18*E2632+'Step 3. Regression'!$I$18)*D2632</f>
        <v>2.7696486701042482</v>
      </c>
    </row>
    <row r="2633" spans="1:7" x14ac:dyDescent="0.25">
      <c r="A2633" s="8">
        <f>IF(ISBLANK('Step 1.4 CNY OAT'!A2633),"-",'Step 1.4 CNY OAT'!A2633)</f>
        <v>43210.666666666664</v>
      </c>
      <c r="B2633" s="26">
        <f t="shared" si="59"/>
        <v>109</v>
      </c>
      <c r="C2633" s="67" cm="1">
        <f t="array" ref="C2633">INDEX('Step 5. Daily Avg Schedule Calc'!$A$2:$D$169,(WEEKDAY(A2633)-1)*24+HOUR(A2633)+1,3)</f>
        <v>1</v>
      </c>
      <c r="D2633" s="67" cm="1">
        <f t="array" ref="D2633">INDEX('Step 5. Daily Avg Schedule Calc'!$A$2:$D$169,(WEEKDAY(A2633)-1)*24+HOUR(A2633)+1,4)</f>
        <v>1</v>
      </c>
      <c r="E2633">
        <f>VLOOKUP(A2633,'Step 1.4 CNY OAT'!$A$1:$B$8761,2)</f>
        <v>50</v>
      </c>
      <c r="F2633" s="11">
        <f ca="1">('Step 3. Regression'!$B$18*E2633^2+'Step 3. Regression'!$C$18*E2633+'Step 3. Regression'!$D$18)*C2633</f>
        <v>5.4365451275323569</v>
      </c>
      <c r="G2633" s="11">
        <f ca="1">('Step 3. Regression'!$G$18*E2633^2+'Step 3. Regression'!$H$18*E2633+'Step 3. Regression'!$I$18)*D2633</f>
        <v>2.7696486701042482</v>
      </c>
    </row>
    <row r="2634" spans="1:7" x14ac:dyDescent="0.25">
      <c r="A2634" s="8">
        <f>IF(ISBLANK('Step 1.4 CNY OAT'!A2634),"-",'Step 1.4 CNY OAT'!A2634)</f>
        <v>43210.708333333336</v>
      </c>
      <c r="B2634" s="26">
        <f t="shared" si="59"/>
        <v>109</v>
      </c>
      <c r="C2634" s="67" cm="1">
        <f t="array" ref="C2634">INDEX('Step 5. Daily Avg Schedule Calc'!$A$2:$D$169,(WEEKDAY(A2634)-1)*24+HOUR(A2634)+1,3)</f>
        <v>1</v>
      </c>
      <c r="D2634" s="67" cm="1">
        <f t="array" ref="D2634">INDEX('Step 5. Daily Avg Schedule Calc'!$A$2:$D$169,(WEEKDAY(A2634)-1)*24+HOUR(A2634)+1,4)</f>
        <v>1</v>
      </c>
      <c r="E2634">
        <f>VLOOKUP(A2634,'Step 1.4 CNY OAT'!$A$1:$B$8761,2)</f>
        <v>50</v>
      </c>
      <c r="F2634" s="11">
        <f ca="1">('Step 3. Regression'!$B$18*E2634^2+'Step 3. Regression'!$C$18*E2634+'Step 3. Regression'!$D$18)*C2634</f>
        <v>5.4365451275323569</v>
      </c>
      <c r="G2634" s="11">
        <f ca="1">('Step 3. Regression'!$G$18*E2634^2+'Step 3. Regression'!$H$18*E2634+'Step 3. Regression'!$I$18)*D2634</f>
        <v>2.7696486701042482</v>
      </c>
    </row>
    <row r="2635" spans="1:7" x14ac:dyDescent="0.25">
      <c r="A2635" s="8">
        <f>IF(ISBLANK('Step 1.4 CNY OAT'!A2635),"-",'Step 1.4 CNY OAT'!A2635)</f>
        <v>43210.75</v>
      </c>
      <c r="B2635" s="26">
        <f t="shared" si="59"/>
        <v>109</v>
      </c>
      <c r="C2635" s="67" cm="1">
        <f t="array" ref="C2635">INDEX('Step 5. Daily Avg Schedule Calc'!$A$2:$D$169,(WEEKDAY(A2635)-1)*24+HOUR(A2635)+1,3)</f>
        <v>1</v>
      </c>
      <c r="D2635" s="67" cm="1">
        <f t="array" ref="D2635">INDEX('Step 5. Daily Avg Schedule Calc'!$A$2:$D$169,(WEEKDAY(A2635)-1)*24+HOUR(A2635)+1,4)</f>
        <v>1</v>
      </c>
      <c r="E2635">
        <f>VLOOKUP(A2635,'Step 1.4 CNY OAT'!$A$1:$B$8761,2)</f>
        <v>48</v>
      </c>
      <c r="F2635" s="11">
        <f ca="1">('Step 3. Regression'!$B$18*E2635^2+'Step 3. Regression'!$C$18*E2635+'Step 3. Regression'!$D$18)*C2635</f>
        <v>5.5225267097557609</v>
      </c>
      <c r="G2635" s="11">
        <f ca="1">('Step 3. Regression'!$G$18*E2635^2+'Step 3. Regression'!$H$18*E2635+'Step 3. Regression'!$I$18)*D2635</f>
        <v>2.8014169777033562</v>
      </c>
    </row>
    <row r="2636" spans="1:7" x14ac:dyDescent="0.25">
      <c r="A2636" s="8">
        <f>IF(ISBLANK('Step 1.4 CNY OAT'!A2636),"-",'Step 1.4 CNY OAT'!A2636)</f>
        <v>43210.791666666664</v>
      </c>
      <c r="B2636" s="26">
        <f t="shared" si="59"/>
        <v>109</v>
      </c>
      <c r="C2636" s="67" cm="1">
        <f t="array" ref="C2636">INDEX('Step 5. Daily Avg Schedule Calc'!$A$2:$D$169,(WEEKDAY(A2636)-1)*24+HOUR(A2636)+1,3)</f>
        <v>1</v>
      </c>
      <c r="D2636" s="67" cm="1">
        <f t="array" ref="D2636">INDEX('Step 5. Daily Avg Schedule Calc'!$A$2:$D$169,(WEEKDAY(A2636)-1)*24+HOUR(A2636)+1,4)</f>
        <v>1</v>
      </c>
      <c r="E2636">
        <f>VLOOKUP(A2636,'Step 1.4 CNY OAT'!$A$1:$B$8761,2)</f>
        <v>46</v>
      </c>
      <c r="F2636" s="11">
        <f ca="1">('Step 3. Regression'!$B$18*E2636^2+'Step 3. Regression'!$C$18*E2636+'Step 3. Regression'!$D$18)*C2636</f>
        <v>5.6279088335628336</v>
      </c>
      <c r="G2636" s="11">
        <f ca="1">('Step 3. Regression'!$G$18*E2636^2+'Step 3. Regression'!$H$18*E2636+'Step 3. Regression'!$I$18)*D2636</f>
        <v>2.8381745879203826</v>
      </c>
    </row>
    <row r="2637" spans="1:7" x14ac:dyDescent="0.25">
      <c r="A2637" s="8">
        <f>IF(ISBLANK('Step 1.4 CNY OAT'!A2637),"-",'Step 1.4 CNY OAT'!A2637)</f>
        <v>43210.833333333336</v>
      </c>
      <c r="B2637" s="26">
        <f t="shared" si="59"/>
        <v>109</v>
      </c>
      <c r="C2637" s="67" cm="1">
        <f t="array" ref="C2637">INDEX('Step 5. Daily Avg Schedule Calc'!$A$2:$D$169,(WEEKDAY(A2637)-1)*24+HOUR(A2637)+1,3)</f>
        <v>1</v>
      </c>
      <c r="D2637" s="67" cm="1">
        <f t="array" ref="D2637">INDEX('Step 5. Daily Avg Schedule Calc'!$A$2:$D$169,(WEEKDAY(A2637)-1)*24+HOUR(A2637)+1,4)</f>
        <v>1</v>
      </c>
      <c r="E2637">
        <f>VLOOKUP(A2637,'Step 1.4 CNY OAT'!$A$1:$B$8761,2)</f>
        <v>45</v>
      </c>
      <c r="F2637" s="11">
        <f ca="1">('Step 3. Regression'!$B$18*E2637^2+'Step 3. Regression'!$C$18*E2637+'Step 3. Regression'!$D$18)*C2637</f>
        <v>5.6878750985602435</v>
      </c>
      <c r="G2637" s="11">
        <f ca="1">('Step 3. Regression'!$G$18*E2637^2+'Step 3. Regression'!$H$18*E2637+'Step 3. Regression'!$I$18)*D2637</f>
        <v>2.8584243815106145</v>
      </c>
    </row>
    <row r="2638" spans="1:7" x14ac:dyDescent="0.25">
      <c r="A2638" s="8">
        <f>IF(ISBLANK('Step 1.4 CNY OAT'!A2638),"-",'Step 1.4 CNY OAT'!A2638)</f>
        <v>43210.875</v>
      </c>
      <c r="B2638" s="26">
        <f t="shared" si="59"/>
        <v>109</v>
      </c>
      <c r="C2638" s="67" cm="1">
        <f t="array" ref="C2638">INDEX('Step 5. Daily Avg Schedule Calc'!$A$2:$D$169,(WEEKDAY(A2638)-1)*24+HOUR(A2638)+1,3)</f>
        <v>1</v>
      </c>
      <c r="D2638" s="67" cm="1">
        <f t="array" ref="D2638">INDEX('Step 5. Daily Avg Schedule Calc'!$A$2:$D$169,(WEEKDAY(A2638)-1)*24+HOUR(A2638)+1,4)</f>
        <v>1</v>
      </c>
      <c r="E2638">
        <f>VLOOKUP(A2638,'Step 1.4 CNY OAT'!$A$1:$B$8761,2)</f>
        <v>45</v>
      </c>
      <c r="F2638" s="11">
        <f ca="1">('Step 3. Regression'!$B$18*E2638^2+'Step 3. Regression'!$C$18*E2638+'Step 3. Regression'!$D$18)*C2638</f>
        <v>5.6878750985602435</v>
      </c>
      <c r="G2638" s="11">
        <f ca="1">('Step 3. Regression'!$G$18*E2638^2+'Step 3. Regression'!$H$18*E2638+'Step 3. Regression'!$I$18)*D2638</f>
        <v>2.8584243815106145</v>
      </c>
    </row>
    <row r="2639" spans="1:7" x14ac:dyDescent="0.25">
      <c r="A2639" s="8">
        <f>IF(ISBLANK('Step 1.4 CNY OAT'!A2639),"-",'Step 1.4 CNY OAT'!A2639)</f>
        <v>43210.916666666664</v>
      </c>
      <c r="B2639" s="26">
        <f t="shared" si="59"/>
        <v>109</v>
      </c>
      <c r="C2639" s="67" cm="1">
        <f t="array" ref="C2639">INDEX('Step 5. Daily Avg Schedule Calc'!$A$2:$D$169,(WEEKDAY(A2639)-1)*24+HOUR(A2639)+1,3)</f>
        <v>1</v>
      </c>
      <c r="D2639" s="67" cm="1">
        <f t="array" ref="D2639">INDEX('Step 5. Daily Avg Schedule Calc'!$A$2:$D$169,(WEEKDAY(A2639)-1)*24+HOUR(A2639)+1,4)</f>
        <v>1</v>
      </c>
      <c r="E2639">
        <f>VLOOKUP(A2639,'Step 1.4 CNY OAT'!$A$1:$B$8761,2)</f>
        <v>45</v>
      </c>
      <c r="F2639" s="11">
        <f ca="1">('Step 3. Regression'!$B$18*E2639^2+'Step 3. Regression'!$C$18*E2639+'Step 3. Regression'!$D$18)*C2639</f>
        <v>5.6878750985602435</v>
      </c>
      <c r="G2639" s="11">
        <f ca="1">('Step 3. Regression'!$G$18*E2639^2+'Step 3. Regression'!$H$18*E2639+'Step 3. Regression'!$I$18)*D2639</f>
        <v>2.8584243815106145</v>
      </c>
    </row>
    <row r="2640" spans="1:7" x14ac:dyDescent="0.25">
      <c r="A2640" s="8">
        <f>IF(ISBLANK('Step 1.4 CNY OAT'!A2640),"-",'Step 1.4 CNY OAT'!A2640)</f>
        <v>43210.958333333336</v>
      </c>
      <c r="B2640" s="26">
        <f t="shared" si="59"/>
        <v>109</v>
      </c>
      <c r="C2640" s="67" cm="1">
        <f t="array" ref="C2640">INDEX('Step 5. Daily Avg Schedule Calc'!$A$2:$D$169,(WEEKDAY(A2640)-1)*24+HOUR(A2640)+1,3)</f>
        <v>1</v>
      </c>
      <c r="D2640" s="67" cm="1">
        <f t="array" ref="D2640">INDEX('Step 5. Daily Avg Schedule Calc'!$A$2:$D$169,(WEEKDAY(A2640)-1)*24+HOUR(A2640)+1,4)</f>
        <v>1</v>
      </c>
      <c r="E2640">
        <f>VLOOKUP(A2640,'Step 1.4 CNY OAT'!$A$1:$B$8761,2)</f>
        <v>43</v>
      </c>
      <c r="F2640" s="11">
        <f ca="1">('Step 3. Regression'!$B$18*E2640^2+'Step 3. Regression'!$C$18*E2640+'Step 3. Regression'!$D$18)*C2640</f>
        <v>5.8223580347428134</v>
      </c>
      <c r="G2640" s="11">
        <f ca="1">('Step 3. Regression'!$G$18*E2640^2+'Step 3. Regression'!$H$18*E2640+'Step 3. Regression'!$I$18)*D2640</f>
        <v>2.902665945654519</v>
      </c>
    </row>
    <row r="2641" spans="1:7" x14ac:dyDescent="0.25">
      <c r="A2641" s="8">
        <f>IF(ISBLANK('Step 1.4 CNY OAT'!A2641),"-",'Step 1.4 CNY OAT'!A2641)</f>
        <v>43211</v>
      </c>
      <c r="B2641" s="26">
        <f t="shared" si="59"/>
        <v>110</v>
      </c>
      <c r="C2641" s="67" cm="1">
        <f t="array" ref="C2641">INDEX('Step 5. Daily Avg Schedule Calc'!$A$2:$D$169,(WEEKDAY(A2641)-1)*24+HOUR(A2641)+1,3)</f>
        <v>1</v>
      </c>
      <c r="D2641" s="67" cm="1">
        <f t="array" ref="D2641">INDEX('Step 5. Daily Avg Schedule Calc'!$A$2:$D$169,(WEEKDAY(A2641)-1)*24+HOUR(A2641)+1,4)</f>
        <v>1</v>
      </c>
      <c r="E2641">
        <f>VLOOKUP(A2641,'Step 1.4 CNY OAT'!$A$1:$B$8761,2)</f>
        <v>43</v>
      </c>
      <c r="F2641" s="11">
        <f ca="1">('Step 3. Regression'!$B$18*E2641^2+'Step 3. Regression'!$C$18*E2641+'Step 3. Regression'!$D$18)*C2641</f>
        <v>5.8223580347428134</v>
      </c>
      <c r="G2641" s="11">
        <f ca="1">('Step 3. Regression'!$G$18*E2641^2+'Step 3. Regression'!$H$18*E2641+'Step 3. Regression'!$I$18)*D2641</f>
        <v>2.902665945654519</v>
      </c>
    </row>
    <row r="2642" spans="1:7" x14ac:dyDescent="0.25">
      <c r="A2642" s="8">
        <f>IF(ISBLANK('Step 1.4 CNY OAT'!A2642),"-",'Step 1.4 CNY OAT'!A2642)</f>
        <v>43211.041666666664</v>
      </c>
      <c r="B2642" s="26">
        <f t="shared" si="59"/>
        <v>110</v>
      </c>
      <c r="C2642" s="67" cm="1">
        <f t="array" ref="C2642">INDEX('Step 5. Daily Avg Schedule Calc'!$A$2:$D$169,(WEEKDAY(A2642)-1)*24+HOUR(A2642)+1,3)</f>
        <v>1</v>
      </c>
      <c r="D2642" s="67" cm="1">
        <f t="array" ref="D2642">INDEX('Step 5. Daily Avg Schedule Calc'!$A$2:$D$169,(WEEKDAY(A2642)-1)*24+HOUR(A2642)+1,4)</f>
        <v>1</v>
      </c>
      <c r="E2642">
        <f>VLOOKUP(A2642,'Step 1.4 CNY OAT'!$A$1:$B$8761,2)</f>
        <v>42</v>
      </c>
      <c r="F2642" s="11">
        <f ca="1">('Step 3. Regression'!$B$18*E2642^2+'Step 3. Regression'!$C$18*E2642+'Step 3. Regression'!$D$18)*C2642</f>
        <v>5.8968747059279734</v>
      </c>
      <c r="G2642" s="11">
        <f ca="1">('Step 3. Regression'!$G$18*E2642^2+'Step 3. Regression'!$H$18*E2642+'Step 3. Regression'!$I$18)*D2642</f>
        <v>2.9266577162081897</v>
      </c>
    </row>
    <row r="2643" spans="1:7" x14ac:dyDescent="0.25">
      <c r="A2643" s="8">
        <f>IF(ISBLANK('Step 1.4 CNY OAT'!A2643),"-",'Step 1.4 CNY OAT'!A2643)</f>
        <v>43211.083333333336</v>
      </c>
      <c r="B2643" s="26">
        <f t="shared" si="59"/>
        <v>110</v>
      </c>
      <c r="C2643" s="67" cm="1">
        <f t="array" ref="C2643">INDEX('Step 5. Daily Avg Schedule Calc'!$A$2:$D$169,(WEEKDAY(A2643)-1)*24+HOUR(A2643)+1,3)</f>
        <v>1</v>
      </c>
      <c r="D2643" s="67" cm="1">
        <f t="array" ref="D2643">INDEX('Step 5. Daily Avg Schedule Calc'!$A$2:$D$169,(WEEKDAY(A2643)-1)*24+HOUR(A2643)+1,4)</f>
        <v>1</v>
      </c>
      <c r="E2643">
        <f>VLOOKUP(A2643,'Step 1.4 CNY OAT'!$A$1:$B$8761,2)</f>
        <v>42</v>
      </c>
      <c r="F2643" s="11">
        <f ca="1">('Step 3. Regression'!$B$18*E2643^2+'Step 3. Regression'!$C$18*E2643+'Step 3. Regression'!$D$18)*C2643</f>
        <v>5.8968747059279734</v>
      </c>
      <c r="G2643" s="11">
        <f ca="1">('Step 3. Regression'!$G$18*E2643^2+'Step 3. Regression'!$H$18*E2643+'Step 3. Regression'!$I$18)*D2643</f>
        <v>2.9266577162081897</v>
      </c>
    </row>
    <row r="2644" spans="1:7" x14ac:dyDescent="0.25">
      <c r="A2644" s="8">
        <f>IF(ISBLANK('Step 1.4 CNY OAT'!A2644),"-",'Step 1.4 CNY OAT'!A2644)</f>
        <v>43211.125</v>
      </c>
      <c r="B2644" s="26">
        <f t="shared" si="59"/>
        <v>110</v>
      </c>
      <c r="C2644" s="67" cm="1">
        <f t="array" ref="C2644">INDEX('Step 5. Daily Avg Schedule Calc'!$A$2:$D$169,(WEEKDAY(A2644)-1)*24+HOUR(A2644)+1,3)</f>
        <v>1</v>
      </c>
      <c r="D2644" s="67" cm="1">
        <f t="array" ref="D2644">INDEX('Step 5. Daily Avg Schedule Calc'!$A$2:$D$169,(WEEKDAY(A2644)-1)*24+HOUR(A2644)+1,4)</f>
        <v>1</v>
      </c>
      <c r="E2644">
        <f>VLOOKUP(A2644,'Step 1.4 CNY OAT'!$A$1:$B$8761,2)</f>
        <v>43</v>
      </c>
      <c r="F2644" s="11">
        <f ca="1">('Step 3. Regression'!$B$18*E2644^2+'Step 3. Regression'!$C$18*E2644+'Step 3. Regression'!$D$18)*C2644</f>
        <v>5.8223580347428134</v>
      </c>
      <c r="G2644" s="11">
        <f ca="1">('Step 3. Regression'!$G$18*E2644^2+'Step 3. Regression'!$H$18*E2644+'Step 3. Regression'!$I$18)*D2644</f>
        <v>2.902665945654519</v>
      </c>
    </row>
    <row r="2645" spans="1:7" x14ac:dyDescent="0.25">
      <c r="A2645" s="8">
        <f>IF(ISBLANK('Step 1.4 CNY OAT'!A2645),"-",'Step 1.4 CNY OAT'!A2645)</f>
        <v>43211.166666666664</v>
      </c>
      <c r="B2645" s="26">
        <f t="shared" si="59"/>
        <v>110</v>
      </c>
      <c r="C2645" s="67" cm="1">
        <f t="array" ref="C2645">INDEX('Step 5. Daily Avg Schedule Calc'!$A$2:$D$169,(WEEKDAY(A2645)-1)*24+HOUR(A2645)+1,3)</f>
        <v>1</v>
      </c>
      <c r="D2645" s="67" cm="1">
        <f t="array" ref="D2645">INDEX('Step 5. Daily Avg Schedule Calc'!$A$2:$D$169,(WEEKDAY(A2645)-1)*24+HOUR(A2645)+1,4)</f>
        <v>1</v>
      </c>
      <c r="E2645">
        <f>VLOOKUP(A2645,'Step 1.4 CNY OAT'!$A$1:$B$8761,2)</f>
        <v>43</v>
      </c>
      <c r="F2645" s="11">
        <f ca="1">('Step 3. Regression'!$B$18*E2645^2+'Step 3. Regression'!$C$18*E2645+'Step 3. Regression'!$D$18)*C2645</f>
        <v>5.8223580347428134</v>
      </c>
      <c r="G2645" s="11">
        <f ca="1">('Step 3. Regression'!$G$18*E2645^2+'Step 3. Regression'!$H$18*E2645+'Step 3. Regression'!$I$18)*D2645</f>
        <v>2.902665945654519</v>
      </c>
    </row>
    <row r="2646" spans="1:7" x14ac:dyDescent="0.25">
      <c r="A2646" s="8">
        <f>IF(ISBLANK('Step 1.4 CNY OAT'!A2646),"-",'Step 1.4 CNY OAT'!A2646)</f>
        <v>43211.208333333336</v>
      </c>
      <c r="B2646" s="26">
        <f t="shared" si="59"/>
        <v>110</v>
      </c>
      <c r="C2646" s="67" cm="1">
        <f t="array" ref="C2646">INDEX('Step 5. Daily Avg Schedule Calc'!$A$2:$D$169,(WEEKDAY(A2646)-1)*24+HOUR(A2646)+1,3)</f>
        <v>1</v>
      </c>
      <c r="D2646" s="67" cm="1">
        <f t="array" ref="D2646">INDEX('Step 5. Daily Avg Schedule Calc'!$A$2:$D$169,(WEEKDAY(A2646)-1)*24+HOUR(A2646)+1,4)</f>
        <v>1</v>
      </c>
      <c r="E2646">
        <f>VLOOKUP(A2646,'Step 1.4 CNY OAT'!$A$1:$B$8761,2)</f>
        <v>41</v>
      </c>
      <c r="F2646" s="11">
        <f ca="1">('Step 3. Regression'!$B$18*E2646^2+'Step 3. Regression'!$C$18*E2646+'Step 3. Regression'!$D$18)*C2646</f>
        <v>5.9762415125090502</v>
      </c>
      <c r="G2646" s="11">
        <f ca="1">('Step 3. Regression'!$G$18*E2646^2+'Step 3. Regression'!$H$18*E2646+'Step 3. Regression'!$I$18)*D2646</f>
        <v>2.9518968124163409</v>
      </c>
    </row>
    <row r="2647" spans="1:7" x14ac:dyDescent="0.25">
      <c r="A2647" s="8">
        <f>IF(ISBLANK('Step 1.4 CNY OAT'!A2647),"-",'Step 1.4 CNY OAT'!A2647)</f>
        <v>43211.25</v>
      </c>
      <c r="B2647" s="26">
        <f t="shared" si="59"/>
        <v>110</v>
      </c>
      <c r="C2647" s="67" cm="1">
        <f t="array" ref="C2647">INDEX('Step 5. Daily Avg Schedule Calc'!$A$2:$D$169,(WEEKDAY(A2647)-1)*24+HOUR(A2647)+1,3)</f>
        <v>1</v>
      </c>
      <c r="D2647" s="67" cm="1">
        <f t="array" ref="D2647">INDEX('Step 5. Daily Avg Schedule Calc'!$A$2:$D$169,(WEEKDAY(A2647)-1)*24+HOUR(A2647)+1,4)</f>
        <v>1</v>
      </c>
      <c r="E2647">
        <f>VLOOKUP(A2647,'Step 1.4 CNY OAT'!$A$1:$B$8761,2)</f>
        <v>43</v>
      </c>
      <c r="F2647" s="11">
        <f ca="1">('Step 3. Regression'!$B$18*E2647^2+'Step 3. Regression'!$C$18*E2647+'Step 3. Regression'!$D$18)*C2647</f>
        <v>5.8223580347428134</v>
      </c>
      <c r="G2647" s="11">
        <f ca="1">('Step 3. Regression'!$G$18*E2647^2+'Step 3. Regression'!$H$18*E2647+'Step 3. Regression'!$I$18)*D2647</f>
        <v>2.902665945654519</v>
      </c>
    </row>
    <row r="2648" spans="1:7" x14ac:dyDescent="0.25">
      <c r="A2648" s="8">
        <f>IF(ISBLANK('Step 1.4 CNY OAT'!A2648),"-",'Step 1.4 CNY OAT'!A2648)</f>
        <v>43211.291666666664</v>
      </c>
      <c r="B2648" s="26">
        <f t="shared" si="59"/>
        <v>110</v>
      </c>
      <c r="C2648" s="67" cm="1">
        <f t="array" ref="C2648">INDEX('Step 5. Daily Avg Schedule Calc'!$A$2:$D$169,(WEEKDAY(A2648)-1)*24+HOUR(A2648)+1,3)</f>
        <v>1</v>
      </c>
      <c r="D2648" s="67" cm="1">
        <f t="array" ref="D2648">INDEX('Step 5. Daily Avg Schedule Calc'!$A$2:$D$169,(WEEKDAY(A2648)-1)*24+HOUR(A2648)+1,4)</f>
        <v>1</v>
      </c>
      <c r="E2648">
        <f>VLOOKUP(A2648,'Step 1.4 CNY OAT'!$A$1:$B$8761,2)</f>
        <v>43</v>
      </c>
      <c r="F2648" s="11">
        <f ca="1">('Step 3. Regression'!$B$18*E2648^2+'Step 3. Regression'!$C$18*E2648+'Step 3. Regression'!$D$18)*C2648</f>
        <v>5.8223580347428134</v>
      </c>
      <c r="G2648" s="11">
        <f ca="1">('Step 3. Regression'!$G$18*E2648^2+'Step 3. Regression'!$H$18*E2648+'Step 3. Regression'!$I$18)*D2648</f>
        <v>2.902665945654519</v>
      </c>
    </row>
    <row r="2649" spans="1:7" x14ac:dyDescent="0.25">
      <c r="A2649" s="8">
        <f>IF(ISBLANK('Step 1.4 CNY OAT'!A2649),"-",'Step 1.4 CNY OAT'!A2649)</f>
        <v>43211.333333333336</v>
      </c>
      <c r="B2649" s="26">
        <f t="shared" si="59"/>
        <v>110</v>
      </c>
      <c r="C2649" s="67" cm="1">
        <f t="array" ref="C2649">INDEX('Step 5. Daily Avg Schedule Calc'!$A$2:$D$169,(WEEKDAY(A2649)-1)*24+HOUR(A2649)+1,3)</f>
        <v>1</v>
      </c>
      <c r="D2649" s="67" cm="1">
        <f t="array" ref="D2649">INDEX('Step 5. Daily Avg Schedule Calc'!$A$2:$D$169,(WEEKDAY(A2649)-1)*24+HOUR(A2649)+1,4)</f>
        <v>1</v>
      </c>
      <c r="E2649">
        <f>VLOOKUP(A2649,'Step 1.4 CNY OAT'!$A$1:$B$8761,2)</f>
        <v>43</v>
      </c>
      <c r="F2649" s="11">
        <f ca="1">('Step 3. Regression'!$B$18*E2649^2+'Step 3. Regression'!$C$18*E2649+'Step 3. Regression'!$D$18)*C2649</f>
        <v>5.8223580347428134</v>
      </c>
      <c r="G2649" s="11">
        <f ca="1">('Step 3. Regression'!$G$18*E2649^2+'Step 3. Regression'!$H$18*E2649+'Step 3. Regression'!$I$18)*D2649</f>
        <v>2.902665945654519</v>
      </c>
    </row>
    <row r="2650" spans="1:7" x14ac:dyDescent="0.25">
      <c r="A2650" s="8">
        <f>IF(ISBLANK('Step 1.4 CNY OAT'!A2650),"-",'Step 1.4 CNY OAT'!A2650)</f>
        <v>43211.375</v>
      </c>
      <c r="B2650" s="26">
        <f t="shared" si="59"/>
        <v>110</v>
      </c>
      <c r="C2650" s="67" cm="1">
        <f t="array" ref="C2650">INDEX('Step 5. Daily Avg Schedule Calc'!$A$2:$D$169,(WEEKDAY(A2650)-1)*24+HOUR(A2650)+1,3)</f>
        <v>1</v>
      </c>
      <c r="D2650" s="67" cm="1">
        <f t="array" ref="D2650">INDEX('Step 5. Daily Avg Schedule Calc'!$A$2:$D$169,(WEEKDAY(A2650)-1)*24+HOUR(A2650)+1,4)</f>
        <v>1</v>
      </c>
      <c r="E2650">
        <f>VLOOKUP(A2650,'Step 1.4 CNY OAT'!$A$1:$B$8761,2)</f>
        <v>45</v>
      </c>
      <c r="F2650" s="11">
        <f ca="1">('Step 3. Regression'!$B$18*E2650^2+'Step 3. Regression'!$C$18*E2650+'Step 3. Regression'!$D$18)*C2650</f>
        <v>5.6878750985602435</v>
      </c>
      <c r="G2650" s="11">
        <f ca="1">('Step 3. Regression'!$G$18*E2650^2+'Step 3. Regression'!$H$18*E2650+'Step 3. Regression'!$I$18)*D2650</f>
        <v>2.8584243815106145</v>
      </c>
    </row>
    <row r="2651" spans="1:7" x14ac:dyDescent="0.25">
      <c r="A2651" s="8">
        <f>IF(ISBLANK('Step 1.4 CNY OAT'!A2651),"-",'Step 1.4 CNY OAT'!A2651)</f>
        <v>43211.416666666664</v>
      </c>
      <c r="B2651" s="26">
        <f t="shared" si="59"/>
        <v>110</v>
      </c>
      <c r="C2651" s="67" cm="1">
        <f t="array" ref="C2651">INDEX('Step 5. Daily Avg Schedule Calc'!$A$2:$D$169,(WEEKDAY(A2651)-1)*24+HOUR(A2651)+1,3)</f>
        <v>1</v>
      </c>
      <c r="D2651" s="67" cm="1">
        <f t="array" ref="D2651">INDEX('Step 5. Daily Avg Schedule Calc'!$A$2:$D$169,(WEEKDAY(A2651)-1)*24+HOUR(A2651)+1,4)</f>
        <v>1</v>
      </c>
      <c r="E2651">
        <f>VLOOKUP(A2651,'Step 1.4 CNY OAT'!$A$1:$B$8761,2)</f>
        <v>48</v>
      </c>
      <c r="F2651" s="11">
        <f ca="1">('Step 3. Regression'!$B$18*E2651^2+'Step 3. Regression'!$C$18*E2651+'Step 3. Regression'!$D$18)*C2651</f>
        <v>5.5225267097557609</v>
      </c>
      <c r="G2651" s="11">
        <f ca="1">('Step 3. Regression'!$G$18*E2651^2+'Step 3. Regression'!$H$18*E2651+'Step 3. Regression'!$I$18)*D2651</f>
        <v>2.8014169777033562</v>
      </c>
    </row>
    <row r="2652" spans="1:7" x14ac:dyDescent="0.25">
      <c r="A2652" s="8">
        <f>IF(ISBLANK('Step 1.4 CNY OAT'!A2652),"-",'Step 1.4 CNY OAT'!A2652)</f>
        <v>43211.458333333336</v>
      </c>
      <c r="B2652" s="26">
        <f t="shared" si="59"/>
        <v>110</v>
      </c>
      <c r="C2652" s="67" cm="1">
        <f t="array" ref="C2652">INDEX('Step 5. Daily Avg Schedule Calc'!$A$2:$D$169,(WEEKDAY(A2652)-1)*24+HOUR(A2652)+1,3)</f>
        <v>1</v>
      </c>
      <c r="D2652" s="67" cm="1">
        <f t="array" ref="D2652">INDEX('Step 5. Daily Avg Schedule Calc'!$A$2:$D$169,(WEEKDAY(A2652)-1)*24+HOUR(A2652)+1,4)</f>
        <v>1</v>
      </c>
      <c r="E2652">
        <f>VLOOKUP(A2652,'Step 1.4 CNY OAT'!$A$1:$B$8761,2)</f>
        <v>52</v>
      </c>
      <c r="F2652" s="11">
        <f ca="1">('Step 3. Regression'!$B$18*E2652^2+'Step 3. Regression'!$C$18*E2652+'Step 3. Regression'!$D$18)*C2652</f>
        <v>5.3699640868926206</v>
      </c>
      <c r="G2652" s="11">
        <f ca="1">('Step 3. Regression'!$G$18*E2652^2+'Step 3. Regression'!$H$18*E2652+'Step 3. Regression'!$I$18)*D2652</f>
        <v>2.7428696651230586</v>
      </c>
    </row>
    <row r="2653" spans="1:7" x14ac:dyDescent="0.25">
      <c r="A2653" s="8">
        <f>IF(ISBLANK('Step 1.4 CNY OAT'!A2653),"-",'Step 1.4 CNY OAT'!A2653)</f>
        <v>43211.5</v>
      </c>
      <c r="B2653" s="26">
        <f t="shared" si="59"/>
        <v>110</v>
      </c>
      <c r="C2653" s="67" cm="1">
        <f t="array" ref="C2653">INDEX('Step 5. Daily Avg Schedule Calc'!$A$2:$D$169,(WEEKDAY(A2653)-1)*24+HOUR(A2653)+1,3)</f>
        <v>1</v>
      </c>
      <c r="D2653" s="67" cm="1">
        <f t="array" ref="D2653">INDEX('Step 5. Daily Avg Schedule Calc'!$A$2:$D$169,(WEEKDAY(A2653)-1)*24+HOUR(A2653)+1,4)</f>
        <v>1</v>
      </c>
      <c r="E2653">
        <f>VLOOKUP(A2653,'Step 1.4 CNY OAT'!$A$1:$B$8761,2)</f>
        <v>54</v>
      </c>
      <c r="F2653" s="11">
        <f ca="1">('Step 3. Regression'!$B$18*E2653^2+'Step 3. Regression'!$C$18*E2653+'Step 3. Regression'!$D$18)*C2653</f>
        <v>5.3227835878365486</v>
      </c>
      <c r="G2653" s="11">
        <f ca="1">('Step 3. Regression'!$G$18*E2653^2+'Step 3. Regression'!$H$18*E2653+'Step 3. Regression'!$I$18)*D2653</f>
        <v>2.721079962759787</v>
      </c>
    </row>
    <row r="2654" spans="1:7" x14ac:dyDescent="0.25">
      <c r="A2654" s="8">
        <f>IF(ISBLANK('Step 1.4 CNY OAT'!A2654),"-",'Step 1.4 CNY OAT'!A2654)</f>
        <v>43211.541666666664</v>
      </c>
      <c r="B2654" s="26">
        <f t="shared" si="59"/>
        <v>110</v>
      </c>
      <c r="C2654" s="67" cm="1">
        <f t="array" ref="C2654">INDEX('Step 5. Daily Avg Schedule Calc'!$A$2:$D$169,(WEEKDAY(A2654)-1)*24+HOUR(A2654)+1,3)</f>
        <v>1</v>
      </c>
      <c r="D2654" s="67" cm="1">
        <f t="array" ref="D2654">INDEX('Step 5. Daily Avg Schedule Calc'!$A$2:$D$169,(WEEKDAY(A2654)-1)*24+HOUR(A2654)+1,4)</f>
        <v>1</v>
      </c>
      <c r="E2654">
        <f>VLOOKUP(A2654,'Step 1.4 CNY OAT'!$A$1:$B$8761,2)</f>
        <v>55</v>
      </c>
      <c r="F2654" s="11">
        <f ca="1">('Step 3. Regression'!$B$18*E2654^2+'Step 3. Regression'!$C$18*E2654+'Step 3. Regression'!$D$18)*C2654</f>
        <v>5.3064685414023867</v>
      </c>
      <c r="G2654" s="11">
        <f ca="1">('Step 3. Regression'!$G$18*E2654^2+'Step 3. Regression'!$H$18*E2654+'Step 3. Regression'!$I$18)*D2654</f>
        <v>2.7120561000598711</v>
      </c>
    </row>
    <row r="2655" spans="1:7" x14ac:dyDescent="0.25">
      <c r="A2655" s="8">
        <f>IF(ISBLANK('Step 1.4 CNY OAT'!A2655),"-",'Step 1.4 CNY OAT'!A2655)</f>
        <v>43211.583333333336</v>
      </c>
      <c r="B2655" s="26">
        <f t="shared" si="59"/>
        <v>110</v>
      </c>
      <c r="C2655" s="67" cm="1">
        <f t="array" ref="C2655">INDEX('Step 5. Daily Avg Schedule Calc'!$A$2:$D$169,(WEEKDAY(A2655)-1)*24+HOUR(A2655)+1,3)</f>
        <v>1</v>
      </c>
      <c r="D2655" s="67" cm="1">
        <f t="array" ref="D2655">INDEX('Step 5. Daily Avg Schedule Calc'!$A$2:$D$169,(WEEKDAY(A2655)-1)*24+HOUR(A2655)+1,4)</f>
        <v>1</v>
      </c>
      <c r="E2655">
        <f>VLOOKUP(A2655,'Step 1.4 CNY OAT'!$A$1:$B$8761,2)</f>
        <v>57</v>
      </c>
      <c r="F2655" s="11">
        <f ca="1">('Step 3. Regression'!$B$18*E2655^2+'Step 3. Regression'!$C$18*E2655+'Step 3. Regression'!$D$18)*C2655</f>
        <v>5.2883888547218145</v>
      </c>
      <c r="G2655" s="11">
        <f ca="1">('Step 3. Regression'!$G$18*E2655^2+'Step 3. Regression'!$H$18*E2655+'Step 3. Regression'!$I$18)*D2655</f>
        <v>2.697750351623478</v>
      </c>
    </row>
    <row r="2656" spans="1:7" x14ac:dyDescent="0.25">
      <c r="A2656" s="8">
        <f>IF(ISBLANK('Step 1.4 CNY OAT'!A2656),"-",'Step 1.4 CNY OAT'!A2656)</f>
        <v>43211.625</v>
      </c>
      <c r="B2656" s="26">
        <f t="shared" si="59"/>
        <v>110</v>
      </c>
      <c r="C2656" s="67" cm="1">
        <f t="array" ref="C2656">INDEX('Step 5. Daily Avg Schedule Calc'!$A$2:$D$169,(WEEKDAY(A2656)-1)*24+HOUR(A2656)+1,3)</f>
        <v>1</v>
      </c>
      <c r="D2656" s="67" cm="1">
        <f t="array" ref="D2656">INDEX('Step 5. Daily Avg Schedule Calc'!$A$2:$D$169,(WEEKDAY(A2656)-1)*24+HOUR(A2656)+1,4)</f>
        <v>1</v>
      </c>
      <c r="E2656">
        <f>VLOOKUP(A2656,'Step 1.4 CNY OAT'!$A$1:$B$8761,2)</f>
        <v>61</v>
      </c>
      <c r="F2656" s="11">
        <f ca="1">('Step 3. Regression'!$B$18*E2656^2+'Step 3. Regression'!$C$18*E2656+'Step 3. Regression'!$D$18)*C2656</f>
        <v>5.3104311061116736</v>
      </c>
      <c r="G2656" s="11">
        <f ca="1">('Step 3. Regression'!$G$18*E2656^2+'Step 3. Regression'!$H$18*E2656+'Step 3. Regression'!$I$18)*D2656</f>
        <v>2.6841067626044453</v>
      </c>
    </row>
    <row r="2657" spans="1:7" x14ac:dyDescent="0.25">
      <c r="A2657" s="8">
        <f>IF(ISBLANK('Step 1.4 CNY OAT'!A2657),"-",'Step 1.4 CNY OAT'!A2657)</f>
        <v>43211.666666666664</v>
      </c>
      <c r="B2657" s="26">
        <f t="shared" si="59"/>
        <v>110</v>
      </c>
      <c r="C2657" s="67" cm="1">
        <f t="array" ref="C2657">INDEX('Step 5. Daily Avg Schedule Calc'!$A$2:$D$169,(WEEKDAY(A2657)-1)*24+HOUR(A2657)+1,3)</f>
        <v>1</v>
      </c>
      <c r="D2657" s="67" cm="1">
        <f t="array" ref="D2657">INDEX('Step 5. Daily Avg Schedule Calc'!$A$2:$D$169,(WEEKDAY(A2657)-1)*24+HOUR(A2657)+1,4)</f>
        <v>1</v>
      </c>
      <c r="E2657">
        <f>VLOOKUP(A2657,'Step 1.4 CNY OAT'!$A$1:$B$8761,2)</f>
        <v>61</v>
      </c>
      <c r="F2657" s="11">
        <f ca="1">('Step 3. Regression'!$B$18*E2657^2+'Step 3. Regression'!$C$18*E2657+'Step 3. Regression'!$D$18)*C2657</f>
        <v>5.3104311061116736</v>
      </c>
      <c r="G2657" s="11">
        <f ca="1">('Step 3. Regression'!$G$18*E2657^2+'Step 3. Regression'!$H$18*E2657+'Step 3. Regression'!$I$18)*D2657</f>
        <v>2.6841067626044453</v>
      </c>
    </row>
    <row r="2658" spans="1:7" x14ac:dyDescent="0.25">
      <c r="A2658" s="8">
        <f>IF(ISBLANK('Step 1.4 CNY OAT'!A2658),"-",'Step 1.4 CNY OAT'!A2658)</f>
        <v>43211.708333333336</v>
      </c>
      <c r="B2658" s="26">
        <f t="shared" si="59"/>
        <v>110</v>
      </c>
      <c r="C2658" s="67" cm="1">
        <f t="array" ref="C2658">INDEX('Step 5. Daily Avg Schedule Calc'!$A$2:$D$169,(WEEKDAY(A2658)-1)*24+HOUR(A2658)+1,3)</f>
        <v>1</v>
      </c>
      <c r="D2658" s="67" cm="1">
        <f t="array" ref="D2658">INDEX('Step 5. Daily Avg Schedule Calc'!$A$2:$D$169,(WEEKDAY(A2658)-1)*24+HOUR(A2658)+1,4)</f>
        <v>1</v>
      </c>
      <c r="E2658">
        <f>VLOOKUP(A2658,'Step 1.4 CNY OAT'!$A$1:$B$8761,2)</f>
        <v>62</v>
      </c>
      <c r="F2658" s="11">
        <f ca="1">('Step 3. Regression'!$B$18*E2658^2+'Step 3. Regression'!$C$18*E2658+'Step 3. Regression'!$D$18)*C2658</f>
        <v>5.3280670074489258</v>
      </c>
      <c r="G2658" s="11">
        <f ca="1">('Step 3. Regression'!$G$18*E2658^2+'Step 3. Regression'!$H$18*E2658+'Step 3. Regression'!$I$18)*D2658</f>
        <v>2.6838141794858865</v>
      </c>
    </row>
    <row r="2659" spans="1:7" x14ac:dyDescent="0.25">
      <c r="A2659" s="8">
        <f>IF(ISBLANK('Step 1.4 CNY OAT'!A2659),"-",'Step 1.4 CNY OAT'!A2659)</f>
        <v>43211.75</v>
      </c>
      <c r="B2659" s="26">
        <f t="shared" si="59"/>
        <v>110</v>
      </c>
      <c r="C2659" s="67" cm="1">
        <f t="array" ref="C2659">INDEX('Step 5. Daily Avg Schedule Calc'!$A$2:$D$169,(WEEKDAY(A2659)-1)*24+HOUR(A2659)+1,3)</f>
        <v>1</v>
      </c>
      <c r="D2659" s="67" cm="1">
        <f t="array" ref="D2659">INDEX('Step 5. Daily Avg Schedule Calc'!$A$2:$D$169,(WEEKDAY(A2659)-1)*24+HOUR(A2659)+1,4)</f>
        <v>1</v>
      </c>
      <c r="E2659">
        <f>VLOOKUP(A2659,'Step 1.4 CNY OAT'!$A$1:$B$8761,2)</f>
        <v>61</v>
      </c>
      <c r="F2659" s="11">
        <f ca="1">('Step 3. Regression'!$B$18*E2659^2+'Step 3. Regression'!$C$18*E2659+'Step 3. Regression'!$D$18)*C2659</f>
        <v>5.3104311061116736</v>
      </c>
      <c r="G2659" s="11">
        <f ca="1">('Step 3. Regression'!$G$18*E2659^2+'Step 3. Regression'!$H$18*E2659+'Step 3. Regression'!$I$18)*D2659</f>
        <v>2.6841067626044453</v>
      </c>
    </row>
    <row r="2660" spans="1:7" x14ac:dyDescent="0.25">
      <c r="A2660" s="8">
        <f>IF(ISBLANK('Step 1.4 CNY OAT'!A2660),"-",'Step 1.4 CNY OAT'!A2660)</f>
        <v>43211.791666666664</v>
      </c>
      <c r="B2660" s="26">
        <f t="shared" si="59"/>
        <v>110</v>
      </c>
      <c r="C2660" s="67" cm="1">
        <f t="array" ref="C2660">INDEX('Step 5. Daily Avg Schedule Calc'!$A$2:$D$169,(WEEKDAY(A2660)-1)*24+HOUR(A2660)+1,3)</f>
        <v>1</v>
      </c>
      <c r="D2660" s="67" cm="1">
        <f t="array" ref="D2660">INDEX('Step 5. Daily Avg Schedule Calc'!$A$2:$D$169,(WEEKDAY(A2660)-1)*24+HOUR(A2660)+1,4)</f>
        <v>1</v>
      </c>
      <c r="E2660">
        <f>VLOOKUP(A2660,'Step 1.4 CNY OAT'!$A$1:$B$8761,2)</f>
        <v>61</v>
      </c>
      <c r="F2660" s="11">
        <f ca="1">('Step 3. Regression'!$B$18*E2660^2+'Step 3. Regression'!$C$18*E2660+'Step 3. Regression'!$D$18)*C2660</f>
        <v>5.3104311061116736</v>
      </c>
      <c r="G2660" s="11">
        <f ca="1">('Step 3. Regression'!$G$18*E2660^2+'Step 3. Regression'!$H$18*E2660+'Step 3. Regression'!$I$18)*D2660</f>
        <v>2.6841067626044453</v>
      </c>
    </row>
    <row r="2661" spans="1:7" x14ac:dyDescent="0.25">
      <c r="A2661" s="8">
        <f>IF(ISBLANK('Step 1.4 CNY OAT'!A2661),"-",'Step 1.4 CNY OAT'!A2661)</f>
        <v>43211.833333333336</v>
      </c>
      <c r="B2661" s="26">
        <f t="shared" si="59"/>
        <v>110</v>
      </c>
      <c r="C2661" s="67" cm="1">
        <f t="array" ref="C2661">INDEX('Step 5. Daily Avg Schedule Calc'!$A$2:$D$169,(WEEKDAY(A2661)-1)*24+HOUR(A2661)+1,3)</f>
        <v>1</v>
      </c>
      <c r="D2661" s="67" cm="1">
        <f t="array" ref="D2661">INDEX('Step 5. Daily Avg Schedule Calc'!$A$2:$D$169,(WEEKDAY(A2661)-1)*24+HOUR(A2661)+1,4)</f>
        <v>1</v>
      </c>
      <c r="E2661">
        <f>VLOOKUP(A2661,'Step 1.4 CNY OAT'!$A$1:$B$8761,2)</f>
        <v>59</v>
      </c>
      <c r="F2661" s="11">
        <f ca="1">('Step 3. Regression'!$B$18*E2661^2+'Step 3. Regression'!$C$18*E2661+'Step 3. Regression'!$D$18)*C2661</f>
        <v>5.2897097096249119</v>
      </c>
      <c r="G2661" s="11">
        <f ca="1">('Step 3. Regression'!$G$18*E2661^2+'Step 3. Regression'!$H$18*E2661+'Step 3. Regression'!$I$18)*D2661</f>
        <v>2.6884339058050024</v>
      </c>
    </row>
    <row r="2662" spans="1:7" x14ac:dyDescent="0.25">
      <c r="A2662" s="8">
        <f>IF(ISBLANK('Step 1.4 CNY OAT'!A2662),"-",'Step 1.4 CNY OAT'!A2662)</f>
        <v>43211.875</v>
      </c>
      <c r="B2662" s="26">
        <f t="shared" si="59"/>
        <v>110</v>
      </c>
      <c r="C2662" s="67" cm="1">
        <f t="array" ref="C2662">INDEX('Step 5. Daily Avg Schedule Calc'!$A$2:$D$169,(WEEKDAY(A2662)-1)*24+HOUR(A2662)+1,3)</f>
        <v>1</v>
      </c>
      <c r="D2662" s="67" cm="1">
        <f t="array" ref="D2662">INDEX('Step 5. Daily Avg Schedule Calc'!$A$2:$D$169,(WEEKDAY(A2662)-1)*24+HOUR(A2662)+1,4)</f>
        <v>1</v>
      </c>
      <c r="E2662">
        <f>VLOOKUP(A2662,'Step 1.4 CNY OAT'!$A$1:$B$8761,2)</f>
        <v>57</v>
      </c>
      <c r="F2662" s="11">
        <f ca="1">('Step 3. Regression'!$B$18*E2662^2+'Step 3. Regression'!$C$18*E2662+'Step 3. Regression'!$D$18)*C2662</f>
        <v>5.2883888547218145</v>
      </c>
      <c r="G2662" s="11">
        <f ca="1">('Step 3. Regression'!$G$18*E2662^2+'Step 3. Regression'!$H$18*E2662+'Step 3. Regression'!$I$18)*D2662</f>
        <v>2.697750351623478</v>
      </c>
    </row>
    <row r="2663" spans="1:7" x14ac:dyDescent="0.25">
      <c r="A2663" s="8">
        <f>IF(ISBLANK('Step 1.4 CNY OAT'!A2663),"-",'Step 1.4 CNY OAT'!A2663)</f>
        <v>43211.916666666664</v>
      </c>
      <c r="B2663" s="26">
        <f t="shared" si="59"/>
        <v>110</v>
      </c>
      <c r="C2663" s="67" cm="1">
        <f t="array" ref="C2663">INDEX('Step 5. Daily Avg Schedule Calc'!$A$2:$D$169,(WEEKDAY(A2663)-1)*24+HOUR(A2663)+1,3)</f>
        <v>1</v>
      </c>
      <c r="D2663" s="67" cm="1">
        <f t="array" ref="D2663">INDEX('Step 5. Daily Avg Schedule Calc'!$A$2:$D$169,(WEEKDAY(A2663)-1)*24+HOUR(A2663)+1,4)</f>
        <v>1</v>
      </c>
      <c r="E2663">
        <f>VLOOKUP(A2663,'Step 1.4 CNY OAT'!$A$1:$B$8761,2)</f>
        <v>55</v>
      </c>
      <c r="F2663" s="11">
        <f ca="1">('Step 3. Regression'!$B$18*E2663^2+'Step 3. Regression'!$C$18*E2663+'Step 3. Regression'!$D$18)*C2663</f>
        <v>5.3064685414023867</v>
      </c>
      <c r="G2663" s="11">
        <f ca="1">('Step 3. Regression'!$G$18*E2663^2+'Step 3. Regression'!$H$18*E2663+'Step 3. Regression'!$I$18)*D2663</f>
        <v>2.7120561000598711</v>
      </c>
    </row>
    <row r="2664" spans="1:7" x14ac:dyDescent="0.25">
      <c r="A2664" s="8">
        <f>IF(ISBLANK('Step 1.4 CNY OAT'!A2664),"-",'Step 1.4 CNY OAT'!A2664)</f>
        <v>43211.958333333336</v>
      </c>
      <c r="B2664" s="26">
        <f t="shared" si="59"/>
        <v>110</v>
      </c>
      <c r="C2664" s="67" cm="1">
        <f t="array" ref="C2664">INDEX('Step 5. Daily Avg Schedule Calc'!$A$2:$D$169,(WEEKDAY(A2664)-1)*24+HOUR(A2664)+1,3)</f>
        <v>1</v>
      </c>
      <c r="D2664" s="67" cm="1">
        <f t="array" ref="D2664">INDEX('Step 5. Daily Avg Schedule Calc'!$A$2:$D$169,(WEEKDAY(A2664)-1)*24+HOUR(A2664)+1,4)</f>
        <v>1</v>
      </c>
      <c r="E2664">
        <f>VLOOKUP(A2664,'Step 1.4 CNY OAT'!$A$1:$B$8761,2)</f>
        <v>55</v>
      </c>
      <c r="F2664" s="11">
        <f ca="1">('Step 3. Regression'!$B$18*E2664^2+'Step 3. Regression'!$C$18*E2664+'Step 3. Regression'!$D$18)*C2664</f>
        <v>5.3064685414023867</v>
      </c>
      <c r="G2664" s="11">
        <f ca="1">('Step 3. Regression'!$G$18*E2664^2+'Step 3. Regression'!$H$18*E2664+'Step 3. Regression'!$I$18)*D2664</f>
        <v>2.7120561000598711</v>
      </c>
    </row>
    <row r="2665" spans="1:7" x14ac:dyDescent="0.25">
      <c r="A2665" s="8">
        <f>IF(ISBLANK('Step 1.4 CNY OAT'!A2665),"-",'Step 1.4 CNY OAT'!A2665)</f>
        <v>43212</v>
      </c>
      <c r="B2665" s="26">
        <f t="shared" si="59"/>
        <v>111</v>
      </c>
      <c r="C2665" s="67" cm="1">
        <f t="array" ref="C2665">INDEX('Step 5. Daily Avg Schedule Calc'!$A$2:$D$169,(WEEKDAY(A2665)-1)*24+HOUR(A2665)+1,3)</f>
        <v>1</v>
      </c>
      <c r="D2665" s="67" cm="1">
        <f t="array" ref="D2665">INDEX('Step 5. Daily Avg Schedule Calc'!$A$2:$D$169,(WEEKDAY(A2665)-1)*24+HOUR(A2665)+1,4)</f>
        <v>1</v>
      </c>
      <c r="E2665">
        <f>VLOOKUP(A2665,'Step 1.4 CNY OAT'!$A$1:$B$8761,2)</f>
        <v>54</v>
      </c>
      <c r="F2665" s="11">
        <f ca="1">('Step 3. Regression'!$B$18*E2665^2+'Step 3. Regression'!$C$18*E2665+'Step 3. Regression'!$D$18)*C2665</f>
        <v>5.3227835878365486</v>
      </c>
      <c r="G2665" s="11">
        <f ca="1">('Step 3. Regression'!$G$18*E2665^2+'Step 3. Regression'!$H$18*E2665+'Step 3. Regression'!$I$18)*D2665</f>
        <v>2.721079962759787</v>
      </c>
    </row>
    <row r="2666" spans="1:7" x14ac:dyDescent="0.25">
      <c r="A2666" s="8">
        <f>IF(ISBLANK('Step 1.4 CNY OAT'!A2666),"-",'Step 1.4 CNY OAT'!A2666)</f>
        <v>43212.041666666664</v>
      </c>
      <c r="B2666" s="26">
        <f t="shared" si="59"/>
        <v>111</v>
      </c>
      <c r="C2666" s="67" cm="1">
        <f t="array" ref="C2666">INDEX('Step 5. Daily Avg Schedule Calc'!$A$2:$D$169,(WEEKDAY(A2666)-1)*24+HOUR(A2666)+1,3)</f>
        <v>1</v>
      </c>
      <c r="D2666" s="67" cm="1">
        <f t="array" ref="D2666">INDEX('Step 5. Daily Avg Schedule Calc'!$A$2:$D$169,(WEEKDAY(A2666)-1)*24+HOUR(A2666)+1,4)</f>
        <v>1</v>
      </c>
      <c r="E2666">
        <f>VLOOKUP(A2666,'Step 1.4 CNY OAT'!$A$1:$B$8761,2)</f>
        <v>53</v>
      </c>
      <c r="F2666" s="11">
        <f ca="1">('Step 3. Regression'!$B$18*E2666^2+'Step 3. Regression'!$C$18*E2666+'Step 3. Regression'!$D$18)*C2666</f>
        <v>5.3439487696666266</v>
      </c>
      <c r="G2666" s="11">
        <f ca="1">('Step 3. Regression'!$G$18*E2666^2+'Step 3. Regression'!$H$18*E2666+'Step 3. Regression'!$I$18)*D2666</f>
        <v>2.7313511511141835</v>
      </c>
    </row>
    <row r="2667" spans="1:7" x14ac:dyDescent="0.25">
      <c r="A2667" s="8">
        <f>IF(ISBLANK('Step 1.4 CNY OAT'!A2667),"-",'Step 1.4 CNY OAT'!A2667)</f>
        <v>43212.083333333336</v>
      </c>
      <c r="B2667" s="26">
        <f t="shared" si="59"/>
        <v>111</v>
      </c>
      <c r="C2667" s="67" cm="1">
        <f t="array" ref="C2667">INDEX('Step 5. Daily Avg Schedule Calc'!$A$2:$D$169,(WEEKDAY(A2667)-1)*24+HOUR(A2667)+1,3)</f>
        <v>1</v>
      </c>
      <c r="D2667" s="67" cm="1">
        <f t="array" ref="D2667">INDEX('Step 5. Daily Avg Schedule Calc'!$A$2:$D$169,(WEEKDAY(A2667)-1)*24+HOUR(A2667)+1,4)</f>
        <v>1</v>
      </c>
      <c r="E2667">
        <f>VLOOKUP(A2667,'Step 1.4 CNY OAT'!$A$1:$B$8761,2)</f>
        <v>51</v>
      </c>
      <c r="F2667" s="11">
        <f ca="1">('Step 3. Regression'!$B$18*E2667^2+'Step 3. Regression'!$C$18*E2667+'Step 3. Regression'!$D$18)*C2667</f>
        <v>5.4008295395145307</v>
      </c>
      <c r="G2667" s="11">
        <f ca="1">('Step 3. Regression'!$G$18*E2667^2+'Step 3. Regression'!$H$18*E2667+'Step 3. Regression'!$I$18)*D2667</f>
        <v>2.7556355047864143</v>
      </c>
    </row>
    <row r="2668" spans="1:7" x14ac:dyDescent="0.25">
      <c r="A2668" s="8">
        <f>IF(ISBLANK('Step 1.4 CNY OAT'!A2668),"-",'Step 1.4 CNY OAT'!A2668)</f>
        <v>43212.125</v>
      </c>
      <c r="B2668" s="26">
        <f t="shared" si="59"/>
        <v>111</v>
      </c>
      <c r="C2668" s="67" cm="1">
        <f t="array" ref="C2668">INDEX('Step 5. Daily Avg Schedule Calc'!$A$2:$D$169,(WEEKDAY(A2668)-1)*24+HOUR(A2668)+1,3)</f>
        <v>1</v>
      </c>
      <c r="D2668" s="67" cm="1">
        <f t="array" ref="D2668">INDEX('Step 5. Daily Avg Schedule Calc'!$A$2:$D$169,(WEEKDAY(A2668)-1)*24+HOUR(A2668)+1,4)</f>
        <v>1</v>
      </c>
      <c r="E2668">
        <f>VLOOKUP(A2668,'Step 1.4 CNY OAT'!$A$1:$B$8761,2)</f>
        <v>48</v>
      </c>
      <c r="F2668" s="11">
        <f ca="1">('Step 3. Regression'!$B$18*E2668^2+'Step 3. Regression'!$C$18*E2668+'Step 3. Regression'!$D$18)*C2668</f>
        <v>5.5225267097557609</v>
      </c>
      <c r="G2668" s="11">
        <f ca="1">('Step 3. Regression'!$G$18*E2668^2+'Step 3. Regression'!$H$18*E2668+'Step 3. Regression'!$I$18)*D2668</f>
        <v>2.8014169777033562</v>
      </c>
    </row>
    <row r="2669" spans="1:7" x14ac:dyDescent="0.25">
      <c r="A2669" s="8">
        <f>IF(ISBLANK('Step 1.4 CNY OAT'!A2669),"-",'Step 1.4 CNY OAT'!A2669)</f>
        <v>43212.166666666664</v>
      </c>
      <c r="B2669" s="26">
        <f t="shared" si="59"/>
        <v>111</v>
      </c>
      <c r="C2669" s="67" cm="1">
        <f t="array" ref="C2669">INDEX('Step 5. Daily Avg Schedule Calc'!$A$2:$D$169,(WEEKDAY(A2669)-1)*24+HOUR(A2669)+1,3)</f>
        <v>1</v>
      </c>
      <c r="D2669" s="67" cm="1">
        <f t="array" ref="D2669">INDEX('Step 5. Daily Avg Schedule Calc'!$A$2:$D$169,(WEEKDAY(A2669)-1)*24+HOUR(A2669)+1,4)</f>
        <v>1</v>
      </c>
      <c r="E2669">
        <f>VLOOKUP(A2669,'Step 1.4 CNY OAT'!$A$1:$B$8761,2)</f>
        <v>48</v>
      </c>
      <c r="F2669" s="11">
        <f ca="1">('Step 3. Regression'!$B$18*E2669^2+'Step 3. Regression'!$C$18*E2669+'Step 3. Regression'!$D$18)*C2669</f>
        <v>5.5225267097557609</v>
      </c>
      <c r="G2669" s="11">
        <f ca="1">('Step 3. Regression'!$G$18*E2669^2+'Step 3. Regression'!$H$18*E2669+'Step 3. Regression'!$I$18)*D2669</f>
        <v>2.8014169777033562</v>
      </c>
    </row>
    <row r="2670" spans="1:7" x14ac:dyDescent="0.25">
      <c r="A2670" s="8">
        <f>IF(ISBLANK('Step 1.4 CNY OAT'!A2670),"-",'Step 1.4 CNY OAT'!A2670)</f>
        <v>43212.208333333336</v>
      </c>
      <c r="B2670" s="26">
        <f t="shared" si="59"/>
        <v>111</v>
      </c>
      <c r="C2670" s="67" cm="1">
        <f t="array" ref="C2670">INDEX('Step 5. Daily Avg Schedule Calc'!$A$2:$D$169,(WEEKDAY(A2670)-1)*24+HOUR(A2670)+1,3)</f>
        <v>1</v>
      </c>
      <c r="D2670" s="67" cm="1">
        <f t="array" ref="D2670">INDEX('Step 5. Daily Avg Schedule Calc'!$A$2:$D$169,(WEEKDAY(A2670)-1)*24+HOUR(A2670)+1,4)</f>
        <v>1</v>
      </c>
      <c r="E2670">
        <f>VLOOKUP(A2670,'Step 1.4 CNY OAT'!$A$1:$B$8761,2)</f>
        <v>48</v>
      </c>
      <c r="F2670" s="11">
        <f ca="1">('Step 3. Regression'!$B$18*E2670^2+'Step 3. Regression'!$C$18*E2670+'Step 3. Regression'!$D$18)*C2670</f>
        <v>5.5225267097557609</v>
      </c>
      <c r="G2670" s="11">
        <f ca="1">('Step 3. Regression'!$G$18*E2670^2+'Step 3. Regression'!$H$18*E2670+'Step 3. Regression'!$I$18)*D2670</f>
        <v>2.8014169777033562</v>
      </c>
    </row>
    <row r="2671" spans="1:7" x14ac:dyDescent="0.25">
      <c r="A2671" s="8">
        <f>IF(ISBLANK('Step 1.4 CNY OAT'!A2671),"-",'Step 1.4 CNY OAT'!A2671)</f>
        <v>43212.25</v>
      </c>
      <c r="B2671" s="26">
        <f t="shared" si="59"/>
        <v>111</v>
      </c>
      <c r="C2671" s="67" cm="1">
        <f t="array" ref="C2671">INDEX('Step 5. Daily Avg Schedule Calc'!$A$2:$D$169,(WEEKDAY(A2671)-1)*24+HOUR(A2671)+1,3)</f>
        <v>1</v>
      </c>
      <c r="D2671" s="67" cm="1">
        <f t="array" ref="D2671">INDEX('Step 5. Daily Avg Schedule Calc'!$A$2:$D$169,(WEEKDAY(A2671)-1)*24+HOUR(A2671)+1,4)</f>
        <v>1</v>
      </c>
      <c r="E2671">
        <f>VLOOKUP(A2671,'Step 1.4 CNY OAT'!$A$1:$B$8761,2)</f>
        <v>46</v>
      </c>
      <c r="F2671" s="11">
        <f ca="1">('Step 3. Regression'!$B$18*E2671^2+'Step 3. Regression'!$C$18*E2671+'Step 3. Regression'!$D$18)*C2671</f>
        <v>5.6279088335628336</v>
      </c>
      <c r="G2671" s="11">
        <f ca="1">('Step 3. Regression'!$G$18*E2671^2+'Step 3. Regression'!$H$18*E2671+'Step 3. Regression'!$I$18)*D2671</f>
        <v>2.8381745879203826</v>
      </c>
    </row>
    <row r="2672" spans="1:7" x14ac:dyDescent="0.25">
      <c r="A2672" s="8">
        <f>IF(ISBLANK('Step 1.4 CNY OAT'!A2672),"-",'Step 1.4 CNY OAT'!A2672)</f>
        <v>43212.291666666664</v>
      </c>
      <c r="B2672" s="26">
        <f t="shared" si="59"/>
        <v>111</v>
      </c>
      <c r="C2672" s="67" cm="1">
        <f t="array" ref="C2672">INDEX('Step 5. Daily Avg Schedule Calc'!$A$2:$D$169,(WEEKDAY(A2672)-1)*24+HOUR(A2672)+1,3)</f>
        <v>1</v>
      </c>
      <c r="D2672" s="67" cm="1">
        <f t="array" ref="D2672">INDEX('Step 5. Daily Avg Schedule Calc'!$A$2:$D$169,(WEEKDAY(A2672)-1)*24+HOUR(A2672)+1,4)</f>
        <v>1</v>
      </c>
      <c r="E2672">
        <f>VLOOKUP(A2672,'Step 1.4 CNY OAT'!$A$1:$B$8761,2)</f>
        <v>46</v>
      </c>
      <c r="F2672" s="11">
        <f ca="1">('Step 3. Regression'!$B$18*E2672^2+'Step 3. Regression'!$C$18*E2672+'Step 3. Regression'!$D$18)*C2672</f>
        <v>5.6279088335628336</v>
      </c>
      <c r="G2672" s="11">
        <f ca="1">('Step 3. Regression'!$G$18*E2672^2+'Step 3. Regression'!$H$18*E2672+'Step 3. Regression'!$I$18)*D2672</f>
        <v>2.8381745879203826</v>
      </c>
    </row>
    <row r="2673" spans="1:7" x14ac:dyDescent="0.25">
      <c r="A2673" s="8">
        <f>IF(ISBLANK('Step 1.4 CNY OAT'!A2673),"-",'Step 1.4 CNY OAT'!A2673)</f>
        <v>43212.333333333336</v>
      </c>
      <c r="B2673" s="26">
        <f t="shared" si="59"/>
        <v>111</v>
      </c>
      <c r="C2673" s="67" cm="1">
        <f t="array" ref="C2673">INDEX('Step 5. Daily Avg Schedule Calc'!$A$2:$D$169,(WEEKDAY(A2673)-1)*24+HOUR(A2673)+1,3)</f>
        <v>1</v>
      </c>
      <c r="D2673" s="67" cm="1">
        <f t="array" ref="D2673">INDEX('Step 5. Daily Avg Schedule Calc'!$A$2:$D$169,(WEEKDAY(A2673)-1)*24+HOUR(A2673)+1,4)</f>
        <v>1</v>
      </c>
      <c r="E2673">
        <f>VLOOKUP(A2673,'Step 1.4 CNY OAT'!$A$1:$B$8761,2)</f>
        <v>50</v>
      </c>
      <c r="F2673" s="11">
        <f ca="1">('Step 3. Regression'!$B$18*E2673^2+'Step 3. Regression'!$C$18*E2673+'Step 3. Regression'!$D$18)*C2673</f>
        <v>5.4365451275323569</v>
      </c>
      <c r="G2673" s="11">
        <f ca="1">('Step 3. Regression'!$G$18*E2673^2+'Step 3. Regression'!$H$18*E2673+'Step 3. Regression'!$I$18)*D2673</f>
        <v>2.7696486701042482</v>
      </c>
    </row>
    <row r="2674" spans="1:7" x14ac:dyDescent="0.25">
      <c r="A2674" s="8">
        <f>IF(ISBLANK('Step 1.4 CNY OAT'!A2674),"-",'Step 1.4 CNY OAT'!A2674)</f>
        <v>43212.375</v>
      </c>
      <c r="B2674" s="26">
        <f t="shared" si="59"/>
        <v>111</v>
      </c>
      <c r="C2674" s="67" cm="1">
        <f t="array" ref="C2674">INDEX('Step 5. Daily Avg Schedule Calc'!$A$2:$D$169,(WEEKDAY(A2674)-1)*24+HOUR(A2674)+1,3)</f>
        <v>1</v>
      </c>
      <c r="D2674" s="67" cm="1">
        <f t="array" ref="D2674">INDEX('Step 5. Daily Avg Schedule Calc'!$A$2:$D$169,(WEEKDAY(A2674)-1)*24+HOUR(A2674)+1,4)</f>
        <v>1</v>
      </c>
      <c r="E2674">
        <f>VLOOKUP(A2674,'Step 1.4 CNY OAT'!$A$1:$B$8761,2)</f>
        <v>52</v>
      </c>
      <c r="F2674" s="11">
        <f ca="1">('Step 3. Regression'!$B$18*E2674^2+'Step 3. Regression'!$C$18*E2674+'Step 3. Regression'!$D$18)*C2674</f>
        <v>5.3699640868926206</v>
      </c>
      <c r="G2674" s="11">
        <f ca="1">('Step 3. Regression'!$G$18*E2674^2+'Step 3. Regression'!$H$18*E2674+'Step 3. Regression'!$I$18)*D2674</f>
        <v>2.7428696651230586</v>
      </c>
    </row>
    <row r="2675" spans="1:7" x14ac:dyDescent="0.25">
      <c r="A2675" s="8">
        <f>IF(ISBLANK('Step 1.4 CNY OAT'!A2675),"-",'Step 1.4 CNY OAT'!A2675)</f>
        <v>43212.416666666664</v>
      </c>
      <c r="B2675" s="26">
        <f t="shared" si="59"/>
        <v>111</v>
      </c>
      <c r="C2675" s="67" cm="1">
        <f t="array" ref="C2675">INDEX('Step 5. Daily Avg Schedule Calc'!$A$2:$D$169,(WEEKDAY(A2675)-1)*24+HOUR(A2675)+1,3)</f>
        <v>1</v>
      </c>
      <c r="D2675" s="67" cm="1">
        <f t="array" ref="D2675">INDEX('Step 5. Daily Avg Schedule Calc'!$A$2:$D$169,(WEEKDAY(A2675)-1)*24+HOUR(A2675)+1,4)</f>
        <v>1</v>
      </c>
      <c r="E2675">
        <f>VLOOKUP(A2675,'Step 1.4 CNY OAT'!$A$1:$B$8761,2)</f>
        <v>54</v>
      </c>
      <c r="F2675" s="11">
        <f ca="1">('Step 3. Regression'!$B$18*E2675^2+'Step 3. Regression'!$C$18*E2675+'Step 3. Regression'!$D$18)*C2675</f>
        <v>5.3227835878365486</v>
      </c>
      <c r="G2675" s="11">
        <f ca="1">('Step 3. Regression'!$G$18*E2675^2+'Step 3. Regression'!$H$18*E2675+'Step 3. Regression'!$I$18)*D2675</f>
        <v>2.721079962759787</v>
      </c>
    </row>
    <row r="2676" spans="1:7" x14ac:dyDescent="0.25">
      <c r="A2676" s="8">
        <f>IF(ISBLANK('Step 1.4 CNY OAT'!A2676),"-",'Step 1.4 CNY OAT'!A2676)</f>
        <v>43212.458333333336</v>
      </c>
      <c r="B2676" s="26">
        <f t="shared" si="59"/>
        <v>111</v>
      </c>
      <c r="C2676" s="67" cm="1">
        <f t="array" ref="C2676">INDEX('Step 5. Daily Avg Schedule Calc'!$A$2:$D$169,(WEEKDAY(A2676)-1)*24+HOUR(A2676)+1,3)</f>
        <v>1</v>
      </c>
      <c r="D2676" s="67" cm="1">
        <f t="array" ref="D2676">INDEX('Step 5. Daily Avg Schedule Calc'!$A$2:$D$169,(WEEKDAY(A2676)-1)*24+HOUR(A2676)+1,4)</f>
        <v>1</v>
      </c>
      <c r="E2676">
        <f>VLOOKUP(A2676,'Step 1.4 CNY OAT'!$A$1:$B$8761,2)</f>
        <v>57</v>
      </c>
      <c r="F2676" s="11">
        <f ca="1">('Step 3. Regression'!$B$18*E2676^2+'Step 3. Regression'!$C$18*E2676+'Step 3. Regression'!$D$18)*C2676</f>
        <v>5.2883888547218145</v>
      </c>
      <c r="G2676" s="11">
        <f ca="1">('Step 3. Regression'!$G$18*E2676^2+'Step 3. Regression'!$H$18*E2676+'Step 3. Regression'!$I$18)*D2676</f>
        <v>2.697750351623478</v>
      </c>
    </row>
    <row r="2677" spans="1:7" x14ac:dyDescent="0.25">
      <c r="A2677" s="8">
        <f>IF(ISBLANK('Step 1.4 CNY OAT'!A2677),"-",'Step 1.4 CNY OAT'!A2677)</f>
        <v>43212.5</v>
      </c>
      <c r="B2677" s="26">
        <f t="shared" si="59"/>
        <v>111</v>
      </c>
      <c r="C2677" s="67" cm="1">
        <f t="array" ref="C2677">INDEX('Step 5. Daily Avg Schedule Calc'!$A$2:$D$169,(WEEKDAY(A2677)-1)*24+HOUR(A2677)+1,3)</f>
        <v>1</v>
      </c>
      <c r="D2677" s="67" cm="1">
        <f t="array" ref="D2677">INDEX('Step 5. Daily Avg Schedule Calc'!$A$2:$D$169,(WEEKDAY(A2677)-1)*24+HOUR(A2677)+1,4)</f>
        <v>1</v>
      </c>
      <c r="E2677">
        <f>VLOOKUP(A2677,'Step 1.4 CNY OAT'!$A$1:$B$8761,2)</f>
        <v>59</v>
      </c>
      <c r="F2677" s="11">
        <f ca="1">('Step 3. Regression'!$B$18*E2677^2+'Step 3. Regression'!$C$18*E2677+'Step 3. Regression'!$D$18)*C2677</f>
        <v>5.2897097096249119</v>
      </c>
      <c r="G2677" s="11">
        <f ca="1">('Step 3. Regression'!$G$18*E2677^2+'Step 3. Regression'!$H$18*E2677+'Step 3. Regression'!$I$18)*D2677</f>
        <v>2.6884339058050024</v>
      </c>
    </row>
    <row r="2678" spans="1:7" x14ac:dyDescent="0.25">
      <c r="A2678" s="8">
        <f>IF(ISBLANK('Step 1.4 CNY OAT'!A2678),"-",'Step 1.4 CNY OAT'!A2678)</f>
        <v>43212.541666666664</v>
      </c>
      <c r="B2678" s="26">
        <f t="shared" si="59"/>
        <v>111</v>
      </c>
      <c r="C2678" s="67" cm="1">
        <f t="array" ref="C2678">INDEX('Step 5. Daily Avg Schedule Calc'!$A$2:$D$169,(WEEKDAY(A2678)-1)*24+HOUR(A2678)+1,3)</f>
        <v>1</v>
      </c>
      <c r="D2678" s="67" cm="1">
        <f t="array" ref="D2678">INDEX('Step 5. Daily Avg Schedule Calc'!$A$2:$D$169,(WEEKDAY(A2678)-1)*24+HOUR(A2678)+1,4)</f>
        <v>1</v>
      </c>
      <c r="E2678">
        <f>VLOOKUP(A2678,'Step 1.4 CNY OAT'!$A$1:$B$8761,2)</f>
        <v>61</v>
      </c>
      <c r="F2678" s="11">
        <f ca="1">('Step 3. Regression'!$B$18*E2678^2+'Step 3. Regression'!$C$18*E2678+'Step 3. Regression'!$D$18)*C2678</f>
        <v>5.3104311061116736</v>
      </c>
      <c r="G2678" s="11">
        <f ca="1">('Step 3. Regression'!$G$18*E2678^2+'Step 3. Regression'!$H$18*E2678+'Step 3. Regression'!$I$18)*D2678</f>
        <v>2.6841067626044453</v>
      </c>
    </row>
    <row r="2679" spans="1:7" x14ac:dyDescent="0.25">
      <c r="A2679" s="8">
        <f>IF(ISBLANK('Step 1.4 CNY OAT'!A2679),"-",'Step 1.4 CNY OAT'!A2679)</f>
        <v>43212.583333333336</v>
      </c>
      <c r="B2679" s="26">
        <f t="shared" si="59"/>
        <v>111</v>
      </c>
      <c r="C2679" s="67" cm="1">
        <f t="array" ref="C2679">INDEX('Step 5. Daily Avg Schedule Calc'!$A$2:$D$169,(WEEKDAY(A2679)-1)*24+HOUR(A2679)+1,3)</f>
        <v>1</v>
      </c>
      <c r="D2679" s="67" cm="1">
        <f t="array" ref="D2679">INDEX('Step 5. Daily Avg Schedule Calc'!$A$2:$D$169,(WEEKDAY(A2679)-1)*24+HOUR(A2679)+1,4)</f>
        <v>1</v>
      </c>
      <c r="E2679">
        <f>VLOOKUP(A2679,'Step 1.4 CNY OAT'!$A$1:$B$8761,2)</f>
        <v>62</v>
      </c>
      <c r="F2679" s="11">
        <f ca="1">('Step 3. Regression'!$B$18*E2679^2+'Step 3. Regression'!$C$18*E2679+'Step 3. Regression'!$D$18)*C2679</f>
        <v>5.3280670074489258</v>
      </c>
      <c r="G2679" s="11">
        <f ca="1">('Step 3. Regression'!$G$18*E2679^2+'Step 3. Regression'!$H$18*E2679+'Step 3. Regression'!$I$18)*D2679</f>
        <v>2.6838141794858865</v>
      </c>
    </row>
    <row r="2680" spans="1:7" x14ac:dyDescent="0.25">
      <c r="A2680" s="8">
        <f>IF(ISBLANK('Step 1.4 CNY OAT'!A2680),"-",'Step 1.4 CNY OAT'!A2680)</f>
        <v>43212.625</v>
      </c>
      <c r="B2680" s="26">
        <f t="shared" si="59"/>
        <v>111</v>
      </c>
      <c r="C2680" s="67" cm="1">
        <f t="array" ref="C2680">INDEX('Step 5. Daily Avg Schedule Calc'!$A$2:$D$169,(WEEKDAY(A2680)-1)*24+HOUR(A2680)+1,3)</f>
        <v>1</v>
      </c>
      <c r="D2680" s="67" cm="1">
        <f t="array" ref="D2680">INDEX('Step 5. Daily Avg Schedule Calc'!$A$2:$D$169,(WEEKDAY(A2680)-1)*24+HOUR(A2680)+1,4)</f>
        <v>1</v>
      </c>
      <c r="E2680">
        <f>VLOOKUP(A2680,'Step 1.4 CNY OAT'!$A$1:$B$8761,2)</f>
        <v>63</v>
      </c>
      <c r="F2680" s="11">
        <f ca="1">('Step 3. Regression'!$B$18*E2680^2+'Step 3. Regression'!$C$18*E2680+'Step 3. Regression'!$D$18)*C2680</f>
        <v>5.3505530441821012</v>
      </c>
      <c r="G2680" s="11">
        <f ca="1">('Step 3. Regression'!$G$18*E2680^2+'Step 3. Regression'!$H$18*E2680+'Step 3. Regression'!$I$18)*D2680</f>
        <v>2.6847689220218069</v>
      </c>
    </row>
    <row r="2681" spans="1:7" x14ac:dyDescent="0.25">
      <c r="A2681" s="8">
        <f>IF(ISBLANK('Step 1.4 CNY OAT'!A2681),"-",'Step 1.4 CNY OAT'!A2681)</f>
        <v>43212.666666666664</v>
      </c>
      <c r="B2681" s="26">
        <f t="shared" si="59"/>
        <v>111</v>
      </c>
      <c r="C2681" s="67" cm="1">
        <f t="array" ref="C2681">INDEX('Step 5. Daily Avg Schedule Calc'!$A$2:$D$169,(WEEKDAY(A2681)-1)*24+HOUR(A2681)+1,3)</f>
        <v>1</v>
      </c>
      <c r="D2681" s="67" cm="1">
        <f t="array" ref="D2681">INDEX('Step 5. Daily Avg Schedule Calc'!$A$2:$D$169,(WEEKDAY(A2681)-1)*24+HOUR(A2681)+1,4)</f>
        <v>1</v>
      </c>
      <c r="E2681">
        <f>VLOOKUP(A2681,'Step 1.4 CNY OAT'!$A$1:$B$8761,2)</f>
        <v>64</v>
      </c>
      <c r="F2681" s="11">
        <f ca="1">('Step 3. Regression'!$B$18*E2681^2+'Step 3. Regression'!$C$18*E2681+'Step 3. Regression'!$D$18)*C2681</f>
        <v>5.3778892163111873</v>
      </c>
      <c r="G2681" s="11">
        <f ca="1">('Step 3. Regression'!$G$18*E2681^2+'Step 3. Regression'!$H$18*E2681+'Step 3. Regression'!$I$18)*D2681</f>
        <v>2.686970990212207</v>
      </c>
    </row>
    <row r="2682" spans="1:7" x14ac:dyDescent="0.25">
      <c r="A2682" s="8">
        <f>IF(ISBLANK('Step 1.4 CNY OAT'!A2682),"-",'Step 1.4 CNY OAT'!A2682)</f>
        <v>43212.708333333336</v>
      </c>
      <c r="B2682" s="26">
        <f t="shared" si="59"/>
        <v>111</v>
      </c>
      <c r="C2682" s="67" cm="1">
        <f t="array" ref="C2682">INDEX('Step 5. Daily Avg Schedule Calc'!$A$2:$D$169,(WEEKDAY(A2682)-1)*24+HOUR(A2682)+1,3)</f>
        <v>1</v>
      </c>
      <c r="D2682" s="67" cm="1">
        <f t="array" ref="D2682">INDEX('Step 5. Daily Avg Schedule Calc'!$A$2:$D$169,(WEEKDAY(A2682)-1)*24+HOUR(A2682)+1,4)</f>
        <v>1</v>
      </c>
      <c r="E2682">
        <f>VLOOKUP(A2682,'Step 1.4 CNY OAT'!$A$1:$B$8761,2)</f>
        <v>61</v>
      </c>
      <c r="F2682" s="11">
        <f ca="1">('Step 3. Regression'!$B$18*E2682^2+'Step 3. Regression'!$C$18*E2682+'Step 3. Regression'!$D$18)*C2682</f>
        <v>5.3104311061116736</v>
      </c>
      <c r="G2682" s="11">
        <f ca="1">('Step 3. Regression'!$G$18*E2682^2+'Step 3. Regression'!$H$18*E2682+'Step 3. Regression'!$I$18)*D2682</f>
        <v>2.6841067626044453</v>
      </c>
    </row>
    <row r="2683" spans="1:7" x14ac:dyDescent="0.25">
      <c r="A2683" s="8">
        <f>IF(ISBLANK('Step 1.4 CNY OAT'!A2683),"-",'Step 1.4 CNY OAT'!A2683)</f>
        <v>43212.75</v>
      </c>
      <c r="B2683" s="26">
        <f t="shared" si="59"/>
        <v>111</v>
      </c>
      <c r="C2683" s="67" cm="1">
        <f t="array" ref="C2683">INDEX('Step 5. Daily Avg Schedule Calc'!$A$2:$D$169,(WEEKDAY(A2683)-1)*24+HOUR(A2683)+1,3)</f>
        <v>1</v>
      </c>
      <c r="D2683" s="67" cm="1">
        <f t="array" ref="D2683">INDEX('Step 5. Daily Avg Schedule Calc'!$A$2:$D$169,(WEEKDAY(A2683)-1)*24+HOUR(A2683)+1,4)</f>
        <v>1</v>
      </c>
      <c r="E2683">
        <f>VLOOKUP(A2683,'Step 1.4 CNY OAT'!$A$1:$B$8761,2)</f>
        <v>59</v>
      </c>
      <c r="F2683" s="11">
        <f ca="1">('Step 3. Regression'!$B$18*E2683^2+'Step 3. Regression'!$C$18*E2683+'Step 3. Regression'!$D$18)*C2683</f>
        <v>5.2897097096249119</v>
      </c>
      <c r="G2683" s="11">
        <f ca="1">('Step 3. Regression'!$G$18*E2683^2+'Step 3. Regression'!$H$18*E2683+'Step 3. Regression'!$I$18)*D2683</f>
        <v>2.6884339058050024</v>
      </c>
    </row>
    <row r="2684" spans="1:7" x14ac:dyDescent="0.25">
      <c r="A2684" s="8">
        <f>IF(ISBLANK('Step 1.4 CNY OAT'!A2684),"-",'Step 1.4 CNY OAT'!A2684)</f>
        <v>43212.791666666664</v>
      </c>
      <c r="B2684" s="26">
        <f t="shared" si="59"/>
        <v>111</v>
      </c>
      <c r="C2684" s="67" cm="1">
        <f t="array" ref="C2684">INDEX('Step 5. Daily Avg Schedule Calc'!$A$2:$D$169,(WEEKDAY(A2684)-1)*24+HOUR(A2684)+1,3)</f>
        <v>1</v>
      </c>
      <c r="D2684" s="67" cm="1">
        <f t="array" ref="D2684">INDEX('Step 5. Daily Avg Schedule Calc'!$A$2:$D$169,(WEEKDAY(A2684)-1)*24+HOUR(A2684)+1,4)</f>
        <v>1</v>
      </c>
      <c r="E2684">
        <f>VLOOKUP(A2684,'Step 1.4 CNY OAT'!$A$1:$B$8761,2)</f>
        <v>57</v>
      </c>
      <c r="F2684" s="11">
        <f ca="1">('Step 3. Regression'!$B$18*E2684^2+'Step 3. Regression'!$C$18*E2684+'Step 3. Regression'!$D$18)*C2684</f>
        <v>5.2883888547218145</v>
      </c>
      <c r="G2684" s="11">
        <f ca="1">('Step 3. Regression'!$G$18*E2684^2+'Step 3. Regression'!$H$18*E2684+'Step 3. Regression'!$I$18)*D2684</f>
        <v>2.697750351623478</v>
      </c>
    </row>
    <row r="2685" spans="1:7" x14ac:dyDescent="0.25">
      <c r="A2685" s="8">
        <f>IF(ISBLANK('Step 1.4 CNY OAT'!A2685),"-",'Step 1.4 CNY OAT'!A2685)</f>
        <v>43212.833333333336</v>
      </c>
      <c r="B2685" s="26">
        <f t="shared" si="59"/>
        <v>111</v>
      </c>
      <c r="C2685" s="67" cm="1">
        <f t="array" ref="C2685">INDEX('Step 5. Daily Avg Schedule Calc'!$A$2:$D$169,(WEEKDAY(A2685)-1)*24+HOUR(A2685)+1,3)</f>
        <v>1</v>
      </c>
      <c r="D2685" s="67" cm="1">
        <f t="array" ref="D2685">INDEX('Step 5. Daily Avg Schedule Calc'!$A$2:$D$169,(WEEKDAY(A2685)-1)*24+HOUR(A2685)+1,4)</f>
        <v>1</v>
      </c>
      <c r="E2685">
        <f>VLOOKUP(A2685,'Step 1.4 CNY OAT'!$A$1:$B$8761,2)</f>
        <v>55</v>
      </c>
      <c r="F2685" s="11">
        <f ca="1">('Step 3. Regression'!$B$18*E2685^2+'Step 3. Regression'!$C$18*E2685+'Step 3. Regression'!$D$18)*C2685</f>
        <v>5.3064685414023867</v>
      </c>
      <c r="G2685" s="11">
        <f ca="1">('Step 3. Regression'!$G$18*E2685^2+'Step 3. Regression'!$H$18*E2685+'Step 3. Regression'!$I$18)*D2685</f>
        <v>2.7120561000598711</v>
      </c>
    </row>
    <row r="2686" spans="1:7" x14ac:dyDescent="0.25">
      <c r="A2686" s="8">
        <f>IF(ISBLANK('Step 1.4 CNY OAT'!A2686),"-",'Step 1.4 CNY OAT'!A2686)</f>
        <v>43212.875</v>
      </c>
      <c r="B2686" s="26">
        <f t="shared" si="59"/>
        <v>111</v>
      </c>
      <c r="C2686" s="67" cm="1">
        <f t="array" ref="C2686">INDEX('Step 5. Daily Avg Schedule Calc'!$A$2:$D$169,(WEEKDAY(A2686)-1)*24+HOUR(A2686)+1,3)</f>
        <v>1</v>
      </c>
      <c r="D2686" s="67" cm="1">
        <f t="array" ref="D2686">INDEX('Step 5. Daily Avg Schedule Calc'!$A$2:$D$169,(WEEKDAY(A2686)-1)*24+HOUR(A2686)+1,4)</f>
        <v>1</v>
      </c>
      <c r="E2686">
        <f>VLOOKUP(A2686,'Step 1.4 CNY OAT'!$A$1:$B$8761,2)</f>
        <v>54</v>
      </c>
      <c r="F2686" s="11">
        <f ca="1">('Step 3. Regression'!$B$18*E2686^2+'Step 3. Regression'!$C$18*E2686+'Step 3. Regression'!$D$18)*C2686</f>
        <v>5.3227835878365486</v>
      </c>
      <c r="G2686" s="11">
        <f ca="1">('Step 3. Regression'!$G$18*E2686^2+'Step 3. Regression'!$H$18*E2686+'Step 3. Regression'!$I$18)*D2686</f>
        <v>2.721079962759787</v>
      </c>
    </row>
    <row r="2687" spans="1:7" x14ac:dyDescent="0.25">
      <c r="A2687" s="8">
        <f>IF(ISBLANK('Step 1.4 CNY OAT'!A2687),"-",'Step 1.4 CNY OAT'!A2687)</f>
        <v>43212.916666666664</v>
      </c>
      <c r="B2687" s="26">
        <f t="shared" si="59"/>
        <v>111</v>
      </c>
      <c r="C2687" s="67" cm="1">
        <f t="array" ref="C2687">INDEX('Step 5. Daily Avg Schedule Calc'!$A$2:$D$169,(WEEKDAY(A2687)-1)*24+HOUR(A2687)+1,3)</f>
        <v>1</v>
      </c>
      <c r="D2687" s="67" cm="1">
        <f t="array" ref="D2687">INDEX('Step 5. Daily Avg Schedule Calc'!$A$2:$D$169,(WEEKDAY(A2687)-1)*24+HOUR(A2687)+1,4)</f>
        <v>1</v>
      </c>
      <c r="E2687">
        <f>VLOOKUP(A2687,'Step 1.4 CNY OAT'!$A$1:$B$8761,2)</f>
        <v>54</v>
      </c>
      <c r="F2687" s="11">
        <f ca="1">('Step 3. Regression'!$B$18*E2687^2+'Step 3. Regression'!$C$18*E2687+'Step 3. Regression'!$D$18)*C2687</f>
        <v>5.3227835878365486</v>
      </c>
      <c r="G2687" s="11">
        <f ca="1">('Step 3. Regression'!$G$18*E2687^2+'Step 3. Regression'!$H$18*E2687+'Step 3. Regression'!$I$18)*D2687</f>
        <v>2.721079962759787</v>
      </c>
    </row>
    <row r="2688" spans="1:7" x14ac:dyDescent="0.25">
      <c r="A2688" s="8">
        <f>IF(ISBLANK('Step 1.4 CNY OAT'!A2688),"-",'Step 1.4 CNY OAT'!A2688)</f>
        <v>43212.958333333336</v>
      </c>
      <c r="B2688" s="26">
        <f t="shared" si="59"/>
        <v>111</v>
      </c>
      <c r="C2688" s="67" cm="1">
        <f t="array" ref="C2688">INDEX('Step 5. Daily Avg Schedule Calc'!$A$2:$D$169,(WEEKDAY(A2688)-1)*24+HOUR(A2688)+1,3)</f>
        <v>1</v>
      </c>
      <c r="D2688" s="67" cm="1">
        <f t="array" ref="D2688">INDEX('Step 5. Daily Avg Schedule Calc'!$A$2:$D$169,(WEEKDAY(A2688)-1)*24+HOUR(A2688)+1,4)</f>
        <v>1</v>
      </c>
      <c r="E2688">
        <f>VLOOKUP(A2688,'Step 1.4 CNY OAT'!$A$1:$B$8761,2)</f>
        <v>52</v>
      </c>
      <c r="F2688" s="11">
        <f ca="1">('Step 3. Regression'!$B$18*E2688^2+'Step 3. Regression'!$C$18*E2688+'Step 3. Regression'!$D$18)*C2688</f>
        <v>5.3699640868926206</v>
      </c>
      <c r="G2688" s="11">
        <f ca="1">('Step 3. Regression'!$G$18*E2688^2+'Step 3. Regression'!$H$18*E2688+'Step 3. Regression'!$I$18)*D2688</f>
        <v>2.7428696651230586</v>
      </c>
    </row>
    <row r="2689" spans="1:7" x14ac:dyDescent="0.25">
      <c r="A2689" s="8">
        <f>IF(ISBLANK('Step 1.4 CNY OAT'!A2689),"-",'Step 1.4 CNY OAT'!A2689)</f>
        <v>43213</v>
      </c>
      <c r="B2689" s="26">
        <f t="shared" si="59"/>
        <v>112</v>
      </c>
      <c r="C2689" s="67" cm="1">
        <f t="array" ref="C2689">INDEX('Step 5. Daily Avg Schedule Calc'!$A$2:$D$169,(WEEKDAY(A2689)-1)*24+HOUR(A2689)+1,3)</f>
        <v>1</v>
      </c>
      <c r="D2689" s="67" cm="1">
        <f t="array" ref="D2689">INDEX('Step 5. Daily Avg Schedule Calc'!$A$2:$D$169,(WEEKDAY(A2689)-1)*24+HOUR(A2689)+1,4)</f>
        <v>1</v>
      </c>
      <c r="E2689">
        <f>VLOOKUP(A2689,'Step 1.4 CNY OAT'!$A$1:$B$8761,2)</f>
        <v>52</v>
      </c>
      <c r="F2689" s="11">
        <f ca="1">('Step 3. Regression'!$B$18*E2689^2+'Step 3. Regression'!$C$18*E2689+'Step 3. Regression'!$D$18)*C2689</f>
        <v>5.3699640868926206</v>
      </c>
      <c r="G2689" s="11">
        <f ca="1">('Step 3. Regression'!$G$18*E2689^2+'Step 3. Regression'!$H$18*E2689+'Step 3. Regression'!$I$18)*D2689</f>
        <v>2.7428696651230586</v>
      </c>
    </row>
    <row r="2690" spans="1:7" x14ac:dyDescent="0.25">
      <c r="A2690" s="8">
        <f>IF(ISBLANK('Step 1.4 CNY OAT'!A2690),"-",'Step 1.4 CNY OAT'!A2690)</f>
        <v>43213.041666666664</v>
      </c>
      <c r="B2690" s="26">
        <f t="shared" si="59"/>
        <v>112</v>
      </c>
      <c r="C2690" s="67" cm="1">
        <f t="array" ref="C2690">INDEX('Step 5. Daily Avg Schedule Calc'!$A$2:$D$169,(WEEKDAY(A2690)-1)*24+HOUR(A2690)+1,3)</f>
        <v>1</v>
      </c>
      <c r="D2690" s="67" cm="1">
        <f t="array" ref="D2690">INDEX('Step 5. Daily Avg Schedule Calc'!$A$2:$D$169,(WEEKDAY(A2690)-1)*24+HOUR(A2690)+1,4)</f>
        <v>1</v>
      </c>
      <c r="E2690">
        <f>VLOOKUP(A2690,'Step 1.4 CNY OAT'!$A$1:$B$8761,2)</f>
        <v>50</v>
      </c>
      <c r="F2690" s="11">
        <f ca="1">('Step 3. Regression'!$B$18*E2690^2+'Step 3. Regression'!$C$18*E2690+'Step 3. Regression'!$D$18)*C2690</f>
        <v>5.4365451275323569</v>
      </c>
      <c r="G2690" s="11">
        <f ca="1">('Step 3. Regression'!$G$18*E2690^2+'Step 3. Regression'!$H$18*E2690+'Step 3. Regression'!$I$18)*D2690</f>
        <v>2.7696486701042482</v>
      </c>
    </row>
    <row r="2691" spans="1:7" x14ac:dyDescent="0.25">
      <c r="A2691" s="8">
        <f>IF(ISBLANK('Step 1.4 CNY OAT'!A2691),"-",'Step 1.4 CNY OAT'!A2691)</f>
        <v>43213.083333333336</v>
      </c>
      <c r="B2691" s="26">
        <f t="shared" ref="B2691:B2754" si="60">_xlfn.DAYS(A2691,$A$2)</f>
        <v>112</v>
      </c>
      <c r="C2691" s="67" cm="1">
        <f t="array" ref="C2691">INDEX('Step 5. Daily Avg Schedule Calc'!$A$2:$D$169,(WEEKDAY(A2691)-1)*24+HOUR(A2691)+1,3)</f>
        <v>1</v>
      </c>
      <c r="D2691" s="67" cm="1">
        <f t="array" ref="D2691">INDEX('Step 5. Daily Avg Schedule Calc'!$A$2:$D$169,(WEEKDAY(A2691)-1)*24+HOUR(A2691)+1,4)</f>
        <v>1</v>
      </c>
      <c r="E2691">
        <f>VLOOKUP(A2691,'Step 1.4 CNY OAT'!$A$1:$B$8761,2)</f>
        <v>49</v>
      </c>
      <c r="F2691" s="11">
        <f ca="1">('Step 3. Regression'!$B$18*E2691^2+'Step 3. Regression'!$C$18*E2691+'Step 3. Regression'!$D$18)*C2691</f>
        <v>5.4771108509461008</v>
      </c>
      <c r="G2691" s="11">
        <f ca="1">('Step 3. Regression'!$G$18*E2691^2+'Step 3. Regression'!$H$18*E2691+'Step 3. Regression'!$I$18)*D2691</f>
        <v>2.7849091610765626</v>
      </c>
    </row>
    <row r="2692" spans="1:7" x14ac:dyDescent="0.25">
      <c r="A2692" s="8">
        <f>IF(ISBLANK('Step 1.4 CNY OAT'!A2692),"-",'Step 1.4 CNY OAT'!A2692)</f>
        <v>43213.125</v>
      </c>
      <c r="B2692" s="26">
        <f t="shared" si="60"/>
        <v>112</v>
      </c>
      <c r="C2692" s="67" cm="1">
        <f t="array" ref="C2692">INDEX('Step 5. Daily Avg Schedule Calc'!$A$2:$D$169,(WEEKDAY(A2692)-1)*24+HOUR(A2692)+1,3)</f>
        <v>1</v>
      </c>
      <c r="D2692" s="67" cm="1">
        <f t="array" ref="D2692">INDEX('Step 5. Daily Avg Schedule Calc'!$A$2:$D$169,(WEEKDAY(A2692)-1)*24+HOUR(A2692)+1,4)</f>
        <v>1</v>
      </c>
      <c r="E2692">
        <f>VLOOKUP(A2692,'Step 1.4 CNY OAT'!$A$1:$B$8761,2)</f>
        <v>48</v>
      </c>
      <c r="F2692" s="11">
        <f ca="1">('Step 3. Regression'!$B$18*E2692^2+'Step 3. Regression'!$C$18*E2692+'Step 3. Regression'!$D$18)*C2692</f>
        <v>5.5225267097557609</v>
      </c>
      <c r="G2692" s="11">
        <f ca="1">('Step 3. Regression'!$G$18*E2692^2+'Step 3. Regression'!$H$18*E2692+'Step 3. Regression'!$I$18)*D2692</f>
        <v>2.8014169777033562</v>
      </c>
    </row>
    <row r="2693" spans="1:7" x14ac:dyDescent="0.25">
      <c r="A2693" s="8">
        <f>IF(ISBLANK('Step 1.4 CNY OAT'!A2693),"-",'Step 1.4 CNY OAT'!A2693)</f>
        <v>43213.166666666664</v>
      </c>
      <c r="B2693" s="26">
        <f t="shared" si="60"/>
        <v>112</v>
      </c>
      <c r="C2693" s="67" cm="1">
        <f t="array" ref="C2693">INDEX('Step 5. Daily Avg Schedule Calc'!$A$2:$D$169,(WEEKDAY(A2693)-1)*24+HOUR(A2693)+1,3)</f>
        <v>1</v>
      </c>
      <c r="D2693" s="67" cm="1">
        <f t="array" ref="D2693">INDEX('Step 5. Daily Avg Schedule Calc'!$A$2:$D$169,(WEEKDAY(A2693)-1)*24+HOUR(A2693)+1,4)</f>
        <v>1</v>
      </c>
      <c r="E2693">
        <f>VLOOKUP(A2693,'Step 1.4 CNY OAT'!$A$1:$B$8761,2)</f>
        <v>46</v>
      </c>
      <c r="F2693" s="11">
        <f ca="1">('Step 3. Regression'!$B$18*E2693^2+'Step 3. Regression'!$C$18*E2693+'Step 3. Regression'!$D$18)*C2693</f>
        <v>5.6279088335628336</v>
      </c>
      <c r="G2693" s="11">
        <f ca="1">('Step 3. Regression'!$G$18*E2693^2+'Step 3. Regression'!$H$18*E2693+'Step 3. Regression'!$I$18)*D2693</f>
        <v>2.8381745879203826</v>
      </c>
    </row>
    <row r="2694" spans="1:7" x14ac:dyDescent="0.25">
      <c r="A2694" s="8">
        <f>IF(ISBLANK('Step 1.4 CNY OAT'!A2694),"-",'Step 1.4 CNY OAT'!A2694)</f>
        <v>43213.208333333336</v>
      </c>
      <c r="B2694" s="26">
        <f t="shared" si="60"/>
        <v>112</v>
      </c>
      <c r="C2694" s="67" cm="1">
        <f t="array" ref="C2694">INDEX('Step 5. Daily Avg Schedule Calc'!$A$2:$D$169,(WEEKDAY(A2694)-1)*24+HOUR(A2694)+1,3)</f>
        <v>1</v>
      </c>
      <c r="D2694" s="67" cm="1">
        <f t="array" ref="D2694">INDEX('Step 5. Daily Avg Schedule Calc'!$A$2:$D$169,(WEEKDAY(A2694)-1)*24+HOUR(A2694)+1,4)</f>
        <v>1</v>
      </c>
      <c r="E2694">
        <f>VLOOKUP(A2694,'Step 1.4 CNY OAT'!$A$1:$B$8761,2)</f>
        <v>46</v>
      </c>
      <c r="F2694" s="11">
        <f ca="1">('Step 3. Regression'!$B$18*E2694^2+'Step 3. Regression'!$C$18*E2694+'Step 3. Regression'!$D$18)*C2694</f>
        <v>5.6279088335628336</v>
      </c>
      <c r="G2694" s="11">
        <f ca="1">('Step 3. Regression'!$G$18*E2694^2+'Step 3. Regression'!$H$18*E2694+'Step 3. Regression'!$I$18)*D2694</f>
        <v>2.8381745879203826</v>
      </c>
    </row>
    <row r="2695" spans="1:7" x14ac:dyDescent="0.25">
      <c r="A2695" s="8">
        <f>IF(ISBLANK('Step 1.4 CNY OAT'!A2695),"-",'Step 1.4 CNY OAT'!A2695)</f>
        <v>43213.25</v>
      </c>
      <c r="B2695" s="26">
        <f t="shared" si="60"/>
        <v>112</v>
      </c>
      <c r="C2695" s="67" cm="1">
        <f t="array" ref="C2695">INDEX('Step 5. Daily Avg Schedule Calc'!$A$2:$D$169,(WEEKDAY(A2695)-1)*24+HOUR(A2695)+1,3)</f>
        <v>1</v>
      </c>
      <c r="D2695" s="67" cm="1">
        <f t="array" ref="D2695">INDEX('Step 5. Daily Avg Schedule Calc'!$A$2:$D$169,(WEEKDAY(A2695)-1)*24+HOUR(A2695)+1,4)</f>
        <v>1</v>
      </c>
      <c r="E2695">
        <f>VLOOKUP(A2695,'Step 1.4 CNY OAT'!$A$1:$B$8761,2)</f>
        <v>45</v>
      </c>
      <c r="F2695" s="11">
        <f ca="1">('Step 3. Regression'!$B$18*E2695^2+'Step 3. Regression'!$C$18*E2695+'Step 3. Regression'!$D$18)*C2695</f>
        <v>5.6878750985602435</v>
      </c>
      <c r="G2695" s="11">
        <f ca="1">('Step 3. Regression'!$G$18*E2695^2+'Step 3. Regression'!$H$18*E2695+'Step 3. Regression'!$I$18)*D2695</f>
        <v>2.8584243815106145</v>
      </c>
    </row>
    <row r="2696" spans="1:7" x14ac:dyDescent="0.25">
      <c r="A2696" s="8">
        <f>IF(ISBLANK('Step 1.4 CNY OAT'!A2696),"-",'Step 1.4 CNY OAT'!A2696)</f>
        <v>43213.291666666664</v>
      </c>
      <c r="B2696" s="26">
        <f t="shared" si="60"/>
        <v>112</v>
      </c>
      <c r="C2696" s="67" cm="1">
        <f t="array" ref="C2696">INDEX('Step 5. Daily Avg Schedule Calc'!$A$2:$D$169,(WEEKDAY(A2696)-1)*24+HOUR(A2696)+1,3)</f>
        <v>1</v>
      </c>
      <c r="D2696" s="67" cm="1">
        <f t="array" ref="D2696">INDEX('Step 5. Daily Avg Schedule Calc'!$A$2:$D$169,(WEEKDAY(A2696)-1)*24+HOUR(A2696)+1,4)</f>
        <v>1</v>
      </c>
      <c r="E2696">
        <f>VLOOKUP(A2696,'Step 1.4 CNY OAT'!$A$1:$B$8761,2)</f>
        <v>46</v>
      </c>
      <c r="F2696" s="11">
        <f ca="1">('Step 3. Regression'!$B$18*E2696^2+'Step 3. Regression'!$C$18*E2696+'Step 3. Regression'!$D$18)*C2696</f>
        <v>5.6279088335628336</v>
      </c>
      <c r="G2696" s="11">
        <f ca="1">('Step 3. Regression'!$G$18*E2696^2+'Step 3. Regression'!$H$18*E2696+'Step 3. Regression'!$I$18)*D2696</f>
        <v>2.8381745879203826</v>
      </c>
    </row>
    <row r="2697" spans="1:7" x14ac:dyDescent="0.25">
      <c r="A2697" s="8">
        <f>IF(ISBLANK('Step 1.4 CNY OAT'!A2697),"-",'Step 1.4 CNY OAT'!A2697)</f>
        <v>43213.333333333336</v>
      </c>
      <c r="B2697" s="26">
        <f t="shared" si="60"/>
        <v>112</v>
      </c>
      <c r="C2697" s="67" cm="1">
        <f t="array" ref="C2697">INDEX('Step 5. Daily Avg Schedule Calc'!$A$2:$D$169,(WEEKDAY(A2697)-1)*24+HOUR(A2697)+1,3)</f>
        <v>1</v>
      </c>
      <c r="D2697" s="67" cm="1">
        <f t="array" ref="D2697">INDEX('Step 5. Daily Avg Schedule Calc'!$A$2:$D$169,(WEEKDAY(A2697)-1)*24+HOUR(A2697)+1,4)</f>
        <v>1</v>
      </c>
      <c r="E2697">
        <f>VLOOKUP(A2697,'Step 1.4 CNY OAT'!$A$1:$B$8761,2)</f>
        <v>49</v>
      </c>
      <c r="F2697" s="11">
        <f ca="1">('Step 3. Regression'!$B$18*E2697^2+'Step 3. Regression'!$C$18*E2697+'Step 3. Regression'!$D$18)*C2697</f>
        <v>5.4771108509461008</v>
      </c>
      <c r="G2697" s="11">
        <f ca="1">('Step 3. Regression'!$G$18*E2697^2+'Step 3. Regression'!$H$18*E2697+'Step 3. Regression'!$I$18)*D2697</f>
        <v>2.7849091610765626</v>
      </c>
    </row>
    <row r="2698" spans="1:7" x14ac:dyDescent="0.25">
      <c r="A2698" s="8">
        <f>IF(ISBLANK('Step 1.4 CNY OAT'!A2698),"-",'Step 1.4 CNY OAT'!A2698)</f>
        <v>43213.375</v>
      </c>
      <c r="B2698" s="26">
        <f t="shared" si="60"/>
        <v>112</v>
      </c>
      <c r="C2698" s="67" cm="1">
        <f t="array" ref="C2698">INDEX('Step 5. Daily Avg Schedule Calc'!$A$2:$D$169,(WEEKDAY(A2698)-1)*24+HOUR(A2698)+1,3)</f>
        <v>1</v>
      </c>
      <c r="D2698" s="67" cm="1">
        <f t="array" ref="D2698">INDEX('Step 5. Daily Avg Schedule Calc'!$A$2:$D$169,(WEEKDAY(A2698)-1)*24+HOUR(A2698)+1,4)</f>
        <v>1</v>
      </c>
      <c r="E2698">
        <f>VLOOKUP(A2698,'Step 1.4 CNY OAT'!$A$1:$B$8761,2)</f>
        <v>52</v>
      </c>
      <c r="F2698" s="11">
        <f ca="1">('Step 3. Regression'!$B$18*E2698^2+'Step 3. Regression'!$C$18*E2698+'Step 3. Regression'!$D$18)*C2698</f>
        <v>5.3699640868926206</v>
      </c>
      <c r="G2698" s="11">
        <f ca="1">('Step 3. Regression'!$G$18*E2698^2+'Step 3. Regression'!$H$18*E2698+'Step 3. Regression'!$I$18)*D2698</f>
        <v>2.7428696651230586</v>
      </c>
    </row>
    <row r="2699" spans="1:7" x14ac:dyDescent="0.25">
      <c r="A2699" s="8">
        <f>IF(ISBLANK('Step 1.4 CNY OAT'!A2699),"-",'Step 1.4 CNY OAT'!A2699)</f>
        <v>43213.416666666664</v>
      </c>
      <c r="B2699" s="26">
        <f t="shared" si="60"/>
        <v>112</v>
      </c>
      <c r="C2699" s="67" cm="1">
        <f t="array" ref="C2699">INDEX('Step 5. Daily Avg Schedule Calc'!$A$2:$D$169,(WEEKDAY(A2699)-1)*24+HOUR(A2699)+1,3)</f>
        <v>1</v>
      </c>
      <c r="D2699" s="67" cm="1">
        <f t="array" ref="D2699">INDEX('Step 5. Daily Avg Schedule Calc'!$A$2:$D$169,(WEEKDAY(A2699)-1)*24+HOUR(A2699)+1,4)</f>
        <v>1</v>
      </c>
      <c r="E2699">
        <f>VLOOKUP(A2699,'Step 1.4 CNY OAT'!$A$1:$B$8761,2)</f>
        <v>54</v>
      </c>
      <c r="F2699" s="11">
        <f ca="1">('Step 3. Regression'!$B$18*E2699^2+'Step 3. Regression'!$C$18*E2699+'Step 3. Regression'!$D$18)*C2699</f>
        <v>5.3227835878365486</v>
      </c>
      <c r="G2699" s="11">
        <f ca="1">('Step 3. Regression'!$G$18*E2699^2+'Step 3. Regression'!$H$18*E2699+'Step 3. Regression'!$I$18)*D2699</f>
        <v>2.721079962759787</v>
      </c>
    </row>
    <row r="2700" spans="1:7" x14ac:dyDescent="0.25">
      <c r="A2700" s="8">
        <f>IF(ISBLANK('Step 1.4 CNY OAT'!A2700),"-",'Step 1.4 CNY OAT'!A2700)</f>
        <v>43213.458333333336</v>
      </c>
      <c r="B2700" s="26">
        <f t="shared" si="60"/>
        <v>112</v>
      </c>
      <c r="C2700" s="67" cm="1">
        <f t="array" ref="C2700">INDEX('Step 5. Daily Avg Schedule Calc'!$A$2:$D$169,(WEEKDAY(A2700)-1)*24+HOUR(A2700)+1,3)</f>
        <v>1</v>
      </c>
      <c r="D2700" s="67" cm="1">
        <f t="array" ref="D2700">INDEX('Step 5. Daily Avg Schedule Calc'!$A$2:$D$169,(WEEKDAY(A2700)-1)*24+HOUR(A2700)+1,4)</f>
        <v>1</v>
      </c>
      <c r="E2700">
        <f>VLOOKUP(A2700,'Step 1.4 CNY OAT'!$A$1:$B$8761,2)</f>
        <v>56</v>
      </c>
      <c r="F2700" s="11">
        <f ca="1">('Step 3. Regression'!$B$18*E2700^2+'Step 3. Regression'!$C$18*E2700+'Step 3. Regression'!$D$18)*C2700</f>
        <v>5.2950036303641443</v>
      </c>
      <c r="G2700" s="11">
        <f ca="1">('Step 3. Regression'!$G$18*E2700^2+'Step 3. Regression'!$H$18*E2700+'Step 3. Regression'!$I$18)*D2700</f>
        <v>2.7042795630144352</v>
      </c>
    </row>
    <row r="2701" spans="1:7" x14ac:dyDescent="0.25">
      <c r="A2701" s="8">
        <f>IF(ISBLANK('Step 1.4 CNY OAT'!A2701),"-",'Step 1.4 CNY OAT'!A2701)</f>
        <v>43213.5</v>
      </c>
      <c r="B2701" s="26">
        <f t="shared" si="60"/>
        <v>112</v>
      </c>
      <c r="C2701" s="67" cm="1">
        <f t="array" ref="C2701">INDEX('Step 5. Daily Avg Schedule Calc'!$A$2:$D$169,(WEEKDAY(A2701)-1)*24+HOUR(A2701)+1,3)</f>
        <v>1</v>
      </c>
      <c r="D2701" s="67" cm="1">
        <f t="array" ref="D2701">INDEX('Step 5. Daily Avg Schedule Calc'!$A$2:$D$169,(WEEKDAY(A2701)-1)*24+HOUR(A2701)+1,4)</f>
        <v>1</v>
      </c>
      <c r="E2701">
        <f>VLOOKUP(A2701,'Step 1.4 CNY OAT'!$A$1:$B$8761,2)</f>
        <v>57</v>
      </c>
      <c r="F2701" s="11">
        <f ca="1">('Step 3. Regression'!$B$18*E2701^2+'Step 3. Regression'!$C$18*E2701+'Step 3. Regression'!$D$18)*C2701</f>
        <v>5.2883888547218145</v>
      </c>
      <c r="G2701" s="11">
        <f ca="1">('Step 3. Regression'!$G$18*E2701^2+'Step 3. Regression'!$H$18*E2701+'Step 3. Regression'!$I$18)*D2701</f>
        <v>2.697750351623478</v>
      </c>
    </row>
    <row r="2702" spans="1:7" x14ac:dyDescent="0.25">
      <c r="A2702" s="8">
        <f>IF(ISBLANK('Step 1.4 CNY OAT'!A2702),"-",'Step 1.4 CNY OAT'!A2702)</f>
        <v>43213.541666666664</v>
      </c>
      <c r="B2702" s="26">
        <f t="shared" si="60"/>
        <v>112</v>
      </c>
      <c r="C2702" s="67" cm="1">
        <f t="array" ref="C2702">INDEX('Step 5. Daily Avg Schedule Calc'!$A$2:$D$169,(WEEKDAY(A2702)-1)*24+HOUR(A2702)+1,3)</f>
        <v>1</v>
      </c>
      <c r="D2702" s="67" cm="1">
        <f t="array" ref="D2702">INDEX('Step 5. Daily Avg Schedule Calc'!$A$2:$D$169,(WEEKDAY(A2702)-1)*24+HOUR(A2702)+1,4)</f>
        <v>1</v>
      </c>
      <c r="E2702">
        <f>VLOOKUP(A2702,'Step 1.4 CNY OAT'!$A$1:$B$8761,2)</f>
        <v>57</v>
      </c>
      <c r="F2702" s="11">
        <f ca="1">('Step 3. Regression'!$B$18*E2702^2+'Step 3. Regression'!$C$18*E2702+'Step 3. Regression'!$D$18)*C2702</f>
        <v>5.2883888547218145</v>
      </c>
      <c r="G2702" s="11">
        <f ca="1">('Step 3. Regression'!$G$18*E2702^2+'Step 3. Regression'!$H$18*E2702+'Step 3. Regression'!$I$18)*D2702</f>
        <v>2.697750351623478</v>
      </c>
    </row>
    <row r="2703" spans="1:7" x14ac:dyDescent="0.25">
      <c r="A2703" s="8">
        <f>IF(ISBLANK('Step 1.4 CNY OAT'!A2703),"-",'Step 1.4 CNY OAT'!A2703)</f>
        <v>43213.583333333336</v>
      </c>
      <c r="B2703" s="26">
        <f t="shared" si="60"/>
        <v>112</v>
      </c>
      <c r="C2703" s="67" cm="1">
        <f t="array" ref="C2703">INDEX('Step 5. Daily Avg Schedule Calc'!$A$2:$D$169,(WEEKDAY(A2703)-1)*24+HOUR(A2703)+1,3)</f>
        <v>1</v>
      </c>
      <c r="D2703" s="67" cm="1">
        <f t="array" ref="D2703">INDEX('Step 5. Daily Avg Schedule Calc'!$A$2:$D$169,(WEEKDAY(A2703)-1)*24+HOUR(A2703)+1,4)</f>
        <v>1</v>
      </c>
      <c r="E2703">
        <f>VLOOKUP(A2703,'Step 1.4 CNY OAT'!$A$1:$B$8761,2)</f>
        <v>60</v>
      </c>
      <c r="F2703" s="11">
        <f ca="1">('Step 3. Regression'!$B$18*E2703^2+'Step 3. Regression'!$C$18*E2703+'Step 3. Regression'!$D$18)*C2703</f>
        <v>5.2976453401703321</v>
      </c>
      <c r="G2703" s="11">
        <f ca="1">('Step 3. Regression'!$G$18*E2703^2+'Step 3. Regression'!$H$18*E2703+'Step 3. Regression'!$I$18)*D2703</f>
        <v>2.685646671377484</v>
      </c>
    </row>
    <row r="2704" spans="1:7" x14ac:dyDescent="0.25">
      <c r="A2704" s="8">
        <f>IF(ISBLANK('Step 1.4 CNY OAT'!A2704),"-",'Step 1.4 CNY OAT'!A2704)</f>
        <v>43213.625</v>
      </c>
      <c r="B2704" s="26">
        <f t="shared" si="60"/>
        <v>112</v>
      </c>
      <c r="C2704" s="67" cm="1">
        <f t="array" ref="C2704">INDEX('Step 5. Daily Avg Schedule Calc'!$A$2:$D$169,(WEEKDAY(A2704)-1)*24+HOUR(A2704)+1,3)</f>
        <v>1</v>
      </c>
      <c r="D2704" s="67" cm="1">
        <f t="array" ref="D2704">INDEX('Step 5. Daily Avg Schedule Calc'!$A$2:$D$169,(WEEKDAY(A2704)-1)*24+HOUR(A2704)+1,4)</f>
        <v>1</v>
      </c>
      <c r="E2704">
        <f>VLOOKUP(A2704,'Step 1.4 CNY OAT'!$A$1:$B$8761,2)</f>
        <v>63</v>
      </c>
      <c r="F2704" s="11">
        <f ca="1">('Step 3. Regression'!$B$18*E2704^2+'Step 3. Regression'!$C$18*E2704+'Step 3. Regression'!$D$18)*C2704</f>
        <v>5.3505530441821012</v>
      </c>
      <c r="G2704" s="11">
        <f ca="1">('Step 3. Regression'!$G$18*E2704^2+'Step 3. Regression'!$H$18*E2704+'Step 3. Regression'!$I$18)*D2704</f>
        <v>2.6847689220218069</v>
      </c>
    </row>
    <row r="2705" spans="1:7" x14ac:dyDescent="0.25">
      <c r="A2705" s="8">
        <f>IF(ISBLANK('Step 1.4 CNY OAT'!A2705),"-",'Step 1.4 CNY OAT'!A2705)</f>
        <v>43213.666666666664</v>
      </c>
      <c r="B2705" s="26">
        <f t="shared" si="60"/>
        <v>112</v>
      </c>
      <c r="C2705" s="67" cm="1">
        <f t="array" ref="C2705">INDEX('Step 5. Daily Avg Schedule Calc'!$A$2:$D$169,(WEEKDAY(A2705)-1)*24+HOUR(A2705)+1,3)</f>
        <v>1</v>
      </c>
      <c r="D2705" s="67" cm="1">
        <f t="array" ref="D2705">INDEX('Step 5. Daily Avg Schedule Calc'!$A$2:$D$169,(WEEKDAY(A2705)-1)*24+HOUR(A2705)+1,4)</f>
        <v>1</v>
      </c>
      <c r="E2705">
        <f>VLOOKUP(A2705,'Step 1.4 CNY OAT'!$A$1:$B$8761,2)</f>
        <v>63</v>
      </c>
      <c r="F2705" s="11">
        <f ca="1">('Step 3. Regression'!$B$18*E2705^2+'Step 3. Regression'!$C$18*E2705+'Step 3. Regression'!$D$18)*C2705</f>
        <v>5.3505530441821012</v>
      </c>
      <c r="G2705" s="11">
        <f ca="1">('Step 3. Regression'!$G$18*E2705^2+'Step 3. Regression'!$H$18*E2705+'Step 3. Regression'!$I$18)*D2705</f>
        <v>2.6847689220218069</v>
      </c>
    </row>
    <row r="2706" spans="1:7" x14ac:dyDescent="0.25">
      <c r="A2706" s="8">
        <f>IF(ISBLANK('Step 1.4 CNY OAT'!A2706),"-",'Step 1.4 CNY OAT'!A2706)</f>
        <v>43213.708333333336</v>
      </c>
      <c r="B2706" s="26">
        <f t="shared" si="60"/>
        <v>112</v>
      </c>
      <c r="C2706" s="67" cm="1">
        <f t="array" ref="C2706">INDEX('Step 5. Daily Avg Schedule Calc'!$A$2:$D$169,(WEEKDAY(A2706)-1)*24+HOUR(A2706)+1,3)</f>
        <v>1</v>
      </c>
      <c r="D2706" s="67" cm="1">
        <f t="array" ref="D2706">INDEX('Step 5. Daily Avg Schedule Calc'!$A$2:$D$169,(WEEKDAY(A2706)-1)*24+HOUR(A2706)+1,4)</f>
        <v>1</v>
      </c>
      <c r="E2706">
        <f>VLOOKUP(A2706,'Step 1.4 CNY OAT'!$A$1:$B$8761,2)</f>
        <v>62</v>
      </c>
      <c r="F2706" s="11">
        <f ca="1">('Step 3. Regression'!$B$18*E2706^2+'Step 3. Regression'!$C$18*E2706+'Step 3. Regression'!$D$18)*C2706</f>
        <v>5.3280670074489258</v>
      </c>
      <c r="G2706" s="11">
        <f ca="1">('Step 3. Regression'!$G$18*E2706^2+'Step 3. Regression'!$H$18*E2706+'Step 3. Regression'!$I$18)*D2706</f>
        <v>2.6838141794858865</v>
      </c>
    </row>
    <row r="2707" spans="1:7" x14ac:dyDescent="0.25">
      <c r="A2707" s="8">
        <f>IF(ISBLANK('Step 1.4 CNY OAT'!A2707),"-",'Step 1.4 CNY OAT'!A2707)</f>
        <v>43213.75</v>
      </c>
      <c r="B2707" s="26">
        <f t="shared" si="60"/>
        <v>112</v>
      </c>
      <c r="C2707" s="67" cm="1">
        <f t="array" ref="C2707">INDEX('Step 5. Daily Avg Schedule Calc'!$A$2:$D$169,(WEEKDAY(A2707)-1)*24+HOUR(A2707)+1,3)</f>
        <v>1</v>
      </c>
      <c r="D2707" s="67" cm="1">
        <f t="array" ref="D2707">INDEX('Step 5. Daily Avg Schedule Calc'!$A$2:$D$169,(WEEKDAY(A2707)-1)*24+HOUR(A2707)+1,4)</f>
        <v>1</v>
      </c>
      <c r="E2707">
        <f>VLOOKUP(A2707,'Step 1.4 CNY OAT'!$A$1:$B$8761,2)</f>
        <v>57</v>
      </c>
      <c r="F2707" s="11">
        <f ca="1">('Step 3. Regression'!$B$18*E2707^2+'Step 3. Regression'!$C$18*E2707+'Step 3. Regression'!$D$18)*C2707</f>
        <v>5.2883888547218145</v>
      </c>
      <c r="G2707" s="11">
        <f ca="1">('Step 3. Regression'!$G$18*E2707^2+'Step 3. Regression'!$H$18*E2707+'Step 3. Regression'!$I$18)*D2707</f>
        <v>2.697750351623478</v>
      </c>
    </row>
    <row r="2708" spans="1:7" x14ac:dyDescent="0.25">
      <c r="A2708" s="8">
        <f>IF(ISBLANK('Step 1.4 CNY OAT'!A2708),"-",'Step 1.4 CNY OAT'!A2708)</f>
        <v>43213.791666666664</v>
      </c>
      <c r="B2708" s="26">
        <f t="shared" si="60"/>
        <v>112</v>
      </c>
      <c r="C2708" s="67" cm="1">
        <f t="array" ref="C2708">INDEX('Step 5. Daily Avg Schedule Calc'!$A$2:$D$169,(WEEKDAY(A2708)-1)*24+HOUR(A2708)+1,3)</f>
        <v>1</v>
      </c>
      <c r="D2708" s="67" cm="1">
        <f t="array" ref="D2708">INDEX('Step 5. Daily Avg Schedule Calc'!$A$2:$D$169,(WEEKDAY(A2708)-1)*24+HOUR(A2708)+1,4)</f>
        <v>1</v>
      </c>
      <c r="E2708">
        <f>VLOOKUP(A2708,'Step 1.4 CNY OAT'!$A$1:$B$8761,2)</f>
        <v>57</v>
      </c>
      <c r="F2708" s="11">
        <f ca="1">('Step 3. Regression'!$B$18*E2708^2+'Step 3. Regression'!$C$18*E2708+'Step 3. Regression'!$D$18)*C2708</f>
        <v>5.2883888547218145</v>
      </c>
      <c r="G2708" s="11">
        <f ca="1">('Step 3. Regression'!$G$18*E2708^2+'Step 3. Regression'!$H$18*E2708+'Step 3. Regression'!$I$18)*D2708</f>
        <v>2.697750351623478</v>
      </c>
    </row>
    <row r="2709" spans="1:7" x14ac:dyDescent="0.25">
      <c r="A2709" s="8">
        <f>IF(ISBLANK('Step 1.4 CNY OAT'!A2709),"-",'Step 1.4 CNY OAT'!A2709)</f>
        <v>43213.833333333336</v>
      </c>
      <c r="B2709" s="26">
        <f t="shared" si="60"/>
        <v>112</v>
      </c>
      <c r="C2709" s="67" cm="1">
        <f t="array" ref="C2709">INDEX('Step 5. Daily Avg Schedule Calc'!$A$2:$D$169,(WEEKDAY(A2709)-1)*24+HOUR(A2709)+1,3)</f>
        <v>1</v>
      </c>
      <c r="D2709" s="67" cm="1">
        <f t="array" ref="D2709">INDEX('Step 5. Daily Avg Schedule Calc'!$A$2:$D$169,(WEEKDAY(A2709)-1)*24+HOUR(A2709)+1,4)</f>
        <v>1</v>
      </c>
      <c r="E2709">
        <f>VLOOKUP(A2709,'Step 1.4 CNY OAT'!$A$1:$B$8761,2)</f>
        <v>54</v>
      </c>
      <c r="F2709" s="11">
        <f ca="1">('Step 3. Regression'!$B$18*E2709^2+'Step 3. Regression'!$C$18*E2709+'Step 3. Regression'!$D$18)*C2709</f>
        <v>5.3227835878365486</v>
      </c>
      <c r="G2709" s="11">
        <f ca="1">('Step 3. Regression'!$G$18*E2709^2+'Step 3. Regression'!$H$18*E2709+'Step 3. Regression'!$I$18)*D2709</f>
        <v>2.721079962759787</v>
      </c>
    </row>
    <row r="2710" spans="1:7" x14ac:dyDescent="0.25">
      <c r="A2710" s="8">
        <f>IF(ISBLANK('Step 1.4 CNY OAT'!A2710),"-",'Step 1.4 CNY OAT'!A2710)</f>
        <v>43213.875</v>
      </c>
      <c r="B2710" s="26">
        <f t="shared" si="60"/>
        <v>112</v>
      </c>
      <c r="C2710" s="67" cm="1">
        <f t="array" ref="C2710">INDEX('Step 5. Daily Avg Schedule Calc'!$A$2:$D$169,(WEEKDAY(A2710)-1)*24+HOUR(A2710)+1,3)</f>
        <v>1</v>
      </c>
      <c r="D2710" s="67" cm="1">
        <f t="array" ref="D2710">INDEX('Step 5. Daily Avg Schedule Calc'!$A$2:$D$169,(WEEKDAY(A2710)-1)*24+HOUR(A2710)+1,4)</f>
        <v>1</v>
      </c>
      <c r="E2710">
        <f>VLOOKUP(A2710,'Step 1.4 CNY OAT'!$A$1:$B$8761,2)</f>
        <v>54</v>
      </c>
      <c r="F2710" s="11">
        <f ca="1">('Step 3. Regression'!$B$18*E2710^2+'Step 3. Regression'!$C$18*E2710+'Step 3. Regression'!$D$18)*C2710</f>
        <v>5.3227835878365486</v>
      </c>
      <c r="G2710" s="11">
        <f ca="1">('Step 3. Regression'!$G$18*E2710^2+'Step 3. Regression'!$H$18*E2710+'Step 3. Regression'!$I$18)*D2710</f>
        <v>2.721079962759787</v>
      </c>
    </row>
    <row r="2711" spans="1:7" x14ac:dyDescent="0.25">
      <c r="A2711" s="8">
        <f>IF(ISBLANK('Step 1.4 CNY OAT'!A2711),"-",'Step 1.4 CNY OAT'!A2711)</f>
        <v>43213.916666666664</v>
      </c>
      <c r="B2711" s="26">
        <f t="shared" si="60"/>
        <v>112</v>
      </c>
      <c r="C2711" s="67" cm="1">
        <f t="array" ref="C2711">INDEX('Step 5. Daily Avg Schedule Calc'!$A$2:$D$169,(WEEKDAY(A2711)-1)*24+HOUR(A2711)+1,3)</f>
        <v>1</v>
      </c>
      <c r="D2711" s="67" cm="1">
        <f t="array" ref="D2711">INDEX('Step 5. Daily Avg Schedule Calc'!$A$2:$D$169,(WEEKDAY(A2711)-1)*24+HOUR(A2711)+1,4)</f>
        <v>1</v>
      </c>
      <c r="E2711">
        <f>VLOOKUP(A2711,'Step 1.4 CNY OAT'!$A$1:$B$8761,2)</f>
        <v>52</v>
      </c>
      <c r="F2711" s="11">
        <f ca="1">('Step 3. Regression'!$B$18*E2711^2+'Step 3. Regression'!$C$18*E2711+'Step 3. Regression'!$D$18)*C2711</f>
        <v>5.3699640868926206</v>
      </c>
      <c r="G2711" s="11">
        <f ca="1">('Step 3. Regression'!$G$18*E2711^2+'Step 3. Regression'!$H$18*E2711+'Step 3. Regression'!$I$18)*D2711</f>
        <v>2.7428696651230586</v>
      </c>
    </row>
    <row r="2712" spans="1:7" x14ac:dyDescent="0.25">
      <c r="A2712" s="8">
        <f>IF(ISBLANK('Step 1.4 CNY OAT'!A2712),"-",'Step 1.4 CNY OAT'!A2712)</f>
        <v>43213.958333333336</v>
      </c>
      <c r="B2712" s="26">
        <f t="shared" si="60"/>
        <v>112</v>
      </c>
      <c r="C2712" s="67" cm="1">
        <f t="array" ref="C2712">INDEX('Step 5. Daily Avg Schedule Calc'!$A$2:$D$169,(WEEKDAY(A2712)-1)*24+HOUR(A2712)+1,3)</f>
        <v>1</v>
      </c>
      <c r="D2712" s="67" cm="1">
        <f t="array" ref="D2712">INDEX('Step 5. Daily Avg Schedule Calc'!$A$2:$D$169,(WEEKDAY(A2712)-1)*24+HOUR(A2712)+1,4)</f>
        <v>1</v>
      </c>
      <c r="E2712">
        <f>VLOOKUP(A2712,'Step 1.4 CNY OAT'!$A$1:$B$8761,2)</f>
        <v>51</v>
      </c>
      <c r="F2712" s="11">
        <f ca="1">('Step 3. Regression'!$B$18*E2712^2+'Step 3. Regression'!$C$18*E2712+'Step 3. Regression'!$D$18)*C2712</f>
        <v>5.4008295395145307</v>
      </c>
      <c r="G2712" s="11">
        <f ca="1">('Step 3. Regression'!$G$18*E2712^2+'Step 3. Regression'!$H$18*E2712+'Step 3. Regression'!$I$18)*D2712</f>
        <v>2.7556355047864143</v>
      </c>
    </row>
    <row r="2713" spans="1:7" x14ac:dyDescent="0.25">
      <c r="A2713" s="8">
        <f>IF(ISBLANK('Step 1.4 CNY OAT'!A2713),"-",'Step 1.4 CNY OAT'!A2713)</f>
        <v>43214</v>
      </c>
      <c r="B2713" s="26">
        <f t="shared" si="60"/>
        <v>113</v>
      </c>
      <c r="C2713" s="67" cm="1">
        <f t="array" ref="C2713">INDEX('Step 5. Daily Avg Schedule Calc'!$A$2:$D$169,(WEEKDAY(A2713)-1)*24+HOUR(A2713)+1,3)</f>
        <v>1</v>
      </c>
      <c r="D2713" s="67" cm="1">
        <f t="array" ref="D2713">INDEX('Step 5. Daily Avg Schedule Calc'!$A$2:$D$169,(WEEKDAY(A2713)-1)*24+HOUR(A2713)+1,4)</f>
        <v>1</v>
      </c>
      <c r="E2713">
        <f>VLOOKUP(A2713,'Step 1.4 CNY OAT'!$A$1:$B$8761,2)</f>
        <v>50</v>
      </c>
      <c r="F2713" s="11">
        <f ca="1">('Step 3. Regression'!$B$18*E2713^2+'Step 3. Regression'!$C$18*E2713+'Step 3. Regression'!$D$18)*C2713</f>
        <v>5.4365451275323569</v>
      </c>
      <c r="G2713" s="11">
        <f ca="1">('Step 3. Regression'!$G$18*E2713^2+'Step 3. Regression'!$H$18*E2713+'Step 3. Regression'!$I$18)*D2713</f>
        <v>2.7696486701042482</v>
      </c>
    </row>
    <row r="2714" spans="1:7" x14ac:dyDescent="0.25">
      <c r="A2714" s="8">
        <f>IF(ISBLANK('Step 1.4 CNY OAT'!A2714),"-",'Step 1.4 CNY OAT'!A2714)</f>
        <v>43214.041666666664</v>
      </c>
      <c r="B2714" s="26">
        <f t="shared" si="60"/>
        <v>113</v>
      </c>
      <c r="C2714" s="67" cm="1">
        <f t="array" ref="C2714">INDEX('Step 5. Daily Avg Schedule Calc'!$A$2:$D$169,(WEEKDAY(A2714)-1)*24+HOUR(A2714)+1,3)</f>
        <v>1</v>
      </c>
      <c r="D2714" s="67" cm="1">
        <f t="array" ref="D2714">INDEX('Step 5. Daily Avg Schedule Calc'!$A$2:$D$169,(WEEKDAY(A2714)-1)*24+HOUR(A2714)+1,4)</f>
        <v>1</v>
      </c>
      <c r="E2714">
        <f>VLOOKUP(A2714,'Step 1.4 CNY OAT'!$A$1:$B$8761,2)</f>
        <v>50</v>
      </c>
      <c r="F2714" s="11">
        <f ca="1">('Step 3. Regression'!$B$18*E2714^2+'Step 3. Regression'!$C$18*E2714+'Step 3. Regression'!$D$18)*C2714</f>
        <v>5.4365451275323569</v>
      </c>
      <c r="G2714" s="11">
        <f ca="1">('Step 3. Regression'!$G$18*E2714^2+'Step 3. Regression'!$H$18*E2714+'Step 3. Regression'!$I$18)*D2714</f>
        <v>2.7696486701042482</v>
      </c>
    </row>
    <row r="2715" spans="1:7" x14ac:dyDescent="0.25">
      <c r="A2715" s="8">
        <f>IF(ISBLANK('Step 1.4 CNY OAT'!A2715),"-",'Step 1.4 CNY OAT'!A2715)</f>
        <v>43214.083333333336</v>
      </c>
      <c r="B2715" s="26">
        <f t="shared" si="60"/>
        <v>113</v>
      </c>
      <c r="C2715" s="67" cm="1">
        <f t="array" ref="C2715">INDEX('Step 5. Daily Avg Schedule Calc'!$A$2:$D$169,(WEEKDAY(A2715)-1)*24+HOUR(A2715)+1,3)</f>
        <v>1</v>
      </c>
      <c r="D2715" s="67" cm="1">
        <f t="array" ref="D2715">INDEX('Step 5. Daily Avg Schedule Calc'!$A$2:$D$169,(WEEKDAY(A2715)-1)*24+HOUR(A2715)+1,4)</f>
        <v>1</v>
      </c>
      <c r="E2715">
        <f>VLOOKUP(A2715,'Step 1.4 CNY OAT'!$A$1:$B$8761,2)</f>
        <v>50</v>
      </c>
      <c r="F2715" s="11">
        <f ca="1">('Step 3. Regression'!$B$18*E2715^2+'Step 3. Regression'!$C$18*E2715+'Step 3. Regression'!$D$18)*C2715</f>
        <v>5.4365451275323569</v>
      </c>
      <c r="G2715" s="11">
        <f ca="1">('Step 3. Regression'!$G$18*E2715^2+'Step 3. Regression'!$H$18*E2715+'Step 3. Regression'!$I$18)*D2715</f>
        <v>2.7696486701042482</v>
      </c>
    </row>
    <row r="2716" spans="1:7" x14ac:dyDescent="0.25">
      <c r="A2716" s="8">
        <f>IF(ISBLANK('Step 1.4 CNY OAT'!A2716),"-",'Step 1.4 CNY OAT'!A2716)</f>
        <v>43214.125</v>
      </c>
      <c r="B2716" s="26">
        <f t="shared" si="60"/>
        <v>113</v>
      </c>
      <c r="C2716" s="67" cm="1">
        <f t="array" ref="C2716">INDEX('Step 5. Daily Avg Schedule Calc'!$A$2:$D$169,(WEEKDAY(A2716)-1)*24+HOUR(A2716)+1,3)</f>
        <v>1</v>
      </c>
      <c r="D2716" s="67" cm="1">
        <f t="array" ref="D2716">INDEX('Step 5. Daily Avg Schedule Calc'!$A$2:$D$169,(WEEKDAY(A2716)-1)*24+HOUR(A2716)+1,4)</f>
        <v>1</v>
      </c>
      <c r="E2716">
        <f>VLOOKUP(A2716,'Step 1.4 CNY OAT'!$A$1:$B$8761,2)</f>
        <v>48</v>
      </c>
      <c r="F2716" s="11">
        <f ca="1">('Step 3. Regression'!$B$18*E2716^2+'Step 3. Regression'!$C$18*E2716+'Step 3. Regression'!$D$18)*C2716</f>
        <v>5.5225267097557609</v>
      </c>
      <c r="G2716" s="11">
        <f ca="1">('Step 3. Regression'!$G$18*E2716^2+'Step 3. Regression'!$H$18*E2716+'Step 3. Regression'!$I$18)*D2716</f>
        <v>2.8014169777033562</v>
      </c>
    </row>
    <row r="2717" spans="1:7" x14ac:dyDescent="0.25">
      <c r="A2717" s="8">
        <f>IF(ISBLANK('Step 1.4 CNY OAT'!A2717),"-",'Step 1.4 CNY OAT'!A2717)</f>
        <v>43214.166666666664</v>
      </c>
      <c r="B2717" s="26">
        <f t="shared" si="60"/>
        <v>113</v>
      </c>
      <c r="C2717" s="67" cm="1">
        <f t="array" ref="C2717">INDEX('Step 5. Daily Avg Schedule Calc'!$A$2:$D$169,(WEEKDAY(A2717)-1)*24+HOUR(A2717)+1,3)</f>
        <v>1</v>
      </c>
      <c r="D2717" s="67" cm="1">
        <f t="array" ref="D2717">INDEX('Step 5. Daily Avg Schedule Calc'!$A$2:$D$169,(WEEKDAY(A2717)-1)*24+HOUR(A2717)+1,4)</f>
        <v>1</v>
      </c>
      <c r="E2717">
        <f>VLOOKUP(A2717,'Step 1.4 CNY OAT'!$A$1:$B$8761,2)</f>
        <v>48</v>
      </c>
      <c r="F2717" s="11">
        <f ca="1">('Step 3. Regression'!$B$18*E2717^2+'Step 3. Regression'!$C$18*E2717+'Step 3. Regression'!$D$18)*C2717</f>
        <v>5.5225267097557609</v>
      </c>
      <c r="G2717" s="11">
        <f ca="1">('Step 3. Regression'!$G$18*E2717^2+'Step 3. Regression'!$H$18*E2717+'Step 3. Regression'!$I$18)*D2717</f>
        <v>2.8014169777033562</v>
      </c>
    </row>
    <row r="2718" spans="1:7" x14ac:dyDescent="0.25">
      <c r="A2718" s="8">
        <f>IF(ISBLANK('Step 1.4 CNY OAT'!A2718),"-",'Step 1.4 CNY OAT'!A2718)</f>
        <v>43214.208333333336</v>
      </c>
      <c r="B2718" s="26">
        <f t="shared" si="60"/>
        <v>113</v>
      </c>
      <c r="C2718" s="67" cm="1">
        <f t="array" ref="C2718">INDEX('Step 5. Daily Avg Schedule Calc'!$A$2:$D$169,(WEEKDAY(A2718)-1)*24+HOUR(A2718)+1,3)</f>
        <v>1</v>
      </c>
      <c r="D2718" s="67" cm="1">
        <f t="array" ref="D2718">INDEX('Step 5. Daily Avg Schedule Calc'!$A$2:$D$169,(WEEKDAY(A2718)-1)*24+HOUR(A2718)+1,4)</f>
        <v>1</v>
      </c>
      <c r="E2718">
        <f>VLOOKUP(A2718,'Step 1.4 CNY OAT'!$A$1:$B$8761,2)</f>
        <v>47</v>
      </c>
      <c r="F2718" s="11">
        <f ca="1">('Step 3. Regression'!$B$18*E2718^2+'Step 3. Regression'!$C$18*E2718+'Step 3. Regression'!$D$18)*C2718</f>
        <v>5.5727927039613396</v>
      </c>
      <c r="G2718" s="11">
        <f ca="1">('Step 3. Regression'!$G$18*E2718^2+'Step 3. Regression'!$H$18*E2718+'Step 3. Regression'!$I$18)*D2718</f>
        <v>2.8191721199846294</v>
      </c>
    </row>
    <row r="2719" spans="1:7" x14ac:dyDescent="0.25">
      <c r="A2719" s="8">
        <f>IF(ISBLANK('Step 1.4 CNY OAT'!A2719),"-",'Step 1.4 CNY OAT'!A2719)</f>
        <v>43214.25</v>
      </c>
      <c r="B2719" s="26">
        <f t="shared" si="60"/>
        <v>113</v>
      </c>
      <c r="C2719" s="67" cm="1">
        <f t="array" ref="C2719">INDEX('Step 5. Daily Avg Schedule Calc'!$A$2:$D$169,(WEEKDAY(A2719)-1)*24+HOUR(A2719)+1,3)</f>
        <v>1</v>
      </c>
      <c r="D2719" s="67" cm="1">
        <f t="array" ref="D2719">INDEX('Step 5. Daily Avg Schedule Calc'!$A$2:$D$169,(WEEKDAY(A2719)-1)*24+HOUR(A2719)+1,4)</f>
        <v>1</v>
      </c>
      <c r="E2719">
        <f>VLOOKUP(A2719,'Step 1.4 CNY OAT'!$A$1:$B$8761,2)</f>
        <v>46</v>
      </c>
      <c r="F2719" s="11">
        <f ca="1">('Step 3. Regression'!$B$18*E2719^2+'Step 3. Regression'!$C$18*E2719+'Step 3. Regression'!$D$18)*C2719</f>
        <v>5.6279088335628336</v>
      </c>
      <c r="G2719" s="11">
        <f ca="1">('Step 3. Regression'!$G$18*E2719^2+'Step 3. Regression'!$H$18*E2719+'Step 3. Regression'!$I$18)*D2719</f>
        <v>2.8381745879203826</v>
      </c>
    </row>
    <row r="2720" spans="1:7" x14ac:dyDescent="0.25">
      <c r="A2720" s="8">
        <f>IF(ISBLANK('Step 1.4 CNY OAT'!A2720),"-",'Step 1.4 CNY OAT'!A2720)</f>
        <v>43214.291666666664</v>
      </c>
      <c r="B2720" s="26">
        <f t="shared" si="60"/>
        <v>113</v>
      </c>
      <c r="C2720" s="67" cm="1">
        <f t="array" ref="C2720">INDEX('Step 5. Daily Avg Schedule Calc'!$A$2:$D$169,(WEEKDAY(A2720)-1)*24+HOUR(A2720)+1,3)</f>
        <v>1</v>
      </c>
      <c r="D2720" s="67" cm="1">
        <f t="array" ref="D2720">INDEX('Step 5. Daily Avg Schedule Calc'!$A$2:$D$169,(WEEKDAY(A2720)-1)*24+HOUR(A2720)+1,4)</f>
        <v>1</v>
      </c>
      <c r="E2720">
        <f>VLOOKUP(A2720,'Step 1.4 CNY OAT'!$A$1:$B$8761,2)</f>
        <v>46</v>
      </c>
      <c r="F2720" s="11">
        <f ca="1">('Step 3. Regression'!$B$18*E2720^2+'Step 3. Regression'!$C$18*E2720+'Step 3. Regression'!$D$18)*C2720</f>
        <v>5.6279088335628336</v>
      </c>
      <c r="G2720" s="11">
        <f ca="1">('Step 3. Regression'!$G$18*E2720^2+'Step 3. Regression'!$H$18*E2720+'Step 3. Regression'!$I$18)*D2720</f>
        <v>2.8381745879203826</v>
      </c>
    </row>
    <row r="2721" spans="1:7" x14ac:dyDescent="0.25">
      <c r="A2721" s="8">
        <f>IF(ISBLANK('Step 1.4 CNY OAT'!A2721),"-",'Step 1.4 CNY OAT'!A2721)</f>
        <v>43214.333333333336</v>
      </c>
      <c r="B2721" s="26">
        <f t="shared" si="60"/>
        <v>113</v>
      </c>
      <c r="C2721" s="67" cm="1">
        <f t="array" ref="C2721">INDEX('Step 5. Daily Avg Schedule Calc'!$A$2:$D$169,(WEEKDAY(A2721)-1)*24+HOUR(A2721)+1,3)</f>
        <v>1</v>
      </c>
      <c r="D2721" s="67" cm="1">
        <f t="array" ref="D2721">INDEX('Step 5. Daily Avg Schedule Calc'!$A$2:$D$169,(WEEKDAY(A2721)-1)*24+HOUR(A2721)+1,4)</f>
        <v>1</v>
      </c>
      <c r="E2721">
        <f>VLOOKUP(A2721,'Step 1.4 CNY OAT'!$A$1:$B$8761,2)</f>
        <v>48</v>
      </c>
      <c r="F2721" s="11">
        <f ca="1">('Step 3. Regression'!$B$18*E2721^2+'Step 3. Regression'!$C$18*E2721+'Step 3. Regression'!$D$18)*C2721</f>
        <v>5.5225267097557609</v>
      </c>
      <c r="G2721" s="11">
        <f ca="1">('Step 3. Regression'!$G$18*E2721^2+'Step 3. Regression'!$H$18*E2721+'Step 3. Regression'!$I$18)*D2721</f>
        <v>2.8014169777033562</v>
      </c>
    </row>
    <row r="2722" spans="1:7" x14ac:dyDescent="0.25">
      <c r="A2722" s="8">
        <f>IF(ISBLANK('Step 1.4 CNY OAT'!A2722),"-",'Step 1.4 CNY OAT'!A2722)</f>
        <v>43214.375</v>
      </c>
      <c r="B2722" s="26">
        <f t="shared" si="60"/>
        <v>113</v>
      </c>
      <c r="C2722" s="67" cm="1">
        <f t="array" ref="C2722">INDEX('Step 5. Daily Avg Schedule Calc'!$A$2:$D$169,(WEEKDAY(A2722)-1)*24+HOUR(A2722)+1,3)</f>
        <v>1</v>
      </c>
      <c r="D2722" s="67" cm="1">
        <f t="array" ref="D2722">INDEX('Step 5. Daily Avg Schedule Calc'!$A$2:$D$169,(WEEKDAY(A2722)-1)*24+HOUR(A2722)+1,4)</f>
        <v>1</v>
      </c>
      <c r="E2722">
        <f>VLOOKUP(A2722,'Step 1.4 CNY OAT'!$A$1:$B$8761,2)</f>
        <v>52</v>
      </c>
      <c r="F2722" s="11">
        <f ca="1">('Step 3. Regression'!$B$18*E2722^2+'Step 3. Regression'!$C$18*E2722+'Step 3. Regression'!$D$18)*C2722</f>
        <v>5.3699640868926206</v>
      </c>
      <c r="G2722" s="11">
        <f ca="1">('Step 3. Regression'!$G$18*E2722^2+'Step 3. Regression'!$H$18*E2722+'Step 3. Regression'!$I$18)*D2722</f>
        <v>2.7428696651230586</v>
      </c>
    </row>
    <row r="2723" spans="1:7" x14ac:dyDescent="0.25">
      <c r="A2723" s="8">
        <f>IF(ISBLANK('Step 1.4 CNY OAT'!A2723),"-",'Step 1.4 CNY OAT'!A2723)</f>
        <v>43214.416666666664</v>
      </c>
      <c r="B2723" s="26">
        <f t="shared" si="60"/>
        <v>113</v>
      </c>
      <c r="C2723" s="67" cm="1">
        <f t="array" ref="C2723">INDEX('Step 5. Daily Avg Schedule Calc'!$A$2:$D$169,(WEEKDAY(A2723)-1)*24+HOUR(A2723)+1,3)</f>
        <v>1</v>
      </c>
      <c r="D2723" s="67" cm="1">
        <f t="array" ref="D2723">INDEX('Step 5. Daily Avg Schedule Calc'!$A$2:$D$169,(WEEKDAY(A2723)-1)*24+HOUR(A2723)+1,4)</f>
        <v>1</v>
      </c>
      <c r="E2723">
        <f>VLOOKUP(A2723,'Step 1.4 CNY OAT'!$A$1:$B$8761,2)</f>
        <v>55</v>
      </c>
      <c r="F2723" s="11">
        <f ca="1">('Step 3. Regression'!$B$18*E2723^2+'Step 3. Regression'!$C$18*E2723+'Step 3. Regression'!$D$18)*C2723</f>
        <v>5.3064685414023867</v>
      </c>
      <c r="G2723" s="11">
        <f ca="1">('Step 3. Regression'!$G$18*E2723^2+'Step 3. Regression'!$H$18*E2723+'Step 3. Regression'!$I$18)*D2723</f>
        <v>2.7120561000598711</v>
      </c>
    </row>
    <row r="2724" spans="1:7" x14ac:dyDescent="0.25">
      <c r="A2724" s="8">
        <f>IF(ISBLANK('Step 1.4 CNY OAT'!A2724),"-",'Step 1.4 CNY OAT'!A2724)</f>
        <v>43214.458333333336</v>
      </c>
      <c r="B2724" s="26">
        <f t="shared" si="60"/>
        <v>113</v>
      </c>
      <c r="C2724" s="67" cm="1">
        <f t="array" ref="C2724">INDEX('Step 5. Daily Avg Schedule Calc'!$A$2:$D$169,(WEEKDAY(A2724)-1)*24+HOUR(A2724)+1,3)</f>
        <v>1</v>
      </c>
      <c r="D2724" s="67" cm="1">
        <f t="array" ref="D2724">INDEX('Step 5. Daily Avg Schedule Calc'!$A$2:$D$169,(WEEKDAY(A2724)-1)*24+HOUR(A2724)+1,4)</f>
        <v>1</v>
      </c>
      <c r="E2724">
        <f>VLOOKUP(A2724,'Step 1.4 CNY OAT'!$A$1:$B$8761,2)</f>
        <v>61</v>
      </c>
      <c r="F2724" s="11">
        <f ca="1">('Step 3. Regression'!$B$18*E2724^2+'Step 3. Regression'!$C$18*E2724+'Step 3. Regression'!$D$18)*C2724</f>
        <v>5.3104311061116736</v>
      </c>
      <c r="G2724" s="11">
        <f ca="1">('Step 3. Regression'!$G$18*E2724^2+'Step 3. Regression'!$H$18*E2724+'Step 3. Regression'!$I$18)*D2724</f>
        <v>2.6841067626044453</v>
      </c>
    </row>
    <row r="2725" spans="1:7" x14ac:dyDescent="0.25">
      <c r="A2725" s="8">
        <f>IF(ISBLANK('Step 1.4 CNY OAT'!A2725),"-",'Step 1.4 CNY OAT'!A2725)</f>
        <v>43214.5</v>
      </c>
      <c r="B2725" s="26">
        <f t="shared" si="60"/>
        <v>113</v>
      </c>
      <c r="C2725" s="67" cm="1">
        <f t="array" ref="C2725">INDEX('Step 5. Daily Avg Schedule Calc'!$A$2:$D$169,(WEEKDAY(A2725)-1)*24+HOUR(A2725)+1,3)</f>
        <v>1</v>
      </c>
      <c r="D2725" s="67" cm="1">
        <f t="array" ref="D2725">INDEX('Step 5. Daily Avg Schedule Calc'!$A$2:$D$169,(WEEKDAY(A2725)-1)*24+HOUR(A2725)+1,4)</f>
        <v>1</v>
      </c>
      <c r="E2725">
        <f>VLOOKUP(A2725,'Step 1.4 CNY OAT'!$A$1:$B$8761,2)</f>
        <v>63</v>
      </c>
      <c r="F2725" s="11">
        <f ca="1">('Step 3. Regression'!$B$18*E2725^2+'Step 3. Regression'!$C$18*E2725+'Step 3. Regression'!$D$18)*C2725</f>
        <v>5.3505530441821012</v>
      </c>
      <c r="G2725" s="11">
        <f ca="1">('Step 3. Regression'!$G$18*E2725^2+'Step 3. Regression'!$H$18*E2725+'Step 3. Regression'!$I$18)*D2725</f>
        <v>2.6847689220218069</v>
      </c>
    </row>
    <row r="2726" spans="1:7" x14ac:dyDescent="0.25">
      <c r="A2726" s="8">
        <f>IF(ISBLANK('Step 1.4 CNY OAT'!A2726),"-",'Step 1.4 CNY OAT'!A2726)</f>
        <v>43214.541666666664</v>
      </c>
      <c r="B2726" s="26">
        <f t="shared" si="60"/>
        <v>113</v>
      </c>
      <c r="C2726" s="67" cm="1">
        <f t="array" ref="C2726">INDEX('Step 5. Daily Avg Schedule Calc'!$A$2:$D$169,(WEEKDAY(A2726)-1)*24+HOUR(A2726)+1,3)</f>
        <v>1</v>
      </c>
      <c r="D2726" s="67" cm="1">
        <f t="array" ref="D2726">INDEX('Step 5. Daily Avg Schedule Calc'!$A$2:$D$169,(WEEKDAY(A2726)-1)*24+HOUR(A2726)+1,4)</f>
        <v>1</v>
      </c>
      <c r="E2726">
        <f>VLOOKUP(A2726,'Step 1.4 CNY OAT'!$A$1:$B$8761,2)</f>
        <v>64</v>
      </c>
      <c r="F2726" s="11">
        <f ca="1">('Step 3. Regression'!$B$18*E2726^2+'Step 3. Regression'!$C$18*E2726+'Step 3. Regression'!$D$18)*C2726</f>
        <v>5.3778892163111873</v>
      </c>
      <c r="G2726" s="11">
        <f ca="1">('Step 3. Regression'!$G$18*E2726^2+'Step 3. Regression'!$H$18*E2726+'Step 3. Regression'!$I$18)*D2726</f>
        <v>2.686970990212207</v>
      </c>
    </row>
    <row r="2727" spans="1:7" x14ac:dyDescent="0.25">
      <c r="A2727" s="8">
        <f>IF(ISBLANK('Step 1.4 CNY OAT'!A2727),"-",'Step 1.4 CNY OAT'!A2727)</f>
        <v>43214.583333333336</v>
      </c>
      <c r="B2727" s="26">
        <f t="shared" si="60"/>
        <v>113</v>
      </c>
      <c r="C2727" s="67" cm="1">
        <f t="array" ref="C2727">INDEX('Step 5. Daily Avg Schedule Calc'!$A$2:$D$169,(WEEKDAY(A2727)-1)*24+HOUR(A2727)+1,3)</f>
        <v>1</v>
      </c>
      <c r="D2727" s="67" cm="1">
        <f t="array" ref="D2727">INDEX('Step 5. Daily Avg Schedule Calc'!$A$2:$D$169,(WEEKDAY(A2727)-1)*24+HOUR(A2727)+1,4)</f>
        <v>1</v>
      </c>
      <c r="E2727">
        <f>VLOOKUP(A2727,'Step 1.4 CNY OAT'!$A$1:$B$8761,2)</f>
        <v>65</v>
      </c>
      <c r="F2727" s="11">
        <f ca="1">('Step 3. Regression'!$B$18*E2727^2+'Step 3. Regression'!$C$18*E2727+'Step 3. Regression'!$D$18)*C2727</f>
        <v>5.4100755238361913</v>
      </c>
      <c r="G2727" s="11">
        <f ca="1">('Step 3. Regression'!$G$18*E2727^2+'Step 3. Regression'!$H$18*E2727+'Step 3. Regression'!$I$18)*D2727</f>
        <v>2.6904203840570866</v>
      </c>
    </row>
    <row r="2728" spans="1:7" x14ac:dyDescent="0.25">
      <c r="A2728" s="8">
        <f>IF(ISBLANK('Step 1.4 CNY OAT'!A2728),"-",'Step 1.4 CNY OAT'!A2728)</f>
        <v>43214.625</v>
      </c>
      <c r="B2728" s="26">
        <f t="shared" si="60"/>
        <v>113</v>
      </c>
      <c r="C2728" s="67" cm="1">
        <f t="array" ref="C2728">INDEX('Step 5. Daily Avg Schedule Calc'!$A$2:$D$169,(WEEKDAY(A2728)-1)*24+HOUR(A2728)+1,3)</f>
        <v>1</v>
      </c>
      <c r="D2728" s="67" cm="1">
        <f t="array" ref="D2728">INDEX('Step 5. Daily Avg Schedule Calc'!$A$2:$D$169,(WEEKDAY(A2728)-1)*24+HOUR(A2728)+1,4)</f>
        <v>1</v>
      </c>
      <c r="E2728">
        <f>VLOOKUP(A2728,'Step 1.4 CNY OAT'!$A$1:$B$8761,2)</f>
        <v>64</v>
      </c>
      <c r="F2728" s="11">
        <f ca="1">('Step 3. Regression'!$B$18*E2728^2+'Step 3. Regression'!$C$18*E2728+'Step 3. Regression'!$D$18)*C2728</f>
        <v>5.3778892163111873</v>
      </c>
      <c r="G2728" s="11">
        <f ca="1">('Step 3. Regression'!$G$18*E2728^2+'Step 3. Regression'!$H$18*E2728+'Step 3. Regression'!$I$18)*D2728</f>
        <v>2.686970990212207</v>
      </c>
    </row>
    <row r="2729" spans="1:7" x14ac:dyDescent="0.25">
      <c r="A2729" s="8">
        <f>IF(ISBLANK('Step 1.4 CNY OAT'!A2729),"-",'Step 1.4 CNY OAT'!A2729)</f>
        <v>43214.666666666664</v>
      </c>
      <c r="B2729" s="26">
        <f t="shared" si="60"/>
        <v>113</v>
      </c>
      <c r="C2729" s="67" cm="1">
        <f t="array" ref="C2729">INDEX('Step 5. Daily Avg Schedule Calc'!$A$2:$D$169,(WEEKDAY(A2729)-1)*24+HOUR(A2729)+1,3)</f>
        <v>1</v>
      </c>
      <c r="D2729" s="67" cm="1">
        <f t="array" ref="D2729">INDEX('Step 5. Daily Avg Schedule Calc'!$A$2:$D$169,(WEEKDAY(A2729)-1)*24+HOUR(A2729)+1,4)</f>
        <v>1</v>
      </c>
      <c r="E2729">
        <f>VLOOKUP(A2729,'Step 1.4 CNY OAT'!$A$1:$B$8761,2)</f>
        <v>63</v>
      </c>
      <c r="F2729" s="11">
        <f ca="1">('Step 3. Regression'!$B$18*E2729^2+'Step 3. Regression'!$C$18*E2729+'Step 3. Regression'!$D$18)*C2729</f>
        <v>5.3505530441821012</v>
      </c>
      <c r="G2729" s="11">
        <f ca="1">('Step 3. Regression'!$G$18*E2729^2+'Step 3. Regression'!$H$18*E2729+'Step 3. Regression'!$I$18)*D2729</f>
        <v>2.6847689220218069</v>
      </c>
    </row>
    <row r="2730" spans="1:7" x14ac:dyDescent="0.25">
      <c r="A2730" s="8">
        <f>IF(ISBLANK('Step 1.4 CNY OAT'!A2730),"-",'Step 1.4 CNY OAT'!A2730)</f>
        <v>43214.708333333336</v>
      </c>
      <c r="B2730" s="26">
        <f t="shared" si="60"/>
        <v>113</v>
      </c>
      <c r="C2730" s="67" cm="1">
        <f t="array" ref="C2730">INDEX('Step 5. Daily Avg Schedule Calc'!$A$2:$D$169,(WEEKDAY(A2730)-1)*24+HOUR(A2730)+1,3)</f>
        <v>1</v>
      </c>
      <c r="D2730" s="67" cm="1">
        <f t="array" ref="D2730">INDEX('Step 5. Daily Avg Schedule Calc'!$A$2:$D$169,(WEEKDAY(A2730)-1)*24+HOUR(A2730)+1,4)</f>
        <v>1</v>
      </c>
      <c r="E2730">
        <f>VLOOKUP(A2730,'Step 1.4 CNY OAT'!$A$1:$B$8761,2)</f>
        <v>62</v>
      </c>
      <c r="F2730" s="11">
        <f ca="1">('Step 3. Regression'!$B$18*E2730^2+'Step 3. Regression'!$C$18*E2730+'Step 3. Regression'!$D$18)*C2730</f>
        <v>5.3280670074489258</v>
      </c>
      <c r="G2730" s="11">
        <f ca="1">('Step 3. Regression'!$G$18*E2730^2+'Step 3. Regression'!$H$18*E2730+'Step 3. Regression'!$I$18)*D2730</f>
        <v>2.6838141794858865</v>
      </c>
    </row>
    <row r="2731" spans="1:7" x14ac:dyDescent="0.25">
      <c r="A2731" s="8">
        <f>IF(ISBLANK('Step 1.4 CNY OAT'!A2731),"-",'Step 1.4 CNY OAT'!A2731)</f>
        <v>43214.75</v>
      </c>
      <c r="B2731" s="26">
        <f t="shared" si="60"/>
        <v>113</v>
      </c>
      <c r="C2731" s="67" cm="1">
        <f t="array" ref="C2731">INDEX('Step 5. Daily Avg Schedule Calc'!$A$2:$D$169,(WEEKDAY(A2731)-1)*24+HOUR(A2731)+1,3)</f>
        <v>1</v>
      </c>
      <c r="D2731" s="67" cm="1">
        <f t="array" ref="D2731">INDEX('Step 5. Daily Avg Schedule Calc'!$A$2:$D$169,(WEEKDAY(A2731)-1)*24+HOUR(A2731)+1,4)</f>
        <v>1</v>
      </c>
      <c r="E2731">
        <f>VLOOKUP(A2731,'Step 1.4 CNY OAT'!$A$1:$B$8761,2)</f>
        <v>61</v>
      </c>
      <c r="F2731" s="11">
        <f ca="1">('Step 3. Regression'!$B$18*E2731^2+'Step 3. Regression'!$C$18*E2731+'Step 3. Regression'!$D$18)*C2731</f>
        <v>5.3104311061116736</v>
      </c>
      <c r="G2731" s="11">
        <f ca="1">('Step 3. Regression'!$G$18*E2731^2+'Step 3. Regression'!$H$18*E2731+'Step 3. Regression'!$I$18)*D2731</f>
        <v>2.6841067626044453</v>
      </c>
    </row>
    <row r="2732" spans="1:7" x14ac:dyDescent="0.25">
      <c r="A2732" s="8">
        <f>IF(ISBLANK('Step 1.4 CNY OAT'!A2732),"-",'Step 1.4 CNY OAT'!A2732)</f>
        <v>43214.791666666664</v>
      </c>
      <c r="B2732" s="26">
        <f t="shared" si="60"/>
        <v>113</v>
      </c>
      <c r="C2732" s="67" cm="1">
        <f t="array" ref="C2732">INDEX('Step 5. Daily Avg Schedule Calc'!$A$2:$D$169,(WEEKDAY(A2732)-1)*24+HOUR(A2732)+1,3)</f>
        <v>1</v>
      </c>
      <c r="D2732" s="67" cm="1">
        <f t="array" ref="D2732">INDEX('Step 5. Daily Avg Schedule Calc'!$A$2:$D$169,(WEEKDAY(A2732)-1)*24+HOUR(A2732)+1,4)</f>
        <v>1</v>
      </c>
      <c r="E2732">
        <f>VLOOKUP(A2732,'Step 1.4 CNY OAT'!$A$1:$B$8761,2)</f>
        <v>61</v>
      </c>
      <c r="F2732" s="11">
        <f ca="1">('Step 3. Regression'!$B$18*E2732^2+'Step 3. Regression'!$C$18*E2732+'Step 3. Regression'!$D$18)*C2732</f>
        <v>5.3104311061116736</v>
      </c>
      <c r="G2732" s="11">
        <f ca="1">('Step 3. Regression'!$G$18*E2732^2+'Step 3. Regression'!$H$18*E2732+'Step 3. Regression'!$I$18)*D2732</f>
        <v>2.6841067626044453</v>
      </c>
    </row>
    <row r="2733" spans="1:7" x14ac:dyDescent="0.25">
      <c r="A2733" s="8">
        <f>IF(ISBLANK('Step 1.4 CNY OAT'!A2733),"-",'Step 1.4 CNY OAT'!A2733)</f>
        <v>43214.833333333336</v>
      </c>
      <c r="B2733" s="26">
        <f t="shared" si="60"/>
        <v>113</v>
      </c>
      <c r="C2733" s="67" cm="1">
        <f t="array" ref="C2733">INDEX('Step 5. Daily Avg Schedule Calc'!$A$2:$D$169,(WEEKDAY(A2733)-1)*24+HOUR(A2733)+1,3)</f>
        <v>1</v>
      </c>
      <c r="D2733" s="67" cm="1">
        <f t="array" ref="D2733">INDEX('Step 5. Daily Avg Schedule Calc'!$A$2:$D$169,(WEEKDAY(A2733)-1)*24+HOUR(A2733)+1,4)</f>
        <v>1</v>
      </c>
      <c r="E2733">
        <f>VLOOKUP(A2733,'Step 1.4 CNY OAT'!$A$1:$B$8761,2)</f>
        <v>58</v>
      </c>
      <c r="F2733" s="11">
        <f ca="1">('Step 3. Regression'!$B$18*E2733^2+'Step 3. Regression'!$C$18*E2733+'Step 3. Regression'!$D$18)*C2733</f>
        <v>5.2866242144754043</v>
      </c>
      <c r="G2733" s="11">
        <f ca="1">('Step 3. Regression'!$G$18*E2733^2+'Step 3. Regression'!$H$18*E2733+'Step 3. Regression'!$I$18)*D2733</f>
        <v>2.6924684658870004</v>
      </c>
    </row>
    <row r="2734" spans="1:7" x14ac:dyDescent="0.25">
      <c r="A2734" s="8">
        <f>IF(ISBLANK('Step 1.4 CNY OAT'!A2734),"-",'Step 1.4 CNY OAT'!A2734)</f>
        <v>43214.875</v>
      </c>
      <c r="B2734" s="26">
        <f t="shared" si="60"/>
        <v>113</v>
      </c>
      <c r="C2734" s="67" cm="1">
        <f t="array" ref="C2734">INDEX('Step 5. Daily Avg Schedule Calc'!$A$2:$D$169,(WEEKDAY(A2734)-1)*24+HOUR(A2734)+1,3)</f>
        <v>1</v>
      </c>
      <c r="D2734" s="67" cm="1">
        <f t="array" ref="D2734">INDEX('Step 5. Daily Avg Schedule Calc'!$A$2:$D$169,(WEEKDAY(A2734)-1)*24+HOUR(A2734)+1,4)</f>
        <v>1</v>
      </c>
      <c r="E2734">
        <f>VLOOKUP(A2734,'Step 1.4 CNY OAT'!$A$1:$B$8761,2)</f>
        <v>57</v>
      </c>
      <c r="F2734" s="11">
        <f ca="1">('Step 3. Regression'!$B$18*E2734^2+'Step 3. Regression'!$C$18*E2734+'Step 3. Regression'!$D$18)*C2734</f>
        <v>5.2883888547218145</v>
      </c>
      <c r="G2734" s="11">
        <f ca="1">('Step 3. Regression'!$G$18*E2734^2+'Step 3. Regression'!$H$18*E2734+'Step 3. Regression'!$I$18)*D2734</f>
        <v>2.697750351623478</v>
      </c>
    </row>
    <row r="2735" spans="1:7" x14ac:dyDescent="0.25">
      <c r="A2735" s="8">
        <f>IF(ISBLANK('Step 1.4 CNY OAT'!A2735),"-",'Step 1.4 CNY OAT'!A2735)</f>
        <v>43214.916666666664</v>
      </c>
      <c r="B2735" s="26">
        <f t="shared" si="60"/>
        <v>113</v>
      </c>
      <c r="C2735" s="67" cm="1">
        <f t="array" ref="C2735">INDEX('Step 5. Daily Avg Schedule Calc'!$A$2:$D$169,(WEEKDAY(A2735)-1)*24+HOUR(A2735)+1,3)</f>
        <v>1</v>
      </c>
      <c r="D2735" s="67" cm="1">
        <f t="array" ref="D2735">INDEX('Step 5. Daily Avg Schedule Calc'!$A$2:$D$169,(WEEKDAY(A2735)-1)*24+HOUR(A2735)+1,4)</f>
        <v>1</v>
      </c>
      <c r="E2735">
        <f>VLOOKUP(A2735,'Step 1.4 CNY OAT'!$A$1:$B$8761,2)</f>
        <v>55</v>
      </c>
      <c r="F2735" s="11">
        <f ca="1">('Step 3. Regression'!$B$18*E2735^2+'Step 3. Regression'!$C$18*E2735+'Step 3. Regression'!$D$18)*C2735</f>
        <v>5.3064685414023867</v>
      </c>
      <c r="G2735" s="11">
        <f ca="1">('Step 3. Regression'!$G$18*E2735^2+'Step 3. Regression'!$H$18*E2735+'Step 3. Regression'!$I$18)*D2735</f>
        <v>2.7120561000598711</v>
      </c>
    </row>
    <row r="2736" spans="1:7" x14ac:dyDescent="0.25">
      <c r="A2736" s="8">
        <f>IF(ISBLANK('Step 1.4 CNY OAT'!A2736),"-",'Step 1.4 CNY OAT'!A2736)</f>
        <v>43214.958333333336</v>
      </c>
      <c r="B2736" s="26">
        <f t="shared" si="60"/>
        <v>113</v>
      </c>
      <c r="C2736" s="67" cm="1">
        <f t="array" ref="C2736">INDEX('Step 5. Daily Avg Schedule Calc'!$A$2:$D$169,(WEEKDAY(A2736)-1)*24+HOUR(A2736)+1,3)</f>
        <v>1</v>
      </c>
      <c r="D2736" s="67" cm="1">
        <f t="array" ref="D2736">INDEX('Step 5. Daily Avg Schedule Calc'!$A$2:$D$169,(WEEKDAY(A2736)-1)*24+HOUR(A2736)+1,4)</f>
        <v>1</v>
      </c>
      <c r="E2736">
        <f>VLOOKUP(A2736,'Step 1.4 CNY OAT'!$A$1:$B$8761,2)</f>
        <v>57</v>
      </c>
      <c r="F2736" s="11">
        <f ca="1">('Step 3. Regression'!$B$18*E2736^2+'Step 3. Regression'!$C$18*E2736+'Step 3. Regression'!$D$18)*C2736</f>
        <v>5.2883888547218145</v>
      </c>
      <c r="G2736" s="11">
        <f ca="1">('Step 3. Regression'!$G$18*E2736^2+'Step 3. Regression'!$H$18*E2736+'Step 3. Regression'!$I$18)*D2736</f>
        <v>2.697750351623478</v>
      </c>
    </row>
    <row r="2737" spans="1:7" x14ac:dyDescent="0.25">
      <c r="A2737" s="8">
        <f>IF(ISBLANK('Step 1.4 CNY OAT'!A2737),"-",'Step 1.4 CNY OAT'!A2737)</f>
        <v>43215</v>
      </c>
      <c r="B2737" s="26">
        <f t="shared" si="60"/>
        <v>114</v>
      </c>
      <c r="C2737" s="67" cm="1">
        <f t="array" ref="C2737">INDEX('Step 5. Daily Avg Schedule Calc'!$A$2:$D$169,(WEEKDAY(A2737)-1)*24+HOUR(A2737)+1,3)</f>
        <v>1</v>
      </c>
      <c r="D2737" s="67" cm="1">
        <f t="array" ref="D2737">INDEX('Step 5. Daily Avg Schedule Calc'!$A$2:$D$169,(WEEKDAY(A2737)-1)*24+HOUR(A2737)+1,4)</f>
        <v>1</v>
      </c>
      <c r="E2737">
        <f>VLOOKUP(A2737,'Step 1.4 CNY OAT'!$A$1:$B$8761,2)</f>
        <v>55</v>
      </c>
      <c r="F2737" s="11">
        <f ca="1">('Step 3. Regression'!$B$18*E2737^2+'Step 3. Regression'!$C$18*E2737+'Step 3. Regression'!$D$18)*C2737</f>
        <v>5.3064685414023867</v>
      </c>
      <c r="G2737" s="11">
        <f ca="1">('Step 3. Regression'!$G$18*E2737^2+'Step 3. Regression'!$H$18*E2737+'Step 3. Regression'!$I$18)*D2737</f>
        <v>2.7120561000598711</v>
      </c>
    </row>
    <row r="2738" spans="1:7" x14ac:dyDescent="0.25">
      <c r="A2738" s="8">
        <f>IF(ISBLANK('Step 1.4 CNY OAT'!A2738),"-",'Step 1.4 CNY OAT'!A2738)</f>
        <v>43215.041666666664</v>
      </c>
      <c r="B2738" s="26">
        <f t="shared" si="60"/>
        <v>114</v>
      </c>
      <c r="C2738" s="67" cm="1">
        <f t="array" ref="C2738">INDEX('Step 5. Daily Avg Schedule Calc'!$A$2:$D$169,(WEEKDAY(A2738)-1)*24+HOUR(A2738)+1,3)</f>
        <v>1</v>
      </c>
      <c r="D2738" s="67" cm="1">
        <f t="array" ref="D2738">INDEX('Step 5. Daily Avg Schedule Calc'!$A$2:$D$169,(WEEKDAY(A2738)-1)*24+HOUR(A2738)+1,4)</f>
        <v>1</v>
      </c>
      <c r="E2738">
        <f>VLOOKUP(A2738,'Step 1.4 CNY OAT'!$A$1:$B$8761,2)</f>
        <v>56</v>
      </c>
      <c r="F2738" s="11">
        <f ca="1">('Step 3. Regression'!$B$18*E2738^2+'Step 3. Regression'!$C$18*E2738+'Step 3. Regression'!$D$18)*C2738</f>
        <v>5.2950036303641443</v>
      </c>
      <c r="G2738" s="11">
        <f ca="1">('Step 3. Regression'!$G$18*E2738^2+'Step 3. Regression'!$H$18*E2738+'Step 3. Regression'!$I$18)*D2738</f>
        <v>2.7042795630144352</v>
      </c>
    </row>
    <row r="2739" spans="1:7" x14ac:dyDescent="0.25">
      <c r="A2739" s="8">
        <f>IF(ISBLANK('Step 1.4 CNY OAT'!A2739),"-",'Step 1.4 CNY OAT'!A2739)</f>
        <v>43215.083333333336</v>
      </c>
      <c r="B2739" s="26">
        <f t="shared" si="60"/>
        <v>114</v>
      </c>
      <c r="C2739" s="67" cm="1">
        <f t="array" ref="C2739">INDEX('Step 5. Daily Avg Schedule Calc'!$A$2:$D$169,(WEEKDAY(A2739)-1)*24+HOUR(A2739)+1,3)</f>
        <v>1</v>
      </c>
      <c r="D2739" s="67" cm="1">
        <f t="array" ref="D2739">INDEX('Step 5. Daily Avg Schedule Calc'!$A$2:$D$169,(WEEKDAY(A2739)-1)*24+HOUR(A2739)+1,4)</f>
        <v>1</v>
      </c>
      <c r="E2739">
        <f>VLOOKUP(A2739,'Step 1.4 CNY OAT'!$A$1:$B$8761,2)</f>
        <v>52</v>
      </c>
      <c r="F2739" s="11">
        <f ca="1">('Step 3. Regression'!$B$18*E2739^2+'Step 3. Regression'!$C$18*E2739+'Step 3. Regression'!$D$18)*C2739</f>
        <v>5.3699640868926206</v>
      </c>
      <c r="G2739" s="11">
        <f ca="1">('Step 3. Regression'!$G$18*E2739^2+'Step 3. Regression'!$H$18*E2739+'Step 3. Regression'!$I$18)*D2739</f>
        <v>2.7428696651230586</v>
      </c>
    </row>
    <row r="2740" spans="1:7" x14ac:dyDescent="0.25">
      <c r="A2740" s="8">
        <f>IF(ISBLANK('Step 1.4 CNY OAT'!A2740),"-",'Step 1.4 CNY OAT'!A2740)</f>
        <v>43215.125</v>
      </c>
      <c r="B2740" s="26">
        <f t="shared" si="60"/>
        <v>114</v>
      </c>
      <c r="C2740" s="67" cm="1">
        <f t="array" ref="C2740">INDEX('Step 5. Daily Avg Schedule Calc'!$A$2:$D$169,(WEEKDAY(A2740)-1)*24+HOUR(A2740)+1,3)</f>
        <v>1</v>
      </c>
      <c r="D2740" s="67" cm="1">
        <f t="array" ref="D2740">INDEX('Step 5. Daily Avg Schedule Calc'!$A$2:$D$169,(WEEKDAY(A2740)-1)*24+HOUR(A2740)+1,4)</f>
        <v>1</v>
      </c>
      <c r="E2740">
        <f>VLOOKUP(A2740,'Step 1.4 CNY OAT'!$A$1:$B$8761,2)</f>
        <v>50</v>
      </c>
      <c r="F2740" s="11">
        <f ca="1">('Step 3. Regression'!$B$18*E2740^2+'Step 3. Regression'!$C$18*E2740+'Step 3. Regression'!$D$18)*C2740</f>
        <v>5.4365451275323569</v>
      </c>
      <c r="G2740" s="11">
        <f ca="1">('Step 3. Regression'!$G$18*E2740^2+'Step 3. Regression'!$H$18*E2740+'Step 3. Regression'!$I$18)*D2740</f>
        <v>2.7696486701042482</v>
      </c>
    </row>
    <row r="2741" spans="1:7" x14ac:dyDescent="0.25">
      <c r="A2741" s="8">
        <f>IF(ISBLANK('Step 1.4 CNY OAT'!A2741),"-",'Step 1.4 CNY OAT'!A2741)</f>
        <v>43215.166666666664</v>
      </c>
      <c r="B2741" s="26">
        <f t="shared" si="60"/>
        <v>114</v>
      </c>
      <c r="C2741" s="67" cm="1">
        <f t="array" ref="C2741">INDEX('Step 5. Daily Avg Schedule Calc'!$A$2:$D$169,(WEEKDAY(A2741)-1)*24+HOUR(A2741)+1,3)</f>
        <v>1</v>
      </c>
      <c r="D2741" s="67" cm="1">
        <f t="array" ref="D2741">INDEX('Step 5. Daily Avg Schedule Calc'!$A$2:$D$169,(WEEKDAY(A2741)-1)*24+HOUR(A2741)+1,4)</f>
        <v>1</v>
      </c>
      <c r="E2741">
        <f>VLOOKUP(A2741,'Step 1.4 CNY OAT'!$A$1:$B$8761,2)</f>
        <v>52</v>
      </c>
      <c r="F2741" s="11">
        <f ca="1">('Step 3. Regression'!$B$18*E2741^2+'Step 3. Regression'!$C$18*E2741+'Step 3. Regression'!$D$18)*C2741</f>
        <v>5.3699640868926206</v>
      </c>
      <c r="G2741" s="11">
        <f ca="1">('Step 3. Regression'!$G$18*E2741^2+'Step 3. Regression'!$H$18*E2741+'Step 3. Regression'!$I$18)*D2741</f>
        <v>2.7428696651230586</v>
      </c>
    </row>
    <row r="2742" spans="1:7" x14ac:dyDescent="0.25">
      <c r="A2742" s="8">
        <f>IF(ISBLANK('Step 1.4 CNY OAT'!A2742),"-",'Step 1.4 CNY OAT'!A2742)</f>
        <v>43215.208333333336</v>
      </c>
      <c r="B2742" s="26">
        <f t="shared" si="60"/>
        <v>114</v>
      </c>
      <c r="C2742" s="67" cm="1">
        <f t="array" ref="C2742">INDEX('Step 5. Daily Avg Schedule Calc'!$A$2:$D$169,(WEEKDAY(A2742)-1)*24+HOUR(A2742)+1,3)</f>
        <v>1</v>
      </c>
      <c r="D2742" s="67" cm="1">
        <f t="array" ref="D2742">INDEX('Step 5. Daily Avg Schedule Calc'!$A$2:$D$169,(WEEKDAY(A2742)-1)*24+HOUR(A2742)+1,4)</f>
        <v>1</v>
      </c>
      <c r="E2742">
        <f>VLOOKUP(A2742,'Step 1.4 CNY OAT'!$A$1:$B$8761,2)</f>
        <v>55</v>
      </c>
      <c r="F2742" s="11">
        <f ca="1">('Step 3. Regression'!$B$18*E2742^2+'Step 3. Regression'!$C$18*E2742+'Step 3. Regression'!$D$18)*C2742</f>
        <v>5.3064685414023867</v>
      </c>
      <c r="G2742" s="11">
        <f ca="1">('Step 3. Regression'!$G$18*E2742^2+'Step 3. Regression'!$H$18*E2742+'Step 3. Regression'!$I$18)*D2742</f>
        <v>2.7120561000598711</v>
      </c>
    </row>
    <row r="2743" spans="1:7" x14ac:dyDescent="0.25">
      <c r="A2743" s="8">
        <f>IF(ISBLANK('Step 1.4 CNY OAT'!A2743),"-",'Step 1.4 CNY OAT'!A2743)</f>
        <v>43215.25</v>
      </c>
      <c r="B2743" s="26">
        <f t="shared" si="60"/>
        <v>114</v>
      </c>
      <c r="C2743" s="67" cm="1">
        <f t="array" ref="C2743">INDEX('Step 5. Daily Avg Schedule Calc'!$A$2:$D$169,(WEEKDAY(A2743)-1)*24+HOUR(A2743)+1,3)</f>
        <v>1</v>
      </c>
      <c r="D2743" s="67" cm="1">
        <f t="array" ref="D2743">INDEX('Step 5. Daily Avg Schedule Calc'!$A$2:$D$169,(WEEKDAY(A2743)-1)*24+HOUR(A2743)+1,4)</f>
        <v>1</v>
      </c>
      <c r="E2743">
        <f>VLOOKUP(A2743,'Step 1.4 CNY OAT'!$A$1:$B$8761,2)</f>
        <v>54</v>
      </c>
      <c r="F2743" s="11">
        <f ca="1">('Step 3. Regression'!$B$18*E2743^2+'Step 3. Regression'!$C$18*E2743+'Step 3. Regression'!$D$18)*C2743</f>
        <v>5.3227835878365486</v>
      </c>
      <c r="G2743" s="11">
        <f ca="1">('Step 3. Regression'!$G$18*E2743^2+'Step 3. Regression'!$H$18*E2743+'Step 3. Regression'!$I$18)*D2743</f>
        <v>2.721079962759787</v>
      </c>
    </row>
    <row r="2744" spans="1:7" x14ac:dyDescent="0.25">
      <c r="A2744" s="8">
        <f>IF(ISBLANK('Step 1.4 CNY OAT'!A2744),"-",'Step 1.4 CNY OAT'!A2744)</f>
        <v>43215.291666666664</v>
      </c>
      <c r="B2744" s="26">
        <f t="shared" si="60"/>
        <v>114</v>
      </c>
      <c r="C2744" s="67" cm="1">
        <f t="array" ref="C2744">INDEX('Step 5. Daily Avg Schedule Calc'!$A$2:$D$169,(WEEKDAY(A2744)-1)*24+HOUR(A2744)+1,3)</f>
        <v>1</v>
      </c>
      <c r="D2744" s="67" cm="1">
        <f t="array" ref="D2744">INDEX('Step 5. Daily Avg Schedule Calc'!$A$2:$D$169,(WEEKDAY(A2744)-1)*24+HOUR(A2744)+1,4)</f>
        <v>1</v>
      </c>
      <c r="E2744">
        <f>VLOOKUP(A2744,'Step 1.4 CNY OAT'!$A$1:$B$8761,2)</f>
        <v>52</v>
      </c>
      <c r="F2744" s="11">
        <f ca="1">('Step 3. Regression'!$B$18*E2744^2+'Step 3. Regression'!$C$18*E2744+'Step 3. Regression'!$D$18)*C2744</f>
        <v>5.3699640868926206</v>
      </c>
      <c r="G2744" s="11">
        <f ca="1">('Step 3. Regression'!$G$18*E2744^2+'Step 3. Regression'!$H$18*E2744+'Step 3. Regression'!$I$18)*D2744</f>
        <v>2.7428696651230586</v>
      </c>
    </row>
    <row r="2745" spans="1:7" x14ac:dyDescent="0.25">
      <c r="A2745" s="8">
        <f>IF(ISBLANK('Step 1.4 CNY OAT'!A2745),"-",'Step 1.4 CNY OAT'!A2745)</f>
        <v>43215.333333333336</v>
      </c>
      <c r="B2745" s="26">
        <f t="shared" si="60"/>
        <v>114</v>
      </c>
      <c r="C2745" s="67" cm="1">
        <f t="array" ref="C2745">INDEX('Step 5. Daily Avg Schedule Calc'!$A$2:$D$169,(WEEKDAY(A2745)-1)*24+HOUR(A2745)+1,3)</f>
        <v>1</v>
      </c>
      <c r="D2745" s="67" cm="1">
        <f t="array" ref="D2745">INDEX('Step 5. Daily Avg Schedule Calc'!$A$2:$D$169,(WEEKDAY(A2745)-1)*24+HOUR(A2745)+1,4)</f>
        <v>1</v>
      </c>
      <c r="E2745">
        <f>VLOOKUP(A2745,'Step 1.4 CNY OAT'!$A$1:$B$8761,2)</f>
        <v>52</v>
      </c>
      <c r="F2745" s="11">
        <f ca="1">('Step 3. Regression'!$B$18*E2745^2+'Step 3. Regression'!$C$18*E2745+'Step 3. Regression'!$D$18)*C2745</f>
        <v>5.3699640868926206</v>
      </c>
      <c r="G2745" s="11">
        <f ca="1">('Step 3. Regression'!$G$18*E2745^2+'Step 3. Regression'!$H$18*E2745+'Step 3. Regression'!$I$18)*D2745</f>
        <v>2.7428696651230586</v>
      </c>
    </row>
    <row r="2746" spans="1:7" x14ac:dyDescent="0.25">
      <c r="A2746" s="8">
        <f>IF(ISBLANK('Step 1.4 CNY OAT'!A2746),"-",'Step 1.4 CNY OAT'!A2746)</f>
        <v>43215.375</v>
      </c>
      <c r="B2746" s="26">
        <f t="shared" si="60"/>
        <v>114</v>
      </c>
      <c r="C2746" s="67" cm="1">
        <f t="array" ref="C2746">INDEX('Step 5. Daily Avg Schedule Calc'!$A$2:$D$169,(WEEKDAY(A2746)-1)*24+HOUR(A2746)+1,3)</f>
        <v>1</v>
      </c>
      <c r="D2746" s="67" cm="1">
        <f t="array" ref="D2746">INDEX('Step 5. Daily Avg Schedule Calc'!$A$2:$D$169,(WEEKDAY(A2746)-1)*24+HOUR(A2746)+1,4)</f>
        <v>1</v>
      </c>
      <c r="E2746">
        <f>VLOOKUP(A2746,'Step 1.4 CNY OAT'!$A$1:$B$8761,2)</f>
        <v>57</v>
      </c>
      <c r="F2746" s="11">
        <f ca="1">('Step 3. Regression'!$B$18*E2746^2+'Step 3. Regression'!$C$18*E2746+'Step 3. Regression'!$D$18)*C2746</f>
        <v>5.2883888547218145</v>
      </c>
      <c r="G2746" s="11">
        <f ca="1">('Step 3. Regression'!$G$18*E2746^2+'Step 3. Regression'!$H$18*E2746+'Step 3. Regression'!$I$18)*D2746</f>
        <v>2.697750351623478</v>
      </c>
    </row>
    <row r="2747" spans="1:7" x14ac:dyDescent="0.25">
      <c r="A2747" s="8">
        <f>IF(ISBLANK('Step 1.4 CNY OAT'!A2747),"-",'Step 1.4 CNY OAT'!A2747)</f>
        <v>43215.416666666664</v>
      </c>
      <c r="B2747" s="26">
        <f t="shared" si="60"/>
        <v>114</v>
      </c>
      <c r="C2747" s="67" cm="1">
        <f t="array" ref="C2747">INDEX('Step 5. Daily Avg Schedule Calc'!$A$2:$D$169,(WEEKDAY(A2747)-1)*24+HOUR(A2747)+1,3)</f>
        <v>1</v>
      </c>
      <c r="D2747" s="67" cm="1">
        <f t="array" ref="D2747">INDEX('Step 5. Daily Avg Schedule Calc'!$A$2:$D$169,(WEEKDAY(A2747)-1)*24+HOUR(A2747)+1,4)</f>
        <v>1</v>
      </c>
      <c r="E2747">
        <f>VLOOKUP(A2747,'Step 1.4 CNY OAT'!$A$1:$B$8761,2)</f>
        <v>61</v>
      </c>
      <c r="F2747" s="11">
        <f ca="1">('Step 3. Regression'!$B$18*E2747^2+'Step 3. Regression'!$C$18*E2747+'Step 3. Regression'!$D$18)*C2747</f>
        <v>5.3104311061116736</v>
      </c>
      <c r="G2747" s="11">
        <f ca="1">('Step 3. Regression'!$G$18*E2747^2+'Step 3. Regression'!$H$18*E2747+'Step 3. Regression'!$I$18)*D2747</f>
        <v>2.6841067626044453</v>
      </c>
    </row>
    <row r="2748" spans="1:7" x14ac:dyDescent="0.25">
      <c r="A2748" s="8">
        <f>IF(ISBLANK('Step 1.4 CNY OAT'!A2748),"-",'Step 1.4 CNY OAT'!A2748)</f>
        <v>43215.458333333336</v>
      </c>
      <c r="B2748" s="26">
        <f t="shared" si="60"/>
        <v>114</v>
      </c>
      <c r="C2748" s="67" cm="1">
        <f t="array" ref="C2748">INDEX('Step 5. Daily Avg Schedule Calc'!$A$2:$D$169,(WEEKDAY(A2748)-1)*24+HOUR(A2748)+1,3)</f>
        <v>1</v>
      </c>
      <c r="D2748" s="67" cm="1">
        <f t="array" ref="D2748">INDEX('Step 5. Daily Avg Schedule Calc'!$A$2:$D$169,(WEEKDAY(A2748)-1)*24+HOUR(A2748)+1,4)</f>
        <v>1</v>
      </c>
      <c r="E2748">
        <f>VLOOKUP(A2748,'Step 1.4 CNY OAT'!$A$1:$B$8761,2)</f>
        <v>61</v>
      </c>
      <c r="F2748" s="11">
        <f ca="1">('Step 3. Regression'!$B$18*E2748^2+'Step 3. Regression'!$C$18*E2748+'Step 3. Regression'!$D$18)*C2748</f>
        <v>5.3104311061116736</v>
      </c>
      <c r="G2748" s="11">
        <f ca="1">('Step 3. Regression'!$G$18*E2748^2+'Step 3. Regression'!$H$18*E2748+'Step 3. Regression'!$I$18)*D2748</f>
        <v>2.6841067626044453</v>
      </c>
    </row>
    <row r="2749" spans="1:7" x14ac:dyDescent="0.25">
      <c r="A2749" s="8">
        <f>IF(ISBLANK('Step 1.4 CNY OAT'!A2749),"-",'Step 1.4 CNY OAT'!A2749)</f>
        <v>43215.5</v>
      </c>
      <c r="B2749" s="26">
        <f t="shared" si="60"/>
        <v>114</v>
      </c>
      <c r="C2749" s="67" cm="1">
        <f t="array" ref="C2749">INDEX('Step 5. Daily Avg Schedule Calc'!$A$2:$D$169,(WEEKDAY(A2749)-1)*24+HOUR(A2749)+1,3)</f>
        <v>1</v>
      </c>
      <c r="D2749" s="67" cm="1">
        <f t="array" ref="D2749">INDEX('Step 5. Daily Avg Schedule Calc'!$A$2:$D$169,(WEEKDAY(A2749)-1)*24+HOUR(A2749)+1,4)</f>
        <v>1</v>
      </c>
      <c r="E2749">
        <f>VLOOKUP(A2749,'Step 1.4 CNY OAT'!$A$1:$B$8761,2)</f>
        <v>61</v>
      </c>
      <c r="F2749" s="11">
        <f ca="1">('Step 3. Regression'!$B$18*E2749^2+'Step 3. Regression'!$C$18*E2749+'Step 3. Regression'!$D$18)*C2749</f>
        <v>5.3104311061116736</v>
      </c>
      <c r="G2749" s="11">
        <f ca="1">('Step 3. Regression'!$G$18*E2749^2+'Step 3. Regression'!$H$18*E2749+'Step 3. Regression'!$I$18)*D2749</f>
        <v>2.6841067626044453</v>
      </c>
    </row>
    <row r="2750" spans="1:7" x14ac:dyDescent="0.25">
      <c r="A2750" s="8">
        <f>IF(ISBLANK('Step 1.4 CNY OAT'!A2750),"-",'Step 1.4 CNY OAT'!A2750)</f>
        <v>43215.541666666664</v>
      </c>
      <c r="B2750" s="26">
        <f t="shared" si="60"/>
        <v>114</v>
      </c>
      <c r="C2750" s="67" cm="1">
        <f t="array" ref="C2750">INDEX('Step 5. Daily Avg Schedule Calc'!$A$2:$D$169,(WEEKDAY(A2750)-1)*24+HOUR(A2750)+1,3)</f>
        <v>1</v>
      </c>
      <c r="D2750" s="67" cm="1">
        <f t="array" ref="D2750">INDEX('Step 5. Daily Avg Schedule Calc'!$A$2:$D$169,(WEEKDAY(A2750)-1)*24+HOUR(A2750)+1,4)</f>
        <v>1</v>
      </c>
      <c r="E2750">
        <f>VLOOKUP(A2750,'Step 1.4 CNY OAT'!$A$1:$B$8761,2)</f>
        <v>61</v>
      </c>
      <c r="F2750" s="11">
        <f ca="1">('Step 3. Regression'!$B$18*E2750^2+'Step 3. Regression'!$C$18*E2750+'Step 3. Regression'!$D$18)*C2750</f>
        <v>5.3104311061116736</v>
      </c>
      <c r="G2750" s="11">
        <f ca="1">('Step 3. Regression'!$G$18*E2750^2+'Step 3. Regression'!$H$18*E2750+'Step 3. Regression'!$I$18)*D2750</f>
        <v>2.6841067626044453</v>
      </c>
    </row>
    <row r="2751" spans="1:7" x14ac:dyDescent="0.25">
      <c r="A2751" s="8">
        <f>IF(ISBLANK('Step 1.4 CNY OAT'!A2751),"-",'Step 1.4 CNY OAT'!A2751)</f>
        <v>43215.583333333336</v>
      </c>
      <c r="B2751" s="26">
        <f t="shared" si="60"/>
        <v>114</v>
      </c>
      <c r="C2751" s="67" cm="1">
        <f t="array" ref="C2751">INDEX('Step 5. Daily Avg Schedule Calc'!$A$2:$D$169,(WEEKDAY(A2751)-1)*24+HOUR(A2751)+1,3)</f>
        <v>1</v>
      </c>
      <c r="D2751" s="67" cm="1">
        <f t="array" ref="D2751">INDEX('Step 5. Daily Avg Schedule Calc'!$A$2:$D$169,(WEEKDAY(A2751)-1)*24+HOUR(A2751)+1,4)</f>
        <v>1</v>
      </c>
      <c r="E2751">
        <f>VLOOKUP(A2751,'Step 1.4 CNY OAT'!$A$1:$B$8761,2)</f>
        <v>60</v>
      </c>
      <c r="F2751" s="11">
        <f ca="1">('Step 3. Regression'!$B$18*E2751^2+'Step 3. Regression'!$C$18*E2751+'Step 3. Regression'!$D$18)*C2751</f>
        <v>5.2976453401703321</v>
      </c>
      <c r="G2751" s="11">
        <f ca="1">('Step 3. Regression'!$G$18*E2751^2+'Step 3. Regression'!$H$18*E2751+'Step 3. Regression'!$I$18)*D2751</f>
        <v>2.685646671377484</v>
      </c>
    </row>
    <row r="2752" spans="1:7" x14ac:dyDescent="0.25">
      <c r="A2752" s="8">
        <f>IF(ISBLANK('Step 1.4 CNY OAT'!A2752),"-",'Step 1.4 CNY OAT'!A2752)</f>
        <v>43215.625</v>
      </c>
      <c r="B2752" s="26">
        <f t="shared" si="60"/>
        <v>114</v>
      </c>
      <c r="C2752" s="67" cm="1">
        <f t="array" ref="C2752">INDEX('Step 5. Daily Avg Schedule Calc'!$A$2:$D$169,(WEEKDAY(A2752)-1)*24+HOUR(A2752)+1,3)</f>
        <v>1</v>
      </c>
      <c r="D2752" s="67" cm="1">
        <f t="array" ref="D2752">INDEX('Step 5. Daily Avg Schedule Calc'!$A$2:$D$169,(WEEKDAY(A2752)-1)*24+HOUR(A2752)+1,4)</f>
        <v>1</v>
      </c>
      <c r="E2752">
        <f>VLOOKUP(A2752,'Step 1.4 CNY OAT'!$A$1:$B$8761,2)</f>
        <v>61</v>
      </c>
      <c r="F2752" s="11">
        <f ca="1">('Step 3. Regression'!$B$18*E2752^2+'Step 3. Regression'!$C$18*E2752+'Step 3. Regression'!$D$18)*C2752</f>
        <v>5.3104311061116736</v>
      </c>
      <c r="G2752" s="11">
        <f ca="1">('Step 3. Regression'!$G$18*E2752^2+'Step 3. Regression'!$H$18*E2752+'Step 3. Regression'!$I$18)*D2752</f>
        <v>2.6841067626044453</v>
      </c>
    </row>
    <row r="2753" spans="1:7" x14ac:dyDescent="0.25">
      <c r="A2753" s="8">
        <f>IF(ISBLANK('Step 1.4 CNY OAT'!A2753),"-",'Step 1.4 CNY OAT'!A2753)</f>
        <v>43215.666666666664</v>
      </c>
      <c r="B2753" s="26">
        <f t="shared" si="60"/>
        <v>114</v>
      </c>
      <c r="C2753" s="67" cm="1">
        <f t="array" ref="C2753">INDEX('Step 5. Daily Avg Schedule Calc'!$A$2:$D$169,(WEEKDAY(A2753)-1)*24+HOUR(A2753)+1,3)</f>
        <v>1</v>
      </c>
      <c r="D2753" s="67" cm="1">
        <f t="array" ref="D2753">INDEX('Step 5. Daily Avg Schedule Calc'!$A$2:$D$169,(WEEKDAY(A2753)-1)*24+HOUR(A2753)+1,4)</f>
        <v>1</v>
      </c>
      <c r="E2753">
        <f>VLOOKUP(A2753,'Step 1.4 CNY OAT'!$A$1:$B$8761,2)</f>
        <v>59</v>
      </c>
      <c r="F2753" s="11">
        <f ca="1">('Step 3. Regression'!$B$18*E2753^2+'Step 3. Regression'!$C$18*E2753+'Step 3. Regression'!$D$18)*C2753</f>
        <v>5.2897097096249119</v>
      </c>
      <c r="G2753" s="11">
        <f ca="1">('Step 3. Regression'!$G$18*E2753^2+'Step 3. Regression'!$H$18*E2753+'Step 3. Regression'!$I$18)*D2753</f>
        <v>2.6884339058050024</v>
      </c>
    </row>
    <row r="2754" spans="1:7" x14ac:dyDescent="0.25">
      <c r="A2754" s="8">
        <f>IF(ISBLANK('Step 1.4 CNY OAT'!A2754),"-",'Step 1.4 CNY OAT'!A2754)</f>
        <v>43215.708333333336</v>
      </c>
      <c r="B2754" s="26">
        <f t="shared" si="60"/>
        <v>114</v>
      </c>
      <c r="C2754" s="67" cm="1">
        <f t="array" ref="C2754">INDEX('Step 5. Daily Avg Schedule Calc'!$A$2:$D$169,(WEEKDAY(A2754)-1)*24+HOUR(A2754)+1,3)</f>
        <v>1</v>
      </c>
      <c r="D2754" s="67" cm="1">
        <f t="array" ref="D2754">INDEX('Step 5. Daily Avg Schedule Calc'!$A$2:$D$169,(WEEKDAY(A2754)-1)*24+HOUR(A2754)+1,4)</f>
        <v>1</v>
      </c>
      <c r="E2754">
        <f>VLOOKUP(A2754,'Step 1.4 CNY OAT'!$A$1:$B$8761,2)</f>
        <v>54</v>
      </c>
      <c r="F2754" s="11">
        <f ca="1">('Step 3. Regression'!$B$18*E2754^2+'Step 3. Regression'!$C$18*E2754+'Step 3. Regression'!$D$18)*C2754</f>
        <v>5.3227835878365486</v>
      </c>
      <c r="G2754" s="11">
        <f ca="1">('Step 3. Regression'!$G$18*E2754^2+'Step 3. Regression'!$H$18*E2754+'Step 3. Regression'!$I$18)*D2754</f>
        <v>2.721079962759787</v>
      </c>
    </row>
    <row r="2755" spans="1:7" x14ac:dyDescent="0.25">
      <c r="A2755" s="8">
        <f>IF(ISBLANK('Step 1.4 CNY OAT'!A2755),"-",'Step 1.4 CNY OAT'!A2755)</f>
        <v>43215.75</v>
      </c>
      <c r="B2755" s="26">
        <f t="shared" ref="B2755:B2818" si="61">_xlfn.DAYS(A2755,$A$2)</f>
        <v>114</v>
      </c>
      <c r="C2755" s="67" cm="1">
        <f t="array" ref="C2755">INDEX('Step 5. Daily Avg Schedule Calc'!$A$2:$D$169,(WEEKDAY(A2755)-1)*24+HOUR(A2755)+1,3)</f>
        <v>1</v>
      </c>
      <c r="D2755" s="67" cm="1">
        <f t="array" ref="D2755">INDEX('Step 5. Daily Avg Schedule Calc'!$A$2:$D$169,(WEEKDAY(A2755)-1)*24+HOUR(A2755)+1,4)</f>
        <v>1</v>
      </c>
      <c r="E2755">
        <f>VLOOKUP(A2755,'Step 1.4 CNY OAT'!$A$1:$B$8761,2)</f>
        <v>54</v>
      </c>
      <c r="F2755" s="11">
        <f ca="1">('Step 3. Regression'!$B$18*E2755^2+'Step 3. Regression'!$C$18*E2755+'Step 3. Regression'!$D$18)*C2755</f>
        <v>5.3227835878365486</v>
      </c>
      <c r="G2755" s="11">
        <f ca="1">('Step 3. Regression'!$G$18*E2755^2+'Step 3. Regression'!$H$18*E2755+'Step 3. Regression'!$I$18)*D2755</f>
        <v>2.721079962759787</v>
      </c>
    </row>
    <row r="2756" spans="1:7" x14ac:dyDescent="0.25">
      <c r="A2756" s="8">
        <f>IF(ISBLANK('Step 1.4 CNY OAT'!A2756),"-",'Step 1.4 CNY OAT'!A2756)</f>
        <v>43215.791666666664</v>
      </c>
      <c r="B2756" s="26">
        <f t="shared" si="61"/>
        <v>114</v>
      </c>
      <c r="C2756" s="67" cm="1">
        <f t="array" ref="C2756">INDEX('Step 5. Daily Avg Schedule Calc'!$A$2:$D$169,(WEEKDAY(A2756)-1)*24+HOUR(A2756)+1,3)</f>
        <v>1</v>
      </c>
      <c r="D2756" s="67" cm="1">
        <f t="array" ref="D2756">INDEX('Step 5. Daily Avg Schedule Calc'!$A$2:$D$169,(WEEKDAY(A2756)-1)*24+HOUR(A2756)+1,4)</f>
        <v>1</v>
      </c>
      <c r="E2756">
        <f>VLOOKUP(A2756,'Step 1.4 CNY OAT'!$A$1:$B$8761,2)</f>
        <v>54</v>
      </c>
      <c r="F2756" s="11">
        <f ca="1">('Step 3. Regression'!$B$18*E2756^2+'Step 3. Regression'!$C$18*E2756+'Step 3. Regression'!$D$18)*C2756</f>
        <v>5.3227835878365486</v>
      </c>
      <c r="G2756" s="11">
        <f ca="1">('Step 3. Regression'!$G$18*E2756^2+'Step 3. Regression'!$H$18*E2756+'Step 3. Regression'!$I$18)*D2756</f>
        <v>2.721079962759787</v>
      </c>
    </row>
    <row r="2757" spans="1:7" x14ac:dyDescent="0.25">
      <c r="A2757" s="8">
        <f>IF(ISBLANK('Step 1.4 CNY OAT'!A2757),"-",'Step 1.4 CNY OAT'!A2757)</f>
        <v>43215.833333333336</v>
      </c>
      <c r="B2757" s="26">
        <f t="shared" si="61"/>
        <v>114</v>
      </c>
      <c r="C2757" s="67" cm="1">
        <f t="array" ref="C2757">INDEX('Step 5. Daily Avg Schedule Calc'!$A$2:$D$169,(WEEKDAY(A2757)-1)*24+HOUR(A2757)+1,3)</f>
        <v>1</v>
      </c>
      <c r="D2757" s="67" cm="1">
        <f t="array" ref="D2757">INDEX('Step 5. Daily Avg Schedule Calc'!$A$2:$D$169,(WEEKDAY(A2757)-1)*24+HOUR(A2757)+1,4)</f>
        <v>1</v>
      </c>
      <c r="E2757">
        <f>VLOOKUP(A2757,'Step 1.4 CNY OAT'!$A$1:$B$8761,2)</f>
        <v>54</v>
      </c>
      <c r="F2757" s="11">
        <f ca="1">('Step 3. Regression'!$B$18*E2757^2+'Step 3. Regression'!$C$18*E2757+'Step 3. Regression'!$D$18)*C2757</f>
        <v>5.3227835878365486</v>
      </c>
      <c r="G2757" s="11">
        <f ca="1">('Step 3. Regression'!$G$18*E2757^2+'Step 3. Regression'!$H$18*E2757+'Step 3. Regression'!$I$18)*D2757</f>
        <v>2.721079962759787</v>
      </c>
    </row>
    <row r="2758" spans="1:7" x14ac:dyDescent="0.25">
      <c r="A2758" s="8">
        <f>IF(ISBLANK('Step 1.4 CNY OAT'!A2758),"-",'Step 1.4 CNY OAT'!A2758)</f>
        <v>43215.875</v>
      </c>
      <c r="B2758" s="26">
        <f t="shared" si="61"/>
        <v>114</v>
      </c>
      <c r="C2758" s="67" cm="1">
        <f t="array" ref="C2758">INDEX('Step 5. Daily Avg Schedule Calc'!$A$2:$D$169,(WEEKDAY(A2758)-1)*24+HOUR(A2758)+1,3)</f>
        <v>1</v>
      </c>
      <c r="D2758" s="67" cm="1">
        <f t="array" ref="D2758">INDEX('Step 5. Daily Avg Schedule Calc'!$A$2:$D$169,(WEEKDAY(A2758)-1)*24+HOUR(A2758)+1,4)</f>
        <v>1</v>
      </c>
      <c r="E2758">
        <f>VLOOKUP(A2758,'Step 1.4 CNY OAT'!$A$1:$B$8761,2)</f>
        <v>54</v>
      </c>
      <c r="F2758" s="11">
        <f ca="1">('Step 3. Regression'!$B$18*E2758^2+'Step 3. Regression'!$C$18*E2758+'Step 3. Regression'!$D$18)*C2758</f>
        <v>5.3227835878365486</v>
      </c>
      <c r="G2758" s="11">
        <f ca="1">('Step 3. Regression'!$G$18*E2758^2+'Step 3. Regression'!$H$18*E2758+'Step 3. Regression'!$I$18)*D2758</f>
        <v>2.721079962759787</v>
      </c>
    </row>
    <row r="2759" spans="1:7" x14ac:dyDescent="0.25">
      <c r="A2759" s="8">
        <f>IF(ISBLANK('Step 1.4 CNY OAT'!A2759),"-",'Step 1.4 CNY OAT'!A2759)</f>
        <v>43215.916666666664</v>
      </c>
      <c r="B2759" s="26">
        <f t="shared" si="61"/>
        <v>114</v>
      </c>
      <c r="C2759" s="67" cm="1">
        <f t="array" ref="C2759">INDEX('Step 5. Daily Avg Schedule Calc'!$A$2:$D$169,(WEEKDAY(A2759)-1)*24+HOUR(A2759)+1,3)</f>
        <v>1</v>
      </c>
      <c r="D2759" s="67" cm="1">
        <f t="array" ref="D2759">INDEX('Step 5. Daily Avg Schedule Calc'!$A$2:$D$169,(WEEKDAY(A2759)-1)*24+HOUR(A2759)+1,4)</f>
        <v>1</v>
      </c>
      <c r="E2759">
        <f>VLOOKUP(A2759,'Step 1.4 CNY OAT'!$A$1:$B$8761,2)</f>
        <v>54</v>
      </c>
      <c r="F2759" s="11">
        <f ca="1">('Step 3. Regression'!$B$18*E2759^2+'Step 3. Regression'!$C$18*E2759+'Step 3. Regression'!$D$18)*C2759</f>
        <v>5.3227835878365486</v>
      </c>
      <c r="G2759" s="11">
        <f ca="1">('Step 3. Regression'!$G$18*E2759^2+'Step 3. Regression'!$H$18*E2759+'Step 3. Regression'!$I$18)*D2759</f>
        <v>2.721079962759787</v>
      </c>
    </row>
    <row r="2760" spans="1:7" x14ac:dyDescent="0.25">
      <c r="A2760" s="8">
        <f>IF(ISBLANK('Step 1.4 CNY OAT'!A2760),"-",'Step 1.4 CNY OAT'!A2760)</f>
        <v>43215.958333333336</v>
      </c>
      <c r="B2760" s="26">
        <f t="shared" si="61"/>
        <v>114</v>
      </c>
      <c r="C2760" s="67" cm="1">
        <f t="array" ref="C2760">INDEX('Step 5. Daily Avg Schedule Calc'!$A$2:$D$169,(WEEKDAY(A2760)-1)*24+HOUR(A2760)+1,3)</f>
        <v>1</v>
      </c>
      <c r="D2760" s="67" cm="1">
        <f t="array" ref="D2760">INDEX('Step 5. Daily Avg Schedule Calc'!$A$2:$D$169,(WEEKDAY(A2760)-1)*24+HOUR(A2760)+1,4)</f>
        <v>1</v>
      </c>
      <c r="E2760">
        <f>VLOOKUP(A2760,'Step 1.4 CNY OAT'!$A$1:$B$8761,2)</f>
        <v>54</v>
      </c>
      <c r="F2760" s="11">
        <f ca="1">('Step 3. Regression'!$B$18*E2760^2+'Step 3. Regression'!$C$18*E2760+'Step 3. Regression'!$D$18)*C2760</f>
        <v>5.3227835878365486</v>
      </c>
      <c r="G2760" s="11">
        <f ca="1">('Step 3. Regression'!$G$18*E2760^2+'Step 3. Regression'!$H$18*E2760+'Step 3. Regression'!$I$18)*D2760</f>
        <v>2.721079962759787</v>
      </c>
    </row>
    <row r="2761" spans="1:7" x14ac:dyDescent="0.25">
      <c r="A2761" s="8">
        <f>IF(ISBLANK('Step 1.4 CNY OAT'!A2761),"-",'Step 1.4 CNY OAT'!A2761)</f>
        <v>43216</v>
      </c>
      <c r="B2761" s="26">
        <f t="shared" si="61"/>
        <v>115</v>
      </c>
      <c r="C2761" s="67" cm="1">
        <f t="array" ref="C2761">INDEX('Step 5. Daily Avg Schedule Calc'!$A$2:$D$169,(WEEKDAY(A2761)-1)*24+HOUR(A2761)+1,3)</f>
        <v>1</v>
      </c>
      <c r="D2761" s="67" cm="1">
        <f t="array" ref="D2761">INDEX('Step 5. Daily Avg Schedule Calc'!$A$2:$D$169,(WEEKDAY(A2761)-1)*24+HOUR(A2761)+1,4)</f>
        <v>1</v>
      </c>
      <c r="E2761">
        <f>VLOOKUP(A2761,'Step 1.4 CNY OAT'!$A$1:$B$8761,2)</f>
        <v>54</v>
      </c>
      <c r="F2761" s="11">
        <f ca="1">('Step 3. Regression'!$B$18*E2761^2+'Step 3. Regression'!$C$18*E2761+'Step 3. Regression'!$D$18)*C2761</f>
        <v>5.3227835878365486</v>
      </c>
      <c r="G2761" s="11">
        <f ca="1">('Step 3. Regression'!$G$18*E2761^2+'Step 3. Regression'!$H$18*E2761+'Step 3. Regression'!$I$18)*D2761</f>
        <v>2.721079962759787</v>
      </c>
    </row>
    <row r="2762" spans="1:7" x14ac:dyDescent="0.25">
      <c r="A2762" s="8">
        <f>IF(ISBLANK('Step 1.4 CNY OAT'!A2762),"-",'Step 1.4 CNY OAT'!A2762)</f>
        <v>43216.041666666664</v>
      </c>
      <c r="B2762" s="26">
        <f t="shared" si="61"/>
        <v>115</v>
      </c>
      <c r="C2762" s="67" cm="1">
        <f t="array" ref="C2762">INDEX('Step 5. Daily Avg Schedule Calc'!$A$2:$D$169,(WEEKDAY(A2762)-1)*24+HOUR(A2762)+1,3)</f>
        <v>1</v>
      </c>
      <c r="D2762" s="67" cm="1">
        <f t="array" ref="D2762">INDEX('Step 5. Daily Avg Schedule Calc'!$A$2:$D$169,(WEEKDAY(A2762)-1)*24+HOUR(A2762)+1,4)</f>
        <v>1</v>
      </c>
      <c r="E2762">
        <f>VLOOKUP(A2762,'Step 1.4 CNY OAT'!$A$1:$B$8761,2)</f>
        <v>55</v>
      </c>
      <c r="F2762" s="11">
        <f ca="1">('Step 3. Regression'!$B$18*E2762^2+'Step 3. Regression'!$C$18*E2762+'Step 3. Regression'!$D$18)*C2762</f>
        <v>5.3064685414023867</v>
      </c>
      <c r="G2762" s="11">
        <f ca="1">('Step 3. Regression'!$G$18*E2762^2+'Step 3. Regression'!$H$18*E2762+'Step 3. Regression'!$I$18)*D2762</f>
        <v>2.7120561000598711</v>
      </c>
    </row>
    <row r="2763" spans="1:7" x14ac:dyDescent="0.25">
      <c r="A2763" s="8">
        <f>IF(ISBLANK('Step 1.4 CNY OAT'!A2763),"-",'Step 1.4 CNY OAT'!A2763)</f>
        <v>43216.083333333336</v>
      </c>
      <c r="B2763" s="26">
        <f t="shared" si="61"/>
        <v>115</v>
      </c>
      <c r="C2763" s="67" cm="1">
        <f t="array" ref="C2763">INDEX('Step 5. Daily Avg Schedule Calc'!$A$2:$D$169,(WEEKDAY(A2763)-1)*24+HOUR(A2763)+1,3)</f>
        <v>1</v>
      </c>
      <c r="D2763" s="67" cm="1">
        <f t="array" ref="D2763">INDEX('Step 5. Daily Avg Schedule Calc'!$A$2:$D$169,(WEEKDAY(A2763)-1)*24+HOUR(A2763)+1,4)</f>
        <v>1</v>
      </c>
      <c r="E2763">
        <f>VLOOKUP(A2763,'Step 1.4 CNY OAT'!$A$1:$B$8761,2)</f>
        <v>54</v>
      </c>
      <c r="F2763" s="11">
        <f ca="1">('Step 3. Regression'!$B$18*E2763^2+'Step 3. Regression'!$C$18*E2763+'Step 3. Regression'!$D$18)*C2763</f>
        <v>5.3227835878365486</v>
      </c>
      <c r="G2763" s="11">
        <f ca="1">('Step 3. Regression'!$G$18*E2763^2+'Step 3. Regression'!$H$18*E2763+'Step 3. Regression'!$I$18)*D2763</f>
        <v>2.721079962759787</v>
      </c>
    </row>
    <row r="2764" spans="1:7" x14ac:dyDescent="0.25">
      <c r="A2764" s="8">
        <f>IF(ISBLANK('Step 1.4 CNY OAT'!A2764),"-",'Step 1.4 CNY OAT'!A2764)</f>
        <v>43216.125</v>
      </c>
      <c r="B2764" s="26">
        <f t="shared" si="61"/>
        <v>115</v>
      </c>
      <c r="C2764" s="67" cm="1">
        <f t="array" ref="C2764">INDEX('Step 5. Daily Avg Schedule Calc'!$A$2:$D$169,(WEEKDAY(A2764)-1)*24+HOUR(A2764)+1,3)</f>
        <v>1</v>
      </c>
      <c r="D2764" s="67" cm="1">
        <f t="array" ref="D2764">INDEX('Step 5. Daily Avg Schedule Calc'!$A$2:$D$169,(WEEKDAY(A2764)-1)*24+HOUR(A2764)+1,4)</f>
        <v>1</v>
      </c>
      <c r="E2764">
        <f>VLOOKUP(A2764,'Step 1.4 CNY OAT'!$A$1:$B$8761,2)</f>
        <v>55</v>
      </c>
      <c r="F2764" s="11">
        <f ca="1">('Step 3. Regression'!$B$18*E2764^2+'Step 3. Regression'!$C$18*E2764+'Step 3. Regression'!$D$18)*C2764</f>
        <v>5.3064685414023867</v>
      </c>
      <c r="G2764" s="11">
        <f ca="1">('Step 3. Regression'!$G$18*E2764^2+'Step 3. Regression'!$H$18*E2764+'Step 3. Regression'!$I$18)*D2764</f>
        <v>2.7120561000598711</v>
      </c>
    </row>
    <row r="2765" spans="1:7" x14ac:dyDescent="0.25">
      <c r="A2765" s="8">
        <f>IF(ISBLANK('Step 1.4 CNY OAT'!A2765),"-",'Step 1.4 CNY OAT'!A2765)</f>
        <v>43216.166666666664</v>
      </c>
      <c r="B2765" s="26">
        <f t="shared" si="61"/>
        <v>115</v>
      </c>
      <c r="C2765" s="67" cm="1">
        <f t="array" ref="C2765">INDEX('Step 5. Daily Avg Schedule Calc'!$A$2:$D$169,(WEEKDAY(A2765)-1)*24+HOUR(A2765)+1,3)</f>
        <v>1</v>
      </c>
      <c r="D2765" s="67" cm="1">
        <f t="array" ref="D2765">INDEX('Step 5. Daily Avg Schedule Calc'!$A$2:$D$169,(WEEKDAY(A2765)-1)*24+HOUR(A2765)+1,4)</f>
        <v>1</v>
      </c>
      <c r="E2765">
        <f>VLOOKUP(A2765,'Step 1.4 CNY OAT'!$A$1:$B$8761,2)</f>
        <v>57</v>
      </c>
      <c r="F2765" s="11">
        <f ca="1">('Step 3. Regression'!$B$18*E2765^2+'Step 3. Regression'!$C$18*E2765+'Step 3. Regression'!$D$18)*C2765</f>
        <v>5.2883888547218145</v>
      </c>
      <c r="G2765" s="11">
        <f ca="1">('Step 3. Regression'!$G$18*E2765^2+'Step 3. Regression'!$H$18*E2765+'Step 3. Regression'!$I$18)*D2765</f>
        <v>2.697750351623478</v>
      </c>
    </row>
    <row r="2766" spans="1:7" x14ac:dyDescent="0.25">
      <c r="A2766" s="8">
        <f>IF(ISBLANK('Step 1.4 CNY OAT'!A2766),"-",'Step 1.4 CNY OAT'!A2766)</f>
        <v>43216.208333333336</v>
      </c>
      <c r="B2766" s="26">
        <f t="shared" si="61"/>
        <v>115</v>
      </c>
      <c r="C2766" s="67" cm="1">
        <f t="array" ref="C2766">INDEX('Step 5. Daily Avg Schedule Calc'!$A$2:$D$169,(WEEKDAY(A2766)-1)*24+HOUR(A2766)+1,3)</f>
        <v>1</v>
      </c>
      <c r="D2766" s="67" cm="1">
        <f t="array" ref="D2766">INDEX('Step 5. Daily Avg Schedule Calc'!$A$2:$D$169,(WEEKDAY(A2766)-1)*24+HOUR(A2766)+1,4)</f>
        <v>1</v>
      </c>
      <c r="E2766">
        <f>VLOOKUP(A2766,'Step 1.4 CNY OAT'!$A$1:$B$8761,2)</f>
        <v>58</v>
      </c>
      <c r="F2766" s="11">
        <f ca="1">('Step 3. Regression'!$B$18*E2766^2+'Step 3. Regression'!$C$18*E2766+'Step 3. Regression'!$D$18)*C2766</f>
        <v>5.2866242144754043</v>
      </c>
      <c r="G2766" s="11">
        <f ca="1">('Step 3. Regression'!$G$18*E2766^2+'Step 3. Regression'!$H$18*E2766+'Step 3. Regression'!$I$18)*D2766</f>
        <v>2.6924684658870004</v>
      </c>
    </row>
    <row r="2767" spans="1:7" x14ac:dyDescent="0.25">
      <c r="A2767" s="8">
        <f>IF(ISBLANK('Step 1.4 CNY OAT'!A2767),"-",'Step 1.4 CNY OAT'!A2767)</f>
        <v>43216.25</v>
      </c>
      <c r="B2767" s="26">
        <f t="shared" si="61"/>
        <v>115</v>
      </c>
      <c r="C2767" s="67" cm="1">
        <f t="array" ref="C2767">INDEX('Step 5. Daily Avg Schedule Calc'!$A$2:$D$169,(WEEKDAY(A2767)-1)*24+HOUR(A2767)+1,3)</f>
        <v>1</v>
      </c>
      <c r="D2767" s="67" cm="1">
        <f t="array" ref="D2767">INDEX('Step 5. Daily Avg Schedule Calc'!$A$2:$D$169,(WEEKDAY(A2767)-1)*24+HOUR(A2767)+1,4)</f>
        <v>1</v>
      </c>
      <c r="E2767">
        <f>VLOOKUP(A2767,'Step 1.4 CNY OAT'!$A$1:$B$8761,2)</f>
        <v>57</v>
      </c>
      <c r="F2767" s="11">
        <f ca="1">('Step 3. Regression'!$B$18*E2767^2+'Step 3. Regression'!$C$18*E2767+'Step 3. Regression'!$D$18)*C2767</f>
        <v>5.2883888547218145</v>
      </c>
      <c r="G2767" s="11">
        <f ca="1">('Step 3. Regression'!$G$18*E2767^2+'Step 3. Regression'!$H$18*E2767+'Step 3. Regression'!$I$18)*D2767</f>
        <v>2.697750351623478</v>
      </c>
    </row>
    <row r="2768" spans="1:7" x14ac:dyDescent="0.25">
      <c r="A2768" s="8">
        <f>IF(ISBLANK('Step 1.4 CNY OAT'!A2768),"-",'Step 1.4 CNY OAT'!A2768)</f>
        <v>43216.291666666664</v>
      </c>
      <c r="B2768" s="26">
        <f t="shared" si="61"/>
        <v>115</v>
      </c>
      <c r="C2768" s="67" cm="1">
        <f t="array" ref="C2768">INDEX('Step 5. Daily Avg Schedule Calc'!$A$2:$D$169,(WEEKDAY(A2768)-1)*24+HOUR(A2768)+1,3)</f>
        <v>1</v>
      </c>
      <c r="D2768" s="67" cm="1">
        <f t="array" ref="D2768">INDEX('Step 5. Daily Avg Schedule Calc'!$A$2:$D$169,(WEEKDAY(A2768)-1)*24+HOUR(A2768)+1,4)</f>
        <v>1</v>
      </c>
      <c r="E2768">
        <f>VLOOKUP(A2768,'Step 1.4 CNY OAT'!$A$1:$B$8761,2)</f>
        <v>57</v>
      </c>
      <c r="F2768" s="11">
        <f ca="1">('Step 3. Regression'!$B$18*E2768^2+'Step 3. Regression'!$C$18*E2768+'Step 3. Regression'!$D$18)*C2768</f>
        <v>5.2883888547218145</v>
      </c>
      <c r="G2768" s="11">
        <f ca="1">('Step 3. Regression'!$G$18*E2768^2+'Step 3. Regression'!$H$18*E2768+'Step 3. Regression'!$I$18)*D2768</f>
        <v>2.697750351623478</v>
      </c>
    </row>
    <row r="2769" spans="1:7" x14ac:dyDescent="0.25">
      <c r="A2769" s="8">
        <f>IF(ISBLANK('Step 1.4 CNY OAT'!A2769),"-",'Step 1.4 CNY OAT'!A2769)</f>
        <v>43216.333333333336</v>
      </c>
      <c r="B2769" s="26">
        <f t="shared" si="61"/>
        <v>115</v>
      </c>
      <c r="C2769" s="67" cm="1">
        <f t="array" ref="C2769">INDEX('Step 5. Daily Avg Schedule Calc'!$A$2:$D$169,(WEEKDAY(A2769)-1)*24+HOUR(A2769)+1,3)</f>
        <v>1</v>
      </c>
      <c r="D2769" s="67" cm="1">
        <f t="array" ref="D2769">INDEX('Step 5. Daily Avg Schedule Calc'!$A$2:$D$169,(WEEKDAY(A2769)-1)*24+HOUR(A2769)+1,4)</f>
        <v>1</v>
      </c>
      <c r="E2769">
        <f>VLOOKUP(A2769,'Step 1.4 CNY OAT'!$A$1:$B$8761,2)</f>
        <v>58</v>
      </c>
      <c r="F2769" s="11">
        <f ca="1">('Step 3. Regression'!$B$18*E2769^2+'Step 3. Regression'!$C$18*E2769+'Step 3. Regression'!$D$18)*C2769</f>
        <v>5.2866242144754043</v>
      </c>
      <c r="G2769" s="11">
        <f ca="1">('Step 3. Regression'!$G$18*E2769^2+'Step 3. Regression'!$H$18*E2769+'Step 3. Regression'!$I$18)*D2769</f>
        <v>2.6924684658870004</v>
      </c>
    </row>
    <row r="2770" spans="1:7" x14ac:dyDescent="0.25">
      <c r="A2770" s="8">
        <f>IF(ISBLANK('Step 1.4 CNY OAT'!A2770),"-",'Step 1.4 CNY OAT'!A2770)</f>
        <v>43216.375</v>
      </c>
      <c r="B2770" s="26">
        <f t="shared" si="61"/>
        <v>115</v>
      </c>
      <c r="C2770" s="67" cm="1">
        <f t="array" ref="C2770">INDEX('Step 5. Daily Avg Schedule Calc'!$A$2:$D$169,(WEEKDAY(A2770)-1)*24+HOUR(A2770)+1,3)</f>
        <v>1</v>
      </c>
      <c r="D2770" s="67" cm="1">
        <f t="array" ref="D2770">INDEX('Step 5. Daily Avg Schedule Calc'!$A$2:$D$169,(WEEKDAY(A2770)-1)*24+HOUR(A2770)+1,4)</f>
        <v>1</v>
      </c>
      <c r="E2770">
        <f>VLOOKUP(A2770,'Step 1.4 CNY OAT'!$A$1:$B$8761,2)</f>
        <v>57</v>
      </c>
      <c r="F2770" s="11">
        <f ca="1">('Step 3. Regression'!$B$18*E2770^2+'Step 3. Regression'!$C$18*E2770+'Step 3. Regression'!$D$18)*C2770</f>
        <v>5.2883888547218145</v>
      </c>
      <c r="G2770" s="11">
        <f ca="1">('Step 3. Regression'!$G$18*E2770^2+'Step 3. Regression'!$H$18*E2770+'Step 3. Regression'!$I$18)*D2770</f>
        <v>2.697750351623478</v>
      </c>
    </row>
    <row r="2771" spans="1:7" x14ac:dyDescent="0.25">
      <c r="A2771" s="8">
        <f>IF(ISBLANK('Step 1.4 CNY OAT'!A2771),"-",'Step 1.4 CNY OAT'!A2771)</f>
        <v>43216.416666666664</v>
      </c>
      <c r="B2771" s="26">
        <f t="shared" si="61"/>
        <v>115</v>
      </c>
      <c r="C2771" s="67" cm="1">
        <f t="array" ref="C2771">INDEX('Step 5. Daily Avg Schedule Calc'!$A$2:$D$169,(WEEKDAY(A2771)-1)*24+HOUR(A2771)+1,3)</f>
        <v>1</v>
      </c>
      <c r="D2771" s="67" cm="1">
        <f t="array" ref="D2771">INDEX('Step 5. Daily Avg Schedule Calc'!$A$2:$D$169,(WEEKDAY(A2771)-1)*24+HOUR(A2771)+1,4)</f>
        <v>1</v>
      </c>
      <c r="E2771">
        <f>VLOOKUP(A2771,'Step 1.4 CNY OAT'!$A$1:$B$8761,2)</f>
        <v>57</v>
      </c>
      <c r="F2771" s="11">
        <f ca="1">('Step 3. Regression'!$B$18*E2771^2+'Step 3. Regression'!$C$18*E2771+'Step 3. Regression'!$D$18)*C2771</f>
        <v>5.2883888547218145</v>
      </c>
      <c r="G2771" s="11">
        <f ca="1">('Step 3. Regression'!$G$18*E2771^2+'Step 3. Regression'!$H$18*E2771+'Step 3. Regression'!$I$18)*D2771</f>
        <v>2.697750351623478</v>
      </c>
    </row>
    <row r="2772" spans="1:7" x14ac:dyDescent="0.25">
      <c r="A2772" s="8">
        <f>IF(ISBLANK('Step 1.4 CNY OAT'!A2772),"-",'Step 1.4 CNY OAT'!A2772)</f>
        <v>43216.458333333336</v>
      </c>
      <c r="B2772" s="26">
        <f t="shared" si="61"/>
        <v>115</v>
      </c>
      <c r="C2772" s="67" cm="1">
        <f t="array" ref="C2772">INDEX('Step 5. Daily Avg Schedule Calc'!$A$2:$D$169,(WEEKDAY(A2772)-1)*24+HOUR(A2772)+1,3)</f>
        <v>1</v>
      </c>
      <c r="D2772" s="67" cm="1">
        <f t="array" ref="D2772">INDEX('Step 5. Daily Avg Schedule Calc'!$A$2:$D$169,(WEEKDAY(A2772)-1)*24+HOUR(A2772)+1,4)</f>
        <v>1</v>
      </c>
      <c r="E2772">
        <f>VLOOKUP(A2772,'Step 1.4 CNY OAT'!$A$1:$B$8761,2)</f>
        <v>59</v>
      </c>
      <c r="F2772" s="11">
        <f ca="1">('Step 3. Regression'!$B$18*E2772^2+'Step 3. Regression'!$C$18*E2772+'Step 3. Regression'!$D$18)*C2772</f>
        <v>5.2897097096249119</v>
      </c>
      <c r="G2772" s="11">
        <f ca="1">('Step 3. Regression'!$G$18*E2772^2+'Step 3. Regression'!$H$18*E2772+'Step 3. Regression'!$I$18)*D2772</f>
        <v>2.6884339058050024</v>
      </c>
    </row>
    <row r="2773" spans="1:7" x14ac:dyDescent="0.25">
      <c r="A2773" s="8">
        <f>IF(ISBLANK('Step 1.4 CNY OAT'!A2773),"-",'Step 1.4 CNY OAT'!A2773)</f>
        <v>43216.5</v>
      </c>
      <c r="B2773" s="26">
        <f t="shared" si="61"/>
        <v>115</v>
      </c>
      <c r="C2773" s="67" cm="1">
        <f t="array" ref="C2773">INDEX('Step 5. Daily Avg Schedule Calc'!$A$2:$D$169,(WEEKDAY(A2773)-1)*24+HOUR(A2773)+1,3)</f>
        <v>1</v>
      </c>
      <c r="D2773" s="67" cm="1">
        <f t="array" ref="D2773">INDEX('Step 5. Daily Avg Schedule Calc'!$A$2:$D$169,(WEEKDAY(A2773)-1)*24+HOUR(A2773)+1,4)</f>
        <v>1</v>
      </c>
      <c r="E2773">
        <f>VLOOKUP(A2773,'Step 1.4 CNY OAT'!$A$1:$B$8761,2)</f>
        <v>63</v>
      </c>
      <c r="F2773" s="11">
        <f ca="1">('Step 3. Regression'!$B$18*E2773^2+'Step 3. Regression'!$C$18*E2773+'Step 3. Regression'!$D$18)*C2773</f>
        <v>5.3505530441821012</v>
      </c>
      <c r="G2773" s="11">
        <f ca="1">('Step 3. Regression'!$G$18*E2773^2+'Step 3. Regression'!$H$18*E2773+'Step 3. Regression'!$I$18)*D2773</f>
        <v>2.6847689220218069</v>
      </c>
    </row>
    <row r="2774" spans="1:7" x14ac:dyDescent="0.25">
      <c r="A2774" s="8">
        <f>IF(ISBLANK('Step 1.4 CNY OAT'!A2774),"-",'Step 1.4 CNY OAT'!A2774)</f>
        <v>43216.541666666664</v>
      </c>
      <c r="B2774" s="26">
        <f t="shared" si="61"/>
        <v>115</v>
      </c>
      <c r="C2774" s="67" cm="1">
        <f t="array" ref="C2774">INDEX('Step 5. Daily Avg Schedule Calc'!$A$2:$D$169,(WEEKDAY(A2774)-1)*24+HOUR(A2774)+1,3)</f>
        <v>1</v>
      </c>
      <c r="D2774" s="67" cm="1">
        <f t="array" ref="D2774">INDEX('Step 5. Daily Avg Schedule Calc'!$A$2:$D$169,(WEEKDAY(A2774)-1)*24+HOUR(A2774)+1,4)</f>
        <v>1</v>
      </c>
      <c r="E2774">
        <f>VLOOKUP(A2774,'Step 1.4 CNY OAT'!$A$1:$B$8761,2)</f>
        <v>63</v>
      </c>
      <c r="F2774" s="11">
        <f ca="1">('Step 3. Regression'!$B$18*E2774^2+'Step 3. Regression'!$C$18*E2774+'Step 3. Regression'!$D$18)*C2774</f>
        <v>5.3505530441821012</v>
      </c>
      <c r="G2774" s="11">
        <f ca="1">('Step 3. Regression'!$G$18*E2774^2+'Step 3. Regression'!$H$18*E2774+'Step 3. Regression'!$I$18)*D2774</f>
        <v>2.6847689220218069</v>
      </c>
    </row>
    <row r="2775" spans="1:7" x14ac:dyDescent="0.25">
      <c r="A2775" s="8">
        <f>IF(ISBLANK('Step 1.4 CNY OAT'!A2775),"-",'Step 1.4 CNY OAT'!A2775)</f>
        <v>43216.583333333336</v>
      </c>
      <c r="B2775" s="26">
        <f t="shared" si="61"/>
        <v>115</v>
      </c>
      <c r="C2775" s="67" cm="1">
        <f t="array" ref="C2775">INDEX('Step 5. Daily Avg Schedule Calc'!$A$2:$D$169,(WEEKDAY(A2775)-1)*24+HOUR(A2775)+1,3)</f>
        <v>1</v>
      </c>
      <c r="D2775" s="67" cm="1">
        <f t="array" ref="D2775">INDEX('Step 5. Daily Avg Schedule Calc'!$A$2:$D$169,(WEEKDAY(A2775)-1)*24+HOUR(A2775)+1,4)</f>
        <v>1</v>
      </c>
      <c r="E2775">
        <f>VLOOKUP(A2775,'Step 1.4 CNY OAT'!$A$1:$B$8761,2)</f>
        <v>65</v>
      </c>
      <c r="F2775" s="11">
        <f ca="1">('Step 3. Regression'!$B$18*E2775^2+'Step 3. Regression'!$C$18*E2775+'Step 3. Regression'!$D$18)*C2775</f>
        <v>5.4100755238361913</v>
      </c>
      <c r="G2775" s="11">
        <f ca="1">('Step 3. Regression'!$G$18*E2775^2+'Step 3. Regression'!$H$18*E2775+'Step 3. Regression'!$I$18)*D2775</f>
        <v>2.6904203840570866</v>
      </c>
    </row>
    <row r="2776" spans="1:7" x14ac:dyDescent="0.25">
      <c r="A2776" s="8">
        <f>IF(ISBLANK('Step 1.4 CNY OAT'!A2776),"-",'Step 1.4 CNY OAT'!A2776)</f>
        <v>43216.625</v>
      </c>
      <c r="B2776" s="26">
        <f t="shared" si="61"/>
        <v>115</v>
      </c>
      <c r="C2776" s="67" cm="1">
        <f t="array" ref="C2776">INDEX('Step 5. Daily Avg Schedule Calc'!$A$2:$D$169,(WEEKDAY(A2776)-1)*24+HOUR(A2776)+1,3)</f>
        <v>1</v>
      </c>
      <c r="D2776" s="67" cm="1">
        <f t="array" ref="D2776">INDEX('Step 5. Daily Avg Schedule Calc'!$A$2:$D$169,(WEEKDAY(A2776)-1)*24+HOUR(A2776)+1,4)</f>
        <v>1</v>
      </c>
      <c r="E2776">
        <f>VLOOKUP(A2776,'Step 1.4 CNY OAT'!$A$1:$B$8761,2)</f>
        <v>66</v>
      </c>
      <c r="F2776" s="11">
        <f ca="1">('Step 3. Regression'!$B$18*E2776^2+'Step 3. Regression'!$C$18*E2776+'Step 3. Regression'!$D$18)*C2776</f>
        <v>5.4471119667571148</v>
      </c>
      <c r="G2776" s="11">
        <f ca="1">('Step 3. Regression'!$G$18*E2776^2+'Step 3. Regression'!$H$18*E2776+'Step 3. Regression'!$I$18)*D2776</f>
        <v>2.6951171035564454</v>
      </c>
    </row>
    <row r="2777" spans="1:7" x14ac:dyDescent="0.25">
      <c r="A2777" s="8">
        <f>IF(ISBLANK('Step 1.4 CNY OAT'!A2777),"-",'Step 1.4 CNY OAT'!A2777)</f>
        <v>43216.666666666664</v>
      </c>
      <c r="B2777" s="26">
        <f t="shared" si="61"/>
        <v>115</v>
      </c>
      <c r="C2777" s="67" cm="1">
        <f t="array" ref="C2777">INDEX('Step 5. Daily Avg Schedule Calc'!$A$2:$D$169,(WEEKDAY(A2777)-1)*24+HOUR(A2777)+1,3)</f>
        <v>1</v>
      </c>
      <c r="D2777" s="67" cm="1">
        <f t="array" ref="D2777">INDEX('Step 5. Daily Avg Schedule Calc'!$A$2:$D$169,(WEEKDAY(A2777)-1)*24+HOUR(A2777)+1,4)</f>
        <v>1</v>
      </c>
      <c r="E2777">
        <f>VLOOKUP(A2777,'Step 1.4 CNY OAT'!$A$1:$B$8761,2)</f>
        <v>68</v>
      </c>
      <c r="F2777" s="11">
        <f ca="1">('Step 3. Regression'!$B$18*E2777^2+'Step 3. Regression'!$C$18*E2777+'Step 3. Regression'!$D$18)*C2777</f>
        <v>5.5357352587867084</v>
      </c>
      <c r="G2777" s="11">
        <f ca="1">('Step 3. Regression'!$G$18*E2777^2+'Step 3. Regression'!$H$18*E2777+'Step 3. Regression'!$I$18)*D2777</f>
        <v>2.7082525195186036</v>
      </c>
    </row>
    <row r="2778" spans="1:7" x14ac:dyDescent="0.25">
      <c r="A2778" s="8">
        <f>IF(ISBLANK('Step 1.4 CNY OAT'!A2778),"-",'Step 1.4 CNY OAT'!A2778)</f>
        <v>43216.708333333336</v>
      </c>
      <c r="B2778" s="26">
        <f t="shared" si="61"/>
        <v>115</v>
      </c>
      <c r="C2778" s="67" cm="1">
        <f t="array" ref="C2778">INDEX('Step 5. Daily Avg Schedule Calc'!$A$2:$D$169,(WEEKDAY(A2778)-1)*24+HOUR(A2778)+1,3)</f>
        <v>1</v>
      </c>
      <c r="D2778" s="67" cm="1">
        <f t="array" ref="D2778">INDEX('Step 5. Daily Avg Schedule Calc'!$A$2:$D$169,(WEEKDAY(A2778)-1)*24+HOUR(A2778)+1,4)</f>
        <v>1</v>
      </c>
      <c r="E2778">
        <f>VLOOKUP(A2778,'Step 1.4 CNY OAT'!$A$1:$B$8761,2)</f>
        <v>69</v>
      </c>
      <c r="F2778" s="11">
        <f ca="1">('Step 3. Regression'!$B$18*E2778^2+'Step 3. Regression'!$C$18*E2778+'Step 3. Regression'!$D$18)*C2778</f>
        <v>5.5873221078953783</v>
      </c>
      <c r="G2778" s="11">
        <f ca="1">('Step 3. Regression'!$G$18*E2778^2+'Step 3. Regression'!$H$18*E2778+'Step 3. Regression'!$I$18)*D2778</f>
        <v>2.7166912159814012</v>
      </c>
    </row>
    <row r="2779" spans="1:7" x14ac:dyDescent="0.25">
      <c r="A2779" s="8">
        <f>IF(ISBLANK('Step 1.4 CNY OAT'!A2779),"-",'Step 1.4 CNY OAT'!A2779)</f>
        <v>43216.75</v>
      </c>
      <c r="B2779" s="26">
        <f t="shared" si="61"/>
        <v>115</v>
      </c>
      <c r="C2779" s="67" cm="1">
        <f t="array" ref="C2779">INDEX('Step 5. Daily Avg Schedule Calc'!$A$2:$D$169,(WEEKDAY(A2779)-1)*24+HOUR(A2779)+1,3)</f>
        <v>1</v>
      </c>
      <c r="D2779" s="67" cm="1">
        <f t="array" ref="D2779">INDEX('Step 5. Daily Avg Schedule Calc'!$A$2:$D$169,(WEEKDAY(A2779)-1)*24+HOUR(A2779)+1,4)</f>
        <v>1</v>
      </c>
      <c r="E2779">
        <f>VLOOKUP(A2779,'Step 1.4 CNY OAT'!$A$1:$B$8761,2)</f>
        <v>70</v>
      </c>
      <c r="F2779" s="11">
        <f ca="1">('Step 3. Regression'!$B$18*E2779^2+'Step 3. Regression'!$C$18*E2779+'Step 3. Regression'!$D$18)*C2779</f>
        <v>5.6437590923999679</v>
      </c>
      <c r="G2779" s="11">
        <f ca="1">('Step 3. Regression'!$G$18*E2779^2+'Step 3. Regression'!$H$18*E2779+'Step 3. Regression'!$I$18)*D2779</f>
        <v>2.7263772380986788</v>
      </c>
    </row>
    <row r="2780" spans="1:7" x14ac:dyDescent="0.25">
      <c r="A2780" s="8">
        <f>IF(ISBLANK('Step 1.4 CNY OAT'!A2780),"-",'Step 1.4 CNY OAT'!A2780)</f>
        <v>43216.791666666664</v>
      </c>
      <c r="B2780" s="26">
        <f t="shared" si="61"/>
        <v>115</v>
      </c>
      <c r="C2780" s="67" cm="1">
        <f t="array" ref="C2780">INDEX('Step 5. Daily Avg Schedule Calc'!$A$2:$D$169,(WEEKDAY(A2780)-1)*24+HOUR(A2780)+1,3)</f>
        <v>1</v>
      </c>
      <c r="D2780" s="67" cm="1">
        <f t="array" ref="D2780">INDEX('Step 5. Daily Avg Schedule Calc'!$A$2:$D$169,(WEEKDAY(A2780)-1)*24+HOUR(A2780)+1,4)</f>
        <v>1</v>
      </c>
      <c r="E2780">
        <f>VLOOKUP(A2780,'Step 1.4 CNY OAT'!$A$1:$B$8761,2)</f>
        <v>70</v>
      </c>
      <c r="F2780" s="11">
        <f ca="1">('Step 3. Regression'!$B$18*E2780^2+'Step 3. Regression'!$C$18*E2780+'Step 3. Regression'!$D$18)*C2780</f>
        <v>5.6437590923999679</v>
      </c>
      <c r="G2780" s="11">
        <f ca="1">('Step 3. Regression'!$G$18*E2780^2+'Step 3. Regression'!$H$18*E2780+'Step 3. Regression'!$I$18)*D2780</f>
        <v>2.7263772380986788</v>
      </c>
    </row>
    <row r="2781" spans="1:7" x14ac:dyDescent="0.25">
      <c r="A2781" s="8">
        <f>IF(ISBLANK('Step 1.4 CNY OAT'!A2781),"-",'Step 1.4 CNY OAT'!A2781)</f>
        <v>43216.833333333336</v>
      </c>
      <c r="B2781" s="26">
        <f t="shared" si="61"/>
        <v>115</v>
      </c>
      <c r="C2781" s="67" cm="1">
        <f t="array" ref="C2781">INDEX('Step 5. Daily Avg Schedule Calc'!$A$2:$D$169,(WEEKDAY(A2781)-1)*24+HOUR(A2781)+1,3)</f>
        <v>1</v>
      </c>
      <c r="D2781" s="67" cm="1">
        <f t="array" ref="D2781">INDEX('Step 5. Daily Avg Schedule Calc'!$A$2:$D$169,(WEEKDAY(A2781)-1)*24+HOUR(A2781)+1,4)</f>
        <v>1</v>
      </c>
      <c r="E2781">
        <f>VLOOKUP(A2781,'Step 1.4 CNY OAT'!$A$1:$B$8761,2)</f>
        <v>64</v>
      </c>
      <c r="F2781" s="11">
        <f ca="1">('Step 3. Regression'!$B$18*E2781^2+'Step 3. Regression'!$C$18*E2781+'Step 3. Regression'!$D$18)*C2781</f>
        <v>5.3778892163111873</v>
      </c>
      <c r="G2781" s="11">
        <f ca="1">('Step 3. Regression'!$G$18*E2781^2+'Step 3. Regression'!$H$18*E2781+'Step 3. Regression'!$I$18)*D2781</f>
        <v>2.686970990212207</v>
      </c>
    </row>
    <row r="2782" spans="1:7" x14ac:dyDescent="0.25">
      <c r="A2782" s="8">
        <f>IF(ISBLANK('Step 1.4 CNY OAT'!A2782),"-",'Step 1.4 CNY OAT'!A2782)</f>
        <v>43216.875</v>
      </c>
      <c r="B2782" s="26">
        <f t="shared" si="61"/>
        <v>115</v>
      </c>
      <c r="C2782" s="67" cm="1">
        <f t="array" ref="C2782">INDEX('Step 5. Daily Avg Schedule Calc'!$A$2:$D$169,(WEEKDAY(A2782)-1)*24+HOUR(A2782)+1,3)</f>
        <v>1</v>
      </c>
      <c r="D2782" s="67" cm="1">
        <f t="array" ref="D2782">INDEX('Step 5. Daily Avg Schedule Calc'!$A$2:$D$169,(WEEKDAY(A2782)-1)*24+HOUR(A2782)+1,4)</f>
        <v>1</v>
      </c>
      <c r="E2782">
        <f>VLOOKUP(A2782,'Step 1.4 CNY OAT'!$A$1:$B$8761,2)</f>
        <v>64</v>
      </c>
      <c r="F2782" s="11">
        <f ca="1">('Step 3. Regression'!$B$18*E2782^2+'Step 3. Regression'!$C$18*E2782+'Step 3. Regression'!$D$18)*C2782</f>
        <v>5.3778892163111873</v>
      </c>
      <c r="G2782" s="11">
        <f ca="1">('Step 3. Regression'!$G$18*E2782^2+'Step 3. Regression'!$H$18*E2782+'Step 3. Regression'!$I$18)*D2782</f>
        <v>2.686970990212207</v>
      </c>
    </row>
    <row r="2783" spans="1:7" x14ac:dyDescent="0.25">
      <c r="A2783" s="8">
        <f>IF(ISBLANK('Step 1.4 CNY OAT'!A2783),"-",'Step 1.4 CNY OAT'!A2783)</f>
        <v>43216.916666666664</v>
      </c>
      <c r="B2783" s="26">
        <f t="shared" si="61"/>
        <v>115</v>
      </c>
      <c r="C2783" s="67" cm="1">
        <f t="array" ref="C2783">INDEX('Step 5. Daily Avg Schedule Calc'!$A$2:$D$169,(WEEKDAY(A2783)-1)*24+HOUR(A2783)+1,3)</f>
        <v>1</v>
      </c>
      <c r="D2783" s="67" cm="1">
        <f t="array" ref="D2783">INDEX('Step 5. Daily Avg Schedule Calc'!$A$2:$D$169,(WEEKDAY(A2783)-1)*24+HOUR(A2783)+1,4)</f>
        <v>1</v>
      </c>
      <c r="E2783">
        <f>VLOOKUP(A2783,'Step 1.4 CNY OAT'!$A$1:$B$8761,2)</f>
        <v>63</v>
      </c>
      <c r="F2783" s="11">
        <f ca="1">('Step 3. Regression'!$B$18*E2783^2+'Step 3. Regression'!$C$18*E2783+'Step 3. Regression'!$D$18)*C2783</f>
        <v>5.3505530441821012</v>
      </c>
      <c r="G2783" s="11">
        <f ca="1">('Step 3. Regression'!$G$18*E2783^2+'Step 3. Regression'!$H$18*E2783+'Step 3. Regression'!$I$18)*D2783</f>
        <v>2.6847689220218069</v>
      </c>
    </row>
    <row r="2784" spans="1:7" x14ac:dyDescent="0.25">
      <c r="A2784" s="8">
        <f>IF(ISBLANK('Step 1.4 CNY OAT'!A2784),"-",'Step 1.4 CNY OAT'!A2784)</f>
        <v>43216.958333333336</v>
      </c>
      <c r="B2784" s="26">
        <f t="shared" si="61"/>
        <v>115</v>
      </c>
      <c r="C2784" s="67" cm="1">
        <f t="array" ref="C2784">INDEX('Step 5. Daily Avg Schedule Calc'!$A$2:$D$169,(WEEKDAY(A2784)-1)*24+HOUR(A2784)+1,3)</f>
        <v>1</v>
      </c>
      <c r="D2784" s="67" cm="1">
        <f t="array" ref="D2784">INDEX('Step 5. Daily Avg Schedule Calc'!$A$2:$D$169,(WEEKDAY(A2784)-1)*24+HOUR(A2784)+1,4)</f>
        <v>1</v>
      </c>
      <c r="E2784">
        <f>VLOOKUP(A2784,'Step 1.4 CNY OAT'!$A$1:$B$8761,2)</f>
        <v>60</v>
      </c>
      <c r="F2784" s="11">
        <f ca="1">('Step 3. Regression'!$B$18*E2784^2+'Step 3. Regression'!$C$18*E2784+'Step 3. Regression'!$D$18)*C2784</f>
        <v>5.2976453401703321</v>
      </c>
      <c r="G2784" s="11">
        <f ca="1">('Step 3. Regression'!$G$18*E2784^2+'Step 3. Regression'!$H$18*E2784+'Step 3. Regression'!$I$18)*D2784</f>
        <v>2.685646671377484</v>
      </c>
    </row>
    <row r="2785" spans="1:7" x14ac:dyDescent="0.25">
      <c r="A2785" s="8">
        <f>IF(ISBLANK('Step 1.4 CNY OAT'!A2785),"-",'Step 1.4 CNY OAT'!A2785)</f>
        <v>43217</v>
      </c>
      <c r="B2785" s="26">
        <f t="shared" si="61"/>
        <v>116</v>
      </c>
      <c r="C2785" s="67" cm="1">
        <f t="array" ref="C2785">INDEX('Step 5. Daily Avg Schedule Calc'!$A$2:$D$169,(WEEKDAY(A2785)-1)*24+HOUR(A2785)+1,3)</f>
        <v>1</v>
      </c>
      <c r="D2785" s="67" cm="1">
        <f t="array" ref="D2785">INDEX('Step 5. Daily Avg Schedule Calc'!$A$2:$D$169,(WEEKDAY(A2785)-1)*24+HOUR(A2785)+1,4)</f>
        <v>1</v>
      </c>
      <c r="E2785">
        <f>VLOOKUP(A2785,'Step 1.4 CNY OAT'!$A$1:$B$8761,2)</f>
        <v>57</v>
      </c>
      <c r="F2785" s="11">
        <f ca="1">('Step 3. Regression'!$B$18*E2785^2+'Step 3. Regression'!$C$18*E2785+'Step 3. Regression'!$D$18)*C2785</f>
        <v>5.2883888547218145</v>
      </c>
      <c r="G2785" s="11">
        <f ca="1">('Step 3. Regression'!$G$18*E2785^2+'Step 3. Regression'!$H$18*E2785+'Step 3. Regression'!$I$18)*D2785</f>
        <v>2.697750351623478</v>
      </c>
    </row>
    <row r="2786" spans="1:7" x14ac:dyDescent="0.25">
      <c r="A2786" s="8">
        <f>IF(ISBLANK('Step 1.4 CNY OAT'!A2786),"-",'Step 1.4 CNY OAT'!A2786)</f>
        <v>43217.041666666664</v>
      </c>
      <c r="B2786" s="26">
        <f t="shared" si="61"/>
        <v>116</v>
      </c>
      <c r="C2786" s="67" cm="1">
        <f t="array" ref="C2786">INDEX('Step 5. Daily Avg Schedule Calc'!$A$2:$D$169,(WEEKDAY(A2786)-1)*24+HOUR(A2786)+1,3)</f>
        <v>1</v>
      </c>
      <c r="D2786" s="67" cm="1">
        <f t="array" ref="D2786">INDEX('Step 5. Daily Avg Schedule Calc'!$A$2:$D$169,(WEEKDAY(A2786)-1)*24+HOUR(A2786)+1,4)</f>
        <v>1</v>
      </c>
      <c r="E2786">
        <f>VLOOKUP(A2786,'Step 1.4 CNY OAT'!$A$1:$B$8761,2)</f>
        <v>57</v>
      </c>
      <c r="F2786" s="11">
        <f ca="1">('Step 3. Regression'!$B$18*E2786^2+'Step 3. Regression'!$C$18*E2786+'Step 3. Regression'!$D$18)*C2786</f>
        <v>5.2883888547218145</v>
      </c>
      <c r="G2786" s="11">
        <f ca="1">('Step 3. Regression'!$G$18*E2786^2+'Step 3. Regression'!$H$18*E2786+'Step 3. Regression'!$I$18)*D2786</f>
        <v>2.697750351623478</v>
      </c>
    </row>
    <row r="2787" spans="1:7" x14ac:dyDescent="0.25">
      <c r="A2787" s="8">
        <f>IF(ISBLANK('Step 1.4 CNY OAT'!A2787),"-",'Step 1.4 CNY OAT'!A2787)</f>
        <v>43217.083333333336</v>
      </c>
      <c r="B2787" s="26">
        <f t="shared" si="61"/>
        <v>116</v>
      </c>
      <c r="C2787" s="67" cm="1">
        <f t="array" ref="C2787">INDEX('Step 5. Daily Avg Schedule Calc'!$A$2:$D$169,(WEEKDAY(A2787)-1)*24+HOUR(A2787)+1,3)</f>
        <v>1</v>
      </c>
      <c r="D2787" s="67" cm="1">
        <f t="array" ref="D2787">INDEX('Step 5. Daily Avg Schedule Calc'!$A$2:$D$169,(WEEKDAY(A2787)-1)*24+HOUR(A2787)+1,4)</f>
        <v>1</v>
      </c>
      <c r="E2787">
        <f>VLOOKUP(A2787,'Step 1.4 CNY OAT'!$A$1:$B$8761,2)</f>
        <v>55</v>
      </c>
      <c r="F2787" s="11">
        <f ca="1">('Step 3. Regression'!$B$18*E2787^2+'Step 3. Regression'!$C$18*E2787+'Step 3. Regression'!$D$18)*C2787</f>
        <v>5.3064685414023867</v>
      </c>
      <c r="G2787" s="11">
        <f ca="1">('Step 3. Regression'!$G$18*E2787^2+'Step 3. Regression'!$H$18*E2787+'Step 3. Regression'!$I$18)*D2787</f>
        <v>2.7120561000598711</v>
      </c>
    </row>
    <row r="2788" spans="1:7" x14ac:dyDescent="0.25">
      <c r="A2788" s="8">
        <f>IF(ISBLANK('Step 1.4 CNY OAT'!A2788),"-",'Step 1.4 CNY OAT'!A2788)</f>
        <v>43217.125</v>
      </c>
      <c r="B2788" s="26">
        <f t="shared" si="61"/>
        <v>116</v>
      </c>
      <c r="C2788" s="67" cm="1">
        <f t="array" ref="C2788">INDEX('Step 5. Daily Avg Schedule Calc'!$A$2:$D$169,(WEEKDAY(A2788)-1)*24+HOUR(A2788)+1,3)</f>
        <v>1</v>
      </c>
      <c r="D2788" s="67" cm="1">
        <f t="array" ref="D2788">INDEX('Step 5. Daily Avg Schedule Calc'!$A$2:$D$169,(WEEKDAY(A2788)-1)*24+HOUR(A2788)+1,4)</f>
        <v>1</v>
      </c>
      <c r="E2788">
        <f>VLOOKUP(A2788,'Step 1.4 CNY OAT'!$A$1:$B$8761,2)</f>
        <v>55</v>
      </c>
      <c r="F2788" s="11">
        <f ca="1">('Step 3. Regression'!$B$18*E2788^2+'Step 3. Regression'!$C$18*E2788+'Step 3. Regression'!$D$18)*C2788</f>
        <v>5.3064685414023867</v>
      </c>
      <c r="G2788" s="11">
        <f ca="1">('Step 3. Regression'!$G$18*E2788^2+'Step 3. Regression'!$H$18*E2788+'Step 3. Regression'!$I$18)*D2788</f>
        <v>2.7120561000598711</v>
      </c>
    </row>
    <row r="2789" spans="1:7" x14ac:dyDescent="0.25">
      <c r="A2789" s="8">
        <f>IF(ISBLANK('Step 1.4 CNY OAT'!A2789),"-",'Step 1.4 CNY OAT'!A2789)</f>
        <v>43217.166666666664</v>
      </c>
      <c r="B2789" s="26">
        <f t="shared" si="61"/>
        <v>116</v>
      </c>
      <c r="C2789" s="67" cm="1">
        <f t="array" ref="C2789">INDEX('Step 5. Daily Avg Schedule Calc'!$A$2:$D$169,(WEEKDAY(A2789)-1)*24+HOUR(A2789)+1,3)</f>
        <v>1</v>
      </c>
      <c r="D2789" s="67" cm="1">
        <f t="array" ref="D2789">INDEX('Step 5. Daily Avg Schedule Calc'!$A$2:$D$169,(WEEKDAY(A2789)-1)*24+HOUR(A2789)+1,4)</f>
        <v>1</v>
      </c>
      <c r="E2789">
        <f>VLOOKUP(A2789,'Step 1.4 CNY OAT'!$A$1:$B$8761,2)</f>
        <v>54</v>
      </c>
      <c r="F2789" s="11">
        <f ca="1">('Step 3. Regression'!$B$18*E2789^2+'Step 3. Regression'!$C$18*E2789+'Step 3. Regression'!$D$18)*C2789</f>
        <v>5.3227835878365486</v>
      </c>
      <c r="G2789" s="11">
        <f ca="1">('Step 3. Regression'!$G$18*E2789^2+'Step 3. Regression'!$H$18*E2789+'Step 3. Regression'!$I$18)*D2789</f>
        <v>2.721079962759787</v>
      </c>
    </row>
    <row r="2790" spans="1:7" x14ac:dyDescent="0.25">
      <c r="A2790" s="8">
        <f>IF(ISBLANK('Step 1.4 CNY OAT'!A2790),"-",'Step 1.4 CNY OAT'!A2790)</f>
        <v>43217.208333333336</v>
      </c>
      <c r="B2790" s="26">
        <f t="shared" si="61"/>
        <v>116</v>
      </c>
      <c r="C2790" s="67" cm="1">
        <f t="array" ref="C2790">INDEX('Step 5. Daily Avg Schedule Calc'!$A$2:$D$169,(WEEKDAY(A2790)-1)*24+HOUR(A2790)+1,3)</f>
        <v>1</v>
      </c>
      <c r="D2790" s="67" cm="1">
        <f t="array" ref="D2790">INDEX('Step 5. Daily Avg Schedule Calc'!$A$2:$D$169,(WEEKDAY(A2790)-1)*24+HOUR(A2790)+1,4)</f>
        <v>1</v>
      </c>
      <c r="E2790">
        <f>VLOOKUP(A2790,'Step 1.4 CNY OAT'!$A$1:$B$8761,2)</f>
        <v>53</v>
      </c>
      <c r="F2790" s="11">
        <f ca="1">('Step 3. Regression'!$B$18*E2790^2+'Step 3. Regression'!$C$18*E2790+'Step 3. Regression'!$D$18)*C2790</f>
        <v>5.3439487696666266</v>
      </c>
      <c r="G2790" s="11">
        <f ca="1">('Step 3. Regression'!$G$18*E2790^2+'Step 3. Regression'!$H$18*E2790+'Step 3. Regression'!$I$18)*D2790</f>
        <v>2.7313511511141835</v>
      </c>
    </row>
    <row r="2791" spans="1:7" x14ac:dyDescent="0.25">
      <c r="A2791" s="8">
        <f>IF(ISBLANK('Step 1.4 CNY OAT'!A2791),"-",'Step 1.4 CNY OAT'!A2791)</f>
        <v>43217.25</v>
      </c>
      <c r="B2791" s="26">
        <f t="shared" si="61"/>
        <v>116</v>
      </c>
      <c r="C2791" s="67" cm="1">
        <f t="array" ref="C2791">INDEX('Step 5. Daily Avg Schedule Calc'!$A$2:$D$169,(WEEKDAY(A2791)-1)*24+HOUR(A2791)+1,3)</f>
        <v>1</v>
      </c>
      <c r="D2791" s="67" cm="1">
        <f t="array" ref="D2791">INDEX('Step 5. Daily Avg Schedule Calc'!$A$2:$D$169,(WEEKDAY(A2791)-1)*24+HOUR(A2791)+1,4)</f>
        <v>1</v>
      </c>
      <c r="E2791">
        <f>VLOOKUP(A2791,'Step 1.4 CNY OAT'!$A$1:$B$8761,2)</f>
        <v>52</v>
      </c>
      <c r="F2791" s="11">
        <f ca="1">('Step 3. Regression'!$B$18*E2791^2+'Step 3. Regression'!$C$18*E2791+'Step 3. Regression'!$D$18)*C2791</f>
        <v>5.3699640868926206</v>
      </c>
      <c r="G2791" s="11">
        <f ca="1">('Step 3. Regression'!$G$18*E2791^2+'Step 3. Regression'!$H$18*E2791+'Step 3. Regression'!$I$18)*D2791</f>
        <v>2.7428696651230586</v>
      </c>
    </row>
    <row r="2792" spans="1:7" x14ac:dyDescent="0.25">
      <c r="A2792" s="8">
        <f>IF(ISBLANK('Step 1.4 CNY OAT'!A2792),"-",'Step 1.4 CNY OAT'!A2792)</f>
        <v>43217.291666666664</v>
      </c>
      <c r="B2792" s="26">
        <f t="shared" si="61"/>
        <v>116</v>
      </c>
      <c r="C2792" s="67" cm="1">
        <f t="array" ref="C2792">INDEX('Step 5. Daily Avg Schedule Calc'!$A$2:$D$169,(WEEKDAY(A2792)-1)*24+HOUR(A2792)+1,3)</f>
        <v>1</v>
      </c>
      <c r="D2792" s="67" cm="1">
        <f t="array" ref="D2792">INDEX('Step 5. Daily Avg Schedule Calc'!$A$2:$D$169,(WEEKDAY(A2792)-1)*24+HOUR(A2792)+1,4)</f>
        <v>1</v>
      </c>
      <c r="E2792">
        <f>VLOOKUP(A2792,'Step 1.4 CNY OAT'!$A$1:$B$8761,2)</f>
        <v>52</v>
      </c>
      <c r="F2792" s="11">
        <f ca="1">('Step 3. Regression'!$B$18*E2792^2+'Step 3. Regression'!$C$18*E2792+'Step 3. Regression'!$D$18)*C2792</f>
        <v>5.3699640868926206</v>
      </c>
      <c r="G2792" s="11">
        <f ca="1">('Step 3. Regression'!$G$18*E2792^2+'Step 3. Regression'!$H$18*E2792+'Step 3. Regression'!$I$18)*D2792</f>
        <v>2.7428696651230586</v>
      </c>
    </row>
    <row r="2793" spans="1:7" x14ac:dyDescent="0.25">
      <c r="A2793" s="8">
        <f>IF(ISBLANK('Step 1.4 CNY OAT'!A2793),"-",'Step 1.4 CNY OAT'!A2793)</f>
        <v>43217.333333333336</v>
      </c>
      <c r="B2793" s="26">
        <f t="shared" si="61"/>
        <v>116</v>
      </c>
      <c r="C2793" s="67" cm="1">
        <f t="array" ref="C2793">INDEX('Step 5. Daily Avg Schedule Calc'!$A$2:$D$169,(WEEKDAY(A2793)-1)*24+HOUR(A2793)+1,3)</f>
        <v>1</v>
      </c>
      <c r="D2793" s="67" cm="1">
        <f t="array" ref="D2793">INDEX('Step 5. Daily Avg Schedule Calc'!$A$2:$D$169,(WEEKDAY(A2793)-1)*24+HOUR(A2793)+1,4)</f>
        <v>1</v>
      </c>
      <c r="E2793">
        <f>VLOOKUP(A2793,'Step 1.4 CNY OAT'!$A$1:$B$8761,2)</f>
        <v>53</v>
      </c>
      <c r="F2793" s="11">
        <f ca="1">('Step 3. Regression'!$B$18*E2793^2+'Step 3. Regression'!$C$18*E2793+'Step 3. Regression'!$D$18)*C2793</f>
        <v>5.3439487696666266</v>
      </c>
      <c r="G2793" s="11">
        <f ca="1">('Step 3. Regression'!$G$18*E2793^2+'Step 3. Regression'!$H$18*E2793+'Step 3. Regression'!$I$18)*D2793</f>
        <v>2.7313511511141835</v>
      </c>
    </row>
    <row r="2794" spans="1:7" x14ac:dyDescent="0.25">
      <c r="A2794" s="8">
        <f>IF(ISBLANK('Step 1.4 CNY OAT'!A2794),"-",'Step 1.4 CNY OAT'!A2794)</f>
        <v>43217.375</v>
      </c>
      <c r="B2794" s="26">
        <f t="shared" si="61"/>
        <v>116</v>
      </c>
      <c r="C2794" s="67" cm="1">
        <f t="array" ref="C2794">INDEX('Step 5. Daily Avg Schedule Calc'!$A$2:$D$169,(WEEKDAY(A2794)-1)*24+HOUR(A2794)+1,3)</f>
        <v>1</v>
      </c>
      <c r="D2794" s="67" cm="1">
        <f t="array" ref="D2794">INDEX('Step 5. Daily Avg Schedule Calc'!$A$2:$D$169,(WEEKDAY(A2794)-1)*24+HOUR(A2794)+1,4)</f>
        <v>1</v>
      </c>
      <c r="E2794">
        <f>VLOOKUP(A2794,'Step 1.4 CNY OAT'!$A$1:$B$8761,2)</f>
        <v>52</v>
      </c>
      <c r="F2794" s="11">
        <f ca="1">('Step 3. Regression'!$B$18*E2794^2+'Step 3. Regression'!$C$18*E2794+'Step 3. Regression'!$D$18)*C2794</f>
        <v>5.3699640868926206</v>
      </c>
      <c r="G2794" s="11">
        <f ca="1">('Step 3. Regression'!$G$18*E2794^2+'Step 3. Regression'!$H$18*E2794+'Step 3. Regression'!$I$18)*D2794</f>
        <v>2.7428696651230586</v>
      </c>
    </row>
    <row r="2795" spans="1:7" x14ac:dyDescent="0.25">
      <c r="A2795" s="8">
        <f>IF(ISBLANK('Step 1.4 CNY OAT'!A2795),"-",'Step 1.4 CNY OAT'!A2795)</f>
        <v>43217.416666666664</v>
      </c>
      <c r="B2795" s="26">
        <f t="shared" si="61"/>
        <v>116</v>
      </c>
      <c r="C2795" s="67" cm="1">
        <f t="array" ref="C2795">INDEX('Step 5. Daily Avg Schedule Calc'!$A$2:$D$169,(WEEKDAY(A2795)-1)*24+HOUR(A2795)+1,3)</f>
        <v>1</v>
      </c>
      <c r="D2795" s="67" cm="1">
        <f t="array" ref="D2795">INDEX('Step 5. Daily Avg Schedule Calc'!$A$2:$D$169,(WEEKDAY(A2795)-1)*24+HOUR(A2795)+1,4)</f>
        <v>1</v>
      </c>
      <c r="E2795">
        <f>VLOOKUP(A2795,'Step 1.4 CNY OAT'!$A$1:$B$8761,2)</f>
        <v>52</v>
      </c>
      <c r="F2795" s="11">
        <f ca="1">('Step 3. Regression'!$B$18*E2795^2+'Step 3. Regression'!$C$18*E2795+'Step 3. Regression'!$D$18)*C2795</f>
        <v>5.3699640868926206</v>
      </c>
      <c r="G2795" s="11">
        <f ca="1">('Step 3. Regression'!$G$18*E2795^2+'Step 3. Regression'!$H$18*E2795+'Step 3. Regression'!$I$18)*D2795</f>
        <v>2.7428696651230586</v>
      </c>
    </row>
    <row r="2796" spans="1:7" x14ac:dyDescent="0.25">
      <c r="A2796" s="8">
        <f>IF(ISBLANK('Step 1.4 CNY OAT'!A2796),"-",'Step 1.4 CNY OAT'!A2796)</f>
        <v>43217.458333333336</v>
      </c>
      <c r="B2796" s="26">
        <f t="shared" si="61"/>
        <v>116</v>
      </c>
      <c r="C2796" s="67" cm="1">
        <f t="array" ref="C2796">INDEX('Step 5. Daily Avg Schedule Calc'!$A$2:$D$169,(WEEKDAY(A2796)-1)*24+HOUR(A2796)+1,3)</f>
        <v>1</v>
      </c>
      <c r="D2796" s="67" cm="1">
        <f t="array" ref="D2796">INDEX('Step 5. Daily Avg Schedule Calc'!$A$2:$D$169,(WEEKDAY(A2796)-1)*24+HOUR(A2796)+1,4)</f>
        <v>1</v>
      </c>
      <c r="E2796">
        <f>VLOOKUP(A2796,'Step 1.4 CNY OAT'!$A$1:$B$8761,2)</f>
        <v>56</v>
      </c>
      <c r="F2796" s="11">
        <f ca="1">('Step 3. Regression'!$B$18*E2796^2+'Step 3. Regression'!$C$18*E2796+'Step 3. Regression'!$D$18)*C2796</f>
        <v>5.2950036303641443</v>
      </c>
      <c r="G2796" s="11">
        <f ca="1">('Step 3. Regression'!$G$18*E2796^2+'Step 3. Regression'!$H$18*E2796+'Step 3. Regression'!$I$18)*D2796</f>
        <v>2.7042795630144352</v>
      </c>
    </row>
    <row r="2797" spans="1:7" x14ac:dyDescent="0.25">
      <c r="A2797" s="8">
        <f>IF(ISBLANK('Step 1.4 CNY OAT'!A2797),"-",'Step 1.4 CNY OAT'!A2797)</f>
        <v>43217.5</v>
      </c>
      <c r="B2797" s="26">
        <f t="shared" si="61"/>
        <v>116</v>
      </c>
      <c r="C2797" s="67" cm="1">
        <f t="array" ref="C2797">INDEX('Step 5. Daily Avg Schedule Calc'!$A$2:$D$169,(WEEKDAY(A2797)-1)*24+HOUR(A2797)+1,3)</f>
        <v>1</v>
      </c>
      <c r="D2797" s="67" cm="1">
        <f t="array" ref="D2797">INDEX('Step 5. Daily Avg Schedule Calc'!$A$2:$D$169,(WEEKDAY(A2797)-1)*24+HOUR(A2797)+1,4)</f>
        <v>1</v>
      </c>
      <c r="E2797">
        <f>VLOOKUP(A2797,'Step 1.4 CNY OAT'!$A$1:$B$8761,2)</f>
        <v>54</v>
      </c>
      <c r="F2797" s="11">
        <f ca="1">('Step 3. Regression'!$B$18*E2797^2+'Step 3. Regression'!$C$18*E2797+'Step 3. Regression'!$D$18)*C2797</f>
        <v>5.3227835878365486</v>
      </c>
      <c r="G2797" s="11">
        <f ca="1">('Step 3. Regression'!$G$18*E2797^2+'Step 3. Regression'!$H$18*E2797+'Step 3. Regression'!$I$18)*D2797</f>
        <v>2.721079962759787</v>
      </c>
    </row>
    <row r="2798" spans="1:7" x14ac:dyDescent="0.25">
      <c r="A2798" s="8">
        <f>IF(ISBLANK('Step 1.4 CNY OAT'!A2798),"-",'Step 1.4 CNY OAT'!A2798)</f>
        <v>43217.541666666664</v>
      </c>
      <c r="B2798" s="26">
        <f t="shared" si="61"/>
        <v>116</v>
      </c>
      <c r="C2798" s="67" cm="1">
        <f t="array" ref="C2798">INDEX('Step 5. Daily Avg Schedule Calc'!$A$2:$D$169,(WEEKDAY(A2798)-1)*24+HOUR(A2798)+1,3)</f>
        <v>1</v>
      </c>
      <c r="D2798" s="67" cm="1">
        <f t="array" ref="D2798">INDEX('Step 5. Daily Avg Schedule Calc'!$A$2:$D$169,(WEEKDAY(A2798)-1)*24+HOUR(A2798)+1,4)</f>
        <v>1</v>
      </c>
      <c r="E2798">
        <f>VLOOKUP(A2798,'Step 1.4 CNY OAT'!$A$1:$B$8761,2)</f>
        <v>54</v>
      </c>
      <c r="F2798" s="11">
        <f ca="1">('Step 3. Regression'!$B$18*E2798^2+'Step 3. Regression'!$C$18*E2798+'Step 3. Regression'!$D$18)*C2798</f>
        <v>5.3227835878365486</v>
      </c>
      <c r="G2798" s="11">
        <f ca="1">('Step 3. Regression'!$G$18*E2798^2+'Step 3. Regression'!$H$18*E2798+'Step 3. Regression'!$I$18)*D2798</f>
        <v>2.721079962759787</v>
      </c>
    </row>
    <row r="2799" spans="1:7" x14ac:dyDescent="0.25">
      <c r="A2799" s="8">
        <f>IF(ISBLANK('Step 1.4 CNY OAT'!A2799),"-",'Step 1.4 CNY OAT'!A2799)</f>
        <v>43217.583333333336</v>
      </c>
      <c r="B2799" s="26">
        <f t="shared" si="61"/>
        <v>116</v>
      </c>
      <c r="C2799" s="67" cm="1">
        <f t="array" ref="C2799">INDEX('Step 5. Daily Avg Schedule Calc'!$A$2:$D$169,(WEEKDAY(A2799)-1)*24+HOUR(A2799)+1,3)</f>
        <v>1</v>
      </c>
      <c r="D2799" s="67" cm="1">
        <f t="array" ref="D2799">INDEX('Step 5. Daily Avg Schedule Calc'!$A$2:$D$169,(WEEKDAY(A2799)-1)*24+HOUR(A2799)+1,4)</f>
        <v>1</v>
      </c>
      <c r="E2799">
        <f>VLOOKUP(A2799,'Step 1.4 CNY OAT'!$A$1:$B$8761,2)</f>
        <v>51</v>
      </c>
      <c r="F2799" s="11">
        <f ca="1">('Step 3. Regression'!$B$18*E2799^2+'Step 3. Regression'!$C$18*E2799+'Step 3. Regression'!$D$18)*C2799</f>
        <v>5.4008295395145307</v>
      </c>
      <c r="G2799" s="11">
        <f ca="1">('Step 3. Regression'!$G$18*E2799^2+'Step 3. Regression'!$H$18*E2799+'Step 3. Regression'!$I$18)*D2799</f>
        <v>2.7556355047864143</v>
      </c>
    </row>
    <row r="2800" spans="1:7" x14ac:dyDescent="0.25">
      <c r="A2800" s="8">
        <f>IF(ISBLANK('Step 1.4 CNY OAT'!A2800),"-",'Step 1.4 CNY OAT'!A2800)</f>
        <v>43217.625</v>
      </c>
      <c r="B2800" s="26">
        <f t="shared" si="61"/>
        <v>116</v>
      </c>
      <c r="C2800" s="67" cm="1">
        <f t="array" ref="C2800">INDEX('Step 5. Daily Avg Schedule Calc'!$A$2:$D$169,(WEEKDAY(A2800)-1)*24+HOUR(A2800)+1,3)</f>
        <v>1</v>
      </c>
      <c r="D2800" s="67" cm="1">
        <f t="array" ref="D2800">INDEX('Step 5. Daily Avg Schedule Calc'!$A$2:$D$169,(WEEKDAY(A2800)-1)*24+HOUR(A2800)+1,4)</f>
        <v>1</v>
      </c>
      <c r="E2800">
        <f>VLOOKUP(A2800,'Step 1.4 CNY OAT'!$A$1:$B$8761,2)</f>
        <v>52</v>
      </c>
      <c r="F2800" s="11">
        <f ca="1">('Step 3. Regression'!$B$18*E2800^2+'Step 3. Regression'!$C$18*E2800+'Step 3. Regression'!$D$18)*C2800</f>
        <v>5.3699640868926206</v>
      </c>
      <c r="G2800" s="11">
        <f ca="1">('Step 3. Regression'!$G$18*E2800^2+'Step 3. Regression'!$H$18*E2800+'Step 3. Regression'!$I$18)*D2800</f>
        <v>2.7428696651230586</v>
      </c>
    </row>
    <row r="2801" spans="1:7" x14ac:dyDescent="0.25">
      <c r="A2801" s="8">
        <f>IF(ISBLANK('Step 1.4 CNY OAT'!A2801),"-",'Step 1.4 CNY OAT'!A2801)</f>
        <v>43217.666666666664</v>
      </c>
      <c r="B2801" s="26">
        <f t="shared" si="61"/>
        <v>116</v>
      </c>
      <c r="C2801" s="67" cm="1">
        <f t="array" ref="C2801">INDEX('Step 5. Daily Avg Schedule Calc'!$A$2:$D$169,(WEEKDAY(A2801)-1)*24+HOUR(A2801)+1,3)</f>
        <v>1</v>
      </c>
      <c r="D2801" s="67" cm="1">
        <f t="array" ref="D2801">INDEX('Step 5. Daily Avg Schedule Calc'!$A$2:$D$169,(WEEKDAY(A2801)-1)*24+HOUR(A2801)+1,4)</f>
        <v>1</v>
      </c>
      <c r="E2801">
        <f>VLOOKUP(A2801,'Step 1.4 CNY OAT'!$A$1:$B$8761,2)</f>
        <v>50</v>
      </c>
      <c r="F2801" s="11">
        <f ca="1">('Step 3. Regression'!$B$18*E2801^2+'Step 3. Regression'!$C$18*E2801+'Step 3. Regression'!$D$18)*C2801</f>
        <v>5.4365451275323569</v>
      </c>
      <c r="G2801" s="11">
        <f ca="1">('Step 3. Regression'!$G$18*E2801^2+'Step 3. Regression'!$H$18*E2801+'Step 3. Regression'!$I$18)*D2801</f>
        <v>2.7696486701042482</v>
      </c>
    </row>
    <row r="2802" spans="1:7" x14ac:dyDescent="0.25">
      <c r="A2802" s="8">
        <f>IF(ISBLANK('Step 1.4 CNY OAT'!A2802),"-",'Step 1.4 CNY OAT'!A2802)</f>
        <v>43217.708333333336</v>
      </c>
      <c r="B2802" s="26">
        <f t="shared" si="61"/>
        <v>116</v>
      </c>
      <c r="C2802" s="67" cm="1">
        <f t="array" ref="C2802">INDEX('Step 5. Daily Avg Schedule Calc'!$A$2:$D$169,(WEEKDAY(A2802)-1)*24+HOUR(A2802)+1,3)</f>
        <v>1</v>
      </c>
      <c r="D2802" s="67" cm="1">
        <f t="array" ref="D2802">INDEX('Step 5. Daily Avg Schedule Calc'!$A$2:$D$169,(WEEKDAY(A2802)-1)*24+HOUR(A2802)+1,4)</f>
        <v>1</v>
      </c>
      <c r="E2802">
        <f>VLOOKUP(A2802,'Step 1.4 CNY OAT'!$A$1:$B$8761,2)</f>
        <v>50</v>
      </c>
      <c r="F2802" s="11">
        <f ca="1">('Step 3. Regression'!$B$18*E2802^2+'Step 3. Regression'!$C$18*E2802+'Step 3. Regression'!$D$18)*C2802</f>
        <v>5.4365451275323569</v>
      </c>
      <c r="G2802" s="11">
        <f ca="1">('Step 3. Regression'!$G$18*E2802^2+'Step 3. Regression'!$H$18*E2802+'Step 3. Regression'!$I$18)*D2802</f>
        <v>2.7696486701042482</v>
      </c>
    </row>
    <row r="2803" spans="1:7" x14ac:dyDescent="0.25">
      <c r="A2803" s="8">
        <f>IF(ISBLANK('Step 1.4 CNY OAT'!A2803),"-",'Step 1.4 CNY OAT'!A2803)</f>
        <v>43217.75</v>
      </c>
      <c r="B2803" s="26">
        <f t="shared" si="61"/>
        <v>116</v>
      </c>
      <c r="C2803" s="67" cm="1">
        <f t="array" ref="C2803">INDEX('Step 5. Daily Avg Schedule Calc'!$A$2:$D$169,(WEEKDAY(A2803)-1)*24+HOUR(A2803)+1,3)</f>
        <v>1</v>
      </c>
      <c r="D2803" s="67" cm="1">
        <f t="array" ref="D2803">INDEX('Step 5. Daily Avg Schedule Calc'!$A$2:$D$169,(WEEKDAY(A2803)-1)*24+HOUR(A2803)+1,4)</f>
        <v>1</v>
      </c>
      <c r="E2803">
        <f>VLOOKUP(A2803,'Step 1.4 CNY OAT'!$A$1:$B$8761,2)</f>
        <v>48</v>
      </c>
      <c r="F2803" s="11">
        <f ca="1">('Step 3. Regression'!$B$18*E2803^2+'Step 3. Regression'!$C$18*E2803+'Step 3. Regression'!$D$18)*C2803</f>
        <v>5.5225267097557609</v>
      </c>
      <c r="G2803" s="11">
        <f ca="1">('Step 3. Regression'!$G$18*E2803^2+'Step 3. Regression'!$H$18*E2803+'Step 3. Regression'!$I$18)*D2803</f>
        <v>2.8014169777033562</v>
      </c>
    </row>
    <row r="2804" spans="1:7" x14ac:dyDescent="0.25">
      <c r="A2804" s="8">
        <f>IF(ISBLANK('Step 1.4 CNY OAT'!A2804),"-",'Step 1.4 CNY OAT'!A2804)</f>
        <v>43217.791666666664</v>
      </c>
      <c r="B2804" s="26">
        <f t="shared" si="61"/>
        <v>116</v>
      </c>
      <c r="C2804" s="67" cm="1">
        <f t="array" ref="C2804">INDEX('Step 5. Daily Avg Schedule Calc'!$A$2:$D$169,(WEEKDAY(A2804)-1)*24+HOUR(A2804)+1,3)</f>
        <v>1</v>
      </c>
      <c r="D2804" s="67" cm="1">
        <f t="array" ref="D2804">INDEX('Step 5. Daily Avg Schedule Calc'!$A$2:$D$169,(WEEKDAY(A2804)-1)*24+HOUR(A2804)+1,4)</f>
        <v>1</v>
      </c>
      <c r="E2804">
        <f>VLOOKUP(A2804,'Step 1.4 CNY OAT'!$A$1:$B$8761,2)</f>
        <v>50</v>
      </c>
      <c r="F2804" s="11">
        <f ca="1">('Step 3. Regression'!$B$18*E2804^2+'Step 3. Regression'!$C$18*E2804+'Step 3. Regression'!$D$18)*C2804</f>
        <v>5.4365451275323569</v>
      </c>
      <c r="G2804" s="11">
        <f ca="1">('Step 3. Regression'!$G$18*E2804^2+'Step 3. Regression'!$H$18*E2804+'Step 3. Regression'!$I$18)*D2804</f>
        <v>2.7696486701042482</v>
      </c>
    </row>
    <row r="2805" spans="1:7" x14ac:dyDescent="0.25">
      <c r="A2805" s="8">
        <f>IF(ISBLANK('Step 1.4 CNY OAT'!A2805),"-",'Step 1.4 CNY OAT'!A2805)</f>
        <v>43217.833333333336</v>
      </c>
      <c r="B2805" s="26">
        <f t="shared" si="61"/>
        <v>116</v>
      </c>
      <c r="C2805" s="67" cm="1">
        <f t="array" ref="C2805">INDEX('Step 5. Daily Avg Schedule Calc'!$A$2:$D$169,(WEEKDAY(A2805)-1)*24+HOUR(A2805)+1,3)</f>
        <v>1</v>
      </c>
      <c r="D2805" s="67" cm="1">
        <f t="array" ref="D2805">INDEX('Step 5. Daily Avg Schedule Calc'!$A$2:$D$169,(WEEKDAY(A2805)-1)*24+HOUR(A2805)+1,4)</f>
        <v>1</v>
      </c>
      <c r="E2805">
        <f>VLOOKUP(A2805,'Step 1.4 CNY OAT'!$A$1:$B$8761,2)</f>
        <v>50</v>
      </c>
      <c r="F2805" s="11">
        <f ca="1">('Step 3. Regression'!$B$18*E2805^2+'Step 3. Regression'!$C$18*E2805+'Step 3. Regression'!$D$18)*C2805</f>
        <v>5.4365451275323569</v>
      </c>
      <c r="G2805" s="11">
        <f ca="1">('Step 3. Regression'!$G$18*E2805^2+'Step 3. Regression'!$H$18*E2805+'Step 3. Regression'!$I$18)*D2805</f>
        <v>2.7696486701042482</v>
      </c>
    </row>
    <row r="2806" spans="1:7" x14ac:dyDescent="0.25">
      <c r="A2806" s="8">
        <f>IF(ISBLANK('Step 1.4 CNY OAT'!A2806),"-",'Step 1.4 CNY OAT'!A2806)</f>
        <v>43217.875</v>
      </c>
      <c r="B2806" s="26">
        <f t="shared" si="61"/>
        <v>116</v>
      </c>
      <c r="C2806" s="67" cm="1">
        <f t="array" ref="C2806">INDEX('Step 5. Daily Avg Schedule Calc'!$A$2:$D$169,(WEEKDAY(A2806)-1)*24+HOUR(A2806)+1,3)</f>
        <v>1</v>
      </c>
      <c r="D2806" s="67" cm="1">
        <f t="array" ref="D2806">INDEX('Step 5. Daily Avg Schedule Calc'!$A$2:$D$169,(WEEKDAY(A2806)-1)*24+HOUR(A2806)+1,4)</f>
        <v>1</v>
      </c>
      <c r="E2806">
        <f>VLOOKUP(A2806,'Step 1.4 CNY OAT'!$A$1:$B$8761,2)</f>
        <v>52</v>
      </c>
      <c r="F2806" s="11">
        <f ca="1">('Step 3. Regression'!$B$18*E2806^2+'Step 3. Regression'!$C$18*E2806+'Step 3. Regression'!$D$18)*C2806</f>
        <v>5.3699640868926206</v>
      </c>
      <c r="G2806" s="11">
        <f ca="1">('Step 3. Regression'!$G$18*E2806^2+'Step 3. Regression'!$H$18*E2806+'Step 3. Regression'!$I$18)*D2806</f>
        <v>2.7428696651230586</v>
      </c>
    </row>
    <row r="2807" spans="1:7" x14ac:dyDescent="0.25">
      <c r="A2807" s="8">
        <f>IF(ISBLANK('Step 1.4 CNY OAT'!A2807),"-",'Step 1.4 CNY OAT'!A2807)</f>
        <v>43217.916666666664</v>
      </c>
      <c r="B2807" s="26">
        <f t="shared" si="61"/>
        <v>116</v>
      </c>
      <c r="C2807" s="67" cm="1">
        <f t="array" ref="C2807">INDEX('Step 5. Daily Avg Schedule Calc'!$A$2:$D$169,(WEEKDAY(A2807)-1)*24+HOUR(A2807)+1,3)</f>
        <v>1</v>
      </c>
      <c r="D2807" s="67" cm="1">
        <f t="array" ref="D2807">INDEX('Step 5. Daily Avg Schedule Calc'!$A$2:$D$169,(WEEKDAY(A2807)-1)*24+HOUR(A2807)+1,4)</f>
        <v>1</v>
      </c>
      <c r="E2807">
        <f>VLOOKUP(A2807,'Step 1.4 CNY OAT'!$A$1:$B$8761,2)</f>
        <v>54</v>
      </c>
      <c r="F2807" s="11">
        <f ca="1">('Step 3. Regression'!$B$18*E2807^2+'Step 3. Regression'!$C$18*E2807+'Step 3. Regression'!$D$18)*C2807</f>
        <v>5.3227835878365486</v>
      </c>
      <c r="G2807" s="11">
        <f ca="1">('Step 3. Regression'!$G$18*E2807^2+'Step 3. Regression'!$H$18*E2807+'Step 3. Regression'!$I$18)*D2807</f>
        <v>2.721079962759787</v>
      </c>
    </row>
    <row r="2808" spans="1:7" x14ac:dyDescent="0.25">
      <c r="A2808" s="8">
        <f>IF(ISBLANK('Step 1.4 CNY OAT'!A2808),"-",'Step 1.4 CNY OAT'!A2808)</f>
        <v>43217.958333333336</v>
      </c>
      <c r="B2808" s="26">
        <f t="shared" si="61"/>
        <v>116</v>
      </c>
      <c r="C2808" s="67" cm="1">
        <f t="array" ref="C2808">INDEX('Step 5. Daily Avg Schedule Calc'!$A$2:$D$169,(WEEKDAY(A2808)-1)*24+HOUR(A2808)+1,3)</f>
        <v>1</v>
      </c>
      <c r="D2808" s="67" cm="1">
        <f t="array" ref="D2808">INDEX('Step 5. Daily Avg Schedule Calc'!$A$2:$D$169,(WEEKDAY(A2808)-1)*24+HOUR(A2808)+1,4)</f>
        <v>1</v>
      </c>
      <c r="E2808">
        <f>VLOOKUP(A2808,'Step 1.4 CNY OAT'!$A$1:$B$8761,2)</f>
        <v>53</v>
      </c>
      <c r="F2808" s="11">
        <f ca="1">('Step 3. Regression'!$B$18*E2808^2+'Step 3. Regression'!$C$18*E2808+'Step 3. Regression'!$D$18)*C2808</f>
        <v>5.3439487696666266</v>
      </c>
      <c r="G2808" s="11">
        <f ca="1">('Step 3. Regression'!$G$18*E2808^2+'Step 3. Regression'!$H$18*E2808+'Step 3. Regression'!$I$18)*D2808</f>
        <v>2.7313511511141835</v>
      </c>
    </row>
    <row r="2809" spans="1:7" x14ac:dyDescent="0.25">
      <c r="A2809" s="8">
        <f>IF(ISBLANK('Step 1.4 CNY OAT'!A2809),"-",'Step 1.4 CNY OAT'!A2809)</f>
        <v>43218</v>
      </c>
      <c r="B2809" s="26">
        <f t="shared" si="61"/>
        <v>117</v>
      </c>
      <c r="C2809" s="67" cm="1">
        <f t="array" ref="C2809">INDEX('Step 5. Daily Avg Schedule Calc'!$A$2:$D$169,(WEEKDAY(A2809)-1)*24+HOUR(A2809)+1,3)</f>
        <v>1</v>
      </c>
      <c r="D2809" s="67" cm="1">
        <f t="array" ref="D2809">INDEX('Step 5. Daily Avg Schedule Calc'!$A$2:$D$169,(WEEKDAY(A2809)-1)*24+HOUR(A2809)+1,4)</f>
        <v>1</v>
      </c>
      <c r="E2809">
        <f>VLOOKUP(A2809,'Step 1.4 CNY OAT'!$A$1:$B$8761,2)</f>
        <v>54</v>
      </c>
      <c r="F2809" s="11">
        <f ca="1">('Step 3. Regression'!$B$18*E2809^2+'Step 3. Regression'!$C$18*E2809+'Step 3. Regression'!$D$18)*C2809</f>
        <v>5.3227835878365486</v>
      </c>
      <c r="G2809" s="11">
        <f ca="1">('Step 3. Regression'!$G$18*E2809^2+'Step 3. Regression'!$H$18*E2809+'Step 3. Regression'!$I$18)*D2809</f>
        <v>2.721079962759787</v>
      </c>
    </row>
    <row r="2810" spans="1:7" x14ac:dyDescent="0.25">
      <c r="A2810" s="8">
        <f>IF(ISBLANK('Step 1.4 CNY OAT'!A2810),"-",'Step 1.4 CNY OAT'!A2810)</f>
        <v>43218.041666666664</v>
      </c>
      <c r="B2810" s="26">
        <f t="shared" si="61"/>
        <v>117</v>
      </c>
      <c r="C2810" s="67" cm="1">
        <f t="array" ref="C2810">INDEX('Step 5. Daily Avg Schedule Calc'!$A$2:$D$169,(WEEKDAY(A2810)-1)*24+HOUR(A2810)+1,3)</f>
        <v>1</v>
      </c>
      <c r="D2810" s="67" cm="1">
        <f t="array" ref="D2810">INDEX('Step 5. Daily Avg Schedule Calc'!$A$2:$D$169,(WEEKDAY(A2810)-1)*24+HOUR(A2810)+1,4)</f>
        <v>1</v>
      </c>
      <c r="E2810">
        <f>VLOOKUP(A2810,'Step 1.4 CNY OAT'!$A$1:$B$8761,2)</f>
        <v>53</v>
      </c>
      <c r="F2810" s="11">
        <f ca="1">('Step 3. Regression'!$B$18*E2810^2+'Step 3. Regression'!$C$18*E2810+'Step 3. Regression'!$D$18)*C2810</f>
        <v>5.3439487696666266</v>
      </c>
      <c r="G2810" s="11">
        <f ca="1">('Step 3. Regression'!$G$18*E2810^2+'Step 3. Regression'!$H$18*E2810+'Step 3. Regression'!$I$18)*D2810</f>
        <v>2.7313511511141835</v>
      </c>
    </row>
    <row r="2811" spans="1:7" x14ac:dyDescent="0.25">
      <c r="A2811" s="8">
        <f>IF(ISBLANK('Step 1.4 CNY OAT'!A2811),"-",'Step 1.4 CNY OAT'!A2811)</f>
        <v>43218.083333333336</v>
      </c>
      <c r="B2811" s="26">
        <f t="shared" si="61"/>
        <v>117</v>
      </c>
      <c r="C2811" s="67" cm="1">
        <f t="array" ref="C2811">INDEX('Step 5. Daily Avg Schedule Calc'!$A$2:$D$169,(WEEKDAY(A2811)-1)*24+HOUR(A2811)+1,3)</f>
        <v>1</v>
      </c>
      <c r="D2811" s="67" cm="1">
        <f t="array" ref="D2811">INDEX('Step 5. Daily Avg Schedule Calc'!$A$2:$D$169,(WEEKDAY(A2811)-1)*24+HOUR(A2811)+1,4)</f>
        <v>1</v>
      </c>
      <c r="E2811">
        <f>VLOOKUP(A2811,'Step 1.4 CNY OAT'!$A$1:$B$8761,2)</f>
        <v>53</v>
      </c>
      <c r="F2811" s="11">
        <f ca="1">('Step 3. Regression'!$B$18*E2811^2+'Step 3. Regression'!$C$18*E2811+'Step 3. Regression'!$D$18)*C2811</f>
        <v>5.3439487696666266</v>
      </c>
      <c r="G2811" s="11">
        <f ca="1">('Step 3. Regression'!$G$18*E2811^2+'Step 3. Regression'!$H$18*E2811+'Step 3. Regression'!$I$18)*D2811</f>
        <v>2.7313511511141835</v>
      </c>
    </row>
    <row r="2812" spans="1:7" x14ac:dyDescent="0.25">
      <c r="A2812" s="8">
        <f>IF(ISBLANK('Step 1.4 CNY OAT'!A2812),"-",'Step 1.4 CNY OAT'!A2812)</f>
        <v>43218.125</v>
      </c>
      <c r="B2812" s="26">
        <f t="shared" si="61"/>
        <v>117</v>
      </c>
      <c r="C2812" s="67" cm="1">
        <f t="array" ref="C2812">INDEX('Step 5. Daily Avg Schedule Calc'!$A$2:$D$169,(WEEKDAY(A2812)-1)*24+HOUR(A2812)+1,3)</f>
        <v>1</v>
      </c>
      <c r="D2812" s="67" cm="1">
        <f t="array" ref="D2812">INDEX('Step 5. Daily Avg Schedule Calc'!$A$2:$D$169,(WEEKDAY(A2812)-1)*24+HOUR(A2812)+1,4)</f>
        <v>1</v>
      </c>
      <c r="E2812">
        <f>VLOOKUP(A2812,'Step 1.4 CNY OAT'!$A$1:$B$8761,2)</f>
        <v>54</v>
      </c>
      <c r="F2812" s="11">
        <f ca="1">('Step 3. Regression'!$B$18*E2812^2+'Step 3. Regression'!$C$18*E2812+'Step 3. Regression'!$D$18)*C2812</f>
        <v>5.3227835878365486</v>
      </c>
      <c r="G2812" s="11">
        <f ca="1">('Step 3. Regression'!$G$18*E2812^2+'Step 3. Regression'!$H$18*E2812+'Step 3. Regression'!$I$18)*D2812</f>
        <v>2.721079962759787</v>
      </c>
    </row>
    <row r="2813" spans="1:7" x14ac:dyDescent="0.25">
      <c r="A2813" s="8">
        <f>IF(ISBLANK('Step 1.4 CNY OAT'!A2813),"-",'Step 1.4 CNY OAT'!A2813)</f>
        <v>43218.166666666664</v>
      </c>
      <c r="B2813" s="26">
        <f t="shared" si="61"/>
        <v>117</v>
      </c>
      <c r="C2813" s="67" cm="1">
        <f t="array" ref="C2813">INDEX('Step 5. Daily Avg Schedule Calc'!$A$2:$D$169,(WEEKDAY(A2813)-1)*24+HOUR(A2813)+1,3)</f>
        <v>1</v>
      </c>
      <c r="D2813" s="67" cm="1">
        <f t="array" ref="D2813">INDEX('Step 5. Daily Avg Schedule Calc'!$A$2:$D$169,(WEEKDAY(A2813)-1)*24+HOUR(A2813)+1,4)</f>
        <v>1</v>
      </c>
      <c r="E2813">
        <f>VLOOKUP(A2813,'Step 1.4 CNY OAT'!$A$1:$B$8761,2)</f>
        <v>54</v>
      </c>
      <c r="F2813" s="11">
        <f ca="1">('Step 3. Regression'!$B$18*E2813^2+'Step 3. Regression'!$C$18*E2813+'Step 3. Regression'!$D$18)*C2813</f>
        <v>5.3227835878365486</v>
      </c>
      <c r="G2813" s="11">
        <f ca="1">('Step 3. Regression'!$G$18*E2813^2+'Step 3. Regression'!$H$18*E2813+'Step 3. Regression'!$I$18)*D2813</f>
        <v>2.721079962759787</v>
      </c>
    </row>
    <row r="2814" spans="1:7" x14ac:dyDescent="0.25">
      <c r="A2814" s="8">
        <f>IF(ISBLANK('Step 1.4 CNY OAT'!A2814),"-",'Step 1.4 CNY OAT'!A2814)</f>
        <v>43218.208333333336</v>
      </c>
      <c r="B2814" s="26">
        <f t="shared" si="61"/>
        <v>117</v>
      </c>
      <c r="C2814" s="67" cm="1">
        <f t="array" ref="C2814">INDEX('Step 5. Daily Avg Schedule Calc'!$A$2:$D$169,(WEEKDAY(A2814)-1)*24+HOUR(A2814)+1,3)</f>
        <v>1</v>
      </c>
      <c r="D2814" s="67" cm="1">
        <f t="array" ref="D2814">INDEX('Step 5. Daily Avg Schedule Calc'!$A$2:$D$169,(WEEKDAY(A2814)-1)*24+HOUR(A2814)+1,4)</f>
        <v>1</v>
      </c>
      <c r="E2814">
        <f>VLOOKUP(A2814,'Step 1.4 CNY OAT'!$A$1:$B$8761,2)</f>
        <v>52</v>
      </c>
      <c r="F2814" s="11">
        <f ca="1">('Step 3. Regression'!$B$18*E2814^2+'Step 3. Regression'!$C$18*E2814+'Step 3. Regression'!$D$18)*C2814</f>
        <v>5.3699640868926206</v>
      </c>
      <c r="G2814" s="11">
        <f ca="1">('Step 3. Regression'!$G$18*E2814^2+'Step 3. Regression'!$H$18*E2814+'Step 3. Regression'!$I$18)*D2814</f>
        <v>2.7428696651230586</v>
      </c>
    </row>
    <row r="2815" spans="1:7" x14ac:dyDescent="0.25">
      <c r="A2815" s="8">
        <f>IF(ISBLANK('Step 1.4 CNY OAT'!A2815),"-",'Step 1.4 CNY OAT'!A2815)</f>
        <v>43218.25</v>
      </c>
      <c r="B2815" s="26">
        <f t="shared" si="61"/>
        <v>117</v>
      </c>
      <c r="C2815" s="67" cm="1">
        <f t="array" ref="C2815">INDEX('Step 5. Daily Avg Schedule Calc'!$A$2:$D$169,(WEEKDAY(A2815)-1)*24+HOUR(A2815)+1,3)</f>
        <v>1</v>
      </c>
      <c r="D2815" s="67" cm="1">
        <f t="array" ref="D2815">INDEX('Step 5. Daily Avg Schedule Calc'!$A$2:$D$169,(WEEKDAY(A2815)-1)*24+HOUR(A2815)+1,4)</f>
        <v>1</v>
      </c>
      <c r="E2815">
        <f>VLOOKUP(A2815,'Step 1.4 CNY OAT'!$A$1:$B$8761,2)</f>
        <v>52</v>
      </c>
      <c r="F2815" s="11">
        <f ca="1">('Step 3. Regression'!$B$18*E2815^2+'Step 3. Regression'!$C$18*E2815+'Step 3. Regression'!$D$18)*C2815</f>
        <v>5.3699640868926206</v>
      </c>
      <c r="G2815" s="11">
        <f ca="1">('Step 3. Regression'!$G$18*E2815^2+'Step 3. Regression'!$H$18*E2815+'Step 3. Regression'!$I$18)*D2815</f>
        <v>2.7428696651230586</v>
      </c>
    </row>
    <row r="2816" spans="1:7" x14ac:dyDescent="0.25">
      <c r="A2816" s="8">
        <f>IF(ISBLANK('Step 1.4 CNY OAT'!A2816),"-",'Step 1.4 CNY OAT'!A2816)</f>
        <v>43218.291666666664</v>
      </c>
      <c r="B2816" s="26">
        <f t="shared" si="61"/>
        <v>117</v>
      </c>
      <c r="C2816" s="67" cm="1">
        <f t="array" ref="C2816">INDEX('Step 5. Daily Avg Schedule Calc'!$A$2:$D$169,(WEEKDAY(A2816)-1)*24+HOUR(A2816)+1,3)</f>
        <v>1</v>
      </c>
      <c r="D2816" s="67" cm="1">
        <f t="array" ref="D2816">INDEX('Step 5. Daily Avg Schedule Calc'!$A$2:$D$169,(WEEKDAY(A2816)-1)*24+HOUR(A2816)+1,4)</f>
        <v>1</v>
      </c>
      <c r="E2816">
        <f>VLOOKUP(A2816,'Step 1.4 CNY OAT'!$A$1:$B$8761,2)</f>
        <v>52</v>
      </c>
      <c r="F2816" s="11">
        <f ca="1">('Step 3. Regression'!$B$18*E2816^2+'Step 3. Regression'!$C$18*E2816+'Step 3. Regression'!$D$18)*C2816</f>
        <v>5.3699640868926206</v>
      </c>
      <c r="G2816" s="11">
        <f ca="1">('Step 3. Regression'!$G$18*E2816^2+'Step 3. Regression'!$H$18*E2816+'Step 3. Regression'!$I$18)*D2816</f>
        <v>2.7428696651230586</v>
      </c>
    </row>
    <row r="2817" spans="1:7" x14ac:dyDescent="0.25">
      <c r="A2817" s="8">
        <f>IF(ISBLANK('Step 1.4 CNY OAT'!A2817),"-",'Step 1.4 CNY OAT'!A2817)</f>
        <v>43218.333333333336</v>
      </c>
      <c r="B2817" s="26">
        <f t="shared" si="61"/>
        <v>117</v>
      </c>
      <c r="C2817" s="67" cm="1">
        <f t="array" ref="C2817">INDEX('Step 5. Daily Avg Schedule Calc'!$A$2:$D$169,(WEEKDAY(A2817)-1)*24+HOUR(A2817)+1,3)</f>
        <v>1</v>
      </c>
      <c r="D2817" s="67" cm="1">
        <f t="array" ref="D2817">INDEX('Step 5. Daily Avg Schedule Calc'!$A$2:$D$169,(WEEKDAY(A2817)-1)*24+HOUR(A2817)+1,4)</f>
        <v>1</v>
      </c>
      <c r="E2817">
        <f>VLOOKUP(A2817,'Step 1.4 CNY OAT'!$A$1:$B$8761,2)</f>
        <v>54</v>
      </c>
      <c r="F2817" s="11">
        <f ca="1">('Step 3. Regression'!$B$18*E2817^2+'Step 3. Regression'!$C$18*E2817+'Step 3. Regression'!$D$18)*C2817</f>
        <v>5.3227835878365486</v>
      </c>
      <c r="G2817" s="11">
        <f ca="1">('Step 3. Regression'!$G$18*E2817^2+'Step 3. Regression'!$H$18*E2817+'Step 3. Regression'!$I$18)*D2817</f>
        <v>2.721079962759787</v>
      </c>
    </row>
    <row r="2818" spans="1:7" x14ac:dyDescent="0.25">
      <c r="A2818" s="8">
        <f>IF(ISBLANK('Step 1.4 CNY OAT'!A2818),"-",'Step 1.4 CNY OAT'!A2818)</f>
        <v>43218.375</v>
      </c>
      <c r="B2818" s="26">
        <f t="shared" si="61"/>
        <v>117</v>
      </c>
      <c r="C2818" s="67" cm="1">
        <f t="array" ref="C2818">INDEX('Step 5. Daily Avg Schedule Calc'!$A$2:$D$169,(WEEKDAY(A2818)-1)*24+HOUR(A2818)+1,3)</f>
        <v>1</v>
      </c>
      <c r="D2818" s="67" cm="1">
        <f t="array" ref="D2818">INDEX('Step 5. Daily Avg Schedule Calc'!$A$2:$D$169,(WEEKDAY(A2818)-1)*24+HOUR(A2818)+1,4)</f>
        <v>1</v>
      </c>
      <c r="E2818">
        <f>VLOOKUP(A2818,'Step 1.4 CNY OAT'!$A$1:$B$8761,2)</f>
        <v>54</v>
      </c>
      <c r="F2818" s="11">
        <f ca="1">('Step 3. Regression'!$B$18*E2818^2+'Step 3. Regression'!$C$18*E2818+'Step 3. Regression'!$D$18)*C2818</f>
        <v>5.3227835878365486</v>
      </c>
      <c r="G2818" s="11">
        <f ca="1">('Step 3. Regression'!$G$18*E2818^2+'Step 3. Regression'!$H$18*E2818+'Step 3. Regression'!$I$18)*D2818</f>
        <v>2.721079962759787</v>
      </c>
    </row>
    <row r="2819" spans="1:7" x14ac:dyDescent="0.25">
      <c r="A2819" s="8">
        <f>IF(ISBLANK('Step 1.4 CNY OAT'!A2819),"-",'Step 1.4 CNY OAT'!A2819)</f>
        <v>43218.416666666664</v>
      </c>
      <c r="B2819" s="26">
        <f t="shared" ref="B2819:B2882" si="62">_xlfn.DAYS(A2819,$A$2)</f>
        <v>117</v>
      </c>
      <c r="C2819" s="67" cm="1">
        <f t="array" ref="C2819">INDEX('Step 5. Daily Avg Schedule Calc'!$A$2:$D$169,(WEEKDAY(A2819)-1)*24+HOUR(A2819)+1,3)</f>
        <v>1</v>
      </c>
      <c r="D2819" s="67" cm="1">
        <f t="array" ref="D2819">INDEX('Step 5. Daily Avg Schedule Calc'!$A$2:$D$169,(WEEKDAY(A2819)-1)*24+HOUR(A2819)+1,4)</f>
        <v>1</v>
      </c>
      <c r="E2819">
        <f>VLOOKUP(A2819,'Step 1.4 CNY OAT'!$A$1:$B$8761,2)</f>
        <v>55</v>
      </c>
      <c r="F2819" s="11">
        <f ca="1">('Step 3. Regression'!$B$18*E2819^2+'Step 3. Regression'!$C$18*E2819+'Step 3. Regression'!$D$18)*C2819</f>
        <v>5.3064685414023867</v>
      </c>
      <c r="G2819" s="11">
        <f ca="1">('Step 3. Regression'!$G$18*E2819^2+'Step 3. Regression'!$H$18*E2819+'Step 3. Regression'!$I$18)*D2819</f>
        <v>2.7120561000598711</v>
      </c>
    </row>
    <row r="2820" spans="1:7" x14ac:dyDescent="0.25">
      <c r="A2820" s="8">
        <f>IF(ISBLANK('Step 1.4 CNY OAT'!A2820),"-",'Step 1.4 CNY OAT'!A2820)</f>
        <v>43218.458333333336</v>
      </c>
      <c r="B2820" s="26">
        <f t="shared" si="62"/>
        <v>117</v>
      </c>
      <c r="C2820" s="67" cm="1">
        <f t="array" ref="C2820">INDEX('Step 5. Daily Avg Schedule Calc'!$A$2:$D$169,(WEEKDAY(A2820)-1)*24+HOUR(A2820)+1,3)</f>
        <v>1</v>
      </c>
      <c r="D2820" s="67" cm="1">
        <f t="array" ref="D2820">INDEX('Step 5. Daily Avg Schedule Calc'!$A$2:$D$169,(WEEKDAY(A2820)-1)*24+HOUR(A2820)+1,4)</f>
        <v>1</v>
      </c>
      <c r="E2820">
        <f>VLOOKUP(A2820,'Step 1.4 CNY OAT'!$A$1:$B$8761,2)</f>
        <v>61</v>
      </c>
      <c r="F2820" s="11">
        <f ca="1">('Step 3. Regression'!$B$18*E2820^2+'Step 3. Regression'!$C$18*E2820+'Step 3. Regression'!$D$18)*C2820</f>
        <v>5.3104311061116736</v>
      </c>
      <c r="G2820" s="11">
        <f ca="1">('Step 3. Regression'!$G$18*E2820^2+'Step 3. Regression'!$H$18*E2820+'Step 3. Regression'!$I$18)*D2820</f>
        <v>2.6841067626044453</v>
      </c>
    </row>
    <row r="2821" spans="1:7" x14ac:dyDescent="0.25">
      <c r="A2821" s="8">
        <f>IF(ISBLANK('Step 1.4 CNY OAT'!A2821),"-",'Step 1.4 CNY OAT'!A2821)</f>
        <v>43218.5</v>
      </c>
      <c r="B2821" s="26">
        <f t="shared" si="62"/>
        <v>117</v>
      </c>
      <c r="C2821" s="67" cm="1">
        <f t="array" ref="C2821">INDEX('Step 5. Daily Avg Schedule Calc'!$A$2:$D$169,(WEEKDAY(A2821)-1)*24+HOUR(A2821)+1,3)</f>
        <v>1</v>
      </c>
      <c r="D2821" s="67" cm="1">
        <f t="array" ref="D2821">INDEX('Step 5. Daily Avg Schedule Calc'!$A$2:$D$169,(WEEKDAY(A2821)-1)*24+HOUR(A2821)+1,4)</f>
        <v>1</v>
      </c>
      <c r="E2821">
        <f>VLOOKUP(A2821,'Step 1.4 CNY OAT'!$A$1:$B$8761,2)</f>
        <v>61</v>
      </c>
      <c r="F2821" s="11">
        <f ca="1">('Step 3. Regression'!$B$18*E2821^2+'Step 3. Regression'!$C$18*E2821+'Step 3. Regression'!$D$18)*C2821</f>
        <v>5.3104311061116736</v>
      </c>
      <c r="G2821" s="11">
        <f ca="1">('Step 3. Regression'!$G$18*E2821^2+'Step 3. Regression'!$H$18*E2821+'Step 3. Regression'!$I$18)*D2821</f>
        <v>2.6841067626044453</v>
      </c>
    </row>
    <row r="2822" spans="1:7" x14ac:dyDescent="0.25">
      <c r="A2822" s="8">
        <f>IF(ISBLANK('Step 1.4 CNY OAT'!A2822),"-",'Step 1.4 CNY OAT'!A2822)</f>
        <v>43218.541666666664</v>
      </c>
      <c r="B2822" s="26">
        <f t="shared" si="62"/>
        <v>117</v>
      </c>
      <c r="C2822" s="67" cm="1">
        <f t="array" ref="C2822">INDEX('Step 5. Daily Avg Schedule Calc'!$A$2:$D$169,(WEEKDAY(A2822)-1)*24+HOUR(A2822)+1,3)</f>
        <v>1</v>
      </c>
      <c r="D2822" s="67" cm="1">
        <f t="array" ref="D2822">INDEX('Step 5. Daily Avg Schedule Calc'!$A$2:$D$169,(WEEKDAY(A2822)-1)*24+HOUR(A2822)+1,4)</f>
        <v>1</v>
      </c>
      <c r="E2822">
        <f>VLOOKUP(A2822,'Step 1.4 CNY OAT'!$A$1:$B$8761,2)</f>
        <v>63</v>
      </c>
      <c r="F2822" s="11">
        <f ca="1">('Step 3. Regression'!$B$18*E2822^2+'Step 3. Regression'!$C$18*E2822+'Step 3. Regression'!$D$18)*C2822</f>
        <v>5.3505530441821012</v>
      </c>
      <c r="G2822" s="11">
        <f ca="1">('Step 3. Regression'!$G$18*E2822^2+'Step 3. Regression'!$H$18*E2822+'Step 3. Regression'!$I$18)*D2822</f>
        <v>2.6847689220218069</v>
      </c>
    </row>
    <row r="2823" spans="1:7" x14ac:dyDescent="0.25">
      <c r="A2823" s="8">
        <f>IF(ISBLANK('Step 1.4 CNY OAT'!A2823),"-",'Step 1.4 CNY OAT'!A2823)</f>
        <v>43218.583333333336</v>
      </c>
      <c r="B2823" s="26">
        <f t="shared" si="62"/>
        <v>117</v>
      </c>
      <c r="C2823" s="67" cm="1">
        <f t="array" ref="C2823">INDEX('Step 5. Daily Avg Schedule Calc'!$A$2:$D$169,(WEEKDAY(A2823)-1)*24+HOUR(A2823)+1,3)</f>
        <v>1</v>
      </c>
      <c r="D2823" s="67" cm="1">
        <f t="array" ref="D2823">INDEX('Step 5. Daily Avg Schedule Calc'!$A$2:$D$169,(WEEKDAY(A2823)-1)*24+HOUR(A2823)+1,4)</f>
        <v>1</v>
      </c>
      <c r="E2823">
        <f>VLOOKUP(A2823,'Step 1.4 CNY OAT'!$A$1:$B$8761,2)</f>
        <v>63</v>
      </c>
      <c r="F2823" s="11">
        <f ca="1">('Step 3. Regression'!$B$18*E2823^2+'Step 3. Regression'!$C$18*E2823+'Step 3. Regression'!$D$18)*C2823</f>
        <v>5.3505530441821012</v>
      </c>
      <c r="G2823" s="11">
        <f ca="1">('Step 3. Regression'!$G$18*E2823^2+'Step 3. Regression'!$H$18*E2823+'Step 3. Regression'!$I$18)*D2823</f>
        <v>2.6847689220218069</v>
      </c>
    </row>
    <row r="2824" spans="1:7" x14ac:dyDescent="0.25">
      <c r="A2824" s="8">
        <f>IF(ISBLANK('Step 1.4 CNY OAT'!A2824),"-",'Step 1.4 CNY OAT'!A2824)</f>
        <v>43218.625</v>
      </c>
      <c r="B2824" s="26">
        <f t="shared" si="62"/>
        <v>117</v>
      </c>
      <c r="C2824" s="67" cm="1">
        <f t="array" ref="C2824">INDEX('Step 5. Daily Avg Schedule Calc'!$A$2:$D$169,(WEEKDAY(A2824)-1)*24+HOUR(A2824)+1,3)</f>
        <v>1</v>
      </c>
      <c r="D2824" s="67" cm="1">
        <f t="array" ref="D2824">INDEX('Step 5. Daily Avg Schedule Calc'!$A$2:$D$169,(WEEKDAY(A2824)-1)*24+HOUR(A2824)+1,4)</f>
        <v>1</v>
      </c>
      <c r="E2824">
        <f>VLOOKUP(A2824,'Step 1.4 CNY OAT'!$A$1:$B$8761,2)</f>
        <v>64</v>
      </c>
      <c r="F2824" s="11">
        <f ca="1">('Step 3. Regression'!$B$18*E2824^2+'Step 3. Regression'!$C$18*E2824+'Step 3. Regression'!$D$18)*C2824</f>
        <v>5.3778892163111873</v>
      </c>
      <c r="G2824" s="11">
        <f ca="1">('Step 3. Regression'!$G$18*E2824^2+'Step 3. Regression'!$H$18*E2824+'Step 3. Regression'!$I$18)*D2824</f>
        <v>2.686970990212207</v>
      </c>
    </row>
    <row r="2825" spans="1:7" x14ac:dyDescent="0.25">
      <c r="A2825" s="8">
        <f>IF(ISBLANK('Step 1.4 CNY OAT'!A2825),"-",'Step 1.4 CNY OAT'!A2825)</f>
        <v>43218.666666666664</v>
      </c>
      <c r="B2825" s="26">
        <f t="shared" si="62"/>
        <v>117</v>
      </c>
      <c r="C2825" s="67" cm="1">
        <f t="array" ref="C2825">INDEX('Step 5. Daily Avg Schedule Calc'!$A$2:$D$169,(WEEKDAY(A2825)-1)*24+HOUR(A2825)+1,3)</f>
        <v>1</v>
      </c>
      <c r="D2825" s="67" cm="1">
        <f t="array" ref="D2825">INDEX('Step 5. Daily Avg Schedule Calc'!$A$2:$D$169,(WEEKDAY(A2825)-1)*24+HOUR(A2825)+1,4)</f>
        <v>1</v>
      </c>
      <c r="E2825">
        <f>VLOOKUP(A2825,'Step 1.4 CNY OAT'!$A$1:$B$8761,2)</f>
        <v>64</v>
      </c>
      <c r="F2825" s="11">
        <f ca="1">('Step 3. Regression'!$B$18*E2825^2+'Step 3. Regression'!$C$18*E2825+'Step 3. Regression'!$D$18)*C2825</f>
        <v>5.3778892163111873</v>
      </c>
      <c r="G2825" s="11">
        <f ca="1">('Step 3. Regression'!$G$18*E2825^2+'Step 3. Regression'!$H$18*E2825+'Step 3. Regression'!$I$18)*D2825</f>
        <v>2.686970990212207</v>
      </c>
    </row>
    <row r="2826" spans="1:7" x14ac:dyDescent="0.25">
      <c r="A2826" s="8">
        <f>IF(ISBLANK('Step 1.4 CNY OAT'!A2826),"-",'Step 1.4 CNY OAT'!A2826)</f>
        <v>43218.708333333336</v>
      </c>
      <c r="B2826" s="26">
        <f t="shared" si="62"/>
        <v>117</v>
      </c>
      <c r="C2826" s="67" cm="1">
        <f t="array" ref="C2826">INDEX('Step 5. Daily Avg Schedule Calc'!$A$2:$D$169,(WEEKDAY(A2826)-1)*24+HOUR(A2826)+1,3)</f>
        <v>1</v>
      </c>
      <c r="D2826" s="67" cm="1">
        <f t="array" ref="D2826">INDEX('Step 5. Daily Avg Schedule Calc'!$A$2:$D$169,(WEEKDAY(A2826)-1)*24+HOUR(A2826)+1,4)</f>
        <v>1</v>
      </c>
      <c r="E2826">
        <f>VLOOKUP(A2826,'Step 1.4 CNY OAT'!$A$1:$B$8761,2)</f>
        <v>65</v>
      </c>
      <c r="F2826" s="11">
        <f ca="1">('Step 3. Regression'!$B$18*E2826^2+'Step 3. Regression'!$C$18*E2826+'Step 3. Regression'!$D$18)*C2826</f>
        <v>5.4100755238361913</v>
      </c>
      <c r="G2826" s="11">
        <f ca="1">('Step 3. Regression'!$G$18*E2826^2+'Step 3. Regression'!$H$18*E2826+'Step 3. Regression'!$I$18)*D2826</f>
        <v>2.6904203840570866</v>
      </c>
    </row>
    <row r="2827" spans="1:7" x14ac:dyDescent="0.25">
      <c r="A2827" s="8">
        <f>IF(ISBLANK('Step 1.4 CNY OAT'!A2827),"-",'Step 1.4 CNY OAT'!A2827)</f>
        <v>43218.75</v>
      </c>
      <c r="B2827" s="26">
        <f t="shared" si="62"/>
        <v>117</v>
      </c>
      <c r="C2827" s="67" cm="1">
        <f t="array" ref="C2827">INDEX('Step 5. Daily Avg Schedule Calc'!$A$2:$D$169,(WEEKDAY(A2827)-1)*24+HOUR(A2827)+1,3)</f>
        <v>1</v>
      </c>
      <c r="D2827" s="67" cm="1">
        <f t="array" ref="D2827">INDEX('Step 5. Daily Avg Schedule Calc'!$A$2:$D$169,(WEEKDAY(A2827)-1)*24+HOUR(A2827)+1,4)</f>
        <v>1</v>
      </c>
      <c r="E2827">
        <f>VLOOKUP(A2827,'Step 1.4 CNY OAT'!$A$1:$B$8761,2)</f>
        <v>64</v>
      </c>
      <c r="F2827" s="11">
        <f ca="1">('Step 3. Regression'!$B$18*E2827^2+'Step 3. Regression'!$C$18*E2827+'Step 3. Regression'!$D$18)*C2827</f>
        <v>5.3778892163111873</v>
      </c>
      <c r="G2827" s="11">
        <f ca="1">('Step 3. Regression'!$G$18*E2827^2+'Step 3. Regression'!$H$18*E2827+'Step 3. Regression'!$I$18)*D2827</f>
        <v>2.686970990212207</v>
      </c>
    </row>
    <row r="2828" spans="1:7" x14ac:dyDescent="0.25">
      <c r="A2828" s="8">
        <f>IF(ISBLANK('Step 1.4 CNY OAT'!A2828),"-",'Step 1.4 CNY OAT'!A2828)</f>
        <v>43218.791666666664</v>
      </c>
      <c r="B2828" s="26">
        <f t="shared" si="62"/>
        <v>117</v>
      </c>
      <c r="C2828" s="67" cm="1">
        <f t="array" ref="C2828">INDEX('Step 5. Daily Avg Schedule Calc'!$A$2:$D$169,(WEEKDAY(A2828)-1)*24+HOUR(A2828)+1,3)</f>
        <v>1</v>
      </c>
      <c r="D2828" s="67" cm="1">
        <f t="array" ref="D2828">INDEX('Step 5. Daily Avg Schedule Calc'!$A$2:$D$169,(WEEKDAY(A2828)-1)*24+HOUR(A2828)+1,4)</f>
        <v>1</v>
      </c>
      <c r="E2828">
        <f>VLOOKUP(A2828,'Step 1.4 CNY OAT'!$A$1:$B$8761,2)</f>
        <v>61</v>
      </c>
      <c r="F2828" s="11">
        <f ca="1">('Step 3. Regression'!$B$18*E2828^2+'Step 3. Regression'!$C$18*E2828+'Step 3. Regression'!$D$18)*C2828</f>
        <v>5.3104311061116736</v>
      </c>
      <c r="G2828" s="11">
        <f ca="1">('Step 3. Regression'!$G$18*E2828^2+'Step 3. Regression'!$H$18*E2828+'Step 3. Regression'!$I$18)*D2828</f>
        <v>2.6841067626044453</v>
      </c>
    </row>
    <row r="2829" spans="1:7" x14ac:dyDescent="0.25">
      <c r="A2829" s="8">
        <f>IF(ISBLANK('Step 1.4 CNY OAT'!A2829),"-",'Step 1.4 CNY OAT'!A2829)</f>
        <v>43218.833333333336</v>
      </c>
      <c r="B2829" s="26">
        <f t="shared" si="62"/>
        <v>117</v>
      </c>
      <c r="C2829" s="67" cm="1">
        <f t="array" ref="C2829">INDEX('Step 5. Daily Avg Schedule Calc'!$A$2:$D$169,(WEEKDAY(A2829)-1)*24+HOUR(A2829)+1,3)</f>
        <v>1</v>
      </c>
      <c r="D2829" s="67" cm="1">
        <f t="array" ref="D2829">INDEX('Step 5. Daily Avg Schedule Calc'!$A$2:$D$169,(WEEKDAY(A2829)-1)*24+HOUR(A2829)+1,4)</f>
        <v>1</v>
      </c>
      <c r="E2829">
        <f>VLOOKUP(A2829,'Step 1.4 CNY OAT'!$A$1:$B$8761,2)</f>
        <v>60</v>
      </c>
      <c r="F2829" s="11">
        <f ca="1">('Step 3. Regression'!$B$18*E2829^2+'Step 3. Regression'!$C$18*E2829+'Step 3. Regression'!$D$18)*C2829</f>
        <v>5.2976453401703321</v>
      </c>
      <c r="G2829" s="11">
        <f ca="1">('Step 3. Regression'!$G$18*E2829^2+'Step 3. Regression'!$H$18*E2829+'Step 3. Regression'!$I$18)*D2829</f>
        <v>2.685646671377484</v>
      </c>
    </row>
    <row r="2830" spans="1:7" x14ac:dyDescent="0.25">
      <c r="A2830" s="8">
        <f>IF(ISBLANK('Step 1.4 CNY OAT'!A2830),"-",'Step 1.4 CNY OAT'!A2830)</f>
        <v>43218.875</v>
      </c>
      <c r="B2830" s="26">
        <f t="shared" si="62"/>
        <v>117</v>
      </c>
      <c r="C2830" s="67" cm="1">
        <f t="array" ref="C2830">INDEX('Step 5. Daily Avg Schedule Calc'!$A$2:$D$169,(WEEKDAY(A2830)-1)*24+HOUR(A2830)+1,3)</f>
        <v>1</v>
      </c>
      <c r="D2830" s="67" cm="1">
        <f t="array" ref="D2830">INDEX('Step 5. Daily Avg Schedule Calc'!$A$2:$D$169,(WEEKDAY(A2830)-1)*24+HOUR(A2830)+1,4)</f>
        <v>1</v>
      </c>
      <c r="E2830">
        <f>VLOOKUP(A2830,'Step 1.4 CNY OAT'!$A$1:$B$8761,2)</f>
        <v>57</v>
      </c>
      <c r="F2830" s="11">
        <f ca="1">('Step 3. Regression'!$B$18*E2830^2+'Step 3. Regression'!$C$18*E2830+'Step 3. Regression'!$D$18)*C2830</f>
        <v>5.2883888547218145</v>
      </c>
      <c r="G2830" s="11">
        <f ca="1">('Step 3. Regression'!$G$18*E2830^2+'Step 3. Regression'!$H$18*E2830+'Step 3. Regression'!$I$18)*D2830</f>
        <v>2.697750351623478</v>
      </c>
    </row>
    <row r="2831" spans="1:7" x14ac:dyDescent="0.25">
      <c r="A2831" s="8">
        <f>IF(ISBLANK('Step 1.4 CNY OAT'!A2831),"-",'Step 1.4 CNY OAT'!A2831)</f>
        <v>43218.916666666664</v>
      </c>
      <c r="B2831" s="26">
        <f t="shared" si="62"/>
        <v>117</v>
      </c>
      <c r="C2831" s="67" cm="1">
        <f t="array" ref="C2831">INDEX('Step 5. Daily Avg Schedule Calc'!$A$2:$D$169,(WEEKDAY(A2831)-1)*24+HOUR(A2831)+1,3)</f>
        <v>1</v>
      </c>
      <c r="D2831" s="67" cm="1">
        <f t="array" ref="D2831">INDEX('Step 5. Daily Avg Schedule Calc'!$A$2:$D$169,(WEEKDAY(A2831)-1)*24+HOUR(A2831)+1,4)</f>
        <v>1</v>
      </c>
      <c r="E2831">
        <f>VLOOKUP(A2831,'Step 1.4 CNY OAT'!$A$1:$B$8761,2)</f>
        <v>55</v>
      </c>
      <c r="F2831" s="11">
        <f ca="1">('Step 3. Regression'!$B$18*E2831^2+'Step 3. Regression'!$C$18*E2831+'Step 3. Regression'!$D$18)*C2831</f>
        <v>5.3064685414023867</v>
      </c>
      <c r="G2831" s="11">
        <f ca="1">('Step 3. Regression'!$G$18*E2831^2+'Step 3. Regression'!$H$18*E2831+'Step 3. Regression'!$I$18)*D2831</f>
        <v>2.7120561000598711</v>
      </c>
    </row>
    <row r="2832" spans="1:7" x14ac:dyDescent="0.25">
      <c r="A2832" s="8">
        <f>IF(ISBLANK('Step 1.4 CNY OAT'!A2832),"-",'Step 1.4 CNY OAT'!A2832)</f>
        <v>43218.958333333336</v>
      </c>
      <c r="B2832" s="26">
        <f t="shared" si="62"/>
        <v>117</v>
      </c>
      <c r="C2832" s="67" cm="1">
        <f t="array" ref="C2832">INDEX('Step 5. Daily Avg Schedule Calc'!$A$2:$D$169,(WEEKDAY(A2832)-1)*24+HOUR(A2832)+1,3)</f>
        <v>1</v>
      </c>
      <c r="D2832" s="67" cm="1">
        <f t="array" ref="D2832">INDEX('Step 5. Daily Avg Schedule Calc'!$A$2:$D$169,(WEEKDAY(A2832)-1)*24+HOUR(A2832)+1,4)</f>
        <v>1</v>
      </c>
      <c r="E2832">
        <f>VLOOKUP(A2832,'Step 1.4 CNY OAT'!$A$1:$B$8761,2)</f>
        <v>54</v>
      </c>
      <c r="F2832" s="11">
        <f ca="1">('Step 3. Regression'!$B$18*E2832^2+'Step 3. Regression'!$C$18*E2832+'Step 3. Regression'!$D$18)*C2832</f>
        <v>5.3227835878365486</v>
      </c>
      <c r="G2832" s="11">
        <f ca="1">('Step 3. Regression'!$G$18*E2832^2+'Step 3. Regression'!$H$18*E2832+'Step 3. Regression'!$I$18)*D2832</f>
        <v>2.721079962759787</v>
      </c>
    </row>
    <row r="2833" spans="1:7" x14ac:dyDescent="0.25">
      <c r="A2833" s="8">
        <f>IF(ISBLANK('Step 1.4 CNY OAT'!A2833),"-",'Step 1.4 CNY OAT'!A2833)</f>
        <v>43219</v>
      </c>
      <c r="B2833" s="26">
        <f t="shared" si="62"/>
        <v>118</v>
      </c>
      <c r="C2833" s="67" cm="1">
        <f t="array" ref="C2833">INDEX('Step 5. Daily Avg Schedule Calc'!$A$2:$D$169,(WEEKDAY(A2833)-1)*24+HOUR(A2833)+1,3)</f>
        <v>1</v>
      </c>
      <c r="D2833" s="67" cm="1">
        <f t="array" ref="D2833">INDEX('Step 5. Daily Avg Schedule Calc'!$A$2:$D$169,(WEEKDAY(A2833)-1)*24+HOUR(A2833)+1,4)</f>
        <v>1</v>
      </c>
      <c r="E2833">
        <f>VLOOKUP(A2833,'Step 1.4 CNY OAT'!$A$1:$B$8761,2)</f>
        <v>55</v>
      </c>
      <c r="F2833" s="11">
        <f ca="1">('Step 3. Regression'!$B$18*E2833^2+'Step 3. Regression'!$C$18*E2833+'Step 3. Regression'!$D$18)*C2833</f>
        <v>5.3064685414023867</v>
      </c>
      <c r="G2833" s="11">
        <f ca="1">('Step 3. Regression'!$G$18*E2833^2+'Step 3. Regression'!$H$18*E2833+'Step 3. Regression'!$I$18)*D2833</f>
        <v>2.7120561000598711</v>
      </c>
    </row>
    <row r="2834" spans="1:7" x14ac:dyDescent="0.25">
      <c r="A2834" s="8">
        <f>IF(ISBLANK('Step 1.4 CNY OAT'!A2834),"-",'Step 1.4 CNY OAT'!A2834)</f>
        <v>43219.041666666664</v>
      </c>
      <c r="B2834" s="26">
        <f t="shared" si="62"/>
        <v>118</v>
      </c>
      <c r="C2834" s="67" cm="1">
        <f t="array" ref="C2834">INDEX('Step 5. Daily Avg Schedule Calc'!$A$2:$D$169,(WEEKDAY(A2834)-1)*24+HOUR(A2834)+1,3)</f>
        <v>1</v>
      </c>
      <c r="D2834" s="67" cm="1">
        <f t="array" ref="D2834">INDEX('Step 5. Daily Avg Schedule Calc'!$A$2:$D$169,(WEEKDAY(A2834)-1)*24+HOUR(A2834)+1,4)</f>
        <v>1</v>
      </c>
      <c r="E2834">
        <f>VLOOKUP(A2834,'Step 1.4 CNY OAT'!$A$1:$B$8761,2)</f>
        <v>54</v>
      </c>
      <c r="F2834" s="11">
        <f ca="1">('Step 3. Regression'!$B$18*E2834^2+'Step 3. Regression'!$C$18*E2834+'Step 3. Regression'!$D$18)*C2834</f>
        <v>5.3227835878365486</v>
      </c>
      <c r="G2834" s="11">
        <f ca="1">('Step 3. Regression'!$G$18*E2834^2+'Step 3. Regression'!$H$18*E2834+'Step 3. Regression'!$I$18)*D2834</f>
        <v>2.721079962759787</v>
      </c>
    </row>
    <row r="2835" spans="1:7" x14ac:dyDescent="0.25">
      <c r="A2835" s="8">
        <f>IF(ISBLANK('Step 1.4 CNY OAT'!A2835),"-",'Step 1.4 CNY OAT'!A2835)</f>
        <v>43219.083333333336</v>
      </c>
      <c r="B2835" s="26">
        <f t="shared" si="62"/>
        <v>118</v>
      </c>
      <c r="C2835" s="67" cm="1">
        <f t="array" ref="C2835">INDEX('Step 5. Daily Avg Schedule Calc'!$A$2:$D$169,(WEEKDAY(A2835)-1)*24+HOUR(A2835)+1,3)</f>
        <v>1</v>
      </c>
      <c r="D2835" s="67" cm="1">
        <f t="array" ref="D2835">INDEX('Step 5. Daily Avg Schedule Calc'!$A$2:$D$169,(WEEKDAY(A2835)-1)*24+HOUR(A2835)+1,4)</f>
        <v>1</v>
      </c>
      <c r="E2835">
        <f>VLOOKUP(A2835,'Step 1.4 CNY OAT'!$A$1:$B$8761,2)</f>
        <v>54</v>
      </c>
      <c r="F2835" s="11">
        <f ca="1">('Step 3. Regression'!$B$18*E2835^2+'Step 3. Regression'!$C$18*E2835+'Step 3. Regression'!$D$18)*C2835</f>
        <v>5.3227835878365486</v>
      </c>
      <c r="G2835" s="11">
        <f ca="1">('Step 3. Regression'!$G$18*E2835^2+'Step 3. Regression'!$H$18*E2835+'Step 3. Regression'!$I$18)*D2835</f>
        <v>2.721079962759787</v>
      </c>
    </row>
    <row r="2836" spans="1:7" x14ac:dyDescent="0.25">
      <c r="A2836" s="8">
        <f>IF(ISBLANK('Step 1.4 CNY OAT'!A2836),"-",'Step 1.4 CNY OAT'!A2836)</f>
        <v>43219.125</v>
      </c>
      <c r="B2836" s="26">
        <f t="shared" si="62"/>
        <v>118</v>
      </c>
      <c r="C2836" s="67" cm="1">
        <f t="array" ref="C2836">INDEX('Step 5. Daily Avg Schedule Calc'!$A$2:$D$169,(WEEKDAY(A2836)-1)*24+HOUR(A2836)+1,3)</f>
        <v>1</v>
      </c>
      <c r="D2836" s="67" cm="1">
        <f t="array" ref="D2836">INDEX('Step 5. Daily Avg Schedule Calc'!$A$2:$D$169,(WEEKDAY(A2836)-1)*24+HOUR(A2836)+1,4)</f>
        <v>1</v>
      </c>
      <c r="E2836">
        <f>VLOOKUP(A2836,'Step 1.4 CNY OAT'!$A$1:$B$8761,2)</f>
        <v>55</v>
      </c>
      <c r="F2836" s="11">
        <f ca="1">('Step 3. Regression'!$B$18*E2836^2+'Step 3. Regression'!$C$18*E2836+'Step 3. Regression'!$D$18)*C2836</f>
        <v>5.3064685414023867</v>
      </c>
      <c r="G2836" s="11">
        <f ca="1">('Step 3. Regression'!$G$18*E2836^2+'Step 3. Regression'!$H$18*E2836+'Step 3. Regression'!$I$18)*D2836</f>
        <v>2.7120561000598711</v>
      </c>
    </row>
    <row r="2837" spans="1:7" x14ac:dyDescent="0.25">
      <c r="A2837" s="8">
        <f>IF(ISBLANK('Step 1.4 CNY OAT'!A2837),"-",'Step 1.4 CNY OAT'!A2837)</f>
        <v>43219.166666666664</v>
      </c>
      <c r="B2837" s="26">
        <f t="shared" si="62"/>
        <v>118</v>
      </c>
      <c r="C2837" s="67" cm="1">
        <f t="array" ref="C2837">INDEX('Step 5. Daily Avg Schedule Calc'!$A$2:$D$169,(WEEKDAY(A2837)-1)*24+HOUR(A2837)+1,3)</f>
        <v>1</v>
      </c>
      <c r="D2837" s="67" cm="1">
        <f t="array" ref="D2837">INDEX('Step 5. Daily Avg Schedule Calc'!$A$2:$D$169,(WEEKDAY(A2837)-1)*24+HOUR(A2837)+1,4)</f>
        <v>1</v>
      </c>
      <c r="E2837">
        <f>VLOOKUP(A2837,'Step 1.4 CNY OAT'!$A$1:$B$8761,2)</f>
        <v>54</v>
      </c>
      <c r="F2837" s="11">
        <f ca="1">('Step 3. Regression'!$B$18*E2837^2+'Step 3. Regression'!$C$18*E2837+'Step 3. Regression'!$D$18)*C2837</f>
        <v>5.3227835878365486</v>
      </c>
      <c r="G2837" s="11">
        <f ca="1">('Step 3. Regression'!$G$18*E2837^2+'Step 3. Regression'!$H$18*E2837+'Step 3. Regression'!$I$18)*D2837</f>
        <v>2.721079962759787</v>
      </c>
    </row>
    <row r="2838" spans="1:7" x14ac:dyDescent="0.25">
      <c r="A2838" s="8">
        <f>IF(ISBLANK('Step 1.4 CNY OAT'!A2838),"-",'Step 1.4 CNY OAT'!A2838)</f>
        <v>43219.208333333336</v>
      </c>
      <c r="B2838" s="26">
        <f t="shared" si="62"/>
        <v>118</v>
      </c>
      <c r="C2838" s="67" cm="1">
        <f t="array" ref="C2838">INDEX('Step 5. Daily Avg Schedule Calc'!$A$2:$D$169,(WEEKDAY(A2838)-1)*24+HOUR(A2838)+1,3)</f>
        <v>1</v>
      </c>
      <c r="D2838" s="67" cm="1">
        <f t="array" ref="D2838">INDEX('Step 5. Daily Avg Schedule Calc'!$A$2:$D$169,(WEEKDAY(A2838)-1)*24+HOUR(A2838)+1,4)</f>
        <v>1</v>
      </c>
      <c r="E2838">
        <f>VLOOKUP(A2838,'Step 1.4 CNY OAT'!$A$1:$B$8761,2)</f>
        <v>53</v>
      </c>
      <c r="F2838" s="11">
        <f ca="1">('Step 3. Regression'!$B$18*E2838^2+'Step 3. Regression'!$C$18*E2838+'Step 3. Regression'!$D$18)*C2838</f>
        <v>5.3439487696666266</v>
      </c>
      <c r="G2838" s="11">
        <f ca="1">('Step 3. Regression'!$G$18*E2838^2+'Step 3. Regression'!$H$18*E2838+'Step 3. Regression'!$I$18)*D2838</f>
        <v>2.7313511511141835</v>
      </c>
    </row>
    <row r="2839" spans="1:7" x14ac:dyDescent="0.25">
      <c r="A2839" s="8">
        <f>IF(ISBLANK('Step 1.4 CNY OAT'!A2839),"-",'Step 1.4 CNY OAT'!A2839)</f>
        <v>43219.25</v>
      </c>
      <c r="B2839" s="26">
        <f t="shared" si="62"/>
        <v>118</v>
      </c>
      <c r="C2839" s="67" cm="1">
        <f t="array" ref="C2839">INDEX('Step 5. Daily Avg Schedule Calc'!$A$2:$D$169,(WEEKDAY(A2839)-1)*24+HOUR(A2839)+1,3)</f>
        <v>1</v>
      </c>
      <c r="D2839" s="67" cm="1">
        <f t="array" ref="D2839">INDEX('Step 5. Daily Avg Schedule Calc'!$A$2:$D$169,(WEEKDAY(A2839)-1)*24+HOUR(A2839)+1,4)</f>
        <v>1</v>
      </c>
      <c r="E2839">
        <f>VLOOKUP(A2839,'Step 1.4 CNY OAT'!$A$1:$B$8761,2)</f>
        <v>54</v>
      </c>
      <c r="F2839" s="11">
        <f ca="1">('Step 3. Regression'!$B$18*E2839^2+'Step 3. Regression'!$C$18*E2839+'Step 3. Regression'!$D$18)*C2839</f>
        <v>5.3227835878365486</v>
      </c>
      <c r="G2839" s="11">
        <f ca="1">('Step 3. Regression'!$G$18*E2839^2+'Step 3. Regression'!$H$18*E2839+'Step 3. Regression'!$I$18)*D2839</f>
        <v>2.721079962759787</v>
      </c>
    </row>
    <row r="2840" spans="1:7" x14ac:dyDescent="0.25">
      <c r="A2840" s="8">
        <f>IF(ISBLANK('Step 1.4 CNY OAT'!A2840),"-",'Step 1.4 CNY OAT'!A2840)</f>
        <v>43219.291666666664</v>
      </c>
      <c r="B2840" s="26">
        <f t="shared" si="62"/>
        <v>118</v>
      </c>
      <c r="C2840" s="67" cm="1">
        <f t="array" ref="C2840">INDEX('Step 5. Daily Avg Schedule Calc'!$A$2:$D$169,(WEEKDAY(A2840)-1)*24+HOUR(A2840)+1,3)</f>
        <v>1</v>
      </c>
      <c r="D2840" s="67" cm="1">
        <f t="array" ref="D2840">INDEX('Step 5. Daily Avg Schedule Calc'!$A$2:$D$169,(WEEKDAY(A2840)-1)*24+HOUR(A2840)+1,4)</f>
        <v>1</v>
      </c>
      <c r="E2840">
        <f>VLOOKUP(A2840,'Step 1.4 CNY OAT'!$A$1:$B$8761,2)</f>
        <v>52</v>
      </c>
      <c r="F2840" s="11">
        <f ca="1">('Step 3. Regression'!$B$18*E2840^2+'Step 3. Regression'!$C$18*E2840+'Step 3. Regression'!$D$18)*C2840</f>
        <v>5.3699640868926206</v>
      </c>
      <c r="G2840" s="11">
        <f ca="1">('Step 3. Regression'!$G$18*E2840^2+'Step 3. Regression'!$H$18*E2840+'Step 3. Regression'!$I$18)*D2840</f>
        <v>2.7428696651230586</v>
      </c>
    </row>
    <row r="2841" spans="1:7" x14ac:dyDescent="0.25">
      <c r="A2841" s="8">
        <f>IF(ISBLANK('Step 1.4 CNY OAT'!A2841),"-",'Step 1.4 CNY OAT'!A2841)</f>
        <v>43219.333333333336</v>
      </c>
      <c r="B2841" s="26">
        <f t="shared" si="62"/>
        <v>118</v>
      </c>
      <c r="C2841" s="67" cm="1">
        <f t="array" ref="C2841">INDEX('Step 5. Daily Avg Schedule Calc'!$A$2:$D$169,(WEEKDAY(A2841)-1)*24+HOUR(A2841)+1,3)</f>
        <v>1</v>
      </c>
      <c r="D2841" s="67" cm="1">
        <f t="array" ref="D2841">INDEX('Step 5. Daily Avg Schedule Calc'!$A$2:$D$169,(WEEKDAY(A2841)-1)*24+HOUR(A2841)+1,4)</f>
        <v>1</v>
      </c>
      <c r="E2841">
        <f>VLOOKUP(A2841,'Step 1.4 CNY OAT'!$A$1:$B$8761,2)</f>
        <v>50</v>
      </c>
      <c r="F2841" s="11">
        <f ca="1">('Step 3. Regression'!$B$18*E2841^2+'Step 3. Regression'!$C$18*E2841+'Step 3. Regression'!$D$18)*C2841</f>
        <v>5.4365451275323569</v>
      </c>
      <c r="G2841" s="11">
        <f ca="1">('Step 3. Regression'!$G$18*E2841^2+'Step 3. Regression'!$H$18*E2841+'Step 3. Regression'!$I$18)*D2841</f>
        <v>2.7696486701042482</v>
      </c>
    </row>
    <row r="2842" spans="1:7" x14ac:dyDescent="0.25">
      <c r="A2842" s="8">
        <f>IF(ISBLANK('Step 1.4 CNY OAT'!A2842),"-",'Step 1.4 CNY OAT'!A2842)</f>
        <v>43219.375</v>
      </c>
      <c r="B2842" s="26">
        <f t="shared" si="62"/>
        <v>118</v>
      </c>
      <c r="C2842" s="67" cm="1">
        <f t="array" ref="C2842">INDEX('Step 5. Daily Avg Schedule Calc'!$A$2:$D$169,(WEEKDAY(A2842)-1)*24+HOUR(A2842)+1,3)</f>
        <v>1</v>
      </c>
      <c r="D2842" s="67" cm="1">
        <f t="array" ref="D2842">INDEX('Step 5. Daily Avg Schedule Calc'!$A$2:$D$169,(WEEKDAY(A2842)-1)*24+HOUR(A2842)+1,4)</f>
        <v>1</v>
      </c>
      <c r="E2842">
        <f>VLOOKUP(A2842,'Step 1.4 CNY OAT'!$A$1:$B$8761,2)</f>
        <v>52</v>
      </c>
      <c r="F2842" s="11">
        <f ca="1">('Step 3. Regression'!$B$18*E2842^2+'Step 3. Regression'!$C$18*E2842+'Step 3. Regression'!$D$18)*C2842</f>
        <v>5.3699640868926206</v>
      </c>
      <c r="G2842" s="11">
        <f ca="1">('Step 3. Regression'!$G$18*E2842^2+'Step 3. Regression'!$H$18*E2842+'Step 3. Regression'!$I$18)*D2842</f>
        <v>2.7428696651230586</v>
      </c>
    </row>
    <row r="2843" spans="1:7" x14ac:dyDescent="0.25">
      <c r="A2843" s="8">
        <f>IF(ISBLANK('Step 1.4 CNY OAT'!A2843),"-",'Step 1.4 CNY OAT'!A2843)</f>
        <v>43219.416666666664</v>
      </c>
      <c r="B2843" s="26">
        <f t="shared" si="62"/>
        <v>118</v>
      </c>
      <c r="C2843" s="67" cm="1">
        <f t="array" ref="C2843">INDEX('Step 5. Daily Avg Schedule Calc'!$A$2:$D$169,(WEEKDAY(A2843)-1)*24+HOUR(A2843)+1,3)</f>
        <v>1</v>
      </c>
      <c r="D2843" s="67" cm="1">
        <f t="array" ref="D2843">INDEX('Step 5. Daily Avg Schedule Calc'!$A$2:$D$169,(WEEKDAY(A2843)-1)*24+HOUR(A2843)+1,4)</f>
        <v>1</v>
      </c>
      <c r="E2843">
        <f>VLOOKUP(A2843,'Step 1.4 CNY OAT'!$A$1:$B$8761,2)</f>
        <v>50</v>
      </c>
      <c r="F2843" s="11">
        <f ca="1">('Step 3. Regression'!$B$18*E2843^2+'Step 3. Regression'!$C$18*E2843+'Step 3. Regression'!$D$18)*C2843</f>
        <v>5.4365451275323569</v>
      </c>
      <c r="G2843" s="11">
        <f ca="1">('Step 3. Regression'!$G$18*E2843^2+'Step 3. Regression'!$H$18*E2843+'Step 3. Regression'!$I$18)*D2843</f>
        <v>2.7696486701042482</v>
      </c>
    </row>
    <row r="2844" spans="1:7" x14ac:dyDescent="0.25">
      <c r="A2844" s="8">
        <f>IF(ISBLANK('Step 1.4 CNY OAT'!A2844),"-",'Step 1.4 CNY OAT'!A2844)</f>
        <v>43219.458333333336</v>
      </c>
      <c r="B2844" s="26">
        <f t="shared" si="62"/>
        <v>118</v>
      </c>
      <c r="C2844" s="67" cm="1">
        <f t="array" ref="C2844">INDEX('Step 5. Daily Avg Schedule Calc'!$A$2:$D$169,(WEEKDAY(A2844)-1)*24+HOUR(A2844)+1,3)</f>
        <v>1</v>
      </c>
      <c r="D2844" s="67" cm="1">
        <f t="array" ref="D2844">INDEX('Step 5. Daily Avg Schedule Calc'!$A$2:$D$169,(WEEKDAY(A2844)-1)*24+HOUR(A2844)+1,4)</f>
        <v>1</v>
      </c>
      <c r="E2844">
        <f>VLOOKUP(A2844,'Step 1.4 CNY OAT'!$A$1:$B$8761,2)</f>
        <v>53</v>
      </c>
      <c r="F2844" s="11">
        <f ca="1">('Step 3. Regression'!$B$18*E2844^2+'Step 3. Regression'!$C$18*E2844+'Step 3. Regression'!$D$18)*C2844</f>
        <v>5.3439487696666266</v>
      </c>
      <c r="G2844" s="11">
        <f ca="1">('Step 3. Regression'!$G$18*E2844^2+'Step 3. Regression'!$H$18*E2844+'Step 3. Regression'!$I$18)*D2844</f>
        <v>2.7313511511141835</v>
      </c>
    </row>
    <row r="2845" spans="1:7" x14ac:dyDescent="0.25">
      <c r="A2845" s="8">
        <f>IF(ISBLANK('Step 1.4 CNY OAT'!A2845),"-",'Step 1.4 CNY OAT'!A2845)</f>
        <v>43219.5</v>
      </c>
      <c r="B2845" s="26">
        <f t="shared" si="62"/>
        <v>118</v>
      </c>
      <c r="C2845" s="67" cm="1">
        <f t="array" ref="C2845">INDEX('Step 5. Daily Avg Schedule Calc'!$A$2:$D$169,(WEEKDAY(A2845)-1)*24+HOUR(A2845)+1,3)</f>
        <v>1</v>
      </c>
      <c r="D2845" s="67" cm="1">
        <f t="array" ref="D2845">INDEX('Step 5. Daily Avg Schedule Calc'!$A$2:$D$169,(WEEKDAY(A2845)-1)*24+HOUR(A2845)+1,4)</f>
        <v>1</v>
      </c>
      <c r="E2845">
        <f>VLOOKUP(A2845,'Step 1.4 CNY OAT'!$A$1:$B$8761,2)</f>
        <v>55</v>
      </c>
      <c r="F2845" s="11">
        <f ca="1">('Step 3. Regression'!$B$18*E2845^2+'Step 3. Regression'!$C$18*E2845+'Step 3. Regression'!$D$18)*C2845</f>
        <v>5.3064685414023867</v>
      </c>
      <c r="G2845" s="11">
        <f ca="1">('Step 3. Regression'!$G$18*E2845^2+'Step 3. Regression'!$H$18*E2845+'Step 3. Regression'!$I$18)*D2845</f>
        <v>2.7120561000598711</v>
      </c>
    </row>
    <row r="2846" spans="1:7" x14ac:dyDescent="0.25">
      <c r="A2846" s="8">
        <f>IF(ISBLANK('Step 1.4 CNY OAT'!A2846),"-",'Step 1.4 CNY OAT'!A2846)</f>
        <v>43219.541666666664</v>
      </c>
      <c r="B2846" s="26">
        <f t="shared" si="62"/>
        <v>118</v>
      </c>
      <c r="C2846" s="67" cm="1">
        <f t="array" ref="C2846">INDEX('Step 5. Daily Avg Schedule Calc'!$A$2:$D$169,(WEEKDAY(A2846)-1)*24+HOUR(A2846)+1,3)</f>
        <v>1</v>
      </c>
      <c r="D2846" s="67" cm="1">
        <f t="array" ref="D2846">INDEX('Step 5. Daily Avg Schedule Calc'!$A$2:$D$169,(WEEKDAY(A2846)-1)*24+HOUR(A2846)+1,4)</f>
        <v>1</v>
      </c>
      <c r="E2846">
        <f>VLOOKUP(A2846,'Step 1.4 CNY OAT'!$A$1:$B$8761,2)</f>
        <v>55</v>
      </c>
      <c r="F2846" s="11">
        <f ca="1">('Step 3. Regression'!$B$18*E2846^2+'Step 3. Regression'!$C$18*E2846+'Step 3. Regression'!$D$18)*C2846</f>
        <v>5.3064685414023867</v>
      </c>
      <c r="G2846" s="11">
        <f ca="1">('Step 3. Regression'!$G$18*E2846^2+'Step 3. Regression'!$H$18*E2846+'Step 3. Regression'!$I$18)*D2846</f>
        <v>2.7120561000598711</v>
      </c>
    </row>
    <row r="2847" spans="1:7" x14ac:dyDescent="0.25">
      <c r="A2847" s="8">
        <f>IF(ISBLANK('Step 1.4 CNY OAT'!A2847),"-",'Step 1.4 CNY OAT'!A2847)</f>
        <v>43219.583333333336</v>
      </c>
      <c r="B2847" s="26">
        <f t="shared" si="62"/>
        <v>118</v>
      </c>
      <c r="C2847" s="67" cm="1">
        <f t="array" ref="C2847">INDEX('Step 5. Daily Avg Schedule Calc'!$A$2:$D$169,(WEEKDAY(A2847)-1)*24+HOUR(A2847)+1,3)</f>
        <v>1</v>
      </c>
      <c r="D2847" s="67" cm="1">
        <f t="array" ref="D2847">INDEX('Step 5. Daily Avg Schedule Calc'!$A$2:$D$169,(WEEKDAY(A2847)-1)*24+HOUR(A2847)+1,4)</f>
        <v>1</v>
      </c>
      <c r="E2847">
        <f>VLOOKUP(A2847,'Step 1.4 CNY OAT'!$A$1:$B$8761,2)</f>
        <v>57</v>
      </c>
      <c r="F2847" s="11">
        <f ca="1">('Step 3. Regression'!$B$18*E2847^2+'Step 3. Regression'!$C$18*E2847+'Step 3. Regression'!$D$18)*C2847</f>
        <v>5.2883888547218145</v>
      </c>
      <c r="G2847" s="11">
        <f ca="1">('Step 3. Regression'!$G$18*E2847^2+'Step 3. Regression'!$H$18*E2847+'Step 3. Regression'!$I$18)*D2847</f>
        <v>2.697750351623478</v>
      </c>
    </row>
    <row r="2848" spans="1:7" x14ac:dyDescent="0.25">
      <c r="A2848" s="8">
        <f>IF(ISBLANK('Step 1.4 CNY OAT'!A2848),"-",'Step 1.4 CNY OAT'!A2848)</f>
        <v>43219.625</v>
      </c>
      <c r="B2848" s="26">
        <f t="shared" si="62"/>
        <v>118</v>
      </c>
      <c r="C2848" s="67" cm="1">
        <f t="array" ref="C2848">INDEX('Step 5. Daily Avg Schedule Calc'!$A$2:$D$169,(WEEKDAY(A2848)-1)*24+HOUR(A2848)+1,3)</f>
        <v>1</v>
      </c>
      <c r="D2848" s="67" cm="1">
        <f t="array" ref="D2848">INDEX('Step 5. Daily Avg Schedule Calc'!$A$2:$D$169,(WEEKDAY(A2848)-1)*24+HOUR(A2848)+1,4)</f>
        <v>1</v>
      </c>
      <c r="E2848">
        <f>VLOOKUP(A2848,'Step 1.4 CNY OAT'!$A$1:$B$8761,2)</f>
        <v>57</v>
      </c>
      <c r="F2848" s="11">
        <f ca="1">('Step 3. Regression'!$B$18*E2848^2+'Step 3. Regression'!$C$18*E2848+'Step 3. Regression'!$D$18)*C2848</f>
        <v>5.2883888547218145</v>
      </c>
      <c r="G2848" s="11">
        <f ca="1">('Step 3. Regression'!$G$18*E2848^2+'Step 3. Regression'!$H$18*E2848+'Step 3. Regression'!$I$18)*D2848</f>
        <v>2.697750351623478</v>
      </c>
    </row>
    <row r="2849" spans="1:7" x14ac:dyDescent="0.25">
      <c r="A2849" s="8">
        <f>IF(ISBLANK('Step 1.4 CNY OAT'!A2849),"-",'Step 1.4 CNY OAT'!A2849)</f>
        <v>43219.666666666664</v>
      </c>
      <c r="B2849" s="26">
        <f t="shared" si="62"/>
        <v>118</v>
      </c>
      <c r="C2849" s="67" cm="1">
        <f t="array" ref="C2849">INDEX('Step 5. Daily Avg Schedule Calc'!$A$2:$D$169,(WEEKDAY(A2849)-1)*24+HOUR(A2849)+1,3)</f>
        <v>1</v>
      </c>
      <c r="D2849" s="67" cm="1">
        <f t="array" ref="D2849">INDEX('Step 5. Daily Avg Schedule Calc'!$A$2:$D$169,(WEEKDAY(A2849)-1)*24+HOUR(A2849)+1,4)</f>
        <v>1</v>
      </c>
      <c r="E2849">
        <f>VLOOKUP(A2849,'Step 1.4 CNY OAT'!$A$1:$B$8761,2)</f>
        <v>55</v>
      </c>
      <c r="F2849" s="11">
        <f ca="1">('Step 3. Regression'!$B$18*E2849^2+'Step 3. Regression'!$C$18*E2849+'Step 3. Regression'!$D$18)*C2849</f>
        <v>5.3064685414023867</v>
      </c>
      <c r="G2849" s="11">
        <f ca="1">('Step 3. Regression'!$G$18*E2849^2+'Step 3. Regression'!$H$18*E2849+'Step 3. Regression'!$I$18)*D2849</f>
        <v>2.7120561000598711</v>
      </c>
    </row>
    <row r="2850" spans="1:7" x14ac:dyDescent="0.25">
      <c r="A2850" s="8">
        <f>IF(ISBLANK('Step 1.4 CNY OAT'!A2850),"-",'Step 1.4 CNY OAT'!A2850)</f>
        <v>43219.708333333336</v>
      </c>
      <c r="B2850" s="26">
        <f t="shared" si="62"/>
        <v>118</v>
      </c>
      <c r="C2850" s="67" cm="1">
        <f t="array" ref="C2850">INDEX('Step 5. Daily Avg Schedule Calc'!$A$2:$D$169,(WEEKDAY(A2850)-1)*24+HOUR(A2850)+1,3)</f>
        <v>1</v>
      </c>
      <c r="D2850" s="67" cm="1">
        <f t="array" ref="D2850">INDEX('Step 5. Daily Avg Schedule Calc'!$A$2:$D$169,(WEEKDAY(A2850)-1)*24+HOUR(A2850)+1,4)</f>
        <v>1</v>
      </c>
      <c r="E2850">
        <f>VLOOKUP(A2850,'Step 1.4 CNY OAT'!$A$1:$B$8761,2)</f>
        <v>54</v>
      </c>
      <c r="F2850" s="11">
        <f ca="1">('Step 3. Regression'!$B$18*E2850^2+'Step 3. Regression'!$C$18*E2850+'Step 3. Regression'!$D$18)*C2850</f>
        <v>5.3227835878365486</v>
      </c>
      <c r="G2850" s="11">
        <f ca="1">('Step 3. Regression'!$G$18*E2850^2+'Step 3. Regression'!$H$18*E2850+'Step 3. Regression'!$I$18)*D2850</f>
        <v>2.721079962759787</v>
      </c>
    </row>
    <row r="2851" spans="1:7" x14ac:dyDescent="0.25">
      <c r="A2851" s="8">
        <f>IF(ISBLANK('Step 1.4 CNY OAT'!A2851),"-",'Step 1.4 CNY OAT'!A2851)</f>
        <v>43219.75</v>
      </c>
      <c r="B2851" s="26">
        <f t="shared" si="62"/>
        <v>118</v>
      </c>
      <c r="C2851" s="67" cm="1">
        <f t="array" ref="C2851">INDEX('Step 5. Daily Avg Schedule Calc'!$A$2:$D$169,(WEEKDAY(A2851)-1)*24+HOUR(A2851)+1,3)</f>
        <v>1</v>
      </c>
      <c r="D2851" s="67" cm="1">
        <f t="array" ref="D2851">INDEX('Step 5. Daily Avg Schedule Calc'!$A$2:$D$169,(WEEKDAY(A2851)-1)*24+HOUR(A2851)+1,4)</f>
        <v>1</v>
      </c>
      <c r="E2851">
        <f>VLOOKUP(A2851,'Step 1.4 CNY OAT'!$A$1:$B$8761,2)</f>
        <v>54</v>
      </c>
      <c r="F2851" s="11">
        <f ca="1">('Step 3. Regression'!$B$18*E2851^2+'Step 3. Regression'!$C$18*E2851+'Step 3. Regression'!$D$18)*C2851</f>
        <v>5.3227835878365486</v>
      </c>
      <c r="G2851" s="11">
        <f ca="1">('Step 3. Regression'!$G$18*E2851^2+'Step 3. Regression'!$H$18*E2851+'Step 3. Regression'!$I$18)*D2851</f>
        <v>2.721079962759787</v>
      </c>
    </row>
    <row r="2852" spans="1:7" x14ac:dyDescent="0.25">
      <c r="A2852" s="8">
        <f>IF(ISBLANK('Step 1.4 CNY OAT'!A2852),"-",'Step 1.4 CNY OAT'!A2852)</f>
        <v>43219.791666666664</v>
      </c>
      <c r="B2852" s="26">
        <f t="shared" si="62"/>
        <v>118</v>
      </c>
      <c r="C2852" s="67" cm="1">
        <f t="array" ref="C2852">INDEX('Step 5. Daily Avg Schedule Calc'!$A$2:$D$169,(WEEKDAY(A2852)-1)*24+HOUR(A2852)+1,3)</f>
        <v>1</v>
      </c>
      <c r="D2852" s="67" cm="1">
        <f t="array" ref="D2852">INDEX('Step 5. Daily Avg Schedule Calc'!$A$2:$D$169,(WEEKDAY(A2852)-1)*24+HOUR(A2852)+1,4)</f>
        <v>1</v>
      </c>
      <c r="E2852">
        <f>VLOOKUP(A2852,'Step 1.4 CNY OAT'!$A$1:$B$8761,2)</f>
        <v>52</v>
      </c>
      <c r="F2852" s="11">
        <f ca="1">('Step 3. Regression'!$B$18*E2852^2+'Step 3. Regression'!$C$18*E2852+'Step 3. Regression'!$D$18)*C2852</f>
        <v>5.3699640868926206</v>
      </c>
      <c r="G2852" s="11">
        <f ca="1">('Step 3. Regression'!$G$18*E2852^2+'Step 3. Regression'!$H$18*E2852+'Step 3. Regression'!$I$18)*D2852</f>
        <v>2.7428696651230586</v>
      </c>
    </row>
    <row r="2853" spans="1:7" x14ac:dyDescent="0.25">
      <c r="A2853" s="8">
        <f>IF(ISBLANK('Step 1.4 CNY OAT'!A2853),"-",'Step 1.4 CNY OAT'!A2853)</f>
        <v>43219.833333333336</v>
      </c>
      <c r="B2853" s="26">
        <f t="shared" si="62"/>
        <v>118</v>
      </c>
      <c r="C2853" s="67" cm="1">
        <f t="array" ref="C2853">INDEX('Step 5. Daily Avg Schedule Calc'!$A$2:$D$169,(WEEKDAY(A2853)-1)*24+HOUR(A2853)+1,3)</f>
        <v>1</v>
      </c>
      <c r="D2853" s="67" cm="1">
        <f t="array" ref="D2853">INDEX('Step 5. Daily Avg Schedule Calc'!$A$2:$D$169,(WEEKDAY(A2853)-1)*24+HOUR(A2853)+1,4)</f>
        <v>1</v>
      </c>
      <c r="E2853">
        <f>VLOOKUP(A2853,'Step 1.4 CNY OAT'!$A$1:$B$8761,2)</f>
        <v>50</v>
      </c>
      <c r="F2853" s="11">
        <f ca="1">('Step 3. Regression'!$B$18*E2853^2+'Step 3. Regression'!$C$18*E2853+'Step 3. Regression'!$D$18)*C2853</f>
        <v>5.4365451275323569</v>
      </c>
      <c r="G2853" s="11">
        <f ca="1">('Step 3. Regression'!$G$18*E2853^2+'Step 3. Regression'!$H$18*E2853+'Step 3. Regression'!$I$18)*D2853</f>
        <v>2.7696486701042482</v>
      </c>
    </row>
    <row r="2854" spans="1:7" x14ac:dyDescent="0.25">
      <c r="A2854" s="8">
        <f>IF(ISBLANK('Step 1.4 CNY OAT'!A2854),"-",'Step 1.4 CNY OAT'!A2854)</f>
        <v>43219.875</v>
      </c>
      <c r="B2854" s="26">
        <f t="shared" si="62"/>
        <v>118</v>
      </c>
      <c r="C2854" s="67" cm="1">
        <f t="array" ref="C2854">INDEX('Step 5. Daily Avg Schedule Calc'!$A$2:$D$169,(WEEKDAY(A2854)-1)*24+HOUR(A2854)+1,3)</f>
        <v>1</v>
      </c>
      <c r="D2854" s="67" cm="1">
        <f t="array" ref="D2854">INDEX('Step 5. Daily Avg Schedule Calc'!$A$2:$D$169,(WEEKDAY(A2854)-1)*24+HOUR(A2854)+1,4)</f>
        <v>1</v>
      </c>
      <c r="E2854">
        <f>VLOOKUP(A2854,'Step 1.4 CNY OAT'!$A$1:$B$8761,2)</f>
        <v>48</v>
      </c>
      <c r="F2854" s="11">
        <f ca="1">('Step 3. Regression'!$B$18*E2854^2+'Step 3. Regression'!$C$18*E2854+'Step 3. Regression'!$D$18)*C2854</f>
        <v>5.5225267097557609</v>
      </c>
      <c r="G2854" s="11">
        <f ca="1">('Step 3. Regression'!$G$18*E2854^2+'Step 3. Regression'!$H$18*E2854+'Step 3. Regression'!$I$18)*D2854</f>
        <v>2.8014169777033562</v>
      </c>
    </row>
    <row r="2855" spans="1:7" x14ac:dyDescent="0.25">
      <c r="A2855" s="8">
        <f>IF(ISBLANK('Step 1.4 CNY OAT'!A2855),"-",'Step 1.4 CNY OAT'!A2855)</f>
        <v>43219.916666666664</v>
      </c>
      <c r="B2855" s="26">
        <f t="shared" si="62"/>
        <v>118</v>
      </c>
      <c r="C2855" s="67" cm="1">
        <f t="array" ref="C2855">INDEX('Step 5. Daily Avg Schedule Calc'!$A$2:$D$169,(WEEKDAY(A2855)-1)*24+HOUR(A2855)+1,3)</f>
        <v>1</v>
      </c>
      <c r="D2855" s="67" cm="1">
        <f t="array" ref="D2855">INDEX('Step 5. Daily Avg Schedule Calc'!$A$2:$D$169,(WEEKDAY(A2855)-1)*24+HOUR(A2855)+1,4)</f>
        <v>1</v>
      </c>
      <c r="E2855">
        <f>VLOOKUP(A2855,'Step 1.4 CNY OAT'!$A$1:$B$8761,2)</f>
        <v>48</v>
      </c>
      <c r="F2855" s="11">
        <f ca="1">('Step 3. Regression'!$B$18*E2855^2+'Step 3. Regression'!$C$18*E2855+'Step 3. Regression'!$D$18)*C2855</f>
        <v>5.5225267097557609</v>
      </c>
      <c r="G2855" s="11">
        <f ca="1">('Step 3. Regression'!$G$18*E2855^2+'Step 3. Regression'!$H$18*E2855+'Step 3. Regression'!$I$18)*D2855</f>
        <v>2.8014169777033562</v>
      </c>
    </row>
    <row r="2856" spans="1:7" x14ac:dyDescent="0.25">
      <c r="A2856" s="8">
        <f>IF(ISBLANK('Step 1.4 CNY OAT'!A2856),"-",'Step 1.4 CNY OAT'!A2856)</f>
        <v>43219.958333333336</v>
      </c>
      <c r="B2856" s="26">
        <f t="shared" si="62"/>
        <v>118</v>
      </c>
      <c r="C2856" s="67" cm="1">
        <f t="array" ref="C2856">INDEX('Step 5. Daily Avg Schedule Calc'!$A$2:$D$169,(WEEKDAY(A2856)-1)*24+HOUR(A2856)+1,3)</f>
        <v>1</v>
      </c>
      <c r="D2856" s="67" cm="1">
        <f t="array" ref="D2856">INDEX('Step 5. Daily Avg Schedule Calc'!$A$2:$D$169,(WEEKDAY(A2856)-1)*24+HOUR(A2856)+1,4)</f>
        <v>1</v>
      </c>
      <c r="E2856">
        <f>VLOOKUP(A2856,'Step 1.4 CNY OAT'!$A$1:$B$8761,2)</f>
        <v>49</v>
      </c>
      <c r="F2856" s="11">
        <f ca="1">('Step 3. Regression'!$B$18*E2856^2+'Step 3. Regression'!$C$18*E2856+'Step 3. Regression'!$D$18)*C2856</f>
        <v>5.4771108509461008</v>
      </c>
      <c r="G2856" s="11">
        <f ca="1">('Step 3. Regression'!$G$18*E2856^2+'Step 3. Regression'!$H$18*E2856+'Step 3. Regression'!$I$18)*D2856</f>
        <v>2.7849091610765626</v>
      </c>
    </row>
    <row r="2857" spans="1:7" x14ac:dyDescent="0.25">
      <c r="A2857" s="8">
        <f>IF(ISBLANK('Step 1.4 CNY OAT'!A2857),"-",'Step 1.4 CNY OAT'!A2857)</f>
        <v>43220</v>
      </c>
      <c r="B2857" s="26">
        <f t="shared" si="62"/>
        <v>119</v>
      </c>
      <c r="C2857" s="67" cm="1">
        <f t="array" ref="C2857">INDEX('Step 5. Daily Avg Schedule Calc'!$A$2:$D$169,(WEEKDAY(A2857)-1)*24+HOUR(A2857)+1,3)</f>
        <v>1</v>
      </c>
      <c r="D2857" s="67" cm="1">
        <f t="array" ref="D2857">INDEX('Step 5. Daily Avg Schedule Calc'!$A$2:$D$169,(WEEKDAY(A2857)-1)*24+HOUR(A2857)+1,4)</f>
        <v>1</v>
      </c>
      <c r="E2857">
        <f>VLOOKUP(A2857,'Step 1.4 CNY OAT'!$A$1:$B$8761,2)</f>
        <v>48</v>
      </c>
      <c r="F2857" s="11">
        <f ca="1">('Step 3. Regression'!$B$18*E2857^2+'Step 3. Regression'!$C$18*E2857+'Step 3. Regression'!$D$18)*C2857</f>
        <v>5.5225267097557609</v>
      </c>
      <c r="G2857" s="11">
        <f ca="1">('Step 3. Regression'!$G$18*E2857^2+'Step 3. Regression'!$H$18*E2857+'Step 3. Regression'!$I$18)*D2857</f>
        <v>2.8014169777033562</v>
      </c>
    </row>
    <row r="2858" spans="1:7" x14ac:dyDescent="0.25">
      <c r="A2858" s="8">
        <f>IF(ISBLANK('Step 1.4 CNY OAT'!A2858),"-",'Step 1.4 CNY OAT'!A2858)</f>
        <v>43220.041666666664</v>
      </c>
      <c r="B2858" s="26">
        <f t="shared" si="62"/>
        <v>119</v>
      </c>
      <c r="C2858" s="67" cm="1">
        <f t="array" ref="C2858">INDEX('Step 5. Daily Avg Schedule Calc'!$A$2:$D$169,(WEEKDAY(A2858)-1)*24+HOUR(A2858)+1,3)</f>
        <v>1</v>
      </c>
      <c r="D2858" s="67" cm="1">
        <f t="array" ref="D2858">INDEX('Step 5. Daily Avg Schedule Calc'!$A$2:$D$169,(WEEKDAY(A2858)-1)*24+HOUR(A2858)+1,4)</f>
        <v>1</v>
      </c>
      <c r="E2858">
        <f>VLOOKUP(A2858,'Step 1.4 CNY OAT'!$A$1:$B$8761,2)</f>
        <v>50</v>
      </c>
      <c r="F2858" s="11">
        <f ca="1">('Step 3. Regression'!$B$18*E2858^2+'Step 3. Regression'!$C$18*E2858+'Step 3. Regression'!$D$18)*C2858</f>
        <v>5.4365451275323569</v>
      </c>
      <c r="G2858" s="11">
        <f ca="1">('Step 3. Regression'!$G$18*E2858^2+'Step 3. Regression'!$H$18*E2858+'Step 3. Regression'!$I$18)*D2858</f>
        <v>2.7696486701042482</v>
      </c>
    </row>
    <row r="2859" spans="1:7" x14ac:dyDescent="0.25">
      <c r="A2859" s="8">
        <f>IF(ISBLANK('Step 1.4 CNY OAT'!A2859),"-",'Step 1.4 CNY OAT'!A2859)</f>
        <v>43220.083333333336</v>
      </c>
      <c r="B2859" s="26">
        <f t="shared" si="62"/>
        <v>119</v>
      </c>
      <c r="C2859" s="67" cm="1">
        <f t="array" ref="C2859">INDEX('Step 5. Daily Avg Schedule Calc'!$A$2:$D$169,(WEEKDAY(A2859)-1)*24+HOUR(A2859)+1,3)</f>
        <v>1</v>
      </c>
      <c r="D2859" s="67" cm="1">
        <f t="array" ref="D2859">INDEX('Step 5. Daily Avg Schedule Calc'!$A$2:$D$169,(WEEKDAY(A2859)-1)*24+HOUR(A2859)+1,4)</f>
        <v>1</v>
      </c>
      <c r="E2859">
        <f>VLOOKUP(A2859,'Step 1.4 CNY OAT'!$A$1:$B$8761,2)</f>
        <v>50</v>
      </c>
      <c r="F2859" s="11">
        <f ca="1">('Step 3. Regression'!$B$18*E2859^2+'Step 3. Regression'!$C$18*E2859+'Step 3. Regression'!$D$18)*C2859</f>
        <v>5.4365451275323569</v>
      </c>
      <c r="G2859" s="11">
        <f ca="1">('Step 3. Regression'!$G$18*E2859^2+'Step 3. Regression'!$H$18*E2859+'Step 3. Regression'!$I$18)*D2859</f>
        <v>2.7696486701042482</v>
      </c>
    </row>
    <row r="2860" spans="1:7" x14ac:dyDescent="0.25">
      <c r="A2860" s="8">
        <f>IF(ISBLANK('Step 1.4 CNY OAT'!A2860),"-",'Step 1.4 CNY OAT'!A2860)</f>
        <v>43220.125</v>
      </c>
      <c r="B2860" s="26">
        <f t="shared" si="62"/>
        <v>119</v>
      </c>
      <c r="C2860" s="67" cm="1">
        <f t="array" ref="C2860">INDEX('Step 5. Daily Avg Schedule Calc'!$A$2:$D$169,(WEEKDAY(A2860)-1)*24+HOUR(A2860)+1,3)</f>
        <v>1</v>
      </c>
      <c r="D2860" s="67" cm="1">
        <f t="array" ref="D2860">INDEX('Step 5. Daily Avg Schedule Calc'!$A$2:$D$169,(WEEKDAY(A2860)-1)*24+HOUR(A2860)+1,4)</f>
        <v>1</v>
      </c>
      <c r="E2860">
        <f>VLOOKUP(A2860,'Step 1.4 CNY OAT'!$A$1:$B$8761,2)</f>
        <v>48</v>
      </c>
      <c r="F2860" s="11">
        <f ca="1">('Step 3. Regression'!$B$18*E2860^2+'Step 3. Regression'!$C$18*E2860+'Step 3. Regression'!$D$18)*C2860</f>
        <v>5.5225267097557609</v>
      </c>
      <c r="G2860" s="11">
        <f ca="1">('Step 3. Regression'!$G$18*E2860^2+'Step 3. Regression'!$H$18*E2860+'Step 3. Regression'!$I$18)*D2860</f>
        <v>2.8014169777033562</v>
      </c>
    </row>
    <row r="2861" spans="1:7" x14ac:dyDescent="0.25">
      <c r="A2861" s="8">
        <f>IF(ISBLANK('Step 1.4 CNY OAT'!A2861),"-",'Step 1.4 CNY OAT'!A2861)</f>
        <v>43220.166666666664</v>
      </c>
      <c r="B2861" s="26">
        <f t="shared" si="62"/>
        <v>119</v>
      </c>
      <c r="C2861" s="67" cm="1">
        <f t="array" ref="C2861">INDEX('Step 5. Daily Avg Schedule Calc'!$A$2:$D$169,(WEEKDAY(A2861)-1)*24+HOUR(A2861)+1,3)</f>
        <v>1</v>
      </c>
      <c r="D2861" s="67" cm="1">
        <f t="array" ref="D2861">INDEX('Step 5. Daily Avg Schedule Calc'!$A$2:$D$169,(WEEKDAY(A2861)-1)*24+HOUR(A2861)+1,4)</f>
        <v>1</v>
      </c>
      <c r="E2861">
        <f>VLOOKUP(A2861,'Step 1.4 CNY OAT'!$A$1:$B$8761,2)</f>
        <v>48</v>
      </c>
      <c r="F2861" s="11">
        <f ca="1">('Step 3. Regression'!$B$18*E2861^2+'Step 3. Regression'!$C$18*E2861+'Step 3. Regression'!$D$18)*C2861</f>
        <v>5.5225267097557609</v>
      </c>
      <c r="G2861" s="11">
        <f ca="1">('Step 3. Regression'!$G$18*E2861^2+'Step 3. Regression'!$H$18*E2861+'Step 3. Regression'!$I$18)*D2861</f>
        <v>2.8014169777033562</v>
      </c>
    </row>
    <row r="2862" spans="1:7" x14ac:dyDescent="0.25">
      <c r="A2862" s="8">
        <f>IF(ISBLANK('Step 1.4 CNY OAT'!A2862),"-",'Step 1.4 CNY OAT'!A2862)</f>
        <v>43220.208333333336</v>
      </c>
      <c r="B2862" s="26">
        <f t="shared" si="62"/>
        <v>119</v>
      </c>
      <c r="C2862" s="67" cm="1">
        <f t="array" ref="C2862">INDEX('Step 5. Daily Avg Schedule Calc'!$A$2:$D$169,(WEEKDAY(A2862)-1)*24+HOUR(A2862)+1,3)</f>
        <v>1</v>
      </c>
      <c r="D2862" s="67" cm="1">
        <f t="array" ref="D2862">INDEX('Step 5. Daily Avg Schedule Calc'!$A$2:$D$169,(WEEKDAY(A2862)-1)*24+HOUR(A2862)+1,4)</f>
        <v>1</v>
      </c>
      <c r="E2862">
        <f>VLOOKUP(A2862,'Step 1.4 CNY OAT'!$A$1:$B$8761,2)</f>
        <v>49</v>
      </c>
      <c r="F2862" s="11">
        <f ca="1">('Step 3. Regression'!$B$18*E2862^2+'Step 3. Regression'!$C$18*E2862+'Step 3. Regression'!$D$18)*C2862</f>
        <v>5.4771108509461008</v>
      </c>
      <c r="G2862" s="11">
        <f ca="1">('Step 3. Regression'!$G$18*E2862^2+'Step 3. Regression'!$H$18*E2862+'Step 3. Regression'!$I$18)*D2862</f>
        <v>2.7849091610765626</v>
      </c>
    </row>
    <row r="2863" spans="1:7" x14ac:dyDescent="0.25">
      <c r="A2863" s="8">
        <f>IF(ISBLANK('Step 1.4 CNY OAT'!A2863),"-",'Step 1.4 CNY OAT'!A2863)</f>
        <v>43220.25</v>
      </c>
      <c r="B2863" s="26">
        <f t="shared" si="62"/>
        <v>119</v>
      </c>
      <c r="C2863" s="67" cm="1">
        <f t="array" ref="C2863">INDEX('Step 5. Daily Avg Schedule Calc'!$A$2:$D$169,(WEEKDAY(A2863)-1)*24+HOUR(A2863)+1,3)</f>
        <v>1</v>
      </c>
      <c r="D2863" s="67" cm="1">
        <f t="array" ref="D2863">INDEX('Step 5. Daily Avg Schedule Calc'!$A$2:$D$169,(WEEKDAY(A2863)-1)*24+HOUR(A2863)+1,4)</f>
        <v>1</v>
      </c>
      <c r="E2863">
        <f>VLOOKUP(A2863,'Step 1.4 CNY OAT'!$A$1:$B$8761,2)</f>
        <v>46</v>
      </c>
      <c r="F2863" s="11">
        <f ca="1">('Step 3. Regression'!$B$18*E2863^2+'Step 3. Regression'!$C$18*E2863+'Step 3. Regression'!$D$18)*C2863</f>
        <v>5.6279088335628336</v>
      </c>
      <c r="G2863" s="11">
        <f ca="1">('Step 3. Regression'!$G$18*E2863^2+'Step 3. Regression'!$H$18*E2863+'Step 3. Regression'!$I$18)*D2863</f>
        <v>2.8381745879203826</v>
      </c>
    </row>
    <row r="2864" spans="1:7" x14ac:dyDescent="0.25">
      <c r="A2864" s="8">
        <f>IF(ISBLANK('Step 1.4 CNY OAT'!A2864),"-",'Step 1.4 CNY OAT'!A2864)</f>
        <v>43220.291666666664</v>
      </c>
      <c r="B2864" s="26">
        <f t="shared" si="62"/>
        <v>119</v>
      </c>
      <c r="C2864" s="67" cm="1">
        <f t="array" ref="C2864">INDEX('Step 5. Daily Avg Schedule Calc'!$A$2:$D$169,(WEEKDAY(A2864)-1)*24+HOUR(A2864)+1,3)</f>
        <v>1</v>
      </c>
      <c r="D2864" s="67" cm="1">
        <f t="array" ref="D2864">INDEX('Step 5. Daily Avg Schedule Calc'!$A$2:$D$169,(WEEKDAY(A2864)-1)*24+HOUR(A2864)+1,4)</f>
        <v>1</v>
      </c>
      <c r="E2864">
        <f>VLOOKUP(A2864,'Step 1.4 CNY OAT'!$A$1:$B$8761,2)</f>
        <v>48</v>
      </c>
      <c r="F2864" s="11">
        <f ca="1">('Step 3. Regression'!$B$18*E2864^2+'Step 3. Regression'!$C$18*E2864+'Step 3. Regression'!$D$18)*C2864</f>
        <v>5.5225267097557609</v>
      </c>
      <c r="G2864" s="11">
        <f ca="1">('Step 3. Regression'!$G$18*E2864^2+'Step 3. Regression'!$H$18*E2864+'Step 3. Regression'!$I$18)*D2864</f>
        <v>2.8014169777033562</v>
      </c>
    </row>
    <row r="2865" spans="1:7" x14ac:dyDescent="0.25">
      <c r="A2865" s="8">
        <f>IF(ISBLANK('Step 1.4 CNY OAT'!A2865),"-",'Step 1.4 CNY OAT'!A2865)</f>
        <v>43220.333333333336</v>
      </c>
      <c r="B2865" s="26">
        <f t="shared" si="62"/>
        <v>119</v>
      </c>
      <c r="C2865" s="67" cm="1">
        <f t="array" ref="C2865">INDEX('Step 5. Daily Avg Schedule Calc'!$A$2:$D$169,(WEEKDAY(A2865)-1)*24+HOUR(A2865)+1,3)</f>
        <v>1</v>
      </c>
      <c r="D2865" s="67" cm="1">
        <f t="array" ref="D2865">INDEX('Step 5. Daily Avg Schedule Calc'!$A$2:$D$169,(WEEKDAY(A2865)-1)*24+HOUR(A2865)+1,4)</f>
        <v>1</v>
      </c>
      <c r="E2865">
        <f>VLOOKUP(A2865,'Step 1.4 CNY OAT'!$A$1:$B$8761,2)</f>
        <v>49</v>
      </c>
      <c r="F2865" s="11">
        <f ca="1">('Step 3. Regression'!$B$18*E2865^2+'Step 3. Regression'!$C$18*E2865+'Step 3. Regression'!$D$18)*C2865</f>
        <v>5.4771108509461008</v>
      </c>
      <c r="G2865" s="11">
        <f ca="1">('Step 3. Regression'!$G$18*E2865^2+'Step 3. Regression'!$H$18*E2865+'Step 3. Regression'!$I$18)*D2865</f>
        <v>2.7849091610765626</v>
      </c>
    </row>
    <row r="2866" spans="1:7" x14ac:dyDescent="0.25">
      <c r="A2866" s="8">
        <f>IF(ISBLANK('Step 1.4 CNY OAT'!A2866),"-",'Step 1.4 CNY OAT'!A2866)</f>
        <v>43220.375</v>
      </c>
      <c r="B2866" s="26">
        <f t="shared" si="62"/>
        <v>119</v>
      </c>
      <c r="C2866" s="67" cm="1">
        <f t="array" ref="C2866">INDEX('Step 5. Daily Avg Schedule Calc'!$A$2:$D$169,(WEEKDAY(A2866)-1)*24+HOUR(A2866)+1,3)</f>
        <v>1</v>
      </c>
      <c r="D2866" s="67" cm="1">
        <f t="array" ref="D2866">INDEX('Step 5. Daily Avg Schedule Calc'!$A$2:$D$169,(WEEKDAY(A2866)-1)*24+HOUR(A2866)+1,4)</f>
        <v>1</v>
      </c>
      <c r="E2866">
        <f>VLOOKUP(A2866,'Step 1.4 CNY OAT'!$A$1:$B$8761,2)</f>
        <v>50</v>
      </c>
      <c r="F2866" s="11">
        <f ca="1">('Step 3. Regression'!$B$18*E2866^2+'Step 3. Regression'!$C$18*E2866+'Step 3. Regression'!$D$18)*C2866</f>
        <v>5.4365451275323569</v>
      </c>
      <c r="G2866" s="11">
        <f ca="1">('Step 3. Regression'!$G$18*E2866^2+'Step 3. Regression'!$H$18*E2866+'Step 3. Regression'!$I$18)*D2866</f>
        <v>2.7696486701042482</v>
      </c>
    </row>
    <row r="2867" spans="1:7" x14ac:dyDescent="0.25">
      <c r="A2867" s="8">
        <f>IF(ISBLANK('Step 1.4 CNY OAT'!A2867),"-",'Step 1.4 CNY OAT'!A2867)</f>
        <v>43220.416666666664</v>
      </c>
      <c r="B2867" s="26">
        <f t="shared" si="62"/>
        <v>119</v>
      </c>
      <c r="C2867" s="67" cm="1">
        <f t="array" ref="C2867">INDEX('Step 5. Daily Avg Schedule Calc'!$A$2:$D$169,(WEEKDAY(A2867)-1)*24+HOUR(A2867)+1,3)</f>
        <v>1</v>
      </c>
      <c r="D2867" s="67" cm="1">
        <f t="array" ref="D2867">INDEX('Step 5. Daily Avg Schedule Calc'!$A$2:$D$169,(WEEKDAY(A2867)-1)*24+HOUR(A2867)+1,4)</f>
        <v>1</v>
      </c>
      <c r="E2867">
        <f>VLOOKUP(A2867,'Step 1.4 CNY OAT'!$A$1:$B$8761,2)</f>
        <v>50</v>
      </c>
      <c r="F2867" s="11">
        <f ca="1">('Step 3. Regression'!$B$18*E2867^2+'Step 3. Regression'!$C$18*E2867+'Step 3. Regression'!$D$18)*C2867</f>
        <v>5.4365451275323569</v>
      </c>
      <c r="G2867" s="11">
        <f ca="1">('Step 3. Regression'!$G$18*E2867^2+'Step 3. Regression'!$H$18*E2867+'Step 3. Regression'!$I$18)*D2867</f>
        <v>2.7696486701042482</v>
      </c>
    </row>
    <row r="2868" spans="1:7" x14ac:dyDescent="0.25">
      <c r="A2868" s="8">
        <f>IF(ISBLANK('Step 1.4 CNY OAT'!A2868),"-",'Step 1.4 CNY OAT'!A2868)</f>
        <v>43220.458333333336</v>
      </c>
      <c r="B2868" s="26">
        <f t="shared" si="62"/>
        <v>119</v>
      </c>
      <c r="C2868" s="67" cm="1">
        <f t="array" ref="C2868">INDEX('Step 5. Daily Avg Schedule Calc'!$A$2:$D$169,(WEEKDAY(A2868)-1)*24+HOUR(A2868)+1,3)</f>
        <v>1</v>
      </c>
      <c r="D2868" s="67" cm="1">
        <f t="array" ref="D2868">INDEX('Step 5. Daily Avg Schedule Calc'!$A$2:$D$169,(WEEKDAY(A2868)-1)*24+HOUR(A2868)+1,4)</f>
        <v>1</v>
      </c>
      <c r="E2868">
        <f>VLOOKUP(A2868,'Step 1.4 CNY OAT'!$A$1:$B$8761,2)</f>
        <v>48</v>
      </c>
      <c r="F2868" s="11">
        <f ca="1">('Step 3. Regression'!$B$18*E2868^2+'Step 3. Regression'!$C$18*E2868+'Step 3. Regression'!$D$18)*C2868</f>
        <v>5.5225267097557609</v>
      </c>
      <c r="G2868" s="11">
        <f ca="1">('Step 3. Regression'!$G$18*E2868^2+'Step 3. Regression'!$H$18*E2868+'Step 3. Regression'!$I$18)*D2868</f>
        <v>2.8014169777033562</v>
      </c>
    </row>
    <row r="2869" spans="1:7" x14ac:dyDescent="0.25">
      <c r="A2869" s="8">
        <f>IF(ISBLANK('Step 1.4 CNY OAT'!A2869),"-",'Step 1.4 CNY OAT'!A2869)</f>
        <v>43220.5</v>
      </c>
      <c r="B2869" s="26">
        <f t="shared" si="62"/>
        <v>119</v>
      </c>
      <c r="C2869" s="67" cm="1">
        <f t="array" ref="C2869">INDEX('Step 5. Daily Avg Schedule Calc'!$A$2:$D$169,(WEEKDAY(A2869)-1)*24+HOUR(A2869)+1,3)</f>
        <v>1</v>
      </c>
      <c r="D2869" s="67" cm="1">
        <f t="array" ref="D2869">INDEX('Step 5. Daily Avg Schedule Calc'!$A$2:$D$169,(WEEKDAY(A2869)-1)*24+HOUR(A2869)+1,4)</f>
        <v>1</v>
      </c>
      <c r="E2869">
        <f>VLOOKUP(A2869,'Step 1.4 CNY OAT'!$A$1:$B$8761,2)</f>
        <v>45</v>
      </c>
      <c r="F2869" s="11">
        <f ca="1">('Step 3. Regression'!$B$18*E2869^2+'Step 3. Regression'!$C$18*E2869+'Step 3. Regression'!$D$18)*C2869</f>
        <v>5.6878750985602435</v>
      </c>
      <c r="G2869" s="11">
        <f ca="1">('Step 3. Regression'!$G$18*E2869^2+'Step 3. Regression'!$H$18*E2869+'Step 3. Regression'!$I$18)*D2869</f>
        <v>2.8584243815106145</v>
      </c>
    </row>
    <row r="2870" spans="1:7" x14ac:dyDescent="0.25">
      <c r="A2870" s="8">
        <f>IF(ISBLANK('Step 1.4 CNY OAT'!A2870),"-",'Step 1.4 CNY OAT'!A2870)</f>
        <v>43220.541666666664</v>
      </c>
      <c r="B2870" s="26">
        <f t="shared" si="62"/>
        <v>119</v>
      </c>
      <c r="C2870" s="67" cm="1">
        <f t="array" ref="C2870">INDEX('Step 5. Daily Avg Schedule Calc'!$A$2:$D$169,(WEEKDAY(A2870)-1)*24+HOUR(A2870)+1,3)</f>
        <v>1</v>
      </c>
      <c r="D2870" s="67" cm="1">
        <f t="array" ref="D2870">INDEX('Step 5. Daily Avg Schedule Calc'!$A$2:$D$169,(WEEKDAY(A2870)-1)*24+HOUR(A2870)+1,4)</f>
        <v>1</v>
      </c>
      <c r="E2870">
        <f>VLOOKUP(A2870,'Step 1.4 CNY OAT'!$A$1:$B$8761,2)</f>
        <v>46</v>
      </c>
      <c r="F2870" s="11">
        <f ca="1">('Step 3. Regression'!$B$18*E2870^2+'Step 3. Regression'!$C$18*E2870+'Step 3. Regression'!$D$18)*C2870</f>
        <v>5.6279088335628336</v>
      </c>
      <c r="G2870" s="11">
        <f ca="1">('Step 3. Regression'!$G$18*E2870^2+'Step 3. Regression'!$H$18*E2870+'Step 3. Regression'!$I$18)*D2870</f>
        <v>2.8381745879203826</v>
      </c>
    </row>
    <row r="2871" spans="1:7" x14ac:dyDescent="0.25">
      <c r="A2871" s="8">
        <f>IF(ISBLANK('Step 1.4 CNY OAT'!A2871),"-",'Step 1.4 CNY OAT'!A2871)</f>
        <v>43220.583333333336</v>
      </c>
      <c r="B2871" s="26">
        <f t="shared" si="62"/>
        <v>119</v>
      </c>
      <c r="C2871" s="67" cm="1">
        <f t="array" ref="C2871">INDEX('Step 5. Daily Avg Schedule Calc'!$A$2:$D$169,(WEEKDAY(A2871)-1)*24+HOUR(A2871)+1,3)</f>
        <v>1</v>
      </c>
      <c r="D2871" s="67" cm="1">
        <f t="array" ref="D2871">INDEX('Step 5. Daily Avg Schedule Calc'!$A$2:$D$169,(WEEKDAY(A2871)-1)*24+HOUR(A2871)+1,4)</f>
        <v>1</v>
      </c>
      <c r="E2871">
        <f>VLOOKUP(A2871,'Step 1.4 CNY OAT'!$A$1:$B$8761,2)</f>
        <v>49</v>
      </c>
      <c r="F2871" s="11">
        <f ca="1">('Step 3. Regression'!$B$18*E2871^2+'Step 3. Regression'!$C$18*E2871+'Step 3. Regression'!$D$18)*C2871</f>
        <v>5.4771108509461008</v>
      </c>
      <c r="G2871" s="11">
        <f ca="1">('Step 3. Regression'!$G$18*E2871^2+'Step 3. Regression'!$H$18*E2871+'Step 3. Regression'!$I$18)*D2871</f>
        <v>2.7849091610765626</v>
      </c>
    </row>
    <row r="2872" spans="1:7" x14ac:dyDescent="0.25">
      <c r="A2872" s="8">
        <f>IF(ISBLANK('Step 1.4 CNY OAT'!A2872),"-",'Step 1.4 CNY OAT'!A2872)</f>
        <v>43220.625</v>
      </c>
      <c r="B2872" s="26">
        <f t="shared" si="62"/>
        <v>119</v>
      </c>
      <c r="C2872" s="67" cm="1">
        <f t="array" ref="C2872">INDEX('Step 5. Daily Avg Schedule Calc'!$A$2:$D$169,(WEEKDAY(A2872)-1)*24+HOUR(A2872)+1,3)</f>
        <v>1</v>
      </c>
      <c r="D2872" s="67" cm="1">
        <f t="array" ref="D2872">INDEX('Step 5. Daily Avg Schedule Calc'!$A$2:$D$169,(WEEKDAY(A2872)-1)*24+HOUR(A2872)+1,4)</f>
        <v>1</v>
      </c>
      <c r="E2872">
        <f>VLOOKUP(A2872,'Step 1.4 CNY OAT'!$A$1:$B$8761,2)</f>
        <v>50</v>
      </c>
      <c r="F2872" s="11">
        <f ca="1">('Step 3. Regression'!$B$18*E2872^2+'Step 3. Regression'!$C$18*E2872+'Step 3. Regression'!$D$18)*C2872</f>
        <v>5.4365451275323569</v>
      </c>
      <c r="G2872" s="11">
        <f ca="1">('Step 3. Regression'!$G$18*E2872^2+'Step 3. Regression'!$H$18*E2872+'Step 3. Regression'!$I$18)*D2872</f>
        <v>2.7696486701042482</v>
      </c>
    </row>
    <row r="2873" spans="1:7" x14ac:dyDescent="0.25">
      <c r="A2873" s="8">
        <f>IF(ISBLANK('Step 1.4 CNY OAT'!A2873),"-",'Step 1.4 CNY OAT'!A2873)</f>
        <v>43220.666666666664</v>
      </c>
      <c r="B2873" s="26">
        <f t="shared" si="62"/>
        <v>119</v>
      </c>
      <c r="C2873" s="67" cm="1">
        <f t="array" ref="C2873">INDEX('Step 5. Daily Avg Schedule Calc'!$A$2:$D$169,(WEEKDAY(A2873)-1)*24+HOUR(A2873)+1,3)</f>
        <v>1</v>
      </c>
      <c r="D2873" s="67" cm="1">
        <f t="array" ref="D2873">INDEX('Step 5. Daily Avg Schedule Calc'!$A$2:$D$169,(WEEKDAY(A2873)-1)*24+HOUR(A2873)+1,4)</f>
        <v>1</v>
      </c>
      <c r="E2873">
        <f>VLOOKUP(A2873,'Step 1.4 CNY OAT'!$A$1:$B$8761,2)</f>
        <v>48</v>
      </c>
      <c r="F2873" s="11">
        <f ca="1">('Step 3. Regression'!$B$18*E2873^2+'Step 3. Regression'!$C$18*E2873+'Step 3. Regression'!$D$18)*C2873</f>
        <v>5.5225267097557609</v>
      </c>
      <c r="G2873" s="11">
        <f ca="1">('Step 3. Regression'!$G$18*E2873^2+'Step 3. Regression'!$H$18*E2873+'Step 3. Regression'!$I$18)*D2873</f>
        <v>2.8014169777033562</v>
      </c>
    </row>
    <row r="2874" spans="1:7" x14ac:dyDescent="0.25">
      <c r="A2874" s="8">
        <f>IF(ISBLANK('Step 1.4 CNY OAT'!A2874),"-",'Step 1.4 CNY OAT'!A2874)</f>
        <v>43220.708333333336</v>
      </c>
      <c r="B2874" s="26">
        <f t="shared" si="62"/>
        <v>119</v>
      </c>
      <c r="C2874" s="67" cm="1">
        <f t="array" ref="C2874">INDEX('Step 5. Daily Avg Schedule Calc'!$A$2:$D$169,(WEEKDAY(A2874)-1)*24+HOUR(A2874)+1,3)</f>
        <v>1</v>
      </c>
      <c r="D2874" s="67" cm="1">
        <f t="array" ref="D2874">INDEX('Step 5. Daily Avg Schedule Calc'!$A$2:$D$169,(WEEKDAY(A2874)-1)*24+HOUR(A2874)+1,4)</f>
        <v>1</v>
      </c>
      <c r="E2874">
        <f>VLOOKUP(A2874,'Step 1.4 CNY OAT'!$A$1:$B$8761,2)</f>
        <v>50</v>
      </c>
      <c r="F2874" s="11">
        <f ca="1">('Step 3. Regression'!$B$18*E2874^2+'Step 3. Regression'!$C$18*E2874+'Step 3. Regression'!$D$18)*C2874</f>
        <v>5.4365451275323569</v>
      </c>
      <c r="G2874" s="11">
        <f ca="1">('Step 3. Regression'!$G$18*E2874^2+'Step 3. Regression'!$H$18*E2874+'Step 3. Regression'!$I$18)*D2874</f>
        <v>2.7696486701042482</v>
      </c>
    </row>
    <row r="2875" spans="1:7" x14ac:dyDescent="0.25">
      <c r="A2875" s="8">
        <f>IF(ISBLANK('Step 1.4 CNY OAT'!A2875),"-",'Step 1.4 CNY OAT'!A2875)</f>
        <v>43220.75</v>
      </c>
      <c r="B2875" s="26">
        <f t="shared" si="62"/>
        <v>119</v>
      </c>
      <c r="C2875" s="67" cm="1">
        <f t="array" ref="C2875">INDEX('Step 5. Daily Avg Schedule Calc'!$A$2:$D$169,(WEEKDAY(A2875)-1)*24+HOUR(A2875)+1,3)</f>
        <v>1</v>
      </c>
      <c r="D2875" s="67" cm="1">
        <f t="array" ref="D2875">INDEX('Step 5. Daily Avg Schedule Calc'!$A$2:$D$169,(WEEKDAY(A2875)-1)*24+HOUR(A2875)+1,4)</f>
        <v>1</v>
      </c>
      <c r="E2875">
        <f>VLOOKUP(A2875,'Step 1.4 CNY OAT'!$A$1:$B$8761,2)</f>
        <v>52</v>
      </c>
      <c r="F2875" s="11">
        <f ca="1">('Step 3. Regression'!$B$18*E2875^2+'Step 3. Regression'!$C$18*E2875+'Step 3. Regression'!$D$18)*C2875</f>
        <v>5.3699640868926206</v>
      </c>
      <c r="G2875" s="11">
        <f ca="1">('Step 3. Regression'!$G$18*E2875^2+'Step 3. Regression'!$H$18*E2875+'Step 3. Regression'!$I$18)*D2875</f>
        <v>2.7428696651230586</v>
      </c>
    </row>
    <row r="2876" spans="1:7" x14ac:dyDescent="0.25">
      <c r="A2876" s="8">
        <f>IF(ISBLANK('Step 1.4 CNY OAT'!A2876),"-",'Step 1.4 CNY OAT'!A2876)</f>
        <v>43220.791666666664</v>
      </c>
      <c r="B2876" s="26">
        <f t="shared" si="62"/>
        <v>119</v>
      </c>
      <c r="C2876" s="67" cm="1">
        <f t="array" ref="C2876">INDEX('Step 5. Daily Avg Schedule Calc'!$A$2:$D$169,(WEEKDAY(A2876)-1)*24+HOUR(A2876)+1,3)</f>
        <v>1</v>
      </c>
      <c r="D2876" s="67" cm="1">
        <f t="array" ref="D2876">INDEX('Step 5. Daily Avg Schedule Calc'!$A$2:$D$169,(WEEKDAY(A2876)-1)*24+HOUR(A2876)+1,4)</f>
        <v>1</v>
      </c>
      <c r="E2876">
        <f>VLOOKUP(A2876,'Step 1.4 CNY OAT'!$A$1:$B$8761,2)</f>
        <v>52</v>
      </c>
      <c r="F2876" s="11">
        <f ca="1">('Step 3. Regression'!$B$18*E2876^2+'Step 3. Regression'!$C$18*E2876+'Step 3. Regression'!$D$18)*C2876</f>
        <v>5.3699640868926206</v>
      </c>
      <c r="G2876" s="11">
        <f ca="1">('Step 3. Regression'!$G$18*E2876^2+'Step 3. Regression'!$H$18*E2876+'Step 3. Regression'!$I$18)*D2876</f>
        <v>2.7428696651230586</v>
      </c>
    </row>
    <row r="2877" spans="1:7" x14ac:dyDescent="0.25">
      <c r="A2877" s="8">
        <f>IF(ISBLANK('Step 1.4 CNY OAT'!A2877),"-",'Step 1.4 CNY OAT'!A2877)</f>
        <v>43220.833333333336</v>
      </c>
      <c r="B2877" s="26">
        <f t="shared" si="62"/>
        <v>119</v>
      </c>
      <c r="C2877" s="67" cm="1">
        <f t="array" ref="C2877">INDEX('Step 5. Daily Avg Schedule Calc'!$A$2:$D$169,(WEEKDAY(A2877)-1)*24+HOUR(A2877)+1,3)</f>
        <v>1</v>
      </c>
      <c r="D2877" s="67" cm="1">
        <f t="array" ref="D2877">INDEX('Step 5. Daily Avg Schedule Calc'!$A$2:$D$169,(WEEKDAY(A2877)-1)*24+HOUR(A2877)+1,4)</f>
        <v>1</v>
      </c>
      <c r="E2877">
        <f>VLOOKUP(A2877,'Step 1.4 CNY OAT'!$A$1:$B$8761,2)</f>
        <v>50</v>
      </c>
      <c r="F2877" s="11">
        <f ca="1">('Step 3. Regression'!$B$18*E2877^2+'Step 3. Regression'!$C$18*E2877+'Step 3. Regression'!$D$18)*C2877</f>
        <v>5.4365451275323569</v>
      </c>
      <c r="G2877" s="11">
        <f ca="1">('Step 3. Regression'!$G$18*E2877^2+'Step 3. Regression'!$H$18*E2877+'Step 3. Regression'!$I$18)*D2877</f>
        <v>2.7696486701042482</v>
      </c>
    </row>
    <row r="2878" spans="1:7" x14ac:dyDescent="0.25">
      <c r="A2878" s="8">
        <f>IF(ISBLANK('Step 1.4 CNY OAT'!A2878),"-",'Step 1.4 CNY OAT'!A2878)</f>
        <v>43220.875</v>
      </c>
      <c r="B2878" s="26">
        <f t="shared" si="62"/>
        <v>119</v>
      </c>
      <c r="C2878" s="67" cm="1">
        <f t="array" ref="C2878">INDEX('Step 5. Daily Avg Schedule Calc'!$A$2:$D$169,(WEEKDAY(A2878)-1)*24+HOUR(A2878)+1,3)</f>
        <v>1</v>
      </c>
      <c r="D2878" s="67" cm="1">
        <f t="array" ref="D2878">INDEX('Step 5. Daily Avg Schedule Calc'!$A$2:$D$169,(WEEKDAY(A2878)-1)*24+HOUR(A2878)+1,4)</f>
        <v>1</v>
      </c>
      <c r="E2878">
        <f>VLOOKUP(A2878,'Step 1.4 CNY OAT'!$A$1:$B$8761,2)</f>
        <v>50</v>
      </c>
      <c r="F2878" s="11">
        <f ca="1">('Step 3. Regression'!$B$18*E2878^2+'Step 3. Regression'!$C$18*E2878+'Step 3. Regression'!$D$18)*C2878</f>
        <v>5.4365451275323569</v>
      </c>
      <c r="G2878" s="11">
        <f ca="1">('Step 3. Regression'!$G$18*E2878^2+'Step 3. Regression'!$H$18*E2878+'Step 3. Regression'!$I$18)*D2878</f>
        <v>2.7696486701042482</v>
      </c>
    </row>
    <row r="2879" spans="1:7" x14ac:dyDescent="0.25">
      <c r="A2879" s="8">
        <f>IF(ISBLANK('Step 1.4 CNY OAT'!A2879),"-",'Step 1.4 CNY OAT'!A2879)</f>
        <v>43220.916666666664</v>
      </c>
      <c r="B2879" s="26">
        <f t="shared" si="62"/>
        <v>119</v>
      </c>
      <c r="C2879" s="67" cm="1">
        <f t="array" ref="C2879">INDEX('Step 5. Daily Avg Schedule Calc'!$A$2:$D$169,(WEEKDAY(A2879)-1)*24+HOUR(A2879)+1,3)</f>
        <v>1</v>
      </c>
      <c r="D2879" s="67" cm="1">
        <f t="array" ref="D2879">INDEX('Step 5. Daily Avg Schedule Calc'!$A$2:$D$169,(WEEKDAY(A2879)-1)*24+HOUR(A2879)+1,4)</f>
        <v>1</v>
      </c>
      <c r="E2879">
        <f>VLOOKUP(A2879,'Step 1.4 CNY OAT'!$A$1:$B$8761,2)</f>
        <v>52</v>
      </c>
      <c r="F2879" s="11">
        <f ca="1">('Step 3. Regression'!$B$18*E2879^2+'Step 3. Regression'!$C$18*E2879+'Step 3. Regression'!$D$18)*C2879</f>
        <v>5.3699640868926206</v>
      </c>
      <c r="G2879" s="11">
        <f ca="1">('Step 3. Regression'!$G$18*E2879^2+'Step 3. Regression'!$H$18*E2879+'Step 3. Regression'!$I$18)*D2879</f>
        <v>2.7428696651230586</v>
      </c>
    </row>
    <row r="2880" spans="1:7" x14ac:dyDescent="0.25">
      <c r="A2880" s="8">
        <f>IF(ISBLANK('Step 1.4 CNY OAT'!A2880),"-",'Step 1.4 CNY OAT'!A2880)</f>
        <v>43220.958333333336</v>
      </c>
      <c r="B2880" s="26">
        <f t="shared" si="62"/>
        <v>119</v>
      </c>
      <c r="C2880" s="67" cm="1">
        <f t="array" ref="C2880">INDEX('Step 5. Daily Avg Schedule Calc'!$A$2:$D$169,(WEEKDAY(A2880)-1)*24+HOUR(A2880)+1,3)</f>
        <v>1</v>
      </c>
      <c r="D2880" s="67" cm="1">
        <f t="array" ref="D2880">INDEX('Step 5. Daily Avg Schedule Calc'!$A$2:$D$169,(WEEKDAY(A2880)-1)*24+HOUR(A2880)+1,4)</f>
        <v>1</v>
      </c>
      <c r="E2880">
        <f>VLOOKUP(A2880,'Step 1.4 CNY OAT'!$A$1:$B$8761,2)</f>
        <v>51</v>
      </c>
      <c r="F2880" s="11">
        <f ca="1">('Step 3. Regression'!$B$18*E2880^2+'Step 3. Regression'!$C$18*E2880+'Step 3. Regression'!$D$18)*C2880</f>
        <v>5.4008295395145307</v>
      </c>
      <c r="G2880" s="11">
        <f ca="1">('Step 3. Regression'!$G$18*E2880^2+'Step 3. Regression'!$H$18*E2880+'Step 3. Regression'!$I$18)*D2880</f>
        <v>2.7556355047864143</v>
      </c>
    </row>
    <row r="2881" spans="1:7" x14ac:dyDescent="0.25">
      <c r="A2881" s="8">
        <f>IF(ISBLANK('Step 1.4 CNY OAT'!A2881),"-",'Step 1.4 CNY OAT'!A2881)</f>
        <v>43221</v>
      </c>
      <c r="B2881" s="26">
        <f t="shared" si="62"/>
        <v>120</v>
      </c>
      <c r="C2881" s="67" cm="1">
        <f t="array" ref="C2881">INDEX('Step 5. Daily Avg Schedule Calc'!$A$2:$D$169,(WEEKDAY(A2881)-1)*24+HOUR(A2881)+1,3)</f>
        <v>1</v>
      </c>
      <c r="D2881" s="67" cm="1">
        <f t="array" ref="D2881">INDEX('Step 5. Daily Avg Schedule Calc'!$A$2:$D$169,(WEEKDAY(A2881)-1)*24+HOUR(A2881)+1,4)</f>
        <v>1</v>
      </c>
      <c r="E2881">
        <f>VLOOKUP(A2881,'Step 1.4 CNY OAT'!$A$1:$B$8761,2)</f>
        <v>50</v>
      </c>
      <c r="F2881" s="11">
        <f ca="1">('Step 3. Regression'!$B$18*E2881^2+'Step 3. Regression'!$C$18*E2881+'Step 3. Regression'!$D$18)*C2881</f>
        <v>5.4365451275323569</v>
      </c>
      <c r="G2881" s="11">
        <f ca="1">('Step 3. Regression'!$G$18*E2881^2+'Step 3. Regression'!$H$18*E2881+'Step 3. Regression'!$I$18)*D2881</f>
        <v>2.7696486701042482</v>
      </c>
    </row>
    <row r="2882" spans="1:7" x14ac:dyDescent="0.25">
      <c r="A2882" s="8">
        <f>IF(ISBLANK('Step 1.4 CNY OAT'!A2882),"-",'Step 1.4 CNY OAT'!A2882)</f>
        <v>43221.041666666664</v>
      </c>
      <c r="B2882" s="26">
        <f t="shared" si="62"/>
        <v>120</v>
      </c>
      <c r="C2882" s="67" cm="1">
        <f t="array" ref="C2882">INDEX('Step 5. Daily Avg Schedule Calc'!$A$2:$D$169,(WEEKDAY(A2882)-1)*24+HOUR(A2882)+1,3)</f>
        <v>1</v>
      </c>
      <c r="D2882" s="67" cm="1">
        <f t="array" ref="D2882">INDEX('Step 5. Daily Avg Schedule Calc'!$A$2:$D$169,(WEEKDAY(A2882)-1)*24+HOUR(A2882)+1,4)</f>
        <v>1</v>
      </c>
      <c r="E2882">
        <f>VLOOKUP(A2882,'Step 1.4 CNY OAT'!$A$1:$B$8761,2)</f>
        <v>50</v>
      </c>
      <c r="F2882" s="11">
        <f ca="1">('Step 3. Regression'!$B$18*E2882^2+'Step 3. Regression'!$C$18*E2882+'Step 3. Regression'!$D$18)*C2882</f>
        <v>5.4365451275323569</v>
      </c>
      <c r="G2882" s="11">
        <f ca="1">('Step 3. Regression'!$G$18*E2882^2+'Step 3. Regression'!$H$18*E2882+'Step 3. Regression'!$I$18)*D2882</f>
        <v>2.7696486701042482</v>
      </c>
    </row>
    <row r="2883" spans="1:7" x14ac:dyDescent="0.25">
      <c r="A2883" s="8">
        <f>IF(ISBLANK('Step 1.4 CNY OAT'!A2883),"-",'Step 1.4 CNY OAT'!A2883)</f>
        <v>43221.083333333336</v>
      </c>
      <c r="B2883" s="26">
        <f t="shared" ref="B2883:B2946" si="63">_xlfn.DAYS(A2883,$A$2)</f>
        <v>120</v>
      </c>
      <c r="C2883" s="67" cm="1">
        <f t="array" ref="C2883">INDEX('Step 5. Daily Avg Schedule Calc'!$A$2:$D$169,(WEEKDAY(A2883)-1)*24+HOUR(A2883)+1,3)</f>
        <v>1</v>
      </c>
      <c r="D2883" s="67" cm="1">
        <f t="array" ref="D2883">INDEX('Step 5. Daily Avg Schedule Calc'!$A$2:$D$169,(WEEKDAY(A2883)-1)*24+HOUR(A2883)+1,4)</f>
        <v>1</v>
      </c>
      <c r="E2883">
        <f>VLOOKUP(A2883,'Step 1.4 CNY OAT'!$A$1:$B$8761,2)</f>
        <v>51</v>
      </c>
      <c r="F2883" s="11">
        <f ca="1">('Step 3. Regression'!$B$18*E2883^2+'Step 3. Regression'!$C$18*E2883+'Step 3. Regression'!$D$18)*C2883</f>
        <v>5.4008295395145307</v>
      </c>
      <c r="G2883" s="11">
        <f ca="1">('Step 3. Regression'!$G$18*E2883^2+'Step 3. Regression'!$H$18*E2883+'Step 3. Regression'!$I$18)*D2883</f>
        <v>2.7556355047864143</v>
      </c>
    </row>
    <row r="2884" spans="1:7" x14ac:dyDescent="0.25">
      <c r="A2884" s="8">
        <f>IF(ISBLANK('Step 1.4 CNY OAT'!A2884),"-",'Step 1.4 CNY OAT'!A2884)</f>
        <v>43221.125</v>
      </c>
      <c r="B2884" s="26">
        <f t="shared" si="63"/>
        <v>120</v>
      </c>
      <c r="C2884" s="67" cm="1">
        <f t="array" ref="C2884">INDEX('Step 5. Daily Avg Schedule Calc'!$A$2:$D$169,(WEEKDAY(A2884)-1)*24+HOUR(A2884)+1,3)</f>
        <v>1</v>
      </c>
      <c r="D2884" s="67" cm="1">
        <f t="array" ref="D2884">INDEX('Step 5. Daily Avg Schedule Calc'!$A$2:$D$169,(WEEKDAY(A2884)-1)*24+HOUR(A2884)+1,4)</f>
        <v>1</v>
      </c>
      <c r="E2884">
        <f>VLOOKUP(A2884,'Step 1.4 CNY OAT'!$A$1:$B$8761,2)</f>
        <v>52</v>
      </c>
      <c r="F2884" s="11">
        <f ca="1">('Step 3. Regression'!$B$18*E2884^2+'Step 3. Regression'!$C$18*E2884+'Step 3. Regression'!$D$18)*C2884</f>
        <v>5.3699640868926206</v>
      </c>
      <c r="G2884" s="11">
        <f ca="1">('Step 3. Regression'!$G$18*E2884^2+'Step 3. Regression'!$H$18*E2884+'Step 3. Regression'!$I$18)*D2884</f>
        <v>2.7428696651230586</v>
      </c>
    </row>
    <row r="2885" spans="1:7" x14ac:dyDescent="0.25">
      <c r="A2885" s="8">
        <f>IF(ISBLANK('Step 1.4 CNY OAT'!A2885),"-",'Step 1.4 CNY OAT'!A2885)</f>
        <v>43221.166666666664</v>
      </c>
      <c r="B2885" s="26">
        <f t="shared" si="63"/>
        <v>120</v>
      </c>
      <c r="C2885" s="67" cm="1">
        <f t="array" ref="C2885">INDEX('Step 5. Daily Avg Schedule Calc'!$A$2:$D$169,(WEEKDAY(A2885)-1)*24+HOUR(A2885)+1,3)</f>
        <v>1</v>
      </c>
      <c r="D2885" s="67" cm="1">
        <f t="array" ref="D2885">INDEX('Step 5. Daily Avg Schedule Calc'!$A$2:$D$169,(WEEKDAY(A2885)-1)*24+HOUR(A2885)+1,4)</f>
        <v>1</v>
      </c>
      <c r="E2885">
        <f>VLOOKUP(A2885,'Step 1.4 CNY OAT'!$A$1:$B$8761,2)</f>
        <v>52</v>
      </c>
      <c r="F2885" s="11">
        <f ca="1">('Step 3. Regression'!$B$18*E2885^2+'Step 3. Regression'!$C$18*E2885+'Step 3. Regression'!$D$18)*C2885</f>
        <v>5.3699640868926206</v>
      </c>
      <c r="G2885" s="11">
        <f ca="1">('Step 3. Regression'!$G$18*E2885^2+'Step 3. Regression'!$H$18*E2885+'Step 3. Regression'!$I$18)*D2885</f>
        <v>2.7428696651230586</v>
      </c>
    </row>
    <row r="2886" spans="1:7" x14ac:dyDescent="0.25">
      <c r="A2886" s="8">
        <f>IF(ISBLANK('Step 1.4 CNY OAT'!A2886),"-",'Step 1.4 CNY OAT'!A2886)</f>
        <v>43221.208333333336</v>
      </c>
      <c r="B2886" s="26">
        <f t="shared" si="63"/>
        <v>120</v>
      </c>
      <c r="C2886" s="67" cm="1">
        <f t="array" ref="C2886">INDEX('Step 5. Daily Avg Schedule Calc'!$A$2:$D$169,(WEEKDAY(A2886)-1)*24+HOUR(A2886)+1,3)</f>
        <v>1</v>
      </c>
      <c r="D2886" s="67" cm="1">
        <f t="array" ref="D2886">INDEX('Step 5. Daily Avg Schedule Calc'!$A$2:$D$169,(WEEKDAY(A2886)-1)*24+HOUR(A2886)+1,4)</f>
        <v>1</v>
      </c>
      <c r="E2886">
        <f>VLOOKUP(A2886,'Step 1.4 CNY OAT'!$A$1:$B$8761,2)</f>
        <v>52</v>
      </c>
      <c r="F2886" s="11">
        <f ca="1">('Step 3. Regression'!$B$18*E2886^2+'Step 3. Regression'!$C$18*E2886+'Step 3. Regression'!$D$18)*C2886</f>
        <v>5.3699640868926206</v>
      </c>
      <c r="G2886" s="11">
        <f ca="1">('Step 3. Regression'!$G$18*E2886^2+'Step 3. Regression'!$H$18*E2886+'Step 3. Regression'!$I$18)*D2886</f>
        <v>2.7428696651230586</v>
      </c>
    </row>
    <row r="2887" spans="1:7" x14ac:dyDescent="0.25">
      <c r="A2887" s="8">
        <f>IF(ISBLANK('Step 1.4 CNY OAT'!A2887),"-",'Step 1.4 CNY OAT'!A2887)</f>
        <v>43221.25</v>
      </c>
      <c r="B2887" s="26">
        <f t="shared" si="63"/>
        <v>120</v>
      </c>
      <c r="C2887" s="67" cm="1">
        <f t="array" ref="C2887">INDEX('Step 5. Daily Avg Schedule Calc'!$A$2:$D$169,(WEEKDAY(A2887)-1)*24+HOUR(A2887)+1,3)</f>
        <v>1</v>
      </c>
      <c r="D2887" s="67" cm="1">
        <f t="array" ref="D2887">INDEX('Step 5. Daily Avg Schedule Calc'!$A$2:$D$169,(WEEKDAY(A2887)-1)*24+HOUR(A2887)+1,4)</f>
        <v>1</v>
      </c>
      <c r="E2887">
        <f>VLOOKUP(A2887,'Step 1.4 CNY OAT'!$A$1:$B$8761,2)</f>
        <v>52</v>
      </c>
      <c r="F2887" s="11">
        <f ca="1">('Step 3. Regression'!$B$18*E2887^2+'Step 3. Regression'!$C$18*E2887+'Step 3. Regression'!$D$18)*C2887</f>
        <v>5.3699640868926206</v>
      </c>
      <c r="G2887" s="11">
        <f ca="1">('Step 3. Regression'!$G$18*E2887^2+'Step 3. Regression'!$H$18*E2887+'Step 3. Regression'!$I$18)*D2887</f>
        <v>2.7428696651230586</v>
      </c>
    </row>
    <row r="2888" spans="1:7" x14ac:dyDescent="0.25">
      <c r="A2888" s="8">
        <f>IF(ISBLANK('Step 1.4 CNY OAT'!A2888),"-",'Step 1.4 CNY OAT'!A2888)</f>
        <v>43221.291666666664</v>
      </c>
      <c r="B2888" s="26">
        <f t="shared" si="63"/>
        <v>120</v>
      </c>
      <c r="C2888" s="67" cm="1">
        <f t="array" ref="C2888">INDEX('Step 5. Daily Avg Schedule Calc'!$A$2:$D$169,(WEEKDAY(A2888)-1)*24+HOUR(A2888)+1,3)</f>
        <v>1</v>
      </c>
      <c r="D2888" s="67" cm="1">
        <f t="array" ref="D2888">INDEX('Step 5. Daily Avg Schedule Calc'!$A$2:$D$169,(WEEKDAY(A2888)-1)*24+HOUR(A2888)+1,4)</f>
        <v>1</v>
      </c>
      <c r="E2888">
        <f>VLOOKUP(A2888,'Step 1.4 CNY OAT'!$A$1:$B$8761,2)</f>
        <v>52</v>
      </c>
      <c r="F2888" s="11">
        <f ca="1">('Step 3. Regression'!$B$18*E2888^2+'Step 3. Regression'!$C$18*E2888+'Step 3. Regression'!$D$18)*C2888</f>
        <v>5.3699640868926206</v>
      </c>
      <c r="G2888" s="11">
        <f ca="1">('Step 3. Regression'!$G$18*E2888^2+'Step 3. Regression'!$H$18*E2888+'Step 3. Regression'!$I$18)*D2888</f>
        <v>2.7428696651230586</v>
      </c>
    </row>
    <row r="2889" spans="1:7" x14ac:dyDescent="0.25">
      <c r="A2889" s="8">
        <f>IF(ISBLANK('Step 1.4 CNY OAT'!A2889),"-",'Step 1.4 CNY OAT'!A2889)</f>
        <v>43221.333333333336</v>
      </c>
      <c r="B2889" s="26">
        <f t="shared" si="63"/>
        <v>120</v>
      </c>
      <c r="C2889" s="67" cm="1">
        <f t="array" ref="C2889">INDEX('Step 5. Daily Avg Schedule Calc'!$A$2:$D$169,(WEEKDAY(A2889)-1)*24+HOUR(A2889)+1,3)</f>
        <v>1</v>
      </c>
      <c r="D2889" s="67" cm="1">
        <f t="array" ref="D2889">INDEX('Step 5. Daily Avg Schedule Calc'!$A$2:$D$169,(WEEKDAY(A2889)-1)*24+HOUR(A2889)+1,4)</f>
        <v>1</v>
      </c>
      <c r="E2889">
        <f>VLOOKUP(A2889,'Step 1.4 CNY OAT'!$A$1:$B$8761,2)</f>
        <v>54</v>
      </c>
      <c r="F2889" s="11">
        <f ca="1">('Step 3. Regression'!$B$18*E2889^2+'Step 3. Regression'!$C$18*E2889+'Step 3. Regression'!$D$18)*C2889</f>
        <v>5.3227835878365486</v>
      </c>
      <c r="G2889" s="11">
        <f ca="1">('Step 3. Regression'!$G$18*E2889^2+'Step 3. Regression'!$H$18*E2889+'Step 3. Regression'!$I$18)*D2889</f>
        <v>2.721079962759787</v>
      </c>
    </row>
    <row r="2890" spans="1:7" x14ac:dyDescent="0.25">
      <c r="A2890" s="8">
        <f>IF(ISBLANK('Step 1.4 CNY OAT'!A2890),"-",'Step 1.4 CNY OAT'!A2890)</f>
        <v>43221.375</v>
      </c>
      <c r="B2890" s="26">
        <f t="shared" si="63"/>
        <v>120</v>
      </c>
      <c r="C2890" s="67" cm="1">
        <f t="array" ref="C2890">INDEX('Step 5. Daily Avg Schedule Calc'!$A$2:$D$169,(WEEKDAY(A2890)-1)*24+HOUR(A2890)+1,3)</f>
        <v>1</v>
      </c>
      <c r="D2890" s="67" cm="1">
        <f t="array" ref="D2890">INDEX('Step 5. Daily Avg Schedule Calc'!$A$2:$D$169,(WEEKDAY(A2890)-1)*24+HOUR(A2890)+1,4)</f>
        <v>1</v>
      </c>
      <c r="E2890">
        <f>VLOOKUP(A2890,'Step 1.4 CNY OAT'!$A$1:$B$8761,2)</f>
        <v>57</v>
      </c>
      <c r="F2890" s="11">
        <f ca="1">('Step 3. Regression'!$B$18*E2890^2+'Step 3. Regression'!$C$18*E2890+'Step 3. Regression'!$D$18)*C2890</f>
        <v>5.2883888547218145</v>
      </c>
      <c r="G2890" s="11">
        <f ca="1">('Step 3. Regression'!$G$18*E2890^2+'Step 3. Regression'!$H$18*E2890+'Step 3. Regression'!$I$18)*D2890</f>
        <v>2.697750351623478</v>
      </c>
    </row>
    <row r="2891" spans="1:7" x14ac:dyDescent="0.25">
      <c r="A2891" s="8">
        <f>IF(ISBLANK('Step 1.4 CNY OAT'!A2891),"-",'Step 1.4 CNY OAT'!A2891)</f>
        <v>43221.416666666664</v>
      </c>
      <c r="B2891" s="26">
        <f t="shared" si="63"/>
        <v>120</v>
      </c>
      <c r="C2891" s="67" cm="1">
        <f t="array" ref="C2891">INDEX('Step 5. Daily Avg Schedule Calc'!$A$2:$D$169,(WEEKDAY(A2891)-1)*24+HOUR(A2891)+1,3)</f>
        <v>1</v>
      </c>
      <c r="D2891" s="67" cm="1">
        <f t="array" ref="D2891">INDEX('Step 5. Daily Avg Schedule Calc'!$A$2:$D$169,(WEEKDAY(A2891)-1)*24+HOUR(A2891)+1,4)</f>
        <v>1</v>
      </c>
      <c r="E2891">
        <f>VLOOKUP(A2891,'Step 1.4 CNY OAT'!$A$1:$B$8761,2)</f>
        <v>61</v>
      </c>
      <c r="F2891" s="11">
        <f ca="1">('Step 3. Regression'!$B$18*E2891^2+'Step 3. Regression'!$C$18*E2891+'Step 3. Regression'!$D$18)*C2891</f>
        <v>5.3104311061116736</v>
      </c>
      <c r="G2891" s="11">
        <f ca="1">('Step 3. Regression'!$G$18*E2891^2+'Step 3. Regression'!$H$18*E2891+'Step 3. Regression'!$I$18)*D2891</f>
        <v>2.6841067626044453</v>
      </c>
    </row>
    <row r="2892" spans="1:7" x14ac:dyDescent="0.25">
      <c r="A2892" s="8">
        <f>IF(ISBLANK('Step 1.4 CNY OAT'!A2892),"-",'Step 1.4 CNY OAT'!A2892)</f>
        <v>43221.458333333336</v>
      </c>
      <c r="B2892" s="26">
        <f t="shared" si="63"/>
        <v>120</v>
      </c>
      <c r="C2892" s="67" cm="1">
        <f t="array" ref="C2892">INDEX('Step 5. Daily Avg Schedule Calc'!$A$2:$D$169,(WEEKDAY(A2892)-1)*24+HOUR(A2892)+1,3)</f>
        <v>1</v>
      </c>
      <c r="D2892" s="67" cm="1">
        <f t="array" ref="D2892">INDEX('Step 5. Daily Avg Schedule Calc'!$A$2:$D$169,(WEEKDAY(A2892)-1)*24+HOUR(A2892)+1,4)</f>
        <v>1</v>
      </c>
      <c r="E2892">
        <f>VLOOKUP(A2892,'Step 1.4 CNY OAT'!$A$1:$B$8761,2)</f>
        <v>65</v>
      </c>
      <c r="F2892" s="11">
        <f ca="1">('Step 3. Regression'!$B$18*E2892^2+'Step 3. Regression'!$C$18*E2892+'Step 3. Regression'!$D$18)*C2892</f>
        <v>5.4100755238361913</v>
      </c>
      <c r="G2892" s="11">
        <f ca="1">('Step 3. Regression'!$G$18*E2892^2+'Step 3. Regression'!$H$18*E2892+'Step 3. Regression'!$I$18)*D2892</f>
        <v>2.6904203840570866</v>
      </c>
    </row>
    <row r="2893" spans="1:7" x14ac:dyDescent="0.25">
      <c r="A2893" s="8">
        <f>IF(ISBLANK('Step 1.4 CNY OAT'!A2893),"-",'Step 1.4 CNY OAT'!A2893)</f>
        <v>43221.5</v>
      </c>
      <c r="B2893" s="26">
        <f t="shared" si="63"/>
        <v>120</v>
      </c>
      <c r="C2893" s="67" cm="1">
        <f t="array" ref="C2893">INDEX('Step 5. Daily Avg Schedule Calc'!$A$2:$D$169,(WEEKDAY(A2893)-1)*24+HOUR(A2893)+1,3)</f>
        <v>1</v>
      </c>
      <c r="D2893" s="67" cm="1">
        <f t="array" ref="D2893">INDEX('Step 5. Daily Avg Schedule Calc'!$A$2:$D$169,(WEEKDAY(A2893)-1)*24+HOUR(A2893)+1,4)</f>
        <v>1</v>
      </c>
      <c r="E2893">
        <f>VLOOKUP(A2893,'Step 1.4 CNY OAT'!$A$1:$B$8761,2)</f>
        <v>68</v>
      </c>
      <c r="F2893" s="11">
        <f ca="1">('Step 3. Regression'!$B$18*E2893^2+'Step 3. Regression'!$C$18*E2893+'Step 3. Regression'!$D$18)*C2893</f>
        <v>5.5357352587867084</v>
      </c>
      <c r="G2893" s="11">
        <f ca="1">('Step 3. Regression'!$G$18*E2893^2+'Step 3. Regression'!$H$18*E2893+'Step 3. Regression'!$I$18)*D2893</f>
        <v>2.7082525195186036</v>
      </c>
    </row>
    <row r="2894" spans="1:7" x14ac:dyDescent="0.25">
      <c r="A2894" s="8">
        <f>IF(ISBLANK('Step 1.4 CNY OAT'!A2894),"-",'Step 1.4 CNY OAT'!A2894)</f>
        <v>43221.541666666664</v>
      </c>
      <c r="B2894" s="26">
        <f t="shared" si="63"/>
        <v>120</v>
      </c>
      <c r="C2894" s="67" cm="1">
        <f t="array" ref="C2894">INDEX('Step 5. Daily Avg Schedule Calc'!$A$2:$D$169,(WEEKDAY(A2894)-1)*24+HOUR(A2894)+1,3)</f>
        <v>1</v>
      </c>
      <c r="D2894" s="67" cm="1">
        <f t="array" ref="D2894">INDEX('Step 5. Daily Avg Schedule Calc'!$A$2:$D$169,(WEEKDAY(A2894)-1)*24+HOUR(A2894)+1,4)</f>
        <v>1</v>
      </c>
      <c r="E2894">
        <f>VLOOKUP(A2894,'Step 1.4 CNY OAT'!$A$1:$B$8761,2)</f>
        <v>70</v>
      </c>
      <c r="F2894" s="11">
        <f ca="1">('Step 3. Regression'!$B$18*E2894^2+'Step 3. Regression'!$C$18*E2894+'Step 3. Regression'!$D$18)*C2894</f>
        <v>5.6437590923999679</v>
      </c>
      <c r="G2894" s="11">
        <f ca="1">('Step 3. Regression'!$G$18*E2894^2+'Step 3. Regression'!$H$18*E2894+'Step 3. Regression'!$I$18)*D2894</f>
        <v>2.7263772380986788</v>
      </c>
    </row>
    <row r="2895" spans="1:7" x14ac:dyDescent="0.25">
      <c r="A2895" s="8">
        <f>IF(ISBLANK('Step 1.4 CNY OAT'!A2895),"-",'Step 1.4 CNY OAT'!A2895)</f>
        <v>43221.583333333336</v>
      </c>
      <c r="B2895" s="26">
        <f t="shared" si="63"/>
        <v>120</v>
      </c>
      <c r="C2895" s="67" cm="1">
        <f t="array" ref="C2895">INDEX('Step 5. Daily Avg Schedule Calc'!$A$2:$D$169,(WEEKDAY(A2895)-1)*24+HOUR(A2895)+1,3)</f>
        <v>1</v>
      </c>
      <c r="D2895" s="67" cm="1">
        <f t="array" ref="D2895">INDEX('Step 5. Daily Avg Schedule Calc'!$A$2:$D$169,(WEEKDAY(A2895)-1)*24+HOUR(A2895)+1,4)</f>
        <v>1</v>
      </c>
      <c r="E2895">
        <f>VLOOKUP(A2895,'Step 1.4 CNY OAT'!$A$1:$B$8761,2)</f>
        <v>73</v>
      </c>
      <c r="F2895" s="11">
        <f ca="1">('Step 3. Regression'!$B$18*E2895^2+'Step 3. Regression'!$C$18*E2895+'Step 3. Regression'!$D$18)*C2895</f>
        <v>5.8421708582892293</v>
      </c>
      <c r="G2895" s="11">
        <f ca="1">('Step 3. Regression'!$G$18*E2895^2+'Step 3. Regression'!$H$18*E2895+'Step 3. Regression'!$I$18)*D2895</f>
        <v>2.7629192583773894</v>
      </c>
    </row>
    <row r="2896" spans="1:7" x14ac:dyDescent="0.25">
      <c r="A2896" s="8">
        <f>IF(ISBLANK('Step 1.4 CNY OAT'!A2896),"-",'Step 1.4 CNY OAT'!A2896)</f>
        <v>43221.625</v>
      </c>
      <c r="B2896" s="26">
        <f t="shared" si="63"/>
        <v>120</v>
      </c>
      <c r="C2896" s="67" cm="1">
        <f t="array" ref="C2896">INDEX('Step 5. Daily Avg Schedule Calc'!$A$2:$D$169,(WEEKDAY(A2896)-1)*24+HOUR(A2896)+1,3)</f>
        <v>1</v>
      </c>
      <c r="D2896" s="67" cm="1">
        <f t="array" ref="D2896">INDEX('Step 5. Daily Avg Schedule Calc'!$A$2:$D$169,(WEEKDAY(A2896)-1)*24+HOUR(A2896)+1,4)</f>
        <v>1</v>
      </c>
      <c r="E2896">
        <f>VLOOKUP(A2896,'Step 1.4 CNY OAT'!$A$1:$B$8761,2)</f>
        <v>75</v>
      </c>
      <c r="F2896" s="11">
        <f ca="1">('Step 3. Regression'!$B$18*E2896^2+'Step 3. Regression'!$C$18*E2896+'Step 3. Regression'!$D$18)*C2896</f>
        <v>5.9986960458616565</v>
      </c>
      <c r="G2896" s="11">
        <f ca="1">('Step 3. Regression'!$G$18*E2896^2+'Step 3. Regression'!$H$18*E2896+'Step 3. Regression'!$I$18)*D2896</f>
        <v>2.7935172335022607</v>
      </c>
    </row>
    <row r="2897" spans="1:7" x14ac:dyDescent="0.25">
      <c r="A2897" s="8">
        <f>IF(ISBLANK('Step 1.4 CNY OAT'!A2897),"-",'Step 1.4 CNY OAT'!A2897)</f>
        <v>43221.666666666664</v>
      </c>
      <c r="B2897" s="26">
        <f t="shared" si="63"/>
        <v>120</v>
      </c>
      <c r="C2897" s="67" cm="1">
        <f t="array" ref="C2897">INDEX('Step 5. Daily Avg Schedule Calc'!$A$2:$D$169,(WEEKDAY(A2897)-1)*24+HOUR(A2897)+1,3)</f>
        <v>1</v>
      </c>
      <c r="D2897" s="67" cm="1">
        <f t="array" ref="D2897">INDEX('Step 5. Daily Avg Schedule Calc'!$A$2:$D$169,(WEEKDAY(A2897)-1)*24+HOUR(A2897)+1,4)</f>
        <v>1</v>
      </c>
      <c r="E2897">
        <f>VLOOKUP(A2897,'Step 1.4 CNY OAT'!$A$1:$B$8761,2)</f>
        <v>75</v>
      </c>
      <c r="F2897" s="11">
        <f ca="1">('Step 3. Regression'!$B$18*E2897^2+'Step 3. Regression'!$C$18*E2897+'Step 3. Regression'!$D$18)*C2897</f>
        <v>5.9986960458616565</v>
      </c>
      <c r="G2897" s="11">
        <f ca="1">('Step 3. Regression'!$G$18*E2897^2+'Step 3. Regression'!$H$18*E2897+'Step 3. Regression'!$I$18)*D2897</f>
        <v>2.7935172335022607</v>
      </c>
    </row>
    <row r="2898" spans="1:7" x14ac:dyDescent="0.25">
      <c r="A2898" s="8">
        <f>IF(ISBLANK('Step 1.4 CNY OAT'!A2898),"-",'Step 1.4 CNY OAT'!A2898)</f>
        <v>43221.708333333336</v>
      </c>
      <c r="B2898" s="26">
        <f t="shared" si="63"/>
        <v>120</v>
      </c>
      <c r="C2898" s="67" cm="1">
        <f t="array" ref="C2898">INDEX('Step 5. Daily Avg Schedule Calc'!$A$2:$D$169,(WEEKDAY(A2898)-1)*24+HOUR(A2898)+1,3)</f>
        <v>1</v>
      </c>
      <c r="D2898" s="67" cm="1">
        <f t="array" ref="D2898">INDEX('Step 5. Daily Avg Schedule Calc'!$A$2:$D$169,(WEEKDAY(A2898)-1)*24+HOUR(A2898)+1,4)</f>
        <v>1</v>
      </c>
      <c r="E2898">
        <f>VLOOKUP(A2898,'Step 1.4 CNY OAT'!$A$1:$B$8761,2)</f>
        <v>81</v>
      </c>
      <c r="F2898" s="11">
        <f ca="1">('Step 3. Regression'!$B$18*E2898^2+'Step 3. Regression'!$C$18*E2898+'Step 3. Regression'!$D$18)*C2898</f>
        <v>6.5846748580809322</v>
      </c>
      <c r="G2898" s="11">
        <f ca="1">('Step 3. Regression'!$G$18*E2898^2+'Step 3. Regression'!$H$18*E2898+'Step 3. Regression'!$I$18)*D2898</f>
        <v>2.9152469745843854</v>
      </c>
    </row>
    <row r="2899" spans="1:7" x14ac:dyDescent="0.25">
      <c r="A2899" s="8">
        <f>IF(ISBLANK('Step 1.4 CNY OAT'!A2899),"-",'Step 1.4 CNY OAT'!A2899)</f>
        <v>43221.75</v>
      </c>
      <c r="B2899" s="26">
        <f t="shared" si="63"/>
        <v>120</v>
      </c>
      <c r="C2899" s="67" cm="1">
        <f t="array" ref="C2899">INDEX('Step 5. Daily Avg Schedule Calc'!$A$2:$D$169,(WEEKDAY(A2899)-1)*24+HOUR(A2899)+1,3)</f>
        <v>1</v>
      </c>
      <c r="D2899" s="67" cm="1">
        <f t="array" ref="D2899">INDEX('Step 5. Daily Avg Schedule Calc'!$A$2:$D$169,(WEEKDAY(A2899)-1)*24+HOUR(A2899)+1,4)</f>
        <v>1</v>
      </c>
      <c r="E2899">
        <f>VLOOKUP(A2899,'Step 1.4 CNY OAT'!$A$1:$B$8761,2)</f>
        <v>79</v>
      </c>
      <c r="F2899" s="11">
        <f ca="1">('Step 3. Regression'!$B$18*E2899^2+'Step 3. Regression'!$C$18*E2899+'Step 3. Regression'!$D$18)*C2899</f>
        <v>6.3699480457575071</v>
      </c>
      <c r="G2899" s="11">
        <f ca="1">('Step 3. Regression'!$G$18*E2899^2+'Step 3. Regression'!$H$18*E2899+'Step 3. Regression'!$I$18)*D2899</f>
        <v>2.8696810916057589</v>
      </c>
    </row>
    <row r="2900" spans="1:7" x14ac:dyDescent="0.25">
      <c r="A2900" s="8">
        <f>IF(ISBLANK('Step 1.4 CNY OAT'!A2900),"-",'Step 1.4 CNY OAT'!A2900)</f>
        <v>43221.791666666664</v>
      </c>
      <c r="B2900" s="26">
        <f t="shared" si="63"/>
        <v>120</v>
      </c>
      <c r="C2900" s="67" cm="1">
        <f t="array" ref="C2900">INDEX('Step 5. Daily Avg Schedule Calc'!$A$2:$D$169,(WEEKDAY(A2900)-1)*24+HOUR(A2900)+1,3)</f>
        <v>1</v>
      </c>
      <c r="D2900" s="67" cm="1">
        <f t="array" ref="D2900">INDEX('Step 5. Daily Avg Schedule Calc'!$A$2:$D$169,(WEEKDAY(A2900)-1)*24+HOUR(A2900)+1,4)</f>
        <v>1</v>
      </c>
      <c r="E2900">
        <f>VLOOKUP(A2900,'Step 1.4 CNY OAT'!$A$1:$B$8761,2)</f>
        <v>75</v>
      </c>
      <c r="F2900" s="11">
        <f ca="1">('Step 3. Regression'!$B$18*E2900^2+'Step 3. Regression'!$C$18*E2900+'Step 3. Regression'!$D$18)*C2900</f>
        <v>5.9986960458616565</v>
      </c>
      <c r="G2900" s="11">
        <f ca="1">('Step 3. Regression'!$G$18*E2900^2+'Step 3. Regression'!$H$18*E2900+'Step 3. Regression'!$I$18)*D2900</f>
        <v>2.7935172335022607</v>
      </c>
    </row>
    <row r="2901" spans="1:7" x14ac:dyDescent="0.25">
      <c r="A2901" s="8">
        <f>IF(ISBLANK('Step 1.4 CNY OAT'!A2901),"-",'Step 1.4 CNY OAT'!A2901)</f>
        <v>43221.833333333336</v>
      </c>
      <c r="B2901" s="26">
        <f t="shared" si="63"/>
        <v>120</v>
      </c>
      <c r="C2901" s="67" cm="1">
        <f t="array" ref="C2901">INDEX('Step 5. Daily Avg Schedule Calc'!$A$2:$D$169,(WEEKDAY(A2901)-1)*24+HOUR(A2901)+1,3)</f>
        <v>1</v>
      </c>
      <c r="D2901" s="67" cm="1">
        <f t="array" ref="D2901">INDEX('Step 5. Daily Avg Schedule Calc'!$A$2:$D$169,(WEEKDAY(A2901)-1)*24+HOUR(A2901)+1,4)</f>
        <v>1</v>
      </c>
      <c r="E2901">
        <f>VLOOKUP(A2901,'Step 1.4 CNY OAT'!$A$1:$B$8761,2)</f>
        <v>74</v>
      </c>
      <c r="F2901" s="11">
        <f ca="1">('Step 3. Regression'!$B$18*E2901^2+'Step 3. Regression'!$C$18*E2901+'Step 3. Regression'!$D$18)*C2901</f>
        <v>5.9180083843774867</v>
      </c>
      <c r="G2901" s="11">
        <f ca="1">('Step 3. Regression'!$G$18*E2901^2+'Step 3. Regression'!$H$18*E2901+'Step 3. Regression'!$I$18)*D2901</f>
        <v>2.7775945831125854</v>
      </c>
    </row>
    <row r="2902" spans="1:7" x14ac:dyDescent="0.25">
      <c r="A2902" s="8">
        <f>IF(ISBLANK('Step 1.4 CNY OAT'!A2902),"-",'Step 1.4 CNY OAT'!A2902)</f>
        <v>43221.875</v>
      </c>
      <c r="B2902" s="26">
        <f t="shared" si="63"/>
        <v>120</v>
      </c>
      <c r="C2902" s="67" cm="1">
        <f t="array" ref="C2902">INDEX('Step 5. Daily Avg Schedule Calc'!$A$2:$D$169,(WEEKDAY(A2902)-1)*24+HOUR(A2902)+1,3)</f>
        <v>1</v>
      </c>
      <c r="D2902" s="67" cm="1">
        <f t="array" ref="D2902">INDEX('Step 5. Daily Avg Schedule Calc'!$A$2:$D$169,(WEEKDAY(A2902)-1)*24+HOUR(A2902)+1,4)</f>
        <v>1</v>
      </c>
      <c r="E2902">
        <f>VLOOKUP(A2902,'Step 1.4 CNY OAT'!$A$1:$B$8761,2)</f>
        <v>72</v>
      </c>
      <c r="F2902" s="11">
        <f ca="1">('Step 3. Regression'!$B$18*E2902^2+'Step 3. Regression'!$C$18*E2902+'Step 3. Regression'!$D$18)*C2902</f>
        <v>5.7711834675968934</v>
      </c>
      <c r="G2902" s="11">
        <f ca="1">('Step 3. Regression'!$G$18*E2902^2+'Step 3. Regression'!$H$18*E2902+'Step 3. Regression'!$I$18)*D2902</f>
        <v>2.7494912592966725</v>
      </c>
    </row>
    <row r="2903" spans="1:7" x14ac:dyDescent="0.25">
      <c r="A2903" s="8">
        <f>IF(ISBLANK('Step 1.4 CNY OAT'!A2903),"-",'Step 1.4 CNY OAT'!A2903)</f>
        <v>43221.916666666664</v>
      </c>
      <c r="B2903" s="26">
        <f t="shared" si="63"/>
        <v>120</v>
      </c>
      <c r="C2903" s="67" cm="1">
        <f t="array" ref="C2903">INDEX('Step 5. Daily Avg Schedule Calc'!$A$2:$D$169,(WEEKDAY(A2903)-1)*24+HOUR(A2903)+1,3)</f>
        <v>1</v>
      </c>
      <c r="D2903" s="67" cm="1">
        <f t="array" ref="D2903">INDEX('Step 5. Daily Avg Schedule Calc'!$A$2:$D$169,(WEEKDAY(A2903)-1)*24+HOUR(A2903)+1,4)</f>
        <v>1</v>
      </c>
      <c r="E2903">
        <f>VLOOKUP(A2903,'Step 1.4 CNY OAT'!$A$1:$B$8761,2)</f>
        <v>72</v>
      </c>
      <c r="F2903" s="11">
        <f ca="1">('Step 3. Regression'!$B$18*E2903^2+'Step 3. Regression'!$C$18*E2903+'Step 3. Regression'!$D$18)*C2903</f>
        <v>5.7711834675968934</v>
      </c>
      <c r="G2903" s="11">
        <f ca="1">('Step 3. Regression'!$G$18*E2903^2+'Step 3. Regression'!$H$18*E2903+'Step 3. Regression'!$I$18)*D2903</f>
        <v>2.7494912592966725</v>
      </c>
    </row>
    <row r="2904" spans="1:7" x14ac:dyDescent="0.25">
      <c r="A2904" s="8">
        <f>IF(ISBLANK('Step 1.4 CNY OAT'!A2904),"-",'Step 1.4 CNY OAT'!A2904)</f>
        <v>43221.958333333336</v>
      </c>
      <c r="B2904" s="26">
        <f t="shared" si="63"/>
        <v>120</v>
      </c>
      <c r="C2904" s="67" cm="1">
        <f t="array" ref="C2904">INDEX('Step 5. Daily Avg Schedule Calc'!$A$2:$D$169,(WEEKDAY(A2904)-1)*24+HOUR(A2904)+1,3)</f>
        <v>1</v>
      </c>
      <c r="D2904" s="67" cm="1">
        <f t="array" ref="D2904">INDEX('Step 5. Daily Avg Schedule Calc'!$A$2:$D$169,(WEEKDAY(A2904)-1)*24+HOUR(A2904)+1,4)</f>
        <v>1</v>
      </c>
      <c r="E2904">
        <f>VLOOKUP(A2904,'Step 1.4 CNY OAT'!$A$1:$B$8761,2)</f>
        <v>73</v>
      </c>
      <c r="F2904" s="11">
        <f ca="1">('Step 3. Regression'!$B$18*E2904^2+'Step 3. Regression'!$C$18*E2904+'Step 3. Regression'!$D$18)*C2904</f>
        <v>5.8421708582892293</v>
      </c>
      <c r="G2904" s="11">
        <f ca="1">('Step 3. Regression'!$G$18*E2904^2+'Step 3. Regression'!$H$18*E2904+'Step 3. Regression'!$I$18)*D2904</f>
        <v>2.7629192583773894</v>
      </c>
    </row>
    <row r="2905" spans="1:7" x14ac:dyDescent="0.25">
      <c r="A2905" s="8">
        <f>IF(ISBLANK('Step 1.4 CNY OAT'!A2905),"-",'Step 1.4 CNY OAT'!A2905)</f>
        <v>43222</v>
      </c>
      <c r="B2905" s="26">
        <f t="shared" si="63"/>
        <v>121</v>
      </c>
      <c r="C2905" s="67" cm="1">
        <f t="array" ref="C2905">INDEX('Step 5. Daily Avg Schedule Calc'!$A$2:$D$169,(WEEKDAY(A2905)-1)*24+HOUR(A2905)+1,3)</f>
        <v>1</v>
      </c>
      <c r="D2905" s="67" cm="1">
        <f t="array" ref="D2905">INDEX('Step 5. Daily Avg Schedule Calc'!$A$2:$D$169,(WEEKDAY(A2905)-1)*24+HOUR(A2905)+1,4)</f>
        <v>1</v>
      </c>
      <c r="E2905">
        <f>VLOOKUP(A2905,'Step 1.4 CNY OAT'!$A$1:$B$8761,2)</f>
        <v>72</v>
      </c>
      <c r="F2905" s="11">
        <f ca="1">('Step 3. Regression'!$B$18*E2905^2+'Step 3. Regression'!$C$18*E2905+'Step 3. Regression'!$D$18)*C2905</f>
        <v>5.7711834675968934</v>
      </c>
      <c r="G2905" s="11">
        <f ca="1">('Step 3. Regression'!$G$18*E2905^2+'Step 3. Regression'!$H$18*E2905+'Step 3. Regression'!$I$18)*D2905</f>
        <v>2.7494912592966725</v>
      </c>
    </row>
    <row r="2906" spans="1:7" x14ac:dyDescent="0.25">
      <c r="A2906" s="8">
        <f>IF(ISBLANK('Step 1.4 CNY OAT'!A2906),"-",'Step 1.4 CNY OAT'!A2906)</f>
        <v>43222.041666666664</v>
      </c>
      <c r="B2906" s="26">
        <f t="shared" si="63"/>
        <v>121</v>
      </c>
      <c r="C2906" s="67" cm="1">
        <f t="array" ref="C2906">INDEX('Step 5. Daily Avg Schedule Calc'!$A$2:$D$169,(WEEKDAY(A2906)-1)*24+HOUR(A2906)+1,3)</f>
        <v>1</v>
      </c>
      <c r="D2906" s="67" cm="1">
        <f t="array" ref="D2906">INDEX('Step 5. Daily Avg Schedule Calc'!$A$2:$D$169,(WEEKDAY(A2906)-1)*24+HOUR(A2906)+1,4)</f>
        <v>1</v>
      </c>
      <c r="E2906">
        <f>VLOOKUP(A2906,'Step 1.4 CNY OAT'!$A$1:$B$8761,2)</f>
        <v>70</v>
      </c>
      <c r="F2906" s="11">
        <f ca="1">('Step 3. Regression'!$B$18*E2906^2+'Step 3. Regression'!$C$18*E2906+'Step 3. Regression'!$D$18)*C2906</f>
        <v>5.6437590923999679</v>
      </c>
      <c r="G2906" s="11">
        <f ca="1">('Step 3. Regression'!$G$18*E2906^2+'Step 3. Regression'!$H$18*E2906+'Step 3. Regression'!$I$18)*D2906</f>
        <v>2.7263772380986788</v>
      </c>
    </row>
    <row r="2907" spans="1:7" x14ac:dyDescent="0.25">
      <c r="A2907" s="8">
        <f>IF(ISBLANK('Step 1.4 CNY OAT'!A2907),"-",'Step 1.4 CNY OAT'!A2907)</f>
        <v>43222.083333333336</v>
      </c>
      <c r="B2907" s="26">
        <f t="shared" si="63"/>
        <v>121</v>
      </c>
      <c r="C2907" s="67" cm="1">
        <f t="array" ref="C2907">INDEX('Step 5. Daily Avg Schedule Calc'!$A$2:$D$169,(WEEKDAY(A2907)-1)*24+HOUR(A2907)+1,3)</f>
        <v>1</v>
      </c>
      <c r="D2907" s="67" cm="1">
        <f t="array" ref="D2907">INDEX('Step 5. Daily Avg Schedule Calc'!$A$2:$D$169,(WEEKDAY(A2907)-1)*24+HOUR(A2907)+1,4)</f>
        <v>1</v>
      </c>
      <c r="E2907">
        <f>VLOOKUP(A2907,'Step 1.4 CNY OAT'!$A$1:$B$8761,2)</f>
        <v>70</v>
      </c>
      <c r="F2907" s="11">
        <f ca="1">('Step 3. Regression'!$B$18*E2907^2+'Step 3. Regression'!$C$18*E2907+'Step 3. Regression'!$D$18)*C2907</f>
        <v>5.6437590923999679</v>
      </c>
      <c r="G2907" s="11">
        <f ca="1">('Step 3. Regression'!$G$18*E2907^2+'Step 3. Regression'!$H$18*E2907+'Step 3. Regression'!$I$18)*D2907</f>
        <v>2.7263772380986788</v>
      </c>
    </row>
    <row r="2908" spans="1:7" x14ac:dyDescent="0.25">
      <c r="A2908" s="8">
        <f>IF(ISBLANK('Step 1.4 CNY OAT'!A2908),"-",'Step 1.4 CNY OAT'!A2908)</f>
        <v>43222.125</v>
      </c>
      <c r="B2908" s="26">
        <f t="shared" si="63"/>
        <v>121</v>
      </c>
      <c r="C2908" s="67" cm="1">
        <f t="array" ref="C2908">INDEX('Step 5. Daily Avg Schedule Calc'!$A$2:$D$169,(WEEKDAY(A2908)-1)*24+HOUR(A2908)+1,3)</f>
        <v>1</v>
      </c>
      <c r="D2908" s="67" cm="1">
        <f t="array" ref="D2908">INDEX('Step 5. Daily Avg Schedule Calc'!$A$2:$D$169,(WEEKDAY(A2908)-1)*24+HOUR(A2908)+1,4)</f>
        <v>1</v>
      </c>
      <c r="E2908">
        <f>VLOOKUP(A2908,'Step 1.4 CNY OAT'!$A$1:$B$8761,2)</f>
        <v>70</v>
      </c>
      <c r="F2908" s="11">
        <f ca="1">('Step 3. Regression'!$B$18*E2908^2+'Step 3. Regression'!$C$18*E2908+'Step 3. Regression'!$D$18)*C2908</f>
        <v>5.6437590923999679</v>
      </c>
      <c r="G2908" s="11">
        <f ca="1">('Step 3. Regression'!$G$18*E2908^2+'Step 3. Regression'!$H$18*E2908+'Step 3. Regression'!$I$18)*D2908</f>
        <v>2.7263772380986788</v>
      </c>
    </row>
    <row r="2909" spans="1:7" x14ac:dyDescent="0.25">
      <c r="A2909" s="8">
        <f>IF(ISBLANK('Step 1.4 CNY OAT'!A2909),"-",'Step 1.4 CNY OAT'!A2909)</f>
        <v>43222.166666666664</v>
      </c>
      <c r="B2909" s="26">
        <f t="shared" si="63"/>
        <v>121</v>
      </c>
      <c r="C2909" s="67" cm="1">
        <f t="array" ref="C2909">INDEX('Step 5. Daily Avg Schedule Calc'!$A$2:$D$169,(WEEKDAY(A2909)-1)*24+HOUR(A2909)+1,3)</f>
        <v>1</v>
      </c>
      <c r="D2909" s="67" cm="1">
        <f t="array" ref="D2909">INDEX('Step 5. Daily Avg Schedule Calc'!$A$2:$D$169,(WEEKDAY(A2909)-1)*24+HOUR(A2909)+1,4)</f>
        <v>1</v>
      </c>
      <c r="E2909">
        <f>VLOOKUP(A2909,'Step 1.4 CNY OAT'!$A$1:$B$8761,2)</f>
        <v>68</v>
      </c>
      <c r="F2909" s="11">
        <f ca="1">('Step 3. Regression'!$B$18*E2909^2+'Step 3. Regression'!$C$18*E2909+'Step 3. Regression'!$D$18)*C2909</f>
        <v>5.5357352587867084</v>
      </c>
      <c r="G2909" s="11">
        <f ca="1">('Step 3. Regression'!$G$18*E2909^2+'Step 3. Regression'!$H$18*E2909+'Step 3. Regression'!$I$18)*D2909</f>
        <v>2.7082525195186036</v>
      </c>
    </row>
    <row r="2910" spans="1:7" x14ac:dyDescent="0.25">
      <c r="A2910" s="8">
        <f>IF(ISBLANK('Step 1.4 CNY OAT'!A2910),"-",'Step 1.4 CNY OAT'!A2910)</f>
        <v>43222.208333333336</v>
      </c>
      <c r="B2910" s="26">
        <f t="shared" si="63"/>
        <v>121</v>
      </c>
      <c r="C2910" s="67" cm="1">
        <f t="array" ref="C2910">INDEX('Step 5. Daily Avg Schedule Calc'!$A$2:$D$169,(WEEKDAY(A2910)-1)*24+HOUR(A2910)+1,3)</f>
        <v>1</v>
      </c>
      <c r="D2910" s="67" cm="1">
        <f t="array" ref="D2910">INDEX('Step 5. Daily Avg Schedule Calc'!$A$2:$D$169,(WEEKDAY(A2910)-1)*24+HOUR(A2910)+1,4)</f>
        <v>1</v>
      </c>
      <c r="E2910">
        <f>VLOOKUP(A2910,'Step 1.4 CNY OAT'!$A$1:$B$8761,2)</f>
        <v>67</v>
      </c>
      <c r="F2910" s="11">
        <f ca="1">('Step 3. Regression'!$B$18*E2910^2+'Step 3. Regression'!$C$18*E2910+'Step 3. Regression'!$D$18)*C2910</f>
        <v>5.4889985450739509</v>
      </c>
      <c r="G2910" s="11">
        <f ca="1">('Step 3. Regression'!$G$18*E2910^2+'Step 3. Regression'!$H$18*E2910+'Step 3. Regression'!$I$18)*D2910</f>
        <v>2.7010611487102851</v>
      </c>
    </row>
    <row r="2911" spans="1:7" x14ac:dyDescent="0.25">
      <c r="A2911" s="8">
        <f>IF(ISBLANK('Step 1.4 CNY OAT'!A2911),"-",'Step 1.4 CNY OAT'!A2911)</f>
        <v>43222.25</v>
      </c>
      <c r="B2911" s="26">
        <f t="shared" si="63"/>
        <v>121</v>
      </c>
      <c r="C2911" s="67" cm="1">
        <f t="array" ref="C2911">INDEX('Step 5. Daily Avg Schedule Calc'!$A$2:$D$169,(WEEKDAY(A2911)-1)*24+HOUR(A2911)+1,3)</f>
        <v>1</v>
      </c>
      <c r="D2911" s="67" cm="1">
        <f t="array" ref="D2911">INDEX('Step 5. Daily Avg Schedule Calc'!$A$2:$D$169,(WEEKDAY(A2911)-1)*24+HOUR(A2911)+1,4)</f>
        <v>1</v>
      </c>
      <c r="E2911">
        <f>VLOOKUP(A2911,'Step 1.4 CNY OAT'!$A$1:$B$8761,2)</f>
        <v>66</v>
      </c>
      <c r="F2911" s="11">
        <f ca="1">('Step 3. Regression'!$B$18*E2911^2+'Step 3. Regression'!$C$18*E2911+'Step 3. Regression'!$D$18)*C2911</f>
        <v>5.4471119667571148</v>
      </c>
      <c r="G2911" s="11">
        <f ca="1">('Step 3. Regression'!$G$18*E2911^2+'Step 3. Regression'!$H$18*E2911+'Step 3. Regression'!$I$18)*D2911</f>
        <v>2.6951171035564454</v>
      </c>
    </row>
    <row r="2912" spans="1:7" x14ac:dyDescent="0.25">
      <c r="A2912" s="8">
        <f>IF(ISBLANK('Step 1.4 CNY OAT'!A2912),"-",'Step 1.4 CNY OAT'!A2912)</f>
        <v>43222.291666666664</v>
      </c>
      <c r="B2912" s="26">
        <f t="shared" si="63"/>
        <v>121</v>
      </c>
      <c r="C2912" s="67" cm="1">
        <f t="array" ref="C2912">INDEX('Step 5. Daily Avg Schedule Calc'!$A$2:$D$169,(WEEKDAY(A2912)-1)*24+HOUR(A2912)+1,3)</f>
        <v>1</v>
      </c>
      <c r="D2912" s="67" cm="1">
        <f t="array" ref="D2912">INDEX('Step 5. Daily Avg Schedule Calc'!$A$2:$D$169,(WEEKDAY(A2912)-1)*24+HOUR(A2912)+1,4)</f>
        <v>1</v>
      </c>
      <c r="E2912">
        <f>VLOOKUP(A2912,'Step 1.4 CNY OAT'!$A$1:$B$8761,2)</f>
        <v>66</v>
      </c>
      <c r="F2912" s="11">
        <f ca="1">('Step 3. Regression'!$B$18*E2912^2+'Step 3. Regression'!$C$18*E2912+'Step 3. Regression'!$D$18)*C2912</f>
        <v>5.4471119667571148</v>
      </c>
      <c r="G2912" s="11">
        <f ca="1">('Step 3. Regression'!$G$18*E2912^2+'Step 3. Regression'!$H$18*E2912+'Step 3. Regression'!$I$18)*D2912</f>
        <v>2.6951171035564454</v>
      </c>
    </row>
    <row r="2913" spans="1:7" x14ac:dyDescent="0.25">
      <c r="A2913" s="8">
        <f>IF(ISBLANK('Step 1.4 CNY OAT'!A2913),"-",'Step 1.4 CNY OAT'!A2913)</f>
        <v>43222.333333333336</v>
      </c>
      <c r="B2913" s="26">
        <f t="shared" si="63"/>
        <v>121</v>
      </c>
      <c r="C2913" s="67" cm="1">
        <f t="array" ref="C2913">INDEX('Step 5. Daily Avg Schedule Calc'!$A$2:$D$169,(WEEKDAY(A2913)-1)*24+HOUR(A2913)+1,3)</f>
        <v>1</v>
      </c>
      <c r="D2913" s="67" cm="1">
        <f t="array" ref="D2913">INDEX('Step 5. Daily Avg Schedule Calc'!$A$2:$D$169,(WEEKDAY(A2913)-1)*24+HOUR(A2913)+1,4)</f>
        <v>1</v>
      </c>
      <c r="E2913">
        <f>VLOOKUP(A2913,'Step 1.4 CNY OAT'!$A$1:$B$8761,2)</f>
        <v>70</v>
      </c>
      <c r="F2913" s="11">
        <f ca="1">('Step 3. Regression'!$B$18*E2913^2+'Step 3. Regression'!$C$18*E2913+'Step 3. Regression'!$D$18)*C2913</f>
        <v>5.6437590923999679</v>
      </c>
      <c r="G2913" s="11">
        <f ca="1">('Step 3. Regression'!$G$18*E2913^2+'Step 3. Regression'!$H$18*E2913+'Step 3. Regression'!$I$18)*D2913</f>
        <v>2.7263772380986788</v>
      </c>
    </row>
    <row r="2914" spans="1:7" x14ac:dyDescent="0.25">
      <c r="A2914" s="8">
        <f>IF(ISBLANK('Step 1.4 CNY OAT'!A2914),"-",'Step 1.4 CNY OAT'!A2914)</f>
        <v>43222.375</v>
      </c>
      <c r="B2914" s="26">
        <f t="shared" si="63"/>
        <v>121</v>
      </c>
      <c r="C2914" s="67" cm="1">
        <f t="array" ref="C2914">INDEX('Step 5. Daily Avg Schedule Calc'!$A$2:$D$169,(WEEKDAY(A2914)-1)*24+HOUR(A2914)+1,3)</f>
        <v>1</v>
      </c>
      <c r="D2914" s="67" cm="1">
        <f t="array" ref="D2914">INDEX('Step 5. Daily Avg Schedule Calc'!$A$2:$D$169,(WEEKDAY(A2914)-1)*24+HOUR(A2914)+1,4)</f>
        <v>1</v>
      </c>
      <c r="E2914">
        <f>VLOOKUP(A2914,'Step 1.4 CNY OAT'!$A$1:$B$8761,2)</f>
        <v>75</v>
      </c>
      <c r="F2914" s="11">
        <f ca="1">('Step 3. Regression'!$B$18*E2914^2+'Step 3. Regression'!$C$18*E2914+'Step 3. Regression'!$D$18)*C2914</f>
        <v>5.9986960458616565</v>
      </c>
      <c r="G2914" s="11">
        <f ca="1">('Step 3. Regression'!$G$18*E2914^2+'Step 3. Regression'!$H$18*E2914+'Step 3. Regression'!$I$18)*D2914</f>
        <v>2.7935172335022607</v>
      </c>
    </row>
    <row r="2915" spans="1:7" x14ac:dyDescent="0.25">
      <c r="A2915" s="8">
        <f>IF(ISBLANK('Step 1.4 CNY OAT'!A2915),"-",'Step 1.4 CNY OAT'!A2915)</f>
        <v>43222.416666666664</v>
      </c>
      <c r="B2915" s="26">
        <f t="shared" si="63"/>
        <v>121</v>
      </c>
      <c r="C2915" s="67" cm="1">
        <f t="array" ref="C2915">INDEX('Step 5. Daily Avg Schedule Calc'!$A$2:$D$169,(WEEKDAY(A2915)-1)*24+HOUR(A2915)+1,3)</f>
        <v>1</v>
      </c>
      <c r="D2915" s="67" cm="1">
        <f t="array" ref="D2915">INDEX('Step 5. Daily Avg Schedule Calc'!$A$2:$D$169,(WEEKDAY(A2915)-1)*24+HOUR(A2915)+1,4)</f>
        <v>1</v>
      </c>
      <c r="E2915">
        <f>VLOOKUP(A2915,'Step 1.4 CNY OAT'!$A$1:$B$8761,2)</f>
        <v>81</v>
      </c>
      <c r="F2915" s="11">
        <f ca="1">('Step 3. Regression'!$B$18*E2915^2+'Step 3. Regression'!$C$18*E2915+'Step 3. Regression'!$D$18)*C2915</f>
        <v>6.5846748580809322</v>
      </c>
      <c r="G2915" s="11">
        <f ca="1">('Step 3. Regression'!$G$18*E2915^2+'Step 3. Regression'!$H$18*E2915+'Step 3. Regression'!$I$18)*D2915</f>
        <v>2.9152469745843854</v>
      </c>
    </row>
    <row r="2916" spans="1:7" x14ac:dyDescent="0.25">
      <c r="A2916" s="8">
        <f>IF(ISBLANK('Step 1.4 CNY OAT'!A2916),"-",'Step 1.4 CNY OAT'!A2916)</f>
        <v>43222.458333333336</v>
      </c>
      <c r="B2916" s="26">
        <f t="shared" si="63"/>
        <v>121</v>
      </c>
      <c r="C2916" s="67" cm="1">
        <f t="array" ref="C2916">INDEX('Step 5. Daily Avg Schedule Calc'!$A$2:$D$169,(WEEKDAY(A2916)-1)*24+HOUR(A2916)+1,3)</f>
        <v>1</v>
      </c>
      <c r="D2916" s="67" cm="1">
        <f t="array" ref="D2916">INDEX('Step 5. Daily Avg Schedule Calc'!$A$2:$D$169,(WEEKDAY(A2916)-1)*24+HOUR(A2916)+1,4)</f>
        <v>1</v>
      </c>
      <c r="E2916">
        <f>VLOOKUP(A2916,'Step 1.4 CNY OAT'!$A$1:$B$8761,2)</f>
        <v>82</v>
      </c>
      <c r="F2916" s="11">
        <f ca="1">('Step 3. Regression'!$B$18*E2916^2+'Step 3. Regression'!$C$18*E2916+'Step 3. Regression'!$D$18)*C2916</f>
        <v>6.6993134673365216</v>
      </c>
      <c r="G2916" s="11">
        <f ca="1">('Step 3. Regression'!$G$18*E2916^2+'Step 3. Regression'!$H$18*E2916+'Step 3. Regression'!$I$18)*D2916</f>
        <v>2.9399009045554179</v>
      </c>
    </row>
    <row r="2917" spans="1:7" x14ac:dyDescent="0.25">
      <c r="A2917" s="8">
        <f>IF(ISBLANK('Step 1.4 CNY OAT'!A2917),"-",'Step 1.4 CNY OAT'!A2917)</f>
        <v>43222.5</v>
      </c>
      <c r="B2917" s="26">
        <f t="shared" si="63"/>
        <v>121</v>
      </c>
      <c r="C2917" s="67" cm="1">
        <f t="array" ref="C2917">INDEX('Step 5. Daily Avg Schedule Calc'!$A$2:$D$169,(WEEKDAY(A2917)-1)*24+HOUR(A2917)+1,3)</f>
        <v>1</v>
      </c>
      <c r="D2917" s="67" cm="1">
        <f t="array" ref="D2917">INDEX('Step 5. Daily Avg Schedule Calc'!$A$2:$D$169,(WEEKDAY(A2917)-1)*24+HOUR(A2917)+1,4)</f>
        <v>1</v>
      </c>
      <c r="E2917">
        <f>VLOOKUP(A2917,'Step 1.4 CNY OAT'!$A$1:$B$8761,2)</f>
        <v>84</v>
      </c>
      <c r="F2917" s="11">
        <f ca="1">('Step 3. Regression'!$B$18*E2917^2+'Step 3. Regression'!$C$18*E2917+'Step 3. Regression'!$D$18)*C2917</f>
        <v>6.9431410920354448</v>
      </c>
      <c r="G2917" s="11">
        <f ca="1">('Step 3. Regression'!$G$18*E2917^2+'Step 3. Regression'!$H$18*E2917+'Step 3. Regression'!$I$18)*D2917</f>
        <v>2.9929507414609215</v>
      </c>
    </row>
    <row r="2918" spans="1:7" x14ac:dyDescent="0.25">
      <c r="A2918" s="8">
        <f>IF(ISBLANK('Step 1.4 CNY OAT'!A2918),"-",'Step 1.4 CNY OAT'!A2918)</f>
        <v>43222.541666666664</v>
      </c>
      <c r="B2918" s="26">
        <f t="shared" si="63"/>
        <v>121</v>
      </c>
      <c r="C2918" s="67" cm="1">
        <f t="array" ref="C2918">INDEX('Step 5. Daily Avg Schedule Calc'!$A$2:$D$169,(WEEKDAY(A2918)-1)*24+HOUR(A2918)+1,3)</f>
        <v>1</v>
      </c>
      <c r="D2918" s="67" cm="1">
        <f t="array" ref="D2918">INDEX('Step 5. Daily Avg Schedule Calc'!$A$2:$D$169,(WEEKDAY(A2918)-1)*24+HOUR(A2918)+1,4)</f>
        <v>1</v>
      </c>
      <c r="E2918">
        <f>VLOOKUP(A2918,'Step 1.4 CNY OAT'!$A$1:$B$8761,2)</f>
        <v>86</v>
      </c>
      <c r="F2918" s="11">
        <f ca="1">('Step 3. Regression'!$B$18*E2918^2+'Step 3. Regression'!$C$18*E2918+'Step 3. Regression'!$D$18)*C2918</f>
        <v>7.2063692583180359</v>
      </c>
      <c r="G2918" s="11">
        <f ca="1">('Step 3. Regression'!$G$18*E2918^2+'Step 3. Regression'!$H$18*E2918+'Step 3. Regression'!$I$18)*D2918</f>
        <v>3.0509898809843445</v>
      </c>
    </row>
    <row r="2919" spans="1:7" x14ac:dyDescent="0.25">
      <c r="A2919" s="8">
        <f>IF(ISBLANK('Step 1.4 CNY OAT'!A2919),"-",'Step 1.4 CNY OAT'!A2919)</f>
        <v>43222.583333333336</v>
      </c>
      <c r="B2919" s="26">
        <f t="shared" si="63"/>
        <v>121</v>
      </c>
      <c r="C2919" s="67" cm="1">
        <f t="array" ref="C2919">INDEX('Step 5. Daily Avg Schedule Calc'!$A$2:$D$169,(WEEKDAY(A2919)-1)*24+HOUR(A2919)+1,3)</f>
        <v>1</v>
      </c>
      <c r="D2919" s="67" cm="1">
        <f t="array" ref="D2919">INDEX('Step 5. Daily Avg Schedule Calc'!$A$2:$D$169,(WEEKDAY(A2919)-1)*24+HOUR(A2919)+1,4)</f>
        <v>1</v>
      </c>
      <c r="E2919">
        <f>VLOOKUP(A2919,'Step 1.4 CNY OAT'!$A$1:$B$8761,2)</f>
        <v>88</v>
      </c>
      <c r="F2919" s="11">
        <f ca="1">('Step 3. Regression'!$B$18*E2919^2+'Step 3. Regression'!$C$18*E2919+'Step 3. Regression'!$D$18)*C2919</f>
        <v>7.4889979661842947</v>
      </c>
      <c r="G2919" s="11">
        <f ca="1">('Step 3. Regression'!$G$18*E2919^2+'Step 3. Regression'!$H$18*E2919+'Step 3. Regression'!$I$18)*D2919</f>
        <v>3.1140183231256851</v>
      </c>
    </row>
    <row r="2920" spans="1:7" x14ac:dyDescent="0.25">
      <c r="A2920" s="8">
        <f>IF(ISBLANK('Step 1.4 CNY OAT'!A2920),"-",'Step 1.4 CNY OAT'!A2920)</f>
        <v>43222.625</v>
      </c>
      <c r="B2920" s="26">
        <f t="shared" si="63"/>
        <v>121</v>
      </c>
      <c r="C2920" s="67" cm="1">
        <f t="array" ref="C2920">INDEX('Step 5. Daily Avg Schedule Calc'!$A$2:$D$169,(WEEKDAY(A2920)-1)*24+HOUR(A2920)+1,3)</f>
        <v>1</v>
      </c>
      <c r="D2920" s="67" cm="1">
        <f t="array" ref="D2920">INDEX('Step 5. Daily Avg Schedule Calc'!$A$2:$D$169,(WEEKDAY(A2920)-1)*24+HOUR(A2920)+1,4)</f>
        <v>1</v>
      </c>
      <c r="E2920">
        <f>VLOOKUP(A2920,'Step 1.4 CNY OAT'!$A$1:$B$8761,2)</f>
        <v>90</v>
      </c>
      <c r="F2920" s="11">
        <f ca="1">('Step 3. Regression'!$B$18*E2920^2+'Step 3. Regression'!$C$18*E2920+'Step 3. Regression'!$D$18)*C2920</f>
        <v>7.7910272156342177</v>
      </c>
      <c r="G2920" s="11">
        <f ca="1">('Step 3. Regression'!$G$18*E2920^2+'Step 3. Regression'!$H$18*E2920+'Step 3. Regression'!$I$18)*D2920</f>
        <v>3.182036067884944</v>
      </c>
    </row>
    <row r="2921" spans="1:7" x14ac:dyDescent="0.25">
      <c r="A2921" s="8">
        <f>IF(ISBLANK('Step 1.4 CNY OAT'!A2921),"-",'Step 1.4 CNY OAT'!A2921)</f>
        <v>43222.666666666664</v>
      </c>
      <c r="B2921" s="26">
        <f t="shared" si="63"/>
        <v>121</v>
      </c>
      <c r="C2921" s="67" cm="1">
        <f t="array" ref="C2921">INDEX('Step 5. Daily Avg Schedule Calc'!$A$2:$D$169,(WEEKDAY(A2921)-1)*24+HOUR(A2921)+1,3)</f>
        <v>1</v>
      </c>
      <c r="D2921" s="67" cm="1">
        <f t="array" ref="D2921">INDEX('Step 5. Daily Avg Schedule Calc'!$A$2:$D$169,(WEEKDAY(A2921)-1)*24+HOUR(A2921)+1,4)</f>
        <v>1</v>
      </c>
      <c r="E2921">
        <f>VLOOKUP(A2921,'Step 1.4 CNY OAT'!$A$1:$B$8761,2)</f>
        <v>90</v>
      </c>
      <c r="F2921" s="11">
        <f ca="1">('Step 3. Regression'!$B$18*E2921^2+'Step 3. Regression'!$C$18*E2921+'Step 3. Regression'!$D$18)*C2921</f>
        <v>7.7910272156342177</v>
      </c>
      <c r="G2921" s="11">
        <f ca="1">('Step 3. Regression'!$G$18*E2921^2+'Step 3. Regression'!$H$18*E2921+'Step 3. Regression'!$I$18)*D2921</f>
        <v>3.182036067884944</v>
      </c>
    </row>
    <row r="2922" spans="1:7" x14ac:dyDescent="0.25">
      <c r="A2922" s="8">
        <f>IF(ISBLANK('Step 1.4 CNY OAT'!A2922),"-",'Step 1.4 CNY OAT'!A2922)</f>
        <v>43222.708333333336</v>
      </c>
      <c r="B2922" s="26">
        <f t="shared" si="63"/>
        <v>121</v>
      </c>
      <c r="C2922" s="67" cm="1">
        <f t="array" ref="C2922">INDEX('Step 5. Daily Avg Schedule Calc'!$A$2:$D$169,(WEEKDAY(A2922)-1)*24+HOUR(A2922)+1,3)</f>
        <v>1</v>
      </c>
      <c r="D2922" s="67" cm="1">
        <f t="array" ref="D2922">INDEX('Step 5. Daily Avg Schedule Calc'!$A$2:$D$169,(WEEKDAY(A2922)-1)*24+HOUR(A2922)+1,4)</f>
        <v>1</v>
      </c>
      <c r="E2922">
        <f>VLOOKUP(A2922,'Step 1.4 CNY OAT'!$A$1:$B$8761,2)</f>
        <v>89</v>
      </c>
      <c r="F2922" s="11">
        <f ca="1">('Step 3. Regression'!$B$18*E2922^2+'Step 3. Regression'!$C$18*E2922+'Step 3. Regression'!$D$18)*C2922</f>
        <v>7.6375875232112964</v>
      </c>
      <c r="G2922" s="11">
        <f ca="1">('Step 3. Regression'!$G$18*E2922^2+'Step 3. Regression'!$H$18*E2922+'Step 3. Regression'!$I$18)*D2922</f>
        <v>3.1474035326780747</v>
      </c>
    </row>
    <row r="2923" spans="1:7" x14ac:dyDescent="0.25">
      <c r="A2923" s="8">
        <f>IF(ISBLANK('Step 1.4 CNY OAT'!A2923),"-",'Step 1.4 CNY OAT'!A2923)</f>
        <v>43222.75</v>
      </c>
      <c r="B2923" s="26">
        <f t="shared" si="63"/>
        <v>121</v>
      </c>
      <c r="C2923" s="67" cm="1">
        <f t="array" ref="C2923">INDEX('Step 5. Daily Avg Schedule Calc'!$A$2:$D$169,(WEEKDAY(A2923)-1)*24+HOUR(A2923)+1,3)</f>
        <v>1</v>
      </c>
      <c r="D2923" s="67" cm="1">
        <f t="array" ref="D2923">INDEX('Step 5. Daily Avg Schedule Calc'!$A$2:$D$169,(WEEKDAY(A2923)-1)*24+HOUR(A2923)+1,4)</f>
        <v>1</v>
      </c>
      <c r="E2923">
        <f>VLOOKUP(A2923,'Step 1.4 CNY OAT'!$A$1:$B$8761,2)</f>
        <v>90</v>
      </c>
      <c r="F2923" s="11">
        <f ca="1">('Step 3. Regression'!$B$18*E2923^2+'Step 3. Regression'!$C$18*E2923+'Step 3. Regression'!$D$18)*C2923</f>
        <v>7.7910272156342177</v>
      </c>
      <c r="G2923" s="11">
        <f ca="1">('Step 3. Regression'!$G$18*E2923^2+'Step 3. Regression'!$H$18*E2923+'Step 3. Regression'!$I$18)*D2923</f>
        <v>3.182036067884944</v>
      </c>
    </row>
    <row r="2924" spans="1:7" x14ac:dyDescent="0.25">
      <c r="A2924" s="8">
        <f>IF(ISBLANK('Step 1.4 CNY OAT'!A2924),"-",'Step 1.4 CNY OAT'!A2924)</f>
        <v>43222.791666666664</v>
      </c>
      <c r="B2924" s="26">
        <f t="shared" si="63"/>
        <v>121</v>
      </c>
      <c r="C2924" s="67" cm="1">
        <f t="array" ref="C2924">INDEX('Step 5. Daily Avg Schedule Calc'!$A$2:$D$169,(WEEKDAY(A2924)-1)*24+HOUR(A2924)+1,3)</f>
        <v>1</v>
      </c>
      <c r="D2924" s="67" cm="1">
        <f t="array" ref="D2924">INDEX('Step 5. Daily Avg Schedule Calc'!$A$2:$D$169,(WEEKDAY(A2924)-1)*24+HOUR(A2924)+1,4)</f>
        <v>1</v>
      </c>
      <c r="E2924">
        <f>VLOOKUP(A2924,'Step 1.4 CNY OAT'!$A$1:$B$8761,2)</f>
        <v>88</v>
      </c>
      <c r="F2924" s="11">
        <f ca="1">('Step 3. Regression'!$B$18*E2924^2+'Step 3. Regression'!$C$18*E2924+'Step 3. Regression'!$D$18)*C2924</f>
        <v>7.4889979661842947</v>
      </c>
      <c r="G2924" s="11">
        <f ca="1">('Step 3. Regression'!$G$18*E2924^2+'Step 3. Regression'!$H$18*E2924+'Step 3. Regression'!$I$18)*D2924</f>
        <v>3.1140183231256851</v>
      </c>
    </row>
    <row r="2925" spans="1:7" x14ac:dyDescent="0.25">
      <c r="A2925" s="8">
        <f>IF(ISBLANK('Step 1.4 CNY OAT'!A2925),"-",'Step 1.4 CNY OAT'!A2925)</f>
        <v>43222.833333333336</v>
      </c>
      <c r="B2925" s="26">
        <f t="shared" si="63"/>
        <v>121</v>
      </c>
      <c r="C2925" s="67" cm="1">
        <f t="array" ref="C2925">INDEX('Step 5. Daily Avg Schedule Calc'!$A$2:$D$169,(WEEKDAY(A2925)-1)*24+HOUR(A2925)+1,3)</f>
        <v>1</v>
      </c>
      <c r="D2925" s="67" cm="1">
        <f t="array" ref="D2925">INDEX('Step 5. Daily Avg Schedule Calc'!$A$2:$D$169,(WEEKDAY(A2925)-1)*24+HOUR(A2925)+1,4)</f>
        <v>1</v>
      </c>
      <c r="E2925">
        <f>VLOOKUP(A2925,'Step 1.4 CNY OAT'!$A$1:$B$8761,2)</f>
        <v>85</v>
      </c>
      <c r="F2925" s="11">
        <f ca="1">('Step 3. Regression'!$B$18*E2925^2+'Step 3. Regression'!$C$18*E2925+'Step 3. Regression'!$D$18)*C2925</f>
        <v>7.0723301074787823</v>
      </c>
      <c r="G2925" s="11">
        <f ca="1">('Step 3. Regression'!$G$18*E2925^2+'Step 3. Regression'!$H$18*E2925+'Step 3. Regression'!$I$18)*D2925</f>
        <v>3.0213466483953937</v>
      </c>
    </row>
    <row r="2926" spans="1:7" x14ac:dyDescent="0.25">
      <c r="A2926" s="8">
        <f>IF(ISBLANK('Step 1.4 CNY OAT'!A2926),"-",'Step 1.4 CNY OAT'!A2926)</f>
        <v>43222.875</v>
      </c>
      <c r="B2926" s="26">
        <f t="shared" si="63"/>
        <v>121</v>
      </c>
      <c r="C2926" s="67" cm="1">
        <f t="array" ref="C2926">INDEX('Step 5. Daily Avg Schedule Calc'!$A$2:$D$169,(WEEKDAY(A2926)-1)*24+HOUR(A2926)+1,3)</f>
        <v>1</v>
      </c>
      <c r="D2926" s="67" cm="1">
        <f t="array" ref="D2926">INDEX('Step 5. Daily Avg Schedule Calc'!$A$2:$D$169,(WEEKDAY(A2926)-1)*24+HOUR(A2926)+1,4)</f>
        <v>1</v>
      </c>
      <c r="E2926">
        <f>VLOOKUP(A2926,'Step 1.4 CNY OAT'!$A$1:$B$8761,2)</f>
        <v>84</v>
      </c>
      <c r="F2926" s="11">
        <f ca="1">('Step 3. Regression'!$B$18*E2926^2+'Step 3. Regression'!$C$18*E2926+'Step 3. Regression'!$D$18)*C2926</f>
        <v>6.9431410920354448</v>
      </c>
      <c r="G2926" s="11">
        <f ca="1">('Step 3. Regression'!$G$18*E2926^2+'Step 3. Regression'!$H$18*E2926+'Step 3. Regression'!$I$18)*D2926</f>
        <v>2.9929507414609215</v>
      </c>
    </row>
    <row r="2927" spans="1:7" x14ac:dyDescent="0.25">
      <c r="A2927" s="8">
        <f>IF(ISBLANK('Step 1.4 CNY OAT'!A2927),"-",'Step 1.4 CNY OAT'!A2927)</f>
        <v>43222.916666666664</v>
      </c>
      <c r="B2927" s="26">
        <f t="shared" si="63"/>
        <v>121</v>
      </c>
      <c r="C2927" s="67" cm="1">
        <f t="array" ref="C2927">INDEX('Step 5. Daily Avg Schedule Calc'!$A$2:$D$169,(WEEKDAY(A2927)-1)*24+HOUR(A2927)+1,3)</f>
        <v>1</v>
      </c>
      <c r="D2927" s="67" cm="1">
        <f t="array" ref="D2927">INDEX('Step 5. Daily Avg Schedule Calc'!$A$2:$D$169,(WEEKDAY(A2927)-1)*24+HOUR(A2927)+1,4)</f>
        <v>1</v>
      </c>
      <c r="E2927">
        <f>VLOOKUP(A2927,'Step 1.4 CNY OAT'!$A$1:$B$8761,2)</f>
        <v>82</v>
      </c>
      <c r="F2927" s="11">
        <f ca="1">('Step 3. Regression'!$B$18*E2927^2+'Step 3. Regression'!$C$18*E2927+'Step 3. Regression'!$D$18)*C2927</f>
        <v>6.6993134673365216</v>
      </c>
      <c r="G2927" s="11">
        <f ca="1">('Step 3. Regression'!$G$18*E2927^2+'Step 3. Regression'!$H$18*E2927+'Step 3. Regression'!$I$18)*D2927</f>
        <v>2.9399009045554179</v>
      </c>
    </row>
    <row r="2928" spans="1:7" x14ac:dyDescent="0.25">
      <c r="A2928" s="8">
        <f>IF(ISBLANK('Step 1.4 CNY OAT'!A2928),"-",'Step 1.4 CNY OAT'!A2928)</f>
        <v>43222.958333333336</v>
      </c>
      <c r="B2928" s="26">
        <f t="shared" si="63"/>
        <v>121</v>
      </c>
      <c r="C2928" s="67" cm="1">
        <f t="array" ref="C2928">INDEX('Step 5. Daily Avg Schedule Calc'!$A$2:$D$169,(WEEKDAY(A2928)-1)*24+HOUR(A2928)+1,3)</f>
        <v>1</v>
      </c>
      <c r="D2928" s="67" cm="1">
        <f t="array" ref="D2928">INDEX('Step 5. Daily Avg Schedule Calc'!$A$2:$D$169,(WEEKDAY(A2928)-1)*24+HOUR(A2928)+1,4)</f>
        <v>1</v>
      </c>
      <c r="E2928">
        <f>VLOOKUP(A2928,'Step 1.4 CNY OAT'!$A$1:$B$8761,2)</f>
        <v>81</v>
      </c>
      <c r="F2928" s="11">
        <f ca="1">('Step 3. Regression'!$B$18*E2928^2+'Step 3. Regression'!$C$18*E2928+'Step 3. Regression'!$D$18)*C2928</f>
        <v>6.5846748580809322</v>
      </c>
      <c r="G2928" s="11">
        <f ca="1">('Step 3. Regression'!$G$18*E2928^2+'Step 3. Regression'!$H$18*E2928+'Step 3. Regression'!$I$18)*D2928</f>
        <v>2.9152469745843854</v>
      </c>
    </row>
    <row r="2929" spans="1:7" x14ac:dyDescent="0.25">
      <c r="A2929" s="8">
        <f>IF(ISBLANK('Step 1.4 CNY OAT'!A2929),"-",'Step 1.4 CNY OAT'!A2929)</f>
        <v>43223</v>
      </c>
      <c r="B2929" s="26">
        <f t="shared" si="63"/>
        <v>122</v>
      </c>
      <c r="C2929" s="67" cm="1">
        <f t="array" ref="C2929">INDEX('Step 5. Daily Avg Schedule Calc'!$A$2:$D$169,(WEEKDAY(A2929)-1)*24+HOUR(A2929)+1,3)</f>
        <v>1</v>
      </c>
      <c r="D2929" s="67" cm="1">
        <f t="array" ref="D2929">INDEX('Step 5. Daily Avg Schedule Calc'!$A$2:$D$169,(WEEKDAY(A2929)-1)*24+HOUR(A2929)+1,4)</f>
        <v>1</v>
      </c>
      <c r="E2929">
        <f>VLOOKUP(A2929,'Step 1.4 CNY OAT'!$A$1:$B$8761,2)</f>
        <v>79</v>
      </c>
      <c r="F2929" s="11">
        <f ca="1">('Step 3. Regression'!$B$18*E2929^2+'Step 3. Regression'!$C$18*E2929+'Step 3. Regression'!$D$18)*C2929</f>
        <v>6.3699480457575071</v>
      </c>
      <c r="G2929" s="11">
        <f ca="1">('Step 3. Regression'!$G$18*E2929^2+'Step 3. Regression'!$H$18*E2929+'Step 3. Regression'!$I$18)*D2929</f>
        <v>2.8696810916057589</v>
      </c>
    </row>
    <row r="2930" spans="1:7" x14ac:dyDescent="0.25">
      <c r="A2930" s="8">
        <f>IF(ISBLANK('Step 1.4 CNY OAT'!A2930),"-",'Step 1.4 CNY OAT'!A2930)</f>
        <v>43223.041666666664</v>
      </c>
      <c r="B2930" s="26">
        <f t="shared" si="63"/>
        <v>122</v>
      </c>
      <c r="C2930" s="67" cm="1">
        <f t="array" ref="C2930">INDEX('Step 5. Daily Avg Schedule Calc'!$A$2:$D$169,(WEEKDAY(A2930)-1)*24+HOUR(A2930)+1,3)</f>
        <v>1</v>
      </c>
      <c r="D2930" s="67" cm="1">
        <f t="array" ref="D2930">INDEX('Step 5. Daily Avg Schedule Calc'!$A$2:$D$169,(WEEKDAY(A2930)-1)*24+HOUR(A2930)+1,4)</f>
        <v>1</v>
      </c>
      <c r="E2930">
        <f>VLOOKUP(A2930,'Step 1.4 CNY OAT'!$A$1:$B$8761,2)</f>
        <v>78</v>
      </c>
      <c r="F2930" s="11">
        <f ca="1">('Step 3. Regression'!$B$18*E2930^2+'Step 3. Regression'!$C$18*E2930+'Step 3. Regression'!$D$18)*C2930</f>
        <v>6.2698598426896712</v>
      </c>
      <c r="G2930" s="11">
        <f ca="1">('Step 3. Regression'!$G$18*E2930^2+'Step 3. Regression'!$H$18*E2930+'Step 3. Regression'!$I$18)*D2930</f>
        <v>2.8487691385981644</v>
      </c>
    </row>
    <row r="2931" spans="1:7" x14ac:dyDescent="0.25">
      <c r="A2931" s="8">
        <f>IF(ISBLANK('Step 1.4 CNY OAT'!A2931),"-",'Step 1.4 CNY OAT'!A2931)</f>
        <v>43223.083333333336</v>
      </c>
      <c r="B2931" s="26">
        <f t="shared" si="63"/>
        <v>122</v>
      </c>
      <c r="C2931" s="67" cm="1">
        <f t="array" ref="C2931">INDEX('Step 5. Daily Avg Schedule Calc'!$A$2:$D$169,(WEEKDAY(A2931)-1)*24+HOUR(A2931)+1,3)</f>
        <v>1</v>
      </c>
      <c r="D2931" s="67" cm="1">
        <f t="array" ref="D2931">INDEX('Step 5. Daily Avg Schedule Calc'!$A$2:$D$169,(WEEKDAY(A2931)-1)*24+HOUR(A2931)+1,4)</f>
        <v>1</v>
      </c>
      <c r="E2931">
        <f>VLOOKUP(A2931,'Step 1.4 CNY OAT'!$A$1:$B$8761,2)</f>
        <v>76</v>
      </c>
      <c r="F2931" s="11">
        <f ca="1">('Step 3. Regression'!$B$18*E2931^2+'Step 3. Regression'!$C$18*E2931+'Step 3. Regression'!$D$18)*C2931</f>
        <v>6.0842338427417459</v>
      </c>
      <c r="G2931" s="11">
        <f ca="1">('Step 3. Regression'!$G$18*E2931^2+'Step 3. Regression'!$H$18*E2931+'Step 3. Regression'!$I$18)*D2931</f>
        <v>2.8106872095464155</v>
      </c>
    </row>
    <row r="2932" spans="1:7" x14ac:dyDescent="0.25">
      <c r="A2932" s="8">
        <f>IF(ISBLANK('Step 1.4 CNY OAT'!A2932),"-",'Step 1.4 CNY OAT'!A2932)</f>
        <v>43223.125</v>
      </c>
      <c r="B2932" s="26">
        <f t="shared" si="63"/>
        <v>122</v>
      </c>
      <c r="C2932" s="67" cm="1">
        <f t="array" ref="C2932">INDEX('Step 5. Daily Avg Schedule Calc'!$A$2:$D$169,(WEEKDAY(A2932)-1)*24+HOUR(A2932)+1,3)</f>
        <v>1</v>
      </c>
      <c r="D2932" s="67" cm="1">
        <f t="array" ref="D2932">INDEX('Step 5. Daily Avg Schedule Calc'!$A$2:$D$169,(WEEKDAY(A2932)-1)*24+HOUR(A2932)+1,4)</f>
        <v>1</v>
      </c>
      <c r="E2932">
        <f>VLOOKUP(A2932,'Step 1.4 CNY OAT'!$A$1:$B$8761,2)</f>
        <v>73</v>
      </c>
      <c r="F2932" s="11">
        <f ca="1">('Step 3. Regression'!$B$18*E2932^2+'Step 3. Regression'!$C$18*E2932+'Step 3. Regression'!$D$18)*C2932</f>
        <v>5.8421708582892293</v>
      </c>
      <c r="G2932" s="11">
        <f ca="1">('Step 3. Regression'!$G$18*E2932^2+'Step 3. Regression'!$H$18*E2932+'Step 3. Regression'!$I$18)*D2932</f>
        <v>2.7629192583773894</v>
      </c>
    </row>
    <row r="2933" spans="1:7" x14ac:dyDescent="0.25">
      <c r="A2933" s="8">
        <f>IF(ISBLANK('Step 1.4 CNY OAT'!A2933),"-",'Step 1.4 CNY OAT'!A2933)</f>
        <v>43223.166666666664</v>
      </c>
      <c r="B2933" s="26">
        <f t="shared" si="63"/>
        <v>122</v>
      </c>
      <c r="C2933" s="67" cm="1">
        <f t="array" ref="C2933">INDEX('Step 5. Daily Avg Schedule Calc'!$A$2:$D$169,(WEEKDAY(A2933)-1)*24+HOUR(A2933)+1,3)</f>
        <v>1</v>
      </c>
      <c r="D2933" s="67" cm="1">
        <f t="array" ref="D2933">INDEX('Step 5. Daily Avg Schedule Calc'!$A$2:$D$169,(WEEKDAY(A2933)-1)*24+HOUR(A2933)+1,4)</f>
        <v>1</v>
      </c>
      <c r="E2933">
        <f>VLOOKUP(A2933,'Step 1.4 CNY OAT'!$A$1:$B$8761,2)</f>
        <v>73</v>
      </c>
      <c r="F2933" s="11">
        <f ca="1">('Step 3. Regression'!$B$18*E2933^2+'Step 3. Regression'!$C$18*E2933+'Step 3. Regression'!$D$18)*C2933</f>
        <v>5.8421708582892293</v>
      </c>
      <c r="G2933" s="11">
        <f ca="1">('Step 3. Regression'!$G$18*E2933^2+'Step 3. Regression'!$H$18*E2933+'Step 3. Regression'!$I$18)*D2933</f>
        <v>2.7629192583773894</v>
      </c>
    </row>
    <row r="2934" spans="1:7" x14ac:dyDescent="0.25">
      <c r="A2934" s="8">
        <f>IF(ISBLANK('Step 1.4 CNY OAT'!A2934),"-",'Step 1.4 CNY OAT'!A2934)</f>
        <v>43223.208333333336</v>
      </c>
      <c r="B2934" s="26">
        <f t="shared" si="63"/>
        <v>122</v>
      </c>
      <c r="C2934" s="67" cm="1">
        <f t="array" ref="C2934">INDEX('Step 5. Daily Avg Schedule Calc'!$A$2:$D$169,(WEEKDAY(A2934)-1)*24+HOUR(A2934)+1,3)</f>
        <v>1</v>
      </c>
      <c r="D2934" s="67" cm="1">
        <f t="array" ref="D2934">INDEX('Step 5. Daily Avg Schedule Calc'!$A$2:$D$169,(WEEKDAY(A2934)-1)*24+HOUR(A2934)+1,4)</f>
        <v>1</v>
      </c>
      <c r="E2934">
        <f>VLOOKUP(A2934,'Step 1.4 CNY OAT'!$A$1:$B$8761,2)</f>
        <v>73</v>
      </c>
      <c r="F2934" s="11">
        <f ca="1">('Step 3. Regression'!$B$18*E2934^2+'Step 3. Regression'!$C$18*E2934+'Step 3. Regression'!$D$18)*C2934</f>
        <v>5.8421708582892293</v>
      </c>
      <c r="G2934" s="11">
        <f ca="1">('Step 3. Regression'!$G$18*E2934^2+'Step 3. Regression'!$H$18*E2934+'Step 3. Regression'!$I$18)*D2934</f>
        <v>2.7629192583773894</v>
      </c>
    </row>
    <row r="2935" spans="1:7" x14ac:dyDescent="0.25">
      <c r="A2935" s="8">
        <f>IF(ISBLANK('Step 1.4 CNY OAT'!A2935),"-",'Step 1.4 CNY OAT'!A2935)</f>
        <v>43223.25</v>
      </c>
      <c r="B2935" s="26">
        <f t="shared" si="63"/>
        <v>122</v>
      </c>
      <c r="C2935" s="67" cm="1">
        <f t="array" ref="C2935">INDEX('Step 5. Daily Avg Schedule Calc'!$A$2:$D$169,(WEEKDAY(A2935)-1)*24+HOUR(A2935)+1,3)</f>
        <v>1</v>
      </c>
      <c r="D2935" s="67" cm="1">
        <f t="array" ref="D2935">INDEX('Step 5. Daily Avg Schedule Calc'!$A$2:$D$169,(WEEKDAY(A2935)-1)*24+HOUR(A2935)+1,4)</f>
        <v>1</v>
      </c>
      <c r="E2935">
        <f>VLOOKUP(A2935,'Step 1.4 CNY OAT'!$A$1:$B$8761,2)</f>
        <v>72</v>
      </c>
      <c r="F2935" s="11">
        <f ca="1">('Step 3. Regression'!$B$18*E2935^2+'Step 3. Regression'!$C$18*E2935+'Step 3. Regression'!$D$18)*C2935</f>
        <v>5.7711834675968934</v>
      </c>
      <c r="G2935" s="11">
        <f ca="1">('Step 3. Regression'!$G$18*E2935^2+'Step 3. Regression'!$H$18*E2935+'Step 3. Regression'!$I$18)*D2935</f>
        <v>2.7494912592966725</v>
      </c>
    </row>
    <row r="2936" spans="1:7" x14ac:dyDescent="0.25">
      <c r="A2936" s="8">
        <f>IF(ISBLANK('Step 1.4 CNY OAT'!A2936),"-",'Step 1.4 CNY OAT'!A2936)</f>
        <v>43223.291666666664</v>
      </c>
      <c r="B2936" s="26">
        <f t="shared" si="63"/>
        <v>122</v>
      </c>
      <c r="C2936" s="67" cm="1">
        <f t="array" ref="C2936">INDEX('Step 5. Daily Avg Schedule Calc'!$A$2:$D$169,(WEEKDAY(A2936)-1)*24+HOUR(A2936)+1,3)</f>
        <v>1</v>
      </c>
      <c r="D2936" s="67" cm="1">
        <f t="array" ref="D2936">INDEX('Step 5. Daily Avg Schedule Calc'!$A$2:$D$169,(WEEKDAY(A2936)-1)*24+HOUR(A2936)+1,4)</f>
        <v>1</v>
      </c>
      <c r="E2936">
        <f>VLOOKUP(A2936,'Step 1.4 CNY OAT'!$A$1:$B$8761,2)</f>
        <v>72</v>
      </c>
      <c r="F2936" s="11">
        <f ca="1">('Step 3. Regression'!$B$18*E2936^2+'Step 3. Regression'!$C$18*E2936+'Step 3. Regression'!$D$18)*C2936</f>
        <v>5.7711834675968934</v>
      </c>
      <c r="G2936" s="11">
        <f ca="1">('Step 3. Regression'!$G$18*E2936^2+'Step 3. Regression'!$H$18*E2936+'Step 3. Regression'!$I$18)*D2936</f>
        <v>2.7494912592966725</v>
      </c>
    </row>
    <row r="2937" spans="1:7" x14ac:dyDescent="0.25">
      <c r="A2937" s="8">
        <f>IF(ISBLANK('Step 1.4 CNY OAT'!A2937),"-",'Step 1.4 CNY OAT'!A2937)</f>
        <v>43223.333333333336</v>
      </c>
      <c r="B2937" s="26">
        <f t="shared" si="63"/>
        <v>122</v>
      </c>
      <c r="C2937" s="67" cm="1">
        <f t="array" ref="C2937">INDEX('Step 5. Daily Avg Schedule Calc'!$A$2:$D$169,(WEEKDAY(A2937)-1)*24+HOUR(A2937)+1,3)</f>
        <v>1</v>
      </c>
      <c r="D2937" s="67" cm="1">
        <f t="array" ref="D2937">INDEX('Step 5. Daily Avg Schedule Calc'!$A$2:$D$169,(WEEKDAY(A2937)-1)*24+HOUR(A2937)+1,4)</f>
        <v>1</v>
      </c>
      <c r="E2937">
        <f>VLOOKUP(A2937,'Step 1.4 CNY OAT'!$A$1:$B$8761,2)</f>
        <v>75</v>
      </c>
      <c r="F2937" s="11">
        <f ca="1">('Step 3. Regression'!$B$18*E2937^2+'Step 3. Regression'!$C$18*E2937+'Step 3. Regression'!$D$18)*C2937</f>
        <v>5.9986960458616565</v>
      </c>
      <c r="G2937" s="11">
        <f ca="1">('Step 3. Regression'!$G$18*E2937^2+'Step 3. Regression'!$H$18*E2937+'Step 3. Regression'!$I$18)*D2937</f>
        <v>2.7935172335022607</v>
      </c>
    </row>
    <row r="2938" spans="1:7" x14ac:dyDescent="0.25">
      <c r="A2938" s="8">
        <f>IF(ISBLANK('Step 1.4 CNY OAT'!A2938),"-",'Step 1.4 CNY OAT'!A2938)</f>
        <v>43223.375</v>
      </c>
      <c r="B2938" s="26">
        <f t="shared" si="63"/>
        <v>122</v>
      </c>
      <c r="C2938" s="67" cm="1">
        <f t="array" ref="C2938">INDEX('Step 5. Daily Avg Schedule Calc'!$A$2:$D$169,(WEEKDAY(A2938)-1)*24+HOUR(A2938)+1,3)</f>
        <v>1</v>
      </c>
      <c r="D2938" s="67" cm="1">
        <f t="array" ref="D2938">INDEX('Step 5. Daily Avg Schedule Calc'!$A$2:$D$169,(WEEKDAY(A2938)-1)*24+HOUR(A2938)+1,4)</f>
        <v>1</v>
      </c>
      <c r="E2938">
        <f>VLOOKUP(A2938,'Step 1.4 CNY OAT'!$A$1:$B$8761,2)</f>
        <v>79</v>
      </c>
      <c r="F2938" s="11">
        <f ca="1">('Step 3. Regression'!$B$18*E2938^2+'Step 3. Regression'!$C$18*E2938+'Step 3. Regression'!$D$18)*C2938</f>
        <v>6.3699480457575071</v>
      </c>
      <c r="G2938" s="11">
        <f ca="1">('Step 3. Regression'!$G$18*E2938^2+'Step 3. Regression'!$H$18*E2938+'Step 3. Regression'!$I$18)*D2938</f>
        <v>2.8696810916057589</v>
      </c>
    </row>
    <row r="2939" spans="1:7" x14ac:dyDescent="0.25">
      <c r="A2939" s="8">
        <f>IF(ISBLANK('Step 1.4 CNY OAT'!A2939),"-",'Step 1.4 CNY OAT'!A2939)</f>
        <v>43223.416666666664</v>
      </c>
      <c r="B2939" s="26">
        <f t="shared" si="63"/>
        <v>122</v>
      </c>
      <c r="C2939" s="67" cm="1">
        <f t="array" ref="C2939">INDEX('Step 5. Daily Avg Schedule Calc'!$A$2:$D$169,(WEEKDAY(A2939)-1)*24+HOUR(A2939)+1,3)</f>
        <v>1</v>
      </c>
      <c r="D2939" s="67" cm="1">
        <f t="array" ref="D2939">INDEX('Step 5. Daily Avg Schedule Calc'!$A$2:$D$169,(WEEKDAY(A2939)-1)*24+HOUR(A2939)+1,4)</f>
        <v>1</v>
      </c>
      <c r="E2939">
        <f>VLOOKUP(A2939,'Step 1.4 CNY OAT'!$A$1:$B$8761,2)</f>
        <v>82</v>
      </c>
      <c r="F2939" s="11">
        <f ca="1">('Step 3. Regression'!$B$18*E2939^2+'Step 3. Regression'!$C$18*E2939+'Step 3. Regression'!$D$18)*C2939</f>
        <v>6.6993134673365216</v>
      </c>
      <c r="G2939" s="11">
        <f ca="1">('Step 3. Regression'!$G$18*E2939^2+'Step 3. Regression'!$H$18*E2939+'Step 3. Regression'!$I$18)*D2939</f>
        <v>2.9399009045554179</v>
      </c>
    </row>
    <row r="2940" spans="1:7" x14ac:dyDescent="0.25">
      <c r="A2940" s="8">
        <f>IF(ISBLANK('Step 1.4 CNY OAT'!A2940),"-",'Step 1.4 CNY OAT'!A2940)</f>
        <v>43223.458333333336</v>
      </c>
      <c r="B2940" s="26">
        <f t="shared" si="63"/>
        <v>122</v>
      </c>
      <c r="C2940" s="67" cm="1">
        <f t="array" ref="C2940">INDEX('Step 5. Daily Avg Schedule Calc'!$A$2:$D$169,(WEEKDAY(A2940)-1)*24+HOUR(A2940)+1,3)</f>
        <v>1</v>
      </c>
      <c r="D2940" s="67" cm="1">
        <f t="array" ref="D2940">INDEX('Step 5. Daily Avg Schedule Calc'!$A$2:$D$169,(WEEKDAY(A2940)-1)*24+HOUR(A2940)+1,4)</f>
        <v>1</v>
      </c>
      <c r="E2940">
        <f>VLOOKUP(A2940,'Step 1.4 CNY OAT'!$A$1:$B$8761,2)</f>
        <v>85</v>
      </c>
      <c r="F2940" s="11">
        <f ca="1">('Step 3. Regression'!$B$18*E2940^2+'Step 3. Regression'!$C$18*E2940+'Step 3. Regression'!$D$18)*C2940</f>
        <v>7.0723301074787823</v>
      </c>
      <c r="G2940" s="11">
        <f ca="1">('Step 3. Regression'!$G$18*E2940^2+'Step 3. Regression'!$H$18*E2940+'Step 3. Regression'!$I$18)*D2940</f>
        <v>3.0213466483953937</v>
      </c>
    </row>
    <row r="2941" spans="1:7" x14ac:dyDescent="0.25">
      <c r="A2941" s="8">
        <f>IF(ISBLANK('Step 1.4 CNY OAT'!A2941),"-",'Step 1.4 CNY OAT'!A2941)</f>
        <v>43223.5</v>
      </c>
      <c r="B2941" s="26">
        <f t="shared" si="63"/>
        <v>122</v>
      </c>
      <c r="C2941" s="67" cm="1">
        <f t="array" ref="C2941">INDEX('Step 5. Daily Avg Schedule Calc'!$A$2:$D$169,(WEEKDAY(A2941)-1)*24+HOUR(A2941)+1,3)</f>
        <v>1</v>
      </c>
      <c r="D2941" s="67" cm="1">
        <f t="array" ref="D2941">INDEX('Step 5. Daily Avg Schedule Calc'!$A$2:$D$169,(WEEKDAY(A2941)-1)*24+HOUR(A2941)+1,4)</f>
        <v>1</v>
      </c>
      <c r="E2941">
        <f>VLOOKUP(A2941,'Step 1.4 CNY OAT'!$A$1:$B$8761,2)</f>
        <v>88</v>
      </c>
      <c r="F2941" s="11">
        <f ca="1">('Step 3. Regression'!$B$18*E2941^2+'Step 3. Regression'!$C$18*E2941+'Step 3. Regression'!$D$18)*C2941</f>
        <v>7.4889979661842947</v>
      </c>
      <c r="G2941" s="11">
        <f ca="1">('Step 3. Regression'!$G$18*E2941^2+'Step 3. Regression'!$H$18*E2941+'Step 3. Regression'!$I$18)*D2941</f>
        <v>3.1140183231256851</v>
      </c>
    </row>
    <row r="2942" spans="1:7" x14ac:dyDescent="0.25">
      <c r="A2942" s="8">
        <f>IF(ISBLANK('Step 1.4 CNY OAT'!A2942),"-",'Step 1.4 CNY OAT'!A2942)</f>
        <v>43223.541666666664</v>
      </c>
      <c r="B2942" s="26">
        <f t="shared" si="63"/>
        <v>122</v>
      </c>
      <c r="C2942" s="67" cm="1">
        <f t="array" ref="C2942">INDEX('Step 5. Daily Avg Schedule Calc'!$A$2:$D$169,(WEEKDAY(A2942)-1)*24+HOUR(A2942)+1,3)</f>
        <v>1</v>
      </c>
      <c r="D2942" s="67" cm="1">
        <f t="array" ref="D2942">INDEX('Step 5. Daily Avg Schedule Calc'!$A$2:$D$169,(WEEKDAY(A2942)-1)*24+HOUR(A2942)+1,4)</f>
        <v>1</v>
      </c>
      <c r="E2942">
        <f>VLOOKUP(A2942,'Step 1.4 CNY OAT'!$A$1:$B$8761,2)</f>
        <v>90</v>
      </c>
      <c r="F2942" s="11">
        <f ca="1">('Step 3. Regression'!$B$18*E2942^2+'Step 3. Regression'!$C$18*E2942+'Step 3. Regression'!$D$18)*C2942</f>
        <v>7.7910272156342177</v>
      </c>
      <c r="G2942" s="11">
        <f ca="1">('Step 3. Regression'!$G$18*E2942^2+'Step 3. Regression'!$H$18*E2942+'Step 3. Regression'!$I$18)*D2942</f>
        <v>3.182036067884944</v>
      </c>
    </row>
    <row r="2943" spans="1:7" x14ac:dyDescent="0.25">
      <c r="A2943" s="8">
        <f>IF(ISBLANK('Step 1.4 CNY OAT'!A2943),"-",'Step 1.4 CNY OAT'!A2943)</f>
        <v>43223.583333333336</v>
      </c>
      <c r="B2943" s="26">
        <f t="shared" si="63"/>
        <v>122</v>
      </c>
      <c r="C2943" s="67" cm="1">
        <f t="array" ref="C2943">INDEX('Step 5. Daily Avg Schedule Calc'!$A$2:$D$169,(WEEKDAY(A2943)-1)*24+HOUR(A2943)+1,3)</f>
        <v>1</v>
      </c>
      <c r="D2943" s="67" cm="1">
        <f t="array" ref="D2943">INDEX('Step 5. Daily Avg Schedule Calc'!$A$2:$D$169,(WEEKDAY(A2943)-1)*24+HOUR(A2943)+1,4)</f>
        <v>1</v>
      </c>
      <c r="E2943">
        <f>VLOOKUP(A2943,'Step 1.4 CNY OAT'!$A$1:$B$8761,2)</f>
        <v>91</v>
      </c>
      <c r="F2943" s="11">
        <f ca="1">('Step 3. Regression'!$B$18*E2943^2+'Step 3. Regression'!$C$18*E2943+'Step 3. Regression'!$D$18)*C2943</f>
        <v>7.9493170434530516</v>
      </c>
      <c r="G2943" s="11">
        <f ca="1">('Step 3. Regression'!$G$18*E2943^2+'Step 3. Regression'!$H$18*E2943+'Step 3. Regression'!$I$18)*D2943</f>
        <v>3.2179159287462937</v>
      </c>
    </row>
    <row r="2944" spans="1:7" x14ac:dyDescent="0.25">
      <c r="A2944" s="8">
        <f>IF(ISBLANK('Step 1.4 CNY OAT'!A2944),"-",'Step 1.4 CNY OAT'!A2944)</f>
        <v>43223.625</v>
      </c>
      <c r="B2944" s="26">
        <f t="shared" si="63"/>
        <v>122</v>
      </c>
      <c r="C2944" s="67" cm="1">
        <f t="array" ref="C2944">INDEX('Step 5. Daily Avg Schedule Calc'!$A$2:$D$169,(WEEKDAY(A2944)-1)*24+HOUR(A2944)+1,3)</f>
        <v>1</v>
      </c>
      <c r="D2944" s="67" cm="1">
        <f t="array" ref="D2944">INDEX('Step 5. Daily Avg Schedule Calc'!$A$2:$D$169,(WEEKDAY(A2944)-1)*24+HOUR(A2944)+1,4)</f>
        <v>1</v>
      </c>
      <c r="E2944">
        <f>VLOOKUP(A2944,'Step 1.4 CNY OAT'!$A$1:$B$8761,2)</f>
        <v>91</v>
      </c>
      <c r="F2944" s="11">
        <f ca="1">('Step 3. Regression'!$B$18*E2944^2+'Step 3. Regression'!$C$18*E2944+'Step 3. Regression'!$D$18)*C2944</f>
        <v>7.9493170434530516</v>
      </c>
      <c r="G2944" s="11">
        <f ca="1">('Step 3. Regression'!$G$18*E2944^2+'Step 3. Regression'!$H$18*E2944+'Step 3. Regression'!$I$18)*D2944</f>
        <v>3.2179159287462937</v>
      </c>
    </row>
    <row r="2945" spans="1:7" x14ac:dyDescent="0.25">
      <c r="A2945" s="8">
        <f>IF(ISBLANK('Step 1.4 CNY OAT'!A2945),"-",'Step 1.4 CNY OAT'!A2945)</f>
        <v>43223.666666666664</v>
      </c>
      <c r="B2945" s="26">
        <f t="shared" si="63"/>
        <v>122</v>
      </c>
      <c r="C2945" s="67" cm="1">
        <f t="array" ref="C2945">INDEX('Step 5. Daily Avg Schedule Calc'!$A$2:$D$169,(WEEKDAY(A2945)-1)*24+HOUR(A2945)+1,3)</f>
        <v>1</v>
      </c>
      <c r="D2945" s="67" cm="1">
        <f t="array" ref="D2945">INDEX('Step 5. Daily Avg Schedule Calc'!$A$2:$D$169,(WEEKDAY(A2945)-1)*24+HOUR(A2945)+1,4)</f>
        <v>1</v>
      </c>
      <c r="E2945">
        <f>VLOOKUP(A2945,'Step 1.4 CNY OAT'!$A$1:$B$8761,2)</f>
        <v>91</v>
      </c>
      <c r="F2945" s="11">
        <f ca="1">('Step 3. Regression'!$B$18*E2945^2+'Step 3. Regression'!$C$18*E2945+'Step 3. Regression'!$D$18)*C2945</f>
        <v>7.9493170434530516</v>
      </c>
      <c r="G2945" s="11">
        <f ca="1">('Step 3. Regression'!$G$18*E2945^2+'Step 3. Regression'!$H$18*E2945+'Step 3. Regression'!$I$18)*D2945</f>
        <v>3.2179159287462937</v>
      </c>
    </row>
    <row r="2946" spans="1:7" x14ac:dyDescent="0.25">
      <c r="A2946" s="8">
        <f>IF(ISBLANK('Step 1.4 CNY OAT'!A2946),"-",'Step 1.4 CNY OAT'!A2946)</f>
        <v>43223.708333333336</v>
      </c>
      <c r="B2946" s="26">
        <f t="shared" si="63"/>
        <v>122</v>
      </c>
      <c r="C2946" s="67" cm="1">
        <f t="array" ref="C2946">INDEX('Step 5. Daily Avg Schedule Calc'!$A$2:$D$169,(WEEKDAY(A2946)-1)*24+HOUR(A2946)+1,3)</f>
        <v>1</v>
      </c>
      <c r="D2946" s="67" cm="1">
        <f t="array" ref="D2946">INDEX('Step 5. Daily Avg Schedule Calc'!$A$2:$D$169,(WEEKDAY(A2946)-1)*24+HOUR(A2946)+1,4)</f>
        <v>1</v>
      </c>
      <c r="E2946">
        <f>VLOOKUP(A2946,'Step 1.4 CNY OAT'!$A$1:$B$8761,2)</f>
        <v>93</v>
      </c>
      <c r="F2946" s="11">
        <f ca="1">('Step 3. Regression'!$B$18*E2946^2+'Step 3. Regression'!$C$18*E2946+'Step 3. Regression'!$D$18)*C2946</f>
        <v>8.2804471052784745</v>
      </c>
      <c r="G2946" s="11">
        <f ca="1">('Step 3. Regression'!$G$18*E2946^2+'Step 3. Regression'!$H$18*E2946+'Step 3. Regression'!$I$18)*D2946</f>
        <v>3.2934176274324294</v>
      </c>
    </row>
    <row r="2947" spans="1:7" x14ac:dyDescent="0.25">
      <c r="A2947" s="8">
        <f>IF(ISBLANK('Step 1.4 CNY OAT'!A2947),"-",'Step 1.4 CNY OAT'!A2947)</f>
        <v>43223.75</v>
      </c>
      <c r="B2947" s="26">
        <f t="shared" ref="B2947:B3010" si="64">_xlfn.DAYS(A2947,$A$2)</f>
        <v>122</v>
      </c>
      <c r="C2947" s="67" cm="1">
        <f t="array" ref="C2947">INDEX('Step 5. Daily Avg Schedule Calc'!$A$2:$D$169,(WEEKDAY(A2947)-1)*24+HOUR(A2947)+1,3)</f>
        <v>1</v>
      </c>
      <c r="D2947" s="67" cm="1">
        <f t="array" ref="D2947">INDEX('Step 5. Daily Avg Schedule Calc'!$A$2:$D$169,(WEEKDAY(A2947)-1)*24+HOUR(A2947)+1,4)</f>
        <v>1</v>
      </c>
      <c r="E2947">
        <f>VLOOKUP(A2947,'Step 1.4 CNY OAT'!$A$1:$B$8761,2)</f>
        <v>91</v>
      </c>
      <c r="F2947" s="11">
        <f ca="1">('Step 3. Regression'!$B$18*E2947^2+'Step 3. Regression'!$C$18*E2947+'Step 3. Regression'!$D$18)*C2947</f>
        <v>7.9493170434530516</v>
      </c>
      <c r="G2947" s="11">
        <f ca="1">('Step 3. Regression'!$G$18*E2947^2+'Step 3. Regression'!$H$18*E2947+'Step 3. Regression'!$I$18)*D2947</f>
        <v>3.2179159287462937</v>
      </c>
    </row>
    <row r="2948" spans="1:7" x14ac:dyDescent="0.25">
      <c r="A2948" s="8">
        <f>IF(ISBLANK('Step 1.4 CNY OAT'!A2948),"-",'Step 1.4 CNY OAT'!A2948)</f>
        <v>43223.791666666664</v>
      </c>
      <c r="B2948" s="26">
        <f t="shared" si="64"/>
        <v>122</v>
      </c>
      <c r="C2948" s="67" cm="1">
        <f t="array" ref="C2948">INDEX('Step 5. Daily Avg Schedule Calc'!$A$2:$D$169,(WEEKDAY(A2948)-1)*24+HOUR(A2948)+1,3)</f>
        <v>1</v>
      </c>
      <c r="D2948" s="67" cm="1">
        <f t="array" ref="D2948">INDEX('Step 5. Daily Avg Schedule Calc'!$A$2:$D$169,(WEEKDAY(A2948)-1)*24+HOUR(A2948)+1,4)</f>
        <v>1</v>
      </c>
      <c r="E2948">
        <f>VLOOKUP(A2948,'Step 1.4 CNY OAT'!$A$1:$B$8761,2)</f>
        <v>90</v>
      </c>
      <c r="F2948" s="11">
        <f ca="1">('Step 3. Regression'!$B$18*E2948^2+'Step 3. Regression'!$C$18*E2948+'Step 3. Regression'!$D$18)*C2948</f>
        <v>7.7910272156342177</v>
      </c>
      <c r="G2948" s="11">
        <f ca="1">('Step 3. Regression'!$G$18*E2948^2+'Step 3. Regression'!$H$18*E2948+'Step 3. Regression'!$I$18)*D2948</f>
        <v>3.182036067884944</v>
      </c>
    </row>
    <row r="2949" spans="1:7" x14ac:dyDescent="0.25">
      <c r="A2949" s="8">
        <f>IF(ISBLANK('Step 1.4 CNY OAT'!A2949),"-",'Step 1.4 CNY OAT'!A2949)</f>
        <v>43223.833333333336</v>
      </c>
      <c r="B2949" s="26">
        <f t="shared" si="64"/>
        <v>122</v>
      </c>
      <c r="C2949" s="67" cm="1">
        <f t="array" ref="C2949">INDEX('Step 5. Daily Avg Schedule Calc'!$A$2:$D$169,(WEEKDAY(A2949)-1)*24+HOUR(A2949)+1,3)</f>
        <v>1</v>
      </c>
      <c r="D2949" s="67" cm="1">
        <f t="array" ref="D2949">INDEX('Step 5. Daily Avg Schedule Calc'!$A$2:$D$169,(WEEKDAY(A2949)-1)*24+HOUR(A2949)+1,4)</f>
        <v>1</v>
      </c>
      <c r="E2949">
        <f>VLOOKUP(A2949,'Step 1.4 CNY OAT'!$A$1:$B$8761,2)</f>
        <v>71</v>
      </c>
      <c r="F2949" s="11">
        <f ca="1">('Step 3. Regression'!$B$18*E2949^2+'Step 3. Regression'!$C$18*E2949+'Step 3. Regression'!$D$18)*C2949</f>
        <v>5.7050462123004699</v>
      </c>
      <c r="G2949" s="11">
        <f ca="1">('Step 3. Regression'!$G$18*E2949^2+'Step 3. Regression'!$H$18*E2949+'Step 3. Regression'!$I$18)*D2949</f>
        <v>2.7373105858704356</v>
      </c>
    </row>
    <row r="2950" spans="1:7" x14ac:dyDescent="0.25">
      <c r="A2950" s="8">
        <f>IF(ISBLANK('Step 1.4 CNY OAT'!A2950),"-",'Step 1.4 CNY OAT'!A2950)</f>
        <v>43223.875</v>
      </c>
      <c r="B2950" s="26">
        <f t="shared" si="64"/>
        <v>122</v>
      </c>
      <c r="C2950" s="67" cm="1">
        <f t="array" ref="C2950">INDEX('Step 5. Daily Avg Schedule Calc'!$A$2:$D$169,(WEEKDAY(A2950)-1)*24+HOUR(A2950)+1,3)</f>
        <v>1</v>
      </c>
      <c r="D2950" s="67" cm="1">
        <f t="array" ref="D2950">INDEX('Step 5. Daily Avg Schedule Calc'!$A$2:$D$169,(WEEKDAY(A2950)-1)*24+HOUR(A2950)+1,4)</f>
        <v>1</v>
      </c>
      <c r="E2950">
        <f>VLOOKUP(A2950,'Step 1.4 CNY OAT'!$A$1:$B$8761,2)</f>
        <v>75</v>
      </c>
      <c r="F2950" s="11">
        <f ca="1">('Step 3. Regression'!$B$18*E2950^2+'Step 3. Regression'!$C$18*E2950+'Step 3. Regression'!$D$18)*C2950</f>
        <v>5.9986960458616565</v>
      </c>
      <c r="G2950" s="11">
        <f ca="1">('Step 3. Regression'!$G$18*E2950^2+'Step 3. Regression'!$H$18*E2950+'Step 3. Regression'!$I$18)*D2950</f>
        <v>2.7935172335022607</v>
      </c>
    </row>
    <row r="2951" spans="1:7" x14ac:dyDescent="0.25">
      <c r="A2951" s="8">
        <f>IF(ISBLANK('Step 1.4 CNY OAT'!A2951),"-",'Step 1.4 CNY OAT'!A2951)</f>
        <v>43223.916666666664</v>
      </c>
      <c r="B2951" s="26">
        <f t="shared" si="64"/>
        <v>122</v>
      </c>
      <c r="C2951" s="67" cm="1">
        <f t="array" ref="C2951">INDEX('Step 5. Daily Avg Schedule Calc'!$A$2:$D$169,(WEEKDAY(A2951)-1)*24+HOUR(A2951)+1,3)</f>
        <v>1</v>
      </c>
      <c r="D2951" s="67" cm="1">
        <f t="array" ref="D2951">INDEX('Step 5. Daily Avg Schedule Calc'!$A$2:$D$169,(WEEKDAY(A2951)-1)*24+HOUR(A2951)+1,4)</f>
        <v>1</v>
      </c>
      <c r="E2951">
        <f>VLOOKUP(A2951,'Step 1.4 CNY OAT'!$A$1:$B$8761,2)</f>
        <v>79</v>
      </c>
      <c r="F2951" s="11">
        <f ca="1">('Step 3. Regression'!$B$18*E2951^2+'Step 3. Regression'!$C$18*E2951+'Step 3. Regression'!$D$18)*C2951</f>
        <v>6.3699480457575071</v>
      </c>
      <c r="G2951" s="11">
        <f ca="1">('Step 3. Regression'!$G$18*E2951^2+'Step 3. Regression'!$H$18*E2951+'Step 3. Regression'!$I$18)*D2951</f>
        <v>2.8696810916057589</v>
      </c>
    </row>
    <row r="2952" spans="1:7" x14ac:dyDescent="0.25">
      <c r="A2952" s="8">
        <f>IF(ISBLANK('Step 1.4 CNY OAT'!A2952),"-",'Step 1.4 CNY OAT'!A2952)</f>
        <v>43223.958333333336</v>
      </c>
      <c r="B2952" s="26">
        <f t="shared" si="64"/>
        <v>122</v>
      </c>
      <c r="C2952" s="67" cm="1">
        <f t="array" ref="C2952">INDEX('Step 5. Daily Avg Schedule Calc'!$A$2:$D$169,(WEEKDAY(A2952)-1)*24+HOUR(A2952)+1,3)</f>
        <v>1</v>
      </c>
      <c r="D2952" s="67" cm="1">
        <f t="array" ref="D2952">INDEX('Step 5. Daily Avg Schedule Calc'!$A$2:$D$169,(WEEKDAY(A2952)-1)*24+HOUR(A2952)+1,4)</f>
        <v>1</v>
      </c>
      <c r="E2952">
        <f>VLOOKUP(A2952,'Step 1.4 CNY OAT'!$A$1:$B$8761,2)</f>
        <v>75</v>
      </c>
      <c r="F2952" s="11">
        <f ca="1">('Step 3. Regression'!$B$18*E2952^2+'Step 3. Regression'!$C$18*E2952+'Step 3. Regression'!$D$18)*C2952</f>
        <v>5.9986960458616565</v>
      </c>
      <c r="G2952" s="11">
        <f ca="1">('Step 3. Regression'!$G$18*E2952^2+'Step 3. Regression'!$H$18*E2952+'Step 3. Regression'!$I$18)*D2952</f>
        <v>2.7935172335022607</v>
      </c>
    </row>
    <row r="2953" spans="1:7" x14ac:dyDescent="0.25">
      <c r="A2953" s="8">
        <f>IF(ISBLANK('Step 1.4 CNY OAT'!A2953),"-",'Step 1.4 CNY OAT'!A2953)</f>
        <v>43224</v>
      </c>
      <c r="B2953" s="26">
        <f t="shared" si="64"/>
        <v>123</v>
      </c>
      <c r="C2953" s="67" cm="1">
        <f t="array" ref="C2953">INDEX('Step 5. Daily Avg Schedule Calc'!$A$2:$D$169,(WEEKDAY(A2953)-1)*24+HOUR(A2953)+1,3)</f>
        <v>1</v>
      </c>
      <c r="D2953" s="67" cm="1">
        <f t="array" ref="D2953">INDEX('Step 5. Daily Avg Schedule Calc'!$A$2:$D$169,(WEEKDAY(A2953)-1)*24+HOUR(A2953)+1,4)</f>
        <v>1</v>
      </c>
      <c r="E2953">
        <f>VLOOKUP(A2953,'Step 1.4 CNY OAT'!$A$1:$B$8761,2)</f>
        <v>75</v>
      </c>
      <c r="F2953" s="11">
        <f ca="1">('Step 3. Regression'!$B$18*E2953^2+'Step 3. Regression'!$C$18*E2953+'Step 3. Regression'!$D$18)*C2953</f>
        <v>5.9986960458616565</v>
      </c>
      <c r="G2953" s="11">
        <f ca="1">('Step 3. Regression'!$G$18*E2953^2+'Step 3. Regression'!$H$18*E2953+'Step 3. Regression'!$I$18)*D2953</f>
        <v>2.7935172335022607</v>
      </c>
    </row>
    <row r="2954" spans="1:7" x14ac:dyDescent="0.25">
      <c r="A2954" s="8">
        <f>IF(ISBLANK('Step 1.4 CNY OAT'!A2954),"-",'Step 1.4 CNY OAT'!A2954)</f>
        <v>43224.041666666664</v>
      </c>
      <c r="B2954" s="26">
        <f t="shared" si="64"/>
        <v>123</v>
      </c>
      <c r="C2954" s="67" cm="1">
        <f t="array" ref="C2954">INDEX('Step 5. Daily Avg Schedule Calc'!$A$2:$D$169,(WEEKDAY(A2954)-1)*24+HOUR(A2954)+1,3)</f>
        <v>1</v>
      </c>
      <c r="D2954" s="67" cm="1">
        <f t="array" ref="D2954">INDEX('Step 5. Daily Avg Schedule Calc'!$A$2:$D$169,(WEEKDAY(A2954)-1)*24+HOUR(A2954)+1,4)</f>
        <v>1</v>
      </c>
      <c r="E2954">
        <f>VLOOKUP(A2954,'Step 1.4 CNY OAT'!$A$1:$B$8761,2)</f>
        <v>72</v>
      </c>
      <c r="F2954" s="11">
        <f ca="1">('Step 3. Regression'!$B$18*E2954^2+'Step 3. Regression'!$C$18*E2954+'Step 3. Regression'!$D$18)*C2954</f>
        <v>5.7711834675968934</v>
      </c>
      <c r="G2954" s="11">
        <f ca="1">('Step 3. Regression'!$G$18*E2954^2+'Step 3. Regression'!$H$18*E2954+'Step 3. Regression'!$I$18)*D2954</f>
        <v>2.7494912592966725</v>
      </c>
    </row>
    <row r="2955" spans="1:7" x14ac:dyDescent="0.25">
      <c r="A2955" s="8">
        <f>IF(ISBLANK('Step 1.4 CNY OAT'!A2955),"-",'Step 1.4 CNY OAT'!A2955)</f>
        <v>43224.083333333336</v>
      </c>
      <c r="B2955" s="26">
        <f t="shared" si="64"/>
        <v>123</v>
      </c>
      <c r="C2955" s="67" cm="1">
        <f t="array" ref="C2955">INDEX('Step 5. Daily Avg Schedule Calc'!$A$2:$D$169,(WEEKDAY(A2955)-1)*24+HOUR(A2955)+1,3)</f>
        <v>1</v>
      </c>
      <c r="D2955" s="67" cm="1">
        <f t="array" ref="D2955">INDEX('Step 5. Daily Avg Schedule Calc'!$A$2:$D$169,(WEEKDAY(A2955)-1)*24+HOUR(A2955)+1,4)</f>
        <v>1</v>
      </c>
      <c r="E2955">
        <f>VLOOKUP(A2955,'Step 1.4 CNY OAT'!$A$1:$B$8761,2)</f>
        <v>70</v>
      </c>
      <c r="F2955" s="11">
        <f ca="1">('Step 3. Regression'!$B$18*E2955^2+'Step 3. Regression'!$C$18*E2955+'Step 3. Regression'!$D$18)*C2955</f>
        <v>5.6437590923999679</v>
      </c>
      <c r="G2955" s="11">
        <f ca="1">('Step 3. Regression'!$G$18*E2955^2+'Step 3. Regression'!$H$18*E2955+'Step 3. Regression'!$I$18)*D2955</f>
        <v>2.7263772380986788</v>
      </c>
    </row>
    <row r="2956" spans="1:7" x14ac:dyDescent="0.25">
      <c r="A2956" s="8">
        <f>IF(ISBLANK('Step 1.4 CNY OAT'!A2956),"-",'Step 1.4 CNY OAT'!A2956)</f>
        <v>43224.125</v>
      </c>
      <c r="B2956" s="26">
        <f t="shared" si="64"/>
        <v>123</v>
      </c>
      <c r="C2956" s="67" cm="1">
        <f t="array" ref="C2956">INDEX('Step 5. Daily Avg Schedule Calc'!$A$2:$D$169,(WEEKDAY(A2956)-1)*24+HOUR(A2956)+1,3)</f>
        <v>1</v>
      </c>
      <c r="D2956" s="67" cm="1">
        <f t="array" ref="D2956">INDEX('Step 5. Daily Avg Schedule Calc'!$A$2:$D$169,(WEEKDAY(A2956)-1)*24+HOUR(A2956)+1,4)</f>
        <v>1</v>
      </c>
      <c r="E2956">
        <f>VLOOKUP(A2956,'Step 1.4 CNY OAT'!$A$1:$B$8761,2)</f>
        <v>72</v>
      </c>
      <c r="F2956" s="11">
        <f ca="1">('Step 3. Regression'!$B$18*E2956^2+'Step 3. Regression'!$C$18*E2956+'Step 3. Regression'!$D$18)*C2956</f>
        <v>5.7711834675968934</v>
      </c>
      <c r="G2956" s="11">
        <f ca="1">('Step 3. Regression'!$G$18*E2956^2+'Step 3. Regression'!$H$18*E2956+'Step 3. Regression'!$I$18)*D2956</f>
        <v>2.7494912592966725</v>
      </c>
    </row>
    <row r="2957" spans="1:7" x14ac:dyDescent="0.25">
      <c r="A2957" s="8">
        <f>IF(ISBLANK('Step 1.4 CNY OAT'!A2957),"-",'Step 1.4 CNY OAT'!A2957)</f>
        <v>43224.166666666664</v>
      </c>
      <c r="B2957" s="26">
        <f t="shared" si="64"/>
        <v>123</v>
      </c>
      <c r="C2957" s="67" cm="1">
        <f t="array" ref="C2957">INDEX('Step 5. Daily Avg Schedule Calc'!$A$2:$D$169,(WEEKDAY(A2957)-1)*24+HOUR(A2957)+1,3)</f>
        <v>1</v>
      </c>
      <c r="D2957" s="67" cm="1">
        <f t="array" ref="D2957">INDEX('Step 5. Daily Avg Schedule Calc'!$A$2:$D$169,(WEEKDAY(A2957)-1)*24+HOUR(A2957)+1,4)</f>
        <v>1</v>
      </c>
      <c r="E2957">
        <f>VLOOKUP(A2957,'Step 1.4 CNY OAT'!$A$1:$B$8761,2)</f>
        <v>70</v>
      </c>
      <c r="F2957" s="11">
        <f ca="1">('Step 3. Regression'!$B$18*E2957^2+'Step 3. Regression'!$C$18*E2957+'Step 3. Regression'!$D$18)*C2957</f>
        <v>5.6437590923999679</v>
      </c>
      <c r="G2957" s="11">
        <f ca="1">('Step 3. Regression'!$G$18*E2957^2+'Step 3. Regression'!$H$18*E2957+'Step 3. Regression'!$I$18)*D2957</f>
        <v>2.7263772380986788</v>
      </c>
    </row>
    <row r="2958" spans="1:7" x14ac:dyDescent="0.25">
      <c r="A2958" s="8">
        <f>IF(ISBLANK('Step 1.4 CNY OAT'!A2958),"-",'Step 1.4 CNY OAT'!A2958)</f>
        <v>43224.208333333336</v>
      </c>
      <c r="B2958" s="26">
        <f t="shared" si="64"/>
        <v>123</v>
      </c>
      <c r="C2958" s="67" cm="1">
        <f t="array" ref="C2958">INDEX('Step 5. Daily Avg Schedule Calc'!$A$2:$D$169,(WEEKDAY(A2958)-1)*24+HOUR(A2958)+1,3)</f>
        <v>1</v>
      </c>
      <c r="D2958" s="67" cm="1">
        <f t="array" ref="D2958">INDEX('Step 5. Daily Avg Schedule Calc'!$A$2:$D$169,(WEEKDAY(A2958)-1)*24+HOUR(A2958)+1,4)</f>
        <v>1</v>
      </c>
      <c r="E2958">
        <f>VLOOKUP(A2958,'Step 1.4 CNY OAT'!$A$1:$B$8761,2)</f>
        <v>73</v>
      </c>
      <c r="F2958" s="11">
        <f ca="1">('Step 3. Regression'!$B$18*E2958^2+'Step 3. Regression'!$C$18*E2958+'Step 3. Regression'!$D$18)*C2958</f>
        <v>5.8421708582892293</v>
      </c>
      <c r="G2958" s="11">
        <f ca="1">('Step 3. Regression'!$G$18*E2958^2+'Step 3. Regression'!$H$18*E2958+'Step 3. Regression'!$I$18)*D2958</f>
        <v>2.7629192583773894</v>
      </c>
    </row>
    <row r="2959" spans="1:7" x14ac:dyDescent="0.25">
      <c r="A2959" s="8">
        <f>IF(ISBLANK('Step 1.4 CNY OAT'!A2959),"-",'Step 1.4 CNY OAT'!A2959)</f>
        <v>43224.25</v>
      </c>
      <c r="B2959" s="26">
        <f t="shared" si="64"/>
        <v>123</v>
      </c>
      <c r="C2959" s="67" cm="1">
        <f t="array" ref="C2959">INDEX('Step 5. Daily Avg Schedule Calc'!$A$2:$D$169,(WEEKDAY(A2959)-1)*24+HOUR(A2959)+1,3)</f>
        <v>1</v>
      </c>
      <c r="D2959" s="67" cm="1">
        <f t="array" ref="D2959">INDEX('Step 5. Daily Avg Schedule Calc'!$A$2:$D$169,(WEEKDAY(A2959)-1)*24+HOUR(A2959)+1,4)</f>
        <v>1</v>
      </c>
      <c r="E2959">
        <f>VLOOKUP(A2959,'Step 1.4 CNY OAT'!$A$1:$B$8761,2)</f>
        <v>73</v>
      </c>
      <c r="F2959" s="11">
        <f ca="1">('Step 3. Regression'!$B$18*E2959^2+'Step 3. Regression'!$C$18*E2959+'Step 3. Regression'!$D$18)*C2959</f>
        <v>5.8421708582892293</v>
      </c>
      <c r="G2959" s="11">
        <f ca="1">('Step 3. Regression'!$G$18*E2959^2+'Step 3. Regression'!$H$18*E2959+'Step 3. Regression'!$I$18)*D2959</f>
        <v>2.7629192583773894</v>
      </c>
    </row>
    <row r="2960" spans="1:7" x14ac:dyDescent="0.25">
      <c r="A2960" s="8">
        <f>IF(ISBLANK('Step 1.4 CNY OAT'!A2960),"-",'Step 1.4 CNY OAT'!A2960)</f>
        <v>43224.291666666664</v>
      </c>
      <c r="B2960" s="26">
        <f t="shared" si="64"/>
        <v>123</v>
      </c>
      <c r="C2960" s="67" cm="1">
        <f t="array" ref="C2960">INDEX('Step 5. Daily Avg Schedule Calc'!$A$2:$D$169,(WEEKDAY(A2960)-1)*24+HOUR(A2960)+1,3)</f>
        <v>1</v>
      </c>
      <c r="D2960" s="67" cm="1">
        <f t="array" ref="D2960">INDEX('Step 5. Daily Avg Schedule Calc'!$A$2:$D$169,(WEEKDAY(A2960)-1)*24+HOUR(A2960)+1,4)</f>
        <v>1</v>
      </c>
      <c r="E2960">
        <f>VLOOKUP(A2960,'Step 1.4 CNY OAT'!$A$1:$B$8761,2)</f>
        <v>75</v>
      </c>
      <c r="F2960" s="11">
        <f ca="1">('Step 3. Regression'!$B$18*E2960^2+'Step 3. Regression'!$C$18*E2960+'Step 3. Regression'!$D$18)*C2960</f>
        <v>5.9986960458616565</v>
      </c>
      <c r="G2960" s="11">
        <f ca="1">('Step 3. Regression'!$G$18*E2960^2+'Step 3. Regression'!$H$18*E2960+'Step 3. Regression'!$I$18)*D2960</f>
        <v>2.7935172335022607</v>
      </c>
    </row>
    <row r="2961" spans="1:7" x14ac:dyDescent="0.25">
      <c r="A2961" s="8">
        <f>IF(ISBLANK('Step 1.4 CNY OAT'!A2961),"-",'Step 1.4 CNY OAT'!A2961)</f>
        <v>43224.333333333336</v>
      </c>
      <c r="B2961" s="26">
        <f t="shared" si="64"/>
        <v>123</v>
      </c>
      <c r="C2961" s="67" cm="1">
        <f t="array" ref="C2961">INDEX('Step 5. Daily Avg Schedule Calc'!$A$2:$D$169,(WEEKDAY(A2961)-1)*24+HOUR(A2961)+1,3)</f>
        <v>1</v>
      </c>
      <c r="D2961" s="67" cm="1">
        <f t="array" ref="D2961">INDEX('Step 5. Daily Avg Schedule Calc'!$A$2:$D$169,(WEEKDAY(A2961)-1)*24+HOUR(A2961)+1,4)</f>
        <v>1</v>
      </c>
      <c r="E2961">
        <f>VLOOKUP(A2961,'Step 1.4 CNY OAT'!$A$1:$B$8761,2)</f>
        <v>76</v>
      </c>
      <c r="F2961" s="11">
        <f ca="1">('Step 3. Regression'!$B$18*E2961^2+'Step 3. Regression'!$C$18*E2961+'Step 3. Regression'!$D$18)*C2961</f>
        <v>6.0842338427417459</v>
      </c>
      <c r="G2961" s="11">
        <f ca="1">('Step 3. Regression'!$G$18*E2961^2+'Step 3. Regression'!$H$18*E2961+'Step 3. Regression'!$I$18)*D2961</f>
        <v>2.8106872095464155</v>
      </c>
    </row>
    <row r="2962" spans="1:7" x14ac:dyDescent="0.25">
      <c r="A2962" s="8">
        <f>IF(ISBLANK('Step 1.4 CNY OAT'!A2962),"-",'Step 1.4 CNY OAT'!A2962)</f>
        <v>43224.375</v>
      </c>
      <c r="B2962" s="26">
        <f t="shared" si="64"/>
        <v>123</v>
      </c>
      <c r="C2962" s="67" cm="1">
        <f t="array" ref="C2962">INDEX('Step 5. Daily Avg Schedule Calc'!$A$2:$D$169,(WEEKDAY(A2962)-1)*24+HOUR(A2962)+1,3)</f>
        <v>1</v>
      </c>
      <c r="D2962" s="67" cm="1">
        <f t="array" ref="D2962">INDEX('Step 5. Daily Avg Schedule Calc'!$A$2:$D$169,(WEEKDAY(A2962)-1)*24+HOUR(A2962)+1,4)</f>
        <v>1</v>
      </c>
      <c r="E2962">
        <f>VLOOKUP(A2962,'Step 1.4 CNY OAT'!$A$1:$B$8761,2)</f>
        <v>75</v>
      </c>
      <c r="F2962" s="11">
        <f ca="1">('Step 3. Regression'!$B$18*E2962^2+'Step 3. Regression'!$C$18*E2962+'Step 3. Regression'!$D$18)*C2962</f>
        <v>5.9986960458616565</v>
      </c>
      <c r="G2962" s="11">
        <f ca="1">('Step 3. Regression'!$G$18*E2962^2+'Step 3. Regression'!$H$18*E2962+'Step 3. Regression'!$I$18)*D2962</f>
        <v>2.7935172335022607</v>
      </c>
    </row>
    <row r="2963" spans="1:7" x14ac:dyDescent="0.25">
      <c r="A2963" s="8">
        <f>IF(ISBLANK('Step 1.4 CNY OAT'!A2963),"-",'Step 1.4 CNY OAT'!A2963)</f>
        <v>43224.416666666664</v>
      </c>
      <c r="B2963" s="26">
        <f t="shared" si="64"/>
        <v>123</v>
      </c>
      <c r="C2963" s="67" cm="1">
        <f t="array" ref="C2963">INDEX('Step 5. Daily Avg Schedule Calc'!$A$2:$D$169,(WEEKDAY(A2963)-1)*24+HOUR(A2963)+1,3)</f>
        <v>1</v>
      </c>
      <c r="D2963" s="67" cm="1">
        <f t="array" ref="D2963">INDEX('Step 5. Daily Avg Schedule Calc'!$A$2:$D$169,(WEEKDAY(A2963)-1)*24+HOUR(A2963)+1,4)</f>
        <v>1</v>
      </c>
      <c r="E2963">
        <f>VLOOKUP(A2963,'Step 1.4 CNY OAT'!$A$1:$B$8761,2)</f>
        <v>79</v>
      </c>
      <c r="F2963" s="11">
        <f ca="1">('Step 3. Regression'!$B$18*E2963^2+'Step 3. Regression'!$C$18*E2963+'Step 3. Regression'!$D$18)*C2963</f>
        <v>6.3699480457575071</v>
      </c>
      <c r="G2963" s="11">
        <f ca="1">('Step 3. Regression'!$G$18*E2963^2+'Step 3. Regression'!$H$18*E2963+'Step 3. Regression'!$I$18)*D2963</f>
        <v>2.8696810916057589</v>
      </c>
    </row>
    <row r="2964" spans="1:7" x14ac:dyDescent="0.25">
      <c r="A2964" s="8">
        <f>IF(ISBLANK('Step 1.4 CNY OAT'!A2964),"-",'Step 1.4 CNY OAT'!A2964)</f>
        <v>43224.458333333336</v>
      </c>
      <c r="B2964" s="26">
        <f t="shared" si="64"/>
        <v>123</v>
      </c>
      <c r="C2964" s="67" cm="1">
        <f t="array" ref="C2964">INDEX('Step 5. Daily Avg Schedule Calc'!$A$2:$D$169,(WEEKDAY(A2964)-1)*24+HOUR(A2964)+1,3)</f>
        <v>1</v>
      </c>
      <c r="D2964" s="67" cm="1">
        <f t="array" ref="D2964">INDEX('Step 5. Daily Avg Schedule Calc'!$A$2:$D$169,(WEEKDAY(A2964)-1)*24+HOUR(A2964)+1,4)</f>
        <v>1</v>
      </c>
      <c r="E2964">
        <f>VLOOKUP(A2964,'Step 1.4 CNY OAT'!$A$1:$B$8761,2)</f>
        <v>77</v>
      </c>
      <c r="F2964" s="11">
        <f ca="1">('Step 3. Regression'!$B$18*E2964^2+'Step 3. Regression'!$C$18*E2964+'Step 3. Regression'!$D$18)*C2964</f>
        <v>6.1746217750177479</v>
      </c>
      <c r="G2964" s="11">
        <f ca="1">('Step 3. Regression'!$G$18*E2964^2+'Step 3. Regression'!$H$18*E2964+'Step 3. Regression'!$I$18)*D2964</f>
        <v>2.8291045112450504</v>
      </c>
    </row>
    <row r="2965" spans="1:7" x14ac:dyDescent="0.25">
      <c r="A2965" s="8">
        <f>IF(ISBLANK('Step 1.4 CNY OAT'!A2965),"-",'Step 1.4 CNY OAT'!A2965)</f>
        <v>43224.5</v>
      </c>
      <c r="B2965" s="26">
        <f t="shared" si="64"/>
        <v>123</v>
      </c>
      <c r="C2965" s="67" cm="1">
        <f t="array" ref="C2965">INDEX('Step 5. Daily Avg Schedule Calc'!$A$2:$D$169,(WEEKDAY(A2965)-1)*24+HOUR(A2965)+1,3)</f>
        <v>1</v>
      </c>
      <c r="D2965" s="67" cm="1">
        <f t="array" ref="D2965">INDEX('Step 5. Daily Avg Schedule Calc'!$A$2:$D$169,(WEEKDAY(A2965)-1)*24+HOUR(A2965)+1,4)</f>
        <v>1</v>
      </c>
      <c r="E2965">
        <f>VLOOKUP(A2965,'Step 1.4 CNY OAT'!$A$1:$B$8761,2)</f>
        <v>79</v>
      </c>
      <c r="F2965" s="11">
        <f ca="1">('Step 3. Regression'!$B$18*E2965^2+'Step 3. Regression'!$C$18*E2965+'Step 3. Regression'!$D$18)*C2965</f>
        <v>6.3699480457575071</v>
      </c>
      <c r="G2965" s="11">
        <f ca="1">('Step 3. Regression'!$G$18*E2965^2+'Step 3. Regression'!$H$18*E2965+'Step 3. Regression'!$I$18)*D2965</f>
        <v>2.8696810916057589</v>
      </c>
    </row>
    <row r="2966" spans="1:7" x14ac:dyDescent="0.25">
      <c r="A2966" s="8">
        <f>IF(ISBLANK('Step 1.4 CNY OAT'!A2966),"-",'Step 1.4 CNY OAT'!A2966)</f>
        <v>43224.541666666664</v>
      </c>
      <c r="B2966" s="26">
        <f t="shared" si="64"/>
        <v>123</v>
      </c>
      <c r="C2966" s="67" cm="1">
        <f t="array" ref="C2966">INDEX('Step 5. Daily Avg Schedule Calc'!$A$2:$D$169,(WEEKDAY(A2966)-1)*24+HOUR(A2966)+1,3)</f>
        <v>1</v>
      </c>
      <c r="D2966" s="67" cm="1">
        <f t="array" ref="D2966">INDEX('Step 5. Daily Avg Schedule Calc'!$A$2:$D$169,(WEEKDAY(A2966)-1)*24+HOUR(A2966)+1,4)</f>
        <v>1</v>
      </c>
      <c r="E2966">
        <f>VLOOKUP(A2966,'Step 1.4 CNY OAT'!$A$1:$B$8761,2)</f>
        <v>79</v>
      </c>
      <c r="F2966" s="11">
        <f ca="1">('Step 3. Regression'!$B$18*E2966^2+'Step 3. Regression'!$C$18*E2966+'Step 3. Regression'!$D$18)*C2966</f>
        <v>6.3699480457575071</v>
      </c>
      <c r="G2966" s="11">
        <f ca="1">('Step 3. Regression'!$G$18*E2966^2+'Step 3. Regression'!$H$18*E2966+'Step 3. Regression'!$I$18)*D2966</f>
        <v>2.8696810916057589</v>
      </c>
    </row>
    <row r="2967" spans="1:7" x14ac:dyDescent="0.25">
      <c r="A2967" s="8">
        <f>IF(ISBLANK('Step 1.4 CNY OAT'!A2967),"-",'Step 1.4 CNY OAT'!A2967)</f>
        <v>43224.583333333336</v>
      </c>
      <c r="B2967" s="26">
        <f t="shared" si="64"/>
        <v>123</v>
      </c>
      <c r="C2967" s="67" cm="1">
        <f t="array" ref="C2967">INDEX('Step 5. Daily Avg Schedule Calc'!$A$2:$D$169,(WEEKDAY(A2967)-1)*24+HOUR(A2967)+1,3)</f>
        <v>1</v>
      </c>
      <c r="D2967" s="67" cm="1">
        <f t="array" ref="D2967">INDEX('Step 5. Daily Avg Schedule Calc'!$A$2:$D$169,(WEEKDAY(A2967)-1)*24+HOUR(A2967)+1,4)</f>
        <v>1</v>
      </c>
      <c r="E2967">
        <f>VLOOKUP(A2967,'Step 1.4 CNY OAT'!$A$1:$B$8761,2)</f>
        <v>81</v>
      </c>
      <c r="F2967" s="11">
        <f ca="1">('Step 3. Regression'!$B$18*E2967^2+'Step 3. Regression'!$C$18*E2967+'Step 3. Regression'!$D$18)*C2967</f>
        <v>6.5846748580809322</v>
      </c>
      <c r="G2967" s="11">
        <f ca="1">('Step 3. Regression'!$G$18*E2967^2+'Step 3. Regression'!$H$18*E2967+'Step 3. Regression'!$I$18)*D2967</f>
        <v>2.9152469745843854</v>
      </c>
    </row>
    <row r="2968" spans="1:7" x14ac:dyDescent="0.25">
      <c r="A2968" s="8">
        <f>IF(ISBLANK('Step 1.4 CNY OAT'!A2968),"-",'Step 1.4 CNY OAT'!A2968)</f>
        <v>43224.625</v>
      </c>
      <c r="B2968" s="26">
        <f t="shared" si="64"/>
        <v>123</v>
      </c>
      <c r="C2968" s="67" cm="1">
        <f t="array" ref="C2968">INDEX('Step 5. Daily Avg Schedule Calc'!$A$2:$D$169,(WEEKDAY(A2968)-1)*24+HOUR(A2968)+1,3)</f>
        <v>1</v>
      </c>
      <c r="D2968" s="67" cm="1">
        <f t="array" ref="D2968">INDEX('Step 5. Daily Avg Schedule Calc'!$A$2:$D$169,(WEEKDAY(A2968)-1)*24+HOUR(A2968)+1,4)</f>
        <v>1</v>
      </c>
      <c r="E2968">
        <f>VLOOKUP(A2968,'Step 1.4 CNY OAT'!$A$1:$B$8761,2)</f>
        <v>81</v>
      </c>
      <c r="F2968" s="11">
        <f ca="1">('Step 3. Regression'!$B$18*E2968^2+'Step 3. Regression'!$C$18*E2968+'Step 3. Regression'!$D$18)*C2968</f>
        <v>6.5846748580809322</v>
      </c>
      <c r="G2968" s="11">
        <f ca="1">('Step 3. Regression'!$G$18*E2968^2+'Step 3. Regression'!$H$18*E2968+'Step 3. Regression'!$I$18)*D2968</f>
        <v>2.9152469745843854</v>
      </c>
    </row>
    <row r="2969" spans="1:7" x14ac:dyDescent="0.25">
      <c r="A2969" s="8">
        <f>IF(ISBLANK('Step 1.4 CNY OAT'!A2969),"-",'Step 1.4 CNY OAT'!A2969)</f>
        <v>43224.666666666664</v>
      </c>
      <c r="B2969" s="26">
        <f t="shared" si="64"/>
        <v>123</v>
      </c>
      <c r="C2969" s="67" cm="1">
        <f t="array" ref="C2969">INDEX('Step 5. Daily Avg Schedule Calc'!$A$2:$D$169,(WEEKDAY(A2969)-1)*24+HOUR(A2969)+1,3)</f>
        <v>1</v>
      </c>
      <c r="D2969" s="67" cm="1">
        <f t="array" ref="D2969">INDEX('Step 5. Daily Avg Schedule Calc'!$A$2:$D$169,(WEEKDAY(A2969)-1)*24+HOUR(A2969)+1,4)</f>
        <v>1</v>
      </c>
      <c r="E2969">
        <f>VLOOKUP(A2969,'Step 1.4 CNY OAT'!$A$1:$B$8761,2)</f>
        <v>81</v>
      </c>
      <c r="F2969" s="11">
        <f ca="1">('Step 3. Regression'!$B$18*E2969^2+'Step 3. Regression'!$C$18*E2969+'Step 3. Regression'!$D$18)*C2969</f>
        <v>6.5846748580809322</v>
      </c>
      <c r="G2969" s="11">
        <f ca="1">('Step 3. Regression'!$G$18*E2969^2+'Step 3. Regression'!$H$18*E2969+'Step 3. Regression'!$I$18)*D2969</f>
        <v>2.9152469745843854</v>
      </c>
    </row>
    <row r="2970" spans="1:7" x14ac:dyDescent="0.25">
      <c r="A2970" s="8">
        <f>IF(ISBLANK('Step 1.4 CNY OAT'!A2970),"-",'Step 1.4 CNY OAT'!A2970)</f>
        <v>43224.708333333336</v>
      </c>
      <c r="B2970" s="26">
        <f t="shared" si="64"/>
        <v>123</v>
      </c>
      <c r="C2970" s="67" cm="1">
        <f t="array" ref="C2970">INDEX('Step 5. Daily Avg Schedule Calc'!$A$2:$D$169,(WEEKDAY(A2970)-1)*24+HOUR(A2970)+1,3)</f>
        <v>1</v>
      </c>
      <c r="D2970" s="67" cm="1">
        <f t="array" ref="D2970">INDEX('Step 5. Daily Avg Schedule Calc'!$A$2:$D$169,(WEEKDAY(A2970)-1)*24+HOUR(A2970)+1,4)</f>
        <v>1</v>
      </c>
      <c r="E2970">
        <f>VLOOKUP(A2970,'Step 1.4 CNY OAT'!$A$1:$B$8761,2)</f>
        <v>81</v>
      </c>
      <c r="F2970" s="11">
        <f ca="1">('Step 3. Regression'!$B$18*E2970^2+'Step 3. Regression'!$C$18*E2970+'Step 3. Regression'!$D$18)*C2970</f>
        <v>6.5846748580809322</v>
      </c>
      <c r="G2970" s="11">
        <f ca="1">('Step 3. Regression'!$G$18*E2970^2+'Step 3. Regression'!$H$18*E2970+'Step 3. Regression'!$I$18)*D2970</f>
        <v>2.9152469745843854</v>
      </c>
    </row>
    <row r="2971" spans="1:7" x14ac:dyDescent="0.25">
      <c r="A2971" s="8">
        <f>IF(ISBLANK('Step 1.4 CNY OAT'!A2971),"-",'Step 1.4 CNY OAT'!A2971)</f>
        <v>43224.75</v>
      </c>
      <c r="B2971" s="26">
        <f t="shared" si="64"/>
        <v>123</v>
      </c>
      <c r="C2971" s="67" cm="1">
        <f t="array" ref="C2971">INDEX('Step 5. Daily Avg Schedule Calc'!$A$2:$D$169,(WEEKDAY(A2971)-1)*24+HOUR(A2971)+1,3)</f>
        <v>1</v>
      </c>
      <c r="D2971" s="67" cm="1">
        <f t="array" ref="D2971">INDEX('Step 5. Daily Avg Schedule Calc'!$A$2:$D$169,(WEEKDAY(A2971)-1)*24+HOUR(A2971)+1,4)</f>
        <v>1</v>
      </c>
      <c r="E2971">
        <f>VLOOKUP(A2971,'Step 1.4 CNY OAT'!$A$1:$B$8761,2)</f>
        <v>79</v>
      </c>
      <c r="F2971" s="11">
        <f ca="1">('Step 3. Regression'!$B$18*E2971^2+'Step 3. Regression'!$C$18*E2971+'Step 3. Regression'!$D$18)*C2971</f>
        <v>6.3699480457575071</v>
      </c>
      <c r="G2971" s="11">
        <f ca="1">('Step 3. Regression'!$G$18*E2971^2+'Step 3. Regression'!$H$18*E2971+'Step 3. Regression'!$I$18)*D2971</f>
        <v>2.8696810916057589</v>
      </c>
    </row>
    <row r="2972" spans="1:7" x14ac:dyDescent="0.25">
      <c r="A2972" s="8">
        <f>IF(ISBLANK('Step 1.4 CNY OAT'!A2972),"-",'Step 1.4 CNY OAT'!A2972)</f>
        <v>43224.791666666664</v>
      </c>
      <c r="B2972" s="26">
        <f t="shared" si="64"/>
        <v>123</v>
      </c>
      <c r="C2972" s="67" cm="1">
        <f t="array" ref="C2972">INDEX('Step 5. Daily Avg Schedule Calc'!$A$2:$D$169,(WEEKDAY(A2972)-1)*24+HOUR(A2972)+1,3)</f>
        <v>1</v>
      </c>
      <c r="D2972" s="67" cm="1">
        <f t="array" ref="D2972">INDEX('Step 5. Daily Avg Schedule Calc'!$A$2:$D$169,(WEEKDAY(A2972)-1)*24+HOUR(A2972)+1,4)</f>
        <v>1</v>
      </c>
      <c r="E2972">
        <f>VLOOKUP(A2972,'Step 1.4 CNY OAT'!$A$1:$B$8761,2)</f>
        <v>75</v>
      </c>
      <c r="F2972" s="11">
        <f ca="1">('Step 3. Regression'!$B$18*E2972^2+'Step 3. Regression'!$C$18*E2972+'Step 3. Regression'!$D$18)*C2972</f>
        <v>5.9986960458616565</v>
      </c>
      <c r="G2972" s="11">
        <f ca="1">('Step 3. Regression'!$G$18*E2972^2+'Step 3. Regression'!$H$18*E2972+'Step 3. Regression'!$I$18)*D2972</f>
        <v>2.7935172335022607</v>
      </c>
    </row>
    <row r="2973" spans="1:7" x14ac:dyDescent="0.25">
      <c r="A2973" s="8">
        <f>IF(ISBLANK('Step 1.4 CNY OAT'!A2973),"-",'Step 1.4 CNY OAT'!A2973)</f>
        <v>43224.833333333336</v>
      </c>
      <c r="B2973" s="26">
        <f t="shared" si="64"/>
        <v>123</v>
      </c>
      <c r="C2973" s="67" cm="1">
        <f t="array" ref="C2973">INDEX('Step 5. Daily Avg Schedule Calc'!$A$2:$D$169,(WEEKDAY(A2973)-1)*24+HOUR(A2973)+1,3)</f>
        <v>1</v>
      </c>
      <c r="D2973" s="67" cm="1">
        <f t="array" ref="D2973">INDEX('Step 5. Daily Avg Schedule Calc'!$A$2:$D$169,(WEEKDAY(A2973)-1)*24+HOUR(A2973)+1,4)</f>
        <v>1</v>
      </c>
      <c r="E2973">
        <f>VLOOKUP(A2973,'Step 1.4 CNY OAT'!$A$1:$B$8761,2)</f>
        <v>78</v>
      </c>
      <c r="F2973" s="11">
        <f ca="1">('Step 3. Regression'!$B$18*E2973^2+'Step 3. Regression'!$C$18*E2973+'Step 3. Regression'!$D$18)*C2973</f>
        <v>6.2698598426896712</v>
      </c>
      <c r="G2973" s="11">
        <f ca="1">('Step 3. Regression'!$G$18*E2973^2+'Step 3. Regression'!$H$18*E2973+'Step 3. Regression'!$I$18)*D2973</f>
        <v>2.8487691385981644</v>
      </c>
    </row>
    <row r="2974" spans="1:7" x14ac:dyDescent="0.25">
      <c r="A2974" s="8">
        <f>IF(ISBLANK('Step 1.4 CNY OAT'!A2974),"-",'Step 1.4 CNY OAT'!A2974)</f>
        <v>43224.875</v>
      </c>
      <c r="B2974" s="26">
        <f t="shared" si="64"/>
        <v>123</v>
      </c>
      <c r="C2974" s="67" cm="1">
        <f t="array" ref="C2974">INDEX('Step 5. Daily Avg Schedule Calc'!$A$2:$D$169,(WEEKDAY(A2974)-1)*24+HOUR(A2974)+1,3)</f>
        <v>1</v>
      </c>
      <c r="D2974" s="67" cm="1">
        <f t="array" ref="D2974">INDEX('Step 5. Daily Avg Schedule Calc'!$A$2:$D$169,(WEEKDAY(A2974)-1)*24+HOUR(A2974)+1,4)</f>
        <v>1</v>
      </c>
      <c r="E2974">
        <f>VLOOKUP(A2974,'Step 1.4 CNY OAT'!$A$1:$B$8761,2)</f>
        <v>75</v>
      </c>
      <c r="F2974" s="11">
        <f ca="1">('Step 3. Regression'!$B$18*E2974^2+'Step 3. Regression'!$C$18*E2974+'Step 3. Regression'!$D$18)*C2974</f>
        <v>5.9986960458616565</v>
      </c>
      <c r="G2974" s="11">
        <f ca="1">('Step 3. Regression'!$G$18*E2974^2+'Step 3. Regression'!$H$18*E2974+'Step 3. Regression'!$I$18)*D2974</f>
        <v>2.7935172335022607</v>
      </c>
    </row>
    <row r="2975" spans="1:7" x14ac:dyDescent="0.25">
      <c r="A2975" s="8">
        <f>IF(ISBLANK('Step 1.4 CNY OAT'!A2975),"-",'Step 1.4 CNY OAT'!A2975)</f>
        <v>43224.916666666664</v>
      </c>
      <c r="B2975" s="26">
        <f t="shared" si="64"/>
        <v>123</v>
      </c>
      <c r="C2975" s="67" cm="1">
        <f t="array" ref="C2975">INDEX('Step 5. Daily Avg Schedule Calc'!$A$2:$D$169,(WEEKDAY(A2975)-1)*24+HOUR(A2975)+1,3)</f>
        <v>1</v>
      </c>
      <c r="D2975" s="67" cm="1">
        <f t="array" ref="D2975">INDEX('Step 5. Daily Avg Schedule Calc'!$A$2:$D$169,(WEEKDAY(A2975)-1)*24+HOUR(A2975)+1,4)</f>
        <v>1</v>
      </c>
      <c r="E2975">
        <f>VLOOKUP(A2975,'Step 1.4 CNY OAT'!$A$1:$B$8761,2)</f>
        <v>81</v>
      </c>
      <c r="F2975" s="11">
        <f ca="1">('Step 3. Regression'!$B$18*E2975^2+'Step 3. Regression'!$C$18*E2975+'Step 3. Regression'!$D$18)*C2975</f>
        <v>6.5846748580809322</v>
      </c>
      <c r="G2975" s="11">
        <f ca="1">('Step 3. Regression'!$G$18*E2975^2+'Step 3. Regression'!$H$18*E2975+'Step 3. Regression'!$I$18)*D2975</f>
        <v>2.9152469745843854</v>
      </c>
    </row>
    <row r="2976" spans="1:7" x14ac:dyDescent="0.25">
      <c r="A2976" s="8">
        <f>IF(ISBLANK('Step 1.4 CNY OAT'!A2976),"-",'Step 1.4 CNY OAT'!A2976)</f>
        <v>43224.958333333336</v>
      </c>
      <c r="B2976" s="26">
        <f t="shared" si="64"/>
        <v>123</v>
      </c>
      <c r="C2976" s="67" cm="1">
        <f t="array" ref="C2976">INDEX('Step 5. Daily Avg Schedule Calc'!$A$2:$D$169,(WEEKDAY(A2976)-1)*24+HOUR(A2976)+1,3)</f>
        <v>1</v>
      </c>
      <c r="D2976" s="67" cm="1">
        <f t="array" ref="D2976">INDEX('Step 5. Daily Avg Schedule Calc'!$A$2:$D$169,(WEEKDAY(A2976)-1)*24+HOUR(A2976)+1,4)</f>
        <v>1</v>
      </c>
      <c r="E2976">
        <f>VLOOKUP(A2976,'Step 1.4 CNY OAT'!$A$1:$B$8761,2)</f>
        <v>81</v>
      </c>
      <c r="F2976" s="11">
        <f ca="1">('Step 3. Regression'!$B$18*E2976^2+'Step 3. Regression'!$C$18*E2976+'Step 3. Regression'!$D$18)*C2976</f>
        <v>6.5846748580809322</v>
      </c>
      <c r="G2976" s="11">
        <f ca="1">('Step 3. Regression'!$G$18*E2976^2+'Step 3. Regression'!$H$18*E2976+'Step 3. Regression'!$I$18)*D2976</f>
        <v>2.9152469745843854</v>
      </c>
    </row>
    <row r="2977" spans="1:7" x14ac:dyDescent="0.25">
      <c r="A2977" s="8">
        <f>IF(ISBLANK('Step 1.4 CNY OAT'!A2977),"-",'Step 1.4 CNY OAT'!A2977)</f>
        <v>43225</v>
      </c>
      <c r="B2977" s="26">
        <f t="shared" si="64"/>
        <v>124</v>
      </c>
      <c r="C2977" s="67" cm="1">
        <f t="array" ref="C2977">INDEX('Step 5. Daily Avg Schedule Calc'!$A$2:$D$169,(WEEKDAY(A2977)-1)*24+HOUR(A2977)+1,3)</f>
        <v>1</v>
      </c>
      <c r="D2977" s="67" cm="1">
        <f t="array" ref="D2977">INDEX('Step 5. Daily Avg Schedule Calc'!$A$2:$D$169,(WEEKDAY(A2977)-1)*24+HOUR(A2977)+1,4)</f>
        <v>1</v>
      </c>
      <c r="E2977">
        <f>VLOOKUP(A2977,'Step 1.4 CNY OAT'!$A$1:$B$8761,2)</f>
        <v>79</v>
      </c>
      <c r="F2977" s="11">
        <f ca="1">('Step 3. Regression'!$B$18*E2977^2+'Step 3. Regression'!$C$18*E2977+'Step 3. Regression'!$D$18)*C2977</f>
        <v>6.3699480457575071</v>
      </c>
      <c r="G2977" s="11">
        <f ca="1">('Step 3. Regression'!$G$18*E2977^2+'Step 3. Regression'!$H$18*E2977+'Step 3. Regression'!$I$18)*D2977</f>
        <v>2.8696810916057589</v>
      </c>
    </row>
    <row r="2978" spans="1:7" x14ac:dyDescent="0.25">
      <c r="A2978" s="8">
        <f>IF(ISBLANK('Step 1.4 CNY OAT'!A2978),"-",'Step 1.4 CNY OAT'!A2978)</f>
        <v>43225.041666666664</v>
      </c>
      <c r="B2978" s="26">
        <f t="shared" si="64"/>
        <v>124</v>
      </c>
      <c r="C2978" s="67" cm="1">
        <f t="array" ref="C2978">INDEX('Step 5. Daily Avg Schedule Calc'!$A$2:$D$169,(WEEKDAY(A2978)-1)*24+HOUR(A2978)+1,3)</f>
        <v>1</v>
      </c>
      <c r="D2978" s="67" cm="1">
        <f t="array" ref="D2978">INDEX('Step 5. Daily Avg Schedule Calc'!$A$2:$D$169,(WEEKDAY(A2978)-1)*24+HOUR(A2978)+1,4)</f>
        <v>1</v>
      </c>
      <c r="E2978">
        <f>VLOOKUP(A2978,'Step 1.4 CNY OAT'!$A$1:$B$8761,2)</f>
        <v>77</v>
      </c>
      <c r="F2978" s="11">
        <f ca="1">('Step 3. Regression'!$B$18*E2978^2+'Step 3. Regression'!$C$18*E2978+'Step 3. Regression'!$D$18)*C2978</f>
        <v>6.1746217750177479</v>
      </c>
      <c r="G2978" s="11">
        <f ca="1">('Step 3. Regression'!$G$18*E2978^2+'Step 3. Regression'!$H$18*E2978+'Step 3. Regression'!$I$18)*D2978</f>
        <v>2.8291045112450504</v>
      </c>
    </row>
    <row r="2979" spans="1:7" x14ac:dyDescent="0.25">
      <c r="A2979" s="8">
        <f>IF(ISBLANK('Step 1.4 CNY OAT'!A2979),"-",'Step 1.4 CNY OAT'!A2979)</f>
        <v>43225.083333333336</v>
      </c>
      <c r="B2979" s="26">
        <f t="shared" si="64"/>
        <v>124</v>
      </c>
      <c r="C2979" s="67" cm="1">
        <f t="array" ref="C2979">INDEX('Step 5. Daily Avg Schedule Calc'!$A$2:$D$169,(WEEKDAY(A2979)-1)*24+HOUR(A2979)+1,3)</f>
        <v>1</v>
      </c>
      <c r="D2979" s="67" cm="1">
        <f t="array" ref="D2979">INDEX('Step 5. Daily Avg Schedule Calc'!$A$2:$D$169,(WEEKDAY(A2979)-1)*24+HOUR(A2979)+1,4)</f>
        <v>1</v>
      </c>
      <c r="E2979">
        <f>VLOOKUP(A2979,'Step 1.4 CNY OAT'!$A$1:$B$8761,2)</f>
        <v>72</v>
      </c>
      <c r="F2979" s="11">
        <f ca="1">('Step 3. Regression'!$B$18*E2979^2+'Step 3. Regression'!$C$18*E2979+'Step 3. Regression'!$D$18)*C2979</f>
        <v>5.7711834675968934</v>
      </c>
      <c r="G2979" s="11">
        <f ca="1">('Step 3. Regression'!$G$18*E2979^2+'Step 3. Regression'!$H$18*E2979+'Step 3. Regression'!$I$18)*D2979</f>
        <v>2.7494912592966725</v>
      </c>
    </row>
    <row r="2980" spans="1:7" x14ac:dyDescent="0.25">
      <c r="A2980" s="8">
        <f>IF(ISBLANK('Step 1.4 CNY OAT'!A2980),"-",'Step 1.4 CNY OAT'!A2980)</f>
        <v>43225.125</v>
      </c>
      <c r="B2980" s="26">
        <f t="shared" si="64"/>
        <v>124</v>
      </c>
      <c r="C2980" s="67" cm="1">
        <f t="array" ref="C2980">INDEX('Step 5. Daily Avg Schedule Calc'!$A$2:$D$169,(WEEKDAY(A2980)-1)*24+HOUR(A2980)+1,3)</f>
        <v>1</v>
      </c>
      <c r="D2980" s="67" cm="1">
        <f t="array" ref="D2980">INDEX('Step 5. Daily Avg Schedule Calc'!$A$2:$D$169,(WEEKDAY(A2980)-1)*24+HOUR(A2980)+1,4)</f>
        <v>1</v>
      </c>
      <c r="E2980">
        <f>VLOOKUP(A2980,'Step 1.4 CNY OAT'!$A$1:$B$8761,2)</f>
        <v>70</v>
      </c>
      <c r="F2980" s="11">
        <f ca="1">('Step 3. Regression'!$B$18*E2980^2+'Step 3. Regression'!$C$18*E2980+'Step 3. Regression'!$D$18)*C2980</f>
        <v>5.6437590923999679</v>
      </c>
      <c r="G2980" s="11">
        <f ca="1">('Step 3. Regression'!$G$18*E2980^2+'Step 3. Regression'!$H$18*E2980+'Step 3. Regression'!$I$18)*D2980</f>
        <v>2.7263772380986788</v>
      </c>
    </row>
    <row r="2981" spans="1:7" x14ac:dyDescent="0.25">
      <c r="A2981" s="8">
        <f>IF(ISBLANK('Step 1.4 CNY OAT'!A2981),"-",'Step 1.4 CNY OAT'!A2981)</f>
        <v>43225.166666666664</v>
      </c>
      <c r="B2981" s="26">
        <f t="shared" si="64"/>
        <v>124</v>
      </c>
      <c r="C2981" s="67" cm="1">
        <f t="array" ref="C2981">INDEX('Step 5. Daily Avg Schedule Calc'!$A$2:$D$169,(WEEKDAY(A2981)-1)*24+HOUR(A2981)+1,3)</f>
        <v>1</v>
      </c>
      <c r="D2981" s="67" cm="1">
        <f t="array" ref="D2981">INDEX('Step 5. Daily Avg Schedule Calc'!$A$2:$D$169,(WEEKDAY(A2981)-1)*24+HOUR(A2981)+1,4)</f>
        <v>1</v>
      </c>
      <c r="E2981">
        <f>VLOOKUP(A2981,'Step 1.4 CNY OAT'!$A$1:$B$8761,2)</f>
        <v>66</v>
      </c>
      <c r="F2981" s="11">
        <f ca="1">('Step 3. Regression'!$B$18*E2981^2+'Step 3. Regression'!$C$18*E2981+'Step 3. Regression'!$D$18)*C2981</f>
        <v>5.4471119667571148</v>
      </c>
      <c r="G2981" s="11">
        <f ca="1">('Step 3. Regression'!$G$18*E2981^2+'Step 3. Regression'!$H$18*E2981+'Step 3. Regression'!$I$18)*D2981</f>
        <v>2.6951171035564454</v>
      </c>
    </row>
    <row r="2982" spans="1:7" x14ac:dyDescent="0.25">
      <c r="A2982" s="8">
        <f>IF(ISBLANK('Step 1.4 CNY OAT'!A2982),"-",'Step 1.4 CNY OAT'!A2982)</f>
        <v>43225.208333333336</v>
      </c>
      <c r="B2982" s="26">
        <f t="shared" si="64"/>
        <v>124</v>
      </c>
      <c r="C2982" s="67" cm="1">
        <f t="array" ref="C2982">INDEX('Step 5. Daily Avg Schedule Calc'!$A$2:$D$169,(WEEKDAY(A2982)-1)*24+HOUR(A2982)+1,3)</f>
        <v>1</v>
      </c>
      <c r="D2982" s="67" cm="1">
        <f t="array" ref="D2982">INDEX('Step 5. Daily Avg Schedule Calc'!$A$2:$D$169,(WEEKDAY(A2982)-1)*24+HOUR(A2982)+1,4)</f>
        <v>1</v>
      </c>
      <c r="E2982">
        <f>VLOOKUP(A2982,'Step 1.4 CNY OAT'!$A$1:$B$8761,2)</f>
        <v>65</v>
      </c>
      <c r="F2982" s="11">
        <f ca="1">('Step 3. Regression'!$B$18*E2982^2+'Step 3. Regression'!$C$18*E2982+'Step 3. Regression'!$D$18)*C2982</f>
        <v>5.4100755238361913</v>
      </c>
      <c r="G2982" s="11">
        <f ca="1">('Step 3. Regression'!$G$18*E2982^2+'Step 3. Regression'!$H$18*E2982+'Step 3. Regression'!$I$18)*D2982</f>
        <v>2.6904203840570866</v>
      </c>
    </row>
    <row r="2983" spans="1:7" x14ac:dyDescent="0.25">
      <c r="A2983" s="8">
        <f>IF(ISBLANK('Step 1.4 CNY OAT'!A2983),"-",'Step 1.4 CNY OAT'!A2983)</f>
        <v>43225.25</v>
      </c>
      <c r="B2983" s="26">
        <f t="shared" si="64"/>
        <v>124</v>
      </c>
      <c r="C2983" s="67" cm="1">
        <f t="array" ref="C2983">INDEX('Step 5. Daily Avg Schedule Calc'!$A$2:$D$169,(WEEKDAY(A2983)-1)*24+HOUR(A2983)+1,3)</f>
        <v>1</v>
      </c>
      <c r="D2983" s="67" cm="1">
        <f t="array" ref="D2983">INDEX('Step 5. Daily Avg Schedule Calc'!$A$2:$D$169,(WEEKDAY(A2983)-1)*24+HOUR(A2983)+1,4)</f>
        <v>1</v>
      </c>
      <c r="E2983">
        <f>VLOOKUP(A2983,'Step 1.4 CNY OAT'!$A$1:$B$8761,2)</f>
        <v>63</v>
      </c>
      <c r="F2983" s="11">
        <f ca="1">('Step 3. Regression'!$B$18*E2983^2+'Step 3. Regression'!$C$18*E2983+'Step 3. Regression'!$D$18)*C2983</f>
        <v>5.3505530441821012</v>
      </c>
      <c r="G2983" s="11">
        <f ca="1">('Step 3. Regression'!$G$18*E2983^2+'Step 3. Regression'!$H$18*E2983+'Step 3. Regression'!$I$18)*D2983</f>
        <v>2.6847689220218069</v>
      </c>
    </row>
    <row r="2984" spans="1:7" x14ac:dyDescent="0.25">
      <c r="A2984" s="8">
        <f>IF(ISBLANK('Step 1.4 CNY OAT'!A2984),"-",'Step 1.4 CNY OAT'!A2984)</f>
        <v>43225.291666666664</v>
      </c>
      <c r="B2984" s="26">
        <f t="shared" si="64"/>
        <v>124</v>
      </c>
      <c r="C2984" s="67" cm="1">
        <f t="array" ref="C2984">INDEX('Step 5. Daily Avg Schedule Calc'!$A$2:$D$169,(WEEKDAY(A2984)-1)*24+HOUR(A2984)+1,3)</f>
        <v>1</v>
      </c>
      <c r="D2984" s="67" cm="1">
        <f t="array" ref="D2984">INDEX('Step 5. Daily Avg Schedule Calc'!$A$2:$D$169,(WEEKDAY(A2984)-1)*24+HOUR(A2984)+1,4)</f>
        <v>1</v>
      </c>
      <c r="E2984">
        <f>VLOOKUP(A2984,'Step 1.4 CNY OAT'!$A$1:$B$8761,2)</f>
        <v>61</v>
      </c>
      <c r="F2984" s="11">
        <f ca="1">('Step 3. Regression'!$B$18*E2984^2+'Step 3. Regression'!$C$18*E2984+'Step 3. Regression'!$D$18)*C2984</f>
        <v>5.3104311061116736</v>
      </c>
      <c r="G2984" s="11">
        <f ca="1">('Step 3. Regression'!$G$18*E2984^2+'Step 3. Regression'!$H$18*E2984+'Step 3. Regression'!$I$18)*D2984</f>
        <v>2.6841067626044453</v>
      </c>
    </row>
    <row r="2985" spans="1:7" x14ac:dyDescent="0.25">
      <c r="A2985" s="8">
        <f>IF(ISBLANK('Step 1.4 CNY OAT'!A2985),"-",'Step 1.4 CNY OAT'!A2985)</f>
        <v>43225.333333333336</v>
      </c>
      <c r="B2985" s="26">
        <f t="shared" si="64"/>
        <v>124</v>
      </c>
      <c r="C2985" s="67" cm="1">
        <f t="array" ref="C2985">INDEX('Step 5. Daily Avg Schedule Calc'!$A$2:$D$169,(WEEKDAY(A2985)-1)*24+HOUR(A2985)+1,3)</f>
        <v>1</v>
      </c>
      <c r="D2985" s="67" cm="1">
        <f t="array" ref="D2985">INDEX('Step 5. Daily Avg Schedule Calc'!$A$2:$D$169,(WEEKDAY(A2985)-1)*24+HOUR(A2985)+1,4)</f>
        <v>1</v>
      </c>
      <c r="E2985">
        <f>VLOOKUP(A2985,'Step 1.4 CNY OAT'!$A$1:$B$8761,2)</f>
        <v>61</v>
      </c>
      <c r="F2985" s="11">
        <f ca="1">('Step 3. Regression'!$B$18*E2985^2+'Step 3. Regression'!$C$18*E2985+'Step 3. Regression'!$D$18)*C2985</f>
        <v>5.3104311061116736</v>
      </c>
      <c r="G2985" s="11">
        <f ca="1">('Step 3. Regression'!$G$18*E2985^2+'Step 3. Regression'!$H$18*E2985+'Step 3. Regression'!$I$18)*D2985</f>
        <v>2.6841067626044453</v>
      </c>
    </row>
    <row r="2986" spans="1:7" x14ac:dyDescent="0.25">
      <c r="A2986" s="8">
        <f>IF(ISBLANK('Step 1.4 CNY OAT'!A2986),"-",'Step 1.4 CNY OAT'!A2986)</f>
        <v>43225.375</v>
      </c>
      <c r="B2986" s="26">
        <f t="shared" si="64"/>
        <v>124</v>
      </c>
      <c r="C2986" s="67" cm="1">
        <f t="array" ref="C2986">INDEX('Step 5. Daily Avg Schedule Calc'!$A$2:$D$169,(WEEKDAY(A2986)-1)*24+HOUR(A2986)+1,3)</f>
        <v>1</v>
      </c>
      <c r="D2986" s="67" cm="1">
        <f t="array" ref="D2986">INDEX('Step 5. Daily Avg Schedule Calc'!$A$2:$D$169,(WEEKDAY(A2986)-1)*24+HOUR(A2986)+1,4)</f>
        <v>1</v>
      </c>
      <c r="E2986">
        <f>VLOOKUP(A2986,'Step 1.4 CNY OAT'!$A$1:$B$8761,2)</f>
        <v>61</v>
      </c>
      <c r="F2986" s="11">
        <f ca="1">('Step 3. Regression'!$B$18*E2986^2+'Step 3. Regression'!$C$18*E2986+'Step 3. Regression'!$D$18)*C2986</f>
        <v>5.3104311061116736</v>
      </c>
      <c r="G2986" s="11">
        <f ca="1">('Step 3. Regression'!$G$18*E2986^2+'Step 3. Regression'!$H$18*E2986+'Step 3. Regression'!$I$18)*D2986</f>
        <v>2.6841067626044453</v>
      </c>
    </row>
    <row r="2987" spans="1:7" x14ac:dyDescent="0.25">
      <c r="A2987" s="8">
        <f>IF(ISBLANK('Step 1.4 CNY OAT'!A2987),"-",'Step 1.4 CNY OAT'!A2987)</f>
        <v>43225.416666666664</v>
      </c>
      <c r="B2987" s="26">
        <f t="shared" si="64"/>
        <v>124</v>
      </c>
      <c r="C2987" s="67" cm="1">
        <f t="array" ref="C2987">INDEX('Step 5. Daily Avg Schedule Calc'!$A$2:$D$169,(WEEKDAY(A2987)-1)*24+HOUR(A2987)+1,3)</f>
        <v>1</v>
      </c>
      <c r="D2987" s="67" cm="1">
        <f t="array" ref="D2987">INDEX('Step 5. Daily Avg Schedule Calc'!$A$2:$D$169,(WEEKDAY(A2987)-1)*24+HOUR(A2987)+1,4)</f>
        <v>1</v>
      </c>
      <c r="E2987">
        <f>VLOOKUP(A2987,'Step 1.4 CNY OAT'!$A$1:$B$8761,2)</f>
        <v>63</v>
      </c>
      <c r="F2987" s="11">
        <f ca="1">('Step 3. Regression'!$B$18*E2987^2+'Step 3. Regression'!$C$18*E2987+'Step 3. Regression'!$D$18)*C2987</f>
        <v>5.3505530441821012</v>
      </c>
      <c r="G2987" s="11">
        <f ca="1">('Step 3. Regression'!$G$18*E2987^2+'Step 3. Regression'!$H$18*E2987+'Step 3. Regression'!$I$18)*D2987</f>
        <v>2.6847689220218069</v>
      </c>
    </row>
    <row r="2988" spans="1:7" x14ac:dyDescent="0.25">
      <c r="A2988" s="8">
        <f>IF(ISBLANK('Step 1.4 CNY OAT'!A2988),"-",'Step 1.4 CNY OAT'!A2988)</f>
        <v>43225.458333333336</v>
      </c>
      <c r="B2988" s="26">
        <f t="shared" si="64"/>
        <v>124</v>
      </c>
      <c r="C2988" s="67" cm="1">
        <f t="array" ref="C2988">INDEX('Step 5. Daily Avg Schedule Calc'!$A$2:$D$169,(WEEKDAY(A2988)-1)*24+HOUR(A2988)+1,3)</f>
        <v>1</v>
      </c>
      <c r="D2988" s="67" cm="1">
        <f t="array" ref="D2988">INDEX('Step 5. Daily Avg Schedule Calc'!$A$2:$D$169,(WEEKDAY(A2988)-1)*24+HOUR(A2988)+1,4)</f>
        <v>1</v>
      </c>
      <c r="E2988">
        <f>VLOOKUP(A2988,'Step 1.4 CNY OAT'!$A$1:$B$8761,2)</f>
        <v>65</v>
      </c>
      <c r="F2988" s="11">
        <f ca="1">('Step 3. Regression'!$B$18*E2988^2+'Step 3. Regression'!$C$18*E2988+'Step 3. Regression'!$D$18)*C2988</f>
        <v>5.4100755238361913</v>
      </c>
      <c r="G2988" s="11">
        <f ca="1">('Step 3. Regression'!$G$18*E2988^2+'Step 3. Regression'!$H$18*E2988+'Step 3. Regression'!$I$18)*D2988</f>
        <v>2.6904203840570866</v>
      </c>
    </row>
    <row r="2989" spans="1:7" x14ac:dyDescent="0.25">
      <c r="A2989" s="8">
        <f>IF(ISBLANK('Step 1.4 CNY OAT'!A2989),"-",'Step 1.4 CNY OAT'!A2989)</f>
        <v>43225.5</v>
      </c>
      <c r="B2989" s="26">
        <f t="shared" si="64"/>
        <v>124</v>
      </c>
      <c r="C2989" s="67" cm="1">
        <f t="array" ref="C2989">INDEX('Step 5. Daily Avg Schedule Calc'!$A$2:$D$169,(WEEKDAY(A2989)-1)*24+HOUR(A2989)+1,3)</f>
        <v>1</v>
      </c>
      <c r="D2989" s="67" cm="1">
        <f t="array" ref="D2989">INDEX('Step 5. Daily Avg Schedule Calc'!$A$2:$D$169,(WEEKDAY(A2989)-1)*24+HOUR(A2989)+1,4)</f>
        <v>1</v>
      </c>
      <c r="E2989">
        <f>VLOOKUP(A2989,'Step 1.4 CNY OAT'!$A$1:$B$8761,2)</f>
        <v>68</v>
      </c>
      <c r="F2989" s="11">
        <f ca="1">('Step 3. Regression'!$B$18*E2989^2+'Step 3. Regression'!$C$18*E2989+'Step 3. Regression'!$D$18)*C2989</f>
        <v>5.5357352587867084</v>
      </c>
      <c r="G2989" s="11">
        <f ca="1">('Step 3. Regression'!$G$18*E2989^2+'Step 3. Regression'!$H$18*E2989+'Step 3. Regression'!$I$18)*D2989</f>
        <v>2.7082525195186036</v>
      </c>
    </row>
    <row r="2990" spans="1:7" x14ac:dyDescent="0.25">
      <c r="A2990" s="8">
        <f>IF(ISBLANK('Step 1.4 CNY OAT'!A2990),"-",'Step 1.4 CNY OAT'!A2990)</f>
        <v>43225.541666666664</v>
      </c>
      <c r="B2990" s="26">
        <f t="shared" si="64"/>
        <v>124</v>
      </c>
      <c r="C2990" s="67" cm="1">
        <f t="array" ref="C2990">INDEX('Step 5. Daily Avg Schedule Calc'!$A$2:$D$169,(WEEKDAY(A2990)-1)*24+HOUR(A2990)+1,3)</f>
        <v>1</v>
      </c>
      <c r="D2990" s="67" cm="1">
        <f t="array" ref="D2990">INDEX('Step 5. Daily Avg Schedule Calc'!$A$2:$D$169,(WEEKDAY(A2990)-1)*24+HOUR(A2990)+1,4)</f>
        <v>1</v>
      </c>
      <c r="E2990">
        <f>VLOOKUP(A2990,'Step 1.4 CNY OAT'!$A$1:$B$8761,2)</f>
        <v>72</v>
      </c>
      <c r="F2990" s="11">
        <f ca="1">('Step 3. Regression'!$B$18*E2990^2+'Step 3. Regression'!$C$18*E2990+'Step 3. Regression'!$D$18)*C2990</f>
        <v>5.7711834675968934</v>
      </c>
      <c r="G2990" s="11">
        <f ca="1">('Step 3. Regression'!$G$18*E2990^2+'Step 3. Regression'!$H$18*E2990+'Step 3. Regression'!$I$18)*D2990</f>
        <v>2.7494912592966725</v>
      </c>
    </row>
    <row r="2991" spans="1:7" x14ac:dyDescent="0.25">
      <c r="A2991" s="8">
        <f>IF(ISBLANK('Step 1.4 CNY OAT'!A2991),"-",'Step 1.4 CNY OAT'!A2991)</f>
        <v>43225.583333333336</v>
      </c>
      <c r="B2991" s="26">
        <f t="shared" si="64"/>
        <v>124</v>
      </c>
      <c r="C2991" s="67" cm="1">
        <f t="array" ref="C2991">INDEX('Step 5. Daily Avg Schedule Calc'!$A$2:$D$169,(WEEKDAY(A2991)-1)*24+HOUR(A2991)+1,3)</f>
        <v>1</v>
      </c>
      <c r="D2991" s="67" cm="1">
        <f t="array" ref="D2991">INDEX('Step 5. Daily Avg Schedule Calc'!$A$2:$D$169,(WEEKDAY(A2991)-1)*24+HOUR(A2991)+1,4)</f>
        <v>1</v>
      </c>
      <c r="E2991">
        <f>VLOOKUP(A2991,'Step 1.4 CNY OAT'!$A$1:$B$8761,2)</f>
        <v>74</v>
      </c>
      <c r="F2991" s="11">
        <f ca="1">('Step 3. Regression'!$B$18*E2991^2+'Step 3. Regression'!$C$18*E2991+'Step 3. Regression'!$D$18)*C2991</f>
        <v>5.9180083843774867</v>
      </c>
      <c r="G2991" s="11">
        <f ca="1">('Step 3. Regression'!$G$18*E2991^2+'Step 3. Regression'!$H$18*E2991+'Step 3. Regression'!$I$18)*D2991</f>
        <v>2.7775945831125854</v>
      </c>
    </row>
    <row r="2992" spans="1:7" x14ac:dyDescent="0.25">
      <c r="A2992" s="8">
        <f>IF(ISBLANK('Step 1.4 CNY OAT'!A2992),"-",'Step 1.4 CNY OAT'!A2992)</f>
        <v>43225.625</v>
      </c>
      <c r="B2992" s="26">
        <f t="shared" si="64"/>
        <v>124</v>
      </c>
      <c r="C2992" s="67" cm="1">
        <f t="array" ref="C2992">INDEX('Step 5. Daily Avg Schedule Calc'!$A$2:$D$169,(WEEKDAY(A2992)-1)*24+HOUR(A2992)+1,3)</f>
        <v>1</v>
      </c>
      <c r="D2992" s="67" cm="1">
        <f t="array" ref="D2992">INDEX('Step 5. Daily Avg Schedule Calc'!$A$2:$D$169,(WEEKDAY(A2992)-1)*24+HOUR(A2992)+1,4)</f>
        <v>1</v>
      </c>
      <c r="E2992">
        <f>VLOOKUP(A2992,'Step 1.4 CNY OAT'!$A$1:$B$8761,2)</f>
        <v>73</v>
      </c>
      <c r="F2992" s="11">
        <f ca="1">('Step 3. Regression'!$B$18*E2992^2+'Step 3. Regression'!$C$18*E2992+'Step 3. Regression'!$D$18)*C2992</f>
        <v>5.8421708582892293</v>
      </c>
      <c r="G2992" s="11">
        <f ca="1">('Step 3. Regression'!$G$18*E2992^2+'Step 3. Regression'!$H$18*E2992+'Step 3. Regression'!$I$18)*D2992</f>
        <v>2.7629192583773894</v>
      </c>
    </row>
    <row r="2993" spans="1:7" x14ac:dyDescent="0.25">
      <c r="A2993" s="8">
        <f>IF(ISBLANK('Step 1.4 CNY OAT'!A2993),"-",'Step 1.4 CNY OAT'!A2993)</f>
        <v>43225.666666666664</v>
      </c>
      <c r="B2993" s="26">
        <f t="shared" si="64"/>
        <v>124</v>
      </c>
      <c r="C2993" s="67" cm="1">
        <f t="array" ref="C2993">INDEX('Step 5. Daily Avg Schedule Calc'!$A$2:$D$169,(WEEKDAY(A2993)-1)*24+HOUR(A2993)+1,3)</f>
        <v>1</v>
      </c>
      <c r="D2993" s="67" cm="1">
        <f t="array" ref="D2993">INDEX('Step 5. Daily Avg Schedule Calc'!$A$2:$D$169,(WEEKDAY(A2993)-1)*24+HOUR(A2993)+1,4)</f>
        <v>1</v>
      </c>
      <c r="E2993">
        <f>VLOOKUP(A2993,'Step 1.4 CNY OAT'!$A$1:$B$8761,2)</f>
        <v>75</v>
      </c>
      <c r="F2993" s="11">
        <f ca="1">('Step 3. Regression'!$B$18*E2993^2+'Step 3. Regression'!$C$18*E2993+'Step 3. Regression'!$D$18)*C2993</f>
        <v>5.9986960458616565</v>
      </c>
      <c r="G2993" s="11">
        <f ca="1">('Step 3. Regression'!$G$18*E2993^2+'Step 3. Regression'!$H$18*E2993+'Step 3. Regression'!$I$18)*D2993</f>
        <v>2.7935172335022607</v>
      </c>
    </row>
    <row r="2994" spans="1:7" x14ac:dyDescent="0.25">
      <c r="A2994" s="8">
        <f>IF(ISBLANK('Step 1.4 CNY OAT'!A2994),"-",'Step 1.4 CNY OAT'!A2994)</f>
        <v>43225.708333333336</v>
      </c>
      <c r="B2994" s="26">
        <f t="shared" si="64"/>
        <v>124</v>
      </c>
      <c r="C2994" s="67" cm="1">
        <f t="array" ref="C2994">INDEX('Step 5. Daily Avg Schedule Calc'!$A$2:$D$169,(WEEKDAY(A2994)-1)*24+HOUR(A2994)+1,3)</f>
        <v>1</v>
      </c>
      <c r="D2994" s="67" cm="1">
        <f t="array" ref="D2994">INDEX('Step 5. Daily Avg Schedule Calc'!$A$2:$D$169,(WEEKDAY(A2994)-1)*24+HOUR(A2994)+1,4)</f>
        <v>1</v>
      </c>
      <c r="E2994">
        <f>VLOOKUP(A2994,'Step 1.4 CNY OAT'!$A$1:$B$8761,2)</f>
        <v>71</v>
      </c>
      <c r="F2994" s="11">
        <f ca="1">('Step 3. Regression'!$B$18*E2994^2+'Step 3. Regression'!$C$18*E2994+'Step 3. Regression'!$D$18)*C2994</f>
        <v>5.7050462123004699</v>
      </c>
      <c r="G2994" s="11">
        <f ca="1">('Step 3. Regression'!$G$18*E2994^2+'Step 3. Regression'!$H$18*E2994+'Step 3. Regression'!$I$18)*D2994</f>
        <v>2.7373105858704356</v>
      </c>
    </row>
    <row r="2995" spans="1:7" x14ac:dyDescent="0.25">
      <c r="A2995" s="8">
        <f>IF(ISBLANK('Step 1.4 CNY OAT'!A2995),"-",'Step 1.4 CNY OAT'!A2995)</f>
        <v>43225.75</v>
      </c>
      <c r="B2995" s="26">
        <f t="shared" si="64"/>
        <v>124</v>
      </c>
      <c r="C2995" s="67" cm="1">
        <f t="array" ref="C2995">INDEX('Step 5. Daily Avg Schedule Calc'!$A$2:$D$169,(WEEKDAY(A2995)-1)*24+HOUR(A2995)+1,3)</f>
        <v>1</v>
      </c>
      <c r="D2995" s="67" cm="1">
        <f t="array" ref="D2995">INDEX('Step 5. Daily Avg Schedule Calc'!$A$2:$D$169,(WEEKDAY(A2995)-1)*24+HOUR(A2995)+1,4)</f>
        <v>1</v>
      </c>
      <c r="E2995">
        <f>VLOOKUP(A2995,'Step 1.4 CNY OAT'!$A$1:$B$8761,2)</f>
        <v>70</v>
      </c>
      <c r="F2995" s="11">
        <f ca="1">('Step 3. Regression'!$B$18*E2995^2+'Step 3. Regression'!$C$18*E2995+'Step 3. Regression'!$D$18)*C2995</f>
        <v>5.6437590923999679</v>
      </c>
      <c r="G2995" s="11">
        <f ca="1">('Step 3. Regression'!$G$18*E2995^2+'Step 3. Regression'!$H$18*E2995+'Step 3. Regression'!$I$18)*D2995</f>
        <v>2.7263772380986788</v>
      </c>
    </row>
    <row r="2996" spans="1:7" x14ac:dyDescent="0.25">
      <c r="A2996" s="8">
        <f>IF(ISBLANK('Step 1.4 CNY OAT'!A2996),"-",'Step 1.4 CNY OAT'!A2996)</f>
        <v>43225.791666666664</v>
      </c>
      <c r="B2996" s="26">
        <f t="shared" si="64"/>
        <v>124</v>
      </c>
      <c r="C2996" s="67" cm="1">
        <f t="array" ref="C2996">INDEX('Step 5. Daily Avg Schedule Calc'!$A$2:$D$169,(WEEKDAY(A2996)-1)*24+HOUR(A2996)+1,3)</f>
        <v>1</v>
      </c>
      <c r="D2996" s="67" cm="1">
        <f t="array" ref="D2996">INDEX('Step 5. Daily Avg Schedule Calc'!$A$2:$D$169,(WEEKDAY(A2996)-1)*24+HOUR(A2996)+1,4)</f>
        <v>1</v>
      </c>
      <c r="E2996">
        <f>VLOOKUP(A2996,'Step 1.4 CNY OAT'!$A$1:$B$8761,2)</f>
        <v>68</v>
      </c>
      <c r="F2996" s="11">
        <f ca="1">('Step 3. Regression'!$B$18*E2996^2+'Step 3. Regression'!$C$18*E2996+'Step 3. Regression'!$D$18)*C2996</f>
        <v>5.5357352587867084</v>
      </c>
      <c r="G2996" s="11">
        <f ca="1">('Step 3. Regression'!$G$18*E2996^2+'Step 3. Regression'!$H$18*E2996+'Step 3. Regression'!$I$18)*D2996</f>
        <v>2.7082525195186036</v>
      </c>
    </row>
    <row r="2997" spans="1:7" x14ac:dyDescent="0.25">
      <c r="A2997" s="8">
        <f>IF(ISBLANK('Step 1.4 CNY OAT'!A2997),"-",'Step 1.4 CNY OAT'!A2997)</f>
        <v>43225.833333333336</v>
      </c>
      <c r="B2997" s="26">
        <f t="shared" si="64"/>
        <v>124</v>
      </c>
      <c r="C2997" s="67" cm="1">
        <f t="array" ref="C2997">INDEX('Step 5. Daily Avg Schedule Calc'!$A$2:$D$169,(WEEKDAY(A2997)-1)*24+HOUR(A2997)+1,3)</f>
        <v>1</v>
      </c>
      <c r="D2997" s="67" cm="1">
        <f t="array" ref="D2997">INDEX('Step 5. Daily Avg Schedule Calc'!$A$2:$D$169,(WEEKDAY(A2997)-1)*24+HOUR(A2997)+1,4)</f>
        <v>1</v>
      </c>
      <c r="E2997">
        <f>VLOOKUP(A2997,'Step 1.4 CNY OAT'!$A$1:$B$8761,2)</f>
        <v>67</v>
      </c>
      <c r="F2997" s="11">
        <f ca="1">('Step 3. Regression'!$B$18*E2997^2+'Step 3. Regression'!$C$18*E2997+'Step 3. Regression'!$D$18)*C2997</f>
        <v>5.4889985450739509</v>
      </c>
      <c r="G2997" s="11">
        <f ca="1">('Step 3. Regression'!$G$18*E2997^2+'Step 3. Regression'!$H$18*E2997+'Step 3. Regression'!$I$18)*D2997</f>
        <v>2.7010611487102851</v>
      </c>
    </row>
    <row r="2998" spans="1:7" x14ac:dyDescent="0.25">
      <c r="A2998" s="8">
        <f>IF(ISBLANK('Step 1.4 CNY OAT'!A2998),"-",'Step 1.4 CNY OAT'!A2998)</f>
        <v>43225.875</v>
      </c>
      <c r="B2998" s="26">
        <f t="shared" si="64"/>
        <v>124</v>
      </c>
      <c r="C2998" s="67" cm="1">
        <f t="array" ref="C2998">INDEX('Step 5. Daily Avg Schedule Calc'!$A$2:$D$169,(WEEKDAY(A2998)-1)*24+HOUR(A2998)+1,3)</f>
        <v>1</v>
      </c>
      <c r="D2998" s="67" cm="1">
        <f t="array" ref="D2998">INDEX('Step 5. Daily Avg Schedule Calc'!$A$2:$D$169,(WEEKDAY(A2998)-1)*24+HOUR(A2998)+1,4)</f>
        <v>1</v>
      </c>
      <c r="E2998">
        <f>VLOOKUP(A2998,'Step 1.4 CNY OAT'!$A$1:$B$8761,2)</f>
        <v>66</v>
      </c>
      <c r="F2998" s="11">
        <f ca="1">('Step 3. Regression'!$B$18*E2998^2+'Step 3. Regression'!$C$18*E2998+'Step 3. Regression'!$D$18)*C2998</f>
        <v>5.4471119667571148</v>
      </c>
      <c r="G2998" s="11">
        <f ca="1">('Step 3. Regression'!$G$18*E2998^2+'Step 3. Regression'!$H$18*E2998+'Step 3. Regression'!$I$18)*D2998</f>
        <v>2.6951171035564454</v>
      </c>
    </row>
    <row r="2999" spans="1:7" x14ac:dyDescent="0.25">
      <c r="A2999" s="8">
        <f>IF(ISBLANK('Step 1.4 CNY OAT'!A2999),"-",'Step 1.4 CNY OAT'!A2999)</f>
        <v>43225.916666666664</v>
      </c>
      <c r="B2999" s="26">
        <f t="shared" si="64"/>
        <v>124</v>
      </c>
      <c r="C2999" s="67" cm="1">
        <f t="array" ref="C2999">INDEX('Step 5. Daily Avg Schedule Calc'!$A$2:$D$169,(WEEKDAY(A2999)-1)*24+HOUR(A2999)+1,3)</f>
        <v>1</v>
      </c>
      <c r="D2999" s="67" cm="1">
        <f t="array" ref="D2999">INDEX('Step 5. Daily Avg Schedule Calc'!$A$2:$D$169,(WEEKDAY(A2999)-1)*24+HOUR(A2999)+1,4)</f>
        <v>1</v>
      </c>
      <c r="E2999">
        <f>VLOOKUP(A2999,'Step 1.4 CNY OAT'!$A$1:$B$8761,2)</f>
        <v>66</v>
      </c>
      <c r="F2999" s="11">
        <f ca="1">('Step 3. Regression'!$B$18*E2999^2+'Step 3. Regression'!$C$18*E2999+'Step 3. Regression'!$D$18)*C2999</f>
        <v>5.4471119667571148</v>
      </c>
      <c r="G2999" s="11">
        <f ca="1">('Step 3. Regression'!$G$18*E2999^2+'Step 3. Regression'!$H$18*E2999+'Step 3. Regression'!$I$18)*D2999</f>
        <v>2.6951171035564454</v>
      </c>
    </row>
    <row r="3000" spans="1:7" x14ac:dyDescent="0.25">
      <c r="A3000" s="8">
        <f>IF(ISBLANK('Step 1.4 CNY OAT'!A3000),"-",'Step 1.4 CNY OAT'!A3000)</f>
        <v>43225.958333333336</v>
      </c>
      <c r="B3000" s="26">
        <f t="shared" si="64"/>
        <v>124</v>
      </c>
      <c r="C3000" s="67" cm="1">
        <f t="array" ref="C3000">INDEX('Step 5. Daily Avg Schedule Calc'!$A$2:$D$169,(WEEKDAY(A3000)-1)*24+HOUR(A3000)+1,3)</f>
        <v>1</v>
      </c>
      <c r="D3000" s="67" cm="1">
        <f t="array" ref="D3000">INDEX('Step 5. Daily Avg Schedule Calc'!$A$2:$D$169,(WEEKDAY(A3000)-1)*24+HOUR(A3000)+1,4)</f>
        <v>1</v>
      </c>
      <c r="E3000">
        <f>VLOOKUP(A3000,'Step 1.4 CNY OAT'!$A$1:$B$8761,2)</f>
        <v>65</v>
      </c>
      <c r="F3000" s="11">
        <f ca="1">('Step 3. Regression'!$B$18*E3000^2+'Step 3. Regression'!$C$18*E3000+'Step 3. Regression'!$D$18)*C3000</f>
        <v>5.4100755238361913</v>
      </c>
      <c r="G3000" s="11">
        <f ca="1">('Step 3. Regression'!$G$18*E3000^2+'Step 3. Regression'!$H$18*E3000+'Step 3. Regression'!$I$18)*D3000</f>
        <v>2.6904203840570866</v>
      </c>
    </row>
    <row r="3001" spans="1:7" x14ac:dyDescent="0.25">
      <c r="A3001" s="8">
        <f>IF(ISBLANK('Step 1.4 CNY OAT'!A3001),"-",'Step 1.4 CNY OAT'!A3001)</f>
        <v>43226</v>
      </c>
      <c r="B3001" s="26">
        <f t="shared" si="64"/>
        <v>125</v>
      </c>
      <c r="C3001" s="67" cm="1">
        <f t="array" ref="C3001">INDEX('Step 5. Daily Avg Schedule Calc'!$A$2:$D$169,(WEEKDAY(A3001)-1)*24+HOUR(A3001)+1,3)</f>
        <v>1</v>
      </c>
      <c r="D3001" s="67" cm="1">
        <f t="array" ref="D3001">INDEX('Step 5. Daily Avg Schedule Calc'!$A$2:$D$169,(WEEKDAY(A3001)-1)*24+HOUR(A3001)+1,4)</f>
        <v>1</v>
      </c>
      <c r="E3001">
        <f>VLOOKUP(A3001,'Step 1.4 CNY OAT'!$A$1:$B$8761,2)</f>
        <v>66</v>
      </c>
      <c r="F3001" s="11">
        <f ca="1">('Step 3. Regression'!$B$18*E3001^2+'Step 3. Regression'!$C$18*E3001+'Step 3. Regression'!$D$18)*C3001</f>
        <v>5.4471119667571148</v>
      </c>
      <c r="G3001" s="11">
        <f ca="1">('Step 3. Regression'!$G$18*E3001^2+'Step 3. Regression'!$H$18*E3001+'Step 3. Regression'!$I$18)*D3001</f>
        <v>2.6951171035564454</v>
      </c>
    </row>
    <row r="3002" spans="1:7" x14ac:dyDescent="0.25">
      <c r="A3002" s="8">
        <f>IF(ISBLANK('Step 1.4 CNY OAT'!A3002),"-",'Step 1.4 CNY OAT'!A3002)</f>
        <v>43226.041666666664</v>
      </c>
      <c r="B3002" s="26">
        <f t="shared" si="64"/>
        <v>125</v>
      </c>
      <c r="C3002" s="67" cm="1">
        <f t="array" ref="C3002">INDEX('Step 5. Daily Avg Schedule Calc'!$A$2:$D$169,(WEEKDAY(A3002)-1)*24+HOUR(A3002)+1,3)</f>
        <v>1</v>
      </c>
      <c r="D3002" s="67" cm="1">
        <f t="array" ref="D3002">INDEX('Step 5. Daily Avg Schedule Calc'!$A$2:$D$169,(WEEKDAY(A3002)-1)*24+HOUR(A3002)+1,4)</f>
        <v>1</v>
      </c>
      <c r="E3002">
        <f>VLOOKUP(A3002,'Step 1.4 CNY OAT'!$A$1:$B$8761,2)</f>
        <v>68</v>
      </c>
      <c r="F3002" s="11">
        <f ca="1">('Step 3. Regression'!$B$18*E3002^2+'Step 3. Regression'!$C$18*E3002+'Step 3. Regression'!$D$18)*C3002</f>
        <v>5.5357352587867084</v>
      </c>
      <c r="G3002" s="11">
        <f ca="1">('Step 3. Regression'!$G$18*E3002^2+'Step 3. Regression'!$H$18*E3002+'Step 3. Regression'!$I$18)*D3002</f>
        <v>2.7082525195186036</v>
      </c>
    </row>
    <row r="3003" spans="1:7" x14ac:dyDescent="0.25">
      <c r="A3003" s="8">
        <f>IF(ISBLANK('Step 1.4 CNY OAT'!A3003),"-",'Step 1.4 CNY OAT'!A3003)</f>
        <v>43226.083333333336</v>
      </c>
      <c r="B3003" s="26">
        <f t="shared" si="64"/>
        <v>125</v>
      </c>
      <c r="C3003" s="67" cm="1">
        <f t="array" ref="C3003">INDEX('Step 5. Daily Avg Schedule Calc'!$A$2:$D$169,(WEEKDAY(A3003)-1)*24+HOUR(A3003)+1,3)</f>
        <v>1</v>
      </c>
      <c r="D3003" s="67" cm="1">
        <f t="array" ref="D3003">INDEX('Step 5. Daily Avg Schedule Calc'!$A$2:$D$169,(WEEKDAY(A3003)-1)*24+HOUR(A3003)+1,4)</f>
        <v>1</v>
      </c>
      <c r="E3003">
        <f>VLOOKUP(A3003,'Step 1.4 CNY OAT'!$A$1:$B$8761,2)</f>
        <v>64</v>
      </c>
      <c r="F3003" s="11">
        <f ca="1">('Step 3. Regression'!$B$18*E3003^2+'Step 3. Regression'!$C$18*E3003+'Step 3. Regression'!$D$18)*C3003</f>
        <v>5.3778892163111873</v>
      </c>
      <c r="G3003" s="11">
        <f ca="1">('Step 3. Regression'!$G$18*E3003^2+'Step 3. Regression'!$H$18*E3003+'Step 3. Regression'!$I$18)*D3003</f>
        <v>2.686970990212207</v>
      </c>
    </row>
    <row r="3004" spans="1:7" x14ac:dyDescent="0.25">
      <c r="A3004" s="8">
        <f>IF(ISBLANK('Step 1.4 CNY OAT'!A3004),"-",'Step 1.4 CNY OAT'!A3004)</f>
        <v>43226.125</v>
      </c>
      <c r="B3004" s="26">
        <f t="shared" si="64"/>
        <v>125</v>
      </c>
      <c r="C3004" s="67" cm="1">
        <f t="array" ref="C3004">INDEX('Step 5. Daily Avg Schedule Calc'!$A$2:$D$169,(WEEKDAY(A3004)-1)*24+HOUR(A3004)+1,3)</f>
        <v>1</v>
      </c>
      <c r="D3004" s="67" cm="1">
        <f t="array" ref="D3004">INDEX('Step 5. Daily Avg Schedule Calc'!$A$2:$D$169,(WEEKDAY(A3004)-1)*24+HOUR(A3004)+1,4)</f>
        <v>1</v>
      </c>
      <c r="E3004">
        <f>VLOOKUP(A3004,'Step 1.4 CNY OAT'!$A$1:$B$8761,2)</f>
        <v>63</v>
      </c>
      <c r="F3004" s="11">
        <f ca="1">('Step 3. Regression'!$B$18*E3004^2+'Step 3. Regression'!$C$18*E3004+'Step 3. Regression'!$D$18)*C3004</f>
        <v>5.3505530441821012</v>
      </c>
      <c r="G3004" s="11">
        <f ca="1">('Step 3. Regression'!$G$18*E3004^2+'Step 3. Regression'!$H$18*E3004+'Step 3. Regression'!$I$18)*D3004</f>
        <v>2.6847689220218069</v>
      </c>
    </row>
    <row r="3005" spans="1:7" x14ac:dyDescent="0.25">
      <c r="A3005" s="8">
        <f>IF(ISBLANK('Step 1.4 CNY OAT'!A3005),"-",'Step 1.4 CNY OAT'!A3005)</f>
        <v>43226.166666666664</v>
      </c>
      <c r="B3005" s="26">
        <f t="shared" si="64"/>
        <v>125</v>
      </c>
      <c r="C3005" s="67" cm="1">
        <f t="array" ref="C3005">INDEX('Step 5. Daily Avg Schedule Calc'!$A$2:$D$169,(WEEKDAY(A3005)-1)*24+HOUR(A3005)+1,3)</f>
        <v>1</v>
      </c>
      <c r="D3005" s="67" cm="1">
        <f t="array" ref="D3005">INDEX('Step 5. Daily Avg Schedule Calc'!$A$2:$D$169,(WEEKDAY(A3005)-1)*24+HOUR(A3005)+1,4)</f>
        <v>1</v>
      </c>
      <c r="E3005">
        <f>VLOOKUP(A3005,'Step 1.4 CNY OAT'!$A$1:$B$8761,2)</f>
        <v>63</v>
      </c>
      <c r="F3005" s="11">
        <f ca="1">('Step 3. Regression'!$B$18*E3005^2+'Step 3. Regression'!$C$18*E3005+'Step 3. Regression'!$D$18)*C3005</f>
        <v>5.3505530441821012</v>
      </c>
      <c r="G3005" s="11">
        <f ca="1">('Step 3. Regression'!$G$18*E3005^2+'Step 3. Regression'!$H$18*E3005+'Step 3. Regression'!$I$18)*D3005</f>
        <v>2.6847689220218069</v>
      </c>
    </row>
    <row r="3006" spans="1:7" x14ac:dyDescent="0.25">
      <c r="A3006" s="8">
        <f>IF(ISBLANK('Step 1.4 CNY OAT'!A3006),"-",'Step 1.4 CNY OAT'!A3006)</f>
        <v>43226.208333333336</v>
      </c>
      <c r="B3006" s="26">
        <f t="shared" si="64"/>
        <v>125</v>
      </c>
      <c r="C3006" s="67" cm="1">
        <f t="array" ref="C3006">INDEX('Step 5. Daily Avg Schedule Calc'!$A$2:$D$169,(WEEKDAY(A3006)-1)*24+HOUR(A3006)+1,3)</f>
        <v>1</v>
      </c>
      <c r="D3006" s="67" cm="1">
        <f t="array" ref="D3006">INDEX('Step 5. Daily Avg Schedule Calc'!$A$2:$D$169,(WEEKDAY(A3006)-1)*24+HOUR(A3006)+1,4)</f>
        <v>1</v>
      </c>
      <c r="E3006">
        <f>VLOOKUP(A3006,'Step 1.4 CNY OAT'!$A$1:$B$8761,2)</f>
        <v>64</v>
      </c>
      <c r="F3006" s="11">
        <f ca="1">('Step 3. Regression'!$B$18*E3006^2+'Step 3. Regression'!$C$18*E3006+'Step 3. Regression'!$D$18)*C3006</f>
        <v>5.3778892163111873</v>
      </c>
      <c r="G3006" s="11">
        <f ca="1">('Step 3. Regression'!$G$18*E3006^2+'Step 3. Regression'!$H$18*E3006+'Step 3. Regression'!$I$18)*D3006</f>
        <v>2.686970990212207</v>
      </c>
    </row>
    <row r="3007" spans="1:7" x14ac:dyDescent="0.25">
      <c r="A3007" s="8">
        <f>IF(ISBLANK('Step 1.4 CNY OAT'!A3007),"-",'Step 1.4 CNY OAT'!A3007)</f>
        <v>43226.25</v>
      </c>
      <c r="B3007" s="26">
        <f t="shared" si="64"/>
        <v>125</v>
      </c>
      <c r="C3007" s="67" cm="1">
        <f t="array" ref="C3007">INDEX('Step 5. Daily Avg Schedule Calc'!$A$2:$D$169,(WEEKDAY(A3007)-1)*24+HOUR(A3007)+1,3)</f>
        <v>1</v>
      </c>
      <c r="D3007" s="67" cm="1">
        <f t="array" ref="D3007">INDEX('Step 5. Daily Avg Schedule Calc'!$A$2:$D$169,(WEEKDAY(A3007)-1)*24+HOUR(A3007)+1,4)</f>
        <v>1</v>
      </c>
      <c r="E3007">
        <f>VLOOKUP(A3007,'Step 1.4 CNY OAT'!$A$1:$B$8761,2)</f>
        <v>63</v>
      </c>
      <c r="F3007" s="11">
        <f ca="1">('Step 3. Regression'!$B$18*E3007^2+'Step 3. Regression'!$C$18*E3007+'Step 3. Regression'!$D$18)*C3007</f>
        <v>5.3505530441821012</v>
      </c>
      <c r="G3007" s="11">
        <f ca="1">('Step 3. Regression'!$G$18*E3007^2+'Step 3. Regression'!$H$18*E3007+'Step 3. Regression'!$I$18)*D3007</f>
        <v>2.6847689220218069</v>
      </c>
    </row>
    <row r="3008" spans="1:7" x14ac:dyDescent="0.25">
      <c r="A3008" s="8">
        <f>IF(ISBLANK('Step 1.4 CNY OAT'!A3008),"-",'Step 1.4 CNY OAT'!A3008)</f>
        <v>43226.291666666664</v>
      </c>
      <c r="B3008" s="26">
        <f t="shared" si="64"/>
        <v>125</v>
      </c>
      <c r="C3008" s="67" cm="1">
        <f t="array" ref="C3008">INDEX('Step 5. Daily Avg Schedule Calc'!$A$2:$D$169,(WEEKDAY(A3008)-1)*24+HOUR(A3008)+1,3)</f>
        <v>1</v>
      </c>
      <c r="D3008" s="67" cm="1">
        <f t="array" ref="D3008">INDEX('Step 5. Daily Avg Schedule Calc'!$A$2:$D$169,(WEEKDAY(A3008)-1)*24+HOUR(A3008)+1,4)</f>
        <v>1</v>
      </c>
      <c r="E3008">
        <f>VLOOKUP(A3008,'Step 1.4 CNY OAT'!$A$1:$B$8761,2)</f>
        <v>61</v>
      </c>
      <c r="F3008" s="11">
        <f ca="1">('Step 3. Regression'!$B$18*E3008^2+'Step 3. Regression'!$C$18*E3008+'Step 3. Regression'!$D$18)*C3008</f>
        <v>5.3104311061116736</v>
      </c>
      <c r="G3008" s="11">
        <f ca="1">('Step 3. Regression'!$G$18*E3008^2+'Step 3. Regression'!$H$18*E3008+'Step 3. Regression'!$I$18)*D3008</f>
        <v>2.6841067626044453</v>
      </c>
    </row>
    <row r="3009" spans="1:7" x14ac:dyDescent="0.25">
      <c r="A3009" s="8">
        <f>IF(ISBLANK('Step 1.4 CNY OAT'!A3009),"-",'Step 1.4 CNY OAT'!A3009)</f>
        <v>43226.333333333336</v>
      </c>
      <c r="B3009" s="26">
        <f t="shared" si="64"/>
        <v>125</v>
      </c>
      <c r="C3009" s="67" cm="1">
        <f t="array" ref="C3009">INDEX('Step 5. Daily Avg Schedule Calc'!$A$2:$D$169,(WEEKDAY(A3009)-1)*24+HOUR(A3009)+1,3)</f>
        <v>1</v>
      </c>
      <c r="D3009" s="67" cm="1">
        <f t="array" ref="D3009">INDEX('Step 5. Daily Avg Schedule Calc'!$A$2:$D$169,(WEEKDAY(A3009)-1)*24+HOUR(A3009)+1,4)</f>
        <v>1</v>
      </c>
      <c r="E3009">
        <f>VLOOKUP(A3009,'Step 1.4 CNY OAT'!$A$1:$B$8761,2)</f>
        <v>60</v>
      </c>
      <c r="F3009" s="11">
        <f ca="1">('Step 3. Regression'!$B$18*E3009^2+'Step 3. Regression'!$C$18*E3009+'Step 3. Regression'!$D$18)*C3009</f>
        <v>5.2976453401703321</v>
      </c>
      <c r="G3009" s="11">
        <f ca="1">('Step 3. Regression'!$G$18*E3009^2+'Step 3. Regression'!$H$18*E3009+'Step 3. Regression'!$I$18)*D3009</f>
        <v>2.685646671377484</v>
      </c>
    </row>
    <row r="3010" spans="1:7" x14ac:dyDescent="0.25">
      <c r="A3010" s="8">
        <f>IF(ISBLANK('Step 1.4 CNY OAT'!A3010),"-",'Step 1.4 CNY OAT'!A3010)</f>
        <v>43226.375</v>
      </c>
      <c r="B3010" s="26">
        <f t="shared" si="64"/>
        <v>125</v>
      </c>
      <c r="C3010" s="67" cm="1">
        <f t="array" ref="C3010">INDEX('Step 5. Daily Avg Schedule Calc'!$A$2:$D$169,(WEEKDAY(A3010)-1)*24+HOUR(A3010)+1,3)</f>
        <v>1</v>
      </c>
      <c r="D3010" s="67" cm="1">
        <f t="array" ref="D3010">INDEX('Step 5. Daily Avg Schedule Calc'!$A$2:$D$169,(WEEKDAY(A3010)-1)*24+HOUR(A3010)+1,4)</f>
        <v>1</v>
      </c>
      <c r="E3010">
        <f>VLOOKUP(A3010,'Step 1.4 CNY OAT'!$A$1:$B$8761,2)</f>
        <v>59</v>
      </c>
      <c r="F3010" s="11">
        <f ca="1">('Step 3. Regression'!$B$18*E3010^2+'Step 3. Regression'!$C$18*E3010+'Step 3. Regression'!$D$18)*C3010</f>
        <v>5.2897097096249119</v>
      </c>
      <c r="G3010" s="11">
        <f ca="1">('Step 3. Regression'!$G$18*E3010^2+'Step 3. Regression'!$H$18*E3010+'Step 3. Regression'!$I$18)*D3010</f>
        <v>2.6884339058050024</v>
      </c>
    </row>
    <row r="3011" spans="1:7" x14ac:dyDescent="0.25">
      <c r="A3011" s="8">
        <f>IF(ISBLANK('Step 1.4 CNY OAT'!A3011),"-",'Step 1.4 CNY OAT'!A3011)</f>
        <v>43226.416666666664</v>
      </c>
      <c r="B3011" s="26">
        <f t="shared" ref="B3011:B3074" si="65">_xlfn.DAYS(A3011,$A$2)</f>
        <v>125</v>
      </c>
      <c r="C3011" s="67" cm="1">
        <f t="array" ref="C3011">INDEX('Step 5. Daily Avg Schedule Calc'!$A$2:$D$169,(WEEKDAY(A3011)-1)*24+HOUR(A3011)+1,3)</f>
        <v>1</v>
      </c>
      <c r="D3011" s="67" cm="1">
        <f t="array" ref="D3011">INDEX('Step 5. Daily Avg Schedule Calc'!$A$2:$D$169,(WEEKDAY(A3011)-1)*24+HOUR(A3011)+1,4)</f>
        <v>1</v>
      </c>
      <c r="E3011">
        <f>VLOOKUP(A3011,'Step 1.4 CNY OAT'!$A$1:$B$8761,2)</f>
        <v>61</v>
      </c>
      <c r="F3011" s="11">
        <f ca="1">('Step 3. Regression'!$B$18*E3011^2+'Step 3. Regression'!$C$18*E3011+'Step 3. Regression'!$D$18)*C3011</f>
        <v>5.3104311061116736</v>
      </c>
      <c r="G3011" s="11">
        <f ca="1">('Step 3. Regression'!$G$18*E3011^2+'Step 3. Regression'!$H$18*E3011+'Step 3. Regression'!$I$18)*D3011</f>
        <v>2.6841067626044453</v>
      </c>
    </row>
    <row r="3012" spans="1:7" x14ac:dyDescent="0.25">
      <c r="A3012" s="8">
        <f>IF(ISBLANK('Step 1.4 CNY OAT'!A3012),"-",'Step 1.4 CNY OAT'!A3012)</f>
        <v>43226.458333333336</v>
      </c>
      <c r="B3012" s="26">
        <f t="shared" si="65"/>
        <v>125</v>
      </c>
      <c r="C3012" s="67" cm="1">
        <f t="array" ref="C3012">INDEX('Step 5. Daily Avg Schedule Calc'!$A$2:$D$169,(WEEKDAY(A3012)-1)*24+HOUR(A3012)+1,3)</f>
        <v>1</v>
      </c>
      <c r="D3012" s="67" cm="1">
        <f t="array" ref="D3012">INDEX('Step 5. Daily Avg Schedule Calc'!$A$2:$D$169,(WEEKDAY(A3012)-1)*24+HOUR(A3012)+1,4)</f>
        <v>1</v>
      </c>
      <c r="E3012">
        <f>VLOOKUP(A3012,'Step 1.4 CNY OAT'!$A$1:$B$8761,2)</f>
        <v>61</v>
      </c>
      <c r="F3012" s="11">
        <f ca="1">('Step 3. Regression'!$B$18*E3012^2+'Step 3. Regression'!$C$18*E3012+'Step 3. Regression'!$D$18)*C3012</f>
        <v>5.3104311061116736</v>
      </c>
      <c r="G3012" s="11">
        <f ca="1">('Step 3. Regression'!$G$18*E3012^2+'Step 3. Regression'!$H$18*E3012+'Step 3. Regression'!$I$18)*D3012</f>
        <v>2.6841067626044453</v>
      </c>
    </row>
    <row r="3013" spans="1:7" x14ac:dyDescent="0.25">
      <c r="A3013" s="8">
        <f>IF(ISBLANK('Step 1.4 CNY OAT'!A3013),"-",'Step 1.4 CNY OAT'!A3013)</f>
        <v>43226.5</v>
      </c>
      <c r="B3013" s="26">
        <f t="shared" si="65"/>
        <v>125</v>
      </c>
      <c r="C3013" s="67" cm="1">
        <f t="array" ref="C3013">INDEX('Step 5. Daily Avg Schedule Calc'!$A$2:$D$169,(WEEKDAY(A3013)-1)*24+HOUR(A3013)+1,3)</f>
        <v>1</v>
      </c>
      <c r="D3013" s="67" cm="1">
        <f t="array" ref="D3013">INDEX('Step 5. Daily Avg Schedule Calc'!$A$2:$D$169,(WEEKDAY(A3013)-1)*24+HOUR(A3013)+1,4)</f>
        <v>1</v>
      </c>
      <c r="E3013">
        <f>VLOOKUP(A3013,'Step 1.4 CNY OAT'!$A$1:$B$8761,2)</f>
        <v>63</v>
      </c>
      <c r="F3013" s="11">
        <f ca="1">('Step 3. Regression'!$B$18*E3013^2+'Step 3. Regression'!$C$18*E3013+'Step 3. Regression'!$D$18)*C3013</f>
        <v>5.3505530441821012</v>
      </c>
      <c r="G3013" s="11">
        <f ca="1">('Step 3. Regression'!$G$18*E3013^2+'Step 3. Regression'!$H$18*E3013+'Step 3. Regression'!$I$18)*D3013</f>
        <v>2.6847689220218069</v>
      </c>
    </row>
    <row r="3014" spans="1:7" x14ac:dyDescent="0.25">
      <c r="A3014" s="8">
        <f>IF(ISBLANK('Step 1.4 CNY OAT'!A3014),"-",'Step 1.4 CNY OAT'!A3014)</f>
        <v>43226.541666666664</v>
      </c>
      <c r="B3014" s="26">
        <f t="shared" si="65"/>
        <v>125</v>
      </c>
      <c r="C3014" s="67" cm="1">
        <f t="array" ref="C3014">INDEX('Step 5. Daily Avg Schedule Calc'!$A$2:$D$169,(WEEKDAY(A3014)-1)*24+HOUR(A3014)+1,3)</f>
        <v>1</v>
      </c>
      <c r="D3014" s="67" cm="1">
        <f t="array" ref="D3014">INDEX('Step 5. Daily Avg Schedule Calc'!$A$2:$D$169,(WEEKDAY(A3014)-1)*24+HOUR(A3014)+1,4)</f>
        <v>1</v>
      </c>
      <c r="E3014">
        <f>VLOOKUP(A3014,'Step 1.4 CNY OAT'!$A$1:$B$8761,2)</f>
        <v>63</v>
      </c>
      <c r="F3014" s="11">
        <f ca="1">('Step 3. Regression'!$B$18*E3014^2+'Step 3. Regression'!$C$18*E3014+'Step 3. Regression'!$D$18)*C3014</f>
        <v>5.3505530441821012</v>
      </c>
      <c r="G3014" s="11">
        <f ca="1">('Step 3. Regression'!$G$18*E3014^2+'Step 3. Regression'!$H$18*E3014+'Step 3. Regression'!$I$18)*D3014</f>
        <v>2.6847689220218069</v>
      </c>
    </row>
    <row r="3015" spans="1:7" x14ac:dyDescent="0.25">
      <c r="A3015" s="8">
        <f>IF(ISBLANK('Step 1.4 CNY OAT'!A3015),"-",'Step 1.4 CNY OAT'!A3015)</f>
        <v>43226.583333333336</v>
      </c>
      <c r="B3015" s="26">
        <f t="shared" si="65"/>
        <v>125</v>
      </c>
      <c r="C3015" s="67" cm="1">
        <f t="array" ref="C3015">INDEX('Step 5. Daily Avg Schedule Calc'!$A$2:$D$169,(WEEKDAY(A3015)-1)*24+HOUR(A3015)+1,3)</f>
        <v>1</v>
      </c>
      <c r="D3015" s="67" cm="1">
        <f t="array" ref="D3015">INDEX('Step 5. Daily Avg Schedule Calc'!$A$2:$D$169,(WEEKDAY(A3015)-1)*24+HOUR(A3015)+1,4)</f>
        <v>1</v>
      </c>
      <c r="E3015">
        <f>VLOOKUP(A3015,'Step 1.4 CNY OAT'!$A$1:$B$8761,2)</f>
        <v>62</v>
      </c>
      <c r="F3015" s="11">
        <f ca="1">('Step 3. Regression'!$B$18*E3015^2+'Step 3. Regression'!$C$18*E3015+'Step 3. Regression'!$D$18)*C3015</f>
        <v>5.3280670074489258</v>
      </c>
      <c r="G3015" s="11">
        <f ca="1">('Step 3. Regression'!$G$18*E3015^2+'Step 3. Regression'!$H$18*E3015+'Step 3. Regression'!$I$18)*D3015</f>
        <v>2.6838141794858865</v>
      </c>
    </row>
    <row r="3016" spans="1:7" x14ac:dyDescent="0.25">
      <c r="A3016" s="8">
        <f>IF(ISBLANK('Step 1.4 CNY OAT'!A3016),"-",'Step 1.4 CNY OAT'!A3016)</f>
        <v>43226.625</v>
      </c>
      <c r="B3016" s="26">
        <f t="shared" si="65"/>
        <v>125</v>
      </c>
      <c r="C3016" s="67" cm="1">
        <f t="array" ref="C3016">INDEX('Step 5. Daily Avg Schedule Calc'!$A$2:$D$169,(WEEKDAY(A3016)-1)*24+HOUR(A3016)+1,3)</f>
        <v>1</v>
      </c>
      <c r="D3016" s="67" cm="1">
        <f t="array" ref="D3016">INDEX('Step 5. Daily Avg Schedule Calc'!$A$2:$D$169,(WEEKDAY(A3016)-1)*24+HOUR(A3016)+1,4)</f>
        <v>1</v>
      </c>
      <c r="E3016">
        <f>VLOOKUP(A3016,'Step 1.4 CNY OAT'!$A$1:$B$8761,2)</f>
        <v>61</v>
      </c>
      <c r="F3016" s="11">
        <f ca="1">('Step 3. Regression'!$B$18*E3016^2+'Step 3. Regression'!$C$18*E3016+'Step 3. Regression'!$D$18)*C3016</f>
        <v>5.3104311061116736</v>
      </c>
      <c r="G3016" s="11">
        <f ca="1">('Step 3. Regression'!$G$18*E3016^2+'Step 3. Regression'!$H$18*E3016+'Step 3. Regression'!$I$18)*D3016</f>
        <v>2.6841067626044453</v>
      </c>
    </row>
    <row r="3017" spans="1:7" x14ac:dyDescent="0.25">
      <c r="A3017" s="8">
        <f>IF(ISBLANK('Step 1.4 CNY OAT'!A3017),"-",'Step 1.4 CNY OAT'!A3017)</f>
        <v>43226.666666666664</v>
      </c>
      <c r="B3017" s="26">
        <f t="shared" si="65"/>
        <v>125</v>
      </c>
      <c r="C3017" s="67" cm="1">
        <f t="array" ref="C3017">INDEX('Step 5. Daily Avg Schedule Calc'!$A$2:$D$169,(WEEKDAY(A3017)-1)*24+HOUR(A3017)+1,3)</f>
        <v>1</v>
      </c>
      <c r="D3017" s="67" cm="1">
        <f t="array" ref="D3017">INDEX('Step 5. Daily Avg Schedule Calc'!$A$2:$D$169,(WEEKDAY(A3017)-1)*24+HOUR(A3017)+1,4)</f>
        <v>1</v>
      </c>
      <c r="E3017">
        <f>VLOOKUP(A3017,'Step 1.4 CNY OAT'!$A$1:$B$8761,2)</f>
        <v>61</v>
      </c>
      <c r="F3017" s="11">
        <f ca="1">('Step 3. Regression'!$B$18*E3017^2+'Step 3. Regression'!$C$18*E3017+'Step 3. Regression'!$D$18)*C3017</f>
        <v>5.3104311061116736</v>
      </c>
      <c r="G3017" s="11">
        <f ca="1">('Step 3. Regression'!$G$18*E3017^2+'Step 3. Regression'!$H$18*E3017+'Step 3. Regression'!$I$18)*D3017</f>
        <v>2.6841067626044453</v>
      </c>
    </row>
    <row r="3018" spans="1:7" x14ac:dyDescent="0.25">
      <c r="A3018" s="8">
        <f>IF(ISBLANK('Step 1.4 CNY OAT'!A3018),"-",'Step 1.4 CNY OAT'!A3018)</f>
        <v>43226.708333333336</v>
      </c>
      <c r="B3018" s="26">
        <f t="shared" si="65"/>
        <v>125</v>
      </c>
      <c r="C3018" s="67" cm="1">
        <f t="array" ref="C3018">INDEX('Step 5. Daily Avg Schedule Calc'!$A$2:$D$169,(WEEKDAY(A3018)-1)*24+HOUR(A3018)+1,3)</f>
        <v>1</v>
      </c>
      <c r="D3018" s="67" cm="1">
        <f t="array" ref="D3018">INDEX('Step 5. Daily Avg Schedule Calc'!$A$2:$D$169,(WEEKDAY(A3018)-1)*24+HOUR(A3018)+1,4)</f>
        <v>1</v>
      </c>
      <c r="E3018">
        <f>VLOOKUP(A3018,'Step 1.4 CNY OAT'!$A$1:$B$8761,2)</f>
        <v>59</v>
      </c>
      <c r="F3018" s="11">
        <f ca="1">('Step 3. Regression'!$B$18*E3018^2+'Step 3. Regression'!$C$18*E3018+'Step 3. Regression'!$D$18)*C3018</f>
        <v>5.2897097096249119</v>
      </c>
      <c r="G3018" s="11">
        <f ca="1">('Step 3. Regression'!$G$18*E3018^2+'Step 3. Regression'!$H$18*E3018+'Step 3. Regression'!$I$18)*D3018</f>
        <v>2.6884339058050024</v>
      </c>
    </row>
    <row r="3019" spans="1:7" x14ac:dyDescent="0.25">
      <c r="A3019" s="8">
        <f>IF(ISBLANK('Step 1.4 CNY OAT'!A3019),"-",'Step 1.4 CNY OAT'!A3019)</f>
        <v>43226.75</v>
      </c>
      <c r="B3019" s="26">
        <f t="shared" si="65"/>
        <v>125</v>
      </c>
      <c r="C3019" s="67" cm="1">
        <f t="array" ref="C3019">INDEX('Step 5. Daily Avg Schedule Calc'!$A$2:$D$169,(WEEKDAY(A3019)-1)*24+HOUR(A3019)+1,3)</f>
        <v>1</v>
      </c>
      <c r="D3019" s="67" cm="1">
        <f t="array" ref="D3019">INDEX('Step 5. Daily Avg Schedule Calc'!$A$2:$D$169,(WEEKDAY(A3019)-1)*24+HOUR(A3019)+1,4)</f>
        <v>1</v>
      </c>
      <c r="E3019">
        <f>VLOOKUP(A3019,'Step 1.4 CNY OAT'!$A$1:$B$8761,2)</f>
        <v>59</v>
      </c>
      <c r="F3019" s="11">
        <f ca="1">('Step 3. Regression'!$B$18*E3019^2+'Step 3. Regression'!$C$18*E3019+'Step 3. Regression'!$D$18)*C3019</f>
        <v>5.2897097096249119</v>
      </c>
      <c r="G3019" s="11">
        <f ca="1">('Step 3. Regression'!$G$18*E3019^2+'Step 3. Regression'!$H$18*E3019+'Step 3. Regression'!$I$18)*D3019</f>
        <v>2.6884339058050024</v>
      </c>
    </row>
    <row r="3020" spans="1:7" x14ac:dyDescent="0.25">
      <c r="A3020" s="8">
        <f>IF(ISBLANK('Step 1.4 CNY OAT'!A3020),"-",'Step 1.4 CNY OAT'!A3020)</f>
        <v>43226.791666666664</v>
      </c>
      <c r="B3020" s="26">
        <f t="shared" si="65"/>
        <v>125</v>
      </c>
      <c r="C3020" s="67" cm="1">
        <f t="array" ref="C3020">INDEX('Step 5. Daily Avg Schedule Calc'!$A$2:$D$169,(WEEKDAY(A3020)-1)*24+HOUR(A3020)+1,3)</f>
        <v>1</v>
      </c>
      <c r="D3020" s="67" cm="1">
        <f t="array" ref="D3020">INDEX('Step 5. Daily Avg Schedule Calc'!$A$2:$D$169,(WEEKDAY(A3020)-1)*24+HOUR(A3020)+1,4)</f>
        <v>1</v>
      </c>
      <c r="E3020">
        <f>VLOOKUP(A3020,'Step 1.4 CNY OAT'!$A$1:$B$8761,2)</f>
        <v>57</v>
      </c>
      <c r="F3020" s="11">
        <f ca="1">('Step 3. Regression'!$B$18*E3020^2+'Step 3. Regression'!$C$18*E3020+'Step 3. Regression'!$D$18)*C3020</f>
        <v>5.2883888547218145</v>
      </c>
      <c r="G3020" s="11">
        <f ca="1">('Step 3. Regression'!$G$18*E3020^2+'Step 3. Regression'!$H$18*E3020+'Step 3. Regression'!$I$18)*D3020</f>
        <v>2.697750351623478</v>
      </c>
    </row>
    <row r="3021" spans="1:7" x14ac:dyDescent="0.25">
      <c r="A3021" s="8">
        <f>IF(ISBLANK('Step 1.4 CNY OAT'!A3021),"-",'Step 1.4 CNY OAT'!A3021)</f>
        <v>43226.833333333336</v>
      </c>
      <c r="B3021" s="26">
        <f t="shared" si="65"/>
        <v>125</v>
      </c>
      <c r="C3021" s="67" cm="1">
        <f t="array" ref="C3021">INDEX('Step 5. Daily Avg Schedule Calc'!$A$2:$D$169,(WEEKDAY(A3021)-1)*24+HOUR(A3021)+1,3)</f>
        <v>1</v>
      </c>
      <c r="D3021" s="67" cm="1">
        <f t="array" ref="D3021">INDEX('Step 5. Daily Avg Schedule Calc'!$A$2:$D$169,(WEEKDAY(A3021)-1)*24+HOUR(A3021)+1,4)</f>
        <v>1</v>
      </c>
      <c r="E3021">
        <f>VLOOKUP(A3021,'Step 1.4 CNY OAT'!$A$1:$B$8761,2)</f>
        <v>57</v>
      </c>
      <c r="F3021" s="11">
        <f ca="1">('Step 3. Regression'!$B$18*E3021^2+'Step 3. Regression'!$C$18*E3021+'Step 3. Regression'!$D$18)*C3021</f>
        <v>5.2883888547218145</v>
      </c>
      <c r="G3021" s="11">
        <f ca="1">('Step 3. Regression'!$G$18*E3021^2+'Step 3. Regression'!$H$18*E3021+'Step 3. Regression'!$I$18)*D3021</f>
        <v>2.697750351623478</v>
      </c>
    </row>
    <row r="3022" spans="1:7" x14ac:dyDescent="0.25">
      <c r="A3022" s="8">
        <f>IF(ISBLANK('Step 1.4 CNY OAT'!A3022),"-",'Step 1.4 CNY OAT'!A3022)</f>
        <v>43226.875</v>
      </c>
      <c r="B3022" s="26">
        <f t="shared" si="65"/>
        <v>125</v>
      </c>
      <c r="C3022" s="67" cm="1">
        <f t="array" ref="C3022">INDEX('Step 5. Daily Avg Schedule Calc'!$A$2:$D$169,(WEEKDAY(A3022)-1)*24+HOUR(A3022)+1,3)</f>
        <v>1</v>
      </c>
      <c r="D3022" s="67" cm="1">
        <f t="array" ref="D3022">INDEX('Step 5. Daily Avg Schedule Calc'!$A$2:$D$169,(WEEKDAY(A3022)-1)*24+HOUR(A3022)+1,4)</f>
        <v>1</v>
      </c>
      <c r="E3022">
        <f>VLOOKUP(A3022,'Step 1.4 CNY OAT'!$A$1:$B$8761,2)</f>
        <v>55</v>
      </c>
      <c r="F3022" s="11">
        <f ca="1">('Step 3. Regression'!$B$18*E3022^2+'Step 3. Regression'!$C$18*E3022+'Step 3. Regression'!$D$18)*C3022</f>
        <v>5.3064685414023867</v>
      </c>
      <c r="G3022" s="11">
        <f ca="1">('Step 3. Regression'!$G$18*E3022^2+'Step 3. Regression'!$H$18*E3022+'Step 3. Regression'!$I$18)*D3022</f>
        <v>2.7120561000598711</v>
      </c>
    </row>
    <row r="3023" spans="1:7" x14ac:dyDescent="0.25">
      <c r="A3023" s="8">
        <f>IF(ISBLANK('Step 1.4 CNY OAT'!A3023),"-",'Step 1.4 CNY OAT'!A3023)</f>
        <v>43226.916666666664</v>
      </c>
      <c r="B3023" s="26">
        <f t="shared" si="65"/>
        <v>125</v>
      </c>
      <c r="C3023" s="67" cm="1">
        <f t="array" ref="C3023">INDEX('Step 5. Daily Avg Schedule Calc'!$A$2:$D$169,(WEEKDAY(A3023)-1)*24+HOUR(A3023)+1,3)</f>
        <v>1</v>
      </c>
      <c r="D3023" s="67" cm="1">
        <f t="array" ref="D3023">INDEX('Step 5. Daily Avg Schedule Calc'!$A$2:$D$169,(WEEKDAY(A3023)-1)*24+HOUR(A3023)+1,4)</f>
        <v>1</v>
      </c>
      <c r="E3023">
        <f>VLOOKUP(A3023,'Step 1.4 CNY OAT'!$A$1:$B$8761,2)</f>
        <v>54</v>
      </c>
      <c r="F3023" s="11">
        <f ca="1">('Step 3. Regression'!$B$18*E3023^2+'Step 3. Regression'!$C$18*E3023+'Step 3. Regression'!$D$18)*C3023</f>
        <v>5.3227835878365486</v>
      </c>
      <c r="G3023" s="11">
        <f ca="1">('Step 3. Regression'!$G$18*E3023^2+'Step 3. Regression'!$H$18*E3023+'Step 3. Regression'!$I$18)*D3023</f>
        <v>2.721079962759787</v>
      </c>
    </row>
    <row r="3024" spans="1:7" x14ac:dyDescent="0.25">
      <c r="A3024" s="8">
        <f>IF(ISBLANK('Step 1.4 CNY OAT'!A3024),"-",'Step 1.4 CNY OAT'!A3024)</f>
        <v>43226.958333333336</v>
      </c>
      <c r="B3024" s="26">
        <f t="shared" si="65"/>
        <v>125</v>
      </c>
      <c r="C3024" s="67" cm="1">
        <f t="array" ref="C3024">INDEX('Step 5. Daily Avg Schedule Calc'!$A$2:$D$169,(WEEKDAY(A3024)-1)*24+HOUR(A3024)+1,3)</f>
        <v>1</v>
      </c>
      <c r="D3024" s="67" cm="1">
        <f t="array" ref="D3024">INDEX('Step 5. Daily Avg Schedule Calc'!$A$2:$D$169,(WEEKDAY(A3024)-1)*24+HOUR(A3024)+1,4)</f>
        <v>1</v>
      </c>
      <c r="E3024">
        <f>VLOOKUP(A3024,'Step 1.4 CNY OAT'!$A$1:$B$8761,2)</f>
        <v>56</v>
      </c>
      <c r="F3024" s="11">
        <f ca="1">('Step 3. Regression'!$B$18*E3024^2+'Step 3. Regression'!$C$18*E3024+'Step 3. Regression'!$D$18)*C3024</f>
        <v>5.2950036303641443</v>
      </c>
      <c r="G3024" s="11">
        <f ca="1">('Step 3. Regression'!$G$18*E3024^2+'Step 3. Regression'!$H$18*E3024+'Step 3. Regression'!$I$18)*D3024</f>
        <v>2.7042795630144352</v>
      </c>
    </row>
    <row r="3025" spans="1:7" x14ac:dyDescent="0.25">
      <c r="A3025" s="8">
        <f>IF(ISBLANK('Step 1.4 CNY OAT'!A3025),"-",'Step 1.4 CNY OAT'!A3025)</f>
        <v>43227</v>
      </c>
      <c r="B3025" s="26">
        <f t="shared" si="65"/>
        <v>126</v>
      </c>
      <c r="C3025" s="67" cm="1">
        <f t="array" ref="C3025">INDEX('Step 5. Daily Avg Schedule Calc'!$A$2:$D$169,(WEEKDAY(A3025)-1)*24+HOUR(A3025)+1,3)</f>
        <v>1</v>
      </c>
      <c r="D3025" s="67" cm="1">
        <f t="array" ref="D3025">INDEX('Step 5. Daily Avg Schedule Calc'!$A$2:$D$169,(WEEKDAY(A3025)-1)*24+HOUR(A3025)+1,4)</f>
        <v>1</v>
      </c>
      <c r="E3025">
        <f>VLOOKUP(A3025,'Step 1.4 CNY OAT'!$A$1:$B$8761,2)</f>
        <v>55</v>
      </c>
      <c r="F3025" s="11">
        <f ca="1">('Step 3. Regression'!$B$18*E3025^2+'Step 3. Regression'!$C$18*E3025+'Step 3. Regression'!$D$18)*C3025</f>
        <v>5.3064685414023867</v>
      </c>
      <c r="G3025" s="11">
        <f ca="1">('Step 3. Regression'!$G$18*E3025^2+'Step 3. Regression'!$H$18*E3025+'Step 3. Regression'!$I$18)*D3025</f>
        <v>2.7120561000598711</v>
      </c>
    </row>
    <row r="3026" spans="1:7" x14ac:dyDescent="0.25">
      <c r="A3026" s="8">
        <f>IF(ISBLANK('Step 1.4 CNY OAT'!A3026),"-",'Step 1.4 CNY OAT'!A3026)</f>
        <v>43227.041666666664</v>
      </c>
      <c r="B3026" s="26">
        <f t="shared" si="65"/>
        <v>126</v>
      </c>
      <c r="C3026" s="67" cm="1">
        <f t="array" ref="C3026">INDEX('Step 5. Daily Avg Schedule Calc'!$A$2:$D$169,(WEEKDAY(A3026)-1)*24+HOUR(A3026)+1,3)</f>
        <v>1</v>
      </c>
      <c r="D3026" s="67" cm="1">
        <f t="array" ref="D3026">INDEX('Step 5. Daily Avg Schedule Calc'!$A$2:$D$169,(WEEKDAY(A3026)-1)*24+HOUR(A3026)+1,4)</f>
        <v>1</v>
      </c>
      <c r="E3026">
        <f>VLOOKUP(A3026,'Step 1.4 CNY OAT'!$A$1:$B$8761,2)</f>
        <v>56</v>
      </c>
      <c r="F3026" s="11">
        <f ca="1">('Step 3. Regression'!$B$18*E3026^2+'Step 3. Regression'!$C$18*E3026+'Step 3. Regression'!$D$18)*C3026</f>
        <v>5.2950036303641443</v>
      </c>
      <c r="G3026" s="11">
        <f ca="1">('Step 3. Regression'!$G$18*E3026^2+'Step 3. Regression'!$H$18*E3026+'Step 3. Regression'!$I$18)*D3026</f>
        <v>2.7042795630144352</v>
      </c>
    </row>
    <row r="3027" spans="1:7" x14ac:dyDescent="0.25">
      <c r="A3027" s="8">
        <f>IF(ISBLANK('Step 1.4 CNY OAT'!A3027),"-",'Step 1.4 CNY OAT'!A3027)</f>
        <v>43227.083333333336</v>
      </c>
      <c r="B3027" s="26">
        <f t="shared" si="65"/>
        <v>126</v>
      </c>
      <c r="C3027" s="67" cm="1">
        <f t="array" ref="C3027">INDEX('Step 5. Daily Avg Schedule Calc'!$A$2:$D$169,(WEEKDAY(A3027)-1)*24+HOUR(A3027)+1,3)</f>
        <v>1</v>
      </c>
      <c r="D3027" s="67" cm="1">
        <f t="array" ref="D3027">INDEX('Step 5. Daily Avg Schedule Calc'!$A$2:$D$169,(WEEKDAY(A3027)-1)*24+HOUR(A3027)+1,4)</f>
        <v>1</v>
      </c>
      <c r="E3027">
        <f>VLOOKUP(A3027,'Step 1.4 CNY OAT'!$A$1:$B$8761,2)</f>
        <v>58</v>
      </c>
      <c r="F3027" s="11">
        <f ca="1">('Step 3. Regression'!$B$18*E3027^2+'Step 3. Regression'!$C$18*E3027+'Step 3. Regression'!$D$18)*C3027</f>
        <v>5.2866242144754043</v>
      </c>
      <c r="G3027" s="11">
        <f ca="1">('Step 3. Regression'!$G$18*E3027^2+'Step 3. Regression'!$H$18*E3027+'Step 3. Regression'!$I$18)*D3027</f>
        <v>2.6924684658870004</v>
      </c>
    </row>
    <row r="3028" spans="1:7" x14ac:dyDescent="0.25">
      <c r="A3028" s="8">
        <f>IF(ISBLANK('Step 1.4 CNY OAT'!A3028),"-",'Step 1.4 CNY OAT'!A3028)</f>
        <v>43227.125</v>
      </c>
      <c r="B3028" s="26">
        <f t="shared" si="65"/>
        <v>126</v>
      </c>
      <c r="C3028" s="67" cm="1">
        <f t="array" ref="C3028">INDEX('Step 5. Daily Avg Schedule Calc'!$A$2:$D$169,(WEEKDAY(A3028)-1)*24+HOUR(A3028)+1,3)</f>
        <v>1</v>
      </c>
      <c r="D3028" s="67" cm="1">
        <f t="array" ref="D3028">INDEX('Step 5. Daily Avg Schedule Calc'!$A$2:$D$169,(WEEKDAY(A3028)-1)*24+HOUR(A3028)+1,4)</f>
        <v>1</v>
      </c>
      <c r="E3028">
        <f>VLOOKUP(A3028,'Step 1.4 CNY OAT'!$A$1:$B$8761,2)</f>
        <v>57</v>
      </c>
      <c r="F3028" s="11">
        <f ca="1">('Step 3. Regression'!$B$18*E3028^2+'Step 3. Regression'!$C$18*E3028+'Step 3. Regression'!$D$18)*C3028</f>
        <v>5.2883888547218145</v>
      </c>
      <c r="G3028" s="11">
        <f ca="1">('Step 3. Regression'!$G$18*E3028^2+'Step 3. Regression'!$H$18*E3028+'Step 3. Regression'!$I$18)*D3028</f>
        <v>2.697750351623478</v>
      </c>
    </row>
    <row r="3029" spans="1:7" x14ac:dyDescent="0.25">
      <c r="A3029" s="8">
        <f>IF(ISBLANK('Step 1.4 CNY OAT'!A3029),"-",'Step 1.4 CNY OAT'!A3029)</f>
        <v>43227.166666666664</v>
      </c>
      <c r="B3029" s="26">
        <f t="shared" si="65"/>
        <v>126</v>
      </c>
      <c r="C3029" s="67" cm="1">
        <f t="array" ref="C3029">INDEX('Step 5. Daily Avg Schedule Calc'!$A$2:$D$169,(WEEKDAY(A3029)-1)*24+HOUR(A3029)+1,3)</f>
        <v>1</v>
      </c>
      <c r="D3029" s="67" cm="1">
        <f t="array" ref="D3029">INDEX('Step 5. Daily Avg Schedule Calc'!$A$2:$D$169,(WEEKDAY(A3029)-1)*24+HOUR(A3029)+1,4)</f>
        <v>1</v>
      </c>
      <c r="E3029">
        <f>VLOOKUP(A3029,'Step 1.4 CNY OAT'!$A$1:$B$8761,2)</f>
        <v>57</v>
      </c>
      <c r="F3029" s="11">
        <f ca="1">('Step 3. Regression'!$B$18*E3029^2+'Step 3. Regression'!$C$18*E3029+'Step 3. Regression'!$D$18)*C3029</f>
        <v>5.2883888547218145</v>
      </c>
      <c r="G3029" s="11">
        <f ca="1">('Step 3. Regression'!$G$18*E3029^2+'Step 3. Regression'!$H$18*E3029+'Step 3. Regression'!$I$18)*D3029</f>
        <v>2.697750351623478</v>
      </c>
    </row>
    <row r="3030" spans="1:7" x14ac:dyDescent="0.25">
      <c r="A3030" s="8">
        <f>IF(ISBLANK('Step 1.4 CNY OAT'!A3030),"-",'Step 1.4 CNY OAT'!A3030)</f>
        <v>43227.208333333336</v>
      </c>
      <c r="B3030" s="26">
        <f t="shared" si="65"/>
        <v>126</v>
      </c>
      <c r="C3030" s="67" cm="1">
        <f t="array" ref="C3030">INDEX('Step 5. Daily Avg Schedule Calc'!$A$2:$D$169,(WEEKDAY(A3030)-1)*24+HOUR(A3030)+1,3)</f>
        <v>1</v>
      </c>
      <c r="D3030" s="67" cm="1">
        <f t="array" ref="D3030">INDEX('Step 5. Daily Avg Schedule Calc'!$A$2:$D$169,(WEEKDAY(A3030)-1)*24+HOUR(A3030)+1,4)</f>
        <v>1</v>
      </c>
      <c r="E3030">
        <f>VLOOKUP(A3030,'Step 1.4 CNY OAT'!$A$1:$B$8761,2)</f>
        <v>57</v>
      </c>
      <c r="F3030" s="11">
        <f ca="1">('Step 3. Regression'!$B$18*E3030^2+'Step 3. Regression'!$C$18*E3030+'Step 3. Regression'!$D$18)*C3030</f>
        <v>5.2883888547218145</v>
      </c>
      <c r="G3030" s="11">
        <f ca="1">('Step 3. Regression'!$G$18*E3030^2+'Step 3. Regression'!$H$18*E3030+'Step 3. Regression'!$I$18)*D3030</f>
        <v>2.697750351623478</v>
      </c>
    </row>
    <row r="3031" spans="1:7" x14ac:dyDescent="0.25">
      <c r="A3031" s="8">
        <f>IF(ISBLANK('Step 1.4 CNY OAT'!A3031),"-",'Step 1.4 CNY OAT'!A3031)</f>
        <v>43227.25</v>
      </c>
      <c r="B3031" s="26">
        <f t="shared" si="65"/>
        <v>126</v>
      </c>
      <c r="C3031" s="67" cm="1">
        <f t="array" ref="C3031">INDEX('Step 5. Daily Avg Schedule Calc'!$A$2:$D$169,(WEEKDAY(A3031)-1)*24+HOUR(A3031)+1,3)</f>
        <v>1</v>
      </c>
      <c r="D3031" s="67" cm="1">
        <f t="array" ref="D3031">INDEX('Step 5. Daily Avg Schedule Calc'!$A$2:$D$169,(WEEKDAY(A3031)-1)*24+HOUR(A3031)+1,4)</f>
        <v>1</v>
      </c>
      <c r="E3031">
        <f>VLOOKUP(A3031,'Step 1.4 CNY OAT'!$A$1:$B$8761,2)</f>
        <v>55</v>
      </c>
      <c r="F3031" s="11">
        <f ca="1">('Step 3. Regression'!$B$18*E3031^2+'Step 3. Regression'!$C$18*E3031+'Step 3. Regression'!$D$18)*C3031</f>
        <v>5.3064685414023867</v>
      </c>
      <c r="G3031" s="11">
        <f ca="1">('Step 3. Regression'!$G$18*E3031^2+'Step 3. Regression'!$H$18*E3031+'Step 3. Regression'!$I$18)*D3031</f>
        <v>2.7120561000598711</v>
      </c>
    </row>
    <row r="3032" spans="1:7" x14ac:dyDescent="0.25">
      <c r="A3032" s="8">
        <f>IF(ISBLANK('Step 1.4 CNY OAT'!A3032),"-",'Step 1.4 CNY OAT'!A3032)</f>
        <v>43227.291666666664</v>
      </c>
      <c r="B3032" s="26">
        <f t="shared" si="65"/>
        <v>126</v>
      </c>
      <c r="C3032" s="67" cm="1">
        <f t="array" ref="C3032">INDEX('Step 5. Daily Avg Schedule Calc'!$A$2:$D$169,(WEEKDAY(A3032)-1)*24+HOUR(A3032)+1,3)</f>
        <v>1</v>
      </c>
      <c r="D3032" s="67" cm="1">
        <f t="array" ref="D3032">INDEX('Step 5. Daily Avg Schedule Calc'!$A$2:$D$169,(WEEKDAY(A3032)-1)*24+HOUR(A3032)+1,4)</f>
        <v>1</v>
      </c>
      <c r="E3032">
        <f>VLOOKUP(A3032,'Step 1.4 CNY OAT'!$A$1:$B$8761,2)</f>
        <v>57</v>
      </c>
      <c r="F3032" s="11">
        <f ca="1">('Step 3. Regression'!$B$18*E3032^2+'Step 3. Regression'!$C$18*E3032+'Step 3. Regression'!$D$18)*C3032</f>
        <v>5.2883888547218145</v>
      </c>
      <c r="G3032" s="11">
        <f ca="1">('Step 3. Regression'!$G$18*E3032^2+'Step 3. Regression'!$H$18*E3032+'Step 3. Regression'!$I$18)*D3032</f>
        <v>2.697750351623478</v>
      </c>
    </row>
    <row r="3033" spans="1:7" x14ac:dyDescent="0.25">
      <c r="A3033" s="8">
        <f>IF(ISBLANK('Step 1.4 CNY OAT'!A3033),"-",'Step 1.4 CNY OAT'!A3033)</f>
        <v>43227.333333333336</v>
      </c>
      <c r="B3033" s="26">
        <f t="shared" si="65"/>
        <v>126</v>
      </c>
      <c r="C3033" s="67" cm="1">
        <f t="array" ref="C3033">INDEX('Step 5. Daily Avg Schedule Calc'!$A$2:$D$169,(WEEKDAY(A3033)-1)*24+HOUR(A3033)+1,3)</f>
        <v>1</v>
      </c>
      <c r="D3033" s="67" cm="1">
        <f t="array" ref="D3033">INDEX('Step 5. Daily Avg Schedule Calc'!$A$2:$D$169,(WEEKDAY(A3033)-1)*24+HOUR(A3033)+1,4)</f>
        <v>1</v>
      </c>
      <c r="E3033">
        <f>VLOOKUP(A3033,'Step 1.4 CNY OAT'!$A$1:$B$8761,2)</f>
        <v>59</v>
      </c>
      <c r="F3033" s="11">
        <f ca="1">('Step 3. Regression'!$B$18*E3033^2+'Step 3. Regression'!$C$18*E3033+'Step 3. Regression'!$D$18)*C3033</f>
        <v>5.2897097096249119</v>
      </c>
      <c r="G3033" s="11">
        <f ca="1">('Step 3. Regression'!$G$18*E3033^2+'Step 3. Regression'!$H$18*E3033+'Step 3. Regression'!$I$18)*D3033</f>
        <v>2.6884339058050024</v>
      </c>
    </row>
    <row r="3034" spans="1:7" x14ac:dyDescent="0.25">
      <c r="A3034" s="8">
        <f>IF(ISBLANK('Step 1.4 CNY OAT'!A3034),"-",'Step 1.4 CNY OAT'!A3034)</f>
        <v>43227.375</v>
      </c>
      <c r="B3034" s="26">
        <f t="shared" si="65"/>
        <v>126</v>
      </c>
      <c r="C3034" s="67" cm="1">
        <f t="array" ref="C3034">INDEX('Step 5. Daily Avg Schedule Calc'!$A$2:$D$169,(WEEKDAY(A3034)-1)*24+HOUR(A3034)+1,3)</f>
        <v>1</v>
      </c>
      <c r="D3034" s="67" cm="1">
        <f t="array" ref="D3034">INDEX('Step 5. Daily Avg Schedule Calc'!$A$2:$D$169,(WEEKDAY(A3034)-1)*24+HOUR(A3034)+1,4)</f>
        <v>1</v>
      </c>
      <c r="E3034">
        <f>VLOOKUP(A3034,'Step 1.4 CNY OAT'!$A$1:$B$8761,2)</f>
        <v>61</v>
      </c>
      <c r="F3034" s="11">
        <f ca="1">('Step 3. Regression'!$B$18*E3034^2+'Step 3. Regression'!$C$18*E3034+'Step 3. Regression'!$D$18)*C3034</f>
        <v>5.3104311061116736</v>
      </c>
      <c r="G3034" s="11">
        <f ca="1">('Step 3. Regression'!$G$18*E3034^2+'Step 3. Regression'!$H$18*E3034+'Step 3. Regression'!$I$18)*D3034</f>
        <v>2.6841067626044453</v>
      </c>
    </row>
    <row r="3035" spans="1:7" x14ac:dyDescent="0.25">
      <c r="A3035" s="8">
        <f>IF(ISBLANK('Step 1.4 CNY OAT'!A3035),"-",'Step 1.4 CNY OAT'!A3035)</f>
        <v>43227.416666666664</v>
      </c>
      <c r="B3035" s="26">
        <f t="shared" si="65"/>
        <v>126</v>
      </c>
      <c r="C3035" s="67" cm="1">
        <f t="array" ref="C3035">INDEX('Step 5. Daily Avg Schedule Calc'!$A$2:$D$169,(WEEKDAY(A3035)-1)*24+HOUR(A3035)+1,3)</f>
        <v>1</v>
      </c>
      <c r="D3035" s="67" cm="1">
        <f t="array" ref="D3035">INDEX('Step 5. Daily Avg Schedule Calc'!$A$2:$D$169,(WEEKDAY(A3035)-1)*24+HOUR(A3035)+1,4)</f>
        <v>1</v>
      </c>
      <c r="E3035">
        <f>VLOOKUP(A3035,'Step 1.4 CNY OAT'!$A$1:$B$8761,2)</f>
        <v>64</v>
      </c>
      <c r="F3035" s="11">
        <f ca="1">('Step 3. Regression'!$B$18*E3035^2+'Step 3. Regression'!$C$18*E3035+'Step 3. Regression'!$D$18)*C3035</f>
        <v>5.3778892163111873</v>
      </c>
      <c r="G3035" s="11">
        <f ca="1">('Step 3. Regression'!$G$18*E3035^2+'Step 3. Regression'!$H$18*E3035+'Step 3. Regression'!$I$18)*D3035</f>
        <v>2.686970990212207</v>
      </c>
    </row>
    <row r="3036" spans="1:7" x14ac:dyDescent="0.25">
      <c r="A3036" s="8">
        <f>IF(ISBLANK('Step 1.4 CNY OAT'!A3036),"-",'Step 1.4 CNY OAT'!A3036)</f>
        <v>43227.458333333336</v>
      </c>
      <c r="B3036" s="26">
        <f t="shared" si="65"/>
        <v>126</v>
      </c>
      <c r="C3036" s="67" cm="1">
        <f t="array" ref="C3036">INDEX('Step 5. Daily Avg Schedule Calc'!$A$2:$D$169,(WEEKDAY(A3036)-1)*24+HOUR(A3036)+1,3)</f>
        <v>1</v>
      </c>
      <c r="D3036" s="67" cm="1">
        <f t="array" ref="D3036">INDEX('Step 5. Daily Avg Schedule Calc'!$A$2:$D$169,(WEEKDAY(A3036)-1)*24+HOUR(A3036)+1,4)</f>
        <v>1</v>
      </c>
      <c r="E3036">
        <f>VLOOKUP(A3036,'Step 1.4 CNY OAT'!$A$1:$B$8761,2)</f>
        <v>66</v>
      </c>
      <c r="F3036" s="11">
        <f ca="1">('Step 3. Regression'!$B$18*E3036^2+'Step 3. Regression'!$C$18*E3036+'Step 3. Regression'!$D$18)*C3036</f>
        <v>5.4471119667571148</v>
      </c>
      <c r="G3036" s="11">
        <f ca="1">('Step 3. Regression'!$G$18*E3036^2+'Step 3. Regression'!$H$18*E3036+'Step 3. Regression'!$I$18)*D3036</f>
        <v>2.6951171035564454</v>
      </c>
    </row>
    <row r="3037" spans="1:7" x14ac:dyDescent="0.25">
      <c r="A3037" s="8">
        <f>IF(ISBLANK('Step 1.4 CNY OAT'!A3037),"-",'Step 1.4 CNY OAT'!A3037)</f>
        <v>43227.5</v>
      </c>
      <c r="B3037" s="26">
        <f t="shared" si="65"/>
        <v>126</v>
      </c>
      <c r="C3037" s="67" cm="1">
        <f t="array" ref="C3037">INDEX('Step 5. Daily Avg Schedule Calc'!$A$2:$D$169,(WEEKDAY(A3037)-1)*24+HOUR(A3037)+1,3)</f>
        <v>1</v>
      </c>
      <c r="D3037" s="67" cm="1">
        <f t="array" ref="D3037">INDEX('Step 5. Daily Avg Schedule Calc'!$A$2:$D$169,(WEEKDAY(A3037)-1)*24+HOUR(A3037)+1,4)</f>
        <v>1</v>
      </c>
      <c r="E3037">
        <f>VLOOKUP(A3037,'Step 1.4 CNY OAT'!$A$1:$B$8761,2)</f>
        <v>68</v>
      </c>
      <c r="F3037" s="11">
        <f ca="1">('Step 3. Regression'!$B$18*E3037^2+'Step 3. Regression'!$C$18*E3037+'Step 3. Regression'!$D$18)*C3037</f>
        <v>5.5357352587867084</v>
      </c>
      <c r="G3037" s="11">
        <f ca="1">('Step 3. Regression'!$G$18*E3037^2+'Step 3. Regression'!$H$18*E3037+'Step 3. Regression'!$I$18)*D3037</f>
        <v>2.7082525195186036</v>
      </c>
    </row>
    <row r="3038" spans="1:7" x14ac:dyDescent="0.25">
      <c r="A3038" s="8">
        <f>IF(ISBLANK('Step 1.4 CNY OAT'!A3038),"-",'Step 1.4 CNY OAT'!A3038)</f>
        <v>43227.541666666664</v>
      </c>
      <c r="B3038" s="26">
        <f t="shared" si="65"/>
        <v>126</v>
      </c>
      <c r="C3038" s="67" cm="1">
        <f t="array" ref="C3038">INDEX('Step 5. Daily Avg Schedule Calc'!$A$2:$D$169,(WEEKDAY(A3038)-1)*24+HOUR(A3038)+1,3)</f>
        <v>1</v>
      </c>
      <c r="D3038" s="67" cm="1">
        <f t="array" ref="D3038">INDEX('Step 5. Daily Avg Schedule Calc'!$A$2:$D$169,(WEEKDAY(A3038)-1)*24+HOUR(A3038)+1,4)</f>
        <v>1</v>
      </c>
      <c r="E3038">
        <f>VLOOKUP(A3038,'Step 1.4 CNY OAT'!$A$1:$B$8761,2)</f>
        <v>70</v>
      </c>
      <c r="F3038" s="11">
        <f ca="1">('Step 3. Regression'!$B$18*E3038^2+'Step 3. Regression'!$C$18*E3038+'Step 3. Regression'!$D$18)*C3038</f>
        <v>5.6437590923999679</v>
      </c>
      <c r="G3038" s="11">
        <f ca="1">('Step 3. Regression'!$G$18*E3038^2+'Step 3. Regression'!$H$18*E3038+'Step 3. Regression'!$I$18)*D3038</f>
        <v>2.7263772380986788</v>
      </c>
    </row>
    <row r="3039" spans="1:7" x14ac:dyDescent="0.25">
      <c r="A3039" s="8">
        <f>IF(ISBLANK('Step 1.4 CNY OAT'!A3039),"-",'Step 1.4 CNY OAT'!A3039)</f>
        <v>43227.583333333336</v>
      </c>
      <c r="B3039" s="26">
        <f t="shared" si="65"/>
        <v>126</v>
      </c>
      <c r="C3039" s="67" cm="1">
        <f t="array" ref="C3039">INDEX('Step 5. Daily Avg Schedule Calc'!$A$2:$D$169,(WEEKDAY(A3039)-1)*24+HOUR(A3039)+1,3)</f>
        <v>1</v>
      </c>
      <c r="D3039" s="67" cm="1">
        <f t="array" ref="D3039">INDEX('Step 5. Daily Avg Schedule Calc'!$A$2:$D$169,(WEEKDAY(A3039)-1)*24+HOUR(A3039)+1,4)</f>
        <v>1</v>
      </c>
      <c r="E3039">
        <f>VLOOKUP(A3039,'Step 1.4 CNY OAT'!$A$1:$B$8761,2)</f>
        <v>72</v>
      </c>
      <c r="F3039" s="11">
        <f ca="1">('Step 3. Regression'!$B$18*E3039^2+'Step 3. Regression'!$C$18*E3039+'Step 3. Regression'!$D$18)*C3039</f>
        <v>5.7711834675968934</v>
      </c>
      <c r="G3039" s="11">
        <f ca="1">('Step 3. Regression'!$G$18*E3039^2+'Step 3. Regression'!$H$18*E3039+'Step 3. Regression'!$I$18)*D3039</f>
        <v>2.7494912592966725</v>
      </c>
    </row>
    <row r="3040" spans="1:7" x14ac:dyDescent="0.25">
      <c r="A3040" s="8">
        <f>IF(ISBLANK('Step 1.4 CNY OAT'!A3040),"-",'Step 1.4 CNY OAT'!A3040)</f>
        <v>43227.625</v>
      </c>
      <c r="B3040" s="26">
        <f t="shared" si="65"/>
        <v>126</v>
      </c>
      <c r="C3040" s="67" cm="1">
        <f t="array" ref="C3040">INDEX('Step 5. Daily Avg Schedule Calc'!$A$2:$D$169,(WEEKDAY(A3040)-1)*24+HOUR(A3040)+1,3)</f>
        <v>1</v>
      </c>
      <c r="D3040" s="67" cm="1">
        <f t="array" ref="D3040">INDEX('Step 5. Daily Avg Schedule Calc'!$A$2:$D$169,(WEEKDAY(A3040)-1)*24+HOUR(A3040)+1,4)</f>
        <v>1</v>
      </c>
      <c r="E3040">
        <f>VLOOKUP(A3040,'Step 1.4 CNY OAT'!$A$1:$B$8761,2)</f>
        <v>73</v>
      </c>
      <c r="F3040" s="11">
        <f ca="1">('Step 3. Regression'!$B$18*E3040^2+'Step 3. Regression'!$C$18*E3040+'Step 3. Regression'!$D$18)*C3040</f>
        <v>5.8421708582892293</v>
      </c>
      <c r="G3040" s="11">
        <f ca="1">('Step 3. Regression'!$G$18*E3040^2+'Step 3. Regression'!$H$18*E3040+'Step 3. Regression'!$I$18)*D3040</f>
        <v>2.7629192583773894</v>
      </c>
    </row>
    <row r="3041" spans="1:7" x14ac:dyDescent="0.25">
      <c r="A3041" s="8">
        <f>IF(ISBLANK('Step 1.4 CNY OAT'!A3041),"-",'Step 1.4 CNY OAT'!A3041)</f>
        <v>43227.666666666664</v>
      </c>
      <c r="B3041" s="26">
        <f t="shared" si="65"/>
        <v>126</v>
      </c>
      <c r="C3041" s="67" cm="1">
        <f t="array" ref="C3041">INDEX('Step 5. Daily Avg Schedule Calc'!$A$2:$D$169,(WEEKDAY(A3041)-1)*24+HOUR(A3041)+1,3)</f>
        <v>1</v>
      </c>
      <c r="D3041" s="67" cm="1">
        <f t="array" ref="D3041">INDEX('Step 5. Daily Avg Schedule Calc'!$A$2:$D$169,(WEEKDAY(A3041)-1)*24+HOUR(A3041)+1,4)</f>
        <v>1</v>
      </c>
      <c r="E3041">
        <f>VLOOKUP(A3041,'Step 1.4 CNY OAT'!$A$1:$B$8761,2)</f>
        <v>75</v>
      </c>
      <c r="F3041" s="11">
        <f ca="1">('Step 3. Regression'!$B$18*E3041^2+'Step 3. Regression'!$C$18*E3041+'Step 3. Regression'!$D$18)*C3041</f>
        <v>5.9986960458616565</v>
      </c>
      <c r="G3041" s="11">
        <f ca="1">('Step 3. Regression'!$G$18*E3041^2+'Step 3. Regression'!$H$18*E3041+'Step 3. Regression'!$I$18)*D3041</f>
        <v>2.7935172335022607</v>
      </c>
    </row>
    <row r="3042" spans="1:7" x14ac:dyDescent="0.25">
      <c r="A3042" s="8">
        <f>IF(ISBLANK('Step 1.4 CNY OAT'!A3042),"-",'Step 1.4 CNY OAT'!A3042)</f>
        <v>43227.708333333336</v>
      </c>
      <c r="B3042" s="26">
        <f t="shared" si="65"/>
        <v>126</v>
      </c>
      <c r="C3042" s="67" cm="1">
        <f t="array" ref="C3042">INDEX('Step 5. Daily Avg Schedule Calc'!$A$2:$D$169,(WEEKDAY(A3042)-1)*24+HOUR(A3042)+1,3)</f>
        <v>1</v>
      </c>
      <c r="D3042" s="67" cm="1">
        <f t="array" ref="D3042">INDEX('Step 5. Daily Avg Schedule Calc'!$A$2:$D$169,(WEEKDAY(A3042)-1)*24+HOUR(A3042)+1,4)</f>
        <v>1</v>
      </c>
      <c r="E3042">
        <f>VLOOKUP(A3042,'Step 1.4 CNY OAT'!$A$1:$B$8761,2)</f>
        <v>69</v>
      </c>
      <c r="F3042" s="11">
        <f ca="1">('Step 3. Regression'!$B$18*E3042^2+'Step 3. Regression'!$C$18*E3042+'Step 3. Regression'!$D$18)*C3042</f>
        <v>5.5873221078953783</v>
      </c>
      <c r="G3042" s="11">
        <f ca="1">('Step 3. Regression'!$G$18*E3042^2+'Step 3. Regression'!$H$18*E3042+'Step 3. Regression'!$I$18)*D3042</f>
        <v>2.7166912159814012</v>
      </c>
    </row>
    <row r="3043" spans="1:7" x14ac:dyDescent="0.25">
      <c r="A3043" s="8">
        <f>IF(ISBLANK('Step 1.4 CNY OAT'!A3043),"-",'Step 1.4 CNY OAT'!A3043)</f>
        <v>43227.75</v>
      </c>
      <c r="B3043" s="26">
        <f t="shared" si="65"/>
        <v>126</v>
      </c>
      <c r="C3043" s="67" cm="1">
        <f t="array" ref="C3043">INDEX('Step 5. Daily Avg Schedule Calc'!$A$2:$D$169,(WEEKDAY(A3043)-1)*24+HOUR(A3043)+1,3)</f>
        <v>1</v>
      </c>
      <c r="D3043" s="67" cm="1">
        <f t="array" ref="D3043">INDEX('Step 5. Daily Avg Schedule Calc'!$A$2:$D$169,(WEEKDAY(A3043)-1)*24+HOUR(A3043)+1,4)</f>
        <v>1</v>
      </c>
      <c r="E3043">
        <f>VLOOKUP(A3043,'Step 1.4 CNY OAT'!$A$1:$B$8761,2)</f>
        <v>68</v>
      </c>
      <c r="F3043" s="11">
        <f ca="1">('Step 3. Regression'!$B$18*E3043^2+'Step 3. Regression'!$C$18*E3043+'Step 3. Regression'!$D$18)*C3043</f>
        <v>5.5357352587867084</v>
      </c>
      <c r="G3043" s="11">
        <f ca="1">('Step 3. Regression'!$G$18*E3043^2+'Step 3. Regression'!$H$18*E3043+'Step 3. Regression'!$I$18)*D3043</f>
        <v>2.7082525195186036</v>
      </c>
    </row>
    <row r="3044" spans="1:7" x14ac:dyDescent="0.25">
      <c r="A3044" s="8">
        <f>IF(ISBLANK('Step 1.4 CNY OAT'!A3044),"-",'Step 1.4 CNY OAT'!A3044)</f>
        <v>43227.791666666664</v>
      </c>
      <c r="B3044" s="26">
        <f t="shared" si="65"/>
        <v>126</v>
      </c>
      <c r="C3044" s="67" cm="1">
        <f t="array" ref="C3044">INDEX('Step 5. Daily Avg Schedule Calc'!$A$2:$D$169,(WEEKDAY(A3044)-1)*24+HOUR(A3044)+1,3)</f>
        <v>1</v>
      </c>
      <c r="D3044" s="67" cm="1">
        <f t="array" ref="D3044">INDEX('Step 5. Daily Avg Schedule Calc'!$A$2:$D$169,(WEEKDAY(A3044)-1)*24+HOUR(A3044)+1,4)</f>
        <v>1</v>
      </c>
      <c r="E3044">
        <f>VLOOKUP(A3044,'Step 1.4 CNY OAT'!$A$1:$B$8761,2)</f>
        <v>66</v>
      </c>
      <c r="F3044" s="11">
        <f ca="1">('Step 3. Regression'!$B$18*E3044^2+'Step 3. Regression'!$C$18*E3044+'Step 3. Regression'!$D$18)*C3044</f>
        <v>5.4471119667571148</v>
      </c>
      <c r="G3044" s="11">
        <f ca="1">('Step 3. Regression'!$G$18*E3044^2+'Step 3. Regression'!$H$18*E3044+'Step 3. Regression'!$I$18)*D3044</f>
        <v>2.6951171035564454</v>
      </c>
    </row>
    <row r="3045" spans="1:7" x14ac:dyDescent="0.25">
      <c r="A3045" s="8">
        <f>IF(ISBLANK('Step 1.4 CNY OAT'!A3045),"-",'Step 1.4 CNY OAT'!A3045)</f>
        <v>43227.833333333336</v>
      </c>
      <c r="B3045" s="26">
        <f t="shared" si="65"/>
        <v>126</v>
      </c>
      <c r="C3045" s="67" cm="1">
        <f t="array" ref="C3045">INDEX('Step 5. Daily Avg Schedule Calc'!$A$2:$D$169,(WEEKDAY(A3045)-1)*24+HOUR(A3045)+1,3)</f>
        <v>1</v>
      </c>
      <c r="D3045" s="67" cm="1">
        <f t="array" ref="D3045">INDEX('Step 5. Daily Avg Schedule Calc'!$A$2:$D$169,(WEEKDAY(A3045)-1)*24+HOUR(A3045)+1,4)</f>
        <v>1</v>
      </c>
      <c r="E3045">
        <f>VLOOKUP(A3045,'Step 1.4 CNY OAT'!$A$1:$B$8761,2)</f>
        <v>65</v>
      </c>
      <c r="F3045" s="11">
        <f ca="1">('Step 3. Regression'!$B$18*E3045^2+'Step 3. Regression'!$C$18*E3045+'Step 3. Regression'!$D$18)*C3045</f>
        <v>5.4100755238361913</v>
      </c>
      <c r="G3045" s="11">
        <f ca="1">('Step 3. Regression'!$G$18*E3045^2+'Step 3. Regression'!$H$18*E3045+'Step 3. Regression'!$I$18)*D3045</f>
        <v>2.6904203840570866</v>
      </c>
    </row>
    <row r="3046" spans="1:7" x14ac:dyDescent="0.25">
      <c r="A3046" s="8">
        <f>IF(ISBLANK('Step 1.4 CNY OAT'!A3046),"-",'Step 1.4 CNY OAT'!A3046)</f>
        <v>43227.875</v>
      </c>
      <c r="B3046" s="26">
        <f t="shared" si="65"/>
        <v>126</v>
      </c>
      <c r="C3046" s="67" cm="1">
        <f t="array" ref="C3046">INDEX('Step 5. Daily Avg Schedule Calc'!$A$2:$D$169,(WEEKDAY(A3046)-1)*24+HOUR(A3046)+1,3)</f>
        <v>1</v>
      </c>
      <c r="D3046" s="67" cm="1">
        <f t="array" ref="D3046">INDEX('Step 5. Daily Avg Schedule Calc'!$A$2:$D$169,(WEEKDAY(A3046)-1)*24+HOUR(A3046)+1,4)</f>
        <v>1</v>
      </c>
      <c r="E3046">
        <f>VLOOKUP(A3046,'Step 1.4 CNY OAT'!$A$1:$B$8761,2)</f>
        <v>63</v>
      </c>
      <c r="F3046" s="11">
        <f ca="1">('Step 3. Regression'!$B$18*E3046^2+'Step 3. Regression'!$C$18*E3046+'Step 3. Regression'!$D$18)*C3046</f>
        <v>5.3505530441821012</v>
      </c>
      <c r="G3046" s="11">
        <f ca="1">('Step 3. Regression'!$G$18*E3046^2+'Step 3. Regression'!$H$18*E3046+'Step 3. Regression'!$I$18)*D3046</f>
        <v>2.6847689220218069</v>
      </c>
    </row>
    <row r="3047" spans="1:7" x14ac:dyDescent="0.25">
      <c r="A3047" s="8">
        <f>IF(ISBLANK('Step 1.4 CNY OAT'!A3047),"-",'Step 1.4 CNY OAT'!A3047)</f>
        <v>43227.916666666664</v>
      </c>
      <c r="B3047" s="26">
        <f t="shared" si="65"/>
        <v>126</v>
      </c>
      <c r="C3047" s="67" cm="1">
        <f t="array" ref="C3047">INDEX('Step 5. Daily Avg Schedule Calc'!$A$2:$D$169,(WEEKDAY(A3047)-1)*24+HOUR(A3047)+1,3)</f>
        <v>1</v>
      </c>
      <c r="D3047" s="67" cm="1">
        <f t="array" ref="D3047">INDEX('Step 5. Daily Avg Schedule Calc'!$A$2:$D$169,(WEEKDAY(A3047)-1)*24+HOUR(A3047)+1,4)</f>
        <v>1</v>
      </c>
      <c r="E3047">
        <f>VLOOKUP(A3047,'Step 1.4 CNY OAT'!$A$1:$B$8761,2)</f>
        <v>61</v>
      </c>
      <c r="F3047" s="11">
        <f ca="1">('Step 3. Regression'!$B$18*E3047^2+'Step 3. Regression'!$C$18*E3047+'Step 3. Regression'!$D$18)*C3047</f>
        <v>5.3104311061116736</v>
      </c>
      <c r="G3047" s="11">
        <f ca="1">('Step 3. Regression'!$G$18*E3047^2+'Step 3. Regression'!$H$18*E3047+'Step 3. Regression'!$I$18)*D3047</f>
        <v>2.6841067626044453</v>
      </c>
    </row>
    <row r="3048" spans="1:7" x14ac:dyDescent="0.25">
      <c r="A3048" s="8">
        <f>IF(ISBLANK('Step 1.4 CNY OAT'!A3048),"-",'Step 1.4 CNY OAT'!A3048)</f>
        <v>43227.958333333336</v>
      </c>
      <c r="B3048" s="26">
        <f t="shared" si="65"/>
        <v>126</v>
      </c>
      <c r="C3048" s="67" cm="1">
        <f t="array" ref="C3048">INDEX('Step 5. Daily Avg Schedule Calc'!$A$2:$D$169,(WEEKDAY(A3048)-1)*24+HOUR(A3048)+1,3)</f>
        <v>1</v>
      </c>
      <c r="D3048" s="67" cm="1">
        <f t="array" ref="D3048">INDEX('Step 5. Daily Avg Schedule Calc'!$A$2:$D$169,(WEEKDAY(A3048)-1)*24+HOUR(A3048)+1,4)</f>
        <v>1</v>
      </c>
      <c r="E3048">
        <f>VLOOKUP(A3048,'Step 1.4 CNY OAT'!$A$1:$B$8761,2)</f>
        <v>59</v>
      </c>
      <c r="F3048" s="11">
        <f ca="1">('Step 3. Regression'!$B$18*E3048^2+'Step 3. Regression'!$C$18*E3048+'Step 3. Regression'!$D$18)*C3048</f>
        <v>5.2897097096249119</v>
      </c>
      <c r="G3048" s="11">
        <f ca="1">('Step 3. Regression'!$G$18*E3048^2+'Step 3. Regression'!$H$18*E3048+'Step 3. Regression'!$I$18)*D3048</f>
        <v>2.6884339058050024</v>
      </c>
    </row>
    <row r="3049" spans="1:7" x14ac:dyDescent="0.25">
      <c r="A3049" s="8">
        <f>IF(ISBLANK('Step 1.4 CNY OAT'!A3049),"-",'Step 1.4 CNY OAT'!A3049)</f>
        <v>43228</v>
      </c>
      <c r="B3049" s="26">
        <f t="shared" si="65"/>
        <v>127</v>
      </c>
      <c r="C3049" s="67" cm="1">
        <f t="array" ref="C3049">INDEX('Step 5. Daily Avg Schedule Calc'!$A$2:$D$169,(WEEKDAY(A3049)-1)*24+HOUR(A3049)+1,3)</f>
        <v>1</v>
      </c>
      <c r="D3049" s="67" cm="1">
        <f t="array" ref="D3049">INDEX('Step 5. Daily Avg Schedule Calc'!$A$2:$D$169,(WEEKDAY(A3049)-1)*24+HOUR(A3049)+1,4)</f>
        <v>1</v>
      </c>
      <c r="E3049">
        <f>VLOOKUP(A3049,'Step 1.4 CNY OAT'!$A$1:$B$8761,2)</f>
        <v>57</v>
      </c>
      <c r="F3049" s="11">
        <f ca="1">('Step 3. Regression'!$B$18*E3049^2+'Step 3. Regression'!$C$18*E3049+'Step 3. Regression'!$D$18)*C3049</f>
        <v>5.2883888547218145</v>
      </c>
      <c r="G3049" s="11">
        <f ca="1">('Step 3. Regression'!$G$18*E3049^2+'Step 3. Regression'!$H$18*E3049+'Step 3. Regression'!$I$18)*D3049</f>
        <v>2.697750351623478</v>
      </c>
    </row>
    <row r="3050" spans="1:7" x14ac:dyDescent="0.25">
      <c r="A3050" s="8">
        <f>IF(ISBLANK('Step 1.4 CNY OAT'!A3050),"-",'Step 1.4 CNY OAT'!A3050)</f>
        <v>43228.041666666664</v>
      </c>
      <c r="B3050" s="26">
        <f t="shared" si="65"/>
        <v>127</v>
      </c>
      <c r="C3050" s="67" cm="1">
        <f t="array" ref="C3050">INDEX('Step 5. Daily Avg Schedule Calc'!$A$2:$D$169,(WEEKDAY(A3050)-1)*24+HOUR(A3050)+1,3)</f>
        <v>1</v>
      </c>
      <c r="D3050" s="67" cm="1">
        <f t="array" ref="D3050">INDEX('Step 5. Daily Avg Schedule Calc'!$A$2:$D$169,(WEEKDAY(A3050)-1)*24+HOUR(A3050)+1,4)</f>
        <v>1</v>
      </c>
      <c r="E3050">
        <f>VLOOKUP(A3050,'Step 1.4 CNY OAT'!$A$1:$B$8761,2)</f>
        <v>57</v>
      </c>
      <c r="F3050" s="11">
        <f ca="1">('Step 3. Regression'!$B$18*E3050^2+'Step 3. Regression'!$C$18*E3050+'Step 3. Regression'!$D$18)*C3050</f>
        <v>5.2883888547218145</v>
      </c>
      <c r="G3050" s="11">
        <f ca="1">('Step 3. Regression'!$G$18*E3050^2+'Step 3. Regression'!$H$18*E3050+'Step 3. Regression'!$I$18)*D3050</f>
        <v>2.697750351623478</v>
      </c>
    </row>
    <row r="3051" spans="1:7" x14ac:dyDescent="0.25">
      <c r="A3051" s="8">
        <f>IF(ISBLANK('Step 1.4 CNY OAT'!A3051),"-",'Step 1.4 CNY OAT'!A3051)</f>
        <v>43228.083333333336</v>
      </c>
      <c r="B3051" s="26">
        <f t="shared" si="65"/>
        <v>127</v>
      </c>
      <c r="C3051" s="67" cm="1">
        <f t="array" ref="C3051">INDEX('Step 5. Daily Avg Schedule Calc'!$A$2:$D$169,(WEEKDAY(A3051)-1)*24+HOUR(A3051)+1,3)</f>
        <v>1</v>
      </c>
      <c r="D3051" s="67" cm="1">
        <f t="array" ref="D3051">INDEX('Step 5. Daily Avg Schedule Calc'!$A$2:$D$169,(WEEKDAY(A3051)-1)*24+HOUR(A3051)+1,4)</f>
        <v>1</v>
      </c>
      <c r="E3051">
        <f>VLOOKUP(A3051,'Step 1.4 CNY OAT'!$A$1:$B$8761,2)</f>
        <v>56</v>
      </c>
      <c r="F3051" s="11">
        <f ca="1">('Step 3. Regression'!$B$18*E3051^2+'Step 3. Regression'!$C$18*E3051+'Step 3. Regression'!$D$18)*C3051</f>
        <v>5.2950036303641443</v>
      </c>
      <c r="G3051" s="11">
        <f ca="1">('Step 3. Regression'!$G$18*E3051^2+'Step 3. Regression'!$H$18*E3051+'Step 3. Regression'!$I$18)*D3051</f>
        <v>2.7042795630144352</v>
      </c>
    </row>
    <row r="3052" spans="1:7" x14ac:dyDescent="0.25">
      <c r="A3052" s="8">
        <f>IF(ISBLANK('Step 1.4 CNY OAT'!A3052),"-",'Step 1.4 CNY OAT'!A3052)</f>
        <v>43228.125</v>
      </c>
      <c r="B3052" s="26">
        <f t="shared" si="65"/>
        <v>127</v>
      </c>
      <c r="C3052" s="67" cm="1">
        <f t="array" ref="C3052">INDEX('Step 5. Daily Avg Schedule Calc'!$A$2:$D$169,(WEEKDAY(A3052)-1)*24+HOUR(A3052)+1,3)</f>
        <v>1</v>
      </c>
      <c r="D3052" s="67" cm="1">
        <f t="array" ref="D3052">INDEX('Step 5. Daily Avg Schedule Calc'!$A$2:$D$169,(WEEKDAY(A3052)-1)*24+HOUR(A3052)+1,4)</f>
        <v>1</v>
      </c>
      <c r="E3052">
        <f>VLOOKUP(A3052,'Step 1.4 CNY OAT'!$A$1:$B$8761,2)</f>
        <v>54</v>
      </c>
      <c r="F3052" s="11">
        <f ca="1">('Step 3. Regression'!$B$18*E3052^2+'Step 3. Regression'!$C$18*E3052+'Step 3. Regression'!$D$18)*C3052</f>
        <v>5.3227835878365486</v>
      </c>
      <c r="G3052" s="11">
        <f ca="1">('Step 3. Regression'!$G$18*E3052^2+'Step 3. Regression'!$H$18*E3052+'Step 3. Regression'!$I$18)*D3052</f>
        <v>2.721079962759787</v>
      </c>
    </row>
    <row r="3053" spans="1:7" x14ac:dyDescent="0.25">
      <c r="A3053" s="8">
        <f>IF(ISBLANK('Step 1.4 CNY OAT'!A3053),"-",'Step 1.4 CNY OAT'!A3053)</f>
        <v>43228.166666666664</v>
      </c>
      <c r="B3053" s="26">
        <f t="shared" si="65"/>
        <v>127</v>
      </c>
      <c r="C3053" s="67" cm="1">
        <f t="array" ref="C3053">INDEX('Step 5. Daily Avg Schedule Calc'!$A$2:$D$169,(WEEKDAY(A3053)-1)*24+HOUR(A3053)+1,3)</f>
        <v>1</v>
      </c>
      <c r="D3053" s="67" cm="1">
        <f t="array" ref="D3053">INDEX('Step 5. Daily Avg Schedule Calc'!$A$2:$D$169,(WEEKDAY(A3053)-1)*24+HOUR(A3053)+1,4)</f>
        <v>1</v>
      </c>
      <c r="E3053">
        <f>VLOOKUP(A3053,'Step 1.4 CNY OAT'!$A$1:$B$8761,2)</f>
        <v>55</v>
      </c>
      <c r="F3053" s="11">
        <f ca="1">('Step 3. Regression'!$B$18*E3053^2+'Step 3. Regression'!$C$18*E3053+'Step 3. Regression'!$D$18)*C3053</f>
        <v>5.3064685414023867</v>
      </c>
      <c r="G3053" s="11">
        <f ca="1">('Step 3. Regression'!$G$18*E3053^2+'Step 3. Regression'!$H$18*E3053+'Step 3. Regression'!$I$18)*D3053</f>
        <v>2.7120561000598711</v>
      </c>
    </row>
    <row r="3054" spans="1:7" x14ac:dyDescent="0.25">
      <c r="A3054" s="8">
        <f>IF(ISBLANK('Step 1.4 CNY OAT'!A3054),"-",'Step 1.4 CNY OAT'!A3054)</f>
        <v>43228.208333333336</v>
      </c>
      <c r="B3054" s="26">
        <f t="shared" si="65"/>
        <v>127</v>
      </c>
      <c r="C3054" s="67" cm="1">
        <f t="array" ref="C3054">INDEX('Step 5. Daily Avg Schedule Calc'!$A$2:$D$169,(WEEKDAY(A3054)-1)*24+HOUR(A3054)+1,3)</f>
        <v>1</v>
      </c>
      <c r="D3054" s="67" cm="1">
        <f t="array" ref="D3054">INDEX('Step 5. Daily Avg Schedule Calc'!$A$2:$D$169,(WEEKDAY(A3054)-1)*24+HOUR(A3054)+1,4)</f>
        <v>1</v>
      </c>
      <c r="E3054">
        <f>VLOOKUP(A3054,'Step 1.4 CNY OAT'!$A$1:$B$8761,2)</f>
        <v>55</v>
      </c>
      <c r="F3054" s="11">
        <f ca="1">('Step 3. Regression'!$B$18*E3054^2+'Step 3. Regression'!$C$18*E3054+'Step 3. Regression'!$D$18)*C3054</f>
        <v>5.3064685414023867</v>
      </c>
      <c r="G3054" s="11">
        <f ca="1">('Step 3. Regression'!$G$18*E3054^2+'Step 3. Regression'!$H$18*E3054+'Step 3. Regression'!$I$18)*D3054</f>
        <v>2.7120561000598711</v>
      </c>
    </row>
    <row r="3055" spans="1:7" x14ac:dyDescent="0.25">
      <c r="A3055" s="8">
        <f>IF(ISBLANK('Step 1.4 CNY OAT'!A3055),"-",'Step 1.4 CNY OAT'!A3055)</f>
        <v>43228.25</v>
      </c>
      <c r="B3055" s="26">
        <f t="shared" si="65"/>
        <v>127</v>
      </c>
      <c r="C3055" s="67" cm="1">
        <f t="array" ref="C3055">INDEX('Step 5. Daily Avg Schedule Calc'!$A$2:$D$169,(WEEKDAY(A3055)-1)*24+HOUR(A3055)+1,3)</f>
        <v>1</v>
      </c>
      <c r="D3055" s="67" cm="1">
        <f t="array" ref="D3055">INDEX('Step 5. Daily Avg Schedule Calc'!$A$2:$D$169,(WEEKDAY(A3055)-1)*24+HOUR(A3055)+1,4)</f>
        <v>1</v>
      </c>
      <c r="E3055">
        <f>VLOOKUP(A3055,'Step 1.4 CNY OAT'!$A$1:$B$8761,2)</f>
        <v>54</v>
      </c>
      <c r="F3055" s="11">
        <f ca="1">('Step 3. Regression'!$B$18*E3055^2+'Step 3. Regression'!$C$18*E3055+'Step 3. Regression'!$D$18)*C3055</f>
        <v>5.3227835878365486</v>
      </c>
      <c r="G3055" s="11">
        <f ca="1">('Step 3. Regression'!$G$18*E3055^2+'Step 3. Regression'!$H$18*E3055+'Step 3. Regression'!$I$18)*D3055</f>
        <v>2.721079962759787</v>
      </c>
    </row>
    <row r="3056" spans="1:7" x14ac:dyDescent="0.25">
      <c r="A3056" s="8">
        <f>IF(ISBLANK('Step 1.4 CNY OAT'!A3056),"-",'Step 1.4 CNY OAT'!A3056)</f>
        <v>43228.291666666664</v>
      </c>
      <c r="B3056" s="26">
        <f t="shared" si="65"/>
        <v>127</v>
      </c>
      <c r="C3056" s="67" cm="1">
        <f t="array" ref="C3056">INDEX('Step 5. Daily Avg Schedule Calc'!$A$2:$D$169,(WEEKDAY(A3056)-1)*24+HOUR(A3056)+1,3)</f>
        <v>1</v>
      </c>
      <c r="D3056" s="67" cm="1">
        <f t="array" ref="D3056">INDEX('Step 5. Daily Avg Schedule Calc'!$A$2:$D$169,(WEEKDAY(A3056)-1)*24+HOUR(A3056)+1,4)</f>
        <v>1</v>
      </c>
      <c r="E3056">
        <f>VLOOKUP(A3056,'Step 1.4 CNY OAT'!$A$1:$B$8761,2)</f>
        <v>55</v>
      </c>
      <c r="F3056" s="11">
        <f ca="1">('Step 3. Regression'!$B$18*E3056^2+'Step 3. Regression'!$C$18*E3056+'Step 3. Regression'!$D$18)*C3056</f>
        <v>5.3064685414023867</v>
      </c>
      <c r="G3056" s="11">
        <f ca="1">('Step 3. Regression'!$G$18*E3056^2+'Step 3. Regression'!$H$18*E3056+'Step 3. Regression'!$I$18)*D3056</f>
        <v>2.7120561000598711</v>
      </c>
    </row>
    <row r="3057" spans="1:7" x14ac:dyDescent="0.25">
      <c r="A3057" s="8">
        <f>IF(ISBLANK('Step 1.4 CNY OAT'!A3057),"-",'Step 1.4 CNY OAT'!A3057)</f>
        <v>43228.333333333336</v>
      </c>
      <c r="B3057" s="26">
        <f t="shared" si="65"/>
        <v>127</v>
      </c>
      <c r="C3057" s="67" cm="1">
        <f t="array" ref="C3057">INDEX('Step 5. Daily Avg Schedule Calc'!$A$2:$D$169,(WEEKDAY(A3057)-1)*24+HOUR(A3057)+1,3)</f>
        <v>1</v>
      </c>
      <c r="D3057" s="67" cm="1">
        <f t="array" ref="D3057">INDEX('Step 5. Daily Avg Schedule Calc'!$A$2:$D$169,(WEEKDAY(A3057)-1)*24+HOUR(A3057)+1,4)</f>
        <v>1</v>
      </c>
      <c r="E3057">
        <f>VLOOKUP(A3057,'Step 1.4 CNY OAT'!$A$1:$B$8761,2)</f>
        <v>57</v>
      </c>
      <c r="F3057" s="11">
        <f ca="1">('Step 3. Regression'!$B$18*E3057^2+'Step 3. Regression'!$C$18*E3057+'Step 3. Regression'!$D$18)*C3057</f>
        <v>5.2883888547218145</v>
      </c>
      <c r="G3057" s="11">
        <f ca="1">('Step 3. Regression'!$G$18*E3057^2+'Step 3. Regression'!$H$18*E3057+'Step 3. Regression'!$I$18)*D3057</f>
        <v>2.697750351623478</v>
      </c>
    </row>
    <row r="3058" spans="1:7" x14ac:dyDescent="0.25">
      <c r="A3058" s="8">
        <f>IF(ISBLANK('Step 1.4 CNY OAT'!A3058),"-",'Step 1.4 CNY OAT'!A3058)</f>
        <v>43228.375</v>
      </c>
      <c r="B3058" s="26">
        <f t="shared" si="65"/>
        <v>127</v>
      </c>
      <c r="C3058" s="67" cm="1">
        <f t="array" ref="C3058">INDEX('Step 5. Daily Avg Schedule Calc'!$A$2:$D$169,(WEEKDAY(A3058)-1)*24+HOUR(A3058)+1,3)</f>
        <v>1</v>
      </c>
      <c r="D3058" s="67" cm="1">
        <f t="array" ref="D3058">INDEX('Step 5. Daily Avg Schedule Calc'!$A$2:$D$169,(WEEKDAY(A3058)-1)*24+HOUR(A3058)+1,4)</f>
        <v>1</v>
      </c>
      <c r="E3058">
        <f>VLOOKUP(A3058,'Step 1.4 CNY OAT'!$A$1:$B$8761,2)</f>
        <v>59</v>
      </c>
      <c r="F3058" s="11">
        <f ca="1">('Step 3. Regression'!$B$18*E3058^2+'Step 3. Regression'!$C$18*E3058+'Step 3. Regression'!$D$18)*C3058</f>
        <v>5.2897097096249119</v>
      </c>
      <c r="G3058" s="11">
        <f ca="1">('Step 3. Regression'!$G$18*E3058^2+'Step 3. Regression'!$H$18*E3058+'Step 3. Regression'!$I$18)*D3058</f>
        <v>2.6884339058050024</v>
      </c>
    </row>
    <row r="3059" spans="1:7" x14ac:dyDescent="0.25">
      <c r="A3059" s="8">
        <f>IF(ISBLANK('Step 1.4 CNY OAT'!A3059),"-",'Step 1.4 CNY OAT'!A3059)</f>
        <v>43228.416666666664</v>
      </c>
      <c r="B3059" s="26">
        <f t="shared" si="65"/>
        <v>127</v>
      </c>
      <c r="C3059" s="67" cm="1">
        <f t="array" ref="C3059">INDEX('Step 5. Daily Avg Schedule Calc'!$A$2:$D$169,(WEEKDAY(A3059)-1)*24+HOUR(A3059)+1,3)</f>
        <v>1</v>
      </c>
      <c r="D3059" s="67" cm="1">
        <f t="array" ref="D3059">INDEX('Step 5. Daily Avg Schedule Calc'!$A$2:$D$169,(WEEKDAY(A3059)-1)*24+HOUR(A3059)+1,4)</f>
        <v>1</v>
      </c>
      <c r="E3059">
        <f>VLOOKUP(A3059,'Step 1.4 CNY OAT'!$A$1:$B$8761,2)</f>
        <v>63</v>
      </c>
      <c r="F3059" s="11">
        <f ca="1">('Step 3. Regression'!$B$18*E3059^2+'Step 3. Regression'!$C$18*E3059+'Step 3. Regression'!$D$18)*C3059</f>
        <v>5.3505530441821012</v>
      </c>
      <c r="G3059" s="11">
        <f ca="1">('Step 3. Regression'!$G$18*E3059^2+'Step 3. Regression'!$H$18*E3059+'Step 3. Regression'!$I$18)*D3059</f>
        <v>2.6847689220218069</v>
      </c>
    </row>
    <row r="3060" spans="1:7" x14ac:dyDescent="0.25">
      <c r="A3060" s="8">
        <f>IF(ISBLANK('Step 1.4 CNY OAT'!A3060),"-",'Step 1.4 CNY OAT'!A3060)</f>
        <v>43228.458333333336</v>
      </c>
      <c r="B3060" s="26">
        <f t="shared" si="65"/>
        <v>127</v>
      </c>
      <c r="C3060" s="67" cm="1">
        <f t="array" ref="C3060">INDEX('Step 5. Daily Avg Schedule Calc'!$A$2:$D$169,(WEEKDAY(A3060)-1)*24+HOUR(A3060)+1,3)</f>
        <v>1</v>
      </c>
      <c r="D3060" s="67" cm="1">
        <f t="array" ref="D3060">INDEX('Step 5. Daily Avg Schedule Calc'!$A$2:$D$169,(WEEKDAY(A3060)-1)*24+HOUR(A3060)+1,4)</f>
        <v>1</v>
      </c>
      <c r="E3060">
        <f>VLOOKUP(A3060,'Step 1.4 CNY OAT'!$A$1:$B$8761,2)</f>
        <v>64</v>
      </c>
      <c r="F3060" s="11">
        <f ca="1">('Step 3. Regression'!$B$18*E3060^2+'Step 3. Regression'!$C$18*E3060+'Step 3. Regression'!$D$18)*C3060</f>
        <v>5.3778892163111873</v>
      </c>
      <c r="G3060" s="11">
        <f ca="1">('Step 3. Regression'!$G$18*E3060^2+'Step 3. Regression'!$H$18*E3060+'Step 3. Regression'!$I$18)*D3060</f>
        <v>2.686970990212207</v>
      </c>
    </row>
    <row r="3061" spans="1:7" x14ac:dyDescent="0.25">
      <c r="A3061" s="8">
        <f>IF(ISBLANK('Step 1.4 CNY OAT'!A3061),"-",'Step 1.4 CNY OAT'!A3061)</f>
        <v>43228.5</v>
      </c>
      <c r="B3061" s="26">
        <f t="shared" si="65"/>
        <v>127</v>
      </c>
      <c r="C3061" s="67" cm="1">
        <f t="array" ref="C3061">INDEX('Step 5. Daily Avg Schedule Calc'!$A$2:$D$169,(WEEKDAY(A3061)-1)*24+HOUR(A3061)+1,3)</f>
        <v>1</v>
      </c>
      <c r="D3061" s="67" cm="1">
        <f t="array" ref="D3061">INDEX('Step 5. Daily Avg Schedule Calc'!$A$2:$D$169,(WEEKDAY(A3061)-1)*24+HOUR(A3061)+1,4)</f>
        <v>1</v>
      </c>
      <c r="E3061">
        <f>VLOOKUP(A3061,'Step 1.4 CNY OAT'!$A$1:$B$8761,2)</f>
        <v>66</v>
      </c>
      <c r="F3061" s="11">
        <f ca="1">('Step 3. Regression'!$B$18*E3061^2+'Step 3. Regression'!$C$18*E3061+'Step 3. Regression'!$D$18)*C3061</f>
        <v>5.4471119667571148</v>
      </c>
      <c r="G3061" s="11">
        <f ca="1">('Step 3. Regression'!$G$18*E3061^2+'Step 3. Regression'!$H$18*E3061+'Step 3. Regression'!$I$18)*D3061</f>
        <v>2.6951171035564454</v>
      </c>
    </row>
    <row r="3062" spans="1:7" x14ac:dyDescent="0.25">
      <c r="A3062" s="8">
        <f>IF(ISBLANK('Step 1.4 CNY OAT'!A3062),"-",'Step 1.4 CNY OAT'!A3062)</f>
        <v>43228.541666666664</v>
      </c>
      <c r="B3062" s="26">
        <f t="shared" si="65"/>
        <v>127</v>
      </c>
      <c r="C3062" s="67" cm="1">
        <f t="array" ref="C3062">INDEX('Step 5. Daily Avg Schedule Calc'!$A$2:$D$169,(WEEKDAY(A3062)-1)*24+HOUR(A3062)+1,3)</f>
        <v>1</v>
      </c>
      <c r="D3062" s="67" cm="1">
        <f t="array" ref="D3062">INDEX('Step 5. Daily Avg Schedule Calc'!$A$2:$D$169,(WEEKDAY(A3062)-1)*24+HOUR(A3062)+1,4)</f>
        <v>1</v>
      </c>
      <c r="E3062">
        <f>VLOOKUP(A3062,'Step 1.4 CNY OAT'!$A$1:$B$8761,2)</f>
        <v>69</v>
      </c>
      <c r="F3062" s="11">
        <f ca="1">('Step 3. Regression'!$B$18*E3062^2+'Step 3. Regression'!$C$18*E3062+'Step 3. Regression'!$D$18)*C3062</f>
        <v>5.5873221078953783</v>
      </c>
      <c r="G3062" s="11">
        <f ca="1">('Step 3. Regression'!$G$18*E3062^2+'Step 3. Regression'!$H$18*E3062+'Step 3. Regression'!$I$18)*D3062</f>
        <v>2.7166912159814012</v>
      </c>
    </row>
    <row r="3063" spans="1:7" x14ac:dyDescent="0.25">
      <c r="A3063" s="8">
        <f>IF(ISBLANK('Step 1.4 CNY OAT'!A3063),"-",'Step 1.4 CNY OAT'!A3063)</f>
        <v>43228.583333333336</v>
      </c>
      <c r="B3063" s="26">
        <f t="shared" si="65"/>
        <v>127</v>
      </c>
      <c r="C3063" s="67" cm="1">
        <f t="array" ref="C3063">INDEX('Step 5. Daily Avg Schedule Calc'!$A$2:$D$169,(WEEKDAY(A3063)-1)*24+HOUR(A3063)+1,3)</f>
        <v>1</v>
      </c>
      <c r="D3063" s="67" cm="1">
        <f t="array" ref="D3063">INDEX('Step 5. Daily Avg Schedule Calc'!$A$2:$D$169,(WEEKDAY(A3063)-1)*24+HOUR(A3063)+1,4)</f>
        <v>1</v>
      </c>
      <c r="E3063">
        <f>VLOOKUP(A3063,'Step 1.4 CNY OAT'!$A$1:$B$8761,2)</f>
        <v>71</v>
      </c>
      <c r="F3063" s="11">
        <f ca="1">('Step 3. Regression'!$B$18*E3063^2+'Step 3. Regression'!$C$18*E3063+'Step 3. Regression'!$D$18)*C3063</f>
        <v>5.7050462123004699</v>
      </c>
      <c r="G3063" s="11">
        <f ca="1">('Step 3. Regression'!$G$18*E3063^2+'Step 3. Regression'!$H$18*E3063+'Step 3. Regression'!$I$18)*D3063</f>
        <v>2.7373105858704356</v>
      </c>
    </row>
    <row r="3064" spans="1:7" x14ac:dyDescent="0.25">
      <c r="A3064" s="8">
        <f>IF(ISBLANK('Step 1.4 CNY OAT'!A3064),"-",'Step 1.4 CNY OAT'!A3064)</f>
        <v>43228.625</v>
      </c>
      <c r="B3064" s="26">
        <f t="shared" si="65"/>
        <v>127</v>
      </c>
      <c r="C3064" s="67" cm="1">
        <f t="array" ref="C3064">INDEX('Step 5. Daily Avg Schedule Calc'!$A$2:$D$169,(WEEKDAY(A3064)-1)*24+HOUR(A3064)+1,3)</f>
        <v>1</v>
      </c>
      <c r="D3064" s="67" cm="1">
        <f t="array" ref="D3064">INDEX('Step 5. Daily Avg Schedule Calc'!$A$2:$D$169,(WEEKDAY(A3064)-1)*24+HOUR(A3064)+1,4)</f>
        <v>1</v>
      </c>
      <c r="E3064">
        <f>VLOOKUP(A3064,'Step 1.4 CNY OAT'!$A$1:$B$8761,2)</f>
        <v>70</v>
      </c>
      <c r="F3064" s="11">
        <f ca="1">('Step 3. Regression'!$B$18*E3064^2+'Step 3. Regression'!$C$18*E3064+'Step 3. Regression'!$D$18)*C3064</f>
        <v>5.6437590923999679</v>
      </c>
      <c r="G3064" s="11">
        <f ca="1">('Step 3. Regression'!$G$18*E3064^2+'Step 3. Regression'!$H$18*E3064+'Step 3. Regression'!$I$18)*D3064</f>
        <v>2.7263772380986788</v>
      </c>
    </row>
    <row r="3065" spans="1:7" x14ac:dyDescent="0.25">
      <c r="A3065" s="8">
        <f>IF(ISBLANK('Step 1.4 CNY OAT'!A3065),"-",'Step 1.4 CNY OAT'!A3065)</f>
        <v>43228.666666666664</v>
      </c>
      <c r="B3065" s="26">
        <f t="shared" si="65"/>
        <v>127</v>
      </c>
      <c r="C3065" s="67" cm="1">
        <f t="array" ref="C3065">INDEX('Step 5. Daily Avg Schedule Calc'!$A$2:$D$169,(WEEKDAY(A3065)-1)*24+HOUR(A3065)+1,3)</f>
        <v>1</v>
      </c>
      <c r="D3065" s="67" cm="1">
        <f t="array" ref="D3065">INDEX('Step 5. Daily Avg Schedule Calc'!$A$2:$D$169,(WEEKDAY(A3065)-1)*24+HOUR(A3065)+1,4)</f>
        <v>1</v>
      </c>
      <c r="E3065">
        <f>VLOOKUP(A3065,'Step 1.4 CNY OAT'!$A$1:$B$8761,2)</f>
        <v>71</v>
      </c>
      <c r="F3065" s="11">
        <f ca="1">('Step 3. Regression'!$B$18*E3065^2+'Step 3. Regression'!$C$18*E3065+'Step 3. Regression'!$D$18)*C3065</f>
        <v>5.7050462123004699</v>
      </c>
      <c r="G3065" s="11">
        <f ca="1">('Step 3. Regression'!$G$18*E3065^2+'Step 3. Regression'!$H$18*E3065+'Step 3. Regression'!$I$18)*D3065</f>
        <v>2.7373105858704356</v>
      </c>
    </row>
    <row r="3066" spans="1:7" x14ac:dyDescent="0.25">
      <c r="A3066" s="8">
        <f>IF(ISBLANK('Step 1.4 CNY OAT'!A3066),"-",'Step 1.4 CNY OAT'!A3066)</f>
        <v>43228.708333333336</v>
      </c>
      <c r="B3066" s="26">
        <f t="shared" si="65"/>
        <v>127</v>
      </c>
      <c r="C3066" s="67" cm="1">
        <f t="array" ref="C3066">INDEX('Step 5. Daily Avg Schedule Calc'!$A$2:$D$169,(WEEKDAY(A3066)-1)*24+HOUR(A3066)+1,3)</f>
        <v>1</v>
      </c>
      <c r="D3066" s="67" cm="1">
        <f t="array" ref="D3066">INDEX('Step 5. Daily Avg Schedule Calc'!$A$2:$D$169,(WEEKDAY(A3066)-1)*24+HOUR(A3066)+1,4)</f>
        <v>1</v>
      </c>
      <c r="E3066">
        <f>VLOOKUP(A3066,'Step 1.4 CNY OAT'!$A$1:$B$8761,2)</f>
        <v>68</v>
      </c>
      <c r="F3066" s="11">
        <f ca="1">('Step 3. Regression'!$B$18*E3066^2+'Step 3. Regression'!$C$18*E3066+'Step 3. Regression'!$D$18)*C3066</f>
        <v>5.5357352587867084</v>
      </c>
      <c r="G3066" s="11">
        <f ca="1">('Step 3. Regression'!$G$18*E3066^2+'Step 3. Regression'!$H$18*E3066+'Step 3. Regression'!$I$18)*D3066</f>
        <v>2.7082525195186036</v>
      </c>
    </row>
    <row r="3067" spans="1:7" x14ac:dyDescent="0.25">
      <c r="A3067" s="8">
        <f>IF(ISBLANK('Step 1.4 CNY OAT'!A3067),"-",'Step 1.4 CNY OAT'!A3067)</f>
        <v>43228.75</v>
      </c>
      <c r="B3067" s="26">
        <f t="shared" si="65"/>
        <v>127</v>
      </c>
      <c r="C3067" s="67" cm="1">
        <f t="array" ref="C3067">INDEX('Step 5. Daily Avg Schedule Calc'!$A$2:$D$169,(WEEKDAY(A3067)-1)*24+HOUR(A3067)+1,3)</f>
        <v>1</v>
      </c>
      <c r="D3067" s="67" cm="1">
        <f t="array" ref="D3067">INDEX('Step 5. Daily Avg Schedule Calc'!$A$2:$D$169,(WEEKDAY(A3067)-1)*24+HOUR(A3067)+1,4)</f>
        <v>1</v>
      </c>
      <c r="E3067">
        <f>VLOOKUP(A3067,'Step 1.4 CNY OAT'!$A$1:$B$8761,2)</f>
        <v>68</v>
      </c>
      <c r="F3067" s="11">
        <f ca="1">('Step 3. Regression'!$B$18*E3067^2+'Step 3. Regression'!$C$18*E3067+'Step 3. Regression'!$D$18)*C3067</f>
        <v>5.5357352587867084</v>
      </c>
      <c r="G3067" s="11">
        <f ca="1">('Step 3. Regression'!$G$18*E3067^2+'Step 3. Regression'!$H$18*E3067+'Step 3. Regression'!$I$18)*D3067</f>
        <v>2.7082525195186036</v>
      </c>
    </row>
    <row r="3068" spans="1:7" x14ac:dyDescent="0.25">
      <c r="A3068" s="8">
        <f>IF(ISBLANK('Step 1.4 CNY OAT'!A3068),"-",'Step 1.4 CNY OAT'!A3068)</f>
        <v>43228.791666666664</v>
      </c>
      <c r="B3068" s="26">
        <f t="shared" si="65"/>
        <v>127</v>
      </c>
      <c r="C3068" s="67" cm="1">
        <f t="array" ref="C3068">INDEX('Step 5. Daily Avg Schedule Calc'!$A$2:$D$169,(WEEKDAY(A3068)-1)*24+HOUR(A3068)+1,3)</f>
        <v>1</v>
      </c>
      <c r="D3068" s="67" cm="1">
        <f t="array" ref="D3068">INDEX('Step 5. Daily Avg Schedule Calc'!$A$2:$D$169,(WEEKDAY(A3068)-1)*24+HOUR(A3068)+1,4)</f>
        <v>1</v>
      </c>
      <c r="E3068">
        <f>VLOOKUP(A3068,'Step 1.4 CNY OAT'!$A$1:$B$8761,2)</f>
        <v>65</v>
      </c>
      <c r="F3068" s="11">
        <f ca="1">('Step 3. Regression'!$B$18*E3068^2+'Step 3. Regression'!$C$18*E3068+'Step 3. Regression'!$D$18)*C3068</f>
        <v>5.4100755238361913</v>
      </c>
      <c r="G3068" s="11">
        <f ca="1">('Step 3. Regression'!$G$18*E3068^2+'Step 3. Regression'!$H$18*E3068+'Step 3. Regression'!$I$18)*D3068</f>
        <v>2.6904203840570866</v>
      </c>
    </row>
    <row r="3069" spans="1:7" x14ac:dyDescent="0.25">
      <c r="A3069" s="8">
        <f>IF(ISBLANK('Step 1.4 CNY OAT'!A3069),"-",'Step 1.4 CNY OAT'!A3069)</f>
        <v>43228.833333333336</v>
      </c>
      <c r="B3069" s="26">
        <f t="shared" si="65"/>
        <v>127</v>
      </c>
      <c r="C3069" s="67" cm="1">
        <f t="array" ref="C3069">INDEX('Step 5. Daily Avg Schedule Calc'!$A$2:$D$169,(WEEKDAY(A3069)-1)*24+HOUR(A3069)+1,3)</f>
        <v>1</v>
      </c>
      <c r="D3069" s="67" cm="1">
        <f t="array" ref="D3069">INDEX('Step 5. Daily Avg Schedule Calc'!$A$2:$D$169,(WEEKDAY(A3069)-1)*24+HOUR(A3069)+1,4)</f>
        <v>1</v>
      </c>
      <c r="E3069">
        <f>VLOOKUP(A3069,'Step 1.4 CNY OAT'!$A$1:$B$8761,2)</f>
        <v>63</v>
      </c>
      <c r="F3069" s="11">
        <f ca="1">('Step 3. Regression'!$B$18*E3069^2+'Step 3. Regression'!$C$18*E3069+'Step 3. Regression'!$D$18)*C3069</f>
        <v>5.3505530441821012</v>
      </c>
      <c r="G3069" s="11">
        <f ca="1">('Step 3. Regression'!$G$18*E3069^2+'Step 3. Regression'!$H$18*E3069+'Step 3. Regression'!$I$18)*D3069</f>
        <v>2.6847689220218069</v>
      </c>
    </row>
    <row r="3070" spans="1:7" x14ac:dyDescent="0.25">
      <c r="A3070" s="8">
        <f>IF(ISBLANK('Step 1.4 CNY OAT'!A3070),"-",'Step 1.4 CNY OAT'!A3070)</f>
        <v>43228.875</v>
      </c>
      <c r="B3070" s="26">
        <f t="shared" si="65"/>
        <v>127</v>
      </c>
      <c r="C3070" s="67" cm="1">
        <f t="array" ref="C3070">INDEX('Step 5. Daily Avg Schedule Calc'!$A$2:$D$169,(WEEKDAY(A3070)-1)*24+HOUR(A3070)+1,3)</f>
        <v>1</v>
      </c>
      <c r="D3070" s="67" cm="1">
        <f t="array" ref="D3070">INDEX('Step 5. Daily Avg Schedule Calc'!$A$2:$D$169,(WEEKDAY(A3070)-1)*24+HOUR(A3070)+1,4)</f>
        <v>1</v>
      </c>
      <c r="E3070">
        <f>VLOOKUP(A3070,'Step 1.4 CNY OAT'!$A$1:$B$8761,2)</f>
        <v>61</v>
      </c>
      <c r="F3070" s="11">
        <f ca="1">('Step 3. Regression'!$B$18*E3070^2+'Step 3. Regression'!$C$18*E3070+'Step 3. Regression'!$D$18)*C3070</f>
        <v>5.3104311061116736</v>
      </c>
      <c r="G3070" s="11">
        <f ca="1">('Step 3. Regression'!$G$18*E3070^2+'Step 3. Regression'!$H$18*E3070+'Step 3. Regression'!$I$18)*D3070</f>
        <v>2.6841067626044453</v>
      </c>
    </row>
    <row r="3071" spans="1:7" x14ac:dyDescent="0.25">
      <c r="A3071" s="8">
        <f>IF(ISBLANK('Step 1.4 CNY OAT'!A3071),"-",'Step 1.4 CNY OAT'!A3071)</f>
        <v>43228.916666666664</v>
      </c>
      <c r="B3071" s="26">
        <f t="shared" si="65"/>
        <v>127</v>
      </c>
      <c r="C3071" s="67" cm="1">
        <f t="array" ref="C3071">INDEX('Step 5. Daily Avg Schedule Calc'!$A$2:$D$169,(WEEKDAY(A3071)-1)*24+HOUR(A3071)+1,3)</f>
        <v>1</v>
      </c>
      <c r="D3071" s="67" cm="1">
        <f t="array" ref="D3071">INDEX('Step 5. Daily Avg Schedule Calc'!$A$2:$D$169,(WEEKDAY(A3071)-1)*24+HOUR(A3071)+1,4)</f>
        <v>1</v>
      </c>
      <c r="E3071">
        <f>VLOOKUP(A3071,'Step 1.4 CNY OAT'!$A$1:$B$8761,2)</f>
        <v>60</v>
      </c>
      <c r="F3071" s="11">
        <f ca="1">('Step 3. Regression'!$B$18*E3071^2+'Step 3. Regression'!$C$18*E3071+'Step 3. Regression'!$D$18)*C3071</f>
        <v>5.2976453401703321</v>
      </c>
      <c r="G3071" s="11">
        <f ca="1">('Step 3. Regression'!$G$18*E3071^2+'Step 3. Regression'!$H$18*E3071+'Step 3. Regression'!$I$18)*D3071</f>
        <v>2.685646671377484</v>
      </c>
    </row>
    <row r="3072" spans="1:7" x14ac:dyDescent="0.25">
      <c r="A3072" s="8">
        <f>IF(ISBLANK('Step 1.4 CNY OAT'!A3072),"-",'Step 1.4 CNY OAT'!A3072)</f>
        <v>43228.958333333336</v>
      </c>
      <c r="B3072" s="26">
        <f t="shared" si="65"/>
        <v>127</v>
      </c>
      <c r="C3072" s="67" cm="1">
        <f t="array" ref="C3072">INDEX('Step 5. Daily Avg Schedule Calc'!$A$2:$D$169,(WEEKDAY(A3072)-1)*24+HOUR(A3072)+1,3)</f>
        <v>1</v>
      </c>
      <c r="D3072" s="67" cm="1">
        <f t="array" ref="D3072">INDEX('Step 5. Daily Avg Schedule Calc'!$A$2:$D$169,(WEEKDAY(A3072)-1)*24+HOUR(A3072)+1,4)</f>
        <v>1</v>
      </c>
      <c r="E3072">
        <f>VLOOKUP(A3072,'Step 1.4 CNY OAT'!$A$1:$B$8761,2)</f>
        <v>59</v>
      </c>
      <c r="F3072" s="11">
        <f ca="1">('Step 3. Regression'!$B$18*E3072^2+'Step 3. Regression'!$C$18*E3072+'Step 3. Regression'!$D$18)*C3072</f>
        <v>5.2897097096249119</v>
      </c>
      <c r="G3072" s="11">
        <f ca="1">('Step 3. Regression'!$G$18*E3072^2+'Step 3. Regression'!$H$18*E3072+'Step 3. Regression'!$I$18)*D3072</f>
        <v>2.6884339058050024</v>
      </c>
    </row>
    <row r="3073" spans="1:7" x14ac:dyDescent="0.25">
      <c r="A3073" s="8">
        <f>IF(ISBLANK('Step 1.4 CNY OAT'!A3073),"-",'Step 1.4 CNY OAT'!A3073)</f>
        <v>43229</v>
      </c>
      <c r="B3073" s="26">
        <f t="shared" si="65"/>
        <v>128</v>
      </c>
      <c r="C3073" s="67" cm="1">
        <f t="array" ref="C3073">INDEX('Step 5. Daily Avg Schedule Calc'!$A$2:$D$169,(WEEKDAY(A3073)-1)*24+HOUR(A3073)+1,3)</f>
        <v>1</v>
      </c>
      <c r="D3073" s="67" cm="1">
        <f t="array" ref="D3073">INDEX('Step 5. Daily Avg Schedule Calc'!$A$2:$D$169,(WEEKDAY(A3073)-1)*24+HOUR(A3073)+1,4)</f>
        <v>1</v>
      </c>
      <c r="E3073">
        <f>VLOOKUP(A3073,'Step 1.4 CNY OAT'!$A$1:$B$8761,2)</f>
        <v>59</v>
      </c>
      <c r="F3073" s="11">
        <f ca="1">('Step 3. Regression'!$B$18*E3073^2+'Step 3. Regression'!$C$18*E3073+'Step 3. Regression'!$D$18)*C3073</f>
        <v>5.2897097096249119</v>
      </c>
      <c r="G3073" s="11">
        <f ca="1">('Step 3. Regression'!$G$18*E3073^2+'Step 3. Regression'!$H$18*E3073+'Step 3. Regression'!$I$18)*D3073</f>
        <v>2.6884339058050024</v>
      </c>
    </row>
    <row r="3074" spans="1:7" x14ac:dyDescent="0.25">
      <c r="A3074" s="8">
        <f>IF(ISBLANK('Step 1.4 CNY OAT'!A3074),"-",'Step 1.4 CNY OAT'!A3074)</f>
        <v>43229.041666666664</v>
      </c>
      <c r="B3074" s="26">
        <f t="shared" si="65"/>
        <v>128</v>
      </c>
      <c r="C3074" s="67" cm="1">
        <f t="array" ref="C3074">INDEX('Step 5. Daily Avg Schedule Calc'!$A$2:$D$169,(WEEKDAY(A3074)-1)*24+HOUR(A3074)+1,3)</f>
        <v>1</v>
      </c>
      <c r="D3074" s="67" cm="1">
        <f t="array" ref="D3074">INDEX('Step 5. Daily Avg Schedule Calc'!$A$2:$D$169,(WEEKDAY(A3074)-1)*24+HOUR(A3074)+1,4)</f>
        <v>1</v>
      </c>
      <c r="E3074">
        <f>VLOOKUP(A3074,'Step 1.4 CNY OAT'!$A$1:$B$8761,2)</f>
        <v>56</v>
      </c>
      <c r="F3074" s="11">
        <f ca="1">('Step 3. Regression'!$B$18*E3074^2+'Step 3. Regression'!$C$18*E3074+'Step 3. Regression'!$D$18)*C3074</f>
        <v>5.2950036303641443</v>
      </c>
      <c r="G3074" s="11">
        <f ca="1">('Step 3. Regression'!$G$18*E3074^2+'Step 3. Regression'!$H$18*E3074+'Step 3. Regression'!$I$18)*D3074</f>
        <v>2.7042795630144352</v>
      </c>
    </row>
    <row r="3075" spans="1:7" x14ac:dyDescent="0.25">
      <c r="A3075" s="8">
        <f>IF(ISBLANK('Step 1.4 CNY OAT'!A3075),"-",'Step 1.4 CNY OAT'!A3075)</f>
        <v>43229.083333333336</v>
      </c>
      <c r="B3075" s="26">
        <f t="shared" ref="B3075:B3138" si="66">_xlfn.DAYS(A3075,$A$2)</f>
        <v>128</v>
      </c>
      <c r="C3075" s="67" cm="1">
        <f t="array" ref="C3075">INDEX('Step 5. Daily Avg Schedule Calc'!$A$2:$D$169,(WEEKDAY(A3075)-1)*24+HOUR(A3075)+1,3)</f>
        <v>1</v>
      </c>
      <c r="D3075" s="67" cm="1">
        <f t="array" ref="D3075">INDEX('Step 5. Daily Avg Schedule Calc'!$A$2:$D$169,(WEEKDAY(A3075)-1)*24+HOUR(A3075)+1,4)</f>
        <v>1</v>
      </c>
      <c r="E3075">
        <f>VLOOKUP(A3075,'Step 1.4 CNY OAT'!$A$1:$B$8761,2)</f>
        <v>56</v>
      </c>
      <c r="F3075" s="11">
        <f ca="1">('Step 3. Regression'!$B$18*E3075^2+'Step 3. Regression'!$C$18*E3075+'Step 3. Regression'!$D$18)*C3075</f>
        <v>5.2950036303641443</v>
      </c>
      <c r="G3075" s="11">
        <f ca="1">('Step 3. Regression'!$G$18*E3075^2+'Step 3. Regression'!$H$18*E3075+'Step 3. Regression'!$I$18)*D3075</f>
        <v>2.7042795630144352</v>
      </c>
    </row>
    <row r="3076" spans="1:7" x14ac:dyDescent="0.25">
      <c r="A3076" s="8">
        <f>IF(ISBLANK('Step 1.4 CNY OAT'!A3076),"-",'Step 1.4 CNY OAT'!A3076)</f>
        <v>43229.125</v>
      </c>
      <c r="B3076" s="26">
        <f t="shared" si="66"/>
        <v>128</v>
      </c>
      <c r="C3076" s="67" cm="1">
        <f t="array" ref="C3076">INDEX('Step 5. Daily Avg Schedule Calc'!$A$2:$D$169,(WEEKDAY(A3076)-1)*24+HOUR(A3076)+1,3)</f>
        <v>1</v>
      </c>
      <c r="D3076" s="67" cm="1">
        <f t="array" ref="D3076">INDEX('Step 5. Daily Avg Schedule Calc'!$A$2:$D$169,(WEEKDAY(A3076)-1)*24+HOUR(A3076)+1,4)</f>
        <v>1</v>
      </c>
      <c r="E3076">
        <f>VLOOKUP(A3076,'Step 1.4 CNY OAT'!$A$1:$B$8761,2)</f>
        <v>55</v>
      </c>
      <c r="F3076" s="11">
        <f ca="1">('Step 3. Regression'!$B$18*E3076^2+'Step 3. Regression'!$C$18*E3076+'Step 3. Regression'!$D$18)*C3076</f>
        <v>5.3064685414023867</v>
      </c>
      <c r="G3076" s="11">
        <f ca="1">('Step 3. Regression'!$G$18*E3076^2+'Step 3. Regression'!$H$18*E3076+'Step 3. Regression'!$I$18)*D3076</f>
        <v>2.7120561000598711</v>
      </c>
    </row>
    <row r="3077" spans="1:7" x14ac:dyDescent="0.25">
      <c r="A3077" s="8">
        <f>IF(ISBLANK('Step 1.4 CNY OAT'!A3077),"-",'Step 1.4 CNY OAT'!A3077)</f>
        <v>43229.166666666664</v>
      </c>
      <c r="B3077" s="26">
        <f t="shared" si="66"/>
        <v>128</v>
      </c>
      <c r="C3077" s="67" cm="1">
        <f t="array" ref="C3077">INDEX('Step 5. Daily Avg Schedule Calc'!$A$2:$D$169,(WEEKDAY(A3077)-1)*24+HOUR(A3077)+1,3)</f>
        <v>1</v>
      </c>
      <c r="D3077" s="67" cm="1">
        <f t="array" ref="D3077">INDEX('Step 5. Daily Avg Schedule Calc'!$A$2:$D$169,(WEEKDAY(A3077)-1)*24+HOUR(A3077)+1,4)</f>
        <v>1</v>
      </c>
      <c r="E3077">
        <f>VLOOKUP(A3077,'Step 1.4 CNY OAT'!$A$1:$B$8761,2)</f>
        <v>56</v>
      </c>
      <c r="F3077" s="11">
        <f ca="1">('Step 3. Regression'!$B$18*E3077^2+'Step 3. Regression'!$C$18*E3077+'Step 3. Regression'!$D$18)*C3077</f>
        <v>5.2950036303641443</v>
      </c>
      <c r="G3077" s="11">
        <f ca="1">('Step 3. Regression'!$G$18*E3077^2+'Step 3. Regression'!$H$18*E3077+'Step 3. Regression'!$I$18)*D3077</f>
        <v>2.7042795630144352</v>
      </c>
    </row>
    <row r="3078" spans="1:7" x14ac:dyDescent="0.25">
      <c r="A3078" s="8">
        <f>IF(ISBLANK('Step 1.4 CNY OAT'!A3078),"-",'Step 1.4 CNY OAT'!A3078)</f>
        <v>43229.208333333336</v>
      </c>
      <c r="B3078" s="26">
        <f t="shared" si="66"/>
        <v>128</v>
      </c>
      <c r="C3078" s="67" cm="1">
        <f t="array" ref="C3078">INDEX('Step 5. Daily Avg Schedule Calc'!$A$2:$D$169,(WEEKDAY(A3078)-1)*24+HOUR(A3078)+1,3)</f>
        <v>1</v>
      </c>
      <c r="D3078" s="67" cm="1">
        <f t="array" ref="D3078">INDEX('Step 5. Daily Avg Schedule Calc'!$A$2:$D$169,(WEEKDAY(A3078)-1)*24+HOUR(A3078)+1,4)</f>
        <v>1</v>
      </c>
      <c r="E3078">
        <f>VLOOKUP(A3078,'Step 1.4 CNY OAT'!$A$1:$B$8761,2)</f>
        <v>54</v>
      </c>
      <c r="F3078" s="11">
        <f ca="1">('Step 3. Regression'!$B$18*E3078^2+'Step 3. Regression'!$C$18*E3078+'Step 3. Regression'!$D$18)*C3078</f>
        <v>5.3227835878365486</v>
      </c>
      <c r="G3078" s="11">
        <f ca="1">('Step 3. Regression'!$G$18*E3078^2+'Step 3. Regression'!$H$18*E3078+'Step 3. Regression'!$I$18)*D3078</f>
        <v>2.721079962759787</v>
      </c>
    </row>
    <row r="3079" spans="1:7" x14ac:dyDescent="0.25">
      <c r="A3079" s="8">
        <f>IF(ISBLANK('Step 1.4 CNY OAT'!A3079),"-",'Step 1.4 CNY OAT'!A3079)</f>
        <v>43229.25</v>
      </c>
      <c r="B3079" s="26">
        <f t="shared" si="66"/>
        <v>128</v>
      </c>
      <c r="C3079" s="67" cm="1">
        <f t="array" ref="C3079">INDEX('Step 5. Daily Avg Schedule Calc'!$A$2:$D$169,(WEEKDAY(A3079)-1)*24+HOUR(A3079)+1,3)</f>
        <v>1</v>
      </c>
      <c r="D3079" s="67" cm="1">
        <f t="array" ref="D3079">INDEX('Step 5. Daily Avg Schedule Calc'!$A$2:$D$169,(WEEKDAY(A3079)-1)*24+HOUR(A3079)+1,4)</f>
        <v>1</v>
      </c>
      <c r="E3079">
        <f>VLOOKUP(A3079,'Step 1.4 CNY OAT'!$A$1:$B$8761,2)</f>
        <v>55</v>
      </c>
      <c r="F3079" s="11">
        <f ca="1">('Step 3. Regression'!$B$18*E3079^2+'Step 3. Regression'!$C$18*E3079+'Step 3. Regression'!$D$18)*C3079</f>
        <v>5.3064685414023867</v>
      </c>
      <c r="G3079" s="11">
        <f ca="1">('Step 3. Regression'!$G$18*E3079^2+'Step 3. Regression'!$H$18*E3079+'Step 3. Regression'!$I$18)*D3079</f>
        <v>2.7120561000598711</v>
      </c>
    </row>
    <row r="3080" spans="1:7" x14ac:dyDescent="0.25">
      <c r="A3080" s="8">
        <f>IF(ISBLANK('Step 1.4 CNY OAT'!A3080),"-",'Step 1.4 CNY OAT'!A3080)</f>
        <v>43229.291666666664</v>
      </c>
      <c r="B3080" s="26">
        <f t="shared" si="66"/>
        <v>128</v>
      </c>
      <c r="C3080" s="67" cm="1">
        <f t="array" ref="C3080">INDEX('Step 5. Daily Avg Schedule Calc'!$A$2:$D$169,(WEEKDAY(A3080)-1)*24+HOUR(A3080)+1,3)</f>
        <v>1</v>
      </c>
      <c r="D3080" s="67" cm="1">
        <f t="array" ref="D3080">INDEX('Step 5. Daily Avg Schedule Calc'!$A$2:$D$169,(WEEKDAY(A3080)-1)*24+HOUR(A3080)+1,4)</f>
        <v>1</v>
      </c>
      <c r="E3080">
        <f>VLOOKUP(A3080,'Step 1.4 CNY OAT'!$A$1:$B$8761,2)</f>
        <v>57</v>
      </c>
      <c r="F3080" s="11">
        <f ca="1">('Step 3. Regression'!$B$18*E3080^2+'Step 3. Regression'!$C$18*E3080+'Step 3. Regression'!$D$18)*C3080</f>
        <v>5.2883888547218145</v>
      </c>
      <c r="G3080" s="11">
        <f ca="1">('Step 3. Regression'!$G$18*E3080^2+'Step 3. Regression'!$H$18*E3080+'Step 3. Regression'!$I$18)*D3080</f>
        <v>2.697750351623478</v>
      </c>
    </row>
    <row r="3081" spans="1:7" x14ac:dyDescent="0.25">
      <c r="A3081" s="8">
        <f>IF(ISBLANK('Step 1.4 CNY OAT'!A3081),"-",'Step 1.4 CNY OAT'!A3081)</f>
        <v>43229.333333333336</v>
      </c>
      <c r="B3081" s="26">
        <f t="shared" si="66"/>
        <v>128</v>
      </c>
      <c r="C3081" s="67" cm="1">
        <f t="array" ref="C3081">INDEX('Step 5. Daily Avg Schedule Calc'!$A$2:$D$169,(WEEKDAY(A3081)-1)*24+HOUR(A3081)+1,3)</f>
        <v>1</v>
      </c>
      <c r="D3081" s="67" cm="1">
        <f t="array" ref="D3081">INDEX('Step 5. Daily Avg Schedule Calc'!$A$2:$D$169,(WEEKDAY(A3081)-1)*24+HOUR(A3081)+1,4)</f>
        <v>1</v>
      </c>
      <c r="E3081">
        <f>VLOOKUP(A3081,'Step 1.4 CNY OAT'!$A$1:$B$8761,2)</f>
        <v>60</v>
      </c>
      <c r="F3081" s="11">
        <f ca="1">('Step 3. Regression'!$B$18*E3081^2+'Step 3. Regression'!$C$18*E3081+'Step 3. Regression'!$D$18)*C3081</f>
        <v>5.2976453401703321</v>
      </c>
      <c r="G3081" s="11">
        <f ca="1">('Step 3. Regression'!$G$18*E3081^2+'Step 3. Regression'!$H$18*E3081+'Step 3. Regression'!$I$18)*D3081</f>
        <v>2.685646671377484</v>
      </c>
    </row>
    <row r="3082" spans="1:7" x14ac:dyDescent="0.25">
      <c r="A3082" s="8">
        <f>IF(ISBLANK('Step 1.4 CNY OAT'!A3082),"-",'Step 1.4 CNY OAT'!A3082)</f>
        <v>43229.375</v>
      </c>
      <c r="B3082" s="26">
        <f t="shared" si="66"/>
        <v>128</v>
      </c>
      <c r="C3082" s="67" cm="1">
        <f t="array" ref="C3082">INDEX('Step 5. Daily Avg Schedule Calc'!$A$2:$D$169,(WEEKDAY(A3082)-1)*24+HOUR(A3082)+1,3)</f>
        <v>1</v>
      </c>
      <c r="D3082" s="67" cm="1">
        <f t="array" ref="D3082">INDEX('Step 5. Daily Avg Schedule Calc'!$A$2:$D$169,(WEEKDAY(A3082)-1)*24+HOUR(A3082)+1,4)</f>
        <v>1</v>
      </c>
      <c r="E3082">
        <f>VLOOKUP(A3082,'Step 1.4 CNY OAT'!$A$1:$B$8761,2)</f>
        <v>63</v>
      </c>
      <c r="F3082" s="11">
        <f ca="1">('Step 3. Regression'!$B$18*E3082^2+'Step 3. Regression'!$C$18*E3082+'Step 3. Regression'!$D$18)*C3082</f>
        <v>5.3505530441821012</v>
      </c>
      <c r="G3082" s="11">
        <f ca="1">('Step 3. Regression'!$G$18*E3082^2+'Step 3. Regression'!$H$18*E3082+'Step 3. Regression'!$I$18)*D3082</f>
        <v>2.6847689220218069</v>
      </c>
    </row>
    <row r="3083" spans="1:7" x14ac:dyDescent="0.25">
      <c r="A3083" s="8">
        <f>IF(ISBLANK('Step 1.4 CNY OAT'!A3083),"-",'Step 1.4 CNY OAT'!A3083)</f>
        <v>43229.416666666664</v>
      </c>
      <c r="B3083" s="26">
        <f t="shared" si="66"/>
        <v>128</v>
      </c>
      <c r="C3083" s="67" cm="1">
        <f t="array" ref="C3083">INDEX('Step 5. Daily Avg Schedule Calc'!$A$2:$D$169,(WEEKDAY(A3083)-1)*24+HOUR(A3083)+1,3)</f>
        <v>1</v>
      </c>
      <c r="D3083" s="67" cm="1">
        <f t="array" ref="D3083">INDEX('Step 5. Daily Avg Schedule Calc'!$A$2:$D$169,(WEEKDAY(A3083)-1)*24+HOUR(A3083)+1,4)</f>
        <v>1</v>
      </c>
      <c r="E3083">
        <f>VLOOKUP(A3083,'Step 1.4 CNY OAT'!$A$1:$B$8761,2)</f>
        <v>67</v>
      </c>
      <c r="F3083" s="11">
        <f ca="1">('Step 3. Regression'!$B$18*E3083^2+'Step 3. Regression'!$C$18*E3083+'Step 3. Regression'!$D$18)*C3083</f>
        <v>5.4889985450739509</v>
      </c>
      <c r="G3083" s="11">
        <f ca="1">('Step 3. Regression'!$G$18*E3083^2+'Step 3. Regression'!$H$18*E3083+'Step 3. Regression'!$I$18)*D3083</f>
        <v>2.7010611487102851</v>
      </c>
    </row>
    <row r="3084" spans="1:7" x14ac:dyDescent="0.25">
      <c r="A3084" s="8">
        <f>IF(ISBLANK('Step 1.4 CNY OAT'!A3084),"-",'Step 1.4 CNY OAT'!A3084)</f>
        <v>43229.458333333336</v>
      </c>
      <c r="B3084" s="26">
        <f t="shared" si="66"/>
        <v>128</v>
      </c>
      <c r="C3084" s="67" cm="1">
        <f t="array" ref="C3084">INDEX('Step 5. Daily Avg Schedule Calc'!$A$2:$D$169,(WEEKDAY(A3084)-1)*24+HOUR(A3084)+1,3)</f>
        <v>1</v>
      </c>
      <c r="D3084" s="67" cm="1">
        <f t="array" ref="D3084">INDEX('Step 5. Daily Avg Schedule Calc'!$A$2:$D$169,(WEEKDAY(A3084)-1)*24+HOUR(A3084)+1,4)</f>
        <v>1</v>
      </c>
      <c r="E3084">
        <f>VLOOKUP(A3084,'Step 1.4 CNY OAT'!$A$1:$B$8761,2)</f>
        <v>70</v>
      </c>
      <c r="F3084" s="11">
        <f ca="1">('Step 3. Regression'!$B$18*E3084^2+'Step 3. Regression'!$C$18*E3084+'Step 3. Regression'!$D$18)*C3084</f>
        <v>5.6437590923999679</v>
      </c>
      <c r="G3084" s="11">
        <f ca="1">('Step 3. Regression'!$G$18*E3084^2+'Step 3. Regression'!$H$18*E3084+'Step 3. Regression'!$I$18)*D3084</f>
        <v>2.7263772380986788</v>
      </c>
    </row>
    <row r="3085" spans="1:7" x14ac:dyDescent="0.25">
      <c r="A3085" s="8">
        <f>IF(ISBLANK('Step 1.4 CNY OAT'!A3085),"-",'Step 1.4 CNY OAT'!A3085)</f>
        <v>43229.5</v>
      </c>
      <c r="B3085" s="26">
        <f t="shared" si="66"/>
        <v>128</v>
      </c>
      <c r="C3085" s="67" cm="1">
        <f t="array" ref="C3085">INDEX('Step 5. Daily Avg Schedule Calc'!$A$2:$D$169,(WEEKDAY(A3085)-1)*24+HOUR(A3085)+1,3)</f>
        <v>1</v>
      </c>
      <c r="D3085" s="67" cm="1">
        <f t="array" ref="D3085">INDEX('Step 5. Daily Avg Schedule Calc'!$A$2:$D$169,(WEEKDAY(A3085)-1)*24+HOUR(A3085)+1,4)</f>
        <v>1</v>
      </c>
      <c r="E3085">
        <f>VLOOKUP(A3085,'Step 1.4 CNY OAT'!$A$1:$B$8761,2)</f>
        <v>73</v>
      </c>
      <c r="F3085" s="11">
        <f ca="1">('Step 3. Regression'!$B$18*E3085^2+'Step 3. Regression'!$C$18*E3085+'Step 3. Regression'!$D$18)*C3085</f>
        <v>5.8421708582892293</v>
      </c>
      <c r="G3085" s="11">
        <f ca="1">('Step 3. Regression'!$G$18*E3085^2+'Step 3. Regression'!$H$18*E3085+'Step 3. Regression'!$I$18)*D3085</f>
        <v>2.7629192583773894</v>
      </c>
    </row>
    <row r="3086" spans="1:7" x14ac:dyDescent="0.25">
      <c r="A3086" s="8">
        <f>IF(ISBLANK('Step 1.4 CNY OAT'!A3086),"-",'Step 1.4 CNY OAT'!A3086)</f>
        <v>43229.541666666664</v>
      </c>
      <c r="B3086" s="26">
        <f t="shared" si="66"/>
        <v>128</v>
      </c>
      <c r="C3086" s="67" cm="1">
        <f t="array" ref="C3086">INDEX('Step 5. Daily Avg Schedule Calc'!$A$2:$D$169,(WEEKDAY(A3086)-1)*24+HOUR(A3086)+1,3)</f>
        <v>1</v>
      </c>
      <c r="D3086" s="67" cm="1">
        <f t="array" ref="D3086">INDEX('Step 5. Daily Avg Schedule Calc'!$A$2:$D$169,(WEEKDAY(A3086)-1)*24+HOUR(A3086)+1,4)</f>
        <v>1</v>
      </c>
      <c r="E3086">
        <f>VLOOKUP(A3086,'Step 1.4 CNY OAT'!$A$1:$B$8761,2)</f>
        <v>73</v>
      </c>
      <c r="F3086" s="11">
        <f ca="1">('Step 3. Regression'!$B$18*E3086^2+'Step 3. Regression'!$C$18*E3086+'Step 3. Regression'!$D$18)*C3086</f>
        <v>5.8421708582892293</v>
      </c>
      <c r="G3086" s="11">
        <f ca="1">('Step 3. Regression'!$G$18*E3086^2+'Step 3. Regression'!$H$18*E3086+'Step 3. Regression'!$I$18)*D3086</f>
        <v>2.7629192583773894</v>
      </c>
    </row>
    <row r="3087" spans="1:7" x14ac:dyDescent="0.25">
      <c r="A3087" s="8">
        <f>IF(ISBLANK('Step 1.4 CNY OAT'!A3087),"-",'Step 1.4 CNY OAT'!A3087)</f>
        <v>43229.583333333336</v>
      </c>
      <c r="B3087" s="26">
        <f t="shared" si="66"/>
        <v>128</v>
      </c>
      <c r="C3087" s="67" cm="1">
        <f t="array" ref="C3087">INDEX('Step 5. Daily Avg Schedule Calc'!$A$2:$D$169,(WEEKDAY(A3087)-1)*24+HOUR(A3087)+1,3)</f>
        <v>1</v>
      </c>
      <c r="D3087" s="67" cm="1">
        <f t="array" ref="D3087">INDEX('Step 5. Daily Avg Schedule Calc'!$A$2:$D$169,(WEEKDAY(A3087)-1)*24+HOUR(A3087)+1,4)</f>
        <v>1</v>
      </c>
      <c r="E3087">
        <f>VLOOKUP(A3087,'Step 1.4 CNY OAT'!$A$1:$B$8761,2)</f>
        <v>68</v>
      </c>
      <c r="F3087" s="11">
        <f ca="1">('Step 3. Regression'!$B$18*E3087^2+'Step 3. Regression'!$C$18*E3087+'Step 3. Regression'!$D$18)*C3087</f>
        <v>5.5357352587867084</v>
      </c>
      <c r="G3087" s="11">
        <f ca="1">('Step 3. Regression'!$G$18*E3087^2+'Step 3. Regression'!$H$18*E3087+'Step 3. Regression'!$I$18)*D3087</f>
        <v>2.7082525195186036</v>
      </c>
    </row>
    <row r="3088" spans="1:7" x14ac:dyDescent="0.25">
      <c r="A3088" s="8">
        <f>IF(ISBLANK('Step 1.4 CNY OAT'!A3088),"-",'Step 1.4 CNY OAT'!A3088)</f>
        <v>43229.625</v>
      </c>
      <c r="B3088" s="26">
        <f t="shared" si="66"/>
        <v>128</v>
      </c>
      <c r="C3088" s="67" cm="1">
        <f t="array" ref="C3088">INDEX('Step 5. Daily Avg Schedule Calc'!$A$2:$D$169,(WEEKDAY(A3088)-1)*24+HOUR(A3088)+1,3)</f>
        <v>1</v>
      </c>
      <c r="D3088" s="67" cm="1">
        <f t="array" ref="D3088">INDEX('Step 5. Daily Avg Schedule Calc'!$A$2:$D$169,(WEEKDAY(A3088)-1)*24+HOUR(A3088)+1,4)</f>
        <v>1</v>
      </c>
      <c r="E3088">
        <f>VLOOKUP(A3088,'Step 1.4 CNY OAT'!$A$1:$B$8761,2)</f>
        <v>72</v>
      </c>
      <c r="F3088" s="11">
        <f ca="1">('Step 3. Regression'!$B$18*E3088^2+'Step 3. Regression'!$C$18*E3088+'Step 3. Regression'!$D$18)*C3088</f>
        <v>5.7711834675968934</v>
      </c>
      <c r="G3088" s="11">
        <f ca="1">('Step 3. Regression'!$G$18*E3088^2+'Step 3. Regression'!$H$18*E3088+'Step 3. Regression'!$I$18)*D3088</f>
        <v>2.7494912592966725</v>
      </c>
    </row>
    <row r="3089" spans="1:7" x14ac:dyDescent="0.25">
      <c r="A3089" s="8">
        <f>IF(ISBLANK('Step 1.4 CNY OAT'!A3089),"-",'Step 1.4 CNY OAT'!A3089)</f>
        <v>43229.666666666664</v>
      </c>
      <c r="B3089" s="26">
        <f t="shared" si="66"/>
        <v>128</v>
      </c>
      <c r="C3089" s="67" cm="1">
        <f t="array" ref="C3089">INDEX('Step 5. Daily Avg Schedule Calc'!$A$2:$D$169,(WEEKDAY(A3089)-1)*24+HOUR(A3089)+1,3)</f>
        <v>1</v>
      </c>
      <c r="D3089" s="67" cm="1">
        <f t="array" ref="D3089">INDEX('Step 5. Daily Avg Schedule Calc'!$A$2:$D$169,(WEEKDAY(A3089)-1)*24+HOUR(A3089)+1,4)</f>
        <v>1</v>
      </c>
      <c r="E3089">
        <f>VLOOKUP(A3089,'Step 1.4 CNY OAT'!$A$1:$B$8761,2)</f>
        <v>72</v>
      </c>
      <c r="F3089" s="11">
        <f ca="1">('Step 3. Regression'!$B$18*E3089^2+'Step 3. Regression'!$C$18*E3089+'Step 3. Regression'!$D$18)*C3089</f>
        <v>5.7711834675968934</v>
      </c>
      <c r="G3089" s="11">
        <f ca="1">('Step 3. Regression'!$G$18*E3089^2+'Step 3. Regression'!$H$18*E3089+'Step 3. Regression'!$I$18)*D3089</f>
        <v>2.7494912592966725</v>
      </c>
    </row>
    <row r="3090" spans="1:7" x14ac:dyDescent="0.25">
      <c r="A3090" s="8">
        <f>IF(ISBLANK('Step 1.4 CNY OAT'!A3090),"-",'Step 1.4 CNY OAT'!A3090)</f>
        <v>43229.708333333336</v>
      </c>
      <c r="B3090" s="26">
        <f t="shared" si="66"/>
        <v>128</v>
      </c>
      <c r="C3090" s="67" cm="1">
        <f t="array" ref="C3090">INDEX('Step 5. Daily Avg Schedule Calc'!$A$2:$D$169,(WEEKDAY(A3090)-1)*24+HOUR(A3090)+1,3)</f>
        <v>1</v>
      </c>
      <c r="D3090" s="67" cm="1">
        <f t="array" ref="D3090">INDEX('Step 5. Daily Avg Schedule Calc'!$A$2:$D$169,(WEEKDAY(A3090)-1)*24+HOUR(A3090)+1,4)</f>
        <v>1</v>
      </c>
      <c r="E3090">
        <f>VLOOKUP(A3090,'Step 1.4 CNY OAT'!$A$1:$B$8761,2)</f>
        <v>72</v>
      </c>
      <c r="F3090" s="11">
        <f ca="1">('Step 3. Regression'!$B$18*E3090^2+'Step 3. Regression'!$C$18*E3090+'Step 3. Regression'!$D$18)*C3090</f>
        <v>5.7711834675968934</v>
      </c>
      <c r="G3090" s="11">
        <f ca="1">('Step 3. Regression'!$G$18*E3090^2+'Step 3. Regression'!$H$18*E3090+'Step 3. Regression'!$I$18)*D3090</f>
        <v>2.7494912592966725</v>
      </c>
    </row>
    <row r="3091" spans="1:7" x14ac:dyDescent="0.25">
      <c r="A3091" s="8">
        <f>IF(ISBLANK('Step 1.4 CNY OAT'!A3091),"-",'Step 1.4 CNY OAT'!A3091)</f>
        <v>43229.75</v>
      </c>
      <c r="B3091" s="26">
        <f t="shared" si="66"/>
        <v>128</v>
      </c>
      <c r="C3091" s="67" cm="1">
        <f t="array" ref="C3091">INDEX('Step 5. Daily Avg Schedule Calc'!$A$2:$D$169,(WEEKDAY(A3091)-1)*24+HOUR(A3091)+1,3)</f>
        <v>1</v>
      </c>
      <c r="D3091" s="67" cm="1">
        <f t="array" ref="D3091">INDEX('Step 5. Daily Avg Schedule Calc'!$A$2:$D$169,(WEEKDAY(A3091)-1)*24+HOUR(A3091)+1,4)</f>
        <v>1</v>
      </c>
      <c r="E3091">
        <f>VLOOKUP(A3091,'Step 1.4 CNY OAT'!$A$1:$B$8761,2)</f>
        <v>70</v>
      </c>
      <c r="F3091" s="11">
        <f ca="1">('Step 3. Regression'!$B$18*E3091^2+'Step 3. Regression'!$C$18*E3091+'Step 3. Regression'!$D$18)*C3091</f>
        <v>5.6437590923999679</v>
      </c>
      <c r="G3091" s="11">
        <f ca="1">('Step 3. Regression'!$G$18*E3091^2+'Step 3. Regression'!$H$18*E3091+'Step 3. Regression'!$I$18)*D3091</f>
        <v>2.7263772380986788</v>
      </c>
    </row>
    <row r="3092" spans="1:7" x14ac:dyDescent="0.25">
      <c r="A3092" s="8">
        <f>IF(ISBLANK('Step 1.4 CNY OAT'!A3092),"-",'Step 1.4 CNY OAT'!A3092)</f>
        <v>43229.791666666664</v>
      </c>
      <c r="B3092" s="26">
        <f t="shared" si="66"/>
        <v>128</v>
      </c>
      <c r="C3092" s="67" cm="1">
        <f t="array" ref="C3092">INDEX('Step 5. Daily Avg Schedule Calc'!$A$2:$D$169,(WEEKDAY(A3092)-1)*24+HOUR(A3092)+1,3)</f>
        <v>1</v>
      </c>
      <c r="D3092" s="67" cm="1">
        <f t="array" ref="D3092">INDEX('Step 5. Daily Avg Schedule Calc'!$A$2:$D$169,(WEEKDAY(A3092)-1)*24+HOUR(A3092)+1,4)</f>
        <v>1</v>
      </c>
      <c r="E3092">
        <f>VLOOKUP(A3092,'Step 1.4 CNY OAT'!$A$1:$B$8761,2)</f>
        <v>70</v>
      </c>
      <c r="F3092" s="11">
        <f ca="1">('Step 3. Regression'!$B$18*E3092^2+'Step 3. Regression'!$C$18*E3092+'Step 3. Regression'!$D$18)*C3092</f>
        <v>5.6437590923999679</v>
      </c>
      <c r="G3092" s="11">
        <f ca="1">('Step 3. Regression'!$G$18*E3092^2+'Step 3. Regression'!$H$18*E3092+'Step 3. Regression'!$I$18)*D3092</f>
        <v>2.7263772380986788</v>
      </c>
    </row>
    <row r="3093" spans="1:7" x14ac:dyDescent="0.25">
      <c r="A3093" s="8">
        <f>IF(ISBLANK('Step 1.4 CNY OAT'!A3093),"-",'Step 1.4 CNY OAT'!A3093)</f>
        <v>43229.833333333336</v>
      </c>
      <c r="B3093" s="26">
        <f t="shared" si="66"/>
        <v>128</v>
      </c>
      <c r="C3093" s="67" cm="1">
        <f t="array" ref="C3093">INDEX('Step 5. Daily Avg Schedule Calc'!$A$2:$D$169,(WEEKDAY(A3093)-1)*24+HOUR(A3093)+1,3)</f>
        <v>1</v>
      </c>
      <c r="D3093" s="67" cm="1">
        <f t="array" ref="D3093">INDEX('Step 5. Daily Avg Schedule Calc'!$A$2:$D$169,(WEEKDAY(A3093)-1)*24+HOUR(A3093)+1,4)</f>
        <v>1</v>
      </c>
      <c r="E3093">
        <f>VLOOKUP(A3093,'Step 1.4 CNY OAT'!$A$1:$B$8761,2)</f>
        <v>65</v>
      </c>
      <c r="F3093" s="11">
        <f ca="1">('Step 3. Regression'!$B$18*E3093^2+'Step 3. Regression'!$C$18*E3093+'Step 3. Regression'!$D$18)*C3093</f>
        <v>5.4100755238361913</v>
      </c>
      <c r="G3093" s="11">
        <f ca="1">('Step 3. Regression'!$G$18*E3093^2+'Step 3. Regression'!$H$18*E3093+'Step 3. Regression'!$I$18)*D3093</f>
        <v>2.6904203840570866</v>
      </c>
    </row>
    <row r="3094" spans="1:7" x14ac:dyDescent="0.25">
      <c r="A3094" s="8">
        <f>IF(ISBLANK('Step 1.4 CNY OAT'!A3094),"-",'Step 1.4 CNY OAT'!A3094)</f>
        <v>43229.875</v>
      </c>
      <c r="B3094" s="26">
        <f t="shared" si="66"/>
        <v>128</v>
      </c>
      <c r="C3094" s="67" cm="1">
        <f t="array" ref="C3094">INDEX('Step 5. Daily Avg Schedule Calc'!$A$2:$D$169,(WEEKDAY(A3094)-1)*24+HOUR(A3094)+1,3)</f>
        <v>1</v>
      </c>
      <c r="D3094" s="67" cm="1">
        <f t="array" ref="D3094">INDEX('Step 5. Daily Avg Schedule Calc'!$A$2:$D$169,(WEEKDAY(A3094)-1)*24+HOUR(A3094)+1,4)</f>
        <v>1</v>
      </c>
      <c r="E3094">
        <f>VLOOKUP(A3094,'Step 1.4 CNY OAT'!$A$1:$B$8761,2)</f>
        <v>63</v>
      </c>
      <c r="F3094" s="11">
        <f ca="1">('Step 3. Regression'!$B$18*E3094^2+'Step 3. Regression'!$C$18*E3094+'Step 3. Regression'!$D$18)*C3094</f>
        <v>5.3505530441821012</v>
      </c>
      <c r="G3094" s="11">
        <f ca="1">('Step 3. Regression'!$G$18*E3094^2+'Step 3. Regression'!$H$18*E3094+'Step 3. Regression'!$I$18)*D3094</f>
        <v>2.6847689220218069</v>
      </c>
    </row>
    <row r="3095" spans="1:7" x14ac:dyDescent="0.25">
      <c r="A3095" s="8">
        <f>IF(ISBLANK('Step 1.4 CNY OAT'!A3095),"-",'Step 1.4 CNY OAT'!A3095)</f>
        <v>43229.916666666664</v>
      </c>
      <c r="B3095" s="26">
        <f t="shared" si="66"/>
        <v>128</v>
      </c>
      <c r="C3095" s="67" cm="1">
        <f t="array" ref="C3095">INDEX('Step 5. Daily Avg Schedule Calc'!$A$2:$D$169,(WEEKDAY(A3095)-1)*24+HOUR(A3095)+1,3)</f>
        <v>1</v>
      </c>
      <c r="D3095" s="67" cm="1">
        <f t="array" ref="D3095">INDEX('Step 5. Daily Avg Schedule Calc'!$A$2:$D$169,(WEEKDAY(A3095)-1)*24+HOUR(A3095)+1,4)</f>
        <v>1</v>
      </c>
      <c r="E3095">
        <f>VLOOKUP(A3095,'Step 1.4 CNY OAT'!$A$1:$B$8761,2)</f>
        <v>59</v>
      </c>
      <c r="F3095" s="11">
        <f ca="1">('Step 3. Regression'!$B$18*E3095^2+'Step 3. Regression'!$C$18*E3095+'Step 3. Regression'!$D$18)*C3095</f>
        <v>5.2897097096249119</v>
      </c>
      <c r="G3095" s="11">
        <f ca="1">('Step 3. Regression'!$G$18*E3095^2+'Step 3. Regression'!$H$18*E3095+'Step 3. Regression'!$I$18)*D3095</f>
        <v>2.6884339058050024</v>
      </c>
    </row>
    <row r="3096" spans="1:7" x14ac:dyDescent="0.25">
      <c r="A3096" s="8">
        <f>IF(ISBLANK('Step 1.4 CNY OAT'!A3096),"-",'Step 1.4 CNY OAT'!A3096)</f>
        <v>43229.958333333336</v>
      </c>
      <c r="B3096" s="26">
        <f t="shared" si="66"/>
        <v>128</v>
      </c>
      <c r="C3096" s="67" cm="1">
        <f t="array" ref="C3096">INDEX('Step 5. Daily Avg Schedule Calc'!$A$2:$D$169,(WEEKDAY(A3096)-1)*24+HOUR(A3096)+1,3)</f>
        <v>1</v>
      </c>
      <c r="D3096" s="67" cm="1">
        <f t="array" ref="D3096">INDEX('Step 5. Daily Avg Schedule Calc'!$A$2:$D$169,(WEEKDAY(A3096)-1)*24+HOUR(A3096)+1,4)</f>
        <v>1</v>
      </c>
      <c r="E3096">
        <f>VLOOKUP(A3096,'Step 1.4 CNY OAT'!$A$1:$B$8761,2)</f>
        <v>58</v>
      </c>
      <c r="F3096" s="11">
        <f ca="1">('Step 3. Regression'!$B$18*E3096^2+'Step 3. Regression'!$C$18*E3096+'Step 3. Regression'!$D$18)*C3096</f>
        <v>5.2866242144754043</v>
      </c>
      <c r="G3096" s="11">
        <f ca="1">('Step 3. Regression'!$G$18*E3096^2+'Step 3. Regression'!$H$18*E3096+'Step 3. Regression'!$I$18)*D3096</f>
        <v>2.6924684658870004</v>
      </c>
    </row>
    <row r="3097" spans="1:7" x14ac:dyDescent="0.25">
      <c r="A3097" s="8">
        <f>IF(ISBLANK('Step 1.4 CNY OAT'!A3097),"-",'Step 1.4 CNY OAT'!A3097)</f>
        <v>43230</v>
      </c>
      <c r="B3097" s="26">
        <f t="shared" si="66"/>
        <v>129</v>
      </c>
      <c r="C3097" s="67" cm="1">
        <f t="array" ref="C3097">INDEX('Step 5. Daily Avg Schedule Calc'!$A$2:$D$169,(WEEKDAY(A3097)-1)*24+HOUR(A3097)+1,3)</f>
        <v>1</v>
      </c>
      <c r="D3097" s="67" cm="1">
        <f t="array" ref="D3097">INDEX('Step 5. Daily Avg Schedule Calc'!$A$2:$D$169,(WEEKDAY(A3097)-1)*24+HOUR(A3097)+1,4)</f>
        <v>1</v>
      </c>
      <c r="E3097">
        <f>VLOOKUP(A3097,'Step 1.4 CNY OAT'!$A$1:$B$8761,2)</f>
        <v>57</v>
      </c>
      <c r="F3097" s="11">
        <f ca="1">('Step 3. Regression'!$B$18*E3097^2+'Step 3. Regression'!$C$18*E3097+'Step 3. Regression'!$D$18)*C3097</f>
        <v>5.2883888547218145</v>
      </c>
      <c r="G3097" s="11">
        <f ca="1">('Step 3. Regression'!$G$18*E3097^2+'Step 3. Regression'!$H$18*E3097+'Step 3. Regression'!$I$18)*D3097</f>
        <v>2.697750351623478</v>
      </c>
    </row>
    <row r="3098" spans="1:7" x14ac:dyDescent="0.25">
      <c r="A3098" s="8">
        <f>IF(ISBLANK('Step 1.4 CNY OAT'!A3098),"-",'Step 1.4 CNY OAT'!A3098)</f>
        <v>43230.041666666664</v>
      </c>
      <c r="B3098" s="26">
        <f t="shared" si="66"/>
        <v>129</v>
      </c>
      <c r="C3098" s="67" cm="1">
        <f t="array" ref="C3098">INDEX('Step 5. Daily Avg Schedule Calc'!$A$2:$D$169,(WEEKDAY(A3098)-1)*24+HOUR(A3098)+1,3)</f>
        <v>1</v>
      </c>
      <c r="D3098" s="67" cm="1">
        <f t="array" ref="D3098">INDEX('Step 5. Daily Avg Schedule Calc'!$A$2:$D$169,(WEEKDAY(A3098)-1)*24+HOUR(A3098)+1,4)</f>
        <v>1</v>
      </c>
      <c r="E3098">
        <f>VLOOKUP(A3098,'Step 1.4 CNY OAT'!$A$1:$B$8761,2)</f>
        <v>55</v>
      </c>
      <c r="F3098" s="11">
        <f ca="1">('Step 3. Regression'!$B$18*E3098^2+'Step 3. Regression'!$C$18*E3098+'Step 3. Regression'!$D$18)*C3098</f>
        <v>5.3064685414023867</v>
      </c>
      <c r="G3098" s="11">
        <f ca="1">('Step 3. Regression'!$G$18*E3098^2+'Step 3. Regression'!$H$18*E3098+'Step 3. Regression'!$I$18)*D3098</f>
        <v>2.7120561000598711</v>
      </c>
    </row>
    <row r="3099" spans="1:7" x14ac:dyDescent="0.25">
      <c r="A3099" s="8">
        <f>IF(ISBLANK('Step 1.4 CNY OAT'!A3099),"-",'Step 1.4 CNY OAT'!A3099)</f>
        <v>43230.083333333336</v>
      </c>
      <c r="B3099" s="26">
        <f t="shared" si="66"/>
        <v>129</v>
      </c>
      <c r="C3099" s="67" cm="1">
        <f t="array" ref="C3099">INDEX('Step 5. Daily Avg Schedule Calc'!$A$2:$D$169,(WEEKDAY(A3099)-1)*24+HOUR(A3099)+1,3)</f>
        <v>1</v>
      </c>
      <c r="D3099" s="67" cm="1">
        <f t="array" ref="D3099">INDEX('Step 5. Daily Avg Schedule Calc'!$A$2:$D$169,(WEEKDAY(A3099)-1)*24+HOUR(A3099)+1,4)</f>
        <v>1</v>
      </c>
      <c r="E3099">
        <f>VLOOKUP(A3099,'Step 1.4 CNY OAT'!$A$1:$B$8761,2)</f>
        <v>55</v>
      </c>
      <c r="F3099" s="11">
        <f ca="1">('Step 3. Regression'!$B$18*E3099^2+'Step 3. Regression'!$C$18*E3099+'Step 3. Regression'!$D$18)*C3099</f>
        <v>5.3064685414023867</v>
      </c>
      <c r="G3099" s="11">
        <f ca="1">('Step 3. Regression'!$G$18*E3099^2+'Step 3. Regression'!$H$18*E3099+'Step 3. Regression'!$I$18)*D3099</f>
        <v>2.7120561000598711</v>
      </c>
    </row>
    <row r="3100" spans="1:7" x14ac:dyDescent="0.25">
      <c r="A3100" s="8">
        <f>IF(ISBLANK('Step 1.4 CNY OAT'!A3100),"-",'Step 1.4 CNY OAT'!A3100)</f>
        <v>43230.125</v>
      </c>
      <c r="B3100" s="26">
        <f t="shared" si="66"/>
        <v>129</v>
      </c>
      <c r="C3100" s="67" cm="1">
        <f t="array" ref="C3100">INDEX('Step 5. Daily Avg Schedule Calc'!$A$2:$D$169,(WEEKDAY(A3100)-1)*24+HOUR(A3100)+1,3)</f>
        <v>1</v>
      </c>
      <c r="D3100" s="67" cm="1">
        <f t="array" ref="D3100">INDEX('Step 5. Daily Avg Schedule Calc'!$A$2:$D$169,(WEEKDAY(A3100)-1)*24+HOUR(A3100)+1,4)</f>
        <v>1</v>
      </c>
      <c r="E3100">
        <f>VLOOKUP(A3100,'Step 1.4 CNY OAT'!$A$1:$B$8761,2)</f>
        <v>55</v>
      </c>
      <c r="F3100" s="11">
        <f ca="1">('Step 3. Regression'!$B$18*E3100^2+'Step 3. Regression'!$C$18*E3100+'Step 3. Regression'!$D$18)*C3100</f>
        <v>5.3064685414023867</v>
      </c>
      <c r="G3100" s="11">
        <f ca="1">('Step 3. Regression'!$G$18*E3100^2+'Step 3. Regression'!$H$18*E3100+'Step 3. Regression'!$I$18)*D3100</f>
        <v>2.7120561000598711</v>
      </c>
    </row>
    <row r="3101" spans="1:7" x14ac:dyDescent="0.25">
      <c r="A3101" s="8">
        <f>IF(ISBLANK('Step 1.4 CNY OAT'!A3101),"-",'Step 1.4 CNY OAT'!A3101)</f>
        <v>43230.166666666664</v>
      </c>
      <c r="B3101" s="26">
        <f t="shared" si="66"/>
        <v>129</v>
      </c>
      <c r="C3101" s="67" cm="1">
        <f t="array" ref="C3101">INDEX('Step 5. Daily Avg Schedule Calc'!$A$2:$D$169,(WEEKDAY(A3101)-1)*24+HOUR(A3101)+1,3)</f>
        <v>1</v>
      </c>
      <c r="D3101" s="67" cm="1">
        <f t="array" ref="D3101">INDEX('Step 5. Daily Avg Schedule Calc'!$A$2:$D$169,(WEEKDAY(A3101)-1)*24+HOUR(A3101)+1,4)</f>
        <v>1</v>
      </c>
      <c r="E3101">
        <f>VLOOKUP(A3101,'Step 1.4 CNY OAT'!$A$1:$B$8761,2)</f>
        <v>57</v>
      </c>
      <c r="F3101" s="11">
        <f ca="1">('Step 3. Regression'!$B$18*E3101^2+'Step 3. Regression'!$C$18*E3101+'Step 3. Regression'!$D$18)*C3101</f>
        <v>5.2883888547218145</v>
      </c>
      <c r="G3101" s="11">
        <f ca="1">('Step 3. Regression'!$G$18*E3101^2+'Step 3. Regression'!$H$18*E3101+'Step 3. Regression'!$I$18)*D3101</f>
        <v>2.697750351623478</v>
      </c>
    </row>
    <row r="3102" spans="1:7" x14ac:dyDescent="0.25">
      <c r="A3102" s="8">
        <f>IF(ISBLANK('Step 1.4 CNY OAT'!A3102),"-",'Step 1.4 CNY OAT'!A3102)</f>
        <v>43230.208333333336</v>
      </c>
      <c r="B3102" s="26">
        <f t="shared" si="66"/>
        <v>129</v>
      </c>
      <c r="C3102" s="67" cm="1">
        <f t="array" ref="C3102">INDEX('Step 5. Daily Avg Schedule Calc'!$A$2:$D$169,(WEEKDAY(A3102)-1)*24+HOUR(A3102)+1,3)</f>
        <v>1</v>
      </c>
      <c r="D3102" s="67" cm="1">
        <f t="array" ref="D3102">INDEX('Step 5. Daily Avg Schedule Calc'!$A$2:$D$169,(WEEKDAY(A3102)-1)*24+HOUR(A3102)+1,4)</f>
        <v>1</v>
      </c>
      <c r="E3102">
        <f>VLOOKUP(A3102,'Step 1.4 CNY OAT'!$A$1:$B$8761,2)</f>
        <v>57</v>
      </c>
      <c r="F3102" s="11">
        <f ca="1">('Step 3. Regression'!$B$18*E3102^2+'Step 3. Regression'!$C$18*E3102+'Step 3. Regression'!$D$18)*C3102</f>
        <v>5.2883888547218145</v>
      </c>
      <c r="G3102" s="11">
        <f ca="1">('Step 3. Regression'!$G$18*E3102^2+'Step 3. Regression'!$H$18*E3102+'Step 3. Regression'!$I$18)*D3102</f>
        <v>2.697750351623478</v>
      </c>
    </row>
    <row r="3103" spans="1:7" x14ac:dyDescent="0.25">
      <c r="A3103" s="8">
        <f>IF(ISBLANK('Step 1.4 CNY OAT'!A3103),"-",'Step 1.4 CNY OAT'!A3103)</f>
        <v>43230.25</v>
      </c>
      <c r="B3103" s="26">
        <f t="shared" si="66"/>
        <v>129</v>
      </c>
      <c r="C3103" s="67" cm="1">
        <f t="array" ref="C3103">INDEX('Step 5. Daily Avg Schedule Calc'!$A$2:$D$169,(WEEKDAY(A3103)-1)*24+HOUR(A3103)+1,3)</f>
        <v>1</v>
      </c>
      <c r="D3103" s="67" cm="1">
        <f t="array" ref="D3103">INDEX('Step 5. Daily Avg Schedule Calc'!$A$2:$D$169,(WEEKDAY(A3103)-1)*24+HOUR(A3103)+1,4)</f>
        <v>1</v>
      </c>
      <c r="E3103">
        <f>VLOOKUP(A3103,'Step 1.4 CNY OAT'!$A$1:$B$8761,2)</f>
        <v>57</v>
      </c>
      <c r="F3103" s="11">
        <f ca="1">('Step 3. Regression'!$B$18*E3103^2+'Step 3. Regression'!$C$18*E3103+'Step 3. Regression'!$D$18)*C3103</f>
        <v>5.2883888547218145</v>
      </c>
      <c r="G3103" s="11">
        <f ca="1">('Step 3. Regression'!$G$18*E3103^2+'Step 3. Regression'!$H$18*E3103+'Step 3. Regression'!$I$18)*D3103</f>
        <v>2.697750351623478</v>
      </c>
    </row>
    <row r="3104" spans="1:7" x14ac:dyDescent="0.25">
      <c r="A3104" s="8">
        <f>IF(ISBLANK('Step 1.4 CNY OAT'!A3104),"-",'Step 1.4 CNY OAT'!A3104)</f>
        <v>43230.291666666664</v>
      </c>
      <c r="B3104" s="26">
        <f t="shared" si="66"/>
        <v>129</v>
      </c>
      <c r="C3104" s="67" cm="1">
        <f t="array" ref="C3104">INDEX('Step 5. Daily Avg Schedule Calc'!$A$2:$D$169,(WEEKDAY(A3104)-1)*24+HOUR(A3104)+1,3)</f>
        <v>1</v>
      </c>
      <c r="D3104" s="67" cm="1">
        <f t="array" ref="D3104">INDEX('Step 5. Daily Avg Schedule Calc'!$A$2:$D$169,(WEEKDAY(A3104)-1)*24+HOUR(A3104)+1,4)</f>
        <v>1</v>
      </c>
      <c r="E3104">
        <f>VLOOKUP(A3104,'Step 1.4 CNY OAT'!$A$1:$B$8761,2)</f>
        <v>57</v>
      </c>
      <c r="F3104" s="11">
        <f ca="1">('Step 3. Regression'!$B$18*E3104^2+'Step 3. Regression'!$C$18*E3104+'Step 3. Regression'!$D$18)*C3104</f>
        <v>5.2883888547218145</v>
      </c>
      <c r="G3104" s="11">
        <f ca="1">('Step 3. Regression'!$G$18*E3104^2+'Step 3. Regression'!$H$18*E3104+'Step 3. Regression'!$I$18)*D3104</f>
        <v>2.697750351623478</v>
      </c>
    </row>
    <row r="3105" spans="1:7" x14ac:dyDescent="0.25">
      <c r="A3105" s="8">
        <f>IF(ISBLANK('Step 1.4 CNY OAT'!A3105),"-",'Step 1.4 CNY OAT'!A3105)</f>
        <v>43230.333333333336</v>
      </c>
      <c r="B3105" s="26">
        <f t="shared" si="66"/>
        <v>129</v>
      </c>
      <c r="C3105" s="67" cm="1">
        <f t="array" ref="C3105">INDEX('Step 5. Daily Avg Schedule Calc'!$A$2:$D$169,(WEEKDAY(A3105)-1)*24+HOUR(A3105)+1,3)</f>
        <v>1</v>
      </c>
      <c r="D3105" s="67" cm="1">
        <f t="array" ref="D3105">INDEX('Step 5. Daily Avg Schedule Calc'!$A$2:$D$169,(WEEKDAY(A3105)-1)*24+HOUR(A3105)+1,4)</f>
        <v>1</v>
      </c>
      <c r="E3105">
        <f>VLOOKUP(A3105,'Step 1.4 CNY OAT'!$A$1:$B$8761,2)</f>
        <v>58</v>
      </c>
      <c r="F3105" s="11">
        <f ca="1">('Step 3. Regression'!$B$18*E3105^2+'Step 3. Regression'!$C$18*E3105+'Step 3. Regression'!$D$18)*C3105</f>
        <v>5.2866242144754043</v>
      </c>
      <c r="G3105" s="11">
        <f ca="1">('Step 3. Regression'!$G$18*E3105^2+'Step 3. Regression'!$H$18*E3105+'Step 3. Regression'!$I$18)*D3105</f>
        <v>2.6924684658870004</v>
      </c>
    </row>
    <row r="3106" spans="1:7" x14ac:dyDescent="0.25">
      <c r="A3106" s="8">
        <f>IF(ISBLANK('Step 1.4 CNY OAT'!A3106),"-",'Step 1.4 CNY OAT'!A3106)</f>
        <v>43230.375</v>
      </c>
      <c r="B3106" s="26">
        <f t="shared" si="66"/>
        <v>129</v>
      </c>
      <c r="C3106" s="67" cm="1">
        <f t="array" ref="C3106">INDEX('Step 5. Daily Avg Schedule Calc'!$A$2:$D$169,(WEEKDAY(A3106)-1)*24+HOUR(A3106)+1,3)</f>
        <v>1</v>
      </c>
      <c r="D3106" s="67" cm="1">
        <f t="array" ref="D3106">INDEX('Step 5. Daily Avg Schedule Calc'!$A$2:$D$169,(WEEKDAY(A3106)-1)*24+HOUR(A3106)+1,4)</f>
        <v>1</v>
      </c>
      <c r="E3106">
        <f>VLOOKUP(A3106,'Step 1.4 CNY OAT'!$A$1:$B$8761,2)</f>
        <v>57</v>
      </c>
      <c r="F3106" s="11">
        <f ca="1">('Step 3. Regression'!$B$18*E3106^2+'Step 3. Regression'!$C$18*E3106+'Step 3. Regression'!$D$18)*C3106</f>
        <v>5.2883888547218145</v>
      </c>
      <c r="G3106" s="11">
        <f ca="1">('Step 3. Regression'!$G$18*E3106^2+'Step 3. Regression'!$H$18*E3106+'Step 3. Regression'!$I$18)*D3106</f>
        <v>2.697750351623478</v>
      </c>
    </row>
    <row r="3107" spans="1:7" x14ac:dyDescent="0.25">
      <c r="A3107" s="8">
        <f>IF(ISBLANK('Step 1.4 CNY OAT'!A3107),"-",'Step 1.4 CNY OAT'!A3107)</f>
        <v>43230.416666666664</v>
      </c>
      <c r="B3107" s="26">
        <f t="shared" si="66"/>
        <v>129</v>
      </c>
      <c r="C3107" s="67" cm="1">
        <f t="array" ref="C3107">INDEX('Step 5. Daily Avg Schedule Calc'!$A$2:$D$169,(WEEKDAY(A3107)-1)*24+HOUR(A3107)+1,3)</f>
        <v>1</v>
      </c>
      <c r="D3107" s="67" cm="1">
        <f t="array" ref="D3107">INDEX('Step 5. Daily Avg Schedule Calc'!$A$2:$D$169,(WEEKDAY(A3107)-1)*24+HOUR(A3107)+1,4)</f>
        <v>1</v>
      </c>
      <c r="E3107">
        <f>VLOOKUP(A3107,'Step 1.4 CNY OAT'!$A$1:$B$8761,2)</f>
        <v>59</v>
      </c>
      <c r="F3107" s="11">
        <f ca="1">('Step 3. Regression'!$B$18*E3107^2+'Step 3. Regression'!$C$18*E3107+'Step 3. Regression'!$D$18)*C3107</f>
        <v>5.2897097096249119</v>
      </c>
      <c r="G3107" s="11">
        <f ca="1">('Step 3. Regression'!$G$18*E3107^2+'Step 3. Regression'!$H$18*E3107+'Step 3. Regression'!$I$18)*D3107</f>
        <v>2.6884339058050024</v>
      </c>
    </row>
    <row r="3108" spans="1:7" x14ac:dyDescent="0.25">
      <c r="A3108" s="8">
        <f>IF(ISBLANK('Step 1.4 CNY OAT'!A3108),"-",'Step 1.4 CNY OAT'!A3108)</f>
        <v>43230.458333333336</v>
      </c>
      <c r="B3108" s="26">
        <f t="shared" si="66"/>
        <v>129</v>
      </c>
      <c r="C3108" s="67" cm="1">
        <f t="array" ref="C3108">INDEX('Step 5. Daily Avg Schedule Calc'!$A$2:$D$169,(WEEKDAY(A3108)-1)*24+HOUR(A3108)+1,3)</f>
        <v>1</v>
      </c>
      <c r="D3108" s="67" cm="1">
        <f t="array" ref="D3108">INDEX('Step 5. Daily Avg Schedule Calc'!$A$2:$D$169,(WEEKDAY(A3108)-1)*24+HOUR(A3108)+1,4)</f>
        <v>1</v>
      </c>
      <c r="E3108">
        <f>VLOOKUP(A3108,'Step 1.4 CNY OAT'!$A$1:$B$8761,2)</f>
        <v>62</v>
      </c>
      <c r="F3108" s="11">
        <f ca="1">('Step 3. Regression'!$B$18*E3108^2+'Step 3. Regression'!$C$18*E3108+'Step 3. Regression'!$D$18)*C3108</f>
        <v>5.3280670074489258</v>
      </c>
      <c r="G3108" s="11">
        <f ca="1">('Step 3. Regression'!$G$18*E3108^2+'Step 3. Regression'!$H$18*E3108+'Step 3. Regression'!$I$18)*D3108</f>
        <v>2.6838141794858865</v>
      </c>
    </row>
    <row r="3109" spans="1:7" x14ac:dyDescent="0.25">
      <c r="A3109" s="8">
        <f>IF(ISBLANK('Step 1.4 CNY OAT'!A3109),"-",'Step 1.4 CNY OAT'!A3109)</f>
        <v>43230.5</v>
      </c>
      <c r="B3109" s="26">
        <f t="shared" si="66"/>
        <v>129</v>
      </c>
      <c r="C3109" s="67" cm="1">
        <f t="array" ref="C3109">INDEX('Step 5. Daily Avg Schedule Calc'!$A$2:$D$169,(WEEKDAY(A3109)-1)*24+HOUR(A3109)+1,3)</f>
        <v>1</v>
      </c>
      <c r="D3109" s="67" cm="1">
        <f t="array" ref="D3109">INDEX('Step 5. Daily Avg Schedule Calc'!$A$2:$D$169,(WEEKDAY(A3109)-1)*24+HOUR(A3109)+1,4)</f>
        <v>1</v>
      </c>
      <c r="E3109">
        <f>VLOOKUP(A3109,'Step 1.4 CNY OAT'!$A$1:$B$8761,2)</f>
        <v>61</v>
      </c>
      <c r="F3109" s="11">
        <f ca="1">('Step 3. Regression'!$B$18*E3109^2+'Step 3. Regression'!$C$18*E3109+'Step 3. Regression'!$D$18)*C3109</f>
        <v>5.3104311061116736</v>
      </c>
      <c r="G3109" s="11">
        <f ca="1">('Step 3. Regression'!$G$18*E3109^2+'Step 3. Regression'!$H$18*E3109+'Step 3. Regression'!$I$18)*D3109</f>
        <v>2.6841067626044453</v>
      </c>
    </row>
    <row r="3110" spans="1:7" x14ac:dyDescent="0.25">
      <c r="A3110" s="8">
        <f>IF(ISBLANK('Step 1.4 CNY OAT'!A3110),"-",'Step 1.4 CNY OAT'!A3110)</f>
        <v>43230.541666666664</v>
      </c>
      <c r="B3110" s="26">
        <f t="shared" si="66"/>
        <v>129</v>
      </c>
      <c r="C3110" s="67" cm="1">
        <f t="array" ref="C3110">INDEX('Step 5. Daily Avg Schedule Calc'!$A$2:$D$169,(WEEKDAY(A3110)-1)*24+HOUR(A3110)+1,3)</f>
        <v>1</v>
      </c>
      <c r="D3110" s="67" cm="1">
        <f t="array" ref="D3110">INDEX('Step 5. Daily Avg Schedule Calc'!$A$2:$D$169,(WEEKDAY(A3110)-1)*24+HOUR(A3110)+1,4)</f>
        <v>1</v>
      </c>
      <c r="E3110">
        <f>VLOOKUP(A3110,'Step 1.4 CNY OAT'!$A$1:$B$8761,2)</f>
        <v>61</v>
      </c>
      <c r="F3110" s="11">
        <f ca="1">('Step 3. Regression'!$B$18*E3110^2+'Step 3. Regression'!$C$18*E3110+'Step 3. Regression'!$D$18)*C3110</f>
        <v>5.3104311061116736</v>
      </c>
      <c r="G3110" s="11">
        <f ca="1">('Step 3. Regression'!$G$18*E3110^2+'Step 3. Regression'!$H$18*E3110+'Step 3. Regression'!$I$18)*D3110</f>
        <v>2.6841067626044453</v>
      </c>
    </row>
    <row r="3111" spans="1:7" x14ac:dyDescent="0.25">
      <c r="A3111" s="8">
        <f>IF(ISBLANK('Step 1.4 CNY OAT'!A3111),"-",'Step 1.4 CNY OAT'!A3111)</f>
        <v>43230.583333333336</v>
      </c>
      <c r="B3111" s="26">
        <f t="shared" si="66"/>
        <v>129</v>
      </c>
      <c r="C3111" s="67" cm="1">
        <f t="array" ref="C3111">INDEX('Step 5. Daily Avg Schedule Calc'!$A$2:$D$169,(WEEKDAY(A3111)-1)*24+HOUR(A3111)+1,3)</f>
        <v>1</v>
      </c>
      <c r="D3111" s="67" cm="1">
        <f t="array" ref="D3111">INDEX('Step 5. Daily Avg Schedule Calc'!$A$2:$D$169,(WEEKDAY(A3111)-1)*24+HOUR(A3111)+1,4)</f>
        <v>1</v>
      </c>
      <c r="E3111">
        <f>VLOOKUP(A3111,'Step 1.4 CNY OAT'!$A$1:$B$8761,2)</f>
        <v>59</v>
      </c>
      <c r="F3111" s="11">
        <f ca="1">('Step 3. Regression'!$B$18*E3111^2+'Step 3. Regression'!$C$18*E3111+'Step 3. Regression'!$D$18)*C3111</f>
        <v>5.2897097096249119</v>
      </c>
      <c r="G3111" s="11">
        <f ca="1">('Step 3. Regression'!$G$18*E3111^2+'Step 3. Regression'!$H$18*E3111+'Step 3. Regression'!$I$18)*D3111</f>
        <v>2.6884339058050024</v>
      </c>
    </row>
    <row r="3112" spans="1:7" x14ac:dyDescent="0.25">
      <c r="A3112" s="8">
        <f>IF(ISBLANK('Step 1.4 CNY OAT'!A3112),"-",'Step 1.4 CNY OAT'!A3112)</f>
        <v>43230.625</v>
      </c>
      <c r="B3112" s="26">
        <f t="shared" si="66"/>
        <v>129</v>
      </c>
      <c r="C3112" s="67" cm="1">
        <f t="array" ref="C3112">INDEX('Step 5. Daily Avg Schedule Calc'!$A$2:$D$169,(WEEKDAY(A3112)-1)*24+HOUR(A3112)+1,3)</f>
        <v>1</v>
      </c>
      <c r="D3112" s="67" cm="1">
        <f t="array" ref="D3112">INDEX('Step 5. Daily Avg Schedule Calc'!$A$2:$D$169,(WEEKDAY(A3112)-1)*24+HOUR(A3112)+1,4)</f>
        <v>1</v>
      </c>
      <c r="E3112">
        <f>VLOOKUP(A3112,'Step 1.4 CNY OAT'!$A$1:$B$8761,2)</f>
        <v>61</v>
      </c>
      <c r="F3112" s="11">
        <f ca="1">('Step 3. Regression'!$B$18*E3112^2+'Step 3. Regression'!$C$18*E3112+'Step 3. Regression'!$D$18)*C3112</f>
        <v>5.3104311061116736</v>
      </c>
      <c r="G3112" s="11">
        <f ca="1">('Step 3. Regression'!$G$18*E3112^2+'Step 3. Regression'!$H$18*E3112+'Step 3. Regression'!$I$18)*D3112</f>
        <v>2.6841067626044453</v>
      </c>
    </row>
    <row r="3113" spans="1:7" x14ac:dyDescent="0.25">
      <c r="A3113" s="8">
        <f>IF(ISBLANK('Step 1.4 CNY OAT'!A3113),"-",'Step 1.4 CNY OAT'!A3113)</f>
        <v>43230.666666666664</v>
      </c>
      <c r="B3113" s="26">
        <f t="shared" si="66"/>
        <v>129</v>
      </c>
      <c r="C3113" s="67" cm="1">
        <f t="array" ref="C3113">INDEX('Step 5. Daily Avg Schedule Calc'!$A$2:$D$169,(WEEKDAY(A3113)-1)*24+HOUR(A3113)+1,3)</f>
        <v>1</v>
      </c>
      <c r="D3113" s="67" cm="1">
        <f t="array" ref="D3113">INDEX('Step 5. Daily Avg Schedule Calc'!$A$2:$D$169,(WEEKDAY(A3113)-1)*24+HOUR(A3113)+1,4)</f>
        <v>1</v>
      </c>
      <c r="E3113">
        <f>VLOOKUP(A3113,'Step 1.4 CNY OAT'!$A$1:$B$8761,2)</f>
        <v>63</v>
      </c>
      <c r="F3113" s="11">
        <f ca="1">('Step 3. Regression'!$B$18*E3113^2+'Step 3. Regression'!$C$18*E3113+'Step 3. Regression'!$D$18)*C3113</f>
        <v>5.3505530441821012</v>
      </c>
      <c r="G3113" s="11">
        <f ca="1">('Step 3. Regression'!$G$18*E3113^2+'Step 3. Regression'!$H$18*E3113+'Step 3. Regression'!$I$18)*D3113</f>
        <v>2.6847689220218069</v>
      </c>
    </row>
    <row r="3114" spans="1:7" x14ac:dyDescent="0.25">
      <c r="A3114" s="8">
        <f>IF(ISBLANK('Step 1.4 CNY OAT'!A3114),"-",'Step 1.4 CNY OAT'!A3114)</f>
        <v>43230.708333333336</v>
      </c>
      <c r="B3114" s="26">
        <f t="shared" si="66"/>
        <v>129</v>
      </c>
      <c r="C3114" s="67" cm="1">
        <f t="array" ref="C3114">INDEX('Step 5. Daily Avg Schedule Calc'!$A$2:$D$169,(WEEKDAY(A3114)-1)*24+HOUR(A3114)+1,3)</f>
        <v>1</v>
      </c>
      <c r="D3114" s="67" cm="1">
        <f t="array" ref="D3114">INDEX('Step 5. Daily Avg Schedule Calc'!$A$2:$D$169,(WEEKDAY(A3114)-1)*24+HOUR(A3114)+1,4)</f>
        <v>1</v>
      </c>
      <c r="E3114">
        <f>VLOOKUP(A3114,'Step 1.4 CNY OAT'!$A$1:$B$8761,2)</f>
        <v>63</v>
      </c>
      <c r="F3114" s="11">
        <f ca="1">('Step 3. Regression'!$B$18*E3114^2+'Step 3. Regression'!$C$18*E3114+'Step 3. Regression'!$D$18)*C3114</f>
        <v>5.3505530441821012</v>
      </c>
      <c r="G3114" s="11">
        <f ca="1">('Step 3. Regression'!$G$18*E3114^2+'Step 3. Regression'!$H$18*E3114+'Step 3. Regression'!$I$18)*D3114</f>
        <v>2.6847689220218069</v>
      </c>
    </row>
    <row r="3115" spans="1:7" x14ac:dyDescent="0.25">
      <c r="A3115" s="8">
        <f>IF(ISBLANK('Step 1.4 CNY OAT'!A3115),"-",'Step 1.4 CNY OAT'!A3115)</f>
        <v>43230.75</v>
      </c>
      <c r="B3115" s="26">
        <f t="shared" si="66"/>
        <v>129</v>
      </c>
      <c r="C3115" s="67" cm="1">
        <f t="array" ref="C3115">INDEX('Step 5. Daily Avg Schedule Calc'!$A$2:$D$169,(WEEKDAY(A3115)-1)*24+HOUR(A3115)+1,3)</f>
        <v>1</v>
      </c>
      <c r="D3115" s="67" cm="1">
        <f t="array" ref="D3115">INDEX('Step 5. Daily Avg Schedule Calc'!$A$2:$D$169,(WEEKDAY(A3115)-1)*24+HOUR(A3115)+1,4)</f>
        <v>1</v>
      </c>
      <c r="E3115">
        <f>VLOOKUP(A3115,'Step 1.4 CNY OAT'!$A$1:$B$8761,2)</f>
        <v>63</v>
      </c>
      <c r="F3115" s="11">
        <f ca="1">('Step 3. Regression'!$B$18*E3115^2+'Step 3. Regression'!$C$18*E3115+'Step 3. Regression'!$D$18)*C3115</f>
        <v>5.3505530441821012</v>
      </c>
      <c r="G3115" s="11">
        <f ca="1">('Step 3. Regression'!$G$18*E3115^2+'Step 3. Regression'!$H$18*E3115+'Step 3. Regression'!$I$18)*D3115</f>
        <v>2.6847689220218069</v>
      </c>
    </row>
    <row r="3116" spans="1:7" x14ac:dyDescent="0.25">
      <c r="A3116" s="8">
        <f>IF(ISBLANK('Step 1.4 CNY OAT'!A3116),"-",'Step 1.4 CNY OAT'!A3116)</f>
        <v>43230.791666666664</v>
      </c>
      <c r="B3116" s="26">
        <f t="shared" si="66"/>
        <v>129</v>
      </c>
      <c r="C3116" s="67" cm="1">
        <f t="array" ref="C3116">INDEX('Step 5. Daily Avg Schedule Calc'!$A$2:$D$169,(WEEKDAY(A3116)-1)*24+HOUR(A3116)+1,3)</f>
        <v>1</v>
      </c>
      <c r="D3116" s="67" cm="1">
        <f t="array" ref="D3116">INDEX('Step 5. Daily Avg Schedule Calc'!$A$2:$D$169,(WEEKDAY(A3116)-1)*24+HOUR(A3116)+1,4)</f>
        <v>1</v>
      </c>
      <c r="E3116">
        <f>VLOOKUP(A3116,'Step 1.4 CNY OAT'!$A$1:$B$8761,2)</f>
        <v>63</v>
      </c>
      <c r="F3116" s="11">
        <f ca="1">('Step 3. Regression'!$B$18*E3116^2+'Step 3. Regression'!$C$18*E3116+'Step 3. Regression'!$D$18)*C3116</f>
        <v>5.3505530441821012</v>
      </c>
      <c r="G3116" s="11">
        <f ca="1">('Step 3. Regression'!$G$18*E3116^2+'Step 3. Regression'!$H$18*E3116+'Step 3. Regression'!$I$18)*D3116</f>
        <v>2.6847689220218069</v>
      </c>
    </row>
    <row r="3117" spans="1:7" x14ac:dyDescent="0.25">
      <c r="A3117" s="8">
        <f>IF(ISBLANK('Step 1.4 CNY OAT'!A3117),"-",'Step 1.4 CNY OAT'!A3117)</f>
        <v>43230.833333333336</v>
      </c>
      <c r="B3117" s="26">
        <f t="shared" si="66"/>
        <v>129</v>
      </c>
      <c r="C3117" s="67" cm="1">
        <f t="array" ref="C3117">INDEX('Step 5. Daily Avg Schedule Calc'!$A$2:$D$169,(WEEKDAY(A3117)-1)*24+HOUR(A3117)+1,3)</f>
        <v>1</v>
      </c>
      <c r="D3117" s="67" cm="1">
        <f t="array" ref="D3117">INDEX('Step 5. Daily Avg Schedule Calc'!$A$2:$D$169,(WEEKDAY(A3117)-1)*24+HOUR(A3117)+1,4)</f>
        <v>1</v>
      </c>
      <c r="E3117">
        <f>VLOOKUP(A3117,'Step 1.4 CNY OAT'!$A$1:$B$8761,2)</f>
        <v>63</v>
      </c>
      <c r="F3117" s="11">
        <f ca="1">('Step 3. Regression'!$B$18*E3117^2+'Step 3. Regression'!$C$18*E3117+'Step 3. Regression'!$D$18)*C3117</f>
        <v>5.3505530441821012</v>
      </c>
      <c r="G3117" s="11">
        <f ca="1">('Step 3. Regression'!$G$18*E3117^2+'Step 3. Regression'!$H$18*E3117+'Step 3. Regression'!$I$18)*D3117</f>
        <v>2.6847689220218069</v>
      </c>
    </row>
    <row r="3118" spans="1:7" x14ac:dyDescent="0.25">
      <c r="A3118" s="8">
        <f>IF(ISBLANK('Step 1.4 CNY OAT'!A3118),"-",'Step 1.4 CNY OAT'!A3118)</f>
        <v>43230.875</v>
      </c>
      <c r="B3118" s="26">
        <f t="shared" si="66"/>
        <v>129</v>
      </c>
      <c r="C3118" s="67" cm="1">
        <f t="array" ref="C3118">INDEX('Step 5. Daily Avg Schedule Calc'!$A$2:$D$169,(WEEKDAY(A3118)-1)*24+HOUR(A3118)+1,3)</f>
        <v>1</v>
      </c>
      <c r="D3118" s="67" cm="1">
        <f t="array" ref="D3118">INDEX('Step 5. Daily Avg Schedule Calc'!$A$2:$D$169,(WEEKDAY(A3118)-1)*24+HOUR(A3118)+1,4)</f>
        <v>1</v>
      </c>
      <c r="E3118">
        <f>VLOOKUP(A3118,'Step 1.4 CNY OAT'!$A$1:$B$8761,2)</f>
        <v>63</v>
      </c>
      <c r="F3118" s="11">
        <f ca="1">('Step 3. Regression'!$B$18*E3118^2+'Step 3. Regression'!$C$18*E3118+'Step 3. Regression'!$D$18)*C3118</f>
        <v>5.3505530441821012</v>
      </c>
      <c r="G3118" s="11">
        <f ca="1">('Step 3. Regression'!$G$18*E3118^2+'Step 3. Regression'!$H$18*E3118+'Step 3. Regression'!$I$18)*D3118</f>
        <v>2.6847689220218069</v>
      </c>
    </row>
    <row r="3119" spans="1:7" x14ac:dyDescent="0.25">
      <c r="A3119" s="8">
        <f>IF(ISBLANK('Step 1.4 CNY OAT'!A3119),"-",'Step 1.4 CNY OAT'!A3119)</f>
        <v>43230.916666666664</v>
      </c>
      <c r="B3119" s="26">
        <f t="shared" si="66"/>
        <v>129</v>
      </c>
      <c r="C3119" s="67" cm="1">
        <f t="array" ref="C3119">INDEX('Step 5. Daily Avg Schedule Calc'!$A$2:$D$169,(WEEKDAY(A3119)-1)*24+HOUR(A3119)+1,3)</f>
        <v>1</v>
      </c>
      <c r="D3119" s="67" cm="1">
        <f t="array" ref="D3119">INDEX('Step 5. Daily Avg Schedule Calc'!$A$2:$D$169,(WEEKDAY(A3119)-1)*24+HOUR(A3119)+1,4)</f>
        <v>1</v>
      </c>
      <c r="E3119">
        <f>VLOOKUP(A3119,'Step 1.4 CNY OAT'!$A$1:$B$8761,2)</f>
        <v>64</v>
      </c>
      <c r="F3119" s="11">
        <f ca="1">('Step 3. Regression'!$B$18*E3119^2+'Step 3. Regression'!$C$18*E3119+'Step 3. Regression'!$D$18)*C3119</f>
        <v>5.3778892163111873</v>
      </c>
      <c r="G3119" s="11">
        <f ca="1">('Step 3. Regression'!$G$18*E3119^2+'Step 3. Regression'!$H$18*E3119+'Step 3. Regression'!$I$18)*D3119</f>
        <v>2.686970990212207</v>
      </c>
    </row>
    <row r="3120" spans="1:7" x14ac:dyDescent="0.25">
      <c r="A3120" s="8">
        <f>IF(ISBLANK('Step 1.4 CNY OAT'!A3120),"-",'Step 1.4 CNY OAT'!A3120)</f>
        <v>43230.958333333336</v>
      </c>
      <c r="B3120" s="26">
        <f t="shared" si="66"/>
        <v>129</v>
      </c>
      <c r="C3120" s="67" cm="1">
        <f t="array" ref="C3120">INDEX('Step 5. Daily Avg Schedule Calc'!$A$2:$D$169,(WEEKDAY(A3120)-1)*24+HOUR(A3120)+1,3)</f>
        <v>1</v>
      </c>
      <c r="D3120" s="67" cm="1">
        <f t="array" ref="D3120">INDEX('Step 5. Daily Avg Schedule Calc'!$A$2:$D$169,(WEEKDAY(A3120)-1)*24+HOUR(A3120)+1,4)</f>
        <v>1</v>
      </c>
      <c r="E3120">
        <f>VLOOKUP(A3120,'Step 1.4 CNY OAT'!$A$1:$B$8761,2)</f>
        <v>65</v>
      </c>
      <c r="F3120" s="11">
        <f ca="1">('Step 3. Regression'!$B$18*E3120^2+'Step 3. Regression'!$C$18*E3120+'Step 3. Regression'!$D$18)*C3120</f>
        <v>5.4100755238361913</v>
      </c>
      <c r="G3120" s="11">
        <f ca="1">('Step 3. Regression'!$G$18*E3120^2+'Step 3. Regression'!$H$18*E3120+'Step 3. Regression'!$I$18)*D3120</f>
        <v>2.6904203840570866</v>
      </c>
    </row>
    <row r="3121" spans="1:7" x14ac:dyDescent="0.25">
      <c r="A3121" s="8">
        <f>IF(ISBLANK('Step 1.4 CNY OAT'!A3121),"-",'Step 1.4 CNY OAT'!A3121)</f>
        <v>43231</v>
      </c>
      <c r="B3121" s="26">
        <f t="shared" si="66"/>
        <v>130</v>
      </c>
      <c r="C3121" s="67" cm="1">
        <f t="array" ref="C3121">INDEX('Step 5. Daily Avg Schedule Calc'!$A$2:$D$169,(WEEKDAY(A3121)-1)*24+HOUR(A3121)+1,3)</f>
        <v>1</v>
      </c>
      <c r="D3121" s="67" cm="1">
        <f t="array" ref="D3121">INDEX('Step 5. Daily Avg Schedule Calc'!$A$2:$D$169,(WEEKDAY(A3121)-1)*24+HOUR(A3121)+1,4)</f>
        <v>1</v>
      </c>
      <c r="E3121">
        <f>VLOOKUP(A3121,'Step 1.4 CNY OAT'!$A$1:$B$8761,2)</f>
        <v>63</v>
      </c>
      <c r="F3121" s="11">
        <f ca="1">('Step 3. Regression'!$B$18*E3121^2+'Step 3. Regression'!$C$18*E3121+'Step 3. Regression'!$D$18)*C3121</f>
        <v>5.3505530441821012</v>
      </c>
      <c r="G3121" s="11">
        <f ca="1">('Step 3. Regression'!$G$18*E3121^2+'Step 3. Regression'!$H$18*E3121+'Step 3. Regression'!$I$18)*D3121</f>
        <v>2.6847689220218069</v>
      </c>
    </row>
    <row r="3122" spans="1:7" x14ac:dyDescent="0.25">
      <c r="A3122" s="8">
        <f>IF(ISBLANK('Step 1.4 CNY OAT'!A3122),"-",'Step 1.4 CNY OAT'!A3122)</f>
        <v>43231.041666666664</v>
      </c>
      <c r="B3122" s="26">
        <f t="shared" si="66"/>
        <v>130</v>
      </c>
      <c r="C3122" s="67" cm="1">
        <f t="array" ref="C3122">INDEX('Step 5. Daily Avg Schedule Calc'!$A$2:$D$169,(WEEKDAY(A3122)-1)*24+HOUR(A3122)+1,3)</f>
        <v>1</v>
      </c>
      <c r="D3122" s="67" cm="1">
        <f t="array" ref="D3122">INDEX('Step 5. Daily Avg Schedule Calc'!$A$2:$D$169,(WEEKDAY(A3122)-1)*24+HOUR(A3122)+1,4)</f>
        <v>1</v>
      </c>
      <c r="E3122">
        <f>VLOOKUP(A3122,'Step 1.4 CNY OAT'!$A$1:$B$8761,2)</f>
        <v>63</v>
      </c>
      <c r="F3122" s="11">
        <f ca="1">('Step 3. Regression'!$B$18*E3122^2+'Step 3. Regression'!$C$18*E3122+'Step 3. Regression'!$D$18)*C3122</f>
        <v>5.3505530441821012</v>
      </c>
      <c r="G3122" s="11">
        <f ca="1">('Step 3. Regression'!$G$18*E3122^2+'Step 3. Regression'!$H$18*E3122+'Step 3. Regression'!$I$18)*D3122</f>
        <v>2.6847689220218069</v>
      </c>
    </row>
    <row r="3123" spans="1:7" x14ac:dyDescent="0.25">
      <c r="A3123" s="8">
        <f>IF(ISBLANK('Step 1.4 CNY OAT'!A3123),"-",'Step 1.4 CNY OAT'!A3123)</f>
        <v>43231.083333333336</v>
      </c>
      <c r="B3123" s="26">
        <f t="shared" si="66"/>
        <v>130</v>
      </c>
      <c r="C3123" s="67" cm="1">
        <f t="array" ref="C3123">INDEX('Step 5. Daily Avg Schedule Calc'!$A$2:$D$169,(WEEKDAY(A3123)-1)*24+HOUR(A3123)+1,3)</f>
        <v>1</v>
      </c>
      <c r="D3123" s="67" cm="1">
        <f t="array" ref="D3123">INDEX('Step 5. Daily Avg Schedule Calc'!$A$2:$D$169,(WEEKDAY(A3123)-1)*24+HOUR(A3123)+1,4)</f>
        <v>1</v>
      </c>
      <c r="E3123">
        <f>VLOOKUP(A3123,'Step 1.4 CNY OAT'!$A$1:$B$8761,2)</f>
        <v>61</v>
      </c>
      <c r="F3123" s="11">
        <f ca="1">('Step 3. Regression'!$B$18*E3123^2+'Step 3. Regression'!$C$18*E3123+'Step 3. Regression'!$D$18)*C3123</f>
        <v>5.3104311061116736</v>
      </c>
      <c r="G3123" s="11">
        <f ca="1">('Step 3. Regression'!$G$18*E3123^2+'Step 3. Regression'!$H$18*E3123+'Step 3. Regression'!$I$18)*D3123</f>
        <v>2.6841067626044453</v>
      </c>
    </row>
    <row r="3124" spans="1:7" x14ac:dyDescent="0.25">
      <c r="A3124" s="8">
        <f>IF(ISBLANK('Step 1.4 CNY OAT'!A3124),"-",'Step 1.4 CNY OAT'!A3124)</f>
        <v>43231.125</v>
      </c>
      <c r="B3124" s="26">
        <f t="shared" si="66"/>
        <v>130</v>
      </c>
      <c r="C3124" s="67" cm="1">
        <f t="array" ref="C3124">INDEX('Step 5. Daily Avg Schedule Calc'!$A$2:$D$169,(WEEKDAY(A3124)-1)*24+HOUR(A3124)+1,3)</f>
        <v>1</v>
      </c>
      <c r="D3124" s="67" cm="1">
        <f t="array" ref="D3124">INDEX('Step 5. Daily Avg Schedule Calc'!$A$2:$D$169,(WEEKDAY(A3124)-1)*24+HOUR(A3124)+1,4)</f>
        <v>1</v>
      </c>
      <c r="E3124">
        <f>VLOOKUP(A3124,'Step 1.4 CNY OAT'!$A$1:$B$8761,2)</f>
        <v>61</v>
      </c>
      <c r="F3124" s="11">
        <f ca="1">('Step 3. Regression'!$B$18*E3124^2+'Step 3. Regression'!$C$18*E3124+'Step 3. Regression'!$D$18)*C3124</f>
        <v>5.3104311061116736</v>
      </c>
      <c r="G3124" s="11">
        <f ca="1">('Step 3. Regression'!$G$18*E3124^2+'Step 3. Regression'!$H$18*E3124+'Step 3. Regression'!$I$18)*D3124</f>
        <v>2.6841067626044453</v>
      </c>
    </row>
    <row r="3125" spans="1:7" x14ac:dyDescent="0.25">
      <c r="A3125" s="8">
        <f>IF(ISBLANK('Step 1.4 CNY OAT'!A3125),"-",'Step 1.4 CNY OAT'!A3125)</f>
        <v>43231.166666666664</v>
      </c>
      <c r="B3125" s="26">
        <f t="shared" si="66"/>
        <v>130</v>
      </c>
      <c r="C3125" s="67" cm="1">
        <f t="array" ref="C3125">INDEX('Step 5. Daily Avg Schedule Calc'!$A$2:$D$169,(WEEKDAY(A3125)-1)*24+HOUR(A3125)+1,3)</f>
        <v>1</v>
      </c>
      <c r="D3125" s="67" cm="1">
        <f t="array" ref="D3125">INDEX('Step 5. Daily Avg Schedule Calc'!$A$2:$D$169,(WEEKDAY(A3125)-1)*24+HOUR(A3125)+1,4)</f>
        <v>1</v>
      </c>
      <c r="E3125">
        <f>VLOOKUP(A3125,'Step 1.4 CNY OAT'!$A$1:$B$8761,2)</f>
        <v>63</v>
      </c>
      <c r="F3125" s="11">
        <f ca="1">('Step 3. Regression'!$B$18*E3125^2+'Step 3. Regression'!$C$18*E3125+'Step 3. Regression'!$D$18)*C3125</f>
        <v>5.3505530441821012</v>
      </c>
      <c r="G3125" s="11">
        <f ca="1">('Step 3. Regression'!$G$18*E3125^2+'Step 3. Regression'!$H$18*E3125+'Step 3. Regression'!$I$18)*D3125</f>
        <v>2.6847689220218069</v>
      </c>
    </row>
    <row r="3126" spans="1:7" x14ac:dyDescent="0.25">
      <c r="A3126" s="8">
        <f>IF(ISBLANK('Step 1.4 CNY OAT'!A3126),"-",'Step 1.4 CNY OAT'!A3126)</f>
        <v>43231.208333333336</v>
      </c>
      <c r="B3126" s="26">
        <f t="shared" si="66"/>
        <v>130</v>
      </c>
      <c r="C3126" s="67" cm="1">
        <f t="array" ref="C3126">INDEX('Step 5. Daily Avg Schedule Calc'!$A$2:$D$169,(WEEKDAY(A3126)-1)*24+HOUR(A3126)+1,3)</f>
        <v>1</v>
      </c>
      <c r="D3126" s="67" cm="1">
        <f t="array" ref="D3126">INDEX('Step 5. Daily Avg Schedule Calc'!$A$2:$D$169,(WEEKDAY(A3126)-1)*24+HOUR(A3126)+1,4)</f>
        <v>1</v>
      </c>
      <c r="E3126">
        <f>VLOOKUP(A3126,'Step 1.4 CNY OAT'!$A$1:$B$8761,2)</f>
        <v>61</v>
      </c>
      <c r="F3126" s="11">
        <f ca="1">('Step 3. Regression'!$B$18*E3126^2+'Step 3. Regression'!$C$18*E3126+'Step 3. Regression'!$D$18)*C3126</f>
        <v>5.3104311061116736</v>
      </c>
      <c r="G3126" s="11">
        <f ca="1">('Step 3. Regression'!$G$18*E3126^2+'Step 3. Regression'!$H$18*E3126+'Step 3. Regression'!$I$18)*D3126</f>
        <v>2.6841067626044453</v>
      </c>
    </row>
    <row r="3127" spans="1:7" x14ac:dyDescent="0.25">
      <c r="A3127" s="8">
        <f>IF(ISBLANK('Step 1.4 CNY OAT'!A3127),"-",'Step 1.4 CNY OAT'!A3127)</f>
        <v>43231.25</v>
      </c>
      <c r="B3127" s="26">
        <f t="shared" si="66"/>
        <v>130</v>
      </c>
      <c r="C3127" s="67" cm="1">
        <f t="array" ref="C3127">INDEX('Step 5. Daily Avg Schedule Calc'!$A$2:$D$169,(WEEKDAY(A3127)-1)*24+HOUR(A3127)+1,3)</f>
        <v>1</v>
      </c>
      <c r="D3127" s="67" cm="1">
        <f t="array" ref="D3127">INDEX('Step 5. Daily Avg Schedule Calc'!$A$2:$D$169,(WEEKDAY(A3127)-1)*24+HOUR(A3127)+1,4)</f>
        <v>1</v>
      </c>
      <c r="E3127">
        <f>VLOOKUP(A3127,'Step 1.4 CNY OAT'!$A$1:$B$8761,2)</f>
        <v>63</v>
      </c>
      <c r="F3127" s="11">
        <f ca="1">('Step 3. Regression'!$B$18*E3127^2+'Step 3. Regression'!$C$18*E3127+'Step 3. Regression'!$D$18)*C3127</f>
        <v>5.3505530441821012</v>
      </c>
      <c r="G3127" s="11">
        <f ca="1">('Step 3. Regression'!$G$18*E3127^2+'Step 3. Regression'!$H$18*E3127+'Step 3. Regression'!$I$18)*D3127</f>
        <v>2.6847689220218069</v>
      </c>
    </row>
    <row r="3128" spans="1:7" x14ac:dyDescent="0.25">
      <c r="A3128" s="8">
        <f>IF(ISBLANK('Step 1.4 CNY OAT'!A3128),"-",'Step 1.4 CNY OAT'!A3128)</f>
        <v>43231.291666666664</v>
      </c>
      <c r="B3128" s="26">
        <f t="shared" si="66"/>
        <v>130</v>
      </c>
      <c r="C3128" s="67" cm="1">
        <f t="array" ref="C3128">INDEX('Step 5. Daily Avg Schedule Calc'!$A$2:$D$169,(WEEKDAY(A3128)-1)*24+HOUR(A3128)+1,3)</f>
        <v>1</v>
      </c>
      <c r="D3128" s="67" cm="1">
        <f t="array" ref="D3128">INDEX('Step 5. Daily Avg Schedule Calc'!$A$2:$D$169,(WEEKDAY(A3128)-1)*24+HOUR(A3128)+1,4)</f>
        <v>1</v>
      </c>
      <c r="E3128">
        <f>VLOOKUP(A3128,'Step 1.4 CNY OAT'!$A$1:$B$8761,2)</f>
        <v>63</v>
      </c>
      <c r="F3128" s="11">
        <f ca="1">('Step 3. Regression'!$B$18*E3128^2+'Step 3. Regression'!$C$18*E3128+'Step 3. Regression'!$D$18)*C3128</f>
        <v>5.3505530441821012</v>
      </c>
      <c r="G3128" s="11">
        <f ca="1">('Step 3. Regression'!$G$18*E3128^2+'Step 3. Regression'!$H$18*E3128+'Step 3. Regression'!$I$18)*D3128</f>
        <v>2.6847689220218069</v>
      </c>
    </row>
    <row r="3129" spans="1:7" x14ac:dyDescent="0.25">
      <c r="A3129" s="8">
        <f>IF(ISBLANK('Step 1.4 CNY OAT'!A3129),"-",'Step 1.4 CNY OAT'!A3129)</f>
        <v>43231.333333333336</v>
      </c>
      <c r="B3129" s="26">
        <f t="shared" si="66"/>
        <v>130</v>
      </c>
      <c r="C3129" s="67" cm="1">
        <f t="array" ref="C3129">INDEX('Step 5. Daily Avg Schedule Calc'!$A$2:$D$169,(WEEKDAY(A3129)-1)*24+HOUR(A3129)+1,3)</f>
        <v>1</v>
      </c>
      <c r="D3129" s="67" cm="1">
        <f t="array" ref="D3129">INDEX('Step 5. Daily Avg Schedule Calc'!$A$2:$D$169,(WEEKDAY(A3129)-1)*24+HOUR(A3129)+1,4)</f>
        <v>1</v>
      </c>
      <c r="E3129">
        <f>VLOOKUP(A3129,'Step 1.4 CNY OAT'!$A$1:$B$8761,2)</f>
        <v>63</v>
      </c>
      <c r="F3129" s="11">
        <f ca="1">('Step 3. Regression'!$B$18*E3129^2+'Step 3. Regression'!$C$18*E3129+'Step 3. Regression'!$D$18)*C3129</f>
        <v>5.3505530441821012</v>
      </c>
      <c r="G3129" s="11">
        <f ca="1">('Step 3. Regression'!$G$18*E3129^2+'Step 3. Regression'!$H$18*E3129+'Step 3. Regression'!$I$18)*D3129</f>
        <v>2.6847689220218069</v>
      </c>
    </row>
    <row r="3130" spans="1:7" x14ac:dyDescent="0.25">
      <c r="A3130" s="8">
        <f>IF(ISBLANK('Step 1.4 CNY OAT'!A3130),"-",'Step 1.4 CNY OAT'!A3130)</f>
        <v>43231.375</v>
      </c>
      <c r="B3130" s="26">
        <f t="shared" si="66"/>
        <v>130</v>
      </c>
      <c r="C3130" s="67" cm="1">
        <f t="array" ref="C3130">INDEX('Step 5. Daily Avg Schedule Calc'!$A$2:$D$169,(WEEKDAY(A3130)-1)*24+HOUR(A3130)+1,3)</f>
        <v>1</v>
      </c>
      <c r="D3130" s="67" cm="1">
        <f t="array" ref="D3130">INDEX('Step 5. Daily Avg Schedule Calc'!$A$2:$D$169,(WEEKDAY(A3130)-1)*24+HOUR(A3130)+1,4)</f>
        <v>1</v>
      </c>
      <c r="E3130">
        <f>VLOOKUP(A3130,'Step 1.4 CNY OAT'!$A$1:$B$8761,2)</f>
        <v>64</v>
      </c>
      <c r="F3130" s="11">
        <f ca="1">('Step 3. Regression'!$B$18*E3130^2+'Step 3. Regression'!$C$18*E3130+'Step 3. Regression'!$D$18)*C3130</f>
        <v>5.3778892163111873</v>
      </c>
      <c r="G3130" s="11">
        <f ca="1">('Step 3. Regression'!$G$18*E3130^2+'Step 3. Regression'!$H$18*E3130+'Step 3. Regression'!$I$18)*D3130</f>
        <v>2.686970990212207</v>
      </c>
    </row>
    <row r="3131" spans="1:7" x14ac:dyDescent="0.25">
      <c r="A3131" s="8">
        <f>IF(ISBLANK('Step 1.4 CNY OAT'!A3131),"-",'Step 1.4 CNY OAT'!A3131)</f>
        <v>43231.416666666664</v>
      </c>
      <c r="B3131" s="26">
        <f t="shared" si="66"/>
        <v>130</v>
      </c>
      <c r="C3131" s="67" cm="1">
        <f t="array" ref="C3131">INDEX('Step 5. Daily Avg Schedule Calc'!$A$2:$D$169,(WEEKDAY(A3131)-1)*24+HOUR(A3131)+1,3)</f>
        <v>1</v>
      </c>
      <c r="D3131" s="67" cm="1">
        <f t="array" ref="D3131">INDEX('Step 5. Daily Avg Schedule Calc'!$A$2:$D$169,(WEEKDAY(A3131)-1)*24+HOUR(A3131)+1,4)</f>
        <v>1</v>
      </c>
      <c r="E3131">
        <f>VLOOKUP(A3131,'Step 1.4 CNY OAT'!$A$1:$B$8761,2)</f>
        <v>64</v>
      </c>
      <c r="F3131" s="11">
        <f ca="1">('Step 3. Regression'!$B$18*E3131^2+'Step 3. Regression'!$C$18*E3131+'Step 3. Regression'!$D$18)*C3131</f>
        <v>5.3778892163111873</v>
      </c>
      <c r="G3131" s="11">
        <f ca="1">('Step 3. Regression'!$G$18*E3131^2+'Step 3. Regression'!$H$18*E3131+'Step 3. Regression'!$I$18)*D3131</f>
        <v>2.686970990212207</v>
      </c>
    </row>
    <row r="3132" spans="1:7" x14ac:dyDescent="0.25">
      <c r="A3132" s="8">
        <f>IF(ISBLANK('Step 1.4 CNY OAT'!A3132),"-",'Step 1.4 CNY OAT'!A3132)</f>
        <v>43231.458333333336</v>
      </c>
      <c r="B3132" s="26">
        <f t="shared" si="66"/>
        <v>130</v>
      </c>
      <c r="C3132" s="67" cm="1">
        <f t="array" ref="C3132">INDEX('Step 5. Daily Avg Schedule Calc'!$A$2:$D$169,(WEEKDAY(A3132)-1)*24+HOUR(A3132)+1,3)</f>
        <v>1</v>
      </c>
      <c r="D3132" s="67" cm="1">
        <f t="array" ref="D3132">INDEX('Step 5. Daily Avg Schedule Calc'!$A$2:$D$169,(WEEKDAY(A3132)-1)*24+HOUR(A3132)+1,4)</f>
        <v>1</v>
      </c>
      <c r="E3132">
        <f>VLOOKUP(A3132,'Step 1.4 CNY OAT'!$A$1:$B$8761,2)</f>
        <v>65</v>
      </c>
      <c r="F3132" s="11">
        <f ca="1">('Step 3. Regression'!$B$18*E3132^2+'Step 3. Regression'!$C$18*E3132+'Step 3. Regression'!$D$18)*C3132</f>
        <v>5.4100755238361913</v>
      </c>
      <c r="G3132" s="11">
        <f ca="1">('Step 3. Regression'!$G$18*E3132^2+'Step 3. Regression'!$H$18*E3132+'Step 3. Regression'!$I$18)*D3132</f>
        <v>2.6904203840570866</v>
      </c>
    </row>
    <row r="3133" spans="1:7" x14ac:dyDescent="0.25">
      <c r="A3133" s="8">
        <f>IF(ISBLANK('Step 1.4 CNY OAT'!A3133),"-",'Step 1.4 CNY OAT'!A3133)</f>
        <v>43231.5</v>
      </c>
      <c r="B3133" s="26">
        <f t="shared" si="66"/>
        <v>130</v>
      </c>
      <c r="C3133" s="67" cm="1">
        <f t="array" ref="C3133">INDEX('Step 5. Daily Avg Schedule Calc'!$A$2:$D$169,(WEEKDAY(A3133)-1)*24+HOUR(A3133)+1,3)</f>
        <v>1</v>
      </c>
      <c r="D3133" s="67" cm="1">
        <f t="array" ref="D3133">INDEX('Step 5. Daily Avg Schedule Calc'!$A$2:$D$169,(WEEKDAY(A3133)-1)*24+HOUR(A3133)+1,4)</f>
        <v>1</v>
      </c>
      <c r="E3133">
        <f>VLOOKUP(A3133,'Step 1.4 CNY OAT'!$A$1:$B$8761,2)</f>
        <v>64</v>
      </c>
      <c r="F3133" s="11">
        <f ca="1">('Step 3. Regression'!$B$18*E3133^2+'Step 3. Regression'!$C$18*E3133+'Step 3. Regression'!$D$18)*C3133</f>
        <v>5.3778892163111873</v>
      </c>
      <c r="G3133" s="11">
        <f ca="1">('Step 3. Regression'!$G$18*E3133^2+'Step 3. Regression'!$H$18*E3133+'Step 3. Regression'!$I$18)*D3133</f>
        <v>2.686970990212207</v>
      </c>
    </row>
    <row r="3134" spans="1:7" x14ac:dyDescent="0.25">
      <c r="A3134" s="8">
        <f>IF(ISBLANK('Step 1.4 CNY OAT'!A3134),"-",'Step 1.4 CNY OAT'!A3134)</f>
        <v>43231.541666666664</v>
      </c>
      <c r="B3134" s="26">
        <f t="shared" si="66"/>
        <v>130</v>
      </c>
      <c r="C3134" s="67" cm="1">
        <f t="array" ref="C3134">INDEX('Step 5. Daily Avg Schedule Calc'!$A$2:$D$169,(WEEKDAY(A3134)-1)*24+HOUR(A3134)+1,3)</f>
        <v>1</v>
      </c>
      <c r="D3134" s="67" cm="1">
        <f t="array" ref="D3134">INDEX('Step 5. Daily Avg Schedule Calc'!$A$2:$D$169,(WEEKDAY(A3134)-1)*24+HOUR(A3134)+1,4)</f>
        <v>1</v>
      </c>
      <c r="E3134">
        <f>VLOOKUP(A3134,'Step 1.4 CNY OAT'!$A$1:$B$8761,2)</f>
        <v>66</v>
      </c>
      <c r="F3134" s="11">
        <f ca="1">('Step 3. Regression'!$B$18*E3134^2+'Step 3. Regression'!$C$18*E3134+'Step 3. Regression'!$D$18)*C3134</f>
        <v>5.4471119667571148</v>
      </c>
      <c r="G3134" s="11">
        <f ca="1">('Step 3. Regression'!$G$18*E3134^2+'Step 3. Regression'!$H$18*E3134+'Step 3. Regression'!$I$18)*D3134</f>
        <v>2.6951171035564454</v>
      </c>
    </row>
    <row r="3135" spans="1:7" x14ac:dyDescent="0.25">
      <c r="A3135" s="8">
        <f>IF(ISBLANK('Step 1.4 CNY OAT'!A3135),"-",'Step 1.4 CNY OAT'!A3135)</f>
        <v>43231.583333333336</v>
      </c>
      <c r="B3135" s="26">
        <f t="shared" si="66"/>
        <v>130</v>
      </c>
      <c r="C3135" s="67" cm="1">
        <f t="array" ref="C3135">INDEX('Step 5. Daily Avg Schedule Calc'!$A$2:$D$169,(WEEKDAY(A3135)-1)*24+HOUR(A3135)+1,3)</f>
        <v>1</v>
      </c>
      <c r="D3135" s="67" cm="1">
        <f t="array" ref="D3135">INDEX('Step 5. Daily Avg Schedule Calc'!$A$2:$D$169,(WEEKDAY(A3135)-1)*24+HOUR(A3135)+1,4)</f>
        <v>1</v>
      </c>
      <c r="E3135">
        <f>VLOOKUP(A3135,'Step 1.4 CNY OAT'!$A$1:$B$8761,2)</f>
        <v>69</v>
      </c>
      <c r="F3135" s="11">
        <f ca="1">('Step 3. Regression'!$B$18*E3135^2+'Step 3. Regression'!$C$18*E3135+'Step 3. Regression'!$D$18)*C3135</f>
        <v>5.5873221078953783</v>
      </c>
      <c r="G3135" s="11">
        <f ca="1">('Step 3. Regression'!$G$18*E3135^2+'Step 3. Regression'!$H$18*E3135+'Step 3. Regression'!$I$18)*D3135</f>
        <v>2.7166912159814012</v>
      </c>
    </row>
    <row r="3136" spans="1:7" x14ac:dyDescent="0.25">
      <c r="A3136" s="8">
        <f>IF(ISBLANK('Step 1.4 CNY OAT'!A3136),"-",'Step 1.4 CNY OAT'!A3136)</f>
        <v>43231.625</v>
      </c>
      <c r="B3136" s="26">
        <f t="shared" si="66"/>
        <v>130</v>
      </c>
      <c r="C3136" s="67" cm="1">
        <f t="array" ref="C3136">INDEX('Step 5. Daily Avg Schedule Calc'!$A$2:$D$169,(WEEKDAY(A3136)-1)*24+HOUR(A3136)+1,3)</f>
        <v>1</v>
      </c>
      <c r="D3136" s="67" cm="1">
        <f t="array" ref="D3136">INDEX('Step 5. Daily Avg Schedule Calc'!$A$2:$D$169,(WEEKDAY(A3136)-1)*24+HOUR(A3136)+1,4)</f>
        <v>1</v>
      </c>
      <c r="E3136">
        <f>VLOOKUP(A3136,'Step 1.4 CNY OAT'!$A$1:$B$8761,2)</f>
        <v>72</v>
      </c>
      <c r="F3136" s="11">
        <f ca="1">('Step 3. Regression'!$B$18*E3136^2+'Step 3. Regression'!$C$18*E3136+'Step 3. Regression'!$D$18)*C3136</f>
        <v>5.7711834675968934</v>
      </c>
      <c r="G3136" s="11">
        <f ca="1">('Step 3. Regression'!$G$18*E3136^2+'Step 3. Regression'!$H$18*E3136+'Step 3. Regression'!$I$18)*D3136</f>
        <v>2.7494912592966725</v>
      </c>
    </row>
    <row r="3137" spans="1:7" x14ac:dyDescent="0.25">
      <c r="A3137" s="8">
        <f>IF(ISBLANK('Step 1.4 CNY OAT'!A3137),"-",'Step 1.4 CNY OAT'!A3137)</f>
        <v>43231.666666666664</v>
      </c>
      <c r="B3137" s="26">
        <f t="shared" si="66"/>
        <v>130</v>
      </c>
      <c r="C3137" s="67" cm="1">
        <f t="array" ref="C3137">INDEX('Step 5. Daily Avg Schedule Calc'!$A$2:$D$169,(WEEKDAY(A3137)-1)*24+HOUR(A3137)+1,3)</f>
        <v>1</v>
      </c>
      <c r="D3137" s="67" cm="1">
        <f t="array" ref="D3137">INDEX('Step 5. Daily Avg Schedule Calc'!$A$2:$D$169,(WEEKDAY(A3137)-1)*24+HOUR(A3137)+1,4)</f>
        <v>1</v>
      </c>
      <c r="E3137">
        <f>VLOOKUP(A3137,'Step 1.4 CNY OAT'!$A$1:$B$8761,2)</f>
        <v>72</v>
      </c>
      <c r="F3137" s="11">
        <f ca="1">('Step 3. Regression'!$B$18*E3137^2+'Step 3. Regression'!$C$18*E3137+'Step 3. Regression'!$D$18)*C3137</f>
        <v>5.7711834675968934</v>
      </c>
      <c r="G3137" s="11">
        <f ca="1">('Step 3. Regression'!$G$18*E3137^2+'Step 3. Regression'!$H$18*E3137+'Step 3. Regression'!$I$18)*D3137</f>
        <v>2.7494912592966725</v>
      </c>
    </row>
    <row r="3138" spans="1:7" x14ac:dyDescent="0.25">
      <c r="A3138" s="8">
        <f>IF(ISBLANK('Step 1.4 CNY OAT'!A3138),"-",'Step 1.4 CNY OAT'!A3138)</f>
        <v>43231.708333333336</v>
      </c>
      <c r="B3138" s="26">
        <f t="shared" si="66"/>
        <v>130</v>
      </c>
      <c r="C3138" s="67" cm="1">
        <f t="array" ref="C3138">INDEX('Step 5. Daily Avg Schedule Calc'!$A$2:$D$169,(WEEKDAY(A3138)-1)*24+HOUR(A3138)+1,3)</f>
        <v>1</v>
      </c>
      <c r="D3138" s="67" cm="1">
        <f t="array" ref="D3138">INDEX('Step 5. Daily Avg Schedule Calc'!$A$2:$D$169,(WEEKDAY(A3138)-1)*24+HOUR(A3138)+1,4)</f>
        <v>1</v>
      </c>
      <c r="E3138">
        <f>VLOOKUP(A3138,'Step 1.4 CNY OAT'!$A$1:$B$8761,2)</f>
        <v>72</v>
      </c>
      <c r="F3138" s="11">
        <f ca="1">('Step 3. Regression'!$B$18*E3138^2+'Step 3. Regression'!$C$18*E3138+'Step 3. Regression'!$D$18)*C3138</f>
        <v>5.7711834675968934</v>
      </c>
      <c r="G3138" s="11">
        <f ca="1">('Step 3. Regression'!$G$18*E3138^2+'Step 3. Regression'!$H$18*E3138+'Step 3. Regression'!$I$18)*D3138</f>
        <v>2.7494912592966725</v>
      </c>
    </row>
    <row r="3139" spans="1:7" x14ac:dyDescent="0.25">
      <c r="A3139" s="8">
        <f>IF(ISBLANK('Step 1.4 CNY OAT'!A3139),"-",'Step 1.4 CNY OAT'!A3139)</f>
        <v>43231.75</v>
      </c>
      <c r="B3139" s="26">
        <f t="shared" ref="B3139:B3202" si="67">_xlfn.DAYS(A3139,$A$2)</f>
        <v>130</v>
      </c>
      <c r="C3139" s="67" cm="1">
        <f t="array" ref="C3139">INDEX('Step 5. Daily Avg Schedule Calc'!$A$2:$D$169,(WEEKDAY(A3139)-1)*24+HOUR(A3139)+1,3)</f>
        <v>1</v>
      </c>
      <c r="D3139" s="67" cm="1">
        <f t="array" ref="D3139">INDEX('Step 5. Daily Avg Schedule Calc'!$A$2:$D$169,(WEEKDAY(A3139)-1)*24+HOUR(A3139)+1,4)</f>
        <v>1</v>
      </c>
      <c r="E3139">
        <f>VLOOKUP(A3139,'Step 1.4 CNY OAT'!$A$1:$B$8761,2)</f>
        <v>72</v>
      </c>
      <c r="F3139" s="11">
        <f ca="1">('Step 3. Regression'!$B$18*E3139^2+'Step 3. Regression'!$C$18*E3139+'Step 3. Regression'!$D$18)*C3139</f>
        <v>5.7711834675968934</v>
      </c>
      <c r="G3139" s="11">
        <f ca="1">('Step 3. Regression'!$G$18*E3139^2+'Step 3. Regression'!$H$18*E3139+'Step 3. Regression'!$I$18)*D3139</f>
        <v>2.7494912592966725</v>
      </c>
    </row>
    <row r="3140" spans="1:7" x14ac:dyDescent="0.25">
      <c r="A3140" s="8">
        <f>IF(ISBLANK('Step 1.4 CNY OAT'!A3140),"-",'Step 1.4 CNY OAT'!A3140)</f>
        <v>43231.791666666664</v>
      </c>
      <c r="B3140" s="26">
        <f t="shared" si="67"/>
        <v>130</v>
      </c>
      <c r="C3140" s="67" cm="1">
        <f t="array" ref="C3140">INDEX('Step 5. Daily Avg Schedule Calc'!$A$2:$D$169,(WEEKDAY(A3140)-1)*24+HOUR(A3140)+1,3)</f>
        <v>1</v>
      </c>
      <c r="D3140" s="67" cm="1">
        <f t="array" ref="D3140">INDEX('Step 5. Daily Avg Schedule Calc'!$A$2:$D$169,(WEEKDAY(A3140)-1)*24+HOUR(A3140)+1,4)</f>
        <v>1</v>
      </c>
      <c r="E3140">
        <f>VLOOKUP(A3140,'Step 1.4 CNY OAT'!$A$1:$B$8761,2)</f>
        <v>70</v>
      </c>
      <c r="F3140" s="11">
        <f ca="1">('Step 3. Regression'!$B$18*E3140^2+'Step 3. Regression'!$C$18*E3140+'Step 3. Regression'!$D$18)*C3140</f>
        <v>5.6437590923999679</v>
      </c>
      <c r="G3140" s="11">
        <f ca="1">('Step 3. Regression'!$G$18*E3140^2+'Step 3. Regression'!$H$18*E3140+'Step 3. Regression'!$I$18)*D3140</f>
        <v>2.7263772380986788</v>
      </c>
    </row>
    <row r="3141" spans="1:7" x14ac:dyDescent="0.25">
      <c r="A3141" s="8">
        <f>IF(ISBLANK('Step 1.4 CNY OAT'!A3141),"-",'Step 1.4 CNY OAT'!A3141)</f>
        <v>43231.833333333336</v>
      </c>
      <c r="B3141" s="26">
        <f t="shared" si="67"/>
        <v>130</v>
      </c>
      <c r="C3141" s="67" cm="1">
        <f t="array" ref="C3141">INDEX('Step 5. Daily Avg Schedule Calc'!$A$2:$D$169,(WEEKDAY(A3141)-1)*24+HOUR(A3141)+1,3)</f>
        <v>1</v>
      </c>
      <c r="D3141" s="67" cm="1">
        <f t="array" ref="D3141">INDEX('Step 5. Daily Avg Schedule Calc'!$A$2:$D$169,(WEEKDAY(A3141)-1)*24+HOUR(A3141)+1,4)</f>
        <v>1</v>
      </c>
      <c r="E3141">
        <f>VLOOKUP(A3141,'Step 1.4 CNY OAT'!$A$1:$B$8761,2)</f>
        <v>68</v>
      </c>
      <c r="F3141" s="11">
        <f ca="1">('Step 3. Regression'!$B$18*E3141^2+'Step 3. Regression'!$C$18*E3141+'Step 3. Regression'!$D$18)*C3141</f>
        <v>5.5357352587867084</v>
      </c>
      <c r="G3141" s="11">
        <f ca="1">('Step 3. Regression'!$G$18*E3141^2+'Step 3. Regression'!$H$18*E3141+'Step 3. Regression'!$I$18)*D3141</f>
        <v>2.7082525195186036</v>
      </c>
    </row>
    <row r="3142" spans="1:7" x14ac:dyDescent="0.25">
      <c r="A3142" s="8">
        <f>IF(ISBLANK('Step 1.4 CNY OAT'!A3142),"-",'Step 1.4 CNY OAT'!A3142)</f>
        <v>43231.875</v>
      </c>
      <c r="B3142" s="26">
        <f t="shared" si="67"/>
        <v>130</v>
      </c>
      <c r="C3142" s="67" cm="1">
        <f t="array" ref="C3142">INDEX('Step 5. Daily Avg Schedule Calc'!$A$2:$D$169,(WEEKDAY(A3142)-1)*24+HOUR(A3142)+1,3)</f>
        <v>1</v>
      </c>
      <c r="D3142" s="67" cm="1">
        <f t="array" ref="D3142">INDEX('Step 5. Daily Avg Schedule Calc'!$A$2:$D$169,(WEEKDAY(A3142)-1)*24+HOUR(A3142)+1,4)</f>
        <v>1</v>
      </c>
      <c r="E3142">
        <f>VLOOKUP(A3142,'Step 1.4 CNY OAT'!$A$1:$B$8761,2)</f>
        <v>66</v>
      </c>
      <c r="F3142" s="11">
        <f ca="1">('Step 3. Regression'!$B$18*E3142^2+'Step 3. Regression'!$C$18*E3142+'Step 3. Regression'!$D$18)*C3142</f>
        <v>5.4471119667571148</v>
      </c>
      <c r="G3142" s="11">
        <f ca="1">('Step 3. Regression'!$G$18*E3142^2+'Step 3. Regression'!$H$18*E3142+'Step 3. Regression'!$I$18)*D3142</f>
        <v>2.6951171035564454</v>
      </c>
    </row>
    <row r="3143" spans="1:7" x14ac:dyDescent="0.25">
      <c r="A3143" s="8">
        <f>IF(ISBLANK('Step 1.4 CNY OAT'!A3143),"-",'Step 1.4 CNY OAT'!A3143)</f>
        <v>43231.916666666664</v>
      </c>
      <c r="B3143" s="26">
        <f t="shared" si="67"/>
        <v>130</v>
      </c>
      <c r="C3143" s="67" cm="1">
        <f t="array" ref="C3143">INDEX('Step 5. Daily Avg Schedule Calc'!$A$2:$D$169,(WEEKDAY(A3143)-1)*24+HOUR(A3143)+1,3)</f>
        <v>1</v>
      </c>
      <c r="D3143" s="67" cm="1">
        <f t="array" ref="D3143">INDEX('Step 5. Daily Avg Schedule Calc'!$A$2:$D$169,(WEEKDAY(A3143)-1)*24+HOUR(A3143)+1,4)</f>
        <v>1</v>
      </c>
      <c r="E3143">
        <f>VLOOKUP(A3143,'Step 1.4 CNY OAT'!$A$1:$B$8761,2)</f>
        <v>66</v>
      </c>
      <c r="F3143" s="11">
        <f ca="1">('Step 3. Regression'!$B$18*E3143^2+'Step 3. Regression'!$C$18*E3143+'Step 3. Regression'!$D$18)*C3143</f>
        <v>5.4471119667571148</v>
      </c>
      <c r="G3143" s="11">
        <f ca="1">('Step 3. Regression'!$G$18*E3143^2+'Step 3. Regression'!$H$18*E3143+'Step 3. Regression'!$I$18)*D3143</f>
        <v>2.6951171035564454</v>
      </c>
    </row>
    <row r="3144" spans="1:7" x14ac:dyDescent="0.25">
      <c r="A3144" s="8">
        <f>IF(ISBLANK('Step 1.4 CNY OAT'!A3144),"-",'Step 1.4 CNY OAT'!A3144)</f>
        <v>43231.958333333336</v>
      </c>
      <c r="B3144" s="26">
        <f t="shared" si="67"/>
        <v>130</v>
      </c>
      <c r="C3144" s="67" cm="1">
        <f t="array" ref="C3144">INDEX('Step 5. Daily Avg Schedule Calc'!$A$2:$D$169,(WEEKDAY(A3144)-1)*24+HOUR(A3144)+1,3)</f>
        <v>1</v>
      </c>
      <c r="D3144" s="67" cm="1">
        <f t="array" ref="D3144">INDEX('Step 5. Daily Avg Schedule Calc'!$A$2:$D$169,(WEEKDAY(A3144)-1)*24+HOUR(A3144)+1,4)</f>
        <v>1</v>
      </c>
      <c r="E3144">
        <f>VLOOKUP(A3144,'Step 1.4 CNY OAT'!$A$1:$B$8761,2)</f>
        <v>66</v>
      </c>
      <c r="F3144" s="11">
        <f ca="1">('Step 3. Regression'!$B$18*E3144^2+'Step 3. Regression'!$C$18*E3144+'Step 3. Regression'!$D$18)*C3144</f>
        <v>5.4471119667571148</v>
      </c>
      <c r="G3144" s="11">
        <f ca="1">('Step 3. Regression'!$G$18*E3144^2+'Step 3. Regression'!$H$18*E3144+'Step 3. Regression'!$I$18)*D3144</f>
        <v>2.6951171035564454</v>
      </c>
    </row>
    <row r="3145" spans="1:7" x14ac:dyDescent="0.25">
      <c r="A3145" s="8">
        <f>IF(ISBLANK('Step 1.4 CNY OAT'!A3145),"-",'Step 1.4 CNY OAT'!A3145)</f>
        <v>43232</v>
      </c>
      <c r="B3145" s="26">
        <f t="shared" si="67"/>
        <v>131</v>
      </c>
      <c r="C3145" s="67" cm="1">
        <f t="array" ref="C3145">INDEX('Step 5. Daily Avg Schedule Calc'!$A$2:$D$169,(WEEKDAY(A3145)-1)*24+HOUR(A3145)+1,3)</f>
        <v>1</v>
      </c>
      <c r="D3145" s="67" cm="1">
        <f t="array" ref="D3145">INDEX('Step 5. Daily Avg Schedule Calc'!$A$2:$D$169,(WEEKDAY(A3145)-1)*24+HOUR(A3145)+1,4)</f>
        <v>1</v>
      </c>
      <c r="E3145">
        <f>VLOOKUP(A3145,'Step 1.4 CNY OAT'!$A$1:$B$8761,2)</f>
        <v>64</v>
      </c>
      <c r="F3145" s="11">
        <f ca="1">('Step 3. Regression'!$B$18*E3145^2+'Step 3. Regression'!$C$18*E3145+'Step 3. Regression'!$D$18)*C3145</f>
        <v>5.3778892163111873</v>
      </c>
      <c r="G3145" s="11">
        <f ca="1">('Step 3. Regression'!$G$18*E3145^2+'Step 3. Regression'!$H$18*E3145+'Step 3. Regression'!$I$18)*D3145</f>
        <v>2.686970990212207</v>
      </c>
    </row>
    <row r="3146" spans="1:7" x14ac:dyDescent="0.25">
      <c r="A3146" s="8">
        <f>IF(ISBLANK('Step 1.4 CNY OAT'!A3146),"-",'Step 1.4 CNY OAT'!A3146)</f>
        <v>43232.041666666664</v>
      </c>
      <c r="B3146" s="26">
        <f t="shared" si="67"/>
        <v>131</v>
      </c>
      <c r="C3146" s="67" cm="1">
        <f t="array" ref="C3146">INDEX('Step 5. Daily Avg Schedule Calc'!$A$2:$D$169,(WEEKDAY(A3146)-1)*24+HOUR(A3146)+1,3)</f>
        <v>1</v>
      </c>
      <c r="D3146" s="67" cm="1">
        <f t="array" ref="D3146">INDEX('Step 5. Daily Avg Schedule Calc'!$A$2:$D$169,(WEEKDAY(A3146)-1)*24+HOUR(A3146)+1,4)</f>
        <v>1</v>
      </c>
      <c r="E3146">
        <f>VLOOKUP(A3146,'Step 1.4 CNY OAT'!$A$1:$B$8761,2)</f>
        <v>63</v>
      </c>
      <c r="F3146" s="11">
        <f ca="1">('Step 3. Regression'!$B$18*E3146^2+'Step 3. Regression'!$C$18*E3146+'Step 3. Regression'!$D$18)*C3146</f>
        <v>5.3505530441821012</v>
      </c>
      <c r="G3146" s="11">
        <f ca="1">('Step 3. Regression'!$G$18*E3146^2+'Step 3. Regression'!$H$18*E3146+'Step 3. Regression'!$I$18)*D3146</f>
        <v>2.6847689220218069</v>
      </c>
    </row>
    <row r="3147" spans="1:7" x14ac:dyDescent="0.25">
      <c r="A3147" s="8">
        <f>IF(ISBLANK('Step 1.4 CNY OAT'!A3147),"-",'Step 1.4 CNY OAT'!A3147)</f>
        <v>43232.083333333336</v>
      </c>
      <c r="B3147" s="26">
        <f t="shared" si="67"/>
        <v>131</v>
      </c>
      <c r="C3147" s="67" cm="1">
        <f t="array" ref="C3147">INDEX('Step 5. Daily Avg Schedule Calc'!$A$2:$D$169,(WEEKDAY(A3147)-1)*24+HOUR(A3147)+1,3)</f>
        <v>1</v>
      </c>
      <c r="D3147" s="67" cm="1">
        <f t="array" ref="D3147">INDEX('Step 5. Daily Avg Schedule Calc'!$A$2:$D$169,(WEEKDAY(A3147)-1)*24+HOUR(A3147)+1,4)</f>
        <v>1</v>
      </c>
      <c r="E3147">
        <f>VLOOKUP(A3147,'Step 1.4 CNY OAT'!$A$1:$B$8761,2)</f>
        <v>63</v>
      </c>
      <c r="F3147" s="11">
        <f ca="1">('Step 3. Regression'!$B$18*E3147^2+'Step 3. Regression'!$C$18*E3147+'Step 3. Regression'!$D$18)*C3147</f>
        <v>5.3505530441821012</v>
      </c>
      <c r="G3147" s="11">
        <f ca="1">('Step 3. Regression'!$G$18*E3147^2+'Step 3. Regression'!$H$18*E3147+'Step 3. Regression'!$I$18)*D3147</f>
        <v>2.6847689220218069</v>
      </c>
    </row>
    <row r="3148" spans="1:7" x14ac:dyDescent="0.25">
      <c r="A3148" s="8">
        <f>IF(ISBLANK('Step 1.4 CNY OAT'!A3148),"-",'Step 1.4 CNY OAT'!A3148)</f>
        <v>43232.125</v>
      </c>
      <c r="B3148" s="26">
        <f t="shared" si="67"/>
        <v>131</v>
      </c>
      <c r="C3148" s="67" cm="1">
        <f t="array" ref="C3148">INDEX('Step 5. Daily Avg Schedule Calc'!$A$2:$D$169,(WEEKDAY(A3148)-1)*24+HOUR(A3148)+1,3)</f>
        <v>1</v>
      </c>
      <c r="D3148" s="67" cm="1">
        <f t="array" ref="D3148">INDEX('Step 5. Daily Avg Schedule Calc'!$A$2:$D$169,(WEEKDAY(A3148)-1)*24+HOUR(A3148)+1,4)</f>
        <v>1</v>
      </c>
      <c r="E3148">
        <f>VLOOKUP(A3148,'Step 1.4 CNY OAT'!$A$1:$B$8761,2)</f>
        <v>61</v>
      </c>
      <c r="F3148" s="11">
        <f ca="1">('Step 3. Regression'!$B$18*E3148^2+'Step 3. Regression'!$C$18*E3148+'Step 3. Regression'!$D$18)*C3148</f>
        <v>5.3104311061116736</v>
      </c>
      <c r="G3148" s="11">
        <f ca="1">('Step 3. Regression'!$G$18*E3148^2+'Step 3. Regression'!$H$18*E3148+'Step 3. Regression'!$I$18)*D3148</f>
        <v>2.6841067626044453</v>
      </c>
    </row>
    <row r="3149" spans="1:7" x14ac:dyDescent="0.25">
      <c r="A3149" s="8">
        <f>IF(ISBLANK('Step 1.4 CNY OAT'!A3149),"-",'Step 1.4 CNY OAT'!A3149)</f>
        <v>43232.166666666664</v>
      </c>
      <c r="B3149" s="26">
        <f t="shared" si="67"/>
        <v>131</v>
      </c>
      <c r="C3149" s="67" cm="1">
        <f t="array" ref="C3149">INDEX('Step 5. Daily Avg Schedule Calc'!$A$2:$D$169,(WEEKDAY(A3149)-1)*24+HOUR(A3149)+1,3)</f>
        <v>1</v>
      </c>
      <c r="D3149" s="67" cm="1">
        <f t="array" ref="D3149">INDEX('Step 5. Daily Avg Schedule Calc'!$A$2:$D$169,(WEEKDAY(A3149)-1)*24+HOUR(A3149)+1,4)</f>
        <v>1</v>
      </c>
      <c r="E3149">
        <f>VLOOKUP(A3149,'Step 1.4 CNY OAT'!$A$1:$B$8761,2)</f>
        <v>59</v>
      </c>
      <c r="F3149" s="11">
        <f ca="1">('Step 3. Regression'!$B$18*E3149^2+'Step 3. Regression'!$C$18*E3149+'Step 3. Regression'!$D$18)*C3149</f>
        <v>5.2897097096249119</v>
      </c>
      <c r="G3149" s="11">
        <f ca="1">('Step 3. Regression'!$G$18*E3149^2+'Step 3. Regression'!$H$18*E3149+'Step 3. Regression'!$I$18)*D3149</f>
        <v>2.6884339058050024</v>
      </c>
    </row>
    <row r="3150" spans="1:7" x14ac:dyDescent="0.25">
      <c r="A3150" s="8">
        <f>IF(ISBLANK('Step 1.4 CNY OAT'!A3150),"-",'Step 1.4 CNY OAT'!A3150)</f>
        <v>43232.208333333336</v>
      </c>
      <c r="B3150" s="26">
        <f t="shared" si="67"/>
        <v>131</v>
      </c>
      <c r="C3150" s="67" cm="1">
        <f t="array" ref="C3150">INDEX('Step 5. Daily Avg Schedule Calc'!$A$2:$D$169,(WEEKDAY(A3150)-1)*24+HOUR(A3150)+1,3)</f>
        <v>1</v>
      </c>
      <c r="D3150" s="67" cm="1">
        <f t="array" ref="D3150">INDEX('Step 5. Daily Avg Schedule Calc'!$A$2:$D$169,(WEEKDAY(A3150)-1)*24+HOUR(A3150)+1,4)</f>
        <v>1</v>
      </c>
      <c r="E3150">
        <f>VLOOKUP(A3150,'Step 1.4 CNY OAT'!$A$1:$B$8761,2)</f>
        <v>58</v>
      </c>
      <c r="F3150" s="11">
        <f ca="1">('Step 3. Regression'!$B$18*E3150^2+'Step 3. Regression'!$C$18*E3150+'Step 3. Regression'!$D$18)*C3150</f>
        <v>5.2866242144754043</v>
      </c>
      <c r="G3150" s="11">
        <f ca="1">('Step 3. Regression'!$G$18*E3150^2+'Step 3. Regression'!$H$18*E3150+'Step 3. Regression'!$I$18)*D3150</f>
        <v>2.6924684658870004</v>
      </c>
    </row>
    <row r="3151" spans="1:7" x14ac:dyDescent="0.25">
      <c r="A3151" s="8">
        <f>IF(ISBLANK('Step 1.4 CNY OAT'!A3151),"-",'Step 1.4 CNY OAT'!A3151)</f>
        <v>43232.25</v>
      </c>
      <c r="B3151" s="26">
        <f t="shared" si="67"/>
        <v>131</v>
      </c>
      <c r="C3151" s="67" cm="1">
        <f t="array" ref="C3151">INDEX('Step 5. Daily Avg Schedule Calc'!$A$2:$D$169,(WEEKDAY(A3151)-1)*24+HOUR(A3151)+1,3)</f>
        <v>1</v>
      </c>
      <c r="D3151" s="67" cm="1">
        <f t="array" ref="D3151">INDEX('Step 5. Daily Avg Schedule Calc'!$A$2:$D$169,(WEEKDAY(A3151)-1)*24+HOUR(A3151)+1,4)</f>
        <v>1</v>
      </c>
      <c r="E3151">
        <f>VLOOKUP(A3151,'Step 1.4 CNY OAT'!$A$1:$B$8761,2)</f>
        <v>55</v>
      </c>
      <c r="F3151" s="11">
        <f ca="1">('Step 3. Regression'!$B$18*E3151^2+'Step 3. Regression'!$C$18*E3151+'Step 3. Regression'!$D$18)*C3151</f>
        <v>5.3064685414023867</v>
      </c>
      <c r="G3151" s="11">
        <f ca="1">('Step 3. Regression'!$G$18*E3151^2+'Step 3. Regression'!$H$18*E3151+'Step 3. Regression'!$I$18)*D3151</f>
        <v>2.7120561000598711</v>
      </c>
    </row>
    <row r="3152" spans="1:7" x14ac:dyDescent="0.25">
      <c r="A3152" s="8">
        <f>IF(ISBLANK('Step 1.4 CNY OAT'!A3152),"-",'Step 1.4 CNY OAT'!A3152)</f>
        <v>43232.291666666664</v>
      </c>
      <c r="B3152" s="26">
        <f t="shared" si="67"/>
        <v>131</v>
      </c>
      <c r="C3152" s="67" cm="1">
        <f t="array" ref="C3152">INDEX('Step 5. Daily Avg Schedule Calc'!$A$2:$D$169,(WEEKDAY(A3152)-1)*24+HOUR(A3152)+1,3)</f>
        <v>1</v>
      </c>
      <c r="D3152" s="67" cm="1">
        <f t="array" ref="D3152">INDEX('Step 5. Daily Avg Schedule Calc'!$A$2:$D$169,(WEEKDAY(A3152)-1)*24+HOUR(A3152)+1,4)</f>
        <v>1</v>
      </c>
      <c r="E3152">
        <f>VLOOKUP(A3152,'Step 1.4 CNY OAT'!$A$1:$B$8761,2)</f>
        <v>54</v>
      </c>
      <c r="F3152" s="11">
        <f ca="1">('Step 3. Regression'!$B$18*E3152^2+'Step 3. Regression'!$C$18*E3152+'Step 3. Regression'!$D$18)*C3152</f>
        <v>5.3227835878365486</v>
      </c>
      <c r="G3152" s="11">
        <f ca="1">('Step 3. Regression'!$G$18*E3152^2+'Step 3. Regression'!$H$18*E3152+'Step 3. Regression'!$I$18)*D3152</f>
        <v>2.721079962759787</v>
      </c>
    </row>
    <row r="3153" spans="1:7" x14ac:dyDescent="0.25">
      <c r="A3153" s="8">
        <f>IF(ISBLANK('Step 1.4 CNY OAT'!A3153),"-",'Step 1.4 CNY OAT'!A3153)</f>
        <v>43232.333333333336</v>
      </c>
      <c r="B3153" s="26">
        <f t="shared" si="67"/>
        <v>131</v>
      </c>
      <c r="C3153" s="67" cm="1">
        <f t="array" ref="C3153">INDEX('Step 5. Daily Avg Schedule Calc'!$A$2:$D$169,(WEEKDAY(A3153)-1)*24+HOUR(A3153)+1,3)</f>
        <v>1</v>
      </c>
      <c r="D3153" s="67" cm="1">
        <f t="array" ref="D3153">INDEX('Step 5. Daily Avg Schedule Calc'!$A$2:$D$169,(WEEKDAY(A3153)-1)*24+HOUR(A3153)+1,4)</f>
        <v>1</v>
      </c>
      <c r="E3153">
        <f>VLOOKUP(A3153,'Step 1.4 CNY OAT'!$A$1:$B$8761,2)</f>
        <v>54</v>
      </c>
      <c r="F3153" s="11">
        <f ca="1">('Step 3. Regression'!$B$18*E3153^2+'Step 3. Regression'!$C$18*E3153+'Step 3. Regression'!$D$18)*C3153</f>
        <v>5.3227835878365486</v>
      </c>
      <c r="G3153" s="11">
        <f ca="1">('Step 3. Regression'!$G$18*E3153^2+'Step 3. Regression'!$H$18*E3153+'Step 3. Regression'!$I$18)*D3153</f>
        <v>2.721079962759787</v>
      </c>
    </row>
    <row r="3154" spans="1:7" x14ac:dyDescent="0.25">
      <c r="A3154" s="8">
        <f>IF(ISBLANK('Step 1.4 CNY OAT'!A3154),"-",'Step 1.4 CNY OAT'!A3154)</f>
        <v>43232.375</v>
      </c>
      <c r="B3154" s="26">
        <f t="shared" si="67"/>
        <v>131</v>
      </c>
      <c r="C3154" s="67" cm="1">
        <f t="array" ref="C3154">INDEX('Step 5. Daily Avg Schedule Calc'!$A$2:$D$169,(WEEKDAY(A3154)-1)*24+HOUR(A3154)+1,3)</f>
        <v>1</v>
      </c>
      <c r="D3154" s="67" cm="1">
        <f t="array" ref="D3154">INDEX('Step 5. Daily Avg Schedule Calc'!$A$2:$D$169,(WEEKDAY(A3154)-1)*24+HOUR(A3154)+1,4)</f>
        <v>1</v>
      </c>
      <c r="E3154">
        <f>VLOOKUP(A3154,'Step 1.4 CNY OAT'!$A$1:$B$8761,2)</f>
        <v>55</v>
      </c>
      <c r="F3154" s="11">
        <f ca="1">('Step 3. Regression'!$B$18*E3154^2+'Step 3. Regression'!$C$18*E3154+'Step 3. Regression'!$D$18)*C3154</f>
        <v>5.3064685414023867</v>
      </c>
      <c r="G3154" s="11">
        <f ca="1">('Step 3. Regression'!$G$18*E3154^2+'Step 3. Regression'!$H$18*E3154+'Step 3. Regression'!$I$18)*D3154</f>
        <v>2.7120561000598711</v>
      </c>
    </row>
    <row r="3155" spans="1:7" x14ac:dyDescent="0.25">
      <c r="A3155" s="8">
        <f>IF(ISBLANK('Step 1.4 CNY OAT'!A3155),"-",'Step 1.4 CNY OAT'!A3155)</f>
        <v>43232.416666666664</v>
      </c>
      <c r="B3155" s="26">
        <f t="shared" si="67"/>
        <v>131</v>
      </c>
      <c r="C3155" s="67" cm="1">
        <f t="array" ref="C3155">INDEX('Step 5. Daily Avg Schedule Calc'!$A$2:$D$169,(WEEKDAY(A3155)-1)*24+HOUR(A3155)+1,3)</f>
        <v>1</v>
      </c>
      <c r="D3155" s="67" cm="1">
        <f t="array" ref="D3155">INDEX('Step 5. Daily Avg Schedule Calc'!$A$2:$D$169,(WEEKDAY(A3155)-1)*24+HOUR(A3155)+1,4)</f>
        <v>1</v>
      </c>
      <c r="E3155">
        <f>VLOOKUP(A3155,'Step 1.4 CNY OAT'!$A$1:$B$8761,2)</f>
        <v>55</v>
      </c>
      <c r="F3155" s="11">
        <f ca="1">('Step 3. Regression'!$B$18*E3155^2+'Step 3. Regression'!$C$18*E3155+'Step 3. Regression'!$D$18)*C3155</f>
        <v>5.3064685414023867</v>
      </c>
      <c r="G3155" s="11">
        <f ca="1">('Step 3. Regression'!$G$18*E3155^2+'Step 3. Regression'!$H$18*E3155+'Step 3. Regression'!$I$18)*D3155</f>
        <v>2.7120561000598711</v>
      </c>
    </row>
    <row r="3156" spans="1:7" x14ac:dyDescent="0.25">
      <c r="A3156" s="8">
        <f>IF(ISBLANK('Step 1.4 CNY OAT'!A3156),"-",'Step 1.4 CNY OAT'!A3156)</f>
        <v>43232.458333333336</v>
      </c>
      <c r="B3156" s="26">
        <f t="shared" si="67"/>
        <v>131</v>
      </c>
      <c r="C3156" s="67" cm="1">
        <f t="array" ref="C3156">INDEX('Step 5. Daily Avg Schedule Calc'!$A$2:$D$169,(WEEKDAY(A3156)-1)*24+HOUR(A3156)+1,3)</f>
        <v>1</v>
      </c>
      <c r="D3156" s="67" cm="1">
        <f t="array" ref="D3156">INDEX('Step 5. Daily Avg Schedule Calc'!$A$2:$D$169,(WEEKDAY(A3156)-1)*24+HOUR(A3156)+1,4)</f>
        <v>1</v>
      </c>
      <c r="E3156">
        <f>VLOOKUP(A3156,'Step 1.4 CNY OAT'!$A$1:$B$8761,2)</f>
        <v>55</v>
      </c>
      <c r="F3156" s="11">
        <f ca="1">('Step 3. Regression'!$B$18*E3156^2+'Step 3. Regression'!$C$18*E3156+'Step 3. Regression'!$D$18)*C3156</f>
        <v>5.3064685414023867</v>
      </c>
      <c r="G3156" s="11">
        <f ca="1">('Step 3. Regression'!$G$18*E3156^2+'Step 3. Regression'!$H$18*E3156+'Step 3. Regression'!$I$18)*D3156</f>
        <v>2.7120561000598711</v>
      </c>
    </row>
    <row r="3157" spans="1:7" x14ac:dyDescent="0.25">
      <c r="A3157" s="8">
        <f>IF(ISBLANK('Step 1.4 CNY OAT'!A3157),"-",'Step 1.4 CNY OAT'!A3157)</f>
        <v>43232.5</v>
      </c>
      <c r="B3157" s="26">
        <f t="shared" si="67"/>
        <v>131</v>
      </c>
      <c r="C3157" s="67" cm="1">
        <f t="array" ref="C3157">INDEX('Step 5. Daily Avg Schedule Calc'!$A$2:$D$169,(WEEKDAY(A3157)-1)*24+HOUR(A3157)+1,3)</f>
        <v>1</v>
      </c>
      <c r="D3157" s="67" cm="1">
        <f t="array" ref="D3157">INDEX('Step 5. Daily Avg Schedule Calc'!$A$2:$D$169,(WEEKDAY(A3157)-1)*24+HOUR(A3157)+1,4)</f>
        <v>1</v>
      </c>
      <c r="E3157">
        <f>VLOOKUP(A3157,'Step 1.4 CNY OAT'!$A$1:$B$8761,2)</f>
        <v>57</v>
      </c>
      <c r="F3157" s="11">
        <f ca="1">('Step 3. Regression'!$B$18*E3157^2+'Step 3. Regression'!$C$18*E3157+'Step 3. Regression'!$D$18)*C3157</f>
        <v>5.2883888547218145</v>
      </c>
      <c r="G3157" s="11">
        <f ca="1">('Step 3. Regression'!$G$18*E3157^2+'Step 3. Regression'!$H$18*E3157+'Step 3. Regression'!$I$18)*D3157</f>
        <v>2.697750351623478</v>
      </c>
    </row>
    <row r="3158" spans="1:7" x14ac:dyDescent="0.25">
      <c r="A3158" s="8">
        <f>IF(ISBLANK('Step 1.4 CNY OAT'!A3158),"-",'Step 1.4 CNY OAT'!A3158)</f>
        <v>43232.541666666664</v>
      </c>
      <c r="B3158" s="26">
        <f t="shared" si="67"/>
        <v>131</v>
      </c>
      <c r="C3158" s="67" cm="1">
        <f t="array" ref="C3158">INDEX('Step 5. Daily Avg Schedule Calc'!$A$2:$D$169,(WEEKDAY(A3158)-1)*24+HOUR(A3158)+1,3)</f>
        <v>1</v>
      </c>
      <c r="D3158" s="67" cm="1">
        <f t="array" ref="D3158">INDEX('Step 5. Daily Avg Schedule Calc'!$A$2:$D$169,(WEEKDAY(A3158)-1)*24+HOUR(A3158)+1,4)</f>
        <v>1</v>
      </c>
      <c r="E3158">
        <f>VLOOKUP(A3158,'Step 1.4 CNY OAT'!$A$1:$B$8761,2)</f>
        <v>55</v>
      </c>
      <c r="F3158" s="11">
        <f ca="1">('Step 3. Regression'!$B$18*E3158^2+'Step 3. Regression'!$C$18*E3158+'Step 3. Regression'!$D$18)*C3158</f>
        <v>5.3064685414023867</v>
      </c>
      <c r="G3158" s="11">
        <f ca="1">('Step 3. Regression'!$G$18*E3158^2+'Step 3. Regression'!$H$18*E3158+'Step 3. Regression'!$I$18)*D3158</f>
        <v>2.7120561000598711</v>
      </c>
    </row>
    <row r="3159" spans="1:7" x14ac:dyDescent="0.25">
      <c r="A3159" s="8">
        <f>IF(ISBLANK('Step 1.4 CNY OAT'!A3159),"-",'Step 1.4 CNY OAT'!A3159)</f>
        <v>43232.583333333336</v>
      </c>
      <c r="B3159" s="26">
        <f t="shared" si="67"/>
        <v>131</v>
      </c>
      <c r="C3159" s="67" cm="1">
        <f t="array" ref="C3159">INDEX('Step 5. Daily Avg Schedule Calc'!$A$2:$D$169,(WEEKDAY(A3159)-1)*24+HOUR(A3159)+1,3)</f>
        <v>1</v>
      </c>
      <c r="D3159" s="67" cm="1">
        <f t="array" ref="D3159">INDEX('Step 5. Daily Avg Schedule Calc'!$A$2:$D$169,(WEEKDAY(A3159)-1)*24+HOUR(A3159)+1,4)</f>
        <v>1</v>
      </c>
      <c r="E3159">
        <f>VLOOKUP(A3159,'Step 1.4 CNY OAT'!$A$1:$B$8761,2)</f>
        <v>58</v>
      </c>
      <c r="F3159" s="11">
        <f ca="1">('Step 3. Regression'!$B$18*E3159^2+'Step 3. Regression'!$C$18*E3159+'Step 3. Regression'!$D$18)*C3159</f>
        <v>5.2866242144754043</v>
      </c>
      <c r="G3159" s="11">
        <f ca="1">('Step 3. Regression'!$G$18*E3159^2+'Step 3. Regression'!$H$18*E3159+'Step 3. Regression'!$I$18)*D3159</f>
        <v>2.6924684658870004</v>
      </c>
    </row>
    <row r="3160" spans="1:7" x14ac:dyDescent="0.25">
      <c r="A3160" s="8">
        <f>IF(ISBLANK('Step 1.4 CNY OAT'!A3160),"-",'Step 1.4 CNY OAT'!A3160)</f>
        <v>43232.625</v>
      </c>
      <c r="B3160" s="26">
        <f t="shared" si="67"/>
        <v>131</v>
      </c>
      <c r="C3160" s="67" cm="1">
        <f t="array" ref="C3160">INDEX('Step 5. Daily Avg Schedule Calc'!$A$2:$D$169,(WEEKDAY(A3160)-1)*24+HOUR(A3160)+1,3)</f>
        <v>1</v>
      </c>
      <c r="D3160" s="67" cm="1">
        <f t="array" ref="D3160">INDEX('Step 5. Daily Avg Schedule Calc'!$A$2:$D$169,(WEEKDAY(A3160)-1)*24+HOUR(A3160)+1,4)</f>
        <v>1</v>
      </c>
      <c r="E3160">
        <f>VLOOKUP(A3160,'Step 1.4 CNY OAT'!$A$1:$B$8761,2)</f>
        <v>57</v>
      </c>
      <c r="F3160" s="11">
        <f ca="1">('Step 3. Regression'!$B$18*E3160^2+'Step 3. Regression'!$C$18*E3160+'Step 3. Regression'!$D$18)*C3160</f>
        <v>5.2883888547218145</v>
      </c>
      <c r="G3160" s="11">
        <f ca="1">('Step 3. Regression'!$G$18*E3160^2+'Step 3. Regression'!$H$18*E3160+'Step 3. Regression'!$I$18)*D3160</f>
        <v>2.697750351623478</v>
      </c>
    </row>
    <row r="3161" spans="1:7" x14ac:dyDescent="0.25">
      <c r="A3161" s="8">
        <f>IF(ISBLANK('Step 1.4 CNY OAT'!A3161),"-",'Step 1.4 CNY OAT'!A3161)</f>
        <v>43232.666666666664</v>
      </c>
      <c r="B3161" s="26">
        <f t="shared" si="67"/>
        <v>131</v>
      </c>
      <c r="C3161" s="67" cm="1">
        <f t="array" ref="C3161">INDEX('Step 5. Daily Avg Schedule Calc'!$A$2:$D$169,(WEEKDAY(A3161)-1)*24+HOUR(A3161)+1,3)</f>
        <v>1</v>
      </c>
      <c r="D3161" s="67" cm="1">
        <f t="array" ref="D3161">INDEX('Step 5. Daily Avg Schedule Calc'!$A$2:$D$169,(WEEKDAY(A3161)-1)*24+HOUR(A3161)+1,4)</f>
        <v>1</v>
      </c>
      <c r="E3161">
        <f>VLOOKUP(A3161,'Step 1.4 CNY OAT'!$A$1:$B$8761,2)</f>
        <v>57</v>
      </c>
      <c r="F3161" s="11">
        <f ca="1">('Step 3. Regression'!$B$18*E3161^2+'Step 3. Regression'!$C$18*E3161+'Step 3. Regression'!$D$18)*C3161</f>
        <v>5.2883888547218145</v>
      </c>
      <c r="G3161" s="11">
        <f ca="1">('Step 3. Regression'!$G$18*E3161^2+'Step 3. Regression'!$H$18*E3161+'Step 3. Regression'!$I$18)*D3161</f>
        <v>2.697750351623478</v>
      </c>
    </row>
    <row r="3162" spans="1:7" x14ac:dyDescent="0.25">
      <c r="A3162" s="8">
        <f>IF(ISBLANK('Step 1.4 CNY OAT'!A3162),"-",'Step 1.4 CNY OAT'!A3162)</f>
        <v>43232.708333333336</v>
      </c>
      <c r="B3162" s="26">
        <f t="shared" si="67"/>
        <v>131</v>
      </c>
      <c r="C3162" s="67" cm="1">
        <f t="array" ref="C3162">INDEX('Step 5. Daily Avg Schedule Calc'!$A$2:$D$169,(WEEKDAY(A3162)-1)*24+HOUR(A3162)+1,3)</f>
        <v>1</v>
      </c>
      <c r="D3162" s="67" cm="1">
        <f t="array" ref="D3162">INDEX('Step 5. Daily Avg Schedule Calc'!$A$2:$D$169,(WEEKDAY(A3162)-1)*24+HOUR(A3162)+1,4)</f>
        <v>1</v>
      </c>
      <c r="E3162">
        <f>VLOOKUP(A3162,'Step 1.4 CNY OAT'!$A$1:$B$8761,2)</f>
        <v>57</v>
      </c>
      <c r="F3162" s="11">
        <f ca="1">('Step 3. Regression'!$B$18*E3162^2+'Step 3. Regression'!$C$18*E3162+'Step 3. Regression'!$D$18)*C3162</f>
        <v>5.2883888547218145</v>
      </c>
      <c r="G3162" s="11">
        <f ca="1">('Step 3. Regression'!$G$18*E3162^2+'Step 3. Regression'!$H$18*E3162+'Step 3. Regression'!$I$18)*D3162</f>
        <v>2.697750351623478</v>
      </c>
    </row>
    <row r="3163" spans="1:7" x14ac:dyDescent="0.25">
      <c r="A3163" s="8">
        <f>IF(ISBLANK('Step 1.4 CNY OAT'!A3163),"-",'Step 1.4 CNY OAT'!A3163)</f>
        <v>43232.75</v>
      </c>
      <c r="B3163" s="26">
        <f t="shared" si="67"/>
        <v>131</v>
      </c>
      <c r="C3163" s="67" cm="1">
        <f t="array" ref="C3163">INDEX('Step 5. Daily Avg Schedule Calc'!$A$2:$D$169,(WEEKDAY(A3163)-1)*24+HOUR(A3163)+1,3)</f>
        <v>1</v>
      </c>
      <c r="D3163" s="67" cm="1">
        <f t="array" ref="D3163">INDEX('Step 5. Daily Avg Schedule Calc'!$A$2:$D$169,(WEEKDAY(A3163)-1)*24+HOUR(A3163)+1,4)</f>
        <v>1</v>
      </c>
      <c r="E3163">
        <f>VLOOKUP(A3163,'Step 1.4 CNY OAT'!$A$1:$B$8761,2)</f>
        <v>55</v>
      </c>
      <c r="F3163" s="11">
        <f ca="1">('Step 3. Regression'!$B$18*E3163^2+'Step 3. Regression'!$C$18*E3163+'Step 3. Regression'!$D$18)*C3163</f>
        <v>5.3064685414023867</v>
      </c>
      <c r="G3163" s="11">
        <f ca="1">('Step 3. Regression'!$G$18*E3163^2+'Step 3. Regression'!$H$18*E3163+'Step 3. Regression'!$I$18)*D3163</f>
        <v>2.7120561000598711</v>
      </c>
    </row>
    <row r="3164" spans="1:7" x14ac:dyDescent="0.25">
      <c r="A3164" s="8">
        <f>IF(ISBLANK('Step 1.4 CNY OAT'!A3164),"-",'Step 1.4 CNY OAT'!A3164)</f>
        <v>43232.791666666664</v>
      </c>
      <c r="B3164" s="26">
        <f t="shared" si="67"/>
        <v>131</v>
      </c>
      <c r="C3164" s="67" cm="1">
        <f t="array" ref="C3164">INDEX('Step 5. Daily Avg Schedule Calc'!$A$2:$D$169,(WEEKDAY(A3164)-1)*24+HOUR(A3164)+1,3)</f>
        <v>1</v>
      </c>
      <c r="D3164" s="67" cm="1">
        <f t="array" ref="D3164">INDEX('Step 5. Daily Avg Schedule Calc'!$A$2:$D$169,(WEEKDAY(A3164)-1)*24+HOUR(A3164)+1,4)</f>
        <v>1</v>
      </c>
      <c r="E3164">
        <f>VLOOKUP(A3164,'Step 1.4 CNY OAT'!$A$1:$B$8761,2)</f>
        <v>55</v>
      </c>
      <c r="F3164" s="11">
        <f ca="1">('Step 3. Regression'!$B$18*E3164^2+'Step 3. Regression'!$C$18*E3164+'Step 3. Regression'!$D$18)*C3164</f>
        <v>5.3064685414023867</v>
      </c>
      <c r="G3164" s="11">
        <f ca="1">('Step 3. Regression'!$G$18*E3164^2+'Step 3. Regression'!$H$18*E3164+'Step 3. Regression'!$I$18)*D3164</f>
        <v>2.7120561000598711</v>
      </c>
    </row>
    <row r="3165" spans="1:7" x14ac:dyDescent="0.25">
      <c r="A3165" s="8">
        <f>IF(ISBLANK('Step 1.4 CNY OAT'!A3165),"-",'Step 1.4 CNY OAT'!A3165)</f>
        <v>43232.833333333336</v>
      </c>
      <c r="B3165" s="26">
        <f t="shared" si="67"/>
        <v>131</v>
      </c>
      <c r="C3165" s="67" cm="1">
        <f t="array" ref="C3165">INDEX('Step 5. Daily Avg Schedule Calc'!$A$2:$D$169,(WEEKDAY(A3165)-1)*24+HOUR(A3165)+1,3)</f>
        <v>1</v>
      </c>
      <c r="D3165" s="67" cm="1">
        <f t="array" ref="D3165">INDEX('Step 5. Daily Avg Schedule Calc'!$A$2:$D$169,(WEEKDAY(A3165)-1)*24+HOUR(A3165)+1,4)</f>
        <v>1</v>
      </c>
      <c r="E3165">
        <f>VLOOKUP(A3165,'Step 1.4 CNY OAT'!$A$1:$B$8761,2)</f>
        <v>55</v>
      </c>
      <c r="F3165" s="11">
        <f ca="1">('Step 3. Regression'!$B$18*E3165^2+'Step 3. Regression'!$C$18*E3165+'Step 3. Regression'!$D$18)*C3165</f>
        <v>5.3064685414023867</v>
      </c>
      <c r="G3165" s="11">
        <f ca="1">('Step 3. Regression'!$G$18*E3165^2+'Step 3. Regression'!$H$18*E3165+'Step 3. Regression'!$I$18)*D3165</f>
        <v>2.7120561000598711</v>
      </c>
    </row>
    <row r="3166" spans="1:7" x14ac:dyDescent="0.25">
      <c r="A3166" s="8">
        <f>IF(ISBLANK('Step 1.4 CNY OAT'!A3166),"-",'Step 1.4 CNY OAT'!A3166)</f>
        <v>43232.875</v>
      </c>
      <c r="B3166" s="26">
        <f t="shared" si="67"/>
        <v>131</v>
      </c>
      <c r="C3166" s="67" cm="1">
        <f t="array" ref="C3166">INDEX('Step 5. Daily Avg Schedule Calc'!$A$2:$D$169,(WEEKDAY(A3166)-1)*24+HOUR(A3166)+1,3)</f>
        <v>1</v>
      </c>
      <c r="D3166" s="67" cm="1">
        <f t="array" ref="D3166">INDEX('Step 5. Daily Avg Schedule Calc'!$A$2:$D$169,(WEEKDAY(A3166)-1)*24+HOUR(A3166)+1,4)</f>
        <v>1</v>
      </c>
      <c r="E3166">
        <f>VLOOKUP(A3166,'Step 1.4 CNY OAT'!$A$1:$B$8761,2)</f>
        <v>55</v>
      </c>
      <c r="F3166" s="11">
        <f ca="1">('Step 3. Regression'!$B$18*E3166^2+'Step 3. Regression'!$C$18*E3166+'Step 3. Regression'!$D$18)*C3166</f>
        <v>5.3064685414023867</v>
      </c>
      <c r="G3166" s="11">
        <f ca="1">('Step 3. Regression'!$G$18*E3166^2+'Step 3. Regression'!$H$18*E3166+'Step 3. Regression'!$I$18)*D3166</f>
        <v>2.7120561000598711</v>
      </c>
    </row>
    <row r="3167" spans="1:7" x14ac:dyDescent="0.25">
      <c r="A3167" s="8">
        <f>IF(ISBLANK('Step 1.4 CNY OAT'!A3167),"-",'Step 1.4 CNY OAT'!A3167)</f>
        <v>43232.916666666664</v>
      </c>
      <c r="B3167" s="26">
        <f t="shared" si="67"/>
        <v>131</v>
      </c>
      <c r="C3167" s="67" cm="1">
        <f t="array" ref="C3167">INDEX('Step 5. Daily Avg Schedule Calc'!$A$2:$D$169,(WEEKDAY(A3167)-1)*24+HOUR(A3167)+1,3)</f>
        <v>1</v>
      </c>
      <c r="D3167" s="67" cm="1">
        <f t="array" ref="D3167">INDEX('Step 5. Daily Avg Schedule Calc'!$A$2:$D$169,(WEEKDAY(A3167)-1)*24+HOUR(A3167)+1,4)</f>
        <v>1</v>
      </c>
      <c r="E3167">
        <f>VLOOKUP(A3167,'Step 1.4 CNY OAT'!$A$1:$B$8761,2)</f>
        <v>54</v>
      </c>
      <c r="F3167" s="11">
        <f ca="1">('Step 3. Regression'!$B$18*E3167^2+'Step 3. Regression'!$C$18*E3167+'Step 3. Regression'!$D$18)*C3167</f>
        <v>5.3227835878365486</v>
      </c>
      <c r="G3167" s="11">
        <f ca="1">('Step 3. Regression'!$G$18*E3167^2+'Step 3. Regression'!$H$18*E3167+'Step 3. Regression'!$I$18)*D3167</f>
        <v>2.721079962759787</v>
      </c>
    </row>
    <row r="3168" spans="1:7" x14ac:dyDescent="0.25">
      <c r="A3168" s="8">
        <f>IF(ISBLANK('Step 1.4 CNY OAT'!A3168),"-",'Step 1.4 CNY OAT'!A3168)</f>
        <v>43232.958333333336</v>
      </c>
      <c r="B3168" s="26">
        <f t="shared" si="67"/>
        <v>131</v>
      </c>
      <c r="C3168" s="67" cm="1">
        <f t="array" ref="C3168">INDEX('Step 5. Daily Avg Schedule Calc'!$A$2:$D$169,(WEEKDAY(A3168)-1)*24+HOUR(A3168)+1,3)</f>
        <v>1</v>
      </c>
      <c r="D3168" s="67" cm="1">
        <f t="array" ref="D3168">INDEX('Step 5. Daily Avg Schedule Calc'!$A$2:$D$169,(WEEKDAY(A3168)-1)*24+HOUR(A3168)+1,4)</f>
        <v>1</v>
      </c>
      <c r="E3168">
        <f>VLOOKUP(A3168,'Step 1.4 CNY OAT'!$A$1:$B$8761,2)</f>
        <v>53</v>
      </c>
      <c r="F3168" s="11">
        <f ca="1">('Step 3. Regression'!$B$18*E3168^2+'Step 3. Regression'!$C$18*E3168+'Step 3. Regression'!$D$18)*C3168</f>
        <v>5.3439487696666266</v>
      </c>
      <c r="G3168" s="11">
        <f ca="1">('Step 3. Regression'!$G$18*E3168^2+'Step 3. Regression'!$H$18*E3168+'Step 3. Regression'!$I$18)*D3168</f>
        <v>2.7313511511141835</v>
      </c>
    </row>
    <row r="3169" spans="1:7" x14ac:dyDescent="0.25">
      <c r="A3169" s="8">
        <f>IF(ISBLANK('Step 1.4 CNY OAT'!A3169),"-",'Step 1.4 CNY OAT'!A3169)</f>
        <v>43233</v>
      </c>
      <c r="B3169" s="26">
        <f t="shared" si="67"/>
        <v>132</v>
      </c>
      <c r="C3169" s="67" cm="1">
        <f t="array" ref="C3169">INDEX('Step 5. Daily Avg Schedule Calc'!$A$2:$D$169,(WEEKDAY(A3169)-1)*24+HOUR(A3169)+1,3)</f>
        <v>1</v>
      </c>
      <c r="D3169" s="67" cm="1">
        <f t="array" ref="D3169">INDEX('Step 5. Daily Avg Schedule Calc'!$A$2:$D$169,(WEEKDAY(A3169)-1)*24+HOUR(A3169)+1,4)</f>
        <v>1</v>
      </c>
      <c r="E3169">
        <f>VLOOKUP(A3169,'Step 1.4 CNY OAT'!$A$1:$B$8761,2)</f>
        <v>54</v>
      </c>
      <c r="F3169" s="11">
        <f ca="1">('Step 3. Regression'!$B$18*E3169^2+'Step 3. Regression'!$C$18*E3169+'Step 3. Regression'!$D$18)*C3169</f>
        <v>5.3227835878365486</v>
      </c>
      <c r="G3169" s="11">
        <f ca="1">('Step 3. Regression'!$G$18*E3169^2+'Step 3. Regression'!$H$18*E3169+'Step 3. Regression'!$I$18)*D3169</f>
        <v>2.721079962759787</v>
      </c>
    </row>
    <row r="3170" spans="1:7" x14ac:dyDescent="0.25">
      <c r="A3170" s="8">
        <f>IF(ISBLANK('Step 1.4 CNY OAT'!A3170),"-",'Step 1.4 CNY OAT'!A3170)</f>
        <v>43233.041666666664</v>
      </c>
      <c r="B3170" s="26">
        <f t="shared" si="67"/>
        <v>132</v>
      </c>
      <c r="C3170" s="67" cm="1">
        <f t="array" ref="C3170">INDEX('Step 5. Daily Avg Schedule Calc'!$A$2:$D$169,(WEEKDAY(A3170)-1)*24+HOUR(A3170)+1,3)</f>
        <v>1</v>
      </c>
      <c r="D3170" s="67" cm="1">
        <f t="array" ref="D3170">INDEX('Step 5. Daily Avg Schedule Calc'!$A$2:$D$169,(WEEKDAY(A3170)-1)*24+HOUR(A3170)+1,4)</f>
        <v>1</v>
      </c>
      <c r="E3170">
        <f>VLOOKUP(A3170,'Step 1.4 CNY OAT'!$A$1:$B$8761,2)</f>
        <v>53</v>
      </c>
      <c r="F3170" s="11">
        <f ca="1">('Step 3. Regression'!$B$18*E3170^2+'Step 3. Regression'!$C$18*E3170+'Step 3. Regression'!$D$18)*C3170</f>
        <v>5.3439487696666266</v>
      </c>
      <c r="G3170" s="11">
        <f ca="1">('Step 3. Regression'!$G$18*E3170^2+'Step 3. Regression'!$H$18*E3170+'Step 3. Regression'!$I$18)*D3170</f>
        <v>2.7313511511141835</v>
      </c>
    </row>
    <row r="3171" spans="1:7" x14ac:dyDescent="0.25">
      <c r="A3171" s="8">
        <f>IF(ISBLANK('Step 1.4 CNY OAT'!A3171),"-",'Step 1.4 CNY OAT'!A3171)</f>
        <v>43233.083333333336</v>
      </c>
      <c r="B3171" s="26">
        <f t="shared" si="67"/>
        <v>132</v>
      </c>
      <c r="C3171" s="67" cm="1">
        <f t="array" ref="C3171">INDEX('Step 5. Daily Avg Schedule Calc'!$A$2:$D$169,(WEEKDAY(A3171)-1)*24+HOUR(A3171)+1,3)</f>
        <v>1</v>
      </c>
      <c r="D3171" s="67" cm="1">
        <f t="array" ref="D3171">INDEX('Step 5. Daily Avg Schedule Calc'!$A$2:$D$169,(WEEKDAY(A3171)-1)*24+HOUR(A3171)+1,4)</f>
        <v>1</v>
      </c>
      <c r="E3171">
        <f>VLOOKUP(A3171,'Step 1.4 CNY OAT'!$A$1:$B$8761,2)</f>
        <v>53</v>
      </c>
      <c r="F3171" s="11">
        <f ca="1">('Step 3. Regression'!$B$18*E3171^2+'Step 3. Regression'!$C$18*E3171+'Step 3. Regression'!$D$18)*C3171</f>
        <v>5.3439487696666266</v>
      </c>
      <c r="G3171" s="11">
        <f ca="1">('Step 3. Regression'!$G$18*E3171^2+'Step 3. Regression'!$H$18*E3171+'Step 3. Regression'!$I$18)*D3171</f>
        <v>2.7313511511141835</v>
      </c>
    </row>
    <row r="3172" spans="1:7" x14ac:dyDescent="0.25">
      <c r="A3172" s="8">
        <f>IF(ISBLANK('Step 1.4 CNY OAT'!A3172),"-",'Step 1.4 CNY OAT'!A3172)</f>
        <v>43233.125</v>
      </c>
      <c r="B3172" s="26">
        <f t="shared" si="67"/>
        <v>132</v>
      </c>
      <c r="C3172" s="67" cm="1">
        <f t="array" ref="C3172">INDEX('Step 5. Daily Avg Schedule Calc'!$A$2:$D$169,(WEEKDAY(A3172)-1)*24+HOUR(A3172)+1,3)</f>
        <v>1</v>
      </c>
      <c r="D3172" s="67" cm="1">
        <f t="array" ref="D3172">INDEX('Step 5. Daily Avg Schedule Calc'!$A$2:$D$169,(WEEKDAY(A3172)-1)*24+HOUR(A3172)+1,4)</f>
        <v>1</v>
      </c>
      <c r="E3172">
        <f>VLOOKUP(A3172,'Step 1.4 CNY OAT'!$A$1:$B$8761,2)</f>
        <v>54</v>
      </c>
      <c r="F3172" s="11">
        <f ca="1">('Step 3. Regression'!$B$18*E3172^2+'Step 3. Regression'!$C$18*E3172+'Step 3. Regression'!$D$18)*C3172</f>
        <v>5.3227835878365486</v>
      </c>
      <c r="G3172" s="11">
        <f ca="1">('Step 3. Regression'!$G$18*E3172^2+'Step 3. Regression'!$H$18*E3172+'Step 3. Regression'!$I$18)*D3172</f>
        <v>2.721079962759787</v>
      </c>
    </row>
    <row r="3173" spans="1:7" x14ac:dyDescent="0.25">
      <c r="A3173" s="8">
        <f>IF(ISBLANK('Step 1.4 CNY OAT'!A3173),"-",'Step 1.4 CNY OAT'!A3173)</f>
        <v>43233.166666666664</v>
      </c>
      <c r="B3173" s="26">
        <f t="shared" si="67"/>
        <v>132</v>
      </c>
      <c r="C3173" s="67" cm="1">
        <f t="array" ref="C3173">INDEX('Step 5. Daily Avg Schedule Calc'!$A$2:$D$169,(WEEKDAY(A3173)-1)*24+HOUR(A3173)+1,3)</f>
        <v>1</v>
      </c>
      <c r="D3173" s="67" cm="1">
        <f t="array" ref="D3173">INDEX('Step 5. Daily Avg Schedule Calc'!$A$2:$D$169,(WEEKDAY(A3173)-1)*24+HOUR(A3173)+1,4)</f>
        <v>1</v>
      </c>
      <c r="E3173">
        <f>VLOOKUP(A3173,'Step 1.4 CNY OAT'!$A$1:$B$8761,2)</f>
        <v>54</v>
      </c>
      <c r="F3173" s="11">
        <f ca="1">('Step 3. Regression'!$B$18*E3173^2+'Step 3. Regression'!$C$18*E3173+'Step 3. Regression'!$D$18)*C3173</f>
        <v>5.3227835878365486</v>
      </c>
      <c r="G3173" s="11">
        <f ca="1">('Step 3. Regression'!$G$18*E3173^2+'Step 3. Regression'!$H$18*E3173+'Step 3. Regression'!$I$18)*D3173</f>
        <v>2.721079962759787</v>
      </c>
    </row>
    <row r="3174" spans="1:7" x14ac:dyDescent="0.25">
      <c r="A3174" s="8">
        <f>IF(ISBLANK('Step 1.4 CNY OAT'!A3174),"-",'Step 1.4 CNY OAT'!A3174)</f>
        <v>43233.208333333336</v>
      </c>
      <c r="B3174" s="26">
        <f t="shared" si="67"/>
        <v>132</v>
      </c>
      <c r="C3174" s="67" cm="1">
        <f t="array" ref="C3174">INDEX('Step 5. Daily Avg Schedule Calc'!$A$2:$D$169,(WEEKDAY(A3174)-1)*24+HOUR(A3174)+1,3)</f>
        <v>1</v>
      </c>
      <c r="D3174" s="67" cm="1">
        <f t="array" ref="D3174">INDEX('Step 5. Daily Avg Schedule Calc'!$A$2:$D$169,(WEEKDAY(A3174)-1)*24+HOUR(A3174)+1,4)</f>
        <v>1</v>
      </c>
      <c r="E3174">
        <f>VLOOKUP(A3174,'Step 1.4 CNY OAT'!$A$1:$B$8761,2)</f>
        <v>53</v>
      </c>
      <c r="F3174" s="11">
        <f ca="1">('Step 3. Regression'!$B$18*E3174^2+'Step 3. Regression'!$C$18*E3174+'Step 3. Regression'!$D$18)*C3174</f>
        <v>5.3439487696666266</v>
      </c>
      <c r="G3174" s="11">
        <f ca="1">('Step 3. Regression'!$G$18*E3174^2+'Step 3. Regression'!$H$18*E3174+'Step 3. Regression'!$I$18)*D3174</f>
        <v>2.7313511511141835</v>
      </c>
    </row>
    <row r="3175" spans="1:7" x14ac:dyDescent="0.25">
      <c r="A3175" s="8">
        <f>IF(ISBLANK('Step 1.4 CNY OAT'!A3175),"-",'Step 1.4 CNY OAT'!A3175)</f>
        <v>43233.25</v>
      </c>
      <c r="B3175" s="26">
        <f t="shared" si="67"/>
        <v>132</v>
      </c>
      <c r="C3175" s="67" cm="1">
        <f t="array" ref="C3175">INDEX('Step 5. Daily Avg Schedule Calc'!$A$2:$D$169,(WEEKDAY(A3175)-1)*24+HOUR(A3175)+1,3)</f>
        <v>1</v>
      </c>
      <c r="D3175" s="67" cm="1">
        <f t="array" ref="D3175">INDEX('Step 5. Daily Avg Schedule Calc'!$A$2:$D$169,(WEEKDAY(A3175)-1)*24+HOUR(A3175)+1,4)</f>
        <v>1</v>
      </c>
      <c r="E3175">
        <f>VLOOKUP(A3175,'Step 1.4 CNY OAT'!$A$1:$B$8761,2)</f>
        <v>54</v>
      </c>
      <c r="F3175" s="11">
        <f ca="1">('Step 3. Regression'!$B$18*E3175^2+'Step 3. Regression'!$C$18*E3175+'Step 3. Regression'!$D$18)*C3175</f>
        <v>5.3227835878365486</v>
      </c>
      <c r="G3175" s="11">
        <f ca="1">('Step 3. Regression'!$G$18*E3175^2+'Step 3. Regression'!$H$18*E3175+'Step 3. Regression'!$I$18)*D3175</f>
        <v>2.721079962759787</v>
      </c>
    </row>
    <row r="3176" spans="1:7" x14ac:dyDescent="0.25">
      <c r="A3176" s="8">
        <f>IF(ISBLANK('Step 1.4 CNY OAT'!A3176),"-",'Step 1.4 CNY OAT'!A3176)</f>
        <v>43233.291666666664</v>
      </c>
      <c r="B3176" s="26">
        <f t="shared" si="67"/>
        <v>132</v>
      </c>
      <c r="C3176" s="67" cm="1">
        <f t="array" ref="C3176">INDEX('Step 5. Daily Avg Schedule Calc'!$A$2:$D$169,(WEEKDAY(A3176)-1)*24+HOUR(A3176)+1,3)</f>
        <v>1</v>
      </c>
      <c r="D3176" s="67" cm="1">
        <f t="array" ref="D3176">INDEX('Step 5. Daily Avg Schedule Calc'!$A$2:$D$169,(WEEKDAY(A3176)-1)*24+HOUR(A3176)+1,4)</f>
        <v>1</v>
      </c>
      <c r="E3176">
        <f>VLOOKUP(A3176,'Step 1.4 CNY OAT'!$A$1:$B$8761,2)</f>
        <v>54</v>
      </c>
      <c r="F3176" s="11">
        <f ca="1">('Step 3. Regression'!$B$18*E3176^2+'Step 3. Regression'!$C$18*E3176+'Step 3. Regression'!$D$18)*C3176</f>
        <v>5.3227835878365486</v>
      </c>
      <c r="G3176" s="11">
        <f ca="1">('Step 3. Regression'!$G$18*E3176^2+'Step 3. Regression'!$H$18*E3176+'Step 3. Regression'!$I$18)*D3176</f>
        <v>2.721079962759787</v>
      </c>
    </row>
    <row r="3177" spans="1:7" x14ac:dyDescent="0.25">
      <c r="A3177" s="8">
        <f>IF(ISBLANK('Step 1.4 CNY OAT'!A3177),"-",'Step 1.4 CNY OAT'!A3177)</f>
        <v>43233.333333333336</v>
      </c>
      <c r="B3177" s="26">
        <f t="shared" si="67"/>
        <v>132</v>
      </c>
      <c r="C3177" s="67" cm="1">
        <f t="array" ref="C3177">INDEX('Step 5. Daily Avg Schedule Calc'!$A$2:$D$169,(WEEKDAY(A3177)-1)*24+HOUR(A3177)+1,3)</f>
        <v>1</v>
      </c>
      <c r="D3177" s="67" cm="1">
        <f t="array" ref="D3177">INDEX('Step 5. Daily Avg Schedule Calc'!$A$2:$D$169,(WEEKDAY(A3177)-1)*24+HOUR(A3177)+1,4)</f>
        <v>1</v>
      </c>
      <c r="E3177">
        <f>VLOOKUP(A3177,'Step 1.4 CNY OAT'!$A$1:$B$8761,2)</f>
        <v>53</v>
      </c>
      <c r="F3177" s="11">
        <f ca="1">('Step 3. Regression'!$B$18*E3177^2+'Step 3. Regression'!$C$18*E3177+'Step 3. Regression'!$D$18)*C3177</f>
        <v>5.3439487696666266</v>
      </c>
      <c r="G3177" s="11">
        <f ca="1">('Step 3. Regression'!$G$18*E3177^2+'Step 3. Regression'!$H$18*E3177+'Step 3. Regression'!$I$18)*D3177</f>
        <v>2.7313511511141835</v>
      </c>
    </row>
    <row r="3178" spans="1:7" x14ac:dyDescent="0.25">
      <c r="A3178" s="8">
        <f>IF(ISBLANK('Step 1.4 CNY OAT'!A3178),"-",'Step 1.4 CNY OAT'!A3178)</f>
        <v>43233.375</v>
      </c>
      <c r="B3178" s="26">
        <f t="shared" si="67"/>
        <v>132</v>
      </c>
      <c r="C3178" s="67" cm="1">
        <f t="array" ref="C3178">INDEX('Step 5. Daily Avg Schedule Calc'!$A$2:$D$169,(WEEKDAY(A3178)-1)*24+HOUR(A3178)+1,3)</f>
        <v>1</v>
      </c>
      <c r="D3178" s="67" cm="1">
        <f t="array" ref="D3178">INDEX('Step 5. Daily Avg Schedule Calc'!$A$2:$D$169,(WEEKDAY(A3178)-1)*24+HOUR(A3178)+1,4)</f>
        <v>1</v>
      </c>
      <c r="E3178">
        <f>VLOOKUP(A3178,'Step 1.4 CNY OAT'!$A$1:$B$8761,2)</f>
        <v>54</v>
      </c>
      <c r="F3178" s="11">
        <f ca="1">('Step 3. Regression'!$B$18*E3178^2+'Step 3. Regression'!$C$18*E3178+'Step 3. Regression'!$D$18)*C3178</f>
        <v>5.3227835878365486</v>
      </c>
      <c r="G3178" s="11">
        <f ca="1">('Step 3. Regression'!$G$18*E3178^2+'Step 3. Regression'!$H$18*E3178+'Step 3. Regression'!$I$18)*D3178</f>
        <v>2.721079962759787</v>
      </c>
    </row>
    <row r="3179" spans="1:7" x14ac:dyDescent="0.25">
      <c r="A3179" s="8">
        <f>IF(ISBLANK('Step 1.4 CNY OAT'!A3179),"-",'Step 1.4 CNY OAT'!A3179)</f>
        <v>43233.416666666664</v>
      </c>
      <c r="B3179" s="26">
        <f t="shared" si="67"/>
        <v>132</v>
      </c>
      <c r="C3179" s="67" cm="1">
        <f t="array" ref="C3179">INDEX('Step 5. Daily Avg Schedule Calc'!$A$2:$D$169,(WEEKDAY(A3179)-1)*24+HOUR(A3179)+1,3)</f>
        <v>1</v>
      </c>
      <c r="D3179" s="67" cm="1">
        <f t="array" ref="D3179">INDEX('Step 5. Daily Avg Schedule Calc'!$A$2:$D$169,(WEEKDAY(A3179)-1)*24+HOUR(A3179)+1,4)</f>
        <v>1</v>
      </c>
      <c r="E3179">
        <f>VLOOKUP(A3179,'Step 1.4 CNY OAT'!$A$1:$B$8761,2)</f>
        <v>54</v>
      </c>
      <c r="F3179" s="11">
        <f ca="1">('Step 3. Regression'!$B$18*E3179^2+'Step 3. Regression'!$C$18*E3179+'Step 3. Regression'!$D$18)*C3179</f>
        <v>5.3227835878365486</v>
      </c>
      <c r="G3179" s="11">
        <f ca="1">('Step 3. Regression'!$G$18*E3179^2+'Step 3. Regression'!$H$18*E3179+'Step 3. Regression'!$I$18)*D3179</f>
        <v>2.721079962759787</v>
      </c>
    </row>
    <row r="3180" spans="1:7" x14ac:dyDescent="0.25">
      <c r="A3180" s="8">
        <f>IF(ISBLANK('Step 1.4 CNY OAT'!A3180),"-",'Step 1.4 CNY OAT'!A3180)</f>
        <v>43233.458333333336</v>
      </c>
      <c r="B3180" s="26">
        <f t="shared" si="67"/>
        <v>132</v>
      </c>
      <c r="C3180" s="67" cm="1">
        <f t="array" ref="C3180">INDEX('Step 5. Daily Avg Schedule Calc'!$A$2:$D$169,(WEEKDAY(A3180)-1)*24+HOUR(A3180)+1,3)</f>
        <v>1</v>
      </c>
      <c r="D3180" s="67" cm="1">
        <f t="array" ref="D3180">INDEX('Step 5. Daily Avg Schedule Calc'!$A$2:$D$169,(WEEKDAY(A3180)-1)*24+HOUR(A3180)+1,4)</f>
        <v>1</v>
      </c>
      <c r="E3180">
        <f>VLOOKUP(A3180,'Step 1.4 CNY OAT'!$A$1:$B$8761,2)</f>
        <v>54</v>
      </c>
      <c r="F3180" s="11">
        <f ca="1">('Step 3. Regression'!$B$18*E3180^2+'Step 3. Regression'!$C$18*E3180+'Step 3. Regression'!$D$18)*C3180</f>
        <v>5.3227835878365486</v>
      </c>
      <c r="G3180" s="11">
        <f ca="1">('Step 3. Regression'!$G$18*E3180^2+'Step 3. Regression'!$H$18*E3180+'Step 3. Regression'!$I$18)*D3180</f>
        <v>2.721079962759787</v>
      </c>
    </row>
    <row r="3181" spans="1:7" x14ac:dyDescent="0.25">
      <c r="A3181" s="8">
        <f>IF(ISBLANK('Step 1.4 CNY OAT'!A3181),"-",'Step 1.4 CNY OAT'!A3181)</f>
        <v>43233.5</v>
      </c>
      <c r="B3181" s="26">
        <f t="shared" si="67"/>
        <v>132</v>
      </c>
      <c r="C3181" s="67" cm="1">
        <f t="array" ref="C3181">INDEX('Step 5. Daily Avg Schedule Calc'!$A$2:$D$169,(WEEKDAY(A3181)-1)*24+HOUR(A3181)+1,3)</f>
        <v>1</v>
      </c>
      <c r="D3181" s="67" cm="1">
        <f t="array" ref="D3181">INDEX('Step 5. Daily Avg Schedule Calc'!$A$2:$D$169,(WEEKDAY(A3181)-1)*24+HOUR(A3181)+1,4)</f>
        <v>1</v>
      </c>
      <c r="E3181">
        <f>VLOOKUP(A3181,'Step 1.4 CNY OAT'!$A$1:$B$8761,2)</f>
        <v>54</v>
      </c>
      <c r="F3181" s="11">
        <f ca="1">('Step 3. Regression'!$B$18*E3181^2+'Step 3. Regression'!$C$18*E3181+'Step 3. Regression'!$D$18)*C3181</f>
        <v>5.3227835878365486</v>
      </c>
      <c r="G3181" s="11">
        <f ca="1">('Step 3. Regression'!$G$18*E3181^2+'Step 3. Regression'!$H$18*E3181+'Step 3. Regression'!$I$18)*D3181</f>
        <v>2.721079962759787</v>
      </c>
    </row>
    <row r="3182" spans="1:7" x14ac:dyDescent="0.25">
      <c r="A3182" s="8">
        <f>IF(ISBLANK('Step 1.4 CNY OAT'!A3182),"-",'Step 1.4 CNY OAT'!A3182)</f>
        <v>43233.541666666664</v>
      </c>
      <c r="B3182" s="26">
        <f t="shared" si="67"/>
        <v>132</v>
      </c>
      <c r="C3182" s="67" cm="1">
        <f t="array" ref="C3182">INDEX('Step 5. Daily Avg Schedule Calc'!$A$2:$D$169,(WEEKDAY(A3182)-1)*24+HOUR(A3182)+1,3)</f>
        <v>1</v>
      </c>
      <c r="D3182" s="67" cm="1">
        <f t="array" ref="D3182">INDEX('Step 5. Daily Avg Schedule Calc'!$A$2:$D$169,(WEEKDAY(A3182)-1)*24+HOUR(A3182)+1,4)</f>
        <v>1</v>
      </c>
      <c r="E3182">
        <f>VLOOKUP(A3182,'Step 1.4 CNY OAT'!$A$1:$B$8761,2)</f>
        <v>54</v>
      </c>
      <c r="F3182" s="11">
        <f ca="1">('Step 3. Regression'!$B$18*E3182^2+'Step 3. Regression'!$C$18*E3182+'Step 3. Regression'!$D$18)*C3182</f>
        <v>5.3227835878365486</v>
      </c>
      <c r="G3182" s="11">
        <f ca="1">('Step 3. Regression'!$G$18*E3182^2+'Step 3. Regression'!$H$18*E3182+'Step 3. Regression'!$I$18)*D3182</f>
        <v>2.721079962759787</v>
      </c>
    </row>
    <row r="3183" spans="1:7" x14ac:dyDescent="0.25">
      <c r="A3183" s="8">
        <f>IF(ISBLANK('Step 1.4 CNY OAT'!A3183),"-",'Step 1.4 CNY OAT'!A3183)</f>
        <v>43233.583333333336</v>
      </c>
      <c r="B3183" s="26">
        <f t="shared" si="67"/>
        <v>132</v>
      </c>
      <c r="C3183" s="67" cm="1">
        <f t="array" ref="C3183">INDEX('Step 5. Daily Avg Schedule Calc'!$A$2:$D$169,(WEEKDAY(A3183)-1)*24+HOUR(A3183)+1,3)</f>
        <v>1</v>
      </c>
      <c r="D3183" s="67" cm="1">
        <f t="array" ref="D3183">INDEX('Step 5. Daily Avg Schedule Calc'!$A$2:$D$169,(WEEKDAY(A3183)-1)*24+HOUR(A3183)+1,4)</f>
        <v>1</v>
      </c>
      <c r="E3183">
        <f>VLOOKUP(A3183,'Step 1.4 CNY OAT'!$A$1:$B$8761,2)</f>
        <v>53</v>
      </c>
      <c r="F3183" s="11">
        <f ca="1">('Step 3. Regression'!$B$18*E3183^2+'Step 3. Regression'!$C$18*E3183+'Step 3. Regression'!$D$18)*C3183</f>
        <v>5.3439487696666266</v>
      </c>
      <c r="G3183" s="11">
        <f ca="1">('Step 3. Regression'!$G$18*E3183^2+'Step 3. Regression'!$H$18*E3183+'Step 3. Regression'!$I$18)*D3183</f>
        <v>2.7313511511141835</v>
      </c>
    </row>
    <row r="3184" spans="1:7" x14ac:dyDescent="0.25">
      <c r="A3184" s="8">
        <f>IF(ISBLANK('Step 1.4 CNY OAT'!A3184),"-",'Step 1.4 CNY OAT'!A3184)</f>
        <v>43233.625</v>
      </c>
      <c r="B3184" s="26">
        <f t="shared" si="67"/>
        <v>132</v>
      </c>
      <c r="C3184" s="67" cm="1">
        <f t="array" ref="C3184">INDEX('Step 5. Daily Avg Schedule Calc'!$A$2:$D$169,(WEEKDAY(A3184)-1)*24+HOUR(A3184)+1,3)</f>
        <v>1</v>
      </c>
      <c r="D3184" s="67" cm="1">
        <f t="array" ref="D3184">INDEX('Step 5. Daily Avg Schedule Calc'!$A$2:$D$169,(WEEKDAY(A3184)-1)*24+HOUR(A3184)+1,4)</f>
        <v>1</v>
      </c>
      <c r="E3184">
        <f>VLOOKUP(A3184,'Step 1.4 CNY OAT'!$A$1:$B$8761,2)</f>
        <v>54</v>
      </c>
      <c r="F3184" s="11">
        <f ca="1">('Step 3. Regression'!$B$18*E3184^2+'Step 3. Regression'!$C$18*E3184+'Step 3. Regression'!$D$18)*C3184</f>
        <v>5.3227835878365486</v>
      </c>
      <c r="G3184" s="11">
        <f ca="1">('Step 3. Regression'!$G$18*E3184^2+'Step 3. Regression'!$H$18*E3184+'Step 3. Regression'!$I$18)*D3184</f>
        <v>2.721079962759787</v>
      </c>
    </row>
    <row r="3185" spans="1:7" x14ac:dyDescent="0.25">
      <c r="A3185" s="8">
        <f>IF(ISBLANK('Step 1.4 CNY OAT'!A3185),"-",'Step 1.4 CNY OAT'!A3185)</f>
        <v>43233.666666666664</v>
      </c>
      <c r="B3185" s="26">
        <f t="shared" si="67"/>
        <v>132</v>
      </c>
      <c r="C3185" s="67" cm="1">
        <f t="array" ref="C3185">INDEX('Step 5. Daily Avg Schedule Calc'!$A$2:$D$169,(WEEKDAY(A3185)-1)*24+HOUR(A3185)+1,3)</f>
        <v>1</v>
      </c>
      <c r="D3185" s="67" cm="1">
        <f t="array" ref="D3185">INDEX('Step 5. Daily Avg Schedule Calc'!$A$2:$D$169,(WEEKDAY(A3185)-1)*24+HOUR(A3185)+1,4)</f>
        <v>1</v>
      </c>
      <c r="E3185">
        <f>VLOOKUP(A3185,'Step 1.4 CNY OAT'!$A$1:$B$8761,2)</f>
        <v>54</v>
      </c>
      <c r="F3185" s="11">
        <f ca="1">('Step 3. Regression'!$B$18*E3185^2+'Step 3. Regression'!$C$18*E3185+'Step 3. Regression'!$D$18)*C3185</f>
        <v>5.3227835878365486</v>
      </c>
      <c r="G3185" s="11">
        <f ca="1">('Step 3. Regression'!$G$18*E3185^2+'Step 3. Regression'!$H$18*E3185+'Step 3. Regression'!$I$18)*D3185</f>
        <v>2.721079962759787</v>
      </c>
    </row>
    <row r="3186" spans="1:7" x14ac:dyDescent="0.25">
      <c r="A3186" s="8">
        <f>IF(ISBLANK('Step 1.4 CNY OAT'!A3186),"-",'Step 1.4 CNY OAT'!A3186)</f>
        <v>43233.708333333336</v>
      </c>
      <c r="B3186" s="26">
        <f t="shared" si="67"/>
        <v>132</v>
      </c>
      <c r="C3186" s="67" cm="1">
        <f t="array" ref="C3186">INDEX('Step 5. Daily Avg Schedule Calc'!$A$2:$D$169,(WEEKDAY(A3186)-1)*24+HOUR(A3186)+1,3)</f>
        <v>1</v>
      </c>
      <c r="D3186" s="67" cm="1">
        <f t="array" ref="D3186">INDEX('Step 5. Daily Avg Schedule Calc'!$A$2:$D$169,(WEEKDAY(A3186)-1)*24+HOUR(A3186)+1,4)</f>
        <v>1</v>
      </c>
      <c r="E3186">
        <f>VLOOKUP(A3186,'Step 1.4 CNY OAT'!$A$1:$B$8761,2)</f>
        <v>55</v>
      </c>
      <c r="F3186" s="11">
        <f ca="1">('Step 3. Regression'!$B$18*E3186^2+'Step 3. Regression'!$C$18*E3186+'Step 3. Regression'!$D$18)*C3186</f>
        <v>5.3064685414023867</v>
      </c>
      <c r="G3186" s="11">
        <f ca="1">('Step 3. Regression'!$G$18*E3186^2+'Step 3. Regression'!$H$18*E3186+'Step 3. Regression'!$I$18)*D3186</f>
        <v>2.7120561000598711</v>
      </c>
    </row>
    <row r="3187" spans="1:7" x14ac:dyDescent="0.25">
      <c r="A3187" s="8">
        <f>IF(ISBLANK('Step 1.4 CNY OAT'!A3187),"-",'Step 1.4 CNY OAT'!A3187)</f>
        <v>43233.75</v>
      </c>
      <c r="B3187" s="26">
        <f t="shared" si="67"/>
        <v>132</v>
      </c>
      <c r="C3187" s="67" cm="1">
        <f t="array" ref="C3187">INDEX('Step 5. Daily Avg Schedule Calc'!$A$2:$D$169,(WEEKDAY(A3187)-1)*24+HOUR(A3187)+1,3)</f>
        <v>1</v>
      </c>
      <c r="D3187" s="67" cm="1">
        <f t="array" ref="D3187">INDEX('Step 5. Daily Avg Schedule Calc'!$A$2:$D$169,(WEEKDAY(A3187)-1)*24+HOUR(A3187)+1,4)</f>
        <v>1</v>
      </c>
      <c r="E3187">
        <f>VLOOKUP(A3187,'Step 1.4 CNY OAT'!$A$1:$B$8761,2)</f>
        <v>55</v>
      </c>
      <c r="F3187" s="11">
        <f ca="1">('Step 3. Regression'!$B$18*E3187^2+'Step 3. Regression'!$C$18*E3187+'Step 3. Regression'!$D$18)*C3187</f>
        <v>5.3064685414023867</v>
      </c>
      <c r="G3187" s="11">
        <f ca="1">('Step 3. Regression'!$G$18*E3187^2+'Step 3. Regression'!$H$18*E3187+'Step 3. Regression'!$I$18)*D3187</f>
        <v>2.7120561000598711</v>
      </c>
    </row>
    <row r="3188" spans="1:7" x14ac:dyDescent="0.25">
      <c r="A3188" s="8">
        <f>IF(ISBLANK('Step 1.4 CNY OAT'!A3188),"-",'Step 1.4 CNY OAT'!A3188)</f>
        <v>43233.791666666664</v>
      </c>
      <c r="B3188" s="26">
        <f t="shared" si="67"/>
        <v>132</v>
      </c>
      <c r="C3188" s="67" cm="1">
        <f t="array" ref="C3188">INDEX('Step 5. Daily Avg Schedule Calc'!$A$2:$D$169,(WEEKDAY(A3188)-1)*24+HOUR(A3188)+1,3)</f>
        <v>1</v>
      </c>
      <c r="D3188" s="67" cm="1">
        <f t="array" ref="D3188">INDEX('Step 5. Daily Avg Schedule Calc'!$A$2:$D$169,(WEEKDAY(A3188)-1)*24+HOUR(A3188)+1,4)</f>
        <v>1</v>
      </c>
      <c r="E3188">
        <f>VLOOKUP(A3188,'Step 1.4 CNY OAT'!$A$1:$B$8761,2)</f>
        <v>55</v>
      </c>
      <c r="F3188" s="11">
        <f ca="1">('Step 3. Regression'!$B$18*E3188^2+'Step 3. Regression'!$C$18*E3188+'Step 3. Regression'!$D$18)*C3188</f>
        <v>5.3064685414023867</v>
      </c>
      <c r="G3188" s="11">
        <f ca="1">('Step 3. Regression'!$G$18*E3188^2+'Step 3. Regression'!$H$18*E3188+'Step 3. Regression'!$I$18)*D3188</f>
        <v>2.7120561000598711</v>
      </c>
    </row>
    <row r="3189" spans="1:7" x14ac:dyDescent="0.25">
      <c r="A3189" s="8">
        <f>IF(ISBLANK('Step 1.4 CNY OAT'!A3189),"-",'Step 1.4 CNY OAT'!A3189)</f>
        <v>43233.833333333336</v>
      </c>
      <c r="B3189" s="26">
        <f t="shared" si="67"/>
        <v>132</v>
      </c>
      <c r="C3189" s="67" cm="1">
        <f t="array" ref="C3189">INDEX('Step 5. Daily Avg Schedule Calc'!$A$2:$D$169,(WEEKDAY(A3189)-1)*24+HOUR(A3189)+1,3)</f>
        <v>1</v>
      </c>
      <c r="D3189" s="67" cm="1">
        <f t="array" ref="D3189">INDEX('Step 5. Daily Avg Schedule Calc'!$A$2:$D$169,(WEEKDAY(A3189)-1)*24+HOUR(A3189)+1,4)</f>
        <v>1</v>
      </c>
      <c r="E3189">
        <f>VLOOKUP(A3189,'Step 1.4 CNY OAT'!$A$1:$B$8761,2)</f>
        <v>55</v>
      </c>
      <c r="F3189" s="11">
        <f ca="1">('Step 3. Regression'!$B$18*E3189^2+'Step 3. Regression'!$C$18*E3189+'Step 3. Regression'!$D$18)*C3189</f>
        <v>5.3064685414023867</v>
      </c>
      <c r="G3189" s="11">
        <f ca="1">('Step 3. Regression'!$G$18*E3189^2+'Step 3. Regression'!$H$18*E3189+'Step 3. Regression'!$I$18)*D3189</f>
        <v>2.7120561000598711</v>
      </c>
    </row>
    <row r="3190" spans="1:7" x14ac:dyDescent="0.25">
      <c r="A3190" s="8">
        <f>IF(ISBLANK('Step 1.4 CNY OAT'!A3190),"-",'Step 1.4 CNY OAT'!A3190)</f>
        <v>43233.875</v>
      </c>
      <c r="B3190" s="26">
        <f t="shared" si="67"/>
        <v>132</v>
      </c>
      <c r="C3190" s="67" cm="1">
        <f t="array" ref="C3190">INDEX('Step 5. Daily Avg Schedule Calc'!$A$2:$D$169,(WEEKDAY(A3190)-1)*24+HOUR(A3190)+1,3)</f>
        <v>1</v>
      </c>
      <c r="D3190" s="67" cm="1">
        <f t="array" ref="D3190">INDEX('Step 5. Daily Avg Schedule Calc'!$A$2:$D$169,(WEEKDAY(A3190)-1)*24+HOUR(A3190)+1,4)</f>
        <v>1</v>
      </c>
      <c r="E3190">
        <f>VLOOKUP(A3190,'Step 1.4 CNY OAT'!$A$1:$B$8761,2)</f>
        <v>55</v>
      </c>
      <c r="F3190" s="11">
        <f ca="1">('Step 3. Regression'!$B$18*E3190^2+'Step 3. Regression'!$C$18*E3190+'Step 3. Regression'!$D$18)*C3190</f>
        <v>5.3064685414023867</v>
      </c>
      <c r="G3190" s="11">
        <f ca="1">('Step 3. Regression'!$G$18*E3190^2+'Step 3. Regression'!$H$18*E3190+'Step 3. Regression'!$I$18)*D3190</f>
        <v>2.7120561000598711</v>
      </c>
    </row>
    <row r="3191" spans="1:7" x14ac:dyDescent="0.25">
      <c r="A3191" s="8">
        <f>IF(ISBLANK('Step 1.4 CNY OAT'!A3191),"-",'Step 1.4 CNY OAT'!A3191)</f>
        <v>43233.916666666664</v>
      </c>
      <c r="B3191" s="26">
        <f t="shared" si="67"/>
        <v>132</v>
      </c>
      <c r="C3191" s="67" cm="1">
        <f t="array" ref="C3191">INDEX('Step 5. Daily Avg Schedule Calc'!$A$2:$D$169,(WEEKDAY(A3191)-1)*24+HOUR(A3191)+1,3)</f>
        <v>1</v>
      </c>
      <c r="D3191" s="67" cm="1">
        <f t="array" ref="D3191">INDEX('Step 5. Daily Avg Schedule Calc'!$A$2:$D$169,(WEEKDAY(A3191)-1)*24+HOUR(A3191)+1,4)</f>
        <v>1</v>
      </c>
      <c r="E3191">
        <f>VLOOKUP(A3191,'Step 1.4 CNY OAT'!$A$1:$B$8761,2)</f>
        <v>54</v>
      </c>
      <c r="F3191" s="11">
        <f ca="1">('Step 3. Regression'!$B$18*E3191^2+'Step 3. Regression'!$C$18*E3191+'Step 3. Regression'!$D$18)*C3191</f>
        <v>5.3227835878365486</v>
      </c>
      <c r="G3191" s="11">
        <f ca="1">('Step 3. Regression'!$G$18*E3191^2+'Step 3. Regression'!$H$18*E3191+'Step 3. Regression'!$I$18)*D3191</f>
        <v>2.721079962759787</v>
      </c>
    </row>
    <row r="3192" spans="1:7" x14ac:dyDescent="0.25">
      <c r="A3192" s="8">
        <f>IF(ISBLANK('Step 1.4 CNY OAT'!A3192),"-",'Step 1.4 CNY OAT'!A3192)</f>
        <v>43233.958333333336</v>
      </c>
      <c r="B3192" s="26">
        <f t="shared" si="67"/>
        <v>132</v>
      </c>
      <c r="C3192" s="67" cm="1">
        <f t="array" ref="C3192">INDEX('Step 5. Daily Avg Schedule Calc'!$A$2:$D$169,(WEEKDAY(A3192)-1)*24+HOUR(A3192)+1,3)</f>
        <v>1</v>
      </c>
      <c r="D3192" s="67" cm="1">
        <f t="array" ref="D3192">INDEX('Step 5. Daily Avg Schedule Calc'!$A$2:$D$169,(WEEKDAY(A3192)-1)*24+HOUR(A3192)+1,4)</f>
        <v>1</v>
      </c>
      <c r="E3192">
        <f>VLOOKUP(A3192,'Step 1.4 CNY OAT'!$A$1:$B$8761,2)</f>
        <v>53</v>
      </c>
      <c r="F3192" s="11">
        <f ca="1">('Step 3. Regression'!$B$18*E3192^2+'Step 3. Regression'!$C$18*E3192+'Step 3. Regression'!$D$18)*C3192</f>
        <v>5.3439487696666266</v>
      </c>
      <c r="G3192" s="11">
        <f ca="1">('Step 3. Regression'!$G$18*E3192^2+'Step 3. Regression'!$H$18*E3192+'Step 3. Regression'!$I$18)*D3192</f>
        <v>2.7313511511141835</v>
      </c>
    </row>
    <row r="3193" spans="1:7" x14ac:dyDescent="0.25">
      <c r="A3193" s="8">
        <f>IF(ISBLANK('Step 1.4 CNY OAT'!A3193),"-",'Step 1.4 CNY OAT'!A3193)</f>
        <v>43234</v>
      </c>
      <c r="B3193" s="26">
        <f t="shared" si="67"/>
        <v>133</v>
      </c>
      <c r="C3193" s="67" cm="1">
        <f t="array" ref="C3193">INDEX('Step 5. Daily Avg Schedule Calc'!$A$2:$D$169,(WEEKDAY(A3193)-1)*24+HOUR(A3193)+1,3)</f>
        <v>1</v>
      </c>
      <c r="D3193" s="67" cm="1">
        <f t="array" ref="D3193">INDEX('Step 5. Daily Avg Schedule Calc'!$A$2:$D$169,(WEEKDAY(A3193)-1)*24+HOUR(A3193)+1,4)</f>
        <v>1</v>
      </c>
      <c r="E3193">
        <f>VLOOKUP(A3193,'Step 1.4 CNY OAT'!$A$1:$B$8761,2)</f>
        <v>54</v>
      </c>
      <c r="F3193" s="11">
        <f ca="1">('Step 3. Regression'!$B$18*E3193^2+'Step 3. Regression'!$C$18*E3193+'Step 3. Regression'!$D$18)*C3193</f>
        <v>5.3227835878365486</v>
      </c>
      <c r="G3193" s="11">
        <f ca="1">('Step 3. Regression'!$G$18*E3193^2+'Step 3. Regression'!$H$18*E3193+'Step 3. Regression'!$I$18)*D3193</f>
        <v>2.721079962759787</v>
      </c>
    </row>
    <row r="3194" spans="1:7" x14ac:dyDescent="0.25">
      <c r="A3194" s="8">
        <f>IF(ISBLANK('Step 1.4 CNY OAT'!A3194),"-",'Step 1.4 CNY OAT'!A3194)</f>
        <v>43234.041666666664</v>
      </c>
      <c r="B3194" s="26">
        <f t="shared" si="67"/>
        <v>133</v>
      </c>
      <c r="C3194" s="67" cm="1">
        <f t="array" ref="C3194">INDEX('Step 5. Daily Avg Schedule Calc'!$A$2:$D$169,(WEEKDAY(A3194)-1)*24+HOUR(A3194)+1,3)</f>
        <v>1</v>
      </c>
      <c r="D3194" s="67" cm="1">
        <f t="array" ref="D3194">INDEX('Step 5. Daily Avg Schedule Calc'!$A$2:$D$169,(WEEKDAY(A3194)-1)*24+HOUR(A3194)+1,4)</f>
        <v>1</v>
      </c>
      <c r="E3194">
        <f>VLOOKUP(A3194,'Step 1.4 CNY OAT'!$A$1:$B$8761,2)</f>
        <v>54</v>
      </c>
      <c r="F3194" s="11">
        <f ca="1">('Step 3. Regression'!$B$18*E3194^2+'Step 3. Regression'!$C$18*E3194+'Step 3. Regression'!$D$18)*C3194</f>
        <v>5.3227835878365486</v>
      </c>
      <c r="G3194" s="11">
        <f ca="1">('Step 3. Regression'!$G$18*E3194^2+'Step 3. Regression'!$H$18*E3194+'Step 3. Regression'!$I$18)*D3194</f>
        <v>2.721079962759787</v>
      </c>
    </row>
    <row r="3195" spans="1:7" x14ac:dyDescent="0.25">
      <c r="A3195" s="8">
        <f>IF(ISBLANK('Step 1.4 CNY OAT'!A3195),"-",'Step 1.4 CNY OAT'!A3195)</f>
        <v>43234.083333333336</v>
      </c>
      <c r="B3195" s="26">
        <f t="shared" si="67"/>
        <v>133</v>
      </c>
      <c r="C3195" s="67" cm="1">
        <f t="array" ref="C3195">INDEX('Step 5. Daily Avg Schedule Calc'!$A$2:$D$169,(WEEKDAY(A3195)-1)*24+HOUR(A3195)+1,3)</f>
        <v>1</v>
      </c>
      <c r="D3195" s="67" cm="1">
        <f t="array" ref="D3195">INDEX('Step 5. Daily Avg Schedule Calc'!$A$2:$D$169,(WEEKDAY(A3195)-1)*24+HOUR(A3195)+1,4)</f>
        <v>1</v>
      </c>
      <c r="E3195">
        <f>VLOOKUP(A3195,'Step 1.4 CNY OAT'!$A$1:$B$8761,2)</f>
        <v>53</v>
      </c>
      <c r="F3195" s="11">
        <f ca="1">('Step 3. Regression'!$B$18*E3195^2+'Step 3. Regression'!$C$18*E3195+'Step 3. Regression'!$D$18)*C3195</f>
        <v>5.3439487696666266</v>
      </c>
      <c r="G3195" s="11">
        <f ca="1">('Step 3. Regression'!$G$18*E3195^2+'Step 3. Regression'!$H$18*E3195+'Step 3. Regression'!$I$18)*D3195</f>
        <v>2.7313511511141835</v>
      </c>
    </row>
    <row r="3196" spans="1:7" x14ac:dyDescent="0.25">
      <c r="A3196" s="8">
        <f>IF(ISBLANK('Step 1.4 CNY OAT'!A3196),"-",'Step 1.4 CNY OAT'!A3196)</f>
        <v>43234.125</v>
      </c>
      <c r="B3196" s="26">
        <f t="shared" si="67"/>
        <v>133</v>
      </c>
      <c r="C3196" s="67" cm="1">
        <f t="array" ref="C3196">INDEX('Step 5. Daily Avg Schedule Calc'!$A$2:$D$169,(WEEKDAY(A3196)-1)*24+HOUR(A3196)+1,3)</f>
        <v>1</v>
      </c>
      <c r="D3196" s="67" cm="1">
        <f t="array" ref="D3196">INDEX('Step 5. Daily Avg Schedule Calc'!$A$2:$D$169,(WEEKDAY(A3196)-1)*24+HOUR(A3196)+1,4)</f>
        <v>1</v>
      </c>
      <c r="E3196">
        <f>VLOOKUP(A3196,'Step 1.4 CNY OAT'!$A$1:$B$8761,2)</f>
        <v>54</v>
      </c>
      <c r="F3196" s="11">
        <f ca="1">('Step 3. Regression'!$B$18*E3196^2+'Step 3. Regression'!$C$18*E3196+'Step 3. Regression'!$D$18)*C3196</f>
        <v>5.3227835878365486</v>
      </c>
      <c r="G3196" s="11">
        <f ca="1">('Step 3. Regression'!$G$18*E3196^2+'Step 3. Regression'!$H$18*E3196+'Step 3. Regression'!$I$18)*D3196</f>
        <v>2.721079962759787</v>
      </c>
    </row>
    <row r="3197" spans="1:7" x14ac:dyDescent="0.25">
      <c r="A3197" s="8">
        <f>IF(ISBLANK('Step 1.4 CNY OAT'!A3197),"-",'Step 1.4 CNY OAT'!A3197)</f>
        <v>43234.166666666664</v>
      </c>
      <c r="B3197" s="26">
        <f t="shared" si="67"/>
        <v>133</v>
      </c>
      <c r="C3197" s="67" cm="1">
        <f t="array" ref="C3197">INDEX('Step 5. Daily Avg Schedule Calc'!$A$2:$D$169,(WEEKDAY(A3197)-1)*24+HOUR(A3197)+1,3)</f>
        <v>1</v>
      </c>
      <c r="D3197" s="67" cm="1">
        <f t="array" ref="D3197">INDEX('Step 5. Daily Avg Schedule Calc'!$A$2:$D$169,(WEEKDAY(A3197)-1)*24+HOUR(A3197)+1,4)</f>
        <v>1</v>
      </c>
      <c r="E3197">
        <f>VLOOKUP(A3197,'Step 1.4 CNY OAT'!$A$1:$B$8761,2)</f>
        <v>54</v>
      </c>
      <c r="F3197" s="11">
        <f ca="1">('Step 3. Regression'!$B$18*E3197^2+'Step 3. Regression'!$C$18*E3197+'Step 3. Regression'!$D$18)*C3197</f>
        <v>5.3227835878365486</v>
      </c>
      <c r="G3197" s="11">
        <f ca="1">('Step 3. Regression'!$G$18*E3197^2+'Step 3. Regression'!$H$18*E3197+'Step 3. Regression'!$I$18)*D3197</f>
        <v>2.721079962759787</v>
      </c>
    </row>
    <row r="3198" spans="1:7" x14ac:dyDescent="0.25">
      <c r="A3198" s="8">
        <f>IF(ISBLANK('Step 1.4 CNY OAT'!A3198),"-",'Step 1.4 CNY OAT'!A3198)</f>
        <v>43234.208333333336</v>
      </c>
      <c r="B3198" s="26">
        <f t="shared" si="67"/>
        <v>133</v>
      </c>
      <c r="C3198" s="67" cm="1">
        <f t="array" ref="C3198">INDEX('Step 5. Daily Avg Schedule Calc'!$A$2:$D$169,(WEEKDAY(A3198)-1)*24+HOUR(A3198)+1,3)</f>
        <v>1</v>
      </c>
      <c r="D3198" s="67" cm="1">
        <f t="array" ref="D3198">INDEX('Step 5. Daily Avg Schedule Calc'!$A$2:$D$169,(WEEKDAY(A3198)-1)*24+HOUR(A3198)+1,4)</f>
        <v>1</v>
      </c>
      <c r="E3198">
        <f>VLOOKUP(A3198,'Step 1.4 CNY OAT'!$A$1:$B$8761,2)</f>
        <v>53</v>
      </c>
      <c r="F3198" s="11">
        <f ca="1">('Step 3. Regression'!$B$18*E3198^2+'Step 3. Regression'!$C$18*E3198+'Step 3. Regression'!$D$18)*C3198</f>
        <v>5.3439487696666266</v>
      </c>
      <c r="G3198" s="11">
        <f ca="1">('Step 3. Regression'!$G$18*E3198^2+'Step 3. Regression'!$H$18*E3198+'Step 3. Regression'!$I$18)*D3198</f>
        <v>2.7313511511141835</v>
      </c>
    </row>
    <row r="3199" spans="1:7" x14ac:dyDescent="0.25">
      <c r="A3199" s="8">
        <f>IF(ISBLANK('Step 1.4 CNY OAT'!A3199),"-",'Step 1.4 CNY OAT'!A3199)</f>
        <v>43234.25</v>
      </c>
      <c r="B3199" s="26">
        <f t="shared" si="67"/>
        <v>133</v>
      </c>
      <c r="C3199" s="67" cm="1">
        <f t="array" ref="C3199">INDEX('Step 5. Daily Avg Schedule Calc'!$A$2:$D$169,(WEEKDAY(A3199)-1)*24+HOUR(A3199)+1,3)</f>
        <v>1</v>
      </c>
      <c r="D3199" s="67" cm="1">
        <f t="array" ref="D3199">INDEX('Step 5. Daily Avg Schedule Calc'!$A$2:$D$169,(WEEKDAY(A3199)-1)*24+HOUR(A3199)+1,4)</f>
        <v>1</v>
      </c>
      <c r="E3199">
        <f>VLOOKUP(A3199,'Step 1.4 CNY OAT'!$A$1:$B$8761,2)</f>
        <v>54</v>
      </c>
      <c r="F3199" s="11">
        <f ca="1">('Step 3. Regression'!$B$18*E3199^2+'Step 3. Regression'!$C$18*E3199+'Step 3. Regression'!$D$18)*C3199</f>
        <v>5.3227835878365486</v>
      </c>
      <c r="G3199" s="11">
        <f ca="1">('Step 3. Regression'!$G$18*E3199^2+'Step 3. Regression'!$H$18*E3199+'Step 3. Regression'!$I$18)*D3199</f>
        <v>2.721079962759787</v>
      </c>
    </row>
    <row r="3200" spans="1:7" x14ac:dyDescent="0.25">
      <c r="A3200" s="8">
        <f>IF(ISBLANK('Step 1.4 CNY OAT'!A3200),"-",'Step 1.4 CNY OAT'!A3200)</f>
        <v>43234.291666666664</v>
      </c>
      <c r="B3200" s="26">
        <f t="shared" si="67"/>
        <v>133</v>
      </c>
      <c r="C3200" s="67" cm="1">
        <f t="array" ref="C3200">INDEX('Step 5. Daily Avg Schedule Calc'!$A$2:$D$169,(WEEKDAY(A3200)-1)*24+HOUR(A3200)+1,3)</f>
        <v>1</v>
      </c>
      <c r="D3200" s="67" cm="1">
        <f t="array" ref="D3200">INDEX('Step 5. Daily Avg Schedule Calc'!$A$2:$D$169,(WEEKDAY(A3200)-1)*24+HOUR(A3200)+1,4)</f>
        <v>1</v>
      </c>
      <c r="E3200">
        <f>VLOOKUP(A3200,'Step 1.4 CNY OAT'!$A$1:$B$8761,2)</f>
        <v>54</v>
      </c>
      <c r="F3200" s="11">
        <f ca="1">('Step 3. Regression'!$B$18*E3200^2+'Step 3. Regression'!$C$18*E3200+'Step 3. Regression'!$D$18)*C3200</f>
        <v>5.3227835878365486</v>
      </c>
      <c r="G3200" s="11">
        <f ca="1">('Step 3. Regression'!$G$18*E3200^2+'Step 3. Regression'!$H$18*E3200+'Step 3. Regression'!$I$18)*D3200</f>
        <v>2.721079962759787</v>
      </c>
    </row>
    <row r="3201" spans="1:7" x14ac:dyDescent="0.25">
      <c r="A3201" s="8">
        <f>IF(ISBLANK('Step 1.4 CNY OAT'!A3201),"-",'Step 1.4 CNY OAT'!A3201)</f>
        <v>43234.333333333336</v>
      </c>
      <c r="B3201" s="26">
        <f t="shared" si="67"/>
        <v>133</v>
      </c>
      <c r="C3201" s="67" cm="1">
        <f t="array" ref="C3201">INDEX('Step 5. Daily Avg Schedule Calc'!$A$2:$D$169,(WEEKDAY(A3201)-1)*24+HOUR(A3201)+1,3)</f>
        <v>1</v>
      </c>
      <c r="D3201" s="67" cm="1">
        <f t="array" ref="D3201">INDEX('Step 5. Daily Avg Schedule Calc'!$A$2:$D$169,(WEEKDAY(A3201)-1)*24+HOUR(A3201)+1,4)</f>
        <v>1</v>
      </c>
      <c r="E3201">
        <f>VLOOKUP(A3201,'Step 1.4 CNY OAT'!$A$1:$B$8761,2)</f>
        <v>55</v>
      </c>
      <c r="F3201" s="11">
        <f ca="1">('Step 3. Regression'!$B$18*E3201^2+'Step 3. Regression'!$C$18*E3201+'Step 3. Regression'!$D$18)*C3201</f>
        <v>5.3064685414023867</v>
      </c>
      <c r="G3201" s="11">
        <f ca="1">('Step 3. Regression'!$G$18*E3201^2+'Step 3. Regression'!$H$18*E3201+'Step 3. Regression'!$I$18)*D3201</f>
        <v>2.7120561000598711</v>
      </c>
    </row>
    <row r="3202" spans="1:7" x14ac:dyDescent="0.25">
      <c r="A3202" s="8">
        <f>IF(ISBLANK('Step 1.4 CNY OAT'!A3202),"-",'Step 1.4 CNY OAT'!A3202)</f>
        <v>43234.375</v>
      </c>
      <c r="B3202" s="26">
        <f t="shared" si="67"/>
        <v>133</v>
      </c>
      <c r="C3202" s="67" cm="1">
        <f t="array" ref="C3202">INDEX('Step 5. Daily Avg Schedule Calc'!$A$2:$D$169,(WEEKDAY(A3202)-1)*24+HOUR(A3202)+1,3)</f>
        <v>1</v>
      </c>
      <c r="D3202" s="67" cm="1">
        <f t="array" ref="D3202">INDEX('Step 5. Daily Avg Schedule Calc'!$A$2:$D$169,(WEEKDAY(A3202)-1)*24+HOUR(A3202)+1,4)</f>
        <v>1</v>
      </c>
      <c r="E3202">
        <f>VLOOKUP(A3202,'Step 1.4 CNY OAT'!$A$1:$B$8761,2)</f>
        <v>55</v>
      </c>
      <c r="F3202" s="11">
        <f ca="1">('Step 3. Regression'!$B$18*E3202^2+'Step 3. Regression'!$C$18*E3202+'Step 3. Regression'!$D$18)*C3202</f>
        <v>5.3064685414023867</v>
      </c>
      <c r="G3202" s="11">
        <f ca="1">('Step 3. Regression'!$G$18*E3202^2+'Step 3. Regression'!$H$18*E3202+'Step 3. Regression'!$I$18)*D3202</f>
        <v>2.7120561000598711</v>
      </c>
    </row>
    <row r="3203" spans="1:7" x14ac:dyDescent="0.25">
      <c r="A3203" s="8">
        <f>IF(ISBLANK('Step 1.4 CNY OAT'!A3203),"-",'Step 1.4 CNY OAT'!A3203)</f>
        <v>43234.416666666664</v>
      </c>
      <c r="B3203" s="26">
        <f t="shared" ref="B3203:B3266" si="68">_xlfn.DAYS(A3203,$A$2)</f>
        <v>133</v>
      </c>
      <c r="C3203" s="67" cm="1">
        <f t="array" ref="C3203">INDEX('Step 5. Daily Avg Schedule Calc'!$A$2:$D$169,(WEEKDAY(A3203)-1)*24+HOUR(A3203)+1,3)</f>
        <v>1</v>
      </c>
      <c r="D3203" s="67" cm="1">
        <f t="array" ref="D3203">INDEX('Step 5. Daily Avg Schedule Calc'!$A$2:$D$169,(WEEKDAY(A3203)-1)*24+HOUR(A3203)+1,4)</f>
        <v>1</v>
      </c>
      <c r="E3203">
        <f>VLOOKUP(A3203,'Step 1.4 CNY OAT'!$A$1:$B$8761,2)</f>
        <v>57</v>
      </c>
      <c r="F3203" s="11">
        <f ca="1">('Step 3. Regression'!$B$18*E3203^2+'Step 3. Regression'!$C$18*E3203+'Step 3. Regression'!$D$18)*C3203</f>
        <v>5.2883888547218145</v>
      </c>
      <c r="G3203" s="11">
        <f ca="1">('Step 3. Regression'!$G$18*E3203^2+'Step 3. Regression'!$H$18*E3203+'Step 3. Regression'!$I$18)*D3203</f>
        <v>2.697750351623478</v>
      </c>
    </row>
    <row r="3204" spans="1:7" x14ac:dyDescent="0.25">
      <c r="A3204" s="8">
        <f>IF(ISBLANK('Step 1.4 CNY OAT'!A3204),"-",'Step 1.4 CNY OAT'!A3204)</f>
        <v>43234.458333333336</v>
      </c>
      <c r="B3204" s="26">
        <f t="shared" si="68"/>
        <v>133</v>
      </c>
      <c r="C3204" s="67" cm="1">
        <f t="array" ref="C3204">INDEX('Step 5. Daily Avg Schedule Calc'!$A$2:$D$169,(WEEKDAY(A3204)-1)*24+HOUR(A3204)+1,3)</f>
        <v>1</v>
      </c>
      <c r="D3204" s="67" cm="1">
        <f t="array" ref="D3204">INDEX('Step 5. Daily Avg Schedule Calc'!$A$2:$D$169,(WEEKDAY(A3204)-1)*24+HOUR(A3204)+1,4)</f>
        <v>1</v>
      </c>
      <c r="E3204">
        <f>VLOOKUP(A3204,'Step 1.4 CNY OAT'!$A$1:$B$8761,2)</f>
        <v>61</v>
      </c>
      <c r="F3204" s="11">
        <f ca="1">('Step 3. Regression'!$B$18*E3204^2+'Step 3. Regression'!$C$18*E3204+'Step 3. Regression'!$D$18)*C3204</f>
        <v>5.3104311061116736</v>
      </c>
      <c r="G3204" s="11">
        <f ca="1">('Step 3. Regression'!$G$18*E3204^2+'Step 3. Regression'!$H$18*E3204+'Step 3. Regression'!$I$18)*D3204</f>
        <v>2.6841067626044453</v>
      </c>
    </row>
    <row r="3205" spans="1:7" x14ac:dyDescent="0.25">
      <c r="A3205" s="8">
        <f>IF(ISBLANK('Step 1.4 CNY OAT'!A3205),"-",'Step 1.4 CNY OAT'!A3205)</f>
        <v>43234.5</v>
      </c>
      <c r="B3205" s="26">
        <f t="shared" si="68"/>
        <v>133</v>
      </c>
      <c r="C3205" s="67" cm="1">
        <f t="array" ref="C3205">INDEX('Step 5. Daily Avg Schedule Calc'!$A$2:$D$169,(WEEKDAY(A3205)-1)*24+HOUR(A3205)+1,3)</f>
        <v>1</v>
      </c>
      <c r="D3205" s="67" cm="1">
        <f t="array" ref="D3205">INDEX('Step 5. Daily Avg Schedule Calc'!$A$2:$D$169,(WEEKDAY(A3205)-1)*24+HOUR(A3205)+1,4)</f>
        <v>1</v>
      </c>
      <c r="E3205">
        <f>VLOOKUP(A3205,'Step 1.4 CNY OAT'!$A$1:$B$8761,2)</f>
        <v>63</v>
      </c>
      <c r="F3205" s="11">
        <f ca="1">('Step 3. Regression'!$B$18*E3205^2+'Step 3. Regression'!$C$18*E3205+'Step 3. Regression'!$D$18)*C3205</f>
        <v>5.3505530441821012</v>
      </c>
      <c r="G3205" s="11">
        <f ca="1">('Step 3. Regression'!$G$18*E3205^2+'Step 3. Regression'!$H$18*E3205+'Step 3. Regression'!$I$18)*D3205</f>
        <v>2.6847689220218069</v>
      </c>
    </row>
    <row r="3206" spans="1:7" x14ac:dyDescent="0.25">
      <c r="A3206" s="8">
        <f>IF(ISBLANK('Step 1.4 CNY OAT'!A3206),"-",'Step 1.4 CNY OAT'!A3206)</f>
        <v>43234.541666666664</v>
      </c>
      <c r="B3206" s="26">
        <f t="shared" si="68"/>
        <v>133</v>
      </c>
      <c r="C3206" s="67" cm="1">
        <f t="array" ref="C3206">INDEX('Step 5. Daily Avg Schedule Calc'!$A$2:$D$169,(WEEKDAY(A3206)-1)*24+HOUR(A3206)+1,3)</f>
        <v>1</v>
      </c>
      <c r="D3206" s="67" cm="1">
        <f t="array" ref="D3206">INDEX('Step 5. Daily Avg Schedule Calc'!$A$2:$D$169,(WEEKDAY(A3206)-1)*24+HOUR(A3206)+1,4)</f>
        <v>1</v>
      </c>
      <c r="E3206">
        <f>VLOOKUP(A3206,'Step 1.4 CNY OAT'!$A$1:$B$8761,2)</f>
        <v>63</v>
      </c>
      <c r="F3206" s="11">
        <f ca="1">('Step 3. Regression'!$B$18*E3206^2+'Step 3. Regression'!$C$18*E3206+'Step 3. Regression'!$D$18)*C3206</f>
        <v>5.3505530441821012</v>
      </c>
      <c r="G3206" s="11">
        <f ca="1">('Step 3. Regression'!$G$18*E3206^2+'Step 3. Regression'!$H$18*E3206+'Step 3. Regression'!$I$18)*D3206</f>
        <v>2.6847689220218069</v>
      </c>
    </row>
    <row r="3207" spans="1:7" x14ac:dyDescent="0.25">
      <c r="A3207" s="8">
        <f>IF(ISBLANK('Step 1.4 CNY OAT'!A3207),"-",'Step 1.4 CNY OAT'!A3207)</f>
        <v>43234.583333333336</v>
      </c>
      <c r="B3207" s="26">
        <f t="shared" si="68"/>
        <v>133</v>
      </c>
      <c r="C3207" s="67" cm="1">
        <f t="array" ref="C3207">INDEX('Step 5. Daily Avg Schedule Calc'!$A$2:$D$169,(WEEKDAY(A3207)-1)*24+HOUR(A3207)+1,3)</f>
        <v>1</v>
      </c>
      <c r="D3207" s="67" cm="1">
        <f t="array" ref="D3207">INDEX('Step 5. Daily Avg Schedule Calc'!$A$2:$D$169,(WEEKDAY(A3207)-1)*24+HOUR(A3207)+1,4)</f>
        <v>1</v>
      </c>
      <c r="E3207">
        <f>VLOOKUP(A3207,'Step 1.4 CNY OAT'!$A$1:$B$8761,2)</f>
        <v>66</v>
      </c>
      <c r="F3207" s="11">
        <f ca="1">('Step 3. Regression'!$B$18*E3207^2+'Step 3. Regression'!$C$18*E3207+'Step 3. Regression'!$D$18)*C3207</f>
        <v>5.4471119667571148</v>
      </c>
      <c r="G3207" s="11">
        <f ca="1">('Step 3. Regression'!$G$18*E3207^2+'Step 3. Regression'!$H$18*E3207+'Step 3. Regression'!$I$18)*D3207</f>
        <v>2.6951171035564454</v>
      </c>
    </row>
    <row r="3208" spans="1:7" x14ac:dyDescent="0.25">
      <c r="A3208" s="8">
        <f>IF(ISBLANK('Step 1.4 CNY OAT'!A3208),"-",'Step 1.4 CNY OAT'!A3208)</f>
        <v>43234.625</v>
      </c>
      <c r="B3208" s="26">
        <f t="shared" si="68"/>
        <v>133</v>
      </c>
      <c r="C3208" s="67" cm="1">
        <f t="array" ref="C3208">INDEX('Step 5. Daily Avg Schedule Calc'!$A$2:$D$169,(WEEKDAY(A3208)-1)*24+HOUR(A3208)+1,3)</f>
        <v>1</v>
      </c>
      <c r="D3208" s="67" cm="1">
        <f t="array" ref="D3208">INDEX('Step 5. Daily Avg Schedule Calc'!$A$2:$D$169,(WEEKDAY(A3208)-1)*24+HOUR(A3208)+1,4)</f>
        <v>1</v>
      </c>
      <c r="E3208">
        <f>VLOOKUP(A3208,'Step 1.4 CNY OAT'!$A$1:$B$8761,2)</f>
        <v>68</v>
      </c>
      <c r="F3208" s="11">
        <f ca="1">('Step 3. Regression'!$B$18*E3208^2+'Step 3. Regression'!$C$18*E3208+'Step 3. Regression'!$D$18)*C3208</f>
        <v>5.5357352587867084</v>
      </c>
      <c r="G3208" s="11">
        <f ca="1">('Step 3. Regression'!$G$18*E3208^2+'Step 3. Regression'!$H$18*E3208+'Step 3. Regression'!$I$18)*D3208</f>
        <v>2.7082525195186036</v>
      </c>
    </row>
    <row r="3209" spans="1:7" x14ac:dyDescent="0.25">
      <c r="A3209" s="8">
        <f>IF(ISBLANK('Step 1.4 CNY OAT'!A3209),"-",'Step 1.4 CNY OAT'!A3209)</f>
        <v>43234.666666666664</v>
      </c>
      <c r="B3209" s="26">
        <f t="shared" si="68"/>
        <v>133</v>
      </c>
      <c r="C3209" s="67" cm="1">
        <f t="array" ref="C3209">INDEX('Step 5. Daily Avg Schedule Calc'!$A$2:$D$169,(WEEKDAY(A3209)-1)*24+HOUR(A3209)+1,3)</f>
        <v>1</v>
      </c>
      <c r="D3209" s="67" cm="1">
        <f t="array" ref="D3209">INDEX('Step 5. Daily Avg Schedule Calc'!$A$2:$D$169,(WEEKDAY(A3209)-1)*24+HOUR(A3209)+1,4)</f>
        <v>1</v>
      </c>
      <c r="E3209">
        <f>VLOOKUP(A3209,'Step 1.4 CNY OAT'!$A$1:$B$8761,2)</f>
        <v>70</v>
      </c>
      <c r="F3209" s="11">
        <f ca="1">('Step 3. Regression'!$B$18*E3209^2+'Step 3. Regression'!$C$18*E3209+'Step 3. Regression'!$D$18)*C3209</f>
        <v>5.6437590923999679</v>
      </c>
      <c r="G3209" s="11">
        <f ca="1">('Step 3. Regression'!$G$18*E3209^2+'Step 3. Regression'!$H$18*E3209+'Step 3. Regression'!$I$18)*D3209</f>
        <v>2.7263772380986788</v>
      </c>
    </row>
    <row r="3210" spans="1:7" x14ac:dyDescent="0.25">
      <c r="A3210" s="8">
        <f>IF(ISBLANK('Step 1.4 CNY OAT'!A3210),"-",'Step 1.4 CNY OAT'!A3210)</f>
        <v>43234.708333333336</v>
      </c>
      <c r="B3210" s="26">
        <f t="shared" si="68"/>
        <v>133</v>
      </c>
      <c r="C3210" s="67" cm="1">
        <f t="array" ref="C3210">INDEX('Step 5. Daily Avg Schedule Calc'!$A$2:$D$169,(WEEKDAY(A3210)-1)*24+HOUR(A3210)+1,3)</f>
        <v>1</v>
      </c>
      <c r="D3210" s="67" cm="1">
        <f t="array" ref="D3210">INDEX('Step 5. Daily Avg Schedule Calc'!$A$2:$D$169,(WEEKDAY(A3210)-1)*24+HOUR(A3210)+1,4)</f>
        <v>1</v>
      </c>
      <c r="E3210">
        <f>VLOOKUP(A3210,'Step 1.4 CNY OAT'!$A$1:$B$8761,2)</f>
        <v>69</v>
      </c>
      <c r="F3210" s="11">
        <f ca="1">('Step 3. Regression'!$B$18*E3210^2+'Step 3. Regression'!$C$18*E3210+'Step 3. Regression'!$D$18)*C3210</f>
        <v>5.5873221078953783</v>
      </c>
      <c r="G3210" s="11">
        <f ca="1">('Step 3. Regression'!$G$18*E3210^2+'Step 3. Regression'!$H$18*E3210+'Step 3. Regression'!$I$18)*D3210</f>
        <v>2.7166912159814012</v>
      </c>
    </row>
    <row r="3211" spans="1:7" x14ac:dyDescent="0.25">
      <c r="A3211" s="8">
        <f>IF(ISBLANK('Step 1.4 CNY OAT'!A3211),"-",'Step 1.4 CNY OAT'!A3211)</f>
        <v>43234.75</v>
      </c>
      <c r="B3211" s="26">
        <f t="shared" si="68"/>
        <v>133</v>
      </c>
      <c r="C3211" s="67" cm="1">
        <f t="array" ref="C3211">INDEX('Step 5. Daily Avg Schedule Calc'!$A$2:$D$169,(WEEKDAY(A3211)-1)*24+HOUR(A3211)+1,3)</f>
        <v>1</v>
      </c>
      <c r="D3211" s="67" cm="1">
        <f t="array" ref="D3211">INDEX('Step 5. Daily Avg Schedule Calc'!$A$2:$D$169,(WEEKDAY(A3211)-1)*24+HOUR(A3211)+1,4)</f>
        <v>1</v>
      </c>
      <c r="E3211">
        <f>VLOOKUP(A3211,'Step 1.4 CNY OAT'!$A$1:$B$8761,2)</f>
        <v>68</v>
      </c>
      <c r="F3211" s="11">
        <f ca="1">('Step 3. Regression'!$B$18*E3211^2+'Step 3. Regression'!$C$18*E3211+'Step 3. Regression'!$D$18)*C3211</f>
        <v>5.5357352587867084</v>
      </c>
      <c r="G3211" s="11">
        <f ca="1">('Step 3. Regression'!$G$18*E3211^2+'Step 3. Regression'!$H$18*E3211+'Step 3. Regression'!$I$18)*D3211</f>
        <v>2.7082525195186036</v>
      </c>
    </row>
    <row r="3212" spans="1:7" x14ac:dyDescent="0.25">
      <c r="A3212" s="8">
        <f>IF(ISBLANK('Step 1.4 CNY OAT'!A3212),"-",'Step 1.4 CNY OAT'!A3212)</f>
        <v>43234.791666666664</v>
      </c>
      <c r="B3212" s="26">
        <f t="shared" si="68"/>
        <v>133</v>
      </c>
      <c r="C3212" s="67" cm="1">
        <f t="array" ref="C3212">INDEX('Step 5. Daily Avg Schedule Calc'!$A$2:$D$169,(WEEKDAY(A3212)-1)*24+HOUR(A3212)+1,3)</f>
        <v>1</v>
      </c>
      <c r="D3212" s="67" cm="1">
        <f t="array" ref="D3212">INDEX('Step 5. Daily Avg Schedule Calc'!$A$2:$D$169,(WEEKDAY(A3212)-1)*24+HOUR(A3212)+1,4)</f>
        <v>1</v>
      </c>
      <c r="E3212">
        <f>VLOOKUP(A3212,'Step 1.4 CNY OAT'!$A$1:$B$8761,2)</f>
        <v>64</v>
      </c>
      <c r="F3212" s="11">
        <f ca="1">('Step 3. Regression'!$B$18*E3212^2+'Step 3. Regression'!$C$18*E3212+'Step 3. Regression'!$D$18)*C3212</f>
        <v>5.3778892163111873</v>
      </c>
      <c r="G3212" s="11">
        <f ca="1">('Step 3. Regression'!$G$18*E3212^2+'Step 3. Regression'!$H$18*E3212+'Step 3. Regression'!$I$18)*D3212</f>
        <v>2.686970990212207</v>
      </c>
    </row>
    <row r="3213" spans="1:7" x14ac:dyDescent="0.25">
      <c r="A3213" s="8">
        <f>IF(ISBLANK('Step 1.4 CNY OAT'!A3213),"-",'Step 1.4 CNY OAT'!A3213)</f>
        <v>43234.833333333336</v>
      </c>
      <c r="B3213" s="26">
        <f t="shared" si="68"/>
        <v>133</v>
      </c>
      <c r="C3213" s="67" cm="1">
        <f t="array" ref="C3213">INDEX('Step 5. Daily Avg Schedule Calc'!$A$2:$D$169,(WEEKDAY(A3213)-1)*24+HOUR(A3213)+1,3)</f>
        <v>1</v>
      </c>
      <c r="D3213" s="67" cm="1">
        <f t="array" ref="D3213">INDEX('Step 5. Daily Avg Schedule Calc'!$A$2:$D$169,(WEEKDAY(A3213)-1)*24+HOUR(A3213)+1,4)</f>
        <v>1</v>
      </c>
      <c r="E3213">
        <f>VLOOKUP(A3213,'Step 1.4 CNY OAT'!$A$1:$B$8761,2)</f>
        <v>61</v>
      </c>
      <c r="F3213" s="11">
        <f ca="1">('Step 3. Regression'!$B$18*E3213^2+'Step 3. Regression'!$C$18*E3213+'Step 3. Regression'!$D$18)*C3213</f>
        <v>5.3104311061116736</v>
      </c>
      <c r="G3213" s="11">
        <f ca="1">('Step 3. Regression'!$G$18*E3213^2+'Step 3. Regression'!$H$18*E3213+'Step 3. Regression'!$I$18)*D3213</f>
        <v>2.6841067626044453</v>
      </c>
    </row>
    <row r="3214" spans="1:7" x14ac:dyDescent="0.25">
      <c r="A3214" s="8">
        <f>IF(ISBLANK('Step 1.4 CNY OAT'!A3214),"-",'Step 1.4 CNY OAT'!A3214)</f>
        <v>43234.875</v>
      </c>
      <c r="B3214" s="26">
        <f t="shared" si="68"/>
        <v>133</v>
      </c>
      <c r="C3214" s="67" cm="1">
        <f t="array" ref="C3214">INDEX('Step 5. Daily Avg Schedule Calc'!$A$2:$D$169,(WEEKDAY(A3214)-1)*24+HOUR(A3214)+1,3)</f>
        <v>1</v>
      </c>
      <c r="D3214" s="67" cm="1">
        <f t="array" ref="D3214">INDEX('Step 5. Daily Avg Schedule Calc'!$A$2:$D$169,(WEEKDAY(A3214)-1)*24+HOUR(A3214)+1,4)</f>
        <v>1</v>
      </c>
      <c r="E3214">
        <f>VLOOKUP(A3214,'Step 1.4 CNY OAT'!$A$1:$B$8761,2)</f>
        <v>61</v>
      </c>
      <c r="F3214" s="11">
        <f ca="1">('Step 3. Regression'!$B$18*E3214^2+'Step 3. Regression'!$C$18*E3214+'Step 3. Regression'!$D$18)*C3214</f>
        <v>5.3104311061116736</v>
      </c>
      <c r="G3214" s="11">
        <f ca="1">('Step 3. Regression'!$G$18*E3214^2+'Step 3. Regression'!$H$18*E3214+'Step 3. Regression'!$I$18)*D3214</f>
        <v>2.6841067626044453</v>
      </c>
    </row>
    <row r="3215" spans="1:7" x14ac:dyDescent="0.25">
      <c r="A3215" s="8">
        <f>IF(ISBLANK('Step 1.4 CNY OAT'!A3215),"-",'Step 1.4 CNY OAT'!A3215)</f>
        <v>43234.916666666664</v>
      </c>
      <c r="B3215" s="26">
        <f t="shared" si="68"/>
        <v>133</v>
      </c>
      <c r="C3215" s="67" cm="1">
        <f t="array" ref="C3215">INDEX('Step 5. Daily Avg Schedule Calc'!$A$2:$D$169,(WEEKDAY(A3215)-1)*24+HOUR(A3215)+1,3)</f>
        <v>1</v>
      </c>
      <c r="D3215" s="67" cm="1">
        <f t="array" ref="D3215">INDEX('Step 5. Daily Avg Schedule Calc'!$A$2:$D$169,(WEEKDAY(A3215)-1)*24+HOUR(A3215)+1,4)</f>
        <v>1</v>
      </c>
      <c r="E3215">
        <f>VLOOKUP(A3215,'Step 1.4 CNY OAT'!$A$1:$B$8761,2)</f>
        <v>59</v>
      </c>
      <c r="F3215" s="11">
        <f ca="1">('Step 3. Regression'!$B$18*E3215^2+'Step 3. Regression'!$C$18*E3215+'Step 3. Regression'!$D$18)*C3215</f>
        <v>5.2897097096249119</v>
      </c>
      <c r="G3215" s="11">
        <f ca="1">('Step 3. Regression'!$G$18*E3215^2+'Step 3. Regression'!$H$18*E3215+'Step 3. Regression'!$I$18)*D3215</f>
        <v>2.6884339058050024</v>
      </c>
    </row>
    <row r="3216" spans="1:7" x14ac:dyDescent="0.25">
      <c r="A3216" s="8">
        <f>IF(ISBLANK('Step 1.4 CNY OAT'!A3216),"-",'Step 1.4 CNY OAT'!A3216)</f>
        <v>43234.958333333336</v>
      </c>
      <c r="B3216" s="26">
        <f t="shared" si="68"/>
        <v>133</v>
      </c>
      <c r="C3216" s="67" cm="1">
        <f t="array" ref="C3216">INDEX('Step 5. Daily Avg Schedule Calc'!$A$2:$D$169,(WEEKDAY(A3216)-1)*24+HOUR(A3216)+1,3)</f>
        <v>1</v>
      </c>
      <c r="D3216" s="67" cm="1">
        <f t="array" ref="D3216">INDEX('Step 5. Daily Avg Schedule Calc'!$A$2:$D$169,(WEEKDAY(A3216)-1)*24+HOUR(A3216)+1,4)</f>
        <v>1</v>
      </c>
      <c r="E3216">
        <f>VLOOKUP(A3216,'Step 1.4 CNY OAT'!$A$1:$B$8761,2)</f>
        <v>59</v>
      </c>
      <c r="F3216" s="11">
        <f ca="1">('Step 3. Regression'!$B$18*E3216^2+'Step 3. Regression'!$C$18*E3216+'Step 3. Regression'!$D$18)*C3216</f>
        <v>5.2897097096249119</v>
      </c>
      <c r="G3216" s="11">
        <f ca="1">('Step 3. Regression'!$G$18*E3216^2+'Step 3. Regression'!$H$18*E3216+'Step 3. Regression'!$I$18)*D3216</f>
        <v>2.6884339058050024</v>
      </c>
    </row>
    <row r="3217" spans="1:7" x14ac:dyDescent="0.25">
      <c r="A3217" s="8">
        <f>IF(ISBLANK('Step 1.4 CNY OAT'!A3217),"-",'Step 1.4 CNY OAT'!A3217)</f>
        <v>43235</v>
      </c>
      <c r="B3217" s="26">
        <f t="shared" si="68"/>
        <v>134</v>
      </c>
      <c r="C3217" s="67" cm="1">
        <f t="array" ref="C3217">INDEX('Step 5. Daily Avg Schedule Calc'!$A$2:$D$169,(WEEKDAY(A3217)-1)*24+HOUR(A3217)+1,3)</f>
        <v>1</v>
      </c>
      <c r="D3217" s="67" cm="1">
        <f t="array" ref="D3217">INDEX('Step 5. Daily Avg Schedule Calc'!$A$2:$D$169,(WEEKDAY(A3217)-1)*24+HOUR(A3217)+1,4)</f>
        <v>1</v>
      </c>
      <c r="E3217">
        <f>VLOOKUP(A3217,'Step 1.4 CNY OAT'!$A$1:$B$8761,2)</f>
        <v>61</v>
      </c>
      <c r="F3217" s="11">
        <f ca="1">('Step 3. Regression'!$B$18*E3217^2+'Step 3. Regression'!$C$18*E3217+'Step 3. Regression'!$D$18)*C3217</f>
        <v>5.3104311061116736</v>
      </c>
      <c r="G3217" s="11">
        <f ca="1">('Step 3. Regression'!$G$18*E3217^2+'Step 3. Regression'!$H$18*E3217+'Step 3. Regression'!$I$18)*D3217</f>
        <v>2.6841067626044453</v>
      </c>
    </row>
    <row r="3218" spans="1:7" x14ac:dyDescent="0.25">
      <c r="A3218" s="8">
        <f>IF(ISBLANK('Step 1.4 CNY OAT'!A3218),"-",'Step 1.4 CNY OAT'!A3218)</f>
        <v>43235.041666666664</v>
      </c>
      <c r="B3218" s="26">
        <f t="shared" si="68"/>
        <v>134</v>
      </c>
      <c r="C3218" s="67" cm="1">
        <f t="array" ref="C3218">INDEX('Step 5. Daily Avg Schedule Calc'!$A$2:$D$169,(WEEKDAY(A3218)-1)*24+HOUR(A3218)+1,3)</f>
        <v>1</v>
      </c>
      <c r="D3218" s="67" cm="1">
        <f t="array" ref="D3218">INDEX('Step 5. Daily Avg Schedule Calc'!$A$2:$D$169,(WEEKDAY(A3218)-1)*24+HOUR(A3218)+1,4)</f>
        <v>1</v>
      </c>
      <c r="E3218">
        <f>VLOOKUP(A3218,'Step 1.4 CNY OAT'!$A$1:$B$8761,2)</f>
        <v>60</v>
      </c>
      <c r="F3218" s="11">
        <f ca="1">('Step 3. Regression'!$B$18*E3218^2+'Step 3. Regression'!$C$18*E3218+'Step 3. Regression'!$D$18)*C3218</f>
        <v>5.2976453401703321</v>
      </c>
      <c r="G3218" s="11">
        <f ca="1">('Step 3. Regression'!$G$18*E3218^2+'Step 3. Regression'!$H$18*E3218+'Step 3. Regression'!$I$18)*D3218</f>
        <v>2.685646671377484</v>
      </c>
    </row>
    <row r="3219" spans="1:7" x14ac:dyDescent="0.25">
      <c r="A3219" s="8">
        <f>IF(ISBLANK('Step 1.4 CNY OAT'!A3219),"-",'Step 1.4 CNY OAT'!A3219)</f>
        <v>43235.083333333336</v>
      </c>
      <c r="B3219" s="26">
        <f t="shared" si="68"/>
        <v>134</v>
      </c>
      <c r="C3219" s="67" cm="1">
        <f t="array" ref="C3219">INDEX('Step 5. Daily Avg Schedule Calc'!$A$2:$D$169,(WEEKDAY(A3219)-1)*24+HOUR(A3219)+1,3)</f>
        <v>1</v>
      </c>
      <c r="D3219" s="67" cm="1">
        <f t="array" ref="D3219">INDEX('Step 5. Daily Avg Schedule Calc'!$A$2:$D$169,(WEEKDAY(A3219)-1)*24+HOUR(A3219)+1,4)</f>
        <v>1</v>
      </c>
      <c r="E3219">
        <f>VLOOKUP(A3219,'Step 1.4 CNY OAT'!$A$1:$B$8761,2)</f>
        <v>60</v>
      </c>
      <c r="F3219" s="11">
        <f ca="1">('Step 3. Regression'!$B$18*E3219^2+'Step 3. Regression'!$C$18*E3219+'Step 3. Regression'!$D$18)*C3219</f>
        <v>5.2976453401703321</v>
      </c>
      <c r="G3219" s="11">
        <f ca="1">('Step 3. Regression'!$G$18*E3219^2+'Step 3. Regression'!$H$18*E3219+'Step 3. Regression'!$I$18)*D3219</f>
        <v>2.685646671377484</v>
      </c>
    </row>
    <row r="3220" spans="1:7" x14ac:dyDescent="0.25">
      <c r="A3220" s="8">
        <f>IF(ISBLANK('Step 1.4 CNY OAT'!A3220),"-",'Step 1.4 CNY OAT'!A3220)</f>
        <v>43235.125</v>
      </c>
      <c r="B3220" s="26">
        <f t="shared" si="68"/>
        <v>134</v>
      </c>
      <c r="C3220" s="67" cm="1">
        <f t="array" ref="C3220">INDEX('Step 5. Daily Avg Schedule Calc'!$A$2:$D$169,(WEEKDAY(A3220)-1)*24+HOUR(A3220)+1,3)</f>
        <v>1</v>
      </c>
      <c r="D3220" s="67" cm="1">
        <f t="array" ref="D3220">INDEX('Step 5. Daily Avg Schedule Calc'!$A$2:$D$169,(WEEKDAY(A3220)-1)*24+HOUR(A3220)+1,4)</f>
        <v>1</v>
      </c>
      <c r="E3220">
        <f>VLOOKUP(A3220,'Step 1.4 CNY OAT'!$A$1:$B$8761,2)</f>
        <v>61</v>
      </c>
      <c r="F3220" s="11">
        <f ca="1">('Step 3. Regression'!$B$18*E3220^2+'Step 3. Regression'!$C$18*E3220+'Step 3. Regression'!$D$18)*C3220</f>
        <v>5.3104311061116736</v>
      </c>
      <c r="G3220" s="11">
        <f ca="1">('Step 3. Regression'!$G$18*E3220^2+'Step 3. Regression'!$H$18*E3220+'Step 3. Regression'!$I$18)*D3220</f>
        <v>2.6841067626044453</v>
      </c>
    </row>
    <row r="3221" spans="1:7" x14ac:dyDescent="0.25">
      <c r="A3221" s="8">
        <f>IF(ISBLANK('Step 1.4 CNY OAT'!A3221),"-",'Step 1.4 CNY OAT'!A3221)</f>
        <v>43235.166666666664</v>
      </c>
      <c r="B3221" s="26">
        <f t="shared" si="68"/>
        <v>134</v>
      </c>
      <c r="C3221" s="67" cm="1">
        <f t="array" ref="C3221">INDEX('Step 5. Daily Avg Schedule Calc'!$A$2:$D$169,(WEEKDAY(A3221)-1)*24+HOUR(A3221)+1,3)</f>
        <v>1</v>
      </c>
      <c r="D3221" s="67" cm="1">
        <f t="array" ref="D3221">INDEX('Step 5. Daily Avg Schedule Calc'!$A$2:$D$169,(WEEKDAY(A3221)-1)*24+HOUR(A3221)+1,4)</f>
        <v>1</v>
      </c>
      <c r="E3221">
        <f>VLOOKUP(A3221,'Step 1.4 CNY OAT'!$A$1:$B$8761,2)</f>
        <v>61</v>
      </c>
      <c r="F3221" s="11">
        <f ca="1">('Step 3. Regression'!$B$18*E3221^2+'Step 3. Regression'!$C$18*E3221+'Step 3. Regression'!$D$18)*C3221</f>
        <v>5.3104311061116736</v>
      </c>
      <c r="G3221" s="11">
        <f ca="1">('Step 3. Regression'!$G$18*E3221^2+'Step 3. Regression'!$H$18*E3221+'Step 3. Regression'!$I$18)*D3221</f>
        <v>2.6841067626044453</v>
      </c>
    </row>
    <row r="3222" spans="1:7" x14ac:dyDescent="0.25">
      <c r="A3222" s="8">
        <f>IF(ISBLANK('Step 1.4 CNY OAT'!A3222),"-",'Step 1.4 CNY OAT'!A3222)</f>
        <v>43235.208333333336</v>
      </c>
      <c r="B3222" s="26">
        <f t="shared" si="68"/>
        <v>134</v>
      </c>
      <c r="C3222" s="67" cm="1">
        <f t="array" ref="C3222">INDEX('Step 5. Daily Avg Schedule Calc'!$A$2:$D$169,(WEEKDAY(A3222)-1)*24+HOUR(A3222)+1,3)</f>
        <v>1</v>
      </c>
      <c r="D3222" s="67" cm="1">
        <f t="array" ref="D3222">INDEX('Step 5. Daily Avg Schedule Calc'!$A$2:$D$169,(WEEKDAY(A3222)-1)*24+HOUR(A3222)+1,4)</f>
        <v>1</v>
      </c>
      <c r="E3222">
        <f>VLOOKUP(A3222,'Step 1.4 CNY OAT'!$A$1:$B$8761,2)</f>
        <v>61</v>
      </c>
      <c r="F3222" s="11">
        <f ca="1">('Step 3. Regression'!$B$18*E3222^2+'Step 3. Regression'!$C$18*E3222+'Step 3. Regression'!$D$18)*C3222</f>
        <v>5.3104311061116736</v>
      </c>
      <c r="G3222" s="11">
        <f ca="1">('Step 3. Regression'!$G$18*E3222^2+'Step 3. Regression'!$H$18*E3222+'Step 3. Regression'!$I$18)*D3222</f>
        <v>2.6841067626044453</v>
      </c>
    </row>
    <row r="3223" spans="1:7" x14ac:dyDescent="0.25">
      <c r="A3223" s="8">
        <f>IF(ISBLANK('Step 1.4 CNY OAT'!A3223),"-",'Step 1.4 CNY OAT'!A3223)</f>
        <v>43235.25</v>
      </c>
      <c r="B3223" s="26">
        <f t="shared" si="68"/>
        <v>134</v>
      </c>
      <c r="C3223" s="67" cm="1">
        <f t="array" ref="C3223">INDEX('Step 5. Daily Avg Schedule Calc'!$A$2:$D$169,(WEEKDAY(A3223)-1)*24+HOUR(A3223)+1,3)</f>
        <v>1</v>
      </c>
      <c r="D3223" s="67" cm="1">
        <f t="array" ref="D3223">INDEX('Step 5. Daily Avg Schedule Calc'!$A$2:$D$169,(WEEKDAY(A3223)-1)*24+HOUR(A3223)+1,4)</f>
        <v>1</v>
      </c>
      <c r="E3223">
        <f>VLOOKUP(A3223,'Step 1.4 CNY OAT'!$A$1:$B$8761,2)</f>
        <v>61</v>
      </c>
      <c r="F3223" s="11">
        <f ca="1">('Step 3. Regression'!$B$18*E3223^2+'Step 3. Regression'!$C$18*E3223+'Step 3. Regression'!$D$18)*C3223</f>
        <v>5.3104311061116736</v>
      </c>
      <c r="G3223" s="11">
        <f ca="1">('Step 3. Regression'!$G$18*E3223^2+'Step 3. Regression'!$H$18*E3223+'Step 3. Regression'!$I$18)*D3223</f>
        <v>2.6841067626044453</v>
      </c>
    </row>
    <row r="3224" spans="1:7" x14ac:dyDescent="0.25">
      <c r="A3224" s="8">
        <f>IF(ISBLANK('Step 1.4 CNY OAT'!A3224),"-",'Step 1.4 CNY OAT'!A3224)</f>
        <v>43235.291666666664</v>
      </c>
      <c r="B3224" s="26">
        <f t="shared" si="68"/>
        <v>134</v>
      </c>
      <c r="C3224" s="67" cm="1">
        <f t="array" ref="C3224">INDEX('Step 5. Daily Avg Schedule Calc'!$A$2:$D$169,(WEEKDAY(A3224)-1)*24+HOUR(A3224)+1,3)</f>
        <v>1</v>
      </c>
      <c r="D3224" s="67" cm="1">
        <f t="array" ref="D3224">INDEX('Step 5. Daily Avg Schedule Calc'!$A$2:$D$169,(WEEKDAY(A3224)-1)*24+HOUR(A3224)+1,4)</f>
        <v>1</v>
      </c>
      <c r="E3224">
        <f>VLOOKUP(A3224,'Step 1.4 CNY OAT'!$A$1:$B$8761,2)</f>
        <v>63</v>
      </c>
      <c r="F3224" s="11">
        <f ca="1">('Step 3. Regression'!$B$18*E3224^2+'Step 3. Regression'!$C$18*E3224+'Step 3. Regression'!$D$18)*C3224</f>
        <v>5.3505530441821012</v>
      </c>
      <c r="G3224" s="11">
        <f ca="1">('Step 3. Regression'!$G$18*E3224^2+'Step 3. Regression'!$H$18*E3224+'Step 3. Regression'!$I$18)*D3224</f>
        <v>2.6847689220218069</v>
      </c>
    </row>
    <row r="3225" spans="1:7" x14ac:dyDescent="0.25">
      <c r="A3225" s="8">
        <f>IF(ISBLANK('Step 1.4 CNY OAT'!A3225),"-",'Step 1.4 CNY OAT'!A3225)</f>
        <v>43235.333333333336</v>
      </c>
      <c r="B3225" s="26">
        <f t="shared" si="68"/>
        <v>134</v>
      </c>
      <c r="C3225" s="67" cm="1">
        <f t="array" ref="C3225">INDEX('Step 5. Daily Avg Schedule Calc'!$A$2:$D$169,(WEEKDAY(A3225)-1)*24+HOUR(A3225)+1,3)</f>
        <v>1</v>
      </c>
      <c r="D3225" s="67" cm="1">
        <f t="array" ref="D3225">INDEX('Step 5. Daily Avg Schedule Calc'!$A$2:$D$169,(WEEKDAY(A3225)-1)*24+HOUR(A3225)+1,4)</f>
        <v>1</v>
      </c>
      <c r="E3225">
        <f>VLOOKUP(A3225,'Step 1.4 CNY OAT'!$A$1:$B$8761,2)</f>
        <v>65</v>
      </c>
      <c r="F3225" s="11">
        <f ca="1">('Step 3. Regression'!$B$18*E3225^2+'Step 3. Regression'!$C$18*E3225+'Step 3. Regression'!$D$18)*C3225</f>
        <v>5.4100755238361913</v>
      </c>
      <c r="G3225" s="11">
        <f ca="1">('Step 3. Regression'!$G$18*E3225^2+'Step 3. Regression'!$H$18*E3225+'Step 3. Regression'!$I$18)*D3225</f>
        <v>2.6904203840570866</v>
      </c>
    </row>
    <row r="3226" spans="1:7" x14ac:dyDescent="0.25">
      <c r="A3226" s="8">
        <f>IF(ISBLANK('Step 1.4 CNY OAT'!A3226),"-",'Step 1.4 CNY OAT'!A3226)</f>
        <v>43235.375</v>
      </c>
      <c r="B3226" s="26">
        <f t="shared" si="68"/>
        <v>134</v>
      </c>
      <c r="C3226" s="67" cm="1">
        <f t="array" ref="C3226">INDEX('Step 5. Daily Avg Schedule Calc'!$A$2:$D$169,(WEEKDAY(A3226)-1)*24+HOUR(A3226)+1,3)</f>
        <v>1</v>
      </c>
      <c r="D3226" s="67" cm="1">
        <f t="array" ref="D3226">INDEX('Step 5. Daily Avg Schedule Calc'!$A$2:$D$169,(WEEKDAY(A3226)-1)*24+HOUR(A3226)+1,4)</f>
        <v>1</v>
      </c>
      <c r="E3226">
        <f>VLOOKUP(A3226,'Step 1.4 CNY OAT'!$A$1:$B$8761,2)</f>
        <v>66</v>
      </c>
      <c r="F3226" s="11">
        <f ca="1">('Step 3. Regression'!$B$18*E3226^2+'Step 3. Regression'!$C$18*E3226+'Step 3. Regression'!$D$18)*C3226</f>
        <v>5.4471119667571148</v>
      </c>
      <c r="G3226" s="11">
        <f ca="1">('Step 3. Regression'!$G$18*E3226^2+'Step 3. Regression'!$H$18*E3226+'Step 3. Regression'!$I$18)*D3226</f>
        <v>2.6951171035564454</v>
      </c>
    </row>
    <row r="3227" spans="1:7" x14ac:dyDescent="0.25">
      <c r="A3227" s="8">
        <f>IF(ISBLANK('Step 1.4 CNY OAT'!A3227),"-",'Step 1.4 CNY OAT'!A3227)</f>
        <v>43235.416666666664</v>
      </c>
      <c r="B3227" s="26">
        <f t="shared" si="68"/>
        <v>134</v>
      </c>
      <c r="C3227" s="67" cm="1">
        <f t="array" ref="C3227">INDEX('Step 5. Daily Avg Schedule Calc'!$A$2:$D$169,(WEEKDAY(A3227)-1)*24+HOUR(A3227)+1,3)</f>
        <v>1</v>
      </c>
      <c r="D3227" s="67" cm="1">
        <f t="array" ref="D3227">INDEX('Step 5. Daily Avg Schedule Calc'!$A$2:$D$169,(WEEKDAY(A3227)-1)*24+HOUR(A3227)+1,4)</f>
        <v>1</v>
      </c>
      <c r="E3227">
        <f>VLOOKUP(A3227,'Step 1.4 CNY OAT'!$A$1:$B$8761,2)</f>
        <v>73</v>
      </c>
      <c r="F3227" s="11">
        <f ca="1">('Step 3. Regression'!$B$18*E3227^2+'Step 3. Regression'!$C$18*E3227+'Step 3. Regression'!$D$18)*C3227</f>
        <v>5.8421708582892293</v>
      </c>
      <c r="G3227" s="11">
        <f ca="1">('Step 3. Regression'!$G$18*E3227^2+'Step 3. Regression'!$H$18*E3227+'Step 3. Regression'!$I$18)*D3227</f>
        <v>2.7629192583773894</v>
      </c>
    </row>
    <row r="3228" spans="1:7" x14ac:dyDescent="0.25">
      <c r="A3228" s="8">
        <f>IF(ISBLANK('Step 1.4 CNY OAT'!A3228),"-",'Step 1.4 CNY OAT'!A3228)</f>
        <v>43235.458333333336</v>
      </c>
      <c r="B3228" s="26">
        <f t="shared" si="68"/>
        <v>134</v>
      </c>
      <c r="C3228" s="67" cm="1">
        <f t="array" ref="C3228">INDEX('Step 5. Daily Avg Schedule Calc'!$A$2:$D$169,(WEEKDAY(A3228)-1)*24+HOUR(A3228)+1,3)</f>
        <v>1</v>
      </c>
      <c r="D3228" s="67" cm="1">
        <f t="array" ref="D3228">INDEX('Step 5. Daily Avg Schedule Calc'!$A$2:$D$169,(WEEKDAY(A3228)-1)*24+HOUR(A3228)+1,4)</f>
        <v>1</v>
      </c>
      <c r="E3228">
        <f>VLOOKUP(A3228,'Step 1.4 CNY OAT'!$A$1:$B$8761,2)</f>
        <v>75</v>
      </c>
      <c r="F3228" s="11">
        <f ca="1">('Step 3. Regression'!$B$18*E3228^2+'Step 3. Regression'!$C$18*E3228+'Step 3. Regression'!$D$18)*C3228</f>
        <v>5.9986960458616565</v>
      </c>
      <c r="G3228" s="11">
        <f ca="1">('Step 3. Regression'!$G$18*E3228^2+'Step 3. Regression'!$H$18*E3228+'Step 3. Regression'!$I$18)*D3228</f>
        <v>2.7935172335022607</v>
      </c>
    </row>
    <row r="3229" spans="1:7" x14ac:dyDescent="0.25">
      <c r="A3229" s="8">
        <f>IF(ISBLANK('Step 1.4 CNY OAT'!A3229),"-",'Step 1.4 CNY OAT'!A3229)</f>
        <v>43235.5</v>
      </c>
      <c r="B3229" s="26">
        <f t="shared" si="68"/>
        <v>134</v>
      </c>
      <c r="C3229" s="67" cm="1">
        <f t="array" ref="C3229">INDEX('Step 5. Daily Avg Schedule Calc'!$A$2:$D$169,(WEEKDAY(A3229)-1)*24+HOUR(A3229)+1,3)</f>
        <v>1</v>
      </c>
      <c r="D3229" s="67" cm="1">
        <f t="array" ref="D3229">INDEX('Step 5. Daily Avg Schedule Calc'!$A$2:$D$169,(WEEKDAY(A3229)-1)*24+HOUR(A3229)+1,4)</f>
        <v>1</v>
      </c>
      <c r="E3229">
        <f>VLOOKUP(A3229,'Step 1.4 CNY OAT'!$A$1:$B$8761,2)</f>
        <v>81</v>
      </c>
      <c r="F3229" s="11">
        <f ca="1">('Step 3. Regression'!$B$18*E3229^2+'Step 3. Regression'!$C$18*E3229+'Step 3. Regression'!$D$18)*C3229</f>
        <v>6.5846748580809322</v>
      </c>
      <c r="G3229" s="11">
        <f ca="1">('Step 3. Regression'!$G$18*E3229^2+'Step 3. Regression'!$H$18*E3229+'Step 3. Regression'!$I$18)*D3229</f>
        <v>2.9152469745843854</v>
      </c>
    </row>
    <row r="3230" spans="1:7" x14ac:dyDescent="0.25">
      <c r="A3230" s="8">
        <f>IF(ISBLANK('Step 1.4 CNY OAT'!A3230),"-",'Step 1.4 CNY OAT'!A3230)</f>
        <v>43235.541666666664</v>
      </c>
      <c r="B3230" s="26">
        <f t="shared" si="68"/>
        <v>134</v>
      </c>
      <c r="C3230" s="67" cm="1">
        <f t="array" ref="C3230">INDEX('Step 5. Daily Avg Schedule Calc'!$A$2:$D$169,(WEEKDAY(A3230)-1)*24+HOUR(A3230)+1,3)</f>
        <v>1</v>
      </c>
      <c r="D3230" s="67" cm="1">
        <f t="array" ref="D3230">INDEX('Step 5. Daily Avg Schedule Calc'!$A$2:$D$169,(WEEKDAY(A3230)-1)*24+HOUR(A3230)+1,4)</f>
        <v>1</v>
      </c>
      <c r="E3230">
        <f>VLOOKUP(A3230,'Step 1.4 CNY OAT'!$A$1:$B$8761,2)</f>
        <v>84</v>
      </c>
      <c r="F3230" s="11">
        <f ca="1">('Step 3. Regression'!$B$18*E3230^2+'Step 3. Regression'!$C$18*E3230+'Step 3. Regression'!$D$18)*C3230</f>
        <v>6.9431410920354448</v>
      </c>
      <c r="G3230" s="11">
        <f ca="1">('Step 3. Regression'!$G$18*E3230^2+'Step 3. Regression'!$H$18*E3230+'Step 3. Regression'!$I$18)*D3230</f>
        <v>2.9929507414609215</v>
      </c>
    </row>
    <row r="3231" spans="1:7" x14ac:dyDescent="0.25">
      <c r="A3231" s="8">
        <f>IF(ISBLANK('Step 1.4 CNY OAT'!A3231),"-",'Step 1.4 CNY OAT'!A3231)</f>
        <v>43235.583333333336</v>
      </c>
      <c r="B3231" s="26">
        <f t="shared" si="68"/>
        <v>134</v>
      </c>
      <c r="C3231" s="67" cm="1">
        <f t="array" ref="C3231">INDEX('Step 5. Daily Avg Schedule Calc'!$A$2:$D$169,(WEEKDAY(A3231)-1)*24+HOUR(A3231)+1,3)</f>
        <v>1</v>
      </c>
      <c r="D3231" s="67" cm="1">
        <f t="array" ref="D3231">INDEX('Step 5. Daily Avg Schedule Calc'!$A$2:$D$169,(WEEKDAY(A3231)-1)*24+HOUR(A3231)+1,4)</f>
        <v>1</v>
      </c>
      <c r="E3231">
        <f>VLOOKUP(A3231,'Step 1.4 CNY OAT'!$A$1:$B$8761,2)</f>
        <v>85</v>
      </c>
      <c r="F3231" s="11">
        <f ca="1">('Step 3. Regression'!$B$18*E3231^2+'Step 3. Regression'!$C$18*E3231+'Step 3. Regression'!$D$18)*C3231</f>
        <v>7.0723301074787823</v>
      </c>
      <c r="G3231" s="11">
        <f ca="1">('Step 3. Regression'!$G$18*E3231^2+'Step 3. Regression'!$H$18*E3231+'Step 3. Regression'!$I$18)*D3231</f>
        <v>3.0213466483953937</v>
      </c>
    </row>
    <row r="3232" spans="1:7" x14ac:dyDescent="0.25">
      <c r="A3232" s="8">
        <f>IF(ISBLANK('Step 1.4 CNY OAT'!A3232),"-",'Step 1.4 CNY OAT'!A3232)</f>
        <v>43235.625</v>
      </c>
      <c r="B3232" s="26">
        <f t="shared" si="68"/>
        <v>134</v>
      </c>
      <c r="C3232" s="67" cm="1">
        <f t="array" ref="C3232">INDEX('Step 5. Daily Avg Schedule Calc'!$A$2:$D$169,(WEEKDAY(A3232)-1)*24+HOUR(A3232)+1,3)</f>
        <v>1</v>
      </c>
      <c r="D3232" s="67" cm="1">
        <f t="array" ref="D3232">INDEX('Step 5. Daily Avg Schedule Calc'!$A$2:$D$169,(WEEKDAY(A3232)-1)*24+HOUR(A3232)+1,4)</f>
        <v>1</v>
      </c>
      <c r="E3232">
        <f>VLOOKUP(A3232,'Step 1.4 CNY OAT'!$A$1:$B$8761,2)</f>
        <v>88</v>
      </c>
      <c r="F3232" s="11">
        <f ca="1">('Step 3. Regression'!$B$18*E3232^2+'Step 3. Regression'!$C$18*E3232+'Step 3. Regression'!$D$18)*C3232</f>
        <v>7.4889979661842947</v>
      </c>
      <c r="G3232" s="11">
        <f ca="1">('Step 3. Regression'!$G$18*E3232^2+'Step 3. Regression'!$H$18*E3232+'Step 3. Regression'!$I$18)*D3232</f>
        <v>3.1140183231256851</v>
      </c>
    </row>
    <row r="3233" spans="1:7" x14ac:dyDescent="0.25">
      <c r="A3233" s="8">
        <f>IF(ISBLANK('Step 1.4 CNY OAT'!A3233),"-",'Step 1.4 CNY OAT'!A3233)</f>
        <v>43235.666666666664</v>
      </c>
      <c r="B3233" s="26">
        <f t="shared" si="68"/>
        <v>134</v>
      </c>
      <c r="C3233" s="67" cm="1">
        <f t="array" ref="C3233">INDEX('Step 5. Daily Avg Schedule Calc'!$A$2:$D$169,(WEEKDAY(A3233)-1)*24+HOUR(A3233)+1,3)</f>
        <v>1</v>
      </c>
      <c r="D3233" s="67" cm="1">
        <f t="array" ref="D3233">INDEX('Step 5. Daily Avg Schedule Calc'!$A$2:$D$169,(WEEKDAY(A3233)-1)*24+HOUR(A3233)+1,4)</f>
        <v>1</v>
      </c>
      <c r="E3233">
        <f>VLOOKUP(A3233,'Step 1.4 CNY OAT'!$A$1:$B$8761,2)</f>
        <v>88</v>
      </c>
      <c r="F3233" s="11">
        <f ca="1">('Step 3. Regression'!$B$18*E3233^2+'Step 3. Regression'!$C$18*E3233+'Step 3. Regression'!$D$18)*C3233</f>
        <v>7.4889979661842947</v>
      </c>
      <c r="G3233" s="11">
        <f ca="1">('Step 3. Regression'!$G$18*E3233^2+'Step 3. Regression'!$H$18*E3233+'Step 3. Regression'!$I$18)*D3233</f>
        <v>3.1140183231256851</v>
      </c>
    </row>
    <row r="3234" spans="1:7" x14ac:dyDescent="0.25">
      <c r="A3234" s="8">
        <f>IF(ISBLANK('Step 1.4 CNY OAT'!A3234),"-",'Step 1.4 CNY OAT'!A3234)</f>
        <v>43235.708333333336</v>
      </c>
      <c r="B3234" s="26">
        <f t="shared" si="68"/>
        <v>134</v>
      </c>
      <c r="C3234" s="67" cm="1">
        <f t="array" ref="C3234">INDEX('Step 5. Daily Avg Schedule Calc'!$A$2:$D$169,(WEEKDAY(A3234)-1)*24+HOUR(A3234)+1,3)</f>
        <v>1</v>
      </c>
      <c r="D3234" s="67" cm="1">
        <f t="array" ref="D3234">INDEX('Step 5. Daily Avg Schedule Calc'!$A$2:$D$169,(WEEKDAY(A3234)-1)*24+HOUR(A3234)+1,4)</f>
        <v>1</v>
      </c>
      <c r="E3234">
        <f>VLOOKUP(A3234,'Step 1.4 CNY OAT'!$A$1:$B$8761,2)</f>
        <v>90</v>
      </c>
      <c r="F3234" s="11">
        <f ca="1">('Step 3. Regression'!$B$18*E3234^2+'Step 3. Regression'!$C$18*E3234+'Step 3. Regression'!$D$18)*C3234</f>
        <v>7.7910272156342177</v>
      </c>
      <c r="G3234" s="11">
        <f ca="1">('Step 3. Regression'!$G$18*E3234^2+'Step 3. Regression'!$H$18*E3234+'Step 3. Regression'!$I$18)*D3234</f>
        <v>3.182036067884944</v>
      </c>
    </row>
    <row r="3235" spans="1:7" x14ac:dyDescent="0.25">
      <c r="A3235" s="8">
        <f>IF(ISBLANK('Step 1.4 CNY OAT'!A3235),"-",'Step 1.4 CNY OAT'!A3235)</f>
        <v>43235.75</v>
      </c>
      <c r="B3235" s="26">
        <f t="shared" si="68"/>
        <v>134</v>
      </c>
      <c r="C3235" s="67" cm="1">
        <f t="array" ref="C3235">INDEX('Step 5. Daily Avg Schedule Calc'!$A$2:$D$169,(WEEKDAY(A3235)-1)*24+HOUR(A3235)+1,3)</f>
        <v>1</v>
      </c>
      <c r="D3235" s="67" cm="1">
        <f t="array" ref="D3235">INDEX('Step 5. Daily Avg Schedule Calc'!$A$2:$D$169,(WEEKDAY(A3235)-1)*24+HOUR(A3235)+1,4)</f>
        <v>1</v>
      </c>
      <c r="E3235">
        <f>VLOOKUP(A3235,'Step 1.4 CNY OAT'!$A$1:$B$8761,2)</f>
        <v>70</v>
      </c>
      <c r="F3235" s="11">
        <f ca="1">('Step 3. Regression'!$B$18*E3235^2+'Step 3. Regression'!$C$18*E3235+'Step 3. Regression'!$D$18)*C3235</f>
        <v>5.6437590923999679</v>
      </c>
      <c r="G3235" s="11">
        <f ca="1">('Step 3. Regression'!$G$18*E3235^2+'Step 3. Regression'!$H$18*E3235+'Step 3. Regression'!$I$18)*D3235</f>
        <v>2.7263772380986788</v>
      </c>
    </row>
    <row r="3236" spans="1:7" x14ac:dyDescent="0.25">
      <c r="A3236" s="8">
        <f>IF(ISBLANK('Step 1.4 CNY OAT'!A3236),"-",'Step 1.4 CNY OAT'!A3236)</f>
        <v>43235.791666666664</v>
      </c>
      <c r="B3236" s="26">
        <f t="shared" si="68"/>
        <v>134</v>
      </c>
      <c r="C3236" s="67" cm="1">
        <f t="array" ref="C3236">INDEX('Step 5. Daily Avg Schedule Calc'!$A$2:$D$169,(WEEKDAY(A3236)-1)*24+HOUR(A3236)+1,3)</f>
        <v>1</v>
      </c>
      <c r="D3236" s="67" cm="1">
        <f t="array" ref="D3236">INDEX('Step 5. Daily Avg Schedule Calc'!$A$2:$D$169,(WEEKDAY(A3236)-1)*24+HOUR(A3236)+1,4)</f>
        <v>1</v>
      </c>
      <c r="E3236">
        <f>VLOOKUP(A3236,'Step 1.4 CNY OAT'!$A$1:$B$8761,2)</f>
        <v>66</v>
      </c>
      <c r="F3236" s="11">
        <f ca="1">('Step 3. Regression'!$B$18*E3236^2+'Step 3. Regression'!$C$18*E3236+'Step 3. Regression'!$D$18)*C3236</f>
        <v>5.4471119667571148</v>
      </c>
      <c r="G3236" s="11">
        <f ca="1">('Step 3. Regression'!$G$18*E3236^2+'Step 3. Regression'!$H$18*E3236+'Step 3. Regression'!$I$18)*D3236</f>
        <v>2.6951171035564454</v>
      </c>
    </row>
    <row r="3237" spans="1:7" x14ac:dyDescent="0.25">
      <c r="A3237" s="8">
        <f>IF(ISBLANK('Step 1.4 CNY OAT'!A3237),"-",'Step 1.4 CNY OAT'!A3237)</f>
        <v>43235.833333333336</v>
      </c>
      <c r="B3237" s="26">
        <f t="shared" si="68"/>
        <v>134</v>
      </c>
      <c r="C3237" s="67" cm="1">
        <f t="array" ref="C3237">INDEX('Step 5. Daily Avg Schedule Calc'!$A$2:$D$169,(WEEKDAY(A3237)-1)*24+HOUR(A3237)+1,3)</f>
        <v>1</v>
      </c>
      <c r="D3237" s="67" cm="1">
        <f t="array" ref="D3237">INDEX('Step 5. Daily Avg Schedule Calc'!$A$2:$D$169,(WEEKDAY(A3237)-1)*24+HOUR(A3237)+1,4)</f>
        <v>1</v>
      </c>
      <c r="E3237">
        <f>VLOOKUP(A3237,'Step 1.4 CNY OAT'!$A$1:$B$8761,2)</f>
        <v>68</v>
      </c>
      <c r="F3237" s="11">
        <f ca="1">('Step 3. Regression'!$B$18*E3237^2+'Step 3. Regression'!$C$18*E3237+'Step 3. Regression'!$D$18)*C3237</f>
        <v>5.5357352587867084</v>
      </c>
      <c r="G3237" s="11">
        <f ca="1">('Step 3. Regression'!$G$18*E3237^2+'Step 3. Regression'!$H$18*E3237+'Step 3. Regression'!$I$18)*D3237</f>
        <v>2.7082525195186036</v>
      </c>
    </row>
    <row r="3238" spans="1:7" x14ac:dyDescent="0.25">
      <c r="A3238" s="8">
        <f>IF(ISBLANK('Step 1.4 CNY OAT'!A3238),"-",'Step 1.4 CNY OAT'!A3238)</f>
        <v>43235.875</v>
      </c>
      <c r="B3238" s="26">
        <f t="shared" si="68"/>
        <v>134</v>
      </c>
      <c r="C3238" s="67" cm="1">
        <f t="array" ref="C3238">INDEX('Step 5. Daily Avg Schedule Calc'!$A$2:$D$169,(WEEKDAY(A3238)-1)*24+HOUR(A3238)+1,3)</f>
        <v>1</v>
      </c>
      <c r="D3238" s="67" cm="1">
        <f t="array" ref="D3238">INDEX('Step 5. Daily Avg Schedule Calc'!$A$2:$D$169,(WEEKDAY(A3238)-1)*24+HOUR(A3238)+1,4)</f>
        <v>1</v>
      </c>
      <c r="E3238">
        <f>VLOOKUP(A3238,'Step 1.4 CNY OAT'!$A$1:$B$8761,2)</f>
        <v>70</v>
      </c>
      <c r="F3238" s="11">
        <f ca="1">('Step 3. Regression'!$B$18*E3238^2+'Step 3. Regression'!$C$18*E3238+'Step 3. Regression'!$D$18)*C3238</f>
        <v>5.6437590923999679</v>
      </c>
      <c r="G3238" s="11">
        <f ca="1">('Step 3. Regression'!$G$18*E3238^2+'Step 3. Regression'!$H$18*E3238+'Step 3. Regression'!$I$18)*D3238</f>
        <v>2.7263772380986788</v>
      </c>
    </row>
    <row r="3239" spans="1:7" x14ac:dyDescent="0.25">
      <c r="A3239" s="8">
        <f>IF(ISBLANK('Step 1.4 CNY OAT'!A3239),"-",'Step 1.4 CNY OAT'!A3239)</f>
        <v>43235.916666666664</v>
      </c>
      <c r="B3239" s="26">
        <f t="shared" si="68"/>
        <v>134</v>
      </c>
      <c r="C3239" s="67" cm="1">
        <f t="array" ref="C3239">INDEX('Step 5. Daily Avg Schedule Calc'!$A$2:$D$169,(WEEKDAY(A3239)-1)*24+HOUR(A3239)+1,3)</f>
        <v>1</v>
      </c>
      <c r="D3239" s="67" cm="1">
        <f t="array" ref="D3239">INDEX('Step 5. Daily Avg Schedule Calc'!$A$2:$D$169,(WEEKDAY(A3239)-1)*24+HOUR(A3239)+1,4)</f>
        <v>1</v>
      </c>
      <c r="E3239">
        <f>VLOOKUP(A3239,'Step 1.4 CNY OAT'!$A$1:$B$8761,2)</f>
        <v>70</v>
      </c>
      <c r="F3239" s="11">
        <f ca="1">('Step 3. Regression'!$B$18*E3239^2+'Step 3. Regression'!$C$18*E3239+'Step 3. Regression'!$D$18)*C3239</f>
        <v>5.6437590923999679</v>
      </c>
      <c r="G3239" s="11">
        <f ca="1">('Step 3. Regression'!$G$18*E3239^2+'Step 3. Regression'!$H$18*E3239+'Step 3. Regression'!$I$18)*D3239</f>
        <v>2.7263772380986788</v>
      </c>
    </row>
    <row r="3240" spans="1:7" x14ac:dyDescent="0.25">
      <c r="A3240" s="8">
        <f>IF(ISBLANK('Step 1.4 CNY OAT'!A3240),"-",'Step 1.4 CNY OAT'!A3240)</f>
        <v>43235.958333333336</v>
      </c>
      <c r="B3240" s="26">
        <f t="shared" si="68"/>
        <v>134</v>
      </c>
      <c r="C3240" s="67" cm="1">
        <f t="array" ref="C3240">INDEX('Step 5. Daily Avg Schedule Calc'!$A$2:$D$169,(WEEKDAY(A3240)-1)*24+HOUR(A3240)+1,3)</f>
        <v>1</v>
      </c>
      <c r="D3240" s="67" cm="1">
        <f t="array" ref="D3240">INDEX('Step 5. Daily Avg Schedule Calc'!$A$2:$D$169,(WEEKDAY(A3240)-1)*24+HOUR(A3240)+1,4)</f>
        <v>1</v>
      </c>
      <c r="E3240">
        <f>VLOOKUP(A3240,'Step 1.4 CNY OAT'!$A$1:$B$8761,2)</f>
        <v>68</v>
      </c>
      <c r="F3240" s="11">
        <f ca="1">('Step 3. Regression'!$B$18*E3240^2+'Step 3. Regression'!$C$18*E3240+'Step 3. Regression'!$D$18)*C3240</f>
        <v>5.5357352587867084</v>
      </c>
      <c r="G3240" s="11">
        <f ca="1">('Step 3. Regression'!$G$18*E3240^2+'Step 3. Regression'!$H$18*E3240+'Step 3. Regression'!$I$18)*D3240</f>
        <v>2.7082525195186036</v>
      </c>
    </row>
    <row r="3241" spans="1:7" x14ac:dyDescent="0.25">
      <c r="A3241" s="8">
        <f>IF(ISBLANK('Step 1.4 CNY OAT'!A3241),"-",'Step 1.4 CNY OAT'!A3241)</f>
        <v>43236</v>
      </c>
      <c r="B3241" s="26">
        <f t="shared" si="68"/>
        <v>135</v>
      </c>
      <c r="C3241" s="67" cm="1">
        <f t="array" ref="C3241">INDEX('Step 5. Daily Avg Schedule Calc'!$A$2:$D$169,(WEEKDAY(A3241)-1)*24+HOUR(A3241)+1,3)</f>
        <v>1</v>
      </c>
      <c r="D3241" s="67" cm="1">
        <f t="array" ref="D3241">INDEX('Step 5. Daily Avg Schedule Calc'!$A$2:$D$169,(WEEKDAY(A3241)-1)*24+HOUR(A3241)+1,4)</f>
        <v>1</v>
      </c>
      <c r="E3241">
        <f>VLOOKUP(A3241,'Step 1.4 CNY OAT'!$A$1:$B$8761,2)</f>
        <v>66</v>
      </c>
      <c r="F3241" s="11">
        <f ca="1">('Step 3. Regression'!$B$18*E3241^2+'Step 3. Regression'!$C$18*E3241+'Step 3. Regression'!$D$18)*C3241</f>
        <v>5.4471119667571148</v>
      </c>
      <c r="G3241" s="11">
        <f ca="1">('Step 3. Regression'!$G$18*E3241^2+'Step 3. Regression'!$H$18*E3241+'Step 3. Regression'!$I$18)*D3241</f>
        <v>2.6951171035564454</v>
      </c>
    </row>
    <row r="3242" spans="1:7" x14ac:dyDescent="0.25">
      <c r="A3242" s="8">
        <f>IF(ISBLANK('Step 1.4 CNY OAT'!A3242),"-",'Step 1.4 CNY OAT'!A3242)</f>
        <v>43236.041666666664</v>
      </c>
      <c r="B3242" s="26">
        <f t="shared" si="68"/>
        <v>135</v>
      </c>
      <c r="C3242" s="67" cm="1">
        <f t="array" ref="C3242">INDEX('Step 5. Daily Avg Schedule Calc'!$A$2:$D$169,(WEEKDAY(A3242)-1)*24+HOUR(A3242)+1,3)</f>
        <v>1</v>
      </c>
      <c r="D3242" s="67" cm="1">
        <f t="array" ref="D3242">INDEX('Step 5. Daily Avg Schedule Calc'!$A$2:$D$169,(WEEKDAY(A3242)-1)*24+HOUR(A3242)+1,4)</f>
        <v>1</v>
      </c>
      <c r="E3242">
        <f>VLOOKUP(A3242,'Step 1.4 CNY OAT'!$A$1:$B$8761,2)</f>
        <v>65</v>
      </c>
      <c r="F3242" s="11">
        <f ca="1">('Step 3. Regression'!$B$18*E3242^2+'Step 3. Regression'!$C$18*E3242+'Step 3. Regression'!$D$18)*C3242</f>
        <v>5.4100755238361913</v>
      </c>
      <c r="G3242" s="11">
        <f ca="1">('Step 3. Regression'!$G$18*E3242^2+'Step 3. Regression'!$H$18*E3242+'Step 3. Regression'!$I$18)*D3242</f>
        <v>2.6904203840570866</v>
      </c>
    </row>
    <row r="3243" spans="1:7" x14ac:dyDescent="0.25">
      <c r="A3243" s="8">
        <f>IF(ISBLANK('Step 1.4 CNY OAT'!A3243),"-",'Step 1.4 CNY OAT'!A3243)</f>
        <v>43236.083333333336</v>
      </c>
      <c r="B3243" s="26">
        <f t="shared" si="68"/>
        <v>135</v>
      </c>
      <c r="C3243" s="67" cm="1">
        <f t="array" ref="C3243">INDEX('Step 5. Daily Avg Schedule Calc'!$A$2:$D$169,(WEEKDAY(A3243)-1)*24+HOUR(A3243)+1,3)</f>
        <v>1</v>
      </c>
      <c r="D3243" s="67" cm="1">
        <f t="array" ref="D3243">INDEX('Step 5. Daily Avg Schedule Calc'!$A$2:$D$169,(WEEKDAY(A3243)-1)*24+HOUR(A3243)+1,4)</f>
        <v>1</v>
      </c>
      <c r="E3243">
        <f>VLOOKUP(A3243,'Step 1.4 CNY OAT'!$A$1:$B$8761,2)</f>
        <v>63</v>
      </c>
      <c r="F3243" s="11">
        <f ca="1">('Step 3. Regression'!$B$18*E3243^2+'Step 3. Regression'!$C$18*E3243+'Step 3. Regression'!$D$18)*C3243</f>
        <v>5.3505530441821012</v>
      </c>
      <c r="G3243" s="11">
        <f ca="1">('Step 3. Regression'!$G$18*E3243^2+'Step 3. Regression'!$H$18*E3243+'Step 3. Regression'!$I$18)*D3243</f>
        <v>2.6847689220218069</v>
      </c>
    </row>
    <row r="3244" spans="1:7" x14ac:dyDescent="0.25">
      <c r="A3244" s="8">
        <f>IF(ISBLANK('Step 1.4 CNY OAT'!A3244),"-",'Step 1.4 CNY OAT'!A3244)</f>
        <v>43236.125</v>
      </c>
      <c r="B3244" s="26">
        <f t="shared" si="68"/>
        <v>135</v>
      </c>
      <c r="C3244" s="67" cm="1">
        <f t="array" ref="C3244">INDEX('Step 5. Daily Avg Schedule Calc'!$A$2:$D$169,(WEEKDAY(A3244)-1)*24+HOUR(A3244)+1,3)</f>
        <v>1</v>
      </c>
      <c r="D3244" s="67" cm="1">
        <f t="array" ref="D3244">INDEX('Step 5. Daily Avg Schedule Calc'!$A$2:$D$169,(WEEKDAY(A3244)-1)*24+HOUR(A3244)+1,4)</f>
        <v>1</v>
      </c>
      <c r="E3244">
        <f>VLOOKUP(A3244,'Step 1.4 CNY OAT'!$A$1:$B$8761,2)</f>
        <v>64</v>
      </c>
      <c r="F3244" s="11">
        <f ca="1">('Step 3. Regression'!$B$18*E3244^2+'Step 3. Regression'!$C$18*E3244+'Step 3. Regression'!$D$18)*C3244</f>
        <v>5.3778892163111873</v>
      </c>
      <c r="G3244" s="11">
        <f ca="1">('Step 3. Regression'!$G$18*E3244^2+'Step 3. Regression'!$H$18*E3244+'Step 3. Regression'!$I$18)*D3244</f>
        <v>2.686970990212207</v>
      </c>
    </row>
    <row r="3245" spans="1:7" x14ac:dyDescent="0.25">
      <c r="A3245" s="8">
        <f>IF(ISBLANK('Step 1.4 CNY OAT'!A3245),"-",'Step 1.4 CNY OAT'!A3245)</f>
        <v>43236.166666666664</v>
      </c>
      <c r="B3245" s="26">
        <f t="shared" si="68"/>
        <v>135</v>
      </c>
      <c r="C3245" s="67" cm="1">
        <f t="array" ref="C3245">INDEX('Step 5. Daily Avg Schedule Calc'!$A$2:$D$169,(WEEKDAY(A3245)-1)*24+HOUR(A3245)+1,3)</f>
        <v>1</v>
      </c>
      <c r="D3245" s="67" cm="1">
        <f t="array" ref="D3245">INDEX('Step 5. Daily Avg Schedule Calc'!$A$2:$D$169,(WEEKDAY(A3245)-1)*24+HOUR(A3245)+1,4)</f>
        <v>1</v>
      </c>
      <c r="E3245">
        <f>VLOOKUP(A3245,'Step 1.4 CNY OAT'!$A$1:$B$8761,2)</f>
        <v>64</v>
      </c>
      <c r="F3245" s="11">
        <f ca="1">('Step 3. Regression'!$B$18*E3245^2+'Step 3. Regression'!$C$18*E3245+'Step 3. Regression'!$D$18)*C3245</f>
        <v>5.3778892163111873</v>
      </c>
      <c r="G3245" s="11">
        <f ca="1">('Step 3. Regression'!$G$18*E3245^2+'Step 3. Regression'!$H$18*E3245+'Step 3. Regression'!$I$18)*D3245</f>
        <v>2.686970990212207</v>
      </c>
    </row>
    <row r="3246" spans="1:7" x14ac:dyDescent="0.25">
      <c r="A3246" s="8">
        <f>IF(ISBLANK('Step 1.4 CNY OAT'!A3246),"-",'Step 1.4 CNY OAT'!A3246)</f>
        <v>43236.208333333336</v>
      </c>
      <c r="B3246" s="26">
        <f t="shared" si="68"/>
        <v>135</v>
      </c>
      <c r="C3246" s="67" cm="1">
        <f t="array" ref="C3246">INDEX('Step 5. Daily Avg Schedule Calc'!$A$2:$D$169,(WEEKDAY(A3246)-1)*24+HOUR(A3246)+1,3)</f>
        <v>1</v>
      </c>
      <c r="D3246" s="67" cm="1">
        <f t="array" ref="D3246">INDEX('Step 5. Daily Avg Schedule Calc'!$A$2:$D$169,(WEEKDAY(A3246)-1)*24+HOUR(A3246)+1,4)</f>
        <v>1</v>
      </c>
      <c r="E3246">
        <f>VLOOKUP(A3246,'Step 1.4 CNY OAT'!$A$1:$B$8761,2)</f>
        <v>63</v>
      </c>
      <c r="F3246" s="11">
        <f ca="1">('Step 3. Regression'!$B$18*E3246^2+'Step 3. Regression'!$C$18*E3246+'Step 3. Regression'!$D$18)*C3246</f>
        <v>5.3505530441821012</v>
      </c>
      <c r="G3246" s="11">
        <f ca="1">('Step 3. Regression'!$G$18*E3246^2+'Step 3. Regression'!$H$18*E3246+'Step 3. Regression'!$I$18)*D3246</f>
        <v>2.6847689220218069</v>
      </c>
    </row>
    <row r="3247" spans="1:7" x14ac:dyDescent="0.25">
      <c r="A3247" s="8">
        <f>IF(ISBLANK('Step 1.4 CNY OAT'!A3247),"-",'Step 1.4 CNY OAT'!A3247)</f>
        <v>43236.25</v>
      </c>
      <c r="B3247" s="26">
        <f t="shared" si="68"/>
        <v>135</v>
      </c>
      <c r="C3247" s="67" cm="1">
        <f t="array" ref="C3247">INDEX('Step 5. Daily Avg Schedule Calc'!$A$2:$D$169,(WEEKDAY(A3247)-1)*24+HOUR(A3247)+1,3)</f>
        <v>1</v>
      </c>
      <c r="D3247" s="67" cm="1">
        <f t="array" ref="D3247">INDEX('Step 5. Daily Avg Schedule Calc'!$A$2:$D$169,(WEEKDAY(A3247)-1)*24+HOUR(A3247)+1,4)</f>
        <v>1</v>
      </c>
      <c r="E3247">
        <f>VLOOKUP(A3247,'Step 1.4 CNY OAT'!$A$1:$B$8761,2)</f>
        <v>63</v>
      </c>
      <c r="F3247" s="11">
        <f ca="1">('Step 3. Regression'!$B$18*E3247^2+'Step 3. Regression'!$C$18*E3247+'Step 3. Regression'!$D$18)*C3247</f>
        <v>5.3505530441821012</v>
      </c>
      <c r="G3247" s="11">
        <f ca="1">('Step 3. Regression'!$G$18*E3247^2+'Step 3. Regression'!$H$18*E3247+'Step 3. Regression'!$I$18)*D3247</f>
        <v>2.6847689220218069</v>
      </c>
    </row>
    <row r="3248" spans="1:7" x14ac:dyDescent="0.25">
      <c r="A3248" s="8">
        <f>IF(ISBLANK('Step 1.4 CNY OAT'!A3248),"-",'Step 1.4 CNY OAT'!A3248)</f>
        <v>43236.291666666664</v>
      </c>
      <c r="B3248" s="26">
        <f t="shared" si="68"/>
        <v>135</v>
      </c>
      <c r="C3248" s="67" cm="1">
        <f t="array" ref="C3248">INDEX('Step 5. Daily Avg Schedule Calc'!$A$2:$D$169,(WEEKDAY(A3248)-1)*24+HOUR(A3248)+1,3)</f>
        <v>1</v>
      </c>
      <c r="D3248" s="67" cm="1">
        <f t="array" ref="D3248">INDEX('Step 5. Daily Avg Schedule Calc'!$A$2:$D$169,(WEEKDAY(A3248)-1)*24+HOUR(A3248)+1,4)</f>
        <v>1</v>
      </c>
      <c r="E3248">
        <f>VLOOKUP(A3248,'Step 1.4 CNY OAT'!$A$1:$B$8761,2)</f>
        <v>63</v>
      </c>
      <c r="F3248" s="11">
        <f ca="1">('Step 3. Regression'!$B$18*E3248^2+'Step 3. Regression'!$C$18*E3248+'Step 3. Regression'!$D$18)*C3248</f>
        <v>5.3505530441821012</v>
      </c>
      <c r="G3248" s="11">
        <f ca="1">('Step 3. Regression'!$G$18*E3248^2+'Step 3. Regression'!$H$18*E3248+'Step 3. Regression'!$I$18)*D3248</f>
        <v>2.6847689220218069</v>
      </c>
    </row>
    <row r="3249" spans="1:7" x14ac:dyDescent="0.25">
      <c r="A3249" s="8">
        <f>IF(ISBLANK('Step 1.4 CNY OAT'!A3249),"-",'Step 1.4 CNY OAT'!A3249)</f>
        <v>43236.333333333336</v>
      </c>
      <c r="B3249" s="26">
        <f t="shared" si="68"/>
        <v>135</v>
      </c>
      <c r="C3249" s="67" cm="1">
        <f t="array" ref="C3249">INDEX('Step 5. Daily Avg Schedule Calc'!$A$2:$D$169,(WEEKDAY(A3249)-1)*24+HOUR(A3249)+1,3)</f>
        <v>1</v>
      </c>
      <c r="D3249" s="67" cm="1">
        <f t="array" ref="D3249">INDEX('Step 5. Daily Avg Schedule Calc'!$A$2:$D$169,(WEEKDAY(A3249)-1)*24+HOUR(A3249)+1,4)</f>
        <v>1</v>
      </c>
      <c r="E3249">
        <f>VLOOKUP(A3249,'Step 1.4 CNY OAT'!$A$1:$B$8761,2)</f>
        <v>63</v>
      </c>
      <c r="F3249" s="11">
        <f ca="1">('Step 3. Regression'!$B$18*E3249^2+'Step 3. Regression'!$C$18*E3249+'Step 3. Regression'!$D$18)*C3249</f>
        <v>5.3505530441821012</v>
      </c>
      <c r="G3249" s="11">
        <f ca="1">('Step 3. Regression'!$G$18*E3249^2+'Step 3. Regression'!$H$18*E3249+'Step 3. Regression'!$I$18)*D3249</f>
        <v>2.6847689220218069</v>
      </c>
    </row>
    <row r="3250" spans="1:7" x14ac:dyDescent="0.25">
      <c r="A3250" s="8">
        <f>IF(ISBLANK('Step 1.4 CNY OAT'!A3250),"-",'Step 1.4 CNY OAT'!A3250)</f>
        <v>43236.375</v>
      </c>
      <c r="B3250" s="26">
        <f t="shared" si="68"/>
        <v>135</v>
      </c>
      <c r="C3250" s="67" cm="1">
        <f t="array" ref="C3250">INDEX('Step 5. Daily Avg Schedule Calc'!$A$2:$D$169,(WEEKDAY(A3250)-1)*24+HOUR(A3250)+1,3)</f>
        <v>1</v>
      </c>
      <c r="D3250" s="67" cm="1">
        <f t="array" ref="D3250">INDEX('Step 5. Daily Avg Schedule Calc'!$A$2:$D$169,(WEEKDAY(A3250)-1)*24+HOUR(A3250)+1,4)</f>
        <v>1</v>
      </c>
      <c r="E3250">
        <f>VLOOKUP(A3250,'Step 1.4 CNY OAT'!$A$1:$B$8761,2)</f>
        <v>63</v>
      </c>
      <c r="F3250" s="11">
        <f ca="1">('Step 3. Regression'!$B$18*E3250^2+'Step 3. Regression'!$C$18*E3250+'Step 3. Regression'!$D$18)*C3250</f>
        <v>5.3505530441821012</v>
      </c>
      <c r="G3250" s="11">
        <f ca="1">('Step 3. Regression'!$G$18*E3250^2+'Step 3. Regression'!$H$18*E3250+'Step 3. Regression'!$I$18)*D3250</f>
        <v>2.6847689220218069</v>
      </c>
    </row>
    <row r="3251" spans="1:7" x14ac:dyDescent="0.25">
      <c r="A3251" s="8">
        <f>IF(ISBLANK('Step 1.4 CNY OAT'!A3251),"-",'Step 1.4 CNY OAT'!A3251)</f>
        <v>43236.416666666664</v>
      </c>
      <c r="B3251" s="26">
        <f t="shared" si="68"/>
        <v>135</v>
      </c>
      <c r="C3251" s="67" cm="1">
        <f t="array" ref="C3251">INDEX('Step 5. Daily Avg Schedule Calc'!$A$2:$D$169,(WEEKDAY(A3251)-1)*24+HOUR(A3251)+1,3)</f>
        <v>1</v>
      </c>
      <c r="D3251" s="67" cm="1">
        <f t="array" ref="D3251">INDEX('Step 5. Daily Avg Schedule Calc'!$A$2:$D$169,(WEEKDAY(A3251)-1)*24+HOUR(A3251)+1,4)</f>
        <v>1</v>
      </c>
      <c r="E3251">
        <f>VLOOKUP(A3251,'Step 1.4 CNY OAT'!$A$1:$B$8761,2)</f>
        <v>63</v>
      </c>
      <c r="F3251" s="11">
        <f ca="1">('Step 3. Regression'!$B$18*E3251^2+'Step 3. Regression'!$C$18*E3251+'Step 3. Regression'!$D$18)*C3251</f>
        <v>5.3505530441821012</v>
      </c>
      <c r="G3251" s="11">
        <f ca="1">('Step 3. Regression'!$G$18*E3251^2+'Step 3. Regression'!$H$18*E3251+'Step 3. Regression'!$I$18)*D3251</f>
        <v>2.6847689220218069</v>
      </c>
    </row>
    <row r="3252" spans="1:7" x14ac:dyDescent="0.25">
      <c r="A3252" s="8">
        <f>IF(ISBLANK('Step 1.4 CNY OAT'!A3252),"-",'Step 1.4 CNY OAT'!A3252)</f>
        <v>43236.458333333336</v>
      </c>
      <c r="B3252" s="26">
        <f t="shared" si="68"/>
        <v>135</v>
      </c>
      <c r="C3252" s="67" cm="1">
        <f t="array" ref="C3252">INDEX('Step 5. Daily Avg Schedule Calc'!$A$2:$D$169,(WEEKDAY(A3252)-1)*24+HOUR(A3252)+1,3)</f>
        <v>1</v>
      </c>
      <c r="D3252" s="67" cm="1">
        <f t="array" ref="D3252">INDEX('Step 5. Daily Avg Schedule Calc'!$A$2:$D$169,(WEEKDAY(A3252)-1)*24+HOUR(A3252)+1,4)</f>
        <v>1</v>
      </c>
      <c r="E3252">
        <f>VLOOKUP(A3252,'Step 1.4 CNY OAT'!$A$1:$B$8761,2)</f>
        <v>62</v>
      </c>
      <c r="F3252" s="11">
        <f ca="1">('Step 3. Regression'!$B$18*E3252^2+'Step 3. Regression'!$C$18*E3252+'Step 3. Regression'!$D$18)*C3252</f>
        <v>5.3280670074489258</v>
      </c>
      <c r="G3252" s="11">
        <f ca="1">('Step 3. Regression'!$G$18*E3252^2+'Step 3. Regression'!$H$18*E3252+'Step 3. Regression'!$I$18)*D3252</f>
        <v>2.6838141794858865</v>
      </c>
    </row>
    <row r="3253" spans="1:7" x14ac:dyDescent="0.25">
      <c r="A3253" s="8">
        <f>IF(ISBLANK('Step 1.4 CNY OAT'!A3253),"-",'Step 1.4 CNY OAT'!A3253)</f>
        <v>43236.5</v>
      </c>
      <c r="B3253" s="26">
        <f t="shared" si="68"/>
        <v>135</v>
      </c>
      <c r="C3253" s="67" cm="1">
        <f t="array" ref="C3253">INDEX('Step 5. Daily Avg Schedule Calc'!$A$2:$D$169,(WEEKDAY(A3253)-1)*24+HOUR(A3253)+1,3)</f>
        <v>1</v>
      </c>
      <c r="D3253" s="67" cm="1">
        <f t="array" ref="D3253">INDEX('Step 5. Daily Avg Schedule Calc'!$A$2:$D$169,(WEEKDAY(A3253)-1)*24+HOUR(A3253)+1,4)</f>
        <v>1</v>
      </c>
      <c r="E3253">
        <f>VLOOKUP(A3253,'Step 1.4 CNY OAT'!$A$1:$B$8761,2)</f>
        <v>61</v>
      </c>
      <c r="F3253" s="11">
        <f ca="1">('Step 3. Regression'!$B$18*E3253^2+'Step 3. Regression'!$C$18*E3253+'Step 3. Regression'!$D$18)*C3253</f>
        <v>5.3104311061116736</v>
      </c>
      <c r="G3253" s="11">
        <f ca="1">('Step 3. Regression'!$G$18*E3253^2+'Step 3. Regression'!$H$18*E3253+'Step 3. Regression'!$I$18)*D3253</f>
        <v>2.6841067626044453</v>
      </c>
    </row>
    <row r="3254" spans="1:7" x14ac:dyDescent="0.25">
      <c r="A3254" s="8">
        <f>IF(ISBLANK('Step 1.4 CNY OAT'!A3254),"-",'Step 1.4 CNY OAT'!A3254)</f>
        <v>43236.541666666664</v>
      </c>
      <c r="B3254" s="26">
        <f t="shared" si="68"/>
        <v>135</v>
      </c>
      <c r="C3254" s="67" cm="1">
        <f t="array" ref="C3254">INDEX('Step 5. Daily Avg Schedule Calc'!$A$2:$D$169,(WEEKDAY(A3254)-1)*24+HOUR(A3254)+1,3)</f>
        <v>1</v>
      </c>
      <c r="D3254" s="67" cm="1">
        <f t="array" ref="D3254">INDEX('Step 5. Daily Avg Schedule Calc'!$A$2:$D$169,(WEEKDAY(A3254)-1)*24+HOUR(A3254)+1,4)</f>
        <v>1</v>
      </c>
      <c r="E3254">
        <f>VLOOKUP(A3254,'Step 1.4 CNY OAT'!$A$1:$B$8761,2)</f>
        <v>59</v>
      </c>
      <c r="F3254" s="11">
        <f ca="1">('Step 3. Regression'!$B$18*E3254^2+'Step 3. Regression'!$C$18*E3254+'Step 3. Regression'!$D$18)*C3254</f>
        <v>5.2897097096249119</v>
      </c>
      <c r="G3254" s="11">
        <f ca="1">('Step 3. Regression'!$G$18*E3254^2+'Step 3. Regression'!$H$18*E3254+'Step 3. Regression'!$I$18)*D3254</f>
        <v>2.6884339058050024</v>
      </c>
    </row>
    <row r="3255" spans="1:7" x14ac:dyDescent="0.25">
      <c r="A3255" s="8">
        <f>IF(ISBLANK('Step 1.4 CNY OAT'!A3255),"-",'Step 1.4 CNY OAT'!A3255)</f>
        <v>43236.583333333336</v>
      </c>
      <c r="B3255" s="26">
        <f t="shared" si="68"/>
        <v>135</v>
      </c>
      <c r="C3255" s="67" cm="1">
        <f t="array" ref="C3255">INDEX('Step 5. Daily Avg Schedule Calc'!$A$2:$D$169,(WEEKDAY(A3255)-1)*24+HOUR(A3255)+1,3)</f>
        <v>1</v>
      </c>
      <c r="D3255" s="67" cm="1">
        <f t="array" ref="D3255">INDEX('Step 5. Daily Avg Schedule Calc'!$A$2:$D$169,(WEEKDAY(A3255)-1)*24+HOUR(A3255)+1,4)</f>
        <v>1</v>
      </c>
      <c r="E3255">
        <f>VLOOKUP(A3255,'Step 1.4 CNY OAT'!$A$1:$B$8761,2)</f>
        <v>59</v>
      </c>
      <c r="F3255" s="11">
        <f ca="1">('Step 3. Regression'!$B$18*E3255^2+'Step 3. Regression'!$C$18*E3255+'Step 3. Regression'!$D$18)*C3255</f>
        <v>5.2897097096249119</v>
      </c>
      <c r="G3255" s="11">
        <f ca="1">('Step 3. Regression'!$G$18*E3255^2+'Step 3. Regression'!$H$18*E3255+'Step 3. Regression'!$I$18)*D3255</f>
        <v>2.6884339058050024</v>
      </c>
    </row>
    <row r="3256" spans="1:7" x14ac:dyDescent="0.25">
      <c r="A3256" s="8">
        <f>IF(ISBLANK('Step 1.4 CNY OAT'!A3256),"-",'Step 1.4 CNY OAT'!A3256)</f>
        <v>43236.625</v>
      </c>
      <c r="B3256" s="26">
        <f t="shared" si="68"/>
        <v>135</v>
      </c>
      <c r="C3256" s="67" cm="1">
        <f t="array" ref="C3256">INDEX('Step 5. Daily Avg Schedule Calc'!$A$2:$D$169,(WEEKDAY(A3256)-1)*24+HOUR(A3256)+1,3)</f>
        <v>1</v>
      </c>
      <c r="D3256" s="67" cm="1">
        <f t="array" ref="D3256">INDEX('Step 5. Daily Avg Schedule Calc'!$A$2:$D$169,(WEEKDAY(A3256)-1)*24+HOUR(A3256)+1,4)</f>
        <v>1</v>
      </c>
      <c r="E3256">
        <f>VLOOKUP(A3256,'Step 1.4 CNY OAT'!$A$1:$B$8761,2)</f>
        <v>59</v>
      </c>
      <c r="F3256" s="11">
        <f ca="1">('Step 3. Regression'!$B$18*E3256^2+'Step 3. Regression'!$C$18*E3256+'Step 3. Regression'!$D$18)*C3256</f>
        <v>5.2897097096249119</v>
      </c>
      <c r="G3256" s="11">
        <f ca="1">('Step 3. Regression'!$G$18*E3256^2+'Step 3. Regression'!$H$18*E3256+'Step 3. Regression'!$I$18)*D3256</f>
        <v>2.6884339058050024</v>
      </c>
    </row>
    <row r="3257" spans="1:7" x14ac:dyDescent="0.25">
      <c r="A3257" s="8">
        <f>IF(ISBLANK('Step 1.4 CNY OAT'!A3257),"-",'Step 1.4 CNY OAT'!A3257)</f>
        <v>43236.666666666664</v>
      </c>
      <c r="B3257" s="26">
        <f t="shared" si="68"/>
        <v>135</v>
      </c>
      <c r="C3257" s="67" cm="1">
        <f t="array" ref="C3257">INDEX('Step 5. Daily Avg Schedule Calc'!$A$2:$D$169,(WEEKDAY(A3257)-1)*24+HOUR(A3257)+1,3)</f>
        <v>1</v>
      </c>
      <c r="D3257" s="67" cm="1">
        <f t="array" ref="D3257">INDEX('Step 5. Daily Avg Schedule Calc'!$A$2:$D$169,(WEEKDAY(A3257)-1)*24+HOUR(A3257)+1,4)</f>
        <v>1</v>
      </c>
      <c r="E3257">
        <f>VLOOKUP(A3257,'Step 1.4 CNY OAT'!$A$1:$B$8761,2)</f>
        <v>61</v>
      </c>
      <c r="F3257" s="11">
        <f ca="1">('Step 3. Regression'!$B$18*E3257^2+'Step 3. Regression'!$C$18*E3257+'Step 3. Regression'!$D$18)*C3257</f>
        <v>5.3104311061116736</v>
      </c>
      <c r="G3257" s="11">
        <f ca="1">('Step 3. Regression'!$G$18*E3257^2+'Step 3. Regression'!$H$18*E3257+'Step 3. Regression'!$I$18)*D3257</f>
        <v>2.6841067626044453</v>
      </c>
    </row>
    <row r="3258" spans="1:7" x14ac:dyDescent="0.25">
      <c r="A3258" s="8">
        <f>IF(ISBLANK('Step 1.4 CNY OAT'!A3258),"-",'Step 1.4 CNY OAT'!A3258)</f>
        <v>43236.708333333336</v>
      </c>
      <c r="B3258" s="26">
        <f t="shared" si="68"/>
        <v>135</v>
      </c>
      <c r="C3258" s="67" cm="1">
        <f t="array" ref="C3258">INDEX('Step 5. Daily Avg Schedule Calc'!$A$2:$D$169,(WEEKDAY(A3258)-1)*24+HOUR(A3258)+1,3)</f>
        <v>1</v>
      </c>
      <c r="D3258" s="67" cm="1">
        <f t="array" ref="D3258">INDEX('Step 5. Daily Avg Schedule Calc'!$A$2:$D$169,(WEEKDAY(A3258)-1)*24+HOUR(A3258)+1,4)</f>
        <v>1</v>
      </c>
      <c r="E3258">
        <f>VLOOKUP(A3258,'Step 1.4 CNY OAT'!$A$1:$B$8761,2)</f>
        <v>61</v>
      </c>
      <c r="F3258" s="11">
        <f ca="1">('Step 3. Regression'!$B$18*E3258^2+'Step 3. Regression'!$C$18*E3258+'Step 3. Regression'!$D$18)*C3258</f>
        <v>5.3104311061116736</v>
      </c>
      <c r="G3258" s="11">
        <f ca="1">('Step 3. Regression'!$G$18*E3258^2+'Step 3. Regression'!$H$18*E3258+'Step 3. Regression'!$I$18)*D3258</f>
        <v>2.6841067626044453</v>
      </c>
    </row>
    <row r="3259" spans="1:7" x14ac:dyDescent="0.25">
      <c r="A3259" s="8">
        <f>IF(ISBLANK('Step 1.4 CNY OAT'!A3259),"-",'Step 1.4 CNY OAT'!A3259)</f>
        <v>43236.75</v>
      </c>
      <c r="B3259" s="26">
        <f t="shared" si="68"/>
        <v>135</v>
      </c>
      <c r="C3259" s="67" cm="1">
        <f t="array" ref="C3259">INDEX('Step 5. Daily Avg Schedule Calc'!$A$2:$D$169,(WEEKDAY(A3259)-1)*24+HOUR(A3259)+1,3)</f>
        <v>1</v>
      </c>
      <c r="D3259" s="67" cm="1">
        <f t="array" ref="D3259">INDEX('Step 5. Daily Avg Schedule Calc'!$A$2:$D$169,(WEEKDAY(A3259)-1)*24+HOUR(A3259)+1,4)</f>
        <v>1</v>
      </c>
      <c r="E3259">
        <f>VLOOKUP(A3259,'Step 1.4 CNY OAT'!$A$1:$B$8761,2)</f>
        <v>57</v>
      </c>
      <c r="F3259" s="11">
        <f ca="1">('Step 3. Regression'!$B$18*E3259^2+'Step 3. Regression'!$C$18*E3259+'Step 3. Regression'!$D$18)*C3259</f>
        <v>5.2883888547218145</v>
      </c>
      <c r="G3259" s="11">
        <f ca="1">('Step 3. Regression'!$G$18*E3259^2+'Step 3. Regression'!$H$18*E3259+'Step 3. Regression'!$I$18)*D3259</f>
        <v>2.697750351623478</v>
      </c>
    </row>
    <row r="3260" spans="1:7" x14ac:dyDescent="0.25">
      <c r="A3260" s="8">
        <f>IF(ISBLANK('Step 1.4 CNY OAT'!A3260),"-",'Step 1.4 CNY OAT'!A3260)</f>
        <v>43236.791666666664</v>
      </c>
      <c r="B3260" s="26">
        <f t="shared" si="68"/>
        <v>135</v>
      </c>
      <c r="C3260" s="67" cm="1">
        <f t="array" ref="C3260">INDEX('Step 5. Daily Avg Schedule Calc'!$A$2:$D$169,(WEEKDAY(A3260)-1)*24+HOUR(A3260)+1,3)</f>
        <v>1</v>
      </c>
      <c r="D3260" s="67" cm="1">
        <f t="array" ref="D3260">INDEX('Step 5. Daily Avg Schedule Calc'!$A$2:$D$169,(WEEKDAY(A3260)-1)*24+HOUR(A3260)+1,4)</f>
        <v>1</v>
      </c>
      <c r="E3260">
        <f>VLOOKUP(A3260,'Step 1.4 CNY OAT'!$A$1:$B$8761,2)</f>
        <v>57</v>
      </c>
      <c r="F3260" s="11">
        <f ca="1">('Step 3. Regression'!$B$18*E3260^2+'Step 3. Regression'!$C$18*E3260+'Step 3. Regression'!$D$18)*C3260</f>
        <v>5.2883888547218145</v>
      </c>
      <c r="G3260" s="11">
        <f ca="1">('Step 3. Regression'!$G$18*E3260^2+'Step 3. Regression'!$H$18*E3260+'Step 3. Regression'!$I$18)*D3260</f>
        <v>2.697750351623478</v>
      </c>
    </row>
    <row r="3261" spans="1:7" x14ac:dyDescent="0.25">
      <c r="A3261" s="8">
        <f>IF(ISBLANK('Step 1.4 CNY OAT'!A3261),"-",'Step 1.4 CNY OAT'!A3261)</f>
        <v>43236.833333333336</v>
      </c>
      <c r="B3261" s="26">
        <f t="shared" si="68"/>
        <v>135</v>
      </c>
      <c r="C3261" s="67" cm="1">
        <f t="array" ref="C3261">INDEX('Step 5. Daily Avg Schedule Calc'!$A$2:$D$169,(WEEKDAY(A3261)-1)*24+HOUR(A3261)+1,3)</f>
        <v>1</v>
      </c>
      <c r="D3261" s="67" cm="1">
        <f t="array" ref="D3261">INDEX('Step 5. Daily Avg Schedule Calc'!$A$2:$D$169,(WEEKDAY(A3261)-1)*24+HOUR(A3261)+1,4)</f>
        <v>1</v>
      </c>
      <c r="E3261">
        <f>VLOOKUP(A3261,'Step 1.4 CNY OAT'!$A$1:$B$8761,2)</f>
        <v>56</v>
      </c>
      <c r="F3261" s="11">
        <f ca="1">('Step 3. Regression'!$B$18*E3261^2+'Step 3. Regression'!$C$18*E3261+'Step 3. Regression'!$D$18)*C3261</f>
        <v>5.2950036303641443</v>
      </c>
      <c r="G3261" s="11">
        <f ca="1">('Step 3. Regression'!$G$18*E3261^2+'Step 3. Regression'!$H$18*E3261+'Step 3. Regression'!$I$18)*D3261</f>
        <v>2.7042795630144352</v>
      </c>
    </row>
    <row r="3262" spans="1:7" x14ac:dyDescent="0.25">
      <c r="A3262" s="8">
        <f>IF(ISBLANK('Step 1.4 CNY OAT'!A3262),"-",'Step 1.4 CNY OAT'!A3262)</f>
        <v>43236.875</v>
      </c>
      <c r="B3262" s="26">
        <f t="shared" si="68"/>
        <v>135</v>
      </c>
      <c r="C3262" s="67" cm="1">
        <f t="array" ref="C3262">INDEX('Step 5. Daily Avg Schedule Calc'!$A$2:$D$169,(WEEKDAY(A3262)-1)*24+HOUR(A3262)+1,3)</f>
        <v>1</v>
      </c>
      <c r="D3262" s="67" cm="1">
        <f t="array" ref="D3262">INDEX('Step 5. Daily Avg Schedule Calc'!$A$2:$D$169,(WEEKDAY(A3262)-1)*24+HOUR(A3262)+1,4)</f>
        <v>1</v>
      </c>
      <c r="E3262">
        <f>VLOOKUP(A3262,'Step 1.4 CNY OAT'!$A$1:$B$8761,2)</f>
        <v>55</v>
      </c>
      <c r="F3262" s="11">
        <f ca="1">('Step 3. Regression'!$B$18*E3262^2+'Step 3. Regression'!$C$18*E3262+'Step 3. Regression'!$D$18)*C3262</f>
        <v>5.3064685414023867</v>
      </c>
      <c r="G3262" s="11">
        <f ca="1">('Step 3. Regression'!$G$18*E3262^2+'Step 3. Regression'!$H$18*E3262+'Step 3. Regression'!$I$18)*D3262</f>
        <v>2.7120561000598711</v>
      </c>
    </row>
    <row r="3263" spans="1:7" x14ac:dyDescent="0.25">
      <c r="A3263" s="8">
        <f>IF(ISBLANK('Step 1.4 CNY OAT'!A3263),"-",'Step 1.4 CNY OAT'!A3263)</f>
        <v>43236.916666666664</v>
      </c>
      <c r="B3263" s="26">
        <f t="shared" si="68"/>
        <v>135</v>
      </c>
      <c r="C3263" s="67" cm="1">
        <f t="array" ref="C3263">INDEX('Step 5. Daily Avg Schedule Calc'!$A$2:$D$169,(WEEKDAY(A3263)-1)*24+HOUR(A3263)+1,3)</f>
        <v>1</v>
      </c>
      <c r="D3263" s="67" cm="1">
        <f t="array" ref="D3263">INDEX('Step 5. Daily Avg Schedule Calc'!$A$2:$D$169,(WEEKDAY(A3263)-1)*24+HOUR(A3263)+1,4)</f>
        <v>1</v>
      </c>
      <c r="E3263">
        <f>VLOOKUP(A3263,'Step 1.4 CNY OAT'!$A$1:$B$8761,2)</f>
        <v>55</v>
      </c>
      <c r="F3263" s="11">
        <f ca="1">('Step 3. Regression'!$B$18*E3263^2+'Step 3. Regression'!$C$18*E3263+'Step 3. Regression'!$D$18)*C3263</f>
        <v>5.3064685414023867</v>
      </c>
      <c r="G3263" s="11">
        <f ca="1">('Step 3. Regression'!$G$18*E3263^2+'Step 3. Regression'!$H$18*E3263+'Step 3. Regression'!$I$18)*D3263</f>
        <v>2.7120561000598711</v>
      </c>
    </row>
    <row r="3264" spans="1:7" x14ac:dyDescent="0.25">
      <c r="A3264" s="8">
        <f>IF(ISBLANK('Step 1.4 CNY OAT'!A3264),"-",'Step 1.4 CNY OAT'!A3264)</f>
        <v>43236.958333333336</v>
      </c>
      <c r="B3264" s="26">
        <f t="shared" si="68"/>
        <v>135</v>
      </c>
      <c r="C3264" s="67" cm="1">
        <f t="array" ref="C3264">INDEX('Step 5. Daily Avg Schedule Calc'!$A$2:$D$169,(WEEKDAY(A3264)-1)*24+HOUR(A3264)+1,3)</f>
        <v>1</v>
      </c>
      <c r="D3264" s="67" cm="1">
        <f t="array" ref="D3264">INDEX('Step 5. Daily Avg Schedule Calc'!$A$2:$D$169,(WEEKDAY(A3264)-1)*24+HOUR(A3264)+1,4)</f>
        <v>1</v>
      </c>
      <c r="E3264">
        <f>VLOOKUP(A3264,'Step 1.4 CNY OAT'!$A$1:$B$8761,2)</f>
        <v>56</v>
      </c>
      <c r="F3264" s="11">
        <f ca="1">('Step 3. Regression'!$B$18*E3264^2+'Step 3. Regression'!$C$18*E3264+'Step 3. Regression'!$D$18)*C3264</f>
        <v>5.2950036303641443</v>
      </c>
      <c r="G3264" s="11">
        <f ca="1">('Step 3. Regression'!$G$18*E3264^2+'Step 3. Regression'!$H$18*E3264+'Step 3. Regression'!$I$18)*D3264</f>
        <v>2.7042795630144352</v>
      </c>
    </row>
    <row r="3265" spans="1:7" x14ac:dyDescent="0.25">
      <c r="A3265" s="8">
        <f>IF(ISBLANK('Step 1.4 CNY OAT'!A3265),"-",'Step 1.4 CNY OAT'!A3265)</f>
        <v>43237</v>
      </c>
      <c r="B3265" s="26">
        <f t="shared" si="68"/>
        <v>136</v>
      </c>
      <c r="C3265" s="67" cm="1">
        <f t="array" ref="C3265">INDEX('Step 5. Daily Avg Schedule Calc'!$A$2:$D$169,(WEEKDAY(A3265)-1)*24+HOUR(A3265)+1,3)</f>
        <v>1</v>
      </c>
      <c r="D3265" s="67" cm="1">
        <f t="array" ref="D3265">INDEX('Step 5. Daily Avg Schedule Calc'!$A$2:$D$169,(WEEKDAY(A3265)-1)*24+HOUR(A3265)+1,4)</f>
        <v>1</v>
      </c>
      <c r="E3265">
        <f>VLOOKUP(A3265,'Step 1.4 CNY OAT'!$A$1:$B$8761,2)</f>
        <v>55</v>
      </c>
      <c r="F3265" s="11">
        <f ca="1">('Step 3. Regression'!$B$18*E3265^2+'Step 3. Regression'!$C$18*E3265+'Step 3. Regression'!$D$18)*C3265</f>
        <v>5.3064685414023867</v>
      </c>
      <c r="G3265" s="11">
        <f ca="1">('Step 3. Regression'!$G$18*E3265^2+'Step 3. Regression'!$H$18*E3265+'Step 3. Regression'!$I$18)*D3265</f>
        <v>2.7120561000598711</v>
      </c>
    </row>
    <row r="3266" spans="1:7" x14ac:dyDescent="0.25">
      <c r="A3266" s="8">
        <f>IF(ISBLANK('Step 1.4 CNY OAT'!A3266),"-",'Step 1.4 CNY OAT'!A3266)</f>
        <v>43237.041666666664</v>
      </c>
      <c r="B3266" s="26">
        <f t="shared" si="68"/>
        <v>136</v>
      </c>
      <c r="C3266" s="67" cm="1">
        <f t="array" ref="C3266">INDEX('Step 5. Daily Avg Schedule Calc'!$A$2:$D$169,(WEEKDAY(A3266)-1)*24+HOUR(A3266)+1,3)</f>
        <v>1</v>
      </c>
      <c r="D3266" s="67" cm="1">
        <f t="array" ref="D3266">INDEX('Step 5. Daily Avg Schedule Calc'!$A$2:$D$169,(WEEKDAY(A3266)-1)*24+HOUR(A3266)+1,4)</f>
        <v>1</v>
      </c>
      <c r="E3266">
        <f>VLOOKUP(A3266,'Step 1.4 CNY OAT'!$A$1:$B$8761,2)</f>
        <v>55</v>
      </c>
      <c r="F3266" s="11">
        <f ca="1">('Step 3. Regression'!$B$18*E3266^2+'Step 3. Regression'!$C$18*E3266+'Step 3. Regression'!$D$18)*C3266</f>
        <v>5.3064685414023867</v>
      </c>
      <c r="G3266" s="11">
        <f ca="1">('Step 3. Regression'!$G$18*E3266^2+'Step 3. Regression'!$H$18*E3266+'Step 3. Regression'!$I$18)*D3266</f>
        <v>2.7120561000598711</v>
      </c>
    </row>
    <row r="3267" spans="1:7" x14ac:dyDescent="0.25">
      <c r="A3267" s="8">
        <f>IF(ISBLANK('Step 1.4 CNY OAT'!A3267),"-",'Step 1.4 CNY OAT'!A3267)</f>
        <v>43237.083333333336</v>
      </c>
      <c r="B3267" s="26">
        <f t="shared" ref="B3267:B3330" si="69">_xlfn.DAYS(A3267,$A$2)</f>
        <v>136</v>
      </c>
      <c r="C3267" s="67" cm="1">
        <f t="array" ref="C3267">INDEX('Step 5. Daily Avg Schedule Calc'!$A$2:$D$169,(WEEKDAY(A3267)-1)*24+HOUR(A3267)+1,3)</f>
        <v>1</v>
      </c>
      <c r="D3267" s="67" cm="1">
        <f t="array" ref="D3267">INDEX('Step 5. Daily Avg Schedule Calc'!$A$2:$D$169,(WEEKDAY(A3267)-1)*24+HOUR(A3267)+1,4)</f>
        <v>1</v>
      </c>
      <c r="E3267">
        <f>VLOOKUP(A3267,'Step 1.4 CNY OAT'!$A$1:$B$8761,2)</f>
        <v>55</v>
      </c>
      <c r="F3267" s="11">
        <f ca="1">('Step 3. Regression'!$B$18*E3267^2+'Step 3. Regression'!$C$18*E3267+'Step 3. Regression'!$D$18)*C3267</f>
        <v>5.3064685414023867</v>
      </c>
      <c r="G3267" s="11">
        <f ca="1">('Step 3. Regression'!$G$18*E3267^2+'Step 3. Regression'!$H$18*E3267+'Step 3. Regression'!$I$18)*D3267</f>
        <v>2.7120561000598711</v>
      </c>
    </row>
    <row r="3268" spans="1:7" x14ac:dyDescent="0.25">
      <c r="A3268" s="8">
        <f>IF(ISBLANK('Step 1.4 CNY OAT'!A3268),"-",'Step 1.4 CNY OAT'!A3268)</f>
        <v>43237.125</v>
      </c>
      <c r="B3268" s="26">
        <f t="shared" si="69"/>
        <v>136</v>
      </c>
      <c r="C3268" s="67" cm="1">
        <f t="array" ref="C3268">INDEX('Step 5. Daily Avg Schedule Calc'!$A$2:$D$169,(WEEKDAY(A3268)-1)*24+HOUR(A3268)+1,3)</f>
        <v>1</v>
      </c>
      <c r="D3268" s="67" cm="1">
        <f t="array" ref="D3268">INDEX('Step 5. Daily Avg Schedule Calc'!$A$2:$D$169,(WEEKDAY(A3268)-1)*24+HOUR(A3268)+1,4)</f>
        <v>1</v>
      </c>
      <c r="E3268">
        <f>VLOOKUP(A3268,'Step 1.4 CNY OAT'!$A$1:$B$8761,2)</f>
        <v>55</v>
      </c>
      <c r="F3268" s="11">
        <f ca="1">('Step 3. Regression'!$B$18*E3268^2+'Step 3. Regression'!$C$18*E3268+'Step 3. Regression'!$D$18)*C3268</f>
        <v>5.3064685414023867</v>
      </c>
      <c r="G3268" s="11">
        <f ca="1">('Step 3. Regression'!$G$18*E3268^2+'Step 3. Regression'!$H$18*E3268+'Step 3. Regression'!$I$18)*D3268</f>
        <v>2.7120561000598711</v>
      </c>
    </row>
    <row r="3269" spans="1:7" x14ac:dyDescent="0.25">
      <c r="A3269" s="8">
        <f>IF(ISBLANK('Step 1.4 CNY OAT'!A3269),"-",'Step 1.4 CNY OAT'!A3269)</f>
        <v>43237.166666666664</v>
      </c>
      <c r="B3269" s="26">
        <f t="shared" si="69"/>
        <v>136</v>
      </c>
      <c r="C3269" s="67" cm="1">
        <f t="array" ref="C3269">INDEX('Step 5. Daily Avg Schedule Calc'!$A$2:$D$169,(WEEKDAY(A3269)-1)*24+HOUR(A3269)+1,3)</f>
        <v>1</v>
      </c>
      <c r="D3269" s="67" cm="1">
        <f t="array" ref="D3269">INDEX('Step 5. Daily Avg Schedule Calc'!$A$2:$D$169,(WEEKDAY(A3269)-1)*24+HOUR(A3269)+1,4)</f>
        <v>1</v>
      </c>
      <c r="E3269">
        <f>VLOOKUP(A3269,'Step 1.4 CNY OAT'!$A$1:$B$8761,2)</f>
        <v>55</v>
      </c>
      <c r="F3269" s="11">
        <f ca="1">('Step 3. Regression'!$B$18*E3269^2+'Step 3. Regression'!$C$18*E3269+'Step 3. Regression'!$D$18)*C3269</f>
        <v>5.3064685414023867</v>
      </c>
      <c r="G3269" s="11">
        <f ca="1">('Step 3. Regression'!$G$18*E3269^2+'Step 3. Regression'!$H$18*E3269+'Step 3. Regression'!$I$18)*D3269</f>
        <v>2.7120561000598711</v>
      </c>
    </row>
    <row r="3270" spans="1:7" x14ac:dyDescent="0.25">
      <c r="A3270" s="8">
        <f>IF(ISBLANK('Step 1.4 CNY OAT'!A3270),"-",'Step 1.4 CNY OAT'!A3270)</f>
        <v>43237.208333333336</v>
      </c>
      <c r="B3270" s="26">
        <f t="shared" si="69"/>
        <v>136</v>
      </c>
      <c r="C3270" s="67" cm="1">
        <f t="array" ref="C3270">INDEX('Step 5. Daily Avg Schedule Calc'!$A$2:$D$169,(WEEKDAY(A3270)-1)*24+HOUR(A3270)+1,3)</f>
        <v>1</v>
      </c>
      <c r="D3270" s="67" cm="1">
        <f t="array" ref="D3270">INDEX('Step 5. Daily Avg Schedule Calc'!$A$2:$D$169,(WEEKDAY(A3270)-1)*24+HOUR(A3270)+1,4)</f>
        <v>1</v>
      </c>
      <c r="E3270">
        <f>VLOOKUP(A3270,'Step 1.4 CNY OAT'!$A$1:$B$8761,2)</f>
        <v>55</v>
      </c>
      <c r="F3270" s="11">
        <f ca="1">('Step 3. Regression'!$B$18*E3270^2+'Step 3. Regression'!$C$18*E3270+'Step 3. Regression'!$D$18)*C3270</f>
        <v>5.3064685414023867</v>
      </c>
      <c r="G3270" s="11">
        <f ca="1">('Step 3. Regression'!$G$18*E3270^2+'Step 3. Regression'!$H$18*E3270+'Step 3. Regression'!$I$18)*D3270</f>
        <v>2.7120561000598711</v>
      </c>
    </row>
    <row r="3271" spans="1:7" x14ac:dyDescent="0.25">
      <c r="A3271" s="8">
        <f>IF(ISBLANK('Step 1.4 CNY OAT'!A3271),"-",'Step 1.4 CNY OAT'!A3271)</f>
        <v>43237.25</v>
      </c>
      <c r="B3271" s="26">
        <f t="shared" si="69"/>
        <v>136</v>
      </c>
      <c r="C3271" s="67" cm="1">
        <f t="array" ref="C3271">INDEX('Step 5. Daily Avg Schedule Calc'!$A$2:$D$169,(WEEKDAY(A3271)-1)*24+HOUR(A3271)+1,3)</f>
        <v>1</v>
      </c>
      <c r="D3271" s="67" cm="1">
        <f t="array" ref="D3271">INDEX('Step 5. Daily Avg Schedule Calc'!$A$2:$D$169,(WEEKDAY(A3271)-1)*24+HOUR(A3271)+1,4)</f>
        <v>1</v>
      </c>
      <c r="E3271">
        <f>VLOOKUP(A3271,'Step 1.4 CNY OAT'!$A$1:$B$8761,2)</f>
        <v>55</v>
      </c>
      <c r="F3271" s="11">
        <f ca="1">('Step 3. Regression'!$B$18*E3271^2+'Step 3. Regression'!$C$18*E3271+'Step 3. Regression'!$D$18)*C3271</f>
        <v>5.3064685414023867</v>
      </c>
      <c r="G3271" s="11">
        <f ca="1">('Step 3. Regression'!$G$18*E3271^2+'Step 3. Regression'!$H$18*E3271+'Step 3. Regression'!$I$18)*D3271</f>
        <v>2.7120561000598711</v>
      </c>
    </row>
    <row r="3272" spans="1:7" x14ac:dyDescent="0.25">
      <c r="A3272" s="8">
        <f>IF(ISBLANK('Step 1.4 CNY OAT'!A3272),"-",'Step 1.4 CNY OAT'!A3272)</f>
        <v>43237.291666666664</v>
      </c>
      <c r="B3272" s="26">
        <f t="shared" si="69"/>
        <v>136</v>
      </c>
      <c r="C3272" s="67" cm="1">
        <f t="array" ref="C3272">INDEX('Step 5. Daily Avg Schedule Calc'!$A$2:$D$169,(WEEKDAY(A3272)-1)*24+HOUR(A3272)+1,3)</f>
        <v>1</v>
      </c>
      <c r="D3272" s="67" cm="1">
        <f t="array" ref="D3272">INDEX('Step 5. Daily Avg Schedule Calc'!$A$2:$D$169,(WEEKDAY(A3272)-1)*24+HOUR(A3272)+1,4)</f>
        <v>1</v>
      </c>
      <c r="E3272">
        <f>VLOOKUP(A3272,'Step 1.4 CNY OAT'!$A$1:$B$8761,2)</f>
        <v>55</v>
      </c>
      <c r="F3272" s="11">
        <f ca="1">('Step 3. Regression'!$B$18*E3272^2+'Step 3. Regression'!$C$18*E3272+'Step 3. Regression'!$D$18)*C3272</f>
        <v>5.3064685414023867</v>
      </c>
      <c r="G3272" s="11">
        <f ca="1">('Step 3. Regression'!$G$18*E3272^2+'Step 3. Regression'!$H$18*E3272+'Step 3. Regression'!$I$18)*D3272</f>
        <v>2.7120561000598711</v>
      </c>
    </row>
    <row r="3273" spans="1:7" x14ac:dyDescent="0.25">
      <c r="A3273" s="8">
        <f>IF(ISBLANK('Step 1.4 CNY OAT'!A3273),"-",'Step 1.4 CNY OAT'!A3273)</f>
        <v>43237.333333333336</v>
      </c>
      <c r="B3273" s="26">
        <f t="shared" si="69"/>
        <v>136</v>
      </c>
      <c r="C3273" s="67" cm="1">
        <f t="array" ref="C3273">INDEX('Step 5. Daily Avg Schedule Calc'!$A$2:$D$169,(WEEKDAY(A3273)-1)*24+HOUR(A3273)+1,3)</f>
        <v>1</v>
      </c>
      <c r="D3273" s="67" cm="1">
        <f t="array" ref="D3273">INDEX('Step 5. Daily Avg Schedule Calc'!$A$2:$D$169,(WEEKDAY(A3273)-1)*24+HOUR(A3273)+1,4)</f>
        <v>1</v>
      </c>
      <c r="E3273">
        <f>VLOOKUP(A3273,'Step 1.4 CNY OAT'!$A$1:$B$8761,2)</f>
        <v>56</v>
      </c>
      <c r="F3273" s="11">
        <f ca="1">('Step 3. Regression'!$B$18*E3273^2+'Step 3. Regression'!$C$18*E3273+'Step 3. Regression'!$D$18)*C3273</f>
        <v>5.2950036303641443</v>
      </c>
      <c r="G3273" s="11">
        <f ca="1">('Step 3. Regression'!$G$18*E3273^2+'Step 3. Regression'!$H$18*E3273+'Step 3. Regression'!$I$18)*D3273</f>
        <v>2.7042795630144352</v>
      </c>
    </row>
    <row r="3274" spans="1:7" x14ac:dyDescent="0.25">
      <c r="A3274" s="8">
        <f>IF(ISBLANK('Step 1.4 CNY OAT'!A3274),"-",'Step 1.4 CNY OAT'!A3274)</f>
        <v>43237.375</v>
      </c>
      <c r="B3274" s="26">
        <f t="shared" si="69"/>
        <v>136</v>
      </c>
      <c r="C3274" s="67" cm="1">
        <f t="array" ref="C3274">INDEX('Step 5. Daily Avg Schedule Calc'!$A$2:$D$169,(WEEKDAY(A3274)-1)*24+HOUR(A3274)+1,3)</f>
        <v>1</v>
      </c>
      <c r="D3274" s="67" cm="1">
        <f t="array" ref="D3274">INDEX('Step 5. Daily Avg Schedule Calc'!$A$2:$D$169,(WEEKDAY(A3274)-1)*24+HOUR(A3274)+1,4)</f>
        <v>1</v>
      </c>
      <c r="E3274">
        <f>VLOOKUP(A3274,'Step 1.4 CNY OAT'!$A$1:$B$8761,2)</f>
        <v>57</v>
      </c>
      <c r="F3274" s="11">
        <f ca="1">('Step 3. Regression'!$B$18*E3274^2+'Step 3. Regression'!$C$18*E3274+'Step 3. Regression'!$D$18)*C3274</f>
        <v>5.2883888547218145</v>
      </c>
      <c r="G3274" s="11">
        <f ca="1">('Step 3. Regression'!$G$18*E3274^2+'Step 3. Regression'!$H$18*E3274+'Step 3. Regression'!$I$18)*D3274</f>
        <v>2.697750351623478</v>
      </c>
    </row>
    <row r="3275" spans="1:7" x14ac:dyDescent="0.25">
      <c r="A3275" s="8">
        <f>IF(ISBLANK('Step 1.4 CNY OAT'!A3275),"-",'Step 1.4 CNY OAT'!A3275)</f>
        <v>43237.416666666664</v>
      </c>
      <c r="B3275" s="26">
        <f t="shared" si="69"/>
        <v>136</v>
      </c>
      <c r="C3275" s="67" cm="1">
        <f t="array" ref="C3275">INDEX('Step 5. Daily Avg Schedule Calc'!$A$2:$D$169,(WEEKDAY(A3275)-1)*24+HOUR(A3275)+1,3)</f>
        <v>1</v>
      </c>
      <c r="D3275" s="67" cm="1">
        <f t="array" ref="D3275">INDEX('Step 5. Daily Avg Schedule Calc'!$A$2:$D$169,(WEEKDAY(A3275)-1)*24+HOUR(A3275)+1,4)</f>
        <v>1</v>
      </c>
      <c r="E3275">
        <f>VLOOKUP(A3275,'Step 1.4 CNY OAT'!$A$1:$B$8761,2)</f>
        <v>59</v>
      </c>
      <c r="F3275" s="11">
        <f ca="1">('Step 3. Regression'!$B$18*E3275^2+'Step 3. Regression'!$C$18*E3275+'Step 3. Regression'!$D$18)*C3275</f>
        <v>5.2897097096249119</v>
      </c>
      <c r="G3275" s="11">
        <f ca="1">('Step 3. Regression'!$G$18*E3275^2+'Step 3. Regression'!$H$18*E3275+'Step 3. Regression'!$I$18)*D3275</f>
        <v>2.6884339058050024</v>
      </c>
    </row>
    <row r="3276" spans="1:7" x14ac:dyDescent="0.25">
      <c r="A3276" s="8">
        <f>IF(ISBLANK('Step 1.4 CNY OAT'!A3276),"-",'Step 1.4 CNY OAT'!A3276)</f>
        <v>43237.458333333336</v>
      </c>
      <c r="B3276" s="26">
        <f t="shared" si="69"/>
        <v>136</v>
      </c>
      <c r="C3276" s="67" cm="1">
        <f t="array" ref="C3276">INDEX('Step 5. Daily Avg Schedule Calc'!$A$2:$D$169,(WEEKDAY(A3276)-1)*24+HOUR(A3276)+1,3)</f>
        <v>1</v>
      </c>
      <c r="D3276" s="67" cm="1">
        <f t="array" ref="D3276">INDEX('Step 5. Daily Avg Schedule Calc'!$A$2:$D$169,(WEEKDAY(A3276)-1)*24+HOUR(A3276)+1,4)</f>
        <v>1</v>
      </c>
      <c r="E3276">
        <f>VLOOKUP(A3276,'Step 1.4 CNY OAT'!$A$1:$B$8761,2)</f>
        <v>60</v>
      </c>
      <c r="F3276" s="11">
        <f ca="1">('Step 3. Regression'!$B$18*E3276^2+'Step 3. Regression'!$C$18*E3276+'Step 3. Regression'!$D$18)*C3276</f>
        <v>5.2976453401703321</v>
      </c>
      <c r="G3276" s="11">
        <f ca="1">('Step 3. Regression'!$G$18*E3276^2+'Step 3. Regression'!$H$18*E3276+'Step 3. Regression'!$I$18)*D3276</f>
        <v>2.685646671377484</v>
      </c>
    </row>
    <row r="3277" spans="1:7" x14ac:dyDescent="0.25">
      <c r="A3277" s="8">
        <f>IF(ISBLANK('Step 1.4 CNY OAT'!A3277),"-",'Step 1.4 CNY OAT'!A3277)</f>
        <v>43237.5</v>
      </c>
      <c r="B3277" s="26">
        <f t="shared" si="69"/>
        <v>136</v>
      </c>
      <c r="C3277" s="67" cm="1">
        <f t="array" ref="C3277">INDEX('Step 5. Daily Avg Schedule Calc'!$A$2:$D$169,(WEEKDAY(A3277)-1)*24+HOUR(A3277)+1,3)</f>
        <v>1</v>
      </c>
      <c r="D3277" s="67" cm="1">
        <f t="array" ref="D3277">INDEX('Step 5. Daily Avg Schedule Calc'!$A$2:$D$169,(WEEKDAY(A3277)-1)*24+HOUR(A3277)+1,4)</f>
        <v>1</v>
      </c>
      <c r="E3277">
        <f>VLOOKUP(A3277,'Step 1.4 CNY OAT'!$A$1:$B$8761,2)</f>
        <v>61</v>
      </c>
      <c r="F3277" s="11">
        <f ca="1">('Step 3. Regression'!$B$18*E3277^2+'Step 3. Regression'!$C$18*E3277+'Step 3. Regression'!$D$18)*C3277</f>
        <v>5.3104311061116736</v>
      </c>
      <c r="G3277" s="11">
        <f ca="1">('Step 3. Regression'!$G$18*E3277^2+'Step 3. Regression'!$H$18*E3277+'Step 3. Regression'!$I$18)*D3277</f>
        <v>2.6841067626044453</v>
      </c>
    </row>
    <row r="3278" spans="1:7" x14ac:dyDescent="0.25">
      <c r="A3278" s="8">
        <f>IF(ISBLANK('Step 1.4 CNY OAT'!A3278),"-",'Step 1.4 CNY OAT'!A3278)</f>
        <v>43237.541666666664</v>
      </c>
      <c r="B3278" s="26">
        <f t="shared" si="69"/>
        <v>136</v>
      </c>
      <c r="C3278" s="67" cm="1">
        <f t="array" ref="C3278">INDEX('Step 5. Daily Avg Schedule Calc'!$A$2:$D$169,(WEEKDAY(A3278)-1)*24+HOUR(A3278)+1,3)</f>
        <v>1</v>
      </c>
      <c r="D3278" s="67" cm="1">
        <f t="array" ref="D3278">INDEX('Step 5. Daily Avg Schedule Calc'!$A$2:$D$169,(WEEKDAY(A3278)-1)*24+HOUR(A3278)+1,4)</f>
        <v>1</v>
      </c>
      <c r="E3278">
        <f>VLOOKUP(A3278,'Step 1.4 CNY OAT'!$A$1:$B$8761,2)</f>
        <v>63</v>
      </c>
      <c r="F3278" s="11">
        <f ca="1">('Step 3. Regression'!$B$18*E3278^2+'Step 3. Regression'!$C$18*E3278+'Step 3. Regression'!$D$18)*C3278</f>
        <v>5.3505530441821012</v>
      </c>
      <c r="G3278" s="11">
        <f ca="1">('Step 3. Regression'!$G$18*E3278^2+'Step 3. Regression'!$H$18*E3278+'Step 3. Regression'!$I$18)*D3278</f>
        <v>2.6847689220218069</v>
      </c>
    </row>
    <row r="3279" spans="1:7" x14ac:dyDescent="0.25">
      <c r="A3279" s="8">
        <f>IF(ISBLANK('Step 1.4 CNY OAT'!A3279),"-",'Step 1.4 CNY OAT'!A3279)</f>
        <v>43237.583333333336</v>
      </c>
      <c r="B3279" s="26">
        <f t="shared" si="69"/>
        <v>136</v>
      </c>
      <c r="C3279" s="67" cm="1">
        <f t="array" ref="C3279">INDEX('Step 5. Daily Avg Schedule Calc'!$A$2:$D$169,(WEEKDAY(A3279)-1)*24+HOUR(A3279)+1,3)</f>
        <v>1</v>
      </c>
      <c r="D3279" s="67" cm="1">
        <f t="array" ref="D3279">INDEX('Step 5. Daily Avg Schedule Calc'!$A$2:$D$169,(WEEKDAY(A3279)-1)*24+HOUR(A3279)+1,4)</f>
        <v>1</v>
      </c>
      <c r="E3279">
        <f>VLOOKUP(A3279,'Step 1.4 CNY OAT'!$A$1:$B$8761,2)</f>
        <v>65</v>
      </c>
      <c r="F3279" s="11">
        <f ca="1">('Step 3. Regression'!$B$18*E3279^2+'Step 3. Regression'!$C$18*E3279+'Step 3. Regression'!$D$18)*C3279</f>
        <v>5.4100755238361913</v>
      </c>
      <c r="G3279" s="11">
        <f ca="1">('Step 3. Regression'!$G$18*E3279^2+'Step 3. Regression'!$H$18*E3279+'Step 3. Regression'!$I$18)*D3279</f>
        <v>2.6904203840570866</v>
      </c>
    </row>
    <row r="3280" spans="1:7" x14ac:dyDescent="0.25">
      <c r="A3280" s="8">
        <f>IF(ISBLANK('Step 1.4 CNY OAT'!A3280),"-",'Step 1.4 CNY OAT'!A3280)</f>
        <v>43237.625</v>
      </c>
      <c r="B3280" s="26">
        <f t="shared" si="69"/>
        <v>136</v>
      </c>
      <c r="C3280" s="67" cm="1">
        <f t="array" ref="C3280">INDEX('Step 5. Daily Avg Schedule Calc'!$A$2:$D$169,(WEEKDAY(A3280)-1)*24+HOUR(A3280)+1,3)</f>
        <v>1</v>
      </c>
      <c r="D3280" s="67" cm="1">
        <f t="array" ref="D3280">INDEX('Step 5. Daily Avg Schedule Calc'!$A$2:$D$169,(WEEKDAY(A3280)-1)*24+HOUR(A3280)+1,4)</f>
        <v>1</v>
      </c>
      <c r="E3280">
        <f>VLOOKUP(A3280,'Step 1.4 CNY OAT'!$A$1:$B$8761,2)</f>
        <v>70</v>
      </c>
      <c r="F3280" s="11">
        <f ca="1">('Step 3. Regression'!$B$18*E3280^2+'Step 3. Regression'!$C$18*E3280+'Step 3. Regression'!$D$18)*C3280</f>
        <v>5.6437590923999679</v>
      </c>
      <c r="G3280" s="11">
        <f ca="1">('Step 3. Regression'!$G$18*E3280^2+'Step 3. Regression'!$H$18*E3280+'Step 3. Regression'!$I$18)*D3280</f>
        <v>2.7263772380986788</v>
      </c>
    </row>
    <row r="3281" spans="1:7" x14ac:dyDescent="0.25">
      <c r="A3281" s="8">
        <f>IF(ISBLANK('Step 1.4 CNY OAT'!A3281),"-",'Step 1.4 CNY OAT'!A3281)</f>
        <v>43237.666666666664</v>
      </c>
      <c r="B3281" s="26">
        <f t="shared" si="69"/>
        <v>136</v>
      </c>
      <c r="C3281" s="67" cm="1">
        <f t="array" ref="C3281">INDEX('Step 5. Daily Avg Schedule Calc'!$A$2:$D$169,(WEEKDAY(A3281)-1)*24+HOUR(A3281)+1,3)</f>
        <v>1</v>
      </c>
      <c r="D3281" s="67" cm="1">
        <f t="array" ref="D3281">INDEX('Step 5. Daily Avg Schedule Calc'!$A$2:$D$169,(WEEKDAY(A3281)-1)*24+HOUR(A3281)+1,4)</f>
        <v>1</v>
      </c>
      <c r="E3281">
        <f>VLOOKUP(A3281,'Step 1.4 CNY OAT'!$A$1:$B$8761,2)</f>
        <v>72</v>
      </c>
      <c r="F3281" s="11">
        <f ca="1">('Step 3. Regression'!$B$18*E3281^2+'Step 3. Regression'!$C$18*E3281+'Step 3. Regression'!$D$18)*C3281</f>
        <v>5.7711834675968934</v>
      </c>
      <c r="G3281" s="11">
        <f ca="1">('Step 3. Regression'!$G$18*E3281^2+'Step 3. Regression'!$H$18*E3281+'Step 3. Regression'!$I$18)*D3281</f>
        <v>2.7494912592966725</v>
      </c>
    </row>
    <row r="3282" spans="1:7" x14ac:dyDescent="0.25">
      <c r="A3282" s="8">
        <f>IF(ISBLANK('Step 1.4 CNY OAT'!A3282),"-",'Step 1.4 CNY OAT'!A3282)</f>
        <v>43237.708333333336</v>
      </c>
      <c r="B3282" s="26">
        <f t="shared" si="69"/>
        <v>136</v>
      </c>
      <c r="C3282" s="67" cm="1">
        <f t="array" ref="C3282">INDEX('Step 5. Daily Avg Schedule Calc'!$A$2:$D$169,(WEEKDAY(A3282)-1)*24+HOUR(A3282)+1,3)</f>
        <v>1</v>
      </c>
      <c r="D3282" s="67" cm="1">
        <f t="array" ref="D3282">INDEX('Step 5. Daily Avg Schedule Calc'!$A$2:$D$169,(WEEKDAY(A3282)-1)*24+HOUR(A3282)+1,4)</f>
        <v>1</v>
      </c>
      <c r="E3282">
        <f>VLOOKUP(A3282,'Step 1.4 CNY OAT'!$A$1:$B$8761,2)</f>
        <v>72</v>
      </c>
      <c r="F3282" s="11">
        <f ca="1">('Step 3. Regression'!$B$18*E3282^2+'Step 3. Regression'!$C$18*E3282+'Step 3. Regression'!$D$18)*C3282</f>
        <v>5.7711834675968934</v>
      </c>
      <c r="G3282" s="11">
        <f ca="1">('Step 3. Regression'!$G$18*E3282^2+'Step 3. Regression'!$H$18*E3282+'Step 3. Regression'!$I$18)*D3282</f>
        <v>2.7494912592966725</v>
      </c>
    </row>
    <row r="3283" spans="1:7" x14ac:dyDescent="0.25">
      <c r="A3283" s="8">
        <f>IF(ISBLANK('Step 1.4 CNY OAT'!A3283),"-",'Step 1.4 CNY OAT'!A3283)</f>
        <v>43237.75</v>
      </c>
      <c r="B3283" s="26">
        <f t="shared" si="69"/>
        <v>136</v>
      </c>
      <c r="C3283" s="67" cm="1">
        <f t="array" ref="C3283">INDEX('Step 5. Daily Avg Schedule Calc'!$A$2:$D$169,(WEEKDAY(A3283)-1)*24+HOUR(A3283)+1,3)</f>
        <v>1</v>
      </c>
      <c r="D3283" s="67" cm="1">
        <f t="array" ref="D3283">INDEX('Step 5. Daily Avg Schedule Calc'!$A$2:$D$169,(WEEKDAY(A3283)-1)*24+HOUR(A3283)+1,4)</f>
        <v>1</v>
      </c>
      <c r="E3283">
        <f>VLOOKUP(A3283,'Step 1.4 CNY OAT'!$A$1:$B$8761,2)</f>
        <v>73</v>
      </c>
      <c r="F3283" s="11">
        <f ca="1">('Step 3. Regression'!$B$18*E3283^2+'Step 3. Regression'!$C$18*E3283+'Step 3. Regression'!$D$18)*C3283</f>
        <v>5.8421708582892293</v>
      </c>
      <c r="G3283" s="11">
        <f ca="1">('Step 3. Regression'!$G$18*E3283^2+'Step 3. Regression'!$H$18*E3283+'Step 3. Regression'!$I$18)*D3283</f>
        <v>2.7629192583773894</v>
      </c>
    </row>
    <row r="3284" spans="1:7" x14ac:dyDescent="0.25">
      <c r="A3284" s="8">
        <f>IF(ISBLANK('Step 1.4 CNY OAT'!A3284),"-",'Step 1.4 CNY OAT'!A3284)</f>
        <v>43237.791666666664</v>
      </c>
      <c r="B3284" s="26">
        <f t="shared" si="69"/>
        <v>136</v>
      </c>
      <c r="C3284" s="67" cm="1">
        <f t="array" ref="C3284">INDEX('Step 5. Daily Avg Schedule Calc'!$A$2:$D$169,(WEEKDAY(A3284)-1)*24+HOUR(A3284)+1,3)</f>
        <v>1</v>
      </c>
      <c r="D3284" s="67" cm="1">
        <f t="array" ref="D3284">INDEX('Step 5. Daily Avg Schedule Calc'!$A$2:$D$169,(WEEKDAY(A3284)-1)*24+HOUR(A3284)+1,4)</f>
        <v>1</v>
      </c>
      <c r="E3284">
        <f>VLOOKUP(A3284,'Step 1.4 CNY OAT'!$A$1:$B$8761,2)</f>
        <v>73</v>
      </c>
      <c r="F3284" s="11">
        <f ca="1">('Step 3. Regression'!$B$18*E3284^2+'Step 3. Regression'!$C$18*E3284+'Step 3. Regression'!$D$18)*C3284</f>
        <v>5.8421708582892293</v>
      </c>
      <c r="G3284" s="11">
        <f ca="1">('Step 3. Regression'!$G$18*E3284^2+'Step 3. Regression'!$H$18*E3284+'Step 3. Regression'!$I$18)*D3284</f>
        <v>2.7629192583773894</v>
      </c>
    </row>
    <row r="3285" spans="1:7" x14ac:dyDescent="0.25">
      <c r="A3285" s="8">
        <f>IF(ISBLANK('Step 1.4 CNY OAT'!A3285),"-",'Step 1.4 CNY OAT'!A3285)</f>
        <v>43237.833333333336</v>
      </c>
      <c r="B3285" s="26">
        <f t="shared" si="69"/>
        <v>136</v>
      </c>
      <c r="C3285" s="67" cm="1">
        <f t="array" ref="C3285">INDEX('Step 5. Daily Avg Schedule Calc'!$A$2:$D$169,(WEEKDAY(A3285)-1)*24+HOUR(A3285)+1,3)</f>
        <v>1</v>
      </c>
      <c r="D3285" s="67" cm="1">
        <f t="array" ref="D3285">INDEX('Step 5. Daily Avg Schedule Calc'!$A$2:$D$169,(WEEKDAY(A3285)-1)*24+HOUR(A3285)+1,4)</f>
        <v>1</v>
      </c>
      <c r="E3285">
        <f>VLOOKUP(A3285,'Step 1.4 CNY OAT'!$A$1:$B$8761,2)</f>
        <v>70</v>
      </c>
      <c r="F3285" s="11">
        <f ca="1">('Step 3. Regression'!$B$18*E3285^2+'Step 3. Regression'!$C$18*E3285+'Step 3. Regression'!$D$18)*C3285</f>
        <v>5.6437590923999679</v>
      </c>
      <c r="G3285" s="11">
        <f ca="1">('Step 3. Regression'!$G$18*E3285^2+'Step 3. Regression'!$H$18*E3285+'Step 3. Regression'!$I$18)*D3285</f>
        <v>2.7263772380986788</v>
      </c>
    </row>
    <row r="3286" spans="1:7" x14ac:dyDescent="0.25">
      <c r="A3286" s="8">
        <f>IF(ISBLANK('Step 1.4 CNY OAT'!A3286),"-",'Step 1.4 CNY OAT'!A3286)</f>
        <v>43237.875</v>
      </c>
      <c r="B3286" s="26">
        <f t="shared" si="69"/>
        <v>136</v>
      </c>
      <c r="C3286" s="67" cm="1">
        <f t="array" ref="C3286">INDEX('Step 5. Daily Avg Schedule Calc'!$A$2:$D$169,(WEEKDAY(A3286)-1)*24+HOUR(A3286)+1,3)</f>
        <v>1</v>
      </c>
      <c r="D3286" s="67" cm="1">
        <f t="array" ref="D3286">INDEX('Step 5. Daily Avg Schedule Calc'!$A$2:$D$169,(WEEKDAY(A3286)-1)*24+HOUR(A3286)+1,4)</f>
        <v>1</v>
      </c>
      <c r="E3286">
        <f>VLOOKUP(A3286,'Step 1.4 CNY OAT'!$A$1:$B$8761,2)</f>
        <v>70</v>
      </c>
      <c r="F3286" s="11">
        <f ca="1">('Step 3. Regression'!$B$18*E3286^2+'Step 3. Regression'!$C$18*E3286+'Step 3. Regression'!$D$18)*C3286</f>
        <v>5.6437590923999679</v>
      </c>
      <c r="G3286" s="11">
        <f ca="1">('Step 3. Regression'!$G$18*E3286^2+'Step 3. Regression'!$H$18*E3286+'Step 3. Regression'!$I$18)*D3286</f>
        <v>2.7263772380986788</v>
      </c>
    </row>
    <row r="3287" spans="1:7" x14ac:dyDescent="0.25">
      <c r="A3287" s="8">
        <f>IF(ISBLANK('Step 1.4 CNY OAT'!A3287),"-",'Step 1.4 CNY OAT'!A3287)</f>
        <v>43237.916666666664</v>
      </c>
      <c r="B3287" s="26">
        <f t="shared" si="69"/>
        <v>136</v>
      </c>
      <c r="C3287" s="67" cm="1">
        <f t="array" ref="C3287">INDEX('Step 5. Daily Avg Schedule Calc'!$A$2:$D$169,(WEEKDAY(A3287)-1)*24+HOUR(A3287)+1,3)</f>
        <v>1</v>
      </c>
      <c r="D3287" s="67" cm="1">
        <f t="array" ref="D3287">INDEX('Step 5. Daily Avg Schedule Calc'!$A$2:$D$169,(WEEKDAY(A3287)-1)*24+HOUR(A3287)+1,4)</f>
        <v>1</v>
      </c>
      <c r="E3287">
        <f>VLOOKUP(A3287,'Step 1.4 CNY OAT'!$A$1:$B$8761,2)</f>
        <v>70</v>
      </c>
      <c r="F3287" s="11">
        <f ca="1">('Step 3. Regression'!$B$18*E3287^2+'Step 3. Regression'!$C$18*E3287+'Step 3. Regression'!$D$18)*C3287</f>
        <v>5.6437590923999679</v>
      </c>
      <c r="G3287" s="11">
        <f ca="1">('Step 3. Regression'!$G$18*E3287^2+'Step 3. Regression'!$H$18*E3287+'Step 3. Regression'!$I$18)*D3287</f>
        <v>2.7263772380986788</v>
      </c>
    </row>
    <row r="3288" spans="1:7" x14ac:dyDescent="0.25">
      <c r="A3288" s="8">
        <f>IF(ISBLANK('Step 1.4 CNY OAT'!A3288),"-",'Step 1.4 CNY OAT'!A3288)</f>
        <v>43237.958333333336</v>
      </c>
      <c r="B3288" s="26">
        <f t="shared" si="69"/>
        <v>136</v>
      </c>
      <c r="C3288" s="67" cm="1">
        <f t="array" ref="C3288">INDEX('Step 5. Daily Avg Schedule Calc'!$A$2:$D$169,(WEEKDAY(A3288)-1)*24+HOUR(A3288)+1,3)</f>
        <v>1</v>
      </c>
      <c r="D3288" s="67" cm="1">
        <f t="array" ref="D3288">INDEX('Step 5. Daily Avg Schedule Calc'!$A$2:$D$169,(WEEKDAY(A3288)-1)*24+HOUR(A3288)+1,4)</f>
        <v>1</v>
      </c>
      <c r="E3288">
        <f>VLOOKUP(A3288,'Step 1.4 CNY OAT'!$A$1:$B$8761,2)</f>
        <v>68</v>
      </c>
      <c r="F3288" s="11">
        <f ca="1">('Step 3. Regression'!$B$18*E3288^2+'Step 3. Regression'!$C$18*E3288+'Step 3. Regression'!$D$18)*C3288</f>
        <v>5.5357352587867084</v>
      </c>
      <c r="G3288" s="11">
        <f ca="1">('Step 3. Regression'!$G$18*E3288^2+'Step 3. Regression'!$H$18*E3288+'Step 3. Regression'!$I$18)*D3288</f>
        <v>2.7082525195186036</v>
      </c>
    </row>
    <row r="3289" spans="1:7" x14ac:dyDescent="0.25">
      <c r="A3289" s="8">
        <f>IF(ISBLANK('Step 1.4 CNY OAT'!A3289),"-",'Step 1.4 CNY OAT'!A3289)</f>
        <v>43238</v>
      </c>
      <c r="B3289" s="26">
        <f t="shared" si="69"/>
        <v>137</v>
      </c>
      <c r="C3289" s="67" cm="1">
        <f t="array" ref="C3289">INDEX('Step 5. Daily Avg Schedule Calc'!$A$2:$D$169,(WEEKDAY(A3289)-1)*24+HOUR(A3289)+1,3)</f>
        <v>1</v>
      </c>
      <c r="D3289" s="67" cm="1">
        <f t="array" ref="D3289">INDEX('Step 5. Daily Avg Schedule Calc'!$A$2:$D$169,(WEEKDAY(A3289)-1)*24+HOUR(A3289)+1,4)</f>
        <v>1</v>
      </c>
      <c r="E3289">
        <f>VLOOKUP(A3289,'Step 1.4 CNY OAT'!$A$1:$B$8761,2)</f>
        <v>66</v>
      </c>
      <c r="F3289" s="11">
        <f ca="1">('Step 3. Regression'!$B$18*E3289^2+'Step 3. Regression'!$C$18*E3289+'Step 3. Regression'!$D$18)*C3289</f>
        <v>5.4471119667571148</v>
      </c>
      <c r="G3289" s="11">
        <f ca="1">('Step 3. Regression'!$G$18*E3289^2+'Step 3. Regression'!$H$18*E3289+'Step 3. Regression'!$I$18)*D3289</f>
        <v>2.6951171035564454</v>
      </c>
    </row>
    <row r="3290" spans="1:7" x14ac:dyDescent="0.25">
      <c r="A3290" s="8">
        <f>IF(ISBLANK('Step 1.4 CNY OAT'!A3290),"-",'Step 1.4 CNY OAT'!A3290)</f>
        <v>43238.041666666664</v>
      </c>
      <c r="B3290" s="26">
        <f t="shared" si="69"/>
        <v>137</v>
      </c>
      <c r="C3290" s="67" cm="1">
        <f t="array" ref="C3290">INDEX('Step 5. Daily Avg Schedule Calc'!$A$2:$D$169,(WEEKDAY(A3290)-1)*24+HOUR(A3290)+1,3)</f>
        <v>1</v>
      </c>
      <c r="D3290" s="67" cm="1">
        <f t="array" ref="D3290">INDEX('Step 5. Daily Avg Schedule Calc'!$A$2:$D$169,(WEEKDAY(A3290)-1)*24+HOUR(A3290)+1,4)</f>
        <v>1</v>
      </c>
      <c r="E3290">
        <f>VLOOKUP(A3290,'Step 1.4 CNY OAT'!$A$1:$B$8761,2)</f>
        <v>67</v>
      </c>
      <c r="F3290" s="11">
        <f ca="1">('Step 3. Regression'!$B$18*E3290^2+'Step 3. Regression'!$C$18*E3290+'Step 3. Regression'!$D$18)*C3290</f>
        <v>5.4889985450739509</v>
      </c>
      <c r="G3290" s="11">
        <f ca="1">('Step 3. Regression'!$G$18*E3290^2+'Step 3. Regression'!$H$18*E3290+'Step 3. Regression'!$I$18)*D3290</f>
        <v>2.7010611487102851</v>
      </c>
    </row>
    <row r="3291" spans="1:7" x14ac:dyDescent="0.25">
      <c r="A3291" s="8">
        <f>IF(ISBLANK('Step 1.4 CNY OAT'!A3291),"-",'Step 1.4 CNY OAT'!A3291)</f>
        <v>43238.083333333336</v>
      </c>
      <c r="B3291" s="26">
        <f t="shared" si="69"/>
        <v>137</v>
      </c>
      <c r="C3291" s="67" cm="1">
        <f t="array" ref="C3291">INDEX('Step 5. Daily Avg Schedule Calc'!$A$2:$D$169,(WEEKDAY(A3291)-1)*24+HOUR(A3291)+1,3)</f>
        <v>1</v>
      </c>
      <c r="D3291" s="67" cm="1">
        <f t="array" ref="D3291">INDEX('Step 5. Daily Avg Schedule Calc'!$A$2:$D$169,(WEEKDAY(A3291)-1)*24+HOUR(A3291)+1,4)</f>
        <v>1</v>
      </c>
      <c r="E3291">
        <f>VLOOKUP(A3291,'Step 1.4 CNY OAT'!$A$1:$B$8761,2)</f>
        <v>65</v>
      </c>
      <c r="F3291" s="11">
        <f ca="1">('Step 3. Regression'!$B$18*E3291^2+'Step 3. Regression'!$C$18*E3291+'Step 3. Regression'!$D$18)*C3291</f>
        <v>5.4100755238361913</v>
      </c>
      <c r="G3291" s="11">
        <f ca="1">('Step 3. Regression'!$G$18*E3291^2+'Step 3. Regression'!$H$18*E3291+'Step 3. Regression'!$I$18)*D3291</f>
        <v>2.6904203840570866</v>
      </c>
    </row>
    <row r="3292" spans="1:7" x14ac:dyDescent="0.25">
      <c r="A3292" s="8">
        <f>IF(ISBLANK('Step 1.4 CNY OAT'!A3292),"-",'Step 1.4 CNY OAT'!A3292)</f>
        <v>43238.125</v>
      </c>
      <c r="B3292" s="26">
        <f t="shared" si="69"/>
        <v>137</v>
      </c>
      <c r="C3292" s="67" cm="1">
        <f t="array" ref="C3292">INDEX('Step 5. Daily Avg Schedule Calc'!$A$2:$D$169,(WEEKDAY(A3292)-1)*24+HOUR(A3292)+1,3)</f>
        <v>1</v>
      </c>
      <c r="D3292" s="67" cm="1">
        <f t="array" ref="D3292">INDEX('Step 5. Daily Avg Schedule Calc'!$A$2:$D$169,(WEEKDAY(A3292)-1)*24+HOUR(A3292)+1,4)</f>
        <v>1</v>
      </c>
      <c r="E3292">
        <f>VLOOKUP(A3292,'Step 1.4 CNY OAT'!$A$1:$B$8761,2)</f>
        <v>66</v>
      </c>
      <c r="F3292" s="11">
        <f ca="1">('Step 3. Regression'!$B$18*E3292^2+'Step 3. Regression'!$C$18*E3292+'Step 3. Regression'!$D$18)*C3292</f>
        <v>5.4471119667571148</v>
      </c>
      <c r="G3292" s="11">
        <f ca="1">('Step 3. Regression'!$G$18*E3292^2+'Step 3. Regression'!$H$18*E3292+'Step 3. Regression'!$I$18)*D3292</f>
        <v>2.6951171035564454</v>
      </c>
    </row>
    <row r="3293" spans="1:7" x14ac:dyDescent="0.25">
      <c r="A3293" s="8">
        <f>IF(ISBLANK('Step 1.4 CNY OAT'!A3293),"-",'Step 1.4 CNY OAT'!A3293)</f>
        <v>43238.166666666664</v>
      </c>
      <c r="B3293" s="26">
        <f t="shared" si="69"/>
        <v>137</v>
      </c>
      <c r="C3293" s="67" cm="1">
        <f t="array" ref="C3293">INDEX('Step 5. Daily Avg Schedule Calc'!$A$2:$D$169,(WEEKDAY(A3293)-1)*24+HOUR(A3293)+1,3)</f>
        <v>1</v>
      </c>
      <c r="D3293" s="67" cm="1">
        <f t="array" ref="D3293">INDEX('Step 5. Daily Avg Schedule Calc'!$A$2:$D$169,(WEEKDAY(A3293)-1)*24+HOUR(A3293)+1,4)</f>
        <v>1</v>
      </c>
      <c r="E3293">
        <f>VLOOKUP(A3293,'Step 1.4 CNY OAT'!$A$1:$B$8761,2)</f>
        <v>63</v>
      </c>
      <c r="F3293" s="11">
        <f ca="1">('Step 3. Regression'!$B$18*E3293^2+'Step 3. Regression'!$C$18*E3293+'Step 3. Regression'!$D$18)*C3293</f>
        <v>5.3505530441821012</v>
      </c>
      <c r="G3293" s="11">
        <f ca="1">('Step 3. Regression'!$G$18*E3293^2+'Step 3. Regression'!$H$18*E3293+'Step 3. Regression'!$I$18)*D3293</f>
        <v>2.6847689220218069</v>
      </c>
    </row>
    <row r="3294" spans="1:7" x14ac:dyDescent="0.25">
      <c r="A3294" s="8">
        <f>IF(ISBLANK('Step 1.4 CNY OAT'!A3294),"-",'Step 1.4 CNY OAT'!A3294)</f>
        <v>43238.208333333336</v>
      </c>
      <c r="B3294" s="26">
        <f t="shared" si="69"/>
        <v>137</v>
      </c>
      <c r="C3294" s="67" cm="1">
        <f t="array" ref="C3294">INDEX('Step 5. Daily Avg Schedule Calc'!$A$2:$D$169,(WEEKDAY(A3294)-1)*24+HOUR(A3294)+1,3)</f>
        <v>1</v>
      </c>
      <c r="D3294" s="67" cm="1">
        <f t="array" ref="D3294">INDEX('Step 5. Daily Avg Schedule Calc'!$A$2:$D$169,(WEEKDAY(A3294)-1)*24+HOUR(A3294)+1,4)</f>
        <v>1</v>
      </c>
      <c r="E3294">
        <f>VLOOKUP(A3294,'Step 1.4 CNY OAT'!$A$1:$B$8761,2)</f>
        <v>63</v>
      </c>
      <c r="F3294" s="11">
        <f ca="1">('Step 3. Regression'!$B$18*E3294^2+'Step 3. Regression'!$C$18*E3294+'Step 3. Regression'!$D$18)*C3294</f>
        <v>5.3505530441821012</v>
      </c>
      <c r="G3294" s="11">
        <f ca="1">('Step 3. Regression'!$G$18*E3294^2+'Step 3. Regression'!$H$18*E3294+'Step 3. Regression'!$I$18)*D3294</f>
        <v>2.6847689220218069</v>
      </c>
    </row>
    <row r="3295" spans="1:7" x14ac:dyDescent="0.25">
      <c r="A3295" s="8">
        <f>IF(ISBLANK('Step 1.4 CNY OAT'!A3295),"-",'Step 1.4 CNY OAT'!A3295)</f>
        <v>43238.25</v>
      </c>
      <c r="B3295" s="26">
        <f t="shared" si="69"/>
        <v>137</v>
      </c>
      <c r="C3295" s="67" cm="1">
        <f t="array" ref="C3295">INDEX('Step 5. Daily Avg Schedule Calc'!$A$2:$D$169,(WEEKDAY(A3295)-1)*24+HOUR(A3295)+1,3)</f>
        <v>1</v>
      </c>
      <c r="D3295" s="67" cm="1">
        <f t="array" ref="D3295">INDEX('Step 5. Daily Avg Schedule Calc'!$A$2:$D$169,(WEEKDAY(A3295)-1)*24+HOUR(A3295)+1,4)</f>
        <v>1</v>
      </c>
      <c r="E3295">
        <f>VLOOKUP(A3295,'Step 1.4 CNY OAT'!$A$1:$B$8761,2)</f>
        <v>63</v>
      </c>
      <c r="F3295" s="11">
        <f ca="1">('Step 3. Regression'!$B$18*E3295^2+'Step 3. Regression'!$C$18*E3295+'Step 3. Regression'!$D$18)*C3295</f>
        <v>5.3505530441821012</v>
      </c>
      <c r="G3295" s="11">
        <f ca="1">('Step 3. Regression'!$G$18*E3295^2+'Step 3. Regression'!$H$18*E3295+'Step 3. Regression'!$I$18)*D3295</f>
        <v>2.6847689220218069</v>
      </c>
    </row>
    <row r="3296" spans="1:7" x14ac:dyDescent="0.25">
      <c r="A3296" s="8">
        <f>IF(ISBLANK('Step 1.4 CNY OAT'!A3296),"-",'Step 1.4 CNY OAT'!A3296)</f>
        <v>43238.291666666664</v>
      </c>
      <c r="B3296" s="26">
        <f t="shared" si="69"/>
        <v>137</v>
      </c>
      <c r="C3296" s="67" cm="1">
        <f t="array" ref="C3296">INDEX('Step 5. Daily Avg Schedule Calc'!$A$2:$D$169,(WEEKDAY(A3296)-1)*24+HOUR(A3296)+1,3)</f>
        <v>1</v>
      </c>
      <c r="D3296" s="67" cm="1">
        <f t="array" ref="D3296">INDEX('Step 5. Daily Avg Schedule Calc'!$A$2:$D$169,(WEEKDAY(A3296)-1)*24+HOUR(A3296)+1,4)</f>
        <v>1</v>
      </c>
      <c r="E3296">
        <f>VLOOKUP(A3296,'Step 1.4 CNY OAT'!$A$1:$B$8761,2)</f>
        <v>63</v>
      </c>
      <c r="F3296" s="11">
        <f ca="1">('Step 3. Regression'!$B$18*E3296^2+'Step 3. Regression'!$C$18*E3296+'Step 3. Regression'!$D$18)*C3296</f>
        <v>5.3505530441821012</v>
      </c>
      <c r="G3296" s="11">
        <f ca="1">('Step 3. Regression'!$G$18*E3296^2+'Step 3. Regression'!$H$18*E3296+'Step 3. Regression'!$I$18)*D3296</f>
        <v>2.6847689220218069</v>
      </c>
    </row>
    <row r="3297" spans="1:7" x14ac:dyDescent="0.25">
      <c r="A3297" s="8">
        <f>IF(ISBLANK('Step 1.4 CNY OAT'!A3297),"-",'Step 1.4 CNY OAT'!A3297)</f>
        <v>43238.333333333336</v>
      </c>
      <c r="B3297" s="26">
        <f t="shared" si="69"/>
        <v>137</v>
      </c>
      <c r="C3297" s="67" cm="1">
        <f t="array" ref="C3297">INDEX('Step 5. Daily Avg Schedule Calc'!$A$2:$D$169,(WEEKDAY(A3297)-1)*24+HOUR(A3297)+1,3)</f>
        <v>1</v>
      </c>
      <c r="D3297" s="67" cm="1">
        <f t="array" ref="D3297">INDEX('Step 5. Daily Avg Schedule Calc'!$A$2:$D$169,(WEEKDAY(A3297)-1)*24+HOUR(A3297)+1,4)</f>
        <v>1</v>
      </c>
      <c r="E3297">
        <f>VLOOKUP(A3297,'Step 1.4 CNY OAT'!$A$1:$B$8761,2)</f>
        <v>64</v>
      </c>
      <c r="F3297" s="11">
        <f ca="1">('Step 3. Regression'!$B$18*E3297^2+'Step 3. Regression'!$C$18*E3297+'Step 3. Regression'!$D$18)*C3297</f>
        <v>5.3778892163111873</v>
      </c>
      <c r="G3297" s="11">
        <f ca="1">('Step 3. Regression'!$G$18*E3297^2+'Step 3. Regression'!$H$18*E3297+'Step 3. Regression'!$I$18)*D3297</f>
        <v>2.686970990212207</v>
      </c>
    </row>
    <row r="3298" spans="1:7" x14ac:dyDescent="0.25">
      <c r="A3298" s="8">
        <f>IF(ISBLANK('Step 1.4 CNY OAT'!A3298),"-",'Step 1.4 CNY OAT'!A3298)</f>
        <v>43238.375</v>
      </c>
      <c r="B3298" s="26">
        <f t="shared" si="69"/>
        <v>137</v>
      </c>
      <c r="C3298" s="67" cm="1">
        <f t="array" ref="C3298">INDEX('Step 5. Daily Avg Schedule Calc'!$A$2:$D$169,(WEEKDAY(A3298)-1)*24+HOUR(A3298)+1,3)</f>
        <v>1</v>
      </c>
      <c r="D3298" s="67" cm="1">
        <f t="array" ref="D3298">INDEX('Step 5. Daily Avg Schedule Calc'!$A$2:$D$169,(WEEKDAY(A3298)-1)*24+HOUR(A3298)+1,4)</f>
        <v>1</v>
      </c>
      <c r="E3298">
        <f>VLOOKUP(A3298,'Step 1.4 CNY OAT'!$A$1:$B$8761,2)</f>
        <v>64</v>
      </c>
      <c r="F3298" s="11">
        <f ca="1">('Step 3. Regression'!$B$18*E3298^2+'Step 3. Regression'!$C$18*E3298+'Step 3. Regression'!$D$18)*C3298</f>
        <v>5.3778892163111873</v>
      </c>
      <c r="G3298" s="11">
        <f ca="1">('Step 3. Regression'!$G$18*E3298^2+'Step 3. Regression'!$H$18*E3298+'Step 3. Regression'!$I$18)*D3298</f>
        <v>2.686970990212207</v>
      </c>
    </row>
    <row r="3299" spans="1:7" x14ac:dyDescent="0.25">
      <c r="A3299" s="8">
        <f>IF(ISBLANK('Step 1.4 CNY OAT'!A3299),"-",'Step 1.4 CNY OAT'!A3299)</f>
        <v>43238.416666666664</v>
      </c>
      <c r="B3299" s="26">
        <f t="shared" si="69"/>
        <v>137</v>
      </c>
      <c r="C3299" s="67" cm="1">
        <f t="array" ref="C3299">INDEX('Step 5. Daily Avg Schedule Calc'!$A$2:$D$169,(WEEKDAY(A3299)-1)*24+HOUR(A3299)+1,3)</f>
        <v>1</v>
      </c>
      <c r="D3299" s="67" cm="1">
        <f t="array" ref="D3299">INDEX('Step 5. Daily Avg Schedule Calc'!$A$2:$D$169,(WEEKDAY(A3299)-1)*24+HOUR(A3299)+1,4)</f>
        <v>1</v>
      </c>
      <c r="E3299">
        <f>VLOOKUP(A3299,'Step 1.4 CNY OAT'!$A$1:$B$8761,2)</f>
        <v>63</v>
      </c>
      <c r="F3299" s="11">
        <f ca="1">('Step 3. Regression'!$B$18*E3299^2+'Step 3. Regression'!$C$18*E3299+'Step 3. Regression'!$D$18)*C3299</f>
        <v>5.3505530441821012</v>
      </c>
      <c r="G3299" s="11">
        <f ca="1">('Step 3. Regression'!$G$18*E3299^2+'Step 3. Regression'!$H$18*E3299+'Step 3. Regression'!$I$18)*D3299</f>
        <v>2.6847689220218069</v>
      </c>
    </row>
    <row r="3300" spans="1:7" x14ac:dyDescent="0.25">
      <c r="A3300" s="8">
        <f>IF(ISBLANK('Step 1.4 CNY OAT'!A3300),"-",'Step 1.4 CNY OAT'!A3300)</f>
        <v>43238.458333333336</v>
      </c>
      <c r="B3300" s="26">
        <f t="shared" si="69"/>
        <v>137</v>
      </c>
      <c r="C3300" s="67" cm="1">
        <f t="array" ref="C3300">INDEX('Step 5. Daily Avg Schedule Calc'!$A$2:$D$169,(WEEKDAY(A3300)-1)*24+HOUR(A3300)+1,3)</f>
        <v>1</v>
      </c>
      <c r="D3300" s="67" cm="1">
        <f t="array" ref="D3300">INDEX('Step 5. Daily Avg Schedule Calc'!$A$2:$D$169,(WEEKDAY(A3300)-1)*24+HOUR(A3300)+1,4)</f>
        <v>1</v>
      </c>
      <c r="E3300">
        <f>VLOOKUP(A3300,'Step 1.4 CNY OAT'!$A$1:$B$8761,2)</f>
        <v>64</v>
      </c>
      <c r="F3300" s="11">
        <f ca="1">('Step 3. Regression'!$B$18*E3300^2+'Step 3. Regression'!$C$18*E3300+'Step 3. Regression'!$D$18)*C3300</f>
        <v>5.3778892163111873</v>
      </c>
      <c r="G3300" s="11">
        <f ca="1">('Step 3. Regression'!$G$18*E3300^2+'Step 3. Regression'!$H$18*E3300+'Step 3. Regression'!$I$18)*D3300</f>
        <v>2.686970990212207</v>
      </c>
    </row>
    <row r="3301" spans="1:7" x14ac:dyDescent="0.25">
      <c r="A3301" s="8">
        <f>IF(ISBLANK('Step 1.4 CNY OAT'!A3301),"-",'Step 1.4 CNY OAT'!A3301)</f>
        <v>43238.5</v>
      </c>
      <c r="B3301" s="26">
        <f t="shared" si="69"/>
        <v>137</v>
      </c>
      <c r="C3301" s="67" cm="1">
        <f t="array" ref="C3301">INDEX('Step 5. Daily Avg Schedule Calc'!$A$2:$D$169,(WEEKDAY(A3301)-1)*24+HOUR(A3301)+1,3)</f>
        <v>1</v>
      </c>
      <c r="D3301" s="67" cm="1">
        <f t="array" ref="D3301">INDEX('Step 5. Daily Avg Schedule Calc'!$A$2:$D$169,(WEEKDAY(A3301)-1)*24+HOUR(A3301)+1,4)</f>
        <v>1</v>
      </c>
      <c r="E3301">
        <f>VLOOKUP(A3301,'Step 1.4 CNY OAT'!$A$1:$B$8761,2)</f>
        <v>63</v>
      </c>
      <c r="F3301" s="11">
        <f ca="1">('Step 3. Regression'!$B$18*E3301^2+'Step 3. Regression'!$C$18*E3301+'Step 3. Regression'!$D$18)*C3301</f>
        <v>5.3505530441821012</v>
      </c>
      <c r="G3301" s="11">
        <f ca="1">('Step 3. Regression'!$G$18*E3301^2+'Step 3. Regression'!$H$18*E3301+'Step 3. Regression'!$I$18)*D3301</f>
        <v>2.6847689220218069</v>
      </c>
    </row>
    <row r="3302" spans="1:7" x14ac:dyDescent="0.25">
      <c r="A3302" s="8">
        <f>IF(ISBLANK('Step 1.4 CNY OAT'!A3302),"-",'Step 1.4 CNY OAT'!A3302)</f>
        <v>43238.541666666664</v>
      </c>
      <c r="B3302" s="26">
        <f t="shared" si="69"/>
        <v>137</v>
      </c>
      <c r="C3302" s="67" cm="1">
        <f t="array" ref="C3302">INDEX('Step 5. Daily Avg Schedule Calc'!$A$2:$D$169,(WEEKDAY(A3302)-1)*24+HOUR(A3302)+1,3)</f>
        <v>1</v>
      </c>
      <c r="D3302" s="67" cm="1">
        <f t="array" ref="D3302">INDEX('Step 5. Daily Avg Schedule Calc'!$A$2:$D$169,(WEEKDAY(A3302)-1)*24+HOUR(A3302)+1,4)</f>
        <v>1</v>
      </c>
      <c r="E3302">
        <f>VLOOKUP(A3302,'Step 1.4 CNY OAT'!$A$1:$B$8761,2)</f>
        <v>63</v>
      </c>
      <c r="F3302" s="11">
        <f ca="1">('Step 3. Regression'!$B$18*E3302^2+'Step 3. Regression'!$C$18*E3302+'Step 3. Regression'!$D$18)*C3302</f>
        <v>5.3505530441821012</v>
      </c>
      <c r="G3302" s="11">
        <f ca="1">('Step 3. Regression'!$G$18*E3302^2+'Step 3. Regression'!$H$18*E3302+'Step 3. Regression'!$I$18)*D3302</f>
        <v>2.6847689220218069</v>
      </c>
    </row>
    <row r="3303" spans="1:7" x14ac:dyDescent="0.25">
      <c r="A3303" s="8">
        <f>IF(ISBLANK('Step 1.4 CNY OAT'!A3303),"-",'Step 1.4 CNY OAT'!A3303)</f>
        <v>43238.583333333336</v>
      </c>
      <c r="B3303" s="26">
        <f t="shared" si="69"/>
        <v>137</v>
      </c>
      <c r="C3303" s="67" cm="1">
        <f t="array" ref="C3303">INDEX('Step 5. Daily Avg Schedule Calc'!$A$2:$D$169,(WEEKDAY(A3303)-1)*24+HOUR(A3303)+1,3)</f>
        <v>1</v>
      </c>
      <c r="D3303" s="67" cm="1">
        <f t="array" ref="D3303">INDEX('Step 5. Daily Avg Schedule Calc'!$A$2:$D$169,(WEEKDAY(A3303)-1)*24+HOUR(A3303)+1,4)</f>
        <v>1</v>
      </c>
      <c r="E3303">
        <f>VLOOKUP(A3303,'Step 1.4 CNY OAT'!$A$1:$B$8761,2)</f>
        <v>64</v>
      </c>
      <c r="F3303" s="11">
        <f ca="1">('Step 3. Regression'!$B$18*E3303^2+'Step 3. Regression'!$C$18*E3303+'Step 3. Regression'!$D$18)*C3303</f>
        <v>5.3778892163111873</v>
      </c>
      <c r="G3303" s="11">
        <f ca="1">('Step 3. Regression'!$G$18*E3303^2+'Step 3. Regression'!$H$18*E3303+'Step 3. Regression'!$I$18)*D3303</f>
        <v>2.686970990212207</v>
      </c>
    </row>
    <row r="3304" spans="1:7" x14ac:dyDescent="0.25">
      <c r="A3304" s="8">
        <f>IF(ISBLANK('Step 1.4 CNY OAT'!A3304),"-",'Step 1.4 CNY OAT'!A3304)</f>
        <v>43238.625</v>
      </c>
      <c r="B3304" s="26">
        <f t="shared" si="69"/>
        <v>137</v>
      </c>
      <c r="C3304" s="67" cm="1">
        <f t="array" ref="C3304">INDEX('Step 5. Daily Avg Schedule Calc'!$A$2:$D$169,(WEEKDAY(A3304)-1)*24+HOUR(A3304)+1,3)</f>
        <v>1</v>
      </c>
      <c r="D3304" s="67" cm="1">
        <f t="array" ref="D3304">INDEX('Step 5. Daily Avg Schedule Calc'!$A$2:$D$169,(WEEKDAY(A3304)-1)*24+HOUR(A3304)+1,4)</f>
        <v>1</v>
      </c>
      <c r="E3304">
        <f>VLOOKUP(A3304,'Step 1.4 CNY OAT'!$A$1:$B$8761,2)</f>
        <v>64</v>
      </c>
      <c r="F3304" s="11">
        <f ca="1">('Step 3. Regression'!$B$18*E3304^2+'Step 3. Regression'!$C$18*E3304+'Step 3. Regression'!$D$18)*C3304</f>
        <v>5.3778892163111873</v>
      </c>
      <c r="G3304" s="11">
        <f ca="1">('Step 3. Regression'!$G$18*E3304^2+'Step 3. Regression'!$H$18*E3304+'Step 3. Regression'!$I$18)*D3304</f>
        <v>2.686970990212207</v>
      </c>
    </row>
    <row r="3305" spans="1:7" x14ac:dyDescent="0.25">
      <c r="A3305" s="8">
        <f>IF(ISBLANK('Step 1.4 CNY OAT'!A3305),"-",'Step 1.4 CNY OAT'!A3305)</f>
        <v>43238.666666666664</v>
      </c>
      <c r="B3305" s="26">
        <f t="shared" si="69"/>
        <v>137</v>
      </c>
      <c r="C3305" s="67" cm="1">
        <f t="array" ref="C3305">INDEX('Step 5. Daily Avg Schedule Calc'!$A$2:$D$169,(WEEKDAY(A3305)-1)*24+HOUR(A3305)+1,3)</f>
        <v>1</v>
      </c>
      <c r="D3305" s="67" cm="1">
        <f t="array" ref="D3305">INDEX('Step 5. Daily Avg Schedule Calc'!$A$2:$D$169,(WEEKDAY(A3305)-1)*24+HOUR(A3305)+1,4)</f>
        <v>1</v>
      </c>
      <c r="E3305">
        <f>VLOOKUP(A3305,'Step 1.4 CNY OAT'!$A$1:$B$8761,2)</f>
        <v>66</v>
      </c>
      <c r="F3305" s="11">
        <f ca="1">('Step 3. Regression'!$B$18*E3305^2+'Step 3. Regression'!$C$18*E3305+'Step 3. Regression'!$D$18)*C3305</f>
        <v>5.4471119667571148</v>
      </c>
      <c r="G3305" s="11">
        <f ca="1">('Step 3. Regression'!$G$18*E3305^2+'Step 3. Regression'!$H$18*E3305+'Step 3. Regression'!$I$18)*D3305</f>
        <v>2.6951171035564454</v>
      </c>
    </row>
    <row r="3306" spans="1:7" x14ac:dyDescent="0.25">
      <c r="A3306" s="8">
        <f>IF(ISBLANK('Step 1.4 CNY OAT'!A3306),"-",'Step 1.4 CNY OAT'!A3306)</f>
        <v>43238.708333333336</v>
      </c>
      <c r="B3306" s="26">
        <f t="shared" si="69"/>
        <v>137</v>
      </c>
      <c r="C3306" s="67" cm="1">
        <f t="array" ref="C3306">INDEX('Step 5. Daily Avg Schedule Calc'!$A$2:$D$169,(WEEKDAY(A3306)-1)*24+HOUR(A3306)+1,3)</f>
        <v>1</v>
      </c>
      <c r="D3306" s="67" cm="1">
        <f t="array" ref="D3306">INDEX('Step 5. Daily Avg Schedule Calc'!$A$2:$D$169,(WEEKDAY(A3306)-1)*24+HOUR(A3306)+1,4)</f>
        <v>1</v>
      </c>
      <c r="E3306">
        <f>VLOOKUP(A3306,'Step 1.4 CNY OAT'!$A$1:$B$8761,2)</f>
        <v>64</v>
      </c>
      <c r="F3306" s="11">
        <f ca="1">('Step 3. Regression'!$B$18*E3306^2+'Step 3. Regression'!$C$18*E3306+'Step 3. Regression'!$D$18)*C3306</f>
        <v>5.3778892163111873</v>
      </c>
      <c r="G3306" s="11">
        <f ca="1">('Step 3. Regression'!$G$18*E3306^2+'Step 3. Regression'!$H$18*E3306+'Step 3. Regression'!$I$18)*D3306</f>
        <v>2.686970990212207</v>
      </c>
    </row>
    <row r="3307" spans="1:7" x14ac:dyDescent="0.25">
      <c r="A3307" s="8">
        <f>IF(ISBLANK('Step 1.4 CNY OAT'!A3307),"-",'Step 1.4 CNY OAT'!A3307)</f>
        <v>43238.75</v>
      </c>
      <c r="B3307" s="26">
        <f t="shared" si="69"/>
        <v>137</v>
      </c>
      <c r="C3307" s="67" cm="1">
        <f t="array" ref="C3307">INDEX('Step 5. Daily Avg Schedule Calc'!$A$2:$D$169,(WEEKDAY(A3307)-1)*24+HOUR(A3307)+1,3)</f>
        <v>1</v>
      </c>
      <c r="D3307" s="67" cm="1">
        <f t="array" ref="D3307">INDEX('Step 5. Daily Avg Schedule Calc'!$A$2:$D$169,(WEEKDAY(A3307)-1)*24+HOUR(A3307)+1,4)</f>
        <v>1</v>
      </c>
      <c r="E3307">
        <f>VLOOKUP(A3307,'Step 1.4 CNY OAT'!$A$1:$B$8761,2)</f>
        <v>63</v>
      </c>
      <c r="F3307" s="11">
        <f ca="1">('Step 3. Regression'!$B$18*E3307^2+'Step 3. Regression'!$C$18*E3307+'Step 3. Regression'!$D$18)*C3307</f>
        <v>5.3505530441821012</v>
      </c>
      <c r="G3307" s="11">
        <f ca="1">('Step 3. Regression'!$G$18*E3307^2+'Step 3. Regression'!$H$18*E3307+'Step 3. Regression'!$I$18)*D3307</f>
        <v>2.6847689220218069</v>
      </c>
    </row>
    <row r="3308" spans="1:7" x14ac:dyDescent="0.25">
      <c r="A3308" s="8">
        <f>IF(ISBLANK('Step 1.4 CNY OAT'!A3308),"-",'Step 1.4 CNY OAT'!A3308)</f>
        <v>43238.791666666664</v>
      </c>
      <c r="B3308" s="26">
        <f t="shared" si="69"/>
        <v>137</v>
      </c>
      <c r="C3308" s="67" cm="1">
        <f t="array" ref="C3308">INDEX('Step 5. Daily Avg Schedule Calc'!$A$2:$D$169,(WEEKDAY(A3308)-1)*24+HOUR(A3308)+1,3)</f>
        <v>1</v>
      </c>
      <c r="D3308" s="67" cm="1">
        <f t="array" ref="D3308">INDEX('Step 5. Daily Avg Schedule Calc'!$A$2:$D$169,(WEEKDAY(A3308)-1)*24+HOUR(A3308)+1,4)</f>
        <v>1</v>
      </c>
      <c r="E3308">
        <f>VLOOKUP(A3308,'Step 1.4 CNY OAT'!$A$1:$B$8761,2)</f>
        <v>63</v>
      </c>
      <c r="F3308" s="11">
        <f ca="1">('Step 3. Regression'!$B$18*E3308^2+'Step 3. Regression'!$C$18*E3308+'Step 3. Regression'!$D$18)*C3308</f>
        <v>5.3505530441821012</v>
      </c>
      <c r="G3308" s="11">
        <f ca="1">('Step 3. Regression'!$G$18*E3308^2+'Step 3. Regression'!$H$18*E3308+'Step 3. Regression'!$I$18)*D3308</f>
        <v>2.6847689220218069</v>
      </c>
    </row>
    <row r="3309" spans="1:7" x14ac:dyDescent="0.25">
      <c r="A3309" s="8">
        <f>IF(ISBLANK('Step 1.4 CNY OAT'!A3309),"-",'Step 1.4 CNY OAT'!A3309)</f>
        <v>43238.833333333336</v>
      </c>
      <c r="B3309" s="26">
        <f t="shared" si="69"/>
        <v>137</v>
      </c>
      <c r="C3309" s="67" cm="1">
        <f t="array" ref="C3309">INDEX('Step 5. Daily Avg Schedule Calc'!$A$2:$D$169,(WEEKDAY(A3309)-1)*24+HOUR(A3309)+1,3)</f>
        <v>1</v>
      </c>
      <c r="D3309" s="67" cm="1">
        <f t="array" ref="D3309">INDEX('Step 5. Daily Avg Schedule Calc'!$A$2:$D$169,(WEEKDAY(A3309)-1)*24+HOUR(A3309)+1,4)</f>
        <v>1</v>
      </c>
      <c r="E3309">
        <f>VLOOKUP(A3309,'Step 1.4 CNY OAT'!$A$1:$B$8761,2)</f>
        <v>61</v>
      </c>
      <c r="F3309" s="11">
        <f ca="1">('Step 3. Regression'!$B$18*E3309^2+'Step 3. Regression'!$C$18*E3309+'Step 3. Regression'!$D$18)*C3309</f>
        <v>5.3104311061116736</v>
      </c>
      <c r="G3309" s="11">
        <f ca="1">('Step 3. Regression'!$G$18*E3309^2+'Step 3. Regression'!$H$18*E3309+'Step 3. Regression'!$I$18)*D3309</f>
        <v>2.6841067626044453</v>
      </c>
    </row>
    <row r="3310" spans="1:7" x14ac:dyDescent="0.25">
      <c r="A3310" s="8">
        <f>IF(ISBLANK('Step 1.4 CNY OAT'!A3310),"-",'Step 1.4 CNY OAT'!A3310)</f>
        <v>43238.875</v>
      </c>
      <c r="B3310" s="26">
        <f t="shared" si="69"/>
        <v>137</v>
      </c>
      <c r="C3310" s="67" cm="1">
        <f t="array" ref="C3310">INDEX('Step 5. Daily Avg Schedule Calc'!$A$2:$D$169,(WEEKDAY(A3310)-1)*24+HOUR(A3310)+1,3)</f>
        <v>1</v>
      </c>
      <c r="D3310" s="67" cm="1">
        <f t="array" ref="D3310">INDEX('Step 5. Daily Avg Schedule Calc'!$A$2:$D$169,(WEEKDAY(A3310)-1)*24+HOUR(A3310)+1,4)</f>
        <v>1</v>
      </c>
      <c r="E3310">
        <f>VLOOKUP(A3310,'Step 1.4 CNY OAT'!$A$1:$B$8761,2)</f>
        <v>60</v>
      </c>
      <c r="F3310" s="11">
        <f ca="1">('Step 3. Regression'!$B$18*E3310^2+'Step 3. Regression'!$C$18*E3310+'Step 3. Regression'!$D$18)*C3310</f>
        <v>5.2976453401703321</v>
      </c>
      <c r="G3310" s="11">
        <f ca="1">('Step 3. Regression'!$G$18*E3310^2+'Step 3. Regression'!$H$18*E3310+'Step 3. Regression'!$I$18)*D3310</f>
        <v>2.685646671377484</v>
      </c>
    </row>
    <row r="3311" spans="1:7" x14ac:dyDescent="0.25">
      <c r="A3311" s="8">
        <f>IF(ISBLANK('Step 1.4 CNY OAT'!A3311),"-",'Step 1.4 CNY OAT'!A3311)</f>
        <v>43238.916666666664</v>
      </c>
      <c r="B3311" s="26">
        <f t="shared" si="69"/>
        <v>137</v>
      </c>
      <c r="C3311" s="67" cm="1">
        <f t="array" ref="C3311">INDEX('Step 5. Daily Avg Schedule Calc'!$A$2:$D$169,(WEEKDAY(A3311)-1)*24+HOUR(A3311)+1,3)</f>
        <v>1</v>
      </c>
      <c r="D3311" s="67" cm="1">
        <f t="array" ref="D3311">INDEX('Step 5. Daily Avg Schedule Calc'!$A$2:$D$169,(WEEKDAY(A3311)-1)*24+HOUR(A3311)+1,4)</f>
        <v>1</v>
      </c>
      <c r="E3311">
        <f>VLOOKUP(A3311,'Step 1.4 CNY OAT'!$A$1:$B$8761,2)</f>
        <v>57</v>
      </c>
      <c r="F3311" s="11">
        <f ca="1">('Step 3. Regression'!$B$18*E3311^2+'Step 3. Regression'!$C$18*E3311+'Step 3. Regression'!$D$18)*C3311</f>
        <v>5.2883888547218145</v>
      </c>
      <c r="G3311" s="11">
        <f ca="1">('Step 3. Regression'!$G$18*E3311^2+'Step 3. Regression'!$H$18*E3311+'Step 3. Regression'!$I$18)*D3311</f>
        <v>2.697750351623478</v>
      </c>
    </row>
    <row r="3312" spans="1:7" x14ac:dyDescent="0.25">
      <c r="A3312" s="8">
        <f>IF(ISBLANK('Step 1.4 CNY OAT'!A3312),"-",'Step 1.4 CNY OAT'!A3312)</f>
        <v>43238.958333333336</v>
      </c>
      <c r="B3312" s="26">
        <f t="shared" si="69"/>
        <v>137</v>
      </c>
      <c r="C3312" s="67" cm="1">
        <f t="array" ref="C3312">INDEX('Step 5. Daily Avg Schedule Calc'!$A$2:$D$169,(WEEKDAY(A3312)-1)*24+HOUR(A3312)+1,3)</f>
        <v>1</v>
      </c>
      <c r="D3312" s="67" cm="1">
        <f t="array" ref="D3312">INDEX('Step 5. Daily Avg Schedule Calc'!$A$2:$D$169,(WEEKDAY(A3312)-1)*24+HOUR(A3312)+1,4)</f>
        <v>1</v>
      </c>
      <c r="E3312">
        <f>VLOOKUP(A3312,'Step 1.4 CNY OAT'!$A$1:$B$8761,2)</f>
        <v>57</v>
      </c>
      <c r="F3312" s="11">
        <f ca="1">('Step 3. Regression'!$B$18*E3312^2+'Step 3. Regression'!$C$18*E3312+'Step 3. Regression'!$D$18)*C3312</f>
        <v>5.2883888547218145</v>
      </c>
      <c r="G3312" s="11">
        <f ca="1">('Step 3. Regression'!$G$18*E3312^2+'Step 3. Regression'!$H$18*E3312+'Step 3. Regression'!$I$18)*D3312</f>
        <v>2.697750351623478</v>
      </c>
    </row>
    <row r="3313" spans="1:7" x14ac:dyDescent="0.25">
      <c r="A3313" s="8">
        <f>IF(ISBLANK('Step 1.4 CNY OAT'!A3313),"-",'Step 1.4 CNY OAT'!A3313)</f>
        <v>43239</v>
      </c>
      <c r="B3313" s="26">
        <f t="shared" si="69"/>
        <v>138</v>
      </c>
      <c r="C3313" s="67" cm="1">
        <f t="array" ref="C3313">INDEX('Step 5. Daily Avg Schedule Calc'!$A$2:$D$169,(WEEKDAY(A3313)-1)*24+HOUR(A3313)+1,3)</f>
        <v>1</v>
      </c>
      <c r="D3313" s="67" cm="1">
        <f t="array" ref="D3313">INDEX('Step 5. Daily Avg Schedule Calc'!$A$2:$D$169,(WEEKDAY(A3313)-1)*24+HOUR(A3313)+1,4)</f>
        <v>1</v>
      </c>
      <c r="E3313">
        <f>VLOOKUP(A3313,'Step 1.4 CNY OAT'!$A$1:$B$8761,2)</f>
        <v>55</v>
      </c>
      <c r="F3313" s="11">
        <f ca="1">('Step 3. Regression'!$B$18*E3313^2+'Step 3. Regression'!$C$18*E3313+'Step 3. Regression'!$D$18)*C3313</f>
        <v>5.3064685414023867</v>
      </c>
      <c r="G3313" s="11">
        <f ca="1">('Step 3. Regression'!$G$18*E3313^2+'Step 3. Regression'!$H$18*E3313+'Step 3. Regression'!$I$18)*D3313</f>
        <v>2.7120561000598711</v>
      </c>
    </row>
    <row r="3314" spans="1:7" x14ac:dyDescent="0.25">
      <c r="A3314" s="8">
        <f>IF(ISBLANK('Step 1.4 CNY OAT'!A3314),"-",'Step 1.4 CNY OAT'!A3314)</f>
        <v>43239.041666666664</v>
      </c>
      <c r="B3314" s="26">
        <f t="shared" si="69"/>
        <v>138</v>
      </c>
      <c r="C3314" s="67" cm="1">
        <f t="array" ref="C3314">INDEX('Step 5. Daily Avg Schedule Calc'!$A$2:$D$169,(WEEKDAY(A3314)-1)*24+HOUR(A3314)+1,3)</f>
        <v>1</v>
      </c>
      <c r="D3314" s="67" cm="1">
        <f t="array" ref="D3314">INDEX('Step 5. Daily Avg Schedule Calc'!$A$2:$D$169,(WEEKDAY(A3314)-1)*24+HOUR(A3314)+1,4)</f>
        <v>1</v>
      </c>
      <c r="E3314">
        <f>VLOOKUP(A3314,'Step 1.4 CNY OAT'!$A$1:$B$8761,2)</f>
        <v>56</v>
      </c>
      <c r="F3314" s="11">
        <f ca="1">('Step 3. Regression'!$B$18*E3314^2+'Step 3. Regression'!$C$18*E3314+'Step 3. Regression'!$D$18)*C3314</f>
        <v>5.2950036303641443</v>
      </c>
      <c r="G3314" s="11">
        <f ca="1">('Step 3. Regression'!$G$18*E3314^2+'Step 3. Regression'!$H$18*E3314+'Step 3. Regression'!$I$18)*D3314</f>
        <v>2.7042795630144352</v>
      </c>
    </row>
    <row r="3315" spans="1:7" x14ac:dyDescent="0.25">
      <c r="A3315" s="8">
        <f>IF(ISBLANK('Step 1.4 CNY OAT'!A3315),"-",'Step 1.4 CNY OAT'!A3315)</f>
        <v>43239.083333333336</v>
      </c>
      <c r="B3315" s="26">
        <f t="shared" si="69"/>
        <v>138</v>
      </c>
      <c r="C3315" s="67" cm="1">
        <f t="array" ref="C3315">INDEX('Step 5. Daily Avg Schedule Calc'!$A$2:$D$169,(WEEKDAY(A3315)-1)*24+HOUR(A3315)+1,3)</f>
        <v>1</v>
      </c>
      <c r="D3315" s="67" cm="1">
        <f t="array" ref="D3315">INDEX('Step 5. Daily Avg Schedule Calc'!$A$2:$D$169,(WEEKDAY(A3315)-1)*24+HOUR(A3315)+1,4)</f>
        <v>1</v>
      </c>
      <c r="E3315">
        <f>VLOOKUP(A3315,'Step 1.4 CNY OAT'!$A$1:$B$8761,2)</f>
        <v>54</v>
      </c>
      <c r="F3315" s="11">
        <f ca="1">('Step 3. Regression'!$B$18*E3315^2+'Step 3. Regression'!$C$18*E3315+'Step 3. Regression'!$D$18)*C3315</f>
        <v>5.3227835878365486</v>
      </c>
      <c r="G3315" s="11">
        <f ca="1">('Step 3. Regression'!$G$18*E3315^2+'Step 3. Regression'!$H$18*E3315+'Step 3. Regression'!$I$18)*D3315</f>
        <v>2.721079962759787</v>
      </c>
    </row>
    <row r="3316" spans="1:7" x14ac:dyDescent="0.25">
      <c r="A3316" s="8">
        <f>IF(ISBLANK('Step 1.4 CNY OAT'!A3316),"-",'Step 1.4 CNY OAT'!A3316)</f>
        <v>43239.125</v>
      </c>
      <c r="B3316" s="26">
        <f t="shared" si="69"/>
        <v>138</v>
      </c>
      <c r="C3316" s="67" cm="1">
        <f t="array" ref="C3316">INDEX('Step 5. Daily Avg Schedule Calc'!$A$2:$D$169,(WEEKDAY(A3316)-1)*24+HOUR(A3316)+1,3)</f>
        <v>1</v>
      </c>
      <c r="D3316" s="67" cm="1">
        <f t="array" ref="D3316">INDEX('Step 5. Daily Avg Schedule Calc'!$A$2:$D$169,(WEEKDAY(A3316)-1)*24+HOUR(A3316)+1,4)</f>
        <v>1</v>
      </c>
      <c r="E3316">
        <f>VLOOKUP(A3316,'Step 1.4 CNY OAT'!$A$1:$B$8761,2)</f>
        <v>54</v>
      </c>
      <c r="F3316" s="11">
        <f ca="1">('Step 3. Regression'!$B$18*E3316^2+'Step 3. Regression'!$C$18*E3316+'Step 3. Regression'!$D$18)*C3316</f>
        <v>5.3227835878365486</v>
      </c>
      <c r="G3316" s="11">
        <f ca="1">('Step 3. Regression'!$G$18*E3316^2+'Step 3. Regression'!$H$18*E3316+'Step 3. Regression'!$I$18)*D3316</f>
        <v>2.721079962759787</v>
      </c>
    </row>
    <row r="3317" spans="1:7" x14ac:dyDescent="0.25">
      <c r="A3317" s="8">
        <f>IF(ISBLANK('Step 1.4 CNY OAT'!A3317),"-",'Step 1.4 CNY OAT'!A3317)</f>
        <v>43239.166666666664</v>
      </c>
      <c r="B3317" s="26">
        <f t="shared" si="69"/>
        <v>138</v>
      </c>
      <c r="C3317" s="67" cm="1">
        <f t="array" ref="C3317">INDEX('Step 5. Daily Avg Schedule Calc'!$A$2:$D$169,(WEEKDAY(A3317)-1)*24+HOUR(A3317)+1,3)</f>
        <v>1</v>
      </c>
      <c r="D3317" s="67" cm="1">
        <f t="array" ref="D3317">INDEX('Step 5. Daily Avg Schedule Calc'!$A$2:$D$169,(WEEKDAY(A3317)-1)*24+HOUR(A3317)+1,4)</f>
        <v>1</v>
      </c>
      <c r="E3317">
        <f>VLOOKUP(A3317,'Step 1.4 CNY OAT'!$A$1:$B$8761,2)</f>
        <v>54</v>
      </c>
      <c r="F3317" s="11">
        <f ca="1">('Step 3. Regression'!$B$18*E3317^2+'Step 3. Regression'!$C$18*E3317+'Step 3. Regression'!$D$18)*C3317</f>
        <v>5.3227835878365486</v>
      </c>
      <c r="G3317" s="11">
        <f ca="1">('Step 3. Regression'!$G$18*E3317^2+'Step 3. Regression'!$H$18*E3317+'Step 3. Regression'!$I$18)*D3317</f>
        <v>2.721079962759787</v>
      </c>
    </row>
    <row r="3318" spans="1:7" x14ac:dyDescent="0.25">
      <c r="A3318" s="8">
        <f>IF(ISBLANK('Step 1.4 CNY OAT'!A3318),"-",'Step 1.4 CNY OAT'!A3318)</f>
        <v>43239.208333333336</v>
      </c>
      <c r="B3318" s="26">
        <f t="shared" si="69"/>
        <v>138</v>
      </c>
      <c r="C3318" s="67" cm="1">
        <f t="array" ref="C3318">INDEX('Step 5. Daily Avg Schedule Calc'!$A$2:$D$169,(WEEKDAY(A3318)-1)*24+HOUR(A3318)+1,3)</f>
        <v>1</v>
      </c>
      <c r="D3318" s="67" cm="1">
        <f t="array" ref="D3318">INDEX('Step 5. Daily Avg Schedule Calc'!$A$2:$D$169,(WEEKDAY(A3318)-1)*24+HOUR(A3318)+1,4)</f>
        <v>1</v>
      </c>
      <c r="E3318">
        <f>VLOOKUP(A3318,'Step 1.4 CNY OAT'!$A$1:$B$8761,2)</f>
        <v>52</v>
      </c>
      <c r="F3318" s="11">
        <f ca="1">('Step 3. Regression'!$B$18*E3318^2+'Step 3. Regression'!$C$18*E3318+'Step 3. Regression'!$D$18)*C3318</f>
        <v>5.3699640868926206</v>
      </c>
      <c r="G3318" s="11">
        <f ca="1">('Step 3. Regression'!$G$18*E3318^2+'Step 3. Regression'!$H$18*E3318+'Step 3. Regression'!$I$18)*D3318</f>
        <v>2.7428696651230586</v>
      </c>
    </row>
    <row r="3319" spans="1:7" x14ac:dyDescent="0.25">
      <c r="A3319" s="8">
        <f>IF(ISBLANK('Step 1.4 CNY OAT'!A3319),"-",'Step 1.4 CNY OAT'!A3319)</f>
        <v>43239.25</v>
      </c>
      <c r="B3319" s="26">
        <f t="shared" si="69"/>
        <v>138</v>
      </c>
      <c r="C3319" s="67" cm="1">
        <f t="array" ref="C3319">INDEX('Step 5. Daily Avg Schedule Calc'!$A$2:$D$169,(WEEKDAY(A3319)-1)*24+HOUR(A3319)+1,3)</f>
        <v>1</v>
      </c>
      <c r="D3319" s="67" cm="1">
        <f t="array" ref="D3319">INDEX('Step 5. Daily Avg Schedule Calc'!$A$2:$D$169,(WEEKDAY(A3319)-1)*24+HOUR(A3319)+1,4)</f>
        <v>1</v>
      </c>
      <c r="E3319">
        <f>VLOOKUP(A3319,'Step 1.4 CNY OAT'!$A$1:$B$8761,2)</f>
        <v>52</v>
      </c>
      <c r="F3319" s="11">
        <f ca="1">('Step 3. Regression'!$B$18*E3319^2+'Step 3. Regression'!$C$18*E3319+'Step 3. Regression'!$D$18)*C3319</f>
        <v>5.3699640868926206</v>
      </c>
      <c r="G3319" s="11">
        <f ca="1">('Step 3. Regression'!$G$18*E3319^2+'Step 3. Regression'!$H$18*E3319+'Step 3. Regression'!$I$18)*D3319</f>
        <v>2.7428696651230586</v>
      </c>
    </row>
    <row r="3320" spans="1:7" x14ac:dyDescent="0.25">
      <c r="A3320" s="8">
        <f>IF(ISBLANK('Step 1.4 CNY OAT'!A3320),"-",'Step 1.4 CNY OAT'!A3320)</f>
        <v>43239.291666666664</v>
      </c>
      <c r="B3320" s="26">
        <f t="shared" si="69"/>
        <v>138</v>
      </c>
      <c r="C3320" s="67" cm="1">
        <f t="array" ref="C3320">INDEX('Step 5. Daily Avg Schedule Calc'!$A$2:$D$169,(WEEKDAY(A3320)-1)*24+HOUR(A3320)+1,3)</f>
        <v>1</v>
      </c>
      <c r="D3320" s="67" cm="1">
        <f t="array" ref="D3320">INDEX('Step 5. Daily Avg Schedule Calc'!$A$2:$D$169,(WEEKDAY(A3320)-1)*24+HOUR(A3320)+1,4)</f>
        <v>1</v>
      </c>
      <c r="E3320">
        <f>VLOOKUP(A3320,'Step 1.4 CNY OAT'!$A$1:$B$8761,2)</f>
        <v>52</v>
      </c>
      <c r="F3320" s="11">
        <f ca="1">('Step 3. Regression'!$B$18*E3320^2+'Step 3. Regression'!$C$18*E3320+'Step 3. Regression'!$D$18)*C3320</f>
        <v>5.3699640868926206</v>
      </c>
      <c r="G3320" s="11">
        <f ca="1">('Step 3. Regression'!$G$18*E3320^2+'Step 3. Regression'!$H$18*E3320+'Step 3. Regression'!$I$18)*D3320</f>
        <v>2.7428696651230586</v>
      </c>
    </row>
    <row r="3321" spans="1:7" x14ac:dyDescent="0.25">
      <c r="A3321" s="8">
        <f>IF(ISBLANK('Step 1.4 CNY OAT'!A3321),"-",'Step 1.4 CNY OAT'!A3321)</f>
        <v>43239.333333333336</v>
      </c>
      <c r="B3321" s="26">
        <f t="shared" si="69"/>
        <v>138</v>
      </c>
      <c r="C3321" s="67" cm="1">
        <f t="array" ref="C3321">INDEX('Step 5. Daily Avg Schedule Calc'!$A$2:$D$169,(WEEKDAY(A3321)-1)*24+HOUR(A3321)+1,3)</f>
        <v>1</v>
      </c>
      <c r="D3321" s="67" cm="1">
        <f t="array" ref="D3321">INDEX('Step 5. Daily Avg Schedule Calc'!$A$2:$D$169,(WEEKDAY(A3321)-1)*24+HOUR(A3321)+1,4)</f>
        <v>1</v>
      </c>
      <c r="E3321">
        <f>VLOOKUP(A3321,'Step 1.4 CNY OAT'!$A$1:$B$8761,2)</f>
        <v>51</v>
      </c>
      <c r="F3321" s="11">
        <f ca="1">('Step 3. Regression'!$B$18*E3321^2+'Step 3. Regression'!$C$18*E3321+'Step 3. Regression'!$D$18)*C3321</f>
        <v>5.4008295395145307</v>
      </c>
      <c r="G3321" s="11">
        <f ca="1">('Step 3. Regression'!$G$18*E3321^2+'Step 3. Regression'!$H$18*E3321+'Step 3. Regression'!$I$18)*D3321</f>
        <v>2.7556355047864143</v>
      </c>
    </row>
    <row r="3322" spans="1:7" x14ac:dyDescent="0.25">
      <c r="A3322" s="8">
        <f>IF(ISBLANK('Step 1.4 CNY OAT'!A3322),"-",'Step 1.4 CNY OAT'!A3322)</f>
        <v>43239.375</v>
      </c>
      <c r="B3322" s="26">
        <f t="shared" si="69"/>
        <v>138</v>
      </c>
      <c r="C3322" s="67" cm="1">
        <f t="array" ref="C3322">INDEX('Step 5. Daily Avg Schedule Calc'!$A$2:$D$169,(WEEKDAY(A3322)-1)*24+HOUR(A3322)+1,3)</f>
        <v>1</v>
      </c>
      <c r="D3322" s="67" cm="1">
        <f t="array" ref="D3322">INDEX('Step 5. Daily Avg Schedule Calc'!$A$2:$D$169,(WEEKDAY(A3322)-1)*24+HOUR(A3322)+1,4)</f>
        <v>1</v>
      </c>
      <c r="E3322">
        <f>VLOOKUP(A3322,'Step 1.4 CNY OAT'!$A$1:$B$8761,2)</f>
        <v>52</v>
      </c>
      <c r="F3322" s="11">
        <f ca="1">('Step 3. Regression'!$B$18*E3322^2+'Step 3. Regression'!$C$18*E3322+'Step 3. Regression'!$D$18)*C3322</f>
        <v>5.3699640868926206</v>
      </c>
      <c r="G3322" s="11">
        <f ca="1">('Step 3. Regression'!$G$18*E3322^2+'Step 3. Regression'!$H$18*E3322+'Step 3. Regression'!$I$18)*D3322</f>
        <v>2.7428696651230586</v>
      </c>
    </row>
    <row r="3323" spans="1:7" x14ac:dyDescent="0.25">
      <c r="A3323" s="8">
        <f>IF(ISBLANK('Step 1.4 CNY OAT'!A3323),"-",'Step 1.4 CNY OAT'!A3323)</f>
        <v>43239.416666666664</v>
      </c>
      <c r="B3323" s="26">
        <f t="shared" si="69"/>
        <v>138</v>
      </c>
      <c r="C3323" s="67" cm="1">
        <f t="array" ref="C3323">INDEX('Step 5. Daily Avg Schedule Calc'!$A$2:$D$169,(WEEKDAY(A3323)-1)*24+HOUR(A3323)+1,3)</f>
        <v>1</v>
      </c>
      <c r="D3323" s="67" cm="1">
        <f t="array" ref="D3323">INDEX('Step 5. Daily Avg Schedule Calc'!$A$2:$D$169,(WEEKDAY(A3323)-1)*24+HOUR(A3323)+1,4)</f>
        <v>1</v>
      </c>
      <c r="E3323">
        <f>VLOOKUP(A3323,'Step 1.4 CNY OAT'!$A$1:$B$8761,2)</f>
        <v>52</v>
      </c>
      <c r="F3323" s="11">
        <f ca="1">('Step 3. Regression'!$B$18*E3323^2+'Step 3. Regression'!$C$18*E3323+'Step 3. Regression'!$D$18)*C3323</f>
        <v>5.3699640868926206</v>
      </c>
      <c r="G3323" s="11">
        <f ca="1">('Step 3. Regression'!$G$18*E3323^2+'Step 3. Regression'!$H$18*E3323+'Step 3. Regression'!$I$18)*D3323</f>
        <v>2.7428696651230586</v>
      </c>
    </row>
    <row r="3324" spans="1:7" x14ac:dyDescent="0.25">
      <c r="A3324" s="8">
        <f>IF(ISBLANK('Step 1.4 CNY OAT'!A3324),"-",'Step 1.4 CNY OAT'!A3324)</f>
        <v>43239.458333333336</v>
      </c>
      <c r="B3324" s="26">
        <f t="shared" si="69"/>
        <v>138</v>
      </c>
      <c r="C3324" s="67" cm="1">
        <f t="array" ref="C3324">INDEX('Step 5. Daily Avg Schedule Calc'!$A$2:$D$169,(WEEKDAY(A3324)-1)*24+HOUR(A3324)+1,3)</f>
        <v>1</v>
      </c>
      <c r="D3324" s="67" cm="1">
        <f t="array" ref="D3324">INDEX('Step 5. Daily Avg Schedule Calc'!$A$2:$D$169,(WEEKDAY(A3324)-1)*24+HOUR(A3324)+1,4)</f>
        <v>1</v>
      </c>
      <c r="E3324">
        <f>VLOOKUP(A3324,'Step 1.4 CNY OAT'!$A$1:$B$8761,2)</f>
        <v>52</v>
      </c>
      <c r="F3324" s="11">
        <f ca="1">('Step 3. Regression'!$B$18*E3324^2+'Step 3. Regression'!$C$18*E3324+'Step 3. Regression'!$D$18)*C3324</f>
        <v>5.3699640868926206</v>
      </c>
      <c r="G3324" s="11">
        <f ca="1">('Step 3. Regression'!$G$18*E3324^2+'Step 3. Regression'!$H$18*E3324+'Step 3. Regression'!$I$18)*D3324</f>
        <v>2.7428696651230586</v>
      </c>
    </row>
    <row r="3325" spans="1:7" x14ac:dyDescent="0.25">
      <c r="A3325" s="8">
        <f>IF(ISBLANK('Step 1.4 CNY OAT'!A3325),"-",'Step 1.4 CNY OAT'!A3325)</f>
        <v>43239.5</v>
      </c>
      <c r="B3325" s="26">
        <f t="shared" si="69"/>
        <v>138</v>
      </c>
      <c r="C3325" s="67" cm="1">
        <f t="array" ref="C3325">INDEX('Step 5. Daily Avg Schedule Calc'!$A$2:$D$169,(WEEKDAY(A3325)-1)*24+HOUR(A3325)+1,3)</f>
        <v>1</v>
      </c>
      <c r="D3325" s="67" cm="1">
        <f t="array" ref="D3325">INDEX('Step 5. Daily Avg Schedule Calc'!$A$2:$D$169,(WEEKDAY(A3325)-1)*24+HOUR(A3325)+1,4)</f>
        <v>1</v>
      </c>
      <c r="E3325">
        <f>VLOOKUP(A3325,'Step 1.4 CNY OAT'!$A$1:$B$8761,2)</f>
        <v>54</v>
      </c>
      <c r="F3325" s="11">
        <f ca="1">('Step 3. Regression'!$B$18*E3325^2+'Step 3. Regression'!$C$18*E3325+'Step 3. Regression'!$D$18)*C3325</f>
        <v>5.3227835878365486</v>
      </c>
      <c r="G3325" s="11">
        <f ca="1">('Step 3. Regression'!$G$18*E3325^2+'Step 3. Regression'!$H$18*E3325+'Step 3. Regression'!$I$18)*D3325</f>
        <v>2.721079962759787</v>
      </c>
    </row>
    <row r="3326" spans="1:7" x14ac:dyDescent="0.25">
      <c r="A3326" s="8">
        <f>IF(ISBLANK('Step 1.4 CNY OAT'!A3326),"-",'Step 1.4 CNY OAT'!A3326)</f>
        <v>43239.541666666664</v>
      </c>
      <c r="B3326" s="26">
        <f t="shared" si="69"/>
        <v>138</v>
      </c>
      <c r="C3326" s="67" cm="1">
        <f t="array" ref="C3326">INDEX('Step 5. Daily Avg Schedule Calc'!$A$2:$D$169,(WEEKDAY(A3326)-1)*24+HOUR(A3326)+1,3)</f>
        <v>1</v>
      </c>
      <c r="D3326" s="67" cm="1">
        <f t="array" ref="D3326">INDEX('Step 5. Daily Avg Schedule Calc'!$A$2:$D$169,(WEEKDAY(A3326)-1)*24+HOUR(A3326)+1,4)</f>
        <v>1</v>
      </c>
      <c r="E3326">
        <f>VLOOKUP(A3326,'Step 1.4 CNY OAT'!$A$1:$B$8761,2)</f>
        <v>54</v>
      </c>
      <c r="F3326" s="11">
        <f ca="1">('Step 3. Regression'!$B$18*E3326^2+'Step 3. Regression'!$C$18*E3326+'Step 3. Regression'!$D$18)*C3326</f>
        <v>5.3227835878365486</v>
      </c>
      <c r="G3326" s="11">
        <f ca="1">('Step 3. Regression'!$G$18*E3326^2+'Step 3. Regression'!$H$18*E3326+'Step 3. Regression'!$I$18)*D3326</f>
        <v>2.721079962759787</v>
      </c>
    </row>
    <row r="3327" spans="1:7" x14ac:dyDescent="0.25">
      <c r="A3327" s="8">
        <f>IF(ISBLANK('Step 1.4 CNY OAT'!A3327),"-",'Step 1.4 CNY OAT'!A3327)</f>
        <v>43239.583333333336</v>
      </c>
      <c r="B3327" s="26">
        <f t="shared" si="69"/>
        <v>138</v>
      </c>
      <c r="C3327" s="67" cm="1">
        <f t="array" ref="C3327">INDEX('Step 5. Daily Avg Schedule Calc'!$A$2:$D$169,(WEEKDAY(A3327)-1)*24+HOUR(A3327)+1,3)</f>
        <v>1</v>
      </c>
      <c r="D3327" s="67" cm="1">
        <f t="array" ref="D3327">INDEX('Step 5. Daily Avg Schedule Calc'!$A$2:$D$169,(WEEKDAY(A3327)-1)*24+HOUR(A3327)+1,4)</f>
        <v>1</v>
      </c>
      <c r="E3327">
        <f>VLOOKUP(A3327,'Step 1.4 CNY OAT'!$A$1:$B$8761,2)</f>
        <v>54</v>
      </c>
      <c r="F3327" s="11">
        <f ca="1">('Step 3. Regression'!$B$18*E3327^2+'Step 3. Regression'!$C$18*E3327+'Step 3. Regression'!$D$18)*C3327</f>
        <v>5.3227835878365486</v>
      </c>
      <c r="G3327" s="11">
        <f ca="1">('Step 3. Regression'!$G$18*E3327^2+'Step 3. Regression'!$H$18*E3327+'Step 3. Regression'!$I$18)*D3327</f>
        <v>2.721079962759787</v>
      </c>
    </row>
    <row r="3328" spans="1:7" x14ac:dyDescent="0.25">
      <c r="A3328" s="8">
        <f>IF(ISBLANK('Step 1.4 CNY OAT'!A3328),"-",'Step 1.4 CNY OAT'!A3328)</f>
        <v>43239.625</v>
      </c>
      <c r="B3328" s="26">
        <f t="shared" si="69"/>
        <v>138</v>
      </c>
      <c r="C3328" s="67" cm="1">
        <f t="array" ref="C3328">INDEX('Step 5. Daily Avg Schedule Calc'!$A$2:$D$169,(WEEKDAY(A3328)-1)*24+HOUR(A3328)+1,3)</f>
        <v>1</v>
      </c>
      <c r="D3328" s="67" cm="1">
        <f t="array" ref="D3328">INDEX('Step 5. Daily Avg Schedule Calc'!$A$2:$D$169,(WEEKDAY(A3328)-1)*24+HOUR(A3328)+1,4)</f>
        <v>1</v>
      </c>
      <c r="E3328">
        <f>VLOOKUP(A3328,'Step 1.4 CNY OAT'!$A$1:$B$8761,2)</f>
        <v>54</v>
      </c>
      <c r="F3328" s="11">
        <f ca="1">('Step 3. Regression'!$B$18*E3328^2+'Step 3. Regression'!$C$18*E3328+'Step 3. Regression'!$D$18)*C3328</f>
        <v>5.3227835878365486</v>
      </c>
      <c r="G3328" s="11">
        <f ca="1">('Step 3. Regression'!$G$18*E3328^2+'Step 3. Regression'!$H$18*E3328+'Step 3. Regression'!$I$18)*D3328</f>
        <v>2.721079962759787</v>
      </c>
    </row>
    <row r="3329" spans="1:7" x14ac:dyDescent="0.25">
      <c r="A3329" s="8">
        <f>IF(ISBLANK('Step 1.4 CNY OAT'!A3329),"-",'Step 1.4 CNY OAT'!A3329)</f>
        <v>43239.666666666664</v>
      </c>
      <c r="B3329" s="26">
        <f t="shared" si="69"/>
        <v>138</v>
      </c>
      <c r="C3329" s="67" cm="1">
        <f t="array" ref="C3329">INDEX('Step 5. Daily Avg Schedule Calc'!$A$2:$D$169,(WEEKDAY(A3329)-1)*24+HOUR(A3329)+1,3)</f>
        <v>1</v>
      </c>
      <c r="D3329" s="67" cm="1">
        <f t="array" ref="D3329">INDEX('Step 5. Daily Avg Schedule Calc'!$A$2:$D$169,(WEEKDAY(A3329)-1)*24+HOUR(A3329)+1,4)</f>
        <v>1</v>
      </c>
      <c r="E3329">
        <f>VLOOKUP(A3329,'Step 1.4 CNY OAT'!$A$1:$B$8761,2)</f>
        <v>55</v>
      </c>
      <c r="F3329" s="11">
        <f ca="1">('Step 3. Regression'!$B$18*E3329^2+'Step 3. Regression'!$C$18*E3329+'Step 3. Regression'!$D$18)*C3329</f>
        <v>5.3064685414023867</v>
      </c>
      <c r="G3329" s="11">
        <f ca="1">('Step 3. Regression'!$G$18*E3329^2+'Step 3. Regression'!$H$18*E3329+'Step 3. Regression'!$I$18)*D3329</f>
        <v>2.7120561000598711</v>
      </c>
    </row>
    <row r="3330" spans="1:7" x14ac:dyDescent="0.25">
      <c r="A3330" s="8">
        <f>IF(ISBLANK('Step 1.4 CNY OAT'!A3330),"-",'Step 1.4 CNY OAT'!A3330)</f>
        <v>43239.708333333336</v>
      </c>
      <c r="B3330" s="26">
        <f t="shared" si="69"/>
        <v>138</v>
      </c>
      <c r="C3330" s="67" cm="1">
        <f t="array" ref="C3330">INDEX('Step 5. Daily Avg Schedule Calc'!$A$2:$D$169,(WEEKDAY(A3330)-1)*24+HOUR(A3330)+1,3)</f>
        <v>1</v>
      </c>
      <c r="D3330" s="67" cm="1">
        <f t="array" ref="D3330">INDEX('Step 5. Daily Avg Schedule Calc'!$A$2:$D$169,(WEEKDAY(A3330)-1)*24+HOUR(A3330)+1,4)</f>
        <v>1</v>
      </c>
      <c r="E3330">
        <f>VLOOKUP(A3330,'Step 1.4 CNY OAT'!$A$1:$B$8761,2)</f>
        <v>56</v>
      </c>
      <c r="F3330" s="11">
        <f ca="1">('Step 3. Regression'!$B$18*E3330^2+'Step 3. Regression'!$C$18*E3330+'Step 3. Regression'!$D$18)*C3330</f>
        <v>5.2950036303641443</v>
      </c>
      <c r="G3330" s="11">
        <f ca="1">('Step 3. Regression'!$G$18*E3330^2+'Step 3. Regression'!$H$18*E3330+'Step 3. Regression'!$I$18)*D3330</f>
        <v>2.7042795630144352</v>
      </c>
    </row>
    <row r="3331" spans="1:7" x14ac:dyDescent="0.25">
      <c r="A3331" s="8">
        <f>IF(ISBLANK('Step 1.4 CNY OAT'!A3331),"-",'Step 1.4 CNY OAT'!A3331)</f>
        <v>43239.75</v>
      </c>
      <c r="B3331" s="26">
        <f t="shared" ref="B3331:B3394" si="70">_xlfn.DAYS(A3331,$A$2)</f>
        <v>138</v>
      </c>
      <c r="C3331" s="67" cm="1">
        <f t="array" ref="C3331">INDEX('Step 5. Daily Avg Schedule Calc'!$A$2:$D$169,(WEEKDAY(A3331)-1)*24+HOUR(A3331)+1,3)</f>
        <v>1</v>
      </c>
      <c r="D3331" s="67" cm="1">
        <f t="array" ref="D3331">INDEX('Step 5. Daily Avg Schedule Calc'!$A$2:$D$169,(WEEKDAY(A3331)-1)*24+HOUR(A3331)+1,4)</f>
        <v>1</v>
      </c>
      <c r="E3331">
        <f>VLOOKUP(A3331,'Step 1.4 CNY OAT'!$A$1:$B$8761,2)</f>
        <v>55</v>
      </c>
      <c r="F3331" s="11">
        <f ca="1">('Step 3. Regression'!$B$18*E3331^2+'Step 3. Regression'!$C$18*E3331+'Step 3. Regression'!$D$18)*C3331</f>
        <v>5.3064685414023867</v>
      </c>
      <c r="G3331" s="11">
        <f ca="1">('Step 3. Regression'!$G$18*E3331^2+'Step 3. Regression'!$H$18*E3331+'Step 3. Regression'!$I$18)*D3331</f>
        <v>2.7120561000598711</v>
      </c>
    </row>
    <row r="3332" spans="1:7" x14ac:dyDescent="0.25">
      <c r="A3332" s="8">
        <f>IF(ISBLANK('Step 1.4 CNY OAT'!A3332),"-",'Step 1.4 CNY OAT'!A3332)</f>
        <v>43239.791666666664</v>
      </c>
      <c r="B3332" s="26">
        <f t="shared" si="70"/>
        <v>138</v>
      </c>
      <c r="C3332" s="67" cm="1">
        <f t="array" ref="C3332">INDEX('Step 5. Daily Avg Schedule Calc'!$A$2:$D$169,(WEEKDAY(A3332)-1)*24+HOUR(A3332)+1,3)</f>
        <v>1</v>
      </c>
      <c r="D3332" s="67" cm="1">
        <f t="array" ref="D3332">INDEX('Step 5. Daily Avg Schedule Calc'!$A$2:$D$169,(WEEKDAY(A3332)-1)*24+HOUR(A3332)+1,4)</f>
        <v>1</v>
      </c>
      <c r="E3332">
        <f>VLOOKUP(A3332,'Step 1.4 CNY OAT'!$A$1:$B$8761,2)</f>
        <v>55</v>
      </c>
      <c r="F3332" s="11">
        <f ca="1">('Step 3. Regression'!$B$18*E3332^2+'Step 3. Regression'!$C$18*E3332+'Step 3. Regression'!$D$18)*C3332</f>
        <v>5.3064685414023867</v>
      </c>
      <c r="G3332" s="11">
        <f ca="1">('Step 3. Regression'!$G$18*E3332^2+'Step 3. Regression'!$H$18*E3332+'Step 3. Regression'!$I$18)*D3332</f>
        <v>2.7120561000598711</v>
      </c>
    </row>
    <row r="3333" spans="1:7" x14ac:dyDescent="0.25">
      <c r="A3333" s="8">
        <f>IF(ISBLANK('Step 1.4 CNY OAT'!A3333),"-",'Step 1.4 CNY OAT'!A3333)</f>
        <v>43239.833333333336</v>
      </c>
      <c r="B3333" s="26">
        <f t="shared" si="70"/>
        <v>138</v>
      </c>
      <c r="C3333" s="67" cm="1">
        <f t="array" ref="C3333">INDEX('Step 5. Daily Avg Schedule Calc'!$A$2:$D$169,(WEEKDAY(A3333)-1)*24+HOUR(A3333)+1,3)</f>
        <v>1</v>
      </c>
      <c r="D3333" s="67" cm="1">
        <f t="array" ref="D3333">INDEX('Step 5. Daily Avg Schedule Calc'!$A$2:$D$169,(WEEKDAY(A3333)-1)*24+HOUR(A3333)+1,4)</f>
        <v>1</v>
      </c>
      <c r="E3333">
        <f>VLOOKUP(A3333,'Step 1.4 CNY OAT'!$A$1:$B$8761,2)</f>
        <v>55</v>
      </c>
      <c r="F3333" s="11">
        <f ca="1">('Step 3. Regression'!$B$18*E3333^2+'Step 3. Regression'!$C$18*E3333+'Step 3. Regression'!$D$18)*C3333</f>
        <v>5.3064685414023867</v>
      </c>
      <c r="G3333" s="11">
        <f ca="1">('Step 3. Regression'!$G$18*E3333^2+'Step 3. Regression'!$H$18*E3333+'Step 3. Regression'!$I$18)*D3333</f>
        <v>2.7120561000598711</v>
      </c>
    </row>
    <row r="3334" spans="1:7" x14ac:dyDescent="0.25">
      <c r="A3334" s="8">
        <f>IF(ISBLANK('Step 1.4 CNY OAT'!A3334),"-",'Step 1.4 CNY OAT'!A3334)</f>
        <v>43239.875</v>
      </c>
      <c r="B3334" s="26">
        <f t="shared" si="70"/>
        <v>138</v>
      </c>
      <c r="C3334" s="67" cm="1">
        <f t="array" ref="C3334">INDEX('Step 5. Daily Avg Schedule Calc'!$A$2:$D$169,(WEEKDAY(A3334)-1)*24+HOUR(A3334)+1,3)</f>
        <v>1</v>
      </c>
      <c r="D3334" s="67" cm="1">
        <f t="array" ref="D3334">INDEX('Step 5. Daily Avg Schedule Calc'!$A$2:$D$169,(WEEKDAY(A3334)-1)*24+HOUR(A3334)+1,4)</f>
        <v>1</v>
      </c>
      <c r="E3334">
        <f>VLOOKUP(A3334,'Step 1.4 CNY OAT'!$A$1:$B$8761,2)</f>
        <v>55</v>
      </c>
      <c r="F3334" s="11">
        <f ca="1">('Step 3. Regression'!$B$18*E3334^2+'Step 3. Regression'!$C$18*E3334+'Step 3. Regression'!$D$18)*C3334</f>
        <v>5.3064685414023867</v>
      </c>
      <c r="G3334" s="11">
        <f ca="1">('Step 3. Regression'!$G$18*E3334^2+'Step 3. Regression'!$H$18*E3334+'Step 3. Regression'!$I$18)*D3334</f>
        <v>2.7120561000598711</v>
      </c>
    </row>
    <row r="3335" spans="1:7" x14ac:dyDescent="0.25">
      <c r="A3335" s="8">
        <f>IF(ISBLANK('Step 1.4 CNY OAT'!A3335),"-",'Step 1.4 CNY OAT'!A3335)</f>
        <v>43239.916666666664</v>
      </c>
      <c r="B3335" s="26">
        <f t="shared" si="70"/>
        <v>138</v>
      </c>
      <c r="C3335" s="67" cm="1">
        <f t="array" ref="C3335">INDEX('Step 5. Daily Avg Schedule Calc'!$A$2:$D$169,(WEEKDAY(A3335)-1)*24+HOUR(A3335)+1,3)</f>
        <v>1</v>
      </c>
      <c r="D3335" s="67" cm="1">
        <f t="array" ref="D3335">INDEX('Step 5. Daily Avg Schedule Calc'!$A$2:$D$169,(WEEKDAY(A3335)-1)*24+HOUR(A3335)+1,4)</f>
        <v>1</v>
      </c>
      <c r="E3335">
        <f>VLOOKUP(A3335,'Step 1.4 CNY OAT'!$A$1:$B$8761,2)</f>
        <v>54</v>
      </c>
      <c r="F3335" s="11">
        <f ca="1">('Step 3. Regression'!$B$18*E3335^2+'Step 3. Regression'!$C$18*E3335+'Step 3. Regression'!$D$18)*C3335</f>
        <v>5.3227835878365486</v>
      </c>
      <c r="G3335" s="11">
        <f ca="1">('Step 3. Regression'!$G$18*E3335^2+'Step 3. Regression'!$H$18*E3335+'Step 3. Regression'!$I$18)*D3335</f>
        <v>2.721079962759787</v>
      </c>
    </row>
    <row r="3336" spans="1:7" x14ac:dyDescent="0.25">
      <c r="A3336" s="8">
        <f>IF(ISBLANK('Step 1.4 CNY OAT'!A3336),"-",'Step 1.4 CNY OAT'!A3336)</f>
        <v>43239.958333333336</v>
      </c>
      <c r="B3336" s="26">
        <f t="shared" si="70"/>
        <v>138</v>
      </c>
      <c r="C3336" s="67" cm="1">
        <f t="array" ref="C3336">INDEX('Step 5. Daily Avg Schedule Calc'!$A$2:$D$169,(WEEKDAY(A3336)-1)*24+HOUR(A3336)+1,3)</f>
        <v>1</v>
      </c>
      <c r="D3336" s="67" cm="1">
        <f t="array" ref="D3336">INDEX('Step 5. Daily Avg Schedule Calc'!$A$2:$D$169,(WEEKDAY(A3336)-1)*24+HOUR(A3336)+1,4)</f>
        <v>1</v>
      </c>
      <c r="E3336">
        <f>VLOOKUP(A3336,'Step 1.4 CNY OAT'!$A$1:$B$8761,2)</f>
        <v>54</v>
      </c>
      <c r="F3336" s="11">
        <f ca="1">('Step 3. Regression'!$B$18*E3336^2+'Step 3. Regression'!$C$18*E3336+'Step 3. Regression'!$D$18)*C3336</f>
        <v>5.3227835878365486</v>
      </c>
      <c r="G3336" s="11">
        <f ca="1">('Step 3. Regression'!$G$18*E3336^2+'Step 3. Regression'!$H$18*E3336+'Step 3. Regression'!$I$18)*D3336</f>
        <v>2.721079962759787</v>
      </c>
    </row>
    <row r="3337" spans="1:7" x14ac:dyDescent="0.25">
      <c r="A3337" s="8">
        <f>IF(ISBLANK('Step 1.4 CNY OAT'!A3337),"-",'Step 1.4 CNY OAT'!A3337)</f>
        <v>43240</v>
      </c>
      <c r="B3337" s="26">
        <f t="shared" si="70"/>
        <v>139</v>
      </c>
      <c r="C3337" s="67" cm="1">
        <f t="array" ref="C3337">INDEX('Step 5. Daily Avg Schedule Calc'!$A$2:$D$169,(WEEKDAY(A3337)-1)*24+HOUR(A3337)+1,3)</f>
        <v>1</v>
      </c>
      <c r="D3337" s="67" cm="1">
        <f t="array" ref="D3337">INDEX('Step 5. Daily Avg Schedule Calc'!$A$2:$D$169,(WEEKDAY(A3337)-1)*24+HOUR(A3337)+1,4)</f>
        <v>1</v>
      </c>
      <c r="E3337">
        <f>VLOOKUP(A3337,'Step 1.4 CNY OAT'!$A$1:$B$8761,2)</f>
        <v>55</v>
      </c>
      <c r="F3337" s="11">
        <f ca="1">('Step 3. Regression'!$B$18*E3337^2+'Step 3. Regression'!$C$18*E3337+'Step 3. Regression'!$D$18)*C3337</f>
        <v>5.3064685414023867</v>
      </c>
      <c r="G3337" s="11">
        <f ca="1">('Step 3. Regression'!$G$18*E3337^2+'Step 3. Regression'!$H$18*E3337+'Step 3. Regression'!$I$18)*D3337</f>
        <v>2.7120561000598711</v>
      </c>
    </row>
    <row r="3338" spans="1:7" x14ac:dyDescent="0.25">
      <c r="A3338" s="8">
        <f>IF(ISBLANK('Step 1.4 CNY OAT'!A3338),"-",'Step 1.4 CNY OAT'!A3338)</f>
        <v>43240.041666666664</v>
      </c>
      <c r="B3338" s="26">
        <f t="shared" si="70"/>
        <v>139</v>
      </c>
      <c r="C3338" s="67" cm="1">
        <f t="array" ref="C3338">INDEX('Step 5. Daily Avg Schedule Calc'!$A$2:$D$169,(WEEKDAY(A3338)-1)*24+HOUR(A3338)+1,3)</f>
        <v>1</v>
      </c>
      <c r="D3338" s="67" cm="1">
        <f t="array" ref="D3338">INDEX('Step 5. Daily Avg Schedule Calc'!$A$2:$D$169,(WEEKDAY(A3338)-1)*24+HOUR(A3338)+1,4)</f>
        <v>1</v>
      </c>
      <c r="E3338">
        <f>VLOOKUP(A3338,'Step 1.4 CNY OAT'!$A$1:$B$8761,2)</f>
        <v>55</v>
      </c>
      <c r="F3338" s="11">
        <f ca="1">('Step 3. Regression'!$B$18*E3338^2+'Step 3. Regression'!$C$18*E3338+'Step 3. Regression'!$D$18)*C3338</f>
        <v>5.3064685414023867</v>
      </c>
      <c r="G3338" s="11">
        <f ca="1">('Step 3. Regression'!$G$18*E3338^2+'Step 3. Regression'!$H$18*E3338+'Step 3. Regression'!$I$18)*D3338</f>
        <v>2.7120561000598711</v>
      </c>
    </row>
    <row r="3339" spans="1:7" x14ac:dyDescent="0.25">
      <c r="A3339" s="8">
        <f>IF(ISBLANK('Step 1.4 CNY OAT'!A3339),"-",'Step 1.4 CNY OAT'!A3339)</f>
        <v>43240.083333333336</v>
      </c>
      <c r="B3339" s="26">
        <f t="shared" si="70"/>
        <v>139</v>
      </c>
      <c r="C3339" s="67" cm="1">
        <f t="array" ref="C3339">INDEX('Step 5. Daily Avg Schedule Calc'!$A$2:$D$169,(WEEKDAY(A3339)-1)*24+HOUR(A3339)+1,3)</f>
        <v>1</v>
      </c>
      <c r="D3339" s="67" cm="1">
        <f t="array" ref="D3339">INDEX('Step 5. Daily Avg Schedule Calc'!$A$2:$D$169,(WEEKDAY(A3339)-1)*24+HOUR(A3339)+1,4)</f>
        <v>1</v>
      </c>
      <c r="E3339">
        <f>VLOOKUP(A3339,'Step 1.4 CNY OAT'!$A$1:$B$8761,2)</f>
        <v>55</v>
      </c>
      <c r="F3339" s="11">
        <f ca="1">('Step 3. Regression'!$B$18*E3339^2+'Step 3. Regression'!$C$18*E3339+'Step 3. Regression'!$D$18)*C3339</f>
        <v>5.3064685414023867</v>
      </c>
      <c r="G3339" s="11">
        <f ca="1">('Step 3. Regression'!$G$18*E3339^2+'Step 3. Regression'!$H$18*E3339+'Step 3. Regression'!$I$18)*D3339</f>
        <v>2.7120561000598711</v>
      </c>
    </row>
    <row r="3340" spans="1:7" x14ac:dyDescent="0.25">
      <c r="A3340" s="8">
        <f>IF(ISBLANK('Step 1.4 CNY OAT'!A3340),"-",'Step 1.4 CNY OAT'!A3340)</f>
        <v>43240.125</v>
      </c>
      <c r="B3340" s="26">
        <f t="shared" si="70"/>
        <v>139</v>
      </c>
      <c r="C3340" s="67" cm="1">
        <f t="array" ref="C3340">INDEX('Step 5. Daily Avg Schedule Calc'!$A$2:$D$169,(WEEKDAY(A3340)-1)*24+HOUR(A3340)+1,3)</f>
        <v>1</v>
      </c>
      <c r="D3340" s="67" cm="1">
        <f t="array" ref="D3340">INDEX('Step 5. Daily Avg Schedule Calc'!$A$2:$D$169,(WEEKDAY(A3340)-1)*24+HOUR(A3340)+1,4)</f>
        <v>1</v>
      </c>
      <c r="E3340">
        <f>VLOOKUP(A3340,'Step 1.4 CNY OAT'!$A$1:$B$8761,2)</f>
        <v>55</v>
      </c>
      <c r="F3340" s="11">
        <f ca="1">('Step 3. Regression'!$B$18*E3340^2+'Step 3. Regression'!$C$18*E3340+'Step 3. Regression'!$D$18)*C3340</f>
        <v>5.3064685414023867</v>
      </c>
      <c r="G3340" s="11">
        <f ca="1">('Step 3. Regression'!$G$18*E3340^2+'Step 3. Regression'!$H$18*E3340+'Step 3. Regression'!$I$18)*D3340</f>
        <v>2.7120561000598711</v>
      </c>
    </row>
    <row r="3341" spans="1:7" x14ac:dyDescent="0.25">
      <c r="A3341" s="8">
        <f>IF(ISBLANK('Step 1.4 CNY OAT'!A3341),"-",'Step 1.4 CNY OAT'!A3341)</f>
        <v>43240.166666666664</v>
      </c>
      <c r="B3341" s="26">
        <f t="shared" si="70"/>
        <v>139</v>
      </c>
      <c r="C3341" s="67" cm="1">
        <f t="array" ref="C3341">INDEX('Step 5. Daily Avg Schedule Calc'!$A$2:$D$169,(WEEKDAY(A3341)-1)*24+HOUR(A3341)+1,3)</f>
        <v>1</v>
      </c>
      <c r="D3341" s="67" cm="1">
        <f t="array" ref="D3341">INDEX('Step 5. Daily Avg Schedule Calc'!$A$2:$D$169,(WEEKDAY(A3341)-1)*24+HOUR(A3341)+1,4)</f>
        <v>1</v>
      </c>
      <c r="E3341">
        <f>VLOOKUP(A3341,'Step 1.4 CNY OAT'!$A$1:$B$8761,2)</f>
        <v>58</v>
      </c>
      <c r="F3341" s="11">
        <f ca="1">('Step 3. Regression'!$B$18*E3341^2+'Step 3. Regression'!$C$18*E3341+'Step 3. Regression'!$D$18)*C3341</f>
        <v>5.2866242144754043</v>
      </c>
      <c r="G3341" s="11">
        <f ca="1">('Step 3. Regression'!$G$18*E3341^2+'Step 3. Regression'!$H$18*E3341+'Step 3. Regression'!$I$18)*D3341</f>
        <v>2.6924684658870004</v>
      </c>
    </row>
    <row r="3342" spans="1:7" x14ac:dyDescent="0.25">
      <c r="A3342" s="8">
        <f>IF(ISBLANK('Step 1.4 CNY OAT'!A3342),"-",'Step 1.4 CNY OAT'!A3342)</f>
        <v>43240.208333333336</v>
      </c>
      <c r="B3342" s="26">
        <f t="shared" si="70"/>
        <v>139</v>
      </c>
      <c r="C3342" s="67" cm="1">
        <f t="array" ref="C3342">INDEX('Step 5. Daily Avg Schedule Calc'!$A$2:$D$169,(WEEKDAY(A3342)-1)*24+HOUR(A3342)+1,3)</f>
        <v>1</v>
      </c>
      <c r="D3342" s="67" cm="1">
        <f t="array" ref="D3342">INDEX('Step 5. Daily Avg Schedule Calc'!$A$2:$D$169,(WEEKDAY(A3342)-1)*24+HOUR(A3342)+1,4)</f>
        <v>1</v>
      </c>
      <c r="E3342">
        <f>VLOOKUP(A3342,'Step 1.4 CNY OAT'!$A$1:$B$8761,2)</f>
        <v>58</v>
      </c>
      <c r="F3342" s="11">
        <f ca="1">('Step 3. Regression'!$B$18*E3342^2+'Step 3. Regression'!$C$18*E3342+'Step 3. Regression'!$D$18)*C3342</f>
        <v>5.2866242144754043</v>
      </c>
      <c r="G3342" s="11">
        <f ca="1">('Step 3. Regression'!$G$18*E3342^2+'Step 3. Regression'!$H$18*E3342+'Step 3. Regression'!$I$18)*D3342</f>
        <v>2.6924684658870004</v>
      </c>
    </row>
    <row r="3343" spans="1:7" x14ac:dyDescent="0.25">
      <c r="A3343" s="8">
        <f>IF(ISBLANK('Step 1.4 CNY OAT'!A3343),"-",'Step 1.4 CNY OAT'!A3343)</f>
        <v>43240.25</v>
      </c>
      <c r="B3343" s="26">
        <f t="shared" si="70"/>
        <v>139</v>
      </c>
      <c r="C3343" s="67" cm="1">
        <f t="array" ref="C3343">INDEX('Step 5. Daily Avg Schedule Calc'!$A$2:$D$169,(WEEKDAY(A3343)-1)*24+HOUR(A3343)+1,3)</f>
        <v>1</v>
      </c>
      <c r="D3343" s="67" cm="1">
        <f t="array" ref="D3343">INDEX('Step 5. Daily Avg Schedule Calc'!$A$2:$D$169,(WEEKDAY(A3343)-1)*24+HOUR(A3343)+1,4)</f>
        <v>1</v>
      </c>
      <c r="E3343">
        <f>VLOOKUP(A3343,'Step 1.4 CNY OAT'!$A$1:$B$8761,2)</f>
        <v>59</v>
      </c>
      <c r="F3343" s="11">
        <f ca="1">('Step 3. Regression'!$B$18*E3343^2+'Step 3. Regression'!$C$18*E3343+'Step 3. Regression'!$D$18)*C3343</f>
        <v>5.2897097096249119</v>
      </c>
      <c r="G3343" s="11">
        <f ca="1">('Step 3. Regression'!$G$18*E3343^2+'Step 3. Regression'!$H$18*E3343+'Step 3. Regression'!$I$18)*D3343</f>
        <v>2.6884339058050024</v>
      </c>
    </row>
    <row r="3344" spans="1:7" x14ac:dyDescent="0.25">
      <c r="A3344" s="8">
        <f>IF(ISBLANK('Step 1.4 CNY OAT'!A3344),"-",'Step 1.4 CNY OAT'!A3344)</f>
        <v>43240.291666666664</v>
      </c>
      <c r="B3344" s="26">
        <f t="shared" si="70"/>
        <v>139</v>
      </c>
      <c r="C3344" s="67" cm="1">
        <f t="array" ref="C3344">INDEX('Step 5. Daily Avg Schedule Calc'!$A$2:$D$169,(WEEKDAY(A3344)-1)*24+HOUR(A3344)+1,3)</f>
        <v>1</v>
      </c>
      <c r="D3344" s="67" cm="1">
        <f t="array" ref="D3344">INDEX('Step 5. Daily Avg Schedule Calc'!$A$2:$D$169,(WEEKDAY(A3344)-1)*24+HOUR(A3344)+1,4)</f>
        <v>1</v>
      </c>
      <c r="E3344">
        <f>VLOOKUP(A3344,'Step 1.4 CNY OAT'!$A$1:$B$8761,2)</f>
        <v>64</v>
      </c>
      <c r="F3344" s="11">
        <f ca="1">('Step 3. Regression'!$B$18*E3344^2+'Step 3. Regression'!$C$18*E3344+'Step 3. Regression'!$D$18)*C3344</f>
        <v>5.3778892163111873</v>
      </c>
      <c r="G3344" s="11">
        <f ca="1">('Step 3. Regression'!$G$18*E3344^2+'Step 3. Regression'!$H$18*E3344+'Step 3. Regression'!$I$18)*D3344</f>
        <v>2.686970990212207</v>
      </c>
    </row>
    <row r="3345" spans="1:7" x14ac:dyDescent="0.25">
      <c r="A3345" s="8">
        <f>IF(ISBLANK('Step 1.4 CNY OAT'!A3345),"-",'Step 1.4 CNY OAT'!A3345)</f>
        <v>43240.333333333336</v>
      </c>
      <c r="B3345" s="26">
        <f t="shared" si="70"/>
        <v>139</v>
      </c>
      <c r="C3345" s="67" cm="1">
        <f t="array" ref="C3345">INDEX('Step 5. Daily Avg Schedule Calc'!$A$2:$D$169,(WEEKDAY(A3345)-1)*24+HOUR(A3345)+1,3)</f>
        <v>1</v>
      </c>
      <c r="D3345" s="67" cm="1">
        <f t="array" ref="D3345">INDEX('Step 5. Daily Avg Schedule Calc'!$A$2:$D$169,(WEEKDAY(A3345)-1)*24+HOUR(A3345)+1,4)</f>
        <v>1</v>
      </c>
      <c r="E3345">
        <f>VLOOKUP(A3345,'Step 1.4 CNY OAT'!$A$1:$B$8761,2)</f>
        <v>68</v>
      </c>
      <c r="F3345" s="11">
        <f ca="1">('Step 3. Regression'!$B$18*E3345^2+'Step 3. Regression'!$C$18*E3345+'Step 3. Regression'!$D$18)*C3345</f>
        <v>5.5357352587867084</v>
      </c>
      <c r="G3345" s="11">
        <f ca="1">('Step 3. Regression'!$G$18*E3345^2+'Step 3. Regression'!$H$18*E3345+'Step 3. Regression'!$I$18)*D3345</f>
        <v>2.7082525195186036</v>
      </c>
    </row>
    <row r="3346" spans="1:7" x14ac:dyDescent="0.25">
      <c r="A3346" s="8">
        <f>IF(ISBLANK('Step 1.4 CNY OAT'!A3346),"-",'Step 1.4 CNY OAT'!A3346)</f>
        <v>43240.375</v>
      </c>
      <c r="B3346" s="26">
        <f t="shared" si="70"/>
        <v>139</v>
      </c>
      <c r="C3346" s="67" cm="1">
        <f t="array" ref="C3346">INDEX('Step 5. Daily Avg Schedule Calc'!$A$2:$D$169,(WEEKDAY(A3346)-1)*24+HOUR(A3346)+1,3)</f>
        <v>1</v>
      </c>
      <c r="D3346" s="67" cm="1">
        <f t="array" ref="D3346">INDEX('Step 5. Daily Avg Schedule Calc'!$A$2:$D$169,(WEEKDAY(A3346)-1)*24+HOUR(A3346)+1,4)</f>
        <v>1</v>
      </c>
      <c r="E3346">
        <f>VLOOKUP(A3346,'Step 1.4 CNY OAT'!$A$1:$B$8761,2)</f>
        <v>71</v>
      </c>
      <c r="F3346" s="11">
        <f ca="1">('Step 3. Regression'!$B$18*E3346^2+'Step 3. Regression'!$C$18*E3346+'Step 3. Regression'!$D$18)*C3346</f>
        <v>5.7050462123004699</v>
      </c>
      <c r="G3346" s="11">
        <f ca="1">('Step 3. Regression'!$G$18*E3346^2+'Step 3. Regression'!$H$18*E3346+'Step 3. Regression'!$I$18)*D3346</f>
        <v>2.7373105858704356</v>
      </c>
    </row>
    <row r="3347" spans="1:7" x14ac:dyDescent="0.25">
      <c r="A3347" s="8">
        <f>IF(ISBLANK('Step 1.4 CNY OAT'!A3347),"-",'Step 1.4 CNY OAT'!A3347)</f>
        <v>43240.416666666664</v>
      </c>
      <c r="B3347" s="26">
        <f t="shared" si="70"/>
        <v>139</v>
      </c>
      <c r="C3347" s="67" cm="1">
        <f t="array" ref="C3347">INDEX('Step 5. Daily Avg Schedule Calc'!$A$2:$D$169,(WEEKDAY(A3347)-1)*24+HOUR(A3347)+1,3)</f>
        <v>1</v>
      </c>
      <c r="D3347" s="67" cm="1">
        <f t="array" ref="D3347">INDEX('Step 5. Daily Avg Schedule Calc'!$A$2:$D$169,(WEEKDAY(A3347)-1)*24+HOUR(A3347)+1,4)</f>
        <v>1</v>
      </c>
      <c r="E3347">
        <f>VLOOKUP(A3347,'Step 1.4 CNY OAT'!$A$1:$B$8761,2)</f>
        <v>74</v>
      </c>
      <c r="F3347" s="11">
        <f ca="1">('Step 3. Regression'!$B$18*E3347^2+'Step 3. Regression'!$C$18*E3347+'Step 3. Regression'!$D$18)*C3347</f>
        <v>5.9180083843774867</v>
      </c>
      <c r="G3347" s="11">
        <f ca="1">('Step 3. Regression'!$G$18*E3347^2+'Step 3. Regression'!$H$18*E3347+'Step 3. Regression'!$I$18)*D3347</f>
        <v>2.7775945831125854</v>
      </c>
    </row>
    <row r="3348" spans="1:7" x14ac:dyDescent="0.25">
      <c r="A3348" s="8">
        <f>IF(ISBLANK('Step 1.4 CNY OAT'!A3348),"-",'Step 1.4 CNY OAT'!A3348)</f>
        <v>43240.458333333336</v>
      </c>
      <c r="B3348" s="26">
        <f t="shared" si="70"/>
        <v>139</v>
      </c>
      <c r="C3348" s="67" cm="1">
        <f t="array" ref="C3348">INDEX('Step 5. Daily Avg Schedule Calc'!$A$2:$D$169,(WEEKDAY(A3348)-1)*24+HOUR(A3348)+1,3)</f>
        <v>1</v>
      </c>
      <c r="D3348" s="67" cm="1">
        <f t="array" ref="D3348">INDEX('Step 5. Daily Avg Schedule Calc'!$A$2:$D$169,(WEEKDAY(A3348)-1)*24+HOUR(A3348)+1,4)</f>
        <v>1</v>
      </c>
      <c r="E3348">
        <f>VLOOKUP(A3348,'Step 1.4 CNY OAT'!$A$1:$B$8761,2)</f>
        <v>77</v>
      </c>
      <c r="F3348" s="11">
        <f ca="1">('Step 3. Regression'!$B$18*E3348^2+'Step 3. Regression'!$C$18*E3348+'Step 3. Regression'!$D$18)*C3348</f>
        <v>6.1746217750177479</v>
      </c>
      <c r="G3348" s="11">
        <f ca="1">('Step 3. Regression'!$G$18*E3348^2+'Step 3. Regression'!$H$18*E3348+'Step 3. Regression'!$I$18)*D3348</f>
        <v>2.8291045112450504</v>
      </c>
    </row>
    <row r="3349" spans="1:7" x14ac:dyDescent="0.25">
      <c r="A3349" s="8">
        <f>IF(ISBLANK('Step 1.4 CNY OAT'!A3349),"-",'Step 1.4 CNY OAT'!A3349)</f>
        <v>43240.5</v>
      </c>
      <c r="B3349" s="26">
        <f t="shared" si="70"/>
        <v>139</v>
      </c>
      <c r="C3349" s="67" cm="1">
        <f t="array" ref="C3349">INDEX('Step 5. Daily Avg Schedule Calc'!$A$2:$D$169,(WEEKDAY(A3349)-1)*24+HOUR(A3349)+1,3)</f>
        <v>1</v>
      </c>
      <c r="D3349" s="67" cm="1">
        <f t="array" ref="D3349">INDEX('Step 5. Daily Avg Schedule Calc'!$A$2:$D$169,(WEEKDAY(A3349)-1)*24+HOUR(A3349)+1,4)</f>
        <v>1</v>
      </c>
      <c r="E3349">
        <f>VLOOKUP(A3349,'Step 1.4 CNY OAT'!$A$1:$B$8761,2)</f>
        <v>80</v>
      </c>
      <c r="F3349" s="11">
        <f ca="1">('Step 3. Regression'!$B$18*E3349^2+'Step 3. Regression'!$C$18*E3349+'Step 3. Regression'!$D$18)*C3349</f>
        <v>6.4748863842212625</v>
      </c>
      <c r="G3349" s="11">
        <f ca="1">('Step 3. Regression'!$G$18*E3349^2+'Step 3. Regression'!$H$18*E3349+'Step 3. Regression'!$I$18)*D3349</f>
        <v>2.8918403702678326</v>
      </c>
    </row>
    <row r="3350" spans="1:7" x14ac:dyDescent="0.25">
      <c r="A3350" s="8">
        <f>IF(ISBLANK('Step 1.4 CNY OAT'!A3350),"-",'Step 1.4 CNY OAT'!A3350)</f>
        <v>43240.541666666664</v>
      </c>
      <c r="B3350" s="26">
        <f t="shared" si="70"/>
        <v>139</v>
      </c>
      <c r="C3350" s="67" cm="1">
        <f t="array" ref="C3350">INDEX('Step 5. Daily Avg Schedule Calc'!$A$2:$D$169,(WEEKDAY(A3350)-1)*24+HOUR(A3350)+1,3)</f>
        <v>1</v>
      </c>
      <c r="D3350" s="67" cm="1">
        <f t="array" ref="D3350">INDEX('Step 5. Daily Avg Schedule Calc'!$A$2:$D$169,(WEEKDAY(A3350)-1)*24+HOUR(A3350)+1,4)</f>
        <v>1</v>
      </c>
      <c r="E3350">
        <f>VLOOKUP(A3350,'Step 1.4 CNY OAT'!$A$1:$B$8761,2)</f>
        <v>82</v>
      </c>
      <c r="F3350" s="11">
        <f ca="1">('Step 3. Regression'!$B$18*E3350^2+'Step 3. Regression'!$C$18*E3350+'Step 3. Regression'!$D$18)*C3350</f>
        <v>6.6993134673365216</v>
      </c>
      <c r="G3350" s="11">
        <f ca="1">('Step 3. Regression'!$G$18*E3350^2+'Step 3. Regression'!$H$18*E3350+'Step 3. Regression'!$I$18)*D3350</f>
        <v>2.9399009045554179</v>
      </c>
    </row>
    <row r="3351" spans="1:7" x14ac:dyDescent="0.25">
      <c r="A3351" s="8">
        <f>IF(ISBLANK('Step 1.4 CNY OAT'!A3351),"-",'Step 1.4 CNY OAT'!A3351)</f>
        <v>43240.583333333336</v>
      </c>
      <c r="B3351" s="26">
        <f t="shared" si="70"/>
        <v>139</v>
      </c>
      <c r="C3351" s="67" cm="1">
        <f t="array" ref="C3351">INDEX('Step 5. Daily Avg Schedule Calc'!$A$2:$D$169,(WEEKDAY(A3351)-1)*24+HOUR(A3351)+1,3)</f>
        <v>1</v>
      </c>
      <c r="D3351" s="67" cm="1">
        <f t="array" ref="D3351">INDEX('Step 5. Daily Avg Schedule Calc'!$A$2:$D$169,(WEEKDAY(A3351)-1)*24+HOUR(A3351)+1,4)</f>
        <v>1</v>
      </c>
      <c r="E3351">
        <f>VLOOKUP(A3351,'Step 1.4 CNY OAT'!$A$1:$B$8761,2)</f>
        <v>81</v>
      </c>
      <c r="F3351" s="11">
        <f ca="1">('Step 3. Regression'!$B$18*E3351^2+'Step 3. Regression'!$C$18*E3351+'Step 3. Regression'!$D$18)*C3351</f>
        <v>6.5846748580809322</v>
      </c>
      <c r="G3351" s="11">
        <f ca="1">('Step 3. Regression'!$G$18*E3351^2+'Step 3. Regression'!$H$18*E3351+'Step 3. Regression'!$I$18)*D3351</f>
        <v>2.9152469745843854</v>
      </c>
    </row>
    <row r="3352" spans="1:7" x14ac:dyDescent="0.25">
      <c r="A3352" s="8">
        <f>IF(ISBLANK('Step 1.4 CNY OAT'!A3352),"-",'Step 1.4 CNY OAT'!A3352)</f>
        <v>43240.625</v>
      </c>
      <c r="B3352" s="26">
        <f t="shared" si="70"/>
        <v>139</v>
      </c>
      <c r="C3352" s="67" cm="1">
        <f t="array" ref="C3352">INDEX('Step 5. Daily Avg Schedule Calc'!$A$2:$D$169,(WEEKDAY(A3352)-1)*24+HOUR(A3352)+1,3)</f>
        <v>1</v>
      </c>
      <c r="D3352" s="67" cm="1">
        <f t="array" ref="D3352">INDEX('Step 5. Daily Avg Schedule Calc'!$A$2:$D$169,(WEEKDAY(A3352)-1)*24+HOUR(A3352)+1,4)</f>
        <v>1</v>
      </c>
      <c r="E3352">
        <f>VLOOKUP(A3352,'Step 1.4 CNY OAT'!$A$1:$B$8761,2)</f>
        <v>81</v>
      </c>
      <c r="F3352" s="11">
        <f ca="1">('Step 3. Regression'!$B$18*E3352^2+'Step 3. Regression'!$C$18*E3352+'Step 3. Regression'!$D$18)*C3352</f>
        <v>6.5846748580809322</v>
      </c>
      <c r="G3352" s="11">
        <f ca="1">('Step 3. Regression'!$G$18*E3352^2+'Step 3. Regression'!$H$18*E3352+'Step 3. Regression'!$I$18)*D3352</f>
        <v>2.9152469745843854</v>
      </c>
    </row>
    <row r="3353" spans="1:7" x14ac:dyDescent="0.25">
      <c r="A3353" s="8">
        <f>IF(ISBLANK('Step 1.4 CNY OAT'!A3353),"-",'Step 1.4 CNY OAT'!A3353)</f>
        <v>43240.666666666664</v>
      </c>
      <c r="B3353" s="26">
        <f t="shared" si="70"/>
        <v>139</v>
      </c>
      <c r="C3353" s="67" cm="1">
        <f t="array" ref="C3353">INDEX('Step 5. Daily Avg Schedule Calc'!$A$2:$D$169,(WEEKDAY(A3353)-1)*24+HOUR(A3353)+1,3)</f>
        <v>1</v>
      </c>
      <c r="D3353" s="67" cm="1">
        <f t="array" ref="D3353">INDEX('Step 5. Daily Avg Schedule Calc'!$A$2:$D$169,(WEEKDAY(A3353)-1)*24+HOUR(A3353)+1,4)</f>
        <v>1</v>
      </c>
      <c r="E3353">
        <f>VLOOKUP(A3353,'Step 1.4 CNY OAT'!$A$1:$B$8761,2)</f>
        <v>83</v>
      </c>
      <c r="F3353" s="11">
        <f ca="1">('Step 3. Regression'!$B$18*E3353^2+'Step 3. Regression'!$C$18*E3353+'Step 3. Regression'!$D$18)*C3353</f>
        <v>6.8188022119880234</v>
      </c>
      <c r="G3353" s="11">
        <f ca="1">('Step 3. Regression'!$G$18*E3353^2+'Step 3. Regression'!$H$18*E3353+'Step 3. Regression'!$I$18)*D3353</f>
        <v>2.9658021601809299</v>
      </c>
    </row>
    <row r="3354" spans="1:7" x14ac:dyDescent="0.25">
      <c r="A3354" s="8">
        <f>IF(ISBLANK('Step 1.4 CNY OAT'!A3354),"-",'Step 1.4 CNY OAT'!A3354)</f>
        <v>43240.708333333336</v>
      </c>
      <c r="B3354" s="26">
        <f t="shared" si="70"/>
        <v>139</v>
      </c>
      <c r="C3354" s="67" cm="1">
        <f t="array" ref="C3354">INDEX('Step 5. Daily Avg Schedule Calc'!$A$2:$D$169,(WEEKDAY(A3354)-1)*24+HOUR(A3354)+1,3)</f>
        <v>1</v>
      </c>
      <c r="D3354" s="67" cm="1">
        <f t="array" ref="D3354">INDEX('Step 5. Daily Avg Schedule Calc'!$A$2:$D$169,(WEEKDAY(A3354)-1)*24+HOUR(A3354)+1,4)</f>
        <v>1</v>
      </c>
      <c r="E3354">
        <f>VLOOKUP(A3354,'Step 1.4 CNY OAT'!$A$1:$B$8761,2)</f>
        <v>78</v>
      </c>
      <c r="F3354" s="11">
        <f ca="1">('Step 3. Regression'!$B$18*E3354^2+'Step 3. Regression'!$C$18*E3354+'Step 3. Regression'!$D$18)*C3354</f>
        <v>6.2698598426896712</v>
      </c>
      <c r="G3354" s="11">
        <f ca="1">('Step 3. Regression'!$G$18*E3354^2+'Step 3. Regression'!$H$18*E3354+'Step 3. Regression'!$I$18)*D3354</f>
        <v>2.8487691385981644</v>
      </c>
    </row>
    <row r="3355" spans="1:7" x14ac:dyDescent="0.25">
      <c r="A3355" s="8">
        <f>IF(ISBLANK('Step 1.4 CNY OAT'!A3355),"-",'Step 1.4 CNY OAT'!A3355)</f>
        <v>43240.75</v>
      </c>
      <c r="B3355" s="26">
        <f t="shared" si="70"/>
        <v>139</v>
      </c>
      <c r="C3355" s="67" cm="1">
        <f t="array" ref="C3355">INDEX('Step 5. Daily Avg Schedule Calc'!$A$2:$D$169,(WEEKDAY(A3355)-1)*24+HOUR(A3355)+1,3)</f>
        <v>1</v>
      </c>
      <c r="D3355" s="67" cm="1">
        <f t="array" ref="D3355">INDEX('Step 5. Daily Avg Schedule Calc'!$A$2:$D$169,(WEEKDAY(A3355)-1)*24+HOUR(A3355)+1,4)</f>
        <v>1</v>
      </c>
      <c r="E3355">
        <f>VLOOKUP(A3355,'Step 1.4 CNY OAT'!$A$1:$B$8761,2)</f>
        <v>77</v>
      </c>
      <c r="F3355" s="11">
        <f ca="1">('Step 3. Regression'!$B$18*E3355^2+'Step 3. Regression'!$C$18*E3355+'Step 3. Regression'!$D$18)*C3355</f>
        <v>6.1746217750177479</v>
      </c>
      <c r="G3355" s="11">
        <f ca="1">('Step 3. Regression'!$G$18*E3355^2+'Step 3. Regression'!$H$18*E3355+'Step 3. Regression'!$I$18)*D3355</f>
        <v>2.8291045112450504</v>
      </c>
    </row>
    <row r="3356" spans="1:7" x14ac:dyDescent="0.25">
      <c r="A3356" s="8">
        <f>IF(ISBLANK('Step 1.4 CNY OAT'!A3356),"-",'Step 1.4 CNY OAT'!A3356)</f>
        <v>43240.791666666664</v>
      </c>
      <c r="B3356" s="26">
        <f t="shared" si="70"/>
        <v>139</v>
      </c>
      <c r="C3356" s="67" cm="1">
        <f t="array" ref="C3356">INDEX('Step 5. Daily Avg Schedule Calc'!$A$2:$D$169,(WEEKDAY(A3356)-1)*24+HOUR(A3356)+1,3)</f>
        <v>1</v>
      </c>
      <c r="D3356" s="67" cm="1">
        <f t="array" ref="D3356">INDEX('Step 5. Daily Avg Schedule Calc'!$A$2:$D$169,(WEEKDAY(A3356)-1)*24+HOUR(A3356)+1,4)</f>
        <v>1</v>
      </c>
      <c r="E3356">
        <f>VLOOKUP(A3356,'Step 1.4 CNY OAT'!$A$1:$B$8761,2)</f>
        <v>74</v>
      </c>
      <c r="F3356" s="11">
        <f ca="1">('Step 3. Regression'!$B$18*E3356^2+'Step 3. Regression'!$C$18*E3356+'Step 3. Regression'!$D$18)*C3356</f>
        <v>5.9180083843774867</v>
      </c>
      <c r="G3356" s="11">
        <f ca="1">('Step 3. Regression'!$G$18*E3356^2+'Step 3. Regression'!$H$18*E3356+'Step 3. Regression'!$I$18)*D3356</f>
        <v>2.7775945831125854</v>
      </c>
    </row>
    <row r="3357" spans="1:7" x14ac:dyDescent="0.25">
      <c r="A3357" s="8">
        <f>IF(ISBLANK('Step 1.4 CNY OAT'!A3357),"-",'Step 1.4 CNY OAT'!A3357)</f>
        <v>43240.833333333336</v>
      </c>
      <c r="B3357" s="26">
        <f t="shared" si="70"/>
        <v>139</v>
      </c>
      <c r="C3357" s="67" cm="1">
        <f t="array" ref="C3357">INDEX('Step 5. Daily Avg Schedule Calc'!$A$2:$D$169,(WEEKDAY(A3357)-1)*24+HOUR(A3357)+1,3)</f>
        <v>1</v>
      </c>
      <c r="D3357" s="67" cm="1">
        <f t="array" ref="D3357">INDEX('Step 5. Daily Avg Schedule Calc'!$A$2:$D$169,(WEEKDAY(A3357)-1)*24+HOUR(A3357)+1,4)</f>
        <v>1</v>
      </c>
      <c r="E3357">
        <f>VLOOKUP(A3357,'Step 1.4 CNY OAT'!$A$1:$B$8761,2)</f>
        <v>73</v>
      </c>
      <c r="F3357" s="11">
        <f ca="1">('Step 3. Regression'!$B$18*E3357^2+'Step 3. Regression'!$C$18*E3357+'Step 3. Regression'!$D$18)*C3357</f>
        <v>5.8421708582892293</v>
      </c>
      <c r="G3357" s="11">
        <f ca="1">('Step 3. Regression'!$G$18*E3357^2+'Step 3. Regression'!$H$18*E3357+'Step 3. Regression'!$I$18)*D3357</f>
        <v>2.7629192583773894</v>
      </c>
    </row>
    <row r="3358" spans="1:7" x14ac:dyDescent="0.25">
      <c r="A3358" s="8">
        <f>IF(ISBLANK('Step 1.4 CNY OAT'!A3358),"-",'Step 1.4 CNY OAT'!A3358)</f>
        <v>43240.875</v>
      </c>
      <c r="B3358" s="26">
        <f t="shared" si="70"/>
        <v>139</v>
      </c>
      <c r="C3358" s="67" cm="1">
        <f t="array" ref="C3358">INDEX('Step 5. Daily Avg Schedule Calc'!$A$2:$D$169,(WEEKDAY(A3358)-1)*24+HOUR(A3358)+1,3)</f>
        <v>1</v>
      </c>
      <c r="D3358" s="67" cm="1">
        <f t="array" ref="D3358">INDEX('Step 5. Daily Avg Schedule Calc'!$A$2:$D$169,(WEEKDAY(A3358)-1)*24+HOUR(A3358)+1,4)</f>
        <v>1</v>
      </c>
      <c r="E3358">
        <f>VLOOKUP(A3358,'Step 1.4 CNY OAT'!$A$1:$B$8761,2)</f>
        <v>71</v>
      </c>
      <c r="F3358" s="11">
        <f ca="1">('Step 3. Regression'!$B$18*E3358^2+'Step 3. Regression'!$C$18*E3358+'Step 3. Regression'!$D$18)*C3358</f>
        <v>5.7050462123004699</v>
      </c>
      <c r="G3358" s="11">
        <f ca="1">('Step 3. Regression'!$G$18*E3358^2+'Step 3. Regression'!$H$18*E3358+'Step 3. Regression'!$I$18)*D3358</f>
        <v>2.7373105858704356</v>
      </c>
    </row>
    <row r="3359" spans="1:7" x14ac:dyDescent="0.25">
      <c r="A3359" s="8">
        <f>IF(ISBLANK('Step 1.4 CNY OAT'!A3359),"-",'Step 1.4 CNY OAT'!A3359)</f>
        <v>43240.916666666664</v>
      </c>
      <c r="B3359" s="26">
        <f t="shared" si="70"/>
        <v>139</v>
      </c>
      <c r="C3359" s="67" cm="1">
        <f t="array" ref="C3359">INDEX('Step 5. Daily Avg Schedule Calc'!$A$2:$D$169,(WEEKDAY(A3359)-1)*24+HOUR(A3359)+1,3)</f>
        <v>1</v>
      </c>
      <c r="D3359" s="67" cm="1">
        <f t="array" ref="D3359">INDEX('Step 5. Daily Avg Schedule Calc'!$A$2:$D$169,(WEEKDAY(A3359)-1)*24+HOUR(A3359)+1,4)</f>
        <v>1</v>
      </c>
      <c r="E3359">
        <f>VLOOKUP(A3359,'Step 1.4 CNY OAT'!$A$1:$B$8761,2)</f>
        <v>71</v>
      </c>
      <c r="F3359" s="11">
        <f ca="1">('Step 3. Regression'!$B$18*E3359^2+'Step 3. Regression'!$C$18*E3359+'Step 3. Regression'!$D$18)*C3359</f>
        <v>5.7050462123004699</v>
      </c>
      <c r="G3359" s="11">
        <f ca="1">('Step 3. Regression'!$G$18*E3359^2+'Step 3. Regression'!$H$18*E3359+'Step 3. Regression'!$I$18)*D3359</f>
        <v>2.7373105858704356</v>
      </c>
    </row>
    <row r="3360" spans="1:7" x14ac:dyDescent="0.25">
      <c r="A3360" s="8">
        <f>IF(ISBLANK('Step 1.4 CNY OAT'!A3360),"-",'Step 1.4 CNY OAT'!A3360)</f>
        <v>43240.958333333336</v>
      </c>
      <c r="B3360" s="26">
        <f t="shared" si="70"/>
        <v>139</v>
      </c>
      <c r="C3360" s="67" cm="1">
        <f t="array" ref="C3360">INDEX('Step 5. Daily Avg Schedule Calc'!$A$2:$D$169,(WEEKDAY(A3360)-1)*24+HOUR(A3360)+1,3)</f>
        <v>1</v>
      </c>
      <c r="D3360" s="67" cm="1">
        <f t="array" ref="D3360">INDEX('Step 5. Daily Avg Schedule Calc'!$A$2:$D$169,(WEEKDAY(A3360)-1)*24+HOUR(A3360)+1,4)</f>
        <v>1</v>
      </c>
      <c r="E3360">
        <f>VLOOKUP(A3360,'Step 1.4 CNY OAT'!$A$1:$B$8761,2)</f>
        <v>70</v>
      </c>
      <c r="F3360" s="11">
        <f ca="1">('Step 3. Regression'!$B$18*E3360^2+'Step 3. Regression'!$C$18*E3360+'Step 3. Regression'!$D$18)*C3360</f>
        <v>5.6437590923999679</v>
      </c>
      <c r="G3360" s="11">
        <f ca="1">('Step 3. Regression'!$G$18*E3360^2+'Step 3. Regression'!$H$18*E3360+'Step 3. Regression'!$I$18)*D3360</f>
        <v>2.7263772380986788</v>
      </c>
    </row>
    <row r="3361" spans="1:7" x14ac:dyDescent="0.25">
      <c r="A3361" s="8">
        <f>IF(ISBLANK('Step 1.4 CNY OAT'!A3361),"-",'Step 1.4 CNY OAT'!A3361)</f>
        <v>43241</v>
      </c>
      <c r="B3361" s="26">
        <f t="shared" si="70"/>
        <v>140</v>
      </c>
      <c r="C3361" s="67" cm="1">
        <f t="array" ref="C3361">INDEX('Step 5. Daily Avg Schedule Calc'!$A$2:$D$169,(WEEKDAY(A3361)-1)*24+HOUR(A3361)+1,3)</f>
        <v>1</v>
      </c>
      <c r="D3361" s="67" cm="1">
        <f t="array" ref="D3361">INDEX('Step 5. Daily Avg Schedule Calc'!$A$2:$D$169,(WEEKDAY(A3361)-1)*24+HOUR(A3361)+1,4)</f>
        <v>1</v>
      </c>
      <c r="E3361">
        <f>VLOOKUP(A3361,'Step 1.4 CNY OAT'!$A$1:$B$8761,2)</f>
        <v>68</v>
      </c>
      <c r="F3361" s="11">
        <f ca="1">('Step 3. Regression'!$B$18*E3361^2+'Step 3. Regression'!$C$18*E3361+'Step 3. Regression'!$D$18)*C3361</f>
        <v>5.5357352587867084</v>
      </c>
      <c r="G3361" s="11">
        <f ca="1">('Step 3. Regression'!$G$18*E3361^2+'Step 3. Regression'!$H$18*E3361+'Step 3. Regression'!$I$18)*D3361</f>
        <v>2.7082525195186036</v>
      </c>
    </row>
    <row r="3362" spans="1:7" x14ac:dyDescent="0.25">
      <c r="A3362" s="8">
        <f>IF(ISBLANK('Step 1.4 CNY OAT'!A3362),"-",'Step 1.4 CNY OAT'!A3362)</f>
        <v>43241.041666666664</v>
      </c>
      <c r="B3362" s="26">
        <f t="shared" si="70"/>
        <v>140</v>
      </c>
      <c r="C3362" s="67" cm="1">
        <f t="array" ref="C3362">INDEX('Step 5. Daily Avg Schedule Calc'!$A$2:$D$169,(WEEKDAY(A3362)-1)*24+HOUR(A3362)+1,3)</f>
        <v>1</v>
      </c>
      <c r="D3362" s="67" cm="1">
        <f t="array" ref="D3362">INDEX('Step 5. Daily Avg Schedule Calc'!$A$2:$D$169,(WEEKDAY(A3362)-1)*24+HOUR(A3362)+1,4)</f>
        <v>1</v>
      </c>
      <c r="E3362">
        <f>VLOOKUP(A3362,'Step 1.4 CNY OAT'!$A$1:$B$8761,2)</f>
        <v>66</v>
      </c>
      <c r="F3362" s="11">
        <f ca="1">('Step 3. Regression'!$B$18*E3362^2+'Step 3. Regression'!$C$18*E3362+'Step 3. Regression'!$D$18)*C3362</f>
        <v>5.4471119667571148</v>
      </c>
      <c r="G3362" s="11">
        <f ca="1">('Step 3. Regression'!$G$18*E3362^2+'Step 3. Regression'!$H$18*E3362+'Step 3. Regression'!$I$18)*D3362</f>
        <v>2.6951171035564454</v>
      </c>
    </row>
    <row r="3363" spans="1:7" x14ac:dyDescent="0.25">
      <c r="A3363" s="8">
        <f>IF(ISBLANK('Step 1.4 CNY OAT'!A3363),"-",'Step 1.4 CNY OAT'!A3363)</f>
        <v>43241.083333333336</v>
      </c>
      <c r="B3363" s="26">
        <f t="shared" si="70"/>
        <v>140</v>
      </c>
      <c r="C3363" s="67" cm="1">
        <f t="array" ref="C3363">INDEX('Step 5. Daily Avg Schedule Calc'!$A$2:$D$169,(WEEKDAY(A3363)-1)*24+HOUR(A3363)+1,3)</f>
        <v>1</v>
      </c>
      <c r="D3363" s="67" cm="1">
        <f t="array" ref="D3363">INDEX('Step 5. Daily Avg Schedule Calc'!$A$2:$D$169,(WEEKDAY(A3363)-1)*24+HOUR(A3363)+1,4)</f>
        <v>1</v>
      </c>
      <c r="E3363">
        <f>VLOOKUP(A3363,'Step 1.4 CNY OAT'!$A$1:$B$8761,2)</f>
        <v>65</v>
      </c>
      <c r="F3363" s="11">
        <f ca="1">('Step 3. Regression'!$B$18*E3363^2+'Step 3. Regression'!$C$18*E3363+'Step 3. Regression'!$D$18)*C3363</f>
        <v>5.4100755238361913</v>
      </c>
      <c r="G3363" s="11">
        <f ca="1">('Step 3. Regression'!$G$18*E3363^2+'Step 3. Regression'!$H$18*E3363+'Step 3. Regression'!$I$18)*D3363</f>
        <v>2.6904203840570866</v>
      </c>
    </row>
    <row r="3364" spans="1:7" x14ac:dyDescent="0.25">
      <c r="A3364" s="8">
        <f>IF(ISBLANK('Step 1.4 CNY OAT'!A3364),"-",'Step 1.4 CNY OAT'!A3364)</f>
        <v>43241.125</v>
      </c>
      <c r="B3364" s="26">
        <f t="shared" si="70"/>
        <v>140</v>
      </c>
      <c r="C3364" s="67" cm="1">
        <f t="array" ref="C3364">INDEX('Step 5. Daily Avg Schedule Calc'!$A$2:$D$169,(WEEKDAY(A3364)-1)*24+HOUR(A3364)+1,3)</f>
        <v>1</v>
      </c>
      <c r="D3364" s="67" cm="1">
        <f t="array" ref="D3364">INDEX('Step 5. Daily Avg Schedule Calc'!$A$2:$D$169,(WEEKDAY(A3364)-1)*24+HOUR(A3364)+1,4)</f>
        <v>1</v>
      </c>
      <c r="E3364">
        <f>VLOOKUP(A3364,'Step 1.4 CNY OAT'!$A$1:$B$8761,2)</f>
        <v>63</v>
      </c>
      <c r="F3364" s="11">
        <f ca="1">('Step 3. Regression'!$B$18*E3364^2+'Step 3. Regression'!$C$18*E3364+'Step 3. Regression'!$D$18)*C3364</f>
        <v>5.3505530441821012</v>
      </c>
      <c r="G3364" s="11">
        <f ca="1">('Step 3. Regression'!$G$18*E3364^2+'Step 3. Regression'!$H$18*E3364+'Step 3. Regression'!$I$18)*D3364</f>
        <v>2.6847689220218069</v>
      </c>
    </row>
    <row r="3365" spans="1:7" x14ac:dyDescent="0.25">
      <c r="A3365" s="8">
        <f>IF(ISBLANK('Step 1.4 CNY OAT'!A3365),"-",'Step 1.4 CNY OAT'!A3365)</f>
        <v>43241.166666666664</v>
      </c>
      <c r="B3365" s="26">
        <f t="shared" si="70"/>
        <v>140</v>
      </c>
      <c r="C3365" s="67" cm="1">
        <f t="array" ref="C3365">INDEX('Step 5. Daily Avg Schedule Calc'!$A$2:$D$169,(WEEKDAY(A3365)-1)*24+HOUR(A3365)+1,3)</f>
        <v>1</v>
      </c>
      <c r="D3365" s="67" cm="1">
        <f t="array" ref="D3365">INDEX('Step 5. Daily Avg Schedule Calc'!$A$2:$D$169,(WEEKDAY(A3365)-1)*24+HOUR(A3365)+1,4)</f>
        <v>1</v>
      </c>
      <c r="E3365">
        <f>VLOOKUP(A3365,'Step 1.4 CNY OAT'!$A$1:$B$8761,2)</f>
        <v>63</v>
      </c>
      <c r="F3365" s="11">
        <f ca="1">('Step 3. Regression'!$B$18*E3365^2+'Step 3. Regression'!$C$18*E3365+'Step 3. Regression'!$D$18)*C3365</f>
        <v>5.3505530441821012</v>
      </c>
      <c r="G3365" s="11">
        <f ca="1">('Step 3. Regression'!$G$18*E3365^2+'Step 3. Regression'!$H$18*E3365+'Step 3. Regression'!$I$18)*D3365</f>
        <v>2.6847689220218069</v>
      </c>
    </row>
    <row r="3366" spans="1:7" x14ac:dyDescent="0.25">
      <c r="A3366" s="8">
        <f>IF(ISBLANK('Step 1.4 CNY OAT'!A3366),"-",'Step 1.4 CNY OAT'!A3366)</f>
        <v>43241.208333333336</v>
      </c>
      <c r="B3366" s="26">
        <f t="shared" si="70"/>
        <v>140</v>
      </c>
      <c r="C3366" s="67" cm="1">
        <f t="array" ref="C3366">INDEX('Step 5. Daily Avg Schedule Calc'!$A$2:$D$169,(WEEKDAY(A3366)-1)*24+HOUR(A3366)+1,3)</f>
        <v>1</v>
      </c>
      <c r="D3366" s="67" cm="1">
        <f t="array" ref="D3366">INDEX('Step 5. Daily Avg Schedule Calc'!$A$2:$D$169,(WEEKDAY(A3366)-1)*24+HOUR(A3366)+1,4)</f>
        <v>1</v>
      </c>
      <c r="E3366">
        <f>VLOOKUP(A3366,'Step 1.4 CNY OAT'!$A$1:$B$8761,2)</f>
        <v>61</v>
      </c>
      <c r="F3366" s="11">
        <f ca="1">('Step 3. Regression'!$B$18*E3366^2+'Step 3. Regression'!$C$18*E3366+'Step 3. Regression'!$D$18)*C3366</f>
        <v>5.3104311061116736</v>
      </c>
      <c r="G3366" s="11">
        <f ca="1">('Step 3. Regression'!$G$18*E3366^2+'Step 3. Regression'!$H$18*E3366+'Step 3. Regression'!$I$18)*D3366</f>
        <v>2.6841067626044453</v>
      </c>
    </row>
    <row r="3367" spans="1:7" x14ac:dyDescent="0.25">
      <c r="A3367" s="8">
        <f>IF(ISBLANK('Step 1.4 CNY OAT'!A3367),"-",'Step 1.4 CNY OAT'!A3367)</f>
        <v>43241.25</v>
      </c>
      <c r="B3367" s="26">
        <f t="shared" si="70"/>
        <v>140</v>
      </c>
      <c r="C3367" s="67" cm="1">
        <f t="array" ref="C3367">INDEX('Step 5. Daily Avg Schedule Calc'!$A$2:$D$169,(WEEKDAY(A3367)-1)*24+HOUR(A3367)+1,3)</f>
        <v>1</v>
      </c>
      <c r="D3367" s="67" cm="1">
        <f t="array" ref="D3367">INDEX('Step 5. Daily Avg Schedule Calc'!$A$2:$D$169,(WEEKDAY(A3367)-1)*24+HOUR(A3367)+1,4)</f>
        <v>1</v>
      </c>
      <c r="E3367">
        <f>VLOOKUP(A3367,'Step 1.4 CNY OAT'!$A$1:$B$8761,2)</f>
        <v>61</v>
      </c>
      <c r="F3367" s="11">
        <f ca="1">('Step 3. Regression'!$B$18*E3367^2+'Step 3. Regression'!$C$18*E3367+'Step 3. Regression'!$D$18)*C3367</f>
        <v>5.3104311061116736</v>
      </c>
      <c r="G3367" s="11">
        <f ca="1">('Step 3. Regression'!$G$18*E3367^2+'Step 3. Regression'!$H$18*E3367+'Step 3. Regression'!$I$18)*D3367</f>
        <v>2.6841067626044453</v>
      </c>
    </row>
    <row r="3368" spans="1:7" x14ac:dyDescent="0.25">
      <c r="A3368" s="8">
        <f>IF(ISBLANK('Step 1.4 CNY OAT'!A3368),"-",'Step 1.4 CNY OAT'!A3368)</f>
        <v>43241.291666666664</v>
      </c>
      <c r="B3368" s="26">
        <f t="shared" si="70"/>
        <v>140</v>
      </c>
      <c r="C3368" s="67" cm="1">
        <f t="array" ref="C3368">INDEX('Step 5. Daily Avg Schedule Calc'!$A$2:$D$169,(WEEKDAY(A3368)-1)*24+HOUR(A3368)+1,3)</f>
        <v>1</v>
      </c>
      <c r="D3368" s="67" cm="1">
        <f t="array" ref="D3368">INDEX('Step 5. Daily Avg Schedule Calc'!$A$2:$D$169,(WEEKDAY(A3368)-1)*24+HOUR(A3368)+1,4)</f>
        <v>1</v>
      </c>
      <c r="E3368">
        <f>VLOOKUP(A3368,'Step 1.4 CNY OAT'!$A$1:$B$8761,2)</f>
        <v>63</v>
      </c>
      <c r="F3368" s="11">
        <f ca="1">('Step 3. Regression'!$B$18*E3368^2+'Step 3. Regression'!$C$18*E3368+'Step 3. Regression'!$D$18)*C3368</f>
        <v>5.3505530441821012</v>
      </c>
      <c r="G3368" s="11">
        <f ca="1">('Step 3. Regression'!$G$18*E3368^2+'Step 3. Regression'!$H$18*E3368+'Step 3. Regression'!$I$18)*D3368</f>
        <v>2.6847689220218069</v>
      </c>
    </row>
    <row r="3369" spans="1:7" x14ac:dyDescent="0.25">
      <c r="A3369" s="8">
        <f>IF(ISBLANK('Step 1.4 CNY OAT'!A3369),"-",'Step 1.4 CNY OAT'!A3369)</f>
        <v>43241.333333333336</v>
      </c>
      <c r="B3369" s="26">
        <f t="shared" si="70"/>
        <v>140</v>
      </c>
      <c r="C3369" s="67" cm="1">
        <f t="array" ref="C3369">INDEX('Step 5. Daily Avg Schedule Calc'!$A$2:$D$169,(WEEKDAY(A3369)-1)*24+HOUR(A3369)+1,3)</f>
        <v>1</v>
      </c>
      <c r="D3369" s="67" cm="1">
        <f t="array" ref="D3369">INDEX('Step 5. Daily Avg Schedule Calc'!$A$2:$D$169,(WEEKDAY(A3369)-1)*24+HOUR(A3369)+1,4)</f>
        <v>1</v>
      </c>
      <c r="E3369">
        <f>VLOOKUP(A3369,'Step 1.4 CNY OAT'!$A$1:$B$8761,2)</f>
        <v>64</v>
      </c>
      <c r="F3369" s="11">
        <f ca="1">('Step 3. Regression'!$B$18*E3369^2+'Step 3. Regression'!$C$18*E3369+'Step 3. Regression'!$D$18)*C3369</f>
        <v>5.3778892163111873</v>
      </c>
      <c r="G3369" s="11">
        <f ca="1">('Step 3. Regression'!$G$18*E3369^2+'Step 3. Regression'!$H$18*E3369+'Step 3. Regression'!$I$18)*D3369</f>
        <v>2.686970990212207</v>
      </c>
    </row>
    <row r="3370" spans="1:7" x14ac:dyDescent="0.25">
      <c r="A3370" s="8">
        <f>IF(ISBLANK('Step 1.4 CNY OAT'!A3370),"-",'Step 1.4 CNY OAT'!A3370)</f>
        <v>43241.375</v>
      </c>
      <c r="B3370" s="26">
        <f t="shared" si="70"/>
        <v>140</v>
      </c>
      <c r="C3370" s="67" cm="1">
        <f t="array" ref="C3370">INDEX('Step 5. Daily Avg Schedule Calc'!$A$2:$D$169,(WEEKDAY(A3370)-1)*24+HOUR(A3370)+1,3)</f>
        <v>1</v>
      </c>
      <c r="D3370" s="67" cm="1">
        <f t="array" ref="D3370">INDEX('Step 5. Daily Avg Schedule Calc'!$A$2:$D$169,(WEEKDAY(A3370)-1)*24+HOUR(A3370)+1,4)</f>
        <v>1</v>
      </c>
      <c r="E3370">
        <f>VLOOKUP(A3370,'Step 1.4 CNY OAT'!$A$1:$B$8761,2)</f>
        <v>66</v>
      </c>
      <c r="F3370" s="11">
        <f ca="1">('Step 3. Regression'!$B$18*E3370^2+'Step 3. Regression'!$C$18*E3370+'Step 3. Regression'!$D$18)*C3370</f>
        <v>5.4471119667571148</v>
      </c>
      <c r="G3370" s="11">
        <f ca="1">('Step 3. Regression'!$G$18*E3370^2+'Step 3. Regression'!$H$18*E3370+'Step 3. Regression'!$I$18)*D3370</f>
        <v>2.6951171035564454</v>
      </c>
    </row>
    <row r="3371" spans="1:7" x14ac:dyDescent="0.25">
      <c r="A3371" s="8">
        <f>IF(ISBLANK('Step 1.4 CNY OAT'!A3371),"-",'Step 1.4 CNY OAT'!A3371)</f>
        <v>43241.416666666664</v>
      </c>
      <c r="B3371" s="26">
        <f t="shared" si="70"/>
        <v>140</v>
      </c>
      <c r="C3371" s="67" cm="1">
        <f t="array" ref="C3371">INDEX('Step 5. Daily Avg Schedule Calc'!$A$2:$D$169,(WEEKDAY(A3371)-1)*24+HOUR(A3371)+1,3)</f>
        <v>1</v>
      </c>
      <c r="D3371" s="67" cm="1">
        <f t="array" ref="D3371">INDEX('Step 5. Daily Avg Schedule Calc'!$A$2:$D$169,(WEEKDAY(A3371)-1)*24+HOUR(A3371)+1,4)</f>
        <v>1</v>
      </c>
      <c r="E3371">
        <f>VLOOKUP(A3371,'Step 1.4 CNY OAT'!$A$1:$B$8761,2)</f>
        <v>66</v>
      </c>
      <c r="F3371" s="11">
        <f ca="1">('Step 3. Regression'!$B$18*E3371^2+'Step 3. Regression'!$C$18*E3371+'Step 3. Regression'!$D$18)*C3371</f>
        <v>5.4471119667571148</v>
      </c>
      <c r="G3371" s="11">
        <f ca="1">('Step 3. Regression'!$G$18*E3371^2+'Step 3. Regression'!$H$18*E3371+'Step 3. Regression'!$I$18)*D3371</f>
        <v>2.6951171035564454</v>
      </c>
    </row>
    <row r="3372" spans="1:7" x14ac:dyDescent="0.25">
      <c r="A3372" s="8">
        <f>IF(ISBLANK('Step 1.4 CNY OAT'!A3372),"-",'Step 1.4 CNY OAT'!A3372)</f>
        <v>43241.458333333336</v>
      </c>
      <c r="B3372" s="26">
        <f t="shared" si="70"/>
        <v>140</v>
      </c>
      <c r="C3372" s="67" cm="1">
        <f t="array" ref="C3372">INDEX('Step 5. Daily Avg Schedule Calc'!$A$2:$D$169,(WEEKDAY(A3372)-1)*24+HOUR(A3372)+1,3)</f>
        <v>1</v>
      </c>
      <c r="D3372" s="67" cm="1">
        <f t="array" ref="D3372">INDEX('Step 5. Daily Avg Schedule Calc'!$A$2:$D$169,(WEEKDAY(A3372)-1)*24+HOUR(A3372)+1,4)</f>
        <v>1</v>
      </c>
      <c r="E3372">
        <f>VLOOKUP(A3372,'Step 1.4 CNY OAT'!$A$1:$B$8761,2)</f>
        <v>69</v>
      </c>
      <c r="F3372" s="11">
        <f ca="1">('Step 3. Regression'!$B$18*E3372^2+'Step 3. Regression'!$C$18*E3372+'Step 3. Regression'!$D$18)*C3372</f>
        <v>5.5873221078953783</v>
      </c>
      <c r="G3372" s="11">
        <f ca="1">('Step 3. Regression'!$G$18*E3372^2+'Step 3. Regression'!$H$18*E3372+'Step 3. Regression'!$I$18)*D3372</f>
        <v>2.7166912159814012</v>
      </c>
    </row>
    <row r="3373" spans="1:7" x14ac:dyDescent="0.25">
      <c r="A3373" s="8">
        <f>IF(ISBLANK('Step 1.4 CNY OAT'!A3373),"-",'Step 1.4 CNY OAT'!A3373)</f>
        <v>43241.5</v>
      </c>
      <c r="B3373" s="26">
        <f t="shared" si="70"/>
        <v>140</v>
      </c>
      <c r="C3373" s="67" cm="1">
        <f t="array" ref="C3373">INDEX('Step 5. Daily Avg Schedule Calc'!$A$2:$D$169,(WEEKDAY(A3373)-1)*24+HOUR(A3373)+1,3)</f>
        <v>1</v>
      </c>
      <c r="D3373" s="67" cm="1">
        <f t="array" ref="D3373">INDEX('Step 5. Daily Avg Schedule Calc'!$A$2:$D$169,(WEEKDAY(A3373)-1)*24+HOUR(A3373)+1,4)</f>
        <v>1</v>
      </c>
      <c r="E3373">
        <f>VLOOKUP(A3373,'Step 1.4 CNY OAT'!$A$1:$B$8761,2)</f>
        <v>72</v>
      </c>
      <c r="F3373" s="11">
        <f ca="1">('Step 3. Regression'!$B$18*E3373^2+'Step 3. Regression'!$C$18*E3373+'Step 3. Regression'!$D$18)*C3373</f>
        <v>5.7711834675968934</v>
      </c>
      <c r="G3373" s="11">
        <f ca="1">('Step 3. Regression'!$G$18*E3373^2+'Step 3. Regression'!$H$18*E3373+'Step 3. Regression'!$I$18)*D3373</f>
        <v>2.7494912592966725</v>
      </c>
    </row>
    <row r="3374" spans="1:7" x14ac:dyDescent="0.25">
      <c r="A3374" s="8">
        <f>IF(ISBLANK('Step 1.4 CNY OAT'!A3374),"-",'Step 1.4 CNY OAT'!A3374)</f>
        <v>43241.541666666664</v>
      </c>
      <c r="B3374" s="26">
        <f t="shared" si="70"/>
        <v>140</v>
      </c>
      <c r="C3374" s="67" cm="1">
        <f t="array" ref="C3374">INDEX('Step 5. Daily Avg Schedule Calc'!$A$2:$D$169,(WEEKDAY(A3374)-1)*24+HOUR(A3374)+1,3)</f>
        <v>1</v>
      </c>
      <c r="D3374" s="67" cm="1">
        <f t="array" ref="D3374">INDEX('Step 5. Daily Avg Schedule Calc'!$A$2:$D$169,(WEEKDAY(A3374)-1)*24+HOUR(A3374)+1,4)</f>
        <v>1</v>
      </c>
      <c r="E3374">
        <f>VLOOKUP(A3374,'Step 1.4 CNY OAT'!$A$1:$B$8761,2)</f>
        <v>73</v>
      </c>
      <c r="F3374" s="11">
        <f ca="1">('Step 3. Regression'!$B$18*E3374^2+'Step 3. Regression'!$C$18*E3374+'Step 3. Regression'!$D$18)*C3374</f>
        <v>5.8421708582892293</v>
      </c>
      <c r="G3374" s="11">
        <f ca="1">('Step 3. Regression'!$G$18*E3374^2+'Step 3. Regression'!$H$18*E3374+'Step 3. Regression'!$I$18)*D3374</f>
        <v>2.7629192583773894</v>
      </c>
    </row>
    <row r="3375" spans="1:7" x14ac:dyDescent="0.25">
      <c r="A3375" s="8">
        <f>IF(ISBLANK('Step 1.4 CNY OAT'!A3375),"-",'Step 1.4 CNY OAT'!A3375)</f>
        <v>43241.583333333336</v>
      </c>
      <c r="B3375" s="26">
        <f t="shared" si="70"/>
        <v>140</v>
      </c>
      <c r="C3375" s="67" cm="1">
        <f t="array" ref="C3375">INDEX('Step 5. Daily Avg Schedule Calc'!$A$2:$D$169,(WEEKDAY(A3375)-1)*24+HOUR(A3375)+1,3)</f>
        <v>1</v>
      </c>
      <c r="D3375" s="67" cm="1">
        <f t="array" ref="D3375">INDEX('Step 5. Daily Avg Schedule Calc'!$A$2:$D$169,(WEEKDAY(A3375)-1)*24+HOUR(A3375)+1,4)</f>
        <v>1</v>
      </c>
      <c r="E3375">
        <f>VLOOKUP(A3375,'Step 1.4 CNY OAT'!$A$1:$B$8761,2)</f>
        <v>76</v>
      </c>
      <c r="F3375" s="11">
        <f ca="1">('Step 3. Regression'!$B$18*E3375^2+'Step 3. Regression'!$C$18*E3375+'Step 3. Regression'!$D$18)*C3375</f>
        <v>6.0842338427417459</v>
      </c>
      <c r="G3375" s="11">
        <f ca="1">('Step 3. Regression'!$G$18*E3375^2+'Step 3. Regression'!$H$18*E3375+'Step 3. Regression'!$I$18)*D3375</f>
        <v>2.8106872095464155</v>
      </c>
    </row>
    <row r="3376" spans="1:7" x14ac:dyDescent="0.25">
      <c r="A3376" s="8">
        <f>IF(ISBLANK('Step 1.4 CNY OAT'!A3376),"-",'Step 1.4 CNY OAT'!A3376)</f>
        <v>43241.625</v>
      </c>
      <c r="B3376" s="26">
        <f t="shared" si="70"/>
        <v>140</v>
      </c>
      <c r="C3376" s="67" cm="1">
        <f t="array" ref="C3376">INDEX('Step 5. Daily Avg Schedule Calc'!$A$2:$D$169,(WEEKDAY(A3376)-1)*24+HOUR(A3376)+1,3)</f>
        <v>1</v>
      </c>
      <c r="D3376" s="67" cm="1">
        <f t="array" ref="D3376">INDEX('Step 5. Daily Avg Schedule Calc'!$A$2:$D$169,(WEEKDAY(A3376)-1)*24+HOUR(A3376)+1,4)</f>
        <v>1</v>
      </c>
      <c r="E3376">
        <f>VLOOKUP(A3376,'Step 1.4 CNY OAT'!$A$1:$B$8761,2)</f>
        <v>78</v>
      </c>
      <c r="F3376" s="11">
        <f ca="1">('Step 3. Regression'!$B$18*E3376^2+'Step 3. Regression'!$C$18*E3376+'Step 3. Regression'!$D$18)*C3376</f>
        <v>6.2698598426896712</v>
      </c>
      <c r="G3376" s="11">
        <f ca="1">('Step 3. Regression'!$G$18*E3376^2+'Step 3. Regression'!$H$18*E3376+'Step 3. Regression'!$I$18)*D3376</f>
        <v>2.8487691385981644</v>
      </c>
    </row>
    <row r="3377" spans="1:7" x14ac:dyDescent="0.25">
      <c r="A3377" s="8">
        <f>IF(ISBLANK('Step 1.4 CNY OAT'!A3377),"-",'Step 1.4 CNY OAT'!A3377)</f>
        <v>43241.666666666664</v>
      </c>
      <c r="B3377" s="26">
        <f t="shared" si="70"/>
        <v>140</v>
      </c>
      <c r="C3377" s="67" cm="1">
        <f t="array" ref="C3377">INDEX('Step 5. Daily Avg Schedule Calc'!$A$2:$D$169,(WEEKDAY(A3377)-1)*24+HOUR(A3377)+1,3)</f>
        <v>1</v>
      </c>
      <c r="D3377" s="67" cm="1">
        <f t="array" ref="D3377">INDEX('Step 5. Daily Avg Schedule Calc'!$A$2:$D$169,(WEEKDAY(A3377)-1)*24+HOUR(A3377)+1,4)</f>
        <v>1</v>
      </c>
      <c r="E3377">
        <f>VLOOKUP(A3377,'Step 1.4 CNY OAT'!$A$1:$B$8761,2)</f>
        <v>75</v>
      </c>
      <c r="F3377" s="11">
        <f ca="1">('Step 3. Regression'!$B$18*E3377^2+'Step 3. Regression'!$C$18*E3377+'Step 3. Regression'!$D$18)*C3377</f>
        <v>5.9986960458616565</v>
      </c>
      <c r="G3377" s="11">
        <f ca="1">('Step 3. Regression'!$G$18*E3377^2+'Step 3. Regression'!$H$18*E3377+'Step 3. Regression'!$I$18)*D3377</f>
        <v>2.7935172335022607</v>
      </c>
    </row>
    <row r="3378" spans="1:7" x14ac:dyDescent="0.25">
      <c r="A3378" s="8">
        <f>IF(ISBLANK('Step 1.4 CNY OAT'!A3378),"-",'Step 1.4 CNY OAT'!A3378)</f>
        <v>43241.708333333336</v>
      </c>
      <c r="B3378" s="26">
        <f t="shared" si="70"/>
        <v>140</v>
      </c>
      <c r="C3378" s="67" cm="1">
        <f t="array" ref="C3378">INDEX('Step 5. Daily Avg Schedule Calc'!$A$2:$D$169,(WEEKDAY(A3378)-1)*24+HOUR(A3378)+1,3)</f>
        <v>1</v>
      </c>
      <c r="D3378" s="67" cm="1">
        <f t="array" ref="D3378">INDEX('Step 5. Daily Avg Schedule Calc'!$A$2:$D$169,(WEEKDAY(A3378)-1)*24+HOUR(A3378)+1,4)</f>
        <v>1</v>
      </c>
      <c r="E3378">
        <f>VLOOKUP(A3378,'Step 1.4 CNY OAT'!$A$1:$B$8761,2)</f>
        <v>74</v>
      </c>
      <c r="F3378" s="11">
        <f ca="1">('Step 3. Regression'!$B$18*E3378^2+'Step 3. Regression'!$C$18*E3378+'Step 3. Regression'!$D$18)*C3378</f>
        <v>5.9180083843774867</v>
      </c>
      <c r="G3378" s="11">
        <f ca="1">('Step 3. Regression'!$G$18*E3378^2+'Step 3. Regression'!$H$18*E3378+'Step 3. Regression'!$I$18)*D3378</f>
        <v>2.7775945831125854</v>
      </c>
    </row>
    <row r="3379" spans="1:7" x14ac:dyDescent="0.25">
      <c r="A3379" s="8">
        <f>IF(ISBLANK('Step 1.4 CNY OAT'!A3379),"-",'Step 1.4 CNY OAT'!A3379)</f>
        <v>43241.75</v>
      </c>
      <c r="B3379" s="26">
        <f t="shared" si="70"/>
        <v>140</v>
      </c>
      <c r="C3379" s="67" cm="1">
        <f t="array" ref="C3379">INDEX('Step 5. Daily Avg Schedule Calc'!$A$2:$D$169,(WEEKDAY(A3379)-1)*24+HOUR(A3379)+1,3)</f>
        <v>1</v>
      </c>
      <c r="D3379" s="67" cm="1">
        <f t="array" ref="D3379">INDEX('Step 5. Daily Avg Schedule Calc'!$A$2:$D$169,(WEEKDAY(A3379)-1)*24+HOUR(A3379)+1,4)</f>
        <v>1</v>
      </c>
      <c r="E3379">
        <f>VLOOKUP(A3379,'Step 1.4 CNY OAT'!$A$1:$B$8761,2)</f>
        <v>73</v>
      </c>
      <c r="F3379" s="11">
        <f ca="1">('Step 3. Regression'!$B$18*E3379^2+'Step 3. Regression'!$C$18*E3379+'Step 3. Regression'!$D$18)*C3379</f>
        <v>5.8421708582892293</v>
      </c>
      <c r="G3379" s="11">
        <f ca="1">('Step 3. Regression'!$G$18*E3379^2+'Step 3. Regression'!$H$18*E3379+'Step 3. Regression'!$I$18)*D3379</f>
        <v>2.7629192583773894</v>
      </c>
    </row>
    <row r="3380" spans="1:7" x14ac:dyDescent="0.25">
      <c r="A3380" s="8">
        <f>IF(ISBLANK('Step 1.4 CNY OAT'!A3380),"-",'Step 1.4 CNY OAT'!A3380)</f>
        <v>43241.791666666664</v>
      </c>
      <c r="B3380" s="26">
        <f t="shared" si="70"/>
        <v>140</v>
      </c>
      <c r="C3380" s="67" cm="1">
        <f t="array" ref="C3380">INDEX('Step 5. Daily Avg Schedule Calc'!$A$2:$D$169,(WEEKDAY(A3380)-1)*24+HOUR(A3380)+1,3)</f>
        <v>1</v>
      </c>
      <c r="D3380" s="67" cm="1">
        <f t="array" ref="D3380">INDEX('Step 5. Daily Avg Schedule Calc'!$A$2:$D$169,(WEEKDAY(A3380)-1)*24+HOUR(A3380)+1,4)</f>
        <v>1</v>
      </c>
      <c r="E3380">
        <f>VLOOKUP(A3380,'Step 1.4 CNY OAT'!$A$1:$B$8761,2)</f>
        <v>72</v>
      </c>
      <c r="F3380" s="11">
        <f ca="1">('Step 3. Regression'!$B$18*E3380^2+'Step 3. Regression'!$C$18*E3380+'Step 3. Regression'!$D$18)*C3380</f>
        <v>5.7711834675968934</v>
      </c>
      <c r="G3380" s="11">
        <f ca="1">('Step 3. Regression'!$G$18*E3380^2+'Step 3. Regression'!$H$18*E3380+'Step 3. Regression'!$I$18)*D3380</f>
        <v>2.7494912592966725</v>
      </c>
    </row>
    <row r="3381" spans="1:7" x14ac:dyDescent="0.25">
      <c r="A3381" s="8">
        <f>IF(ISBLANK('Step 1.4 CNY OAT'!A3381),"-",'Step 1.4 CNY OAT'!A3381)</f>
        <v>43241.833333333336</v>
      </c>
      <c r="B3381" s="26">
        <f t="shared" si="70"/>
        <v>140</v>
      </c>
      <c r="C3381" s="67" cm="1">
        <f t="array" ref="C3381">INDEX('Step 5. Daily Avg Schedule Calc'!$A$2:$D$169,(WEEKDAY(A3381)-1)*24+HOUR(A3381)+1,3)</f>
        <v>1</v>
      </c>
      <c r="D3381" s="67" cm="1">
        <f t="array" ref="D3381">INDEX('Step 5. Daily Avg Schedule Calc'!$A$2:$D$169,(WEEKDAY(A3381)-1)*24+HOUR(A3381)+1,4)</f>
        <v>1</v>
      </c>
      <c r="E3381">
        <f>VLOOKUP(A3381,'Step 1.4 CNY OAT'!$A$1:$B$8761,2)</f>
        <v>67</v>
      </c>
      <c r="F3381" s="11">
        <f ca="1">('Step 3. Regression'!$B$18*E3381^2+'Step 3. Regression'!$C$18*E3381+'Step 3. Regression'!$D$18)*C3381</f>
        <v>5.4889985450739509</v>
      </c>
      <c r="G3381" s="11">
        <f ca="1">('Step 3. Regression'!$G$18*E3381^2+'Step 3. Regression'!$H$18*E3381+'Step 3. Regression'!$I$18)*D3381</f>
        <v>2.7010611487102851</v>
      </c>
    </row>
    <row r="3382" spans="1:7" x14ac:dyDescent="0.25">
      <c r="A3382" s="8">
        <f>IF(ISBLANK('Step 1.4 CNY OAT'!A3382),"-",'Step 1.4 CNY OAT'!A3382)</f>
        <v>43241.875</v>
      </c>
      <c r="B3382" s="26">
        <f t="shared" si="70"/>
        <v>140</v>
      </c>
      <c r="C3382" s="67" cm="1">
        <f t="array" ref="C3382">INDEX('Step 5. Daily Avg Schedule Calc'!$A$2:$D$169,(WEEKDAY(A3382)-1)*24+HOUR(A3382)+1,3)</f>
        <v>1</v>
      </c>
      <c r="D3382" s="67" cm="1">
        <f t="array" ref="D3382">INDEX('Step 5. Daily Avg Schedule Calc'!$A$2:$D$169,(WEEKDAY(A3382)-1)*24+HOUR(A3382)+1,4)</f>
        <v>1</v>
      </c>
      <c r="E3382">
        <f>VLOOKUP(A3382,'Step 1.4 CNY OAT'!$A$1:$B$8761,2)</f>
        <v>66</v>
      </c>
      <c r="F3382" s="11">
        <f ca="1">('Step 3. Regression'!$B$18*E3382^2+'Step 3. Regression'!$C$18*E3382+'Step 3. Regression'!$D$18)*C3382</f>
        <v>5.4471119667571148</v>
      </c>
      <c r="G3382" s="11">
        <f ca="1">('Step 3. Regression'!$G$18*E3382^2+'Step 3. Regression'!$H$18*E3382+'Step 3. Regression'!$I$18)*D3382</f>
        <v>2.6951171035564454</v>
      </c>
    </row>
    <row r="3383" spans="1:7" x14ac:dyDescent="0.25">
      <c r="A3383" s="8">
        <f>IF(ISBLANK('Step 1.4 CNY OAT'!A3383),"-",'Step 1.4 CNY OAT'!A3383)</f>
        <v>43241.916666666664</v>
      </c>
      <c r="B3383" s="26">
        <f t="shared" si="70"/>
        <v>140</v>
      </c>
      <c r="C3383" s="67" cm="1">
        <f t="array" ref="C3383">INDEX('Step 5. Daily Avg Schedule Calc'!$A$2:$D$169,(WEEKDAY(A3383)-1)*24+HOUR(A3383)+1,3)</f>
        <v>1</v>
      </c>
      <c r="D3383" s="67" cm="1">
        <f t="array" ref="D3383">INDEX('Step 5. Daily Avg Schedule Calc'!$A$2:$D$169,(WEEKDAY(A3383)-1)*24+HOUR(A3383)+1,4)</f>
        <v>1</v>
      </c>
      <c r="E3383">
        <f>VLOOKUP(A3383,'Step 1.4 CNY OAT'!$A$1:$B$8761,2)</f>
        <v>66</v>
      </c>
      <c r="F3383" s="11">
        <f ca="1">('Step 3. Regression'!$B$18*E3383^2+'Step 3. Regression'!$C$18*E3383+'Step 3. Regression'!$D$18)*C3383</f>
        <v>5.4471119667571148</v>
      </c>
      <c r="G3383" s="11">
        <f ca="1">('Step 3. Regression'!$G$18*E3383^2+'Step 3. Regression'!$H$18*E3383+'Step 3. Regression'!$I$18)*D3383</f>
        <v>2.6951171035564454</v>
      </c>
    </row>
    <row r="3384" spans="1:7" x14ac:dyDescent="0.25">
      <c r="A3384" s="8">
        <f>IF(ISBLANK('Step 1.4 CNY OAT'!A3384),"-",'Step 1.4 CNY OAT'!A3384)</f>
        <v>43241.958333333336</v>
      </c>
      <c r="B3384" s="26">
        <f t="shared" si="70"/>
        <v>140</v>
      </c>
      <c r="C3384" s="67" cm="1">
        <f t="array" ref="C3384">INDEX('Step 5. Daily Avg Schedule Calc'!$A$2:$D$169,(WEEKDAY(A3384)-1)*24+HOUR(A3384)+1,3)</f>
        <v>1</v>
      </c>
      <c r="D3384" s="67" cm="1">
        <f t="array" ref="D3384">INDEX('Step 5. Daily Avg Schedule Calc'!$A$2:$D$169,(WEEKDAY(A3384)-1)*24+HOUR(A3384)+1,4)</f>
        <v>1</v>
      </c>
      <c r="E3384">
        <f>VLOOKUP(A3384,'Step 1.4 CNY OAT'!$A$1:$B$8761,2)</f>
        <v>66</v>
      </c>
      <c r="F3384" s="11">
        <f ca="1">('Step 3. Regression'!$B$18*E3384^2+'Step 3. Regression'!$C$18*E3384+'Step 3. Regression'!$D$18)*C3384</f>
        <v>5.4471119667571148</v>
      </c>
      <c r="G3384" s="11">
        <f ca="1">('Step 3. Regression'!$G$18*E3384^2+'Step 3. Regression'!$H$18*E3384+'Step 3. Regression'!$I$18)*D3384</f>
        <v>2.6951171035564454</v>
      </c>
    </row>
    <row r="3385" spans="1:7" x14ac:dyDescent="0.25">
      <c r="A3385" s="8">
        <f>IF(ISBLANK('Step 1.4 CNY OAT'!A3385),"-",'Step 1.4 CNY OAT'!A3385)</f>
        <v>43242</v>
      </c>
      <c r="B3385" s="26">
        <f t="shared" si="70"/>
        <v>141</v>
      </c>
      <c r="C3385" s="67" cm="1">
        <f t="array" ref="C3385">INDEX('Step 5. Daily Avg Schedule Calc'!$A$2:$D$169,(WEEKDAY(A3385)-1)*24+HOUR(A3385)+1,3)</f>
        <v>1</v>
      </c>
      <c r="D3385" s="67" cm="1">
        <f t="array" ref="D3385">INDEX('Step 5. Daily Avg Schedule Calc'!$A$2:$D$169,(WEEKDAY(A3385)-1)*24+HOUR(A3385)+1,4)</f>
        <v>1</v>
      </c>
      <c r="E3385">
        <f>VLOOKUP(A3385,'Step 1.4 CNY OAT'!$A$1:$B$8761,2)</f>
        <v>66</v>
      </c>
      <c r="F3385" s="11">
        <f ca="1">('Step 3. Regression'!$B$18*E3385^2+'Step 3. Regression'!$C$18*E3385+'Step 3. Regression'!$D$18)*C3385</f>
        <v>5.4471119667571148</v>
      </c>
      <c r="G3385" s="11">
        <f ca="1">('Step 3. Regression'!$G$18*E3385^2+'Step 3. Regression'!$H$18*E3385+'Step 3. Regression'!$I$18)*D3385</f>
        <v>2.6951171035564454</v>
      </c>
    </row>
    <row r="3386" spans="1:7" x14ac:dyDescent="0.25">
      <c r="A3386" s="8">
        <f>IF(ISBLANK('Step 1.4 CNY OAT'!A3386),"-",'Step 1.4 CNY OAT'!A3386)</f>
        <v>43242.041666666664</v>
      </c>
      <c r="B3386" s="26">
        <f t="shared" si="70"/>
        <v>141</v>
      </c>
      <c r="C3386" s="67" cm="1">
        <f t="array" ref="C3386">INDEX('Step 5. Daily Avg Schedule Calc'!$A$2:$D$169,(WEEKDAY(A3386)-1)*24+HOUR(A3386)+1,3)</f>
        <v>1</v>
      </c>
      <c r="D3386" s="67" cm="1">
        <f t="array" ref="D3386">INDEX('Step 5. Daily Avg Schedule Calc'!$A$2:$D$169,(WEEKDAY(A3386)-1)*24+HOUR(A3386)+1,4)</f>
        <v>1</v>
      </c>
      <c r="E3386">
        <f>VLOOKUP(A3386,'Step 1.4 CNY OAT'!$A$1:$B$8761,2)</f>
        <v>66</v>
      </c>
      <c r="F3386" s="11">
        <f ca="1">('Step 3. Regression'!$B$18*E3386^2+'Step 3. Regression'!$C$18*E3386+'Step 3. Regression'!$D$18)*C3386</f>
        <v>5.4471119667571148</v>
      </c>
      <c r="G3386" s="11">
        <f ca="1">('Step 3. Regression'!$G$18*E3386^2+'Step 3. Regression'!$H$18*E3386+'Step 3. Regression'!$I$18)*D3386</f>
        <v>2.6951171035564454</v>
      </c>
    </row>
    <row r="3387" spans="1:7" x14ac:dyDescent="0.25">
      <c r="A3387" s="8">
        <f>IF(ISBLANK('Step 1.4 CNY OAT'!A3387),"-",'Step 1.4 CNY OAT'!A3387)</f>
        <v>43242.083333333336</v>
      </c>
      <c r="B3387" s="26">
        <f t="shared" si="70"/>
        <v>141</v>
      </c>
      <c r="C3387" s="67" cm="1">
        <f t="array" ref="C3387">INDEX('Step 5. Daily Avg Schedule Calc'!$A$2:$D$169,(WEEKDAY(A3387)-1)*24+HOUR(A3387)+1,3)</f>
        <v>1</v>
      </c>
      <c r="D3387" s="67" cm="1">
        <f t="array" ref="D3387">INDEX('Step 5. Daily Avg Schedule Calc'!$A$2:$D$169,(WEEKDAY(A3387)-1)*24+HOUR(A3387)+1,4)</f>
        <v>1</v>
      </c>
      <c r="E3387">
        <f>VLOOKUP(A3387,'Step 1.4 CNY OAT'!$A$1:$B$8761,2)</f>
        <v>65</v>
      </c>
      <c r="F3387" s="11">
        <f ca="1">('Step 3. Regression'!$B$18*E3387^2+'Step 3. Regression'!$C$18*E3387+'Step 3. Regression'!$D$18)*C3387</f>
        <v>5.4100755238361913</v>
      </c>
      <c r="G3387" s="11">
        <f ca="1">('Step 3. Regression'!$G$18*E3387^2+'Step 3. Regression'!$H$18*E3387+'Step 3. Regression'!$I$18)*D3387</f>
        <v>2.6904203840570866</v>
      </c>
    </row>
    <row r="3388" spans="1:7" x14ac:dyDescent="0.25">
      <c r="A3388" s="8">
        <f>IF(ISBLANK('Step 1.4 CNY OAT'!A3388),"-",'Step 1.4 CNY OAT'!A3388)</f>
        <v>43242.125</v>
      </c>
      <c r="B3388" s="26">
        <f t="shared" si="70"/>
        <v>141</v>
      </c>
      <c r="C3388" s="67" cm="1">
        <f t="array" ref="C3388">INDEX('Step 5. Daily Avg Schedule Calc'!$A$2:$D$169,(WEEKDAY(A3388)-1)*24+HOUR(A3388)+1,3)</f>
        <v>1</v>
      </c>
      <c r="D3388" s="67" cm="1">
        <f t="array" ref="D3388">INDEX('Step 5. Daily Avg Schedule Calc'!$A$2:$D$169,(WEEKDAY(A3388)-1)*24+HOUR(A3388)+1,4)</f>
        <v>1</v>
      </c>
      <c r="E3388">
        <f>VLOOKUP(A3388,'Step 1.4 CNY OAT'!$A$1:$B$8761,2)</f>
        <v>64</v>
      </c>
      <c r="F3388" s="11">
        <f ca="1">('Step 3. Regression'!$B$18*E3388^2+'Step 3. Regression'!$C$18*E3388+'Step 3. Regression'!$D$18)*C3388</f>
        <v>5.3778892163111873</v>
      </c>
      <c r="G3388" s="11">
        <f ca="1">('Step 3. Regression'!$G$18*E3388^2+'Step 3. Regression'!$H$18*E3388+'Step 3. Regression'!$I$18)*D3388</f>
        <v>2.686970990212207</v>
      </c>
    </row>
    <row r="3389" spans="1:7" x14ac:dyDescent="0.25">
      <c r="A3389" s="8">
        <f>IF(ISBLANK('Step 1.4 CNY OAT'!A3389),"-",'Step 1.4 CNY OAT'!A3389)</f>
        <v>43242.166666666664</v>
      </c>
      <c r="B3389" s="26">
        <f t="shared" si="70"/>
        <v>141</v>
      </c>
      <c r="C3389" s="67" cm="1">
        <f t="array" ref="C3389">INDEX('Step 5. Daily Avg Schedule Calc'!$A$2:$D$169,(WEEKDAY(A3389)-1)*24+HOUR(A3389)+1,3)</f>
        <v>1</v>
      </c>
      <c r="D3389" s="67" cm="1">
        <f t="array" ref="D3389">INDEX('Step 5. Daily Avg Schedule Calc'!$A$2:$D$169,(WEEKDAY(A3389)-1)*24+HOUR(A3389)+1,4)</f>
        <v>1</v>
      </c>
      <c r="E3389">
        <f>VLOOKUP(A3389,'Step 1.4 CNY OAT'!$A$1:$B$8761,2)</f>
        <v>64</v>
      </c>
      <c r="F3389" s="11">
        <f ca="1">('Step 3. Regression'!$B$18*E3389^2+'Step 3. Regression'!$C$18*E3389+'Step 3. Regression'!$D$18)*C3389</f>
        <v>5.3778892163111873</v>
      </c>
      <c r="G3389" s="11">
        <f ca="1">('Step 3. Regression'!$G$18*E3389^2+'Step 3. Regression'!$H$18*E3389+'Step 3. Regression'!$I$18)*D3389</f>
        <v>2.686970990212207</v>
      </c>
    </row>
    <row r="3390" spans="1:7" x14ac:dyDescent="0.25">
      <c r="A3390" s="8">
        <f>IF(ISBLANK('Step 1.4 CNY OAT'!A3390),"-",'Step 1.4 CNY OAT'!A3390)</f>
        <v>43242.208333333336</v>
      </c>
      <c r="B3390" s="26">
        <f t="shared" si="70"/>
        <v>141</v>
      </c>
      <c r="C3390" s="67" cm="1">
        <f t="array" ref="C3390">INDEX('Step 5. Daily Avg Schedule Calc'!$A$2:$D$169,(WEEKDAY(A3390)-1)*24+HOUR(A3390)+1,3)</f>
        <v>1</v>
      </c>
      <c r="D3390" s="67" cm="1">
        <f t="array" ref="D3390">INDEX('Step 5. Daily Avg Schedule Calc'!$A$2:$D$169,(WEEKDAY(A3390)-1)*24+HOUR(A3390)+1,4)</f>
        <v>1</v>
      </c>
      <c r="E3390">
        <f>VLOOKUP(A3390,'Step 1.4 CNY OAT'!$A$1:$B$8761,2)</f>
        <v>65</v>
      </c>
      <c r="F3390" s="11">
        <f ca="1">('Step 3. Regression'!$B$18*E3390^2+'Step 3. Regression'!$C$18*E3390+'Step 3. Regression'!$D$18)*C3390</f>
        <v>5.4100755238361913</v>
      </c>
      <c r="G3390" s="11">
        <f ca="1">('Step 3. Regression'!$G$18*E3390^2+'Step 3. Regression'!$H$18*E3390+'Step 3. Regression'!$I$18)*D3390</f>
        <v>2.6904203840570866</v>
      </c>
    </row>
    <row r="3391" spans="1:7" x14ac:dyDescent="0.25">
      <c r="A3391" s="8">
        <f>IF(ISBLANK('Step 1.4 CNY OAT'!A3391),"-",'Step 1.4 CNY OAT'!A3391)</f>
        <v>43242.25</v>
      </c>
      <c r="B3391" s="26">
        <f t="shared" si="70"/>
        <v>141</v>
      </c>
      <c r="C3391" s="67" cm="1">
        <f t="array" ref="C3391">INDEX('Step 5. Daily Avg Schedule Calc'!$A$2:$D$169,(WEEKDAY(A3391)-1)*24+HOUR(A3391)+1,3)</f>
        <v>1</v>
      </c>
      <c r="D3391" s="67" cm="1">
        <f t="array" ref="D3391">INDEX('Step 5. Daily Avg Schedule Calc'!$A$2:$D$169,(WEEKDAY(A3391)-1)*24+HOUR(A3391)+1,4)</f>
        <v>1</v>
      </c>
      <c r="E3391">
        <f>VLOOKUP(A3391,'Step 1.4 CNY OAT'!$A$1:$B$8761,2)</f>
        <v>64</v>
      </c>
      <c r="F3391" s="11">
        <f ca="1">('Step 3. Regression'!$B$18*E3391^2+'Step 3. Regression'!$C$18*E3391+'Step 3. Regression'!$D$18)*C3391</f>
        <v>5.3778892163111873</v>
      </c>
      <c r="G3391" s="11">
        <f ca="1">('Step 3. Regression'!$G$18*E3391^2+'Step 3. Regression'!$H$18*E3391+'Step 3. Regression'!$I$18)*D3391</f>
        <v>2.686970990212207</v>
      </c>
    </row>
    <row r="3392" spans="1:7" x14ac:dyDescent="0.25">
      <c r="A3392" s="8">
        <f>IF(ISBLANK('Step 1.4 CNY OAT'!A3392),"-",'Step 1.4 CNY OAT'!A3392)</f>
        <v>43242.291666666664</v>
      </c>
      <c r="B3392" s="26">
        <f t="shared" si="70"/>
        <v>141</v>
      </c>
      <c r="C3392" s="67" cm="1">
        <f t="array" ref="C3392">INDEX('Step 5. Daily Avg Schedule Calc'!$A$2:$D$169,(WEEKDAY(A3392)-1)*24+HOUR(A3392)+1,3)</f>
        <v>1</v>
      </c>
      <c r="D3392" s="67" cm="1">
        <f t="array" ref="D3392">INDEX('Step 5. Daily Avg Schedule Calc'!$A$2:$D$169,(WEEKDAY(A3392)-1)*24+HOUR(A3392)+1,4)</f>
        <v>1</v>
      </c>
      <c r="E3392">
        <f>VLOOKUP(A3392,'Step 1.4 CNY OAT'!$A$1:$B$8761,2)</f>
        <v>64</v>
      </c>
      <c r="F3392" s="11">
        <f ca="1">('Step 3. Regression'!$B$18*E3392^2+'Step 3. Regression'!$C$18*E3392+'Step 3. Regression'!$D$18)*C3392</f>
        <v>5.3778892163111873</v>
      </c>
      <c r="G3392" s="11">
        <f ca="1">('Step 3. Regression'!$G$18*E3392^2+'Step 3. Regression'!$H$18*E3392+'Step 3. Regression'!$I$18)*D3392</f>
        <v>2.686970990212207</v>
      </c>
    </row>
    <row r="3393" spans="1:7" x14ac:dyDescent="0.25">
      <c r="A3393" s="8">
        <f>IF(ISBLANK('Step 1.4 CNY OAT'!A3393),"-",'Step 1.4 CNY OAT'!A3393)</f>
        <v>43242.333333333336</v>
      </c>
      <c r="B3393" s="26">
        <f t="shared" si="70"/>
        <v>141</v>
      </c>
      <c r="C3393" s="67" cm="1">
        <f t="array" ref="C3393">INDEX('Step 5. Daily Avg Schedule Calc'!$A$2:$D$169,(WEEKDAY(A3393)-1)*24+HOUR(A3393)+1,3)</f>
        <v>1</v>
      </c>
      <c r="D3393" s="67" cm="1">
        <f t="array" ref="D3393">INDEX('Step 5. Daily Avg Schedule Calc'!$A$2:$D$169,(WEEKDAY(A3393)-1)*24+HOUR(A3393)+1,4)</f>
        <v>1</v>
      </c>
      <c r="E3393">
        <f>VLOOKUP(A3393,'Step 1.4 CNY OAT'!$A$1:$B$8761,2)</f>
        <v>68</v>
      </c>
      <c r="F3393" s="11">
        <f ca="1">('Step 3. Regression'!$B$18*E3393^2+'Step 3. Regression'!$C$18*E3393+'Step 3. Regression'!$D$18)*C3393</f>
        <v>5.5357352587867084</v>
      </c>
      <c r="G3393" s="11">
        <f ca="1">('Step 3. Regression'!$G$18*E3393^2+'Step 3. Regression'!$H$18*E3393+'Step 3. Regression'!$I$18)*D3393</f>
        <v>2.7082525195186036</v>
      </c>
    </row>
    <row r="3394" spans="1:7" x14ac:dyDescent="0.25">
      <c r="A3394" s="8">
        <f>IF(ISBLANK('Step 1.4 CNY OAT'!A3394),"-",'Step 1.4 CNY OAT'!A3394)</f>
        <v>43242.375</v>
      </c>
      <c r="B3394" s="26">
        <f t="shared" si="70"/>
        <v>141</v>
      </c>
      <c r="C3394" s="67" cm="1">
        <f t="array" ref="C3394">INDEX('Step 5. Daily Avg Schedule Calc'!$A$2:$D$169,(WEEKDAY(A3394)-1)*24+HOUR(A3394)+1,3)</f>
        <v>1</v>
      </c>
      <c r="D3394" s="67" cm="1">
        <f t="array" ref="D3394">INDEX('Step 5. Daily Avg Schedule Calc'!$A$2:$D$169,(WEEKDAY(A3394)-1)*24+HOUR(A3394)+1,4)</f>
        <v>1</v>
      </c>
      <c r="E3394">
        <f>VLOOKUP(A3394,'Step 1.4 CNY OAT'!$A$1:$B$8761,2)</f>
        <v>70</v>
      </c>
      <c r="F3394" s="11">
        <f ca="1">('Step 3. Regression'!$B$18*E3394^2+'Step 3. Regression'!$C$18*E3394+'Step 3. Regression'!$D$18)*C3394</f>
        <v>5.6437590923999679</v>
      </c>
      <c r="G3394" s="11">
        <f ca="1">('Step 3. Regression'!$G$18*E3394^2+'Step 3. Regression'!$H$18*E3394+'Step 3. Regression'!$I$18)*D3394</f>
        <v>2.7263772380986788</v>
      </c>
    </row>
    <row r="3395" spans="1:7" x14ac:dyDescent="0.25">
      <c r="A3395" s="8">
        <f>IF(ISBLANK('Step 1.4 CNY OAT'!A3395),"-",'Step 1.4 CNY OAT'!A3395)</f>
        <v>43242.416666666664</v>
      </c>
      <c r="B3395" s="26">
        <f t="shared" ref="B3395:B3458" si="71">_xlfn.DAYS(A3395,$A$2)</f>
        <v>141</v>
      </c>
      <c r="C3395" s="67" cm="1">
        <f t="array" ref="C3395">INDEX('Step 5. Daily Avg Schedule Calc'!$A$2:$D$169,(WEEKDAY(A3395)-1)*24+HOUR(A3395)+1,3)</f>
        <v>1</v>
      </c>
      <c r="D3395" s="67" cm="1">
        <f t="array" ref="D3395">INDEX('Step 5. Daily Avg Schedule Calc'!$A$2:$D$169,(WEEKDAY(A3395)-1)*24+HOUR(A3395)+1,4)</f>
        <v>1</v>
      </c>
      <c r="E3395">
        <f>VLOOKUP(A3395,'Step 1.4 CNY OAT'!$A$1:$B$8761,2)</f>
        <v>68</v>
      </c>
      <c r="F3395" s="11">
        <f ca="1">('Step 3. Regression'!$B$18*E3395^2+'Step 3. Regression'!$C$18*E3395+'Step 3. Regression'!$D$18)*C3395</f>
        <v>5.5357352587867084</v>
      </c>
      <c r="G3395" s="11">
        <f ca="1">('Step 3. Regression'!$G$18*E3395^2+'Step 3. Regression'!$H$18*E3395+'Step 3. Regression'!$I$18)*D3395</f>
        <v>2.7082525195186036</v>
      </c>
    </row>
    <row r="3396" spans="1:7" x14ac:dyDescent="0.25">
      <c r="A3396" s="8">
        <f>IF(ISBLANK('Step 1.4 CNY OAT'!A3396),"-",'Step 1.4 CNY OAT'!A3396)</f>
        <v>43242.458333333336</v>
      </c>
      <c r="B3396" s="26">
        <f t="shared" si="71"/>
        <v>141</v>
      </c>
      <c r="C3396" s="67" cm="1">
        <f t="array" ref="C3396">INDEX('Step 5. Daily Avg Schedule Calc'!$A$2:$D$169,(WEEKDAY(A3396)-1)*24+HOUR(A3396)+1,3)</f>
        <v>1</v>
      </c>
      <c r="D3396" s="67" cm="1">
        <f t="array" ref="D3396">INDEX('Step 5. Daily Avg Schedule Calc'!$A$2:$D$169,(WEEKDAY(A3396)-1)*24+HOUR(A3396)+1,4)</f>
        <v>1</v>
      </c>
      <c r="E3396">
        <f>VLOOKUP(A3396,'Step 1.4 CNY OAT'!$A$1:$B$8761,2)</f>
        <v>66</v>
      </c>
      <c r="F3396" s="11">
        <f ca="1">('Step 3. Regression'!$B$18*E3396^2+'Step 3. Regression'!$C$18*E3396+'Step 3. Regression'!$D$18)*C3396</f>
        <v>5.4471119667571148</v>
      </c>
      <c r="G3396" s="11">
        <f ca="1">('Step 3. Regression'!$G$18*E3396^2+'Step 3. Regression'!$H$18*E3396+'Step 3. Regression'!$I$18)*D3396</f>
        <v>2.6951171035564454</v>
      </c>
    </row>
    <row r="3397" spans="1:7" x14ac:dyDescent="0.25">
      <c r="A3397" s="8">
        <f>IF(ISBLANK('Step 1.4 CNY OAT'!A3397),"-",'Step 1.4 CNY OAT'!A3397)</f>
        <v>43242.5</v>
      </c>
      <c r="B3397" s="26">
        <f t="shared" si="71"/>
        <v>141</v>
      </c>
      <c r="C3397" s="67" cm="1">
        <f t="array" ref="C3397">INDEX('Step 5. Daily Avg Schedule Calc'!$A$2:$D$169,(WEEKDAY(A3397)-1)*24+HOUR(A3397)+1,3)</f>
        <v>1</v>
      </c>
      <c r="D3397" s="67" cm="1">
        <f t="array" ref="D3397">INDEX('Step 5. Daily Avg Schedule Calc'!$A$2:$D$169,(WEEKDAY(A3397)-1)*24+HOUR(A3397)+1,4)</f>
        <v>1</v>
      </c>
      <c r="E3397">
        <f>VLOOKUP(A3397,'Step 1.4 CNY OAT'!$A$1:$B$8761,2)</f>
        <v>66</v>
      </c>
      <c r="F3397" s="11">
        <f ca="1">('Step 3. Regression'!$B$18*E3397^2+'Step 3. Regression'!$C$18*E3397+'Step 3. Regression'!$D$18)*C3397</f>
        <v>5.4471119667571148</v>
      </c>
      <c r="G3397" s="11">
        <f ca="1">('Step 3. Regression'!$G$18*E3397^2+'Step 3. Regression'!$H$18*E3397+'Step 3. Regression'!$I$18)*D3397</f>
        <v>2.6951171035564454</v>
      </c>
    </row>
    <row r="3398" spans="1:7" x14ac:dyDescent="0.25">
      <c r="A3398" s="8">
        <f>IF(ISBLANK('Step 1.4 CNY OAT'!A3398),"-",'Step 1.4 CNY OAT'!A3398)</f>
        <v>43242.541666666664</v>
      </c>
      <c r="B3398" s="26">
        <f t="shared" si="71"/>
        <v>141</v>
      </c>
      <c r="C3398" s="67" cm="1">
        <f t="array" ref="C3398">INDEX('Step 5. Daily Avg Schedule Calc'!$A$2:$D$169,(WEEKDAY(A3398)-1)*24+HOUR(A3398)+1,3)</f>
        <v>1</v>
      </c>
      <c r="D3398" s="67" cm="1">
        <f t="array" ref="D3398">INDEX('Step 5. Daily Avg Schedule Calc'!$A$2:$D$169,(WEEKDAY(A3398)-1)*24+HOUR(A3398)+1,4)</f>
        <v>1</v>
      </c>
      <c r="E3398">
        <f>VLOOKUP(A3398,'Step 1.4 CNY OAT'!$A$1:$B$8761,2)</f>
        <v>64</v>
      </c>
      <c r="F3398" s="11">
        <f ca="1">('Step 3. Regression'!$B$18*E3398^2+'Step 3. Regression'!$C$18*E3398+'Step 3. Regression'!$D$18)*C3398</f>
        <v>5.3778892163111873</v>
      </c>
      <c r="G3398" s="11">
        <f ca="1">('Step 3. Regression'!$G$18*E3398^2+'Step 3. Regression'!$H$18*E3398+'Step 3. Regression'!$I$18)*D3398</f>
        <v>2.686970990212207</v>
      </c>
    </row>
    <row r="3399" spans="1:7" x14ac:dyDescent="0.25">
      <c r="A3399" s="8">
        <f>IF(ISBLANK('Step 1.4 CNY OAT'!A3399),"-",'Step 1.4 CNY OAT'!A3399)</f>
        <v>43242.583333333336</v>
      </c>
      <c r="B3399" s="26">
        <f t="shared" si="71"/>
        <v>141</v>
      </c>
      <c r="C3399" s="67" cm="1">
        <f t="array" ref="C3399">INDEX('Step 5. Daily Avg Schedule Calc'!$A$2:$D$169,(WEEKDAY(A3399)-1)*24+HOUR(A3399)+1,3)</f>
        <v>1</v>
      </c>
      <c r="D3399" s="67" cm="1">
        <f t="array" ref="D3399">INDEX('Step 5. Daily Avg Schedule Calc'!$A$2:$D$169,(WEEKDAY(A3399)-1)*24+HOUR(A3399)+1,4)</f>
        <v>1</v>
      </c>
      <c r="E3399">
        <f>VLOOKUP(A3399,'Step 1.4 CNY OAT'!$A$1:$B$8761,2)</f>
        <v>65</v>
      </c>
      <c r="F3399" s="11">
        <f ca="1">('Step 3. Regression'!$B$18*E3399^2+'Step 3. Regression'!$C$18*E3399+'Step 3. Regression'!$D$18)*C3399</f>
        <v>5.4100755238361913</v>
      </c>
      <c r="G3399" s="11">
        <f ca="1">('Step 3. Regression'!$G$18*E3399^2+'Step 3. Regression'!$H$18*E3399+'Step 3. Regression'!$I$18)*D3399</f>
        <v>2.6904203840570866</v>
      </c>
    </row>
    <row r="3400" spans="1:7" x14ac:dyDescent="0.25">
      <c r="A3400" s="8">
        <f>IF(ISBLANK('Step 1.4 CNY OAT'!A3400),"-",'Step 1.4 CNY OAT'!A3400)</f>
        <v>43242.625</v>
      </c>
      <c r="B3400" s="26">
        <f t="shared" si="71"/>
        <v>141</v>
      </c>
      <c r="C3400" s="67" cm="1">
        <f t="array" ref="C3400">INDEX('Step 5. Daily Avg Schedule Calc'!$A$2:$D$169,(WEEKDAY(A3400)-1)*24+HOUR(A3400)+1,3)</f>
        <v>1</v>
      </c>
      <c r="D3400" s="67" cm="1">
        <f t="array" ref="D3400">INDEX('Step 5. Daily Avg Schedule Calc'!$A$2:$D$169,(WEEKDAY(A3400)-1)*24+HOUR(A3400)+1,4)</f>
        <v>1</v>
      </c>
      <c r="E3400">
        <f>VLOOKUP(A3400,'Step 1.4 CNY OAT'!$A$1:$B$8761,2)</f>
        <v>63</v>
      </c>
      <c r="F3400" s="11">
        <f ca="1">('Step 3. Regression'!$B$18*E3400^2+'Step 3. Regression'!$C$18*E3400+'Step 3. Regression'!$D$18)*C3400</f>
        <v>5.3505530441821012</v>
      </c>
      <c r="G3400" s="11">
        <f ca="1">('Step 3. Regression'!$G$18*E3400^2+'Step 3. Regression'!$H$18*E3400+'Step 3. Regression'!$I$18)*D3400</f>
        <v>2.6847689220218069</v>
      </c>
    </row>
    <row r="3401" spans="1:7" x14ac:dyDescent="0.25">
      <c r="A3401" s="8">
        <f>IF(ISBLANK('Step 1.4 CNY OAT'!A3401),"-",'Step 1.4 CNY OAT'!A3401)</f>
        <v>43242.666666666664</v>
      </c>
      <c r="B3401" s="26">
        <f t="shared" si="71"/>
        <v>141</v>
      </c>
      <c r="C3401" s="67" cm="1">
        <f t="array" ref="C3401">INDEX('Step 5. Daily Avg Schedule Calc'!$A$2:$D$169,(WEEKDAY(A3401)-1)*24+HOUR(A3401)+1,3)</f>
        <v>1</v>
      </c>
      <c r="D3401" s="67" cm="1">
        <f t="array" ref="D3401">INDEX('Step 5. Daily Avg Schedule Calc'!$A$2:$D$169,(WEEKDAY(A3401)-1)*24+HOUR(A3401)+1,4)</f>
        <v>1</v>
      </c>
      <c r="E3401">
        <f>VLOOKUP(A3401,'Step 1.4 CNY OAT'!$A$1:$B$8761,2)</f>
        <v>61</v>
      </c>
      <c r="F3401" s="11">
        <f ca="1">('Step 3. Regression'!$B$18*E3401^2+'Step 3. Regression'!$C$18*E3401+'Step 3. Regression'!$D$18)*C3401</f>
        <v>5.3104311061116736</v>
      </c>
      <c r="G3401" s="11">
        <f ca="1">('Step 3. Regression'!$G$18*E3401^2+'Step 3. Regression'!$H$18*E3401+'Step 3. Regression'!$I$18)*D3401</f>
        <v>2.6841067626044453</v>
      </c>
    </row>
    <row r="3402" spans="1:7" x14ac:dyDescent="0.25">
      <c r="A3402" s="8">
        <f>IF(ISBLANK('Step 1.4 CNY OAT'!A3402),"-",'Step 1.4 CNY OAT'!A3402)</f>
        <v>43242.708333333336</v>
      </c>
      <c r="B3402" s="26">
        <f t="shared" si="71"/>
        <v>141</v>
      </c>
      <c r="C3402" s="67" cm="1">
        <f t="array" ref="C3402">INDEX('Step 5. Daily Avg Schedule Calc'!$A$2:$D$169,(WEEKDAY(A3402)-1)*24+HOUR(A3402)+1,3)</f>
        <v>1</v>
      </c>
      <c r="D3402" s="67" cm="1">
        <f t="array" ref="D3402">INDEX('Step 5. Daily Avg Schedule Calc'!$A$2:$D$169,(WEEKDAY(A3402)-1)*24+HOUR(A3402)+1,4)</f>
        <v>1</v>
      </c>
      <c r="E3402">
        <f>VLOOKUP(A3402,'Step 1.4 CNY OAT'!$A$1:$B$8761,2)</f>
        <v>58</v>
      </c>
      <c r="F3402" s="11">
        <f ca="1">('Step 3. Regression'!$B$18*E3402^2+'Step 3. Regression'!$C$18*E3402+'Step 3. Regression'!$D$18)*C3402</f>
        <v>5.2866242144754043</v>
      </c>
      <c r="G3402" s="11">
        <f ca="1">('Step 3. Regression'!$G$18*E3402^2+'Step 3. Regression'!$H$18*E3402+'Step 3. Regression'!$I$18)*D3402</f>
        <v>2.6924684658870004</v>
      </c>
    </row>
    <row r="3403" spans="1:7" x14ac:dyDescent="0.25">
      <c r="A3403" s="8">
        <f>IF(ISBLANK('Step 1.4 CNY OAT'!A3403),"-",'Step 1.4 CNY OAT'!A3403)</f>
        <v>43242.75</v>
      </c>
      <c r="B3403" s="26">
        <f t="shared" si="71"/>
        <v>141</v>
      </c>
      <c r="C3403" s="67" cm="1">
        <f t="array" ref="C3403">INDEX('Step 5. Daily Avg Schedule Calc'!$A$2:$D$169,(WEEKDAY(A3403)-1)*24+HOUR(A3403)+1,3)</f>
        <v>1</v>
      </c>
      <c r="D3403" s="67" cm="1">
        <f t="array" ref="D3403">INDEX('Step 5. Daily Avg Schedule Calc'!$A$2:$D$169,(WEEKDAY(A3403)-1)*24+HOUR(A3403)+1,4)</f>
        <v>1</v>
      </c>
      <c r="E3403">
        <f>VLOOKUP(A3403,'Step 1.4 CNY OAT'!$A$1:$B$8761,2)</f>
        <v>57</v>
      </c>
      <c r="F3403" s="11">
        <f ca="1">('Step 3. Regression'!$B$18*E3403^2+'Step 3. Regression'!$C$18*E3403+'Step 3. Regression'!$D$18)*C3403</f>
        <v>5.2883888547218145</v>
      </c>
      <c r="G3403" s="11">
        <f ca="1">('Step 3. Regression'!$G$18*E3403^2+'Step 3. Regression'!$H$18*E3403+'Step 3. Regression'!$I$18)*D3403</f>
        <v>2.697750351623478</v>
      </c>
    </row>
    <row r="3404" spans="1:7" x14ac:dyDescent="0.25">
      <c r="A3404" s="8">
        <f>IF(ISBLANK('Step 1.4 CNY OAT'!A3404),"-",'Step 1.4 CNY OAT'!A3404)</f>
        <v>43242.791666666664</v>
      </c>
      <c r="B3404" s="26">
        <f t="shared" si="71"/>
        <v>141</v>
      </c>
      <c r="C3404" s="67" cm="1">
        <f t="array" ref="C3404">INDEX('Step 5. Daily Avg Schedule Calc'!$A$2:$D$169,(WEEKDAY(A3404)-1)*24+HOUR(A3404)+1,3)</f>
        <v>1</v>
      </c>
      <c r="D3404" s="67" cm="1">
        <f t="array" ref="D3404">INDEX('Step 5. Daily Avg Schedule Calc'!$A$2:$D$169,(WEEKDAY(A3404)-1)*24+HOUR(A3404)+1,4)</f>
        <v>1</v>
      </c>
      <c r="E3404">
        <f>VLOOKUP(A3404,'Step 1.4 CNY OAT'!$A$1:$B$8761,2)</f>
        <v>57</v>
      </c>
      <c r="F3404" s="11">
        <f ca="1">('Step 3. Regression'!$B$18*E3404^2+'Step 3. Regression'!$C$18*E3404+'Step 3. Regression'!$D$18)*C3404</f>
        <v>5.2883888547218145</v>
      </c>
      <c r="G3404" s="11">
        <f ca="1">('Step 3. Regression'!$G$18*E3404^2+'Step 3. Regression'!$H$18*E3404+'Step 3. Regression'!$I$18)*D3404</f>
        <v>2.697750351623478</v>
      </c>
    </row>
    <row r="3405" spans="1:7" x14ac:dyDescent="0.25">
      <c r="A3405" s="8">
        <f>IF(ISBLANK('Step 1.4 CNY OAT'!A3405),"-",'Step 1.4 CNY OAT'!A3405)</f>
        <v>43242.833333333336</v>
      </c>
      <c r="B3405" s="26">
        <f t="shared" si="71"/>
        <v>141</v>
      </c>
      <c r="C3405" s="67" cm="1">
        <f t="array" ref="C3405">INDEX('Step 5. Daily Avg Schedule Calc'!$A$2:$D$169,(WEEKDAY(A3405)-1)*24+HOUR(A3405)+1,3)</f>
        <v>1</v>
      </c>
      <c r="D3405" s="67" cm="1">
        <f t="array" ref="D3405">INDEX('Step 5. Daily Avg Schedule Calc'!$A$2:$D$169,(WEEKDAY(A3405)-1)*24+HOUR(A3405)+1,4)</f>
        <v>1</v>
      </c>
      <c r="E3405">
        <f>VLOOKUP(A3405,'Step 1.4 CNY OAT'!$A$1:$B$8761,2)</f>
        <v>57</v>
      </c>
      <c r="F3405" s="11">
        <f ca="1">('Step 3. Regression'!$B$18*E3405^2+'Step 3. Regression'!$C$18*E3405+'Step 3. Regression'!$D$18)*C3405</f>
        <v>5.2883888547218145</v>
      </c>
      <c r="G3405" s="11">
        <f ca="1">('Step 3. Regression'!$G$18*E3405^2+'Step 3. Regression'!$H$18*E3405+'Step 3. Regression'!$I$18)*D3405</f>
        <v>2.697750351623478</v>
      </c>
    </row>
    <row r="3406" spans="1:7" x14ac:dyDescent="0.25">
      <c r="A3406" s="8">
        <f>IF(ISBLANK('Step 1.4 CNY OAT'!A3406),"-",'Step 1.4 CNY OAT'!A3406)</f>
        <v>43242.875</v>
      </c>
      <c r="B3406" s="26">
        <f t="shared" si="71"/>
        <v>141</v>
      </c>
      <c r="C3406" s="67" cm="1">
        <f t="array" ref="C3406">INDEX('Step 5. Daily Avg Schedule Calc'!$A$2:$D$169,(WEEKDAY(A3406)-1)*24+HOUR(A3406)+1,3)</f>
        <v>1</v>
      </c>
      <c r="D3406" s="67" cm="1">
        <f t="array" ref="D3406">INDEX('Step 5. Daily Avg Schedule Calc'!$A$2:$D$169,(WEEKDAY(A3406)-1)*24+HOUR(A3406)+1,4)</f>
        <v>1</v>
      </c>
      <c r="E3406">
        <f>VLOOKUP(A3406,'Step 1.4 CNY OAT'!$A$1:$B$8761,2)</f>
        <v>57</v>
      </c>
      <c r="F3406" s="11">
        <f ca="1">('Step 3. Regression'!$B$18*E3406^2+'Step 3. Regression'!$C$18*E3406+'Step 3. Regression'!$D$18)*C3406</f>
        <v>5.2883888547218145</v>
      </c>
      <c r="G3406" s="11">
        <f ca="1">('Step 3. Regression'!$G$18*E3406^2+'Step 3. Regression'!$H$18*E3406+'Step 3. Regression'!$I$18)*D3406</f>
        <v>2.697750351623478</v>
      </c>
    </row>
    <row r="3407" spans="1:7" x14ac:dyDescent="0.25">
      <c r="A3407" s="8">
        <f>IF(ISBLANK('Step 1.4 CNY OAT'!A3407),"-",'Step 1.4 CNY OAT'!A3407)</f>
        <v>43242.916666666664</v>
      </c>
      <c r="B3407" s="26">
        <f t="shared" si="71"/>
        <v>141</v>
      </c>
      <c r="C3407" s="67" cm="1">
        <f t="array" ref="C3407">INDEX('Step 5. Daily Avg Schedule Calc'!$A$2:$D$169,(WEEKDAY(A3407)-1)*24+HOUR(A3407)+1,3)</f>
        <v>1</v>
      </c>
      <c r="D3407" s="67" cm="1">
        <f t="array" ref="D3407">INDEX('Step 5. Daily Avg Schedule Calc'!$A$2:$D$169,(WEEKDAY(A3407)-1)*24+HOUR(A3407)+1,4)</f>
        <v>1</v>
      </c>
      <c r="E3407">
        <f>VLOOKUP(A3407,'Step 1.4 CNY OAT'!$A$1:$B$8761,2)</f>
        <v>57</v>
      </c>
      <c r="F3407" s="11">
        <f ca="1">('Step 3. Regression'!$B$18*E3407^2+'Step 3. Regression'!$C$18*E3407+'Step 3. Regression'!$D$18)*C3407</f>
        <v>5.2883888547218145</v>
      </c>
      <c r="G3407" s="11">
        <f ca="1">('Step 3. Regression'!$G$18*E3407^2+'Step 3. Regression'!$H$18*E3407+'Step 3. Regression'!$I$18)*D3407</f>
        <v>2.697750351623478</v>
      </c>
    </row>
    <row r="3408" spans="1:7" x14ac:dyDescent="0.25">
      <c r="A3408" s="8">
        <f>IF(ISBLANK('Step 1.4 CNY OAT'!A3408),"-",'Step 1.4 CNY OAT'!A3408)</f>
        <v>43242.958333333336</v>
      </c>
      <c r="B3408" s="26">
        <f t="shared" si="71"/>
        <v>141</v>
      </c>
      <c r="C3408" s="67" cm="1">
        <f t="array" ref="C3408">INDEX('Step 5. Daily Avg Schedule Calc'!$A$2:$D$169,(WEEKDAY(A3408)-1)*24+HOUR(A3408)+1,3)</f>
        <v>1</v>
      </c>
      <c r="D3408" s="67" cm="1">
        <f t="array" ref="D3408">INDEX('Step 5. Daily Avg Schedule Calc'!$A$2:$D$169,(WEEKDAY(A3408)-1)*24+HOUR(A3408)+1,4)</f>
        <v>1</v>
      </c>
      <c r="E3408">
        <f>VLOOKUP(A3408,'Step 1.4 CNY OAT'!$A$1:$B$8761,2)</f>
        <v>58</v>
      </c>
      <c r="F3408" s="11">
        <f ca="1">('Step 3. Regression'!$B$18*E3408^2+'Step 3. Regression'!$C$18*E3408+'Step 3. Regression'!$D$18)*C3408</f>
        <v>5.2866242144754043</v>
      </c>
      <c r="G3408" s="11">
        <f ca="1">('Step 3. Regression'!$G$18*E3408^2+'Step 3. Regression'!$H$18*E3408+'Step 3. Regression'!$I$18)*D3408</f>
        <v>2.6924684658870004</v>
      </c>
    </row>
    <row r="3409" spans="1:7" x14ac:dyDescent="0.25">
      <c r="A3409" s="8">
        <f>IF(ISBLANK('Step 1.4 CNY OAT'!A3409),"-",'Step 1.4 CNY OAT'!A3409)</f>
        <v>43243</v>
      </c>
      <c r="B3409" s="26">
        <f t="shared" si="71"/>
        <v>142</v>
      </c>
      <c r="C3409" s="67" cm="1">
        <f t="array" ref="C3409">INDEX('Step 5. Daily Avg Schedule Calc'!$A$2:$D$169,(WEEKDAY(A3409)-1)*24+HOUR(A3409)+1,3)</f>
        <v>1</v>
      </c>
      <c r="D3409" s="67" cm="1">
        <f t="array" ref="D3409">INDEX('Step 5. Daily Avg Schedule Calc'!$A$2:$D$169,(WEEKDAY(A3409)-1)*24+HOUR(A3409)+1,4)</f>
        <v>1</v>
      </c>
      <c r="E3409">
        <f>VLOOKUP(A3409,'Step 1.4 CNY OAT'!$A$1:$B$8761,2)</f>
        <v>58</v>
      </c>
      <c r="F3409" s="11">
        <f ca="1">('Step 3. Regression'!$B$18*E3409^2+'Step 3. Regression'!$C$18*E3409+'Step 3. Regression'!$D$18)*C3409</f>
        <v>5.2866242144754043</v>
      </c>
      <c r="G3409" s="11">
        <f ca="1">('Step 3. Regression'!$G$18*E3409^2+'Step 3. Regression'!$H$18*E3409+'Step 3. Regression'!$I$18)*D3409</f>
        <v>2.6924684658870004</v>
      </c>
    </row>
    <row r="3410" spans="1:7" x14ac:dyDescent="0.25">
      <c r="A3410" s="8">
        <f>IF(ISBLANK('Step 1.4 CNY OAT'!A3410),"-",'Step 1.4 CNY OAT'!A3410)</f>
        <v>43243.041666666664</v>
      </c>
      <c r="B3410" s="26">
        <f t="shared" si="71"/>
        <v>142</v>
      </c>
      <c r="C3410" s="67" cm="1">
        <f t="array" ref="C3410">INDEX('Step 5. Daily Avg Schedule Calc'!$A$2:$D$169,(WEEKDAY(A3410)-1)*24+HOUR(A3410)+1,3)</f>
        <v>1</v>
      </c>
      <c r="D3410" s="67" cm="1">
        <f t="array" ref="D3410">INDEX('Step 5. Daily Avg Schedule Calc'!$A$2:$D$169,(WEEKDAY(A3410)-1)*24+HOUR(A3410)+1,4)</f>
        <v>1</v>
      </c>
      <c r="E3410">
        <f>VLOOKUP(A3410,'Step 1.4 CNY OAT'!$A$1:$B$8761,2)</f>
        <v>58</v>
      </c>
      <c r="F3410" s="11">
        <f ca="1">('Step 3. Regression'!$B$18*E3410^2+'Step 3. Regression'!$C$18*E3410+'Step 3. Regression'!$D$18)*C3410</f>
        <v>5.2866242144754043</v>
      </c>
      <c r="G3410" s="11">
        <f ca="1">('Step 3. Regression'!$G$18*E3410^2+'Step 3. Regression'!$H$18*E3410+'Step 3. Regression'!$I$18)*D3410</f>
        <v>2.6924684658870004</v>
      </c>
    </row>
    <row r="3411" spans="1:7" x14ac:dyDescent="0.25">
      <c r="A3411" s="8">
        <f>IF(ISBLANK('Step 1.4 CNY OAT'!A3411),"-",'Step 1.4 CNY OAT'!A3411)</f>
        <v>43243.083333333336</v>
      </c>
      <c r="B3411" s="26">
        <f t="shared" si="71"/>
        <v>142</v>
      </c>
      <c r="C3411" s="67" cm="1">
        <f t="array" ref="C3411">INDEX('Step 5. Daily Avg Schedule Calc'!$A$2:$D$169,(WEEKDAY(A3411)-1)*24+HOUR(A3411)+1,3)</f>
        <v>1</v>
      </c>
      <c r="D3411" s="67" cm="1">
        <f t="array" ref="D3411">INDEX('Step 5. Daily Avg Schedule Calc'!$A$2:$D$169,(WEEKDAY(A3411)-1)*24+HOUR(A3411)+1,4)</f>
        <v>1</v>
      </c>
      <c r="E3411">
        <f>VLOOKUP(A3411,'Step 1.4 CNY OAT'!$A$1:$B$8761,2)</f>
        <v>58</v>
      </c>
      <c r="F3411" s="11">
        <f ca="1">('Step 3. Regression'!$B$18*E3411^2+'Step 3. Regression'!$C$18*E3411+'Step 3. Regression'!$D$18)*C3411</f>
        <v>5.2866242144754043</v>
      </c>
      <c r="G3411" s="11">
        <f ca="1">('Step 3. Regression'!$G$18*E3411^2+'Step 3. Regression'!$H$18*E3411+'Step 3. Regression'!$I$18)*D3411</f>
        <v>2.6924684658870004</v>
      </c>
    </row>
    <row r="3412" spans="1:7" x14ac:dyDescent="0.25">
      <c r="A3412" s="8">
        <f>IF(ISBLANK('Step 1.4 CNY OAT'!A3412),"-",'Step 1.4 CNY OAT'!A3412)</f>
        <v>43243.125</v>
      </c>
      <c r="B3412" s="26">
        <f t="shared" si="71"/>
        <v>142</v>
      </c>
      <c r="C3412" s="67" cm="1">
        <f t="array" ref="C3412">INDEX('Step 5. Daily Avg Schedule Calc'!$A$2:$D$169,(WEEKDAY(A3412)-1)*24+HOUR(A3412)+1,3)</f>
        <v>1</v>
      </c>
      <c r="D3412" s="67" cm="1">
        <f t="array" ref="D3412">INDEX('Step 5. Daily Avg Schedule Calc'!$A$2:$D$169,(WEEKDAY(A3412)-1)*24+HOUR(A3412)+1,4)</f>
        <v>1</v>
      </c>
      <c r="E3412">
        <f>VLOOKUP(A3412,'Step 1.4 CNY OAT'!$A$1:$B$8761,2)</f>
        <v>59</v>
      </c>
      <c r="F3412" s="11">
        <f ca="1">('Step 3. Regression'!$B$18*E3412^2+'Step 3. Regression'!$C$18*E3412+'Step 3. Regression'!$D$18)*C3412</f>
        <v>5.2897097096249119</v>
      </c>
      <c r="G3412" s="11">
        <f ca="1">('Step 3. Regression'!$G$18*E3412^2+'Step 3. Regression'!$H$18*E3412+'Step 3. Regression'!$I$18)*D3412</f>
        <v>2.6884339058050024</v>
      </c>
    </row>
    <row r="3413" spans="1:7" x14ac:dyDescent="0.25">
      <c r="A3413" s="8">
        <f>IF(ISBLANK('Step 1.4 CNY OAT'!A3413),"-",'Step 1.4 CNY OAT'!A3413)</f>
        <v>43243.166666666664</v>
      </c>
      <c r="B3413" s="26">
        <f t="shared" si="71"/>
        <v>142</v>
      </c>
      <c r="C3413" s="67" cm="1">
        <f t="array" ref="C3413">INDEX('Step 5. Daily Avg Schedule Calc'!$A$2:$D$169,(WEEKDAY(A3413)-1)*24+HOUR(A3413)+1,3)</f>
        <v>1</v>
      </c>
      <c r="D3413" s="67" cm="1">
        <f t="array" ref="D3413">INDEX('Step 5. Daily Avg Schedule Calc'!$A$2:$D$169,(WEEKDAY(A3413)-1)*24+HOUR(A3413)+1,4)</f>
        <v>1</v>
      </c>
      <c r="E3413">
        <f>VLOOKUP(A3413,'Step 1.4 CNY OAT'!$A$1:$B$8761,2)</f>
        <v>60</v>
      </c>
      <c r="F3413" s="11">
        <f ca="1">('Step 3. Regression'!$B$18*E3413^2+'Step 3. Regression'!$C$18*E3413+'Step 3. Regression'!$D$18)*C3413</f>
        <v>5.2976453401703321</v>
      </c>
      <c r="G3413" s="11">
        <f ca="1">('Step 3. Regression'!$G$18*E3413^2+'Step 3. Regression'!$H$18*E3413+'Step 3. Regression'!$I$18)*D3413</f>
        <v>2.685646671377484</v>
      </c>
    </row>
    <row r="3414" spans="1:7" x14ac:dyDescent="0.25">
      <c r="A3414" s="8">
        <f>IF(ISBLANK('Step 1.4 CNY OAT'!A3414),"-",'Step 1.4 CNY OAT'!A3414)</f>
        <v>43243.208333333336</v>
      </c>
      <c r="B3414" s="26">
        <f t="shared" si="71"/>
        <v>142</v>
      </c>
      <c r="C3414" s="67" cm="1">
        <f t="array" ref="C3414">INDEX('Step 5. Daily Avg Schedule Calc'!$A$2:$D$169,(WEEKDAY(A3414)-1)*24+HOUR(A3414)+1,3)</f>
        <v>1</v>
      </c>
      <c r="D3414" s="67" cm="1">
        <f t="array" ref="D3414">INDEX('Step 5. Daily Avg Schedule Calc'!$A$2:$D$169,(WEEKDAY(A3414)-1)*24+HOUR(A3414)+1,4)</f>
        <v>1</v>
      </c>
      <c r="E3414">
        <f>VLOOKUP(A3414,'Step 1.4 CNY OAT'!$A$1:$B$8761,2)</f>
        <v>60</v>
      </c>
      <c r="F3414" s="11">
        <f ca="1">('Step 3. Regression'!$B$18*E3414^2+'Step 3. Regression'!$C$18*E3414+'Step 3. Regression'!$D$18)*C3414</f>
        <v>5.2976453401703321</v>
      </c>
      <c r="G3414" s="11">
        <f ca="1">('Step 3. Regression'!$G$18*E3414^2+'Step 3. Regression'!$H$18*E3414+'Step 3. Regression'!$I$18)*D3414</f>
        <v>2.685646671377484</v>
      </c>
    </row>
    <row r="3415" spans="1:7" x14ac:dyDescent="0.25">
      <c r="A3415" s="8">
        <f>IF(ISBLANK('Step 1.4 CNY OAT'!A3415),"-",'Step 1.4 CNY OAT'!A3415)</f>
        <v>43243.25</v>
      </c>
      <c r="B3415" s="26">
        <f t="shared" si="71"/>
        <v>142</v>
      </c>
      <c r="C3415" s="67" cm="1">
        <f t="array" ref="C3415">INDEX('Step 5. Daily Avg Schedule Calc'!$A$2:$D$169,(WEEKDAY(A3415)-1)*24+HOUR(A3415)+1,3)</f>
        <v>1</v>
      </c>
      <c r="D3415" s="67" cm="1">
        <f t="array" ref="D3415">INDEX('Step 5. Daily Avg Schedule Calc'!$A$2:$D$169,(WEEKDAY(A3415)-1)*24+HOUR(A3415)+1,4)</f>
        <v>1</v>
      </c>
      <c r="E3415">
        <f>VLOOKUP(A3415,'Step 1.4 CNY OAT'!$A$1:$B$8761,2)</f>
        <v>61</v>
      </c>
      <c r="F3415" s="11">
        <f ca="1">('Step 3. Regression'!$B$18*E3415^2+'Step 3. Regression'!$C$18*E3415+'Step 3. Regression'!$D$18)*C3415</f>
        <v>5.3104311061116736</v>
      </c>
      <c r="G3415" s="11">
        <f ca="1">('Step 3. Regression'!$G$18*E3415^2+'Step 3. Regression'!$H$18*E3415+'Step 3. Regression'!$I$18)*D3415</f>
        <v>2.6841067626044453</v>
      </c>
    </row>
    <row r="3416" spans="1:7" x14ac:dyDescent="0.25">
      <c r="A3416" s="8">
        <f>IF(ISBLANK('Step 1.4 CNY OAT'!A3416),"-",'Step 1.4 CNY OAT'!A3416)</f>
        <v>43243.291666666664</v>
      </c>
      <c r="B3416" s="26">
        <f t="shared" si="71"/>
        <v>142</v>
      </c>
      <c r="C3416" s="67" cm="1">
        <f t="array" ref="C3416">INDEX('Step 5. Daily Avg Schedule Calc'!$A$2:$D$169,(WEEKDAY(A3416)-1)*24+HOUR(A3416)+1,3)</f>
        <v>1</v>
      </c>
      <c r="D3416" s="67" cm="1">
        <f t="array" ref="D3416">INDEX('Step 5. Daily Avg Schedule Calc'!$A$2:$D$169,(WEEKDAY(A3416)-1)*24+HOUR(A3416)+1,4)</f>
        <v>1</v>
      </c>
      <c r="E3416">
        <f>VLOOKUP(A3416,'Step 1.4 CNY OAT'!$A$1:$B$8761,2)</f>
        <v>62</v>
      </c>
      <c r="F3416" s="11">
        <f ca="1">('Step 3. Regression'!$B$18*E3416^2+'Step 3. Regression'!$C$18*E3416+'Step 3. Regression'!$D$18)*C3416</f>
        <v>5.3280670074489258</v>
      </c>
      <c r="G3416" s="11">
        <f ca="1">('Step 3. Regression'!$G$18*E3416^2+'Step 3. Regression'!$H$18*E3416+'Step 3. Regression'!$I$18)*D3416</f>
        <v>2.6838141794858865</v>
      </c>
    </row>
    <row r="3417" spans="1:7" x14ac:dyDescent="0.25">
      <c r="A3417" s="8">
        <f>IF(ISBLANK('Step 1.4 CNY OAT'!A3417),"-",'Step 1.4 CNY OAT'!A3417)</f>
        <v>43243.333333333336</v>
      </c>
      <c r="B3417" s="26">
        <f t="shared" si="71"/>
        <v>142</v>
      </c>
      <c r="C3417" s="67" cm="1">
        <f t="array" ref="C3417">INDEX('Step 5. Daily Avg Schedule Calc'!$A$2:$D$169,(WEEKDAY(A3417)-1)*24+HOUR(A3417)+1,3)</f>
        <v>1</v>
      </c>
      <c r="D3417" s="67" cm="1">
        <f t="array" ref="D3417">INDEX('Step 5. Daily Avg Schedule Calc'!$A$2:$D$169,(WEEKDAY(A3417)-1)*24+HOUR(A3417)+1,4)</f>
        <v>1</v>
      </c>
      <c r="E3417">
        <f>VLOOKUP(A3417,'Step 1.4 CNY OAT'!$A$1:$B$8761,2)</f>
        <v>64</v>
      </c>
      <c r="F3417" s="11">
        <f ca="1">('Step 3. Regression'!$B$18*E3417^2+'Step 3. Regression'!$C$18*E3417+'Step 3. Regression'!$D$18)*C3417</f>
        <v>5.3778892163111873</v>
      </c>
      <c r="G3417" s="11">
        <f ca="1">('Step 3. Regression'!$G$18*E3417^2+'Step 3. Regression'!$H$18*E3417+'Step 3. Regression'!$I$18)*D3417</f>
        <v>2.686970990212207</v>
      </c>
    </row>
    <row r="3418" spans="1:7" x14ac:dyDescent="0.25">
      <c r="A3418" s="8">
        <f>IF(ISBLANK('Step 1.4 CNY OAT'!A3418),"-",'Step 1.4 CNY OAT'!A3418)</f>
        <v>43243.375</v>
      </c>
      <c r="B3418" s="26">
        <f t="shared" si="71"/>
        <v>142</v>
      </c>
      <c r="C3418" s="67" cm="1">
        <f t="array" ref="C3418">INDEX('Step 5. Daily Avg Schedule Calc'!$A$2:$D$169,(WEEKDAY(A3418)-1)*24+HOUR(A3418)+1,3)</f>
        <v>1</v>
      </c>
      <c r="D3418" s="67" cm="1">
        <f t="array" ref="D3418">INDEX('Step 5. Daily Avg Schedule Calc'!$A$2:$D$169,(WEEKDAY(A3418)-1)*24+HOUR(A3418)+1,4)</f>
        <v>1</v>
      </c>
      <c r="E3418">
        <f>VLOOKUP(A3418,'Step 1.4 CNY OAT'!$A$1:$B$8761,2)</f>
        <v>67</v>
      </c>
      <c r="F3418" s="11">
        <f ca="1">('Step 3. Regression'!$B$18*E3418^2+'Step 3. Regression'!$C$18*E3418+'Step 3. Regression'!$D$18)*C3418</f>
        <v>5.4889985450739509</v>
      </c>
      <c r="G3418" s="11">
        <f ca="1">('Step 3. Regression'!$G$18*E3418^2+'Step 3. Regression'!$H$18*E3418+'Step 3. Regression'!$I$18)*D3418</f>
        <v>2.7010611487102851</v>
      </c>
    </row>
    <row r="3419" spans="1:7" x14ac:dyDescent="0.25">
      <c r="A3419" s="8">
        <f>IF(ISBLANK('Step 1.4 CNY OAT'!A3419),"-",'Step 1.4 CNY OAT'!A3419)</f>
        <v>43243.416666666664</v>
      </c>
      <c r="B3419" s="26">
        <f t="shared" si="71"/>
        <v>142</v>
      </c>
      <c r="C3419" s="67" cm="1">
        <f t="array" ref="C3419">INDEX('Step 5. Daily Avg Schedule Calc'!$A$2:$D$169,(WEEKDAY(A3419)-1)*24+HOUR(A3419)+1,3)</f>
        <v>1</v>
      </c>
      <c r="D3419" s="67" cm="1">
        <f t="array" ref="D3419">INDEX('Step 5. Daily Avg Schedule Calc'!$A$2:$D$169,(WEEKDAY(A3419)-1)*24+HOUR(A3419)+1,4)</f>
        <v>1</v>
      </c>
      <c r="E3419">
        <f>VLOOKUP(A3419,'Step 1.4 CNY OAT'!$A$1:$B$8761,2)</f>
        <v>68</v>
      </c>
      <c r="F3419" s="11">
        <f ca="1">('Step 3. Regression'!$B$18*E3419^2+'Step 3. Regression'!$C$18*E3419+'Step 3. Regression'!$D$18)*C3419</f>
        <v>5.5357352587867084</v>
      </c>
      <c r="G3419" s="11">
        <f ca="1">('Step 3. Regression'!$G$18*E3419^2+'Step 3. Regression'!$H$18*E3419+'Step 3. Regression'!$I$18)*D3419</f>
        <v>2.7082525195186036</v>
      </c>
    </row>
    <row r="3420" spans="1:7" x14ac:dyDescent="0.25">
      <c r="A3420" s="8">
        <f>IF(ISBLANK('Step 1.4 CNY OAT'!A3420),"-",'Step 1.4 CNY OAT'!A3420)</f>
        <v>43243.458333333336</v>
      </c>
      <c r="B3420" s="26">
        <f t="shared" si="71"/>
        <v>142</v>
      </c>
      <c r="C3420" s="67" cm="1">
        <f t="array" ref="C3420">INDEX('Step 5. Daily Avg Schedule Calc'!$A$2:$D$169,(WEEKDAY(A3420)-1)*24+HOUR(A3420)+1,3)</f>
        <v>1</v>
      </c>
      <c r="D3420" s="67" cm="1">
        <f t="array" ref="D3420">INDEX('Step 5. Daily Avg Schedule Calc'!$A$2:$D$169,(WEEKDAY(A3420)-1)*24+HOUR(A3420)+1,4)</f>
        <v>1</v>
      </c>
      <c r="E3420">
        <f>VLOOKUP(A3420,'Step 1.4 CNY OAT'!$A$1:$B$8761,2)</f>
        <v>71</v>
      </c>
      <c r="F3420" s="11">
        <f ca="1">('Step 3. Regression'!$B$18*E3420^2+'Step 3. Regression'!$C$18*E3420+'Step 3. Regression'!$D$18)*C3420</f>
        <v>5.7050462123004699</v>
      </c>
      <c r="G3420" s="11">
        <f ca="1">('Step 3. Regression'!$G$18*E3420^2+'Step 3. Regression'!$H$18*E3420+'Step 3. Regression'!$I$18)*D3420</f>
        <v>2.7373105858704356</v>
      </c>
    </row>
    <row r="3421" spans="1:7" x14ac:dyDescent="0.25">
      <c r="A3421" s="8">
        <f>IF(ISBLANK('Step 1.4 CNY OAT'!A3421),"-",'Step 1.4 CNY OAT'!A3421)</f>
        <v>43243.5</v>
      </c>
      <c r="B3421" s="26">
        <f t="shared" si="71"/>
        <v>142</v>
      </c>
      <c r="C3421" s="67" cm="1">
        <f t="array" ref="C3421">INDEX('Step 5. Daily Avg Schedule Calc'!$A$2:$D$169,(WEEKDAY(A3421)-1)*24+HOUR(A3421)+1,3)</f>
        <v>1</v>
      </c>
      <c r="D3421" s="67" cm="1">
        <f t="array" ref="D3421">INDEX('Step 5. Daily Avg Schedule Calc'!$A$2:$D$169,(WEEKDAY(A3421)-1)*24+HOUR(A3421)+1,4)</f>
        <v>1</v>
      </c>
      <c r="E3421">
        <f>VLOOKUP(A3421,'Step 1.4 CNY OAT'!$A$1:$B$8761,2)</f>
        <v>72</v>
      </c>
      <c r="F3421" s="11">
        <f ca="1">('Step 3. Regression'!$B$18*E3421^2+'Step 3. Regression'!$C$18*E3421+'Step 3. Regression'!$D$18)*C3421</f>
        <v>5.7711834675968934</v>
      </c>
      <c r="G3421" s="11">
        <f ca="1">('Step 3. Regression'!$G$18*E3421^2+'Step 3. Regression'!$H$18*E3421+'Step 3. Regression'!$I$18)*D3421</f>
        <v>2.7494912592966725</v>
      </c>
    </row>
    <row r="3422" spans="1:7" x14ac:dyDescent="0.25">
      <c r="A3422" s="8">
        <f>IF(ISBLANK('Step 1.4 CNY OAT'!A3422),"-",'Step 1.4 CNY OAT'!A3422)</f>
        <v>43243.541666666664</v>
      </c>
      <c r="B3422" s="26">
        <f t="shared" si="71"/>
        <v>142</v>
      </c>
      <c r="C3422" s="67" cm="1">
        <f t="array" ref="C3422">INDEX('Step 5. Daily Avg Schedule Calc'!$A$2:$D$169,(WEEKDAY(A3422)-1)*24+HOUR(A3422)+1,3)</f>
        <v>1</v>
      </c>
      <c r="D3422" s="67" cm="1">
        <f t="array" ref="D3422">INDEX('Step 5. Daily Avg Schedule Calc'!$A$2:$D$169,(WEEKDAY(A3422)-1)*24+HOUR(A3422)+1,4)</f>
        <v>1</v>
      </c>
      <c r="E3422">
        <f>VLOOKUP(A3422,'Step 1.4 CNY OAT'!$A$1:$B$8761,2)</f>
        <v>72</v>
      </c>
      <c r="F3422" s="11">
        <f ca="1">('Step 3. Regression'!$B$18*E3422^2+'Step 3. Regression'!$C$18*E3422+'Step 3. Regression'!$D$18)*C3422</f>
        <v>5.7711834675968934</v>
      </c>
      <c r="G3422" s="11">
        <f ca="1">('Step 3. Regression'!$G$18*E3422^2+'Step 3. Regression'!$H$18*E3422+'Step 3. Regression'!$I$18)*D3422</f>
        <v>2.7494912592966725</v>
      </c>
    </row>
    <row r="3423" spans="1:7" x14ac:dyDescent="0.25">
      <c r="A3423" s="8">
        <f>IF(ISBLANK('Step 1.4 CNY OAT'!A3423),"-",'Step 1.4 CNY OAT'!A3423)</f>
        <v>43243.583333333336</v>
      </c>
      <c r="B3423" s="26">
        <f t="shared" si="71"/>
        <v>142</v>
      </c>
      <c r="C3423" s="67" cm="1">
        <f t="array" ref="C3423">INDEX('Step 5. Daily Avg Schedule Calc'!$A$2:$D$169,(WEEKDAY(A3423)-1)*24+HOUR(A3423)+1,3)</f>
        <v>1</v>
      </c>
      <c r="D3423" s="67" cm="1">
        <f t="array" ref="D3423">INDEX('Step 5. Daily Avg Schedule Calc'!$A$2:$D$169,(WEEKDAY(A3423)-1)*24+HOUR(A3423)+1,4)</f>
        <v>1</v>
      </c>
      <c r="E3423">
        <f>VLOOKUP(A3423,'Step 1.4 CNY OAT'!$A$1:$B$8761,2)</f>
        <v>75</v>
      </c>
      <c r="F3423" s="11">
        <f ca="1">('Step 3. Regression'!$B$18*E3423^2+'Step 3. Regression'!$C$18*E3423+'Step 3. Regression'!$D$18)*C3423</f>
        <v>5.9986960458616565</v>
      </c>
      <c r="G3423" s="11">
        <f ca="1">('Step 3. Regression'!$G$18*E3423^2+'Step 3. Regression'!$H$18*E3423+'Step 3. Regression'!$I$18)*D3423</f>
        <v>2.7935172335022607</v>
      </c>
    </row>
    <row r="3424" spans="1:7" x14ac:dyDescent="0.25">
      <c r="A3424" s="8">
        <f>IF(ISBLANK('Step 1.4 CNY OAT'!A3424),"-",'Step 1.4 CNY OAT'!A3424)</f>
        <v>43243.625</v>
      </c>
      <c r="B3424" s="26">
        <f t="shared" si="71"/>
        <v>142</v>
      </c>
      <c r="C3424" s="67" cm="1">
        <f t="array" ref="C3424">INDEX('Step 5. Daily Avg Schedule Calc'!$A$2:$D$169,(WEEKDAY(A3424)-1)*24+HOUR(A3424)+1,3)</f>
        <v>1</v>
      </c>
      <c r="D3424" s="67" cm="1">
        <f t="array" ref="D3424">INDEX('Step 5. Daily Avg Schedule Calc'!$A$2:$D$169,(WEEKDAY(A3424)-1)*24+HOUR(A3424)+1,4)</f>
        <v>1</v>
      </c>
      <c r="E3424">
        <f>VLOOKUP(A3424,'Step 1.4 CNY OAT'!$A$1:$B$8761,2)</f>
        <v>79</v>
      </c>
      <c r="F3424" s="11">
        <f ca="1">('Step 3. Regression'!$B$18*E3424^2+'Step 3. Regression'!$C$18*E3424+'Step 3. Regression'!$D$18)*C3424</f>
        <v>6.3699480457575071</v>
      </c>
      <c r="G3424" s="11">
        <f ca="1">('Step 3. Regression'!$G$18*E3424^2+'Step 3. Regression'!$H$18*E3424+'Step 3. Regression'!$I$18)*D3424</f>
        <v>2.8696810916057589</v>
      </c>
    </row>
    <row r="3425" spans="1:7" x14ac:dyDescent="0.25">
      <c r="A3425" s="8">
        <f>IF(ISBLANK('Step 1.4 CNY OAT'!A3425),"-",'Step 1.4 CNY OAT'!A3425)</f>
        <v>43243.666666666664</v>
      </c>
      <c r="B3425" s="26">
        <f t="shared" si="71"/>
        <v>142</v>
      </c>
      <c r="C3425" s="67" cm="1">
        <f t="array" ref="C3425">INDEX('Step 5. Daily Avg Schedule Calc'!$A$2:$D$169,(WEEKDAY(A3425)-1)*24+HOUR(A3425)+1,3)</f>
        <v>1</v>
      </c>
      <c r="D3425" s="67" cm="1">
        <f t="array" ref="D3425">INDEX('Step 5. Daily Avg Schedule Calc'!$A$2:$D$169,(WEEKDAY(A3425)-1)*24+HOUR(A3425)+1,4)</f>
        <v>1</v>
      </c>
      <c r="E3425">
        <f>VLOOKUP(A3425,'Step 1.4 CNY OAT'!$A$1:$B$8761,2)</f>
        <v>79</v>
      </c>
      <c r="F3425" s="11">
        <f ca="1">('Step 3. Regression'!$B$18*E3425^2+'Step 3. Regression'!$C$18*E3425+'Step 3. Regression'!$D$18)*C3425</f>
        <v>6.3699480457575071</v>
      </c>
      <c r="G3425" s="11">
        <f ca="1">('Step 3. Regression'!$G$18*E3425^2+'Step 3. Regression'!$H$18*E3425+'Step 3. Regression'!$I$18)*D3425</f>
        <v>2.8696810916057589</v>
      </c>
    </row>
    <row r="3426" spans="1:7" x14ac:dyDescent="0.25">
      <c r="A3426" s="8">
        <f>IF(ISBLANK('Step 1.4 CNY OAT'!A3426),"-",'Step 1.4 CNY OAT'!A3426)</f>
        <v>43243.708333333336</v>
      </c>
      <c r="B3426" s="26">
        <f t="shared" si="71"/>
        <v>142</v>
      </c>
      <c r="C3426" s="67" cm="1">
        <f t="array" ref="C3426">INDEX('Step 5. Daily Avg Schedule Calc'!$A$2:$D$169,(WEEKDAY(A3426)-1)*24+HOUR(A3426)+1,3)</f>
        <v>1</v>
      </c>
      <c r="D3426" s="67" cm="1">
        <f t="array" ref="D3426">INDEX('Step 5. Daily Avg Schedule Calc'!$A$2:$D$169,(WEEKDAY(A3426)-1)*24+HOUR(A3426)+1,4)</f>
        <v>1</v>
      </c>
      <c r="E3426">
        <f>VLOOKUP(A3426,'Step 1.4 CNY OAT'!$A$1:$B$8761,2)</f>
        <v>82</v>
      </c>
      <c r="F3426" s="11">
        <f ca="1">('Step 3. Regression'!$B$18*E3426^2+'Step 3. Regression'!$C$18*E3426+'Step 3. Regression'!$D$18)*C3426</f>
        <v>6.6993134673365216</v>
      </c>
      <c r="G3426" s="11">
        <f ca="1">('Step 3. Regression'!$G$18*E3426^2+'Step 3. Regression'!$H$18*E3426+'Step 3. Regression'!$I$18)*D3426</f>
        <v>2.9399009045554179</v>
      </c>
    </row>
    <row r="3427" spans="1:7" x14ac:dyDescent="0.25">
      <c r="A3427" s="8">
        <f>IF(ISBLANK('Step 1.4 CNY OAT'!A3427),"-",'Step 1.4 CNY OAT'!A3427)</f>
        <v>43243.75</v>
      </c>
      <c r="B3427" s="26">
        <f t="shared" si="71"/>
        <v>142</v>
      </c>
      <c r="C3427" s="67" cm="1">
        <f t="array" ref="C3427">INDEX('Step 5. Daily Avg Schedule Calc'!$A$2:$D$169,(WEEKDAY(A3427)-1)*24+HOUR(A3427)+1,3)</f>
        <v>1</v>
      </c>
      <c r="D3427" s="67" cm="1">
        <f t="array" ref="D3427">INDEX('Step 5. Daily Avg Schedule Calc'!$A$2:$D$169,(WEEKDAY(A3427)-1)*24+HOUR(A3427)+1,4)</f>
        <v>1</v>
      </c>
      <c r="E3427">
        <f>VLOOKUP(A3427,'Step 1.4 CNY OAT'!$A$1:$B$8761,2)</f>
        <v>81</v>
      </c>
      <c r="F3427" s="11">
        <f ca="1">('Step 3. Regression'!$B$18*E3427^2+'Step 3. Regression'!$C$18*E3427+'Step 3. Regression'!$D$18)*C3427</f>
        <v>6.5846748580809322</v>
      </c>
      <c r="G3427" s="11">
        <f ca="1">('Step 3. Regression'!$G$18*E3427^2+'Step 3. Regression'!$H$18*E3427+'Step 3. Regression'!$I$18)*D3427</f>
        <v>2.9152469745843854</v>
      </c>
    </row>
    <row r="3428" spans="1:7" x14ac:dyDescent="0.25">
      <c r="A3428" s="8">
        <f>IF(ISBLANK('Step 1.4 CNY OAT'!A3428),"-",'Step 1.4 CNY OAT'!A3428)</f>
        <v>43243.791666666664</v>
      </c>
      <c r="B3428" s="26">
        <f t="shared" si="71"/>
        <v>142</v>
      </c>
      <c r="C3428" s="67" cm="1">
        <f t="array" ref="C3428">INDEX('Step 5. Daily Avg Schedule Calc'!$A$2:$D$169,(WEEKDAY(A3428)-1)*24+HOUR(A3428)+1,3)</f>
        <v>1</v>
      </c>
      <c r="D3428" s="67" cm="1">
        <f t="array" ref="D3428">INDEX('Step 5. Daily Avg Schedule Calc'!$A$2:$D$169,(WEEKDAY(A3428)-1)*24+HOUR(A3428)+1,4)</f>
        <v>1</v>
      </c>
      <c r="E3428">
        <f>VLOOKUP(A3428,'Step 1.4 CNY OAT'!$A$1:$B$8761,2)</f>
        <v>79</v>
      </c>
      <c r="F3428" s="11">
        <f ca="1">('Step 3. Regression'!$B$18*E3428^2+'Step 3. Regression'!$C$18*E3428+'Step 3. Regression'!$D$18)*C3428</f>
        <v>6.3699480457575071</v>
      </c>
      <c r="G3428" s="11">
        <f ca="1">('Step 3. Regression'!$G$18*E3428^2+'Step 3. Regression'!$H$18*E3428+'Step 3. Regression'!$I$18)*D3428</f>
        <v>2.8696810916057589</v>
      </c>
    </row>
    <row r="3429" spans="1:7" x14ac:dyDescent="0.25">
      <c r="A3429" s="8">
        <f>IF(ISBLANK('Step 1.4 CNY OAT'!A3429),"-",'Step 1.4 CNY OAT'!A3429)</f>
        <v>43243.833333333336</v>
      </c>
      <c r="B3429" s="26">
        <f t="shared" si="71"/>
        <v>142</v>
      </c>
      <c r="C3429" s="67" cm="1">
        <f t="array" ref="C3429">INDEX('Step 5. Daily Avg Schedule Calc'!$A$2:$D$169,(WEEKDAY(A3429)-1)*24+HOUR(A3429)+1,3)</f>
        <v>1</v>
      </c>
      <c r="D3429" s="67" cm="1">
        <f t="array" ref="D3429">INDEX('Step 5. Daily Avg Schedule Calc'!$A$2:$D$169,(WEEKDAY(A3429)-1)*24+HOUR(A3429)+1,4)</f>
        <v>1</v>
      </c>
      <c r="E3429">
        <f>VLOOKUP(A3429,'Step 1.4 CNY OAT'!$A$1:$B$8761,2)</f>
        <v>77</v>
      </c>
      <c r="F3429" s="11">
        <f ca="1">('Step 3. Regression'!$B$18*E3429^2+'Step 3. Regression'!$C$18*E3429+'Step 3. Regression'!$D$18)*C3429</f>
        <v>6.1746217750177479</v>
      </c>
      <c r="G3429" s="11">
        <f ca="1">('Step 3. Regression'!$G$18*E3429^2+'Step 3. Regression'!$H$18*E3429+'Step 3. Regression'!$I$18)*D3429</f>
        <v>2.8291045112450504</v>
      </c>
    </row>
    <row r="3430" spans="1:7" x14ac:dyDescent="0.25">
      <c r="A3430" s="8">
        <f>IF(ISBLANK('Step 1.4 CNY OAT'!A3430),"-",'Step 1.4 CNY OAT'!A3430)</f>
        <v>43243.875</v>
      </c>
      <c r="B3430" s="26">
        <f t="shared" si="71"/>
        <v>142</v>
      </c>
      <c r="C3430" s="67" cm="1">
        <f t="array" ref="C3430">INDEX('Step 5. Daily Avg Schedule Calc'!$A$2:$D$169,(WEEKDAY(A3430)-1)*24+HOUR(A3430)+1,3)</f>
        <v>1</v>
      </c>
      <c r="D3430" s="67" cm="1">
        <f t="array" ref="D3430">INDEX('Step 5. Daily Avg Schedule Calc'!$A$2:$D$169,(WEEKDAY(A3430)-1)*24+HOUR(A3430)+1,4)</f>
        <v>1</v>
      </c>
      <c r="E3430">
        <f>VLOOKUP(A3430,'Step 1.4 CNY OAT'!$A$1:$B$8761,2)</f>
        <v>77</v>
      </c>
      <c r="F3430" s="11">
        <f ca="1">('Step 3. Regression'!$B$18*E3430^2+'Step 3. Regression'!$C$18*E3430+'Step 3. Regression'!$D$18)*C3430</f>
        <v>6.1746217750177479</v>
      </c>
      <c r="G3430" s="11">
        <f ca="1">('Step 3. Regression'!$G$18*E3430^2+'Step 3. Regression'!$H$18*E3430+'Step 3. Regression'!$I$18)*D3430</f>
        <v>2.8291045112450504</v>
      </c>
    </row>
    <row r="3431" spans="1:7" x14ac:dyDescent="0.25">
      <c r="A3431" s="8">
        <f>IF(ISBLANK('Step 1.4 CNY OAT'!A3431),"-",'Step 1.4 CNY OAT'!A3431)</f>
        <v>43243.916666666664</v>
      </c>
      <c r="B3431" s="26">
        <f t="shared" si="71"/>
        <v>142</v>
      </c>
      <c r="C3431" s="67" cm="1">
        <f t="array" ref="C3431">INDEX('Step 5. Daily Avg Schedule Calc'!$A$2:$D$169,(WEEKDAY(A3431)-1)*24+HOUR(A3431)+1,3)</f>
        <v>1</v>
      </c>
      <c r="D3431" s="67" cm="1">
        <f t="array" ref="D3431">INDEX('Step 5. Daily Avg Schedule Calc'!$A$2:$D$169,(WEEKDAY(A3431)-1)*24+HOUR(A3431)+1,4)</f>
        <v>1</v>
      </c>
      <c r="E3431">
        <f>VLOOKUP(A3431,'Step 1.4 CNY OAT'!$A$1:$B$8761,2)</f>
        <v>79</v>
      </c>
      <c r="F3431" s="11">
        <f ca="1">('Step 3. Regression'!$B$18*E3431^2+'Step 3. Regression'!$C$18*E3431+'Step 3. Regression'!$D$18)*C3431</f>
        <v>6.3699480457575071</v>
      </c>
      <c r="G3431" s="11">
        <f ca="1">('Step 3. Regression'!$G$18*E3431^2+'Step 3. Regression'!$H$18*E3431+'Step 3. Regression'!$I$18)*D3431</f>
        <v>2.8696810916057589</v>
      </c>
    </row>
    <row r="3432" spans="1:7" x14ac:dyDescent="0.25">
      <c r="A3432" s="8">
        <f>IF(ISBLANK('Step 1.4 CNY OAT'!A3432),"-",'Step 1.4 CNY OAT'!A3432)</f>
        <v>43243.958333333336</v>
      </c>
      <c r="B3432" s="26">
        <f t="shared" si="71"/>
        <v>142</v>
      </c>
      <c r="C3432" s="67" cm="1">
        <f t="array" ref="C3432">INDEX('Step 5. Daily Avg Schedule Calc'!$A$2:$D$169,(WEEKDAY(A3432)-1)*24+HOUR(A3432)+1,3)</f>
        <v>1</v>
      </c>
      <c r="D3432" s="67" cm="1">
        <f t="array" ref="D3432">INDEX('Step 5. Daily Avg Schedule Calc'!$A$2:$D$169,(WEEKDAY(A3432)-1)*24+HOUR(A3432)+1,4)</f>
        <v>1</v>
      </c>
      <c r="E3432">
        <f>VLOOKUP(A3432,'Step 1.4 CNY OAT'!$A$1:$B$8761,2)</f>
        <v>76</v>
      </c>
      <c r="F3432" s="11">
        <f ca="1">('Step 3. Regression'!$B$18*E3432^2+'Step 3. Regression'!$C$18*E3432+'Step 3. Regression'!$D$18)*C3432</f>
        <v>6.0842338427417459</v>
      </c>
      <c r="G3432" s="11">
        <f ca="1">('Step 3. Regression'!$G$18*E3432^2+'Step 3. Regression'!$H$18*E3432+'Step 3. Regression'!$I$18)*D3432</f>
        <v>2.8106872095464155</v>
      </c>
    </row>
    <row r="3433" spans="1:7" x14ac:dyDescent="0.25">
      <c r="A3433" s="8">
        <f>IF(ISBLANK('Step 1.4 CNY OAT'!A3433),"-",'Step 1.4 CNY OAT'!A3433)</f>
        <v>43244</v>
      </c>
      <c r="B3433" s="26">
        <f t="shared" si="71"/>
        <v>143</v>
      </c>
      <c r="C3433" s="67" cm="1">
        <f t="array" ref="C3433">INDEX('Step 5. Daily Avg Schedule Calc'!$A$2:$D$169,(WEEKDAY(A3433)-1)*24+HOUR(A3433)+1,3)</f>
        <v>1</v>
      </c>
      <c r="D3433" s="67" cm="1">
        <f t="array" ref="D3433">INDEX('Step 5. Daily Avg Schedule Calc'!$A$2:$D$169,(WEEKDAY(A3433)-1)*24+HOUR(A3433)+1,4)</f>
        <v>1</v>
      </c>
      <c r="E3433">
        <f>VLOOKUP(A3433,'Step 1.4 CNY OAT'!$A$1:$B$8761,2)</f>
        <v>72</v>
      </c>
      <c r="F3433" s="11">
        <f ca="1">('Step 3. Regression'!$B$18*E3433^2+'Step 3. Regression'!$C$18*E3433+'Step 3. Regression'!$D$18)*C3433</f>
        <v>5.7711834675968934</v>
      </c>
      <c r="G3433" s="11">
        <f ca="1">('Step 3. Regression'!$G$18*E3433^2+'Step 3. Regression'!$H$18*E3433+'Step 3. Regression'!$I$18)*D3433</f>
        <v>2.7494912592966725</v>
      </c>
    </row>
    <row r="3434" spans="1:7" x14ac:dyDescent="0.25">
      <c r="A3434" s="8">
        <f>IF(ISBLANK('Step 1.4 CNY OAT'!A3434),"-",'Step 1.4 CNY OAT'!A3434)</f>
        <v>43244.041666666664</v>
      </c>
      <c r="B3434" s="26">
        <f t="shared" si="71"/>
        <v>143</v>
      </c>
      <c r="C3434" s="67" cm="1">
        <f t="array" ref="C3434">INDEX('Step 5. Daily Avg Schedule Calc'!$A$2:$D$169,(WEEKDAY(A3434)-1)*24+HOUR(A3434)+1,3)</f>
        <v>1</v>
      </c>
      <c r="D3434" s="67" cm="1">
        <f t="array" ref="D3434">INDEX('Step 5. Daily Avg Schedule Calc'!$A$2:$D$169,(WEEKDAY(A3434)-1)*24+HOUR(A3434)+1,4)</f>
        <v>1</v>
      </c>
      <c r="E3434">
        <f>VLOOKUP(A3434,'Step 1.4 CNY OAT'!$A$1:$B$8761,2)</f>
        <v>70</v>
      </c>
      <c r="F3434" s="11">
        <f ca="1">('Step 3. Regression'!$B$18*E3434^2+'Step 3. Regression'!$C$18*E3434+'Step 3. Regression'!$D$18)*C3434</f>
        <v>5.6437590923999679</v>
      </c>
      <c r="G3434" s="11">
        <f ca="1">('Step 3. Regression'!$G$18*E3434^2+'Step 3. Regression'!$H$18*E3434+'Step 3. Regression'!$I$18)*D3434</f>
        <v>2.7263772380986788</v>
      </c>
    </row>
    <row r="3435" spans="1:7" x14ac:dyDescent="0.25">
      <c r="A3435" s="8">
        <f>IF(ISBLANK('Step 1.4 CNY OAT'!A3435),"-",'Step 1.4 CNY OAT'!A3435)</f>
        <v>43244.083333333336</v>
      </c>
      <c r="B3435" s="26">
        <f t="shared" si="71"/>
        <v>143</v>
      </c>
      <c r="C3435" s="67" cm="1">
        <f t="array" ref="C3435">INDEX('Step 5. Daily Avg Schedule Calc'!$A$2:$D$169,(WEEKDAY(A3435)-1)*24+HOUR(A3435)+1,3)</f>
        <v>1</v>
      </c>
      <c r="D3435" s="67" cm="1">
        <f t="array" ref="D3435">INDEX('Step 5. Daily Avg Schedule Calc'!$A$2:$D$169,(WEEKDAY(A3435)-1)*24+HOUR(A3435)+1,4)</f>
        <v>1</v>
      </c>
      <c r="E3435">
        <f>VLOOKUP(A3435,'Step 1.4 CNY OAT'!$A$1:$B$8761,2)</f>
        <v>69</v>
      </c>
      <c r="F3435" s="11">
        <f ca="1">('Step 3. Regression'!$B$18*E3435^2+'Step 3. Regression'!$C$18*E3435+'Step 3. Regression'!$D$18)*C3435</f>
        <v>5.5873221078953783</v>
      </c>
      <c r="G3435" s="11">
        <f ca="1">('Step 3. Regression'!$G$18*E3435^2+'Step 3. Regression'!$H$18*E3435+'Step 3. Regression'!$I$18)*D3435</f>
        <v>2.7166912159814012</v>
      </c>
    </row>
    <row r="3436" spans="1:7" x14ac:dyDescent="0.25">
      <c r="A3436" s="8">
        <f>IF(ISBLANK('Step 1.4 CNY OAT'!A3436),"-",'Step 1.4 CNY OAT'!A3436)</f>
        <v>43244.125</v>
      </c>
      <c r="B3436" s="26">
        <f t="shared" si="71"/>
        <v>143</v>
      </c>
      <c r="C3436" s="67" cm="1">
        <f t="array" ref="C3436">INDEX('Step 5. Daily Avg Schedule Calc'!$A$2:$D$169,(WEEKDAY(A3436)-1)*24+HOUR(A3436)+1,3)</f>
        <v>1</v>
      </c>
      <c r="D3436" s="67" cm="1">
        <f t="array" ref="D3436">INDEX('Step 5. Daily Avg Schedule Calc'!$A$2:$D$169,(WEEKDAY(A3436)-1)*24+HOUR(A3436)+1,4)</f>
        <v>1</v>
      </c>
      <c r="E3436">
        <f>VLOOKUP(A3436,'Step 1.4 CNY OAT'!$A$1:$B$8761,2)</f>
        <v>66</v>
      </c>
      <c r="F3436" s="11">
        <f ca="1">('Step 3. Regression'!$B$18*E3436^2+'Step 3. Regression'!$C$18*E3436+'Step 3. Regression'!$D$18)*C3436</f>
        <v>5.4471119667571148</v>
      </c>
      <c r="G3436" s="11">
        <f ca="1">('Step 3. Regression'!$G$18*E3436^2+'Step 3. Regression'!$H$18*E3436+'Step 3. Regression'!$I$18)*D3436</f>
        <v>2.6951171035564454</v>
      </c>
    </row>
    <row r="3437" spans="1:7" x14ac:dyDescent="0.25">
      <c r="A3437" s="8">
        <f>IF(ISBLANK('Step 1.4 CNY OAT'!A3437),"-",'Step 1.4 CNY OAT'!A3437)</f>
        <v>43244.166666666664</v>
      </c>
      <c r="B3437" s="26">
        <f t="shared" si="71"/>
        <v>143</v>
      </c>
      <c r="C3437" s="67" cm="1">
        <f t="array" ref="C3437">INDEX('Step 5. Daily Avg Schedule Calc'!$A$2:$D$169,(WEEKDAY(A3437)-1)*24+HOUR(A3437)+1,3)</f>
        <v>1</v>
      </c>
      <c r="D3437" s="67" cm="1">
        <f t="array" ref="D3437">INDEX('Step 5. Daily Avg Schedule Calc'!$A$2:$D$169,(WEEKDAY(A3437)-1)*24+HOUR(A3437)+1,4)</f>
        <v>1</v>
      </c>
      <c r="E3437">
        <f>VLOOKUP(A3437,'Step 1.4 CNY OAT'!$A$1:$B$8761,2)</f>
        <v>66</v>
      </c>
      <c r="F3437" s="11">
        <f ca="1">('Step 3. Regression'!$B$18*E3437^2+'Step 3. Regression'!$C$18*E3437+'Step 3. Regression'!$D$18)*C3437</f>
        <v>5.4471119667571148</v>
      </c>
      <c r="G3437" s="11">
        <f ca="1">('Step 3. Regression'!$G$18*E3437^2+'Step 3. Regression'!$H$18*E3437+'Step 3. Regression'!$I$18)*D3437</f>
        <v>2.6951171035564454</v>
      </c>
    </row>
    <row r="3438" spans="1:7" x14ac:dyDescent="0.25">
      <c r="A3438" s="8">
        <f>IF(ISBLANK('Step 1.4 CNY OAT'!A3438),"-",'Step 1.4 CNY OAT'!A3438)</f>
        <v>43244.208333333336</v>
      </c>
      <c r="B3438" s="26">
        <f t="shared" si="71"/>
        <v>143</v>
      </c>
      <c r="C3438" s="67" cm="1">
        <f t="array" ref="C3438">INDEX('Step 5. Daily Avg Schedule Calc'!$A$2:$D$169,(WEEKDAY(A3438)-1)*24+HOUR(A3438)+1,3)</f>
        <v>1</v>
      </c>
      <c r="D3438" s="67" cm="1">
        <f t="array" ref="D3438">INDEX('Step 5. Daily Avg Schedule Calc'!$A$2:$D$169,(WEEKDAY(A3438)-1)*24+HOUR(A3438)+1,4)</f>
        <v>1</v>
      </c>
      <c r="E3438">
        <f>VLOOKUP(A3438,'Step 1.4 CNY OAT'!$A$1:$B$8761,2)</f>
        <v>66</v>
      </c>
      <c r="F3438" s="11">
        <f ca="1">('Step 3. Regression'!$B$18*E3438^2+'Step 3. Regression'!$C$18*E3438+'Step 3. Regression'!$D$18)*C3438</f>
        <v>5.4471119667571148</v>
      </c>
      <c r="G3438" s="11">
        <f ca="1">('Step 3. Regression'!$G$18*E3438^2+'Step 3. Regression'!$H$18*E3438+'Step 3. Regression'!$I$18)*D3438</f>
        <v>2.6951171035564454</v>
      </c>
    </row>
    <row r="3439" spans="1:7" x14ac:dyDescent="0.25">
      <c r="A3439" s="8">
        <f>IF(ISBLANK('Step 1.4 CNY OAT'!A3439),"-",'Step 1.4 CNY OAT'!A3439)</f>
        <v>43244.25</v>
      </c>
      <c r="B3439" s="26">
        <f t="shared" si="71"/>
        <v>143</v>
      </c>
      <c r="C3439" s="67" cm="1">
        <f t="array" ref="C3439">INDEX('Step 5. Daily Avg Schedule Calc'!$A$2:$D$169,(WEEKDAY(A3439)-1)*24+HOUR(A3439)+1,3)</f>
        <v>1</v>
      </c>
      <c r="D3439" s="67" cm="1">
        <f t="array" ref="D3439">INDEX('Step 5. Daily Avg Schedule Calc'!$A$2:$D$169,(WEEKDAY(A3439)-1)*24+HOUR(A3439)+1,4)</f>
        <v>1</v>
      </c>
      <c r="E3439">
        <f>VLOOKUP(A3439,'Step 1.4 CNY OAT'!$A$1:$B$8761,2)</f>
        <v>66</v>
      </c>
      <c r="F3439" s="11">
        <f ca="1">('Step 3. Regression'!$B$18*E3439^2+'Step 3. Regression'!$C$18*E3439+'Step 3. Regression'!$D$18)*C3439</f>
        <v>5.4471119667571148</v>
      </c>
      <c r="G3439" s="11">
        <f ca="1">('Step 3. Regression'!$G$18*E3439^2+'Step 3. Regression'!$H$18*E3439+'Step 3. Regression'!$I$18)*D3439</f>
        <v>2.6951171035564454</v>
      </c>
    </row>
    <row r="3440" spans="1:7" x14ac:dyDescent="0.25">
      <c r="A3440" s="8">
        <f>IF(ISBLANK('Step 1.4 CNY OAT'!A3440),"-",'Step 1.4 CNY OAT'!A3440)</f>
        <v>43244.291666666664</v>
      </c>
      <c r="B3440" s="26">
        <f t="shared" si="71"/>
        <v>143</v>
      </c>
      <c r="C3440" s="67" cm="1">
        <f t="array" ref="C3440">INDEX('Step 5. Daily Avg Schedule Calc'!$A$2:$D$169,(WEEKDAY(A3440)-1)*24+HOUR(A3440)+1,3)</f>
        <v>1</v>
      </c>
      <c r="D3440" s="67" cm="1">
        <f t="array" ref="D3440">INDEX('Step 5. Daily Avg Schedule Calc'!$A$2:$D$169,(WEEKDAY(A3440)-1)*24+HOUR(A3440)+1,4)</f>
        <v>1</v>
      </c>
      <c r="E3440">
        <f>VLOOKUP(A3440,'Step 1.4 CNY OAT'!$A$1:$B$8761,2)</f>
        <v>66</v>
      </c>
      <c r="F3440" s="11">
        <f ca="1">('Step 3. Regression'!$B$18*E3440^2+'Step 3. Regression'!$C$18*E3440+'Step 3. Regression'!$D$18)*C3440</f>
        <v>5.4471119667571148</v>
      </c>
      <c r="G3440" s="11">
        <f ca="1">('Step 3. Regression'!$G$18*E3440^2+'Step 3. Regression'!$H$18*E3440+'Step 3. Regression'!$I$18)*D3440</f>
        <v>2.6951171035564454</v>
      </c>
    </row>
    <row r="3441" spans="1:7" x14ac:dyDescent="0.25">
      <c r="A3441" s="8">
        <f>IF(ISBLANK('Step 1.4 CNY OAT'!A3441),"-",'Step 1.4 CNY OAT'!A3441)</f>
        <v>43244.333333333336</v>
      </c>
      <c r="B3441" s="26">
        <f t="shared" si="71"/>
        <v>143</v>
      </c>
      <c r="C3441" s="67" cm="1">
        <f t="array" ref="C3441">INDEX('Step 5. Daily Avg Schedule Calc'!$A$2:$D$169,(WEEKDAY(A3441)-1)*24+HOUR(A3441)+1,3)</f>
        <v>1</v>
      </c>
      <c r="D3441" s="67" cm="1">
        <f t="array" ref="D3441">INDEX('Step 5. Daily Avg Schedule Calc'!$A$2:$D$169,(WEEKDAY(A3441)-1)*24+HOUR(A3441)+1,4)</f>
        <v>1</v>
      </c>
      <c r="E3441">
        <f>VLOOKUP(A3441,'Step 1.4 CNY OAT'!$A$1:$B$8761,2)</f>
        <v>68</v>
      </c>
      <c r="F3441" s="11">
        <f ca="1">('Step 3. Regression'!$B$18*E3441^2+'Step 3. Regression'!$C$18*E3441+'Step 3. Regression'!$D$18)*C3441</f>
        <v>5.5357352587867084</v>
      </c>
      <c r="G3441" s="11">
        <f ca="1">('Step 3. Regression'!$G$18*E3441^2+'Step 3. Regression'!$H$18*E3441+'Step 3. Regression'!$I$18)*D3441</f>
        <v>2.7082525195186036</v>
      </c>
    </row>
    <row r="3442" spans="1:7" x14ac:dyDescent="0.25">
      <c r="A3442" s="8">
        <f>IF(ISBLANK('Step 1.4 CNY OAT'!A3442),"-",'Step 1.4 CNY OAT'!A3442)</f>
        <v>43244.375</v>
      </c>
      <c r="B3442" s="26">
        <f t="shared" si="71"/>
        <v>143</v>
      </c>
      <c r="C3442" s="67" cm="1">
        <f t="array" ref="C3442">INDEX('Step 5. Daily Avg Schedule Calc'!$A$2:$D$169,(WEEKDAY(A3442)-1)*24+HOUR(A3442)+1,3)</f>
        <v>1</v>
      </c>
      <c r="D3442" s="67" cm="1">
        <f t="array" ref="D3442">INDEX('Step 5. Daily Avg Schedule Calc'!$A$2:$D$169,(WEEKDAY(A3442)-1)*24+HOUR(A3442)+1,4)</f>
        <v>1</v>
      </c>
      <c r="E3442">
        <f>VLOOKUP(A3442,'Step 1.4 CNY OAT'!$A$1:$B$8761,2)</f>
        <v>72</v>
      </c>
      <c r="F3442" s="11">
        <f ca="1">('Step 3. Regression'!$B$18*E3442^2+'Step 3. Regression'!$C$18*E3442+'Step 3. Regression'!$D$18)*C3442</f>
        <v>5.7711834675968934</v>
      </c>
      <c r="G3442" s="11">
        <f ca="1">('Step 3. Regression'!$G$18*E3442^2+'Step 3. Regression'!$H$18*E3442+'Step 3. Regression'!$I$18)*D3442</f>
        <v>2.7494912592966725</v>
      </c>
    </row>
    <row r="3443" spans="1:7" x14ac:dyDescent="0.25">
      <c r="A3443" s="8">
        <f>IF(ISBLANK('Step 1.4 CNY OAT'!A3443),"-",'Step 1.4 CNY OAT'!A3443)</f>
        <v>43244.416666666664</v>
      </c>
      <c r="B3443" s="26">
        <f t="shared" si="71"/>
        <v>143</v>
      </c>
      <c r="C3443" s="67" cm="1">
        <f t="array" ref="C3443">INDEX('Step 5. Daily Avg Schedule Calc'!$A$2:$D$169,(WEEKDAY(A3443)-1)*24+HOUR(A3443)+1,3)</f>
        <v>1</v>
      </c>
      <c r="D3443" s="67" cm="1">
        <f t="array" ref="D3443">INDEX('Step 5. Daily Avg Schedule Calc'!$A$2:$D$169,(WEEKDAY(A3443)-1)*24+HOUR(A3443)+1,4)</f>
        <v>1</v>
      </c>
      <c r="E3443">
        <f>VLOOKUP(A3443,'Step 1.4 CNY OAT'!$A$1:$B$8761,2)</f>
        <v>73</v>
      </c>
      <c r="F3443" s="11">
        <f ca="1">('Step 3. Regression'!$B$18*E3443^2+'Step 3. Regression'!$C$18*E3443+'Step 3. Regression'!$D$18)*C3443</f>
        <v>5.8421708582892293</v>
      </c>
      <c r="G3443" s="11">
        <f ca="1">('Step 3. Regression'!$G$18*E3443^2+'Step 3. Regression'!$H$18*E3443+'Step 3. Regression'!$I$18)*D3443</f>
        <v>2.7629192583773894</v>
      </c>
    </row>
    <row r="3444" spans="1:7" x14ac:dyDescent="0.25">
      <c r="A3444" s="8">
        <f>IF(ISBLANK('Step 1.4 CNY OAT'!A3444),"-",'Step 1.4 CNY OAT'!A3444)</f>
        <v>43244.458333333336</v>
      </c>
      <c r="B3444" s="26">
        <f t="shared" si="71"/>
        <v>143</v>
      </c>
      <c r="C3444" s="67" cm="1">
        <f t="array" ref="C3444">INDEX('Step 5. Daily Avg Schedule Calc'!$A$2:$D$169,(WEEKDAY(A3444)-1)*24+HOUR(A3444)+1,3)</f>
        <v>1</v>
      </c>
      <c r="D3444" s="67" cm="1">
        <f t="array" ref="D3444">INDEX('Step 5. Daily Avg Schedule Calc'!$A$2:$D$169,(WEEKDAY(A3444)-1)*24+HOUR(A3444)+1,4)</f>
        <v>1</v>
      </c>
      <c r="E3444">
        <f>VLOOKUP(A3444,'Step 1.4 CNY OAT'!$A$1:$B$8761,2)</f>
        <v>75</v>
      </c>
      <c r="F3444" s="11">
        <f ca="1">('Step 3. Regression'!$B$18*E3444^2+'Step 3. Regression'!$C$18*E3444+'Step 3. Regression'!$D$18)*C3444</f>
        <v>5.9986960458616565</v>
      </c>
      <c r="G3444" s="11">
        <f ca="1">('Step 3. Regression'!$G$18*E3444^2+'Step 3. Regression'!$H$18*E3444+'Step 3. Regression'!$I$18)*D3444</f>
        <v>2.7935172335022607</v>
      </c>
    </row>
    <row r="3445" spans="1:7" x14ac:dyDescent="0.25">
      <c r="A3445" s="8">
        <f>IF(ISBLANK('Step 1.4 CNY OAT'!A3445),"-",'Step 1.4 CNY OAT'!A3445)</f>
        <v>43244.5</v>
      </c>
      <c r="B3445" s="26">
        <f t="shared" si="71"/>
        <v>143</v>
      </c>
      <c r="C3445" s="67" cm="1">
        <f t="array" ref="C3445">INDEX('Step 5. Daily Avg Schedule Calc'!$A$2:$D$169,(WEEKDAY(A3445)-1)*24+HOUR(A3445)+1,3)</f>
        <v>1</v>
      </c>
      <c r="D3445" s="67" cm="1">
        <f t="array" ref="D3445">INDEX('Step 5. Daily Avg Schedule Calc'!$A$2:$D$169,(WEEKDAY(A3445)-1)*24+HOUR(A3445)+1,4)</f>
        <v>1</v>
      </c>
      <c r="E3445">
        <f>VLOOKUP(A3445,'Step 1.4 CNY OAT'!$A$1:$B$8761,2)</f>
        <v>79</v>
      </c>
      <c r="F3445" s="11">
        <f ca="1">('Step 3. Regression'!$B$18*E3445^2+'Step 3. Regression'!$C$18*E3445+'Step 3. Regression'!$D$18)*C3445</f>
        <v>6.3699480457575071</v>
      </c>
      <c r="G3445" s="11">
        <f ca="1">('Step 3. Regression'!$G$18*E3445^2+'Step 3. Regression'!$H$18*E3445+'Step 3. Regression'!$I$18)*D3445</f>
        <v>2.8696810916057589</v>
      </c>
    </row>
    <row r="3446" spans="1:7" x14ac:dyDescent="0.25">
      <c r="A3446" s="8">
        <f>IF(ISBLANK('Step 1.4 CNY OAT'!A3446),"-",'Step 1.4 CNY OAT'!A3446)</f>
        <v>43244.541666666664</v>
      </c>
      <c r="B3446" s="26">
        <f t="shared" si="71"/>
        <v>143</v>
      </c>
      <c r="C3446" s="67" cm="1">
        <f t="array" ref="C3446">INDEX('Step 5. Daily Avg Schedule Calc'!$A$2:$D$169,(WEEKDAY(A3446)-1)*24+HOUR(A3446)+1,3)</f>
        <v>1</v>
      </c>
      <c r="D3446" s="67" cm="1">
        <f t="array" ref="D3446">INDEX('Step 5. Daily Avg Schedule Calc'!$A$2:$D$169,(WEEKDAY(A3446)-1)*24+HOUR(A3446)+1,4)</f>
        <v>1</v>
      </c>
      <c r="E3446">
        <f>VLOOKUP(A3446,'Step 1.4 CNY OAT'!$A$1:$B$8761,2)</f>
        <v>79</v>
      </c>
      <c r="F3446" s="11">
        <f ca="1">('Step 3. Regression'!$B$18*E3446^2+'Step 3. Regression'!$C$18*E3446+'Step 3. Regression'!$D$18)*C3446</f>
        <v>6.3699480457575071</v>
      </c>
      <c r="G3446" s="11">
        <f ca="1">('Step 3. Regression'!$G$18*E3446^2+'Step 3. Regression'!$H$18*E3446+'Step 3. Regression'!$I$18)*D3446</f>
        <v>2.8696810916057589</v>
      </c>
    </row>
    <row r="3447" spans="1:7" x14ac:dyDescent="0.25">
      <c r="A3447" s="8">
        <f>IF(ISBLANK('Step 1.4 CNY OAT'!A3447),"-",'Step 1.4 CNY OAT'!A3447)</f>
        <v>43244.583333333336</v>
      </c>
      <c r="B3447" s="26">
        <f t="shared" si="71"/>
        <v>143</v>
      </c>
      <c r="C3447" s="67" cm="1">
        <f t="array" ref="C3447">INDEX('Step 5. Daily Avg Schedule Calc'!$A$2:$D$169,(WEEKDAY(A3447)-1)*24+HOUR(A3447)+1,3)</f>
        <v>1</v>
      </c>
      <c r="D3447" s="67" cm="1">
        <f t="array" ref="D3447">INDEX('Step 5. Daily Avg Schedule Calc'!$A$2:$D$169,(WEEKDAY(A3447)-1)*24+HOUR(A3447)+1,4)</f>
        <v>1</v>
      </c>
      <c r="E3447">
        <f>VLOOKUP(A3447,'Step 1.4 CNY OAT'!$A$1:$B$8761,2)</f>
        <v>80</v>
      </c>
      <c r="F3447" s="11">
        <f ca="1">('Step 3. Regression'!$B$18*E3447^2+'Step 3. Regression'!$C$18*E3447+'Step 3. Regression'!$D$18)*C3447</f>
        <v>6.4748863842212625</v>
      </c>
      <c r="G3447" s="11">
        <f ca="1">('Step 3. Regression'!$G$18*E3447^2+'Step 3. Regression'!$H$18*E3447+'Step 3. Regression'!$I$18)*D3447</f>
        <v>2.8918403702678326</v>
      </c>
    </row>
    <row r="3448" spans="1:7" x14ac:dyDescent="0.25">
      <c r="A3448" s="8">
        <f>IF(ISBLANK('Step 1.4 CNY OAT'!A3448),"-",'Step 1.4 CNY OAT'!A3448)</f>
        <v>43244.625</v>
      </c>
      <c r="B3448" s="26">
        <f t="shared" si="71"/>
        <v>143</v>
      </c>
      <c r="C3448" s="67" cm="1">
        <f t="array" ref="C3448">INDEX('Step 5. Daily Avg Schedule Calc'!$A$2:$D$169,(WEEKDAY(A3448)-1)*24+HOUR(A3448)+1,3)</f>
        <v>1</v>
      </c>
      <c r="D3448" s="67" cm="1">
        <f t="array" ref="D3448">INDEX('Step 5. Daily Avg Schedule Calc'!$A$2:$D$169,(WEEKDAY(A3448)-1)*24+HOUR(A3448)+1,4)</f>
        <v>1</v>
      </c>
      <c r="E3448">
        <f>VLOOKUP(A3448,'Step 1.4 CNY OAT'!$A$1:$B$8761,2)</f>
        <v>82</v>
      </c>
      <c r="F3448" s="11">
        <f ca="1">('Step 3. Regression'!$B$18*E3448^2+'Step 3. Regression'!$C$18*E3448+'Step 3. Regression'!$D$18)*C3448</f>
        <v>6.6993134673365216</v>
      </c>
      <c r="G3448" s="11">
        <f ca="1">('Step 3. Regression'!$G$18*E3448^2+'Step 3. Regression'!$H$18*E3448+'Step 3. Regression'!$I$18)*D3448</f>
        <v>2.9399009045554179</v>
      </c>
    </row>
    <row r="3449" spans="1:7" x14ac:dyDescent="0.25">
      <c r="A3449" s="8">
        <f>IF(ISBLANK('Step 1.4 CNY OAT'!A3449),"-",'Step 1.4 CNY OAT'!A3449)</f>
        <v>43244.666666666664</v>
      </c>
      <c r="B3449" s="26">
        <f t="shared" si="71"/>
        <v>143</v>
      </c>
      <c r="C3449" s="67" cm="1">
        <f t="array" ref="C3449">INDEX('Step 5. Daily Avg Schedule Calc'!$A$2:$D$169,(WEEKDAY(A3449)-1)*24+HOUR(A3449)+1,3)</f>
        <v>1</v>
      </c>
      <c r="D3449" s="67" cm="1">
        <f t="array" ref="D3449">INDEX('Step 5. Daily Avg Schedule Calc'!$A$2:$D$169,(WEEKDAY(A3449)-1)*24+HOUR(A3449)+1,4)</f>
        <v>1</v>
      </c>
      <c r="E3449">
        <f>VLOOKUP(A3449,'Step 1.4 CNY OAT'!$A$1:$B$8761,2)</f>
        <v>84</v>
      </c>
      <c r="F3449" s="11">
        <f ca="1">('Step 3. Regression'!$B$18*E3449^2+'Step 3. Regression'!$C$18*E3449+'Step 3. Regression'!$D$18)*C3449</f>
        <v>6.9431410920354448</v>
      </c>
      <c r="G3449" s="11">
        <f ca="1">('Step 3. Regression'!$G$18*E3449^2+'Step 3. Regression'!$H$18*E3449+'Step 3. Regression'!$I$18)*D3449</f>
        <v>2.9929507414609215</v>
      </c>
    </row>
    <row r="3450" spans="1:7" x14ac:dyDescent="0.25">
      <c r="A3450" s="8">
        <f>IF(ISBLANK('Step 1.4 CNY OAT'!A3450),"-",'Step 1.4 CNY OAT'!A3450)</f>
        <v>43244.708333333336</v>
      </c>
      <c r="B3450" s="26">
        <f t="shared" si="71"/>
        <v>143</v>
      </c>
      <c r="C3450" s="67" cm="1">
        <f t="array" ref="C3450">INDEX('Step 5. Daily Avg Schedule Calc'!$A$2:$D$169,(WEEKDAY(A3450)-1)*24+HOUR(A3450)+1,3)</f>
        <v>1</v>
      </c>
      <c r="D3450" s="67" cm="1">
        <f t="array" ref="D3450">INDEX('Step 5. Daily Avg Schedule Calc'!$A$2:$D$169,(WEEKDAY(A3450)-1)*24+HOUR(A3450)+1,4)</f>
        <v>1</v>
      </c>
      <c r="E3450">
        <f>VLOOKUP(A3450,'Step 1.4 CNY OAT'!$A$1:$B$8761,2)</f>
        <v>85</v>
      </c>
      <c r="F3450" s="11">
        <f ca="1">('Step 3. Regression'!$B$18*E3450^2+'Step 3. Regression'!$C$18*E3450+'Step 3. Regression'!$D$18)*C3450</f>
        <v>7.0723301074787823</v>
      </c>
      <c r="G3450" s="11">
        <f ca="1">('Step 3. Regression'!$G$18*E3450^2+'Step 3. Regression'!$H$18*E3450+'Step 3. Regression'!$I$18)*D3450</f>
        <v>3.0213466483953937</v>
      </c>
    </row>
    <row r="3451" spans="1:7" x14ac:dyDescent="0.25">
      <c r="A3451" s="8">
        <f>IF(ISBLANK('Step 1.4 CNY OAT'!A3451),"-",'Step 1.4 CNY OAT'!A3451)</f>
        <v>43244.75</v>
      </c>
      <c r="B3451" s="26">
        <f t="shared" si="71"/>
        <v>143</v>
      </c>
      <c r="C3451" s="67" cm="1">
        <f t="array" ref="C3451">INDEX('Step 5. Daily Avg Schedule Calc'!$A$2:$D$169,(WEEKDAY(A3451)-1)*24+HOUR(A3451)+1,3)</f>
        <v>1</v>
      </c>
      <c r="D3451" s="67" cm="1">
        <f t="array" ref="D3451">INDEX('Step 5. Daily Avg Schedule Calc'!$A$2:$D$169,(WEEKDAY(A3451)-1)*24+HOUR(A3451)+1,4)</f>
        <v>1</v>
      </c>
      <c r="E3451">
        <f>VLOOKUP(A3451,'Step 1.4 CNY OAT'!$A$1:$B$8761,2)</f>
        <v>82</v>
      </c>
      <c r="F3451" s="11">
        <f ca="1">('Step 3. Regression'!$B$18*E3451^2+'Step 3. Regression'!$C$18*E3451+'Step 3. Regression'!$D$18)*C3451</f>
        <v>6.6993134673365216</v>
      </c>
      <c r="G3451" s="11">
        <f ca="1">('Step 3. Regression'!$G$18*E3451^2+'Step 3. Regression'!$H$18*E3451+'Step 3. Regression'!$I$18)*D3451</f>
        <v>2.9399009045554179</v>
      </c>
    </row>
    <row r="3452" spans="1:7" x14ac:dyDescent="0.25">
      <c r="A3452" s="8">
        <f>IF(ISBLANK('Step 1.4 CNY OAT'!A3452),"-",'Step 1.4 CNY OAT'!A3452)</f>
        <v>43244.791666666664</v>
      </c>
      <c r="B3452" s="26">
        <f t="shared" si="71"/>
        <v>143</v>
      </c>
      <c r="C3452" s="67" cm="1">
        <f t="array" ref="C3452">INDEX('Step 5. Daily Avg Schedule Calc'!$A$2:$D$169,(WEEKDAY(A3452)-1)*24+HOUR(A3452)+1,3)</f>
        <v>1</v>
      </c>
      <c r="D3452" s="67" cm="1">
        <f t="array" ref="D3452">INDEX('Step 5. Daily Avg Schedule Calc'!$A$2:$D$169,(WEEKDAY(A3452)-1)*24+HOUR(A3452)+1,4)</f>
        <v>1</v>
      </c>
      <c r="E3452">
        <f>VLOOKUP(A3452,'Step 1.4 CNY OAT'!$A$1:$B$8761,2)</f>
        <v>79</v>
      </c>
      <c r="F3452" s="11">
        <f ca="1">('Step 3. Regression'!$B$18*E3452^2+'Step 3. Regression'!$C$18*E3452+'Step 3. Regression'!$D$18)*C3452</f>
        <v>6.3699480457575071</v>
      </c>
      <c r="G3452" s="11">
        <f ca="1">('Step 3. Regression'!$G$18*E3452^2+'Step 3. Regression'!$H$18*E3452+'Step 3. Regression'!$I$18)*D3452</f>
        <v>2.8696810916057589</v>
      </c>
    </row>
    <row r="3453" spans="1:7" x14ac:dyDescent="0.25">
      <c r="A3453" s="8">
        <f>IF(ISBLANK('Step 1.4 CNY OAT'!A3453),"-",'Step 1.4 CNY OAT'!A3453)</f>
        <v>43244.833333333336</v>
      </c>
      <c r="B3453" s="26">
        <f t="shared" si="71"/>
        <v>143</v>
      </c>
      <c r="C3453" s="67" cm="1">
        <f t="array" ref="C3453">INDEX('Step 5. Daily Avg Schedule Calc'!$A$2:$D$169,(WEEKDAY(A3453)-1)*24+HOUR(A3453)+1,3)</f>
        <v>1</v>
      </c>
      <c r="D3453" s="67" cm="1">
        <f t="array" ref="D3453">INDEX('Step 5. Daily Avg Schedule Calc'!$A$2:$D$169,(WEEKDAY(A3453)-1)*24+HOUR(A3453)+1,4)</f>
        <v>1</v>
      </c>
      <c r="E3453">
        <f>VLOOKUP(A3453,'Step 1.4 CNY OAT'!$A$1:$B$8761,2)</f>
        <v>76</v>
      </c>
      <c r="F3453" s="11">
        <f ca="1">('Step 3. Regression'!$B$18*E3453^2+'Step 3. Regression'!$C$18*E3453+'Step 3. Regression'!$D$18)*C3453</f>
        <v>6.0842338427417459</v>
      </c>
      <c r="G3453" s="11">
        <f ca="1">('Step 3. Regression'!$G$18*E3453^2+'Step 3. Regression'!$H$18*E3453+'Step 3. Regression'!$I$18)*D3453</f>
        <v>2.8106872095464155</v>
      </c>
    </row>
    <row r="3454" spans="1:7" x14ac:dyDescent="0.25">
      <c r="A3454" s="8">
        <f>IF(ISBLANK('Step 1.4 CNY OAT'!A3454),"-",'Step 1.4 CNY OAT'!A3454)</f>
        <v>43244.875</v>
      </c>
      <c r="B3454" s="26">
        <f t="shared" si="71"/>
        <v>143</v>
      </c>
      <c r="C3454" s="67" cm="1">
        <f t="array" ref="C3454">INDEX('Step 5. Daily Avg Schedule Calc'!$A$2:$D$169,(WEEKDAY(A3454)-1)*24+HOUR(A3454)+1,3)</f>
        <v>1</v>
      </c>
      <c r="D3454" s="67" cm="1">
        <f t="array" ref="D3454">INDEX('Step 5. Daily Avg Schedule Calc'!$A$2:$D$169,(WEEKDAY(A3454)-1)*24+HOUR(A3454)+1,4)</f>
        <v>1</v>
      </c>
      <c r="E3454">
        <f>VLOOKUP(A3454,'Step 1.4 CNY OAT'!$A$1:$B$8761,2)</f>
        <v>75</v>
      </c>
      <c r="F3454" s="11">
        <f ca="1">('Step 3. Regression'!$B$18*E3454^2+'Step 3. Regression'!$C$18*E3454+'Step 3. Regression'!$D$18)*C3454</f>
        <v>5.9986960458616565</v>
      </c>
      <c r="G3454" s="11">
        <f ca="1">('Step 3. Regression'!$G$18*E3454^2+'Step 3. Regression'!$H$18*E3454+'Step 3. Regression'!$I$18)*D3454</f>
        <v>2.7935172335022607</v>
      </c>
    </row>
    <row r="3455" spans="1:7" x14ac:dyDescent="0.25">
      <c r="A3455" s="8">
        <f>IF(ISBLANK('Step 1.4 CNY OAT'!A3455),"-",'Step 1.4 CNY OAT'!A3455)</f>
        <v>43244.916666666664</v>
      </c>
      <c r="B3455" s="26">
        <f t="shared" si="71"/>
        <v>143</v>
      </c>
      <c r="C3455" s="67" cm="1">
        <f t="array" ref="C3455">INDEX('Step 5. Daily Avg Schedule Calc'!$A$2:$D$169,(WEEKDAY(A3455)-1)*24+HOUR(A3455)+1,3)</f>
        <v>1</v>
      </c>
      <c r="D3455" s="67" cm="1">
        <f t="array" ref="D3455">INDEX('Step 5. Daily Avg Schedule Calc'!$A$2:$D$169,(WEEKDAY(A3455)-1)*24+HOUR(A3455)+1,4)</f>
        <v>1</v>
      </c>
      <c r="E3455">
        <f>VLOOKUP(A3455,'Step 1.4 CNY OAT'!$A$1:$B$8761,2)</f>
        <v>75</v>
      </c>
      <c r="F3455" s="11">
        <f ca="1">('Step 3. Regression'!$B$18*E3455^2+'Step 3. Regression'!$C$18*E3455+'Step 3. Regression'!$D$18)*C3455</f>
        <v>5.9986960458616565</v>
      </c>
      <c r="G3455" s="11">
        <f ca="1">('Step 3. Regression'!$G$18*E3455^2+'Step 3. Regression'!$H$18*E3455+'Step 3. Regression'!$I$18)*D3455</f>
        <v>2.7935172335022607</v>
      </c>
    </row>
    <row r="3456" spans="1:7" x14ac:dyDescent="0.25">
      <c r="A3456" s="8">
        <f>IF(ISBLANK('Step 1.4 CNY OAT'!A3456),"-",'Step 1.4 CNY OAT'!A3456)</f>
        <v>43244.958333333336</v>
      </c>
      <c r="B3456" s="26">
        <f t="shared" si="71"/>
        <v>143</v>
      </c>
      <c r="C3456" s="67" cm="1">
        <f t="array" ref="C3456">INDEX('Step 5. Daily Avg Schedule Calc'!$A$2:$D$169,(WEEKDAY(A3456)-1)*24+HOUR(A3456)+1,3)</f>
        <v>1</v>
      </c>
      <c r="D3456" s="67" cm="1">
        <f t="array" ref="D3456">INDEX('Step 5. Daily Avg Schedule Calc'!$A$2:$D$169,(WEEKDAY(A3456)-1)*24+HOUR(A3456)+1,4)</f>
        <v>1</v>
      </c>
      <c r="E3456">
        <f>VLOOKUP(A3456,'Step 1.4 CNY OAT'!$A$1:$B$8761,2)</f>
        <v>74</v>
      </c>
      <c r="F3456" s="11">
        <f ca="1">('Step 3. Regression'!$B$18*E3456^2+'Step 3. Regression'!$C$18*E3456+'Step 3. Regression'!$D$18)*C3456</f>
        <v>5.9180083843774867</v>
      </c>
      <c r="G3456" s="11">
        <f ca="1">('Step 3. Regression'!$G$18*E3456^2+'Step 3. Regression'!$H$18*E3456+'Step 3. Regression'!$I$18)*D3456</f>
        <v>2.7775945831125854</v>
      </c>
    </row>
    <row r="3457" spans="1:7" x14ac:dyDescent="0.25">
      <c r="A3457" s="8">
        <f>IF(ISBLANK('Step 1.4 CNY OAT'!A3457),"-",'Step 1.4 CNY OAT'!A3457)</f>
        <v>43245</v>
      </c>
      <c r="B3457" s="26">
        <f t="shared" si="71"/>
        <v>144</v>
      </c>
      <c r="C3457" s="67" cm="1">
        <f t="array" ref="C3457">INDEX('Step 5. Daily Avg Schedule Calc'!$A$2:$D$169,(WEEKDAY(A3457)-1)*24+HOUR(A3457)+1,3)</f>
        <v>1</v>
      </c>
      <c r="D3457" s="67" cm="1">
        <f t="array" ref="D3457">INDEX('Step 5. Daily Avg Schedule Calc'!$A$2:$D$169,(WEEKDAY(A3457)-1)*24+HOUR(A3457)+1,4)</f>
        <v>1</v>
      </c>
      <c r="E3457">
        <f>VLOOKUP(A3457,'Step 1.4 CNY OAT'!$A$1:$B$8761,2)</f>
        <v>72</v>
      </c>
      <c r="F3457" s="11">
        <f ca="1">('Step 3. Regression'!$B$18*E3457^2+'Step 3. Regression'!$C$18*E3457+'Step 3. Regression'!$D$18)*C3457</f>
        <v>5.7711834675968934</v>
      </c>
      <c r="G3457" s="11">
        <f ca="1">('Step 3. Regression'!$G$18*E3457^2+'Step 3. Regression'!$H$18*E3457+'Step 3. Regression'!$I$18)*D3457</f>
        <v>2.7494912592966725</v>
      </c>
    </row>
    <row r="3458" spans="1:7" x14ac:dyDescent="0.25">
      <c r="A3458" s="8">
        <f>IF(ISBLANK('Step 1.4 CNY OAT'!A3458),"-",'Step 1.4 CNY OAT'!A3458)</f>
        <v>43245.041666666664</v>
      </c>
      <c r="B3458" s="26">
        <f t="shared" si="71"/>
        <v>144</v>
      </c>
      <c r="C3458" s="67" cm="1">
        <f t="array" ref="C3458">INDEX('Step 5. Daily Avg Schedule Calc'!$A$2:$D$169,(WEEKDAY(A3458)-1)*24+HOUR(A3458)+1,3)</f>
        <v>1</v>
      </c>
      <c r="D3458" s="67" cm="1">
        <f t="array" ref="D3458">INDEX('Step 5. Daily Avg Schedule Calc'!$A$2:$D$169,(WEEKDAY(A3458)-1)*24+HOUR(A3458)+1,4)</f>
        <v>1</v>
      </c>
      <c r="E3458">
        <f>VLOOKUP(A3458,'Step 1.4 CNY OAT'!$A$1:$B$8761,2)</f>
        <v>71</v>
      </c>
      <c r="F3458" s="11">
        <f ca="1">('Step 3. Regression'!$B$18*E3458^2+'Step 3. Regression'!$C$18*E3458+'Step 3. Regression'!$D$18)*C3458</f>
        <v>5.7050462123004699</v>
      </c>
      <c r="G3458" s="11">
        <f ca="1">('Step 3. Regression'!$G$18*E3458^2+'Step 3. Regression'!$H$18*E3458+'Step 3. Regression'!$I$18)*D3458</f>
        <v>2.7373105858704356</v>
      </c>
    </row>
    <row r="3459" spans="1:7" x14ac:dyDescent="0.25">
      <c r="A3459" s="8">
        <f>IF(ISBLANK('Step 1.4 CNY OAT'!A3459),"-",'Step 1.4 CNY OAT'!A3459)</f>
        <v>43245.083333333336</v>
      </c>
      <c r="B3459" s="26">
        <f t="shared" ref="B3459:B3522" si="72">_xlfn.DAYS(A3459,$A$2)</f>
        <v>144</v>
      </c>
      <c r="C3459" s="67" cm="1">
        <f t="array" ref="C3459">INDEX('Step 5. Daily Avg Schedule Calc'!$A$2:$D$169,(WEEKDAY(A3459)-1)*24+HOUR(A3459)+1,3)</f>
        <v>1</v>
      </c>
      <c r="D3459" s="67" cm="1">
        <f t="array" ref="D3459">INDEX('Step 5. Daily Avg Schedule Calc'!$A$2:$D$169,(WEEKDAY(A3459)-1)*24+HOUR(A3459)+1,4)</f>
        <v>1</v>
      </c>
      <c r="E3459">
        <f>VLOOKUP(A3459,'Step 1.4 CNY OAT'!$A$1:$B$8761,2)</f>
        <v>71</v>
      </c>
      <c r="F3459" s="11">
        <f ca="1">('Step 3. Regression'!$B$18*E3459^2+'Step 3. Regression'!$C$18*E3459+'Step 3. Regression'!$D$18)*C3459</f>
        <v>5.7050462123004699</v>
      </c>
      <c r="G3459" s="11">
        <f ca="1">('Step 3. Regression'!$G$18*E3459^2+'Step 3. Regression'!$H$18*E3459+'Step 3. Regression'!$I$18)*D3459</f>
        <v>2.7373105858704356</v>
      </c>
    </row>
    <row r="3460" spans="1:7" x14ac:dyDescent="0.25">
      <c r="A3460" s="8">
        <f>IF(ISBLANK('Step 1.4 CNY OAT'!A3460),"-",'Step 1.4 CNY OAT'!A3460)</f>
        <v>43245.125</v>
      </c>
      <c r="B3460" s="26">
        <f t="shared" si="72"/>
        <v>144</v>
      </c>
      <c r="C3460" s="67" cm="1">
        <f t="array" ref="C3460">INDEX('Step 5. Daily Avg Schedule Calc'!$A$2:$D$169,(WEEKDAY(A3460)-1)*24+HOUR(A3460)+1,3)</f>
        <v>1</v>
      </c>
      <c r="D3460" s="67" cm="1">
        <f t="array" ref="D3460">INDEX('Step 5. Daily Avg Schedule Calc'!$A$2:$D$169,(WEEKDAY(A3460)-1)*24+HOUR(A3460)+1,4)</f>
        <v>1</v>
      </c>
      <c r="E3460">
        <f>VLOOKUP(A3460,'Step 1.4 CNY OAT'!$A$1:$B$8761,2)</f>
        <v>70</v>
      </c>
      <c r="F3460" s="11">
        <f ca="1">('Step 3. Regression'!$B$18*E3460^2+'Step 3. Regression'!$C$18*E3460+'Step 3. Regression'!$D$18)*C3460</f>
        <v>5.6437590923999679</v>
      </c>
      <c r="G3460" s="11">
        <f ca="1">('Step 3. Regression'!$G$18*E3460^2+'Step 3. Regression'!$H$18*E3460+'Step 3. Regression'!$I$18)*D3460</f>
        <v>2.7263772380986788</v>
      </c>
    </row>
    <row r="3461" spans="1:7" x14ac:dyDescent="0.25">
      <c r="A3461" s="8">
        <f>IF(ISBLANK('Step 1.4 CNY OAT'!A3461),"-",'Step 1.4 CNY OAT'!A3461)</f>
        <v>43245.166666666664</v>
      </c>
      <c r="B3461" s="26">
        <f t="shared" si="72"/>
        <v>144</v>
      </c>
      <c r="C3461" s="67" cm="1">
        <f t="array" ref="C3461">INDEX('Step 5. Daily Avg Schedule Calc'!$A$2:$D$169,(WEEKDAY(A3461)-1)*24+HOUR(A3461)+1,3)</f>
        <v>1</v>
      </c>
      <c r="D3461" s="67" cm="1">
        <f t="array" ref="D3461">INDEX('Step 5. Daily Avg Schedule Calc'!$A$2:$D$169,(WEEKDAY(A3461)-1)*24+HOUR(A3461)+1,4)</f>
        <v>1</v>
      </c>
      <c r="E3461">
        <f>VLOOKUP(A3461,'Step 1.4 CNY OAT'!$A$1:$B$8761,2)</f>
        <v>70</v>
      </c>
      <c r="F3461" s="11">
        <f ca="1">('Step 3. Regression'!$B$18*E3461^2+'Step 3. Regression'!$C$18*E3461+'Step 3. Regression'!$D$18)*C3461</f>
        <v>5.6437590923999679</v>
      </c>
      <c r="G3461" s="11">
        <f ca="1">('Step 3. Regression'!$G$18*E3461^2+'Step 3. Regression'!$H$18*E3461+'Step 3. Regression'!$I$18)*D3461</f>
        <v>2.7263772380986788</v>
      </c>
    </row>
    <row r="3462" spans="1:7" x14ac:dyDescent="0.25">
      <c r="A3462" s="8">
        <f>IF(ISBLANK('Step 1.4 CNY OAT'!A3462),"-",'Step 1.4 CNY OAT'!A3462)</f>
        <v>43245.208333333336</v>
      </c>
      <c r="B3462" s="26">
        <f t="shared" si="72"/>
        <v>144</v>
      </c>
      <c r="C3462" s="67" cm="1">
        <f t="array" ref="C3462">INDEX('Step 5. Daily Avg Schedule Calc'!$A$2:$D$169,(WEEKDAY(A3462)-1)*24+HOUR(A3462)+1,3)</f>
        <v>1</v>
      </c>
      <c r="D3462" s="67" cm="1">
        <f t="array" ref="D3462">INDEX('Step 5. Daily Avg Schedule Calc'!$A$2:$D$169,(WEEKDAY(A3462)-1)*24+HOUR(A3462)+1,4)</f>
        <v>1</v>
      </c>
      <c r="E3462">
        <f>VLOOKUP(A3462,'Step 1.4 CNY OAT'!$A$1:$B$8761,2)</f>
        <v>69</v>
      </c>
      <c r="F3462" s="11">
        <f ca="1">('Step 3. Regression'!$B$18*E3462^2+'Step 3. Regression'!$C$18*E3462+'Step 3. Regression'!$D$18)*C3462</f>
        <v>5.5873221078953783</v>
      </c>
      <c r="G3462" s="11">
        <f ca="1">('Step 3. Regression'!$G$18*E3462^2+'Step 3. Regression'!$H$18*E3462+'Step 3. Regression'!$I$18)*D3462</f>
        <v>2.7166912159814012</v>
      </c>
    </row>
    <row r="3463" spans="1:7" x14ac:dyDescent="0.25">
      <c r="A3463" s="8">
        <f>IF(ISBLANK('Step 1.4 CNY OAT'!A3463),"-",'Step 1.4 CNY OAT'!A3463)</f>
        <v>43245.25</v>
      </c>
      <c r="B3463" s="26">
        <f t="shared" si="72"/>
        <v>144</v>
      </c>
      <c r="C3463" s="67" cm="1">
        <f t="array" ref="C3463">INDEX('Step 5. Daily Avg Schedule Calc'!$A$2:$D$169,(WEEKDAY(A3463)-1)*24+HOUR(A3463)+1,3)</f>
        <v>1</v>
      </c>
      <c r="D3463" s="67" cm="1">
        <f t="array" ref="D3463">INDEX('Step 5. Daily Avg Schedule Calc'!$A$2:$D$169,(WEEKDAY(A3463)-1)*24+HOUR(A3463)+1,4)</f>
        <v>1</v>
      </c>
      <c r="E3463">
        <f>VLOOKUP(A3463,'Step 1.4 CNY OAT'!$A$1:$B$8761,2)</f>
        <v>68</v>
      </c>
      <c r="F3463" s="11">
        <f ca="1">('Step 3. Regression'!$B$18*E3463^2+'Step 3. Regression'!$C$18*E3463+'Step 3. Regression'!$D$18)*C3463</f>
        <v>5.5357352587867084</v>
      </c>
      <c r="G3463" s="11">
        <f ca="1">('Step 3. Regression'!$G$18*E3463^2+'Step 3. Regression'!$H$18*E3463+'Step 3. Regression'!$I$18)*D3463</f>
        <v>2.7082525195186036</v>
      </c>
    </row>
    <row r="3464" spans="1:7" x14ac:dyDescent="0.25">
      <c r="A3464" s="8">
        <f>IF(ISBLANK('Step 1.4 CNY OAT'!A3464),"-",'Step 1.4 CNY OAT'!A3464)</f>
        <v>43245.291666666664</v>
      </c>
      <c r="B3464" s="26">
        <f t="shared" si="72"/>
        <v>144</v>
      </c>
      <c r="C3464" s="67" cm="1">
        <f t="array" ref="C3464">INDEX('Step 5. Daily Avg Schedule Calc'!$A$2:$D$169,(WEEKDAY(A3464)-1)*24+HOUR(A3464)+1,3)</f>
        <v>1</v>
      </c>
      <c r="D3464" s="67" cm="1">
        <f t="array" ref="D3464">INDEX('Step 5. Daily Avg Schedule Calc'!$A$2:$D$169,(WEEKDAY(A3464)-1)*24+HOUR(A3464)+1,4)</f>
        <v>1</v>
      </c>
      <c r="E3464">
        <f>VLOOKUP(A3464,'Step 1.4 CNY OAT'!$A$1:$B$8761,2)</f>
        <v>70</v>
      </c>
      <c r="F3464" s="11">
        <f ca="1">('Step 3. Regression'!$B$18*E3464^2+'Step 3. Regression'!$C$18*E3464+'Step 3. Regression'!$D$18)*C3464</f>
        <v>5.6437590923999679</v>
      </c>
      <c r="G3464" s="11">
        <f ca="1">('Step 3. Regression'!$G$18*E3464^2+'Step 3. Regression'!$H$18*E3464+'Step 3. Regression'!$I$18)*D3464</f>
        <v>2.7263772380986788</v>
      </c>
    </row>
    <row r="3465" spans="1:7" x14ac:dyDescent="0.25">
      <c r="A3465" s="8">
        <f>IF(ISBLANK('Step 1.4 CNY OAT'!A3465),"-",'Step 1.4 CNY OAT'!A3465)</f>
        <v>43245.333333333336</v>
      </c>
      <c r="B3465" s="26">
        <f t="shared" si="72"/>
        <v>144</v>
      </c>
      <c r="C3465" s="67" cm="1">
        <f t="array" ref="C3465">INDEX('Step 5. Daily Avg Schedule Calc'!$A$2:$D$169,(WEEKDAY(A3465)-1)*24+HOUR(A3465)+1,3)</f>
        <v>1</v>
      </c>
      <c r="D3465" s="67" cm="1">
        <f t="array" ref="D3465">INDEX('Step 5. Daily Avg Schedule Calc'!$A$2:$D$169,(WEEKDAY(A3465)-1)*24+HOUR(A3465)+1,4)</f>
        <v>1</v>
      </c>
      <c r="E3465">
        <f>VLOOKUP(A3465,'Step 1.4 CNY OAT'!$A$1:$B$8761,2)</f>
        <v>73</v>
      </c>
      <c r="F3465" s="11">
        <f ca="1">('Step 3. Regression'!$B$18*E3465^2+'Step 3. Regression'!$C$18*E3465+'Step 3. Regression'!$D$18)*C3465</f>
        <v>5.8421708582892293</v>
      </c>
      <c r="G3465" s="11">
        <f ca="1">('Step 3. Regression'!$G$18*E3465^2+'Step 3. Regression'!$H$18*E3465+'Step 3. Regression'!$I$18)*D3465</f>
        <v>2.7629192583773894</v>
      </c>
    </row>
    <row r="3466" spans="1:7" x14ac:dyDescent="0.25">
      <c r="A3466" s="8">
        <f>IF(ISBLANK('Step 1.4 CNY OAT'!A3466),"-",'Step 1.4 CNY OAT'!A3466)</f>
        <v>43245.375</v>
      </c>
      <c r="B3466" s="26">
        <f t="shared" si="72"/>
        <v>144</v>
      </c>
      <c r="C3466" s="67" cm="1">
        <f t="array" ref="C3466">INDEX('Step 5. Daily Avg Schedule Calc'!$A$2:$D$169,(WEEKDAY(A3466)-1)*24+HOUR(A3466)+1,3)</f>
        <v>1</v>
      </c>
      <c r="D3466" s="67" cm="1">
        <f t="array" ref="D3466">INDEX('Step 5. Daily Avg Schedule Calc'!$A$2:$D$169,(WEEKDAY(A3466)-1)*24+HOUR(A3466)+1,4)</f>
        <v>1</v>
      </c>
      <c r="E3466">
        <f>VLOOKUP(A3466,'Step 1.4 CNY OAT'!$A$1:$B$8761,2)</f>
        <v>75</v>
      </c>
      <c r="F3466" s="11">
        <f ca="1">('Step 3. Regression'!$B$18*E3466^2+'Step 3. Regression'!$C$18*E3466+'Step 3. Regression'!$D$18)*C3466</f>
        <v>5.9986960458616565</v>
      </c>
      <c r="G3466" s="11">
        <f ca="1">('Step 3. Regression'!$G$18*E3466^2+'Step 3. Regression'!$H$18*E3466+'Step 3. Regression'!$I$18)*D3466</f>
        <v>2.7935172335022607</v>
      </c>
    </row>
    <row r="3467" spans="1:7" x14ac:dyDescent="0.25">
      <c r="A3467" s="8">
        <f>IF(ISBLANK('Step 1.4 CNY OAT'!A3467),"-",'Step 1.4 CNY OAT'!A3467)</f>
        <v>43245.416666666664</v>
      </c>
      <c r="B3467" s="26">
        <f t="shared" si="72"/>
        <v>144</v>
      </c>
      <c r="C3467" s="67" cm="1">
        <f t="array" ref="C3467">INDEX('Step 5. Daily Avg Schedule Calc'!$A$2:$D$169,(WEEKDAY(A3467)-1)*24+HOUR(A3467)+1,3)</f>
        <v>1</v>
      </c>
      <c r="D3467" s="67" cm="1">
        <f t="array" ref="D3467">INDEX('Step 5. Daily Avg Schedule Calc'!$A$2:$D$169,(WEEKDAY(A3467)-1)*24+HOUR(A3467)+1,4)</f>
        <v>1</v>
      </c>
      <c r="E3467">
        <f>VLOOKUP(A3467,'Step 1.4 CNY OAT'!$A$1:$B$8761,2)</f>
        <v>81</v>
      </c>
      <c r="F3467" s="11">
        <f ca="1">('Step 3. Regression'!$B$18*E3467^2+'Step 3. Regression'!$C$18*E3467+'Step 3. Regression'!$D$18)*C3467</f>
        <v>6.5846748580809322</v>
      </c>
      <c r="G3467" s="11">
        <f ca="1">('Step 3. Regression'!$G$18*E3467^2+'Step 3. Regression'!$H$18*E3467+'Step 3. Regression'!$I$18)*D3467</f>
        <v>2.9152469745843854</v>
      </c>
    </row>
    <row r="3468" spans="1:7" x14ac:dyDescent="0.25">
      <c r="A3468" s="8">
        <f>IF(ISBLANK('Step 1.4 CNY OAT'!A3468),"-",'Step 1.4 CNY OAT'!A3468)</f>
        <v>43245.458333333336</v>
      </c>
      <c r="B3468" s="26">
        <f t="shared" si="72"/>
        <v>144</v>
      </c>
      <c r="C3468" s="67" cm="1">
        <f t="array" ref="C3468">INDEX('Step 5. Daily Avg Schedule Calc'!$A$2:$D$169,(WEEKDAY(A3468)-1)*24+HOUR(A3468)+1,3)</f>
        <v>1</v>
      </c>
      <c r="D3468" s="67" cm="1">
        <f t="array" ref="D3468">INDEX('Step 5. Daily Avg Schedule Calc'!$A$2:$D$169,(WEEKDAY(A3468)-1)*24+HOUR(A3468)+1,4)</f>
        <v>1</v>
      </c>
      <c r="E3468">
        <f>VLOOKUP(A3468,'Step 1.4 CNY OAT'!$A$1:$B$8761,2)</f>
        <v>82</v>
      </c>
      <c r="F3468" s="11">
        <f ca="1">('Step 3. Regression'!$B$18*E3468^2+'Step 3. Regression'!$C$18*E3468+'Step 3. Regression'!$D$18)*C3468</f>
        <v>6.6993134673365216</v>
      </c>
      <c r="G3468" s="11">
        <f ca="1">('Step 3. Regression'!$G$18*E3468^2+'Step 3. Regression'!$H$18*E3468+'Step 3. Regression'!$I$18)*D3468</f>
        <v>2.9399009045554179</v>
      </c>
    </row>
    <row r="3469" spans="1:7" x14ac:dyDescent="0.25">
      <c r="A3469" s="8">
        <f>IF(ISBLANK('Step 1.4 CNY OAT'!A3469),"-",'Step 1.4 CNY OAT'!A3469)</f>
        <v>43245.5</v>
      </c>
      <c r="B3469" s="26">
        <f t="shared" si="72"/>
        <v>144</v>
      </c>
      <c r="C3469" s="67" cm="1">
        <f t="array" ref="C3469">INDEX('Step 5. Daily Avg Schedule Calc'!$A$2:$D$169,(WEEKDAY(A3469)-1)*24+HOUR(A3469)+1,3)</f>
        <v>1</v>
      </c>
      <c r="D3469" s="67" cm="1">
        <f t="array" ref="D3469">INDEX('Step 5. Daily Avg Schedule Calc'!$A$2:$D$169,(WEEKDAY(A3469)-1)*24+HOUR(A3469)+1,4)</f>
        <v>1</v>
      </c>
      <c r="E3469">
        <f>VLOOKUP(A3469,'Step 1.4 CNY OAT'!$A$1:$B$8761,2)</f>
        <v>84</v>
      </c>
      <c r="F3469" s="11">
        <f ca="1">('Step 3. Regression'!$B$18*E3469^2+'Step 3. Regression'!$C$18*E3469+'Step 3. Regression'!$D$18)*C3469</f>
        <v>6.9431410920354448</v>
      </c>
      <c r="G3469" s="11">
        <f ca="1">('Step 3. Regression'!$G$18*E3469^2+'Step 3. Regression'!$H$18*E3469+'Step 3. Regression'!$I$18)*D3469</f>
        <v>2.9929507414609215</v>
      </c>
    </row>
    <row r="3470" spans="1:7" x14ac:dyDescent="0.25">
      <c r="A3470" s="8">
        <f>IF(ISBLANK('Step 1.4 CNY OAT'!A3470),"-",'Step 1.4 CNY OAT'!A3470)</f>
        <v>43245.541666666664</v>
      </c>
      <c r="B3470" s="26">
        <f t="shared" si="72"/>
        <v>144</v>
      </c>
      <c r="C3470" s="67" cm="1">
        <f t="array" ref="C3470">INDEX('Step 5. Daily Avg Schedule Calc'!$A$2:$D$169,(WEEKDAY(A3470)-1)*24+HOUR(A3470)+1,3)</f>
        <v>1</v>
      </c>
      <c r="D3470" s="67" cm="1">
        <f t="array" ref="D3470">INDEX('Step 5. Daily Avg Schedule Calc'!$A$2:$D$169,(WEEKDAY(A3470)-1)*24+HOUR(A3470)+1,4)</f>
        <v>1</v>
      </c>
      <c r="E3470">
        <f>VLOOKUP(A3470,'Step 1.4 CNY OAT'!$A$1:$B$8761,2)</f>
        <v>86</v>
      </c>
      <c r="F3470" s="11">
        <f ca="1">('Step 3. Regression'!$B$18*E3470^2+'Step 3. Regression'!$C$18*E3470+'Step 3. Regression'!$D$18)*C3470</f>
        <v>7.2063692583180359</v>
      </c>
      <c r="G3470" s="11">
        <f ca="1">('Step 3. Regression'!$G$18*E3470^2+'Step 3. Regression'!$H$18*E3470+'Step 3. Regression'!$I$18)*D3470</f>
        <v>3.0509898809843445</v>
      </c>
    </row>
    <row r="3471" spans="1:7" x14ac:dyDescent="0.25">
      <c r="A3471" s="8">
        <f>IF(ISBLANK('Step 1.4 CNY OAT'!A3471),"-",'Step 1.4 CNY OAT'!A3471)</f>
        <v>43245.583333333336</v>
      </c>
      <c r="B3471" s="26">
        <f t="shared" si="72"/>
        <v>144</v>
      </c>
      <c r="C3471" s="67" cm="1">
        <f t="array" ref="C3471">INDEX('Step 5. Daily Avg Schedule Calc'!$A$2:$D$169,(WEEKDAY(A3471)-1)*24+HOUR(A3471)+1,3)</f>
        <v>1</v>
      </c>
      <c r="D3471" s="67" cm="1">
        <f t="array" ref="D3471">INDEX('Step 5. Daily Avg Schedule Calc'!$A$2:$D$169,(WEEKDAY(A3471)-1)*24+HOUR(A3471)+1,4)</f>
        <v>1</v>
      </c>
      <c r="E3471">
        <f>VLOOKUP(A3471,'Step 1.4 CNY OAT'!$A$1:$B$8761,2)</f>
        <v>87</v>
      </c>
      <c r="F3471" s="11">
        <f ca="1">('Step 3. Regression'!$B$18*E3471^2+'Step 3. Regression'!$C$18*E3471+'Step 3. Regression'!$D$18)*C3471</f>
        <v>7.3452585445532055</v>
      </c>
      <c r="G3471" s="11">
        <f ca="1">('Step 3. Regression'!$G$18*E3471^2+'Step 3. Regression'!$H$18*E3471+'Step 3. Regression'!$I$18)*D3471</f>
        <v>3.081880439227775</v>
      </c>
    </row>
    <row r="3472" spans="1:7" x14ac:dyDescent="0.25">
      <c r="A3472" s="8">
        <f>IF(ISBLANK('Step 1.4 CNY OAT'!A3472),"-",'Step 1.4 CNY OAT'!A3472)</f>
        <v>43245.625</v>
      </c>
      <c r="B3472" s="26">
        <f t="shared" si="72"/>
        <v>144</v>
      </c>
      <c r="C3472" s="67" cm="1">
        <f t="array" ref="C3472">INDEX('Step 5. Daily Avg Schedule Calc'!$A$2:$D$169,(WEEKDAY(A3472)-1)*24+HOUR(A3472)+1,3)</f>
        <v>1</v>
      </c>
      <c r="D3472" s="67" cm="1">
        <f t="array" ref="D3472">INDEX('Step 5. Daily Avg Schedule Calc'!$A$2:$D$169,(WEEKDAY(A3472)-1)*24+HOUR(A3472)+1,4)</f>
        <v>1</v>
      </c>
      <c r="E3472">
        <f>VLOOKUP(A3472,'Step 1.4 CNY OAT'!$A$1:$B$8761,2)</f>
        <v>88</v>
      </c>
      <c r="F3472" s="11">
        <f ca="1">('Step 3. Regression'!$B$18*E3472^2+'Step 3. Regression'!$C$18*E3472+'Step 3. Regression'!$D$18)*C3472</f>
        <v>7.4889979661842947</v>
      </c>
      <c r="G3472" s="11">
        <f ca="1">('Step 3. Regression'!$G$18*E3472^2+'Step 3. Regression'!$H$18*E3472+'Step 3. Regression'!$I$18)*D3472</f>
        <v>3.1140183231256851</v>
      </c>
    </row>
    <row r="3473" spans="1:7" x14ac:dyDescent="0.25">
      <c r="A3473" s="8">
        <f>IF(ISBLANK('Step 1.4 CNY OAT'!A3473),"-",'Step 1.4 CNY OAT'!A3473)</f>
        <v>43245.666666666664</v>
      </c>
      <c r="B3473" s="26">
        <f t="shared" si="72"/>
        <v>144</v>
      </c>
      <c r="C3473" s="67" cm="1">
        <f t="array" ref="C3473">INDEX('Step 5. Daily Avg Schedule Calc'!$A$2:$D$169,(WEEKDAY(A3473)-1)*24+HOUR(A3473)+1,3)</f>
        <v>1</v>
      </c>
      <c r="D3473" s="67" cm="1">
        <f t="array" ref="D3473">INDEX('Step 5. Daily Avg Schedule Calc'!$A$2:$D$169,(WEEKDAY(A3473)-1)*24+HOUR(A3473)+1,4)</f>
        <v>1</v>
      </c>
      <c r="E3473">
        <f>VLOOKUP(A3473,'Step 1.4 CNY OAT'!$A$1:$B$8761,2)</f>
        <v>88</v>
      </c>
      <c r="F3473" s="11">
        <f ca="1">('Step 3. Regression'!$B$18*E3473^2+'Step 3. Regression'!$C$18*E3473+'Step 3. Regression'!$D$18)*C3473</f>
        <v>7.4889979661842947</v>
      </c>
      <c r="G3473" s="11">
        <f ca="1">('Step 3. Regression'!$G$18*E3473^2+'Step 3. Regression'!$H$18*E3473+'Step 3. Regression'!$I$18)*D3473</f>
        <v>3.1140183231256851</v>
      </c>
    </row>
    <row r="3474" spans="1:7" x14ac:dyDescent="0.25">
      <c r="A3474" s="8">
        <f>IF(ISBLANK('Step 1.4 CNY OAT'!A3474),"-",'Step 1.4 CNY OAT'!A3474)</f>
        <v>43245.708333333336</v>
      </c>
      <c r="B3474" s="26">
        <f t="shared" si="72"/>
        <v>144</v>
      </c>
      <c r="C3474" s="67" cm="1">
        <f t="array" ref="C3474">INDEX('Step 5. Daily Avg Schedule Calc'!$A$2:$D$169,(WEEKDAY(A3474)-1)*24+HOUR(A3474)+1,3)</f>
        <v>1</v>
      </c>
      <c r="D3474" s="67" cm="1">
        <f t="array" ref="D3474">INDEX('Step 5. Daily Avg Schedule Calc'!$A$2:$D$169,(WEEKDAY(A3474)-1)*24+HOUR(A3474)+1,4)</f>
        <v>1</v>
      </c>
      <c r="E3474">
        <f>VLOOKUP(A3474,'Step 1.4 CNY OAT'!$A$1:$B$8761,2)</f>
        <v>88</v>
      </c>
      <c r="F3474" s="11">
        <f ca="1">('Step 3. Regression'!$B$18*E3474^2+'Step 3. Regression'!$C$18*E3474+'Step 3. Regression'!$D$18)*C3474</f>
        <v>7.4889979661842947</v>
      </c>
      <c r="G3474" s="11">
        <f ca="1">('Step 3. Regression'!$G$18*E3474^2+'Step 3. Regression'!$H$18*E3474+'Step 3. Regression'!$I$18)*D3474</f>
        <v>3.1140183231256851</v>
      </c>
    </row>
    <row r="3475" spans="1:7" x14ac:dyDescent="0.25">
      <c r="A3475" s="8">
        <f>IF(ISBLANK('Step 1.4 CNY OAT'!A3475),"-",'Step 1.4 CNY OAT'!A3475)</f>
        <v>43245.75</v>
      </c>
      <c r="B3475" s="26">
        <f t="shared" si="72"/>
        <v>144</v>
      </c>
      <c r="C3475" s="67" cm="1">
        <f t="array" ref="C3475">INDEX('Step 5. Daily Avg Schedule Calc'!$A$2:$D$169,(WEEKDAY(A3475)-1)*24+HOUR(A3475)+1,3)</f>
        <v>1</v>
      </c>
      <c r="D3475" s="67" cm="1">
        <f t="array" ref="D3475">INDEX('Step 5. Daily Avg Schedule Calc'!$A$2:$D$169,(WEEKDAY(A3475)-1)*24+HOUR(A3475)+1,4)</f>
        <v>1</v>
      </c>
      <c r="E3475">
        <f>VLOOKUP(A3475,'Step 1.4 CNY OAT'!$A$1:$B$8761,2)</f>
        <v>88</v>
      </c>
      <c r="F3475" s="11">
        <f ca="1">('Step 3. Regression'!$B$18*E3475^2+'Step 3. Regression'!$C$18*E3475+'Step 3. Regression'!$D$18)*C3475</f>
        <v>7.4889979661842947</v>
      </c>
      <c r="G3475" s="11">
        <f ca="1">('Step 3. Regression'!$G$18*E3475^2+'Step 3. Regression'!$H$18*E3475+'Step 3. Regression'!$I$18)*D3475</f>
        <v>3.1140183231256851</v>
      </c>
    </row>
    <row r="3476" spans="1:7" x14ac:dyDescent="0.25">
      <c r="A3476" s="8">
        <f>IF(ISBLANK('Step 1.4 CNY OAT'!A3476),"-",'Step 1.4 CNY OAT'!A3476)</f>
        <v>43245.791666666664</v>
      </c>
      <c r="B3476" s="26">
        <f t="shared" si="72"/>
        <v>144</v>
      </c>
      <c r="C3476" s="67" cm="1">
        <f t="array" ref="C3476">INDEX('Step 5. Daily Avg Schedule Calc'!$A$2:$D$169,(WEEKDAY(A3476)-1)*24+HOUR(A3476)+1,3)</f>
        <v>1</v>
      </c>
      <c r="D3476" s="67" cm="1">
        <f t="array" ref="D3476">INDEX('Step 5. Daily Avg Schedule Calc'!$A$2:$D$169,(WEEKDAY(A3476)-1)*24+HOUR(A3476)+1,4)</f>
        <v>1</v>
      </c>
      <c r="E3476">
        <f>VLOOKUP(A3476,'Step 1.4 CNY OAT'!$A$1:$B$8761,2)</f>
        <v>88</v>
      </c>
      <c r="F3476" s="11">
        <f ca="1">('Step 3. Regression'!$B$18*E3476^2+'Step 3. Regression'!$C$18*E3476+'Step 3. Regression'!$D$18)*C3476</f>
        <v>7.4889979661842947</v>
      </c>
      <c r="G3476" s="11">
        <f ca="1">('Step 3. Regression'!$G$18*E3476^2+'Step 3. Regression'!$H$18*E3476+'Step 3. Regression'!$I$18)*D3476</f>
        <v>3.1140183231256851</v>
      </c>
    </row>
    <row r="3477" spans="1:7" x14ac:dyDescent="0.25">
      <c r="A3477" s="8">
        <f>IF(ISBLANK('Step 1.4 CNY OAT'!A3477),"-",'Step 1.4 CNY OAT'!A3477)</f>
        <v>43245.833333333336</v>
      </c>
      <c r="B3477" s="26">
        <f t="shared" si="72"/>
        <v>144</v>
      </c>
      <c r="C3477" s="67" cm="1">
        <f t="array" ref="C3477">INDEX('Step 5. Daily Avg Schedule Calc'!$A$2:$D$169,(WEEKDAY(A3477)-1)*24+HOUR(A3477)+1,3)</f>
        <v>1</v>
      </c>
      <c r="D3477" s="67" cm="1">
        <f t="array" ref="D3477">INDEX('Step 5. Daily Avg Schedule Calc'!$A$2:$D$169,(WEEKDAY(A3477)-1)*24+HOUR(A3477)+1,4)</f>
        <v>1</v>
      </c>
      <c r="E3477">
        <f>VLOOKUP(A3477,'Step 1.4 CNY OAT'!$A$1:$B$8761,2)</f>
        <v>86</v>
      </c>
      <c r="F3477" s="11">
        <f ca="1">('Step 3. Regression'!$B$18*E3477^2+'Step 3. Regression'!$C$18*E3477+'Step 3. Regression'!$D$18)*C3477</f>
        <v>7.2063692583180359</v>
      </c>
      <c r="G3477" s="11">
        <f ca="1">('Step 3. Regression'!$G$18*E3477^2+'Step 3. Regression'!$H$18*E3477+'Step 3. Regression'!$I$18)*D3477</f>
        <v>3.0509898809843445</v>
      </c>
    </row>
    <row r="3478" spans="1:7" x14ac:dyDescent="0.25">
      <c r="A3478" s="8">
        <f>IF(ISBLANK('Step 1.4 CNY OAT'!A3478),"-",'Step 1.4 CNY OAT'!A3478)</f>
        <v>43245.875</v>
      </c>
      <c r="B3478" s="26">
        <f t="shared" si="72"/>
        <v>144</v>
      </c>
      <c r="C3478" s="67" cm="1">
        <f t="array" ref="C3478">INDEX('Step 5. Daily Avg Schedule Calc'!$A$2:$D$169,(WEEKDAY(A3478)-1)*24+HOUR(A3478)+1,3)</f>
        <v>1</v>
      </c>
      <c r="D3478" s="67" cm="1">
        <f t="array" ref="D3478">INDEX('Step 5. Daily Avg Schedule Calc'!$A$2:$D$169,(WEEKDAY(A3478)-1)*24+HOUR(A3478)+1,4)</f>
        <v>1</v>
      </c>
      <c r="E3478">
        <f>VLOOKUP(A3478,'Step 1.4 CNY OAT'!$A$1:$B$8761,2)</f>
        <v>84</v>
      </c>
      <c r="F3478" s="11">
        <f ca="1">('Step 3. Regression'!$B$18*E3478^2+'Step 3. Regression'!$C$18*E3478+'Step 3. Regression'!$D$18)*C3478</f>
        <v>6.9431410920354448</v>
      </c>
      <c r="G3478" s="11">
        <f ca="1">('Step 3. Regression'!$G$18*E3478^2+'Step 3. Regression'!$H$18*E3478+'Step 3. Regression'!$I$18)*D3478</f>
        <v>2.9929507414609215</v>
      </c>
    </row>
    <row r="3479" spans="1:7" x14ac:dyDescent="0.25">
      <c r="A3479" s="8">
        <f>IF(ISBLANK('Step 1.4 CNY OAT'!A3479),"-",'Step 1.4 CNY OAT'!A3479)</f>
        <v>43245.916666666664</v>
      </c>
      <c r="B3479" s="26">
        <f t="shared" si="72"/>
        <v>144</v>
      </c>
      <c r="C3479" s="67" cm="1">
        <f t="array" ref="C3479">INDEX('Step 5. Daily Avg Schedule Calc'!$A$2:$D$169,(WEEKDAY(A3479)-1)*24+HOUR(A3479)+1,3)</f>
        <v>1</v>
      </c>
      <c r="D3479" s="67" cm="1">
        <f t="array" ref="D3479">INDEX('Step 5. Daily Avg Schedule Calc'!$A$2:$D$169,(WEEKDAY(A3479)-1)*24+HOUR(A3479)+1,4)</f>
        <v>1</v>
      </c>
      <c r="E3479">
        <f>VLOOKUP(A3479,'Step 1.4 CNY OAT'!$A$1:$B$8761,2)</f>
        <v>82</v>
      </c>
      <c r="F3479" s="11">
        <f ca="1">('Step 3. Regression'!$B$18*E3479^2+'Step 3. Regression'!$C$18*E3479+'Step 3. Regression'!$D$18)*C3479</f>
        <v>6.6993134673365216</v>
      </c>
      <c r="G3479" s="11">
        <f ca="1">('Step 3. Regression'!$G$18*E3479^2+'Step 3. Regression'!$H$18*E3479+'Step 3. Regression'!$I$18)*D3479</f>
        <v>2.9399009045554179</v>
      </c>
    </row>
    <row r="3480" spans="1:7" x14ac:dyDescent="0.25">
      <c r="A3480" s="8">
        <f>IF(ISBLANK('Step 1.4 CNY OAT'!A3480),"-",'Step 1.4 CNY OAT'!A3480)</f>
        <v>43245.958333333336</v>
      </c>
      <c r="B3480" s="26">
        <f t="shared" si="72"/>
        <v>144</v>
      </c>
      <c r="C3480" s="67" cm="1">
        <f t="array" ref="C3480">INDEX('Step 5. Daily Avg Schedule Calc'!$A$2:$D$169,(WEEKDAY(A3480)-1)*24+HOUR(A3480)+1,3)</f>
        <v>1</v>
      </c>
      <c r="D3480" s="67" cm="1">
        <f t="array" ref="D3480">INDEX('Step 5. Daily Avg Schedule Calc'!$A$2:$D$169,(WEEKDAY(A3480)-1)*24+HOUR(A3480)+1,4)</f>
        <v>1</v>
      </c>
      <c r="E3480">
        <f>VLOOKUP(A3480,'Step 1.4 CNY OAT'!$A$1:$B$8761,2)</f>
        <v>80</v>
      </c>
      <c r="F3480" s="11">
        <f ca="1">('Step 3. Regression'!$B$18*E3480^2+'Step 3. Regression'!$C$18*E3480+'Step 3. Regression'!$D$18)*C3480</f>
        <v>6.4748863842212625</v>
      </c>
      <c r="G3480" s="11">
        <f ca="1">('Step 3. Regression'!$G$18*E3480^2+'Step 3. Regression'!$H$18*E3480+'Step 3. Regression'!$I$18)*D3480</f>
        <v>2.8918403702678326</v>
      </c>
    </row>
    <row r="3481" spans="1:7" x14ac:dyDescent="0.25">
      <c r="A3481" s="8">
        <f>IF(ISBLANK('Step 1.4 CNY OAT'!A3481),"-",'Step 1.4 CNY OAT'!A3481)</f>
        <v>43246</v>
      </c>
      <c r="B3481" s="26">
        <f t="shared" si="72"/>
        <v>145</v>
      </c>
      <c r="C3481" s="67" cm="1">
        <f t="array" ref="C3481">INDEX('Step 5. Daily Avg Schedule Calc'!$A$2:$D$169,(WEEKDAY(A3481)-1)*24+HOUR(A3481)+1,3)</f>
        <v>1</v>
      </c>
      <c r="D3481" s="67" cm="1">
        <f t="array" ref="D3481">INDEX('Step 5. Daily Avg Schedule Calc'!$A$2:$D$169,(WEEKDAY(A3481)-1)*24+HOUR(A3481)+1,4)</f>
        <v>1</v>
      </c>
      <c r="E3481">
        <f>VLOOKUP(A3481,'Step 1.4 CNY OAT'!$A$1:$B$8761,2)</f>
        <v>79</v>
      </c>
      <c r="F3481" s="11">
        <f ca="1">('Step 3. Regression'!$B$18*E3481^2+'Step 3. Regression'!$C$18*E3481+'Step 3. Regression'!$D$18)*C3481</f>
        <v>6.3699480457575071</v>
      </c>
      <c r="G3481" s="11">
        <f ca="1">('Step 3. Regression'!$G$18*E3481^2+'Step 3. Regression'!$H$18*E3481+'Step 3. Regression'!$I$18)*D3481</f>
        <v>2.8696810916057589</v>
      </c>
    </row>
    <row r="3482" spans="1:7" x14ac:dyDescent="0.25">
      <c r="A3482" s="8">
        <f>IF(ISBLANK('Step 1.4 CNY OAT'!A3482),"-",'Step 1.4 CNY OAT'!A3482)</f>
        <v>43246.041666666664</v>
      </c>
      <c r="B3482" s="26">
        <f t="shared" si="72"/>
        <v>145</v>
      </c>
      <c r="C3482" s="67" cm="1">
        <f t="array" ref="C3482">INDEX('Step 5. Daily Avg Schedule Calc'!$A$2:$D$169,(WEEKDAY(A3482)-1)*24+HOUR(A3482)+1,3)</f>
        <v>1</v>
      </c>
      <c r="D3482" s="67" cm="1">
        <f t="array" ref="D3482">INDEX('Step 5. Daily Avg Schedule Calc'!$A$2:$D$169,(WEEKDAY(A3482)-1)*24+HOUR(A3482)+1,4)</f>
        <v>1</v>
      </c>
      <c r="E3482">
        <f>VLOOKUP(A3482,'Step 1.4 CNY OAT'!$A$1:$B$8761,2)</f>
        <v>78</v>
      </c>
      <c r="F3482" s="11">
        <f ca="1">('Step 3. Regression'!$B$18*E3482^2+'Step 3. Regression'!$C$18*E3482+'Step 3. Regression'!$D$18)*C3482</f>
        <v>6.2698598426896712</v>
      </c>
      <c r="G3482" s="11">
        <f ca="1">('Step 3. Regression'!$G$18*E3482^2+'Step 3. Regression'!$H$18*E3482+'Step 3. Regression'!$I$18)*D3482</f>
        <v>2.8487691385981644</v>
      </c>
    </row>
    <row r="3483" spans="1:7" x14ac:dyDescent="0.25">
      <c r="A3483" s="8">
        <f>IF(ISBLANK('Step 1.4 CNY OAT'!A3483),"-",'Step 1.4 CNY OAT'!A3483)</f>
        <v>43246.083333333336</v>
      </c>
      <c r="B3483" s="26">
        <f t="shared" si="72"/>
        <v>145</v>
      </c>
      <c r="C3483" s="67" cm="1">
        <f t="array" ref="C3483">INDEX('Step 5. Daily Avg Schedule Calc'!$A$2:$D$169,(WEEKDAY(A3483)-1)*24+HOUR(A3483)+1,3)</f>
        <v>1</v>
      </c>
      <c r="D3483" s="67" cm="1">
        <f t="array" ref="D3483">INDEX('Step 5. Daily Avg Schedule Calc'!$A$2:$D$169,(WEEKDAY(A3483)-1)*24+HOUR(A3483)+1,4)</f>
        <v>1</v>
      </c>
      <c r="E3483">
        <f>VLOOKUP(A3483,'Step 1.4 CNY OAT'!$A$1:$B$8761,2)</f>
        <v>77</v>
      </c>
      <c r="F3483" s="11">
        <f ca="1">('Step 3. Regression'!$B$18*E3483^2+'Step 3. Regression'!$C$18*E3483+'Step 3. Regression'!$D$18)*C3483</f>
        <v>6.1746217750177479</v>
      </c>
      <c r="G3483" s="11">
        <f ca="1">('Step 3. Regression'!$G$18*E3483^2+'Step 3. Regression'!$H$18*E3483+'Step 3. Regression'!$I$18)*D3483</f>
        <v>2.8291045112450504</v>
      </c>
    </row>
    <row r="3484" spans="1:7" x14ac:dyDescent="0.25">
      <c r="A3484" s="8">
        <f>IF(ISBLANK('Step 1.4 CNY OAT'!A3484),"-",'Step 1.4 CNY OAT'!A3484)</f>
        <v>43246.125</v>
      </c>
      <c r="B3484" s="26">
        <f t="shared" si="72"/>
        <v>145</v>
      </c>
      <c r="C3484" s="67" cm="1">
        <f t="array" ref="C3484">INDEX('Step 5. Daily Avg Schedule Calc'!$A$2:$D$169,(WEEKDAY(A3484)-1)*24+HOUR(A3484)+1,3)</f>
        <v>1</v>
      </c>
      <c r="D3484" s="67" cm="1">
        <f t="array" ref="D3484">INDEX('Step 5. Daily Avg Schedule Calc'!$A$2:$D$169,(WEEKDAY(A3484)-1)*24+HOUR(A3484)+1,4)</f>
        <v>1</v>
      </c>
      <c r="E3484">
        <f>VLOOKUP(A3484,'Step 1.4 CNY OAT'!$A$1:$B$8761,2)</f>
        <v>75</v>
      </c>
      <c r="F3484" s="11">
        <f ca="1">('Step 3. Regression'!$B$18*E3484^2+'Step 3. Regression'!$C$18*E3484+'Step 3. Regression'!$D$18)*C3484</f>
        <v>5.9986960458616565</v>
      </c>
      <c r="G3484" s="11">
        <f ca="1">('Step 3. Regression'!$G$18*E3484^2+'Step 3. Regression'!$H$18*E3484+'Step 3. Regression'!$I$18)*D3484</f>
        <v>2.7935172335022607</v>
      </c>
    </row>
    <row r="3485" spans="1:7" x14ac:dyDescent="0.25">
      <c r="A3485" s="8">
        <f>IF(ISBLANK('Step 1.4 CNY OAT'!A3485),"-",'Step 1.4 CNY OAT'!A3485)</f>
        <v>43246.166666666664</v>
      </c>
      <c r="B3485" s="26">
        <f t="shared" si="72"/>
        <v>145</v>
      </c>
      <c r="C3485" s="67" cm="1">
        <f t="array" ref="C3485">INDEX('Step 5. Daily Avg Schedule Calc'!$A$2:$D$169,(WEEKDAY(A3485)-1)*24+HOUR(A3485)+1,3)</f>
        <v>1</v>
      </c>
      <c r="D3485" s="67" cm="1">
        <f t="array" ref="D3485">INDEX('Step 5. Daily Avg Schedule Calc'!$A$2:$D$169,(WEEKDAY(A3485)-1)*24+HOUR(A3485)+1,4)</f>
        <v>1</v>
      </c>
      <c r="E3485">
        <f>VLOOKUP(A3485,'Step 1.4 CNY OAT'!$A$1:$B$8761,2)</f>
        <v>75</v>
      </c>
      <c r="F3485" s="11">
        <f ca="1">('Step 3. Regression'!$B$18*E3485^2+'Step 3. Regression'!$C$18*E3485+'Step 3. Regression'!$D$18)*C3485</f>
        <v>5.9986960458616565</v>
      </c>
      <c r="G3485" s="11">
        <f ca="1">('Step 3. Regression'!$G$18*E3485^2+'Step 3. Regression'!$H$18*E3485+'Step 3. Regression'!$I$18)*D3485</f>
        <v>2.7935172335022607</v>
      </c>
    </row>
    <row r="3486" spans="1:7" x14ac:dyDescent="0.25">
      <c r="A3486" s="8">
        <f>IF(ISBLANK('Step 1.4 CNY OAT'!A3486),"-",'Step 1.4 CNY OAT'!A3486)</f>
        <v>43246.208333333336</v>
      </c>
      <c r="B3486" s="26">
        <f t="shared" si="72"/>
        <v>145</v>
      </c>
      <c r="C3486" s="67" cm="1">
        <f t="array" ref="C3486">INDEX('Step 5. Daily Avg Schedule Calc'!$A$2:$D$169,(WEEKDAY(A3486)-1)*24+HOUR(A3486)+1,3)</f>
        <v>1</v>
      </c>
      <c r="D3486" s="67" cm="1">
        <f t="array" ref="D3486">INDEX('Step 5. Daily Avg Schedule Calc'!$A$2:$D$169,(WEEKDAY(A3486)-1)*24+HOUR(A3486)+1,4)</f>
        <v>1</v>
      </c>
      <c r="E3486">
        <f>VLOOKUP(A3486,'Step 1.4 CNY OAT'!$A$1:$B$8761,2)</f>
        <v>75</v>
      </c>
      <c r="F3486" s="11">
        <f ca="1">('Step 3. Regression'!$B$18*E3486^2+'Step 3. Regression'!$C$18*E3486+'Step 3. Regression'!$D$18)*C3486</f>
        <v>5.9986960458616565</v>
      </c>
      <c r="G3486" s="11">
        <f ca="1">('Step 3. Regression'!$G$18*E3486^2+'Step 3. Regression'!$H$18*E3486+'Step 3. Regression'!$I$18)*D3486</f>
        <v>2.7935172335022607</v>
      </c>
    </row>
    <row r="3487" spans="1:7" x14ac:dyDescent="0.25">
      <c r="A3487" s="8">
        <f>IF(ISBLANK('Step 1.4 CNY OAT'!A3487),"-",'Step 1.4 CNY OAT'!A3487)</f>
        <v>43246.25</v>
      </c>
      <c r="B3487" s="26">
        <f t="shared" si="72"/>
        <v>145</v>
      </c>
      <c r="C3487" s="67" cm="1">
        <f t="array" ref="C3487">INDEX('Step 5. Daily Avg Schedule Calc'!$A$2:$D$169,(WEEKDAY(A3487)-1)*24+HOUR(A3487)+1,3)</f>
        <v>1</v>
      </c>
      <c r="D3487" s="67" cm="1">
        <f t="array" ref="D3487">INDEX('Step 5. Daily Avg Schedule Calc'!$A$2:$D$169,(WEEKDAY(A3487)-1)*24+HOUR(A3487)+1,4)</f>
        <v>1</v>
      </c>
      <c r="E3487">
        <f>VLOOKUP(A3487,'Step 1.4 CNY OAT'!$A$1:$B$8761,2)</f>
        <v>75</v>
      </c>
      <c r="F3487" s="11">
        <f ca="1">('Step 3. Regression'!$B$18*E3487^2+'Step 3. Regression'!$C$18*E3487+'Step 3. Regression'!$D$18)*C3487</f>
        <v>5.9986960458616565</v>
      </c>
      <c r="G3487" s="11">
        <f ca="1">('Step 3. Regression'!$G$18*E3487^2+'Step 3. Regression'!$H$18*E3487+'Step 3. Regression'!$I$18)*D3487</f>
        <v>2.7935172335022607</v>
      </c>
    </row>
    <row r="3488" spans="1:7" x14ac:dyDescent="0.25">
      <c r="A3488" s="8">
        <f>IF(ISBLANK('Step 1.4 CNY OAT'!A3488),"-",'Step 1.4 CNY OAT'!A3488)</f>
        <v>43246.291666666664</v>
      </c>
      <c r="B3488" s="26">
        <f t="shared" si="72"/>
        <v>145</v>
      </c>
      <c r="C3488" s="67" cm="1">
        <f t="array" ref="C3488">INDEX('Step 5. Daily Avg Schedule Calc'!$A$2:$D$169,(WEEKDAY(A3488)-1)*24+HOUR(A3488)+1,3)</f>
        <v>1</v>
      </c>
      <c r="D3488" s="67" cm="1">
        <f t="array" ref="D3488">INDEX('Step 5. Daily Avg Schedule Calc'!$A$2:$D$169,(WEEKDAY(A3488)-1)*24+HOUR(A3488)+1,4)</f>
        <v>1</v>
      </c>
      <c r="E3488">
        <f>VLOOKUP(A3488,'Step 1.4 CNY OAT'!$A$1:$B$8761,2)</f>
        <v>75</v>
      </c>
      <c r="F3488" s="11">
        <f ca="1">('Step 3. Regression'!$B$18*E3488^2+'Step 3. Regression'!$C$18*E3488+'Step 3. Regression'!$D$18)*C3488</f>
        <v>5.9986960458616565</v>
      </c>
      <c r="G3488" s="11">
        <f ca="1">('Step 3. Regression'!$G$18*E3488^2+'Step 3. Regression'!$H$18*E3488+'Step 3. Regression'!$I$18)*D3488</f>
        <v>2.7935172335022607</v>
      </c>
    </row>
    <row r="3489" spans="1:7" x14ac:dyDescent="0.25">
      <c r="A3489" s="8">
        <f>IF(ISBLANK('Step 1.4 CNY OAT'!A3489),"-",'Step 1.4 CNY OAT'!A3489)</f>
        <v>43246.333333333336</v>
      </c>
      <c r="B3489" s="26">
        <f t="shared" si="72"/>
        <v>145</v>
      </c>
      <c r="C3489" s="67" cm="1">
        <f t="array" ref="C3489">INDEX('Step 5. Daily Avg Schedule Calc'!$A$2:$D$169,(WEEKDAY(A3489)-1)*24+HOUR(A3489)+1,3)</f>
        <v>1</v>
      </c>
      <c r="D3489" s="67" cm="1">
        <f t="array" ref="D3489">INDEX('Step 5. Daily Avg Schedule Calc'!$A$2:$D$169,(WEEKDAY(A3489)-1)*24+HOUR(A3489)+1,4)</f>
        <v>1</v>
      </c>
      <c r="E3489">
        <f>VLOOKUP(A3489,'Step 1.4 CNY OAT'!$A$1:$B$8761,2)</f>
        <v>77</v>
      </c>
      <c r="F3489" s="11">
        <f ca="1">('Step 3. Regression'!$B$18*E3489^2+'Step 3. Regression'!$C$18*E3489+'Step 3. Regression'!$D$18)*C3489</f>
        <v>6.1746217750177479</v>
      </c>
      <c r="G3489" s="11">
        <f ca="1">('Step 3. Regression'!$G$18*E3489^2+'Step 3. Regression'!$H$18*E3489+'Step 3. Regression'!$I$18)*D3489</f>
        <v>2.8291045112450504</v>
      </c>
    </row>
    <row r="3490" spans="1:7" x14ac:dyDescent="0.25">
      <c r="A3490" s="8">
        <f>IF(ISBLANK('Step 1.4 CNY OAT'!A3490),"-",'Step 1.4 CNY OAT'!A3490)</f>
        <v>43246.375</v>
      </c>
      <c r="B3490" s="26">
        <f t="shared" si="72"/>
        <v>145</v>
      </c>
      <c r="C3490" s="67" cm="1">
        <f t="array" ref="C3490">INDEX('Step 5. Daily Avg Schedule Calc'!$A$2:$D$169,(WEEKDAY(A3490)-1)*24+HOUR(A3490)+1,3)</f>
        <v>1</v>
      </c>
      <c r="D3490" s="67" cm="1">
        <f t="array" ref="D3490">INDEX('Step 5. Daily Avg Schedule Calc'!$A$2:$D$169,(WEEKDAY(A3490)-1)*24+HOUR(A3490)+1,4)</f>
        <v>1</v>
      </c>
      <c r="E3490">
        <f>VLOOKUP(A3490,'Step 1.4 CNY OAT'!$A$1:$B$8761,2)</f>
        <v>81</v>
      </c>
      <c r="F3490" s="11">
        <f ca="1">('Step 3. Regression'!$B$18*E3490^2+'Step 3. Regression'!$C$18*E3490+'Step 3. Regression'!$D$18)*C3490</f>
        <v>6.5846748580809322</v>
      </c>
      <c r="G3490" s="11">
        <f ca="1">('Step 3. Regression'!$G$18*E3490^2+'Step 3. Regression'!$H$18*E3490+'Step 3. Regression'!$I$18)*D3490</f>
        <v>2.9152469745843854</v>
      </c>
    </row>
    <row r="3491" spans="1:7" x14ac:dyDescent="0.25">
      <c r="A3491" s="8">
        <f>IF(ISBLANK('Step 1.4 CNY OAT'!A3491),"-",'Step 1.4 CNY OAT'!A3491)</f>
        <v>43246.416666666664</v>
      </c>
      <c r="B3491" s="26">
        <f t="shared" si="72"/>
        <v>145</v>
      </c>
      <c r="C3491" s="67" cm="1">
        <f t="array" ref="C3491">INDEX('Step 5. Daily Avg Schedule Calc'!$A$2:$D$169,(WEEKDAY(A3491)-1)*24+HOUR(A3491)+1,3)</f>
        <v>1</v>
      </c>
      <c r="D3491" s="67" cm="1">
        <f t="array" ref="D3491">INDEX('Step 5. Daily Avg Schedule Calc'!$A$2:$D$169,(WEEKDAY(A3491)-1)*24+HOUR(A3491)+1,4)</f>
        <v>1</v>
      </c>
      <c r="E3491">
        <f>VLOOKUP(A3491,'Step 1.4 CNY OAT'!$A$1:$B$8761,2)</f>
        <v>82</v>
      </c>
      <c r="F3491" s="11">
        <f ca="1">('Step 3. Regression'!$B$18*E3491^2+'Step 3. Regression'!$C$18*E3491+'Step 3. Regression'!$D$18)*C3491</f>
        <v>6.6993134673365216</v>
      </c>
      <c r="G3491" s="11">
        <f ca="1">('Step 3. Regression'!$G$18*E3491^2+'Step 3. Regression'!$H$18*E3491+'Step 3. Regression'!$I$18)*D3491</f>
        <v>2.9399009045554179</v>
      </c>
    </row>
    <row r="3492" spans="1:7" x14ac:dyDescent="0.25">
      <c r="A3492" s="8">
        <f>IF(ISBLANK('Step 1.4 CNY OAT'!A3492),"-",'Step 1.4 CNY OAT'!A3492)</f>
        <v>43246.458333333336</v>
      </c>
      <c r="B3492" s="26">
        <f t="shared" si="72"/>
        <v>145</v>
      </c>
      <c r="C3492" s="67" cm="1">
        <f t="array" ref="C3492">INDEX('Step 5. Daily Avg Schedule Calc'!$A$2:$D$169,(WEEKDAY(A3492)-1)*24+HOUR(A3492)+1,3)</f>
        <v>1</v>
      </c>
      <c r="D3492" s="67" cm="1">
        <f t="array" ref="D3492">INDEX('Step 5. Daily Avg Schedule Calc'!$A$2:$D$169,(WEEKDAY(A3492)-1)*24+HOUR(A3492)+1,4)</f>
        <v>1</v>
      </c>
      <c r="E3492">
        <f>VLOOKUP(A3492,'Step 1.4 CNY OAT'!$A$1:$B$8761,2)</f>
        <v>84</v>
      </c>
      <c r="F3492" s="11">
        <f ca="1">('Step 3. Regression'!$B$18*E3492^2+'Step 3. Regression'!$C$18*E3492+'Step 3. Regression'!$D$18)*C3492</f>
        <v>6.9431410920354448</v>
      </c>
      <c r="G3492" s="11">
        <f ca="1">('Step 3. Regression'!$G$18*E3492^2+'Step 3. Regression'!$H$18*E3492+'Step 3. Regression'!$I$18)*D3492</f>
        <v>2.9929507414609215</v>
      </c>
    </row>
    <row r="3493" spans="1:7" x14ac:dyDescent="0.25">
      <c r="A3493" s="8">
        <f>IF(ISBLANK('Step 1.4 CNY OAT'!A3493),"-",'Step 1.4 CNY OAT'!A3493)</f>
        <v>43246.5</v>
      </c>
      <c r="B3493" s="26">
        <f t="shared" si="72"/>
        <v>145</v>
      </c>
      <c r="C3493" s="67" cm="1">
        <f t="array" ref="C3493">INDEX('Step 5. Daily Avg Schedule Calc'!$A$2:$D$169,(WEEKDAY(A3493)-1)*24+HOUR(A3493)+1,3)</f>
        <v>1</v>
      </c>
      <c r="D3493" s="67" cm="1">
        <f t="array" ref="D3493">INDEX('Step 5. Daily Avg Schedule Calc'!$A$2:$D$169,(WEEKDAY(A3493)-1)*24+HOUR(A3493)+1,4)</f>
        <v>1</v>
      </c>
      <c r="E3493">
        <f>VLOOKUP(A3493,'Step 1.4 CNY OAT'!$A$1:$B$8761,2)</f>
        <v>90</v>
      </c>
      <c r="F3493" s="11">
        <f ca="1">('Step 3. Regression'!$B$18*E3493^2+'Step 3. Regression'!$C$18*E3493+'Step 3. Regression'!$D$18)*C3493</f>
        <v>7.7910272156342177</v>
      </c>
      <c r="G3493" s="11">
        <f ca="1">('Step 3. Regression'!$G$18*E3493^2+'Step 3. Regression'!$H$18*E3493+'Step 3. Regression'!$I$18)*D3493</f>
        <v>3.182036067884944</v>
      </c>
    </row>
    <row r="3494" spans="1:7" x14ac:dyDescent="0.25">
      <c r="A3494" s="8">
        <f>IF(ISBLANK('Step 1.4 CNY OAT'!A3494),"-",'Step 1.4 CNY OAT'!A3494)</f>
        <v>43246.541666666664</v>
      </c>
      <c r="B3494" s="26">
        <f t="shared" si="72"/>
        <v>145</v>
      </c>
      <c r="C3494" s="67" cm="1">
        <f t="array" ref="C3494">INDEX('Step 5. Daily Avg Schedule Calc'!$A$2:$D$169,(WEEKDAY(A3494)-1)*24+HOUR(A3494)+1,3)</f>
        <v>1</v>
      </c>
      <c r="D3494" s="67" cm="1">
        <f t="array" ref="D3494">INDEX('Step 5. Daily Avg Schedule Calc'!$A$2:$D$169,(WEEKDAY(A3494)-1)*24+HOUR(A3494)+1,4)</f>
        <v>1</v>
      </c>
      <c r="E3494">
        <f>VLOOKUP(A3494,'Step 1.4 CNY OAT'!$A$1:$B$8761,2)</f>
        <v>90</v>
      </c>
      <c r="F3494" s="11">
        <f ca="1">('Step 3. Regression'!$B$18*E3494^2+'Step 3. Regression'!$C$18*E3494+'Step 3. Regression'!$D$18)*C3494</f>
        <v>7.7910272156342177</v>
      </c>
      <c r="G3494" s="11">
        <f ca="1">('Step 3. Regression'!$G$18*E3494^2+'Step 3. Regression'!$H$18*E3494+'Step 3. Regression'!$I$18)*D3494</f>
        <v>3.182036067884944</v>
      </c>
    </row>
    <row r="3495" spans="1:7" x14ac:dyDescent="0.25">
      <c r="A3495" s="8">
        <f>IF(ISBLANK('Step 1.4 CNY OAT'!A3495),"-",'Step 1.4 CNY OAT'!A3495)</f>
        <v>43246.583333333336</v>
      </c>
      <c r="B3495" s="26">
        <f t="shared" si="72"/>
        <v>145</v>
      </c>
      <c r="C3495" s="67" cm="1">
        <f t="array" ref="C3495">INDEX('Step 5. Daily Avg Schedule Calc'!$A$2:$D$169,(WEEKDAY(A3495)-1)*24+HOUR(A3495)+1,3)</f>
        <v>1</v>
      </c>
      <c r="D3495" s="67" cm="1">
        <f t="array" ref="D3495">INDEX('Step 5. Daily Avg Schedule Calc'!$A$2:$D$169,(WEEKDAY(A3495)-1)*24+HOUR(A3495)+1,4)</f>
        <v>1</v>
      </c>
      <c r="E3495">
        <f>VLOOKUP(A3495,'Step 1.4 CNY OAT'!$A$1:$B$8761,2)</f>
        <v>91</v>
      </c>
      <c r="F3495" s="11">
        <f ca="1">('Step 3. Regression'!$B$18*E3495^2+'Step 3. Regression'!$C$18*E3495+'Step 3. Regression'!$D$18)*C3495</f>
        <v>7.9493170434530516</v>
      </c>
      <c r="G3495" s="11">
        <f ca="1">('Step 3. Regression'!$G$18*E3495^2+'Step 3. Regression'!$H$18*E3495+'Step 3. Regression'!$I$18)*D3495</f>
        <v>3.2179159287462937</v>
      </c>
    </row>
    <row r="3496" spans="1:7" x14ac:dyDescent="0.25">
      <c r="A3496" s="8">
        <f>IF(ISBLANK('Step 1.4 CNY OAT'!A3496),"-",'Step 1.4 CNY OAT'!A3496)</f>
        <v>43246.625</v>
      </c>
      <c r="B3496" s="26">
        <f t="shared" si="72"/>
        <v>145</v>
      </c>
      <c r="C3496" s="67" cm="1">
        <f t="array" ref="C3496">INDEX('Step 5. Daily Avg Schedule Calc'!$A$2:$D$169,(WEEKDAY(A3496)-1)*24+HOUR(A3496)+1,3)</f>
        <v>1</v>
      </c>
      <c r="D3496" s="67" cm="1">
        <f t="array" ref="D3496">INDEX('Step 5. Daily Avg Schedule Calc'!$A$2:$D$169,(WEEKDAY(A3496)-1)*24+HOUR(A3496)+1,4)</f>
        <v>1</v>
      </c>
      <c r="E3496">
        <f>VLOOKUP(A3496,'Step 1.4 CNY OAT'!$A$1:$B$8761,2)</f>
        <v>90</v>
      </c>
      <c r="F3496" s="11">
        <f ca="1">('Step 3. Regression'!$B$18*E3496^2+'Step 3. Regression'!$C$18*E3496+'Step 3. Regression'!$D$18)*C3496</f>
        <v>7.7910272156342177</v>
      </c>
      <c r="G3496" s="11">
        <f ca="1">('Step 3. Regression'!$G$18*E3496^2+'Step 3. Regression'!$H$18*E3496+'Step 3. Regression'!$I$18)*D3496</f>
        <v>3.182036067884944</v>
      </c>
    </row>
    <row r="3497" spans="1:7" x14ac:dyDescent="0.25">
      <c r="A3497" s="8">
        <f>IF(ISBLANK('Step 1.4 CNY OAT'!A3497),"-",'Step 1.4 CNY OAT'!A3497)</f>
        <v>43246.666666666664</v>
      </c>
      <c r="B3497" s="26">
        <f t="shared" si="72"/>
        <v>145</v>
      </c>
      <c r="C3497" s="67" cm="1">
        <f t="array" ref="C3497">INDEX('Step 5. Daily Avg Schedule Calc'!$A$2:$D$169,(WEEKDAY(A3497)-1)*24+HOUR(A3497)+1,3)</f>
        <v>1</v>
      </c>
      <c r="D3497" s="67" cm="1">
        <f t="array" ref="D3497">INDEX('Step 5. Daily Avg Schedule Calc'!$A$2:$D$169,(WEEKDAY(A3497)-1)*24+HOUR(A3497)+1,4)</f>
        <v>1</v>
      </c>
      <c r="E3497">
        <f>VLOOKUP(A3497,'Step 1.4 CNY OAT'!$A$1:$B$8761,2)</f>
        <v>90</v>
      </c>
      <c r="F3497" s="11">
        <f ca="1">('Step 3. Regression'!$B$18*E3497^2+'Step 3. Regression'!$C$18*E3497+'Step 3. Regression'!$D$18)*C3497</f>
        <v>7.7910272156342177</v>
      </c>
      <c r="G3497" s="11">
        <f ca="1">('Step 3. Regression'!$G$18*E3497^2+'Step 3. Regression'!$H$18*E3497+'Step 3. Regression'!$I$18)*D3497</f>
        <v>3.182036067884944</v>
      </c>
    </row>
    <row r="3498" spans="1:7" x14ac:dyDescent="0.25">
      <c r="A3498" s="8">
        <f>IF(ISBLANK('Step 1.4 CNY OAT'!A3498),"-",'Step 1.4 CNY OAT'!A3498)</f>
        <v>43246.708333333336</v>
      </c>
      <c r="B3498" s="26">
        <f t="shared" si="72"/>
        <v>145</v>
      </c>
      <c r="C3498" s="67" cm="1">
        <f t="array" ref="C3498">INDEX('Step 5. Daily Avg Schedule Calc'!$A$2:$D$169,(WEEKDAY(A3498)-1)*24+HOUR(A3498)+1,3)</f>
        <v>1</v>
      </c>
      <c r="D3498" s="67" cm="1">
        <f t="array" ref="D3498">INDEX('Step 5. Daily Avg Schedule Calc'!$A$2:$D$169,(WEEKDAY(A3498)-1)*24+HOUR(A3498)+1,4)</f>
        <v>1</v>
      </c>
      <c r="E3498">
        <f>VLOOKUP(A3498,'Step 1.4 CNY OAT'!$A$1:$B$8761,2)</f>
        <v>87</v>
      </c>
      <c r="F3498" s="11">
        <f ca="1">('Step 3. Regression'!$B$18*E3498^2+'Step 3. Regression'!$C$18*E3498+'Step 3. Regression'!$D$18)*C3498</f>
        <v>7.3452585445532055</v>
      </c>
      <c r="G3498" s="11">
        <f ca="1">('Step 3. Regression'!$G$18*E3498^2+'Step 3. Regression'!$H$18*E3498+'Step 3. Regression'!$I$18)*D3498</f>
        <v>3.081880439227775</v>
      </c>
    </row>
    <row r="3499" spans="1:7" x14ac:dyDescent="0.25">
      <c r="A3499" s="8">
        <f>IF(ISBLANK('Step 1.4 CNY OAT'!A3499),"-",'Step 1.4 CNY OAT'!A3499)</f>
        <v>43246.75</v>
      </c>
      <c r="B3499" s="26">
        <f t="shared" si="72"/>
        <v>145</v>
      </c>
      <c r="C3499" s="67" cm="1">
        <f t="array" ref="C3499">INDEX('Step 5. Daily Avg Schedule Calc'!$A$2:$D$169,(WEEKDAY(A3499)-1)*24+HOUR(A3499)+1,3)</f>
        <v>1</v>
      </c>
      <c r="D3499" s="67" cm="1">
        <f t="array" ref="D3499">INDEX('Step 5. Daily Avg Schedule Calc'!$A$2:$D$169,(WEEKDAY(A3499)-1)*24+HOUR(A3499)+1,4)</f>
        <v>1</v>
      </c>
      <c r="E3499">
        <f>VLOOKUP(A3499,'Step 1.4 CNY OAT'!$A$1:$B$8761,2)</f>
        <v>88</v>
      </c>
      <c r="F3499" s="11">
        <f ca="1">('Step 3. Regression'!$B$18*E3499^2+'Step 3. Regression'!$C$18*E3499+'Step 3. Regression'!$D$18)*C3499</f>
        <v>7.4889979661842947</v>
      </c>
      <c r="G3499" s="11">
        <f ca="1">('Step 3. Regression'!$G$18*E3499^2+'Step 3. Regression'!$H$18*E3499+'Step 3. Regression'!$I$18)*D3499</f>
        <v>3.1140183231256851</v>
      </c>
    </row>
    <row r="3500" spans="1:7" x14ac:dyDescent="0.25">
      <c r="A3500" s="8">
        <f>IF(ISBLANK('Step 1.4 CNY OAT'!A3500),"-",'Step 1.4 CNY OAT'!A3500)</f>
        <v>43246.791666666664</v>
      </c>
      <c r="B3500" s="26">
        <f t="shared" si="72"/>
        <v>145</v>
      </c>
      <c r="C3500" s="67" cm="1">
        <f t="array" ref="C3500">INDEX('Step 5. Daily Avg Schedule Calc'!$A$2:$D$169,(WEEKDAY(A3500)-1)*24+HOUR(A3500)+1,3)</f>
        <v>1</v>
      </c>
      <c r="D3500" s="67" cm="1">
        <f t="array" ref="D3500">INDEX('Step 5. Daily Avg Schedule Calc'!$A$2:$D$169,(WEEKDAY(A3500)-1)*24+HOUR(A3500)+1,4)</f>
        <v>1</v>
      </c>
      <c r="E3500">
        <f>VLOOKUP(A3500,'Step 1.4 CNY OAT'!$A$1:$B$8761,2)</f>
        <v>84</v>
      </c>
      <c r="F3500" s="11">
        <f ca="1">('Step 3. Regression'!$B$18*E3500^2+'Step 3. Regression'!$C$18*E3500+'Step 3. Regression'!$D$18)*C3500</f>
        <v>6.9431410920354448</v>
      </c>
      <c r="G3500" s="11">
        <f ca="1">('Step 3. Regression'!$G$18*E3500^2+'Step 3. Regression'!$H$18*E3500+'Step 3. Regression'!$I$18)*D3500</f>
        <v>2.9929507414609215</v>
      </c>
    </row>
    <row r="3501" spans="1:7" x14ac:dyDescent="0.25">
      <c r="A3501" s="8">
        <f>IF(ISBLANK('Step 1.4 CNY OAT'!A3501),"-",'Step 1.4 CNY OAT'!A3501)</f>
        <v>43246.833333333336</v>
      </c>
      <c r="B3501" s="26">
        <f t="shared" si="72"/>
        <v>145</v>
      </c>
      <c r="C3501" s="67" cm="1">
        <f t="array" ref="C3501">INDEX('Step 5. Daily Avg Schedule Calc'!$A$2:$D$169,(WEEKDAY(A3501)-1)*24+HOUR(A3501)+1,3)</f>
        <v>1</v>
      </c>
      <c r="D3501" s="67" cm="1">
        <f t="array" ref="D3501">INDEX('Step 5. Daily Avg Schedule Calc'!$A$2:$D$169,(WEEKDAY(A3501)-1)*24+HOUR(A3501)+1,4)</f>
        <v>1</v>
      </c>
      <c r="E3501">
        <f>VLOOKUP(A3501,'Step 1.4 CNY OAT'!$A$1:$B$8761,2)</f>
        <v>83</v>
      </c>
      <c r="F3501" s="11">
        <f ca="1">('Step 3. Regression'!$B$18*E3501^2+'Step 3. Regression'!$C$18*E3501+'Step 3. Regression'!$D$18)*C3501</f>
        <v>6.8188022119880234</v>
      </c>
      <c r="G3501" s="11">
        <f ca="1">('Step 3. Regression'!$G$18*E3501^2+'Step 3. Regression'!$H$18*E3501+'Step 3. Regression'!$I$18)*D3501</f>
        <v>2.9658021601809299</v>
      </c>
    </row>
    <row r="3502" spans="1:7" x14ac:dyDescent="0.25">
      <c r="A3502" s="8">
        <f>IF(ISBLANK('Step 1.4 CNY OAT'!A3502),"-",'Step 1.4 CNY OAT'!A3502)</f>
        <v>43246.875</v>
      </c>
      <c r="B3502" s="26">
        <f t="shared" si="72"/>
        <v>145</v>
      </c>
      <c r="C3502" s="67" cm="1">
        <f t="array" ref="C3502">INDEX('Step 5. Daily Avg Schedule Calc'!$A$2:$D$169,(WEEKDAY(A3502)-1)*24+HOUR(A3502)+1,3)</f>
        <v>1</v>
      </c>
      <c r="D3502" s="67" cm="1">
        <f t="array" ref="D3502">INDEX('Step 5. Daily Avg Schedule Calc'!$A$2:$D$169,(WEEKDAY(A3502)-1)*24+HOUR(A3502)+1,4)</f>
        <v>1</v>
      </c>
      <c r="E3502">
        <f>VLOOKUP(A3502,'Step 1.4 CNY OAT'!$A$1:$B$8761,2)</f>
        <v>80</v>
      </c>
      <c r="F3502" s="11">
        <f ca="1">('Step 3. Regression'!$B$18*E3502^2+'Step 3. Regression'!$C$18*E3502+'Step 3. Regression'!$D$18)*C3502</f>
        <v>6.4748863842212625</v>
      </c>
      <c r="G3502" s="11">
        <f ca="1">('Step 3. Regression'!$G$18*E3502^2+'Step 3. Regression'!$H$18*E3502+'Step 3. Regression'!$I$18)*D3502</f>
        <v>2.8918403702678326</v>
      </c>
    </row>
    <row r="3503" spans="1:7" x14ac:dyDescent="0.25">
      <c r="A3503" s="8">
        <f>IF(ISBLANK('Step 1.4 CNY OAT'!A3503),"-",'Step 1.4 CNY OAT'!A3503)</f>
        <v>43246.916666666664</v>
      </c>
      <c r="B3503" s="26">
        <f t="shared" si="72"/>
        <v>145</v>
      </c>
      <c r="C3503" s="67" cm="1">
        <f t="array" ref="C3503">INDEX('Step 5. Daily Avg Schedule Calc'!$A$2:$D$169,(WEEKDAY(A3503)-1)*24+HOUR(A3503)+1,3)</f>
        <v>1</v>
      </c>
      <c r="D3503" s="67" cm="1">
        <f t="array" ref="D3503">INDEX('Step 5. Daily Avg Schedule Calc'!$A$2:$D$169,(WEEKDAY(A3503)-1)*24+HOUR(A3503)+1,4)</f>
        <v>1</v>
      </c>
      <c r="E3503">
        <f>VLOOKUP(A3503,'Step 1.4 CNY OAT'!$A$1:$B$8761,2)</f>
        <v>79</v>
      </c>
      <c r="F3503" s="11">
        <f ca="1">('Step 3. Regression'!$B$18*E3503^2+'Step 3. Regression'!$C$18*E3503+'Step 3. Regression'!$D$18)*C3503</f>
        <v>6.3699480457575071</v>
      </c>
      <c r="G3503" s="11">
        <f ca="1">('Step 3. Regression'!$G$18*E3503^2+'Step 3. Regression'!$H$18*E3503+'Step 3. Regression'!$I$18)*D3503</f>
        <v>2.8696810916057589</v>
      </c>
    </row>
    <row r="3504" spans="1:7" x14ac:dyDescent="0.25">
      <c r="A3504" s="8">
        <f>IF(ISBLANK('Step 1.4 CNY OAT'!A3504),"-",'Step 1.4 CNY OAT'!A3504)</f>
        <v>43246.958333333336</v>
      </c>
      <c r="B3504" s="26">
        <f t="shared" si="72"/>
        <v>145</v>
      </c>
      <c r="C3504" s="67" cm="1">
        <f t="array" ref="C3504">INDEX('Step 5. Daily Avg Schedule Calc'!$A$2:$D$169,(WEEKDAY(A3504)-1)*24+HOUR(A3504)+1,3)</f>
        <v>1</v>
      </c>
      <c r="D3504" s="67" cm="1">
        <f t="array" ref="D3504">INDEX('Step 5. Daily Avg Schedule Calc'!$A$2:$D$169,(WEEKDAY(A3504)-1)*24+HOUR(A3504)+1,4)</f>
        <v>1</v>
      </c>
      <c r="E3504">
        <f>VLOOKUP(A3504,'Step 1.4 CNY OAT'!$A$1:$B$8761,2)</f>
        <v>80</v>
      </c>
      <c r="F3504" s="11">
        <f ca="1">('Step 3. Regression'!$B$18*E3504^2+'Step 3. Regression'!$C$18*E3504+'Step 3. Regression'!$D$18)*C3504</f>
        <v>6.4748863842212625</v>
      </c>
      <c r="G3504" s="11">
        <f ca="1">('Step 3. Regression'!$G$18*E3504^2+'Step 3. Regression'!$H$18*E3504+'Step 3. Regression'!$I$18)*D3504</f>
        <v>2.8918403702678326</v>
      </c>
    </row>
    <row r="3505" spans="1:7" x14ac:dyDescent="0.25">
      <c r="A3505" s="8">
        <f>IF(ISBLANK('Step 1.4 CNY OAT'!A3505),"-",'Step 1.4 CNY OAT'!A3505)</f>
        <v>43247</v>
      </c>
      <c r="B3505" s="26">
        <f t="shared" si="72"/>
        <v>146</v>
      </c>
      <c r="C3505" s="67" cm="1">
        <f t="array" ref="C3505">INDEX('Step 5. Daily Avg Schedule Calc'!$A$2:$D$169,(WEEKDAY(A3505)-1)*24+HOUR(A3505)+1,3)</f>
        <v>1</v>
      </c>
      <c r="D3505" s="67" cm="1">
        <f t="array" ref="D3505">INDEX('Step 5. Daily Avg Schedule Calc'!$A$2:$D$169,(WEEKDAY(A3505)-1)*24+HOUR(A3505)+1,4)</f>
        <v>1</v>
      </c>
      <c r="E3505">
        <f>VLOOKUP(A3505,'Step 1.4 CNY OAT'!$A$1:$B$8761,2)</f>
        <v>82</v>
      </c>
      <c r="F3505" s="11">
        <f ca="1">('Step 3. Regression'!$B$18*E3505^2+'Step 3. Regression'!$C$18*E3505+'Step 3. Regression'!$D$18)*C3505</f>
        <v>6.6993134673365216</v>
      </c>
      <c r="G3505" s="11">
        <f ca="1">('Step 3. Regression'!$G$18*E3505^2+'Step 3. Regression'!$H$18*E3505+'Step 3. Regression'!$I$18)*D3505</f>
        <v>2.9399009045554179</v>
      </c>
    </row>
    <row r="3506" spans="1:7" x14ac:dyDescent="0.25">
      <c r="A3506" s="8">
        <f>IF(ISBLANK('Step 1.4 CNY OAT'!A3506),"-",'Step 1.4 CNY OAT'!A3506)</f>
        <v>43247.041666666664</v>
      </c>
      <c r="B3506" s="26">
        <f t="shared" si="72"/>
        <v>146</v>
      </c>
      <c r="C3506" s="67" cm="1">
        <f t="array" ref="C3506">INDEX('Step 5. Daily Avg Schedule Calc'!$A$2:$D$169,(WEEKDAY(A3506)-1)*24+HOUR(A3506)+1,3)</f>
        <v>1</v>
      </c>
      <c r="D3506" s="67" cm="1">
        <f t="array" ref="D3506">INDEX('Step 5. Daily Avg Schedule Calc'!$A$2:$D$169,(WEEKDAY(A3506)-1)*24+HOUR(A3506)+1,4)</f>
        <v>1</v>
      </c>
      <c r="E3506">
        <f>VLOOKUP(A3506,'Step 1.4 CNY OAT'!$A$1:$B$8761,2)</f>
        <v>82</v>
      </c>
      <c r="F3506" s="11">
        <f ca="1">('Step 3. Regression'!$B$18*E3506^2+'Step 3. Regression'!$C$18*E3506+'Step 3. Regression'!$D$18)*C3506</f>
        <v>6.6993134673365216</v>
      </c>
      <c r="G3506" s="11">
        <f ca="1">('Step 3. Regression'!$G$18*E3506^2+'Step 3. Regression'!$H$18*E3506+'Step 3. Regression'!$I$18)*D3506</f>
        <v>2.9399009045554179</v>
      </c>
    </row>
    <row r="3507" spans="1:7" x14ac:dyDescent="0.25">
      <c r="A3507" s="8">
        <f>IF(ISBLANK('Step 1.4 CNY OAT'!A3507),"-",'Step 1.4 CNY OAT'!A3507)</f>
        <v>43247.083333333336</v>
      </c>
      <c r="B3507" s="26">
        <f t="shared" si="72"/>
        <v>146</v>
      </c>
      <c r="C3507" s="67" cm="1">
        <f t="array" ref="C3507">INDEX('Step 5. Daily Avg Schedule Calc'!$A$2:$D$169,(WEEKDAY(A3507)-1)*24+HOUR(A3507)+1,3)</f>
        <v>1</v>
      </c>
      <c r="D3507" s="67" cm="1">
        <f t="array" ref="D3507">INDEX('Step 5. Daily Avg Schedule Calc'!$A$2:$D$169,(WEEKDAY(A3507)-1)*24+HOUR(A3507)+1,4)</f>
        <v>1</v>
      </c>
      <c r="E3507">
        <f>VLOOKUP(A3507,'Step 1.4 CNY OAT'!$A$1:$B$8761,2)</f>
        <v>81</v>
      </c>
      <c r="F3507" s="11">
        <f ca="1">('Step 3. Regression'!$B$18*E3507^2+'Step 3. Regression'!$C$18*E3507+'Step 3. Regression'!$D$18)*C3507</f>
        <v>6.5846748580809322</v>
      </c>
      <c r="G3507" s="11">
        <f ca="1">('Step 3. Regression'!$G$18*E3507^2+'Step 3. Regression'!$H$18*E3507+'Step 3. Regression'!$I$18)*D3507</f>
        <v>2.9152469745843854</v>
      </c>
    </row>
    <row r="3508" spans="1:7" x14ac:dyDescent="0.25">
      <c r="A3508" s="8">
        <f>IF(ISBLANK('Step 1.4 CNY OAT'!A3508),"-",'Step 1.4 CNY OAT'!A3508)</f>
        <v>43247.125</v>
      </c>
      <c r="B3508" s="26">
        <f t="shared" si="72"/>
        <v>146</v>
      </c>
      <c r="C3508" s="67" cm="1">
        <f t="array" ref="C3508">INDEX('Step 5. Daily Avg Schedule Calc'!$A$2:$D$169,(WEEKDAY(A3508)-1)*24+HOUR(A3508)+1,3)</f>
        <v>1</v>
      </c>
      <c r="D3508" s="67" cm="1">
        <f t="array" ref="D3508">INDEX('Step 5. Daily Avg Schedule Calc'!$A$2:$D$169,(WEEKDAY(A3508)-1)*24+HOUR(A3508)+1,4)</f>
        <v>1</v>
      </c>
      <c r="E3508">
        <f>VLOOKUP(A3508,'Step 1.4 CNY OAT'!$A$1:$B$8761,2)</f>
        <v>70</v>
      </c>
      <c r="F3508" s="11">
        <f ca="1">('Step 3. Regression'!$B$18*E3508^2+'Step 3. Regression'!$C$18*E3508+'Step 3. Regression'!$D$18)*C3508</f>
        <v>5.6437590923999679</v>
      </c>
      <c r="G3508" s="11">
        <f ca="1">('Step 3. Regression'!$G$18*E3508^2+'Step 3. Regression'!$H$18*E3508+'Step 3. Regression'!$I$18)*D3508</f>
        <v>2.7263772380986788</v>
      </c>
    </row>
    <row r="3509" spans="1:7" x14ac:dyDescent="0.25">
      <c r="A3509" s="8">
        <f>IF(ISBLANK('Step 1.4 CNY OAT'!A3509),"-",'Step 1.4 CNY OAT'!A3509)</f>
        <v>43247.166666666664</v>
      </c>
      <c r="B3509" s="26">
        <f t="shared" si="72"/>
        <v>146</v>
      </c>
      <c r="C3509" s="67" cm="1">
        <f t="array" ref="C3509">INDEX('Step 5. Daily Avg Schedule Calc'!$A$2:$D$169,(WEEKDAY(A3509)-1)*24+HOUR(A3509)+1,3)</f>
        <v>1</v>
      </c>
      <c r="D3509" s="67" cm="1">
        <f t="array" ref="D3509">INDEX('Step 5. Daily Avg Schedule Calc'!$A$2:$D$169,(WEEKDAY(A3509)-1)*24+HOUR(A3509)+1,4)</f>
        <v>1</v>
      </c>
      <c r="E3509">
        <f>VLOOKUP(A3509,'Step 1.4 CNY OAT'!$A$1:$B$8761,2)</f>
        <v>68</v>
      </c>
      <c r="F3509" s="11">
        <f ca="1">('Step 3. Regression'!$B$18*E3509^2+'Step 3. Regression'!$C$18*E3509+'Step 3. Regression'!$D$18)*C3509</f>
        <v>5.5357352587867084</v>
      </c>
      <c r="G3509" s="11">
        <f ca="1">('Step 3. Regression'!$G$18*E3509^2+'Step 3. Regression'!$H$18*E3509+'Step 3. Regression'!$I$18)*D3509</f>
        <v>2.7082525195186036</v>
      </c>
    </row>
    <row r="3510" spans="1:7" x14ac:dyDescent="0.25">
      <c r="A3510" s="8">
        <f>IF(ISBLANK('Step 1.4 CNY OAT'!A3510),"-",'Step 1.4 CNY OAT'!A3510)</f>
        <v>43247.208333333336</v>
      </c>
      <c r="B3510" s="26">
        <f t="shared" si="72"/>
        <v>146</v>
      </c>
      <c r="C3510" s="67" cm="1">
        <f t="array" ref="C3510">INDEX('Step 5. Daily Avg Schedule Calc'!$A$2:$D$169,(WEEKDAY(A3510)-1)*24+HOUR(A3510)+1,3)</f>
        <v>1</v>
      </c>
      <c r="D3510" s="67" cm="1">
        <f t="array" ref="D3510">INDEX('Step 5. Daily Avg Schedule Calc'!$A$2:$D$169,(WEEKDAY(A3510)-1)*24+HOUR(A3510)+1,4)</f>
        <v>1</v>
      </c>
      <c r="E3510">
        <f>VLOOKUP(A3510,'Step 1.4 CNY OAT'!$A$1:$B$8761,2)</f>
        <v>71</v>
      </c>
      <c r="F3510" s="11">
        <f ca="1">('Step 3. Regression'!$B$18*E3510^2+'Step 3. Regression'!$C$18*E3510+'Step 3. Regression'!$D$18)*C3510</f>
        <v>5.7050462123004699</v>
      </c>
      <c r="G3510" s="11">
        <f ca="1">('Step 3. Regression'!$G$18*E3510^2+'Step 3. Regression'!$H$18*E3510+'Step 3. Regression'!$I$18)*D3510</f>
        <v>2.7373105858704356</v>
      </c>
    </row>
    <row r="3511" spans="1:7" x14ac:dyDescent="0.25">
      <c r="A3511" s="8">
        <f>IF(ISBLANK('Step 1.4 CNY OAT'!A3511),"-",'Step 1.4 CNY OAT'!A3511)</f>
        <v>43247.25</v>
      </c>
      <c r="B3511" s="26">
        <f t="shared" si="72"/>
        <v>146</v>
      </c>
      <c r="C3511" s="67" cm="1">
        <f t="array" ref="C3511">INDEX('Step 5. Daily Avg Schedule Calc'!$A$2:$D$169,(WEEKDAY(A3511)-1)*24+HOUR(A3511)+1,3)</f>
        <v>1</v>
      </c>
      <c r="D3511" s="67" cm="1">
        <f t="array" ref="D3511">INDEX('Step 5. Daily Avg Schedule Calc'!$A$2:$D$169,(WEEKDAY(A3511)-1)*24+HOUR(A3511)+1,4)</f>
        <v>1</v>
      </c>
      <c r="E3511">
        <f>VLOOKUP(A3511,'Step 1.4 CNY OAT'!$A$1:$B$8761,2)</f>
        <v>67</v>
      </c>
      <c r="F3511" s="11">
        <f ca="1">('Step 3. Regression'!$B$18*E3511^2+'Step 3. Regression'!$C$18*E3511+'Step 3. Regression'!$D$18)*C3511</f>
        <v>5.4889985450739509</v>
      </c>
      <c r="G3511" s="11">
        <f ca="1">('Step 3. Regression'!$G$18*E3511^2+'Step 3. Regression'!$H$18*E3511+'Step 3. Regression'!$I$18)*D3511</f>
        <v>2.7010611487102851</v>
      </c>
    </row>
    <row r="3512" spans="1:7" x14ac:dyDescent="0.25">
      <c r="A3512" s="8">
        <f>IF(ISBLANK('Step 1.4 CNY OAT'!A3512),"-",'Step 1.4 CNY OAT'!A3512)</f>
        <v>43247.291666666664</v>
      </c>
      <c r="B3512" s="26">
        <f t="shared" si="72"/>
        <v>146</v>
      </c>
      <c r="C3512" s="67" cm="1">
        <f t="array" ref="C3512">INDEX('Step 5. Daily Avg Schedule Calc'!$A$2:$D$169,(WEEKDAY(A3512)-1)*24+HOUR(A3512)+1,3)</f>
        <v>1</v>
      </c>
      <c r="D3512" s="67" cm="1">
        <f t="array" ref="D3512">INDEX('Step 5. Daily Avg Schedule Calc'!$A$2:$D$169,(WEEKDAY(A3512)-1)*24+HOUR(A3512)+1,4)</f>
        <v>1</v>
      </c>
      <c r="E3512">
        <f>VLOOKUP(A3512,'Step 1.4 CNY OAT'!$A$1:$B$8761,2)</f>
        <v>67</v>
      </c>
      <c r="F3512" s="11">
        <f ca="1">('Step 3. Regression'!$B$18*E3512^2+'Step 3. Regression'!$C$18*E3512+'Step 3. Regression'!$D$18)*C3512</f>
        <v>5.4889985450739509</v>
      </c>
      <c r="G3512" s="11">
        <f ca="1">('Step 3. Regression'!$G$18*E3512^2+'Step 3. Regression'!$H$18*E3512+'Step 3. Regression'!$I$18)*D3512</f>
        <v>2.7010611487102851</v>
      </c>
    </row>
    <row r="3513" spans="1:7" x14ac:dyDescent="0.25">
      <c r="A3513" s="8">
        <f>IF(ISBLANK('Step 1.4 CNY OAT'!A3513),"-",'Step 1.4 CNY OAT'!A3513)</f>
        <v>43247.333333333336</v>
      </c>
      <c r="B3513" s="26">
        <f t="shared" si="72"/>
        <v>146</v>
      </c>
      <c r="C3513" s="67" cm="1">
        <f t="array" ref="C3513">INDEX('Step 5. Daily Avg Schedule Calc'!$A$2:$D$169,(WEEKDAY(A3513)-1)*24+HOUR(A3513)+1,3)</f>
        <v>1</v>
      </c>
      <c r="D3513" s="67" cm="1">
        <f t="array" ref="D3513">INDEX('Step 5. Daily Avg Schedule Calc'!$A$2:$D$169,(WEEKDAY(A3513)-1)*24+HOUR(A3513)+1,4)</f>
        <v>1</v>
      </c>
      <c r="E3513">
        <f>VLOOKUP(A3513,'Step 1.4 CNY OAT'!$A$1:$B$8761,2)</f>
        <v>65</v>
      </c>
      <c r="F3513" s="11">
        <f ca="1">('Step 3. Regression'!$B$18*E3513^2+'Step 3. Regression'!$C$18*E3513+'Step 3. Regression'!$D$18)*C3513</f>
        <v>5.4100755238361913</v>
      </c>
      <c r="G3513" s="11">
        <f ca="1">('Step 3. Regression'!$G$18*E3513^2+'Step 3. Regression'!$H$18*E3513+'Step 3. Regression'!$I$18)*D3513</f>
        <v>2.6904203840570866</v>
      </c>
    </row>
    <row r="3514" spans="1:7" x14ac:dyDescent="0.25">
      <c r="A3514" s="8">
        <f>IF(ISBLANK('Step 1.4 CNY OAT'!A3514),"-",'Step 1.4 CNY OAT'!A3514)</f>
        <v>43247.375</v>
      </c>
      <c r="B3514" s="26">
        <f t="shared" si="72"/>
        <v>146</v>
      </c>
      <c r="C3514" s="67" cm="1">
        <f t="array" ref="C3514">INDEX('Step 5. Daily Avg Schedule Calc'!$A$2:$D$169,(WEEKDAY(A3514)-1)*24+HOUR(A3514)+1,3)</f>
        <v>1</v>
      </c>
      <c r="D3514" s="67" cm="1">
        <f t="array" ref="D3514">INDEX('Step 5. Daily Avg Schedule Calc'!$A$2:$D$169,(WEEKDAY(A3514)-1)*24+HOUR(A3514)+1,4)</f>
        <v>1</v>
      </c>
      <c r="E3514">
        <f>VLOOKUP(A3514,'Step 1.4 CNY OAT'!$A$1:$B$8761,2)</f>
        <v>61</v>
      </c>
      <c r="F3514" s="11">
        <f ca="1">('Step 3. Regression'!$B$18*E3514^2+'Step 3. Regression'!$C$18*E3514+'Step 3. Regression'!$D$18)*C3514</f>
        <v>5.3104311061116736</v>
      </c>
      <c r="G3514" s="11">
        <f ca="1">('Step 3. Regression'!$G$18*E3514^2+'Step 3. Regression'!$H$18*E3514+'Step 3. Regression'!$I$18)*D3514</f>
        <v>2.6841067626044453</v>
      </c>
    </row>
    <row r="3515" spans="1:7" x14ac:dyDescent="0.25">
      <c r="A3515" s="8">
        <f>IF(ISBLANK('Step 1.4 CNY OAT'!A3515),"-",'Step 1.4 CNY OAT'!A3515)</f>
        <v>43247.416666666664</v>
      </c>
      <c r="B3515" s="26">
        <f t="shared" si="72"/>
        <v>146</v>
      </c>
      <c r="C3515" s="67" cm="1">
        <f t="array" ref="C3515">INDEX('Step 5. Daily Avg Schedule Calc'!$A$2:$D$169,(WEEKDAY(A3515)-1)*24+HOUR(A3515)+1,3)</f>
        <v>1</v>
      </c>
      <c r="D3515" s="67" cm="1">
        <f t="array" ref="D3515">INDEX('Step 5. Daily Avg Schedule Calc'!$A$2:$D$169,(WEEKDAY(A3515)-1)*24+HOUR(A3515)+1,4)</f>
        <v>1</v>
      </c>
      <c r="E3515">
        <f>VLOOKUP(A3515,'Step 1.4 CNY OAT'!$A$1:$B$8761,2)</f>
        <v>61</v>
      </c>
      <c r="F3515" s="11">
        <f ca="1">('Step 3. Regression'!$B$18*E3515^2+'Step 3. Regression'!$C$18*E3515+'Step 3. Regression'!$D$18)*C3515</f>
        <v>5.3104311061116736</v>
      </c>
      <c r="G3515" s="11">
        <f ca="1">('Step 3. Regression'!$G$18*E3515^2+'Step 3. Regression'!$H$18*E3515+'Step 3. Regression'!$I$18)*D3515</f>
        <v>2.6841067626044453</v>
      </c>
    </row>
    <row r="3516" spans="1:7" x14ac:dyDescent="0.25">
      <c r="A3516" s="8">
        <f>IF(ISBLANK('Step 1.4 CNY OAT'!A3516),"-",'Step 1.4 CNY OAT'!A3516)</f>
        <v>43247.458333333336</v>
      </c>
      <c r="B3516" s="26">
        <f t="shared" si="72"/>
        <v>146</v>
      </c>
      <c r="C3516" s="67" cm="1">
        <f t="array" ref="C3516">INDEX('Step 5. Daily Avg Schedule Calc'!$A$2:$D$169,(WEEKDAY(A3516)-1)*24+HOUR(A3516)+1,3)</f>
        <v>1</v>
      </c>
      <c r="D3516" s="67" cm="1">
        <f t="array" ref="D3516">INDEX('Step 5. Daily Avg Schedule Calc'!$A$2:$D$169,(WEEKDAY(A3516)-1)*24+HOUR(A3516)+1,4)</f>
        <v>1</v>
      </c>
      <c r="E3516">
        <f>VLOOKUP(A3516,'Step 1.4 CNY OAT'!$A$1:$B$8761,2)</f>
        <v>62</v>
      </c>
      <c r="F3516" s="11">
        <f ca="1">('Step 3. Regression'!$B$18*E3516^2+'Step 3. Regression'!$C$18*E3516+'Step 3. Regression'!$D$18)*C3516</f>
        <v>5.3280670074489258</v>
      </c>
      <c r="G3516" s="11">
        <f ca="1">('Step 3. Regression'!$G$18*E3516^2+'Step 3. Regression'!$H$18*E3516+'Step 3. Regression'!$I$18)*D3516</f>
        <v>2.6838141794858865</v>
      </c>
    </row>
    <row r="3517" spans="1:7" x14ac:dyDescent="0.25">
      <c r="A3517" s="8">
        <f>IF(ISBLANK('Step 1.4 CNY OAT'!A3517),"-",'Step 1.4 CNY OAT'!A3517)</f>
        <v>43247.5</v>
      </c>
      <c r="B3517" s="26">
        <f t="shared" si="72"/>
        <v>146</v>
      </c>
      <c r="C3517" s="67" cm="1">
        <f t="array" ref="C3517">INDEX('Step 5. Daily Avg Schedule Calc'!$A$2:$D$169,(WEEKDAY(A3517)-1)*24+HOUR(A3517)+1,3)</f>
        <v>1</v>
      </c>
      <c r="D3517" s="67" cm="1">
        <f t="array" ref="D3517">INDEX('Step 5. Daily Avg Schedule Calc'!$A$2:$D$169,(WEEKDAY(A3517)-1)*24+HOUR(A3517)+1,4)</f>
        <v>1</v>
      </c>
      <c r="E3517">
        <f>VLOOKUP(A3517,'Step 1.4 CNY OAT'!$A$1:$B$8761,2)</f>
        <v>64</v>
      </c>
      <c r="F3517" s="11">
        <f ca="1">('Step 3. Regression'!$B$18*E3517^2+'Step 3. Regression'!$C$18*E3517+'Step 3. Regression'!$D$18)*C3517</f>
        <v>5.3778892163111873</v>
      </c>
      <c r="G3517" s="11">
        <f ca="1">('Step 3. Regression'!$G$18*E3517^2+'Step 3. Regression'!$H$18*E3517+'Step 3. Regression'!$I$18)*D3517</f>
        <v>2.686970990212207</v>
      </c>
    </row>
    <row r="3518" spans="1:7" x14ac:dyDescent="0.25">
      <c r="A3518" s="8">
        <f>IF(ISBLANK('Step 1.4 CNY OAT'!A3518),"-",'Step 1.4 CNY OAT'!A3518)</f>
        <v>43247.541666666664</v>
      </c>
      <c r="B3518" s="26">
        <f t="shared" si="72"/>
        <v>146</v>
      </c>
      <c r="C3518" s="67" cm="1">
        <f t="array" ref="C3518">INDEX('Step 5. Daily Avg Schedule Calc'!$A$2:$D$169,(WEEKDAY(A3518)-1)*24+HOUR(A3518)+1,3)</f>
        <v>1</v>
      </c>
      <c r="D3518" s="67" cm="1">
        <f t="array" ref="D3518">INDEX('Step 5. Daily Avg Schedule Calc'!$A$2:$D$169,(WEEKDAY(A3518)-1)*24+HOUR(A3518)+1,4)</f>
        <v>1</v>
      </c>
      <c r="E3518">
        <f>VLOOKUP(A3518,'Step 1.4 CNY OAT'!$A$1:$B$8761,2)</f>
        <v>64</v>
      </c>
      <c r="F3518" s="11">
        <f ca="1">('Step 3. Regression'!$B$18*E3518^2+'Step 3. Regression'!$C$18*E3518+'Step 3. Regression'!$D$18)*C3518</f>
        <v>5.3778892163111873</v>
      </c>
      <c r="G3518" s="11">
        <f ca="1">('Step 3. Regression'!$G$18*E3518^2+'Step 3. Regression'!$H$18*E3518+'Step 3. Regression'!$I$18)*D3518</f>
        <v>2.686970990212207</v>
      </c>
    </row>
    <row r="3519" spans="1:7" x14ac:dyDescent="0.25">
      <c r="A3519" s="8">
        <f>IF(ISBLANK('Step 1.4 CNY OAT'!A3519),"-",'Step 1.4 CNY OAT'!A3519)</f>
        <v>43247.583333333336</v>
      </c>
      <c r="B3519" s="26">
        <f t="shared" si="72"/>
        <v>146</v>
      </c>
      <c r="C3519" s="67" cm="1">
        <f t="array" ref="C3519">INDEX('Step 5. Daily Avg Schedule Calc'!$A$2:$D$169,(WEEKDAY(A3519)-1)*24+HOUR(A3519)+1,3)</f>
        <v>1</v>
      </c>
      <c r="D3519" s="67" cm="1">
        <f t="array" ref="D3519">INDEX('Step 5. Daily Avg Schedule Calc'!$A$2:$D$169,(WEEKDAY(A3519)-1)*24+HOUR(A3519)+1,4)</f>
        <v>1</v>
      </c>
      <c r="E3519">
        <f>VLOOKUP(A3519,'Step 1.4 CNY OAT'!$A$1:$B$8761,2)</f>
        <v>62</v>
      </c>
      <c r="F3519" s="11">
        <f ca="1">('Step 3. Regression'!$B$18*E3519^2+'Step 3. Regression'!$C$18*E3519+'Step 3. Regression'!$D$18)*C3519</f>
        <v>5.3280670074489258</v>
      </c>
      <c r="G3519" s="11">
        <f ca="1">('Step 3. Regression'!$G$18*E3519^2+'Step 3. Regression'!$H$18*E3519+'Step 3. Regression'!$I$18)*D3519</f>
        <v>2.6838141794858865</v>
      </c>
    </row>
    <row r="3520" spans="1:7" x14ac:dyDescent="0.25">
      <c r="A3520" s="8">
        <f>IF(ISBLANK('Step 1.4 CNY OAT'!A3520),"-",'Step 1.4 CNY OAT'!A3520)</f>
        <v>43247.625</v>
      </c>
      <c r="B3520" s="26">
        <f t="shared" si="72"/>
        <v>146</v>
      </c>
      <c r="C3520" s="67" cm="1">
        <f t="array" ref="C3520">INDEX('Step 5. Daily Avg Schedule Calc'!$A$2:$D$169,(WEEKDAY(A3520)-1)*24+HOUR(A3520)+1,3)</f>
        <v>1</v>
      </c>
      <c r="D3520" s="67" cm="1">
        <f t="array" ref="D3520">INDEX('Step 5. Daily Avg Schedule Calc'!$A$2:$D$169,(WEEKDAY(A3520)-1)*24+HOUR(A3520)+1,4)</f>
        <v>1</v>
      </c>
      <c r="E3520">
        <f>VLOOKUP(A3520,'Step 1.4 CNY OAT'!$A$1:$B$8761,2)</f>
        <v>61</v>
      </c>
      <c r="F3520" s="11">
        <f ca="1">('Step 3. Regression'!$B$18*E3520^2+'Step 3. Regression'!$C$18*E3520+'Step 3. Regression'!$D$18)*C3520</f>
        <v>5.3104311061116736</v>
      </c>
      <c r="G3520" s="11">
        <f ca="1">('Step 3. Regression'!$G$18*E3520^2+'Step 3. Regression'!$H$18*E3520+'Step 3. Regression'!$I$18)*D3520</f>
        <v>2.6841067626044453</v>
      </c>
    </row>
    <row r="3521" spans="1:7" x14ac:dyDescent="0.25">
      <c r="A3521" s="8">
        <f>IF(ISBLANK('Step 1.4 CNY OAT'!A3521),"-",'Step 1.4 CNY OAT'!A3521)</f>
        <v>43247.666666666664</v>
      </c>
      <c r="B3521" s="26">
        <f t="shared" si="72"/>
        <v>146</v>
      </c>
      <c r="C3521" s="67" cm="1">
        <f t="array" ref="C3521">INDEX('Step 5. Daily Avg Schedule Calc'!$A$2:$D$169,(WEEKDAY(A3521)-1)*24+HOUR(A3521)+1,3)</f>
        <v>1</v>
      </c>
      <c r="D3521" s="67" cm="1">
        <f t="array" ref="D3521">INDEX('Step 5. Daily Avg Schedule Calc'!$A$2:$D$169,(WEEKDAY(A3521)-1)*24+HOUR(A3521)+1,4)</f>
        <v>1</v>
      </c>
      <c r="E3521">
        <f>VLOOKUP(A3521,'Step 1.4 CNY OAT'!$A$1:$B$8761,2)</f>
        <v>61</v>
      </c>
      <c r="F3521" s="11">
        <f ca="1">('Step 3. Regression'!$B$18*E3521^2+'Step 3. Regression'!$C$18*E3521+'Step 3. Regression'!$D$18)*C3521</f>
        <v>5.3104311061116736</v>
      </c>
      <c r="G3521" s="11">
        <f ca="1">('Step 3. Regression'!$G$18*E3521^2+'Step 3. Regression'!$H$18*E3521+'Step 3. Regression'!$I$18)*D3521</f>
        <v>2.6841067626044453</v>
      </c>
    </row>
    <row r="3522" spans="1:7" x14ac:dyDescent="0.25">
      <c r="A3522" s="8">
        <f>IF(ISBLANK('Step 1.4 CNY OAT'!A3522),"-",'Step 1.4 CNY OAT'!A3522)</f>
        <v>43247.708333333336</v>
      </c>
      <c r="B3522" s="26">
        <f t="shared" si="72"/>
        <v>146</v>
      </c>
      <c r="C3522" s="67" cm="1">
        <f t="array" ref="C3522">INDEX('Step 5. Daily Avg Schedule Calc'!$A$2:$D$169,(WEEKDAY(A3522)-1)*24+HOUR(A3522)+1,3)</f>
        <v>1</v>
      </c>
      <c r="D3522" s="67" cm="1">
        <f t="array" ref="D3522">INDEX('Step 5. Daily Avg Schedule Calc'!$A$2:$D$169,(WEEKDAY(A3522)-1)*24+HOUR(A3522)+1,4)</f>
        <v>1</v>
      </c>
      <c r="E3522">
        <f>VLOOKUP(A3522,'Step 1.4 CNY OAT'!$A$1:$B$8761,2)</f>
        <v>61</v>
      </c>
      <c r="F3522" s="11">
        <f ca="1">('Step 3. Regression'!$B$18*E3522^2+'Step 3. Regression'!$C$18*E3522+'Step 3. Regression'!$D$18)*C3522</f>
        <v>5.3104311061116736</v>
      </c>
      <c r="G3522" s="11">
        <f ca="1">('Step 3. Regression'!$G$18*E3522^2+'Step 3. Regression'!$H$18*E3522+'Step 3. Regression'!$I$18)*D3522</f>
        <v>2.6841067626044453</v>
      </c>
    </row>
    <row r="3523" spans="1:7" x14ac:dyDescent="0.25">
      <c r="A3523" s="8">
        <f>IF(ISBLANK('Step 1.4 CNY OAT'!A3523),"-",'Step 1.4 CNY OAT'!A3523)</f>
        <v>43247.75</v>
      </c>
      <c r="B3523" s="26">
        <f t="shared" ref="B3523:B3586" si="73">_xlfn.DAYS(A3523,$A$2)</f>
        <v>146</v>
      </c>
      <c r="C3523" s="67" cm="1">
        <f t="array" ref="C3523">INDEX('Step 5. Daily Avg Schedule Calc'!$A$2:$D$169,(WEEKDAY(A3523)-1)*24+HOUR(A3523)+1,3)</f>
        <v>1</v>
      </c>
      <c r="D3523" s="67" cm="1">
        <f t="array" ref="D3523">INDEX('Step 5. Daily Avg Schedule Calc'!$A$2:$D$169,(WEEKDAY(A3523)-1)*24+HOUR(A3523)+1,4)</f>
        <v>1</v>
      </c>
      <c r="E3523">
        <f>VLOOKUP(A3523,'Step 1.4 CNY OAT'!$A$1:$B$8761,2)</f>
        <v>61</v>
      </c>
      <c r="F3523" s="11">
        <f ca="1">('Step 3. Regression'!$B$18*E3523^2+'Step 3. Regression'!$C$18*E3523+'Step 3. Regression'!$D$18)*C3523</f>
        <v>5.3104311061116736</v>
      </c>
      <c r="G3523" s="11">
        <f ca="1">('Step 3. Regression'!$G$18*E3523^2+'Step 3. Regression'!$H$18*E3523+'Step 3. Regression'!$I$18)*D3523</f>
        <v>2.6841067626044453</v>
      </c>
    </row>
    <row r="3524" spans="1:7" x14ac:dyDescent="0.25">
      <c r="A3524" s="8">
        <f>IF(ISBLANK('Step 1.4 CNY OAT'!A3524),"-",'Step 1.4 CNY OAT'!A3524)</f>
        <v>43247.791666666664</v>
      </c>
      <c r="B3524" s="26">
        <f t="shared" si="73"/>
        <v>146</v>
      </c>
      <c r="C3524" s="67" cm="1">
        <f t="array" ref="C3524">INDEX('Step 5. Daily Avg Schedule Calc'!$A$2:$D$169,(WEEKDAY(A3524)-1)*24+HOUR(A3524)+1,3)</f>
        <v>1</v>
      </c>
      <c r="D3524" s="67" cm="1">
        <f t="array" ref="D3524">INDEX('Step 5. Daily Avg Schedule Calc'!$A$2:$D$169,(WEEKDAY(A3524)-1)*24+HOUR(A3524)+1,4)</f>
        <v>1</v>
      </c>
      <c r="E3524">
        <f>VLOOKUP(A3524,'Step 1.4 CNY OAT'!$A$1:$B$8761,2)</f>
        <v>60</v>
      </c>
      <c r="F3524" s="11">
        <f ca="1">('Step 3. Regression'!$B$18*E3524^2+'Step 3. Regression'!$C$18*E3524+'Step 3. Regression'!$D$18)*C3524</f>
        <v>5.2976453401703321</v>
      </c>
      <c r="G3524" s="11">
        <f ca="1">('Step 3. Regression'!$G$18*E3524^2+'Step 3. Regression'!$H$18*E3524+'Step 3. Regression'!$I$18)*D3524</f>
        <v>2.685646671377484</v>
      </c>
    </row>
    <row r="3525" spans="1:7" x14ac:dyDescent="0.25">
      <c r="A3525" s="8">
        <f>IF(ISBLANK('Step 1.4 CNY OAT'!A3525),"-",'Step 1.4 CNY OAT'!A3525)</f>
        <v>43247.833333333336</v>
      </c>
      <c r="B3525" s="26">
        <f t="shared" si="73"/>
        <v>146</v>
      </c>
      <c r="C3525" s="67" cm="1">
        <f t="array" ref="C3525">INDEX('Step 5. Daily Avg Schedule Calc'!$A$2:$D$169,(WEEKDAY(A3525)-1)*24+HOUR(A3525)+1,3)</f>
        <v>1</v>
      </c>
      <c r="D3525" s="67" cm="1">
        <f t="array" ref="D3525">INDEX('Step 5. Daily Avg Schedule Calc'!$A$2:$D$169,(WEEKDAY(A3525)-1)*24+HOUR(A3525)+1,4)</f>
        <v>1</v>
      </c>
      <c r="E3525">
        <f>VLOOKUP(A3525,'Step 1.4 CNY OAT'!$A$1:$B$8761,2)</f>
        <v>59</v>
      </c>
      <c r="F3525" s="11">
        <f ca="1">('Step 3. Regression'!$B$18*E3525^2+'Step 3. Regression'!$C$18*E3525+'Step 3. Regression'!$D$18)*C3525</f>
        <v>5.2897097096249119</v>
      </c>
      <c r="G3525" s="11">
        <f ca="1">('Step 3. Regression'!$G$18*E3525^2+'Step 3. Regression'!$H$18*E3525+'Step 3. Regression'!$I$18)*D3525</f>
        <v>2.6884339058050024</v>
      </c>
    </row>
    <row r="3526" spans="1:7" x14ac:dyDescent="0.25">
      <c r="A3526" s="8">
        <f>IF(ISBLANK('Step 1.4 CNY OAT'!A3526),"-",'Step 1.4 CNY OAT'!A3526)</f>
        <v>43247.875</v>
      </c>
      <c r="B3526" s="26">
        <f t="shared" si="73"/>
        <v>146</v>
      </c>
      <c r="C3526" s="67" cm="1">
        <f t="array" ref="C3526">INDEX('Step 5. Daily Avg Schedule Calc'!$A$2:$D$169,(WEEKDAY(A3526)-1)*24+HOUR(A3526)+1,3)</f>
        <v>1</v>
      </c>
      <c r="D3526" s="67" cm="1">
        <f t="array" ref="D3526">INDEX('Step 5. Daily Avg Schedule Calc'!$A$2:$D$169,(WEEKDAY(A3526)-1)*24+HOUR(A3526)+1,4)</f>
        <v>1</v>
      </c>
      <c r="E3526">
        <f>VLOOKUP(A3526,'Step 1.4 CNY OAT'!$A$1:$B$8761,2)</f>
        <v>58</v>
      </c>
      <c r="F3526" s="11">
        <f ca="1">('Step 3. Regression'!$B$18*E3526^2+'Step 3. Regression'!$C$18*E3526+'Step 3. Regression'!$D$18)*C3526</f>
        <v>5.2866242144754043</v>
      </c>
      <c r="G3526" s="11">
        <f ca="1">('Step 3. Regression'!$G$18*E3526^2+'Step 3. Regression'!$H$18*E3526+'Step 3. Regression'!$I$18)*D3526</f>
        <v>2.6924684658870004</v>
      </c>
    </row>
    <row r="3527" spans="1:7" x14ac:dyDescent="0.25">
      <c r="A3527" s="8">
        <f>IF(ISBLANK('Step 1.4 CNY OAT'!A3527),"-",'Step 1.4 CNY OAT'!A3527)</f>
        <v>43247.916666666664</v>
      </c>
      <c r="B3527" s="26">
        <f t="shared" si="73"/>
        <v>146</v>
      </c>
      <c r="C3527" s="67" cm="1">
        <f t="array" ref="C3527">INDEX('Step 5. Daily Avg Schedule Calc'!$A$2:$D$169,(WEEKDAY(A3527)-1)*24+HOUR(A3527)+1,3)</f>
        <v>1</v>
      </c>
      <c r="D3527" s="67" cm="1">
        <f t="array" ref="D3527">INDEX('Step 5. Daily Avg Schedule Calc'!$A$2:$D$169,(WEEKDAY(A3527)-1)*24+HOUR(A3527)+1,4)</f>
        <v>1</v>
      </c>
      <c r="E3527">
        <f>VLOOKUP(A3527,'Step 1.4 CNY OAT'!$A$1:$B$8761,2)</f>
        <v>58</v>
      </c>
      <c r="F3527" s="11">
        <f ca="1">('Step 3. Regression'!$B$18*E3527^2+'Step 3. Regression'!$C$18*E3527+'Step 3. Regression'!$D$18)*C3527</f>
        <v>5.2866242144754043</v>
      </c>
      <c r="G3527" s="11">
        <f ca="1">('Step 3. Regression'!$G$18*E3527^2+'Step 3. Regression'!$H$18*E3527+'Step 3. Regression'!$I$18)*D3527</f>
        <v>2.6924684658870004</v>
      </c>
    </row>
    <row r="3528" spans="1:7" x14ac:dyDescent="0.25">
      <c r="A3528" s="8">
        <f>IF(ISBLANK('Step 1.4 CNY OAT'!A3528),"-",'Step 1.4 CNY OAT'!A3528)</f>
        <v>43247.958333333336</v>
      </c>
      <c r="B3528" s="26">
        <f t="shared" si="73"/>
        <v>146</v>
      </c>
      <c r="C3528" s="67" cm="1">
        <f t="array" ref="C3528">INDEX('Step 5. Daily Avg Schedule Calc'!$A$2:$D$169,(WEEKDAY(A3528)-1)*24+HOUR(A3528)+1,3)</f>
        <v>1</v>
      </c>
      <c r="D3528" s="67" cm="1">
        <f t="array" ref="D3528">INDEX('Step 5. Daily Avg Schedule Calc'!$A$2:$D$169,(WEEKDAY(A3528)-1)*24+HOUR(A3528)+1,4)</f>
        <v>1</v>
      </c>
      <c r="E3528">
        <f>VLOOKUP(A3528,'Step 1.4 CNY OAT'!$A$1:$B$8761,2)</f>
        <v>57</v>
      </c>
      <c r="F3528" s="11">
        <f ca="1">('Step 3. Regression'!$B$18*E3528^2+'Step 3. Regression'!$C$18*E3528+'Step 3. Regression'!$D$18)*C3528</f>
        <v>5.2883888547218145</v>
      </c>
      <c r="G3528" s="11">
        <f ca="1">('Step 3. Regression'!$G$18*E3528^2+'Step 3. Regression'!$H$18*E3528+'Step 3. Regression'!$I$18)*D3528</f>
        <v>2.697750351623478</v>
      </c>
    </row>
    <row r="3529" spans="1:7" x14ac:dyDescent="0.25">
      <c r="A3529" s="8">
        <f>IF(ISBLANK('Step 1.4 CNY OAT'!A3529),"-",'Step 1.4 CNY OAT'!A3529)</f>
        <v>43248</v>
      </c>
      <c r="B3529" s="26">
        <f t="shared" si="73"/>
        <v>147</v>
      </c>
      <c r="C3529" s="67" cm="1">
        <f t="array" ref="C3529">INDEX('Step 5. Daily Avg Schedule Calc'!$A$2:$D$169,(WEEKDAY(A3529)-1)*24+HOUR(A3529)+1,3)</f>
        <v>1</v>
      </c>
      <c r="D3529" s="67" cm="1">
        <f t="array" ref="D3529">INDEX('Step 5. Daily Avg Schedule Calc'!$A$2:$D$169,(WEEKDAY(A3529)-1)*24+HOUR(A3529)+1,4)</f>
        <v>1</v>
      </c>
      <c r="E3529">
        <f>VLOOKUP(A3529,'Step 1.4 CNY OAT'!$A$1:$B$8761,2)</f>
        <v>57</v>
      </c>
      <c r="F3529" s="11">
        <f ca="1">('Step 3. Regression'!$B$18*E3529^2+'Step 3. Regression'!$C$18*E3529+'Step 3. Regression'!$D$18)*C3529</f>
        <v>5.2883888547218145</v>
      </c>
      <c r="G3529" s="11">
        <f ca="1">('Step 3. Regression'!$G$18*E3529^2+'Step 3. Regression'!$H$18*E3529+'Step 3. Regression'!$I$18)*D3529</f>
        <v>2.697750351623478</v>
      </c>
    </row>
    <row r="3530" spans="1:7" x14ac:dyDescent="0.25">
      <c r="A3530" s="8">
        <f>IF(ISBLANK('Step 1.4 CNY OAT'!A3530),"-",'Step 1.4 CNY OAT'!A3530)</f>
        <v>43248.041666666664</v>
      </c>
      <c r="B3530" s="26">
        <f t="shared" si="73"/>
        <v>147</v>
      </c>
      <c r="C3530" s="67" cm="1">
        <f t="array" ref="C3530">INDEX('Step 5. Daily Avg Schedule Calc'!$A$2:$D$169,(WEEKDAY(A3530)-1)*24+HOUR(A3530)+1,3)</f>
        <v>1</v>
      </c>
      <c r="D3530" s="67" cm="1">
        <f t="array" ref="D3530">INDEX('Step 5. Daily Avg Schedule Calc'!$A$2:$D$169,(WEEKDAY(A3530)-1)*24+HOUR(A3530)+1,4)</f>
        <v>1</v>
      </c>
      <c r="E3530">
        <f>VLOOKUP(A3530,'Step 1.4 CNY OAT'!$A$1:$B$8761,2)</f>
        <v>57</v>
      </c>
      <c r="F3530" s="11">
        <f ca="1">('Step 3. Regression'!$B$18*E3530^2+'Step 3. Regression'!$C$18*E3530+'Step 3. Regression'!$D$18)*C3530</f>
        <v>5.2883888547218145</v>
      </c>
      <c r="G3530" s="11">
        <f ca="1">('Step 3. Regression'!$G$18*E3530^2+'Step 3. Regression'!$H$18*E3530+'Step 3. Regression'!$I$18)*D3530</f>
        <v>2.697750351623478</v>
      </c>
    </row>
    <row r="3531" spans="1:7" x14ac:dyDescent="0.25">
      <c r="A3531" s="8">
        <f>IF(ISBLANK('Step 1.4 CNY OAT'!A3531),"-",'Step 1.4 CNY OAT'!A3531)</f>
        <v>43248.083333333336</v>
      </c>
      <c r="B3531" s="26">
        <f t="shared" si="73"/>
        <v>147</v>
      </c>
      <c r="C3531" s="67" cm="1">
        <f t="array" ref="C3531">INDEX('Step 5. Daily Avg Schedule Calc'!$A$2:$D$169,(WEEKDAY(A3531)-1)*24+HOUR(A3531)+1,3)</f>
        <v>1</v>
      </c>
      <c r="D3531" s="67" cm="1">
        <f t="array" ref="D3531">INDEX('Step 5. Daily Avg Schedule Calc'!$A$2:$D$169,(WEEKDAY(A3531)-1)*24+HOUR(A3531)+1,4)</f>
        <v>1</v>
      </c>
      <c r="E3531">
        <f>VLOOKUP(A3531,'Step 1.4 CNY OAT'!$A$1:$B$8761,2)</f>
        <v>56</v>
      </c>
      <c r="F3531" s="11">
        <f ca="1">('Step 3. Regression'!$B$18*E3531^2+'Step 3. Regression'!$C$18*E3531+'Step 3. Regression'!$D$18)*C3531</f>
        <v>5.2950036303641443</v>
      </c>
      <c r="G3531" s="11">
        <f ca="1">('Step 3. Regression'!$G$18*E3531^2+'Step 3. Regression'!$H$18*E3531+'Step 3. Regression'!$I$18)*D3531</f>
        <v>2.7042795630144352</v>
      </c>
    </row>
    <row r="3532" spans="1:7" x14ac:dyDescent="0.25">
      <c r="A3532" s="8">
        <f>IF(ISBLANK('Step 1.4 CNY OAT'!A3532),"-",'Step 1.4 CNY OAT'!A3532)</f>
        <v>43248.125</v>
      </c>
      <c r="B3532" s="26">
        <f t="shared" si="73"/>
        <v>147</v>
      </c>
      <c r="C3532" s="67" cm="1">
        <f t="array" ref="C3532">INDEX('Step 5. Daily Avg Schedule Calc'!$A$2:$D$169,(WEEKDAY(A3532)-1)*24+HOUR(A3532)+1,3)</f>
        <v>1</v>
      </c>
      <c r="D3532" s="67" cm="1">
        <f t="array" ref="D3532">INDEX('Step 5. Daily Avg Schedule Calc'!$A$2:$D$169,(WEEKDAY(A3532)-1)*24+HOUR(A3532)+1,4)</f>
        <v>1</v>
      </c>
      <c r="E3532">
        <f>VLOOKUP(A3532,'Step 1.4 CNY OAT'!$A$1:$B$8761,2)</f>
        <v>56</v>
      </c>
      <c r="F3532" s="11">
        <f ca="1">('Step 3. Regression'!$B$18*E3532^2+'Step 3. Regression'!$C$18*E3532+'Step 3. Regression'!$D$18)*C3532</f>
        <v>5.2950036303641443</v>
      </c>
      <c r="G3532" s="11">
        <f ca="1">('Step 3. Regression'!$G$18*E3532^2+'Step 3. Regression'!$H$18*E3532+'Step 3. Regression'!$I$18)*D3532</f>
        <v>2.7042795630144352</v>
      </c>
    </row>
    <row r="3533" spans="1:7" x14ac:dyDescent="0.25">
      <c r="A3533" s="8">
        <f>IF(ISBLANK('Step 1.4 CNY OAT'!A3533),"-",'Step 1.4 CNY OAT'!A3533)</f>
        <v>43248.166666666664</v>
      </c>
      <c r="B3533" s="26">
        <f t="shared" si="73"/>
        <v>147</v>
      </c>
      <c r="C3533" s="67" cm="1">
        <f t="array" ref="C3533">INDEX('Step 5. Daily Avg Schedule Calc'!$A$2:$D$169,(WEEKDAY(A3533)-1)*24+HOUR(A3533)+1,3)</f>
        <v>1</v>
      </c>
      <c r="D3533" s="67" cm="1">
        <f t="array" ref="D3533">INDEX('Step 5. Daily Avg Schedule Calc'!$A$2:$D$169,(WEEKDAY(A3533)-1)*24+HOUR(A3533)+1,4)</f>
        <v>1</v>
      </c>
      <c r="E3533">
        <f>VLOOKUP(A3533,'Step 1.4 CNY OAT'!$A$1:$B$8761,2)</f>
        <v>56</v>
      </c>
      <c r="F3533" s="11">
        <f ca="1">('Step 3. Regression'!$B$18*E3533^2+'Step 3. Regression'!$C$18*E3533+'Step 3. Regression'!$D$18)*C3533</f>
        <v>5.2950036303641443</v>
      </c>
      <c r="G3533" s="11">
        <f ca="1">('Step 3. Regression'!$G$18*E3533^2+'Step 3. Regression'!$H$18*E3533+'Step 3. Regression'!$I$18)*D3533</f>
        <v>2.7042795630144352</v>
      </c>
    </row>
    <row r="3534" spans="1:7" x14ac:dyDescent="0.25">
      <c r="A3534" s="8">
        <f>IF(ISBLANK('Step 1.4 CNY OAT'!A3534),"-",'Step 1.4 CNY OAT'!A3534)</f>
        <v>43248.208333333336</v>
      </c>
      <c r="B3534" s="26">
        <f t="shared" si="73"/>
        <v>147</v>
      </c>
      <c r="C3534" s="67" cm="1">
        <f t="array" ref="C3534">INDEX('Step 5. Daily Avg Schedule Calc'!$A$2:$D$169,(WEEKDAY(A3534)-1)*24+HOUR(A3534)+1,3)</f>
        <v>1</v>
      </c>
      <c r="D3534" s="67" cm="1">
        <f t="array" ref="D3534">INDEX('Step 5. Daily Avg Schedule Calc'!$A$2:$D$169,(WEEKDAY(A3534)-1)*24+HOUR(A3534)+1,4)</f>
        <v>1</v>
      </c>
      <c r="E3534">
        <f>VLOOKUP(A3534,'Step 1.4 CNY OAT'!$A$1:$B$8761,2)</f>
        <v>56</v>
      </c>
      <c r="F3534" s="11">
        <f ca="1">('Step 3. Regression'!$B$18*E3534^2+'Step 3. Regression'!$C$18*E3534+'Step 3. Regression'!$D$18)*C3534</f>
        <v>5.2950036303641443</v>
      </c>
      <c r="G3534" s="11">
        <f ca="1">('Step 3. Regression'!$G$18*E3534^2+'Step 3. Regression'!$H$18*E3534+'Step 3. Regression'!$I$18)*D3534</f>
        <v>2.7042795630144352</v>
      </c>
    </row>
    <row r="3535" spans="1:7" x14ac:dyDescent="0.25">
      <c r="A3535" s="8">
        <f>IF(ISBLANK('Step 1.4 CNY OAT'!A3535),"-",'Step 1.4 CNY OAT'!A3535)</f>
        <v>43248.25</v>
      </c>
      <c r="B3535" s="26">
        <f t="shared" si="73"/>
        <v>147</v>
      </c>
      <c r="C3535" s="67" cm="1">
        <f t="array" ref="C3535">INDEX('Step 5. Daily Avg Schedule Calc'!$A$2:$D$169,(WEEKDAY(A3535)-1)*24+HOUR(A3535)+1,3)</f>
        <v>1</v>
      </c>
      <c r="D3535" s="67" cm="1">
        <f t="array" ref="D3535">INDEX('Step 5. Daily Avg Schedule Calc'!$A$2:$D$169,(WEEKDAY(A3535)-1)*24+HOUR(A3535)+1,4)</f>
        <v>1</v>
      </c>
      <c r="E3535">
        <f>VLOOKUP(A3535,'Step 1.4 CNY OAT'!$A$1:$B$8761,2)</f>
        <v>56</v>
      </c>
      <c r="F3535" s="11">
        <f ca="1">('Step 3. Regression'!$B$18*E3535^2+'Step 3. Regression'!$C$18*E3535+'Step 3. Regression'!$D$18)*C3535</f>
        <v>5.2950036303641443</v>
      </c>
      <c r="G3535" s="11">
        <f ca="1">('Step 3. Regression'!$G$18*E3535^2+'Step 3. Regression'!$H$18*E3535+'Step 3. Regression'!$I$18)*D3535</f>
        <v>2.7042795630144352</v>
      </c>
    </row>
    <row r="3536" spans="1:7" x14ac:dyDescent="0.25">
      <c r="A3536" s="8">
        <f>IF(ISBLANK('Step 1.4 CNY OAT'!A3536),"-",'Step 1.4 CNY OAT'!A3536)</f>
        <v>43248.291666666664</v>
      </c>
      <c r="B3536" s="26">
        <f t="shared" si="73"/>
        <v>147</v>
      </c>
      <c r="C3536" s="67" cm="1">
        <f t="array" ref="C3536">INDEX('Step 5. Daily Avg Schedule Calc'!$A$2:$D$169,(WEEKDAY(A3536)-1)*24+HOUR(A3536)+1,3)</f>
        <v>1</v>
      </c>
      <c r="D3536" s="67" cm="1">
        <f t="array" ref="D3536">INDEX('Step 5. Daily Avg Schedule Calc'!$A$2:$D$169,(WEEKDAY(A3536)-1)*24+HOUR(A3536)+1,4)</f>
        <v>1</v>
      </c>
      <c r="E3536">
        <f>VLOOKUP(A3536,'Step 1.4 CNY OAT'!$A$1:$B$8761,2)</f>
        <v>57</v>
      </c>
      <c r="F3536" s="11">
        <f ca="1">('Step 3. Regression'!$B$18*E3536^2+'Step 3. Regression'!$C$18*E3536+'Step 3. Regression'!$D$18)*C3536</f>
        <v>5.2883888547218145</v>
      </c>
      <c r="G3536" s="11">
        <f ca="1">('Step 3. Regression'!$G$18*E3536^2+'Step 3. Regression'!$H$18*E3536+'Step 3. Regression'!$I$18)*D3536</f>
        <v>2.697750351623478</v>
      </c>
    </row>
    <row r="3537" spans="1:7" x14ac:dyDescent="0.25">
      <c r="A3537" s="8">
        <f>IF(ISBLANK('Step 1.4 CNY OAT'!A3537),"-",'Step 1.4 CNY OAT'!A3537)</f>
        <v>43248.333333333336</v>
      </c>
      <c r="B3537" s="26">
        <f t="shared" si="73"/>
        <v>147</v>
      </c>
      <c r="C3537" s="67" cm="1">
        <f t="array" ref="C3537">INDEX('Step 5. Daily Avg Schedule Calc'!$A$2:$D$169,(WEEKDAY(A3537)-1)*24+HOUR(A3537)+1,3)</f>
        <v>1</v>
      </c>
      <c r="D3537" s="67" cm="1">
        <f t="array" ref="D3537">INDEX('Step 5. Daily Avg Schedule Calc'!$A$2:$D$169,(WEEKDAY(A3537)-1)*24+HOUR(A3537)+1,4)</f>
        <v>1</v>
      </c>
      <c r="E3537">
        <f>VLOOKUP(A3537,'Step 1.4 CNY OAT'!$A$1:$B$8761,2)</f>
        <v>57</v>
      </c>
      <c r="F3537" s="11">
        <f ca="1">('Step 3. Regression'!$B$18*E3537^2+'Step 3. Regression'!$C$18*E3537+'Step 3. Regression'!$D$18)*C3537</f>
        <v>5.2883888547218145</v>
      </c>
      <c r="G3537" s="11">
        <f ca="1">('Step 3. Regression'!$G$18*E3537^2+'Step 3. Regression'!$H$18*E3537+'Step 3. Regression'!$I$18)*D3537</f>
        <v>2.697750351623478</v>
      </c>
    </row>
    <row r="3538" spans="1:7" x14ac:dyDescent="0.25">
      <c r="A3538" s="8">
        <f>IF(ISBLANK('Step 1.4 CNY OAT'!A3538),"-",'Step 1.4 CNY OAT'!A3538)</f>
        <v>43248.375</v>
      </c>
      <c r="B3538" s="26">
        <f t="shared" si="73"/>
        <v>147</v>
      </c>
      <c r="C3538" s="67" cm="1">
        <f t="array" ref="C3538">INDEX('Step 5. Daily Avg Schedule Calc'!$A$2:$D$169,(WEEKDAY(A3538)-1)*24+HOUR(A3538)+1,3)</f>
        <v>1</v>
      </c>
      <c r="D3538" s="67" cm="1">
        <f t="array" ref="D3538">INDEX('Step 5. Daily Avg Schedule Calc'!$A$2:$D$169,(WEEKDAY(A3538)-1)*24+HOUR(A3538)+1,4)</f>
        <v>1</v>
      </c>
      <c r="E3538">
        <f>VLOOKUP(A3538,'Step 1.4 CNY OAT'!$A$1:$B$8761,2)</f>
        <v>58</v>
      </c>
      <c r="F3538" s="11">
        <f ca="1">('Step 3. Regression'!$B$18*E3538^2+'Step 3. Regression'!$C$18*E3538+'Step 3. Regression'!$D$18)*C3538</f>
        <v>5.2866242144754043</v>
      </c>
      <c r="G3538" s="11">
        <f ca="1">('Step 3. Regression'!$G$18*E3538^2+'Step 3. Regression'!$H$18*E3538+'Step 3. Regression'!$I$18)*D3538</f>
        <v>2.6924684658870004</v>
      </c>
    </row>
    <row r="3539" spans="1:7" x14ac:dyDescent="0.25">
      <c r="A3539" s="8">
        <f>IF(ISBLANK('Step 1.4 CNY OAT'!A3539),"-",'Step 1.4 CNY OAT'!A3539)</f>
        <v>43248.416666666664</v>
      </c>
      <c r="B3539" s="26">
        <f t="shared" si="73"/>
        <v>147</v>
      </c>
      <c r="C3539" s="67" cm="1">
        <f t="array" ref="C3539">INDEX('Step 5. Daily Avg Schedule Calc'!$A$2:$D$169,(WEEKDAY(A3539)-1)*24+HOUR(A3539)+1,3)</f>
        <v>1</v>
      </c>
      <c r="D3539" s="67" cm="1">
        <f t="array" ref="D3539">INDEX('Step 5. Daily Avg Schedule Calc'!$A$2:$D$169,(WEEKDAY(A3539)-1)*24+HOUR(A3539)+1,4)</f>
        <v>1</v>
      </c>
      <c r="E3539">
        <f>VLOOKUP(A3539,'Step 1.4 CNY OAT'!$A$1:$B$8761,2)</f>
        <v>58</v>
      </c>
      <c r="F3539" s="11">
        <f ca="1">('Step 3. Regression'!$B$18*E3539^2+'Step 3. Regression'!$C$18*E3539+'Step 3. Regression'!$D$18)*C3539</f>
        <v>5.2866242144754043</v>
      </c>
      <c r="G3539" s="11">
        <f ca="1">('Step 3. Regression'!$G$18*E3539^2+'Step 3. Regression'!$H$18*E3539+'Step 3. Regression'!$I$18)*D3539</f>
        <v>2.6924684658870004</v>
      </c>
    </row>
    <row r="3540" spans="1:7" x14ac:dyDescent="0.25">
      <c r="A3540" s="8">
        <f>IF(ISBLANK('Step 1.4 CNY OAT'!A3540),"-",'Step 1.4 CNY OAT'!A3540)</f>
        <v>43248.458333333336</v>
      </c>
      <c r="B3540" s="26">
        <f t="shared" si="73"/>
        <v>147</v>
      </c>
      <c r="C3540" s="67" cm="1">
        <f t="array" ref="C3540">INDEX('Step 5. Daily Avg Schedule Calc'!$A$2:$D$169,(WEEKDAY(A3540)-1)*24+HOUR(A3540)+1,3)</f>
        <v>1</v>
      </c>
      <c r="D3540" s="67" cm="1">
        <f t="array" ref="D3540">INDEX('Step 5. Daily Avg Schedule Calc'!$A$2:$D$169,(WEEKDAY(A3540)-1)*24+HOUR(A3540)+1,4)</f>
        <v>1</v>
      </c>
      <c r="E3540">
        <f>VLOOKUP(A3540,'Step 1.4 CNY OAT'!$A$1:$B$8761,2)</f>
        <v>59</v>
      </c>
      <c r="F3540" s="11">
        <f ca="1">('Step 3. Regression'!$B$18*E3540^2+'Step 3. Regression'!$C$18*E3540+'Step 3. Regression'!$D$18)*C3540</f>
        <v>5.2897097096249119</v>
      </c>
      <c r="G3540" s="11">
        <f ca="1">('Step 3. Regression'!$G$18*E3540^2+'Step 3. Regression'!$H$18*E3540+'Step 3. Regression'!$I$18)*D3540</f>
        <v>2.6884339058050024</v>
      </c>
    </row>
    <row r="3541" spans="1:7" x14ac:dyDescent="0.25">
      <c r="A3541" s="8">
        <f>IF(ISBLANK('Step 1.4 CNY OAT'!A3541),"-",'Step 1.4 CNY OAT'!A3541)</f>
        <v>43248.5</v>
      </c>
      <c r="B3541" s="26">
        <f t="shared" si="73"/>
        <v>147</v>
      </c>
      <c r="C3541" s="67" cm="1">
        <f t="array" ref="C3541">INDEX('Step 5. Daily Avg Schedule Calc'!$A$2:$D$169,(WEEKDAY(A3541)-1)*24+HOUR(A3541)+1,3)</f>
        <v>1</v>
      </c>
      <c r="D3541" s="67" cm="1">
        <f t="array" ref="D3541">INDEX('Step 5. Daily Avg Schedule Calc'!$A$2:$D$169,(WEEKDAY(A3541)-1)*24+HOUR(A3541)+1,4)</f>
        <v>1</v>
      </c>
      <c r="E3541">
        <f>VLOOKUP(A3541,'Step 1.4 CNY OAT'!$A$1:$B$8761,2)</f>
        <v>61</v>
      </c>
      <c r="F3541" s="11">
        <f ca="1">('Step 3. Regression'!$B$18*E3541^2+'Step 3. Regression'!$C$18*E3541+'Step 3. Regression'!$D$18)*C3541</f>
        <v>5.3104311061116736</v>
      </c>
      <c r="G3541" s="11">
        <f ca="1">('Step 3. Regression'!$G$18*E3541^2+'Step 3. Regression'!$H$18*E3541+'Step 3. Regression'!$I$18)*D3541</f>
        <v>2.6841067626044453</v>
      </c>
    </row>
    <row r="3542" spans="1:7" x14ac:dyDescent="0.25">
      <c r="A3542" s="8">
        <f>IF(ISBLANK('Step 1.4 CNY OAT'!A3542),"-",'Step 1.4 CNY OAT'!A3542)</f>
        <v>43248.541666666664</v>
      </c>
      <c r="B3542" s="26">
        <f t="shared" si="73"/>
        <v>147</v>
      </c>
      <c r="C3542" s="67" cm="1">
        <f t="array" ref="C3542">INDEX('Step 5. Daily Avg Schedule Calc'!$A$2:$D$169,(WEEKDAY(A3542)-1)*24+HOUR(A3542)+1,3)</f>
        <v>1</v>
      </c>
      <c r="D3542" s="67" cm="1">
        <f t="array" ref="D3542">INDEX('Step 5. Daily Avg Schedule Calc'!$A$2:$D$169,(WEEKDAY(A3542)-1)*24+HOUR(A3542)+1,4)</f>
        <v>1</v>
      </c>
      <c r="E3542">
        <f>VLOOKUP(A3542,'Step 1.4 CNY OAT'!$A$1:$B$8761,2)</f>
        <v>64</v>
      </c>
      <c r="F3542" s="11">
        <f ca="1">('Step 3. Regression'!$B$18*E3542^2+'Step 3. Regression'!$C$18*E3542+'Step 3. Regression'!$D$18)*C3542</f>
        <v>5.3778892163111873</v>
      </c>
      <c r="G3542" s="11">
        <f ca="1">('Step 3. Regression'!$G$18*E3542^2+'Step 3. Regression'!$H$18*E3542+'Step 3. Regression'!$I$18)*D3542</f>
        <v>2.686970990212207</v>
      </c>
    </row>
    <row r="3543" spans="1:7" x14ac:dyDescent="0.25">
      <c r="A3543" s="8">
        <f>IF(ISBLANK('Step 1.4 CNY OAT'!A3543),"-",'Step 1.4 CNY OAT'!A3543)</f>
        <v>43248.583333333336</v>
      </c>
      <c r="B3543" s="26">
        <f t="shared" si="73"/>
        <v>147</v>
      </c>
      <c r="C3543" s="67" cm="1">
        <f t="array" ref="C3543">INDEX('Step 5. Daily Avg Schedule Calc'!$A$2:$D$169,(WEEKDAY(A3543)-1)*24+HOUR(A3543)+1,3)</f>
        <v>1</v>
      </c>
      <c r="D3543" s="67" cm="1">
        <f t="array" ref="D3543">INDEX('Step 5. Daily Avg Schedule Calc'!$A$2:$D$169,(WEEKDAY(A3543)-1)*24+HOUR(A3543)+1,4)</f>
        <v>1</v>
      </c>
      <c r="E3543">
        <f>VLOOKUP(A3543,'Step 1.4 CNY OAT'!$A$1:$B$8761,2)</f>
        <v>66</v>
      </c>
      <c r="F3543" s="11">
        <f ca="1">('Step 3. Regression'!$B$18*E3543^2+'Step 3. Regression'!$C$18*E3543+'Step 3. Regression'!$D$18)*C3543</f>
        <v>5.4471119667571148</v>
      </c>
      <c r="G3543" s="11">
        <f ca="1">('Step 3. Regression'!$G$18*E3543^2+'Step 3. Regression'!$H$18*E3543+'Step 3. Regression'!$I$18)*D3543</f>
        <v>2.6951171035564454</v>
      </c>
    </row>
    <row r="3544" spans="1:7" x14ac:dyDescent="0.25">
      <c r="A3544" s="8">
        <f>IF(ISBLANK('Step 1.4 CNY OAT'!A3544),"-",'Step 1.4 CNY OAT'!A3544)</f>
        <v>43248.625</v>
      </c>
      <c r="B3544" s="26">
        <f t="shared" si="73"/>
        <v>147</v>
      </c>
      <c r="C3544" s="67" cm="1">
        <f t="array" ref="C3544">INDEX('Step 5. Daily Avg Schedule Calc'!$A$2:$D$169,(WEEKDAY(A3544)-1)*24+HOUR(A3544)+1,3)</f>
        <v>1</v>
      </c>
      <c r="D3544" s="67" cm="1">
        <f t="array" ref="D3544">INDEX('Step 5. Daily Avg Schedule Calc'!$A$2:$D$169,(WEEKDAY(A3544)-1)*24+HOUR(A3544)+1,4)</f>
        <v>1</v>
      </c>
      <c r="E3544">
        <f>VLOOKUP(A3544,'Step 1.4 CNY OAT'!$A$1:$B$8761,2)</f>
        <v>69</v>
      </c>
      <c r="F3544" s="11">
        <f ca="1">('Step 3. Regression'!$B$18*E3544^2+'Step 3. Regression'!$C$18*E3544+'Step 3. Regression'!$D$18)*C3544</f>
        <v>5.5873221078953783</v>
      </c>
      <c r="G3544" s="11">
        <f ca="1">('Step 3. Regression'!$G$18*E3544^2+'Step 3. Regression'!$H$18*E3544+'Step 3. Regression'!$I$18)*D3544</f>
        <v>2.7166912159814012</v>
      </c>
    </row>
    <row r="3545" spans="1:7" x14ac:dyDescent="0.25">
      <c r="A3545" s="8">
        <f>IF(ISBLANK('Step 1.4 CNY OAT'!A3545),"-",'Step 1.4 CNY OAT'!A3545)</f>
        <v>43248.666666666664</v>
      </c>
      <c r="B3545" s="26">
        <f t="shared" si="73"/>
        <v>147</v>
      </c>
      <c r="C3545" s="67" cm="1">
        <f t="array" ref="C3545">INDEX('Step 5. Daily Avg Schedule Calc'!$A$2:$D$169,(WEEKDAY(A3545)-1)*24+HOUR(A3545)+1,3)</f>
        <v>1</v>
      </c>
      <c r="D3545" s="67" cm="1">
        <f t="array" ref="D3545">INDEX('Step 5. Daily Avg Schedule Calc'!$A$2:$D$169,(WEEKDAY(A3545)-1)*24+HOUR(A3545)+1,4)</f>
        <v>1</v>
      </c>
      <c r="E3545">
        <f>VLOOKUP(A3545,'Step 1.4 CNY OAT'!$A$1:$B$8761,2)</f>
        <v>69</v>
      </c>
      <c r="F3545" s="11">
        <f ca="1">('Step 3. Regression'!$B$18*E3545^2+'Step 3. Regression'!$C$18*E3545+'Step 3. Regression'!$D$18)*C3545</f>
        <v>5.5873221078953783</v>
      </c>
      <c r="G3545" s="11">
        <f ca="1">('Step 3. Regression'!$G$18*E3545^2+'Step 3. Regression'!$H$18*E3545+'Step 3. Regression'!$I$18)*D3545</f>
        <v>2.7166912159814012</v>
      </c>
    </row>
    <row r="3546" spans="1:7" x14ac:dyDescent="0.25">
      <c r="A3546" s="8">
        <f>IF(ISBLANK('Step 1.4 CNY OAT'!A3546),"-",'Step 1.4 CNY OAT'!A3546)</f>
        <v>43248.708333333336</v>
      </c>
      <c r="B3546" s="26">
        <f t="shared" si="73"/>
        <v>147</v>
      </c>
      <c r="C3546" s="67" cm="1">
        <f t="array" ref="C3546">INDEX('Step 5. Daily Avg Schedule Calc'!$A$2:$D$169,(WEEKDAY(A3546)-1)*24+HOUR(A3546)+1,3)</f>
        <v>1</v>
      </c>
      <c r="D3546" s="67" cm="1">
        <f t="array" ref="D3546">INDEX('Step 5. Daily Avg Schedule Calc'!$A$2:$D$169,(WEEKDAY(A3546)-1)*24+HOUR(A3546)+1,4)</f>
        <v>1</v>
      </c>
      <c r="E3546">
        <f>VLOOKUP(A3546,'Step 1.4 CNY OAT'!$A$1:$B$8761,2)</f>
        <v>69</v>
      </c>
      <c r="F3546" s="11">
        <f ca="1">('Step 3. Regression'!$B$18*E3546^2+'Step 3. Regression'!$C$18*E3546+'Step 3. Regression'!$D$18)*C3546</f>
        <v>5.5873221078953783</v>
      </c>
      <c r="G3546" s="11">
        <f ca="1">('Step 3. Regression'!$G$18*E3546^2+'Step 3. Regression'!$H$18*E3546+'Step 3. Regression'!$I$18)*D3546</f>
        <v>2.7166912159814012</v>
      </c>
    </row>
    <row r="3547" spans="1:7" x14ac:dyDescent="0.25">
      <c r="A3547" s="8">
        <f>IF(ISBLANK('Step 1.4 CNY OAT'!A3547),"-",'Step 1.4 CNY OAT'!A3547)</f>
        <v>43248.75</v>
      </c>
      <c r="B3547" s="26">
        <f t="shared" si="73"/>
        <v>147</v>
      </c>
      <c r="C3547" s="67" cm="1">
        <f t="array" ref="C3547">INDEX('Step 5. Daily Avg Schedule Calc'!$A$2:$D$169,(WEEKDAY(A3547)-1)*24+HOUR(A3547)+1,3)</f>
        <v>1</v>
      </c>
      <c r="D3547" s="67" cm="1">
        <f t="array" ref="D3547">INDEX('Step 5. Daily Avg Schedule Calc'!$A$2:$D$169,(WEEKDAY(A3547)-1)*24+HOUR(A3547)+1,4)</f>
        <v>1</v>
      </c>
      <c r="E3547">
        <f>VLOOKUP(A3547,'Step 1.4 CNY OAT'!$A$1:$B$8761,2)</f>
        <v>67</v>
      </c>
      <c r="F3547" s="11">
        <f ca="1">('Step 3. Regression'!$B$18*E3547^2+'Step 3. Regression'!$C$18*E3547+'Step 3. Regression'!$D$18)*C3547</f>
        <v>5.4889985450739509</v>
      </c>
      <c r="G3547" s="11">
        <f ca="1">('Step 3. Regression'!$G$18*E3547^2+'Step 3. Regression'!$H$18*E3547+'Step 3. Regression'!$I$18)*D3547</f>
        <v>2.7010611487102851</v>
      </c>
    </row>
    <row r="3548" spans="1:7" x14ac:dyDescent="0.25">
      <c r="A3548" s="8">
        <f>IF(ISBLANK('Step 1.4 CNY OAT'!A3548),"-",'Step 1.4 CNY OAT'!A3548)</f>
        <v>43248.791666666664</v>
      </c>
      <c r="B3548" s="26">
        <f t="shared" si="73"/>
        <v>147</v>
      </c>
      <c r="C3548" s="67" cm="1">
        <f t="array" ref="C3548">INDEX('Step 5. Daily Avg Schedule Calc'!$A$2:$D$169,(WEEKDAY(A3548)-1)*24+HOUR(A3548)+1,3)</f>
        <v>1</v>
      </c>
      <c r="D3548" s="67" cm="1">
        <f t="array" ref="D3548">INDEX('Step 5. Daily Avg Schedule Calc'!$A$2:$D$169,(WEEKDAY(A3548)-1)*24+HOUR(A3548)+1,4)</f>
        <v>1</v>
      </c>
      <c r="E3548">
        <f>VLOOKUP(A3548,'Step 1.4 CNY OAT'!$A$1:$B$8761,2)</f>
        <v>63</v>
      </c>
      <c r="F3548" s="11">
        <f ca="1">('Step 3. Regression'!$B$18*E3548^2+'Step 3. Regression'!$C$18*E3548+'Step 3. Regression'!$D$18)*C3548</f>
        <v>5.3505530441821012</v>
      </c>
      <c r="G3548" s="11">
        <f ca="1">('Step 3. Regression'!$G$18*E3548^2+'Step 3. Regression'!$H$18*E3548+'Step 3. Regression'!$I$18)*D3548</f>
        <v>2.6847689220218069</v>
      </c>
    </row>
    <row r="3549" spans="1:7" x14ac:dyDescent="0.25">
      <c r="A3549" s="8">
        <f>IF(ISBLANK('Step 1.4 CNY OAT'!A3549),"-",'Step 1.4 CNY OAT'!A3549)</f>
        <v>43248.833333333336</v>
      </c>
      <c r="B3549" s="26">
        <f t="shared" si="73"/>
        <v>147</v>
      </c>
      <c r="C3549" s="67" cm="1">
        <f t="array" ref="C3549">INDEX('Step 5. Daily Avg Schedule Calc'!$A$2:$D$169,(WEEKDAY(A3549)-1)*24+HOUR(A3549)+1,3)</f>
        <v>1</v>
      </c>
      <c r="D3549" s="67" cm="1">
        <f t="array" ref="D3549">INDEX('Step 5. Daily Avg Schedule Calc'!$A$2:$D$169,(WEEKDAY(A3549)-1)*24+HOUR(A3549)+1,4)</f>
        <v>1</v>
      </c>
      <c r="E3549">
        <f>VLOOKUP(A3549,'Step 1.4 CNY OAT'!$A$1:$B$8761,2)</f>
        <v>61</v>
      </c>
      <c r="F3549" s="11">
        <f ca="1">('Step 3. Regression'!$B$18*E3549^2+'Step 3. Regression'!$C$18*E3549+'Step 3. Regression'!$D$18)*C3549</f>
        <v>5.3104311061116736</v>
      </c>
      <c r="G3549" s="11">
        <f ca="1">('Step 3. Regression'!$G$18*E3549^2+'Step 3. Regression'!$H$18*E3549+'Step 3. Regression'!$I$18)*D3549</f>
        <v>2.6841067626044453</v>
      </c>
    </row>
    <row r="3550" spans="1:7" x14ac:dyDescent="0.25">
      <c r="A3550" s="8">
        <f>IF(ISBLANK('Step 1.4 CNY OAT'!A3550),"-",'Step 1.4 CNY OAT'!A3550)</f>
        <v>43248.875</v>
      </c>
      <c r="B3550" s="26">
        <f t="shared" si="73"/>
        <v>147</v>
      </c>
      <c r="C3550" s="67" cm="1">
        <f t="array" ref="C3550">INDEX('Step 5. Daily Avg Schedule Calc'!$A$2:$D$169,(WEEKDAY(A3550)-1)*24+HOUR(A3550)+1,3)</f>
        <v>1</v>
      </c>
      <c r="D3550" s="67" cm="1">
        <f t="array" ref="D3550">INDEX('Step 5. Daily Avg Schedule Calc'!$A$2:$D$169,(WEEKDAY(A3550)-1)*24+HOUR(A3550)+1,4)</f>
        <v>1</v>
      </c>
      <c r="E3550">
        <f>VLOOKUP(A3550,'Step 1.4 CNY OAT'!$A$1:$B$8761,2)</f>
        <v>61</v>
      </c>
      <c r="F3550" s="11">
        <f ca="1">('Step 3. Regression'!$B$18*E3550^2+'Step 3. Regression'!$C$18*E3550+'Step 3. Regression'!$D$18)*C3550</f>
        <v>5.3104311061116736</v>
      </c>
      <c r="G3550" s="11">
        <f ca="1">('Step 3. Regression'!$G$18*E3550^2+'Step 3. Regression'!$H$18*E3550+'Step 3. Regression'!$I$18)*D3550</f>
        <v>2.6841067626044453</v>
      </c>
    </row>
    <row r="3551" spans="1:7" x14ac:dyDescent="0.25">
      <c r="A3551" s="8">
        <f>IF(ISBLANK('Step 1.4 CNY OAT'!A3551),"-",'Step 1.4 CNY OAT'!A3551)</f>
        <v>43248.916666666664</v>
      </c>
      <c r="B3551" s="26">
        <f t="shared" si="73"/>
        <v>147</v>
      </c>
      <c r="C3551" s="67" cm="1">
        <f t="array" ref="C3551">INDEX('Step 5. Daily Avg Schedule Calc'!$A$2:$D$169,(WEEKDAY(A3551)-1)*24+HOUR(A3551)+1,3)</f>
        <v>1</v>
      </c>
      <c r="D3551" s="67" cm="1">
        <f t="array" ref="D3551">INDEX('Step 5. Daily Avg Schedule Calc'!$A$2:$D$169,(WEEKDAY(A3551)-1)*24+HOUR(A3551)+1,4)</f>
        <v>1</v>
      </c>
      <c r="E3551">
        <f>VLOOKUP(A3551,'Step 1.4 CNY OAT'!$A$1:$B$8761,2)</f>
        <v>61</v>
      </c>
      <c r="F3551" s="11">
        <f ca="1">('Step 3. Regression'!$B$18*E3551^2+'Step 3. Regression'!$C$18*E3551+'Step 3. Regression'!$D$18)*C3551</f>
        <v>5.3104311061116736</v>
      </c>
      <c r="G3551" s="11">
        <f ca="1">('Step 3. Regression'!$G$18*E3551^2+'Step 3. Regression'!$H$18*E3551+'Step 3. Regression'!$I$18)*D3551</f>
        <v>2.6841067626044453</v>
      </c>
    </row>
    <row r="3552" spans="1:7" x14ac:dyDescent="0.25">
      <c r="A3552" s="8">
        <f>IF(ISBLANK('Step 1.4 CNY OAT'!A3552),"-",'Step 1.4 CNY OAT'!A3552)</f>
        <v>43248.958333333336</v>
      </c>
      <c r="B3552" s="26">
        <f t="shared" si="73"/>
        <v>147</v>
      </c>
      <c r="C3552" s="67" cm="1">
        <f t="array" ref="C3552">INDEX('Step 5. Daily Avg Schedule Calc'!$A$2:$D$169,(WEEKDAY(A3552)-1)*24+HOUR(A3552)+1,3)</f>
        <v>1</v>
      </c>
      <c r="D3552" s="67" cm="1">
        <f t="array" ref="D3552">INDEX('Step 5. Daily Avg Schedule Calc'!$A$2:$D$169,(WEEKDAY(A3552)-1)*24+HOUR(A3552)+1,4)</f>
        <v>1</v>
      </c>
      <c r="E3552">
        <f>VLOOKUP(A3552,'Step 1.4 CNY OAT'!$A$1:$B$8761,2)</f>
        <v>62</v>
      </c>
      <c r="F3552" s="11">
        <f ca="1">('Step 3. Regression'!$B$18*E3552^2+'Step 3. Regression'!$C$18*E3552+'Step 3. Regression'!$D$18)*C3552</f>
        <v>5.3280670074489258</v>
      </c>
      <c r="G3552" s="11">
        <f ca="1">('Step 3. Regression'!$G$18*E3552^2+'Step 3. Regression'!$H$18*E3552+'Step 3. Regression'!$I$18)*D3552</f>
        <v>2.6838141794858865</v>
      </c>
    </row>
    <row r="3553" spans="1:7" x14ac:dyDescent="0.25">
      <c r="A3553" s="8">
        <f>IF(ISBLANK('Step 1.4 CNY OAT'!A3553),"-",'Step 1.4 CNY OAT'!A3553)</f>
        <v>43249</v>
      </c>
      <c r="B3553" s="26">
        <f t="shared" si="73"/>
        <v>148</v>
      </c>
      <c r="C3553" s="67" cm="1">
        <f t="array" ref="C3553">INDEX('Step 5. Daily Avg Schedule Calc'!$A$2:$D$169,(WEEKDAY(A3553)-1)*24+HOUR(A3553)+1,3)</f>
        <v>1</v>
      </c>
      <c r="D3553" s="67" cm="1">
        <f t="array" ref="D3553">INDEX('Step 5. Daily Avg Schedule Calc'!$A$2:$D$169,(WEEKDAY(A3553)-1)*24+HOUR(A3553)+1,4)</f>
        <v>1</v>
      </c>
      <c r="E3553">
        <f>VLOOKUP(A3553,'Step 1.4 CNY OAT'!$A$1:$B$8761,2)</f>
        <v>62</v>
      </c>
      <c r="F3553" s="11">
        <f ca="1">('Step 3. Regression'!$B$18*E3553^2+'Step 3. Regression'!$C$18*E3553+'Step 3. Regression'!$D$18)*C3553</f>
        <v>5.3280670074489258</v>
      </c>
      <c r="G3553" s="11">
        <f ca="1">('Step 3. Regression'!$G$18*E3553^2+'Step 3. Regression'!$H$18*E3553+'Step 3. Regression'!$I$18)*D3553</f>
        <v>2.6838141794858865</v>
      </c>
    </row>
    <row r="3554" spans="1:7" x14ac:dyDescent="0.25">
      <c r="A3554" s="8">
        <f>IF(ISBLANK('Step 1.4 CNY OAT'!A3554),"-",'Step 1.4 CNY OAT'!A3554)</f>
        <v>43249.041666666664</v>
      </c>
      <c r="B3554" s="26">
        <f t="shared" si="73"/>
        <v>148</v>
      </c>
      <c r="C3554" s="67" cm="1">
        <f t="array" ref="C3554">INDEX('Step 5. Daily Avg Schedule Calc'!$A$2:$D$169,(WEEKDAY(A3554)-1)*24+HOUR(A3554)+1,3)</f>
        <v>1</v>
      </c>
      <c r="D3554" s="67" cm="1">
        <f t="array" ref="D3554">INDEX('Step 5. Daily Avg Schedule Calc'!$A$2:$D$169,(WEEKDAY(A3554)-1)*24+HOUR(A3554)+1,4)</f>
        <v>1</v>
      </c>
      <c r="E3554">
        <f>VLOOKUP(A3554,'Step 1.4 CNY OAT'!$A$1:$B$8761,2)</f>
        <v>62</v>
      </c>
      <c r="F3554" s="11">
        <f ca="1">('Step 3. Regression'!$B$18*E3554^2+'Step 3. Regression'!$C$18*E3554+'Step 3. Regression'!$D$18)*C3554</f>
        <v>5.3280670074489258</v>
      </c>
      <c r="G3554" s="11">
        <f ca="1">('Step 3. Regression'!$G$18*E3554^2+'Step 3. Regression'!$H$18*E3554+'Step 3. Regression'!$I$18)*D3554</f>
        <v>2.6838141794858865</v>
      </c>
    </row>
    <row r="3555" spans="1:7" x14ac:dyDescent="0.25">
      <c r="A3555" s="8">
        <f>IF(ISBLANK('Step 1.4 CNY OAT'!A3555),"-",'Step 1.4 CNY OAT'!A3555)</f>
        <v>43249.083333333336</v>
      </c>
      <c r="B3555" s="26">
        <f t="shared" si="73"/>
        <v>148</v>
      </c>
      <c r="C3555" s="67" cm="1">
        <f t="array" ref="C3555">INDEX('Step 5. Daily Avg Schedule Calc'!$A$2:$D$169,(WEEKDAY(A3555)-1)*24+HOUR(A3555)+1,3)</f>
        <v>1</v>
      </c>
      <c r="D3555" s="67" cm="1">
        <f t="array" ref="D3555">INDEX('Step 5. Daily Avg Schedule Calc'!$A$2:$D$169,(WEEKDAY(A3555)-1)*24+HOUR(A3555)+1,4)</f>
        <v>1</v>
      </c>
      <c r="E3555">
        <f>VLOOKUP(A3555,'Step 1.4 CNY OAT'!$A$1:$B$8761,2)</f>
        <v>64</v>
      </c>
      <c r="F3555" s="11">
        <f ca="1">('Step 3. Regression'!$B$18*E3555^2+'Step 3. Regression'!$C$18*E3555+'Step 3. Regression'!$D$18)*C3555</f>
        <v>5.3778892163111873</v>
      </c>
      <c r="G3555" s="11">
        <f ca="1">('Step 3. Regression'!$G$18*E3555^2+'Step 3. Regression'!$H$18*E3555+'Step 3. Regression'!$I$18)*D3555</f>
        <v>2.686970990212207</v>
      </c>
    </row>
    <row r="3556" spans="1:7" x14ac:dyDescent="0.25">
      <c r="A3556" s="8">
        <f>IF(ISBLANK('Step 1.4 CNY OAT'!A3556),"-",'Step 1.4 CNY OAT'!A3556)</f>
        <v>43249.125</v>
      </c>
      <c r="B3556" s="26">
        <f t="shared" si="73"/>
        <v>148</v>
      </c>
      <c r="C3556" s="67" cm="1">
        <f t="array" ref="C3556">INDEX('Step 5. Daily Avg Schedule Calc'!$A$2:$D$169,(WEEKDAY(A3556)-1)*24+HOUR(A3556)+1,3)</f>
        <v>1</v>
      </c>
      <c r="D3556" s="67" cm="1">
        <f t="array" ref="D3556">INDEX('Step 5. Daily Avg Schedule Calc'!$A$2:$D$169,(WEEKDAY(A3556)-1)*24+HOUR(A3556)+1,4)</f>
        <v>1</v>
      </c>
      <c r="E3556">
        <f>VLOOKUP(A3556,'Step 1.4 CNY OAT'!$A$1:$B$8761,2)</f>
        <v>65</v>
      </c>
      <c r="F3556" s="11">
        <f ca="1">('Step 3. Regression'!$B$18*E3556^2+'Step 3. Regression'!$C$18*E3556+'Step 3. Regression'!$D$18)*C3556</f>
        <v>5.4100755238361913</v>
      </c>
      <c r="G3556" s="11">
        <f ca="1">('Step 3. Regression'!$G$18*E3556^2+'Step 3. Regression'!$H$18*E3556+'Step 3. Regression'!$I$18)*D3556</f>
        <v>2.6904203840570866</v>
      </c>
    </row>
    <row r="3557" spans="1:7" x14ac:dyDescent="0.25">
      <c r="A3557" s="8">
        <f>IF(ISBLANK('Step 1.4 CNY OAT'!A3557),"-",'Step 1.4 CNY OAT'!A3557)</f>
        <v>43249.166666666664</v>
      </c>
      <c r="B3557" s="26">
        <f t="shared" si="73"/>
        <v>148</v>
      </c>
      <c r="C3557" s="67" cm="1">
        <f t="array" ref="C3557">INDEX('Step 5. Daily Avg Schedule Calc'!$A$2:$D$169,(WEEKDAY(A3557)-1)*24+HOUR(A3557)+1,3)</f>
        <v>1</v>
      </c>
      <c r="D3557" s="67" cm="1">
        <f t="array" ref="D3557">INDEX('Step 5. Daily Avg Schedule Calc'!$A$2:$D$169,(WEEKDAY(A3557)-1)*24+HOUR(A3557)+1,4)</f>
        <v>1</v>
      </c>
      <c r="E3557">
        <f>VLOOKUP(A3557,'Step 1.4 CNY OAT'!$A$1:$B$8761,2)</f>
        <v>65</v>
      </c>
      <c r="F3557" s="11">
        <f ca="1">('Step 3. Regression'!$B$18*E3557^2+'Step 3. Regression'!$C$18*E3557+'Step 3. Regression'!$D$18)*C3557</f>
        <v>5.4100755238361913</v>
      </c>
      <c r="G3557" s="11">
        <f ca="1">('Step 3. Regression'!$G$18*E3557^2+'Step 3. Regression'!$H$18*E3557+'Step 3. Regression'!$I$18)*D3557</f>
        <v>2.6904203840570866</v>
      </c>
    </row>
    <row r="3558" spans="1:7" x14ac:dyDescent="0.25">
      <c r="A3558" s="8">
        <f>IF(ISBLANK('Step 1.4 CNY OAT'!A3558),"-",'Step 1.4 CNY OAT'!A3558)</f>
        <v>43249.208333333336</v>
      </c>
      <c r="B3558" s="26">
        <f t="shared" si="73"/>
        <v>148</v>
      </c>
      <c r="C3558" s="67" cm="1">
        <f t="array" ref="C3558">INDEX('Step 5. Daily Avg Schedule Calc'!$A$2:$D$169,(WEEKDAY(A3558)-1)*24+HOUR(A3558)+1,3)</f>
        <v>1</v>
      </c>
      <c r="D3558" s="67" cm="1">
        <f t="array" ref="D3558">INDEX('Step 5. Daily Avg Schedule Calc'!$A$2:$D$169,(WEEKDAY(A3558)-1)*24+HOUR(A3558)+1,4)</f>
        <v>1</v>
      </c>
      <c r="E3558">
        <f>VLOOKUP(A3558,'Step 1.4 CNY OAT'!$A$1:$B$8761,2)</f>
        <v>66</v>
      </c>
      <c r="F3558" s="11">
        <f ca="1">('Step 3. Regression'!$B$18*E3558^2+'Step 3. Regression'!$C$18*E3558+'Step 3. Regression'!$D$18)*C3558</f>
        <v>5.4471119667571148</v>
      </c>
      <c r="G3558" s="11">
        <f ca="1">('Step 3. Regression'!$G$18*E3558^2+'Step 3. Regression'!$H$18*E3558+'Step 3. Regression'!$I$18)*D3558</f>
        <v>2.6951171035564454</v>
      </c>
    </row>
    <row r="3559" spans="1:7" x14ac:dyDescent="0.25">
      <c r="A3559" s="8">
        <f>IF(ISBLANK('Step 1.4 CNY OAT'!A3559),"-",'Step 1.4 CNY OAT'!A3559)</f>
        <v>43249.25</v>
      </c>
      <c r="B3559" s="26">
        <f t="shared" si="73"/>
        <v>148</v>
      </c>
      <c r="C3559" s="67" cm="1">
        <f t="array" ref="C3559">INDEX('Step 5. Daily Avg Schedule Calc'!$A$2:$D$169,(WEEKDAY(A3559)-1)*24+HOUR(A3559)+1,3)</f>
        <v>1</v>
      </c>
      <c r="D3559" s="67" cm="1">
        <f t="array" ref="D3559">INDEX('Step 5. Daily Avg Schedule Calc'!$A$2:$D$169,(WEEKDAY(A3559)-1)*24+HOUR(A3559)+1,4)</f>
        <v>1</v>
      </c>
      <c r="E3559">
        <f>VLOOKUP(A3559,'Step 1.4 CNY OAT'!$A$1:$B$8761,2)</f>
        <v>67</v>
      </c>
      <c r="F3559" s="11">
        <f ca="1">('Step 3. Regression'!$B$18*E3559^2+'Step 3. Regression'!$C$18*E3559+'Step 3. Regression'!$D$18)*C3559</f>
        <v>5.4889985450739509</v>
      </c>
      <c r="G3559" s="11">
        <f ca="1">('Step 3. Regression'!$G$18*E3559^2+'Step 3. Regression'!$H$18*E3559+'Step 3. Regression'!$I$18)*D3559</f>
        <v>2.7010611487102851</v>
      </c>
    </row>
    <row r="3560" spans="1:7" x14ac:dyDescent="0.25">
      <c r="A3560" s="8">
        <f>IF(ISBLANK('Step 1.4 CNY OAT'!A3560),"-",'Step 1.4 CNY OAT'!A3560)</f>
        <v>43249.291666666664</v>
      </c>
      <c r="B3560" s="26">
        <f t="shared" si="73"/>
        <v>148</v>
      </c>
      <c r="C3560" s="67" cm="1">
        <f t="array" ref="C3560">INDEX('Step 5. Daily Avg Schedule Calc'!$A$2:$D$169,(WEEKDAY(A3560)-1)*24+HOUR(A3560)+1,3)</f>
        <v>1</v>
      </c>
      <c r="D3560" s="67" cm="1">
        <f t="array" ref="D3560">INDEX('Step 5. Daily Avg Schedule Calc'!$A$2:$D$169,(WEEKDAY(A3560)-1)*24+HOUR(A3560)+1,4)</f>
        <v>1</v>
      </c>
      <c r="E3560">
        <f>VLOOKUP(A3560,'Step 1.4 CNY OAT'!$A$1:$B$8761,2)</f>
        <v>67</v>
      </c>
      <c r="F3560" s="11">
        <f ca="1">('Step 3. Regression'!$B$18*E3560^2+'Step 3. Regression'!$C$18*E3560+'Step 3. Regression'!$D$18)*C3560</f>
        <v>5.4889985450739509</v>
      </c>
      <c r="G3560" s="11">
        <f ca="1">('Step 3. Regression'!$G$18*E3560^2+'Step 3. Regression'!$H$18*E3560+'Step 3. Regression'!$I$18)*D3560</f>
        <v>2.7010611487102851</v>
      </c>
    </row>
    <row r="3561" spans="1:7" x14ac:dyDescent="0.25">
      <c r="A3561" s="8">
        <f>IF(ISBLANK('Step 1.4 CNY OAT'!A3561),"-",'Step 1.4 CNY OAT'!A3561)</f>
        <v>43249.333333333336</v>
      </c>
      <c r="B3561" s="26">
        <f t="shared" si="73"/>
        <v>148</v>
      </c>
      <c r="C3561" s="67" cm="1">
        <f t="array" ref="C3561">INDEX('Step 5. Daily Avg Schedule Calc'!$A$2:$D$169,(WEEKDAY(A3561)-1)*24+HOUR(A3561)+1,3)</f>
        <v>1</v>
      </c>
      <c r="D3561" s="67" cm="1">
        <f t="array" ref="D3561">INDEX('Step 5. Daily Avg Schedule Calc'!$A$2:$D$169,(WEEKDAY(A3561)-1)*24+HOUR(A3561)+1,4)</f>
        <v>1</v>
      </c>
      <c r="E3561">
        <f>VLOOKUP(A3561,'Step 1.4 CNY OAT'!$A$1:$B$8761,2)</f>
        <v>69</v>
      </c>
      <c r="F3561" s="11">
        <f ca="1">('Step 3. Regression'!$B$18*E3561^2+'Step 3. Regression'!$C$18*E3561+'Step 3. Regression'!$D$18)*C3561</f>
        <v>5.5873221078953783</v>
      </c>
      <c r="G3561" s="11">
        <f ca="1">('Step 3. Regression'!$G$18*E3561^2+'Step 3. Regression'!$H$18*E3561+'Step 3. Regression'!$I$18)*D3561</f>
        <v>2.7166912159814012</v>
      </c>
    </row>
    <row r="3562" spans="1:7" x14ac:dyDescent="0.25">
      <c r="A3562" s="8">
        <f>IF(ISBLANK('Step 1.4 CNY OAT'!A3562),"-",'Step 1.4 CNY OAT'!A3562)</f>
        <v>43249.375</v>
      </c>
      <c r="B3562" s="26">
        <f t="shared" si="73"/>
        <v>148</v>
      </c>
      <c r="C3562" s="67" cm="1">
        <f t="array" ref="C3562">INDEX('Step 5. Daily Avg Schedule Calc'!$A$2:$D$169,(WEEKDAY(A3562)-1)*24+HOUR(A3562)+1,3)</f>
        <v>1</v>
      </c>
      <c r="D3562" s="67" cm="1">
        <f t="array" ref="D3562">INDEX('Step 5. Daily Avg Schedule Calc'!$A$2:$D$169,(WEEKDAY(A3562)-1)*24+HOUR(A3562)+1,4)</f>
        <v>1</v>
      </c>
      <c r="E3562">
        <f>VLOOKUP(A3562,'Step 1.4 CNY OAT'!$A$1:$B$8761,2)</f>
        <v>73</v>
      </c>
      <c r="F3562" s="11">
        <f ca="1">('Step 3. Regression'!$B$18*E3562^2+'Step 3. Regression'!$C$18*E3562+'Step 3. Regression'!$D$18)*C3562</f>
        <v>5.8421708582892293</v>
      </c>
      <c r="G3562" s="11">
        <f ca="1">('Step 3. Regression'!$G$18*E3562^2+'Step 3. Regression'!$H$18*E3562+'Step 3. Regression'!$I$18)*D3562</f>
        <v>2.7629192583773894</v>
      </c>
    </row>
    <row r="3563" spans="1:7" x14ac:dyDescent="0.25">
      <c r="A3563" s="8">
        <f>IF(ISBLANK('Step 1.4 CNY OAT'!A3563),"-",'Step 1.4 CNY OAT'!A3563)</f>
        <v>43249.416666666664</v>
      </c>
      <c r="B3563" s="26">
        <f t="shared" si="73"/>
        <v>148</v>
      </c>
      <c r="C3563" s="67" cm="1">
        <f t="array" ref="C3563">INDEX('Step 5. Daily Avg Schedule Calc'!$A$2:$D$169,(WEEKDAY(A3563)-1)*24+HOUR(A3563)+1,3)</f>
        <v>1</v>
      </c>
      <c r="D3563" s="67" cm="1">
        <f t="array" ref="D3563">INDEX('Step 5. Daily Avg Schedule Calc'!$A$2:$D$169,(WEEKDAY(A3563)-1)*24+HOUR(A3563)+1,4)</f>
        <v>1</v>
      </c>
      <c r="E3563">
        <f>VLOOKUP(A3563,'Step 1.4 CNY OAT'!$A$1:$B$8761,2)</f>
        <v>75</v>
      </c>
      <c r="F3563" s="11">
        <f ca="1">('Step 3. Regression'!$B$18*E3563^2+'Step 3. Regression'!$C$18*E3563+'Step 3. Regression'!$D$18)*C3563</f>
        <v>5.9986960458616565</v>
      </c>
      <c r="G3563" s="11">
        <f ca="1">('Step 3. Regression'!$G$18*E3563^2+'Step 3. Regression'!$H$18*E3563+'Step 3. Regression'!$I$18)*D3563</f>
        <v>2.7935172335022607</v>
      </c>
    </row>
    <row r="3564" spans="1:7" x14ac:dyDescent="0.25">
      <c r="A3564" s="8">
        <f>IF(ISBLANK('Step 1.4 CNY OAT'!A3564),"-",'Step 1.4 CNY OAT'!A3564)</f>
        <v>43249.458333333336</v>
      </c>
      <c r="B3564" s="26">
        <f t="shared" si="73"/>
        <v>148</v>
      </c>
      <c r="C3564" s="67" cm="1">
        <f t="array" ref="C3564">INDEX('Step 5. Daily Avg Schedule Calc'!$A$2:$D$169,(WEEKDAY(A3564)-1)*24+HOUR(A3564)+1,3)</f>
        <v>1</v>
      </c>
      <c r="D3564" s="67" cm="1">
        <f t="array" ref="D3564">INDEX('Step 5. Daily Avg Schedule Calc'!$A$2:$D$169,(WEEKDAY(A3564)-1)*24+HOUR(A3564)+1,4)</f>
        <v>1</v>
      </c>
      <c r="E3564">
        <f>VLOOKUP(A3564,'Step 1.4 CNY OAT'!$A$1:$B$8761,2)</f>
        <v>78</v>
      </c>
      <c r="F3564" s="11">
        <f ca="1">('Step 3. Regression'!$B$18*E3564^2+'Step 3. Regression'!$C$18*E3564+'Step 3. Regression'!$D$18)*C3564</f>
        <v>6.2698598426896712</v>
      </c>
      <c r="G3564" s="11">
        <f ca="1">('Step 3. Regression'!$G$18*E3564^2+'Step 3. Regression'!$H$18*E3564+'Step 3. Regression'!$I$18)*D3564</f>
        <v>2.8487691385981644</v>
      </c>
    </row>
    <row r="3565" spans="1:7" x14ac:dyDescent="0.25">
      <c r="A3565" s="8">
        <f>IF(ISBLANK('Step 1.4 CNY OAT'!A3565),"-",'Step 1.4 CNY OAT'!A3565)</f>
        <v>43249.5</v>
      </c>
      <c r="B3565" s="26">
        <f t="shared" si="73"/>
        <v>148</v>
      </c>
      <c r="C3565" s="67" cm="1">
        <f t="array" ref="C3565">INDEX('Step 5. Daily Avg Schedule Calc'!$A$2:$D$169,(WEEKDAY(A3565)-1)*24+HOUR(A3565)+1,3)</f>
        <v>1</v>
      </c>
      <c r="D3565" s="67" cm="1">
        <f t="array" ref="D3565">INDEX('Step 5. Daily Avg Schedule Calc'!$A$2:$D$169,(WEEKDAY(A3565)-1)*24+HOUR(A3565)+1,4)</f>
        <v>1</v>
      </c>
      <c r="E3565">
        <f>VLOOKUP(A3565,'Step 1.4 CNY OAT'!$A$1:$B$8761,2)</f>
        <v>82</v>
      </c>
      <c r="F3565" s="11">
        <f ca="1">('Step 3. Regression'!$B$18*E3565^2+'Step 3. Regression'!$C$18*E3565+'Step 3. Regression'!$D$18)*C3565</f>
        <v>6.6993134673365216</v>
      </c>
      <c r="G3565" s="11">
        <f ca="1">('Step 3. Regression'!$G$18*E3565^2+'Step 3. Regression'!$H$18*E3565+'Step 3. Regression'!$I$18)*D3565</f>
        <v>2.9399009045554179</v>
      </c>
    </row>
    <row r="3566" spans="1:7" x14ac:dyDescent="0.25">
      <c r="A3566" s="8">
        <f>IF(ISBLANK('Step 1.4 CNY OAT'!A3566),"-",'Step 1.4 CNY OAT'!A3566)</f>
        <v>43249.541666666664</v>
      </c>
      <c r="B3566" s="26">
        <f t="shared" si="73"/>
        <v>148</v>
      </c>
      <c r="C3566" s="67" cm="1">
        <f t="array" ref="C3566">INDEX('Step 5. Daily Avg Schedule Calc'!$A$2:$D$169,(WEEKDAY(A3566)-1)*24+HOUR(A3566)+1,3)</f>
        <v>1</v>
      </c>
      <c r="D3566" s="67" cm="1">
        <f t="array" ref="D3566">INDEX('Step 5. Daily Avg Schedule Calc'!$A$2:$D$169,(WEEKDAY(A3566)-1)*24+HOUR(A3566)+1,4)</f>
        <v>1</v>
      </c>
      <c r="E3566">
        <f>VLOOKUP(A3566,'Step 1.4 CNY OAT'!$A$1:$B$8761,2)</f>
        <v>85</v>
      </c>
      <c r="F3566" s="11">
        <f ca="1">('Step 3. Regression'!$B$18*E3566^2+'Step 3. Regression'!$C$18*E3566+'Step 3. Regression'!$D$18)*C3566</f>
        <v>7.0723301074787823</v>
      </c>
      <c r="G3566" s="11">
        <f ca="1">('Step 3. Regression'!$G$18*E3566^2+'Step 3. Regression'!$H$18*E3566+'Step 3. Regression'!$I$18)*D3566</f>
        <v>3.0213466483953937</v>
      </c>
    </row>
    <row r="3567" spans="1:7" x14ac:dyDescent="0.25">
      <c r="A3567" s="8">
        <f>IF(ISBLANK('Step 1.4 CNY OAT'!A3567),"-",'Step 1.4 CNY OAT'!A3567)</f>
        <v>43249.583333333336</v>
      </c>
      <c r="B3567" s="26">
        <f t="shared" si="73"/>
        <v>148</v>
      </c>
      <c r="C3567" s="67" cm="1">
        <f t="array" ref="C3567">INDEX('Step 5. Daily Avg Schedule Calc'!$A$2:$D$169,(WEEKDAY(A3567)-1)*24+HOUR(A3567)+1,3)</f>
        <v>1</v>
      </c>
      <c r="D3567" s="67" cm="1">
        <f t="array" ref="D3567">INDEX('Step 5. Daily Avg Schedule Calc'!$A$2:$D$169,(WEEKDAY(A3567)-1)*24+HOUR(A3567)+1,4)</f>
        <v>1</v>
      </c>
      <c r="E3567">
        <f>VLOOKUP(A3567,'Step 1.4 CNY OAT'!$A$1:$B$8761,2)</f>
        <v>86</v>
      </c>
      <c r="F3567" s="11">
        <f ca="1">('Step 3. Regression'!$B$18*E3567^2+'Step 3. Regression'!$C$18*E3567+'Step 3. Regression'!$D$18)*C3567</f>
        <v>7.2063692583180359</v>
      </c>
      <c r="G3567" s="11">
        <f ca="1">('Step 3. Regression'!$G$18*E3567^2+'Step 3. Regression'!$H$18*E3567+'Step 3. Regression'!$I$18)*D3567</f>
        <v>3.0509898809843445</v>
      </c>
    </row>
    <row r="3568" spans="1:7" x14ac:dyDescent="0.25">
      <c r="A3568" s="8">
        <f>IF(ISBLANK('Step 1.4 CNY OAT'!A3568),"-",'Step 1.4 CNY OAT'!A3568)</f>
        <v>43249.625</v>
      </c>
      <c r="B3568" s="26">
        <f t="shared" si="73"/>
        <v>148</v>
      </c>
      <c r="C3568" s="67" cm="1">
        <f t="array" ref="C3568">INDEX('Step 5. Daily Avg Schedule Calc'!$A$2:$D$169,(WEEKDAY(A3568)-1)*24+HOUR(A3568)+1,3)</f>
        <v>1</v>
      </c>
      <c r="D3568" s="67" cm="1">
        <f t="array" ref="D3568">INDEX('Step 5. Daily Avg Schedule Calc'!$A$2:$D$169,(WEEKDAY(A3568)-1)*24+HOUR(A3568)+1,4)</f>
        <v>1</v>
      </c>
      <c r="E3568">
        <f>VLOOKUP(A3568,'Step 1.4 CNY OAT'!$A$1:$B$8761,2)</f>
        <v>87</v>
      </c>
      <c r="F3568" s="11">
        <f ca="1">('Step 3. Regression'!$B$18*E3568^2+'Step 3. Regression'!$C$18*E3568+'Step 3. Regression'!$D$18)*C3568</f>
        <v>7.3452585445532055</v>
      </c>
      <c r="G3568" s="11">
        <f ca="1">('Step 3. Regression'!$G$18*E3568^2+'Step 3. Regression'!$H$18*E3568+'Step 3. Regression'!$I$18)*D3568</f>
        <v>3.081880439227775</v>
      </c>
    </row>
    <row r="3569" spans="1:7" x14ac:dyDescent="0.25">
      <c r="A3569" s="8">
        <f>IF(ISBLANK('Step 1.4 CNY OAT'!A3569),"-",'Step 1.4 CNY OAT'!A3569)</f>
        <v>43249.666666666664</v>
      </c>
      <c r="B3569" s="26">
        <f t="shared" si="73"/>
        <v>148</v>
      </c>
      <c r="C3569" s="67" cm="1">
        <f t="array" ref="C3569">INDEX('Step 5. Daily Avg Schedule Calc'!$A$2:$D$169,(WEEKDAY(A3569)-1)*24+HOUR(A3569)+1,3)</f>
        <v>1</v>
      </c>
      <c r="D3569" s="67" cm="1">
        <f t="array" ref="D3569">INDEX('Step 5. Daily Avg Schedule Calc'!$A$2:$D$169,(WEEKDAY(A3569)-1)*24+HOUR(A3569)+1,4)</f>
        <v>1</v>
      </c>
      <c r="E3569">
        <f>VLOOKUP(A3569,'Step 1.4 CNY OAT'!$A$1:$B$8761,2)</f>
        <v>86</v>
      </c>
      <c r="F3569" s="11">
        <f ca="1">('Step 3. Regression'!$B$18*E3569^2+'Step 3. Regression'!$C$18*E3569+'Step 3. Regression'!$D$18)*C3569</f>
        <v>7.2063692583180359</v>
      </c>
      <c r="G3569" s="11">
        <f ca="1">('Step 3. Regression'!$G$18*E3569^2+'Step 3. Regression'!$H$18*E3569+'Step 3. Regression'!$I$18)*D3569</f>
        <v>3.0509898809843445</v>
      </c>
    </row>
    <row r="3570" spans="1:7" x14ac:dyDescent="0.25">
      <c r="A3570" s="8">
        <f>IF(ISBLANK('Step 1.4 CNY OAT'!A3570),"-",'Step 1.4 CNY OAT'!A3570)</f>
        <v>43249.708333333336</v>
      </c>
      <c r="B3570" s="26">
        <f t="shared" si="73"/>
        <v>148</v>
      </c>
      <c r="C3570" s="67" cm="1">
        <f t="array" ref="C3570">INDEX('Step 5. Daily Avg Schedule Calc'!$A$2:$D$169,(WEEKDAY(A3570)-1)*24+HOUR(A3570)+1,3)</f>
        <v>1</v>
      </c>
      <c r="D3570" s="67" cm="1">
        <f t="array" ref="D3570">INDEX('Step 5. Daily Avg Schedule Calc'!$A$2:$D$169,(WEEKDAY(A3570)-1)*24+HOUR(A3570)+1,4)</f>
        <v>1</v>
      </c>
      <c r="E3570">
        <f>VLOOKUP(A3570,'Step 1.4 CNY OAT'!$A$1:$B$8761,2)</f>
        <v>84</v>
      </c>
      <c r="F3570" s="11">
        <f ca="1">('Step 3. Regression'!$B$18*E3570^2+'Step 3. Regression'!$C$18*E3570+'Step 3. Regression'!$D$18)*C3570</f>
        <v>6.9431410920354448</v>
      </c>
      <c r="G3570" s="11">
        <f ca="1">('Step 3. Regression'!$G$18*E3570^2+'Step 3. Regression'!$H$18*E3570+'Step 3. Regression'!$I$18)*D3570</f>
        <v>2.9929507414609215</v>
      </c>
    </row>
    <row r="3571" spans="1:7" x14ac:dyDescent="0.25">
      <c r="A3571" s="8">
        <f>IF(ISBLANK('Step 1.4 CNY OAT'!A3571),"-",'Step 1.4 CNY OAT'!A3571)</f>
        <v>43249.75</v>
      </c>
      <c r="B3571" s="26">
        <f t="shared" si="73"/>
        <v>148</v>
      </c>
      <c r="C3571" s="67" cm="1">
        <f t="array" ref="C3571">INDEX('Step 5. Daily Avg Schedule Calc'!$A$2:$D$169,(WEEKDAY(A3571)-1)*24+HOUR(A3571)+1,3)</f>
        <v>1</v>
      </c>
      <c r="D3571" s="67" cm="1">
        <f t="array" ref="D3571">INDEX('Step 5. Daily Avg Schedule Calc'!$A$2:$D$169,(WEEKDAY(A3571)-1)*24+HOUR(A3571)+1,4)</f>
        <v>1</v>
      </c>
      <c r="E3571">
        <f>VLOOKUP(A3571,'Step 1.4 CNY OAT'!$A$1:$B$8761,2)</f>
        <v>82</v>
      </c>
      <c r="F3571" s="11">
        <f ca="1">('Step 3. Regression'!$B$18*E3571^2+'Step 3. Regression'!$C$18*E3571+'Step 3. Regression'!$D$18)*C3571</f>
        <v>6.6993134673365216</v>
      </c>
      <c r="G3571" s="11">
        <f ca="1">('Step 3. Regression'!$G$18*E3571^2+'Step 3. Regression'!$H$18*E3571+'Step 3. Regression'!$I$18)*D3571</f>
        <v>2.9399009045554179</v>
      </c>
    </row>
    <row r="3572" spans="1:7" x14ac:dyDescent="0.25">
      <c r="A3572" s="8">
        <f>IF(ISBLANK('Step 1.4 CNY OAT'!A3572),"-",'Step 1.4 CNY OAT'!A3572)</f>
        <v>43249.791666666664</v>
      </c>
      <c r="B3572" s="26">
        <f t="shared" si="73"/>
        <v>148</v>
      </c>
      <c r="C3572" s="67" cm="1">
        <f t="array" ref="C3572">INDEX('Step 5. Daily Avg Schedule Calc'!$A$2:$D$169,(WEEKDAY(A3572)-1)*24+HOUR(A3572)+1,3)</f>
        <v>1</v>
      </c>
      <c r="D3572" s="67" cm="1">
        <f t="array" ref="D3572">INDEX('Step 5. Daily Avg Schedule Calc'!$A$2:$D$169,(WEEKDAY(A3572)-1)*24+HOUR(A3572)+1,4)</f>
        <v>1</v>
      </c>
      <c r="E3572">
        <f>VLOOKUP(A3572,'Step 1.4 CNY OAT'!$A$1:$B$8761,2)</f>
        <v>81</v>
      </c>
      <c r="F3572" s="11">
        <f ca="1">('Step 3. Regression'!$B$18*E3572^2+'Step 3. Regression'!$C$18*E3572+'Step 3. Regression'!$D$18)*C3572</f>
        <v>6.5846748580809322</v>
      </c>
      <c r="G3572" s="11">
        <f ca="1">('Step 3. Regression'!$G$18*E3572^2+'Step 3. Regression'!$H$18*E3572+'Step 3. Regression'!$I$18)*D3572</f>
        <v>2.9152469745843854</v>
      </c>
    </row>
    <row r="3573" spans="1:7" x14ac:dyDescent="0.25">
      <c r="A3573" s="8">
        <f>IF(ISBLANK('Step 1.4 CNY OAT'!A3573),"-",'Step 1.4 CNY OAT'!A3573)</f>
        <v>43249.833333333336</v>
      </c>
      <c r="B3573" s="26">
        <f t="shared" si="73"/>
        <v>148</v>
      </c>
      <c r="C3573" s="67" cm="1">
        <f t="array" ref="C3573">INDEX('Step 5. Daily Avg Schedule Calc'!$A$2:$D$169,(WEEKDAY(A3573)-1)*24+HOUR(A3573)+1,3)</f>
        <v>1</v>
      </c>
      <c r="D3573" s="67" cm="1">
        <f t="array" ref="D3573">INDEX('Step 5. Daily Avg Schedule Calc'!$A$2:$D$169,(WEEKDAY(A3573)-1)*24+HOUR(A3573)+1,4)</f>
        <v>1</v>
      </c>
      <c r="E3573">
        <f>VLOOKUP(A3573,'Step 1.4 CNY OAT'!$A$1:$B$8761,2)</f>
        <v>78</v>
      </c>
      <c r="F3573" s="11">
        <f ca="1">('Step 3. Regression'!$B$18*E3573^2+'Step 3. Regression'!$C$18*E3573+'Step 3. Regression'!$D$18)*C3573</f>
        <v>6.2698598426896712</v>
      </c>
      <c r="G3573" s="11">
        <f ca="1">('Step 3. Regression'!$G$18*E3573^2+'Step 3. Regression'!$H$18*E3573+'Step 3. Regression'!$I$18)*D3573</f>
        <v>2.8487691385981644</v>
      </c>
    </row>
    <row r="3574" spans="1:7" x14ac:dyDescent="0.25">
      <c r="A3574" s="8">
        <f>IF(ISBLANK('Step 1.4 CNY OAT'!A3574),"-",'Step 1.4 CNY OAT'!A3574)</f>
        <v>43249.875</v>
      </c>
      <c r="B3574" s="26">
        <f t="shared" si="73"/>
        <v>148</v>
      </c>
      <c r="C3574" s="67" cm="1">
        <f t="array" ref="C3574">INDEX('Step 5. Daily Avg Schedule Calc'!$A$2:$D$169,(WEEKDAY(A3574)-1)*24+HOUR(A3574)+1,3)</f>
        <v>1</v>
      </c>
      <c r="D3574" s="67" cm="1">
        <f t="array" ref="D3574">INDEX('Step 5. Daily Avg Schedule Calc'!$A$2:$D$169,(WEEKDAY(A3574)-1)*24+HOUR(A3574)+1,4)</f>
        <v>1</v>
      </c>
      <c r="E3574">
        <f>VLOOKUP(A3574,'Step 1.4 CNY OAT'!$A$1:$B$8761,2)</f>
        <v>77</v>
      </c>
      <c r="F3574" s="11">
        <f ca="1">('Step 3. Regression'!$B$18*E3574^2+'Step 3. Regression'!$C$18*E3574+'Step 3. Regression'!$D$18)*C3574</f>
        <v>6.1746217750177479</v>
      </c>
      <c r="G3574" s="11">
        <f ca="1">('Step 3. Regression'!$G$18*E3574^2+'Step 3. Regression'!$H$18*E3574+'Step 3. Regression'!$I$18)*D3574</f>
        <v>2.8291045112450504</v>
      </c>
    </row>
    <row r="3575" spans="1:7" x14ac:dyDescent="0.25">
      <c r="A3575" s="8">
        <f>IF(ISBLANK('Step 1.4 CNY OAT'!A3575),"-",'Step 1.4 CNY OAT'!A3575)</f>
        <v>43249.916666666664</v>
      </c>
      <c r="B3575" s="26">
        <f t="shared" si="73"/>
        <v>148</v>
      </c>
      <c r="C3575" s="67" cm="1">
        <f t="array" ref="C3575">INDEX('Step 5. Daily Avg Schedule Calc'!$A$2:$D$169,(WEEKDAY(A3575)-1)*24+HOUR(A3575)+1,3)</f>
        <v>1</v>
      </c>
      <c r="D3575" s="67" cm="1">
        <f t="array" ref="D3575">INDEX('Step 5. Daily Avg Schedule Calc'!$A$2:$D$169,(WEEKDAY(A3575)-1)*24+HOUR(A3575)+1,4)</f>
        <v>1</v>
      </c>
      <c r="E3575">
        <f>VLOOKUP(A3575,'Step 1.4 CNY OAT'!$A$1:$B$8761,2)</f>
        <v>75</v>
      </c>
      <c r="F3575" s="11">
        <f ca="1">('Step 3. Regression'!$B$18*E3575^2+'Step 3. Regression'!$C$18*E3575+'Step 3. Regression'!$D$18)*C3575</f>
        <v>5.9986960458616565</v>
      </c>
      <c r="G3575" s="11">
        <f ca="1">('Step 3. Regression'!$G$18*E3575^2+'Step 3. Regression'!$H$18*E3575+'Step 3. Regression'!$I$18)*D3575</f>
        <v>2.7935172335022607</v>
      </c>
    </row>
    <row r="3576" spans="1:7" x14ac:dyDescent="0.25">
      <c r="A3576" s="8">
        <f>IF(ISBLANK('Step 1.4 CNY OAT'!A3576),"-",'Step 1.4 CNY OAT'!A3576)</f>
        <v>43249.958333333336</v>
      </c>
      <c r="B3576" s="26">
        <f t="shared" si="73"/>
        <v>148</v>
      </c>
      <c r="C3576" s="67" cm="1">
        <f t="array" ref="C3576">INDEX('Step 5. Daily Avg Schedule Calc'!$A$2:$D$169,(WEEKDAY(A3576)-1)*24+HOUR(A3576)+1,3)</f>
        <v>1</v>
      </c>
      <c r="D3576" s="67" cm="1">
        <f t="array" ref="D3576">INDEX('Step 5. Daily Avg Schedule Calc'!$A$2:$D$169,(WEEKDAY(A3576)-1)*24+HOUR(A3576)+1,4)</f>
        <v>1</v>
      </c>
      <c r="E3576">
        <f>VLOOKUP(A3576,'Step 1.4 CNY OAT'!$A$1:$B$8761,2)</f>
        <v>75</v>
      </c>
      <c r="F3576" s="11">
        <f ca="1">('Step 3. Regression'!$B$18*E3576^2+'Step 3. Regression'!$C$18*E3576+'Step 3. Regression'!$D$18)*C3576</f>
        <v>5.9986960458616565</v>
      </c>
      <c r="G3576" s="11">
        <f ca="1">('Step 3. Regression'!$G$18*E3576^2+'Step 3. Regression'!$H$18*E3576+'Step 3. Regression'!$I$18)*D3576</f>
        <v>2.7935172335022607</v>
      </c>
    </row>
    <row r="3577" spans="1:7" x14ac:dyDescent="0.25">
      <c r="A3577" s="8">
        <f>IF(ISBLANK('Step 1.4 CNY OAT'!A3577),"-",'Step 1.4 CNY OAT'!A3577)</f>
        <v>43250</v>
      </c>
      <c r="B3577" s="26">
        <f t="shared" si="73"/>
        <v>149</v>
      </c>
      <c r="C3577" s="67" cm="1">
        <f t="array" ref="C3577">INDEX('Step 5. Daily Avg Schedule Calc'!$A$2:$D$169,(WEEKDAY(A3577)-1)*24+HOUR(A3577)+1,3)</f>
        <v>1</v>
      </c>
      <c r="D3577" s="67" cm="1">
        <f t="array" ref="D3577">INDEX('Step 5. Daily Avg Schedule Calc'!$A$2:$D$169,(WEEKDAY(A3577)-1)*24+HOUR(A3577)+1,4)</f>
        <v>1</v>
      </c>
      <c r="E3577">
        <f>VLOOKUP(A3577,'Step 1.4 CNY OAT'!$A$1:$B$8761,2)</f>
        <v>73</v>
      </c>
      <c r="F3577" s="11">
        <f ca="1">('Step 3. Regression'!$B$18*E3577^2+'Step 3. Regression'!$C$18*E3577+'Step 3. Regression'!$D$18)*C3577</f>
        <v>5.8421708582892293</v>
      </c>
      <c r="G3577" s="11">
        <f ca="1">('Step 3. Regression'!$G$18*E3577^2+'Step 3. Regression'!$H$18*E3577+'Step 3. Regression'!$I$18)*D3577</f>
        <v>2.7629192583773894</v>
      </c>
    </row>
    <row r="3578" spans="1:7" x14ac:dyDescent="0.25">
      <c r="A3578" s="8">
        <f>IF(ISBLANK('Step 1.4 CNY OAT'!A3578),"-",'Step 1.4 CNY OAT'!A3578)</f>
        <v>43250.041666666664</v>
      </c>
      <c r="B3578" s="26">
        <f t="shared" si="73"/>
        <v>149</v>
      </c>
      <c r="C3578" s="67" cm="1">
        <f t="array" ref="C3578">INDEX('Step 5. Daily Avg Schedule Calc'!$A$2:$D$169,(WEEKDAY(A3578)-1)*24+HOUR(A3578)+1,3)</f>
        <v>1</v>
      </c>
      <c r="D3578" s="67" cm="1">
        <f t="array" ref="D3578">INDEX('Step 5. Daily Avg Schedule Calc'!$A$2:$D$169,(WEEKDAY(A3578)-1)*24+HOUR(A3578)+1,4)</f>
        <v>1</v>
      </c>
      <c r="E3578">
        <f>VLOOKUP(A3578,'Step 1.4 CNY OAT'!$A$1:$B$8761,2)</f>
        <v>70</v>
      </c>
      <c r="F3578" s="11">
        <f ca="1">('Step 3. Regression'!$B$18*E3578^2+'Step 3. Regression'!$C$18*E3578+'Step 3. Regression'!$D$18)*C3578</f>
        <v>5.6437590923999679</v>
      </c>
      <c r="G3578" s="11">
        <f ca="1">('Step 3. Regression'!$G$18*E3578^2+'Step 3. Regression'!$H$18*E3578+'Step 3. Regression'!$I$18)*D3578</f>
        <v>2.7263772380986788</v>
      </c>
    </row>
    <row r="3579" spans="1:7" x14ac:dyDescent="0.25">
      <c r="A3579" s="8">
        <f>IF(ISBLANK('Step 1.4 CNY OAT'!A3579),"-",'Step 1.4 CNY OAT'!A3579)</f>
        <v>43250.083333333336</v>
      </c>
      <c r="B3579" s="26">
        <f t="shared" si="73"/>
        <v>149</v>
      </c>
      <c r="C3579" s="67" cm="1">
        <f t="array" ref="C3579">INDEX('Step 5. Daily Avg Schedule Calc'!$A$2:$D$169,(WEEKDAY(A3579)-1)*24+HOUR(A3579)+1,3)</f>
        <v>1</v>
      </c>
      <c r="D3579" s="67" cm="1">
        <f t="array" ref="D3579">INDEX('Step 5. Daily Avg Schedule Calc'!$A$2:$D$169,(WEEKDAY(A3579)-1)*24+HOUR(A3579)+1,4)</f>
        <v>1</v>
      </c>
      <c r="E3579">
        <f>VLOOKUP(A3579,'Step 1.4 CNY OAT'!$A$1:$B$8761,2)</f>
        <v>65</v>
      </c>
      <c r="F3579" s="11">
        <f ca="1">('Step 3. Regression'!$B$18*E3579^2+'Step 3. Regression'!$C$18*E3579+'Step 3. Regression'!$D$18)*C3579</f>
        <v>5.4100755238361913</v>
      </c>
      <c r="G3579" s="11">
        <f ca="1">('Step 3. Regression'!$G$18*E3579^2+'Step 3. Regression'!$H$18*E3579+'Step 3. Regression'!$I$18)*D3579</f>
        <v>2.6904203840570866</v>
      </c>
    </row>
    <row r="3580" spans="1:7" x14ac:dyDescent="0.25">
      <c r="A3580" s="8">
        <f>IF(ISBLANK('Step 1.4 CNY OAT'!A3580),"-",'Step 1.4 CNY OAT'!A3580)</f>
        <v>43250.125</v>
      </c>
      <c r="B3580" s="26">
        <f t="shared" si="73"/>
        <v>149</v>
      </c>
      <c r="C3580" s="67" cm="1">
        <f t="array" ref="C3580">INDEX('Step 5. Daily Avg Schedule Calc'!$A$2:$D$169,(WEEKDAY(A3580)-1)*24+HOUR(A3580)+1,3)</f>
        <v>1</v>
      </c>
      <c r="D3580" s="67" cm="1">
        <f t="array" ref="D3580">INDEX('Step 5. Daily Avg Schedule Calc'!$A$2:$D$169,(WEEKDAY(A3580)-1)*24+HOUR(A3580)+1,4)</f>
        <v>1</v>
      </c>
      <c r="E3580">
        <f>VLOOKUP(A3580,'Step 1.4 CNY OAT'!$A$1:$B$8761,2)</f>
        <v>64</v>
      </c>
      <c r="F3580" s="11">
        <f ca="1">('Step 3. Regression'!$B$18*E3580^2+'Step 3. Regression'!$C$18*E3580+'Step 3. Regression'!$D$18)*C3580</f>
        <v>5.3778892163111873</v>
      </c>
      <c r="G3580" s="11">
        <f ca="1">('Step 3. Regression'!$G$18*E3580^2+'Step 3. Regression'!$H$18*E3580+'Step 3. Regression'!$I$18)*D3580</f>
        <v>2.686970990212207</v>
      </c>
    </row>
    <row r="3581" spans="1:7" x14ac:dyDescent="0.25">
      <c r="A3581" s="8">
        <f>IF(ISBLANK('Step 1.4 CNY OAT'!A3581),"-",'Step 1.4 CNY OAT'!A3581)</f>
        <v>43250.166666666664</v>
      </c>
      <c r="B3581" s="26">
        <f t="shared" si="73"/>
        <v>149</v>
      </c>
      <c r="C3581" s="67" cm="1">
        <f t="array" ref="C3581">INDEX('Step 5. Daily Avg Schedule Calc'!$A$2:$D$169,(WEEKDAY(A3581)-1)*24+HOUR(A3581)+1,3)</f>
        <v>1</v>
      </c>
      <c r="D3581" s="67" cm="1">
        <f t="array" ref="D3581">INDEX('Step 5. Daily Avg Schedule Calc'!$A$2:$D$169,(WEEKDAY(A3581)-1)*24+HOUR(A3581)+1,4)</f>
        <v>1</v>
      </c>
      <c r="E3581">
        <f>VLOOKUP(A3581,'Step 1.4 CNY OAT'!$A$1:$B$8761,2)</f>
        <v>63</v>
      </c>
      <c r="F3581" s="11">
        <f ca="1">('Step 3. Regression'!$B$18*E3581^2+'Step 3. Regression'!$C$18*E3581+'Step 3. Regression'!$D$18)*C3581</f>
        <v>5.3505530441821012</v>
      </c>
      <c r="G3581" s="11">
        <f ca="1">('Step 3. Regression'!$G$18*E3581^2+'Step 3. Regression'!$H$18*E3581+'Step 3. Regression'!$I$18)*D3581</f>
        <v>2.6847689220218069</v>
      </c>
    </row>
    <row r="3582" spans="1:7" x14ac:dyDescent="0.25">
      <c r="A3582" s="8">
        <f>IF(ISBLANK('Step 1.4 CNY OAT'!A3582),"-",'Step 1.4 CNY OAT'!A3582)</f>
        <v>43250.208333333336</v>
      </c>
      <c r="B3582" s="26">
        <f t="shared" si="73"/>
        <v>149</v>
      </c>
      <c r="C3582" s="67" cm="1">
        <f t="array" ref="C3582">INDEX('Step 5. Daily Avg Schedule Calc'!$A$2:$D$169,(WEEKDAY(A3582)-1)*24+HOUR(A3582)+1,3)</f>
        <v>1</v>
      </c>
      <c r="D3582" s="67" cm="1">
        <f t="array" ref="D3582">INDEX('Step 5. Daily Avg Schedule Calc'!$A$2:$D$169,(WEEKDAY(A3582)-1)*24+HOUR(A3582)+1,4)</f>
        <v>1</v>
      </c>
      <c r="E3582">
        <f>VLOOKUP(A3582,'Step 1.4 CNY OAT'!$A$1:$B$8761,2)</f>
        <v>64</v>
      </c>
      <c r="F3582" s="11">
        <f ca="1">('Step 3. Regression'!$B$18*E3582^2+'Step 3. Regression'!$C$18*E3582+'Step 3. Regression'!$D$18)*C3582</f>
        <v>5.3778892163111873</v>
      </c>
      <c r="G3582" s="11">
        <f ca="1">('Step 3. Regression'!$G$18*E3582^2+'Step 3. Regression'!$H$18*E3582+'Step 3. Regression'!$I$18)*D3582</f>
        <v>2.686970990212207</v>
      </c>
    </row>
    <row r="3583" spans="1:7" x14ac:dyDescent="0.25">
      <c r="A3583" s="8">
        <f>IF(ISBLANK('Step 1.4 CNY OAT'!A3583),"-",'Step 1.4 CNY OAT'!A3583)</f>
        <v>43250.25</v>
      </c>
      <c r="B3583" s="26">
        <f t="shared" si="73"/>
        <v>149</v>
      </c>
      <c r="C3583" s="67" cm="1">
        <f t="array" ref="C3583">INDEX('Step 5. Daily Avg Schedule Calc'!$A$2:$D$169,(WEEKDAY(A3583)-1)*24+HOUR(A3583)+1,3)</f>
        <v>1</v>
      </c>
      <c r="D3583" s="67" cm="1">
        <f t="array" ref="D3583">INDEX('Step 5. Daily Avg Schedule Calc'!$A$2:$D$169,(WEEKDAY(A3583)-1)*24+HOUR(A3583)+1,4)</f>
        <v>1</v>
      </c>
      <c r="E3583">
        <f>VLOOKUP(A3583,'Step 1.4 CNY OAT'!$A$1:$B$8761,2)</f>
        <v>63</v>
      </c>
      <c r="F3583" s="11">
        <f ca="1">('Step 3. Regression'!$B$18*E3583^2+'Step 3. Regression'!$C$18*E3583+'Step 3. Regression'!$D$18)*C3583</f>
        <v>5.3505530441821012</v>
      </c>
      <c r="G3583" s="11">
        <f ca="1">('Step 3. Regression'!$G$18*E3583^2+'Step 3. Regression'!$H$18*E3583+'Step 3. Regression'!$I$18)*D3583</f>
        <v>2.6847689220218069</v>
      </c>
    </row>
    <row r="3584" spans="1:7" x14ac:dyDescent="0.25">
      <c r="A3584" s="8">
        <f>IF(ISBLANK('Step 1.4 CNY OAT'!A3584),"-",'Step 1.4 CNY OAT'!A3584)</f>
        <v>43250.291666666664</v>
      </c>
      <c r="B3584" s="26">
        <f t="shared" si="73"/>
        <v>149</v>
      </c>
      <c r="C3584" s="67" cm="1">
        <f t="array" ref="C3584">INDEX('Step 5. Daily Avg Schedule Calc'!$A$2:$D$169,(WEEKDAY(A3584)-1)*24+HOUR(A3584)+1,3)</f>
        <v>1</v>
      </c>
      <c r="D3584" s="67" cm="1">
        <f t="array" ref="D3584">INDEX('Step 5. Daily Avg Schedule Calc'!$A$2:$D$169,(WEEKDAY(A3584)-1)*24+HOUR(A3584)+1,4)</f>
        <v>1</v>
      </c>
      <c r="E3584">
        <f>VLOOKUP(A3584,'Step 1.4 CNY OAT'!$A$1:$B$8761,2)</f>
        <v>63</v>
      </c>
      <c r="F3584" s="11">
        <f ca="1">('Step 3. Regression'!$B$18*E3584^2+'Step 3. Regression'!$C$18*E3584+'Step 3. Regression'!$D$18)*C3584</f>
        <v>5.3505530441821012</v>
      </c>
      <c r="G3584" s="11">
        <f ca="1">('Step 3. Regression'!$G$18*E3584^2+'Step 3. Regression'!$H$18*E3584+'Step 3. Regression'!$I$18)*D3584</f>
        <v>2.6847689220218069</v>
      </c>
    </row>
    <row r="3585" spans="1:7" x14ac:dyDescent="0.25">
      <c r="A3585" s="8">
        <f>IF(ISBLANK('Step 1.4 CNY OAT'!A3585),"-",'Step 1.4 CNY OAT'!A3585)</f>
        <v>43250.333333333336</v>
      </c>
      <c r="B3585" s="26">
        <f t="shared" si="73"/>
        <v>149</v>
      </c>
      <c r="C3585" s="67" cm="1">
        <f t="array" ref="C3585">INDEX('Step 5. Daily Avg Schedule Calc'!$A$2:$D$169,(WEEKDAY(A3585)-1)*24+HOUR(A3585)+1,3)</f>
        <v>1</v>
      </c>
      <c r="D3585" s="67" cm="1">
        <f t="array" ref="D3585">INDEX('Step 5. Daily Avg Schedule Calc'!$A$2:$D$169,(WEEKDAY(A3585)-1)*24+HOUR(A3585)+1,4)</f>
        <v>1</v>
      </c>
      <c r="E3585">
        <f>VLOOKUP(A3585,'Step 1.4 CNY OAT'!$A$1:$B$8761,2)</f>
        <v>63</v>
      </c>
      <c r="F3585" s="11">
        <f ca="1">('Step 3. Regression'!$B$18*E3585^2+'Step 3. Regression'!$C$18*E3585+'Step 3. Regression'!$D$18)*C3585</f>
        <v>5.3505530441821012</v>
      </c>
      <c r="G3585" s="11">
        <f ca="1">('Step 3. Regression'!$G$18*E3585^2+'Step 3. Regression'!$H$18*E3585+'Step 3. Regression'!$I$18)*D3585</f>
        <v>2.6847689220218069</v>
      </c>
    </row>
    <row r="3586" spans="1:7" x14ac:dyDescent="0.25">
      <c r="A3586" s="8">
        <f>IF(ISBLANK('Step 1.4 CNY OAT'!A3586),"-",'Step 1.4 CNY OAT'!A3586)</f>
        <v>43250.375</v>
      </c>
      <c r="B3586" s="26">
        <f t="shared" si="73"/>
        <v>149</v>
      </c>
      <c r="C3586" s="67" cm="1">
        <f t="array" ref="C3586">INDEX('Step 5. Daily Avg Schedule Calc'!$A$2:$D$169,(WEEKDAY(A3586)-1)*24+HOUR(A3586)+1,3)</f>
        <v>1</v>
      </c>
      <c r="D3586" s="67" cm="1">
        <f t="array" ref="D3586">INDEX('Step 5. Daily Avg Schedule Calc'!$A$2:$D$169,(WEEKDAY(A3586)-1)*24+HOUR(A3586)+1,4)</f>
        <v>1</v>
      </c>
      <c r="E3586">
        <f>VLOOKUP(A3586,'Step 1.4 CNY OAT'!$A$1:$B$8761,2)</f>
        <v>64</v>
      </c>
      <c r="F3586" s="11">
        <f ca="1">('Step 3. Regression'!$B$18*E3586^2+'Step 3. Regression'!$C$18*E3586+'Step 3. Regression'!$D$18)*C3586</f>
        <v>5.3778892163111873</v>
      </c>
      <c r="G3586" s="11">
        <f ca="1">('Step 3. Regression'!$G$18*E3586^2+'Step 3. Regression'!$H$18*E3586+'Step 3. Regression'!$I$18)*D3586</f>
        <v>2.686970990212207</v>
      </c>
    </row>
    <row r="3587" spans="1:7" x14ac:dyDescent="0.25">
      <c r="A3587" s="8">
        <f>IF(ISBLANK('Step 1.4 CNY OAT'!A3587),"-",'Step 1.4 CNY OAT'!A3587)</f>
        <v>43250.416666666664</v>
      </c>
      <c r="B3587" s="26">
        <f t="shared" ref="B3587:B3650" si="74">_xlfn.DAYS(A3587,$A$2)</f>
        <v>149</v>
      </c>
      <c r="C3587" s="67" cm="1">
        <f t="array" ref="C3587">INDEX('Step 5. Daily Avg Schedule Calc'!$A$2:$D$169,(WEEKDAY(A3587)-1)*24+HOUR(A3587)+1,3)</f>
        <v>1</v>
      </c>
      <c r="D3587" s="67" cm="1">
        <f t="array" ref="D3587">INDEX('Step 5. Daily Avg Schedule Calc'!$A$2:$D$169,(WEEKDAY(A3587)-1)*24+HOUR(A3587)+1,4)</f>
        <v>1</v>
      </c>
      <c r="E3587">
        <f>VLOOKUP(A3587,'Step 1.4 CNY OAT'!$A$1:$B$8761,2)</f>
        <v>64</v>
      </c>
      <c r="F3587" s="11">
        <f ca="1">('Step 3. Regression'!$B$18*E3587^2+'Step 3. Regression'!$C$18*E3587+'Step 3. Regression'!$D$18)*C3587</f>
        <v>5.3778892163111873</v>
      </c>
      <c r="G3587" s="11">
        <f ca="1">('Step 3. Regression'!$G$18*E3587^2+'Step 3. Regression'!$H$18*E3587+'Step 3. Regression'!$I$18)*D3587</f>
        <v>2.686970990212207</v>
      </c>
    </row>
    <row r="3588" spans="1:7" x14ac:dyDescent="0.25">
      <c r="A3588" s="8">
        <f>IF(ISBLANK('Step 1.4 CNY OAT'!A3588),"-",'Step 1.4 CNY OAT'!A3588)</f>
        <v>43250.458333333336</v>
      </c>
      <c r="B3588" s="26">
        <f t="shared" si="74"/>
        <v>149</v>
      </c>
      <c r="C3588" s="67" cm="1">
        <f t="array" ref="C3588">INDEX('Step 5. Daily Avg Schedule Calc'!$A$2:$D$169,(WEEKDAY(A3588)-1)*24+HOUR(A3588)+1,3)</f>
        <v>1</v>
      </c>
      <c r="D3588" s="67" cm="1">
        <f t="array" ref="D3588">INDEX('Step 5. Daily Avg Schedule Calc'!$A$2:$D$169,(WEEKDAY(A3588)-1)*24+HOUR(A3588)+1,4)</f>
        <v>1</v>
      </c>
      <c r="E3588">
        <f>VLOOKUP(A3588,'Step 1.4 CNY OAT'!$A$1:$B$8761,2)</f>
        <v>65</v>
      </c>
      <c r="F3588" s="11">
        <f ca="1">('Step 3. Regression'!$B$18*E3588^2+'Step 3. Regression'!$C$18*E3588+'Step 3. Regression'!$D$18)*C3588</f>
        <v>5.4100755238361913</v>
      </c>
      <c r="G3588" s="11">
        <f ca="1">('Step 3. Regression'!$G$18*E3588^2+'Step 3. Regression'!$H$18*E3588+'Step 3. Regression'!$I$18)*D3588</f>
        <v>2.6904203840570866</v>
      </c>
    </row>
    <row r="3589" spans="1:7" x14ac:dyDescent="0.25">
      <c r="A3589" s="8">
        <f>IF(ISBLANK('Step 1.4 CNY OAT'!A3589),"-",'Step 1.4 CNY OAT'!A3589)</f>
        <v>43250.5</v>
      </c>
      <c r="B3589" s="26">
        <f t="shared" si="74"/>
        <v>149</v>
      </c>
      <c r="C3589" s="67" cm="1">
        <f t="array" ref="C3589">INDEX('Step 5. Daily Avg Schedule Calc'!$A$2:$D$169,(WEEKDAY(A3589)-1)*24+HOUR(A3589)+1,3)</f>
        <v>1</v>
      </c>
      <c r="D3589" s="67" cm="1">
        <f t="array" ref="D3589">INDEX('Step 5. Daily Avg Schedule Calc'!$A$2:$D$169,(WEEKDAY(A3589)-1)*24+HOUR(A3589)+1,4)</f>
        <v>1</v>
      </c>
      <c r="E3589">
        <f>VLOOKUP(A3589,'Step 1.4 CNY OAT'!$A$1:$B$8761,2)</f>
        <v>66</v>
      </c>
      <c r="F3589" s="11">
        <f ca="1">('Step 3. Regression'!$B$18*E3589^2+'Step 3. Regression'!$C$18*E3589+'Step 3. Regression'!$D$18)*C3589</f>
        <v>5.4471119667571148</v>
      </c>
      <c r="G3589" s="11">
        <f ca="1">('Step 3. Regression'!$G$18*E3589^2+'Step 3. Regression'!$H$18*E3589+'Step 3. Regression'!$I$18)*D3589</f>
        <v>2.6951171035564454</v>
      </c>
    </row>
    <row r="3590" spans="1:7" x14ac:dyDescent="0.25">
      <c r="A3590" s="8">
        <f>IF(ISBLANK('Step 1.4 CNY OAT'!A3590),"-",'Step 1.4 CNY OAT'!A3590)</f>
        <v>43250.541666666664</v>
      </c>
      <c r="B3590" s="26">
        <f t="shared" si="74"/>
        <v>149</v>
      </c>
      <c r="C3590" s="67" cm="1">
        <f t="array" ref="C3590">INDEX('Step 5. Daily Avg Schedule Calc'!$A$2:$D$169,(WEEKDAY(A3590)-1)*24+HOUR(A3590)+1,3)</f>
        <v>1</v>
      </c>
      <c r="D3590" s="67" cm="1">
        <f t="array" ref="D3590">INDEX('Step 5. Daily Avg Schedule Calc'!$A$2:$D$169,(WEEKDAY(A3590)-1)*24+HOUR(A3590)+1,4)</f>
        <v>1</v>
      </c>
      <c r="E3590">
        <f>VLOOKUP(A3590,'Step 1.4 CNY OAT'!$A$1:$B$8761,2)</f>
        <v>72</v>
      </c>
      <c r="F3590" s="11">
        <f ca="1">('Step 3. Regression'!$B$18*E3590^2+'Step 3. Regression'!$C$18*E3590+'Step 3. Regression'!$D$18)*C3590</f>
        <v>5.7711834675968934</v>
      </c>
      <c r="G3590" s="11">
        <f ca="1">('Step 3. Regression'!$G$18*E3590^2+'Step 3. Regression'!$H$18*E3590+'Step 3. Regression'!$I$18)*D3590</f>
        <v>2.7494912592966725</v>
      </c>
    </row>
    <row r="3591" spans="1:7" x14ac:dyDescent="0.25">
      <c r="A3591" s="8">
        <f>IF(ISBLANK('Step 1.4 CNY OAT'!A3591),"-",'Step 1.4 CNY OAT'!A3591)</f>
        <v>43250.583333333336</v>
      </c>
      <c r="B3591" s="26">
        <f t="shared" si="74"/>
        <v>149</v>
      </c>
      <c r="C3591" s="67" cm="1">
        <f t="array" ref="C3591">INDEX('Step 5. Daily Avg Schedule Calc'!$A$2:$D$169,(WEEKDAY(A3591)-1)*24+HOUR(A3591)+1,3)</f>
        <v>1</v>
      </c>
      <c r="D3591" s="67" cm="1">
        <f t="array" ref="D3591">INDEX('Step 5. Daily Avg Schedule Calc'!$A$2:$D$169,(WEEKDAY(A3591)-1)*24+HOUR(A3591)+1,4)</f>
        <v>1</v>
      </c>
      <c r="E3591">
        <f>VLOOKUP(A3591,'Step 1.4 CNY OAT'!$A$1:$B$8761,2)</f>
        <v>72</v>
      </c>
      <c r="F3591" s="11">
        <f ca="1">('Step 3. Regression'!$B$18*E3591^2+'Step 3. Regression'!$C$18*E3591+'Step 3. Regression'!$D$18)*C3591</f>
        <v>5.7711834675968934</v>
      </c>
      <c r="G3591" s="11">
        <f ca="1">('Step 3. Regression'!$G$18*E3591^2+'Step 3. Regression'!$H$18*E3591+'Step 3. Regression'!$I$18)*D3591</f>
        <v>2.7494912592966725</v>
      </c>
    </row>
    <row r="3592" spans="1:7" x14ac:dyDescent="0.25">
      <c r="A3592" s="8">
        <f>IF(ISBLANK('Step 1.4 CNY OAT'!A3592),"-",'Step 1.4 CNY OAT'!A3592)</f>
        <v>43250.625</v>
      </c>
      <c r="B3592" s="26">
        <f t="shared" si="74"/>
        <v>149</v>
      </c>
      <c r="C3592" s="67" cm="1">
        <f t="array" ref="C3592">INDEX('Step 5. Daily Avg Schedule Calc'!$A$2:$D$169,(WEEKDAY(A3592)-1)*24+HOUR(A3592)+1,3)</f>
        <v>1</v>
      </c>
      <c r="D3592" s="67" cm="1">
        <f t="array" ref="D3592">INDEX('Step 5. Daily Avg Schedule Calc'!$A$2:$D$169,(WEEKDAY(A3592)-1)*24+HOUR(A3592)+1,4)</f>
        <v>1</v>
      </c>
      <c r="E3592">
        <f>VLOOKUP(A3592,'Step 1.4 CNY OAT'!$A$1:$B$8761,2)</f>
        <v>70</v>
      </c>
      <c r="F3592" s="11">
        <f ca="1">('Step 3. Regression'!$B$18*E3592^2+'Step 3. Regression'!$C$18*E3592+'Step 3. Regression'!$D$18)*C3592</f>
        <v>5.6437590923999679</v>
      </c>
      <c r="G3592" s="11">
        <f ca="1">('Step 3. Regression'!$G$18*E3592^2+'Step 3. Regression'!$H$18*E3592+'Step 3. Regression'!$I$18)*D3592</f>
        <v>2.7263772380986788</v>
      </c>
    </row>
    <row r="3593" spans="1:7" x14ac:dyDescent="0.25">
      <c r="A3593" s="8">
        <f>IF(ISBLANK('Step 1.4 CNY OAT'!A3593),"-",'Step 1.4 CNY OAT'!A3593)</f>
        <v>43250.666666666664</v>
      </c>
      <c r="B3593" s="26">
        <f t="shared" si="74"/>
        <v>149</v>
      </c>
      <c r="C3593" s="67" cm="1">
        <f t="array" ref="C3593">INDEX('Step 5. Daily Avg Schedule Calc'!$A$2:$D$169,(WEEKDAY(A3593)-1)*24+HOUR(A3593)+1,3)</f>
        <v>1</v>
      </c>
      <c r="D3593" s="67" cm="1">
        <f t="array" ref="D3593">INDEX('Step 5. Daily Avg Schedule Calc'!$A$2:$D$169,(WEEKDAY(A3593)-1)*24+HOUR(A3593)+1,4)</f>
        <v>1</v>
      </c>
      <c r="E3593">
        <f>VLOOKUP(A3593,'Step 1.4 CNY OAT'!$A$1:$B$8761,2)</f>
        <v>75</v>
      </c>
      <c r="F3593" s="11">
        <f ca="1">('Step 3. Regression'!$B$18*E3593^2+'Step 3. Regression'!$C$18*E3593+'Step 3. Regression'!$D$18)*C3593</f>
        <v>5.9986960458616565</v>
      </c>
      <c r="G3593" s="11">
        <f ca="1">('Step 3. Regression'!$G$18*E3593^2+'Step 3. Regression'!$H$18*E3593+'Step 3. Regression'!$I$18)*D3593</f>
        <v>2.7935172335022607</v>
      </c>
    </row>
    <row r="3594" spans="1:7" x14ac:dyDescent="0.25">
      <c r="A3594" s="8">
        <f>IF(ISBLANK('Step 1.4 CNY OAT'!A3594),"-",'Step 1.4 CNY OAT'!A3594)</f>
        <v>43250.708333333336</v>
      </c>
      <c r="B3594" s="26">
        <f t="shared" si="74"/>
        <v>149</v>
      </c>
      <c r="C3594" s="67" cm="1">
        <f t="array" ref="C3594">INDEX('Step 5. Daily Avg Schedule Calc'!$A$2:$D$169,(WEEKDAY(A3594)-1)*24+HOUR(A3594)+1,3)</f>
        <v>1</v>
      </c>
      <c r="D3594" s="67" cm="1">
        <f t="array" ref="D3594">INDEX('Step 5. Daily Avg Schedule Calc'!$A$2:$D$169,(WEEKDAY(A3594)-1)*24+HOUR(A3594)+1,4)</f>
        <v>1</v>
      </c>
      <c r="E3594">
        <f>VLOOKUP(A3594,'Step 1.4 CNY OAT'!$A$1:$B$8761,2)</f>
        <v>73</v>
      </c>
      <c r="F3594" s="11">
        <f ca="1">('Step 3. Regression'!$B$18*E3594^2+'Step 3. Regression'!$C$18*E3594+'Step 3. Regression'!$D$18)*C3594</f>
        <v>5.8421708582892293</v>
      </c>
      <c r="G3594" s="11">
        <f ca="1">('Step 3. Regression'!$G$18*E3594^2+'Step 3. Regression'!$H$18*E3594+'Step 3. Regression'!$I$18)*D3594</f>
        <v>2.7629192583773894</v>
      </c>
    </row>
    <row r="3595" spans="1:7" x14ac:dyDescent="0.25">
      <c r="A3595" s="8">
        <f>IF(ISBLANK('Step 1.4 CNY OAT'!A3595),"-",'Step 1.4 CNY OAT'!A3595)</f>
        <v>43250.75</v>
      </c>
      <c r="B3595" s="26">
        <f t="shared" si="74"/>
        <v>149</v>
      </c>
      <c r="C3595" s="67" cm="1">
        <f t="array" ref="C3595">INDEX('Step 5. Daily Avg Schedule Calc'!$A$2:$D$169,(WEEKDAY(A3595)-1)*24+HOUR(A3595)+1,3)</f>
        <v>1</v>
      </c>
      <c r="D3595" s="67" cm="1">
        <f t="array" ref="D3595">INDEX('Step 5. Daily Avg Schedule Calc'!$A$2:$D$169,(WEEKDAY(A3595)-1)*24+HOUR(A3595)+1,4)</f>
        <v>1</v>
      </c>
      <c r="E3595">
        <f>VLOOKUP(A3595,'Step 1.4 CNY OAT'!$A$1:$B$8761,2)</f>
        <v>72</v>
      </c>
      <c r="F3595" s="11">
        <f ca="1">('Step 3. Regression'!$B$18*E3595^2+'Step 3. Regression'!$C$18*E3595+'Step 3. Regression'!$D$18)*C3595</f>
        <v>5.7711834675968934</v>
      </c>
      <c r="G3595" s="11">
        <f ca="1">('Step 3. Regression'!$G$18*E3595^2+'Step 3. Regression'!$H$18*E3595+'Step 3. Regression'!$I$18)*D3595</f>
        <v>2.7494912592966725</v>
      </c>
    </row>
    <row r="3596" spans="1:7" x14ac:dyDescent="0.25">
      <c r="A3596" s="8">
        <f>IF(ISBLANK('Step 1.4 CNY OAT'!A3596),"-",'Step 1.4 CNY OAT'!A3596)</f>
        <v>43250.791666666664</v>
      </c>
      <c r="B3596" s="26">
        <f t="shared" si="74"/>
        <v>149</v>
      </c>
      <c r="C3596" s="67" cm="1">
        <f t="array" ref="C3596">INDEX('Step 5. Daily Avg Schedule Calc'!$A$2:$D$169,(WEEKDAY(A3596)-1)*24+HOUR(A3596)+1,3)</f>
        <v>1</v>
      </c>
      <c r="D3596" s="67" cm="1">
        <f t="array" ref="D3596">INDEX('Step 5. Daily Avg Schedule Calc'!$A$2:$D$169,(WEEKDAY(A3596)-1)*24+HOUR(A3596)+1,4)</f>
        <v>1</v>
      </c>
      <c r="E3596">
        <f>VLOOKUP(A3596,'Step 1.4 CNY OAT'!$A$1:$B$8761,2)</f>
        <v>70</v>
      </c>
      <c r="F3596" s="11">
        <f ca="1">('Step 3. Regression'!$B$18*E3596^2+'Step 3. Regression'!$C$18*E3596+'Step 3. Regression'!$D$18)*C3596</f>
        <v>5.6437590923999679</v>
      </c>
      <c r="G3596" s="11">
        <f ca="1">('Step 3. Regression'!$G$18*E3596^2+'Step 3. Regression'!$H$18*E3596+'Step 3. Regression'!$I$18)*D3596</f>
        <v>2.7263772380986788</v>
      </c>
    </row>
    <row r="3597" spans="1:7" x14ac:dyDescent="0.25">
      <c r="A3597" s="8">
        <f>IF(ISBLANK('Step 1.4 CNY OAT'!A3597),"-",'Step 1.4 CNY OAT'!A3597)</f>
        <v>43250.833333333336</v>
      </c>
      <c r="B3597" s="26">
        <f t="shared" si="74"/>
        <v>149</v>
      </c>
      <c r="C3597" s="67" cm="1">
        <f t="array" ref="C3597">INDEX('Step 5. Daily Avg Schedule Calc'!$A$2:$D$169,(WEEKDAY(A3597)-1)*24+HOUR(A3597)+1,3)</f>
        <v>1</v>
      </c>
      <c r="D3597" s="67" cm="1">
        <f t="array" ref="D3597">INDEX('Step 5. Daily Avg Schedule Calc'!$A$2:$D$169,(WEEKDAY(A3597)-1)*24+HOUR(A3597)+1,4)</f>
        <v>1</v>
      </c>
      <c r="E3597">
        <f>VLOOKUP(A3597,'Step 1.4 CNY OAT'!$A$1:$B$8761,2)</f>
        <v>64</v>
      </c>
      <c r="F3597" s="11">
        <f ca="1">('Step 3. Regression'!$B$18*E3597^2+'Step 3. Regression'!$C$18*E3597+'Step 3. Regression'!$D$18)*C3597</f>
        <v>5.3778892163111873</v>
      </c>
      <c r="G3597" s="11">
        <f ca="1">('Step 3. Regression'!$G$18*E3597^2+'Step 3. Regression'!$H$18*E3597+'Step 3. Regression'!$I$18)*D3597</f>
        <v>2.686970990212207</v>
      </c>
    </row>
    <row r="3598" spans="1:7" x14ac:dyDescent="0.25">
      <c r="A3598" s="8">
        <f>IF(ISBLANK('Step 1.4 CNY OAT'!A3598),"-",'Step 1.4 CNY OAT'!A3598)</f>
        <v>43250.875</v>
      </c>
      <c r="B3598" s="26">
        <f t="shared" si="74"/>
        <v>149</v>
      </c>
      <c r="C3598" s="67" cm="1">
        <f t="array" ref="C3598">INDEX('Step 5. Daily Avg Schedule Calc'!$A$2:$D$169,(WEEKDAY(A3598)-1)*24+HOUR(A3598)+1,3)</f>
        <v>1</v>
      </c>
      <c r="D3598" s="67" cm="1">
        <f t="array" ref="D3598">INDEX('Step 5. Daily Avg Schedule Calc'!$A$2:$D$169,(WEEKDAY(A3598)-1)*24+HOUR(A3598)+1,4)</f>
        <v>1</v>
      </c>
      <c r="E3598">
        <f>VLOOKUP(A3598,'Step 1.4 CNY OAT'!$A$1:$B$8761,2)</f>
        <v>63</v>
      </c>
      <c r="F3598" s="11">
        <f ca="1">('Step 3. Regression'!$B$18*E3598^2+'Step 3. Regression'!$C$18*E3598+'Step 3. Regression'!$D$18)*C3598</f>
        <v>5.3505530441821012</v>
      </c>
      <c r="G3598" s="11">
        <f ca="1">('Step 3. Regression'!$G$18*E3598^2+'Step 3. Regression'!$H$18*E3598+'Step 3. Regression'!$I$18)*D3598</f>
        <v>2.6847689220218069</v>
      </c>
    </row>
    <row r="3599" spans="1:7" x14ac:dyDescent="0.25">
      <c r="A3599" s="8">
        <f>IF(ISBLANK('Step 1.4 CNY OAT'!A3599),"-",'Step 1.4 CNY OAT'!A3599)</f>
        <v>43250.916666666664</v>
      </c>
      <c r="B3599" s="26">
        <f t="shared" si="74"/>
        <v>149</v>
      </c>
      <c r="C3599" s="67" cm="1">
        <f t="array" ref="C3599">INDEX('Step 5. Daily Avg Schedule Calc'!$A$2:$D$169,(WEEKDAY(A3599)-1)*24+HOUR(A3599)+1,3)</f>
        <v>1</v>
      </c>
      <c r="D3599" s="67" cm="1">
        <f t="array" ref="D3599">INDEX('Step 5. Daily Avg Schedule Calc'!$A$2:$D$169,(WEEKDAY(A3599)-1)*24+HOUR(A3599)+1,4)</f>
        <v>1</v>
      </c>
      <c r="E3599">
        <f>VLOOKUP(A3599,'Step 1.4 CNY OAT'!$A$1:$B$8761,2)</f>
        <v>63</v>
      </c>
      <c r="F3599" s="11">
        <f ca="1">('Step 3. Regression'!$B$18*E3599^2+'Step 3. Regression'!$C$18*E3599+'Step 3. Regression'!$D$18)*C3599</f>
        <v>5.3505530441821012</v>
      </c>
      <c r="G3599" s="11">
        <f ca="1">('Step 3. Regression'!$G$18*E3599^2+'Step 3. Regression'!$H$18*E3599+'Step 3. Regression'!$I$18)*D3599</f>
        <v>2.6847689220218069</v>
      </c>
    </row>
    <row r="3600" spans="1:7" x14ac:dyDescent="0.25">
      <c r="A3600" s="8">
        <f>IF(ISBLANK('Step 1.4 CNY OAT'!A3600),"-",'Step 1.4 CNY OAT'!A3600)</f>
        <v>43250.958333333336</v>
      </c>
      <c r="B3600" s="26">
        <f t="shared" si="74"/>
        <v>149</v>
      </c>
      <c r="C3600" s="67" cm="1">
        <f t="array" ref="C3600">INDEX('Step 5. Daily Avg Schedule Calc'!$A$2:$D$169,(WEEKDAY(A3600)-1)*24+HOUR(A3600)+1,3)</f>
        <v>1</v>
      </c>
      <c r="D3600" s="67" cm="1">
        <f t="array" ref="D3600">INDEX('Step 5. Daily Avg Schedule Calc'!$A$2:$D$169,(WEEKDAY(A3600)-1)*24+HOUR(A3600)+1,4)</f>
        <v>1</v>
      </c>
      <c r="E3600">
        <f>VLOOKUP(A3600,'Step 1.4 CNY OAT'!$A$1:$B$8761,2)</f>
        <v>62</v>
      </c>
      <c r="F3600" s="11">
        <f ca="1">('Step 3. Regression'!$B$18*E3600^2+'Step 3. Regression'!$C$18*E3600+'Step 3. Regression'!$D$18)*C3600</f>
        <v>5.3280670074489258</v>
      </c>
      <c r="G3600" s="11">
        <f ca="1">('Step 3. Regression'!$G$18*E3600^2+'Step 3. Regression'!$H$18*E3600+'Step 3. Regression'!$I$18)*D3600</f>
        <v>2.6838141794858865</v>
      </c>
    </row>
    <row r="3601" spans="1:7" x14ac:dyDescent="0.25">
      <c r="A3601" s="8">
        <f>IF(ISBLANK('Step 1.4 CNY OAT'!A3601),"-",'Step 1.4 CNY OAT'!A3601)</f>
        <v>43251</v>
      </c>
      <c r="B3601" s="26">
        <f t="shared" si="74"/>
        <v>150</v>
      </c>
      <c r="C3601" s="67" cm="1">
        <f t="array" ref="C3601">INDEX('Step 5. Daily Avg Schedule Calc'!$A$2:$D$169,(WEEKDAY(A3601)-1)*24+HOUR(A3601)+1,3)</f>
        <v>1</v>
      </c>
      <c r="D3601" s="67" cm="1">
        <f t="array" ref="D3601">INDEX('Step 5. Daily Avg Schedule Calc'!$A$2:$D$169,(WEEKDAY(A3601)-1)*24+HOUR(A3601)+1,4)</f>
        <v>1</v>
      </c>
      <c r="E3601">
        <f>VLOOKUP(A3601,'Step 1.4 CNY OAT'!$A$1:$B$8761,2)</f>
        <v>63</v>
      </c>
      <c r="F3601" s="11">
        <f ca="1">('Step 3. Regression'!$B$18*E3601^2+'Step 3. Regression'!$C$18*E3601+'Step 3. Regression'!$D$18)*C3601</f>
        <v>5.3505530441821012</v>
      </c>
      <c r="G3601" s="11">
        <f ca="1">('Step 3. Regression'!$G$18*E3601^2+'Step 3. Regression'!$H$18*E3601+'Step 3. Regression'!$I$18)*D3601</f>
        <v>2.6847689220218069</v>
      </c>
    </row>
    <row r="3602" spans="1:7" x14ac:dyDescent="0.25">
      <c r="A3602" s="8">
        <f>IF(ISBLANK('Step 1.4 CNY OAT'!A3602),"-",'Step 1.4 CNY OAT'!A3602)</f>
        <v>43251.041666666664</v>
      </c>
      <c r="B3602" s="26">
        <f t="shared" si="74"/>
        <v>150</v>
      </c>
      <c r="C3602" s="67" cm="1">
        <f t="array" ref="C3602">INDEX('Step 5. Daily Avg Schedule Calc'!$A$2:$D$169,(WEEKDAY(A3602)-1)*24+HOUR(A3602)+1,3)</f>
        <v>1</v>
      </c>
      <c r="D3602" s="67" cm="1">
        <f t="array" ref="D3602">INDEX('Step 5. Daily Avg Schedule Calc'!$A$2:$D$169,(WEEKDAY(A3602)-1)*24+HOUR(A3602)+1,4)</f>
        <v>1</v>
      </c>
      <c r="E3602">
        <f>VLOOKUP(A3602,'Step 1.4 CNY OAT'!$A$1:$B$8761,2)</f>
        <v>62</v>
      </c>
      <c r="F3602" s="11">
        <f ca="1">('Step 3. Regression'!$B$18*E3602^2+'Step 3. Regression'!$C$18*E3602+'Step 3. Regression'!$D$18)*C3602</f>
        <v>5.3280670074489258</v>
      </c>
      <c r="G3602" s="11">
        <f ca="1">('Step 3. Regression'!$G$18*E3602^2+'Step 3. Regression'!$H$18*E3602+'Step 3. Regression'!$I$18)*D3602</f>
        <v>2.6838141794858865</v>
      </c>
    </row>
    <row r="3603" spans="1:7" x14ac:dyDescent="0.25">
      <c r="A3603" s="8">
        <f>IF(ISBLANK('Step 1.4 CNY OAT'!A3603),"-",'Step 1.4 CNY OAT'!A3603)</f>
        <v>43251.083333333336</v>
      </c>
      <c r="B3603" s="26">
        <f t="shared" si="74"/>
        <v>150</v>
      </c>
      <c r="C3603" s="67" cm="1">
        <f t="array" ref="C3603">INDEX('Step 5. Daily Avg Schedule Calc'!$A$2:$D$169,(WEEKDAY(A3603)-1)*24+HOUR(A3603)+1,3)</f>
        <v>1</v>
      </c>
      <c r="D3603" s="67" cm="1">
        <f t="array" ref="D3603">INDEX('Step 5. Daily Avg Schedule Calc'!$A$2:$D$169,(WEEKDAY(A3603)-1)*24+HOUR(A3603)+1,4)</f>
        <v>1</v>
      </c>
      <c r="E3603">
        <f>VLOOKUP(A3603,'Step 1.4 CNY OAT'!$A$1:$B$8761,2)</f>
        <v>62</v>
      </c>
      <c r="F3603" s="11">
        <f ca="1">('Step 3. Regression'!$B$18*E3603^2+'Step 3. Regression'!$C$18*E3603+'Step 3. Regression'!$D$18)*C3603</f>
        <v>5.3280670074489258</v>
      </c>
      <c r="G3603" s="11">
        <f ca="1">('Step 3. Regression'!$G$18*E3603^2+'Step 3. Regression'!$H$18*E3603+'Step 3. Regression'!$I$18)*D3603</f>
        <v>2.6838141794858865</v>
      </c>
    </row>
    <row r="3604" spans="1:7" x14ac:dyDescent="0.25">
      <c r="A3604" s="8">
        <f>IF(ISBLANK('Step 1.4 CNY OAT'!A3604),"-",'Step 1.4 CNY OAT'!A3604)</f>
        <v>43251.125</v>
      </c>
      <c r="B3604" s="26">
        <f t="shared" si="74"/>
        <v>150</v>
      </c>
      <c r="C3604" s="67" cm="1">
        <f t="array" ref="C3604">INDEX('Step 5. Daily Avg Schedule Calc'!$A$2:$D$169,(WEEKDAY(A3604)-1)*24+HOUR(A3604)+1,3)</f>
        <v>1</v>
      </c>
      <c r="D3604" s="67" cm="1">
        <f t="array" ref="D3604">INDEX('Step 5. Daily Avg Schedule Calc'!$A$2:$D$169,(WEEKDAY(A3604)-1)*24+HOUR(A3604)+1,4)</f>
        <v>1</v>
      </c>
      <c r="E3604">
        <f>VLOOKUP(A3604,'Step 1.4 CNY OAT'!$A$1:$B$8761,2)</f>
        <v>63</v>
      </c>
      <c r="F3604" s="11">
        <f ca="1">('Step 3. Regression'!$B$18*E3604^2+'Step 3. Regression'!$C$18*E3604+'Step 3. Regression'!$D$18)*C3604</f>
        <v>5.3505530441821012</v>
      </c>
      <c r="G3604" s="11">
        <f ca="1">('Step 3. Regression'!$G$18*E3604^2+'Step 3. Regression'!$H$18*E3604+'Step 3. Regression'!$I$18)*D3604</f>
        <v>2.6847689220218069</v>
      </c>
    </row>
    <row r="3605" spans="1:7" x14ac:dyDescent="0.25">
      <c r="A3605" s="8">
        <f>IF(ISBLANK('Step 1.4 CNY OAT'!A3605),"-",'Step 1.4 CNY OAT'!A3605)</f>
        <v>43251.166666666664</v>
      </c>
      <c r="B3605" s="26">
        <f t="shared" si="74"/>
        <v>150</v>
      </c>
      <c r="C3605" s="67" cm="1">
        <f t="array" ref="C3605">INDEX('Step 5. Daily Avg Schedule Calc'!$A$2:$D$169,(WEEKDAY(A3605)-1)*24+HOUR(A3605)+1,3)</f>
        <v>1</v>
      </c>
      <c r="D3605" s="67" cm="1">
        <f t="array" ref="D3605">INDEX('Step 5. Daily Avg Schedule Calc'!$A$2:$D$169,(WEEKDAY(A3605)-1)*24+HOUR(A3605)+1,4)</f>
        <v>1</v>
      </c>
      <c r="E3605">
        <f>VLOOKUP(A3605,'Step 1.4 CNY OAT'!$A$1:$B$8761,2)</f>
        <v>63</v>
      </c>
      <c r="F3605" s="11">
        <f ca="1">('Step 3. Regression'!$B$18*E3605^2+'Step 3. Regression'!$C$18*E3605+'Step 3. Regression'!$D$18)*C3605</f>
        <v>5.3505530441821012</v>
      </c>
      <c r="G3605" s="11">
        <f ca="1">('Step 3. Regression'!$G$18*E3605^2+'Step 3. Regression'!$H$18*E3605+'Step 3. Regression'!$I$18)*D3605</f>
        <v>2.6847689220218069</v>
      </c>
    </row>
    <row r="3606" spans="1:7" x14ac:dyDescent="0.25">
      <c r="A3606" s="8">
        <f>IF(ISBLANK('Step 1.4 CNY OAT'!A3606),"-",'Step 1.4 CNY OAT'!A3606)</f>
        <v>43251.208333333336</v>
      </c>
      <c r="B3606" s="26">
        <f t="shared" si="74"/>
        <v>150</v>
      </c>
      <c r="C3606" s="67" cm="1">
        <f t="array" ref="C3606">INDEX('Step 5. Daily Avg Schedule Calc'!$A$2:$D$169,(WEEKDAY(A3606)-1)*24+HOUR(A3606)+1,3)</f>
        <v>1</v>
      </c>
      <c r="D3606" s="67" cm="1">
        <f t="array" ref="D3606">INDEX('Step 5. Daily Avg Schedule Calc'!$A$2:$D$169,(WEEKDAY(A3606)-1)*24+HOUR(A3606)+1,4)</f>
        <v>1</v>
      </c>
      <c r="E3606">
        <f>VLOOKUP(A3606,'Step 1.4 CNY OAT'!$A$1:$B$8761,2)</f>
        <v>62</v>
      </c>
      <c r="F3606" s="11">
        <f ca="1">('Step 3. Regression'!$B$18*E3606^2+'Step 3. Regression'!$C$18*E3606+'Step 3. Regression'!$D$18)*C3606</f>
        <v>5.3280670074489258</v>
      </c>
      <c r="G3606" s="11">
        <f ca="1">('Step 3. Regression'!$G$18*E3606^2+'Step 3. Regression'!$H$18*E3606+'Step 3. Regression'!$I$18)*D3606</f>
        <v>2.6838141794858865</v>
      </c>
    </row>
    <row r="3607" spans="1:7" x14ac:dyDescent="0.25">
      <c r="A3607" s="8">
        <f>IF(ISBLANK('Step 1.4 CNY OAT'!A3607),"-",'Step 1.4 CNY OAT'!A3607)</f>
        <v>43251.25</v>
      </c>
      <c r="B3607" s="26">
        <f t="shared" si="74"/>
        <v>150</v>
      </c>
      <c r="C3607" s="67" cm="1">
        <f t="array" ref="C3607">INDEX('Step 5. Daily Avg Schedule Calc'!$A$2:$D$169,(WEEKDAY(A3607)-1)*24+HOUR(A3607)+1,3)</f>
        <v>1</v>
      </c>
      <c r="D3607" s="67" cm="1">
        <f t="array" ref="D3607">INDEX('Step 5. Daily Avg Schedule Calc'!$A$2:$D$169,(WEEKDAY(A3607)-1)*24+HOUR(A3607)+1,4)</f>
        <v>1</v>
      </c>
      <c r="E3607">
        <f>VLOOKUP(A3607,'Step 1.4 CNY OAT'!$A$1:$B$8761,2)</f>
        <v>63</v>
      </c>
      <c r="F3607" s="11">
        <f ca="1">('Step 3. Regression'!$B$18*E3607^2+'Step 3. Regression'!$C$18*E3607+'Step 3. Regression'!$D$18)*C3607</f>
        <v>5.3505530441821012</v>
      </c>
      <c r="G3607" s="11">
        <f ca="1">('Step 3. Regression'!$G$18*E3607^2+'Step 3. Regression'!$H$18*E3607+'Step 3. Regression'!$I$18)*D3607</f>
        <v>2.6847689220218069</v>
      </c>
    </row>
    <row r="3608" spans="1:7" x14ac:dyDescent="0.25">
      <c r="A3608" s="8">
        <f>IF(ISBLANK('Step 1.4 CNY OAT'!A3608),"-",'Step 1.4 CNY OAT'!A3608)</f>
        <v>43251.291666666664</v>
      </c>
      <c r="B3608" s="26">
        <f t="shared" si="74"/>
        <v>150</v>
      </c>
      <c r="C3608" s="67" cm="1">
        <f t="array" ref="C3608">INDEX('Step 5. Daily Avg Schedule Calc'!$A$2:$D$169,(WEEKDAY(A3608)-1)*24+HOUR(A3608)+1,3)</f>
        <v>1</v>
      </c>
      <c r="D3608" s="67" cm="1">
        <f t="array" ref="D3608">INDEX('Step 5. Daily Avg Schedule Calc'!$A$2:$D$169,(WEEKDAY(A3608)-1)*24+HOUR(A3608)+1,4)</f>
        <v>1</v>
      </c>
      <c r="E3608">
        <f>VLOOKUP(A3608,'Step 1.4 CNY OAT'!$A$1:$B$8761,2)</f>
        <v>63</v>
      </c>
      <c r="F3608" s="11">
        <f ca="1">('Step 3. Regression'!$B$18*E3608^2+'Step 3. Regression'!$C$18*E3608+'Step 3. Regression'!$D$18)*C3608</f>
        <v>5.3505530441821012</v>
      </c>
      <c r="G3608" s="11">
        <f ca="1">('Step 3. Regression'!$G$18*E3608^2+'Step 3. Regression'!$H$18*E3608+'Step 3. Regression'!$I$18)*D3608</f>
        <v>2.6847689220218069</v>
      </c>
    </row>
    <row r="3609" spans="1:7" x14ac:dyDescent="0.25">
      <c r="A3609" s="8">
        <f>IF(ISBLANK('Step 1.4 CNY OAT'!A3609),"-",'Step 1.4 CNY OAT'!A3609)</f>
        <v>43251.333333333336</v>
      </c>
      <c r="B3609" s="26">
        <f t="shared" si="74"/>
        <v>150</v>
      </c>
      <c r="C3609" s="67" cm="1">
        <f t="array" ref="C3609">INDEX('Step 5. Daily Avg Schedule Calc'!$A$2:$D$169,(WEEKDAY(A3609)-1)*24+HOUR(A3609)+1,3)</f>
        <v>1</v>
      </c>
      <c r="D3609" s="67" cm="1">
        <f t="array" ref="D3609">INDEX('Step 5. Daily Avg Schedule Calc'!$A$2:$D$169,(WEEKDAY(A3609)-1)*24+HOUR(A3609)+1,4)</f>
        <v>1</v>
      </c>
      <c r="E3609">
        <f>VLOOKUP(A3609,'Step 1.4 CNY OAT'!$A$1:$B$8761,2)</f>
        <v>63</v>
      </c>
      <c r="F3609" s="11">
        <f ca="1">('Step 3. Regression'!$B$18*E3609^2+'Step 3. Regression'!$C$18*E3609+'Step 3. Regression'!$D$18)*C3609</f>
        <v>5.3505530441821012</v>
      </c>
      <c r="G3609" s="11">
        <f ca="1">('Step 3. Regression'!$G$18*E3609^2+'Step 3. Regression'!$H$18*E3609+'Step 3. Regression'!$I$18)*D3609</f>
        <v>2.6847689220218069</v>
      </c>
    </row>
    <row r="3610" spans="1:7" x14ac:dyDescent="0.25">
      <c r="A3610" s="8">
        <f>IF(ISBLANK('Step 1.4 CNY OAT'!A3610),"-",'Step 1.4 CNY OAT'!A3610)</f>
        <v>43251.375</v>
      </c>
      <c r="B3610" s="26">
        <f t="shared" si="74"/>
        <v>150</v>
      </c>
      <c r="C3610" s="67" cm="1">
        <f t="array" ref="C3610">INDEX('Step 5. Daily Avg Schedule Calc'!$A$2:$D$169,(WEEKDAY(A3610)-1)*24+HOUR(A3610)+1,3)</f>
        <v>1</v>
      </c>
      <c r="D3610" s="67" cm="1">
        <f t="array" ref="D3610">INDEX('Step 5. Daily Avg Schedule Calc'!$A$2:$D$169,(WEEKDAY(A3610)-1)*24+HOUR(A3610)+1,4)</f>
        <v>1</v>
      </c>
      <c r="E3610">
        <f>VLOOKUP(A3610,'Step 1.4 CNY OAT'!$A$1:$B$8761,2)</f>
        <v>64</v>
      </c>
      <c r="F3610" s="11">
        <f ca="1">('Step 3. Regression'!$B$18*E3610^2+'Step 3. Regression'!$C$18*E3610+'Step 3. Regression'!$D$18)*C3610</f>
        <v>5.3778892163111873</v>
      </c>
      <c r="G3610" s="11">
        <f ca="1">('Step 3. Regression'!$G$18*E3610^2+'Step 3. Regression'!$H$18*E3610+'Step 3. Regression'!$I$18)*D3610</f>
        <v>2.686970990212207</v>
      </c>
    </row>
    <row r="3611" spans="1:7" x14ac:dyDescent="0.25">
      <c r="A3611" s="8">
        <f>IF(ISBLANK('Step 1.4 CNY OAT'!A3611),"-",'Step 1.4 CNY OAT'!A3611)</f>
        <v>43251.416666666664</v>
      </c>
      <c r="B3611" s="26">
        <f t="shared" si="74"/>
        <v>150</v>
      </c>
      <c r="C3611" s="67" cm="1">
        <f t="array" ref="C3611">INDEX('Step 5. Daily Avg Schedule Calc'!$A$2:$D$169,(WEEKDAY(A3611)-1)*24+HOUR(A3611)+1,3)</f>
        <v>1</v>
      </c>
      <c r="D3611" s="67" cm="1">
        <f t="array" ref="D3611">INDEX('Step 5. Daily Avg Schedule Calc'!$A$2:$D$169,(WEEKDAY(A3611)-1)*24+HOUR(A3611)+1,4)</f>
        <v>1</v>
      </c>
      <c r="E3611">
        <f>VLOOKUP(A3611,'Step 1.4 CNY OAT'!$A$1:$B$8761,2)</f>
        <v>64</v>
      </c>
      <c r="F3611" s="11">
        <f ca="1">('Step 3. Regression'!$B$18*E3611^2+'Step 3. Regression'!$C$18*E3611+'Step 3. Regression'!$D$18)*C3611</f>
        <v>5.3778892163111873</v>
      </c>
      <c r="G3611" s="11">
        <f ca="1">('Step 3. Regression'!$G$18*E3611^2+'Step 3. Regression'!$H$18*E3611+'Step 3. Regression'!$I$18)*D3611</f>
        <v>2.686970990212207</v>
      </c>
    </row>
    <row r="3612" spans="1:7" x14ac:dyDescent="0.25">
      <c r="A3612" s="8">
        <f>IF(ISBLANK('Step 1.4 CNY OAT'!A3612),"-",'Step 1.4 CNY OAT'!A3612)</f>
        <v>43251.458333333336</v>
      </c>
      <c r="B3612" s="26">
        <f t="shared" si="74"/>
        <v>150</v>
      </c>
      <c r="C3612" s="67" cm="1">
        <f t="array" ref="C3612">INDEX('Step 5. Daily Avg Schedule Calc'!$A$2:$D$169,(WEEKDAY(A3612)-1)*24+HOUR(A3612)+1,3)</f>
        <v>1</v>
      </c>
      <c r="D3612" s="67" cm="1">
        <f t="array" ref="D3612">INDEX('Step 5. Daily Avg Schedule Calc'!$A$2:$D$169,(WEEKDAY(A3612)-1)*24+HOUR(A3612)+1,4)</f>
        <v>1</v>
      </c>
      <c r="E3612">
        <f>VLOOKUP(A3612,'Step 1.4 CNY OAT'!$A$1:$B$8761,2)</f>
        <v>65</v>
      </c>
      <c r="F3612" s="11">
        <f ca="1">('Step 3. Regression'!$B$18*E3612^2+'Step 3. Regression'!$C$18*E3612+'Step 3. Regression'!$D$18)*C3612</f>
        <v>5.4100755238361913</v>
      </c>
      <c r="G3612" s="11">
        <f ca="1">('Step 3. Regression'!$G$18*E3612^2+'Step 3. Regression'!$H$18*E3612+'Step 3. Regression'!$I$18)*D3612</f>
        <v>2.6904203840570866</v>
      </c>
    </row>
    <row r="3613" spans="1:7" x14ac:dyDescent="0.25">
      <c r="A3613" s="8">
        <f>IF(ISBLANK('Step 1.4 CNY OAT'!A3613),"-",'Step 1.4 CNY OAT'!A3613)</f>
        <v>43251.5</v>
      </c>
      <c r="B3613" s="26">
        <f t="shared" si="74"/>
        <v>150</v>
      </c>
      <c r="C3613" s="67" cm="1">
        <f t="array" ref="C3613">INDEX('Step 5. Daily Avg Schedule Calc'!$A$2:$D$169,(WEEKDAY(A3613)-1)*24+HOUR(A3613)+1,3)</f>
        <v>1</v>
      </c>
      <c r="D3613" s="67" cm="1">
        <f t="array" ref="D3613">INDEX('Step 5. Daily Avg Schedule Calc'!$A$2:$D$169,(WEEKDAY(A3613)-1)*24+HOUR(A3613)+1,4)</f>
        <v>1</v>
      </c>
      <c r="E3613">
        <f>VLOOKUP(A3613,'Step 1.4 CNY OAT'!$A$1:$B$8761,2)</f>
        <v>64</v>
      </c>
      <c r="F3613" s="11">
        <f ca="1">('Step 3. Regression'!$B$18*E3613^2+'Step 3. Regression'!$C$18*E3613+'Step 3. Regression'!$D$18)*C3613</f>
        <v>5.3778892163111873</v>
      </c>
      <c r="G3613" s="11">
        <f ca="1">('Step 3. Regression'!$G$18*E3613^2+'Step 3. Regression'!$H$18*E3613+'Step 3. Regression'!$I$18)*D3613</f>
        <v>2.686970990212207</v>
      </c>
    </row>
    <row r="3614" spans="1:7" x14ac:dyDescent="0.25">
      <c r="A3614" s="8">
        <f>IF(ISBLANK('Step 1.4 CNY OAT'!A3614),"-",'Step 1.4 CNY OAT'!A3614)</f>
        <v>43251.541666666664</v>
      </c>
      <c r="B3614" s="26">
        <f t="shared" si="74"/>
        <v>150</v>
      </c>
      <c r="C3614" s="67" cm="1">
        <f t="array" ref="C3614">INDEX('Step 5. Daily Avg Schedule Calc'!$A$2:$D$169,(WEEKDAY(A3614)-1)*24+HOUR(A3614)+1,3)</f>
        <v>1</v>
      </c>
      <c r="D3614" s="67" cm="1">
        <f t="array" ref="D3614">INDEX('Step 5. Daily Avg Schedule Calc'!$A$2:$D$169,(WEEKDAY(A3614)-1)*24+HOUR(A3614)+1,4)</f>
        <v>1</v>
      </c>
      <c r="E3614">
        <f>VLOOKUP(A3614,'Step 1.4 CNY OAT'!$A$1:$B$8761,2)</f>
        <v>64</v>
      </c>
      <c r="F3614" s="11">
        <f ca="1">('Step 3. Regression'!$B$18*E3614^2+'Step 3. Regression'!$C$18*E3614+'Step 3. Regression'!$D$18)*C3614</f>
        <v>5.3778892163111873</v>
      </c>
      <c r="G3614" s="11">
        <f ca="1">('Step 3. Regression'!$G$18*E3614^2+'Step 3. Regression'!$H$18*E3614+'Step 3. Regression'!$I$18)*D3614</f>
        <v>2.686970990212207</v>
      </c>
    </row>
    <row r="3615" spans="1:7" x14ac:dyDescent="0.25">
      <c r="A3615" s="8">
        <f>IF(ISBLANK('Step 1.4 CNY OAT'!A3615),"-",'Step 1.4 CNY OAT'!A3615)</f>
        <v>43251.583333333336</v>
      </c>
      <c r="B3615" s="26">
        <f t="shared" si="74"/>
        <v>150</v>
      </c>
      <c r="C3615" s="67" cm="1">
        <f t="array" ref="C3615">INDEX('Step 5. Daily Avg Schedule Calc'!$A$2:$D$169,(WEEKDAY(A3615)-1)*24+HOUR(A3615)+1,3)</f>
        <v>1</v>
      </c>
      <c r="D3615" s="67" cm="1">
        <f t="array" ref="D3615">INDEX('Step 5. Daily Avg Schedule Calc'!$A$2:$D$169,(WEEKDAY(A3615)-1)*24+HOUR(A3615)+1,4)</f>
        <v>1</v>
      </c>
      <c r="E3615">
        <f>VLOOKUP(A3615,'Step 1.4 CNY OAT'!$A$1:$B$8761,2)</f>
        <v>64</v>
      </c>
      <c r="F3615" s="11">
        <f ca="1">('Step 3. Regression'!$B$18*E3615^2+'Step 3. Regression'!$C$18*E3615+'Step 3. Regression'!$D$18)*C3615</f>
        <v>5.3778892163111873</v>
      </c>
      <c r="G3615" s="11">
        <f ca="1">('Step 3. Regression'!$G$18*E3615^2+'Step 3. Regression'!$H$18*E3615+'Step 3. Regression'!$I$18)*D3615</f>
        <v>2.686970990212207</v>
      </c>
    </row>
    <row r="3616" spans="1:7" x14ac:dyDescent="0.25">
      <c r="A3616" s="8">
        <f>IF(ISBLANK('Step 1.4 CNY OAT'!A3616),"-",'Step 1.4 CNY OAT'!A3616)</f>
        <v>43251.625</v>
      </c>
      <c r="B3616" s="26">
        <f t="shared" si="74"/>
        <v>150</v>
      </c>
      <c r="C3616" s="67" cm="1">
        <f t="array" ref="C3616">INDEX('Step 5. Daily Avg Schedule Calc'!$A$2:$D$169,(WEEKDAY(A3616)-1)*24+HOUR(A3616)+1,3)</f>
        <v>1</v>
      </c>
      <c r="D3616" s="67" cm="1">
        <f t="array" ref="D3616">INDEX('Step 5. Daily Avg Schedule Calc'!$A$2:$D$169,(WEEKDAY(A3616)-1)*24+HOUR(A3616)+1,4)</f>
        <v>1</v>
      </c>
      <c r="E3616">
        <f>VLOOKUP(A3616,'Step 1.4 CNY OAT'!$A$1:$B$8761,2)</f>
        <v>64</v>
      </c>
      <c r="F3616" s="11">
        <f ca="1">('Step 3. Regression'!$B$18*E3616^2+'Step 3. Regression'!$C$18*E3616+'Step 3. Regression'!$D$18)*C3616</f>
        <v>5.3778892163111873</v>
      </c>
      <c r="G3616" s="11">
        <f ca="1">('Step 3. Regression'!$G$18*E3616^2+'Step 3. Regression'!$H$18*E3616+'Step 3. Regression'!$I$18)*D3616</f>
        <v>2.686970990212207</v>
      </c>
    </row>
    <row r="3617" spans="1:7" x14ac:dyDescent="0.25">
      <c r="A3617" s="8">
        <f>IF(ISBLANK('Step 1.4 CNY OAT'!A3617),"-",'Step 1.4 CNY OAT'!A3617)</f>
        <v>43251.666666666664</v>
      </c>
      <c r="B3617" s="26">
        <f t="shared" si="74"/>
        <v>150</v>
      </c>
      <c r="C3617" s="67" cm="1">
        <f t="array" ref="C3617">INDEX('Step 5. Daily Avg Schedule Calc'!$A$2:$D$169,(WEEKDAY(A3617)-1)*24+HOUR(A3617)+1,3)</f>
        <v>1</v>
      </c>
      <c r="D3617" s="67" cm="1">
        <f t="array" ref="D3617">INDEX('Step 5. Daily Avg Schedule Calc'!$A$2:$D$169,(WEEKDAY(A3617)-1)*24+HOUR(A3617)+1,4)</f>
        <v>1</v>
      </c>
      <c r="E3617">
        <f>VLOOKUP(A3617,'Step 1.4 CNY OAT'!$A$1:$B$8761,2)</f>
        <v>68</v>
      </c>
      <c r="F3617" s="11">
        <f ca="1">('Step 3. Regression'!$B$18*E3617^2+'Step 3. Regression'!$C$18*E3617+'Step 3. Regression'!$D$18)*C3617</f>
        <v>5.5357352587867084</v>
      </c>
      <c r="G3617" s="11">
        <f ca="1">('Step 3. Regression'!$G$18*E3617^2+'Step 3. Regression'!$H$18*E3617+'Step 3. Regression'!$I$18)*D3617</f>
        <v>2.7082525195186036</v>
      </c>
    </row>
    <row r="3618" spans="1:7" x14ac:dyDescent="0.25">
      <c r="A3618" s="8">
        <f>IF(ISBLANK('Step 1.4 CNY OAT'!A3618),"-",'Step 1.4 CNY OAT'!A3618)</f>
        <v>43251.708333333336</v>
      </c>
      <c r="B3618" s="26">
        <f t="shared" si="74"/>
        <v>150</v>
      </c>
      <c r="C3618" s="67" cm="1">
        <f t="array" ref="C3618">INDEX('Step 5. Daily Avg Schedule Calc'!$A$2:$D$169,(WEEKDAY(A3618)-1)*24+HOUR(A3618)+1,3)</f>
        <v>1</v>
      </c>
      <c r="D3618" s="67" cm="1">
        <f t="array" ref="D3618">INDEX('Step 5. Daily Avg Schedule Calc'!$A$2:$D$169,(WEEKDAY(A3618)-1)*24+HOUR(A3618)+1,4)</f>
        <v>1</v>
      </c>
      <c r="E3618">
        <f>VLOOKUP(A3618,'Step 1.4 CNY OAT'!$A$1:$B$8761,2)</f>
        <v>68</v>
      </c>
      <c r="F3618" s="11">
        <f ca="1">('Step 3. Regression'!$B$18*E3618^2+'Step 3. Regression'!$C$18*E3618+'Step 3. Regression'!$D$18)*C3618</f>
        <v>5.5357352587867084</v>
      </c>
      <c r="G3618" s="11">
        <f ca="1">('Step 3. Regression'!$G$18*E3618^2+'Step 3. Regression'!$H$18*E3618+'Step 3. Regression'!$I$18)*D3618</f>
        <v>2.7082525195186036</v>
      </c>
    </row>
    <row r="3619" spans="1:7" x14ac:dyDescent="0.25">
      <c r="A3619" s="8">
        <f>IF(ISBLANK('Step 1.4 CNY OAT'!A3619),"-",'Step 1.4 CNY OAT'!A3619)</f>
        <v>43251.75</v>
      </c>
      <c r="B3619" s="26">
        <f t="shared" si="74"/>
        <v>150</v>
      </c>
      <c r="C3619" s="67" cm="1">
        <f t="array" ref="C3619">INDEX('Step 5. Daily Avg Schedule Calc'!$A$2:$D$169,(WEEKDAY(A3619)-1)*24+HOUR(A3619)+1,3)</f>
        <v>1</v>
      </c>
      <c r="D3619" s="67" cm="1">
        <f t="array" ref="D3619">INDEX('Step 5. Daily Avg Schedule Calc'!$A$2:$D$169,(WEEKDAY(A3619)-1)*24+HOUR(A3619)+1,4)</f>
        <v>1</v>
      </c>
      <c r="E3619">
        <f>VLOOKUP(A3619,'Step 1.4 CNY OAT'!$A$1:$B$8761,2)</f>
        <v>70</v>
      </c>
      <c r="F3619" s="11">
        <f ca="1">('Step 3. Regression'!$B$18*E3619^2+'Step 3. Regression'!$C$18*E3619+'Step 3. Regression'!$D$18)*C3619</f>
        <v>5.6437590923999679</v>
      </c>
      <c r="G3619" s="11">
        <f ca="1">('Step 3. Regression'!$G$18*E3619^2+'Step 3. Regression'!$H$18*E3619+'Step 3. Regression'!$I$18)*D3619</f>
        <v>2.7263772380986788</v>
      </c>
    </row>
    <row r="3620" spans="1:7" x14ac:dyDescent="0.25">
      <c r="A3620" s="8">
        <f>IF(ISBLANK('Step 1.4 CNY OAT'!A3620),"-",'Step 1.4 CNY OAT'!A3620)</f>
        <v>43251.791666666664</v>
      </c>
      <c r="B3620" s="26">
        <f t="shared" si="74"/>
        <v>150</v>
      </c>
      <c r="C3620" s="67" cm="1">
        <f t="array" ref="C3620">INDEX('Step 5. Daily Avg Schedule Calc'!$A$2:$D$169,(WEEKDAY(A3620)-1)*24+HOUR(A3620)+1,3)</f>
        <v>1</v>
      </c>
      <c r="D3620" s="67" cm="1">
        <f t="array" ref="D3620">INDEX('Step 5. Daily Avg Schedule Calc'!$A$2:$D$169,(WEEKDAY(A3620)-1)*24+HOUR(A3620)+1,4)</f>
        <v>1</v>
      </c>
      <c r="E3620">
        <f>VLOOKUP(A3620,'Step 1.4 CNY OAT'!$A$1:$B$8761,2)</f>
        <v>68</v>
      </c>
      <c r="F3620" s="11">
        <f ca="1">('Step 3. Regression'!$B$18*E3620^2+'Step 3. Regression'!$C$18*E3620+'Step 3. Regression'!$D$18)*C3620</f>
        <v>5.5357352587867084</v>
      </c>
      <c r="G3620" s="11">
        <f ca="1">('Step 3. Regression'!$G$18*E3620^2+'Step 3. Regression'!$H$18*E3620+'Step 3. Regression'!$I$18)*D3620</f>
        <v>2.7082525195186036</v>
      </c>
    </row>
    <row r="3621" spans="1:7" x14ac:dyDescent="0.25">
      <c r="A3621" s="8">
        <f>IF(ISBLANK('Step 1.4 CNY OAT'!A3621),"-",'Step 1.4 CNY OAT'!A3621)</f>
        <v>43251.833333333336</v>
      </c>
      <c r="B3621" s="26">
        <f t="shared" si="74"/>
        <v>150</v>
      </c>
      <c r="C3621" s="67" cm="1">
        <f t="array" ref="C3621">INDEX('Step 5. Daily Avg Schedule Calc'!$A$2:$D$169,(WEEKDAY(A3621)-1)*24+HOUR(A3621)+1,3)</f>
        <v>1</v>
      </c>
      <c r="D3621" s="67" cm="1">
        <f t="array" ref="D3621">INDEX('Step 5. Daily Avg Schedule Calc'!$A$2:$D$169,(WEEKDAY(A3621)-1)*24+HOUR(A3621)+1,4)</f>
        <v>1</v>
      </c>
      <c r="E3621">
        <f>VLOOKUP(A3621,'Step 1.4 CNY OAT'!$A$1:$B$8761,2)</f>
        <v>67</v>
      </c>
      <c r="F3621" s="11">
        <f ca="1">('Step 3. Regression'!$B$18*E3621^2+'Step 3. Regression'!$C$18*E3621+'Step 3. Regression'!$D$18)*C3621</f>
        <v>5.4889985450739509</v>
      </c>
      <c r="G3621" s="11">
        <f ca="1">('Step 3. Regression'!$G$18*E3621^2+'Step 3. Regression'!$H$18*E3621+'Step 3. Regression'!$I$18)*D3621</f>
        <v>2.7010611487102851</v>
      </c>
    </row>
    <row r="3622" spans="1:7" x14ac:dyDescent="0.25">
      <c r="A3622" s="8">
        <f>IF(ISBLANK('Step 1.4 CNY OAT'!A3622),"-",'Step 1.4 CNY OAT'!A3622)</f>
        <v>43251.875</v>
      </c>
      <c r="B3622" s="26">
        <f t="shared" si="74"/>
        <v>150</v>
      </c>
      <c r="C3622" s="67" cm="1">
        <f t="array" ref="C3622">INDEX('Step 5. Daily Avg Schedule Calc'!$A$2:$D$169,(WEEKDAY(A3622)-1)*24+HOUR(A3622)+1,3)</f>
        <v>1</v>
      </c>
      <c r="D3622" s="67" cm="1">
        <f t="array" ref="D3622">INDEX('Step 5. Daily Avg Schedule Calc'!$A$2:$D$169,(WEEKDAY(A3622)-1)*24+HOUR(A3622)+1,4)</f>
        <v>1</v>
      </c>
      <c r="E3622">
        <f>VLOOKUP(A3622,'Step 1.4 CNY OAT'!$A$1:$B$8761,2)</f>
        <v>66</v>
      </c>
      <c r="F3622" s="11">
        <f ca="1">('Step 3. Regression'!$B$18*E3622^2+'Step 3. Regression'!$C$18*E3622+'Step 3. Regression'!$D$18)*C3622</f>
        <v>5.4471119667571148</v>
      </c>
      <c r="G3622" s="11">
        <f ca="1">('Step 3. Regression'!$G$18*E3622^2+'Step 3. Regression'!$H$18*E3622+'Step 3. Regression'!$I$18)*D3622</f>
        <v>2.6951171035564454</v>
      </c>
    </row>
    <row r="3623" spans="1:7" x14ac:dyDescent="0.25">
      <c r="A3623" s="8">
        <f>IF(ISBLANK('Step 1.4 CNY OAT'!A3623),"-",'Step 1.4 CNY OAT'!A3623)</f>
        <v>43251.916666666664</v>
      </c>
      <c r="B3623" s="26">
        <f t="shared" si="74"/>
        <v>150</v>
      </c>
      <c r="C3623" s="67" cm="1">
        <f t="array" ref="C3623">INDEX('Step 5. Daily Avg Schedule Calc'!$A$2:$D$169,(WEEKDAY(A3623)-1)*24+HOUR(A3623)+1,3)</f>
        <v>1</v>
      </c>
      <c r="D3623" s="67" cm="1">
        <f t="array" ref="D3623">INDEX('Step 5. Daily Avg Schedule Calc'!$A$2:$D$169,(WEEKDAY(A3623)-1)*24+HOUR(A3623)+1,4)</f>
        <v>1</v>
      </c>
      <c r="E3623">
        <f>VLOOKUP(A3623,'Step 1.4 CNY OAT'!$A$1:$B$8761,2)</f>
        <v>66</v>
      </c>
      <c r="F3623" s="11">
        <f ca="1">('Step 3. Regression'!$B$18*E3623^2+'Step 3. Regression'!$C$18*E3623+'Step 3. Regression'!$D$18)*C3623</f>
        <v>5.4471119667571148</v>
      </c>
      <c r="G3623" s="11">
        <f ca="1">('Step 3. Regression'!$G$18*E3623^2+'Step 3. Regression'!$H$18*E3623+'Step 3. Regression'!$I$18)*D3623</f>
        <v>2.6951171035564454</v>
      </c>
    </row>
    <row r="3624" spans="1:7" x14ac:dyDescent="0.25">
      <c r="A3624" s="8">
        <f>IF(ISBLANK('Step 1.4 CNY OAT'!A3624),"-",'Step 1.4 CNY OAT'!A3624)</f>
        <v>43251.958333333336</v>
      </c>
      <c r="B3624" s="26">
        <f t="shared" si="74"/>
        <v>150</v>
      </c>
      <c r="C3624" s="67" cm="1">
        <f t="array" ref="C3624">INDEX('Step 5. Daily Avg Schedule Calc'!$A$2:$D$169,(WEEKDAY(A3624)-1)*24+HOUR(A3624)+1,3)</f>
        <v>1</v>
      </c>
      <c r="D3624" s="67" cm="1">
        <f t="array" ref="D3624">INDEX('Step 5. Daily Avg Schedule Calc'!$A$2:$D$169,(WEEKDAY(A3624)-1)*24+HOUR(A3624)+1,4)</f>
        <v>1</v>
      </c>
      <c r="E3624">
        <f>VLOOKUP(A3624,'Step 1.4 CNY OAT'!$A$1:$B$8761,2)</f>
        <v>66</v>
      </c>
      <c r="F3624" s="11">
        <f ca="1">('Step 3. Regression'!$B$18*E3624^2+'Step 3. Regression'!$C$18*E3624+'Step 3. Regression'!$D$18)*C3624</f>
        <v>5.4471119667571148</v>
      </c>
      <c r="G3624" s="11">
        <f ca="1">('Step 3. Regression'!$G$18*E3624^2+'Step 3. Regression'!$H$18*E3624+'Step 3. Regression'!$I$18)*D3624</f>
        <v>2.6951171035564454</v>
      </c>
    </row>
    <row r="3625" spans="1:7" x14ac:dyDescent="0.25">
      <c r="A3625" s="8">
        <f>IF(ISBLANK('Step 1.4 CNY OAT'!A3625),"-",'Step 1.4 CNY OAT'!A3625)</f>
        <v>43252</v>
      </c>
      <c r="B3625" s="26">
        <f t="shared" si="74"/>
        <v>151</v>
      </c>
      <c r="C3625" s="67" cm="1">
        <f t="array" ref="C3625">INDEX('Step 5. Daily Avg Schedule Calc'!$A$2:$D$169,(WEEKDAY(A3625)-1)*24+HOUR(A3625)+1,3)</f>
        <v>1</v>
      </c>
      <c r="D3625" s="67" cm="1">
        <f t="array" ref="D3625">INDEX('Step 5. Daily Avg Schedule Calc'!$A$2:$D$169,(WEEKDAY(A3625)-1)*24+HOUR(A3625)+1,4)</f>
        <v>1</v>
      </c>
      <c r="E3625">
        <f>VLOOKUP(A3625,'Step 1.4 CNY OAT'!$A$1:$B$8761,2)</f>
        <v>64</v>
      </c>
      <c r="F3625" s="11">
        <f ca="1">('Step 3. Regression'!$B$18*E3625^2+'Step 3. Regression'!$C$18*E3625+'Step 3. Regression'!$D$18)*C3625</f>
        <v>5.3778892163111873</v>
      </c>
      <c r="G3625" s="11">
        <f ca="1">('Step 3. Regression'!$G$18*E3625^2+'Step 3. Regression'!$H$18*E3625+'Step 3. Regression'!$I$18)*D3625</f>
        <v>2.686970990212207</v>
      </c>
    </row>
    <row r="3626" spans="1:7" x14ac:dyDescent="0.25">
      <c r="A3626" s="8">
        <f>IF(ISBLANK('Step 1.4 CNY OAT'!A3626),"-",'Step 1.4 CNY OAT'!A3626)</f>
        <v>43252.041666666664</v>
      </c>
      <c r="B3626" s="26">
        <f t="shared" si="74"/>
        <v>151</v>
      </c>
      <c r="C3626" s="67" cm="1">
        <f t="array" ref="C3626">INDEX('Step 5. Daily Avg Schedule Calc'!$A$2:$D$169,(WEEKDAY(A3626)-1)*24+HOUR(A3626)+1,3)</f>
        <v>1</v>
      </c>
      <c r="D3626" s="67" cm="1">
        <f t="array" ref="D3626">INDEX('Step 5. Daily Avg Schedule Calc'!$A$2:$D$169,(WEEKDAY(A3626)-1)*24+HOUR(A3626)+1,4)</f>
        <v>1</v>
      </c>
      <c r="E3626">
        <f>VLOOKUP(A3626,'Step 1.4 CNY OAT'!$A$1:$B$8761,2)</f>
        <v>66</v>
      </c>
      <c r="F3626" s="11">
        <f ca="1">('Step 3. Regression'!$B$18*E3626^2+'Step 3. Regression'!$C$18*E3626+'Step 3. Regression'!$D$18)*C3626</f>
        <v>5.4471119667571148</v>
      </c>
      <c r="G3626" s="11">
        <f ca="1">('Step 3. Regression'!$G$18*E3626^2+'Step 3. Regression'!$H$18*E3626+'Step 3. Regression'!$I$18)*D3626</f>
        <v>2.6951171035564454</v>
      </c>
    </row>
    <row r="3627" spans="1:7" x14ac:dyDescent="0.25">
      <c r="A3627" s="8">
        <f>IF(ISBLANK('Step 1.4 CNY OAT'!A3627),"-",'Step 1.4 CNY OAT'!A3627)</f>
        <v>43252.083333333336</v>
      </c>
      <c r="B3627" s="26">
        <f t="shared" si="74"/>
        <v>151</v>
      </c>
      <c r="C3627" s="67" cm="1">
        <f t="array" ref="C3627">INDEX('Step 5. Daily Avg Schedule Calc'!$A$2:$D$169,(WEEKDAY(A3627)-1)*24+HOUR(A3627)+1,3)</f>
        <v>1</v>
      </c>
      <c r="D3627" s="67" cm="1">
        <f t="array" ref="D3627">INDEX('Step 5. Daily Avg Schedule Calc'!$A$2:$D$169,(WEEKDAY(A3627)-1)*24+HOUR(A3627)+1,4)</f>
        <v>1</v>
      </c>
      <c r="E3627">
        <f>VLOOKUP(A3627,'Step 1.4 CNY OAT'!$A$1:$B$8761,2)</f>
        <v>66</v>
      </c>
      <c r="F3627" s="11">
        <f ca="1">('Step 3. Regression'!$B$18*E3627^2+'Step 3. Regression'!$C$18*E3627+'Step 3. Regression'!$D$18)*C3627</f>
        <v>5.4471119667571148</v>
      </c>
      <c r="G3627" s="11">
        <f ca="1">('Step 3. Regression'!$G$18*E3627^2+'Step 3. Regression'!$H$18*E3627+'Step 3. Regression'!$I$18)*D3627</f>
        <v>2.6951171035564454</v>
      </c>
    </row>
    <row r="3628" spans="1:7" x14ac:dyDescent="0.25">
      <c r="A3628" s="8">
        <f>IF(ISBLANK('Step 1.4 CNY OAT'!A3628),"-",'Step 1.4 CNY OAT'!A3628)</f>
        <v>43252.125</v>
      </c>
      <c r="B3628" s="26">
        <f t="shared" si="74"/>
        <v>151</v>
      </c>
      <c r="C3628" s="67" cm="1">
        <f t="array" ref="C3628">INDEX('Step 5. Daily Avg Schedule Calc'!$A$2:$D$169,(WEEKDAY(A3628)-1)*24+HOUR(A3628)+1,3)</f>
        <v>1</v>
      </c>
      <c r="D3628" s="67" cm="1">
        <f t="array" ref="D3628">INDEX('Step 5. Daily Avg Schedule Calc'!$A$2:$D$169,(WEEKDAY(A3628)-1)*24+HOUR(A3628)+1,4)</f>
        <v>1</v>
      </c>
      <c r="E3628">
        <f>VLOOKUP(A3628,'Step 1.4 CNY OAT'!$A$1:$B$8761,2)</f>
        <v>66</v>
      </c>
      <c r="F3628" s="11">
        <f ca="1">('Step 3. Regression'!$B$18*E3628^2+'Step 3. Regression'!$C$18*E3628+'Step 3. Regression'!$D$18)*C3628</f>
        <v>5.4471119667571148</v>
      </c>
      <c r="G3628" s="11">
        <f ca="1">('Step 3. Regression'!$G$18*E3628^2+'Step 3. Regression'!$H$18*E3628+'Step 3. Regression'!$I$18)*D3628</f>
        <v>2.6951171035564454</v>
      </c>
    </row>
    <row r="3629" spans="1:7" x14ac:dyDescent="0.25">
      <c r="A3629" s="8">
        <f>IF(ISBLANK('Step 1.4 CNY OAT'!A3629),"-",'Step 1.4 CNY OAT'!A3629)</f>
        <v>43252.166666666664</v>
      </c>
      <c r="B3629" s="26">
        <f t="shared" si="74"/>
        <v>151</v>
      </c>
      <c r="C3629" s="67" cm="1">
        <f t="array" ref="C3629">INDEX('Step 5. Daily Avg Schedule Calc'!$A$2:$D$169,(WEEKDAY(A3629)-1)*24+HOUR(A3629)+1,3)</f>
        <v>1</v>
      </c>
      <c r="D3629" s="67" cm="1">
        <f t="array" ref="D3629">INDEX('Step 5. Daily Avg Schedule Calc'!$A$2:$D$169,(WEEKDAY(A3629)-1)*24+HOUR(A3629)+1,4)</f>
        <v>1</v>
      </c>
      <c r="E3629">
        <f>VLOOKUP(A3629,'Step 1.4 CNY OAT'!$A$1:$B$8761,2)</f>
        <v>64</v>
      </c>
      <c r="F3629" s="11">
        <f ca="1">('Step 3. Regression'!$B$18*E3629^2+'Step 3. Regression'!$C$18*E3629+'Step 3. Regression'!$D$18)*C3629</f>
        <v>5.3778892163111873</v>
      </c>
      <c r="G3629" s="11">
        <f ca="1">('Step 3. Regression'!$G$18*E3629^2+'Step 3. Regression'!$H$18*E3629+'Step 3. Regression'!$I$18)*D3629</f>
        <v>2.686970990212207</v>
      </c>
    </row>
    <row r="3630" spans="1:7" x14ac:dyDescent="0.25">
      <c r="A3630" s="8">
        <f>IF(ISBLANK('Step 1.4 CNY OAT'!A3630),"-",'Step 1.4 CNY OAT'!A3630)</f>
        <v>43252.208333333336</v>
      </c>
      <c r="B3630" s="26">
        <f t="shared" si="74"/>
        <v>151</v>
      </c>
      <c r="C3630" s="67" cm="1">
        <f t="array" ref="C3630">INDEX('Step 5. Daily Avg Schedule Calc'!$A$2:$D$169,(WEEKDAY(A3630)-1)*24+HOUR(A3630)+1,3)</f>
        <v>1</v>
      </c>
      <c r="D3630" s="67" cm="1">
        <f t="array" ref="D3630">INDEX('Step 5. Daily Avg Schedule Calc'!$A$2:$D$169,(WEEKDAY(A3630)-1)*24+HOUR(A3630)+1,4)</f>
        <v>1</v>
      </c>
      <c r="E3630">
        <f>VLOOKUP(A3630,'Step 1.4 CNY OAT'!$A$1:$B$8761,2)</f>
        <v>64</v>
      </c>
      <c r="F3630" s="11">
        <f ca="1">('Step 3. Regression'!$B$18*E3630^2+'Step 3. Regression'!$C$18*E3630+'Step 3. Regression'!$D$18)*C3630</f>
        <v>5.3778892163111873</v>
      </c>
      <c r="G3630" s="11">
        <f ca="1">('Step 3. Regression'!$G$18*E3630^2+'Step 3. Regression'!$H$18*E3630+'Step 3. Regression'!$I$18)*D3630</f>
        <v>2.686970990212207</v>
      </c>
    </row>
    <row r="3631" spans="1:7" x14ac:dyDescent="0.25">
      <c r="A3631" s="8">
        <f>IF(ISBLANK('Step 1.4 CNY OAT'!A3631),"-",'Step 1.4 CNY OAT'!A3631)</f>
        <v>43252.25</v>
      </c>
      <c r="B3631" s="26">
        <f t="shared" si="74"/>
        <v>151</v>
      </c>
      <c r="C3631" s="67" cm="1">
        <f t="array" ref="C3631">INDEX('Step 5. Daily Avg Schedule Calc'!$A$2:$D$169,(WEEKDAY(A3631)-1)*24+HOUR(A3631)+1,3)</f>
        <v>1</v>
      </c>
      <c r="D3631" s="67" cm="1">
        <f t="array" ref="D3631">INDEX('Step 5. Daily Avg Schedule Calc'!$A$2:$D$169,(WEEKDAY(A3631)-1)*24+HOUR(A3631)+1,4)</f>
        <v>1</v>
      </c>
      <c r="E3631">
        <f>VLOOKUP(A3631,'Step 1.4 CNY OAT'!$A$1:$B$8761,2)</f>
        <v>64</v>
      </c>
      <c r="F3631" s="11">
        <f ca="1">('Step 3. Regression'!$B$18*E3631^2+'Step 3. Regression'!$C$18*E3631+'Step 3. Regression'!$D$18)*C3631</f>
        <v>5.3778892163111873</v>
      </c>
      <c r="G3631" s="11">
        <f ca="1">('Step 3. Regression'!$G$18*E3631^2+'Step 3. Regression'!$H$18*E3631+'Step 3. Regression'!$I$18)*D3631</f>
        <v>2.686970990212207</v>
      </c>
    </row>
    <row r="3632" spans="1:7" x14ac:dyDescent="0.25">
      <c r="A3632" s="8">
        <f>IF(ISBLANK('Step 1.4 CNY OAT'!A3632),"-",'Step 1.4 CNY OAT'!A3632)</f>
        <v>43252.291666666664</v>
      </c>
      <c r="B3632" s="26">
        <f t="shared" si="74"/>
        <v>151</v>
      </c>
      <c r="C3632" s="67" cm="1">
        <f t="array" ref="C3632">INDEX('Step 5. Daily Avg Schedule Calc'!$A$2:$D$169,(WEEKDAY(A3632)-1)*24+HOUR(A3632)+1,3)</f>
        <v>1</v>
      </c>
      <c r="D3632" s="67" cm="1">
        <f t="array" ref="D3632">INDEX('Step 5. Daily Avg Schedule Calc'!$A$2:$D$169,(WEEKDAY(A3632)-1)*24+HOUR(A3632)+1,4)</f>
        <v>1</v>
      </c>
      <c r="E3632">
        <f>VLOOKUP(A3632,'Step 1.4 CNY OAT'!$A$1:$B$8761,2)</f>
        <v>64</v>
      </c>
      <c r="F3632" s="11">
        <f ca="1">('Step 3. Regression'!$B$18*E3632^2+'Step 3. Regression'!$C$18*E3632+'Step 3. Regression'!$D$18)*C3632</f>
        <v>5.3778892163111873</v>
      </c>
      <c r="G3632" s="11">
        <f ca="1">('Step 3. Regression'!$G$18*E3632^2+'Step 3. Regression'!$H$18*E3632+'Step 3. Regression'!$I$18)*D3632</f>
        <v>2.686970990212207</v>
      </c>
    </row>
    <row r="3633" spans="1:7" x14ac:dyDescent="0.25">
      <c r="A3633" s="8">
        <f>IF(ISBLANK('Step 1.4 CNY OAT'!A3633),"-",'Step 1.4 CNY OAT'!A3633)</f>
        <v>43252.333333333336</v>
      </c>
      <c r="B3633" s="26">
        <f t="shared" si="74"/>
        <v>151</v>
      </c>
      <c r="C3633" s="67" cm="1">
        <f t="array" ref="C3633">INDEX('Step 5. Daily Avg Schedule Calc'!$A$2:$D$169,(WEEKDAY(A3633)-1)*24+HOUR(A3633)+1,3)</f>
        <v>1</v>
      </c>
      <c r="D3633" s="67" cm="1">
        <f t="array" ref="D3633">INDEX('Step 5. Daily Avg Schedule Calc'!$A$2:$D$169,(WEEKDAY(A3633)-1)*24+HOUR(A3633)+1,4)</f>
        <v>1</v>
      </c>
      <c r="E3633">
        <f>VLOOKUP(A3633,'Step 1.4 CNY OAT'!$A$1:$B$8761,2)</f>
        <v>64</v>
      </c>
      <c r="F3633" s="11">
        <f ca="1">('Step 3. Regression'!$B$18*E3633^2+'Step 3. Regression'!$C$18*E3633+'Step 3. Regression'!$D$18)*C3633</f>
        <v>5.3778892163111873</v>
      </c>
      <c r="G3633" s="11">
        <f ca="1">('Step 3. Regression'!$G$18*E3633^2+'Step 3. Regression'!$H$18*E3633+'Step 3. Regression'!$I$18)*D3633</f>
        <v>2.686970990212207</v>
      </c>
    </row>
    <row r="3634" spans="1:7" x14ac:dyDescent="0.25">
      <c r="A3634" s="8">
        <f>IF(ISBLANK('Step 1.4 CNY OAT'!A3634),"-",'Step 1.4 CNY OAT'!A3634)</f>
        <v>43252.375</v>
      </c>
      <c r="B3634" s="26">
        <f t="shared" si="74"/>
        <v>151</v>
      </c>
      <c r="C3634" s="67" cm="1">
        <f t="array" ref="C3634">INDEX('Step 5. Daily Avg Schedule Calc'!$A$2:$D$169,(WEEKDAY(A3634)-1)*24+HOUR(A3634)+1,3)</f>
        <v>1</v>
      </c>
      <c r="D3634" s="67" cm="1">
        <f t="array" ref="D3634">INDEX('Step 5. Daily Avg Schedule Calc'!$A$2:$D$169,(WEEKDAY(A3634)-1)*24+HOUR(A3634)+1,4)</f>
        <v>1</v>
      </c>
      <c r="E3634">
        <f>VLOOKUP(A3634,'Step 1.4 CNY OAT'!$A$1:$B$8761,2)</f>
        <v>64</v>
      </c>
      <c r="F3634" s="11">
        <f ca="1">('Step 3. Regression'!$B$18*E3634^2+'Step 3. Regression'!$C$18*E3634+'Step 3. Regression'!$D$18)*C3634</f>
        <v>5.3778892163111873</v>
      </c>
      <c r="G3634" s="11">
        <f ca="1">('Step 3. Regression'!$G$18*E3634^2+'Step 3. Regression'!$H$18*E3634+'Step 3. Regression'!$I$18)*D3634</f>
        <v>2.686970990212207</v>
      </c>
    </row>
    <row r="3635" spans="1:7" x14ac:dyDescent="0.25">
      <c r="A3635" s="8">
        <f>IF(ISBLANK('Step 1.4 CNY OAT'!A3635),"-",'Step 1.4 CNY OAT'!A3635)</f>
        <v>43252.416666666664</v>
      </c>
      <c r="B3635" s="26">
        <f t="shared" si="74"/>
        <v>151</v>
      </c>
      <c r="C3635" s="67" cm="1">
        <f t="array" ref="C3635">INDEX('Step 5. Daily Avg Schedule Calc'!$A$2:$D$169,(WEEKDAY(A3635)-1)*24+HOUR(A3635)+1,3)</f>
        <v>1</v>
      </c>
      <c r="D3635" s="67" cm="1">
        <f t="array" ref="D3635">INDEX('Step 5. Daily Avg Schedule Calc'!$A$2:$D$169,(WEEKDAY(A3635)-1)*24+HOUR(A3635)+1,4)</f>
        <v>1</v>
      </c>
      <c r="E3635">
        <f>VLOOKUP(A3635,'Step 1.4 CNY OAT'!$A$1:$B$8761,2)</f>
        <v>68</v>
      </c>
      <c r="F3635" s="11">
        <f ca="1">('Step 3. Regression'!$B$18*E3635^2+'Step 3. Regression'!$C$18*E3635+'Step 3. Regression'!$D$18)*C3635</f>
        <v>5.5357352587867084</v>
      </c>
      <c r="G3635" s="11">
        <f ca="1">('Step 3. Regression'!$G$18*E3635^2+'Step 3. Regression'!$H$18*E3635+'Step 3. Regression'!$I$18)*D3635</f>
        <v>2.7082525195186036</v>
      </c>
    </row>
    <row r="3636" spans="1:7" x14ac:dyDescent="0.25">
      <c r="A3636" s="8">
        <f>IF(ISBLANK('Step 1.4 CNY OAT'!A3636),"-",'Step 1.4 CNY OAT'!A3636)</f>
        <v>43252.458333333336</v>
      </c>
      <c r="B3636" s="26">
        <f t="shared" si="74"/>
        <v>151</v>
      </c>
      <c r="C3636" s="67" cm="1">
        <f t="array" ref="C3636">INDEX('Step 5. Daily Avg Schedule Calc'!$A$2:$D$169,(WEEKDAY(A3636)-1)*24+HOUR(A3636)+1,3)</f>
        <v>1</v>
      </c>
      <c r="D3636" s="67" cm="1">
        <f t="array" ref="D3636">INDEX('Step 5. Daily Avg Schedule Calc'!$A$2:$D$169,(WEEKDAY(A3636)-1)*24+HOUR(A3636)+1,4)</f>
        <v>1</v>
      </c>
      <c r="E3636">
        <f>VLOOKUP(A3636,'Step 1.4 CNY OAT'!$A$1:$B$8761,2)</f>
        <v>70</v>
      </c>
      <c r="F3636" s="11">
        <f ca="1">('Step 3. Regression'!$B$18*E3636^2+'Step 3. Regression'!$C$18*E3636+'Step 3. Regression'!$D$18)*C3636</f>
        <v>5.6437590923999679</v>
      </c>
      <c r="G3636" s="11">
        <f ca="1">('Step 3. Regression'!$G$18*E3636^2+'Step 3. Regression'!$H$18*E3636+'Step 3. Regression'!$I$18)*D3636</f>
        <v>2.7263772380986788</v>
      </c>
    </row>
    <row r="3637" spans="1:7" x14ac:dyDescent="0.25">
      <c r="A3637" s="8">
        <f>IF(ISBLANK('Step 1.4 CNY OAT'!A3637),"-",'Step 1.4 CNY OAT'!A3637)</f>
        <v>43252.5</v>
      </c>
      <c r="B3637" s="26">
        <f t="shared" si="74"/>
        <v>151</v>
      </c>
      <c r="C3637" s="67" cm="1">
        <f t="array" ref="C3637">INDEX('Step 5. Daily Avg Schedule Calc'!$A$2:$D$169,(WEEKDAY(A3637)-1)*24+HOUR(A3637)+1,3)</f>
        <v>1</v>
      </c>
      <c r="D3637" s="67" cm="1">
        <f t="array" ref="D3637">INDEX('Step 5. Daily Avg Schedule Calc'!$A$2:$D$169,(WEEKDAY(A3637)-1)*24+HOUR(A3637)+1,4)</f>
        <v>1</v>
      </c>
      <c r="E3637">
        <f>VLOOKUP(A3637,'Step 1.4 CNY OAT'!$A$1:$B$8761,2)</f>
        <v>70</v>
      </c>
      <c r="F3637" s="11">
        <f ca="1">('Step 3. Regression'!$B$18*E3637^2+'Step 3. Regression'!$C$18*E3637+'Step 3. Regression'!$D$18)*C3637</f>
        <v>5.6437590923999679</v>
      </c>
      <c r="G3637" s="11">
        <f ca="1">('Step 3. Regression'!$G$18*E3637^2+'Step 3. Regression'!$H$18*E3637+'Step 3. Regression'!$I$18)*D3637</f>
        <v>2.7263772380986788</v>
      </c>
    </row>
    <row r="3638" spans="1:7" x14ac:dyDescent="0.25">
      <c r="A3638" s="8">
        <f>IF(ISBLANK('Step 1.4 CNY OAT'!A3638),"-",'Step 1.4 CNY OAT'!A3638)</f>
        <v>43252.541666666664</v>
      </c>
      <c r="B3638" s="26">
        <f t="shared" si="74"/>
        <v>151</v>
      </c>
      <c r="C3638" s="67" cm="1">
        <f t="array" ref="C3638">INDEX('Step 5. Daily Avg Schedule Calc'!$A$2:$D$169,(WEEKDAY(A3638)-1)*24+HOUR(A3638)+1,3)</f>
        <v>1</v>
      </c>
      <c r="D3638" s="67" cm="1">
        <f t="array" ref="D3638">INDEX('Step 5. Daily Avg Schedule Calc'!$A$2:$D$169,(WEEKDAY(A3638)-1)*24+HOUR(A3638)+1,4)</f>
        <v>1</v>
      </c>
      <c r="E3638">
        <f>VLOOKUP(A3638,'Step 1.4 CNY OAT'!$A$1:$B$8761,2)</f>
        <v>72</v>
      </c>
      <c r="F3638" s="11">
        <f ca="1">('Step 3. Regression'!$B$18*E3638^2+'Step 3. Regression'!$C$18*E3638+'Step 3. Regression'!$D$18)*C3638</f>
        <v>5.7711834675968934</v>
      </c>
      <c r="G3638" s="11">
        <f ca="1">('Step 3. Regression'!$G$18*E3638^2+'Step 3. Regression'!$H$18*E3638+'Step 3. Regression'!$I$18)*D3638</f>
        <v>2.7494912592966725</v>
      </c>
    </row>
    <row r="3639" spans="1:7" x14ac:dyDescent="0.25">
      <c r="A3639" s="8">
        <f>IF(ISBLANK('Step 1.4 CNY OAT'!A3639),"-",'Step 1.4 CNY OAT'!A3639)</f>
        <v>43252.583333333336</v>
      </c>
      <c r="B3639" s="26">
        <f t="shared" si="74"/>
        <v>151</v>
      </c>
      <c r="C3639" s="67" cm="1">
        <f t="array" ref="C3639">INDEX('Step 5. Daily Avg Schedule Calc'!$A$2:$D$169,(WEEKDAY(A3639)-1)*24+HOUR(A3639)+1,3)</f>
        <v>1</v>
      </c>
      <c r="D3639" s="67" cm="1">
        <f t="array" ref="D3639">INDEX('Step 5. Daily Avg Schedule Calc'!$A$2:$D$169,(WEEKDAY(A3639)-1)*24+HOUR(A3639)+1,4)</f>
        <v>1</v>
      </c>
      <c r="E3639">
        <f>VLOOKUP(A3639,'Step 1.4 CNY OAT'!$A$1:$B$8761,2)</f>
        <v>74</v>
      </c>
      <c r="F3639" s="11">
        <f ca="1">('Step 3. Regression'!$B$18*E3639^2+'Step 3. Regression'!$C$18*E3639+'Step 3. Regression'!$D$18)*C3639</f>
        <v>5.9180083843774867</v>
      </c>
      <c r="G3639" s="11">
        <f ca="1">('Step 3. Regression'!$G$18*E3639^2+'Step 3. Regression'!$H$18*E3639+'Step 3. Regression'!$I$18)*D3639</f>
        <v>2.7775945831125854</v>
      </c>
    </row>
    <row r="3640" spans="1:7" x14ac:dyDescent="0.25">
      <c r="A3640" s="8">
        <f>IF(ISBLANK('Step 1.4 CNY OAT'!A3640),"-",'Step 1.4 CNY OAT'!A3640)</f>
        <v>43252.625</v>
      </c>
      <c r="B3640" s="26">
        <f t="shared" si="74"/>
        <v>151</v>
      </c>
      <c r="C3640" s="67" cm="1">
        <f t="array" ref="C3640">INDEX('Step 5. Daily Avg Schedule Calc'!$A$2:$D$169,(WEEKDAY(A3640)-1)*24+HOUR(A3640)+1,3)</f>
        <v>1</v>
      </c>
      <c r="D3640" s="67" cm="1">
        <f t="array" ref="D3640">INDEX('Step 5. Daily Avg Schedule Calc'!$A$2:$D$169,(WEEKDAY(A3640)-1)*24+HOUR(A3640)+1,4)</f>
        <v>1</v>
      </c>
      <c r="E3640">
        <f>VLOOKUP(A3640,'Step 1.4 CNY OAT'!$A$1:$B$8761,2)</f>
        <v>73</v>
      </c>
      <c r="F3640" s="11">
        <f ca="1">('Step 3. Regression'!$B$18*E3640^2+'Step 3. Regression'!$C$18*E3640+'Step 3. Regression'!$D$18)*C3640</f>
        <v>5.8421708582892293</v>
      </c>
      <c r="G3640" s="11">
        <f ca="1">('Step 3. Regression'!$G$18*E3640^2+'Step 3. Regression'!$H$18*E3640+'Step 3. Regression'!$I$18)*D3640</f>
        <v>2.7629192583773894</v>
      </c>
    </row>
    <row r="3641" spans="1:7" x14ac:dyDescent="0.25">
      <c r="A3641" s="8">
        <f>IF(ISBLANK('Step 1.4 CNY OAT'!A3641),"-",'Step 1.4 CNY OAT'!A3641)</f>
        <v>43252.666666666664</v>
      </c>
      <c r="B3641" s="26">
        <f t="shared" si="74"/>
        <v>151</v>
      </c>
      <c r="C3641" s="67" cm="1">
        <f t="array" ref="C3641">INDEX('Step 5. Daily Avg Schedule Calc'!$A$2:$D$169,(WEEKDAY(A3641)-1)*24+HOUR(A3641)+1,3)</f>
        <v>1</v>
      </c>
      <c r="D3641" s="67" cm="1">
        <f t="array" ref="D3641">INDEX('Step 5. Daily Avg Schedule Calc'!$A$2:$D$169,(WEEKDAY(A3641)-1)*24+HOUR(A3641)+1,4)</f>
        <v>1</v>
      </c>
      <c r="E3641">
        <f>VLOOKUP(A3641,'Step 1.4 CNY OAT'!$A$1:$B$8761,2)</f>
        <v>79</v>
      </c>
      <c r="F3641" s="11">
        <f ca="1">('Step 3. Regression'!$B$18*E3641^2+'Step 3. Regression'!$C$18*E3641+'Step 3. Regression'!$D$18)*C3641</f>
        <v>6.3699480457575071</v>
      </c>
      <c r="G3641" s="11">
        <f ca="1">('Step 3. Regression'!$G$18*E3641^2+'Step 3. Regression'!$H$18*E3641+'Step 3. Regression'!$I$18)*D3641</f>
        <v>2.8696810916057589</v>
      </c>
    </row>
    <row r="3642" spans="1:7" x14ac:dyDescent="0.25">
      <c r="A3642" s="8">
        <f>IF(ISBLANK('Step 1.4 CNY OAT'!A3642),"-",'Step 1.4 CNY OAT'!A3642)</f>
        <v>43252.708333333336</v>
      </c>
      <c r="B3642" s="26">
        <f t="shared" si="74"/>
        <v>151</v>
      </c>
      <c r="C3642" s="67" cm="1">
        <f t="array" ref="C3642">INDEX('Step 5. Daily Avg Schedule Calc'!$A$2:$D$169,(WEEKDAY(A3642)-1)*24+HOUR(A3642)+1,3)</f>
        <v>1</v>
      </c>
      <c r="D3642" s="67" cm="1">
        <f t="array" ref="D3642">INDEX('Step 5. Daily Avg Schedule Calc'!$A$2:$D$169,(WEEKDAY(A3642)-1)*24+HOUR(A3642)+1,4)</f>
        <v>1</v>
      </c>
      <c r="E3642">
        <f>VLOOKUP(A3642,'Step 1.4 CNY OAT'!$A$1:$B$8761,2)</f>
        <v>79</v>
      </c>
      <c r="F3642" s="11">
        <f ca="1">('Step 3. Regression'!$B$18*E3642^2+'Step 3. Regression'!$C$18*E3642+'Step 3. Regression'!$D$18)*C3642</f>
        <v>6.3699480457575071</v>
      </c>
      <c r="G3642" s="11">
        <f ca="1">('Step 3. Regression'!$G$18*E3642^2+'Step 3. Regression'!$H$18*E3642+'Step 3. Regression'!$I$18)*D3642</f>
        <v>2.8696810916057589</v>
      </c>
    </row>
    <row r="3643" spans="1:7" x14ac:dyDescent="0.25">
      <c r="A3643" s="8">
        <f>IF(ISBLANK('Step 1.4 CNY OAT'!A3643),"-",'Step 1.4 CNY OAT'!A3643)</f>
        <v>43252.75</v>
      </c>
      <c r="B3643" s="26">
        <f t="shared" si="74"/>
        <v>151</v>
      </c>
      <c r="C3643" s="67" cm="1">
        <f t="array" ref="C3643">INDEX('Step 5. Daily Avg Schedule Calc'!$A$2:$D$169,(WEEKDAY(A3643)-1)*24+HOUR(A3643)+1,3)</f>
        <v>1</v>
      </c>
      <c r="D3643" s="67" cm="1">
        <f t="array" ref="D3643">INDEX('Step 5. Daily Avg Schedule Calc'!$A$2:$D$169,(WEEKDAY(A3643)-1)*24+HOUR(A3643)+1,4)</f>
        <v>1</v>
      </c>
      <c r="E3643">
        <f>VLOOKUP(A3643,'Step 1.4 CNY OAT'!$A$1:$B$8761,2)</f>
        <v>81</v>
      </c>
      <c r="F3643" s="11">
        <f ca="1">('Step 3. Regression'!$B$18*E3643^2+'Step 3. Regression'!$C$18*E3643+'Step 3. Regression'!$D$18)*C3643</f>
        <v>6.5846748580809322</v>
      </c>
      <c r="G3643" s="11">
        <f ca="1">('Step 3. Regression'!$G$18*E3643^2+'Step 3. Regression'!$H$18*E3643+'Step 3. Regression'!$I$18)*D3643</f>
        <v>2.9152469745843854</v>
      </c>
    </row>
    <row r="3644" spans="1:7" x14ac:dyDescent="0.25">
      <c r="A3644" s="8">
        <f>IF(ISBLANK('Step 1.4 CNY OAT'!A3644),"-",'Step 1.4 CNY OAT'!A3644)</f>
        <v>43252.791666666664</v>
      </c>
      <c r="B3644" s="26">
        <f t="shared" si="74"/>
        <v>151</v>
      </c>
      <c r="C3644" s="67" cm="1">
        <f t="array" ref="C3644">INDEX('Step 5. Daily Avg Schedule Calc'!$A$2:$D$169,(WEEKDAY(A3644)-1)*24+HOUR(A3644)+1,3)</f>
        <v>1</v>
      </c>
      <c r="D3644" s="67" cm="1">
        <f t="array" ref="D3644">INDEX('Step 5. Daily Avg Schedule Calc'!$A$2:$D$169,(WEEKDAY(A3644)-1)*24+HOUR(A3644)+1,4)</f>
        <v>1</v>
      </c>
      <c r="E3644">
        <f>VLOOKUP(A3644,'Step 1.4 CNY OAT'!$A$1:$B$8761,2)</f>
        <v>77</v>
      </c>
      <c r="F3644" s="11">
        <f ca="1">('Step 3. Regression'!$B$18*E3644^2+'Step 3. Regression'!$C$18*E3644+'Step 3. Regression'!$D$18)*C3644</f>
        <v>6.1746217750177479</v>
      </c>
      <c r="G3644" s="11">
        <f ca="1">('Step 3. Regression'!$G$18*E3644^2+'Step 3. Regression'!$H$18*E3644+'Step 3. Regression'!$I$18)*D3644</f>
        <v>2.8291045112450504</v>
      </c>
    </row>
    <row r="3645" spans="1:7" x14ac:dyDescent="0.25">
      <c r="A3645" s="8">
        <f>IF(ISBLANK('Step 1.4 CNY OAT'!A3645),"-",'Step 1.4 CNY OAT'!A3645)</f>
        <v>43252.833333333336</v>
      </c>
      <c r="B3645" s="26">
        <f t="shared" si="74"/>
        <v>151</v>
      </c>
      <c r="C3645" s="67" cm="1">
        <f t="array" ref="C3645">INDEX('Step 5. Daily Avg Schedule Calc'!$A$2:$D$169,(WEEKDAY(A3645)-1)*24+HOUR(A3645)+1,3)</f>
        <v>1</v>
      </c>
      <c r="D3645" s="67" cm="1">
        <f t="array" ref="D3645">INDEX('Step 5. Daily Avg Schedule Calc'!$A$2:$D$169,(WEEKDAY(A3645)-1)*24+HOUR(A3645)+1,4)</f>
        <v>1</v>
      </c>
      <c r="E3645">
        <f>VLOOKUP(A3645,'Step 1.4 CNY OAT'!$A$1:$B$8761,2)</f>
        <v>75</v>
      </c>
      <c r="F3645" s="11">
        <f ca="1">('Step 3. Regression'!$B$18*E3645^2+'Step 3. Regression'!$C$18*E3645+'Step 3. Regression'!$D$18)*C3645</f>
        <v>5.9986960458616565</v>
      </c>
      <c r="G3645" s="11">
        <f ca="1">('Step 3. Regression'!$G$18*E3645^2+'Step 3. Regression'!$H$18*E3645+'Step 3. Regression'!$I$18)*D3645</f>
        <v>2.7935172335022607</v>
      </c>
    </row>
    <row r="3646" spans="1:7" x14ac:dyDescent="0.25">
      <c r="A3646" s="8">
        <f>IF(ISBLANK('Step 1.4 CNY OAT'!A3646),"-",'Step 1.4 CNY OAT'!A3646)</f>
        <v>43252.875</v>
      </c>
      <c r="B3646" s="26">
        <f t="shared" si="74"/>
        <v>151</v>
      </c>
      <c r="C3646" s="67" cm="1">
        <f t="array" ref="C3646">INDEX('Step 5. Daily Avg Schedule Calc'!$A$2:$D$169,(WEEKDAY(A3646)-1)*24+HOUR(A3646)+1,3)</f>
        <v>1</v>
      </c>
      <c r="D3646" s="67" cm="1">
        <f t="array" ref="D3646">INDEX('Step 5. Daily Avg Schedule Calc'!$A$2:$D$169,(WEEKDAY(A3646)-1)*24+HOUR(A3646)+1,4)</f>
        <v>1</v>
      </c>
      <c r="E3646">
        <f>VLOOKUP(A3646,'Step 1.4 CNY OAT'!$A$1:$B$8761,2)</f>
        <v>73</v>
      </c>
      <c r="F3646" s="11">
        <f ca="1">('Step 3. Regression'!$B$18*E3646^2+'Step 3. Regression'!$C$18*E3646+'Step 3. Regression'!$D$18)*C3646</f>
        <v>5.8421708582892293</v>
      </c>
      <c r="G3646" s="11">
        <f ca="1">('Step 3. Regression'!$G$18*E3646^2+'Step 3. Regression'!$H$18*E3646+'Step 3. Regression'!$I$18)*D3646</f>
        <v>2.7629192583773894</v>
      </c>
    </row>
    <row r="3647" spans="1:7" x14ac:dyDescent="0.25">
      <c r="A3647" s="8">
        <f>IF(ISBLANK('Step 1.4 CNY OAT'!A3647),"-",'Step 1.4 CNY OAT'!A3647)</f>
        <v>43252.916666666664</v>
      </c>
      <c r="B3647" s="26">
        <f t="shared" si="74"/>
        <v>151</v>
      </c>
      <c r="C3647" s="67" cm="1">
        <f t="array" ref="C3647">INDEX('Step 5. Daily Avg Schedule Calc'!$A$2:$D$169,(WEEKDAY(A3647)-1)*24+HOUR(A3647)+1,3)</f>
        <v>1</v>
      </c>
      <c r="D3647" s="67" cm="1">
        <f t="array" ref="D3647">INDEX('Step 5. Daily Avg Schedule Calc'!$A$2:$D$169,(WEEKDAY(A3647)-1)*24+HOUR(A3647)+1,4)</f>
        <v>1</v>
      </c>
      <c r="E3647">
        <f>VLOOKUP(A3647,'Step 1.4 CNY OAT'!$A$1:$B$8761,2)</f>
        <v>73</v>
      </c>
      <c r="F3647" s="11">
        <f ca="1">('Step 3. Regression'!$B$18*E3647^2+'Step 3. Regression'!$C$18*E3647+'Step 3. Regression'!$D$18)*C3647</f>
        <v>5.8421708582892293</v>
      </c>
      <c r="G3647" s="11">
        <f ca="1">('Step 3. Regression'!$G$18*E3647^2+'Step 3. Regression'!$H$18*E3647+'Step 3. Regression'!$I$18)*D3647</f>
        <v>2.7629192583773894</v>
      </c>
    </row>
    <row r="3648" spans="1:7" x14ac:dyDescent="0.25">
      <c r="A3648" s="8">
        <f>IF(ISBLANK('Step 1.4 CNY OAT'!A3648),"-",'Step 1.4 CNY OAT'!A3648)</f>
        <v>43252.958333333336</v>
      </c>
      <c r="B3648" s="26">
        <f t="shared" si="74"/>
        <v>151</v>
      </c>
      <c r="C3648" s="67" cm="1">
        <f t="array" ref="C3648">INDEX('Step 5. Daily Avg Schedule Calc'!$A$2:$D$169,(WEEKDAY(A3648)-1)*24+HOUR(A3648)+1,3)</f>
        <v>1</v>
      </c>
      <c r="D3648" s="67" cm="1">
        <f t="array" ref="D3648">INDEX('Step 5. Daily Avg Schedule Calc'!$A$2:$D$169,(WEEKDAY(A3648)-1)*24+HOUR(A3648)+1,4)</f>
        <v>1</v>
      </c>
      <c r="E3648">
        <f>VLOOKUP(A3648,'Step 1.4 CNY OAT'!$A$1:$B$8761,2)</f>
        <v>73</v>
      </c>
      <c r="F3648" s="11">
        <f ca="1">('Step 3. Regression'!$B$18*E3648^2+'Step 3. Regression'!$C$18*E3648+'Step 3. Regression'!$D$18)*C3648</f>
        <v>5.8421708582892293</v>
      </c>
      <c r="G3648" s="11">
        <f ca="1">('Step 3. Regression'!$G$18*E3648^2+'Step 3. Regression'!$H$18*E3648+'Step 3. Regression'!$I$18)*D3648</f>
        <v>2.7629192583773894</v>
      </c>
    </row>
    <row r="3649" spans="1:7" x14ac:dyDescent="0.25">
      <c r="A3649" s="8">
        <f>IF(ISBLANK('Step 1.4 CNY OAT'!A3649),"-",'Step 1.4 CNY OAT'!A3649)</f>
        <v>43253</v>
      </c>
      <c r="B3649" s="26">
        <f t="shared" si="74"/>
        <v>152</v>
      </c>
      <c r="C3649" s="67" cm="1">
        <f t="array" ref="C3649">INDEX('Step 5. Daily Avg Schedule Calc'!$A$2:$D$169,(WEEKDAY(A3649)-1)*24+HOUR(A3649)+1,3)</f>
        <v>1</v>
      </c>
      <c r="D3649" s="67" cm="1">
        <f t="array" ref="D3649">INDEX('Step 5. Daily Avg Schedule Calc'!$A$2:$D$169,(WEEKDAY(A3649)-1)*24+HOUR(A3649)+1,4)</f>
        <v>1</v>
      </c>
      <c r="E3649">
        <f>VLOOKUP(A3649,'Step 1.4 CNY OAT'!$A$1:$B$8761,2)</f>
        <v>72</v>
      </c>
      <c r="F3649" s="11">
        <f ca="1">('Step 3. Regression'!$B$18*E3649^2+'Step 3. Regression'!$C$18*E3649+'Step 3. Regression'!$D$18)*C3649</f>
        <v>5.7711834675968934</v>
      </c>
      <c r="G3649" s="11">
        <f ca="1">('Step 3. Regression'!$G$18*E3649^2+'Step 3. Regression'!$H$18*E3649+'Step 3. Regression'!$I$18)*D3649</f>
        <v>2.7494912592966725</v>
      </c>
    </row>
    <row r="3650" spans="1:7" x14ac:dyDescent="0.25">
      <c r="A3650" s="8">
        <f>IF(ISBLANK('Step 1.4 CNY OAT'!A3650),"-",'Step 1.4 CNY OAT'!A3650)</f>
        <v>43253.041666666664</v>
      </c>
      <c r="B3650" s="26">
        <f t="shared" si="74"/>
        <v>152</v>
      </c>
      <c r="C3650" s="67" cm="1">
        <f t="array" ref="C3650">INDEX('Step 5. Daily Avg Schedule Calc'!$A$2:$D$169,(WEEKDAY(A3650)-1)*24+HOUR(A3650)+1,3)</f>
        <v>1</v>
      </c>
      <c r="D3650" s="67" cm="1">
        <f t="array" ref="D3650">INDEX('Step 5. Daily Avg Schedule Calc'!$A$2:$D$169,(WEEKDAY(A3650)-1)*24+HOUR(A3650)+1,4)</f>
        <v>1</v>
      </c>
      <c r="E3650">
        <f>VLOOKUP(A3650,'Step 1.4 CNY OAT'!$A$1:$B$8761,2)</f>
        <v>73</v>
      </c>
      <c r="F3650" s="11">
        <f ca="1">('Step 3. Regression'!$B$18*E3650^2+'Step 3. Regression'!$C$18*E3650+'Step 3. Regression'!$D$18)*C3650</f>
        <v>5.8421708582892293</v>
      </c>
      <c r="G3650" s="11">
        <f ca="1">('Step 3. Regression'!$G$18*E3650^2+'Step 3. Regression'!$H$18*E3650+'Step 3. Regression'!$I$18)*D3650</f>
        <v>2.7629192583773894</v>
      </c>
    </row>
    <row r="3651" spans="1:7" x14ac:dyDescent="0.25">
      <c r="A3651" s="8">
        <f>IF(ISBLANK('Step 1.4 CNY OAT'!A3651),"-",'Step 1.4 CNY OAT'!A3651)</f>
        <v>43253.083333333336</v>
      </c>
      <c r="B3651" s="26">
        <f t="shared" ref="B3651:B3714" si="75">_xlfn.DAYS(A3651,$A$2)</f>
        <v>152</v>
      </c>
      <c r="C3651" s="67" cm="1">
        <f t="array" ref="C3651">INDEX('Step 5. Daily Avg Schedule Calc'!$A$2:$D$169,(WEEKDAY(A3651)-1)*24+HOUR(A3651)+1,3)</f>
        <v>1</v>
      </c>
      <c r="D3651" s="67" cm="1">
        <f t="array" ref="D3651">INDEX('Step 5. Daily Avg Schedule Calc'!$A$2:$D$169,(WEEKDAY(A3651)-1)*24+HOUR(A3651)+1,4)</f>
        <v>1</v>
      </c>
      <c r="E3651">
        <f>VLOOKUP(A3651,'Step 1.4 CNY OAT'!$A$1:$B$8761,2)</f>
        <v>69</v>
      </c>
      <c r="F3651" s="11">
        <f ca="1">('Step 3. Regression'!$B$18*E3651^2+'Step 3. Regression'!$C$18*E3651+'Step 3. Regression'!$D$18)*C3651</f>
        <v>5.5873221078953783</v>
      </c>
      <c r="G3651" s="11">
        <f ca="1">('Step 3. Regression'!$G$18*E3651^2+'Step 3. Regression'!$H$18*E3651+'Step 3. Regression'!$I$18)*D3651</f>
        <v>2.7166912159814012</v>
      </c>
    </row>
    <row r="3652" spans="1:7" x14ac:dyDescent="0.25">
      <c r="A3652" s="8">
        <f>IF(ISBLANK('Step 1.4 CNY OAT'!A3652),"-",'Step 1.4 CNY OAT'!A3652)</f>
        <v>43253.125</v>
      </c>
      <c r="B3652" s="26">
        <f t="shared" si="75"/>
        <v>152</v>
      </c>
      <c r="C3652" s="67" cm="1">
        <f t="array" ref="C3652">INDEX('Step 5. Daily Avg Schedule Calc'!$A$2:$D$169,(WEEKDAY(A3652)-1)*24+HOUR(A3652)+1,3)</f>
        <v>1</v>
      </c>
      <c r="D3652" s="67" cm="1">
        <f t="array" ref="D3652">INDEX('Step 5. Daily Avg Schedule Calc'!$A$2:$D$169,(WEEKDAY(A3652)-1)*24+HOUR(A3652)+1,4)</f>
        <v>1</v>
      </c>
      <c r="E3652">
        <f>VLOOKUP(A3652,'Step 1.4 CNY OAT'!$A$1:$B$8761,2)</f>
        <v>72</v>
      </c>
      <c r="F3652" s="11">
        <f ca="1">('Step 3. Regression'!$B$18*E3652^2+'Step 3. Regression'!$C$18*E3652+'Step 3. Regression'!$D$18)*C3652</f>
        <v>5.7711834675968934</v>
      </c>
      <c r="G3652" s="11">
        <f ca="1">('Step 3. Regression'!$G$18*E3652^2+'Step 3. Regression'!$H$18*E3652+'Step 3. Regression'!$I$18)*D3652</f>
        <v>2.7494912592966725</v>
      </c>
    </row>
    <row r="3653" spans="1:7" x14ac:dyDescent="0.25">
      <c r="A3653" s="8">
        <f>IF(ISBLANK('Step 1.4 CNY OAT'!A3653),"-",'Step 1.4 CNY OAT'!A3653)</f>
        <v>43253.166666666664</v>
      </c>
      <c r="B3653" s="26">
        <f t="shared" si="75"/>
        <v>152</v>
      </c>
      <c r="C3653" s="67" cm="1">
        <f t="array" ref="C3653">INDEX('Step 5. Daily Avg Schedule Calc'!$A$2:$D$169,(WEEKDAY(A3653)-1)*24+HOUR(A3653)+1,3)</f>
        <v>1</v>
      </c>
      <c r="D3653" s="67" cm="1">
        <f t="array" ref="D3653">INDEX('Step 5. Daily Avg Schedule Calc'!$A$2:$D$169,(WEEKDAY(A3653)-1)*24+HOUR(A3653)+1,4)</f>
        <v>1</v>
      </c>
      <c r="E3653">
        <f>VLOOKUP(A3653,'Step 1.4 CNY OAT'!$A$1:$B$8761,2)</f>
        <v>72</v>
      </c>
      <c r="F3653" s="11">
        <f ca="1">('Step 3. Regression'!$B$18*E3653^2+'Step 3. Regression'!$C$18*E3653+'Step 3. Regression'!$D$18)*C3653</f>
        <v>5.7711834675968934</v>
      </c>
      <c r="G3653" s="11">
        <f ca="1">('Step 3. Regression'!$G$18*E3653^2+'Step 3. Regression'!$H$18*E3653+'Step 3. Regression'!$I$18)*D3653</f>
        <v>2.7494912592966725</v>
      </c>
    </row>
    <row r="3654" spans="1:7" x14ac:dyDescent="0.25">
      <c r="A3654" s="8">
        <f>IF(ISBLANK('Step 1.4 CNY OAT'!A3654),"-",'Step 1.4 CNY OAT'!A3654)</f>
        <v>43253.208333333336</v>
      </c>
      <c r="B3654" s="26">
        <f t="shared" si="75"/>
        <v>152</v>
      </c>
      <c r="C3654" s="67" cm="1">
        <f t="array" ref="C3654">INDEX('Step 5. Daily Avg Schedule Calc'!$A$2:$D$169,(WEEKDAY(A3654)-1)*24+HOUR(A3654)+1,3)</f>
        <v>1</v>
      </c>
      <c r="D3654" s="67" cm="1">
        <f t="array" ref="D3654">INDEX('Step 5. Daily Avg Schedule Calc'!$A$2:$D$169,(WEEKDAY(A3654)-1)*24+HOUR(A3654)+1,4)</f>
        <v>1</v>
      </c>
      <c r="E3654">
        <f>VLOOKUP(A3654,'Step 1.4 CNY OAT'!$A$1:$B$8761,2)</f>
        <v>70</v>
      </c>
      <c r="F3654" s="11">
        <f ca="1">('Step 3. Regression'!$B$18*E3654^2+'Step 3. Regression'!$C$18*E3654+'Step 3. Regression'!$D$18)*C3654</f>
        <v>5.6437590923999679</v>
      </c>
      <c r="G3654" s="11">
        <f ca="1">('Step 3. Regression'!$G$18*E3654^2+'Step 3. Regression'!$H$18*E3654+'Step 3. Regression'!$I$18)*D3654</f>
        <v>2.7263772380986788</v>
      </c>
    </row>
    <row r="3655" spans="1:7" x14ac:dyDescent="0.25">
      <c r="A3655" s="8">
        <f>IF(ISBLANK('Step 1.4 CNY OAT'!A3655),"-",'Step 1.4 CNY OAT'!A3655)</f>
        <v>43253.25</v>
      </c>
      <c r="B3655" s="26">
        <f t="shared" si="75"/>
        <v>152</v>
      </c>
      <c r="C3655" s="67" cm="1">
        <f t="array" ref="C3655">INDEX('Step 5. Daily Avg Schedule Calc'!$A$2:$D$169,(WEEKDAY(A3655)-1)*24+HOUR(A3655)+1,3)</f>
        <v>1</v>
      </c>
      <c r="D3655" s="67" cm="1">
        <f t="array" ref="D3655">INDEX('Step 5. Daily Avg Schedule Calc'!$A$2:$D$169,(WEEKDAY(A3655)-1)*24+HOUR(A3655)+1,4)</f>
        <v>1</v>
      </c>
      <c r="E3655">
        <f>VLOOKUP(A3655,'Step 1.4 CNY OAT'!$A$1:$B$8761,2)</f>
        <v>70</v>
      </c>
      <c r="F3655" s="11">
        <f ca="1">('Step 3. Regression'!$B$18*E3655^2+'Step 3. Regression'!$C$18*E3655+'Step 3. Regression'!$D$18)*C3655</f>
        <v>5.6437590923999679</v>
      </c>
      <c r="G3655" s="11">
        <f ca="1">('Step 3. Regression'!$G$18*E3655^2+'Step 3. Regression'!$H$18*E3655+'Step 3. Regression'!$I$18)*D3655</f>
        <v>2.7263772380986788</v>
      </c>
    </row>
    <row r="3656" spans="1:7" x14ac:dyDescent="0.25">
      <c r="A3656" s="8">
        <f>IF(ISBLANK('Step 1.4 CNY OAT'!A3656),"-",'Step 1.4 CNY OAT'!A3656)</f>
        <v>43253.291666666664</v>
      </c>
      <c r="B3656" s="26">
        <f t="shared" si="75"/>
        <v>152</v>
      </c>
      <c r="C3656" s="67" cm="1">
        <f t="array" ref="C3656">INDEX('Step 5. Daily Avg Schedule Calc'!$A$2:$D$169,(WEEKDAY(A3656)-1)*24+HOUR(A3656)+1,3)</f>
        <v>1</v>
      </c>
      <c r="D3656" s="67" cm="1">
        <f t="array" ref="D3656">INDEX('Step 5. Daily Avg Schedule Calc'!$A$2:$D$169,(WEEKDAY(A3656)-1)*24+HOUR(A3656)+1,4)</f>
        <v>1</v>
      </c>
      <c r="E3656">
        <f>VLOOKUP(A3656,'Step 1.4 CNY OAT'!$A$1:$B$8761,2)</f>
        <v>73</v>
      </c>
      <c r="F3656" s="11">
        <f ca="1">('Step 3. Regression'!$B$18*E3656^2+'Step 3. Regression'!$C$18*E3656+'Step 3. Regression'!$D$18)*C3656</f>
        <v>5.8421708582892293</v>
      </c>
      <c r="G3656" s="11">
        <f ca="1">('Step 3. Regression'!$G$18*E3656^2+'Step 3. Regression'!$H$18*E3656+'Step 3. Regression'!$I$18)*D3656</f>
        <v>2.7629192583773894</v>
      </c>
    </row>
    <row r="3657" spans="1:7" x14ac:dyDescent="0.25">
      <c r="A3657" s="8">
        <f>IF(ISBLANK('Step 1.4 CNY OAT'!A3657),"-",'Step 1.4 CNY OAT'!A3657)</f>
        <v>43253.333333333336</v>
      </c>
      <c r="B3657" s="26">
        <f t="shared" si="75"/>
        <v>152</v>
      </c>
      <c r="C3657" s="67" cm="1">
        <f t="array" ref="C3657">INDEX('Step 5. Daily Avg Schedule Calc'!$A$2:$D$169,(WEEKDAY(A3657)-1)*24+HOUR(A3657)+1,3)</f>
        <v>1</v>
      </c>
      <c r="D3657" s="67" cm="1">
        <f t="array" ref="D3657">INDEX('Step 5. Daily Avg Schedule Calc'!$A$2:$D$169,(WEEKDAY(A3657)-1)*24+HOUR(A3657)+1,4)</f>
        <v>1</v>
      </c>
      <c r="E3657">
        <f>VLOOKUP(A3657,'Step 1.4 CNY OAT'!$A$1:$B$8761,2)</f>
        <v>76</v>
      </c>
      <c r="F3657" s="11">
        <f ca="1">('Step 3. Regression'!$B$18*E3657^2+'Step 3. Regression'!$C$18*E3657+'Step 3. Regression'!$D$18)*C3657</f>
        <v>6.0842338427417459</v>
      </c>
      <c r="G3657" s="11">
        <f ca="1">('Step 3. Regression'!$G$18*E3657^2+'Step 3. Regression'!$H$18*E3657+'Step 3. Regression'!$I$18)*D3657</f>
        <v>2.8106872095464155</v>
      </c>
    </row>
    <row r="3658" spans="1:7" x14ac:dyDescent="0.25">
      <c r="A3658" s="8">
        <f>IF(ISBLANK('Step 1.4 CNY OAT'!A3658),"-",'Step 1.4 CNY OAT'!A3658)</f>
        <v>43253.375</v>
      </c>
      <c r="B3658" s="26">
        <f t="shared" si="75"/>
        <v>152</v>
      </c>
      <c r="C3658" s="67" cm="1">
        <f t="array" ref="C3658">INDEX('Step 5. Daily Avg Schedule Calc'!$A$2:$D$169,(WEEKDAY(A3658)-1)*24+HOUR(A3658)+1,3)</f>
        <v>1</v>
      </c>
      <c r="D3658" s="67" cm="1">
        <f t="array" ref="D3658">INDEX('Step 5. Daily Avg Schedule Calc'!$A$2:$D$169,(WEEKDAY(A3658)-1)*24+HOUR(A3658)+1,4)</f>
        <v>1</v>
      </c>
      <c r="E3658">
        <f>VLOOKUP(A3658,'Step 1.4 CNY OAT'!$A$1:$B$8761,2)</f>
        <v>77</v>
      </c>
      <c r="F3658" s="11">
        <f ca="1">('Step 3. Regression'!$B$18*E3658^2+'Step 3. Regression'!$C$18*E3658+'Step 3. Regression'!$D$18)*C3658</f>
        <v>6.1746217750177479</v>
      </c>
      <c r="G3658" s="11">
        <f ca="1">('Step 3. Regression'!$G$18*E3658^2+'Step 3. Regression'!$H$18*E3658+'Step 3. Regression'!$I$18)*D3658</f>
        <v>2.8291045112450504</v>
      </c>
    </row>
    <row r="3659" spans="1:7" x14ac:dyDescent="0.25">
      <c r="A3659" s="8">
        <f>IF(ISBLANK('Step 1.4 CNY OAT'!A3659),"-",'Step 1.4 CNY OAT'!A3659)</f>
        <v>43253.416666666664</v>
      </c>
      <c r="B3659" s="26">
        <f t="shared" si="75"/>
        <v>152</v>
      </c>
      <c r="C3659" s="67" cm="1">
        <f t="array" ref="C3659">INDEX('Step 5. Daily Avg Schedule Calc'!$A$2:$D$169,(WEEKDAY(A3659)-1)*24+HOUR(A3659)+1,3)</f>
        <v>1</v>
      </c>
      <c r="D3659" s="67" cm="1">
        <f t="array" ref="D3659">INDEX('Step 5. Daily Avg Schedule Calc'!$A$2:$D$169,(WEEKDAY(A3659)-1)*24+HOUR(A3659)+1,4)</f>
        <v>1</v>
      </c>
      <c r="E3659">
        <f>VLOOKUP(A3659,'Step 1.4 CNY OAT'!$A$1:$B$8761,2)</f>
        <v>80</v>
      </c>
      <c r="F3659" s="11">
        <f ca="1">('Step 3. Regression'!$B$18*E3659^2+'Step 3. Regression'!$C$18*E3659+'Step 3. Regression'!$D$18)*C3659</f>
        <v>6.4748863842212625</v>
      </c>
      <c r="G3659" s="11">
        <f ca="1">('Step 3. Regression'!$G$18*E3659^2+'Step 3. Regression'!$H$18*E3659+'Step 3. Regression'!$I$18)*D3659</f>
        <v>2.8918403702678326</v>
      </c>
    </row>
    <row r="3660" spans="1:7" x14ac:dyDescent="0.25">
      <c r="A3660" s="8">
        <f>IF(ISBLANK('Step 1.4 CNY OAT'!A3660),"-",'Step 1.4 CNY OAT'!A3660)</f>
        <v>43253.458333333336</v>
      </c>
      <c r="B3660" s="26">
        <f t="shared" si="75"/>
        <v>152</v>
      </c>
      <c r="C3660" s="67" cm="1">
        <f t="array" ref="C3660">INDEX('Step 5. Daily Avg Schedule Calc'!$A$2:$D$169,(WEEKDAY(A3660)-1)*24+HOUR(A3660)+1,3)</f>
        <v>1</v>
      </c>
      <c r="D3660" s="67" cm="1">
        <f t="array" ref="D3660">INDEX('Step 5. Daily Avg Schedule Calc'!$A$2:$D$169,(WEEKDAY(A3660)-1)*24+HOUR(A3660)+1,4)</f>
        <v>1</v>
      </c>
      <c r="E3660">
        <f>VLOOKUP(A3660,'Step 1.4 CNY OAT'!$A$1:$B$8761,2)</f>
        <v>83</v>
      </c>
      <c r="F3660" s="11">
        <f ca="1">('Step 3. Regression'!$B$18*E3660^2+'Step 3. Regression'!$C$18*E3660+'Step 3. Regression'!$D$18)*C3660</f>
        <v>6.8188022119880234</v>
      </c>
      <c r="G3660" s="11">
        <f ca="1">('Step 3. Regression'!$G$18*E3660^2+'Step 3. Regression'!$H$18*E3660+'Step 3. Regression'!$I$18)*D3660</f>
        <v>2.9658021601809299</v>
      </c>
    </row>
    <row r="3661" spans="1:7" x14ac:dyDescent="0.25">
      <c r="A3661" s="8">
        <f>IF(ISBLANK('Step 1.4 CNY OAT'!A3661),"-",'Step 1.4 CNY OAT'!A3661)</f>
        <v>43253.5</v>
      </c>
      <c r="B3661" s="26">
        <f t="shared" si="75"/>
        <v>152</v>
      </c>
      <c r="C3661" s="67" cm="1">
        <f t="array" ref="C3661">INDEX('Step 5. Daily Avg Schedule Calc'!$A$2:$D$169,(WEEKDAY(A3661)-1)*24+HOUR(A3661)+1,3)</f>
        <v>1</v>
      </c>
      <c r="D3661" s="67" cm="1">
        <f t="array" ref="D3661">INDEX('Step 5. Daily Avg Schedule Calc'!$A$2:$D$169,(WEEKDAY(A3661)-1)*24+HOUR(A3661)+1,4)</f>
        <v>1</v>
      </c>
      <c r="E3661">
        <f>VLOOKUP(A3661,'Step 1.4 CNY OAT'!$A$1:$B$8761,2)</f>
        <v>86</v>
      </c>
      <c r="F3661" s="11">
        <f ca="1">('Step 3. Regression'!$B$18*E3661^2+'Step 3. Regression'!$C$18*E3661+'Step 3. Regression'!$D$18)*C3661</f>
        <v>7.2063692583180359</v>
      </c>
      <c r="G3661" s="11">
        <f ca="1">('Step 3. Regression'!$G$18*E3661^2+'Step 3. Regression'!$H$18*E3661+'Step 3. Regression'!$I$18)*D3661</f>
        <v>3.0509898809843445</v>
      </c>
    </row>
    <row r="3662" spans="1:7" x14ac:dyDescent="0.25">
      <c r="A3662" s="8">
        <f>IF(ISBLANK('Step 1.4 CNY OAT'!A3662),"-",'Step 1.4 CNY OAT'!A3662)</f>
        <v>43253.541666666664</v>
      </c>
      <c r="B3662" s="26">
        <f t="shared" si="75"/>
        <v>152</v>
      </c>
      <c r="C3662" s="67" cm="1">
        <f t="array" ref="C3662">INDEX('Step 5. Daily Avg Schedule Calc'!$A$2:$D$169,(WEEKDAY(A3662)-1)*24+HOUR(A3662)+1,3)</f>
        <v>1</v>
      </c>
      <c r="D3662" s="67" cm="1">
        <f t="array" ref="D3662">INDEX('Step 5. Daily Avg Schedule Calc'!$A$2:$D$169,(WEEKDAY(A3662)-1)*24+HOUR(A3662)+1,4)</f>
        <v>1</v>
      </c>
      <c r="E3662">
        <f>VLOOKUP(A3662,'Step 1.4 CNY OAT'!$A$1:$B$8761,2)</f>
        <v>84</v>
      </c>
      <c r="F3662" s="11">
        <f ca="1">('Step 3. Regression'!$B$18*E3662^2+'Step 3. Regression'!$C$18*E3662+'Step 3. Regression'!$D$18)*C3662</f>
        <v>6.9431410920354448</v>
      </c>
      <c r="G3662" s="11">
        <f ca="1">('Step 3. Regression'!$G$18*E3662^2+'Step 3. Regression'!$H$18*E3662+'Step 3. Regression'!$I$18)*D3662</f>
        <v>2.9929507414609215</v>
      </c>
    </row>
    <row r="3663" spans="1:7" x14ac:dyDescent="0.25">
      <c r="A3663" s="8">
        <f>IF(ISBLANK('Step 1.4 CNY OAT'!A3663),"-",'Step 1.4 CNY OAT'!A3663)</f>
        <v>43253.583333333336</v>
      </c>
      <c r="B3663" s="26">
        <f t="shared" si="75"/>
        <v>152</v>
      </c>
      <c r="C3663" s="67" cm="1">
        <f t="array" ref="C3663">INDEX('Step 5. Daily Avg Schedule Calc'!$A$2:$D$169,(WEEKDAY(A3663)-1)*24+HOUR(A3663)+1,3)</f>
        <v>1</v>
      </c>
      <c r="D3663" s="67" cm="1">
        <f t="array" ref="D3663">INDEX('Step 5. Daily Avg Schedule Calc'!$A$2:$D$169,(WEEKDAY(A3663)-1)*24+HOUR(A3663)+1,4)</f>
        <v>1</v>
      </c>
      <c r="E3663">
        <f>VLOOKUP(A3663,'Step 1.4 CNY OAT'!$A$1:$B$8761,2)</f>
        <v>84</v>
      </c>
      <c r="F3663" s="11">
        <f ca="1">('Step 3. Regression'!$B$18*E3663^2+'Step 3. Regression'!$C$18*E3663+'Step 3. Regression'!$D$18)*C3663</f>
        <v>6.9431410920354448</v>
      </c>
      <c r="G3663" s="11">
        <f ca="1">('Step 3. Regression'!$G$18*E3663^2+'Step 3. Regression'!$H$18*E3663+'Step 3. Regression'!$I$18)*D3663</f>
        <v>2.9929507414609215</v>
      </c>
    </row>
    <row r="3664" spans="1:7" x14ac:dyDescent="0.25">
      <c r="A3664" s="8">
        <f>IF(ISBLANK('Step 1.4 CNY OAT'!A3664),"-",'Step 1.4 CNY OAT'!A3664)</f>
        <v>43253.625</v>
      </c>
      <c r="B3664" s="26">
        <f t="shared" si="75"/>
        <v>152</v>
      </c>
      <c r="C3664" s="67" cm="1">
        <f t="array" ref="C3664">INDEX('Step 5. Daily Avg Schedule Calc'!$A$2:$D$169,(WEEKDAY(A3664)-1)*24+HOUR(A3664)+1,3)</f>
        <v>1</v>
      </c>
      <c r="D3664" s="67" cm="1">
        <f t="array" ref="D3664">INDEX('Step 5. Daily Avg Schedule Calc'!$A$2:$D$169,(WEEKDAY(A3664)-1)*24+HOUR(A3664)+1,4)</f>
        <v>1</v>
      </c>
      <c r="E3664">
        <f>VLOOKUP(A3664,'Step 1.4 CNY OAT'!$A$1:$B$8761,2)</f>
        <v>87</v>
      </c>
      <c r="F3664" s="11">
        <f ca="1">('Step 3. Regression'!$B$18*E3664^2+'Step 3. Regression'!$C$18*E3664+'Step 3. Regression'!$D$18)*C3664</f>
        <v>7.3452585445532055</v>
      </c>
      <c r="G3664" s="11">
        <f ca="1">('Step 3. Regression'!$G$18*E3664^2+'Step 3. Regression'!$H$18*E3664+'Step 3. Regression'!$I$18)*D3664</f>
        <v>3.081880439227775</v>
      </c>
    </row>
    <row r="3665" spans="1:7" x14ac:dyDescent="0.25">
      <c r="A3665" s="8">
        <f>IF(ISBLANK('Step 1.4 CNY OAT'!A3665),"-",'Step 1.4 CNY OAT'!A3665)</f>
        <v>43253.666666666664</v>
      </c>
      <c r="B3665" s="26">
        <f t="shared" si="75"/>
        <v>152</v>
      </c>
      <c r="C3665" s="67" cm="1">
        <f t="array" ref="C3665">INDEX('Step 5. Daily Avg Schedule Calc'!$A$2:$D$169,(WEEKDAY(A3665)-1)*24+HOUR(A3665)+1,3)</f>
        <v>1</v>
      </c>
      <c r="D3665" s="67" cm="1">
        <f t="array" ref="D3665">INDEX('Step 5. Daily Avg Schedule Calc'!$A$2:$D$169,(WEEKDAY(A3665)-1)*24+HOUR(A3665)+1,4)</f>
        <v>1</v>
      </c>
      <c r="E3665">
        <f>VLOOKUP(A3665,'Step 1.4 CNY OAT'!$A$1:$B$8761,2)</f>
        <v>85</v>
      </c>
      <c r="F3665" s="11">
        <f ca="1">('Step 3. Regression'!$B$18*E3665^2+'Step 3. Regression'!$C$18*E3665+'Step 3. Regression'!$D$18)*C3665</f>
        <v>7.0723301074787823</v>
      </c>
      <c r="G3665" s="11">
        <f ca="1">('Step 3. Regression'!$G$18*E3665^2+'Step 3. Regression'!$H$18*E3665+'Step 3. Regression'!$I$18)*D3665</f>
        <v>3.0213466483953937</v>
      </c>
    </row>
    <row r="3666" spans="1:7" x14ac:dyDescent="0.25">
      <c r="A3666" s="8">
        <f>IF(ISBLANK('Step 1.4 CNY OAT'!A3666),"-",'Step 1.4 CNY OAT'!A3666)</f>
        <v>43253.708333333336</v>
      </c>
      <c r="B3666" s="26">
        <f t="shared" si="75"/>
        <v>152</v>
      </c>
      <c r="C3666" s="67" cm="1">
        <f t="array" ref="C3666">INDEX('Step 5. Daily Avg Schedule Calc'!$A$2:$D$169,(WEEKDAY(A3666)-1)*24+HOUR(A3666)+1,3)</f>
        <v>1</v>
      </c>
      <c r="D3666" s="67" cm="1">
        <f t="array" ref="D3666">INDEX('Step 5. Daily Avg Schedule Calc'!$A$2:$D$169,(WEEKDAY(A3666)-1)*24+HOUR(A3666)+1,4)</f>
        <v>1</v>
      </c>
      <c r="E3666">
        <f>VLOOKUP(A3666,'Step 1.4 CNY OAT'!$A$1:$B$8761,2)</f>
        <v>85</v>
      </c>
      <c r="F3666" s="11">
        <f ca="1">('Step 3. Regression'!$B$18*E3666^2+'Step 3. Regression'!$C$18*E3666+'Step 3. Regression'!$D$18)*C3666</f>
        <v>7.0723301074787823</v>
      </c>
      <c r="G3666" s="11">
        <f ca="1">('Step 3. Regression'!$G$18*E3666^2+'Step 3. Regression'!$H$18*E3666+'Step 3. Regression'!$I$18)*D3666</f>
        <v>3.0213466483953937</v>
      </c>
    </row>
    <row r="3667" spans="1:7" x14ac:dyDescent="0.25">
      <c r="A3667" s="8">
        <f>IF(ISBLANK('Step 1.4 CNY OAT'!A3667),"-",'Step 1.4 CNY OAT'!A3667)</f>
        <v>43253.75</v>
      </c>
      <c r="B3667" s="26">
        <f t="shared" si="75"/>
        <v>152</v>
      </c>
      <c r="C3667" s="67" cm="1">
        <f t="array" ref="C3667">INDEX('Step 5. Daily Avg Schedule Calc'!$A$2:$D$169,(WEEKDAY(A3667)-1)*24+HOUR(A3667)+1,3)</f>
        <v>1</v>
      </c>
      <c r="D3667" s="67" cm="1">
        <f t="array" ref="D3667">INDEX('Step 5. Daily Avg Schedule Calc'!$A$2:$D$169,(WEEKDAY(A3667)-1)*24+HOUR(A3667)+1,4)</f>
        <v>1</v>
      </c>
      <c r="E3667">
        <f>VLOOKUP(A3667,'Step 1.4 CNY OAT'!$A$1:$B$8761,2)</f>
        <v>85</v>
      </c>
      <c r="F3667" s="11">
        <f ca="1">('Step 3. Regression'!$B$18*E3667^2+'Step 3. Regression'!$C$18*E3667+'Step 3. Regression'!$D$18)*C3667</f>
        <v>7.0723301074787823</v>
      </c>
      <c r="G3667" s="11">
        <f ca="1">('Step 3. Regression'!$G$18*E3667^2+'Step 3. Regression'!$H$18*E3667+'Step 3. Regression'!$I$18)*D3667</f>
        <v>3.0213466483953937</v>
      </c>
    </row>
    <row r="3668" spans="1:7" x14ac:dyDescent="0.25">
      <c r="A3668" s="8">
        <f>IF(ISBLANK('Step 1.4 CNY OAT'!A3668),"-",'Step 1.4 CNY OAT'!A3668)</f>
        <v>43253.791666666664</v>
      </c>
      <c r="B3668" s="26">
        <f t="shared" si="75"/>
        <v>152</v>
      </c>
      <c r="C3668" s="67" cm="1">
        <f t="array" ref="C3668">INDEX('Step 5. Daily Avg Schedule Calc'!$A$2:$D$169,(WEEKDAY(A3668)-1)*24+HOUR(A3668)+1,3)</f>
        <v>1</v>
      </c>
      <c r="D3668" s="67" cm="1">
        <f t="array" ref="D3668">INDEX('Step 5. Daily Avg Schedule Calc'!$A$2:$D$169,(WEEKDAY(A3668)-1)*24+HOUR(A3668)+1,4)</f>
        <v>1</v>
      </c>
      <c r="E3668">
        <f>VLOOKUP(A3668,'Step 1.4 CNY OAT'!$A$1:$B$8761,2)</f>
        <v>82</v>
      </c>
      <c r="F3668" s="11">
        <f ca="1">('Step 3. Regression'!$B$18*E3668^2+'Step 3. Regression'!$C$18*E3668+'Step 3. Regression'!$D$18)*C3668</f>
        <v>6.6993134673365216</v>
      </c>
      <c r="G3668" s="11">
        <f ca="1">('Step 3. Regression'!$G$18*E3668^2+'Step 3. Regression'!$H$18*E3668+'Step 3. Regression'!$I$18)*D3668</f>
        <v>2.9399009045554179</v>
      </c>
    </row>
    <row r="3669" spans="1:7" x14ac:dyDescent="0.25">
      <c r="A3669" s="8">
        <f>IF(ISBLANK('Step 1.4 CNY OAT'!A3669),"-",'Step 1.4 CNY OAT'!A3669)</f>
        <v>43253.833333333336</v>
      </c>
      <c r="B3669" s="26">
        <f t="shared" si="75"/>
        <v>152</v>
      </c>
      <c r="C3669" s="67" cm="1">
        <f t="array" ref="C3669">INDEX('Step 5. Daily Avg Schedule Calc'!$A$2:$D$169,(WEEKDAY(A3669)-1)*24+HOUR(A3669)+1,3)</f>
        <v>1</v>
      </c>
      <c r="D3669" s="67" cm="1">
        <f t="array" ref="D3669">INDEX('Step 5. Daily Avg Schedule Calc'!$A$2:$D$169,(WEEKDAY(A3669)-1)*24+HOUR(A3669)+1,4)</f>
        <v>1</v>
      </c>
      <c r="E3669">
        <f>VLOOKUP(A3669,'Step 1.4 CNY OAT'!$A$1:$B$8761,2)</f>
        <v>76</v>
      </c>
      <c r="F3669" s="11">
        <f ca="1">('Step 3. Regression'!$B$18*E3669^2+'Step 3. Regression'!$C$18*E3669+'Step 3. Regression'!$D$18)*C3669</f>
        <v>6.0842338427417459</v>
      </c>
      <c r="G3669" s="11">
        <f ca="1">('Step 3. Regression'!$G$18*E3669^2+'Step 3. Regression'!$H$18*E3669+'Step 3. Regression'!$I$18)*D3669</f>
        <v>2.8106872095464155</v>
      </c>
    </row>
    <row r="3670" spans="1:7" x14ac:dyDescent="0.25">
      <c r="A3670" s="8">
        <f>IF(ISBLANK('Step 1.4 CNY OAT'!A3670),"-",'Step 1.4 CNY OAT'!A3670)</f>
        <v>43253.875</v>
      </c>
      <c r="B3670" s="26">
        <f t="shared" si="75"/>
        <v>152</v>
      </c>
      <c r="C3670" s="67" cm="1">
        <f t="array" ref="C3670">INDEX('Step 5. Daily Avg Schedule Calc'!$A$2:$D$169,(WEEKDAY(A3670)-1)*24+HOUR(A3670)+1,3)</f>
        <v>1</v>
      </c>
      <c r="D3670" s="67" cm="1">
        <f t="array" ref="D3670">INDEX('Step 5. Daily Avg Schedule Calc'!$A$2:$D$169,(WEEKDAY(A3670)-1)*24+HOUR(A3670)+1,4)</f>
        <v>1</v>
      </c>
      <c r="E3670">
        <f>VLOOKUP(A3670,'Step 1.4 CNY OAT'!$A$1:$B$8761,2)</f>
        <v>75</v>
      </c>
      <c r="F3670" s="11">
        <f ca="1">('Step 3. Regression'!$B$18*E3670^2+'Step 3. Regression'!$C$18*E3670+'Step 3. Regression'!$D$18)*C3670</f>
        <v>5.9986960458616565</v>
      </c>
      <c r="G3670" s="11">
        <f ca="1">('Step 3. Regression'!$G$18*E3670^2+'Step 3. Regression'!$H$18*E3670+'Step 3. Regression'!$I$18)*D3670</f>
        <v>2.7935172335022607</v>
      </c>
    </row>
    <row r="3671" spans="1:7" x14ac:dyDescent="0.25">
      <c r="A3671" s="8">
        <f>IF(ISBLANK('Step 1.4 CNY OAT'!A3671),"-",'Step 1.4 CNY OAT'!A3671)</f>
        <v>43253.916666666664</v>
      </c>
      <c r="B3671" s="26">
        <f t="shared" si="75"/>
        <v>152</v>
      </c>
      <c r="C3671" s="67" cm="1">
        <f t="array" ref="C3671">INDEX('Step 5. Daily Avg Schedule Calc'!$A$2:$D$169,(WEEKDAY(A3671)-1)*24+HOUR(A3671)+1,3)</f>
        <v>1</v>
      </c>
      <c r="D3671" s="67" cm="1">
        <f t="array" ref="D3671">INDEX('Step 5. Daily Avg Schedule Calc'!$A$2:$D$169,(WEEKDAY(A3671)-1)*24+HOUR(A3671)+1,4)</f>
        <v>1</v>
      </c>
      <c r="E3671">
        <f>VLOOKUP(A3671,'Step 1.4 CNY OAT'!$A$1:$B$8761,2)</f>
        <v>73</v>
      </c>
      <c r="F3671" s="11">
        <f ca="1">('Step 3. Regression'!$B$18*E3671^2+'Step 3. Regression'!$C$18*E3671+'Step 3. Regression'!$D$18)*C3671</f>
        <v>5.8421708582892293</v>
      </c>
      <c r="G3671" s="11">
        <f ca="1">('Step 3. Regression'!$G$18*E3671^2+'Step 3. Regression'!$H$18*E3671+'Step 3. Regression'!$I$18)*D3671</f>
        <v>2.7629192583773894</v>
      </c>
    </row>
    <row r="3672" spans="1:7" x14ac:dyDescent="0.25">
      <c r="A3672" s="8">
        <f>IF(ISBLANK('Step 1.4 CNY OAT'!A3672),"-",'Step 1.4 CNY OAT'!A3672)</f>
        <v>43253.958333333336</v>
      </c>
      <c r="B3672" s="26">
        <f t="shared" si="75"/>
        <v>152</v>
      </c>
      <c r="C3672" s="67" cm="1">
        <f t="array" ref="C3672">INDEX('Step 5. Daily Avg Schedule Calc'!$A$2:$D$169,(WEEKDAY(A3672)-1)*24+HOUR(A3672)+1,3)</f>
        <v>1</v>
      </c>
      <c r="D3672" s="67" cm="1">
        <f t="array" ref="D3672">INDEX('Step 5. Daily Avg Schedule Calc'!$A$2:$D$169,(WEEKDAY(A3672)-1)*24+HOUR(A3672)+1,4)</f>
        <v>1</v>
      </c>
      <c r="E3672">
        <f>VLOOKUP(A3672,'Step 1.4 CNY OAT'!$A$1:$B$8761,2)</f>
        <v>74</v>
      </c>
      <c r="F3672" s="11">
        <f ca="1">('Step 3. Regression'!$B$18*E3672^2+'Step 3. Regression'!$C$18*E3672+'Step 3. Regression'!$D$18)*C3672</f>
        <v>5.9180083843774867</v>
      </c>
      <c r="G3672" s="11">
        <f ca="1">('Step 3. Regression'!$G$18*E3672^2+'Step 3. Regression'!$H$18*E3672+'Step 3. Regression'!$I$18)*D3672</f>
        <v>2.7775945831125854</v>
      </c>
    </row>
    <row r="3673" spans="1:7" x14ac:dyDescent="0.25">
      <c r="A3673" s="8">
        <f>IF(ISBLANK('Step 1.4 CNY OAT'!A3673),"-",'Step 1.4 CNY OAT'!A3673)</f>
        <v>43254</v>
      </c>
      <c r="B3673" s="26">
        <f t="shared" si="75"/>
        <v>153</v>
      </c>
      <c r="C3673" s="67" cm="1">
        <f t="array" ref="C3673">INDEX('Step 5. Daily Avg Schedule Calc'!$A$2:$D$169,(WEEKDAY(A3673)-1)*24+HOUR(A3673)+1,3)</f>
        <v>1</v>
      </c>
      <c r="D3673" s="67" cm="1">
        <f t="array" ref="D3673">INDEX('Step 5. Daily Avg Schedule Calc'!$A$2:$D$169,(WEEKDAY(A3673)-1)*24+HOUR(A3673)+1,4)</f>
        <v>1</v>
      </c>
      <c r="E3673">
        <f>VLOOKUP(A3673,'Step 1.4 CNY OAT'!$A$1:$B$8761,2)</f>
        <v>73</v>
      </c>
      <c r="F3673" s="11">
        <f ca="1">('Step 3. Regression'!$B$18*E3673^2+'Step 3. Regression'!$C$18*E3673+'Step 3. Regression'!$D$18)*C3673</f>
        <v>5.8421708582892293</v>
      </c>
      <c r="G3673" s="11">
        <f ca="1">('Step 3. Regression'!$G$18*E3673^2+'Step 3. Regression'!$H$18*E3673+'Step 3. Regression'!$I$18)*D3673</f>
        <v>2.7629192583773894</v>
      </c>
    </row>
    <row r="3674" spans="1:7" x14ac:dyDescent="0.25">
      <c r="A3674" s="8">
        <f>IF(ISBLANK('Step 1.4 CNY OAT'!A3674),"-",'Step 1.4 CNY OAT'!A3674)</f>
        <v>43254.041666666664</v>
      </c>
      <c r="B3674" s="26">
        <f t="shared" si="75"/>
        <v>153</v>
      </c>
      <c r="C3674" s="67" cm="1">
        <f t="array" ref="C3674">INDEX('Step 5. Daily Avg Schedule Calc'!$A$2:$D$169,(WEEKDAY(A3674)-1)*24+HOUR(A3674)+1,3)</f>
        <v>1</v>
      </c>
      <c r="D3674" s="67" cm="1">
        <f t="array" ref="D3674">INDEX('Step 5. Daily Avg Schedule Calc'!$A$2:$D$169,(WEEKDAY(A3674)-1)*24+HOUR(A3674)+1,4)</f>
        <v>1</v>
      </c>
      <c r="E3674">
        <f>VLOOKUP(A3674,'Step 1.4 CNY OAT'!$A$1:$B$8761,2)</f>
        <v>68</v>
      </c>
      <c r="F3674" s="11">
        <f ca="1">('Step 3. Regression'!$B$18*E3674^2+'Step 3. Regression'!$C$18*E3674+'Step 3. Regression'!$D$18)*C3674</f>
        <v>5.5357352587867084</v>
      </c>
      <c r="G3674" s="11">
        <f ca="1">('Step 3. Regression'!$G$18*E3674^2+'Step 3. Regression'!$H$18*E3674+'Step 3. Regression'!$I$18)*D3674</f>
        <v>2.7082525195186036</v>
      </c>
    </row>
    <row r="3675" spans="1:7" x14ac:dyDescent="0.25">
      <c r="A3675" s="8">
        <f>IF(ISBLANK('Step 1.4 CNY OAT'!A3675),"-",'Step 1.4 CNY OAT'!A3675)</f>
        <v>43254.083333333336</v>
      </c>
      <c r="B3675" s="26">
        <f t="shared" si="75"/>
        <v>153</v>
      </c>
      <c r="C3675" s="67" cm="1">
        <f t="array" ref="C3675">INDEX('Step 5. Daily Avg Schedule Calc'!$A$2:$D$169,(WEEKDAY(A3675)-1)*24+HOUR(A3675)+1,3)</f>
        <v>1</v>
      </c>
      <c r="D3675" s="67" cm="1">
        <f t="array" ref="D3675">INDEX('Step 5. Daily Avg Schedule Calc'!$A$2:$D$169,(WEEKDAY(A3675)-1)*24+HOUR(A3675)+1,4)</f>
        <v>1</v>
      </c>
      <c r="E3675">
        <f>VLOOKUP(A3675,'Step 1.4 CNY OAT'!$A$1:$B$8761,2)</f>
        <v>65</v>
      </c>
      <c r="F3675" s="11">
        <f ca="1">('Step 3. Regression'!$B$18*E3675^2+'Step 3. Regression'!$C$18*E3675+'Step 3. Regression'!$D$18)*C3675</f>
        <v>5.4100755238361913</v>
      </c>
      <c r="G3675" s="11">
        <f ca="1">('Step 3. Regression'!$G$18*E3675^2+'Step 3. Regression'!$H$18*E3675+'Step 3. Regression'!$I$18)*D3675</f>
        <v>2.6904203840570866</v>
      </c>
    </row>
    <row r="3676" spans="1:7" x14ac:dyDescent="0.25">
      <c r="A3676" s="8">
        <f>IF(ISBLANK('Step 1.4 CNY OAT'!A3676),"-",'Step 1.4 CNY OAT'!A3676)</f>
        <v>43254.125</v>
      </c>
      <c r="B3676" s="26">
        <f t="shared" si="75"/>
        <v>153</v>
      </c>
      <c r="C3676" s="67" cm="1">
        <f t="array" ref="C3676">INDEX('Step 5. Daily Avg Schedule Calc'!$A$2:$D$169,(WEEKDAY(A3676)-1)*24+HOUR(A3676)+1,3)</f>
        <v>1</v>
      </c>
      <c r="D3676" s="67" cm="1">
        <f t="array" ref="D3676">INDEX('Step 5. Daily Avg Schedule Calc'!$A$2:$D$169,(WEEKDAY(A3676)-1)*24+HOUR(A3676)+1,4)</f>
        <v>1</v>
      </c>
      <c r="E3676">
        <f>VLOOKUP(A3676,'Step 1.4 CNY OAT'!$A$1:$B$8761,2)</f>
        <v>64</v>
      </c>
      <c r="F3676" s="11">
        <f ca="1">('Step 3. Regression'!$B$18*E3676^2+'Step 3. Regression'!$C$18*E3676+'Step 3. Regression'!$D$18)*C3676</f>
        <v>5.3778892163111873</v>
      </c>
      <c r="G3676" s="11">
        <f ca="1">('Step 3. Regression'!$G$18*E3676^2+'Step 3. Regression'!$H$18*E3676+'Step 3. Regression'!$I$18)*D3676</f>
        <v>2.686970990212207</v>
      </c>
    </row>
    <row r="3677" spans="1:7" x14ac:dyDescent="0.25">
      <c r="A3677" s="8">
        <f>IF(ISBLANK('Step 1.4 CNY OAT'!A3677),"-",'Step 1.4 CNY OAT'!A3677)</f>
        <v>43254.166666666664</v>
      </c>
      <c r="B3677" s="26">
        <f t="shared" si="75"/>
        <v>153</v>
      </c>
      <c r="C3677" s="67" cm="1">
        <f t="array" ref="C3677">INDEX('Step 5. Daily Avg Schedule Calc'!$A$2:$D$169,(WEEKDAY(A3677)-1)*24+HOUR(A3677)+1,3)</f>
        <v>1</v>
      </c>
      <c r="D3677" s="67" cm="1">
        <f t="array" ref="D3677">INDEX('Step 5. Daily Avg Schedule Calc'!$A$2:$D$169,(WEEKDAY(A3677)-1)*24+HOUR(A3677)+1,4)</f>
        <v>1</v>
      </c>
      <c r="E3677">
        <f>VLOOKUP(A3677,'Step 1.4 CNY OAT'!$A$1:$B$8761,2)</f>
        <v>62</v>
      </c>
      <c r="F3677" s="11">
        <f ca="1">('Step 3. Regression'!$B$18*E3677^2+'Step 3. Regression'!$C$18*E3677+'Step 3. Regression'!$D$18)*C3677</f>
        <v>5.3280670074489258</v>
      </c>
      <c r="G3677" s="11">
        <f ca="1">('Step 3. Regression'!$G$18*E3677^2+'Step 3. Regression'!$H$18*E3677+'Step 3. Regression'!$I$18)*D3677</f>
        <v>2.6838141794858865</v>
      </c>
    </row>
    <row r="3678" spans="1:7" x14ac:dyDescent="0.25">
      <c r="A3678" s="8">
        <f>IF(ISBLANK('Step 1.4 CNY OAT'!A3678),"-",'Step 1.4 CNY OAT'!A3678)</f>
        <v>43254.208333333336</v>
      </c>
      <c r="B3678" s="26">
        <f t="shared" si="75"/>
        <v>153</v>
      </c>
      <c r="C3678" s="67" cm="1">
        <f t="array" ref="C3678">INDEX('Step 5. Daily Avg Schedule Calc'!$A$2:$D$169,(WEEKDAY(A3678)-1)*24+HOUR(A3678)+1,3)</f>
        <v>1</v>
      </c>
      <c r="D3678" s="67" cm="1">
        <f t="array" ref="D3678">INDEX('Step 5. Daily Avg Schedule Calc'!$A$2:$D$169,(WEEKDAY(A3678)-1)*24+HOUR(A3678)+1,4)</f>
        <v>1</v>
      </c>
      <c r="E3678">
        <f>VLOOKUP(A3678,'Step 1.4 CNY OAT'!$A$1:$B$8761,2)</f>
        <v>63</v>
      </c>
      <c r="F3678" s="11">
        <f ca="1">('Step 3. Regression'!$B$18*E3678^2+'Step 3. Regression'!$C$18*E3678+'Step 3. Regression'!$D$18)*C3678</f>
        <v>5.3505530441821012</v>
      </c>
      <c r="G3678" s="11">
        <f ca="1">('Step 3. Regression'!$G$18*E3678^2+'Step 3. Regression'!$H$18*E3678+'Step 3. Regression'!$I$18)*D3678</f>
        <v>2.6847689220218069</v>
      </c>
    </row>
    <row r="3679" spans="1:7" x14ac:dyDescent="0.25">
      <c r="A3679" s="8">
        <f>IF(ISBLANK('Step 1.4 CNY OAT'!A3679),"-",'Step 1.4 CNY OAT'!A3679)</f>
        <v>43254.25</v>
      </c>
      <c r="B3679" s="26">
        <f t="shared" si="75"/>
        <v>153</v>
      </c>
      <c r="C3679" s="67" cm="1">
        <f t="array" ref="C3679">INDEX('Step 5. Daily Avg Schedule Calc'!$A$2:$D$169,(WEEKDAY(A3679)-1)*24+HOUR(A3679)+1,3)</f>
        <v>1</v>
      </c>
      <c r="D3679" s="67" cm="1">
        <f t="array" ref="D3679">INDEX('Step 5. Daily Avg Schedule Calc'!$A$2:$D$169,(WEEKDAY(A3679)-1)*24+HOUR(A3679)+1,4)</f>
        <v>1</v>
      </c>
      <c r="E3679">
        <f>VLOOKUP(A3679,'Step 1.4 CNY OAT'!$A$1:$B$8761,2)</f>
        <v>62</v>
      </c>
      <c r="F3679" s="11">
        <f ca="1">('Step 3. Regression'!$B$18*E3679^2+'Step 3. Regression'!$C$18*E3679+'Step 3. Regression'!$D$18)*C3679</f>
        <v>5.3280670074489258</v>
      </c>
      <c r="G3679" s="11">
        <f ca="1">('Step 3. Regression'!$G$18*E3679^2+'Step 3. Regression'!$H$18*E3679+'Step 3. Regression'!$I$18)*D3679</f>
        <v>2.6838141794858865</v>
      </c>
    </row>
    <row r="3680" spans="1:7" x14ac:dyDescent="0.25">
      <c r="A3680" s="8">
        <f>IF(ISBLANK('Step 1.4 CNY OAT'!A3680),"-",'Step 1.4 CNY OAT'!A3680)</f>
        <v>43254.291666666664</v>
      </c>
      <c r="B3680" s="26">
        <f t="shared" si="75"/>
        <v>153</v>
      </c>
      <c r="C3680" s="67" cm="1">
        <f t="array" ref="C3680">INDEX('Step 5. Daily Avg Schedule Calc'!$A$2:$D$169,(WEEKDAY(A3680)-1)*24+HOUR(A3680)+1,3)</f>
        <v>1</v>
      </c>
      <c r="D3680" s="67" cm="1">
        <f t="array" ref="D3680">INDEX('Step 5. Daily Avg Schedule Calc'!$A$2:$D$169,(WEEKDAY(A3680)-1)*24+HOUR(A3680)+1,4)</f>
        <v>1</v>
      </c>
      <c r="E3680">
        <f>VLOOKUP(A3680,'Step 1.4 CNY OAT'!$A$1:$B$8761,2)</f>
        <v>62</v>
      </c>
      <c r="F3680" s="11">
        <f ca="1">('Step 3. Regression'!$B$18*E3680^2+'Step 3. Regression'!$C$18*E3680+'Step 3. Regression'!$D$18)*C3680</f>
        <v>5.3280670074489258</v>
      </c>
      <c r="G3680" s="11">
        <f ca="1">('Step 3. Regression'!$G$18*E3680^2+'Step 3. Regression'!$H$18*E3680+'Step 3. Regression'!$I$18)*D3680</f>
        <v>2.6838141794858865</v>
      </c>
    </row>
    <row r="3681" spans="1:7" x14ac:dyDescent="0.25">
      <c r="A3681" s="8">
        <f>IF(ISBLANK('Step 1.4 CNY OAT'!A3681),"-",'Step 1.4 CNY OAT'!A3681)</f>
        <v>43254.333333333336</v>
      </c>
      <c r="B3681" s="26">
        <f t="shared" si="75"/>
        <v>153</v>
      </c>
      <c r="C3681" s="67" cm="1">
        <f t="array" ref="C3681">INDEX('Step 5. Daily Avg Schedule Calc'!$A$2:$D$169,(WEEKDAY(A3681)-1)*24+HOUR(A3681)+1,3)</f>
        <v>1</v>
      </c>
      <c r="D3681" s="67" cm="1">
        <f t="array" ref="D3681">INDEX('Step 5. Daily Avg Schedule Calc'!$A$2:$D$169,(WEEKDAY(A3681)-1)*24+HOUR(A3681)+1,4)</f>
        <v>1</v>
      </c>
      <c r="E3681">
        <f>VLOOKUP(A3681,'Step 1.4 CNY OAT'!$A$1:$B$8761,2)</f>
        <v>63</v>
      </c>
      <c r="F3681" s="11">
        <f ca="1">('Step 3. Regression'!$B$18*E3681^2+'Step 3. Regression'!$C$18*E3681+'Step 3. Regression'!$D$18)*C3681</f>
        <v>5.3505530441821012</v>
      </c>
      <c r="G3681" s="11">
        <f ca="1">('Step 3. Regression'!$G$18*E3681^2+'Step 3. Regression'!$H$18*E3681+'Step 3. Regression'!$I$18)*D3681</f>
        <v>2.6847689220218069</v>
      </c>
    </row>
    <row r="3682" spans="1:7" x14ac:dyDescent="0.25">
      <c r="A3682" s="8">
        <f>IF(ISBLANK('Step 1.4 CNY OAT'!A3682),"-",'Step 1.4 CNY OAT'!A3682)</f>
        <v>43254.375</v>
      </c>
      <c r="B3682" s="26">
        <f t="shared" si="75"/>
        <v>153</v>
      </c>
      <c r="C3682" s="67" cm="1">
        <f t="array" ref="C3682">INDEX('Step 5. Daily Avg Schedule Calc'!$A$2:$D$169,(WEEKDAY(A3682)-1)*24+HOUR(A3682)+1,3)</f>
        <v>1</v>
      </c>
      <c r="D3682" s="67" cm="1">
        <f t="array" ref="D3682">INDEX('Step 5. Daily Avg Schedule Calc'!$A$2:$D$169,(WEEKDAY(A3682)-1)*24+HOUR(A3682)+1,4)</f>
        <v>1</v>
      </c>
      <c r="E3682">
        <f>VLOOKUP(A3682,'Step 1.4 CNY OAT'!$A$1:$B$8761,2)</f>
        <v>62</v>
      </c>
      <c r="F3682" s="11">
        <f ca="1">('Step 3. Regression'!$B$18*E3682^2+'Step 3. Regression'!$C$18*E3682+'Step 3. Regression'!$D$18)*C3682</f>
        <v>5.3280670074489258</v>
      </c>
      <c r="G3682" s="11">
        <f ca="1">('Step 3. Regression'!$G$18*E3682^2+'Step 3. Regression'!$H$18*E3682+'Step 3. Regression'!$I$18)*D3682</f>
        <v>2.6838141794858865</v>
      </c>
    </row>
    <row r="3683" spans="1:7" x14ac:dyDescent="0.25">
      <c r="A3683" s="8">
        <f>IF(ISBLANK('Step 1.4 CNY OAT'!A3683),"-",'Step 1.4 CNY OAT'!A3683)</f>
        <v>43254.416666666664</v>
      </c>
      <c r="B3683" s="26">
        <f t="shared" si="75"/>
        <v>153</v>
      </c>
      <c r="C3683" s="67" cm="1">
        <f t="array" ref="C3683">INDEX('Step 5. Daily Avg Schedule Calc'!$A$2:$D$169,(WEEKDAY(A3683)-1)*24+HOUR(A3683)+1,3)</f>
        <v>1</v>
      </c>
      <c r="D3683" s="67" cm="1">
        <f t="array" ref="D3683">INDEX('Step 5. Daily Avg Schedule Calc'!$A$2:$D$169,(WEEKDAY(A3683)-1)*24+HOUR(A3683)+1,4)</f>
        <v>1</v>
      </c>
      <c r="E3683">
        <f>VLOOKUP(A3683,'Step 1.4 CNY OAT'!$A$1:$B$8761,2)</f>
        <v>63</v>
      </c>
      <c r="F3683" s="11">
        <f ca="1">('Step 3. Regression'!$B$18*E3683^2+'Step 3. Regression'!$C$18*E3683+'Step 3. Regression'!$D$18)*C3683</f>
        <v>5.3505530441821012</v>
      </c>
      <c r="G3683" s="11">
        <f ca="1">('Step 3. Regression'!$G$18*E3683^2+'Step 3. Regression'!$H$18*E3683+'Step 3. Regression'!$I$18)*D3683</f>
        <v>2.6847689220218069</v>
      </c>
    </row>
    <row r="3684" spans="1:7" x14ac:dyDescent="0.25">
      <c r="A3684" s="8">
        <f>IF(ISBLANK('Step 1.4 CNY OAT'!A3684),"-",'Step 1.4 CNY OAT'!A3684)</f>
        <v>43254.458333333336</v>
      </c>
      <c r="B3684" s="26">
        <f t="shared" si="75"/>
        <v>153</v>
      </c>
      <c r="C3684" s="67" cm="1">
        <f t="array" ref="C3684">INDEX('Step 5. Daily Avg Schedule Calc'!$A$2:$D$169,(WEEKDAY(A3684)-1)*24+HOUR(A3684)+1,3)</f>
        <v>1</v>
      </c>
      <c r="D3684" s="67" cm="1">
        <f t="array" ref="D3684">INDEX('Step 5. Daily Avg Schedule Calc'!$A$2:$D$169,(WEEKDAY(A3684)-1)*24+HOUR(A3684)+1,4)</f>
        <v>1</v>
      </c>
      <c r="E3684">
        <f>VLOOKUP(A3684,'Step 1.4 CNY OAT'!$A$1:$B$8761,2)</f>
        <v>63</v>
      </c>
      <c r="F3684" s="11">
        <f ca="1">('Step 3. Regression'!$B$18*E3684^2+'Step 3. Regression'!$C$18*E3684+'Step 3. Regression'!$D$18)*C3684</f>
        <v>5.3505530441821012</v>
      </c>
      <c r="G3684" s="11">
        <f ca="1">('Step 3. Regression'!$G$18*E3684^2+'Step 3. Regression'!$H$18*E3684+'Step 3. Regression'!$I$18)*D3684</f>
        <v>2.6847689220218069</v>
      </c>
    </row>
    <row r="3685" spans="1:7" x14ac:dyDescent="0.25">
      <c r="A3685" s="8">
        <f>IF(ISBLANK('Step 1.4 CNY OAT'!A3685),"-",'Step 1.4 CNY OAT'!A3685)</f>
        <v>43254.5</v>
      </c>
      <c r="B3685" s="26">
        <f t="shared" si="75"/>
        <v>153</v>
      </c>
      <c r="C3685" s="67" cm="1">
        <f t="array" ref="C3685">INDEX('Step 5. Daily Avg Schedule Calc'!$A$2:$D$169,(WEEKDAY(A3685)-1)*24+HOUR(A3685)+1,3)</f>
        <v>1</v>
      </c>
      <c r="D3685" s="67" cm="1">
        <f t="array" ref="D3685">INDEX('Step 5. Daily Avg Schedule Calc'!$A$2:$D$169,(WEEKDAY(A3685)-1)*24+HOUR(A3685)+1,4)</f>
        <v>1</v>
      </c>
      <c r="E3685">
        <f>VLOOKUP(A3685,'Step 1.4 CNY OAT'!$A$1:$B$8761,2)</f>
        <v>63</v>
      </c>
      <c r="F3685" s="11">
        <f ca="1">('Step 3. Regression'!$B$18*E3685^2+'Step 3. Regression'!$C$18*E3685+'Step 3. Regression'!$D$18)*C3685</f>
        <v>5.3505530441821012</v>
      </c>
      <c r="G3685" s="11">
        <f ca="1">('Step 3. Regression'!$G$18*E3685^2+'Step 3. Regression'!$H$18*E3685+'Step 3. Regression'!$I$18)*D3685</f>
        <v>2.6847689220218069</v>
      </c>
    </row>
    <row r="3686" spans="1:7" x14ac:dyDescent="0.25">
      <c r="A3686" s="8">
        <f>IF(ISBLANK('Step 1.4 CNY OAT'!A3686),"-",'Step 1.4 CNY OAT'!A3686)</f>
        <v>43254.541666666664</v>
      </c>
      <c r="B3686" s="26">
        <f t="shared" si="75"/>
        <v>153</v>
      </c>
      <c r="C3686" s="67" cm="1">
        <f t="array" ref="C3686">INDEX('Step 5. Daily Avg Schedule Calc'!$A$2:$D$169,(WEEKDAY(A3686)-1)*24+HOUR(A3686)+1,3)</f>
        <v>1</v>
      </c>
      <c r="D3686" s="67" cm="1">
        <f t="array" ref="D3686">INDEX('Step 5. Daily Avg Schedule Calc'!$A$2:$D$169,(WEEKDAY(A3686)-1)*24+HOUR(A3686)+1,4)</f>
        <v>1</v>
      </c>
      <c r="E3686">
        <f>VLOOKUP(A3686,'Step 1.4 CNY OAT'!$A$1:$B$8761,2)</f>
        <v>63</v>
      </c>
      <c r="F3686" s="11">
        <f ca="1">('Step 3. Regression'!$B$18*E3686^2+'Step 3. Regression'!$C$18*E3686+'Step 3. Regression'!$D$18)*C3686</f>
        <v>5.3505530441821012</v>
      </c>
      <c r="G3686" s="11">
        <f ca="1">('Step 3. Regression'!$G$18*E3686^2+'Step 3. Regression'!$H$18*E3686+'Step 3. Regression'!$I$18)*D3686</f>
        <v>2.6847689220218069</v>
      </c>
    </row>
    <row r="3687" spans="1:7" x14ac:dyDescent="0.25">
      <c r="A3687" s="8">
        <f>IF(ISBLANK('Step 1.4 CNY OAT'!A3687),"-",'Step 1.4 CNY OAT'!A3687)</f>
        <v>43254.583333333336</v>
      </c>
      <c r="B3687" s="26">
        <f t="shared" si="75"/>
        <v>153</v>
      </c>
      <c r="C3687" s="67" cm="1">
        <f t="array" ref="C3687">INDEX('Step 5. Daily Avg Schedule Calc'!$A$2:$D$169,(WEEKDAY(A3687)-1)*24+HOUR(A3687)+1,3)</f>
        <v>1</v>
      </c>
      <c r="D3687" s="67" cm="1">
        <f t="array" ref="D3687">INDEX('Step 5. Daily Avg Schedule Calc'!$A$2:$D$169,(WEEKDAY(A3687)-1)*24+HOUR(A3687)+1,4)</f>
        <v>1</v>
      </c>
      <c r="E3687">
        <f>VLOOKUP(A3687,'Step 1.4 CNY OAT'!$A$1:$B$8761,2)</f>
        <v>63</v>
      </c>
      <c r="F3687" s="11">
        <f ca="1">('Step 3. Regression'!$B$18*E3687^2+'Step 3. Regression'!$C$18*E3687+'Step 3. Regression'!$D$18)*C3687</f>
        <v>5.3505530441821012</v>
      </c>
      <c r="G3687" s="11">
        <f ca="1">('Step 3. Regression'!$G$18*E3687^2+'Step 3. Regression'!$H$18*E3687+'Step 3. Regression'!$I$18)*D3687</f>
        <v>2.6847689220218069</v>
      </c>
    </row>
    <row r="3688" spans="1:7" x14ac:dyDescent="0.25">
      <c r="A3688" s="8">
        <f>IF(ISBLANK('Step 1.4 CNY OAT'!A3688),"-",'Step 1.4 CNY OAT'!A3688)</f>
        <v>43254.625</v>
      </c>
      <c r="B3688" s="26">
        <f t="shared" si="75"/>
        <v>153</v>
      </c>
      <c r="C3688" s="67" cm="1">
        <f t="array" ref="C3688">INDEX('Step 5. Daily Avg Schedule Calc'!$A$2:$D$169,(WEEKDAY(A3688)-1)*24+HOUR(A3688)+1,3)</f>
        <v>1</v>
      </c>
      <c r="D3688" s="67" cm="1">
        <f t="array" ref="D3688">INDEX('Step 5. Daily Avg Schedule Calc'!$A$2:$D$169,(WEEKDAY(A3688)-1)*24+HOUR(A3688)+1,4)</f>
        <v>1</v>
      </c>
      <c r="E3688">
        <f>VLOOKUP(A3688,'Step 1.4 CNY OAT'!$A$1:$B$8761,2)</f>
        <v>63</v>
      </c>
      <c r="F3688" s="11">
        <f ca="1">('Step 3. Regression'!$B$18*E3688^2+'Step 3. Regression'!$C$18*E3688+'Step 3. Regression'!$D$18)*C3688</f>
        <v>5.3505530441821012</v>
      </c>
      <c r="G3688" s="11">
        <f ca="1">('Step 3. Regression'!$G$18*E3688^2+'Step 3. Regression'!$H$18*E3688+'Step 3. Regression'!$I$18)*D3688</f>
        <v>2.6847689220218069</v>
      </c>
    </row>
    <row r="3689" spans="1:7" x14ac:dyDescent="0.25">
      <c r="A3689" s="8">
        <f>IF(ISBLANK('Step 1.4 CNY OAT'!A3689),"-",'Step 1.4 CNY OAT'!A3689)</f>
        <v>43254.666666666664</v>
      </c>
      <c r="B3689" s="26">
        <f t="shared" si="75"/>
        <v>153</v>
      </c>
      <c r="C3689" s="67" cm="1">
        <f t="array" ref="C3689">INDEX('Step 5. Daily Avg Schedule Calc'!$A$2:$D$169,(WEEKDAY(A3689)-1)*24+HOUR(A3689)+1,3)</f>
        <v>1</v>
      </c>
      <c r="D3689" s="67" cm="1">
        <f t="array" ref="D3689">INDEX('Step 5. Daily Avg Schedule Calc'!$A$2:$D$169,(WEEKDAY(A3689)-1)*24+HOUR(A3689)+1,4)</f>
        <v>1</v>
      </c>
      <c r="E3689">
        <f>VLOOKUP(A3689,'Step 1.4 CNY OAT'!$A$1:$B$8761,2)</f>
        <v>63</v>
      </c>
      <c r="F3689" s="11">
        <f ca="1">('Step 3. Regression'!$B$18*E3689^2+'Step 3. Regression'!$C$18*E3689+'Step 3. Regression'!$D$18)*C3689</f>
        <v>5.3505530441821012</v>
      </c>
      <c r="G3689" s="11">
        <f ca="1">('Step 3. Regression'!$G$18*E3689^2+'Step 3. Regression'!$H$18*E3689+'Step 3. Regression'!$I$18)*D3689</f>
        <v>2.6847689220218069</v>
      </c>
    </row>
    <row r="3690" spans="1:7" x14ac:dyDescent="0.25">
      <c r="A3690" s="8">
        <f>IF(ISBLANK('Step 1.4 CNY OAT'!A3690),"-",'Step 1.4 CNY OAT'!A3690)</f>
        <v>43254.708333333336</v>
      </c>
      <c r="B3690" s="26">
        <f t="shared" si="75"/>
        <v>153</v>
      </c>
      <c r="C3690" s="67" cm="1">
        <f t="array" ref="C3690">INDEX('Step 5. Daily Avg Schedule Calc'!$A$2:$D$169,(WEEKDAY(A3690)-1)*24+HOUR(A3690)+1,3)</f>
        <v>1</v>
      </c>
      <c r="D3690" s="67" cm="1">
        <f t="array" ref="D3690">INDEX('Step 5. Daily Avg Schedule Calc'!$A$2:$D$169,(WEEKDAY(A3690)-1)*24+HOUR(A3690)+1,4)</f>
        <v>1</v>
      </c>
      <c r="E3690">
        <f>VLOOKUP(A3690,'Step 1.4 CNY OAT'!$A$1:$B$8761,2)</f>
        <v>64</v>
      </c>
      <c r="F3690" s="11">
        <f ca="1">('Step 3. Regression'!$B$18*E3690^2+'Step 3. Regression'!$C$18*E3690+'Step 3. Regression'!$D$18)*C3690</f>
        <v>5.3778892163111873</v>
      </c>
      <c r="G3690" s="11">
        <f ca="1">('Step 3. Regression'!$G$18*E3690^2+'Step 3. Regression'!$H$18*E3690+'Step 3. Regression'!$I$18)*D3690</f>
        <v>2.686970990212207</v>
      </c>
    </row>
    <row r="3691" spans="1:7" x14ac:dyDescent="0.25">
      <c r="A3691" s="8">
        <f>IF(ISBLANK('Step 1.4 CNY OAT'!A3691),"-",'Step 1.4 CNY OAT'!A3691)</f>
        <v>43254.75</v>
      </c>
      <c r="B3691" s="26">
        <f t="shared" si="75"/>
        <v>153</v>
      </c>
      <c r="C3691" s="67" cm="1">
        <f t="array" ref="C3691">INDEX('Step 5. Daily Avg Schedule Calc'!$A$2:$D$169,(WEEKDAY(A3691)-1)*24+HOUR(A3691)+1,3)</f>
        <v>1</v>
      </c>
      <c r="D3691" s="67" cm="1">
        <f t="array" ref="D3691">INDEX('Step 5. Daily Avg Schedule Calc'!$A$2:$D$169,(WEEKDAY(A3691)-1)*24+HOUR(A3691)+1,4)</f>
        <v>1</v>
      </c>
      <c r="E3691">
        <f>VLOOKUP(A3691,'Step 1.4 CNY OAT'!$A$1:$B$8761,2)</f>
        <v>64</v>
      </c>
      <c r="F3691" s="11">
        <f ca="1">('Step 3. Regression'!$B$18*E3691^2+'Step 3. Regression'!$C$18*E3691+'Step 3. Regression'!$D$18)*C3691</f>
        <v>5.3778892163111873</v>
      </c>
      <c r="G3691" s="11">
        <f ca="1">('Step 3. Regression'!$G$18*E3691^2+'Step 3. Regression'!$H$18*E3691+'Step 3. Regression'!$I$18)*D3691</f>
        <v>2.686970990212207</v>
      </c>
    </row>
    <row r="3692" spans="1:7" x14ac:dyDescent="0.25">
      <c r="A3692" s="8">
        <f>IF(ISBLANK('Step 1.4 CNY OAT'!A3692),"-",'Step 1.4 CNY OAT'!A3692)</f>
        <v>43254.791666666664</v>
      </c>
      <c r="B3692" s="26">
        <f t="shared" si="75"/>
        <v>153</v>
      </c>
      <c r="C3692" s="67" cm="1">
        <f t="array" ref="C3692">INDEX('Step 5. Daily Avg Schedule Calc'!$A$2:$D$169,(WEEKDAY(A3692)-1)*24+HOUR(A3692)+1,3)</f>
        <v>1</v>
      </c>
      <c r="D3692" s="67" cm="1">
        <f t="array" ref="D3692">INDEX('Step 5. Daily Avg Schedule Calc'!$A$2:$D$169,(WEEKDAY(A3692)-1)*24+HOUR(A3692)+1,4)</f>
        <v>1</v>
      </c>
      <c r="E3692">
        <f>VLOOKUP(A3692,'Step 1.4 CNY OAT'!$A$1:$B$8761,2)</f>
        <v>62</v>
      </c>
      <c r="F3692" s="11">
        <f ca="1">('Step 3. Regression'!$B$18*E3692^2+'Step 3. Regression'!$C$18*E3692+'Step 3. Regression'!$D$18)*C3692</f>
        <v>5.3280670074489258</v>
      </c>
      <c r="G3692" s="11">
        <f ca="1">('Step 3. Regression'!$G$18*E3692^2+'Step 3. Regression'!$H$18*E3692+'Step 3. Regression'!$I$18)*D3692</f>
        <v>2.6838141794858865</v>
      </c>
    </row>
    <row r="3693" spans="1:7" x14ac:dyDescent="0.25">
      <c r="A3693" s="8">
        <f>IF(ISBLANK('Step 1.4 CNY OAT'!A3693),"-",'Step 1.4 CNY OAT'!A3693)</f>
        <v>43254.833333333336</v>
      </c>
      <c r="B3693" s="26">
        <f t="shared" si="75"/>
        <v>153</v>
      </c>
      <c r="C3693" s="67" cm="1">
        <f t="array" ref="C3693">INDEX('Step 5. Daily Avg Schedule Calc'!$A$2:$D$169,(WEEKDAY(A3693)-1)*24+HOUR(A3693)+1,3)</f>
        <v>1</v>
      </c>
      <c r="D3693" s="67" cm="1">
        <f t="array" ref="D3693">INDEX('Step 5. Daily Avg Schedule Calc'!$A$2:$D$169,(WEEKDAY(A3693)-1)*24+HOUR(A3693)+1,4)</f>
        <v>1</v>
      </c>
      <c r="E3693">
        <f>VLOOKUP(A3693,'Step 1.4 CNY OAT'!$A$1:$B$8761,2)</f>
        <v>60</v>
      </c>
      <c r="F3693" s="11">
        <f ca="1">('Step 3. Regression'!$B$18*E3693^2+'Step 3. Regression'!$C$18*E3693+'Step 3. Regression'!$D$18)*C3693</f>
        <v>5.2976453401703321</v>
      </c>
      <c r="G3693" s="11">
        <f ca="1">('Step 3. Regression'!$G$18*E3693^2+'Step 3. Regression'!$H$18*E3693+'Step 3. Regression'!$I$18)*D3693</f>
        <v>2.685646671377484</v>
      </c>
    </row>
    <row r="3694" spans="1:7" x14ac:dyDescent="0.25">
      <c r="A3694" s="8">
        <f>IF(ISBLANK('Step 1.4 CNY OAT'!A3694),"-",'Step 1.4 CNY OAT'!A3694)</f>
        <v>43254.875</v>
      </c>
      <c r="B3694" s="26">
        <f t="shared" si="75"/>
        <v>153</v>
      </c>
      <c r="C3694" s="67" cm="1">
        <f t="array" ref="C3694">INDEX('Step 5. Daily Avg Schedule Calc'!$A$2:$D$169,(WEEKDAY(A3694)-1)*24+HOUR(A3694)+1,3)</f>
        <v>1</v>
      </c>
      <c r="D3694" s="67" cm="1">
        <f t="array" ref="D3694">INDEX('Step 5. Daily Avg Schedule Calc'!$A$2:$D$169,(WEEKDAY(A3694)-1)*24+HOUR(A3694)+1,4)</f>
        <v>1</v>
      </c>
      <c r="E3694">
        <f>VLOOKUP(A3694,'Step 1.4 CNY OAT'!$A$1:$B$8761,2)</f>
        <v>59</v>
      </c>
      <c r="F3694" s="11">
        <f ca="1">('Step 3. Regression'!$B$18*E3694^2+'Step 3. Regression'!$C$18*E3694+'Step 3. Regression'!$D$18)*C3694</f>
        <v>5.2897097096249119</v>
      </c>
      <c r="G3694" s="11">
        <f ca="1">('Step 3. Regression'!$G$18*E3694^2+'Step 3. Regression'!$H$18*E3694+'Step 3. Regression'!$I$18)*D3694</f>
        <v>2.6884339058050024</v>
      </c>
    </row>
    <row r="3695" spans="1:7" x14ac:dyDescent="0.25">
      <c r="A3695" s="8">
        <f>IF(ISBLANK('Step 1.4 CNY OAT'!A3695),"-",'Step 1.4 CNY OAT'!A3695)</f>
        <v>43254.916666666664</v>
      </c>
      <c r="B3695" s="26">
        <f t="shared" si="75"/>
        <v>153</v>
      </c>
      <c r="C3695" s="67" cm="1">
        <f t="array" ref="C3695">INDEX('Step 5. Daily Avg Schedule Calc'!$A$2:$D$169,(WEEKDAY(A3695)-1)*24+HOUR(A3695)+1,3)</f>
        <v>1</v>
      </c>
      <c r="D3695" s="67" cm="1">
        <f t="array" ref="D3695">INDEX('Step 5. Daily Avg Schedule Calc'!$A$2:$D$169,(WEEKDAY(A3695)-1)*24+HOUR(A3695)+1,4)</f>
        <v>1</v>
      </c>
      <c r="E3695">
        <f>VLOOKUP(A3695,'Step 1.4 CNY OAT'!$A$1:$B$8761,2)</f>
        <v>57</v>
      </c>
      <c r="F3695" s="11">
        <f ca="1">('Step 3. Regression'!$B$18*E3695^2+'Step 3. Regression'!$C$18*E3695+'Step 3. Regression'!$D$18)*C3695</f>
        <v>5.2883888547218145</v>
      </c>
      <c r="G3695" s="11">
        <f ca="1">('Step 3. Regression'!$G$18*E3695^2+'Step 3. Regression'!$H$18*E3695+'Step 3. Regression'!$I$18)*D3695</f>
        <v>2.697750351623478</v>
      </c>
    </row>
    <row r="3696" spans="1:7" x14ac:dyDescent="0.25">
      <c r="A3696" s="8">
        <f>IF(ISBLANK('Step 1.4 CNY OAT'!A3696),"-",'Step 1.4 CNY OAT'!A3696)</f>
        <v>43254.958333333336</v>
      </c>
      <c r="B3696" s="26">
        <f t="shared" si="75"/>
        <v>153</v>
      </c>
      <c r="C3696" s="67" cm="1">
        <f t="array" ref="C3696">INDEX('Step 5. Daily Avg Schedule Calc'!$A$2:$D$169,(WEEKDAY(A3696)-1)*24+HOUR(A3696)+1,3)</f>
        <v>1</v>
      </c>
      <c r="D3696" s="67" cm="1">
        <f t="array" ref="D3696">INDEX('Step 5. Daily Avg Schedule Calc'!$A$2:$D$169,(WEEKDAY(A3696)-1)*24+HOUR(A3696)+1,4)</f>
        <v>1</v>
      </c>
      <c r="E3696">
        <f>VLOOKUP(A3696,'Step 1.4 CNY OAT'!$A$1:$B$8761,2)</f>
        <v>55</v>
      </c>
      <c r="F3696" s="11">
        <f ca="1">('Step 3. Regression'!$B$18*E3696^2+'Step 3. Regression'!$C$18*E3696+'Step 3. Regression'!$D$18)*C3696</f>
        <v>5.3064685414023867</v>
      </c>
      <c r="G3696" s="11">
        <f ca="1">('Step 3. Regression'!$G$18*E3696^2+'Step 3. Regression'!$H$18*E3696+'Step 3. Regression'!$I$18)*D3696</f>
        <v>2.7120561000598711</v>
      </c>
    </row>
    <row r="3697" spans="1:7" x14ac:dyDescent="0.25">
      <c r="A3697" s="8">
        <f>IF(ISBLANK('Step 1.4 CNY OAT'!A3697),"-",'Step 1.4 CNY OAT'!A3697)</f>
        <v>43255</v>
      </c>
      <c r="B3697" s="26">
        <f t="shared" si="75"/>
        <v>154</v>
      </c>
      <c r="C3697" s="67" cm="1">
        <f t="array" ref="C3697">INDEX('Step 5. Daily Avg Schedule Calc'!$A$2:$D$169,(WEEKDAY(A3697)-1)*24+HOUR(A3697)+1,3)</f>
        <v>1</v>
      </c>
      <c r="D3697" s="67" cm="1">
        <f t="array" ref="D3697">INDEX('Step 5. Daily Avg Schedule Calc'!$A$2:$D$169,(WEEKDAY(A3697)-1)*24+HOUR(A3697)+1,4)</f>
        <v>1</v>
      </c>
      <c r="E3697">
        <f>VLOOKUP(A3697,'Step 1.4 CNY OAT'!$A$1:$B$8761,2)</f>
        <v>54</v>
      </c>
      <c r="F3697" s="11">
        <f ca="1">('Step 3. Regression'!$B$18*E3697^2+'Step 3. Regression'!$C$18*E3697+'Step 3. Regression'!$D$18)*C3697</f>
        <v>5.3227835878365486</v>
      </c>
      <c r="G3697" s="11">
        <f ca="1">('Step 3. Regression'!$G$18*E3697^2+'Step 3. Regression'!$H$18*E3697+'Step 3. Regression'!$I$18)*D3697</f>
        <v>2.721079962759787</v>
      </c>
    </row>
    <row r="3698" spans="1:7" x14ac:dyDescent="0.25">
      <c r="A3698" s="8">
        <f>IF(ISBLANK('Step 1.4 CNY OAT'!A3698),"-",'Step 1.4 CNY OAT'!A3698)</f>
        <v>43255.041666666664</v>
      </c>
      <c r="B3698" s="26">
        <f t="shared" si="75"/>
        <v>154</v>
      </c>
      <c r="C3698" s="67" cm="1">
        <f t="array" ref="C3698">INDEX('Step 5. Daily Avg Schedule Calc'!$A$2:$D$169,(WEEKDAY(A3698)-1)*24+HOUR(A3698)+1,3)</f>
        <v>1</v>
      </c>
      <c r="D3698" s="67" cm="1">
        <f t="array" ref="D3698">INDEX('Step 5. Daily Avg Schedule Calc'!$A$2:$D$169,(WEEKDAY(A3698)-1)*24+HOUR(A3698)+1,4)</f>
        <v>1</v>
      </c>
      <c r="E3698">
        <f>VLOOKUP(A3698,'Step 1.4 CNY OAT'!$A$1:$B$8761,2)</f>
        <v>53</v>
      </c>
      <c r="F3698" s="11">
        <f ca="1">('Step 3. Regression'!$B$18*E3698^2+'Step 3. Regression'!$C$18*E3698+'Step 3. Regression'!$D$18)*C3698</f>
        <v>5.3439487696666266</v>
      </c>
      <c r="G3698" s="11">
        <f ca="1">('Step 3. Regression'!$G$18*E3698^2+'Step 3. Regression'!$H$18*E3698+'Step 3. Regression'!$I$18)*D3698</f>
        <v>2.7313511511141835</v>
      </c>
    </row>
    <row r="3699" spans="1:7" x14ac:dyDescent="0.25">
      <c r="A3699" s="8">
        <f>IF(ISBLANK('Step 1.4 CNY OAT'!A3699),"-",'Step 1.4 CNY OAT'!A3699)</f>
        <v>43255.083333333336</v>
      </c>
      <c r="B3699" s="26">
        <f t="shared" si="75"/>
        <v>154</v>
      </c>
      <c r="C3699" s="67" cm="1">
        <f t="array" ref="C3699">INDEX('Step 5. Daily Avg Schedule Calc'!$A$2:$D$169,(WEEKDAY(A3699)-1)*24+HOUR(A3699)+1,3)</f>
        <v>1</v>
      </c>
      <c r="D3699" s="67" cm="1">
        <f t="array" ref="D3699">INDEX('Step 5. Daily Avg Schedule Calc'!$A$2:$D$169,(WEEKDAY(A3699)-1)*24+HOUR(A3699)+1,4)</f>
        <v>1</v>
      </c>
      <c r="E3699">
        <f>VLOOKUP(A3699,'Step 1.4 CNY OAT'!$A$1:$B$8761,2)</f>
        <v>53</v>
      </c>
      <c r="F3699" s="11">
        <f ca="1">('Step 3. Regression'!$B$18*E3699^2+'Step 3. Regression'!$C$18*E3699+'Step 3. Regression'!$D$18)*C3699</f>
        <v>5.3439487696666266</v>
      </c>
      <c r="G3699" s="11">
        <f ca="1">('Step 3. Regression'!$G$18*E3699^2+'Step 3. Regression'!$H$18*E3699+'Step 3. Regression'!$I$18)*D3699</f>
        <v>2.7313511511141835</v>
      </c>
    </row>
    <row r="3700" spans="1:7" x14ac:dyDescent="0.25">
      <c r="A3700" s="8">
        <f>IF(ISBLANK('Step 1.4 CNY OAT'!A3700),"-",'Step 1.4 CNY OAT'!A3700)</f>
        <v>43255.125</v>
      </c>
      <c r="B3700" s="26">
        <f t="shared" si="75"/>
        <v>154</v>
      </c>
      <c r="C3700" s="67" cm="1">
        <f t="array" ref="C3700">INDEX('Step 5. Daily Avg Schedule Calc'!$A$2:$D$169,(WEEKDAY(A3700)-1)*24+HOUR(A3700)+1,3)</f>
        <v>1</v>
      </c>
      <c r="D3700" s="67" cm="1">
        <f t="array" ref="D3700">INDEX('Step 5. Daily Avg Schedule Calc'!$A$2:$D$169,(WEEKDAY(A3700)-1)*24+HOUR(A3700)+1,4)</f>
        <v>1</v>
      </c>
      <c r="E3700">
        <f>VLOOKUP(A3700,'Step 1.4 CNY OAT'!$A$1:$B$8761,2)</f>
        <v>53</v>
      </c>
      <c r="F3700" s="11">
        <f ca="1">('Step 3. Regression'!$B$18*E3700^2+'Step 3. Regression'!$C$18*E3700+'Step 3. Regression'!$D$18)*C3700</f>
        <v>5.3439487696666266</v>
      </c>
      <c r="G3700" s="11">
        <f ca="1">('Step 3. Regression'!$G$18*E3700^2+'Step 3. Regression'!$H$18*E3700+'Step 3. Regression'!$I$18)*D3700</f>
        <v>2.7313511511141835</v>
      </c>
    </row>
    <row r="3701" spans="1:7" x14ac:dyDescent="0.25">
      <c r="A3701" s="8">
        <f>IF(ISBLANK('Step 1.4 CNY OAT'!A3701),"-",'Step 1.4 CNY OAT'!A3701)</f>
        <v>43255.166666666664</v>
      </c>
      <c r="B3701" s="26">
        <f t="shared" si="75"/>
        <v>154</v>
      </c>
      <c r="C3701" s="67" cm="1">
        <f t="array" ref="C3701">INDEX('Step 5. Daily Avg Schedule Calc'!$A$2:$D$169,(WEEKDAY(A3701)-1)*24+HOUR(A3701)+1,3)</f>
        <v>1</v>
      </c>
      <c r="D3701" s="67" cm="1">
        <f t="array" ref="D3701">INDEX('Step 5. Daily Avg Schedule Calc'!$A$2:$D$169,(WEEKDAY(A3701)-1)*24+HOUR(A3701)+1,4)</f>
        <v>1</v>
      </c>
      <c r="E3701">
        <f>VLOOKUP(A3701,'Step 1.4 CNY OAT'!$A$1:$B$8761,2)</f>
        <v>53</v>
      </c>
      <c r="F3701" s="11">
        <f ca="1">('Step 3. Regression'!$B$18*E3701^2+'Step 3. Regression'!$C$18*E3701+'Step 3. Regression'!$D$18)*C3701</f>
        <v>5.3439487696666266</v>
      </c>
      <c r="G3701" s="11">
        <f ca="1">('Step 3. Regression'!$G$18*E3701^2+'Step 3. Regression'!$H$18*E3701+'Step 3. Regression'!$I$18)*D3701</f>
        <v>2.7313511511141835</v>
      </c>
    </row>
    <row r="3702" spans="1:7" x14ac:dyDescent="0.25">
      <c r="A3702" s="8">
        <f>IF(ISBLANK('Step 1.4 CNY OAT'!A3702),"-",'Step 1.4 CNY OAT'!A3702)</f>
        <v>43255.208333333336</v>
      </c>
      <c r="B3702" s="26">
        <f t="shared" si="75"/>
        <v>154</v>
      </c>
      <c r="C3702" s="67" cm="1">
        <f t="array" ref="C3702">INDEX('Step 5. Daily Avg Schedule Calc'!$A$2:$D$169,(WEEKDAY(A3702)-1)*24+HOUR(A3702)+1,3)</f>
        <v>1</v>
      </c>
      <c r="D3702" s="67" cm="1">
        <f t="array" ref="D3702">INDEX('Step 5. Daily Avg Schedule Calc'!$A$2:$D$169,(WEEKDAY(A3702)-1)*24+HOUR(A3702)+1,4)</f>
        <v>1</v>
      </c>
      <c r="E3702">
        <f>VLOOKUP(A3702,'Step 1.4 CNY OAT'!$A$1:$B$8761,2)</f>
        <v>54</v>
      </c>
      <c r="F3702" s="11">
        <f ca="1">('Step 3. Regression'!$B$18*E3702^2+'Step 3. Regression'!$C$18*E3702+'Step 3. Regression'!$D$18)*C3702</f>
        <v>5.3227835878365486</v>
      </c>
      <c r="G3702" s="11">
        <f ca="1">('Step 3. Regression'!$G$18*E3702^2+'Step 3. Regression'!$H$18*E3702+'Step 3. Regression'!$I$18)*D3702</f>
        <v>2.721079962759787</v>
      </c>
    </row>
    <row r="3703" spans="1:7" x14ac:dyDescent="0.25">
      <c r="A3703" s="8">
        <f>IF(ISBLANK('Step 1.4 CNY OAT'!A3703),"-",'Step 1.4 CNY OAT'!A3703)</f>
        <v>43255.25</v>
      </c>
      <c r="B3703" s="26">
        <f t="shared" si="75"/>
        <v>154</v>
      </c>
      <c r="C3703" s="67" cm="1">
        <f t="array" ref="C3703">INDEX('Step 5. Daily Avg Schedule Calc'!$A$2:$D$169,(WEEKDAY(A3703)-1)*24+HOUR(A3703)+1,3)</f>
        <v>1</v>
      </c>
      <c r="D3703" s="67" cm="1">
        <f t="array" ref="D3703">INDEX('Step 5. Daily Avg Schedule Calc'!$A$2:$D$169,(WEEKDAY(A3703)-1)*24+HOUR(A3703)+1,4)</f>
        <v>1</v>
      </c>
      <c r="E3703">
        <f>VLOOKUP(A3703,'Step 1.4 CNY OAT'!$A$1:$B$8761,2)</f>
        <v>54</v>
      </c>
      <c r="F3703" s="11">
        <f ca="1">('Step 3. Regression'!$B$18*E3703^2+'Step 3. Regression'!$C$18*E3703+'Step 3. Regression'!$D$18)*C3703</f>
        <v>5.3227835878365486</v>
      </c>
      <c r="G3703" s="11">
        <f ca="1">('Step 3. Regression'!$G$18*E3703^2+'Step 3. Regression'!$H$18*E3703+'Step 3. Regression'!$I$18)*D3703</f>
        <v>2.721079962759787</v>
      </c>
    </row>
    <row r="3704" spans="1:7" x14ac:dyDescent="0.25">
      <c r="A3704" s="8">
        <f>IF(ISBLANK('Step 1.4 CNY OAT'!A3704),"-",'Step 1.4 CNY OAT'!A3704)</f>
        <v>43255.291666666664</v>
      </c>
      <c r="B3704" s="26">
        <f t="shared" si="75"/>
        <v>154</v>
      </c>
      <c r="C3704" s="67" cm="1">
        <f t="array" ref="C3704">INDEX('Step 5. Daily Avg Schedule Calc'!$A$2:$D$169,(WEEKDAY(A3704)-1)*24+HOUR(A3704)+1,3)</f>
        <v>1</v>
      </c>
      <c r="D3704" s="67" cm="1">
        <f t="array" ref="D3704">INDEX('Step 5. Daily Avg Schedule Calc'!$A$2:$D$169,(WEEKDAY(A3704)-1)*24+HOUR(A3704)+1,4)</f>
        <v>1</v>
      </c>
      <c r="E3704">
        <f>VLOOKUP(A3704,'Step 1.4 CNY OAT'!$A$1:$B$8761,2)</f>
        <v>53</v>
      </c>
      <c r="F3704" s="11">
        <f ca="1">('Step 3. Regression'!$B$18*E3704^2+'Step 3. Regression'!$C$18*E3704+'Step 3. Regression'!$D$18)*C3704</f>
        <v>5.3439487696666266</v>
      </c>
      <c r="G3704" s="11">
        <f ca="1">('Step 3. Regression'!$G$18*E3704^2+'Step 3. Regression'!$H$18*E3704+'Step 3. Regression'!$I$18)*D3704</f>
        <v>2.7313511511141835</v>
      </c>
    </row>
    <row r="3705" spans="1:7" x14ac:dyDescent="0.25">
      <c r="A3705" s="8">
        <f>IF(ISBLANK('Step 1.4 CNY OAT'!A3705),"-",'Step 1.4 CNY OAT'!A3705)</f>
        <v>43255.333333333336</v>
      </c>
      <c r="B3705" s="26">
        <f t="shared" si="75"/>
        <v>154</v>
      </c>
      <c r="C3705" s="67" cm="1">
        <f t="array" ref="C3705">INDEX('Step 5. Daily Avg Schedule Calc'!$A$2:$D$169,(WEEKDAY(A3705)-1)*24+HOUR(A3705)+1,3)</f>
        <v>1</v>
      </c>
      <c r="D3705" s="67" cm="1">
        <f t="array" ref="D3705">INDEX('Step 5. Daily Avg Schedule Calc'!$A$2:$D$169,(WEEKDAY(A3705)-1)*24+HOUR(A3705)+1,4)</f>
        <v>1</v>
      </c>
      <c r="E3705">
        <f>VLOOKUP(A3705,'Step 1.4 CNY OAT'!$A$1:$B$8761,2)</f>
        <v>54</v>
      </c>
      <c r="F3705" s="11">
        <f ca="1">('Step 3. Regression'!$B$18*E3705^2+'Step 3. Regression'!$C$18*E3705+'Step 3. Regression'!$D$18)*C3705</f>
        <v>5.3227835878365486</v>
      </c>
      <c r="G3705" s="11">
        <f ca="1">('Step 3. Regression'!$G$18*E3705^2+'Step 3. Regression'!$H$18*E3705+'Step 3. Regression'!$I$18)*D3705</f>
        <v>2.721079962759787</v>
      </c>
    </row>
    <row r="3706" spans="1:7" x14ac:dyDescent="0.25">
      <c r="A3706" s="8">
        <f>IF(ISBLANK('Step 1.4 CNY OAT'!A3706),"-",'Step 1.4 CNY OAT'!A3706)</f>
        <v>43255.375</v>
      </c>
      <c r="B3706" s="26">
        <f t="shared" si="75"/>
        <v>154</v>
      </c>
      <c r="C3706" s="67" cm="1">
        <f t="array" ref="C3706">INDEX('Step 5. Daily Avg Schedule Calc'!$A$2:$D$169,(WEEKDAY(A3706)-1)*24+HOUR(A3706)+1,3)</f>
        <v>1</v>
      </c>
      <c r="D3706" s="67" cm="1">
        <f t="array" ref="D3706">INDEX('Step 5. Daily Avg Schedule Calc'!$A$2:$D$169,(WEEKDAY(A3706)-1)*24+HOUR(A3706)+1,4)</f>
        <v>1</v>
      </c>
      <c r="E3706">
        <f>VLOOKUP(A3706,'Step 1.4 CNY OAT'!$A$1:$B$8761,2)</f>
        <v>58</v>
      </c>
      <c r="F3706" s="11">
        <f ca="1">('Step 3. Regression'!$B$18*E3706^2+'Step 3. Regression'!$C$18*E3706+'Step 3. Regression'!$D$18)*C3706</f>
        <v>5.2866242144754043</v>
      </c>
      <c r="G3706" s="11">
        <f ca="1">('Step 3. Regression'!$G$18*E3706^2+'Step 3. Regression'!$H$18*E3706+'Step 3. Regression'!$I$18)*D3706</f>
        <v>2.6924684658870004</v>
      </c>
    </row>
    <row r="3707" spans="1:7" x14ac:dyDescent="0.25">
      <c r="A3707" s="8">
        <f>IF(ISBLANK('Step 1.4 CNY OAT'!A3707),"-",'Step 1.4 CNY OAT'!A3707)</f>
        <v>43255.416666666664</v>
      </c>
      <c r="B3707" s="26">
        <f t="shared" si="75"/>
        <v>154</v>
      </c>
      <c r="C3707" s="67" cm="1">
        <f t="array" ref="C3707">INDEX('Step 5. Daily Avg Schedule Calc'!$A$2:$D$169,(WEEKDAY(A3707)-1)*24+HOUR(A3707)+1,3)</f>
        <v>1</v>
      </c>
      <c r="D3707" s="67" cm="1">
        <f t="array" ref="D3707">INDEX('Step 5. Daily Avg Schedule Calc'!$A$2:$D$169,(WEEKDAY(A3707)-1)*24+HOUR(A3707)+1,4)</f>
        <v>1</v>
      </c>
      <c r="E3707">
        <f>VLOOKUP(A3707,'Step 1.4 CNY OAT'!$A$1:$B$8761,2)</f>
        <v>57</v>
      </c>
      <c r="F3707" s="11">
        <f ca="1">('Step 3. Regression'!$B$18*E3707^2+'Step 3. Regression'!$C$18*E3707+'Step 3. Regression'!$D$18)*C3707</f>
        <v>5.2883888547218145</v>
      </c>
      <c r="G3707" s="11">
        <f ca="1">('Step 3. Regression'!$G$18*E3707^2+'Step 3. Regression'!$H$18*E3707+'Step 3. Regression'!$I$18)*D3707</f>
        <v>2.697750351623478</v>
      </c>
    </row>
    <row r="3708" spans="1:7" x14ac:dyDescent="0.25">
      <c r="A3708" s="8">
        <f>IF(ISBLANK('Step 1.4 CNY OAT'!A3708),"-",'Step 1.4 CNY OAT'!A3708)</f>
        <v>43255.458333333336</v>
      </c>
      <c r="B3708" s="26">
        <f t="shared" si="75"/>
        <v>154</v>
      </c>
      <c r="C3708" s="67" cm="1">
        <f t="array" ref="C3708">INDEX('Step 5. Daily Avg Schedule Calc'!$A$2:$D$169,(WEEKDAY(A3708)-1)*24+HOUR(A3708)+1,3)</f>
        <v>1</v>
      </c>
      <c r="D3708" s="67" cm="1">
        <f t="array" ref="D3708">INDEX('Step 5. Daily Avg Schedule Calc'!$A$2:$D$169,(WEEKDAY(A3708)-1)*24+HOUR(A3708)+1,4)</f>
        <v>1</v>
      </c>
      <c r="E3708">
        <f>VLOOKUP(A3708,'Step 1.4 CNY OAT'!$A$1:$B$8761,2)</f>
        <v>60</v>
      </c>
      <c r="F3708" s="11">
        <f ca="1">('Step 3. Regression'!$B$18*E3708^2+'Step 3. Regression'!$C$18*E3708+'Step 3. Regression'!$D$18)*C3708</f>
        <v>5.2976453401703321</v>
      </c>
      <c r="G3708" s="11">
        <f ca="1">('Step 3. Regression'!$G$18*E3708^2+'Step 3. Regression'!$H$18*E3708+'Step 3. Regression'!$I$18)*D3708</f>
        <v>2.685646671377484</v>
      </c>
    </row>
    <row r="3709" spans="1:7" x14ac:dyDescent="0.25">
      <c r="A3709" s="8">
        <f>IF(ISBLANK('Step 1.4 CNY OAT'!A3709),"-",'Step 1.4 CNY OAT'!A3709)</f>
        <v>43255.5</v>
      </c>
      <c r="B3709" s="26">
        <f t="shared" si="75"/>
        <v>154</v>
      </c>
      <c r="C3709" s="67" cm="1">
        <f t="array" ref="C3709">INDEX('Step 5. Daily Avg Schedule Calc'!$A$2:$D$169,(WEEKDAY(A3709)-1)*24+HOUR(A3709)+1,3)</f>
        <v>1</v>
      </c>
      <c r="D3709" s="67" cm="1">
        <f t="array" ref="D3709">INDEX('Step 5. Daily Avg Schedule Calc'!$A$2:$D$169,(WEEKDAY(A3709)-1)*24+HOUR(A3709)+1,4)</f>
        <v>1</v>
      </c>
      <c r="E3709">
        <f>VLOOKUP(A3709,'Step 1.4 CNY OAT'!$A$1:$B$8761,2)</f>
        <v>61</v>
      </c>
      <c r="F3709" s="11">
        <f ca="1">('Step 3. Regression'!$B$18*E3709^2+'Step 3. Regression'!$C$18*E3709+'Step 3. Regression'!$D$18)*C3709</f>
        <v>5.3104311061116736</v>
      </c>
      <c r="G3709" s="11">
        <f ca="1">('Step 3. Regression'!$G$18*E3709^2+'Step 3. Regression'!$H$18*E3709+'Step 3. Regression'!$I$18)*D3709</f>
        <v>2.6841067626044453</v>
      </c>
    </row>
    <row r="3710" spans="1:7" x14ac:dyDescent="0.25">
      <c r="A3710" s="8">
        <f>IF(ISBLANK('Step 1.4 CNY OAT'!A3710),"-",'Step 1.4 CNY OAT'!A3710)</f>
        <v>43255.541666666664</v>
      </c>
      <c r="B3710" s="26">
        <f t="shared" si="75"/>
        <v>154</v>
      </c>
      <c r="C3710" s="67" cm="1">
        <f t="array" ref="C3710">INDEX('Step 5. Daily Avg Schedule Calc'!$A$2:$D$169,(WEEKDAY(A3710)-1)*24+HOUR(A3710)+1,3)</f>
        <v>1</v>
      </c>
      <c r="D3710" s="67" cm="1">
        <f t="array" ref="D3710">INDEX('Step 5. Daily Avg Schedule Calc'!$A$2:$D$169,(WEEKDAY(A3710)-1)*24+HOUR(A3710)+1,4)</f>
        <v>1</v>
      </c>
      <c r="E3710">
        <f>VLOOKUP(A3710,'Step 1.4 CNY OAT'!$A$1:$B$8761,2)</f>
        <v>63</v>
      </c>
      <c r="F3710" s="11">
        <f ca="1">('Step 3. Regression'!$B$18*E3710^2+'Step 3. Regression'!$C$18*E3710+'Step 3. Regression'!$D$18)*C3710</f>
        <v>5.3505530441821012</v>
      </c>
      <c r="G3710" s="11">
        <f ca="1">('Step 3. Regression'!$G$18*E3710^2+'Step 3. Regression'!$H$18*E3710+'Step 3. Regression'!$I$18)*D3710</f>
        <v>2.6847689220218069</v>
      </c>
    </row>
    <row r="3711" spans="1:7" x14ac:dyDescent="0.25">
      <c r="A3711" s="8">
        <f>IF(ISBLANK('Step 1.4 CNY OAT'!A3711),"-",'Step 1.4 CNY OAT'!A3711)</f>
        <v>43255.583333333336</v>
      </c>
      <c r="B3711" s="26">
        <f t="shared" si="75"/>
        <v>154</v>
      </c>
      <c r="C3711" s="67" cm="1">
        <f t="array" ref="C3711">INDEX('Step 5. Daily Avg Schedule Calc'!$A$2:$D$169,(WEEKDAY(A3711)-1)*24+HOUR(A3711)+1,3)</f>
        <v>1</v>
      </c>
      <c r="D3711" s="67" cm="1">
        <f t="array" ref="D3711">INDEX('Step 5. Daily Avg Schedule Calc'!$A$2:$D$169,(WEEKDAY(A3711)-1)*24+HOUR(A3711)+1,4)</f>
        <v>1</v>
      </c>
      <c r="E3711">
        <f>VLOOKUP(A3711,'Step 1.4 CNY OAT'!$A$1:$B$8761,2)</f>
        <v>65</v>
      </c>
      <c r="F3711" s="11">
        <f ca="1">('Step 3. Regression'!$B$18*E3711^2+'Step 3. Regression'!$C$18*E3711+'Step 3. Regression'!$D$18)*C3711</f>
        <v>5.4100755238361913</v>
      </c>
      <c r="G3711" s="11">
        <f ca="1">('Step 3. Regression'!$G$18*E3711^2+'Step 3. Regression'!$H$18*E3711+'Step 3. Regression'!$I$18)*D3711</f>
        <v>2.6904203840570866</v>
      </c>
    </row>
    <row r="3712" spans="1:7" x14ac:dyDescent="0.25">
      <c r="A3712" s="8">
        <f>IF(ISBLANK('Step 1.4 CNY OAT'!A3712),"-",'Step 1.4 CNY OAT'!A3712)</f>
        <v>43255.625</v>
      </c>
      <c r="B3712" s="26">
        <f t="shared" si="75"/>
        <v>154</v>
      </c>
      <c r="C3712" s="67" cm="1">
        <f t="array" ref="C3712">INDEX('Step 5. Daily Avg Schedule Calc'!$A$2:$D$169,(WEEKDAY(A3712)-1)*24+HOUR(A3712)+1,3)</f>
        <v>1</v>
      </c>
      <c r="D3712" s="67" cm="1">
        <f t="array" ref="D3712">INDEX('Step 5. Daily Avg Schedule Calc'!$A$2:$D$169,(WEEKDAY(A3712)-1)*24+HOUR(A3712)+1,4)</f>
        <v>1</v>
      </c>
      <c r="E3712">
        <f>VLOOKUP(A3712,'Step 1.4 CNY OAT'!$A$1:$B$8761,2)</f>
        <v>66</v>
      </c>
      <c r="F3712" s="11">
        <f ca="1">('Step 3. Regression'!$B$18*E3712^2+'Step 3. Regression'!$C$18*E3712+'Step 3. Regression'!$D$18)*C3712</f>
        <v>5.4471119667571148</v>
      </c>
      <c r="G3712" s="11">
        <f ca="1">('Step 3. Regression'!$G$18*E3712^2+'Step 3. Regression'!$H$18*E3712+'Step 3. Regression'!$I$18)*D3712</f>
        <v>2.6951171035564454</v>
      </c>
    </row>
    <row r="3713" spans="1:7" x14ac:dyDescent="0.25">
      <c r="A3713" s="8">
        <f>IF(ISBLANK('Step 1.4 CNY OAT'!A3713),"-",'Step 1.4 CNY OAT'!A3713)</f>
        <v>43255.666666666664</v>
      </c>
      <c r="B3713" s="26">
        <f t="shared" si="75"/>
        <v>154</v>
      </c>
      <c r="C3713" s="67" cm="1">
        <f t="array" ref="C3713">INDEX('Step 5. Daily Avg Schedule Calc'!$A$2:$D$169,(WEEKDAY(A3713)-1)*24+HOUR(A3713)+1,3)</f>
        <v>1</v>
      </c>
      <c r="D3713" s="67" cm="1">
        <f t="array" ref="D3713">INDEX('Step 5. Daily Avg Schedule Calc'!$A$2:$D$169,(WEEKDAY(A3713)-1)*24+HOUR(A3713)+1,4)</f>
        <v>1</v>
      </c>
      <c r="E3713">
        <f>VLOOKUP(A3713,'Step 1.4 CNY OAT'!$A$1:$B$8761,2)</f>
        <v>68</v>
      </c>
      <c r="F3713" s="11">
        <f ca="1">('Step 3. Regression'!$B$18*E3713^2+'Step 3. Regression'!$C$18*E3713+'Step 3. Regression'!$D$18)*C3713</f>
        <v>5.5357352587867084</v>
      </c>
      <c r="G3713" s="11">
        <f ca="1">('Step 3. Regression'!$G$18*E3713^2+'Step 3. Regression'!$H$18*E3713+'Step 3. Regression'!$I$18)*D3713</f>
        <v>2.7082525195186036</v>
      </c>
    </row>
    <row r="3714" spans="1:7" x14ac:dyDescent="0.25">
      <c r="A3714" s="8">
        <f>IF(ISBLANK('Step 1.4 CNY OAT'!A3714),"-",'Step 1.4 CNY OAT'!A3714)</f>
        <v>43255.708333333336</v>
      </c>
      <c r="B3714" s="26">
        <f t="shared" si="75"/>
        <v>154</v>
      </c>
      <c r="C3714" s="67" cm="1">
        <f t="array" ref="C3714">INDEX('Step 5. Daily Avg Schedule Calc'!$A$2:$D$169,(WEEKDAY(A3714)-1)*24+HOUR(A3714)+1,3)</f>
        <v>1</v>
      </c>
      <c r="D3714" s="67" cm="1">
        <f t="array" ref="D3714">INDEX('Step 5. Daily Avg Schedule Calc'!$A$2:$D$169,(WEEKDAY(A3714)-1)*24+HOUR(A3714)+1,4)</f>
        <v>1</v>
      </c>
      <c r="E3714">
        <f>VLOOKUP(A3714,'Step 1.4 CNY OAT'!$A$1:$B$8761,2)</f>
        <v>70</v>
      </c>
      <c r="F3714" s="11">
        <f ca="1">('Step 3. Regression'!$B$18*E3714^2+'Step 3. Regression'!$C$18*E3714+'Step 3. Regression'!$D$18)*C3714</f>
        <v>5.6437590923999679</v>
      </c>
      <c r="G3714" s="11">
        <f ca="1">('Step 3. Regression'!$G$18*E3714^2+'Step 3. Regression'!$H$18*E3714+'Step 3. Regression'!$I$18)*D3714</f>
        <v>2.7263772380986788</v>
      </c>
    </row>
    <row r="3715" spans="1:7" x14ac:dyDescent="0.25">
      <c r="A3715" s="8">
        <f>IF(ISBLANK('Step 1.4 CNY OAT'!A3715),"-",'Step 1.4 CNY OAT'!A3715)</f>
        <v>43255.75</v>
      </c>
      <c r="B3715" s="26">
        <f t="shared" ref="B3715:B3778" si="76">_xlfn.DAYS(A3715,$A$2)</f>
        <v>154</v>
      </c>
      <c r="C3715" s="67" cm="1">
        <f t="array" ref="C3715">INDEX('Step 5. Daily Avg Schedule Calc'!$A$2:$D$169,(WEEKDAY(A3715)-1)*24+HOUR(A3715)+1,3)</f>
        <v>1</v>
      </c>
      <c r="D3715" s="67" cm="1">
        <f t="array" ref="D3715">INDEX('Step 5. Daily Avg Schedule Calc'!$A$2:$D$169,(WEEKDAY(A3715)-1)*24+HOUR(A3715)+1,4)</f>
        <v>1</v>
      </c>
      <c r="E3715">
        <f>VLOOKUP(A3715,'Step 1.4 CNY OAT'!$A$1:$B$8761,2)</f>
        <v>70</v>
      </c>
      <c r="F3715" s="11">
        <f ca="1">('Step 3. Regression'!$B$18*E3715^2+'Step 3. Regression'!$C$18*E3715+'Step 3. Regression'!$D$18)*C3715</f>
        <v>5.6437590923999679</v>
      </c>
      <c r="G3715" s="11">
        <f ca="1">('Step 3. Regression'!$G$18*E3715^2+'Step 3. Regression'!$H$18*E3715+'Step 3. Regression'!$I$18)*D3715</f>
        <v>2.7263772380986788</v>
      </c>
    </row>
    <row r="3716" spans="1:7" x14ac:dyDescent="0.25">
      <c r="A3716" s="8">
        <f>IF(ISBLANK('Step 1.4 CNY OAT'!A3716),"-",'Step 1.4 CNY OAT'!A3716)</f>
        <v>43255.791666666664</v>
      </c>
      <c r="B3716" s="26">
        <f t="shared" si="76"/>
        <v>154</v>
      </c>
      <c r="C3716" s="67" cm="1">
        <f t="array" ref="C3716">INDEX('Step 5. Daily Avg Schedule Calc'!$A$2:$D$169,(WEEKDAY(A3716)-1)*24+HOUR(A3716)+1,3)</f>
        <v>1</v>
      </c>
      <c r="D3716" s="67" cm="1">
        <f t="array" ref="D3716">INDEX('Step 5. Daily Avg Schedule Calc'!$A$2:$D$169,(WEEKDAY(A3716)-1)*24+HOUR(A3716)+1,4)</f>
        <v>1</v>
      </c>
      <c r="E3716">
        <f>VLOOKUP(A3716,'Step 1.4 CNY OAT'!$A$1:$B$8761,2)</f>
        <v>70</v>
      </c>
      <c r="F3716" s="11">
        <f ca="1">('Step 3. Regression'!$B$18*E3716^2+'Step 3. Regression'!$C$18*E3716+'Step 3. Regression'!$D$18)*C3716</f>
        <v>5.6437590923999679</v>
      </c>
      <c r="G3716" s="11">
        <f ca="1">('Step 3. Regression'!$G$18*E3716^2+'Step 3. Regression'!$H$18*E3716+'Step 3. Regression'!$I$18)*D3716</f>
        <v>2.7263772380986788</v>
      </c>
    </row>
    <row r="3717" spans="1:7" x14ac:dyDescent="0.25">
      <c r="A3717" s="8">
        <f>IF(ISBLANK('Step 1.4 CNY OAT'!A3717),"-",'Step 1.4 CNY OAT'!A3717)</f>
        <v>43255.833333333336</v>
      </c>
      <c r="B3717" s="26">
        <f t="shared" si="76"/>
        <v>154</v>
      </c>
      <c r="C3717" s="67" cm="1">
        <f t="array" ref="C3717">INDEX('Step 5. Daily Avg Schedule Calc'!$A$2:$D$169,(WEEKDAY(A3717)-1)*24+HOUR(A3717)+1,3)</f>
        <v>1</v>
      </c>
      <c r="D3717" s="67" cm="1">
        <f t="array" ref="D3717">INDEX('Step 5. Daily Avg Schedule Calc'!$A$2:$D$169,(WEEKDAY(A3717)-1)*24+HOUR(A3717)+1,4)</f>
        <v>1</v>
      </c>
      <c r="E3717">
        <f>VLOOKUP(A3717,'Step 1.4 CNY OAT'!$A$1:$B$8761,2)</f>
        <v>70</v>
      </c>
      <c r="F3717" s="11">
        <f ca="1">('Step 3. Regression'!$B$18*E3717^2+'Step 3. Regression'!$C$18*E3717+'Step 3. Regression'!$D$18)*C3717</f>
        <v>5.6437590923999679</v>
      </c>
      <c r="G3717" s="11">
        <f ca="1">('Step 3. Regression'!$G$18*E3717^2+'Step 3. Regression'!$H$18*E3717+'Step 3. Regression'!$I$18)*D3717</f>
        <v>2.7263772380986788</v>
      </c>
    </row>
    <row r="3718" spans="1:7" x14ac:dyDescent="0.25">
      <c r="A3718" s="8">
        <f>IF(ISBLANK('Step 1.4 CNY OAT'!A3718),"-",'Step 1.4 CNY OAT'!A3718)</f>
        <v>43255.875</v>
      </c>
      <c r="B3718" s="26">
        <f t="shared" si="76"/>
        <v>154</v>
      </c>
      <c r="C3718" s="67" cm="1">
        <f t="array" ref="C3718">INDEX('Step 5. Daily Avg Schedule Calc'!$A$2:$D$169,(WEEKDAY(A3718)-1)*24+HOUR(A3718)+1,3)</f>
        <v>1</v>
      </c>
      <c r="D3718" s="67" cm="1">
        <f t="array" ref="D3718">INDEX('Step 5. Daily Avg Schedule Calc'!$A$2:$D$169,(WEEKDAY(A3718)-1)*24+HOUR(A3718)+1,4)</f>
        <v>1</v>
      </c>
      <c r="E3718">
        <f>VLOOKUP(A3718,'Step 1.4 CNY OAT'!$A$1:$B$8761,2)</f>
        <v>66</v>
      </c>
      <c r="F3718" s="11">
        <f ca="1">('Step 3. Regression'!$B$18*E3718^2+'Step 3. Regression'!$C$18*E3718+'Step 3. Regression'!$D$18)*C3718</f>
        <v>5.4471119667571148</v>
      </c>
      <c r="G3718" s="11">
        <f ca="1">('Step 3. Regression'!$G$18*E3718^2+'Step 3. Regression'!$H$18*E3718+'Step 3. Regression'!$I$18)*D3718</f>
        <v>2.6951171035564454</v>
      </c>
    </row>
    <row r="3719" spans="1:7" x14ac:dyDescent="0.25">
      <c r="A3719" s="8">
        <f>IF(ISBLANK('Step 1.4 CNY OAT'!A3719),"-",'Step 1.4 CNY OAT'!A3719)</f>
        <v>43255.916666666664</v>
      </c>
      <c r="B3719" s="26">
        <f t="shared" si="76"/>
        <v>154</v>
      </c>
      <c r="C3719" s="67" cm="1">
        <f t="array" ref="C3719">INDEX('Step 5. Daily Avg Schedule Calc'!$A$2:$D$169,(WEEKDAY(A3719)-1)*24+HOUR(A3719)+1,3)</f>
        <v>1</v>
      </c>
      <c r="D3719" s="67" cm="1">
        <f t="array" ref="D3719">INDEX('Step 5. Daily Avg Schedule Calc'!$A$2:$D$169,(WEEKDAY(A3719)-1)*24+HOUR(A3719)+1,4)</f>
        <v>1</v>
      </c>
      <c r="E3719">
        <f>VLOOKUP(A3719,'Step 1.4 CNY OAT'!$A$1:$B$8761,2)</f>
        <v>63</v>
      </c>
      <c r="F3719" s="11">
        <f ca="1">('Step 3. Regression'!$B$18*E3719^2+'Step 3. Regression'!$C$18*E3719+'Step 3. Regression'!$D$18)*C3719</f>
        <v>5.3505530441821012</v>
      </c>
      <c r="G3719" s="11">
        <f ca="1">('Step 3. Regression'!$G$18*E3719^2+'Step 3. Regression'!$H$18*E3719+'Step 3. Regression'!$I$18)*D3719</f>
        <v>2.6847689220218069</v>
      </c>
    </row>
    <row r="3720" spans="1:7" x14ac:dyDescent="0.25">
      <c r="A3720" s="8">
        <f>IF(ISBLANK('Step 1.4 CNY OAT'!A3720),"-",'Step 1.4 CNY OAT'!A3720)</f>
        <v>43255.958333333336</v>
      </c>
      <c r="B3720" s="26">
        <f t="shared" si="76"/>
        <v>154</v>
      </c>
      <c r="C3720" s="67" cm="1">
        <f t="array" ref="C3720">INDEX('Step 5. Daily Avg Schedule Calc'!$A$2:$D$169,(WEEKDAY(A3720)-1)*24+HOUR(A3720)+1,3)</f>
        <v>1</v>
      </c>
      <c r="D3720" s="67" cm="1">
        <f t="array" ref="D3720">INDEX('Step 5. Daily Avg Schedule Calc'!$A$2:$D$169,(WEEKDAY(A3720)-1)*24+HOUR(A3720)+1,4)</f>
        <v>1</v>
      </c>
      <c r="E3720">
        <f>VLOOKUP(A3720,'Step 1.4 CNY OAT'!$A$1:$B$8761,2)</f>
        <v>62</v>
      </c>
      <c r="F3720" s="11">
        <f ca="1">('Step 3. Regression'!$B$18*E3720^2+'Step 3. Regression'!$C$18*E3720+'Step 3. Regression'!$D$18)*C3720</f>
        <v>5.3280670074489258</v>
      </c>
      <c r="G3720" s="11">
        <f ca="1">('Step 3. Regression'!$G$18*E3720^2+'Step 3. Regression'!$H$18*E3720+'Step 3. Regression'!$I$18)*D3720</f>
        <v>2.6838141794858865</v>
      </c>
    </row>
    <row r="3721" spans="1:7" x14ac:dyDescent="0.25">
      <c r="A3721" s="8">
        <f>IF(ISBLANK('Step 1.4 CNY OAT'!A3721),"-",'Step 1.4 CNY OAT'!A3721)</f>
        <v>43256</v>
      </c>
      <c r="B3721" s="26">
        <f t="shared" si="76"/>
        <v>155</v>
      </c>
      <c r="C3721" s="67" cm="1">
        <f t="array" ref="C3721">INDEX('Step 5. Daily Avg Schedule Calc'!$A$2:$D$169,(WEEKDAY(A3721)-1)*24+HOUR(A3721)+1,3)</f>
        <v>1</v>
      </c>
      <c r="D3721" s="67" cm="1">
        <f t="array" ref="D3721">INDEX('Step 5. Daily Avg Schedule Calc'!$A$2:$D$169,(WEEKDAY(A3721)-1)*24+HOUR(A3721)+1,4)</f>
        <v>1</v>
      </c>
      <c r="E3721">
        <f>VLOOKUP(A3721,'Step 1.4 CNY OAT'!$A$1:$B$8761,2)</f>
        <v>63</v>
      </c>
      <c r="F3721" s="11">
        <f ca="1">('Step 3. Regression'!$B$18*E3721^2+'Step 3. Regression'!$C$18*E3721+'Step 3. Regression'!$D$18)*C3721</f>
        <v>5.3505530441821012</v>
      </c>
      <c r="G3721" s="11">
        <f ca="1">('Step 3. Regression'!$G$18*E3721^2+'Step 3. Regression'!$H$18*E3721+'Step 3. Regression'!$I$18)*D3721</f>
        <v>2.6847689220218069</v>
      </c>
    </row>
    <row r="3722" spans="1:7" x14ac:dyDescent="0.25">
      <c r="A3722" s="8">
        <f>IF(ISBLANK('Step 1.4 CNY OAT'!A3722),"-",'Step 1.4 CNY OAT'!A3722)</f>
        <v>43256.041666666664</v>
      </c>
      <c r="B3722" s="26">
        <f t="shared" si="76"/>
        <v>155</v>
      </c>
      <c r="C3722" s="67" cm="1">
        <f t="array" ref="C3722">INDEX('Step 5. Daily Avg Schedule Calc'!$A$2:$D$169,(WEEKDAY(A3722)-1)*24+HOUR(A3722)+1,3)</f>
        <v>1</v>
      </c>
      <c r="D3722" s="67" cm="1">
        <f t="array" ref="D3722">INDEX('Step 5. Daily Avg Schedule Calc'!$A$2:$D$169,(WEEKDAY(A3722)-1)*24+HOUR(A3722)+1,4)</f>
        <v>1</v>
      </c>
      <c r="E3722">
        <f>VLOOKUP(A3722,'Step 1.4 CNY OAT'!$A$1:$B$8761,2)</f>
        <v>61</v>
      </c>
      <c r="F3722" s="11">
        <f ca="1">('Step 3. Regression'!$B$18*E3722^2+'Step 3. Regression'!$C$18*E3722+'Step 3. Regression'!$D$18)*C3722</f>
        <v>5.3104311061116736</v>
      </c>
      <c r="G3722" s="11">
        <f ca="1">('Step 3. Regression'!$G$18*E3722^2+'Step 3. Regression'!$H$18*E3722+'Step 3. Regression'!$I$18)*D3722</f>
        <v>2.6841067626044453</v>
      </c>
    </row>
    <row r="3723" spans="1:7" x14ac:dyDescent="0.25">
      <c r="A3723" s="8">
        <f>IF(ISBLANK('Step 1.4 CNY OAT'!A3723),"-",'Step 1.4 CNY OAT'!A3723)</f>
        <v>43256.083333333336</v>
      </c>
      <c r="B3723" s="26">
        <f t="shared" si="76"/>
        <v>155</v>
      </c>
      <c r="C3723" s="67" cm="1">
        <f t="array" ref="C3723">INDEX('Step 5. Daily Avg Schedule Calc'!$A$2:$D$169,(WEEKDAY(A3723)-1)*24+HOUR(A3723)+1,3)</f>
        <v>1</v>
      </c>
      <c r="D3723" s="67" cm="1">
        <f t="array" ref="D3723">INDEX('Step 5. Daily Avg Schedule Calc'!$A$2:$D$169,(WEEKDAY(A3723)-1)*24+HOUR(A3723)+1,4)</f>
        <v>1</v>
      </c>
      <c r="E3723">
        <f>VLOOKUP(A3723,'Step 1.4 CNY OAT'!$A$1:$B$8761,2)</f>
        <v>61</v>
      </c>
      <c r="F3723" s="11">
        <f ca="1">('Step 3. Regression'!$B$18*E3723^2+'Step 3. Regression'!$C$18*E3723+'Step 3. Regression'!$D$18)*C3723</f>
        <v>5.3104311061116736</v>
      </c>
      <c r="G3723" s="11">
        <f ca="1">('Step 3. Regression'!$G$18*E3723^2+'Step 3. Regression'!$H$18*E3723+'Step 3. Regression'!$I$18)*D3723</f>
        <v>2.6841067626044453</v>
      </c>
    </row>
    <row r="3724" spans="1:7" x14ac:dyDescent="0.25">
      <c r="A3724" s="8">
        <f>IF(ISBLANK('Step 1.4 CNY OAT'!A3724),"-",'Step 1.4 CNY OAT'!A3724)</f>
        <v>43256.125</v>
      </c>
      <c r="B3724" s="26">
        <f t="shared" si="76"/>
        <v>155</v>
      </c>
      <c r="C3724" s="67" cm="1">
        <f t="array" ref="C3724">INDEX('Step 5. Daily Avg Schedule Calc'!$A$2:$D$169,(WEEKDAY(A3724)-1)*24+HOUR(A3724)+1,3)</f>
        <v>1</v>
      </c>
      <c r="D3724" s="67" cm="1">
        <f t="array" ref="D3724">INDEX('Step 5. Daily Avg Schedule Calc'!$A$2:$D$169,(WEEKDAY(A3724)-1)*24+HOUR(A3724)+1,4)</f>
        <v>1</v>
      </c>
      <c r="E3724">
        <f>VLOOKUP(A3724,'Step 1.4 CNY OAT'!$A$1:$B$8761,2)</f>
        <v>61</v>
      </c>
      <c r="F3724" s="11">
        <f ca="1">('Step 3. Regression'!$B$18*E3724^2+'Step 3. Regression'!$C$18*E3724+'Step 3. Regression'!$D$18)*C3724</f>
        <v>5.3104311061116736</v>
      </c>
      <c r="G3724" s="11">
        <f ca="1">('Step 3. Regression'!$G$18*E3724^2+'Step 3. Regression'!$H$18*E3724+'Step 3. Regression'!$I$18)*D3724</f>
        <v>2.6841067626044453</v>
      </c>
    </row>
    <row r="3725" spans="1:7" x14ac:dyDescent="0.25">
      <c r="A3725" s="8">
        <f>IF(ISBLANK('Step 1.4 CNY OAT'!A3725),"-",'Step 1.4 CNY OAT'!A3725)</f>
        <v>43256.166666666664</v>
      </c>
      <c r="B3725" s="26">
        <f t="shared" si="76"/>
        <v>155</v>
      </c>
      <c r="C3725" s="67" cm="1">
        <f t="array" ref="C3725">INDEX('Step 5. Daily Avg Schedule Calc'!$A$2:$D$169,(WEEKDAY(A3725)-1)*24+HOUR(A3725)+1,3)</f>
        <v>1</v>
      </c>
      <c r="D3725" s="67" cm="1">
        <f t="array" ref="D3725">INDEX('Step 5. Daily Avg Schedule Calc'!$A$2:$D$169,(WEEKDAY(A3725)-1)*24+HOUR(A3725)+1,4)</f>
        <v>1</v>
      </c>
      <c r="E3725">
        <f>VLOOKUP(A3725,'Step 1.4 CNY OAT'!$A$1:$B$8761,2)</f>
        <v>61</v>
      </c>
      <c r="F3725" s="11">
        <f ca="1">('Step 3. Regression'!$B$18*E3725^2+'Step 3. Regression'!$C$18*E3725+'Step 3. Regression'!$D$18)*C3725</f>
        <v>5.3104311061116736</v>
      </c>
      <c r="G3725" s="11">
        <f ca="1">('Step 3. Regression'!$G$18*E3725^2+'Step 3. Regression'!$H$18*E3725+'Step 3. Regression'!$I$18)*D3725</f>
        <v>2.6841067626044453</v>
      </c>
    </row>
    <row r="3726" spans="1:7" x14ac:dyDescent="0.25">
      <c r="A3726" s="8">
        <f>IF(ISBLANK('Step 1.4 CNY OAT'!A3726),"-",'Step 1.4 CNY OAT'!A3726)</f>
        <v>43256.208333333336</v>
      </c>
      <c r="B3726" s="26">
        <f t="shared" si="76"/>
        <v>155</v>
      </c>
      <c r="C3726" s="67" cm="1">
        <f t="array" ref="C3726">INDEX('Step 5. Daily Avg Schedule Calc'!$A$2:$D$169,(WEEKDAY(A3726)-1)*24+HOUR(A3726)+1,3)</f>
        <v>1</v>
      </c>
      <c r="D3726" s="67" cm="1">
        <f t="array" ref="D3726">INDEX('Step 5. Daily Avg Schedule Calc'!$A$2:$D$169,(WEEKDAY(A3726)-1)*24+HOUR(A3726)+1,4)</f>
        <v>1</v>
      </c>
      <c r="E3726">
        <f>VLOOKUP(A3726,'Step 1.4 CNY OAT'!$A$1:$B$8761,2)</f>
        <v>60</v>
      </c>
      <c r="F3726" s="11">
        <f ca="1">('Step 3. Regression'!$B$18*E3726^2+'Step 3. Regression'!$C$18*E3726+'Step 3. Regression'!$D$18)*C3726</f>
        <v>5.2976453401703321</v>
      </c>
      <c r="G3726" s="11">
        <f ca="1">('Step 3. Regression'!$G$18*E3726^2+'Step 3. Regression'!$H$18*E3726+'Step 3. Regression'!$I$18)*D3726</f>
        <v>2.685646671377484</v>
      </c>
    </row>
    <row r="3727" spans="1:7" x14ac:dyDescent="0.25">
      <c r="A3727" s="8">
        <f>IF(ISBLANK('Step 1.4 CNY OAT'!A3727),"-",'Step 1.4 CNY OAT'!A3727)</f>
        <v>43256.25</v>
      </c>
      <c r="B3727" s="26">
        <f t="shared" si="76"/>
        <v>155</v>
      </c>
      <c r="C3727" s="67" cm="1">
        <f t="array" ref="C3727">INDEX('Step 5. Daily Avg Schedule Calc'!$A$2:$D$169,(WEEKDAY(A3727)-1)*24+HOUR(A3727)+1,3)</f>
        <v>1</v>
      </c>
      <c r="D3727" s="67" cm="1">
        <f t="array" ref="D3727">INDEX('Step 5. Daily Avg Schedule Calc'!$A$2:$D$169,(WEEKDAY(A3727)-1)*24+HOUR(A3727)+1,4)</f>
        <v>1</v>
      </c>
      <c r="E3727">
        <f>VLOOKUP(A3727,'Step 1.4 CNY OAT'!$A$1:$B$8761,2)</f>
        <v>59</v>
      </c>
      <c r="F3727" s="11">
        <f ca="1">('Step 3. Regression'!$B$18*E3727^2+'Step 3. Regression'!$C$18*E3727+'Step 3. Regression'!$D$18)*C3727</f>
        <v>5.2897097096249119</v>
      </c>
      <c r="G3727" s="11">
        <f ca="1">('Step 3. Regression'!$G$18*E3727^2+'Step 3. Regression'!$H$18*E3727+'Step 3. Regression'!$I$18)*D3727</f>
        <v>2.6884339058050024</v>
      </c>
    </row>
    <row r="3728" spans="1:7" x14ac:dyDescent="0.25">
      <c r="A3728" s="8">
        <f>IF(ISBLANK('Step 1.4 CNY OAT'!A3728),"-",'Step 1.4 CNY OAT'!A3728)</f>
        <v>43256.291666666664</v>
      </c>
      <c r="B3728" s="26">
        <f t="shared" si="76"/>
        <v>155</v>
      </c>
      <c r="C3728" s="67" cm="1">
        <f t="array" ref="C3728">INDEX('Step 5. Daily Avg Schedule Calc'!$A$2:$D$169,(WEEKDAY(A3728)-1)*24+HOUR(A3728)+1,3)</f>
        <v>1</v>
      </c>
      <c r="D3728" s="67" cm="1">
        <f t="array" ref="D3728">INDEX('Step 5. Daily Avg Schedule Calc'!$A$2:$D$169,(WEEKDAY(A3728)-1)*24+HOUR(A3728)+1,4)</f>
        <v>1</v>
      </c>
      <c r="E3728">
        <f>VLOOKUP(A3728,'Step 1.4 CNY OAT'!$A$1:$B$8761,2)</f>
        <v>64</v>
      </c>
      <c r="F3728" s="11">
        <f ca="1">('Step 3. Regression'!$B$18*E3728^2+'Step 3. Regression'!$C$18*E3728+'Step 3. Regression'!$D$18)*C3728</f>
        <v>5.3778892163111873</v>
      </c>
      <c r="G3728" s="11">
        <f ca="1">('Step 3. Regression'!$G$18*E3728^2+'Step 3. Regression'!$H$18*E3728+'Step 3. Regression'!$I$18)*D3728</f>
        <v>2.686970990212207</v>
      </c>
    </row>
    <row r="3729" spans="1:7" x14ac:dyDescent="0.25">
      <c r="A3729" s="8">
        <f>IF(ISBLANK('Step 1.4 CNY OAT'!A3729),"-",'Step 1.4 CNY OAT'!A3729)</f>
        <v>43256.333333333336</v>
      </c>
      <c r="B3729" s="26">
        <f t="shared" si="76"/>
        <v>155</v>
      </c>
      <c r="C3729" s="67" cm="1">
        <f t="array" ref="C3729">INDEX('Step 5. Daily Avg Schedule Calc'!$A$2:$D$169,(WEEKDAY(A3729)-1)*24+HOUR(A3729)+1,3)</f>
        <v>1</v>
      </c>
      <c r="D3729" s="67" cm="1">
        <f t="array" ref="D3729">INDEX('Step 5. Daily Avg Schedule Calc'!$A$2:$D$169,(WEEKDAY(A3729)-1)*24+HOUR(A3729)+1,4)</f>
        <v>1</v>
      </c>
      <c r="E3729">
        <f>VLOOKUP(A3729,'Step 1.4 CNY OAT'!$A$1:$B$8761,2)</f>
        <v>66</v>
      </c>
      <c r="F3729" s="11">
        <f ca="1">('Step 3. Regression'!$B$18*E3729^2+'Step 3. Regression'!$C$18*E3729+'Step 3. Regression'!$D$18)*C3729</f>
        <v>5.4471119667571148</v>
      </c>
      <c r="G3729" s="11">
        <f ca="1">('Step 3. Regression'!$G$18*E3729^2+'Step 3. Regression'!$H$18*E3729+'Step 3. Regression'!$I$18)*D3729</f>
        <v>2.6951171035564454</v>
      </c>
    </row>
    <row r="3730" spans="1:7" x14ac:dyDescent="0.25">
      <c r="A3730" s="8">
        <f>IF(ISBLANK('Step 1.4 CNY OAT'!A3730),"-",'Step 1.4 CNY OAT'!A3730)</f>
        <v>43256.375</v>
      </c>
      <c r="B3730" s="26">
        <f t="shared" si="76"/>
        <v>155</v>
      </c>
      <c r="C3730" s="67" cm="1">
        <f t="array" ref="C3730">INDEX('Step 5. Daily Avg Schedule Calc'!$A$2:$D$169,(WEEKDAY(A3730)-1)*24+HOUR(A3730)+1,3)</f>
        <v>1</v>
      </c>
      <c r="D3730" s="67" cm="1">
        <f t="array" ref="D3730">INDEX('Step 5. Daily Avg Schedule Calc'!$A$2:$D$169,(WEEKDAY(A3730)-1)*24+HOUR(A3730)+1,4)</f>
        <v>1</v>
      </c>
      <c r="E3730">
        <f>VLOOKUP(A3730,'Step 1.4 CNY OAT'!$A$1:$B$8761,2)</f>
        <v>68</v>
      </c>
      <c r="F3730" s="11">
        <f ca="1">('Step 3. Regression'!$B$18*E3730^2+'Step 3. Regression'!$C$18*E3730+'Step 3. Regression'!$D$18)*C3730</f>
        <v>5.5357352587867084</v>
      </c>
      <c r="G3730" s="11">
        <f ca="1">('Step 3. Regression'!$G$18*E3730^2+'Step 3. Regression'!$H$18*E3730+'Step 3. Regression'!$I$18)*D3730</f>
        <v>2.7082525195186036</v>
      </c>
    </row>
    <row r="3731" spans="1:7" x14ac:dyDescent="0.25">
      <c r="A3731" s="8">
        <f>IF(ISBLANK('Step 1.4 CNY OAT'!A3731),"-",'Step 1.4 CNY OAT'!A3731)</f>
        <v>43256.416666666664</v>
      </c>
      <c r="B3731" s="26">
        <f t="shared" si="76"/>
        <v>155</v>
      </c>
      <c r="C3731" s="67" cm="1">
        <f t="array" ref="C3731">INDEX('Step 5. Daily Avg Schedule Calc'!$A$2:$D$169,(WEEKDAY(A3731)-1)*24+HOUR(A3731)+1,3)</f>
        <v>1</v>
      </c>
      <c r="D3731" s="67" cm="1">
        <f t="array" ref="D3731">INDEX('Step 5. Daily Avg Schedule Calc'!$A$2:$D$169,(WEEKDAY(A3731)-1)*24+HOUR(A3731)+1,4)</f>
        <v>1</v>
      </c>
      <c r="E3731">
        <f>VLOOKUP(A3731,'Step 1.4 CNY OAT'!$A$1:$B$8761,2)</f>
        <v>72</v>
      </c>
      <c r="F3731" s="11">
        <f ca="1">('Step 3. Regression'!$B$18*E3731^2+'Step 3. Regression'!$C$18*E3731+'Step 3. Regression'!$D$18)*C3731</f>
        <v>5.7711834675968934</v>
      </c>
      <c r="G3731" s="11">
        <f ca="1">('Step 3. Regression'!$G$18*E3731^2+'Step 3. Regression'!$H$18*E3731+'Step 3. Regression'!$I$18)*D3731</f>
        <v>2.7494912592966725</v>
      </c>
    </row>
    <row r="3732" spans="1:7" x14ac:dyDescent="0.25">
      <c r="A3732" s="8">
        <f>IF(ISBLANK('Step 1.4 CNY OAT'!A3732),"-",'Step 1.4 CNY OAT'!A3732)</f>
        <v>43256.458333333336</v>
      </c>
      <c r="B3732" s="26">
        <f t="shared" si="76"/>
        <v>155</v>
      </c>
      <c r="C3732" s="67" cm="1">
        <f t="array" ref="C3732">INDEX('Step 5. Daily Avg Schedule Calc'!$A$2:$D$169,(WEEKDAY(A3732)-1)*24+HOUR(A3732)+1,3)</f>
        <v>1</v>
      </c>
      <c r="D3732" s="67" cm="1">
        <f t="array" ref="D3732">INDEX('Step 5. Daily Avg Schedule Calc'!$A$2:$D$169,(WEEKDAY(A3732)-1)*24+HOUR(A3732)+1,4)</f>
        <v>1</v>
      </c>
      <c r="E3732">
        <f>VLOOKUP(A3732,'Step 1.4 CNY OAT'!$A$1:$B$8761,2)</f>
        <v>74</v>
      </c>
      <c r="F3732" s="11">
        <f ca="1">('Step 3. Regression'!$B$18*E3732^2+'Step 3. Regression'!$C$18*E3732+'Step 3. Regression'!$D$18)*C3732</f>
        <v>5.9180083843774867</v>
      </c>
      <c r="G3732" s="11">
        <f ca="1">('Step 3. Regression'!$G$18*E3732^2+'Step 3. Regression'!$H$18*E3732+'Step 3. Regression'!$I$18)*D3732</f>
        <v>2.7775945831125854</v>
      </c>
    </row>
    <row r="3733" spans="1:7" x14ac:dyDescent="0.25">
      <c r="A3733" s="8">
        <f>IF(ISBLANK('Step 1.4 CNY OAT'!A3733),"-",'Step 1.4 CNY OAT'!A3733)</f>
        <v>43256.5</v>
      </c>
      <c r="B3733" s="26">
        <f t="shared" si="76"/>
        <v>155</v>
      </c>
      <c r="C3733" s="67" cm="1">
        <f t="array" ref="C3733">INDEX('Step 5. Daily Avg Schedule Calc'!$A$2:$D$169,(WEEKDAY(A3733)-1)*24+HOUR(A3733)+1,3)</f>
        <v>1</v>
      </c>
      <c r="D3733" s="67" cm="1">
        <f t="array" ref="D3733">INDEX('Step 5. Daily Avg Schedule Calc'!$A$2:$D$169,(WEEKDAY(A3733)-1)*24+HOUR(A3733)+1,4)</f>
        <v>1</v>
      </c>
      <c r="E3733">
        <f>VLOOKUP(A3733,'Step 1.4 CNY OAT'!$A$1:$B$8761,2)</f>
        <v>75</v>
      </c>
      <c r="F3733" s="11">
        <f ca="1">('Step 3. Regression'!$B$18*E3733^2+'Step 3. Regression'!$C$18*E3733+'Step 3. Regression'!$D$18)*C3733</f>
        <v>5.9986960458616565</v>
      </c>
      <c r="G3733" s="11">
        <f ca="1">('Step 3. Regression'!$G$18*E3733^2+'Step 3. Regression'!$H$18*E3733+'Step 3. Regression'!$I$18)*D3733</f>
        <v>2.7935172335022607</v>
      </c>
    </row>
    <row r="3734" spans="1:7" x14ac:dyDescent="0.25">
      <c r="A3734" s="8">
        <f>IF(ISBLANK('Step 1.4 CNY OAT'!A3734),"-",'Step 1.4 CNY OAT'!A3734)</f>
        <v>43256.541666666664</v>
      </c>
      <c r="B3734" s="26">
        <f t="shared" si="76"/>
        <v>155</v>
      </c>
      <c r="C3734" s="67" cm="1">
        <f t="array" ref="C3734">INDEX('Step 5. Daily Avg Schedule Calc'!$A$2:$D$169,(WEEKDAY(A3734)-1)*24+HOUR(A3734)+1,3)</f>
        <v>1</v>
      </c>
      <c r="D3734" s="67" cm="1">
        <f t="array" ref="D3734">INDEX('Step 5. Daily Avg Schedule Calc'!$A$2:$D$169,(WEEKDAY(A3734)-1)*24+HOUR(A3734)+1,4)</f>
        <v>1</v>
      </c>
      <c r="E3734">
        <f>VLOOKUP(A3734,'Step 1.4 CNY OAT'!$A$1:$B$8761,2)</f>
        <v>75</v>
      </c>
      <c r="F3734" s="11">
        <f ca="1">('Step 3. Regression'!$B$18*E3734^2+'Step 3. Regression'!$C$18*E3734+'Step 3. Regression'!$D$18)*C3734</f>
        <v>5.9986960458616565</v>
      </c>
      <c r="G3734" s="11">
        <f ca="1">('Step 3. Regression'!$G$18*E3734^2+'Step 3. Regression'!$H$18*E3734+'Step 3. Regression'!$I$18)*D3734</f>
        <v>2.7935172335022607</v>
      </c>
    </row>
    <row r="3735" spans="1:7" x14ac:dyDescent="0.25">
      <c r="A3735" s="8">
        <f>IF(ISBLANK('Step 1.4 CNY OAT'!A3735),"-",'Step 1.4 CNY OAT'!A3735)</f>
        <v>43256.583333333336</v>
      </c>
      <c r="B3735" s="26">
        <f t="shared" si="76"/>
        <v>155</v>
      </c>
      <c r="C3735" s="67" cm="1">
        <f t="array" ref="C3735">INDEX('Step 5. Daily Avg Schedule Calc'!$A$2:$D$169,(WEEKDAY(A3735)-1)*24+HOUR(A3735)+1,3)</f>
        <v>1</v>
      </c>
      <c r="D3735" s="67" cm="1">
        <f t="array" ref="D3735">INDEX('Step 5. Daily Avg Schedule Calc'!$A$2:$D$169,(WEEKDAY(A3735)-1)*24+HOUR(A3735)+1,4)</f>
        <v>1</v>
      </c>
      <c r="E3735">
        <f>VLOOKUP(A3735,'Step 1.4 CNY OAT'!$A$1:$B$8761,2)</f>
        <v>75</v>
      </c>
      <c r="F3735" s="11">
        <f ca="1">('Step 3. Regression'!$B$18*E3735^2+'Step 3. Regression'!$C$18*E3735+'Step 3. Regression'!$D$18)*C3735</f>
        <v>5.9986960458616565</v>
      </c>
      <c r="G3735" s="11">
        <f ca="1">('Step 3. Regression'!$G$18*E3735^2+'Step 3. Regression'!$H$18*E3735+'Step 3. Regression'!$I$18)*D3735</f>
        <v>2.7935172335022607</v>
      </c>
    </row>
    <row r="3736" spans="1:7" x14ac:dyDescent="0.25">
      <c r="A3736" s="8">
        <f>IF(ISBLANK('Step 1.4 CNY OAT'!A3736),"-",'Step 1.4 CNY OAT'!A3736)</f>
        <v>43256.625</v>
      </c>
      <c r="B3736" s="26">
        <f t="shared" si="76"/>
        <v>155</v>
      </c>
      <c r="C3736" s="67" cm="1">
        <f t="array" ref="C3736">INDEX('Step 5. Daily Avg Schedule Calc'!$A$2:$D$169,(WEEKDAY(A3736)-1)*24+HOUR(A3736)+1,3)</f>
        <v>1</v>
      </c>
      <c r="D3736" s="67" cm="1">
        <f t="array" ref="D3736">INDEX('Step 5. Daily Avg Schedule Calc'!$A$2:$D$169,(WEEKDAY(A3736)-1)*24+HOUR(A3736)+1,4)</f>
        <v>1</v>
      </c>
      <c r="E3736">
        <f>VLOOKUP(A3736,'Step 1.4 CNY OAT'!$A$1:$B$8761,2)</f>
        <v>72</v>
      </c>
      <c r="F3736" s="11">
        <f ca="1">('Step 3. Regression'!$B$18*E3736^2+'Step 3. Regression'!$C$18*E3736+'Step 3. Regression'!$D$18)*C3736</f>
        <v>5.7711834675968934</v>
      </c>
      <c r="G3736" s="11">
        <f ca="1">('Step 3. Regression'!$G$18*E3736^2+'Step 3. Regression'!$H$18*E3736+'Step 3. Regression'!$I$18)*D3736</f>
        <v>2.7494912592966725</v>
      </c>
    </row>
    <row r="3737" spans="1:7" x14ac:dyDescent="0.25">
      <c r="A3737" s="8">
        <f>IF(ISBLANK('Step 1.4 CNY OAT'!A3737),"-",'Step 1.4 CNY OAT'!A3737)</f>
        <v>43256.666666666664</v>
      </c>
      <c r="B3737" s="26">
        <f t="shared" si="76"/>
        <v>155</v>
      </c>
      <c r="C3737" s="67" cm="1">
        <f t="array" ref="C3737">INDEX('Step 5. Daily Avg Schedule Calc'!$A$2:$D$169,(WEEKDAY(A3737)-1)*24+HOUR(A3737)+1,3)</f>
        <v>1</v>
      </c>
      <c r="D3737" s="67" cm="1">
        <f t="array" ref="D3737">INDEX('Step 5. Daily Avg Schedule Calc'!$A$2:$D$169,(WEEKDAY(A3737)-1)*24+HOUR(A3737)+1,4)</f>
        <v>1</v>
      </c>
      <c r="E3737">
        <f>VLOOKUP(A3737,'Step 1.4 CNY OAT'!$A$1:$B$8761,2)</f>
        <v>75</v>
      </c>
      <c r="F3737" s="11">
        <f ca="1">('Step 3. Regression'!$B$18*E3737^2+'Step 3. Regression'!$C$18*E3737+'Step 3. Regression'!$D$18)*C3737</f>
        <v>5.9986960458616565</v>
      </c>
      <c r="G3737" s="11">
        <f ca="1">('Step 3. Regression'!$G$18*E3737^2+'Step 3. Regression'!$H$18*E3737+'Step 3. Regression'!$I$18)*D3737</f>
        <v>2.7935172335022607</v>
      </c>
    </row>
    <row r="3738" spans="1:7" x14ac:dyDescent="0.25">
      <c r="A3738" s="8">
        <f>IF(ISBLANK('Step 1.4 CNY OAT'!A3738),"-",'Step 1.4 CNY OAT'!A3738)</f>
        <v>43256.708333333336</v>
      </c>
      <c r="B3738" s="26">
        <f t="shared" si="76"/>
        <v>155</v>
      </c>
      <c r="C3738" s="67" cm="1">
        <f t="array" ref="C3738">INDEX('Step 5. Daily Avg Schedule Calc'!$A$2:$D$169,(WEEKDAY(A3738)-1)*24+HOUR(A3738)+1,3)</f>
        <v>1</v>
      </c>
      <c r="D3738" s="67" cm="1">
        <f t="array" ref="D3738">INDEX('Step 5. Daily Avg Schedule Calc'!$A$2:$D$169,(WEEKDAY(A3738)-1)*24+HOUR(A3738)+1,4)</f>
        <v>1</v>
      </c>
      <c r="E3738">
        <f>VLOOKUP(A3738,'Step 1.4 CNY OAT'!$A$1:$B$8761,2)</f>
        <v>74</v>
      </c>
      <c r="F3738" s="11">
        <f ca="1">('Step 3. Regression'!$B$18*E3738^2+'Step 3. Regression'!$C$18*E3738+'Step 3. Regression'!$D$18)*C3738</f>
        <v>5.9180083843774867</v>
      </c>
      <c r="G3738" s="11">
        <f ca="1">('Step 3. Regression'!$G$18*E3738^2+'Step 3. Regression'!$H$18*E3738+'Step 3. Regression'!$I$18)*D3738</f>
        <v>2.7775945831125854</v>
      </c>
    </row>
    <row r="3739" spans="1:7" x14ac:dyDescent="0.25">
      <c r="A3739" s="8">
        <f>IF(ISBLANK('Step 1.4 CNY OAT'!A3739),"-",'Step 1.4 CNY OAT'!A3739)</f>
        <v>43256.75</v>
      </c>
      <c r="B3739" s="26">
        <f t="shared" si="76"/>
        <v>155</v>
      </c>
      <c r="C3739" s="67" cm="1">
        <f t="array" ref="C3739">INDEX('Step 5. Daily Avg Schedule Calc'!$A$2:$D$169,(WEEKDAY(A3739)-1)*24+HOUR(A3739)+1,3)</f>
        <v>1</v>
      </c>
      <c r="D3739" s="67" cm="1">
        <f t="array" ref="D3739">INDEX('Step 5. Daily Avg Schedule Calc'!$A$2:$D$169,(WEEKDAY(A3739)-1)*24+HOUR(A3739)+1,4)</f>
        <v>1</v>
      </c>
      <c r="E3739">
        <f>VLOOKUP(A3739,'Step 1.4 CNY OAT'!$A$1:$B$8761,2)</f>
        <v>73</v>
      </c>
      <c r="F3739" s="11">
        <f ca="1">('Step 3. Regression'!$B$18*E3739^2+'Step 3. Regression'!$C$18*E3739+'Step 3. Regression'!$D$18)*C3739</f>
        <v>5.8421708582892293</v>
      </c>
      <c r="G3739" s="11">
        <f ca="1">('Step 3. Regression'!$G$18*E3739^2+'Step 3. Regression'!$H$18*E3739+'Step 3. Regression'!$I$18)*D3739</f>
        <v>2.7629192583773894</v>
      </c>
    </row>
    <row r="3740" spans="1:7" x14ac:dyDescent="0.25">
      <c r="A3740" s="8">
        <f>IF(ISBLANK('Step 1.4 CNY OAT'!A3740),"-",'Step 1.4 CNY OAT'!A3740)</f>
        <v>43256.791666666664</v>
      </c>
      <c r="B3740" s="26">
        <f t="shared" si="76"/>
        <v>155</v>
      </c>
      <c r="C3740" s="67" cm="1">
        <f t="array" ref="C3740">INDEX('Step 5. Daily Avg Schedule Calc'!$A$2:$D$169,(WEEKDAY(A3740)-1)*24+HOUR(A3740)+1,3)</f>
        <v>1</v>
      </c>
      <c r="D3740" s="67" cm="1">
        <f t="array" ref="D3740">INDEX('Step 5. Daily Avg Schedule Calc'!$A$2:$D$169,(WEEKDAY(A3740)-1)*24+HOUR(A3740)+1,4)</f>
        <v>1</v>
      </c>
      <c r="E3740">
        <f>VLOOKUP(A3740,'Step 1.4 CNY OAT'!$A$1:$B$8761,2)</f>
        <v>72</v>
      </c>
      <c r="F3740" s="11">
        <f ca="1">('Step 3. Regression'!$B$18*E3740^2+'Step 3. Regression'!$C$18*E3740+'Step 3. Regression'!$D$18)*C3740</f>
        <v>5.7711834675968934</v>
      </c>
      <c r="G3740" s="11">
        <f ca="1">('Step 3. Regression'!$G$18*E3740^2+'Step 3. Regression'!$H$18*E3740+'Step 3. Regression'!$I$18)*D3740</f>
        <v>2.7494912592966725</v>
      </c>
    </row>
    <row r="3741" spans="1:7" x14ac:dyDescent="0.25">
      <c r="A3741" s="8">
        <f>IF(ISBLANK('Step 1.4 CNY OAT'!A3741),"-",'Step 1.4 CNY OAT'!A3741)</f>
        <v>43256.833333333336</v>
      </c>
      <c r="B3741" s="26">
        <f t="shared" si="76"/>
        <v>155</v>
      </c>
      <c r="C3741" s="67" cm="1">
        <f t="array" ref="C3741">INDEX('Step 5. Daily Avg Schedule Calc'!$A$2:$D$169,(WEEKDAY(A3741)-1)*24+HOUR(A3741)+1,3)</f>
        <v>1</v>
      </c>
      <c r="D3741" s="67" cm="1">
        <f t="array" ref="D3741">INDEX('Step 5. Daily Avg Schedule Calc'!$A$2:$D$169,(WEEKDAY(A3741)-1)*24+HOUR(A3741)+1,4)</f>
        <v>1</v>
      </c>
      <c r="E3741">
        <f>VLOOKUP(A3741,'Step 1.4 CNY OAT'!$A$1:$B$8761,2)</f>
        <v>71</v>
      </c>
      <c r="F3741" s="11">
        <f ca="1">('Step 3. Regression'!$B$18*E3741^2+'Step 3. Regression'!$C$18*E3741+'Step 3. Regression'!$D$18)*C3741</f>
        <v>5.7050462123004699</v>
      </c>
      <c r="G3741" s="11">
        <f ca="1">('Step 3. Regression'!$G$18*E3741^2+'Step 3. Regression'!$H$18*E3741+'Step 3. Regression'!$I$18)*D3741</f>
        <v>2.7373105858704356</v>
      </c>
    </row>
    <row r="3742" spans="1:7" x14ac:dyDescent="0.25">
      <c r="A3742" s="8">
        <f>IF(ISBLANK('Step 1.4 CNY OAT'!A3742),"-",'Step 1.4 CNY OAT'!A3742)</f>
        <v>43256.875</v>
      </c>
      <c r="B3742" s="26">
        <f t="shared" si="76"/>
        <v>155</v>
      </c>
      <c r="C3742" s="67" cm="1">
        <f t="array" ref="C3742">INDEX('Step 5. Daily Avg Schedule Calc'!$A$2:$D$169,(WEEKDAY(A3742)-1)*24+HOUR(A3742)+1,3)</f>
        <v>1</v>
      </c>
      <c r="D3742" s="67" cm="1">
        <f t="array" ref="D3742">INDEX('Step 5. Daily Avg Schedule Calc'!$A$2:$D$169,(WEEKDAY(A3742)-1)*24+HOUR(A3742)+1,4)</f>
        <v>1</v>
      </c>
      <c r="E3742">
        <f>VLOOKUP(A3742,'Step 1.4 CNY OAT'!$A$1:$B$8761,2)</f>
        <v>70</v>
      </c>
      <c r="F3742" s="11">
        <f ca="1">('Step 3. Regression'!$B$18*E3742^2+'Step 3. Regression'!$C$18*E3742+'Step 3. Regression'!$D$18)*C3742</f>
        <v>5.6437590923999679</v>
      </c>
      <c r="G3742" s="11">
        <f ca="1">('Step 3. Regression'!$G$18*E3742^2+'Step 3. Regression'!$H$18*E3742+'Step 3. Regression'!$I$18)*D3742</f>
        <v>2.7263772380986788</v>
      </c>
    </row>
    <row r="3743" spans="1:7" x14ac:dyDescent="0.25">
      <c r="A3743" s="8">
        <f>IF(ISBLANK('Step 1.4 CNY OAT'!A3743),"-",'Step 1.4 CNY OAT'!A3743)</f>
        <v>43256.916666666664</v>
      </c>
      <c r="B3743" s="26">
        <f t="shared" si="76"/>
        <v>155</v>
      </c>
      <c r="C3743" s="67" cm="1">
        <f t="array" ref="C3743">INDEX('Step 5. Daily Avg Schedule Calc'!$A$2:$D$169,(WEEKDAY(A3743)-1)*24+HOUR(A3743)+1,3)</f>
        <v>1</v>
      </c>
      <c r="D3743" s="67" cm="1">
        <f t="array" ref="D3743">INDEX('Step 5. Daily Avg Schedule Calc'!$A$2:$D$169,(WEEKDAY(A3743)-1)*24+HOUR(A3743)+1,4)</f>
        <v>1</v>
      </c>
      <c r="E3743">
        <f>VLOOKUP(A3743,'Step 1.4 CNY OAT'!$A$1:$B$8761,2)</f>
        <v>66</v>
      </c>
      <c r="F3743" s="11">
        <f ca="1">('Step 3. Regression'!$B$18*E3743^2+'Step 3. Regression'!$C$18*E3743+'Step 3. Regression'!$D$18)*C3743</f>
        <v>5.4471119667571148</v>
      </c>
      <c r="G3743" s="11">
        <f ca="1">('Step 3. Regression'!$G$18*E3743^2+'Step 3. Regression'!$H$18*E3743+'Step 3. Regression'!$I$18)*D3743</f>
        <v>2.6951171035564454</v>
      </c>
    </row>
    <row r="3744" spans="1:7" x14ac:dyDescent="0.25">
      <c r="A3744" s="8">
        <f>IF(ISBLANK('Step 1.4 CNY OAT'!A3744),"-",'Step 1.4 CNY OAT'!A3744)</f>
        <v>43256.958333333336</v>
      </c>
      <c r="B3744" s="26">
        <f t="shared" si="76"/>
        <v>155</v>
      </c>
      <c r="C3744" s="67" cm="1">
        <f t="array" ref="C3744">INDEX('Step 5. Daily Avg Schedule Calc'!$A$2:$D$169,(WEEKDAY(A3744)-1)*24+HOUR(A3744)+1,3)</f>
        <v>1</v>
      </c>
      <c r="D3744" s="67" cm="1">
        <f t="array" ref="D3744">INDEX('Step 5. Daily Avg Schedule Calc'!$A$2:$D$169,(WEEKDAY(A3744)-1)*24+HOUR(A3744)+1,4)</f>
        <v>1</v>
      </c>
      <c r="E3744">
        <f>VLOOKUP(A3744,'Step 1.4 CNY OAT'!$A$1:$B$8761,2)</f>
        <v>65</v>
      </c>
      <c r="F3744" s="11">
        <f ca="1">('Step 3. Regression'!$B$18*E3744^2+'Step 3. Regression'!$C$18*E3744+'Step 3. Regression'!$D$18)*C3744</f>
        <v>5.4100755238361913</v>
      </c>
      <c r="G3744" s="11">
        <f ca="1">('Step 3. Regression'!$G$18*E3744^2+'Step 3. Regression'!$H$18*E3744+'Step 3. Regression'!$I$18)*D3744</f>
        <v>2.6904203840570866</v>
      </c>
    </row>
    <row r="3745" spans="1:7" x14ac:dyDescent="0.25">
      <c r="A3745" s="8">
        <f>IF(ISBLANK('Step 1.4 CNY OAT'!A3745),"-",'Step 1.4 CNY OAT'!A3745)</f>
        <v>43257</v>
      </c>
      <c r="B3745" s="26">
        <f t="shared" si="76"/>
        <v>156</v>
      </c>
      <c r="C3745" s="67" cm="1">
        <f t="array" ref="C3745">INDEX('Step 5. Daily Avg Schedule Calc'!$A$2:$D$169,(WEEKDAY(A3745)-1)*24+HOUR(A3745)+1,3)</f>
        <v>1</v>
      </c>
      <c r="D3745" s="67" cm="1">
        <f t="array" ref="D3745">INDEX('Step 5. Daily Avg Schedule Calc'!$A$2:$D$169,(WEEKDAY(A3745)-1)*24+HOUR(A3745)+1,4)</f>
        <v>1</v>
      </c>
      <c r="E3745">
        <f>VLOOKUP(A3745,'Step 1.4 CNY OAT'!$A$1:$B$8761,2)</f>
        <v>64</v>
      </c>
      <c r="F3745" s="11">
        <f ca="1">('Step 3. Regression'!$B$18*E3745^2+'Step 3. Regression'!$C$18*E3745+'Step 3. Regression'!$D$18)*C3745</f>
        <v>5.3778892163111873</v>
      </c>
      <c r="G3745" s="11">
        <f ca="1">('Step 3. Regression'!$G$18*E3745^2+'Step 3. Regression'!$H$18*E3745+'Step 3. Regression'!$I$18)*D3745</f>
        <v>2.686970990212207</v>
      </c>
    </row>
    <row r="3746" spans="1:7" x14ac:dyDescent="0.25">
      <c r="A3746" s="8">
        <f>IF(ISBLANK('Step 1.4 CNY OAT'!A3746),"-",'Step 1.4 CNY OAT'!A3746)</f>
        <v>43257.041666666664</v>
      </c>
      <c r="B3746" s="26">
        <f t="shared" si="76"/>
        <v>156</v>
      </c>
      <c r="C3746" s="67" cm="1">
        <f t="array" ref="C3746">INDEX('Step 5. Daily Avg Schedule Calc'!$A$2:$D$169,(WEEKDAY(A3746)-1)*24+HOUR(A3746)+1,3)</f>
        <v>1</v>
      </c>
      <c r="D3746" s="67" cm="1">
        <f t="array" ref="D3746">INDEX('Step 5. Daily Avg Schedule Calc'!$A$2:$D$169,(WEEKDAY(A3746)-1)*24+HOUR(A3746)+1,4)</f>
        <v>1</v>
      </c>
      <c r="E3746">
        <f>VLOOKUP(A3746,'Step 1.4 CNY OAT'!$A$1:$B$8761,2)</f>
        <v>63</v>
      </c>
      <c r="F3746" s="11">
        <f ca="1">('Step 3. Regression'!$B$18*E3746^2+'Step 3. Regression'!$C$18*E3746+'Step 3. Regression'!$D$18)*C3746</f>
        <v>5.3505530441821012</v>
      </c>
      <c r="G3746" s="11">
        <f ca="1">('Step 3. Regression'!$G$18*E3746^2+'Step 3. Regression'!$H$18*E3746+'Step 3. Regression'!$I$18)*D3746</f>
        <v>2.6847689220218069</v>
      </c>
    </row>
    <row r="3747" spans="1:7" x14ac:dyDescent="0.25">
      <c r="A3747" s="8">
        <f>IF(ISBLANK('Step 1.4 CNY OAT'!A3747),"-",'Step 1.4 CNY OAT'!A3747)</f>
        <v>43257.083333333336</v>
      </c>
      <c r="B3747" s="26">
        <f t="shared" si="76"/>
        <v>156</v>
      </c>
      <c r="C3747" s="67" cm="1">
        <f t="array" ref="C3747">INDEX('Step 5. Daily Avg Schedule Calc'!$A$2:$D$169,(WEEKDAY(A3747)-1)*24+HOUR(A3747)+1,3)</f>
        <v>1</v>
      </c>
      <c r="D3747" s="67" cm="1">
        <f t="array" ref="D3747">INDEX('Step 5. Daily Avg Schedule Calc'!$A$2:$D$169,(WEEKDAY(A3747)-1)*24+HOUR(A3747)+1,4)</f>
        <v>1</v>
      </c>
      <c r="E3747">
        <f>VLOOKUP(A3747,'Step 1.4 CNY OAT'!$A$1:$B$8761,2)</f>
        <v>62</v>
      </c>
      <c r="F3747" s="11">
        <f ca="1">('Step 3. Regression'!$B$18*E3747^2+'Step 3. Regression'!$C$18*E3747+'Step 3. Regression'!$D$18)*C3747</f>
        <v>5.3280670074489258</v>
      </c>
      <c r="G3747" s="11">
        <f ca="1">('Step 3. Regression'!$G$18*E3747^2+'Step 3. Regression'!$H$18*E3747+'Step 3. Regression'!$I$18)*D3747</f>
        <v>2.6838141794858865</v>
      </c>
    </row>
    <row r="3748" spans="1:7" x14ac:dyDescent="0.25">
      <c r="A3748" s="8">
        <f>IF(ISBLANK('Step 1.4 CNY OAT'!A3748),"-",'Step 1.4 CNY OAT'!A3748)</f>
        <v>43257.125</v>
      </c>
      <c r="B3748" s="26">
        <f t="shared" si="76"/>
        <v>156</v>
      </c>
      <c r="C3748" s="67" cm="1">
        <f t="array" ref="C3748">INDEX('Step 5. Daily Avg Schedule Calc'!$A$2:$D$169,(WEEKDAY(A3748)-1)*24+HOUR(A3748)+1,3)</f>
        <v>1</v>
      </c>
      <c r="D3748" s="67" cm="1">
        <f t="array" ref="D3748">INDEX('Step 5. Daily Avg Schedule Calc'!$A$2:$D$169,(WEEKDAY(A3748)-1)*24+HOUR(A3748)+1,4)</f>
        <v>1</v>
      </c>
      <c r="E3748">
        <f>VLOOKUP(A3748,'Step 1.4 CNY OAT'!$A$1:$B$8761,2)</f>
        <v>63</v>
      </c>
      <c r="F3748" s="11">
        <f ca="1">('Step 3. Regression'!$B$18*E3748^2+'Step 3. Regression'!$C$18*E3748+'Step 3. Regression'!$D$18)*C3748</f>
        <v>5.3505530441821012</v>
      </c>
      <c r="G3748" s="11">
        <f ca="1">('Step 3. Regression'!$G$18*E3748^2+'Step 3. Regression'!$H$18*E3748+'Step 3. Regression'!$I$18)*D3748</f>
        <v>2.6847689220218069</v>
      </c>
    </row>
    <row r="3749" spans="1:7" x14ac:dyDescent="0.25">
      <c r="A3749" s="8">
        <f>IF(ISBLANK('Step 1.4 CNY OAT'!A3749),"-",'Step 1.4 CNY OAT'!A3749)</f>
        <v>43257.166666666664</v>
      </c>
      <c r="B3749" s="26">
        <f t="shared" si="76"/>
        <v>156</v>
      </c>
      <c r="C3749" s="67" cm="1">
        <f t="array" ref="C3749">INDEX('Step 5. Daily Avg Schedule Calc'!$A$2:$D$169,(WEEKDAY(A3749)-1)*24+HOUR(A3749)+1,3)</f>
        <v>1</v>
      </c>
      <c r="D3749" s="67" cm="1">
        <f t="array" ref="D3749">INDEX('Step 5. Daily Avg Schedule Calc'!$A$2:$D$169,(WEEKDAY(A3749)-1)*24+HOUR(A3749)+1,4)</f>
        <v>1</v>
      </c>
      <c r="E3749">
        <f>VLOOKUP(A3749,'Step 1.4 CNY OAT'!$A$1:$B$8761,2)</f>
        <v>61</v>
      </c>
      <c r="F3749" s="11">
        <f ca="1">('Step 3. Regression'!$B$18*E3749^2+'Step 3. Regression'!$C$18*E3749+'Step 3. Regression'!$D$18)*C3749</f>
        <v>5.3104311061116736</v>
      </c>
      <c r="G3749" s="11">
        <f ca="1">('Step 3. Regression'!$G$18*E3749^2+'Step 3. Regression'!$H$18*E3749+'Step 3. Regression'!$I$18)*D3749</f>
        <v>2.6841067626044453</v>
      </c>
    </row>
    <row r="3750" spans="1:7" x14ac:dyDescent="0.25">
      <c r="A3750" s="8">
        <f>IF(ISBLANK('Step 1.4 CNY OAT'!A3750),"-",'Step 1.4 CNY OAT'!A3750)</f>
        <v>43257.208333333336</v>
      </c>
      <c r="B3750" s="26">
        <f t="shared" si="76"/>
        <v>156</v>
      </c>
      <c r="C3750" s="67" cm="1">
        <f t="array" ref="C3750">INDEX('Step 5. Daily Avg Schedule Calc'!$A$2:$D$169,(WEEKDAY(A3750)-1)*24+HOUR(A3750)+1,3)</f>
        <v>1</v>
      </c>
      <c r="D3750" s="67" cm="1">
        <f t="array" ref="D3750">INDEX('Step 5. Daily Avg Schedule Calc'!$A$2:$D$169,(WEEKDAY(A3750)-1)*24+HOUR(A3750)+1,4)</f>
        <v>1</v>
      </c>
      <c r="E3750">
        <f>VLOOKUP(A3750,'Step 1.4 CNY OAT'!$A$1:$B$8761,2)</f>
        <v>61</v>
      </c>
      <c r="F3750" s="11">
        <f ca="1">('Step 3. Regression'!$B$18*E3750^2+'Step 3. Regression'!$C$18*E3750+'Step 3. Regression'!$D$18)*C3750</f>
        <v>5.3104311061116736</v>
      </c>
      <c r="G3750" s="11">
        <f ca="1">('Step 3. Regression'!$G$18*E3750^2+'Step 3. Regression'!$H$18*E3750+'Step 3. Regression'!$I$18)*D3750</f>
        <v>2.6841067626044453</v>
      </c>
    </row>
    <row r="3751" spans="1:7" x14ac:dyDescent="0.25">
      <c r="A3751" s="8">
        <f>IF(ISBLANK('Step 1.4 CNY OAT'!A3751),"-",'Step 1.4 CNY OAT'!A3751)</f>
        <v>43257.25</v>
      </c>
      <c r="B3751" s="26">
        <f t="shared" si="76"/>
        <v>156</v>
      </c>
      <c r="C3751" s="67" cm="1">
        <f t="array" ref="C3751">INDEX('Step 5. Daily Avg Schedule Calc'!$A$2:$D$169,(WEEKDAY(A3751)-1)*24+HOUR(A3751)+1,3)</f>
        <v>1</v>
      </c>
      <c r="D3751" s="67" cm="1">
        <f t="array" ref="D3751">INDEX('Step 5. Daily Avg Schedule Calc'!$A$2:$D$169,(WEEKDAY(A3751)-1)*24+HOUR(A3751)+1,4)</f>
        <v>1</v>
      </c>
      <c r="E3751">
        <f>VLOOKUP(A3751,'Step 1.4 CNY OAT'!$A$1:$B$8761,2)</f>
        <v>61</v>
      </c>
      <c r="F3751" s="11">
        <f ca="1">('Step 3. Regression'!$B$18*E3751^2+'Step 3. Regression'!$C$18*E3751+'Step 3. Regression'!$D$18)*C3751</f>
        <v>5.3104311061116736</v>
      </c>
      <c r="G3751" s="11">
        <f ca="1">('Step 3. Regression'!$G$18*E3751^2+'Step 3. Regression'!$H$18*E3751+'Step 3. Regression'!$I$18)*D3751</f>
        <v>2.6841067626044453</v>
      </c>
    </row>
    <row r="3752" spans="1:7" x14ac:dyDescent="0.25">
      <c r="A3752" s="8">
        <f>IF(ISBLANK('Step 1.4 CNY OAT'!A3752),"-",'Step 1.4 CNY OAT'!A3752)</f>
        <v>43257.291666666664</v>
      </c>
      <c r="B3752" s="26">
        <f t="shared" si="76"/>
        <v>156</v>
      </c>
      <c r="C3752" s="67" cm="1">
        <f t="array" ref="C3752">INDEX('Step 5. Daily Avg Schedule Calc'!$A$2:$D$169,(WEEKDAY(A3752)-1)*24+HOUR(A3752)+1,3)</f>
        <v>1</v>
      </c>
      <c r="D3752" s="67" cm="1">
        <f t="array" ref="D3752">INDEX('Step 5. Daily Avg Schedule Calc'!$A$2:$D$169,(WEEKDAY(A3752)-1)*24+HOUR(A3752)+1,4)</f>
        <v>1</v>
      </c>
      <c r="E3752">
        <f>VLOOKUP(A3752,'Step 1.4 CNY OAT'!$A$1:$B$8761,2)</f>
        <v>61</v>
      </c>
      <c r="F3752" s="11">
        <f ca="1">('Step 3. Regression'!$B$18*E3752^2+'Step 3. Regression'!$C$18*E3752+'Step 3. Regression'!$D$18)*C3752</f>
        <v>5.3104311061116736</v>
      </c>
      <c r="G3752" s="11">
        <f ca="1">('Step 3. Regression'!$G$18*E3752^2+'Step 3. Regression'!$H$18*E3752+'Step 3. Regression'!$I$18)*D3752</f>
        <v>2.6841067626044453</v>
      </c>
    </row>
    <row r="3753" spans="1:7" x14ac:dyDescent="0.25">
      <c r="A3753" s="8">
        <f>IF(ISBLANK('Step 1.4 CNY OAT'!A3753),"-",'Step 1.4 CNY OAT'!A3753)</f>
        <v>43257.333333333336</v>
      </c>
      <c r="B3753" s="26">
        <f t="shared" si="76"/>
        <v>156</v>
      </c>
      <c r="C3753" s="67" cm="1">
        <f t="array" ref="C3753">INDEX('Step 5. Daily Avg Schedule Calc'!$A$2:$D$169,(WEEKDAY(A3753)-1)*24+HOUR(A3753)+1,3)</f>
        <v>1</v>
      </c>
      <c r="D3753" s="67" cm="1">
        <f t="array" ref="D3753">INDEX('Step 5. Daily Avg Schedule Calc'!$A$2:$D$169,(WEEKDAY(A3753)-1)*24+HOUR(A3753)+1,4)</f>
        <v>1</v>
      </c>
      <c r="E3753">
        <f>VLOOKUP(A3753,'Step 1.4 CNY OAT'!$A$1:$B$8761,2)</f>
        <v>62</v>
      </c>
      <c r="F3753" s="11">
        <f ca="1">('Step 3. Regression'!$B$18*E3753^2+'Step 3. Regression'!$C$18*E3753+'Step 3. Regression'!$D$18)*C3753</f>
        <v>5.3280670074489258</v>
      </c>
      <c r="G3753" s="11">
        <f ca="1">('Step 3. Regression'!$G$18*E3753^2+'Step 3. Regression'!$H$18*E3753+'Step 3. Regression'!$I$18)*D3753</f>
        <v>2.6838141794858865</v>
      </c>
    </row>
    <row r="3754" spans="1:7" x14ac:dyDescent="0.25">
      <c r="A3754" s="8">
        <f>IF(ISBLANK('Step 1.4 CNY OAT'!A3754),"-",'Step 1.4 CNY OAT'!A3754)</f>
        <v>43257.375</v>
      </c>
      <c r="B3754" s="26">
        <f t="shared" si="76"/>
        <v>156</v>
      </c>
      <c r="C3754" s="67" cm="1">
        <f t="array" ref="C3754">INDEX('Step 5. Daily Avg Schedule Calc'!$A$2:$D$169,(WEEKDAY(A3754)-1)*24+HOUR(A3754)+1,3)</f>
        <v>1</v>
      </c>
      <c r="D3754" s="67" cm="1">
        <f t="array" ref="D3754">INDEX('Step 5. Daily Avg Schedule Calc'!$A$2:$D$169,(WEEKDAY(A3754)-1)*24+HOUR(A3754)+1,4)</f>
        <v>1</v>
      </c>
      <c r="E3754">
        <f>VLOOKUP(A3754,'Step 1.4 CNY OAT'!$A$1:$B$8761,2)</f>
        <v>63</v>
      </c>
      <c r="F3754" s="11">
        <f ca="1">('Step 3. Regression'!$B$18*E3754^2+'Step 3. Regression'!$C$18*E3754+'Step 3. Regression'!$D$18)*C3754</f>
        <v>5.3505530441821012</v>
      </c>
      <c r="G3754" s="11">
        <f ca="1">('Step 3. Regression'!$G$18*E3754^2+'Step 3. Regression'!$H$18*E3754+'Step 3. Regression'!$I$18)*D3754</f>
        <v>2.6847689220218069</v>
      </c>
    </row>
    <row r="3755" spans="1:7" x14ac:dyDescent="0.25">
      <c r="A3755" s="8">
        <f>IF(ISBLANK('Step 1.4 CNY OAT'!A3755),"-",'Step 1.4 CNY OAT'!A3755)</f>
        <v>43257.416666666664</v>
      </c>
      <c r="B3755" s="26">
        <f t="shared" si="76"/>
        <v>156</v>
      </c>
      <c r="C3755" s="67" cm="1">
        <f t="array" ref="C3755">INDEX('Step 5. Daily Avg Schedule Calc'!$A$2:$D$169,(WEEKDAY(A3755)-1)*24+HOUR(A3755)+1,3)</f>
        <v>1</v>
      </c>
      <c r="D3755" s="67" cm="1">
        <f t="array" ref="D3755">INDEX('Step 5. Daily Avg Schedule Calc'!$A$2:$D$169,(WEEKDAY(A3755)-1)*24+HOUR(A3755)+1,4)</f>
        <v>1</v>
      </c>
      <c r="E3755">
        <f>VLOOKUP(A3755,'Step 1.4 CNY OAT'!$A$1:$B$8761,2)</f>
        <v>64</v>
      </c>
      <c r="F3755" s="11">
        <f ca="1">('Step 3. Regression'!$B$18*E3755^2+'Step 3. Regression'!$C$18*E3755+'Step 3. Regression'!$D$18)*C3755</f>
        <v>5.3778892163111873</v>
      </c>
      <c r="G3755" s="11">
        <f ca="1">('Step 3. Regression'!$G$18*E3755^2+'Step 3. Regression'!$H$18*E3755+'Step 3. Regression'!$I$18)*D3755</f>
        <v>2.686970990212207</v>
      </c>
    </row>
    <row r="3756" spans="1:7" x14ac:dyDescent="0.25">
      <c r="A3756" s="8">
        <f>IF(ISBLANK('Step 1.4 CNY OAT'!A3756),"-",'Step 1.4 CNY OAT'!A3756)</f>
        <v>43257.458333333336</v>
      </c>
      <c r="B3756" s="26">
        <f t="shared" si="76"/>
        <v>156</v>
      </c>
      <c r="C3756" s="67" cm="1">
        <f t="array" ref="C3756">INDEX('Step 5. Daily Avg Schedule Calc'!$A$2:$D$169,(WEEKDAY(A3756)-1)*24+HOUR(A3756)+1,3)</f>
        <v>1</v>
      </c>
      <c r="D3756" s="67" cm="1">
        <f t="array" ref="D3756">INDEX('Step 5. Daily Avg Schedule Calc'!$A$2:$D$169,(WEEKDAY(A3756)-1)*24+HOUR(A3756)+1,4)</f>
        <v>1</v>
      </c>
      <c r="E3756">
        <f>VLOOKUP(A3756,'Step 1.4 CNY OAT'!$A$1:$B$8761,2)</f>
        <v>66</v>
      </c>
      <c r="F3756" s="11">
        <f ca="1">('Step 3. Regression'!$B$18*E3756^2+'Step 3. Regression'!$C$18*E3756+'Step 3. Regression'!$D$18)*C3756</f>
        <v>5.4471119667571148</v>
      </c>
      <c r="G3756" s="11">
        <f ca="1">('Step 3. Regression'!$G$18*E3756^2+'Step 3. Regression'!$H$18*E3756+'Step 3. Regression'!$I$18)*D3756</f>
        <v>2.6951171035564454</v>
      </c>
    </row>
    <row r="3757" spans="1:7" x14ac:dyDescent="0.25">
      <c r="A3757" s="8">
        <f>IF(ISBLANK('Step 1.4 CNY OAT'!A3757),"-",'Step 1.4 CNY OAT'!A3757)</f>
        <v>43257.5</v>
      </c>
      <c r="B3757" s="26">
        <f t="shared" si="76"/>
        <v>156</v>
      </c>
      <c r="C3757" s="67" cm="1">
        <f t="array" ref="C3757">INDEX('Step 5. Daily Avg Schedule Calc'!$A$2:$D$169,(WEEKDAY(A3757)-1)*24+HOUR(A3757)+1,3)</f>
        <v>1</v>
      </c>
      <c r="D3757" s="67" cm="1">
        <f t="array" ref="D3757">INDEX('Step 5. Daily Avg Schedule Calc'!$A$2:$D$169,(WEEKDAY(A3757)-1)*24+HOUR(A3757)+1,4)</f>
        <v>1</v>
      </c>
      <c r="E3757">
        <f>VLOOKUP(A3757,'Step 1.4 CNY OAT'!$A$1:$B$8761,2)</f>
        <v>66</v>
      </c>
      <c r="F3757" s="11">
        <f ca="1">('Step 3. Regression'!$B$18*E3757^2+'Step 3. Regression'!$C$18*E3757+'Step 3. Regression'!$D$18)*C3757</f>
        <v>5.4471119667571148</v>
      </c>
      <c r="G3757" s="11">
        <f ca="1">('Step 3. Regression'!$G$18*E3757^2+'Step 3. Regression'!$H$18*E3757+'Step 3. Regression'!$I$18)*D3757</f>
        <v>2.6951171035564454</v>
      </c>
    </row>
    <row r="3758" spans="1:7" x14ac:dyDescent="0.25">
      <c r="A3758" s="8">
        <f>IF(ISBLANK('Step 1.4 CNY OAT'!A3758),"-",'Step 1.4 CNY OAT'!A3758)</f>
        <v>43257.541666666664</v>
      </c>
      <c r="B3758" s="26">
        <f t="shared" si="76"/>
        <v>156</v>
      </c>
      <c r="C3758" s="67" cm="1">
        <f t="array" ref="C3758">INDEX('Step 5. Daily Avg Schedule Calc'!$A$2:$D$169,(WEEKDAY(A3758)-1)*24+HOUR(A3758)+1,3)</f>
        <v>1</v>
      </c>
      <c r="D3758" s="67" cm="1">
        <f t="array" ref="D3758">INDEX('Step 5. Daily Avg Schedule Calc'!$A$2:$D$169,(WEEKDAY(A3758)-1)*24+HOUR(A3758)+1,4)</f>
        <v>1</v>
      </c>
      <c r="E3758">
        <f>VLOOKUP(A3758,'Step 1.4 CNY OAT'!$A$1:$B$8761,2)</f>
        <v>70</v>
      </c>
      <c r="F3758" s="11">
        <f ca="1">('Step 3. Regression'!$B$18*E3758^2+'Step 3. Regression'!$C$18*E3758+'Step 3. Regression'!$D$18)*C3758</f>
        <v>5.6437590923999679</v>
      </c>
      <c r="G3758" s="11">
        <f ca="1">('Step 3. Regression'!$G$18*E3758^2+'Step 3. Regression'!$H$18*E3758+'Step 3. Regression'!$I$18)*D3758</f>
        <v>2.7263772380986788</v>
      </c>
    </row>
    <row r="3759" spans="1:7" x14ac:dyDescent="0.25">
      <c r="A3759" s="8">
        <f>IF(ISBLANK('Step 1.4 CNY OAT'!A3759),"-",'Step 1.4 CNY OAT'!A3759)</f>
        <v>43257.583333333336</v>
      </c>
      <c r="B3759" s="26">
        <f t="shared" si="76"/>
        <v>156</v>
      </c>
      <c r="C3759" s="67" cm="1">
        <f t="array" ref="C3759">INDEX('Step 5. Daily Avg Schedule Calc'!$A$2:$D$169,(WEEKDAY(A3759)-1)*24+HOUR(A3759)+1,3)</f>
        <v>1</v>
      </c>
      <c r="D3759" s="67" cm="1">
        <f t="array" ref="D3759">INDEX('Step 5. Daily Avg Schedule Calc'!$A$2:$D$169,(WEEKDAY(A3759)-1)*24+HOUR(A3759)+1,4)</f>
        <v>1</v>
      </c>
      <c r="E3759">
        <f>VLOOKUP(A3759,'Step 1.4 CNY OAT'!$A$1:$B$8761,2)</f>
        <v>69</v>
      </c>
      <c r="F3759" s="11">
        <f ca="1">('Step 3. Regression'!$B$18*E3759^2+'Step 3. Regression'!$C$18*E3759+'Step 3. Regression'!$D$18)*C3759</f>
        <v>5.5873221078953783</v>
      </c>
      <c r="G3759" s="11">
        <f ca="1">('Step 3. Regression'!$G$18*E3759^2+'Step 3. Regression'!$H$18*E3759+'Step 3. Regression'!$I$18)*D3759</f>
        <v>2.7166912159814012</v>
      </c>
    </row>
    <row r="3760" spans="1:7" x14ac:dyDescent="0.25">
      <c r="A3760" s="8">
        <f>IF(ISBLANK('Step 1.4 CNY OAT'!A3760),"-",'Step 1.4 CNY OAT'!A3760)</f>
        <v>43257.625</v>
      </c>
      <c r="B3760" s="26">
        <f t="shared" si="76"/>
        <v>156</v>
      </c>
      <c r="C3760" s="67" cm="1">
        <f t="array" ref="C3760">INDEX('Step 5. Daily Avg Schedule Calc'!$A$2:$D$169,(WEEKDAY(A3760)-1)*24+HOUR(A3760)+1,3)</f>
        <v>1</v>
      </c>
      <c r="D3760" s="67" cm="1">
        <f t="array" ref="D3760">INDEX('Step 5. Daily Avg Schedule Calc'!$A$2:$D$169,(WEEKDAY(A3760)-1)*24+HOUR(A3760)+1,4)</f>
        <v>1</v>
      </c>
      <c r="E3760">
        <f>VLOOKUP(A3760,'Step 1.4 CNY OAT'!$A$1:$B$8761,2)</f>
        <v>70</v>
      </c>
      <c r="F3760" s="11">
        <f ca="1">('Step 3. Regression'!$B$18*E3760^2+'Step 3. Regression'!$C$18*E3760+'Step 3. Regression'!$D$18)*C3760</f>
        <v>5.6437590923999679</v>
      </c>
      <c r="G3760" s="11">
        <f ca="1">('Step 3. Regression'!$G$18*E3760^2+'Step 3. Regression'!$H$18*E3760+'Step 3. Regression'!$I$18)*D3760</f>
        <v>2.7263772380986788</v>
      </c>
    </row>
    <row r="3761" spans="1:7" x14ac:dyDescent="0.25">
      <c r="A3761" s="8">
        <f>IF(ISBLANK('Step 1.4 CNY OAT'!A3761),"-",'Step 1.4 CNY OAT'!A3761)</f>
        <v>43257.666666666664</v>
      </c>
      <c r="B3761" s="26">
        <f t="shared" si="76"/>
        <v>156</v>
      </c>
      <c r="C3761" s="67" cm="1">
        <f t="array" ref="C3761">INDEX('Step 5. Daily Avg Schedule Calc'!$A$2:$D$169,(WEEKDAY(A3761)-1)*24+HOUR(A3761)+1,3)</f>
        <v>1</v>
      </c>
      <c r="D3761" s="67" cm="1">
        <f t="array" ref="D3761">INDEX('Step 5. Daily Avg Schedule Calc'!$A$2:$D$169,(WEEKDAY(A3761)-1)*24+HOUR(A3761)+1,4)</f>
        <v>1</v>
      </c>
      <c r="E3761">
        <f>VLOOKUP(A3761,'Step 1.4 CNY OAT'!$A$1:$B$8761,2)</f>
        <v>70</v>
      </c>
      <c r="F3761" s="11">
        <f ca="1">('Step 3. Regression'!$B$18*E3761^2+'Step 3. Regression'!$C$18*E3761+'Step 3. Regression'!$D$18)*C3761</f>
        <v>5.6437590923999679</v>
      </c>
      <c r="G3761" s="11">
        <f ca="1">('Step 3. Regression'!$G$18*E3761^2+'Step 3. Regression'!$H$18*E3761+'Step 3. Regression'!$I$18)*D3761</f>
        <v>2.7263772380986788</v>
      </c>
    </row>
    <row r="3762" spans="1:7" x14ac:dyDescent="0.25">
      <c r="A3762" s="8">
        <f>IF(ISBLANK('Step 1.4 CNY OAT'!A3762),"-",'Step 1.4 CNY OAT'!A3762)</f>
        <v>43257.708333333336</v>
      </c>
      <c r="B3762" s="26">
        <f t="shared" si="76"/>
        <v>156</v>
      </c>
      <c r="C3762" s="67" cm="1">
        <f t="array" ref="C3762">INDEX('Step 5. Daily Avg Schedule Calc'!$A$2:$D$169,(WEEKDAY(A3762)-1)*24+HOUR(A3762)+1,3)</f>
        <v>1</v>
      </c>
      <c r="D3762" s="67" cm="1">
        <f t="array" ref="D3762">INDEX('Step 5. Daily Avg Schedule Calc'!$A$2:$D$169,(WEEKDAY(A3762)-1)*24+HOUR(A3762)+1,4)</f>
        <v>1</v>
      </c>
      <c r="E3762">
        <f>VLOOKUP(A3762,'Step 1.4 CNY OAT'!$A$1:$B$8761,2)</f>
        <v>67</v>
      </c>
      <c r="F3762" s="11">
        <f ca="1">('Step 3. Regression'!$B$18*E3762^2+'Step 3. Regression'!$C$18*E3762+'Step 3. Regression'!$D$18)*C3762</f>
        <v>5.4889985450739509</v>
      </c>
      <c r="G3762" s="11">
        <f ca="1">('Step 3. Regression'!$G$18*E3762^2+'Step 3. Regression'!$H$18*E3762+'Step 3. Regression'!$I$18)*D3762</f>
        <v>2.7010611487102851</v>
      </c>
    </row>
    <row r="3763" spans="1:7" x14ac:dyDescent="0.25">
      <c r="A3763" s="8">
        <f>IF(ISBLANK('Step 1.4 CNY OAT'!A3763),"-",'Step 1.4 CNY OAT'!A3763)</f>
        <v>43257.75</v>
      </c>
      <c r="B3763" s="26">
        <f t="shared" si="76"/>
        <v>156</v>
      </c>
      <c r="C3763" s="67" cm="1">
        <f t="array" ref="C3763">INDEX('Step 5. Daily Avg Schedule Calc'!$A$2:$D$169,(WEEKDAY(A3763)-1)*24+HOUR(A3763)+1,3)</f>
        <v>1</v>
      </c>
      <c r="D3763" s="67" cm="1">
        <f t="array" ref="D3763">INDEX('Step 5. Daily Avg Schedule Calc'!$A$2:$D$169,(WEEKDAY(A3763)-1)*24+HOUR(A3763)+1,4)</f>
        <v>1</v>
      </c>
      <c r="E3763">
        <f>VLOOKUP(A3763,'Step 1.4 CNY OAT'!$A$1:$B$8761,2)</f>
        <v>64</v>
      </c>
      <c r="F3763" s="11">
        <f ca="1">('Step 3. Regression'!$B$18*E3763^2+'Step 3. Regression'!$C$18*E3763+'Step 3. Regression'!$D$18)*C3763</f>
        <v>5.3778892163111873</v>
      </c>
      <c r="G3763" s="11">
        <f ca="1">('Step 3. Regression'!$G$18*E3763^2+'Step 3. Regression'!$H$18*E3763+'Step 3. Regression'!$I$18)*D3763</f>
        <v>2.686970990212207</v>
      </c>
    </row>
    <row r="3764" spans="1:7" x14ac:dyDescent="0.25">
      <c r="A3764" s="8">
        <f>IF(ISBLANK('Step 1.4 CNY OAT'!A3764),"-",'Step 1.4 CNY OAT'!A3764)</f>
        <v>43257.791666666664</v>
      </c>
      <c r="B3764" s="26">
        <f t="shared" si="76"/>
        <v>156</v>
      </c>
      <c r="C3764" s="67" cm="1">
        <f t="array" ref="C3764">INDEX('Step 5. Daily Avg Schedule Calc'!$A$2:$D$169,(WEEKDAY(A3764)-1)*24+HOUR(A3764)+1,3)</f>
        <v>1</v>
      </c>
      <c r="D3764" s="67" cm="1">
        <f t="array" ref="D3764">INDEX('Step 5. Daily Avg Schedule Calc'!$A$2:$D$169,(WEEKDAY(A3764)-1)*24+HOUR(A3764)+1,4)</f>
        <v>1</v>
      </c>
      <c r="E3764">
        <f>VLOOKUP(A3764,'Step 1.4 CNY OAT'!$A$1:$B$8761,2)</f>
        <v>63</v>
      </c>
      <c r="F3764" s="11">
        <f ca="1">('Step 3. Regression'!$B$18*E3764^2+'Step 3. Regression'!$C$18*E3764+'Step 3. Regression'!$D$18)*C3764</f>
        <v>5.3505530441821012</v>
      </c>
      <c r="G3764" s="11">
        <f ca="1">('Step 3. Regression'!$G$18*E3764^2+'Step 3. Regression'!$H$18*E3764+'Step 3. Regression'!$I$18)*D3764</f>
        <v>2.6847689220218069</v>
      </c>
    </row>
    <row r="3765" spans="1:7" x14ac:dyDescent="0.25">
      <c r="A3765" s="8">
        <f>IF(ISBLANK('Step 1.4 CNY OAT'!A3765),"-",'Step 1.4 CNY OAT'!A3765)</f>
        <v>43257.833333333336</v>
      </c>
      <c r="B3765" s="26">
        <f t="shared" si="76"/>
        <v>156</v>
      </c>
      <c r="C3765" s="67" cm="1">
        <f t="array" ref="C3765">INDEX('Step 5. Daily Avg Schedule Calc'!$A$2:$D$169,(WEEKDAY(A3765)-1)*24+HOUR(A3765)+1,3)</f>
        <v>1</v>
      </c>
      <c r="D3765" s="67" cm="1">
        <f t="array" ref="D3765">INDEX('Step 5. Daily Avg Schedule Calc'!$A$2:$D$169,(WEEKDAY(A3765)-1)*24+HOUR(A3765)+1,4)</f>
        <v>1</v>
      </c>
      <c r="E3765">
        <f>VLOOKUP(A3765,'Step 1.4 CNY OAT'!$A$1:$B$8761,2)</f>
        <v>62</v>
      </c>
      <c r="F3765" s="11">
        <f ca="1">('Step 3. Regression'!$B$18*E3765^2+'Step 3. Regression'!$C$18*E3765+'Step 3. Regression'!$D$18)*C3765</f>
        <v>5.3280670074489258</v>
      </c>
      <c r="G3765" s="11">
        <f ca="1">('Step 3. Regression'!$G$18*E3765^2+'Step 3. Regression'!$H$18*E3765+'Step 3. Regression'!$I$18)*D3765</f>
        <v>2.6838141794858865</v>
      </c>
    </row>
    <row r="3766" spans="1:7" x14ac:dyDescent="0.25">
      <c r="A3766" s="8">
        <f>IF(ISBLANK('Step 1.4 CNY OAT'!A3766),"-",'Step 1.4 CNY OAT'!A3766)</f>
        <v>43257.875</v>
      </c>
      <c r="B3766" s="26">
        <f t="shared" si="76"/>
        <v>156</v>
      </c>
      <c r="C3766" s="67" cm="1">
        <f t="array" ref="C3766">INDEX('Step 5. Daily Avg Schedule Calc'!$A$2:$D$169,(WEEKDAY(A3766)-1)*24+HOUR(A3766)+1,3)</f>
        <v>1</v>
      </c>
      <c r="D3766" s="67" cm="1">
        <f t="array" ref="D3766">INDEX('Step 5. Daily Avg Schedule Calc'!$A$2:$D$169,(WEEKDAY(A3766)-1)*24+HOUR(A3766)+1,4)</f>
        <v>1</v>
      </c>
      <c r="E3766">
        <f>VLOOKUP(A3766,'Step 1.4 CNY OAT'!$A$1:$B$8761,2)</f>
        <v>61</v>
      </c>
      <c r="F3766" s="11">
        <f ca="1">('Step 3. Regression'!$B$18*E3766^2+'Step 3. Regression'!$C$18*E3766+'Step 3. Regression'!$D$18)*C3766</f>
        <v>5.3104311061116736</v>
      </c>
      <c r="G3766" s="11">
        <f ca="1">('Step 3. Regression'!$G$18*E3766^2+'Step 3. Regression'!$H$18*E3766+'Step 3. Regression'!$I$18)*D3766</f>
        <v>2.6841067626044453</v>
      </c>
    </row>
    <row r="3767" spans="1:7" x14ac:dyDescent="0.25">
      <c r="A3767" s="8">
        <f>IF(ISBLANK('Step 1.4 CNY OAT'!A3767),"-",'Step 1.4 CNY OAT'!A3767)</f>
        <v>43257.916666666664</v>
      </c>
      <c r="B3767" s="26">
        <f t="shared" si="76"/>
        <v>156</v>
      </c>
      <c r="C3767" s="67" cm="1">
        <f t="array" ref="C3767">INDEX('Step 5. Daily Avg Schedule Calc'!$A$2:$D$169,(WEEKDAY(A3767)-1)*24+HOUR(A3767)+1,3)</f>
        <v>1</v>
      </c>
      <c r="D3767" s="67" cm="1">
        <f t="array" ref="D3767">INDEX('Step 5. Daily Avg Schedule Calc'!$A$2:$D$169,(WEEKDAY(A3767)-1)*24+HOUR(A3767)+1,4)</f>
        <v>1</v>
      </c>
      <c r="E3767">
        <f>VLOOKUP(A3767,'Step 1.4 CNY OAT'!$A$1:$B$8761,2)</f>
        <v>61</v>
      </c>
      <c r="F3767" s="11">
        <f ca="1">('Step 3. Regression'!$B$18*E3767^2+'Step 3. Regression'!$C$18*E3767+'Step 3. Regression'!$D$18)*C3767</f>
        <v>5.3104311061116736</v>
      </c>
      <c r="G3767" s="11">
        <f ca="1">('Step 3. Regression'!$G$18*E3767^2+'Step 3. Regression'!$H$18*E3767+'Step 3. Regression'!$I$18)*D3767</f>
        <v>2.6841067626044453</v>
      </c>
    </row>
    <row r="3768" spans="1:7" x14ac:dyDescent="0.25">
      <c r="A3768" s="8">
        <f>IF(ISBLANK('Step 1.4 CNY OAT'!A3768),"-",'Step 1.4 CNY OAT'!A3768)</f>
        <v>43257.958333333336</v>
      </c>
      <c r="B3768" s="26">
        <f t="shared" si="76"/>
        <v>156</v>
      </c>
      <c r="C3768" s="67" cm="1">
        <f t="array" ref="C3768">INDEX('Step 5. Daily Avg Schedule Calc'!$A$2:$D$169,(WEEKDAY(A3768)-1)*24+HOUR(A3768)+1,3)</f>
        <v>1</v>
      </c>
      <c r="D3768" s="67" cm="1">
        <f t="array" ref="D3768">INDEX('Step 5. Daily Avg Schedule Calc'!$A$2:$D$169,(WEEKDAY(A3768)-1)*24+HOUR(A3768)+1,4)</f>
        <v>1</v>
      </c>
      <c r="E3768">
        <f>VLOOKUP(A3768,'Step 1.4 CNY OAT'!$A$1:$B$8761,2)</f>
        <v>60</v>
      </c>
      <c r="F3768" s="11">
        <f ca="1">('Step 3. Regression'!$B$18*E3768^2+'Step 3. Regression'!$C$18*E3768+'Step 3. Regression'!$D$18)*C3768</f>
        <v>5.2976453401703321</v>
      </c>
      <c r="G3768" s="11">
        <f ca="1">('Step 3. Regression'!$G$18*E3768^2+'Step 3. Regression'!$H$18*E3768+'Step 3. Regression'!$I$18)*D3768</f>
        <v>2.685646671377484</v>
      </c>
    </row>
    <row r="3769" spans="1:7" x14ac:dyDescent="0.25">
      <c r="A3769" s="8">
        <f>IF(ISBLANK('Step 1.4 CNY OAT'!A3769),"-",'Step 1.4 CNY OAT'!A3769)</f>
        <v>43258</v>
      </c>
      <c r="B3769" s="26">
        <f t="shared" si="76"/>
        <v>157</v>
      </c>
      <c r="C3769" s="67" cm="1">
        <f t="array" ref="C3769">INDEX('Step 5. Daily Avg Schedule Calc'!$A$2:$D$169,(WEEKDAY(A3769)-1)*24+HOUR(A3769)+1,3)</f>
        <v>1</v>
      </c>
      <c r="D3769" s="67" cm="1">
        <f t="array" ref="D3769">INDEX('Step 5. Daily Avg Schedule Calc'!$A$2:$D$169,(WEEKDAY(A3769)-1)*24+HOUR(A3769)+1,4)</f>
        <v>1</v>
      </c>
      <c r="E3769">
        <f>VLOOKUP(A3769,'Step 1.4 CNY OAT'!$A$1:$B$8761,2)</f>
        <v>61</v>
      </c>
      <c r="F3769" s="11">
        <f ca="1">('Step 3. Regression'!$B$18*E3769^2+'Step 3. Regression'!$C$18*E3769+'Step 3. Regression'!$D$18)*C3769</f>
        <v>5.3104311061116736</v>
      </c>
      <c r="G3769" s="11">
        <f ca="1">('Step 3. Regression'!$G$18*E3769^2+'Step 3. Regression'!$H$18*E3769+'Step 3. Regression'!$I$18)*D3769</f>
        <v>2.6841067626044453</v>
      </c>
    </row>
    <row r="3770" spans="1:7" x14ac:dyDescent="0.25">
      <c r="A3770" s="8">
        <f>IF(ISBLANK('Step 1.4 CNY OAT'!A3770),"-",'Step 1.4 CNY OAT'!A3770)</f>
        <v>43258.041666666664</v>
      </c>
      <c r="B3770" s="26">
        <f t="shared" si="76"/>
        <v>157</v>
      </c>
      <c r="C3770" s="67" cm="1">
        <f t="array" ref="C3770">INDEX('Step 5. Daily Avg Schedule Calc'!$A$2:$D$169,(WEEKDAY(A3770)-1)*24+HOUR(A3770)+1,3)</f>
        <v>1</v>
      </c>
      <c r="D3770" s="67" cm="1">
        <f t="array" ref="D3770">INDEX('Step 5. Daily Avg Schedule Calc'!$A$2:$D$169,(WEEKDAY(A3770)-1)*24+HOUR(A3770)+1,4)</f>
        <v>1</v>
      </c>
      <c r="E3770">
        <f>VLOOKUP(A3770,'Step 1.4 CNY OAT'!$A$1:$B$8761,2)</f>
        <v>61</v>
      </c>
      <c r="F3770" s="11">
        <f ca="1">('Step 3. Regression'!$B$18*E3770^2+'Step 3. Regression'!$C$18*E3770+'Step 3. Regression'!$D$18)*C3770</f>
        <v>5.3104311061116736</v>
      </c>
      <c r="G3770" s="11">
        <f ca="1">('Step 3. Regression'!$G$18*E3770^2+'Step 3. Regression'!$H$18*E3770+'Step 3. Regression'!$I$18)*D3770</f>
        <v>2.6841067626044453</v>
      </c>
    </row>
    <row r="3771" spans="1:7" x14ac:dyDescent="0.25">
      <c r="A3771" s="8">
        <f>IF(ISBLANK('Step 1.4 CNY OAT'!A3771),"-",'Step 1.4 CNY OAT'!A3771)</f>
        <v>43258.083333333336</v>
      </c>
      <c r="B3771" s="26">
        <f t="shared" si="76"/>
        <v>157</v>
      </c>
      <c r="C3771" s="67" cm="1">
        <f t="array" ref="C3771">INDEX('Step 5. Daily Avg Schedule Calc'!$A$2:$D$169,(WEEKDAY(A3771)-1)*24+HOUR(A3771)+1,3)</f>
        <v>1</v>
      </c>
      <c r="D3771" s="67" cm="1">
        <f t="array" ref="D3771">INDEX('Step 5. Daily Avg Schedule Calc'!$A$2:$D$169,(WEEKDAY(A3771)-1)*24+HOUR(A3771)+1,4)</f>
        <v>1</v>
      </c>
      <c r="E3771">
        <f>VLOOKUP(A3771,'Step 1.4 CNY OAT'!$A$1:$B$8761,2)</f>
        <v>61</v>
      </c>
      <c r="F3771" s="11">
        <f ca="1">('Step 3. Regression'!$B$18*E3771^2+'Step 3. Regression'!$C$18*E3771+'Step 3. Regression'!$D$18)*C3771</f>
        <v>5.3104311061116736</v>
      </c>
      <c r="G3771" s="11">
        <f ca="1">('Step 3. Regression'!$G$18*E3771^2+'Step 3. Regression'!$H$18*E3771+'Step 3. Regression'!$I$18)*D3771</f>
        <v>2.6841067626044453</v>
      </c>
    </row>
    <row r="3772" spans="1:7" x14ac:dyDescent="0.25">
      <c r="A3772" s="8">
        <f>IF(ISBLANK('Step 1.4 CNY OAT'!A3772),"-",'Step 1.4 CNY OAT'!A3772)</f>
        <v>43258.125</v>
      </c>
      <c r="B3772" s="26">
        <f t="shared" si="76"/>
        <v>157</v>
      </c>
      <c r="C3772" s="67" cm="1">
        <f t="array" ref="C3772">INDEX('Step 5. Daily Avg Schedule Calc'!$A$2:$D$169,(WEEKDAY(A3772)-1)*24+HOUR(A3772)+1,3)</f>
        <v>1</v>
      </c>
      <c r="D3772" s="67" cm="1">
        <f t="array" ref="D3772">INDEX('Step 5. Daily Avg Schedule Calc'!$A$2:$D$169,(WEEKDAY(A3772)-1)*24+HOUR(A3772)+1,4)</f>
        <v>1</v>
      </c>
      <c r="E3772">
        <f>VLOOKUP(A3772,'Step 1.4 CNY OAT'!$A$1:$B$8761,2)</f>
        <v>61</v>
      </c>
      <c r="F3772" s="11">
        <f ca="1">('Step 3. Regression'!$B$18*E3772^2+'Step 3. Regression'!$C$18*E3772+'Step 3. Regression'!$D$18)*C3772</f>
        <v>5.3104311061116736</v>
      </c>
      <c r="G3772" s="11">
        <f ca="1">('Step 3. Regression'!$G$18*E3772^2+'Step 3. Regression'!$H$18*E3772+'Step 3. Regression'!$I$18)*D3772</f>
        <v>2.6841067626044453</v>
      </c>
    </row>
    <row r="3773" spans="1:7" x14ac:dyDescent="0.25">
      <c r="A3773" s="8">
        <f>IF(ISBLANK('Step 1.4 CNY OAT'!A3773),"-",'Step 1.4 CNY OAT'!A3773)</f>
        <v>43258.166666666664</v>
      </c>
      <c r="B3773" s="26">
        <f t="shared" si="76"/>
        <v>157</v>
      </c>
      <c r="C3773" s="67" cm="1">
        <f t="array" ref="C3773">INDEX('Step 5. Daily Avg Schedule Calc'!$A$2:$D$169,(WEEKDAY(A3773)-1)*24+HOUR(A3773)+1,3)</f>
        <v>1</v>
      </c>
      <c r="D3773" s="67" cm="1">
        <f t="array" ref="D3773">INDEX('Step 5. Daily Avg Schedule Calc'!$A$2:$D$169,(WEEKDAY(A3773)-1)*24+HOUR(A3773)+1,4)</f>
        <v>1</v>
      </c>
      <c r="E3773">
        <f>VLOOKUP(A3773,'Step 1.4 CNY OAT'!$A$1:$B$8761,2)</f>
        <v>63</v>
      </c>
      <c r="F3773" s="11">
        <f ca="1">('Step 3. Regression'!$B$18*E3773^2+'Step 3. Regression'!$C$18*E3773+'Step 3. Regression'!$D$18)*C3773</f>
        <v>5.3505530441821012</v>
      </c>
      <c r="G3773" s="11">
        <f ca="1">('Step 3. Regression'!$G$18*E3773^2+'Step 3. Regression'!$H$18*E3773+'Step 3. Regression'!$I$18)*D3773</f>
        <v>2.6847689220218069</v>
      </c>
    </row>
    <row r="3774" spans="1:7" x14ac:dyDescent="0.25">
      <c r="A3774" s="8">
        <f>IF(ISBLANK('Step 1.4 CNY OAT'!A3774),"-",'Step 1.4 CNY OAT'!A3774)</f>
        <v>43258.208333333336</v>
      </c>
      <c r="B3774" s="26">
        <f t="shared" si="76"/>
        <v>157</v>
      </c>
      <c r="C3774" s="67" cm="1">
        <f t="array" ref="C3774">INDEX('Step 5. Daily Avg Schedule Calc'!$A$2:$D$169,(WEEKDAY(A3774)-1)*24+HOUR(A3774)+1,3)</f>
        <v>1</v>
      </c>
      <c r="D3774" s="67" cm="1">
        <f t="array" ref="D3774">INDEX('Step 5. Daily Avg Schedule Calc'!$A$2:$D$169,(WEEKDAY(A3774)-1)*24+HOUR(A3774)+1,4)</f>
        <v>1</v>
      </c>
      <c r="E3774">
        <f>VLOOKUP(A3774,'Step 1.4 CNY OAT'!$A$1:$B$8761,2)</f>
        <v>61</v>
      </c>
      <c r="F3774" s="11">
        <f ca="1">('Step 3. Regression'!$B$18*E3774^2+'Step 3. Regression'!$C$18*E3774+'Step 3. Regression'!$D$18)*C3774</f>
        <v>5.3104311061116736</v>
      </c>
      <c r="G3774" s="11">
        <f ca="1">('Step 3. Regression'!$G$18*E3774^2+'Step 3. Regression'!$H$18*E3774+'Step 3. Regression'!$I$18)*D3774</f>
        <v>2.6841067626044453</v>
      </c>
    </row>
    <row r="3775" spans="1:7" x14ac:dyDescent="0.25">
      <c r="A3775" s="8">
        <f>IF(ISBLANK('Step 1.4 CNY OAT'!A3775),"-",'Step 1.4 CNY OAT'!A3775)</f>
        <v>43258.25</v>
      </c>
      <c r="B3775" s="26">
        <f t="shared" si="76"/>
        <v>157</v>
      </c>
      <c r="C3775" s="67" cm="1">
        <f t="array" ref="C3775">INDEX('Step 5. Daily Avg Schedule Calc'!$A$2:$D$169,(WEEKDAY(A3775)-1)*24+HOUR(A3775)+1,3)</f>
        <v>1</v>
      </c>
      <c r="D3775" s="67" cm="1">
        <f t="array" ref="D3775">INDEX('Step 5. Daily Avg Schedule Calc'!$A$2:$D$169,(WEEKDAY(A3775)-1)*24+HOUR(A3775)+1,4)</f>
        <v>1</v>
      </c>
      <c r="E3775">
        <f>VLOOKUP(A3775,'Step 1.4 CNY OAT'!$A$1:$B$8761,2)</f>
        <v>63</v>
      </c>
      <c r="F3775" s="11">
        <f ca="1">('Step 3. Regression'!$B$18*E3775^2+'Step 3. Regression'!$C$18*E3775+'Step 3. Regression'!$D$18)*C3775</f>
        <v>5.3505530441821012</v>
      </c>
      <c r="G3775" s="11">
        <f ca="1">('Step 3. Regression'!$G$18*E3775^2+'Step 3. Regression'!$H$18*E3775+'Step 3. Regression'!$I$18)*D3775</f>
        <v>2.6847689220218069</v>
      </c>
    </row>
    <row r="3776" spans="1:7" x14ac:dyDescent="0.25">
      <c r="A3776" s="8">
        <f>IF(ISBLANK('Step 1.4 CNY OAT'!A3776),"-",'Step 1.4 CNY OAT'!A3776)</f>
        <v>43258.291666666664</v>
      </c>
      <c r="B3776" s="26">
        <f t="shared" si="76"/>
        <v>157</v>
      </c>
      <c r="C3776" s="67" cm="1">
        <f t="array" ref="C3776">INDEX('Step 5. Daily Avg Schedule Calc'!$A$2:$D$169,(WEEKDAY(A3776)-1)*24+HOUR(A3776)+1,3)</f>
        <v>1</v>
      </c>
      <c r="D3776" s="67" cm="1">
        <f t="array" ref="D3776">INDEX('Step 5. Daily Avg Schedule Calc'!$A$2:$D$169,(WEEKDAY(A3776)-1)*24+HOUR(A3776)+1,4)</f>
        <v>1</v>
      </c>
      <c r="E3776">
        <f>VLOOKUP(A3776,'Step 1.4 CNY OAT'!$A$1:$B$8761,2)</f>
        <v>63</v>
      </c>
      <c r="F3776" s="11">
        <f ca="1">('Step 3. Regression'!$B$18*E3776^2+'Step 3. Regression'!$C$18*E3776+'Step 3. Regression'!$D$18)*C3776</f>
        <v>5.3505530441821012</v>
      </c>
      <c r="G3776" s="11">
        <f ca="1">('Step 3. Regression'!$G$18*E3776^2+'Step 3. Regression'!$H$18*E3776+'Step 3. Regression'!$I$18)*D3776</f>
        <v>2.6847689220218069</v>
      </c>
    </row>
    <row r="3777" spans="1:7" x14ac:dyDescent="0.25">
      <c r="A3777" s="8">
        <f>IF(ISBLANK('Step 1.4 CNY OAT'!A3777),"-",'Step 1.4 CNY OAT'!A3777)</f>
        <v>43258.333333333336</v>
      </c>
      <c r="B3777" s="26">
        <f t="shared" si="76"/>
        <v>157</v>
      </c>
      <c r="C3777" s="67" cm="1">
        <f t="array" ref="C3777">INDEX('Step 5. Daily Avg Schedule Calc'!$A$2:$D$169,(WEEKDAY(A3777)-1)*24+HOUR(A3777)+1,3)</f>
        <v>1</v>
      </c>
      <c r="D3777" s="67" cm="1">
        <f t="array" ref="D3777">INDEX('Step 5. Daily Avg Schedule Calc'!$A$2:$D$169,(WEEKDAY(A3777)-1)*24+HOUR(A3777)+1,4)</f>
        <v>1</v>
      </c>
      <c r="E3777">
        <f>VLOOKUP(A3777,'Step 1.4 CNY OAT'!$A$1:$B$8761,2)</f>
        <v>62</v>
      </c>
      <c r="F3777" s="11">
        <f ca="1">('Step 3. Regression'!$B$18*E3777^2+'Step 3. Regression'!$C$18*E3777+'Step 3. Regression'!$D$18)*C3777</f>
        <v>5.3280670074489258</v>
      </c>
      <c r="G3777" s="11">
        <f ca="1">('Step 3. Regression'!$G$18*E3777^2+'Step 3. Regression'!$H$18*E3777+'Step 3. Regression'!$I$18)*D3777</f>
        <v>2.6838141794858865</v>
      </c>
    </row>
    <row r="3778" spans="1:7" x14ac:dyDescent="0.25">
      <c r="A3778" s="8">
        <f>IF(ISBLANK('Step 1.4 CNY OAT'!A3778),"-",'Step 1.4 CNY OAT'!A3778)</f>
        <v>43258.375</v>
      </c>
      <c r="B3778" s="26">
        <f t="shared" si="76"/>
        <v>157</v>
      </c>
      <c r="C3778" s="67" cm="1">
        <f t="array" ref="C3778">INDEX('Step 5. Daily Avg Schedule Calc'!$A$2:$D$169,(WEEKDAY(A3778)-1)*24+HOUR(A3778)+1,3)</f>
        <v>1</v>
      </c>
      <c r="D3778" s="67" cm="1">
        <f t="array" ref="D3778">INDEX('Step 5. Daily Avg Schedule Calc'!$A$2:$D$169,(WEEKDAY(A3778)-1)*24+HOUR(A3778)+1,4)</f>
        <v>1</v>
      </c>
      <c r="E3778">
        <f>VLOOKUP(A3778,'Step 1.4 CNY OAT'!$A$1:$B$8761,2)</f>
        <v>63</v>
      </c>
      <c r="F3778" s="11">
        <f ca="1">('Step 3. Regression'!$B$18*E3778^2+'Step 3. Regression'!$C$18*E3778+'Step 3. Regression'!$D$18)*C3778</f>
        <v>5.3505530441821012</v>
      </c>
      <c r="G3778" s="11">
        <f ca="1">('Step 3. Regression'!$G$18*E3778^2+'Step 3. Regression'!$H$18*E3778+'Step 3. Regression'!$I$18)*D3778</f>
        <v>2.6847689220218069</v>
      </c>
    </row>
    <row r="3779" spans="1:7" x14ac:dyDescent="0.25">
      <c r="A3779" s="8">
        <f>IF(ISBLANK('Step 1.4 CNY OAT'!A3779),"-",'Step 1.4 CNY OAT'!A3779)</f>
        <v>43258.416666666664</v>
      </c>
      <c r="B3779" s="26">
        <f t="shared" ref="B3779:B3842" si="77">_xlfn.DAYS(A3779,$A$2)</f>
        <v>157</v>
      </c>
      <c r="C3779" s="67" cm="1">
        <f t="array" ref="C3779">INDEX('Step 5. Daily Avg Schedule Calc'!$A$2:$D$169,(WEEKDAY(A3779)-1)*24+HOUR(A3779)+1,3)</f>
        <v>1</v>
      </c>
      <c r="D3779" s="67" cm="1">
        <f t="array" ref="D3779">INDEX('Step 5. Daily Avg Schedule Calc'!$A$2:$D$169,(WEEKDAY(A3779)-1)*24+HOUR(A3779)+1,4)</f>
        <v>1</v>
      </c>
      <c r="E3779">
        <f>VLOOKUP(A3779,'Step 1.4 CNY OAT'!$A$1:$B$8761,2)</f>
        <v>63</v>
      </c>
      <c r="F3779" s="11">
        <f ca="1">('Step 3. Regression'!$B$18*E3779^2+'Step 3. Regression'!$C$18*E3779+'Step 3. Regression'!$D$18)*C3779</f>
        <v>5.3505530441821012</v>
      </c>
      <c r="G3779" s="11">
        <f ca="1">('Step 3. Regression'!$G$18*E3779^2+'Step 3. Regression'!$H$18*E3779+'Step 3. Regression'!$I$18)*D3779</f>
        <v>2.6847689220218069</v>
      </c>
    </row>
    <row r="3780" spans="1:7" x14ac:dyDescent="0.25">
      <c r="A3780" s="8">
        <f>IF(ISBLANK('Step 1.4 CNY OAT'!A3780),"-",'Step 1.4 CNY OAT'!A3780)</f>
        <v>43258.458333333336</v>
      </c>
      <c r="B3780" s="26">
        <f t="shared" si="77"/>
        <v>157</v>
      </c>
      <c r="C3780" s="67" cm="1">
        <f t="array" ref="C3780">INDEX('Step 5. Daily Avg Schedule Calc'!$A$2:$D$169,(WEEKDAY(A3780)-1)*24+HOUR(A3780)+1,3)</f>
        <v>1</v>
      </c>
      <c r="D3780" s="67" cm="1">
        <f t="array" ref="D3780">INDEX('Step 5. Daily Avg Schedule Calc'!$A$2:$D$169,(WEEKDAY(A3780)-1)*24+HOUR(A3780)+1,4)</f>
        <v>1</v>
      </c>
      <c r="E3780">
        <f>VLOOKUP(A3780,'Step 1.4 CNY OAT'!$A$1:$B$8761,2)</f>
        <v>65</v>
      </c>
      <c r="F3780" s="11">
        <f ca="1">('Step 3. Regression'!$B$18*E3780^2+'Step 3. Regression'!$C$18*E3780+'Step 3. Regression'!$D$18)*C3780</f>
        <v>5.4100755238361913</v>
      </c>
      <c r="G3780" s="11">
        <f ca="1">('Step 3. Regression'!$G$18*E3780^2+'Step 3. Regression'!$H$18*E3780+'Step 3. Regression'!$I$18)*D3780</f>
        <v>2.6904203840570866</v>
      </c>
    </row>
    <row r="3781" spans="1:7" x14ac:dyDescent="0.25">
      <c r="A3781" s="8">
        <f>IF(ISBLANK('Step 1.4 CNY OAT'!A3781),"-",'Step 1.4 CNY OAT'!A3781)</f>
        <v>43258.5</v>
      </c>
      <c r="B3781" s="26">
        <f t="shared" si="77"/>
        <v>157</v>
      </c>
      <c r="C3781" s="67" cm="1">
        <f t="array" ref="C3781">INDEX('Step 5. Daily Avg Schedule Calc'!$A$2:$D$169,(WEEKDAY(A3781)-1)*24+HOUR(A3781)+1,3)</f>
        <v>1</v>
      </c>
      <c r="D3781" s="67" cm="1">
        <f t="array" ref="D3781">INDEX('Step 5. Daily Avg Schedule Calc'!$A$2:$D$169,(WEEKDAY(A3781)-1)*24+HOUR(A3781)+1,4)</f>
        <v>1</v>
      </c>
      <c r="E3781">
        <f>VLOOKUP(A3781,'Step 1.4 CNY OAT'!$A$1:$B$8761,2)</f>
        <v>68</v>
      </c>
      <c r="F3781" s="11">
        <f ca="1">('Step 3. Regression'!$B$18*E3781^2+'Step 3. Regression'!$C$18*E3781+'Step 3. Regression'!$D$18)*C3781</f>
        <v>5.5357352587867084</v>
      </c>
      <c r="G3781" s="11">
        <f ca="1">('Step 3. Regression'!$G$18*E3781^2+'Step 3. Regression'!$H$18*E3781+'Step 3. Regression'!$I$18)*D3781</f>
        <v>2.7082525195186036</v>
      </c>
    </row>
    <row r="3782" spans="1:7" x14ac:dyDescent="0.25">
      <c r="A3782" s="8">
        <f>IF(ISBLANK('Step 1.4 CNY OAT'!A3782),"-",'Step 1.4 CNY OAT'!A3782)</f>
        <v>43258.541666666664</v>
      </c>
      <c r="B3782" s="26">
        <f t="shared" si="77"/>
        <v>157</v>
      </c>
      <c r="C3782" s="67" cm="1">
        <f t="array" ref="C3782">INDEX('Step 5. Daily Avg Schedule Calc'!$A$2:$D$169,(WEEKDAY(A3782)-1)*24+HOUR(A3782)+1,3)</f>
        <v>1</v>
      </c>
      <c r="D3782" s="67" cm="1">
        <f t="array" ref="D3782">INDEX('Step 5. Daily Avg Schedule Calc'!$A$2:$D$169,(WEEKDAY(A3782)-1)*24+HOUR(A3782)+1,4)</f>
        <v>1</v>
      </c>
      <c r="E3782">
        <f>VLOOKUP(A3782,'Step 1.4 CNY OAT'!$A$1:$B$8761,2)</f>
        <v>70</v>
      </c>
      <c r="F3782" s="11">
        <f ca="1">('Step 3. Regression'!$B$18*E3782^2+'Step 3. Regression'!$C$18*E3782+'Step 3. Regression'!$D$18)*C3782</f>
        <v>5.6437590923999679</v>
      </c>
      <c r="G3782" s="11">
        <f ca="1">('Step 3. Regression'!$G$18*E3782^2+'Step 3. Regression'!$H$18*E3782+'Step 3. Regression'!$I$18)*D3782</f>
        <v>2.7263772380986788</v>
      </c>
    </row>
    <row r="3783" spans="1:7" x14ac:dyDescent="0.25">
      <c r="A3783" s="8">
        <f>IF(ISBLANK('Step 1.4 CNY OAT'!A3783),"-",'Step 1.4 CNY OAT'!A3783)</f>
        <v>43258.583333333336</v>
      </c>
      <c r="B3783" s="26">
        <f t="shared" si="77"/>
        <v>157</v>
      </c>
      <c r="C3783" s="67" cm="1">
        <f t="array" ref="C3783">INDEX('Step 5. Daily Avg Schedule Calc'!$A$2:$D$169,(WEEKDAY(A3783)-1)*24+HOUR(A3783)+1,3)</f>
        <v>1</v>
      </c>
      <c r="D3783" s="67" cm="1">
        <f t="array" ref="D3783">INDEX('Step 5. Daily Avg Schedule Calc'!$A$2:$D$169,(WEEKDAY(A3783)-1)*24+HOUR(A3783)+1,4)</f>
        <v>1</v>
      </c>
      <c r="E3783">
        <f>VLOOKUP(A3783,'Step 1.4 CNY OAT'!$A$1:$B$8761,2)</f>
        <v>71</v>
      </c>
      <c r="F3783" s="11">
        <f ca="1">('Step 3. Regression'!$B$18*E3783^2+'Step 3. Regression'!$C$18*E3783+'Step 3. Regression'!$D$18)*C3783</f>
        <v>5.7050462123004699</v>
      </c>
      <c r="G3783" s="11">
        <f ca="1">('Step 3. Regression'!$G$18*E3783^2+'Step 3. Regression'!$H$18*E3783+'Step 3. Regression'!$I$18)*D3783</f>
        <v>2.7373105858704356</v>
      </c>
    </row>
    <row r="3784" spans="1:7" x14ac:dyDescent="0.25">
      <c r="A3784" s="8">
        <f>IF(ISBLANK('Step 1.4 CNY OAT'!A3784),"-",'Step 1.4 CNY OAT'!A3784)</f>
        <v>43258.625</v>
      </c>
      <c r="B3784" s="26">
        <f t="shared" si="77"/>
        <v>157</v>
      </c>
      <c r="C3784" s="67" cm="1">
        <f t="array" ref="C3784">INDEX('Step 5. Daily Avg Schedule Calc'!$A$2:$D$169,(WEEKDAY(A3784)-1)*24+HOUR(A3784)+1,3)</f>
        <v>1</v>
      </c>
      <c r="D3784" s="67" cm="1">
        <f t="array" ref="D3784">INDEX('Step 5. Daily Avg Schedule Calc'!$A$2:$D$169,(WEEKDAY(A3784)-1)*24+HOUR(A3784)+1,4)</f>
        <v>1</v>
      </c>
      <c r="E3784">
        <f>VLOOKUP(A3784,'Step 1.4 CNY OAT'!$A$1:$B$8761,2)</f>
        <v>72</v>
      </c>
      <c r="F3784" s="11">
        <f ca="1">('Step 3. Regression'!$B$18*E3784^2+'Step 3. Regression'!$C$18*E3784+'Step 3. Regression'!$D$18)*C3784</f>
        <v>5.7711834675968934</v>
      </c>
      <c r="G3784" s="11">
        <f ca="1">('Step 3. Regression'!$G$18*E3784^2+'Step 3. Regression'!$H$18*E3784+'Step 3. Regression'!$I$18)*D3784</f>
        <v>2.7494912592966725</v>
      </c>
    </row>
    <row r="3785" spans="1:7" x14ac:dyDescent="0.25">
      <c r="A3785" s="8">
        <f>IF(ISBLANK('Step 1.4 CNY OAT'!A3785),"-",'Step 1.4 CNY OAT'!A3785)</f>
        <v>43258.666666666664</v>
      </c>
      <c r="B3785" s="26">
        <f t="shared" si="77"/>
        <v>157</v>
      </c>
      <c r="C3785" s="67" cm="1">
        <f t="array" ref="C3785">INDEX('Step 5. Daily Avg Schedule Calc'!$A$2:$D$169,(WEEKDAY(A3785)-1)*24+HOUR(A3785)+1,3)</f>
        <v>1</v>
      </c>
      <c r="D3785" s="67" cm="1">
        <f t="array" ref="D3785">INDEX('Step 5. Daily Avg Schedule Calc'!$A$2:$D$169,(WEEKDAY(A3785)-1)*24+HOUR(A3785)+1,4)</f>
        <v>1</v>
      </c>
      <c r="E3785">
        <f>VLOOKUP(A3785,'Step 1.4 CNY OAT'!$A$1:$B$8761,2)</f>
        <v>70</v>
      </c>
      <c r="F3785" s="11">
        <f ca="1">('Step 3. Regression'!$B$18*E3785^2+'Step 3. Regression'!$C$18*E3785+'Step 3. Regression'!$D$18)*C3785</f>
        <v>5.6437590923999679</v>
      </c>
      <c r="G3785" s="11">
        <f ca="1">('Step 3. Regression'!$G$18*E3785^2+'Step 3. Regression'!$H$18*E3785+'Step 3. Regression'!$I$18)*D3785</f>
        <v>2.7263772380986788</v>
      </c>
    </row>
    <row r="3786" spans="1:7" x14ac:dyDescent="0.25">
      <c r="A3786" s="8">
        <f>IF(ISBLANK('Step 1.4 CNY OAT'!A3786),"-",'Step 1.4 CNY OAT'!A3786)</f>
        <v>43258.708333333336</v>
      </c>
      <c r="B3786" s="26">
        <f t="shared" si="77"/>
        <v>157</v>
      </c>
      <c r="C3786" s="67" cm="1">
        <f t="array" ref="C3786">INDEX('Step 5. Daily Avg Schedule Calc'!$A$2:$D$169,(WEEKDAY(A3786)-1)*24+HOUR(A3786)+1,3)</f>
        <v>1</v>
      </c>
      <c r="D3786" s="67" cm="1">
        <f t="array" ref="D3786">INDEX('Step 5. Daily Avg Schedule Calc'!$A$2:$D$169,(WEEKDAY(A3786)-1)*24+HOUR(A3786)+1,4)</f>
        <v>1</v>
      </c>
      <c r="E3786">
        <f>VLOOKUP(A3786,'Step 1.4 CNY OAT'!$A$1:$B$8761,2)</f>
        <v>69</v>
      </c>
      <c r="F3786" s="11">
        <f ca="1">('Step 3. Regression'!$B$18*E3786^2+'Step 3. Regression'!$C$18*E3786+'Step 3. Regression'!$D$18)*C3786</f>
        <v>5.5873221078953783</v>
      </c>
      <c r="G3786" s="11">
        <f ca="1">('Step 3. Regression'!$G$18*E3786^2+'Step 3. Regression'!$H$18*E3786+'Step 3. Regression'!$I$18)*D3786</f>
        <v>2.7166912159814012</v>
      </c>
    </row>
    <row r="3787" spans="1:7" x14ac:dyDescent="0.25">
      <c r="A3787" s="8">
        <f>IF(ISBLANK('Step 1.4 CNY OAT'!A3787),"-",'Step 1.4 CNY OAT'!A3787)</f>
        <v>43258.75</v>
      </c>
      <c r="B3787" s="26">
        <f t="shared" si="77"/>
        <v>157</v>
      </c>
      <c r="C3787" s="67" cm="1">
        <f t="array" ref="C3787">INDEX('Step 5. Daily Avg Schedule Calc'!$A$2:$D$169,(WEEKDAY(A3787)-1)*24+HOUR(A3787)+1,3)</f>
        <v>1</v>
      </c>
      <c r="D3787" s="67" cm="1">
        <f t="array" ref="D3787">INDEX('Step 5. Daily Avg Schedule Calc'!$A$2:$D$169,(WEEKDAY(A3787)-1)*24+HOUR(A3787)+1,4)</f>
        <v>1</v>
      </c>
      <c r="E3787">
        <f>VLOOKUP(A3787,'Step 1.4 CNY OAT'!$A$1:$B$8761,2)</f>
        <v>66</v>
      </c>
      <c r="F3787" s="11">
        <f ca="1">('Step 3. Regression'!$B$18*E3787^2+'Step 3. Regression'!$C$18*E3787+'Step 3. Regression'!$D$18)*C3787</f>
        <v>5.4471119667571148</v>
      </c>
      <c r="G3787" s="11">
        <f ca="1">('Step 3. Regression'!$G$18*E3787^2+'Step 3. Regression'!$H$18*E3787+'Step 3. Regression'!$I$18)*D3787</f>
        <v>2.6951171035564454</v>
      </c>
    </row>
    <row r="3788" spans="1:7" x14ac:dyDescent="0.25">
      <c r="A3788" s="8">
        <f>IF(ISBLANK('Step 1.4 CNY OAT'!A3788),"-",'Step 1.4 CNY OAT'!A3788)</f>
        <v>43258.791666666664</v>
      </c>
      <c r="B3788" s="26">
        <f t="shared" si="77"/>
        <v>157</v>
      </c>
      <c r="C3788" s="67" cm="1">
        <f t="array" ref="C3788">INDEX('Step 5. Daily Avg Schedule Calc'!$A$2:$D$169,(WEEKDAY(A3788)-1)*24+HOUR(A3788)+1,3)</f>
        <v>1</v>
      </c>
      <c r="D3788" s="67" cm="1">
        <f t="array" ref="D3788">INDEX('Step 5. Daily Avg Schedule Calc'!$A$2:$D$169,(WEEKDAY(A3788)-1)*24+HOUR(A3788)+1,4)</f>
        <v>1</v>
      </c>
      <c r="E3788">
        <f>VLOOKUP(A3788,'Step 1.4 CNY OAT'!$A$1:$B$8761,2)</f>
        <v>64</v>
      </c>
      <c r="F3788" s="11">
        <f ca="1">('Step 3. Regression'!$B$18*E3788^2+'Step 3. Regression'!$C$18*E3788+'Step 3. Regression'!$D$18)*C3788</f>
        <v>5.3778892163111873</v>
      </c>
      <c r="G3788" s="11">
        <f ca="1">('Step 3. Regression'!$G$18*E3788^2+'Step 3. Regression'!$H$18*E3788+'Step 3. Regression'!$I$18)*D3788</f>
        <v>2.686970990212207</v>
      </c>
    </row>
    <row r="3789" spans="1:7" x14ac:dyDescent="0.25">
      <c r="A3789" s="8">
        <f>IF(ISBLANK('Step 1.4 CNY OAT'!A3789),"-",'Step 1.4 CNY OAT'!A3789)</f>
        <v>43258.833333333336</v>
      </c>
      <c r="B3789" s="26">
        <f t="shared" si="77"/>
        <v>157</v>
      </c>
      <c r="C3789" s="67" cm="1">
        <f t="array" ref="C3789">INDEX('Step 5. Daily Avg Schedule Calc'!$A$2:$D$169,(WEEKDAY(A3789)-1)*24+HOUR(A3789)+1,3)</f>
        <v>1</v>
      </c>
      <c r="D3789" s="67" cm="1">
        <f t="array" ref="D3789">INDEX('Step 5. Daily Avg Schedule Calc'!$A$2:$D$169,(WEEKDAY(A3789)-1)*24+HOUR(A3789)+1,4)</f>
        <v>1</v>
      </c>
      <c r="E3789">
        <f>VLOOKUP(A3789,'Step 1.4 CNY OAT'!$A$1:$B$8761,2)</f>
        <v>64</v>
      </c>
      <c r="F3789" s="11">
        <f ca="1">('Step 3. Regression'!$B$18*E3789^2+'Step 3. Regression'!$C$18*E3789+'Step 3. Regression'!$D$18)*C3789</f>
        <v>5.3778892163111873</v>
      </c>
      <c r="G3789" s="11">
        <f ca="1">('Step 3. Regression'!$G$18*E3789^2+'Step 3. Regression'!$H$18*E3789+'Step 3. Regression'!$I$18)*D3789</f>
        <v>2.686970990212207</v>
      </c>
    </row>
    <row r="3790" spans="1:7" x14ac:dyDescent="0.25">
      <c r="A3790" s="8">
        <f>IF(ISBLANK('Step 1.4 CNY OAT'!A3790),"-",'Step 1.4 CNY OAT'!A3790)</f>
        <v>43258.875</v>
      </c>
      <c r="B3790" s="26">
        <f t="shared" si="77"/>
        <v>157</v>
      </c>
      <c r="C3790" s="67" cm="1">
        <f t="array" ref="C3790">INDEX('Step 5. Daily Avg Schedule Calc'!$A$2:$D$169,(WEEKDAY(A3790)-1)*24+HOUR(A3790)+1,3)</f>
        <v>1</v>
      </c>
      <c r="D3790" s="67" cm="1">
        <f t="array" ref="D3790">INDEX('Step 5. Daily Avg Schedule Calc'!$A$2:$D$169,(WEEKDAY(A3790)-1)*24+HOUR(A3790)+1,4)</f>
        <v>1</v>
      </c>
      <c r="E3790">
        <f>VLOOKUP(A3790,'Step 1.4 CNY OAT'!$A$1:$B$8761,2)</f>
        <v>63</v>
      </c>
      <c r="F3790" s="11">
        <f ca="1">('Step 3. Regression'!$B$18*E3790^2+'Step 3. Regression'!$C$18*E3790+'Step 3. Regression'!$D$18)*C3790</f>
        <v>5.3505530441821012</v>
      </c>
      <c r="G3790" s="11">
        <f ca="1">('Step 3. Regression'!$G$18*E3790^2+'Step 3. Regression'!$H$18*E3790+'Step 3. Regression'!$I$18)*D3790</f>
        <v>2.6847689220218069</v>
      </c>
    </row>
    <row r="3791" spans="1:7" x14ac:dyDescent="0.25">
      <c r="A3791" s="8">
        <f>IF(ISBLANK('Step 1.4 CNY OAT'!A3791),"-",'Step 1.4 CNY OAT'!A3791)</f>
        <v>43258.916666666664</v>
      </c>
      <c r="B3791" s="26">
        <f t="shared" si="77"/>
        <v>157</v>
      </c>
      <c r="C3791" s="67" cm="1">
        <f t="array" ref="C3791">INDEX('Step 5. Daily Avg Schedule Calc'!$A$2:$D$169,(WEEKDAY(A3791)-1)*24+HOUR(A3791)+1,3)</f>
        <v>1</v>
      </c>
      <c r="D3791" s="67" cm="1">
        <f t="array" ref="D3791">INDEX('Step 5. Daily Avg Schedule Calc'!$A$2:$D$169,(WEEKDAY(A3791)-1)*24+HOUR(A3791)+1,4)</f>
        <v>1</v>
      </c>
      <c r="E3791">
        <f>VLOOKUP(A3791,'Step 1.4 CNY OAT'!$A$1:$B$8761,2)</f>
        <v>63</v>
      </c>
      <c r="F3791" s="11">
        <f ca="1">('Step 3. Regression'!$B$18*E3791^2+'Step 3. Regression'!$C$18*E3791+'Step 3. Regression'!$D$18)*C3791</f>
        <v>5.3505530441821012</v>
      </c>
      <c r="G3791" s="11">
        <f ca="1">('Step 3. Regression'!$G$18*E3791^2+'Step 3. Regression'!$H$18*E3791+'Step 3. Regression'!$I$18)*D3791</f>
        <v>2.6847689220218069</v>
      </c>
    </row>
    <row r="3792" spans="1:7" x14ac:dyDescent="0.25">
      <c r="A3792" s="8">
        <f>IF(ISBLANK('Step 1.4 CNY OAT'!A3792),"-",'Step 1.4 CNY OAT'!A3792)</f>
        <v>43258.958333333336</v>
      </c>
      <c r="B3792" s="26">
        <f t="shared" si="77"/>
        <v>157</v>
      </c>
      <c r="C3792" s="67" cm="1">
        <f t="array" ref="C3792">INDEX('Step 5. Daily Avg Schedule Calc'!$A$2:$D$169,(WEEKDAY(A3792)-1)*24+HOUR(A3792)+1,3)</f>
        <v>1</v>
      </c>
      <c r="D3792" s="67" cm="1">
        <f t="array" ref="D3792">INDEX('Step 5. Daily Avg Schedule Calc'!$A$2:$D$169,(WEEKDAY(A3792)-1)*24+HOUR(A3792)+1,4)</f>
        <v>1</v>
      </c>
      <c r="E3792">
        <f>VLOOKUP(A3792,'Step 1.4 CNY OAT'!$A$1:$B$8761,2)</f>
        <v>62</v>
      </c>
      <c r="F3792" s="11">
        <f ca="1">('Step 3. Regression'!$B$18*E3792^2+'Step 3. Regression'!$C$18*E3792+'Step 3. Regression'!$D$18)*C3792</f>
        <v>5.3280670074489258</v>
      </c>
      <c r="G3792" s="11">
        <f ca="1">('Step 3. Regression'!$G$18*E3792^2+'Step 3. Regression'!$H$18*E3792+'Step 3. Regression'!$I$18)*D3792</f>
        <v>2.6838141794858865</v>
      </c>
    </row>
    <row r="3793" spans="1:7" x14ac:dyDescent="0.25">
      <c r="A3793" s="8">
        <f>IF(ISBLANK('Step 1.4 CNY OAT'!A3793),"-",'Step 1.4 CNY OAT'!A3793)</f>
        <v>43259</v>
      </c>
      <c r="B3793" s="26">
        <f t="shared" si="77"/>
        <v>158</v>
      </c>
      <c r="C3793" s="67" cm="1">
        <f t="array" ref="C3793">INDEX('Step 5. Daily Avg Schedule Calc'!$A$2:$D$169,(WEEKDAY(A3793)-1)*24+HOUR(A3793)+1,3)</f>
        <v>1</v>
      </c>
      <c r="D3793" s="67" cm="1">
        <f t="array" ref="D3793">INDEX('Step 5. Daily Avg Schedule Calc'!$A$2:$D$169,(WEEKDAY(A3793)-1)*24+HOUR(A3793)+1,4)</f>
        <v>1</v>
      </c>
      <c r="E3793">
        <f>VLOOKUP(A3793,'Step 1.4 CNY OAT'!$A$1:$B$8761,2)</f>
        <v>63</v>
      </c>
      <c r="F3793" s="11">
        <f ca="1">('Step 3. Regression'!$B$18*E3793^2+'Step 3. Regression'!$C$18*E3793+'Step 3. Regression'!$D$18)*C3793</f>
        <v>5.3505530441821012</v>
      </c>
      <c r="G3793" s="11">
        <f ca="1">('Step 3. Regression'!$G$18*E3793^2+'Step 3. Regression'!$H$18*E3793+'Step 3. Regression'!$I$18)*D3793</f>
        <v>2.6847689220218069</v>
      </c>
    </row>
    <row r="3794" spans="1:7" x14ac:dyDescent="0.25">
      <c r="A3794" s="8">
        <f>IF(ISBLANK('Step 1.4 CNY OAT'!A3794),"-",'Step 1.4 CNY OAT'!A3794)</f>
        <v>43259.041666666664</v>
      </c>
      <c r="B3794" s="26">
        <f t="shared" si="77"/>
        <v>158</v>
      </c>
      <c r="C3794" s="67" cm="1">
        <f t="array" ref="C3794">INDEX('Step 5. Daily Avg Schedule Calc'!$A$2:$D$169,(WEEKDAY(A3794)-1)*24+HOUR(A3794)+1,3)</f>
        <v>1</v>
      </c>
      <c r="D3794" s="67" cm="1">
        <f t="array" ref="D3794">INDEX('Step 5. Daily Avg Schedule Calc'!$A$2:$D$169,(WEEKDAY(A3794)-1)*24+HOUR(A3794)+1,4)</f>
        <v>1</v>
      </c>
      <c r="E3794">
        <f>VLOOKUP(A3794,'Step 1.4 CNY OAT'!$A$1:$B$8761,2)</f>
        <v>62</v>
      </c>
      <c r="F3794" s="11">
        <f ca="1">('Step 3. Regression'!$B$18*E3794^2+'Step 3. Regression'!$C$18*E3794+'Step 3. Regression'!$D$18)*C3794</f>
        <v>5.3280670074489258</v>
      </c>
      <c r="G3794" s="11">
        <f ca="1">('Step 3. Regression'!$G$18*E3794^2+'Step 3. Regression'!$H$18*E3794+'Step 3. Regression'!$I$18)*D3794</f>
        <v>2.6838141794858865</v>
      </c>
    </row>
    <row r="3795" spans="1:7" x14ac:dyDescent="0.25">
      <c r="A3795" s="8">
        <f>IF(ISBLANK('Step 1.4 CNY OAT'!A3795),"-",'Step 1.4 CNY OAT'!A3795)</f>
        <v>43259.083333333336</v>
      </c>
      <c r="B3795" s="26">
        <f t="shared" si="77"/>
        <v>158</v>
      </c>
      <c r="C3795" s="67" cm="1">
        <f t="array" ref="C3795">INDEX('Step 5. Daily Avg Schedule Calc'!$A$2:$D$169,(WEEKDAY(A3795)-1)*24+HOUR(A3795)+1,3)</f>
        <v>1</v>
      </c>
      <c r="D3795" s="67" cm="1">
        <f t="array" ref="D3795">INDEX('Step 5. Daily Avg Schedule Calc'!$A$2:$D$169,(WEEKDAY(A3795)-1)*24+HOUR(A3795)+1,4)</f>
        <v>1</v>
      </c>
      <c r="E3795">
        <f>VLOOKUP(A3795,'Step 1.4 CNY OAT'!$A$1:$B$8761,2)</f>
        <v>62</v>
      </c>
      <c r="F3795" s="11">
        <f ca="1">('Step 3. Regression'!$B$18*E3795^2+'Step 3. Regression'!$C$18*E3795+'Step 3. Regression'!$D$18)*C3795</f>
        <v>5.3280670074489258</v>
      </c>
      <c r="G3795" s="11">
        <f ca="1">('Step 3. Regression'!$G$18*E3795^2+'Step 3. Regression'!$H$18*E3795+'Step 3. Regression'!$I$18)*D3795</f>
        <v>2.6838141794858865</v>
      </c>
    </row>
    <row r="3796" spans="1:7" x14ac:dyDescent="0.25">
      <c r="A3796" s="8">
        <f>IF(ISBLANK('Step 1.4 CNY OAT'!A3796),"-",'Step 1.4 CNY OAT'!A3796)</f>
        <v>43259.125</v>
      </c>
      <c r="B3796" s="26">
        <f t="shared" si="77"/>
        <v>158</v>
      </c>
      <c r="C3796" s="67" cm="1">
        <f t="array" ref="C3796">INDEX('Step 5. Daily Avg Schedule Calc'!$A$2:$D$169,(WEEKDAY(A3796)-1)*24+HOUR(A3796)+1,3)</f>
        <v>1</v>
      </c>
      <c r="D3796" s="67" cm="1">
        <f t="array" ref="D3796">INDEX('Step 5. Daily Avg Schedule Calc'!$A$2:$D$169,(WEEKDAY(A3796)-1)*24+HOUR(A3796)+1,4)</f>
        <v>1</v>
      </c>
      <c r="E3796">
        <f>VLOOKUP(A3796,'Step 1.4 CNY OAT'!$A$1:$B$8761,2)</f>
        <v>63</v>
      </c>
      <c r="F3796" s="11">
        <f ca="1">('Step 3. Regression'!$B$18*E3796^2+'Step 3. Regression'!$C$18*E3796+'Step 3. Regression'!$D$18)*C3796</f>
        <v>5.3505530441821012</v>
      </c>
      <c r="G3796" s="11">
        <f ca="1">('Step 3. Regression'!$G$18*E3796^2+'Step 3. Regression'!$H$18*E3796+'Step 3. Regression'!$I$18)*D3796</f>
        <v>2.6847689220218069</v>
      </c>
    </row>
    <row r="3797" spans="1:7" x14ac:dyDescent="0.25">
      <c r="A3797" s="8">
        <f>IF(ISBLANK('Step 1.4 CNY OAT'!A3797),"-",'Step 1.4 CNY OAT'!A3797)</f>
        <v>43259.166666666664</v>
      </c>
      <c r="B3797" s="26">
        <f t="shared" si="77"/>
        <v>158</v>
      </c>
      <c r="C3797" s="67" cm="1">
        <f t="array" ref="C3797">INDEX('Step 5. Daily Avg Schedule Calc'!$A$2:$D$169,(WEEKDAY(A3797)-1)*24+HOUR(A3797)+1,3)</f>
        <v>1</v>
      </c>
      <c r="D3797" s="67" cm="1">
        <f t="array" ref="D3797">INDEX('Step 5. Daily Avg Schedule Calc'!$A$2:$D$169,(WEEKDAY(A3797)-1)*24+HOUR(A3797)+1,4)</f>
        <v>1</v>
      </c>
      <c r="E3797">
        <f>VLOOKUP(A3797,'Step 1.4 CNY OAT'!$A$1:$B$8761,2)</f>
        <v>63</v>
      </c>
      <c r="F3797" s="11">
        <f ca="1">('Step 3. Regression'!$B$18*E3797^2+'Step 3. Regression'!$C$18*E3797+'Step 3. Regression'!$D$18)*C3797</f>
        <v>5.3505530441821012</v>
      </c>
      <c r="G3797" s="11">
        <f ca="1">('Step 3. Regression'!$G$18*E3797^2+'Step 3. Regression'!$H$18*E3797+'Step 3. Regression'!$I$18)*D3797</f>
        <v>2.6847689220218069</v>
      </c>
    </row>
    <row r="3798" spans="1:7" x14ac:dyDescent="0.25">
      <c r="A3798" s="8">
        <f>IF(ISBLANK('Step 1.4 CNY OAT'!A3798),"-",'Step 1.4 CNY OAT'!A3798)</f>
        <v>43259.208333333336</v>
      </c>
      <c r="B3798" s="26">
        <f t="shared" si="77"/>
        <v>158</v>
      </c>
      <c r="C3798" s="67" cm="1">
        <f t="array" ref="C3798">INDEX('Step 5. Daily Avg Schedule Calc'!$A$2:$D$169,(WEEKDAY(A3798)-1)*24+HOUR(A3798)+1,3)</f>
        <v>1</v>
      </c>
      <c r="D3798" s="67" cm="1">
        <f t="array" ref="D3798">INDEX('Step 5. Daily Avg Schedule Calc'!$A$2:$D$169,(WEEKDAY(A3798)-1)*24+HOUR(A3798)+1,4)</f>
        <v>1</v>
      </c>
      <c r="E3798">
        <f>VLOOKUP(A3798,'Step 1.4 CNY OAT'!$A$1:$B$8761,2)</f>
        <v>62</v>
      </c>
      <c r="F3798" s="11">
        <f ca="1">('Step 3. Regression'!$B$18*E3798^2+'Step 3. Regression'!$C$18*E3798+'Step 3. Regression'!$D$18)*C3798</f>
        <v>5.3280670074489258</v>
      </c>
      <c r="G3798" s="11">
        <f ca="1">('Step 3. Regression'!$G$18*E3798^2+'Step 3. Regression'!$H$18*E3798+'Step 3. Regression'!$I$18)*D3798</f>
        <v>2.6838141794858865</v>
      </c>
    </row>
    <row r="3799" spans="1:7" x14ac:dyDescent="0.25">
      <c r="A3799" s="8">
        <f>IF(ISBLANK('Step 1.4 CNY OAT'!A3799),"-",'Step 1.4 CNY OAT'!A3799)</f>
        <v>43259.25</v>
      </c>
      <c r="B3799" s="26">
        <f t="shared" si="77"/>
        <v>158</v>
      </c>
      <c r="C3799" s="67" cm="1">
        <f t="array" ref="C3799">INDEX('Step 5. Daily Avg Schedule Calc'!$A$2:$D$169,(WEEKDAY(A3799)-1)*24+HOUR(A3799)+1,3)</f>
        <v>1</v>
      </c>
      <c r="D3799" s="67" cm="1">
        <f t="array" ref="D3799">INDEX('Step 5. Daily Avg Schedule Calc'!$A$2:$D$169,(WEEKDAY(A3799)-1)*24+HOUR(A3799)+1,4)</f>
        <v>1</v>
      </c>
      <c r="E3799">
        <f>VLOOKUP(A3799,'Step 1.4 CNY OAT'!$A$1:$B$8761,2)</f>
        <v>63</v>
      </c>
      <c r="F3799" s="11">
        <f ca="1">('Step 3. Regression'!$B$18*E3799^2+'Step 3. Regression'!$C$18*E3799+'Step 3. Regression'!$D$18)*C3799</f>
        <v>5.3505530441821012</v>
      </c>
      <c r="G3799" s="11">
        <f ca="1">('Step 3. Regression'!$G$18*E3799^2+'Step 3. Regression'!$H$18*E3799+'Step 3. Regression'!$I$18)*D3799</f>
        <v>2.6847689220218069</v>
      </c>
    </row>
    <row r="3800" spans="1:7" x14ac:dyDescent="0.25">
      <c r="A3800" s="8">
        <f>IF(ISBLANK('Step 1.4 CNY OAT'!A3800),"-",'Step 1.4 CNY OAT'!A3800)</f>
        <v>43259.291666666664</v>
      </c>
      <c r="B3800" s="26">
        <f t="shared" si="77"/>
        <v>158</v>
      </c>
      <c r="C3800" s="67" cm="1">
        <f t="array" ref="C3800">INDEX('Step 5. Daily Avg Schedule Calc'!$A$2:$D$169,(WEEKDAY(A3800)-1)*24+HOUR(A3800)+1,3)</f>
        <v>1</v>
      </c>
      <c r="D3800" s="67" cm="1">
        <f t="array" ref="D3800">INDEX('Step 5. Daily Avg Schedule Calc'!$A$2:$D$169,(WEEKDAY(A3800)-1)*24+HOUR(A3800)+1,4)</f>
        <v>1</v>
      </c>
      <c r="E3800">
        <f>VLOOKUP(A3800,'Step 1.4 CNY OAT'!$A$1:$B$8761,2)</f>
        <v>64</v>
      </c>
      <c r="F3800" s="11">
        <f ca="1">('Step 3. Regression'!$B$18*E3800^2+'Step 3. Regression'!$C$18*E3800+'Step 3. Regression'!$D$18)*C3800</f>
        <v>5.3778892163111873</v>
      </c>
      <c r="G3800" s="11">
        <f ca="1">('Step 3. Regression'!$G$18*E3800^2+'Step 3. Regression'!$H$18*E3800+'Step 3. Regression'!$I$18)*D3800</f>
        <v>2.686970990212207</v>
      </c>
    </row>
    <row r="3801" spans="1:7" x14ac:dyDescent="0.25">
      <c r="A3801" s="8">
        <f>IF(ISBLANK('Step 1.4 CNY OAT'!A3801),"-",'Step 1.4 CNY OAT'!A3801)</f>
        <v>43259.333333333336</v>
      </c>
      <c r="B3801" s="26">
        <f t="shared" si="77"/>
        <v>158</v>
      </c>
      <c r="C3801" s="67" cm="1">
        <f t="array" ref="C3801">INDEX('Step 5. Daily Avg Schedule Calc'!$A$2:$D$169,(WEEKDAY(A3801)-1)*24+HOUR(A3801)+1,3)</f>
        <v>1</v>
      </c>
      <c r="D3801" s="67" cm="1">
        <f t="array" ref="D3801">INDEX('Step 5. Daily Avg Schedule Calc'!$A$2:$D$169,(WEEKDAY(A3801)-1)*24+HOUR(A3801)+1,4)</f>
        <v>1</v>
      </c>
      <c r="E3801">
        <f>VLOOKUP(A3801,'Step 1.4 CNY OAT'!$A$1:$B$8761,2)</f>
        <v>67</v>
      </c>
      <c r="F3801" s="11">
        <f ca="1">('Step 3. Regression'!$B$18*E3801^2+'Step 3. Regression'!$C$18*E3801+'Step 3. Regression'!$D$18)*C3801</f>
        <v>5.4889985450739509</v>
      </c>
      <c r="G3801" s="11">
        <f ca="1">('Step 3. Regression'!$G$18*E3801^2+'Step 3. Regression'!$H$18*E3801+'Step 3. Regression'!$I$18)*D3801</f>
        <v>2.7010611487102851</v>
      </c>
    </row>
    <row r="3802" spans="1:7" x14ac:dyDescent="0.25">
      <c r="A3802" s="8">
        <f>IF(ISBLANK('Step 1.4 CNY OAT'!A3802),"-",'Step 1.4 CNY OAT'!A3802)</f>
        <v>43259.375</v>
      </c>
      <c r="B3802" s="26">
        <f t="shared" si="77"/>
        <v>158</v>
      </c>
      <c r="C3802" s="67" cm="1">
        <f t="array" ref="C3802">INDEX('Step 5. Daily Avg Schedule Calc'!$A$2:$D$169,(WEEKDAY(A3802)-1)*24+HOUR(A3802)+1,3)</f>
        <v>1</v>
      </c>
      <c r="D3802" s="67" cm="1">
        <f t="array" ref="D3802">INDEX('Step 5. Daily Avg Schedule Calc'!$A$2:$D$169,(WEEKDAY(A3802)-1)*24+HOUR(A3802)+1,4)</f>
        <v>1</v>
      </c>
      <c r="E3802">
        <f>VLOOKUP(A3802,'Step 1.4 CNY OAT'!$A$1:$B$8761,2)</f>
        <v>70</v>
      </c>
      <c r="F3802" s="11">
        <f ca="1">('Step 3. Regression'!$B$18*E3802^2+'Step 3. Regression'!$C$18*E3802+'Step 3. Regression'!$D$18)*C3802</f>
        <v>5.6437590923999679</v>
      </c>
      <c r="G3802" s="11">
        <f ca="1">('Step 3. Regression'!$G$18*E3802^2+'Step 3. Regression'!$H$18*E3802+'Step 3. Regression'!$I$18)*D3802</f>
        <v>2.7263772380986788</v>
      </c>
    </row>
    <row r="3803" spans="1:7" x14ac:dyDescent="0.25">
      <c r="A3803" s="8">
        <f>IF(ISBLANK('Step 1.4 CNY OAT'!A3803),"-",'Step 1.4 CNY OAT'!A3803)</f>
        <v>43259.416666666664</v>
      </c>
      <c r="B3803" s="26">
        <f t="shared" si="77"/>
        <v>158</v>
      </c>
      <c r="C3803" s="67" cm="1">
        <f t="array" ref="C3803">INDEX('Step 5. Daily Avg Schedule Calc'!$A$2:$D$169,(WEEKDAY(A3803)-1)*24+HOUR(A3803)+1,3)</f>
        <v>1</v>
      </c>
      <c r="D3803" s="67" cm="1">
        <f t="array" ref="D3803">INDEX('Step 5. Daily Avg Schedule Calc'!$A$2:$D$169,(WEEKDAY(A3803)-1)*24+HOUR(A3803)+1,4)</f>
        <v>1</v>
      </c>
      <c r="E3803">
        <f>VLOOKUP(A3803,'Step 1.4 CNY OAT'!$A$1:$B$8761,2)</f>
        <v>73</v>
      </c>
      <c r="F3803" s="11">
        <f ca="1">('Step 3. Regression'!$B$18*E3803^2+'Step 3. Regression'!$C$18*E3803+'Step 3. Regression'!$D$18)*C3803</f>
        <v>5.8421708582892293</v>
      </c>
      <c r="G3803" s="11">
        <f ca="1">('Step 3. Regression'!$G$18*E3803^2+'Step 3. Regression'!$H$18*E3803+'Step 3. Regression'!$I$18)*D3803</f>
        <v>2.7629192583773894</v>
      </c>
    </row>
    <row r="3804" spans="1:7" x14ac:dyDescent="0.25">
      <c r="A3804" s="8">
        <f>IF(ISBLANK('Step 1.4 CNY OAT'!A3804),"-",'Step 1.4 CNY OAT'!A3804)</f>
        <v>43259.458333333336</v>
      </c>
      <c r="B3804" s="26">
        <f t="shared" si="77"/>
        <v>158</v>
      </c>
      <c r="C3804" s="67" cm="1">
        <f t="array" ref="C3804">INDEX('Step 5. Daily Avg Schedule Calc'!$A$2:$D$169,(WEEKDAY(A3804)-1)*24+HOUR(A3804)+1,3)</f>
        <v>1</v>
      </c>
      <c r="D3804" s="67" cm="1">
        <f t="array" ref="D3804">INDEX('Step 5. Daily Avg Schedule Calc'!$A$2:$D$169,(WEEKDAY(A3804)-1)*24+HOUR(A3804)+1,4)</f>
        <v>1</v>
      </c>
      <c r="E3804">
        <f>VLOOKUP(A3804,'Step 1.4 CNY OAT'!$A$1:$B$8761,2)</f>
        <v>76</v>
      </c>
      <c r="F3804" s="11">
        <f ca="1">('Step 3. Regression'!$B$18*E3804^2+'Step 3. Regression'!$C$18*E3804+'Step 3. Regression'!$D$18)*C3804</f>
        <v>6.0842338427417459</v>
      </c>
      <c r="G3804" s="11">
        <f ca="1">('Step 3. Regression'!$G$18*E3804^2+'Step 3. Regression'!$H$18*E3804+'Step 3. Regression'!$I$18)*D3804</f>
        <v>2.8106872095464155</v>
      </c>
    </row>
    <row r="3805" spans="1:7" x14ac:dyDescent="0.25">
      <c r="A3805" s="8">
        <f>IF(ISBLANK('Step 1.4 CNY OAT'!A3805),"-",'Step 1.4 CNY OAT'!A3805)</f>
        <v>43259.5</v>
      </c>
      <c r="B3805" s="26">
        <f t="shared" si="77"/>
        <v>158</v>
      </c>
      <c r="C3805" s="67" cm="1">
        <f t="array" ref="C3805">INDEX('Step 5. Daily Avg Schedule Calc'!$A$2:$D$169,(WEEKDAY(A3805)-1)*24+HOUR(A3805)+1,3)</f>
        <v>1</v>
      </c>
      <c r="D3805" s="67" cm="1">
        <f t="array" ref="D3805">INDEX('Step 5. Daily Avg Schedule Calc'!$A$2:$D$169,(WEEKDAY(A3805)-1)*24+HOUR(A3805)+1,4)</f>
        <v>1</v>
      </c>
      <c r="E3805">
        <f>VLOOKUP(A3805,'Step 1.4 CNY OAT'!$A$1:$B$8761,2)</f>
        <v>79</v>
      </c>
      <c r="F3805" s="11">
        <f ca="1">('Step 3. Regression'!$B$18*E3805^2+'Step 3. Regression'!$C$18*E3805+'Step 3. Regression'!$D$18)*C3805</f>
        <v>6.3699480457575071</v>
      </c>
      <c r="G3805" s="11">
        <f ca="1">('Step 3. Regression'!$G$18*E3805^2+'Step 3. Regression'!$H$18*E3805+'Step 3. Regression'!$I$18)*D3805</f>
        <v>2.8696810916057589</v>
      </c>
    </row>
    <row r="3806" spans="1:7" x14ac:dyDescent="0.25">
      <c r="A3806" s="8">
        <f>IF(ISBLANK('Step 1.4 CNY OAT'!A3806),"-",'Step 1.4 CNY OAT'!A3806)</f>
        <v>43259.541666666664</v>
      </c>
      <c r="B3806" s="26">
        <f t="shared" si="77"/>
        <v>158</v>
      </c>
      <c r="C3806" s="67" cm="1">
        <f t="array" ref="C3806">INDEX('Step 5. Daily Avg Schedule Calc'!$A$2:$D$169,(WEEKDAY(A3806)-1)*24+HOUR(A3806)+1,3)</f>
        <v>1</v>
      </c>
      <c r="D3806" s="67" cm="1">
        <f t="array" ref="D3806">INDEX('Step 5. Daily Avg Schedule Calc'!$A$2:$D$169,(WEEKDAY(A3806)-1)*24+HOUR(A3806)+1,4)</f>
        <v>1</v>
      </c>
      <c r="E3806">
        <f>VLOOKUP(A3806,'Step 1.4 CNY OAT'!$A$1:$B$8761,2)</f>
        <v>81</v>
      </c>
      <c r="F3806" s="11">
        <f ca="1">('Step 3. Regression'!$B$18*E3806^2+'Step 3. Regression'!$C$18*E3806+'Step 3. Regression'!$D$18)*C3806</f>
        <v>6.5846748580809322</v>
      </c>
      <c r="G3806" s="11">
        <f ca="1">('Step 3. Regression'!$G$18*E3806^2+'Step 3. Regression'!$H$18*E3806+'Step 3. Regression'!$I$18)*D3806</f>
        <v>2.9152469745843854</v>
      </c>
    </row>
    <row r="3807" spans="1:7" x14ac:dyDescent="0.25">
      <c r="A3807" s="8">
        <f>IF(ISBLANK('Step 1.4 CNY OAT'!A3807),"-",'Step 1.4 CNY OAT'!A3807)</f>
        <v>43259.583333333336</v>
      </c>
      <c r="B3807" s="26">
        <f t="shared" si="77"/>
        <v>158</v>
      </c>
      <c r="C3807" s="67" cm="1">
        <f t="array" ref="C3807">INDEX('Step 5. Daily Avg Schedule Calc'!$A$2:$D$169,(WEEKDAY(A3807)-1)*24+HOUR(A3807)+1,3)</f>
        <v>1</v>
      </c>
      <c r="D3807" s="67" cm="1">
        <f t="array" ref="D3807">INDEX('Step 5. Daily Avg Schedule Calc'!$A$2:$D$169,(WEEKDAY(A3807)-1)*24+HOUR(A3807)+1,4)</f>
        <v>1</v>
      </c>
      <c r="E3807">
        <f>VLOOKUP(A3807,'Step 1.4 CNY OAT'!$A$1:$B$8761,2)</f>
        <v>82</v>
      </c>
      <c r="F3807" s="11">
        <f ca="1">('Step 3. Regression'!$B$18*E3807^2+'Step 3. Regression'!$C$18*E3807+'Step 3. Regression'!$D$18)*C3807</f>
        <v>6.6993134673365216</v>
      </c>
      <c r="G3807" s="11">
        <f ca="1">('Step 3. Regression'!$G$18*E3807^2+'Step 3. Regression'!$H$18*E3807+'Step 3. Regression'!$I$18)*D3807</f>
        <v>2.9399009045554179</v>
      </c>
    </row>
    <row r="3808" spans="1:7" x14ac:dyDescent="0.25">
      <c r="A3808" s="8">
        <f>IF(ISBLANK('Step 1.4 CNY OAT'!A3808),"-",'Step 1.4 CNY OAT'!A3808)</f>
        <v>43259.625</v>
      </c>
      <c r="B3808" s="26">
        <f t="shared" si="77"/>
        <v>158</v>
      </c>
      <c r="C3808" s="67" cm="1">
        <f t="array" ref="C3808">INDEX('Step 5. Daily Avg Schedule Calc'!$A$2:$D$169,(WEEKDAY(A3808)-1)*24+HOUR(A3808)+1,3)</f>
        <v>1</v>
      </c>
      <c r="D3808" s="67" cm="1">
        <f t="array" ref="D3808">INDEX('Step 5. Daily Avg Schedule Calc'!$A$2:$D$169,(WEEKDAY(A3808)-1)*24+HOUR(A3808)+1,4)</f>
        <v>1</v>
      </c>
      <c r="E3808">
        <f>VLOOKUP(A3808,'Step 1.4 CNY OAT'!$A$1:$B$8761,2)</f>
        <v>81</v>
      </c>
      <c r="F3808" s="11">
        <f ca="1">('Step 3. Regression'!$B$18*E3808^2+'Step 3. Regression'!$C$18*E3808+'Step 3. Regression'!$D$18)*C3808</f>
        <v>6.5846748580809322</v>
      </c>
      <c r="G3808" s="11">
        <f ca="1">('Step 3. Regression'!$G$18*E3808^2+'Step 3. Regression'!$H$18*E3808+'Step 3. Regression'!$I$18)*D3808</f>
        <v>2.9152469745843854</v>
      </c>
    </row>
    <row r="3809" spans="1:7" x14ac:dyDescent="0.25">
      <c r="A3809" s="8">
        <f>IF(ISBLANK('Step 1.4 CNY OAT'!A3809),"-",'Step 1.4 CNY OAT'!A3809)</f>
        <v>43259.666666666664</v>
      </c>
      <c r="B3809" s="26">
        <f t="shared" si="77"/>
        <v>158</v>
      </c>
      <c r="C3809" s="67" cm="1">
        <f t="array" ref="C3809">INDEX('Step 5. Daily Avg Schedule Calc'!$A$2:$D$169,(WEEKDAY(A3809)-1)*24+HOUR(A3809)+1,3)</f>
        <v>1</v>
      </c>
      <c r="D3809" s="67" cm="1">
        <f t="array" ref="D3809">INDEX('Step 5. Daily Avg Schedule Calc'!$A$2:$D$169,(WEEKDAY(A3809)-1)*24+HOUR(A3809)+1,4)</f>
        <v>1</v>
      </c>
      <c r="E3809">
        <f>VLOOKUP(A3809,'Step 1.4 CNY OAT'!$A$1:$B$8761,2)</f>
        <v>81</v>
      </c>
      <c r="F3809" s="11">
        <f ca="1">('Step 3. Regression'!$B$18*E3809^2+'Step 3. Regression'!$C$18*E3809+'Step 3. Regression'!$D$18)*C3809</f>
        <v>6.5846748580809322</v>
      </c>
      <c r="G3809" s="11">
        <f ca="1">('Step 3. Regression'!$G$18*E3809^2+'Step 3. Regression'!$H$18*E3809+'Step 3. Regression'!$I$18)*D3809</f>
        <v>2.9152469745843854</v>
      </c>
    </row>
    <row r="3810" spans="1:7" x14ac:dyDescent="0.25">
      <c r="A3810" s="8">
        <f>IF(ISBLANK('Step 1.4 CNY OAT'!A3810),"-",'Step 1.4 CNY OAT'!A3810)</f>
        <v>43259.708333333336</v>
      </c>
      <c r="B3810" s="26">
        <f t="shared" si="77"/>
        <v>158</v>
      </c>
      <c r="C3810" s="67" cm="1">
        <f t="array" ref="C3810">INDEX('Step 5. Daily Avg Schedule Calc'!$A$2:$D$169,(WEEKDAY(A3810)-1)*24+HOUR(A3810)+1,3)</f>
        <v>1</v>
      </c>
      <c r="D3810" s="67" cm="1">
        <f t="array" ref="D3810">INDEX('Step 5. Daily Avg Schedule Calc'!$A$2:$D$169,(WEEKDAY(A3810)-1)*24+HOUR(A3810)+1,4)</f>
        <v>1</v>
      </c>
      <c r="E3810">
        <f>VLOOKUP(A3810,'Step 1.4 CNY OAT'!$A$1:$B$8761,2)</f>
        <v>79</v>
      </c>
      <c r="F3810" s="11">
        <f ca="1">('Step 3. Regression'!$B$18*E3810^2+'Step 3. Regression'!$C$18*E3810+'Step 3. Regression'!$D$18)*C3810</f>
        <v>6.3699480457575071</v>
      </c>
      <c r="G3810" s="11">
        <f ca="1">('Step 3. Regression'!$G$18*E3810^2+'Step 3. Regression'!$H$18*E3810+'Step 3. Regression'!$I$18)*D3810</f>
        <v>2.8696810916057589</v>
      </c>
    </row>
    <row r="3811" spans="1:7" x14ac:dyDescent="0.25">
      <c r="A3811" s="8">
        <f>IF(ISBLANK('Step 1.4 CNY OAT'!A3811),"-",'Step 1.4 CNY OAT'!A3811)</f>
        <v>43259.75</v>
      </c>
      <c r="B3811" s="26">
        <f t="shared" si="77"/>
        <v>158</v>
      </c>
      <c r="C3811" s="67" cm="1">
        <f t="array" ref="C3811">INDEX('Step 5. Daily Avg Schedule Calc'!$A$2:$D$169,(WEEKDAY(A3811)-1)*24+HOUR(A3811)+1,3)</f>
        <v>1</v>
      </c>
      <c r="D3811" s="67" cm="1">
        <f t="array" ref="D3811">INDEX('Step 5. Daily Avg Schedule Calc'!$A$2:$D$169,(WEEKDAY(A3811)-1)*24+HOUR(A3811)+1,4)</f>
        <v>1</v>
      </c>
      <c r="E3811">
        <f>VLOOKUP(A3811,'Step 1.4 CNY OAT'!$A$1:$B$8761,2)</f>
        <v>79</v>
      </c>
      <c r="F3811" s="11">
        <f ca="1">('Step 3. Regression'!$B$18*E3811^2+'Step 3. Regression'!$C$18*E3811+'Step 3. Regression'!$D$18)*C3811</f>
        <v>6.3699480457575071</v>
      </c>
      <c r="G3811" s="11">
        <f ca="1">('Step 3. Regression'!$G$18*E3811^2+'Step 3. Regression'!$H$18*E3811+'Step 3. Regression'!$I$18)*D3811</f>
        <v>2.8696810916057589</v>
      </c>
    </row>
    <row r="3812" spans="1:7" x14ac:dyDescent="0.25">
      <c r="A3812" s="8">
        <f>IF(ISBLANK('Step 1.4 CNY OAT'!A3812),"-",'Step 1.4 CNY OAT'!A3812)</f>
        <v>43259.791666666664</v>
      </c>
      <c r="B3812" s="26">
        <f t="shared" si="77"/>
        <v>158</v>
      </c>
      <c r="C3812" s="67" cm="1">
        <f t="array" ref="C3812">INDEX('Step 5. Daily Avg Schedule Calc'!$A$2:$D$169,(WEEKDAY(A3812)-1)*24+HOUR(A3812)+1,3)</f>
        <v>1</v>
      </c>
      <c r="D3812" s="67" cm="1">
        <f t="array" ref="D3812">INDEX('Step 5. Daily Avg Schedule Calc'!$A$2:$D$169,(WEEKDAY(A3812)-1)*24+HOUR(A3812)+1,4)</f>
        <v>1</v>
      </c>
      <c r="E3812">
        <f>VLOOKUP(A3812,'Step 1.4 CNY OAT'!$A$1:$B$8761,2)</f>
        <v>79</v>
      </c>
      <c r="F3812" s="11">
        <f ca="1">('Step 3. Regression'!$B$18*E3812^2+'Step 3. Regression'!$C$18*E3812+'Step 3. Regression'!$D$18)*C3812</f>
        <v>6.3699480457575071</v>
      </c>
      <c r="G3812" s="11">
        <f ca="1">('Step 3. Regression'!$G$18*E3812^2+'Step 3. Regression'!$H$18*E3812+'Step 3. Regression'!$I$18)*D3812</f>
        <v>2.8696810916057589</v>
      </c>
    </row>
    <row r="3813" spans="1:7" x14ac:dyDescent="0.25">
      <c r="A3813" s="8">
        <f>IF(ISBLANK('Step 1.4 CNY OAT'!A3813),"-",'Step 1.4 CNY OAT'!A3813)</f>
        <v>43259.833333333336</v>
      </c>
      <c r="B3813" s="26">
        <f t="shared" si="77"/>
        <v>158</v>
      </c>
      <c r="C3813" s="67" cm="1">
        <f t="array" ref="C3813">INDEX('Step 5. Daily Avg Schedule Calc'!$A$2:$D$169,(WEEKDAY(A3813)-1)*24+HOUR(A3813)+1,3)</f>
        <v>1</v>
      </c>
      <c r="D3813" s="67" cm="1">
        <f t="array" ref="D3813">INDEX('Step 5. Daily Avg Schedule Calc'!$A$2:$D$169,(WEEKDAY(A3813)-1)*24+HOUR(A3813)+1,4)</f>
        <v>1</v>
      </c>
      <c r="E3813">
        <f>VLOOKUP(A3813,'Step 1.4 CNY OAT'!$A$1:$B$8761,2)</f>
        <v>77</v>
      </c>
      <c r="F3813" s="11">
        <f ca="1">('Step 3. Regression'!$B$18*E3813^2+'Step 3. Regression'!$C$18*E3813+'Step 3. Regression'!$D$18)*C3813</f>
        <v>6.1746217750177479</v>
      </c>
      <c r="G3813" s="11">
        <f ca="1">('Step 3. Regression'!$G$18*E3813^2+'Step 3. Regression'!$H$18*E3813+'Step 3. Regression'!$I$18)*D3813</f>
        <v>2.8291045112450504</v>
      </c>
    </row>
    <row r="3814" spans="1:7" x14ac:dyDescent="0.25">
      <c r="A3814" s="8">
        <f>IF(ISBLANK('Step 1.4 CNY OAT'!A3814),"-",'Step 1.4 CNY OAT'!A3814)</f>
        <v>43259.875</v>
      </c>
      <c r="B3814" s="26">
        <f t="shared" si="77"/>
        <v>158</v>
      </c>
      <c r="C3814" s="67" cm="1">
        <f t="array" ref="C3814">INDEX('Step 5. Daily Avg Schedule Calc'!$A$2:$D$169,(WEEKDAY(A3814)-1)*24+HOUR(A3814)+1,3)</f>
        <v>1</v>
      </c>
      <c r="D3814" s="67" cm="1">
        <f t="array" ref="D3814">INDEX('Step 5. Daily Avg Schedule Calc'!$A$2:$D$169,(WEEKDAY(A3814)-1)*24+HOUR(A3814)+1,4)</f>
        <v>1</v>
      </c>
      <c r="E3814">
        <f>VLOOKUP(A3814,'Step 1.4 CNY OAT'!$A$1:$B$8761,2)</f>
        <v>75</v>
      </c>
      <c r="F3814" s="11">
        <f ca="1">('Step 3. Regression'!$B$18*E3814^2+'Step 3. Regression'!$C$18*E3814+'Step 3. Regression'!$D$18)*C3814</f>
        <v>5.9986960458616565</v>
      </c>
      <c r="G3814" s="11">
        <f ca="1">('Step 3. Regression'!$G$18*E3814^2+'Step 3. Regression'!$H$18*E3814+'Step 3. Regression'!$I$18)*D3814</f>
        <v>2.7935172335022607</v>
      </c>
    </row>
    <row r="3815" spans="1:7" x14ac:dyDescent="0.25">
      <c r="A3815" s="8">
        <f>IF(ISBLANK('Step 1.4 CNY OAT'!A3815),"-",'Step 1.4 CNY OAT'!A3815)</f>
        <v>43259.916666666664</v>
      </c>
      <c r="B3815" s="26">
        <f t="shared" si="77"/>
        <v>158</v>
      </c>
      <c r="C3815" s="67" cm="1">
        <f t="array" ref="C3815">INDEX('Step 5. Daily Avg Schedule Calc'!$A$2:$D$169,(WEEKDAY(A3815)-1)*24+HOUR(A3815)+1,3)</f>
        <v>1</v>
      </c>
      <c r="D3815" s="67" cm="1">
        <f t="array" ref="D3815">INDEX('Step 5. Daily Avg Schedule Calc'!$A$2:$D$169,(WEEKDAY(A3815)-1)*24+HOUR(A3815)+1,4)</f>
        <v>1</v>
      </c>
      <c r="E3815">
        <f>VLOOKUP(A3815,'Step 1.4 CNY OAT'!$A$1:$B$8761,2)</f>
        <v>79</v>
      </c>
      <c r="F3815" s="11">
        <f ca="1">('Step 3. Regression'!$B$18*E3815^2+'Step 3. Regression'!$C$18*E3815+'Step 3. Regression'!$D$18)*C3815</f>
        <v>6.3699480457575071</v>
      </c>
      <c r="G3815" s="11">
        <f ca="1">('Step 3. Regression'!$G$18*E3815^2+'Step 3. Regression'!$H$18*E3815+'Step 3. Regression'!$I$18)*D3815</f>
        <v>2.8696810916057589</v>
      </c>
    </row>
    <row r="3816" spans="1:7" x14ac:dyDescent="0.25">
      <c r="A3816" s="8">
        <f>IF(ISBLANK('Step 1.4 CNY OAT'!A3816),"-",'Step 1.4 CNY OAT'!A3816)</f>
        <v>43259.958333333336</v>
      </c>
      <c r="B3816" s="26">
        <f t="shared" si="77"/>
        <v>158</v>
      </c>
      <c r="C3816" s="67" cm="1">
        <f t="array" ref="C3816">INDEX('Step 5. Daily Avg Schedule Calc'!$A$2:$D$169,(WEEKDAY(A3816)-1)*24+HOUR(A3816)+1,3)</f>
        <v>1</v>
      </c>
      <c r="D3816" s="67" cm="1">
        <f t="array" ref="D3816">INDEX('Step 5. Daily Avg Schedule Calc'!$A$2:$D$169,(WEEKDAY(A3816)-1)*24+HOUR(A3816)+1,4)</f>
        <v>1</v>
      </c>
      <c r="E3816">
        <f>VLOOKUP(A3816,'Step 1.4 CNY OAT'!$A$1:$B$8761,2)</f>
        <v>78</v>
      </c>
      <c r="F3816" s="11">
        <f ca="1">('Step 3. Regression'!$B$18*E3816^2+'Step 3. Regression'!$C$18*E3816+'Step 3. Regression'!$D$18)*C3816</f>
        <v>6.2698598426896712</v>
      </c>
      <c r="G3816" s="11">
        <f ca="1">('Step 3. Regression'!$G$18*E3816^2+'Step 3. Regression'!$H$18*E3816+'Step 3. Regression'!$I$18)*D3816</f>
        <v>2.8487691385981644</v>
      </c>
    </row>
    <row r="3817" spans="1:7" x14ac:dyDescent="0.25">
      <c r="A3817" s="8">
        <f>IF(ISBLANK('Step 1.4 CNY OAT'!A3817),"-",'Step 1.4 CNY OAT'!A3817)</f>
        <v>43260</v>
      </c>
      <c r="B3817" s="26">
        <f t="shared" si="77"/>
        <v>159</v>
      </c>
      <c r="C3817" s="67" cm="1">
        <f t="array" ref="C3817">INDEX('Step 5. Daily Avg Schedule Calc'!$A$2:$D$169,(WEEKDAY(A3817)-1)*24+HOUR(A3817)+1,3)</f>
        <v>1</v>
      </c>
      <c r="D3817" s="67" cm="1">
        <f t="array" ref="D3817">INDEX('Step 5. Daily Avg Schedule Calc'!$A$2:$D$169,(WEEKDAY(A3817)-1)*24+HOUR(A3817)+1,4)</f>
        <v>1</v>
      </c>
      <c r="E3817">
        <f>VLOOKUP(A3817,'Step 1.4 CNY OAT'!$A$1:$B$8761,2)</f>
        <v>77</v>
      </c>
      <c r="F3817" s="11">
        <f ca="1">('Step 3. Regression'!$B$18*E3817^2+'Step 3. Regression'!$C$18*E3817+'Step 3. Regression'!$D$18)*C3817</f>
        <v>6.1746217750177479</v>
      </c>
      <c r="G3817" s="11">
        <f ca="1">('Step 3. Regression'!$G$18*E3817^2+'Step 3. Regression'!$H$18*E3817+'Step 3. Regression'!$I$18)*D3817</f>
        <v>2.8291045112450504</v>
      </c>
    </row>
    <row r="3818" spans="1:7" x14ac:dyDescent="0.25">
      <c r="A3818" s="8">
        <f>IF(ISBLANK('Step 1.4 CNY OAT'!A3818),"-",'Step 1.4 CNY OAT'!A3818)</f>
        <v>43260.041666666664</v>
      </c>
      <c r="B3818" s="26">
        <f t="shared" si="77"/>
        <v>159</v>
      </c>
      <c r="C3818" s="67" cm="1">
        <f t="array" ref="C3818">INDEX('Step 5. Daily Avg Schedule Calc'!$A$2:$D$169,(WEEKDAY(A3818)-1)*24+HOUR(A3818)+1,3)</f>
        <v>1</v>
      </c>
      <c r="D3818" s="67" cm="1">
        <f t="array" ref="D3818">INDEX('Step 5. Daily Avg Schedule Calc'!$A$2:$D$169,(WEEKDAY(A3818)-1)*24+HOUR(A3818)+1,4)</f>
        <v>1</v>
      </c>
      <c r="E3818">
        <f>VLOOKUP(A3818,'Step 1.4 CNY OAT'!$A$1:$B$8761,2)</f>
        <v>77</v>
      </c>
      <c r="F3818" s="11">
        <f ca="1">('Step 3. Regression'!$B$18*E3818^2+'Step 3. Regression'!$C$18*E3818+'Step 3. Regression'!$D$18)*C3818</f>
        <v>6.1746217750177479</v>
      </c>
      <c r="G3818" s="11">
        <f ca="1">('Step 3. Regression'!$G$18*E3818^2+'Step 3. Regression'!$H$18*E3818+'Step 3. Regression'!$I$18)*D3818</f>
        <v>2.8291045112450504</v>
      </c>
    </row>
    <row r="3819" spans="1:7" x14ac:dyDescent="0.25">
      <c r="A3819" s="8">
        <f>IF(ISBLANK('Step 1.4 CNY OAT'!A3819),"-",'Step 1.4 CNY OAT'!A3819)</f>
        <v>43260.083333333336</v>
      </c>
      <c r="B3819" s="26">
        <f t="shared" si="77"/>
        <v>159</v>
      </c>
      <c r="C3819" s="67" cm="1">
        <f t="array" ref="C3819">INDEX('Step 5. Daily Avg Schedule Calc'!$A$2:$D$169,(WEEKDAY(A3819)-1)*24+HOUR(A3819)+1,3)</f>
        <v>1</v>
      </c>
      <c r="D3819" s="67" cm="1">
        <f t="array" ref="D3819">INDEX('Step 5. Daily Avg Schedule Calc'!$A$2:$D$169,(WEEKDAY(A3819)-1)*24+HOUR(A3819)+1,4)</f>
        <v>1</v>
      </c>
      <c r="E3819">
        <f>VLOOKUP(A3819,'Step 1.4 CNY OAT'!$A$1:$B$8761,2)</f>
        <v>75</v>
      </c>
      <c r="F3819" s="11">
        <f ca="1">('Step 3. Regression'!$B$18*E3819^2+'Step 3. Regression'!$C$18*E3819+'Step 3. Regression'!$D$18)*C3819</f>
        <v>5.9986960458616565</v>
      </c>
      <c r="G3819" s="11">
        <f ca="1">('Step 3. Regression'!$G$18*E3819^2+'Step 3. Regression'!$H$18*E3819+'Step 3. Regression'!$I$18)*D3819</f>
        <v>2.7935172335022607</v>
      </c>
    </row>
    <row r="3820" spans="1:7" x14ac:dyDescent="0.25">
      <c r="A3820" s="8">
        <f>IF(ISBLANK('Step 1.4 CNY OAT'!A3820),"-",'Step 1.4 CNY OAT'!A3820)</f>
        <v>43260.125</v>
      </c>
      <c r="B3820" s="26">
        <f t="shared" si="77"/>
        <v>159</v>
      </c>
      <c r="C3820" s="67" cm="1">
        <f t="array" ref="C3820">INDEX('Step 5. Daily Avg Schedule Calc'!$A$2:$D$169,(WEEKDAY(A3820)-1)*24+HOUR(A3820)+1,3)</f>
        <v>1</v>
      </c>
      <c r="D3820" s="67" cm="1">
        <f t="array" ref="D3820">INDEX('Step 5. Daily Avg Schedule Calc'!$A$2:$D$169,(WEEKDAY(A3820)-1)*24+HOUR(A3820)+1,4)</f>
        <v>1</v>
      </c>
      <c r="E3820">
        <f>VLOOKUP(A3820,'Step 1.4 CNY OAT'!$A$1:$B$8761,2)</f>
        <v>73</v>
      </c>
      <c r="F3820" s="11">
        <f ca="1">('Step 3. Regression'!$B$18*E3820^2+'Step 3. Regression'!$C$18*E3820+'Step 3. Regression'!$D$18)*C3820</f>
        <v>5.8421708582892293</v>
      </c>
      <c r="G3820" s="11">
        <f ca="1">('Step 3. Regression'!$G$18*E3820^2+'Step 3. Regression'!$H$18*E3820+'Step 3. Regression'!$I$18)*D3820</f>
        <v>2.7629192583773894</v>
      </c>
    </row>
    <row r="3821" spans="1:7" x14ac:dyDescent="0.25">
      <c r="A3821" s="8">
        <f>IF(ISBLANK('Step 1.4 CNY OAT'!A3821),"-",'Step 1.4 CNY OAT'!A3821)</f>
        <v>43260.166666666664</v>
      </c>
      <c r="B3821" s="26">
        <f t="shared" si="77"/>
        <v>159</v>
      </c>
      <c r="C3821" s="67" cm="1">
        <f t="array" ref="C3821">INDEX('Step 5. Daily Avg Schedule Calc'!$A$2:$D$169,(WEEKDAY(A3821)-1)*24+HOUR(A3821)+1,3)</f>
        <v>1</v>
      </c>
      <c r="D3821" s="67" cm="1">
        <f t="array" ref="D3821">INDEX('Step 5. Daily Avg Schedule Calc'!$A$2:$D$169,(WEEKDAY(A3821)-1)*24+HOUR(A3821)+1,4)</f>
        <v>1</v>
      </c>
      <c r="E3821">
        <f>VLOOKUP(A3821,'Step 1.4 CNY OAT'!$A$1:$B$8761,2)</f>
        <v>72</v>
      </c>
      <c r="F3821" s="11">
        <f ca="1">('Step 3. Regression'!$B$18*E3821^2+'Step 3. Regression'!$C$18*E3821+'Step 3. Regression'!$D$18)*C3821</f>
        <v>5.7711834675968934</v>
      </c>
      <c r="G3821" s="11">
        <f ca="1">('Step 3. Regression'!$G$18*E3821^2+'Step 3. Regression'!$H$18*E3821+'Step 3. Regression'!$I$18)*D3821</f>
        <v>2.7494912592966725</v>
      </c>
    </row>
    <row r="3822" spans="1:7" x14ac:dyDescent="0.25">
      <c r="A3822" s="8">
        <f>IF(ISBLANK('Step 1.4 CNY OAT'!A3822),"-",'Step 1.4 CNY OAT'!A3822)</f>
        <v>43260.208333333336</v>
      </c>
      <c r="B3822" s="26">
        <f t="shared" si="77"/>
        <v>159</v>
      </c>
      <c r="C3822" s="67" cm="1">
        <f t="array" ref="C3822">INDEX('Step 5. Daily Avg Schedule Calc'!$A$2:$D$169,(WEEKDAY(A3822)-1)*24+HOUR(A3822)+1,3)</f>
        <v>1</v>
      </c>
      <c r="D3822" s="67" cm="1">
        <f t="array" ref="D3822">INDEX('Step 5. Daily Avg Schedule Calc'!$A$2:$D$169,(WEEKDAY(A3822)-1)*24+HOUR(A3822)+1,4)</f>
        <v>1</v>
      </c>
      <c r="E3822">
        <f>VLOOKUP(A3822,'Step 1.4 CNY OAT'!$A$1:$B$8761,2)</f>
        <v>70</v>
      </c>
      <c r="F3822" s="11">
        <f ca="1">('Step 3. Regression'!$B$18*E3822^2+'Step 3. Regression'!$C$18*E3822+'Step 3. Regression'!$D$18)*C3822</f>
        <v>5.6437590923999679</v>
      </c>
      <c r="G3822" s="11">
        <f ca="1">('Step 3. Regression'!$G$18*E3822^2+'Step 3. Regression'!$H$18*E3822+'Step 3. Regression'!$I$18)*D3822</f>
        <v>2.7263772380986788</v>
      </c>
    </row>
    <row r="3823" spans="1:7" x14ac:dyDescent="0.25">
      <c r="A3823" s="8">
        <f>IF(ISBLANK('Step 1.4 CNY OAT'!A3823),"-",'Step 1.4 CNY OAT'!A3823)</f>
        <v>43260.25</v>
      </c>
      <c r="B3823" s="26">
        <f t="shared" si="77"/>
        <v>159</v>
      </c>
      <c r="C3823" s="67" cm="1">
        <f t="array" ref="C3823">INDEX('Step 5. Daily Avg Schedule Calc'!$A$2:$D$169,(WEEKDAY(A3823)-1)*24+HOUR(A3823)+1,3)</f>
        <v>1</v>
      </c>
      <c r="D3823" s="67" cm="1">
        <f t="array" ref="D3823">INDEX('Step 5. Daily Avg Schedule Calc'!$A$2:$D$169,(WEEKDAY(A3823)-1)*24+HOUR(A3823)+1,4)</f>
        <v>1</v>
      </c>
      <c r="E3823">
        <f>VLOOKUP(A3823,'Step 1.4 CNY OAT'!$A$1:$B$8761,2)</f>
        <v>70</v>
      </c>
      <c r="F3823" s="11">
        <f ca="1">('Step 3. Regression'!$B$18*E3823^2+'Step 3. Regression'!$C$18*E3823+'Step 3. Regression'!$D$18)*C3823</f>
        <v>5.6437590923999679</v>
      </c>
      <c r="G3823" s="11">
        <f ca="1">('Step 3. Regression'!$G$18*E3823^2+'Step 3. Regression'!$H$18*E3823+'Step 3. Regression'!$I$18)*D3823</f>
        <v>2.7263772380986788</v>
      </c>
    </row>
    <row r="3824" spans="1:7" x14ac:dyDescent="0.25">
      <c r="A3824" s="8">
        <f>IF(ISBLANK('Step 1.4 CNY OAT'!A3824),"-",'Step 1.4 CNY OAT'!A3824)</f>
        <v>43260.291666666664</v>
      </c>
      <c r="B3824" s="26">
        <f t="shared" si="77"/>
        <v>159</v>
      </c>
      <c r="C3824" s="67" cm="1">
        <f t="array" ref="C3824">INDEX('Step 5. Daily Avg Schedule Calc'!$A$2:$D$169,(WEEKDAY(A3824)-1)*24+HOUR(A3824)+1,3)</f>
        <v>1</v>
      </c>
      <c r="D3824" s="67" cm="1">
        <f t="array" ref="D3824">INDEX('Step 5. Daily Avg Schedule Calc'!$A$2:$D$169,(WEEKDAY(A3824)-1)*24+HOUR(A3824)+1,4)</f>
        <v>1</v>
      </c>
      <c r="E3824">
        <f>VLOOKUP(A3824,'Step 1.4 CNY OAT'!$A$1:$B$8761,2)</f>
        <v>72</v>
      </c>
      <c r="F3824" s="11">
        <f ca="1">('Step 3. Regression'!$B$18*E3824^2+'Step 3. Regression'!$C$18*E3824+'Step 3. Regression'!$D$18)*C3824</f>
        <v>5.7711834675968934</v>
      </c>
      <c r="G3824" s="11">
        <f ca="1">('Step 3. Regression'!$G$18*E3824^2+'Step 3. Regression'!$H$18*E3824+'Step 3. Regression'!$I$18)*D3824</f>
        <v>2.7494912592966725</v>
      </c>
    </row>
    <row r="3825" spans="1:7" x14ac:dyDescent="0.25">
      <c r="A3825" s="8">
        <f>IF(ISBLANK('Step 1.4 CNY OAT'!A3825),"-",'Step 1.4 CNY OAT'!A3825)</f>
        <v>43260.333333333336</v>
      </c>
      <c r="B3825" s="26">
        <f t="shared" si="77"/>
        <v>159</v>
      </c>
      <c r="C3825" s="67" cm="1">
        <f t="array" ref="C3825">INDEX('Step 5. Daily Avg Schedule Calc'!$A$2:$D$169,(WEEKDAY(A3825)-1)*24+HOUR(A3825)+1,3)</f>
        <v>1</v>
      </c>
      <c r="D3825" s="67" cm="1">
        <f t="array" ref="D3825">INDEX('Step 5. Daily Avg Schedule Calc'!$A$2:$D$169,(WEEKDAY(A3825)-1)*24+HOUR(A3825)+1,4)</f>
        <v>1</v>
      </c>
      <c r="E3825">
        <f>VLOOKUP(A3825,'Step 1.4 CNY OAT'!$A$1:$B$8761,2)</f>
        <v>72</v>
      </c>
      <c r="F3825" s="11">
        <f ca="1">('Step 3. Regression'!$B$18*E3825^2+'Step 3. Regression'!$C$18*E3825+'Step 3. Regression'!$D$18)*C3825</f>
        <v>5.7711834675968934</v>
      </c>
      <c r="G3825" s="11">
        <f ca="1">('Step 3. Regression'!$G$18*E3825^2+'Step 3. Regression'!$H$18*E3825+'Step 3. Regression'!$I$18)*D3825</f>
        <v>2.7494912592966725</v>
      </c>
    </row>
    <row r="3826" spans="1:7" x14ac:dyDescent="0.25">
      <c r="A3826" s="8">
        <f>IF(ISBLANK('Step 1.4 CNY OAT'!A3826),"-",'Step 1.4 CNY OAT'!A3826)</f>
        <v>43260.375</v>
      </c>
      <c r="B3826" s="26">
        <f t="shared" si="77"/>
        <v>159</v>
      </c>
      <c r="C3826" s="67" cm="1">
        <f t="array" ref="C3826">INDEX('Step 5. Daily Avg Schedule Calc'!$A$2:$D$169,(WEEKDAY(A3826)-1)*24+HOUR(A3826)+1,3)</f>
        <v>1</v>
      </c>
      <c r="D3826" s="67" cm="1">
        <f t="array" ref="D3826">INDEX('Step 5. Daily Avg Schedule Calc'!$A$2:$D$169,(WEEKDAY(A3826)-1)*24+HOUR(A3826)+1,4)</f>
        <v>1</v>
      </c>
      <c r="E3826">
        <f>VLOOKUP(A3826,'Step 1.4 CNY OAT'!$A$1:$B$8761,2)</f>
        <v>73</v>
      </c>
      <c r="F3826" s="11">
        <f ca="1">('Step 3. Regression'!$B$18*E3826^2+'Step 3. Regression'!$C$18*E3826+'Step 3. Regression'!$D$18)*C3826</f>
        <v>5.8421708582892293</v>
      </c>
      <c r="G3826" s="11">
        <f ca="1">('Step 3. Regression'!$G$18*E3826^2+'Step 3. Regression'!$H$18*E3826+'Step 3. Regression'!$I$18)*D3826</f>
        <v>2.7629192583773894</v>
      </c>
    </row>
    <row r="3827" spans="1:7" x14ac:dyDescent="0.25">
      <c r="A3827" s="8">
        <f>IF(ISBLANK('Step 1.4 CNY OAT'!A3827),"-",'Step 1.4 CNY OAT'!A3827)</f>
        <v>43260.416666666664</v>
      </c>
      <c r="B3827" s="26">
        <f t="shared" si="77"/>
        <v>159</v>
      </c>
      <c r="C3827" s="67" cm="1">
        <f t="array" ref="C3827">INDEX('Step 5. Daily Avg Schedule Calc'!$A$2:$D$169,(WEEKDAY(A3827)-1)*24+HOUR(A3827)+1,3)</f>
        <v>1</v>
      </c>
      <c r="D3827" s="67" cm="1">
        <f t="array" ref="D3827">INDEX('Step 5. Daily Avg Schedule Calc'!$A$2:$D$169,(WEEKDAY(A3827)-1)*24+HOUR(A3827)+1,4)</f>
        <v>1</v>
      </c>
      <c r="E3827">
        <f>VLOOKUP(A3827,'Step 1.4 CNY OAT'!$A$1:$B$8761,2)</f>
        <v>73</v>
      </c>
      <c r="F3827" s="11">
        <f ca="1">('Step 3. Regression'!$B$18*E3827^2+'Step 3. Regression'!$C$18*E3827+'Step 3. Regression'!$D$18)*C3827</f>
        <v>5.8421708582892293</v>
      </c>
      <c r="G3827" s="11">
        <f ca="1">('Step 3. Regression'!$G$18*E3827^2+'Step 3. Regression'!$H$18*E3827+'Step 3. Regression'!$I$18)*D3827</f>
        <v>2.7629192583773894</v>
      </c>
    </row>
    <row r="3828" spans="1:7" x14ac:dyDescent="0.25">
      <c r="A3828" s="8">
        <f>IF(ISBLANK('Step 1.4 CNY OAT'!A3828),"-",'Step 1.4 CNY OAT'!A3828)</f>
        <v>43260.458333333336</v>
      </c>
      <c r="B3828" s="26">
        <f t="shared" si="77"/>
        <v>159</v>
      </c>
      <c r="C3828" s="67" cm="1">
        <f t="array" ref="C3828">INDEX('Step 5. Daily Avg Schedule Calc'!$A$2:$D$169,(WEEKDAY(A3828)-1)*24+HOUR(A3828)+1,3)</f>
        <v>1</v>
      </c>
      <c r="D3828" s="67" cm="1">
        <f t="array" ref="D3828">INDEX('Step 5. Daily Avg Schedule Calc'!$A$2:$D$169,(WEEKDAY(A3828)-1)*24+HOUR(A3828)+1,4)</f>
        <v>1</v>
      </c>
      <c r="E3828">
        <f>VLOOKUP(A3828,'Step 1.4 CNY OAT'!$A$1:$B$8761,2)</f>
        <v>75</v>
      </c>
      <c r="F3828" s="11">
        <f ca="1">('Step 3. Regression'!$B$18*E3828^2+'Step 3. Regression'!$C$18*E3828+'Step 3. Regression'!$D$18)*C3828</f>
        <v>5.9986960458616565</v>
      </c>
      <c r="G3828" s="11">
        <f ca="1">('Step 3. Regression'!$G$18*E3828^2+'Step 3. Regression'!$H$18*E3828+'Step 3. Regression'!$I$18)*D3828</f>
        <v>2.7935172335022607</v>
      </c>
    </row>
    <row r="3829" spans="1:7" x14ac:dyDescent="0.25">
      <c r="A3829" s="8">
        <f>IF(ISBLANK('Step 1.4 CNY OAT'!A3829),"-",'Step 1.4 CNY OAT'!A3829)</f>
        <v>43260.5</v>
      </c>
      <c r="B3829" s="26">
        <f t="shared" si="77"/>
        <v>159</v>
      </c>
      <c r="C3829" s="67" cm="1">
        <f t="array" ref="C3829">INDEX('Step 5. Daily Avg Schedule Calc'!$A$2:$D$169,(WEEKDAY(A3829)-1)*24+HOUR(A3829)+1,3)</f>
        <v>1</v>
      </c>
      <c r="D3829" s="67" cm="1">
        <f t="array" ref="D3829">INDEX('Step 5. Daily Avg Schedule Calc'!$A$2:$D$169,(WEEKDAY(A3829)-1)*24+HOUR(A3829)+1,4)</f>
        <v>1</v>
      </c>
      <c r="E3829">
        <f>VLOOKUP(A3829,'Step 1.4 CNY OAT'!$A$1:$B$8761,2)</f>
        <v>75</v>
      </c>
      <c r="F3829" s="11">
        <f ca="1">('Step 3. Regression'!$B$18*E3829^2+'Step 3. Regression'!$C$18*E3829+'Step 3. Regression'!$D$18)*C3829</f>
        <v>5.9986960458616565</v>
      </c>
      <c r="G3829" s="11">
        <f ca="1">('Step 3. Regression'!$G$18*E3829^2+'Step 3. Regression'!$H$18*E3829+'Step 3. Regression'!$I$18)*D3829</f>
        <v>2.7935172335022607</v>
      </c>
    </row>
    <row r="3830" spans="1:7" x14ac:dyDescent="0.25">
      <c r="A3830" s="8">
        <f>IF(ISBLANK('Step 1.4 CNY OAT'!A3830),"-",'Step 1.4 CNY OAT'!A3830)</f>
        <v>43260.541666666664</v>
      </c>
      <c r="B3830" s="26">
        <f t="shared" si="77"/>
        <v>159</v>
      </c>
      <c r="C3830" s="67" cm="1">
        <f t="array" ref="C3830">INDEX('Step 5. Daily Avg Schedule Calc'!$A$2:$D$169,(WEEKDAY(A3830)-1)*24+HOUR(A3830)+1,3)</f>
        <v>1</v>
      </c>
      <c r="D3830" s="67" cm="1">
        <f t="array" ref="D3830">INDEX('Step 5. Daily Avg Schedule Calc'!$A$2:$D$169,(WEEKDAY(A3830)-1)*24+HOUR(A3830)+1,4)</f>
        <v>1</v>
      </c>
      <c r="E3830">
        <f>VLOOKUP(A3830,'Step 1.4 CNY OAT'!$A$1:$B$8761,2)</f>
        <v>79</v>
      </c>
      <c r="F3830" s="11">
        <f ca="1">('Step 3. Regression'!$B$18*E3830^2+'Step 3. Regression'!$C$18*E3830+'Step 3. Regression'!$D$18)*C3830</f>
        <v>6.3699480457575071</v>
      </c>
      <c r="G3830" s="11">
        <f ca="1">('Step 3. Regression'!$G$18*E3830^2+'Step 3. Regression'!$H$18*E3830+'Step 3. Regression'!$I$18)*D3830</f>
        <v>2.8696810916057589</v>
      </c>
    </row>
    <row r="3831" spans="1:7" x14ac:dyDescent="0.25">
      <c r="A3831" s="8">
        <f>IF(ISBLANK('Step 1.4 CNY OAT'!A3831),"-",'Step 1.4 CNY OAT'!A3831)</f>
        <v>43260.583333333336</v>
      </c>
      <c r="B3831" s="26">
        <f t="shared" si="77"/>
        <v>159</v>
      </c>
      <c r="C3831" s="67" cm="1">
        <f t="array" ref="C3831">INDEX('Step 5. Daily Avg Schedule Calc'!$A$2:$D$169,(WEEKDAY(A3831)-1)*24+HOUR(A3831)+1,3)</f>
        <v>1</v>
      </c>
      <c r="D3831" s="67" cm="1">
        <f t="array" ref="D3831">INDEX('Step 5. Daily Avg Schedule Calc'!$A$2:$D$169,(WEEKDAY(A3831)-1)*24+HOUR(A3831)+1,4)</f>
        <v>1</v>
      </c>
      <c r="E3831">
        <f>VLOOKUP(A3831,'Step 1.4 CNY OAT'!$A$1:$B$8761,2)</f>
        <v>80</v>
      </c>
      <c r="F3831" s="11">
        <f ca="1">('Step 3. Regression'!$B$18*E3831^2+'Step 3. Regression'!$C$18*E3831+'Step 3. Regression'!$D$18)*C3831</f>
        <v>6.4748863842212625</v>
      </c>
      <c r="G3831" s="11">
        <f ca="1">('Step 3. Regression'!$G$18*E3831^2+'Step 3. Regression'!$H$18*E3831+'Step 3. Regression'!$I$18)*D3831</f>
        <v>2.8918403702678326</v>
      </c>
    </row>
    <row r="3832" spans="1:7" x14ac:dyDescent="0.25">
      <c r="A3832" s="8">
        <f>IF(ISBLANK('Step 1.4 CNY OAT'!A3832),"-",'Step 1.4 CNY OAT'!A3832)</f>
        <v>43260.625</v>
      </c>
      <c r="B3832" s="26">
        <f t="shared" si="77"/>
        <v>159</v>
      </c>
      <c r="C3832" s="67" cm="1">
        <f t="array" ref="C3832">INDEX('Step 5. Daily Avg Schedule Calc'!$A$2:$D$169,(WEEKDAY(A3832)-1)*24+HOUR(A3832)+1,3)</f>
        <v>1</v>
      </c>
      <c r="D3832" s="67" cm="1">
        <f t="array" ref="D3832">INDEX('Step 5. Daily Avg Schedule Calc'!$A$2:$D$169,(WEEKDAY(A3832)-1)*24+HOUR(A3832)+1,4)</f>
        <v>1</v>
      </c>
      <c r="E3832">
        <f>VLOOKUP(A3832,'Step 1.4 CNY OAT'!$A$1:$B$8761,2)</f>
        <v>81</v>
      </c>
      <c r="F3832" s="11">
        <f ca="1">('Step 3. Regression'!$B$18*E3832^2+'Step 3. Regression'!$C$18*E3832+'Step 3. Regression'!$D$18)*C3832</f>
        <v>6.5846748580809322</v>
      </c>
      <c r="G3832" s="11">
        <f ca="1">('Step 3. Regression'!$G$18*E3832^2+'Step 3. Regression'!$H$18*E3832+'Step 3. Regression'!$I$18)*D3832</f>
        <v>2.9152469745843854</v>
      </c>
    </row>
    <row r="3833" spans="1:7" x14ac:dyDescent="0.25">
      <c r="A3833" s="8">
        <f>IF(ISBLANK('Step 1.4 CNY OAT'!A3833),"-",'Step 1.4 CNY OAT'!A3833)</f>
        <v>43260.666666666664</v>
      </c>
      <c r="B3833" s="26">
        <f t="shared" si="77"/>
        <v>159</v>
      </c>
      <c r="C3833" s="67" cm="1">
        <f t="array" ref="C3833">INDEX('Step 5. Daily Avg Schedule Calc'!$A$2:$D$169,(WEEKDAY(A3833)-1)*24+HOUR(A3833)+1,3)</f>
        <v>1</v>
      </c>
      <c r="D3833" s="67" cm="1">
        <f t="array" ref="D3833">INDEX('Step 5. Daily Avg Schedule Calc'!$A$2:$D$169,(WEEKDAY(A3833)-1)*24+HOUR(A3833)+1,4)</f>
        <v>1</v>
      </c>
      <c r="E3833">
        <f>VLOOKUP(A3833,'Step 1.4 CNY OAT'!$A$1:$B$8761,2)</f>
        <v>79</v>
      </c>
      <c r="F3833" s="11">
        <f ca="1">('Step 3. Regression'!$B$18*E3833^2+'Step 3. Regression'!$C$18*E3833+'Step 3. Regression'!$D$18)*C3833</f>
        <v>6.3699480457575071</v>
      </c>
      <c r="G3833" s="11">
        <f ca="1">('Step 3. Regression'!$G$18*E3833^2+'Step 3. Regression'!$H$18*E3833+'Step 3. Regression'!$I$18)*D3833</f>
        <v>2.8696810916057589</v>
      </c>
    </row>
    <row r="3834" spans="1:7" x14ac:dyDescent="0.25">
      <c r="A3834" s="8">
        <f>IF(ISBLANK('Step 1.4 CNY OAT'!A3834),"-",'Step 1.4 CNY OAT'!A3834)</f>
        <v>43260.708333333336</v>
      </c>
      <c r="B3834" s="26">
        <f t="shared" si="77"/>
        <v>159</v>
      </c>
      <c r="C3834" s="67" cm="1">
        <f t="array" ref="C3834">INDEX('Step 5. Daily Avg Schedule Calc'!$A$2:$D$169,(WEEKDAY(A3834)-1)*24+HOUR(A3834)+1,3)</f>
        <v>1</v>
      </c>
      <c r="D3834" s="67" cm="1">
        <f t="array" ref="D3834">INDEX('Step 5. Daily Avg Schedule Calc'!$A$2:$D$169,(WEEKDAY(A3834)-1)*24+HOUR(A3834)+1,4)</f>
        <v>1</v>
      </c>
      <c r="E3834">
        <f>VLOOKUP(A3834,'Step 1.4 CNY OAT'!$A$1:$B$8761,2)</f>
        <v>79</v>
      </c>
      <c r="F3834" s="11">
        <f ca="1">('Step 3. Regression'!$B$18*E3834^2+'Step 3. Regression'!$C$18*E3834+'Step 3. Regression'!$D$18)*C3834</f>
        <v>6.3699480457575071</v>
      </c>
      <c r="G3834" s="11">
        <f ca="1">('Step 3. Regression'!$G$18*E3834^2+'Step 3. Regression'!$H$18*E3834+'Step 3. Regression'!$I$18)*D3834</f>
        <v>2.8696810916057589</v>
      </c>
    </row>
    <row r="3835" spans="1:7" x14ac:dyDescent="0.25">
      <c r="A3835" s="8">
        <f>IF(ISBLANK('Step 1.4 CNY OAT'!A3835),"-",'Step 1.4 CNY OAT'!A3835)</f>
        <v>43260.75</v>
      </c>
      <c r="B3835" s="26">
        <f t="shared" si="77"/>
        <v>159</v>
      </c>
      <c r="C3835" s="67" cm="1">
        <f t="array" ref="C3835">INDEX('Step 5. Daily Avg Schedule Calc'!$A$2:$D$169,(WEEKDAY(A3835)-1)*24+HOUR(A3835)+1,3)</f>
        <v>1</v>
      </c>
      <c r="D3835" s="67" cm="1">
        <f t="array" ref="D3835">INDEX('Step 5. Daily Avg Schedule Calc'!$A$2:$D$169,(WEEKDAY(A3835)-1)*24+HOUR(A3835)+1,4)</f>
        <v>1</v>
      </c>
      <c r="E3835">
        <f>VLOOKUP(A3835,'Step 1.4 CNY OAT'!$A$1:$B$8761,2)</f>
        <v>79</v>
      </c>
      <c r="F3835" s="11">
        <f ca="1">('Step 3. Regression'!$B$18*E3835^2+'Step 3. Regression'!$C$18*E3835+'Step 3. Regression'!$D$18)*C3835</f>
        <v>6.3699480457575071</v>
      </c>
      <c r="G3835" s="11">
        <f ca="1">('Step 3. Regression'!$G$18*E3835^2+'Step 3. Regression'!$H$18*E3835+'Step 3. Regression'!$I$18)*D3835</f>
        <v>2.8696810916057589</v>
      </c>
    </row>
    <row r="3836" spans="1:7" x14ac:dyDescent="0.25">
      <c r="A3836" s="8">
        <f>IF(ISBLANK('Step 1.4 CNY OAT'!A3836),"-",'Step 1.4 CNY OAT'!A3836)</f>
        <v>43260.791666666664</v>
      </c>
      <c r="B3836" s="26">
        <f t="shared" si="77"/>
        <v>159</v>
      </c>
      <c r="C3836" s="67" cm="1">
        <f t="array" ref="C3836">INDEX('Step 5. Daily Avg Schedule Calc'!$A$2:$D$169,(WEEKDAY(A3836)-1)*24+HOUR(A3836)+1,3)</f>
        <v>1</v>
      </c>
      <c r="D3836" s="67" cm="1">
        <f t="array" ref="D3836">INDEX('Step 5. Daily Avg Schedule Calc'!$A$2:$D$169,(WEEKDAY(A3836)-1)*24+HOUR(A3836)+1,4)</f>
        <v>1</v>
      </c>
      <c r="E3836">
        <f>VLOOKUP(A3836,'Step 1.4 CNY OAT'!$A$1:$B$8761,2)</f>
        <v>77</v>
      </c>
      <c r="F3836" s="11">
        <f ca="1">('Step 3. Regression'!$B$18*E3836^2+'Step 3. Regression'!$C$18*E3836+'Step 3. Regression'!$D$18)*C3836</f>
        <v>6.1746217750177479</v>
      </c>
      <c r="G3836" s="11">
        <f ca="1">('Step 3. Regression'!$G$18*E3836^2+'Step 3. Regression'!$H$18*E3836+'Step 3. Regression'!$I$18)*D3836</f>
        <v>2.8291045112450504</v>
      </c>
    </row>
    <row r="3837" spans="1:7" x14ac:dyDescent="0.25">
      <c r="A3837" s="8">
        <f>IF(ISBLANK('Step 1.4 CNY OAT'!A3837),"-",'Step 1.4 CNY OAT'!A3837)</f>
        <v>43260.833333333336</v>
      </c>
      <c r="B3837" s="26">
        <f t="shared" si="77"/>
        <v>159</v>
      </c>
      <c r="C3837" s="67" cm="1">
        <f t="array" ref="C3837">INDEX('Step 5. Daily Avg Schedule Calc'!$A$2:$D$169,(WEEKDAY(A3837)-1)*24+HOUR(A3837)+1,3)</f>
        <v>1</v>
      </c>
      <c r="D3837" s="67" cm="1">
        <f t="array" ref="D3837">INDEX('Step 5. Daily Avg Schedule Calc'!$A$2:$D$169,(WEEKDAY(A3837)-1)*24+HOUR(A3837)+1,4)</f>
        <v>1</v>
      </c>
      <c r="E3837">
        <f>VLOOKUP(A3837,'Step 1.4 CNY OAT'!$A$1:$B$8761,2)</f>
        <v>73</v>
      </c>
      <c r="F3837" s="11">
        <f ca="1">('Step 3. Regression'!$B$18*E3837^2+'Step 3. Regression'!$C$18*E3837+'Step 3. Regression'!$D$18)*C3837</f>
        <v>5.8421708582892293</v>
      </c>
      <c r="G3837" s="11">
        <f ca="1">('Step 3. Regression'!$G$18*E3837^2+'Step 3. Regression'!$H$18*E3837+'Step 3. Regression'!$I$18)*D3837</f>
        <v>2.7629192583773894</v>
      </c>
    </row>
    <row r="3838" spans="1:7" x14ac:dyDescent="0.25">
      <c r="A3838" s="8">
        <f>IF(ISBLANK('Step 1.4 CNY OAT'!A3838),"-",'Step 1.4 CNY OAT'!A3838)</f>
        <v>43260.875</v>
      </c>
      <c r="B3838" s="26">
        <f t="shared" si="77"/>
        <v>159</v>
      </c>
      <c r="C3838" s="67" cm="1">
        <f t="array" ref="C3838">INDEX('Step 5. Daily Avg Schedule Calc'!$A$2:$D$169,(WEEKDAY(A3838)-1)*24+HOUR(A3838)+1,3)</f>
        <v>1</v>
      </c>
      <c r="D3838" s="67" cm="1">
        <f t="array" ref="D3838">INDEX('Step 5. Daily Avg Schedule Calc'!$A$2:$D$169,(WEEKDAY(A3838)-1)*24+HOUR(A3838)+1,4)</f>
        <v>1</v>
      </c>
      <c r="E3838">
        <f>VLOOKUP(A3838,'Step 1.4 CNY OAT'!$A$1:$B$8761,2)</f>
        <v>73</v>
      </c>
      <c r="F3838" s="11">
        <f ca="1">('Step 3. Regression'!$B$18*E3838^2+'Step 3. Regression'!$C$18*E3838+'Step 3. Regression'!$D$18)*C3838</f>
        <v>5.8421708582892293</v>
      </c>
      <c r="G3838" s="11">
        <f ca="1">('Step 3. Regression'!$G$18*E3838^2+'Step 3. Regression'!$H$18*E3838+'Step 3. Regression'!$I$18)*D3838</f>
        <v>2.7629192583773894</v>
      </c>
    </row>
    <row r="3839" spans="1:7" x14ac:dyDescent="0.25">
      <c r="A3839" s="8">
        <f>IF(ISBLANK('Step 1.4 CNY OAT'!A3839),"-",'Step 1.4 CNY OAT'!A3839)</f>
        <v>43260.916666666664</v>
      </c>
      <c r="B3839" s="26">
        <f t="shared" si="77"/>
        <v>159</v>
      </c>
      <c r="C3839" s="67" cm="1">
        <f t="array" ref="C3839">INDEX('Step 5. Daily Avg Schedule Calc'!$A$2:$D$169,(WEEKDAY(A3839)-1)*24+HOUR(A3839)+1,3)</f>
        <v>1</v>
      </c>
      <c r="D3839" s="67" cm="1">
        <f t="array" ref="D3839">INDEX('Step 5. Daily Avg Schedule Calc'!$A$2:$D$169,(WEEKDAY(A3839)-1)*24+HOUR(A3839)+1,4)</f>
        <v>1</v>
      </c>
      <c r="E3839">
        <f>VLOOKUP(A3839,'Step 1.4 CNY OAT'!$A$1:$B$8761,2)</f>
        <v>73</v>
      </c>
      <c r="F3839" s="11">
        <f ca="1">('Step 3. Regression'!$B$18*E3839^2+'Step 3. Regression'!$C$18*E3839+'Step 3. Regression'!$D$18)*C3839</f>
        <v>5.8421708582892293</v>
      </c>
      <c r="G3839" s="11">
        <f ca="1">('Step 3. Regression'!$G$18*E3839^2+'Step 3. Regression'!$H$18*E3839+'Step 3. Regression'!$I$18)*D3839</f>
        <v>2.7629192583773894</v>
      </c>
    </row>
    <row r="3840" spans="1:7" x14ac:dyDescent="0.25">
      <c r="A3840" s="8">
        <f>IF(ISBLANK('Step 1.4 CNY OAT'!A3840),"-",'Step 1.4 CNY OAT'!A3840)</f>
        <v>43260.958333333336</v>
      </c>
      <c r="B3840" s="26">
        <f t="shared" si="77"/>
        <v>159</v>
      </c>
      <c r="C3840" s="67" cm="1">
        <f t="array" ref="C3840">INDEX('Step 5. Daily Avg Schedule Calc'!$A$2:$D$169,(WEEKDAY(A3840)-1)*24+HOUR(A3840)+1,3)</f>
        <v>1</v>
      </c>
      <c r="D3840" s="67" cm="1">
        <f t="array" ref="D3840">INDEX('Step 5. Daily Avg Schedule Calc'!$A$2:$D$169,(WEEKDAY(A3840)-1)*24+HOUR(A3840)+1,4)</f>
        <v>1</v>
      </c>
      <c r="E3840">
        <f>VLOOKUP(A3840,'Step 1.4 CNY OAT'!$A$1:$B$8761,2)</f>
        <v>74</v>
      </c>
      <c r="F3840" s="11">
        <f ca="1">('Step 3. Regression'!$B$18*E3840^2+'Step 3. Regression'!$C$18*E3840+'Step 3. Regression'!$D$18)*C3840</f>
        <v>5.9180083843774867</v>
      </c>
      <c r="G3840" s="11">
        <f ca="1">('Step 3. Regression'!$G$18*E3840^2+'Step 3. Regression'!$H$18*E3840+'Step 3. Regression'!$I$18)*D3840</f>
        <v>2.7775945831125854</v>
      </c>
    </row>
    <row r="3841" spans="1:7" x14ac:dyDescent="0.25">
      <c r="A3841" s="8">
        <f>IF(ISBLANK('Step 1.4 CNY OAT'!A3841),"-",'Step 1.4 CNY OAT'!A3841)</f>
        <v>43261</v>
      </c>
      <c r="B3841" s="26">
        <f t="shared" si="77"/>
        <v>160</v>
      </c>
      <c r="C3841" s="67" cm="1">
        <f t="array" ref="C3841">INDEX('Step 5. Daily Avg Schedule Calc'!$A$2:$D$169,(WEEKDAY(A3841)-1)*24+HOUR(A3841)+1,3)</f>
        <v>1</v>
      </c>
      <c r="D3841" s="67" cm="1">
        <f t="array" ref="D3841">INDEX('Step 5. Daily Avg Schedule Calc'!$A$2:$D$169,(WEEKDAY(A3841)-1)*24+HOUR(A3841)+1,4)</f>
        <v>1</v>
      </c>
      <c r="E3841">
        <f>VLOOKUP(A3841,'Step 1.4 CNY OAT'!$A$1:$B$8761,2)</f>
        <v>73</v>
      </c>
      <c r="F3841" s="11">
        <f ca="1">('Step 3. Regression'!$B$18*E3841^2+'Step 3. Regression'!$C$18*E3841+'Step 3. Regression'!$D$18)*C3841</f>
        <v>5.8421708582892293</v>
      </c>
      <c r="G3841" s="11">
        <f ca="1">('Step 3. Regression'!$G$18*E3841^2+'Step 3. Regression'!$H$18*E3841+'Step 3. Regression'!$I$18)*D3841</f>
        <v>2.7629192583773894</v>
      </c>
    </row>
    <row r="3842" spans="1:7" x14ac:dyDescent="0.25">
      <c r="A3842" s="8">
        <f>IF(ISBLANK('Step 1.4 CNY OAT'!A3842),"-",'Step 1.4 CNY OAT'!A3842)</f>
        <v>43261.041666666664</v>
      </c>
      <c r="B3842" s="26">
        <f t="shared" si="77"/>
        <v>160</v>
      </c>
      <c r="C3842" s="67" cm="1">
        <f t="array" ref="C3842">INDEX('Step 5. Daily Avg Schedule Calc'!$A$2:$D$169,(WEEKDAY(A3842)-1)*24+HOUR(A3842)+1,3)</f>
        <v>1</v>
      </c>
      <c r="D3842" s="67" cm="1">
        <f t="array" ref="D3842">INDEX('Step 5. Daily Avg Schedule Calc'!$A$2:$D$169,(WEEKDAY(A3842)-1)*24+HOUR(A3842)+1,4)</f>
        <v>1</v>
      </c>
      <c r="E3842">
        <f>VLOOKUP(A3842,'Step 1.4 CNY OAT'!$A$1:$B$8761,2)</f>
        <v>72</v>
      </c>
      <c r="F3842" s="11">
        <f ca="1">('Step 3. Regression'!$B$18*E3842^2+'Step 3. Regression'!$C$18*E3842+'Step 3. Regression'!$D$18)*C3842</f>
        <v>5.7711834675968934</v>
      </c>
      <c r="G3842" s="11">
        <f ca="1">('Step 3. Regression'!$G$18*E3842^2+'Step 3. Regression'!$H$18*E3842+'Step 3. Regression'!$I$18)*D3842</f>
        <v>2.7494912592966725</v>
      </c>
    </row>
    <row r="3843" spans="1:7" x14ac:dyDescent="0.25">
      <c r="A3843" s="8">
        <f>IF(ISBLANK('Step 1.4 CNY OAT'!A3843),"-",'Step 1.4 CNY OAT'!A3843)</f>
        <v>43261.083333333336</v>
      </c>
      <c r="B3843" s="26">
        <f t="shared" ref="B3843:B3906" si="78">_xlfn.DAYS(A3843,$A$2)</f>
        <v>160</v>
      </c>
      <c r="C3843" s="67" cm="1">
        <f t="array" ref="C3843">INDEX('Step 5. Daily Avg Schedule Calc'!$A$2:$D$169,(WEEKDAY(A3843)-1)*24+HOUR(A3843)+1,3)</f>
        <v>1</v>
      </c>
      <c r="D3843" s="67" cm="1">
        <f t="array" ref="D3843">INDEX('Step 5. Daily Avg Schedule Calc'!$A$2:$D$169,(WEEKDAY(A3843)-1)*24+HOUR(A3843)+1,4)</f>
        <v>1</v>
      </c>
      <c r="E3843">
        <f>VLOOKUP(A3843,'Step 1.4 CNY OAT'!$A$1:$B$8761,2)</f>
        <v>71</v>
      </c>
      <c r="F3843" s="11">
        <f ca="1">('Step 3. Regression'!$B$18*E3843^2+'Step 3. Regression'!$C$18*E3843+'Step 3. Regression'!$D$18)*C3843</f>
        <v>5.7050462123004699</v>
      </c>
      <c r="G3843" s="11">
        <f ca="1">('Step 3. Regression'!$G$18*E3843^2+'Step 3. Regression'!$H$18*E3843+'Step 3. Regression'!$I$18)*D3843</f>
        <v>2.7373105858704356</v>
      </c>
    </row>
    <row r="3844" spans="1:7" x14ac:dyDescent="0.25">
      <c r="A3844" s="8">
        <f>IF(ISBLANK('Step 1.4 CNY OAT'!A3844),"-",'Step 1.4 CNY OAT'!A3844)</f>
        <v>43261.125</v>
      </c>
      <c r="B3844" s="26">
        <f t="shared" si="78"/>
        <v>160</v>
      </c>
      <c r="C3844" s="67" cm="1">
        <f t="array" ref="C3844">INDEX('Step 5. Daily Avg Schedule Calc'!$A$2:$D$169,(WEEKDAY(A3844)-1)*24+HOUR(A3844)+1,3)</f>
        <v>1</v>
      </c>
      <c r="D3844" s="67" cm="1">
        <f t="array" ref="D3844">INDEX('Step 5. Daily Avg Schedule Calc'!$A$2:$D$169,(WEEKDAY(A3844)-1)*24+HOUR(A3844)+1,4)</f>
        <v>1</v>
      </c>
      <c r="E3844">
        <f>VLOOKUP(A3844,'Step 1.4 CNY OAT'!$A$1:$B$8761,2)</f>
        <v>72</v>
      </c>
      <c r="F3844" s="11">
        <f ca="1">('Step 3. Regression'!$B$18*E3844^2+'Step 3. Regression'!$C$18*E3844+'Step 3. Regression'!$D$18)*C3844</f>
        <v>5.7711834675968934</v>
      </c>
      <c r="G3844" s="11">
        <f ca="1">('Step 3. Regression'!$G$18*E3844^2+'Step 3. Regression'!$H$18*E3844+'Step 3. Regression'!$I$18)*D3844</f>
        <v>2.7494912592966725</v>
      </c>
    </row>
    <row r="3845" spans="1:7" x14ac:dyDescent="0.25">
      <c r="A3845" s="8">
        <f>IF(ISBLANK('Step 1.4 CNY OAT'!A3845),"-",'Step 1.4 CNY OAT'!A3845)</f>
        <v>43261.166666666664</v>
      </c>
      <c r="B3845" s="26">
        <f t="shared" si="78"/>
        <v>160</v>
      </c>
      <c r="C3845" s="67" cm="1">
        <f t="array" ref="C3845">INDEX('Step 5. Daily Avg Schedule Calc'!$A$2:$D$169,(WEEKDAY(A3845)-1)*24+HOUR(A3845)+1,3)</f>
        <v>1</v>
      </c>
      <c r="D3845" s="67" cm="1">
        <f t="array" ref="D3845">INDEX('Step 5. Daily Avg Schedule Calc'!$A$2:$D$169,(WEEKDAY(A3845)-1)*24+HOUR(A3845)+1,4)</f>
        <v>1</v>
      </c>
      <c r="E3845">
        <f>VLOOKUP(A3845,'Step 1.4 CNY OAT'!$A$1:$B$8761,2)</f>
        <v>70</v>
      </c>
      <c r="F3845" s="11">
        <f ca="1">('Step 3. Regression'!$B$18*E3845^2+'Step 3. Regression'!$C$18*E3845+'Step 3. Regression'!$D$18)*C3845</f>
        <v>5.6437590923999679</v>
      </c>
      <c r="G3845" s="11">
        <f ca="1">('Step 3. Regression'!$G$18*E3845^2+'Step 3. Regression'!$H$18*E3845+'Step 3. Regression'!$I$18)*D3845</f>
        <v>2.7263772380986788</v>
      </c>
    </row>
    <row r="3846" spans="1:7" x14ac:dyDescent="0.25">
      <c r="A3846" s="8">
        <f>IF(ISBLANK('Step 1.4 CNY OAT'!A3846),"-",'Step 1.4 CNY OAT'!A3846)</f>
        <v>43261.208333333336</v>
      </c>
      <c r="B3846" s="26">
        <f t="shared" si="78"/>
        <v>160</v>
      </c>
      <c r="C3846" s="67" cm="1">
        <f t="array" ref="C3846">INDEX('Step 5. Daily Avg Schedule Calc'!$A$2:$D$169,(WEEKDAY(A3846)-1)*24+HOUR(A3846)+1,3)</f>
        <v>1</v>
      </c>
      <c r="D3846" s="67" cm="1">
        <f t="array" ref="D3846">INDEX('Step 5. Daily Avg Schedule Calc'!$A$2:$D$169,(WEEKDAY(A3846)-1)*24+HOUR(A3846)+1,4)</f>
        <v>1</v>
      </c>
      <c r="E3846">
        <f>VLOOKUP(A3846,'Step 1.4 CNY OAT'!$A$1:$B$8761,2)</f>
        <v>70</v>
      </c>
      <c r="F3846" s="11">
        <f ca="1">('Step 3. Regression'!$B$18*E3846^2+'Step 3. Regression'!$C$18*E3846+'Step 3. Regression'!$D$18)*C3846</f>
        <v>5.6437590923999679</v>
      </c>
      <c r="G3846" s="11">
        <f ca="1">('Step 3. Regression'!$G$18*E3846^2+'Step 3. Regression'!$H$18*E3846+'Step 3. Regression'!$I$18)*D3846</f>
        <v>2.7263772380986788</v>
      </c>
    </row>
    <row r="3847" spans="1:7" x14ac:dyDescent="0.25">
      <c r="A3847" s="8">
        <f>IF(ISBLANK('Step 1.4 CNY OAT'!A3847),"-",'Step 1.4 CNY OAT'!A3847)</f>
        <v>43261.25</v>
      </c>
      <c r="B3847" s="26">
        <f t="shared" si="78"/>
        <v>160</v>
      </c>
      <c r="C3847" s="67" cm="1">
        <f t="array" ref="C3847">INDEX('Step 5. Daily Avg Schedule Calc'!$A$2:$D$169,(WEEKDAY(A3847)-1)*24+HOUR(A3847)+1,3)</f>
        <v>1</v>
      </c>
      <c r="D3847" s="67" cm="1">
        <f t="array" ref="D3847">INDEX('Step 5. Daily Avg Schedule Calc'!$A$2:$D$169,(WEEKDAY(A3847)-1)*24+HOUR(A3847)+1,4)</f>
        <v>1</v>
      </c>
      <c r="E3847">
        <f>VLOOKUP(A3847,'Step 1.4 CNY OAT'!$A$1:$B$8761,2)</f>
        <v>70</v>
      </c>
      <c r="F3847" s="11">
        <f ca="1">('Step 3. Regression'!$B$18*E3847^2+'Step 3. Regression'!$C$18*E3847+'Step 3. Regression'!$D$18)*C3847</f>
        <v>5.6437590923999679</v>
      </c>
      <c r="G3847" s="11">
        <f ca="1">('Step 3. Regression'!$G$18*E3847^2+'Step 3. Regression'!$H$18*E3847+'Step 3. Regression'!$I$18)*D3847</f>
        <v>2.7263772380986788</v>
      </c>
    </row>
    <row r="3848" spans="1:7" x14ac:dyDescent="0.25">
      <c r="A3848" s="8">
        <f>IF(ISBLANK('Step 1.4 CNY OAT'!A3848),"-",'Step 1.4 CNY OAT'!A3848)</f>
        <v>43261.291666666664</v>
      </c>
      <c r="B3848" s="26">
        <f t="shared" si="78"/>
        <v>160</v>
      </c>
      <c r="C3848" s="67" cm="1">
        <f t="array" ref="C3848">INDEX('Step 5. Daily Avg Schedule Calc'!$A$2:$D$169,(WEEKDAY(A3848)-1)*24+HOUR(A3848)+1,3)</f>
        <v>1</v>
      </c>
      <c r="D3848" s="67" cm="1">
        <f t="array" ref="D3848">INDEX('Step 5. Daily Avg Schedule Calc'!$A$2:$D$169,(WEEKDAY(A3848)-1)*24+HOUR(A3848)+1,4)</f>
        <v>1</v>
      </c>
      <c r="E3848">
        <f>VLOOKUP(A3848,'Step 1.4 CNY OAT'!$A$1:$B$8761,2)</f>
        <v>70</v>
      </c>
      <c r="F3848" s="11">
        <f ca="1">('Step 3. Regression'!$B$18*E3848^2+'Step 3. Regression'!$C$18*E3848+'Step 3. Regression'!$D$18)*C3848</f>
        <v>5.6437590923999679</v>
      </c>
      <c r="G3848" s="11">
        <f ca="1">('Step 3. Regression'!$G$18*E3848^2+'Step 3. Regression'!$H$18*E3848+'Step 3. Regression'!$I$18)*D3848</f>
        <v>2.7263772380986788</v>
      </c>
    </row>
    <row r="3849" spans="1:7" x14ac:dyDescent="0.25">
      <c r="A3849" s="8">
        <f>IF(ISBLANK('Step 1.4 CNY OAT'!A3849),"-",'Step 1.4 CNY OAT'!A3849)</f>
        <v>43261.333333333336</v>
      </c>
      <c r="B3849" s="26">
        <f t="shared" si="78"/>
        <v>160</v>
      </c>
      <c r="C3849" s="67" cm="1">
        <f t="array" ref="C3849">INDEX('Step 5. Daily Avg Schedule Calc'!$A$2:$D$169,(WEEKDAY(A3849)-1)*24+HOUR(A3849)+1,3)</f>
        <v>1</v>
      </c>
      <c r="D3849" s="67" cm="1">
        <f t="array" ref="D3849">INDEX('Step 5. Daily Avg Schedule Calc'!$A$2:$D$169,(WEEKDAY(A3849)-1)*24+HOUR(A3849)+1,4)</f>
        <v>1</v>
      </c>
      <c r="E3849">
        <f>VLOOKUP(A3849,'Step 1.4 CNY OAT'!$A$1:$B$8761,2)</f>
        <v>67</v>
      </c>
      <c r="F3849" s="11">
        <f ca="1">('Step 3. Regression'!$B$18*E3849^2+'Step 3. Regression'!$C$18*E3849+'Step 3. Regression'!$D$18)*C3849</f>
        <v>5.4889985450739509</v>
      </c>
      <c r="G3849" s="11">
        <f ca="1">('Step 3. Regression'!$G$18*E3849^2+'Step 3. Regression'!$H$18*E3849+'Step 3. Regression'!$I$18)*D3849</f>
        <v>2.7010611487102851</v>
      </c>
    </row>
    <row r="3850" spans="1:7" x14ac:dyDescent="0.25">
      <c r="A3850" s="8">
        <f>IF(ISBLANK('Step 1.4 CNY OAT'!A3850),"-",'Step 1.4 CNY OAT'!A3850)</f>
        <v>43261.375</v>
      </c>
      <c r="B3850" s="26">
        <f t="shared" si="78"/>
        <v>160</v>
      </c>
      <c r="C3850" s="67" cm="1">
        <f t="array" ref="C3850">INDEX('Step 5. Daily Avg Schedule Calc'!$A$2:$D$169,(WEEKDAY(A3850)-1)*24+HOUR(A3850)+1,3)</f>
        <v>1</v>
      </c>
      <c r="D3850" s="67" cm="1">
        <f t="array" ref="D3850">INDEX('Step 5. Daily Avg Schedule Calc'!$A$2:$D$169,(WEEKDAY(A3850)-1)*24+HOUR(A3850)+1,4)</f>
        <v>1</v>
      </c>
      <c r="E3850">
        <f>VLOOKUP(A3850,'Step 1.4 CNY OAT'!$A$1:$B$8761,2)</f>
        <v>68</v>
      </c>
      <c r="F3850" s="11">
        <f ca="1">('Step 3. Regression'!$B$18*E3850^2+'Step 3. Regression'!$C$18*E3850+'Step 3. Regression'!$D$18)*C3850</f>
        <v>5.5357352587867084</v>
      </c>
      <c r="G3850" s="11">
        <f ca="1">('Step 3. Regression'!$G$18*E3850^2+'Step 3. Regression'!$H$18*E3850+'Step 3. Regression'!$I$18)*D3850</f>
        <v>2.7082525195186036</v>
      </c>
    </row>
    <row r="3851" spans="1:7" x14ac:dyDescent="0.25">
      <c r="A3851" s="8">
        <f>IF(ISBLANK('Step 1.4 CNY OAT'!A3851),"-",'Step 1.4 CNY OAT'!A3851)</f>
        <v>43261.416666666664</v>
      </c>
      <c r="B3851" s="26">
        <f t="shared" si="78"/>
        <v>160</v>
      </c>
      <c r="C3851" s="67" cm="1">
        <f t="array" ref="C3851">INDEX('Step 5. Daily Avg Schedule Calc'!$A$2:$D$169,(WEEKDAY(A3851)-1)*24+HOUR(A3851)+1,3)</f>
        <v>1</v>
      </c>
      <c r="D3851" s="67" cm="1">
        <f t="array" ref="D3851">INDEX('Step 5. Daily Avg Schedule Calc'!$A$2:$D$169,(WEEKDAY(A3851)-1)*24+HOUR(A3851)+1,4)</f>
        <v>1</v>
      </c>
      <c r="E3851">
        <f>VLOOKUP(A3851,'Step 1.4 CNY OAT'!$A$1:$B$8761,2)</f>
        <v>68</v>
      </c>
      <c r="F3851" s="11">
        <f ca="1">('Step 3. Regression'!$B$18*E3851^2+'Step 3. Regression'!$C$18*E3851+'Step 3. Regression'!$D$18)*C3851</f>
        <v>5.5357352587867084</v>
      </c>
      <c r="G3851" s="11">
        <f ca="1">('Step 3. Regression'!$G$18*E3851^2+'Step 3. Regression'!$H$18*E3851+'Step 3. Regression'!$I$18)*D3851</f>
        <v>2.7082525195186036</v>
      </c>
    </row>
    <row r="3852" spans="1:7" x14ac:dyDescent="0.25">
      <c r="A3852" s="8">
        <f>IF(ISBLANK('Step 1.4 CNY OAT'!A3852),"-",'Step 1.4 CNY OAT'!A3852)</f>
        <v>43261.458333333336</v>
      </c>
      <c r="B3852" s="26">
        <f t="shared" si="78"/>
        <v>160</v>
      </c>
      <c r="C3852" s="67" cm="1">
        <f t="array" ref="C3852">INDEX('Step 5. Daily Avg Schedule Calc'!$A$2:$D$169,(WEEKDAY(A3852)-1)*24+HOUR(A3852)+1,3)</f>
        <v>1</v>
      </c>
      <c r="D3852" s="67" cm="1">
        <f t="array" ref="D3852">INDEX('Step 5. Daily Avg Schedule Calc'!$A$2:$D$169,(WEEKDAY(A3852)-1)*24+HOUR(A3852)+1,4)</f>
        <v>1</v>
      </c>
      <c r="E3852">
        <f>VLOOKUP(A3852,'Step 1.4 CNY OAT'!$A$1:$B$8761,2)</f>
        <v>68</v>
      </c>
      <c r="F3852" s="11">
        <f ca="1">('Step 3. Regression'!$B$18*E3852^2+'Step 3. Regression'!$C$18*E3852+'Step 3. Regression'!$D$18)*C3852</f>
        <v>5.5357352587867084</v>
      </c>
      <c r="G3852" s="11">
        <f ca="1">('Step 3. Regression'!$G$18*E3852^2+'Step 3. Regression'!$H$18*E3852+'Step 3. Regression'!$I$18)*D3852</f>
        <v>2.7082525195186036</v>
      </c>
    </row>
    <row r="3853" spans="1:7" x14ac:dyDescent="0.25">
      <c r="A3853" s="8">
        <f>IF(ISBLANK('Step 1.4 CNY OAT'!A3853),"-",'Step 1.4 CNY OAT'!A3853)</f>
        <v>43261.5</v>
      </c>
      <c r="B3853" s="26">
        <f t="shared" si="78"/>
        <v>160</v>
      </c>
      <c r="C3853" s="67" cm="1">
        <f t="array" ref="C3853">INDEX('Step 5. Daily Avg Schedule Calc'!$A$2:$D$169,(WEEKDAY(A3853)-1)*24+HOUR(A3853)+1,3)</f>
        <v>1</v>
      </c>
      <c r="D3853" s="67" cm="1">
        <f t="array" ref="D3853">INDEX('Step 5. Daily Avg Schedule Calc'!$A$2:$D$169,(WEEKDAY(A3853)-1)*24+HOUR(A3853)+1,4)</f>
        <v>1</v>
      </c>
      <c r="E3853">
        <f>VLOOKUP(A3853,'Step 1.4 CNY OAT'!$A$1:$B$8761,2)</f>
        <v>70</v>
      </c>
      <c r="F3853" s="11">
        <f ca="1">('Step 3. Regression'!$B$18*E3853^2+'Step 3. Regression'!$C$18*E3853+'Step 3. Regression'!$D$18)*C3853</f>
        <v>5.6437590923999679</v>
      </c>
      <c r="G3853" s="11">
        <f ca="1">('Step 3. Regression'!$G$18*E3853^2+'Step 3. Regression'!$H$18*E3853+'Step 3. Regression'!$I$18)*D3853</f>
        <v>2.7263772380986788</v>
      </c>
    </row>
    <row r="3854" spans="1:7" x14ac:dyDescent="0.25">
      <c r="A3854" s="8">
        <f>IF(ISBLANK('Step 1.4 CNY OAT'!A3854),"-",'Step 1.4 CNY OAT'!A3854)</f>
        <v>43261.541666666664</v>
      </c>
      <c r="B3854" s="26">
        <f t="shared" si="78"/>
        <v>160</v>
      </c>
      <c r="C3854" s="67" cm="1">
        <f t="array" ref="C3854">INDEX('Step 5. Daily Avg Schedule Calc'!$A$2:$D$169,(WEEKDAY(A3854)-1)*24+HOUR(A3854)+1,3)</f>
        <v>1</v>
      </c>
      <c r="D3854" s="67" cm="1">
        <f t="array" ref="D3854">INDEX('Step 5. Daily Avg Schedule Calc'!$A$2:$D$169,(WEEKDAY(A3854)-1)*24+HOUR(A3854)+1,4)</f>
        <v>1</v>
      </c>
      <c r="E3854">
        <f>VLOOKUP(A3854,'Step 1.4 CNY OAT'!$A$1:$B$8761,2)</f>
        <v>70</v>
      </c>
      <c r="F3854" s="11">
        <f ca="1">('Step 3. Regression'!$B$18*E3854^2+'Step 3. Regression'!$C$18*E3854+'Step 3. Regression'!$D$18)*C3854</f>
        <v>5.6437590923999679</v>
      </c>
      <c r="G3854" s="11">
        <f ca="1">('Step 3. Regression'!$G$18*E3854^2+'Step 3. Regression'!$H$18*E3854+'Step 3. Regression'!$I$18)*D3854</f>
        <v>2.7263772380986788</v>
      </c>
    </row>
    <row r="3855" spans="1:7" x14ac:dyDescent="0.25">
      <c r="A3855" s="8">
        <f>IF(ISBLANK('Step 1.4 CNY OAT'!A3855),"-",'Step 1.4 CNY OAT'!A3855)</f>
        <v>43261.583333333336</v>
      </c>
      <c r="B3855" s="26">
        <f t="shared" si="78"/>
        <v>160</v>
      </c>
      <c r="C3855" s="67" cm="1">
        <f t="array" ref="C3855">INDEX('Step 5. Daily Avg Schedule Calc'!$A$2:$D$169,(WEEKDAY(A3855)-1)*24+HOUR(A3855)+1,3)</f>
        <v>1</v>
      </c>
      <c r="D3855" s="67" cm="1">
        <f t="array" ref="D3855">INDEX('Step 5. Daily Avg Schedule Calc'!$A$2:$D$169,(WEEKDAY(A3855)-1)*24+HOUR(A3855)+1,4)</f>
        <v>1</v>
      </c>
      <c r="E3855">
        <f>VLOOKUP(A3855,'Step 1.4 CNY OAT'!$A$1:$B$8761,2)</f>
        <v>70</v>
      </c>
      <c r="F3855" s="11">
        <f ca="1">('Step 3. Regression'!$B$18*E3855^2+'Step 3. Regression'!$C$18*E3855+'Step 3. Regression'!$D$18)*C3855</f>
        <v>5.6437590923999679</v>
      </c>
      <c r="G3855" s="11">
        <f ca="1">('Step 3. Regression'!$G$18*E3855^2+'Step 3. Regression'!$H$18*E3855+'Step 3. Regression'!$I$18)*D3855</f>
        <v>2.7263772380986788</v>
      </c>
    </row>
    <row r="3856" spans="1:7" x14ac:dyDescent="0.25">
      <c r="A3856" s="8">
        <f>IF(ISBLANK('Step 1.4 CNY OAT'!A3856),"-",'Step 1.4 CNY OAT'!A3856)</f>
        <v>43261.625</v>
      </c>
      <c r="B3856" s="26">
        <f t="shared" si="78"/>
        <v>160</v>
      </c>
      <c r="C3856" s="67" cm="1">
        <f t="array" ref="C3856">INDEX('Step 5. Daily Avg Schedule Calc'!$A$2:$D$169,(WEEKDAY(A3856)-1)*24+HOUR(A3856)+1,3)</f>
        <v>1</v>
      </c>
      <c r="D3856" s="67" cm="1">
        <f t="array" ref="D3856">INDEX('Step 5. Daily Avg Schedule Calc'!$A$2:$D$169,(WEEKDAY(A3856)-1)*24+HOUR(A3856)+1,4)</f>
        <v>1</v>
      </c>
      <c r="E3856">
        <f>VLOOKUP(A3856,'Step 1.4 CNY OAT'!$A$1:$B$8761,2)</f>
        <v>71</v>
      </c>
      <c r="F3856" s="11">
        <f ca="1">('Step 3. Regression'!$B$18*E3856^2+'Step 3. Regression'!$C$18*E3856+'Step 3. Regression'!$D$18)*C3856</f>
        <v>5.7050462123004699</v>
      </c>
      <c r="G3856" s="11">
        <f ca="1">('Step 3. Regression'!$G$18*E3856^2+'Step 3. Regression'!$H$18*E3856+'Step 3. Regression'!$I$18)*D3856</f>
        <v>2.7373105858704356</v>
      </c>
    </row>
    <row r="3857" spans="1:7" x14ac:dyDescent="0.25">
      <c r="A3857" s="8">
        <f>IF(ISBLANK('Step 1.4 CNY OAT'!A3857),"-",'Step 1.4 CNY OAT'!A3857)</f>
        <v>43261.666666666664</v>
      </c>
      <c r="B3857" s="26">
        <f t="shared" si="78"/>
        <v>160</v>
      </c>
      <c r="C3857" s="67" cm="1">
        <f t="array" ref="C3857">INDEX('Step 5. Daily Avg Schedule Calc'!$A$2:$D$169,(WEEKDAY(A3857)-1)*24+HOUR(A3857)+1,3)</f>
        <v>1</v>
      </c>
      <c r="D3857" s="67" cm="1">
        <f t="array" ref="D3857">INDEX('Step 5. Daily Avg Schedule Calc'!$A$2:$D$169,(WEEKDAY(A3857)-1)*24+HOUR(A3857)+1,4)</f>
        <v>1</v>
      </c>
      <c r="E3857">
        <f>VLOOKUP(A3857,'Step 1.4 CNY OAT'!$A$1:$B$8761,2)</f>
        <v>70</v>
      </c>
      <c r="F3857" s="11">
        <f ca="1">('Step 3. Regression'!$B$18*E3857^2+'Step 3. Regression'!$C$18*E3857+'Step 3. Regression'!$D$18)*C3857</f>
        <v>5.6437590923999679</v>
      </c>
      <c r="G3857" s="11">
        <f ca="1">('Step 3. Regression'!$G$18*E3857^2+'Step 3. Regression'!$H$18*E3857+'Step 3. Regression'!$I$18)*D3857</f>
        <v>2.7263772380986788</v>
      </c>
    </row>
    <row r="3858" spans="1:7" x14ac:dyDescent="0.25">
      <c r="A3858" s="8">
        <f>IF(ISBLANK('Step 1.4 CNY OAT'!A3858),"-",'Step 1.4 CNY OAT'!A3858)</f>
        <v>43261.708333333336</v>
      </c>
      <c r="B3858" s="26">
        <f t="shared" si="78"/>
        <v>160</v>
      </c>
      <c r="C3858" s="67" cm="1">
        <f t="array" ref="C3858">INDEX('Step 5. Daily Avg Schedule Calc'!$A$2:$D$169,(WEEKDAY(A3858)-1)*24+HOUR(A3858)+1,3)</f>
        <v>1</v>
      </c>
      <c r="D3858" s="67" cm="1">
        <f t="array" ref="D3858">INDEX('Step 5. Daily Avg Schedule Calc'!$A$2:$D$169,(WEEKDAY(A3858)-1)*24+HOUR(A3858)+1,4)</f>
        <v>1</v>
      </c>
      <c r="E3858">
        <f>VLOOKUP(A3858,'Step 1.4 CNY OAT'!$A$1:$B$8761,2)</f>
        <v>69</v>
      </c>
      <c r="F3858" s="11">
        <f ca="1">('Step 3. Regression'!$B$18*E3858^2+'Step 3. Regression'!$C$18*E3858+'Step 3. Regression'!$D$18)*C3858</f>
        <v>5.5873221078953783</v>
      </c>
      <c r="G3858" s="11">
        <f ca="1">('Step 3. Regression'!$G$18*E3858^2+'Step 3. Regression'!$H$18*E3858+'Step 3. Regression'!$I$18)*D3858</f>
        <v>2.7166912159814012</v>
      </c>
    </row>
    <row r="3859" spans="1:7" x14ac:dyDescent="0.25">
      <c r="A3859" s="8">
        <f>IF(ISBLANK('Step 1.4 CNY OAT'!A3859),"-",'Step 1.4 CNY OAT'!A3859)</f>
        <v>43261.75</v>
      </c>
      <c r="B3859" s="26">
        <f t="shared" si="78"/>
        <v>160</v>
      </c>
      <c r="C3859" s="67" cm="1">
        <f t="array" ref="C3859">INDEX('Step 5. Daily Avg Schedule Calc'!$A$2:$D$169,(WEEKDAY(A3859)-1)*24+HOUR(A3859)+1,3)</f>
        <v>1</v>
      </c>
      <c r="D3859" s="67" cm="1">
        <f t="array" ref="D3859">INDEX('Step 5. Daily Avg Schedule Calc'!$A$2:$D$169,(WEEKDAY(A3859)-1)*24+HOUR(A3859)+1,4)</f>
        <v>1</v>
      </c>
      <c r="E3859">
        <f>VLOOKUP(A3859,'Step 1.4 CNY OAT'!$A$1:$B$8761,2)</f>
        <v>68</v>
      </c>
      <c r="F3859" s="11">
        <f ca="1">('Step 3. Regression'!$B$18*E3859^2+'Step 3. Regression'!$C$18*E3859+'Step 3. Regression'!$D$18)*C3859</f>
        <v>5.5357352587867084</v>
      </c>
      <c r="G3859" s="11">
        <f ca="1">('Step 3. Regression'!$G$18*E3859^2+'Step 3. Regression'!$H$18*E3859+'Step 3. Regression'!$I$18)*D3859</f>
        <v>2.7082525195186036</v>
      </c>
    </row>
    <row r="3860" spans="1:7" x14ac:dyDescent="0.25">
      <c r="A3860" s="8">
        <f>IF(ISBLANK('Step 1.4 CNY OAT'!A3860),"-",'Step 1.4 CNY OAT'!A3860)</f>
        <v>43261.791666666664</v>
      </c>
      <c r="B3860" s="26">
        <f t="shared" si="78"/>
        <v>160</v>
      </c>
      <c r="C3860" s="67" cm="1">
        <f t="array" ref="C3860">INDEX('Step 5. Daily Avg Schedule Calc'!$A$2:$D$169,(WEEKDAY(A3860)-1)*24+HOUR(A3860)+1,3)</f>
        <v>1</v>
      </c>
      <c r="D3860" s="67" cm="1">
        <f t="array" ref="D3860">INDEX('Step 5. Daily Avg Schedule Calc'!$A$2:$D$169,(WEEKDAY(A3860)-1)*24+HOUR(A3860)+1,4)</f>
        <v>1</v>
      </c>
      <c r="E3860">
        <f>VLOOKUP(A3860,'Step 1.4 CNY OAT'!$A$1:$B$8761,2)</f>
        <v>66</v>
      </c>
      <c r="F3860" s="11">
        <f ca="1">('Step 3. Regression'!$B$18*E3860^2+'Step 3. Regression'!$C$18*E3860+'Step 3. Regression'!$D$18)*C3860</f>
        <v>5.4471119667571148</v>
      </c>
      <c r="G3860" s="11">
        <f ca="1">('Step 3. Regression'!$G$18*E3860^2+'Step 3. Regression'!$H$18*E3860+'Step 3. Regression'!$I$18)*D3860</f>
        <v>2.6951171035564454</v>
      </c>
    </row>
    <row r="3861" spans="1:7" x14ac:dyDescent="0.25">
      <c r="A3861" s="8">
        <f>IF(ISBLANK('Step 1.4 CNY OAT'!A3861),"-",'Step 1.4 CNY OAT'!A3861)</f>
        <v>43261.833333333336</v>
      </c>
      <c r="B3861" s="26">
        <f t="shared" si="78"/>
        <v>160</v>
      </c>
      <c r="C3861" s="67" cm="1">
        <f t="array" ref="C3861">INDEX('Step 5. Daily Avg Schedule Calc'!$A$2:$D$169,(WEEKDAY(A3861)-1)*24+HOUR(A3861)+1,3)</f>
        <v>1</v>
      </c>
      <c r="D3861" s="67" cm="1">
        <f t="array" ref="D3861">INDEX('Step 5. Daily Avg Schedule Calc'!$A$2:$D$169,(WEEKDAY(A3861)-1)*24+HOUR(A3861)+1,4)</f>
        <v>1</v>
      </c>
      <c r="E3861">
        <f>VLOOKUP(A3861,'Step 1.4 CNY OAT'!$A$1:$B$8761,2)</f>
        <v>66</v>
      </c>
      <c r="F3861" s="11">
        <f ca="1">('Step 3. Regression'!$B$18*E3861^2+'Step 3. Regression'!$C$18*E3861+'Step 3. Regression'!$D$18)*C3861</f>
        <v>5.4471119667571148</v>
      </c>
      <c r="G3861" s="11">
        <f ca="1">('Step 3. Regression'!$G$18*E3861^2+'Step 3. Regression'!$H$18*E3861+'Step 3. Regression'!$I$18)*D3861</f>
        <v>2.6951171035564454</v>
      </c>
    </row>
    <row r="3862" spans="1:7" x14ac:dyDescent="0.25">
      <c r="A3862" s="8">
        <f>IF(ISBLANK('Step 1.4 CNY OAT'!A3862),"-",'Step 1.4 CNY OAT'!A3862)</f>
        <v>43261.875</v>
      </c>
      <c r="B3862" s="26">
        <f t="shared" si="78"/>
        <v>160</v>
      </c>
      <c r="C3862" s="67" cm="1">
        <f t="array" ref="C3862">INDEX('Step 5. Daily Avg Schedule Calc'!$A$2:$D$169,(WEEKDAY(A3862)-1)*24+HOUR(A3862)+1,3)</f>
        <v>1</v>
      </c>
      <c r="D3862" s="67" cm="1">
        <f t="array" ref="D3862">INDEX('Step 5. Daily Avg Schedule Calc'!$A$2:$D$169,(WEEKDAY(A3862)-1)*24+HOUR(A3862)+1,4)</f>
        <v>1</v>
      </c>
      <c r="E3862">
        <f>VLOOKUP(A3862,'Step 1.4 CNY OAT'!$A$1:$B$8761,2)</f>
        <v>66</v>
      </c>
      <c r="F3862" s="11">
        <f ca="1">('Step 3. Regression'!$B$18*E3862^2+'Step 3. Regression'!$C$18*E3862+'Step 3. Regression'!$D$18)*C3862</f>
        <v>5.4471119667571148</v>
      </c>
      <c r="G3862" s="11">
        <f ca="1">('Step 3. Regression'!$G$18*E3862^2+'Step 3. Regression'!$H$18*E3862+'Step 3. Regression'!$I$18)*D3862</f>
        <v>2.6951171035564454</v>
      </c>
    </row>
    <row r="3863" spans="1:7" x14ac:dyDescent="0.25">
      <c r="A3863" s="8">
        <f>IF(ISBLANK('Step 1.4 CNY OAT'!A3863),"-",'Step 1.4 CNY OAT'!A3863)</f>
        <v>43261.916666666664</v>
      </c>
      <c r="B3863" s="26">
        <f t="shared" si="78"/>
        <v>160</v>
      </c>
      <c r="C3863" s="67" cm="1">
        <f t="array" ref="C3863">INDEX('Step 5. Daily Avg Schedule Calc'!$A$2:$D$169,(WEEKDAY(A3863)-1)*24+HOUR(A3863)+1,3)</f>
        <v>1</v>
      </c>
      <c r="D3863" s="67" cm="1">
        <f t="array" ref="D3863">INDEX('Step 5. Daily Avg Schedule Calc'!$A$2:$D$169,(WEEKDAY(A3863)-1)*24+HOUR(A3863)+1,4)</f>
        <v>1</v>
      </c>
      <c r="E3863">
        <f>VLOOKUP(A3863,'Step 1.4 CNY OAT'!$A$1:$B$8761,2)</f>
        <v>66</v>
      </c>
      <c r="F3863" s="11">
        <f ca="1">('Step 3. Regression'!$B$18*E3863^2+'Step 3. Regression'!$C$18*E3863+'Step 3. Regression'!$D$18)*C3863</f>
        <v>5.4471119667571148</v>
      </c>
      <c r="G3863" s="11">
        <f ca="1">('Step 3. Regression'!$G$18*E3863^2+'Step 3. Regression'!$H$18*E3863+'Step 3. Regression'!$I$18)*D3863</f>
        <v>2.6951171035564454</v>
      </c>
    </row>
    <row r="3864" spans="1:7" x14ac:dyDescent="0.25">
      <c r="A3864" s="8">
        <f>IF(ISBLANK('Step 1.4 CNY OAT'!A3864),"-",'Step 1.4 CNY OAT'!A3864)</f>
        <v>43261.958333333336</v>
      </c>
      <c r="B3864" s="26">
        <f t="shared" si="78"/>
        <v>160</v>
      </c>
      <c r="C3864" s="67" cm="1">
        <f t="array" ref="C3864">INDEX('Step 5. Daily Avg Schedule Calc'!$A$2:$D$169,(WEEKDAY(A3864)-1)*24+HOUR(A3864)+1,3)</f>
        <v>1</v>
      </c>
      <c r="D3864" s="67" cm="1">
        <f t="array" ref="D3864">INDEX('Step 5. Daily Avg Schedule Calc'!$A$2:$D$169,(WEEKDAY(A3864)-1)*24+HOUR(A3864)+1,4)</f>
        <v>1</v>
      </c>
      <c r="E3864">
        <f>VLOOKUP(A3864,'Step 1.4 CNY OAT'!$A$1:$B$8761,2)</f>
        <v>65</v>
      </c>
      <c r="F3864" s="11">
        <f ca="1">('Step 3. Regression'!$B$18*E3864^2+'Step 3. Regression'!$C$18*E3864+'Step 3. Regression'!$D$18)*C3864</f>
        <v>5.4100755238361913</v>
      </c>
      <c r="G3864" s="11">
        <f ca="1">('Step 3. Regression'!$G$18*E3864^2+'Step 3. Regression'!$H$18*E3864+'Step 3. Regression'!$I$18)*D3864</f>
        <v>2.6904203840570866</v>
      </c>
    </row>
    <row r="3865" spans="1:7" x14ac:dyDescent="0.25">
      <c r="A3865" s="8">
        <f>IF(ISBLANK('Step 1.4 CNY OAT'!A3865),"-",'Step 1.4 CNY OAT'!A3865)</f>
        <v>43262</v>
      </c>
      <c r="B3865" s="26">
        <f t="shared" si="78"/>
        <v>161</v>
      </c>
      <c r="C3865" s="67" cm="1">
        <f t="array" ref="C3865">INDEX('Step 5. Daily Avg Schedule Calc'!$A$2:$D$169,(WEEKDAY(A3865)-1)*24+HOUR(A3865)+1,3)</f>
        <v>1</v>
      </c>
      <c r="D3865" s="67" cm="1">
        <f t="array" ref="D3865">INDEX('Step 5. Daily Avg Schedule Calc'!$A$2:$D$169,(WEEKDAY(A3865)-1)*24+HOUR(A3865)+1,4)</f>
        <v>1</v>
      </c>
      <c r="E3865">
        <f>VLOOKUP(A3865,'Step 1.4 CNY OAT'!$A$1:$B$8761,2)</f>
        <v>64</v>
      </c>
      <c r="F3865" s="11">
        <f ca="1">('Step 3. Regression'!$B$18*E3865^2+'Step 3. Regression'!$C$18*E3865+'Step 3. Regression'!$D$18)*C3865</f>
        <v>5.3778892163111873</v>
      </c>
      <c r="G3865" s="11">
        <f ca="1">('Step 3. Regression'!$G$18*E3865^2+'Step 3. Regression'!$H$18*E3865+'Step 3. Regression'!$I$18)*D3865</f>
        <v>2.686970990212207</v>
      </c>
    </row>
    <row r="3866" spans="1:7" x14ac:dyDescent="0.25">
      <c r="A3866" s="8">
        <f>IF(ISBLANK('Step 1.4 CNY OAT'!A3866),"-",'Step 1.4 CNY OAT'!A3866)</f>
        <v>43262.041666666664</v>
      </c>
      <c r="B3866" s="26">
        <f t="shared" si="78"/>
        <v>161</v>
      </c>
      <c r="C3866" s="67" cm="1">
        <f t="array" ref="C3866">INDEX('Step 5. Daily Avg Schedule Calc'!$A$2:$D$169,(WEEKDAY(A3866)-1)*24+HOUR(A3866)+1,3)</f>
        <v>1</v>
      </c>
      <c r="D3866" s="67" cm="1">
        <f t="array" ref="D3866">INDEX('Step 5. Daily Avg Schedule Calc'!$A$2:$D$169,(WEEKDAY(A3866)-1)*24+HOUR(A3866)+1,4)</f>
        <v>1</v>
      </c>
      <c r="E3866">
        <f>VLOOKUP(A3866,'Step 1.4 CNY OAT'!$A$1:$B$8761,2)</f>
        <v>61</v>
      </c>
      <c r="F3866" s="11">
        <f ca="1">('Step 3. Regression'!$B$18*E3866^2+'Step 3. Regression'!$C$18*E3866+'Step 3. Regression'!$D$18)*C3866</f>
        <v>5.3104311061116736</v>
      </c>
      <c r="G3866" s="11">
        <f ca="1">('Step 3. Regression'!$G$18*E3866^2+'Step 3. Regression'!$H$18*E3866+'Step 3. Regression'!$I$18)*D3866</f>
        <v>2.6841067626044453</v>
      </c>
    </row>
    <row r="3867" spans="1:7" x14ac:dyDescent="0.25">
      <c r="A3867" s="8">
        <f>IF(ISBLANK('Step 1.4 CNY OAT'!A3867),"-",'Step 1.4 CNY OAT'!A3867)</f>
        <v>43262.083333333336</v>
      </c>
      <c r="B3867" s="26">
        <f t="shared" si="78"/>
        <v>161</v>
      </c>
      <c r="C3867" s="67" cm="1">
        <f t="array" ref="C3867">INDEX('Step 5. Daily Avg Schedule Calc'!$A$2:$D$169,(WEEKDAY(A3867)-1)*24+HOUR(A3867)+1,3)</f>
        <v>1</v>
      </c>
      <c r="D3867" s="67" cm="1">
        <f t="array" ref="D3867">INDEX('Step 5. Daily Avg Schedule Calc'!$A$2:$D$169,(WEEKDAY(A3867)-1)*24+HOUR(A3867)+1,4)</f>
        <v>1</v>
      </c>
      <c r="E3867">
        <f>VLOOKUP(A3867,'Step 1.4 CNY OAT'!$A$1:$B$8761,2)</f>
        <v>60</v>
      </c>
      <c r="F3867" s="11">
        <f ca="1">('Step 3. Regression'!$B$18*E3867^2+'Step 3. Regression'!$C$18*E3867+'Step 3. Regression'!$D$18)*C3867</f>
        <v>5.2976453401703321</v>
      </c>
      <c r="G3867" s="11">
        <f ca="1">('Step 3. Regression'!$G$18*E3867^2+'Step 3. Regression'!$H$18*E3867+'Step 3. Regression'!$I$18)*D3867</f>
        <v>2.685646671377484</v>
      </c>
    </row>
    <row r="3868" spans="1:7" x14ac:dyDescent="0.25">
      <c r="A3868" s="8">
        <f>IF(ISBLANK('Step 1.4 CNY OAT'!A3868),"-",'Step 1.4 CNY OAT'!A3868)</f>
        <v>43262.125</v>
      </c>
      <c r="B3868" s="26">
        <f t="shared" si="78"/>
        <v>161</v>
      </c>
      <c r="C3868" s="67" cm="1">
        <f t="array" ref="C3868">INDEX('Step 5. Daily Avg Schedule Calc'!$A$2:$D$169,(WEEKDAY(A3868)-1)*24+HOUR(A3868)+1,3)</f>
        <v>1</v>
      </c>
      <c r="D3868" s="67" cm="1">
        <f t="array" ref="D3868">INDEX('Step 5. Daily Avg Schedule Calc'!$A$2:$D$169,(WEEKDAY(A3868)-1)*24+HOUR(A3868)+1,4)</f>
        <v>1</v>
      </c>
      <c r="E3868">
        <f>VLOOKUP(A3868,'Step 1.4 CNY OAT'!$A$1:$B$8761,2)</f>
        <v>61</v>
      </c>
      <c r="F3868" s="11">
        <f ca="1">('Step 3. Regression'!$B$18*E3868^2+'Step 3. Regression'!$C$18*E3868+'Step 3. Regression'!$D$18)*C3868</f>
        <v>5.3104311061116736</v>
      </c>
      <c r="G3868" s="11">
        <f ca="1">('Step 3. Regression'!$G$18*E3868^2+'Step 3. Regression'!$H$18*E3868+'Step 3. Regression'!$I$18)*D3868</f>
        <v>2.6841067626044453</v>
      </c>
    </row>
    <row r="3869" spans="1:7" x14ac:dyDescent="0.25">
      <c r="A3869" s="8">
        <f>IF(ISBLANK('Step 1.4 CNY OAT'!A3869),"-",'Step 1.4 CNY OAT'!A3869)</f>
        <v>43262.166666666664</v>
      </c>
      <c r="B3869" s="26">
        <f t="shared" si="78"/>
        <v>161</v>
      </c>
      <c r="C3869" s="67" cm="1">
        <f t="array" ref="C3869">INDEX('Step 5. Daily Avg Schedule Calc'!$A$2:$D$169,(WEEKDAY(A3869)-1)*24+HOUR(A3869)+1,3)</f>
        <v>1</v>
      </c>
      <c r="D3869" s="67" cm="1">
        <f t="array" ref="D3869">INDEX('Step 5. Daily Avg Schedule Calc'!$A$2:$D$169,(WEEKDAY(A3869)-1)*24+HOUR(A3869)+1,4)</f>
        <v>1</v>
      </c>
      <c r="E3869">
        <f>VLOOKUP(A3869,'Step 1.4 CNY OAT'!$A$1:$B$8761,2)</f>
        <v>61</v>
      </c>
      <c r="F3869" s="11">
        <f ca="1">('Step 3. Regression'!$B$18*E3869^2+'Step 3. Regression'!$C$18*E3869+'Step 3. Regression'!$D$18)*C3869</f>
        <v>5.3104311061116736</v>
      </c>
      <c r="G3869" s="11">
        <f ca="1">('Step 3. Regression'!$G$18*E3869^2+'Step 3. Regression'!$H$18*E3869+'Step 3. Regression'!$I$18)*D3869</f>
        <v>2.6841067626044453</v>
      </c>
    </row>
    <row r="3870" spans="1:7" x14ac:dyDescent="0.25">
      <c r="A3870" s="8">
        <f>IF(ISBLANK('Step 1.4 CNY OAT'!A3870),"-",'Step 1.4 CNY OAT'!A3870)</f>
        <v>43262.208333333336</v>
      </c>
      <c r="B3870" s="26">
        <f t="shared" si="78"/>
        <v>161</v>
      </c>
      <c r="C3870" s="67" cm="1">
        <f t="array" ref="C3870">INDEX('Step 5. Daily Avg Schedule Calc'!$A$2:$D$169,(WEEKDAY(A3870)-1)*24+HOUR(A3870)+1,3)</f>
        <v>1</v>
      </c>
      <c r="D3870" s="67" cm="1">
        <f t="array" ref="D3870">INDEX('Step 5. Daily Avg Schedule Calc'!$A$2:$D$169,(WEEKDAY(A3870)-1)*24+HOUR(A3870)+1,4)</f>
        <v>1</v>
      </c>
      <c r="E3870">
        <f>VLOOKUP(A3870,'Step 1.4 CNY OAT'!$A$1:$B$8761,2)</f>
        <v>60</v>
      </c>
      <c r="F3870" s="11">
        <f ca="1">('Step 3. Regression'!$B$18*E3870^2+'Step 3. Regression'!$C$18*E3870+'Step 3. Regression'!$D$18)*C3870</f>
        <v>5.2976453401703321</v>
      </c>
      <c r="G3870" s="11">
        <f ca="1">('Step 3. Regression'!$G$18*E3870^2+'Step 3. Regression'!$H$18*E3870+'Step 3. Regression'!$I$18)*D3870</f>
        <v>2.685646671377484</v>
      </c>
    </row>
    <row r="3871" spans="1:7" x14ac:dyDescent="0.25">
      <c r="A3871" s="8">
        <f>IF(ISBLANK('Step 1.4 CNY OAT'!A3871),"-",'Step 1.4 CNY OAT'!A3871)</f>
        <v>43262.25</v>
      </c>
      <c r="B3871" s="26">
        <f t="shared" si="78"/>
        <v>161</v>
      </c>
      <c r="C3871" s="67" cm="1">
        <f t="array" ref="C3871">INDEX('Step 5. Daily Avg Schedule Calc'!$A$2:$D$169,(WEEKDAY(A3871)-1)*24+HOUR(A3871)+1,3)</f>
        <v>1</v>
      </c>
      <c r="D3871" s="67" cm="1">
        <f t="array" ref="D3871">INDEX('Step 5. Daily Avg Schedule Calc'!$A$2:$D$169,(WEEKDAY(A3871)-1)*24+HOUR(A3871)+1,4)</f>
        <v>1</v>
      </c>
      <c r="E3871">
        <f>VLOOKUP(A3871,'Step 1.4 CNY OAT'!$A$1:$B$8761,2)</f>
        <v>61</v>
      </c>
      <c r="F3871" s="11">
        <f ca="1">('Step 3. Regression'!$B$18*E3871^2+'Step 3. Regression'!$C$18*E3871+'Step 3. Regression'!$D$18)*C3871</f>
        <v>5.3104311061116736</v>
      </c>
      <c r="G3871" s="11">
        <f ca="1">('Step 3. Regression'!$G$18*E3871^2+'Step 3. Regression'!$H$18*E3871+'Step 3. Regression'!$I$18)*D3871</f>
        <v>2.6841067626044453</v>
      </c>
    </row>
    <row r="3872" spans="1:7" x14ac:dyDescent="0.25">
      <c r="A3872" s="8">
        <f>IF(ISBLANK('Step 1.4 CNY OAT'!A3872),"-",'Step 1.4 CNY OAT'!A3872)</f>
        <v>43262.291666666664</v>
      </c>
      <c r="B3872" s="26">
        <f t="shared" si="78"/>
        <v>161</v>
      </c>
      <c r="C3872" s="67" cm="1">
        <f t="array" ref="C3872">INDEX('Step 5. Daily Avg Schedule Calc'!$A$2:$D$169,(WEEKDAY(A3872)-1)*24+HOUR(A3872)+1,3)</f>
        <v>1</v>
      </c>
      <c r="D3872" s="67" cm="1">
        <f t="array" ref="D3872">INDEX('Step 5. Daily Avg Schedule Calc'!$A$2:$D$169,(WEEKDAY(A3872)-1)*24+HOUR(A3872)+1,4)</f>
        <v>1</v>
      </c>
      <c r="E3872">
        <f>VLOOKUP(A3872,'Step 1.4 CNY OAT'!$A$1:$B$8761,2)</f>
        <v>61</v>
      </c>
      <c r="F3872" s="11">
        <f ca="1">('Step 3. Regression'!$B$18*E3872^2+'Step 3. Regression'!$C$18*E3872+'Step 3. Regression'!$D$18)*C3872</f>
        <v>5.3104311061116736</v>
      </c>
      <c r="G3872" s="11">
        <f ca="1">('Step 3. Regression'!$G$18*E3872^2+'Step 3. Regression'!$H$18*E3872+'Step 3. Regression'!$I$18)*D3872</f>
        <v>2.6841067626044453</v>
      </c>
    </row>
    <row r="3873" spans="1:7" x14ac:dyDescent="0.25">
      <c r="A3873" s="8">
        <f>IF(ISBLANK('Step 1.4 CNY OAT'!A3873),"-",'Step 1.4 CNY OAT'!A3873)</f>
        <v>43262.333333333336</v>
      </c>
      <c r="B3873" s="26">
        <f t="shared" si="78"/>
        <v>161</v>
      </c>
      <c r="C3873" s="67" cm="1">
        <f t="array" ref="C3873">INDEX('Step 5. Daily Avg Schedule Calc'!$A$2:$D$169,(WEEKDAY(A3873)-1)*24+HOUR(A3873)+1,3)</f>
        <v>1</v>
      </c>
      <c r="D3873" s="67" cm="1">
        <f t="array" ref="D3873">INDEX('Step 5. Daily Avg Schedule Calc'!$A$2:$D$169,(WEEKDAY(A3873)-1)*24+HOUR(A3873)+1,4)</f>
        <v>1</v>
      </c>
      <c r="E3873">
        <f>VLOOKUP(A3873,'Step 1.4 CNY OAT'!$A$1:$B$8761,2)</f>
        <v>62</v>
      </c>
      <c r="F3873" s="11">
        <f ca="1">('Step 3. Regression'!$B$18*E3873^2+'Step 3. Regression'!$C$18*E3873+'Step 3. Regression'!$D$18)*C3873</f>
        <v>5.3280670074489258</v>
      </c>
      <c r="G3873" s="11">
        <f ca="1">('Step 3. Regression'!$G$18*E3873^2+'Step 3. Regression'!$H$18*E3873+'Step 3. Regression'!$I$18)*D3873</f>
        <v>2.6838141794858865</v>
      </c>
    </row>
    <row r="3874" spans="1:7" x14ac:dyDescent="0.25">
      <c r="A3874" s="8">
        <f>IF(ISBLANK('Step 1.4 CNY OAT'!A3874),"-",'Step 1.4 CNY OAT'!A3874)</f>
        <v>43262.375</v>
      </c>
      <c r="B3874" s="26">
        <f t="shared" si="78"/>
        <v>161</v>
      </c>
      <c r="C3874" s="67" cm="1">
        <f t="array" ref="C3874">INDEX('Step 5. Daily Avg Schedule Calc'!$A$2:$D$169,(WEEKDAY(A3874)-1)*24+HOUR(A3874)+1,3)</f>
        <v>1</v>
      </c>
      <c r="D3874" s="67" cm="1">
        <f t="array" ref="D3874">INDEX('Step 5. Daily Avg Schedule Calc'!$A$2:$D$169,(WEEKDAY(A3874)-1)*24+HOUR(A3874)+1,4)</f>
        <v>1</v>
      </c>
      <c r="E3874">
        <f>VLOOKUP(A3874,'Step 1.4 CNY OAT'!$A$1:$B$8761,2)</f>
        <v>63</v>
      </c>
      <c r="F3874" s="11">
        <f ca="1">('Step 3. Regression'!$B$18*E3874^2+'Step 3. Regression'!$C$18*E3874+'Step 3. Regression'!$D$18)*C3874</f>
        <v>5.3505530441821012</v>
      </c>
      <c r="G3874" s="11">
        <f ca="1">('Step 3. Regression'!$G$18*E3874^2+'Step 3. Regression'!$H$18*E3874+'Step 3. Regression'!$I$18)*D3874</f>
        <v>2.6847689220218069</v>
      </c>
    </row>
    <row r="3875" spans="1:7" x14ac:dyDescent="0.25">
      <c r="A3875" s="8">
        <f>IF(ISBLANK('Step 1.4 CNY OAT'!A3875),"-",'Step 1.4 CNY OAT'!A3875)</f>
        <v>43262.416666666664</v>
      </c>
      <c r="B3875" s="26">
        <f t="shared" si="78"/>
        <v>161</v>
      </c>
      <c r="C3875" s="67" cm="1">
        <f t="array" ref="C3875">INDEX('Step 5. Daily Avg Schedule Calc'!$A$2:$D$169,(WEEKDAY(A3875)-1)*24+HOUR(A3875)+1,3)</f>
        <v>1</v>
      </c>
      <c r="D3875" s="67" cm="1">
        <f t="array" ref="D3875">INDEX('Step 5. Daily Avg Schedule Calc'!$A$2:$D$169,(WEEKDAY(A3875)-1)*24+HOUR(A3875)+1,4)</f>
        <v>1</v>
      </c>
      <c r="E3875">
        <f>VLOOKUP(A3875,'Step 1.4 CNY OAT'!$A$1:$B$8761,2)</f>
        <v>65</v>
      </c>
      <c r="F3875" s="11">
        <f ca="1">('Step 3. Regression'!$B$18*E3875^2+'Step 3. Regression'!$C$18*E3875+'Step 3. Regression'!$D$18)*C3875</f>
        <v>5.4100755238361913</v>
      </c>
      <c r="G3875" s="11">
        <f ca="1">('Step 3. Regression'!$G$18*E3875^2+'Step 3. Regression'!$H$18*E3875+'Step 3. Regression'!$I$18)*D3875</f>
        <v>2.6904203840570866</v>
      </c>
    </row>
    <row r="3876" spans="1:7" x14ac:dyDescent="0.25">
      <c r="A3876" s="8">
        <f>IF(ISBLANK('Step 1.4 CNY OAT'!A3876),"-",'Step 1.4 CNY OAT'!A3876)</f>
        <v>43262.458333333336</v>
      </c>
      <c r="B3876" s="26">
        <f t="shared" si="78"/>
        <v>161</v>
      </c>
      <c r="C3876" s="67" cm="1">
        <f t="array" ref="C3876">INDEX('Step 5. Daily Avg Schedule Calc'!$A$2:$D$169,(WEEKDAY(A3876)-1)*24+HOUR(A3876)+1,3)</f>
        <v>1</v>
      </c>
      <c r="D3876" s="67" cm="1">
        <f t="array" ref="D3876">INDEX('Step 5. Daily Avg Schedule Calc'!$A$2:$D$169,(WEEKDAY(A3876)-1)*24+HOUR(A3876)+1,4)</f>
        <v>1</v>
      </c>
      <c r="E3876">
        <f>VLOOKUP(A3876,'Step 1.4 CNY OAT'!$A$1:$B$8761,2)</f>
        <v>66</v>
      </c>
      <c r="F3876" s="11">
        <f ca="1">('Step 3. Regression'!$B$18*E3876^2+'Step 3. Regression'!$C$18*E3876+'Step 3. Regression'!$D$18)*C3876</f>
        <v>5.4471119667571148</v>
      </c>
      <c r="G3876" s="11">
        <f ca="1">('Step 3. Regression'!$G$18*E3876^2+'Step 3. Regression'!$H$18*E3876+'Step 3. Regression'!$I$18)*D3876</f>
        <v>2.6951171035564454</v>
      </c>
    </row>
    <row r="3877" spans="1:7" x14ac:dyDescent="0.25">
      <c r="A3877" s="8">
        <f>IF(ISBLANK('Step 1.4 CNY OAT'!A3877),"-",'Step 1.4 CNY OAT'!A3877)</f>
        <v>43262.5</v>
      </c>
      <c r="B3877" s="26">
        <f t="shared" si="78"/>
        <v>161</v>
      </c>
      <c r="C3877" s="67" cm="1">
        <f t="array" ref="C3877">INDEX('Step 5. Daily Avg Schedule Calc'!$A$2:$D$169,(WEEKDAY(A3877)-1)*24+HOUR(A3877)+1,3)</f>
        <v>1</v>
      </c>
      <c r="D3877" s="67" cm="1">
        <f t="array" ref="D3877">INDEX('Step 5. Daily Avg Schedule Calc'!$A$2:$D$169,(WEEKDAY(A3877)-1)*24+HOUR(A3877)+1,4)</f>
        <v>1</v>
      </c>
      <c r="E3877">
        <f>VLOOKUP(A3877,'Step 1.4 CNY OAT'!$A$1:$B$8761,2)</f>
        <v>67</v>
      </c>
      <c r="F3877" s="11">
        <f ca="1">('Step 3. Regression'!$B$18*E3877^2+'Step 3. Regression'!$C$18*E3877+'Step 3. Regression'!$D$18)*C3877</f>
        <v>5.4889985450739509</v>
      </c>
      <c r="G3877" s="11">
        <f ca="1">('Step 3. Regression'!$G$18*E3877^2+'Step 3. Regression'!$H$18*E3877+'Step 3. Regression'!$I$18)*D3877</f>
        <v>2.7010611487102851</v>
      </c>
    </row>
    <row r="3878" spans="1:7" x14ac:dyDescent="0.25">
      <c r="A3878" s="8">
        <f>IF(ISBLANK('Step 1.4 CNY OAT'!A3878),"-",'Step 1.4 CNY OAT'!A3878)</f>
        <v>43262.541666666664</v>
      </c>
      <c r="B3878" s="26">
        <f t="shared" si="78"/>
        <v>161</v>
      </c>
      <c r="C3878" s="67" cm="1">
        <f t="array" ref="C3878">INDEX('Step 5. Daily Avg Schedule Calc'!$A$2:$D$169,(WEEKDAY(A3878)-1)*24+HOUR(A3878)+1,3)</f>
        <v>1</v>
      </c>
      <c r="D3878" s="67" cm="1">
        <f t="array" ref="D3878">INDEX('Step 5. Daily Avg Schedule Calc'!$A$2:$D$169,(WEEKDAY(A3878)-1)*24+HOUR(A3878)+1,4)</f>
        <v>1</v>
      </c>
      <c r="E3878">
        <f>VLOOKUP(A3878,'Step 1.4 CNY OAT'!$A$1:$B$8761,2)</f>
        <v>69</v>
      </c>
      <c r="F3878" s="11">
        <f ca="1">('Step 3. Regression'!$B$18*E3878^2+'Step 3. Regression'!$C$18*E3878+'Step 3. Regression'!$D$18)*C3878</f>
        <v>5.5873221078953783</v>
      </c>
      <c r="G3878" s="11">
        <f ca="1">('Step 3. Regression'!$G$18*E3878^2+'Step 3. Regression'!$H$18*E3878+'Step 3. Regression'!$I$18)*D3878</f>
        <v>2.7166912159814012</v>
      </c>
    </row>
    <row r="3879" spans="1:7" x14ac:dyDescent="0.25">
      <c r="A3879" s="8">
        <f>IF(ISBLANK('Step 1.4 CNY OAT'!A3879),"-",'Step 1.4 CNY OAT'!A3879)</f>
        <v>43262.583333333336</v>
      </c>
      <c r="B3879" s="26">
        <f t="shared" si="78"/>
        <v>161</v>
      </c>
      <c r="C3879" s="67" cm="1">
        <f t="array" ref="C3879">INDEX('Step 5. Daily Avg Schedule Calc'!$A$2:$D$169,(WEEKDAY(A3879)-1)*24+HOUR(A3879)+1,3)</f>
        <v>1</v>
      </c>
      <c r="D3879" s="67" cm="1">
        <f t="array" ref="D3879">INDEX('Step 5. Daily Avg Schedule Calc'!$A$2:$D$169,(WEEKDAY(A3879)-1)*24+HOUR(A3879)+1,4)</f>
        <v>1</v>
      </c>
      <c r="E3879">
        <f>VLOOKUP(A3879,'Step 1.4 CNY OAT'!$A$1:$B$8761,2)</f>
        <v>69</v>
      </c>
      <c r="F3879" s="11">
        <f ca="1">('Step 3. Regression'!$B$18*E3879^2+'Step 3. Regression'!$C$18*E3879+'Step 3. Regression'!$D$18)*C3879</f>
        <v>5.5873221078953783</v>
      </c>
      <c r="G3879" s="11">
        <f ca="1">('Step 3. Regression'!$G$18*E3879^2+'Step 3. Regression'!$H$18*E3879+'Step 3. Regression'!$I$18)*D3879</f>
        <v>2.7166912159814012</v>
      </c>
    </row>
    <row r="3880" spans="1:7" x14ac:dyDescent="0.25">
      <c r="A3880" s="8">
        <f>IF(ISBLANK('Step 1.4 CNY OAT'!A3880),"-",'Step 1.4 CNY OAT'!A3880)</f>
        <v>43262.625</v>
      </c>
      <c r="B3880" s="26">
        <f t="shared" si="78"/>
        <v>161</v>
      </c>
      <c r="C3880" s="67" cm="1">
        <f t="array" ref="C3880">INDEX('Step 5. Daily Avg Schedule Calc'!$A$2:$D$169,(WEEKDAY(A3880)-1)*24+HOUR(A3880)+1,3)</f>
        <v>1</v>
      </c>
      <c r="D3880" s="67" cm="1">
        <f t="array" ref="D3880">INDEX('Step 5. Daily Avg Schedule Calc'!$A$2:$D$169,(WEEKDAY(A3880)-1)*24+HOUR(A3880)+1,4)</f>
        <v>1</v>
      </c>
      <c r="E3880">
        <f>VLOOKUP(A3880,'Step 1.4 CNY OAT'!$A$1:$B$8761,2)</f>
        <v>70</v>
      </c>
      <c r="F3880" s="11">
        <f ca="1">('Step 3. Regression'!$B$18*E3880^2+'Step 3. Regression'!$C$18*E3880+'Step 3. Regression'!$D$18)*C3880</f>
        <v>5.6437590923999679</v>
      </c>
      <c r="G3880" s="11">
        <f ca="1">('Step 3. Regression'!$G$18*E3880^2+'Step 3. Regression'!$H$18*E3880+'Step 3. Regression'!$I$18)*D3880</f>
        <v>2.7263772380986788</v>
      </c>
    </row>
    <row r="3881" spans="1:7" x14ac:dyDescent="0.25">
      <c r="A3881" s="8">
        <f>IF(ISBLANK('Step 1.4 CNY OAT'!A3881),"-",'Step 1.4 CNY OAT'!A3881)</f>
        <v>43262.666666666664</v>
      </c>
      <c r="B3881" s="26">
        <f t="shared" si="78"/>
        <v>161</v>
      </c>
      <c r="C3881" s="67" cm="1">
        <f t="array" ref="C3881">INDEX('Step 5. Daily Avg Schedule Calc'!$A$2:$D$169,(WEEKDAY(A3881)-1)*24+HOUR(A3881)+1,3)</f>
        <v>1</v>
      </c>
      <c r="D3881" s="67" cm="1">
        <f t="array" ref="D3881">INDEX('Step 5. Daily Avg Schedule Calc'!$A$2:$D$169,(WEEKDAY(A3881)-1)*24+HOUR(A3881)+1,4)</f>
        <v>1</v>
      </c>
      <c r="E3881">
        <f>VLOOKUP(A3881,'Step 1.4 CNY OAT'!$A$1:$B$8761,2)</f>
        <v>69</v>
      </c>
      <c r="F3881" s="11">
        <f ca="1">('Step 3. Regression'!$B$18*E3881^2+'Step 3. Regression'!$C$18*E3881+'Step 3. Regression'!$D$18)*C3881</f>
        <v>5.5873221078953783</v>
      </c>
      <c r="G3881" s="11">
        <f ca="1">('Step 3. Regression'!$G$18*E3881^2+'Step 3. Regression'!$H$18*E3881+'Step 3. Regression'!$I$18)*D3881</f>
        <v>2.7166912159814012</v>
      </c>
    </row>
    <row r="3882" spans="1:7" x14ac:dyDescent="0.25">
      <c r="A3882" s="8">
        <f>IF(ISBLANK('Step 1.4 CNY OAT'!A3882),"-",'Step 1.4 CNY OAT'!A3882)</f>
        <v>43262.708333333336</v>
      </c>
      <c r="B3882" s="26">
        <f t="shared" si="78"/>
        <v>161</v>
      </c>
      <c r="C3882" s="67" cm="1">
        <f t="array" ref="C3882">INDEX('Step 5. Daily Avg Schedule Calc'!$A$2:$D$169,(WEEKDAY(A3882)-1)*24+HOUR(A3882)+1,3)</f>
        <v>1</v>
      </c>
      <c r="D3882" s="67" cm="1">
        <f t="array" ref="D3882">INDEX('Step 5. Daily Avg Schedule Calc'!$A$2:$D$169,(WEEKDAY(A3882)-1)*24+HOUR(A3882)+1,4)</f>
        <v>1</v>
      </c>
      <c r="E3882">
        <f>VLOOKUP(A3882,'Step 1.4 CNY OAT'!$A$1:$B$8761,2)</f>
        <v>71</v>
      </c>
      <c r="F3882" s="11">
        <f ca="1">('Step 3. Regression'!$B$18*E3882^2+'Step 3. Regression'!$C$18*E3882+'Step 3. Regression'!$D$18)*C3882</f>
        <v>5.7050462123004699</v>
      </c>
      <c r="G3882" s="11">
        <f ca="1">('Step 3. Regression'!$G$18*E3882^2+'Step 3. Regression'!$H$18*E3882+'Step 3. Regression'!$I$18)*D3882</f>
        <v>2.7373105858704356</v>
      </c>
    </row>
    <row r="3883" spans="1:7" x14ac:dyDescent="0.25">
      <c r="A3883" s="8">
        <f>IF(ISBLANK('Step 1.4 CNY OAT'!A3883),"-",'Step 1.4 CNY OAT'!A3883)</f>
        <v>43262.75</v>
      </c>
      <c r="B3883" s="26">
        <f t="shared" si="78"/>
        <v>161</v>
      </c>
      <c r="C3883" s="67" cm="1">
        <f t="array" ref="C3883">INDEX('Step 5. Daily Avg Schedule Calc'!$A$2:$D$169,(WEEKDAY(A3883)-1)*24+HOUR(A3883)+1,3)</f>
        <v>1</v>
      </c>
      <c r="D3883" s="67" cm="1">
        <f t="array" ref="D3883">INDEX('Step 5. Daily Avg Schedule Calc'!$A$2:$D$169,(WEEKDAY(A3883)-1)*24+HOUR(A3883)+1,4)</f>
        <v>1</v>
      </c>
      <c r="E3883">
        <f>VLOOKUP(A3883,'Step 1.4 CNY OAT'!$A$1:$B$8761,2)</f>
        <v>73</v>
      </c>
      <c r="F3883" s="11">
        <f ca="1">('Step 3. Regression'!$B$18*E3883^2+'Step 3. Regression'!$C$18*E3883+'Step 3. Regression'!$D$18)*C3883</f>
        <v>5.8421708582892293</v>
      </c>
      <c r="G3883" s="11">
        <f ca="1">('Step 3. Regression'!$G$18*E3883^2+'Step 3. Regression'!$H$18*E3883+'Step 3. Regression'!$I$18)*D3883</f>
        <v>2.7629192583773894</v>
      </c>
    </row>
    <row r="3884" spans="1:7" x14ac:dyDescent="0.25">
      <c r="A3884" s="8">
        <f>IF(ISBLANK('Step 1.4 CNY OAT'!A3884),"-",'Step 1.4 CNY OAT'!A3884)</f>
        <v>43262.791666666664</v>
      </c>
      <c r="B3884" s="26">
        <f t="shared" si="78"/>
        <v>161</v>
      </c>
      <c r="C3884" s="67" cm="1">
        <f t="array" ref="C3884">INDEX('Step 5. Daily Avg Schedule Calc'!$A$2:$D$169,(WEEKDAY(A3884)-1)*24+HOUR(A3884)+1,3)</f>
        <v>1</v>
      </c>
      <c r="D3884" s="67" cm="1">
        <f t="array" ref="D3884">INDEX('Step 5. Daily Avg Schedule Calc'!$A$2:$D$169,(WEEKDAY(A3884)-1)*24+HOUR(A3884)+1,4)</f>
        <v>1</v>
      </c>
      <c r="E3884">
        <f>VLOOKUP(A3884,'Step 1.4 CNY OAT'!$A$1:$B$8761,2)</f>
        <v>69</v>
      </c>
      <c r="F3884" s="11">
        <f ca="1">('Step 3. Regression'!$B$18*E3884^2+'Step 3. Regression'!$C$18*E3884+'Step 3. Regression'!$D$18)*C3884</f>
        <v>5.5873221078953783</v>
      </c>
      <c r="G3884" s="11">
        <f ca="1">('Step 3. Regression'!$G$18*E3884^2+'Step 3. Regression'!$H$18*E3884+'Step 3. Regression'!$I$18)*D3884</f>
        <v>2.7166912159814012</v>
      </c>
    </row>
    <row r="3885" spans="1:7" x14ac:dyDescent="0.25">
      <c r="A3885" s="8">
        <f>IF(ISBLANK('Step 1.4 CNY OAT'!A3885),"-",'Step 1.4 CNY OAT'!A3885)</f>
        <v>43262.833333333336</v>
      </c>
      <c r="B3885" s="26">
        <f t="shared" si="78"/>
        <v>161</v>
      </c>
      <c r="C3885" s="67" cm="1">
        <f t="array" ref="C3885">INDEX('Step 5. Daily Avg Schedule Calc'!$A$2:$D$169,(WEEKDAY(A3885)-1)*24+HOUR(A3885)+1,3)</f>
        <v>1</v>
      </c>
      <c r="D3885" s="67" cm="1">
        <f t="array" ref="D3885">INDEX('Step 5. Daily Avg Schedule Calc'!$A$2:$D$169,(WEEKDAY(A3885)-1)*24+HOUR(A3885)+1,4)</f>
        <v>1</v>
      </c>
      <c r="E3885">
        <f>VLOOKUP(A3885,'Step 1.4 CNY OAT'!$A$1:$B$8761,2)</f>
        <v>66</v>
      </c>
      <c r="F3885" s="11">
        <f ca="1">('Step 3. Regression'!$B$18*E3885^2+'Step 3. Regression'!$C$18*E3885+'Step 3. Regression'!$D$18)*C3885</f>
        <v>5.4471119667571148</v>
      </c>
      <c r="G3885" s="11">
        <f ca="1">('Step 3. Regression'!$G$18*E3885^2+'Step 3. Regression'!$H$18*E3885+'Step 3. Regression'!$I$18)*D3885</f>
        <v>2.6951171035564454</v>
      </c>
    </row>
    <row r="3886" spans="1:7" x14ac:dyDescent="0.25">
      <c r="A3886" s="8">
        <f>IF(ISBLANK('Step 1.4 CNY OAT'!A3886),"-",'Step 1.4 CNY OAT'!A3886)</f>
        <v>43262.875</v>
      </c>
      <c r="B3886" s="26">
        <f t="shared" si="78"/>
        <v>161</v>
      </c>
      <c r="C3886" s="67" cm="1">
        <f t="array" ref="C3886">INDEX('Step 5. Daily Avg Schedule Calc'!$A$2:$D$169,(WEEKDAY(A3886)-1)*24+HOUR(A3886)+1,3)</f>
        <v>1</v>
      </c>
      <c r="D3886" s="67" cm="1">
        <f t="array" ref="D3886">INDEX('Step 5. Daily Avg Schedule Calc'!$A$2:$D$169,(WEEKDAY(A3886)-1)*24+HOUR(A3886)+1,4)</f>
        <v>1</v>
      </c>
      <c r="E3886">
        <f>VLOOKUP(A3886,'Step 1.4 CNY OAT'!$A$1:$B$8761,2)</f>
        <v>64</v>
      </c>
      <c r="F3886" s="11">
        <f ca="1">('Step 3. Regression'!$B$18*E3886^2+'Step 3. Regression'!$C$18*E3886+'Step 3. Regression'!$D$18)*C3886</f>
        <v>5.3778892163111873</v>
      </c>
      <c r="G3886" s="11">
        <f ca="1">('Step 3. Regression'!$G$18*E3886^2+'Step 3. Regression'!$H$18*E3886+'Step 3. Regression'!$I$18)*D3886</f>
        <v>2.686970990212207</v>
      </c>
    </row>
    <row r="3887" spans="1:7" x14ac:dyDescent="0.25">
      <c r="A3887" s="8">
        <f>IF(ISBLANK('Step 1.4 CNY OAT'!A3887),"-",'Step 1.4 CNY OAT'!A3887)</f>
        <v>43262.916666666664</v>
      </c>
      <c r="B3887" s="26">
        <f t="shared" si="78"/>
        <v>161</v>
      </c>
      <c r="C3887" s="67" cm="1">
        <f t="array" ref="C3887">INDEX('Step 5. Daily Avg Schedule Calc'!$A$2:$D$169,(WEEKDAY(A3887)-1)*24+HOUR(A3887)+1,3)</f>
        <v>1</v>
      </c>
      <c r="D3887" s="67" cm="1">
        <f t="array" ref="D3887">INDEX('Step 5. Daily Avg Schedule Calc'!$A$2:$D$169,(WEEKDAY(A3887)-1)*24+HOUR(A3887)+1,4)</f>
        <v>1</v>
      </c>
      <c r="E3887">
        <f>VLOOKUP(A3887,'Step 1.4 CNY OAT'!$A$1:$B$8761,2)</f>
        <v>63</v>
      </c>
      <c r="F3887" s="11">
        <f ca="1">('Step 3. Regression'!$B$18*E3887^2+'Step 3. Regression'!$C$18*E3887+'Step 3. Regression'!$D$18)*C3887</f>
        <v>5.3505530441821012</v>
      </c>
      <c r="G3887" s="11">
        <f ca="1">('Step 3. Regression'!$G$18*E3887^2+'Step 3. Regression'!$H$18*E3887+'Step 3. Regression'!$I$18)*D3887</f>
        <v>2.6847689220218069</v>
      </c>
    </row>
    <row r="3888" spans="1:7" x14ac:dyDescent="0.25">
      <c r="A3888" s="8">
        <f>IF(ISBLANK('Step 1.4 CNY OAT'!A3888),"-",'Step 1.4 CNY OAT'!A3888)</f>
        <v>43262.958333333336</v>
      </c>
      <c r="B3888" s="26">
        <f t="shared" si="78"/>
        <v>161</v>
      </c>
      <c r="C3888" s="67" cm="1">
        <f t="array" ref="C3888">INDEX('Step 5. Daily Avg Schedule Calc'!$A$2:$D$169,(WEEKDAY(A3888)-1)*24+HOUR(A3888)+1,3)</f>
        <v>1</v>
      </c>
      <c r="D3888" s="67" cm="1">
        <f t="array" ref="D3888">INDEX('Step 5. Daily Avg Schedule Calc'!$A$2:$D$169,(WEEKDAY(A3888)-1)*24+HOUR(A3888)+1,4)</f>
        <v>1</v>
      </c>
      <c r="E3888">
        <f>VLOOKUP(A3888,'Step 1.4 CNY OAT'!$A$1:$B$8761,2)</f>
        <v>62</v>
      </c>
      <c r="F3888" s="11">
        <f ca="1">('Step 3. Regression'!$B$18*E3888^2+'Step 3. Regression'!$C$18*E3888+'Step 3. Regression'!$D$18)*C3888</f>
        <v>5.3280670074489258</v>
      </c>
      <c r="G3888" s="11">
        <f ca="1">('Step 3. Regression'!$G$18*E3888^2+'Step 3. Regression'!$H$18*E3888+'Step 3. Regression'!$I$18)*D3888</f>
        <v>2.6838141794858865</v>
      </c>
    </row>
    <row r="3889" spans="1:7" x14ac:dyDescent="0.25">
      <c r="A3889" s="8">
        <f>IF(ISBLANK('Step 1.4 CNY OAT'!A3889),"-",'Step 1.4 CNY OAT'!A3889)</f>
        <v>43263</v>
      </c>
      <c r="B3889" s="26">
        <f t="shared" si="78"/>
        <v>162</v>
      </c>
      <c r="C3889" s="67" cm="1">
        <f t="array" ref="C3889">INDEX('Step 5. Daily Avg Schedule Calc'!$A$2:$D$169,(WEEKDAY(A3889)-1)*24+HOUR(A3889)+1,3)</f>
        <v>1</v>
      </c>
      <c r="D3889" s="67" cm="1">
        <f t="array" ref="D3889">INDEX('Step 5. Daily Avg Schedule Calc'!$A$2:$D$169,(WEEKDAY(A3889)-1)*24+HOUR(A3889)+1,4)</f>
        <v>1</v>
      </c>
      <c r="E3889">
        <f>VLOOKUP(A3889,'Step 1.4 CNY OAT'!$A$1:$B$8761,2)</f>
        <v>62</v>
      </c>
      <c r="F3889" s="11">
        <f ca="1">('Step 3. Regression'!$B$18*E3889^2+'Step 3. Regression'!$C$18*E3889+'Step 3. Regression'!$D$18)*C3889</f>
        <v>5.3280670074489258</v>
      </c>
      <c r="G3889" s="11">
        <f ca="1">('Step 3. Regression'!$G$18*E3889^2+'Step 3. Regression'!$H$18*E3889+'Step 3. Regression'!$I$18)*D3889</f>
        <v>2.6838141794858865</v>
      </c>
    </row>
    <row r="3890" spans="1:7" x14ac:dyDescent="0.25">
      <c r="A3890" s="8">
        <f>IF(ISBLANK('Step 1.4 CNY OAT'!A3890),"-",'Step 1.4 CNY OAT'!A3890)</f>
        <v>43263.041666666664</v>
      </c>
      <c r="B3890" s="26">
        <f t="shared" si="78"/>
        <v>162</v>
      </c>
      <c r="C3890" s="67" cm="1">
        <f t="array" ref="C3890">INDEX('Step 5. Daily Avg Schedule Calc'!$A$2:$D$169,(WEEKDAY(A3890)-1)*24+HOUR(A3890)+1,3)</f>
        <v>1</v>
      </c>
      <c r="D3890" s="67" cm="1">
        <f t="array" ref="D3890">INDEX('Step 5. Daily Avg Schedule Calc'!$A$2:$D$169,(WEEKDAY(A3890)-1)*24+HOUR(A3890)+1,4)</f>
        <v>1</v>
      </c>
      <c r="E3890">
        <f>VLOOKUP(A3890,'Step 1.4 CNY OAT'!$A$1:$B$8761,2)</f>
        <v>61</v>
      </c>
      <c r="F3890" s="11">
        <f ca="1">('Step 3. Regression'!$B$18*E3890^2+'Step 3. Regression'!$C$18*E3890+'Step 3. Regression'!$D$18)*C3890</f>
        <v>5.3104311061116736</v>
      </c>
      <c r="G3890" s="11">
        <f ca="1">('Step 3. Regression'!$G$18*E3890^2+'Step 3. Regression'!$H$18*E3890+'Step 3. Regression'!$I$18)*D3890</f>
        <v>2.6841067626044453</v>
      </c>
    </row>
    <row r="3891" spans="1:7" x14ac:dyDescent="0.25">
      <c r="A3891" s="8">
        <f>IF(ISBLANK('Step 1.4 CNY OAT'!A3891),"-",'Step 1.4 CNY OAT'!A3891)</f>
        <v>43263.083333333336</v>
      </c>
      <c r="B3891" s="26">
        <f t="shared" si="78"/>
        <v>162</v>
      </c>
      <c r="C3891" s="67" cm="1">
        <f t="array" ref="C3891">INDEX('Step 5. Daily Avg Schedule Calc'!$A$2:$D$169,(WEEKDAY(A3891)-1)*24+HOUR(A3891)+1,3)</f>
        <v>1</v>
      </c>
      <c r="D3891" s="67" cm="1">
        <f t="array" ref="D3891">INDEX('Step 5. Daily Avg Schedule Calc'!$A$2:$D$169,(WEEKDAY(A3891)-1)*24+HOUR(A3891)+1,4)</f>
        <v>1</v>
      </c>
      <c r="E3891">
        <f>VLOOKUP(A3891,'Step 1.4 CNY OAT'!$A$1:$B$8761,2)</f>
        <v>61</v>
      </c>
      <c r="F3891" s="11">
        <f ca="1">('Step 3. Regression'!$B$18*E3891^2+'Step 3. Regression'!$C$18*E3891+'Step 3. Regression'!$D$18)*C3891</f>
        <v>5.3104311061116736</v>
      </c>
      <c r="G3891" s="11">
        <f ca="1">('Step 3. Regression'!$G$18*E3891^2+'Step 3. Regression'!$H$18*E3891+'Step 3. Regression'!$I$18)*D3891</f>
        <v>2.6841067626044453</v>
      </c>
    </row>
    <row r="3892" spans="1:7" x14ac:dyDescent="0.25">
      <c r="A3892" s="8">
        <f>IF(ISBLANK('Step 1.4 CNY OAT'!A3892),"-",'Step 1.4 CNY OAT'!A3892)</f>
        <v>43263.125</v>
      </c>
      <c r="B3892" s="26">
        <f t="shared" si="78"/>
        <v>162</v>
      </c>
      <c r="C3892" s="67" cm="1">
        <f t="array" ref="C3892">INDEX('Step 5. Daily Avg Schedule Calc'!$A$2:$D$169,(WEEKDAY(A3892)-1)*24+HOUR(A3892)+1,3)</f>
        <v>1</v>
      </c>
      <c r="D3892" s="67" cm="1">
        <f t="array" ref="D3892">INDEX('Step 5. Daily Avg Schedule Calc'!$A$2:$D$169,(WEEKDAY(A3892)-1)*24+HOUR(A3892)+1,4)</f>
        <v>1</v>
      </c>
      <c r="E3892">
        <f>VLOOKUP(A3892,'Step 1.4 CNY OAT'!$A$1:$B$8761,2)</f>
        <v>61</v>
      </c>
      <c r="F3892" s="11">
        <f ca="1">('Step 3. Regression'!$B$18*E3892^2+'Step 3. Regression'!$C$18*E3892+'Step 3. Regression'!$D$18)*C3892</f>
        <v>5.3104311061116736</v>
      </c>
      <c r="G3892" s="11">
        <f ca="1">('Step 3. Regression'!$G$18*E3892^2+'Step 3. Regression'!$H$18*E3892+'Step 3. Regression'!$I$18)*D3892</f>
        <v>2.6841067626044453</v>
      </c>
    </row>
    <row r="3893" spans="1:7" x14ac:dyDescent="0.25">
      <c r="A3893" s="8">
        <f>IF(ISBLANK('Step 1.4 CNY OAT'!A3893),"-",'Step 1.4 CNY OAT'!A3893)</f>
        <v>43263.166666666664</v>
      </c>
      <c r="B3893" s="26">
        <f t="shared" si="78"/>
        <v>162</v>
      </c>
      <c r="C3893" s="67" cm="1">
        <f t="array" ref="C3893">INDEX('Step 5. Daily Avg Schedule Calc'!$A$2:$D$169,(WEEKDAY(A3893)-1)*24+HOUR(A3893)+1,3)</f>
        <v>1</v>
      </c>
      <c r="D3893" s="67" cm="1">
        <f t="array" ref="D3893">INDEX('Step 5. Daily Avg Schedule Calc'!$A$2:$D$169,(WEEKDAY(A3893)-1)*24+HOUR(A3893)+1,4)</f>
        <v>1</v>
      </c>
      <c r="E3893">
        <f>VLOOKUP(A3893,'Step 1.4 CNY OAT'!$A$1:$B$8761,2)</f>
        <v>61</v>
      </c>
      <c r="F3893" s="11">
        <f ca="1">('Step 3. Regression'!$B$18*E3893^2+'Step 3. Regression'!$C$18*E3893+'Step 3. Regression'!$D$18)*C3893</f>
        <v>5.3104311061116736</v>
      </c>
      <c r="G3893" s="11">
        <f ca="1">('Step 3. Regression'!$G$18*E3893^2+'Step 3. Regression'!$H$18*E3893+'Step 3. Regression'!$I$18)*D3893</f>
        <v>2.6841067626044453</v>
      </c>
    </row>
    <row r="3894" spans="1:7" x14ac:dyDescent="0.25">
      <c r="A3894" s="8">
        <f>IF(ISBLANK('Step 1.4 CNY OAT'!A3894),"-",'Step 1.4 CNY OAT'!A3894)</f>
        <v>43263.208333333336</v>
      </c>
      <c r="B3894" s="26">
        <f t="shared" si="78"/>
        <v>162</v>
      </c>
      <c r="C3894" s="67" cm="1">
        <f t="array" ref="C3894">INDEX('Step 5. Daily Avg Schedule Calc'!$A$2:$D$169,(WEEKDAY(A3894)-1)*24+HOUR(A3894)+1,3)</f>
        <v>1</v>
      </c>
      <c r="D3894" s="67" cm="1">
        <f t="array" ref="D3894">INDEX('Step 5. Daily Avg Schedule Calc'!$A$2:$D$169,(WEEKDAY(A3894)-1)*24+HOUR(A3894)+1,4)</f>
        <v>1</v>
      </c>
      <c r="E3894">
        <f>VLOOKUP(A3894,'Step 1.4 CNY OAT'!$A$1:$B$8761,2)</f>
        <v>60</v>
      </c>
      <c r="F3894" s="11">
        <f ca="1">('Step 3. Regression'!$B$18*E3894^2+'Step 3. Regression'!$C$18*E3894+'Step 3. Regression'!$D$18)*C3894</f>
        <v>5.2976453401703321</v>
      </c>
      <c r="G3894" s="11">
        <f ca="1">('Step 3. Regression'!$G$18*E3894^2+'Step 3. Regression'!$H$18*E3894+'Step 3. Regression'!$I$18)*D3894</f>
        <v>2.685646671377484</v>
      </c>
    </row>
    <row r="3895" spans="1:7" x14ac:dyDescent="0.25">
      <c r="A3895" s="8">
        <f>IF(ISBLANK('Step 1.4 CNY OAT'!A3895),"-",'Step 1.4 CNY OAT'!A3895)</f>
        <v>43263.25</v>
      </c>
      <c r="B3895" s="26">
        <f t="shared" si="78"/>
        <v>162</v>
      </c>
      <c r="C3895" s="67" cm="1">
        <f t="array" ref="C3895">INDEX('Step 5. Daily Avg Schedule Calc'!$A$2:$D$169,(WEEKDAY(A3895)-1)*24+HOUR(A3895)+1,3)</f>
        <v>1</v>
      </c>
      <c r="D3895" s="67" cm="1">
        <f t="array" ref="D3895">INDEX('Step 5. Daily Avg Schedule Calc'!$A$2:$D$169,(WEEKDAY(A3895)-1)*24+HOUR(A3895)+1,4)</f>
        <v>1</v>
      </c>
      <c r="E3895">
        <f>VLOOKUP(A3895,'Step 1.4 CNY OAT'!$A$1:$B$8761,2)</f>
        <v>60</v>
      </c>
      <c r="F3895" s="11">
        <f ca="1">('Step 3. Regression'!$B$18*E3895^2+'Step 3. Regression'!$C$18*E3895+'Step 3. Regression'!$D$18)*C3895</f>
        <v>5.2976453401703321</v>
      </c>
      <c r="G3895" s="11">
        <f ca="1">('Step 3. Regression'!$G$18*E3895^2+'Step 3. Regression'!$H$18*E3895+'Step 3. Regression'!$I$18)*D3895</f>
        <v>2.685646671377484</v>
      </c>
    </row>
    <row r="3896" spans="1:7" x14ac:dyDescent="0.25">
      <c r="A3896" s="8">
        <f>IF(ISBLANK('Step 1.4 CNY OAT'!A3896),"-",'Step 1.4 CNY OAT'!A3896)</f>
        <v>43263.291666666664</v>
      </c>
      <c r="B3896" s="26">
        <f t="shared" si="78"/>
        <v>162</v>
      </c>
      <c r="C3896" s="67" cm="1">
        <f t="array" ref="C3896">INDEX('Step 5. Daily Avg Schedule Calc'!$A$2:$D$169,(WEEKDAY(A3896)-1)*24+HOUR(A3896)+1,3)</f>
        <v>1</v>
      </c>
      <c r="D3896" s="67" cm="1">
        <f t="array" ref="D3896">INDEX('Step 5. Daily Avg Schedule Calc'!$A$2:$D$169,(WEEKDAY(A3896)-1)*24+HOUR(A3896)+1,4)</f>
        <v>1</v>
      </c>
      <c r="E3896">
        <f>VLOOKUP(A3896,'Step 1.4 CNY OAT'!$A$1:$B$8761,2)</f>
        <v>62</v>
      </c>
      <c r="F3896" s="11">
        <f ca="1">('Step 3. Regression'!$B$18*E3896^2+'Step 3. Regression'!$C$18*E3896+'Step 3. Regression'!$D$18)*C3896</f>
        <v>5.3280670074489258</v>
      </c>
      <c r="G3896" s="11">
        <f ca="1">('Step 3. Regression'!$G$18*E3896^2+'Step 3. Regression'!$H$18*E3896+'Step 3. Regression'!$I$18)*D3896</f>
        <v>2.6838141794858865</v>
      </c>
    </row>
    <row r="3897" spans="1:7" x14ac:dyDescent="0.25">
      <c r="A3897" s="8">
        <f>IF(ISBLANK('Step 1.4 CNY OAT'!A3897),"-",'Step 1.4 CNY OAT'!A3897)</f>
        <v>43263.333333333336</v>
      </c>
      <c r="B3897" s="26">
        <f t="shared" si="78"/>
        <v>162</v>
      </c>
      <c r="C3897" s="67" cm="1">
        <f t="array" ref="C3897">INDEX('Step 5. Daily Avg Schedule Calc'!$A$2:$D$169,(WEEKDAY(A3897)-1)*24+HOUR(A3897)+1,3)</f>
        <v>1</v>
      </c>
      <c r="D3897" s="67" cm="1">
        <f t="array" ref="D3897">INDEX('Step 5. Daily Avg Schedule Calc'!$A$2:$D$169,(WEEKDAY(A3897)-1)*24+HOUR(A3897)+1,4)</f>
        <v>1</v>
      </c>
      <c r="E3897">
        <f>VLOOKUP(A3897,'Step 1.4 CNY OAT'!$A$1:$B$8761,2)</f>
        <v>65</v>
      </c>
      <c r="F3897" s="11">
        <f ca="1">('Step 3. Regression'!$B$18*E3897^2+'Step 3. Regression'!$C$18*E3897+'Step 3. Regression'!$D$18)*C3897</f>
        <v>5.4100755238361913</v>
      </c>
      <c r="G3897" s="11">
        <f ca="1">('Step 3. Regression'!$G$18*E3897^2+'Step 3. Regression'!$H$18*E3897+'Step 3. Regression'!$I$18)*D3897</f>
        <v>2.6904203840570866</v>
      </c>
    </row>
    <row r="3898" spans="1:7" x14ac:dyDescent="0.25">
      <c r="A3898" s="8">
        <f>IF(ISBLANK('Step 1.4 CNY OAT'!A3898),"-",'Step 1.4 CNY OAT'!A3898)</f>
        <v>43263.375</v>
      </c>
      <c r="B3898" s="26">
        <f t="shared" si="78"/>
        <v>162</v>
      </c>
      <c r="C3898" s="67" cm="1">
        <f t="array" ref="C3898">INDEX('Step 5. Daily Avg Schedule Calc'!$A$2:$D$169,(WEEKDAY(A3898)-1)*24+HOUR(A3898)+1,3)</f>
        <v>1</v>
      </c>
      <c r="D3898" s="67" cm="1">
        <f t="array" ref="D3898">INDEX('Step 5. Daily Avg Schedule Calc'!$A$2:$D$169,(WEEKDAY(A3898)-1)*24+HOUR(A3898)+1,4)</f>
        <v>1</v>
      </c>
      <c r="E3898">
        <f>VLOOKUP(A3898,'Step 1.4 CNY OAT'!$A$1:$B$8761,2)</f>
        <v>67</v>
      </c>
      <c r="F3898" s="11">
        <f ca="1">('Step 3. Regression'!$B$18*E3898^2+'Step 3. Regression'!$C$18*E3898+'Step 3. Regression'!$D$18)*C3898</f>
        <v>5.4889985450739509</v>
      </c>
      <c r="G3898" s="11">
        <f ca="1">('Step 3. Regression'!$G$18*E3898^2+'Step 3. Regression'!$H$18*E3898+'Step 3. Regression'!$I$18)*D3898</f>
        <v>2.7010611487102851</v>
      </c>
    </row>
    <row r="3899" spans="1:7" x14ac:dyDescent="0.25">
      <c r="A3899" s="8">
        <f>IF(ISBLANK('Step 1.4 CNY OAT'!A3899),"-",'Step 1.4 CNY OAT'!A3899)</f>
        <v>43263.416666666664</v>
      </c>
      <c r="B3899" s="26">
        <f t="shared" si="78"/>
        <v>162</v>
      </c>
      <c r="C3899" s="67" cm="1">
        <f t="array" ref="C3899">INDEX('Step 5. Daily Avg Schedule Calc'!$A$2:$D$169,(WEEKDAY(A3899)-1)*24+HOUR(A3899)+1,3)</f>
        <v>1</v>
      </c>
      <c r="D3899" s="67" cm="1">
        <f t="array" ref="D3899">INDEX('Step 5. Daily Avg Schedule Calc'!$A$2:$D$169,(WEEKDAY(A3899)-1)*24+HOUR(A3899)+1,4)</f>
        <v>1</v>
      </c>
      <c r="E3899">
        <f>VLOOKUP(A3899,'Step 1.4 CNY OAT'!$A$1:$B$8761,2)</f>
        <v>70</v>
      </c>
      <c r="F3899" s="11">
        <f ca="1">('Step 3. Regression'!$B$18*E3899^2+'Step 3. Regression'!$C$18*E3899+'Step 3. Regression'!$D$18)*C3899</f>
        <v>5.6437590923999679</v>
      </c>
      <c r="G3899" s="11">
        <f ca="1">('Step 3. Regression'!$G$18*E3899^2+'Step 3. Regression'!$H$18*E3899+'Step 3. Regression'!$I$18)*D3899</f>
        <v>2.7263772380986788</v>
      </c>
    </row>
    <row r="3900" spans="1:7" x14ac:dyDescent="0.25">
      <c r="A3900" s="8">
        <f>IF(ISBLANK('Step 1.4 CNY OAT'!A3900),"-",'Step 1.4 CNY OAT'!A3900)</f>
        <v>43263.458333333336</v>
      </c>
      <c r="B3900" s="26">
        <f t="shared" si="78"/>
        <v>162</v>
      </c>
      <c r="C3900" s="67" cm="1">
        <f t="array" ref="C3900">INDEX('Step 5. Daily Avg Schedule Calc'!$A$2:$D$169,(WEEKDAY(A3900)-1)*24+HOUR(A3900)+1,3)</f>
        <v>1</v>
      </c>
      <c r="D3900" s="67" cm="1">
        <f t="array" ref="D3900">INDEX('Step 5. Daily Avg Schedule Calc'!$A$2:$D$169,(WEEKDAY(A3900)-1)*24+HOUR(A3900)+1,4)</f>
        <v>1</v>
      </c>
      <c r="E3900">
        <f>VLOOKUP(A3900,'Step 1.4 CNY OAT'!$A$1:$B$8761,2)</f>
        <v>71</v>
      </c>
      <c r="F3900" s="11">
        <f ca="1">('Step 3. Regression'!$B$18*E3900^2+'Step 3. Regression'!$C$18*E3900+'Step 3. Regression'!$D$18)*C3900</f>
        <v>5.7050462123004699</v>
      </c>
      <c r="G3900" s="11">
        <f ca="1">('Step 3. Regression'!$G$18*E3900^2+'Step 3. Regression'!$H$18*E3900+'Step 3. Regression'!$I$18)*D3900</f>
        <v>2.7373105858704356</v>
      </c>
    </row>
    <row r="3901" spans="1:7" x14ac:dyDescent="0.25">
      <c r="A3901" s="8">
        <f>IF(ISBLANK('Step 1.4 CNY OAT'!A3901),"-",'Step 1.4 CNY OAT'!A3901)</f>
        <v>43263.5</v>
      </c>
      <c r="B3901" s="26">
        <f t="shared" si="78"/>
        <v>162</v>
      </c>
      <c r="C3901" s="67" cm="1">
        <f t="array" ref="C3901">INDEX('Step 5. Daily Avg Schedule Calc'!$A$2:$D$169,(WEEKDAY(A3901)-1)*24+HOUR(A3901)+1,3)</f>
        <v>1</v>
      </c>
      <c r="D3901" s="67" cm="1">
        <f t="array" ref="D3901">INDEX('Step 5. Daily Avg Schedule Calc'!$A$2:$D$169,(WEEKDAY(A3901)-1)*24+HOUR(A3901)+1,4)</f>
        <v>1</v>
      </c>
      <c r="E3901">
        <f>VLOOKUP(A3901,'Step 1.4 CNY OAT'!$A$1:$B$8761,2)</f>
        <v>72</v>
      </c>
      <c r="F3901" s="11">
        <f ca="1">('Step 3. Regression'!$B$18*E3901^2+'Step 3. Regression'!$C$18*E3901+'Step 3. Regression'!$D$18)*C3901</f>
        <v>5.7711834675968934</v>
      </c>
      <c r="G3901" s="11">
        <f ca="1">('Step 3. Regression'!$G$18*E3901^2+'Step 3. Regression'!$H$18*E3901+'Step 3. Regression'!$I$18)*D3901</f>
        <v>2.7494912592966725</v>
      </c>
    </row>
    <row r="3902" spans="1:7" x14ac:dyDescent="0.25">
      <c r="A3902" s="8">
        <f>IF(ISBLANK('Step 1.4 CNY OAT'!A3902),"-",'Step 1.4 CNY OAT'!A3902)</f>
        <v>43263.541666666664</v>
      </c>
      <c r="B3902" s="26">
        <f t="shared" si="78"/>
        <v>162</v>
      </c>
      <c r="C3902" s="67" cm="1">
        <f t="array" ref="C3902">INDEX('Step 5. Daily Avg Schedule Calc'!$A$2:$D$169,(WEEKDAY(A3902)-1)*24+HOUR(A3902)+1,3)</f>
        <v>1</v>
      </c>
      <c r="D3902" s="67" cm="1">
        <f t="array" ref="D3902">INDEX('Step 5. Daily Avg Schedule Calc'!$A$2:$D$169,(WEEKDAY(A3902)-1)*24+HOUR(A3902)+1,4)</f>
        <v>1</v>
      </c>
      <c r="E3902">
        <f>VLOOKUP(A3902,'Step 1.4 CNY OAT'!$A$1:$B$8761,2)</f>
        <v>73</v>
      </c>
      <c r="F3902" s="11">
        <f ca="1">('Step 3. Regression'!$B$18*E3902^2+'Step 3. Regression'!$C$18*E3902+'Step 3. Regression'!$D$18)*C3902</f>
        <v>5.8421708582892293</v>
      </c>
      <c r="G3902" s="11">
        <f ca="1">('Step 3. Regression'!$G$18*E3902^2+'Step 3. Regression'!$H$18*E3902+'Step 3. Regression'!$I$18)*D3902</f>
        <v>2.7629192583773894</v>
      </c>
    </row>
    <row r="3903" spans="1:7" x14ac:dyDescent="0.25">
      <c r="A3903" s="8">
        <f>IF(ISBLANK('Step 1.4 CNY OAT'!A3903),"-",'Step 1.4 CNY OAT'!A3903)</f>
        <v>43263.583333333336</v>
      </c>
      <c r="B3903" s="26">
        <f t="shared" si="78"/>
        <v>162</v>
      </c>
      <c r="C3903" s="67" cm="1">
        <f t="array" ref="C3903">INDEX('Step 5. Daily Avg Schedule Calc'!$A$2:$D$169,(WEEKDAY(A3903)-1)*24+HOUR(A3903)+1,3)</f>
        <v>1</v>
      </c>
      <c r="D3903" s="67" cm="1">
        <f t="array" ref="D3903">INDEX('Step 5. Daily Avg Schedule Calc'!$A$2:$D$169,(WEEKDAY(A3903)-1)*24+HOUR(A3903)+1,4)</f>
        <v>1</v>
      </c>
      <c r="E3903">
        <f>VLOOKUP(A3903,'Step 1.4 CNY OAT'!$A$1:$B$8761,2)</f>
        <v>74</v>
      </c>
      <c r="F3903" s="11">
        <f ca="1">('Step 3. Regression'!$B$18*E3903^2+'Step 3. Regression'!$C$18*E3903+'Step 3. Regression'!$D$18)*C3903</f>
        <v>5.9180083843774867</v>
      </c>
      <c r="G3903" s="11">
        <f ca="1">('Step 3. Regression'!$G$18*E3903^2+'Step 3. Regression'!$H$18*E3903+'Step 3. Regression'!$I$18)*D3903</f>
        <v>2.7775945831125854</v>
      </c>
    </row>
    <row r="3904" spans="1:7" x14ac:dyDescent="0.25">
      <c r="A3904" s="8">
        <f>IF(ISBLANK('Step 1.4 CNY OAT'!A3904),"-",'Step 1.4 CNY OAT'!A3904)</f>
        <v>43263.625</v>
      </c>
      <c r="B3904" s="26">
        <f t="shared" si="78"/>
        <v>162</v>
      </c>
      <c r="C3904" s="67" cm="1">
        <f t="array" ref="C3904">INDEX('Step 5. Daily Avg Schedule Calc'!$A$2:$D$169,(WEEKDAY(A3904)-1)*24+HOUR(A3904)+1,3)</f>
        <v>1</v>
      </c>
      <c r="D3904" s="67" cm="1">
        <f t="array" ref="D3904">INDEX('Step 5. Daily Avg Schedule Calc'!$A$2:$D$169,(WEEKDAY(A3904)-1)*24+HOUR(A3904)+1,4)</f>
        <v>1</v>
      </c>
      <c r="E3904">
        <f>VLOOKUP(A3904,'Step 1.4 CNY OAT'!$A$1:$B$8761,2)</f>
        <v>73</v>
      </c>
      <c r="F3904" s="11">
        <f ca="1">('Step 3. Regression'!$B$18*E3904^2+'Step 3. Regression'!$C$18*E3904+'Step 3. Regression'!$D$18)*C3904</f>
        <v>5.8421708582892293</v>
      </c>
      <c r="G3904" s="11">
        <f ca="1">('Step 3. Regression'!$G$18*E3904^2+'Step 3. Regression'!$H$18*E3904+'Step 3. Regression'!$I$18)*D3904</f>
        <v>2.7629192583773894</v>
      </c>
    </row>
    <row r="3905" spans="1:7" x14ac:dyDescent="0.25">
      <c r="A3905" s="8">
        <f>IF(ISBLANK('Step 1.4 CNY OAT'!A3905),"-",'Step 1.4 CNY OAT'!A3905)</f>
        <v>43263.666666666664</v>
      </c>
      <c r="B3905" s="26">
        <f t="shared" si="78"/>
        <v>162</v>
      </c>
      <c r="C3905" s="67" cm="1">
        <f t="array" ref="C3905">INDEX('Step 5. Daily Avg Schedule Calc'!$A$2:$D$169,(WEEKDAY(A3905)-1)*24+HOUR(A3905)+1,3)</f>
        <v>1</v>
      </c>
      <c r="D3905" s="67" cm="1">
        <f t="array" ref="D3905">INDEX('Step 5. Daily Avg Schedule Calc'!$A$2:$D$169,(WEEKDAY(A3905)-1)*24+HOUR(A3905)+1,4)</f>
        <v>1</v>
      </c>
      <c r="E3905">
        <f>VLOOKUP(A3905,'Step 1.4 CNY OAT'!$A$1:$B$8761,2)</f>
        <v>73</v>
      </c>
      <c r="F3905" s="11">
        <f ca="1">('Step 3. Regression'!$B$18*E3905^2+'Step 3. Regression'!$C$18*E3905+'Step 3. Regression'!$D$18)*C3905</f>
        <v>5.8421708582892293</v>
      </c>
      <c r="G3905" s="11">
        <f ca="1">('Step 3. Regression'!$G$18*E3905^2+'Step 3. Regression'!$H$18*E3905+'Step 3. Regression'!$I$18)*D3905</f>
        <v>2.7629192583773894</v>
      </c>
    </row>
    <row r="3906" spans="1:7" x14ac:dyDescent="0.25">
      <c r="A3906" s="8">
        <f>IF(ISBLANK('Step 1.4 CNY OAT'!A3906),"-",'Step 1.4 CNY OAT'!A3906)</f>
        <v>43263.708333333336</v>
      </c>
      <c r="B3906" s="26">
        <f t="shared" si="78"/>
        <v>162</v>
      </c>
      <c r="C3906" s="67" cm="1">
        <f t="array" ref="C3906">INDEX('Step 5. Daily Avg Schedule Calc'!$A$2:$D$169,(WEEKDAY(A3906)-1)*24+HOUR(A3906)+1,3)</f>
        <v>1</v>
      </c>
      <c r="D3906" s="67" cm="1">
        <f t="array" ref="D3906">INDEX('Step 5. Daily Avg Schedule Calc'!$A$2:$D$169,(WEEKDAY(A3906)-1)*24+HOUR(A3906)+1,4)</f>
        <v>1</v>
      </c>
      <c r="E3906">
        <f>VLOOKUP(A3906,'Step 1.4 CNY OAT'!$A$1:$B$8761,2)</f>
        <v>72</v>
      </c>
      <c r="F3906" s="11">
        <f ca="1">('Step 3. Regression'!$B$18*E3906^2+'Step 3. Regression'!$C$18*E3906+'Step 3. Regression'!$D$18)*C3906</f>
        <v>5.7711834675968934</v>
      </c>
      <c r="G3906" s="11">
        <f ca="1">('Step 3. Regression'!$G$18*E3906^2+'Step 3. Regression'!$H$18*E3906+'Step 3. Regression'!$I$18)*D3906</f>
        <v>2.7494912592966725</v>
      </c>
    </row>
    <row r="3907" spans="1:7" x14ac:dyDescent="0.25">
      <c r="A3907" s="8">
        <f>IF(ISBLANK('Step 1.4 CNY OAT'!A3907),"-",'Step 1.4 CNY OAT'!A3907)</f>
        <v>43263.75</v>
      </c>
      <c r="B3907" s="26">
        <f t="shared" ref="B3907:B3970" si="79">_xlfn.DAYS(A3907,$A$2)</f>
        <v>162</v>
      </c>
      <c r="C3907" s="67" cm="1">
        <f t="array" ref="C3907">INDEX('Step 5. Daily Avg Schedule Calc'!$A$2:$D$169,(WEEKDAY(A3907)-1)*24+HOUR(A3907)+1,3)</f>
        <v>1</v>
      </c>
      <c r="D3907" s="67" cm="1">
        <f t="array" ref="D3907">INDEX('Step 5. Daily Avg Schedule Calc'!$A$2:$D$169,(WEEKDAY(A3907)-1)*24+HOUR(A3907)+1,4)</f>
        <v>1</v>
      </c>
      <c r="E3907">
        <f>VLOOKUP(A3907,'Step 1.4 CNY OAT'!$A$1:$B$8761,2)</f>
        <v>72</v>
      </c>
      <c r="F3907" s="11">
        <f ca="1">('Step 3. Regression'!$B$18*E3907^2+'Step 3. Regression'!$C$18*E3907+'Step 3. Regression'!$D$18)*C3907</f>
        <v>5.7711834675968934</v>
      </c>
      <c r="G3907" s="11">
        <f ca="1">('Step 3. Regression'!$G$18*E3907^2+'Step 3. Regression'!$H$18*E3907+'Step 3. Regression'!$I$18)*D3907</f>
        <v>2.7494912592966725</v>
      </c>
    </row>
    <row r="3908" spans="1:7" x14ac:dyDescent="0.25">
      <c r="A3908" s="8">
        <f>IF(ISBLANK('Step 1.4 CNY OAT'!A3908),"-",'Step 1.4 CNY OAT'!A3908)</f>
        <v>43263.791666666664</v>
      </c>
      <c r="B3908" s="26">
        <f t="shared" si="79"/>
        <v>162</v>
      </c>
      <c r="C3908" s="67" cm="1">
        <f t="array" ref="C3908">INDEX('Step 5. Daily Avg Schedule Calc'!$A$2:$D$169,(WEEKDAY(A3908)-1)*24+HOUR(A3908)+1,3)</f>
        <v>1</v>
      </c>
      <c r="D3908" s="67" cm="1">
        <f t="array" ref="D3908">INDEX('Step 5. Daily Avg Schedule Calc'!$A$2:$D$169,(WEEKDAY(A3908)-1)*24+HOUR(A3908)+1,4)</f>
        <v>1</v>
      </c>
      <c r="E3908">
        <f>VLOOKUP(A3908,'Step 1.4 CNY OAT'!$A$1:$B$8761,2)</f>
        <v>68</v>
      </c>
      <c r="F3908" s="11">
        <f ca="1">('Step 3. Regression'!$B$18*E3908^2+'Step 3. Regression'!$C$18*E3908+'Step 3. Regression'!$D$18)*C3908</f>
        <v>5.5357352587867084</v>
      </c>
      <c r="G3908" s="11">
        <f ca="1">('Step 3. Regression'!$G$18*E3908^2+'Step 3. Regression'!$H$18*E3908+'Step 3. Regression'!$I$18)*D3908</f>
        <v>2.7082525195186036</v>
      </c>
    </row>
    <row r="3909" spans="1:7" x14ac:dyDescent="0.25">
      <c r="A3909" s="8">
        <f>IF(ISBLANK('Step 1.4 CNY OAT'!A3909),"-",'Step 1.4 CNY OAT'!A3909)</f>
        <v>43263.833333333336</v>
      </c>
      <c r="B3909" s="26">
        <f t="shared" si="79"/>
        <v>162</v>
      </c>
      <c r="C3909" s="67" cm="1">
        <f t="array" ref="C3909">INDEX('Step 5. Daily Avg Schedule Calc'!$A$2:$D$169,(WEEKDAY(A3909)-1)*24+HOUR(A3909)+1,3)</f>
        <v>1</v>
      </c>
      <c r="D3909" s="67" cm="1">
        <f t="array" ref="D3909">INDEX('Step 5. Daily Avg Schedule Calc'!$A$2:$D$169,(WEEKDAY(A3909)-1)*24+HOUR(A3909)+1,4)</f>
        <v>1</v>
      </c>
      <c r="E3909">
        <f>VLOOKUP(A3909,'Step 1.4 CNY OAT'!$A$1:$B$8761,2)</f>
        <v>67</v>
      </c>
      <c r="F3909" s="11">
        <f ca="1">('Step 3. Regression'!$B$18*E3909^2+'Step 3. Regression'!$C$18*E3909+'Step 3. Regression'!$D$18)*C3909</f>
        <v>5.4889985450739509</v>
      </c>
      <c r="G3909" s="11">
        <f ca="1">('Step 3. Regression'!$G$18*E3909^2+'Step 3. Regression'!$H$18*E3909+'Step 3. Regression'!$I$18)*D3909</f>
        <v>2.7010611487102851</v>
      </c>
    </row>
    <row r="3910" spans="1:7" x14ac:dyDescent="0.25">
      <c r="A3910" s="8">
        <f>IF(ISBLANK('Step 1.4 CNY OAT'!A3910),"-",'Step 1.4 CNY OAT'!A3910)</f>
        <v>43263.875</v>
      </c>
      <c r="B3910" s="26">
        <f t="shared" si="79"/>
        <v>162</v>
      </c>
      <c r="C3910" s="67" cm="1">
        <f t="array" ref="C3910">INDEX('Step 5. Daily Avg Schedule Calc'!$A$2:$D$169,(WEEKDAY(A3910)-1)*24+HOUR(A3910)+1,3)</f>
        <v>1</v>
      </c>
      <c r="D3910" s="67" cm="1">
        <f t="array" ref="D3910">INDEX('Step 5. Daily Avg Schedule Calc'!$A$2:$D$169,(WEEKDAY(A3910)-1)*24+HOUR(A3910)+1,4)</f>
        <v>1</v>
      </c>
      <c r="E3910">
        <f>VLOOKUP(A3910,'Step 1.4 CNY OAT'!$A$1:$B$8761,2)</f>
        <v>66</v>
      </c>
      <c r="F3910" s="11">
        <f ca="1">('Step 3. Regression'!$B$18*E3910^2+'Step 3. Regression'!$C$18*E3910+'Step 3. Regression'!$D$18)*C3910</f>
        <v>5.4471119667571148</v>
      </c>
      <c r="G3910" s="11">
        <f ca="1">('Step 3. Regression'!$G$18*E3910^2+'Step 3. Regression'!$H$18*E3910+'Step 3. Regression'!$I$18)*D3910</f>
        <v>2.6951171035564454</v>
      </c>
    </row>
    <row r="3911" spans="1:7" x14ac:dyDescent="0.25">
      <c r="A3911" s="8">
        <f>IF(ISBLANK('Step 1.4 CNY OAT'!A3911),"-",'Step 1.4 CNY OAT'!A3911)</f>
        <v>43263.916666666664</v>
      </c>
      <c r="B3911" s="26">
        <f t="shared" si="79"/>
        <v>162</v>
      </c>
      <c r="C3911" s="67" cm="1">
        <f t="array" ref="C3911">INDEX('Step 5. Daily Avg Schedule Calc'!$A$2:$D$169,(WEEKDAY(A3911)-1)*24+HOUR(A3911)+1,3)</f>
        <v>1</v>
      </c>
      <c r="D3911" s="67" cm="1">
        <f t="array" ref="D3911">INDEX('Step 5. Daily Avg Schedule Calc'!$A$2:$D$169,(WEEKDAY(A3911)-1)*24+HOUR(A3911)+1,4)</f>
        <v>1</v>
      </c>
      <c r="E3911">
        <f>VLOOKUP(A3911,'Step 1.4 CNY OAT'!$A$1:$B$8761,2)</f>
        <v>64</v>
      </c>
      <c r="F3911" s="11">
        <f ca="1">('Step 3. Regression'!$B$18*E3911^2+'Step 3. Regression'!$C$18*E3911+'Step 3. Regression'!$D$18)*C3911</f>
        <v>5.3778892163111873</v>
      </c>
      <c r="G3911" s="11">
        <f ca="1">('Step 3. Regression'!$G$18*E3911^2+'Step 3. Regression'!$H$18*E3911+'Step 3. Regression'!$I$18)*D3911</f>
        <v>2.686970990212207</v>
      </c>
    </row>
    <row r="3912" spans="1:7" x14ac:dyDescent="0.25">
      <c r="A3912" s="8">
        <f>IF(ISBLANK('Step 1.4 CNY OAT'!A3912),"-",'Step 1.4 CNY OAT'!A3912)</f>
        <v>43263.958333333336</v>
      </c>
      <c r="B3912" s="26">
        <f t="shared" si="79"/>
        <v>162</v>
      </c>
      <c r="C3912" s="67" cm="1">
        <f t="array" ref="C3912">INDEX('Step 5. Daily Avg Schedule Calc'!$A$2:$D$169,(WEEKDAY(A3912)-1)*24+HOUR(A3912)+1,3)</f>
        <v>1</v>
      </c>
      <c r="D3912" s="67" cm="1">
        <f t="array" ref="D3912">INDEX('Step 5. Daily Avg Schedule Calc'!$A$2:$D$169,(WEEKDAY(A3912)-1)*24+HOUR(A3912)+1,4)</f>
        <v>1</v>
      </c>
      <c r="E3912">
        <f>VLOOKUP(A3912,'Step 1.4 CNY OAT'!$A$1:$B$8761,2)</f>
        <v>65</v>
      </c>
      <c r="F3912" s="11">
        <f ca="1">('Step 3. Regression'!$B$18*E3912^2+'Step 3. Regression'!$C$18*E3912+'Step 3. Regression'!$D$18)*C3912</f>
        <v>5.4100755238361913</v>
      </c>
      <c r="G3912" s="11">
        <f ca="1">('Step 3. Regression'!$G$18*E3912^2+'Step 3. Regression'!$H$18*E3912+'Step 3. Regression'!$I$18)*D3912</f>
        <v>2.6904203840570866</v>
      </c>
    </row>
    <row r="3913" spans="1:7" x14ac:dyDescent="0.25">
      <c r="A3913" s="8">
        <f>IF(ISBLANK('Step 1.4 CNY OAT'!A3913),"-",'Step 1.4 CNY OAT'!A3913)</f>
        <v>43264</v>
      </c>
      <c r="B3913" s="26">
        <f t="shared" si="79"/>
        <v>163</v>
      </c>
      <c r="C3913" s="67" cm="1">
        <f t="array" ref="C3913">INDEX('Step 5. Daily Avg Schedule Calc'!$A$2:$D$169,(WEEKDAY(A3913)-1)*24+HOUR(A3913)+1,3)</f>
        <v>1</v>
      </c>
      <c r="D3913" s="67" cm="1">
        <f t="array" ref="D3913">INDEX('Step 5. Daily Avg Schedule Calc'!$A$2:$D$169,(WEEKDAY(A3913)-1)*24+HOUR(A3913)+1,4)</f>
        <v>1</v>
      </c>
      <c r="E3913">
        <f>VLOOKUP(A3913,'Step 1.4 CNY OAT'!$A$1:$B$8761,2)</f>
        <v>66</v>
      </c>
      <c r="F3913" s="11">
        <f ca="1">('Step 3. Regression'!$B$18*E3913^2+'Step 3. Regression'!$C$18*E3913+'Step 3. Regression'!$D$18)*C3913</f>
        <v>5.4471119667571148</v>
      </c>
      <c r="G3913" s="11">
        <f ca="1">('Step 3. Regression'!$G$18*E3913^2+'Step 3. Regression'!$H$18*E3913+'Step 3. Regression'!$I$18)*D3913</f>
        <v>2.6951171035564454</v>
      </c>
    </row>
    <row r="3914" spans="1:7" x14ac:dyDescent="0.25">
      <c r="A3914" s="8">
        <f>IF(ISBLANK('Step 1.4 CNY OAT'!A3914),"-",'Step 1.4 CNY OAT'!A3914)</f>
        <v>43264.041666666664</v>
      </c>
      <c r="B3914" s="26">
        <f t="shared" si="79"/>
        <v>163</v>
      </c>
      <c r="C3914" s="67" cm="1">
        <f t="array" ref="C3914">INDEX('Step 5. Daily Avg Schedule Calc'!$A$2:$D$169,(WEEKDAY(A3914)-1)*24+HOUR(A3914)+1,3)</f>
        <v>1</v>
      </c>
      <c r="D3914" s="67" cm="1">
        <f t="array" ref="D3914">INDEX('Step 5. Daily Avg Schedule Calc'!$A$2:$D$169,(WEEKDAY(A3914)-1)*24+HOUR(A3914)+1,4)</f>
        <v>1</v>
      </c>
      <c r="E3914">
        <f>VLOOKUP(A3914,'Step 1.4 CNY OAT'!$A$1:$B$8761,2)</f>
        <v>66</v>
      </c>
      <c r="F3914" s="11">
        <f ca="1">('Step 3. Regression'!$B$18*E3914^2+'Step 3. Regression'!$C$18*E3914+'Step 3. Regression'!$D$18)*C3914</f>
        <v>5.4471119667571148</v>
      </c>
      <c r="G3914" s="11">
        <f ca="1">('Step 3. Regression'!$G$18*E3914^2+'Step 3. Regression'!$H$18*E3914+'Step 3. Regression'!$I$18)*D3914</f>
        <v>2.6951171035564454</v>
      </c>
    </row>
    <row r="3915" spans="1:7" x14ac:dyDescent="0.25">
      <c r="A3915" s="8">
        <f>IF(ISBLANK('Step 1.4 CNY OAT'!A3915),"-",'Step 1.4 CNY OAT'!A3915)</f>
        <v>43264.083333333336</v>
      </c>
      <c r="B3915" s="26">
        <f t="shared" si="79"/>
        <v>163</v>
      </c>
      <c r="C3915" s="67" cm="1">
        <f t="array" ref="C3915">INDEX('Step 5. Daily Avg Schedule Calc'!$A$2:$D$169,(WEEKDAY(A3915)-1)*24+HOUR(A3915)+1,3)</f>
        <v>1</v>
      </c>
      <c r="D3915" s="67" cm="1">
        <f t="array" ref="D3915">INDEX('Step 5. Daily Avg Schedule Calc'!$A$2:$D$169,(WEEKDAY(A3915)-1)*24+HOUR(A3915)+1,4)</f>
        <v>1</v>
      </c>
      <c r="E3915">
        <f>VLOOKUP(A3915,'Step 1.4 CNY OAT'!$A$1:$B$8761,2)</f>
        <v>65</v>
      </c>
      <c r="F3915" s="11">
        <f ca="1">('Step 3. Regression'!$B$18*E3915^2+'Step 3. Regression'!$C$18*E3915+'Step 3. Regression'!$D$18)*C3915</f>
        <v>5.4100755238361913</v>
      </c>
      <c r="G3915" s="11">
        <f ca="1">('Step 3. Regression'!$G$18*E3915^2+'Step 3. Regression'!$H$18*E3915+'Step 3. Regression'!$I$18)*D3915</f>
        <v>2.6904203840570866</v>
      </c>
    </row>
    <row r="3916" spans="1:7" x14ac:dyDescent="0.25">
      <c r="A3916" s="8">
        <f>IF(ISBLANK('Step 1.4 CNY OAT'!A3916),"-",'Step 1.4 CNY OAT'!A3916)</f>
        <v>43264.125</v>
      </c>
      <c r="B3916" s="26">
        <f t="shared" si="79"/>
        <v>163</v>
      </c>
      <c r="C3916" s="67" cm="1">
        <f t="array" ref="C3916">INDEX('Step 5. Daily Avg Schedule Calc'!$A$2:$D$169,(WEEKDAY(A3916)-1)*24+HOUR(A3916)+1,3)</f>
        <v>1</v>
      </c>
      <c r="D3916" s="67" cm="1">
        <f t="array" ref="D3916">INDEX('Step 5. Daily Avg Schedule Calc'!$A$2:$D$169,(WEEKDAY(A3916)-1)*24+HOUR(A3916)+1,4)</f>
        <v>1</v>
      </c>
      <c r="E3916">
        <f>VLOOKUP(A3916,'Step 1.4 CNY OAT'!$A$1:$B$8761,2)</f>
        <v>64</v>
      </c>
      <c r="F3916" s="11">
        <f ca="1">('Step 3. Regression'!$B$18*E3916^2+'Step 3. Regression'!$C$18*E3916+'Step 3. Regression'!$D$18)*C3916</f>
        <v>5.3778892163111873</v>
      </c>
      <c r="G3916" s="11">
        <f ca="1">('Step 3. Regression'!$G$18*E3916^2+'Step 3. Regression'!$H$18*E3916+'Step 3. Regression'!$I$18)*D3916</f>
        <v>2.686970990212207</v>
      </c>
    </row>
    <row r="3917" spans="1:7" x14ac:dyDescent="0.25">
      <c r="A3917" s="8">
        <f>IF(ISBLANK('Step 1.4 CNY OAT'!A3917),"-",'Step 1.4 CNY OAT'!A3917)</f>
        <v>43264.166666666664</v>
      </c>
      <c r="B3917" s="26">
        <f t="shared" si="79"/>
        <v>163</v>
      </c>
      <c r="C3917" s="67" cm="1">
        <f t="array" ref="C3917">INDEX('Step 5. Daily Avg Schedule Calc'!$A$2:$D$169,(WEEKDAY(A3917)-1)*24+HOUR(A3917)+1,3)</f>
        <v>1</v>
      </c>
      <c r="D3917" s="67" cm="1">
        <f t="array" ref="D3917">INDEX('Step 5. Daily Avg Schedule Calc'!$A$2:$D$169,(WEEKDAY(A3917)-1)*24+HOUR(A3917)+1,4)</f>
        <v>1</v>
      </c>
      <c r="E3917">
        <f>VLOOKUP(A3917,'Step 1.4 CNY OAT'!$A$1:$B$8761,2)</f>
        <v>66</v>
      </c>
      <c r="F3917" s="11">
        <f ca="1">('Step 3. Regression'!$B$18*E3917^2+'Step 3. Regression'!$C$18*E3917+'Step 3. Regression'!$D$18)*C3917</f>
        <v>5.4471119667571148</v>
      </c>
      <c r="G3917" s="11">
        <f ca="1">('Step 3. Regression'!$G$18*E3917^2+'Step 3. Regression'!$H$18*E3917+'Step 3. Regression'!$I$18)*D3917</f>
        <v>2.6951171035564454</v>
      </c>
    </row>
    <row r="3918" spans="1:7" x14ac:dyDescent="0.25">
      <c r="A3918" s="8">
        <f>IF(ISBLANK('Step 1.4 CNY OAT'!A3918),"-",'Step 1.4 CNY OAT'!A3918)</f>
        <v>43264.208333333336</v>
      </c>
      <c r="B3918" s="26">
        <f t="shared" si="79"/>
        <v>163</v>
      </c>
      <c r="C3918" s="67" cm="1">
        <f t="array" ref="C3918">INDEX('Step 5. Daily Avg Schedule Calc'!$A$2:$D$169,(WEEKDAY(A3918)-1)*24+HOUR(A3918)+1,3)</f>
        <v>1</v>
      </c>
      <c r="D3918" s="67" cm="1">
        <f t="array" ref="D3918">INDEX('Step 5. Daily Avg Schedule Calc'!$A$2:$D$169,(WEEKDAY(A3918)-1)*24+HOUR(A3918)+1,4)</f>
        <v>1</v>
      </c>
      <c r="E3918">
        <f>VLOOKUP(A3918,'Step 1.4 CNY OAT'!$A$1:$B$8761,2)</f>
        <v>67</v>
      </c>
      <c r="F3918" s="11">
        <f ca="1">('Step 3. Regression'!$B$18*E3918^2+'Step 3. Regression'!$C$18*E3918+'Step 3. Regression'!$D$18)*C3918</f>
        <v>5.4889985450739509</v>
      </c>
      <c r="G3918" s="11">
        <f ca="1">('Step 3. Regression'!$G$18*E3918^2+'Step 3. Regression'!$H$18*E3918+'Step 3. Regression'!$I$18)*D3918</f>
        <v>2.7010611487102851</v>
      </c>
    </row>
    <row r="3919" spans="1:7" x14ac:dyDescent="0.25">
      <c r="A3919" s="8">
        <f>IF(ISBLANK('Step 1.4 CNY OAT'!A3919),"-",'Step 1.4 CNY OAT'!A3919)</f>
        <v>43264.25</v>
      </c>
      <c r="B3919" s="26">
        <f t="shared" si="79"/>
        <v>163</v>
      </c>
      <c r="C3919" s="67" cm="1">
        <f t="array" ref="C3919">INDEX('Step 5. Daily Avg Schedule Calc'!$A$2:$D$169,(WEEKDAY(A3919)-1)*24+HOUR(A3919)+1,3)</f>
        <v>1</v>
      </c>
      <c r="D3919" s="67" cm="1">
        <f t="array" ref="D3919">INDEX('Step 5. Daily Avg Schedule Calc'!$A$2:$D$169,(WEEKDAY(A3919)-1)*24+HOUR(A3919)+1,4)</f>
        <v>1</v>
      </c>
      <c r="E3919">
        <f>VLOOKUP(A3919,'Step 1.4 CNY OAT'!$A$1:$B$8761,2)</f>
        <v>68</v>
      </c>
      <c r="F3919" s="11">
        <f ca="1">('Step 3. Regression'!$B$18*E3919^2+'Step 3. Regression'!$C$18*E3919+'Step 3. Regression'!$D$18)*C3919</f>
        <v>5.5357352587867084</v>
      </c>
      <c r="G3919" s="11">
        <f ca="1">('Step 3. Regression'!$G$18*E3919^2+'Step 3. Regression'!$H$18*E3919+'Step 3. Regression'!$I$18)*D3919</f>
        <v>2.7082525195186036</v>
      </c>
    </row>
    <row r="3920" spans="1:7" x14ac:dyDescent="0.25">
      <c r="A3920" s="8">
        <f>IF(ISBLANK('Step 1.4 CNY OAT'!A3920),"-",'Step 1.4 CNY OAT'!A3920)</f>
        <v>43264.291666666664</v>
      </c>
      <c r="B3920" s="26">
        <f t="shared" si="79"/>
        <v>163</v>
      </c>
      <c r="C3920" s="67" cm="1">
        <f t="array" ref="C3920">INDEX('Step 5. Daily Avg Schedule Calc'!$A$2:$D$169,(WEEKDAY(A3920)-1)*24+HOUR(A3920)+1,3)</f>
        <v>1</v>
      </c>
      <c r="D3920" s="67" cm="1">
        <f t="array" ref="D3920">INDEX('Step 5. Daily Avg Schedule Calc'!$A$2:$D$169,(WEEKDAY(A3920)-1)*24+HOUR(A3920)+1,4)</f>
        <v>1</v>
      </c>
      <c r="E3920">
        <f>VLOOKUP(A3920,'Step 1.4 CNY OAT'!$A$1:$B$8761,2)</f>
        <v>68</v>
      </c>
      <c r="F3920" s="11">
        <f ca="1">('Step 3. Regression'!$B$18*E3920^2+'Step 3. Regression'!$C$18*E3920+'Step 3. Regression'!$D$18)*C3920</f>
        <v>5.5357352587867084</v>
      </c>
      <c r="G3920" s="11">
        <f ca="1">('Step 3. Regression'!$G$18*E3920^2+'Step 3. Regression'!$H$18*E3920+'Step 3. Regression'!$I$18)*D3920</f>
        <v>2.7082525195186036</v>
      </c>
    </row>
    <row r="3921" spans="1:7" x14ac:dyDescent="0.25">
      <c r="A3921" s="8">
        <f>IF(ISBLANK('Step 1.4 CNY OAT'!A3921),"-",'Step 1.4 CNY OAT'!A3921)</f>
        <v>43264.333333333336</v>
      </c>
      <c r="B3921" s="26">
        <f t="shared" si="79"/>
        <v>163</v>
      </c>
      <c r="C3921" s="67" cm="1">
        <f t="array" ref="C3921">INDEX('Step 5. Daily Avg Schedule Calc'!$A$2:$D$169,(WEEKDAY(A3921)-1)*24+HOUR(A3921)+1,3)</f>
        <v>1</v>
      </c>
      <c r="D3921" s="67" cm="1">
        <f t="array" ref="D3921">INDEX('Step 5. Daily Avg Schedule Calc'!$A$2:$D$169,(WEEKDAY(A3921)-1)*24+HOUR(A3921)+1,4)</f>
        <v>1</v>
      </c>
      <c r="E3921">
        <f>VLOOKUP(A3921,'Step 1.4 CNY OAT'!$A$1:$B$8761,2)</f>
        <v>68</v>
      </c>
      <c r="F3921" s="11">
        <f ca="1">('Step 3. Regression'!$B$18*E3921^2+'Step 3. Regression'!$C$18*E3921+'Step 3. Regression'!$D$18)*C3921</f>
        <v>5.5357352587867084</v>
      </c>
      <c r="G3921" s="11">
        <f ca="1">('Step 3. Regression'!$G$18*E3921^2+'Step 3. Regression'!$H$18*E3921+'Step 3. Regression'!$I$18)*D3921</f>
        <v>2.7082525195186036</v>
      </c>
    </row>
    <row r="3922" spans="1:7" x14ac:dyDescent="0.25">
      <c r="A3922" s="8">
        <f>IF(ISBLANK('Step 1.4 CNY OAT'!A3922),"-",'Step 1.4 CNY OAT'!A3922)</f>
        <v>43264.375</v>
      </c>
      <c r="B3922" s="26">
        <f t="shared" si="79"/>
        <v>163</v>
      </c>
      <c r="C3922" s="67" cm="1">
        <f t="array" ref="C3922">INDEX('Step 5. Daily Avg Schedule Calc'!$A$2:$D$169,(WEEKDAY(A3922)-1)*24+HOUR(A3922)+1,3)</f>
        <v>1</v>
      </c>
      <c r="D3922" s="67" cm="1">
        <f t="array" ref="D3922">INDEX('Step 5. Daily Avg Schedule Calc'!$A$2:$D$169,(WEEKDAY(A3922)-1)*24+HOUR(A3922)+1,4)</f>
        <v>1</v>
      </c>
      <c r="E3922">
        <f>VLOOKUP(A3922,'Step 1.4 CNY OAT'!$A$1:$B$8761,2)</f>
        <v>70</v>
      </c>
      <c r="F3922" s="11">
        <f ca="1">('Step 3. Regression'!$B$18*E3922^2+'Step 3. Regression'!$C$18*E3922+'Step 3. Regression'!$D$18)*C3922</f>
        <v>5.6437590923999679</v>
      </c>
      <c r="G3922" s="11">
        <f ca="1">('Step 3. Regression'!$G$18*E3922^2+'Step 3. Regression'!$H$18*E3922+'Step 3. Regression'!$I$18)*D3922</f>
        <v>2.7263772380986788</v>
      </c>
    </row>
    <row r="3923" spans="1:7" x14ac:dyDescent="0.25">
      <c r="A3923" s="8">
        <f>IF(ISBLANK('Step 1.4 CNY OAT'!A3923),"-",'Step 1.4 CNY OAT'!A3923)</f>
        <v>43264.416666666664</v>
      </c>
      <c r="B3923" s="26">
        <f t="shared" si="79"/>
        <v>163</v>
      </c>
      <c r="C3923" s="67" cm="1">
        <f t="array" ref="C3923">INDEX('Step 5. Daily Avg Schedule Calc'!$A$2:$D$169,(WEEKDAY(A3923)-1)*24+HOUR(A3923)+1,3)</f>
        <v>1</v>
      </c>
      <c r="D3923" s="67" cm="1">
        <f t="array" ref="D3923">INDEX('Step 5. Daily Avg Schedule Calc'!$A$2:$D$169,(WEEKDAY(A3923)-1)*24+HOUR(A3923)+1,4)</f>
        <v>1</v>
      </c>
      <c r="E3923">
        <f>VLOOKUP(A3923,'Step 1.4 CNY OAT'!$A$1:$B$8761,2)</f>
        <v>72</v>
      </c>
      <c r="F3923" s="11">
        <f ca="1">('Step 3. Regression'!$B$18*E3923^2+'Step 3. Regression'!$C$18*E3923+'Step 3. Regression'!$D$18)*C3923</f>
        <v>5.7711834675968934</v>
      </c>
      <c r="G3923" s="11">
        <f ca="1">('Step 3. Regression'!$G$18*E3923^2+'Step 3. Regression'!$H$18*E3923+'Step 3. Regression'!$I$18)*D3923</f>
        <v>2.7494912592966725</v>
      </c>
    </row>
    <row r="3924" spans="1:7" x14ac:dyDescent="0.25">
      <c r="A3924" s="8">
        <f>IF(ISBLANK('Step 1.4 CNY OAT'!A3924),"-",'Step 1.4 CNY OAT'!A3924)</f>
        <v>43264.458333333336</v>
      </c>
      <c r="B3924" s="26">
        <f t="shared" si="79"/>
        <v>163</v>
      </c>
      <c r="C3924" s="67" cm="1">
        <f t="array" ref="C3924">INDEX('Step 5. Daily Avg Schedule Calc'!$A$2:$D$169,(WEEKDAY(A3924)-1)*24+HOUR(A3924)+1,3)</f>
        <v>1</v>
      </c>
      <c r="D3924" s="67" cm="1">
        <f t="array" ref="D3924">INDEX('Step 5. Daily Avg Schedule Calc'!$A$2:$D$169,(WEEKDAY(A3924)-1)*24+HOUR(A3924)+1,4)</f>
        <v>1</v>
      </c>
      <c r="E3924">
        <f>VLOOKUP(A3924,'Step 1.4 CNY OAT'!$A$1:$B$8761,2)</f>
        <v>71</v>
      </c>
      <c r="F3924" s="11">
        <f ca="1">('Step 3. Regression'!$B$18*E3924^2+'Step 3. Regression'!$C$18*E3924+'Step 3. Regression'!$D$18)*C3924</f>
        <v>5.7050462123004699</v>
      </c>
      <c r="G3924" s="11">
        <f ca="1">('Step 3. Regression'!$G$18*E3924^2+'Step 3. Regression'!$H$18*E3924+'Step 3. Regression'!$I$18)*D3924</f>
        <v>2.7373105858704356</v>
      </c>
    </row>
    <row r="3925" spans="1:7" x14ac:dyDescent="0.25">
      <c r="A3925" s="8">
        <f>IF(ISBLANK('Step 1.4 CNY OAT'!A3925),"-",'Step 1.4 CNY OAT'!A3925)</f>
        <v>43264.5</v>
      </c>
      <c r="B3925" s="26">
        <f t="shared" si="79"/>
        <v>163</v>
      </c>
      <c r="C3925" s="67" cm="1">
        <f t="array" ref="C3925">INDEX('Step 5. Daily Avg Schedule Calc'!$A$2:$D$169,(WEEKDAY(A3925)-1)*24+HOUR(A3925)+1,3)</f>
        <v>1</v>
      </c>
      <c r="D3925" s="67" cm="1">
        <f t="array" ref="D3925">INDEX('Step 5. Daily Avg Schedule Calc'!$A$2:$D$169,(WEEKDAY(A3925)-1)*24+HOUR(A3925)+1,4)</f>
        <v>1</v>
      </c>
      <c r="E3925">
        <f>VLOOKUP(A3925,'Step 1.4 CNY OAT'!$A$1:$B$8761,2)</f>
        <v>71</v>
      </c>
      <c r="F3925" s="11">
        <f ca="1">('Step 3. Regression'!$B$18*E3925^2+'Step 3. Regression'!$C$18*E3925+'Step 3. Regression'!$D$18)*C3925</f>
        <v>5.7050462123004699</v>
      </c>
      <c r="G3925" s="11">
        <f ca="1">('Step 3. Regression'!$G$18*E3925^2+'Step 3. Regression'!$H$18*E3925+'Step 3. Regression'!$I$18)*D3925</f>
        <v>2.7373105858704356</v>
      </c>
    </row>
    <row r="3926" spans="1:7" x14ac:dyDescent="0.25">
      <c r="A3926" s="8">
        <f>IF(ISBLANK('Step 1.4 CNY OAT'!A3926),"-",'Step 1.4 CNY OAT'!A3926)</f>
        <v>43264.541666666664</v>
      </c>
      <c r="B3926" s="26">
        <f t="shared" si="79"/>
        <v>163</v>
      </c>
      <c r="C3926" s="67" cm="1">
        <f t="array" ref="C3926">INDEX('Step 5. Daily Avg Schedule Calc'!$A$2:$D$169,(WEEKDAY(A3926)-1)*24+HOUR(A3926)+1,3)</f>
        <v>1</v>
      </c>
      <c r="D3926" s="67" cm="1">
        <f t="array" ref="D3926">INDEX('Step 5. Daily Avg Schedule Calc'!$A$2:$D$169,(WEEKDAY(A3926)-1)*24+HOUR(A3926)+1,4)</f>
        <v>1</v>
      </c>
      <c r="E3926">
        <f>VLOOKUP(A3926,'Step 1.4 CNY OAT'!$A$1:$B$8761,2)</f>
        <v>70</v>
      </c>
      <c r="F3926" s="11">
        <f ca="1">('Step 3. Regression'!$B$18*E3926^2+'Step 3. Regression'!$C$18*E3926+'Step 3. Regression'!$D$18)*C3926</f>
        <v>5.6437590923999679</v>
      </c>
      <c r="G3926" s="11">
        <f ca="1">('Step 3. Regression'!$G$18*E3926^2+'Step 3. Regression'!$H$18*E3926+'Step 3. Regression'!$I$18)*D3926</f>
        <v>2.7263772380986788</v>
      </c>
    </row>
    <row r="3927" spans="1:7" x14ac:dyDescent="0.25">
      <c r="A3927" s="8">
        <f>IF(ISBLANK('Step 1.4 CNY OAT'!A3927),"-",'Step 1.4 CNY OAT'!A3927)</f>
        <v>43264.583333333336</v>
      </c>
      <c r="B3927" s="26">
        <f t="shared" si="79"/>
        <v>163</v>
      </c>
      <c r="C3927" s="67" cm="1">
        <f t="array" ref="C3927">INDEX('Step 5. Daily Avg Schedule Calc'!$A$2:$D$169,(WEEKDAY(A3927)-1)*24+HOUR(A3927)+1,3)</f>
        <v>1</v>
      </c>
      <c r="D3927" s="67" cm="1">
        <f t="array" ref="D3927">INDEX('Step 5. Daily Avg Schedule Calc'!$A$2:$D$169,(WEEKDAY(A3927)-1)*24+HOUR(A3927)+1,4)</f>
        <v>1</v>
      </c>
      <c r="E3927">
        <f>VLOOKUP(A3927,'Step 1.4 CNY OAT'!$A$1:$B$8761,2)</f>
        <v>70</v>
      </c>
      <c r="F3927" s="11">
        <f ca="1">('Step 3. Regression'!$B$18*E3927^2+'Step 3. Regression'!$C$18*E3927+'Step 3. Regression'!$D$18)*C3927</f>
        <v>5.6437590923999679</v>
      </c>
      <c r="G3927" s="11">
        <f ca="1">('Step 3. Regression'!$G$18*E3927^2+'Step 3. Regression'!$H$18*E3927+'Step 3. Regression'!$I$18)*D3927</f>
        <v>2.7263772380986788</v>
      </c>
    </row>
    <row r="3928" spans="1:7" x14ac:dyDescent="0.25">
      <c r="A3928" s="8">
        <f>IF(ISBLANK('Step 1.4 CNY OAT'!A3928),"-",'Step 1.4 CNY OAT'!A3928)</f>
        <v>43264.625</v>
      </c>
      <c r="B3928" s="26">
        <f t="shared" si="79"/>
        <v>163</v>
      </c>
      <c r="C3928" s="67" cm="1">
        <f t="array" ref="C3928">INDEX('Step 5. Daily Avg Schedule Calc'!$A$2:$D$169,(WEEKDAY(A3928)-1)*24+HOUR(A3928)+1,3)</f>
        <v>1</v>
      </c>
      <c r="D3928" s="67" cm="1">
        <f t="array" ref="D3928">INDEX('Step 5. Daily Avg Schedule Calc'!$A$2:$D$169,(WEEKDAY(A3928)-1)*24+HOUR(A3928)+1,4)</f>
        <v>1</v>
      </c>
      <c r="E3928">
        <f>VLOOKUP(A3928,'Step 1.4 CNY OAT'!$A$1:$B$8761,2)</f>
        <v>72</v>
      </c>
      <c r="F3928" s="11">
        <f ca="1">('Step 3. Regression'!$B$18*E3928^2+'Step 3. Regression'!$C$18*E3928+'Step 3. Regression'!$D$18)*C3928</f>
        <v>5.7711834675968934</v>
      </c>
      <c r="G3928" s="11">
        <f ca="1">('Step 3. Regression'!$G$18*E3928^2+'Step 3. Regression'!$H$18*E3928+'Step 3. Regression'!$I$18)*D3928</f>
        <v>2.7494912592966725</v>
      </c>
    </row>
    <row r="3929" spans="1:7" x14ac:dyDescent="0.25">
      <c r="A3929" s="8">
        <f>IF(ISBLANK('Step 1.4 CNY OAT'!A3929),"-",'Step 1.4 CNY OAT'!A3929)</f>
        <v>43264.666666666664</v>
      </c>
      <c r="B3929" s="26">
        <f t="shared" si="79"/>
        <v>163</v>
      </c>
      <c r="C3929" s="67" cm="1">
        <f t="array" ref="C3929">INDEX('Step 5. Daily Avg Schedule Calc'!$A$2:$D$169,(WEEKDAY(A3929)-1)*24+HOUR(A3929)+1,3)</f>
        <v>1</v>
      </c>
      <c r="D3929" s="67" cm="1">
        <f t="array" ref="D3929">INDEX('Step 5. Daily Avg Schedule Calc'!$A$2:$D$169,(WEEKDAY(A3929)-1)*24+HOUR(A3929)+1,4)</f>
        <v>1</v>
      </c>
      <c r="E3929">
        <f>VLOOKUP(A3929,'Step 1.4 CNY OAT'!$A$1:$B$8761,2)</f>
        <v>74</v>
      </c>
      <c r="F3929" s="11">
        <f ca="1">('Step 3. Regression'!$B$18*E3929^2+'Step 3. Regression'!$C$18*E3929+'Step 3. Regression'!$D$18)*C3929</f>
        <v>5.9180083843774867</v>
      </c>
      <c r="G3929" s="11">
        <f ca="1">('Step 3. Regression'!$G$18*E3929^2+'Step 3. Regression'!$H$18*E3929+'Step 3. Regression'!$I$18)*D3929</f>
        <v>2.7775945831125854</v>
      </c>
    </row>
    <row r="3930" spans="1:7" x14ac:dyDescent="0.25">
      <c r="A3930" s="8">
        <f>IF(ISBLANK('Step 1.4 CNY OAT'!A3930),"-",'Step 1.4 CNY OAT'!A3930)</f>
        <v>43264.708333333336</v>
      </c>
      <c r="B3930" s="26">
        <f t="shared" si="79"/>
        <v>163</v>
      </c>
      <c r="C3930" s="67" cm="1">
        <f t="array" ref="C3930">INDEX('Step 5. Daily Avg Schedule Calc'!$A$2:$D$169,(WEEKDAY(A3930)-1)*24+HOUR(A3930)+1,3)</f>
        <v>1</v>
      </c>
      <c r="D3930" s="67" cm="1">
        <f t="array" ref="D3930">INDEX('Step 5. Daily Avg Schedule Calc'!$A$2:$D$169,(WEEKDAY(A3930)-1)*24+HOUR(A3930)+1,4)</f>
        <v>1</v>
      </c>
      <c r="E3930">
        <f>VLOOKUP(A3930,'Step 1.4 CNY OAT'!$A$1:$B$8761,2)</f>
        <v>77</v>
      </c>
      <c r="F3930" s="11">
        <f ca="1">('Step 3. Regression'!$B$18*E3930^2+'Step 3. Regression'!$C$18*E3930+'Step 3. Regression'!$D$18)*C3930</f>
        <v>6.1746217750177479</v>
      </c>
      <c r="G3930" s="11">
        <f ca="1">('Step 3. Regression'!$G$18*E3930^2+'Step 3. Regression'!$H$18*E3930+'Step 3. Regression'!$I$18)*D3930</f>
        <v>2.8291045112450504</v>
      </c>
    </row>
    <row r="3931" spans="1:7" x14ac:dyDescent="0.25">
      <c r="A3931" s="8">
        <f>IF(ISBLANK('Step 1.4 CNY OAT'!A3931),"-",'Step 1.4 CNY OAT'!A3931)</f>
        <v>43264.75</v>
      </c>
      <c r="B3931" s="26">
        <f t="shared" si="79"/>
        <v>163</v>
      </c>
      <c r="C3931" s="67" cm="1">
        <f t="array" ref="C3931">INDEX('Step 5. Daily Avg Schedule Calc'!$A$2:$D$169,(WEEKDAY(A3931)-1)*24+HOUR(A3931)+1,3)</f>
        <v>1</v>
      </c>
      <c r="D3931" s="67" cm="1">
        <f t="array" ref="D3931">INDEX('Step 5. Daily Avg Schedule Calc'!$A$2:$D$169,(WEEKDAY(A3931)-1)*24+HOUR(A3931)+1,4)</f>
        <v>1</v>
      </c>
      <c r="E3931">
        <f>VLOOKUP(A3931,'Step 1.4 CNY OAT'!$A$1:$B$8761,2)</f>
        <v>75</v>
      </c>
      <c r="F3931" s="11">
        <f ca="1">('Step 3. Regression'!$B$18*E3931^2+'Step 3. Regression'!$C$18*E3931+'Step 3. Regression'!$D$18)*C3931</f>
        <v>5.9986960458616565</v>
      </c>
      <c r="G3931" s="11">
        <f ca="1">('Step 3. Regression'!$G$18*E3931^2+'Step 3. Regression'!$H$18*E3931+'Step 3. Regression'!$I$18)*D3931</f>
        <v>2.7935172335022607</v>
      </c>
    </row>
    <row r="3932" spans="1:7" x14ac:dyDescent="0.25">
      <c r="A3932" s="8">
        <f>IF(ISBLANK('Step 1.4 CNY OAT'!A3932),"-",'Step 1.4 CNY OAT'!A3932)</f>
        <v>43264.791666666664</v>
      </c>
      <c r="B3932" s="26">
        <f t="shared" si="79"/>
        <v>163</v>
      </c>
      <c r="C3932" s="67" cm="1">
        <f t="array" ref="C3932">INDEX('Step 5. Daily Avg Schedule Calc'!$A$2:$D$169,(WEEKDAY(A3932)-1)*24+HOUR(A3932)+1,3)</f>
        <v>1</v>
      </c>
      <c r="D3932" s="67" cm="1">
        <f t="array" ref="D3932">INDEX('Step 5. Daily Avg Schedule Calc'!$A$2:$D$169,(WEEKDAY(A3932)-1)*24+HOUR(A3932)+1,4)</f>
        <v>1</v>
      </c>
      <c r="E3932">
        <f>VLOOKUP(A3932,'Step 1.4 CNY OAT'!$A$1:$B$8761,2)</f>
        <v>81</v>
      </c>
      <c r="F3932" s="11">
        <f ca="1">('Step 3. Regression'!$B$18*E3932^2+'Step 3. Regression'!$C$18*E3932+'Step 3. Regression'!$D$18)*C3932</f>
        <v>6.5846748580809322</v>
      </c>
      <c r="G3932" s="11">
        <f ca="1">('Step 3. Regression'!$G$18*E3932^2+'Step 3. Regression'!$H$18*E3932+'Step 3. Regression'!$I$18)*D3932</f>
        <v>2.9152469745843854</v>
      </c>
    </row>
    <row r="3933" spans="1:7" x14ac:dyDescent="0.25">
      <c r="A3933" s="8">
        <f>IF(ISBLANK('Step 1.4 CNY OAT'!A3933),"-",'Step 1.4 CNY OAT'!A3933)</f>
        <v>43264.833333333336</v>
      </c>
      <c r="B3933" s="26">
        <f t="shared" si="79"/>
        <v>163</v>
      </c>
      <c r="C3933" s="67" cm="1">
        <f t="array" ref="C3933">INDEX('Step 5. Daily Avg Schedule Calc'!$A$2:$D$169,(WEEKDAY(A3933)-1)*24+HOUR(A3933)+1,3)</f>
        <v>1</v>
      </c>
      <c r="D3933" s="67" cm="1">
        <f t="array" ref="D3933">INDEX('Step 5. Daily Avg Schedule Calc'!$A$2:$D$169,(WEEKDAY(A3933)-1)*24+HOUR(A3933)+1,4)</f>
        <v>1</v>
      </c>
      <c r="E3933">
        <f>VLOOKUP(A3933,'Step 1.4 CNY OAT'!$A$1:$B$8761,2)</f>
        <v>80</v>
      </c>
      <c r="F3933" s="11">
        <f ca="1">('Step 3. Regression'!$B$18*E3933^2+'Step 3. Regression'!$C$18*E3933+'Step 3. Regression'!$D$18)*C3933</f>
        <v>6.4748863842212625</v>
      </c>
      <c r="G3933" s="11">
        <f ca="1">('Step 3. Regression'!$G$18*E3933^2+'Step 3. Regression'!$H$18*E3933+'Step 3. Regression'!$I$18)*D3933</f>
        <v>2.8918403702678326</v>
      </c>
    </row>
    <row r="3934" spans="1:7" x14ac:dyDescent="0.25">
      <c r="A3934" s="8">
        <f>IF(ISBLANK('Step 1.4 CNY OAT'!A3934),"-",'Step 1.4 CNY OAT'!A3934)</f>
        <v>43264.875</v>
      </c>
      <c r="B3934" s="26">
        <f t="shared" si="79"/>
        <v>163</v>
      </c>
      <c r="C3934" s="67" cm="1">
        <f t="array" ref="C3934">INDEX('Step 5. Daily Avg Schedule Calc'!$A$2:$D$169,(WEEKDAY(A3934)-1)*24+HOUR(A3934)+1,3)</f>
        <v>1</v>
      </c>
      <c r="D3934" s="67" cm="1">
        <f t="array" ref="D3934">INDEX('Step 5. Daily Avg Schedule Calc'!$A$2:$D$169,(WEEKDAY(A3934)-1)*24+HOUR(A3934)+1,4)</f>
        <v>1</v>
      </c>
      <c r="E3934">
        <f>VLOOKUP(A3934,'Step 1.4 CNY OAT'!$A$1:$B$8761,2)</f>
        <v>79</v>
      </c>
      <c r="F3934" s="11">
        <f ca="1">('Step 3. Regression'!$B$18*E3934^2+'Step 3. Regression'!$C$18*E3934+'Step 3. Regression'!$D$18)*C3934</f>
        <v>6.3699480457575071</v>
      </c>
      <c r="G3934" s="11">
        <f ca="1">('Step 3. Regression'!$G$18*E3934^2+'Step 3. Regression'!$H$18*E3934+'Step 3. Regression'!$I$18)*D3934</f>
        <v>2.8696810916057589</v>
      </c>
    </row>
    <row r="3935" spans="1:7" x14ac:dyDescent="0.25">
      <c r="A3935" s="8">
        <f>IF(ISBLANK('Step 1.4 CNY OAT'!A3935),"-",'Step 1.4 CNY OAT'!A3935)</f>
        <v>43264.916666666664</v>
      </c>
      <c r="B3935" s="26">
        <f t="shared" si="79"/>
        <v>163</v>
      </c>
      <c r="C3935" s="67" cm="1">
        <f t="array" ref="C3935">INDEX('Step 5. Daily Avg Schedule Calc'!$A$2:$D$169,(WEEKDAY(A3935)-1)*24+HOUR(A3935)+1,3)</f>
        <v>1</v>
      </c>
      <c r="D3935" s="67" cm="1">
        <f t="array" ref="D3935">INDEX('Step 5. Daily Avg Schedule Calc'!$A$2:$D$169,(WEEKDAY(A3935)-1)*24+HOUR(A3935)+1,4)</f>
        <v>1</v>
      </c>
      <c r="E3935">
        <f>VLOOKUP(A3935,'Step 1.4 CNY OAT'!$A$1:$B$8761,2)</f>
        <v>79</v>
      </c>
      <c r="F3935" s="11">
        <f ca="1">('Step 3. Regression'!$B$18*E3935^2+'Step 3. Regression'!$C$18*E3935+'Step 3. Regression'!$D$18)*C3935</f>
        <v>6.3699480457575071</v>
      </c>
      <c r="G3935" s="11">
        <f ca="1">('Step 3. Regression'!$G$18*E3935^2+'Step 3. Regression'!$H$18*E3935+'Step 3. Regression'!$I$18)*D3935</f>
        <v>2.8696810916057589</v>
      </c>
    </row>
    <row r="3936" spans="1:7" x14ac:dyDescent="0.25">
      <c r="A3936" s="8">
        <f>IF(ISBLANK('Step 1.4 CNY OAT'!A3936),"-",'Step 1.4 CNY OAT'!A3936)</f>
        <v>43264.958333333336</v>
      </c>
      <c r="B3936" s="26">
        <f t="shared" si="79"/>
        <v>163</v>
      </c>
      <c r="C3936" s="67" cm="1">
        <f t="array" ref="C3936">INDEX('Step 5. Daily Avg Schedule Calc'!$A$2:$D$169,(WEEKDAY(A3936)-1)*24+HOUR(A3936)+1,3)</f>
        <v>1</v>
      </c>
      <c r="D3936" s="67" cm="1">
        <f t="array" ref="D3936">INDEX('Step 5. Daily Avg Schedule Calc'!$A$2:$D$169,(WEEKDAY(A3936)-1)*24+HOUR(A3936)+1,4)</f>
        <v>1</v>
      </c>
      <c r="E3936">
        <f>VLOOKUP(A3936,'Step 1.4 CNY OAT'!$A$1:$B$8761,2)</f>
        <v>77</v>
      </c>
      <c r="F3936" s="11">
        <f ca="1">('Step 3. Regression'!$B$18*E3936^2+'Step 3. Regression'!$C$18*E3936+'Step 3. Regression'!$D$18)*C3936</f>
        <v>6.1746217750177479</v>
      </c>
      <c r="G3936" s="11">
        <f ca="1">('Step 3. Regression'!$G$18*E3936^2+'Step 3. Regression'!$H$18*E3936+'Step 3. Regression'!$I$18)*D3936</f>
        <v>2.8291045112450504</v>
      </c>
    </row>
    <row r="3937" spans="1:7" x14ac:dyDescent="0.25">
      <c r="A3937" s="8">
        <f>IF(ISBLANK('Step 1.4 CNY OAT'!A3937),"-",'Step 1.4 CNY OAT'!A3937)</f>
        <v>43265</v>
      </c>
      <c r="B3937" s="26">
        <f t="shared" si="79"/>
        <v>164</v>
      </c>
      <c r="C3937" s="67" cm="1">
        <f t="array" ref="C3937">INDEX('Step 5. Daily Avg Schedule Calc'!$A$2:$D$169,(WEEKDAY(A3937)-1)*24+HOUR(A3937)+1,3)</f>
        <v>1</v>
      </c>
      <c r="D3937" s="67" cm="1">
        <f t="array" ref="D3937">INDEX('Step 5. Daily Avg Schedule Calc'!$A$2:$D$169,(WEEKDAY(A3937)-1)*24+HOUR(A3937)+1,4)</f>
        <v>1</v>
      </c>
      <c r="E3937">
        <f>VLOOKUP(A3937,'Step 1.4 CNY OAT'!$A$1:$B$8761,2)</f>
        <v>77</v>
      </c>
      <c r="F3937" s="11">
        <f ca="1">('Step 3. Regression'!$B$18*E3937^2+'Step 3. Regression'!$C$18*E3937+'Step 3. Regression'!$D$18)*C3937</f>
        <v>6.1746217750177479</v>
      </c>
      <c r="G3937" s="11">
        <f ca="1">('Step 3. Regression'!$G$18*E3937^2+'Step 3. Regression'!$H$18*E3937+'Step 3. Regression'!$I$18)*D3937</f>
        <v>2.8291045112450504</v>
      </c>
    </row>
    <row r="3938" spans="1:7" x14ac:dyDescent="0.25">
      <c r="A3938" s="8">
        <f>IF(ISBLANK('Step 1.4 CNY OAT'!A3938),"-",'Step 1.4 CNY OAT'!A3938)</f>
        <v>43265.041666666664</v>
      </c>
      <c r="B3938" s="26">
        <f t="shared" si="79"/>
        <v>164</v>
      </c>
      <c r="C3938" s="67" cm="1">
        <f t="array" ref="C3938">INDEX('Step 5. Daily Avg Schedule Calc'!$A$2:$D$169,(WEEKDAY(A3938)-1)*24+HOUR(A3938)+1,3)</f>
        <v>1</v>
      </c>
      <c r="D3938" s="67" cm="1">
        <f t="array" ref="D3938">INDEX('Step 5. Daily Avg Schedule Calc'!$A$2:$D$169,(WEEKDAY(A3938)-1)*24+HOUR(A3938)+1,4)</f>
        <v>1</v>
      </c>
      <c r="E3938">
        <f>VLOOKUP(A3938,'Step 1.4 CNY OAT'!$A$1:$B$8761,2)</f>
        <v>77</v>
      </c>
      <c r="F3938" s="11">
        <f ca="1">('Step 3. Regression'!$B$18*E3938^2+'Step 3. Regression'!$C$18*E3938+'Step 3. Regression'!$D$18)*C3938</f>
        <v>6.1746217750177479</v>
      </c>
      <c r="G3938" s="11">
        <f ca="1">('Step 3. Regression'!$G$18*E3938^2+'Step 3. Regression'!$H$18*E3938+'Step 3. Regression'!$I$18)*D3938</f>
        <v>2.8291045112450504</v>
      </c>
    </row>
    <row r="3939" spans="1:7" x14ac:dyDescent="0.25">
      <c r="A3939" s="8">
        <f>IF(ISBLANK('Step 1.4 CNY OAT'!A3939),"-",'Step 1.4 CNY OAT'!A3939)</f>
        <v>43265.083333333336</v>
      </c>
      <c r="B3939" s="26">
        <f t="shared" si="79"/>
        <v>164</v>
      </c>
      <c r="C3939" s="67" cm="1">
        <f t="array" ref="C3939">INDEX('Step 5. Daily Avg Schedule Calc'!$A$2:$D$169,(WEEKDAY(A3939)-1)*24+HOUR(A3939)+1,3)</f>
        <v>1</v>
      </c>
      <c r="D3939" s="67" cm="1">
        <f t="array" ref="D3939">INDEX('Step 5. Daily Avg Schedule Calc'!$A$2:$D$169,(WEEKDAY(A3939)-1)*24+HOUR(A3939)+1,4)</f>
        <v>1</v>
      </c>
      <c r="E3939">
        <f>VLOOKUP(A3939,'Step 1.4 CNY OAT'!$A$1:$B$8761,2)</f>
        <v>76</v>
      </c>
      <c r="F3939" s="11">
        <f ca="1">('Step 3. Regression'!$B$18*E3939^2+'Step 3. Regression'!$C$18*E3939+'Step 3. Regression'!$D$18)*C3939</f>
        <v>6.0842338427417459</v>
      </c>
      <c r="G3939" s="11">
        <f ca="1">('Step 3. Regression'!$G$18*E3939^2+'Step 3. Regression'!$H$18*E3939+'Step 3. Regression'!$I$18)*D3939</f>
        <v>2.8106872095464155</v>
      </c>
    </row>
    <row r="3940" spans="1:7" x14ac:dyDescent="0.25">
      <c r="A3940" s="8">
        <f>IF(ISBLANK('Step 1.4 CNY OAT'!A3940),"-",'Step 1.4 CNY OAT'!A3940)</f>
        <v>43265.125</v>
      </c>
      <c r="B3940" s="26">
        <f t="shared" si="79"/>
        <v>164</v>
      </c>
      <c r="C3940" s="67" cm="1">
        <f t="array" ref="C3940">INDEX('Step 5. Daily Avg Schedule Calc'!$A$2:$D$169,(WEEKDAY(A3940)-1)*24+HOUR(A3940)+1,3)</f>
        <v>1</v>
      </c>
      <c r="D3940" s="67" cm="1">
        <f t="array" ref="D3940">INDEX('Step 5. Daily Avg Schedule Calc'!$A$2:$D$169,(WEEKDAY(A3940)-1)*24+HOUR(A3940)+1,4)</f>
        <v>1</v>
      </c>
      <c r="E3940">
        <f>VLOOKUP(A3940,'Step 1.4 CNY OAT'!$A$1:$B$8761,2)</f>
        <v>75</v>
      </c>
      <c r="F3940" s="11">
        <f ca="1">('Step 3. Regression'!$B$18*E3940^2+'Step 3. Regression'!$C$18*E3940+'Step 3. Regression'!$D$18)*C3940</f>
        <v>5.9986960458616565</v>
      </c>
      <c r="G3940" s="11">
        <f ca="1">('Step 3. Regression'!$G$18*E3940^2+'Step 3. Regression'!$H$18*E3940+'Step 3. Regression'!$I$18)*D3940</f>
        <v>2.7935172335022607</v>
      </c>
    </row>
    <row r="3941" spans="1:7" x14ac:dyDescent="0.25">
      <c r="A3941" s="8">
        <f>IF(ISBLANK('Step 1.4 CNY OAT'!A3941),"-",'Step 1.4 CNY OAT'!A3941)</f>
        <v>43265.166666666664</v>
      </c>
      <c r="B3941" s="26">
        <f t="shared" si="79"/>
        <v>164</v>
      </c>
      <c r="C3941" s="67" cm="1">
        <f t="array" ref="C3941">INDEX('Step 5. Daily Avg Schedule Calc'!$A$2:$D$169,(WEEKDAY(A3941)-1)*24+HOUR(A3941)+1,3)</f>
        <v>1</v>
      </c>
      <c r="D3941" s="67" cm="1">
        <f t="array" ref="D3941">INDEX('Step 5. Daily Avg Schedule Calc'!$A$2:$D$169,(WEEKDAY(A3941)-1)*24+HOUR(A3941)+1,4)</f>
        <v>1</v>
      </c>
      <c r="E3941">
        <f>VLOOKUP(A3941,'Step 1.4 CNY OAT'!$A$1:$B$8761,2)</f>
        <v>73</v>
      </c>
      <c r="F3941" s="11">
        <f ca="1">('Step 3. Regression'!$B$18*E3941^2+'Step 3. Regression'!$C$18*E3941+'Step 3. Regression'!$D$18)*C3941</f>
        <v>5.8421708582892293</v>
      </c>
      <c r="G3941" s="11">
        <f ca="1">('Step 3. Regression'!$G$18*E3941^2+'Step 3. Regression'!$H$18*E3941+'Step 3. Regression'!$I$18)*D3941</f>
        <v>2.7629192583773894</v>
      </c>
    </row>
    <row r="3942" spans="1:7" x14ac:dyDescent="0.25">
      <c r="A3942" s="8">
        <f>IF(ISBLANK('Step 1.4 CNY OAT'!A3942),"-",'Step 1.4 CNY OAT'!A3942)</f>
        <v>43265.208333333336</v>
      </c>
      <c r="B3942" s="26">
        <f t="shared" si="79"/>
        <v>164</v>
      </c>
      <c r="C3942" s="67" cm="1">
        <f t="array" ref="C3942">INDEX('Step 5. Daily Avg Schedule Calc'!$A$2:$D$169,(WEEKDAY(A3942)-1)*24+HOUR(A3942)+1,3)</f>
        <v>1</v>
      </c>
      <c r="D3942" s="67" cm="1">
        <f t="array" ref="D3942">INDEX('Step 5. Daily Avg Schedule Calc'!$A$2:$D$169,(WEEKDAY(A3942)-1)*24+HOUR(A3942)+1,4)</f>
        <v>1</v>
      </c>
      <c r="E3942">
        <f>VLOOKUP(A3942,'Step 1.4 CNY OAT'!$A$1:$B$8761,2)</f>
        <v>71</v>
      </c>
      <c r="F3942" s="11">
        <f ca="1">('Step 3. Regression'!$B$18*E3942^2+'Step 3. Regression'!$C$18*E3942+'Step 3. Regression'!$D$18)*C3942</f>
        <v>5.7050462123004699</v>
      </c>
      <c r="G3942" s="11">
        <f ca="1">('Step 3. Regression'!$G$18*E3942^2+'Step 3. Regression'!$H$18*E3942+'Step 3. Regression'!$I$18)*D3942</f>
        <v>2.7373105858704356</v>
      </c>
    </row>
    <row r="3943" spans="1:7" x14ac:dyDescent="0.25">
      <c r="A3943" s="8">
        <f>IF(ISBLANK('Step 1.4 CNY OAT'!A3943),"-",'Step 1.4 CNY OAT'!A3943)</f>
        <v>43265.25</v>
      </c>
      <c r="B3943" s="26">
        <f t="shared" si="79"/>
        <v>164</v>
      </c>
      <c r="C3943" s="67" cm="1">
        <f t="array" ref="C3943">INDEX('Step 5. Daily Avg Schedule Calc'!$A$2:$D$169,(WEEKDAY(A3943)-1)*24+HOUR(A3943)+1,3)</f>
        <v>1</v>
      </c>
      <c r="D3943" s="67" cm="1">
        <f t="array" ref="D3943">INDEX('Step 5. Daily Avg Schedule Calc'!$A$2:$D$169,(WEEKDAY(A3943)-1)*24+HOUR(A3943)+1,4)</f>
        <v>1</v>
      </c>
      <c r="E3943">
        <f>VLOOKUP(A3943,'Step 1.4 CNY OAT'!$A$1:$B$8761,2)</f>
        <v>72</v>
      </c>
      <c r="F3943" s="11">
        <f ca="1">('Step 3. Regression'!$B$18*E3943^2+'Step 3. Regression'!$C$18*E3943+'Step 3. Regression'!$D$18)*C3943</f>
        <v>5.7711834675968934</v>
      </c>
      <c r="G3943" s="11">
        <f ca="1">('Step 3. Regression'!$G$18*E3943^2+'Step 3. Regression'!$H$18*E3943+'Step 3. Regression'!$I$18)*D3943</f>
        <v>2.7494912592966725</v>
      </c>
    </row>
    <row r="3944" spans="1:7" x14ac:dyDescent="0.25">
      <c r="A3944" s="8">
        <f>IF(ISBLANK('Step 1.4 CNY OAT'!A3944),"-",'Step 1.4 CNY OAT'!A3944)</f>
        <v>43265.291666666664</v>
      </c>
      <c r="B3944" s="26">
        <f t="shared" si="79"/>
        <v>164</v>
      </c>
      <c r="C3944" s="67" cm="1">
        <f t="array" ref="C3944">INDEX('Step 5. Daily Avg Schedule Calc'!$A$2:$D$169,(WEEKDAY(A3944)-1)*24+HOUR(A3944)+1,3)</f>
        <v>1</v>
      </c>
      <c r="D3944" s="67" cm="1">
        <f t="array" ref="D3944">INDEX('Step 5. Daily Avg Schedule Calc'!$A$2:$D$169,(WEEKDAY(A3944)-1)*24+HOUR(A3944)+1,4)</f>
        <v>1</v>
      </c>
      <c r="E3944">
        <f>VLOOKUP(A3944,'Step 1.4 CNY OAT'!$A$1:$B$8761,2)</f>
        <v>70</v>
      </c>
      <c r="F3944" s="11">
        <f ca="1">('Step 3. Regression'!$B$18*E3944^2+'Step 3. Regression'!$C$18*E3944+'Step 3. Regression'!$D$18)*C3944</f>
        <v>5.6437590923999679</v>
      </c>
      <c r="G3944" s="11">
        <f ca="1">('Step 3. Regression'!$G$18*E3944^2+'Step 3. Regression'!$H$18*E3944+'Step 3. Regression'!$I$18)*D3944</f>
        <v>2.7263772380986788</v>
      </c>
    </row>
    <row r="3945" spans="1:7" x14ac:dyDescent="0.25">
      <c r="A3945" s="8">
        <f>IF(ISBLANK('Step 1.4 CNY OAT'!A3945),"-",'Step 1.4 CNY OAT'!A3945)</f>
        <v>43265.333333333336</v>
      </c>
      <c r="B3945" s="26">
        <f t="shared" si="79"/>
        <v>164</v>
      </c>
      <c r="C3945" s="67" cm="1">
        <f t="array" ref="C3945">INDEX('Step 5. Daily Avg Schedule Calc'!$A$2:$D$169,(WEEKDAY(A3945)-1)*24+HOUR(A3945)+1,3)</f>
        <v>1</v>
      </c>
      <c r="D3945" s="67" cm="1">
        <f t="array" ref="D3945">INDEX('Step 5. Daily Avg Schedule Calc'!$A$2:$D$169,(WEEKDAY(A3945)-1)*24+HOUR(A3945)+1,4)</f>
        <v>1</v>
      </c>
      <c r="E3945">
        <f>VLOOKUP(A3945,'Step 1.4 CNY OAT'!$A$1:$B$8761,2)</f>
        <v>71</v>
      </c>
      <c r="F3945" s="11">
        <f ca="1">('Step 3. Regression'!$B$18*E3945^2+'Step 3. Regression'!$C$18*E3945+'Step 3. Regression'!$D$18)*C3945</f>
        <v>5.7050462123004699</v>
      </c>
      <c r="G3945" s="11">
        <f ca="1">('Step 3. Regression'!$G$18*E3945^2+'Step 3. Regression'!$H$18*E3945+'Step 3. Regression'!$I$18)*D3945</f>
        <v>2.7373105858704356</v>
      </c>
    </row>
    <row r="3946" spans="1:7" x14ac:dyDescent="0.25">
      <c r="A3946" s="8">
        <f>IF(ISBLANK('Step 1.4 CNY OAT'!A3946),"-",'Step 1.4 CNY OAT'!A3946)</f>
        <v>43265.375</v>
      </c>
      <c r="B3946" s="26">
        <f t="shared" si="79"/>
        <v>164</v>
      </c>
      <c r="C3946" s="67" cm="1">
        <f t="array" ref="C3946">INDEX('Step 5. Daily Avg Schedule Calc'!$A$2:$D$169,(WEEKDAY(A3946)-1)*24+HOUR(A3946)+1,3)</f>
        <v>1</v>
      </c>
      <c r="D3946" s="67" cm="1">
        <f t="array" ref="D3946">INDEX('Step 5. Daily Avg Schedule Calc'!$A$2:$D$169,(WEEKDAY(A3946)-1)*24+HOUR(A3946)+1,4)</f>
        <v>1</v>
      </c>
      <c r="E3946">
        <f>VLOOKUP(A3946,'Step 1.4 CNY OAT'!$A$1:$B$8761,2)</f>
        <v>73</v>
      </c>
      <c r="F3946" s="11">
        <f ca="1">('Step 3. Regression'!$B$18*E3946^2+'Step 3. Regression'!$C$18*E3946+'Step 3. Regression'!$D$18)*C3946</f>
        <v>5.8421708582892293</v>
      </c>
      <c r="G3946" s="11">
        <f ca="1">('Step 3. Regression'!$G$18*E3946^2+'Step 3. Regression'!$H$18*E3946+'Step 3. Regression'!$I$18)*D3946</f>
        <v>2.7629192583773894</v>
      </c>
    </row>
    <row r="3947" spans="1:7" x14ac:dyDescent="0.25">
      <c r="A3947" s="8">
        <f>IF(ISBLANK('Step 1.4 CNY OAT'!A3947),"-",'Step 1.4 CNY OAT'!A3947)</f>
        <v>43265.416666666664</v>
      </c>
      <c r="B3947" s="26">
        <f t="shared" si="79"/>
        <v>164</v>
      </c>
      <c r="C3947" s="67" cm="1">
        <f t="array" ref="C3947">INDEX('Step 5. Daily Avg Schedule Calc'!$A$2:$D$169,(WEEKDAY(A3947)-1)*24+HOUR(A3947)+1,3)</f>
        <v>1</v>
      </c>
      <c r="D3947" s="67" cm="1">
        <f t="array" ref="D3947">INDEX('Step 5. Daily Avg Schedule Calc'!$A$2:$D$169,(WEEKDAY(A3947)-1)*24+HOUR(A3947)+1,4)</f>
        <v>1</v>
      </c>
      <c r="E3947">
        <f>VLOOKUP(A3947,'Step 1.4 CNY OAT'!$A$1:$B$8761,2)</f>
        <v>75</v>
      </c>
      <c r="F3947" s="11">
        <f ca="1">('Step 3. Regression'!$B$18*E3947^2+'Step 3. Regression'!$C$18*E3947+'Step 3. Regression'!$D$18)*C3947</f>
        <v>5.9986960458616565</v>
      </c>
      <c r="G3947" s="11">
        <f ca="1">('Step 3. Regression'!$G$18*E3947^2+'Step 3. Regression'!$H$18*E3947+'Step 3. Regression'!$I$18)*D3947</f>
        <v>2.7935172335022607</v>
      </c>
    </row>
    <row r="3948" spans="1:7" x14ac:dyDescent="0.25">
      <c r="A3948" s="8">
        <f>IF(ISBLANK('Step 1.4 CNY OAT'!A3948),"-",'Step 1.4 CNY OAT'!A3948)</f>
        <v>43265.458333333336</v>
      </c>
      <c r="B3948" s="26">
        <f t="shared" si="79"/>
        <v>164</v>
      </c>
      <c r="C3948" s="67" cm="1">
        <f t="array" ref="C3948">INDEX('Step 5. Daily Avg Schedule Calc'!$A$2:$D$169,(WEEKDAY(A3948)-1)*24+HOUR(A3948)+1,3)</f>
        <v>1</v>
      </c>
      <c r="D3948" s="67" cm="1">
        <f t="array" ref="D3948">INDEX('Step 5. Daily Avg Schedule Calc'!$A$2:$D$169,(WEEKDAY(A3948)-1)*24+HOUR(A3948)+1,4)</f>
        <v>1</v>
      </c>
      <c r="E3948">
        <f>VLOOKUP(A3948,'Step 1.4 CNY OAT'!$A$1:$B$8761,2)</f>
        <v>77</v>
      </c>
      <c r="F3948" s="11">
        <f ca="1">('Step 3. Regression'!$B$18*E3948^2+'Step 3. Regression'!$C$18*E3948+'Step 3. Regression'!$D$18)*C3948</f>
        <v>6.1746217750177479</v>
      </c>
      <c r="G3948" s="11">
        <f ca="1">('Step 3. Regression'!$G$18*E3948^2+'Step 3. Regression'!$H$18*E3948+'Step 3. Regression'!$I$18)*D3948</f>
        <v>2.8291045112450504</v>
      </c>
    </row>
    <row r="3949" spans="1:7" x14ac:dyDescent="0.25">
      <c r="A3949" s="8">
        <f>IF(ISBLANK('Step 1.4 CNY OAT'!A3949),"-",'Step 1.4 CNY OAT'!A3949)</f>
        <v>43265.5</v>
      </c>
      <c r="B3949" s="26">
        <f t="shared" si="79"/>
        <v>164</v>
      </c>
      <c r="C3949" s="67" cm="1">
        <f t="array" ref="C3949">INDEX('Step 5. Daily Avg Schedule Calc'!$A$2:$D$169,(WEEKDAY(A3949)-1)*24+HOUR(A3949)+1,3)</f>
        <v>1</v>
      </c>
      <c r="D3949" s="67" cm="1">
        <f t="array" ref="D3949">INDEX('Step 5. Daily Avg Schedule Calc'!$A$2:$D$169,(WEEKDAY(A3949)-1)*24+HOUR(A3949)+1,4)</f>
        <v>1</v>
      </c>
      <c r="E3949">
        <f>VLOOKUP(A3949,'Step 1.4 CNY OAT'!$A$1:$B$8761,2)</f>
        <v>81</v>
      </c>
      <c r="F3949" s="11">
        <f ca="1">('Step 3. Regression'!$B$18*E3949^2+'Step 3. Regression'!$C$18*E3949+'Step 3. Regression'!$D$18)*C3949</f>
        <v>6.5846748580809322</v>
      </c>
      <c r="G3949" s="11">
        <f ca="1">('Step 3. Regression'!$G$18*E3949^2+'Step 3. Regression'!$H$18*E3949+'Step 3. Regression'!$I$18)*D3949</f>
        <v>2.9152469745843854</v>
      </c>
    </row>
    <row r="3950" spans="1:7" x14ac:dyDescent="0.25">
      <c r="A3950" s="8">
        <f>IF(ISBLANK('Step 1.4 CNY OAT'!A3950),"-",'Step 1.4 CNY OAT'!A3950)</f>
        <v>43265.541666666664</v>
      </c>
      <c r="B3950" s="26">
        <f t="shared" si="79"/>
        <v>164</v>
      </c>
      <c r="C3950" s="67" cm="1">
        <f t="array" ref="C3950">INDEX('Step 5. Daily Avg Schedule Calc'!$A$2:$D$169,(WEEKDAY(A3950)-1)*24+HOUR(A3950)+1,3)</f>
        <v>1</v>
      </c>
      <c r="D3950" s="67" cm="1">
        <f t="array" ref="D3950">INDEX('Step 5. Daily Avg Schedule Calc'!$A$2:$D$169,(WEEKDAY(A3950)-1)*24+HOUR(A3950)+1,4)</f>
        <v>1</v>
      </c>
      <c r="E3950">
        <f>VLOOKUP(A3950,'Step 1.4 CNY OAT'!$A$1:$B$8761,2)</f>
        <v>81</v>
      </c>
      <c r="F3950" s="11">
        <f ca="1">('Step 3. Regression'!$B$18*E3950^2+'Step 3. Regression'!$C$18*E3950+'Step 3. Regression'!$D$18)*C3950</f>
        <v>6.5846748580809322</v>
      </c>
      <c r="G3950" s="11">
        <f ca="1">('Step 3. Regression'!$G$18*E3950^2+'Step 3. Regression'!$H$18*E3950+'Step 3. Regression'!$I$18)*D3950</f>
        <v>2.9152469745843854</v>
      </c>
    </row>
    <row r="3951" spans="1:7" x14ac:dyDescent="0.25">
      <c r="A3951" s="8">
        <f>IF(ISBLANK('Step 1.4 CNY OAT'!A3951),"-",'Step 1.4 CNY OAT'!A3951)</f>
        <v>43265.583333333336</v>
      </c>
      <c r="B3951" s="26">
        <f t="shared" si="79"/>
        <v>164</v>
      </c>
      <c r="C3951" s="67" cm="1">
        <f t="array" ref="C3951">INDEX('Step 5. Daily Avg Schedule Calc'!$A$2:$D$169,(WEEKDAY(A3951)-1)*24+HOUR(A3951)+1,3)</f>
        <v>1</v>
      </c>
      <c r="D3951" s="67" cm="1">
        <f t="array" ref="D3951">INDEX('Step 5. Daily Avg Schedule Calc'!$A$2:$D$169,(WEEKDAY(A3951)-1)*24+HOUR(A3951)+1,4)</f>
        <v>1</v>
      </c>
      <c r="E3951">
        <f>VLOOKUP(A3951,'Step 1.4 CNY OAT'!$A$1:$B$8761,2)</f>
        <v>82</v>
      </c>
      <c r="F3951" s="11">
        <f ca="1">('Step 3. Regression'!$B$18*E3951^2+'Step 3. Regression'!$C$18*E3951+'Step 3. Regression'!$D$18)*C3951</f>
        <v>6.6993134673365216</v>
      </c>
      <c r="G3951" s="11">
        <f ca="1">('Step 3. Regression'!$G$18*E3951^2+'Step 3. Regression'!$H$18*E3951+'Step 3. Regression'!$I$18)*D3951</f>
        <v>2.9399009045554179</v>
      </c>
    </row>
    <row r="3952" spans="1:7" x14ac:dyDescent="0.25">
      <c r="A3952" s="8">
        <f>IF(ISBLANK('Step 1.4 CNY OAT'!A3952),"-",'Step 1.4 CNY OAT'!A3952)</f>
        <v>43265.625</v>
      </c>
      <c r="B3952" s="26">
        <f t="shared" si="79"/>
        <v>164</v>
      </c>
      <c r="C3952" s="67" cm="1">
        <f t="array" ref="C3952">INDEX('Step 5. Daily Avg Schedule Calc'!$A$2:$D$169,(WEEKDAY(A3952)-1)*24+HOUR(A3952)+1,3)</f>
        <v>1</v>
      </c>
      <c r="D3952" s="67" cm="1">
        <f t="array" ref="D3952">INDEX('Step 5. Daily Avg Schedule Calc'!$A$2:$D$169,(WEEKDAY(A3952)-1)*24+HOUR(A3952)+1,4)</f>
        <v>1</v>
      </c>
      <c r="E3952">
        <f>VLOOKUP(A3952,'Step 1.4 CNY OAT'!$A$1:$B$8761,2)</f>
        <v>82</v>
      </c>
      <c r="F3952" s="11">
        <f ca="1">('Step 3. Regression'!$B$18*E3952^2+'Step 3. Regression'!$C$18*E3952+'Step 3. Regression'!$D$18)*C3952</f>
        <v>6.6993134673365216</v>
      </c>
      <c r="G3952" s="11">
        <f ca="1">('Step 3. Regression'!$G$18*E3952^2+'Step 3. Regression'!$H$18*E3952+'Step 3. Regression'!$I$18)*D3952</f>
        <v>2.9399009045554179</v>
      </c>
    </row>
    <row r="3953" spans="1:7" x14ac:dyDescent="0.25">
      <c r="A3953" s="8">
        <f>IF(ISBLANK('Step 1.4 CNY OAT'!A3953),"-",'Step 1.4 CNY OAT'!A3953)</f>
        <v>43265.666666666664</v>
      </c>
      <c r="B3953" s="26">
        <f t="shared" si="79"/>
        <v>164</v>
      </c>
      <c r="C3953" s="67" cm="1">
        <f t="array" ref="C3953">INDEX('Step 5. Daily Avg Schedule Calc'!$A$2:$D$169,(WEEKDAY(A3953)-1)*24+HOUR(A3953)+1,3)</f>
        <v>1</v>
      </c>
      <c r="D3953" s="67" cm="1">
        <f t="array" ref="D3953">INDEX('Step 5. Daily Avg Schedule Calc'!$A$2:$D$169,(WEEKDAY(A3953)-1)*24+HOUR(A3953)+1,4)</f>
        <v>1</v>
      </c>
      <c r="E3953">
        <f>VLOOKUP(A3953,'Step 1.4 CNY OAT'!$A$1:$B$8761,2)</f>
        <v>84</v>
      </c>
      <c r="F3953" s="11">
        <f ca="1">('Step 3. Regression'!$B$18*E3953^2+'Step 3. Regression'!$C$18*E3953+'Step 3. Regression'!$D$18)*C3953</f>
        <v>6.9431410920354448</v>
      </c>
      <c r="G3953" s="11">
        <f ca="1">('Step 3. Regression'!$G$18*E3953^2+'Step 3. Regression'!$H$18*E3953+'Step 3. Regression'!$I$18)*D3953</f>
        <v>2.9929507414609215</v>
      </c>
    </row>
    <row r="3954" spans="1:7" x14ac:dyDescent="0.25">
      <c r="A3954" s="8">
        <f>IF(ISBLANK('Step 1.4 CNY OAT'!A3954),"-",'Step 1.4 CNY OAT'!A3954)</f>
        <v>43265.708333333336</v>
      </c>
      <c r="B3954" s="26">
        <f t="shared" si="79"/>
        <v>164</v>
      </c>
      <c r="C3954" s="67" cm="1">
        <f t="array" ref="C3954">INDEX('Step 5. Daily Avg Schedule Calc'!$A$2:$D$169,(WEEKDAY(A3954)-1)*24+HOUR(A3954)+1,3)</f>
        <v>1</v>
      </c>
      <c r="D3954" s="67" cm="1">
        <f t="array" ref="D3954">INDEX('Step 5. Daily Avg Schedule Calc'!$A$2:$D$169,(WEEKDAY(A3954)-1)*24+HOUR(A3954)+1,4)</f>
        <v>1</v>
      </c>
      <c r="E3954">
        <f>VLOOKUP(A3954,'Step 1.4 CNY OAT'!$A$1:$B$8761,2)</f>
        <v>84</v>
      </c>
      <c r="F3954" s="11">
        <f ca="1">('Step 3. Regression'!$B$18*E3954^2+'Step 3. Regression'!$C$18*E3954+'Step 3. Regression'!$D$18)*C3954</f>
        <v>6.9431410920354448</v>
      </c>
      <c r="G3954" s="11">
        <f ca="1">('Step 3. Regression'!$G$18*E3954^2+'Step 3. Regression'!$H$18*E3954+'Step 3. Regression'!$I$18)*D3954</f>
        <v>2.9929507414609215</v>
      </c>
    </row>
    <row r="3955" spans="1:7" x14ac:dyDescent="0.25">
      <c r="A3955" s="8">
        <f>IF(ISBLANK('Step 1.4 CNY OAT'!A3955),"-",'Step 1.4 CNY OAT'!A3955)</f>
        <v>43265.75</v>
      </c>
      <c r="B3955" s="26">
        <f t="shared" si="79"/>
        <v>164</v>
      </c>
      <c r="C3955" s="67" cm="1">
        <f t="array" ref="C3955">INDEX('Step 5. Daily Avg Schedule Calc'!$A$2:$D$169,(WEEKDAY(A3955)-1)*24+HOUR(A3955)+1,3)</f>
        <v>1</v>
      </c>
      <c r="D3955" s="67" cm="1">
        <f t="array" ref="D3955">INDEX('Step 5. Daily Avg Schedule Calc'!$A$2:$D$169,(WEEKDAY(A3955)-1)*24+HOUR(A3955)+1,4)</f>
        <v>1</v>
      </c>
      <c r="E3955">
        <f>VLOOKUP(A3955,'Step 1.4 CNY OAT'!$A$1:$B$8761,2)</f>
        <v>82</v>
      </c>
      <c r="F3955" s="11">
        <f ca="1">('Step 3. Regression'!$B$18*E3955^2+'Step 3. Regression'!$C$18*E3955+'Step 3. Regression'!$D$18)*C3955</f>
        <v>6.6993134673365216</v>
      </c>
      <c r="G3955" s="11">
        <f ca="1">('Step 3. Regression'!$G$18*E3955^2+'Step 3. Regression'!$H$18*E3955+'Step 3. Regression'!$I$18)*D3955</f>
        <v>2.9399009045554179</v>
      </c>
    </row>
    <row r="3956" spans="1:7" x14ac:dyDescent="0.25">
      <c r="A3956" s="8">
        <f>IF(ISBLANK('Step 1.4 CNY OAT'!A3956),"-",'Step 1.4 CNY OAT'!A3956)</f>
        <v>43265.791666666664</v>
      </c>
      <c r="B3956" s="26">
        <f t="shared" si="79"/>
        <v>164</v>
      </c>
      <c r="C3956" s="67" cm="1">
        <f t="array" ref="C3956">INDEX('Step 5. Daily Avg Schedule Calc'!$A$2:$D$169,(WEEKDAY(A3956)-1)*24+HOUR(A3956)+1,3)</f>
        <v>1</v>
      </c>
      <c r="D3956" s="67" cm="1">
        <f t="array" ref="D3956">INDEX('Step 5. Daily Avg Schedule Calc'!$A$2:$D$169,(WEEKDAY(A3956)-1)*24+HOUR(A3956)+1,4)</f>
        <v>1</v>
      </c>
      <c r="E3956">
        <f>VLOOKUP(A3956,'Step 1.4 CNY OAT'!$A$1:$B$8761,2)</f>
        <v>82</v>
      </c>
      <c r="F3956" s="11">
        <f ca="1">('Step 3. Regression'!$B$18*E3956^2+'Step 3. Regression'!$C$18*E3956+'Step 3. Regression'!$D$18)*C3956</f>
        <v>6.6993134673365216</v>
      </c>
      <c r="G3956" s="11">
        <f ca="1">('Step 3. Regression'!$G$18*E3956^2+'Step 3. Regression'!$H$18*E3956+'Step 3. Regression'!$I$18)*D3956</f>
        <v>2.9399009045554179</v>
      </c>
    </row>
    <row r="3957" spans="1:7" x14ac:dyDescent="0.25">
      <c r="A3957" s="8">
        <f>IF(ISBLANK('Step 1.4 CNY OAT'!A3957),"-",'Step 1.4 CNY OAT'!A3957)</f>
        <v>43265.833333333336</v>
      </c>
      <c r="B3957" s="26">
        <f t="shared" si="79"/>
        <v>164</v>
      </c>
      <c r="C3957" s="67" cm="1">
        <f t="array" ref="C3957">INDEX('Step 5. Daily Avg Schedule Calc'!$A$2:$D$169,(WEEKDAY(A3957)-1)*24+HOUR(A3957)+1,3)</f>
        <v>1</v>
      </c>
      <c r="D3957" s="67" cm="1">
        <f t="array" ref="D3957">INDEX('Step 5. Daily Avg Schedule Calc'!$A$2:$D$169,(WEEKDAY(A3957)-1)*24+HOUR(A3957)+1,4)</f>
        <v>1</v>
      </c>
      <c r="E3957">
        <f>VLOOKUP(A3957,'Step 1.4 CNY OAT'!$A$1:$B$8761,2)</f>
        <v>81</v>
      </c>
      <c r="F3957" s="11">
        <f ca="1">('Step 3. Regression'!$B$18*E3957^2+'Step 3. Regression'!$C$18*E3957+'Step 3. Regression'!$D$18)*C3957</f>
        <v>6.5846748580809322</v>
      </c>
      <c r="G3957" s="11">
        <f ca="1">('Step 3. Regression'!$G$18*E3957^2+'Step 3. Regression'!$H$18*E3957+'Step 3. Regression'!$I$18)*D3957</f>
        <v>2.9152469745843854</v>
      </c>
    </row>
    <row r="3958" spans="1:7" x14ac:dyDescent="0.25">
      <c r="A3958" s="8">
        <f>IF(ISBLANK('Step 1.4 CNY OAT'!A3958),"-",'Step 1.4 CNY OAT'!A3958)</f>
        <v>43265.875</v>
      </c>
      <c r="B3958" s="26">
        <f t="shared" si="79"/>
        <v>164</v>
      </c>
      <c r="C3958" s="67" cm="1">
        <f t="array" ref="C3958">INDEX('Step 5. Daily Avg Schedule Calc'!$A$2:$D$169,(WEEKDAY(A3958)-1)*24+HOUR(A3958)+1,3)</f>
        <v>1</v>
      </c>
      <c r="D3958" s="67" cm="1">
        <f t="array" ref="D3958">INDEX('Step 5. Daily Avg Schedule Calc'!$A$2:$D$169,(WEEKDAY(A3958)-1)*24+HOUR(A3958)+1,4)</f>
        <v>1</v>
      </c>
      <c r="E3958">
        <f>VLOOKUP(A3958,'Step 1.4 CNY OAT'!$A$1:$B$8761,2)</f>
        <v>79</v>
      </c>
      <c r="F3958" s="11">
        <f ca="1">('Step 3. Regression'!$B$18*E3958^2+'Step 3. Regression'!$C$18*E3958+'Step 3. Regression'!$D$18)*C3958</f>
        <v>6.3699480457575071</v>
      </c>
      <c r="G3958" s="11">
        <f ca="1">('Step 3. Regression'!$G$18*E3958^2+'Step 3. Regression'!$H$18*E3958+'Step 3. Regression'!$I$18)*D3958</f>
        <v>2.8696810916057589</v>
      </c>
    </row>
    <row r="3959" spans="1:7" x14ac:dyDescent="0.25">
      <c r="A3959" s="8">
        <f>IF(ISBLANK('Step 1.4 CNY OAT'!A3959),"-",'Step 1.4 CNY OAT'!A3959)</f>
        <v>43265.916666666664</v>
      </c>
      <c r="B3959" s="26">
        <f t="shared" si="79"/>
        <v>164</v>
      </c>
      <c r="C3959" s="67" cm="1">
        <f t="array" ref="C3959">INDEX('Step 5. Daily Avg Schedule Calc'!$A$2:$D$169,(WEEKDAY(A3959)-1)*24+HOUR(A3959)+1,3)</f>
        <v>1</v>
      </c>
      <c r="D3959" s="67" cm="1">
        <f t="array" ref="D3959">INDEX('Step 5. Daily Avg Schedule Calc'!$A$2:$D$169,(WEEKDAY(A3959)-1)*24+HOUR(A3959)+1,4)</f>
        <v>1</v>
      </c>
      <c r="E3959">
        <f>VLOOKUP(A3959,'Step 1.4 CNY OAT'!$A$1:$B$8761,2)</f>
        <v>77</v>
      </c>
      <c r="F3959" s="11">
        <f ca="1">('Step 3. Regression'!$B$18*E3959^2+'Step 3. Regression'!$C$18*E3959+'Step 3. Regression'!$D$18)*C3959</f>
        <v>6.1746217750177479</v>
      </c>
      <c r="G3959" s="11">
        <f ca="1">('Step 3. Regression'!$G$18*E3959^2+'Step 3. Regression'!$H$18*E3959+'Step 3. Regression'!$I$18)*D3959</f>
        <v>2.8291045112450504</v>
      </c>
    </row>
    <row r="3960" spans="1:7" x14ac:dyDescent="0.25">
      <c r="A3960" s="8">
        <f>IF(ISBLANK('Step 1.4 CNY OAT'!A3960),"-",'Step 1.4 CNY OAT'!A3960)</f>
        <v>43265.958333333336</v>
      </c>
      <c r="B3960" s="26">
        <f t="shared" si="79"/>
        <v>164</v>
      </c>
      <c r="C3960" s="67" cm="1">
        <f t="array" ref="C3960">INDEX('Step 5. Daily Avg Schedule Calc'!$A$2:$D$169,(WEEKDAY(A3960)-1)*24+HOUR(A3960)+1,3)</f>
        <v>1</v>
      </c>
      <c r="D3960" s="67" cm="1">
        <f t="array" ref="D3960">INDEX('Step 5. Daily Avg Schedule Calc'!$A$2:$D$169,(WEEKDAY(A3960)-1)*24+HOUR(A3960)+1,4)</f>
        <v>1</v>
      </c>
      <c r="E3960">
        <f>VLOOKUP(A3960,'Step 1.4 CNY OAT'!$A$1:$B$8761,2)</f>
        <v>74</v>
      </c>
      <c r="F3960" s="11">
        <f ca="1">('Step 3. Regression'!$B$18*E3960^2+'Step 3. Regression'!$C$18*E3960+'Step 3. Regression'!$D$18)*C3960</f>
        <v>5.9180083843774867</v>
      </c>
      <c r="G3960" s="11">
        <f ca="1">('Step 3. Regression'!$G$18*E3960^2+'Step 3. Regression'!$H$18*E3960+'Step 3. Regression'!$I$18)*D3960</f>
        <v>2.7775945831125854</v>
      </c>
    </row>
    <row r="3961" spans="1:7" x14ac:dyDescent="0.25">
      <c r="A3961" s="8">
        <f>IF(ISBLANK('Step 1.4 CNY OAT'!A3961),"-",'Step 1.4 CNY OAT'!A3961)</f>
        <v>43266</v>
      </c>
      <c r="B3961" s="26">
        <f t="shared" si="79"/>
        <v>165</v>
      </c>
      <c r="C3961" s="67" cm="1">
        <f t="array" ref="C3961">INDEX('Step 5. Daily Avg Schedule Calc'!$A$2:$D$169,(WEEKDAY(A3961)-1)*24+HOUR(A3961)+1,3)</f>
        <v>1</v>
      </c>
      <c r="D3961" s="67" cm="1">
        <f t="array" ref="D3961">INDEX('Step 5. Daily Avg Schedule Calc'!$A$2:$D$169,(WEEKDAY(A3961)-1)*24+HOUR(A3961)+1,4)</f>
        <v>1</v>
      </c>
      <c r="E3961">
        <f>VLOOKUP(A3961,'Step 1.4 CNY OAT'!$A$1:$B$8761,2)</f>
        <v>72</v>
      </c>
      <c r="F3961" s="11">
        <f ca="1">('Step 3. Regression'!$B$18*E3961^2+'Step 3. Regression'!$C$18*E3961+'Step 3. Regression'!$D$18)*C3961</f>
        <v>5.7711834675968934</v>
      </c>
      <c r="G3961" s="11">
        <f ca="1">('Step 3. Regression'!$G$18*E3961^2+'Step 3. Regression'!$H$18*E3961+'Step 3. Regression'!$I$18)*D3961</f>
        <v>2.7494912592966725</v>
      </c>
    </row>
    <row r="3962" spans="1:7" x14ac:dyDescent="0.25">
      <c r="A3962" s="8">
        <f>IF(ISBLANK('Step 1.4 CNY OAT'!A3962),"-",'Step 1.4 CNY OAT'!A3962)</f>
        <v>43266.041666666664</v>
      </c>
      <c r="B3962" s="26">
        <f t="shared" si="79"/>
        <v>165</v>
      </c>
      <c r="C3962" s="67" cm="1">
        <f t="array" ref="C3962">INDEX('Step 5. Daily Avg Schedule Calc'!$A$2:$D$169,(WEEKDAY(A3962)-1)*24+HOUR(A3962)+1,3)</f>
        <v>1</v>
      </c>
      <c r="D3962" s="67" cm="1">
        <f t="array" ref="D3962">INDEX('Step 5. Daily Avg Schedule Calc'!$A$2:$D$169,(WEEKDAY(A3962)-1)*24+HOUR(A3962)+1,4)</f>
        <v>1</v>
      </c>
      <c r="E3962">
        <f>VLOOKUP(A3962,'Step 1.4 CNY OAT'!$A$1:$B$8761,2)</f>
        <v>71</v>
      </c>
      <c r="F3962" s="11">
        <f ca="1">('Step 3. Regression'!$B$18*E3962^2+'Step 3. Regression'!$C$18*E3962+'Step 3. Regression'!$D$18)*C3962</f>
        <v>5.7050462123004699</v>
      </c>
      <c r="G3962" s="11">
        <f ca="1">('Step 3. Regression'!$G$18*E3962^2+'Step 3. Regression'!$H$18*E3962+'Step 3. Regression'!$I$18)*D3962</f>
        <v>2.7373105858704356</v>
      </c>
    </row>
    <row r="3963" spans="1:7" x14ac:dyDescent="0.25">
      <c r="A3963" s="8">
        <f>IF(ISBLANK('Step 1.4 CNY OAT'!A3963),"-",'Step 1.4 CNY OAT'!A3963)</f>
        <v>43266.083333333336</v>
      </c>
      <c r="B3963" s="26">
        <f t="shared" si="79"/>
        <v>165</v>
      </c>
      <c r="C3963" s="67" cm="1">
        <f t="array" ref="C3963">INDEX('Step 5. Daily Avg Schedule Calc'!$A$2:$D$169,(WEEKDAY(A3963)-1)*24+HOUR(A3963)+1,3)</f>
        <v>1</v>
      </c>
      <c r="D3963" s="67" cm="1">
        <f t="array" ref="D3963">INDEX('Step 5. Daily Avg Schedule Calc'!$A$2:$D$169,(WEEKDAY(A3963)-1)*24+HOUR(A3963)+1,4)</f>
        <v>1</v>
      </c>
      <c r="E3963">
        <f>VLOOKUP(A3963,'Step 1.4 CNY OAT'!$A$1:$B$8761,2)</f>
        <v>70</v>
      </c>
      <c r="F3963" s="11">
        <f ca="1">('Step 3. Regression'!$B$18*E3963^2+'Step 3. Regression'!$C$18*E3963+'Step 3. Regression'!$D$18)*C3963</f>
        <v>5.6437590923999679</v>
      </c>
      <c r="G3963" s="11">
        <f ca="1">('Step 3. Regression'!$G$18*E3963^2+'Step 3. Regression'!$H$18*E3963+'Step 3. Regression'!$I$18)*D3963</f>
        <v>2.7263772380986788</v>
      </c>
    </row>
    <row r="3964" spans="1:7" x14ac:dyDescent="0.25">
      <c r="A3964" s="8">
        <f>IF(ISBLANK('Step 1.4 CNY OAT'!A3964),"-",'Step 1.4 CNY OAT'!A3964)</f>
        <v>43266.125</v>
      </c>
      <c r="B3964" s="26">
        <f t="shared" si="79"/>
        <v>165</v>
      </c>
      <c r="C3964" s="67" cm="1">
        <f t="array" ref="C3964">INDEX('Step 5. Daily Avg Schedule Calc'!$A$2:$D$169,(WEEKDAY(A3964)-1)*24+HOUR(A3964)+1,3)</f>
        <v>1</v>
      </c>
      <c r="D3964" s="67" cm="1">
        <f t="array" ref="D3964">INDEX('Step 5. Daily Avg Schedule Calc'!$A$2:$D$169,(WEEKDAY(A3964)-1)*24+HOUR(A3964)+1,4)</f>
        <v>1</v>
      </c>
      <c r="E3964">
        <f>VLOOKUP(A3964,'Step 1.4 CNY OAT'!$A$1:$B$8761,2)</f>
        <v>70</v>
      </c>
      <c r="F3964" s="11">
        <f ca="1">('Step 3. Regression'!$B$18*E3964^2+'Step 3. Regression'!$C$18*E3964+'Step 3. Regression'!$D$18)*C3964</f>
        <v>5.6437590923999679</v>
      </c>
      <c r="G3964" s="11">
        <f ca="1">('Step 3. Regression'!$G$18*E3964^2+'Step 3. Regression'!$H$18*E3964+'Step 3. Regression'!$I$18)*D3964</f>
        <v>2.7263772380986788</v>
      </c>
    </row>
    <row r="3965" spans="1:7" x14ac:dyDescent="0.25">
      <c r="A3965" s="8">
        <f>IF(ISBLANK('Step 1.4 CNY OAT'!A3965),"-",'Step 1.4 CNY OAT'!A3965)</f>
        <v>43266.166666666664</v>
      </c>
      <c r="B3965" s="26">
        <f t="shared" si="79"/>
        <v>165</v>
      </c>
      <c r="C3965" s="67" cm="1">
        <f t="array" ref="C3965">INDEX('Step 5. Daily Avg Schedule Calc'!$A$2:$D$169,(WEEKDAY(A3965)-1)*24+HOUR(A3965)+1,3)</f>
        <v>1</v>
      </c>
      <c r="D3965" s="67" cm="1">
        <f t="array" ref="D3965">INDEX('Step 5. Daily Avg Schedule Calc'!$A$2:$D$169,(WEEKDAY(A3965)-1)*24+HOUR(A3965)+1,4)</f>
        <v>1</v>
      </c>
      <c r="E3965">
        <f>VLOOKUP(A3965,'Step 1.4 CNY OAT'!$A$1:$B$8761,2)</f>
        <v>68</v>
      </c>
      <c r="F3965" s="11">
        <f ca="1">('Step 3. Regression'!$B$18*E3965^2+'Step 3. Regression'!$C$18*E3965+'Step 3. Regression'!$D$18)*C3965</f>
        <v>5.5357352587867084</v>
      </c>
      <c r="G3965" s="11">
        <f ca="1">('Step 3. Regression'!$G$18*E3965^2+'Step 3. Regression'!$H$18*E3965+'Step 3. Regression'!$I$18)*D3965</f>
        <v>2.7082525195186036</v>
      </c>
    </row>
    <row r="3966" spans="1:7" x14ac:dyDescent="0.25">
      <c r="A3966" s="8">
        <f>IF(ISBLANK('Step 1.4 CNY OAT'!A3966),"-",'Step 1.4 CNY OAT'!A3966)</f>
        <v>43266.208333333336</v>
      </c>
      <c r="B3966" s="26">
        <f t="shared" si="79"/>
        <v>165</v>
      </c>
      <c r="C3966" s="67" cm="1">
        <f t="array" ref="C3966">INDEX('Step 5. Daily Avg Schedule Calc'!$A$2:$D$169,(WEEKDAY(A3966)-1)*24+HOUR(A3966)+1,3)</f>
        <v>1</v>
      </c>
      <c r="D3966" s="67" cm="1">
        <f t="array" ref="D3966">INDEX('Step 5. Daily Avg Schedule Calc'!$A$2:$D$169,(WEEKDAY(A3966)-1)*24+HOUR(A3966)+1,4)</f>
        <v>1</v>
      </c>
      <c r="E3966">
        <f>VLOOKUP(A3966,'Step 1.4 CNY OAT'!$A$1:$B$8761,2)</f>
        <v>67</v>
      </c>
      <c r="F3966" s="11">
        <f ca="1">('Step 3. Regression'!$B$18*E3966^2+'Step 3. Regression'!$C$18*E3966+'Step 3. Regression'!$D$18)*C3966</f>
        <v>5.4889985450739509</v>
      </c>
      <c r="G3966" s="11">
        <f ca="1">('Step 3. Regression'!$G$18*E3966^2+'Step 3. Regression'!$H$18*E3966+'Step 3. Regression'!$I$18)*D3966</f>
        <v>2.7010611487102851</v>
      </c>
    </row>
    <row r="3967" spans="1:7" x14ac:dyDescent="0.25">
      <c r="A3967" s="8">
        <f>IF(ISBLANK('Step 1.4 CNY OAT'!A3967),"-",'Step 1.4 CNY OAT'!A3967)</f>
        <v>43266.25</v>
      </c>
      <c r="B3967" s="26">
        <f t="shared" si="79"/>
        <v>165</v>
      </c>
      <c r="C3967" s="67" cm="1">
        <f t="array" ref="C3967">INDEX('Step 5. Daily Avg Schedule Calc'!$A$2:$D$169,(WEEKDAY(A3967)-1)*24+HOUR(A3967)+1,3)</f>
        <v>1</v>
      </c>
      <c r="D3967" s="67" cm="1">
        <f t="array" ref="D3967">INDEX('Step 5. Daily Avg Schedule Calc'!$A$2:$D$169,(WEEKDAY(A3967)-1)*24+HOUR(A3967)+1,4)</f>
        <v>1</v>
      </c>
      <c r="E3967">
        <f>VLOOKUP(A3967,'Step 1.4 CNY OAT'!$A$1:$B$8761,2)</f>
        <v>66</v>
      </c>
      <c r="F3967" s="11">
        <f ca="1">('Step 3. Regression'!$B$18*E3967^2+'Step 3. Regression'!$C$18*E3967+'Step 3. Regression'!$D$18)*C3967</f>
        <v>5.4471119667571148</v>
      </c>
      <c r="G3967" s="11">
        <f ca="1">('Step 3. Regression'!$G$18*E3967^2+'Step 3. Regression'!$H$18*E3967+'Step 3. Regression'!$I$18)*D3967</f>
        <v>2.6951171035564454</v>
      </c>
    </row>
    <row r="3968" spans="1:7" x14ac:dyDescent="0.25">
      <c r="A3968" s="8">
        <f>IF(ISBLANK('Step 1.4 CNY OAT'!A3968),"-",'Step 1.4 CNY OAT'!A3968)</f>
        <v>43266.291666666664</v>
      </c>
      <c r="B3968" s="26">
        <f t="shared" si="79"/>
        <v>165</v>
      </c>
      <c r="C3968" s="67" cm="1">
        <f t="array" ref="C3968">INDEX('Step 5. Daily Avg Schedule Calc'!$A$2:$D$169,(WEEKDAY(A3968)-1)*24+HOUR(A3968)+1,3)</f>
        <v>1</v>
      </c>
      <c r="D3968" s="67" cm="1">
        <f t="array" ref="D3968">INDEX('Step 5. Daily Avg Schedule Calc'!$A$2:$D$169,(WEEKDAY(A3968)-1)*24+HOUR(A3968)+1,4)</f>
        <v>1</v>
      </c>
      <c r="E3968">
        <f>VLOOKUP(A3968,'Step 1.4 CNY OAT'!$A$1:$B$8761,2)</f>
        <v>64</v>
      </c>
      <c r="F3968" s="11">
        <f ca="1">('Step 3. Regression'!$B$18*E3968^2+'Step 3. Regression'!$C$18*E3968+'Step 3. Regression'!$D$18)*C3968</f>
        <v>5.3778892163111873</v>
      </c>
      <c r="G3968" s="11">
        <f ca="1">('Step 3. Regression'!$G$18*E3968^2+'Step 3. Regression'!$H$18*E3968+'Step 3. Regression'!$I$18)*D3968</f>
        <v>2.686970990212207</v>
      </c>
    </row>
    <row r="3969" spans="1:7" x14ac:dyDescent="0.25">
      <c r="A3969" s="8">
        <f>IF(ISBLANK('Step 1.4 CNY OAT'!A3969),"-",'Step 1.4 CNY OAT'!A3969)</f>
        <v>43266.333333333336</v>
      </c>
      <c r="B3969" s="26">
        <f t="shared" si="79"/>
        <v>165</v>
      </c>
      <c r="C3969" s="67" cm="1">
        <f t="array" ref="C3969">INDEX('Step 5. Daily Avg Schedule Calc'!$A$2:$D$169,(WEEKDAY(A3969)-1)*24+HOUR(A3969)+1,3)</f>
        <v>1</v>
      </c>
      <c r="D3969" s="67" cm="1">
        <f t="array" ref="D3969">INDEX('Step 5. Daily Avg Schedule Calc'!$A$2:$D$169,(WEEKDAY(A3969)-1)*24+HOUR(A3969)+1,4)</f>
        <v>1</v>
      </c>
      <c r="E3969">
        <f>VLOOKUP(A3969,'Step 1.4 CNY OAT'!$A$1:$B$8761,2)</f>
        <v>66</v>
      </c>
      <c r="F3969" s="11">
        <f ca="1">('Step 3. Regression'!$B$18*E3969^2+'Step 3. Regression'!$C$18*E3969+'Step 3. Regression'!$D$18)*C3969</f>
        <v>5.4471119667571148</v>
      </c>
      <c r="G3969" s="11">
        <f ca="1">('Step 3. Regression'!$G$18*E3969^2+'Step 3. Regression'!$H$18*E3969+'Step 3. Regression'!$I$18)*D3969</f>
        <v>2.6951171035564454</v>
      </c>
    </row>
    <row r="3970" spans="1:7" x14ac:dyDescent="0.25">
      <c r="A3970" s="8">
        <f>IF(ISBLANK('Step 1.4 CNY OAT'!A3970),"-",'Step 1.4 CNY OAT'!A3970)</f>
        <v>43266.375</v>
      </c>
      <c r="B3970" s="26">
        <f t="shared" si="79"/>
        <v>165</v>
      </c>
      <c r="C3970" s="67" cm="1">
        <f t="array" ref="C3970">INDEX('Step 5. Daily Avg Schedule Calc'!$A$2:$D$169,(WEEKDAY(A3970)-1)*24+HOUR(A3970)+1,3)</f>
        <v>1</v>
      </c>
      <c r="D3970" s="67" cm="1">
        <f t="array" ref="D3970">INDEX('Step 5. Daily Avg Schedule Calc'!$A$2:$D$169,(WEEKDAY(A3970)-1)*24+HOUR(A3970)+1,4)</f>
        <v>1</v>
      </c>
      <c r="E3970">
        <f>VLOOKUP(A3970,'Step 1.4 CNY OAT'!$A$1:$B$8761,2)</f>
        <v>68</v>
      </c>
      <c r="F3970" s="11">
        <f ca="1">('Step 3. Regression'!$B$18*E3970^2+'Step 3. Regression'!$C$18*E3970+'Step 3. Regression'!$D$18)*C3970</f>
        <v>5.5357352587867084</v>
      </c>
      <c r="G3970" s="11">
        <f ca="1">('Step 3. Regression'!$G$18*E3970^2+'Step 3. Regression'!$H$18*E3970+'Step 3. Regression'!$I$18)*D3970</f>
        <v>2.7082525195186036</v>
      </c>
    </row>
    <row r="3971" spans="1:7" x14ac:dyDescent="0.25">
      <c r="A3971" s="8">
        <f>IF(ISBLANK('Step 1.4 CNY OAT'!A3971),"-",'Step 1.4 CNY OAT'!A3971)</f>
        <v>43266.416666666664</v>
      </c>
      <c r="B3971" s="26">
        <f t="shared" ref="B3971:B4034" si="80">_xlfn.DAYS(A3971,$A$2)</f>
        <v>165</v>
      </c>
      <c r="C3971" s="67" cm="1">
        <f t="array" ref="C3971">INDEX('Step 5. Daily Avg Schedule Calc'!$A$2:$D$169,(WEEKDAY(A3971)-1)*24+HOUR(A3971)+1,3)</f>
        <v>1</v>
      </c>
      <c r="D3971" s="67" cm="1">
        <f t="array" ref="D3971">INDEX('Step 5. Daily Avg Schedule Calc'!$A$2:$D$169,(WEEKDAY(A3971)-1)*24+HOUR(A3971)+1,4)</f>
        <v>1</v>
      </c>
      <c r="E3971">
        <f>VLOOKUP(A3971,'Step 1.4 CNY OAT'!$A$1:$B$8761,2)</f>
        <v>70</v>
      </c>
      <c r="F3971" s="11">
        <f ca="1">('Step 3. Regression'!$B$18*E3971^2+'Step 3. Regression'!$C$18*E3971+'Step 3. Regression'!$D$18)*C3971</f>
        <v>5.6437590923999679</v>
      </c>
      <c r="G3971" s="11">
        <f ca="1">('Step 3. Regression'!$G$18*E3971^2+'Step 3. Regression'!$H$18*E3971+'Step 3. Regression'!$I$18)*D3971</f>
        <v>2.7263772380986788</v>
      </c>
    </row>
    <row r="3972" spans="1:7" x14ac:dyDescent="0.25">
      <c r="A3972" s="8">
        <f>IF(ISBLANK('Step 1.4 CNY OAT'!A3972),"-",'Step 1.4 CNY OAT'!A3972)</f>
        <v>43266.458333333336</v>
      </c>
      <c r="B3972" s="26">
        <f t="shared" si="80"/>
        <v>165</v>
      </c>
      <c r="C3972" s="67" cm="1">
        <f t="array" ref="C3972">INDEX('Step 5. Daily Avg Schedule Calc'!$A$2:$D$169,(WEEKDAY(A3972)-1)*24+HOUR(A3972)+1,3)</f>
        <v>1</v>
      </c>
      <c r="D3972" s="67" cm="1">
        <f t="array" ref="D3972">INDEX('Step 5. Daily Avg Schedule Calc'!$A$2:$D$169,(WEEKDAY(A3972)-1)*24+HOUR(A3972)+1,4)</f>
        <v>1</v>
      </c>
      <c r="E3972">
        <f>VLOOKUP(A3972,'Step 1.4 CNY OAT'!$A$1:$B$8761,2)</f>
        <v>70</v>
      </c>
      <c r="F3972" s="11">
        <f ca="1">('Step 3. Regression'!$B$18*E3972^2+'Step 3. Regression'!$C$18*E3972+'Step 3. Regression'!$D$18)*C3972</f>
        <v>5.6437590923999679</v>
      </c>
      <c r="G3972" s="11">
        <f ca="1">('Step 3. Regression'!$G$18*E3972^2+'Step 3. Regression'!$H$18*E3972+'Step 3. Regression'!$I$18)*D3972</f>
        <v>2.7263772380986788</v>
      </c>
    </row>
    <row r="3973" spans="1:7" x14ac:dyDescent="0.25">
      <c r="A3973" s="8">
        <f>IF(ISBLANK('Step 1.4 CNY OAT'!A3973),"-",'Step 1.4 CNY OAT'!A3973)</f>
        <v>43266.5</v>
      </c>
      <c r="B3973" s="26">
        <f t="shared" si="80"/>
        <v>165</v>
      </c>
      <c r="C3973" s="67" cm="1">
        <f t="array" ref="C3973">INDEX('Step 5. Daily Avg Schedule Calc'!$A$2:$D$169,(WEEKDAY(A3973)-1)*24+HOUR(A3973)+1,3)</f>
        <v>1</v>
      </c>
      <c r="D3973" s="67" cm="1">
        <f t="array" ref="D3973">INDEX('Step 5. Daily Avg Schedule Calc'!$A$2:$D$169,(WEEKDAY(A3973)-1)*24+HOUR(A3973)+1,4)</f>
        <v>1</v>
      </c>
      <c r="E3973">
        <f>VLOOKUP(A3973,'Step 1.4 CNY OAT'!$A$1:$B$8761,2)</f>
        <v>72</v>
      </c>
      <c r="F3973" s="11">
        <f ca="1">('Step 3. Regression'!$B$18*E3973^2+'Step 3. Regression'!$C$18*E3973+'Step 3. Regression'!$D$18)*C3973</f>
        <v>5.7711834675968934</v>
      </c>
      <c r="G3973" s="11">
        <f ca="1">('Step 3. Regression'!$G$18*E3973^2+'Step 3. Regression'!$H$18*E3973+'Step 3. Regression'!$I$18)*D3973</f>
        <v>2.7494912592966725</v>
      </c>
    </row>
    <row r="3974" spans="1:7" x14ac:dyDescent="0.25">
      <c r="A3974" s="8">
        <f>IF(ISBLANK('Step 1.4 CNY OAT'!A3974),"-",'Step 1.4 CNY OAT'!A3974)</f>
        <v>43266.541666666664</v>
      </c>
      <c r="B3974" s="26">
        <f t="shared" si="80"/>
        <v>165</v>
      </c>
      <c r="C3974" s="67" cm="1">
        <f t="array" ref="C3974">INDEX('Step 5. Daily Avg Schedule Calc'!$A$2:$D$169,(WEEKDAY(A3974)-1)*24+HOUR(A3974)+1,3)</f>
        <v>1</v>
      </c>
      <c r="D3974" s="67" cm="1">
        <f t="array" ref="D3974">INDEX('Step 5. Daily Avg Schedule Calc'!$A$2:$D$169,(WEEKDAY(A3974)-1)*24+HOUR(A3974)+1,4)</f>
        <v>1</v>
      </c>
      <c r="E3974">
        <f>VLOOKUP(A3974,'Step 1.4 CNY OAT'!$A$1:$B$8761,2)</f>
        <v>72</v>
      </c>
      <c r="F3974" s="11">
        <f ca="1">('Step 3. Regression'!$B$18*E3974^2+'Step 3. Regression'!$C$18*E3974+'Step 3. Regression'!$D$18)*C3974</f>
        <v>5.7711834675968934</v>
      </c>
      <c r="G3974" s="11">
        <f ca="1">('Step 3. Regression'!$G$18*E3974^2+'Step 3. Regression'!$H$18*E3974+'Step 3. Regression'!$I$18)*D3974</f>
        <v>2.7494912592966725</v>
      </c>
    </row>
    <row r="3975" spans="1:7" x14ac:dyDescent="0.25">
      <c r="A3975" s="8">
        <f>IF(ISBLANK('Step 1.4 CNY OAT'!A3975),"-",'Step 1.4 CNY OAT'!A3975)</f>
        <v>43266.583333333336</v>
      </c>
      <c r="B3975" s="26">
        <f t="shared" si="80"/>
        <v>165</v>
      </c>
      <c r="C3975" s="67" cm="1">
        <f t="array" ref="C3975">INDEX('Step 5. Daily Avg Schedule Calc'!$A$2:$D$169,(WEEKDAY(A3975)-1)*24+HOUR(A3975)+1,3)</f>
        <v>1</v>
      </c>
      <c r="D3975" s="67" cm="1">
        <f t="array" ref="D3975">INDEX('Step 5. Daily Avg Schedule Calc'!$A$2:$D$169,(WEEKDAY(A3975)-1)*24+HOUR(A3975)+1,4)</f>
        <v>1</v>
      </c>
      <c r="E3975">
        <f>VLOOKUP(A3975,'Step 1.4 CNY OAT'!$A$1:$B$8761,2)</f>
        <v>73</v>
      </c>
      <c r="F3975" s="11">
        <f ca="1">('Step 3. Regression'!$B$18*E3975^2+'Step 3. Regression'!$C$18*E3975+'Step 3. Regression'!$D$18)*C3975</f>
        <v>5.8421708582892293</v>
      </c>
      <c r="G3975" s="11">
        <f ca="1">('Step 3. Regression'!$G$18*E3975^2+'Step 3. Regression'!$H$18*E3975+'Step 3. Regression'!$I$18)*D3975</f>
        <v>2.7629192583773894</v>
      </c>
    </row>
    <row r="3976" spans="1:7" x14ac:dyDescent="0.25">
      <c r="A3976" s="8">
        <f>IF(ISBLANK('Step 1.4 CNY OAT'!A3976),"-",'Step 1.4 CNY OAT'!A3976)</f>
        <v>43266.625</v>
      </c>
      <c r="B3976" s="26">
        <f t="shared" si="80"/>
        <v>165</v>
      </c>
      <c r="C3976" s="67" cm="1">
        <f t="array" ref="C3976">INDEX('Step 5. Daily Avg Schedule Calc'!$A$2:$D$169,(WEEKDAY(A3976)-1)*24+HOUR(A3976)+1,3)</f>
        <v>1</v>
      </c>
      <c r="D3976" s="67" cm="1">
        <f t="array" ref="D3976">INDEX('Step 5. Daily Avg Schedule Calc'!$A$2:$D$169,(WEEKDAY(A3976)-1)*24+HOUR(A3976)+1,4)</f>
        <v>1</v>
      </c>
      <c r="E3976">
        <f>VLOOKUP(A3976,'Step 1.4 CNY OAT'!$A$1:$B$8761,2)</f>
        <v>73</v>
      </c>
      <c r="F3976" s="11">
        <f ca="1">('Step 3. Regression'!$B$18*E3976^2+'Step 3. Regression'!$C$18*E3976+'Step 3. Regression'!$D$18)*C3976</f>
        <v>5.8421708582892293</v>
      </c>
      <c r="G3976" s="11">
        <f ca="1">('Step 3. Regression'!$G$18*E3976^2+'Step 3. Regression'!$H$18*E3976+'Step 3. Regression'!$I$18)*D3976</f>
        <v>2.7629192583773894</v>
      </c>
    </row>
    <row r="3977" spans="1:7" x14ac:dyDescent="0.25">
      <c r="A3977" s="8">
        <f>IF(ISBLANK('Step 1.4 CNY OAT'!A3977),"-",'Step 1.4 CNY OAT'!A3977)</f>
        <v>43266.666666666664</v>
      </c>
      <c r="B3977" s="26">
        <f t="shared" si="80"/>
        <v>165</v>
      </c>
      <c r="C3977" s="67" cm="1">
        <f t="array" ref="C3977">INDEX('Step 5. Daily Avg Schedule Calc'!$A$2:$D$169,(WEEKDAY(A3977)-1)*24+HOUR(A3977)+1,3)</f>
        <v>1</v>
      </c>
      <c r="D3977" s="67" cm="1">
        <f t="array" ref="D3977">INDEX('Step 5. Daily Avg Schedule Calc'!$A$2:$D$169,(WEEKDAY(A3977)-1)*24+HOUR(A3977)+1,4)</f>
        <v>1</v>
      </c>
      <c r="E3977">
        <f>VLOOKUP(A3977,'Step 1.4 CNY OAT'!$A$1:$B$8761,2)</f>
        <v>75</v>
      </c>
      <c r="F3977" s="11">
        <f ca="1">('Step 3. Regression'!$B$18*E3977^2+'Step 3. Regression'!$C$18*E3977+'Step 3. Regression'!$D$18)*C3977</f>
        <v>5.9986960458616565</v>
      </c>
      <c r="G3977" s="11">
        <f ca="1">('Step 3. Regression'!$G$18*E3977^2+'Step 3. Regression'!$H$18*E3977+'Step 3. Regression'!$I$18)*D3977</f>
        <v>2.7935172335022607</v>
      </c>
    </row>
    <row r="3978" spans="1:7" x14ac:dyDescent="0.25">
      <c r="A3978" s="8">
        <f>IF(ISBLANK('Step 1.4 CNY OAT'!A3978),"-",'Step 1.4 CNY OAT'!A3978)</f>
        <v>43266.708333333336</v>
      </c>
      <c r="B3978" s="26">
        <f t="shared" si="80"/>
        <v>165</v>
      </c>
      <c r="C3978" s="67" cm="1">
        <f t="array" ref="C3978">INDEX('Step 5. Daily Avg Schedule Calc'!$A$2:$D$169,(WEEKDAY(A3978)-1)*24+HOUR(A3978)+1,3)</f>
        <v>1</v>
      </c>
      <c r="D3978" s="67" cm="1">
        <f t="array" ref="D3978">INDEX('Step 5. Daily Avg Schedule Calc'!$A$2:$D$169,(WEEKDAY(A3978)-1)*24+HOUR(A3978)+1,4)</f>
        <v>1</v>
      </c>
      <c r="E3978">
        <f>VLOOKUP(A3978,'Step 1.4 CNY OAT'!$A$1:$B$8761,2)</f>
        <v>74</v>
      </c>
      <c r="F3978" s="11">
        <f ca="1">('Step 3. Regression'!$B$18*E3978^2+'Step 3. Regression'!$C$18*E3978+'Step 3. Regression'!$D$18)*C3978</f>
        <v>5.9180083843774867</v>
      </c>
      <c r="G3978" s="11">
        <f ca="1">('Step 3. Regression'!$G$18*E3978^2+'Step 3. Regression'!$H$18*E3978+'Step 3. Regression'!$I$18)*D3978</f>
        <v>2.7775945831125854</v>
      </c>
    </row>
    <row r="3979" spans="1:7" x14ac:dyDescent="0.25">
      <c r="A3979" s="8">
        <f>IF(ISBLANK('Step 1.4 CNY OAT'!A3979),"-",'Step 1.4 CNY OAT'!A3979)</f>
        <v>43266.75</v>
      </c>
      <c r="B3979" s="26">
        <f t="shared" si="80"/>
        <v>165</v>
      </c>
      <c r="C3979" s="67" cm="1">
        <f t="array" ref="C3979">INDEX('Step 5. Daily Avg Schedule Calc'!$A$2:$D$169,(WEEKDAY(A3979)-1)*24+HOUR(A3979)+1,3)</f>
        <v>1</v>
      </c>
      <c r="D3979" s="67" cm="1">
        <f t="array" ref="D3979">INDEX('Step 5. Daily Avg Schedule Calc'!$A$2:$D$169,(WEEKDAY(A3979)-1)*24+HOUR(A3979)+1,4)</f>
        <v>1</v>
      </c>
      <c r="E3979">
        <f>VLOOKUP(A3979,'Step 1.4 CNY OAT'!$A$1:$B$8761,2)</f>
        <v>75</v>
      </c>
      <c r="F3979" s="11">
        <f ca="1">('Step 3. Regression'!$B$18*E3979^2+'Step 3. Regression'!$C$18*E3979+'Step 3. Regression'!$D$18)*C3979</f>
        <v>5.9986960458616565</v>
      </c>
      <c r="G3979" s="11">
        <f ca="1">('Step 3. Regression'!$G$18*E3979^2+'Step 3. Regression'!$H$18*E3979+'Step 3. Regression'!$I$18)*D3979</f>
        <v>2.7935172335022607</v>
      </c>
    </row>
    <row r="3980" spans="1:7" x14ac:dyDescent="0.25">
      <c r="A3980" s="8">
        <f>IF(ISBLANK('Step 1.4 CNY OAT'!A3980),"-",'Step 1.4 CNY OAT'!A3980)</f>
        <v>43266.791666666664</v>
      </c>
      <c r="B3980" s="26">
        <f t="shared" si="80"/>
        <v>165</v>
      </c>
      <c r="C3980" s="67" cm="1">
        <f t="array" ref="C3980">INDEX('Step 5. Daily Avg Schedule Calc'!$A$2:$D$169,(WEEKDAY(A3980)-1)*24+HOUR(A3980)+1,3)</f>
        <v>1</v>
      </c>
      <c r="D3980" s="67" cm="1">
        <f t="array" ref="D3980">INDEX('Step 5. Daily Avg Schedule Calc'!$A$2:$D$169,(WEEKDAY(A3980)-1)*24+HOUR(A3980)+1,4)</f>
        <v>1</v>
      </c>
      <c r="E3980">
        <f>VLOOKUP(A3980,'Step 1.4 CNY OAT'!$A$1:$B$8761,2)</f>
        <v>75</v>
      </c>
      <c r="F3980" s="11">
        <f ca="1">('Step 3. Regression'!$B$18*E3980^2+'Step 3. Regression'!$C$18*E3980+'Step 3. Regression'!$D$18)*C3980</f>
        <v>5.9986960458616565</v>
      </c>
      <c r="G3980" s="11">
        <f ca="1">('Step 3. Regression'!$G$18*E3980^2+'Step 3. Regression'!$H$18*E3980+'Step 3. Regression'!$I$18)*D3980</f>
        <v>2.7935172335022607</v>
      </c>
    </row>
    <row r="3981" spans="1:7" x14ac:dyDescent="0.25">
      <c r="A3981" s="8">
        <f>IF(ISBLANK('Step 1.4 CNY OAT'!A3981),"-",'Step 1.4 CNY OAT'!A3981)</f>
        <v>43266.833333333336</v>
      </c>
      <c r="B3981" s="26">
        <f t="shared" si="80"/>
        <v>165</v>
      </c>
      <c r="C3981" s="67" cm="1">
        <f t="array" ref="C3981">INDEX('Step 5. Daily Avg Schedule Calc'!$A$2:$D$169,(WEEKDAY(A3981)-1)*24+HOUR(A3981)+1,3)</f>
        <v>1</v>
      </c>
      <c r="D3981" s="67" cm="1">
        <f t="array" ref="D3981">INDEX('Step 5. Daily Avg Schedule Calc'!$A$2:$D$169,(WEEKDAY(A3981)-1)*24+HOUR(A3981)+1,4)</f>
        <v>1</v>
      </c>
      <c r="E3981">
        <f>VLOOKUP(A3981,'Step 1.4 CNY OAT'!$A$1:$B$8761,2)</f>
        <v>75</v>
      </c>
      <c r="F3981" s="11">
        <f ca="1">('Step 3. Regression'!$B$18*E3981^2+'Step 3. Regression'!$C$18*E3981+'Step 3. Regression'!$D$18)*C3981</f>
        <v>5.9986960458616565</v>
      </c>
      <c r="G3981" s="11">
        <f ca="1">('Step 3. Regression'!$G$18*E3981^2+'Step 3. Regression'!$H$18*E3981+'Step 3. Regression'!$I$18)*D3981</f>
        <v>2.7935172335022607</v>
      </c>
    </row>
    <row r="3982" spans="1:7" x14ac:dyDescent="0.25">
      <c r="A3982" s="8">
        <f>IF(ISBLANK('Step 1.4 CNY OAT'!A3982),"-",'Step 1.4 CNY OAT'!A3982)</f>
        <v>43266.875</v>
      </c>
      <c r="B3982" s="26">
        <f t="shared" si="80"/>
        <v>165</v>
      </c>
      <c r="C3982" s="67" cm="1">
        <f t="array" ref="C3982">INDEX('Step 5. Daily Avg Schedule Calc'!$A$2:$D$169,(WEEKDAY(A3982)-1)*24+HOUR(A3982)+1,3)</f>
        <v>1</v>
      </c>
      <c r="D3982" s="67" cm="1">
        <f t="array" ref="D3982">INDEX('Step 5. Daily Avg Schedule Calc'!$A$2:$D$169,(WEEKDAY(A3982)-1)*24+HOUR(A3982)+1,4)</f>
        <v>1</v>
      </c>
      <c r="E3982">
        <f>VLOOKUP(A3982,'Step 1.4 CNY OAT'!$A$1:$B$8761,2)</f>
        <v>73</v>
      </c>
      <c r="F3982" s="11">
        <f ca="1">('Step 3. Regression'!$B$18*E3982^2+'Step 3. Regression'!$C$18*E3982+'Step 3. Regression'!$D$18)*C3982</f>
        <v>5.8421708582892293</v>
      </c>
      <c r="G3982" s="11">
        <f ca="1">('Step 3. Regression'!$G$18*E3982^2+'Step 3. Regression'!$H$18*E3982+'Step 3. Regression'!$I$18)*D3982</f>
        <v>2.7629192583773894</v>
      </c>
    </row>
    <row r="3983" spans="1:7" x14ac:dyDescent="0.25">
      <c r="A3983" s="8">
        <f>IF(ISBLANK('Step 1.4 CNY OAT'!A3983),"-",'Step 1.4 CNY OAT'!A3983)</f>
        <v>43266.916666666664</v>
      </c>
      <c r="B3983" s="26">
        <f t="shared" si="80"/>
        <v>165</v>
      </c>
      <c r="C3983" s="67" cm="1">
        <f t="array" ref="C3983">INDEX('Step 5. Daily Avg Schedule Calc'!$A$2:$D$169,(WEEKDAY(A3983)-1)*24+HOUR(A3983)+1,3)</f>
        <v>1</v>
      </c>
      <c r="D3983" s="67" cm="1">
        <f t="array" ref="D3983">INDEX('Step 5. Daily Avg Schedule Calc'!$A$2:$D$169,(WEEKDAY(A3983)-1)*24+HOUR(A3983)+1,4)</f>
        <v>1</v>
      </c>
      <c r="E3983">
        <f>VLOOKUP(A3983,'Step 1.4 CNY OAT'!$A$1:$B$8761,2)</f>
        <v>72</v>
      </c>
      <c r="F3983" s="11">
        <f ca="1">('Step 3. Regression'!$B$18*E3983^2+'Step 3. Regression'!$C$18*E3983+'Step 3. Regression'!$D$18)*C3983</f>
        <v>5.7711834675968934</v>
      </c>
      <c r="G3983" s="11">
        <f ca="1">('Step 3. Regression'!$G$18*E3983^2+'Step 3. Regression'!$H$18*E3983+'Step 3. Regression'!$I$18)*D3983</f>
        <v>2.7494912592966725</v>
      </c>
    </row>
    <row r="3984" spans="1:7" x14ac:dyDescent="0.25">
      <c r="A3984" s="8">
        <f>IF(ISBLANK('Step 1.4 CNY OAT'!A3984),"-",'Step 1.4 CNY OAT'!A3984)</f>
        <v>43266.958333333336</v>
      </c>
      <c r="B3984" s="26">
        <f t="shared" si="80"/>
        <v>165</v>
      </c>
      <c r="C3984" s="67" cm="1">
        <f t="array" ref="C3984">INDEX('Step 5. Daily Avg Schedule Calc'!$A$2:$D$169,(WEEKDAY(A3984)-1)*24+HOUR(A3984)+1,3)</f>
        <v>1</v>
      </c>
      <c r="D3984" s="67" cm="1">
        <f t="array" ref="D3984">INDEX('Step 5. Daily Avg Schedule Calc'!$A$2:$D$169,(WEEKDAY(A3984)-1)*24+HOUR(A3984)+1,4)</f>
        <v>1</v>
      </c>
      <c r="E3984">
        <f>VLOOKUP(A3984,'Step 1.4 CNY OAT'!$A$1:$B$8761,2)</f>
        <v>72</v>
      </c>
      <c r="F3984" s="11">
        <f ca="1">('Step 3. Regression'!$B$18*E3984^2+'Step 3. Regression'!$C$18*E3984+'Step 3. Regression'!$D$18)*C3984</f>
        <v>5.7711834675968934</v>
      </c>
      <c r="G3984" s="11">
        <f ca="1">('Step 3. Regression'!$G$18*E3984^2+'Step 3. Regression'!$H$18*E3984+'Step 3. Regression'!$I$18)*D3984</f>
        <v>2.7494912592966725</v>
      </c>
    </row>
    <row r="3985" spans="1:7" x14ac:dyDescent="0.25">
      <c r="A3985" s="8">
        <f>IF(ISBLANK('Step 1.4 CNY OAT'!A3985),"-",'Step 1.4 CNY OAT'!A3985)</f>
        <v>43267</v>
      </c>
      <c r="B3985" s="26">
        <f t="shared" si="80"/>
        <v>166</v>
      </c>
      <c r="C3985" s="67" cm="1">
        <f t="array" ref="C3985">INDEX('Step 5. Daily Avg Schedule Calc'!$A$2:$D$169,(WEEKDAY(A3985)-1)*24+HOUR(A3985)+1,3)</f>
        <v>1</v>
      </c>
      <c r="D3985" s="67" cm="1">
        <f t="array" ref="D3985">INDEX('Step 5. Daily Avg Schedule Calc'!$A$2:$D$169,(WEEKDAY(A3985)-1)*24+HOUR(A3985)+1,4)</f>
        <v>1</v>
      </c>
      <c r="E3985">
        <f>VLOOKUP(A3985,'Step 1.4 CNY OAT'!$A$1:$B$8761,2)</f>
        <v>70</v>
      </c>
      <c r="F3985" s="11">
        <f ca="1">('Step 3. Regression'!$B$18*E3985^2+'Step 3. Regression'!$C$18*E3985+'Step 3. Regression'!$D$18)*C3985</f>
        <v>5.6437590923999679</v>
      </c>
      <c r="G3985" s="11">
        <f ca="1">('Step 3. Regression'!$G$18*E3985^2+'Step 3. Regression'!$H$18*E3985+'Step 3. Regression'!$I$18)*D3985</f>
        <v>2.7263772380986788</v>
      </c>
    </row>
    <row r="3986" spans="1:7" x14ac:dyDescent="0.25">
      <c r="A3986" s="8">
        <f>IF(ISBLANK('Step 1.4 CNY OAT'!A3986),"-",'Step 1.4 CNY OAT'!A3986)</f>
        <v>43267.041666666664</v>
      </c>
      <c r="B3986" s="26">
        <f t="shared" si="80"/>
        <v>166</v>
      </c>
      <c r="C3986" s="67" cm="1">
        <f t="array" ref="C3986">INDEX('Step 5. Daily Avg Schedule Calc'!$A$2:$D$169,(WEEKDAY(A3986)-1)*24+HOUR(A3986)+1,3)</f>
        <v>1</v>
      </c>
      <c r="D3986" s="67" cm="1">
        <f t="array" ref="D3986">INDEX('Step 5. Daily Avg Schedule Calc'!$A$2:$D$169,(WEEKDAY(A3986)-1)*24+HOUR(A3986)+1,4)</f>
        <v>1</v>
      </c>
      <c r="E3986">
        <f>VLOOKUP(A3986,'Step 1.4 CNY OAT'!$A$1:$B$8761,2)</f>
        <v>69</v>
      </c>
      <c r="F3986" s="11">
        <f ca="1">('Step 3. Regression'!$B$18*E3986^2+'Step 3. Regression'!$C$18*E3986+'Step 3. Regression'!$D$18)*C3986</f>
        <v>5.5873221078953783</v>
      </c>
      <c r="G3986" s="11">
        <f ca="1">('Step 3. Regression'!$G$18*E3986^2+'Step 3. Regression'!$H$18*E3986+'Step 3. Regression'!$I$18)*D3986</f>
        <v>2.7166912159814012</v>
      </c>
    </row>
    <row r="3987" spans="1:7" x14ac:dyDescent="0.25">
      <c r="A3987" s="8">
        <f>IF(ISBLANK('Step 1.4 CNY OAT'!A3987),"-",'Step 1.4 CNY OAT'!A3987)</f>
        <v>43267.083333333336</v>
      </c>
      <c r="B3987" s="26">
        <f t="shared" si="80"/>
        <v>166</v>
      </c>
      <c r="C3987" s="67" cm="1">
        <f t="array" ref="C3987">INDEX('Step 5. Daily Avg Schedule Calc'!$A$2:$D$169,(WEEKDAY(A3987)-1)*24+HOUR(A3987)+1,3)</f>
        <v>1</v>
      </c>
      <c r="D3987" s="67" cm="1">
        <f t="array" ref="D3987">INDEX('Step 5. Daily Avg Schedule Calc'!$A$2:$D$169,(WEEKDAY(A3987)-1)*24+HOUR(A3987)+1,4)</f>
        <v>1</v>
      </c>
      <c r="E3987">
        <f>VLOOKUP(A3987,'Step 1.4 CNY OAT'!$A$1:$B$8761,2)</f>
        <v>70</v>
      </c>
      <c r="F3987" s="11">
        <f ca="1">('Step 3. Regression'!$B$18*E3987^2+'Step 3. Regression'!$C$18*E3987+'Step 3. Regression'!$D$18)*C3987</f>
        <v>5.6437590923999679</v>
      </c>
      <c r="G3987" s="11">
        <f ca="1">('Step 3. Regression'!$G$18*E3987^2+'Step 3. Regression'!$H$18*E3987+'Step 3. Regression'!$I$18)*D3987</f>
        <v>2.7263772380986788</v>
      </c>
    </row>
    <row r="3988" spans="1:7" x14ac:dyDescent="0.25">
      <c r="A3988" s="8">
        <f>IF(ISBLANK('Step 1.4 CNY OAT'!A3988),"-",'Step 1.4 CNY OAT'!A3988)</f>
        <v>43267.125</v>
      </c>
      <c r="B3988" s="26">
        <f t="shared" si="80"/>
        <v>166</v>
      </c>
      <c r="C3988" s="67" cm="1">
        <f t="array" ref="C3988">INDEX('Step 5. Daily Avg Schedule Calc'!$A$2:$D$169,(WEEKDAY(A3988)-1)*24+HOUR(A3988)+1,3)</f>
        <v>1</v>
      </c>
      <c r="D3988" s="67" cm="1">
        <f t="array" ref="D3988">INDEX('Step 5. Daily Avg Schedule Calc'!$A$2:$D$169,(WEEKDAY(A3988)-1)*24+HOUR(A3988)+1,4)</f>
        <v>1</v>
      </c>
      <c r="E3988">
        <f>VLOOKUP(A3988,'Step 1.4 CNY OAT'!$A$1:$B$8761,2)</f>
        <v>70</v>
      </c>
      <c r="F3988" s="11">
        <f ca="1">('Step 3. Regression'!$B$18*E3988^2+'Step 3. Regression'!$C$18*E3988+'Step 3. Regression'!$D$18)*C3988</f>
        <v>5.6437590923999679</v>
      </c>
      <c r="G3988" s="11">
        <f ca="1">('Step 3. Regression'!$G$18*E3988^2+'Step 3. Regression'!$H$18*E3988+'Step 3. Regression'!$I$18)*D3988</f>
        <v>2.7263772380986788</v>
      </c>
    </row>
    <row r="3989" spans="1:7" x14ac:dyDescent="0.25">
      <c r="A3989" s="8">
        <f>IF(ISBLANK('Step 1.4 CNY OAT'!A3989),"-",'Step 1.4 CNY OAT'!A3989)</f>
        <v>43267.166666666664</v>
      </c>
      <c r="B3989" s="26">
        <f t="shared" si="80"/>
        <v>166</v>
      </c>
      <c r="C3989" s="67" cm="1">
        <f t="array" ref="C3989">INDEX('Step 5. Daily Avg Schedule Calc'!$A$2:$D$169,(WEEKDAY(A3989)-1)*24+HOUR(A3989)+1,3)</f>
        <v>1</v>
      </c>
      <c r="D3989" s="67" cm="1">
        <f t="array" ref="D3989">INDEX('Step 5. Daily Avg Schedule Calc'!$A$2:$D$169,(WEEKDAY(A3989)-1)*24+HOUR(A3989)+1,4)</f>
        <v>1</v>
      </c>
      <c r="E3989">
        <f>VLOOKUP(A3989,'Step 1.4 CNY OAT'!$A$1:$B$8761,2)</f>
        <v>70</v>
      </c>
      <c r="F3989" s="11">
        <f ca="1">('Step 3. Regression'!$B$18*E3989^2+'Step 3. Regression'!$C$18*E3989+'Step 3. Regression'!$D$18)*C3989</f>
        <v>5.6437590923999679</v>
      </c>
      <c r="G3989" s="11">
        <f ca="1">('Step 3. Regression'!$G$18*E3989^2+'Step 3. Regression'!$H$18*E3989+'Step 3. Regression'!$I$18)*D3989</f>
        <v>2.7263772380986788</v>
      </c>
    </row>
    <row r="3990" spans="1:7" x14ac:dyDescent="0.25">
      <c r="A3990" s="8">
        <f>IF(ISBLANK('Step 1.4 CNY OAT'!A3990),"-",'Step 1.4 CNY OAT'!A3990)</f>
        <v>43267.208333333336</v>
      </c>
      <c r="B3990" s="26">
        <f t="shared" si="80"/>
        <v>166</v>
      </c>
      <c r="C3990" s="67" cm="1">
        <f t="array" ref="C3990">INDEX('Step 5. Daily Avg Schedule Calc'!$A$2:$D$169,(WEEKDAY(A3990)-1)*24+HOUR(A3990)+1,3)</f>
        <v>1</v>
      </c>
      <c r="D3990" s="67" cm="1">
        <f t="array" ref="D3990">INDEX('Step 5. Daily Avg Schedule Calc'!$A$2:$D$169,(WEEKDAY(A3990)-1)*24+HOUR(A3990)+1,4)</f>
        <v>1</v>
      </c>
      <c r="E3990">
        <f>VLOOKUP(A3990,'Step 1.4 CNY OAT'!$A$1:$B$8761,2)</f>
        <v>68</v>
      </c>
      <c r="F3990" s="11">
        <f ca="1">('Step 3. Regression'!$B$18*E3990^2+'Step 3. Regression'!$C$18*E3990+'Step 3. Regression'!$D$18)*C3990</f>
        <v>5.5357352587867084</v>
      </c>
      <c r="G3990" s="11">
        <f ca="1">('Step 3. Regression'!$G$18*E3990^2+'Step 3. Regression'!$H$18*E3990+'Step 3. Regression'!$I$18)*D3990</f>
        <v>2.7082525195186036</v>
      </c>
    </row>
    <row r="3991" spans="1:7" x14ac:dyDescent="0.25">
      <c r="A3991" s="8">
        <f>IF(ISBLANK('Step 1.4 CNY OAT'!A3991),"-",'Step 1.4 CNY OAT'!A3991)</f>
        <v>43267.25</v>
      </c>
      <c r="B3991" s="26">
        <f t="shared" si="80"/>
        <v>166</v>
      </c>
      <c r="C3991" s="67" cm="1">
        <f t="array" ref="C3991">INDEX('Step 5. Daily Avg Schedule Calc'!$A$2:$D$169,(WEEKDAY(A3991)-1)*24+HOUR(A3991)+1,3)</f>
        <v>1</v>
      </c>
      <c r="D3991" s="67" cm="1">
        <f t="array" ref="D3991">INDEX('Step 5. Daily Avg Schedule Calc'!$A$2:$D$169,(WEEKDAY(A3991)-1)*24+HOUR(A3991)+1,4)</f>
        <v>1</v>
      </c>
      <c r="E3991">
        <f>VLOOKUP(A3991,'Step 1.4 CNY OAT'!$A$1:$B$8761,2)</f>
        <v>68</v>
      </c>
      <c r="F3991" s="11">
        <f ca="1">('Step 3. Regression'!$B$18*E3991^2+'Step 3. Regression'!$C$18*E3991+'Step 3. Regression'!$D$18)*C3991</f>
        <v>5.5357352587867084</v>
      </c>
      <c r="G3991" s="11">
        <f ca="1">('Step 3. Regression'!$G$18*E3991^2+'Step 3. Regression'!$H$18*E3991+'Step 3. Regression'!$I$18)*D3991</f>
        <v>2.7082525195186036</v>
      </c>
    </row>
    <row r="3992" spans="1:7" x14ac:dyDescent="0.25">
      <c r="A3992" s="8">
        <f>IF(ISBLANK('Step 1.4 CNY OAT'!A3992),"-",'Step 1.4 CNY OAT'!A3992)</f>
        <v>43267.291666666664</v>
      </c>
      <c r="B3992" s="26">
        <f t="shared" si="80"/>
        <v>166</v>
      </c>
      <c r="C3992" s="67" cm="1">
        <f t="array" ref="C3992">INDEX('Step 5. Daily Avg Schedule Calc'!$A$2:$D$169,(WEEKDAY(A3992)-1)*24+HOUR(A3992)+1,3)</f>
        <v>1</v>
      </c>
      <c r="D3992" s="67" cm="1">
        <f t="array" ref="D3992">INDEX('Step 5. Daily Avg Schedule Calc'!$A$2:$D$169,(WEEKDAY(A3992)-1)*24+HOUR(A3992)+1,4)</f>
        <v>1</v>
      </c>
      <c r="E3992">
        <f>VLOOKUP(A3992,'Step 1.4 CNY OAT'!$A$1:$B$8761,2)</f>
        <v>68</v>
      </c>
      <c r="F3992" s="11">
        <f ca="1">('Step 3. Regression'!$B$18*E3992^2+'Step 3. Regression'!$C$18*E3992+'Step 3. Regression'!$D$18)*C3992</f>
        <v>5.5357352587867084</v>
      </c>
      <c r="G3992" s="11">
        <f ca="1">('Step 3. Regression'!$G$18*E3992^2+'Step 3. Regression'!$H$18*E3992+'Step 3. Regression'!$I$18)*D3992</f>
        <v>2.7082525195186036</v>
      </c>
    </row>
    <row r="3993" spans="1:7" x14ac:dyDescent="0.25">
      <c r="A3993" s="8">
        <f>IF(ISBLANK('Step 1.4 CNY OAT'!A3993),"-",'Step 1.4 CNY OAT'!A3993)</f>
        <v>43267.333333333336</v>
      </c>
      <c r="B3993" s="26">
        <f t="shared" si="80"/>
        <v>166</v>
      </c>
      <c r="C3993" s="67" cm="1">
        <f t="array" ref="C3993">INDEX('Step 5. Daily Avg Schedule Calc'!$A$2:$D$169,(WEEKDAY(A3993)-1)*24+HOUR(A3993)+1,3)</f>
        <v>1</v>
      </c>
      <c r="D3993" s="67" cm="1">
        <f t="array" ref="D3993">INDEX('Step 5. Daily Avg Schedule Calc'!$A$2:$D$169,(WEEKDAY(A3993)-1)*24+HOUR(A3993)+1,4)</f>
        <v>1</v>
      </c>
      <c r="E3993">
        <f>VLOOKUP(A3993,'Step 1.4 CNY OAT'!$A$1:$B$8761,2)</f>
        <v>70</v>
      </c>
      <c r="F3993" s="11">
        <f ca="1">('Step 3. Regression'!$B$18*E3993^2+'Step 3. Regression'!$C$18*E3993+'Step 3. Regression'!$D$18)*C3993</f>
        <v>5.6437590923999679</v>
      </c>
      <c r="G3993" s="11">
        <f ca="1">('Step 3. Regression'!$G$18*E3993^2+'Step 3. Regression'!$H$18*E3993+'Step 3. Regression'!$I$18)*D3993</f>
        <v>2.7263772380986788</v>
      </c>
    </row>
    <row r="3994" spans="1:7" x14ac:dyDescent="0.25">
      <c r="A3994" s="8">
        <f>IF(ISBLANK('Step 1.4 CNY OAT'!A3994),"-",'Step 1.4 CNY OAT'!A3994)</f>
        <v>43267.375</v>
      </c>
      <c r="B3994" s="26">
        <f t="shared" si="80"/>
        <v>166</v>
      </c>
      <c r="C3994" s="67" cm="1">
        <f t="array" ref="C3994">INDEX('Step 5. Daily Avg Schedule Calc'!$A$2:$D$169,(WEEKDAY(A3994)-1)*24+HOUR(A3994)+1,3)</f>
        <v>1</v>
      </c>
      <c r="D3994" s="67" cm="1">
        <f t="array" ref="D3994">INDEX('Step 5. Daily Avg Schedule Calc'!$A$2:$D$169,(WEEKDAY(A3994)-1)*24+HOUR(A3994)+1,4)</f>
        <v>1</v>
      </c>
      <c r="E3994">
        <f>VLOOKUP(A3994,'Step 1.4 CNY OAT'!$A$1:$B$8761,2)</f>
        <v>73</v>
      </c>
      <c r="F3994" s="11">
        <f ca="1">('Step 3. Regression'!$B$18*E3994^2+'Step 3. Regression'!$C$18*E3994+'Step 3. Regression'!$D$18)*C3994</f>
        <v>5.8421708582892293</v>
      </c>
      <c r="G3994" s="11">
        <f ca="1">('Step 3. Regression'!$G$18*E3994^2+'Step 3. Regression'!$H$18*E3994+'Step 3. Regression'!$I$18)*D3994</f>
        <v>2.7629192583773894</v>
      </c>
    </row>
    <row r="3995" spans="1:7" x14ac:dyDescent="0.25">
      <c r="A3995" s="8">
        <f>IF(ISBLANK('Step 1.4 CNY OAT'!A3995),"-",'Step 1.4 CNY OAT'!A3995)</f>
        <v>43267.416666666664</v>
      </c>
      <c r="B3995" s="26">
        <f t="shared" si="80"/>
        <v>166</v>
      </c>
      <c r="C3995" s="67" cm="1">
        <f t="array" ref="C3995">INDEX('Step 5. Daily Avg Schedule Calc'!$A$2:$D$169,(WEEKDAY(A3995)-1)*24+HOUR(A3995)+1,3)</f>
        <v>1</v>
      </c>
      <c r="D3995" s="67" cm="1">
        <f t="array" ref="D3995">INDEX('Step 5. Daily Avg Schedule Calc'!$A$2:$D$169,(WEEKDAY(A3995)-1)*24+HOUR(A3995)+1,4)</f>
        <v>1</v>
      </c>
      <c r="E3995">
        <f>VLOOKUP(A3995,'Step 1.4 CNY OAT'!$A$1:$B$8761,2)</f>
        <v>75</v>
      </c>
      <c r="F3995" s="11">
        <f ca="1">('Step 3. Regression'!$B$18*E3995^2+'Step 3. Regression'!$C$18*E3995+'Step 3. Regression'!$D$18)*C3995</f>
        <v>5.9986960458616565</v>
      </c>
      <c r="G3995" s="11">
        <f ca="1">('Step 3. Regression'!$G$18*E3995^2+'Step 3. Regression'!$H$18*E3995+'Step 3. Regression'!$I$18)*D3995</f>
        <v>2.7935172335022607</v>
      </c>
    </row>
    <row r="3996" spans="1:7" x14ac:dyDescent="0.25">
      <c r="A3996" s="8">
        <f>IF(ISBLANK('Step 1.4 CNY OAT'!A3996),"-",'Step 1.4 CNY OAT'!A3996)</f>
        <v>43267.458333333336</v>
      </c>
      <c r="B3996" s="26">
        <f t="shared" si="80"/>
        <v>166</v>
      </c>
      <c r="C3996" s="67" cm="1">
        <f t="array" ref="C3996">INDEX('Step 5. Daily Avg Schedule Calc'!$A$2:$D$169,(WEEKDAY(A3996)-1)*24+HOUR(A3996)+1,3)</f>
        <v>1</v>
      </c>
      <c r="D3996" s="67" cm="1">
        <f t="array" ref="D3996">INDEX('Step 5. Daily Avg Schedule Calc'!$A$2:$D$169,(WEEKDAY(A3996)-1)*24+HOUR(A3996)+1,4)</f>
        <v>1</v>
      </c>
      <c r="E3996">
        <f>VLOOKUP(A3996,'Step 1.4 CNY OAT'!$A$1:$B$8761,2)</f>
        <v>78</v>
      </c>
      <c r="F3996" s="11">
        <f ca="1">('Step 3. Regression'!$B$18*E3996^2+'Step 3. Regression'!$C$18*E3996+'Step 3. Regression'!$D$18)*C3996</f>
        <v>6.2698598426896712</v>
      </c>
      <c r="G3996" s="11">
        <f ca="1">('Step 3. Regression'!$G$18*E3996^2+'Step 3. Regression'!$H$18*E3996+'Step 3. Regression'!$I$18)*D3996</f>
        <v>2.8487691385981644</v>
      </c>
    </row>
    <row r="3997" spans="1:7" x14ac:dyDescent="0.25">
      <c r="A3997" s="8">
        <f>IF(ISBLANK('Step 1.4 CNY OAT'!A3997),"-",'Step 1.4 CNY OAT'!A3997)</f>
        <v>43267.5</v>
      </c>
      <c r="B3997" s="26">
        <f t="shared" si="80"/>
        <v>166</v>
      </c>
      <c r="C3997" s="67" cm="1">
        <f t="array" ref="C3997">INDEX('Step 5. Daily Avg Schedule Calc'!$A$2:$D$169,(WEEKDAY(A3997)-1)*24+HOUR(A3997)+1,3)</f>
        <v>1</v>
      </c>
      <c r="D3997" s="67" cm="1">
        <f t="array" ref="D3997">INDEX('Step 5. Daily Avg Schedule Calc'!$A$2:$D$169,(WEEKDAY(A3997)-1)*24+HOUR(A3997)+1,4)</f>
        <v>1</v>
      </c>
      <c r="E3997">
        <f>VLOOKUP(A3997,'Step 1.4 CNY OAT'!$A$1:$B$8761,2)</f>
        <v>81</v>
      </c>
      <c r="F3997" s="11">
        <f ca="1">('Step 3. Regression'!$B$18*E3997^2+'Step 3. Regression'!$C$18*E3997+'Step 3. Regression'!$D$18)*C3997</f>
        <v>6.5846748580809322</v>
      </c>
      <c r="G3997" s="11">
        <f ca="1">('Step 3. Regression'!$G$18*E3997^2+'Step 3. Regression'!$H$18*E3997+'Step 3. Regression'!$I$18)*D3997</f>
        <v>2.9152469745843854</v>
      </c>
    </row>
    <row r="3998" spans="1:7" x14ac:dyDescent="0.25">
      <c r="A3998" s="8">
        <f>IF(ISBLANK('Step 1.4 CNY OAT'!A3998),"-",'Step 1.4 CNY OAT'!A3998)</f>
        <v>43267.541666666664</v>
      </c>
      <c r="B3998" s="26">
        <f t="shared" si="80"/>
        <v>166</v>
      </c>
      <c r="C3998" s="67" cm="1">
        <f t="array" ref="C3998">INDEX('Step 5. Daily Avg Schedule Calc'!$A$2:$D$169,(WEEKDAY(A3998)-1)*24+HOUR(A3998)+1,3)</f>
        <v>1</v>
      </c>
      <c r="D3998" s="67" cm="1">
        <f t="array" ref="D3998">INDEX('Step 5. Daily Avg Schedule Calc'!$A$2:$D$169,(WEEKDAY(A3998)-1)*24+HOUR(A3998)+1,4)</f>
        <v>1</v>
      </c>
      <c r="E3998">
        <f>VLOOKUP(A3998,'Step 1.4 CNY OAT'!$A$1:$B$8761,2)</f>
        <v>81</v>
      </c>
      <c r="F3998" s="11">
        <f ca="1">('Step 3. Regression'!$B$18*E3998^2+'Step 3. Regression'!$C$18*E3998+'Step 3. Regression'!$D$18)*C3998</f>
        <v>6.5846748580809322</v>
      </c>
      <c r="G3998" s="11">
        <f ca="1">('Step 3. Regression'!$G$18*E3998^2+'Step 3. Regression'!$H$18*E3998+'Step 3. Regression'!$I$18)*D3998</f>
        <v>2.9152469745843854</v>
      </c>
    </row>
    <row r="3999" spans="1:7" x14ac:dyDescent="0.25">
      <c r="A3999" s="8">
        <f>IF(ISBLANK('Step 1.4 CNY OAT'!A3999),"-",'Step 1.4 CNY OAT'!A3999)</f>
        <v>43267.583333333336</v>
      </c>
      <c r="B3999" s="26">
        <f t="shared" si="80"/>
        <v>166</v>
      </c>
      <c r="C3999" s="67" cm="1">
        <f t="array" ref="C3999">INDEX('Step 5. Daily Avg Schedule Calc'!$A$2:$D$169,(WEEKDAY(A3999)-1)*24+HOUR(A3999)+1,3)</f>
        <v>1</v>
      </c>
      <c r="D3999" s="67" cm="1">
        <f t="array" ref="D3999">INDEX('Step 5. Daily Avg Schedule Calc'!$A$2:$D$169,(WEEKDAY(A3999)-1)*24+HOUR(A3999)+1,4)</f>
        <v>1</v>
      </c>
      <c r="E3999">
        <f>VLOOKUP(A3999,'Step 1.4 CNY OAT'!$A$1:$B$8761,2)</f>
        <v>82</v>
      </c>
      <c r="F3999" s="11">
        <f ca="1">('Step 3. Regression'!$B$18*E3999^2+'Step 3. Regression'!$C$18*E3999+'Step 3. Regression'!$D$18)*C3999</f>
        <v>6.6993134673365216</v>
      </c>
      <c r="G3999" s="11">
        <f ca="1">('Step 3. Regression'!$G$18*E3999^2+'Step 3. Regression'!$H$18*E3999+'Step 3. Regression'!$I$18)*D3999</f>
        <v>2.9399009045554179</v>
      </c>
    </row>
    <row r="4000" spans="1:7" x14ac:dyDescent="0.25">
      <c r="A4000" s="8">
        <f>IF(ISBLANK('Step 1.4 CNY OAT'!A4000),"-",'Step 1.4 CNY OAT'!A4000)</f>
        <v>43267.625</v>
      </c>
      <c r="B4000" s="26">
        <f t="shared" si="80"/>
        <v>166</v>
      </c>
      <c r="C4000" s="67" cm="1">
        <f t="array" ref="C4000">INDEX('Step 5. Daily Avg Schedule Calc'!$A$2:$D$169,(WEEKDAY(A4000)-1)*24+HOUR(A4000)+1,3)</f>
        <v>1</v>
      </c>
      <c r="D4000" s="67" cm="1">
        <f t="array" ref="D4000">INDEX('Step 5. Daily Avg Schedule Calc'!$A$2:$D$169,(WEEKDAY(A4000)-1)*24+HOUR(A4000)+1,4)</f>
        <v>1</v>
      </c>
      <c r="E4000">
        <f>VLOOKUP(A4000,'Step 1.4 CNY OAT'!$A$1:$B$8761,2)</f>
        <v>84</v>
      </c>
      <c r="F4000" s="11">
        <f ca="1">('Step 3. Regression'!$B$18*E4000^2+'Step 3. Regression'!$C$18*E4000+'Step 3. Regression'!$D$18)*C4000</f>
        <v>6.9431410920354448</v>
      </c>
      <c r="G4000" s="11">
        <f ca="1">('Step 3. Regression'!$G$18*E4000^2+'Step 3. Regression'!$H$18*E4000+'Step 3. Regression'!$I$18)*D4000</f>
        <v>2.9929507414609215</v>
      </c>
    </row>
    <row r="4001" spans="1:7" x14ac:dyDescent="0.25">
      <c r="A4001" s="8">
        <f>IF(ISBLANK('Step 1.4 CNY OAT'!A4001),"-",'Step 1.4 CNY OAT'!A4001)</f>
        <v>43267.666666666664</v>
      </c>
      <c r="B4001" s="26">
        <f t="shared" si="80"/>
        <v>166</v>
      </c>
      <c r="C4001" s="67" cm="1">
        <f t="array" ref="C4001">INDEX('Step 5. Daily Avg Schedule Calc'!$A$2:$D$169,(WEEKDAY(A4001)-1)*24+HOUR(A4001)+1,3)</f>
        <v>1</v>
      </c>
      <c r="D4001" s="67" cm="1">
        <f t="array" ref="D4001">INDEX('Step 5. Daily Avg Schedule Calc'!$A$2:$D$169,(WEEKDAY(A4001)-1)*24+HOUR(A4001)+1,4)</f>
        <v>1</v>
      </c>
      <c r="E4001">
        <f>VLOOKUP(A4001,'Step 1.4 CNY OAT'!$A$1:$B$8761,2)</f>
        <v>84</v>
      </c>
      <c r="F4001" s="11">
        <f ca="1">('Step 3. Regression'!$B$18*E4001^2+'Step 3. Regression'!$C$18*E4001+'Step 3. Regression'!$D$18)*C4001</f>
        <v>6.9431410920354448</v>
      </c>
      <c r="G4001" s="11">
        <f ca="1">('Step 3. Regression'!$G$18*E4001^2+'Step 3. Regression'!$H$18*E4001+'Step 3. Regression'!$I$18)*D4001</f>
        <v>2.9929507414609215</v>
      </c>
    </row>
    <row r="4002" spans="1:7" x14ac:dyDescent="0.25">
      <c r="A4002" s="8">
        <f>IF(ISBLANK('Step 1.4 CNY OAT'!A4002),"-",'Step 1.4 CNY OAT'!A4002)</f>
        <v>43267.708333333336</v>
      </c>
      <c r="B4002" s="26">
        <f t="shared" si="80"/>
        <v>166</v>
      </c>
      <c r="C4002" s="67" cm="1">
        <f t="array" ref="C4002">INDEX('Step 5. Daily Avg Schedule Calc'!$A$2:$D$169,(WEEKDAY(A4002)-1)*24+HOUR(A4002)+1,3)</f>
        <v>1</v>
      </c>
      <c r="D4002" s="67" cm="1">
        <f t="array" ref="D4002">INDEX('Step 5. Daily Avg Schedule Calc'!$A$2:$D$169,(WEEKDAY(A4002)-1)*24+HOUR(A4002)+1,4)</f>
        <v>1</v>
      </c>
      <c r="E4002">
        <f>VLOOKUP(A4002,'Step 1.4 CNY OAT'!$A$1:$B$8761,2)</f>
        <v>85</v>
      </c>
      <c r="F4002" s="11">
        <f ca="1">('Step 3. Regression'!$B$18*E4002^2+'Step 3. Regression'!$C$18*E4002+'Step 3. Regression'!$D$18)*C4002</f>
        <v>7.0723301074787823</v>
      </c>
      <c r="G4002" s="11">
        <f ca="1">('Step 3. Regression'!$G$18*E4002^2+'Step 3. Regression'!$H$18*E4002+'Step 3. Regression'!$I$18)*D4002</f>
        <v>3.0213466483953937</v>
      </c>
    </row>
    <row r="4003" spans="1:7" x14ac:dyDescent="0.25">
      <c r="A4003" s="8">
        <f>IF(ISBLANK('Step 1.4 CNY OAT'!A4003),"-",'Step 1.4 CNY OAT'!A4003)</f>
        <v>43267.75</v>
      </c>
      <c r="B4003" s="26">
        <f t="shared" si="80"/>
        <v>166</v>
      </c>
      <c r="C4003" s="67" cm="1">
        <f t="array" ref="C4003">INDEX('Step 5. Daily Avg Schedule Calc'!$A$2:$D$169,(WEEKDAY(A4003)-1)*24+HOUR(A4003)+1,3)</f>
        <v>1</v>
      </c>
      <c r="D4003" s="67" cm="1">
        <f t="array" ref="D4003">INDEX('Step 5. Daily Avg Schedule Calc'!$A$2:$D$169,(WEEKDAY(A4003)-1)*24+HOUR(A4003)+1,4)</f>
        <v>1</v>
      </c>
      <c r="E4003">
        <f>VLOOKUP(A4003,'Step 1.4 CNY OAT'!$A$1:$B$8761,2)</f>
        <v>86</v>
      </c>
      <c r="F4003" s="11">
        <f ca="1">('Step 3. Regression'!$B$18*E4003^2+'Step 3. Regression'!$C$18*E4003+'Step 3. Regression'!$D$18)*C4003</f>
        <v>7.2063692583180359</v>
      </c>
      <c r="G4003" s="11">
        <f ca="1">('Step 3. Regression'!$G$18*E4003^2+'Step 3. Regression'!$H$18*E4003+'Step 3. Regression'!$I$18)*D4003</f>
        <v>3.0509898809843445</v>
      </c>
    </row>
    <row r="4004" spans="1:7" x14ac:dyDescent="0.25">
      <c r="A4004" s="8">
        <f>IF(ISBLANK('Step 1.4 CNY OAT'!A4004),"-",'Step 1.4 CNY OAT'!A4004)</f>
        <v>43267.791666666664</v>
      </c>
      <c r="B4004" s="26">
        <f t="shared" si="80"/>
        <v>166</v>
      </c>
      <c r="C4004" s="67" cm="1">
        <f t="array" ref="C4004">INDEX('Step 5. Daily Avg Schedule Calc'!$A$2:$D$169,(WEEKDAY(A4004)-1)*24+HOUR(A4004)+1,3)</f>
        <v>1</v>
      </c>
      <c r="D4004" s="67" cm="1">
        <f t="array" ref="D4004">INDEX('Step 5. Daily Avg Schedule Calc'!$A$2:$D$169,(WEEKDAY(A4004)-1)*24+HOUR(A4004)+1,4)</f>
        <v>1</v>
      </c>
      <c r="E4004">
        <f>VLOOKUP(A4004,'Step 1.4 CNY OAT'!$A$1:$B$8761,2)</f>
        <v>81</v>
      </c>
      <c r="F4004" s="11">
        <f ca="1">('Step 3. Regression'!$B$18*E4004^2+'Step 3. Regression'!$C$18*E4004+'Step 3. Regression'!$D$18)*C4004</f>
        <v>6.5846748580809322</v>
      </c>
      <c r="G4004" s="11">
        <f ca="1">('Step 3. Regression'!$G$18*E4004^2+'Step 3. Regression'!$H$18*E4004+'Step 3. Regression'!$I$18)*D4004</f>
        <v>2.9152469745843854</v>
      </c>
    </row>
    <row r="4005" spans="1:7" x14ac:dyDescent="0.25">
      <c r="A4005" s="8">
        <f>IF(ISBLANK('Step 1.4 CNY OAT'!A4005),"-",'Step 1.4 CNY OAT'!A4005)</f>
        <v>43267.833333333336</v>
      </c>
      <c r="B4005" s="26">
        <f t="shared" si="80"/>
        <v>166</v>
      </c>
      <c r="C4005" s="67" cm="1">
        <f t="array" ref="C4005">INDEX('Step 5. Daily Avg Schedule Calc'!$A$2:$D$169,(WEEKDAY(A4005)-1)*24+HOUR(A4005)+1,3)</f>
        <v>1</v>
      </c>
      <c r="D4005" s="67" cm="1">
        <f t="array" ref="D4005">INDEX('Step 5. Daily Avg Schedule Calc'!$A$2:$D$169,(WEEKDAY(A4005)-1)*24+HOUR(A4005)+1,4)</f>
        <v>1</v>
      </c>
      <c r="E4005">
        <f>VLOOKUP(A4005,'Step 1.4 CNY OAT'!$A$1:$B$8761,2)</f>
        <v>78</v>
      </c>
      <c r="F4005" s="11">
        <f ca="1">('Step 3. Regression'!$B$18*E4005^2+'Step 3. Regression'!$C$18*E4005+'Step 3. Regression'!$D$18)*C4005</f>
        <v>6.2698598426896712</v>
      </c>
      <c r="G4005" s="11">
        <f ca="1">('Step 3. Regression'!$G$18*E4005^2+'Step 3. Regression'!$H$18*E4005+'Step 3. Regression'!$I$18)*D4005</f>
        <v>2.8487691385981644</v>
      </c>
    </row>
    <row r="4006" spans="1:7" x14ac:dyDescent="0.25">
      <c r="A4006" s="8">
        <f>IF(ISBLANK('Step 1.4 CNY OAT'!A4006),"-",'Step 1.4 CNY OAT'!A4006)</f>
        <v>43267.875</v>
      </c>
      <c r="B4006" s="26">
        <f t="shared" si="80"/>
        <v>166</v>
      </c>
      <c r="C4006" s="67" cm="1">
        <f t="array" ref="C4006">INDEX('Step 5. Daily Avg Schedule Calc'!$A$2:$D$169,(WEEKDAY(A4006)-1)*24+HOUR(A4006)+1,3)</f>
        <v>1</v>
      </c>
      <c r="D4006" s="67" cm="1">
        <f t="array" ref="D4006">INDEX('Step 5. Daily Avg Schedule Calc'!$A$2:$D$169,(WEEKDAY(A4006)-1)*24+HOUR(A4006)+1,4)</f>
        <v>1</v>
      </c>
      <c r="E4006">
        <f>VLOOKUP(A4006,'Step 1.4 CNY OAT'!$A$1:$B$8761,2)</f>
        <v>77</v>
      </c>
      <c r="F4006" s="11">
        <f ca="1">('Step 3. Regression'!$B$18*E4006^2+'Step 3. Regression'!$C$18*E4006+'Step 3. Regression'!$D$18)*C4006</f>
        <v>6.1746217750177479</v>
      </c>
      <c r="G4006" s="11">
        <f ca="1">('Step 3. Regression'!$G$18*E4006^2+'Step 3. Regression'!$H$18*E4006+'Step 3. Regression'!$I$18)*D4006</f>
        <v>2.8291045112450504</v>
      </c>
    </row>
    <row r="4007" spans="1:7" x14ac:dyDescent="0.25">
      <c r="A4007" s="8">
        <f>IF(ISBLANK('Step 1.4 CNY OAT'!A4007),"-",'Step 1.4 CNY OAT'!A4007)</f>
        <v>43267.916666666664</v>
      </c>
      <c r="B4007" s="26">
        <f t="shared" si="80"/>
        <v>166</v>
      </c>
      <c r="C4007" s="67" cm="1">
        <f t="array" ref="C4007">INDEX('Step 5. Daily Avg Schedule Calc'!$A$2:$D$169,(WEEKDAY(A4007)-1)*24+HOUR(A4007)+1,3)</f>
        <v>1</v>
      </c>
      <c r="D4007" s="67" cm="1">
        <f t="array" ref="D4007">INDEX('Step 5. Daily Avg Schedule Calc'!$A$2:$D$169,(WEEKDAY(A4007)-1)*24+HOUR(A4007)+1,4)</f>
        <v>1</v>
      </c>
      <c r="E4007">
        <f>VLOOKUP(A4007,'Step 1.4 CNY OAT'!$A$1:$B$8761,2)</f>
        <v>79</v>
      </c>
      <c r="F4007" s="11">
        <f ca="1">('Step 3. Regression'!$B$18*E4007^2+'Step 3. Regression'!$C$18*E4007+'Step 3. Regression'!$D$18)*C4007</f>
        <v>6.3699480457575071</v>
      </c>
      <c r="G4007" s="11">
        <f ca="1">('Step 3. Regression'!$G$18*E4007^2+'Step 3. Regression'!$H$18*E4007+'Step 3. Regression'!$I$18)*D4007</f>
        <v>2.8696810916057589</v>
      </c>
    </row>
    <row r="4008" spans="1:7" x14ac:dyDescent="0.25">
      <c r="A4008" s="8">
        <f>IF(ISBLANK('Step 1.4 CNY OAT'!A4008),"-",'Step 1.4 CNY OAT'!A4008)</f>
        <v>43267.958333333336</v>
      </c>
      <c r="B4008" s="26">
        <f t="shared" si="80"/>
        <v>166</v>
      </c>
      <c r="C4008" s="67" cm="1">
        <f t="array" ref="C4008">INDEX('Step 5. Daily Avg Schedule Calc'!$A$2:$D$169,(WEEKDAY(A4008)-1)*24+HOUR(A4008)+1,3)</f>
        <v>1</v>
      </c>
      <c r="D4008" s="67" cm="1">
        <f t="array" ref="D4008">INDEX('Step 5. Daily Avg Schedule Calc'!$A$2:$D$169,(WEEKDAY(A4008)-1)*24+HOUR(A4008)+1,4)</f>
        <v>1</v>
      </c>
      <c r="E4008">
        <f>VLOOKUP(A4008,'Step 1.4 CNY OAT'!$A$1:$B$8761,2)</f>
        <v>76</v>
      </c>
      <c r="F4008" s="11">
        <f ca="1">('Step 3. Regression'!$B$18*E4008^2+'Step 3. Regression'!$C$18*E4008+'Step 3. Regression'!$D$18)*C4008</f>
        <v>6.0842338427417459</v>
      </c>
      <c r="G4008" s="11">
        <f ca="1">('Step 3. Regression'!$G$18*E4008^2+'Step 3. Regression'!$H$18*E4008+'Step 3. Regression'!$I$18)*D4008</f>
        <v>2.8106872095464155</v>
      </c>
    </row>
    <row r="4009" spans="1:7" x14ac:dyDescent="0.25">
      <c r="A4009" s="8">
        <f>IF(ISBLANK('Step 1.4 CNY OAT'!A4009),"-",'Step 1.4 CNY OAT'!A4009)</f>
        <v>43268</v>
      </c>
      <c r="B4009" s="26">
        <f t="shared" si="80"/>
        <v>167</v>
      </c>
      <c r="C4009" s="67" cm="1">
        <f t="array" ref="C4009">INDEX('Step 5. Daily Avg Schedule Calc'!$A$2:$D$169,(WEEKDAY(A4009)-1)*24+HOUR(A4009)+1,3)</f>
        <v>1</v>
      </c>
      <c r="D4009" s="67" cm="1">
        <f t="array" ref="D4009">INDEX('Step 5. Daily Avg Schedule Calc'!$A$2:$D$169,(WEEKDAY(A4009)-1)*24+HOUR(A4009)+1,4)</f>
        <v>1</v>
      </c>
      <c r="E4009">
        <f>VLOOKUP(A4009,'Step 1.4 CNY OAT'!$A$1:$B$8761,2)</f>
        <v>75</v>
      </c>
      <c r="F4009" s="11">
        <f ca="1">('Step 3. Regression'!$B$18*E4009^2+'Step 3. Regression'!$C$18*E4009+'Step 3. Regression'!$D$18)*C4009</f>
        <v>5.9986960458616565</v>
      </c>
      <c r="G4009" s="11">
        <f ca="1">('Step 3. Regression'!$G$18*E4009^2+'Step 3. Regression'!$H$18*E4009+'Step 3. Regression'!$I$18)*D4009</f>
        <v>2.7935172335022607</v>
      </c>
    </row>
    <row r="4010" spans="1:7" x14ac:dyDescent="0.25">
      <c r="A4010" s="8">
        <f>IF(ISBLANK('Step 1.4 CNY OAT'!A4010),"-",'Step 1.4 CNY OAT'!A4010)</f>
        <v>43268.041666666664</v>
      </c>
      <c r="B4010" s="26">
        <f t="shared" si="80"/>
        <v>167</v>
      </c>
      <c r="C4010" s="67" cm="1">
        <f t="array" ref="C4010">INDEX('Step 5. Daily Avg Schedule Calc'!$A$2:$D$169,(WEEKDAY(A4010)-1)*24+HOUR(A4010)+1,3)</f>
        <v>1</v>
      </c>
      <c r="D4010" s="67" cm="1">
        <f t="array" ref="D4010">INDEX('Step 5. Daily Avg Schedule Calc'!$A$2:$D$169,(WEEKDAY(A4010)-1)*24+HOUR(A4010)+1,4)</f>
        <v>1</v>
      </c>
      <c r="E4010">
        <f>VLOOKUP(A4010,'Step 1.4 CNY OAT'!$A$1:$B$8761,2)</f>
        <v>74</v>
      </c>
      <c r="F4010" s="11">
        <f ca="1">('Step 3. Regression'!$B$18*E4010^2+'Step 3. Regression'!$C$18*E4010+'Step 3. Regression'!$D$18)*C4010</f>
        <v>5.9180083843774867</v>
      </c>
      <c r="G4010" s="11">
        <f ca="1">('Step 3. Regression'!$G$18*E4010^2+'Step 3. Regression'!$H$18*E4010+'Step 3. Regression'!$I$18)*D4010</f>
        <v>2.7775945831125854</v>
      </c>
    </row>
    <row r="4011" spans="1:7" x14ac:dyDescent="0.25">
      <c r="A4011" s="8">
        <f>IF(ISBLANK('Step 1.4 CNY OAT'!A4011),"-",'Step 1.4 CNY OAT'!A4011)</f>
        <v>43268.083333333336</v>
      </c>
      <c r="B4011" s="26">
        <f t="shared" si="80"/>
        <v>167</v>
      </c>
      <c r="C4011" s="67" cm="1">
        <f t="array" ref="C4011">INDEX('Step 5. Daily Avg Schedule Calc'!$A$2:$D$169,(WEEKDAY(A4011)-1)*24+HOUR(A4011)+1,3)</f>
        <v>1</v>
      </c>
      <c r="D4011" s="67" cm="1">
        <f t="array" ref="D4011">INDEX('Step 5. Daily Avg Schedule Calc'!$A$2:$D$169,(WEEKDAY(A4011)-1)*24+HOUR(A4011)+1,4)</f>
        <v>1</v>
      </c>
      <c r="E4011">
        <f>VLOOKUP(A4011,'Step 1.4 CNY OAT'!$A$1:$B$8761,2)</f>
        <v>74</v>
      </c>
      <c r="F4011" s="11">
        <f ca="1">('Step 3. Regression'!$B$18*E4011^2+'Step 3. Regression'!$C$18*E4011+'Step 3. Regression'!$D$18)*C4011</f>
        <v>5.9180083843774867</v>
      </c>
      <c r="G4011" s="11">
        <f ca="1">('Step 3. Regression'!$G$18*E4011^2+'Step 3. Regression'!$H$18*E4011+'Step 3. Regression'!$I$18)*D4011</f>
        <v>2.7775945831125854</v>
      </c>
    </row>
    <row r="4012" spans="1:7" x14ac:dyDescent="0.25">
      <c r="A4012" s="8">
        <f>IF(ISBLANK('Step 1.4 CNY OAT'!A4012),"-",'Step 1.4 CNY OAT'!A4012)</f>
        <v>43268.125</v>
      </c>
      <c r="B4012" s="26">
        <f t="shared" si="80"/>
        <v>167</v>
      </c>
      <c r="C4012" s="67" cm="1">
        <f t="array" ref="C4012">INDEX('Step 5. Daily Avg Schedule Calc'!$A$2:$D$169,(WEEKDAY(A4012)-1)*24+HOUR(A4012)+1,3)</f>
        <v>1</v>
      </c>
      <c r="D4012" s="67" cm="1">
        <f t="array" ref="D4012">INDEX('Step 5. Daily Avg Schedule Calc'!$A$2:$D$169,(WEEKDAY(A4012)-1)*24+HOUR(A4012)+1,4)</f>
        <v>1</v>
      </c>
      <c r="E4012">
        <f>VLOOKUP(A4012,'Step 1.4 CNY OAT'!$A$1:$B$8761,2)</f>
        <v>73</v>
      </c>
      <c r="F4012" s="11">
        <f ca="1">('Step 3. Regression'!$B$18*E4012^2+'Step 3. Regression'!$C$18*E4012+'Step 3. Regression'!$D$18)*C4012</f>
        <v>5.8421708582892293</v>
      </c>
      <c r="G4012" s="11">
        <f ca="1">('Step 3. Regression'!$G$18*E4012^2+'Step 3. Regression'!$H$18*E4012+'Step 3. Regression'!$I$18)*D4012</f>
        <v>2.7629192583773894</v>
      </c>
    </row>
    <row r="4013" spans="1:7" x14ac:dyDescent="0.25">
      <c r="A4013" s="8">
        <f>IF(ISBLANK('Step 1.4 CNY OAT'!A4013),"-",'Step 1.4 CNY OAT'!A4013)</f>
        <v>43268.166666666664</v>
      </c>
      <c r="B4013" s="26">
        <f t="shared" si="80"/>
        <v>167</v>
      </c>
      <c r="C4013" s="67" cm="1">
        <f t="array" ref="C4013">INDEX('Step 5. Daily Avg Schedule Calc'!$A$2:$D$169,(WEEKDAY(A4013)-1)*24+HOUR(A4013)+1,3)</f>
        <v>1</v>
      </c>
      <c r="D4013" s="67" cm="1">
        <f t="array" ref="D4013">INDEX('Step 5. Daily Avg Schedule Calc'!$A$2:$D$169,(WEEKDAY(A4013)-1)*24+HOUR(A4013)+1,4)</f>
        <v>1</v>
      </c>
      <c r="E4013">
        <f>VLOOKUP(A4013,'Step 1.4 CNY OAT'!$A$1:$B$8761,2)</f>
        <v>72</v>
      </c>
      <c r="F4013" s="11">
        <f ca="1">('Step 3. Regression'!$B$18*E4013^2+'Step 3. Regression'!$C$18*E4013+'Step 3. Regression'!$D$18)*C4013</f>
        <v>5.7711834675968934</v>
      </c>
      <c r="G4013" s="11">
        <f ca="1">('Step 3. Regression'!$G$18*E4013^2+'Step 3. Regression'!$H$18*E4013+'Step 3. Regression'!$I$18)*D4013</f>
        <v>2.7494912592966725</v>
      </c>
    </row>
    <row r="4014" spans="1:7" x14ac:dyDescent="0.25">
      <c r="A4014" s="8">
        <f>IF(ISBLANK('Step 1.4 CNY OAT'!A4014),"-",'Step 1.4 CNY OAT'!A4014)</f>
        <v>43268.208333333336</v>
      </c>
      <c r="B4014" s="26">
        <f t="shared" si="80"/>
        <v>167</v>
      </c>
      <c r="C4014" s="67" cm="1">
        <f t="array" ref="C4014">INDEX('Step 5. Daily Avg Schedule Calc'!$A$2:$D$169,(WEEKDAY(A4014)-1)*24+HOUR(A4014)+1,3)</f>
        <v>1</v>
      </c>
      <c r="D4014" s="67" cm="1">
        <f t="array" ref="D4014">INDEX('Step 5. Daily Avg Schedule Calc'!$A$2:$D$169,(WEEKDAY(A4014)-1)*24+HOUR(A4014)+1,4)</f>
        <v>1</v>
      </c>
      <c r="E4014">
        <f>VLOOKUP(A4014,'Step 1.4 CNY OAT'!$A$1:$B$8761,2)</f>
        <v>72</v>
      </c>
      <c r="F4014" s="11">
        <f ca="1">('Step 3. Regression'!$B$18*E4014^2+'Step 3. Regression'!$C$18*E4014+'Step 3. Regression'!$D$18)*C4014</f>
        <v>5.7711834675968934</v>
      </c>
      <c r="G4014" s="11">
        <f ca="1">('Step 3. Regression'!$G$18*E4014^2+'Step 3. Regression'!$H$18*E4014+'Step 3. Regression'!$I$18)*D4014</f>
        <v>2.7494912592966725</v>
      </c>
    </row>
    <row r="4015" spans="1:7" x14ac:dyDescent="0.25">
      <c r="A4015" s="8">
        <f>IF(ISBLANK('Step 1.4 CNY OAT'!A4015),"-",'Step 1.4 CNY OAT'!A4015)</f>
        <v>43268.25</v>
      </c>
      <c r="B4015" s="26">
        <f t="shared" si="80"/>
        <v>167</v>
      </c>
      <c r="C4015" s="67" cm="1">
        <f t="array" ref="C4015">INDEX('Step 5. Daily Avg Schedule Calc'!$A$2:$D$169,(WEEKDAY(A4015)-1)*24+HOUR(A4015)+1,3)</f>
        <v>1</v>
      </c>
      <c r="D4015" s="67" cm="1">
        <f t="array" ref="D4015">INDEX('Step 5. Daily Avg Schedule Calc'!$A$2:$D$169,(WEEKDAY(A4015)-1)*24+HOUR(A4015)+1,4)</f>
        <v>1</v>
      </c>
      <c r="E4015">
        <f>VLOOKUP(A4015,'Step 1.4 CNY OAT'!$A$1:$B$8761,2)</f>
        <v>70</v>
      </c>
      <c r="F4015" s="11">
        <f ca="1">('Step 3. Regression'!$B$18*E4015^2+'Step 3. Regression'!$C$18*E4015+'Step 3. Regression'!$D$18)*C4015</f>
        <v>5.6437590923999679</v>
      </c>
      <c r="G4015" s="11">
        <f ca="1">('Step 3. Regression'!$G$18*E4015^2+'Step 3. Regression'!$H$18*E4015+'Step 3. Regression'!$I$18)*D4015</f>
        <v>2.7263772380986788</v>
      </c>
    </row>
    <row r="4016" spans="1:7" x14ac:dyDescent="0.25">
      <c r="A4016" s="8">
        <f>IF(ISBLANK('Step 1.4 CNY OAT'!A4016),"-",'Step 1.4 CNY OAT'!A4016)</f>
        <v>43268.291666666664</v>
      </c>
      <c r="B4016" s="26">
        <f t="shared" si="80"/>
        <v>167</v>
      </c>
      <c r="C4016" s="67" cm="1">
        <f t="array" ref="C4016">INDEX('Step 5. Daily Avg Schedule Calc'!$A$2:$D$169,(WEEKDAY(A4016)-1)*24+HOUR(A4016)+1,3)</f>
        <v>1</v>
      </c>
      <c r="D4016" s="67" cm="1">
        <f t="array" ref="D4016">INDEX('Step 5. Daily Avg Schedule Calc'!$A$2:$D$169,(WEEKDAY(A4016)-1)*24+HOUR(A4016)+1,4)</f>
        <v>1</v>
      </c>
      <c r="E4016">
        <f>VLOOKUP(A4016,'Step 1.4 CNY OAT'!$A$1:$B$8761,2)</f>
        <v>68</v>
      </c>
      <c r="F4016" s="11">
        <f ca="1">('Step 3. Regression'!$B$18*E4016^2+'Step 3. Regression'!$C$18*E4016+'Step 3. Regression'!$D$18)*C4016</f>
        <v>5.5357352587867084</v>
      </c>
      <c r="G4016" s="11">
        <f ca="1">('Step 3. Regression'!$G$18*E4016^2+'Step 3. Regression'!$H$18*E4016+'Step 3. Regression'!$I$18)*D4016</f>
        <v>2.7082525195186036</v>
      </c>
    </row>
    <row r="4017" spans="1:7" x14ac:dyDescent="0.25">
      <c r="A4017" s="8">
        <f>IF(ISBLANK('Step 1.4 CNY OAT'!A4017),"-",'Step 1.4 CNY OAT'!A4017)</f>
        <v>43268.333333333336</v>
      </c>
      <c r="B4017" s="26">
        <f t="shared" si="80"/>
        <v>167</v>
      </c>
      <c r="C4017" s="67" cm="1">
        <f t="array" ref="C4017">INDEX('Step 5. Daily Avg Schedule Calc'!$A$2:$D$169,(WEEKDAY(A4017)-1)*24+HOUR(A4017)+1,3)</f>
        <v>1</v>
      </c>
      <c r="D4017" s="67" cm="1">
        <f t="array" ref="D4017">INDEX('Step 5. Daily Avg Schedule Calc'!$A$2:$D$169,(WEEKDAY(A4017)-1)*24+HOUR(A4017)+1,4)</f>
        <v>1</v>
      </c>
      <c r="E4017">
        <f>VLOOKUP(A4017,'Step 1.4 CNY OAT'!$A$1:$B$8761,2)</f>
        <v>73</v>
      </c>
      <c r="F4017" s="11">
        <f ca="1">('Step 3. Regression'!$B$18*E4017^2+'Step 3. Regression'!$C$18*E4017+'Step 3. Regression'!$D$18)*C4017</f>
        <v>5.8421708582892293</v>
      </c>
      <c r="G4017" s="11">
        <f ca="1">('Step 3. Regression'!$G$18*E4017^2+'Step 3. Regression'!$H$18*E4017+'Step 3. Regression'!$I$18)*D4017</f>
        <v>2.7629192583773894</v>
      </c>
    </row>
    <row r="4018" spans="1:7" x14ac:dyDescent="0.25">
      <c r="A4018" s="8">
        <f>IF(ISBLANK('Step 1.4 CNY OAT'!A4018),"-",'Step 1.4 CNY OAT'!A4018)</f>
        <v>43268.375</v>
      </c>
      <c r="B4018" s="26">
        <f t="shared" si="80"/>
        <v>167</v>
      </c>
      <c r="C4018" s="67" cm="1">
        <f t="array" ref="C4018">INDEX('Step 5. Daily Avg Schedule Calc'!$A$2:$D$169,(WEEKDAY(A4018)-1)*24+HOUR(A4018)+1,3)</f>
        <v>1</v>
      </c>
      <c r="D4018" s="67" cm="1">
        <f t="array" ref="D4018">INDEX('Step 5. Daily Avg Schedule Calc'!$A$2:$D$169,(WEEKDAY(A4018)-1)*24+HOUR(A4018)+1,4)</f>
        <v>1</v>
      </c>
      <c r="E4018">
        <f>VLOOKUP(A4018,'Step 1.4 CNY OAT'!$A$1:$B$8761,2)</f>
        <v>79</v>
      </c>
      <c r="F4018" s="11">
        <f ca="1">('Step 3. Regression'!$B$18*E4018^2+'Step 3. Regression'!$C$18*E4018+'Step 3. Regression'!$D$18)*C4018</f>
        <v>6.3699480457575071</v>
      </c>
      <c r="G4018" s="11">
        <f ca="1">('Step 3. Regression'!$G$18*E4018^2+'Step 3. Regression'!$H$18*E4018+'Step 3. Regression'!$I$18)*D4018</f>
        <v>2.8696810916057589</v>
      </c>
    </row>
    <row r="4019" spans="1:7" x14ac:dyDescent="0.25">
      <c r="A4019" s="8">
        <f>IF(ISBLANK('Step 1.4 CNY OAT'!A4019),"-",'Step 1.4 CNY OAT'!A4019)</f>
        <v>43268.416666666664</v>
      </c>
      <c r="B4019" s="26">
        <f t="shared" si="80"/>
        <v>167</v>
      </c>
      <c r="C4019" s="67" cm="1">
        <f t="array" ref="C4019">INDEX('Step 5. Daily Avg Schedule Calc'!$A$2:$D$169,(WEEKDAY(A4019)-1)*24+HOUR(A4019)+1,3)</f>
        <v>1</v>
      </c>
      <c r="D4019" s="67" cm="1">
        <f t="array" ref="D4019">INDEX('Step 5. Daily Avg Schedule Calc'!$A$2:$D$169,(WEEKDAY(A4019)-1)*24+HOUR(A4019)+1,4)</f>
        <v>1</v>
      </c>
      <c r="E4019">
        <f>VLOOKUP(A4019,'Step 1.4 CNY OAT'!$A$1:$B$8761,2)</f>
        <v>81</v>
      </c>
      <c r="F4019" s="11">
        <f ca="1">('Step 3. Regression'!$B$18*E4019^2+'Step 3. Regression'!$C$18*E4019+'Step 3. Regression'!$D$18)*C4019</f>
        <v>6.5846748580809322</v>
      </c>
      <c r="G4019" s="11">
        <f ca="1">('Step 3. Regression'!$G$18*E4019^2+'Step 3. Regression'!$H$18*E4019+'Step 3. Regression'!$I$18)*D4019</f>
        <v>2.9152469745843854</v>
      </c>
    </row>
    <row r="4020" spans="1:7" x14ac:dyDescent="0.25">
      <c r="A4020" s="8">
        <f>IF(ISBLANK('Step 1.4 CNY OAT'!A4020),"-",'Step 1.4 CNY OAT'!A4020)</f>
        <v>43268.458333333336</v>
      </c>
      <c r="B4020" s="26">
        <f t="shared" si="80"/>
        <v>167</v>
      </c>
      <c r="C4020" s="67" cm="1">
        <f t="array" ref="C4020">INDEX('Step 5. Daily Avg Schedule Calc'!$A$2:$D$169,(WEEKDAY(A4020)-1)*24+HOUR(A4020)+1,3)</f>
        <v>1</v>
      </c>
      <c r="D4020" s="67" cm="1">
        <f t="array" ref="D4020">INDEX('Step 5. Daily Avg Schedule Calc'!$A$2:$D$169,(WEEKDAY(A4020)-1)*24+HOUR(A4020)+1,4)</f>
        <v>1</v>
      </c>
      <c r="E4020">
        <f>VLOOKUP(A4020,'Step 1.4 CNY OAT'!$A$1:$B$8761,2)</f>
        <v>85</v>
      </c>
      <c r="F4020" s="11">
        <f ca="1">('Step 3. Regression'!$B$18*E4020^2+'Step 3. Regression'!$C$18*E4020+'Step 3. Regression'!$D$18)*C4020</f>
        <v>7.0723301074787823</v>
      </c>
      <c r="G4020" s="11">
        <f ca="1">('Step 3. Regression'!$G$18*E4020^2+'Step 3. Regression'!$H$18*E4020+'Step 3. Regression'!$I$18)*D4020</f>
        <v>3.0213466483953937</v>
      </c>
    </row>
    <row r="4021" spans="1:7" x14ac:dyDescent="0.25">
      <c r="A4021" s="8">
        <f>IF(ISBLANK('Step 1.4 CNY OAT'!A4021),"-",'Step 1.4 CNY OAT'!A4021)</f>
        <v>43268.5</v>
      </c>
      <c r="B4021" s="26">
        <f t="shared" si="80"/>
        <v>167</v>
      </c>
      <c r="C4021" s="67" cm="1">
        <f t="array" ref="C4021">INDEX('Step 5. Daily Avg Schedule Calc'!$A$2:$D$169,(WEEKDAY(A4021)-1)*24+HOUR(A4021)+1,3)</f>
        <v>1</v>
      </c>
      <c r="D4021" s="67" cm="1">
        <f t="array" ref="D4021">INDEX('Step 5. Daily Avg Schedule Calc'!$A$2:$D$169,(WEEKDAY(A4021)-1)*24+HOUR(A4021)+1,4)</f>
        <v>1</v>
      </c>
      <c r="E4021">
        <f>VLOOKUP(A4021,'Step 1.4 CNY OAT'!$A$1:$B$8761,2)</f>
        <v>88</v>
      </c>
      <c r="F4021" s="11">
        <f ca="1">('Step 3. Regression'!$B$18*E4021^2+'Step 3. Regression'!$C$18*E4021+'Step 3. Regression'!$D$18)*C4021</f>
        <v>7.4889979661842947</v>
      </c>
      <c r="G4021" s="11">
        <f ca="1">('Step 3. Regression'!$G$18*E4021^2+'Step 3. Regression'!$H$18*E4021+'Step 3. Regression'!$I$18)*D4021</f>
        <v>3.1140183231256851</v>
      </c>
    </row>
    <row r="4022" spans="1:7" x14ac:dyDescent="0.25">
      <c r="A4022" s="8">
        <f>IF(ISBLANK('Step 1.4 CNY OAT'!A4022),"-",'Step 1.4 CNY OAT'!A4022)</f>
        <v>43268.541666666664</v>
      </c>
      <c r="B4022" s="26">
        <f t="shared" si="80"/>
        <v>167</v>
      </c>
      <c r="C4022" s="67" cm="1">
        <f t="array" ref="C4022">INDEX('Step 5. Daily Avg Schedule Calc'!$A$2:$D$169,(WEEKDAY(A4022)-1)*24+HOUR(A4022)+1,3)</f>
        <v>1</v>
      </c>
      <c r="D4022" s="67" cm="1">
        <f t="array" ref="D4022">INDEX('Step 5. Daily Avg Schedule Calc'!$A$2:$D$169,(WEEKDAY(A4022)-1)*24+HOUR(A4022)+1,4)</f>
        <v>1</v>
      </c>
      <c r="E4022">
        <f>VLOOKUP(A4022,'Step 1.4 CNY OAT'!$A$1:$B$8761,2)</f>
        <v>88</v>
      </c>
      <c r="F4022" s="11">
        <f ca="1">('Step 3. Regression'!$B$18*E4022^2+'Step 3. Regression'!$C$18*E4022+'Step 3. Regression'!$D$18)*C4022</f>
        <v>7.4889979661842947</v>
      </c>
      <c r="G4022" s="11">
        <f ca="1">('Step 3. Regression'!$G$18*E4022^2+'Step 3. Regression'!$H$18*E4022+'Step 3. Regression'!$I$18)*D4022</f>
        <v>3.1140183231256851</v>
      </c>
    </row>
    <row r="4023" spans="1:7" x14ac:dyDescent="0.25">
      <c r="A4023" s="8">
        <f>IF(ISBLANK('Step 1.4 CNY OAT'!A4023),"-",'Step 1.4 CNY OAT'!A4023)</f>
        <v>43268.583333333336</v>
      </c>
      <c r="B4023" s="26">
        <f t="shared" si="80"/>
        <v>167</v>
      </c>
      <c r="C4023" s="67" cm="1">
        <f t="array" ref="C4023">INDEX('Step 5. Daily Avg Schedule Calc'!$A$2:$D$169,(WEEKDAY(A4023)-1)*24+HOUR(A4023)+1,3)</f>
        <v>1</v>
      </c>
      <c r="D4023" s="67" cm="1">
        <f t="array" ref="D4023">INDEX('Step 5. Daily Avg Schedule Calc'!$A$2:$D$169,(WEEKDAY(A4023)-1)*24+HOUR(A4023)+1,4)</f>
        <v>1</v>
      </c>
      <c r="E4023">
        <f>VLOOKUP(A4023,'Step 1.4 CNY OAT'!$A$1:$B$8761,2)</f>
        <v>89</v>
      </c>
      <c r="F4023" s="11">
        <f ca="1">('Step 3. Regression'!$B$18*E4023^2+'Step 3. Regression'!$C$18*E4023+'Step 3. Regression'!$D$18)*C4023</f>
        <v>7.6375875232112964</v>
      </c>
      <c r="G4023" s="11">
        <f ca="1">('Step 3. Regression'!$G$18*E4023^2+'Step 3. Regression'!$H$18*E4023+'Step 3. Regression'!$I$18)*D4023</f>
        <v>3.1474035326780747</v>
      </c>
    </row>
    <row r="4024" spans="1:7" x14ac:dyDescent="0.25">
      <c r="A4024" s="8">
        <f>IF(ISBLANK('Step 1.4 CNY OAT'!A4024),"-",'Step 1.4 CNY OAT'!A4024)</f>
        <v>43268.625</v>
      </c>
      <c r="B4024" s="26">
        <f t="shared" si="80"/>
        <v>167</v>
      </c>
      <c r="C4024" s="67" cm="1">
        <f t="array" ref="C4024">INDEX('Step 5. Daily Avg Schedule Calc'!$A$2:$D$169,(WEEKDAY(A4024)-1)*24+HOUR(A4024)+1,3)</f>
        <v>1</v>
      </c>
      <c r="D4024" s="67" cm="1">
        <f t="array" ref="D4024">INDEX('Step 5. Daily Avg Schedule Calc'!$A$2:$D$169,(WEEKDAY(A4024)-1)*24+HOUR(A4024)+1,4)</f>
        <v>1</v>
      </c>
      <c r="E4024">
        <f>VLOOKUP(A4024,'Step 1.4 CNY OAT'!$A$1:$B$8761,2)</f>
        <v>90</v>
      </c>
      <c r="F4024" s="11">
        <f ca="1">('Step 3. Regression'!$B$18*E4024^2+'Step 3. Regression'!$C$18*E4024+'Step 3. Regression'!$D$18)*C4024</f>
        <v>7.7910272156342177</v>
      </c>
      <c r="G4024" s="11">
        <f ca="1">('Step 3. Regression'!$G$18*E4024^2+'Step 3. Regression'!$H$18*E4024+'Step 3. Regression'!$I$18)*D4024</f>
        <v>3.182036067884944</v>
      </c>
    </row>
    <row r="4025" spans="1:7" x14ac:dyDescent="0.25">
      <c r="A4025" s="8">
        <f>IF(ISBLANK('Step 1.4 CNY OAT'!A4025),"-",'Step 1.4 CNY OAT'!A4025)</f>
        <v>43268.666666666664</v>
      </c>
      <c r="B4025" s="26">
        <f t="shared" si="80"/>
        <v>167</v>
      </c>
      <c r="C4025" s="67" cm="1">
        <f t="array" ref="C4025">INDEX('Step 5. Daily Avg Schedule Calc'!$A$2:$D$169,(WEEKDAY(A4025)-1)*24+HOUR(A4025)+1,3)</f>
        <v>1</v>
      </c>
      <c r="D4025" s="67" cm="1">
        <f t="array" ref="D4025">INDEX('Step 5. Daily Avg Schedule Calc'!$A$2:$D$169,(WEEKDAY(A4025)-1)*24+HOUR(A4025)+1,4)</f>
        <v>1</v>
      </c>
      <c r="E4025">
        <f>VLOOKUP(A4025,'Step 1.4 CNY OAT'!$A$1:$B$8761,2)</f>
        <v>90</v>
      </c>
      <c r="F4025" s="11">
        <f ca="1">('Step 3. Regression'!$B$18*E4025^2+'Step 3. Regression'!$C$18*E4025+'Step 3. Regression'!$D$18)*C4025</f>
        <v>7.7910272156342177</v>
      </c>
      <c r="G4025" s="11">
        <f ca="1">('Step 3. Regression'!$G$18*E4025^2+'Step 3. Regression'!$H$18*E4025+'Step 3. Regression'!$I$18)*D4025</f>
        <v>3.182036067884944</v>
      </c>
    </row>
    <row r="4026" spans="1:7" x14ac:dyDescent="0.25">
      <c r="A4026" s="8">
        <f>IF(ISBLANK('Step 1.4 CNY OAT'!A4026),"-",'Step 1.4 CNY OAT'!A4026)</f>
        <v>43268.708333333336</v>
      </c>
      <c r="B4026" s="26">
        <f t="shared" si="80"/>
        <v>167</v>
      </c>
      <c r="C4026" s="67" cm="1">
        <f t="array" ref="C4026">INDEX('Step 5. Daily Avg Schedule Calc'!$A$2:$D$169,(WEEKDAY(A4026)-1)*24+HOUR(A4026)+1,3)</f>
        <v>1</v>
      </c>
      <c r="D4026" s="67" cm="1">
        <f t="array" ref="D4026">INDEX('Step 5. Daily Avg Schedule Calc'!$A$2:$D$169,(WEEKDAY(A4026)-1)*24+HOUR(A4026)+1,4)</f>
        <v>1</v>
      </c>
      <c r="E4026">
        <f>VLOOKUP(A4026,'Step 1.4 CNY OAT'!$A$1:$B$8761,2)</f>
        <v>87</v>
      </c>
      <c r="F4026" s="11">
        <f ca="1">('Step 3. Regression'!$B$18*E4026^2+'Step 3. Regression'!$C$18*E4026+'Step 3. Regression'!$D$18)*C4026</f>
        <v>7.3452585445532055</v>
      </c>
      <c r="G4026" s="11">
        <f ca="1">('Step 3. Regression'!$G$18*E4026^2+'Step 3. Regression'!$H$18*E4026+'Step 3. Regression'!$I$18)*D4026</f>
        <v>3.081880439227775</v>
      </c>
    </row>
    <row r="4027" spans="1:7" x14ac:dyDescent="0.25">
      <c r="A4027" s="8">
        <f>IF(ISBLANK('Step 1.4 CNY OAT'!A4027),"-",'Step 1.4 CNY OAT'!A4027)</f>
        <v>43268.75</v>
      </c>
      <c r="B4027" s="26">
        <f t="shared" si="80"/>
        <v>167</v>
      </c>
      <c r="C4027" s="67" cm="1">
        <f t="array" ref="C4027">INDEX('Step 5. Daily Avg Schedule Calc'!$A$2:$D$169,(WEEKDAY(A4027)-1)*24+HOUR(A4027)+1,3)</f>
        <v>1</v>
      </c>
      <c r="D4027" s="67" cm="1">
        <f t="array" ref="D4027">INDEX('Step 5. Daily Avg Schedule Calc'!$A$2:$D$169,(WEEKDAY(A4027)-1)*24+HOUR(A4027)+1,4)</f>
        <v>1</v>
      </c>
      <c r="E4027">
        <f>VLOOKUP(A4027,'Step 1.4 CNY OAT'!$A$1:$B$8761,2)</f>
        <v>84</v>
      </c>
      <c r="F4027" s="11">
        <f ca="1">('Step 3. Regression'!$B$18*E4027^2+'Step 3. Regression'!$C$18*E4027+'Step 3. Regression'!$D$18)*C4027</f>
        <v>6.9431410920354448</v>
      </c>
      <c r="G4027" s="11">
        <f ca="1">('Step 3. Regression'!$G$18*E4027^2+'Step 3. Regression'!$H$18*E4027+'Step 3. Regression'!$I$18)*D4027</f>
        <v>2.9929507414609215</v>
      </c>
    </row>
    <row r="4028" spans="1:7" x14ac:dyDescent="0.25">
      <c r="A4028" s="8">
        <f>IF(ISBLANK('Step 1.4 CNY OAT'!A4028),"-",'Step 1.4 CNY OAT'!A4028)</f>
        <v>43268.791666666664</v>
      </c>
      <c r="B4028" s="26">
        <f t="shared" si="80"/>
        <v>167</v>
      </c>
      <c r="C4028" s="67" cm="1">
        <f t="array" ref="C4028">INDEX('Step 5. Daily Avg Schedule Calc'!$A$2:$D$169,(WEEKDAY(A4028)-1)*24+HOUR(A4028)+1,3)</f>
        <v>1</v>
      </c>
      <c r="D4028" s="67" cm="1">
        <f t="array" ref="D4028">INDEX('Step 5. Daily Avg Schedule Calc'!$A$2:$D$169,(WEEKDAY(A4028)-1)*24+HOUR(A4028)+1,4)</f>
        <v>1</v>
      </c>
      <c r="E4028">
        <f>VLOOKUP(A4028,'Step 1.4 CNY OAT'!$A$1:$B$8761,2)</f>
        <v>84</v>
      </c>
      <c r="F4028" s="11">
        <f ca="1">('Step 3. Regression'!$B$18*E4028^2+'Step 3. Regression'!$C$18*E4028+'Step 3. Regression'!$D$18)*C4028</f>
        <v>6.9431410920354448</v>
      </c>
      <c r="G4028" s="11">
        <f ca="1">('Step 3. Regression'!$G$18*E4028^2+'Step 3. Regression'!$H$18*E4028+'Step 3. Regression'!$I$18)*D4028</f>
        <v>2.9929507414609215</v>
      </c>
    </row>
    <row r="4029" spans="1:7" x14ac:dyDescent="0.25">
      <c r="A4029" s="8">
        <f>IF(ISBLANK('Step 1.4 CNY OAT'!A4029),"-",'Step 1.4 CNY OAT'!A4029)</f>
        <v>43268.833333333336</v>
      </c>
      <c r="B4029" s="26">
        <f t="shared" si="80"/>
        <v>167</v>
      </c>
      <c r="C4029" s="67" cm="1">
        <f t="array" ref="C4029">INDEX('Step 5. Daily Avg Schedule Calc'!$A$2:$D$169,(WEEKDAY(A4029)-1)*24+HOUR(A4029)+1,3)</f>
        <v>1</v>
      </c>
      <c r="D4029" s="67" cm="1">
        <f t="array" ref="D4029">INDEX('Step 5. Daily Avg Schedule Calc'!$A$2:$D$169,(WEEKDAY(A4029)-1)*24+HOUR(A4029)+1,4)</f>
        <v>1</v>
      </c>
      <c r="E4029">
        <f>VLOOKUP(A4029,'Step 1.4 CNY OAT'!$A$1:$B$8761,2)</f>
        <v>82</v>
      </c>
      <c r="F4029" s="11">
        <f ca="1">('Step 3. Regression'!$B$18*E4029^2+'Step 3. Regression'!$C$18*E4029+'Step 3. Regression'!$D$18)*C4029</f>
        <v>6.6993134673365216</v>
      </c>
      <c r="G4029" s="11">
        <f ca="1">('Step 3. Regression'!$G$18*E4029^2+'Step 3. Regression'!$H$18*E4029+'Step 3. Regression'!$I$18)*D4029</f>
        <v>2.9399009045554179</v>
      </c>
    </row>
    <row r="4030" spans="1:7" x14ac:dyDescent="0.25">
      <c r="A4030" s="8">
        <f>IF(ISBLANK('Step 1.4 CNY OAT'!A4030),"-",'Step 1.4 CNY OAT'!A4030)</f>
        <v>43268.875</v>
      </c>
      <c r="B4030" s="26">
        <f t="shared" si="80"/>
        <v>167</v>
      </c>
      <c r="C4030" s="67" cm="1">
        <f t="array" ref="C4030">INDEX('Step 5. Daily Avg Schedule Calc'!$A$2:$D$169,(WEEKDAY(A4030)-1)*24+HOUR(A4030)+1,3)</f>
        <v>1</v>
      </c>
      <c r="D4030" s="67" cm="1">
        <f t="array" ref="D4030">INDEX('Step 5. Daily Avg Schedule Calc'!$A$2:$D$169,(WEEKDAY(A4030)-1)*24+HOUR(A4030)+1,4)</f>
        <v>1</v>
      </c>
      <c r="E4030">
        <f>VLOOKUP(A4030,'Step 1.4 CNY OAT'!$A$1:$B$8761,2)</f>
        <v>81</v>
      </c>
      <c r="F4030" s="11">
        <f ca="1">('Step 3. Regression'!$B$18*E4030^2+'Step 3. Regression'!$C$18*E4030+'Step 3. Regression'!$D$18)*C4030</f>
        <v>6.5846748580809322</v>
      </c>
      <c r="G4030" s="11">
        <f ca="1">('Step 3. Regression'!$G$18*E4030^2+'Step 3. Regression'!$H$18*E4030+'Step 3. Regression'!$I$18)*D4030</f>
        <v>2.9152469745843854</v>
      </c>
    </row>
    <row r="4031" spans="1:7" x14ac:dyDescent="0.25">
      <c r="A4031" s="8">
        <f>IF(ISBLANK('Step 1.4 CNY OAT'!A4031),"-",'Step 1.4 CNY OAT'!A4031)</f>
        <v>43268.916666666664</v>
      </c>
      <c r="B4031" s="26">
        <f t="shared" si="80"/>
        <v>167</v>
      </c>
      <c r="C4031" s="67" cm="1">
        <f t="array" ref="C4031">INDEX('Step 5. Daily Avg Schedule Calc'!$A$2:$D$169,(WEEKDAY(A4031)-1)*24+HOUR(A4031)+1,3)</f>
        <v>1</v>
      </c>
      <c r="D4031" s="67" cm="1">
        <f t="array" ref="D4031">INDEX('Step 5. Daily Avg Schedule Calc'!$A$2:$D$169,(WEEKDAY(A4031)-1)*24+HOUR(A4031)+1,4)</f>
        <v>1</v>
      </c>
      <c r="E4031">
        <f>VLOOKUP(A4031,'Step 1.4 CNY OAT'!$A$1:$B$8761,2)</f>
        <v>79</v>
      </c>
      <c r="F4031" s="11">
        <f ca="1">('Step 3. Regression'!$B$18*E4031^2+'Step 3. Regression'!$C$18*E4031+'Step 3. Regression'!$D$18)*C4031</f>
        <v>6.3699480457575071</v>
      </c>
      <c r="G4031" s="11">
        <f ca="1">('Step 3. Regression'!$G$18*E4031^2+'Step 3. Regression'!$H$18*E4031+'Step 3. Regression'!$I$18)*D4031</f>
        <v>2.8696810916057589</v>
      </c>
    </row>
    <row r="4032" spans="1:7" x14ac:dyDescent="0.25">
      <c r="A4032" s="8">
        <f>IF(ISBLANK('Step 1.4 CNY OAT'!A4032),"-",'Step 1.4 CNY OAT'!A4032)</f>
        <v>43268.958333333336</v>
      </c>
      <c r="B4032" s="26">
        <f t="shared" si="80"/>
        <v>167</v>
      </c>
      <c r="C4032" s="67" cm="1">
        <f t="array" ref="C4032">INDEX('Step 5. Daily Avg Schedule Calc'!$A$2:$D$169,(WEEKDAY(A4032)-1)*24+HOUR(A4032)+1,3)</f>
        <v>1</v>
      </c>
      <c r="D4032" s="67" cm="1">
        <f t="array" ref="D4032">INDEX('Step 5. Daily Avg Schedule Calc'!$A$2:$D$169,(WEEKDAY(A4032)-1)*24+HOUR(A4032)+1,4)</f>
        <v>1</v>
      </c>
      <c r="E4032">
        <f>VLOOKUP(A4032,'Step 1.4 CNY OAT'!$A$1:$B$8761,2)</f>
        <v>78</v>
      </c>
      <c r="F4032" s="11">
        <f ca="1">('Step 3. Regression'!$B$18*E4032^2+'Step 3. Regression'!$C$18*E4032+'Step 3. Regression'!$D$18)*C4032</f>
        <v>6.2698598426896712</v>
      </c>
      <c r="G4032" s="11">
        <f ca="1">('Step 3. Regression'!$G$18*E4032^2+'Step 3. Regression'!$H$18*E4032+'Step 3. Regression'!$I$18)*D4032</f>
        <v>2.8487691385981644</v>
      </c>
    </row>
    <row r="4033" spans="1:7" x14ac:dyDescent="0.25">
      <c r="A4033" s="8">
        <f>IF(ISBLANK('Step 1.4 CNY OAT'!A4033),"-",'Step 1.4 CNY OAT'!A4033)</f>
        <v>43269</v>
      </c>
      <c r="B4033" s="26">
        <f t="shared" si="80"/>
        <v>168</v>
      </c>
      <c r="C4033" s="67" cm="1">
        <f t="array" ref="C4033">INDEX('Step 5. Daily Avg Schedule Calc'!$A$2:$D$169,(WEEKDAY(A4033)-1)*24+HOUR(A4033)+1,3)</f>
        <v>1</v>
      </c>
      <c r="D4033" s="67" cm="1">
        <f t="array" ref="D4033">INDEX('Step 5. Daily Avg Schedule Calc'!$A$2:$D$169,(WEEKDAY(A4033)-1)*24+HOUR(A4033)+1,4)</f>
        <v>1</v>
      </c>
      <c r="E4033">
        <f>VLOOKUP(A4033,'Step 1.4 CNY OAT'!$A$1:$B$8761,2)</f>
        <v>79</v>
      </c>
      <c r="F4033" s="11">
        <f ca="1">('Step 3. Regression'!$B$18*E4033^2+'Step 3. Regression'!$C$18*E4033+'Step 3. Regression'!$D$18)*C4033</f>
        <v>6.3699480457575071</v>
      </c>
      <c r="G4033" s="11">
        <f ca="1">('Step 3. Regression'!$G$18*E4033^2+'Step 3. Regression'!$H$18*E4033+'Step 3. Regression'!$I$18)*D4033</f>
        <v>2.8696810916057589</v>
      </c>
    </row>
    <row r="4034" spans="1:7" x14ac:dyDescent="0.25">
      <c r="A4034" s="8">
        <f>IF(ISBLANK('Step 1.4 CNY OAT'!A4034),"-",'Step 1.4 CNY OAT'!A4034)</f>
        <v>43269.041666666664</v>
      </c>
      <c r="B4034" s="26">
        <f t="shared" si="80"/>
        <v>168</v>
      </c>
      <c r="C4034" s="67" cm="1">
        <f t="array" ref="C4034">INDEX('Step 5. Daily Avg Schedule Calc'!$A$2:$D$169,(WEEKDAY(A4034)-1)*24+HOUR(A4034)+1,3)</f>
        <v>1</v>
      </c>
      <c r="D4034" s="67" cm="1">
        <f t="array" ref="D4034">INDEX('Step 5. Daily Avg Schedule Calc'!$A$2:$D$169,(WEEKDAY(A4034)-1)*24+HOUR(A4034)+1,4)</f>
        <v>1</v>
      </c>
      <c r="E4034">
        <f>VLOOKUP(A4034,'Step 1.4 CNY OAT'!$A$1:$B$8761,2)</f>
        <v>77</v>
      </c>
      <c r="F4034" s="11">
        <f ca="1">('Step 3. Regression'!$B$18*E4034^2+'Step 3. Regression'!$C$18*E4034+'Step 3. Regression'!$D$18)*C4034</f>
        <v>6.1746217750177479</v>
      </c>
      <c r="G4034" s="11">
        <f ca="1">('Step 3. Regression'!$G$18*E4034^2+'Step 3. Regression'!$H$18*E4034+'Step 3. Regression'!$I$18)*D4034</f>
        <v>2.8291045112450504</v>
      </c>
    </row>
    <row r="4035" spans="1:7" x14ac:dyDescent="0.25">
      <c r="A4035" s="8">
        <f>IF(ISBLANK('Step 1.4 CNY OAT'!A4035),"-",'Step 1.4 CNY OAT'!A4035)</f>
        <v>43269.083333333336</v>
      </c>
      <c r="B4035" s="26">
        <f t="shared" ref="B4035:B4098" si="81">_xlfn.DAYS(A4035,$A$2)</f>
        <v>168</v>
      </c>
      <c r="C4035" s="67" cm="1">
        <f t="array" ref="C4035">INDEX('Step 5. Daily Avg Schedule Calc'!$A$2:$D$169,(WEEKDAY(A4035)-1)*24+HOUR(A4035)+1,3)</f>
        <v>1</v>
      </c>
      <c r="D4035" s="67" cm="1">
        <f t="array" ref="D4035">INDEX('Step 5. Daily Avg Schedule Calc'!$A$2:$D$169,(WEEKDAY(A4035)-1)*24+HOUR(A4035)+1,4)</f>
        <v>1</v>
      </c>
      <c r="E4035">
        <f>VLOOKUP(A4035,'Step 1.4 CNY OAT'!$A$1:$B$8761,2)</f>
        <v>76</v>
      </c>
      <c r="F4035" s="11">
        <f ca="1">('Step 3. Regression'!$B$18*E4035^2+'Step 3. Regression'!$C$18*E4035+'Step 3. Regression'!$D$18)*C4035</f>
        <v>6.0842338427417459</v>
      </c>
      <c r="G4035" s="11">
        <f ca="1">('Step 3. Regression'!$G$18*E4035^2+'Step 3. Regression'!$H$18*E4035+'Step 3. Regression'!$I$18)*D4035</f>
        <v>2.8106872095464155</v>
      </c>
    </row>
    <row r="4036" spans="1:7" x14ac:dyDescent="0.25">
      <c r="A4036" s="8">
        <f>IF(ISBLANK('Step 1.4 CNY OAT'!A4036),"-",'Step 1.4 CNY OAT'!A4036)</f>
        <v>43269.125</v>
      </c>
      <c r="B4036" s="26">
        <f t="shared" si="81"/>
        <v>168</v>
      </c>
      <c r="C4036" s="67" cm="1">
        <f t="array" ref="C4036">INDEX('Step 5. Daily Avg Schedule Calc'!$A$2:$D$169,(WEEKDAY(A4036)-1)*24+HOUR(A4036)+1,3)</f>
        <v>1</v>
      </c>
      <c r="D4036" s="67" cm="1">
        <f t="array" ref="D4036">INDEX('Step 5. Daily Avg Schedule Calc'!$A$2:$D$169,(WEEKDAY(A4036)-1)*24+HOUR(A4036)+1,4)</f>
        <v>1</v>
      </c>
      <c r="E4036">
        <f>VLOOKUP(A4036,'Step 1.4 CNY OAT'!$A$1:$B$8761,2)</f>
        <v>75</v>
      </c>
      <c r="F4036" s="11">
        <f ca="1">('Step 3. Regression'!$B$18*E4036^2+'Step 3. Regression'!$C$18*E4036+'Step 3. Regression'!$D$18)*C4036</f>
        <v>5.9986960458616565</v>
      </c>
      <c r="G4036" s="11">
        <f ca="1">('Step 3. Regression'!$G$18*E4036^2+'Step 3. Regression'!$H$18*E4036+'Step 3. Regression'!$I$18)*D4036</f>
        <v>2.7935172335022607</v>
      </c>
    </row>
    <row r="4037" spans="1:7" x14ac:dyDescent="0.25">
      <c r="A4037" s="8">
        <f>IF(ISBLANK('Step 1.4 CNY OAT'!A4037),"-",'Step 1.4 CNY OAT'!A4037)</f>
        <v>43269.166666666664</v>
      </c>
      <c r="B4037" s="26">
        <f t="shared" si="81"/>
        <v>168</v>
      </c>
      <c r="C4037" s="67" cm="1">
        <f t="array" ref="C4037">INDEX('Step 5. Daily Avg Schedule Calc'!$A$2:$D$169,(WEEKDAY(A4037)-1)*24+HOUR(A4037)+1,3)</f>
        <v>1</v>
      </c>
      <c r="D4037" s="67" cm="1">
        <f t="array" ref="D4037">INDEX('Step 5. Daily Avg Schedule Calc'!$A$2:$D$169,(WEEKDAY(A4037)-1)*24+HOUR(A4037)+1,4)</f>
        <v>1</v>
      </c>
      <c r="E4037">
        <f>VLOOKUP(A4037,'Step 1.4 CNY OAT'!$A$1:$B$8761,2)</f>
        <v>75</v>
      </c>
      <c r="F4037" s="11">
        <f ca="1">('Step 3. Regression'!$B$18*E4037^2+'Step 3. Regression'!$C$18*E4037+'Step 3. Regression'!$D$18)*C4037</f>
        <v>5.9986960458616565</v>
      </c>
      <c r="G4037" s="11">
        <f ca="1">('Step 3. Regression'!$G$18*E4037^2+'Step 3. Regression'!$H$18*E4037+'Step 3. Regression'!$I$18)*D4037</f>
        <v>2.7935172335022607</v>
      </c>
    </row>
    <row r="4038" spans="1:7" x14ac:dyDescent="0.25">
      <c r="A4038" s="8">
        <f>IF(ISBLANK('Step 1.4 CNY OAT'!A4038),"-",'Step 1.4 CNY OAT'!A4038)</f>
        <v>43269.208333333336</v>
      </c>
      <c r="B4038" s="26">
        <f t="shared" si="81"/>
        <v>168</v>
      </c>
      <c r="C4038" s="67" cm="1">
        <f t="array" ref="C4038">INDEX('Step 5. Daily Avg Schedule Calc'!$A$2:$D$169,(WEEKDAY(A4038)-1)*24+HOUR(A4038)+1,3)</f>
        <v>1</v>
      </c>
      <c r="D4038" s="67" cm="1">
        <f t="array" ref="D4038">INDEX('Step 5. Daily Avg Schedule Calc'!$A$2:$D$169,(WEEKDAY(A4038)-1)*24+HOUR(A4038)+1,4)</f>
        <v>1</v>
      </c>
      <c r="E4038">
        <f>VLOOKUP(A4038,'Step 1.4 CNY OAT'!$A$1:$B$8761,2)</f>
        <v>75</v>
      </c>
      <c r="F4038" s="11">
        <f ca="1">('Step 3. Regression'!$B$18*E4038^2+'Step 3. Regression'!$C$18*E4038+'Step 3. Regression'!$D$18)*C4038</f>
        <v>5.9986960458616565</v>
      </c>
      <c r="G4038" s="11">
        <f ca="1">('Step 3. Regression'!$G$18*E4038^2+'Step 3. Regression'!$H$18*E4038+'Step 3. Regression'!$I$18)*D4038</f>
        <v>2.7935172335022607</v>
      </c>
    </row>
    <row r="4039" spans="1:7" x14ac:dyDescent="0.25">
      <c r="A4039" s="8">
        <f>IF(ISBLANK('Step 1.4 CNY OAT'!A4039),"-",'Step 1.4 CNY OAT'!A4039)</f>
        <v>43269.25</v>
      </c>
      <c r="B4039" s="26">
        <f t="shared" si="81"/>
        <v>168</v>
      </c>
      <c r="C4039" s="67" cm="1">
        <f t="array" ref="C4039">INDEX('Step 5. Daily Avg Schedule Calc'!$A$2:$D$169,(WEEKDAY(A4039)-1)*24+HOUR(A4039)+1,3)</f>
        <v>1</v>
      </c>
      <c r="D4039" s="67" cm="1">
        <f t="array" ref="D4039">INDEX('Step 5. Daily Avg Schedule Calc'!$A$2:$D$169,(WEEKDAY(A4039)-1)*24+HOUR(A4039)+1,4)</f>
        <v>1</v>
      </c>
      <c r="E4039">
        <f>VLOOKUP(A4039,'Step 1.4 CNY OAT'!$A$1:$B$8761,2)</f>
        <v>73</v>
      </c>
      <c r="F4039" s="11">
        <f ca="1">('Step 3. Regression'!$B$18*E4039^2+'Step 3. Regression'!$C$18*E4039+'Step 3. Regression'!$D$18)*C4039</f>
        <v>5.8421708582892293</v>
      </c>
      <c r="G4039" s="11">
        <f ca="1">('Step 3. Regression'!$G$18*E4039^2+'Step 3. Regression'!$H$18*E4039+'Step 3. Regression'!$I$18)*D4039</f>
        <v>2.7629192583773894</v>
      </c>
    </row>
    <row r="4040" spans="1:7" x14ac:dyDescent="0.25">
      <c r="A4040" s="8">
        <f>IF(ISBLANK('Step 1.4 CNY OAT'!A4040),"-",'Step 1.4 CNY OAT'!A4040)</f>
        <v>43269.291666666664</v>
      </c>
      <c r="B4040" s="26">
        <f t="shared" si="81"/>
        <v>168</v>
      </c>
      <c r="C4040" s="67" cm="1">
        <f t="array" ref="C4040">INDEX('Step 5. Daily Avg Schedule Calc'!$A$2:$D$169,(WEEKDAY(A4040)-1)*24+HOUR(A4040)+1,3)</f>
        <v>1</v>
      </c>
      <c r="D4040" s="67" cm="1">
        <f t="array" ref="D4040">INDEX('Step 5. Daily Avg Schedule Calc'!$A$2:$D$169,(WEEKDAY(A4040)-1)*24+HOUR(A4040)+1,4)</f>
        <v>1</v>
      </c>
      <c r="E4040">
        <f>VLOOKUP(A4040,'Step 1.4 CNY OAT'!$A$1:$B$8761,2)</f>
        <v>75</v>
      </c>
      <c r="F4040" s="11">
        <f ca="1">('Step 3. Regression'!$B$18*E4040^2+'Step 3. Regression'!$C$18*E4040+'Step 3. Regression'!$D$18)*C4040</f>
        <v>5.9986960458616565</v>
      </c>
      <c r="G4040" s="11">
        <f ca="1">('Step 3. Regression'!$G$18*E4040^2+'Step 3. Regression'!$H$18*E4040+'Step 3. Regression'!$I$18)*D4040</f>
        <v>2.7935172335022607</v>
      </c>
    </row>
    <row r="4041" spans="1:7" x14ac:dyDescent="0.25">
      <c r="A4041" s="8">
        <f>IF(ISBLANK('Step 1.4 CNY OAT'!A4041),"-",'Step 1.4 CNY OAT'!A4041)</f>
        <v>43269.333333333336</v>
      </c>
      <c r="B4041" s="26">
        <f t="shared" si="81"/>
        <v>168</v>
      </c>
      <c r="C4041" s="67" cm="1">
        <f t="array" ref="C4041">INDEX('Step 5. Daily Avg Schedule Calc'!$A$2:$D$169,(WEEKDAY(A4041)-1)*24+HOUR(A4041)+1,3)</f>
        <v>1</v>
      </c>
      <c r="D4041" s="67" cm="1">
        <f t="array" ref="D4041">INDEX('Step 5. Daily Avg Schedule Calc'!$A$2:$D$169,(WEEKDAY(A4041)-1)*24+HOUR(A4041)+1,4)</f>
        <v>1</v>
      </c>
      <c r="E4041">
        <f>VLOOKUP(A4041,'Step 1.4 CNY OAT'!$A$1:$B$8761,2)</f>
        <v>77</v>
      </c>
      <c r="F4041" s="11">
        <f ca="1">('Step 3. Regression'!$B$18*E4041^2+'Step 3. Regression'!$C$18*E4041+'Step 3. Regression'!$D$18)*C4041</f>
        <v>6.1746217750177479</v>
      </c>
      <c r="G4041" s="11">
        <f ca="1">('Step 3. Regression'!$G$18*E4041^2+'Step 3. Regression'!$H$18*E4041+'Step 3. Regression'!$I$18)*D4041</f>
        <v>2.8291045112450504</v>
      </c>
    </row>
    <row r="4042" spans="1:7" x14ac:dyDescent="0.25">
      <c r="A4042" s="8">
        <f>IF(ISBLANK('Step 1.4 CNY OAT'!A4042),"-",'Step 1.4 CNY OAT'!A4042)</f>
        <v>43269.375</v>
      </c>
      <c r="B4042" s="26">
        <f t="shared" si="81"/>
        <v>168</v>
      </c>
      <c r="C4042" s="67" cm="1">
        <f t="array" ref="C4042">INDEX('Step 5. Daily Avg Schedule Calc'!$A$2:$D$169,(WEEKDAY(A4042)-1)*24+HOUR(A4042)+1,3)</f>
        <v>1</v>
      </c>
      <c r="D4042" s="67" cm="1">
        <f t="array" ref="D4042">INDEX('Step 5. Daily Avg Schedule Calc'!$A$2:$D$169,(WEEKDAY(A4042)-1)*24+HOUR(A4042)+1,4)</f>
        <v>1</v>
      </c>
      <c r="E4042">
        <f>VLOOKUP(A4042,'Step 1.4 CNY OAT'!$A$1:$B$8761,2)</f>
        <v>81</v>
      </c>
      <c r="F4042" s="11">
        <f ca="1">('Step 3. Regression'!$B$18*E4042^2+'Step 3. Regression'!$C$18*E4042+'Step 3. Regression'!$D$18)*C4042</f>
        <v>6.5846748580809322</v>
      </c>
      <c r="G4042" s="11">
        <f ca="1">('Step 3. Regression'!$G$18*E4042^2+'Step 3. Regression'!$H$18*E4042+'Step 3. Regression'!$I$18)*D4042</f>
        <v>2.9152469745843854</v>
      </c>
    </row>
    <row r="4043" spans="1:7" x14ac:dyDescent="0.25">
      <c r="A4043" s="8">
        <f>IF(ISBLANK('Step 1.4 CNY OAT'!A4043),"-",'Step 1.4 CNY OAT'!A4043)</f>
        <v>43269.416666666664</v>
      </c>
      <c r="B4043" s="26">
        <f t="shared" si="81"/>
        <v>168</v>
      </c>
      <c r="C4043" s="67" cm="1">
        <f t="array" ref="C4043">INDEX('Step 5. Daily Avg Schedule Calc'!$A$2:$D$169,(WEEKDAY(A4043)-1)*24+HOUR(A4043)+1,3)</f>
        <v>1</v>
      </c>
      <c r="D4043" s="67" cm="1">
        <f t="array" ref="D4043">INDEX('Step 5. Daily Avg Schedule Calc'!$A$2:$D$169,(WEEKDAY(A4043)-1)*24+HOUR(A4043)+1,4)</f>
        <v>1</v>
      </c>
      <c r="E4043">
        <f>VLOOKUP(A4043,'Step 1.4 CNY OAT'!$A$1:$B$8761,2)</f>
        <v>84</v>
      </c>
      <c r="F4043" s="11">
        <f ca="1">('Step 3. Regression'!$B$18*E4043^2+'Step 3. Regression'!$C$18*E4043+'Step 3. Regression'!$D$18)*C4043</f>
        <v>6.9431410920354448</v>
      </c>
      <c r="G4043" s="11">
        <f ca="1">('Step 3. Regression'!$G$18*E4043^2+'Step 3. Regression'!$H$18*E4043+'Step 3. Regression'!$I$18)*D4043</f>
        <v>2.9929507414609215</v>
      </c>
    </row>
    <row r="4044" spans="1:7" x14ac:dyDescent="0.25">
      <c r="A4044" s="8">
        <f>IF(ISBLANK('Step 1.4 CNY OAT'!A4044),"-",'Step 1.4 CNY OAT'!A4044)</f>
        <v>43269.458333333336</v>
      </c>
      <c r="B4044" s="26">
        <f t="shared" si="81"/>
        <v>168</v>
      </c>
      <c r="C4044" s="67" cm="1">
        <f t="array" ref="C4044">INDEX('Step 5. Daily Avg Schedule Calc'!$A$2:$D$169,(WEEKDAY(A4044)-1)*24+HOUR(A4044)+1,3)</f>
        <v>1</v>
      </c>
      <c r="D4044" s="67" cm="1">
        <f t="array" ref="D4044">INDEX('Step 5. Daily Avg Schedule Calc'!$A$2:$D$169,(WEEKDAY(A4044)-1)*24+HOUR(A4044)+1,4)</f>
        <v>1</v>
      </c>
      <c r="E4044">
        <f>VLOOKUP(A4044,'Step 1.4 CNY OAT'!$A$1:$B$8761,2)</f>
        <v>87</v>
      </c>
      <c r="F4044" s="11">
        <f ca="1">('Step 3. Regression'!$B$18*E4044^2+'Step 3. Regression'!$C$18*E4044+'Step 3. Regression'!$D$18)*C4044</f>
        <v>7.3452585445532055</v>
      </c>
      <c r="G4044" s="11">
        <f ca="1">('Step 3. Regression'!$G$18*E4044^2+'Step 3. Regression'!$H$18*E4044+'Step 3. Regression'!$I$18)*D4044</f>
        <v>3.081880439227775</v>
      </c>
    </row>
    <row r="4045" spans="1:7" x14ac:dyDescent="0.25">
      <c r="A4045" s="8">
        <f>IF(ISBLANK('Step 1.4 CNY OAT'!A4045),"-",'Step 1.4 CNY OAT'!A4045)</f>
        <v>43269.5</v>
      </c>
      <c r="B4045" s="26">
        <f t="shared" si="81"/>
        <v>168</v>
      </c>
      <c r="C4045" s="67" cm="1">
        <f t="array" ref="C4045">INDEX('Step 5. Daily Avg Schedule Calc'!$A$2:$D$169,(WEEKDAY(A4045)-1)*24+HOUR(A4045)+1,3)</f>
        <v>1</v>
      </c>
      <c r="D4045" s="67" cm="1">
        <f t="array" ref="D4045">INDEX('Step 5. Daily Avg Schedule Calc'!$A$2:$D$169,(WEEKDAY(A4045)-1)*24+HOUR(A4045)+1,4)</f>
        <v>1</v>
      </c>
      <c r="E4045">
        <f>VLOOKUP(A4045,'Step 1.4 CNY OAT'!$A$1:$B$8761,2)</f>
        <v>90</v>
      </c>
      <c r="F4045" s="11">
        <f ca="1">('Step 3. Regression'!$B$18*E4045^2+'Step 3. Regression'!$C$18*E4045+'Step 3. Regression'!$D$18)*C4045</f>
        <v>7.7910272156342177</v>
      </c>
      <c r="G4045" s="11">
        <f ca="1">('Step 3. Regression'!$G$18*E4045^2+'Step 3. Regression'!$H$18*E4045+'Step 3. Regression'!$I$18)*D4045</f>
        <v>3.182036067884944</v>
      </c>
    </row>
    <row r="4046" spans="1:7" x14ac:dyDescent="0.25">
      <c r="A4046" s="8">
        <f>IF(ISBLANK('Step 1.4 CNY OAT'!A4046),"-",'Step 1.4 CNY OAT'!A4046)</f>
        <v>43269.541666666664</v>
      </c>
      <c r="B4046" s="26">
        <f t="shared" si="81"/>
        <v>168</v>
      </c>
      <c r="C4046" s="67" cm="1">
        <f t="array" ref="C4046">INDEX('Step 5. Daily Avg Schedule Calc'!$A$2:$D$169,(WEEKDAY(A4046)-1)*24+HOUR(A4046)+1,3)</f>
        <v>1</v>
      </c>
      <c r="D4046" s="67" cm="1">
        <f t="array" ref="D4046">INDEX('Step 5. Daily Avg Schedule Calc'!$A$2:$D$169,(WEEKDAY(A4046)-1)*24+HOUR(A4046)+1,4)</f>
        <v>1</v>
      </c>
      <c r="E4046">
        <f>VLOOKUP(A4046,'Step 1.4 CNY OAT'!$A$1:$B$8761,2)</f>
        <v>90</v>
      </c>
      <c r="F4046" s="11">
        <f ca="1">('Step 3. Regression'!$B$18*E4046^2+'Step 3. Regression'!$C$18*E4046+'Step 3. Regression'!$D$18)*C4046</f>
        <v>7.7910272156342177</v>
      </c>
      <c r="G4046" s="11">
        <f ca="1">('Step 3. Regression'!$G$18*E4046^2+'Step 3. Regression'!$H$18*E4046+'Step 3. Regression'!$I$18)*D4046</f>
        <v>3.182036067884944</v>
      </c>
    </row>
    <row r="4047" spans="1:7" x14ac:dyDescent="0.25">
      <c r="A4047" s="8">
        <f>IF(ISBLANK('Step 1.4 CNY OAT'!A4047),"-",'Step 1.4 CNY OAT'!A4047)</f>
        <v>43269.583333333336</v>
      </c>
      <c r="B4047" s="26">
        <f t="shared" si="81"/>
        <v>168</v>
      </c>
      <c r="C4047" s="67" cm="1">
        <f t="array" ref="C4047">INDEX('Step 5. Daily Avg Schedule Calc'!$A$2:$D$169,(WEEKDAY(A4047)-1)*24+HOUR(A4047)+1,3)</f>
        <v>1</v>
      </c>
      <c r="D4047" s="67" cm="1">
        <f t="array" ref="D4047">INDEX('Step 5. Daily Avg Schedule Calc'!$A$2:$D$169,(WEEKDAY(A4047)-1)*24+HOUR(A4047)+1,4)</f>
        <v>1</v>
      </c>
      <c r="E4047">
        <f>VLOOKUP(A4047,'Step 1.4 CNY OAT'!$A$1:$B$8761,2)</f>
        <v>89</v>
      </c>
      <c r="F4047" s="11">
        <f ca="1">('Step 3. Regression'!$B$18*E4047^2+'Step 3. Regression'!$C$18*E4047+'Step 3. Regression'!$D$18)*C4047</f>
        <v>7.6375875232112964</v>
      </c>
      <c r="G4047" s="11">
        <f ca="1">('Step 3. Regression'!$G$18*E4047^2+'Step 3. Regression'!$H$18*E4047+'Step 3. Regression'!$I$18)*D4047</f>
        <v>3.1474035326780747</v>
      </c>
    </row>
    <row r="4048" spans="1:7" x14ac:dyDescent="0.25">
      <c r="A4048" s="8">
        <f>IF(ISBLANK('Step 1.4 CNY OAT'!A4048),"-",'Step 1.4 CNY OAT'!A4048)</f>
        <v>43269.625</v>
      </c>
      <c r="B4048" s="26">
        <f t="shared" si="81"/>
        <v>168</v>
      </c>
      <c r="C4048" s="67" cm="1">
        <f t="array" ref="C4048">INDEX('Step 5. Daily Avg Schedule Calc'!$A$2:$D$169,(WEEKDAY(A4048)-1)*24+HOUR(A4048)+1,3)</f>
        <v>1</v>
      </c>
      <c r="D4048" s="67" cm="1">
        <f t="array" ref="D4048">INDEX('Step 5. Daily Avg Schedule Calc'!$A$2:$D$169,(WEEKDAY(A4048)-1)*24+HOUR(A4048)+1,4)</f>
        <v>1</v>
      </c>
      <c r="E4048">
        <f>VLOOKUP(A4048,'Step 1.4 CNY OAT'!$A$1:$B$8761,2)</f>
        <v>91</v>
      </c>
      <c r="F4048" s="11">
        <f ca="1">('Step 3. Regression'!$B$18*E4048^2+'Step 3. Regression'!$C$18*E4048+'Step 3. Regression'!$D$18)*C4048</f>
        <v>7.9493170434530516</v>
      </c>
      <c r="G4048" s="11">
        <f ca="1">('Step 3. Regression'!$G$18*E4048^2+'Step 3. Regression'!$H$18*E4048+'Step 3. Regression'!$I$18)*D4048</f>
        <v>3.2179159287462937</v>
      </c>
    </row>
    <row r="4049" spans="1:7" x14ac:dyDescent="0.25">
      <c r="A4049" s="8">
        <f>IF(ISBLANK('Step 1.4 CNY OAT'!A4049),"-",'Step 1.4 CNY OAT'!A4049)</f>
        <v>43269.666666666664</v>
      </c>
      <c r="B4049" s="26">
        <f t="shared" si="81"/>
        <v>168</v>
      </c>
      <c r="C4049" s="67" cm="1">
        <f t="array" ref="C4049">INDEX('Step 5. Daily Avg Schedule Calc'!$A$2:$D$169,(WEEKDAY(A4049)-1)*24+HOUR(A4049)+1,3)</f>
        <v>1</v>
      </c>
      <c r="D4049" s="67" cm="1">
        <f t="array" ref="D4049">INDEX('Step 5. Daily Avg Schedule Calc'!$A$2:$D$169,(WEEKDAY(A4049)-1)*24+HOUR(A4049)+1,4)</f>
        <v>1</v>
      </c>
      <c r="E4049">
        <f>VLOOKUP(A4049,'Step 1.4 CNY OAT'!$A$1:$B$8761,2)</f>
        <v>91</v>
      </c>
      <c r="F4049" s="11">
        <f ca="1">('Step 3. Regression'!$B$18*E4049^2+'Step 3. Regression'!$C$18*E4049+'Step 3. Regression'!$D$18)*C4049</f>
        <v>7.9493170434530516</v>
      </c>
      <c r="G4049" s="11">
        <f ca="1">('Step 3. Regression'!$G$18*E4049^2+'Step 3. Regression'!$H$18*E4049+'Step 3. Regression'!$I$18)*D4049</f>
        <v>3.2179159287462937</v>
      </c>
    </row>
    <row r="4050" spans="1:7" x14ac:dyDescent="0.25">
      <c r="A4050" s="8">
        <f>IF(ISBLANK('Step 1.4 CNY OAT'!A4050),"-",'Step 1.4 CNY OAT'!A4050)</f>
        <v>43269.708333333336</v>
      </c>
      <c r="B4050" s="26">
        <f t="shared" si="81"/>
        <v>168</v>
      </c>
      <c r="C4050" s="67" cm="1">
        <f t="array" ref="C4050">INDEX('Step 5. Daily Avg Schedule Calc'!$A$2:$D$169,(WEEKDAY(A4050)-1)*24+HOUR(A4050)+1,3)</f>
        <v>1</v>
      </c>
      <c r="D4050" s="67" cm="1">
        <f t="array" ref="D4050">INDEX('Step 5. Daily Avg Schedule Calc'!$A$2:$D$169,(WEEKDAY(A4050)-1)*24+HOUR(A4050)+1,4)</f>
        <v>1</v>
      </c>
      <c r="E4050">
        <f>VLOOKUP(A4050,'Step 1.4 CNY OAT'!$A$1:$B$8761,2)</f>
        <v>90</v>
      </c>
      <c r="F4050" s="11">
        <f ca="1">('Step 3. Regression'!$B$18*E4050^2+'Step 3. Regression'!$C$18*E4050+'Step 3. Regression'!$D$18)*C4050</f>
        <v>7.7910272156342177</v>
      </c>
      <c r="G4050" s="11">
        <f ca="1">('Step 3. Regression'!$G$18*E4050^2+'Step 3. Regression'!$H$18*E4050+'Step 3. Regression'!$I$18)*D4050</f>
        <v>3.182036067884944</v>
      </c>
    </row>
    <row r="4051" spans="1:7" x14ac:dyDescent="0.25">
      <c r="A4051" s="8">
        <f>IF(ISBLANK('Step 1.4 CNY OAT'!A4051),"-",'Step 1.4 CNY OAT'!A4051)</f>
        <v>43269.75</v>
      </c>
      <c r="B4051" s="26">
        <f t="shared" si="81"/>
        <v>168</v>
      </c>
      <c r="C4051" s="67" cm="1">
        <f t="array" ref="C4051">INDEX('Step 5. Daily Avg Schedule Calc'!$A$2:$D$169,(WEEKDAY(A4051)-1)*24+HOUR(A4051)+1,3)</f>
        <v>1</v>
      </c>
      <c r="D4051" s="67" cm="1">
        <f t="array" ref="D4051">INDEX('Step 5. Daily Avg Schedule Calc'!$A$2:$D$169,(WEEKDAY(A4051)-1)*24+HOUR(A4051)+1,4)</f>
        <v>1</v>
      </c>
      <c r="E4051">
        <f>VLOOKUP(A4051,'Step 1.4 CNY OAT'!$A$1:$B$8761,2)</f>
        <v>90</v>
      </c>
      <c r="F4051" s="11">
        <f ca="1">('Step 3. Regression'!$B$18*E4051^2+'Step 3. Regression'!$C$18*E4051+'Step 3. Regression'!$D$18)*C4051</f>
        <v>7.7910272156342177</v>
      </c>
      <c r="G4051" s="11">
        <f ca="1">('Step 3. Regression'!$G$18*E4051^2+'Step 3. Regression'!$H$18*E4051+'Step 3. Regression'!$I$18)*D4051</f>
        <v>3.182036067884944</v>
      </c>
    </row>
    <row r="4052" spans="1:7" x14ac:dyDescent="0.25">
      <c r="A4052" s="8">
        <f>IF(ISBLANK('Step 1.4 CNY OAT'!A4052),"-",'Step 1.4 CNY OAT'!A4052)</f>
        <v>43269.791666666664</v>
      </c>
      <c r="B4052" s="26">
        <f t="shared" si="81"/>
        <v>168</v>
      </c>
      <c r="C4052" s="67" cm="1">
        <f t="array" ref="C4052">INDEX('Step 5. Daily Avg Schedule Calc'!$A$2:$D$169,(WEEKDAY(A4052)-1)*24+HOUR(A4052)+1,3)</f>
        <v>1</v>
      </c>
      <c r="D4052" s="67" cm="1">
        <f t="array" ref="D4052">INDEX('Step 5. Daily Avg Schedule Calc'!$A$2:$D$169,(WEEKDAY(A4052)-1)*24+HOUR(A4052)+1,4)</f>
        <v>1</v>
      </c>
      <c r="E4052">
        <f>VLOOKUP(A4052,'Step 1.4 CNY OAT'!$A$1:$B$8761,2)</f>
        <v>90</v>
      </c>
      <c r="F4052" s="11">
        <f ca="1">('Step 3. Regression'!$B$18*E4052^2+'Step 3. Regression'!$C$18*E4052+'Step 3. Regression'!$D$18)*C4052</f>
        <v>7.7910272156342177</v>
      </c>
      <c r="G4052" s="11">
        <f ca="1">('Step 3. Regression'!$G$18*E4052^2+'Step 3. Regression'!$H$18*E4052+'Step 3. Regression'!$I$18)*D4052</f>
        <v>3.182036067884944</v>
      </c>
    </row>
    <row r="4053" spans="1:7" x14ac:dyDescent="0.25">
      <c r="A4053" s="8">
        <f>IF(ISBLANK('Step 1.4 CNY OAT'!A4053),"-",'Step 1.4 CNY OAT'!A4053)</f>
        <v>43269.833333333336</v>
      </c>
      <c r="B4053" s="26">
        <f t="shared" si="81"/>
        <v>168</v>
      </c>
      <c r="C4053" s="67" cm="1">
        <f t="array" ref="C4053">INDEX('Step 5. Daily Avg Schedule Calc'!$A$2:$D$169,(WEEKDAY(A4053)-1)*24+HOUR(A4053)+1,3)</f>
        <v>1</v>
      </c>
      <c r="D4053" s="67" cm="1">
        <f t="array" ref="D4053">INDEX('Step 5. Daily Avg Schedule Calc'!$A$2:$D$169,(WEEKDAY(A4053)-1)*24+HOUR(A4053)+1,4)</f>
        <v>1</v>
      </c>
      <c r="E4053">
        <f>VLOOKUP(A4053,'Step 1.4 CNY OAT'!$A$1:$B$8761,2)</f>
        <v>91</v>
      </c>
      <c r="F4053" s="11">
        <f ca="1">('Step 3. Regression'!$B$18*E4053^2+'Step 3. Regression'!$C$18*E4053+'Step 3. Regression'!$D$18)*C4053</f>
        <v>7.9493170434530516</v>
      </c>
      <c r="G4053" s="11">
        <f ca="1">('Step 3. Regression'!$G$18*E4053^2+'Step 3. Regression'!$H$18*E4053+'Step 3. Regression'!$I$18)*D4053</f>
        <v>3.2179159287462937</v>
      </c>
    </row>
    <row r="4054" spans="1:7" x14ac:dyDescent="0.25">
      <c r="A4054" s="8">
        <f>IF(ISBLANK('Step 1.4 CNY OAT'!A4054),"-",'Step 1.4 CNY OAT'!A4054)</f>
        <v>43269.875</v>
      </c>
      <c r="B4054" s="26">
        <f t="shared" si="81"/>
        <v>168</v>
      </c>
      <c r="C4054" s="67" cm="1">
        <f t="array" ref="C4054">INDEX('Step 5. Daily Avg Schedule Calc'!$A$2:$D$169,(WEEKDAY(A4054)-1)*24+HOUR(A4054)+1,3)</f>
        <v>1</v>
      </c>
      <c r="D4054" s="67" cm="1">
        <f t="array" ref="D4054">INDEX('Step 5. Daily Avg Schedule Calc'!$A$2:$D$169,(WEEKDAY(A4054)-1)*24+HOUR(A4054)+1,4)</f>
        <v>1</v>
      </c>
      <c r="E4054">
        <f>VLOOKUP(A4054,'Step 1.4 CNY OAT'!$A$1:$B$8761,2)</f>
        <v>86</v>
      </c>
      <c r="F4054" s="11">
        <f ca="1">('Step 3. Regression'!$B$18*E4054^2+'Step 3. Regression'!$C$18*E4054+'Step 3. Regression'!$D$18)*C4054</f>
        <v>7.2063692583180359</v>
      </c>
      <c r="G4054" s="11">
        <f ca="1">('Step 3. Regression'!$G$18*E4054^2+'Step 3. Regression'!$H$18*E4054+'Step 3. Regression'!$I$18)*D4054</f>
        <v>3.0509898809843445</v>
      </c>
    </row>
    <row r="4055" spans="1:7" x14ac:dyDescent="0.25">
      <c r="A4055" s="8">
        <f>IF(ISBLANK('Step 1.4 CNY OAT'!A4055),"-",'Step 1.4 CNY OAT'!A4055)</f>
        <v>43269.916666666664</v>
      </c>
      <c r="B4055" s="26">
        <f t="shared" si="81"/>
        <v>168</v>
      </c>
      <c r="C4055" s="67" cm="1">
        <f t="array" ref="C4055">INDEX('Step 5. Daily Avg Schedule Calc'!$A$2:$D$169,(WEEKDAY(A4055)-1)*24+HOUR(A4055)+1,3)</f>
        <v>1</v>
      </c>
      <c r="D4055" s="67" cm="1">
        <f t="array" ref="D4055">INDEX('Step 5. Daily Avg Schedule Calc'!$A$2:$D$169,(WEEKDAY(A4055)-1)*24+HOUR(A4055)+1,4)</f>
        <v>1</v>
      </c>
      <c r="E4055">
        <f>VLOOKUP(A4055,'Step 1.4 CNY OAT'!$A$1:$B$8761,2)</f>
        <v>81</v>
      </c>
      <c r="F4055" s="11">
        <f ca="1">('Step 3. Regression'!$B$18*E4055^2+'Step 3. Regression'!$C$18*E4055+'Step 3. Regression'!$D$18)*C4055</f>
        <v>6.5846748580809322</v>
      </c>
      <c r="G4055" s="11">
        <f ca="1">('Step 3. Regression'!$G$18*E4055^2+'Step 3. Regression'!$H$18*E4055+'Step 3. Regression'!$I$18)*D4055</f>
        <v>2.9152469745843854</v>
      </c>
    </row>
    <row r="4056" spans="1:7" x14ac:dyDescent="0.25">
      <c r="A4056" s="8">
        <f>IF(ISBLANK('Step 1.4 CNY OAT'!A4056),"-",'Step 1.4 CNY OAT'!A4056)</f>
        <v>43269.958333333336</v>
      </c>
      <c r="B4056" s="26">
        <f t="shared" si="81"/>
        <v>168</v>
      </c>
      <c r="C4056" s="67" cm="1">
        <f t="array" ref="C4056">INDEX('Step 5. Daily Avg Schedule Calc'!$A$2:$D$169,(WEEKDAY(A4056)-1)*24+HOUR(A4056)+1,3)</f>
        <v>1</v>
      </c>
      <c r="D4056" s="67" cm="1">
        <f t="array" ref="D4056">INDEX('Step 5. Daily Avg Schedule Calc'!$A$2:$D$169,(WEEKDAY(A4056)-1)*24+HOUR(A4056)+1,4)</f>
        <v>1</v>
      </c>
      <c r="E4056">
        <f>VLOOKUP(A4056,'Step 1.4 CNY OAT'!$A$1:$B$8761,2)</f>
        <v>81</v>
      </c>
      <c r="F4056" s="11">
        <f ca="1">('Step 3. Regression'!$B$18*E4056^2+'Step 3. Regression'!$C$18*E4056+'Step 3. Regression'!$D$18)*C4056</f>
        <v>6.5846748580809322</v>
      </c>
      <c r="G4056" s="11">
        <f ca="1">('Step 3. Regression'!$G$18*E4056^2+'Step 3. Regression'!$H$18*E4056+'Step 3. Regression'!$I$18)*D4056</f>
        <v>2.9152469745843854</v>
      </c>
    </row>
    <row r="4057" spans="1:7" x14ac:dyDescent="0.25">
      <c r="A4057" s="8">
        <f>IF(ISBLANK('Step 1.4 CNY OAT'!A4057),"-",'Step 1.4 CNY OAT'!A4057)</f>
        <v>43270</v>
      </c>
      <c r="B4057" s="26">
        <f t="shared" si="81"/>
        <v>169</v>
      </c>
      <c r="C4057" s="67" cm="1">
        <f t="array" ref="C4057">INDEX('Step 5. Daily Avg Schedule Calc'!$A$2:$D$169,(WEEKDAY(A4057)-1)*24+HOUR(A4057)+1,3)</f>
        <v>1</v>
      </c>
      <c r="D4057" s="67" cm="1">
        <f t="array" ref="D4057">INDEX('Step 5. Daily Avg Schedule Calc'!$A$2:$D$169,(WEEKDAY(A4057)-1)*24+HOUR(A4057)+1,4)</f>
        <v>1</v>
      </c>
      <c r="E4057">
        <f>VLOOKUP(A4057,'Step 1.4 CNY OAT'!$A$1:$B$8761,2)</f>
        <v>81</v>
      </c>
      <c r="F4057" s="11">
        <f ca="1">('Step 3. Regression'!$B$18*E4057^2+'Step 3. Regression'!$C$18*E4057+'Step 3. Regression'!$D$18)*C4057</f>
        <v>6.5846748580809322</v>
      </c>
      <c r="G4057" s="11">
        <f ca="1">('Step 3. Regression'!$G$18*E4057^2+'Step 3. Regression'!$H$18*E4057+'Step 3. Regression'!$I$18)*D4057</f>
        <v>2.9152469745843854</v>
      </c>
    </row>
    <row r="4058" spans="1:7" x14ac:dyDescent="0.25">
      <c r="A4058" s="8">
        <f>IF(ISBLANK('Step 1.4 CNY OAT'!A4058),"-",'Step 1.4 CNY OAT'!A4058)</f>
        <v>43270.041666666664</v>
      </c>
      <c r="B4058" s="26">
        <f t="shared" si="81"/>
        <v>169</v>
      </c>
      <c r="C4058" s="67" cm="1">
        <f t="array" ref="C4058">INDEX('Step 5. Daily Avg Schedule Calc'!$A$2:$D$169,(WEEKDAY(A4058)-1)*24+HOUR(A4058)+1,3)</f>
        <v>1</v>
      </c>
      <c r="D4058" s="67" cm="1">
        <f t="array" ref="D4058">INDEX('Step 5. Daily Avg Schedule Calc'!$A$2:$D$169,(WEEKDAY(A4058)-1)*24+HOUR(A4058)+1,4)</f>
        <v>1</v>
      </c>
      <c r="E4058">
        <f>VLOOKUP(A4058,'Step 1.4 CNY OAT'!$A$1:$B$8761,2)</f>
        <v>82</v>
      </c>
      <c r="F4058" s="11">
        <f ca="1">('Step 3. Regression'!$B$18*E4058^2+'Step 3. Regression'!$C$18*E4058+'Step 3. Regression'!$D$18)*C4058</f>
        <v>6.6993134673365216</v>
      </c>
      <c r="G4058" s="11">
        <f ca="1">('Step 3. Regression'!$G$18*E4058^2+'Step 3. Regression'!$H$18*E4058+'Step 3. Regression'!$I$18)*D4058</f>
        <v>2.9399009045554179</v>
      </c>
    </row>
    <row r="4059" spans="1:7" x14ac:dyDescent="0.25">
      <c r="A4059" s="8">
        <f>IF(ISBLANK('Step 1.4 CNY OAT'!A4059),"-",'Step 1.4 CNY OAT'!A4059)</f>
        <v>43270.083333333336</v>
      </c>
      <c r="B4059" s="26">
        <f t="shared" si="81"/>
        <v>169</v>
      </c>
      <c r="C4059" s="67" cm="1">
        <f t="array" ref="C4059">INDEX('Step 5. Daily Avg Schedule Calc'!$A$2:$D$169,(WEEKDAY(A4059)-1)*24+HOUR(A4059)+1,3)</f>
        <v>1</v>
      </c>
      <c r="D4059" s="67" cm="1">
        <f t="array" ref="D4059">INDEX('Step 5. Daily Avg Schedule Calc'!$A$2:$D$169,(WEEKDAY(A4059)-1)*24+HOUR(A4059)+1,4)</f>
        <v>1</v>
      </c>
      <c r="E4059">
        <f>VLOOKUP(A4059,'Step 1.4 CNY OAT'!$A$1:$B$8761,2)</f>
        <v>79</v>
      </c>
      <c r="F4059" s="11">
        <f ca="1">('Step 3. Regression'!$B$18*E4059^2+'Step 3. Regression'!$C$18*E4059+'Step 3. Regression'!$D$18)*C4059</f>
        <v>6.3699480457575071</v>
      </c>
      <c r="G4059" s="11">
        <f ca="1">('Step 3. Regression'!$G$18*E4059^2+'Step 3. Regression'!$H$18*E4059+'Step 3. Regression'!$I$18)*D4059</f>
        <v>2.8696810916057589</v>
      </c>
    </row>
    <row r="4060" spans="1:7" x14ac:dyDescent="0.25">
      <c r="A4060" s="8">
        <f>IF(ISBLANK('Step 1.4 CNY OAT'!A4060),"-",'Step 1.4 CNY OAT'!A4060)</f>
        <v>43270.125</v>
      </c>
      <c r="B4060" s="26">
        <f t="shared" si="81"/>
        <v>169</v>
      </c>
      <c r="C4060" s="67" cm="1">
        <f t="array" ref="C4060">INDEX('Step 5. Daily Avg Schedule Calc'!$A$2:$D$169,(WEEKDAY(A4060)-1)*24+HOUR(A4060)+1,3)</f>
        <v>1</v>
      </c>
      <c r="D4060" s="67" cm="1">
        <f t="array" ref="D4060">INDEX('Step 5. Daily Avg Schedule Calc'!$A$2:$D$169,(WEEKDAY(A4060)-1)*24+HOUR(A4060)+1,4)</f>
        <v>1</v>
      </c>
      <c r="E4060">
        <f>VLOOKUP(A4060,'Step 1.4 CNY OAT'!$A$1:$B$8761,2)</f>
        <v>81</v>
      </c>
      <c r="F4060" s="11">
        <f ca="1">('Step 3. Regression'!$B$18*E4060^2+'Step 3. Regression'!$C$18*E4060+'Step 3. Regression'!$D$18)*C4060</f>
        <v>6.5846748580809322</v>
      </c>
      <c r="G4060" s="11">
        <f ca="1">('Step 3. Regression'!$G$18*E4060^2+'Step 3. Regression'!$H$18*E4060+'Step 3. Regression'!$I$18)*D4060</f>
        <v>2.9152469745843854</v>
      </c>
    </row>
    <row r="4061" spans="1:7" x14ac:dyDescent="0.25">
      <c r="A4061" s="8">
        <f>IF(ISBLANK('Step 1.4 CNY OAT'!A4061),"-",'Step 1.4 CNY OAT'!A4061)</f>
        <v>43270.166666666664</v>
      </c>
      <c r="B4061" s="26">
        <f t="shared" si="81"/>
        <v>169</v>
      </c>
      <c r="C4061" s="67" cm="1">
        <f t="array" ref="C4061">INDEX('Step 5. Daily Avg Schedule Calc'!$A$2:$D$169,(WEEKDAY(A4061)-1)*24+HOUR(A4061)+1,3)</f>
        <v>1</v>
      </c>
      <c r="D4061" s="67" cm="1">
        <f t="array" ref="D4061">INDEX('Step 5. Daily Avg Schedule Calc'!$A$2:$D$169,(WEEKDAY(A4061)-1)*24+HOUR(A4061)+1,4)</f>
        <v>1</v>
      </c>
      <c r="E4061">
        <f>VLOOKUP(A4061,'Step 1.4 CNY OAT'!$A$1:$B$8761,2)</f>
        <v>81</v>
      </c>
      <c r="F4061" s="11">
        <f ca="1">('Step 3. Regression'!$B$18*E4061^2+'Step 3. Regression'!$C$18*E4061+'Step 3. Regression'!$D$18)*C4061</f>
        <v>6.5846748580809322</v>
      </c>
      <c r="G4061" s="11">
        <f ca="1">('Step 3. Regression'!$G$18*E4061^2+'Step 3. Regression'!$H$18*E4061+'Step 3. Regression'!$I$18)*D4061</f>
        <v>2.9152469745843854</v>
      </c>
    </row>
    <row r="4062" spans="1:7" x14ac:dyDescent="0.25">
      <c r="A4062" s="8">
        <f>IF(ISBLANK('Step 1.4 CNY OAT'!A4062),"-",'Step 1.4 CNY OAT'!A4062)</f>
        <v>43270.208333333336</v>
      </c>
      <c r="B4062" s="26">
        <f t="shared" si="81"/>
        <v>169</v>
      </c>
      <c r="C4062" s="67" cm="1">
        <f t="array" ref="C4062">INDEX('Step 5. Daily Avg Schedule Calc'!$A$2:$D$169,(WEEKDAY(A4062)-1)*24+HOUR(A4062)+1,3)</f>
        <v>1</v>
      </c>
      <c r="D4062" s="67" cm="1">
        <f t="array" ref="D4062">INDEX('Step 5. Daily Avg Schedule Calc'!$A$2:$D$169,(WEEKDAY(A4062)-1)*24+HOUR(A4062)+1,4)</f>
        <v>1</v>
      </c>
      <c r="E4062">
        <f>VLOOKUP(A4062,'Step 1.4 CNY OAT'!$A$1:$B$8761,2)</f>
        <v>79</v>
      </c>
      <c r="F4062" s="11">
        <f ca="1">('Step 3. Regression'!$B$18*E4062^2+'Step 3. Regression'!$C$18*E4062+'Step 3. Regression'!$D$18)*C4062</f>
        <v>6.3699480457575071</v>
      </c>
      <c r="G4062" s="11">
        <f ca="1">('Step 3. Regression'!$G$18*E4062^2+'Step 3. Regression'!$H$18*E4062+'Step 3. Regression'!$I$18)*D4062</f>
        <v>2.8696810916057589</v>
      </c>
    </row>
    <row r="4063" spans="1:7" x14ac:dyDescent="0.25">
      <c r="A4063" s="8">
        <f>IF(ISBLANK('Step 1.4 CNY OAT'!A4063),"-",'Step 1.4 CNY OAT'!A4063)</f>
        <v>43270.25</v>
      </c>
      <c r="B4063" s="26">
        <f t="shared" si="81"/>
        <v>169</v>
      </c>
      <c r="C4063" s="67" cm="1">
        <f t="array" ref="C4063">INDEX('Step 5. Daily Avg Schedule Calc'!$A$2:$D$169,(WEEKDAY(A4063)-1)*24+HOUR(A4063)+1,3)</f>
        <v>1</v>
      </c>
      <c r="D4063" s="67" cm="1">
        <f t="array" ref="D4063">INDEX('Step 5. Daily Avg Schedule Calc'!$A$2:$D$169,(WEEKDAY(A4063)-1)*24+HOUR(A4063)+1,4)</f>
        <v>1</v>
      </c>
      <c r="E4063">
        <f>VLOOKUP(A4063,'Step 1.4 CNY OAT'!$A$1:$B$8761,2)</f>
        <v>81</v>
      </c>
      <c r="F4063" s="11">
        <f ca="1">('Step 3. Regression'!$B$18*E4063^2+'Step 3. Regression'!$C$18*E4063+'Step 3. Regression'!$D$18)*C4063</f>
        <v>6.5846748580809322</v>
      </c>
      <c r="G4063" s="11">
        <f ca="1">('Step 3. Regression'!$G$18*E4063^2+'Step 3. Regression'!$H$18*E4063+'Step 3. Regression'!$I$18)*D4063</f>
        <v>2.9152469745843854</v>
      </c>
    </row>
    <row r="4064" spans="1:7" x14ac:dyDescent="0.25">
      <c r="A4064" s="8">
        <f>IF(ISBLANK('Step 1.4 CNY OAT'!A4064),"-",'Step 1.4 CNY OAT'!A4064)</f>
        <v>43270.291666666664</v>
      </c>
      <c r="B4064" s="26">
        <f t="shared" si="81"/>
        <v>169</v>
      </c>
      <c r="C4064" s="67" cm="1">
        <f t="array" ref="C4064">INDEX('Step 5. Daily Avg Schedule Calc'!$A$2:$D$169,(WEEKDAY(A4064)-1)*24+HOUR(A4064)+1,3)</f>
        <v>1</v>
      </c>
      <c r="D4064" s="67" cm="1">
        <f t="array" ref="D4064">INDEX('Step 5. Daily Avg Schedule Calc'!$A$2:$D$169,(WEEKDAY(A4064)-1)*24+HOUR(A4064)+1,4)</f>
        <v>1</v>
      </c>
      <c r="E4064">
        <f>VLOOKUP(A4064,'Step 1.4 CNY OAT'!$A$1:$B$8761,2)</f>
        <v>81</v>
      </c>
      <c r="F4064" s="11">
        <f ca="1">('Step 3. Regression'!$B$18*E4064^2+'Step 3. Regression'!$C$18*E4064+'Step 3. Regression'!$D$18)*C4064</f>
        <v>6.5846748580809322</v>
      </c>
      <c r="G4064" s="11">
        <f ca="1">('Step 3. Regression'!$G$18*E4064^2+'Step 3. Regression'!$H$18*E4064+'Step 3. Regression'!$I$18)*D4064</f>
        <v>2.9152469745843854</v>
      </c>
    </row>
    <row r="4065" spans="1:7" x14ac:dyDescent="0.25">
      <c r="A4065" s="8">
        <f>IF(ISBLANK('Step 1.4 CNY OAT'!A4065),"-",'Step 1.4 CNY OAT'!A4065)</f>
        <v>43270.333333333336</v>
      </c>
      <c r="B4065" s="26">
        <f t="shared" si="81"/>
        <v>169</v>
      </c>
      <c r="C4065" s="67" cm="1">
        <f t="array" ref="C4065">INDEX('Step 5. Daily Avg Schedule Calc'!$A$2:$D$169,(WEEKDAY(A4065)-1)*24+HOUR(A4065)+1,3)</f>
        <v>1</v>
      </c>
      <c r="D4065" s="67" cm="1">
        <f t="array" ref="D4065">INDEX('Step 5. Daily Avg Schedule Calc'!$A$2:$D$169,(WEEKDAY(A4065)-1)*24+HOUR(A4065)+1,4)</f>
        <v>1</v>
      </c>
      <c r="E4065">
        <f>VLOOKUP(A4065,'Step 1.4 CNY OAT'!$A$1:$B$8761,2)</f>
        <v>80</v>
      </c>
      <c r="F4065" s="11">
        <f ca="1">('Step 3. Regression'!$B$18*E4065^2+'Step 3. Regression'!$C$18*E4065+'Step 3. Regression'!$D$18)*C4065</f>
        <v>6.4748863842212625</v>
      </c>
      <c r="G4065" s="11">
        <f ca="1">('Step 3. Regression'!$G$18*E4065^2+'Step 3. Regression'!$H$18*E4065+'Step 3. Regression'!$I$18)*D4065</f>
        <v>2.8918403702678326</v>
      </c>
    </row>
    <row r="4066" spans="1:7" x14ac:dyDescent="0.25">
      <c r="A4066" s="8">
        <f>IF(ISBLANK('Step 1.4 CNY OAT'!A4066),"-",'Step 1.4 CNY OAT'!A4066)</f>
        <v>43270.375</v>
      </c>
      <c r="B4066" s="26">
        <f t="shared" si="81"/>
        <v>169</v>
      </c>
      <c r="C4066" s="67" cm="1">
        <f t="array" ref="C4066">INDEX('Step 5. Daily Avg Schedule Calc'!$A$2:$D$169,(WEEKDAY(A4066)-1)*24+HOUR(A4066)+1,3)</f>
        <v>1</v>
      </c>
      <c r="D4066" s="67" cm="1">
        <f t="array" ref="D4066">INDEX('Step 5. Daily Avg Schedule Calc'!$A$2:$D$169,(WEEKDAY(A4066)-1)*24+HOUR(A4066)+1,4)</f>
        <v>1</v>
      </c>
      <c r="E4066">
        <f>VLOOKUP(A4066,'Step 1.4 CNY OAT'!$A$1:$B$8761,2)</f>
        <v>81</v>
      </c>
      <c r="F4066" s="11">
        <f ca="1">('Step 3. Regression'!$B$18*E4066^2+'Step 3. Regression'!$C$18*E4066+'Step 3. Regression'!$D$18)*C4066</f>
        <v>6.5846748580809322</v>
      </c>
      <c r="G4066" s="11">
        <f ca="1">('Step 3. Regression'!$G$18*E4066^2+'Step 3. Regression'!$H$18*E4066+'Step 3. Regression'!$I$18)*D4066</f>
        <v>2.9152469745843854</v>
      </c>
    </row>
    <row r="4067" spans="1:7" x14ac:dyDescent="0.25">
      <c r="A4067" s="8">
        <f>IF(ISBLANK('Step 1.4 CNY OAT'!A4067),"-",'Step 1.4 CNY OAT'!A4067)</f>
        <v>43270.416666666664</v>
      </c>
      <c r="B4067" s="26">
        <f t="shared" si="81"/>
        <v>169</v>
      </c>
      <c r="C4067" s="67" cm="1">
        <f t="array" ref="C4067">INDEX('Step 5. Daily Avg Schedule Calc'!$A$2:$D$169,(WEEKDAY(A4067)-1)*24+HOUR(A4067)+1,3)</f>
        <v>1</v>
      </c>
      <c r="D4067" s="67" cm="1">
        <f t="array" ref="D4067">INDEX('Step 5. Daily Avg Schedule Calc'!$A$2:$D$169,(WEEKDAY(A4067)-1)*24+HOUR(A4067)+1,4)</f>
        <v>1</v>
      </c>
      <c r="E4067">
        <f>VLOOKUP(A4067,'Step 1.4 CNY OAT'!$A$1:$B$8761,2)</f>
        <v>82</v>
      </c>
      <c r="F4067" s="11">
        <f ca="1">('Step 3. Regression'!$B$18*E4067^2+'Step 3. Regression'!$C$18*E4067+'Step 3. Regression'!$D$18)*C4067</f>
        <v>6.6993134673365216</v>
      </c>
      <c r="G4067" s="11">
        <f ca="1">('Step 3. Regression'!$G$18*E4067^2+'Step 3. Regression'!$H$18*E4067+'Step 3. Regression'!$I$18)*D4067</f>
        <v>2.9399009045554179</v>
      </c>
    </row>
    <row r="4068" spans="1:7" x14ac:dyDescent="0.25">
      <c r="A4068" s="8">
        <f>IF(ISBLANK('Step 1.4 CNY OAT'!A4068),"-",'Step 1.4 CNY OAT'!A4068)</f>
        <v>43270.458333333336</v>
      </c>
      <c r="B4068" s="26">
        <f t="shared" si="81"/>
        <v>169</v>
      </c>
      <c r="C4068" s="67" cm="1">
        <f t="array" ref="C4068">INDEX('Step 5. Daily Avg Schedule Calc'!$A$2:$D$169,(WEEKDAY(A4068)-1)*24+HOUR(A4068)+1,3)</f>
        <v>1</v>
      </c>
      <c r="D4068" s="67" cm="1">
        <f t="array" ref="D4068">INDEX('Step 5. Daily Avg Schedule Calc'!$A$2:$D$169,(WEEKDAY(A4068)-1)*24+HOUR(A4068)+1,4)</f>
        <v>1</v>
      </c>
      <c r="E4068">
        <f>VLOOKUP(A4068,'Step 1.4 CNY OAT'!$A$1:$B$8761,2)</f>
        <v>82</v>
      </c>
      <c r="F4068" s="11">
        <f ca="1">('Step 3. Regression'!$B$18*E4068^2+'Step 3. Regression'!$C$18*E4068+'Step 3. Regression'!$D$18)*C4068</f>
        <v>6.6993134673365216</v>
      </c>
      <c r="G4068" s="11">
        <f ca="1">('Step 3. Regression'!$G$18*E4068^2+'Step 3. Regression'!$H$18*E4068+'Step 3. Regression'!$I$18)*D4068</f>
        <v>2.9399009045554179</v>
      </c>
    </row>
    <row r="4069" spans="1:7" x14ac:dyDescent="0.25">
      <c r="A4069" s="8">
        <f>IF(ISBLANK('Step 1.4 CNY OAT'!A4069),"-",'Step 1.4 CNY OAT'!A4069)</f>
        <v>43270.5</v>
      </c>
      <c r="B4069" s="26">
        <f t="shared" si="81"/>
        <v>169</v>
      </c>
      <c r="C4069" s="67" cm="1">
        <f t="array" ref="C4069">INDEX('Step 5. Daily Avg Schedule Calc'!$A$2:$D$169,(WEEKDAY(A4069)-1)*24+HOUR(A4069)+1,3)</f>
        <v>1</v>
      </c>
      <c r="D4069" s="67" cm="1">
        <f t="array" ref="D4069">INDEX('Step 5. Daily Avg Schedule Calc'!$A$2:$D$169,(WEEKDAY(A4069)-1)*24+HOUR(A4069)+1,4)</f>
        <v>1</v>
      </c>
      <c r="E4069">
        <f>VLOOKUP(A4069,'Step 1.4 CNY OAT'!$A$1:$B$8761,2)</f>
        <v>82</v>
      </c>
      <c r="F4069" s="11">
        <f ca="1">('Step 3. Regression'!$B$18*E4069^2+'Step 3. Regression'!$C$18*E4069+'Step 3. Regression'!$D$18)*C4069</f>
        <v>6.6993134673365216</v>
      </c>
      <c r="G4069" s="11">
        <f ca="1">('Step 3. Regression'!$G$18*E4069^2+'Step 3. Regression'!$H$18*E4069+'Step 3. Regression'!$I$18)*D4069</f>
        <v>2.9399009045554179</v>
      </c>
    </row>
    <row r="4070" spans="1:7" x14ac:dyDescent="0.25">
      <c r="A4070" s="8">
        <f>IF(ISBLANK('Step 1.4 CNY OAT'!A4070),"-",'Step 1.4 CNY OAT'!A4070)</f>
        <v>43270.541666666664</v>
      </c>
      <c r="B4070" s="26">
        <f t="shared" si="81"/>
        <v>169</v>
      </c>
      <c r="C4070" s="67" cm="1">
        <f t="array" ref="C4070">INDEX('Step 5. Daily Avg Schedule Calc'!$A$2:$D$169,(WEEKDAY(A4070)-1)*24+HOUR(A4070)+1,3)</f>
        <v>1</v>
      </c>
      <c r="D4070" s="67" cm="1">
        <f t="array" ref="D4070">INDEX('Step 5. Daily Avg Schedule Calc'!$A$2:$D$169,(WEEKDAY(A4070)-1)*24+HOUR(A4070)+1,4)</f>
        <v>1</v>
      </c>
      <c r="E4070">
        <f>VLOOKUP(A4070,'Step 1.4 CNY OAT'!$A$1:$B$8761,2)</f>
        <v>84</v>
      </c>
      <c r="F4070" s="11">
        <f ca="1">('Step 3. Regression'!$B$18*E4070^2+'Step 3. Regression'!$C$18*E4070+'Step 3. Regression'!$D$18)*C4070</f>
        <v>6.9431410920354448</v>
      </c>
      <c r="G4070" s="11">
        <f ca="1">('Step 3. Regression'!$G$18*E4070^2+'Step 3. Regression'!$H$18*E4070+'Step 3. Regression'!$I$18)*D4070</f>
        <v>2.9929507414609215</v>
      </c>
    </row>
    <row r="4071" spans="1:7" x14ac:dyDescent="0.25">
      <c r="A4071" s="8">
        <f>IF(ISBLANK('Step 1.4 CNY OAT'!A4071),"-",'Step 1.4 CNY OAT'!A4071)</f>
        <v>43270.583333333336</v>
      </c>
      <c r="B4071" s="26">
        <f t="shared" si="81"/>
        <v>169</v>
      </c>
      <c r="C4071" s="67" cm="1">
        <f t="array" ref="C4071">INDEX('Step 5. Daily Avg Schedule Calc'!$A$2:$D$169,(WEEKDAY(A4071)-1)*24+HOUR(A4071)+1,3)</f>
        <v>1</v>
      </c>
      <c r="D4071" s="67" cm="1">
        <f t="array" ref="D4071">INDEX('Step 5. Daily Avg Schedule Calc'!$A$2:$D$169,(WEEKDAY(A4071)-1)*24+HOUR(A4071)+1,4)</f>
        <v>1</v>
      </c>
      <c r="E4071">
        <f>VLOOKUP(A4071,'Step 1.4 CNY OAT'!$A$1:$B$8761,2)</f>
        <v>86</v>
      </c>
      <c r="F4071" s="11">
        <f ca="1">('Step 3. Regression'!$B$18*E4071^2+'Step 3. Regression'!$C$18*E4071+'Step 3. Regression'!$D$18)*C4071</f>
        <v>7.2063692583180359</v>
      </c>
      <c r="G4071" s="11">
        <f ca="1">('Step 3. Regression'!$G$18*E4071^2+'Step 3. Regression'!$H$18*E4071+'Step 3. Regression'!$I$18)*D4071</f>
        <v>3.0509898809843445</v>
      </c>
    </row>
    <row r="4072" spans="1:7" x14ac:dyDescent="0.25">
      <c r="A4072" s="8">
        <f>IF(ISBLANK('Step 1.4 CNY OAT'!A4072),"-",'Step 1.4 CNY OAT'!A4072)</f>
        <v>43270.625</v>
      </c>
      <c r="B4072" s="26">
        <f t="shared" si="81"/>
        <v>169</v>
      </c>
      <c r="C4072" s="67" cm="1">
        <f t="array" ref="C4072">INDEX('Step 5. Daily Avg Schedule Calc'!$A$2:$D$169,(WEEKDAY(A4072)-1)*24+HOUR(A4072)+1,3)</f>
        <v>1</v>
      </c>
      <c r="D4072" s="67" cm="1">
        <f t="array" ref="D4072">INDEX('Step 5. Daily Avg Schedule Calc'!$A$2:$D$169,(WEEKDAY(A4072)-1)*24+HOUR(A4072)+1,4)</f>
        <v>1</v>
      </c>
      <c r="E4072">
        <f>VLOOKUP(A4072,'Step 1.4 CNY OAT'!$A$1:$B$8761,2)</f>
        <v>88</v>
      </c>
      <c r="F4072" s="11">
        <f ca="1">('Step 3. Regression'!$B$18*E4072^2+'Step 3. Regression'!$C$18*E4072+'Step 3. Regression'!$D$18)*C4072</f>
        <v>7.4889979661842947</v>
      </c>
      <c r="G4072" s="11">
        <f ca="1">('Step 3. Regression'!$G$18*E4072^2+'Step 3. Regression'!$H$18*E4072+'Step 3. Regression'!$I$18)*D4072</f>
        <v>3.1140183231256851</v>
      </c>
    </row>
    <row r="4073" spans="1:7" x14ac:dyDescent="0.25">
      <c r="A4073" s="8">
        <f>IF(ISBLANK('Step 1.4 CNY OAT'!A4073),"-",'Step 1.4 CNY OAT'!A4073)</f>
        <v>43270.666666666664</v>
      </c>
      <c r="B4073" s="26">
        <f t="shared" si="81"/>
        <v>169</v>
      </c>
      <c r="C4073" s="67" cm="1">
        <f t="array" ref="C4073">INDEX('Step 5. Daily Avg Schedule Calc'!$A$2:$D$169,(WEEKDAY(A4073)-1)*24+HOUR(A4073)+1,3)</f>
        <v>1</v>
      </c>
      <c r="D4073" s="67" cm="1">
        <f t="array" ref="D4073">INDEX('Step 5. Daily Avg Schedule Calc'!$A$2:$D$169,(WEEKDAY(A4073)-1)*24+HOUR(A4073)+1,4)</f>
        <v>1</v>
      </c>
      <c r="E4073">
        <f>VLOOKUP(A4073,'Step 1.4 CNY OAT'!$A$1:$B$8761,2)</f>
        <v>88</v>
      </c>
      <c r="F4073" s="11">
        <f ca="1">('Step 3. Regression'!$B$18*E4073^2+'Step 3. Regression'!$C$18*E4073+'Step 3. Regression'!$D$18)*C4073</f>
        <v>7.4889979661842947</v>
      </c>
      <c r="G4073" s="11">
        <f ca="1">('Step 3. Regression'!$G$18*E4073^2+'Step 3. Regression'!$H$18*E4073+'Step 3. Regression'!$I$18)*D4073</f>
        <v>3.1140183231256851</v>
      </c>
    </row>
    <row r="4074" spans="1:7" x14ac:dyDescent="0.25">
      <c r="A4074" s="8">
        <f>IF(ISBLANK('Step 1.4 CNY OAT'!A4074),"-",'Step 1.4 CNY OAT'!A4074)</f>
        <v>43270.708333333336</v>
      </c>
      <c r="B4074" s="26">
        <f t="shared" si="81"/>
        <v>169</v>
      </c>
      <c r="C4074" s="67" cm="1">
        <f t="array" ref="C4074">INDEX('Step 5. Daily Avg Schedule Calc'!$A$2:$D$169,(WEEKDAY(A4074)-1)*24+HOUR(A4074)+1,3)</f>
        <v>1</v>
      </c>
      <c r="D4074" s="67" cm="1">
        <f t="array" ref="D4074">INDEX('Step 5. Daily Avg Schedule Calc'!$A$2:$D$169,(WEEKDAY(A4074)-1)*24+HOUR(A4074)+1,4)</f>
        <v>1</v>
      </c>
      <c r="E4074">
        <f>VLOOKUP(A4074,'Step 1.4 CNY OAT'!$A$1:$B$8761,2)</f>
        <v>88</v>
      </c>
      <c r="F4074" s="11">
        <f ca="1">('Step 3. Regression'!$B$18*E4074^2+'Step 3. Regression'!$C$18*E4074+'Step 3. Regression'!$D$18)*C4074</f>
        <v>7.4889979661842947</v>
      </c>
      <c r="G4074" s="11">
        <f ca="1">('Step 3. Regression'!$G$18*E4074^2+'Step 3. Regression'!$H$18*E4074+'Step 3. Regression'!$I$18)*D4074</f>
        <v>3.1140183231256851</v>
      </c>
    </row>
    <row r="4075" spans="1:7" x14ac:dyDescent="0.25">
      <c r="A4075" s="8">
        <f>IF(ISBLANK('Step 1.4 CNY OAT'!A4075),"-",'Step 1.4 CNY OAT'!A4075)</f>
        <v>43270.75</v>
      </c>
      <c r="B4075" s="26">
        <f t="shared" si="81"/>
        <v>169</v>
      </c>
      <c r="C4075" s="67" cm="1">
        <f t="array" ref="C4075">INDEX('Step 5. Daily Avg Schedule Calc'!$A$2:$D$169,(WEEKDAY(A4075)-1)*24+HOUR(A4075)+1,3)</f>
        <v>1</v>
      </c>
      <c r="D4075" s="67" cm="1">
        <f t="array" ref="D4075">INDEX('Step 5. Daily Avg Schedule Calc'!$A$2:$D$169,(WEEKDAY(A4075)-1)*24+HOUR(A4075)+1,4)</f>
        <v>1</v>
      </c>
      <c r="E4075">
        <f>VLOOKUP(A4075,'Step 1.4 CNY OAT'!$A$1:$B$8761,2)</f>
        <v>88</v>
      </c>
      <c r="F4075" s="11">
        <f ca="1">('Step 3. Regression'!$B$18*E4075^2+'Step 3. Regression'!$C$18*E4075+'Step 3. Regression'!$D$18)*C4075</f>
        <v>7.4889979661842947</v>
      </c>
      <c r="G4075" s="11">
        <f ca="1">('Step 3. Regression'!$G$18*E4075^2+'Step 3. Regression'!$H$18*E4075+'Step 3. Regression'!$I$18)*D4075</f>
        <v>3.1140183231256851</v>
      </c>
    </row>
    <row r="4076" spans="1:7" x14ac:dyDescent="0.25">
      <c r="A4076" s="8">
        <f>IF(ISBLANK('Step 1.4 CNY OAT'!A4076),"-",'Step 1.4 CNY OAT'!A4076)</f>
        <v>43270.791666666664</v>
      </c>
      <c r="B4076" s="26">
        <f t="shared" si="81"/>
        <v>169</v>
      </c>
      <c r="C4076" s="67" cm="1">
        <f t="array" ref="C4076">INDEX('Step 5. Daily Avg Schedule Calc'!$A$2:$D$169,(WEEKDAY(A4076)-1)*24+HOUR(A4076)+1,3)</f>
        <v>1</v>
      </c>
      <c r="D4076" s="67" cm="1">
        <f t="array" ref="D4076">INDEX('Step 5. Daily Avg Schedule Calc'!$A$2:$D$169,(WEEKDAY(A4076)-1)*24+HOUR(A4076)+1,4)</f>
        <v>1</v>
      </c>
      <c r="E4076">
        <f>VLOOKUP(A4076,'Step 1.4 CNY OAT'!$A$1:$B$8761,2)</f>
        <v>88</v>
      </c>
      <c r="F4076" s="11">
        <f ca="1">('Step 3. Regression'!$B$18*E4076^2+'Step 3. Regression'!$C$18*E4076+'Step 3. Regression'!$D$18)*C4076</f>
        <v>7.4889979661842947</v>
      </c>
      <c r="G4076" s="11">
        <f ca="1">('Step 3. Regression'!$G$18*E4076^2+'Step 3. Regression'!$H$18*E4076+'Step 3. Regression'!$I$18)*D4076</f>
        <v>3.1140183231256851</v>
      </c>
    </row>
    <row r="4077" spans="1:7" x14ac:dyDescent="0.25">
      <c r="A4077" s="8">
        <f>IF(ISBLANK('Step 1.4 CNY OAT'!A4077),"-",'Step 1.4 CNY OAT'!A4077)</f>
        <v>43270.833333333336</v>
      </c>
      <c r="B4077" s="26">
        <f t="shared" si="81"/>
        <v>169</v>
      </c>
      <c r="C4077" s="67" cm="1">
        <f t="array" ref="C4077">INDEX('Step 5. Daily Avg Schedule Calc'!$A$2:$D$169,(WEEKDAY(A4077)-1)*24+HOUR(A4077)+1,3)</f>
        <v>1</v>
      </c>
      <c r="D4077" s="67" cm="1">
        <f t="array" ref="D4077">INDEX('Step 5. Daily Avg Schedule Calc'!$A$2:$D$169,(WEEKDAY(A4077)-1)*24+HOUR(A4077)+1,4)</f>
        <v>1</v>
      </c>
      <c r="E4077">
        <f>VLOOKUP(A4077,'Step 1.4 CNY OAT'!$A$1:$B$8761,2)</f>
        <v>84</v>
      </c>
      <c r="F4077" s="11">
        <f ca="1">('Step 3. Regression'!$B$18*E4077^2+'Step 3. Regression'!$C$18*E4077+'Step 3. Regression'!$D$18)*C4077</f>
        <v>6.9431410920354448</v>
      </c>
      <c r="G4077" s="11">
        <f ca="1">('Step 3. Regression'!$G$18*E4077^2+'Step 3. Regression'!$H$18*E4077+'Step 3. Regression'!$I$18)*D4077</f>
        <v>2.9929507414609215</v>
      </c>
    </row>
    <row r="4078" spans="1:7" x14ac:dyDescent="0.25">
      <c r="A4078" s="8">
        <f>IF(ISBLANK('Step 1.4 CNY OAT'!A4078),"-",'Step 1.4 CNY OAT'!A4078)</f>
        <v>43270.875</v>
      </c>
      <c r="B4078" s="26">
        <f t="shared" si="81"/>
        <v>169</v>
      </c>
      <c r="C4078" s="67" cm="1">
        <f t="array" ref="C4078">INDEX('Step 5. Daily Avg Schedule Calc'!$A$2:$D$169,(WEEKDAY(A4078)-1)*24+HOUR(A4078)+1,3)</f>
        <v>1</v>
      </c>
      <c r="D4078" s="67" cm="1">
        <f t="array" ref="D4078">INDEX('Step 5. Daily Avg Schedule Calc'!$A$2:$D$169,(WEEKDAY(A4078)-1)*24+HOUR(A4078)+1,4)</f>
        <v>1</v>
      </c>
      <c r="E4078">
        <f>VLOOKUP(A4078,'Step 1.4 CNY OAT'!$A$1:$B$8761,2)</f>
        <v>82</v>
      </c>
      <c r="F4078" s="11">
        <f ca="1">('Step 3. Regression'!$B$18*E4078^2+'Step 3. Regression'!$C$18*E4078+'Step 3. Regression'!$D$18)*C4078</f>
        <v>6.6993134673365216</v>
      </c>
      <c r="G4078" s="11">
        <f ca="1">('Step 3. Regression'!$G$18*E4078^2+'Step 3. Regression'!$H$18*E4078+'Step 3. Regression'!$I$18)*D4078</f>
        <v>2.9399009045554179</v>
      </c>
    </row>
    <row r="4079" spans="1:7" x14ac:dyDescent="0.25">
      <c r="A4079" s="8">
        <f>IF(ISBLANK('Step 1.4 CNY OAT'!A4079),"-",'Step 1.4 CNY OAT'!A4079)</f>
        <v>43270.916666666664</v>
      </c>
      <c r="B4079" s="26">
        <f t="shared" si="81"/>
        <v>169</v>
      </c>
      <c r="C4079" s="67" cm="1">
        <f t="array" ref="C4079">INDEX('Step 5. Daily Avg Schedule Calc'!$A$2:$D$169,(WEEKDAY(A4079)-1)*24+HOUR(A4079)+1,3)</f>
        <v>1</v>
      </c>
      <c r="D4079" s="67" cm="1">
        <f t="array" ref="D4079">INDEX('Step 5. Daily Avg Schedule Calc'!$A$2:$D$169,(WEEKDAY(A4079)-1)*24+HOUR(A4079)+1,4)</f>
        <v>1</v>
      </c>
      <c r="E4079">
        <f>VLOOKUP(A4079,'Step 1.4 CNY OAT'!$A$1:$B$8761,2)</f>
        <v>79</v>
      </c>
      <c r="F4079" s="11">
        <f ca="1">('Step 3. Regression'!$B$18*E4079^2+'Step 3. Regression'!$C$18*E4079+'Step 3. Regression'!$D$18)*C4079</f>
        <v>6.3699480457575071</v>
      </c>
      <c r="G4079" s="11">
        <f ca="1">('Step 3. Regression'!$G$18*E4079^2+'Step 3. Regression'!$H$18*E4079+'Step 3. Regression'!$I$18)*D4079</f>
        <v>2.8696810916057589</v>
      </c>
    </row>
    <row r="4080" spans="1:7" x14ac:dyDescent="0.25">
      <c r="A4080" s="8">
        <f>IF(ISBLANK('Step 1.4 CNY OAT'!A4080),"-",'Step 1.4 CNY OAT'!A4080)</f>
        <v>43270.958333333336</v>
      </c>
      <c r="B4080" s="26">
        <f t="shared" si="81"/>
        <v>169</v>
      </c>
      <c r="C4080" s="67" cm="1">
        <f t="array" ref="C4080">INDEX('Step 5. Daily Avg Schedule Calc'!$A$2:$D$169,(WEEKDAY(A4080)-1)*24+HOUR(A4080)+1,3)</f>
        <v>1</v>
      </c>
      <c r="D4080" s="67" cm="1">
        <f t="array" ref="D4080">INDEX('Step 5. Daily Avg Schedule Calc'!$A$2:$D$169,(WEEKDAY(A4080)-1)*24+HOUR(A4080)+1,4)</f>
        <v>1</v>
      </c>
      <c r="E4080">
        <f>VLOOKUP(A4080,'Step 1.4 CNY OAT'!$A$1:$B$8761,2)</f>
        <v>79</v>
      </c>
      <c r="F4080" s="11">
        <f ca="1">('Step 3. Regression'!$B$18*E4080^2+'Step 3. Regression'!$C$18*E4080+'Step 3. Regression'!$D$18)*C4080</f>
        <v>6.3699480457575071</v>
      </c>
      <c r="G4080" s="11">
        <f ca="1">('Step 3. Regression'!$G$18*E4080^2+'Step 3. Regression'!$H$18*E4080+'Step 3. Regression'!$I$18)*D4080</f>
        <v>2.8696810916057589</v>
      </c>
    </row>
    <row r="4081" spans="1:7" x14ac:dyDescent="0.25">
      <c r="A4081" s="8">
        <f>IF(ISBLANK('Step 1.4 CNY OAT'!A4081),"-",'Step 1.4 CNY OAT'!A4081)</f>
        <v>43271</v>
      </c>
      <c r="B4081" s="26">
        <f t="shared" si="81"/>
        <v>170</v>
      </c>
      <c r="C4081" s="67" cm="1">
        <f t="array" ref="C4081">INDEX('Step 5. Daily Avg Schedule Calc'!$A$2:$D$169,(WEEKDAY(A4081)-1)*24+HOUR(A4081)+1,3)</f>
        <v>1</v>
      </c>
      <c r="D4081" s="67" cm="1">
        <f t="array" ref="D4081">INDEX('Step 5. Daily Avg Schedule Calc'!$A$2:$D$169,(WEEKDAY(A4081)-1)*24+HOUR(A4081)+1,4)</f>
        <v>1</v>
      </c>
      <c r="E4081">
        <f>VLOOKUP(A4081,'Step 1.4 CNY OAT'!$A$1:$B$8761,2)</f>
        <v>77</v>
      </c>
      <c r="F4081" s="11">
        <f ca="1">('Step 3. Regression'!$B$18*E4081^2+'Step 3. Regression'!$C$18*E4081+'Step 3. Regression'!$D$18)*C4081</f>
        <v>6.1746217750177479</v>
      </c>
      <c r="G4081" s="11">
        <f ca="1">('Step 3. Regression'!$G$18*E4081^2+'Step 3. Regression'!$H$18*E4081+'Step 3. Regression'!$I$18)*D4081</f>
        <v>2.8291045112450504</v>
      </c>
    </row>
    <row r="4082" spans="1:7" x14ac:dyDescent="0.25">
      <c r="A4082" s="8">
        <f>IF(ISBLANK('Step 1.4 CNY OAT'!A4082),"-",'Step 1.4 CNY OAT'!A4082)</f>
        <v>43271.041666666664</v>
      </c>
      <c r="B4082" s="26">
        <f t="shared" si="81"/>
        <v>170</v>
      </c>
      <c r="C4082" s="67" cm="1">
        <f t="array" ref="C4082">INDEX('Step 5. Daily Avg Schedule Calc'!$A$2:$D$169,(WEEKDAY(A4082)-1)*24+HOUR(A4082)+1,3)</f>
        <v>1</v>
      </c>
      <c r="D4082" s="67" cm="1">
        <f t="array" ref="D4082">INDEX('Step 5. Daily Avg Schedule Calc'!$A$2:$D$169,(WEEKDAY(A4082)-1)*24+HOUR(A4082)+1,4)</f>
        <v>1</v>
      </c>
      <c r="E4082">
        <f>VLOOKUP(A4082,'Step 1.4 CNY OAT'!$A$1:$B$8761,2)</f>
        <v>76</v>
      </c>
      <c r="F4082" s="11">
        <f ca="1">('Step 3. Regression'!$B$18*E4082^2+'Step 3. Regression'!$C$18*E4082+'Step 3. Regression'!$D$18)*C4082</f>
        <v>6.0842338427417459</v>
      </c>
      <c r="G4082" s="11">
        <f ca="1">('Step 3. Regression'!$G$18*E4082^2+'Step 3. Regression'!$H$18*E4082+'Step 3. Regression'!$I$18)*D4082</f>
        <v>2.8106872095464155</v>
      </c>
    </row>
    <row r="4083" spans="1:7" x14ac:dyDescent="0.25">
      <c r="A4083" s="8">
        <f>IF(ISBLANK('Step 1.4 CNY OAT'!A4083),"-",'Step 1.4 CNY OAT'!A4083)</f>
        <v>43271.083333333336</v>
      </c>
      <c r="B4083" s="26">
        <f t="shared" si="81"/>
        <v>170</v>
      </c>
      <c r="C4083" s="67" cm="1">
        <f t="array" ref="C4083">INDEX('Step 5. Daily Avg Schedule Calc'!$A$2:$D$169,(WEEKDAY(A4083)-1)*24+HOUR(A4083)+1,3)</f>
        <v>1</v>
      </c>
      <c r="D4083" s="67" cm="1">
        <f t="array" ref="D4083">INDEX('Step 5. Daily Avg Schedule Calc'!$A$2:$D$169,(WEEKDAY(A4083)-1)*24+HOUR(A4083)+1,4)</f>
        <v>1</v>
      </c>
      <c r="E4083">
        <f>VLOOKUP(A4083,'Step 1.4 CNY OAT'!$A$1:$B$8761,2)</f>
        <v>74</v>
      </c>
      <c r="F4083" s="11">
        <f ca="1">('Step 3. Regression'!$B$18*E4083^2+'Step 3. Regression'!$C$18*E4083+'Step 3. Regression'!$D$18)*C4083</f>
        <v>5.9180083843774867</v>
      </c>
      <c r="G4083" s="11">
        <f ca="1">('Step 3. Regression'!$G$18*E4083^2+'Step 3. Regression'!$H$18*E4083+'Step 3. Regression'!$I$18)*D4083</f>
        <v>2.7775945831125854</v>
      </c>
    </row>
    <row r="4084" spans="1:7" x14ac:dyDescent="0.25">
      <c r="A4084" s="8">
        <f>IF(ISBLANK('Step 1.4 CNY OAT'!A4084),"-",'Step 1.4 CNY OAT'!A4084)</f>
        <v>43271.125</v>
      </c>
      <c r="B4084" s="26">
        <f t="shared" si="81"/>
        <v>170</v>
      </c>
      <c r="C4084" s="67" cm="1">
        <f t="array" ref="C4084">INDEX('Step 5. Daily Avg Schedule Calc'!$A$2:$D$169,(WEEKDAY(A4084)-1)*24+HOUR(A4084)+1,3)</f>
        <v>1</v>
      </c>
      <c r="D4084" s="67" cm="1">
        <f t="array" ref="D4084">INDEX('Step 5. Daily Avg Schedule Calc'!$A$2:$D$169,(WEEKDAY(A4084)-1)*24+HOUR(A4084)+1,4)</f>
        <v>1</v>
      </c>
      <c r="E4084">
        <f>VLOOKUP(A4084,'Step 1.4 CNY OAT'!$A$1:$B$8761,2)</f>
        <v>72</v>
      </c>
      <c r="F4084" s="11">
        <f ca="1">('Step 3. Regression'!$B$18*E4084^2+'Step 3. Regression'!$C$18*E4084+'Step 3. Regression'!$D$18)*C4084</f>
        <v>5.7711834675968934</v>
      </c>
      <c r="G4084" s="11">
        <f ca="1">('Step 3. Regression'!$G$18*E4084^2+'Step 3. Regression'!$H$18*E4084+'Step 3. Regression'!$I$18)*D4084</f>
        <v>2.7494912592966725</v>
      </c>
    </row>
    <row r="4085" spans="1:7" x14ac:dyDescent="0.25">
      <c r="A4085" s="8">
        <f>IF(ISBLANK('Step 1.4 CNY OAT'!A4085),"-",'Step 1.4 CNY OAT'!A4085)</f>
        <v>43271.166666666664</v>
      </c>
      <c r="B4085" s="26">
        <f t="shared" si="81"/>
        <v>170</v>
      </c>
      <c r="C4085" s="67" cm="1">
        <f t="array" ref="C4085">INDEX('Step 5. Daily Avg Schedule Calc'!$A$2:$D$169,(WEEKDAY(A4085)-1)*24+HOUR(A4085)+1,3)</f>
        <v>1</v>
      </c>
      <c r="D4085" s="67" cm="1">
        <f t="array" ref="D4085">INDEX('Step 5. Daily Avg Schedule Calc'!$A$2:$D$169,(WEEKDAY(A4085)-1)*24+HOUR(A4085)+1,4)</f>
        <v>1</v>
      </c>
      <c r="E4085">
        <f>VLOOKUP(A4085,'Step 1.4 CNY OAT'!$A$1:$B$8761,2)</f>
        <v>72</v>
      </c>
      <c r="F4085" s="11">
        <f ca="1">('Step 3. Regression'!$B$18*E4085^2+'Step 3. Regression'!$C$18*E4085+'Step 3. Regression'!$D$18)*C4085</f>
        <v>5.7711834675968934</v>
      </c>
      <c r="G4085" s="11">
        <f ca="1">('Step 3. Regression'!$G$18*E4085^2+'Step 3. Regression'!$H$18*E4085+'Step 3. Regression'!$I$18)*D4085</f>
        <v>2.7494912592966725</v>
      </c>
    </row>
    <row r="4086" spans="1:7" x14ac:dyDescent="0.25">
      <c r="A4086" s="8">
        <f>IF(ISBLANK('Step 1.4 CNY OAT'!A4086),"-",'Step 1.4 CNY OAT'!A4086)</f>
        <v>43271.208333333336</v>
      </c>
      <c r="B4086" s="26">
        <f t="shared" si="81"/>
        <v>170</v>
      </c>
      <c r="C4086" s="67" cm="1">
        <f t="array" ref="C4086">INDEX('Step 5. Daily Avg Schedule Calc'!$A$2:$D$169,(WEEKDAY(A4086)-1)*24+HOUR(A4086)+1,3)</f>
        <v>1</v>
      </c>
      <c r="D4086" s="67" cm="1">
        <f t="array" ref="D4086">INDEX('Step 5. Daily Avg Schedule Calc'!$A$2:$D$169,(WEEKDAY(A4086)-1)*24+HOUR(A4086)+1,4)</f>
        <v>1</v>
      </c>
      <c r="E4086">
        <f>VLOOKUP(A4086,'Step 1.4 CNY OAT'!$A$1:$B$8761,2)</f>
        <v>70</v>
      </c>
      <c r="F4086" s="11">
        <f ca="1">('Step 3. Regression'!$B$18*E4086^2+'Step 3. Regression'!$C$18*E4086+'Step 3. Regression'!$D$18)*C4086</f>
        <v>5.6437590923999679</v>
      </c>
      <c r="G4086" s="11">
        <f ca="1">('Step 3. Regression'!$G$18*E4086^2+'Step 3. Regression'!$H$18*E4086+'Step 3. Regression'!$I$18)*D4086</f>
        <v>2.7263772380986788</v>
      </c>
    </row>
    <row r="4087" spans="1:7" x14ac:dyDescent="0.25">
      <c r="A4087" s="8">
        <f>IF(ISBLANK('Step 1.4 CNY OAT'!A4087),"-",'Step 1.4 CNY OAT'!A4087)</f>
        <v>43271.25</v>
      </c>
      <c r="B4087" s="26">
        <f t="shared" si="81"/>
        <v>170</v>
      </c>
      <c r="C4087" s="67" cm="1">
        <f t="array" ref="C4087">INDEX('Step 5. Daily Avg Schedule Calc'!$A$2:$D$169,(WEEKDAY(A4087)-1)*24+HOUR(A4087)+1,3)</f>
        <v>1</v>
      </c>
      <c r="D4087" s="67" cm="1">
        <f t="array" ref="D4087">INDEX('Step 5. Daily Avg Schedule Calc'!$A$2:$D$169,(WEEKDAY(A4087)-1)*24+HOUR(A4087)+1,4)</f>
        <v>1</v>
      </c>
      <c r="E4087">
        <f>VLOOKUP(A4087,'Step 1.4 CNY OAT'!$A$1:$B$8761,2)</f>
        <v>70</v>
      </c>
      <c r="F4087" s="11">
        <f ca="1">('Step 3. Regression'!$B$18*E4087^2+'Step 3. Regression'!$C$18*E4087+'Step 3. Regression'!$D$18)*C4087</f>
        <v>5.6437590923999679</v>
      </c>
      <c r="G4087" s="11">
        <f ca="1">('Step 3. Regression'!$G$18*E4087^2+'Step 3. Regression'!$H$18*E4087+'Step 3. Regression'!$I$18)*D4087</f>
        <v>2.7263772380986788</v>
      </c>
    </row>
    <row r="4088" spans="1:7" x14ac:dyDescent="0.25">
      <c r="A4088" s="8">
        <f>IF(ISBLANK('Step 1.4 CNY OAT'!A4088),"-",'Step 1.4 CNY OAT'!A4088)</f>
        <v>43271.291666666664</v>
      </c>
      <c r="B4088" s="26">
        <f t="shared" si="81"/>
        <v>170</v>
      </c>
      <c r="C4088" s="67" cm="1">
        <f t="array" ref="C4088">INDEX('Step 5. Daily Avg Schedule Calc'!$A$2:$D$169,(WEEKDAY(A4088)-1)*24+HOUR(A4088)+1,3)</f>
        <v>1</v>
      </c>
      <c r="D4088" s="67" cm="1">
        <f t="array" ref="D4088">INDEX('Step 5. Daily Avg Schedule Calc'!$A$2:$D$169,(WEEKDAY(A4088)-1)*24+HOUR(A4088)+1,4)</f>
        <v>1</v>
      </c>
      <c r="E4088">
        <f>VLOOKUP(A4088,'Step 1.4 CNY OAT'!$A$1:$B$8761,2)</f>
        <v>70</v>
      </c>
      <c r="F4088" s="11">
        <f ca="1">('Step 3. Regression'!$B$18*E4088^2+'Step 3. Regression'!$C$18*E4088+'Step 3. Regression'!$D$18)*C4088</f>
        <v>5.6437590923999679</v>
      </c>
      <c r="G4088" s="11">
        <f ca="1">('Step 3. Regression'!$G$18*E4088^2+'Step 3. Regression'!$H$18*E4088+'Step 3. Regression'!$I$18)*D4088</f>
        <v>2.7263772380986788</v>
      </c>
    </row>
    <row r="4089" spans="1:7" x14ac:dyDescent="0.25">
      <c r="A4089" s="8">
        <f>IF(ISBLANK('Step 1.4 CNY OAT'!A4089),"-",'Step 1.4 CNY OAT'!A4089)</f>
        <v>43271.333333333336</v>
      </c>
      <c r="B4089" s="26">
        <f t="shared" si="81"/>
        <v>170</v>
      </c>
      <c r="C4089" s="67" cm="1">
        <f t="array" ref="C4089">INDEX('Step 5. Daily Avg Schedule Calc'!$A$2:$D$169,(WEEKDAY(A4089)-1)*24+HOUR(A4089)+1,3)</f>
        <v>1</v>
      </c>
      <c r="D4089" s="67" cm="1">
        <f t="array" ref="D4089">INDEX('Step 5. Daily Avg Schedule Calc'!$A$2:$D$169,(WEEKDAY(A4089)-1)*24+HOUR(A4089)+1,4)</f>
        <v>1</v>
      </c>
      <c r="E4089">
        <f>VLOOKUP(A4089,'Step 1.4 CNY OAT'!$A$1:$B$8761,2)</f>
        <v>71</v>
      </c>
      <c r="F4089" s="11">
        <f ca="1">('Step 3. Regression'!$B$18*E4089^2+'Step 3. Regression'!$C$18*E4089+'Step 3. Regression'!$D$18)*C4089</f>
        <v>5.7050462123004699</v>
      </c>
      <c r="G4089" s="11">
        <f ca="1">('Step 3. Regression'!$G$18*E4089^2+'Step 3. Regression'!$H$18*E4089+'Step 3. Regression'!$I$18)*D4089</f>
        <v>2.7373105858704356</v>
      </c>
    </row>
    <row r="4090" spans="1:7" x14ac:dyDescent="0.25">
      <c r="A4090" s="8">
        <f>IF(ISBLANK('Step 1.4 CNY OAT'!A4090),"-",'Step 1.4 CNY OAT'!A4090)</f>
        <v>43271.375</v>
      </c>
      <c r="B4090" s="26">
        <f t="shared" si="81"/>
        <v>170</v>
      </c>
      <c r="C4090" s="67" cm="1">
        <f t="array" ref="C4090">INDEX('Step 5. Daily Avg Schedule Calc'!$A$2:$D$169,(WEEKDAY(A4090)-1)*24+HOUR(A4090)+1,3)</f>
        <v>1</v>
      </c>
      <c r="D4090" s="67" cm="1">
        <f t="array" ref="D4090">INDEX('Step 5. Daily Avg Schedule Calc'!$A$2:$D$169,(WEEKDAY(A4090)-1)*24+HOUR(A4090)+1,4)</f>
        <v>1</v>
      </c>
      <c r="E4090">
        <f>VLOOKUP(A4090,'Step 1.4 CNY OAT'!$A$1:$B$8761,2)</f>
        <v>72</v>
      </c>
      <c r="F4090" s="11">
        <f ca="1">('Step 3. Regression'!$B$18*E4090^2+'Step 3. Regression'!$C$18*E4090+'Step 3. Regression'!$D$18)*C4090</f>
        <v>5.7711834675968934</v>
      </c>
      <c r="G4090" s="11">
        <f ca="1">('Step 3. Regression'!$G$18*E4090^2+'Step 3. Regression'!$H$18*E4090+'Step 3. Regression'!$I$18)*D4090</f>
        <v>2.7494912592966725</v>
      </c>
    </row>
    <row r="4091" spans="1:7" x14ac:dyDescent="0.25">
      <c r="A4091" s="8">
        <f>IF(ISBLANK('Step 1.4 CNY OAT'!A4091),"-",'Step 1.4 CNY OAT'!A4091)</f>
        <v>43271.416666666664</v>
      </c>
      <c r="B4091" s="26">
        <f t="shared" si="81"/>
        <v>170</v>
      </c>
      <c r="C4091" s="67" cm="1">
        <f t="array" ref="C4091">INDEX('Step 5. Daily Avg Schedule Calc'!$A$2:$D$169,(WEEKDAY(A4091)-1)*24+HOUR(A4091)+1,3)</f>
        <v>1</v>
      </c>
      <c r="D4091" s="67" cm="1">
        <f t="array" ref="D4091">INDEX('Step 5. Daily Avg Schedule Calc'!$A$2:$D$169,(WEEKDAY(A4091)-1)*24+HOUR(A4091)+1,4)</f>
        <v>1</v>
      </c>
      <c r="E4091">
        <f>VLOOKUP(A4091,'Step 1.4 CNY OAT'!$A$1:$B$8761,2)</f>
        <v>72</v>
      </c>
      <c r="F4091" s="11">
        <f ca="1">('Step 3. Regression'!$B$18*E4091^2+'Step 3. Regression'!$C$18*E4091+'Step 3. Regression'!$D$18)*C4091</f>
        <v>5.7711834675968934</v>
      </c>
      <c r="G4091" s="11">
        <f ca="1">('Step 3. Regression'!$G$18*E4091^2+'Step 3. Regression'!$H$18*E4091+'Step 3. Regression'!$I$18)*D4091</f>
        <v>2.7494912592966725</v>
      </c>
    </row>
    <row r="4092" spans="1:7" x14ac:dyDescent="0.25">
      <c r="A4092" s="8">
        <f>IF(ISBLANK('Step 1.4 CNY OAT'!A4092),"-",'Step 1.4 CNY OAT'!A4092)</f>
        <v>43271.458333333336</v>
      </c>
      <c r="B4092" s="26">
        <f t="shared" si="81"/>
        <v>170</v>
      </c>
      <c r="C4092" s="67" cm="1">
        <f t="array" ref="C4092">INDEX('Step 5. Daily Avg Schedule Calc'!$A$2:$D$169,(WEEKDAY(A4092)-1)*24+HOUR(A4092)+1,3)</f>
        <v>1</v>
      </c>
      <c r="D4092" s="67" cm="1">
        <f t="array" ref="D4092">INDEX('Step 5. Daily Avg Schedule Calc'!$A$2:$D$169,(WEEKDAY(A4092)-1)*24+HOUR(A4092)+1,4)</f>
        <v>1</v>
      </c>
      <c r="E4092">
        <f>VLOOKUP(A4092,'Step 1.4 CNY OAT'!$A$1:$B$8761,2)</f>
        <v>74</v>
      </c>
      <c r="F4092" s="11">
        <f ca="1">('Step 3. Regression'!$B$18*E4092^2+'Step 3. Regression'!$C$18*E4092+'Step 3. Regression'!$D$18)*C4092</f>
        <v>5.9180083843774867</v>
      </c>
      <c r="G4092" s="11">
        <f ca="1">('Step 3. Regression'!$G$18*E4092^2+'Step 3. Regression'!$H$18*E4092+'Step 3. Regression'!$I$18)*D4092</f>
        <v>2.7775945831125854</v>
      </c>
    </row>
    <row r="4093" spans="1:7" x14ac:dyDescent="0.25">
      <c r="A4093" s="8">
        <f>IF(ISBLANK('Step 1.4 CNY OAT'!A4093),"-",'Step 1.4 CNY OAT'!A4093)</f>
        <v>43271.5</v>
      </c>
      <c r="B4093" s="26">
        <f t="shared" si="81"/>
        <v>170</v>
      </c>
      <c r="C4093" s="67" cm="1">
        <f t="array" ref="C4093">INDEX('Step 5. Daily Avg Schedule Calc'!$A$2:$D$169,(WEEKDAY(A4093)-1)*24+HOUR(A4093)+1,3)</f>
        <v>1</v>
      </c>
      <c r="D4093" s="67" cm="1">
        <f t="array" ref="D4093">INDEX('Step 5. Daily Avg Schedule Calc'!$A$2:$D$169,(WEEKDAY(A4093)-1)*24+HOUR(A4093)+1,4)</f>
        <v>1</v>
      </c>
      <c r="E4093">
        <f>VLOOKUP(A4093,'Step 1.4 CNY OAT'!$A$1:$B$8761,2)</f>
        <v>75</v>
      </c>
      <c r="F4093" s="11">
        <f ca="1">('Step 3. Regression'!$B$18*E4093^2+'Step 3. Regression'!$C$18*E4093+'Step 3. Regression'!$D$18)*C4093</f>
        <v>5.9986960458616565</v>
      </c>
      <c r="G4093" s="11">
        <f ca="1">('Step 3. Regression'!$G$18*E4093^2+'Step 3. Regression'!$H$18*E4093+'Step 3. Regression'!$I$18)*D4093</f>
        <v>2.7935172335022607</v>
      </c>
    </row>
    <row r="4094" spans="1:7" x14ac:dyDescent="0.25">
      <c r="A4094" s="8">
        <f>IF(ISBLANK('Step 1.4 CNY OAT'!A4094),"-",'Step 1.4 CNY OAT'!A4094)</f>
        <v>43271.541666666664</v>
      </c>
      <c r="B4094" s="26">
        <f t="shared" si="81"/>
        <v>170</v>
      </c>
      <c r="C4094" s="67" cm="1">
        <f t="array" ref="C4094">INDEX('Step 5. Daily Avg Schedule Calc'!$A$2:$D$169,(WEEKDAY(A4094)-1)*24+HOUR(A4094)+1,3)</f>
        <v>1</v>
      </c>
      <c r="D4094" s="67" cm="1">
        <f t="array" ref="D4094">INDEX('Step 5. Daily Avg Schedule Calc'!$A$2:$D$169,(WEEKDAY(A4094)-1)*24+HOUR(A4094)+1,4)</f>
        <v>1</v>
      </c>
      <c r="E4094">
        <f>VLOOKUP(A4094,'Step 1.4 CNY OAT'!$A$1:$B$8761,2)</f>
        <v>79</v>
      </c>
      <c r="F4094" s="11">
        <f ca="1">('Step 3. Regression'!$B$18*E4094^2+'Step 3. Regression'!$C$18*E4094+'Step 3. Regression'!$D$18)*C4094</f>
        <v>6.3699480457575071</v>
      </c>
      <c r="G4094" s="11">
        <f ca="1">('Step 3. Regression'!$G$18*E4094^2+'Step 3. Regression'!$H$18*E4094+'Step 3. Regression'!$I$18)*D4094</f>
        <v>2.8696810916057589</v>
      </c>
    </row>
    <row r="4095" spans="1:7" x14ac:dyDescent="0.25">
      <c r="A4095" s="8">
        <f>IF(ISBLANK('Step 1.4 CNY OAT'!A4095),"-",'Step 1.4 CNY OAT'!A4095)</f>
        <v>43271.583333333336</v>
      </c>
      <c r="B4095" s="26">
        <f t="shared" si="81"/>
        <v>170</v>
      </c>
      <c r="C4095" s="67" cm="1">
        <f t="array" ref="C4095">INDEX('Step 5. Daily Avg Schedule Calc'!$A$2:$D$169,(WEEKDAY(A4095)-1)*24+HOUR(A4095)+1,3)</f>
        <v>1</v>
      </c>
      <c r="D4095" s="67" cm="1">
        <f t="array" ref="D4095">INDEX('Step 5. Daily Avg Schedule Calc'!$A$2:$D$169,(WEEKDAY(A4095)-1)*24+HOUR(A4095)+1,4)</f>
        <v>1</v>
      </c>
      <c r="E4095">
        <f>VLOOKUP(A4095,'Step 1.4 CNY OAT'!$A$1:$B$8761,2)</f>
        <v>82</v>
      </c>
      <c r="F4095" s="11">
        <f ca="1">('Step 3. Regression'!$B$18*E4095^2+'Step 3. Regression'!$C$18*E4095+'Step 3. Regression'!$D$18)*C4095</f>
        <v>6.6993134673365216</v>
      </c>
      <c r="G4095" s="11">
        <f ca="1">('Step 3. Regression'!$G$18*E4095^2+'Step 3. Regression'!$H$18*E4095+'Step 3. Regression'!$I$18)*D4095</f>
        <v>2.9399009045554179</v>
      </c>
    </row>
    <row r="4096" spans="1:7" x14ac:dyDescent="0.25">
      <c r="A4096" s="8">
        <f>IF(ISBLANK('Step 1.4 CNY OAT'!A4096),"-",'Step 1.4 CNY OAT'!A4096)</f>
        <v>43271.625</v>
      </c>
      <c r="B4096" s="26">
        <f t="shared" si="81"/>
        <v>170</v>
      </c>
      <c r="C4096" s="67" cm="1">
        <f t="array" ref="C4096">INDEX('Step 5. Daily Avg Schedule Calc'!$A$2:$D$169,(WEEKDAY(A4096)-1)*24+HOUR(A4096)+1,3)</f>
        <v>1</v>
      </c>
      <c r="D4096" s="67" cm="1">
        <f t="array" ref="D4096">INDEX('Step 5. Daily Avg Schedule Calc'!$A$2:$D$169,(WEEKDAY(A4096)-1)*24+HOUR(A4096)+1,4)</f>
        <v>1</v>
      </c>
      <c r="E4096">
        <f>VLOOKUP(A4096,'Step 1.4 CNY OAT'!$A$1:$B$8761,2)</f>
        <v>82</v>
      </c>
      <c r="F4096" s="11">
        <f ca="1">('Step 3. Regression'!$B$18*E4096^2+'Step 3. Regression'!$C$18*E4096+'Step 3. Regression'!$D$18)*C4096</f>
        <v>6.6993134673365216</v>
      </c>
      <c r="G4096" s="11">
        <f ca="1">('Step 3. Regression'!$G$18*E4096^2+'Step 3. Regression'!$H$18*E4096+'Step 3. Regression'!$I$18)*D4096</f>
        <v>2.9399009045554179</v>
      </c>
    </row>
    <row r="4097" spans="1:7" x14ac:dyDescent="0.25">
      <c r="A4097" s="8">
        <f>IF(ISBLANK('Step 1.4 CNY OAT'!A4097),"-",'Step 1.4 CNY OAT'!A4097)</f>
        <v>43271.666666666664</v>
      </c>
      <c r="B4097" s="26">
        <f t="shared" si="81"/>
        <v>170</v>
      </c>
      <c r="C4097" s="67" cm="1">
        <f t="array" ref="C4097">INDEX('Step 5. Daily Avg Schedule Calc'!$A$2:$D$169,(WEEKDAY(A4097)-1)*24+HOUR(A4097)+1,3)</f>
        <v>1</v>
      </c>
      <c r="D4097" s="67" cm="1">
        <f t="array" ref="D4097">INDEX('Step 5. Daily Avg Schedule Calc'!$A$2:$D$169,(WEEKDAY(A4097)-1)*24+HOUR(A4097)+1,4)</f>
        <v>1</v>
      </c>
      <c r="E4097">
        <f>VLOOKUP(A4097,'Step 1.4 CNY OAT'!$A$1:$B$8761,2)</f>
        <v>82</v>
      </c>
      <c r="F4097" s="11">
        <f ca="1">('Step 3. Regression'!$B$18*E4097^2+'Step 3. Regression'!$C$18*E4097+'Step 3. Regression'!$D$18)*C4097</f>
        <v>6.6993134673365216</v>
      </c>
      <c r="G4097" s="11">
        <f ca="1">('Step 3. Regression'!$G$18*E4097^2+'Step 3. Regression'!$H$18*E4097+'Step 3. Regression'!$I$18)*D4097</f>
        <v>2.9399009045554179</v>
      </c>
    </row>
    <row r="4098" spans="1:7" x14ac:dyDescent="0.25">
      <c r="A4098" s="8">
        <f>IF(ISBLANK('Step 1.4 CNY OAT'!A4098),"-",'Step 1.4 CNY OAT'!A4098)</f>
        <v>43271.708333333336</v>
      </c>
      <c r="B4098" s="26">
        <f t="shared" si="81"/>
        <v>170</v>
      </c>
      <c r="C4098" s="67" cm="1">
        <f t="array" ref="C4098">INDEX('Step 5. Daily Avg Schedule Calc'!$A$2:$D$169,(WEEKDAY(A4098)-1)*24+HOUR(A4098)+1,3)</f>
        <v>1</v>
      </c>
      <c r="D4098" s="67" cm="1">
        <f t="array" ref="D4098">INDEX('Step 5. Daily Avg Schedule Calc'!$A$2:$D$169,(WEEKDAY(A4098)-1)*24+HOUR(A4098)+1,4)</f>
        <v>1</v>
      </c>
      <c r="E4098">
        <f>VLOOKUP(A4098,'Step 1.4 CNY OAT'!$A$1:$B$8761,2)</f>
        <v>82</v>
      </c>
      <c r="F4098" s="11">
        <f ca="1">('Step 3. Regression'!$B$18*E4098^2+'Step 3. Regression'!$C$18*E4098+'Step 3. Regression'!$D$18)*C4098</f>
        <v>6.6993134673365216</v>
      </c>
      <c r="G4098" s="11">
        <f ca="1">('Step 3. Regression'!$G$18*E4098^2+'Step 3. Regression'!$H$18*E4098+'Step 3. Regression'!$I$18)*D4098</f>
        <v>2.9399009045554179</v>
      </c>
    </row>
    <row r="4099" spans="1:7" x14ac:dyDescent="0.25">
      <c r="A4099" s="8">
        <f>IF(ISBLANK('Step 1.4 CNY OAT'!A4099),"-",'Step 1.4 CNY OAT'!A4099)</f>
        <v>43271.75</v>
      </c>
      <c r="B4099" s="26">
        <f t="shared" ref="B4099:B4162" si="82">_xlfn.DAYS(A4099,$A$2)</f>
        <v>170</v>
      </c>
      <c r="C4099" s="67" cm="1">
        <f t="array" ref="C4099">INDEX('Step 5. Daily Avg Schedule Calc'!$A$2:$D$169,(WEEKDAY(A4099)-1)*24+HOUR(A4099)+1,3)</f>
        <v>1</v>
      </c>
      <c r="D4099" s="67" cm="1">
        <f t="array" ref="D4099">INDEX('Step 5. Daily Avg Schedule Calc'!$A$2:$D$169,(WEEKDAY(A4099)-1)*24+HOUR(A4099)+1,4)</f>
        <v>1</v>
      </c>
      <c r="E4099">
        <f>VLOOKUP(A4099,'Step 1.4 CNY OAT'!$A$1:$B$8761,2)</f>
        <v>79</v>
      </c>
      <c r="F4099" s="11">
        <f ca="1">('Step 3. Regression'!$B$18*E4099^2+'Step 3. Regression'!$C$18*E4099+'Step 3. Regression'!$D$18)*C4099</f>
        <v>6.3699480457575071</v>
      </c>
      <c r="G4099" s="11">
        <f ca="1">('Step 3. Regression'!$G$18*E4099^2+'Step 3. Regression'!$H$18*E4099+'Step 3. Regression'!$I$18)*D4099</f>
        <v>2.8696810916057589</v>
      </c>
    </row>
    <row r="4100" spans="1:7" x14ac:dyDescent="0.25">
      <c r="A4100" s="8">
        <f>IF(ISBLANK('Step 1.4 CNY OAT'!A4100),"-",'Step 1.4 CNY OAT'!A4100)</f>
        <v>43271.791666666664</v>
      </c>
      <c r="B4100" s="26">
        <f t="shared" si="82"/>
        <v>170</v>
      </c>
      <c r="C4100" s="67" cm="1">
        <f t="array" ref="C4100">INDEX('Step 5. Daily Avg Schedule Calc'!$A$2:$D$169,(WEEKDAY(A4100)-1)*24+HOUR(A4100)+1,3)</f>
        <v>1</v>
      </c>
      <c r="D4100" s="67" cm="1">
        <f t="array" ref="D4100">INDEX('Step 5. Daily Avg Schedule Calc'!$A$2:$D$169,(WEEKDAY(A4100)-1)*24+HOUR(A4100)+1,4)</f>
        <v>1</v>
      </c>
      <c r="E4100">
        <f>VLOOKUP(A4100,'Step 1.4 CNY OAT'!$A$1:$B$8761,2)</f>
        <v>79</v>
      </c>
      <c r="F4100" s="11">
        <f ca="1">('Step 3. Regression'!$B$18*E4100^2+'Step 3. Regression'!$C$18*E4100+'Step 3. Regression'!$D$18)*C4100</f>
        <v>6.3699480457575071</v>
      </c>
      <c r="G4100" s="11">
        <f ca="1">('Step 3. Regression'!$G$18*E4100^2+'Step 3. Regression'!$H$18*E4100+'Step 3. Regression'!$I$18)*D4100</f>
        <v>2.8696810916057589</v>
      </c>
    </row>
    <row r="4101" spans="1:7" x14ac:dyDescent="0.25">
      <c r="A4101" s="8">
        <f>IF(ISBLANK('Step 1.4 CNY OAT'!A4101),"-",'Step 1.4 CNY OAT'!A4101)</f>
        <v>43271.833333333336</v>
      </c>
      <c r="B4101" s="26">
        <f t="shared" si="82"/>
        <v>170</v>
      </c>
      <c r="C4101" s="67" cm="1">
        <f t="array" ref="C4101">INDEX('Step 5. Daily Avg Schedule Calc'!$A$2:$D$169,(WEEKDAY(A4101)-1)*24+HOUR(A4101)+1,3)</f>
        <v>1</v>
      </c>
      <c r="D4101" s="67" cm="1">
        <f t="array" ref="D4101">INDEX('Step 5. Daily Avg Schedule Calc'!$A$2:$D$169,(WEEKDAY(A4101)-1)*24+HOUR(A4101)+1,4)</f>
        <v>1</v>
      </c>
      <c r="E4101">
        <f>VLOOKUP(A4101,'Step 1.4 CNY OAT'!$A$1:$B$8761,2)</f>
        <v>76</v>
      </c>
      <c r="F4101" s="11">
        <f ca="1">('Step 3. Regression'!$B$18*E4101^2+'Step 3. Regression'!$C$18*E4101+'Step 3. Regression'!$D$18)*C4101</f>
        <v>6.0842338427417459</v>
      </c>
      <c r="G4101" s="11">
        <f ca="1">('Step 3. Regression'!$G$18*E4101^2+'Step 3. Regression'!$H$18*E4101+'Step 3. Regression'!$I$18)*D4101</f>
        <v>2.8106872095464155</v>
      </c>
    </row>
    <row r="4102" spans="1:7" x14ac:dyDescent="0.25">
      <c r="A4102" s="8">
        <f>IF(ISBLANK('Step 1.4 CNY OAT'!A4102),"-",'Step 1.4 CNY OAT'!A4102)</f>
        <v>43271.875</v>
      </c>
      <c r="B4102" s="26">
        <f t="shared" si="82"/>
        <v>170</v>
      </c>
      <c r="C4102" s="67" cm="1">
        <f t="array" ref="C4102">INDEX('Step 5. Daily Avg Schedule Calc'!$A$2:$D$169,(WEEKDAY(A4102)-1)*24+HOUR(A4102)+1,3)</f>
        <v>1</v>
      </c>
      <c r="D4102" s="67" cm="1">
        <f t="array" ref="D4102">INDEX('Step 5. Daily Avg Schedule Calc'!$A$2:$D$169,(WEEKDAY(A4102)-1)*24+HOUR(A4102)+1,4)</f>
        <v>1</v>
      </c>
      <c r="E4102">
        <f>VLOOKUP(A4102,'Step 1.4 CNY OAT'!$A$1:$B$8761,2)</f>
        <v>75</v>
      </c>
      <c r="F4102" s="11">
        <f ca="1">('Step 3. Regression'!$B$18*E4102^2+'Step 3. Regression'!$C$18*E4102+'Step 3. Regression'!$D$18)*C4102</f>
        <v>5.9986960458616565</v>
      </c>
      <c r="G4102" s="11">
        <f ca="1">('Step 3. Regression'!$G$18*E4102^2+'Step 3. Regression'!$H$18*E4102+'Step 3. Regression'!$I$18)*D4102</f>
        <v>2.7935172335022607</v>
      </c>
    </row>
    <row r="4103" spans="1:7" x14ac:dyDescent="0.25">
      <c r="A4103" s="8">
        <f>IF(ISBLANK('Step 1.4 CNY OAT'!A4103),"-",'Step 1.4 CNY OAT'!A4103)</f>
        <v>43271.916666666664</v>
      </c>
      <c r="B4103" s="26">
        <f t="shared" si="82"/>
        <v>170</v>
      </c>
      <c r="C4103" s="67" cm="1">
        <f t="array" ref="C4103">INDEX('Step 5. Daily Avg Schedule Calc'!$A$2:$D$169,(WEEKDAY(A4103)-1)*24+HOUR(A4103)+1,3)</f>
        <v>1</v>
      </c>
      <c r="D4103" s="67" cm="1">
        <f t="array" ref="D4103">INDEX('Step 5. Daily Avg Schedule Calc'!$A$2:$D$169,(WEEKDAY(A4103)-1)*24+HOUR(A4103)+1,4)</f>
        <v>1</v>
      </c>
      <c r="E4103">
        <f>VLOOKUP(A4103,'Step 1.4 CNY OAT'!$A$1:$B$8761,2)</f>
        <v>73</v>
      </c>
      <c r="F4103" s="11">
        <f ca="1">('Step 3. Regression'!$B$18*E4103^2+'Step 3. Regression'!$C$18*E4103+'Step 3. Regression'!$D$18)*C4103</f>
        <v>5.8421708582892293</v>
      </c>
      <c r="G4103" s="11">
        <f ca="1">('Step 3. Regression'!$G$18*E4103^2+'Step 3. Regression'!$H$18*E4103+'Step 3. Regression'!$I$18)*D4103</f>
        <v>2.7629192583773894</v>
      </c>
    </row>
    <row r="4104" spans="1:7" x14ac:dyDescent="0.25">
      <c r="A4104" s="8">
        <f>IF(ISBLANK('Step 1.4 CNY OAT'!A4104),"-",'Step 1.4 CNY OAT'!A4104)</f>
        <v>43271.958333333336</v>
      </c>
      <c r="B4104" s="26">
        <f t="shared" si="82"/>
        <v>170</v>
      </c>
      <c r="C4104" s="67" cm="1">
        <f t="array" ref="C4104">INDEX('Step 5. Daily Avg Schedule Calc'!$A$2:$D$169,(WEEKDAY(A4104)-1)*24+HOUR(A4104)+1,3)</f>
        <v>1</v>
      </c>
      <c r="D4104" s="67" cm="1">
        <f t="array" ref="D4104">INDEX('Step 5. Daily Avg Schedule Calc'!$A$2:$D$169,(WEEKDAY(A4104)-1)*24+HOUR(A4104)+1,4)</f>
        <v>1</v>
      </c>
      <c r="E4104">
        <f>VLOOKUP(A4104,'Step 1.4 CNY OAT'!$A$1:$B$8761,2)</f>
        <v>71</v>
      </c>
      <c r="F4104" s="11">
        <f ca="1">('Step 3. Regression'!$B$18*E4104^2+'Step 3. Regression'!$C$18*E4104+'Step 3. Regression'!$D$18)*C4104</f>
        <v>5.7050462123004699</v>
      </c>
      <c r="G4104" s="11">
        <f ca="1">('Step 3. Regression'!$G$18*E4104^2+'Step 3. Regression'!$H$18*E4104+'Step 3. Regression'!$I$18)*D4104</f>
        <v>2.7373105858704356</v>
      </c>
    </row>
    <row r="4105" spans="1:7" x14ac:dyDescent="0.25">
      <c r="A4105" s="8">
        <f>IF(ISBLANK('Step 1.4 CNY OAT'!A4105),"-",'Step 1.4 CNY OAT'!A4105)</f>
        <v>43272</v>
      </c>
      <c r="B4105" s="26">
        <f t="shared" si="82"/>
        <v>171</v>
      </c>
      <c r="C4105" s="67" cm="1">
        <f t="array" ref="C4105">INDEX('Step 5. Daily Avg Schedule Calc'!$A$2:$D$169,(WEEKDAY(A4105)-1)*24+HOUR(A4105)+1,3)</f>
        <v>1</v>
      </c>
      <c r="D4105" s="67" cm="1">
        <f t="array" ref="D4105">INDEX('Step 5. Daily Avg Schedule Calc'!$A$2:$D$169,(WEEKDAY(A4105)-1)*24+HOUR(A4105)+1,4)</f>
        <v>1</v>
      </c>
      <c r="E4105">
        <f>VLOOKUP(A4105,'Step 1.4 CNY OAT'!$A$1:$B$8761,2)</f>
        <v>73</v>
      </c>
      <c r="F4105" s="11">
        <f ca="1">('Step 3. Regression'!$B$18*E4105^2+'Step 3. Regression'!$C$18*E4105+'Step 3. Regression'!$D$18)*C4105</f>
        <v>5.8421708582892293</v>
      </c>
      <c r="G4105" s="11">
        <f ca="1">('Step 3. Regression'!$G$18*E4105^2+'Step 3. Regression'!$H$18*E4105+'Step 3. Regression'!$I$18)*D4105</f>
        <v>2.7629192583773894</v>
      </c>
    </row>
    <row r="4106" spans="1:7" x14ac:dyDescent="0.25">
      <c r="A4106" s="8">
        <f>IF(ISBLANK('Step 1.4 CNY OAT'!A4106),"-",'Step 1.4 CNY OAT'!A4106)</f>
        <v>43272.041666666664</v>
      </c>
      <c r="B4106" s="26">
        <f t="shared" si="82"/>
        <v>171</v>
      </c>
      <c r="C4106" s="67" cm="1">
        <f t="array" ref="C4106">INDEX('Step 5. Daily Avg Schedule Calc'!$A$2:$D$169,(WEEKDAY(A4106)-1)*24+HOUR(A4106)+1,3)</f>
        <v>1</v>
      </c>
      <c r="D4106" s="67" cm="1">
        <f t="array" ref="D4106">INDEX('Step 5. Daily Avg Schedule Calc'!$A$2:$D$169,(WEEKDAY(A4106)-1)*24+HOUR(A4106)+1,4)</f>
        <v>1</v>
      </c>
      <c r="E4106">
        <f>VLOOKUP(A4106,'Step 1.4 CNY OAT'!$A$1:$B$8761,2)</f>
        <v>73</v>
      </c>
      <c r="F4106" s="11">
        <f ca="1">('Step 3. Regression'!$B$18*E4106^2+'Step 3. Regression'!$C$18*E4106+'Step 3. Regression'!$D$18)*C4106</f>
        <v>5.8421708582892293</v>
      </c>
      <c r="G4106" s="11">
        <f ca="1">('Step 3. Regression'!$G$18*E4106^2+'Step 3. Regression'!$H$18*E4106+'Step 3. Regression'!$I$18)*D4106</f>
        <v>2.7629192583773894</v>
      </c>
    </row>
    <row r="4107" spans="1:7" x14ac:dyDescent="0.25">
      <c r="A4107" s="8">
        <f>IF(ISBLANK('Step 1.4 CNY OAT'!A4107),"-",'Step 1.4 CNY OAT'!A4107)</f>
        <v>43272.083333333336</v>
      </c>
      <c r="B4107" s="26">
        <f t="shared" si="82"/>
        <v>171</v>
      </c>
      <c r="C4107" s="67" cm="1">
        <f t="array" ref="C4107">INDEX('Step 5. Daily Avg Schedule Calc'!$A$2:$D$169,(WEEKDAY(A4107)-1)*24+HOUR(A4107)+1,3)</f>
        <v>1</v>
      </c>
      <c r="D4107" s="67" cm="1">
        <f t="array" ref="D4107">INDEX('Step 5. Daily Avg Schedule Calc'!$A$2:$D$169,(WEEKDAY(A4107)-1)*24+HOUR(A4107)+1,4)</f>
        <v>1</v>
      </c>
      <c r="E4107">
        <f>VLOOKUP(A4107,'Step 1.4 CNY OAT'!$A$1:$B$8761,2)</f>
        <v>69</v>
      </c>
      <c r="F4107" s="11">
        <f ca="1">('Step 3. Regression'!$B$18*E4107^2+'Step 3. Regression'!$C$18*E4107+'Step 3. Regression'!$D$18)*C4107</f>
        <v>5.5873221078953783</v>
      </c>
      <c r="G4107" s="11">
        <f ca="1">('Step 3. Regression'!$G$18*E4107^2+'Step 3. Regression'!$H$18*E4107+'Step 3. Regression'!$I$18)*D4107</f>
        <v>2.7166912159814012</v>
      </c>
    </row>
    <row r="4108" spans="1:7" x14ac:dyDescent="0.25">
      <c r="A4108" s="8">
        <f>IF(ISBLANK('Step 1.4 CNY OAT'!A4108),"-",'Step 1.4 CNY OAT'!A4108)</f>
        <v>43272.125</v>
      </c>
      <c r="B4108" s="26">
        <f t="shared" si="82"/>
        <v>171</v>
      </c>
      <c r="C4108" s="67" cm="1">
        <f t="array" ref="C4108">INDEX('Step 5. Daily Avg Schedule Calc'!$A$2:$D$169,(WEEKDAY(A4108)-1)*24+HOUR(A4108)+1,3)</f>
        <v>1</v>
      </c>
      <c r="D4108" s="67" cm="1">
        <f t="array" ref="D4108">INDEX('Step 5. Daily Avg Schedule Calc'!$A$2:$D$169,(WEEKDAY(A4108)-1)*24+HOUR(A4108)+1,4)</f>
        <v>1</v>
      </c>
      <c r="E4108">
        <f>VLOOKUP(A4108,'Step 1.4 CNY OAT'!$A$1:$B$8761,2)</f>
        <v>68</v>
      </c>
      <c r="F4108" s="11">
        <f ca="1">('Step 3. Regression'!$B$18*E4108^2+'Step 3. Regression'!$C$18*E4108+'Step 3. Regression'!$D$18)*C4108</f>
        <v>5.5357352587867084</v>
      </c>
      <c r="G4108" s="11">
        <f ca="1">('Step 3. Regression'!$G$18*E4108^2+'Step 3. Regression'!$H$18*E4108+'Step 3. Regression'!$I$18)*D4108</f>
        <v>2.7082525195186036</v>
      </c>
    </row>
    <row r="4109" spans="1:7" x14ac:dyDescent="0.25">
      <c r="A4109" s="8">
        <f>IF(ISBLANK('Step 1.4 CNY OAT'!A4109),"-",'Step 1.4 CNY OAT'!A4109)</f>
        <v>43272.166666666664</v>
      </c>
      <c r="B4109" s="26">
        <f t="shared" si="82"/>
        <v>171</v>
      </c>
      <c r="C4109" s="67" cm="1">
        <f t="array" ref="C4109">INDEX('Step 5. Daily Avg Schedule Calc'!$A$2:$D$169,(WEEKDAY(A4109)-1)*24+HOUR(A4109)+1,3)</f>
        <v>1</v>
      </c>
      <c r="D4109" s="67" cm="1">
        <f t="array" ref="D4109">INDEX('Step 5. Daily Avg Schedule Calc'!$A$2:$D$169,(WEEKDAY(A4109)-1)*24+HOUR(A4109)+1,4)</f>
        <v>1</v>
      </c>
      <c r="E4109">
        <f>VLOOKUP(A4109,'Step 1.4 CNY OAT'!$A$1:$B$8761,2)</f>
        <v>66</v>
      </c>
      <c r="F4109" s="11">
        <f ca="1">('Step 3. Regression'!$B$18*E4109^2+'Step 3. Regression'!$C$18*E4109+'Step 3. Regression'!$D$18)*C4109</f>
        <v>5.4471119667571148</v>
      </c>
      <c r="G4109" s="11">
        <f ca="1">('Step 3. Regression'!$G$18*E4109^2+'Step 3. Regression'!$H$18*E4109+'Step 3. Regression'!$I$18)*D4109</f>
        <v>2.6951171035564454</v>
      </c>
    </row>
    <row r="4110" spans="1:7" x14ac:dyDescent="0.25">
      <c r="A4110" s="8">
        <f>IF(ISBLANK('Step 1.4 CNY OAT'!A4110),"-",'Step 1.4 CNY OAT'!A4110)</f>
        <v>43272.208333333336</v>
      </c>
      <c r="B4110" s="26">
        <f t="shared" si="82"/>
        <v>171</v>
      </c>
      <c r="C4110" s="67" cm="1">
        <f t="array" ref="C4110">INDEX('Step 5. Daily Avg Schedule Calc'!$A$2:$D$169,(WEEKDAY(A4110)-1)*24+HOUR(A4110)+1,3)</f>
        <v>1</v>
      </c>
      <c r="D4110" s="67" cm="1">
        <f t="array" ref="D4110">INDEX('Step 5. Daily Avg Schedule Calc'!$A$2:$D$169,(WEEKDAY(A4110)-1)*24+HOUR(A4110)+1,4)</f>
        <v>1</v>
      </c>
      <c r="E4110">
        <f>VLOOKUP(A4110,'Step 1.4 CNY OAT'!$A$1:$B$8761,2)</f>
        <v>67</v>
      </c>
      <c r="F4110" s="11">
        <f ca="1">('Step 3. Regression'!$B$18*E4110^2+'Step 3. Regression'!$C$18*E4110+'Step 3. Regression'!$D$18)*C4110</f>
        <v>5.4889985450739509</v>
      </c>
      <c r="G4110" s="11">
        <f ca="1">('Step 3. Regression'!$G$18*E4110^2+'Step 3. Regression'!$H$18*E4110+'Step 3. Regression'!$I$18)*D4110</f>
        <v>2.7010611487102851</v>
      </c>
    </row>
    <row r="4111" spans="1:7" x14ac:dyDescent="0.25">
      <c r="A4111" s="8">
        <f>IF(ISBLANK('Step 1.4 CNY OAT'!A4111),"-",'Step 1.4 CNY OAT'!A4111)</f>
        <v>43272.25</v>
      </c>
      <c r="B4111" s="26">
        <f t="shared" si="82"/>
        <v>171</v>
      </c>
      <c r="C4111" s="67" cm="1">
        <f t="array" ref="C4111">INDEX('Step 5. Daily Avg Schedule Calc'!$A$2:$D$169,(WEEKDAY(A4111)-1)*24+HOUR(A4111)+1,3)</f>
        <v>1</v>
      </c>
      <c r="D4111" s="67" cm="1">
        <f t="array" ref="D4111">INDEX('Step 5. Daily Avg Schedule Calc'!$A$2:$D$169,(WEEKDAY(A4111)-1)*24+HOUR(A4111)+1,4)</f>
        <v>1</v>
      </c>
      <c r="E4111">
        <f>VLOOKUP(A4111,'Step 1.4 CNY OAT'!$A$1:$B$8761,2)</f>
        <v>66</v>
      </c>
      <c r="F4111" s="11">
        <f ca="1">('Step 3. Regression'!$B$18*E4111^2+'Step 3. Regression'!$C$18*E4111+'Step 3. Regression'!$D$18)*C4111</f>
        <v>5.4471119667571148</v>
      </c>
      <c r="G4111" s="11">
        <f ca="1">('Step 3. Regression'!$G$18*E4111^2+'Step 3. Regression'!$H$18*E4111+'Step 3. Regression'!$I$18)*D4111</f>
        <v>2.6951171035564454</v>
      </c>
    </row>
    <row r="4112" spans="1:7" x14ac:dyDescent="0.25">
      <c r="A4112" s="8">
        <f>IF(ISBLANK('Step 1.4 CNY OAT'!A4112),"-",'Step 1.4 CNY OAT'!A4112)</f>
        <v>43272.291666666664</v>
      </c>
      <c r="B4112" s="26">
        <f t="shared" si="82"/>
        <v>171</v>
      </c>
      <c r="C4112" s="67" cm="1">
        <f t="array" ref="C4112">INDEX('Step 5. Daily Avg Schedule Calc'!$A$2:$D$169,(WEEKDAY(A4112)-1)*24+HOUR(A4112)+1,3)</f>
        <v>1</v>
      </c>
      <c r="D4112" s="67" cm="1">
        <f t="array" ref="D4112">INDEX('Step 5. Daily Avg Schedule Calc'!$A$2:$D$169,(WEEKDAY(A4112)-1)*24+HOUR(A4112)+1,4)</f>
        <v>1</v>
      </c>
      <c r="E4112">
        <f>VLOOKUP(A4112,'Step 1.4 CNY OAT'!$A$1:$B$8761,2)</f>
        <v>66</v>
      </c>
      <c r="F4112" s="11">
        <f ca="1">('Step 3. Regression'!$B$18*E4112^2+'Step 3. Regression'!$C$18*E4112+'Step 3. Regression'!$D$18)*C4112</f>
        <v>5.4471119667571148</v>
      </c>
      <c r="G4112" s="11">
        <f ca="1">('Step 3. Regression'!$G$18*E4112^2+'Step 3. Regression'!$H$18*E4112+'Step 3. Regression'!$I$18)*D4112</f>
        <v>2.6951171035564454</v>
      </c>
    </row>
    <row r="4113" spans="1:7" x14ac:dyDescent="0.25">
      <c r="A4113" s="8">
        <f>IF(ISBLANK('Step 1.4 CNY OAT'!A4113),"-",'Step 1.4 CNY OAT'!A4113)</f>
        <v>43272.333333333336</v>
      </c>
      <c r="B4113" s="26">
        <f t="shared" si="82"/>
        <v>171</v>
      </c>
      <c r="C4113" s="67" cm="1">
        <f t="array" ref="C4113">INDEX('Step 5. Daily Avg Schedule Calc'!$A$2:$D$169,(WEEKDAY(A4113)-1)*24+HOUR(A4113)+1,3)</f>
        <v>1</v>
      </c>
      <c r="D4113" s="67" cm="1">
        <f t="array" ref="D4113">INDEX('Step 5. Daily Avg Schedule Calc'!$A$2:$D$169,(WEEKDAY(A4113)-1)*24+HOUR(A4113)+1,4)</f>
        <v>1</v>
      </c>
      <c r="E4113">
        <f>VLOOKUP(A4113,'Step 1.4 CNY OAT'!$A$1:$B$8761,2)</f>
        <v>67</v>
      </c>
      <c r="F4113" s="11">
        <f ca="1">('Step 3. Regression'!$B$18*E4113^2+'Step 3. Regression'!$C$18*E4113+'Step 3. Regression'!$D$18)*C4113</f>
        <v>5.4889985450739509</v>
      </c>
      <c r="G4113" s="11">
        <f ca="1">('Step 3. Regression'!$G$18*E4113^2+'Step 3. Regression'!$H$18*E4113+'Step 3. Regression'!$I$18)*D4113</f>
        <v>2.7010611487102851</v>
      </c>
    </row>
    <row r="4114" spans="1:7" x14ac:dyDescent="0.25">
      <c r="A4114" s="8">
        <f>IF(ISBLANK('Step 1.4 CNY OAT'!A4114),"-",'Step 1.4 CNY OAT'!A4114)</f>
        <v>43272.375</v>
      </c>
      <c r="B4114" s="26">
        <f t="shared" si="82"/>
        <v>171</v>
      </c>
      <c r="C4114" s="67" cm="1">
        <f t="array" ref="C4114">INDEX('Step 5. Daily Avg Schedule Calc'!$A$2:$D$169,(WEEKDAY(A4114)-1)*24+HOUR(A4114)+1,3)</f>
        <v>1</v>
      </c>
      <c r="D4114" s="67" cm="1">
        <f t="array" ref="D4114">INDEX('Step 5. Daily Avg Schedule Calc'!$A$2:$D$169,(WEEKDAY(A4114)-1)*24+HOUR(A4114)+1,4)</f>
        <v>1</v>
      </c>
      <c r="E4114">
        <f>VLOOKUP(A4114,'Step 1.4 CNY OAT'!$A$1:$B$8761,2)</f>
        <v>70</v>
      </c>
      <c r="F4114" s="11">
        <f ca="1">('Step 3. Regression'!$B$18*E4114^2+'Step 3. Regression'!$C$18*E4114+'Step 3. Regression'!$D$18)*C4114</f>
        <v>5.6437590923999679</v>
      </c>
      <c r="G4114" s="11">
        <f ca="1">('Step 3. Regression'!$G$18*E4114^2+'Step 3. Regression'!$H$18*E4114+'Step 3. Regression'!$I$18)*D4114</f>
        <v>2.7263772380986788</v>
      </c>
    </row>
    <row r="4115" spans="1:7" x14ac:dyDescent="0.25">
      <c r="A4115" s="8">
        <f>IF(ISBLANK('Step 1.4 CNY OAT'!A4115),"-",'Step 1.4 CNY OAT'!A4115)</f>
        <v>43272.416666666664</v>
      </c>
      <c r="B4115" s="26">
        <f t="shared" si="82"/>
        <v>171</v>
      </c>
      <c r="C4115" s="67" cm="1">
        <f t="array" ref="C4115">INDEX('Step 5. Daily Avg Schedule Calc'!$A$2:$D$169,(WEEKDAY(A4115)-1)*24+HOUR(A4115)+1,3)</f>
        <v>1</v>
      </c>
      <c r="D4115" s="67" cm="1">
        <f t="array" ref="D4115">INDEX('Step 5. Daily Avg Schedule Calc'!$A$2:$D$169,(WEEKDAY(A4115)-1)*24+HOUR(A4115)+1,4)</f>
        <v>1</v>
      </c>
      <c r="E4115">
        <f>VLOOKUP(A4115,'Step 1.4 CNY OAT'!$A$1:$B$8761,2)</f>
        <v>73</v>
      </c>
      <c r="F4115" s="11">
        <f ca="1">('Step 3. Regression'!$B$18*E4115^2+'Step 3. Regression'!$C$18*E4115+'Step 3. Regression'!$D$18)*C4115</f>
        <v>5.8421708582892293</v>
      </c>
      <c r="G4115" s="11">
        <f ca="1">('Step 3. Regression'!$G$18*E4115^2+'Step 3. Regression'!$H$18*E4115+'Step 3. Regression'!$I$18)*D4115</f>
        <v>2.7629192583773894</v>
      </c>
    </row>
    <row r="4116" spans="1:7" x14ac:dyDescent="0.25">
      <c r="A4116" s="8">
        <f>IF(ISBLANK('Step 1.4 CNY OAT'!A4116),"-",'Step 1.4 CNY OAT'!A4116)</f>
        <v>43272.458333333336</v>
      </c>
      <c r="B4116" s="26">
        <f t="shared" si="82"/>
        <v>171</v>
      </c>
      <c r="C4116" s="67" cm="1">
        <f t="array" ref="C4116">INDEX('Step 5. Daily Avg Schedule Calc'!$A$2:$D$169,(WEEKDAY(A4116)-1)*24+HOUR(A4116)+1,3)</f>
        <v>1</v>
      </c>
      <c r="D4116" s="67" cm="1">
        <f t="array" ref="D4116">INDEX('Step 5. Daily Avg Schedule Calc'!$A$2:$D$169,(WEEKDAY(A4116)-1)*24+HOUR(A4116)+1,4)</f>
        <v>1</v>
      </c>
      <c r="E4116">
        <f>VLOOKUP(A4116,'Step 1.4 CNY OAT'!$A$1:$B$8761,2)</f>
        <v>74</v>
      </c>
      <c r="F4116" s="11">
        <f ca="1">('Step 3. Regression'!$B$18*E4116^2+'Step 3. Regression'!$C$18*E4116+'Step 3. Regression'!$D$18)*C4116</f>
        <v>5.9180083843774867</v>
      </c>
      <c r="G4116" s="11">
        <f ca="1">('Step 3. Regression'!$G$18*E4116^2+'Step 3. Regression'!$H$18*E4116+'Step 3. Regression'!$I$18)*D4116</f>
        <v>2.7775945831125854</v>
      </c>
    </row>
    <row r="4117" spans="1:7" x14ac:dyDescent="0.25">
      <c r="A4117" s="8">
        <f>IF(ISBLANK('Step 1.4 CNY OAT'!A4117),"-",'Step 1.4 CNY OAT'!A4117)</f>
        <v>43272.5</v>
      </c>
      <c r="B4117" s="26">
        <f t="shared" si="82"/>
        <v>171</v>
      </c>
      <c r="C4117" s="67" cm="1">
        <f t="array" ref="C4117">INDEX('Step 5. Daily Avg Schedule Calc'!$A$2:$D$169,(WEEKDAY(A4117)-1)*24+HOUR(A4117)+1,3)</f>
        <v>1</v>
      </c>
      <c r="D4117" s="67" cm="1">
        <f t="array" ref="D4117">INDEX('Step 5. Daily Avg Schedule Calc'!$A$2:$D$169,(WEEKDAY(A4117)-1)*24+HOUR(A4117)+1,4)</f>
        <v>1</v>
      </c>
      <c r="E4117">
        <f>VLOOKUP(A4117,'Step 1.4 CNY OAT'!$A$1:$B$8761,2)</f>
        <v>77</v>
      </c>
      <c r="F4117" s="11">
        <f ca="1">('Step 3. Regression'!$B$18*E4117^2+'Step 3. Regression'!$C$18*E4117+'Step 3. Regression'!$D$18)*C4117</f>
        <v>6.1746217750177479</v>
      </c>
      <c r="G4117" s="11">
        <f ca="1">('Step 3. Regression'!$G$18*E4117^2+'Step 3. Regression'!$H$18*E4117+'Step 3. Regression'!$I$18)*D4117</f>
        <v>2.8291045112450504</v>
      </c>
    </row>
    <row r="4118" spans="1:7" x14ac:dyDescent="0.25">
      <c r="A4118" s="8">
        <f>IF(ISBLANK('Step 1.4 CNY OAT'!A4118),"-",'Step 1.4 CNY OAT'!A4118)</f>
        <v>43272.541666666664</v>
      </c>
      <c r="B4118" s="26">
        <f t="shared" si="82"/>
        <v>171</v>
      </c>
      <c r="C4118" s="67" cm="1">
        <f t="array" ref="C4118">INDEX('Step 5. Daily Avg Schedule Calc'!$A$2:$D$169,(WEEKDAY(A4118)-1)*24+HOUR(A4118)+1,3)</f>
        <v>1</v>
      </c>
      <c r="D4118" s="67" cm="1">
        <f t="array" ref="D4118">INDEX('Step 5. Daily Avg Schedule Calc'!$A$2:$D$169,(WEEKDAY(A4118)-1)*24+HOUR(A4118)+1,4)</f>
        <v>1</v>
      </c>
      <c r="E4118">
        <f>VLOOKUP(A4118,'Step 1.4 CNY OAT'!$A$1:$B$8761,2)</f>
        <v>79</v>
      </c>
      <c r="F4118" s="11">
        <f ca="1">('Step 3. Regression'!$B$18*E4118^2+'Step 3. Regression'!$C$18*E4118+'Step 3. Regression'!$D$18)*C4118</f>
        <v>6.3699480457575071</v>
      </c>
      <c r="G4118" s="11">
        <f ca="1">('Step 3. Regression'!$G$18*E4118^2+'Step 3. Regression'!$H$18*E4118+'Step 3. Regression'!$I$18)*D4118</f>
        <v>2.8696810916057589</v>
      </c>
    </row>
    <row r="4119" spans="1:7" x14ac:dyDescent="0.25">
      <c r="A4119" s="8">
        <f>IF(ISBLANK('Step 1.4 CNY OAT'!A4119),"-",'Step 1.4 CNY OAT'!A4119)</f>
        <v>43272.583333333336</v>
      </c>
      <c r="B4119" s="26">
        <f t="shared" si="82"/>
        <v>171</v>
      </c>
      <c r="C4119" s="67" cm="1">
        <f t="array" ref="C4119">INDEX('Step 5. Daily Avg Schedule Calc'!$A$2:$D$169,(WEEKDAY(A4119)-1)*24+HOUR(A4119)+1,3)</f>
        <v>1</v>
      </c>
      <c r="D4119" s="67" cm="1">
        <f t="array" ref="D4119">INDEX('Step 5. Daily Avg Schedule Calc'!$A$2:$D$169,(WEEKDAY(A4119)-1)*24+HOUR(A4119)+1,4)</f>
        <v>1</v>
      </c>
      <c r="E4119">
        <f>VLOOKUP(A4119,'Step 1.4 CNY OAT'!$A$1:$B$8761,2)</f>
        <v>82</v>
      </c>
      <c r="F4119" s="11">
        <f ca="1">('Step 3. Regression'!$B$18*E4119^2+'Step 3. Regression'!$C$18*E4119+'Step 3. Regression'!$D$18)*C4119</f>
        <v>6.6993134673365216</v>
      </c>
      <c r="G4119" s="11">
        <f ca="1">('Step 3. Regression'!$G$18*E4119^2+'Step 3. Regression'!$H$18*E4119+'Step 3. Regression'!$I$18)*D4119</f>
        <v>2.9399009045554179</v>
      </c>
    </row>
    <row r="4120" spans="1:7" x14ac:dyDescent="0.25">
      <c r="A4120" s="8">
        <f>IF(ISBLANK('Step 1.4 CNY OAT'!A4120),"-",'Step 1.4 CNY OAT'!A4120)</f>
        <v>43272.625</v>
      </c>
      <c r="B4120" s="26">
        <f t="shared" si="82"/>
        <v>171</v>
      </c>
      <c r="C4120" s="67" cm="1">
        <f t="array" ref="C4120">INDEX('Step 5. Daily Avg Schedule Calc'!$A$2:$D$169,(WEEKDAY(A4120)-1)*24+HOUR(A4120)+1,3)</f>
        <v>1</v>
      </c>
      <c r="D4120" s="67" cm="1">
        <f t="array" ref="D4120">INDEX('Step 5. Daily Avg Schedule Calc'!$A$2:$D$169,(WEEKDAY(A4120)-1)*24+HOUR(A4120)+1,4)</f>
        <v>1</v>
      </c>
      <c r="E4120">
        <f>VLOOKUP(A4120,'Step 1.4 CNY OAT'!$A$1:$B$8761,2)</f>
        <v>82</v>
      </c>
      <c r="F4120" s="11">
        <f ca="1">('Step 3. Regression'!$B$18*E4120^2+'Step 3. Regression'!$C$18*E4120+'Step 3. Regression'!$D$18)*C4120</f>
        <v>6.6993134673365216</v>
      </c>
      <c r="G4120" s="11">
        <f ca="1">('Step 3. Regression'!$G$18*E4120^2+'Step 3. Regression'!$H$18*E4120+'Step 3. Regression'!$I$18)*D4120</f>
        <v>2.9399009045554179</v>
      </c>
    </row>
    <row r="4121" spans="1:7" x14ac:dyDescent="0.25">
      <c r="A4121" s="8">
        <f>IF(ISBLANK('Step 1.4 CNY OAT'!A4121),"-",'Step 1.4 CNY OAT'!A4121)</f>
        <v>43272.666666666664</v>
      </c>
      <c r="B4121" s="26">
        <f t="shared" si="82"/>
        <v>171</v>
      </c>
      <c r="C4121" s="67" cm="1">
        <f t="array" ref="C4121">INDEX('Step 5. Daily Avg Schedule Calc'!$A$2:$D$169,(WEEKDAY(A4121)-1)*24+HOUR(A4121)+1,3)</f>
        <v>1</v>
      </c>
      <c r="D4121" s="67" cm="1">
        <f t="array" ref="D4121">INDEX('Step 5. Daily Avg Schedule Calc'!$A$2:$D$169,(WEEKDAY(A4121)-1)*24+HOUR(A4121)+1,4)</f>
        <v>1</v>
      </c>
      <c r="E4121">
        <f>VLOOKUP(A4121,'Step 1.4 CNY OAT'!$A$1:$B$8761,2)</f>
        <v>84</v>
      </c>
      <c r="F4121" s="11">
        <f ca="1">('Step 3. Regression'!$B$18*E4121^2+'Step 3. Regression'!$C$18*E4121+'Step 3. Regression'!$D$18)*C4121</f>
        <v>6.9431410920354448</v>
      </c>
      <c r="G4121" s="11">
        <f ca="1">('Step 3. Regression'!$G$18*E4121^2+'Step 3. Regression'!$H$18*E4121+'Step 3. Regression'!$I$18)*D4121</f>
        <v>2.9929507414609215</v>
      </c>
    </row>
    <row r="4122" spans="1:7" x14ac:dyDescent="0.25">
      <c r="A4122" s="8">
        <f>IF(ISBLANK('Step 1.4 CNY OAT'!A4122),"-",'Step 1.4 CNY OAT'!A4122)</f>
        <v>43272.708333333336</v>
      </c>
      <c r="B4122" s="26">
        <f t="shared" si="82"/>
        <v>171</v>
      </c>
      <c r="C4122" s="67" cm="1">
        <f t="array" ref="C4122">INDEX('Step 5. Daily Avg Schedule Calc'!$A$2:$D$169,(WEEKDAY(A4122)-1)*24+HOUR(A4122)+1,3)</f>
        <v>1</v>
      </c>
      <c r="D4122" s="67" cm="1">
        <f t="array" ref="D4122">INDEX('Step 5. Daily Avg Schedule Calc'!$A$2:$D$169,(WEEKDAY(A4122)-1)*24+HOUR(A4122)+1,4)</f>
        <v>1</v>
      </c>
      <c r="E4122">
        <f>VLOOKUP(A4122,'Step 1.4 CNY OAT'!$A$1:$B$8761,2)</f>
        <v>85</v>
      </c>
      <c r="F4122" s="11">
        <f ca="1">('Step 3. Regression'!$B$18*E4122^2+'Step 3. Regression'!$C$18*E4122+'Step 3. Regression'!$D$18)*C4122</f>
        <v>7.0723301074787823</v>
      </c>
      <c r="G4122" s="11">
        <f ca="1">('Step 3. Regression'!$G$18*E4122^2+'Step 3. Regression'!$H$18*E4122+'Step 3. Regression'!$I$18)*D4122</f>
        <v>3.0213466483953937</v>
      </c>
    </row>
    <row r="4123" spans="1:7" x14ac:dyDescent="0.25">
      <c r="A4123" s="8">
        <f>IF(ISBLANK('Step 1.4 CNY OAT'!A4123),"-",'Step 1.4 CNY OAT'!A4123)</f>
        <v>43272.75</v>
      </c>
      <c r="B4123" s="26">
        <f t="shared" si="82"/>
        <v>171</v>
      </c>
      <c r="C4123" s="67" cm="1">
        <f t="array" ref="C4123">INDEX('Step 5. Daily Avg Schedule Calc'!$A$2:$D$169,(WEEKDAY(A4123)-1)*24+HOUR(A4123)+1,3)</f>
        <v>1</v>
      </c>
      <c r="D4123" s="67" cm="1">
        <f t="array" ref="D4123">INDEX('Step 5. Daily Avg Schedule Calc'!$A$2:$D$169,(WEEKDAY(A4123)-1)*24+HOUR(A4123)+1,4)</f>
        <v>1</v>
      </c>
      <c r="E4123">
        <f>VLOOKUP(A4123,'Step 1.4 CNY OAT'!$A$1:$B$8761,2)</f>
        <v>86</v>
      </c>
      <c r="F4123" s="11">
        <f ca="1">('Step 3. Regression'!$B$18*E4123^2+'Step 3. Regression'!$C$18*E4123+'Step 3. Regression'!$D$18)*C4123</f>
        <v>7.2063692583180359</v>
      </c>
      <c r="G4123" s="11">
        <f ca="1">('Step 3. Regression'!$G$18*E4123^2+'Step 3. Regression'!$H$18*E4123+'Step 3. Regression'!$I$18)*D4123</f>
        <v>3.0509898809843445</v>
      </c>
    </row>
    <row r="4124" spans="1:7" x14ac:dyDescent="0.25">
      <c r="A4124" s="8">
        <f>IF(ISBLANK('Step 1.4 CNY OAT'!A4124),"-",'Step 1.4 CNY OAT'!A4124)</f>
        <v>43272.791666666664</v>
      </c>
      <c r="B4124" s="26">
        <f t="shared" si="82"/>
        <v>171</v>
      </c>
      <c r="C4124" s="67" cm="1">
        <f t="array" ref="C4124">INDEX('Step 5. Daily Avg Schedule Calc'!$A$2:$D$169,(WEEKDAY(A4124)-1)*24+HOUR(A4124)+1,3)</f>
        <v>1</v>
      </c>
      <c r="D4124" s="67" cm="1">
        <f t="array" ref="D4124">INDEX('Step 5. Daily Avg Schedule Calc'!$A$2:$D$169,(WEEKDAY(A4124)-1)*24+HOUR(A4124)+1,4)</f>
        <v>1</v>
      </c>
      <c r="E4124">
        <f>VLOOKUP(A4124,'Step 1.4 CNY OAT'!$A$1:$B$8761,2)</f>
        <v>82</v>
      </c>
      <c r="F4124" s="11">
        <f ca="1">('Step 3. Regression'!$B$18*E4124^2+'Step 3. Regression'!$C$18*E4124+'Step 3. Regression'!$D$18)*C4124</f>
        <v>6.6993134673365216</v>
      </c>
      <c r="G4124" s="11">
        <f ca="1">('Step 3. Regression'!$G$18*E4124^2+'Step 3. Regression'!$H$18*E4124+'Step 3. Regression'!$I$18)*D4124</f>
        <v>2.9399009045554179</v>
      </c>
    </row>
    <row r="4125" spans="1:7" x14ac:dyDescent="0.25">
      <c r="A4125" s="8">
        <f>IF(ISBLANK('Step 1.4 CNY OAT'!A4125),"-",'Step 1.4 CNY OAT'!A4125)</f>
        <v>43272.833333333336</v>
      </c>
      <c r="B4125" s="26">
        <f t="shared" si="82"/>
        <v>171</v>
      </c>
      <c r="C4125" s="67" cm="1">
        <f t="array" ref="C4125">INDEX('Step 5. Daily Avg Schedule Calc'!$A$2:$D$169,(WEEKDAY(A4125)-1)*24+HOUR(A4125)+1,3)</f>
        <v>1</v>
      </c>
      <c r="D4125" s="67" cm="1">
        <f t="array" ref="D4125">INDEX('Step 5. Daily Avg Schedule Calc'!$A$2:$D$169,(WEEKDAY(A4125)-1)*24+HOUR(A4125)+1,4)</f>
        <v>1</v>
      </c>
      <c r="E4125">
        <f>VLOOKUP(A4125,'Step 1.4 CNY OAT'!$A$1:$B$8761,2)</f>
        <v>83</v>
      </c>
      <c r="F4125" s="11">
        <f ca="1">('Step 3. Regression'!$B$18*E4125^2+'Step 3. Regression'!$C$18*E4125+'Step 3. Regression'!$D$18)*C4125</f>
        <v>6.8188022119880234</v>
      </c>
      <c r="G4125" s="11">
        <f ca="1">('Step 3. Regression'!$G$18*E4125^2+'Step 3. Regression'!$H$18*E4125+'Step 3. Regression'!$I$18)*D4125</f>
        <v>2.9658021601809299</v>
      </c>
    </row>
    <row r="4126" spans="1:7" x14ac:dyDescent="0.25">
      <c r="A4126" s="8">
        <f>IF(ISBLANK('Step 1.4 CNY OAT'!A4126),"-",'Step 1.4 CNY OAT'!A4126)</f>
        <v>43272.875</v>
      </c>
      <c r="B4126" s="26">
        <f t="shared" si="82"/>
        <v>171</v>
      </c>
      <c r="C4126" s="67" cm="1">
        <f t="array" ref="C4126">INDEX('Step 5. Daily Avg Schedule Calc'!$A$2:$D$169,(WEEKDAY(A4126)-1)*24+HOUR(A4126)+1,3)</f>
        <v>1</v>
      </c>
      <c r="D4126" s="67" cm="1">
        <f t="array" ref="D4126">INDEX('Step 5. Daily Avg Schedule Calc'!$A$2:$D$169,(WEEKDAY(A4126)-1)*24+HOUR(A4126)+1,4)</f>
        <v>1</v>
      </c>
      <c r="E4126">
        <f>VLOOKUP(A4126,'Step 1.4 CNY OAT'!$A$1:$B$8761,2)</f>
        <v>79</v>
      </c>
      <c r="F4126" s="11">
        <f ca="1">('Step 3. Regression'!$B$18*E4126^2+'Step 3. Regression'!$C$18*E4126+'Step 3. Regression'!$D$18)*C4126</f>
        <v>6.3699480457575071</v>
      </c>
      <c r="G4126" s="11">
        <f ca="1">('Step 3. Regression'!$G$18*E4126^2+'Step 3. Regression'!$H$18*E4126+'Step 3. Regression'!$I$18)*D4126</f>
        <v>2.8696810916057589</v>
      </c>
    </row>
    <row r="4127" spans="1:7" x14ac:dyDescent="0.25">
      <c r="A4127" s="8">
        <f>IF(ISBLANK('Step 1.4 CNY OAT'!A4127),"-",'Step 1.4 CNY OAT'!A4127)</f>
        <v>43272.916666666664</v>
      </c>
      <c r="B4127" s="26">
        <f t="shared" si="82"/>
        <v>171</v>
      </c>
      <c r="C4127" s="67" cm="1">
        <f t="array" ref="C4127">INDEX('Step 5. Daily Avg Schedule Calc'!$A$2:$D$169,(WEEKDAY(A4127)-1)*24+HOUR(A4127)+1,3)</f>
        <v>1</v>
      </c>
      <c r="D4127" s="67" cm="1">
        <f t="array" ref="D4127">INDEX('Step 5. Daily Avg Schedule Calc'!$A$2:$D$169,(WEEKDAY(A4127)-1)*24+HOUR(A4127)+1,4)</f>
        <v>1</v>
      </c>
      <c r="E4127">
        <f>VLOOKUP(A4127,'Step 1.4 CNY OAT'!$A$1:$B$8761,2)</f>
        <v>79</v>
      </c>
      <c r="F4127" s="11">
        <f ca="1">('Step 3. Regression'!$B$18*E4127^2+'Step 3. Regression'!$C$18*E4127+'Step 3. Regression'!$D$18)*C4127</f>
        <v>6.3699480457575071</v>
      </c>
      <c r="G4127" s="11">
        <f ca="1">('Step 3. Regression'!$G$18*E4127^2+'Step 3. Regression'!$H$18*E4127+'Step 3. Regression'!$I$18)*D4127</f>
        <v>2.8696810916057589</v>
      </c>
    </row>
    <row r="4128" spans="1:7" x14ac:dyDescent="0.25">
      <c r="A4128" s="8">
        <f>IF(ISBLANK('Step 1.4 CNY OAT'!A4128),"-",'Step 1.4 CNY OAT'!A4128)</f>
        <v>43272.958333333336</v>
      </c>
      <c r="B4128" s="26">
        <f t="shared" si="82"/>
        <v>171</v>
      </c>
      <c r="C4128" s="67" cm="1">
        <f t="array" ref="C4128">INDEX('Step 5. Daily Avg Schedule Calc'!$A$2:$D$169,(WEEKDAY(A4128)-1)*24+HOUR(A4128)+1,3)</f>
        <v>1</v>
      </c>
      <c r="D4128" s="67" cm="1">
        <f t="array" ref="D4128">INDEX('Step 5. Daily Avg Schedule Calc'!$A$2:$D$169,(WEEKDAY(A4128)-1)*24+HOUR(A4128)+1,4)</f>
        <v>1</v>
      </c>
      <c r="E4128">
        <f>VLOOKUP(A4128,'Step 1.4 CNY OAT'!$A$1:$B$8761,2)</f>
        <v>78</v>
      </c>
      <c r="F4128" s="11">
        <f ca="1">('Step 3. Regression'!$B$18*E4128^2+'Step 3. Regression'!$C$18*E4128+'Step 3. Regression'!$D$18)*C4128</f>
        <v>6.2698598426896712</v>
      </c>
      <c r="G4128" s="11">
        <f ca="1">('Step 3. Regression'!$G$18*E4128^2+'Step 3. Regression'!$H$18*E4128+'Step 3. Regression'!$I$18)*D4128</f>
        <v>2.8487691385981644</v>
      </c>
    </row>
    <row r="4129" spans="1:7" x14ac:dyDescent="0.25">
      <c r="A4129" s="8">
        <f>IF(ISBLANK('Step 1.4 CNY OAT'!A4129),"-",'Step 1.4 CNY OAT'!A4129)</f>
        <v>43273</v>
      </c>
      <c r="B4129" s="26">
        <f t="shared" si="82"/>
        <v>172</v>
      </c>
      <c r="C4129" s="67" cm="1">
        <f t="array" ref="C4129">INDEX('Step 5. Daily Avg Schedule Calc'!$A$2:$D$169,(WEEKDAY(A4129)-1)*24+HOUR(A4129)+1,3)</f>
        <v>1</v>
      </c>
      <c r="D4129" s="67" cm="1">
        <f t="array" ref="D4129">INDEX('Step 5. Daily Avg Schedule Calc'!$A$2:$D$169,(WEEKDAY(A4129)-1)*24+HOUR(A4129)+1,4)</f>
        <v>1</v>
      </c>
      <c r="E4129">
        <f>VLOOKUP(A4129,'Step 1.4 CNY OAT'!$A$1:$B$8761,2)</f>
        <v>75</v>
      </c>
      <c r="F4129" s="11">
        <f ca="1">('Step 3. Regression'!$B$18*E4129^2+'Step 3. Regression'!$C$18*E4129+'Step 3. Regression'!$D$18)*C4129</f>
        <v>5.9986960458616565</v>
      </c>
      <c r="G4129" s="11">
        <f ca="1">('Step 3. Regression'!$G$18*E4129^2+'Step 3. Regression'!$H$18*E4129+'Step 3. Regression'!$I$18)*D4129</f>
        <v>2.7935172335022607</v>
      </c>
    </row>
    <row r="4130" spans="1:7" x14ac:dyDescent="0.25">
      <c r="A4130" s="8">
        <f>IF(ISBLANK('Step 1.4 CNY OAT'!A4130),"-",'Step 1.4 CNY OAT'!A4130)</f>
        <v>43273.041666666664</v>
      </c>
      <c r="B4130" s="26">
        <f t="shared" si="82"/>
        <v>172</v>
      </c>
      <c r="C4130" s="67" cm="1">
        <f t="array" ref="C4130">INDEX('Step 5. Daily Avg Schedule Calc'!$A$2:$D$169,(WEEKDAY(A4130)-1)*24+HOUR(A4130)+1,3)</f>
        <v>1</v>
      </c>
      <c r="D4130" s="67" cm="1">
        <f t="array" ref="D4130">INDEX('Step 5. Daily Avg Schedule Calc'!$A$2:$D$169,(WEEKDAY(A4130)-1)*24+HOUR(A4130)+1,4)</f>
        <v>1</v>
      </c>
      <c r="E4130">
        <f>VLOOKUP(A4130,'Step 1.4 CNY OAT'!$A$1:$B$8761,2)</f>
        <v>72</v>
      </c>
      <c r="F4130" s="11">
        <f ca="1">('Step 3. Regression'!$B$18*E4130^2+'Step 3. Regression'!$C$18*E4130+'Step 3. Regression'!$D$18)*C4130</f>
        <v>5.7711834675968934</v>
      </c>
      <c r="G4130" s="11">
        <f ca="1">('Step 3. Regression'!$G$18*E4130^2+'Step 3. Regression'!$H$18*E4130+'Step 3. Regression'!$I$18)*D4130</f>
        <v>2.7494912592966725</v>
      </c>
    </row>
    <row r="4131" spans="1:7" x14ac:dyDescent="0.25">
      <c r="A4131" s="8">
        <f>IF(ISBLANK('Step 1.4 CNY OAT'!A4131),"-",'Step 1.4 CNY OAT'!A4131)</f>
        <v>43273.083333333336</v>
      </c>
      <c r="B4131" s="26">
        <f t="shared" si="82"/>
        <v>172</v>
      </c>
      <c r="C4131" s="67" cm="1">
        <f t="array" ref="C4131">INDEX('Step 5. Daily Avg Schedule Calc'!$A$2:$D$169,(WEEKDAY(A4131)-1)*24+HOUR(A4131)+1,3)</f>
        <v>1</v>
      </c>
      <c r="D4131" s="67" cm="1">
        <f t="array" ref="D4131">INDEX('Step 5. Daily Avg Schedule Calc'!$A$2:$D$169,(WEEKDAY(A4131)-1)*24+HOUR(A4131)+1,4)</f>
        <v>1</v>
      </c>
      <c r="E4131">
        <f>VLOOKUP(A4131,'Step 1.4 CNY OAT'!$A$1:$B$8761,2)</f>
        <v>71</v>
      </c>
      <c r="F4131" s="11">
        <f ca="1">('Step 3. Regression'!$B$18*E4131^2+'Step 3. Regression'!$C$18*E4131+'Step 3. Regression'!$D$18)*C4131</f>
        <v>5.7050462123004699</v>
      </c>
      <c r="G4131" s="11">
        <f ca="1">('Step 3. Regression'!$G$18*E4131^2+'Step 3. Regression'!$H$18*E4131+'Step 3. Regression'!$I$18)*D4131</f>
        <v>2.7373105858704356</v>
      </c>
    </row>
    <row r="4132" spans="1:7" x14ac:dyDescent="0.25">
      <c r="A4132" s="8">
        <f>IF(ISBLANK('Step 1.4 CNY OAT'!A4132),"-",'Step 1.4 CNY OAT'!A4132)</f>
        <v>43273.125</v>
      </c>
      <c r="B4132" s="26">
        <f t="shared" si="82"/>
        <v>172</v>
      </c>
      <c r="C4132" s="67" cm="1">
        <f t="array" ref="C4132">INDEX('Step 5. Daily Avg Schedule Calc'!$A$2:$D$169,(WEEKDAY(A4132)-1)*24+HOUR(A4132)+1,3)</f>
        <v>1</v>
      </c>
      <c r="D4132" s="67" cm="1">
        <f t="array" ref="D4132">INDEX('Step 5. Daily Avg Schedule Calc'!$A$2:$D$169,(WEEKDAY(A4132)-1)*24+HOUR(A4132)+1,4)</f>
        <v>1</v>
      </c>
      <c r="E4132">
        <f>VLOOKUP(A4132,'Step 1.4 CNY OAT'!$A$1:$B$8761,2)</f>
        <v>70</v>
      </c>
      <c r="F4132" s="11">
        <f ca="1">('Step 3. Regression'!$B$18*E4132^2+'Step 3. Regression'!$C$18*E4132+'Step 3. Regression'!$D$18)*C4132</f>
        <v>5.6437590923999679</v>
      </c>
      <c r="G4132" s="11">
        <f ca="1">('Step 3. Regression'!$G$18*E4132^2+'Step 3. Regression'!$H$18*E4132+'Step 3. Regression'!$I$18)*D4132</f>
        <v>2.7263772380986788</v>
      </c>
    </row>
    <row r="4133" spans="1:7" x14ac:dyDescent="0.25">
      <c r="A4133" s="8">
        <f>IF(ISBLANK('Step 1.4 CNY OAT'!A4133),"-",'Step 1.4 CNY OAT'!A4133)</f>
        <v>43273.166666666664</v>
      </c>
      <c r="B4133" s="26">
        <f t="shared" si="82"/>
        <v>172</v>
      </c>
      <c r="C4133" s="67" cm="1">
        <f t="array" ref="C4133">INDEX('Step 5. Daily Avg Schedule Calc'!$A$2:$D$169,(WEEKDAY(A4133)-1)*24+HOUR(A4133)+1,3)</f>
        <v>1</v>
      </c>
      <c r="D4133" s="67" cm="1">
        <f t="array" ref="D4133">INDEX('Step 5. Daily Avg Schedule Calc'!$A$2:$D$169,(WEEKDAY(A4133)-1)*24+HOUR(A4133)+1,4)</f>
        <v>1</v>
      </c>
      <c r="E4133">
        <f>VLOOKUP(A4133,'Step 1.4 CNY OAT'!$A$1:$B$8761,2)</f>
        <v>70</v>
      </c>
      <c r="F4133" s="11">
        <f ca="1">('Step 3. Regression'!$B$18*E4133^2+'Step 3. Regression'!$C$18*E4133+'Step 3. Regression'!$D$18)*C4133</f>
        <v>5.6437590923999679</v>
      </c>
      <c r="G4133" s="11">
        <f ca="1">('Step 3. Regression'!$G$18*E4133^2+'Step 3. Regression'!$H$18*E4133+'Step 3. Regression'!$I$18)*D4133</f>
        <v>2.7263772380986788</v>
      </c>
    </row>
    <row r="4134" spans="1:7" x14ac:dyDescent="0.25">
      <c r="A4134" s="8">
        <f>IF(ISBLANK('Step 1.4 CNY OAT'!A4134),"-",'Step 1.4 CNY OAT'!A4134)</f>
        <v>43273.208333333336</v>
      </c>
      <c r="B4134" s="26">
        <f t="shared" si="82"/>
        <v>172</v>
      </c>
      <c r="C4134" s="67" cm="1">
        <f t="array" ref="C4134">INDEX('Step 5. Daily Avg Schedule Calc'!$A$2:$D$169,(WEEKDAY(A4134)-1)*24+HOUR(A4134)+1,3)</f>
        <v>1</v>
      </c>
      <c r="D4134" s="67" cm="1">
        <f t="array" ref="D4134">INDEX('Step 5. Daily Avg Schedule Calc'!$A$2:$D$169,(WEEKDAY(A4134)-1)*24+HOUR(A4134)+1,4)</f>
        <v>1</v>
      </c>
      <c r="E4134">
        <f>VLOOKUP(A4134,'Step 1.4 CNY OAT'!$A$1:$B$8761,2)</f>
        <v>68</v>
      </c>
      <c r="F4134" s="11">
        <f ca="1">('Step 3. Regression'!$B$18*E4134^2+'Step 3. Regression'!$C$18*E4134+'Step 3. Regression'!$D$18)*C4134</f>
        <v>5.5357352587867084</v>
      </c>
      <c r="G4134" s="11">
        <f ca="1">('Step 3. Regression'!$G$18*E4134^2+'Step 3. Regression'!$H$18*E4134+'Step 3. Regression'!$I$18)*D4134</f>
        <v>2.7082525195186036</v>
      </c>
    </row>
    <row r="4135" spans="1:7" x14ac:dyDescent="0.25">
      <c r="A4135" s="8">
        <f>IF(ISBLANK('Step 1.4 CNY OAT'!A4135),"-",'Step 1.4 CNY OAT'!A4135)</f>
        <v>43273.25</v>
      </c>
      <c r="B4135" s="26">
        <f t="shared" si="82"/>
        <v>172</v>
      </c>
      <c r="C4135" s="67" cm="1">
        <f t="array" ref="C4135">INDEX('Step 5. Daily Avg Schedule Calc'!$A$2:$D$169,(WEEKDAY(A4135)-1)*24+HOUR(A4135)+1,3)</f>
        <v>1</v>
      </c>
      <c r="D4135" s="67" cm="1">
        <f t="array" ref="D4135">INDEX('Step 5. Daily Avg Schedule Calc'!$A$2:$D$169,(WEEKDAY(A4135)-1)*24+HOUR(A4135)+1,4)</f>
        <v>1</v>
      </c>
      <c r="E4135">
        <f>VLOOKUP(A4135,'Step 1.4 CNY OAT'!$A$1:$B$8761,2)</f>
        <v>68</v>
      </c>
      <c r="F4135" s="11">
        <f ca="1">('Step 3. Regression'!$B$18*E4135^2+'Step 3. Regression'!$C$18*E4135+'Step 3. Regression'!$D$18)*C4135</f>
        <v>5.5357352587867084</v>
      </c>
      <c r="G4135" s="11">
        <f ca="1">('Step 3. Regression'!$G$18*E4135^2+'Step 3. Regression'!$H$18*E4135+'Step 3. Regression'!$I$18)*D4135</f>
        <v>2.7082525195186036</v>
      </c>
    </row>
    <row r="4136" spans="1:7" x14ac:dyDescent="0.25">
      <c r="A4136" s="8">
        <f>IF(ISBLANK('Step 1.4 CNY OAT'!A4136),"-",'Step 1.4 CNY OAT'!A4136)</f>
        <v>43273.291666666664</v>
      </c>
      <c r="B4136" s="26">
        <f t="shared" si="82"/>
        <v>172</v>
      </c>
      <c r="C4136" s="67" cm="1">
        <f t="array" ref="C4136">INDEX('Step 5. Daily Avg Schedule Calc'!$A$2:$D$169,(WEEKDAY(A4136)-1)*24+HOUR(A4136)+1,3)</f>
        <v>1</v>
      </c>
      <c r="D4136" s="67" cm="1">
        <f t="array" ref="D4136">INDEX('Step 5. Daily Avg Schedule Calc'!$A$2:$D$169,(WEEKDAY(A4136)-1)*24+HOUR(A4136)+1,4)</f>
        <v>1</v>
      </c>
      <c r="E4136">
        <f>VLOOKUP(A4136,'Step 1.4 CNY OAT'!$A$1:$B$8761,2)</f>
        <v>68</v>
      </c>
      <c r="F4136" s="11">
        <f ca="1">('Step 3. Regression'!$B$18*E4136^2+'Step 3. Regression'!$C$18*E4136+'Step 3. Regression'!$D$18)*C4136</f>
        <v>5.5357352587867084</v>
      </c>
      <c r="G4136" s="11">
        <f ca="1">('Step 3. Regression'!$G$18*E4136^2+'Step 3. Regression'!$H$18*E4136+'Step 3. Regression'!$I$18)*D4136</f>
        <v>2.7082525195186036</v>
      </c>
    </row>
    <row r="4137" spans="1:7" x14ac:dyDescent="0.25">
      <c r="A4137" s="8">
        <f>IF(ISBLANK('Step 1.4 CNY OAT'!A4137),"-",'Step 1.4 CNY OAT'!A4137)</f>
        <v>43273.333333333336</v>
      </c>
      <c r="B4137" s="26">
        <f t="shared" si="82"/>
        <v>172</v>
      </c>
      <c r="C4137" s="67" cm="1">
        <f t="array" ref="C4137">INDEX('Step 5. Daily Avg Schedule Calc'!$A$2:$D$169,(WEEKDAY(A4137)-1)*24+HOUR(A4137)+1,3)</f>
        <v>1</v>
      </c>
      <c r="D4137" s="67" cm="1">
        <f t="array" ref="D4137">INDEX('Step 5. Daily Avg Schedule Calc'!$A$2:$D$169,(WEEKDAY(A4137)-1)*24+HOUR(A4137)+1,4)</f>
        <v>1</v>
      </c>
      <c r="E4137">
        <f>VLOOKUP(A4137,'Step 1.4 CNY OAT'!$A$1:$B$8761,2)</f>
        <v>68</v>
      </c>
      <c r="F4137" s="11">
        <f ca="1">('Step 3. Regression'!$B$18*E4137^2+'Step 3. Regression'!$C$18*E4137+'Step 3. Regression'!$D$18)*C4137</f>
        <v>5.5357352587867084</v>
      </c>
      <c r="G4137" s="11">
        <f ca="1">('Step 3. Regression'!$G$18*E4137^2+'Step 3. Regression'!$H$18*E4137+'Step 3. Regression'!$I$18)*D4137</f>
        <v>2.7082525195186036</v>
      </c>
    </row>
    <row r="4138" spans="1:7" x14ac:dyDescent="0.25">
      <c r="A4138" s="8">
        <f>IF(ISBLANK('Step 1.4 CNY OAT'!A4138),"-",'Step 1.4 CNY OAT'!A4138)</f>
        <v>43273.375</v>
      </c>
      <c r="B4138" s="26">
        <f t="shared" si="82"/>
        <v>172</v>
      </c>
      <c r="C4138" s="67" cm="1">
        <f t="array" ref="C4138">INDEX('Step 5. Daily Avg Schedule Calc'!$A$2:$D$169,(WEEKDAY(A4138)-1)*24+HOUR(A4138)+1,3)</f>
        <v>1</v>
      </c>
      <c r="D4138" s="67" cm="1">
        <f t="array" ref="D4138">INDEX('Step 5. Daily Avg Schedule Calc'!$A$2:$D$169,(WEEKDAY(A4138)-1)*24+HOUR(A4138)+1,4)</f>
        <v>1</v>
      </c>
      <c r="E4138">
        <f>VLOOKUP(A4138,'Step 1.4 CNY OAT'!$A$1:$B$8761,2)</f>
        <v>70</v>
      </c>
      <c r="F4138" s="11">
        <f ca="1">('Step 3. Regression'!$B$18*E4138^2+'Step 3. Regression'!$C$18*E4138+'Step 3. Regression'!$D$18)*C4138</f>
        <v>5.6437590923999679</v>
      </c>
      <c r="G4138" s="11">
        <f ca="1">('Step 3. Regression'!$G$18*E4138^2+'Step 3. Regression'!$H$18*E4138+'Step 3. Regression'!$I$18)*D4138</f>
        <v>2.7263772380986788</v>
      </c>
    </row>
    <row r="4139" spans="1:7" x14ac:dyDescent="0.25">
      <c r="A4139" s="8">
        <f>IF(ISBLANK('Step 1.4 CNY OAT'!A4139),"-",'Step 1.4 CNY OAT'!A4139)</f>
        <v>43273.416666666664</v>
      </c>
      <c r="B4139" s="26">
        <f t="shared" si="82"/>
        <v>172</v>
      </c>
      <c r="C4139" s="67" cm="1">
        <f t="array" ref="C4139">INDEX('Step 5. Daily Avg Schedule Calc'!$A$2:$D$169,(WEEKDAY(A4139)-1)*24+HOUR(A4139)+1,3)</f>
        <v>1</v>
      </c>
      <c r="D4139" s="67" cm="1">
        <f t="array" ref="D4139">INDEX('Step 5. Daily Avg Schedule Calc'!$A$2:$D$169,(WEEKDAY(A4139)-1)*24+HOUR(A4139)+1,4)</f>
        <v>1</v>
      </c>
      <c r="E4139">
        <f>VLOOKUP(A4139,'Step 1.4 CNY OAT'!$A$1:$B$8761,2)</f>
        <v>72</v>
      </c>
      <c r="F4139" s="11">
        <f ca="1">('Step 3. Regression'!$B$18*E4139^2+'Step 3. Regression'!$C$18*E4139+'Step 3. Regression'!$D$18)*C4139</f>
        <v>5.7711834675968934</v>
      </c>
      <c r="G4139" s="11">
        <f ca="1">('Step 3. Regression'!$G$18*E4139^2+'Step 3. Regression'!$H$18*E4139+'Step 3. Regression'!$I$18)*D4139</f>
        <v>2.7494912592966725</v>
      </c>
    </row>
    <row r="4140" spans="1:7" x14ac:dyDescent="0.25">
      <c r="A4140" s="8">
        <f>IF(ISBLANK('Step 1.4 CNY OAT'!A4140),"-",'Step 1.4 CNY OAT'!A4140)</f>
        <v>43273.458333333336</v>
      </c>
      <c r="B4140" s="26">
        <f t="shared" si="82"/>
        <v>172</v>
      </c>
      <c r="C4140" s="67" cm="1">
        <f t="array" ref="C4140">INDEX('Step 5. Daily Avg Schedule Calc'!$A$2:$D$169,(WEEKDAY(A4140)-1)*24+HOUR(A4140)+1,3)</f>
        <v>1</v>
      </c>
      <c r="D4140" s="67" cm="1">
        <f t="array" ref="D4140">INDEX('Step 5. Daily Avg Schedule Calc'!$A$2:$D$169,(WEEKDAY(A4140)-1)*24+HOUR(A4140)+1,4)</f>
        <v>1</v>
      </c>
      <c r="E4140">
        <f>VLOOKUP(A4140,'Step 1.4 CNY OAT'!$A$1:$B$8761,2)</f>
        <v>71</v>
      </c>
      <c r="F4140" s="11">
        <f ca="1">('Step 3. Regression'!$B$18*E4140^2+'Step 3. Regression'!$C$18*E4140+'Step 3. Regression'!$D$18)*C4140</f>
        <v>5.7050462123004699</v>
      </c>
      <c r="G4140" s="11">
        <f ca="1">('Step 3. Regression'!$G$18*E4140^2+'Step 3. Regression'!$H$18*E4140+'Step 3. Regression'!$I$18)*D4140</f>
        <v>2.7373105858704356</v>
      </c>
    </row>
    <row r="4141" spans="1:7" x14ac:dyDescent="0.25">
      <c r="A4141" s="8">
        <f>IF(ISBLANK('Step 1.4 CNY OAT'!A4141),"-",'Step 1.4 CNY OAT'!A4141)</f>
        <v>43273.5</v>
      </c>
      <c r="B4141" s="26">
        <f t="shared" si="82"/>
        <v>172</v>
      </c>
      <c r="C4141" s="67" cm="1">
        <f t="array" ref="C4141">INDEX('Step 5. Daily Avg Schedule Calc'!$A$2:$D$169,(WEEKDAY(A4141)-1)*24+HOUR(A4141)+1,3)</f>
        <v>1</v>
      </c>
      <c r="D4141" s="67" cm="1">
        <f t="array" ref="D4141">INDEX('Step 5. Daily Avg Schedule Calc'!$A$2:$D$169,(WEEKDAY(A4141)-1)*24+HOUR(A4141)+1,4)</f>
        <v>1</v>
      </c>
      <c r="E4141">
        <f>VLOOKUP(A4141,'Step 1.4 CNY OAT'!$A$1:$B$8761,2)</f>
        <v>70</v>
      </c>
      <c r="F4141" s="11">
        <f ca="1">('Step 3. Regression'!$B$18*E4141^2+'Step 3. Regression'!$C$18*E4141+'Step 3. Regression'!$D$18)*C4141</f>
        <v>5.6437590923999679</v>
      </c>
      <c r="G4141" s="11">
        <f ca="1">('Step 3. Regression'!$G$18*E4141^2+'Step 3. Regression'!$H$18*E4141+'Step 3. Regression'!$I$18)*D4141</f>
        <v>2.7263772380986788</v>
      </c>
    </row>
    <row r="4142" spans="1:7" x14ac:dyDescent="0.25">
      <c r="A4142" s="8">
        <f>IF(ISBLANK('Step 1.4 CNY OAT'!A4142),"-",'Step 1.4 CNY OAT'!A4142)</f>
        <v>43273.541666666664</v>
      </c>
      <c r="B4142" s="26">
        <f t="shared" si="82"/>
        <v>172</v>
      </c>
      <c r="C4142" s="67" cm="1">
        <f t="array" ref="C4142">INDEX('Step 5. Daily Avg Schedule Calc'!$A$2:$D$169,(WEEKDAY(A4142)-1)*24+HOUR(A4142)+1,3)</f>
        <v>1</v>
      </c>
      <c r="D4142" s="67" cm="1">
        <f t="array" ref="D4142">INDEX('Step 5. Daily Avg Schedule Calc'!$A$2:$D$169,(WEEKDAY(A4142)-1)*24+HOUR(A4142)+1,4)</f>
        <v>1</v>
      </c>
      <c r="E4142">
        <f>VLOOKUP(A4142,'Step 1.4 CNY OAT'!$A$1:$B$8761,2)</f>
        <v>70</v>
      </c>
      <c r="F4142" s="11">
        <f ca="1">('Step 3. Regression'!$B$18*E4142^2+'Step 3. Regression'!$C$18*E4142+'Step 3. Regression'!$D$18)*C4142</f>
        <v>5.6437590923999679</v>
      </c>
      <c r="G4142" s="11">
        <f ca="1">('Step 3. Regression'!$G$18*E4142^2+'Step 3. Regression'!$H$18*E4142+'Step 3. Regression'!$I$18)*D4142</f>
        <v>2.7263772380986788</v>
      </c>
    </row>
    <row r="4143" spans="1:7" x14ac:dyDescent="0.25">
      <c r="A4143" s="8">
        <f>IF(ISBLANK('Step 1.4 CNY OAT'!A4143),"-",'Step 1.4 CNY OAT'!A4143)</f>
        <v>43273.583333333336</v>
      </c>
      <c r="B4143" s="26">
        <f t="shared" si="82"/>
        <v>172</v>
      </c>
      <c r="C4143" s="67" cm="1">
        <f t="array" ref="C4143">INDEX('Step 5. Daily Avg Schedule Calc'!$A$2:$D$169,(WEEKDAY(A4143)-1)*24+HOUR(A4143)+1,3)</f>
        <v>1</v>
      </c>
      <c r="D4143" s="67" cm="1">
        <f t="array" ref="D4143">INDEX('Step 5. Daily Avg Schedule Calc'!$A$2:$D$169,(WEEKDAY(A4143)-1)*24+HOUR(A4143)+1,4)</f>
        <v>1</v>
      </c>
      <c r="E4143">
        <f>VLOOKUP(A4143,'Step 1.4 CNY OAT'!$A$1:$B$8761,2)</f>
        <v>73</v>
      </c>
      <c r="F4143" s="11">
        <f ca="1">('Step 3. Regression'!$B$18*E4143^2+'Step 3. Regression'!$C$18*E4143+'Step 3. Regression'!$D$18)*C4143</f>
        <v>5.8421708582892293</v>
      </c>
      <c r="G4143" s="11">
        <f ca="1">('Step 3. Regression'!$G$18*E4143^2+'Step 3. Regression'!$H$18*E4143+'Step 3. Regression'!$I$18)*D4143</f>
        <v>2.7629192583773894</v>
      </c>
    </row>
    <row r="4144" spans="1:7" x14ac:dyDescent="0.25">
      <c r="A4144" s="8">
        <f>IF(ISBLANK('Step 1.4 CNY OAT'!A4144),"-",'Step 1.4 CNY OAT'!A4144)</f>
        <v>43273.625</v>
      </c>
      <c r="B4144" s="26">
        <f t="shared" si="82"/>
        <v>172</v>
      </c>
      <c r="C4144" s="67" cm="1">
        <f t="array" ref="C4144">INDEX('Step 5. Daily Avg Schedule Calc'!$A$2:$D$169,(WEEKDAY(A4144)-1)*24+HOUR(A4144)+1,3)</f>
        <v>1</v>
      </c>
      <c r="D4144" s="67" cm="1">
        <f t="array" ref="D4144">INDEX('Step 5. Daily Avg Schedule Calc'!$A$2:$D$169,(WEEKDAY(A4144)-1)*24+HOUR(A4144)+1,4)</f>
        <v>1</v>
      </c>
      <c r="E4144">
        <f>VLOOKUP(A4144,'Step 1.4 CNY OAT'!$A$1:$B$8761,2)</f>
        <v>73</v>
      </c>
      <c r="F4144" s="11">
        <f ca="1">('Step 3. Regression'!$B$18*E4144^2+'Step 3. Regression'!$C$18*E4144+'Step 3. Regression'!$D$18)*C4144</f>
        <v>5.8421708582892293</v>
      </c>
      <c r="G4144" s="11">
        <f ca="1">('Step 3. Regression'!$G$18*E4144^2+'Step 3. Regression'!$H$18*E4144+'Step 3. Regression'!$I$18)*D4144</f>
        <v>2.7629192583773894</v>
      </c>
    </row>
    <row r="4145" spans="1:7" x14ac:dyDescent="0.25">
      <c r="A4145" s="8">
        <f>IF(ISBLANK('Step 1.4 CNY OAT'!A4145),"-",'Step 1.4 CNY OAT'!A4145)</f>
        <v>43273.666666666664</v>
      </c>
      <c r="B4145" s="26">
        <f t="shared" si="82"/>
        <v>172</v>
      </c>
      <c r="C4145" s="67" cm="1">
        <f t="array" ref="C4145">INDEX('Step 5. Daily Avg Schedule Calc'!$A$2:$D$169,(WEEKDAY(A4145)-1)*24+HOUR(A4145)+1,3)</f>
        <v>1</v>
      </c>
      <c r="D4145" s="67" cm="1">
        <f t="array" ref="D4145">INDEX('Step 5. Daily Avg Schedule Calc'!$A$2:$D$169,(WEEKDAY(A4145)-1)*24+HOUR(A4145)+1,4)</f>
        <v>1</v>
      </c>
      <c r="E4145">
        <f>VLOOKUP(A4145,'Step 1.4 CNY OAT'!$A$1:$B$8761,2)</f>
        <v>73</v>
      </c>
      <c r="F4145" s="11">
        <f ca="1">('Step 3. Regression'!$B$18*E4145^2+'Step 3. Regression'!$C$18*E4145+'Step 3. Regression'!$D$18)*C4145</f>
        <v>5.8421708582892293</v>
      </c>
      <c r="G4145" s="11">
        <f ca="1">('Step 3. Regression'!$G$18*E4145^2+'Step 3. Regression'!$H$18*E4145+'Step 3. Regression'!$I$18)*D4145</f>
        <v>2.7629192583773894</v>
      </c>
    </row>
    <row r="4146" spans="1:7" x14ac:dyDescent="0.25">
      <c r="A4146" s="8">
        <f>IF(ISBLANK('Step 1.4 CNY OAT'!A4146),"-",'Step 1.4 CNY OAT'!A4146)</f>
        <v>43273.708333333336</v>
      </c>
      <c r="B4146" s="26">
        <f t="shared" si="82"/>
        <v>172</v>
      </c>
      <c r="C4146" s="67" cm="1">
        <f t="array" ref="C4146">INDEX('Step 5. Daily Avg Schedule Calc'!$A$2:$D$169,(WEEKDAY(A4146)-1)*24+HOUR(A4146)+1,3)</f>
        <v>1</v>
      </c>
      <c r="D4146" s="67" cm="1">
        <f t="array" ref="D4146">INDEX('Step 5. Daily Avg Schedule Calc'!$A$2:$D$169,(WEEKDAY(A4146)-1)*24+HOUR(A4146)+1,4)</f>
        <v>1</v>
      </c>
      <c r="E4146">
        <f>VLOOKUP(A4146,'Step 1.4 CNY OAT'!$A$1:$B$8761,2)</f>
        <v>74</v>
      </c>
      <c r="F4146" s="11">
        <f ca="1">('Step 3. Regression'!$B$18*E4146^2+'Step 3. Regression'!$C$18*E4146+'Step 3. Regression'!$D$18)*C4146</f>
        <v>5.9180083843774867</v>
      </c>
      <c r="G4146" s="11">
        <f ca="1">('Step 3. Regression'!$G$18*E4146^2+'Step 3. Regression'!$H$18*E4146+'Step 3. Regression'!$I$18)*D4146</f>
        <v>2.7775945831125854</v>
      </c>
    </row>
    <row r="4147" spans="1:7" x14ac:dyDescent="0.25">
      <c r="A4147" s="8">
        <f>IF(ISBLANK('Step 1.4 CNY OAT'!A4147),"-",'Step 1.4 CNY OAT'!A4147)</f>
        <v>43273.75</v>
      </c>
      <c r="B4147" s="26">
        <f t="shared" si="82"/>
        <v>172</v>
      </c>
      <c r="C4147" s="67" cm="1">
        <f t="array" ref="C4147">INDEX('Step 5. Daily Avg Schedule Calc'!$A$2:$D$169,(WEEKDAY(A4147)-1)*24+HOUR(A4147)+1,3)</f>
        <v>1</v>
      </c>
      <c r="D4147" s="67" cm="1">
        <f t="array" ref="D4147">INDEX('Step 5. Daily Avg Schedule Calc'!$A$2:$D$169,(WEEKDAY(A4147)-1)*24+HOUR(A4147)+1,4)</f>
        <v>1</v>
      </c>
      <c r="E4147">
        <f>VLOOKUP(A4147,'Step 1.4 CNY OAT'!$A$1:$B$8761,2)</f>
        <v>73</v>
      </c>
      <c r="F4147" s="11">
        <f ca="1">('Step 3. Regression'!$B$18*E4147^2+'Step 3. Regression'!$C$18*E4147+'Step 3. Regression'!$D$18)*C4147</f>
        <v>5.8421708582892293</v>
      </c>
      <c r="G4147" s="11">
        <f ca="1">('Step 3. Regression'!$G$18*E4147^2+'Step 3. Regression'!$H$18*E4147+'Step 3. Regression'!$I$18)*D4147</f>
        <v>2.7629192583773894</v>
      </c>
    </row>
    <row r="4148" spans="1:7" x14ac:dyDescent="0.25">
      <c r="A4148" s="8">
        <f>IF(ISBLANK('Step 1.4 CNY OAT'!A4148),"-",'Step 1.4 CNY OAT'!A4148)</f>
        <v>43273.791666666664</v>
      </c>
      <c r="B4148" s="26">
        <f t="shared" si="82"/>
        <v>172</v>
      </c>
      <c r="C4148" s="67" cm="1">
        <f t="array" ref="C4148">INDEX('Step 5. Daily Avg Schedule Calc'!$A$2:$D$169,(WEEKDAY(A4148)-1)*24+HOUR(A4148)+1,3)</f>
        <v>1</v>
      </c>
      <c r="D4148" s="67" cm="1">
        <f t="array" ref="D4148">INDEX('Step 5. Daily Avg Schedule Calc'!$A$2:$D$169,(WEEKDAY(A4148)-1)*24+HOUR(A4148)+1,4)</f>
        <v>1</v>
      </c>
      <c r="E4148">
        <f>VLOOKUP(A4148,'Step 1.4 CNY OAT'!$A$1:$B$8761,2)</f>
        <v>72</v>
      </c>
      <c r="F4148" s="11">
        <f ca="1">('Step 3. Regression'!$B$18*E4148^2+'Step 3. Regression'!$C$18*E4148+'Step 3. Regression'!$D$18)*C4148</f>
        <v>5.7711834675968934</v>
      </c>
      <c r="G4148" s="11">
        <f ca="1">('Step 3. Regression'!$G$18*E4148^2+'Step 3. Regression'!$H$18*E4148+'Step 3. Regression'!$I$18)*D4148</f>
        <v>2.7494912592966725</v>
      </c>
    </row>
    <row r="4149" spans="1:7" x14ac:dyDescent="0.25">
      <c r="A4149" s="8">
        <f>IF(ISBLANK('Step 1.4 CNY OAT'!A4149),"-",'Step 1.4 CNY OAT'!A4149)</f>
        <v>43273.833333333336</v>
      </c>
      <c r="B4149" s="26">
        <f t="shared" si="82"/>
        <v>172</v>
      </c>
      <c r="C4149" s="67" cm="1">
        <f t="array" ref="C4149">INDEX('Step 5. Daily Avg Schedule Calc'!$A$2:$D$169,(WEEKDAY(A4149)-1)*24+HOUR(A4149)+1,3)</f>
        <v>1</v>
      </c>
      <c r="D4149" s="67" cm="1">
        <f t="array" ref="D4149">INDEX('Step 5. Daily Avg Schedule Calc'!$A$2:$D$169,(WEEKDAY(A4149)-1)*24+HOUR(A4149)+1,4)</f>
        <v>1</v>
      </c>
      <c r="E4149">
        <f>VLOOKUP(A4149,'Step 1.4 CNY OAT'!$A$1:$B$8761,2)</f>
        <v>70</v>
      </c>
      <c r="F4149" s="11">
        <f ca="1">('Step 3. Regression'!$B$18*E4149^2+'Step 3. Regression'!$C$18*E4149+'Step 3. Regression'!$D$18)*C4149</f>
        <v>5.6437590923999679</v>
      </c>
      <c r="G4149" s="11">
        <f ca="1">('Step 3. Regression'!$G$18*E4149^2+'Step 3. Regression'!$H$18*E4149+'Step 3. Regression'!$I$18)*D4149</f>
        <v>2.7263772380986788</v>
      </c>
    </row>
    <row r="4150" spans="1:7" x14ac:dyDescent="0.25">
      <c r="A4150" s="8">
        <f>IF(ISBLANK('Step 1.4 CNY OAT'!A4150),"-",'Step 1.4 CNY OAT'!A4150)</f>
        <v>43273.875</v>
      </c>
      <c r="B4150" s="26">
        <f t="shared" si="82"/>
        <v>172</v>
      </c>
      <c r="C4150" s="67" cm="1">
        <f t="array" ref="C4150">INDEX('Step 5. Daily Avg Schedule Calc'!$A$2:$D$169,(WEEKDAY(A4150)-1)*24+HOUR(A4150)+1,3)</f>
        <v>1</v>
      </c>
      <c r="D4150" s="67" cm="1">
        <f t="array" ref="D4150">INDEX('Step 5. Daily Avg Schedule Calc'!$A$2:$D$169,(WEEKDAY(A4150)-1)*24+HOUR(A4150)+1,4)</f>
        <v>1</v>
      </c>
      <c r="E4150">
        <f>VLOOKUP(A4150,'Step 1.4 CNY OAT'!$A$1:$B$8761,2)</f>
        <v>70</v>
      </c>
      <c r="F4150" s="11">
        <f ca="1">('Step 3. Regression'!$B$18*E4150^2+'Step 3. Regression'!$C$18*E4150+'Step 3. Regression'!$D$18)*C4150</f>
        <v>5.6437590923999679</v>
      </c>
      <c r="G4150" s="11">
        <f ca="1">('Step 3. Regression'!$G$18*E4150^2+'Step 3. Regression'!$H$18*E4150+'Step 3. Regression'!$I$18)*D4150</f>
        <v>2.7263772380986788</v>
      </c>
    </row>
    <row r="4151" spans="1:7" x14ac:dyDescent="0.25">
      <c r="A4151" s="8">
        <f>IF(ISBLANK('Step 1.4 CNY OAT'!A4151),"-",'Step 1.4 CNY OAT'!A4151)</f>
        <v>43273.916666666664</v>
      </c>
      <c r="B4151" s="26">
        <f t="shared" si="82"/>
        <v>172</v>
      </c>
      <c r="C4151" s="67" cm="1">
        <f t="array" ref="C4151">INDEX('Step 5. Daily Avg Schedule Calc'!$A$2:$D$169,(WEEKDAY(A4151)-1)*24+HOUR(A4151)+1,3)</f>
        <v>1</v>
      </c>
      <c r="D4151" s="67" cm="1">
        <f t="array" ref="D4151">INDEX('Step 5. Daily Avg Schedule Calc'!$A$2:$D$169,(WEEKDAY(A4151)-1)*24+HOUR(A4151)+1,4)</f>
        <v>1</v>
      </c>
      <c r="E4151">
        <f>VLOOKUP(A4151,'Step 1.4 CNY OAT'!$A$1:$B$8761,2)</f>
        <v>68</v>
      </c>
      <c r="F4151" s="11">
        <f ca="1">('Step 3. Regression'!$B$18*E4151^2+'Step 3. Regression'!$C$18*E4151+'Step 3. Regression'!$D$18)*C4151</f>
        <v>5.5357352587867084</v>
      </c>
      <c r="G4151" s="11">
        <f ca="1">('Step 3. Regression'!$G$18*E4151^2+'Step 3. Regression'!$H$18*E4151+'Step 3. Regression'!$I$18)*D4151</f>
        <v>2.7082525195186036</v>
      </c>
    </row>
    <row r="4152" spans="1:7" x14ac:dyDescent="0.25">
      <c r="A4152" s="8">
        <f>IF(ISBLANK('Step 1.4 CNY OAT'!A4152),"-",'Step 1.4 CNY OAT'!A4152)</f>
        <v>43273.958333333336</v>
      </c>
      <c r="B4152" s="26">
        <f t="shared" si="82"/>
        <v>172</v>
      </c>
      <c r="C4152" s="67" cm="1">
        <f t="array" ref="C4152">INDEX('Step 5. Daily Avg Schedule Calc'!$A$2:$D$169,(WEEKDAY(A4152)-1)*24+HOUR(A4152)+1,3)</f>
        <v>1</v>
      </c>
      <c r="D4152" s="67" cm="1">
        <f t="array" ref="D4152">INDEX('Step 5. Daily Avg Schedule Calc'!$A$2:$D$169,(WEEKDAY(A4152)-1)*24+HOUR(A4152)+1,4)</f>
        <v>1</v>
      </c>
      <c r="E4152">
        <f>VLOOKUP(A4152,'Step 1.4 CNY OAT'!$A$1:$B$8761,2)</f>
        <v>68</v>
      </c>
      <c r="F4152" s="11">
        <f ca="1">('Step 3. Regression'!$B$18*E4152^2+'Step 3. Regression'!$C$18*E4152+'Step 3. Regression'!$D$18)*C4152</f>
        <v>5.5357352587867084</v>
      </c>
      <c r="G4152" s="11">
        <f ca="1">('Step 3. Regression'!$G$18*E4152^2+'Step 3. Regression'!$H$18*E4152+'Step 3. Regression'!$I$18)*D4152</f>
        <v>2.7082525195186036</v>
      </c>
    </row>
    <row r="4153" spans="1:7" x14ac:dyDescent="0.25">
      <c r="A4153" s="8">
        <f>IF(ISBLANK('Step 1.4 CNY OAT'!A4153),"-",'Step 1.4 CNY OAT'!A4153)</f>
        <v>43274</v>
      </c>
      <c r="B4153" s="26">
        <f t="shared" si="82"/>
        <v>173</v>
      </c>
      <c r="C4153" s="67" cm="1">
        <f t="array" ref="C4153">INDEX('Step 5. Daily Avg Schedule Calc'!$A$2:$D$169,(WEEKDAY(A4153)-1)*24+HOUR(A4153)+1,3)</f>
        <v>1</v>
      </c>
      <c r="D4153" s="67" cm="1">
        <f t="array" ref="D4153">INDEX('Step 5. Daily Avg Schedule Calc'!$A$2:$D$169,(WEEKDAY(A4153)-1)*24+HOUR(A4153)+1,4)</f>
        <v>1</v>
      </c>
      <c r="E4153">
        <f>VLOOKUP(A4153,'Step 1.4 CNY OAT'!$A$1:$B$8761,2)</f>
        <v>64</v>
      </c>
      <c r="F4153" s="11">
        <f ca="1">('Step 3. Regression'!$B$18*E4153^2+'Step 3. Regression'!$C$18*E4153+'Step 3. Regression'!$D$18)*C4153</f>
        <v>5.3778892163111873</v>
      </c>
      <c r="G4153" s="11">
        <f ca="1">('Step 3. Regression'!$G$18*E4153^2+'Step 3. Regression'!$H$18*E4153+'Step 3. Regression'!$I$18)*D4153</f>
        <v>2.686970990212207</v>
      </c>
    </row>
    <row r="4154" spans="1:7" x14ac:dyDescent="0.25">
      <c r="A4154" s="8">
        <f>IF(ISBLANK('Step 1.4 CNY OAT'!A4154),"-",'Step 1.4 CNY OAT'!A4154)</f>
        <v>43274.041666666664</v>
      </c>
      <c r="B4154" s="26">
        <f t="shared" si="82"/>
        <v>173</v>
      </c>
      <c r="C4154" s="67" cm="1">
        <f t="array" ref="C4154">INDEX('Step 5. Daily Avg Schedule Calc'!$A$2:$D$169,(WEEKDAY(A4154)-1)*24+HOUR(A4154)+1,3)</f>
        <v>1</v>
      </c>
      <c r="D4154" s="67" cm="1">
        <f t="array" ref="D4154">INDEX('Step 5. Daily Avg Schedule Calc'!$A$2:$D$169,(WEEKDAY(A4154)-1)*24+HOUR(A4154)+1,4)</f>
        <v>1</v>
      </c>
      <c r="E4154">
        <f>VLOOKUP(A4154,'Step 1.4 CNY OAT'!$A$1:$B$8761,2)</f>
        <v>64</v>
      </c>
      <c r="F4154" s="11">
        <f ca="1">('Step 3. Regression'!$B$18*E4154^2+'Step 3. Regression'!$C$18*E4154+'Step 3. Regression'!$D$18)*C4154</f>
        <v>5.3778892163111873</v>
      </c>
      <c r="G4154" s="11">
        <f ca="1">('Step 3. Regression'!$G$18*E4154^2+'Step 3. Regression'!$H$18*E4154+'Step 3. Regression'!$I$18)*D4154</f>
        <v>2.686970990212207</v>
      </c>
    </row>
    <row r="4155" spans="1:7" x14ac:dyDescent="0.25">
      <c r="A4155" s="8">
        <f>IF(ISBLANK('Step 1.4 CNY OAT'!A4155),"-",'Step 1.4 CNY OAT'!A4155)</f>
        <v>43274.083333333336</v>
      </c>
      <c r="B4155" s="26">
        <f t="shared" si="82"/>
        <v>173</v>
      </c>
      <c r="C4155" s="67" cm="1">
        <f t="array" ref="C4155">INDEX('Step 5. Daily Avg Schedule Calc'!$A$2:$D$169,(WEEKDAY(A4155)-1)*24+HOUR(A4155)+1,3)</f>
        <v>1</v>
      </c>
      <c r="D4155" s="67" cm="1">
        <f t="array" ref="D4155">INDEX('Step 5. Daily Avg Schedule Calc'!$A$2:$D$169,(WEEKDAY(A4155)-1)*24+HOUR(A4155)+1,4)</f>
        <v>1</v>
      </c>
      <c r="E4155">
        <f>VLOOKUP(A4155,'Step 1.4 CNY OAT'!$A$1:$B$8761,2)</f>
        <v>64</v>
      </c>
      <c r="F4155" s="11">
        <f ca="1">('Step 3. Regression'!$B$18*E4155^2+'Step 3. Regression'!$C$18*E4155+'Step 3. Regression'!$D$18)*C4155</f>
        <v>5.3778892163111873</v>
      </c>
      <c r="G4155" s="11">
        <f ca="1">('Step 3. Regression'!$G$18*E4155^2+'Step 3. Regression'!$H$18*E4155+'Step 3. Regression'!$I$18)*D4155</f>
        <v>2.686970990212207</v>
      </c>
    </row>
    <row r="4156" spans="1:7" x14ac:dyDescent="0.25">
      <c r="A4156" s="8">
        <f>IF(ISBLANK('Step 1.4 CNY OAT'!A4156),"-",'Step 1.4 CNY OAT'!A4156)</f>
        <v>43274.125</v>
      </c>
      <c r="B4156" s="26">
        <f t="shared" si="82"/>
        <v>173</v>
      </c>
      <c r="C4156" s="67" cm="1">
        <f t="array" ref="C4156">INDEX('Step 5. Daily Avg Schedule Calc'!$A$2:$D$169,(WEEKDAY(A4156)-1)*24+HOUR(A4156)+1,3)</f>
        <v>1</v>
      </c>
      <c r="D4156" s="67" cm="1">
        <f t="array" ref="D4156">INDEX('Step 5. Daily Avg Schedule Calc'!$A$2:$D$169,(WEEKDAY(A4156)-1)*24+HOUR(A4156)+1,4)</f>
        <v>1</v>
      </c>
      <c r="E4156">
        <f>VLOOKUP(A4156,'Step 1.4 CNY OAT'!$A$1:$B$8761,2)</f>
        <v>64</v>
      </c>
      <c r="F4156" s="11">
        <f ca="1">('Step 3. Regression'!$B$18*E4156^2+'Step 3. Regression'!$C$18*E4156+'Step 3. Regression'!$D$18)*C4156</f>
        <v>5.3778892163111873</v>
      </c>
      <c r="G4156" s="11">
        <f ca="1">('Step 3. Regression'!$G$18*E4156^2+'Step 3. Regression'!$H$18*E4156+'Step 3. Regression'!$I$18)*D4156</f>
        <v>2.686970990212207</v>
      </c>
    </row>
    <row r="4157" spans="1:7" x14ac:dyDescent="0.25">
      <c r="A4157" s="8">
        <f>IF(ISBLANK('Step 1.4 CNY OAT'!A4157),"-",'Step 1.4 CNY OAT'!A4157)</f>
        <v>43274.166666666664</v>
      </c>
      <c r="B4157" s="26">
        <f t="shared" si="82"/>
        <v>173</v>
      </c>
      <c r="C4157" s="67" cm="1">
        <f t="array" ref="C4157">INDEX('Step 5. Daily Avg Schedule Calc'!$A$2:$D$169,(WEEKDAY(A4157)-1)*24+HOUR(A4157)+1,3)</f>
        <v>1</v>
      </c>
      <c r="D4157" s="67" cm="1">
        <f t="array" ref="D4157">INDEX('Step 5. Daily Avg Schedule Calc'!$A$2:$D$169,(WEEKDAY(A4157)-1)*24+HOUR(A4157)+1,4)</f>
        <v>1</v>
      </c>
      <c r="E4157">
        <f>VLOOKUP(A4157,'Step 1.4 CNY OAT'!$A$1:$B$8761,2)</f>
        <v>64</v>
      </c>
      <c r="F4157" s="11">
        <f ca="1">('Step 3. Regression'!$B$18*E4157^2+'Step 3. Regression'!$C$18*E4157+'Step 3. Regression'!$D$18)*C4157</f>
        <v>5.3778892163111873</v>
      </c>
      <c r="G4157" s="11">
        <f ca="1">('Step 3. Regression'!$G$18*E4157^2+'Step 3. Regression'!$H$18*E4157+'Step 3. Regression'!$I$18)*D4157</f>
        <v>2.686970990212207</v>
      </c>
    </row>
    <row r="4158" spans="1:7" x14ac:dyDescent="0.25">
      <c r="A4158" s="8">
        <f>IF(ISBLANK('Step 1.4 CNY OAT'!A4158),"-",'Step 1.4 CNY OAT'!A4158)</f>
        <v>43274.208333333336</v>
      </c>
      <c r="B4158" s="26">
        <f t="shared" si="82"/>
        <v>173</v>
      </c>
      <c r="C4158" s="67" cm="1">
        <f t="array" ref="C4158">INDEX('Step 5. Daily Avg Schedule Calc'!$A$2:$D$169,(WEEKDAY(A4158)-1)*24+HOUR(A4158)+1,3)</f>
        <v>1</v>
      </c>
      <c r="D4158" s="67" cm="1">
        <f t="array" ref="D4158">INDEX('Step 5. Daily Avg Schedule Calc'!$A$2:$D$169,(WEEKDAY(A4158)-1)*24+HOUR(A4158)+1,4)</f>
        <v>1</v>
      </c>
      <c r="E4158">
        <f>VLOOKUP(A4158,'Step 1.4 CNY OAT'!$A$1:$B$8761,2)</f>
        <v>65</v>
      </c>
      <c r="F4158" s="11">
        <f ca="1">('Step 3. Regression'!$B$18*E4158^2+'Step 3. Regression'!$C$18*E4158+'Step 3. Regression'!$D$18)*C4158</f>
        <v>5.4100755238361913</v>
      </c>
      <c r="G4158" s="11">
        <f ca="1">('Step 3. Regression'!$G$18*E4158^2+'Step 3. Regression'!$H$18*E4158+'Step 3. Regression'!$I$18)*D4158</f>
        <v>2.6904203840570866</v>
      </c>
    </row>
    <row r="4159" spans="1:7" x14ac:dyDescent="0.25">
      <c r="A4159" s="8">
        <f>IF(ISBLANK('Step 1.4 CNY OAT'!A4159),"-",'Step 1.4 CNY OAT'!A4159)</f>
        <v>43274.25</v>
      </c>
      <c r="B4159" s="26">
        <f t="shared" si="82"/>
        <v>173</v>
      </c>
      <c r="C4159" s="67" cm="1">
        <f t="array" ref="C4159">INDEX('Step 5. Daily Avg Schedule Calc'!$A$2:$D$169,(WEEKDAY(A4159)-1)*24+HOUR(A4159)+1,3)</f>
        <v>1</v>
      </c>
      <c r="D4159" s="67" cm="1">
        <f t="array" ref="D4159">INDEX('Step 5. Daily Avg Schedule Calc'!$A$2:$D$169,(WEEKDAY(A4159)-1)*24+HOUR(A4159)+1,4)</f>
        <v>1</v>
      </c>
      <c r="E4159">
        <f>VLOOKUP(A4159,'Step 1.4 CNY OAT'!$A$1:$B$8761,2)</f>
        <v>66</v>
      </c>
      <c r="F4159" s="11">
        <f ca="1">('Step 3. Regression'!$B$18*E4159^2+'Step 3. Regression'!$C$18*E4159+'Step 3. Regression'!$D$18)*C4159</f>
        <v>5.4471119667571148</v>
      </c>
      <c r="G4159" s="11">
        <f ca="1">('Step 3. Regression'!$G$18*E4159^2+'Step 3. Regression'!$H$18*E4159+'Step 3. Regression'!$I$18)*D4159</f>
        <v>2.6951171035564454</v>
      </c>
    </row>
    <row r="4160" spans="1:7" x14ac:dyDescent="0.25">
      <c r="A4160" s="8">
        <f>IF(ISBLANK('Step 1.4 CNY OAT'!A4160),"-",'Step 1.4 CNY OAT'!A4160)</f>
        <v>43274.291666666664</v>
      </c>
      <c r="B4160" s="26">
        <f t="shared" si="82"/>
        <v>173</v>
      </c>
      <c r="C4160" s="67" cm="1">
        <f t="array" ref="C4160">INDEX('Step 5. Daily Avg Schedule Calc'!$A$2:$D$169,(WEEKDAY(A4160)-1)*24+HOUR(A4160)+1,3)</f>
        <v>1</v>
      </c>
      <c r="D4160" s="67" cm="1">
        <f t="array" ref="D4160">INDEX('Step 5. Daily Avg Schedule Calc'!$A$2:$D$169,(WEEKDAY(A4160)-1)*24+HOUR(A4160)+1,4)</f>
        <v>1</v>
      </c>
      <c r="E4160">
        <f>VLOOKUP(A4160,'Step 1.4 CNY OAT'!$A$1:$B$8761,2)</f>
        <v>66</v>
      </c>
      <c r="F4160" s="11">
        <f ca="1">('Step 3. Regression'!$B$18*E4160^2+'Step 3. Regression'!$C$18*E4160+'Step 3. Regression'!$D$18)*C4160</f>
        <v>5.4471119667571148</v>
      </c>
      <c r="G4160" s="11">
        <f ca="1">('Step 3. Regression'!$G$18*E4160^2+'Step 3. Regression'!$H$18*E4160+'Step 3. Regression'!$I$18)*D4160</f>
        <v>2.6951171035564454</v>
      </c>
    </row>
    <row r="4161" spans="1:7" x14ac:dyDescent="0.25">
      <c r="A4161" s="8">
        <f>IF(ISBLANK('Step 1.4 CNY OAT'!A4161),"-",'Step 1.4 CNY OAT'!A4161)</f>
        <v>43274.333333333336</v>
      </c>
      <c r="B4161" s="26">
        <f t="shared" si="82"/>
        <v>173</v>
      </c>
      <c r="C4161" s="67" cm="1">
        <f t="array" ref="C4161">INDEX('Step 5. Daily Avg Schedule Calc'!$A$2:$D$169,(WEEKDAY(A4161)-1)*24+HOUR(A4161)+1,3)</f>
        <v>1</v>
      </c>
      <c r="D4161" s="67" cm="1">
        <f t="array" ref="D4161">INDEX('Step 5. Daily Avg Schedule Calc'!$A$2:$D$169,(WEEKDAY(A4161)-1)*24+HOUR(A4161)+1,4)</f>
        <v>1</v>
      </c>
      <c r="E4161">
        <f>VLOOKUP(A4161,'Step 1.4 CNY OAT'!$A$1:$B$8761,2)</f>
        <v>65</v>
      </c>
      <c r="F4161" s="11">
        <f ca="1">('Step 3. Regression'!$B$18*E4161^2+'Step 3. Regression'!$C$18*E4161+'Step 3. Regression'!$D$18)*C4161</f>
        <v>5.4100755238361913</v>
      </c>
      <c r="G4161" s="11">
        <f ca="1">('Step 3. Regression'!$G$18*E4161^2+'Step 3. Regression'!$H$18*E4161+'Step 3. Regression'!$I$18)*D4161</f>
        <v>2.6904203840570866</v>
      </c>
    </row>
    <row r="4162" spans="1:7" x14ac:dyDescent="0.25">
      <c r="A4162" s="8">
        <f>IF(ISBLANK('Step 1.4 CNY OAT'!A4162),"-",'Step 1.4 CNY OAT'!A4162)</f>
        <v>43274.375</v>
      </c>
      <c r="B4162" s="26">
        <f t="shared" si="82"/>
        <v>173</v>
      </c>
      <c r="C4162" s="67" cm="1">
        <f t="array" ref="C4162">INDEX('Step 5. Daily Avg Schedule Calc'!$A$2:$D$169,(WEEKDAY(A4162)-1)*24+HOUR(A4162)+1,3)</f>
        <v>1</v>
      </c>
      <c r="D4162" s="67" cm="1">
        <f t="array" ref="D4162">INDEX('Step 5. Daily Avg Schedule Calc'!$A$2:$D$169,(WEEKDAY(A4162)-1)*24+HOUR(A4162)+1,4)</f>
        <v>1</v>
      </c>
      <c r="E4162">
        <f>VLOOKUP(A4162,'Step 1.4 CNY OAT'!$A$1:$B$8761,2)</f>
        <v>64</v>
      </c>
      <c r="F4162" s="11">
        <f ca="1">('Step 3. Regression'!$B$18*E4162^2+'Step 3. Regression'!$C$18*E4162+'Step 3. Regression'!$D$18)*C4162</f>
        <v>5.3778892163111873</v>
      </c>
      <c r="G4162" s="11">
        <f ca="1">('Step 3. Regression'!$G$18*E4162^2+'Step 3. Regression'!$H$18*E4162+'Step 3. Regression'!$I$18)*D4162</f>
        <v>2.686970990212207</v>
      </c>
    </row>
    <row r="4163" spans="1:7" x14ac:dyDescent="0.25">
      <c r="A4163" s="8">
        <f>IF(ISBLANK('Step 1.4 CNY OAT'!A4163),"-",'Step 1.4 CNY OAT'!A4163)</f>
        <v>43274.416666666664</v>
      </c>
      <c r="B4163" s="26">
        <f t="shared" ref="B4163:B4226" si="83">_xlfn.DAYS(A4163,$A$2)</f>
        <v>173</v>
      </c>
      <c r="C4163" s="67" cm="1">
        <f t="array" ref="C4163">INDEX('Step 5. Daily Avg Schedule Calc'!$A$2:$D$169,(WEEKDAY(A4163)-1)*24+HOUR(A4163)+1,3)</f>
        <v>1</v>
      </c>
      <c r="D4163" s="67" cm="1">
        <f t="array" ref="D4163">INDEX('Step 5. Daily Avg Schedule Calc'!$A$2:$D$169,(WEEKDAY(A4163)-1)*24+HOUR(A4163)+1,4)</f>
        <v>1</v>
      </c>
      <c r="E4163">
        <f>VLOOKUP(A4163,'Step 1.4 CNY OAT'!$A$1:$B$8761,2)</f>
        <v>64</v>
      </c>
      <c r="F4163" s="11">
        <f ca="1">('Step 3. Regression'!$B$18*E4163^2+'Step 3. Regression'!$C$18*E4163+'Step 3. Regression'!$D$18)*C4163</f>
        <v>5.3778892163111873</v>
      </c>
      <c r="G4163" s="11">
        <f ca="1">('Step 3. Regression'!$G$18*E4163^2+'Step 3. Regression'!$H$18*E4163+'Step 3. Regression'!$I$18)*D4163</f>
        <v>2.686970990212207</v>
      </c>
    </row>
    <row r="4164" spans="1:7" x14ac:dyDescent="0.25">
      <c r="A4164" s="8">
        <f>IF(ISBLANK('Step 1.4 CNY OAT'!A4164),"-",'Step 1.4 CNY OAT'!A4164)</f>
        <v>43274.458333333336</v>
      </c>
      <c r="B4164" s="26">
        <f t="shared" si="83"/>
        <v>173</v>
      </c>
      <c r="C4164" s="67" cm="1">
        <f t="array" ref="C4164">INDEX('Step 5. Daily Avg Schedule Calc'!$A$2:$D$169,(WEEKDAY(A4164)-1)*24+HOUR(A4164)+1,3)</f>
        <v>1</v>
      </c>
      <c r="D4164" s="67" cm="1">
        <f t="array" ref="D4164">INDEX('Step 5. Daily Avg Schedule Calc'!$A$2:$D$169,(WEEKDAY(A4164)-1)*24+HOUR(A4164)+1,4)</f>
        <v>1</v>
      </c>
      <c r="E4164">
        <f>VLOOKUP(A4164,'Step 1.4 CNY OAT'!$A$1:$B$8761,2)</f>
        <v>64</v>
      </c>
      <c r="F4164" s="11">
        <f ca="1">('Step 3. Regression'!$B$18*E4164^2+'Step 3. Regression'!$C$18*E4164+'Step 3. Regression'!$D$18)*C4164</f>
        <v>5.3778892163111873</v>
      </c>
      <c r="G4164" s="11">
        <f ca="1">('Step 3. Regression'!$G$18*E4164^2+'Step 3. Regression'!$H$18*E4164+'Step 3. Regression'!$I$18)*D4164</f>
        <v>2.686970990212207</v>
      </c>
    </row>
    <row r="4165" spans="1:7" x14ac:dyDescent="0.25">
      <c r="A4165" s="8">
        <f>IF(ISBLANK('Step 1.4 CNY OAT'!A4165),"-",'Step 1.4 CNY OAT'!A4165)</f>
        <v>43274.5</v>
      </c>
      <c r="B4165" s="26">
        <f t="shared" si="83"/>
        <v>173</v>
      </c>
      <c r="C4165" s="67" cm="1">
        <f t="array" ref="C4165">INDEX('Step 5. Daily Avg Schedule Calc'!$A$2:$D$169,(WEEKDAY(A4165)-1)*24+HOUR(A4165)+1,3)</f>
        <v>1</v>
      </c>
      <c r="D4165" s="67" cm="1">
        <f t="array" ref="D4165">INDEX('Step 5. Daily Avg Schedule Calc'!$A$2:$D$169,(WEEKDAY(A4165)-1)*24+HOUR(A4165)+1,4)</f>
        <v>1</v>
      </c>
      <c r="E4165">
        <f>VLOOKUP(A4165,'Step 1.4 CNY OAT'!$A$1:$B$8761,2)</f>
        <v>64</v>
      </c>
      <c r="F4165" s="11">
        <f ca="1">('Step 3. Regression'!$B$18*E4165^2+'Step 3. Regression'!$C$18*E4165+'Step 3. Regression'!$D$18)*C4165</f>
        <v>5.3778892163111873</v>
      </c>
      <c r="G4165" s="11">
        <f ca="1">('Step 3. Regression'!$G$18*E4165^2+'Step 3. Regression'!$H$18*E4165+'Step 3. Regression'!$I$18)*D4165</f>
        <v>2.686970990212207</v>
      </c>
    </row>
    <row r="4166" spans="1:7" x14ac:dyDescent="0.25">
      <c r="A4166" s="8">
        <f>IF(ISBLANK('Step 1.4 CNY OAT'!A4166),"-",'Step 1.4 CNY OAT'!A4166)</f>
        <v>43274.541666666664</v>
      </c>
      <c r="B4166" s="26">
        <f t="shared" si="83"/>
        <v>173</v>
      </c>
      <c r="C4166" s="67" cm="1">
        <f t="array" ref="C4166">INDEX('Step 5. Daily Avg Schedule Calc'!$A$2:$D$169,(WEEKDAY(A4166)-1)*24+HOUR(A4166)+1,3)</f>
        <v>1</v>
      </c>
      <c r="D4166" s="67" cm="1">
        <f t="array" ref="D4166">INDEX('Step 5. Daily Avg Schedule Calc'!$A$2:$D$169,(WEEKDAY(A4166)-1)*24+HOUR(A4166)+1,4)</f>
        <v>1</v>
      </c>
      <c r="E4166">
        <f>VLOOKUP(A4166,'Step 1.4 CNY OAT'!$A$1:$B$8761,2)</f>
        <v>63</v>
      </c>
      <c r="F4166" s="11">
        <f ca="1">('Step 3. Regression'!$B$18*E4166^2+'Step 3. Regression'!$C$18*E4166+'Step 3. Regression'!$D$18)*C4166</f>
        <v>5.3505530441821012</v>
      </c>
      <c r="G4166" s="11">
        <f ca="1">('Step 3. Regression'!$G$18*E4166^2+'Step 3. Regression'!$H$18*E4166+'Step 3. Regression'!$I$18)*D4166</f>
        <v>2.6847689220218069</v>
      </c>
    </row>
    <row r="4167" spans="1:7" x14ac:dyDescent="0.25">
      <c r="A4167" s="8">
        <f>IF(ISBLANK('Step 1.4 CNY OAT'!A4167),"-",'Step 1.4 CNY OAT'!A4167)</f>
        <v>43274.583333333336</v>
      </c>
      <c r="B4167" s="26">
        <f t="shared" si="83"/>
        <v>173</v>
      </c>
      <c r="C4167" s="67" cm="1">
        <f t="array" ref="C4167">INDEX('Step 5. Daily Avg Schedule Calc'!$A$2:$D$169,(WEEKDAY(A4167)-1)*24+HOUR(A4167)+1,3)</f>
        <v>1</v>
      </c>
      <c r="D4167" s="67" cm="1">
        <f t="array" ref="D4167">INDEX('Step 5. Daily Avg Schedule Calc'!$A$2:$D$169,(WEEKDAY(A4167)-1)*24+HOUR(A4167)+1,4)</f>
        <v>1</v>
      </c>
      <c r="E4167">
        <f>VLOOKUP(A4167,'Step 1.4 CNY OAT'!$A$1:$B$8761,2)</f>
        <v>64</v>
      </c>
      <c r="F4167" s="11">
        <f ca="1">('Step 3. Regression'!$B$18*E4167^2+'Step 3. Regression'!$C$18*E4167+'Step 3. Regression'!$D$18)*C4167</f>
        <v>5.3778892163111873</v>
      </c>
      <c r="G4167" s="11">
        <f ca="1">('Step 3. Regression'!$G$18*E4167^2+'Step 3. Regression'!$H$18*E4167+'Step 3. Regression'!$I$18)*D4167</f>
        <v>2.686970990212207</v>
      </c>
    </row>
    <row r="4168" spans="1:7" x14ac:dyDescent="0.25">
      <c r="A4168" s="8">
        <f>IF(ISBLANK('Step 1.4 CNY OAT'!A4168),"-",'Step 1.4 CNY OAT'!A4168)</f>
        <v>43274.625</v>
      </c>
      <c r="B4168" s="26">
        <f t="shared" si="83"/>
        <v>173</v>
      </c>
      <c r="C4168" s="67" cm="1">
        <f t="array" ref="C4168">INDEX('Step 5. Daily Avg Schedule Calc'!$A$2:$D$169,(WEEKDAY(A4168)-1)*24+HOUR(A4168)+1,3)</f>
        <v>1</v>
      </c>
      <c r="D4168" s="67" cm="1">
        <f t="array" ref="D4168">INDEX('Step 5. Daily Avg Schedule Calc'!$A$2:$D$169,(WEEKDAY(A4168)-1)*24+HOUR(A4168)+1,4)</f>
        <v>1</v>
      </c>
      <c r="E4168">
        <f>VLOOKUP(A4168,'Step 1.4 CNY OAT'!$A$1:$B$8761,2)</f>
        <v>64</v>
      </c>
      <c r="F4168" s="11">
        <f ca="1">('Step 3. Regression'!$B$18*E4168^2+'Step 3. Regression'!$C$18*E4168+'Step 3. Regression'!$D$18)*C4168</f>
        <v>5.3778892163111873</v>
      </c>
      <c r="G4168" s="11">
        <f ca="1">('Step 3. Regression'!$G$18*E4168^2+'Step 3. Regression'!$H$18*E4168+'Step 3. Regression'!$I$18)*D4168</f>
        <v>2.686970990212207</v>
      </c>
    </row>
    <row r="4169" spans="1:7" x14ac:dyDescent="0.25">
      <c r="A4169" s="8">
        <f>IF(ISBLANK('Step 1.4 CNY OAT'!A4169),"-",'Step 1.4 CNY OAT'!A4169)</f>
        <v>43274.666666666664</v>
      </c>
      <c r="B4169" s="26">
        <f t="shared" si="83"/>
        <v>173</v>
      </c>
      <c r="C4169" s="67" cm="1">
        <f t="array" ref="C4169">INDEX('Step 5. Daily Avg Schedule Calc'!$A$2:$D$169,(WEEKDAY(A4169)-1)*24+HOUR(A4169)+1,3)</f>
        <v>1</v>
      </c>
      <c r="D4169" s="67" cm="1">
        <f t="array" ref="D4169">INDEX('Step 5. Daily Avg Schedule Calc'!$A$2:$D$169,(WEEKDAY(A4169)-1)*24+HOUR(A4169)+1,4)</f>
        <v>1</v>
      </c>
      <c r="E4169">
        <f>VLOOKUP(A4169,'Step 1.4 CNY OAT'!$A$1:$B$8761,2)</f>
        <v>64</v>
      </c>
      <c r="F4169" s="11">
        <f ca="1">('Step 3. Regression'!$B$18*E4169^2+'Step 3. Regression'!$C$18*E4169+'Step 3. Regression'!$D$18)*C4169</f>
        <v>5.3778892163111873</v>
      </c>
      <c r="G4169" s="11">
        <f ca="1">('Step 3. Regression'!$G$18*E4169^2+'Step 3. Regression'!$H$18*E4169+'Step 3. Regression'!$I$18)*D4169</f>
        <v>2.686970990212207</v>
      </c>
    </row>
    <row r="4170" spans="1:7" x14ac:dyDescent="0.25">
      <c r="A4170" s="8">
        <f>IF(ISBLANK('Step 1.4 CNY OAT'!A4170),"-",'Step 1.4 CNY OAT'!A4170)</f>
        <v>43274.708333333336</v>
      </c>
      <c r="B4170" s="26">
        <f t="shared" si="83"/>
        <v>173</v>
      </c>
      <c r="C4170" s="67" cm="1">
        <f t="array" ref="C4170">INDEX('Step 5. Daily Avg Schedule Calc'!$A$2:$D$169,(WEEKDAY(A4170)-1)*24+HOUR(A4170)+1,3)</f>
        <v>1</v>
      </c>
      <c r="D4170" s="67" cm="1">
        <f t="array" ref="D4170">INDEX('Step 5. Daily Avg Schedule Calc'!$A$2:$D$169,(WEEKDAY(A4170)-1)*24+HOUR(A4170)+1,4)</f>
        <v>1</v>
      </c>
      <c r="E4170">
        <f>VLOOKUP(A4170,'Step 1.4 CNY OAT'!$A$1:$B$8761,2)</f>
        <v>66</v>
      </c>
      <c r="F4170" s="11">
        <f ca="1">('Step 3. Regression'!$B$18*E4170^2+'Step 3. Regression'!$C$18*E4170+'Step 3. Regression'!$D$18)*C4170</f>
        <v>5.4471119667571148</v>
      </c>
      <c r="G4170" s="11">
        <f ca="1">('Step 3. Regression'!$G$18*E4170^2+'Step 3. Regression'!$H$18*E4170+'Step 3. Regression'!$I$18)*D4170</f>
        <v>2.6951171035564454</v>
      </c>
    </row>
    <row r="4171" spans="1:7" x14ac:dyDescent="0.25">
      <c r="A4171" s="8">
        <f>IF(ISBLANK('Step 1.4 CNY OAT'!A4171),"-",'Step 1.4 CNY OAT'!A4171)</f>
        <v>43274.75</v>
      </c>
      <c r="B4171" s="26">
        <f t="shared" si="83"/>
        <v>173</v>
      </c>
      <c r="C4171" s="67" cm="1">
        <f t="array" ref="C4171">INDEX('Step 5. Daily Avg Schedule Calc'!$A$2:$D$169,(WEEKDAY(A4171)-1)*24+HOUR(A4171)+1,3)</f>
        <v>1</v>
      </c>
      <c r="D4171" s="67" cm="1">
        <f t="array" ref="D4171">INDEX('Step 5. Daily Avg Schedule Calc'!$A$2:$D$169,(WEEKDAY(A4171)-1)*24+HOUR(A4171)+1,4)</f>
        <v>1</v>
      </c>
      <c r="E4171">
        <f>VLOOKUP(A4171,'Step 1.4 CNY OAT'!$A$1:$B$8761,2)</f>
        <v>66</v>
      </c>
      <c r="F4171" s="11">
        <f ca="1">('Step 3. Regression'!$B$18*E4171^2+'Step 3. Regression'!$C$18*E4171+'Step 3. Regression'!$D$18)*C4171</f>
        <v>5.4471119667571148</v>
      </c>
      <c r="G4171" s="11">
        <f ca="1">('Step 3. Regression'!$G$18*E4171^2+'Step 3. Regression'!$H$18*E4171+'Step 3. Regression'!$I$18)*D4171</f>
        <v>2.6951171035564454</v>
      </c>
    </row>
    <row r="4172" spans="1:7" x14ac:dyDescent="0.25">
      <c r="A4172" s="8">
        <f>IF(ISBLANK('Step 1.4 CNY OAT'!A4172),"-",'Step 1.4 CNY OAT'!A4172)</f>
        <v>43274.791666666664</v>
      </c>
      <c r="B4172" s="26">
        <f t="shared" si="83"/>
        <v>173</v>
      </c>
      <c r="C4172" s="67" cm="1">
        <f t="array" ref="C4172">INDEX('Step 5. Daily Avg Schedule Calc'!$A$2:$D$169,(WEEKDAY(A4172)-1)*24+HOUR(A4172)+1,3)</f>
        <v>1</v>
      </c>
      <c r="D4172" s="67" cm="1">
        <f t="array" ref="D4172">INDEX('Step 5. Daily Avg Schedule Calc'!$A$2:$D$169,(WEEKDAY(A4172)-1)*24+HOUR(A4172)+1,4)</f>
        <v>1</v>
      </c>
      <c r="E4172">
        <f>VLOOKUP(A4172,'Step 1.4 CNY OAT'!$A$1:$B$8761,2)</f>
        <v>65</v>
      </c>
      <c r="F4172" s="11">
        <f ca="1">('Step 3. Regression'!$B$18*E4172^2+'Step 3. Regression'!$C$18*E4172+'Step 3. Regression'!$D$18)*C4172</f>
        <v>5.4100755238361913</v>
      </c>
      <c r="G4172" s="11">
        <f ca="1">('Step 3. Regression'!$G$18*E4172^2+'Step 3. Regression'!$H$18*E4172+'Step 3. Regression'!$I$18)*D4172</f>
        <v>2.6904203840570866</v>
      </c>
    </row>
    <row r="4173" spans="1:7" x14ac:dyDescent="0.25">
      <c r="A4173" s="8">
        <f>IF(ISBLANK('Step 1.4 CNY OAT'!A4173),"-",'Step 1.4 CNY OAT'!A4173)</f>
        <v>43274.833333333336</v>
      </c>
      <c r="B4173" s="26">
        <f t="shared" si="83"/>
        <v>173</v>
      </c>
      <c r="C4173" s="67" cm="1">
        <f t="array" ref="C4173">INDEX('Step 5. Daily Avg Schedule Calc'!$A$2:$D$169,(WEEKDAY(A4173)-1)*24+HOUR(A4173)+1,3)</f>
        <v>1</v>
      </c>
      <c r="D4173" s="67" cm="1">
        <f t="array" ref="D4173">INDEX('Step 5. Daily Avg Schedule Calc'!$A$2:$D$169,(WEEKDAY(A4173)-1)*24+HOUR(A4173)+1,4)</f>
        <v>1</v>
      </c>
      <c r="E4173">
        <f>VLOOKUP(A4173,'Step 1.4 CNY OAT'!$A$1:$B$8761,2)</f>
        <v>65</v>
      </c>
      <c r="F4173" s="11">
        <f ca="1">('Step 3. Regression'!$B$18*E4173^2+'Step 3. Regression'!$C$18*E4173+'Step 3. Regression'!$D$18)*C4173</f>
        <v>5.4100755238361913</v>
      </c>
      <c r="G4173" s="11">
        <f ca="1">('Step 3. Regression'!$G$18*E4173^2+'Step 3. Regression'!$H$18*E4173+'Step 3. Regression'!$I$18)*D4173</f>
        <v>2.6904203840570866</v>
      </c>
    </row>
    <row r="4174" spans="1:7" x14ac:dyDescent="0.25">
      <c r="A4174" s="8">
        <f>IF(ISBLANK('Step 1.4 CNY OAT'!A4174),"-",'Step 1.4 CNY OAT'!A4174)</f>
        <v>43274.875</v>
      </c>
      <c r="B4174" s="26">
        <f t="shared" si="83"/>
        <v>173</v>
      </c>
      <c r="C4174" s="67" cm="1">
        <f t="array" ref="C4174">INDEX('Step 5. Daily Avg Schedule Calc'!$A$2:$D$169,(WEEKDAY(A4174)-1)*24+HOUR(A4174)+1,3)</f>
        <v>1</v>
      </c>
      <c r="D4174" s="67" cm="1">
        <f t="array" ref="D4174">INDEX('Step 5. Daily Avg Schedule Calc'!$A$2:$D$169,(WEEKDAY(A4174)-1)*24+HOUR(A4174)+1,4)</f>
        <v>1</v>
      </c>
      <c r="E4174">
        <f>VLOOKUP(A4174,'Step 1.4 CNY OAT'!$A$1:$B$8761,2)</f>
        <v>65</v>
      </c>
      <c r="F4174" s="11">
        <f ca="1">('Step 3. Regression'!$B$18*E4174^2+'Step 3. Regression'!$C$18*E4174+'Step 3. Regression'!$D$18)*C4174</f>
        <v>5.4100755238361913</v>
      </c>
      <c r="G4174" s="11">
        <f ca="1">('Step 3. Regression'!$G$18*E4174^2+'Step 3. Regression'!$H$18*E4174+'Step 3. Regression'!$I$18)*D4174</f>
        <v>2.6904203840570866</v>
      </c>
    </row>
    <row r="4175" spans="1:7" x14ac:dyDescent="0.25">
      <c r="A4175" s="8">
        <f>IF(ISBLANK('Step 1.4 CNY OAT'!A4175),"-",'Step 1.4 CNY OAT'!A4175)</f>
        <v>43274.916666666664</v>
      </c>
      <c r="B4175" s="26">
        <f t="shared" si="83"/>
        <v>173</v>
      </c>
      <c r="C4175" s="67" cm="1">
        <f t="array" ref="C4175">INDEX('Step 5. Daily Avg Schedule Calc'!$A$2:$D$169,(WEEKDAY(A4175)-1)*24+HOUR(A4175)+1,3)</f>
        <v>1</v>
      </c>
      <c r="D4175" s="67" cm="1">
        <f t="array" ref="D4175">INDEX('Step 5. Daily Avg Schedule Calc'!$A$2:$D$169,(WEEKDAY(A4175)-1)*24+HOUR(A4175)+1,4)</f>
        <v>1</v>
      </c>
      <c r="E4175">
        <f>VLOOKUP(A4175,'Step 1.4 CNY OAT'!$A$1:$B$8761,2)</f>
        <v>65</v>
      </c>
      <c r="F4175" s="11">
        <f ca="1">('Step 3. Regression'!$B$18*E4175^2+'Step 3. Regression'!$C$18*E4175+'Step 3. Regression'!$D$18)*C4175</f>
        <v>5.4100755238361913</v>
      </c>
      <c r="G4175" s="11">
        <f ca="1">('Step 3. Regression'!$G$18*E4175^2+'Step 3. Regression'!$H$18*E4175+'Step 3. Regression'!$I$18)*D4175</f>
        <v>2.6904203840570866</v>
      </c>
    </row>
    <row r="4176" spans="1:7" x14ac:dyDescent="0.25">
      <c r="A4176" s="8">
        <f>IF(ISBLANK('Step 1.4 CNY OAT'!A4176),"-",'Step 1.4 CNY OAT'!A4176)</f>
        <v>43274.958333333336</v>
      </c>
      <c r="B4176" s="26">
        <f t="shared" si="83"/>
        <v>173</v>
      </c>
      <c r="C4176" s="67" cm="1">
        <f t="array" ref="C4176">INDEX('Step 5. Daily Avg Schedule Calc'!$A$2:$D$169,(WEEKDAY(A4176)-1)*24+HOUR(A4176)+1,3)</f>
        <v>1</v>
      </c>
      <c r="D4176" s="67" cm="1">
        <f t="array" ref="D4176">INDEX('Step 5. Daily Avg Schedule Calc'!$A$2:$D$169,(WEEKDAY(A4176)-1)*24+HOUR(A4176)+1,4)</f>
        <v>1</v>
      </c>
      <c r="E4176">
        <f>VLOOKUP(A4176,'Step 1.4 CNY OAT'!$A$1:$B$8761,2)</f>
        <v>65</v>
      </c>
      <c r="F4176" s="11">
        <f ca="1">('Step 3. Regression'!$B$18*E4176^2+'Step 3. Regression'!$C$18*E4176+'Step 3. Regression'!$D$18)*C4176</f>
        <v>5.4100755238361913</v>
      </c>
      <c r="G4176" s="11">
        <f ca="1">('Step 3. Regression'!$G$18*E4176^2+'Step 3. Regression'!$H$18*E4176+'Step 3. Regression'!$I$18)*D4176</f>
        <v>2.6904203840570866</v>
      </c>
    </row>
    <row r="4177" spans="1:7" x14ac:dyDescent="0.25">
      <c r="A4177" s="8">
        <f>IF(ISBLANK('Step 1.4 CNY OAT'!A4177),"-",'Step 1.4 CNY OAT'!A4177)</f>
        <v>43275</v>
      </c>
      <c r="B4177" s="26">
        <f t="shared" si="83"/>
        <v>174</v>
      </c>
      <c r="C4177" s="67" cm="1">
        <f t="array" ref="C4177">INDEX('Step 5. Daily Avg Schedule Calc'!$A$2:$D$169,(WEEKDAY(A4177)-1)*24+HOUR(A4177)+1,3)</f>
        <v>1</v>
      </c>
      <c r="D4177" s="67" cm="1">
        <f t="array" ref="D4177">INDEX('Step 5. Daily Avg Schedule Calc'!$A$2:$D$169,(WEEKDAY(A4177)-1)*24+HOUR(A4177)+1,4)</f>
        <v>1</v>
      </c>
      <c r="E4177">
        <f>VLOOKUP(A4177,'Step 1.4 CNY OAT'!$A$1:$B$8761,2)</f>
        <v>65</v>
      </c>
      <c r="F4177" s="11">
        <f ca="1">('Step 3. Regression'!$B$18*E4177^2+'Step 3. Regression'!$C$18*E4177+'Step 3. Regression'!$D$18)*C4177</f>
        <v>5.4100755238361913</v>
      </c>
      <c r="G4177" s="11">
        <f ca="1">('Step 3. Regression'!$G$18*E4177^2+'Step 3. Regression'!$H$18*E4177+'Step 3. Regression'!$I$18)*D4177</f>
        <v>2.6904203840570866</v>
      </c>
    </row>
    <row r="4178" spans="1:7" x14ac:dyDescent="0.25">
      <c r="A4178" s="8">
        <f>IF(ISBLANK('Step 1.4 CNY OAT'!A4178),"-",'Step 1.4 CNY OAT'!A4178)</f>
        <v>43275.041666666664</v>
      </c>
      <c r="B4178" s="26">
        <f t="shared" si="83"/>
        <v>174</v>
      </c>
      <c r="C4178" s="67" cm="1">
        <f t="array" ref="C4178">INDEX('Step 5. Daily Avg Schedule Calc'!$A$2:$D$169,(WEEKDAY(A4178)-1)*24+HOUR(A4178)+1,3)</f>
        <v>1</v>
      </c>
      <c r="D4178" s="67" cm="1">
        <f t="array" ref="D4178">INDEX('Step 5. Daily Avg Schedule Calc'!$A$2:$D$169,(WEEKDAY(A4178)-1)*24+HOUR(A4178)+1,4)</f>
        <v>1</v>
      </c>
      <c r="E4178">
        <f>VLOOKUP(A4178,'Step 1.4 CNY OAT'!$A$1:$B$8761,2)</f>
        <v>66</v>
      </c>
      <c r="F4178" s="11">
        <f ca="1">('Step 3. Regression'!$B$18*E4178^2+'Step 3. Regression'!$C$18*E4178+'Step 3. Regression'!$D$18)*C4178</f>
        <v>5.4471119667571148</v>
      </c>
      <c r="G4178" s="11">
        <f ca="1">('Step 3. Regression'!$G$18*E4178^2+'Step 3. Regression'!$H$18*E4178+'Step 3. Regression'!$I$18)*D4178</f>
        <v>2.6951171035564454</v>
      </c>
    </row>
    <row r="4179" spans="1:7" x14ac:dyDescent="0.25">
      <c r="A4179" s="8">
        <f>IF(ISBLANK('Step 1.4 CNY OAT'!A4179),"-",'Step 1.4 CNY OAT'!A4179)</f>
        <v>43275.083333333336</v>
      </c>
      <c r="B4179" s="26">
        <f t="shared" si="83"/>
        <v>174</v>
      </c>
      <c r="C4179" s="67" cm="1">
        <f t="array" ref="C4179">INDEX('Step 5. Daily Avg Schedule Calc'!$A$2:$D$169,(WEEKDAY(A4179)-1)*24+HOUR(A4179)+1,3)</f>
        <v>1</v>
      </c>
      <c r="D4179" s="67" cm="1">
        <f t="array" ref="D4179">INDEX('Step 5. Daily Avg Schedule Calc'!$A$2:$D$169,(WEEKDAY(A4179)-1)*24+HOUR(A4179)+1,4)</f>
        <v>1</v>
      </c>
      <c r="E4179">
        <f>VLOOKUP(A4179,'Step 1.4 CNY OAT'!$A$1:$B$8761,2)</f>
        <v>66</v>
      </c>
      <c r="F4179" s="11">
        <f ca="1">('Step 3. Regression'!$B$18*E4179^2+'Step 3. Regression'!$C$18*E4179+'Step 3. Regression'!$D$18)*C4179</f>
        <v>5.4471119667571148</v>
      </c>
      <c r="G4179" s="11">
        <f ca="1">('Step 3. Regression'!$G$18*E4179^2+'Step 3. Regression'!$H$18*E4179+'Step 3. Regression'!$I$18)*D4179</f>
        <v>2.6951171035564454</v>
      </c>
    </row>
    <row r="4180" spans="1:7" x14ac:dyDescent="0.25">
      <c r="A4180" s="8">
        <f>IF(ISBLANK('Step 1.4 CNY OAT'!A4180),"-",'Step 1.4 CNY OAT'!A4180)</f>
        <v>43275.125</v>
      </c>
      <c r="B4180" s="26">
        <f t="shared" si="83"/>
        <v>174</v>
      </c>
      <c r="C4180" s="67" cm="1">
        <f t="array" ref="C4180">INDEX('Step 5. Daily Avg Schedule Calc'!$A$2:$D$169,(WEEKDAY(A4180)-1)*24+HOUR(A4180)+1,3)</f>
        <v>1</v>
      </c>
      <c r="D4180" s="67" cm="1">
        <f t="array" ref="D4180">INDEX('Step 5. Daily Avg Schedule Calc'!$A$2:$D$169,(WEEKDAY(A4180)-1)*24+HOUR(A4180)+1,4)</f>
        <v>1</v>
      </c>
      <c r="E4180">
        <f>VLOOKUP(A4180,'Step 1.4 CNY OAT'!$A$1:$B$8761,2)</f>
        <v>66</v>
      </c>
      <c r="F4180" s="11">
        <f ca="1">('Step 3. Regression'!$B$18*E4180^2+'Step 3. Regression'!$C$18*E4180+'Step 3. Regression'!$D$18)*C4180</f>
        <v>5.4471119667571148</v>
      </c>
      <c r="G4180" s="11">
        <f ca="1">('Step 3. Regression'!$G$18*E4180^2+'Step 3. Regression'!$H$18*E4180+'Step 3. Regression'!$I$18)*D4180</f>
        <v>2.6951171035564454</v>
      </c>
    </row>
    <row r="4181" spans="1:7" x14ac:dyDescent="0.25">
      <c r="A4181" s="8">
        <f>IF(ISBLANK('Step 1.4 CNY OAT'!A4181),"-",'Step 1.4 CNY OAT'!A4181)</f>
        <v>43275.166666666664</v>
      </c>
      <c r="B4181" s="26">
        <f t="shared" si="83"/>
        <v>174</v>
      </c>
      <c r="C4181" s="67" cm="1">
        <f t="array" ref="C4181">INDEX('Step 5. Daily Avg Schedule Calc'!$A$2:$D$169,(WEEKDAY(A4181)-1)*24+HOUR(A4181)+1,3)</f>
        <v>1</v>
      </c>
      <c r="D4181" s="67" cm="1">
        <f t="array" ref="D4181">INDEX('Step 5. Daily Avg Schedule Calc'!$A$2:$D$169,(WEEKDAY(A4181)-1)*24+HOUR(A4181)+1,4)</f>
        <v>1</v>
      </c>
      <c r="E4181">
        <f>VLOOKUP(A4181,'Step 1.4 CNY OAT'!$A$1:$B$8761,2)</f>
        <v>67</v>
      </c>
      <c r="F4181" s="11">
        <f ca="1">('Step 3. Regression'!$B$18*E4181^2+'Step 3. Regression'!$C$18*E4181+'Step 3. Regression'!$D$18)*C4181</f>
        <v>5.4889985450739509</v>
      </c>
      <c r="G4181" s="11">
        <f ca="1">('Step 3. Regression'!$G$18*E4181^2+'Step 3. Regression'!$H$18*E4181+'Step 3. Regression'!$I$18)*D4181</f>
        <v>2.7010611487102851</v>
      </c>
    </row>
    <row r="4182" spans="1:7" x14ac:dyDescent="0.25">
      <c r="A4182" s="8">
        <f>IF(ISBLANK('Step 1.4 CNY OAT'!A4182),"-",'Step 1.4 CNY OAT'!A4182)</f>
        <v>43275.208333333336</v>
      </c>
      <c r="B4182" s="26">
        <f t="shared" si="83"/>
        <v>174</v>
      </c>
      <c r="C4182" s="67" cm="1">
        <f t="array" ref="C4182">INDEX('Step 5. Daily Avg Schedule Calc'!$A$2:$D$169,(WEEKDAY(A4182)-1)*24+HOUR(A4182)+1,3)</f>
        <v>1</v>
      </c>
      <c r="D4182" s="67" cm="1">
        <f t="array" ref="D4182">INDEX('Step 5. Daily Avg Schedule Calc'!$A$2:$D$169,(WEEKDAY(A4182)-1)*24+HOUR(A4182)+1,4)</f>
        <v>1</v>
      </c>
      <c r="E4182">
        <f>VLOOKUP(A4182,'Step 1.4 CNY OAT'!$A$1:$B$8761,2)</f>
        <v>68</v>
      </c>
      <c r="F4182" s="11">
        <f ca="1">('Step 3. Regression'!$B$18*E4182^2+'Step 3. Regression'!$C$18*E4182+'Step 3. Regression'!$D$18)*C4182</f>
        <v>5.5357352587867084</v>
      </c>
      <c r="G4182" s="11">
        <f ca="1">('Step 3. Regression'!$G$18*E4182^2+'Step 3. Regression'!$H$18*E4182+'Step 3. Regression'!$I$18)*D4182</f>
        <v>2.7082525195186036</v>
      </c>
    </row>
    <row r="4183" spans="1:7" x14ac:dyDescent="0.25">
      <c r="A4183" s="8">
        <f>IF(ISBLANK('Step 1.4 CNY OAT'!A4183),"-",'Step 1.4 CNY OAT'!A4183)</f>
        <v>43275.25</v>
      </c>
      <c r="B4183" s="26">
        <f t="shared" si="83"/>
        <v>174</v>
      </c>
      <c r="C4183" s="67" cm="1">
        <f t="array" ref="C4183">INDEX('Step 5. Daily Avg Schedule Calc'!$A$2:$D$169,(WEEKDAY(A4183)-1)*24+HOUR(A4183)+1,3)</f>
        <v>1</v>
      </c>
      <c r="D4183" s="67" cm="1">
        <f t="array" ref="D4183">INDEX('Step 5. Daily Avg Schedule Calc'!$A$2:$D$169,(WEEKDAY(A4183)-1)*24+HOUR(A4183)+1,4)</f>
        <v>1</v>
      </c>
      <c r="E4183">
        <f>VLOOKUP(A4183,'Step 1.4 CNY OAT'!$A$1:$B$8761,2)</f>
        <v>68</v>
      </c>
      <c r="F4183" s="11">
        <f ca="1">('Step 3. Regression'!$B$18*E4183^2+'Step 3. Regression'!$C$18*E4183+'Step 3. Regression'!$D$18)*C4183</f>
        <v>5.5357352587867084</v>
      </c>
      <c r="G4183" s="11">
        <f ca="1">('Step 3. Regression'!$G$18*E4183^2+'Step 3. Regression'!$H$18*E4183+'Step 3. Regression'!$I$18)*D4183</f>
        <v>2.7082525195186036</v>
      </c>
    </row>
    <row r="4184" spans="1:7" x14ac:dyDescent="0.25">
      <c r="A4184" s="8">
        <f>IF(ISBLANK('Step 1.4 CNY OAT'!A4184),"-",'Step 1.4 CNY OAT'!A4184)</f>
        <v>43275.291666666664</v>
      </c>
      <c r="B4184" s="26">
        <f t="shared" si="83"/>
        <v>174</v>
      </c>
      <c r="C4184" s="67" cm="1">
        <f t="array" ref="C4184">INDEX('Step 5. Daily Avg Schedule Calc'!$A$2:$D$169,(WEEKDAY(A4184)-1)*24+HOUR(A4184)+1,3)</f>
        <v>1</v>
      </c>
      <c r="D4184" s="67" cm="1">
        <f t="array" ref="D4184">INDEX('Step 5. Daily Avg Schedule Calc'!$A$2:$D$169,(WEEKDAY(A4184)-1)*24+HOUR(A4184)+1,4)</f>
        <v>1</v>
      </c>
      <c r="E4184">
        <f>VLOOKUP(A4184,'Step 1.4 CNY OAT'!$A$1:$B$8761,2)</f>
        <v>68</v>
      </c>
      <c r="F4184" s="11">
        <f ca="1">('Step 3. Regression'!$B$18*E4184^2+'Step 3. Regression'!$C$18*E4184+'Step 3. Regression'!$D$18)*C4184</f>
        <v>5.5357352587867084</v>
      </c>
      <c r="G4184" s="11">
        <f ca="1">('Step 3. Regression'!$G$18*E4184^2+'Step 3. Regression'!$H$18*E4184+'Step 3. Regression'!$I$18)*D4184</f>
        <v>2.7082525195186036</v>
      </c>
    </row>
    <row r="4185" spans="1:7" x14ac:dyDescent="0.25">
      <c r="A4185" s="8">
        <f>IF(ISBLANK('Step 1.4 CNY OAT'!A4185),"-",'Step 1.4 CNY OAT'!A4185)</f>
        <v>43275.333333333336</v>
      </c>
      <c r="B4185" s="26">
        <f t="shared" si="83"/>
        <v>174</v>
      </c>
      <c r="C4185" s="67" cm="1">
        <f t="array" ref="C4185">INDEX('Step 5. Daily Avg Schedule Calc'!$A$2:$D$169,(WEEKDAY(A4185)-1)*24+HOUR(A4185)+1,3)</f>
        <v>1</v>
      </c>
      <c r="D4185" s="67" cm="1">
        <f t="array" ref="D4185">INDEX('Step 5. Daily Avg Schedule Calc'!$A$2:$D$169,(WEEKDAY(A4185)-1)*24+HOUR(A4185)+1,4)</f>
        <v>1</v>
      </c>
      <c r="E4185">
        <f>VLOOKUP(A4185,'Step 1.4 CNY OAT'!$A$1:$B$8761,2)</f>
        <v>68</v>
      </c>
      <c r="F4185" s="11">
        <f ca="1">('Step 3. Regression'!$B$18*E4185^2+'Step 3. Regression'!$C$18*E4185+'Step 3. Regression'!$D$18)*C4185</f>
        <v>5.5357352587867084</v>
      </c>
      <c r="G4185" s="11">
        <f ca="1">('Step 3. Regression'!$G$18*E4185^2+'Step 3. Regression'!$H$18*E4185+'Step 3. Regression'!$I$18)*D4185</f>
        <v>2.7082525195186036</v>
      </c>
    </row>
    <row r="4186" spans="1:7" x14ac:dyDescent="0.25">
      <c r="A4186" s="8">
        <f>IF(ISBLANK('Step 1.4 CNY OAT'!A4186),"-",'Step 1.4 CNY OAT'!A4186)</f>
        <v>43275.375</v>
      </c>
      <c r="B4186" s="26">
        <f t="shared" si="83"/>
        <v>174</v>
      </c>
      <c r="C4186" s="67" cm="1">
        <f t="array" ref="C4186">INDEX('Step 5. Daily Avg Schedule Calc'!$A$2:$D$169,(WEEKDAY(A4186)-1)*24+HOUR(A4186)+1,3)</f>
        <v>1</v>
      </c>
      <c r="D4186" s="67" cm="1">
        <f t="array" ref="D4186">INDEX('Step 5. Daily Avg Schedule Calc'!$A$2:$D$169,(WEEKDAY(A4186)-1)*24+HOUR(A4186)+1,4)</f>
        <v>1</v>
      </c>
      <c r="E4186">
        <f>VLOOKUP(A4186,'Step 1.4 CNY OAT'!$A$1:$B$8761,2)</f>
        <v>70</v>
      </c>
      <c r="F4186" s="11">
        <f ca="1">('Step 3. Regression'!$B$18*E4186^2+'Step 3. Regression'!$C$18*E4186+'Step 3. Regression'!$D$18)*C4186</f>
        <v>5.6437590923999679</v>
      </c>
      <c r="G4186" s="11">
        <f ca="1">('Step 3. Regression'!$G$18*E4186^2+'Step 3. Regression'!$H$18*E4186+'Step 3. Regression'!$I$18)*D4186</f>
        <v>2.7263772380986788</v>
      </c>
    </row>
    <row r="4187" spans="1:7" x14ac:dyDescent="0.25">
      <c r="A4187" s="8">
        <f>IF(ISBLANK('Step 1.4 CNY OAT'!A4187),"-",'Step 1.4 CNY OAT'!A4187)</f>
        <v>43275.416666666664</v>
      </c>
      <c r="B4187" s="26">
        <f t="shared" si="83"/>
        <v>174</v>
      </c>
      <c r="C4187" s="67" cm="1">
        <f t="array" ref="C4187">INDEX('Step 5. Daily Avg Schedule Calc'!$A$2:$D$169,(WEEKDAY(A4187)-1)*24+HOUR(A4187)+1,3)</f>
        <v>1</v>
      </c>
      <c r="D4187" s="67" cm="1">
        <f t="array" ref="D4187">INDEX('Step 5. Daily Avg Schedule Calc'!$A$2:$D$169,(WEEKDAY(A4187)-1)*24+HOUR(A4187)+1,4)</f>
        <v>1</v>
      </c>
      <c r="E4187">
        <f>VLOOKUP(A4187,'Step 1.4 CNY OAT'!$A$1:$B$8761,2)</f>
        <v>74</v>
      </c>
      <c r="F4187" s="11">
        <f ca="1">('Step 3. Regression'!$B$18*E4187^2+'Step 3. Regression'!$C$18*E4187+'Step 3. Regression'!$D$18)*C4187</f>
        <v>5.9180083843774867</v>
      </c>
      <c r="G4187" s="11">
        <f ca="1">('Step 3. Regression'!$G$18*E4187^2+'Step 3. Regression'!$H$18*E4187+'Step 3. Regression'!$I$18)*D4187</f>
        <v>2.7775945831125854</v>
      </c>
    </row>
    <row r="4188" spans="1:7" x14ac:dyDescent="0.25">
      <c r="A4188" s="8">
        <f>IF(ISBLANK('Step 1.4 CNY OAT'!A4188),"-",'Step 1.4 CNY OAT'!A4188)</f>
        <v>43275.458333333336</v>
      </c>
      <c r="B4188" s="26">
        <f t="shared" si="83"/>
        <v>174</v>
      </c>
      <c r="C4188" s="67" cm="1">
        <f t="array" ref="C4188">INDEX('Step 5. Daily Avg Schedule Calc'!$A$2:$D$169,(WEEKDAY(A4188)-1)*24+HOUR(A4188)+1,3)</f>
        <v>1</v>
      </c>
      <c r="D4188" s="67" cm="1">
        <f t="array" ref="D4188">INDEX('Step 5. Daily Avg Schedule Calc'!$A$2:$D$169,(WEEKDAY(A4188)-1)*24+HOUR(A4188)+1,4)</f>
        <v>1</v>
      </c>
      <c r="E4188">
        <f>VLOOKUP(A4188,'Step 1.4 CNY OAT'!$A$1:$B$8761,2)</f>
        <v>77</v>
      </c>
      <c r="F4188" s="11">
        <f ca="1">('Step 3. Regression'!$B$18*E4188^2+'Step 3. Regression'!$C$18*E4188+'Step 3. Regression'!$D$18)*C4188</f>
        <v>6.1746217750177479</v>
      </c>
      <c r="G4188" s="11">
        <f ca="1">('Step 3. Regression'!$G$18*E4188^2+'Step 3. Regression'!$H$18*E4188+'Step 3. Regression'!$I$18)*D4188</f>
        <v>2.8291045112450504</v>
      </c>
    </row>
    <row r="4189" spans="1:7" x14ac:dyDescent="0.25">
      <c r="A4189" s="8">
        <f>IF(ISBLANK('Step 1.4 CNY OAT'!A4189),"-",'Step 1.4 CNY OAT'!A4189)</f>
        <v>43275.5</v>
      </c>
      <c r="B4189" s="26">
        <f t="shared" si="83"/>
        <v>174</v>
      </c>
      <c r="C4189" s="67" cm="1">
        <f t="array" ref="C4189">INDEX('Step 5. Daily Avg Schedule Calc'!$A$2:$D$169,(WEEKDAY(A4189)-1)*24+HOUR(A4189)+1,3)</f>
        <v>1</v>
      </c>
      <c r="D4189" s="67" cm="1">
        <f t="array" ref="D4189">INDEX('Step 5. Daily Avg Schedule Calc'!$A$2:$D$169,(WEEKDAY(A4189)-1)*24+HOUR(A4189)+1,4)</f>
        <v>1</v>
      </c>
      <c r="E4189">
        <f>VLOOKUP(A4189,'Step 1.4 CNY OAT'!$A$1:$B$8761,2)</f>
        <v>80</v>
      </c>
      <c r="F4189" s="11">
        <f ca="1">('Step 3. Regression'!$B$18*E4189^2+'Step 3. Regression'!$C$18*E4189+'Step 3. Regression'!$D$18)*C4189</f>
        <v>6.4748863842212625</v>
      </c>
      <c r="G4189" s="11">
        <f ca="1">('Step 3. Regression'!$G$18*E4189^2+'Step 3. Regression'!$H$18*E4189+'Step 3. Regression'!$I$18)*D4189</f>
        <v>2.8918403702678326</v>
      </c>
    </row>
    <row r="4190" spans="1:7" x14ac:dyDescent="0.25">
      <c r="A4190" s="8">
        <f>IF(ISBLANK('Step 1.4 CNY OAT'!A4190),"-",'Step 1.4 CNY OAT'!A4190)</f>
        <v>43275.541666666664</v>
      </c>
      <c r="B4190" s="26">
        <f t="shared" si="83"/>
        <v>174</v>
      </c>
      <c r="C4190" s="67" cm="1">
        <f t="array" ref="C4190">INDEX('Step 5. Daily Avg Schedule Calc'!$A$2:$D$169,(WEEKDAY(A4190)-1)*24+HOUR(A4190)+1,3)</f>
        <v>1</v>
      </c>
      <c r="D4190" s="67" cm="1">
        <f t="array" ref="D4190">INDEX('Step 5. Daily Avg Schedule Calc'!$A$2:$D$169,(WEEKDAY(A4190)-1)*24+HOUR(A4190)+1,4)</f>
        <v>1</v>
      </c>
      <c r="E4190">
        <f>VLOOKUP(A4190,'Step 1.4 CNY OAT'!$A$1:$B$8761,2)</f>
        <v>83</v>
      </c>
      <c r="F4190" s="11">
        <f ca="1">('Step 3. Regression'!$B$18*E4190^2+'Step 3. Regression'!$C$18*E4190+'Step 3. Regression'!$D$18)*C4190</f>
        <v>6.8188022119880234</v>
      </c>
      <c r="G4190" s="11">
        <f ca="1">('Step 3. Regression'!$G$18*E4190^2+'Step 3. Regression'!$H$18*E4190+'Step 3. Regression'!$I$18)*D4190</f>
        <v>2.9658021601809299</v>
      </c>
    </row>
    <row r="4191" spans="1:7" x14ac:dyDescent="0.25">
      <c r="A4191" s="8">
        <f>IF(ISBLANK('Step 1.4 CNY OAT'!A4191),"-",'Step 1.4 CNY OAT'!A4191)</f>
        <v>43275.583333333336</v>
      </c>
      <c r="B4191" s="26">
        <f t="shared" si="83"/>
        <v>174</v>
      </c>
      <c r="C4191" s="67" cm="1">
        <f t="array" ref="C4191">INDEX('Step 5. Daily Avg Schedule Calc'!$A$2:$D$169,(WEEKDAY(A4191)-1)*24+HOUR(A4191)+1,3)</f>
        <v>1</v>
      </c>
      <c r="D4191" s="67" cm="1">
        <f t="array" ref="D4191">INDEX('Step 5. Daily Avg Schedule Calc'!$A$2:$D$169,(WEEKDAY(A4191)-1)*24+HOUR(A4191)+1,4)</f>
        <v>1</v>
      </c>
      <c r="E4191">
        <f>VLOOKUP(A4191,'Step 1.4 CNY OAT'!$A$1:$B$8761,2)</f>
        <v>79</v>
      </c>
      <c r="F4191" s="11">
        <f ca="1">('Step 3. Regression'!$B$18*E4191^2+'Step 3. Regression'!$C$18*E4191+'Step 3. Regression'!$D$18)*C4191</f>
        <v>6.3699480457575071</v>
      </c>
      <c r="G4191" s="11">
        <f ca="1">('Step 3. Regression'!$G$18*E4191^2+'Step 3. Regression'!$H$18*E4191+'Step 3. Regression'!$I$18)*D4191</f>
        <v>2.8696810916057589</v>
      </c>
    </row>
    <row r="4192" spans="1:7" x14ac:dyDescent="0.25">
      <c r="A4192" s="8">
        <f>IF(ISBLANK('Step 1.4 CNY OAT'!A4192),"-",'Step 1.4 CNY OAT'!A4192)</f>
        <v>43275.625</v>
      </c>
      <c r="B4192" s="26">
        <f t="shared" si="83"/>
        <v>174</v>
      </c>
      <c r="C4192" s="67" cm="1">
        <f t="array" ref="C4192">INDEX('Step 5. Daily Avg Schedule Calc'!$A$2:$D$169,(WEEKDAY(A4192)-1)*24+HOUR(A4192)+1,3)</f>
        <v>1</v>
      </c>
      <c r="D4192" s="67" cm="1">
        <f t="array" ref="D4192">INDEX('Step 5. Daily Avg Schedule Calc'!$A$2:$D$169,(WEEKDAY(A4192)-1)*24+HOUR(A4192)+1,4)</f>
        <v>1</v>
      </c>
      <c r="E4192">
        <f>VLOOKUP(A4192,'Step 1.4 CNY OAT'!$A$1:$B$8761,2)</f>
        <v>80</v>
      </c>
      <c r="F4192" s="11">
        <f ca="1">('Step 3. Regression'!$B$18*E4192^2+'Step 3. Regression'!$C$18*E4192+'Step 3. Regression'!$D$18)*C4192</f>
        <v>6.4748863842212625</v>
      </c>
      <c r="G4192" s="11">
        <f ca="1">('Step 3. Regression'!$G$18*E4192^2+'Step 3. Regression'!$H$18*E4192+'Step 3. Regression'!$I$18)*D4192</f>
        <v>2.8918403702678326</v>
      </c>
    </row>
    <row r="4193" spans="1:7" x14ac:dyDescent="0.25">
      <c r="A4193" s="8">
        <f>IF(ISBLANK('Step 1.4 CNY OAT'!A4193),"-",'Step 1.4 CNY OAT'!A4193)</f>
        <v>43275.666666666664</v>
      </c>
      <c r="B4193" s="26">
        <f t="shared" si="83"/>
        <v>174</v>
      </c>
      <c r="C4193" s="67" cm="1">
        <f t="array" ref="C4193">INDEX('Step 5. Daily Avg Schedule Calc'!$A$2:$D$169,(WEEKDAY(A4193)-1)*24+HOUR(A4193)+1,3)</f>
        <v>1</v>
      </c>
      <c r="D4193" s="67" cm="1">
        <f t="array" ref="D4193">INDEX('Step 5. Daily Avg Schedule Calc'!$A$2:$D$169,(WEEKDAY(A4193)-1)*24+HOUR(A4193)+1,4)</f>
        <v>1</v>
      </c>
      <c r="E4193">
        <f>VLOOKUP(A4193,'Step 1.4 CNY OAT'!$A$1:$B$8761,2)</f>
        <v>80</v>
      </c>
      <c r="F4193" s="11">
        <f ca="1">('Step 3. Regression'!$B$18*E4193^2+'Step 3. Regression'!$C$18*E4193+'Step 3. Regression'!$D$18)*C4193</f>
        <v>6.4748863842212625</v>
      </c>
      <c r="G4193" s="11">
        <f ca="1">('Step 3. Regression'!$G$18*E4193^2+'Step 3. Regression'!$H$18*E4193+'Step 3. Regression'!$I$18)*D4193</f>
        <v>2.8918403702678326</v>
      </c>
    </row>
    <row r="4194" spans="1:7" x14ac:dyDescent="0.25">
      <c r="A4194" s="8">
        <f>IF(ISBLANK('Step 1.4 CNY OAT'!A4194),"-",'Step 1.4 CNY OAT'!A4194)</f>
        <v>43275.708333333336</v>
      </c>
      <c r="B4194" s="26">
        <f t="shared" si="83"/>
        <v>174</v>
      </c>
      <c r="C4194" s="67" cm="1">
        <f t="array" ref="C4194">INDEX('Step 5. Daily Avg Schedule Calc'!$A$2:$D$169,(WEEKDAY(A4194)-1)*24+HOUR(A4194)+1,3)</f>
        <v>1</v>
      </c>
      <c r="D4194" s="67" cm="1">
        <f t="array" ref="D4194">INDEX('Step 5. Daily Avg Schedule Calc'!$A$2:$D$169,(WEEKDAY(A4194)-1)*24+HOUR(A4194)+1,4)</f>
        <v>1</v>
      </c>
      <c r="E4194">
        <f>VLOOKUP(A4194,'Step 1.4 CNY OAT'!$A$1:$B$8761,2)</f>
        <v>78</v>
      </c>
      <c r="F4194" s="11">
        <f ca="1">('Step 3. Regression'!$B$18*E4194^2+'Step 3. Regression'!$C$18*E4194+'Step 3. Regression'!$D$18)*C4194</f>
        <v>6.2698598426896712</v>
      </c>
      <c r="G4194" s="11">
        <f ca="1">('Step 3. Regression'!$G$18*E4194^2+'Step 3. Regression'!$H$18*E4194+'Step 3. Regression'!$I$18)*D4194</f>
        <v>2.8487691385981644</v>
      </c>
    </row>
    <row r="4195" spans="1:7" x14ac:dyDescent="0.25">
      <c r="A4195" s="8">
        <f>IF(ISBLANK('Step 1.4 CNY OAT'!A4195),"-",'Step 1.4 CNY OAT'!A4195)</f>
        <v>43275.75</v>
      </c>
      <c r="B4195" s="26">
        <f t="shared" si="83"/>
        <v>174</v>
      </c>
      <c r="C4195" s="67" cm="1">
        <f t="array" ref="C4195">INDEX('Step 5. Daily Avg Schedule Calc'!$A$2:$D$169,(WEEKDAY(A4195)-1)*24+HOUR(A4195)+1,3)</f>
        <v>1</v>
      </c>
      <c r="D4195" s="67" cm="1">
        <f t="array" ref="D4195">INDEX('Step 5. Daily Avg Schedule Calc'!$A$2:$D$169,(WEEKDAY(A4195)-1)*24+HOUR(A4195)+1,4)</f>
        <v>1</v>
      </c>
      <c r="E4195">
        <f>VLOOKUP(A4195,'Step 1.4 CNY OAT'!$A$1:$B$8761,2)</f>
        <v>80</v>
      </c>
      <c r="F4195" s="11">
        <f ca="1">('Step 3. Regression'!$B$18*E4195^2+'Step 3. Regression'!$C$18*E4195+'Step 3. Regression'!$D$18)*C4195</f>
        <v>6.4748863842212625</v>
      </c>
      <c r="G4195" s="11">
        <f ca="1">('Step 3. Regression'!$G$18*E4195^2+'Step 3. Regression'!$H$18*E4195+'Step 3. Regression'!$I$18)*D4195</f>
        <v>2.8918403702678326</v>
      </c>
    </row>
    <row r="4196" spans="1:7" x14ac:dyDescent="0.25">
      <c r="A4196" s="8">
        <f>IF(ISBLANK('Step 1.4 CNY OAT'!A4196),"-",'Step 1.4 CNY OAT'!A4196)</f>
        <v>43275.791666666664</v>
      </c>
      <c r="B4196" s="26">
        <f t="shared" si="83"/>
        <v>174</v>
      </c>
      <c r="C4196" s="67" cm="1">
        <f t="array" ref="C4196">INDEX('Step 5. Daily Avg Schedule Calc'!$A$2:$D$169,(WEEKDAY(A4196)-1)*24+HOUR(A4196)+1,3)</f>
        <v>1</v>
      </c>
      <c r="D4196" s="67" cm="1">
        <f t="array" ref="D4196">INDEX('Step 5. Daily Avg Schedule Calc'!$A$2:$D$169,(WEEKDAY(A4196)-1)*24+HOUR(A4196)+1,4)</f>
        <v>1</v>
      </c>
      <c r="E4196">
        <f>VLOOKUP(A4196,'Step 1.4 CNY OAT'!$A$1:$B$8761,2)</f>
        <v>84</v>
      </c>
      <c r="F4196" s="11">
        <f ca="1">('Step 3. Regression'!$B$18*E4196^2+'Step 3. Regression'!$C$18*E4196+'Step 3. Regression'!$D$18)*C4196</f>
        <v>6.9431410920354448</v>
      </c>
      <c r="G4196" s="11">
        <f ca="1">('Step 3. Regression'!$G$18*E4196^2+'Step 3. Regression'!$H$18*E4196+'Step 3. Regression'!$I$18)*D4196</f>
        <v>2.9929507414609215</v>
      </c>
    </row>
    <row r="4197" spans="1:7" x14ac:dyDescent="0.25">
      <c r="A4197" s="8">
        <f>IF(ISBLANK('Step 1.4 CNY OAT'!A4197),"-",'Step 1.4 CNY OAT'!A4197)</f>
        <v>43275.833333333336</v>
      </c>
      <c r="B4197" s="26">
        <f t="shared" si="83"/>
        <v>174</v>
      </c>
      <c r="C4197" s="67" cm="1">
        <f t="array" ref="C4197">INDEX('Step 5. Daily Avg Schedule Calc'!$A$2:$D$169,(WEEKDAY(A4197)-1)*24+HOUR(A4197)+1,3)</f>
        <v>1</v>
      </c>
      <c r="D4197" s="67" cm="1">
        <f t="array" ref="D4197">INDEX('Step 5. Daily Avg Schedule Calc'!$A$2:$D$169,(WEEKDAY(A4197)-1)*24+HOUR(A4197)+1,4)</f>
        <v>1</v>
      </c>
      <c r="E4197">
        <f>VLOOKUP(A4197,'Step 1.4 CNY OAT'!$A$1:$B$8761,2)</f>
        <v>87</v>
      </c>
      <c r="F4197" s="11">
        <f ca="1">('Step 3. Regression'!$B$18*E4197^2+'Step 3. Regression'!$C$18*E4197+'Step 3. Regression'!$D$18)*C4197</f>
        <v>7.3452585445532055</v>
      </c>
      <c r="G4197" s="11">
        <f ca="1">('Step 3. Regression'!$G$18*E4197^2+'Step 3. Regression'!$H$18*E4197+'Step 3. Regression'!$I$18)*D4197</f>
        <v>3.081880439227775</v>
      </c>
    </row>
    <row r="4198" spans="1:7" x14ac:dyDescent="0.25">
      <c r="A4198" s="8">
        <f>IF(ISBLANK('Step 1.4 CNY OAT'!A4198),"-",'Step 1.4 CNY OAT'!A4198)</f>
        <v>43275.875</v>
      </c>
      <c r="B4198" s="26">
        <f t="shared" si="83"/>
        <v>174</v>
      </c>
      <c r="C4198" s="67" cm="1">
        <f t="array" ref="C4198">INDEX('Step 5. Daily Avg Schedule Calc'!$A$2:$D$169,(WEEKDAY(A4198)-1)*24+HOUR(A4198)+1,3)</f>
        <v>1</v>
      </c>
      <c r="D4198" s="67" cm="1">
        <f t="array" ref="D4198">INDEX('Step 5. Daily Avg Schedule Calc'!$A$2:$D$169,(WEEKDAY(A4198)-1)*24+HOUR(A4198)+1,4)</f>
        <v>1</v>
      </c>
      <c r="E4198">
        <f>VLOOKUP(A4198,'Step 1.4 CNY OAT'!$A$1:$B$8761,2)</f>
        <v>87</v>
      </c>
      <c r="F4198" s="11">
        <f ca="1">('Step 3. Regression'!$B$18*E4198^2+'Step 3. Regression'!$C$18*E4198+'Step 3. Regression'!$D$18)*C4198</f>
        <v>7.3452585445532055</v>
      </c>
      <c r="G4198" s="11">
        <f ca="1">('Step 3. Regression'!$G$18*E4198^2+'Step 3. Regression'!$H$18*E4198+'Step 3. Regression'!$I$18)*D4198</f>
        <v>3.081880439227775</v>
      </c>
    </row>
    <row r="4199" spans="1:7" x14ac:dyDescent="0.25">
      <c r="A4199" s="8">
        <f>IF(ISBLANK('Step 1.4 CNY OAT'!A4199),"-",'Step 1.4 CNY OAT'!A4199)</f>
        <v>43275.916666666664</v>
      </c>
      <c r="B4199" s="26">
        <f t="shared" si="83"/>
        <v>174</v>
      </c>
      <c r="C4199" s="67" cm="1">
        <f t="array" ref="C4199">INDEX('Step 5. Daily Avg Schedule Calc'!$A$2:$D$169,(WEEKDAY(A4199)-1)*24+HOUR(A4199)+1,3)</f>
        <v>1</v>
      </c>
      <c r="D4199" s="67" cm="1">
        <f t="array" ref="D4199">INDEX('Step 5. Daily Avg Schedule Calc'!$A$2:$D$169,(WEEKDAY(A4199)-1)*24+HOUR(A4199)+1,4)</f>
        <v>1</v>
      </c>
      <c r="E4199">
        <f>VLOOKUP(A4199,'Step 1.4 CNY OAT'!$A$1:$B$8761,2)</f>
        <v>74</v>
      </c>
      <c r="F4199" s="11">
        <f ca="1">('Step 3. Regression'!$B$18*E4199^2+'Step 3. Regression'!$C$18*E4199+'Step 3. Regression'!$D$18)*C4199</f>
        <v>5.9180083843774867</v>
      </c>
      <c r="G4199" s="11">
        <f ca="1">('Step 3. Regression'!$G$18*E4199^2+'Step 3. Regression'!$H$18*E4199+'Step 3. Regression'!$I$18)*D4199</f>
        <v>2.7775945831125854</v>
      </c>
    </row>
    <row r="4200" spans="1:7" x14ac:dyDescent="0.25">
      <c r="A4200" s="8">
        <f>IF(ISBLANK('Step 1.4 CNY OAT'!A4200),"-",'Step 1.4 CNY OAT'!A4200)</f>
        <v>43275.958333333336</v>
      </c>
      <c r="B4200" s="26">
        <f t="shared" si="83"/>
        <v>174</v>
      </c>
      <c r="C4200" s="67" cm="1">
        <f t="array" ref="C4200">INDEX('Step 5. Daily Avg Schedule Calc'!$A$2:$D$169,(WEEKDAY(A4200)-1)*24+HOUR(A4200)+1,3)</f>
        <v>1</v>
      </c>
      <c r="D4200" s="67" cm="1">
        <f t="array" ref="D4200">INDEX('Step 5. Daily Avg Schedule Calc'!$A$2:$D$169,(WEEKDAY(A4200)-1)*24+HOUR(A4200)+1,4)</f>
        <v>1</v>
      </c>
      <c r="E4200">
        <f>VLOOKUP(A4200,'Step 1.4 CNY OAT'!$A$1:$B$8761,2)</f>
        <v>75</v>
      </c>
      <c r="F4200" s="11">
        <f ca="1">('Step 3. Regression'!$B$18*E4200^2+'Step 3. Regression'!$C$18*E4200+'Step 3. Regression'!$D$18)*C4200</f>
        <v>5.9986960458616565</v>
      </c>
      <c r="G4200" s="11">
        <f ca="1">('Step 3. Regression'!$G$18*E4200^2+'Step 3. Regression'!$H$18*E4200+'Step 3. Regression'!$I$18)*D4200</f>
        <v>2.7935172335022607</v>
      </c>
    </row>
    <row r="4201" spans="1:7" x14ac:dyDescent="0.25">
      <c r="A4201" s="8">
        <f>IF(ISBLANK('Step 1.4 CNY OAT'!A4201),"-",'Step 1.4 CNY OAT'!A4201)</f>
        <v>43276</v>
      </c>
      <c r="B4201" s="26">
        <f t="shared" si="83"/>
        <v>175</v>
      </c>
      <c r="C4201" s="67" cm="1">
        <f t="array" ref="C4201">INDEX('Step 5. Daily Avg Schedule Calc'!$A$2:$D$169,(WEEKDAY(A4201)-1)*24+HOUR(A4201)+1,3)</f>
        <v>1</v>
      </c>
      <c r="D4201" s="67" cm="1">
        <f t="array" ref="D4201">INDEX('Step 5. Daily Avg Schedule Calc'!$A$2:$D$169,(WEEKDAY(A4201)-1)*24+HOUR(A4201)+1,4)</f>
        <v>1</v>
      </c>
      <c r="E4201">
        <f>VLOOKUP(A4201,'Step 1.4 CNY OAT'!$A$1:$B$8761,2)</f>
        <v>73</v>
      </c>
      <c r="F4201" s="11">
        <f ca="1">('Step 3. Regression'!$B$18*E4201^2+'Step 3. Regression'!$C$18*E4201+'Step 3. Regression'!$D$18)*C4201</f>
        <v>5.8421708582892293</v>
      </c>
      <c r="G4201" s="11">
        <f ca="1">('Step 3. Regression'!$G$18*E4201^2+'Step 3. Regression'!$H$18*E4201+'Step 3. Regression'!$I$18)*D4201</f>
        <v>2.7629192583773894</v>
      </c>
    </row>
    <row r="4202" spans="1:7" x14ac:dyDescent="0.25">
      <c r="A4202" s="8">
        <f>IF(ISBLANK('Step 1.4 CNY OAT'!A4202),"-",'Step 1.4 CNY OAT'!A4202)</f>
        <v>43276.041666666664</v>
      </c>
      <c r="B4202" s="26">
        <f t="shared" si="83"/>
        <v>175</v>
      </c>
      <c r="C4202" s="67" cm="1">
        <f t="array" ref="C4202">INDEX('Step 5. Daily Avg Schedule Calc'!$A$2:$D$169,(WEEKDAY(A4202)-1)*24+HOUR(A4202)+1,3)</f>
        <v>1</v>
      </c>
      <c r="D4202" s="67" cm="1">
        <f t="array" ref="D4202">INDEX('Step 5. Daily Avg Schedule Calc'!$A$2:$D$169,(WEEKDAY(A4202)-1)*24+HOUR(A4202)+1,4)</f>
        <v>1</v>
      </c>
      <c r="E4202">
        <f>VLOOKUP(A4202,'Step 1.4 CNY OAT'!$A$1:$B$8761,2)</f>
        <v>73</v>
      </c>
      <c r="F4202" s="11">
        <f ca="1">('Step 3. Regression'!$B$18*E4202^2+'Step 3. Regression'!$C$18*E4202+'Step 3. Regression'!$D$18)*C4202</f>
        <v>5.8421708582892293</v>
      </c>
      <c r="G4202" s="11">
        <f ca="1">('Step 3. Regression'!$G$18*E4202^2+'Step 3. Regression'!$H$18*E4202+'Step 3. Regression'!$I$18)*D4202</f>
        <v>2.7629192583773894</v>
      </c>
    </row>
    <row r="4203" spans="1:7" x14ac:dyDescent="0.25">
      <c r="A4203" s="8">
        <f>IF(ISBLANK('Step 1.4 CNY OAT'!A4203),"-",'Step 1.4 CNY OAT'!A4203)</f>
        <v>43276.083333333336</v>
      </c>
      <c r="B4203" s="26">
        <f t="shared" si="83"/>
        <v>175</v>
      </c>
      <c r="C4203" s="67" cm="1">
        <f t="array" ref="C4203">INDEX('Step 5. Daily Avg Schedule Calc'!$A$2:$D$169,(WEEKDAY(A4203)-1)*24+HOUR(A4203)+1,3)</f>
        <v>1</v>
      </c>
      <c r="D4203" s="67" cm="1">
        <f t="array" ref="D4203">INDEX('Step 5. Daily Avg Schedule Calc'!$A$2:$D$169,(WEEKDAY(A4203)-1)*24+HOUR(A4203)+1,4)</f>
        <v>1</v>
      </c>
      <c r="E4203">
        <f>VLOOKUP(A4203,'Step 1.4 CNY OAT'!$A$1:$B$8761,2)</f>
        <v>73</v>
      </c>
      <c r="F4203" s="11">
        <f ca="1">('Step 3. Regression'!$B$18*E4203^2+'Step 3. Regression'!$C$18*E4203+'Step 3. Regression'!$D$18)*C4203</f>
        <v>5.8421708582892293</v>
      </c>
      <c r="G4203" s="11">
        <f ca="1">('Step 3. Regression'!$G$18*E4203^2+'Step 3. Regression'!$H$18*E4203+'Step 3. Regression'!$I$18)*D4203</f>
        <v>2.7629192583773894</v>
      </c>
    </row>
    <row r="4204" spans="1:7" x14ac:dyDescent="0.25">
      <c r="A4204" s="8">
        <f>IF(ISBLANK('Step 1.4 CNY OAT'!A4204),"-",'Step 1.4 CNY OAT'!A4204)</f>
        <v>43276.125</v>
      </c>
      <c r="B4204" s="26">
        <f t="shared" si="83"/>
        <v>175</v>
      </c>
      <c r="C4204" s="67" cm="1">
        <f t="array" ref="C4204">INDEX('Step 5. Daily Avg Schedule Calc'!$A$2:$D$169,(WEEKDAY(A4204)-1)*24+HOUR(A4204)+1,3)</f>
        <v>1</v>
      </c>
      <c r="D4204" s="67" cm="1">
        <f t="array" ref="D4204">INDEX('Step 5. Daily Avg Schedule Calc'!$A$2:$D$169,(WEEKDAY(A4204)-1)*24+HOUR(A4204)+1,4)</f>
        <v>1</v>
      </c>
      <c r="E4204">
        <f>VLOOKUP(A4204,'Step 1.4 CNY OAT'!$A$1:$B$8761,2)</f>
        <v>71</v>
      </c>
      <c r="F4204" s="11">
        <f ca="1">('Step 3. Regression'!$B$18*E4204^2+'Step 3. Regression'!$C$18*E4204+'Step 3. Regression'!$D$18)*C4204</f>
        <v>5.7050462123004699</v>
      </c>
      <c r="G4204" s="11">
        <f ca="1">('Step 3. Regression'!$G$18*E4204^2+'Step 3. Regression'!$H$18*E4204+'Step 3. Regression'!$I$18)*D4204</f>
        <v>2.7373105858704356</v>
      </c>
    </row>
    <row r="4205" spans="1:7" x14ac:dyDescent="0.25">
      <c r="A4205" s="8">
        <f>IF(ISBLANK('Step 1.4 CNY OAT'!A4205),"-",'Step 1.4 CNY OAT'!A4205)</f>
        <v>43276.166666666664</v>
      </c>
      <c r="B4205" s="26">
        <f t="shared" si="83"/>
        <v>175</v>
      </c>
      <c r="C4205" s="67" cm="1">
        <f t="array" ref="C4205">INDEX('Step 5. Daily Avg Schedule Calc'!$A$2:$D$169,(WEEKDAY(A4205)-1)*24+HOUR(A4205)+1,3)</f>
        <v>1</v>
      </c>
      <c r="D4205" s="67" cm="1">
        <f t="array" ref="D4205">INDEX('Step 5. Daily Avg Schedule Calc'!$A$2:$D$169,(WEEKDAY(A4205)-1)*24+HOUR(A4205)+1,4)</f>
        <v>1</v>
      </c>
      <c r="E4205">
        <f>VLOOKUP(A4205,'Step 1.4 CNY OAT'!$A$1:$B$8761,2)</f>
        <v>69</v>
      </c>
      <c r="F4205" s="11">
        <f ca="1">('Step 3. Regression'!$B$18*E4205^2+'Step 3. Regression'!$C$18*E4205+'Step 3. Regression'!$D$18)*C4205</f>
        <v>5.5873221078953783</v>
      </c>
      <c r="G4205" s="11">
        <f ca="1">('Step 3. Regression'!$G$18*E4205^2+'Step 3. Regression'!$H$18*E4205+'Step 3. Regression'!$I$18)*D4205</f>
        <v>2.7166912159814012</v>
      </c>
    </row>
    <row r="4206" spans="1:7" x14ac:dyDescent="0.25">
      <c r="A4206" s="8">
        <f>IF(ISBLANK('Step 1.4 CNY OAT'!A4206),"-",'Step 1.4 CNY OAT'!A4206)</f>
        <v>43276.208333333336</v>
      </c>
      <c r="B4206" s="26">
        <f t="shared" si="83"/>
        <v>175</v>
      </c>
      <c r="C4206" s="67" cm="1">
        <f t="array" ref="C4206">INDEX('Step 5. Daily Avg Schedule Calc'!$A$2:$D$169,(WEEKDAY(A4206)-1)*24+HOUR(A4206)+1,3)</f>
        <v>1</v>
      </c>
      <c r="D4206" s="67" cm="1">
        <f t="array" ref="D4206">INDEX('Step 5. Daily Avg Schedule Calc'!$A$2:$D$169,(WEEKDAY(A4206)-1)*24+HOUR(A4206)+1,4)</f>
        <v>1</v>
      </c>
      <c r="E4206">
        <f>VLOOKUP(A4206,'Step 1.4 CNY OAT'!$A$1:$B$8761,2)</f>
        <v>69</v>
      </c>
      <c r="F4206" s="11">
        <f ca="1">('Step 3. Regression'!$B$18*E4206^2+'Step 3. Regression'!$C$18*E4206+'Step 3. Regression'!$D$18)*C4206</f>
        <v>5.5873221078953783</v>
      </c>
      <c r="G4206" s="11">
        <f ca="1">('Step 3. Regression'!$G$18*E4206^2+'Step 3. Regression'!$H$18*E4206+'Step 3. Regression'!$I$18)*D4206</f>
        <v>2.7166912159814012</v>
      </c>
    </row>
    <row r="4207" spans="1:7" x14ac:dyDescent="0.25">
      <c r="A4207" s="8">
        <f>IF(ISBLANK('Step 1.4 CNY OAT'!A4207),"-",'Step 1.4 CNY OAT'!A4207)</f>
        <v>43276.25</v>
      </c>
      <c r="B4207" s="26">
        <f t="shared" si="83"/>
        <v>175</v>
      </c>
      <c r="C4207" s="67" cm="1">
        <f t="array" ref="C4207">INDEX('Step 5. Daily Avg Schedule Calc'!$A$2:$D$169,(WEEKDAY(A4207)-1)*24+HOUR(A4207)+1,3)</f>
        <v>1</v>
      </c>
      <c r="D4207" s="67" cm="1">
        <f t="array" ref="D4207">INDEX('Step 5. Daily Avg Schedule Calc'!$A$2:$D$169,(WEEKDAY(A4207)-1)*24+HOUR(A4207)+1,4)</f>
        <v>1</v>
      </c>
      <c r="E4207">
        <f>VLOOKUP(A4207,'Step 1.4 CNY OAT'!$A$1:$B$8761,2)</f>
        <v>69</v>
      </c>
      <c r="F4207" s="11">
        <f ca="1">('Step 3. Regression'!$B$18*E4207^2+'Step 3. Regression'!$C$18*E4207+'Step 3. Regression'!$D$18)*C4207</f>
        <v>5.5873221078953783</v>
      </c>
      <c r="G4207" s="11">
        <f ca="1">('Step 3. Regression'!$G$18*E4207^2+'Step 3. Regression'!$H$18*E4207+'Step 3. Regression'!$I$18)*D4207</f>
        <v>2.7166912159814012</v>
      </c>
    </row>
    <row r="4208" spans="1:7" x14ac:dyDescent="0.25">
      <c r="A4208" s="8">
        <f>IF(ISBLANK('Step 1.4 CNY OAT'!A4208),"-",'Step 1.4 CNY OAT'!A4208)</f>
        <v>43276.291666666664</v>
      </c>
      <c r="B4208" s="26">
        <f t="shared" si="83"/>
        <v>175</v>
      </c>
      <c r="C4208" s="67" cm="1">
        <f t="array" ref="C4208">INDEX('Step 5. Daily Avg Schedule Calc'!$A$2:$D$169,(WEEKDAY(A4208)-1)*24+HOUR(A4208)+1,3)</f>
        <v>1</v>
      </c>
      <c r="D4208" s="67" cm="1">
        <f t="array" ref="D4208">INDEX('Step 5. Daily Avg Schedule Calc'!$A$2:$D$169,(WEEKDAY(A4208)-1)*24+HOUR(A4208)+1,4)</f>
        <v>1</v>
      </c>
      <c r="E4208">
        <f>VLOOKUP(A4208,'Step 1.4 CNY OAT'!$A$1:$B$8761,2)</f>
        <v>69</v>
      </c>
      <c r="F4208" s="11">
        <f ca="1">('Step 3. Regression'!$B$18*E4208^2+'Step 3. Regression'!$C$18*E4208+'Step 3. Regression'!$D$18)*C4208</f>
        <v>5.5873221078953783</v>
      </c>
      <c r="G4208" s="11">
        <f ca="1">('Step 3. Regression'!$G$18*E4208^2+'Step 3. Regression'!$H$18*E4208+'Step 3. Regression'!$I$18)*D4208</f>
        <v>2.7166912159814012</v>
      </c>
    </row>
    <row r="4209" spans="1:7" x14ac:dyDescent="0.25">
      <c r="A4209" s="8">
        <f>IF(ISBLANK('Step 1.4 CNY OAT'!A4209),"-",'Step 1.4 CNY OAT'!A4209)</f>
        <v>43276.333333333336</v>
      </c>
      <c r="B4209" s="26">
        <f t="shared" si="83"/>
        <v>175</v>
      </c>
      <c r="C4209" s="67" cm="1">
        <f t="array" ref="C4209">INDEX('Step 5. Daily Avg Schedule Calc'!$A$2:$D$169,(WEEKDAY(A4209)-1)*24+HOUR(A4209)+1,3)</f>
        <v>1</v>
      </c>
      <c r="D4209" s="67" cm="1">
        <f t="array" ref="D4209">INDEX('Step 5. Daily Avg Schedule Calc'!$A$2:$D$169,(WEEKDAY(A4209)-1)*24+HOUR(A4209)+1,4)</f>
        <v>1</v>
      </c>
      <c r="E4209">
        <f>VLOOKUP(A4209,'Step 1.4 CNY OAT'!$A$1:$B$8761,2)</f>
        <v>71</v>
      </c>
      <c r="F4209" s="11">
        <f ca="1">('Step 3. Regression'!$B$18*E4209^2+'Step 3. Regression'!$C$18*E4209+'Step 3. Regression'!$D$18)*C4209</f>
        <v>5.7050462123004699</v>
      </c>
      <c r="G4209" s="11">
        <f ca="1">('Step 3. Regression'!$G$18*E4209^2+'Step 3. Regression'!$H$18*E4209+'Step 3. Regression'!$I$18)*D4209</f>
        <v>2.7373105858704356</v>
      </c>
    </row>
    <row r="4210" spans="1:7" x14ac:dyDescent="0.25">
      <c r="A4210" s="8">
        <f>IF(ISBLANK('Step 1.4 CNY OAT'!A4210),"-",'Step 1.4 CNY OAT'!A4210)</f>
        <v>43276.375</v>
      </c>
      <c r="B4210" s="26">
        <f t="shared" si="83"/>
        <v>175</v>
      </c>
      <c r="C4210" s="67" cm="1">
        <f t="array" ref="C4210">INDEX('Step 5. Daily Avg Schedule Calc'!$A$2:$D$169,(WEEKDAY(A4210)-1)*24+HOUR(A4210)+1,3)</f>
        <v>1</v>
      </c>
      <c r="D4210" s="67" cm="1">
        <f t="array" ref="D4210">INDEX('Step 5. Daily Avg Schedule Calc'!$A$2:$D$169,(WEEKDAY(A4210)-1)*24+HOUR(A4210)+1,4)</f>
        <v>1</v>
      </c>
      <c r="E4210">
        <f>VLOOKUP(A4210,'Step 1.4 CNY OAT'!$A$1:$B$8761,2)</f>
        <v>73</v>
      </c>
      <c r="F4210" s="11">
        <f ca="1">('Step 3. Regression'!$B$18*E4210^2+'Step 3. Regression'!$C$18*E4210+'Step 3. Regression'!$D$18)*C4210</f>
        <v>5.8421708582892293</v>
      </c>
      <c r="G4210" s="11">
        <f ca="1">('Step 3. Regression'!$G$18*E4210^2+'Step 3. Regression'!$H$18*E4210+'Step 3. Regression'!$I$18)*D4210</f>
        <v>2.7629192583773894</v>
      </c>
    </row>
    <row r="4211" spans="1:7" x14ac:dyDescent="0.25">
      <c r="A4211" s="8">
        <f>IF(ISBLANK('Step 1.4 CNY OAT'!A4211),"-",'Step 1.4 CNY OAT'!A4211)</f>
        <v>43276.416666666664</v>
      </c>
      <c r="B4211" s="26">
        <f t="shared" si="83"/>
        <v>175</v>
      </c>
      <c r="C4211" s="67" cm="1">
        <f t="array" ref="C4211">INDEX('Step 5. Daily Avg Schedule Calc'!$A$2:$D$169,(WEEKDAY(A4211)-1)*24+HOUR(A4211)+1,3)</f>
        <v>1</v>
      </c>
      <c r="D4211" s="67" cm="1">
        <f t="array" ref="D4211">INDEX('Step 5. Daily Avg Schedule Calc'!$A$2:$D$169,(WEEKDAY(A4211)-1)*24+HOUR(A4211)+1,4)</f>
        <v>1</v>
      </c>
      <c r="E4211">
        <f>VLOOKUP(A4211,'Step 1.4 CNY OAT'!$A$1:$B$8761,2)</f>
        <v>75</v>
      </c>
      <c r="F4211" s="11">
        <f ca="1">('Step 3. Regression'!$B$18*E4211^2+'Step 3. Regression'!$C$18*E4211+'Step 3. Regression'!$D$18)*C4211</f>
        <v>5.9986960458616565</v>
      </c>
      <c r="G4211" s="11">
        <f ca="1">('Step 3. Regression'!$G$18*E4211^2+'Step 3. Regression'!$H$18*E4211+'Step 3. Regression'!$I$18)*D4211</f>
        <v>2.7935172335022607</v>
      </c>
    </row>
    <row r="4212" spans="1:7" x14ac:dyDescent="0.25">
      <c r="A4212" s="8">
        <f>IF(ISBLANK('Step 1.4 CNY OAT'!A4212),"-",'Step 1.4 CNY OAT'!A4212)</f>
        <v>43276.458333333336</v>
      </c>
      <c r="B4212" s="26">
        <f t="shared" si="83"/>
        <v>175</v>
      </c>
      <c r="C4212" s="67" cm="1">
        <f t="array" ref="C4212">INDEX('Step 5. Daily Avg Schedule Calc'!$A$2:$D$169,(WEEKDAY(A4212)-1)*24+HOUR(A4212)+1,3)</f>
        <v>1</v>
      </c>
      <c r="D4212" s="67" cm="1">
        <f t="array" ref="D4212">INDEX('Step 5. Daily Avg Schedule Calc'!$A$2:$D$169,(WEEKDAY(A4212)-1)*24+HOUR(A4212)+1,4)</f>
        <v>1</v>
      </c>
      <c r="E4212">
        <f>VLOOKUP(A4212,'Step 1.4 CNY OAT'!$A$1:$B$8761,2)</f>
        <v>77</v>
      </c>
      <c r="F4212" s="11">
        <f ca="1">('Step 3. Regression'!$B$18*E4212^2+'Step 3. Regression'!$C$18*E4212+'Step 3. Regression'!$D$18)*C4212</f>
        <v>6.1746217750177479</v>
      </c>
      <c r="G4212" s="11">
        <f ca="1">('Step 3. Regression'!$G$18*E4212^2+'Step 3. Regression'!$H$18*E4212+'Step 3. Regression'!$I$18)*D4212</f>
        <v>2.8291045112450504</v>
      </c>
    </row>
    <row r="4213" spans="1:7" x14ac:dyDescent="0.25">
      <c r="A4213" s="8">
        <f>IF(ISBLANK('Step 1.4 CNY OAT'!A4213),"-",'Step 1.4 CNY OAT'!A4213)</f>
        <v>43276.5</v>
      </c>
      <c r="B4213" s="26">
        <f t="shared" si="83"/>
        <v>175</v>
      </c>
      <c r="C4213" s="67" cm="1">
        <f t="array" ref="C4213">INDEX('Step 5. Daily Avg Schedule Calc'!$A$2:$D$169,(WEEKDAY(A4213)-1)*24+HOUR(A4213)+1,3)</f>
        <v>1</v>
      </c>
      <c r="D4213" s="67" cm="1">
        <f t="array" ref="D4213">INDEX('Step 5. Daily Avg Schedule Calc'!$A$2:$D$169,(WEEKDAY(A4213)-1)*24+HOUR(A4213)+1,4)</f>
        <v>1</v>
      </c>
      <c r="E4213">
        <f>VLOOKUP(A4213,'Step 1.4 CNY OAT'!$A$1:$B$8761,2)</f>
        <v>77</v>
      </c>
      <c r="F4213" s="11">
        <f ca="1">('Step 3. Regression'!$B$18*E4213^2+'Step 3. Regression'!$C$18*E4213+'Step 3. Regression'!$D$18)*C4213</f>
        <v>6.1746217750177479</v>
      </c>
      <c r="G4213" s="11">
        <f ca="1">('Step 3. Regression'!$G$18*E4213^2+'Step 3. Regression'!$H$18*E4213+'Step 3. Regression'!$I$18)*D4213</f>
        <v>2.8291045112450504</v>
      </c>
    </row>
    <row r="4214" spans="1:7" x14ac:dyDescent="0.25">
      <c r="A4214" s="8">
        <f>IF(ISBLANK('Step 1.4 CNY OAT'!A4214),"-",'Step 1.4 CNY OAT'!A4214)</f>
        <v>43276.541666666664</v>
      </c>
      <c r="B4214" s="26">
        <f t="shared" si="83"/>
        <v>175</v>
      </c>
      <c r="C4214" s="67" cm="1">
        <f t="array" ref="C4214">INDEX('Step 5. Daily Avg Schedule Calc'!$A$2:$D$169,(WEEKDAY(A4214)-1)*24+HOUR(A4214)+1,3)</f>
        <v>1</v>
      </c>
      <c r="D4214" s="67" cm="1">
        <f t="array" ref="D4214">INDEX('Step 5. Daily Avg Schedule Calc'!$A$2:$D$169,(WEEKDAY(A4214)-1)*24+HOUR(A4214)+1,4)</f>
        <v>1</v>
      </c>
      <c r="E4214">
        <f>VLOOKUP(A4214,'Step 1.4 CNY OAT'!$A$1:$B$8761,2)</f>
        <v>79</v>
      </c>
      <c r="F4214" s="11">
        <f ca="1">('Step 3. Regression'!$B$18*E4214^2+'Step 3. Regression'!$C$18*E4214+'Step 3. Regression'!$D$18)*C4214</f>
        <v>6.3699480457575071</v>
      </c>
      <c r="G4214" s="11">
        <f ca="1">('Step 3. Regression'!$G$18*E4214^2+'Step 3. Regression'!$H$18*E4214+'Step 3. Regression'!$I$18)*D4214</f>
        <v>2.8696810916057589</v>
      </c>
    </row>
    <row r="4215" spans="1:7" x14ac:dyDescent="0.25">
      <c r="A4215" s="8">
        <f>IF(ISBLANK('Step 1.4 CNY OAT'!A4215),"-",'Step 1.4 CNY OAT'!A4215)</f>
        <v>43276.583333333336</v>
      </c>
      <c r="B4215" s="26">
        <f t="shared" si="83"/>
        <v>175</v>
      </c>
      <c r="C4215" s="67" cm="1">
        <f t="array" ref="C4215">INDEX('Step 5. Daily Avg Schedule Calc'!$A$2:$D$169,(WEEKDAY(A4215)-1)*24+HOUR(A4215)+1,3)</f>
        <v>1</v>
      </c>
      <c r="D4215" s="67" cm="1">
        <f t="array" ref="D4215">INDEX('Step 5. Daily Avg Schedule Calc'!$A$2:$D$169,(WEEKDAY(A4215)-1)*24+HOUR(A4215)+1,4)</f>
        <v>1</v>
      </c>
      <c r="E4215">
        <f>VLOOKUP(A4215,'Step 1.4 CNY OAT'!$A$1:$B$8761,2)</f>
        <v>78</v>
      </c>
      <c r="F4215" s="11">
        <f ca="1">('Step 3. Regression'!$B$18*E4215^2+'Step 3. Regression'!$C$18*E4215+'Step 3. Regression'!$D$18)*C4215</f>
        <v>6.2698598426896712</v>
      </c>
      <c r="G4215" s="11">
        <f ca="1">('Step 3. Regression'!$G$18*E4215^2+'Step 3. Regression'!$H$18*E4215+'Step 3. Regression'!$I$18)*D4215</f>
        <v>2.8487691385981644</v>
      </c>
    </row>
    <row r="4216" spans="1:7" x14ac:dyDescent="0.25">
      <c r="A4216" s="8">
        <f>IF(ISBLANK('Step 1.4 CNY OAT'!A4216),"-",'Step 1.4 CNY OAT'!A4216)</f>
        <v>43276.625</v>
      </c>
      <c r="B4216" s="26">
        <f t="shared" si="83"/>
        <v>175</v>
      </c>
      <c r="C4216" s="67" cm="1">
        <f t="array" ref="C4216">INDEX('Step 5. Daily Avg Schedule Calc'!$A$2:$D$169,(WEEKDAY(A4216)-1)*24+HOUR(A4216)+1,3)</f>
        <v>1</v>
      </c>
      <c r="D4216" s="67" cm="1">
        <f t="array" ref="D4216">INDEX('Step 5. Daily Avg Schedule Calc'!$A$2:$D$169,(WEEKDAY(A4216)-1)*24+HOUR(A4216)+1,4)</f>
        <v>1</v>
      </c>
      <c r="E4216">
        <f>VLOOKUP(A4216,'Step 1.4 CNY OAT'!$A$1:$B$8761,2)</f>
        <v>81</v>
      </c>
      <c r="F4216" s="11">
        <f ca="1">('Step 3. Regression'!$B$18*E4216^2+'Step 3. Regression'!$C$18*E4216+'Step 3. Regression'!$D$18)*C4216</f>
        <v>6.5846748580809322</v>
      </c>
      <c r="G4216" s="11">
        <f ca="1">('Step 3. Regression'!$G$18*E4216^2+'Step 3. Regression'!$H$18*E4216+'Step 3. Regression'!$I$18)*D4216</f>
        <v>2.9152469745843854</v>
      </c>
    </row>
    <row r="4217" spans="1:7" x14ac:dyDescent="0.25">
      <c r="A4217" s="8">
        <f>IF(ISBLANK('Step 1.4 CNY OAT'!A4217),"-",'Step 1.4 CNY OAT'!A4217)</f>
        <v>43276.666666666664</v>
      </c>
      <c r="B4217" s="26">
        <f t="shared" si="83"/>
        <v>175</v>
      </c>
      <c r="C4217" s="67" cm="1">
        <f t="array" ref="C4217">INDEX('Step 5. Daily Avg Schedule Calc'!$A$2:$D$169,(WEEKDAY(A4217)-1)*24+HOUR(A4217)+1,3)</f>
        <v>1</v>
      </c>
      <c r="D4217" s="67" cm="1">
        <f t="array" ref="D4217">INDEX('Step 5. Daily Avg Schedule Calc'!$A$2:$D$169,(WEEKDAY(A4217)-1)*24+HOUR(A4217)+1,4)</f>
        <v>1</v>
      </c>
      <c r="E4217">
        <f>VLOOKUP(A4217,'Step 1.4 CNY OAT'!$A$1:$B$8761,2)</f>
        <v>81</v>
      </c>
      <c r="F4217" s="11">
        <f ca="1">('Step 3. Regression'!$B$18*E4217^2+'Step 3. Regression'!$C$18*E4217+'Step 3. Regression'!$D$18)*C4217</f>
        <v>6.5846748580809322</v>
      </c>
      <c r="G4217" s="11">
        <f ca="1">('Step 3. Regression'!$G$18*E4217^2+'Step 3. Regression'!$H$18*E4217+'Step 3. Regression'!$I$18)*D4217</f>
        <v>2.9152469745843854</v>
      </c>
    </row>
    <row r="4218" spans="1:7" x14ac:dyDescent="0.25">
      <c r="A4218" s="8">
        <f>IF(ISBLANK('Step 1.4 CNY OAT'!A4218),"-",'Step 1.4 CNY OAT'!A4218)</f>
        <v>43276.708333333336</v>
      </c>
      <c r="B4218" s="26">
        <f t="shared" si="83"/>
        <v>175</v>
      </c>
      <c r="C4218" s="67" cm="1">
        <f t="array" ref="C4218">INDEX('Step 5. Daily Avg Schedule Calc'!$A$2:$D$169,(WEEKDAY(A4218)-1)*24+HOUR(A4218)+1,3)</f>
        <v>1</v>
      </c>
      <c r="D4218" s="67" cm="1">
        <f t="array" ref="D4218">INDEX('Step 5. Daily Avg Schedule Calc'!$A$2:$D$169,(WEEKDAY(A4218)-1)*24+HOUR(A4218)+1,4)</f>
        <v>1</v>
      </c>
      <c r="E4218">
        <f>VLOOKUP(A4218,'Step 1.4 CNY OAT'!$A$1:$B$8761,2)</f>
        <v>81</v>
      </c>
      <c r="F4218" s="11">
        <f ca="1">('Step 3. Regression'!$B$18*E4218^2+'Step 3. Regression'!$C$18*E4218+'Step 3. Regression'!$D$18)*C4218</f>
        <v>6.5846748580809322</v>
      </c>
      <c r="G4218" s="11">
        <f ca="1">('Step 3. Regression'!$G$18*E4218^2+'Step 3. Regression'!$H$18*E4218+'Step 3. Regression'!$I$18)*D4218</f>
        <v>2.9152469745843854</v>
      </c>
    </row>
    <row r="4219" spans="1:7" x14ac:dyDescent="0.25">
      <c r="A4219" s="8">
        <f>IF(ISBLANK('Step 1.4 CNY OAT'!A4219),"-",'Step 1.4 CNY OAT'!A4219)</f>
        <v>43276.75</v>
      </c>
      <c r="B4219" s="26">
        <f t="shared" si="83"/>
        <v>175</v>
      </c>
      <c r="C4219" s="67" cm="1">
        <f t="array" ref="C4219">INDEX('Step 5. Daily Avg Schedule Calc'!$A$2:$D$169,(WEEKDAY(A4219)-1)*24+HOUR(A4219)+1,3)</f>
        <v>1</v>
      </c>
      <c r="D4219" s="67" cm="1">
        <f t="array" ref="D4219">INDEX('Step 5. Daily Avg Schedule Calc'!$A$2:$D$169,(WEEKDAY(A4219)-1)*24+HOUR(A4219)+1,4)</f>
        <v>1</v>
      </c>
      <c r="E4219">
        <f>VLOOKUP(A4219,'Step 1.4 CNY OAT'!$A$1:$B$8761,2)</f>
        <v>81</v>
      </c>
      <c r="F4219" s="11">
        <f ca="1">('Step 3. Regression'!$B$18*E4219^2+'Step 3. Regression'!$C$18*E4219+'Step 3. Regression'!$D$18)*C4219</f>
        <v>6.5846748580809322</v>
      </c>
      <c r="G4219" s="11">
        <f ca="1">('Step 3. Regression'!$G$18*E4219^2+'Step 3. Regression'!$H$18*E4219+'Step 3. Regression'!$I$18)*D4219</f>
        <v>2.9152469745843854</v>
      </c>
    </row>
    <row r="4220" spans="1:7" x14ac:dyDescent="0.25">
      <c r="A4220" s="8">
        <f>IF(ISBLANK('Step 1.4 CNY OAT'!A4220),"-",'Step 1.4 CNY OAT'!A4220)</f>
        <v>43276.791666666664</v>
      </c>
      <c r="B4220" s="26">
        <f t="shared" si="83"/>
        <v>175</v>
      </c>
      <c r="C4220" s="67" cm="1">
        <f t="array" ref="C4220">INDEX('Step 5. Daily Avg Schedule Calc'!$A$2:$D$169,(WEEKDAY(A4220)-1)*24+HOUR(A4220)+1,3)</f>
        <v>1</v>
      </c>
      <c r="D4220" s="67" cm="1">
        <f t="array" ref="D4220">INDEX('Step 5. Daily Avg Schedule Calc'!$A$2:$D$169,(WEEKDAY(A4220)-1)*24+HOUR(A4220)+1,4)</f>
        <v>1</v>
      </c>
      <c r="E4220">
        <f>VLOOKUP(A4220,'Step 1.4 CNY OAT'!$A$1:$B$8761,2)</f>
        <v>79</v>
      </c>
      <c r="F4220" s="11">
        <f ca="1">('Step 3. Regression'!$B$18*E4220^2+'Step 3. Regression'!$C$18*E4220+'Step 3. Regression'!$D$18)*C4220</f>
        <v>6.3699480457575071</v>
      </c>
      <c r="G4220" s="11">
        <f ca="1">('Step 3. Regression'!$G$18*E4220^2+'Step 3. Regression'!$H$18*E4220+'Step 3. Regression'!$I$18)*D4220</f>
        <v>2.8696810916057589</v>
      </c>
    </row>
    <row r="4221" spans="1:7" x14ac:dyDescent="0.25">
      <c r="A4221" s="8">
        <f>IF(ISBLANK('Step 1.4 CNY OAT'!A4221),"-",'Step 1.4 CNY OAT'!A4221)</f>
        <v>43276.833333333336</v>
      </c>
      <c r="B4221" s="26">
        <f t="shared" si="83"/>
        <v>175</v>
      </c>
      <c r="C4221" s="67" cm="1">
        <f t="array" ref="C4221">INDEX('Step 5. Daily Avg Schedule Calc'!$A$2:$D$169,(WEEKDAY(A4221)-1)*24+HOUR(A4221)+1,3)</f>
        <v>1</v>
      </c>
      <c r="D4221" s="67" cm="1">
        <f t="array" ref="D4221">INDEX('Step 5. Daily Avg Schedule Calc'!$A$2:$D$169,(WEEKDAY(A4221)-1)*24+HOUR(A4221)+1,4)</f>
        <v>1</v>
      </c>
      <c r="E4221">
        <f>VLOOKUP(A4221,'Step 1.4 CNY OAT'!$A$1:$B$8761,2)</f>
        <v>79</v>
      </c>
      <c r="F4221" s="11">
        <f ca="1">('Step 3. Regression'!$B$18*E4221^2+'Step 3. Regression'!$C$18*E4221+'Step 3. Regression'!$D$18)*C4221</f>
        <v>6.3699480457575071</v>
      </c>
      <c r="G4221" s="11">
        <f ca="1">('Step 3. Regression'!$G$18*E4221^2+'Step 3. Regression'!$H$18*E4221+'Step 3. Regression'!$I$18)*D4221</f>
        <v>2.8696810916057589</v>
      </c>
    </row>
    <row r="4222" spans="1:7" x14ac:dyDescent="0.25">
      <c r="A4222" s="8">
        <f>IF(ISBLANK('Step 1.4 CNY OAT'!A4222),"-",'Step 1.4 CNY OAT'!A4222)</f>
        <v>43276.875</v>
      </c>
      <c r="B4222" s="26">
        <f t="shared" si="83"/>
        <v>175</v>
      </c>
      <c r="C4222" s="67" cm="1">
        <f t="array" ref="C4222">INDEX('Step 5. Daily Avg Schedule Calc'!$A$2:$D$169,(WEEKDAY(A4222)-1)*24+HOUR(A4222)+1,3)</f>
        <v>1</v>
      </c>
      <c r="D4222" s="67" cm="1">
        <f t="array" ref="D4222">INDEX('Step 5. Daily Avg Schedule Calc'!$A$2:$D$169,(WEEKDAY(A4222)-1)*24+HOUR(A4222)+1,4)</f>
        <v>1</v>
      </c>
      <c r="E4222">
        <f>VLOOKUP(A4222,'Step 1.4 CNY OAT'!$A$1:$B$8761,2)</f>
        <v>77</v>
      </c>
      <c r="F4222" s="11">
        <f ca="1">('Step 3. Regression'!$B$18*E4222^2+'Step 3. Regression'!$C$18*E4222+'Step 3. Regression'!$D$18)*C4222</f>
        <v>6.1746217750177479</v>
      </c>
      <c r="G4222" s="11">
        <f ca="1">('Step 3. Regression'!$G$18*E4222^2+'Step 3. Regression'!$H$18*E4222+'Step 3. Regression'!$I$18)*D4222</f>
        <v>2.8291045112450504</v>
      </c>
    </row>
    <row r="4223" spans="1:7" x14ac:dyDescent="0.25">
      <c r="A4223" s="8">
        <f>IF(ISBLANK('Step 1.4 CNY OAT'!A4223),"-",'Step 1.4 CNY OAT'!A4223)</f>
        <v>43276.916666666664</v>
      </c>
      <c r="B4223" s="26">
        <f t="shared" si="83"/>
        <v>175</v>
      </c>
      <c r="C4223" s="67" cm="1">
        <f t="array" ref="C4223">INDEX('Step 5. Daily Avg Schedule Calc'!$A$2:$D$169,(WEEKDAY(A4223)-1)*24+HOUR(A4223)+1,3)</f>
        <v>1</v>
      </c>
      <c r="D4223" s="67" cm="1">
        <f t="array" ref="D4223">INDEX('Step 5. Daily Avg Schedule Calc'!$A$2:$D$169,(WEEKDAY(A4223)-1)*24+HOUR(A4223)+1,4)</f>
        <v>1</v>
      </c>
      <c r="E4223">
        <f>VLOOKUP(A4223,'Step 1.4 CNY OAT'!$A$1:$B$8761,2)</f>
        <v>73</v>
      </c>
      <c r="F4223" s="11">
        <f ca="1">('Step 3. Regression'!$B$18*E4223^2+'Step 3. Regression'!$C$18*E4223+'Step 3. Regression'!$D$18)*C4223</f>
        <v>5.8421708582892293</v>
      </c>
      <c r="G4223" s="11">
        <f ca="1">('Step 3. Regression'!$G$18*E4223^2+'Step 3. Regression'!$H$18*E4223+'Step 3. Regression'!$I$18)*D4223</f>
        <v>2.7629192583773894</v>
      </c>
    </row>
    <row r="4224" spans="1:7" x14ac:dyDescent="0.25">
      <c r="A4224" s="8">
        <f>IF(ISBLANK('Step 1.4 CNY OAT'!A4224),"-",'Step 1.4 CNY OAT'!A4224)</f>
        <v>43276.958333333336</v>
      </c>
      <c r="B4224" s="26">
        <f t="shared" si="83"/>
        <v>175</v>
      </c>
      <c r="C4224" s="67" cm="1">
        <f t="array" ref="C4224">INDEX('Step 5. Daily Avg Schedule Calc'!$A$2:$D$169,(WEEKDAY(A4224)-1)*24+HOUR(A4224)+1,3)</f>
        <v>1</v>
      </c>
      <c r="D4224" s="67" cm="1">
        <f t="array" ref="D4224">INDEX('Step 5. Daily Avg Schedule Calc'!$A$2:$D$169,(WEEKDAY(A4224)-1)*24+HOUR(A4224)+1,4)</f>
        <v>1</v>
      </c>
      <c r="E4224">
        <f>VLOOKUP(A4224,'Step 1.4 CNY OAT'!$A$1:$B$8761,2)</f>
        <v>74</v>
      </c>
      <c r="F4224" s="11">
        <f ca="1">('Step 3. Regression'!$B$18*E4224^2+'Step 3. Regression'!$C$18*E4224+'Step 3. Regression'!$D$18)*C4224</f>
        <v>5.9180083843774867</v>
      </c>
      <c r="G4224" s="11">
        <f ca="1">('Step 3. Regression'!$G$18*E4224^2+'Step 3. Regression'!$H$18*E4224+'Step 3. Regression'!$I$18)*D4224</f>
        <v>2.7775945831125854</v>
      </c>
    </row>
    <row r="4225" spans="1:7" x14ac:dyDescent="0.25">
      <c r="A4225" s="8">
        <f>IF(ISBLANK('Step 1.4 CNY OAT'!A4225),"-",'Step 1.4 CNY OAT'!A4225)</f>
        <v>43277</v>
      </c>
      <c r="B4225" s="26">
        <f t="shared" si="83"/>
        <v>176</v>
      </c>
      <c r="C4225" s="67" cm="1">
        <f t="array" ref="C4225">INDEX('Step 5. Daily Avg Schedule Calc'!$A$2:$D$169,(WEEKDAY(A4225)-1)*24+HOUR(A4225)+1,3)</f>
        <v>1</v>
      </c>
      <c r="D4225" s="67" cm="1">
        <f t="array" ref="D4225">INDEX('Step 5. Daily Avg Schedule Calc'!$A$2:$D$169,(WEEKDAY(A4225)-1)*24+HOUR(A4225)+1,4)</f>
        <v>1</v>
      </c>
      <c r="E4225">
        <f>VLOOKUP(A4225,'Step 1.4 CNY OAT'!$A$1:$B$8761,2)</f>
        <v>72</v>
      </c>
      <c r="F4225" s="11">
        <f ca="1">('Step 3. Regression'!$B$18*E4225^2+'Step 3. Regression'!$C$18*E4225+'Step 3. Regression'!$D$18)*C4225</f>
        <v>5.7711834675968934</v>
      </c>
      <c r="G4225" s="11">
        <f ca="1">('Step 3. Regression'!$G$18*E4225^2+'Step 3. Regression'!$H$18*E4225+'Step 3. Regression'!$I$18)*D4225</f>
        <v>2.7494912592966725</v>
      </c>
    </row>
    <row r="4226" spans="1:7" x14ac:dyDescent="0.25">
      <c r="A4226" s="8">
        <f>IF(ISBLANK('Step 1.4 CNY OAT'!A4226),"-",'Step 1.4 CNY OAT'!A4226)</f>
        <v>43277.041666666664</v>
      </c>
      <c r="B4226" s="26">
        <f t="shared" si="83"/>
        <v>176</v>
      </c>
      <c r="C4226" s="67" cm="1">
        <f t="array" ref="C4226">INDEX('Step 5. Daily Avg Schedule Calc'!$A$2:$D$169,(WEEKDAY(A4226)-1)*24+HOUR(A4226)+1,3)</f>
        <v>1</v>
      </c>
      <c r="D4226" s="67" cm="1">
        <f t="array" ref="D4226">INDEX('Step 5. Daily Avg Schedule Calc'!$A$2:$D$169,(WEEKDAY(A4226)-1)*24+HOUR(A4226)+1,4)</f>
        <v>1</v>
      </c>
      <c r="E4226">
        <f>VLOOKUP(A4226,'Step 1.4 CNY OAT'!$A$1:$B$8761,2)</f>
        <v>71</v>
      </c>
      <c r="F4226" s="11">
        <f ca="1">('Step 3. Regression'!$B$18*E4226^2+'Step 3. Regression'!$C$18*E4226+'Step 3. Regression'!$D$18)*C4226</f>
        <v>5.7050462123004699</v>
      </c>
      <c r="G4226" s="11">
        <f ca="1">('Step 3. Regression'!$G$18*E4226^2+'Step 3. Regression'!$H$18*E4226+'Step 3. Regression'!$I$18)*D4226</f>
        <v>2.7373105858704356</v>
      </c>
    </row>
    <row r="4227" spans="1:7" x14ac:dyDescent="0.25">
      <c r="A4227" s="8">
        <f>IF(ISBLANK('Step 1.4 CNY OAT'!A4227),"-",'Step 1.4 CNY OAT'!A4227)</f>
        <v>43277.083333333336</v>
      </c>
      <c r="B4227" s="26">
        <f t="shared" ref="B4227:B4290" si="84">_xlfn.DAYS(A4227,$A$2)</f>
        <v>176</v>
      </c>
      <c r="C4227" s="67" cm="1">
        <f t="array" ref="C4227">INDEX('Step 5. Daily Avg Schedule Calc'!$A$2:$D$169,(WEEKDAY(A4227)-1)*24+HOUR(A4227)+1,3)</f>
        <v>1</v>
      </c>
      <c r="D4227" s="67" cm="1">
        <f t="array" ref="D4227">INDEX('Step 5. Daily Avg Schedule Calc'!$A$2:$D$169,(WEEKDAY(A4227)-1)*24+HOUR(A4227)+1,4)</f>
        <v>1</v>
      </c>
      <c r="E4227">
        <f>VLOOKUP(A4227,'Step 1.4 CNY OAT'!$A$1:$B$8761,2)</f>
        <v>69</v>
      </c>
      <c r="F4227" s="11">
        <f ca="1">('Step 3. Regression'!$B$18*E4227^2+'Step 3. Regression'!$C$18*E4227+'Step 3. Regression'!$D$18)*C4227</f>
        <v>5.5873221078953783</v>
      </c>
      <c r="G4227" s="11">
        <f ca="1">('Step 3. Regression'!$G$18*E4227^2+'Step 3. Regression'!$H$18*E4227+'Step 3. Regression'!$I$18)*D4227</f>
        <v>2.7166912159814012</v>
      </c>
    </row>
    <row r="4228" spans="1:7" x14ac:dyDescent="0.25">
      <c r="A4228" s="8">
        <f>IF(ISBLANK('Step 1.4 CNY OAT'!A4228),"-",'Step 1.4 CNY OAT'!A4228)</f>
        <v>43277.125</v>
      </c>
      <c r="B4228" s="26">
        <f t="shared" si="84"/>
        <v>176</v>
      </c>
      <c r="C4228" s="67" cm="1">
        <f t="array" ref="C4228">INDEX('Step 5. Daily Avg Schedule Calc'!$A$2:$D$169,(WEEKDAY(A4228)-1)*24+HOUR(A4228)+1,3)</f>
        <v>1</v>
      </c>
      <c r="D4228" s="67" cm="1">
        <f t="array" ref="D4228">INDEX('Step 5. Daily Avg Schedule Calc'!$A$2:$D$169,(WEEKDAY(A4228)-1)*24+HOUR(A4228)+1,4)</f>
        <v>1</v>
      </c>
      <c r="E4228">
        <f>VLOOKUP(A4228,'Step 1.4 CNY OAT'!$A$1:$B$8761,2)</f>
        <v>68</v>
      </c>
      <c r="F4228" s="11">
        <f ca="1">('Step 3. Regression'!$B$18*E4228^2+'Step 3. Regression'!$C$18*E4228+'Step 3. Regression'!$D$18)*C4228</f>
        <v>5.5357352587867084</v>
      </c>
      <c r="G4228" s="11">
        <f ca="1">('Step 3. Regression'!$G$18*E4228^2+'Step 3. Regression'!$H$18*E4228+'Step 3. Regression'!$I$18)*D4228</f>
        <v>2.7082525195186036</v>
      </c>
    </row>
    <row r="4229" spans="1:7" x14ac:dyDescent="0.25">
      <c r="A4229" s="8">
        <f>IF(ISBLANK('Step 1.4 CNY OAT'!A4229),"-",'Step 1.4 CNY OAT'!A4229)</f>
        <v>43277.166666666664</v>
      </c>
      <c r="B4229" s="26">
        <f t="shared" si="84"/>
        <v>176</v>
      </c>
      <c r="C4229" s="67" cm="1">
        <f t="array" ref="C4229">INDEX('Step 5. Daily Avg Schedule Calc'!$A$2:$D$169,(WEEKDAY(A4229)-1)*24+HOUR(A4229)+1,3)</f>
        <v>1</v>
      </c>
      <c r="D4229" s="67" cm="1">
        <f t="array" ref="D4229">INDEX('Step 5. Daily Avg Schedule Calc'!$A$2:$D$169,(WEEKDAY(A4229)-1)*24+HOUR(A4229)+1,4)</f>
        <v>1</v>
      </c>
      <c r="E4229">
        <f>VLOOKUP(A4229,'Step 1.4 CNY OAT'!$A$1:$B$8761,2)</f>
        <v>66</v>
      </c>
      <c r="F4229" s="11">
        <f ca="1">('Step 3. Regression'!$B$18*E4229^2+'Step 3. Regression'!$C$18*E4229+'Step 3. Regression'!$D$18)*C4229</f>
        <v>5.4471119667571148</v>
      </c>
      <c r="G4229" s="11">
        <f ca="1">('Step 3. Regression'!$G$18*E4229^2+'Step 3. Regression'!$H$18*E4229+'Step 3. Regression'!$I$18)*D4229</f>
        <v>2.6951171035564454</v>
      </c>
    </row>
    <row r="4230" spans="1:7" x14ac:dyDescent="0.25">
      <c r="A4230" s="8">
        <f>IF(ISBLANK('Step 1.4 CNY OAT'!A4230),"-",'Step 1.4 CNY OAT'!A4230)</f>
        <v>43277.208333333336</v>
      </c>
      <c r="B4230" s="26">
        <f t="shared" si="84"/>
        <v>176</v>
      </c>
      <c r="C4230" s="67" cm="1">
        <f t="array" ref="C4230">INDEX('Step 5. Daily Avg Schedule Calc'!$A$2:$D$169,(WEEKDAY(A4230)-1)*24+HOUR(A4230)+1,3)</f>
        <v>1</v>
      </c>
      <c r="D4230" s="67" cm="1">
        <f t="array" ref="D4230">INDEX('Step 5. Daily Avg Schedule Calc'!$A$2:$D$169,(WEEKDAY(A4230)-1)*24+HOUR(A4230)+1,4)</f>
        <v>1</v>
      </c>
      <c r="E4230">
        <f>VLOOKUP(A4230,'Step 1.4 CNY OAT'!$A$1:$B$8761,2)</f>
        <v>64</v>
      </c>
      <c r="F4230" s="11">
        <f ca="1">('Step 3. Regression'!$B$18*E4230^2+'Step 3. Regression'!$C$18*E4230+'Step 3. Regression'!$D$18)*C4230</f>
        <v>5.3778892163111873</v>
      </c>
      <c r="G4230" s="11">
        <f ca="1">('Step 3. Regression'!$G$18*E4230^2+'Step 3. Regression'!$H$18*E4230+'Step 3. Regression'!$I$18)*D4230</f>
        <v>2.686970990212207</v>
      </c>
    </row>
    <row r="4231" spans="1:7" x14ac:dyDescent="0.25">
      <c r="A4231" s="8">
        <f>IF(ISBLANK('Step 1.4 CNY OAT'!A4231),"-",'Step 1.4 CNY OAT'!A4231)</f>
        <v>43277.25</v>
      </c>
      <c r="B4231" s="26">
        <f t="shared" si="84"/>
        <v>176</v>
      </c>
      <c r="C4231" s="67" cm="1">
        <f t="array" ref="C4231">INDEX('Step 5. Daily Avg Schedule Calc'!$A$2:$D$169,(WEEKDAY(A4231)-1)*24+HOUR(A4231)+1,3)</f>
        <v>1</v>
      </c>
      <c r="D4231" s="67" cm="1">
        <f t="array" ref="D4231">INDEX('Step 5. Daily Avg Schedule Calc'!$A$2:$D$169,(WEEKDAY(A4231)-1)*24+HOUR(A4231)+1,4)</f>
        <v>1</v>
      </c>
      <c r="E4231">
        <f>VLOOKUP(A4231,'Step 1.4 CNY OAT'!$A$1:$B$8761,2)</f>
        <v>64</v>
      </c>
      <c r="F4231" s="11">
        <f ca="1">('Step 3. Regression'!$B$18*E4231^2+'Step 3. Regression'!$C$18*E4231+'Step 3. Regression'!$D$18)*C4231</f>
        <v>5.3778892163111873</v>
      </c>
      <c r="G4231" s="11">
        <f ca="1">('Step 3. Regression'!$G$18*E4231^2+'Step 3. Regression'!$H$18*E4231+'Step 3. Regression'!$I$18)*D4231</f>
        <v>2.686970990212207</v>
      </c>
    </row>
    <row r="4232" spans="1:7" x14ac:dyDescent="0.25">
      <c r="A4232" s="8">
        <f>IF(ISBLANK('Step 1.4 CNY OAT'!A4232),"-",'Step 1.4 CNY OAT'!A4232)</f>
        <v>43277.291666666664</v>
      </c>
      <c r="B4232" s="26">
        <f t="shared" si="84"/>
        <v>176</v>
      </c>
      <c r="C4232" s="67" cm="1">
        <f t="array" ref="C4232">INDEX('Step 5. Daily Avg Schedule Calc'!$A$2:$D$169,(WEEKDAY(A4232)-1)*24+HOUR(A4232)+1,3)</f>
        <v>1</v>
      </c>
      <c r="D4232" s="67" cm="1">
        <f t="array" ref="D4232">INDEX('Step 5. Daily Avg Schedule Calc'!$A$2:$D$169,(WEEKDAY(A4232)-1)*24+HOUR(A4232)+1,4)</f>
        <v>1</v>
      </c>
      <c r="E4232">
        <f>VLOOKUP(A4232,'Step 1.4 CNY OAT'!$A$1:$B$8761,2)</f>
        <v>64</v>
      </c>
      <c r="F4232" s="11">
        <f ca="1">('Step 3. Regression'!$B$18*E4232^2+'Step 3. Regression'!$C$18*E4232+'Step 3. Regression'!$D$18)*C4232</f>
        <v>5.3778892163111873</v>
      </c>
      <c r="G4232" s="11">
        <f ca="1">('Step 3. Regression'!$G$18*E4232^2+'Step 3. Regression'!$H$18*E4232+'Step 3. Regression'!$I$18)*D4232</f>
        <v>2.686970990212207</v>
      </c>
    </row>
    <row r="4233" spans="1:7" x14ac:dyDescent="0.25">
      <c r="A4233" s="8">
        <f>IF(ISBLANK('Step 1.4 CNY OAT'!A4233),"-",'Step 1.4 CNY OAT'!A4233)</f>
        <v>43277.333333333336</v>
      </c>
      <c r="B4233" s="26">
        <f t="shared" si="84"/>
        <v>176</v>
      </c>
      <c r="C4233" s="67" cm="1">
        <f t="array" ref="C4233">INDEX('Step 5. Daily Avg Schedule Calc'!$A$2:$D$169,(WEEKDAY(A4233)-1)*24+HOUR(A4233)+1,3)</f>
        <v>1</v>
      </c>
      <c r="D4233" s="67" cm="1">
        <f t="array" ref="D4233">INDEX('Step 5. Daily Avg Schedule Calc'!$A$2:$D$169,(WEEKDAY(A4233)-1)*24+HOUR(A4233)+1,4)</f>
        <v>1</v>
      </c>
      <c r="E4233">
        <f>VLOOKUP(A4233,'Step 1.4 CNY OAT'!$A$1:$B$8761,2)</f>
        <v>66</v>
      </c>
      <c r="F4233" s="11">
        <f ca="1">('Step 3. Regression'!$B$18*E4233^2+'Step 3. Regression'!$C$18*E4233+'Step 3. Regression'!$D$18)*C4233</f>
        <v>5.4471119667571148</v>
      </c>
      <c r="G4233" s="11">
        <f ca="1">('Step 3. Regression'!$G$18*E4233^2+'Step 3. Regression'!$H$18*E4233+'Step 3. Regression'!$I$18)*D4233</f>
        <v>2.6951171035564454</v>
      </c>
    </row>
    <row r="4234" spans="1:7" x14ac:dyDescent="0.25">
      <c r="A4234" s="8">
        <f>IF(ISBLANK('Step 1.4 CNY OAT'!A4234),"-",'Step 1.4 CNY OAT'!A4234)</f>
        <v>43277.375</v>
      </c>
      <c r="B4234" s="26">
        <f t="shared" si="84"/>
        <v>176</v>
      </c>
      <c r="C4234" s="67" cm="1">
        <f t="array" ref="C4234">INDEX('Step 5. Daily Avg Schedule Calc'!$A$2:$D$169,(WEEKDAY(A4234)-1)*24+HOUR(A4234)+1,3)</f>
        <v>1</v>
      </c>
      <c r="D4234" s="67" cm="1">
        <f t="array" ref="D4234">INDEX('Step 5. Daily Avg Schedule Calc'!$A$2:$D$169,(WEEKDAY(A4234)-1)*24+HOUR(A4234)+1,4)</f>
        <v>1</v>
      </c>
      <c r="E4234">
        <f>VLOOKUP(A4234,'Step 1.4 CNY OAT'!$A$1:$B$8761,2)</f>
        <v>66</v>
      </c>
      <c r="F4234" s="11">
        <f ca="1">('Step 3. Regression'!$B$18*E4234^2+'Step 3. Regression'!$C$18*E4234+'Step 3. Regression'!$D$18)*C4234</f>
        <v>5.4471119667571148</v>
      </c>
      <c r="G4234" s="11">
        <f ca="1">('Step 3. Regression'!$G$18*E4234^2+'Step 3. Regression'!$H$18*E4234+'Step 3. Regression'!$I$18)*D4234</f>
        <v>2.6951171035564454</v>
      </c>
    </row>
    <row r="4235" spans="1:7" x14ac:dyDescent="0.25">
      <c r="A4235" s="8">
        <f>IF(ISBLANK('Step 1.4 CNY OAT'!A4235),"-",'Step 1.4 CNY OAT'!A4235)</f>
        <v>43277.416666666664</v>
      </c>
      <c r="B4235" s="26">
        <f t="shared" si="84"/>
        <v>176</v>
      </c>
      <c r="C4235" s="67" cm="1">
        <f t="array" ref="C4235">INDEX('Step 5. Daily Avg Schedule Calc'!$A$2:$D$169,(WEEKDAY(A4235)-1)*24+HOUR(A4235)+1,3)</f>
        <v>1</v>
      </c>
      <c r="D4235" s="67" cm="1">
        <f t="array" ref="D4235">INDEX('Step 5. Daily Avg Schedule Calc'!$A$2:$D$169,(WEEKDAY(A4235)-1)*24+HOUR(A4235)+1,4)</f>
        <v>1</v>
      </c>
      <c r="E4235">
        <f>VLOOKUP(A4235,'Step 1.4 CNY OAT'!$A$1:$B$8761,2)</f>
        <v>70</v>
      </c>
      <c r="F4235" s="11">
        <f ca="1">('Step 3. Regression'!$B$18*E4235^2+'Step 3. Regression'!$C$18*E4235+'Step 3. Regression'!$D$18)*C4235</f>
        <v>5.6437590923999679</v>
      </c>
      <c r="G4235" s="11">
        <f ca="1">('Step 3. Regression'!$G$18*E4235^2+'Step 3. Regression'!$H$18*E4235+'Step 3. Regression'!$I$18)*D4235</f>
        <v>2.7263772380986788</v>
      </c>
    </row>
    <row r="4236" spans="1:7" x14ac:dyDescent="0.25">
      <c r="A4236" s="8">
        <f>IF(ISBLANK('Step 1.4 CNY OAT'!A4236),"-",'Step 1.4 CNY OAT'!A4236)</f>
        <v>43277.458333333336</v>
      </c>
      <c r="B4236" s="26">
        <f t="shared" si="84"/>
        <v>176</v>
      </c>
      <c r="C4236" s="67" cm="1">
        <f t="array" ref="C4236">INDEX('Step 5. Daily Avg Schedule Calc'!$A$2:$D$169,(WEEKDAY(A4236)-1)*24+HOUR(A4236)+1,3)</f>
        <v>1</v>
      </c>
      <c r="D4236" s="67" cm="1">
        <f t="array" ref="D4236">INDEX('Step 5. Daily Avg Schedule Calc'!$A$2:$D$169,(WEEKDAY(A4236)-1)*24+HOUR(A4236)+1,4)</f>
        <v>1</v>
      </c>
      <c r="E4236">
        <f>VLOOKUP(A4236,'Step 1.4 CNY OAT'!$A$1:$B$8761,2)</f>
        <v>72</v>
      </c>
      <c r="F4236" s="11">
        <f ca="1">('Step 3. Regression'!$B$18*E4236^2+'Step 3. Regression'!$C$18*E4236+'Step 3. Regression'!$D$18)*C4236</f>
        <v>5.7711834675968934</v>
      </c>
      <c r="G4236" s="11">
        <f ca="1">('Step 3. Regression'!$G$18*E4236^2+'Step 3. Regression'!$H$18*E4236+'Step 3. Regression'!$I$18)*D4236</f>
        <v>2.7494912592966725</v>
      </c>
    </row>
    <row r="4237" spans="1:7" x14ac:dyDescent="0.25">
      <c r="A4237" s="8">
        <f>IF(ISBLANK('Step 1.4 CNY OAT'!A4237),"-",'Step 1.4 CNY OAT'!A4237)</f>
        <v>43277.5</v>
      </c>
      <c r="B4237" s="26">
        <f t="shared" si="84"/>
        <v>176</v>
      </c>
      <c r="C4237" s="67" cm="1">
        <f t="array" ref="C4237">INDEX('Step 5. Daily Avg Schedule Calc'!$A$2:$D$169,(WEEKDAY(A4237)-1)*24+HOUR(A4237)+1,3)</f>
        <v>1</v>
      </c>
      <c r="D4237" s="67" cm="1">
        <f t="array" ref="D4237">INDEX('Step 5. Daily Avg Schedule Calc'!$A$2:$D$169,(WEEKDAY(A4237)-1)*24+HOUR(A4237)+1,4)</f>
        <v>1</v>
      </c>
      <c r="E4237">
        <f>VLOOKUP(A4237,'Step 1.4 CNY OAT'!$A$1:$B$8761,2)</f>
        <v>75</v>
      </c>
      <c r="F4237" s="11">
        <f ca="1">('Step 3. Regression'!$B$18*E4237^2+'Step 3. Regression'!$C$18*E4237+'Step 3. Regression'!$D$18)*C4237</f>
        <v>5.9986960458616565</v>
      </c>
      <c r="G4237" s="11">
        <f ca="1">('Step 3. Regression'!$G$18*E4237^2+'Step 3. Regression'!$H$18*E4237+'Step 3. Regression'!$I$18)*D4237</f>
        <v>2.7935172335022607</v>
      </c>
    </row>
    <row r="4238" spans="1:7" x14ac:dyDescent="0.25">
      <c r="A4238" s="8">
        <f>IF(ISBLANK('Step 1.4 CNY OAT'!A4238),"-",'Step 1.4 CNY OAT'!A4238)</f>
        <v>43277.541666666664</v>
      </c>
      <c r="B4238" s="26">
        <f t="shared" si="84"/>
        <v>176</v>
      </c>
      <c r="C4238" s="67" cm="1">
        <f t="array" ref="C4238">INDEX('Step 5. Daily Avg Schedule Calc'!$A$2:$D$169,(WEEKDAY(A4238)-1)*24+HOUR(A4238)+1,3)</f>
        <v>1</v>
      </c>
      <c r="D4238" s="67" cm="1">
        <f t="array" ref="D4238">INDEX('Step 5. Daily Avg Schedule Calc'!$A$2:$D$169,(WEEKDAY(A4238)-1)*24+HOUR(A4238)+1,4)</f>
        <v>1</v>
      </c>
      <c r="E4238">
        <f>VLOOKUP(A4238,'Step 1.4 CNY OAT'!$A$1:$B$8761,2)</f>
        <v>75</v>
      </c>
      <c r="F4238" s="11">
        <f ca="1">('Step 3. Regression'!$B$18*E4238^2+'Step 3. Regression'!$C$18*E4238+'Step 3. Regression'!$D$18)*C4238</f>
        <v>5.9986960458616565</v>
      </c>
      <c r="G4238" s="11">
        <f ca="1">('Step 3. Regression'!$G$18*E4238^2+'Step 3. Regression'!$H$18*E4238+'Step 3. Regression'!$I$18)*D4238</f>
        <v>2.7935172335022607</v>
      </c>
    </row>
    <row r="4239" spans="1:7" x14ac:dyDescent="0.25">
      <c r="A4239" s="8">
        <f>IF(ISBLANK('Step 1.4 CNY OAT'!A4239),"-",'Step 1.4 CNY OAT'!A4239)</f>
        <v>43277.583333333336</v>
      </c>
      <c r="B4239" s="26">
        <f t="shared" si="84"/>
        <v>176</v>
      </c>
      <c r="C4239" s="67" cm="1">
        <f t="array" ref="C4239">INDEX('Step 5. Daily Avg Schedule Calc'!$A$2:$D$169,(WEEKDAY(A4239)-1)*24+HOUR(A4239)+1,3)</f>
        <v>1</v>
      </c>
      <c r="D4239" s="67" cm="1">
        <f t="array" ref="D4239">INDEX('Step 5. Daily Avg Schedule Calc'!$A$2:$D$169,(WEEKDAY(A4239)-1)*24+HOUR(A4239)+1,4)</f>
        <v>1</v>
      </c>
      <c r="E4239">
        <f>VLOOKUP(A4239,'Step 1.4 CNY OAT'!$A$1:$B$8761,2)</f>
        <v>75</v>
      </c>
      <c r="F4239" s="11">
        <f ca="1">('Step 3. Regression'!$B$18*E4239^2+'Step 3. Regression'!$C$18*E4239+'Step 3. Regression'!$D$18)*C4239</f>
        <v>5.9986960458616565</v>
      </c>
      <c r="G4239" s="11">
        <f ca="1">('Step 3. Regression'!$G$18*E4239^2+'Step 3. Regression'!$H$18*E4239+'Step 3. Regression'!$I$18)*D4239</f>
        <v>2.7935172335022607</v>
      </c>
    </row>
    <row r="4240" spans="1:7" x14ac:dyDescent="0.25">
      <c r="A4240" s="8">
        <f>IF(ISBLANK('Step 1.4 CNY OAT'!A4240),"-",'Step 1.4 CNY OAT'!A4240)</f>
        <v>43277.625</v>
      </c>
      <c r="B4240" s="26">
        <f t="shared" si="84"/>
        <v>176</v>
      </c>
      <c r="C4240" s="67" cm="1">
        <f t="array" ref="C4240">INDEX('Step 5. Daily Avg Schedule Calc'!$A$2:$D$169,(WEEKDAY(A4240)-1)*24+HOUR(A4240)+1,3)</f>
        <v>1</v>
      </c>
      <c r="D4240" s="67" cm="1">
        <f t="array" ref="D4240">INDEX('Step 5. Daily Avg Schedule Calc'!$A$2:$D$169,(WEEKDAY(A4240)-1)*24+HOUR(A4240)+1,4)</f>
        <v>1</v>
      </c>
      <c r="E4240">
        <f>VLOOKUP(A4240,'Step 1.4 CNY OAT'!$A$1:$B$8761,2)</f>
        <v>75</v>
      </c>
      <c r="F4240" s="11">
        <f ca="1">('Step 3. Regression'!$B$18*E4240^2+'Step 3. Regression'!$C$18*E4240+'Step 3. Regression'!$D$18)*C4240</f>
        <v>5.9986960458616565</v>
      </c>
      <c r="G4240" s="11">
        <f ca="1">('Step 3. Regression'!$G$18*E4240^2+'Step 3. Regression'!$H$18*E4240+'Step 3. Regression'!$I$18)*D4240</f>
        <v>2.7935172335022607</v>
      </c>
    </row>
    <row r="4241" spans="1:7" x14ac:dyDescent="0.25">
      <c r="A4241" s="8">
        <f>IF(ISBLANK('Step 1.4 CNY OAT'!A4241),"-",'Step 1.4 CNY OAT'!A4241)</f>
        <v>43277.666666666664</v>
      </c>
      <c r="B4241" s="26">
        <f t="shared" si="84"/>
        <v>176</v>
      </c>
      <c r="C4241" s="67" cm="1">
        <f t="array" ref="C4241">INDEX('Step 5. Daily Avg Schedule Calc'!$A$2:$D$169,(WEEKDAY(A4241)-1)*24+HOUR(A4241)+1,3)</f>
        <v>1</v>
      </c>
      <c r="D4241" s="67" cm="1">
        <f t="array" ref="D4241">INDEX('Step 5. Daily Avg Schedule Calc'!$A$2:$D$169,(WEEKDAY(A4241)-1)*24+HOUR(A4241)+1,4)</f>
        <v>1</v>
      </c>
      <c r="E4241">
        <f>VLOOKUP(A4241,'Step 1.4 CNY OAT'!$A$1:$B$8761,2)</f>
        <v>75</v>
      </c>
      <c r="F4241" s="11">
        <f ca="1">('Step 3. Regression'!$B$18*E4241^2+'Step 3. Regression'!$C$18*E4241+'Step 3. Regression'!$D$18)*C4241</f>
        <v>5.9986960458616565</v>
      </c>
      <c r="G4241" s="11">
        <f ca="1">('Step 3. Regression'!$G$18*E4241^2+'Step 3. Regression'!$H$18*E4241+'Step 3. Regression'!$I$18)*D4241</f>
        <v>2.7935172335022607</v>
      </c>
    </row>
    <row r="4242" spans="1:7" x14ac:dyDescent="0.25">
      <c r="A4242" s="8">
        <f>IF(ISBLANK('Step 1.4 CNY OAT'!A4242),"-",'Step 1.4 CNY OAT'!A4242)</f>
        <v>43277.708333333336</v>
      </c>
      <c r="B4242" s="26">
        <f t="shared" si="84"/>
        <v>176</v>
      </c>
      <c r="C4242" s="67" cm="1">
        <f t="array" ref="C4242">INDEX('Step 5. Daily Avg Schedule Calc'!$A$2:$D$169,(WEEKDAY(A4242)-1)*24+HOUR(A4242)+1,3)</f>
        <v>1</v>
      </c>
      <c r="D4242" s="67" cm="1">
        <f t="array" ref="D4242">INDEX('Step 5. Daily Avg Schedule Calc'!$A$2:$D$169,(WEEKDAY(A4242)-1)*24+HOUR(A4242)+1,4)</f>
        <v>1</v>
      </c>
      <c r="E4242">
        <f>VLOOKUP(A4242,'Step 1.4 CNY OAT'!$A$1:$B$8761,2)</f>
        <v>75</v>
      </c>
      <c r="F4242" s="11">
        <f ca="1">('Step 3. Regression'!$B$18*E4242^2+'Step 3. Regression'!$C$18*E4242+'Step 3. Regression'!$D$18)*C4242</f>
        <v>5.9986960458616565</v>
      </c>
      <c r="G4242" s="11">
        <f ca="1">('Step 3. Regression'!$G$18*E4242^2+'Step 3. Regression'!$H$18*E4242+'Step 3. Regression'!$I$18)*D4242</f>
        <v>2.7935172335022607</v>
      </c>
    </row>
    <row r="4243" spans="1:7" x14ac:dyDescent="0.25">
      <c r="A4243" s="8">
        <f>IF(ISBLANK('Step 1.4 CNY OAT'!A4243),"-",'Step 1.4 CNY OAT'!A4243)</f>
        <v>43277.75</v>
      </c>
      <c r="B4243" s="26">
        <f t="shared" si="84"/>
        <v>176</v>
      </c>
      <c r="C4243" s="67" cm="1">
        <f t="array" ref="C4243">INDEX('Step 5. Daily Avg Schedule Calc'!$A$2:$D$169,(WEEKDAY(A4243)-1)*24+HOUR(A4243)+1,3)</f>
        <v>1</v>
      </c>
      <c r="D4243" s="67" cm="1">
        <f t="array" ref="D4243">INDEX('Step 5. Daily Avg Schedule Calc'!$A$2:$D$169,(WEEKDAY(A4243)-1)*24+HOUR(A4243)+1,4)</f>
        <v>1</v>
      </c>
      <c r="E4243">
        <f>VLOOKUP(A4243,'Step 1.4 CNY OAT'!$A$1:$B$8761,2)</f>
        <v>73</v>
      </c>
      <c r="F4243" s="11">
        <f ca="1">('Step 3. Regression'!$B$18*E4243^2+'Step 3. Regression'!$C$18*E4243+'Step 3. Regression'!$D$18)*C4243</f>
        <v>5.8421708582892293</v>
      </c>
      <c r="G4243" s="11">
        <f ca="1">('Step 3. Regression'!$G$18*E4243^2+'Step 3. Regression'!$H$18*E4243+'Step 3. Regression'!$I$18)*D4243</f>
        <v>2.7629192583773894</v>
      </c>
    </row>
    <row r="4244" spans="1:7" x14ac:dyDescent="0.25">
      <c r="A4244" s="8">
        <f>IF(ISBLANK('Step 1.4 CNY OAT'!A4244),"-",'Step 1.4 CNY OAT'!A4244)</f>
        <v>43277.791666666664</v>
      </c>
      <c r="B4244" s="26">
        <f t="shared" si="84"/>
        <v>176</v>
      </c>
      <c r="C4244" s="67" cm="1">
        <f t="array" ref="C4244">INDEX('Step 5. Daily Avg Schedule Calc'!$A$2:$D$169,(WEEKDAY(A4244)-1)*24+HOUR(A4244)+1,3)</f>
        <v>1</v>
      </c>
      <c r="D4244" s="67" cm="1">
        <f t="array" ref="D4244">INDEX('Step 5. Daily Avg Schedule Calc'!$A$2:$D$169,(WEEKDAY(A4244)-1)*24+HOUR(A4244)+1,4)</f>
        <v>1</v>
      </c>
      <c r="E4244">
        <f>VLOOKUP(A4244,'Step 1.4 CNY OAT'!$A$1:$B$8761,2)</f>
        <v>73</v>
      </c>
      <c r="F4244" s="11">
        <f ca="1">('Step 3. Regression'!$B$18*E4244^2+'Step 3. Regression'!$C$18*E4244+'Step 3. Regression'!$D$18)*C4244</f>
        <v>5.8421708582892293</v>
      </c>
      <c r="G4244" s="11">
        <f ca="1">('Step 3. Regression'!$G$18*E4244^2+'Step 3. Regression'!$H$18*E4244+'Step 3. Regression'!$I$18)*D4244</f>
        <v>2.7629192583773894</v>
      </c>
    </row>
    <row r="4245" spans="1:7" x14ac:dyDescent="0.25">
      <c r="A4245" s="8">
        <f>IF(ISBLANK('Step 1.4 CNY OAT'!A4245),"-",'Step 1.4 CNY OAT'!A4245)</f>
        <v>43277.833333333336</v>
      </c>
      <c r="B4245" s="26">
        <f t="shared" si="84"/>
        <v>176</v>
      </c>
      <c r="C4245" s="67" cm="1">
        <f t="array" ref="C4245">INDEX('Step 5. Daily Avg Schedule Calc'!$A$2:$D$169,(WEEKDAY(A4245)-1)*24+HOUR(A4245)+1,3)</f>
        <v>1</v>
      </c>
      <c r="D4245" s="67" cm="1">
        <f t="array" ref="D4245">INDEX('Step 5. Daily Avg Schedule Calc'!$A$2:$D$169,(WEEKDAY(A4245)-1)*24+HOUR(A4245)+1,4)</f>
        <v>1</v>
      </c>
      <c r="E4245">
        <f>VLOOKUP(A4245,'Step 1.4 CNY OAT'!$A$1:$B$8761,2)</f>
        <v>73</v>
      </c>
      <c r="F4245" s="11">
        <f ca="1">('Step 3. Regression'!$B$18*E4245^2+'Step 3. Regression'!$C$18*E4245+'Step 3. Regression'!$D$18)*C4245</f>
        <v>5.8421708582892293</v>
      </c>
      <c r="G4245" s="11">
        <f ca="1">('Step 3. Regression'!$G$18*E4245^2+'Step 3. Regression'!$H$18*E4245+'Step 3. Regression'!$I$18)*D4245</f>
        <v>2.7629192583773894</v>
      </c>
    </row>
    <row r="4246" spans="1:7" x14ac:dyDescent="0.25">
      <c r="A4246" s="8">
        <f>IF(ISBLANK('Step 1.4 CNY OAT'!A4246),"-",'Step 1.4 CNY OAT'!A4246)</f>
        <v>43277.875</v>
      </c>
      <c r="B4246" s="26">
        <f t="shared" si="84"/>
        <v>176</v>
      </c>
      <c r="C4246" s="67" cm="1">
        <f t="array" ref="C4246">INDEX('Step 5. Daily Avg Schedule Calc'!$A$2:$D$169,(WEEKDAY(A4246)-1)*24+HOUR(A4246)+1,3)</f>
        <v>1</v>
      </c>
      <c r="D4246" s="67" cm="1">
        <f t="array" ref="D4246">INDEX('Step 5. Daily Avg Schedule Calc'!$A$2:$D$169,(WEEKDAY(A4246)-1)*24+HOUR(A4246)+1,4)</f>
        <v>1</v>
      </c>
      <c r="E4246">
        <f>VLOOKUP(A4246,'Step 1.4 CNY OAT'!$A$1:$B$8761,2)</f>
        <v>72</v>
      </c>
      <c r="F4246" s="11">
        <f ca="1">('Step 3. Regression'!$B$18*E4246^2+'Step 3. Regression'!$C$18*E4246+'Step 3. Regression'!$D$18)*C4246</f>
        <v>5.7711834675968934</v>
      </c>
      <c r="G4246" s="11">
        <f ca="1">('Step 3. Regression'!$G$18*E4246^2+'Step 3. Regression'!$H$18*E4246+'Step 3. Regression'!$I$18)*D4246</f>
        <v>2.7494912592966725</v>
      </c>
    </row>
    <row r="4247" spans="1:7" x14ac:dyDescent="0.25">
      <c r="A4247" s="8">
        <f>IF(ISBLANK('Step 1.4 CNY OAT'!A4247),"-",'Step 1.4 CNY OAT'!A4247)</f>
        <v>43277.916666666664</v>
      </c>
      <c r="B4247" s="26">
        <f t="shared" si="84"/>
        <v>176</v>
      </c>
      <c r="C4247" s="67" cm="1">
        <f t="array" ref="C4247">INDEX('Step 5. Daily Avg Schedule Calc'!$A$2:$D$169,(WEEKDAY(A4247)-1)*24+HOUR(A4247)+1,3)</f>
        <v>1</v>
      </c>
      <c r="D4247" s="67" cm="1">
        <f t="array" ref="D4247">INDEX('Step 5. Daily Avg Schedule Calc'!$A$2:$D$169,(WEEKDAY(A4247)-1)*24+HOUR(A4247)+1,4)</f>
        <v>1</v>
      </c>
      <c r="E4247">
        <f>VLOOKUP(A4247,'Step 1.4 CNY OAT'!$A$1:$B$8761,2)</f>
        <v>72</v>
      </c>
      <c r="F4247" s="11">
        <f ca="1">('Step 3. Regression'!$B$18*E4247^2+'Step 3. Regression'!$C$18*E4247+'Step 3. Regression'!$D$18)*C4247</f>
        <v>5.7711834675968934</v>
      </c>
      <c r="G4247" s="11">
        <f ca="1">('Step 3. Regression'!$G$18*E4247^2+'Step 3. Regression'!$H$18*E4247+'Step 3. Regression'!$I$18)*D4247</f>
        <v>2.7494912592966725</v>
      </c>
    </row>
    <row r="4248" spans="1:7" x14ac:dyDescent="0.25">
      <c r="A4248" s="8">
        <f>IF(ISBLANK('Step 1.4 CNY OAT'!A4248),"-",'Step 1.4 CNY OAT'!A4248)</f>
        <v>43277.958333333336</v>
      </c>
      <c r="B4248" s="26">
        <f t="shared" si="84"/>
        <v>176</v>
      </c>
      <c r="C4248" s="67" cm="1">
        <f t="array" ref="C4248">INDEX('Step 5. Daily Avg Schedule Calc'!$A$2:$D$169,(WEEKDAY(A4248)-1)*24+HOUR(A4248)+1,3)</f>
        <v>1</v>
      </c>
      <c r="D4248" s="67" cm="1">
        <f t="array" ref="D4248">INDEX('Step 5. Daily Avg Schedule Calc'!$A$2:$D$169,(WEEKDAY(A4248)-1)*24+HOUR(A4248)+1,4)</f>
        <v>1</v>
      </c>
      <c r="E4248">
        <f>VLOOKUP(A4248,'Step 1.4 CNY OAT'!$A$1:$B$8761,2)</f>
        <v>70</v>
      </c>
      <c r="F4248" s="11">
        <f ca="1">('Step 3. Regression'!$B$18*E4248^2+'Step 3. Regression'!$C$18*E4248+'Step 3. Regression'!$D$18)*C4248</f>
        <v>5.6437590923999679</v>
      </c>
      <c r="G4248" s="11">
        <f ca="1">('Step 3. Regression'!$G$18*E4248^2+'Step 3. Regression'!$H$18*E4248+'Step 3. Regression'!$I$18)*D4248</f>
        <v>2.7263772380986788</v>
      </c>
    </row>
    <row r="4249" spans="1:7" x14ac:dyDescent="0.25">
      <c r="A4249" s="8">
        <f>IF(ISBLANK('Step 1.4 CNY OAT'!A4249),"-",'Step 1.4 CNY OAT'!A4249)</f>
        <v>43278</v>
      </c>
      <c r="B4249" s="26">
        <f t="shared" si="84"/>
        <v>177</v>
      </c>
      <c r="C4249" s="67" cm="1">
        <f t="array" ref="C4249">INDEX('Step 5. Daily Avg Schedule Calc'!$A$2:$D$169,(WEEKDAY(A4249)-1)*24+HOUR(A4249)+1,3)</f>
        <v>1</v>
      </c>
      <c r="D4249" s="67" cm="1">
        <f t="array" ref="D4249">INDEX('Step 5. Daily Avg Schedule Calc'!$A$2:$D$169,(WEEKDAY(A4249)-1)*24+HOUR(A4249)+1,4)</f>
        <v>1</v>
      </c>
      <c r="E4249">
        <f>VLOOKUP(A4249,'Step 1.4 CNY OAT'!$A$1:$B$8761,2)</f>
        <v>70</v>
      </c>
      <c r="F4249" s="11">
        <f ca="1">('Step 3. Regression'!$B$18*E4249^2+'Step 3. Regression'!$C$18*E4249+'Step 3. Regression'!$D$18)*C4249</f>
        <v>5.6437590923999679</v>
      </c>
      <c r="G4249" s="11">
        <f ca="1">('Step 3. Regression'!$G$18*E4249^2+'Step 3. Regression'!$H$18*E4249+'Step 3. Regression'!$I$18)*D4249</f>
        <v>2.7263772380986788</v>
      </c>
    </row>
    <row r="4250" spans="1:7" x14ac:dyDescent="0.25">
      <c r="A4250" s="8">
        <f>IF(ISBLANK('Step 1.4 CNY OAT'!A4250),"-",'Step 1.4 CNY OAT'!A4250)</f>
        <v>43278.041666666664</v>
      </c>
      <c r="B4250" s="26">
        <f t="shared" si="84"/>
        <v>177</v>
      </c>
      <c r="C4250" s="67" cm="1">
        <f t="array" ref="C4250">INDEX('Step 5. Daily Avg Schedule Calc'!$A$2:$D$169,(WEEKDAY(A4250)-1)*24+HOUR(A4250)+1,3)</f>
        <v>1</v>
      </c>
      <c r="D4250" s="67" cm="1">
        <f t="array" ref="D4250">INDEX('Step 5. Daily Avg Schedule Calc'!$A$2:$D$169,(WEEKDAY(A4250)-1)*24+HOUR(A4250)+1,4)</f>
        <v>1</v>
      </c>
      <c r="E4250">
        <f>VLOOKUP(A4250,'Step 1.4 CNY OAT'!$A$1:$B$8761,2)</f>
        <v>70</v>
      </c>
      <c r="F4250" s="11">
        <f ca="1">('Step 3. Regression'!$B$18*E4250^2+'Step 3. Regression'!$C$18*E4250+'Step 3. Regression'!$D$18)*C4250</f>
        <v>5.6437590923999679</v>
      </c>
      <c r="G4250" s="11">
        <f ca="1">('Step 3. Regression'!$G$18*E4250^2+'Step 3. Regression'!$H$18*E4250+'Step 3. Regression'!$I$18)*D4250</f>
        <v>2.7263772380986788</v>
      </c>
    </row>
    <row r="4251" spans="1:7" x14ac:dyDescent="0.25">
      <c r="A4251" s="8">
        <f>IF(ISBLANK('Step 1.4 CNY OAT'!A4251),"-",'Step 1.4 CNY OAT'!A4251)</f>
        <v>43278.083333333336</v>
      </c>
      <c r="B4251" s="26">
        <f t="shared" si="84"/>
        <v>177</v>
      </c>
      <c r="C4251" s="67" cm="1">
        <f t="array" ref="C4251">INDEX('Step 5. Daily Avg Schedule Calc'!$A$2:$D$169,(WEEKDAY(A4251)-1)*24+HOUR(A4251)+1,3)</f>
        <v>1</v>
      </c>
      <c r="D4251" s="67" cm="1">
        <f t="array" ref="D4251">INDEX('Step 5. Daily Avg Schedule Calc'!$A$2:$D$169,(WEEKDAY(A4251)-1)*24+HOUR(A4251)+1,4)</f>
        <v>1</v>
      </c>
      <c r="E4251">
        <f>VLOOKUP(A4251,'Step 1.4 CNY OAT'!$A$1:$B$8761,2)</f>
        <v>69</v>
      </c>
      <c r="F4251" s="11">
        <f ca="1">('Step 3. Regression'!$B$18*E4251^2+'Step 3. Regression'!$C$18*E4251+'Step 3. Regression'!$D$18)*C4251</f>
        <v>5.5873221078953783</v>
      </c>
      <c r="G4251" s="11">
        <f ca="1">('Step 3. Regression'!$G$18*E4251^2+'Step 3. Regression'!$H$18*E4251+'Step 3. Regression'!$I$18)*D4251</f>
        <v>2.7166912159814012</v>
      </c>
    </row>
    <row r="4252" spans="1:7" x14ac:dyDescent="0.25">
      <c r="A4252" s="8">
        <f>IF(ISBLANK('Step 1.4 CNY OAT'!A4252),"-",'Step 1.4 CNY OAT'!A4252)</f>
        <v>43278.125</v>
      </c>
      <c r="B4252" s="26">
        <f t="shared" si="84"/>
        <v>177</v>
      </c>
      <c r="C4252" s="67" cm="1">
        <f t="array" ref="C4252">INDEX('Step 5. Daily Avg Schedule Calc'!$A$2:$D$169,(WEEKDAY(A4252)-1)*24+HOUR(A4252)+1,3)</f>
        <v>1</v>
      </c>
      <c r="D4252" s="67" cm="1">
        <f t="array" ref="D4252">INDEX('Step 5. Daily Avg Schedule Calc'!$A$2:$D$169,(WEEKDAY(A4252)-1)*24+HOUR(A4252)+1,4)</f>
        <v>1</v>
      </c>
      <c r="E4252">
        <f>VLOOKUP(A4252,'Step 1.4 CNY OAT'!$A$1:$B$8761,2)</f>
        <v>70</v>
      </c>
      <c r="F4252" s="11">
        <f ca="1">('Step 3. Regression'!$B$18*E4252^2+'Step 3. Regression'!$C$18*E4252+'Step 3. Regression'!$D$18)*C4252</f>
        <v>5.6437590923999679</v>
      </c>
      <c r="G4252" s="11">
        <f ca="1">('Step 3. Regression'!$G$18*E4252^2+'Step 3. Regression'!$H$18*E4252+'Step 3. Regression'!$I$18)*D4252</f>
        <v>2.7263772380986788</v>
      </c>
    </row>
    <row r="4253" spans="1:7" x14ac:dyDescent="0.25">
      <c r="A4253" s="8">
        <f>IF(ISBLANK('Step 1.4 CNY OAT'!A4253),"-",'Step 1.4 CNY OAT'!A4253)</f>
        <v>43278.166666666664</v>
      </c>
      <c r="B4253" s="26">
        <f t="shared" si="84"/>
        <v>177</v>
      </c>
      <c r="C4253" s="67" cm="1">
        <f t="array" ref="C4253">INDEX('Step 5. Daily Avg Schedule Calc'!$A$2:$D$169,(WEEKDAY(A4253)-1)*24+HOUR(A4253)+1,3)</f>
        <v>1</v>
      </c>
      <c r="D4253" s="67" cm="1">
        <f t="array" ref="D4253">INDEX('Step 5. Daily Avg Schedule Calc'!$A$2:$D$169,(WEEKDAY(A4253)-1)*24+HOUR(A4253)+1,4)</f>
        <v>1</v>
      </c>
      <c r="E4253">
        <f>VLOOKUP(A4253,'Step 1.4 CNY OAT'!$A$1:$B$8761,2)</f>
        <v>68</v>
      </c>
      <c r="F4253" s="11">
        <f ca="1">('Step 3. Regression'!$B$18*E4253^2+'Step 3. Regression'!$C$18*E4253+'Step 3. Regression'!$D$18)*C4253</f>
        <v>5.5357352587867084</v>
      </c>
      <c r="G4253" s="11">
        <f ca="1">('Step 3. Regression'!$G$18*E4253^2+'Step 3. Regression'!$H$18*E4253+'Step 3. Regression'!$I$18)*D4253</f>
        <v>2.7082525195186036</v>
      </c>
    </row>
    <row r="4254" spans="1:7" x14ac:dyDescent="0.25">
      <c r="A4254" s="8">
        <f>IF(ISBLANK('Step 1.4 CNY OAT'!A4254),"-",'Step 1.4 CNY OAT'!A4254)</f>
        <v>43278.208333333336</v>
      </c>
      <c r="B4254" s="26">
        <f t="shared" si="84"/>
        <v>177</v>
      </c>
      <c r="C4254" s="67" cm="1">
        <f t="array" ref="C4254">INDEX('Step 5. Daily Avg Schedule Calc'!$A$2:$D$169,(WEEKDAY(A4254)-1)*24+HOUR(A4254)+1,3)</f>
        <v>1</v>
      </c>
      <c r="D4254" s="67" cm="1">
        <f t="array" ref="D4254">INDEX('Step 5. Daily Avg Schedule Calc'!$A$2:$D$169,(WEEKDAY(A4254)-1)*24+HOUR(A4254)+1,4)</f>
        <v>1</v>
      </c>
      <c r="E4254">
        <f>VLOOKUP(A4254,'Step 1.4 CNY OAT'!$A$1:$B$8761,2)</f>
        <v>68</v>
      </c>
      <c r="F4254" s="11">
        <f ca="1">('Step 3. Regression'!$B$18*E4254^2+'Step 3. Regression'!$C$18*E4254+'Step 3. Regression'!$D$18)*C4254</f>
        <v>5.5357352587867084</v>
      </c>
      <c r="G4254" s="11">
        <f ca="1">('Step 3. Regression'!$G$18*E4254^2+'Step 3. Regression'!$H$18*E4254+'Step 3. Regression'!$I$18)*D4254</f>
        <v>2.7082525195186036</v>
      </c>
    </row>
    <row r="4255" spans="1:7" x14ac:dyDescent="0.25">
      <c r="A4255" s="8">
        <f>IF(ISBLANK('Step 1.4 CNY OAT'!A4255),"-",'Step 1.4 CNY OAT'!A4255)</f>
        <v>43278.25</v>
      </c>
      <c r="B4255" s="26">
        <f t="shared" si="84"/>
        <v>177</v>
      </c>
      <c r="C4255" s="67" cm="1">
        <f t="array" ref="C4255">INDEX('Step 5. Daily Avg Schedule Calc'!$A$2:$D$169,(WEEKDAY(A4255)-1)*24+HOUR(A4255)+1,3)</f>
        <v>1</v>
      </c>
      <c r="D4255" s="67" cm="1">
        <f t="array" ref="D4255">INDEX('Step 5. Daily Avg Schedule Calc'!$A$2:$D$169,(WEEKDAY(A4255)-1)*24+HOUR(A4255)+1,4)</f>
        <v>1</v>
      </c>
      <c r="E4255">
        <f>VLOOKUP(A4255,'Step 1.4 CNY OAT'!$A$1:$B$8761,2)</f>
        <v>68</v>
      </c>
      <c r="F4255" s="11">
        <f ca="1">('Step 3. Regression'!$B$18*E4255^2+'Step 3. Regression'!$C$18*E4255+'Step 3. Regression'!$D$18)*C4255</f>
        <v>5.5357352587867084</v>
      </c>
      <c r="G4255" s="11">
        <f ca="1">('Step 3. Regression'!$G$18*E4255^2+'Step 3. Regression'!$H$18*E4255+'Step 3. Regression'!$I$18)*D4255</f>
        <v>2.7082525195186036</v>
      </c>
    </row>
    <row r="4256" spans="1:7" x14ac:dyDescent="0.25">
      <c r="A4256" s="8">
        <f>IF(ISBLANK('Step 1.4 CNY OAT'!A4256),"-",'Step 1.4 CNY OAT'!A4256)</f>
        <v>43278.291666666664</v>
      </c>
      <c r="B4256" s="26">
        <f t="shared" si="84"/>
        <v>177</v>
      </c>
      <c r="C4256" s="67" cm="1">
        <f t="array" ref="C4256">INDEX('Step 5. Daily Avg Schedule Calc'!$A$2:$D$169,(WEEKDAY(A4256)-1)*24+HOUR(A4256)+1,3)</f>
        <v>1</v>
      </c>
      <c r="D4256" s="67" cm="1">
        <f t="array" ref="D4256">INDEX('Step 5. Daily Avg Schedule Calc'!$A$2:$D$169,(WEEKDAY(A4256)-1)*24+HOUR(A4256)+1,4)</f>
        <v>1</v>
      </c>
      <c r="E4256">
        <f>VLOOKUP(A4256,'Step 1.4 CNY OAT'!$A$1:$B$8761,2)</f>
        <v>70</v>
      </c>
      <c r="F4256" s="11">
        <f ca="1">('Step 3. Regression'!$B$18*E4256^2+'Step 3. Regression'!$C$18*E4256+'Step 3. Regression'!$D$18)*C4256</f>
        <v>5.6437590923999679</v>
      </c>
      <c r="G4256" s="11">
        <f ca="1">('Step 3. Regression'!$G$18*E4256^2+'Step 3. Regression'!$H$18*E4256+'Step 3. Regression'!$I$18)*D4256</f>
        <v>2.7263772380986788</v>
      </c>
    </row>
    <row r="4257" spans="1:7" x14ac:dyDescent="0.25">
      <c r="A4257" s="8">
        <f>IF(ISBLANK('Step 1.4 CNY OAT'!A4257),"-",'Step 1.4 CNY OAT'!A4257)</f>
        <v>43278.333333333336</v>
      </c>
      <c r="B4257" s="26">
        <f t="shared" si="84"/>
        <v>177</v>
      </c>
      <c r="C4257" s="67" cm="1">
        <f t="array" ref="C4257">INDEX('Step 5. Daily Avg Schedule Calc'!$A$2:$D$169,(WEEKDAY(A4257)-1)*24+HOUR(A4257)+1,3)</f>
        <v>1</v>
      </c>
      <c r="D4257" s="67" cm="1">
        <f t="array" ref="D4257">INDEX('Step 5. Daily Avg Schedule Calc'!$A$2:$D$169,(WEEKDAY(A4257)-1)*24+HOUR(A4257)+1,4)</f>
        <v>1</v>
      </c>
      <c r="E4257">
        <f>VLOOKUP(A4257,'Step 1.4 CNY OAT'!$A$1:$B$8761,2)</f>
        <v>70</v>
      </c>
      <c r="F4257" s="11">
        <f ca="1">('Step 3. Regression'!$B$18*E4257^2+'Step 3. Regression'!$C$18*E4257+'Step 3. Regression'!$D$18)*C4257</f>
        <v>5.6437590923999679</v>
      </c>
      <c r="G4257" s="11">
        <f ca="1">('Step 3. Regression'!$G$18*E4257^2+'Step 3. Regression'!$H$18*E4257+'Step 3. Regression'!$I$18)*D4257</f>
        <v>2.7263772380986788</v>
      </c>
    </row>
    <row r="4258" spans="1:7" x14ac:dyDescent="0.25">
      <c r="A4258" s="8">
        <f>IF(ISBLANK('Step 1.4 CNY OAT'!A4258),"-",'Step 1.4 CNY OAT'!A4258)</f>
        <v>43278.375</v>
      </c>
      <c r="B4258" s="26">
        <f t="shared" si="84"/>
        <v>177</v>
      </c>
      <c r="C4258" s="67" cm="1">
        <f t="array" ref="C4258">INDEX('Step 5. Daily Avg Schedule Calc'!$A$2:$D$169,(WEEKDAY(A4258)-1)*24+HOUR(A4258)+1,3)</f>
        <v>1</v>
      </c>
      <c r="D4258" s="67" cm="1">
        <f t="array" ref="D4258">INDEX('Step 5. Daily Avg Schedule Calc'!$A$2:$D$169,(WEEKDAY(A4258)-1)*24+HOUR(A4258)+1,4)</f>
        <v>1</v>
      </c>
      <c r="E4258">
        <f>VLOOKUP(A4258,'Step 1.4 CNY OAT'!$A$1:$B$8761,2)</f>
        <v>72</v>
      </c>
      <c r="F4258" s="11">
        <f ca="1">('Step 3. Regression'!$B$18*E4258^2+'Step 3. Regression'!$C$18*E4258+'Step 3. Regression'!$D$18)*C4258</f>
        <v>5.7711834675968934</v>
      </c>
      <c r="G4258" s="11">
        <f ca="1">('Step 3. Regression'!$G$18*E4258^2+'Step 3. Regression'!$H$18*E4258+'Step 3. Regression'!$I$18)*D4258</f>
        <v>2.7494912592966725</v>
      </c>
    </row>
    <row r="4259" spans="1:7" x14ac:dyDescent="0.25">
      <c r="A4259" s="8">
        <f>IF(ISBLANK('Step 1.4 CNY OAT'!A4259),"-",'Step 1.4 CNY OAT'!A4259)</f>
        <v>43278.416666666664</v>
      </c>
      <c r="B4259" s="26">
        <f t="shared" si="84"/>
        <v>177</v>
      </c>
      <c r="C4259" s="67" cm="1">
        <f t="array" ref="C4259">INDEX('Step 5. Daily Avg Schedule Calc'!$A$2:$D$169,(WEEKDAY(A4259)-1)*24+HOUR(A4259)+1,3)</f>
        <v>1</v>
      </c>
      <c r="D4259" s="67" cm="1">
        <f t="array" ref="D4259">INDEX('Step 5. Daily Avg Schedule Calc'!$A$2:$D$169,(WEEKDAY(A4259)-1)*24+HOUR(A4259)+1,4)</f>
        <v>1</v>
      </c>
      <c r="E4259">
        <f>VLOOKUP(A4259,'Step 1.4 CNY OAT'!$A$1:$B$8761,2)</f>
        <v>73</v>
      </c>
      <c r="F4259" s="11">
        <f ca="1">('Step 3. Regression'!$B$18*E4259^2+'Step 3. Regression'!$C$18*E4259+'Step 3. Regression'!$D$18)*C4259</f>
        <v>5.8421708582892293</v>
      </c>
      <c r="G4259" s="11">
        <f ca="1">('Step 3. Regression'!$G$18*E4259^2+'Step 3. Regression'!$H$18*E4259+'Step 3. Regression'!$I$18)*D4259</f>
        <v>2.7629192583773894</v>
      </c>
    </row>
    <row r="4260" spans="1:7" x14ac:dyDescent="0.25">
      <c r="A4260" s="8">
        <f>IF(ISBLANK('Step 1.4 CNY OAT'!A4260),"-",'Step 1.4 CNY OAT'!A4260)</f>
        <v>43278.458333333336</v>
      </c>
      <c r="B4260" s="26">
        <f t="shared" si="84"/>
        <v>177</v>
      </c>
      <c r="C4260" s="67" cm="1">
        <f t="array" ref="C4260">INDEX('Step 5. Daily Avg Schedule Calc'!$A$2:$D$169,(WEEKDAY(A4260)-1)*24+HOUR(A4260)+1,3)</f>
        <v>1</v>
      </c>
      <c r="D4260" s="67" cm="1">
        <f t="array" ref="D4260">INDEX('Step 5. Daily Avg Schedule Calc'!$A$2:$D$169,(WEEKDAY(A4260)-1)*24+HOUR(A4260)+1,4)</f>
        <v>1</v>
      </c>
      <c r="E4260">
        <f>VLOOKUP(A4260,'Step 1.4 CNY OAT'!$A$1:$B$8761,2)</f>
        <v>72</v>
      </c>
      <c r="F4260" s="11">
        <f ca="1">('Step 3. Regression'!$B$18*E4260^2+'Step 3. Regression'!$C$18*E4260+'Step 3. Regression'!$D$18)*C4260</f>
        <v>5.7711834675968934</v>
      </c>
      <c r="G4260" s="11">
        <f ca="1">('Step 3. Regression'!$G$18*E4260^2+'Step 3. Regression'!$H$18*E4260+'Step 3. Regression'!$I$18)*D4260</f>
        <v>2.7494912592966725</v>
      </c>
    </row>
    <row r="4261" spans="1:7" x14ac:dyDescent="0.25">
      <c r="A4261" s="8">
        <f>IF(ISBLANK('Step 1.4 CNY OAT'!A4261),"-",'Step 1.4 CNY OAT'!A4261)</f>
        <v>43278.5</v>
      </c>
      <c r="B4261" s="26">
        <f t="shared" si="84"/>
        <v>177</v>
      </c>
      <c r="C4261" s="67" cm="1">
        <f t="array" ref="C4261">INDEX('Step 5. Daily Avg Schedule Calc'!$A$2:$D$169,(WEEKDAY(A4261)-1)*24+HOUR(A4261)+1,3)</f>
        <v>1</v>
      </c>
      <c r="D4261" s="67" cm="1">
        <f t="array" ref="D4261">INDEX('Step 5. Daily Avg Schedule Calc'!$A$2:$D$169,(WEEKDAY(A4261)-1)*24+HOUR(A4261)+1,4)</f>
        <v>1</v>
      </c>
      <c r="E4261">
        <f>VLOOKUP(A4261,'Step 1.4 CNY OAT'!$A$1:$B$8761,2)</f>
        <v>73</v>
      </c>
      <c r="F4261" s="11">
        <f ca="1">('Step 3. Regression'!$B$18*E4261^2+'Step 3. Regression'!$C$18*E4261+'Step 3. Regression'!$D$18)*C4261</f>
        <v>5.8421708582892293</v>
      </c>
      <c r="G4261" s="11">
        <f ca="1">('Step 3. Regression'!$G$18*E4261^2+'Step 3. Regression'!$H$18*E4261+'Step 3. Regression'!$I$18)*D4261</f>
        <v>2.7629192583773894</v>
      </c>
    </row>
    <row r="4262" spans="1:7" x14ac:dyDescent="0.25">
      <c r="A4262" s="8">
        <f>IF(ISBLANK('Step 1.4 CNY OAT'!A4262),"-",'Step 1.4 CNY OAT'!A4262)</f>
        <v>43278.541666666664</v>
      </c>
      <c r="B4262" s="26">
        <f t="shared" si="84"/>
        <v>177</v>
      </c>
      <c r="C4262" s="67" cm="1">
        <f t="array" ref="C4262">INDEX('Step 5. Daily Avg Schedule Calc'!$A$2:$D$169,(WEEKDAY(A4262)-1)*24+HOUR(A4262)+1,3)</f>
        <v>1</v>
      </c>
      <c r="D4262" s="67" cm="1">
        <f t="array" ref="D4262">INDEX('Step 5. Daily Avg Schedule Calc'!$A$2:$D$169,(WEEKDAY(A4262)-1)*24+HOUR(A4262)+1,4)</f>
        <v>1</v>
      </c>
      <c r="E4262">
        <f>VLOOKUP(A4262,'Step 1.4 CNY OAT'!$A$1:$B$8761,2)</f>
        <v>73</v>
      </c>
      <c r="F4262" s="11">
        <f ca="1">('Step 3. Regression'!$B$18*E4262^2+'Step 3. Regression'!$C$18*E4262+'Step 3. Regression'!$D$18)*C4262</f>
        <v>5.8421708582892293</v>
      </c>
      <c r="G4262" s="11">
        <f ca="1">('Step 3. Regression'!$G$18*E4262^2+'Step 3. Regression'!$H$18*E4262+'Step 3. Regression'!$I$18)*D4262</f>
        <v>2.7629192583773894</v>
      </c>
    </row>
    <row r="4263" spans="1:7" x14ac:dyDescent="0.25">
      <c r="A4263" s="8">
        <f>IF(ISBLANK('Step 1.4 CNY OAT'!A4263),"-",'Step 1.4 CNY OAT'!A4263)</f>
        <v>43278.583333333336</v>
      </c>
      <c r="B4263" s="26">
        <f t="shared" si="84"/>
        <v>177</v>
      </c>
      <c r="C4263" s="67" cm="1">
        <f t="array" ref="C4263">INDEX('Step 5. Daily Avg Schedule Calc'!$A$2:$D$169,(WEEKDAY(A4263)-1)*24+HOUR(A4263)+1,3)</f>
        <v>1</v>
      </c>
      <c r="D4263" s="67" cm="1">
        <f t="array" ref="D4263">INDEX('Step 5. Daily Avg Schedule Calc'!$A$2:$D$169,(WEEKDAY(A4263)-1)*24+HOUR(A4263)+1,4)</f>
        <v>1</v>
      </c>
      <c r="E4263">
        <f>VLOOKUP(A4263,'Step 1.4 CNY OAT'!$A$1:$B$8761,2)</f>
        <v>75</v>
      </c>
      <c r="F4263" s="11">
        <f ca="1">('Step 3. Regression'!$B$18*E4263^2+'Step 3. Regression'!$C$18*E4263+'Step 3. Regression'!$D$18)*C4263</f>
        <v>5.9986960458616565</v>
      </c>
      <c r="G4263" s="11">
        <f ca="1">('Step 3. Regression'!$G$18*E4263^2+'Step 3. Regression'!$H$18*E4263+'Step 3. Regression'!$I$18)*D4263</f>
        <v>2.7935172335022607</v>
      </c>
    </row>
    <row r="4264" spans="1:7" x14ac:dyDescent="0.25">
      <c r="A4264" s="8">
        <f>IF(ISBLANK('Step 1.4 CNY OAT'!A4264),"-",'Step 1.4 CNY OAT'!A4264)</f>
        <v>43278.625</v>
      </c>
      <c r="B4264" s="26">
        <f t="shared" si="84"/>
        <v>177</v>
      </c>
      <c r="C4264" s="67" cm="1">
        <f t="array" ref="C4264">INDEX('Step 5. Daily Avg Schedule Calc'!$A$2:$D$169,(WEEKDAY(A4264)-1)*24+HOUR(A4264)+1,3)</f>
        <v>1</v>
      </c>
      <c r="D4264" s="67" cm="1">
        <f t="array" ref="D4264">INDEX('Step 5. Daily Avg Schedule Calc'!$A$2:$D$169,(WEEKDAY(A4264)-1)*24+HOUR(A4264)+1,4)</f>
        <v>1</v>
      </c>
      <c r="E4264">
        <f>VLOOKUP(A4264,'Step 1.4 CNY OAT'!$A$1:$B$8761,2)</f>
        <v>73</v>
      </c>
      <c r="F4264" s="11">
        <f ca="1">('Step 3. Regression'!$B$18*E4264^2+'Step 3. Regression'!$C$18*E4264+'Step 3. Regression'!$D$18)*C4264</f>
        <v>5.8421708582892293</v>
      </c>
      <c r="G4264" s="11">
        <f ca="1">('Step 3. Regression'!$G$18*E4264^2+'Step 3. Regression'!$H$18*E4264+'Step 3. Regression'!$I$18)*D4264</f>
        <v>2.7629192583773894</v>
      </c>
    </row>
    <row r="4265" spans="1:7" x14ac:dyDescent="0.25">
      <c r="A4265" s="8">
        <f>IF(ISBLANK('Step 1.4 CNY OAT'!A4265),"-",'Step 1.4 CNY OAT'!A4265)</f>
        <v>43278.666666666664</v>
      </c>
      <c r="B4265" s="26">
        <f t="shared" si="84"/>
        <v>177</v>
      </c>
      <c r="C4265" s="67" cm="1">
        <f t="array" ref="C4265">INDEX('Step 5. Daily Avg Schedule Calc'!$A$2:$D$169,(WEEKDAY(A4265)-1)*24+HOUR(A4265)+1,3)</f>
        <v>1</v>
      </c>
      <c r="D4265" s="67" cm="1">
        <f t="array" ref="D4265">INDEX('Step 5. Daily Avg Schedule Calc'!$A$2:$D$169,(WEEKDAY(A4265)-1)*24+HOUR(A4265)+1,4)</f>
        <v>1</v>
      </c>
      <c r="E4265">
        <f>VLOOKUP(A4265,'Step 1.4 CNY OAT'!$A$1:$B$8761,2)</f>
        <v>73</v>
      </c>
      <c r="F4265" s="11">
        <f ca="1">('Step 3. Regression'!$B$18*E4265^2+'Step 3. Regression'!$C$18*E4265+'Step 3. Regression'!$D$18)*C4265</f>
        <v>5.8421708582892293</v>
      </c>
      <c r="G4265" s="11">
        <f ca="1">('Step 3. Regression'!$G$18*E4265^2+'Step 3. Regression'!$H$18*E4265+'Step 3. Regression'!$I$18)*D4265</f>
        <v>2.7629192583773894</v>
      </c>
    </row>
    <row r="4266" spans="1:7" x14ac:dyDescent="0.25">
      <c r="A4266" s="8">
        <f>IF(ISBLANK('Step 1.4 CNY OAT'!A4266),"-",'Step 1.4 CNY OAT'!A4266)</f>
        <v>43278.708333333336</v>
      </c>
      <c r="B4266" s="26">
        <f t="shared" si="84"/>
        <v>177</v>
      </c>
      <c r="C4266" s="67" cm="1">
        <f t="array" ref="C4266">INDEX('Step 5. Daily Avg Schedule Calc'!$A$2:$D$169,(WEEKDAY(A4266)-1)*24+HOUR(A4266)+1,3)</f>
        <v>1</v>
      </c>
      <c r="D4266" s="67" cm="1">
        <f t="array" ref="D4266">INDEX('Step 5. Daily Avg Schedule Calc'!$A$2:$D$169,(WEEKDAY(A4266)-1)*24+HOUR(A4266)+1,4)</f>
        <v>1</v>
      </c>
      <c r="E4266">
        <f>VLOOKUP(A4266,'Step 1.4 CNY OAT'!$A$1:$B$8761,2)</f>
        <v>74</v>
      </c>
      <c r="F4266" s="11">
        <f ca="1">('Step 3. Regression'!$B$18*E4266^2+'Step 3. Regression'!$C$18*E4266+'Step 3. Regression'!$D$18)*C4266</f>
        <v>5.9180083843774867</v>
      </c>
      <c r="G4266" s="11">
        <f ca="1">('Step 3. Regression'!$G$18*E4266^2+'Step 3. Regression'!$H$18*E4266+'Step 3. Regression'!$I$18)*D4266</f>
        <v>2.7775945831125854</v>
      </c>
    </row>
    <row r="4267" spans="1:7" x14ac:dyDescent="0.25">
      <c r="A4267" s="8">
        <f>IF(ISBLANK('Step 1.4 CNY OAT'!A4267),"-",'Step 1.4 CNY OAT'!A4267)</f>
        <v>43278.75</v>
      </c>
      <c r="B4267" s="26">
        <f t="shared" si="84"/>
        <v>177</v>
      </c>
      <c r="C4267" s="67" cm="1">
        <f t="array" ref="C4267">INDEX('Step 5. Daily Avg Schedule Calc'!$A$2:$D$169,(WEEKDAY(A4267)-1)*24+HOUR(A4267)+1,3)</f>
        <v>1</v>
      </c>
      <c r="D4267" s="67" cm="1">
        <f t="array" ref="D4267">INDEX('Step 5. Daily Avg Schedule Calc'!$A$2:$D$169,(WEEKDAY(A4267)-1)*24+HOUR(A4267)+1,4)</f>
        <v>1</v>
      </c>
      <c r="E4267">
        <f>VLOOKUP(A4267,'Step 1.4 CNY OAT'!$A$1:$B$8761,2)</f>
        <v>73</v>
      </c>
      <c r="F4267" s="11">
        <f ca="1">('Step 3. Regression'!$B$18*E4267^2+'Step 3. Regression'!$C$18*E4267+'Step 3. Regression'!$D$18)*C4267</f>
        <v>5.8421708582892293</v>
      </c>
      <c r="G4267" s="11">
        <f ca="1">('Step 3. Regression'!$G$18*E4267^2+'Step 3. Regression'!$H$18*E4267+'Step 3. Regression'!$I$18)*D4267</f>
        <v>2.7629192583773894</v>
      </c>
    </row>
    <row r="4268" spans="1:7" x14ac:dyDescent="0.25">
      <c r="A4268" s="8">
        <f>IF(ISBLANK('Step 1.4 CNY OAT'!A4268),"-",'Step 1.4 CNY OAT'!A4268)</f>
        <v>43278.791666666664</v>
      </c>
      <c r="B4268" s="26">
        <f t="shared" si="84"/>
        <v>177</v>
      </c>
      <c r="C4268" s="67" cm="1">
        <f t="array" ref="C4268">INDEX('Step 5. Daily Avg Schedule Calc'!$A$2:$D$169,(WEEKDAY(A4268)-1)*24+HOUR(A4268)+1,3)</f>
        <v>1</v>
      </c>
      <c r="D4268" s="67" cm="1">
        <f t="array" ref="D4268">INDEX('Step 5. Daily Avg Schedule Calc'!$A$2:$D$169,(WEEKDAY(A4268)-1)*24+HOUR(A4268)+1,4)</f>
        <v>1</v>
      </c>
      <c r="E4268">
        <f>VLOOKUP(A4268,'Step 1.4 CNY OAT'!$A$1:$B$8761,2)</f>
        <v>73</v>
      </c>
      <c r="F4268" s="11">
        <f ca="1">('Step 3. Regression'!$B$18*E4268^2+'Step 3. Regression'!$C$18*E4268+'Step 3. Regression'!$D$18)*C4268</f>
        <v>5.8421708582892293</v>
      </c>
      <c r="G4268" s="11">
        <f ca="1">('Step 3. Regression'!$G$18*E4268^2+'Step 3. Regression'!$H$18*E4268+'Step 3. Regression'!$I$18)*D4268</f>
        <v>2.7629192583773894</v>
      </c>
    </row>
    <row r="4269" spans="1:7" x14ac:dyDescent="0.25">
      <c r="A4269" s="8">
        <f>IF(ISBLANK('Step 1.4 CNY OAT'!A4269),"-",'Step 1.4 CNY OAT'!A4269)</f>
        <v>43278.833333333336</v>
      </c>
      <c r="B4269" s="26">
        <f t="shared" si="84"/>
        <v>177</v>
      </c>
      <c r="C4269" s="67" cm="1">
        <f t="array" ref="C4269">INDEX('Step 5. Daily Avg Schedule Calc'!$A$2:$D$169,(WEEKDAY(A4269)-1)*24+HOUR(A4269)+1,3)</f>
        <v>1</v>
      </c>
      <c r="D4269" s="67" cm="1">
        <f t="array" ref="D4269">INDEX('Step 5. Daily Avg Schedule Calc'!$A$2:$D$169,(WEEKDAY(A4269)-1)*24+HOUR(A4269)+1,4)</f>
        <v>1</v>
      </c>
      <c r="E4269">
        <f>VLOOKUP(A4269,'Step 1.4 CNY OAT'!$A$1:$B$8761,2)</f>
        <v>72</v>
      </c>
      <c r="F4269" s="11">
        <f ca="1">('Step 3. Regression'!$B$18*E4269^2+'Step 3. Regression'!$C$18*E4269+'Step 3. Regression'!$D$18)*C4269</f>
        <v>5.7711834675968934</v>
      </c>
      <c r="G4269" s="11">
        <f ca="1">('Step 3. Regression'!$G$18*E4269^2+'Step 3. Regression'!$H$18*E4269+'Step 3. Regression'!$I$18)*D4269</f>
        <v>2.7494912592966725</v>
      </c>
    </row>
    <row r="4270" spans="1:7" x14ac:dyDescent="0.25">
      <c r="A4270" s="8">
        <f>IF(ISBLANK('Step 1.4 CNY OAT'!A4270),"-",'Step 1.4 CNY OAT'!A4270)</f>
        <v>43278.875</v>
      </c>
      <c r="B4270" s="26">
        <f t="shared" si="84"/>
        <v>177</v>
      </c>
      <c r="C4270" s="67" cm="1">
        <f t="array" ref="C4270">INDEX('Step 5. Daily Avg Schedule Calc'!$A$2:$D$169,(WEEKDAY(A4270)-1)*24+HOUR(A4270)+1,3)</f>
        <v>1</v>
      </c>
      <c r="D4270" s="67" cm="1">
        <f t="array" ref="D4270">INDEX('Step 5. Daily Avg Schedule Calc'!$A$2:$D$169,(WEEKDAY(A4270)-1)*24+HOUR(A4270)+1,4)</f>
        <v>1</v>
      </c>
      <c r="E4270">
        <f>VLOOKUP(A4270,'Step 1.4 CNY OAT'!$A$1:$B$8761,2)</f>
        <v>72</v>
      </c>
      <c r="F4270" s="11">
        <f ca="1">('Step 3. Regression'!$B$18*E4270^2+'Step 3. Regression'!$C$18*E4270+'Step 3. Regression'!$D$18)*C4270</f>
        <v>5.7711834675968934</v>
      </c>
      <c r="G4270" s="11">
        <f ca="1">('Step 3. Regression'!$G$18*E4270^2+'Step 3. Regression'!$H$18*E4270+'Step 3. Regression'!$I$18)*D4270</f>
        <v>2.7494912592966725</v>
      </c>
    </row>
    <row r="4271" spans="1:7" x14ac:dyDescent="0.25">
      <c r="A4271" s="8">
        <f>IF(ISBLANK('Step 1.4 CNY OAT'!A4271),"-",'Step 1.4 CNY OAT'!A4271)</f>
        <v>43278.916666666664</v>
      </c>
      <c r="B4271" s="26">
        <f t="shared" si="84"/>
        <v>177</v>
      </c>
      <c r="C4271" s="67" cm="1">
        <f t="array" ref="C4271">INDEX('Step 5. Daily Avg Schedule Calc'!$A$2:$D$169,(WEEKDAY(A4271)-1)*24+HOUR(A4271)+1,3)</f>
        <v>1</v>
      </c>
      <c r="D4271" s="67" cm="1">
        <f t="array" ref="D4271">INDEX('Step 5. Daily Avg Schedule Calc'!$A$2:$D$169,(WEEKDAY(A4271)-1)*24+HOUR(A4271)+1,4)</f>
        <v>1</v>
      </c>
      <c r="E4271">
        <f>VLOOKUP(A4271,'Step 1.4 CNY OAT'!$A$1:$B$8761,2)</f>
        <v>72</v>
      </c>
      <c r="F4271" s="11">
        <f ca="1">('Step 3. Regression'!$B$18*E4271^2+'Step 3. Regression'!$C$18*E4271+'Step 3. Regression'!$D$18)*C4271</f>
        <v>5.7711834675968934</v>
      </c>
      <c r="G4271" s="11">
        <f ca="1">('Step 3. Regression'!$G$18*E4271^2+'Step 3. Regression'!$H$18*E4271+'Step 3. Regression'!$I$18)*D4271</f>
        <v>2.7494912592966725</v>
      </c>
    </row>
    <row r="4272" spans="1:7" x14ac:dyDescent="0.25">
      <c r="A4272" s="8">
        <f>IF(ISBLANK('Step 1.4 CNY OAT'!A4272),"-",'Step 1.4 CNY OAT'!A4272)</f>
        <v>43278.958333333336</v>
      </c>
      <c r="B4272" s="26">
        <f t="shared" si="84"/>
        <v>177</v>
      </c>
      <c r="C4272" s="67" cm="1">
        <f t="array" ref="C4272">INDEX('Step 5. Daily Avg Schedule Calc'!$A$2:$D$169,(WEEKDAY(A4272)-1)*24+HOUR(A4272)+1,3)</f>
        <v>1</v>
      </c>
      <c r="D4272" s="67" cm="1">
        <f t="array" ref="D4272">INDEX('Step 5. Daily Avg Schedule Calc'!$A$2:$D$169,(WEEKDAY(A4272)-1)*24+HOUR(A4272)+1,4)</f>
        <v>1</v>
      </c>
      <c r="E4272">
        <f>VLOOKUP(A4272,'Step 1.4 CNY OAT'!$A$1:$B$8761,2)</f>
        <v>71</v>
      </c>
      <c r="F4272" s="11">
        <f ca="1">('Step 3. Regression'!$B$18*E4272^2+'Step 3. Regression'!$C$18*E4272+'Step 3. Regression'!$D$18)*C4272</f>
        <v>5.7050462123004699</v>
      </c>
      <c r="G4272" s="11">
        <f ca="1">('Step 3. Regression'!$G$18*E4272^2+'Step 3. Regression'!$H$18*E4272+'Step 3. Regression'!$I$18)*D4272</f>
        <v>2.7373105858704356</v>
      </c>
    </row>
    <row r="4273" spans="1:7" x14ac:dyDescent="0.25">
      <c r="A4273" s="8">
        <f>IF(ISBLANK('Step 1.4 CNY OAT'!A4273),"-",'Step 1.4 CNY OAT'!A4273)</f>
        <v>43279</v>
      </c>
      <c r="B4273" s="26">
        <f t="shared" si="84"/>
        <v>178</v>
      </c>
      <c r="C4273" s="67" cm="1">
        <f t="array" ref="C4273">INDEX('Step 5. Daily Avg Schedule Calc'!$A$2:$D$169,(WEEKDAY(A4273)-1)*24+HOUR(A4273)+1,3)</f>
        <v>1</v>
      </c>
      <c r="D4273" s="67" cm="1">
        <f t="array" ref="D4273">INDEX('Step 5. Daily Avg Schedule Calc'!$A$2:$D$169,(WEEKDAY(A4273)-1)*24+HOUR(A4273)+1,4)</f>
        <v>1</v>
      </c>
      <c r="E4273">
        <f>VLOOKUP(A4273,'Step 1.4 CNY OAT'!$A$1:$B$8761,2)</f>
        <v>72</v>
      </c>
      <c r="F4273" s="11">
        <f ca="1">('Step 3. Regression'!$B$18*E4273^2+'Step 3. Regression'!$C$18*E4273+'Step 3. Regression'!$D$18)*C4273</f>
        <v>5.7711834675968934</v>
      </c>
      <c r="G4273" s="11">
        <f ca="1">('Step 3. Regression'!$G$18*E4273^2+'Step 3. Regression'!$H$18*E4273+'Step 3. Regression'!$I$18)*D4273</f>
        <v>2.7494912592966725</v>
      </c>
    </row>
    <row r="4274" spans="1:7" x14ac:dyDescent="0.25">
      <c r="A4274" s="8">
        <f>IF(ISBLANK('Step 1.4 CNY OAT'!A4274),"-",'Step 1.4 CNY OAT'!A4274)</f>
        <v>43279.041666666664</v>
      </c>
      <c r="B4274" s="26">
        <f t="shared" si="84"/>
        <v>178</v>
      </c>
      <c r="C4274" s="67" cm="1">
        <f t="array" ref="C4274">INDEX('Step 5. Daily Avg Schedule Calc'!$A$2:$D$169,(WEEKDAY(A4274)-1)*24+HOUR(A4274)+1,3)</f>
        <v>1</v>
      </c>
      <c r="D4274" s="67" cm="1">
        <f t="array" ref="D4274">INDEX('Step 5. Daily Avg Schedule Calc'!$A$2:$D$169,(WEEKDAY(A4274)-1)*24+HOUR(A4274)+1,4)</f>
        <v>1</v>
      </c>
      <c r="E4274">
        <f>VLOOKUP(A4274,'Step 1.4 CNY OAT'!$A$1:$B$8761,2)</f>
        <v>72</v>
      </c>
      <c r="F4274" s="11">
        <f ca="1">('Step 3. Regression'!$B$18*E4274^2+'Step 3. Regression'!$C$18*E4274+'Step 3. Regression'!$D$18)*C4274</f>
        <v>5.7711834675968934</v>
      </c>
      <c r="G4274" s="11">
        <f ca="1">('Step 3. Regression'!$G$18*E4274^2+'Step 3. Regression'!$H$18*E4274+'Step 3. Regression'!$I$18)*D4274</f>
        <v>2.7494912592966725</v>
      </c>
    </row>
    <row r="4275" spans="1:7" x14ac:dyDescent="0.25">
      <c r="A4275" s="8">
        <f>IF(ISBLANK('Step 1.4 CNY OAT'!A4275),"-",'Step 1.4 CNY OAT'!A4275)</f>
        <v>43279.083333333336</v>
      </c>
      <c r="B4275" s="26">
        <f t="shared" si="84"/>
        <v>178</v>
      </c>
      <c r="C4275" s="67" cm="1">
        <f t="array" ref="C4275">INDEX('Step 5. Daily Avg Schedule Calc'!$A$2:$D$169,(WEEKDAY(A4275)-1)*24+HOUR(A4275)+1,3)</f>
        <v>1</v>
      </c>
      <c r="D4275" s="67" cm="1">
        <f t="array" ref="D4275">INDEX('Step 5. Daily Avg Schedule Calc'!$A$2:$D$169,(WEEKDAY(A4275)-1)*24+HOUR(A4275)+1,4)</f>
        <v>1</v>
      </c>
      <c r="E4275">
        <f>VLOOKUP(A4275,'Step 1.4 CNY OAT'!$A$1:$B$8761,2)</f>
        <v>72</v>
      </c>
      <c r="F4275" s="11">
        <f ca="1">('Step 3. Regression'!$B$18*E4275^2+'Step 3. Regression'!$C$18*E4275+'Step 3. Regression'!$D$18)*C4275</f>
        <v>5.7711834675968934</v>
      </c>
      <c r="G4275" s="11">
        <f ca="1">('Step 3. Regression'!$G$18*E4275^2+'Step 3. Regression'!$H$18*E4275+'Step 3. Regression'!$I$18)*D4275</f>
        <v>2.7494912592966725</v>
      </c>
    </row>
    <row r="4276" spans="1:7" x14ac:dyDescent="0.25">
      <c r="A4276" s="8">
        <f>IF(ISBLANK('Step 1.4 CNY OAT'!A4276),"-",'Step 1.4 CNY OAT'!A4276)</f>
        <v>43279.125</v>
      </c>
      <c r="B4276" s="26">
        <f t="shared" si="84"/>
        <v>178</v>
      </c>
      <c r="C4276" s="67" cm="1">
        <f t="array" ref="C4276">INDEX('Step 5. Daily Avg Schedule Calc'!$A$2:$D$169,(WEEKDAY(A4276)-1)*24+HOUR(A4276)+1,3)</f>
        <v>1</v>
      </c>
      <c r="D4276" s="67" cm="1">
        <f t="array" ref="D4276">INDEX('Step 5. Daily Avg Schedule Calc'!$A$2:$D$169,(WEEKDAY(A4276)-1)*24+HOUR(A4276)+1,4)</f>
        <v>1</v>
      </c>
      <c r="E4276">
        <f>VLOOKUP(A4276,'Step 1.4 CNY OAT'!$A$1:$B$8761,2)</f>
        <v>72</v>
      </c>
      <c r="F4276" s="11">
        <f ca="1">('Step 3. Regression'!$B$18*E4276^2+'Step 3. Regression'!$C$18*E4276+'Step 3. Regression'!$D$18)*C4276</f>
        <v>5.7711834675968934</v>
      </c>
      <c r="G4276" s="11">
        <f ca="1">('Step 3. Regression'!$G$18*E4276^2+'Step 3. Regression'!$H$18*E4276+'Step 3. Regression'!$I$18)*D4276</f>
        <v>2.7494912592966725</v>
      </c>
    </row>
    <row r="4277" spans="1:7" x14ac:dyDescent="0.25">
      <c r="A4277" s="8">
        <f>IF(ISBLANK('Step 1.4 CNY OAT'!A4277),"-",'Step 1.4 CNY OAT'!A4277)</f>
        <v>43279.166666666664</v>
      </c>
      <c r="B4277" s="26">
        <f t="shared" si="84"/>
        <v>178</v>
      </c>
      <c r="C4277" s="67" cm="1">
        <f t="array" ref="C4277">INDEX('Step 5. Daily Avg Schedule Calc'!$A$2:$D$169,(WEEKDAY(A4277)-1)*24+HOUR(A4277)+1,3)</f>
        <v>1</v>
      </c>
      <c r="D4277" s="67" cm="1">
        <f t="array" ref="D4277">INDEX('Step 5. Daily Avg Schedule Calc'!$A$2:$D$169,(WEEKDAY(A4277)-1)*24+HOUR(A4277)+1,4)</f>
        <v>1</v>
      </c>
      <c r="E4277">
        <f>VLOOKUP(A4277,'Step 1.4 CNY OAT'!$A$1:$B$8761,2)</f>
        <v>72</v>
      </c>
      <c r="F4277" s="11">
        <f ca="1">('Step 3. Regression'!$B$18*E4277^2+'Step 3. Regression'!$C$18*E4277+'Step 3. Regression'!$D$18)*C4277</f>
        <v>5.7711834675968934</v>
      </c>
      <c r="G4277" s="11">
        <f ca="1">('Step 3. Regression'!$G$18*E4277^2+'Step 3. Regression'!$H$18*E4277+'Step 3. Regression'!$I$18)*D4277</f>
        <v>2.7494912592966725</v>
      </c>
    </row>
    <row r="4278" spans="1:7" x14ac:dyDescent="0.25">
      <c r="A4278" s="8">
        <f>IF(ISBLANK('Step 1.4 CNY OAT'!A4278),"-",'Step 1.4 CNY OAT'!A4278)</f>
        <v>43279.208333333336</v>
      </c>
      <c r="B4278" s="26">
        <f t="shared" si="84"/>
        <v>178</v>
      </c>
      <c r="C4278" s="67" cm="1">
        <f t="array" ref="C4278">INDEX('Step 5. Daily Avg Schedule Calc'!$A$2:$D$169,(WEEKDAY(A4278)-1)*24+HOUR(A4278)+1,3)</f>
        <v>1</v>
      </c>
      <c r="D4278" s="67" cm="1">
        <f t="array" ref="D4278">INDEX('Step 5. Daily Avg Schedule Calc'!$A$2:$D$169,(WEEKDAY(A4278)-1)*24+HOUR(A4278)+1,4)</f>
        <v>1</v>
      </c>
      <c r="E4278">
        <f>VLOOKUP(A4278,'Step 1.4 CNY OAT'!$A$1:$B$8761,2)</f>
        <v>72</v>
      </c>
      <c r="F4278" s="11">
        <f ca="1">('Step 3. Regression'!$B$18*E4278^2+'Step 3. Regression'!$C$18*E4278+'Step 3. Regression'!$D$18)*C4278</f>
        <v>5.7711834675968934</v>
      </c>
      <c r="G4278" s="11">
        <f ca="1">('Step 3. Regression'!$G$18*E4278^2+'Step 3. Regression'!$H$18*E4278+'Step 3. Regression'!$I$18)*D4278</f>
        <v>2.7494912592966725</v>
      </c>
    </row>
    <row r="4279" spans="1:7" x14ac:dyDescent="0.25">
      <c r="A4279" s="8">
        <f>IF(ISBLANK('Step 1.4 CNY OAT'!A4279),"-",'Step 1.4 CNY OAT'!A4279)</f>
        <v>43279.25</v>
      </c>
      <c r="B4279" s="26">
        <f t="shared" si="84"/>
        <v>178</v>
      </c>
      <c r="C4279" s="67" cm="1">
        <f t="array" ref="C4279">INDEX('Step 5. Daily Avg Schedule Calc'!$A$2:$D$169,(WEEKDAY(A4279)-1)*24+HOUR(A4279)+1,3)</f>
        <v>1</v>
      </c>
      <c r="D4279" s="67" cm="1">
        <f t="array" ref="D4279">INDEX('Step 5. Daily Avg Schedule Calc'!$A$2:$D$169,(WEEKDAY(A4279)-1)*24+HOUR(A4279)+1,4)</f>
        <v>1</v>
      </c>
      <c r="E4279">
        <f>VLOOKUP(A4279,'Step 1.4 CNY OAT'!$A$1:$B$8761,2)</f>
        <v>72</v>
      </c>
      <c r="F4279" s="11">
        <f ca="1">('Step 3. Regression'!$B$18*E4279^2+'Step 3. Regression'!$C$18*E4279+'Step 3. Regression'!$D$18)*C4279</f>
        <v>5.7711834675968934</v>
      </c>
      <c r="G4279" s="11">
        <f ca="1">('Step 3. Regression'!$G$18*E4279^2+'Step 3. Regression'!$H$18*E4279+'Step 3. Regression'!$I$18)*D4279</f>
        <v>2.7494912592966725</v>
      </c>
    </row>
    <row r="4280" spans="1:7" x14ac:dyDescent="0.25">
      <c r="A4280" s="8">
        <f>IF(ISBLANK('Step 1.4 CNY OAT'!A4280),"-",'Step 1.4 CNY OAT'!A4280)</f>
        <v>43279.291666666664</v>
      </c>
      <c r="B4280" s="26">
        <f t="shared" si="84"/>
        <v>178</v>
      </c>
      <c r="C4280" s="67" cm="1">
        <f t="array" ref="C4280">INDEX('Step 5. Daily Avg Schedule Calc'!$A$2:$D$169,(WEEKDAY(A4280)-1)*24+HOUR(A4280)+1,3)</f>
        <v>1</v>
      </c>
      <c r="D4280" s="67" cm="1">
        <f t="array" ref="D4280">INDEX('Step 5. Daily Avg Schedule Calc'!$A$2:$D$169,(WEEKDAY(A4280)-1)*24+HOUR(A4280)+1,4)</f>
        <v>1</v>
      </c>
      <c r="E4280">
        <f>VLOOKUP(A4280,'Step 1.4 CNY OAT'!$A$1:$B$8761,2)</f>
        <v>72</v>
      </c>
      <c r="F4280" s="11">
        <f ca="1">('Step 3. Regression'!$B$18*E4280^2+'Step 3. Regression'!$C$18*E4280+'Step 3. Regression'!$D$18)*C4280</f>
        <v>5.7711834675968934</v>
      </c>
      <c r="G4280" s="11">
        <f ca="1">('Step 3. Regression'!$G$18*E4280^2+'Step 3. Regression'!$H$18*E4280+'Step 3. Regression'!$I$18)*D4280</f>
        <v>2.7494912592966725</v>
      </c>
    </row>
    <row r="4281" spans="1:7" x14ac:dyDescent="0.25">
      <c r="A4281" s="8">
        <f>IF(ISBLANK('Step 1.4 CNY OAT'!A4281),"-",'Step 1.4 CNY OAT'!A4281)</f>
        <v>43279.333333333336</v>
      </c>
      <c r="B4281" s="26">
        <f t="shared" si="84"/>
        <v>178</v>
      </c>
      <c r="C4281" s="67" cm="1">
        <f t="array" ref="C4281">INDEX('Step 5. Daily Avg Schedule Calc'!$A$2:$D$169,(WEEKDAY(A4281)-1)*24+HOUR(A4281)+1,3)</f>
        <v>1</v>
      </c>
      <c r="D4281" s="67" cm="1">
        <f t="array" ref="D4281">INDEX('Step 5. Daily Avg Schedule Calc'!$A$2:$D$169,(WEEKDAY(A4281)-1)*24+HOUR(A4281)+1,4)</f>
        <v>1</v>
      </c>
      <c r="E4281">
        <f>VLOOKUP(A4281,'Step 1.4 CNY OAT'!$A$1:$B$8761,2)</f>
        <v>72</v>
      </c>
      <c r="F4281" s="11">
        <f ca="1">('Step 3. Regression'!$B$18*E4281^2+'Step 3. Regression'!$C$18*E4281+'Step 3. Regression'!$D$18)*C4281</f>
        <v>5.7711834675968934</v>
      </c>
      <c r="G4281" s="11">
        <f ca="1">('Step 3. Regression'!$G$18*E4281^2+'Step 3. Regression'!$H$18*E4281+'Step 3. Regression'!$I$18)*D4281</f>
        <v>2.7494912592966725</v>
      </c>
    </row>
    <row r="4282" spans="1:7" x14ac:dyDescent="0.25">
      <c r="A4282" s="8">
        <f>IF(ISBLANK('Step 1.4 CNY OAT'!A4282),"-",'Step 1.4 CNY OAT'!A4282)</f>
        <v>43279.375</v>
      </c>
      <c r="B4282" s="26">
        <f t="shared" si="84"/>
        <v>178</v>
      </c>
      <c r="C4282" s="67" cm="1">
        <f t="array" ref="C4282">INDEX('Step 5. Daily Avg Schedule Calc'!$A$2:$D$169,(WEEKDAY(A4282)-1)*24+HOUR(A4282)+1,3)</f>
        <v>1</v>
      </c>
      <c r="D4282" s="67" cm="1">
        <f t="array" ref="D4282">INDEX('Step 5. Daily Avg Schedule Calc'!$A$2:$D$169,(WEEKDAY(A4282)-1)*24+HOUR(A4282)+1,4)</f>
        <v>1</v>
      </c>
      <c r="E4282">
        <f>VLOOKUP(A4282,'Step 1.4 CNY OAT'!$A$1:$B$8761,2)</f>
        <v>73</v>
      </c>
      <c r="F4282" s="11">
        <f ca="1">('Step 3. Regression'!$B$18*E4282^2+'Step 3. Regression'!$C$18*E4282+'Step 3. Regression'!$D$18)*C4282</f>
        <v>5.8421708582892293</v>
      </c>
      <c r="G4282" s="11">
        <f ca="1">('Step 3. Regression'!$G$18*E4282^2+'Step 3. Regression'!$H$18*E4282+'Step 3. Regression'!$I$18)*D4282</f>
        <v>2.7629192583773894</v>
      </c>
    </row>
    <row r="4283" spans="1:7" x14ac:dyDescent="0.25">
      <c r="A4283" s="8">
        <f>IF(ISBLANK('Step 1.4 CNY OAT'!A4283),"-",'Step 1.4 CNY OAT'!A4283)</f>
        <v>43279.416666666664</v>
      </c>
      <c r="B4283" s="26">
        <f t="shared" si="84"/>
        <v>178</v>
      </c>
      <c r="C4283" s="67" cm="1">
        <f t="array" ref="C4283">INDEX('Step 5. Daily Avg Schedule Calc'!$A$2:$D$169,(WEEKDAY(A4283)-1)*24+HOUR(A4283)+1,3)</f>
        <v>1</v>
      </c>
      <c r="D4283" s="67" cm="1">
        <f t="array" ref="D4283">INDEX('Step 5. Daily Avg Schedule Calc'!$A$2:$D$169,(WEEKDAY(A4283)-1)*24+HOUR(A4283)+1,4)</f>
        <v>1</v>
      </c>
      <c r="E4283">
        <f>VLOOKUP(A4283,'Step 1.4 CNY OAT'!$A$1:$B$8761,2)</f>
        <v>75</v>
      </c>
      <c r="F4283" s="11">
        <f ca="1">('Step 3. Regression'!$B$18*E4283^2+'Step 3. Regression'!$C$18*E4283+'Step 3. Regression'!$D$18)*C4283</f>
        <v>5.9986960458616565</v>
      </c>
      <c r="G4283" s="11">
        <f ca="1">('Step 3. Regression'!$G$18*E4283^2+'Step 3. Regression'!$H$18*E4283+'Step 3. Regression'!$I$18)*D4283</f>
        <v>2.7935172335022607</v>
      </c>
    </row>
    <row r="4284" spans="1:7" x14ac:dyDescent="0.25">
      <c r="A4284" s="8">
        <f>IF(ISBLANK('Step 1.4 CNY OAT'!A4284),"-",'Step 1.4 CNY OAT'!A4284)</f>
        <v>43279.458333333336</v>
      </c>
      <c r="B4284" s="26">
        <f t="shared" si="84"/>
        <v>178</v>
      </c>
      <c r="C4284" s="67" cm="1">
        <f t="array" ref="C4284">INDEX('Step 5. Daily Avg Schedule Calc'!$A$2:$D$169,(WEEKDAY(A4284)-1)*24+HOUR(A4284)+1,3)</f>
        <v>1</v>
      </c>
      <c r="D4284" s="67" cm="1">
        <f t="array" ref="D4284">INDEX('Step 5. Daily Avg Schedule Calc'!$A$2:$D$169,(WEEKDAY(A4284)-1)*24+HOUR(A4284)+1,4)</f>
        <v>1</v>
      </c>
      <c r="E4284">
        <f>VLOOKUP(A4284,'Step 1.4 CNY OAT'!$A$1:$B$8761,2)</f>
        <v>79</v>
      </c>
      <c r="F4284" s="11">
        <f ca="1">('Step 3. Regression'!$B$18*E4284^2+'Step 3. Regression'!$C$18*E4284+'Step 3. Regression'!$D$18)*C4284</f>
        <v>6.3699480457575071</v>
      </c>
      <c r="G4284" s="11">
        <f ca="1">('Step 3. Regression'!$G$18*E4284^2+'Step 3. Regression'!$H$18*E4284+'Step 3. Regression'!$I$18)*D4284</f>
        <v>2.8696810916057589</v>
      </c>
    </row>
    <row r="4285" spans="1:7" x14ac:dyDescent="0.25">
      <c r="A4285" s="8">
        <f>IF(ISBLANK('Step 1.4 CNY OAT'!A4285),"-",'Step 1.4 CNY OAT'!A4285)</f>
        <v>43279.5</v>
      </c>
      <c r="B4285" s="26">
        <f t="shared" si="84"/>
        <v>178</v>
      </c>
      <c r="C4285" s="67" cm="1">
        <f t="array" ref="C4285">INDEX('Step 5. Daily Avg Schedule Calc'!$A$2:$D$169,(WEEKDAY(A4285)-1)*24+HOUR(A4285)+1,3)</f>
        <v>1</v>
      </c>
      <c r="D4285" s="67" cm="1">
        <f t="array" ref="D4285">INDEX('Step 5. Daily Avg Schedule Calc'!$A$2:$D$169,(WEEKDAY(A4285)-1)*24+HOUR(A4285)+1,4)</f>
        <v>1</v>
      </c>
      <c r="E4285">
        <f>VLOOKUP(A4285,'Step 1.4 CNY OAT'!$A$1:$B$8761,2)</f>
        <v>83</v>
      </c>
      <c r="F4285" s="11">
        <f ca="1">('Step 3. Regression'!$B$18*E4285^2+'Step 3. Regression'!$C$18*E4285+'Step 3. Regression'!$D$18)*C4285</f>
        <v>6.8188022119880234</v>
      </c>
      <c r="G4285" s="11">
        <f ca="1">('Step 3. Regression'!$G$18*E4285^2+'Step 3. Regression'!$H$18*E4285+'Step 3. Regression'!$I$18)*D4285</f>
        <v>2.9658021601809299</v>
      </c>
    </row>
    <row r="4286" spans="1:7" x14ac:dyDescent="0.25">
      <c r="A4286" s="8">
        <f>IF(ISBLANK('Step 1.4 CNY OAT'!A4286),"-",'Step 1.4 CNY OAT'!A4286)</f>
        <v>43279.541666666664</v>
      </c>
      <c r="B4286" s="26">
        <f t="shared" si="84"/>
        <v>178</v>
      </c>
      <c r="C4286" s="67" cm="1">
        <f t="array" ref="C4286">INDEX('Step 5. Daily Avg Schedule Calc'!$A$2:$D$169,(WEEKDAY(A4286)-1)*24+HOUR(A4286)+1,3)</f>
        <v>1</v>
      </c>
      <c r="D4286" s="67" cm="1">
        <f t="array" ref="D4286">INDEX('Step 5. Daily Avg Schedule Calc'!$A$2:$D$169,(WEEKDAY(A4286)-1)*24+HOUR(A4286)+1,4)</f>
        <v>1</v>
      </c>
      <c r="E4286">
        <f>VLOOKUP(A4286,'Step 1.4 CNY OAT'!$A$1:$B$8761,2)</f>
        <v>84</v>
      </c>
      <c r="F4286" s="11">
        <f ca="1">('Step 3. Regression'!$B$18*E4286^2+'Step 3. Regression'!$C$18*E4286+'Step 3. Regression'!$D$18)*C4286</f>
        <v>6.9431410920354448</v>
      </c>
      <c r="G4286" s="11">
        <f ca="1">('Step 3. Regression'!$G$18*E4286^2+'Step 3. Regression'!$H$18*E4286+'Step 3. Regression'!$I$18)*D4286</f>
        <v>2.9929507414609215</v>
      </c>
    </row>
    <row r="4287" spans="1:7" x14ac:dyDescent="0.25">
      <c r="A4287" s="8">
        <f>IF(ISBLANK('Step 1.4 CNY OAT'!A4287),"-",'Step 1.4 CNY OAT'!A4287)</f>
        <v>43279.583333333336</v>
      </c>
      <c r="B4287" s="26">
        <f t="shared" si="84"/>
        <v>178</v>
      </c>
      <c r="C4287" s="67" cm="1">
        <f t="array" ref="C4287">INDEX('Step 5. Daily Avg Schedule Calc'!$A$2:$D$169,(WEEKDAY(A4287)-1)*24+HOUR(A4287)+1,3)</f>
        <v>1</v>
      </c>
      <c r="D4287" s="67" cm="1">
        <f t="array" ref="D4287">INDEX('Step 5. Daily Avg Schedule Calc'!$A$2:$D$169,(WEEKDAY(A4287)-1)*24+HOUR(A4287)+1,4)</f>
        <v>1</v>
      </c>
      <c r="E4287">
        <f>VLOOKUP(A4287,'Step 1.4 CNY OAT'!$A$1:$B$8761,2)</f>
        <v>84</v>
      </c>
      <c r="F4287" s="11">
        <f ca="1">('Step 3. Regression'!$B$18*E4287^2+'Step 3. Regression'!$C$18*E4287+'Step 3. Regression'!$D$18)*C4287</f>
        <v>6.9431410920354448</v>
      </c>
      <c r="G4287" s="11">
        <f ca="1">('Step 3. Regression'!$G$18*E4287^2+'Step 3. Regression'!$H$18*E4287+'Step 3. Regression'!$I$18)*D4287</f>
        <v>2.9929507414609215</v>
      </c>
    </row>
    <row r="4288" spans="1:7" x14ac:dyDescent="0.25">
      <c r="A4288" s="8">
        <f>IF(ISBLANK('Step 1.4 CNY OAT'!A4288),"-",'Step 1.4 CNY OAT'!A4288)</f>
        <v>43279.625</v>
      </c>
      <c r="B4288" s="26">
        <f t="shared" si="84"/>
        <v>178</v>
      </c>
      <c r="C4288" s="67" cm="1">
        <f t="array" ref="C4288">INDEX('Step 5. Daily Avg Schedule Calc'!$A$2:$D$169,(WEEKDAY(A4288)-1)*24+HOUR(A4288)+1,3)</f>
        <v>1</v>
      </c>
      <c r="D4288" s="67" cm="1">
        <f t="array" ref="D4288">INDEX('Step 5. Daily Avg Schedule Calc'!$A$2:$D$169,(WEEKDAY(A4288)-1)*24+HOUR(A4288)+1,4)</f>
        <v>1</v>
      </c>
      <c r="E4288">
        <f>VLOOKUP(A4288,'Step 1.4 CNY OAT'!$A$1:$B$8761,2)</f>
        <v>82</v>
      </c>
      <c r="F4288" s="11">
        <f ca="1">('Step 3. Regression'!$B$18*E4288^2+'Step 3. Regression'!$C$18*E4288+'Step 3. Regression'!$D$18)*C4288</f>
        <v>6.6993134673365216</v>
      </c>
      <c r="G4288" s="11">
        <f ca="1">('Step 3. Regression'!$G$18*E4288^2+'Step 3. Regression'!$H$18*E4288+'Step 3. Regression'!$I$18)*D4288</f>
        <v>2.9399009045554179</v>
      </c>
    </row>
    <row r="4289" spans="1:7" x14ac:dyDescent="0.25">
      <c r="A4289" s="8">
        <f>IF(ISBLANK('Step 1.4 CNY OAT'!A4289),"-",'Step 1.4 CNY OAT'!A4289)</f>
        <v>43279.666666666664</v>
      </c>
      <c r="B4289" s="26">
        <f t="shared" si="84"/>
        <v>178</v>
      </c>
      <c r="C4289" s="67" cm="1">
        <f t="array" ref="C4289">INDEX('Step 5. Daily Avg Schedule Calc'!$A$2:$D$169,(WEEKDAY(A4289)-1)*24+HOUR(A4289)+1,3)</f>
        <v>1</v>
      </c>
      <c r="D4289" s="67" cm="1">
        <f t="array" ref="D4289">INDEX('Step 5. Daily Avg Schedule Calc'!$A$2:$D$169,(WEEKDAY(A4289)-1)*24+HOUR(A4289)+1,4)</f>
        <v>1</v>
      </c>
      <c r="E4289">
        <f>VLOOKUP(A4289,'Step 1.4 CNY OAT'!$A$1:$B$8761,2)</f>
        <v>84</v>
      </c>
      <c r="F4289" s="11">
        <f ca="1">('Step 3. Regression'!$B$18*E4289^2+'Step 3. Regression'!$C$18*E4289+'Step 3. Regression'!$D$18)*C4289</f>
        <v>6.9431410920354448</v>
      </c>
      <c r="G4289" s="11">
        <f ca="1">('Step 3. Regression'!$G$18*E4289^2+'Step 3. Regression'!$H$18*E4289+'Step 3. Regression'!$I$18)*D4289</f>
        <v>2.9929507414609215</v>
      </c>
    </row>
    <row r="4290" spans="1:7" x14ac:dyDescent="0.25">
      <c r="A4290" s="8">
        <f>IF(ISBLANK('Step 1.4 CNY OAT'!A4290),"-",'Step 1.4 CNY OAT'!A4290)</f>
        <v>43279.708333333336</v>
      </c>
      <c r="B4290" s="26">
        <f t="shared" si="84"/>
        <v>178</v>
      </c>
      <c r="C4290" s="67" cm="1">
        <f t="array" ref="C4290">INDEX('Step 5. Daily Avg Schedule Calc'!$A$2:$D$169,(WEEKDAY(A4290)-1)*24+HOUR(A4290)+1,3)</f>
        <v>1</v>
      </c>
      <c r="D4290" s="67" cm="1">
        <f t="array" ref="D4290">INDEX('Step 5. Daily Avg Schedule Calc'!$A$2:$D$169,(WEEKDAY(A4290)-1)*24+HOUR(A4290)+1,4)</f>
        <v>1</v>
      </c>
      <c r="E4290">
        <f>VLOOKUP(A4290,'Step 1.4 CNY OAT'!$A$1:$B$8761,2)</f>
        <v>78</v>
      </c>
      <c r="F4290" s="11">
        <f ca="1">('Step 3. Regression'!$B$18*E4290^2+'Step 3. Regression'!$C$18*E4290+'Step 3. Regression'!$D$18)*C4290</f>
        <v>6.2698598426896712</v>
      </c>
      <c r="G4290" s="11">
        <f ca="1">('Step 3. Regression'!$G$18*E4290^2+'Step 3. Regression'!$H$18*E4290+'Step 3. Regression'!$I$18)*D4290</f>
        <v>2.8487691385981644</v>
      </c>
    </row>
    <row r="4291" spans="1:7" x14ac:dyDescent="0.25">
      <c r="A4291" s="8">
        <f>IF(ISBLANK('Step 1.4 CNY OAT'!A4291),"-",'Step 1.4 CNY OAT'!A4291)</f>
        <v>43279.75</v>
      </c>
      <c r="B4291" s="26">
        <f t="shared" ref="B4291:B4354" si="85">_xlfn.DAYS(A4291,$A$2)</f>
        <v>178</v>
      </c>
      <c r="C4291" s="67" cm="1">
        <f t="array" ref="C4291">INDEX('Step 5. Daily Avg Schedule Calc'!$A$2:$D$169,(WEEKDAY(A4291)-1)*24+HOUR(A4291)+1,3)</f>
        <v>1</v>
      </c>
      <c r="D4291" s="67" cm="1">
        <f t="array" ref="D4291">INDEX('Step 5. Daily Avg Schedule Calc'!$A$2:$D$169,(WEEKDAY(A4291)-1)*24+HOUR(A4291)+1,4)</f>
        <v>1</v>
      </c>
      <c r="E4291">
        <f>VLOOKUP(A4291,'Step 1.4 CNY OAT'!$A$1:$B$8761,2)</f>
        <v>79</v>
      </c>
      <c r="F4291" s="11">
        <f ca="1">('Step 3. Regression'!$B$18*E4291^2+'Step 3. Regression'!$C$18*E4291+'Step 3. Regression'!$D$18)*C4291</f>
        <v>6.3699480457575071</v>
      </c>
      <c r="G4291" s="11">
        <f ca="1">('Step 3. Regression'!$G$18*E4291^2+'Step 3. Regression'!$H$18*E4291+'Step 3. Regression'!$I$18)*D4291</f>
        <v>2.8696810916057589</v>
      </c>
    </row>
    <row r="4292" spans="1:7" x14ac:dyDescent="0.25">
      <c r="A4292" s="8">
        <f>IF(ISBLANK('Step 1.4 CNY OAT'!A4292),"-",'Step 1.4 CNY OAT'!A4292)</f>
        <v>43279.791666666664</v>
      </c>
      <c r="B4292" s="26">
        <f t="shared" si="85"/>
        <v>178</v>
      </c>
      <c r="C4292" s="67" cm="1">
        <f t="array" ref="C4292">INDEX('Step 5. Daily Avg Schedule Calc'!$A$2:$D$169,(WEEKDAY(A4292)-1)*24+HOUR(A4292)+1,3)</f>
        <v>1</v>
      </c>
      <c r="D4292" s="67" cm="1">
        <f t="array" ref="D4292">INDEX('Step 5. Daily Avg Schedule Calc'!$A$2:$D$169,(WEEKDAY(A4292)-1)*24+HOUR(A4292)+1,4)</f>
        <v>1</v>
      </c>
      <c r="E4292">
        <f>VLOOKUP(A4292,'Step 1.4 CNY OAT'!$A$1:$B$8761,2)</f>
        <v>77</v>
      </c>
      <c r="F4292" s="11">
        <f ca="1">('Step 3. Regression'!$B$18*E4292^2+'Step 3. Regression'!$C$18*E4292+'Step 3. Regression'!$D$18)*C4292</f>
        <v>6.1746217750177479</v>
      </c>
      <c r="G4292" s="11">
        <f ca="1">('Step 3. Regression'!$G$18*E4292^2+'Step 3. Regression'!$H$18*E4292+'Step 3. Regression'!$I$18)*D4292</f>
        <v>2.8291045112450504</v>
      </c>
    </row>
    <row r="4293" spans="1:7" x14ac:dyDescent="0.25">
      <c r="A4293" s="8">
        <f>IF(ISBLANK('Step 1.4 CNY OAT'!A4293),"-",'Step 1.4 CNY OAT'!A4293)</f>
        <v>43279.833333333336</v>
      </c>
      <c r="B4293" s="26">
        <f t="shared" si="85"/>
        <v>178</v>
      </c>
      <c r="C4293" s="67" cm="1">
        <f t="array" ref="C4293">INDEX('Step 5. Daily Avg Schedule Calc'!$A$2:$D$169,(WEEKDAY(A4293)-1)*24+HOUR(A4293)+1,3)</f>
        <v>1</v>
      </c>
      <c r="D4293" s="67" cm="1">
        <f t="array" ref="D4293">INDEX('Step 5. Daily Avg Schedule Calc'!$A$2:$D$169,(WEEKDAY(A4293)-1)*24+HOUR(A4293)+1,4)</f>
        <v>1</v>
      </c>
      <c r="E4293">
        <f>VLOOKUP(A4293,'Step 1.4 CNY OAT'!$A$1:$B$8761,2)</f>
        <v>79</v>
      </c>
      <c r="F4293" s="11">
        <f ca="1">('Step 3. Regression'!$B$18*E4293^2+'Step 3. Regression'!$C$18*E4293+'Step 3. Regression'!$D$18)*C4293</f>
        <v>6.3699480457575071</v>
      </c>
      <c r="G4293" s="11">
        <f ca="1">('Step 3. Regression'!$G$18*E4293^2+'Step 3. Regression'!$H$18*E4293+'Step 3. Regression'!$I$18)*D4293</f>
        <v>2.8696810916057589</v>
      </c>
    </row>
    <row r="4294" spans="1:7" x14ac:dyDescent="0.25">
      <c r="A4294" s="8">
        <f>IF(ISBLANK('Step 1.4 CNY OAT'!A4294),"-",'Step 1.4 CNY OAT'!A4294)</f>
        <v>43279.875</v>
      </c>
      <c r="B4294" s="26">
        <f t="shared" si="85"/>
        <v>178</v>
      </c>
      <c r="C4294" s="67" cm="1">
        <f t="array" ref="C4294">INDEX('Step 5. Daily Avg Schedule Calc'!$A$2:$D$169,(WEEKDAY(A4294)-1)*24+HOUR(A4294)+1,3)</f>
        <v>1</v>
      </c>
      <c r="D4294" s="67" cm="1">
        <f t="array" ref="D4294">INDEX('Step 5. Daily Avg Schedule Calc'!$A$2:$D$169,(WEEKDAY(A4294)-1)*24+HOUR(A4294)+1,4)</f>
        <v>1</v>
      </c>
      <c r="E4294">
        <f>VLOOKUP(A4294,'Step 1.4 CNY OAT'!$A$1:$B$8761,2)</f>
        <v>77</v>
      </c>
      <c r="F4294" s="11">
        <f ca="1">('Step 3. Regression'!$B$18*E4294^2+'Step 3. Regression'!$C$18*E4294+'Step 3. Regression'!$D$18)*C4294</f>
        <v>6.1746217750177479</v>
      </c>
      <c r="G4294" s="11">
        <f ca="1">('Step 3. Regression'!$G$18*E4294^2+'Step 3. Regression'!$H$18*E4294+'Step 3. Regression'!$I$18)*D4294</f>
        <v>2.8291045112450504</v>
      </c>
    </row>
    <row r="4295" spans="1:7" x14ac:dyDescent="0.25">
      <c r="A4295" s="8">
        <f>IF(ISBLANK('Step 1.4 CNY OAT'!A4295),"-",'Step 1.4 CNY OAT'!A4295)</f>
        <v>43279.916666666664</v>
      </c>
      <c r="B4295" s="26">
        <f t="shared" si="85"/>
        <v>178</v>
      </c>
      <c r="C4295" s="67" cm="1">
        <f t="array" ref="C4295">INDEX('Step 5. Daily Avg Schedule Calc'!$A$2:$D$169,(WEEKDAY(A4295)-1)*24+HOUR(A4295)+1,3)</f>
        <v>1</v>
      </c>
      <c r="D4295" s="67" cm="1">
        <f t="array" ref="D4295">INDEX('Step 5. Daily Avg Schedule Calc'!$A$2:$D$169,(WEEKDAY(A4295)-1)*24+HOUR(A4295)+1,4)</f>
        <v>1</v>
      </c>
      <c r="E4295">
        <f>VLOOKUP(A4295,'Step 1.4 CNY OAT'!$A$1:$B$8761,2)</f>
        <v>79</v>
      </c>
      <c r="F4295" s="11">
        <f ca="1">('Step 3. Regression'!$B$18*E4295^2+'Step 3. Regression'!$C$18*E4295+'Step 3. Regression'!$D$18)*C4295</f>
        <v>6.3699480457575071</v>
      </c>
      <c r="G4295" s="11">
        <f ca="1">('Step 3. Regression'!$G$18*E4295^2+'Step 3. Regression'!$H$18*E4295+'Step 3. Regression'!$I$18)*D4295</f>
        <v>2.8696810916057589</v>
      </c>
    </row>
    <row r="4296" spans="1:7" x14ac:dyDescent="0.25">
      <c r="A4296" s="8">
        <f>IF(ISBLANK('Step 1.4 CNY OAT'!A4296),"-",'Step 1.4 CNY OAT'!A4296)</f>
        <v>43279.958333333336</v>
      </c>
      <c r="B4296" s="26">
        <f t="shared" si="85"/>
        <v>178</v>
      </c>
      <c r="C4296" s="67" cm="1">
        <f t="array" ref="C4296">INDEX('Step 5. Daily Avg Schedule Calc'!$A$2:$D$169,(WEEKDAY(A4296)-1)*24+HOUR(A4296)+1,3)</f>
        <v>1</v>
      </c>
      <c r="D4296" s="67" cm="1">
        <f t="array" ref="D4296">INDEX('Step 5. Daily Avg Schedule Calc'!$A$2:$D$169,(WEEKDAY(A4296)-1)*24+HOUR(A4296)+1,4)</f>
        <v>1</v>
      </c>
      <c r="E4296">
        <f>VLOOKUP(A4296,'Step 1.4 CNY OAT'!$A$1:$B$8761,2)</f>
        <v>78</v>
      </c>
      <c r="F4296" s="11">
        <f ca="1">('Step 3. Regression'!$B$18*E4296^2+'Step 3. Regression'!$C$18*E4296+'Step 3. Regression'!$D$18)*C4296</f>
        <v>6.2698598426896712</v>
      </c>
      <c r="G4296" s="11">
        <f ca="1">('Step 3. Regression'!$G$18*E4296^2+'Step 3. Regression'!$H$18*E4296+'Step 3. Regression'!$I$18)*D4296</f>
        <v>2.8487691385981644</v>
      </c>
    </row>
    <row r="4297" spans="1:7" x14ac:dyDescent="0.25">
      <c r="A4297" s="8">
        <f>IF(ISBLANK('Step 1.4 CNY OAT'!A4297),"-",'Step 1.4 CNY OAT'!A4297)</f>
        <v>43280</v>
      </c>
      <c r="B4297" s="26">
        <f t="shared" si="85"/>
        <v>179</v>
      </c>
      <c r="C4297" s="67" cm="1">
        <f t="array" ref="C4297">INDEX('Step 5. Daily Avg Schedule Calc'!$A$2:$D$169,(WEEKDAY(A4297)-1)*24+HOUR(A4297)+1,3)</f>
        <v>1</v>
      </c>
      <c r="D4297" s="67" cm="1">
        <f t="array" ref="D4297">INDEX('Step 5. Daily Avg Schedule Calc'!$A$2:$D$169,(WEEKDAY(A4297)-1)*24+HOUR(A4297)+1,4)</f>
        <v>1</v>
      </c>
      <c r="E4297">
        <f>VLOOKUP(A4297,'Step 1.4 CNY OAT'!$A$1:$B$8761,2)</f>
        <v>79</v>
      </c>
      <c r="F4297" s="11">
        <f ca="1">('Step 3. Regression'!$B$18*E4297^2+'Step 3. Regression'!$C$18*E4297+'Step 3. Regression'!$D$18)*C4297</f>
        <v>6.3699480457575071</v>
      </c>
      <c r="G4297" s="11">
        <f ca="1">('Step 3. Regression'!$G$18*E4297^2+'Step 3. Regression'!$H$18*E4297+'Step 3. Regression'!$I$18)*D4297</f>
        <v>2.8696810916057589</v>
      </c>
    </row>
    <row r="4298" spans="1:7" x14ac:dyDescent="0.25">
      <c r="A4298" s="8">
        <f>IF(ISBLANK('Step 1.4 CNY OAT'!A4298),"-",'Step 1.4 CNY OAT'!A4298)</f>
        <v>43280.041666666664</v>
      </c>
      <c r="B4298" s="26">
        <f t="shared" si="85"/>
        <v>179</v>
      </c>
      <c r="C4298" s="67" cm="1">
        <f t="array" ref="C4298">INDEX('Step 5. Daily Avg Schedule Calc'!$A$2:$D$169,(WEEKDAY(A4298)-1)*24+HOUR(A4298)+1,3)</f>
        <v>1</v>
      </c>
      <c r="D4298" s="67" cm="1">
        <f t="array" ref="D4298">INDEX('Step 5. Daily Avg Schedule Calc'!$A$2:$D$169,(WEEKDAY(A4298)-1)*24+HOUR(A4298)+1,4)</f>
        <v>1</v>
      </c>
      <c r="E4298">
        <f>VLOOKUP(A4298,'Step 1.4 CNY OAT'!$A$1:$B$8761,2)</f>
        <v>77</v>
      </c>
      <c r="F4298" s="11">
        <f ca="1">('Step 3. Regression'!$B$18*E4298^2+'Step 3. Regression'!$C$18*E4298+'Step 3. Regression'!$D$18)*C4298</f>
        <v>6.1746217750177479</v>
      </c>
      <c r="G4298" s="11">
        <f ca="1">('Step 3. Regression'!$G$18*E4298^2+'Step 3. Regression'!$H$18*E4298+'Step 3. Regression'!$I$18)*D4298</f>
        <v>2.8291045112450504</v>
      </c>
    </row>
    <row r="4299" spans="1:7" x14ac:dyDescent="0.25">
      <c r="A4299" s="8">
        <f>IF(ISBLANK('Step 1.4 CNY OAT'!A4299),"-",'Step 1.4 CNY OAT'!A4299)</f>
        <v>43280.083333333336</v>
      </c>
      <c r="B4299" s="26">
        <f t="shared" si="85"/>
        <v>179</v>
      </c>
      <c r="C4299" s="67" cm="1">
        <f t="array" ref="C4299">INDEX('Step 5. Daily Avg Schedule Calc'!$A$2:$D$169,(WEEKDAY(A4299)-1)*24+HOUR(A4299)+1,3)</f>
        <v>1</v>
      </c>
      <c r="D4299" s="67" cm="1">
        <f t="array" ref="D4299">INDEX('Step 5. Daily Avg Schedule Calc'!$A$2:$D$169,(WEEKDAY(A4299)-1)*24+HOUR(A4299)+1,4)</f>
        <v>1</v>
      </c>
      <c r="E4299">
        <f>VLOOKUP(A4299,'Step 1.4 CNY OAT'!$A$1:$B$8761,2)</f>
        <v>75</v>
      </c>
      <c r="F4299" s="11">
        <f ca="1">('Step 3. Regression'!$B$18*E4299^2+'Step 3. Regression'!$C$18*E4299+'Step 3. Regression'!$D$18)*C4299</f>
        <v>5.9986960458616565</v>
      </c>
      <c r="G4299" s="11">
        <f ca="1">('Step 3. Regression'!$G$18*E4299^2+'Step 3. Regression'!$H$18*E4299+'Step 3. Regression'!$I$18)*D4299</f>
        <v>2.7935172335022607</v>
      </c>
    </row>
    <row r="4300" spans="1:7" x14ac:dyDescent="0.25">
      <c r="A4300" s="8">
        <f>IF(ISBLANK('Step 1.4 CNY OAT'!A4300),"-",'Step 1.4 CNY OAT'!A4300)</f>
        <v>43280.125</v>
      </c>
      <c r="B4300" s="26">
        <f t="shared" si="85"/>
        <v>179</v>
      </c>
      <c r="C4300" s="67" cm="1">
        <f t="array" ref="C4300">INDEX('Step 5. Daily Avg Schedule Calc'!$A$2:$D$169,(WEEKDAY(A4300)-1)*24+HOUR(A4300)+1,3)</f>
        <v>1</v>
      </c>
      <c r="D4300" s="67" cm="1">
        <f t="array" ref="D4300">INDEX('Step 5. Daily Avg Schedule Calc'!$A$2:$D$169,(WEEKDAY(A4300)-1)*24+HOUR(A4300)+1,4)</f>
        <v>1</v>
      </c>
      <c r="E4300">
        <f>VLOOKUP(A4300,'Step 1.4 CNY OAT'!$A$1:$B$8761,2)</f>
        <v>73</v>
      </c>
      <c r="F4300" s="11">
        <f ca="1">('Step 3. Regression'!$B$18*E4300^2+'Step 3. Regression'!$C$18*E4300+'Step 3. Regression'!$D$18)*C4300</f>
        <v>5.8421708582892293</v>
      </c>
      <c r="G4300" s="11">
        <f ca="1">('Step 3. Regression'!$G$18*E4300^2+'Step 3. Regression'!$H$18*E4300+'Step 3. Regression'!$I$18)*D4300</f>
        <v>2.7629192583773894</v>
      </c>
    </row>
    <row r="4301" spans="1:7" x14ac:dyDescent="0.25">
      <c r="A4301" s="8">
        <f>IF(ISBLANK('Step 1.4 CNY OAT'!A4301),"-",'Step 1.4 CNY OAT'!A4301)</f>
        <v>43280.166666666664</v>
      </c>
      <c r="B4301" s="26">
        <f t="shared" si="85"/>
        <v>179</v>
      </c>
      <c r="C4301" s="67" cm="1">
        <f t="array" ref="C4301">INDEX('Step 5. Daily Avg Schedule Calc'!$A$2:$D$169,(WEEKDAY(A4301)-1)*24+HOUR(A4301)+1,3)</f>
        <v>1</v>
      </c>
      <c r="D4301" s="67" cm="1">
        <f t="array" ref="D4301">INDEX('Step 5. Daily Avg Schedule Calc'!$A$2:$D$169,(WEEKDAY(A4301)-1)*24+HOUR(A4301)+1,4)</f>
        <v>1</v>
      </c>
      <c r="E4301">
        <f>VLOOKUP(A4301,'Step 1.4 CNY OAT'!$A$1:$B$8761,2)</f>
        <v>73</v>
      </c>
      <c r="F4301" s="11">
        <f ca="1">('Step 3. Regression'!$B$18*E4301^2+'Step 3. Regression'!$C$18*E4301+'Step 3. Regression'!$D$18)*C4301</f>
        <v>5.8421708582892293</v>
      </c>
      <c r="G4301" s="11">
        <f ca="1">('Step 3. Regression'!$G$18*E4301^2+'Step 3. Regression'!$H$18*E4301+'Step 3. Regression'!$I$18)*D4301</f>
        <v>2.7629192583773894</v>
      </c>
    </row>
    <row r="4302" spans="1:7" x14ac:dyDescent="0.25">
      <c r="A4302" s="8">
        <f>IF(ISBLANK('Step 1.4 CNY OAT'!A4302),"-",'Step 1.4 CNY OAT'!A4302)</f>
        <v>43280.208333333336</v>
      </c>
      <c r="B4302" s="26">
        <f t="shared" si="85"/>
        <v>179</v>
      </c>
      <c r="C4302" s="67" cm="1">
        <f t="array" ref="C4302">INDEX('Step 5. Daily Avg Schedule Calc'!$A$2:$D$169,(WEEKDAY(A4302)-1)*24+HOUR(A4302)+1,3)</f>
        <v>1</v>
      </c>
      <c r="D4302" s="67" cm="1">
        <f t="array" ref="D4302">INDEX('Step 5. Daily Avg Schedule Calc'!$A$2:$D$169,(WEEKDAY(A4302)-1)*24+HOUR(A4302)+1,4)</f>
        <v>1</v>
      </c>
      <c r="E4302">
        <f>VLOOKUP(A4302,'Step 1.4 CNY OAT'!$A$1:$B$8761,2)</f>
        <v>73</v>
      </c>
      <c r="F4302" s="11">
        <f ca="1">('Step 3. Regression'!$B$18*E4302^2+'Step 3. Regression'!$C$18*E4302+'Step 3. Regression'!$D$18)*C4302</f>
        <v>5.8421708582892293</v>
      </c>
      <c r="G4302" s="11">
        <f ca="1">('Step 3. Regression'!$G$18*E4302^2+'Step 3. Regression'!$H$18*E4302+'Step 3. Regression'!$I$18)*D4302</f>
        <v>2.7629192583773894</v>
      </c>
    </row>
    <row r="4303" spans="1:7" x14ac:dyDescent="0.25">
      <c r="A4303" s="8">
        <f>IF(ISBLANK('Step 1.4 CNY OAT'!A4303),"-",'Step 1.4 CNY OAT'!A4303)</f>
        <v>43280.25</v>
      </c>
      <c r="B4303" s="26">
        <f t="shared" si="85"/>
        <v>179</v>
      </c>
      <c r="C4303" s="67" cm="1">
        <f t="array" ref="C4303">INDEX('Step 5. Daily Avg Schedule Calc'!$A$2:$D$169,(WEEKDAY(A4303)-1)*24+HOUR(A4303)+1,3)</f>
        <v>1</v>
      </c>
      <c r="D4303" s="67" cm="1">
        <f t="array" ref="D4303">INDEX('Step 5. Daily Avg Schedule Calc'!$A$2:$D$169,(WEEKDAY(A4303)-1)*24+HOUR(A4303)+1,4)</f>
        <v>1</v>
      </c>
      <c r="E4303">
        <f>VLOOKUP(A4303,'Step 1.4 CNY OAT'!$A$1:$B$8761,2)</f>
        <v>72</v>
      </c>
      <c r="F4303" s="11">
        <f ca="1">('Step 3. Regression'!$B$18*E4303^2+'Step 3. Regression'!$C$18*E4303+'Step 3. Regression'!$D$18)*C4303</f>
        <v>5.7711834675968934</v>
      </c>
      <c r="G4303" s="11">
        <f ca="1">('Step 3. Regression'!$G$18*E4303^2+'Step 3. Regression'!$H$18*E4303+'Step 3. Regression'!$I$18)*D4303</f>
        <v>2.7494912592966725</v>
      </c>
    </row>
    <row r="4304" spans="1:7" x14ac:dyDescent="0.25">
      <c r="A4304" s="8">
        <f>IF(ISBLANK('Step 1.4 CNY OAT'!A4304),"-",'Step 1.4 CNY OAT'!A4304)</f>
        <v>43280.291666666664</v>
      </c>
      <c r="B4304" s="26">
        <f t="shared" si="85"/>
        <v>179</v>
      </c>
      <c r="C4304" s="67" cm="1">
        <f t="array" ref="C4304">INDEX('Step 5. Daily Avg Schedule Calc'!$A$2:$D$169,(WEEKDAY(A4304)-1)*24+HOUR(A4304)+1,3)</f>
        <v>1</v>
      </c>
      <c r="D4304" s="67" cm="1">
        <f t="array" ref="D4304">INDEX('Step 5. Daily Avg Schedule Calc'!$A$2:$D$169,(WEEKDAY(A4304)-1)*24+HOUR(A4304)+1,4)</f>
        <v>1</v>
      </c>
      <c r="E4304">
        <f>VLOOKUP(A4304,'Step 1.4 CNY OAT'!$A$1:$B$8761,2)</f>
        <v>73</v>
      </c>
      <c r="F4304" s="11">
        <f ca="1">('Step 3. Regression'!$B$18*E4304^2+'Step 3. Regression'!$C$18*E4304+'Step 3. Regression'!$D$18)*C4304</f>
        <v>5.8421708582892293</v>
      </c>
      <c r="G4304" s="11">
        <f ca="1">('Step 3. Regression'!$G$18*E4304^2+'Step 3. Regression'!$H$18*E4304+'Step 3. Regression'!$I$18)*D4304</f>
        <v>2.7629192583773894</v>
      </c>
    </row>
    <row r="4305" spans="1:7" x14ac:dyDescent="0.25">
      <c r="A4305" s="8">
        <f>IF(ISBLANK('Step 1.4 CNY OAT'!A4305),"-",'Step 1.4 CNY OAT'!A4305)</f>
        <v>43280.333333333336</v>
      </c>
      <c r="B4305" s="26">
        <f t="shared" si="85"/>
        <v>179</v>
      </c>
      <c r="C4305" s="67" cm="1">
        <f t="array" ref="C4305">INDEX('Step 5. Daily Avg Schedule Calc'!$A$2:$D$169,(WEEKDAY(A4305)-1)*24+HOUR(A4305)+1,3)</f>
        <v>1</v>
      </c>
      <c r="D4305" s="67" cm="1">
        <f t="array" ref="D4305">INDEX('Step 5. Daily Avg Schedule Calc'!$A$2:$D$169,(WEEKDAY(A4305)-1)*24+HOUR(A4305)+1,4)</f>
        <v>1</v>
      </c>
      <c r="E4305">
        <f>VLOOKUP(A4305,'Step 1.4 CNY OAT'!$A$1:$B$8761,2)</f>
        <v>76</v>
      </c>
      <c r="F4305" s="11">
        <f ca="1">('Step 3. Regression'!$B$18*E4305^2+'Step 3. Regression'!$C$18*E4305+'Step 3. Regression'!$D$18)*C4305</f>
        <v>6.0842338427417459</v>
      </c>
      <c r="G4305" s="11">
        <f ca="1">('Step 3. Regression'!$G$18*E4305^2+'Step 3. Regression'!$H$18*E4305+'Step 3. Regression'!$I$18)*D4305</f>
        <v>2.8106872095464155</v>
      </c>
    </row>
    <row r="4306" spans="1:7" x14ac:dyDescent="0.25">
      <c r="A4306" s="8">
        <f>IF(ISBLANK('Step 1.4 CNY OAT'!A4306),"-",'Step 1.4 CNY OAT'!A4306)</f>
        <v>43280.375</v>
      </c>
      <c r="B4306" s="26">
        <f t="shared" si="85"/>
        <v>179</v>
      </c>
      <c r="C4306" s="67" cm="1">
        <f t="array" ref="C4306">INDEX('Step 5. Daily Avg Schedule Calc'!$A$2:$D$169,(WEEKDAY(A4306)-1)*24+HOUR(A4306)+1,3)</f>
        <v>1</v>
      </c>
      <c r="D4306" s="67" cm="1">
        <f t="array" ref="D4306">INDEX('Step 5. Daily Avg Schedule Calc'!$A$2:$D$169,(WEEKDAY(A4306)-1)*24+HOUR(A4306)+1,4)</f>
        <v>1</v>
      </c>
      <c r="E4306">
        <f>VLOOKUP(A4306,'Step 1.4 CNY OAT'!$A$1:$B$8761,2)</f>
        <v>79</v>
      </c>
      <c r="F4306" s="11">
        <f ca="1">('Step 3. Regression'!$B$18*E4306^2+'Step 3. Regression'!$C$18*E4306+'Step 3. Regression'!$D$18)*C4306</f>
        <v>6.3699480457575071</v>
      </c>
      <c r="G4306" s="11">
        <f ca="1">('Step 3. Regression'!$G$18*E4306^2+'Step 3. Regression'!$H$18*E4306+'Step 3. Regression'!$I$18)*D4306</f>
        <v>2.8696810916057589</v>
      </c>
    </row>
    <row r="4307" spans="1:7" x14ac:dyDescent="0.25">
      <c r="A4307" s="8">
        <f>IF(ISBLANK('Step 1.4 CNY OAT'!A4307),"-",'Step 1.4 CNY OAT'!A4307)</f>
        <v>43280.416666666664</v>
      </c>
      <c r="B4307" s="26">
        <f t="shared" si="85"/>
        <v>179</v>
      </c>
      <c r="C4307" s="67" cm="1">
        <f t="array" ref="C4307">INDEX('Step 5. Daily Avg Schedule Calc'!$A$2:$D$169,(WEEKDAY(A4307)-1)*24+HOUR(A4307)+1,3)</f>
        <v>1</v>
      </c>
      <c r="D4307" s="67" cm="1">
        <f t="array" ref="D4307">INDEX('Step 5. Daily Avg Schedule Calc'!$A$2:$D$169,(WEEKDAY(A4307)-1)*24+HOUR(A4307)+1,4)</f>
        <v>1</v>
      </c>
      <c r="E4307">
        <f>VLOOKUP(A4307,'Step 1.4 CNY OAT'!$A$1:$B$8761,2)</f>
        <v>81</v>
      </c>
      <c r="F4307" s="11">
        <f ca="1">('Step 3. Regression'!$B$18*E4307^2+'Step 3. Regression'!$C$18*E4307+'Step 3. Regression'!$D$18)*C4307</f>
        <v>6.5846748580809322</v>
      </c>
      <c r="G4307" s="11">
        <f ca="1">('Step 3. Regression'!$G$18*E4307^2+'Step 3. Regression'!$H$18*E4307+'Step 3. Regression'!$I$18)*D4307</f>
        <v>2.9152469745843854</v>
      </c>
    </row>
    <row r="4308" spans="1:7" x14ac:dyDescent="0.25">
      <c r="A4308" s="8">
        <f>IF(ISBLANK('Step 1.4 CNY OAT'!A4308),"-",'Step 1.4 CNY OAT'!A4308)</f>
        <v>43280.458333333336</v>
      </c>
      <c r="B4308" s="26">
        <f t="shared" si="85"/>
        <v>179</v>
      </c>
      <c r="C4308" s="67" cm="1">
        <f t="array" ref="C4308">INDEX('Step 5. Daily Avg Schedule Calc'!$A$2:$D$169,(WEEKDAY(A4308)-1)*24+HOUR(A4308)+1,3)</f>
        <v>1</v>
      </c>
      <c r="D4308" s="67" cm="1">
        <f t="array" ref="D4308">INDEX('Step 5. Daily Avg Schedule Calc'!$A$2:$D$169,(WEEKDAY(A4308)-1)*24+HOUR(A4308)+1,4)</f>
        <v>1</v>
      </c>
      <c r="E4308">
        <f>VLOOKUP(A4308,'Step 1.4 CNY OAT'!$A$1:$B$8761,2)</f>
        <v>84</v>
      </c>
      <c r="F4308" s="11">
        <f ca="1">('Step 3. Regression'!$B$18*E4308^2+'Step 3. Regression'!$C$18*E4308+'Step 3. Regression'!$D$18)*C4308</f>
        <v>6.9431410920354448</v>
      </c>
      <c r="G4308" s="11">
        <f ca="1">('Step 3. Regression'!$G$18*E4308^2+'Step 3. Regression'!$H$18*E4308+'Step 3. Regression'!$I$18)*D4308</f>
        <v>2.9929507414609215</v>
      </c>
    </row>
    <row r="4309" spans="1:7" x14ac:dyDescent="0.25">
      <c r="A4309" s="8">
        <f>IF(ISBLANK('Step 1.4 CNY OAT'!A4309),"-",'Step 1.4 CNY OAT'!A4309)</f>
        <v>43280.5</v>
      </c>
      <c r="B4309" s="26">
        <f t="shared" si="85"/>
        <v>179</v>
      </c>
      <c r="C4309" s="67" cm="1">
        <f t="array" ref="C4309">INDEX('Step 5. Daily Avg Schedule Calc'!$A$2:$D$169,(WEEKDAY(A4309)-1)*24+HOUR(A4309)+1,3)</f>
        <v>1</v>
      </c>
      <c r="D4309" s="67" cm="1">
        <f t="array" ref="D4309">INDEX('Step 5. Daily Avg Schedule Calc'!$A$2:$D$169,(WEEKDAY(A4309)-1)*24+HOUR(A4309)+1,4)</f>
        <v>1</v>
      </c>
      <c r="E4309">
        <f>VLOOKUP(A4309,'Step 1.4 CNY OAT'!$A$1:$B$8761,2)</f>
        <v>84</v>
      </c>
      <c r="F4309" s="11">
        <f ca="1">('Step 3. Regression'!$B$18*E4309^2+'Step 3. Regression'!$C$18*E4309+'Step 3. Regression'!$D$18)*C4309</f>
        <v>6.9431410920354448</v>
      </c>
      <c r="G4309" s="11">
        <f ca="1">('Step 3. Regression'!$G$18*E4309^2+'Step 3. Regression'!$H$18*E4309+'Step 3. Regression'!$I$18)*D4309</f>
        <v>2.9929507414609215</v>
      </c>
    </row>
    <row r="4310" spans="1:7" x14ac:dyDescent="0.25">
      <c r="A4310" s="8">
        <f>IF(ISBLANK('Step 1.4 CNY OAT'!A4310),"-",'Step 1.4 CNY OAT'!A4310)</f>
        <v>43280.541666666664</v>
      </c>
      <c r="B4310" s="26">
        <f t="shared" si="85"/>
        <v>179</v>
      </c>
      <c r="C4310" s="67" cm="1">
        <f t="array" ref="C4310">INDEX('Step 5. Daily Avg Schedule Calc'!$A$2:$D$169,(WEEKDAY(A4310)-1)*24+HOUR(A4310)+1,3)</f>
        <v>1</v>
      </c>
      <c r="D4310" s="67" cm="1">
        <f t="array" ref="D4310">INDEX('Step 5. Daily Avg Schedule Calc'!$A$2:$D$169,(WEEKDAY(A4310)-1)*24+HOUR(A4310)+1,4)</f>
        <v>1</v>
      </c>
      <c r="E4310">
        <f>VLOOKUP(A4310,'Step 1.4 CNY OAT'!$A$1:$B$8761,2)</f>
        <v>86</v>
      </c>
      <c r="F4310" s="11">
        <f ca="1">('Step 3. Regression'!$B$18*E4310^2+'Step 3. Regression'!$C$18*E4310+'Step 3. Regression'!$D$18)*C4310</f>
        <v>7.2063692583180359</v>
      </c>
      <c r="G4310" s="11">
        <f ca="1">('Step 3. Regression'!$G$18*E4310^2+'Step 3. Regression'!$H$18*E4310+'Step 3. Regression'!$I$18)*D4310</f>
        <v>3.0509898809843445</v>
      </c>
    </row>
    <row r="4311" spans="1:7" x14ac:dyDescent="0.25">
      <c r="A4311" s="8">
        <f>IF(ISBLANK('Step 1.4 CNY OAT'!A4311),"-",'Step 1.4 CNY OAT'!A4311)</f>
        <v>43280.583333333336</v>
      </c>
      <c r="B4311" s="26">
        <f t="shared" si="85"/>
        <v>179</v>
      </c>
      <c r="C4311" s="67" cm="1">
        <f t="array" ref="C4311">INDEX('Step 5. Daily Avg Schedule Calc'!$A$2:$D$169,(WEEKDAY(A4311)-1)*24+HOUR(A4311)+1,3)</f>
        <v>1</v>
      </c>
      <c r="D4311" s="67" cm="1">
        <f t="array" ref="D4311">INDEX('Step 5. Daily Avg Schedule Calc'!$A$2:$D$169,(WEEKDAY(A4311)-1)*24+HOUR(A4311)+1,4)</f>
        <v>1</v>
      </c>
      <c r="E4311">
        <f>VLOOKUP(A4311,'Step 1.4 CNY OAT'!$A$1:$B$8761,2)</f>
        <v>88</v>
      </c>
      <c r="F4311" s="11">
        <f ca="1">('Step 3. Regression'!$B$18*E4311^2+'Step 3. Regression'!$C$18*E4311+'Step 3. Regression'!$D$18)*C4311</f>
        <v>7.4889979661842947</v>
      </c>
      <c r="G4311" s="11">
        <f ca="1">('Step 3. Regression'!$G$18*E4311^2+'Step 3. Regression'!$H$18*E4311+'Step 3. Regression'!$I$18)*D4311</f>
        <v>3.1140183231256851</v>
      </c>
    </row>
    <row r="4312" spans="1:7" x14ac:dyDescent="0.25">
      <c r="A4312" s="8">
        <f>IF(ISBLANK('Step 1.4 CNY OAT'!A4312),"-",'Step 1.4 CNY OAT'!A4312)</f>
        <v>43280.625</v>
      </c>
      <c r="B4312" s="26">
        <f t="shared" si="85"/>
        <v>179</v>
      </c>
      <c r="C4312" s="67" cm="1">
        <f t="array" ref="C4312">INDEX('Step 5. Daily Avg Schedule Calc'!$A$2:$D$169,(WEEKDAY(A4312)-1)*24+HOUR(A4312)+1,3)</f>
        <v>1</v>
      </c>
      <c r="D4312" s="67" cm="1">
        <f t="array" ref="D4312">INDEX('Step 5. Daily Avg Schedule Calc'!$A$2:$D$169,(WEEKDAY(A4312)-1)*24+HOUR(A4312)+1,4)</f>
        <v>1</v>
      </c>
      <c r="E4312">
        <f>VLOOKUP(A4312,'Step 1.4 CNY OAT'!$A$1:$B$8761,2)</f>
        <v>90</v>
      </c>
      <c r="F4312" s="11">
        <f ca="1">('Step 3. Regression'!$B$18*E4312^2+'Step 3. Regression'!$C$18*E4312+'Step 3. Regression'!$D$18)*C4312</f>
        <v>7.7910272156342177</v>
      </c>
      <c r="G4312" s="11">
        <f ca="1">('Step 3. Regression'!$G$18*E4312^2+'Step 3. Regression'!$H$18*E4312+'Step 3. Regression'!$I$18)*D4312</f>
        <v>3.182036067884944</v>
      </c>
    </row>
    <row r="4313" spans="1:7" x14ac:dyDescent="0.25">
      <c r="A4313" s="8">
        <f>IF(ISBLANK('Step 1.4 CNY OAT'!A4313),"-",'Step 1.4 CNY OAT'!A4313)</f>
        <v>43280.666666666664</v>
      </c>
      <c r="B4313" s="26">
        <f t="shared" si="85"/>
        <v>179</v>
      </c>
      <c r="C4313" s="67" cm="1">
        <f t="array" ref="C4313">INDEX('Step 5. Daily Avg Schedule Calc'!$A$2:$D$169,(WEEKDAY(A4313)-1)*24+HOUR(A4313)+1,3)</f>
        <v>1</v>
      </c>
      <c r="D4313" s="67" cm="1">
        <f t="array" ref="D4313">INDEX('Step 5. Daily Avg Schedule Calc'!$A$2:$D$169,(WEEKDAY(A4313)-1)*24+HOUR(A4313)+1,4)</f>
        <v>1</v>
      </c>
      <c r="E4313">
        <f>VLOOKUP(A4313,'Step 1.4 CNY OAT'!$A$1:$B$8761,2)</f>
        <v>91</v>
      </c>
      <c r="F4313" s="11">
        <f ca="1">('Step 3. Regression'!$B$18*E4313^2+'Step 3. Regression'!$C$18*E4313+'Step 3. Regression'!$D$18)*C4313</f>
        <v>7.9493170434530516</v>
      </c>
      <c r="G4313" s="11">
        <f ca="1">('Step 3. Regression'!$G$18*E4313^2+'Step 3. Regression'!$H$18*E4313+'Step 3. Regression'!$I$18)*D4313</f>
        <v>3.2179159287462937</v>
      </c>
    </row>
    <row r="4314" spans="1:7" x14ac:dyDescent="0.25">
      <c r="A4314" s="8">
        <f>IF(ISBLANK('Step 1.4 CNY OAT'!A4314),"-",'Step 1.4 CNY OAT'!A4314)</f>
        <v>43280.708333333336</v>
      </c>
      <c r="B4314" s="26">
        <f t="shared" si="85"/>
        <v>179</v>
      </c>
      <c r="C4314" s="67" cm="1">
        <f t="array" ref="C4314">INDEX('Step 5. Daily Avg Schedule Calc'!$A$2:$D$169,(WEEKDAY(A4314)-1)*24+HOUR(A4314)+1,3)</f>
        <v>1</v>
      </c>
      <c r="D4314" s="67" cm="1">
        <f t="array" ref="D4314">INDEX('Step 5. Daily Avg Schedule Calc'!$A$2:$D$169,(WEEKDAY(A4314)-1)*24+HOUR(A4314)+1,4)</f>
        <v>1</v>
      </c>
      <c r="E4314">
        <f>VLOOKUP(A4314,'Step 1.4 CNY OAT'!$A$1:$B$8761,2)</f>
        <v>90</v>
      </c>
      <c r="F4314" s="11">
        <f ca="1">('Step 3. Regression'!$B$18*E4314^2+'Step 3. Regression'!$C$18*E4314+'Step 3. Regression'!$D$18)*C4314</f>
        <v>7.7910272156342177</v>
      </c>
      <c r="G4314" s="11">
        <f ca="1">('Step 3. Regression'!$G$18*E4314^2+'Step 3. Regression'!$H$18*E4314+'Step 3. Regression'!$I$18)*D4314</f>
        <v>3.182036067884944</v>
      </c>
    </row>
    <row r="4315" spans="1:7" x14ac:dyDescent="0.25">
      <c r="A4315" s="8">
        <f>IF(ISBLANK('Step 1.4 CNY OAT'!A4315),"-",'Step 1.4 CNY OAT'!A4315)</f>
        <v>43280.75</v>
      </c>
      <c r="B4315" s="26">
        <f t="shared" si="85"/>
        <v>179</v>
      </c>
      <c r="C4315" s="67" cm="1">
        <f t="array" ref="C4315">INDEX('Step 5. Daily Avg Schedule Calc'!$A$2:$D$169,(WEEKDAY(A4315)-1)*24+HOUR(A4315)+1,3)</f>
        <v>1</v>
      </c>
      <c r="D4315" s="67" cm="1">
        <f t="array" ref="D4315">INDEX('Step 5. Daily Avg Schedule Calc'!$A$2:$D$169,(WEEKDAY(A4315)-1)*24+HOUR(A4315)+1,4)</f>
        <v>1</v>
      </c>
      <c r="E4315">
        <f>VLOOKUP(A4315,'Step 1.4 CNY OAT'!$A$1:$B$8761,2)</f>
        <v>90</v>
      </c>
      <c r="F4315" s="11">
        <f ca="1">('Step 3. Regression'!$B$18*E4315^2+'Step 3. Regression'!$C$18*E4315+'Step 3. Regression'!$D$18)*C4315</f>
        <v>7.7910272156342177</v>
      </c>
      <c r="G4315" s="11">
        <f ca="1">('Step 3. Regression'!$G$18*E4315^2+'Step 3. Regression'!$H$18*E4315+'Step 3. Regression'!$I$18)*D4315</f>
        <v>3.182036067884944</v>
      </c>
    </row>
    <row r="4316" spans="1:7" x14ac:dyDescent="0.25">
      <c r="A4316" s="8">
        <f>IF(ISBLANK('Step 1.4 CNY OAT'!A4316),"-",'Step 1.4 CNY OAT'!A4316)</f>
        <v>43280.791666666664</v>
      </c>
      <c r="B4316" s="26">
        <f t="shared" si="85"/>
        <v>179</v>
      </c>
      <c r="C4316" s="67" cm="1">
        <f t="array" ref="C4316">INDEX('Step 5. Daily Avg Schedule Calc'!$A$2:$D$169,(WEEKDAY(A4316)-1)*24+HOUR(A4316)+1,3)</f>
        <v>1</v>
      </c>
      <c r="D4316" s="67" cm="1">
        <f t="array" ref="D4316">INDEX('Step 5. Daily Avg Schedule Calc'!$A$2:$D$169,(WEEKDAY(A4316)-1)*24+HOUR(A4316)+1,4)</f>
        <v>1</v>
      </c>
      <c r="E4316">
        <f>VLOOKUP(A4316,'Step 1.4 CNY OAT'!$A$1:$B$8761,2)</f>
        <v>88</v>
      </c>
      <c r="F4316" s="11">
        <f ca="1">('Step 3. Regression'!$B$18*E4316^2+'Step 3. Regression'!$C$18*E4316+'Step 3. Regression'!$D$18)*C4316</f>
        <v>7.4889979661842947</v>
      </c>
      <c r="G4316" s="11">
        <f ca="1">('Step 3. Regression'!$G$18*E4316^2+'Step 3. Regression'!$H$18*E4316+'Step 3. Regression'!$I$18)*D4316</f>
        <v>3.1140183231256851</v>
      </c>
    </row>
    <row r="4317" spans="1:7" x14ac:dyDescent="0.25">
      <c r="A4317" s="8">
        <f>IF(ISBLANK('Step 1.4 CNY OAT'!A4317),"-",'Step 1.4 CNY OAT'!A4317)</f>
        <v>43280.833333333336</v>
      </c>
      <c r="B4317" s="26">
        <f t="shared" si="85"/>
        <v>179</v>
      </c>
      <c r="C4317" s="67" cm="1">
        <f t="array" ref="C4317">INDEX('Step 5. Daily Avg Schedule Calc'!$A$2:$D$169,(WEEKDAY(A4317)-1)*24+HOUR(A4317)+1,3)</f>
        <v>1</v>
      </c>
      <c r="D4317" s="67" cm="1">
        <f t="array" ref="D4317">INDEX('Step 5. Daily Avg Schedule Calc'!$A$2:$D$169,(WEEKDAY(A4317)-1)*24+HOUR(A4317)+1,4)</f>
        <v>1</v>
      </c>
      <c r="E4317">
        <f>VLOOKUP(A4317,'Step 1.4 CNY OAT'!$A$1:$B$8761,2)</f>
        <v>87</v>
      </c>
      <c r="F4317" s="11">
        <f ca="1">('Step 3. Regression'!$B$18*E4317^2+'Step 3. Regression'!$C$18*E4317+'Step 3. Regression'!$D$18)*C4317</f>
        <v>7.3452585445532055</v>
      </c>
      <c r="G4317" s="11">
        <f ca="1">('Step 3. Regression'!$G$18*E4317^2+'Step 3. Regression'!$H$18*E4317+'Step 3. Regression'!$I$18)*D4317</f>
        <v>3.081880439227775</v>
      </c>
    </row>
    <row r="4318" spans="1:7" x14ac:dyDescent="0.25">
      <c r="A4318" s="8">
        <f>IF(ISBLANK('Step 1.4 CNY OAT'!A4318),"-",'Step 1.4 CNY OAT'!A4318)</f>
        <v>43280.875</v>
      </c>
      <c r="B4318" s="26">
        <f t="shared" si="85"/>
        <v>179</v>
      </c>
      <c r="C4318" s="67" cm="1">
        <f t="array" ref="C4318">INDEX('Step 5. Daily Avg Schedule Calc'!$A$2:$D$169,(WEEKDAY(A4318)-1)*24+HOUR(A4318)+1,3)</f>
        <v>1</v>
      </c>
      <c r="D4318" s="67" cm="1">
        <f t="array" ref="D4318">INDEX('Step 5. Daily Avg Schedule Calc'!$A$2:$D$169,(WEEKDAY(A4318)-1)*24+HOUR(A4318)+1,4)</f>
        <v>1</v>
      </c>
      <c r="E4318">
        <f>VLOOKUP(A4318,'Step 1.4 CNY OAT'!$A$1:$B$8761,2)</f>
        <v>84</v>
      </c>
      <c r="F4318" s="11">
        <f ca="1">('Step 3. Regression'!$B$18*E4318^2+'Step 3. Regression'!$C$18*E4318+'Step 3. Regression'!$D$18)*C4318</f>
        <v>6.9431410920354448</v>
      </c>
      <c r="G4318" s="11">
        <f ca="1">('Step 3. Regression'!$G$18*E4318^2+'Step 3. Regression'!$H$18*E4318+'Step 3. Regression'!$I$18)*D4318</f>
        <v>2.9929507414609215</v>
      </c>
    </row>
    <row r="4319" spans="1:7" x14ac:dyDescent="0.25">
      <c r="A4319" s="8">
        <f>IF(ISBLANK('Step 1.4 CNY OAT'!A4319),"-",'Step 1.4 CNY OAT'!A4319)</f>
        <v>43280.916666666664</v>
      </c>
      <c r="B4319" s="26">
        <f t="shared" si="85"/>
        <v>179</v>
      </c>
      <c r="C4319" s="67" cm="1">
        <f t="array" ref="C4319">INDEX('Step 5. Daily Avg Schedule Calc'!$A$2:$D$169,(WEEKDAY(A4319)-1)*24+HOUR(A4319)+1,3)</f>
        <v>1</v>
      </c>
      <c r="D4319" s="67" cm="1">
        <f t="array" ref="D4319">INDEX('Step 5. Daily Avg Schedule Calc'!$A$2:$D$169,(WEEKDAY(A4319)-1)*24+HOUR(A4319)+1,4)</f>
        <v>1</v>
      </c>
      <c r="E4319">
        <f>VLOOKUP(A4319,'Step 1.4 CNY OAT'!$A$1:$B$8761,2)</f>
        <v>84</v>
      </c>
      <c r="F4319" s="11">
        <f ca="1">('Step 3. Regression'!$B$18*E4319^2+'Step 3. Regression'!$C$18*E4319+'Step 3. Regression'!$D$18)*C4319</f>
        <v>6.9431410920354448</v>
      </c>
      <c r="G4319" s="11">
        <f ca="1">('Step 3. Regression'!$G$18*E4319^2+'Step 3. Regression'!$H$18*E4319+'Step 3. Regression'!$I$18)*D4319</f>
        <v>2.9929507414609215</v>
      </c>
    </row>
    <row r="4320" spans="1:7" x14ac:dyDescent="0.25">
      <c r="A4320" s="8">
        <f>IF(ISBLANK('Step 1.4 CNY OAT'!A4320),"-",'Step 1.4 CNY OAT'!A4320)</f>
        <v>43280.958333333336</v>
      </c>
      <c r="B4320" s="26">
        <f t="shared" si="85"/>
        <v>179</v>
      </c>
      <c r="C4320" s="67" cm="1">
        <f t="array" ref="C4320">INDEX('Step 5. Daily Avg Schedule Calc'!$A$2:$D$169,(WEEKDAY(A4320)-1)*24+HOUR(A4320)+1,3)</f>
        <v>1</v>
      </c>
      <c r="D4320" s="67" cm="1">
        <f t="array" ref="D4320">INDEX('Step 5. Daily Avg Schedule Calc'!$A$2:$D$169,(WEEKDAY(A4320)-1)*24+HOUR(A4320)+1,4)</f>
        <v>1</v>
      </c>
      <c r="E4320">
        <f>VLOOKUP(A4320,'Step 1.4 CNY OAT'!$A$1:$B$8761,2)</f>
        <v>82</v>
      </c>
      <c r="F4320" s="11">
        <f ca="1">('Step 3. Regression'!$B$18*E4320^2+'Step 3. Regression'!$C$18*E4320+'Step 3. Regression'!$D$18)*C4320</f>
        <v>6.6993134673365216</v>
      </c>
      <c r="G4320" s="11">
        <f ca="1">('Step 3. Regression'!$G$18*E4320^2+'Step 3. Regression'!$H$18*E4320+'Step 3. Regression'!$I$18)*D4320</f>
        <v>2.9399009045554179</v>
      </c>
    </row>
    <row r="4321" spans="1:7" x14ac:dyDescent="0.25">
      <c r="A4321" s="8">
        <f>IF(ISBLANK('Step 1.4 CNY OAT'!A4321),"-",'Step 1.4 CNY OAT'!A4321)</f>
        <v>43281</v>
      </c>
      <c r="B4321" s="26">
        <f t="shared" si="85"/>
        <v>180</v>
      </c>
      <c r="C4321" s="67" cm="1">
        <f t="array" ref="C4321">INDEX('Step 5. Daily Avg Schedule Calc'!$A$2:$D$169,(WEEKDAY(A4321)-1)*24+HOUR(A4321)+1,3)</f>
        <v>1</v>
      </c>
      <c r="D4321" s="67" cm="1">
        <f t="array" ref="D4321">INDEX('Step 5. Daily Avg Schedule Calc'!$A$2:$D$169,(WEEKDAY(A4321)-1)*24+HOUR(A4321)+1,4)</f>
        <v>1</v>
      </c>
      <c r="E4321">
        <f>VLOOKUP(A4321,'Step 1.4 CNY OAT'!$A$1:$B$8761,2)</f>
        <v>81</v>
      </c>
      <c r="F4321" s="11">
        <f ca="1">('Step 3. Regression'!$B$18*E4321^2+'Step 3. Regression'!$C$18*E4321+'Step 3. Regression'!$D$18)*C4321</f>
        <v>6.5846748580809322</v>
      </c>
      <c r="G4321" s="11">
        <f ca="1">('Step 3. Regression'!$G$18*E4321^2+'Step 3. Regression'!$H$18*E4321+'Step 3. Regression'!$I$18)*D4321</f>
        <v>2.9152469745843854</v>
      </c>
    </row>
    <row r="4322" spans="1:7" x14ac:dyDescent="0.25">
      <c r="A4322" s="8">
        <f>IF(ISBLANK('Step 1.4 CNY OAT'!A4322),"-",'Step 1.4 CNY OAT'!A4322)</f>
        <v>43281.041666666664</v>
      </c>
      <c r="B4322" s="26">
        <f t="shared" si="85"/>
        <v>180</v>
      </c>
      <c r="C4322" s="67" cm="1">
        <f t="array" ref="C4322">INDEX('Step 5. Daily Avg Schedule Calc'!$A$2:$D$169,(WEEKDAY(A4322)-1)*24+HOUR(A4322)+1,3)</f>
        <v>1</v>
      </c>
      <c r="D4322" s="67" cm="1">
        <f t="array" ref="D4322">INDEX('Step 5. Daily Avg Schedule Calc'!$A$2:$D$169,(WEEKDAY(A4322)-1)*24+HOUR(A4322)+1,4)</f>
        <v>1</v>
      </c>
      <c r="E4322">
        <f>VLOOKUP(A4322,'Step 1.4 CNY OAT'!$A$1:$B$8761,2)</f>
        <v>80</v>
      </c>
      <c r="F4322" s="11">
        <f ca="1">('Step 3. Regression'!$B$18*E4322^2+'Step 3. Regression'!$C$18*E4322+'Step 3. Regression'!$D$18)*C4322</f>
        <v>6.4748863842212625</v>
      </c>
      <c r="G4322" s="11">
        <f ca="1">('Step 3. Regression'!$G$18*E4322^2+'Step 3. Regression'!$H$18*E4322+'Step 3. Regression'!$I$18)*D4322</f>
        <v>2.8918403702678326</v>
      </c>
    </row>
    <row r="4323" spans="1:7" x14ac:dyDescent="0.25">
      <c r="A4323" s="8">
        <f>IF(ISBLANK('Step 1.4 CNY OAT'!A4323),"-",'Step 1.4 CNY OAT'!A4323)</f>
        <v>43281.083333333336</v>
      </c>
      <c r="B4323" s="26">
        <f t="shared" si="85"/>
        <v>180</v>
      </c>
      <c r="C4323" s="67" cm="1">
        <f t="array" ref="C4323">INDEX('Step 5. Daily Avg Schedule Calc'!$A$2:$D$169,(WEEKDAY(A4323)-1)*24+HOUR(A4323)+1,3)</f>
        <v>1</v>
      </c>
      <c r="D4323" s="67" cm="1">
        <f t="array" ref="D4323">INDEX('Step 5. Daily Avg Schedule Calc'!$A$2:$D$169,(WEEKDAY(A4323)-1)*24+HOUR(A4323)+1,4)</f>
        <v>1</v>
      </c>
      <c r="E4323">
        <f>VLOOKUP(A4323,'Step 1.4 CNY OAT'!$A$1:$B$8761,2)</f>
        <v>79</v>
      </c>
      <c r="F4323" s="11">
        <f ca="1">('Step 3. Regression'!$B$18*E4323^2+'Step 3. Regression'!$C$18*E4323+'Step 3. Regression'!$D$18)*C4323</f>
        <v>6.3699480457575071</v>
      </c>
      <c r="G4323" s="11">
        <f ca="1">('Step 3. Regression'!$G$18*E4323^2+'Step 3. Regression'!$H$18*E4323+'Step 3. Regression'!$I$18)*D4323</f>
        <v>2.8696810916057589</v>
      </c>
    </row>
    <row r="4324" spans="1:7" x14ac:dyDescent="0.25">
      <c r="A4324" s="8">
        <f>IF(ISBLANK('Step 1.4 CNY OAT'!A4324),"-",'Step 1.4 CNY OAT'!A4324)</f>
        <v>43281.125</v>
      </c>
      <c r="B4324" s="26">
        <f t="shared" si="85"/>
        <v>180</v>
      </c>
      <c r="C4324" s="67" cm="1">
        <f t="array" ref="C4324">INDEX('Step 5. Daily Avg Schedule Calc'!$A$2:$D$169,(WEEKDAY(A4324)-1)*24+HOUR(A4324)+1,3)</f>
        <v>1</v>
      </c>
      <c r="D4324" s="67" cm="1">
        <f t="array" ref="D4324">INDEX('Step 5. Daily Avg Schedule Calc'!$A$2:$D$169,(WEEKDAY(A4324)-1)*24+HOUR(A4324)+1,4)</f>
        <v>1</v>
      </c>
      <c r="E4324">
        <f>VLOOKUP(A4324,'Step 1.4 CNY OAT'!$A$1:$B$8761,2)</f>
        <v>77</v>
      </c>
      <c r="F4324" s="11">
        <f ca="1">('Step 3. Regression'!$B$18*E4324^2+'Step 3. Regression'!$C$18*E4324+'Step 3. Regression'!$D$18)*C4324</f>
        <v>6.1746217750177479</v>
      </c>
      <c r="G4324" s="11">
        <f ca="1">('Step 3. Regression'!$G$18*E4324^2+'Step 3. Regression'!$H$18*E4324+'Step 3. Regression'!$I$18)*D4324</f>
        <v>2.8291045112450504</v>
      </c>
    </row>
    <row r="4325" spans="1:7" x14ac:dyDescent="0.25">
      <c r="A4325" s="8">
        <f>IF(ISBLANK('Step 1.4 CNY OAT'!A4325),"-",'Step 1.4 CNY OAT'!A4325)</f>
        <v>43281.166666666664</v>
      </c>
      <c r="B4325" s="26">
        <f t="shared" si="85"/>
        <v>180</v>
      </c>
      <c r="C4325" s="67" cm="1">
        <f t="array" ref="C4325">INDEX('Step 5. Daily Avg Schedule Calc'!$A$2:$D$169,(WEEKDAY(A4325)-1)*24+HOUR(A4325)+1,3)</f>
        <v>1</v>
      </c>
      <c r="D4325" s="67" cm="1">
        <f t="array" ref="D4325">INDEX('Step 5. Daily Avg Schedule Calc'!$A$2:$D$169,(WEEKDAY(A4325)-1)*24+HOUR(A4325)+1,4)</f>
        <v>1</v>
      </c>
      <c r="E4325">
        <f>VLOOKUP(A4325,'Step 1.4 CNY OAT'!$A$1:$B$8761,2)</f>
        <v>79</v>
      </c>
      <c r="F4325" s="11">
        <f ca="1">('Step 3. Regression'!$B$18*E4325^2+'Step 3. Regression'!$C$18*E4325+'Step 3. Regression'!$D$18)*C4325</f>
        <v>6.3699480457575071</v>
      </c>
      <c r="G4325" s="11">
        <f ca="1">('Step 3. Regression'!$G$18*E4325^2+'Step 3. Regression'!$H$18*E4325+'Step 3. Regression'!$I$18)*D4325</f>
        <v>2.8696810916057589</v>
      </c>
    </row>
    <row r="4326" spans="1:7" x14ac:dyDescent="0.25">
      <c r="A4326" s="8">
        <f>IF(ISBLANK('Step 1.4 CNY OAT'!A4326),"-",'Step 1.4 CNY OAT'!A4326)</f>
        <v>43281.208333333336</v>
      </c>
      <c r="B4326" s="26">
        <f t="shared" si="85"/>
        <v>180</v>
      </c>
      <c r="C4326" s="67" cm="1">
        <f t="array" ref="C4326">INDEX('Step 5. Daily Avg Schedule Calc'!$A$2:$D$169,(WEEKDAY(A4326)-1)*24+HOUR(A4326)+1,3)</f>
        <v>1</v>
      </c>
      <c r="D4326" s="67" cm="1">
        <f t="array" ref="D4326">INDEX('Step 5. Daily Avg Schedule Calc'!$A$2:$D$169,(WEEKDAY(A4326)-1)*24+HOUR(A4326)+1,4)</f>
        <v>1</v>
      </c>
      <c r="E4326">
        <f>VLOOKUP(A4326,'Step 1.4 CNY OAT'!$A$1:$B$8761,2)</f>
        <v>77</v>
      </c>
      <c r="F4326" s="11">
        <f ca="1">('Step 3. Regression'!$B$18*E4326^2+'Step 3. Regression'!$C$18*E4326+'Step 3. Regression'!$D$18)*C4326</f>
        <v>6.1746217750177479</v>
      </c>
      <c r="G4326" s="11">
        <f ca="1">('Step 3. Regression'!$G$18*E4326^2+'Step 3. Regression'!$H$18*E4326+'Step 3. Regression'!$I$18)*D4326</f>
        <v>2.8291045112450504</v>
      </c>
    </row>
    <row r="4327" spans="1:7" x14ac:dyDescent="0.25">
      <c r="A4327" s="8">
        <f>IF(ISBLANK('Step 1.4 CNY OAT'!A4327),"-",'Step 1.4 CNY OAT'!A4327)</f>
        <v>43281.25</v>
      </c>
      <c r="B4327" s="26">
        <f t="shared" si="85"/>
        <v>180</v>
      </c>
      <c r="C4327" s="67" cm="1">
        <f t="array" ref="C4327">INDEX('Step 5. Daily Avg Schedule Calc'!$A$2:$D$169,(WEEKDAY(A4327)-1)*24+HOUR(A4327)+1,3)</f>
        <v>1</v>
      </c>
      <c r="D4327" s="67" cm="1">
        <f t="array" ref="D4327">INDEX('Step 5. Daily Avg Schedule Calc'!$A$2:$D$169,(WEEKDAY(A4327)-1)*24+HOUR(A4327)+1,4)</f>
        <v>1</v>
      </c>
      <c r="E4327">
        <f>VLOOKUP(A4327,'Step 1.4 CNY OAT'!$A$1:$B$8761,2)</f>
        <v>73</v>
      </c>
      <c r="F4327" s="11">
        <f ca="1">('Step 3. Regression'!$B$18*E4327^2+'Step 3. Regression'!$C$18*E4327+'Step 3. Regression'!$D$18)*C4327</f>
        <v>5.8421708582892293</v>
      </c>
      <c r="G4327" s="11">
        <f ca="1">('Step 3. Regression'!$G$18*E4327^2+'Step 3. Regression'!$H$18*E4327+'Step 3. Regression'!$I$18)*D4327</f>
        <v>2.7629192583773894</v>
      </c>
    </row>
    <row r="4328" spans="1:7" x14ac:dyDescent="0.25">
      <c r="A4328" s="8">
        <f>IF(ISBLANK('Step 1.4 CNY OAT'!A4328),"-",'Step 1.4 CNY OAT'!A4328)</f>
        <v>43281.291666666664</v>
      </c>
      <c r="B4328" s="26">
        <f t="shared" si="85"/>
        <v>180</v>
      </c>
      <c r="C4328" s="67" cm="1">
        <f t="array" ref="C4328">INDEX('Step 5. Daily Avg Schedule Calc'!$A$2:$D$169,(WEEKDAY(A4328)-1)*24+HOUR(A4328)+1,3)</f>
        <v>1</v>
      </c>
      <c r="D4328" s="67" cm="1">
        <f t="array" ref="D4328">INDEX('Step 5. Daily Avg Schedule Calc'!$A$2:$D$169,(WEEKDAY(A4328)-1)*24+HOUR(A4328)+1,4)</f>
        <v>1</v>
      </c>
      <c r="E4328">
        <f>VLOOKUP(A4328,'Step 1.4 CNY OAT'!$A$1:$B$8761,2)</f>
        <v>75</v>
      </c>
      <c r="F4328" s="11">
        <f ca="1">('Step 3. Regression'!$B$18*E4328^2+'Step 3. Regression'!$C$18*E4328+'Step 3. Regression'!$D$18)*C4328</f>
        <v>5.9986960458616565</v>
      </c>
      <c r="G4328" s="11">
        <f ca="1">('Step 3. Regression'!$G$18*E4328^2+'Step 3. Regression'!$H$18*E4328+'Step 3. Regression'!$I$18)*D4328</f>
        <v>2.7935172335022607</v>
      </c>
    </row>
    <row r="4329" spans="1:7" x14ac:dyDescent="0.25">
      <c r="A4329" s="8">
        <f>IF(ISBLANK('Step 1.4 CNY OAT'!A4329),"-",'Step 1.4 CNY OAT'!A4329)</f>
        <v>43281.333333333336</v>
      </c>
      <c r="B4329" s="26">
        <f t="shared" si="85"/>
        <v>180</v>
      </c>
      <c r="C4329" s="67" cm="1">
        <f t="array" ref="C4329">INDEX('Step 5. Daily Avg Schedule Calc'!$A$2:$D$169,(WEEKDAY(A4329)-1)*24+HOUR(A4329)+1,3)</f>
        <v>1</v>
      </c>
      <c r="D4329" s="67" cm="1">
        <f t="array" ref="D4329">INDEX('Step 5. Daily Avg Schedule Calc'!$A$2:$D$169,(WEEKDAY(A4329)-1)*24+HOUR(A4329)+1,4)</f>
        <v>1</v>
      </c>
      <c r="E4329">
        <f>VLOOKUP(A4329,'Step 1.4 CNY OAT'!$A$1:$B$8761,2)</f>
        <v>78</v>
      </c>
      <c r="F4329" s="11">
        <f ca="1">('Step 3. Regression'!$B$18*E4329^2+'Step 3. Regression'!$C$18*E4329+'Step 3. Regression'!$D$18)*C4329</f>
        <v>6.2698598426896712</v>
      </c>
      <c r="G4329" s="11">
        <f ca="1">('Step 3. Regression'!$G$18*E4329^2+'Step 3. Regression'!$H$18*E4329+'Step 3. Regression'!$I$18)*D4329</f>
        <v>2.8487691385981644</v>
      </c>
    </row>
    <row r="4330" spans="1:7" x14ac:dyDescent="0.25">
      <c r="A4330" s="8">
        <f>IF(ISBLANK('Step 1.4 CNY OAT'!A4330),"-",'Step 1.4 CNY OAT'!A4330)</f>
        <v>43281.375</v>
      </c>
      <c r="B4330" s="26">
        <f t="shared" si="85"/>
        <v>180</v>
      </c>
      <c r="C4330" s="67" cm="1">
        <f t="array" ref="C4330">INDEX('Step 5. Daily Avg Schedule Calc'!$A$2:$D$169,(WEEKDAY(A4330)-1)*24+HOUR(A4330)+1,3)</f>
        <v>1</v>
      </c>
      <c r="D4330" s="67" cm="1">
        <f t="array" ref="D4330">INDEX('Step 5. Daily Avg Schedule Calc'!$A$2:$D$169,(WEEKDAY(A4330)-1)*24+HOUR(A4330)+1,4)</f>
        <v>1</v>
      </c>
      <c r="E4330">
        <f>VLOOKUP(A4330,'Step 1.4 CNY OAT'!$A$1:$B$8761,2)</f>
        <v>81</v>
      </c>
      <c r="F4330" s="11">
        <f ca="1">('Step 3. Regression'!$B$18*E4330^2+'Step 3. Regression'!$C$18*E4330+'Step 3. Regression'!$D$18)*C4330</f>
        <v>6.5846748580809322</v>
      </c>
      <c r="G4330" s="11">
        <f ca="1">('Step 3. Regression'!$G$18*E4330^2+'Step 3. Regression'!$H$18*E4330+'Step 3. Regression'!$I$18)*D4330</f>
        <v>2.9152469745843854</v>
      </c>
    </row>
    <row r="4331" spans="1:7" x14ac:dyDescent="0.25">
      <c r="A4331" s="8">
        <f>IF(ISBLANK('Step 1.4 CNY OAT'!A4331),"-",'Step 1.4 CNY OAT'!A4331)</f>
        <v>43281.416666666664</v>
      </c>
      <c r="B4331" s="26">
        <f t="shared" si="85"/>
        <v>180</v>
      </c>
      <c r="C4331" s="67" cm="1">
        <f t="array" ref="C4331">INDEX('Step 5. Daily Avg Schedule Calc'!$A$2:$D$169,(WEEKDAY(A4331)-1)*24+HOUR(A4331)+1,3)</f>
        <v>1</v>
      </c>
      <c r="D4331" s="67" cm="1">
        <f t="array" ref="D4331">INDEX('Step 5. Daily Avg Schedule Calc'!$A$2:$D$169,(WEEKDAY(A4331)-1)*24+HOUR(A4331)+1,4)</f>
        <v>1</v>
      </c>
      <c r="E4331">
        <f>VLOOKUP(A4331,'Step 1.4 CNY OAT'!$A$1:$B$8761,2)</f>
        <v>84</v>
      </c>
      <c r="F4331" s="11">
        <f ca="1">('Step 3. Regression'!$B$18*E4331^2+'Step 3. Regression'!$C$18*E4331+'Step 3. Regression'!$D$18)*C4331</f>
        <v>6.9431410920354448</v>
      </c>
      <c r="G4331" s="11">
        <f ca="1">('Step 3. Regression'!$G$18*E4331^2+'Step 3. Regression'!$H$18*E4331+'Step 3. Regression'!$I$18)*D4331</f>
        <v>2.9929507414609215</v>
      </c>
    </row>
    <row r="4332" spans="1:7" x14ac:dyDescent="0.25">
      <c r="A4332" s="8">
        <f>IF(ISBLANK('Step 1.4 CNY OAT'!A4332),"-",'Step 1.4 CNY OAT'!A4332)</f>
        <v>43281.458333333336</v>
      </c>
      <c r="B4332" s="26">
        <f t="shared" si="85"/>
        <v>180</v>
      </c>
      <c r="C4332" s="67" cm="1">
        <f t="array" ref="C4332">INDEX('Step 5. Daily Avg Schedule Calc'!$A$2:$D$169,(WEEKDAY(A4332)-1)*24+HOUR(A4332)+1,3)</f>
        <v>1</v>
      </c>
      <c r="D4332" s="67" cm="1">
        <f t="array" ref="D4332">INDEX('Step 5. Daily Avg Schedule Calc'!$A$2:$D$169,(WEEKDAY(A4332)-1)*24+HOUR(A4332)+1,4)</f>
        <v>1</v>
      </c>
      <c r="E4332">
        <f>VLOOKUP(A4332,'Step 1.4 CNY OAT'!$A$1:$B$8761,2)</f>
        <v>87</v>
      </c>
      <c r="F4332" s="11">
        <f ca="1">('Step 3. Regression'!$B$18*E4332^2+'Step 3. Regression'!$C$18*E4332+'Step 3. Regression'!$D$18)*C4332</f>
        <v>7.3452585445532055</v>
      </c>
      <c r="G4332" s="11">
        <f ca="1">('Step 3. Regression'!$G$18*E4332^2+'Step 3. Regression'!$H$18*E4332+'Step 3. Regression'!$I$18)*D4332</f>
        <v>3.081880439227775</v>
      </c>
    </row>
    <row r="4333" spans="1:7" x14ac:dyDescent="0.25">
      <c r="A4333" s="8">
        <f>IF(ISBLANK('Step 1.4 CNY OAT'!A4333),"-",'Step 1.4 CNY OAT'!A4333)</f>
        <v>43281.5</v>
      </c>
      <c r="B4333" s="26">
        <f t="shared" si="85"/>
        <v>180</v>
      </c>
      <c r="C4333" s="67" cm="1">
        <f t="array" ref="C4333">INDEX('Step 5. Daily Avg Schedule Calc'!$A$2:$D$169,(WEEKDAY(A4333)-1)*24+HOUR(A4333)+1,3)</f>
        <v>1</v>
      </c>
      <c r="D4333" s="67" cm="1">
        <f t="array" ref="D4333">INDEX('Step 5. Daily Avg Schedule Calc'!$A$2:$D$169,(WEEKDAY(A4333)-1)*24+HOUR(A4333)+1,4)</f>
        <v>1</v>
      </c>
      <c r="E4333">
        <f>VLOOKUP(A4333,'Step 1.4 CNY OAT'!$A$1:$B$8761,2)</f>
        <v>88</v>
      </c>
      <c r="F4333" s="11">
        <f ca="1">('Step 3. Regression'!$B$18*E4333^2+'Step 3. Regression'!$C$18*E4333+'Step 3. Regression'!$D$18)*C4333</f>
        <v>7.4889979661842947</v>
      </c>
      <c r="G4333" s="11">
        <f ca="1">('Step 3. Regression'!$G$18*E4333^2+'Step 3. Regression'!$H$18*E4333+'Step 3. Regression'!$I$18)*D4333</f>
        <v>3.1140183231256851</v>
      </c>
    </row>
    <row r="4334" spans="1:7" x14ac:dyDescent="0.25">
      <c r="A4334" s="8">
        <f>IF(ISBLANK('Step 1.4 CNY OAT'!A4334),"-",'Step 1.4 CNY OAT'!A4334)</f>
        <v>43281.541666666664</v>
      </c>
      <c r="B4334" s="26">
        <f t="shared" si="85"/>
        <v>180</v>
      </c>
      <c r="C4334" s="67" cm="1">
        <f t="array" ref="C4334">INDEX('Step 5. Daily Avg Schedule Calc'!$A$2:$D$169,(WEEKDAY(A4334)-1)*24+HOUR(A4334)+1,3)</f>
        <v>1</v>
      </c>
      <c r="D4334" s="67" cm="1">
        <f t="array" ref="D4334">INDEX('Step 5. Daily Avg Schedule Calc'!$A$2:$D$169,(WEEKDAY(A4334)-1)*24+HOUR(A4334)+1,4)</f>
        <v>1</v>
      </c>
      <c r="E4334">
        <f>VLOOKUP(A4334,'Step 1.4 CNY OAT'!$A$1:$B$8761,2)</f>
        <v>91</v>
      </c>
      <c r="F4334" s="11">
        <f ca="1">('Step 3. Regression'!$B$18*E4334^2+'Step 3. Regression'!$C$18*E4334+'Step 3. Regression'!$D$18)*C4334</f>
        <v>7.9493170434530516</v>
      </c>
      <c r="G4334" s="11">
        <f ca="1">('Step 3. Regression'!$G$18*E4334^2+'Step 3. Regression'!$H$18*E4334+'Step 3. Regression'!$I$18)*D4334</f>
        <v>3.2179159287462937</v>
      </c>
    </row>
    <row r="4335" spans="1:7" x14ac:dyDescent="0.25">
      <c r="A4335" s="8">
        <f>IF(ISBLANK('Step 1.4 CNY OAT'!A4335),"-",'Step 1.4 CNY OAT'!A4335)</f>
        <v>43281.583333333336</v>
      </c>
      <c r="B4335" s="26">
        <f t="shared" si="85"/>
        <v>180</v>
      </c>
      <c r="C4335" s="67" cm="1">
        <f t="array" ref="C4335">INDEX('Step 5. Daily Avg Schedule Calc'!$A$2:$D$169,(WEEKDAY(A4335)-1)*24+HOUR(A4335)+1,3)</f>
        <v>1</v>
      </c>
      <c r="D4335" s="67" cm="1">
        <f t="array" ref="D4335">INDEX('Step 5. Daily Avg Schedule Calc'!$A$2:$D$169,(WEEKDAY(A4335)-1)*24+HOUR(A4335)+1,4)</f>
        <v>1</v>
      </c>
      <c r="E4335">
        <f>VLOOKUP(A4335,'Step 1.4 CNY OAT'!$A$1:$B$8761,2)</f>
        <v>93</v>
      </c>
      <c r="F4335" s="11">
        <f ca="1">('Step 3. Regression'!$B$18*E4335^2+'Step 3. Regression'!$C$18*E4335+'Step 3. Regression'!$D$18)*C4335</f>
        <v>8.2804471052784745</v>
      </c>
      <c r="G4335" s="11">
        <f ca="1">('Step 3. Regression'!$G$18*E4335^2+'Step 3. Regression'!$H$18*E4335+'Step 3. Regression'!$I$18)*D4335</f>
        <v>3.2934176274324294</v>
      </c>
    </row>
    <row r="4336" spans="1:7" x14ac:dyDescent="0.25">
      <c r="A4336" s="8">
        <f>IF(ISBLANK('Step 1.4 CNY OAT'!A4336),"-",'Step 1.4 CNY OAT'!A4336)</f>
        <v>43281.625</v>
      </c>
      <c r="B4336" s="26">
        <f t="shared" si="85"/>
        <v>180</v>
      </c>
      <c r="C4336" s="67" cm="1">
        <f t="array" ref="C4336">INDEX('Step 5. Daily Avg Schedule Calc'!$A$2:$D$169,(WEEKDAY(A4336)-1)*24+HOUR(A4336)+1,3)</f>
        <v>1</v>
      </c>
      <c r="D4336" s="67" cm="1">
        <f t="array" ref="D4336">INDEX('Step 5. Daily Avg Schedule Calc'!$A$2:$D$169,(WEEKDAY(A4336)-1)*24+HOUR(A4336)+1,4)</f>
        <v>1</v>
      </c>
      <c r="E4336">
        <f>VLOOKUP(A4336,'Step 1.4 CNY OAT'!$A$1:$B$8761,2)</f>
        <v>93</v>
      </c>
      <c r="F4336" s="11">
        <f ca="1">('Step 3. Regression'!$B$18*E4336^2+'Step 3. Regression'!$C$18*E4336+'Step 3. Regression'!$D$18)*C4336</f>
        <v>8.2804471052784745</v>
      </c>
      <c r="G4336" s="11">
        <f ca="1">('Step 3. Regression'!$G$18*E4336^2+'Step 3. Regression'!$H$18*E4336+'Step 3. Regression'!$I$18)*D4336</f>
        <v>3.2934176274324294</v>
      </c>
    </row>
    <row r="4337" spans="1:7" x14ac:dyDescent="0.25">
      <c r="A4337" s="8">
        <f>IF(ISBLANK('Step 1.4 CNY OAT'!A4337),"-",'Step 1.4 CNY OAT'!A4337)</f>
        <v>43281.666666666664</v>
      </c>
      <c r="B4337" s="26">
        <f t="shared" si="85"/>
        <v>180</v>
      </c>
      <c r="C4337" s="67" cm="1">
        <f t="array" ref="C4337">INDEX('Step 5. Daily Avg Schedule Calc'!$A$2:$D$169,(WEEKDAY(A4337)-1)*24+HOUR(A4337)+1,3)</f>
        <v>1</v>
      </c>
      <c r="D4337" s="67" cm="1">
        <f t="array" ref="D4337">INDEX('Step 5. Daily Avg Schedule Calc'!$A$2:$D$169,(WEEKDAY(A4337)-1)*24+HOUR(A4337)+1,4)</f>
        <v>1</v>
      </c>
      <c r="E4337">
        <f>VLOOKUP(A4337,'Step 1.4 CNY OAT'!$A$1:$B$8761,2)</f>
        <v>95</v>
      </c>
      <c r="F4337" s="11">
        <f ca="1">('Step 3. Regression'!$B$18*E4337^2+'Step 3. Regression'!$C$18*E4337+'Step 3. Regression'!$D$18)*C4337</f>
        <v>8.6309777086875652</v>
      </c>
      <c r="G4337" s="11">
        <f ca="1">('Step 3. Regression'!$G$18*E4337^2+'Step 3. Regression'!$H$18*E4337+'Step 3. Regression'!$I$18)*D4337</f>
        <v>3.3739086287364843</v>
      </c>
    </row>
    <row r="4338" spans="1:7" x14ac:dyDescent="0.25">
      <c r="A4338" s="8">
        <f>IF(ISBLANK('Step 1.4 CNY OAT'!A4338),"-",'Step 1.4 CNY OAT'!A4338)</f>
        <v>43281.708333333336</v>
      </c>
      <c r="B4338" s="26">
        <f t="shared" si="85"/>
        <v>180</v>
      </c>
      <c r="C4338" s="67" cm="1">
        <f t="array" ref="C4338">INDEX('Step 5. Daily Avg Schedule Calc'!$A$2:$D$169,(WEEKDAY(A4338)-1)*24+HOUR(A4338)+1,3)</f>
        <v>1</v>
      </c>
      <c r="D4338" s="67" cm="1">
        <f t="array" ref="D4338">INDEX('Step 5. Daily Avg Schedule Calc'!$A$2:$D$169,(WEEKDAY(A4338)-1)*24+HOUR(A4338)+1,4)</f>
        <v>1</v>
      </c>
      <c r="E4338">
        <f>VLOOKUP(A4338,'Step 1.4 CNY OAT'!$A$1:$B$8761,2)</f>
        <v>94</v>
      </c>
      <c r="F4338" s="11">
        <f ca="1">('Step 3. Regression'!$B$18*E4338^2+'Step 3. Regression'!$C$18*E4338+'Step 3. Regression'!$D$18)*C4338</f>
        <v>8.4532873392850636</v>
      </c>
      <c r="G4338" s="11">
        <f ca="1">('Step 3. Regression'!$G$18*E4338^2+'Step 3. Regression'!$H$18*E4338+'Step 3. Regression'!$I$18)*D4338</f>
        <v>3.3330394652572171</v>
      </c>
    </row>
    <row r="4339" spans="1:7" x14ac:dyDescent="0.25">
      <c r="A4339" s="8">
        <f>IF(ISBLANK('Step 1.4 CNY OAT'!A4339),"-",'Step 1.4 CNY OAT'!A4339)</f>
        <v>43281.75</v>
      </c>
      <c r="B4339" s="26">
        <f t="shared" si="85"/>
        <v>180</v>
      </c>
      <c r="C4339" s="67" cm="1">
        <f t="array" ref="C4339">INDEX('Step 5. Daily Avg Schedule Calc'!$A$2:$D$169,(WEEKDAY(A4339)-1)*24+HOUR(A4339)+1,3)</f>
        <v>1</v>
      </c>
      <c r="D4339" s="67" cm="1">
        <f t="array" ref="D4339">INDEX('Step 5. Daily Avg Schedule Calc'!$A$2:$D$169,(WEEKDAY(A4339)-1)*24+HOUR(A4339)+1,4)</f>
        <v>1</v>
      </c>
      <c r="E4339">
        <f>VLOOKUP(A4339,'Step 1.4 CNY OAT'!$A$1:$B$8761,2)</f>
        <v>95</v>
      </c>
      <c r="F4339" s="11">
        <f ca="1">('Step 3. Regression'!$B$18*E4339^2+'Step 3. Regression'!$C$18*E4339+'Step 3. Regression'!$D$18)*C4339</f>
        <v>8.6309777086875652</v>
      </c>
      <c r="G4339" s="11">
        <f ca="1">('Step 3. Regression'!$G$18*E4339^2+'Step 3. Regression'!$H$18*E4339+'Step 3. Regression'!$I$18)*D4339</f>
        <v>3.3739086287364843</v>
      </c>
    </row>
    <row r="4340" spans="1:7" x14ac:dyDescent="0.25">
      <c r="A4340" s="8">
        <f>IF(ISBLANK('Step 1.4 CNY OAT'!A4340),"-",'Step 1.4 CNY OAT'!A4340)</f>
        <v>43281.791666666664</v>
      </c>
      <c r="B4340" s="26">
        <f t="shared" si="85"/>
        <v>180</v>
      </c>
      <c r="C4340" s="67" cm="1">
        <f t="array" ref="C4340">INDEX('Step 5. Daily Avg Schedule Calc'!$A$2:$D$169,(WEEKDAY(A4340)-1)*24+HOUR(A4340)+1,3)</f>
        <v>1</v>
      </c>
      <c r="D4340" s="67" cm="1">
        <f t="array" ref="D4340">INDEX('Step 5. Daily Avg Schedule Calc'!$A$2:$D$169,(WEEKDAY(A4340)-1)*24+HOUR(A4340)+1,4)</f>
        <v>1</v>
      </c>
      <c r="E4340">
        <f>VLOOKUP(A4340,'Step 1.4 CNY OAT'!$A$1:$B$8761,2)</f>
        <v>95</v>
      </c>
      <c r="F4340" s="11">
        <f ca="1">('Step 3. Regression'!$B$18*E4340^2+'Step 3. Regression'!$C$18*E4340+'Step 3. Regression'!$D$18)*C4340</f>
        <v>8.6309777086875652</v>
      </c>
      <c r="G4340" s="11">
        <f ca="1">('Step 3. Regression'!$G$18*E4340^2+'Step 3. Regression'!$H$18*E4340+'Step 3. Regression'!$I$18)*D4340</f>
        <v>3.3739086287364843</v>
      </c>
    </row>
    <row r="4341" spans="1:7" x14ac:dyDescent="0.25">
      <c r="A4341" s="8">
        <f>IF(ISBLANK('Step 1.4 CNY OAT'!A4341),"-",'Step 1.4 CNY OAT'!A4341)</f>
        <v>43281.833333333336</v>
      </c>
      <c r="B4341" s="26">
        <f t="shared" si="85"/>
        <v>180</v>
      </c>
      <c r="C4341" s="67" cm="1">
        <f t="array" ref="C4341">INDEX('Step 5. Daily Avg Schedule Calc'!$A$2:$D$169,(WEEKDAY(A4341)-1)*24+HOUR(A4341)+1,3)</f>
        <v>1</v>
      </c>
      <c r="D4341" s="67" cm="1">
        <f t="array" ref="D4341">INDEX('Step 5. Daily Avg Schedule Calc'!$A$2:$D$169,(WEEKDAY(A4341)-1)*24+HOUR(A4341)+1,4)</f>
        <v>1</v>
      </c>
      <c r="E4341">
        <f>VLOOKUP(A4341,'Step 1.4 CNY OAT'!$A$1:$B$8761,2)</f>
        <v>89</v>
      </c>
      <c r="F4341" s="11">
        <f ca="1">('Step 3. Regression'!$B$18*E4341^2+'Step 3. Regression'!$C$18*E4341+'Step 3. Regression'!$D$18)*C4341</f>
        <v>7.6375875232112964</v>
      </c>
      <c r="G4341" s="11">
        <f ca="1">('Step 3. Regression'!$G$18*E4341^2+'Step 3. Regression'!$H$18*E4341+'Step 3. Regression'!$I$18)*D4341</f>
        <v>3.1474035326780747</v>
      </c>
    </row>
    <row r="4342" spans="1:7" x14ac:dyDescent="0.25">
      <c r="A4342" s="8">
        <f>IF(ISBLANK('Step 1.4 CNY OAT'!A4342),"-",'Step 1.4 CNY OAT'!A4342)</f>
        <v>43281.875</v>
      </c>
      <c r="B4342" s="26">
        <f t="shared" si="85"/>
        <v>180</v>
      </c>
      <c r="C4342" s="67" cm="1">
        <f t="array" ref="C4342">INDEX('Step 5. Daily Avg Schedule Calc'!$A$2:$D$169,(WEEKDAY(A4342)-1)*24+HOUR(A4342)+1,3)</f>
        <v>1</v>
      </c>
      <c r="D4342" s="67" cm="1">
        <f t="array" ref="D4342">INDEX('Step 5. Daily Avg Schedule Calc'!$A$2:$D$169,(WEEKDAY(A4342)-1)*24+HOUR(A4342)+1,4)</f>
        <v>1</v>
      </c>
      <c r="E4342">
        <f>VLOOKUP(A4342,'Step 1.4 CNY OAT'!$A$1:$B$8761,2)</f>
        <v>88</v>
      </c>
      <c r="F4342" s="11">
        <f ca="1">('Step 3. Regression'!$B$18*E4342^2+'Step 3. Regression'!$C$18*E4342+'Step 3. Regression'!$D$18)*C4342</f>
        <v>7.4889979661842947</v>
      </c>
      <c r="G4342" s="11">
        <f ca="1">('Step 3. Regression'!$G$18*E4342^2+'Step 3. Regression'!$H$18*E4342+'Step 3. Regression'!$I$18)*D4342</f>
        <v>3.1140183231256851</v>
      </c>
    </row>
    <row r="4343" spans="1:7" x14ac:dyDescent="0.25">
      <c r="A4343" s="8">
        <f>IF(ISBLANK('Step 1.4 CNY OAT'!A4343),"-",'Step 1.4 CNY OAT'!A4343)</f>
        <v>43281.916666666664</v>
      </c>
      <c r="B4343" s="26">
        <f t="shared" si="85"/>
        <v>180</v>
      </c>
      <c r="C4343" s="67" cm="1">
        <f t="array" ref="C4343">INDEX('Step 5. Daily Avg Schedule Calc'!$A$2:$D$169,(WEEKDAY(A4343)-1)*24+HOUR(A4343)+1,3)</f>
        <v>1</v>
      </c>
      <c r="D4343" s="67" cm="1">
        <f t="array" ref="D4343">INDEX('Step 5. Daily Avg Schedule Calc'!$A$2:$D$169,(WEEKDAY(A4343)-1)*24+HOUR(A4343)+1,4)</f>
        <v>1</v>
      </c>
      <c r="E4343">
        <f>VLOOKUP(A4343,'Step 1.4 CNY OAT'!$A$1:$B$8761,2)</f>
        <v>86</v>
      </c>
      <c r="F4343" s="11">
        <f ca="1">('Step 3. Regression'!$B$18*E4343^2+'Step 3. Regression'!$C$18*E4343+'Step 3. Regression'!$D$18)*C4343</f>
        <v>7.2063692583180359</v>
      </c>
      <c r="G4343" s="11">
        <f ca="1">('Step 3. Regression'!$G$18*E4343^2+'Step 3. Regression'!$H$18*E4343+'Step 3. Regression'!$I$18)*D4343</f>
        <v>3.0509898809843445</v>
      </c>
    </row>
    <row r="4344" spans="1:7" x14ac:dyDescent="0.25">
      <c r="A4344" s="8">
        <f>IF(ISBLANK('Step 1.4 CNY OAT'!A4344),"-",'Step 1.4 CNY OAT'!A4344)</f>
        <v>43281.958333333336</v>
      </c>
      <c r="B4344" s="26">
        <f t="shared" si="85"/>
        <v>180</v>
      </c>
      <c r="C4344" s="67" cm="1">
        <f t="array" ref="C4344">INDEX('Step 5. Daily Avg Schedule Calc'!$A$2:$D$169,(WEEKDAY(A4344)-1)*24+HOUR(A4344)+1,3)</f>
        <v>1</v>
      </c>
      <c r="D4344" s="67" cm="1">
        <f t="array" ref="D4344">INDEX('Step 5. Daily Avg Schedule Calc'!$A$2:$D$169,(WEEKDAY(A4344)-1)*24+HOUR(A4344)+1,4)</f>
        <v>1</v>
      </c>
      <c r="E4344">
        <f>VLOOKUP(A4344,'Step 1.4 CNY OAT'!$A$1:$B$8761,2)</f>
        <v>83</v>
      </c>
      <c r="F4344" s="11">
        <f ca="1">('Step 3. Regression'!$B$18*E4344^2+'Step 3. Regression'!$C$18*E4344+'Step 3. Regression'!$D$18)*C4344</f>
        <v>6.8188022119880234</v>
      </c>
      <c r="G4344" s="11">
        <f ca="1">('Step 3. Regression'!$G$18*E4344^2+'Step 3. Regression'!$H$18*E4344+'Step 3. Regression'!$I$18)*D4344</f>
        <v>2.9658021601809299</v>
      </c>
    </row>
    <row r="4345" spans="1:7" x14ac:dyDescent="0.25">
      <c r="A4345" s="8">
        <f>IF(ISBLANK('Step 1.4 CNY OAT'!A4345),"-",'Step 1.4 CNY OAT'!A4345)</f>
        <v>43282</v>
      </c>
      <c r="B4345" s="26">
        <f t="shared" si="85"/>
        <v>181</v>
      </c>
      <c r="C4345" s="67" cm="1">
        <f t="array" ref="C4345">INDEX('Step 5. Daily Avg Schedule Calc'!$A$2:$D$169,(WEEKDAY(A4345)-1)*24+HOUR(A4345)+1,3)</f>
        <v>1</v>
      </c>
      <c r="D4345" s="67" cm="1">
        <f t="array" ref="D4345">INDEX('Step 5. Daily Avg Schedule Calc'!$A$2:$D$169,(WEEKDAY(A4345)-1)*24+HOUR(A4345)+1,4)</f>
        <v>1</v>
      </c>
      <c r="E4345">
        <f>VLOOKUP(A4345,'Step 1.4 CNY OAT'!$A$1:$B$8761,2)</f>
        <v>84</v>
      </c>
      <c r="F4345" s="11">
        <f ca="1">('Step 3. Regression'!$B$18*E4345^2+'Step 3. Regression'!$C$18*E4345+'Step 3. Regression'!$D$18)*C4345</f>
        <v>6.9431410920354448</v>
      </c>
      <c r="G4345" s="11">
        <f ca="1">('Step 3. Regression'!$G$18*E4345^2+'Step 3. Regression'!$H$18*E4345+'Step 3. Regression'!$I$18)*D4345</f>
        <v>2.9929507414609215</v>
      </c>
    </row>
    <row r="4346" spans="1:7" x14ac:dyDescent="0.25">
      <c r="A4346" s="8">
        <f>IF(ISBLANK('Step 1.4 CNY OAT'!A4346),"-",'Step 1.4 CNY OAT'!A4346)</f>
        <v>43282.041666666664</v>
      </c>
      <c r="B4346" s="26">
        <f t="shared" si="85"/>
        <v>181</v>
      </c>
      <c r="C4346" s="67" cm="1">
        <f t="array" ref="C4346">INDEX('Step 5. Daily Avg Schedule Calc'!$A$2:$D$169,(WEEKDAY(A4346)-1)*24+HOUR(A4346)+1,3)</f>
        <v>1</v>
      </c>
      <c r="D4346" s="67" cm="1">
        <f t="array" ref="D4346">INDEX('Step 5. Daily Avg Schedule Calc'!$A$2:$D$169,(WEEKDAY(A4346)-1)*24+HOUR(A4346)+1,4)</f>
        <v>1</v>
      </c>
      <c r="E4346">
        <f>VLOOKUP(A4346,'Step 1.4 CNY OAT'!$A$1:$B$8761,2)</f>
        <v>85</v>
      </c>
      <c r="F4346" s="11">
        <f ca="1">('Step 3. Regression'!$B$18*E4346^2+'Step 3. Regression'!$C$18*E4346+'Step 3. Regression'!$D$18)*C4346</f>
        <v>7.0723301074787823</v>
      </c>
      <c r="G4346" s="11">
        <f ca="1">('Step 3. Regression'!$G$18*E4346^2+'Step 3. Regression'!$H$18*E4346+'Step 3. Regression'!$I$18)*D4346</f>
        <v>3.0213466483953937</v>
      </c>
    </row>
    <row r="4347" spans="1:7" x14ac:dyDescent="0.25">
      <c r="A4347" s="8">
        <f>IF(ISBLANK('Step 1.4 CNY OAT'!A4347),"-",'Step 1.4 CNY OAT'!A4347)</f>
        <v>43282.083333333336</v>
      </c>
      <c r="B4347" s="26">
        <f t="shared" si="85"/>
        <v>181</v>
      </c>
      <c r="C4347" s="67" cm="1">
        <f t="array" ref="C4347">INDEX('Step 5. Daily Avg Schedule Calc'!$A$2:$D$169,(WEEKDAY(A4347)-1)*24+HOUR(A4347)+1,3)</f>
        <v>1</v>
      </c>
      <c r="D4347" s="67" cm="1">
        <f t="array" ref="D4347">INDEX('Step 5. Daily Avg Schedule Calc'!$A$2:$D$169,(WEEKDAY(A4347)-1)*24+HOUR(A4347)+1,4)</f>
        <v>1</v>
      </c>
      <c r="E4347">
        <f>VLOOKUP(A4347,'Step 1.4 CNY OAT'!$A$1:$B$8761,2)</f>
        <v>83</v>
      </c>
      <c r="F4347" s="11">
        <f ca="1">('Step 3. Regression'!$B$18*E4347^2+'Step 3. Regression'!$C$18*E4347+'Step 3. Regression'!$D$18)*C4347</f>
        <v>6.8188022119880234</v>
      </c>
      <c r="G4347" s="11">
        <f ca="1">('Step 3. Regression'!$G$18*E4347^2+'Step 3. Regression'!$H$18*E4347+'Step 3. Regression'!$I$18)*D4347</f>
        <v>2.9658021601809299</v>
      </c>
    </row>
    <row r="4348" spans="1:7" x14ac:dyDescent="0.25">
      <c r="A4348" s="8">
        <f>IF(ISBLANK('Step 1.4 CNY OAT'!A4348),"-",'Step 1.4 CNY OAT'!A4348)</f>
        <v>43282.125</v>
      </c>
      <c r="B4348" s="26">
        <f t="shared" si="85"/>
        <v>181</v>
      </c>
      <c r="C4348" s="67" cm="1">
        <f t="array" ref="C4348">INDEX('Step 5. Daily Avg Schedule Calc'!$A$2:$D$169,(WEEKDAY(A4348)-1)*24+HOUR(A4348)+1,3)</f>
        <v>1</v>
      </c>
      <c r="D4348" s="67" cm="1">
        <f t="array" ref="D4348">INDEX('Step 5. Daily Avg Schedule Calc'!$A$2:$D$169,(WEEKDAY(A4348)-1)*24+HOUR(A4348)+1,4)</f>
        <v>1</v>
      </c>
      <c r="E4348">
        <f>VLOOKUP(A4348,'Step 1.4 CNY OAT'!$A$1:$B$8761,2)</f>
        <v>84</v>
      </c>
      <c r="F4348" s="11">
        <f ca="1">('Step 3. Regression'!$B$18*E4348^2+'Step 3. Regression'!$C$18*E4348+'Step 3. Regression'!$D$18)*C4348</f>
        <v>6.9431410920354448</v>
      </c>
      <c r="G4348" s="11">
        <f ca="1">('Step 3. Regression'!$G$18*E4348^2+'Step 3. Regression'!$H$18*E4348+'Step 3. Regression'!$I$18)*D4348</f>
        <v>2.9929507414609215</v>
      </c>
    </row>
    <row r="4349" spans="1:7" x14ac:dyDescent="0.25">
      <c r="A4349" s="8">
        <f>IF(ISBLANK('Step 1.4 CNY OAT'!A4349),"-",'Step 1.4 CNY OAT'!A4349)</f>
        <v>43282.166666666664</v>
      </c>
      <c r="B4349" s="26">
        <f t="shared" si="85"/>
        <v>181</v>
      </c>
      <c r="C4349" s="67" cm="1">
        <f t="array" ref="C4349">INDEX('Step 5. Daily Avg Schedule Calc'!$A$2:$D$169,(WEEKDAY(A4349)-1)*24+HOUR(A4349)+1,3)</f>
        <v>1</v>
      </c>
      <c r="D4349" s="67" cm="1">
        <f t="array" ref="D4349">INDEX('Step 5. Daily Avg Schedule Calc'!$A$2:$D$169,(WEEKDAY(A4349)-1)*24+HOUR(A4349)+1,4)</f>
        <v>1</v>
      </c>
      <c r="E4349">
        <f>VLOOKUP(A4349,'Step 1.4 CNY OAT'!$A$1:$B$8761,2)</f>
        <v>82</v>
      </c>
      <c r="F4349" s="11">
        <f ca="1">('Step 3. Regression'!$B$18*E4349^2+'Step 3. Regression'!$C$18*E4349+'Step 3. Regression'!$D$18)*C4349</f>
        <v>6.6993134673365216</v>
      </c>
      <c r="G4349" s="11">
        <f ca="1">('Step 3. Regression'!$G$18*E4349^2+'Step 3. Regression'!$H$18*E4349+'Step 3. Regression'!$I$18)*D4349</f>
        <v>2.9399009045554179</v>
      </c>
    </row>
    <row r="4350" spans="1:7" x14ac:dyDescent="0.25">
      <c r="A4350" s="8">
        <f>IF(ISBLANK('Step 1.4 CNY OAT'!A4350),"-",'Step 1.4 CNY OAT'!A4350)</f>
        <v>43282.208333333336</v>
      </c>
      <c r="B4350" s="26">
        <f t="shared" si="85"/>
        <v>181</v>
      </c>
      <c r="C4350" s="67" cm="1">
        <f t="array" ref="C4350">INDEX('Step 5. Daily Avg Schedule Calc'!$A$2:$D$169,(WEEKDAY(A4350)-1)*24+HOUR(A4350)+1,3)</f>
        <v>1</v>
      </c>
      <c r="D4350" s="67" cm="1">
        <f t="array" ref="D4350">INDEX('Step 5. Daily Avg Schedule Calc'!$A$2:$D$169,(WEEKDAY(A4350)-1)*24+HOUR(A4350)+1,4)</f>
        <v>1</v>
      </c>
      <c r="E4350">
        <f>VLOOKUP(A4350,'Step 1.4 CNY OAT'!$A$1:$B$8761,2)</f>
        <v>82</v>
      </c>
      <c r="F4350" s="11">
        <f ca="1">('Step 3. Regression'!$B$18*E4350^2+'Step 3. Regression'!$C$18*E4350+'Step 3. Regression'!$D$18)*C4350</f>
        <v>6.6993134673365216</v>
      </c>
      <c r="G4350" s="11">
        <f ca="1">('Step 3. Regression'!$G$18*E4350^2+'Step 3. Regression'!$H$18*E4350+'Step 3. Regression'!$I$18)*D4350</f>
        <v>2.9399009045554179</v>
      </c>
    </row>
    <row r="4351" spans="1:7" x14ac:dyDescent="0.25">
      <c r="A4351" s="8">
        <f>IF(ISBLANK('Step 1.4 CNY OAT'!A4351),"-",'Step 1.4 CNY OAT'!A4351)</f>
        <v>43282.25</v>
      </c>
      <c r="B4351" s="26">
        <f t="shared" si="85"/>
        <v>181</v>
      </c>
      <c r="C4351" s="67" cm="1">
        <f t="array" ref="C4351">INDEX('Step 5. Daily Avg Schedule Calc'!$A$2:$D$169,(WEEKDAY(A4351)-1)*24+HOUR(A4351)+1,3)</f>
        <v>1</v>
      </c>
      <c r="D4351" s="67" cm="1">
        <f t="array" ref="D4351">INDEX('Step 5. Daily Avg Schedule Calc'!$A$2:$D$169,(WEEKDAY(A4351)-1)*24+HOUR(A4351)+1,4)</f>
        <v>1</v>
      </c>
      <c r="E4351">
        <f>VLOOKUP(A4351,'Step 1.4 CNY OAT'!$A$1:$B$8761,2)</f>
        <v>79</v>
      </c>
      <c r="F4351" s="11">
        <f ca="1">('Step 3. Regression'!$B$18*E4351^2+'Step 3. Regression'!$C$18*E4351+'Step 3. Regression'!$D$18)*C4351</f>
        <v>6.3699480457575071</v>
      </c>
      <c r="G4351" s="11">
        <f ca="1">('Step 3. Regression'!$G$18*E4351^2+'Step 3. Regression'!$H$18*E4351+'Step 3. Regression'!$I$18)*D4351</f>
        <v>2.8696810916057589</v>
      </c>
    </row>
    <row r="4352" spans="1:7" x14ac:dyDescent="0.25">
      <c r="A4352" s="8">
        <f>IF(ISBLANK('Step 1.4 CNY OAT'!A4352),"-",'Step 1.4 CNY OAT'!A4352)</f>
        <v>43282.291666666664</v>
      </c>
      <c r="B4352" s="26">
        <f t="shared" si="85"/>
        <v>181</v>
      </c>
      <c r="C4352" s="67" cm="1">
        <f t="array" ref="C4352">INDEX('Step 5. Daily Avg Schedule Calc'!$A$2:$D$169,(WEEKDAY(A4352)-1)*24+HOUR(A4352)+1,3)</f>
        <v>1</v>
      </c>
      <c r="D4352" s="67" cm="1">
        <f t="array" ref="D4352">INDEX('Step 5. Daily Avg Schedule Calc'!$A$2:$D$169,(WEEKDAY(A4352)-1)*24+HOUR(A4352)+1,4)</f>
        <v>1</v>
      </c>
      <c r="E4352">
        <f>VLOOKUP(A4352,'Step 1.4 CNY OAT'!$A$1:$B$8761,2)</f>
        <v>82</v>
      </c>
      <c r="F4352" s="11">
        <f ca="1">('Step 3. Regression'!$B$18*E4352^2+'Step 3. Regression'!$C$18*E4352+'Step 3. Regression'!$D$18)*C4352</f>
        <v>6.6993134673365216</v>
      </c>
      <c r="G4352" s="11">
        <f ca="1">('Step 3. Regression'!$G$18*E4352^2+'Step 3. Regression'!$H$18*E4352+'Step 3. Regression'!$I$18)*D4352</f>
        <v>2.9399009045554179</v>
      </c>
    </row>
    <row r="4353" spans="1:7" x14ac:dyDescent="0.25">
      <c r="A4353" s="8">
        <f>IF(ISBLANK('Step 1.4 CNY OAT'!A4353),"-",'Step 1.4 CNY OAT'!A4353)</f>
        <v>43282.333333333336</v>
      </c>
      <c r="B4353" s="26">
        <f t="shared" si="85"/>
        <v>181</v>
      </c>
      <c r="C4353" s="67" cm="1">
        <f t="array" ref="C4353">INDEX('Step 5. Daily Avg Schedule Calc'!$A$2:$D$169,(WEEKDAY(A4353)-1)*24+HOUR(A4353)+1,3)</f>
        <v>1</v>
      </c>
      <c r="D4353" s="67" cm="1">
        <f t="array" ref="D4353">INDEX('Step 5. Daily Avg Schedule Calc'!$A$2:$D$169,(WEEKDAY(A4353)-1)*24+HOUR(A4353)+1,4)</f>
        <v>1</v>
      </c>
      <c r="E4353">
        <f>VLOOKUP(A4353,'Step 1.4 CNY OAT'!$A$1:$B$8761,2)</f>
        <v>83</v>
      </c>
      <c r="F4353" s="11">
        <f ca="1">('Step 3. Regression'!$B$18*E4353^2+'Step 3. Regression'!$C$18*E4353+'Step 3. Regression'!$D$18)*C4353</f>
        <v>6.8188022119880234</v>
      </c>
      <c r="G4353" s="11">
        <f ca="1">('Step 3. Regression'!$G$18*E4353^2+'Step 3. Regression'!$H$18*E4353+'Step 3. Regression'!$I$18)*D4353</f>
        <v>2.9658021601809299</v>
      </c>
    </row>
    <row r="4354" spans="1:7" x14ac:dyDescent="0.25">
      <c r="A4354" s="8">
        <f>IF(ISBLANK('Step 1.4 CNY OAT'!A4354),"-",'Step 1.4 CNY OAT'!A4354)</f>
        <v>43282.375</v>
      </c>
      <c r="B4354" s="26">
        <f t="shared" si="85"/>
        <v>181</v>
      </c>
      <c r="C4354" s="67" cm="1">
        <f t="array" ref="C4354">INDEX('Step 5. Daily Avg Schedule Calc'!$A$2:$D$169,(WEEKDAY(A4354)-1)*24+HOUR(A4354)+1,3)</f>
        <v>1</v>
      </c>
      <c r="D4354" s="67" cm="1">
        <f t="array" ref="D4354">INDEX('Step 5. Daily Avg Schedule Calc'!$A$2:$D$169,(WEEKDAY(A4354)-1)*24+HOUR(A4354)+1,4)</f>
        <v>1</v>
      </c>
      <c r="E4354">
        <f>VLOOKUP(A4354,'Step 1.4 CNY OAT'!$A$1:$B$8761,2)</f>
        <v>84</v>
      </c>
      <c r="F4354" s="11">
        <f ca="1">('Step 3. Regression'!$B$18*E4354^2+'Step 3. Regression'!$C$18*E4354+'Step 3. Regression'!$D$18)*C4354</f>
        <v>6.9431410920354448</v>
      </c>
      <c r="G4354" s="11">
        <f ca="1">('Step 3. Regression'!$G$18*E4354^2+'Step 3. Regression'!$H$18*E4354+'Step 3. Regression'!$I$18)*D4354</f>
        <v>2.9929507414609215</v>
      </c>
    </row>
    <row r="4355" spans="1:7" x14ac:dyDescent="0.25">
      <c r="A4355" s="8">
        <f>IF(ISBLANK('Step 1.4 CNY OAT'!A4355),"-",'Step 1.4 CNY OAT'!A4355)</f>
        <v>43282.416666666664</v>
      </c>
      <c r="B4355" s="26">
        <f t="shared" ref="B4355:B4418" si="86">_xlfn.DAYS(A4355,$A$2)</f>
        <v>181</v>
      </c>
      <c r="C4355" s="67" cm="1">
        <f t="array" ref="C4355">INDEX('Step 5. Daily Avg Schedule Calc'!$A$2:$D$169,(WEEKDAY(A4355)-1)*24+HOUR(A4355)+1,3)</f>
        <v>1</v>
      </c>
      <c r="D4355" s="67" cm="1">
        <f t="array" ref="D4355">INDEX('Step 5. Daily Avg Schedule Calc'!$A$2:$D$169,(WEEKDAY(A4355)-1)*24+HOUR(A4355)+1,4)</f>
        <v>1</v>
      </c>
      <c r="E4355">
        <f>VLOOKUP(A4355,'Step 1.4 CNY OAT'!$A$1:$B$8761,2)</f>
        <v>88</v>
      </c>
      <c r="F4355" s="11">
        <f ca="1">('Step 3. Regression'!$B$18*E4355^2+'Step 3. Regression'!$C$18*E4355+'Step 3. Regression'!$D$18)*C4355</f>
        <v>7.4889979661842947</v>
      </c>
      <c r="G4355" s="11">
        <f ca="1">('Step 3. Regression'!$G$18*E4355^2+'Step 3. Regression'!$H$18*E4355+'Step 3. Regression'!$I$18)*D4355</f>
        <v>3.1140183231256851</v>
      </c>
    </row>
    <row r="4356" spans="1:7" x14ac:dyDescent="0.25">
      <c r="A4356" s="8">
        <f>IF(ISBLANK('Step 1.4 CNY OAT'!A4356),"-",'Step 1.4 CNY OAT'!A4356)</f>
        <v>43282.458333333336</v>
      </c>
      <c r="B4356" s="26">
        <f t="shared" si="86"/>
        <v>181</v>
      </c>
      <c r="C4356" s="67" cm="1">
        <f t="array" ref="C4356">INDEX('Step 5. Daily Avg Schedule Calc'!$A$2:$D$169,(WEEKDAY(A4356)-1)*24+HOUR(A4356)+1,3)</f>
        <v>1</v>
      </c>
      <c r="D4356" s="67" cm="1">
        <f t="array" ref="D4356">INDEX('Step 5. Daily Avg Schedule Calc'!$A$2:$D$169,(WEEKDAY(A4356)-1)*24+HOUR(A4356)+1,4)</f>
        <v>1</v>
      </c>
      <c r="E4356">
        <f>VLOOKUP(A4356,'Step 1.4 CNY OAT'!$A$1:$B$8761,2)</f>
        <v>91</v>
      </c>
      <c r="F4356" s="11">
        <f ca="1">('Step 3. Regression'!$B$18*E4356^2+'Step 3. Regression'!$C$18*E4356+'Step 3. Regression'!$D$18)*C4356</f>
        <v>7.9493170434530516</v>
      </c>
      <c r="G4356" s="11">
        <f ca="1">('Step 3. Regression'!$G$18*E4356^2+'Step 3. Regression'!$H$18*E4356+'Step 3. Regression'!$I$18)*D4356</f>
        <v>3.2179159287462937</v>
      </c>
    </row>
    <row r="4357" spans="1:7" x14ac:dyDescent="0.25">
      <c r="A4357" s="8">
        <f>IF(ISBLANK('Step 1.4 CNY OAT'!A4357),"-",'Step 1.4 CNY OAT'!A4357)</f>
        <v>43282.5</v>
      </c>
      <c r="B4357" s="26">
        <f t="shared" si="86"/>
        <v>181</v>
      </c>
      <c r="C4357" s="67" cm="1">
        <f t="array" ref="C4357">INDEX('Step 5. Daily Avg Schedule Calc'!$A$2:$D$169,(WEEKDAY(A4357)-1)*24+HOUR(A4357)+1,3)</f>
        <v>1</v>
      </c>
      <c r="D4357" s="67" cm="1">
        <f t="array" ref="D4357">INDEX('Step 5. Daily Avg Schedule Calc'!$A$2:$D$169,(WEEKDAY(A4357)-1)*24+HOUR(A4357)+1,4)</f>
        <v>1</v>
      </c>
      <c r="E4357">
        <f>VLOOKUP(A4357,'Step 1.4 CNY OAT'!$A$1:$B$8761,2)</f>
        <v>93</v>
      </c>
      <c r="F4357" s="11">
        <f ca="1">('Step 3. Regression'!$B$18*E4357^2+'Step 3. Regression'!$C$18*E4357+'Step 3. Regression'!$D$18)*C4357</f>
        <v>8.2804471052784745</v>
      </c>
      <c r="G4357" s="11">
        <f ca="1">('Step 3. Regression'!$G$18*E4357^2+'Step 3. Regression'!$H$18*E4357+'Step 3. Regression'!$I$18)*D4357</f>
        <v>3.2934176274324294</v>
      </c>
    </row>
    <row r="4358" spans="1:7" x14ac:dyDescent="0.25">
      <c r="A4358" s="8">
        <f>IF(ISBLANK('Step 1.4 CNY OAT'!A4358),"-",'Step 1.4 CNY OAT'!A4358)</f>
        <v>43282.541666666664</v>
      </c>
      <c r="B4358" s="26">
        <f t="shared" si="86"/>
        <v>181</v>
      </c>
      <c r="C4358" s="67" cm="1">
        <f t="array" ref="C4358">INDEX('Step 5. Daily Avg Schedule Calc'!$A$2:$D$169,(WEEKDAY(A4358)-1)*24+HOUR(A4358)+1,3)</f>
        <v>1</v>
      </c>
      <c r="D4358" s="67" cm="1">
        <f t="array" ref="D4358">INDEX('Step 5. Daily Avg Schedule Calc'!$A$2:$D$169,(WEEKDAY(A4358)-1)*24+HOUR(A4358)+1,4)</f>
        <v>1</v>
      </c>
      <c r="E4358">
        <f>VLOOKUP(A4358,'Step 1.4 CNY OAT'!$A$1:$B$8761,2)</f>
        <v>93</v>
      </c>
      <c r="F4358" s="11">
        <f ca="1">('Step 3. Regression'!$B$18*E4358^2+'Step 3. Regression'!$C$18*E4358+'Step 3. Regression'!$D$18)*C4358</f>
        <v>8.2804471052784745</v>
      </c>
      <c r="G4358" s="11">
        <f ca="1">('Step 3. Regression'!$G$18*E4358^2+'Step 3. Regression'!$H$18*E4358+'Step 3. Regression'!$I$18)*D4358</f>
        <v>3.2934176274324294</v>
      </c>
    </row>
    <row r="4359" spans="1:7" x14ac:dyDescent="0.25">
      <c r="A4359" s="8">
        <f>IF(ISBLANK('Step 1.4 CNY OAT'!A4359),"-",'Step 1.4 CNY OAT'!A4359)</f>
        <v>43282.583333333336</v>
      </c>
      <c r="B4359" s="26">
        <f t="shared" si="86"/>
        <v>181</v>
      </c>
      <c r="C4359" s="67" cm="1">
        <f t="array" ref="C4359">INDEX('Step 5. Daily Avg Schedule Calc'!$A$2:$D$169,(WEEKDAY(A4359)-1)*24+HOUR(A4359)+1,3)</f>
        <v>1</v>
      </c>
      <c r="D4359" s="67" cm="1">
        <f t="array" ref="D4359">INDEX('Step 5. Daily Avg Schedule Calc'!$A$2:$D$169,(WEEKDAY(A4359)-1)*24+HOUR(A4359)+1,4)</f>
        <v>1</v>
      </c>
      <c r="E4359">
        <f>VLOOKUP(A4359,'Step 1.4 CNY OAT'!$A$1:$B$8761,2)</f>
        <v>94</v>
      </c>
      <c r="F4359" s="11">
        <f ca="1">('Step 3. Regression'!$B$18*E4359^2+'Step 3. Regression'!$C$18*E4359+'Step 3. Regression'!$D$18)*C4359</f>
        <v>8.4532873392850636</v>
      </c>
      <c r="G4359" s="11">
        <f ca="1">('Step 3. Regression'!$G$18*E4359^2+'Step 3. Regression'!$H$18*E4359+'Step 3. Regression'!$I$18)*D4359</f>
        <v>3.3330394652572171</v>
      </c>
    </row>
    <row r="4360" spans="1:7" x14ac:dyDescent="0.25">
      <c r="A4360" s="8">
        <f>IF(ISBLANK('Step 1.4 CNY OAT'!A4360),"-",'Step 1.4 CNY OAT'!A4360)</f>
        <v>43282.625</v>
      </c>
      <c r="B4360" s="26">
        <f t="shared" si="86"/>
        <v>181</v>
      </c>
      <c r="C4360" s="67" cm="1">
        <f t="array" ref="C4360">INDEX('Step 5. Daily Avg Schedule Calc'!$A$2:$D$169,(WEEKDAY(A4360)-1)*24+HOUR(A4360)+1,3)</f>
        <v>1</v>
      </c>
      <c r="D4360" s="67" cm="1">
        <f t="array" ref="D4360">INDEX('Step 5. Daily Avg Schedule Calc'!$A$2:$D$169,(WEEKDAY(A4360)-1)*24+HOUR(A4360)+1,4)</f>
        <v>1</v>
      </c>
      <c r="E4360">
        <f>VLOOKUP(A4360,'Step 1.4 CNY OAT'!$A$1:$B$8761,2)</f>
        <v>95</v>
      </c>
      <c r="F4360" s="11">
        <f ca="1">('Step 3. Regression'!$B$18*E4360^2+'Step 3. Regression'!$C$18*E4360+'Step 3. Regression'!$D$18)*C4360</f>
        <v>8.6309777086875652</v>
      </c>
      <c r="G4360" s="11">
        <f ca="1">('Step 3. Regression'!$G$18*E4360^2+'Step 3. Regression'!$H$18*E4360+'Step 3. Regression'!$I$18)*D4360</f>
        <v>3.3739086287364843</v>
      </c>
    </row>
    <row r="4361" spans="1:7" x14ac:dyDescent="0.25">
      <c r="A4361" s="8">
        <f>IF(ISBLANK('Step 1.4 CNY OAT'!A4361),"-",'Step 1.4 CNY OAT'!A4361)</f>
        <v>43282.666666666664</v>
      </c>
      <c r="B4361" s="26">
        <f t="shared" si="86"/>
        <v>181</v>
      </c>
      <c r="C4361" s="67" cm="1">
        <f t="array" ref="C4361">INDEX('Step 5. Daily Avg Schedule Calc'!$A$2:$D$169,(WEEKDAY(A4361)-1)*24+HOUR(A4361)+1,3)</f>
        <v>1</v>
      </c>
      <c r="D4361" s="67" cm="1">
        <f t="array" ref="D4361">INDEX('Step 5. Daily Avg Schedule Calc'!$A$2:$D$169,(WEEKDAY(A4361)-1)*24+HOUR(A4361)+1,4)</f>
        <v>1</v>
      </c>
      <c r="E4361">
        <f>VLOOKUP(A4361,'Step 1.4 CNY OAT'!$A$1:$B$8761,2)</f>
        <v>95</v>
      </c>
      <c r="F4361" s="11">
        <f ca="1">('Step 3. Regression'!$B$18*E4361^2+'Step 3. Regression'!$C$18*E4361+'Step 3. Regression'!$D$18)*C4361</f>
        <v>8.6309777086875652</v>
      </c>
      <c r="G4361" s="11">
        <f ca="1">('Step 3. Regression'!$G$18*E4361^2+'Step 3. Regression'!$H$18*E4361+'Step 3. Regression'!$I$18)*D4361</f>
        <v>3.3739086287364843</v>
      </c>
    </row>
    <row r="4362" spans="1:7" x14ac:dyDescent="0.25">
      <c r="A4362" s="8">
        <f>IF(ISBLANK('Step 1.4 CNY OAT'!A4362),"-",'Step 1.4 CNY OAT'!A4362)</f>
        <v>43282.708333333336</v>
      </c>
      <c r="B4362" s="26">
        <f t="shared" si="86"/>
        <v>181</v>
      </c>
      <c r="C4362" s="67" cm="1">
        <f t="array" ref="C4362">INDEX('Step 5. Daily Avg Schedule Calc'!$A$2:$D$169,(WEEKDAY(A4362)-1)*24+HOUR(A4362)+1,3)</f>
        <v>1</v>
      </c>
      <c r="D4362" s="67" cm="1">
        <f t="array" ref="D4362">INDEX('Step 5. Daily Avg Schedule Calc'!$A$2:$D$169,(WEEKDAY(A4362)-1)*24+HOUR(A4362)+1,4)</f>
        <v>1</v>
      </c>
      <c r="E4362">
        <f>VLOOKUP(A4362,'Step 1.4 CNY OAT'!$A$1:$B$8761,2)</f>
        <v>96</v>
      </c>
      <c r="F4362" s="11">
        <f ca="1">('Step 3. Regression'!$B$18*E4362^2+'Step 3. Regression'!$C$18*E4362+'Step 3. Regression'!$D$18)*C4362</f>
        <v>8.8135182134859829</v>
      </c>
      <c r="G4362" s="11">
        <f ca="1">('Step 3. Regression'!$G$18*E4362^2+'Step 3. Regression'!$H$18*E4362+'Step 3. Regression'!$I$18)*D4362</f>
        <v>3.4160251178702312</v>
      </c>
    </row>
    <row r="4363" spans="1:7" x14ac:dyDescent="0.25">
      <c r="A4363" s="8">
        <f>IF(ISBLANK('Step 1.4 CNY OAT'!A4363),"-",'Step 1.4 CNY OAT'!A4363)</f>
        <v>43282.75</v>
      </c>
      <c r="B4363" s="26">
        <f t="shared" si="86"/>
        <v>181</v>
      </c>
      <c r="C4363" s="67" cm="1">
        <f t="array" ref="C4363">INDEX('Step 5. Daily Avg Schedule Calc'!$A$2:$D$169,(WEEKDAY(A4363)-1)*24+HOUR(A4363)+1,3)</f>
        <v>1</v>
      </c>
      <c r="D4363" s="67" cm="1">
        <f t="array" ref="D4363">INDEX('Step 5. Daily Avg Schedule Calc'!$A$2:$D$169,(WEEKDAY(A4363)-1)*24+HOUR(A4363)+1,4)</f>
        <v>1</v>
      </c>
      <c r="E4363">
        <f>VLOOKUP(A4363,'Step 1.4 CNY OAT'!$A$1:$B$8761,2)</f>
        <v>97</v>
      </c>
      <c r="F4363" s="11">
        <f ca="1">('Step 3. Regression'!$B$18*E4363^2+'Step 3. Regression'!$C$18*E4363+'Step 3. Regression'!$D$18)*C4363</f>
        <v>9.0009088536803201</v>
      </c>
      <c r="G4363" s="11">
        <f ca="1">('Step 3. Regression'!$G$18*E4363^2+'Step 3. Regression'!$H$18*E4363+'Step 3. Regression'!$I$18)*D4363</f>
        <v>3.4593889326584586</v>
      </c>
    </row>
    <row r="4364" spans="1:7" x14ac:dyDescent="0.25">
      <c r="A4364" s="8">
        <f>IF(ISBLANK('Step 1.4 CNY OAT'!A4364),"-",'Step 1.4 CNY OAT'!A4364)</f>
        <v>43282.791666666664</v>
      </c>
      <c r="B4364" s="26">
        <f t="shared" si="86"/>
        <v>181</v>
      </c>
      <c r="C4364" s="67" cm="1">
        <f t="array" ref="C4364">INDEX('Step 5. Daily Avg Schedule Calc'!$A$2:$D$169,(WEEKDAY(A4364)-1)*24+HOUR(A4364)+1,3)</f>
        <v>1</v>
      </c>
      <c r="D4364" s="67" cm="1">
        <f t="array" ref="D4364">INDEX('Step 5. Daily Avg Schedule Calc'!$A$2:$D$169,(WEEKDAY(A4364)-1)*24+HOUR(A4364)+1,4)</f>
        <v>1</v>
      </c>
      <c r="E4364">
        <f>VLOOKUP(A4364,'Step 1.4 CNY OAT'!$A$1:$B$8761,2)</f>
        <v>93</v>
      </c>
      <c r="F4364" s="11">
        <f ca="1">('Step 3. Regression'!$B$18*E4364^2+'Step 3. Regression'!$C$18*E4364+'Step 3. Regression'!$D$18)*C4364</f>
        <v>8.2804471052784745</v>
      </c>
      <c r="G4364" s="11">
        <f ca="1">('Step 3. Regression'!$G$18*E4364^2+'Step 3. Regression'!$H$18*E4364+'Step 3. Regression'!$I$18)*D4364</f>
        <v>3.2934176274324294</v>
      </c>
    </row>
    <row r="4365" spans="1:7" x14ac:dyDescent="0.25">
      <c r="A4365" s="8">
        <f>IF(ISBLANK('Step 1.4 CNY OAT'!A4365),"-",'Step 1.4 CNY OAT'!A4365)</f>
        <v>43282.833333333336</v>
      </c>
      <c r="B4365" s="26">
        <f t="shared" si="86"/>
        <v>181</v>
      </c>
      <c r="C4365" s="67" cm="1">
        <f t="array" ref="C4365">INDEX('Step 5. Daily Avg Schedule Calc'!$A$2:$D$169,(WEEKDAY(A4365)-1)*24+HOUR(A4365)+1,3)</f>
        <v>1</v>
      </c>
      <c r="D4365" s="67" cm="1">
        <f t="array" ref="D4365">INDEX('Step 5. Daily Avg Schedule Calc'!$A$2:$D$169,(WEEKDAY(A4365)-1)*24+HOUR(A4365)+1,4)</f>
        <v>1</v>
      </c>
      <c r="E4365">
        <f>VLOOKUP(A4365,'Step 1.4 CNY OAT'!$A$1:$B$8761,2)</f>
        <v>92</v>
      </c>
      <c r="F4365" s="11">
        <f ca="1">('Step 3. Regression'!$B$18*E4365^2+'Step 3. Regression'!$C$18*E4365+'Step 3. Regression'!$D$18)*C4365</f>
        <v>8.1124570066678086</v>
      </c>
      <c r="G4365" s="11">
        <f ca="1">('Step 3. Regression'!$G$18*E4365^2+'Step 3. Regression'!$H$18*E4365+'Step 3. Regression'!$I$18)*D4365</f>
        <v>3.2550431152621222</v>
      </c>
    </row>
    <row r="4366" spans="1:7" x14ac:dyDescent="0.25">
      <c r="A4366" s="8">
        <f>IF(ISBLANK('Step 1.4 CNY OAT'!A4366),"-",'Step 1.4 CNY OAT'!A4366)</f>
        <v>43282.875</v>
      </c>
      <c r="B4366" s="26">
        <f t="shared" si="86"/>
        <v>181</v>
      </c>
      <c r="C4366" s="67" cm="1">
        <f t="array" ref="C4366">INDEX('Step 5. Daily Avg Schedule Calc'!$A$2:$D$169,(WEEKDAY(A4366)-1)*24+HOUR(A4366)+1,3)</f>
        <v>1</v>
      </c>
      <c r="D4366" s="67" cm="1">
        <f t="array" ref="D4366">INDEX('Step 5. Daily Avg Schedule Calc'!$A$2:$D$169,(WEEKDAY(A4366)-1)*24+HOUR(A4366)+1,4)</f>
        <v>1</v>
      </c>
      <c r="E4366">
        <f>VLOOKUP(A4366,'Step 1.4 CNY OAT'!$A$1:$B$8761,2)</f>
        <v>91</v>
      </c>
      <c r="F4366" s="11">
        <f ca="1">('Step 3. Regression'!$B$18*E4366^2+'Step 3. Regression'!$C$18*E4366+'Step 3. Regression'!$D$18)*C4366</f>
        <v>7.9493170434530516</v>
      </c>
      <c r="G4366" s="11">
        <f ca="1">('Step 3. Regression'!$G$18*E4366^2+'Step 3. Regression'!$H$18*E4366+'Step 3. Regression'!$I$18)*D4366</f>
        <v>3.2179159287462937</v>
      </c>
    </row>
    <row r="4367" spans="1:7" x14ac:dyDescent="0.25">
      <c r="A4367" s="8">
        <f>IF(ISBLANK('Step 1.4 CNY OAT'!A4367),"-",'Step 1.4 CNY OAT'!A4367)</f>
        <v>43282.916666666664</v>
      </c>
      <c r="B4367" s="26">
        <f t="shared" si="86"/>
        <v>181</v>
      </c>
      <c r="C4367" s="67" cm="1">
        <f t="array" ref="C4367">INDEX('Step 5. Daily Avg Schedule Calc'!$A$2:$D$169,(WEEKDAY(A4367)-1)*24+HOUR(A4367)+1,3)</f>
        <v>1</v>
      </c>
      <c r="D4367" s="67" cm="1">
        <f t="array" ref="D4367">INDEX('Step 5. Daily Avg Schedule Calc'!$A$2:$D$169,(WEEKDAY(A4367)-1)*24+HOUR(A4367)+1,4)</f>
        <v>1</v>
      </c>
      <c r="E4367">
        <f>VLOOKUP(A4367,'Step 1.4 CNY OAT'!$A$1:$B$8761,2)</f>
        <v>90</v>
      </c>
      <c r="F4367" s="11">
        <f ca="1">('Step 3. Regression'!$B$18*E4367^2+'Step 3. Regression'!$C$18*E4367+'Step 3. Regression'!$D$18)*C4367</f>
        <v>7.7910272156342177</v>
      </c>
      <c r="G4367" s="11">
        <f ca="1">('Step 3. Regression'!$G$18*E4367^2+'Step 3. Regression'!$H$18*E4367+'Step 3. Regression'!$I$18)*D4367</f>
        <v>3.182036067884944</v>
      </c>
    </row>
    <row r="4368" spans="1:7" x14ac:dyDescent="0.25">
      <c r="A4368" s="8">
        <f>IF(ISBLANK('Step 1.4 CNY OAT'!A4368),"-",'Step 1.4 CNY OAT'!A4368)</f>
        <v>43282.958333333336</v>
      </c>
      <c r="B4368" s="26">
        <f t="shared" si="86"/>
        <v>181</v>
      </c>
      <c r="C4368" s="67" cm="1">
        <f t="array" ref="C4368">INDEX('Step 5. Daily Avg Schedule Calc'!$A$2:$D$169,(WEEKDAY(A4368)-1)*24+HOUR(A4368)+1,3)</f>
        <v>1</v>
      </c>
      <c r="D4368" s="67" cm="1">
        <f t="array" ref="D4368">INDEX('Step 5. Daily Avg Schedule Calc'!$A$2:$D$169,(WEEKDAY(A4368)-1)*24+HOUR(A4368)+1,4)</f>
        <v>1</v>
      </c>
      <c r="E4368">
        <f>VLOOKUP(A4368,'Step 1.4 CNY OAT'!$A$1:$B$8761,2)</f>
        <v>87</v>
      </c>
      <c r="F4368" s="11">
        <f ca="1">('Step 3. Regression'!$B$18*E4368^2+'Step 3. Regression'!$C$18*E4368+'Step 3. Regression'!$D$18)*C4368</f>
        <v>7.3452585445532055</v>
      </c>
      <c r="G4368" s="11">
        <f ca="1">('Step 3. Regression'!$G$18*E4368^2+'Step 3. Regression'!$H$18*E4368+'Step 3. Regression'!$I$18)*D4368</f>
        <v>3.081880439227775</v>
      </c>
    </row>
    <row r="4369" spans="1:7" x14ac:dyDescent="0.25">
      <c r="A4369" s="8">
        <f>IF(ISBLANK('Step 1.4 CNY OAT'!A4369),"-",'Step 1.4 CNY OAT'!A4369)</f>
        <v>43283</v>
      </c>
      <c r="B4369" s="26">
        <f t="shared" si="86"/>
        <v>182</v>
      </c>
      <c r="C4369" s="67" cm="1">
        <f t="array" ref="C4369">INDEX('Step 5. Daily Avg Schedule Calc'!$A$2:$D$169,(WEEKDAY(A4369)-1)*24+HOUR(A4369)+1,3)</f>
        <v>1</v>
      </c>
      <c r="D4369" s="67" cm="1">
        <f t="array" ref="D4369">INDEX('Step 5. Daily Avg Schedule Calc'!$A$2:$D$169,(WEEKDAY(A4369)-1)*24+HOUR(A4369)+1,4)</f>
        <v>1</v>
      </c>
      <c r="E4369">
        <f>VLOOKUP(A4369,'Step 1.4 CNY OAT'!$A$1:$B$8761,2)</f>
        <v>88</v>
      </c>
      <c r="F4369" s="11">
        <f ca="1">('Step 3. Regression'!$B$18*E4369^2+'Step 3. Regression'!$C$18*E4369+'Step 3. Regression'!$D$18)*C4369</f>
        <v>7.4889979661842947</v>
      </c>
      <c r="G4369" s="11">
        <f ca="1">('Step 3. Regression'!$G$18*E4369^2+'Step 3. Regression'!$H$18*E4369+'Step 3. Regression'!$I$18)*D4369</f>
        <v>3.1140183231256851</v>
      </c>
    </row>
    <row r="4370" spans="1:7" x14ac:dyDescent="0.25">
      <c r="A4370" s="8">
        <f>IF(ISBLANK('Step 1.4 CNY OAT'!A4370),"-",'Step 1.4 CNY OAT'!A4370)</f>
        <v>43283.041666666664</v>
      </c>
      <c r="B4370" s="26">
        <f t="shared" si="86"/>
        <v>182</v>
      </c>
      <c r="C4370" s="67" cm="1">
        <f t="array" ref="C4370">INDEX('Step 5. Daily Avg Schedule Calc'!$A$2:$D$169,(WEEKDAY(A4370)-1)*24+HOUR(A4370)+1,3)</f>
        <v>1</v>
      </c>
      <c r="D4370" s="67" cm="1">
        <f t="array" ref="D4370">INDEX('Step 5. Daily Avg Schedule Calc'!$A$2:$D$169,(WEEKDAY(A4370)-1)*24+HOUR(A4370)+1,4)</f>
        <v>1</v>
      </c>
      <c r="E4370">
        <f>VLOOKUP(A4370,'Step 1.4 CNY OAT'!$A$1:$B$8761,2)</f>
        <v>85</v>
      </c>
      <c r="F4370" s="11">
        <f ca="1">('Step 3. Regression'!$B$18*E4370^2+'Step 3. Regression'!$C$18*E4370+'Step 3. Regression'!$D$18)*C4370</f>
        <v>7.0723301074787823</v>
      </c>
      <c r="G4370" s="11">
        <f ca="1">('Step 3. Regression'!$G$18*E4370^2+'Step 3. Regression'!$H$18*E4370+'Step 3. Regression'!$I$18)*D4370</f>
        <v>3.0213466483953937</v>
      </c>
    </row>
    <row r="4371" spans="1:7" x14ac:dyDescent="0.25">
      <c r="A4371" s="8">
        <f>IF(ISBLANK('Step 1.4 CNY OAT'!A4371),"-",'Step 1.4 CNY OAT'!A4371)</f>
        <v>43283.083333333336</v>
      </c>
      <c r="B4371" s="26">
        <f t="shared" si="86"/>
        <v>182</v>
      </c>
      <c r="C4371" s="67" cm="1">
        <f t="array" ref="C4371">INDEX('Step 5. Daily Avg Schedule Calc'!$A$2:$D$169,(WEEKDAY(A4371)-1)*24+HOUR(A4371)+1,3)</f>
        <v>1</v>
      </c>
      <c r="D4371" s="67" cm="1">
        <f t="array" ref="D4371">INDEX('Step 5. Daily Avg Schedule Calc'!$A$2:$D$169,(WEEKDAY(A4371)-1)*24+HOUR(A4371)+1,4)</f>
        <v>1</v>
      </c>
      <c r="E4371">
        <f>VLOOKUP(A4371,'Step 1.4 CNY OAT'!$A$1:$B$8761,2)</f>
        <v>88</v>
      </c>
      <c r="F4371" s="11">
        <f ca="1">('Step 3. Regression'!$B$18*E4371^2+'Step 3. Regression'!$C$18*E4371+'Step 3. Regression'!$D$18)*C4371</f>
        <v>7.4889979661842947</v>
      </c>
      <c r="G4371" s="11">
        <f ca="1">('Step 3. Regression'!$G$18*E4371^2+'Step 3. Regression'!$H$18*E4371+'Step 3. Regression'!$I$18)*D4371</f>
        <v>3.1140183231256851</v>
      </c>
    </row>
    <row r="4372" spans="1:7" x14ac:dyDescent="0.25">
      <c r="A4372" s="8">
        <f>IF(ISBLANK('Step 1.4 CNY OAT'!A4372),"-",'Step 1.4 CNY OAT'!A4372)</f>
        <v>43283.125</v>
      </c>
      <c r="B4372" s="26">
        <f t="shared" si="86"/>
        <v>182</v>
      </c>
      <c r="C4372" s="67" cm="1">
        <f t="array" ref="C4372">INDEX('Step 5. Daily Avg Schedule Calc'!$A$2:$D$169,(WEEKDAY(A4372)-1)*24+HOUR(A4372)+1,3)</f>
        <v>1</v>
      </c>
      <c r="D4372" s="67" cm="1">
        <f t="array" ref="D4372">INDEX('Step 5. Daily Avg Schedule Calc'!$A$2:$D$169,(WEEKDAY(A4372)-1)*24+HOUR(A4372)+1,4)</f>
        <v>1</v>
      </c>
      <c r="E4372">
        <f>VLOOKUP(A4372,'Step 1.4 CNY OAT'!$A$1:$B$8761,2)</f>
        <v>88</v>
      </c>
      <c r="F4372" s="11">
        <f ca="1">('Step 3. Regression'!$B$18*E4372^2+'Step 3. Regression'!$C$18*E4372+'Step 3. Regression'!$D$18)*C4372</f>
        <v>7.4889979661842947</v>
      </c>
      <c r="G4372" s="11">
        <f ca="1">('Step 3. Regression'!$G$18*E4372^2+'Step 3. Regression'!$H$18*E4372+'Step 3. Regression'!$I$18)*D4372</f>
        <v>3.1140183231256851</v>
      </c>
    </row>
    <row r="4373" spans="1:7" x14ac:dyDescent="0.25">
      <c r="A4373" s="8">
        <f>IF(ISBLANK('Step 1.4 CNY OAT'!A4373),"-",'Step 1.4 CNY OAT'!A4373)</f>
        <v>43283.166666666664</v>
      </c>
      <c r="B4373" s="26">
        <f t="shared" si="86"/>
        <v>182</v>
      </c>
      <c r="C4373" s="67" cm="1">
        <f t="array" ref="C4373">INDEX('Step 5. Daily Avg Schedule Calc'!$A$2:$D$169,(WEEKDAY(A4373)-1)*24+HOUR(A4373)+1,3)</f>
        <v>1</v>
      </c>
      <c r="D4373" s="67" cm="1">
        <f t="array" ref="D4373">INDEX('Step 5. Daily Avg Schedule Calc'!$A$2:$D$169,(WEEKDAY(A4373)-1)*24+HOUR(A4373)+1,4)</f>
        <v>1</v>
      </c>
      <c r="E4373">
        <f>VLOOKUP(A4373,'Step 1.4 CNY OAT'!$A$1:$B$8761,2)</f>
        <v>86</v>
      </c>
      <c r="F4373" s="11">
        <f ca="1">('Step 3. Regression'!$B$18*E4373^2+'Step 3. Regression'!$C$18*E4373+'Step 3. Regression'!$D$18)*C4373</f>
        <v>7.2063692583180359</v>
      </c>
      <c r="G4373" s="11">
        <f ca="1">('Step 3. Regression'!$G$18*E4373^2+'Step 3. Regression'!$H$18*E4373+'Step 3. Regression'!$I$18)*D4373</f>
        <v>3.0509898809843445</v>
      </c>
    </row>
    <row r="4374" spans="1:7" x14ac:dyDescent="0.25">
      <c r="A4374" s="8">
        <f>IF(ISBLANK('Step 1.4 CNY OAT'!A4374),"-",'Step 1.4 CNY OAT'!A4374)</f>
        <v>43283.208333333336</v>
      </c>
      <c r="B4374" s="26">
        <f t="shared" si="86"/>
        <v>182</v>
      </c>
      <c r="C4374" s="67" cm="1">
        <f t="array" ref="C4374">INDEX('Step 5. Daily Avg Schedule Calc'!$A$2:$D$169,(WEEKDAY(A4374)-1)*24+HOUR(A4374)+1,3)</f>
        <v>1</v>
      </c>
      <c r="D4374" s="67" cm="1">
        <f t="array" ref="D4374">INDEX('Step 5. Daily Avg Schedule Calc'!$A$2:$D$169,(WEEKDAY(A4374)-1)*24+HOUR(A4374)+1,4)</f>
        <v>1</v>
      </c>
      <c r="E4374">
        <f>VLOOKUP(A4374,'Step 1.4 CNY OAT'!$A$1:$B$8761,2)</f>
        <v>83</v>
      </c>
      <c r="F4374" s="11">
        <f ca="1">('Step 3. Regression'!$B$18*E4374^2+'Step 3. Regression'!$C$18*E4374+'Step 3. Regression'!$D$18)*C4374</f>
        <v>6.8188022119880234</v>
      </c>
      <c r="G4374" s="11">
        <f ca="1">('Step 3. Regression'!$G$18*E4374^2+'Step 3. Regression'!$H$18*E4374+'Step 3. Regression'!$I$18)*D4374</f>
        <v>2.9658021601809299</v>
      </c>
    </row>
    <row r="4375" spans="1:7" x14ac:dyDescent="0.25">
      <c r="A4375" s="8">
        <f>IF(ISBLANK('Step 1.4 CNY OAT'!A4375),"-",'Step 1.4 CNY OAT'!A4375)</f>
        <v>43283.25</v>
      </c>
      <c r="B4375" s="26">
        <f t="shared" si="86"/>
        <v>182</v>
      </c>
      <c r="C4375" s="67" cm="1">
        <f t="array" ref="C4375">INDEX('Step 5. Daily Avg Schedule Calc'!$A$2:$D$169,(WEEKDAY(A4375)-1)*24+HOUR(A4375)+1,3)</f>
        <v>1</v>
      </c>
      <c r="D4375" s="67" cm="1">
        <f t="array" ref="D4375">INDEX('Step 5. Daily Avg Schedule Calc'!$A$2:$D$169,(WEEKDAY(A4375)-1)*24+HOUR(A4375)+1,4)</f>
        <v>1</v>
      </c>
      <c r="E4375">
        <f>VLOOKUP(A4375,'Step 1.4 CNY OAT'!$A$1:$B$8761,2)</f>
        <v>79</v>
      </c>
      <c r="F4375" s="11">
        <f ca="1">('Step 3. Regression'!$B$18*E4375^2+'Step 3. Regression'!$C$18*E4375+'Step 3. Regression'!$D$18)*C4375</f>
        <v>6.3699480457575071</v>
      </c>
      <c r="G4375" s="11">
        <f ca="1">('Step 3. Regression'!$G$18*E4375^2+'Step 3. Regression'!$H$18*E4375+'Step 3. Regression'!$I$18)*D4375</f>
        <v>2.8696810916057589</v>
      </c>
    </row>
    <row r="4376" spans="1:7" x14ac:dyDescent="0.25">
      <c r="A4376" s="8">
        <f>IF(ISBLANK('Step 1.4 CNY OAT'!A4376),"-",'Step 1.4 CNY OAT'!A4376)</f>
        <v>43283.291666666664</v>
      </c>
      <c r="B4376" s="26">
        <f t="shared" si="86"/>
        <v>182</v>
      </c>
      <c r="C4376" s="67" cm="1">
        <f t="array" ref="C4376">INDEX('Step 5. Daily Avg Schedule Calc'!$A$2:$D$169,(WEEKDAY(A4376)-1)*24+HOUR(A4376)+1,3)</f>
        <v>1</v>
      </c>
      <c r="D4376" s="67" cm="1">
        <f t="array" ref="D4376">INDEX('Step 5. Daily Avg Schedule Calc'!$A$2:$D$169,(WEEKDAY(A4376)-1)*24+HOUR(A4376)+1,4)</f>
        <v>1</v>
      </c>
      <c r="E4376">
        <f>VLOOKUP(A4376,'Step 1.4 CNY OAT'!$A$1:$B$8761,2)</f>
        <v>79</v>
      </c>
      <c r="F4376" s="11">
        <f ca="1">('Step 3. Regression'!$B$18*E4376^2+'Step 3. Regression'!$C$18*E4376+'Step 3. Regression'!$D$18)*C4376</f>
        <v>6.3699480457575071</v>
      </c>
      <c r="G4376" s="11">
        <f ca="1">('Step 3. Regression'!$G$18*E4376^2+'Step 3. Regression'!$H$18*E4376+'Step 3. Regression'!$I$18)*D4376</f>
        <v>2.8696810916057589</v>
      </c>
    </row>
    <row r="4377" spans="1:7" x14ac:dyDescent="0.25">
      <c r="A4377" s="8">
        <f>IF(ISBLANK('Step 1.4 CNY OAT'!A4377),"-",'Step 1.4 CNY OAT'!A4377)</f>
        <v>43283.333333333336</v>
      </c>
      <c r="B4377" s="26">
        <f t="shared" si="86"/>
        <v>182</v>
      </c>
      <c r="C4377" s="67" cm="1">
        <f t="array" ref="C4377">INDEX('Step 5. Daily Avg Schedule Calc'!$A$2:$D$169,(WEEKDAY(A4377)-1)*24+HOUR(A4377)+1,3)</f>
        <v>1</v>
      </c>
      <c r="D4377" s="67" cm="1">
        <f t="array" ref="D4377">INDEX('Step 5. Daily Avg Schedule Calc'!$A$2:$D$169,(WEEKDAY(A4377)-1)*24+HOUR(A4377)+1,4)</f>
        <v>1</v>
      </c>
      <c r="E4377">
        <f>VLOOKUP(A4377,'Step 1.4 CNY OAT'!$A$1:$B$8761,2)</f>
        <v>78</v>
      </c>
      <c r="F4377" s="11">
        <f ca="1">('Step 3. Regression'!$B$18*E4377^2+'Step 3. Regression'!$C$18*E4377+'Step 3. Regression'!$D$18)*C4377</f>
        <v>6.2698598426896712</v>
      </c>
      <c r="G4377" s="11">
        <f ca="1">('Step 3. Regression'!$G$18*E4377^2+'Step 3. Regression'!$H$18*E4377+'Step 3. Regression'!$I$18)*D4377</f>
        <v>2.8487691385981644</v>
      </c>
    </row>
    <row r="4378" spans="1:7" x14ac:dyDescent="0.25">
      <c r="A4378" s="8">
        <f>IF(ISBLANK('Step 1.4 CNY OAT'!A4378),"-",'Step 1.4 CNY OAT'!A4378)</f>
        <v>43283.375</v>
      </c>
      <c r="B4378" s="26">
        <f t="shared" si="86"/>
        <v>182</v>
      </c>
      <c r="C4378" s="67" cm="1">
        <f t="array" ref="C4378">INDEX('Step 5. Daily Avg Schedule Calc'!$A$2:$D$169,(WEEKDAY(A4378)-1)*24+HOUR(A4378)+1,3)</f>
        <v>1</v>
      </c>
      <c r="D4378" s="67" cm="1">
        <f t="array" ref="D4378">INDEX('Step 5. Daily Avg Schedule Calc'!$A$2:$D$169,(WEEKDAY(A4378)-1)*24+HOUR(A4378)+1,4)</f>
        <v>1</v>
      </c>
      <c r="E4378">
        <f>VLOOKUP(A4378,'Step 1.4 CNY OAT'!$A$1:$B$8761,2)</f>
        <v>79</v>
      </c>
      <c r="F4378" s="11">
        <f ca="1">('Step 3. Regression'!$B$18*E4378^2+'Step 3. Regression'!$C$18*E4378+'Step 3. Regression'!$D$18)*C4378</f>
        <v>6.3699480457575071</v>
      </c>
      <c r="G4378" s="11">
        <f ca="1">('Step 3. Regression'!$G$18*E4378^2+'Step 3. Regression'!$H$18*E4378+'Step 3. Regression'!$I$18)*D4378</f>
        <v>2.8696810916057589</v>
      </c>
    </row>
    <row r="4379" spans="1:7" x14ac:dyDescent="0.25">
      <c r="A4379" s="8">
        <f>IF(ISBLANK('Step 1.4 CNY OAT'!A4379),"-",'Step 1.4 CNY OAT'!A4379)</f>
        <v>43283.416666666664</v>
      </c>
      <c r="B4379" s="26">
        <f t="shared" si="86"/>
        <v>182</v>
      </c>
      <c r="C4379" s="67" cm="1">
        <f t="array" ref="C4379">INDEX('Step 5. Daily Avg Schedule Calc'!$A$2:$D$169,(WEEKDAY(A4379)-1)*24+HOUR(A4379)+1,3)</f>
        <v>1</v>
      </c>
      <c r="D4379" s="67" cm="1">
        <f t="array" ref="D4379">INDEX('Step 5. Daily Avg Schedule Calc'!$A$2:$D$169,(WEEKDAY(A4379)-1)*24+HOUR(A4379)+1,4)</f>
        <v>1</v>
      </c>
      <c r="E4379">
        <f>VLOOKUP(A4379,'Step 1.4 CNY OAT'!$A$1:$B$8761,2)</f>
        <v>84</v>
      </c>
      <c r="F4379" s="11">
        <f ca="1">('Step 3. Regression'!$B$18*E4379^2+'Step 3. Regression'!$C$18*E4379+'Step 3. Regression'!$D$18)*C4379</f>
        <v>6.9431410920354448</v>
      </c>
      <c r="G4379" s="11">
        <f ca="1">('Step 3. Regression'!$G$18*E4379^2+'Step 3. Regression'!$H$18*E4379+'Step 3. Regression'!$I$18)*D4379</f>
        <v>2.9929507414609215</v>
      </c>
    </row>
    <row r="4380" spans="1:7" x14ac:dyDescent="0.25">
      <c r="A4380" s="8">
        <f>IF(ISBLANK('Step 1.4 CNY OAT'!A4380),"-",'Step 1.4 CNY OAT'!A4380)</f>
        <v>43283.458333333336</v>
      </c>
      <c r="B4380" s="26">
        <f t="shared" si="86"/>
        <v>182</v>
      </c>
      <c r="C4380" s="67" cm="1">
        <f t="array" ref="C4380">INDEX('Step 5. Daily Avg Schedule Calc'!$A$2:$D$169,(WEEKDAY(A4380)-1)*24+HOUR(A4380)+1,3)</f>
        <v>1</v>
      </c>
      <c r="D4380" s="67" cm="1">
        <f t="array" ref="D4380">INDEX('Step 5. Daily Avg Schedule Calc'!$A$2:$D$169,(WEEKDAY(A4380)-1)*24+HOUR(A4380)+1,4)</f>
        <v>1</v>
      </c>
      <c r="E4380">
        <f>VLOOKUP(A4380,'Step 1.4 CNY OAT'!$A$1:$B$8761,2)</f>
        <v>84</v>
      </c>
      <c r="F4380" s="11">
        <f ca="1">('Step 3. Regression'!$B$18*E4380^2+'Step 3. Regression'!$C$18*E4380+'Step 3. Regression'!$D$18)*C4380</f>
        <v>6.9431410920354448</v>
      </c>
      <c r="G4380" s="11">
        <f ca="1">('Step 3. Regression'!$G$18*E4380^2+'Step 3. Regression'!$H$18*E4380+'Step 3. Regression'!$I$18)*D4380</f>
        <v>2.9929507414609215</v>
      </c>
    </row>
    <row r="4381" spans="1:7" x14ac:dyDescent="0.25">
      <c r="A4381" s="8">
        <f>IF(ISBLANK('Step 1.4 CNY OAT'!A4381),"-",'Step 1.4 CNY OAT'!A4381)</f>
        <v>43283.5</v>
      </c>
      <c r="B4381" s="26">
        <f t="shared" si="86"/>
        <v>182</v>
      </c>
      <c r="C4381" s="67" cm="1">
        <f t="array" ref="C4381">INDEX('Step 5. Daily Avg Schedule Calc'!$A$2:$D$169,(WEEKDAY(A4381)-1)*24+HOUR(A4381)+1,3)</f>
        <v>1</v>
      </c>
      <c r="D4381" s="67" cm="1">
        <f t="array" ref="D4381">INDEX('Step 5. Daily Avg Schedule Calc'!$A$2:$D$169,(WEEKDAY(A4381)-1)*24+HOUR(A4381)+1,4)</f>
        <v>1</v>
      </c>
      <c r="E4381">
        <f>VLOOKUP(A4381,'Step 1.4 CNY OAT'!$A$1:$B$8761,2)</f>
        <v>86</v>
      </c>
      <c r="F4381" s="11">
        <f ca="1">('Step 3. Regression'!$B$18*E4381^2+'Step 3. Regression'!$C$18*E4381+'Step 3. Regression'!$D$18)*C4381</f>
        <v>7.2063692583180359</v>
      </c>
      <c r="G4381" s="11">
        <f ca="1">('Step 3. Regression'!$G$18*E4381^2+'Step 3. Regression'!$H$18*E4381+'Step 3. Regression'!$I$18)*D4381</f>
        <v>3.0509898809843445</v>
      </c>
    </row>
    <row r="4382" spans="1:7" x14ac:dyDescent="0.25">
      <c r="A4382" s="8">
        <f>IF(ISBLANK('Step 1.4 CNY OAT'!A4382),"-",'Step 1.4 CNY OAT'!A4382)</f>
        <v>43283.541666666664</v>
      </c>
      <c r="B4382" s="26">
        <f t="shared" si="86"/>
        <v>182</v>
      </c>
      <c r="C4382" s="67" cm="1">
        <f t="array" ref="C4382">INDEX('Step 5. Daily Avg Schedule Calc'!$A$2:$D$169,(WEEKDAY(A4382)-1)*24+HOUR(A4382)+1,3)</f>
        <v>1</v>
      </c>
      <c r="D4382" s="67" cm="1">
        <f t="array" ref="D4382">INDEX('Step 5. Daily Avg Schedule Calc'!$A$2:$D$169,(WEEKDAY(A4382)-1)*24+HOUR(A4382)+1,4)</f>
        <v>1</v>
      </c>
      <c r="E4382">
        <f>VLOOKUP(A4382,'Step 1.4 CNY OAT'!$A$1:$B$8761,2)</f>
        <v>93</v>
      </c>
      <c r="F4382" s="11">
        <f ca="1">('Step 3. Regression'!$B$18*E4382^2+'Step 3. Regression'!$C$18*E4382+'Step 3. Regression'!$D$18)*C4382</f>
        <v>8.2804471052784745</v>
      </c>
      <c r="G4382" s="11">
        <f ca="1">('Step 3. Regression'!$G$18*E4382^2+'Step 3. Regression'!$H$18*E4382+'Step 3. Regression'!$I$18)*D4382</f>
        <v>3.2934176274324294</v>
      </c>
    </row>
    <row r="4383" spans="1:7" x14ac:dyDescent="0.25">
      <c r="A4383" s="8">
        <f>IF(ISBLANK('Step 1.4 CNY OAT'!A4383),"-",'Step 1.4 CNY OAT'!A4383)</f>
        <v>43283.583333333336</v>
      </c>
      <c r="B4383" s="26">
        <f t="shared" si="86"/>
        <v>182</v>
      </c>
      <c r="C4383" s="67" cm="1">
        <f t="array" ref="C4383">INDEX('Step 5. Daily Avg Schedule Calc'!$A$2:$D$169,(WEEKDAY(A4383)-1)*24+HOUR(A4383)+1,3)</f>
        <v>1</v>
      </c>
      <c r="D4383" s="67" cm="1">
        <f t="array" ref="D4383">INDEX('Step 5. Daily Avg Schedule Calc'!$A$2:$D$169,(WEEKDAY(A4383)-1)*24+HOUR(A4383)+1,4)</f>
        <v>1</v>
      </c>
      <c r="E4383">
        <f>VLOOKUP(A4383,'Step 1.4 CNY OAT'!$A$1:$B$8761,2)</f>
        <v>94</v>
      </c>
      <c r="F4383" s="11">
        <f ca="1">('Step 3. Regression'!$B$18*E4383^2+'Step 3. Regression'!$C$18*E4383+'Step 3. Regression'!$D$18)*C4383</f>
        <v>8.4532873392850636</v>
      </c>
      <c r="G4383" s="11">
        <f ca="1">('Step 3. Regression'!$G$18*E4383^2+'Step 3. Regression'!$H$18*E4383+'Step 3. Regression'!$I$18)*D4383</f>
        <v>3.3330394652572171</v>
      </c>
    </row>
    <row r="4384" spans="1:7" x14ac:dyDescent="0.25">
      <c r="A4384" s="8">
        <f>IF(ISBLANK('Step 1.4 CNY OAT'!A4384),"-",'Step 1.4 CNY OAT'!A4384)</f>
        <v>43283.625</v>
      </c>
      <c r="B4384" s="26">
        <f t="shared" si="86"/>
        <v>182</v>
      </c>
      <c r="C4384" s="67" cm="1">
        <f t="array" ref="C4384">INDEX('Step 5. Daily Avg Schedule Calc'!$A$2:$D$169,(WEEKDAY(A4384)-1)*24+HOUR(A4384)+1,3)</f>
        <v>1</v>
      </c>
      <c r="D4384" s="67" cm="1">
        <f t="array" ref="D4384">INDEX('Step 5. Daily Avg Schedule Calc'!$A$2:$D$169,(WEEKDAY(A4384)-1)*24+HOUR(A4384)+1,4)</f>
        <v>1</v>
      </c>
      <c r="E4384">
        <f>VLOOKUP(A4384,'Step 1.4 CNY OAT'!$A$1:$B$8761,2)</f>
        <v>93</v>
      </c>
      <c r="F4384" s="11">
        <f ca="1">('Step 3. Regression'!$B$18*E4384^2+'Step 3. Regression'!$C$18*E4384+'Step 3. Regression'!$D$18)*C4384</f>
        <v>8.2804471052784745</v>
      </c>
      <c r="G4384" s="11">
        <f ca="1">('Step 3. Regression'!$G$18*E4384^2+'Step 3. Regression'!$H$18*E4384+'Step 3. Regression'!$I$18)*D4384</f>
        <v>3.2934176274324294</v>
      </c>
    </row>
    <row r="4385" spans="1:7" x14ac:dyDescent="0.25">
      <c r="A4385" s="8">
        <f>IF(ISBLANK('Step 1.4 CNY OAT'!A4385),"-",'Step 1.4 CNY OAT'!A4385)</f>
        <v>43283.666666666664</v>
      </c>
      <c r="B4385" s="26">
        <f t="shared" si="86"/>
        <v>182</v>
      </c>
      <c r="C4385" s="67" cm="1">
        <f t="array" ref="C4385">INDEX('Step 5. Daily Avg Schedule Calc'!$A$2:$D$169,(WEEKDAY(A4385)-1)*24+HOUR(A4385)+1,3)</f>
        <v>1</v>
      </c>
      <c r="D4385" s="67" cm="1">
        <f t="array" ref="D4385">INDEX('Step 5. Daily Avg Schedule Calc'!$A$2:$D$169,(WEEKDAY(A4385)-1)*24+HOUR(A4385)+1,4)</f>
        <v>1</v>
      </c>
      <c r="E4385">
        <f>VLOOKUP(A4385,'Step 1.4 CNY OAT'!$A$1:$B$8761,2)</f>
        <v>93</v>
      </c>
      <c r="F4385" s="11">
        <f ca="1">('Step 3. Regression'!$B$18*E4385^2+'Step 3. Regression'!$C$18*E4385+'Step 3. Regression'!$D$18)*C4385</f>
        <v>8.2804471052784745</v>
      </c>
      <c r="G4385" s="11">
        <f ca="1">('Step 3. Regression'!$G$18*E4385^2+'Step 3. Regression'!$H$18*E4385+'Step 3. Regression'!$I$18)*D4385</f>
        <v>3.2934176274324294</v>
      </c>
    </row>
    <row r="4386" spans="1:7" x14ac:dyDescent="0.25">
      <c r="A4386" s="8">
        <f>IF(ISBLANK('Step 1.4 CNY OAT'!A4386),"-",'Step 1.4 CNY OAT'!A4386)</f>
        <v>43283.708333333336</v>
      </c>
      <c r="B4386" s="26">
        <f t="shared" si="86"/>
        <v>182</v>
      </c>
      <c r="C4386" s="67" cm="1">
        <f t="array" ref="C4386">INDEX('Step 5. Daily Avg Schedule Calc'!$A$2:$D$169,(WEEKDAY(A4386)-1)*24+HOUR(A4386)+1,3)</f>
        <v>1</v>
      </c>
      <c r="D4386" s="67" cm="1">
        <f t="array" ref="D4386">INDEX('Step 5. Daily Avg Schedule Calc'!$A$2:$D$169,(WEEKDAY(A4386)-1)*24+HOUR(A4386)+1,4)</f>
        <v>1</v>
      </c>
      <c r="E4386">
        <f>VLOOKUP(A4386,'Step 1.4 CNY OAT'!$A$1:$B$8761,2)</f>
        <v>92</v>
      </c>
      <c r="F4386" s="11">
        <f ca="1">('Step 3. Regression'!$B$18*E4386^2+'Step 3. Regression'!$C$18*E4386+'Step 3. Regression'!$D$18)*C4386</f>
        <v>8.1124570066678086</v>
      </c>
      <c r="G4386" s="11">
        <f ca="1">('Step 3. Regression'!$G$18*E4386^2+'Step 3. Regression'!$H$18*E4386+'Step 3. Regression'!$I$18)*D4386</f>
        <v>3.2550431152621222</v>
      </c>
    </row>
    <row r="4387" spans="1:7" x14ac:dyDescent="0.25">
      <c r="A4387" s="8">
        <f>IF(ISBLANK('Step 1.4 CNY OAT'!A4387),"-",'Step 1.4 CNY OAT'!A4387)</f>
        <v>43283.75</v>
      </c>
      <c r="B4387" s="26">
        <f t="shared" si="86"/>
        <v>182</v>
      </c>
      <c r="C4387" s="67" cm="1">
        <f t="array" ref="C4387">INDEX('Step 5. Daily Avg Schedule Calc'!$A$2:$D$169,(WEEKDAY(A4387)-1)*24+HOUR(A4387)+1,3)</f>
        <v>1</v>
      </c>
      <c r="D4387" s="67" cm="1">
        <f t="array" ref="D4387">INDEX('Step 5. Daily Avg Schedule Calc'!$A$2:$D$169,(WEEKDAY(A4387)-1)*24+HOUR(A4387)+1,4)</f>
        <v>1</v>
      </c>
      <c r="E4387">
        <f>VLOOKUP(A4387,'Step 1.4 CNY OAT'!$A$1:$B$8761,2)</f>
        <v>90</v>
      </c>
      <c r="F4387" s="11">
        <f ca="1">('Step 3. Regression'!$B$18*E4387^2+'Step 3. Regression'!$C$18*E4387+'Step 3. Regression'!$D$18)*C4387</f>
        <v>7.7910272156342177</v>
      </c>
      <c r="G4387" s="11">
        <f ca="1">('Step 3. Regression'!$G$18*E4387^2+'Step 3. Regression'!$H$18*E4387+'Step 3. Regression'!$I$18)*D4387</f>
        <v>3.182036067884944</v>
      </c>
    </row>
    <row r="4388" spans="1:7" x14ac:dyDescent="0.25">
      <c r="A4388" s="8">
        <f>IF(ISBLANK('Step 1.4 CNY OAT'!A4388),"-",'Step 1.4 CNY OAT'!A4388)</f>
        <v>43283.791666666664</v>
      </c>
      <c r="B4388" s="26">
        <f t="shared" si="86"/>
        <v>182</v>
      </c>
      <c r="C4388" s="67" cm="1">
        <f t="array" ref="C4388">INDEX('Step 5. Daily Avg Schedule Calc'!$A$2:$D$169,(WEEKDAY(A4388)-1)*24+HOUR(A4388)+1,3)</f>
        <v>1</v>
      </c>
      <c r="D4388" s="67" cm="1">
        <f t="array" ref="D4388">INDEX('Step 5. Daily Avg Schedule Calc'!$A$2:$D$169,(WEEKDAY(A4388)-1)*24+HOUR(A4388)+1,4)</f>
        <v>1</v>
      </c>
      <c r="E4388">
        <f>VLOOKUP(A4388,'Step 1.4 CNY OAT'!$A$1:$B$8761,2)</f>
        <v>88</v>
      </c>
      <c r="F4388" s="11">
        <f ca="1">('Step 3. Regression'!$B$18*E4388^2+'Step 3. Regression'!$C$18*E4388+'Step 3. Regression'!$D$18)*C4388</f>
        <v>7.4889979661842947</v>
      </c>
      <c r="G4388" s="11">
        <f ca="1">('Step 3. Regression'!$G$18*E4388^2+'Step 3. Regression'!$H$18*E4388+'Step 3. Regression'!$I$18)*D4388</f>
        <v>3.1140183231256851</v>
      </c>
    </row>
    <row r="4389" spans="1:7" x14ac:dyDescent="0.25">
      <c r="A4389" s="8">
        <f>IF(ISBLANK('Step 1.4 CNY OAT'!A4389),"-",'Step 1.4 CNY OAT'!A4389)</f>
        <v>43283.833333333336</v>
      </c>
      <c r="B4389" s="26">
        <f t="shared" si="86"/>
        <v>182</v>
      </c>
      <c r="C4389" s="67" cm="1">
        <f t="array" ref="C4389">INDEX('Step 5. Daily Avg Schedule Calc'!$A$2:$D$169,(WEEKDAY(A4389)-1)*24+HOUR(A4389)+1,3)</f>
        <v>1</v>
      </c>
      <c r="D4389" s="67" cm="1">
        <f t="array" ref="D4389">INDEX('Step 5. Daily Avg Schedule Calc'!$A$2:$D$169,(WEEKDAY(A4389)-1)*24+HOUR(A4389)+1,4)</f>
        <v>1</v>
      </c>
      <c r="E4389">
        <f>VLOOKUP(A4389,'Step 1.4 CNY OAT'!$A$1:$B$8761,2)</f>
        <v>85</v>
      </c>
      <c r="F4389" s="11">
        <f ca="1">('Step 3. Regression'!$B$18*E4389^2+'Step 3. Regression'!$C$18*E4389+'Step 3. Regression'!$D$18)*C4389</f>
        <v>7.0723301074787823</v>
      </c>
      <c r="G4389" s="11">
        <f ca="1">('Step 3. Regression'!$G$18*E4389^2+'Step 3. Regression'!$H$18*E4389+'Step 3. Regression'!$I$18)*D4389</f>
        <v>3.0213466483953937</v>
      </c>
    </row>
    <row r="4390" spans="1:7" x14ac:dyDescent="0.25">
      <c r="A4390" s="8">
        <f>IF(ISBLANK('Step 1.4 CNY OAT'!A4390),"-",'Step 1.4 CNY OAT'!A4390)</f>
        <v>43283.875</v>
      </c>
      <c r="B4390" s="26">
        <f t="shared" si="86"/>
        <v>182</v>
      </c>
      <c r="C4390" s="67" cm="1">
        <f t="array" ref="C4390">INDEX('Step 5. Daily Avg Schedule Calc'!$A$2:$D$169,(WEEKDAY(A4390)-1)*24+HOUR(A4390)+1,3)</f>
        <v>1</v>
      </c>
      <c r="D4390" s="67" cm="1">
        <f t="array" ref="D4390">INDEX('Step 5. Daily Avg Schedule Calc'!$A$2:$D$169,(WEEKDAY(A4390)-1)*24+HOUR(A4390)+1,4)</f>
        <v>1</v>
      </c>
      <c r="E4390">
        <f>VLOOKUP(A4390,'Step 1.4 CNY OAT'!$A$1:$B$8761,2)</f>
        <v>84</v>
      </c>
      <c r="F4390" s="11">
        <f ca="1">('Step 3. Regression'!$B$18*E4390^2+'Step 3. Regression'!$C$18*E4390+'Step 3. Regression'!$D$18)*C4390</f>
        <v>6.9431410920354448</v>
      </c>
      <c r="G4390" s="11">
        <f ca="1">('Step 3. Regression'!$G$18*E4390^2+'Step 3. Regression'!$H$18*E4390+'Step 3. Regression'!$I$18)*D4390</f>
        <v>2.9929507414609215</v>
      </c>
    </row>
    <row r="4391" spans="1:7" x14ac:dyDescent="0.25">
      <c r="A4391" s="8">
        <f>IF(ISBLANK('Step 1.4 CNY OAT'!A4391),"-",'Step 1.4 CNY OAT'!A4391)</f>
        <v>43283.916666666664</v>
      </c>
      <c r="B4391" s="26">
        <f t="shared" si="86"/>
        <v>182</v>
      </c>
      <c r="C4391" s="67" cm="1">
        <f t="array" ref="C4391">INDEX('Step 5. Daily Avg Schedule Calc'!$A$2:$D$169,(WEEKDAY(A4391)-1)*24+HOUR(A4391)+1,3)</f>
        <v>1</v>
      </c>
      <c r="D4391" s="67" cm="1">
        <f t="array" ref="D4391">INDEX('Step 5. Daily Avg Schedule Calc'!$A$2:$D$169,(WEEKDAY(A4391)-1)*24+HOUR(A4391)+1,4)</f>
        <v>1</v>
      </c>
      <c r="E4391">
        <f>VLOOKUP(A4391,'Step 1.4 CNY OAT'!$A$1:$B$8761,2)</f>
        <v>82</v>
      </c>
      <c r="F4391" s="11">
        <f ca="1">('Step 3. Regression'!$B$18*E4391^2+'Step 3. Regression'!$C$18*E4391+'Step 3. Regression'!$D$18)*C4391</f>
        <v>6.6993134673365216</v>
      </c>
      <c r="G4391" s="11">
        <f ca="1">('Step 3. Regression'!$G$18*E4391^2+'Step 3. Regression'!$H$18*E4391+'Step 3. Regression'!$I$18)*D4391</f>
        <v>2.9399009045554179</v>
      </c>
    </row>
    <row r="4392" spans="1:7" x14ac:dyDescent="0.25">
      <c r="A4392" s="8">
        <f>IF(ISBLANK('Step 1.4 CNY OAT'!A4392),"-",'Step 1.4 CNY OAT'!A4392)</f>
        <v>43283.958333333336</v>
      </c>
      <c r="B4392" s="26">
        <f t="shared" si="86"/>
        <v>182</v>
      </c>
      <c r="C4392" s="67" cm="1">
        <f t="array" ref="C4392">INDEX('Step 5. Daily Avg Schedule Calc'!$A$2:$D$169,(WEEKDAY(A4392)-1)*24+HOUR(A4392)+1,3)</f>
        <v>1</v>
      </c>
      <c r="D4392" s="67" cm="1">
        <f t="array" ref="D4392">INDEX('Step 5. Daily Avg Schedule Calc'!$A$2:$D$169,(WEEKDAY(A4392)-1)*24+HOUR(A4392)+1,4)</f>
        <v>1</v>
      </c>
      <c r="E4392">
        <f>VLOOKUP(A4392,'Step 1.4 CNY OAT'!$A$1:$B$8761,2)</f>
        <v>82</v>
      </c>
      <c r="F4392" s="11">
        <f ca="1">('Step 3. Regression'!$B$18*E4392^2+'Step 3. Regression'!$C$18*E4392+'Step 3. Regression'!$D$18)*C4392</f>
        <v>6.6993134673365216</v>
      </c>
      <c r="G4392" s="11">
        <f ca="1">('Step 3. Regression'!$G$18*E4392^2+'Step 3. Regression'!$H$18*E4392+'Step 3. Regression'!$I$18)*D4392</f>
        <v>2.9399009045554179</v>
      </c>
    </row>
    <row r="4393" spans="1:7" x14ac:dyDescent="0.25">
      <c r="A4393" s="8">
        <f>IF(ISBLANK('Step 1.4 CNY OAT'!A4393),"-",'Step 1.4 CNY OAT'!A4393)</f>
        <v>43284</v>
      </c>
      <c r="B4393" s="26">
        <f t="shared" si="86"/>
        <v>183</v>
      </c>
      <c r="C4393" s="67" cm="1">
        <f t="array" ref="C4393">INDEX('Step 5. Daily Avg Schedule Calc'!$A$2:$D$169,(WEEKDAY(A4393)-1)*24+HOUR(A4393)+1,3)</f>
        <v>1</v>
      </c>
      <c r="D4393" s="67" cm="1">
        <f t="array" ref="D4393">INDEX('Step 5. Daily Avg Schedule Calc'!$A$2:$D$169,(WEEKDAY(A4393)-1)*24+HOUR(A4393)+1,4)</f>
        <v>1</v>
      </c>
      <c r="E4393">
        <f>VLOOKUP(A4393,'Step 1.4 CNY OAT'!$A$1:$B$8761,2)</f>
        <v>82</v>
      </c>
      <c r="F4393" s="11">
        <f ca="1">('Step 3. Regression'!$B$18*E4393^2+'Step 3. Regression'!$C$18*E4393+'Step 3. Regression'!$D$18)*C4393</f>
        <v>6.6993134673365216</v>
      </c>
      <c r="G4393" s="11">
        <f ca="1">('Step 3. Regression'!$G$18*E4393^2+'Step 3. Regression'!$H$18*E4393+'Step 3. Regression'!$I$18)*D4393</f>
        <v>2.9399009045554179</v>
      </c>
    </row>
    <row r="4394" spans="1:7" x14ac:dyDescent="0.25">
      <c r="A4394" s="8">
        <f>IF(ISBLANK('Step 1.4 CNY OAT'!A4394),"-",'Step 1.4 CNY OAT'!A4394)</f>
        <v>43284.041666666664</v>
      </c>
      <c r="B4394" s="26">
        <f t="shared" si="86"/>
        <v>183</v>
      </c>
      <c r="C4394" s="67" cm="1">
        <f t="array" ref="C4394">INDEX('Step 5. Daily Avg Schedule Calc'!$A$2:$D$169,(WEEKDAY(A4394)-1)*24+HOUR(A4394)+1,3)</f>
        <v>1</v>
      </c>
      <c r="D4394" s="67" cm="1">
        <f t="array" ref="D4394">INDEX('Step 5. Daily Avg Schedule Calc'!$A$2:$D$169,(WEEKDAY(A4394)-1)*24+HOUR(A4394)+1,4)</f>
        <v>1</v>
      </c>
      <c r="E4394">
        <f>VLOOKUP(A4394,'Step 1.4 CNY OAT'!$A$1:$B$8761,2)</f>
        <v>80</v>
      </c>
      <c r="F4394" s="11">
        <f ca="1">('Step 3. Regression'!$B$18*E4394^2+'Step 3. Regression'!$C$18*E4394+'Step 3. Regression'!$D$18)*C4394</f>
        <v>6.4748863842212625</v>
      </c>
      <c r="G4394" s="11">
        <f ca="1">('Step 3. Regression'!$G$18*E4394^2+'Step 3. Regression'!$H$18*E4394+'Step 3. Regression'!$I$18)*D4394</f>
        <v>2.8918403702678326</v>
      </c>
    </row>
    <row r="4395" spans="1:7" x14ac:dyDescent="0.25">
      <c r="A4395" s="8">
        <f>IF(ISBLANK('Step 1.4 CNY OAT'!A4395),"-",'Step 1.4 CNY OAT'!A4395)</f>
        <v>43284.083333333336</v>
      </c>
      <c r="B4395" s="26">
        <f t="shared" si="86"/>
        <v>183</v>
      </c>
      <c r="C4395" s="67" cm="1">
        <f t="array" ref="C4395">INDEX('Step 5. Daily Avg Schedule Calc'!$A$2:$D$169,(WEEKDAY(A4395)-1)*24+HOUR(A4395)+1,3)</f>
        <v>1</v>
      </c>
      <c r="D4395" s="67" cm="1">
        <f t="array" ref="D4395">INDEX('Step 5. Daily Avg Schedule Calc'!$A$2:$D$169,(WEEKDAY(A4395)-1)*24+HOUR(A4395)+1,4)</f>
        <v>1</v>
      </c>
      <c r="E4395">
        <f>VLOOKUP(A4395,'Step 1.4 CNY OAT'!$A$1:$B$8761,2)</f>
        <v>80</v>
      </c>
      <c r="F4395" s="11">
        <f ca="1">('Step 3. Regression'!$B$18*E4395^2+'Step 3. Regression'!$C$18*E4395+'Step 3. Regression'!$D$18)*C4395</f>
        <v>6.4748863842212625</v>
      </c>
      <c r="G4395" s="11">
        <f ca="1">('Step 3. Regression'!$G$18*E4395^2+'Step 3. Regression'!$H$18*E4395+'Step 3. Regression'!$I$18)*D4395</f>
        <v>2.8918403702678326</v>
      </c>
    </row>
    <row r="4396" spans="1:7" x14ac:dyDescent="0.25">
      <c r="A4396" s="8">
        <f>IF(ISBLANK('Step 1.4 CNY OAT'!A4396),"-",'Step 1.4 CNY OAT'!A4396)</f>
        <v>43284.125</v>
      </c>
      <c r="B4396" s="26">
        <f t="shared" si="86"/>
        <v>183</v>
      </c>
      <c r="C4396" s="67" cm="1">
        <f t="array" ref="C4396">INDEX('Step 5. Daily Avg Schedule Calc'!$A$2:$D$169,(WEEKDAY(A4396)-1)*24+HOUR(A4396)+1,3)</f>
        <v>1</v>
      </c>
      <c r="D4396" s="67" cm="1">
        <f t="array" ref="D4396">INDEX('Step 5. Daily Avg Schedule Calc'!$A$2:$D$169,(WEEKDAY(A4396)-1)*24+HOUR(A4396)+1,4)</f>
        <v>1</v>
      </c>
      <c r="E4396">
        <f>VLOOKUP(A4396,'Step 1.4 CNY OAT'!$A$1:$B$8761,2)</f>
        <v>81</v>
      </c>
      <c r="F4396" s="11">
        <f ca="1">('Step 3. Regression'!$B$18*E4396^2+'Step 3. Regression'!$C$18*E4396+'Step 3. Regression'!$D$18)*C4396</f>
        <v>6.5846748580809322</v>
      </c>
      <c r="G4396" s="11">
        <f ca="1">('Step 3. Regression'!$G$18*E4396^2+'Step 3. Regression'!$H$18*E4396+'Step 3. Regression'!$I$18)*D4396</f>
        <v>2.9152469745843854</v>
      </c>
    </row>
    <row r="4397" spans="1:7" x14ac:dyDescent="0.25">
      <c r="A4397" s="8">
        <f>IF(ISBLANK('Step 1.4 CNY OAT'!A4397),"-",'Step 1.4 CNY OAT'!A4397)</f>
        <v>43284.166666666664</v>
      </c>
      <c r="B4397" s="26">
        <f t="shared" si="86"/>
        <v>183</v>
      </c>
      <c r="C4397" s="67" cm="1">
        <f t="array" ref="C4397">INDEX('Step 5. Daily Avg Schedule Calc'!$A$2:$D$169,(WEEKDAY(A4397)-1)*24+HOUR(A4397)+1,3)</f>
        <v>1</v>
      </c>
      <c r="D4397" s="67" cm="1">
        <f t="array" ref="D4397">INDEX('Step 5. Daily Avg Schedule Calc'!$A$2:$D$169,(WEEKDAY(A4397)-1)*24+HOUR(A4397)+1,4)</f>
        <v>1</v>
      </c>
      <c r="E4397">
        <f>VLOOKUP(A4397,'Step 1.4 CNY OAT'!$A$1:$B$8761,2)</f>
        <v>79</v>
      </c>
      <c r="F4397" s="11">
        <f ca="1">('Step 3. Regression'!$B$18*E4397^2+'Step 3. Regression'!$C$18*E4397+'Step 3. Regression'!$D$18)*C4397</f>
        <v>6.3699480457575071</v>
      </c>
      <c r="G4397" s="11">
        <f ca="1">('Step 3. Regression'!$G$18*E4397^2+'Step 3. Regression'!$H$18*E4397+'Step 3. Regression'!$I$18)*D4397</f>
        <v>2.8696810916057589</v>
      </c>
    </row>
    <row r="4398" spans="1:7" x14ac:dyDescent="0.25">
      <c r="A4398" s="8">
        <f>IF(ISBLANK('Step 1.4 CNY OAT'!A4398),"-",'Step 1.4 CNY OAT'!A4398)</f>
        <v>43284.208333333336</v>
      </c>
      <c r="B4398" s="26">
        <f t="shared" si="86"/>
        <v>183</v>
      </c>
      <c r="C4398" s="67" cm="1">
        <f t="array" ref="C4398">INDEX('Step 5. Daily Avg Schedule Calc'!$A$2:$D$169,(WEEKDAY(A4398)-1)*24+HOUR(A4398)+1,3)</f>
        <v>1</v>
      </c>
      <c r="D4398" s="67" cm="1">
        <f t="array" ref="D4398">INDEX('Step 5. Daily Avg Schedule Calc'!$A$2:$D$169,(WEEKDAY(A4398)-1)*24+HOUR(A4398)+1,4)</f>
        <v>1</v>
      </c>
      <c r="E4398">
        <f>VLOOKUP(A4398,'Step 1.4 CNY OAT'!$A$1:$B$8761,2)</f>
        <v>80</v>
      </c>
      <c r="F4398" s="11">
        <f ca="1">('Step 3. Regression'!$B$18*E4398^2+'Step 3. Regression'!$C$18*E4398+'Step 3. Regression'!$D$18)*C4398</f>
        <v>6.4748863842212625</v>
      </c>
      <c r="G4398" s="11">
        <f ca="1">('Step 3. Regression'!$G$18*E4398^2+'Step 3. Regression'!$H$18*E4398+'Step 3. Regression'!$I$18)*D4398</f>
        <v>2.8918403702678326</v>
      </c>
    </row>
    <row r="4399" spans="1:7" x14ac:dyDescent="0.25">
      <c r="A4399" s="8">
        <f>IF(ISBLANK('Step 1.4 CNY OAT'!A4399),"-",'Step 1.4 CNY OAT'!A4399)</f>
        <v>43284.25</v>
      </c>
      <c r="B4399" s="26">
        <f t="shared" si="86"/>
        <v>183</v>
      </c>
      <c r="C4399" s="67" cm="1">
        <f t="array" ref="C4399">INDEX('Step 5. Daily Avg Schedule Calc'!$A$2:$D$169,(WEEKDAY(A4399)-1)*24+HOUR(A4399)+1,3)</f>
        <v>1</v>
      </c>
      <c r="D4399" s="67" cm="1">
        <f t="array" ref="D4399">INDEX('Step 5. Daily Avg Schedule Calc'!$A$2:$D$169,(WEEKDAY(A4399)-1)*24+HOUR(A4399)+1,4)</f>
        <v>1</v>
      </c>
      <c r="E4399">
        <f>VLOOKUP(A4399,'Step 1.4 CNY OAT'!$A$1:$B$8761,2)</f>
        <v>81</v>
      </c>
      <c r="F4399" s="11">
        <f ca="1">('Step 3. Regression'!$B$18*E4399^2+'Step 3. Regression'!$C$18*E4399+'Step 3. Regression'!$D$18)*C4399</f>
        <v>6.5846748580809322</v>
      </c>
      <c r="G4399" s="11">
        <f ca="1">('Step 3. Regression'!$G$18*E4399^2+'Step 3. Regression'!$H$18*E4399+'Step 3. Regression'!$I$18)*D4399</f>
        <v>2.9152469745843854</v>
      </c>
    </row>
    <row r="4400" spans="1:7" x14ac:dyDescent="0.25">
      <c r="A4400" s="8">
        <f>IF(ISBLANK('Step 1.4 CNY OAT'!A4400),"-",'Step 1.4 CNY OAT'!A4400)</f>
        <v>43284.291666666664</v>
      </c>
      <c r="B4400" s="26">
        <f t="shared" si="86"/>
        <v>183</v>
      </c>
      <c r="C4400" s="67" cm="1">
        <f t="array" ref="C4400">INDEX('Step 5. Daily Avg Schedule Calc'!$A$2:$D$169,(WEEKDAY(A4400)-1)*24+HOUR(A4400)+1,3)</f>
        <v>1</v>
      </c>
      <c r="D4400" s="67" cm="1">
        <f t="array" ref="D4400">INDEX('Step 5. Daily Avg Schedule Calc'!$A$2:$D$169,(WEEKDAY(A4400)-1)*24+HOUR(A4400)+1,4)</f>
        <v>1</v>
      </c>
      <c r="E4400">
        <f>VLOOKUP(A4400,'Step 1.4 CNY OAT'!$A$1:$B$8761,2)</f>
        <v>81</v>
      </c>
      <c r="F4400" s="11">
        <f ca="1">('Step 3. Regression'!$B$18*E4400^2+'Step 3. Regression'!$C$18*E4400+'Step 3. Regression'!$D$18)*C4400</f>
        <v>6.5846748580809322</v>
      </c>
      <c r="G4400" s="11">
        <f ca="1">('Step 3. Regression'!$G$18*E4400^2+'Step 3. Regression'!$H$18*E4400+'Step 3. Regression'!$I$18)*D4400</f>
        <v>2.9152469745843854</v>
      </c>
    </row>
    <row r="4401" spans="1:7" x14ac:dyDescent="0.25">
      <c r="A4401" s="8">
        <f>IF(ISBLANK('Step 1.4 CNY OAT'!A4401),"-",'Step 1.4 CNY OAT'!A4401)</f>
        <v>43284.333333333336</v>
      </c>
      <c r="B4401" s="26">
        <f t="shared" si="86"/>
        <v>183</v>
      </c>
      <c r="C4401" s="67" cm="1">
        <f t="array" ref="C4401">INDEX('Step 5. Daily Avg Schedule Calc'!$A$2:$D$169,(WEEKDAY(A4401)-1)*24+HOUR(A4401)+1,3)</f>
        <v>1</v>
      </c>
      <c r="D4401" s="67" cm="1">
        <f t="array" ref="D4401">INDEX('Step 5. Daily Avg Schedule Calc'!$A$2:$D$169,(WEEKDAY(A4401)-1)*24+HOUR(A4401)+1,4)</f>
        <v>1</v>
      </c>
      <c r="E4401">
        <f>VLOOKUP(A4401,'Step 1.4 CNY OAT'!$A$1:$B$8761,2)</f>
        <v>80</v>
      </c>
      <c r="F4401" s="11">
        <f ca="1">('Step 3. Regression'!$B$18*E4401^2+'Step 3. Regression'!$C$18*E4401+'Step 3. Regression'!$D$18)*C4401</f>
        <v>6.4748863842212625</v>
      </c>
      <c r="G4401" s="11">
        <f ca="1">('Step 3. Regression'!$G$18*E4401^2+'Step 3. Regression'!$H$18*E4401+'Step 3. Regression'!$I$18)*D4401</f>
        <v>2.8918403702678326</v>
      </c>
    </row>
    <row r="4402" spans="1:7" x14ac:dyDescent="0.25">
      <c r="A4402" s="8">
        <f>IF(ISBLANK('Step 1.4 CNY OAT'!A4402),"-",'Step 1.4 CNY OAT'!A4402)</f>
        <v>43284.375</v>
      </c>
      <c r="B4402" s="26">
        <f t="shared" si="86"/>
        <v>183</v>
      </c>
      <c r="C4402" s="67" cm="1">
        <f t="array" ref="C4402">INDEX('Step 5. Daily Avg Schedule Calc'!$A$2:$D$169,(WEEKDAY(A4402)-1)*24+HOUR(A4402)+1,3)</f>
        <v>1</v>
      </c>
      <c r="D4402" s="67" cm="1">
        <f t="array" ref="D4402">INDEX('Step 5. Daily Avg Schedule Calc'!$A$2:$D$169,(WEEKDAY(A4402)-1)*24+HOUR(A4402)+1,4)</f>
        <v>1</v>
      </c>
      <c r="E4402">
        <f>VLOOKUP(A4402,'Step 1.4 CNY OAT'!$A$1:$B$8761,2)</f>
        <v>81</v>
      </c>
      <c r="F4402" s="11">
        <f ca="1">('Step 3. Regression'!$B$18*E4402^2+'Step 3. Regression'!$C$18*E4402+'Step 3. Regression'!$D$18)*C4402</f>
        <v>6.5846748580809322</v>
      </c>
      <c r="G4402" s="11">
        <f ca="1">('Step 3. Regression'!$G$18*E4402^2+'Step 3. Regression'!$H$18*E4402+'Step 3. Regression'!$I$18)*D4402</f>
        <v>2.9152469745843854</v>
      </c>
    </row>
    <row r="4403" spans="1:7" x14ac:dyDescent="0.25">
      <c r="A4403" s="8">
        <f>IF(ISBLANK('Step 1.4 CNY OAT'!A4403),"-",'Step 1.4 CNY OAT'!A4403)</f>
        <v>43284.416666666664</v>
      </c>
      <c r="B4403" s="26">
        <f t="shared" si="86"/>
        <v>183</v>
      </c>
      <c r="C4403" s="67" cm="1">
        <f t="array" ref="C4403">INDEX('Step 5. Daily Avg Schedule Calc'!$A$2:$D$169,(WEEKDAY(A4403)-1)*24+HOUR(A4403)+1,3)</f>
        <v>1</v>
      </c>
      <c r="D4403" s="67" cm="1">
        <f t="array" ref="D4403">INDEX('Step 5. Daily Avg Schedule Calc'!$A$2:$D$169,(WEEKDAY(A4403)-1)*24+HOUR(A4403)+1,4)</f>
        <v>1</v>
      </c>
      <c r="E4403">
        <f>VLOOKUP(A4403,'Step 1.4 CNY OAT'!$A$1:$B$8761,2)</f>
        <v>84</v>
      </c>
      <c r="F4403" s="11">
        <f ca="1">('Step 3. Regression'!$B$18*E4403^2+'Step 3. Regression'!$C$18*E4403+'Step 3. Regression'!$D$18)*C4403</f>
        <v>6.9431410920354448</v>
      </c>
      <c r="G4403" s="11">
        <f ca="1">('Step 3. Regression'!$G$18*E4403^2+'Step 3. Regression'!$H$18*E4403+'Step 3. Regression'!$I$18)*D4403</f>
        <v>2.9929507414609215</v>
      </c>
    </row>
    <row r="4404" spans="1:7" x14ac:dyDescent="0.25">
      <c r="A4404" s="8">
        <f>IF(ISBLANK('Step 1.4 CNY OAT'!A4404),"-",'Step 1.4 CNY OAT'!A4404)</f>
        <v>43284.458333333336</v>
      </c>
      <c r="B4404" s="26">
        <f t="shared" si="86"/>
        <v>183</v>
      </c>
      <c r="C4404" s="67" cm="1">
        <f t="array" ref="C4404">INDEX('Step 5. Daily Avg Schedule Calc'!$A$2:$D$169,(WEEKDAY(A4404)-1)*24+HOUR(A4404)+1,3)</f>
        <v>1</v>
      </c>
      <c r="D4404" s="67" cm="1">
        <f t="array" ref="D4404">INDEX('Step 5. Daily Avg Schedule Calc'!$A$2:$D$169,(WEEKDAY(A4404)-1)*24+HOUR(A4404)+1,4)</f>
        <v>1</v>
      </c>
      <c r="E4404">
        <f>VLOOKUP(A4404,'Step 1.4 CNY OAT'!$A$1:$B$8761,2)</f>
        <v>88</v>
      </c>
      <c r="F4404" s="11">
        <f ca="1">('Step 3. Regression'!$B$18*E4404^2+'Step 3. Regression'!$C$18*E4404+'Step 3. Regression'!$D$18)*C4404</f>
        <v>7.4889979661842947</v>
      </c>
      <c r="G4404" s="11">
        <f ca="1">('Step 3. Regression'!$G$18*E4404^2+'Step 3. Regression'!$H$18*E4404+'Step 3. Regression'!$I$18)*D4404</f>
        <v>3.1140183231256851</v>
      </c>
    </row>
    <row r="4405" spans="1:7" x14ac:dyDescent="0.25">
      <c r="A4405" s="8">
        <f>IF(ISBLANK('Step 1.4 CNY OAT'!A4405),"-",'Step 1.4 CNY OAT'!A4405)</f>
        <v>43284.5</v>
      </c>
      <c r="B4405" s="26">
        <f t="shared" si="86"/>
        <v>183</v>
      </c>
      <c r="C4405" s="67" cm="1">
        <f t="array" ref="C4405">INDEX('Step 5. Daily Avg Schedule Calc'!$A$2:$D$169,(WEEKDAY(A4405)-1)*24+HOUR(A4405)+1,3)</f>
        <v>1</v>
      </c>
      <c r="D4405" s="67" cm="1">
        <f t="array" ref="D4405">INDEX('Step 5. Daily Avg Schedule Calc'!$A$2:$D$169,(WEEKDAY(A4405)-1)*24+HOUR(A4405)+1,4)</f>
        <v>1</v>
      </c>
      <c r="E4405">
        <f>VLOOKUP(A4405,'Step 1.4 CNY OAT'!$A$1:$B$8761,2)</f>
        <v>90</v>
      </c>
      <c r="F4405" s="11">
        <f ca="1">('Step 3. Regression'!$B$18*E4405^2+'Step 3. Regression'!$C$18*E4405+'Step 3. Regression'!$D$18)*C4405</f>
        <v>7.7910272156342177</v>
      </c>
      <c r="G4405" s="11">
        <f ca="1">('Step 3. Regression'!$G$18*E4405^2+'Step 3. Regression'!$H$18*E4405+'Step 3. Regression'!$I$18)*D4405</f>
        <v>3.182036067884944</v>
      </c>
    </row>
    <row r="4406" spans="1:7" x14ac:dyDescent="0.25">
      <c r="A4406" s="8">
        <f>IF(ISBLANK('Step 1.4 CNY OAT'!A4406),"-",'Step 1.4 CNY OAT'!A4406)</f>
        <v>43284.541666666664</v>
      </c>
      <c r="B4406" s="26">
        <f t="shared" si="86"/>
        <v>183</v>
      </c>
      <c r="C4406" s="67" cm="1">
        <f t="array" ref="C4406">INDEX('Step 5. Daily Avg Schedule Calc'!$A$2:$D$169,(WEEKDAY(A4406)-1)*24+HOUR(A4406)+1,3)</f>
        <v>1</v>
      </c>
      <c r="D4406" s="67" cm="1">
        <f t="array" ref="D4406">INDEX('Step 5. Daily Avg Schedule Calc'!$A$2:$D$169,(WEEKDAY(A4406)-1)*24+HOUR(A4406)+1,4)</f>
        <v>1</v>
      </c>
      <c r="E4406">
        <f>VLOOKUP(A4406,'Step 1.4 CNY OAT'!$A$1:$B$8761,2)</f>
        <v>91</v>
      </c>
      <c r="F4406" s="11">
        <f ca="1">('Step 3. Regression'!$B$18*E4406^2+'Step 3. Regression'!$C$18*E4406+'Step 3. Regression'!$D$18)*C4406</f>
        <v>7.9493170434530516</v>
      </c>
      <c r="G4406" s="11">
        <f ca="1">('Step 3. Regression'!$G$18*E4406^2+'Step 3. Regression'!$H$18*E4406+'Step 3. Regression'!$I$18)*D4406</f>
        <v>3.2179159287462937</v>
      </c>
    </row>
    <row r="4407" spans="1:7" x14ac:dyDescent="0.25">
      <c r="A4407" s="8">
        <f>IF(ISBLANK('Step 1.4 CNY OAT'!A4407),"-",'Step 1.4 CNY OAT'!A4407)</f>
        <v>43284.583333333336</v>
      </c>
      <c r="B4407" s="26">
        <f t="shared" si="86"/>
        <v>183</v>
      </c>
      <c r="C4407" s="67" cm="1">
        <f t="array" ref="C4407">INDEX('Step 5. Daily Avg Schedule Calc'!$A$2:$D$169,(WEEKDAY(A4407)-1)*24+HOUR(A4407)+1,3)</f>
        <v>1</v>
      </c>
      <c r="D4407" s="67" cm="1">
        <f t="array" ref="D4407">INDEX('Step 5. Daily Avg Schedule Calc'!$A$2:$D$169,(WEEKDAY(A4407)-1)*24+HOUR(A4407)+1,4)</f>
        <v>1</v>
      </c>
      <c r="E4407">
        <f>VLOOKUP(A4407,'Step 1.4 CNY OAT'!$A$1:$B$8761,2)</f>
        <v>90</v>
      </c>
      <c r="F4407" s="11">
        <f ca="1">('Step 3. Regression'!$B$18*E4407^2+'Step 3. Regression'!$C$18*E4407+'Step 3. Regression'!$D$18)*C4407</f>
        <v>7.7910272156342177</v>
      </c>
      <c r="G4407" s="11">
        <f ca="1">('Step 3. Regression'!$G$18*E4407^2+'Step 3. Regression'!$H$18*E4407+'Step 3. Regression'!$I$18)*D4407</f>
        <v>3.182036067884944</v>
      </c>
    </row>
    <row r="4408" spans="1:7" x14ac:dyDescent="0.25">
      <c r="A4408" s="8">
        <f>IF(ISBLANK('Step 1.4 CNY OAT'!A4408),"-",'Step 1.4 CNY OAT'!A4408)</f>
        <v>43284.625</v>
      </c>
      <c r="B4408" s="26">
        <f t="shared" si="86"/>
        <v>183</v>
      </c>
      <c r="C4408" s="67" cm="1">
        <f t="array" ref="C4408">INDEX('Step 5. Daily Avg Schedule Calc'!$A$2:$D$169,(WEEKDAY(A4408)-1)*24+HOUR(A4408)+1,3)</f>
        <v>1</v>
      </c>
      <c r="D4408" s="67" cm="1">
        <f t="array" ref="D4408">INDEX('Step 5. Daily Avg Schedule Calc'!$A$2:$D$169,(WEEKDAY(A4408)-1)*24+HOUR(A4408)+1,4)</f>
        <v>1</v>
      </c>
      <c r="E4408">
        <f>VLOOKUP(A4408,'Step 1.4 CNY OAT'!$A$1:$B$8761,2)</f>
        <v>86</v>
      </c>
      <c r="F4408" s="11">
        <f ca="1">('Step 3. Regression'!$B$18*E4408^2+'Step 3. Regression'!$C$18*E4408+'Step 3. Regression'!$D$18)*C4408</f>
        <v>7.2063692583180359</v>
      </c>
      <c r="G4408" s="11">
        <f ca="1">('Step 3. Regression'!$G$18*E4408^2+'Step 3. Regression'!$H$18*E4408+'Step 3. Regression'!$I$18)*D4408</f>
        <v>3.0509898809843445</v>
      </c>
    </row>
    <row r="4409" spans="1:7" x14ac:dyDescent="0.25">
      <c r="A4409" s="8">
        <f>IF(ISBLANK('Step 1.4 CNY OAT'!A4409),"-",'Step 1.4 CNY OAT'!A4409)</f>
        <v>43284.666666666664</v>
      </c>
      <c r="B4409" s="26">
        <f t="shared" si="86"/>
        <v>183</v>
      </c>
      <c r="C4409" s="67" cm="1">
        <f t="array" ref="C4409">INDEX('Step 5. Daily Avg Schedule Calc'!$A$2:$D$169,(WEEKDAY(A4409)-1)*24+HOUR(A4409)+1,3)</f>
        <v>1</v>
      </c>
      <c r="D4409" s="67" cm="1">
        <f t="array" ref="D4409">INDEX('Step 5. Daily Avg Schedule Calc'!$A$2:$D$169,(WEEKDAY(A4409)-1)*24+HOUR(A4409)+1,4)</f>
        <v>1</v>
      </c>
      <c r="E4409">
        <f>VLOOKUP(A4409,'Step 1.4 CNY OAT'!$A$1:$B$8761,2)</f>
        <v>84</v>
      </c>
      <c r="F4409" s="11">
        <f ca="1">('Step 3. Regression'!$B$18*E4409^2+'Step 3. Regression'!$C$18*E4409+'Step 3. Regression'!$D$18)*C4409</f>
        <v>6.9431410920354448</v>
      </c>
      <c r="G4409" s="11">
        <f ca="1">('Step 3. Regression'!$G$18*E4409^2+'Step 3. Regression'!$H$18*E4409+'Step 3. Regression'!$I$18)*D4409</f>
        <v>2.9929507414609215</v>
      </c>
    </row>
    <row r="4410" spans="1:7" x14ac:dyDescent="0.25">
      <c r="A4410" s="8">
        <f>IF(ISBLANK('Step 1.4 CNY OAT'!A4410),"-",'Step 1.4 CNY OAT'!A4410)</f>
        <v>43284.708333333336</v>
      </c>
      <c r="B4410" s="26">
        <f t="shared" si="86"/>
        <v>183</v>
      </c>
      <c r="C4410" s="67" cm="1">
        <f t="array" ref="C4410">INDEX('Step 5. Daily Avg Schedule Calc'!$A$2:$D$169,(WEEKDAY(A4410)-1)*24+HOUR(A4410)+1,3)</f>
        <v>1</v>
      </c>
      <c r="D4410" s="67" cm="1">
        <f t="array" ref="D4410">INDEX('Step 5. Daily Avg Schedule Calc'!$A$2:$D$169,(WEEKDAY(A4410)-1)*24+HOUR(A4410)+1,4)</f>
        <v>1</v>
      </c>
      <c r="E4410">
        <f>VLOOKUP(A4410,'Step 1.4 CNY OAT'!$A$1:$B$8761,2)</f>
        <v>84</v>
      </c>
      <c r="F4410" s="11">
        <f ca="1">('Step 3. Regression'!$B$18*E4410^2+'Step 3. Regression'!$C$18*E4410+'Step 3. Regression'!$D$18)*C4410</f>
        <v>6.9431410920354448</v>
      </c>
      <c r="G4410" s="11">
        <f ca="1">('Step 3. Regression'!$G$18*E4410^2+'Step 3. Regression'!$H$18*E4410+'Step 3. Regression'!$I$18)*D4410</f>
        <v>2.9929507414609215</v>
      </c>
    </row>
    <row r="4411" spans="1:7" x14ac:dyDescent="0.25">
      <c r="A4411" s="8">
        <f>IF(ISBLANK('Step 1.4 CNY OAT'!A4411),"-",'Step 1.4 CNY OAT'!A4411)</f>
        <v>43284.75</v>
      </c>
      <c r="B4411" s="26">
        <f t="shared" si="86"/>
        <v>183</v>
      </c>
      <c r="C4411" s="67" cm="1">
        <f t="array" ref="C4411">INDEX('Step 5. Daily Avg Schedule Calc'!$A$2:$D$169,(WEEKDAY(A4411)-1)*24+HOUR(A4411)+1,3)</f>
        <v>1</v>
      </c>
      <c r="D4411" s="67" cm="1">
        <f t="array" ref="D4411">INDEX('Step 5. Daily Avg Schedule Calc'!$A$2:$D$169,(WEEKDAY(A4411)-1)*24+HOUR(A4411)+1,4)</f>
        <v>1</v>
      </c>
      <c r="E4411">
        <f>VLOOKUP(A4411,'Step 1.4 CNY OAT'!$A$1:$B$8761,2)</f>
        <v>84</v>
      </c>
      <c r="F4411" s="11">
        <f ca="1">('Step 3. Regression'!$B$18*E4411^2+'Step 3. Regression'!$C$18*E4411+'Step 3. Regression'!$D$18)*C4411</f>
        <v>6.9431410920354448</v>
      </c>
      <c r="G4411" s="11">
        <f ca="1">('Step 3. Regression'!$G$18*E4411^2+'Step 3. Regression'!$H$18*E4411+'Step 3. Regression'!$I$18)*D4411</f>
        <v>2.9929507414609215</v>
      </c>
    </row>
    <row r="4412" spans="1:7" x14ac:dyDescent="0.25">
      <c r="A4412" s="8">
        <f>IF(ISBLANK('Step 1.4 CNY OAT'!A4412),"-",'Step 1.4 CNY OAT'!A4412)</f>
        <v>43284.791666666664</v>
      </c>
      <c r="B4412" s="26">
        <f t="shared" si="86"/>
        <v>183</v>
      </c>
      <c r="C4412" s="67" cm="1">
        <f t="array" ref="C4412">INDEX('Step 5. Daily Avg Schedule Calc'!$A$2:$D$169,(WEEKDAY(A4412)-1)*24+HOUR(A4412)+1,3)</f>
        <v>1</v>
      </c>
      <c r="D4412" s="67" cm="1">
        <f t="array" ref="D4412">INDEX('Step 5. Daily Avg Schedule Calc'!$A$2:$D$169,(WEEKDAY(A4412)-1)*24+HOUR(A4412)+1,4)</f>
        <v>1</v>
      </c>
      <c r="E4412">
        <f>VLOOKUP(A4412,'Step 1.4 CNY OAT'!$A$1:$B$8761,2)</f>
        <v>82</v>
      </c>
      <c r="F4412" s="11">
        <f ca="1">('Step 3. Regression'!$B$18*E4412^2+'Step 3. Regression'!$C$18*E4412+'Step 3. Regression'!$D$18)*C4412</f>
        <v>6.6993134673365216</v>
      </c>
      <c r="G4412" s="11">
        <f ca="1">('Step 3. Regression'!$G$18*E4412^2+'Step 3. Regression'!$H$18*E4412+'Step 3. Regression'!$I$18)*D4412</f>
        <v>2.9399009045554179</v>
      </c>
    </row>
    <row r="4413" spans="1:7" x14ac:dyDescent="0.25">
      <c r="A4413" s="8">
        <f>IF(ISBLANK('Step 1.4 CNY OAT'!A4413),"-",'Step 1.4 CNY OAT'!A4413)</f>
        <v>43284.833333333336</v>
      </c>
      <c r="B4413" s="26">
        <f t="shared" si="86"/>
        <v>183</v>
      </c>
      <c r="C4413" s="67" cm="1">
        <f t="array" ref="C4413">INDEX('Step 5. Daily Avg Schedule Calc'!$A$2:$D$169,(WEEKDAY(A4413)-1)*24+HOUR(A4413)+1,3)</f>
        <v>1</v>
      </c>
      <c r="D4413" s="67" cm="1">
        <f t="array" ref="D4413">INDEX('Step 5. Daily Avg Schedule Calc'!$A$2:$D$169,(WEEKDAY(A4413)-1)*24+HOUR(A4413)+1,4)</f>
        <v>1</v>
      </c>
      <c r="E4413">
        <f>VLOOKUP(A4413,'Step 1.4 CNY OAT'!$A$1:$B$8761,2)</f>
        <v>80</v>
      </c>
      <c r="F4413" s="11">
        <f ca="1">('Step 3. Regression'!$B$18*E4413^2+'Step 3. Regression'!$C$18*E4413+'Step 3. Regression'!$D$18)*C4413</f>
        <v>6.4748863842212625</v>
      </c>
      <c r="G4413" s="11">
        <f ca="1">('Step 3. Regression'!$G$18*E4413^2+'Step 3. Regression'!$H$18*E4413+'Step 3. Regression'!$I$18)*D4413</f>
        <v>2.8918403702678326</v>
      </c>
    </row>
    <row r="4414" spans="1:7" x14ac:dyDescent="0.25">
      <c r="A4414" s="8">
        <f>IF(ISBLANK('Step 1.4 CNY OAT'!A4414),"-",'Step 1.4 CNY OAT'!A4414)</f>
        <v>43284.875</v>
      </c>
      <c r="B4414" s="26">
        <f t="shared" si="86"/>
        <v>183</v>
      </c>
      <c r="C4414" s="67" cm="1">
        <f t="array" ref="C4414">INDEX('Step 5. Daily Avg Schedule Calc'!$A$2:$D$169,(WEEKDAY(A4414)-1)*24+HOUR(A4414)+1,3)</f>
        <v>1</v>
      </c>
      <c r="D4414" s="67" cm="1">
        <f t="array" ref="D4414">INDEX('Step 5. Daily Avg Schedule Calc'!$A$2:$D$169,(WEEKDAY(A4414)-1)*24+HOUR(A4414)+1,4)</f>
        <v>1</v>
      </c>
      <c r="E4414">
        <f>VLOOKUP(A4414,'Step 1.4 CNY OAT'!$A$1:$B$8761,2)</f>
        <v>82</v>
      </c>
      <c r="F4414" s="11">
        <f ca="1">('Step 3. Regression'!$B$18*E4414^2+'Step 3. Regression'!$C$18*E4414+'Step 3. Regression'!$D$18)*C4414</f>
        <v>6.6993134673365216</v>
      </c>
      <c r="G4414" s="11">
        <f ca="1">('Step 3. Regression'!$G$18*E4414^2+'Step 3. Regression'!$H$18*E4414+'Step 3. Regression'!$I$18)*D4414</f>
        <v>2.9399009045554179</v>
      </c>
    </row>
    <row r="4415" spans="1:7" x14ac:dyDescent="0.25">
      <c r="A4415" s="8">
        <f>IF(ISBLANK('Step 1.4 CNY OAT'!A4415),"-",'Step 1.4 CNY OAT'!A4415)</f>
        <v>43284.916666666664</v>
      </c>
      <c r="B4415" s="26">
        <f t="shared" si="86"/>
        <v>183</v>
      </c>
      <c r="C4415" s="67" cm="1">
        <f t="array" ref="C4415">INDEX('Step 5. Daily Avg Schedule Calc'!$A$2:$D$169,(WEEKDAY(A4415)-1)*24+HOUR(A4415)+1,3)</f>
        <v>1</v>
      </c>
      <c r="D4415" s="67" cm="1">
        <f t="array" ref="D4415">INDEX('Step 5. Daily Avg Schedule Calc'!$A$2:$D$169,(WEEKDAY(A4415)-1)*24+HOUR(A4415)+1,4)</f>
        <v>1</v>
      </c>
      <c r="E4415">
        <f>VLOOKUP(A4415,'Step 1.4 CNY OAT'!$A$1:$B$8761,2)</f>
        <v>81</v>
      </c>
      <c r="F4415" s="11">
        <f ca="1">('Step 3. Regression'!$B$18*E4415^2+'Step 3. Regression'!$C$18*E4415+'Step 3. Regression'!$D$18)*C4415</f>
        <v>6.5846748580809322</v>
      </c>
      <c r="G4415" s="11">
        <f ca="1">('Step 3. Regression'!$G$18*E4415^2+'Step 3. Regression'!$H$18*E4415+'Step 3. Regression'!$I$18)*D4415</f>
        <v>2.9152469745843854</v>
      </c>
    </row>
    <row r="4416" spans="1:7" x14ac:dyDescent="0.25">
      <c r="A4416" s="8">
        <f>IF(ISBLANK('Step 1.4 CNY OAT'!A4416),"-",'Step 1.4 CNY OAT'!A4416)</f>
        <v>43284.958333333336</v>
      </c>
      <c r="B4416" s="26">
        <f t="shared" si="86"/>
        <v>183</v>
      </c>
      <c r="C4416" s="67" cm="1">
        <f t="array" ref="C4416">INDEX('Step 5. Daily Avg Schedule Calc'!$A$2:$D$169,(WEEKDAY(A4416)-1)*24+HOUR(A4416)+1,3)</f>
        <v>1</v>
      </c>
      <c r="D4416" s="67" cm="1">
        <f t="array" ref="D4416">INDEX('Step 5. Daily Avg Schedule Calc'!$A$2:$D$169,(WEEKDAY(A4416)-1)*24+HOUR(A4416)+1,4)</f>
        <v>1</v>
      </c>
      <c r="E4416">
        <f>VLOOKUP(A4416,'Step 1.4 CNY OAT'!$A$1:$B$8761,2)</f>
        <v>80</v>
      </c>
      <c r="F4416" s="11">
        <f ca="1">('Step 3. Regression'!$B$18*E4416^2+'Step 3. Regression'!$C$18*E4416+'Step 3. Regression'!$D$18)*C4416</f>
        <v>6.4748863842212625</v>
      </c>
      <c r="G4416" s="11">
        <f ca="1">('Step 3. Regression'!$G$18*E4416^2+'Step 3. Regression'!$H$18*E4416+'Step 3. Regression'!$I$18)*D4416</f>
        <v>2.8918403702678326</v>
      </c>
    </row>
    <row r="4417" spans="1:7" x14ac:dyDescent="0.25">
      <c r="A4417" s="8">
        <f>IF(ISBLANK('Step 1.4 CNY OAT'!A4417),"-",'Step 1.4 CNY OAT'!A4417)</f>
        <v>43285</v>
      </c>
      <c r="B4417" s="26">
        <f t="shared" si="86"/>
        <v>184</v>
      </c>
      <c r="C4417" s="67" cm="1">
        <f t="array" ref="C4417">INDEX('Step 5. Daily Avg Schedule Calc'!$A$2:$D$169,(WEEKDAY(A4417)-1)*24+HOUR(A4417)+1,3)</f>
        <v>1</v>
      </c>
      <c r="D4417" s="67" cm="1">
        <f t="array" ref="D4417">INDEX('Step 5. Daily Avg Schedule Calc'!$A$2:$D$169,(WEEKDAY(A4417)-1)*24+HOUR(A4417)+1,4)</f>
        <v>1</v>
      </c>
      <c r="E4417">
        <f>VLOOKUP(A4417,'Step 1.4 CNY OAT'!$A$1:$B$8761,2)</f>
        <v>81</v>
      </c>
      <c r="F4417" s="11">
        <f ca="1">('Step 3. Regression'!$B$18*E4417^2+'Step 3. Regression'!$C$18*E4417+'Step 3. Regression'!$D$18)*C4417</f>
        <v>6.5846748580809322</v>
      </c>
      <c r="G4417" s="11">
        <f ca="1">('Step 3. Regression'!$G$18*E4417^2+'Step 3. Regression'!$H$18*E4417+'Step 3. Regression'!$I$18)*D4417</f>
        <v>2.9152469745843854</v>
      </c>
    </row>
    <row r="4418" spans="1:7" x14ac:dyDescent="0.25">
      <c r="A4418" s="8">
        <f>IF(ISBLANK('Step 1.4 CNY OAT'!A4418),"-",'Step 1.4 CNY OAT'!A4418)</f>
        <v>43285.041666666664</v>
      </c>
      <c r="B4418" s="26">
        <f t="shared" si="86"/>
        <v>184</v>
      </c>
      <c r="C4418" s="67" cm="1">
        <f t="array" ref="C4418">INDEX('Step 5. Daily Avg Schedule Calc'!$A$2:$D$169,(WEEKDAY(A4418)-1)*24+HOUR(A4418)+1,3)</f>
        <v>1</v>
      </c>
      <c r="D4418" s="67" cm="1">
        <f t="array" ref="D4418">INDEX('Step 5. Daily Avg Schedule Calc'!$A$2:$D$169,(WEEKDAY(A4418)-1)*24+HOUR(A4418)+1,4)</f>
        <v>1</v>
      </c>
      <c r="E4418">
        <f>VLOOKUP(A4418,'Step 1.4 CNY OAT'!$A$1:$B$8761,2)</f>
        <v>79</v>
      </c>
      <c r="F4418" s="11">
        <f ca="1">('Step 3. Regression'!$B$18*E4418^2+'Step 3. Regression'!$C$18*E4418+'Step 3. Regression'!$D$18)*C4418</f>
        <v>6.3699480457575071</v>
      </c>
      <c r="G4418" s="11">
        <f ca="1">('Step 3. Regression'!$G$18*E4418^2+'Step 3. Regression'!$H$18*E4418+'Step 3. Regression'!$I$18)*D4418</f>
        <v>2.8696810916057589</v>
      </c>
    </row>
    <row r="4419" spans="1:7" x14ac:dyDescent="0.25">
      <c r="A4419" s="8">
        <f>IF(ISBLANK('Step 1.4 CNY OAT'!A4419),"-",'Step 1.4 CNY OAT'!A4419)</f>
        <v>43285.083333333336</v>
      </c>
      <c r="B4419" s="26">
        <f t="shared" ref="B4419:B4482" si="87">_xlfn.DAYS(A4419,$A$2)</f>
        <v>184</v>
      </c>
      <c r="C4419" s="67" cm="1">
        <f t="array" ref="C4419">INDEX('Step 5. Daily Avg Schedule Calc'!$A$2:$D$169,(WEEKDAY(A4419)-1)*24+HOUR(A4419)+1,3)</f>
        <v>1</v>
      </c>
      <c r="D4419" s="67" cm="1">
        <f t="array" ref="D4419">INDEX('Step 5. Daily Avg Schedule Calc'!$A$2:$D$169,(WEEKDAY(A4419)-1)*24+HOUR(A4419)+1,4)</f>
        <v>1</v>
      </c>
      <c r="E4419">
        <f>VLOOKUP(A4419,'Step 1.4 CNY OAT'!$A$1:$B$8761,2)</f>
        <v>79</v>
      </c>
      <c r="F4419" s="11">
        <f ca="1">('Step 3. Regression'!$B$18*E4419^2+'Step 3. Regression'!$C$18*E4419+'Step 3. Regression'!$D$18)*C4419</f>
        <v>6.3699480457575071</v>
      </c>
      <c r="G4419" s="11">
        <f ca="1">('Step 3. Regression'!$G$18*E4419^2+'Step 3. Regression'!$H$18*E4419+'Step 3. Regression'!$I$18)*D4419</f>
        <v>2.8696810916057589</v>
      </c>
    </row>
    <row r="4420" spans="1:7" x14ac:dyDescent="0.25">
      <c r="A4420" s="8">
        <f>IF(ISBLANK('Step 1.4 CNY OAT'!A4420),"-",'Step 1.4 CNY OAT'!A4420)</f>
        <v>43285.125</v>
      </c>
      <c r="B4420" s="26">
        <f t="shared" si="87"/>
        <v>184</v>
      </c>
      <c r="C4420" s="67" cm="1">
        <f t="array" ref="C4420">INDEX('Step 5. Daily Avg Schedule Calc'!$A$2:$D$169,(WEEKDAY(A4420)-1)*24+HOUR(A4420)+1,3)</f>
        <v>1</v>
      </c>
      <c r="D4420" s="67" cm="1">
        <f t="array" ref="D4420">INDEX('Step 5. Daily Avg Schedule Calc'!$A$2:$D$169,(WEEKDAY(A4420)-1)*24+HOUR(A4420)+1,4)</f>
        <v>1</v>
      </c>
      <c r="E4420">
        <f>VLOOKUP(A4420,'Step 1.4 CNY OAT'!$A$1:$B$8761,2)</f>
        <v>79</v>
      </c>
      <c r="F4420" s="11">
        <f ca="1">('Step 3. Regression'!$B$18*E4420^2+'Step 3. Regression'!$C$18*E4420+'Step 3. Regression'!$D$18)*C4420</f>
        <v>6.3699480457575071</v>
      </c>
      <c r="G4420" s="11">
        <f ca="1">('Step 3. Regression'!$G$18*E4420^2+'Step 3. Regression'!$H$18*E4420+'Step 3. Regression'!$I$18)*D4420</f>
        <v>2.8696810916057589</v>
      </c>
    </row>
    <row r="4421" spans="1:7" x14ac:dyDescent="0.25">
      <c r="A4421" s="8">
        <f>IF(ISBLANK('Step 1.4 CNY OAT'!A4421),"-",'Step 1.4 CNY OAT'!A4421)</f>
        <v>43285.166666666664</v>
      </c>
      <c r="B4421" s="26">
        <f t="shared" si="87"/>
        <v>184</v>
      </c>
      <c r="C4421" s="67" cm="1">
        <f t="array" ref="C4421">INDEX('Step 5. Daily Avg Schedule Calc'!$A$2:$D$169,(WEEKDAY(A4421)-1)*24+HOUR(A4421)+1,3)</f>
        <v>1</v>
      </c>
      <c r="D4421" s="67" cm="1">
        <f t="array" ref="D4421">INDEX('Step 5. Daily Avg Schedule Calc'!$A$2:$D$169,(WEEKDAY(A4421)-1)*24+HOUR(A4421)+1,4)</f>
        <v>1</v>
      </c>
      <c r="E4421">
        <f>VLOOKUP(A4421,'Step 1.4 CNY OAT'!$A$1:$B$8761,2)</f>
        <v>79</v>
      </c>
      <c r="F4421" s="11">
        <f ca="1">('Step 3. Regression'!$B$18*E4421^2+'Step 3. Regression'!$C$18*E4421+'Step 3. Regression'!$D$18)*C4421</f>
        <v>6.3699480457575071</v>
      </c>
      <c r="G4421" s="11">
        <f ca="1">('Step 3. Regression'!$G$18*E4421^2+'Step 3. Regression'!$H$18*E4421+'Step 3. Regression'!$I$18)*D4421</f>
        <v>2.8696810916057589</v>
      </c>
    </row>
    <row r="4422" spans="1:7" x14ac:dyDescent="0.25">
      <c r="A4422" s="8">
        <f>IF(ISBLANK('Step 1.4 CNY OAT'!A4422),"-",'Step 1.4 CNY OAT'!A4422)</f>
        <v>43285.208333333336</v>
      </c>
      <c r="B4422" s="26">
        <f t="shared" si="87"/>
        <v>184</v>
      </c>
      <c r="C4422" s="67" cm="1">
        <f t="array" ref="C4422">INDEX('Step 5. Daily Avg Schedule Calc'!$A$2:$D$169,(WEEKDAY(A4422)-1)*24+HOUR(A4422)+1,3)</f>
        <v>1</v>
      </c>
      <c r="D4422" s="67" cm="1">
        <f t="array" ref="D4422">INDEX('Step 5. Daily Avg Schedule Calc'!$A$2:$D$169,(WEEKDAY(A4422)-1)*24+HOUR(A4422)+1,4)</f>
        <v>1</v>
      </c>
      <c r="E4422">
        <f>VLOOKUP(A4422,'Step 1.4 CNY OAT'!$A$1:$B$8761,2)</f>
        <v>79</v>
      </c>
      <c r="F4422" s="11">
        <f ca="1">('Step 3. Regression'!$B$18*E4422^2+'Step 3. Regression'!$C$18*E4422+'Step 3. Regression'!$D$18)*C4422</f>
        <v>6.3699480457575071</v>
      </c>
      <c r="G4422" s="11">
        <f ca="1">('Step 3. Regression'!$G$18*E4422^2+'Step 3. Regression'!$H$18*E4422+'Step 3. Regression'!$I$18)*D4422</f>
        <v>2.8696810916057589</v>
      </c>
    </row>
    <row r="4423" spans="1:7" x14ac:dyDescent="0.25">
      <c r="A4423" s="8">
        <f>IF(ISBLANK('Step 1.4 CNY OAT'!A4423),"-",'Step 1.4 CNY OAT'!A4423)</f>
        <v>43285.25</v>
      </c>
      <c r="B4423" s="26">
        <f t="shared" si="87"/>
        <v>184</v>
      </c>
      <c r="C4423" s="67" cm="1">
        <f t="array" ref="C4423">INDEX('Step 5. Daily Avg Schedule Calc'!$A$2:$D$169,(WEEKDAY(A4423)-1)*24+HOUR(A4423)+1,3)</f>
        <v>1</v>
      </c>
      <c r="D4423" s="67" cm="1">
        <f t="array" ref="D4423">INDEX('Step 5. Daily Avg Schedule Calc'!$A$2:$D$169,(WEEKDAY(A4423)-1)*24+HOUR(A4423)+1,4)</f>
        <v>1</v>
      </c>
      <c r="E4423">
        <f>VLOOKUP(A4423,'Step 1.4 CNY OAT'!$A$1:$B$8761,2)</f>
        <v>81</v>
      </c>
      <c r="F4423" s="11">
        <f ca="1">('Step 3. Regression'!$B$18*E4423^2+'Step 3. Regression'!$C$18*E4423+'Step 3. Regression'!$D$18)*C4423</f>
        <v>6.5846748580809322</v>
      </c>
      <c r="G4423" s="11">
        <f ca="1">('Step 3. Regression'!$G$18*E4423^2+'Step 3. Regression'!$H$18*E4423+'Step 3. Regression'!$I$18)*D4423</f>
        <v>2.9152469745843854</v>
      </c>
    </row>
    <row r="4424" spans="1:7" x14ac:dyDescent="0.25">
      <c r="A4424" s="8">
        <f>IF(ISBLANK('Step 1.4 CNY OAT'!A4424),"-",'Step 1.4 CNY OAT'!A4424)</f>
        <v>43285.291666666664</v>
      </c>
      <c r="B4424" s="26">
        <f t="shared" si="87"/>
        <v>184</v>
      </c>
      <c r="C4424" s="67" cm="1">
        <f t="array" ref="C4424">INDEX('Step 5. Daily Avg Schedule Calc'!$A$2:$D$169,(WEEKDAY(A4424)-1)*24+HOUR(A4424)+1,3)</f>
        <v>1</v>
      </c>
      <c r="D4424" s="67" cm="1">
        <f t="array" ref="D4424">INDEX('Step 5. Daily Avg Schedule Calc'!$A$2:$D$169,(WEEKDAY(A4424)-1)*24+HOUR(A4424)+1,4)</f>
        <v>1</v>
      </c>
      <c r="E4424">
        <f>VLOOKUP(A4424,'Step 1.4 CNY OAT'!$A$1:$B$8761,2)</f>
        <v>81</v>
      </c>
      <c r="F4424" s="11">
        <f ca="1">('Step 3. Regression'!$B$18*E4424^2+'Step 3. Regression'!$C$18*E4424+'Step 3. Regression'!$D$18)*C4424</f>
        <v>6.5846748580809322</v>
      </c>
      <c r="G4424" s="11">
        <f ca="1">('Step 3. Regression'!$G$18*E4424^2+'Step 3. Regression'!$H$18*E4424+'Step 3. Regression'!$I$18)*D4424</f>
        <v>2.9152469745843854</v>
      </c>
    </row>
    <row r="4425" spans="1:7" x14ac:dyDescent="0.25">
      <c r="A4425" s="8">
        <f>IF(ISBLANK('Step 1.4 CNY OAT'!A4425),"-",'Step 1.4 CNY OAT'!A4425)</f>
        <v>43285.333333333336</v>
      </c>
      <c r="B4425" s="26">
        <f t="shared" si="87"/>
        <v>184</v>
      </c>
      <c r="C4425" s="67" cm="1">
        <f t="array" ref="C4425">INDEX('Step 5. Daily Avg Schedule Calc'!$A$2:$D$169,(WEEKDAY(A4425)-1)*24+HOUR(A4425)+1,3)</f>
        <v>1</v>
      </c>
      <c r="D4425" s="67" cm="1">
        <f t="array" ref="D4425">INDEX('Step 5. Daily Avg Schedule Calc'!$A$2:$D$169,(WEEKDAY(A4425)-1)*24+HOUR(A4425)+1,4)</f>
        <v>1</v>
      </c>
      <c r="E4425">
        <f>VLOOKUP(A4425,'Step 1.4 CNY OAT'!$A$1:$B$8761,2)</f>
        <v>79</v>
      </c>
      <c r="F4425" s="11">
        <f ca="1">('Step 3. Regression'!$B$18*E4425^2+'Step 3. Regression'!$C$18*E4425+'Step 3. Regression'!$D$18)*C4425</f>
        <v>6.3699480457575071</v>
      </c>
      <c r="G4425" s="11">
        <f ca="1">('Step 3. Regression'!$G$18*E4425^2+'Step 3. Regression'!$H$18*E4425+'Step 3. Regression'!$I$18)*D4425</f>
        <v>2.8696810916057589</v>
      </c>
    </row>
    <row r="4426" spans="1:7" x14ac:dyDescent="0.25">
      <c r="A4426" s="8">
        <f>IF(ISBLANK('Step 1.4 CNY OAT'!A4426),"-",'Step 1.4 CNY OAT'!A4426)</f>
        <v>43285.375</v>
      </c>
      <c r="B4426" s="26">
        <f t="shared" si="87"/>
        <v>184</v>
      </c>
      <c r="C4426" s="67" cm="1">
        <f t="array" ref="C4426">INDEX('Step 5. Daily Avg Schedule Calc'!$A$2:$D$169,(WEEKDAY(A4426)-1)*24+HOUR(A4426)+1,3)</f>
        <v>1</v>
      </c>
      <c r="D4426" s="67" cm="1">
        <f t="array" ref="D4426">INDEX('Step 5. Daily Avg Schedule Calc'!$A$2:$D$169,(WEEKDAY(A4426)-1)*24+HOUR(A4426)+1,4)</f>
        <v>1</v>
      </c>
      <c r="E4426">
        <f>VLOOKUP(A4426,'Step 1.4 CNY OAT'!$A$1:$B$8761,2)</f>
        <v>81</v>
      </c>
      <c r="F4426" s="11">
        <f ca="1">('Step 3. Regression'!$B$18*E4426^2+'Step 3. Regression'!$C$18*E4426+'Step 3. Regression'!$D$18)*C4426</f>
        <v>6.5846748580809322</v>
      </c>
      <c r="G4426" s="11">
        <f ca="1">('Step 3. Regression'!$G$18*E4426^2+'Step 3. Regression'!$H$18*E4426+'Step 3. Regression'!$I$18)*D4426</f>
        <v>2.9152469745843854</v>
      </c>
    </row>
    <row r="4427" spans="1:7" x14ac:dyDescent="0.25">
      <c r="A4427" s="8">
        <f>IF(ISBLANK('Step 1.4 CNY OAT'!A4427),"-",'Step 1.4 CNY OAT'!A4427)</f>
        <v>43285.416666666664</v>
      </c>
      <c r="B4427" s="26">
        <f t="shared" si="87"/>
        <v>184</v>
      </c>
      <c r="C4427" s="67" cm="1">
        <f t="array" ref="C4427">INDEX('Step 5. Daily Avg Schedule Calc'!$A$2:$D$169,(WEEKDAY(A4427)-1)*24+HOUR(A4427)+1,3)</f>
        <v>1</v>
      </c>
      <c r="D4427" s="67" cm="1">
        <f t="array" ref="D4427">INDEX('Step 5. Daily Avg Schedule Calc'!$A$2:$D$169,(WEEKDAY(A4427)-1)*24+HOUR(A4427)+1,4)</f>
        <v>1</v>
      </c>
      <c r="E4427">
        <f>VLOOKUP(A4427,'Step 1.4 CNY OAT'!$A$1:$B$8761,2)</f>
        <v>84</v>
      </c>
      <c r="F4427" s="11">
        <f ca="1">('Step 3. Regression'!$B$18*E4427^2+'Step 3. Regression'!$C$18*E4427+'Step 3. Regression'!$D$18)*C4427</f>
        <v>6.9431410920354448</v>
      </c>
      <c r="G4427" s="11">
        <f ca="1">('Step 3. Regression'!$G$18*E4427^2+'Step 3. Regression'!$H$18*E4427+'Step 3. Regression'!$I$18)*D4427</f>
        <v>2.9929507414609215</v>
      </c>
    </row>
    <row r="4428" spans="1:7" x14ac:dyDescent="0.25">
      <c r="A4428" s="8">
        <f>IF(ISBLANK('Step 1.4 CNY OAT'!A4428),"-",'Step 1.4 CNY OAT'!A4428)</f>
        <v>43285.458333333336</v>
      </c>
      <c r="B4428" s="26">
        <f t="shared" si="87"/>
        <v>184</v>
      </c>
      <c r="C4428" s="67" cm="1">
        <f t="array" ref="C4428">INDEX('Step 5. Daily Avg Schedule Calc'!$A$2:$D$169,(WEEKDAY(A4428)-1)*24+HOUR(A4428)+1,3)</f>
        <v>1</v>
      </c>
      <c r="D4428" s="67" cm="1">
        <f t="array" ref="D4428">INDEX('Step 5. Daily Avg Schedule Calc'!$A$2:$D$169,(WEEKDAY(A4428)-1)*24+HOUR(A4428)+1,4)</f>
        <v>1</v>
      </c>
      <c r="E4428">
        <f>VLOOKUP(A4428,'Step 1.4 CNY OAT'!$A$1:$B$8761,2)</f>
        <v>85</v>
      </c>
      <c r="F4428" s="11">
        <f ca="1">('Step 3. Regression'!$B$18*E4428^2+'Step 3. Regression'!$C$18*E4428+'Step 3. Regression'!$D$18)*C4428</f>
        <v>7.0723301074787823</v>
      </c>
      <c r="G4428" s="11">
        <f ca="1">('Step 3. Regression'!$G$18*E4428^2+'Step 3. Regression'!$H$18*E4428+'Step 3. Regression'!$I$18)*D4428</f>
        <v>3.0213466483953937</v>
      </c>
    </row>
    <row r="4429" spans="1:7" x14ac:dyDescent="0.25">
      <c r="A4429" s="8">
        <f>IF(ISBLANK('Step 1.4 CNY OAT'!A4429),"-",'Step 1.4 CNY OAT'!A4429)</f>
        <v>43285.5</v>
      </c>
      <c r="B4429" s="26">
        <f t="shared" si="87"/>
        <v>184</v>
      </c>
      <c r="C4429" s="67" cm="1">
        <f t="array" ref="C4429">INDEX('Step 5. Daily Avg Schedule Calc'!$A$2:$D$169,(WEEKDAY(A4429)-1)*24+HOUR(A4429)+1,3)</f>
        <v>1</v>
      </c>
      <c r="D4429" s="67" cm="1">
        <f t="array" ref="D4429">INDEX('Step 5. Daily Avg Schedule Calc'!$A$2:$D$169,(WEEKDAY(A4429)-1)*24+HOUR(A4429)+1,4)</f>
        <v>1</v>
      </c>
      <c r="E4429">
        <f>VLOOKUP(A4429,'Step 1.4 CNY OAT'!$A$1:$B$8761,2)</f>
        <v>88</v>
      </c>
      <c r="F4429" s="11">
        <f ca="1">('Step 3. Regression'!$B$18*E4429^2+'Step 3. Regression'!$C$18*E4429+'Step 3. Regression'!$D$18)*C4429</f>
        <v>7.4889979661842947</v>
      </c>
      <c r="G4429" s="11">
        <f ca="1">('Step 3. Regression'!$G$18*E4429^2+'Step 3. Regression'!$H$18*E4429+'Step 3. Regression'!$I$18)*D4429</f>
        <v>3.1140183231256851</v>
      </c>
    </row>
    <row r="4430" spans="1:7" x14ac:dyDescent="0.25">
      <c r="A4430" s="8">
        <f>IF(ISBLANK('Step 1.4 CNY OAT'!A4430),"-",'Step 1.4 CNY OAT'!A4430)</f>
        <v>43285.541666666664</v>
      </c>
      <c r="B4430" s="26">
        <f t="shared" si="87"/>
        <v>184</v>
      </c>
      <c r="C4430" s="67" cm="1">
        <f t="array" ref="C4430">INDEX('Step 5. Daily Avg Schedule Calc'!$A$2:$D$169,(WEEKDAY(A4430)-1)*24+HOUR(A4430)+1,3)</f>
        <v>1</v>
      </c>
      <c r="D4430" s="67" cm="1">
        <f t="array" ref="D4430">INDEX('Step 5. Daily Avg Schedule Calc'!$A$2:$D$169,(WEEKDAY(A4430)-1)*24+HOUR(A4430)+1,4)</f>
        <v>1</v>
      </c>
      <c r="E4430">
        <f>VLOOKUP(A4430,'Step 1.4 CNY OAT'!$A$1:$B$8761,2)</f>
        <v>88</v>
      </c>
      <c r="F4430" s="11">
        <f ca="1">('Step 3. Regression'!$B$18*E4430^2+'Step 3. Regression'!$C$18*E4430+'Step 3. Regression'!$D$18)*C4430</f>
        <v>7.4889979661842947</v>
      </c>
      <c r="G4430" s="11">
        <f ca="1">('Step 3. Regression'!$G$18*E4430^2+'Step 3. Regression'!$H$18*E4430+'Step 3. Regression'!$I$18)*D4430</f>
        <v>3.1140183231256851</v>
      </c>
    </row>
    <row r="4431" spans="1:7" x14ac:dyDescent="0.25">
      <c r="A4431" s="8">
        <f>IF(ISBLANK('Step 1.4 CNY OAT'!A4431),"-",'Step 1.4 CNY OAT'!A4431)</f>
        <v>43285.583333333336</v>
      </c>
      <c r="B4431" s="26">
        <f t="shared" si="87"/>
        <v>184</v>
      </c>
      <c r="C4431" s="67" cm="1">
        <f t="array" ref="C4431">INDEX('Step 5. Daily Avg Schedule Calc'!$A$2:$D$169,(WEEKDAY(A4431)-1)*24+HOUR(A4431)+1,3)</f>
        <v>1</v>
      </c>
      <c r="D4431" s="67" cm="1">
        <f t="array" ref="D4431">INDEX('Step 5. Daily Avg Schedule Calc'!$A$2:$D$169,(WEEKDAY(A4431)-1)*24+HOUR(A4431)+1,4)</f>
        <v>1</v>
      </c>
      <c r="E4431">
        <f>VLOOKUP(A4431,'Step 1.4 CNY OAT'!$A$1:$B$8761,2)</f>
        <v>89</v>
      </c>
      <c r="F4431" s="11">
        <f ca="1">('Step 3. Regression'!$B$18*E4431^2+'Step 3. Regression'!$C$18*E4431+'Step 3. Regression'!$D$18)*C4431</f>
        <v>7.6375875232112964</v>
      </c>
      <c r="G4431" s="11">
        <f ca="1">('Step 3. Regression'!$G$18*E4431^2+'Step 3. Regression'!$H$18*E4431+'Step 3. Regression'!$I$18)*D4431</f>
        <v>3.1474035326780747</v>
      </c>
    </row>
    <row r="4432" spans="1:7" x14ac:dyDescent="0.25">
      <c r="A4432" s="8">
        <f>IF(ISBLANK('Step 1.4 CNY OAT'!A4432),"-",'Step 1.4 CNY OAT'!A4432)</f>
        <v>43285.625</v>
      </c>
      <c r="B4432" s="26">
        <f t="shared" si="87"/>
        <v>184</v>
      </c>
      <c r="C4432" s="67" cm="1">
        <f t="array" ref="C4432">INDEX('Step 5. Daily Avg Schedule Calc'!$A$2:$D$169,(WEEKDAY(A4432)-1)*24+HOUR(A4432)+1,3)</f>
        <v>1</v>
      </c>
      <c r="D4432" s="67" cm="1">
        <f t="array" ref="D4432">INDEX('Step 5. Daily Avg Schedule Calc'!$A$2:$D$169,(WEEKDAY(A4432)-1)*24+HOUR(A4432)+1,4)</f>
        <v>1</v>
      </c>
      <c r="E4432">
        <f>VLOOKUP(A4432,'Step 1.4 CNY OAT'!$A$1:$B$8761,2)</f>
        <v>88</v>
      </c>
      <c r="F4432" s="11">
        <f ca="1">('Step 3. Regression'!$B$18*E4432^2+'Step 3. Regression'!$C$18*E4432+'Step 3. Regression'!$D$18)*C4432</f>
        <v>7.4889979661842947</v>
      </c>
      <c r="G4432" s="11">
        <f ca="1">('Step 3. Regression'!$G$18*E4432^2+'Step 3. Regression'!$H$18*E4432+'Step 3. Regression'!$I$18)*D4432</f>
        <v>3.1140183231256851</v>
      </c>
    </row>
    <row r="4433" spans="1:7" x14ac:dyDescent="0.25">
      <c r="A4433" s="8">
        <f>IF(ISBLANK('Step 1.4 CNY OAT'!A4433),"-",'Step 1.4 CNY OAT'!A4433)</f>
        <v>43285.666666666664</v>
      </c>
      <c r="B4433" s="26">
        <f t="shared" si="87"/>
        <v>184</v>
      </c>
      <c r="C4433" s="67" cm="1">
        <f t="array" ref="C4433">INDEX('Step 5. Daily Avg Schedule Calc'!$A$2:$D$169,(WEEKDAY(A4433)-1)*24+HOUR(A4433)+1,3)</f>
        <v>1</v>
      </c>
      <c r="D4433" s="67" cm="1">
        <f t="array" ref="D4433">INDEX('Step 5. Daily Avg Schedule Calc'!$A$2:$D$169,(WEEKDAY(A4433)-1)*24+HOUR(A4433)+1,4)</f>
        <v>1</v>
      </c>
      <c r="E4433">
        <f>VLOOKUP(A4433,'Step 1.4 CNY OAT'!$A$1:$B$8761,2)</f>
        <v>84</v>
      </c>
      <c r="F4433" s="11">
        <f ca="1">('Step 3. Regression'!$B$18*E4433^2+'Step 3. Regression'!$C$18*E4433+'Step 3. Regression'!$D$18)*C4433</f>
        <v>6.9431410920354448</v>
      </c>
      <c r="G4433" s="11">
        <f ca="1">('Step 3. Regression'!$G$18*E4433^2+'Step 3. Regression'!$H$18*E4433+'Step 3. Regression'!$I$18)*D4433</f>
        <v>2.9929507414609215</v>
      </c>
    </row>
    <row r="4434" spans="1:7" x14ac:dyDescent="0.25">
      <c r="A4434" s="8">
        <f>IF(ISBLANK('Step 1.4 CNY OAT'!A4434),"-",'Step 1.4 CNY OAT'!A4434)</f>
        <v>43285.708333333336</v>
      </c>
      <c r="B4434" s="26">
        <f t="shared" si="87"/>
        <v>184</v>
      </c>
      <c r="C4434" s="67" cm="1">
        <f t="array" ref="C4434">INDEX('Step 5. Daily Avg Schedule Calc'!$A$2:$D$169,(WEEKDAY(A4434)-1)*24+HOUR(A4434)+1,3)</f>
        <v>1</v>
      </c>
      <c r="D4434" s="67" cm="1">
        <f t="array" ref="D4434">INDEX('Step 5. Daily Avg Schedule Calc'!$A$2:$D$169,(WEEKDAY(A4434)-1)*24+HOUR(A4434)+1,4)</f>
        <v>1</v>
      </c>
      <c r="E4434">
        <f>VLOOKUP(A4434,'Step 1.4 CNY OAT'!$A$1:$B$8761,2)</f>
        <v>86</v>
      </c>
      <c r="F4434" s="11">
        <f ca="1">('Step 3. Regression'!$B$18*E4434^2+'Step 3. Regression'!$C$18*E4434+'Step 3. Regression'!$D$18)*C4434</f>
        <v>7.2063692583180359</v>
      </c>
      <c r="G4434" s="11">
        <f ca="1">('Step 3. Regression'!$G$18*E4434^2+'Step 3. Regression'!$H$18*E4434+'Step 3. Regression'!$I$18)*D4434</f>
        <v>3.0509898809843445</v>
      </c>
    </row>
    <row r="4435" spans="1:7" x14ac:dyDescent="0.25">
      <c r="A4435" s="8">
        <f>IF(ISBLANK('Step 1.4 CNY OAT'!A4435),"-",'Step 1.4 CNY OAT'!A4435)</f>
        <v>43285.75</v>
      </c>
      <c r="B4435" s="26">
        <f t="shared" si="87"/>
        <v>184</v>
      </c>
      <c r="C4435" s="67" cm="1">
        <f t="array" ref="C4435">INDEX('Step 5. Daily Avg Schedule Calc'!$A$2:$D$169,(WEEKDAY(A4435)-1)*24+HOUR(A4435)+1,3)</f>
        <v>1</v>
      </c>
      <c r="D4435" s="67" cm="1">
        <f t="array" ref="D4435">INDEX('Step 5. Daily Avg Schedule Calc'!$A$2:$D$169,(WEEKDAY(A4435)-1)*24+HOUR(A4435)+1,4)</f>
        <v>1</v>
      </c>
      <c r="E4435">
        <f>VLOOKUP(A4435,'Step 1.4 CNY OAT'!$A$1:$B$8761,2)</f>
        <v>84</v>
      </c>
      <c r="F4435" s="11">
        <f ca="1">('Step 3. Regression'!$B$18*E4435^2+'Step 3. Regression'!$C$18*E4435+'Step 3. Regression'!$D$18)*C4435</f>
        <v>6.9431410920354448</v>
      </c>
      <c r="G4435" s="11">
        <f ca="1">('Step 3. Regression'!$G$18*E4435^2+'Step 3. Regression'!$H$18*E4435+'Step 3. Regression'!$I$18)*D4435</f>
        <v>2.9929507414609215</v>
      </c>
    </row>
    <row r="4436" spans="1:7" x14ac:dyDescent="0.25">
      <c r="A4436" s="8">
        <f>IF(ISBLANK('Step 1.4 CNY OAT'!A4436),"-",'Step 1.4 CNY OAT'!A4436)</f>
        <v>43285.791666666664</v>
      </c>
      <c r="B4436" s="26">
        <f t="shared" si="87"/>
        <v>184</v>
      </c>
      <c r="C4436" s="67" cm="1">
        <f t="array" ref="C4436">INDEX('Step 5. Daily Avg Schedule Calc'!$A$2:$D$169,(WEEKDAY(A4436)-1)*24+HOUR(A4436)+1,3)</f>
        <v>1</v>
      </c>
      <c r="D4436" s="67" cm="1">
        <f t="array" ref="D4436">INDEX('Step 5. Daily Avg Schedule Calc'!$A$2:$D$169,(WEEKDAY(A4436)-1)*24+HOUR(A4436)+1,4)</f>
        <v>1</v>
      </c>
      <c r="E4436">
        <f>VLOOKUP(A4436,'Step 1.4 CNY OAT'!$A$1:$B$8761,2)</f>
        <v>82</v>
      </c>
      <c r="F4436" s="11">
        <f ca="1">('Step 3. Regression'!$B$18*E4436^2+'Step 3. Regression'!$C$18*E4436+'Step 3. Regression'!$D$18)*C4436</f>
        <v>6.6993134673365216</v>
      </c>
      <c r="G4436" s="11">
        <f ca="1">('Step 3. Regression'!$G$18*E4436^2+'Step 3. Regression'!$H$18*E4436+'Step 3. Regression'!$I$18)*D4436</f>
        <v>2.9399009045554179</v>
      </c>
    </row>
    <row r="4437" spans="1:7" x14ac:dyDescent="0.25">
      <c r="A4437" s="8">
        <f>IF(ISBLANK('Step 1.4 CNY OAT'!A4437),"-",'Step 1.4 CNY OAT'!A4437)</f>
        <v>43285.833333333336</v>
      </c>
      <c r="B4437" s="26">
        <f t="shared" si="87"/>
        <v>184</v>
      </c>
      <c r="C4437" s="67" cm="1">
        <f t="array" ref="C4437">INDEX('Step 5. Daily Avg Schedule Calc'!$A$2:$D$169,(WEEKDAY(A4437)-1)*24+HOUR(A4437)+1,3)</f>
        <v>1</v>
      </c>
      <c r="D4437" s="67" cm="1">
        <f t="array" ref="D4437">INDEX('Step 5. Daily Avg Schedule Calc'!$A$2:$D$169,(WEEKDAY(A4437)-1)*24+HOUR(A4437)+1,4)</f>
        <v>1</v>
      </c>
      <c r="E4437">
        <f>VLOOKUP(A4437,'Step 1.4 CNY OAT'!$A$1:$B$8761,2)</f>
        <v>82</v>
      </c>
      <c r="F4437" s="11">
        <f ca="1">('Step 3. Regression'!$B$18*E4437^2+'Step 3. Regression'!$C$18*E4437+'Step 3. Regression'!$D$18)*C4437</f>
        <v>6.6993134673365216</v>
      </c>
      <c r="G4437" s="11">
        <f ca="1">('Step 3. Regression'!$G$18*E4437^2+'Step 3. Regression'!$H$18*E4437+'Step 3. Regression'!$I$18)*D4437</f>
        <v>2.9399009045554179</v>
      </c>
    </row>
    <row r="4438" spans="1:7" x14ac:dyDescent="0.25">
      <c r="A4438" s="8">
        <f>IF(ISBLANK('Step 1.4 CNY OAT'!A4438),"-",'Step 1.4 CNY OAT'!A4438)</f>
        <v>43285.875</v>
      </c>
      <c r="B4438" s="26">
        <f t="shared" si="87"/>
        <v>184</v>
      </c>
      <c r="C4438" s="67" cm="1">
        <f t="array" ref="C4438">INDEX('Step 5. Daily Avg Schedule Calc'!$A$2:$D$169,(WEEKDAY(A4438)-1)*24+HOUR(A4438)+1,3)</f>
        <v>1</v>
      </c>
      <c r="D4438" s="67" cm="1">
        <f t="array" ref="D4438">INDEX('Step 5. Daily Avg Schedule Calc'!$A$2:$D$169,(WEEKDAY(A4438)-1)*24+HOUR(A4438)+1,4)</f>
        <v>1</v>
      </c>
      <c r="E4438">
        <f>VLOOKUP(A4438,'Step 1.4 CNY OAT'!$A$1:$B$8761,2)</f>
        <v>82</v>
      </c>
      <c r="F4438" s="11">
        <f ca="1">('Step 3. Regression'!$B$18*E4438^2+'Step 3. Regression'!$C$18*E4438+'Step 3. Regression'!$D$18)*C4438</f>
        <v>6.6993134673365216</v>
      </c>
      <c r="G4438" s="11">
        <f ca="1">('Step 3. Regression'!$G$18*E4438^2+'Step 3. Regression'!$H$18*E4438+'Step 3. Regression'!$I$18)*D4438</f>
        <v>2.9399009045554179</v>
      </c>
    </row>
    <row r="4439" spans="1:7" x14ac:dyDescent="0.25">
      <c r="A4439" s="8">
        <f>IF(ISBLANK('Step 1.4 CNY OAT'!A4439),"-",'Step 1.4 CNY OAT'!A4439)</f>
        <v>43285.916666666664</v>
      </c>
      <c r="B4439" s="26">
        <f t="shared" si="87"/>
        <v>184</v>
      </c>
      <c r="C4439" s="67" cm="1">
        <f t="array" ref="C4439">INDEX('Step 5. Daily Avg Schedule Calc'!$A$2:$D$169,(WEEKDAY(A4439)-1)*24+HOUR(A4439)+1,3)</f>
        <v>1</v>
      </c>
      <c r="D4439" s="67" cm="1">
        <f t="array" ref="D4439">INDEX('Step 5. Daily Avg Schedule Calc'!$A$2:$D$169,(WEEKDAY(A4439)-1)*24+HOUR(A4439)+1,4)</f>
        <v>1</v>
      </c>
      <c r="E4439">
        <f>VLOOKUP(A4439,'Step 1.4 CNY OAT'!$A$1:$B$8761,2)</f>
        <v>81</v>
      </c>
      <c r="F4439" s="11">
        <f ca="1">('Step 3. Regression'!$B$18*E4439^2+'Step 3. Regression'!$C$18*E4439+'Step 3. Regression'!$D$18)*C4439</f>
        <v>6.5846748580809322</v>
      </c>
      <c r="G4439" s="11">
        <f ca="1">('Step 3. Regression'!$G$18*E4439^2+'Step 3. Regression'!$H$18*E4439+'Step 3. Regression'!$I$18)*D4439</f>
        <v>2.9152469745843854</v>
      </c>
    </row>
    <row r="4440" spans="1:7" x14ac:dyDescent="0.25">
      <c r="A4440" s="8">
        <f>IF(ISBLANK('Step 1.4 CNY OAT'!A4440),"-",'Step 1.4 CNY OAT'!A4440)</f>
        <v>43285.958333333336</v>
      </c>
      <c r="B4440" s="26">
        <f t="shared" si="87"/>
        <v>184</v>
      </c>
      <c r="C4440" s="67" cm="1">
        <f t="array" ref="C4440">INDEX('Step 5. Daily Avg Schedule Calc'!$A$2:$D$169,(WEEKDAY(A4440)-1)*24+HOUR(A4440)+1,3)</f>
        <v>1</v>
      </c>
      <c r="D4440" s="67" cm="1">
        <f t="array" ref="D4440">INDEX('Step 5. Daily Avg Schedule Calc'!$A$2:$D$169,(WEEKDAY(A4440)-1)*24+HOUR(A4440)+1,4)</f>
        <v>1</v>
      </c>
      <c r="E4440">
        <f>VLOOKUP(A4440,'Step 1.4 CNY OAT'!$A$1:$B$8761,2)</f>
        <v>80</v>
      </c>
      <c r="F4440" s="11">
        <f ca="1">('Step 3. Regression'!$B$18*E4440^2+'Step 3. Regression'!$C$18*E4440+'Step 3. Regression'!$D$18)*C4440</f>
        <v>6.4748863842212625</v>
      </c>
      <c r="G4440" s="11">
        <f ca="1">('Step 3. Regression'!$G$18*E4440^2+'Step 3. Regression'!$H$18*E4440+'Step 3. Regression'!$I$18)*D4440</f>
        <v>2.8918403702678326</v>
      </c>
    </row>
    <row r="4441" spans="1:7" x14ac:dyDescent="0.25">
      <c r="A4441" s="8">
        <f>IF(ISBLANK('Step 1.4 CNY OAT'!A4441),"-",'Step 1.4 CNY OAT'!A4441)</f>
        <v>43286</v>
      </c>
      <c r="B4441" s="26">
        <f t="shared" si="87"/>
        <v>185</v>
      </c>
      <c r="C4441" s="67" cm="1">
        <f t="array" ref="C4441">INDEX('Step 5. Daily Avg Schedule Calc'!$A$2:$D$169,(WEEKDAY(A4441)-1)*24+HOUR(A4441)+1,3)</f>
        <v>1</v>
      </c>
      <c r="D4441" s="67" cm="1">
        <f t="array" ref="D4441">INDEX('Step 5. Daily Avg Schedule Calc'!$A$2:$D$169,(WEEKDAY(A4441)-1)*24+HOUR(A4441)+1,4)</f>
        <v>1</v>
      </c>
      <c r="E4441">
        <f>VLOOKUP(A4441,'Step 1.4 CNY OAT'!$A$1:$B$8761,2)</f>
        <v>81</v>
      </c>
      <c r="F4441" s="11">
        <f ca="1">('Step 3. Regression'!$B$18*E4441^2+'Step 3. Regression'!$C$18*E4441+'Step 3. Regression'!$D$18)*C4441</f>
        <v>6.5846748580809322</v>
      </c>
      <c r="G4441" s="11">
        <f ca="1">('Step 3. Regression'!$G$18*E4441^2+'Step 3. Regression'!$H$18*E4441+'Step 3. Regression'!$I$18)*D4441</f>
        <v>2.9152469745843854</v>
      </c>
    </row>
    <row r="4442" spans="1:7" x14ac:dyDescent="0.25">
      <c r="A4442" s="8">
        <f>IF(ISBLANK('Step 1.4 CNY OAT'!A4442),"-",'Step 1.4 CNY OAT'!A4442)</f>
        <v>43286.041666666664</v>
      </c>
      <c r="B4442" s="26">
        <f t="shared" si="87"/>
        <v>185</v>
      </c>
      <c r="C4442" s="67" cm="1">
        <f t="array" ref="C4442">INDEX('Step 5. Daily Avg Schedule Calc'!$A$2:$D$169,(WEEKDAY(A4442)-1)*24+HOUR(A4442)+1,3)</f>
        <v>1</v>
      </c>
      <c r="D4442" s="67" cm="1">
        <f t="array" ref="D4442">INDEX('Step 5. Daily Avg Schedule Calc'!$A$2:$D$169,(WEEKDAY(A4442)-1)*24+HOUR(A4442)+1,4)</f>
        <v>1</v>
      </c>
      <c r="E4442">
        <f>VLOOKUP(A4442,'Step 1.4 CNY OAT'!$A$1:$B$8761,2)</f>
        <v>79</v>
      </c>
      <c r="F4442" s="11">
        <f ca="1">('Step 3. Regression'!$B$18*E4442^2+'Step 3. Regression'!$C$18*E4442+'Step 3. Regression'!$D$18)*C4442</f>
        <v>6.3699480457575071</v>
      </c>
      <c r="G4442" s="11">
        <f ca="1">('Step 3. Regression'!$G$18*E4442^2+'Step 3. Regression'!$H$18*E4442+'Step 3. Regression'!$I$18)*D4442</f>
        <v>2.8696810916057589</v>
      </c>
    </row>
    <row r="4443" spans="1:7" x14ac:dyDescent="0.25">
      <c r="A4443" s="8">
        <f>IF(ISBLANK('Step 1.4 CNY OAT'!A4443),"-",'Step 1.4 CNY OAT'!A4443)</f>
        <v>43286.083333333336</v>
      </c>
      <c r="B4443" s="26">
        <f t="shared" si="87"/>
        <v>185</v>
      </c>
      <c r="C4443" s="67" cm="1">
        <f t="array" ref="C4443">INDEX('Step 5. Daily Avg Schedule Calc'!$A$2:$D$169,(WEEKDAY(A4443)-1)*24+HOUR(A4443)+1,3)</f>
        <v>1</v>
      </c>
      <c r="D4443" s="67" cm="1">
        <f t="array" ref="D4443">INDEX('Step 5. Daily Avg Schedule Calc'!$A$2:$D$169,(WEEKDAY(A4443)-1)*24+HOUR(A4443)+1,4)</f>
        <v>1</v>
      </c>
      <c r="E4443">
        <f>VLOOKUP(A4443,'Step 1.4 CNY OAT'!$A$1:$B$8761,2)</f>
        <v>79</v>
      </c>
      <c r="F4443" s="11">
        <f ca="1">('Step 3. Regression'!$B$18*E4443^2+'Step 3. Regression'!$C$18*E4443+'Step 3. Regression'!$D$18)*C4443</f>
        <v>6.3699480457575071</v>
      </c>
      <c r="G4443" s="11">
        <f ca="1">('Step 3. Regression'!$G$18*E4443^2+'Step 3. Regression'!$H$18*E4443+'Step 3. Regression'!$I$18)*D4443</f>
        <v>2.8696810916057589</v>
      </c>
    </row>
    <row r="4444" spans="1:7" x14ac:dyDescent="0.25">
      <c r="A4444" s="8">
        <f>IF(ISBLANK('Step 1.4 CNY OAT'!A4444),"-",'Step 1.4 CNY OAT'!A4444)</f>
        <v>43286.125</v>
      </c>
      <c r="B4444" s="26">
        <f t="shared" si="87"/>
        <v>185</v>
      </c>
      <c r="C4444" s="67" cm="1">
        <f t="array" ref="C4444">INDEX('Step 5. Daily Avg Schedule Calc'!$A$2:$D$169,(WEEKDAY(A4444)-1)*24+HOUR(A4444)+1,3)</f>
        <v>1</v>
      </c>
      <c r="D4444" s="67" cm="1">
        <f t="array" ref="D4444">INDEX('Step 5. Daily Avg Schedule Calc'!$A$2:$D$169,(WEEKDAY(A4444)-1)*24+HOUR(A4444)+1,4)</f>
        <v>1</v>
      </c>
      <c r="E4444">
        <f>VLOOKUP(A4444,'Step 1.4 CNY OAT'!$A$1:$B$8761,2)</f>
        <v>79</v>
      </c>
      <c r="F4444" s="11">
        <f ca="1">('Step 3. Regression'!$B$18*E4444^2+'Step 3. Regression'!$C$18*E4444+'Step 3. Regression'!$D$18)*C4444</f>
        <v>6.3699480457575071</v>
      </c>
      <c r="G4444" s="11">
        <f ca="1">('Step 3. Regression'!$G$18*E4444^2+'Step 3. Regression'!$H$18*E4444+'Step 3. Regression'!$I$18)*D4444</f>
        <v>2.8696810916057589</v>
      </c>
    </row>
    <row r="4445" spans="1:7" x14ac:dyDescent="0.25">
      <c r="A4445" s="8">
        <f>IF(ISBLANK('Step 1.4 CNY OAT'!A4445),"-",'Step 1.4 CNY OAT'!A4445)</f>
        <v>43286.166666666664</v>
      </c>
      <c r="B4445" s="26">
        <f t="shared" si="87"/>
        <v>185</v>
      </c>
      <c r="C4445" s="67" cm="1">
        <f t="array" ref="C4445">INDEX('Step 5. Daily Avg Schedule Calc'!$A$2:$D$169,(WEEKDAY(A4445)-1)*24+HOUR(A4445)+1,3)</f>
        <v>1</v>
      </c>
      <c r="D4445" s="67" cm="1">
        <f t="array" ref="D4445">INDEX('Step 5. Daily Avg Schedule Calc'!$A$2:$D$169,(WEEKDAY(A4445)-1)*24+HOUR(A4445)+1,4)</f>
        <v>1</v>
      </c>
      <c r="E4445">
        <f>VLOOKUP(A4445,'Step 1.4 CNY OAT'!$A$1:$B$8761,2)</f>
        <v>79</v>
      </c>
      <c r="F4445" s="11">
        <f ca="1">('Step 3. Regression'!$B$18*E4445^2+'Step 3. Regression'!$C$18*E4445+'Step 3. Regression'!$D$18)*C4445</f>
        <v>6.3699480457575071</v>
      </c>
      <c r="G4445" s="11">
        <f ca="1">('Step 3. Regression'!$G$18*E4445^2+'Step 3. Regression'!$H$18*E4445+'Step 3. Regression'!$I$18)*D4445</f>
        <v>2.8696810916057589</v>
      </c>
    </row>
    <row r="4446" spans="1:7" x14ac:dyDescent="0.25">
      <c r="A4446" s="8">
        <f>IF(ISBLANK('Step 1.4 CNY OAT'!A4446),"-",'Step 1.4 CNY OAT'!A4446)</f>
        <v>43286.208333333336</v>
      </c>
      <c r="B4446" s="26">
        <f t="shared" si="87"/>
        <v>185</v>
      </c>
      <c r="C4446" s="67" cm="1">
        <f t="array" ref="C4446">INDEX('Step 5. Daily Avg Schedule Calc'!$A$2:$D$169,(WEEKDAY(A4446)-1)*24+HOUR(A4446)+1,3)</f>
        <v>1</v>
      </c>
      <c r="D4446" s="67" cm="1">
        <f t="array" ref="D4446">INDEX('Step 5. Daily Avg Schedule Calc'!$A$2:$D$169,(WEEKDAY(A4446)-1)*24+HOUR(A4446)+1,4)</f>
        <v>1</v>
      </c>
      <c r="E4446">
        <f>VLOOKUP(A4446,'Step 1.4 CNY OAT'!$A$1:$B$8761,2)</f>
        <v>79</v>
      </c>
      <c r="F4446" s="11">
        <f ca="1">('Step 3. Regression'!$B$18*E4446^2+'Step 3. Regression'!$C$18*E4446+'Step 3. Regression'!$D$18)*C4446</f>
        <v>6.3699480457575071</v>
      </c>
      <c r="G4446" s="11">
        <f ca="1">('Step 3. Regression'!$G$18*E4446^2+'Step 3. Regression'!$H$18*E4446+'Step 3. Regression'!$I$18)*D4446</f>
        <v>2.8696810916057589</v>
      </c>
    </row>
    <row r="4447" spans="1:7" x14ac:dyDescent="0.25">
      <c r="A4447" s="8">
        <f>IF(ISBLANK('Step 1.4 CNY OAT'!A4447),"-",'Step 1.4 CNY OAT'!A4447)</f>
        <v>43286.25</v>
      </c>
      <c r="B4447" s="26">
        <f t="shared" si="87"/>
        <v>185</v>
      </c>
      <c r="C4447" s="67" cm="1">
        <f t="array" ref="C4447">INDEX('Step 5. Daily Avg Schedule Calc'!$A$2:$D$169,(WEEKDAY(A4447)-1)*24+HOUR(A4447)+1,3)</f>
        <v>1</v>
      </c>
      <c r="D4447" s="67" cm="1">
        <f t="array" ref="D4447">INDEX('Step 5. Daily Avg Schedule Calc'!$A$2:$D$169,(WEEKDAY(A4447)-1)*24+HOUR(A4447)+1,4)</f>
        <v>1</v>
      </c>
      <c r="E4447">
        <f>VLOOKUP(A4447,'Step 1.4 CNY OAT'!$A$1:$B$8761,2)</f>
        <v>79</v>
      </c>
      <c r="F4447" s="11">
        <f ca="1">('Step 3. Regression'!$B$18*E4447^2+'Step 3. Regression'!$C$18*E4447+'Step 3. Regression'!$D$18)*C4447</f>
        <v>6.3699480457575071</v>
      </c>
      <c r="G4447" s="11">
        <f ca="1">('Step 3. Regression'!$G$18*E4447^2+'Step 3. Regression'!$H$18*E4447+'Step 3. Regression'!$I$18)*D4447</f>
        <v>2.8696810916057589</v>
      </c>
    </row>
    <row r="4448" spans="1:7" x14ac:dyDescent="0.25">
      <c r="A4448" s="8">
        <f>IF(ISBLANK('Step 1.4 CNY OAT'!A4448),"-",'Step 1.4 CNY OAT'!A4448)</f>
        <v>43286.291666666664</v>
      </c>
      <c r="B4448" s="26">
        <f t="shared" si="87"/>
        <v>185</v>
      </c>
      <c r="C4448" s="67" cm="1">
        <f t="array" ref="C4448">INDEX('Step 5. Daily Avg Schedule Calc'!$A$2:$D$169,(WEEKDAY(A4448)-1)*24+HOUR(A4448)+1,3)</f>
        <v>1</v>
      </c>
      <c r="D4448" s="67" cm="1">
        <f t="array" ref="D4448">INDEX('Step 5. Daily Avg Schedule Calc'!$A$2:$D$169,(WEEKDAY(A4448)-1)*24+HOUR(A4448)+1,4)</f>
        <v>1</v>
      </c>
      <c r="E4448">
        <f>VLOOKUP(A4448,'Step 1.4 CNY OAT'!$A$1:$B$8761,2)</f>
        <v>79</v>
      </c>
      <c r="F4448" s="11">
        <f ca="1">('Step 3. Regression'!$B$18*E4448^2+'Step 3. Regression'!$C$18*E4448+'Step 3. Regression'!$D$18)*C4448</f>
        <v>6.3699480457575071</v>
      </c>
      <c r="G4448" s="11">
        <f ca="1">('Step 3. Regression'!$G$18*E4448^2+'Step 3. Regression'!$H$18*E4448+'Step 3. Regression'!$I$18)*D4448</f>
        <v>2.8696810916057589</v>
      </c>
    </row>
    <row r="4449" spans="1:7" x14ac:dyDescent="0.25">
      <c r="A4449" s="8">
        <f>IF(ISBLANK('Step 1.4 CNY OAT'!A4449),"-",'Step 1.4 CNY OAT'!A4449)</f>
        <v>43286.333333333336</v>
      </c>
      <c r="B4449" s="26">
        <f t="shared" si="87"/>
        <v>185</v>
      </c>
      <c r="C4449" s="67" cm="1">
        <f t="array" ref="C4449">INDEX('Step 5. Daily Avg Schedule Calc'!$A$2:$D$169,(WEEKDAY(A4449)-1)*24+HOUR(A4449)+1,3)</f>
        <v>1</v>
      </c>
      <c r="D4449" s="67" cm="1">
        <f t="array" ref="D4449">INDEX('Step 5. Daily Avg Schedule Calc'!$A$2:$D$169,(WEEKDAY(A4449)-1)*24+HOUR(A4449)+1,4)</f>
        <v>1</v>
      </c>
      <c r="E4449">
        <f>VLOOKUP(A4449,'Step 1.4 CNY OAT'!$A$1:$B$8761,2)</f>
        <v>80</v>
      </c>
      <c r="F4449" s="11">
        <f ca="1">('Step 3. Regression'!$B$18*E4449^2+'Step 3. Regression'!$C$18*E4449+'Step 3. Regression'!$D$18)*C4449</f>
        <v>6.4748863842212625</v>
      </c>
      <c r="G4449" s="11">
        <f ca="1">('Step 3. Regression'!$G$18*E4449^2+'Step 3. Regression'!$H$18*E4449+'Step 3. Regression'!$I$18)*D4449</f>
        <v>2.8918403702678326</v>
      </c>
    </row>
    <row r="4450" spans="1:7" x14ac:dyDescent="0.25">
      <c r="A4450" s="8">
        <f>IF(ISBLANK('Step 1.4 CNY OAT'!A4450),"-",'Step 1.4 CNY OAT'!A4450)</f>
        <v>43286.375</v>
      </c>
      <c r="B4450" s="26">
        <f t="shared" si="87"/>
        <v>185</v>
      </c>
      <c r="C4450" s="67" cm="1">
        <f t="array" ref="C4450">INDEX('Step 5. Daily Avg Schedule Calc'!$A$2:$D$169,(WEEKDAY(A4450)-1)*24+HOUR(A4450)+1,3)</f>
        <v>1</v>
      </c>
      <c r="D4450" s="67" cm="1">
        <f t="array" ref="D4450">INDEX('Step 5. Daily Avg Schedule Calc'!$A$2:$D$169,(WEEKDAY(A4450)-1)*24+HOUR(A4450)+1,4)</f>
        <v>1</v>
      </c>
      <c r="E4450">
        <f>VLOOKUP(A4450,'Step 1.4 CNY OAT'!$A$1:$B$8761,2)</f>
        <v>82</v>
      </c>
      <c r="F4450" s="11">
        <f ca="1">('Step 3. Regression'!$B$18*E4450^2+'Step 3. Regression'!$C$18*E4450+'Step 3. Regression'!$D$18)*C4450</f>
        <v>6.6993134673365216</v>
      </c>
      <c r="G4450" s="11">
        <f ca="1">('Step 3. Regression'!$G$18*E4450^2+'Step 3. Regression'!$H$18*E4450+'Step 3. Regression'!$I$18)*D4450</f>
        <v>2.9399009045554179</v>
      </c>
    </row>
    <row r="4451" spans="1:7" x14ac:dyDescent="0.25">
      <c r="A4451" s="8">
        <f>IF(ISBLANK('Step 1.4 CNY OAT'!A4451),"-",'Step 1.4 CNY OAT'!A4451)</f>
        <v>43286.416666666664</v>
      </c>
      <c r="B4451" s="26">
        <f t="shared" si="87"/>
        <v>185</v>
      </c>
      <c r="C4451" s="67" cm="1">
        <f t="array" ref="C4451">INDEX('Step 5. Daily Avg Schedule Calc'!$A$2:$D$169,(WEEKDAY(A4451)-1)*24+HOUR(A4451)+1,3)</f>
        <v>1</v>
      </c>
      <c r="D4451" s="67" cm="1">
        <f t="array" ref="D4451">INDEX('Step 5. Daily Avg Schedule Calc'!$A$2:$D$169,(WEEKDAY(A4451)-1)*24+HOUR(A4451)+1,4)</f>
        <v>1</v>
      </c>
      <c r="E4451">
        <f>VLOOKUP(A4451,'Step 1.4 CNY OAT'!$A$1:$B$8761,2)</f>
        <v>82</v>
      </c>
      <c r="F4451" s="11">
        <f ca="1">('Step 3. Regression'!$B$18*E4451^2+'Step 3. Regression'!$C$18*E4451+'Step 3. Regression'!$D$18)*C4451</f>
        <v>6.6993134673365216</v>
      </c>
      <c r="G4451" s="11">
        <f ca="1">('Step 3. Regression'!$G$18*E4451^2+'Step 3. Regression'!$H$18*E4451+'Step 3. Regression'!$I$18)*D4451</f>
        <v>2.9399009045554179</v>
      </c>
    </row>
    <row r="4452" spans="1:7" x14ac:dyDescent="0.25">
      <c r="A4452" s="8">
        <f>IF(ISBLANK('Step 1.4 CNY OAT'!A4452),"-",'Step 1.4 CNY OAT'!A4452)</f>
        <v>43286.458333333336</v>
      </c>
      <c r="B4452" s="26">
        <f t="shared" si="87"/>
        <v>185</v>
      </c>
      <c r="C4452" s="67" cm="1">
        <f t="array" ref="C4452">INDEX('Step 5. Daily Avg Schedule Calc'!$A$2:$D$169,(WEEKDAY(A4452)-1)*24+HOUR(A4452)+1,3)</f>
        <v>1</v>
      </c>
      <c r="D4452" s="67" cm="1">
        <f t="array" ref="D4452">INDEX('Step 5. Daily Avg Schedule Calc'!$A$2:$D$169,(WEEKDAY(A4452)-1)*24+HOUR(A4452)+1,4)</f>
        <v>1</v>
      </c>
      <c r="E4452">
        <f>VLOOKUP(A4452,'Step 1.4 CNY OAT'!$A$1:$B$8761,2)</f>
        <v>86</v>
      </c>
      <c r="F4452" s="11">
        <f ca="1">('Step 3. Regression'!$B$18*E4452^2+'Step 3. Regression'!$C$18*E4452+'Step 3. Regression'!$D$18)*C4452</f>
        <v>7.2063692583180359</v>
      </c>
      <c r="G4452" s="11">
        <f ca="1">('Step 3. Regression'!$G$18*E4452^2+'Step 3. Regression'!$H$18*E4452+'Step 3. Regression'!$I$18)*D4452</f>
        <v>3.0509898809843445</v>
      </c>
    </row>
    <row r="4453" spans="1:7" x14ac:dyDescent="0.25">
      <c r="A4453" s="8">
        <f>IF(ISBLANK('Step 1.4 CNY OAT'!A4453),"-",'Step 1.4 CNY OAT'!A4453)</f>
        <v>43286.5</v>
      </c>
      <c r="B4453" s="26">
        <f t="shared" si="87"/>
        <v>185</v>
      </c>
      <c r="C4453" s="67" cm="1">
        <f t="array" ref="C4453">INDEX('Step 5. Daily Avg Schedule Calc'!$A$2:$D$169,(WEEKDAY(A4453)-1)*24+HOUR(A4453)+1,3)</f>
        <v>1</v>
      </c>
      <c r="D4453" s="67" cm="1">
        <f t="array" ref="D4453">INDEX('Step 5. Daily Avg Schedule Calc'!$A$2:$D$169,(WEEKDAY(A4453)-1)*24+HOUR(A4453)+1,4)</f>
        <v>1</v>
      </c>
      <c r="E4453">
        <f>VLOOKUP(A4453,'Step 1.4 CNY OAT'!$A$1:$B$8761,2)</f>
        <v>88</v>
      </c>
      <c r="F4453" s="11">
        <f ca="1">('Step 3. Regression'!$B$18*E4453^2+'Step 3. Regression'!$C$18*E4453+'Step 3. Regression'!$D$18)*C4453</f>
        <v>7.4889979661842947</v>
      </c>
      <c r="G4453" s="11">
        <f ca="1">('Step 3. Regression'!$G$18*E4453^2+'Step 3. Regression'!$H$18*E4453+'Step 3. Regression'!$I$18)*D4453</f>
        <v>3.1140183231256851</v>
      </c>
    </row>
    <row r="4454" spans="1:7" x14ac:dyDescent="0.25">
      <c r="A4454" s="8">
        <f>IF(ISBLANK('Step 1.4 CNY OAT'!A4454),"-",'Step 1.4 CNY OAT'!A4454)</f>
        <v>43286.541666666664</v>
      </c>
      <c r="B4454" s="26">
        <f t="shared" si="87"/>
        <v>185</v>
      </c>
      <c r="C4454" s="67" cm="1">
        <f t="array" ref="C4454">INDEX('Step 5. Daily Avg Schedule Calc'!$A$2:$D$169,(WEEKDAY(A4454)-1)*24+HOUR(A4454)+1,3)</f>
        <v>1</v>
      </c>
      <c r="D4454" s="67" cm="1">
        <f t="array" ref="D4454">INDEX('Step 5. Daily Avg Schedule Calc'!$A$2:$D$169,(WEEKDAY(A4454)-1)*24+HOUR(A4454)+1,4)</f>
        <v>1</v>
      </c>
      <c r="E4454">
        <f>VLOOKUP(A4454,'Step 1.4 CNY OAT'!$A$1:$B$8761,2)</f>
        <v>90</v>
      </c>
      <c r="F4454" s="11">
        <f ca="1">('Step 3. Regression'!$B$18*E4454^2+'Step 3. Regression'!$C$18*E4454+'Step 3. Regression'!$D$18)*C4454</f>
        <v>7.7910272156342177</v>
      </c>
      <c r="G4454" s="11">
        <f ca="1">('Step 3. Regression'!$G$18*E4454^2+'Step 3. Regression'!$H$18*E4454+'Step 3. Regression'!$I$18)*D4454</f>
        <v>3.182036067884944</v>
      </c>
    </row>
    <row r="4455" spans="1:7" x14ac:dyDescent="0.25">
      <c r="A4455" s="8">
        <f>IF(ISBLANK('Step 1.4 CNY OAT'!A4455),"-",'Step 1.4 CNY OAT'!A4455)</f>
        <v>43286.583333333336</v>
      </c>
      <c r="B4455" s="26">
        <f t="shared" si="87"/>
        <v>185</v>
      </c>
      <c r="C4455" s="67" cm="1">
        <f t="array" ref="C4455">INDEX('Step 5. Daily Avg Schedule Calc'!$A$2:$D$169,(WEEKDAY(A4455)-1)*24+HOUR(A4455)+1,3)</f>
        <v>1</v>
      </c>
      <c r="D4455" s="67" cm="1">
        <f t="array" ref="D4455">INDEX('Step 5. Daily Avg Schedule Calc'!$A$2:$D$169,(WEEKDAY(A4455)-1)*24+HOUR(A4455)+1,4)</f>
        <v>1</v>
      </c>
      <c r="E4455">
        <f>VLOOKUP(A4455,'Step 1.4 CNY OAT'!$A$1:$B$8761,2)</f>
        <v>89</v>
      </c>
      <c r="F4455" s="11">
        <f ca="1">('Step 3. Regression'!$B$18*E4455^2+'Step 3. Regression'!$C$18*E4455+'Step 3. Regression'!$D$18)*C4455</f>
        <v>7.6375875232112964</v>
      </c>
      <c r="G4455" s="11">
        <f ca="1">('Step 3. Regression'!$G$18*E4455^2+'Step 3. Regression'!$H$18*E4455+'Step 3. Regression'!$I$18)*D4455</f>
        <v>3.1474035326780747</v>
      </c>
    </row>
    <row r="4456" spans="1:7" x14ac:dyDescent="0.25">
      <c r="A4456" s="8">
        <f>IF(ISBLANK('Step 1.4 CNY OAT'!A4456),"-",'Step 1.4 CNY OAT'!A4456)</f>
        <v>43286.625</v>
      </c>
      <c r="B4456" s="26">
        <f t="shared" si="87"/>
        <v>185</v>
      </c>
      <c r="C4456" s="67" cm="1">
        <f t="array" ref="C4456">INDEX('Step 5. Daily Avg Schedule Calc'!$A$2:$D$169,(WEEKDAY(A4456)-1)*24+HOUR(A4456)+1,3)</f>
        <v>1</v>
      </c>
      <c r="D4456" s="67" cm="1">
        <f t="array" ref="D4456">INDEX('Step 5. Daily Avg Schedule Calc'!$A$2:$D$169,(WEEKDAY(A4456)-1)*24+HOUR(A4456)+1,4)</f>
        <v>1</v>
      </c>
      <c r="E4456">
        <f>VLOOKUP(A4456,'Step 1.4 CNY OAT'!$A$1:$B$8761,2)</f>
        <v>88</v>
      </c>
      <c r="F4456" s="11">
        <f ca="1">('Step 3. Regression'!$B$18*E4456^2+'Step 3. Regression'!$C$18*E4456+'Step 3. Regression'!$D$18)*C4456</f>
        <v>7.4889979661842947</v>
      </c>
      <c r="G4456" s="11">
        <f ca="1">('Step 3. Regression'!$G$18*E4456^2+'Step 3. Regression'!$H$18*E4456+'Step 3. Regression'!$I$18)*D4456</f>
        <v>3.1140183231256851</v>
      </c>
    </row>
    <row r="4457" spans="1:7" x14ac:dyDescent="0.25">
      <c r="A4457" s="8">
        <f>IF(ISBLANK('Step 1.4 CNY OAT'!A4457),"-",'Step 1.4 CNY OAT'!A4457)</f>
        <v>43286.666666666664</v>
      </c>
      <c r="B4457" s="26">
        <f t="shared" si="87"/>
        <v>185</v>
      </c>
      <c r="C4457" s="67" cm="1">
        <f t="array" ref="C4457">INDEX('Step 5. Daily Avg Schedule Calc'!$A$2:$D$169,(WEEKDAY(A4457)-1)*24+HOUR(A4457)+1,3)</f>
        <v>1</v>
      </c>
      <c r="D4457" s="67" cm="1">
        <f t="array" ref="D4457">INDEX('Step 5. Daily Avg Schedule Calc'!$A$2:$D$169,(WEEKDAY(A4457)-1)*24+HOUR(A4457)+1,4)</f>
        <v>1</v>
      </c>
      <c r="E4457">
        <f>VLOOKUP(A4457,'Step 1.4 CNY OAT'!$A$1:$B$8761,2)</f>
        <v>88</v>
      </c>
      <c r="F4457" s="11">
        <f ca="1">('Step 3. Regression'!$B$18*E4457^2+'Step 3. Regression'!$C$18*E4457+'Step 3. Regression'!$D$18)*C4457</f>
        <v>7.4889979661842947</v>
      </c>
      <c r="G4457" s="11">
        <f ca="1">('Step 3. Regression'!$G$18*E4457^2+'Step 3. Regression'!$H$18*E4457+'Step 3. Regression'!$I$18)*D4457</f>
        <v>3.1140183231256851</v>
      </c>
    </row>
    <row r="4458" spans="1:7" x14ac:dyDescent="0.25">
      <c r="A4458" s="8">
        <f>IF(ISBLANK('Step 1.4 CNY OAT'!A4458),"-",'Step 1.4 CNY OAT'!A4458)</f>
        <v>43286.708333333336</v>
      </c>
      <c r="B4458" s="26">
        <f t="shared" si="87"/>
        <v>185</v>
      </c>
      <c r="C4458" s="67" cm="1">
        <f t="array" ref="C4458">INDEX('Step 5. Daily Avg Schedule Calc'!$A$2:$D$169,(WEEKDAY(A4458)-1)*24+HOUR(A4458)+1,3)</f>
        <v>1</v>
      </c>
      <c r="D4458" s="67" cm="1">
        <f t="array" ref="D4458">INDEX('Step 5. Daily Avg Schedule Calc'!$A$2:$D$169,(WEEKDAY(A4458)-1)*24+HOUR(A4458)+1,4)</f>
        <v>1</v>
      </c>
      <c r="E4458">
        <f>VLOOKUP(A4458,'Step 1.4 CNY OAT'!$A$1:$B$8761,2)</f>
        <v>88</v>
      </c>
      <c r="F4458" s="11">
        <f ca="1">('Step 3. Regression'!$B$18*E4458^2+'Step 3. Regression'!$C$18*E4458+'Step 3. Regression'!$D$18)*C4458</f>
        <v>7.4889979661842947</v>
      </c>
      <c r="G4458" s="11">
        <f ca="1">('Step 3. Regression'!$G$18*E4458^2+'Step 3. Regression'!$H$18*E4458+'Step 3. Regression'!$I$18)*D4458</f>
        <v>3.1140183231256851</v>
      </c>
    </row>
    <row r="4459" spans="1:7" x14ac:dyDescent="0.25">
      <c r="A4459" s="8">
        <f>IF(ISBLANK('Step 1.4 CNY OAT'!A4459),"-",'Step 1.4 CNY OAT'!A4459)</f>
        <v>43286.75</v>
      </c>
      <c r="B4459" s="26">
        <f t="shared" si="87"/>
        <v>185</v>
      </c>
      <c r="C4459" s="67" cm="1">
        <f t="array" ref="C4459">INDEX('Step 5. Daily Avg Schedule Calc'!$A$2:$D$169,(WEEKDAY(A4459)-1)*24+HOUR(A4459)+1,3)</f>
        <v>1</v>
      </c>
      <c r="D4459" s="67" cm="1">
        <f t="array" ref="D4459">INDEX('Step 5. Daily Avg Schedule Calc'!$A$2:$D$169,(WEEKDAY(A4459)-1)*24+HOUR(A4459)+1,4)</f>
        <v>1</v>
      </c>
      <c r="E4459">
        <f>VLOOKUP(A4459,'Step 1.4 CNY OAT'!$A$1:$B$8761,2)</f>
        <v>88</v>
      </c>
      <c r="F4459" s="11">
        <f ca="1">('Step 3. Regression'!$B$18*E4459^2+'Step 3. Regression'!$C$18*E4459+'Step 3. Regression'!$D$18)*C4459</f>
        <v>7.4889979661842947</v>
      </c>
      <c r="G4459" s="11">
        <f ca="1">('Step 3. Regression'!$G$18*E4459^2+'Step 3. Regression'!$H$18*E4459+'Step 3. Regression'!$I$18)*D4459</f>
        <v>3.1140183231256851</v>
      </c>
    </row>
    <row r="4460" spans="1:7" x14ac:dyDescent="0.25">
      <c r="A4460" s="8">
        <f>IF(ISBLANK('Step 1.4 CNY OAT'!A4460),"-",'Step 1.4 CNY OAT'!A4460)</f>
        <v>43286.791666666664</v>
      </c>
      <c r="B4460" s="26">
        <f t="shared" si="87"/>
        <v>185</v>
      </c>
      <c r="C4460" s="67" cm="1">
        <f t="array" ref="C4460">INDEX('Step 5. Daily Avg Schedule Calc'!$A$2:$D$169,(WEEKDAY(A4460)-1)*24+HOUR(A4460)+1,3)</f>
        <v>1</v>
      </c>
      <c r="D4460" s="67" cm="1">
        <f t="array" ref="D4460">INDEX('Step 5. Daily Avg Schedule Calc'!$A$2:$D$169,(WEEKDAY(A4460)-1)*24+HOUR(A4460)+1,4)</f>
        <v>1</v>
      </c>
      <c r="E4460">
        <f>VLOOKUP(A4460,'Step 1.4 CNY OAT'!$A$1:$B$8761,2)</f>
        <v>84</v>
      </c>
      <c r="F4460" s="11">
        <f ca="1">('Step 3. Regression'!$B$18*E4460^2+'Step 3. Regression'!$C$18*E4460+'Step 3. Regression'!$D$18)*C4460</f>
        <v>6.9431410920354448</v>
      </c>
      <c r="G4460" s="11">
        <f ca="1">('Step 3. Regression'!$G$18*E4460^2+'Step 3. Regression'!$H$18*E4460+'Step 3. Regression'!$I$18)*D4460</f>
        <v>2.9929507414609215</v>
      </c>
    </row>
    <row r="4461" spans="1:7" x14ac:dyDescent="0.25">
      <c r="A4461" s="8">
        <f>IF(ISBLANK('Step 1.4 CNY OAT'!A4461),"-",'Step 1.4 CNY OAT'!A4461)</f>
        <v>43286.833333333336</v>
      </c>
      <c r="B4461" s="26">
        <f t="shared" si="87"/>
        <v>185</v>
      </c>
      <c r="C4461" s="67" cm="1">
        <f t="array" ref="C4461">INDEX('Step 5. Daily Avg Schedule Calc'!$A$2:$D$169,(WEEKDAY(A4461)-1)*24+HOUR(A4461)+1,3)</f>
        <v>1</v>
      </c>
      <c r="D4461" s="67" cm="1">
        <f t="array" ref="D4461">INDEX('Step 5. Daily Avg Schedule Calc'!$A$2:$D$169,(WEEKDAY(A4461)-1)*24+HOUR(A4461)+1,4)</f>
        <v>1</v>
      </c>
      <c r="E4461">
        <f>VLOOKUP(A4461,'Step 1.4 CNY OAT'!$A$1:$B$8761,2)</f>
        <v>84</v>
      </c>
      <c r="F4461" s="11">
        <f ca="1">('Step 3. Regression'!$B$18*E4461^2+'Step 3. Regression'!$C$18*E4461+'Step 3. Regression'!$D$18)*C4461</f>
        <v>6.9431410920354448</v>
      </c>
      <c r="G4461" s="11">
        <f ca="1">('Step 3. Regression'!$G$18*E4461^2+'Step 3. Regression'!$H$18*E4461+'Step 3. Regression'!$I$18)*D4461</f>
        <v>2.9929507414609215</v>
      </c>
    </row>
    <row r="4462" spans="1:7" x14ac:dyDescent="0.25">
      <c r="A4462" s="8">
        <f>IF(ISBLANK('Step 1.4 CNY OAT'!A4462),"-",'Step 1.4 CNY OAT'!A4462)</f>
        <v>43286.875</v>
      </c>
      <c r="B4462" s="26">
        <f t="shared" si="87"/>
        <v>185</v>
      </c>
      <c r="C4462" s="67" cm="1">
        <f t="array" ref="C4462">INDEX('Step 5. Daily Avg Schedule Calc'!$A$2:$D$169,(WEEKDAY(A4462)-1)*24+HOUR(A4462)+1,3)</f>
        <v>1</v>
      </c>
      <c r="D4462" s="67" cm="1">
        <f t="array" ref="D4462">INDEX('Step 5. Daily Avg Schedule Calc'!$A$2:$D$169,(WEEKDAY(A4462)-1)*24+HOUR(A4462)+1,4)</f>
        <v>1</v>
      </c>
      <c r="E4462">
        <f>VLOOKUP(A4462,'Step 1.4 CNY OAT'!$A$1:$B$8761,2)</f>
        <v>82</v>
      </c>
      <c r="F4462" s="11">
        <f ca="1">('Step 3. Regression'!$B$18*E4462^2+'Step 3. Regression'!$C$18*E4462+'Step 3. Regression'!$D$18)*C4462</f>
        <v>6.6993134673365216</v>
      </c>
      <c r="G4462" s="11">
        <f ca="1">('Step 3. Regression'!$G$18*E4462^2+'Step 3. Regression'!$H$18*E4462+'Step 3. Regression'!$I$18)*D4462</f>
        <v>2.9399009045554179</v>
      </c>
    </row>
    <row r="4463" spans="1:7" x14ac:dyDescent="0.25">
      <c r="A4463" s="8">
        <f>IF(ISBLANK('Step 1.4 CNY OAT'!A4463),"-",'Step 1.4 CNY OAT'!A4463)</f>
        <v>43286.916666666664</v>
      </c>
      <c r="B4463" s="26">
        <f t="shared" si="87"/>
        <v>185</v>
      </c>
      <c r="C4463" s="67" cm="1">
        <f t="array" ref="C4463">INDEX('Step 5. Daily Avg Schedule Calc'!$A$2:$D$169,(WEEKDAY(A4463)-1)*24+HOUR(A4463)+1,3)</f>
        <v>1</v>
      </c>
      <c r="D4463" s="67" cm="1">
        <f t="array" ref="D4463">INDEX('Step 5. Daily Avg Schedule Calc'!$A$2:$D$169,(WEEKDAY(A4463)-1)*24+HOUR(A4463)+1,4)</f>
        <v>1</v>
      </c>
      <c r="E4463">
        <f>VLOOKUP(A4463,'Step 1.4 CNY OAT'!$A$1:$B$8761,2)</f>
        <v>82</v>
      </c>
      <c r="F4463" s="11">
        <f ca="1">('Step 3. Regression'!$B$18*E4463^2+'Step 3. Regression'!$C$18*E4463+'Step 3. Regression'!$D$18)*C4463</f>
        <v>6.6993134673365216</v>
      </c>
      <c r="G4463" s="11">
        <f ca="1">('Step 3. Regression'!$G$18*E4463^2+'Step 3. Regression'!$H$18*E4463+'Step 3. Regression'!$I$18)*D4463</f>
        <v>2.9399009045554179</v>
      </c>
    </row>
    <row r="4464" spans="1:7" x14ac:dyDescent="0.25">
      <c r="A4464" s="8">
        <f>IF(ISBLANK('Step 1.4 CNY OAT'!A4464),"-",'Step 1.4 CNY OAT'!A4464)</f>
        <v>43286.958333333336</v>
      </c>
      <c r="B4464" s="26">
        <f t="shared" si="87"/>
        <v>185</v>
      </c>
      <c r="C4464" s="67" cm="1">
        <f t="array" ref="C4464">INDEX('Step 5. Daily Avg Schedule Calc'!$A$2:$D$169,(WEEKDAY(A4464)-1)*24+HOUR(A4464)+1,3)</f>
        <v>1</v>
      </c>
      <c r="D4464" s="67" cm="1">
        <f t="array" ref="D4464">INDEX('Step 5. Daily Avg Schedule Calc'!$A$2:$D$169,(WEEKDAY(A4464)-1)*24+HOUR(A4464)+1,4)</f>
        <v>1</v>
      </c>
      <c r="E4464">
        <f>VLOOKUP(A4464,'Step 1.4 CNY OAT'!$A$1:$B$8761,2)</f>
        <v>83</v>
      </c>
      <c r="F4464" s="11">
        <f ca="1">('Step 3. Regression'!$B$18*E4464^2+'Step 3. Regression'!$C$18*E4464+'Step 3. Regression'!$D$18)*C4464</f>
        <v>6.8188022119880234</v>
      </c>
      <c r="G4464" s="11">
        <f ca="1">('Step 3. Regression'!$G$18*E4464^2+'Step 3. Regression'!$H$18*E4464+'Step 3. Regression'!$I$18)*D4464</f>
        <v>2.9658021601809299</v>
      </c>
    </row>
    <row r="4465" spans="1:7" x14ac:dyDescent="0.25">
      <c r="A4465" s="8">
        <f>IF(ISBLANK('Step 1.4 CNY OAT'!A4465),"-",'Step 1.4 CNY OAT'!A4465)</f>
        <v>43287</v>
      </c>
      <c r="B4465" s="26">
        <f t="shared" si="87"/>
        <v>186</v>
      </c>
      <c r="C4465" s="67" cm="1">
        <f t="array" ref="C4465">INDEX('Step 5. Daily Avg Schedule Calc'!$A$2:$D$169,(WEEKDAY(A4465)-1)*24+HOUR(A4465)+1,3)</f>
        <v>1</v>
      </c>
      <c r="D4465" s="67" cm="1">
        <f t="array" ref="D4465">INDEX('Step 5. Daily Avg Schedule Calc'!$A$2:$D$169,(WEEKDAY(A4465)-1)*24+HOUR(A4465)+1,4)</f>
        <v>1</v>
      </c>
      <c r="E4465">
        <f>VLOOKUP(A4465,'Step 1.4 CNY OAT'!$A$1:$B$8761,2)</f>
        <v>82</v>
      </c>
      <c r="F4465" s="11">
        <f ca="1">('Step 3. Regression'!$B$18*E4465^2+'Step 3. Regression'!$C$18*E4465+'Step 3. Regression'!$D$18)*C4465</f>
        <v>6.6993134673365216</v>
      </c>
      <c r="G4465" s="11">
        <f ca="1">('Step 3. Regression'!$G$18*E4465^2+'Step 3. Regression'!$H$18*E4465+'Step 3. Regression'!$I$18)*D4465</f>
        <v>2.9399009045554179</v>
      </c>
    </row>
    <row r="4466" spans="1:7" x14ac:dyDescent="0.25">
      <c r="A4466" s="8">
        <f>IF(ISBLANK('Step 1.4 CNY OAT'!A4466),"-",'Step 1.4 CNY OAT'!A4466)</f>
        <v>43287.041666666664</v>
      </c>
      <c r="B4466" s="26">
        <f t="shared" si="87"/>
        <v>186</v>
      </c>
      <c r="C4466" s="67" cm="1">
        <f t="array" ref="C4466">INDEX('Step 5. Daily Avg Schedule Calc'!$A$2:$D$169,(WEEKDAY(A4466)-1)*24+HOUR(A4466)+1,3)</f>
        <v>1</v>
      </c>
      <c r="D4466" s="67" cm="1">
        <f t="array" ref="D4466">INDEX('Step 5. Daily Avg Schedule Calc'!$A$2:$D$169,(WEEKDAY(A4466)-1)*24+HOUR(A4466)+1,4)</f>
        <v>1</v>
      </c>
      <c r="E4466">
        <f>VLOOKUP(A4466,'Step 1.4 CNY OAT'!$A$1:$B$8761,2)</f>
        <v>81</v>
      </c>
      <c r="F4466" s="11">
        <f ca="1">('Step 3. Regression'!$B$18*E4466^2+'Step 3. Regression'!$C$18*E4466+'Step 3. Regression'!$D$18)*C4466</f>
        <v>6.5846748580809322</v>
      </c>
      <c r="G4466" s="11">
        <f ca="1">('Step 3. Regression'!$G$18*E4466^2+'Step 3. Regression'!$H$18*E4466+'Step 3. Regression'!$I$18)*D4466</f>
        <v>2.9152469745843854</v>
      </c>
    </row>
    <row r="4467" spans="1:7" x14ac:dyDescent="0.25">
      <c r="A4467" s="8">
        <f>IF(ISBLANK('Step 1.4 CNY OAT'!A4467),"-",'Step 1.4 CNY OAT'!A4467)</f>
        <v>43287.083333333336</v>
      </c>
      <c r="B4467" s="26">
        <f t="shared" si="87"/>
        <v>186</v>
      </c>
      <c r="C4467" s="67" cm="1">
        <f t="array" ref="C4467">INDEX('Step 5. Daily Avg Schedule Calc'!$A$2:$D$169,(WEEKDAY(A4467)-1)*24+HOUR(A4467)+1,3)</f>
        <v>1</v>
      </c>
      <c r="D4467" s="67" cm="1">
        <f t="array" ref="D4467">INDEX('Step 5. Daily Avg Schedule Calc'!$A$2:$D$169,(WEEKDAY(A4467)-1)*24+HOUR(A4467)+1,4)</f>
        <v>1</v>
      </c>
      <c r="E4467">
        <f>VLOOKUP(A4467,'Step 1.4 CNY OAT'!$A$1:$B$8761,2)</f>
        <v>80</v>
      </c>
      <c r="F4467" s="11">
        <f ca="1">('Step 3. Regression'!$B$18*E4467^2+'Step 3. Regression'!$C$18*E4467+'Step 3. Regression'!$D$18)*C4467</f>
        <v>6.4748863842212625</v>
      </c>
      <c r="G4467" s="11">
        <f ca="1">('Step 3. Regression'!$G$18*E4467^2+'Step 3. Regression'!$H$18*E4467+'Step 3. Regression'!$I$18)*D4467</f>
        <v>2.8918403702678326</v>
      </c>
    </row>
    <row r="4468" spans="1:7" x14ac:dyDescent="0.25">
      <c r="A4468" s="8">
        <f>IF(ISBLANK('Step 1.4 CNY OAT'!A4468),"-",'Step 1.4 CNY OAT'!A4468)</f>
        <v>43287.125</v>
      </c>
      <c r="B4468" s="26">
        <f t="shared" si="87"/>
        <v>186</v>
      </c>
      <c r="C4468" s="67" cm="1">
        <f t="array" ref="C4468">INDEX('Step 5. Daily Avg Schedule Calc'!$A$2:$D$169,(WEEKDAY(A4468)-1)*24+HOUR(A4468)+1,3)</f>
        <v>1</v>
      </c>
      <c r="D4468" s="67" cm="1">
        <f t="array" ref="D4468">INDEX('Step 5. Daily Avg Schedule Calc'!$A$2:$D$169,(WEEKDAY(A4468)-1)*24+HOUR(A4468)+1,4)</f>
        <v>1</v>
      </c>
      <c r="E4468">
        <f>VLOOKUP(A4468,'Step 1.4 CNY OAT'!$A$1:$B$8761,2)</f>
        <v>81</v>
      </c>
      <c r="F4468" s="11">
        <f ca="1">('Step 3. Regression'!$B$18*E4468^2+'Step 3. Regression'!$C$18*E4468+'Step 3. Regression'!$D$18)*C4468</f>
        <v>6.5846748580809322</v>
      </c>
      <c r="G4468" s="11">
        <f ca="1">('Step 3. Regression'!$G$18*E4468^2+'Step 3. Regression'!$H$18*E4468+'Step 3. Regression'!$I$18)*D4468</f>
        <v>2.9152469745843854</v>
      </c>
    </row>
    <row r="4469" spans="1:7" x14ac:dyDescent="0.25">
      <c r="A4469" s="8">
        <f>IF(ISBLANK('Step 1.4 CNY OAT'!A4469),"-",'Step 1.4 CNY OAT'!A4469)</f>
        <v>43287.166666666664</v>
      </c>
      <c r="B4469" s="26">
        <f t="shared" si="87"/>
        <v>186</v>
      </c>
      <c r="C4469" s="67" cm="1">
        <f t="array" ref="C4469">INDEX('Step 5. Daily Avg Schedule Calc'!$A$2:$D$169,(WEEKDAY(A4469)-1)*24+HOUR(A4469)+1,3)</f>
        <v>1</v>
      </c>
      <c r="D4469" s="67" cm="1">
        <f t="array" ref="D4469">INDEX('Step 5. Daily Avg Schedule Calc'!$A$2:$D$169,(WEEKDAY(A4469)-1)*24+HOUR(A4469)+1,4)</f>
        <v>1</v>
      </c>
      <c r="E4469">
        <f>VLOOKUP(A4469,'Step 1.4 CNY OAT'!$A$1:$B$8761,2)</f>
        <v>81</v>
      </c>
      <c r="F4469" s="11">
        <f ca="1">('Step 3. Regression'!$B$18*E4469^2+'Step 3. Regression'!$C$18*E4469+'Step 3. Regression'!$D$18)*C4469</f>
        <v>6.5846748580809322</v>
      </c>
      <c r="G4469" s="11">
        <f ca="1">('Step 3. Regression'!$G$18*E4469^2+'Step 3. Regression'!$H$18*E4469+'Step 3. Regression'!$I$18)*D4469</f>
        <v>2.9152469745843854</v>
      </c>
    </row>
    <row r="4470" spans="1:7" x14ac:dyDescent="0.25">
      <c r="A4470" s="8">
        <f>IF(ISBLANK('Step 1.4 CNY OAT'!A4470),"-",'Step 1.4 CNY OAT'!A4470)</f>
        <v>43287.208333333336</v>
      </c>
      <c r="B4470" s="26">
        <f t="shared" si="87"/>
        <v>186</v>
      </c>
      <c r="C4470" s="67" cm="1">
        <f t="array" ref="C4470">INDEX('Step 5. Daily Avg Schedule Calc'!$A$2:$D$169,(WEEKDAY(A4470)-1)*24+HOUR(A4470)+1,3)</f>
        <v>1</v>
      </c>
      <c r="D4470" s="67" cm="1">
        <f t="array" ref="D4470">INDEX('Step 5. Daily Avg Schedule Calc'!$A$2:$D$169,(WEEKDAY(A4470)-1)*24+HOUR(A4470)+1,4)</f>
        <v>1</v>
      </c>
      <c r="E4470">
        <f>VLOOKUP(A4470,'Step 1.4 CNY OAT'!$A$1:$B$8761,2)</f>
        <v>81</v>
      </c>
      <c r="F4470" s="11">
        <f ca="1">('Step 3. Regression'!$B$18*E4470^2+'Step 3. Regression'!$C$18*E4470+'Step 3. Regression'!$D$18)*C4470</f>
        <v>6.5846748580809322</v>
      </c>
      <c r="G4470" s="11">
        <f ca="1">('Step 3. Regression'!$G$18*E4470^2+'Step 3. Regression'!$H$18*E4470+'Step 3. Regression'!$I$18)*D4470</f>
        <v>2.9152469745843854</v>
      </c>
    </row>
    <row r="4471" spans="1:7" x14ac:dyDescent="0.25">
      <c r="A4471" s="8">
        <f>IF(ISBLANK('Step 1.4 CNY OAT'!A4471),"-",'Step 1.4 CNY OAT'!A4471)</f>
        <v>43287.25</v>
      </c>
      <c r="B4471" s="26">
        <f t="shared" si="87"/>
        <v>186</v>
      </c>
      <c r="C4471" s="67" cm="1">
        <f t="array" ref="C4471">INDEX('Step 5. Daily Avg Schedule Calc'!$A$2:$D$169,(WEEKDAY(A4471)-1)*24+HOUR(A4471)+1,3)</f>
        <v>1</v>
      </c>
      <c r="D4471" s="67" cm="1">
        <f t="array" ref="D4471">INDEX('Step 5. Daily Avg Schedule Calc'!$A$2:$D$169,(WEEKDAY(A4471)-1)*24+HOUR(A4471)+1,4)</f>
        <v>1</v>
      </c>
      <c r="E4471">
        <f>VLOOKUP(A4471,'Step 1.4 CNY OAT'!$A$1:$B$8761,2)</f>
        <v>81</v>
      </c>
      <c r="F4471" s="11">
        <f ca="1">('Step 3. Regression'!$B$18*E4471^2+'Step 3. Regression'!$C$18*E4471+'Step 3. Regression'!$D$18)*C4471</f>
        <v>6.5846748580809322</v>
      </c>
      <c r="G4471" s="11">
        <f ca="1">('Step 3. Regression'!$G$18*E4471^2+'Step 3. Regression'!$H$18*E4471+'Step 3. Regression'!$I$18)*D4471</f>
        <v>2.9152469745843854</v>
      </c>
    </row>
    <row r="4472" spans="1:7" x14ac:dyDescent="0.25">
      <c r="A4472" s="8">
        <f>IF(ISBLANK('Step 1.4 CNY OAT'!A4472),"-",'Step 1.4 CNY OAT'!A4472)</f>
        <v>43287.291666666664</v>
      </c>
      <c r="B4472" s="26">
        <f t="shared" si="87"/>
        <v>186</v>
      </c>
      <c r="C4472" s="67" cm="1">
        <f t="array" ref="C4472">INDEX('Step 5. Daily Avg Schedule Calc'!$A$2:$D$169,(WEEKDAY(A4472)-1)*24+HOUR(A4472)+1,3)</f>
        <v>1</v>
      </c>
      <c r="D4472" s="67" cm="1">
        <f t="array" ref="D4472">INDEX('Step 5. Daily Avg Schedule Calc'!$A$2:$D$169,(WEEKDAY(A4472)-1)*24+HOUR(A4472)+1,4)</f>
        <v>1</v>
      </c>
      <c r="E4472">
        <f>VLOOKUP(A4472,'Step 1.4 CNY OAT'!$A$1:$B$8761,2)</f>
        <v>81</v>
      </c>
      <c r="F4472" s="11">
        <f ca="1">('Step 3. Regression'!$B$18*E4472^2+'Step 3. Regression'!$C$18*E4472+'Step 3. Regression'!$D$18)*C4472</f>
        <v>6.5846748580809322</v>
      </c>
      <c r="G4472" s="11">
        <f ca="1">('Step 3. Regression'!$G$18*E4472^2+'Step 3. Regression'!$H$18*E4472+'Step 3. Regression'!$I$18)*D4472</f>
        <v>2.9152469745843854</v>
      </c>
    </row>
    <row r="4473" spans="1:7" x14ac:dyDescent="0.25">
      <c r="A4473" s="8">
        <f>IF(ISBLANK('Step 1.4 CNY OAT'!A4473),"-",'Step 1.4 CNY OAT'!A4473)</f>
        <v>43287.333333333336</v>
      </c>
      <c r="B4473" s="26">
        <f t="shared" si="87"/>
        <v>186</v>
      </c>
      <c r="C4473" s="67" cm="1">
        <f t="array" ref="C4473">INDEX('Step 5. Daily Avg Schedule Calc'!$A$2:$D$169,(WEEKDAY(A4473)-1)*24+HOUR(A4473)+1,3)</f>
        <v>1</v>
      </c>
      <c r="D4473" s="67" cm="1">
        <f t="array" ref="D4473">INDEX('Step 5. Daily Avg Schedule Calc'!$A$2:$D$169,(WEEKDAY(A4473)-1)*24+HOUR(A4473)+1,4)</f>
        <v>1</v>
      </c>
      <c r="E4473">
        <f>VLOOKUP(A4473,'Step 1.4 CNY OAT'!$A$1:$B$8761,2)</f>
        <v>79</v>
      </c>
      <c r="F4473" s="11">
        <f ca="1">('Step 3. Regression'!$B$18*E4473^2+'Step 3. Regression'!$C$18*E4473+'Step 3. Regression'!$D$18)*C4473</f>
        <v>6.3699480457575071</v>
      </c>
      <c r="G4473" s="11">
        <f ca="1">('Step 3. Regression'!$G$18*E4473^2+'Step 3. Regression'!$H$18*E4473+'Step 3. Regression'!$I$18)*D4473</f>
        <v>2.8696810916057589</v>
      </c>
    </row>
    <row r="4474" spans="1:7" x14ac:dyDescent="0.25">
      <c r="A4474" s="8">
        <f>IF(ISBLANK('Step 1.4 CNY OAT'!A4474),"-",'Step 1.4 CNY OAT'!A4474)</f>
        <v>43287.375</v>
      </c>
      <c r="B4474" s="26">
        <f t="shared" si="87"/>
        <v>186</v>
      </c>
      <c r="C4474" s="67" cm="1">
        <f t="array" ref="C4474">INDEX('Step 5. Daily Avg Schedule Calc'!$A$2:$D$169,(WEEKDAY(A4474)-1)*24+HOUR(A4474)+1,3)</f>
        <v>1</v>
      </c>
      <c r="D4474" s="67" cm="1">
        <f t="array" ref="D4474">INDEX('Step 5. Daily Avg Schedule Calc'!$A$2:$D$169,(WEEKDAY(A4474)-1)*24+HOUR(A4474)+1,4)</f>
        <v>1</v>
      </c>
      <c r="E4474">
        <f>VLOOKUP(A4474,'Step 1.4 CNY OAT'!$A$1:$B$8761,2)</f>
        <v>77</v>
      </c>
      <c r="F4474" s="11">
        <f ca="1">('Step 3. Regression'!$B$18*E4474^2+'Step 3. Regression'!$C$18*E4474+'Step 3. Regression'!$D$18)*C4474</f>
        <v>6.1746217750177479</v>
      </c>
      <c r="G4474" s="11">
        <f ca="1">('Step 3. Regression'!$G$18*E4474^2+'Step 3. Regression'!$H$18*E4474+'Step 3. Regression'!$I$18)*D4474</f>
        <v>2.8291045112450504</v>
      </c>
    </row>
    <row r="4475" spans="1:7" x14ac:dyDescent="0.25">
      <c r="A4475" s="8">
        <f>IF(ISBLANK('Step 1.4 CNY OAT'!A4475),"-",'Step 1.4 CNY OAT'!A4475)</f>
        <v>43287.416666666664</v>
      </c>
      <c r="B4475" s="26">
        <f t="shared" si="87"/>
        <v>186</v>
      </c>
      <c r="C4475" s="67" cm="1">
        <f t="array" ref="C4475">INDEX('Step 5. Daily Avg Schedule Calc'!$A$2:$D$169,(WEEKDAY(A4475)-1)*24+HOUR(A4475)+1,3)</f>
        <v>1</v>
      </c>
      <c r="D4475" s="67" cm="1">
        <f t="array" ref="D4475">INDEX('Step 5. Daily Avg Schedule Calc'!$A$2:$D$169,(WEEKDAY(A4475)-1)*24+HOUR(A4475)+1,4)</f>
        <v>1</v>
      </c>
      <c r="E4475">
        <f>VLOOKUP(A4475,'Step 1.4 CNY OAT'!$A$1:$B$8761,2)</f>
        <v>77</v>
      </c>
      <c r="F4475" s="11">
        <f ca="1">('Step 3. Regression'!$B$18*E4475^2+'Step 3. Regression'!$C$18*E4475+'Step 3. Regression'!$D$18)*C4475</f>
        <v>6.1746217750177479</v>
      </c>
      <c r="G4475" s="11">
        <f ca="1">('Step 3. Regression'!$G$18*E4475^2+'Step 3. Regression'!$H$18*E4475+'Step 3. Regression'!$I$18)*D4475</f>
        <v>2.8291045112450504</v>
      </c>
    </row>
    <row r="4476" spans="1:7" x14ac:dyDescent="0.25">
      <c r="A4476" s="8">
        <f>IF(ISBLANK('Step 1.4 CNY OAT'!A4476),"-",'Step 1.4 CNY OAT'!A4476)</f>
        <v>43287.458333333336</v>
      </c>
      <c r="B4476" s="26">
        <f t="shared" si="87"/>
        <v>186</v>
      </c>
      <c r="C4476" s="67" cm="1">
        <f t="array" ref="C4476">INDEX('Step 5. Daily Avg Schedule Calc'!$A$2:$D$169,(WEEKDAY(A4476)-1)*24+HOUR(A4476)+1,3)</f>
        <v>1</v>
      </c>
      <c r="D4476" s="67" cm="1">
        <f t="array" ref="D4476">INDEX('Step 5. Daily Avg Schedule Calc'!$A$2:$D$169,(WEEKDAY(A4476)-1)*24+HOUR(A4476)+1,4)</f>
        <v>1</v>
      </c>
      <c r="E4476">
        <f>VLOOKUP(A4476,'Step 1.4 CNY OAT'!$A$1:$B$8761,2)</f>
        <v>79</v>
      </c>
      <c r="F4476" s="11">
        <f ca="1">('Step 3. Regression'!$B$18*E4476^2+'Step 3. Regression'!$C$18*E4476+'Step 3. Regression'!$D$18)*C4476</f>
        <v>6.3699480457575071</v>
      </c>
      <c r="G4476" s="11">
        <f ca="1">('Step 3. Regression'!$G$18*E4476^2+'Step 3. Regression'!$H$18*E4476+'Step 3. Regression'!$I$18)*D4476</f>
        <v>2.8696810916057589</v>
      </c>
    </row>
    <row r="4477" spans="1:7" x14ac:dyDescent="0.25">
      <c r="A4477" s="8">
        <f>IF(ISBLANK('Step 1.4 CNY OAT'!A4477),"-",'Step 1.4 CNY OAT'!A4477)</f>
        <v>43287.5</v>
      </c>
      <c r="B4477" s="26">
        <f t="shared" si="87"/>
        <v>186</v>
      </c>
      <c r="C4477" s="67" cm="1">
        <f t="array" ref="C4477">INDEX('Step 5. Daily Avg Schedule Calc'!$A$2:$D$169,(WEEKDAY(A4477)-1)*24+HOUR(A4477)+1,3)</f>
        <v>1</v>
      </c>
      <c r="D4477" s="67" cm="1">
        <f t="array" ref="D4477">INDEX('Step 5. Daily Avg Schedule Calc'!$A$2:$D$169,(WEEKDAY(A4477)-1)*24+HOUR(A4477)+1,4)</f>
        <v>1</v>
      </c>
      <c r="E4477">
        <f>VLOOKUP(A4477,'Step 1.4 CNY OAT'!$A$1:$B$8761,2)</f>
        <v>81</v>
      </c>
      <c r="F4477" s="11">
        <f ca="1">('Step 3. Regression'!$B$18*E4477^2+'Step 3. Regression'!$C$18*E4477+'Step 3. Regression'!$D$18)*C4477</f>
        <v>6.5846748580809322</v>
      </c>
      <c r="G4477" s="11">
        <f ca="1">('Step 3. Regression'!$G$18*E4477^2+'Step 3. Regression'!$H$18*E4477+'Step 3. Regression'!$I$18)*D4477</f>
        <v>2.9152469745843854</v>
      </c>
    </row>
    <row r="4478" spans="1:7" x14ac:dyDescent="0.25">
      <c r="A4478" s="8">
        <f>IF(ISBLANK('Step 1.4 CNY OAT'!A4478),"-",'Step 1.4 CNY OAT'!A4478)</f>
        <v>43287.541666666664</v>
      </c>
      <c r="B4478" s="26">
        <f t="shared" si="87"/>
        <v>186</v>
      </c>
      <c r="C4478" s="67" cm="1">
        <f t="array" ref="C4478">INDEX('Step 5. Daily Avg Schedule Calc'!$A$2:$D$169,(WEEKDAY(A4478)-1)*24+HOUR(A4478)+1,3)</f>
        <v>1</v>
      </c>
      <c r="D4478" s="67" cm="1">
        <f t="array" ref="D4478">INDEX('Step 5. Daily Avg Schedule Calc'!$A$2:$D$169,(WEEKDAY(A4478)-1)*24+HOUR(A4478)+1,4)</f>
        <v>1</v>
      </c>
      <c r="E4478">
        <f>VLOOKUP(A4478,'Step 1.4 CNY OAT'!$A$1:$B$8761,2)</f>
        <v>81</v>
      </c>
      <c r="F4478" s="11">
        <f ca="1">('Step 3. Regression'!$B$18*E4478^2+'Step 3. Regression'!$C$18*E4478+'Step 3. Regression'!$D$18)*C4478</f>
        <v>6.5846748580809322</v>
      </c>
      <c r="G4478" s="11">
        <f ca="1">('Step 3. Regression'!$G$18*E4478^2+'Step 3. Regression'!$H$18*E4478+'Step 3. Regression'!$I$18)*D4478</f>
        <v>2.9152469745843854</v>
      </c>
    </row>
    <row r="4479" spans="1:7" x14ac:dyDescent="0.25">
      <c r="A4479" s="8">
        <f>IF(ISBLANK('Step 1.4 CNY OAT'!A4479),"-",'Step 1.4 CNY OAT'!A4479)</f>
        <v>43287.583333333336</v>
      </c>
      <c r="B4479" s="26">
        <f t="shared" si="87"/>
        <v>186</v>
      </c>
      <c r="C4479" s="67" cm="1">
        <f t="array" ref="C4479">INDEX('Step 5. Daily Avg Schedule Calc'!$A$2:$D$169,(WEEKDAY(A4479)-1)*24+HOUR(A4479)+1,3)</f>
        <v>1</v>
      </c>
      <c r="D4479" s="67" cm="1">
        <f t="array" ref="D4479">INDEX('Step 5. Daily Avg Schedule Calc'!$A$2:$D$169,(WEEKDAY(A4479)-1)*24+HOUR(A4479)+1,4)</f>
        <v>1</v>
      </c>
      <c r="E4479">
        <f>VLOOKUP(A4479,'Step 1.4 CNY OAT'!$A$1:$B$8761,2)</f>
        <v>82</v>
      </c>
      <c r="F4479" s="11">
        <f ca="1">('Step 3. Regression'!$B$18*E4479^2+'Step 3. Regression'!$C$18*E4479+'Step 3. Regression'!$D$18)*C4479</f>
        <v>6.6993134673365216</v>
      </c>
      <c r="G4479" s="11">
        <f ca="1">('Step 3. Regression'!$G$18*E4479^2+'Step 3. Regression'!$H$18*E4479+'Step 3. Regression'!$I$18)*D4479</f>
        <v>2.9399009045554179</v>
      </c>
    </row>
    <row r="4480" spans="1:7" x14ac:dyDescent="0.25">
      <c r="A4480" s="8">
        <f>IF(ISBLANK('Step 1.4 CNY OAT'!A4480),"-",'Step 1.4 CNY OAT'!A4480)</f>
        <v>43287.625</v>
      </c>
      <c r="B4480" s="26">
        <f t="shared" si="87"/>
        <v>186</v>
      </c>
      <c r="C4480" s="67" cm="1">
        <f t="array" ref="C4480">INDEX('Step 5. Daily Avg Schedule Calc'!$A$2:$D$169,(WEEKDAY(A4480)-1)*24+HOUR(A4480)+1,3)</f>
        <v>1</v>
      </c>
      <c r="D4480" s="67" cm="1">
        <f t="array" ref="D4480">INDEX('Step 5. Daily Avg Schedule Calc'!$A$2:$D$169,(WEEKDAY(A4480)-1)*24+HOUR(A4480)+1,4)</f>
        <v>1</v>
      </c>
      <c r="E4480">
        <f>VLOOKUP(A4480,'Step 1.4 CNY OAT'!$A$1:$B$8761,2)</f>
        <v>81</v>
      </c>
      <c r="F4480" s="11">
        <f ca="1">('Step 3. Regression'!$B$18*E4480^2+'Step 3. Regression'!$C$18*E4480+'Step 3. Regression'!$D$18)*C4480</f>
        <v>6.5846748580809322</v>
      </c>
      <c r="G4480" s="11">
        <f ca="1">('Step 3. Regression'!$G$18*E4480^2+'Step 3. Regression'!$H$18*E4480+'Step 3. Regression'!$I$18)*D4480</f>
        <v>2.9152469745843854</v>
      </c>
    </row>
    <row r="4481" spans="1:7" x14ac:dyDescent="0.25">
      <c r="A4481" s="8">
        <f>IF(ISBLANK('Step 1.4 CNY OAT'!A4481),"-",'Step 1.4 CNY OAT'!A4481)</f>
        <v>43287.666666666664</v>
      </c>
      <c r="B4481" s="26">
        <f t="shared" si="87"/>
        <v>186</v>
      </c>
      <c r="C4481" s="67" cm="1">
        <f t="array" ref="C4481">INDEX('Step 5. Daily Avg Schedule Calc'!$A$2:$D$169,(WEEKDAY(A4481)-1)*24+HOUR(A4481)+1,3)</f>
        <v>1</v>
      </c>
      <c r="D4481" s="67" cm="1">
        <f t="array" ref="D4481">INDEX('Step 5. Daily Avg Schedule Calc'!$A$2:$D$169,(WEEKDAY(A4481)-1)*24+HOUR(A4481)+1,4)</f>
        <v>1</v>
      </c>
      <c r="E4481">
        <f>VLOOKUP(A4481,'Step 1.4 CNY OAT'!$A$1:$B$8761,2)</f>
        <v>81</v>
      </c>
      <c r="F4481" s="11">
        <f ca="1">('Step 3. Regression'!$B$18*E4481^2+'Step 3. Regression'!$C$18*E4481+'Step 3. Regression'!$D$18)*C4481</f>
        <v>6.5846748580809322</v>
      </c>
      <c r="G4481" s="11">
        <f ca="1">('Step 3. Regression'!$G$18*E4481^2+'Step 3. Regression'!$H$18*E4481+'Step 3. Regression'!$I$18)*D4481</f>
        <v>2.9152469745843854</v>
      </c>
    </row>
    <row r="4482" spans="1:7" x14ac:dyDescent="0.25">
      <c r="A4482" s="8">
        <f>IF(ISBLANK('Step 1.4 CNY OAT'!A4482),"-",'Step 1.4 CNY OAT'!A4482)</f>
        <v>43287.708333333336</v>
      </c>
      <c r="B4482" s="26">
        <f t="shared" si="87"/>
        <v>186</v>
      </c>
      <c r="C4482" s="67" cm="1">
        <f t="array" ref="C4482">INDEX('Step 5. Daily Avg Schedule Calc'!$A$2:$D$169,(WEEKDAY(A4482)-1)*24+HOUR(A4482)+1,3)</f>
        <v>1</v>
      </c>
      <c r="D4482" s="67" cm="1">
        <f t="array" ref="D4482">INDEX('Step 5. Daily Avg Schedule Calc'!$A$2:$D$169,(WEEKDAY(A4482)-1)*24+HOUR(A4482)+1,4)</f>
        <v>1</v>
      </c>
      <c r="E4482">
        <f>VLOOKUP(A4482,'Step 1.4 CNY OAT'!$A$1:$B$8761,2)</f>
        <v>81</v>
      </c>
      <c r="F4482" s="11">
        <f ca="1">('Step 3. Regression'!$B$18*E4482^2+'Step 3. Regression'!$C$18*E4482+'Step 3. Regression'!$D$18)*C4482</f>
        <v>6.5846748580809322</v>
      </c>
      <c r="G4482" s="11">
        <f ca="1">('Step 3. Regression'!$G$18*E4482^2+'Step 3. Regression'!$H$18*E4482+'Step 3. Regression'!$I$18)*D4482</f>
        <v>2.9152469745843854</v>
      </c>
    </row>
    <row r="4483" spans="1:7" x14ac:dyDescent="0.25">
      <c r="A4483" s="8">
        <f>IF(ISBLANK('Step 1.4 CNY OAT'!A4483),"-",'Step 1.4 CNY OAT'!A4483)</f>
        <v>43287.75</v>
      </c>
      <c r="B4483" s="26">
        <f t="shared" ref="B4483:B4546" si="88">_xlfn.DAYS(A4483,$A$2)</f>
        <v>186</v>
      </c>
      <c r="C4483" s="67" cm="1">
        <f t="array" ref="C4483">INDEX('Step 5. Daily Avg Schedule Calc'!$A$2:$D$169,(WEEKDAY(A4483)-1)*24+HOUR(A4483)+1,3)</f>
        <v>1</v>
      </c>
      <c r="D4483" s="67" cm="1">
        <f t="array" ref="D4483">INDEX('Step 5. Daily Avg Schedule Calc'!$A$2:$D$169,(WEEKDAY(A4483)-1)*24+HOUR(A4483)+1,4)</f>
        <v>1</v>
      </c>
      <c r="E4483">
        <f>VLOOKUP(A4483,'Step 1.4 CNY OAT'!$A$1:$B$8761,2)</f>
        <v>82</v>
      </c>
      <c r="F4483" s="11">
        <f ca="1">('Step 3. Regression'!$B$18*E4483^2+'Step 3. Regression'!$C$18*E4483+'Step 3. Regression'!$D$18)*C4483</f>
        <v>6.6993134673365216</v>
      </c>
      <c r="G4483" s="11">
        <f ca="1">('Step 3. Regression'!$G$18*E4483^2+'Step 3. Regression'!$H$18*E4483+'Step 3. Regression'!$I$18)*D4483</f>
        <v>2.9399009045554179</v>
      </c>
    </row>
    <row r="4484" spans="1:7" x14ac:dyDescent="0.25">
      <c r="A4484" s="8">
        <f>IF(ISBLANK('Step 1.4 CNY OAT'!A4484),"-",'Step 1.4 CNY OAT'!A4484)</f>
        <v>43287.791666666664</v>
      </c>
      <c r="B4484" s="26">
        <f t="shared" si="88"/>
        <v>186</v>
      </c>
      <c r="C4484" s="67" cm="1">
        <f t="array" ref="C4484">INDEX('Step 5. Daily Avg Schedule Calc'!$A$2:$D$169,(WEEKDAY(A4484)-1)*24+HOUR(A4484)+1,3)</f>
        <v>1</v>
      </c>
      <c r="D4484" s="67" cm="1">
        <f t="array" ref="D4484">INDEX('Step 5. Daily Avg Schedule Calc'!$A$2:$D$169,(WEEKDAY(A4484)-1)*24+HOUR(A4484)+1,4)</f>
        <v>1</v>
      </c>
      <c r="E4484">
        <f>VLOOKUP(A4484,'Step 1.4 CNY OAT'!$A$1:$B$8761,2)</f>
        <v>82</v>
      </c>
      <c r="F4484" s="11">
        <f ca="1">('Step 3. Regression'!$B$18*E4484^2+'Step 3. Regression'!$C$18*E4484+'Step 3. Regression'!$D$18)*C4484</f>
        <v>6.6993134673365216</v>
      </c>
      <c r="G4484" s="11">
        <f ca="1">('Step 3. Regression'!$G$18*E4484^2+'Step 3. Regression'!$H$18*E4484+'Step 3. Regression'!$I$18)*D4484</f>
        <v>2.9399009045554179</v>
      </c>
    </row>
    <row r="4485" spans="1:7" x14ac:dyDescent="0.25">
      <c r="A4485" s="8">
        <f>IF(ISBLANK('Step 1.4 CNY OAT'!A4485),"-",'Step 1.4 CNY OAT'!A4485)</f>
        <v>43287.833333333336</v>
      </c>
      <c r="B4485" s="26">
        <f t="shared" si="88"/>
        <v>186</v>
      </c>
      <c r="C4485" s="67" cm="1">
        <f t="array" ref="C4485">INDEX('Step 5. Daily Avg Schedule Calc'!$A$2:$D$169,(WEEKDAY(A4485)-1)*24+HOUR(A4485)+1,3)</f>
        <v>1</v>
      </c>
      <c r="D4485" s="67" cm="1">
        <f t="array" ref="D4485">INDEX('Step 5. Daily Avg Schedule Calc'!$A$2:$D$169,(WEEKDAY(A4485)-1)*24+HOUR(A4485)+1,4)</f>
        <v>1</v>
      </c>
      <c r="E4485">
        <f>VLOOKUP(A4485,'Step 1.4 CNY OAT'!$A$1:$B$8761,2)</f>
        <v>80</v>
      </c>
      <c r="F4485" s="11">
        <f ca="1">('Step 3. Regression'!$B$18*E4485^2+'Step 3. Regression'!$C$18*E4485+'Step 3. Regression'!$D$18)*C4485</f>
        <v>6.4748863842212625</v>
      </c>
      <c r="G4485" s="11">
        <f ca="1">('Step 3. Regression'!$G$18*E4485^2+'Step 3. Regression'!$H$18*E4485+'Step 3. Regression'!$I$18)*D4485</f>
        <v>2.8918403702678326</v>
      </c>
    </row>
    <row r="4486" spans="1:7" x14ac:dyDescent="0.25">
      <c r="A4486" s="8">
        <f>IF(ISBLANK('Step 1.4 CNY OAT'!A4486),"-",'Step 1.4 CNY OAT'!A4486)</f>
        <v>43287.875</v>
      </c>
      <c r="B4486" s="26">
        <f t="shared" si="88"/>
        <v>186</v>
      </c>
      <c r="C4486" s="67" cm="1">
        <f t="array" ref="C4486">INDEX('Step 5. Daily Avg Schedule Calc'!$A$2:$D$169,(WEEKDAY(A4486)-1)*24+HOUR(A4486)+1,3)</f>
        <v>1</v>
      </c>
      <c r="D4486" s="67" cm="1">
        <f t="array" ref="D4486">INDEX('Step 5. Daily Avg Schedule Calc'!$A$2:$D$169,(WEEKDAY(A4486)-1)*24+HOUR(A4486)+1,4)</f>
        <v>1</v>
      </c>
      <c r="E4486">
        <f>VLOOKUP(A4486,'Step 1.4 CNY OAT'!$A$1:$B$8761,2)</f>
        <v>79</v>
      </c>
      <c r="F4486" s="11">
        <f ca="1">('Step 3. Regression'!$B$18*E4486^2+'Step 3. Regression'!$C$18*E4486+'Step 3. Regression'!$D$18)*C4486</f>
        <v>6.3699480457575071</v>
      </c>
      <c r="G4486" s="11">
        <f ca="1">('Step 3. Regression'!$G$18*E4486^2+'Step 3. Regression'!$H$18*E4486+'Step 3. Regression'!$I$18)*D4486</f>
        <v>2.8696810916057589</v>
      </c>
    </row>
    <row r="4487" spans="1:7" x14ac:dyDescent="0.25">
      <c r="A4487" s="8">
        <f>IF(ISBLANK('Step 1.4 CNY OAT'!A4487),"-",'Step 1.4 CNY OAT'!A4487)</f>
        <v>43287.916666666664</v>
      </c>
      <c r="B4487" s="26">
        <f t="shared" si="88"/>
        <v>186</v>
      </c>
      <c r="C4487" s="67" cm="1">
        <f t="array" ref="C4487">INDEX('Step 5. Daily Avg Schedule Calc'!$A$2:$D$169,(WEEKDAY(A4487)-1)*24+HOUR(A4487)+1,3)</f>
        <v>1</v>
      </c>
      <c r="D4487" s="67" cm="1">
        <f t="array" ref="D4487">INDEX('Step 5. Daily Avg Schedule Calc'!$A$2:$D$169,(WEEKDAY(A4487)-1)*24+HOUR(A4487)+1,4)</f>
        <v>1</v>
      </c>
      <c r="E4487">
        <f>VLOOKUP(A4487,'Step 1.4 CNY OAT'!$A$1:$B$8761,2)</f>
        <v>75</v>
      </c>
      <c r="F4487" s="11">
        <f ca="1">('Step 3. Regression'!$B$18*E4487^2+'Step 3. Regression'!$C$18*E4487+'Step 3. Regression'!$D$18)*C4487</f>
        <v>5.9986960458616565</v>
      </c>
      <c r="G4487" s="11">
        <f ca="1">('Step 3. Regression'!$G$18*E4487^2+'Step 3. Regression'!$H$18*E4487+'Step 3. Regression'!$I$18)*D4487</f>
        <v>2.7935172335022607</v>
      </c>
    </row>
    <row r="4488" spans="1:7" x14ac:dyDescent="0.25">
      <c r="A4488" s="8">
        <f>IF(ISBLANK('Step 1.4 CNY OAT'!A4488),"-",'Step 1.4 CNY OAT'!A4488)</f>
        <v>43287.958333333336</v>
      </c>
      <c r="B4488" s="26">
        <f t="shared" si="88"/>
        <v>186</v>
      </c>
      <c r="C4488" s="67" cm="1">
        <f t="array" ref="C4488">INDEX('Step 5. Daily Avg Schedule Calc'!$A$2:$D$169,(WEEKDAY(A4488)-1)*24+HOUR(A4488)+1,3)</f>
        <v>1</v>
      </c>
      <c r="D4488" s="67" cm="1">
        <f t="array" ref="D4488">INDEX('Step 5. Daily Avg Schedule Calc'!$A$2:$D$169,(WEEKDAY(A4488)-1)*24+HOUR(A4488)+1,4)</f>
        <v>1</v>
      </c>
      <c r="E4488">
        <f>VLOOKUP(A4488,'Step 1.4 CNY OAT'!$A$1:$B$8761,2)</f>
        <v>75</v>
      </c>
      <c r="F4488" s="11">
        <f ca="1">('Step 3. Regression'!$B$18*E4488^2+'Step 3. Regression'!$C$18*E4488+'Step 3. Regression'!$D$18)*C4488</f>
        <v>5.9986960458616565</v>
      </c>
      <c r="G4488" s="11">
        <f ca="1">('Step 3. Regression'!$G$18*E4488^2+'Step 3. Regression'!$H$18*E4488+'Step 3. Regression'!$I$18)*D4488</f>
        <v>2.7935172335022607</v>
      </c>
    </row>
    <row r="4489" spans="1:7" x14ac:dyDescent="0.25">
      <c r="A4489" s="8">
        <f>IF(ISBLANK('Step 1.4 CNY OAT'!A4489),"-",'Step 1.4 CNY OAT'!A4489)</f>
        <v>43288</v>
      </c>
      <c r="B4489" s="26">
        <f t="shared" si="88"/>
        <v>187</v>
      </c>
      <c r="C4489" s="67" cm="1">
        <f t="array" ref="C4489">INDEX('Step 5. Daily Avg Schedule Calc'!$A$2:$D$169,(WEEKDAY(A4489)-1)*24+HOUR(A4489)+1,3)</f>
        <v>1</v>
      </c>
      <c r="D4489" s="67" cm="1">
        <f t="array" ref="D4489">INDEX('Step 5. Daily Avg Schedule Calc'!$A$2:$D$169,(WEEKDAY(A4489)-1)*24+HOUR(A4489)+1,4)</f>
        <v>1</v>
      </c>
      <c r="E4489">
        <f>VLOOKUP(A4489,'Step 1.4 CNY OAT'!$A$1:$B$8761,2)</f>
        <v>73</v>
      </c>
      <c r="F4489" s="11">
        <f ca="1">('Step 3. Regression'!$B$18*E4489^2+'Step 3. Regression'!$C$18*E4489+'Step 3. Regression'!$D$18)*C4489</f>
        <v>5.8421708582892293</v>
      </c>
      <c r="G4489" s="11">
        <f ca="1">('Step 3. Regression'!$G$18*E4489^2+'Step 3. Regression'!$H$18*E4489+'Step 3. Regression'!$I$18)*D4489</f>
        <v>2.7629192583773894</v>
      </c>
    </row>
    <row r="4490" spans="1:7" x14ac:dyDescent="0.25">
      <c r="A4490" s="8">
        <f>IF(ISBLANK('Step 1.4 CNY OAT'!A4490),"-",'Step 1.4 CNY OAT'!A4490)</f>
        <v>43288.041666666664</v>
      </c>
      <c r="B4490" s="26">
        <f t="shared" si="88"/>
        <v>187</v>
      </c>
      <c r="C4490" s="67" cm="1">
        <f t="array" ref="C4490">INDEX('Step 5. Daily Avg Schedule Calc'!$A$2:$D$169,(WEEKDAY(A4490)-1)*24+HOUR(A4490)+1,3)</f>
        <v>1</v>
      </c>
      <c r="D4490" s="67" cm="1">
        <f t="array" ref="D4490">INDEX('Step 5. Daily Avg Schedule Calc'!$A$2:$D$169,(WEEKDAY(A4490)-1)*24+HOUR(A4490)+1,4)</f>
        <v>1</v>
      </c>
      <c r="E4490">
        <f>VLOOKUP(A4490,'Step 1.4 CNY OAT'!$A$1:$B$8761,2)</f>
        <v>71</v>
      </c>
      <c r="F4490" s="11">
        <f ca="1">('Step 3. Regression'!$B$18*E4490^2+'Step 3. Regression'!$C$18*E4490+'Step 3. Regression'!$D$18)*C4490</f>
        <v>5.7050462123004699</v>
      </c>
      <c r="G4490" s="11">
        <f ca="1">('Step 3. Regression'!$G$18*E4490^2+'Step 3. Regression'!$H$18*E4490+'Step 3. Regression'!$I$18)*D4490</f>
        <v>2.7373105858704356</v>
      </c>
    </row>
    <row r="4491" spans="1:7" x14ac:dyDescent="0.25">
      <c r="A4491" s="8">
        <f>IF(ISBLANK('Step 1.4 CNY OAT'!A4491),"-",'Step 1.4 CNY OAT'!A4491)</f>
        <v>43288.083333333336</v>
      </c>
      <c r="B4491" s="26">
        <f t="shared" si="88"/>
        <v>187</v>
      </c>
      <c r="C4491" s="67" cm="1">
        <f t="array" ref="C4491">INDEX('Step 5. Daily Avg Schedule Calc'!$A$2:$D$169,(WEEKDAY(A4491)-1)*24+HOUR(A4491)+1,3)</f>
        <v>1</v>
      </c>
      <c r="D4491" s="67" cm="1">
        <f t="array" ref="D4491">INDEX('Step 5. Daily Avg Schedule Calc'!$A$2:$D$169,(WEEKDAY(A4491)-1)*24+HOUR(A4491)+1,4)</f>
        <v>1</v>
      </c>
      <c r="E4491">
        <f>VLOOKUP(A4491,'Step 1.4 CNY OAT'!$A$1:$B$8761,2)</f>
        <v>69</v>
      </c>
      <c r="F4491" s="11">
        <f ca="1">('Step 3. Regression'!$B$18*E4491^2+'Step 3. Regression'!$C$18*E4491+'Step 3. Regression'!$D$18)*C4491</f>
        <v>5.5873221078953783</v>
      </c>
      <c r="G4491" s="11">
        <f ca="1">('Step 3. Regression'!$G$18*E4491^2+'Step 3. Regression'!$H$18*E4491+'Step 3. Regression'!$I$18)*D4491</f>
        <v>2.7166912159814012</v>
      </c>
    </row>
    <row r="4492" spans="1:7" x14ac:dyDescent="0.25">
      <c r="A4492" s="8">
        <f>IF(ISBLANK('Step 1.4 CNY OAT'!A4492),"-",'Step 1.4 CNY OAT'!A4492)</f>
        <v>43288.125</v>
      </c>
      <c r="B4492" s="26">
        <f t="shared" si="88"/>
        <v>187</v>
      </c>
      <c r="C4492" s="67" cm="1">
        <f t="array" ref="C4492">INDEX('Step 5. Daily Avg Schedule Calc'!$A$2:$D$169,(WEEKDAY(A4492)-1)*24+HOUR(A4492)+1,3)</f>
        <v>1</v>
      </c>
      <c r="D4492" s="67" cm="1">
        <f t="array" ref="D4492">INDEX('Step 5. Daily Avg Schedule Calc'!$A$2:$D$169,(WEEKDAY(A4492)-1)*24+HOUR(A4492)+1,4)</f>
        <v>1</v>
      </c>
      <c r="E4492">
        <f>VLOOKUP(A4492,'Step 1.4 CNY OAT'!$A$1:$B$8761,2)</f>
        <v>66</v>
      </c>
      <c r="F4492" s="11">
        <f ca="1">('Step 3. Regression'!$B$18*E4492^2+'Step 3. Regression'!$C$18*E4492+'Step 3. Regression'!$D$18)*C4492</f>
        <v>5.4471119667571148</v>
      </c>
      <c r="G4492" s="11">
        <f ca="1">('Step 3. Regression'!$G$18*E4492^2+'Step 3. Regression'!$H$18*E4492+'Step 3. Regression'!$I$18)*D4492</f>
        <v>2.6951171035564454</v>
      </c>
    </row>
    <row r="4493" spans="1:7" x14ac:dyDescent="0.25">
      <c r="A4493" s="8">
        <f>IF(ISBLANK('Step 1.4 CNY OAT'!A4493),"-",'Step 1.4 CNY OAT'!A4493)</f>
        <v>43288.166666666664</v>
      </c>
      <c r="B4493" s="26">
        <f t="shared" si="88"/>
        <v>187</v>
      </c>
      <c r="C4493" s="67" cm="1">
        <f t="array" ref="C4493">INDEX('Step 5. Daily Avg Schedule Calc'!$A$2:$D$169,(WEEKDAY(A4493)-1)*24+HOUR(A4493)+1,3)</f>
        <v>1</v>
      </c>
      <c r="D4493" s="67" cm="1">
        <f t="array" ref="D4493">INDEX('Step 5. Daily Avg Schedule Calc'!$A$2:$D$169,(WEEKDAY(A4493)-1)*24+HOUR(A4493)+1,4)</f>
        <v>1</v>
      </c>
      <c r="E4493">
        <f>VLOOKUP(A4493,'Step 1.4 CNY OAT'!$A$1:$B$8761,2)</f>
        <v>66</v>
      </c>
      <c r="F4493" s="11">
        <f ca="1">('Step 3. Regression'!$B$18*E4493^2+'Step 3. Regression'!$C$18*E4493+'Step 3. Regression'!$D$18)*C4493</f>
        <v>5.4471119667571148</v>
      </c>
      <c r="G4493" s="11">
        <f ca="1">('Step 3. Regression'!$G$18*E4493^2+'Step 3. Regression'!$H$18*E4493+'Step 3. Regression'!$I$18)*D4493</f>
        <v>2.6951171035564454</v>
      </c>
    </row>
    <row r="4494" spans="1:7" x14ac:dyDescent="0.25">
      <c r="A4494" s="8">
        <f>IF(ISBLANK('Step 1.4 CNY OAT'!A4494),"-",'Step 1.4 CNY OAT'!A4494)</f>
        <v>43288.208333333336</v>
      </c>
      <c r="B4494" s="26">
        <f t="shared" si="88"/>
        <v>187</v>
      </c>
      <c r="C4494" s="67" cm="1">
        <f t="array" ref="C4494">INDEX('Step 5. Daily Avg Schedule Calc'!$A$2:$D$169,(WEEKDAY(A4494)-1)*24+HOUR(A4494)+1,3)</f>
        <v>1</v>
      </c>
      <c r="D4494" s="67" cm="1">
        <f t="array" ref="D4494">INDEX('Step 5. Daily Avg Schedule Calc'!$A$2:$D$169,(WEEKDAY(A4494)-1)*24+HOUR(A4494)+1,4)</f>
        <v>1</v>
      </c>
      <c r="E4494">
        <f>VLOOKUP(A4494,'Step 1.4 CNY OAT'!$A$1:$B$8761,2)</f>
        <v>65</v>
      </c>
      <c r="F4494" s="11">
        <f ca="1">('Step 3. Regression'!$B$18*E4494^2+'Step 3. Regression'!$C$18*E4494+'Step 3. Regression'!$D$18)*C4494</f>
        <v>5.4100755238361913</v>
      </c>
      <c r="G4494" s="11">
        <f ca="1">('Step 3. Regression'!$G$18*E4494^2+'Step 3. Regression'!$H$18*E4494+'Step 3. Regression'!$I$18)*D4494</f>
        <v>2.6904203840570866</v>
      </c>
    </row>
    <row r="4495" spans="1:7" x14ac:dyDescent="0.25">
      <c r="A4495" s="8">
        <f>IF(ISBLANK('Step 1.4 CNY OAT'!A4495),"-",'Step 1.4 CNY OAT'!A4495)</f>
        <v>43288.25</v>
      </c>
      <c r="B4495" s="26">
        <f t="shared" si="88"/>
        <v>187</v>
      </c>
      <c r="C4495" s="67" cm="1">
        <f t="array" ref="C4495">INDEX('Step 5. Daily Avg Schedule Calc'!$A$2:$D$169,(WEEKDAY(A4495)-1)*24+HOUR(A4495)+1,3)</f>
        <v>1</v>
      </c>
      <c r="D4495" s="67" cm="1">
        <f t="array" ref="D4495">INDEX('Step 5. Daily Avg Schedule Calc'!$A$2:$D$169,(WEEKDAY(A4495)-1)*24+HOUR(A4495)+1,4)</f>
        <v>1</v>
      </c>
      <c r="E4495">
        <f>VLOOKUP(A4495,'Step 1.4 CNY OAT'!$A$1:$B$8761,2)</f>
        <v>64</v>
      </c>
      <c r="F4495" s="11">
        <f ca="1">('Step 3. Regression'!$B$18*E4495^2+'Step 3. Regression'!$C$18*E4495+'Step 3. Regression'!$D$18)*C4495</f>
        <v>5.3778892163111873</v>
      </c>
      <c r="G4495" s="11">
        <f ca="1">('Step 3. Regression'!$G$18*E4495^2+'Step 3. Regression'!$H$18*E4495+'Step 3. Regression'!$I$18)*D4495</f>
        <v>2.686970990212207</v>
      </c>
    </row>
    <row r="4496" spans="1:7" x14ac:dyDescent="0.25">
      <c r="A4496" s="8">
        <f>IF(ISBLANK('Step 1.4 CNY OAT'!A4496),"-",'Step 1.4 CNY OAT'!A4496)</f>
        <v>43288.291666666664</v>
      </c>
      <c r="B4496" s="26">
        <f t="shared" si="88"/>
        <v>187</v>
      </c>
      <c r="C4496" s="67" cm="1">
        <f t="array" ref="C4496">INDEX('Step 5. Daily Avg Schedule Calc'!$A$2:$D$169,(WEEKDAY(A4496)-1)*24+HOUR(A4496)+1,3)</f>
        <v>1</v>
      </c>
      <c r="D4496" s="67" cm="1">
        <f t="array" ref="D4496">INDEX('Step 5. Daily Avg Schedule Calc'!$A$2:$D$169,(WEEKDAY(A4496)-1)*24+HOUR(A4496)+1,4)</f>
        <v>1</v>
      </c>
      <c r="E4496">
        <f>VLOOKUP(A4496,'Step 1.4 CNY OAT'!$A$1:$B$8761,2)</f>
        <v>64</v>
      </c>
      <c r="F4496" s="11">
        <f ca="1">('Step 3. Regression'!$B$18*E4496^2+'Step 3. Regression'!$C$18*E4496+'Step 3. Regression'!$D$18)*C4496</f>
        <v>5.3778892163111873</v>
      </c>
      <c r="G4496" s="11">
        <f ca="1">('Step 3. Regression'!$G$18*E4496^2+'Step 3. Regression'!$H$18*E4496+'Step 3. Regression'!$I$18)*D4496</f>
        <v>2.686970990212207</v>
      </c>
    </row>
    <row r="4497" spans="1:7" x14ac:dyDescent="0.25">
      <c r="A4497" s="8">
        <f>IF(ISBLANK('Step 1.4 CNY OAT'!A4497),"-",'Step 1.4 CNY OAT'!A4497)</f>
        <v>43288.333333333336</v>
      </c>
      <c r="B4497" s="26">
        <f t="shared" si="88"/>
        <v>187</v>
      </c>
      <c r="C4497" s="67" cm="1">
        <f t="array" ref="C4497">INDEX('Step 5. Daily Avg Schedule Calc'!$A$2:$D$169,(WEEKDAY(A4497)-1)*24+HOUR(A4497)+1,3)</f>
        <v>1</v>
      </c>
      <c r="D4497" s="67" cm="1">
        <f t="array" ref="D4497">INDEX('Step 5. Daily Avg Schedule Calc'!$A$2:$D$169,(WEEKDAY(A4497)-1)*24+HOUR(A4497)+1,4)</f>
        <v>1</v>
      </c>
      <c r="E4497">
        <f>VLOOKUP(A4497,'Step 1.4 CNY OAT'!$A$1:$B$8761,2)</f>
        <v>66</v>
      </c>
      <c r="F4497" s="11">
        <f ca="1">('Step 3. Regression'!$B$18*E4497^2+'Step 3. Regression'!$C$18*E4497+'Step 3. Regression'!$D$18)*C4497</f>
        <v>5.4471119667571148</v>
      </c>
      <c r="G4497" s="11">
        <f ca="1">('Step 3. Regression'!$G$18*E4497^2+'Step 3. Regression'!$H$18*E4497+'Step 3. Regression'!$I$18)*D4497</f>
        <v>2.6951171035564454</v>
      </c>
    </row>
    <row r="4498" spans="1:7" x14ac:dyDescent="0.25">
      <c r="A4498" s="8">
        <f>IF(ISBLANK('Step 1.4 CNY OAT'!A4498),"-",'Step 1.4 CNY OAT'!A4498)</f>
        <v>43288.375</v>
      </c>
      <c r="B4498" s="26">
        <f t="shared" si="88"/>
        <v>187</v>
      </c>
      <c r="C4498" s="67" cm="1">
        <f t="array" ref="C4498">INDEX('Step 5. Daily Avg Schedule Calc'!$A$2:$D$169,(WEEKDAY(A4498)-1)*24+HOUR(A4498)+1,3)</f>
        <v>1</v>
      </c>
      <c r="D4498" s="67" cm="1">
        <f t="array" ref="D4498">INDEX('Step 5. Daily Avg Schedule Calc'!$A$2:$D$169,(WEEKDAY(A4498)-1)*24+HOUR(A4498)+1,4)</f>
        <v>1</v>
      </c>
      <c r="E4498">
        <f>VLOOKUP(A4498,'Step 1.4 CNY OAT'!$A$1:$B$8761,2)</f>
        <v>68</v>
      </c>
      <c r="F4498" s="11">
        <f ca="1">('Step 3. Regression'!$B$18*E4498^2+'Step 3. Regression'!$C$18*E4498+'Step 3. Regression'!$D$18)*C4498</f>
        <v>5.5357352587867084</v>
      </c>
      <c r="G4498" s="11">
        <f ca="1">('Step 3. Regression'!$G$18*E4498^2+'Step 3. Regression'!$H$18*E4498+'Step 3. Regression'!$I$18)*D4498</f>
        <v>2.7082525195186036</v>
      </c>
    </row>
    <row r="4499" spans="1:7" x14ac:dyDescent="0.25">
      <c r="A4499" s="8">
        <f>IF(ISBLANK('Step 1.4 CNY OAT'!A4499),"-",'Step 1.4 CNY OAT'!A4499)</f>
        <v>43288.416666666664</v>
      </c>
      <c r="B4499" s="26">
        <f t="shared" si="88"/>
        <v>187</v>
      </c>
      <c r="C4499" s="67" cm="1">
        <f t="array" ref="C4499">INDEX('Step 5. Daily Avg Schedule Calc'!$A$2:$D$169,(WEEKDAY(A4499)-1)*24+HOUR(A4499)+1,3)</f>
        <v>1</v>
      </c>
      <c r="D4499" s="67" cm="1">
        <f t="array" ref="D4499">INDEX('Step 5. Daily Avg Schedule Calc'!$A$2:$D$169,(WEEKDAY(A4499)-1)*24+HOUR(A4499)+1,4)</f>
        <v>1</v>
      </c>
      <c r="E4499">
        <f>VLOOKUP(A4499,'Step 1.4 CNY OAT'!$A$1:$B$8761,2)</f>
        <v>70</v>
      </c>
      <c r="F4499" s="11">
        <f ca="1">('Step 3. Regression'!$B$18*E4499^2+'Step 3. Regression'!$C$18*E4499+'Step 3. Regression'!$D$18)*C4499</f>
        <v>5.6437590923999679</v>
      </c>
      <c r="G4499" s="11">
        <f ca="1">('Step 3. Regression'!$G$18*E4499^2+'Step 3. Regression'!$H$18*E4499+'Step 3. Regression'!$I$18)*D4499</f>
        <v>2.7263772380986788</v>
      </c>
    </row>
    <row r="4500" spans="1:7" x14ac:dyDescent="0.25">
      <c r="A4500" s="8">
        <f>IF(ISBLANK('Step 1.4 CNY OAT'!A4500),"-",'Step 1.4 CNY OAT'!A4500)</f>
        <v>43288.458333333336</v>
      </c>
      <c r="B4500" s="26">
        <f t="shared" si="88"/>
        <v>187</v>
      </c>
      <c r="C4500" s="67" cm="1">
        <f t="array" ref="C4500">INDEX('Step 5. Daily Avg Schedule Calc'!$A$2:$D$169,(WEEKDAY(A4500)-1)*24+HOUR(A4500)+1,3)</f>
        <v>1</v>
      </c>
      <c r="D4500" s="67" cm="1">
        <f t="array" ref="D4500">INDEX('Step 5. Daily Avg Schedule Calc'!$A$2:$D$169,(WEEKDAY(A4500)-1)*24+HOUR(A4500)+1,4)</f>
        <v>1</v>
      </c>
      <c r="E4500">
        <f>VLOOKUP(A4500,'Step 1.4 CNY OAT'!$A$1:$B$8761,2)</f>
        <v>71</v>
      </c>
      <c r="F4500" s="11">
        <f ca="1">('Step 3. Regression'!$B$18*E4500^2+'Step 3. Regression'!$C$18*E4500+'Step 3. Regression'!$D$18)*C4500</f>
        <v>5.7050462123004699</v>
      </c>
      <c r="G4500" s="11">
        <f ca="1">('Step 3. Regression'!$G$18*E4500^2+'Step 3. Regression'!$H$18*E4500+'Step 3. Regression'!$I$18)*D4500</f>
        <v>2.7373105858704356</v>
      </c>
    </row>
    <row r="4501" spans="1:7" x14ac:dyDescent="0.25">
      <c r="A4501" s="8">
        <f>IF(ISBLANK('Step 1.4 CNY OAT'!A4501),"-",'Step 1.4 CNY OAT'!A4501)</f>
        <v>43288.5</v>
      </c>
      <c r="B4501" s="26">
        <f t="shared" si="88"/>
        <v>187</v>
      </c>
      <c r="C4501" s="67" cm="1">
        <f t="array" ref="C4501">INDEX('Step 5. Daily Avg Schedule Calc'!$A$2:$D$169,(WEEKDAY(A4501)-1)*24+HOUR(A4501)+1,3)</f>
        <v>1</v>
      </c>
      <c r="D4501" s="67" cm="1">
        <f t="array" ref="D4501">INDEX('Step 5. Daily Avg Schedule Calc'!$A$2:$D$169,(WEEKDAY(A4501)-1)*24+HOUR(A4501)+1,4)</f>
        <v>1</v>
      </c>
      <c r="E4501">
        <f>VLOOKUP(A4501,'Step 1.4 CNY OAT'!$A$1:$B$8761,2)</f>
        <v>72</v>
      </c>
      <c r="F4501" s="11">
        <f ca="1">('Step 3. Regression'!$B$18*E4501^2+'Step 3. Regression'!$C$18*E4501+'Step 3. Regression'!$D$18)*C4501</f>
        <v>5.7711834675968934</v>
      </c>
      <c r="G4501" s="11">
        <f ca="1">('Step 3. Regression'!$G$18*E4501^2+'Step 3. Regression'!$H$18*E4501+'Step 3. Regression'!$I$18)*D4501</f>
        <v>2.7494912592966725</v>
      </c>
    </row>
    <row r="4502" spans="1:7" x14ac:dyDescent="0.25">
      <c r="A4502" s="8">
        <f>IF(ISBLANK('Step 1.4 CNY OAT'!A4502),"-",'Step 1.4 CNY OAT'!A4502)</f>
        <v>43288.541666666664</v>
      </c>
      <c r="B4502" s="26">
        <f t="shared" si="88"/>
        <v>187</v>
      </c>
      <c r="C4502" s="67" cm="1">
        <f t="array" ref="C4502">INDEX('Step 5. Daily Avg Schedule Calc'!$A$2:$D$169,(WEEKDAY(A4502)-1)*24+HOUR(A4502)+1,3)</f>
        <v>1</v>
      </c>
      <c r="D4502" s="67" cm="1">
        <f t="array" ref="D4502">INDEX('Step 5. Daily Avg Schedule Calc'!$A$2:$D$169,(WEEKDAY(A4502)-1)*24+HOUR(A4502)+1,4)</f>
        <v>1</v>
      </c>
      <c r="E4502">
        <f>VLOOKUP(A4502,'Step 1.4 CNY OAT'!$A$1:$B$8761,2)</f>
        <v>73</v>
      </c>
      <c r="F4502" s="11">
        <f ca="1">('Step 3. Regression'!$B$18*E4502^2+'Step 3. Regression'!$C$18*E4502+'Step 3. Regression'!$D$18)*C4502</f>
        <v>5.8421708582892293</v>
      </c>
      <c r="G4502" s="11">
        <f ca="1">('Step 3. Regression'!$G$18*E4502^2+'Step 3. Regression'!$H$18*E4502+'Step 3. Regression'!$I$18)*D4502</f>
        <v>2.7629192583773894</v>
      </c>
    </row>
    <row r="4503" spans="1:7" x14ac:dyDescent="0.25">
      <c r="A4503" s="8">
        <f>IF(ISBLANK('Step 1.4 CNY OAT'!A4503),"-",'Step 1.4 CNY OAT'!A4503)</f>
        <v>43288.583333333336</v>
      </c>
      <c r="B4503" s="26">
        <f t="shared" si="88"/>
        <v>187</v>
      </c>
      <c r="C4503" s="67" cm="1">
        <f t="array" ref="C4503">INDEX('Step 5. Daily Avg Schedule Calc'!$A$2:$D$169,(WEEKDAY(A4503)-1)*24+HOUR(A4503)+1,3)</f>
        <v>1</v>
      </c>
      <c r="D4503" s="67" cm="1">
        <f t="array" ref="D4503">INDEX('Step 5. Daily Avg Schedule Calc'!$A$2:$D$169,(WEEKDAY(A4503)-1)*24+HOUR(A4503)+1,4)</f>
        <v>1</v>
      </c>
      <c r="E4503">
        <f>VLOOKUP(A4503,'Step 1.4 CNY OAT'!$A$1:$B$8761,2)</f>
        <v>75</v>
      </c>
      <c r="F4503" s="11">
        <f ca="1">('Step 3. Regression'!$B$18*E4503^2+'Step 3. Regression'!$C$18*E4503+'Step 3. Regression'!$D$18)*C4503</f>
        <v>5.9986960458616565</v>
      </c>
      <c r="G4503" s="11">
        <f ca="1">('Step 3. Regression'!$G$18*E4503^2+'Step 3. Regression'!$H$18*E4503+'Step 3. Regression'!$I$18)*D4503</f>
        <v>2.7935172335022607</v>
      </c>
    </row>
    <row r="4504" spans="1:7" x14ac:dyDescent="0.25">
      <c r="A4504" s="8">
        <f>IF(ISBLANK('Step 1.4 CNY OAT'!A4504),"-",'Step 1.4 CNY OAT'!A4504)</f>
        <v>43288.625</v>
      </c>
      <c r="B4504" s="26">
        <f t="shared" si="88"/>
        <v>187</v>
      </c>
      <c r="C4504" s="67" cm="1">
        <f t="array" ref="C4504">INDEX('Step 5. Daily Avg Schedule Calc'!$A$2:$D$169,(WEEKDAY(A4504)-1)*24+HOUR(A4504)+1,3)</f>
        <v>1</v>
      </c>
      <c r="D4504" s="67" cm="1">
        <f t="array" ref="D4504">INDEX('Step 5. Daily Avg Schedule Calc'!$A$2:$D$169,(WEEKDAY(A4504)-1)*24+HOUR(A4504)+1,4)</f>
        <v>1</v>
      </c>
      <c r="E4504">
        <f>VLOOKUP(A4504,'Step 1.4 CNY OAT'!$A$1:$B$8761,2)</f>
        <v>77</v>
      </c>
      <c r="F4504" s="11">
        <f ca="1">('Step 3. Regression'!$B$18*E4504^2+'Step 3. Regression'!$C$18*E4504+'Step 3. Regression'!$D$18)*C4504</f>
        <v>6.1746217750177479</v>
      </c>
      <c r="G4504" s="11">
        <f ca="1">('Step 3. Regression'!$G$18*E4504^2+'Step 3. Regression'!$H$18*E4504+'Step 3. Regression'!$I$18)*D4504</f>
        <v>2.8291045112450504</v>
      </c>
    </row>
    <row r="4505" spans="1:7" x14ac:dyDescent="0.25">
      <c r="A4505" s="8">
        <f>IF(ISBLANK('Step 1.4 CNY OAT'!A4505),"-",'Step 1.4 CNY OAT'!A4505)</f>
        <v>43288.666666666664</v>
      </c>
      <c r="B4505" s="26">
        <f t="shared" si="88"/>
        <v>187</v>
      </c>
      <c r="C4505" s="67" cm="1">
        <f t="array" ref="C4505">INDEX('Step 5. Daily Avg Schedule Calc'!$A$2:$D$169,(WEEKDAY(A4505)-1)*24+HOUR(A4505)+1,3)</f>
        <v>1</v>
      </c>
      <c r="D4505" s="67" cm="1">
        <f t="array" ref="D4505">INDEX('Step 5. Daily Avg Schedule Calc'!$A$2:$D$169,(WEEKDAY(A4505)-1)*24+HOUR(A4505)+1,4)</f>
        <v>1</v>
      </c>
      <c r="E4505">
        <f>VLOOKUP(A4505,'Step 1.4 CNY OAT'!$A$1:$B$8761,2)</f>
        <v>75</v>
      </c>
      <c r="F4505" s="11">
        <f ca="1">('Step 3. Regression'!$B$18*E4505^2+'Step 3. Regression'!$C$18*E4505+'Step 3. Regression'!$D$18)*C4505</f>
        <v>5.9986960458616565</v>
      </c>
      <c r="G4505" s="11">
        <f ca="1">('Step 3. Regression'!$G$18*E4505^2+'Step 3. Regression'!$H$18*E4505+'Step 3. Regression'!$I$18)*D4505</f>
        <v>2.7935172335022607</v>
      </c>
    </row>
    <row r="4506" spans="1:7" x14ac:dyDescent="0.25">
      <c r="A4506" s="8">
        <f>IF(ISBLANK('Step 1.4 CNY OAT'!A4506),"-",'Step 1.4 CNY OAT'!A4506)</f>
        <v>43288.708333333336</v>
      </c>
      <c r="B4506" s="26">
        <f t="shared" si="88"/>
        <v>187</v>
      </c>
      <c r="C4506" s="67" cm="1">
        <f t="array" ref="C4506">INDEX('Step 5. Daily Avg Schedule Calc'!$A$2:$D$169,(WEEKDAY(A4506)-1)*24+HOUR(A4506)+1,3)</f>
        <v>1</v>
      </c>
      <c r="D4506" s="67" cm="1">
        <f t="array" ref="D4506">INDEX('Step 5. Daily Avg Schedule Calc'!$A$2:$D$169,(WEEKDAY(A4506)-1)*24+HOUR(A4506)+1,4)</f>
        <v>1</v>
      </c>
      <c r="E4506">
        <f>VLOOKUP(A4506,'Step 1.4 CNY OAT'!$A$1:$B$8761,2)</f>
        <v>75</v>
      </c>
      <c r="F4506" s="11">
        <f ca="1">('Step 3. Regression'!$B$18*E4506^2+'Step 3. Regression'!$C$18*E4506+'Step 3. Regression'!$D$18)*C4506</f>
        <v>5.9986960458616565</v>
      </c>
      <c r="G4506" s="11">
        <f ca="1">('Step 3. Regression'!$G$18*E4506^2+'Step 3. Regression'!$H$18*E4506+'Step 3. Regression'!$I$18)*D4506</f>
        <v>2.7935172335022607</v>
      </c>
    </row>
    <row r="4507" spans="1:7" x14ac:dyDescent="0.25">
      <c r="A4507" s="8">
        <f>IF(ISBLANK('Step 1.4 CNY OAT'!A4507),"-",'Step 1.4 CNY OAT'!A4507)</f>
        <v>43288.75</v>
      </c>
      <c r="B4507" s="26">
        <f t="shared" si="88"/>
        <v>187</v>
      </c>
      <c r="C4507" s="67" cm="1">
        <f t="array" ref="C4507">INDEX('Step 5. Daily Avg Schedule Calc'!$A$2:$D$169,(WEEKDAY(A4507)-1)*24+HOUR(A4507)+1,3)</f>
        <v>1</v>
      </c>
      <c r="D4507" s="67" cm="1">
        <f t="array" ref="D4507">INDEX('Step 5. Daily Avg Schedule Calc'!$A$2:$D$169,(WEEKDAY(A4507)-1)*24+HOUR(A4507)+1,4)</f>
        <v>1</v>
      </c>
      <c r="E4507">
        <f>VLOOKUP(A4507,'Step 1.4 CNY OAT'!$A$1:$B$8761,2)</f>
        <v>73</v>
      </c>
      <c r="F4507" s="11">
        <f ca="1">('Step 3. Regression'!$B$18*E4507^2+'Step 3. Regression'!$C$18*E4507+'Step 3. Regression'!$D$18)*C4507</f>
        <v>5.8421708582892293</v>
      </c>
      <c r="G4507" s="11">
        <f ca="1">('Step 3. Regression'!$G$18*E4507^2+'Step 3. Regression'!$H$18*E4507+'Step 3. Regression'!$I$18)*D4507</f>
        <v>2.7629192583773894</v>
      </c>
    </row>
    <row r="4508" spans="1:7" x14ac:dyDescent="0.25">
      <c r="A4508" s="8">
        <f>IF(ISBLANK('Step 1.4 CNY OAT'!A4508),"-",'Step 1.4 CNY OAT'!A4508)</f>
        <v>43288.791666666664</v>
      </c>
      <c r="B4508" s="26">
        <f t="shared" si="88"/>
        <v>187</v>
      </c>
      <c r="C4508" s="67" cm="1">
        <f t="array" ref="C4508">INDEX('Step 5. Daily Avg Schedule Calc'!$A$2:$D$169,(WEEKDAY(A4508)-1)*24+HOUR(A4508)+1,3)</f>
        <v>1</v>
      </c>
      <c r="D4508" s="67" cm="1">
        <f t="array" ref="D4508">INDEX('Step 5. Daily Avg Schedule Calc'!$A$2:$D$169,(WEEKDAY(A4508)-1)*24+HOUR(A4508)+1,4)</f>
        <v>1</v>
      </c>
      <c r="E4508">
        <f>VLOOKUP(A4508,'Step 1.4 CNY OAT'!$A$1:$B$8761,2)</f>
        <v>72</v>
      </c>
      <c r="F4508" s="11">
        <f ca="1">('Step 3. Regression'!$B$18*E4508^2+'Step 3. Regression'!$C$18*E4508+'Step 3. Regression'!$D$18)*C4508</f>
        <v>5.7711834675968934</v>
      </c>
      <c r="G4508" s="11">
        <f ca="1">('Step 3. Regression'!$G$18*E4508^2+'Step 3. Regression'!$H$18*E4508+'Step 3. Regression'!$I$18)*D4508</f>
        <v>2.7494912592966725</v>
      </c>
    </row>
    <row r="4509" spans="1:7" x14ac:dyDescent="0.25">
      <c r="A4509" s="8">
        <f>IF(ISBLANK('Step 1.4 CNY OAT'!A4509),"-",'Step 1.4 CNY OAT'!A4509)</f>
        <v>43288.833333333336</v>
      </c>
      <c r="B4509" s="26">
        <f t="shared" si="88"/>
        <v>187</v>
      </c>
      <c r="C4509" s="67" cm="1">
        <f t="array" ref="C4509">INDEX('Step 5. Daily Avg Schedule Calc'!$A$2:$D$169,(WEEKDAY(A4509)-1)*24+HOUR(A4509)+1,3)</f>
        <v>1</v>
      </c>
      <c r="D4509" s="67" cm="1">
        <f t="array" ref="D4509">INDEX('Step 5. Daily Avg Schedule Calc'!$A$2:$D$169,(WEEKDAY(A4509)-1)*24+HOUR(A4509)+1,4)</f>
        <v>1</v>
      </c>
      <c r="E4509">
        <f>VLOOKUP(A4509,'Step 1.4 CNY OAT'!$A$1:$B$8761,2)</f>
        <v>71</v>
      </c>
      <c r="F4509" s="11">
        <f ca="1">('Step 3. Regression'!$B$18*E4509^2+'Step 3. Regression'!$C$18*E4509+'Step 3. Regression'!$D$18)*C4509</f>
        <v>5.7050462123004699</v>
      </c>
      <c r="G4509" s="11">
        <f ca="1">('Step 3. Regression'!$G$18*E4509^2+'Step 3. Regression'!$H$18*E4509+'Step 3. Regression'!$I$18)*D4509</f>
        <v>2.7373105858704356</v>
      </c>
    </row>
    <row r="4510" spans="1:7" x14ac:dyDescent="0.25">
      <c r="A4510" s="8">
        <f>IF(ISBLANK('Step 1.4 CNY OAT'!A4510),"-",'Step 1.4 CNY OAT'!A4510)</f>
        <v>43288.875</v>
      </c>
      <c r="B4510" s="26">
        <f t="shared" si="88"/>
        <v>187</v>
      </c>
      <c r="C4510" s="67" cm="1">
        <f t="array" ref="C4510">INDEX('Step 5. Daily Avg Schedule Calc'!$A$2:$D$169,(WEEKDAY(A4510)-1)*24+HOUR(A4510)+1,3)</f>
        <v>1</v>
      </c>
      <c r="D4510" s="67" cm="1">
        <f t="array" ref="D4510">INDEX('Step 5. Daily Avg Schedule Calc'!$A$2:$D$169,(WEEKDAY(A4510)-1)*24+HOUR(A4510)+1,4)</f>
        <v>1</v>
      </c>
      <c r="E4510">
        <f>VLOOKUP(A4510,'Step 1.4 CNY OAT'!$A$1:$B$8761,2)</f>
        <v>70</v>
      </c>
      <c r="F4510" s="11">
        <f ca="1">('Step 3. Regression'!$B$18*E4510^2+'Step 3. Regression'!$C$18*E4510+'Step 3. Regression'!$D$18)*C4510</f>
        <v>5.6437590923999679</v>
      </c>
      <c r="G4510" s="11">
        <f ca="1">('Step 3. Regression'!$G$18*E4510^2+'Step 3. Regression'!$H$18*E4510+'Step 3. Regression'!$I$18)*D4510</f>
        <v>2.7263772380986788</v>
      </c>
    </row>
    <row r="4511" spans="1:7" x14ac:dyDescent="0.25">
      <c r="A4511" s="8">
        <f>IF(ISBLANK('Step 1.4 CNY OAT'!A4511),"-",'Step 1.4 CNY OAT'!A4511)</f>
        <v>43288.916666666664</v>
      </c>
      <c r="B4511" s="26">
        <f t="shared" si="88"/>
        <v>187</v>
      </c>
      <c r="C4511" s="67" cm="1">
        <f t="array" ref="C4511">INDEX('Step 5. Daily Avg Schedule Calc'!$A$2:$D$169,(WEEKDAY(A4511)-1)*24+HOUR(A4511)+1,3)</f>
        <v>1</v>
      </c>
      <c r="D4511" s="67" cm="1">
        <f t="array" ref="D4511">INDEX('Step 5. Daily Avg Schedule Calc'!$A$2:$D$169,(WEEKDAY(A4511)-1)*24+HOUR(A4511)+1,4)</f>
        <v>1</v>
      </c>
      <c r="E4511">
        <f>VLOOKUP(A4511,'Step 1.4 CNY OAT'!$A$1:$B$8761,2)</f>
        <v>70</v>
      </c>
      <c r="F4511" s="11">
        <f ca="1">('Step 3. Regression'!$B$18*E4511^2+'Step 3. Regression'!$C$18*E4511+'Step 3. Regression'!$D$18)*C4511</f>
        <v>5.6437590923999679</v>
      </c>
      <c r="G4511" s="11">
        <f ca="1">('Step 3. Regression'!$G$18*E4511^2+'Step 3. Regression'!$H$18*E4511+'Step 3. Regression'!$I$18)*D4511</f>
        <v>2.7263772380986788</v>
      </c>
    </row>
    <row r="4512" spans="1:7" x14ac:dyDescent="0.25">
      <c r="A4512" s="8">
        <f>IF(ISBLANK('Step 1.4 CNY OAT'!A4512),"-",'Step 1.4 CNY OAT'!A4512)</f>
        <v>43288.958333333336</v>
      </c>
      <c r="B4512" s="26">
        <f t="shared" si="88"/>
        <v>187</v>
      </c>
      <c r="C4512" s="67" cm="1">
        <f t="array" ref="C4512">INDEX('Step 5. Daily Avg Schedule Calc'!$A$2:$D$169,(WEEKDAY(A4512)-1)*24+HOUR(A4512)+1,3)</f>
        <v>1</v>
      </c>
      <c r="D4512" s="67" cm="1">
        <f t="array" ref="D4512">INDEX('Step 5. Daily Avg Schedule Calc'!$A$2:$D$169,(WEEKDAY(A4512)-1)*24+HOUR(A4512)+1,4)</f>
        <v>1</v>
      </c>
      <c r="E4512">
        <f>VLOOKUP(A4512,'Step 1.4 CNY OAT'!$A$1:$B$8761,2)</f>
        <v>68</v>
      </c>
      <c r="F4512" s="11">
        <f ca="1">('Step 3. Regression'!$B$18*E4512^2+'Step 3. Regression'!$C$18*E4512+'Step 3. Regression'!$D$18)*C4512</f>
        <v>5.5357352587867084</v>
      </c>
      <c r="G4512" s="11">
        <f ca="1">('Step 3. Regression'!$G$18*E4512^2+'Step 3. Regression'!$H$18*E4512+'Step 3. Regression'!$I$18)*D4512</f>
        <v>2.7082525195186036</v>
      </c>
    </row>
    <row r="4513" spans="1:7" x14ac:dyDescent="0.25">
      <c r="A4513" s="8">
        <f>IF(ISBLANK('Step 1.4 CNY OAT'!A4513),"-",'Step 1.4 CNY OAT'!A4513)</f>
        <v>43289</v>
      </c>
      <c r="B4513" s="26">
        <f t="shared" si="88"/>
        <v>188</v>
      </c>
      <c r="C4513" s="67" cm="1">
        <f t="array" ref="C4513">INDEX('Step 5. Daily Avg Schedule Calc'!$A$2:$D$169,(WEEKDAY(A4513)-1)*24+HOUR(A4513)+1,3)</f>
        <v>1</v>
      </c>
      <c r="D4513" s="67" cm="1">
        <f t="array" ref="D4513">INDEX('Step 5. Daily Avg Schedule Calc'!$A$2:$D$169,(WEEKDAY(A4513)-1)*24+HOUR(A4513)+1,4)</f>
        <v>1</v>
      </c>
      <c r="E4513">
        <f>VLOOKUP(A4513,'Step 1.4 CNY OAT'!$A$1:$B$8761,2)</f>
        <v>68</v>
      </c>
      <c r="F4513" s="11">
        <f ca="1">('Step 3. Regression'!$B$18*E4513^2+'Step 3. Regression'!$C$18*E4513+'Step 3. Regression'!$D$18)*C4513</f>
        <v>5.5357352587867084</v>
      </c>
      <c r="G4513" s="11">
        <f ca="1">('Step 3. Regression'!$G$18*E4513^2+'Step 3. Regression'!$H$18*E4513+'Step 3. Regression'!$I$18)*D4513</f>
        <v>2.7082525195186036</v>
      </c>
    </row>
    <row r="4514" spans="1:7" x14ac:dyDescent="0.25">
      <c r="A4514" s="8">
        <f>IF(ISBLANK('Step 1.4 CNY OAT'!A4514),"-",'Step 1.4 CNY OAT'!A4514)</f>
        <v>43289.041666666664</v>
      </c>
      <c r="B4514" s="26">
        <f t="shared" si="88"/>
        <v>188</v>
      </c>
      <c r="C4514" s="67" cm="1">
        <f t="array" ref="C4514">INDEX('Step 5. Daily Avg Schedule Calc'!$A$2:$D$169,(WEEKDAY(A4514)-1)*24+HOUR(A4514)+1,3)</f>
        <v>1</v>
      </c>
      <c r="D4514" s="67" cm="1">
        <f t="array" ref="D4514">INDEX('Step 5. Daily Avg Schedule Calc'!$A$2:$D$169,(WEEKDAY(A4514)-1)*24+HOUR(A4514)+1,4)</f>
        <v>1</v>
      </c>
      <c r="E4514">
        <f>VLOOKUP(A4514,'Step 1.4 CNY OAT'!$A$1:$B$8761,2)</f>
        <v>68</v>
      </c>
      <c r="F4514" s="11">
        <f ca="1">('Step 3. Regression'!$B$18*E4514^2+'Step 3. Regression'!$C$18*E4514+'Step 3. Regression'!$D$18)*C4514</f>
        <v>5.5357352587867084</v>
      </c>
      <c r="G4514" s="11">
        <f ca="1">('Step 3. Regression'!$G$18*E4514^2+'Step 3. Regression'!$H$18*E4514+'Step 3. Regression'!$I$18)*D4514</f>
        <v>2.7082525195186036</v>
      </c>
    </row>
    <row r="4515" spans="1:7" x14ac:dyDescent="0.25">
      <c r="A4515" s="8">
        <f>IF(ISBLANK('Step 1.4 CNY OAT'!A4515),"-",'Step 1.4 CNY OAT'!A4515)</f>
        <v>43289.083333333336</v>
      </c>
      <c r="B4515" s="26">
        <f t="shared" si="88"/>
        <v>188</v>
      </c>
      <c r="C4515" s="67" cm="1">
        <f t="array" ref="C4515">INDEX('Step 5. Daily Avg Schedule Calc'!$A$2:$D$169,(WEEKDAY(A4515)-1)*24+HOUR(A4515)+1,3)</f>
        <v>1</v>
      </c>
      <c r="D4515" s="67" cm="1">
        <f t="array" ref="D4515">INDEX('Step 5. Daily Avg Schedule Calc'!$A$2:$D$169,(WEEKDAY(A4515)-1)*24+HOUR(A4515)+1,4)</f>
        <v>1</v>
      </c>
      <c r="E4515">
        <f>VLOOKUP(A4515,'Step 1.4 CNY OAT'!$A$1:$B$8761,2)</f>
        <v>68</v>
      </c>
      <c r="F4515" s="11">
        <f ca="1">('Step 3. Regression'!$B$18*E4515^2+'Step 3. Regression'!$C$18*E4515+'Step 3. Regression'!$D$18)*C4515</f>
        <v>5.5357352587867084</v>
      </c>
      <c r="G4515" s="11">
        <f ca="1">('Step 3. Regression'!$G$18*E4515^2+'Step 3. Regression'!$H$18*E4515+'Step 3. Regression'!$I$18)*D4515</f>
        <v>2.7082525195186036</v>
      </c>
    </row>
    <row r="4516" spans="1:7" x14ac:dyDescent="0.25">
      <c r="A4516" s="8">
        <f>IF(ISBLANK('Step 1.4 CNY OAT'!A4516),"-",'Step 1.4 CNY OAT'!A4516)</f>
        <v>43289.125</v>
      </c>
      <c r="B4516" s="26">
        <f t="shared" si="88"/>
        <v>188</v>
      </c>
      <c r="C4516" s="67" cm="1">
        <f t="array" ref="C4516">INDEX('Step 5. Daily Avg Schedule Calc'!$A$2:$D$169,(WEEKDAY(A4516)-1)*24+HOUR(A4516)+1,3)</f>
        <v>1</v>
      </c>
      <c r="D4516" s="67" cm="1">
        <f t="array" ref="D4516">INDEX('Step 5. Daily Avg Schedule Calc'!$A$2:$D$169,(WEEKDAY(A4516)-1)*24+HOUR(A4516)+1,4)</f>
        <v>1</v>
      </c>
      <c r="E4516">
        <f>VLOOKUP(A4516,'Step 1.4 CNY OAT'!$A$1:$B$8761,2)</f>
        <v>68</v>
      </c>
      <c r="F4516" s="11">
        <f ca="1">('Step 3. Regression'!$B$18*E4516^2+'Step 3. Regression'!$C$18*E4516+'Step 3. Regression'!$D$18)*C4516</f>
        <v>5.5357352587867084</v>
      </c>
      <c r="G4516" s="11">
        <f ca="1">('Step 3. Regression'!$G$18*E4516^2+'Step 3. Regression'!$H$18*E4516+'Step 3. Regression'!$I$18)*D4516</f>
        <v>2.7082525195186036</v>
      </c>
    </row>
    <row r="4517" spans="1:7" x14ac:dyDescent="0.25">
      <c r="A4517" s="8">
        <f>IF(ISBLANK('Step 1.4 CNY OAT'!A4517),"-",'Step 1.4 CNY OAT'!A4517)</f>
        <v>43289.166666666664</v>
      </c>
      <c r="B4517" s="26">
        <f t="shared" si="88"/>
        <v>188</v>
      </c>
      <c r="C4517" s="67" cm="1">
        <f t="array" ref="C4517">INDEX('Step 5. Daily Avg Schedule Calc'!$A$2:$D$169,(WEEKDAY(A4517)-1)*24+HOUR(A4517)+1,3)</f>
        <v>1</v>
      </c>
      <c r="D4517" s="67" cm="1">
        <f t="array" ref="D4517">INDEX('Step 5. Daily Avg Schedule Calc'!$A$2:$D$169,(WEEKDAY(A4517)-1)*24+HOUR(A4517)+1,4)</f>
        <v>1</v>
      </c>
      <c r="E4517">
        <f>VLOOKUP(A4517,'Step 1.4 CNY OAT'!$A$1:$B$8761,2)</f>
        <v>66</v>
      </c>
      <c r="F4517" s="11">
        <f ca="1">('Step 3. Regression'!$B$18*E4517^2+'Step 3. Regression'!$C$18*E4517+'Step 3. Regression'!$D$18)*C4517</f>
        <v>5.4471119667571148</v>
      </c>
      <c r="G4517" s="11">
        <f ca="1">('Step 3. Regression'!$G$18*E4517^2+'Step 3. Regression'!$H$18*E4517+'Step 3. Regression'!$I$18)*D4517</f>
        <v>2.6951171035564454</v>
      </c>
    </row>
    <row r="4518" spans="1:7" x14ac:dyDescent="0.25">
      <c r="A4518" s="8">
        <f>IF(ISBLANK('Step 1.4 CNY OAT'!A4518),"-",'Step 1.4 CNY OAT'!A4518)</f>
        <v>43289.208333333336</v>
      </c>
      <c r="B4518" s="26">
        <f t="shared" si="88"/>
        <v>188</v>
      </c>
      <c r="C4518" s="67" cm="1">
        <f t="array" ref="C4518">INDEX('Step 5. Daily Avg Schedule Calc'!$A$2:$D$169,(WEEKDAY(A4518)-1)*24+HOUR(A4518)+1,3)</f>
        <v>1</v>
      </c>
      <c r="D4518" s="67" cm="1">
        <f t="array" ref="D4518">INDEX('Step 5. Daily Avg Schedule Calc'!$A$2:$D$169,(WEEKDAY(A4518)-1)*24+HOUR(A4518)+1,4)</f>
        <v>1</v>
      </c>
      <c r="E4518">
        <f>VLOOKUP(A4518,'Step 1.4 CNY OAT'!$A$1:$B$8761,2)</f>
        <v>67</v>
      </c>
      <c r="F4518" s="11">
        <f ca="1">('Step 3. Regression'!$B$18*E4518^2+'Step 3. Regression'!$C$18*E4518+'Step 3. Regression'!$D$18)*C4518</f>
        <v>5.4889985450739509</v>
      </c>
      <c r="G4518" s="11">
        <f ca="1">('Step 3. Regression'!$G$18*E4518^2+'Step 3. Regression'!$H$18*E4518+'Step 3. Regression'!$I$18)*D4518</f>
        <v>2.7010611487102851</v>
      </c>
    </row>
    <row r="4519" spans="1:7" x14ac:dyDescent="0.25">
      <c r="A4519" s="8">
        <f>IF(ISBLANK('Step 1.4 CNY OAT'!A4519),"-",'Step 1.4 CNY OAT'!A4519)</f>
        <v>43289.25</v>
      </c>
      <c r="B4519" s="26">
        <f t="shared" si="88"/>
        <v>188</v>
      </c>
      <c r="C4519" s="67" cm="1">
        <f t="array" ref="C4519">INDEX('Step 5. Daily Avg Schedule Calc'!$A$2:$D$169,(WEEKDAY(A4519)-1)*24+HOUR(A4519)+1,3)</f>
        <v>1</v>
      </c>
      <c r="D4519" s="67" cm="1">
        <f t="array" ref="D4519">INDEX('Step 5. Daily Avg Schedule Calc'!$A$2:$D$169,(WEEKDAY(A4519)-1)*24+HOUR(A4519)+1,4)</f>
        <v>1</v>
      </c>
      <c r="E4519">
        <f>VLOOKUP(A4519,'Step 1.4 CNY OAT'!$A$1:$B$8761,2)</f>
        <v>68</v>
      </c>
      <c r="F4519" s="11">
        <f ca="1">('Step 3. Regression'!$B$18*E4519^2+'Step 3. Regression'!$C$18*E4519+'Step 3. Regression'!$D$18)*C4519</f>
        <v>5.5357352587867084</v>
      </c>
      <c r="G4519" s="11">
        <f ca="1">('Step 3. Regression'!$G$18*E4519^2+'Step 3. Regression'!$H$18*E4519+'Step 3. Regression'!$I$18)*D4519</f>
        <v>2.7082525195186036</v>
      </c>
    </row>
    <row r="4520" spans="1:7" x14ac:dyDescent="0.25">
      <c r="A4520" s="8">
        <f>IF(ISBLANK('Step 1.4 CNY OAT'!A4520),"-",'Step 1.4 CNY OAT'!A4520)</f>
        <v>43289.291666666664</v>
      </c>
      <c r="B4520" s="26">
        <f t="shared" si="88"/>
        <v>188</v>
      </c>
      <c r="C4520" s="67" cm="1">
        <f t="array" ref="C4520">INDEX('Step 5. Daily Avg Schedule Calc'!$A$2:$D$169,(WEEKDAY(A4520)-1)*24+HOUR(A4520)+1,3)</f>
        <v>1</v>
      </c>
      <c r="D4520" s="67" cm="1">
        <f t="array" ref="D4520">INDEX('Step 5. Daily Avg Schedule Calc'!$A$2:$D$169,(WEEKDAY(A4520)-1)*24+HOUR(A4520)+1,4)</f>
        <v>1</v>
      </c>
      <c r="E4520">
        <f>VLOOKUP(A4520,'Step 1.4 CNY OAT'!$A$1:$B$8761,2)</f>
        <v>70</v>
      </c>
      <c r="F4520" s="11">
        <f ca="1">('Step 3. Regression'!$B$18*E4520^2+'Step 3. Regression'!$C$18*E4520+'Step 3. Regression'!$D$18)*C4520</f>
        <v>5.6437590923999679</v>
      </c>
      <c r="G4520" s="11">
        <f ca="1">('Step 3. Regression'!$G$18*E4520^2+'Step 3. Regression'!$H$18*E4520+'Step 3. Regression'!$I$18)*D4520</f>
        <v>2.7263772380986788</v>
      </c>
    </row>
    <row r="4521" spans="1:7" x14ac:dyDescent="0.25">
      <c r="A4521" s="8">
        <f>IF(ISBLANK('Step 1.4 CNY OAT'!A4521),"-",'Step 1.4 CNY OAT'!A4521)</f>
        <v>43289.333333333336</v>
      </c>
      <c r="B4521" s="26">
        <f t="shared" si="88"/>
        <v>188</v>
      </c>
      <c r="C4521" s="67" cm="1">
        <f t="array" ref="C4521">INDEX('Step 5. Daily Avg Schedule Calc'!$A$2:$D$169,(WEEKDAY(A4521)-1)*24+HOUR(A4521)+1,3)</f>
        <v>1</v>
      </c>
      <c r="D4521" s="67" cm="1">
        <f t="array" ref="D4521">INDEX('Step 5. Daily Avg Schedule Calc'!$A$2:$D$169,(WEEKDAY(A4521)-1)*24+HOUR(A4521)+1,4)</f>
        <v>1</v>
      </c>
      <c r="E4521">
        <f>VLOOKUP(A4521,'Step 1.4 CNY OAT'!$A$1:$B$8761,2)</f>
        <v>70</v>
      </c>
      <c r="F4521" s="11">
        <f ca="1">('Step 3. Regression'!$B$18*E4521^2+'Step 3. Regression'!$C$18*E4521+'Step 3. Regression'!$D$18)*C4521</f>
        <v>5.6437590923999679</v>
      </c>
      <c r="G4521" s="11">
        <f ca="1">('Step 3. Regression'!$G$18*E4521^2+'Step 3. Regression'!$H$18*E4521+'Step 3. Regression'!$I$18)*D4521</f>
        <v>2.7263772380986788</v>
      </c>
    </row>
    <row r="4522" spans="1:7" x14ac:dyDescent="0.25">
      <c r="A4522" s="8">
        <f>IF(ISBLANK('Step 1.4 CNY OAT'!A4522),"-",'Step 1.4 CNY OAT'!A4522)</f>
        <v>43289.375</v>
      </c>
      <c r="B4522" s="26">
        <f t="shared" si="88"/>
        <v>188</v>
      </c>
      <c r="C4522" s="67" cm="1">
        <f t="array" ref="C4522">INDEX('Step 5. Daily Avg Schedule Calc'!$A$2:$D$169,(WEEKDAY(A4522)-1)*24+HOUR(A4522)+1,3)</f>
        <v>1</v>
      </c>
      <c r="D4522" s="67" cm="1">
        <f t="array" ref="D4522">INDEX('Step 5. Daily Avg Schedule Calc'!$A$2:$D$169,(WEEKDAY(A4522)-1)*24+HOUR(A4522)+1,4)</f>
        <v>1</v>
      </c>
      <c r="E4522">
        <f>VLOOKUP(A4522,'Step 1.4 CNY OAT'!$A$1:$B$8761,2)</f>
        <v>72</v>
      </c>
      <c r="F4522" s="11">
        <f ca="1">('Step 3. Regression'!$B$18*E4522^2+'Step 3. Regression'!$C$18*E4522+'Step 3. Regression'!$D$18)*C4522</f>
        <v>5.7711834675968934</v>
      </c>
      <c r="G4522" s="11">
        <f ca="1">('Step 3. Regression'!$G$18*E4522^2+'Step 3. Regression'!$H$18*E4522+'Step 3. Regression'!$I$18)*D4522</f>
        <v>2.7494912592966725</v>
      </c>
    </row>
    <row r="4523" spans="1:7" x14ac:dyDescent="0.25">
      <c r="A4523" s="8">
        <f>IF(ISBLANK('Step 1.4 CNY OAT'!A4523),"-",'Step 1.4 CNY OAT'!A4523)</f>
        <v>43289.416666666664</v>
      </c>
      <c r="B4523" s="26">
        <f t="shared" si="88"/>
        <v>188</v>
      </c>
      <c r="C4523" s="67" cm="1">
        <f t="array" ref="C4523">INDEX('Step 5. Daily Avg Schedule Calc'!$A$2:$D$169,(WEEKDAY(A4523)-1)*24+HOUR(A4523)+1,3)</f>
        <v>1</v>
      </c>
      <c r="D4523" s="67" cm="1">
        <f t="array" ref="D4523">INDEX('Step 5. Daily Avg Schedule Calc'!$A$2:$D$169,(WEEKDAY(A4523)-1)*24+HOUR(A4523)+1,4)</f>
        <v>1</v>
      </c>
      <c r="E4523">
        <f>VLOOKUP(A4523,'Step 1.4 CNY OAT'!$A$1:$B$8761,2)</f>
        <v>73</v>
      </c>
      <c r="F4523" s="11">
        <f ca="1">('Step 3. Regression'!$B$18*E4523^2+'Step 3. Regression'!$C$18*E4523+'Step 3. Regression'!$D$18)*C4523</f>
        <v>5.8421708582892293</v>
      </c>
      <c r="G4523" s="11">
        <f ca="1">('Step 3. Regression'!$G$18*E4523^2+'Step 3. Regression'!$H$18*E4523+'Step 3. Regression'!$I$18)*D4523</f>
        <v>2.7629192583773894</v>
      </c>
    </row>
    <row r="4524" spans="1:7" x14ac:dyDescent="0.25">
      <c r="A4524" s="8">
        <f>IF(ISBLANK('Step 1.4 CNY OAT'!A4524),"-",'Step 1.4 CNY OAT'!A4524)</f>
        <v>43289.458333333336</v>
      </c>
      <c r="B4524" s="26">
        <f t="shared" si="88"/>
        <v>188</v>
      </c>
      <c r="C4524" s="67" cm="1">
        <f t="array" ref="C4524">INDEX('Step 5. Daily Avg Schedule Calc'!$A$2:$D$169,(WEEKDAY(A4524)-1)*24+HOUR(A4524)+1,3)</f>
        <v>1</v>
      </c>
      <c r="D4524" s="67" cm="1">
        <f t="array" ref="D4524">INDEX('Step 5. Daily Avg Schedule Calc'!$A$2:$D$169,(WEEKDAY(A4524)-1)*24+HOUR(A4524)+1,4)</f>
        <v>1</v>
      </c>
      <c r="E4524">
        <f>VLOOKUP(A4524,'Step 1.4 CNY OAT'!$A$1:$B$8761,2)</f>
        <v>76</v>
      </c>
      <c r="F4524" s="11">
        <f ca="1">('Step 3. Regression'!$B$18*E4524^2+'Step 3. Regression'!$C$18*E4524+'Step 3. Regression'!$D$18)*C4524</f>
        <v>6.0842338427417459</v>
      </c>
      <c r="G4524" s="11">
        <f ca="1">('Step 3. Regression'!$G$18*E4524^2+'Step 3. Regression'!$H$18*E4524+'Step 3. Regression'!$I$18)*D4524</f>
        <v>2.8106872095464155</v>
      </c>
    </row>
    <row r="4525" spans="1:7" x14ac:dyDescent="0.25">
      <c r="A4525" s="8">
        <f>IF(ISBLANK('Step 1.4 CNY OAT'!A4525),"-",'Step 1.4 CNY OAT'!A4525)</f>
        <v>43289.5</v>
      </c>
      <c r="B4525" s="26">
        <f t="shared" si="88"/>
        <v>188</v>
      </c>
      <c r="C4525" s="67" cm="1">
        <f t="array" ref="C4525">INDEX('Step 5. Daily Avg Schedule Calc'!$A$2:$D$169,(WEEKDAY(A4525)-1)*24+HOUR(A4525)+1,3)</f>
        <v>1</v>
      </c>
      <c r="D4525" s="67" cm="1">
        <f t="array" ref="D4525">INDEX('Step 5. Daily Avg Schedule Calc'!$A$2:$D$169,(WEEKDAY(A4525)-1)*24+HOUR(A4525)+1,4)</f>
        <v>1</v>
      </c>
      <c r="E4525">
        <f>VLOOKUP(A4525,'Step 1.4 CNY OAT'!$A$1:$B$8761,2)</f>
        <v>79</v>
      </c>
      <c r="F4525" s="11">
        <f ca="1">('Step 3. Regression'!$B$18*E4525^2+'Step 3. Regression'!$C$18*E4525+'Step 3. Regression'!$D$18)*C4525</f>
        <v>6.3699480457575071</v>
      </c>
      <c r="G4525" s="11">
        <f ca="1">('Step 3. Regression'!$G$18*E4525^2+'Step 3. Regression'!$H$18*E4525+'Step 3. Regression'!$I$18)*D4525</f>
        <v>2.8696810916057589</v>
      </c>
    </row>
    <row r="4526" spans="1:7" x14ac:dyDescent="0.25">
      <c r="A4526" s="8">
        <f>IF(ISBLANK('Step 1.4 CNY OAT'!A4526),"-",'Step 1.4 CNY OAT'!A4526)</f>
        <v>43289.541666666664</v>
      </c>
      <c r="B4526" s="26">
        <f t="shared" si="88"/>
        <v>188</v>
      </c>
      <c r="C4526" s="67" cm="1">
        <f t="array" ref="C4526">INDEX('Step 5. Daily Avg Schedule Calc'!$A$2:$D$169,(WEEKDAY(A4526)-1)*24+HOUR(A4526)+1,3)</f>
        <v>1</v>
      </c>
      <c r="D4526" s="67" cm="1">
        <f t="array" ref="D4526">INDEX('Step 5. Daily Avg Schedule Calc'!$A$2:$D$169,(WEEKDAY(A4526)-1)*24+HOUR(A4526)+1,4)</f>
        <v>1</v>
      </c>
      <c r="E4526">
        <f>VLOOKUP(A4526,'Step 1.4 CNY OAT'!$A$1:$B$8761,2)</f>
        <v>81</v>
      </c>
      <c r="F4526" s="11">
        <f ca="1">('Step 3. Regression'!$B$18*E4526^2+'Step 3. Regression'!$C$18*E4526+'Step 3. Regression'!$D$18)*C4526</f>
        <v>6.5846748580809322</v>
      </c>
      <c r="G4526" s="11">
        <f ca="1">('Step 3. Regression'!$G$18*E4526^2+'Step 3. Regression'!$H$18*E4526+'Step 3. Regression'!$I$18)*D4526</f>
        <v>2.9152469745843854</v>
      </c>
    </row>
    <row r="4527" spans="1:7" x14ac:dyDescent="0.25">
      <c r="A4527" s="8">
        <f>IF(ISBLANK('Step 1.4 CNY OAT'!A4527),"-",'Step 1.4 CNY OAT'!A4527)</f>
        <v>43289.583333333336</v>
      </c>
      <c r="B4527" s="26">
        <f t="shared" si="88"/>
        <v>188</v>
      </c>
      <c r="C4527" s="67" cm="1">
        <f t="array" ref="C4527">INDEX('Step 5. Daily Avg Schedule Calc'!$A$2:$D$169,(WEEKDAY(A4527)-1)*24+HOUR(A4527)+1,3)</f>
        <v>1</v>
      </c>
      <c r="D4527" s="67" cm="1">
        <f t="array" ref="D4527">INDEX('Step 5. Daily Avg Schedule Calc'!$A$2:$D$169,(WEEKDAY(A4527)-1)*24+HOUR(A4527)+1,4)</f>
        <v>1</v>
      </c>
      <c r="E4527">
        <f>VLOOKUP(A4527,'Step 1.4 CNY OAT'!$A$1:$B$8761,2)</f>
        <v>82</v>
      </c>
      <c r="F4527" s="11">
        <f ca="1">('Step 3. Regression'!$B$18*E4527^2+'Step 3. Regression'!$C$18*E4527+'Step 3. Regression'!$D$18)*C4527</f>
        <v>6.6993134673365216</v>
      </c>
      <c r="G4527" s="11">
        <f ca="1">('Step 3. Regression'!$G$18*E4527^2+'Step 3. Regression'!$H$18*E4527+'Step 3. Regression'!$I$18)*D4527</f>
        <v>2.9399009045554179</v>
      </c>
    </row>
    <row r="4528" spans="1:7" x14ac:dyDescent="0.25">
      <c r="A4528" s="8">
        <f>IF(ISBLANK('Step 1.4 CNY OAT'!A4528),"-",'Step 1.4 CNY OAT'!A4528)</f>
        <v>43289.625</v>
      </c>
      <c r="B4528" s="26">
        <f t="shared" si="88"/>
        <v>188</v>
      </c>
      <c r="C4528" s="67" cm="1">
        <f t="array" ref="C4528">INDEX('Step 5. Daily Avg Schedule Calc'!$A$2:$D$169,(WEEKDAY(A4528)-1)*24+HOUR(A4528)+1,3)</f>
        <v>1</v>
      </c>
      <c r="D4528" s="67" cm="1">
        <f t="array" ref="D4528">INDEX('Step 5. Daily Avg Schedule Calc'!$A$2:$D$169,(WEEKDAY(A4528)-1)*24+HOUR(A4528)+1,4)</f>
        <v>1</v>
      </c>
      <c r="E4528">
        <f>VLOOKUP(A4528,'Step 1.4 CNY OAT'!$A$1:$B$8761,2)</f>
        <v>82</v>
      </c>
      <c r="F4528" s="11">
        <f ca="1">('Step 3. Regression'!$B$18*E4528^2+'Step 3. Regression'!$C$18*E4528+'Step 3. Regression'!$D$18)*C4528</f>
        <v>6.6993134673365216</v>
      </c>
      <c r="G4528" s="11">
        <f ca="1">('Step 3. Regression'!$G$18*E4528^2+'Step 3. Regression'!$H$18*E4528+'Step 3. Regression'!$I$18)*D4528</f>
        <v>2.9399009045554179</v>
      </c>
    </row>
    <row r="4529" spans="1:7" x14ac:dyDescent="0.25">
      <c r="A4529" s="8">
        <f>IF(ISBLANK('Step 1.4 CNY OAT'!A4529),"-",'Step 1.4 CNY OAT'!A4529)</f>
        <v>43289.666666666664</v>
      </c>
      <c r="B4529" s="26">
        <f t="shared" si="88"/>
        <v>188</v>
      </c>
      <c r="C4529" s="67" cm="1">
        <f t="array" ref="C4529">INDEX('Step 5. Daily Avg Schedule Calc'!$A$2:$D$169,(WEEKDAY(A4529)-1)*24+HOUR(A4529)+1,3)</f>
        <v>1</v>
      </c>
      <c r="D4529" s="67" cm="1">
        <f t="array" ref="D4529">INDEX('Step 5. Daily Avg Schedule Calc'!$A$2:$D$169,(WEEKDAY(A4529)-1)*24+HOUR(A4529)+1,4)</f>
        <v>1</v>
      </c>
      <c r="E4529">
        <f>VLOOKUP(A4529,'Step 1.4 CNY OAT'!$A$1:$B$8761,2)</f>
        <v>82</v>
      </c>
      <c r="F4529" s="11">
        <f ca="1">('Step 3. Regression'!$B$18*E4529^2+'Step 3. Regression'!$C$18*E4529+'Step 3. Regression'!$D$18)*C4529</f>
        <v>6.6993134673365216</v>
      </c>
      <c r="G4529" s="11">
        <f ca="1">('Step 3. Regression'!$G$18*E4529^2+'Step 3. Regression'!$H$18*E4529+'Step 3. Regression'!$I$18)*D4529</f>
        <v>2.9399009045554179</v>
      </c>
    </row>
    <row r="4530" spans="1:7" x14ac:dyDescent="0.25">
      <c r="A4530" s="8">
        <f>IF(ISBLANK('Step 1.4 CNY OAT'!A4530),"-",'Step 1.4 CNY OAT'!A4530)</f>
        <v>43289.708333333336</v>
      </c>
      <c r="B4530" s="26">
        <f t="shared" si="88"/>
        <v>188</v>
      </c>
      <c r="C4530" s="67" cm="1">
        <f t="array" ref="C4530">INDEX('Step 5. Daily Avg Schedule Calc'!$A$2:$D$169,(WEEKDAY(A4530)-1)*24+HOUR(A4530)+1,3)</f>
        <v>1</v>
      </c>
      <c r="D4530" s="67" cm="1">
        <f t="array" ref="D4530">INDEX('Step 5. Daily Avg Schedule Calc'!$A$2:$D$169,(WEEKDAY(A4530)-1)*24+HOUR(A4530)+1,4)</f>
        <v>1</v>
      </c>
      <c r="E4530">
        <f>VLOOKUP(A4530,'Step 1.4 CNY OAT'!$A$1:$B$8761,2)</f>
        <v>80</v>
      </c>
      <c r="F4530" s="11">
        <f ca="1">('Step 3. Regression'!$B$18*E4530^2+'Step 3. Regression'!$C$18*E4530+'Step 3. Regression'!$D$18)*C4530</f>
        <v>6.4748863842212625</v>
      </c>
      <c r="G4530" s="11">
        <f ca="1">('Step 3. Regression'!$G$18*E4530^2+'Step 3. Regression'!$H$18*E4530+'Step 3. Regression'!$I$18)*D4530</f>
        <v>2.8918403702678326</v>
      </c>
    </row>
    <row r="4531" spans="1:7" x14ac:dyDescent="0.25">
      <c r="A4531" s="8">
        <f>IF(ISBLANK('Step 1.4 CNY OAT'!A4531),"-",'Step 1.4 CNY OAT'!A4531)</f>
        <v>43289.75</v>
      </c>
      <c r="B4531" s="26">
        <f t="shared" si="88"/>
        <v>188</v>
      </c>
      <c r="C4531" s="67" cm="1">
        <f t="array" ref="C4531">INDEX('Step 5. Daily Avg Schedule Calc'!$A$2:$D$169,(WEEKDAY(A4531)-1)*24+HOUR(A4531)+1,3)</f>
        <v>1</v>
      </c>
      <c r="D4531" s="67" cm="1">
        <f t="array" ref="D4531">INDEX('Step 5. Daily Avg Schedule Calc'!$A$2:$D$169,(WEEKDAY(A4531)-1)*24+HOUR(A4531)+1,4)</f>
        <v>1</v>
      </c>
      <c r="E4531">
        <f>VLOOKUP(A4531,'Step 1.4 CNY OAT'!$A$1:$B$8761,2)</f>
        <v>79</v>
      </c>
      <c r="F4531" s="11">
        <f ca="1">('Step 3. Regression'!$B$18*E4531^2+'Step 3. Regression'!$C$18*E4531+'Step 3. Regression'!$D$18)*C4531</f>
        <v>6.3699480457575071</v>
      </c>
      <c r="G4531" s="11">
        <f ca="1">('Step 3. Regression'!$G$18*E4531^2+'Step 3. Regression'!$H$18*E4531+'Step 3. Regression'!$I$18)*D4531</f>
        <v>2.8696810916057589</v>
      </c>
    </row>
    <row r="4532" spans="1:7" x14ac:dyDescent="0.25">
      <c r="A4532" s="8">
        <f>IF(ISBLANK('Step 1.4 CNY OAT'!A4532),"-",'Step 1.4 CNY OAT'!A4532)</f>
        <v>43289.791666666664</v>
      </c>
      <c r="B4532" s="26">
        <f t="shared" si="88"/>
        <v>188</v>
      </c>
      <c r="C4532" s="67" cm="1">
        <f t="array" ref="C4532">INDEX('Step 5. Daily Avg Schedule Calc'!$A$2:$D$169,(WEEKDAY(A4532)-1)*24+HOUR(A4532)+1,3)</f>
        <v>1</v>
      </c>
      <c r="D4532" s="67" cm="1">
        <f t="array" ref="D4532">INDEX('Step 5. Daily Avg Schedule Calc'!$A$2:$D$169,(WEEKDAY(A4532)-1)*24+HOUR(A4532)+1,4)</f>
        <v>1</v>
      </c>
      <c r="E4532">
        <f>VLOOKUP(A4532,'Step 1.4 CNY OAT'!$A$1:$B$8761,2)</f>
        <v>79</v>
      </c>
      <c r="F4532" s="11">
        <f ca="1">('Step 3. Regression'!$B$18*E4532^2+'Step 3. Regression'!$C$18*E4532+'Step 3. Regression'!$D$18)*C4532</f>
        <v>6.3699480457575071</v>
      </c>
      <c r="G4532" s="11">
        <f ca="1">('Step 3. Regression'!$G$18*E4532^2+'Step 3. Regression'!$H$18*E4532+'Step 3. Regression'!$I$18)*D4532</f>
        <v>2.8696810916057589</v>
      </c>
    </row>
    <row r="4533" spans="1:7" x14ac:dyDescent="0.25">
      <c r="A4533" s="8">
        <f>IF(ISBLANK('Step 1.4 CNY OAT'!A4533),"-",'Step 1.4 CNY OAT'!A4533)</f>
        <v>43289.833333333336</v>
      </c>
      <c r="B4533" s="26">
        <f t="shared" si="88"/>
        <v>188</v>
      </c>
      <c r="C4533" s="67" cm="1">
        <f t="array" ref="C4533">INDEX('Step 5. Daily Avg Schedule Calc'!$A$2:$D$169,(WEEKDAY(A4533)-1)*24+HOUR(A4533)+1,3)</f>
        <v>1</v>
      </c>
      <c r="D4533" s="67" cm="1">
        <f t="array" ref="D4533">INDEX('Step 5. Daily Avg Schedule Calc'!$A$2:$D$169,(WEEKDAY(A4533)-1)*24+HOUR(A4533)+1,4)</f>
        <v>1</v>
      </c>
      <c r="E4533">
        <f>VLOOKUP(A4533,'Step 1.4 CNY OAT'!$A$1:$B$8761,2)</f>
        <v>76</v>
      </c>
      <c r="F4533" s="11">
        <f ca="1">('Step 3. Regression'!$B$18*E4533^2+'Step 3. Regression'!$C$18*E4533+'Step 3. Regression'!$D$18)*C4533</f>
        <v>6.0842338427417459</v>
      </c>
      <c r="G4533" s="11">
        <f ca="1">('Step 3. Regression'!$G$18*E4533^2+'Step 3. Regression'!$H$18*E4533+'Step 3. Regression'!$I$18)*D4533</f>
        <v>2.8106872095464155</v>
      </c>
    </row>
    <row r="4534" spans="1:7" x14ac:dyDescent="0.25">
      <c r="A4534" s="8">
        <f>IF(ISBLANK('Step 1.4 CNY OAT'!A4534),"-",'Step 1.4 CNY OAT'!A4534)</f>
        <v>43289.875</v>
      </c>
      <c r="B4534" s="26">
        <f t="shared" si="88"/>
        <v>188</v>
      </c>
      <c r="C4534" s="67" cm="1">
        <f t="array" ref="C4534">INDEX('Step 5. Daily Avg Schedule Calc'!$A$2:$D$169,(WEEKDAY(A4534)-1)*24+HOUR(A4534)+1,3)</f>
        <v>1</v>
      </c>
      <c r="D4534" s="67" cm="1">
        <f t="array" ref="D4534">INDEX('Step 5. Daily Avg Schedule Calc'!$A$2:$D$169,(WEEKDAY(A4534)-1)*24+HOUR(A4534)+1,4)</f>
        <v>1</v>
      </c>
      <c r="E4534">
        <f>VLOOKUP(A4534,'Step 1.4 CNY OAT'!$A$1:$B$8761,2)</f>
        <v>74</v>
      </c>
      <c r="F4534" s="11">
        <f ca="1">('Step 3. Regression'!$B$18*E4534^2+'Step 3. Regression'!$C$18*E4534+'Step 3. Regression'!$D$18)*C4534</f>
        <v>5.9180083843774867</v>
      </c>
      <c r="G4534" s="11">
        <f ca="1">('Step 3. Regression'!$G$18*E4534^2+'Step 3. Regression'!$H$18*E4534+'Step 3. Regression'!$I$18)*D4534</f>
        <v>2.7775945831125854</v>
      </c>
    </row>
    <row r="4535" spans="1:7" x14ac:dyDescent="0.25">
      <c r="A4535" s="8">
        <f>IF(ISBLANK('Step 1.4 CNY OAT'!A4535),"-",'Step 1.4 CNY OAT'!A4535)</f>
        <v>43289.916666666664</v>
      </c>
      <c r="B4535" s="26">
        <f t="shared" si="88"/>
        <v>188</v>
      </c>
      <c r="C4535" s="67" cm="1">
        <f t="array" ref="C4535">INDEX('Step 5. Daily Avg Schedule Calc'!$A$2:$D$169,(WEEKDAY(A4535)-1)*24+HOUR(A4535)+1,3)</f>
        <v>1</v>
      </c>
      <c r="D4535" s="67" cm="1">
        <f t="array" ref="D4535">INDEX('Step 5. Daily Avg Schedule Calc'!$A$2:$D$169,(WEEKDAY(A4535)-1)*24+HOUR(A4535)+1,4)</f>
        <v>1</v>
      </c>
      <c r="E4535">
        <f>VLOOKUP(A4535,'Step 1.4 CNY OAT'!$A$1:$B$8761,2)</f>
        <v>73</v>
      </c>
      <c r="F4535" s="11">
        <f ca="1">('Step 3. Regression'!$B$18*E4535^2+'Step 3. Regression'!$C$18*E4535+'Step 3. Regression'!$D$18)*C4535</f>
        <v>5.8421708582892293</v>
      </c>
      <c r="G4535" s="11">
        <f ca="1">('Step 3. Regression'!$G$18*E4535^2+'Step 3. Regression'!$H$18*E4535+'Step 3. Regression'!$I$18)*D4535</f>
        <v>2.7629192583773894</v>
      </c>
    </row>
    <row r="4536" spans="1:7" x14ac:dyDescent="0.25">
      <c r="A4536" s="8">
        <f>IF(ISBLANK('Step 1.4 CNY OAT'!A4536),"-",'Step 1.4 CNY OAT'!A4536)</f>
        <v>43289.958333333336</v>
      </c>
      <c r="B4536" s="26">
        <f t="shared" si="88"/>
        <v>188</v>
      </c>
      <c r="C4536" s="67" cm="1">
        <f t="array" ref="C4536">INDEX('Step 5. Daily Avg Schedule Calc'!$A$2:$D$169,(WEEKDAY(A4536)-1)*24+HOUR(A4536)+1,3)</f>
        <v>1</v>
      </c>
      <c r="D4536" s="67" cm="1">
        <f t="array" ref="D4536">INDEX('Step 5. Daily Avg Schedule Calc'!$A$2:$D$169,(WEEKDAY(A4536)-1)*24+HOUR(A4536)+1,4)</f>
        <v>1</v>
      </c>
      <c r="E4536">
        <f>VLOOKUP(A4536,'Step 1.4 CNY OAT'!$A$1:$B$8761,2)</f>
        <v>73</v>
      </c>
      <c r="F4536" s="11">
        <f ca="1">('Step 3. Regression'!$B$18*E4536^2+'Step 3. Regression'!$C$18*E4536+'Step 3. Regression'!$D$18)*C4536</f>
        <v>5.8421708582892293</v>
      </c>
      <c r="G4536" s="11">
        <f ca="1">('Step 3. Regression'!$G$18*E4536^2+'Step 3. Regression'!$H$18*E4536+'Step 3. Regression'!$I$18)*D4536</f>
        <v>2.7629192583773894</v>
      </c>
    </row>
    <row r="4537" spans="1:7" x14ac:dyDescent="0.25">
      <c r="A4537" s="8">
        <f>IF(ISBLANK('Step 1.4 CNY OAT'!A4537),"-",'Step 1.4 CNY OAT'!A4537)</f>
        <v>43290</v>
      </c>
      <c r="B4537" s="26">
        <f t="shared" si="88"/>
        <v>189</v>
      </c>
      <c r="C4537" s="67" cm="1">
        <f t="array" ref="C4537">INDEX('Step 5. Daily Avg Schedule Calc'!$A$2:$D$169,(WEEKDAY(A4537)-1)*24+HOUR(A4537)+1,3)</f>
        <v>1</v>
      </c>
      <c r="D4537" s="67" cm="1">
        <f t="array" ref="D4537">INDEX('Step 5. Daily Avg Schedule Calc'!$A$2:$D$169,(WEEKDAY(A4537)-1)*24+HOUR(A4537)+1,4)</f>
        <v>1</v>
      </c>
      <c r="E4537">
        <f>VLOOKUP(A4537,'Step 1.4 CNY OAT'!$A$1:$B$8761,2)</f>
        <v>72</v>
      </c>
      <c r="F4537" s="11">
        <f ca="1">('Step 3. Regression'!$B$18*E4537^2+'Step 3. Regression'!$C$18*E4537+'Step 3. Regression'!$D$18)*C4537</f>
        <v>5.7711834675968934</v>
      </c>
      <c r="G4537" s="11">
        <f ca="1">('Step 3. Regression'!$G$18*E4537^2+'Step 3. Regression'!$H$18*E4537+'Step 3. Regression'!$I$18)*D4537</f>
        <v>2.7494912592966725</v>
      </c>
    </row>
    <row r="4538" spans="1:7" x14ac:dyDescent="0.25">
      <c r="A4538" s="8">
        <f>IF(ISBLANK('Step 1.4 CNY OAT'!A4538),"-",'Step 1.4 CNY OAT'!A4538)</f>
        <v>43290.041666666664</v>
      </c>
      <c r="B4538" s="26">
        <f t="shared" si="88"/>
        <v>189</v>
      </c>
      <c r="C4538" s="67" cm="1">
        <f t="array" ref="C4538">INDEX('Step 5. Daily Avg Schedule Calc'!$A$2:$D$169,(WEEKDAY(A4538)-1)*24+HOUR(A4538)+1,3)</f>
        <v>1</v>
      </c>
      <c r="D4538" s="67" cm="1">
        <f t="array" ref="D4538">INDEX('Step 5. Daily Avg Schedule Calc'!$A$2:$D$169,(WEEKDAY(A4538)-1)*24+HOUR(A4538)+1,4)</f>
        <v>1</v>
      </c>
      <c r="E4538">
        <f>VLOOKUP(A4538,'Step 1.4 CNY OAT'!$A$1:$B$8761,2)</f>
        <v>72</v>
      </c>
      <c r="F4538" s="11">
        <f ca="1">('Step 3. Regression'!$B$18*E4538^2+'Step 3. Regression'!$C$18*E4538+'Step 3. Regression'!$D$18)*C4538</f>
        <v>5.7711834675968934</v>
      </c>
      <c r="G4538" s="11">
        <f ca="1">('Step 3. Regression'!$G$18*E4538^2+'Step 3. Regression'!$H$18*E4538+'Step 3. Regression'!$I$18)*D4538</f>
        <v>2.7494912592966725</v>
      </c>
    </row>
    <row r="4539" spans="1:7" x14ac:dyDescent="0.25">
      <c r="A4539" s="8">
        <f>IF(ISBLANK('Step 1.4 CNY OAT'!A4539),"-",'Step 1.4 CNY OAT'!A4539)</f>
        <v>43290.083333333336</v>
      </c>
      <c r="B4539" s="26">
        <f t="shared" si="88"/>
        <v>189</v>
      </c>
      <c r="C4539" s="67" cm="1">
        <f t="array" ref="C4539">INDEX('Step 5. Daily Avg Schedule Calc'!$A$2:$D$169,(WEEKDAY(A4539)-1)*24+HOUR(A4539)+1,3)</f>
        <v>1</v>
      </c>
      <c r="D4539" s="67" cm="1">
        <f t="array" ref="D4539">INDEX('Step 5. Daily Avg Schedule Calc'!$A$2:$D$169,(WEEKDAY(A4539)-1)*24+HOUR(A4539)+1,4)</f>
        <v>1</v>
      </c>
      <c r="E4539">
        <f>VLOOKUP(A4539,'Step 1.4 CNY OAT'!$A$1:$B$8761,2)</f>
        <v>71</v>
      </c>
      <c r="F4539" s="11">
        <f ca="1">('Step 3. Regression'!$B$18*E4539^2+'Step 3. Regression'!$C$18*E4539+'Step 3. Regression'!$D$18)*C4539</f>
        <v>5.7050462123004699</v>
      </c>
      <c r="G4539" s="11">
        <f ca="1">('Step 3. Regression'!$G$18*E4539^2+'Step 3. Regression'!$H$18*E4539+'Step 3. Regression'!$I$18)*D4539</f>
        <v>2.7373105858704356</v>
      </c>
    </row>
    <row r="4540" spans="1:7" x14ac:dyDescent="0.25">
      <c r="A4540" s="8">
        <f>IF(ISBLANK('Step 1.4 CNY OAT'!A4540),"-",'Step 1.4 CNY OAT'!A4540)</f>
        <v>43290.125</v>
      </c>
      <c r="B4540" s="26">
        <f t="shared" si="88"/>
        <v>189</v>
      </c>
      <c r="C4540" s="67" cm="1">
        <f t="array" ref="C4540">INDEX('Step 5. Daily Avg Schedule Calc'!$A$2:$D$169,(WEEKDAY(A4540)-1)*24+HOUR(A4540)+1,3)</f>
        <v>1</v>
      </c>
      <c r="D4540" s="67" cm="1">
        <f t="array" ref="D4540">INDEX('Step 5. Daily Avg Schedule Calc'!$A$2:$D$169,(WEEKDAY(A4540)-1)*24+HOUR(A4540)+1,4)</f>
        <v>1</v>
      </c>
      <c r="E4540">
        <f>VLOOKUP(A4540,'Step 1.4 CNY OAT'!$A$1:$B$8761,2)</f>
        <v>71</v>
      </c>
      <c r="F4540" s="11">
        <f ca="1">('Step 3. Regression'!$B$18*E4540^2+'Step 3. Regression'!$C$18*E4540+'Step 3. Regression'!$D$18)*C4540</f>
        <v>5.7050462123004699</v>
      </c>
      <c r="G4540" s="11">
        <f ca="1">('Step 3. Regression'!$G$18*E4540^2+'Step 3. Regression'!$H$18*E4540+'Step 3. Regression'!$I$18)*D4540</f>
        <v>2.7373105858704356</v>
      </c>
    </row>
    <row r="4541" spans="1:7" x14ac:dyDescent="0.25">
      <c r="A4541" s="8">
        <f>IF(ISBLANK('Step 1.4 CNY OAT'!A4541),"-",'Step 1.4 CNY OAT'!A4541)</f>
        <v>43290.166666666664</v>
      </c>
      <c r="B4541" s="26">
        <f t="shared" si="88"/>
        <v>189</v>
      </c>
      <c r="C4541" s="67" cm="1">
        <f t="array" ref="C4541">INDEX('Step 5. Daily Avg Schedule Calc'!$A$2:$D$169,(WEEKDAY(A4541)-1)*24+HOUR(A4541)+1,3)</f>
        <v>1</v>
      </c>
      <c r="D4541" s="67" cm="1">
        <f t="array" ref="D4541">INDEX('Step 5. Daily Avg Schedule Calc'!$A$2:$D$169,(WEEKDAY(A4541)-1)*24+HOUR(A4541)+1,4)</f>
        <v>1</v>
      </c>
      <c r="E4541">
        <f>VLOOKUP(A4541,'Step 1.4 CNY OAT'!$A$1:$B$8761,2)</f>
        <v>70</v>
      </c>
      <c r="F4541" s="11">
        <f ca="1">('Step 3. Regression'!$B$18*E4541^2+'Step 3. Regression'!$C$18*E4541+'Step 3. Regression'!$D$18)*C4541</f>
        <v>5.6437590923999679</v>
      </c>
      <c r="G4541" s="11">
        <f ca="1">('Step 3. Regression'!$G$18*E4541^2+'Step 3. Regression'!$H$18*E4541+'Step 3. Regression'!$I$18)*D4541</f>
        <v>2.7263772380986788</v>
      </c>
    </row>
    <row r="4542" spans="1:7" x14ac:dyDescent="0.25">
      <c r="A4542" s="8">
        <f>IF(ISBLANK('Step 1.4 CNY OAT'!A4542),"-",'Step 1.4 CNY OAT'!A4542)</f>
        <v>43290.208333333336</v>
      </c>
      <c r="B4542" s="26">
        <f t="shared" si="88"/>
        <v>189</v>
      </c>
      <c r="C4542" s="67" cm="1">
        <f t="array" ref="C4542">INDEX('Step 5. Daily Avg Schedule Calc'!$A$2:$D$169,(WEEKDAY(A4542)-1)*24+HOUR(A4542)+1,3)</f>
        <v>1</v>
      </c>
      <c r="D4542" s="67" cm="1">
        <f t="array" ref="D4542">INDEX('Step 5. Daily Avg Schedule Calc'!$A$2:$D$169,(WEEKDAY(A4542)-1)*24+HOUR(A4542)+1,4)</f>
        <v>1</v>
      </c>
      <c r="E4542">
        <f>VLOOKUP(A4542,'Step 1.4 CNY OAT'!$A$1:$B$8761,2)</f>
        <v>70</v>
      </c>
      <c r="F4542" s="11">
        <f ca="1">('Step 3. Regression'!$B$18*E4542^2+'Step 3. Regression'!$C$18*E4542+'Step 3. Regression'!$D$18)*C4542</f>
        <v>5.6437590923999679</v>
      </c>
      <c r="G4542" s="11">
        <f ca="1">('Step 3. Regression'!$G$18*E4542^2+'Step 3. Regression'!$H$18*E4542+'Step 3. Regression'!$I$18)*D4542</f>
        <v>2.7263772380986788</v>
      </c>
    </row>
    <row r="4543" spans="1:7" x14ac:dyDescent="0.25">
      <c r="A4543" s="8">
        <f>IF(ISBLANK('Step 1.4 CNY OAT'!A4543),"-",'Step 1.4 CNY OAT'!A4543)</f>
        <v>43290.25</v>
      </c>
      <c r="B4543" s="26">
        <f t="shared" si="88"/>
        <v>189</v>
      </c>
      <c r="C4543" s="67" cm="1">
        <f t="array" ref="C4543">INDEX('Step 5. Daily Avg Schedule Calc'!$A$2:$D$169,(WEEKDAY(A4543)-1)*24+HOUR(A4543)+1,3)</f>
        <v>1</v>
      </c>
      <c r="D4543" s="67" cm="1">
        <f t="array" ref="D4543">INDEX('Step 5. Daily Avg Schedule Calc'!$A$2:$D$169,(WEEKDAY(A4543)-1)*24+HOUR(A4543)+1,4)</f>
        <v>1</v>
      </c>
      <c r="E4543">
        <f>VLOOKUP(A4543,'Step 1.4 CNY OAT'!$A$1:$B$8761,2)</f>
        <v>70</v>
      </c>
      <c r="F4543" s="11">
        <f ca="1">('Step 3. Regression'!$B$18*E4543^2+'Step 3. Regression'!$C$18*E4543+'Step 3. Regression'!$D$18)*C4543</f>
        <v>5.6437590923999679</v>
      </c>
      <c r="G4543" s="11">
        <f ca="1">('Step 3. Regression'!$G$18*E4543^2+'Step 3. Regression'!$H$18*E4543+'Step 3. Regression'!$I$18)*D4543</f>
        <v>2.7263772380986788</v>
      </c>
    </row>
    <row r="4544" spans="1:7" x14ac:dyDescent="0.25">
      <c r="A4544" s="8">
        <f>IF(ISBLANK('Step 1.4 CNY OAT'!A4544),"-",'Step 1.4 CNY OAT'!A4544)</f>
        <v>43290.291666666664</v>
      </c>
      <c r="B4544" s="26">
        <f t="shared" si="88"/>
        <v>189</v>
      </c>
      <c r="C4544" s="67" cm="1">
        <f t="array" ref="C4544">INDEX('Step 5. Daily Avg Schedule Calc'!$A$2:$D$169,(WEEKDAY(A4544)-1)*24+HOUR(A4544)+1,3)</f>
        <v>1</v>
      </c>
      <c r="D4544" s="67" cm="1">
        <f t="array" ref="D4544">INDEX('Step 5. Daily Avg Schedule Calc'!$A$2:$D$169,(WEEKDAY(A4544)-1)*24+HOUR(A4544)+1,4)</f>
        <v>1</v>
      </c>
      <c r="E4544">
        <f>VLOOKUP(A4544,'Step 1.4 CNY OAT'!$A$1:$B$8761,2)</f>
        <v>72</v>
      </c>
      <c r="F4544" s="11">
        <f ca="1">('Step 3. Regression'!$B$18*E4544^2+'Step 3. Regression'!$C$18*E4544+'Step 3. Regression'!$D$18)*C4544</f>
        <v>5.7711834675968934</v>
      </c>
      <c r="G4544" s="11">
        <f ca="1">('Step 3. Regression'!$G$18*E4544^2+'Step 3. Regression'!$H$18*E4544+'Step 3. Regression'!$I$18)*D4544</f>
        <v>2.7494912592966725</v>
      </c>
    </row>
    <row r="4545" spans="1:7" x14ac:dyDescent="0.25">
      <c r="A4545" s="8">
        <f>IF(ISBLANK('Step 1.4 CNY OAT'!A4545),"-",'Step 1.4 CNY OAT'!A4545)</f>
        <v>43290.333333333336</v>
      </c>
      <c r="B4545" s="26">
        <f t="shared" si="88"/>
        <v>189</v>
      </c>
      <c r="C4545" s="67" cm="1">
        <f t="array" ref="C4545">INDEX('Step 5. Daily Avg Schedule Calc'!$A$2:$D$169,(WEEKDAY(A4545)-1)*24+HOUR(A4545)+1,3)</f>
        <v>1</v>
      </c>
      <c r="D4545" s="67" cm="1">
        <f t="array" ref="D4545">INDEX('Step 5. Daily Avg Schedule Calc'!$A$2:$D$169,(WEEKDAY(A4545)-1)*24+HOUR(A4545)+1,4)</f>
        <v>1</v>
      </c>
      <c r="E4545">
        <f>VLOOKUP(A4545,'Step 1.4 CNY OAT'!$A$1:$B$8761,2)</f>
        <v>75</v>
      </c>
      <c r="F4545" s="11">
        <f ca="1">('Step 3. Regression'!$B$18*E4545^2+'Step 3. Regression'!$C$18*E4545+'Step 3. Regression'!$D$18)*C4545</f>
        <v>5.9986960458616565</v>
      </c>
      <c r="G4545" s="11">
        <f ca="1">('Step 3. Regression'!$G$18*E4545^2+'Step 3. Regression'!$H$18*E4545+'Step 3. Regression'!$I$18)*D4545</f>
        <v>2.7935172335022607</v>
      </c>
    </row>
    <row r="4546" spans="1:7" x14ac:dyDescent="0.25">
      <c r="A4546" s="8">
        <f>IF(ISBLANK('Step 1.4 CNY OAT'!A4546),"-",'Step 1.4 CNY OAT'!A4546)</f>
        <v>43290.375</v>
      </c>
      <c r="B4546" s="26">
        <f t="shared" si="88"/>
        <v>189</v>
      </c>
      <c r="C4546" s="67" cm="1">
        <f t="array" ref="C4546">INDEX('Step 5. Daily Avg Schedule Calc'!$A$2:$D$169,(WEEKDAY(A4546)-1)*24+HOUR(A4546)+1,3)</f>
        <v>1</v>
      </c>
      <c r="D4546" s="67" cm="1">
        <f t="array" ref="D4546">INDEX('Step 5. Daily Avg Schedule Calc'!$A$2:$D$169,(WEEKDAY(A4546)-1)*24+HOUR(A4546)+1,4)</f>
        <v>1</v>
      </c>
      <c r="E4546">
        <f>VLOOKUP(A4546,'Step 1.4 CNY OAT'!$A$1:$B$8761,2)</f>
        <v>77</v>
      </c>
      <c r="F4546" s="11">
        <f ca="1">('Step 3. Regression'!$B$18*E4546^2+'Step 3. Regression'!$C$18*E4546+'Step 3. Regression'!$D$18)*C4546</f>
        <v>6.1746217750177479</v>
      </c>
      <c r="G4546" s="11">
        <f ca="1">('Step 3. Regression'!$G$18*E4546^2+'Step 3. Regression'!$H$18*E4546+'Step 3. Regression'!$I$18)*D4546</f>
        <v>2.8291045112450504</v>
      </c>
    </row>
    <row r="4547" spans="1:7" x14ac:dyDescent="0.25">
      <c r="A4547" s="8">
        <f>IF(ISBLANK('Step 1.4 CNY OAT'!A4547),"-",'Step 1.4 CNY OAT'!A4547)</f>
        <v>43290.416666666664</v>
      </c>
      <c r="B4547" s="26">
        <f t="shared" ref="B4547:B4610" si="89">_xlfn.DAYS(A4547,$A$2)</f>
        <v>189</v>
      </c>
      <c r="C4547" s="67" cm="1">
        <f t="array" ref="C4547">INDEX('Step 5. Daily Avg Schedule Calc'!$A$2:$D$169,(WEEKDAY(A4547)-1)*24+HOUR(A4547)+1,3)</f>
        <v>1</v>
      </c>
      <c r="D4547" s="67" cm="1">
        <f t="array" ref="D4547">INDEX('Step 5. Daily Avg Schedule Calc'!$A$2:$D$169,(WEEKDAY(A4547)-1)*24+HOUR(A4547)+1,4)</f>
        <v>1</v>
      </c>
      <c r="E4547">
        <f>VLOOKUP(A4547,'Step 1.4 CNY OAT'!$A$1:$B$8761,2)</f>
        <v>80</v>
      </c>
      <c r="F4547" s="11">
        <f ca="1">('Step 3. Regression'!$B$18*E4547^2+'Step 3. Regression'!$C$18*E4547+'Step 3. Regression'!$D$18)*C4547</f>
        <v>6.4748863842212625</v>
      </c>
      <c r="G4547" s="11">
        <f ca="1">('Step 3. Regression'!$G$18*E4547^2+'Step 3. Regression'!$H$18*E4547+'Step 3. Regression'!$I$18)*D4547</f>
        <v>2.8918403702678326</v>
      </c>
    </row>
    <row r="4548" spans="1:7" x14ac:dyDescent="0.25">
      <c r="A4548" s="8">
        <f>IF(ISBLANK('Step 1.4 CNY OAT'!A4548),"-",'Step 1.4 CNY OAT'!A4548)</f>
        <v>43290.458333333336</v>
      </c>
      <c r="B4548" s="26">
        <f t="shared" si="89"/>
        <v>189</v>
      </c>
      <c r="C4548" s="67" cm="1">
        <f t="array" ref="C4548">INDEX('Step 5. Daily Avg Schedule Calc'!$A$2:$D$169,(WEEKDAY(A4548)-1)*24+HOUR(A4548)+1,3)</f>
        <v>1</v>
      </c>
      <c r="D4548" s="67" cm="1">
        <f t="array" ref="D4548">INDEX('Step 5. Daily Avg Schedule Calc'!$A$2:$D$169,(WEEKDAY(A4548)-1)*24+HOUR(A4548)+1,4)</f>
        <v>1</v>
      </c>
      <c r="E4548">
        <f>VLOOKUP(A4548,'Step 1.4 CNY OAT'!$A$1:$B$8761,2)</f>
        <v>83</v>
      </c>
      <c r="F4548" s="11">
        <f ca="1">('Step 3. Regression'!$B$18*E4548^2+'Step 3. Regression'!$C$18*E4548+'Step 3. Regression'!$D$18)*C4548</f>
        <v>6.8188022119880234</v>
      </c>
      <c r="G4548" s="11">
        <f ca="1">('Step 3. Regression'!$G$18*E4548^2+'Step 3. Regression'!$H$18*E4548+'Step 3. Regression'!$I$18)*D4548</f>
        <v>2.9658021601809299</v>
      </c>
    </row>
    <row r="4549" spans="1:7" x14ac:dyDescent="0.25">
      <c r="A4549" s="8">
        <f>IF(ISBLANK('Step 1.4 CNY OAT'!A4549),"-",'Step 1.4 CNY OAT'!A4549)</f>
        <v>43290.5</v>
      </c>
      <c r="B4549" s="26">
        <f t="shared" si="89"/>
        <v>189</v>
      </c>
      <c r="C4549" s="67" cm="1">
        <f t="array" ref="C4549">INDEX('Step 5. Daily Avg Schedule Calc'!$A$2:$D$169,(WEEKDAY(A4549)-1)*24+HOUR(A4549)+1,3)</f>
        <v>1</v>
      </c>
      <c r="D4549" s="67" cm="1">
        <f t="array" ref="D4549">INDEX('Step 5. Daily Avg Schedule Calc'!$A$2:$D$169,(WEEKDAY(A4549)-1)*24+HOUR(A4549)+1,4)</f>
        <v>1</v>
      </c>
      <c r="E4549">
        <f>VLOOKUP(A4549,'Step 1.4 CNY OAT'!$A$1:$B$8761,2)</f>
        <v>85</v>
      </c>
      <c r="F4549" s="11">
        <f ca="1">('Step 3. Regression'!$B$18*E4549^2+'Step 3. Regression'!$C$18*E4549+'Step 3. Regression'!$D$18)*C4549</f>
        <v>7.0723301074787823</v>
      </c>
      <c r="G4549" s="11">
        <f ca="1">('Step 3. Regression'!$G$18*E4549^2+'Step 3. Regression'!$H$18*E4549+'Step 3. Regression'!$I$18)*D4549</f>
        <v>3.0213466483953937</v>
      </c>
    </row>
    <row r="4550" spans="1:7" x14ac:dyDescent="0.25">
      <c r="A4550" s="8">
        <f>IF(ISBLANK('Step 1.4 CNY OAT'!A4550),"-",'Step 1.4 CNY OAT'!A4550)</f>
        <v>43290.541666666664</v>
      </c>
      <c r="B4550" s="26">
        <f t="shared" si="89"/>
        <v>189</v>
      </c>
      <c r="C4550" s="67" cm="1">
        <f t="array" ref="C4550">INDEX('Step 5. Daily Avg Schedule Calc'!$A$2:$D$169,(WEEKDAY(A4550)-1)*24+HOUR(A4550)+1,3)</f>
        <v>1</v>
      </c>
      <c r="D4550" s="67" cm="1">
        <f t="array" ref="D4550">INDEX('Step 5. Daily Avg Schedule Calc'!$A$2:$D$169,(WEEKDAY(A4550)-1)*24+HOUR(A4550)+1,4)</f>
        <v>1</v>
      </c>
      <c r="E4550">
        <f>VLOOKUP(A4550,'Step 1.4 CNY OAT'!$A$1:$B$8761,2)</f>
        <v>87</v>
      </c>
      <c r="F4550" s="11">
        <f ca="1">('Step 3. Regression'!$B$18*E4550^2+'Step 3. Regression'!$C$18*E4550+'Step 3. Regression'!$D$18)*C4550</f>
        <v>7.3452585445532055</v>
      </c>
      <c r="G4550" s="11">
        <f ca="1">('Step 3. Regression'!$G$18*E4550^2+'Step 3. Regression'!$H$18*E4550+'Step 3. Regression'!$I$18)*D4550</f>
        <v>3.081880439227775</v>
      </c>
    </row>
    <row r="4551" spans="1:7" x14ac:dyDescent="0.25">
      <c r="A4551" s="8">
        <f>IF(ISBLANK('Step 1.4 CNY OAT'!A4551),"-",'Step 1.4 CNY OAT'!A4551)</f>
        <v>43290.583333333336</v>
      </c>
      <c r="B4551" s="26">
        <f t="shared" si="89"/>
        <v>189</v>
      </c>
      <c r="C4551" s="67" cm="1">
        <f t="array" ref="C4551">INDEX('Step 5. Daily Avg Schedule Calc'!$A$2:$D$169,(WEEKDAY(A4551)-1)*24+HOUR(A4551)+1,3)</f>
        <v>1</v>
      </c>
      <c r="D4551" s="67" cm="1">
        <f t="array" ref="D4551">INDEX('Step 5. Daily Avg Schedule Calc'!$A$2:$D$169,(WEEKDAY(A4551)-1)*24+HOUR(A4551)+1,4)</f>
        <v>1</v>
      </c>
      <c r="E4551">
        <f>VLOOKUP(A4551,'Step 1.4 CNY OAT'!$A$1:$B$8761,2)</f>
        <v>89</v>
      </c>
      <c r="F4551" s="11">
        <f ca="1">('Step 3. Regression'!$B$18*E4551^2+'Step 3. Regression'!$C$18*E4551+'Step 3. Regression'!$D$18)*C4551</f>
        <v>7.6375875232112964</v>
      </c>
      <c r="G4551" s="11">
        <f ca="1">('Step 3. Regression'!$G$18*E4551^2+'Step 3. Regression'!$H$18*E4551+'Step 3. Regression'!$I$18)*D4551</f>
        <v>3.1474035326780747</v>
      </c>
    </row>
    <row r="4552" spans="1:7" x14ac:dyDescent="0.25">
      <c r="A4552" s="8">
        <f>IF(ISBLANK('Step 1.4 CNY OAT'!A4552),"-",'Step 1.4 CNY OAT'!A4552)</f>
        <v>43290.625</v>
      </c>
      <c r="B4552" s="26">
        <f t="shared" si="89"/>
        <v>189</v>
      </c>
      <c r="C4552" s="67" cm="1">
        <f t="array" ref="C4552">INDEX('Step 5. Daily Avg Schedule Calc'!$A$2:$D$169,(WEEKDAY(A4552)-1)*24+HOUR(A4552)+1,3)</f>
        <v>1</v>
      </c>
      <c r="D4552" s="67" cm="1">
        <f t="array" ref="D4552">INDEX('Step 5. Daily Avg Schedule Calc'!$A$2:$D$169,(WEEKDAY(A4552)-1)*24+HOUR(A4552)+1,4)</f>
        <v>1</v>
      </c>
      <c r="E4552">
        <f>VLOOKUP(A4552,'Step 1.4 CNY OAT'!$A$1:$B$8761,2)</f>
        <v>88</v>
      </c>
      <c r="F4552" s="11">
        <f ca="1">('Step 3. Regression'!$B$18*E4552^2+'Step 3. Regression'!$C$18*E4552+'Step 3. Regression'!$D$18)*C4552</f>
        <v>7.4889979661842947</v>
      </c>
      <c r="G4552" s="11">
        <f ca="1">('Step 3. Regression'!$G$18*E4552^2+'Step 3. Regression'!$H$18*E4552+'Step 3. Regression'!$I$18)*D4552</f>
        <v>3.1140183231256851</v>
      </c>
    </row>
    <row r="4553" spans="1:7" x14ac:dyDescent="0.25">
      <c r="A4553" s="8">
        <f>IF(ISBLANK('Step 1.4 CNY OAT'!A4553),"-",'Step 1.4 CNY OAT'!A4553)</f>
        <v>43290.666666666664</v>
      </c>
      <c r="B4553" s="26">
        <f t="shared" si="89"/>
        <v>189</v>
      </c>
      <c r="C4553" s="67" cm="1">
        <f t="array" ref="C4553">INDEX('Step 5. Daily Avg Schedule Calc'!$A$2:$D$169,(WEEKDAY(A4553)-1)*24+HOUR(A4553)+1,3)</f>
        <v>1</v>
      </c>
      <c r="D4553" s="67" cm="1">
        <f t="array" ref="D4553">INDEX('Step 5. Daily Avg Schedule Calc'!$A$2:$D$169,(WEEKDAY(A4553)-1)*24+HOUR(A4553)+1,4)</f>
        <v>1</v>
      </c>
      <c r="E4553">
        <f>VLOOKUP(A4553,'Step 1.4 CNY OAT'!$A$1:$B$8761,2)</f>
        <v>88</v>
      </c>
      <c r="F4553" s="11">
        <f ca="1">('Step 3. Regression'!$B$18*E4553^2+'Step 3. Regression'!$C$18*E4553+'Step 3. Regression'!$D$18)*C4553</f>
        <v>7.4889979661842947</v>
      </c>
      <c r="G4553" s="11">
        <f ca="1">('Step 3. Regression'!$G$18*E4553^2+'Step 3. Regression'!$H$18*E4553+'Step 3. Regression'!$I$18)*D4553</f>
        <v>3.1140183231256851</v>
      </c>
    </row>
    <row r="4554" spans="1:7" x14ac:dyDescent="0.25">
      <c r="A4554" s="8">
        <f>IF(ISBLANK('Step 1.4 CNY OAT'!A4554),"-",'Step 1.4 CNY OAT'!A4554)</f>
        <v>43290.708333333336</v>
      </c>
      <c r="B4554" s="26">
        <f t="shared" si="89"/>
        <v>189</v>
      </c>
      <c r="C4554" s="67" cm="1">
        <f t="array" ref="C4554">INDEX('Step 5. Daily Avg Schedule Calc'!$A$2:$D$169,(WEEKDAY(A4554)-1)*24+HOUR(A4554)+1,3)</f>
        <v>1</v>
      </c>
      <c r="D4554" s="67" cm="1">
        <f t="array" ref="D4554">INDEX('Step 5. Daily Avg Schedule Calc'!$A$2:$D$169,(WEEKDAY(A4554)-1)*24+HOUR(A4554)+1,4)</f>
        <v>1</v>
      </c>
      <c r="E4554">
        <f>VLOOKUP(A4554,'Step 1.4 CNY OAT'!$A$1:$B$8761,2)</f>
        <v>85</v>
      </c>
      <c r="F4554" s="11">
        <f ca="1">('Step 3. Regression'!$B$18*E4554^2+'Step 3. Regression'!$C$18*E4554+'Step 3. Regression'!$D$18)*C4554</f>
        <v>7.0723301074787823</v>
      </c>
      <c r="G4554" s="11">
        <f ca="1">('Step 3. Regression'!$G$18*E4554^2+'Step 3. Regression'!$H$18*E4554+'Step 3. Regression'!$I$18)*D4554</f>
        <v>3.0213466483953937</v>
      </c>
    </row>
    <row r="4555" spans="1:7" x14ac:dyDescent="0.25">
      <c r="A4555" s="8">
        <f>IF(ISBLANK('Step 1.4 CNY OAT'!A4555),"-",'Step 1.4 CNY OAT'!A4555)</f>
        <v>43290.75</v>
      </c>
      <c r="B4555" s="26">
        <f t="shared" si="89"/>
        <v>189</v>
      </c>
      <c r="C4555" s="67" cm="1">
        <f t="array" ref="C4555">INDEX('Step 5. Daily Avg Schedule Calc'!$A$2:$D$169,(WEEKDAY(A4555)-1)*24+HOUR(A4555)+1,3)</f>
        <v>1</v>
      </c>
      <c r="D4555" s="67" cm="1">
        <f t="array" ref="D4555">INDEX('Step 5. Daily Avg Schedule Calc'!$A$2:$D$169,(WEEKDAY(A4555)-1)*24+HOUR(A4555)+1,4)</f>
        <v>1</v>
      </c>
      <c r="E4555">
        <f>VLOOKUP(A4555,'Step 1.4 CNY OAT'!$A$1:$B$8761,2)</f>
        <v>84</v>
      </c>
      <c r="F4555" s="11">
        <f ca="1">('Step 3. Regression'!$B$18*E4555^2+'Step 3. Regression'!$C$18*E4555+'Step 3. Regression'!$D$18)*C4555</f>
        <v>6.9431410920354448</v>
      </c>
      <c r="G4555" s="11">
        <f ca="1">('Step 3. Regression'!$G$18*E4555^2+'Step 3. Regression'!$H$18*E4555+'Step 3. Regression'!$I$18)*D4555</f>
        <v>2.9929507414609215</v>
      </c>
    </row>
    <row r="4556" spans="1:7" x14ac:dyDescent="0.25">
      <c r="A4556" s="8">
        <f>IF(ISBLANK('Step 1.4 CNY OAT'!A4556),"-",'Step 1.4 CNY OAT'!A4556)</f>
        <v>43290.791666666664</v>
      </c>
      <c r="B4556" s="26">
        <f t="shared" si="89"/>
        <v>189</v>
      </c>
      <c r="C4556" s="67" cm="1">
        <f t="array" ref="C4556">INDEX('Step 5. Daily Avg Schedule Calc'!$A$2:$D$169,(WEEKDAY(A4556)-1)*24+HOUR(A4556)+1,3)</f>
        <v>1</v>
      </c>
      <c r="D4556" s="67" cm="1">
        <f t="array" ref="D4556">INDEX('Step 5. Daily Avg Schedule Calc'!$A$2:$D$169,(WEEKDAY(A4556)-1)*24+HOUR(A4556)+1,4)</f>
        <v>1</v>
      </c>
      <c r="E4556">
        <f>VLOOKUP(A4556,'Step 1.4 CNY OAT'!$A$1:$B$8761,2)</f>
        <v>80</v>
      </c>
      <c r="F4556" s="11">
        <f ca="1">('Step 3. Regression'!$B$18*E4556^2+'Step 3. Regression'!$C$18*E4556+'Step 3. Regression'!$D$18)*C4556</f>
        <v>6.4748863842212625</v>
      </c>
      <c r="G4556" s="11">
        <f ca="1">('Step 3. Regression'!$G$18*E4556^2+'Step 3. Regression'!$H$18*E4556+'Step 3. Regression'!$I$18)*D4556</f>
        <v>2.8918403702678326</v>
      </c>
    </row>
    <row r="4557" spans="1:7" x14ac:dyDescent="0.25">
      <c r="A4557" s="8">
        <f>IF(ISBLANK('Step 1.4 CNY OAT'!A4557),"-",'Step 1.4 CNY OAT'!A4557)</f>
        <v>43290.833333333336</v>
      </c>
      <c r="B4557" s="26">
        <f t="shared" si="89"/>
        <v>189</v>
      </c>
      <c r="C4557" s="67" cm="1">
        <f t="array" ref="C4557">INDEX('Step 5. Daily Avg Schedule Calc'!$A$2:$D$169,(WEEKDAY(A4557)-1)*24+HOUR(A4557)+1,3)</f>
        <v>1</v>
      </c>
      <c r="D4557" s="67" cm="1">
        <f t="array" ref="D4557">INDEX('Step 5. Daily Avg Schedule Calc'!$A$2:$D$169,(WEEKDAY(A4557)-1)*24+HOUR(A4557)+1,4)</f>
        <v>1</v>
      </c>
      <c r="E4557">
        <f>VLOOKUP(A4557,'Step 1.4 CNY OAT'!$A$1:$B$8761,2)</f>
        <v>80</v>
      </c>
      <c r="F4557" s="11">
        <f ca="1">('Step 3. Regression'!$B$18*E4557^2+'Step 3. Regression'!$C$18*E4557+'Step 3. Regression'!$D$18)*C4557</f>
        <v>6.4748863842212625</v>
      </c>
      <c r="G4557" s="11">
        <f ca="1">('Step 3. Regression'!$G$18*E4557^2+'Step 3. Regression'!$H$18*E4557+'Step 3. Regression'!$I$18)*D4557</f>
        <v>2.8918403702678326</v>
      </c>
    </row>
    <row r="4558" spans="1:7" x14ac:dyDescent="0.25">
      <c r="A4558" s="8">
        <f>IF(ISBLANK('Step 1.4 CNY OAT'!A4558),"-",'Step 1.4 CNY OAT'!A4558)</f>
        <v>43290.875</v>
      </c>
      <c r="B4558" s="26">
        <f t="shared" si="89"/>
        <v>189</v>
      </c>
      <c r="C4558" s="67" cm="1">
        <f t="array" ref="C4558">INDEX('Step 5. Daily Avg Schedule Calc'!$A$2:$D$169,(WEEKDAY(A4558)-1)*24+HOUR(A4558)+1,3)</f>
        <v>1</v>
      </c>
      <c r="D4558" s="67" cm="1">
        <f t="array" ref="D4558">INDEX('Step 5. Daily Avg Schedule Calc'!$A$2:$D$169,(WEEKDAY(A4558)-1)*24+HOUR(A4558)+1,4)</f>
        <v>1</v>
      </c>
      <c r="E4558">
        <f>VLOOKUP(A4558,'Step 1.4 CNY OAT'!$A$1:$B$8761,2)</f>
        <v>79</v>
      </c>
      <c r="F4558" s="11">
        <f ca="1">('Step 3. Regression'!$B$18*E4558^2+'Step 3. Regression'!$C$18*E4558+'Step 3. Regression'!$D$18)*C4558</f>
        <v>6.3699480457575071</v>
      </c>
      <c r="G4558" s="11">
        <f ca="1">('Step 3. Regression'!$G$18*E4558^2+'Step 3. Regression'!$H$18*E4558+'Step 3. Regression'!$I$18)*D4558</f>
        <v>2.8696810916057589</v>
      </c>
    </row>
    <row r="4559" spans="1:7" x14ac:dyDescent="0.25">
      <c r="A4559" s="8">
        <f>IF(ISBLANK('Step 1.4 CNY OAT'!A4559),"-",'Step 1.4 CNY OAT'!A4559)</f>
        <v>43290.916666666664</v>
      </c>
      <c r="B4559" s="26">
        <f t="shared" si="89"/>
        <v>189</v>
      </c>
      <c r="C4559" s="67" cm="1">
        <f t="array" ref="C4559">INDEX('Step 5. Daily Avg Schedule Calc'!$A$2:$D$169,(WEEKDAY(A4559)-1)*24+HOUR(A4559)+1,3)</f>
        <v>1</v>
      </c>
      <c r="D4559" s="67" cm="1">
        <f t="array" ref="D4559">INDEX('Step 5. Daily Avg Schedule Calc'!$A$2:$D$169,(WEEKDAY(A4559)-1)*24+HOUR(A4559)+1,4)</f>
        <v>1</v>
      </c>
      <c r="E4559">
        <f>VLOOKUP(A4559,'Step 1.4 CNY OAT'!$A$1:$B$8761,2)</f>
        <v>79</v>
      </c>
      <c r="F4559" s="11">
        <f ca="1">('Step 3. Regression'!$B$18*E4559^2+'Step 3. Regression'!$C$18*E4559+'Step 3. Regression'!$D$18)*C4559</f>
        <v>6.3699480457575071</v>
      </c>
      <c r="G4559" s="11">
        <f ca="1">('Step 3. Regression'!$G$18*E4559^2+'Step 3. Regression'!$H$18*E4559+'Step 3. Regression'!$I$18)*D4559</f>
        <v>2.8696810916057589</v>
      </c>
    </row>
    <row r="4560" spans="1:7" x14ac:dyDescent="0.25">
      <c r="A4560" s="8">
        <f>IF(ISBLANK('Step 1.4 CNY OAT'!A4560),"-",'Step 1.4 CNY OAT'!A4560)</f>
        <v>43290.958333333336</v>
      </c>
      <c r="B4560" s="26">
        <f t="shared" si="89"/>
        <v>189</v>
      </c>
      <c r="C4560" s="67" cm="1">
        <f t="array" ref="C4560">INDEX('Step 5. Daily Avg Schedule Calc'!$A$2:$D$169,(WEEKDAY(A4560)-1)*24+HOUR(A4560)+1,3)</f>
        <v>1</v>
      </c>
      <c r="D4560" s="67" cm="1">
        <f t="array" ref="D4560">INDEX('Step 5. Daily Avg Schedule Calc'!$A$2:$D$169,(WEEKDAY(A4560)-1)*24+HOUR(A4560)+1,4)</f>
        <v>1</v>
      </c>
      <c r="E4560">
        <f>VLOOKUP(A4560,'Step 1.4 CNY OAT'!$A$1:$B$8761,2)</f>
        <v>78</v>
      </c>
      <c r="F4560" s="11">
        <f ca="1">('Step 3. Regression'!$B$18*E4560^2+'Step 3. Regression'!$C$18*E4560+'Step 3. Regression'!$D$18)*C4560</f>
        <v>6.2698598426896712</v>
      </c>
      <c r="G4560" s="11">
        <f ca="1">('Step 3. Regression'!$G$18*E4560^2+'Step 3. Regression'!$H$18*E4560+'Step 3. Regression'!$I$18)*D4560</f>
        <v>2.8487691385981644</v>
      </c>
    </row>
    <row r="4561" spans="1:7" x14ac:dyDescent="0.25">
      <c r="A4561" s="8">
        <f>IF(ISBLANK('Step 1.4 CNY OAT'!A4561),"-",'Step 1.4 CNY OAT'!A4561)</f>
        <v>43291</v>
      </c>
      <c r="B4561" s="26">
        <f t="shared" si="89"/>
        <v>190</v>
      </c>
      <c r="C4561" s="67" cm="1">
        <f t="array" ref="C4561">INDEX('Step 5. Daily Avg Schedule Calc'!$A$2:$D$169,(WEEKDAY(A4561)-1)*24+HOUR(A4561)+1,3)</f>
        <v>1</v>
      </c>
      <c r="D4561" s="67" cm="1">
        <f t="array" ref="D4561">INDEX('Step 5. Daily Avg Schedule Calc'!$A$2:$D$169,(WEEKDAY(A4561)-1)*24+HOUR(A4561)+1,4)</f>
        <v>1</v>
      </c>
      <c r="E4561">
        <f>VLOOKUP(A4561,'Step 1.4 CNY OAT'!$A$1:$B$8761,2)</f>
        <v>77</v>
      </c>
      <c r="F4561" s="11">
        <f ca="1">('Step 3. Regression'!$B$18*E4561^2+'Step 3. Regression'!$C$18*E4561+'Step 3. Regression'!$D$18)*C4561</f>
        <v>6.1746217750177479</v>
      </c>
      <c r="G4561" s="11">
        <f ca="1">('Step 3. Regression'!$G$18*E4561^2+'Step 3. Regression'!$H$18*E4561+'Step 3. Regression'!$I$18)*D4561</f>
        <v>2.8291045112450504</v>
      </c>
    </row>
    <row r="4562" spans="1:7" x14ac:dyDescent="0.25">
      <c r="A4562" s="8">
        <f>IF(ISBLANK('Step 1.4 CNY OAT'!A4562),"-",'Step 1.4 CNY OAT'!A4562)</f>
        <v>43291.041666666664</v>
      </c>
      <c r="B4562" s="26">
        <f t="shared" si="89"/>
        <v>190</v>
      </c>
      <c r="C4562" s="67" cm="1">
        <f t="array" ref="C4562">INDEX('Step 5. Daily Avg Schedule Calc'!$A$2:$D$169,(WEEKDAY(A4562)-1)*24+HOUR(A4562)+1,3)</f>
        <v>1</v>
      </c>
      <c r="D4562" s="67" cm="1">
        <f t="array" ref="D4562">INDEX('Step 5. Daily Avg Schedule Calc'!$A$2:$D$169,(WEEKDAY(A4562)-1)*24+HOUR(A4562)+1,4)</f>
        <v>1</v>
      </c>
      <c r="E4562">
        <f>VLOOKUP(A4562,'Step 1.4 CNY OAT'!$A$1:$B$8761,2)</f>
        <v>76</v>
      </c>
      <c r="F4562" s="11">
        <f ca="1">('Step 3. Regression'!$B$18*E4562^2+'Step 3. Regression'!$C$18*E4562+'Step 3. Regression'!$D$18)*C4562</f>
        <v>6.0842338427417459</v>
      </c>
      <c r="G4562" s="11">
        <f ca="1">('Step 3. Regression'!$G$18*E4562^2+'Step 3. Regression'!$H$18*E4562+'Step 3. Regression'!$I$18)*D4562</f>
        <v>2.8106872095464155</v>
      </c>
    </row>
    <row r="4563" spans="1:7" x14ac:dyDescent="0.25">
      <c r="A4563" s="8">
        <f>IF(ISBLANK('Step 1.4 CNY OAT'!A4563),"-",'Step 1.4 CNY OAT'!A4563)</f>
        <v>43291.083333333336</v>
      </c>
      <c r="B4563" s="26">
        <f t="shared" si="89"/>
        <v>190</v>
      </c>
      <c r="C4563" s="67" cm="1">
        <f t="array" ref="C4563">INDEX('Step 5. Daily Avg Schedule Calc'!$A$2:$D$169,(WEEKDAY(A4563)-1)*24+HOUR(A4563)+1,3)</f>
        <v>1</v>
      </c>
      <c r="D4563" s="67" cm="1">
        <f t="array" ref="D4563">INDEX('Step 5. Daily Avg Schedule Calc'!$A$2:$D$169,(WEEKDAY(A4563)-1)*24+HOUR(A4563)+1,4)</f>
        <v>1</v>
      </c>
      <c r="E4563">
        <f>VLOOKUP(A4563,'Step 1.4 CNY OAT'!$A$1:$B$8761,2)</f>
        <v>75</v>
      </c>
      <c r="F4563" s="11">
        <f ca="1">('Step 3. Regression'!$B$18*E4563^2+'Step 3. Regression'!$C$18*E4563+'Step 3. Regression'!$D$18)*C4563</f>
        <v>5.9986960458616565</v>
      </c>
      <c r="G4563" s="11">
        <f ca="1">('Step 3. Regression'!$G$18*E4563^2+'Step 3. Regression'!$H$18*E4563+'Step 3. Regression'!$I$18)*D4563</f>
        <v>2.7935172335022607</v>
      </c>
    </row>
    <row r="4564" spans="1:7" x14ac:dyDescent="0.25">
      <c r="A4564" s="8">
        <f>IF(ISBLANK('Step 1.4 CNY OAT'!A4564),"-",'Step 1.4 CNY OAT'!A4564)</f>
        <v>43291.125</v>
      </c>
      <c r="B4564" s="26">
        <f t="shared" si="89"/>
        <v>190</v>
      </c>
      <c r="C4564" s="67" cm="1">
        <f t="array" ref="C4564">INDEX('Step 5. Daily Avg Schedule Calc'!$A$2:$D$169,(WEEKDAY(A4564)-1)*24+HOUR(A4564)+1,3)</f>
        <v>1</v>
      </c>
      <c r="D4564" s="67" cm="1">
        <f t="array" ref="D4564">INDEX('Step 5. Daily Avg Schedule Calc'!$A$2:$D$169,(WEEKDAY(A4564)-1)*24+HOUR(A4564)+1,4)</f>
        <v>1</v>
      </c>
      <c r="E4564">
        <f>VLOOKUP(A4564,'Step 1.4 CNY OAT'!$A$1:$B$8761,2)</f>
        <v>76</v>
      </c>
      <c r="F4564" s="11">
        <f ca="1">('Step 3. Regression'!$B$18*E4564^2+'Step 3. Regression'!$C$18*E4564+'Step 3. Regression'!$D$18)*C4564</f>
        <v>6.0842338427417459</v>
      </c>
      <c r="G4564" s="11">
        <f ca="1">('Step 3. Regression'!$G$18*E4564^2+'Step 3. Regression'!$H$18*E4564+'Step 3. Regression'!$I$18)*D4564</f>
        <v>2.8106872095464155</v>
      </c>
    </row>
    <row r="4565" spans="1:7" x14ac:dyDescent="0.25">
      <c r="A4565" s="8">
        <f>IF(ISBLANK('Step 1.4 CNY OAT'!A4565),"-",'Step 1.4 CNY OAT'!A4565)</f>
        <v>43291.166666666664</v>
      </c>
      <c r="B4565" s="26">
        <f t="shared" si="89"/>
        <v>190</v>
      </c>
      <c r="C4565" s="67" cm="1">
        <f t="array" ref="C4565">INDEX('Step 5. Daily Avg Schedule Calc'!$A$2:$D$169,(WEEKDAY(A4565)-1)*24+HOUR(A4565)+1,3)</f>
        <v>1</v>
      </c>
      <c r="D4565" s="67" cm="1">
        <f t="array" ref="D4565">INDEX('Step 5. Daily Avg Schedule Calc'!$A$2:$D$169,(WEEKDAY(A4565)-1)*24+HOUR(A4565)+1,4)</f>
        <v>1</v>
      </c>
      <c r="E4565">
        <f>VLOOKUP(A4565,'Step 1.4 CNY OAT'!$A$1:$B$8761,2)</f>
        <v>75</v>
      </c>
      <c r="F4565" s="11">
        <f ca="1">('Step 3. Regression'!$B$18*E4565^2+'Step 3. Regression'!$C$18*E4565+'Step 3. Regression'!$D$18)*C4565</f>
        <v>5.9986960458616565</v>
      </c>
      <c r="G4565" s="11">
        <f ca="1">('Step 3. Regression'!$G$18*E4565^2+'Step 3. Regression'!$H$18*E4565+'Step 3. Regression'!$I$18)*D4565</f>
        <v>2.7935172335022607</v>
      </c>
    </row>
    <row r="4566" spans="1:7" x14ac:dyDescent="0.25">
      <c r="A4566" s="8">
        <f>IF(ISBLANK('Step 1.4 CNY OAT'!A4566),"-",'Step 1.4 CNY OAT'!A4566)</f>
        <v>43291.208333333336</v>
      </c>
      <c r="B4566" s="26">
        <f t="shared" si="89"/>
        <v>190</v>
      </c>
      <c r="C4566" s="67" cm="1">
        <f t="array" ref="C4566">INDEX('Step 5. Daily Avg Schedule Calc'!$A$2:$D$169,(WEEKDAY(A4566)-1)*24+HOUR(A4566)+1,3)</f>
        <v>1</v>
      </c>
      <c r="D4566" s="67" cm="1">
        <f t="array" ref="D4566">INDEX('Step 5. Daily Avg Schedule Calc'!$A$2:$D$169,(WEEKDAY(A4566)-1)*24+HOUR(A4566)+1,4)</f>
        <v>1</v>
      </c>
      <c r="E4566">
        <f>VLOOKUP(A4566,'Step 1.4 CNY OAT'!$A$1:$B$8761,2)</f>
        <v>75</v>
      </c>
      <c r="F4566" s="11">
        <f ca="1">('Step 3. Regression'!$B$18*E4566^2+'Step 3. Regression'!$C$18*E4566+'Step 3. Regression'!$D$18)*C4566</f>
        <v>5.9986960458616565</v>
      </c>
      <c r="G4566" s="11">
        <f ca="1">('Step 3. Regression'!$G$18*E4566^2+'Step 3. Regression'!$H$18*E4566+'Step 3. Regression'!$I$18)*D4566</f>
        <v>2.7935172335022607</v>
      </c>
    </row>
    <row r="4567" spans="1:7" x14ac:dyDescent="0.25">
      <c r="A4567" s="8">
        <f>IF(ISBLANK('Step 1.4 CNY OAT'!A4567),"-",'Step 1.4 CNY OAT'!A4567)</f>
        <v>43291.25</v>
      </c>
      <c r="B4567" s="26">
        <f t="shared" si="89"/>
        <v>190</v>
      </c>
      <c r="C4567" s="67" cm="1">
        <f t="array" ref="C4567">INDEX('Step 5. Daily Avg Schedule Calc'!$A$2:$D$169,(WEEKDAY(A4567)-1)*24+HOUR(A4567)+1,3)</f>
        <v>1</v>
      </c>
      <c r="D4567" s="67" cm="1">
        <f t="array" ref="D4567">INDEX('Step 5. Daily Avg Schedule Calc'!$A$2:$D$169,(WEEKDAY(A4567)-1)*24+HOUR(A4567)+1,4)</f>
        <v>1</v>
      </c>
      <c r="E4567">
        <f>VLOOKUP(A4567,'Step 1.4 CNY OAT'!$A$1:$B$8761,2)</f>
        <v>74</v>
      </c>
      <c r="F4567" s="11">
        <f ca="1">('Step 3. Regression'!$B$18*E4567^2+'Step 3. Regression'!$C$18*E4567+'Step 3. Regression'!$D$18)*C4567</f>
        <v>5.9180083843774867</v>
      </c>
      <c r="G4567" s="11">
        <f ca="1">('Step 3. Regression'!$G$18*E4567^2+'Step 3. Regression'!$H$18*E4567+'Step 3. Regression'!$I$18)*D4567</f>
        <v>2.7775945831125854</v>
      </c>
    </row>
    <row r="4568" spans="1:7" x14ac:dyDescent="0.25">
      <c r="A4568" s="8">
        <f>IF(ISBLANK('Step 1.4 CNY OAT'!A4568),"-",'Step 1.4 CNY OAT'!A4568)</f>
        <v>43291.291666666664</v>
      </c>
      <c r="B4568" s="26">
        <f t="shared" si="89"/>
        <v>190</v>
      </c>
      <c r="C4568" s="67" cm="1">
        <f t="array" ref="C4568">INDEX('Step 5. Daily Avg Schedule Calc'!$A$2:$D$169,(WEEKDAY(A4568)-1)*24+HOUR(A4568)+1,3)</f>
        <v>1</v>
      </c>
      <c r="D4568" s="67" cm="1">
        <f t="array" ref="D4568">INDEX('Step 5. Daily Avg Schedule Calc'!$A$2:$D$169,(WEEKDAY(A4568)-1)*24+HOUR(A4568)+1,4)</f>
        <v>1</v>
      </c>
      <c r="E4568">
        <f>VLOOKUP(A4568,'Step 1.4 CNY OAT'!$A$1:$B$8761,2)</f>
        <v>76</v>
      </c>
      <c r="F4568" s="11">
        <f ca="1">('Step 3. Regression'!$B$18*E4568^2+'Step 3. Regression'!$C$18*E4568+'Step 3. Regression'!$D$18)*C4568</f>
        <v>6.0842338427417459</v>
      </c>
      <c r="G4568" s="11">
        <f ca="1">('Step 3. Regression'!$G$18*E4568^2+'Step 3. Regression'!$H$18*E4568+'Step 3. Regression'!$I$18)*D4568</f>
        <v>2.8106872095464155</v>
      </c>
    </row>
    <row r="4569" spans="1:7" x14ac:dyDescent="0.25">
      <c r="A4569" s="8">
        <f>IF(ISBLANK('Step 1.4 CNY OAT'!A4569),"-",'Step 1.4 CNY OAT'!A4569)</f>
        <v>43291.333333333336</v>
      </c>
      <c r="B4569" s="26">
        <f t="shared" si="89"/>
        <v>190</v>
      </c>
      <c r="C4569" s="67" cm="1">
        <f t="array" ref="C4569">INDEX('Step 5. Daily Avg Schedule Calc'!$A$2:$D$169,(WEEKDAY(A4569)-1)*24+HOUR(A4569)+1,3)</f>
        <v>1</v>
      </c>
      <c r="D4569" s="67" cm="1">
        <f t="array" ref="D4569">INDEX('Step 5. Daily Avg Schedule Calc'!$A$2:$D$169,(WEEKDAY(A4569)-1)*24+HOUR(A4569)+1,4)</f>
        <v>1</v>
      </c>
      <c r="E4569">
        <f>VLOOKUP(A4569,'Step 1.4 CNY OAT'!$A$1:$B$8761,2)</f>
        <v>78</v>
      </c>
      <c r="F4569" s="11">
        <f ca="1">('Step 3. Regression'!$B$18*E4569^2+'Step 3. Regression'!$C$18*E4569+'Step 3. Regression'!$D$18)*C4569</f>
        <v>6.2698598426896712</v>
      </c>
      <c r="G4569" s="11">
        <f ca="1">('Step 3. Regression'!$G$18*E4569^2+'Step 3. Regression'!$H$18*E4569+'Step 3. Regression'!$I$18)*D4569</f>
        <v>2.8487691385981644</v>
      </c>
    </row>
    <row r="4570" spans="1:7" x14ac:dyDescent="0.25">
      <c r="A4570" s="8">
        <f>IF(ISBLANK('Step 1.4 CNY OAT'!A4570),"-",'Step 1.4 CNY OAT'!A4570)</f>
        <v>43291.375</v>
      </c>
      <c r="B4570" s="26">
        <f t="shared" si="89"/>
        <v>190</v>
      </c>
      <c r="C4570" s="67" cm="1">
        <f t="array" ref="C4570">INDEX('Step 5. Daily Avg Schedule Calc'!$A$2:$D$169,(WEEKDAY(A4570)-1)*24+HOUR(A4570)+1,3)</f>
        <v>1</v>
      </c>
      <c r="D4570" s="67" cm="1">
        <f t="array" ref="D4570">INDEX('Step 5. Daily Avg Schedule Calc'!$A$2:$D$169,(WEEKDAY(A4570)-1)*24+HOUR(A4570)+1,4)</f>
        <v>1</v>
      </c>
      <c r="E4570">
        <f>VLOOKUP(A4570,'Step 1.4 CNY OAT'!$A$1:$B$8761,2)</f>
        <v>80</v>
      </c>
      <c r="F4570" s="11">
        <f ca="1">('Step 3. Regression'!$B$18*E4570^2+'Step 3. Regression'!$C$18*E4570+'Step 3. Regression'!$D$18)*C4570</f>
        <v>6.4748863842212625</v>
      </c>
      <c r="G4570" s="11">
        <f ca="1">('Step 3. Regression'!$G$18*E4570^2+'Step 3. Regression'!$H$18*E4570+'Step 3. Regression'!$I$18)*D4570</f>
        <v>2.8918403702678326</v>
      </c>
    </row>
    <row r="4571" spans="1:7" x14ac:dyDescent="0.25">
      <c r="A4571" s="8">
        <f>IF(ISBLANK('Step 1.4 CNY OAT'!A4571),"-",'Step 1.4 CNY OAT'!A4571)</f>
        <v>43291.416666666664</v>
      </c>
      <c r="B4571" s="26">
        <f t="shared" si="89"/>
        <v>190</v>
      </c>
      <c r="C4571" s="67" cm="1">
        <f t="array" ref="C4571">INDEX('Step 5. Daily Avg Schedule Calc'!$A$2:$D$169,(WEEKDAY(A4571)-1)*24+HOUR(A4571)+1,3)</f>
        <v>1</v>
      </c>
      <c r="D4571" s="67" cm="1">
        <f t="array" ref="D4571">INDEX('Step 5. Daily Avg Schedule Calc'!$A$2:$D$169,(WEEKDAY(A4571)-1)*24+HOUR(A4571)+1,4)</f>
        <v>1</v>
      </c>
      <c r="E4571">
        <f>VLOOKUP(A4571,'Step 1.4 CNY OAT'!$A$1:$B$8761,2)</f>
        <v>84</v>
      </c>
      <c r="F4571" s="11">
        <f ca="1">('Step 3. Regression'!$B$18*E4571^2+'Step 3. Regression'!$C$18*E4571+'Step 3. Regression'!$D$18)*C4571</f>
        <v>6.9431410920354448</v>
      </c>
      <c r="G4571" s="11">
        <f ca="1">('Step 3. Regression'!$G$18*E4571^2+'Step 3. Regression'!$H$18*E4571+'Step 3. Regression'!$I$18)*D4571</f>
        <v>2.9929507414609215</v>
      </c>
    </row>
    <row r="4572" spans="1:7" x14ac:dyDescent="0.25">
      <c r="A4572" s="8">
        <f>IF(ISBLANK('Step 1.4 CNY OAT'!A4572),"-",'Step 1.4 CNY OAT'!A4572)</f>
        <v>43291.458333333336</v>
      </c>
      <c r="B4572" s="26">
        <f t="shared" si="89"/>
        <v>190</v>
      </c>
      <c r="C4572" s="67" cm="1">
        <f t="array" ref="C4572">INDEX('Step 5. Daily Avg Schedule Calc'!$A$2:$D$169,(WEEKDAY(A4572)-1)*24+HOUR(A4572)+1,3)</f>
        <v>1</v>
      </c>
      <c r="D4572" s="67" cm="1">
        <f t="array" ref="D4572">INDEX('Step 5. Daily Avg Schedule Calc'!$A$2:$D$169,(WEEKDAY(A4572)-1)*24+HOUR(A4572)+1,4)</f>
        <v>1</v>
      </c>
      <c r="E4572">
        <f>VLOOKUP(A4572,'Step 1.4 CNY OAT'!$A$1:$B$8761,2)</f>
        <v>87</v>
      </c>
      <c r="F4572" s="11">
        <f ca="1">('Step 3. Regression'!$B$18*E4572^2+'Step 3. Regression'!$C$18*E4572+'Step 3. Regression'!$D$18)*C4572</f>
        <v>7.3452585445532055</v>
      </c>
      <c r="G4572" s="11">
        <f ca="1">('Step 3. Regression'!$G$18*E4572^2+'Step 3. Regression'!$H$18*E4572+'Step 3. Regression'!$I$18)*D4572</f>
        <v>3.081880439227775</v>
      </c>
    </row>
    <row r="4573" spans="1:7" x14ac:dyDescent="0.25">
      <c r="A4573" s="8">
        <f>IF(ISBLANK('Step 1.4 CNY OAT'!A4573),"-",'Step 1.4 CNY OAT'!A4573)</f>
        <v>43291.5</v>
      </c>
      <c r="B4573" s="26">
        <f t="shared" si="89"/>
        <v>190</v>
      </c>
      <c r="C4573" s="67" cm="1">
        <f t="array" ref="C4573">INDEX('Step 5. Daily Avg Schedule Calc'!$A$2:$D$169,(WEEKDAY(A4573)-1)*24+HOUR(A4573)+1,3)</f>
        <v>1</v>
      </c>
      <c r="D4573" s="67" cm="1">
        <f t="array" ref="D4573">INDEX('Step 5. Daily Avg Schedule Calc'!$A$2:$D$169,(WEEKDAY(A4573)-1)*24+HOUR(A4573)+1,4)</f>
        <v>1</v>
      </c>
      <c r="E4573">
        <f>VLOOKUP(A4573,'Step 1.4 CNY OAT'!$A$1:$B$8761,2)</f>
        <v>92</v>
      </c>
      <c r="F4573" s="11">
        <f ca="1">('Step 3. Regression'!$B$18*E4573^2+'Step 3. Regression'!$C$18*E4573+'Step 3. Regression'!$D$18)*C4573</f>
        <v>8.1124570066678086</v>
      </c>
      <c r="G4573" s="11">
        <f ca="1">('Step 3. Regression'!$G$18*E4573^2+'Step 3. Regression'!$H$18*E4573+'Step 3. Regression'!$I$18)*D4573</f>
        <v>3.2550431152621222</v>
      </c>
    </row>
    <row r="4574" spans="1:7" x14ac:dyDescent="0.25">
      <c r="A4574" s="8">
        <f>IF(ISBLANK('Step 1.4 CNY OAT'!A4574),"-",'Step 1.4 CNY OAT'!A4574)</f>
        <v>43291.541666666664</v>
      </c>
      <c r="B4574" s="26">
        <f t="shared" si="89"/>
        <v>190</v>
      </c>
      <c r="C4574" s="67" cm="1">
        <f t="array" ref="C4574">INDEX('Step 5. Daily Avg Schedule Calc'!$A$2:$D$169,(WEEKDAY(A4574)-1)*24+HOUR(A4574)+1,3)</f>
        <v>1</v>
      </c>
      <c r="D4574" s="67" cm="1">
        <f t="array" ref="D4574">INDEX('Step 5. Daily Avg Schedule Calc'!$A$2:$D$169,(WEEKDAY(A4574)-1)*24+HOUR(A4574)+1,4)</f>
        <v>1</v>
      </c>
      <c r="E4574">
        <f>VLOOKUP(A4574,'Step 1.4 CNY OAT'!$A$1:$B$8761,2)</f>
        <v>92</v>
      </c>
      <c r="F4574" s="11">
        <f ca="1">('Step 3. Regression'!$B$18*E4574^2+'Step 3. Regression'!$C$18*E4574+'Step 3. Regression'!$D$18)*C4574</f>
        <v>8.1124570066678086</v>
      </c>
      <c r="G4574" s="11">
        <f ca="1">('Step 3. Regression'!$G$18*E4574^2+'Step 3. Regression'!$H$18*E4574+'Step 3. Regression'!$I$18)*D4574</f>
        <v>3.2550431152621222</v>
      </c>
    </row>
    <row r="4575" spans="1:7" x14ac:dyDescent="0.25">
      <c r="A4575" s="8">
        <f>IF(ISBLANK('Step 1.4 CNY OAT'!A4575),"-",'Step 1.4 CNY OAT'!A4575)</f>
        <v>43291.583333333336</v>
      </c>
      <c r="B4575" s="26">
        <f t="shared" si="89"/>
        <v>190</v>
      </c>
      <c r="C4575" s="67" cm="1">
        <f t="array" ref="C4575">INDEX('Step 5. Daily Avg Schedule Calc'!$A$2:$D$169,(WEEKDAY(A4575)-1)*24+HOUR(A4575)+1,3)</f>
        <v>1</v>
      </c>
      <c r="D4575" s="67" cm="1">
        <f t="array" ref="D4575">INDEX('Step 5. Daily Avg Schedule Calc'!$A$2:$D$169,(WEEKDAY(A4575)-1)*24+HOUR(A4575)+1,4)</f>
        <v>1</v>
      </c>
      <c r="E4575">
        <f>VLOOKUP(A4575,'Step 1.4 CNY OAT'!$A$1:$B$8761,2)</f>
        <v>93</v>
      </c>
      <c r="F4575" s="11">
        <f ca="1">('Step 3. Regression'!$B$18*E4575^2+'Step 3. Regression'!$C$18*E4575+'Step 3. Regression'!$D$18)*C4575</f>
        <v>8.2804471052784745</v>
      </c>
      <c r="G4575" s="11">
        <f ca="1">('Step 3. Regression'!$G$18*E4575^2+'Step 3. Regression'!$H$18*E4575+'Step 3. Regression'!$I$18)*D4575</f>
        <v>3.2934176274324294</v>
      </c>
    </row>
    <row r="4576" spans="1:7" x14ac:dyDescent="0.25">
      <c r="A4576" s="8">
        <f>IF(ISBLANK('Step 1.4 CNY OAT'!A4576),"-",'Step 1.4 CNY OAT'!A4576)</f>
        <v>43291.625</v>
      </c>
      <c r="B4576" s="26">
        <f t="shared" si="89"/>
        <v>190</v>
      </c>
      <c r="C4576" s="67" cm="1">
        <f t="array" ref="C4576">INDEX('Step 5. Daily Avg Schedule Calc'!$A$2:$D$169,(WEEKDAY(A4576)-1)*24+HOUR(A4576)+1,3)</f>
        <v>1</v>
      </c>
      <c r="D4576" s="67" cm="1">
        <f t="array" ref="D4576">INDEX('Step 5. Daily Avg Schedule Calc'!$A$2:$D$169,(WEEKDAY(A4576)-1)*24+HOUR(A4576)+1,4)</f>
        <v>1</v>
      </c>
      <c r="E4576">
        <f>VLOOKUP(A4576,'Step 1.4 CNY OAT'!$A$1:$B$8761,2)</f>
        <v>94</v>
      </c>
      <c r="F4576" s="11">
        <f ca="1">('Step 3. Regression'!$B$18*E4576^2+'Step 3. Regression'!$C$18*E4576+'Step 3. Regression'!$D$18)*C4576</f>
        <v>8.4532873392850636</v>
      </c>
      <c r="G4576" s="11">
        <f ca="1">('Step 3. Regression'!$G$18*E4576^2+'Step 3. Regression'!$H$18*E4576+'Step 3. Regression'!$I$18)*D4576</f>
        <v>3.3330394652572171</v>
      </c>
    </row>
    <row r="4577" spans="1:7" x14ac:dyDescent="0.25">
      <c r="A4577" s="8">
        <f>IF(ISBLANK('Step 1.4 CNY OAT'!A4577),"-",'Step 1.4 CNY OAT'!A4577)</f>
        <v>43291.666666666664</v>
      </c>
      <c r="B4577" s="26">
        <f t="shared" si="89"/>
        <v>190</v>
      </c>
      <c r="C4577" s="67" cm="1">
        <f t="array" ref="C4577">INDEX('Step 5. Daily Avg Schedule Calc'!$A$2:$D$169,(WEEKDAY(A4577)-1)*24+HOUR(A4577)+1,3)</f>
        <v>1</v>
      </c>
      <c r="D4577" s="67" cm="1">
        <f t="array" ref="D4577">INDEX('Step 5. Daily Avg Schedule Calc'!$A$2:$D$169,(WEEKDAY(A4577)-1)*24+HOUR(A4577)+1,4)</f>
        <v>1</v>
      </c>
      <c r="E4577">
        <f>VLOOKUP(A4577,'Step 1.4 CNY OAT'!$A$1:$B$8761,2)</f>
        <v>95</v>
      </c>
      <c r="F4577" s="11">
        <f ca="1">('Step 3. Regression'!$B$18*E4577^2+'Step 3. Regression'!$C$18*E4577+'Step 3. Regression'!$D$18)*C4577</f>
        <v>8.6309777086875652</v>
      </c>
      <c r="G4577" s="11">
        <f ca="1">('Step 3. Regression'!$G$18*E4577^2+'Step 3. Regression'!$H$18*E4577+'Step 3. Regression'!$I$18)*D4577</f>
        <v>3.3739086287364843</v>
      </c>
    </row>
    <row r="4578" spans="1:7" x14ac:dyDescent="0.25">
      <c r="A4578" s="8">
        <f>IF(ISBLANK('Step 1.4 CNY OAT'!A4578),"-",'Step 1.4 CNY OAT'!A4578)</f>
        <v>43291.708333333336</v>
      </c>
      <c r="B4578" s="26">
        <f t="shared" si="89"/>
        <v>190</v>
      </c>
      <c r="C4578" s="67" cm="1">
        <f t="array" ref="C4578">INDEX('Step 5. Daily Avg Schedule Calc'!$A$2:$D$169,(WEEKDAY(A4578)-1)*24+HOUR(A4578)+1,3)</f>
        <v>1</v>
      </c>
      <c r="D4578" s="67" cm="1">
        <f t="array" ref="D4578">INDEX('Step 5. Daily Avg Schedule Calc'!$A$2:$D$169,(WEEKDAY(A4578)-1)*24+HOUR(A4578)+1,4)</f>
        <v>1</v>
      </c>
      <c r="E4578">
        <f>VLOOKUP(A4578,'Step 1.4 CNY OAT'!$A$1:$B$8761,2)</f>
        <v>94</v>
      </c>
      <c r="F4578" s="11">
        <f ca="1">('Step 3. Regression'!$B$18*E4578^2+'Step 3. Regression'!$C$18*E4578+'Step 3. Regression'!$D$18)*C4578</f>
        <v>8.4532873392850636</v>
      </c>
      <c r="G4578" s="11">
        <f ca="1">('Step 3. Regression'!$G$18*E4578^2+'Step 3. Regression'!$H$18*E4578+'Step 3. Regression'!$I$18)*D4578</f>
        <v>3.3330394652572171</v>
      </c>
    </row>
    <row r="4579" spans="1:7" x14ac:dyDescent="0.25">
      <c r="A4579" s="8">
        <f>IF(ISBLANK('Step 1.4 CNY OAT'!A4579),"-",'Step 1.4 CNY OAT'!A4579)</f>
        <v>43291.75</v>
      </c>
      <c r="B4579" s="26">
        <f t="shared" si="89"/>
        <v>190</v>
      </c>
      <c r="C4579" s="67" cm="1">
        <f t="array" ref="C4579">INDEX('Step 5. Daily Avg Schedule Calc'!$A$2:$D$169,(WEEKDAY(A4579)-1)*24+HOUR(A4579)+1,3)</f>
        <v>1</v>
      </c>
      <c r="D4579" s="67" cm="1">
        <f t="array" ref="D4579">INDEX('Step 5. Daily Avg Schedule Calc'!$A$2:$D$169,(WEEKDAY(A4579)-1)*24+HOUR(A4579)+1,4)</f>
        <v>1</v>
      </c>
      <c r="E4579">
        <f>VLOOKUP(A4579,'Step 1.4 CNY OAT'!$A$1:$B$8761,2)</f>
        <v>95</v>
      </c>
      <c r="F4579" s="11">
        <f ca="1">('Step 3. Regression'!$B$18*E4579^2+'Step 3. Regression'!$C$18*E4579+'Step 3. Regression'!$D$18)*C4579</f>
        <v>8.6309777086875652</v>
      </c>
      <c r="G4579" s="11">
        <f ca="1">('Step 3. Regression'!$G$18*E4579^2+'Step 3. Regression'!$H$18*E4579+'Step 3. Regression'!$I$18)*D4579</f>
        <v>3.3739086287364843</v>
      </c>
    </row>
    <row r="4580" spans="1:7" x14ac:dyDescent="0.25">
      <c r="A4580" s="8">
        <f>IF(ISBLANK('Step 1.4 CNY OAT'!A4580),"-",'Step 1.4 CNY OAT'!A4580)</f>
        <v>43291.791666666664</v>
      </c>
      <c r="B4580" s="26">
        <f t="shared" si="89"/>
        <v>190</v>
      </c>
      <c r="C4580" s="67" cm="1">
        <f t="array" ref="C4580">INDEX('Step 5. Daily Avg Schedule Calc'!$A$2:$D$169,(WEEKDAY(A4580)-1)*24+HOUR(A4580)+1,3)</f>
        <v>1</v>
      </c>
      <c r="D4580" s="67" cm="1">
        <f t="array" ref="D4580">INDEX('Step 5. Daily Avg Schedule Calc'!$A$2:$D$169,(WEEKDAY(A4580)-1)*24+HOUR(A4580)+1,4)</f>
        <v>1</v>
      </c>
      <c r="E4580">
        <f>VLOOKUP(A4580,'Step 1.4 CNY OAT'!$A$1:$B$8761,2)</f>
        <v>90</v>
      </c>
      <c r="F4580" s="11">
        <f ca="1">('Step 3. Regression'!$B$18*E4580^2+'Step 3. Regression'!$C$18*E4580+'Step 3. Regression'!$D$18)*C4580</f>
        <v>7.7910272156342177</v>
      </c>
      <c r="G4580" s="11">
        <f ca="1">('Step 3. Regression'!$G$18*E4580^2+'Step 3. Regression'!$H$18*E4580+'Step 3. Regression'!$I$18)*D4580</f>
        <v>3.182036067884944</v>
      </c>
    </row>
    <row r="4581" spans="1:7" x14ac:dyDescent="0.25">
      <c r="A4581" s="8">
        <f>IF(ISBLANK('Step 1.4 CNY OAT'!A4581),"-",'Step 1.4 CNY OAT'!A4581)</f>
        <v>43291.833333333336</v>
      </c>
      <c r="B4581" s="26">
        <f t="shared" si="89"/>
        <v>190</v>
      </c>
      <c r="C4581" s="67" cm="1">
        <f t="array" ref="C4581">INDEX('Step 5. Daily Avg Schedule Calc'!$A$2:$D$169,(WEEKDAY(A4581)-1)*24+HOUR(A4581)+1,3)</f>
        <v>1</v>
      </c>
      <c r="D4581" s="67" cm="1">
        <f t="array" ref="D4581">INDEX('Step 5. Daily Avg Schedule Calc'!$A$2:$D$169,(WEEKDAY(A4581)-1)*24+HOUR(A4581)+1,4)</f>
        <v>1</v>
      </c>
      <c r="E4581">
        <f>VLOOKUP(A4581,'Step 1.4 CNY OAT'!$A$1:$B$8761,2)</f>
        <v>87</v>
      </c>
      <c r="F4581" s="11">
        <f ca="1">('Step 3. Regression'!$B$18*E4581^2+'Step 3. Regression'!$C$18*E4581+'Step 3. Regression'!$D$18)*C4581</f>
        <v>7.3452585445532055</v>
      </c>
      <c r="G4581" s="11">
        <f ca="1">('Step 3. Regression'!$G$18*E4581^2+'Step 3. Regression'!$H$18*E4581+'Step 3. Regression'!$I$18)*D4581</f>
        <v>3.081880439227775</v>
      </c>
    </row>
    <row r="4582" spans="1:7" x14ac:dyDescent="0.25">
      <c r="A4582" s="8">
        <f>IF(ISBLANK('Step 1.4 CNY OAT'!A4582),"-",'Step 1.4 CNY OAT'!A4582)</f>
        <v>43291.875</v>
      </c>
      <c r="B4582" s="26">
        <f t="shared" si="89"/>
        <v>190</v>
      </c>
      <c r="C4582" s="67" cm="1">
        <f t="array" ref="C4582">INDEX('Step 5. Daily Avg Schedule Calc'!$A$2:$D$169,(WEEKDAY(A4582)-1)*24+HOUR(A4582)+1,3)</f>
        <v>1</v>
      </c>
      <c r="D4582" s="67" cm="1">
        <f t="array" ref="D4582">INDEX('Step 5. Daily Avg Schedule Calc'!$A$2:$D$169,(WEEKDAY(A4582)-1)*24+HOUR(A4582)+1,4)</f>
        <v>1</v>
      </c>
      <c r="E4582">
        <f>VLOOKUP(A4582,'Step 1.4 CNY OAT'!$A$1:$B$8761,2)</f>
        <v>84</v>
      </c>
      <c r="F4582" s="11">
        <f ca="1">('Step 3. Regression'!$B$18*E4582^2+'Step 3. Regression'!$C$18*E4582+'Step 3. Regression'!$D$18)*C4582</f>
        <v>6.9431410920354448</v>
      </c>
      <c r="G4582" s="11">
        <f ca="1">('Step 3. Regression'!$G$18*E4582^2+'Step 3. Regression'!$H$18*E4582+'Step 3. Regression'!$I$18)*D4582</f>
        <v>2.9929507414609215</v>
      </c>
    </row>
    <row r="4583" spans="1:7" x14ac:dyDescent="0.25">
      <c r="A4583" s="8">
        <f>IF(ISBLANK('Step 1.4 CNY OAT'!A4583),"-",'Step 1.4 CNY OAT'!A4583)</f>
        <v>43291.916666666664</v>
      </c>
      <c r="B4583" s="26">
        <f t="shared" si="89"/>
        <v>190</v>
      </c>
      <c r="C4583" s="67" cm="1">
        <f t="array" ref="C4583">INDEX('Step 5. Daily Avg Schedule Calc'!$A$2:$D$169,(WEEKDAY(A4583)-1)*24+HOUR(A4583)+1,3)</f>
        <v>1</v>
      </c>
      <c r="D4583" s="67" cm="1">
        <f t="array" ref="D4583">INDEX('Step 5. Daily Avg Schedule Calc'!$A$2:$D$169,(WEEKDAY(A4583)-1)*24+HOUR(A4583)+1,4)</f>
        <v>1</v>
      </c>
      <c r="E4583">
        <f>VLOOKUP(A4583,'Step 1.4 CNY OAT'!$A$1:$B$8761,2)</f>
        <v>82</v>
      </c>
      <c r="F4583" s="11">
        <f ca="1">('Step 3. Regression'!$B$18*E4583^2+'Step 3. Regression'!$C$18*E4583+'Step 3. Regression'!$D$18)*C4583</f>
        <v>6.6993134673365216</v>
      </c>
      <c r="G4583" s="11">
        <f ca="1">('Step 3. Regression'!$G$18*E4583^2+'Step 3. Regression'!$H$18*E4583+'Step 3. Regression'!$I$18)*D4583</f>
        <v>2.9399009045554179</v>
      </c>
    </row>
    <row r="4584" spans="1:7" x14ac:dyDescent="0.25">
      <c r="A4584" s="8">
        <f>IF(ISBLANK('Step 1.4 CNY OAT'!A4584),"-",'Step 1.4 CNY OAT'!A4584)</f>
        <v>43291.958333333336</v>
      </c>
      <c r="B4584" s="26">
        <f t="shared" si="89"/>
        <v>190</v>
      </c>
      <c r="C4584" s="67" cm="1">
        <f t="array" ref="C4584">INDEX('Step 5. Daily Avg Schedule Calc'!$A$2:$D$169,(WEEKDAY(A4584)-1)*24+HOUR(A4584)+1,3)</f>
        <v>1</v>
      </c>
      <c r="D4584" s="67" cm="1">
        <f t="array" ref="D4584">INDEX('Step 5. Daily Avg Schedule Calc'!$A$2:$D$169,(WEEKDAY(A4584)-1)*24+HOUR(A4584)+1,4)</f>
        <v>1</v>
      </c>
      <c r="E4584">
        <f>VLOOKUP(A4584,'Step 1.4 CNY OAT'!$A$1:$B$8761,2)</f>
        <v>82</v>
      </c>
      <c r="F4584" s="11">
        <f ca="1">('Step 3. Regression'!$B$18*E4584^2+'Step 3. Regression'!$C$18*E4584+'Step 3. Regression'!$D$18)*C4584</f>
        <v>6.6993134673365216</v>
      </c>
      <c r="G4584" s="11">
        <f ca="1">('Step 3. Regression'!$G$18*E4584^2+'Step 3. Regression'!$H$18*E4584+'Step 3. Regression'!$I$18)*D4584</f>
        <v>2.9399009045554179</v>
      </c>
    </row>
    <row r="4585" spans="1:7" x14ac:dyDescent="0.25">
      <c r="A4585" s="8">
        <f>IF(ISBLANK('Step 1.4 CNY OAT'!A4585),"-",'Step 1.4 CNY OAT'!A4585)</f>
        <v>43292</v>
      </c>
      <c r="B4585" s="26">
        <f t="shared" si="89"/>
        <v>191</v>
      </c>
      <c r="C4585" s="67" cm="1">
        <f t="array" ref="C4585">INDEX('Step 5. Daily Avg Schedule Calc'!$A$2:$D$169,(WEEKDAY(A4585)-1)*24+HOUR(A4585)+1,3)</f>
        <v>1</v>
      </c>
      <c r="D4585" s="67" cm="1">
        <f t="array" ref="D4585">INDEX('Step 5. Daily Avg Schedule Calc'!$A$2:$D$169,(WEEKDAY(A4585)-1)*24+HOUR(A4585)+1,4)</f>
        <v>1</v>
      </c>
      <c r="E4585">
        <f>VLOOKUP(A4585,'Step 1.4 CNY OAT'!$A$1:$B$8761,2)</f>
        <v>80</v>
      </c>
      <c r="F4585" s="11">
        <f ca="1">('Step 3. Regression'!$B$18*E4585^2+'Step 3. Regression'!$C$18*E4585+'Step 3. Regression'!$D$18)*C4585</f>
        <v>6.4748863842212625</v>
      </c>
      <c r="G4585" s="11">
        <f ca="1">('Step 3. Regression'!$G$18*E4585^2+'Step 3. Regression'!$H$18*E4585+'Step 3. Regression'!$I$18)*D4585</f>
        <v>2.8918403702678326</v>
      </c>
    </row>
    <row r="4586" spans="1:7" x14ac:dyDescent="0.25">
      <c r="A4586" s="8">
        <f>IF(ISBLANK('Step 1.4 CNY OAT'!A4586),"-",'Step 1.4 CNY OAT'!A4586)</f>
        <v>43292.041666666664</v>
      </c>
      <c r="B4586" s="26">
        <f t="shared" si="89"/>
        <v>191</v>
      </c>
      <c r="C4586" s="67" cm="1">
        <f t="array" ref="C4586">INDEX('Step 5. Daily Avg Schedule Calc'!$A$2:$D$169,(WEEKDAY(A4586)-1)*24+HOUR(A4586)+1,3)</f>
        <v>1</v>
      </c>
      <c r="D4586" s="67" cm="1">
        <f t="array" ref="D4586">INDEX('Step 5. Daily Avg Schedule Calc'!$A$2:$D$169,(WEEKDAY(A4586)-1)*24+HOUR(A4586)+1,4)</f>
        <v>1</v>
      </c>
      <c r="E4586">
        <f>VLOOKUP(A4586,'Step 1.4 CNY OAT'!$A$1:$B$8761,2)</f>
        <v>82</v>
      </c>
      <c r="F4586" s="11">
        <f ca="1">('Step 3. Regression'!$B$18*E4586^2+'Step 3. Regression'!$C$18*E4586+'Step 3. Regression'!$D$18)*C4586</f>
        <v>6.6993134673365216</v>
      </c>
      <c r="G4586" s="11">
        <f ca="1">('Step 3. Regression'!$G$18*E4586^2+'Step 3. Regression'!$H$18*E4586+'Step 3. Regression'!$I$18)*D4586</f>
        <v>2.9399009045554179</v>
      </c>
    </row>
    <row r="4587" spans="1:7" x14ac:dyDescent="0.25">
      <c r="A4587" s="8">
        <f>IF(ISBLANK('Step 1.4 CNY OAT'!A4587),"-",'Step 1.4 CNY OAT'!A4587)</f>
        <v>43292.083333333336</v>
      </c>
      <c r="B4587" s="26">
        <f t="shared" si="89"/>
        <v>191</v>
      </c>
      <c r="C4587" s="67" cm="1">
        <f t="array" ref="C4587">INDEX('Step 5. Daily Avg Schedule Calc'!$A$2:$D$169,(WEEKDAY(A4587)-1)*24+HOUR(A4587)+1,3)</f>
        <v>1</v>
      </c>
      <c r="D4587" s="67" cm="1">
        <f t="array" ref="D4587">INDEX('Step 5. Daily Avg Schedule Calc'!$A$2:$D$169,(WEEKDAY(A4587)-1)*24+HOUR(A4587)+1,4)</f>
        <v>1</v>
      </c>
      <c r="E4587">
        <f>VLOOKUP(A4587,'Step 1.4 CNY OAT'!$A$1:$B$8761,2)</f>
        <v>81</v>
      </c>
      <c r="F4587" s="11">
        <f ca="1">('Step 3. Regression'!$B$18*E4587^2+'Step 3. Regression'!$C$18*E4587+'Step 3. Regression'!$D$18)*C4587</f>
        <v>6.5846748580809322</v>
      </c>
      <c r="G4587" s="11">
        <f ca="1">('Step 3. Regression'!$G$18*E4587^2+'Step 3. Regression'!$H$18*E4587+'Step 3. Regression'!$I$18)*D4587</f>
        <v>2.9152469745843854</v>
      </c>
    </row>
    <row r="4588" spans="1:7" x14ac:dyDescent="0.25">
      <c r="A4588" s="8">
        <f>IF(ISBLANK('Step 1.4 CNY OAT'!A4588),"-",'Step 1.4 CNY OAT'!A4588)</f>
        <v>43292.125</v>
      </c>
      <c r="B4588" s="26">
        <f t="shared" si="89"/>
        <v>191</v>
      </c>
      <c r="C4588" s="67" cm="1">
        <f t="array" ref="C4588">INDEX('Step 5. Daily Avg Schedule Calc'!$A$2:$D$169,(WEEKDAY(A4588)-1)*24+HOUR(A4588)+1,3)</f>
        <v>1</v>
      </c>
      <c r="D4588" s="67" cm="1">
        <f t="array" ref="D4588">INDEX('Step 5. Daily Avg Schedule Calc'!$A$2:$D$169,(WEEKDAY(A4588)-1)*24+HOUR(A4588)+1,4)</f>
        <v>1</v>
      </c>
      <c r="E4588">
        <f>VLOOKUP(A4588,'Step 1.4 CNY OAT'!$A$1:$B$8761,2)</f>
        <v>80</v>
      </c>
      <c r="F4588" s="11">
        <f ca="1">('Step 3. Regression'!$B$18*E4588^2+'Step 3. Regression'!$C$18*E4588+'Step 3. Regression'!$D$18)*C4588</f>
        <v>6.4748863842212625</v>
      </c>
      <c r="G4588" s="11">
        <f ca="1">('Step 3. Regression'!$G$18*E4588^2+'Step 3. Regression'!$H$18*E4588+'Step 3. Regression'!$I$18)*D4588</f>
        <v>2.8918403702678326</v>
      </c>
    </row>
    <row r="4589" spans="1:7" x14ac:dyDescent="0.25">
      <c r="A4589" s="8">
        <f>IF(ISBLANK('Step 1.4 CNY OAT'!A4589),"-",'Step 1.4 CNY OAT'!A4589)</f>
        <v>43292.166666666664</v>
      </c>
      <c r="B4589" s="26">
        <f t="shared" si="89"/>
        <v>191</v>
      </c>
      <c r="C4589" s="67" cm="1">
        <f t="array" ref="C4589">INDEX('Step 5. Daily Avg Schedule Calc'!$A$2:$D$169,(WEEKDAY(A4589)-1)*24+HOUR(A4589)+1,3)</f>
        <v>1</v>
      </c>
      <c r="D4589" s="67" cm="1">
        <f t="array" ref="D4589">INDEX('Step 5. Daily Avg Schedule Calc'!$A$2:$D$169,(WEEKDAY(A4589)-1)*24+HOUR(A4589)+1,4)</f>
        <v>1</v>
      </c>
      <c r="E4589">
        <f>VLOOKUP(A4589,'Step 1.4 CNY OAT'!$A$1:$B$8761,2)</f>
        <v>80</v>
      </c>
      <c r="F4589" s="11">
        <f ca="1">('Step 3. Regression'!$B$18*E4589^2+'Step 3. Regression'!$C$18*E4589+'Step 3. Regression'!$D$18)*C4589</f>
        <v>6.4748863842212625</v>
      </c>
      <c r="G4589" s="11">
        <f ca="1">('Step 3. Regression'!$G$18*E4589^2+'Step 3. Regression'!$H$18*E4589+'Step 3. Regression'!$I$18)*D4589</f>
        <v>2.8918403702678326</v>
      </c>
    </row>
    <row r="4590" spans="1:7" x14ac:dyDescent="0.25">
      <c r="A4590" s="8">
        <f>IF(ISBLANK('Step 1.4 CNY OAT'!A4590),"-",'Step 1.4 CNY OAT'!A4590)</f>
        <v>43292.208333333336</v>
      </c>
      <c r="B4590" s="26">
        <f t="shared" si="89"/>
        <v>191</v>
      </c>
      <c r="C4590" s="67" cm="1">
        <f t="array" ref="C4590">INDEX('Step 5. Daily Avg Schedule Calc'!$A$2:$D$169,(WEEKDAY(A4590)-1)*24+HOUR(A4590)+1,3)</f>
        <v>1</v>
      </c>
      <c r="D4590" s="67" cm="1">
        <f t="array" ref="D4590">INDEX('Step 5. Daily Avg Schedule Calc'!$A$2:$D$169,(WEEKDAY(A4590)-1)*24+HOUR(A4590)+1,4)</f>
        <v>1</v>
      </c>
      <c r="E4590">
        <f>VLOOKUP(A4590,'Step 1.4 CNY OAT'!$A$1:$B$8761,2)</f>
        <v>78</v>
      </c>
      <c r="F4590" s="11">
        <f ca="1">('Step 3. Regression'!$B$18*E4590^2+'Step 3. Regression'!$C$18*E4590+'Step 3. Regression'!$D$18)*C4590</f>
        <v>6.2698598426896712</v>
      </c>
      <c r="G4590" s="11">
        <f ca="1">('Step 3. Regression'!$G$18*E4590^2+'Step 3. Regression'!$H$18*E4590+'Step 3. Regression'!$I$18)*D4590</f>
        <v>2.8487691385981644</v>
      </c>
    </row>
    <row r="4591" spans="1:7" x14ac:dyDescent="0.25">
      <c r="A4591" s="8">
        <f>IF(ISBLANK('Step 1.4 CNY OAT'!A4591),"-",'Step 1.4 CNY OAT'!A4591)</f>
        <v>43292.25</v>
      </c>
      <c r="B4591" s="26">
        <f t="shared" si="89"/>
        <v>191</v>
      </c>
      <c r="C4591" s="67" cm="1">
        <f t="array" ref="C4591">INDEX('Step 5. Daily Avg Schedule Calc'!$A$2:$D$169,(WEEKDAY(A4591)-1)*24+HOUR(A4591)+1,3)</f>
        <v>1</v>
      </c>
      <c r="D4591" s="67" cm="1">
        <f t="array" ref="D4591">INDEX('Step 5. Daily Avg Schedule Calc'!$A$2:$D$169,(WEEKDAY(A4591)-1)*24+HOUR(A4591)+1,4)</f>
        <v>1</v>
      </c>
      <c r="E4591">
        <f>VLOOKUP(A4591,'Step 1.4 CNY OAT'!$A$1:$B$8761,2)</f>
        <v>77</v>
      </c>
      <c r="F4591" s="11">
        <f ca="1">('Step 3. Regression'!$B$18*E4591^2+'Step 3. Regression'!$C$18*E4591+'Step 3. Regression'!$D$18)*C4591</f>
        <v>6.1746217750177479</v>
      </c>
      <c r="G4591" s="11">
        <f ca="1">('Step 3. Regression'!$G$18*E4591^2+'Step 3. Regression'!$H$18*E4591+'Step 3. Regression'!$I$18)*D4591</f>
        <v>2.8291045112450504</v>
      </c>
    </row>
    <row r="4592" spans="1:7" x14ac:dyDescent="0.25">
      <c r="A4592" s="8">
        <f>IF(ISBLANK('Step 1.4 CNY OAT'!A4592),"-",'Step 1.4 CNY OAT'!A4592)</f>
        <v>43292.291666666664</v>
      </c>
      <c r="B4592" s="26">
        <f t="shared" si="89"/>
        <v>191</v>
      </c>
      <c r="C4592" s="67" cm="1">
        <f t="array" ref="C4592">INDEX('Step 5. Daily Avg Schedule Calc'!$A$2:$D$169,(WEEKDAY(A4592)-1)*24+HOUR(A4592)+1,3)</f>
        <v>1</v>
      </c>
      <c r="D4592" s="67" cm="1">
        <f t="array" ref="D4592">INDEX('Step 5. Daily Avg Schedule Calc'!$A$2:$D$169,(WEEKDAY(A4592)-1)*24+HOUR(A4592)+1,4)</f>
        <v>1</v>
      </c>
      <c r="E4592">
        <f>VLOOKUP(A4592,'Step 1.4 CNY OAT'!$A$1:$B$8761,2)</f>
        <v>77</v>
      </c>
      <c r="F4592" s="11">
        <f ca="1">('Step 3. Regression'!$B$18*E4592^2+'Step 3. Regression'!$C$18*E4592+'Step 3. Regression'!$D$18)*C4592</f>
        <v>6.1746217750177479</v>
      </c>
      <c r="G4592" s="11">
        <f ca="1">('Step 3. Regression'!$G$18*E4592^2+'Step 3. Regression'!$H$18*E4592+'Step 3. Regression'!$I$18)*D4592</f>
        <v>2.8291045112450504</v>
      </c>
    </row>
    <row r="4593" spans="1:7" x14ac:dyDescent="0.25">
      <c r="A4593" s="8">
        <f>IF(ISBLANK('Step 1.4 CNY OAT'!A4593),"-",'Step 1.4 CNY OAT'!A4593)</f>
        <v>43292.333333333336</v>
      </c>
      <c r="B4593" s="26">
        <f t="shared" si="89"/>
        <v>191</v>
      </c>
      <c r="C4593" s="67" cm="1">
        <f t="array" ref="C4593">INDEX('Step 5. Daily Avg Schedule Calc'!$A$2:$D$169,(WEEKDAY(A4593)-1)*24+HOUR(A4593)+1,3)</f>
        <v>1</v>
      </c>
      <c r="D4593" s="67" cm="1">
        <f t="array" ref="D4593">INDEX('Step 5. Daily Avg Schedule Calc'!$A$2:$D$169,(WEEKDAY(A4593)-1)*24+HOUR(A4593)+1,4)</f>
        <v>1</v>
      </c>
      <c r="E4593">
        <f>VLOOKUP(A4593,'Step 1.4 CNY OAT'!$A$1:$B$8761,2)</f>
        <v>77</v>
      </c>
      <c r="F4593" s="11">
        <f ca="1">('Step 3. Regression'!$B$18*E4593^2+'Step 3. Regression'!$C$18*E4593+'Step 3. Regression'!$D$18)*C4593</f>
        <v>6.1746217750177479</v>
      </c>
      <c r="G4593" s="11">
        <f ca="1">('Step 3. Regression'!$G$18*E4593^2+'Step 3. Regression'!$H$18*E4593+'Step 3. Regression'!$I$18)*D4593</f>
        <v>2.8291045112450504</v>
      </c>
    </row>
    <row r="4594" spans="1:7" x14ac:dyDescent="0.25">
      <c r="A4594" s="8">
        <f>IF(ISBLANK('Step 1.4 CNY OAT'!A4594),"-",'Step 1.4 CNY OAT'!A4594)</f>
        <v>43292.375</v>
      </c>
      <c r="B4594" s="26">
        <f t="shared" si="89"/>
        <v>191</v>
      </c>
      <c r="C4594" s="67" cm="1">
        <f t="array" ref="C4594">INDEX('Step 5. Daily Avg Schedule Calc'!$A$2:$D$169,(WEEKDAY(A4594)-1)*24+HOUR(A4594)+1,3)</f>
        <v>1</v>
      </c>
      <c r="D4594" s="67" cm="1">
        <f t="array" ref="D4594">INDEX('Step 5. Daily Avg Schedule Calc'!$A$2:$D$169,(WEEKDAY(A4594)-1)*24+HOUR(A4594)+1,4)</f>
        <v>1</v>
      </c>
      <c r="E4594">
        <f>VLOOKUP(A4594,'Step 1.4 CNY OAT'!$A$1:$B$8761,2)</f>
        <v>78</v>
      </c>
      <c r="F4594" s="11">
        <f ca="1">('Step 3. Regression'!$B$18*E4594^2+'Step 3. Regression'!$C$18*E4594+'Step 3. Regression'!$D$18)*C4594</f>
        <v>6.2698598426896712</v>
      </c>
      <c r="G4594" s="11">
        <f ca="1">('Step 3. Regression'!$G$18*E4594^2+'Step 3. Regression'!$H$18*E4594+'Step 3. Regression'!$I$18)*D4594</f>
        <v>2.8487691385981644</v>
      </c>
    </row>
    <row r="4595" spans="1:7" x14ac:dyDescent="0.25">
      <c r="A4595" s="8">
        <f>IF(ISBLANK('Step 1.4 CNY OAT'!A4595),"-",'Step 1.4 CNY OAT'!A4595)</f>
        <v>43292.416666666664</v>
      </c>
      <c r="B4595" s="26">
        <f t="shared" si="89"/>
        <v>191</v>
      </c>
      <c r="C4595" s="67" cm="1">
        <f t="array" ref="C4595">INDEX('Step 5. Daily Avg Schedule Calc'!$A$2:$D$169,(WEEKDAY(A4595)-1)*24+HOUR(A4595)+1,3)</f>
        <v>1</v>
      </c>
      <c r="D4595" s="67" cm="1">
        <f t="array" ref="D4595">INDEX('Step 5. Daily Avg Schedule Calc'!$A$2:$D$169,(WEEKDAY(A4595)-1)*24+HOUR(A4595)+1,4)</f>
        <v>1</v>
      </c>
      <c r="E4595">
        <f>VLOOKUP(A4595,'Step 1.4 CNY OAT'!$A$1:$B$8761,2)</f>
        <v>81</v>
      </c>
      <c r="F4595" s="11">
        <f ca="1">('Step 3. Regression'!$B$18*E4595^2+'Step 3. Regression'!$C$18*E4595+'Step 3. Regression'!$D$18)*C4595</f>
        <v>6.5846748580809322</v>
      </c>
      <c r="G4595" s="11">
        <f ca="1">('Step 3. Regression'!$G$18*E4595^2+'Step 3. Regression'!$H$18*E4595+'Step 3. Regression'!$I$18)*D4595</f>
        <v>2.9152469745843854</v>
      </c>
    </row>
    <row r="4596" spans="1:7" x14ac:dyDescent="0.25">
      <c r="A4596" s="8">
        <f>IF(ISBLANK('Step 1.4 CNY OAT'!A4596),"-",'Step 1.4 CNY OAT'!A4596)</f>
        <v>43292.458333333336</v>
      </c>
      <c r="B4596" s="26">
        <f t="shared" si="89"/>
        <v>191</v>
      </c>
      <c r="C4596" s="67" cm="1">
        <f t="array" ref="C4596">INDEX('Step 5. Daily Avg Schedule Calc'!$A$2:$D$169,(WEEKDAY(A4596)-1)*24+HOUR(A4596)+1,3)</f>
        <v>1</v>
      </c>
      <c r="D4596" s="67" cm="1">
        <f t="array" ref="D4596">INDEX('Step 5. Daily Avg Schedule Calc'!$A$2:$D$169,(WEEKDAY(A4596)-1)*24+HOUR(A4596)+1,4)</f>
        <v>1</v>
      </c>
      <c r="E4596">
        <f>VLOOKUP(A4596,'Step 1.4 CNY OAT'!$A$1:$B$8761,2)</f>
        <v>83</v>
      </c>
      <c r="F4596" s="11">
        <f ca="1">('Step 3. Regression'!$B$18*E4596^2+'Step 3. Regression'!$C$18*E4596+'Step 3. Regression'!$D$18)*C4596</f>
        <v>6.8188022119880234</v>
      </c>
      <c r="G4596" s="11">
        <f ca="1">('Step 3. Regression'!$G$18*E4596^2+'Step 3. Regression'!$H$18*E4596+'Step 3. Regression'!$I$18)*D4596</f>
        <v>2.9658021601809299</v>
      </c>
    </row>
    <row r="4597" spans="1:7" x14ac:dyDescent="0.25">
      <c r="A4597" s="8">
        <f>IF(ISBLANK('Step 1.4 CNY OAT'!A4597),"-",'Step 1.4 CNY OAT'!A4597)</f>
        <v>43292.5</v>
      </c>
      <c r="B4597" s="26">
        <f t="shared" si="89"/>
        <v>191</v>
      </c>
      <c r="C4597" s="67" cm="1">
        <f t="array" ref="C4597">INDEX('Step 5. Daily Avg Schedule Calc'!$A$2:$D$169,(WEEKDAY(A4597)-1)*24+HOUR(A4597)+1,3)</f>
        <v>1</v>
      </c>
      <c r="D4597" s="67" cm="1">
        <f t="array" ref="D4597">INDEX('Step 5. Daily Avg Schedule Calc'!$A$2:$D$169,(WEEKDAY(A4597)-1)*24+HOUR(A4597)+1,4)</f>
        <v>1</v>
      </c>
      <c r="E4597">
        <f>VLOOKUP(A4597,'Step 1.4 CNY OAT'!$A$1:$B$8761,2)</f>
        <v>83</v>
      </c>
      <c r="F4597" s="11">
        <f ca="1">('Step 3. Regression'!$B$18*E4597^2+'Step 3. Regression'!$C$18*E4597+'Step 3. Regression'!$D$18)*C4597</f>
        <v>6.8188022119880234</v>
      </c>
      <c r="G4597" s="11">
        <f ca="1">('Step 3. Regression'!$G$18*E4597^2+'Step 3. Regression'!$H$18*E4597+'Step 3. Regression'!$I$18)*D4597</f>
        <v>2.9658021601809299</v>
      </c>
    </row>
    <row r="4598" spans="1:7" x14ac:dyDescent="0.25">
      <c r="A4598" s="8">
        <f>IF(ISBLANK('Step 1.4 CNY OAT'!A4598),"-",'Step 1.4 CNY OAT'!A4598)</f>
        <v>43292.541666666664</v>
      </c>
      <c r="B4598" s="26">
        <f t="shared" si="89"/>
        <v>191</v>
      </c>
      <c r="C4598" s="67" cm="1">
        <f t="array" ref="C4598">INDEX('Step 5. Daily Avg Schedule Calc'!$A$2:$D$169,(WEEKDAY(A4598)-1)*24+HOUR(A4598)+1,3)</f>
        <v>1</v>
      </c>
      <c r="D4598" s="67" cm="1">
        <f t="array" ref="D4598">INDEX('Step 5. Daily Avg Schedule Calc'!$A$2:$D$169,(WEEKDAY(A4598)-1)*24+HOUR(A4598)+1,4)</f>
        <v>1</v>
      </c>
      <c r="E4598">
        <f>VLOOKUP(A4598,'Step 1.4 CNY OAT'!$A$1:$B$8761,2)</f>
        <v>84</v>
      </c>
      <c r="F4598" s="11">
        <f ca="1">('Step 3. Regression'!$B$18*E4598^2+'Step 3. Regression'!$C$18*E4598+'Step 3. Regression'!$D$18)*C4598</f>
        <v>6.9431410920354448</v>
      </c>
      <c r="G4598" s="11">
        <f ca="1">('Step 3. Regression'!$G$18*E4598^2+'Step 3. Regression'!$H$18*E4598+'Step 3. Regression'!$I$18)*D4598</f>
        <v>2.9929507414609215</v>
      </c>
    </row>
    <row r="4599" spans="1:7" x14ac:dyDescent="0.25">
      <c r="A4599" s="8">
        <f>IF(ISBLANK('Step 1.4 CNY OAT'!A4599),"-",'Step 1.4 CNY OAT'!A4599)</f>
        <v>43292.583333333336</v>
      </c>
      <c r="B4599" s="26">
        <f t="shared" si="89"/>
        <v>191</v>
      </c>
      <c r="C4599" s="67" cm="1">
        <f t="array" ref="C4599">INDEX('Step 5. Daily Avg Schedule Calc'!$A$2:$D$169,(WEEKDAY(A4599)-1)*24+HOUR(A4599)+1,3)</f>
        <v>1</v>
      </c>
      <c r="D4599" s="67" cm="1">
        <f t="array" ref="D4599">INDEX('Step 5. Daily Avg Schedule Calc'!$A$2:$D$169,(WEEKDAY(A4599)-1)*24+HOUR(A4599)+1,4)</f>
        <v>1</v>
      </c>
      <c r="E4599">
        <f>VLOOKUP(A4599,'Step 1.4 CNY OAT'!$A$1:$B$8761,2)</f>
        <v>83</v>
      </c>
      <c r="F4599" s="11">
        <f ca="1">('Step 3. Regression'!$B$18*E4599^2+'Step 3. Regression'!$C$18*E4599+'Step 3. Regression'!$D$18)*C4599</f>
        <v>6.8188022119880234</v>
      </c>
      <c r="G4599" s="11">
        <f ca="1">('Step 3. Regression'!$G$18*E4599^2+'Step 3. Regression'!$H$18*E4599+'Step 3. Regression'!$I$18)*D4599</f>
        <v>2.9658021601809299</v>
      </c>
    </row>
    <row r="4600" spans="1:7" x14ac:dyDescent="0.25">
      <c r="A4600" s="8">
        <f>IF(ISBLANK('Step 1.4 CNY OAT'!A4600),"-",'Step 1.4 CNY OAT'!A4600)</f>
        <v>43292.625</v>
      </c>
      <c r="B4600" s="26">
        <f t="shared" si="89"/>
        <v>191</v>
      </c>
      <c r="C4600" s="67" cm="1">
        <f t="array" ref="C4600">INDEX('Step 5. Daily Avg Schedule Calc'!$A$2:$D$169,(WEEKDAY(A4600)-1)*24+HOUR(A4600)+1,3)</f>
        <v>1</v>
      </c>
      <c r="D4600" s="67" cm="1">
        <f t="array" ref="D4600">INDEX('Step 5. Daily Avg Schedule Calc'!$A$2:$D$169,(WEEKDAY(A4600)-1)*24+HOUR(A4600)+1,4)</f>
        <v>1</v>
      </c>
      <c r="E4600">
        <f>VLOOKUP(A4600,'Step 1.4 CNY OAT'!$A$1:$B$8761,2)</f>
        <v>86</v>
      </c>
      <c r="F4600" s="11">
        <f ca="1">('Step 3. Regression'!$B$18*E4600^2+'Step 3. Regression'!$C$18*E4600+'Step 3. Regression'!$D$18)*C4600</f>
        <v>7.2063692583180359</v>
      </c>
      <c r="G4600" s="11">
        <f ca="1">('Step 3. Regression'!$G$18*E4600^2+'Step 3. Regression'!$H$18*E4600+'Step 3. Regression'!$I$18)*D4600</f>
        <v>3.0509898809843445</v>
      </c>
    </row>
    <row r="4601" spans="1:7" x14ac:dyDescent="0.25">
      <c r="A4601" s="8">
        <f>IF(ISBLANK('Step 1.4 CNY OAT'!A4601),"-",'Step 1.4 CNY OAT'!A4601)</f>
        <v>43292.666666666664</v>
      </c>
      <c r="B4601" s="26">
        <f t="shared" si="89"/>
        <v>191</v>
      </c>
      <c r="C4601" s="67" cm="1">
        <f t="array" ref="C4601">INDEX('Step 5. Daily Avg Schedule Calc'!$A$2:$D$169,(WEEKDAY(A4601)-1)*24+HOUR(A4601)+1,3)</f>
        <v>1</v>
      </c>
      <c r="D4601" s="67" cm="1">
        <f t="array" ref="D4601">INDEX('Step 5. Daily Avg Schedule Calc'!$A$2:$D$169,(WEEKDAY(A4601)-1)*24+HOUR(A4601)+1,4)</f>
        <v>1</v>
      </c>
      <c r="E4601">
        <f>VLOOKUP(A4601,'Step 1.4 CNY OAT'!$A$1:$B$8761,2)</f>
        <v>86</v>
      </c>
      <c r="F4601" s="11">
        <f ca="1">('Step 3. Regression'!$B$18*E4601^2+'Step 3. Regression'!$C$18*E4601+'Step 3. Regression'!$D$18)*C4601</f>
        <v>7.2063692583180359</v>
      </c>
      <c r="G4601" s="11">
        <f ca="1">('Step 3. Regression'!$G$18*E4601^2+'Step 3. Regression'!$H$18*E4601+'Step 3. Regression'!$I$18)*D4601</f>
        <v>3.0509898809843445</v>
      </c>
    </row>
    <row r="4602" spans="1:7" x14ac:dyDescent="0.25">
      <c r="A4602" s="8">
        <f>IF(ISBLANK('Step 1.4 CNY OAT'!A4602),"-",'Step 1.4 CNY OAT'!A4602)</f>
        <v>43292.708333333336</v>
      </c>
      <c r="B4602" s="26">
        <f t="shared" si="89"/>
        <v>191</v>
      </c>
      <c r="C4602" s="67" cm="1">
        <f t="array" ref="C4602">INDEX('Step 5. Daily Avg Schedule Calc'!$A$2:$D$169,(WEEKDAY(A4602)-1)*24+HOUR(A4602)+1,3)</f>
        <v>1</v>
      </c>
      <c r="D4602" s="67" cm="1">
        <f t="array" ref="D4602">INDEX('Step 5. Daily Avg Schedule Calc'!$A$2:$D$169,(WEEKDAY(A4602)-1)*24+HOUR(A4602)+1,4)</f>
        <v>1</v>
      </c>
      <c r="E4602">
        <f>VLOOKUP(A4602,'Step 1.4 CNY OAT'!$A$1:$B$8761,2)</f>
        <v>86</v>
      </c>
      <c r="F4602" s="11">
        <f ca="1">('Step 3. Regression'!$B$18*E4602^2+'Step 3. Regression'!$C$18*E4602+'Step 3. Regression'!$D$18)*C4602</f>
        <v>7.2063692583180359</v>
      </c>
      <c r="G4602" s="11">
        <f ca="1">('Step 3. Regression'!$G$18*E4602^2+'Step 3. Regression'!$H$18*E4602+'Step 3. Regression'!$I$18)*D4602</f>
        <v>3.0509898809843445</v>
      </c>
    </row>
    <row r="4603" spans="1:7" x14ac:dyDescent="0.25">
      <c r="A4603" s="8">
        <f>IF(ISBLANK('Step 1.4 CNY OAT'!A4603),"-",'Step 1.4 CNY OAT'!A4603)</f>
        <v>43292.75</v>
      </c>
      <c r="B4603" s="26">
        <f t="shared" si="89"/>
        <v>191</v>
      </c>
      <c r="C4603" s="67" cm="1">
        <f t="array" ref="C4603">INDEX('Step 5. Daily Avg Schedule Calc'!$A$2:$D$169,(WEEKDAY(A4603)-1)*24+HOUR(A4603)+1,3)</f>
        <v>1</v>
      </c>
      <c r="D4603" s="67" cm="1">
        <f t="array" ref="D4603">INDEX('Step 5. Daily Avg Schedule Calc'!$A$2:$D$169,(WEEKDAY(A4603)-1)*24+HOUR(A4603)+1,4)</f>
        <v>1</v>
      </c>
      <c r="E4603">
        <f>VLOOKUP(A4603,'Step 1.4 CNY OAT'!$A$1:$B$8761,2)</f>
        <v>82</v>
      </c>
      <c r="F4603" s="11">
        <f ca="1">('Step 3. Regression'!$B$18*E4603^2+'Step 3. Regression'!$C$18*E4603+'Step 3. Regression'!$D$18)*C4603</f>
        <v>6.6993134673365216</v>
      </c>
      <c r="G4603" s="11">
        <f ca="1">('Step 3. Regression'!$G$18*E4603^2+'Step 3. Regression'!$H$18*E4603+'Step 3. Regression'!$I$18)*D4603</f>
        <v>2.9399009045554179</v>
      </c>
    </row>
    <row r="4604" spans="1:7" x14ac:dyDescent="0.25">
      <c r="A4604" s="8">
        <f>IF(ISBLANK('Step 1.4 CNY OAT'!A4604),"-",'Step 1.4 CNY OAT'!A4604)</f>
        <v>43292.791666666664</v>
      </c>
      <c r="B4604" s="26">
        <f t="shared" si="89"/>
        <v>191</v>
      </c>
      <c r="C4604" s="67" cm="1">
        <f t="array" ref="C4604">INDEX('Step 5. Daily Avg Schedule Calc'!$A$2:$D$169,(WEEKDAY(A4604)-1)*24+HOUR(A4604)+1,3)</f>
        <v>1</v>
      </c>
      <c r="D4604" s="67" cm="1">
        <f t="array" ref="D4604">INDEX('Step 5. Daily Avg Schedule Calc'!$A$2:$D$169,(WEEKDAY(A4604)-1)*24+HOUR(A4604)+1,4)</f>
        <v>1</v>
      </c>
      <c r="E4604">
        <f>VLOOKUP(A4604,'Step 1.4 CNY OAT'!$A$1:$B$8761,2)</f>
        <v>81</v>
      </c>
      <c r="F4604" s="11">
        <f ca="1">('Step 3. Regression'!$B$18*E4604^2+'Step 3. Regression'!$C$18*E4604+'Step 3. Regression'!$D$18)*C4604</f>
        <v>6.5846748580809322</v>
      </c>
      <c r="G4604" s="11">
        <f ca="1">('Step 3. Regression'!$G$18*E4604^2+'Step 3. Regression'!$H$18*E4604+'Step 3. Regression'!$I$18)*D4604</f>
        <v>2.9152469745843854</v>
      </c>
    </row>
    <row r="4605" spans="1:7" x14ac:dyDescent="0.25">
      <c r="A4605" s="8">
        <f>IF(ISBLANK('Step 1.4 CNY OAT'!A4605),"-",'Step 1.4 CNY OAT'!A4605)</f>
        <v>43292.833333333336</v>
      </c>
      <c r="B4605" s="26">
        <f t="shared" si="89"/>
        <v>191</v>
      </c>
      <c r="C4605" s="67" cm="1">
        <f t="array" ref="C4605">INDEX('Step 5. Daily Avg Schedule Calc'!$A$2:$D$169,(WEEKDAY(A4605)-1)*24+HOUR(A4605)+1,3)</f>
        <v>1</v>
      </c>
      <c r="D4605" s="67" cm="1">
        <f t="array" ref="D4605">INDEX('Step 5. Daily Avg Schedule Calc'!$A$2:$D$169,(WEEKDAY(A4605)-1)*24+HOUR(A4605)+1,4)</f>
        <v>1</v>
      </c>
      <c r="E4605">
        <f>VLOOKUP(A4605,'Step 1.4 CNY OAT'!$A$1:$B$8761,2)</f>
        <v>78</v>
      </c>
      <c r="F4605" s="11">
        <f ca="1">('Step 3. Regression'!$B$18*E4605^2+'Step 3. Regression'!$C$18*E4605+'Step 3. Regression'!$D$18)*C4605</f>
        <v>6.2698598426896712</v>
      </c>
      <c r="G4605" s="11">
        <f ca="1">('Step 3. Regression'!$G$18*E4605^2+'Step 3. Regression'!$H$18*E4605+'Step 3. Regression'!$I$18)*D4605</f>
        <v>2.8487691385981644</v>
      </c>
    </row>
    <row r="4606" spans="1:7" x14ac:dyDescent="0.25">
      <c r="A4606" s="8">
        <f>IF(ISBLANK('Step 1.4 CNY OAT'!A4606),"-",'Step 1.4 CNY OAT'!A4606)</f>
        <v>43292.875</v>
      </c>
      <c r="B4606" s="26">
        <f t="shared" si="89"/>
        <v>191</v>
      </c>
      <c r="C4606" s="67" cm="1">
        <f t="array" ref="C4606">INDEX('Step 5. Daily Avg Schedule Calc'!$A$2:$D$169,(WEEKDAY(A4606)-1)*24+HOUR(A4606)+1,3)</f>
        <v>1</v>
      </c>
      <c r="D4606" s="67" cm="1">
        <f t="array" ref="D4606">INDEX('Step 5. Daily Avg Schedule Calc'!$A$2:$D$169,(WEEKDAY(A4606)-1)*24+HOUR(A4606)+1,4)</f>
        <v>1</v>
      </c>
      <c r="E4606">
        <f>VLOOKUP(A4606,'Step 1.4 CNY OAT'!$A$1:$B$8761,2)</f>
        <v>77</v>
      </c>
      <c r="F4606" s="11">
        <f ca="1">('Step 3. Regression'!$B$18*E4606^2+'Step 3. Regression'!$C$18*E4606+'Step 3. Regression'!$D$18)*C4606</f>
        <v>6.1746217750177479</v>
      </c>
      <c r="G4606" s="11">
        <f ca="1">('Step 3. Regression'!$G$18*E4606^2+'Step 3. Regression'!$H$18*E4606+'Step 3. Regression'!$I$18)*D4606</f>
        <v>2.8291045112450504</v>
      </c>
    </row>
    <row r="4607" spans="1:7" x14ac:dyDescent="0.25">
      <c r="A4607" s="8">
        <f>IF(ISBLANK('Step 1.4 CNY OAT'!A4607),"-",'Step 1.4 CNY OAT'!A4607)</f>
        <v>43292.916666666664</v>
      </c>
      <c r="B4607" s="26">
        <f t="shared" si="89"/>
        <v>191</v>
      </c>
      <c r="C4607" s="67" cm="1">
        <f t="array" ref="C4607">INDEX('Step 5. Daily Avg Schedule Calc'!$A$2:$D$169,(WEEKDAY(A4607)-1)*24+HOUR(A4607)+1,3)</f>
        <v>1</v>
      </c>
      <c r="D4607" s="67" cm="1">
        <f t="array" ref="D4607">INDEX('Step 5. Daily Avg Schedule Calc'!$A$2:$D$169,(WEEKDAY(A4607)-1)*24+HOUR(A4607)+1,4)</f>
        <v>1</v>
      </c>
      <c r="E4607">
        <f>VLOOKUP(A4607,'Step 1.4 CNY OAT'!$A$1:$B$8761,2)</f>
        <v>76</v>
      </c>
      <c r="F4607" s="11">
        <f ca="1">('Step 3. Regression'!$B$18*E4607^2+'Step 3. Regression'!$C$18*E4607+'Step 3. Regression'!$D$18)*C4607</f>
        <v>6.0842338427417459</v>
      </c>
      <c r="G4607" s="11">
        <f ca="1">('Step 3. Regression'!$G$18*E4607^2+'Step 3. Regression'!$H$18*E4607+'Step 3. Regression'!$I$18)*D4607</f>
        <v>2.8106872095464155</v>
      </c>
    </row>
    <row r="4608" spans="1:7" x14ac:dyDescent="0.25">
      <c r="A4608" s="8">
        <f>IF(ISBLANK('Step 1.4 CNY OAT'!A4608),"-",'Step 1.4 CNY OAT'!A4608)</f>
        <v>43292.958333333336</v>
      </c>
      <c r="B4608" s="26">
        <f t="shared" si="89"/>
        <v>191</v>
      </c>
      <c r="C4608" s="67" cm="1">
        <f t="array" ref="C4608">INDEX('Step 5. Daily Avg Schedule Calc'!$A$2:$D$169,(WEEKDAY(A4608)-1)*24+HOUR(A4608)+1,3)</f>
        <v>1</v>
      </c>
      <c r="D4608" s="67" cm="1">
        <f t="array" ref="D4608">INDEX('Step 5. Daily Avg Schedule Calc'!$A$2:$D$169,(WEEKDAY(A4608)-1)*24+HOUR(A4608)+1,4)</f>
        <v>1</v>
      </c>
      <c r="E4608">
        <f>VLOOKUP(A4608,'Step 1.4 CNY OAT'!$A$1:$B$8761,2)</f>
        <v>76</v>
      </c>
      <c r="F4608" s="11">
        <f ca="1">('Step 3. Regression'!$B$18*E4608^2+'Step 3. Regression'!$C$18*E4608+'Step 3. Regression'!$D$18)*C4608</f>
        <v>6.0842338427417459</v>
      </c>
      <c r="G4608" s="11">
        <f ca="1">('Step 3. Regression'!$G$18*E4608^2+'Step 3. Regression'!$H$18*E4608+'Step 3. Regression'!$I$18)*D4608</f>
        <v>2.8106872095464155</v>
      </c>
    </row>
    <row r="4609" spans="1:7" x14ac:dyDescent="0.25">
      <c r="A4609" s="8">
        <f>IF(ISBLANK('Step 1.4 CNY OAT'!A4609),"-",'Step 1.4 CNY OAT'!A4609)</f>
        <v>43293</v>
      </c>
      <c r="B4609" s="26">
        <f t="shared" si="89"/>
        <v>192</v>
      </c>
      <c r="C4609" s="67" cm="1">
        <f t="array" ref="C4609">INDEX('Step 5. Daily Avg Schedule Calc'!$A$2:$D$169,(WEEKDAY(A4609)-1)*24+HOUR(A4609)+1,3)</f>
        <v>1</v>
      </c>
      <c r="D4609" s="67" cm="1">
        <f t="array" ref="D4609">INDEX('Step 5. Daily Avg Schedule Calc'!$A$2:$D$169,(WEEKDAY(A4609)-1)*24+HOUR(A4609)+1,4)</f>
        <v>1</v>
      </c>
      <c r="E4609">
        <f>VLOOKUP(A4609,'Step 1.4 CNY OAT'!$A$1:$B$8761,2)</f>
        <v>76</v>
      </c>
      <c r="F4609" s="11">
        <f ca="1">('Step 3. Regression'!$B$18*E4609^2+'Step 3. Regression'!$C$18*E4609+'Step 3. Regression'!$D$18)*C4609</f>
        <v>6.0842338427417459</v>
      </c>
      <c r="G4609" s="11">
        <f ca="1">('Step 3. Regression'!$G$18*E4609^2+'Step 3. Regression'!$H$18*E4609+'Step 3. Regression'!$I$18)*D4609</f>
        <v>2.8106872095464155</v>
      </c>
    </row>
    <row r="4610" spans="1:7" x14ac:dyDescent="0.25">
      <c r="A4610" s="8">
        <f>IF(ISBLANK('Step 1.4 CNY OAT'!A4610),"-",'Step 1.4 CNY OAT'!A4610)</f>
        <v>43293.041666666664</v>
      </c>
      <c r="B4610" s="26">
        <f t="shared" si="89"/>
        <v>192</v>
      </c>
      <c r="C4610" s="67" cm="1">
        <f t="array" ref="C4610">INDEX('Step 5. Daily Avg Schedule Calc'!$A$2:$D$169,(WEEKDAY(A4610)-1)*24+HOUR(A4610)+1,3)</f>
        <v>1</v>
      </c>
      <c r="D4610" s="67" cm="1">
        <f t="array" ref="D4610">INDEX('Step 5. Daily Avg Schedule Calc'!$A$2:$D$169,(WEEKDAY(A4610)-1)*24+HOUR(A4610)+1,4)</f>
        <v>1</v>
      </c>
      <c r="E4610">
        <f>VLOOKUP(A4610,'Step 1.4 CNY OAT'!$A$1:$B$8761,2)</f>
        <v>76</v>
      </c>
      <c r="F4610" s="11">
        <f ca="1">('Step 3. Regression'!$B$18*E4610^2+'Step 3. Regression'!$C$18*E4610+'Step 3. Regression'!$D$18)*C4610</f>
        <v>6.0842338427417459</v>
      </c>
      <c r="G4610" s="11">
        <f ca="1">('Step 3. Regression'!$G$18*E4610^2+'Step 3. Regression'!$H$18*E4610+'Step 3. Regression'!$I$18)*D4610</f>
        <v>2.8106872095464155</v>
      </c>
    </row>
    <row r="4611" spans="1:7" x14ac:dyDescent="0.25">
      <c r="A4611" s="8">
        <f>IF(ISBLANK('Step 1.4 CNY OAT'!A4611),"-",'Step 1.4 CNY OAT'!A4611)</f>
        <v>43293.083333333336</v>
      </c>
      <c r="B4611" s="26">
        <f t="shared" ref="B4611:B4674" si="90">_xlfn.DAYS(A4611,$A$2)</f>
        <v>192</v>
      </c>
      <c r="C4611" s="67" cm="1">
        <f t="array" ref="C4611">INDEX('Step 5. Daily Avg Schedule Calc'!$A$2:$D$169,(WEEKDAY(A4611)-1)*24+HOUR(A4611)+1,3)</f>
        <v>1</v>
      </c>
      <c r="D4611" s="67" cm="1">
        <f t="array" ref="D4611">INDEX('Step 5. Daily Avg Schedule Calc'!$A$2:$D$169,(WEEKDAY(A4611)-1)*24+HOUR(A4611)+1,4)</f>
        <v>1</v>
      </c>
      <c r="E4611">
        <f>VLOOKUP(A4611,'Step 1.4 CNY OAT'!$A$1:$B$8761,2)</f>
        <v>75</v>
      </c>
      <c r="F4611" s="11">
        <f ca="1">('Step 3. Regression'!$B$18*E4611^2+'Step 3. Regression'!$C$18*E4611+'Step 3. Regression'!$D$18)*C4611</f>
        <v>5.9986960458616565</v>
      </c>
      <c r="G4611" s="11">
        <f ca="1">('Step 3. Regression'!$G$18*E4611^2+'Step 3. Regression'!$H$18*E4611+'Step 3. Regression'!$I$18)*D4611</f>
        <v>2.7935172335022607</v>
      </c>
    </row>
    <row r="4612" spans="1:7" x14ac:dyDescent="0.25">
      <c r="A4612" s="8">
        <f>IF(ISBLANK('Step 1.4 CNY OAT'!A4612),"-",'Step 1.4 CNY OAT'!A4612)</f>
        <v>43293.125</v>
      </c>
      <c r="B4612" s="26">
        <f t="shared" si="90"/>
        <v>192</v>
      </c>
      <c r="C4612" s="67" cm="1">
        <f t="array" ref="C4612">INDEX('Step 5. Daily Avg Schedule Calc'!$A$2:$D$169,(WEEKDAY(A4612)-1)*24+HOUR(A4612)+1,3)</f>
        <v>1</v>
      </c>
      <c r="D4612" s="67" cm="1">
        <f t="array" ref="D4612">INDEX('Step 5. Daily Avg Schedule Calc'!$A$2:$D$169,(WEEKDAY(A4612)-1)*24+HOUR(A4612)+1,4)</f>
        <v>1</v>
      </c>
      <c r="E4612">
        <f>VLOOKUP(A4612,'Step 1.4 CNY OAT'!$A$1:$B$8761,2)</f>
        <v>75</v>
      </c>
      <c r="F4612" s="11">
        <f ca="1">('Step 3. Regression'!$B$18*E4612^2+'Step 3. Regression'!$C$18*E4612+'Step 3. Regression'!$D$18)*C4612</f>
        <v>5.9986960458616565</v>
      </c>
      <c r="G4612" s="11">
        <f ca="1">('Step 3. Regression'!$G$18*E4612^2+'Step 3. Regression'!$H$18*E4612+'Step 3. Regression'!$I$18)*D4612</f>
        <v>2.7935172335022607</v>
      </c>
    </row>
    <row r="4613" spans="1:7" x14ac:dyDescent="0.25">
      <c r="A4613" s="8">
        <f>IF(ISBLANK('Step 1.4 CNY OAT'!A4613),"-",'Step 1.4 CNY OAT'!A4613)</f>
        <v>43293.166666666664</v>
      </c>
      <c r="B4613" s="26">
        <f t="shared" si="90"/>
        <v>192</v>
      </c>
      <c r="C4613" s="67" cm="1">
        <f t="array" ref="C4613">INDEX('Step 5. Daily Avg Schedule Calc'!$A$2:$D$169,(WEEKDAY(A4613)-1)*24+HOUR(A4613)+1,3)</f>
        <v>1</v>
      </c>
      <c r="D4613" s="67" cm="1">
        <f t="array" ref="D4613">INDEX('Step 5. Daily Avg Schedule Calc'!$A$2:$D$169,(WEEKDAY(A4613)-1)*24+HOUR(A4613)+1,4)</f>
        <v>1</v>
      </c>
      <c r="E4613">
        <f>VLOOKUP(A4613,'Step 1.4 CNY OAT'!$A$1:$B$8761,2)</f>
        <v>75</v>
      </c>
      <c r="F4613" s="11">
        <f ca="1">('Step 3. Regression'!$B$18*E4613^2+'Step 3. Regression'!$C$18*E4613+'Step 3. Regression'!$D$18)*C4613</f>
        <v>5.9986960458616565</v>
      </c>
      <c r="G4613" s="11">
        <f ca="1">('Step 3. Regression'!$G$18*E4613^2+'Step 3. Regression'!$H$18*E4613+'Step 3. Regression'!$I$18)*D4613</f>
        <v>2.7935172335022607</v>
      </c>
    </row>
    <row r="4614" spans="1:7" x14ac:dyDescent="0.25">
      <c r="A4614" s="8">
        <f>IF(ISBLANK('Step 1.4 CNY OAT'!A4614),"-",'Step 1.4 CNY OAT'!A4614)</f>
        <v>43293.208333333336</v>
      </c>
      <c r="B4614" s="26">
        <f t="shared" si="90"/>
        <v>192</v>
      </c>
      <c r="C4614" s="67" cm="1">
        <f t="array" ref="C4614">INDEX('Step 5. Daily Avg Schedule Calc'!$A$2:$D$169,(WEEKDAY(A4614)-1)*24+HOUR(A4614)+1,3)</f>
        <v>1</v>
      </c>
      <c r="D4614" s="67" cm="1">
        <f t="array" ref="D4614">INDEX('Step 5. Daily Avg Schedule Calc'!$A$2:$D$169,(WEEKDAY(A4614)-1)*24+HOUR(A4614)+1,4)</f>
        <v>1</v>
      </c>
      <c r="E4614">
        <f>VLOOKUP(A4614,'Step 1.4 CNY OAT'!$A$1:$B$8761,2)</f>
        <v>72</v>
      </c>
      <c r="F4614" s="11">
        <f ca="1">('Step 3. Regression'!$B$18*E4614^2+'Step 3. Regression'!$C$18*E4614+'Step 3. Regression'!$D$18)*C4614</f>
        <v>5.7711834675968934</v>
      </c>
      <c r="G4614" s="11">
        <f ca="1">('Step 3. Regression'!$G$18*E4614^2+'Step 3. Regression'!$H$18*E4614+'Step 3. Regression'!$I$18)*D4614</f>
        <v>2.7494912592966725</v>
      </c>
    </row>
    <row r="4615" spans="1:7" x14ac:dyDescent="0.25">
      <c r="A4615" s="8">
        <f>IF(ISBLANK('Step 1.4 CNY OAT'!A4615),"-",'Step 1.4 CNY OAT'!A4615)</f>
        <v>43293.25</v>
      </c>
      <c r="B4615" s="26">
        <f t="shared" si="90"/>
        <v>192</v>
      </c>
      <c r="C4615" s="67" cm="1">
        <f t="array" ref="C4615">INDEX('Step 5. Daily Avg Schedule Calc'!$A$2:$D$169,(WEEKDAY(A4615)-1)*24+HOUR(A4615)+1,3)</f>
        <v>1</v>
      </c>
      <c r="D4615" s="67" cm="1">
        <f t="array" ref="D4615">INDEX('Step 5. Daily Avg Schedule Calc'!$A$2:$D$169,(WEEKDAY(A4615)-1)*24+HOUR(A4615)+1,4)</f>
        <v>1</v>
      </c>
      <c r="E4615">
        <f>VLOOKUP(A4615,'Step 1.4 CNY OAT'!$A$1:$B$8761,2)</f>
        <v>68</v>
      </c>
      <c r="F4615" s="11">
        <f ca="1">('Step 3. Regression'!$B$18*E4615^2+'Step 3. Regression'!$C$18*E4615+'Step 3. Regression'!$D$18)*C4615</f>
        <v>5.5357352587867084</v>
      </c>
      <c r="G4615" s="11">
        <f ca="1">('Step 3. Regression'!$G$18*E4615^2+'Step 3. Regression'!$H$18*E4615+'Step 3. Regression'!$I$18)*D4615</f>
        <v>2.7082525195186036</v>
      </c>
    </row>
    <row r="4616" spans="1:7" x14ac:dyDescent="0.25">
      <c r="A4616" s="8">
        <f>IF(ISBLANK('Step 1.4 CNY OAT'!A4616),"-",'Step 1.4 CNY OAT'!A4616)</f>
        <v>43293.291666666664</v>
      </c>
      <c r="B4616" s="26">
        <f t="shared" si="90"/>
        <v>192</v>
      </c>
      <c r="C4616" s="67" cm="1">
        <f t="array" ref="C4616">INDEX('Step 5. Daily Avg Schedule Calc'!$A$2:$D$169,(WEEKDAY(A4616)-1)*24+HOUR(A4616)+1,3)</f>
        <v>1</v>
      </c>
      <c r="D4616" s="67" cm="1">
        <f t="array" ref="D4616">INDEX('Step 5. Daily Avg Schedule Calc'!$A$2:$D$169,(WEEKDAY(A4616)-1)*24+HOUR(A4616)+1,4)</f>
        <v>1</v>
      </c>
      <c r="E4616">
        <f>VLOOKUP(A4616,'Step 1.4 CNY OAT'!$A$1:$B$8761,2)</f>
        <v>70</v>
      </c>
      <c r="F4616" s="11">
        <f ca="1">('Step 3. Regression'!$B$18*E4616^2+'Step 3. Regression'!$C$18*E4616+'Step 3. Regression'!$D$18)*C4616</f>
        <v>5.6437590923999679</v>
      </c>
      <c r="G4616" s="11">
        <f ca="1">('Step 3. Regression'!$G$18*E4616^2+'Step 3. Regression'!$H$18*E4616+'Step 3. Regression'!$I$18)*D4616</f>
        <v>2.7263772380986788</v>
      </c>
    </row>
    <row r="4617" spans="1:7" x14ac:dyDescent="0.25">
      <c r="A4617" s="8">
        <f>IF(ISBLANK('Step 1.4 CNY OAT'!A4617),"-",'Step 1.4 CNY OAT'!A4617)</f>
        <v>43293.333333333336</v>
      </c>
      <c r="B4617" s="26">
        <f t="shared" si="90"/>
        <v>192</v>
      </c>
      <c r="C4617" s="67" cm="1">
        <f t="array" ref="C4617">INDEX('Step 5. Daily Avg Schedule Calc'!$A$2:$D$169,(WEEKDAY(A4617)-1)*24+HOUR(A4617)+1,3)</f>
        <v>1</v>
      </c>
      <c r="D4617" s="67" cm="1">
        <f t="array" ref="D4617">INDEX('Step 5. Daily Avg Schedule Calc'!$A$2:$D$169,(WEEKDAY(A4617)-1)*24+HOUR(A4617)+1,4)</f>
        <v>1</v>
      </c>
      <c r="E4617">
        <f>VLOOKUP(A4617,'Step 1.4 CNY OAT'!$A$1:$B$8761,2)</f>
        <v>72</v>
      </c>
      <c r="F4617" s="11">
        <f ca="1">('Step 3. Regression'!$B$18*E4617^2+'Step 3. Regression'!$C$18*E4617+'Step 3. Regression'!$D$18)*C4617</f>
        <v>5.7711834675968934</v>
      </c>
      <c r="G4617" s="11">
        <f ca="1">('Step 3. Regression'!$G$18*E4617^2+'Step 3. Regression'!$H$18*E4617+'Step 3. Regression'!$I$18)*D4617</f>
        <v>2.7494912592966725</v>
      </c>
    </row>
    <row r="4618" spans="1:7" x14ac:dyDescent="0.25">
      <c r="A4618" s="8">
        <f>IF(ISBLANK('Step 1.4 CNY OAT'!A4618),"-",'Step 1.4 CNY OAT'!A4618)</f>
        <v>43293.375</v>
      </c>
      <c r="B4618" s="26">
        <f t="shared" si="90"/>
        <v>192</v>
      </c>
      <c r="C4618" s="67" cm="1">
        <f t="array" ref="C4618">INDEX('Step 5. Daily Avg Schedule Calc'!$A$2:$D$169,(WEEKDAY(A4618)-1)*24+HOUR(A4618)+1,3)</f>
        <v>1</v>
      </c>
      <c r="D4618" s="67" cm="1">
        <f t="array" ref="D4618">INDEX('Step 5. Daily Avg Schedule Calc'!$A$2:$D$169,(WEEKDAY(A4618)-1)*24+HOUR(A4618)+1,4)</f>
        <v>1</v>
      </c>
      <c r="E4618">
        <f>VLOOKUP(A4618,'Step 1.4 CNY OAT'!$A$1:$B$8761,2)</f>
        <v>74</v>
      </c>
      <c r="F4618" s="11">
        <f ca="1">('Step 3. Regression'!$B$18*E4618^2+'Step 3. Regression'!$C$18*E4618+'Step 3. Regression'!$D$18)*C4618</f>
        <v>5.9180083843774867</v>
      </c>
      <c r="G4618" s="11">
        <f ca="1">('Step 3. Regression'!$G$18*E4618^2+'Step 3. Regression'!$H$18*E4618+'Step 3. Regression'!$I$18)*D4618</f>
        <v>2.7775945831125854</v>
      </c>
    </row>
    <row r="4619" spans="1:7" x14ac:dyDescent="0.25">
      <c r="A4619" s="8">
        <f>IF(ISBLANK('Step 1.4 CNY OAT'!A4619),"-",'Step 1.4 CNY OAT'!A4619)</f>
        <v>43293.416666666664</v>
      </c>
      <c r="B4619" s="26">
        <f t="shared" si="90"/>
        <v>192</v>
      </c>
      <c r="C4619" s="67" cm="1">
        <f t="array" ref="C4619">INDEX('Step 5. Daily Avg Schedule Calc'!$A$2:$D$169,(WEEKDAY(A4619)-1)*24+HOUR(A4619)+1,3)</f>
        <v>1</v>
      </c>
      <c r="D4619" s="67" cm="1">
        <f t="array" ref="D4619">INDEX('Step 5. Daily Avg Schedule Calc'!$A$2:$D$169,(WEEKDAY(A4619)-1)*24+HOUR(A4619)+1,4)</f>
        <v>1</v>
      </c>
      <c r="E4619">
        <f>VLOOKUP(A4619,'Step 1.4 CNY OAT'!$A$1:$B$8761,2)</f>
        <v>76</v>
      </c>
      <c r="F4619" s="11">
        <f ca="1">('Step 3. Regression'!$B$18*E4619^2+'Step 3. Regression'!$C$18*E4619+'Step 3. Regression'!$D$18)*C4619</f>
        <v>6.0842338427417459</v>
      </c>
      <c r="G4619" s="11">
        <f ca="1">('Step 3. Regression'!$G$18*E4619^2+'Step 3. Regression'!$H$18*E4619+'Step 3. Regression'!$I$18)*D4619</f>
        <v>2.8106872095464155</v>
      </c>
    </row>
    <row r="4620" spans="1:7" x14ac:dyDescent="0.25">
      <c r="A4620" s="8">
        <f>IF(ISBLANK('Step 1.4 CNY OAT'!A4620),"-",'Step 1.4 CNY OAT'!A4620)</f>
        <v>43293.458333333336</v>
      </c>
      <c r="B4620" s="26">
        <f t="shared" si="90"/>
        <v>192</v>
      </c>
      <c r="C4620" s="67" cm="1">
        <f t="array" ref="C4620">INDEX('Step 5. Daily Avg Schedule Calc'!$A$2:$D$169,(WEEKDAY(A4620)-1)*24+HOUR(A4620)+1,3)</f>
        <v>1</v>
      </c>
      <c r="D4620" s="67" cm="1">
        <f t="array" ref="D4620">INDEX('Step 5. Daily Avg Schedule Calc'!$A$2:$D$169,(WEEKDAY(A4620)-1)*24+HOUR(A4620)+1,4)</f>
        <v>1</v>
      </c>
      <c r="E4620">
        <f>VLOOKUP(A4620,'Step 1.4 CNY OAT'!$A$1:$B$8761,2)</f>
        <v>76</v>
      </c>
      <c r="F4620" s="11">
        <f ca="1">('Step 3. Regression'!$B$18*E4620^2+'Step 3. Regression'!$C$18*E4620+'Step 3. Regression'!$D$18)*C4620</f>
        <v>6.0842338427417459</v>
      </c>
      <c r="G4620" s="11">
        <f ca="1">('Step 3. Regression'!$G$18*E4620^2+'Step 3. Regression'!$H$18*E4620+'Step 3. Regression'!$I$18)*D4620</f>
        <v>2.8106872095464155</v>
      </c>
    </row>
    <row r="4621" spans="1:7" x14ac:dyDescent="0.25">
      <c r="A4621" s="8">
        <f>IF(ISBLANK('Step 1.4 CNY OAT'!A4621),"-",'Step 1.4 CNY OAT'!A4621)</f>
        <v>43293.5</v>
      </c>
      <c r="B4621" s="26">
        <f t="shared" si="90"/>
        <v>192</v>
      </c>
      <c r="C4621" s="67" cm="1">
        <f t="array" ref="C4621">INDEX('Step 5. Daily Avg Schedule Calc'!$A$2:$D$169,(WEEKDAY(A4621)-1)*24+HOUR(A4621)+1,3)</f>
        <v>1</v>
      </c>
      <c r="D4621" s="67" cm="1">
        <f t="array" ref="D4621">INDEX('Step 5. Daily Avg Schedule Calc'!$A$2:$D$169,(WEEKDAY(A4621)-1)*24+HOUR(A4621)+1,4)</f>
        <v>1</v>
      </c>
      <c r="E4621">
        <f>VLOOKUP(A4621,'Step 1.4 CNY OAT'!$A$1:$B$8761,2)</f>
        <v>80</v>
      </c>
      <c r="F4621" s="11">
        <f ca="1">('Step 3. Regression'!$B$18*E4621^2+'Step 3. Regression'!$C$18*E4621+'Step 3. Regression'!$D$18)*C4621</f>
        <v>6.4748863842212625</v>
      </c>
      <c r="G4621" s="11">
        <f ca="1">('Step 3. Regression'!$G$18*E4621^2+'Step 3. Regression'!$H$18*E4621+'Step 3. Regression'!$I$18)*D4621</f>
        <v>2.8918403702678326</v>
      </c>
    </row>
    <row r="4622" spans="1:7" x14ac:dyDescent="0.25">
      <c r="A4622" s="8">
        <f>IF(ISBLANK('Step 1.4 CNY OAT'!A4622),"-",'Step 1.4 CNY OAT'!A4622)</f>
        <v>43293.541666666664</v>
      </c>
      <c r="B4622" s="26">
        <f t="shared" si="90"/>
        <v>192</v>
      </c>
      <c r="C4622" s="67" cm="1">
        <f t="array" ref="C4622">INDEX('Step 5. Daily Avg Schedule Calc'!$A$2:$D$169,(WEEKDAY(A4622)-1)*24+HOUR(A4622)+1,3)</f>
        <v>1</v>
      </c>
      <c r="D4622" s="67" cm="1">
        <f t="array" ref="D4622">INDEX('Step 5. Daily Avg Schedule Calc'!$A$2:$D$169,(WEEKDAY(A4622)-1)*24+HOUR(A4622)+1,4)</f>
        <v>1</v>
      </c>
      <c r="E4622">
        <f>VLOOKUP(A4622,'Step 1.4 CNY OAT'!$A$1:$B$8761,2)</f>
        <v>82</v>
      </c>
      <c r="F4622" s="11">
        <f ca="1">('Step 3. Regression'!$B$18*E4622^2+'Step 3. Regression'!$C$18*E4622+'Step 3. Regression'!$D$18)*C4622</f>
        <v>6.6993134673365216</v>
      </c>
      <c r="G4622" s="11">
        <f ca="1">('Step 3. Regression'!$G$18*E4622^2+'Step 3. Regression'!$H$18*E4622+'Step 3. Regression'!$I$18)*D4622</f>
        <v>2.9399009045554179</v>
      </c>
    </row>
    <row r="4623" spans="1:7" x14ac:dyDescent="0.25">
      <c r="A4623" s="8">
        <f>IF(ISBLANK('Step 1.4 CNY OAT'!A4623),"-",'Step 1.4 CNY OAT'!A4623)</f>
        <v>43293.583333333336</v>
      </c>
      <c r="B4623" s="26">
        <f t="shared" si="90"/>
        <v>192</v>
      </c>
      <c r="C4623" s="67" cm="1">
        <f t="array" ref="C4623">INDEX('Step 5. Daily Avg Schedule Calc'!$A$2:$D$169,(WEEKDAY(A4623)-1)*24+HOUR(A4623)+1,3)</f>
        <v>1</v>
      </c>
      <c r="D4623" s="67" cm="1">
        <f t="array" ref="D4623">INDEX('Step 5. Daily Avg Schedule Calc'!$A$2:$D$169,(WEEKDAY(A4623)-1)*24+HOUR(A4623)+1,4)</f>
        <v>1</v>
      </c>
      <c r="E4623">
        <f>VLOOKUP(A4623,'Step 1.4 CNY OAT'!$A$1:$B$8761,2)</f>
        <v>83</v>
      </c>
      <c r="F4623" s="11">
        <f ca="1">('Step 3. Regression'!$B$18*E4623^2+'Step 3. Regression'!$C$18*E4623+'Step 3. Regression'!$D$18)*C4623</f>
        <v>6.8188022119880234</v>
      </c>
      <c r="G4623" s="11">
        <f ca="1">('Step 3. Regression'!$G$18*E4623^2+'Step 3. Regression'!$H$18*E4623+'Step 3. Regression'!$I$18)*D4623</f>
        <v>2.9658021601809299</v>
      </c>
    </row>
    <row r="4624" spans="1:7" x14ac:dyDescent="0.25">
      <c r="A4624" s="8">
        <f>IF(ISBLANK('Step 1.4 CNY OAT'!A4624),"-",'Step 1.4 CNY OAT'!A4624)</f>
        <v>43293.625</v>
      </c>
      <c r="B4624" s="26">
        <f t="shared" si="90"/>
        <v>192</v>
      </c>
      <c r="C4624" s="67" cm="1">
        <f t="array" ref="C4624">INDEX('Step 5. Daily Avg Schedule Calc'!$A$2:$D$169,(WEEKDAY(A4624)-1)*24+HOUR(A4624)+1,3)</f>
        <v>1</v>
      </c>
      <c r="D4624" s="67" cm="1">
        <f t="array" ref="D4624">INDEX('Step 5. Daily Avg Schedule Calc'!$A$2:$D$169,(WEEKDAY(A4624)-1)*24+HOUR(A4624)+1,4)</f>
        <v>1</v>
      </c>
      <c r="E4624">
        <f>VLOOKUP(A4624,'Step 1.4 CNY OAT'!$A$1:$B$8761,2)</f>
        <v>82</v>
      </c>
      <c r="F4624" s="11">
        <f ca="1">('Step 3. Regression'!$B$18*E4624^2+'Step 3. Regression'!$C$18*E4624+'Step 3. Regression'!$D$18)*C4624</f>
        <v>6.6993134673365216</v>
      </c>
      <c r="G4624" s="11">
        <f ca="1">('Step 3. Regression'!$G$18*E4624^2+'Step 3. Regression'!$H$18*E4624+'Step 3. Regression'!$I$18)*D4624</f>
        <v>2.9399009045554179</v>
      </c>
    </row>
    <row r="4625" spans="1:7" x14ac:dyDescent="0.25">
      <c r="A4625" s="8">
        <f>IF(ISBLANK('Step 1.4 CNY OAT'!A4625),"-",'Step 1.4 CNY OAT'!A4625)</f>
        <v>43293.666666666664</v>
      </c>
      <c r="B4625" s="26">
        <f t="shared" si="90"/>
        <v>192</v>
      </c>
      <c r="C4625" s="67" cm="1">
        <f t="array" ref="C4625">INDEX('Step 5. Daily Avg Schedule Calc'!$A$2:$D$169,(WEEKDAY(A4625)-1)*24+HOUR(A4625)+1,3)</f>
        <v>1</v>
      </c>
      <c r="D4625" s="67" cm="1">
        <f t="array" ref="D4625">INDEX('Step 5. Daily Avg Schedule Calc'!$A$2:$D$169,(WEEKDAY(A4625)-1)*24+HOUR(A4625)+1,4)</f>
        <v>1</v>
      </c>
      <c r="E4625">
        <f>VLOOKUP(A4625,'Step 1.4 CNY OAT'!$A$1:$B$8761,2)</f>
        <v>85</v>
      </c>
      <c r="F4625" s="11">
        <f ca="1">('Step 3. Regression'!$B$18*E4625^2+'Step 3. Regression'!$C$18*E4625+'Step 3. Regression'!$D$18)*C4625</f>
        <v>7.0723301074787823</v>
      </c>
      <c r="G4625" s="11">
        <f ca="1">('Step 3. Regression'!$G$18*E4625^2+'Step 3. Regression'!$H$18*E4625+'Step 3. Regression'!$I$18)*D4625</f>
        <v>3.0213466483953937</v>
      </c>
    </row>
    <row r="4626" spans="1:7" x14ac:dyDescent="0.25">
      <c r="A4626" s="8">
        <f>IF(ISBLANK('Step 1.4 CNY OAT'!A4626),"-",'Step 1.4 CNY OAT'!A4626)</f>
        <v>43293.708333333336</v>
      </c>
      <c r="B4626" s="26">
        <f t="shared" si="90"/>
        <v>192</v>
      </c>
      <c r="C4626" s="67" cm="1">
        <f t="array" ref="C4626">INDEX('Step 5. Daily Avg Schedule Calc'!$A$2:$D$169,(WEEKDAY(A4626)-1)*24+HOUR(A4626)+1,3)</f>
        <v>1</v>
      </c>
      <c r="D4626" s="67" cm="1">
        <f t="array" ref="D4626">INDEX('Step 5. Daily Avg Schedule Calc'!$A$2:$D$169,(WEEKDAY(A4626)-1)*24+HOUR(A4626)+1,4)</f>
        <v>1</v>
      </c>
      <c r="E4626">
        <f>VLOOKUP(A4626,'Step 1.4 CNY OAT'!$A$1:$B$8761,2)</f>
        <v>83</v>
      </c>
      <c r="F4626" s="11">
        <f ca="1">('Step 3. Regression'!$B$18*E4626^2+'Step 3. Regression'!$C$18*E4626+'Step 3. Regression'!$D$18)*C4626</f>
        <v>6.8188022119880234</v>
      </c>
      <c r="G4626" s="11">
        <f ca="1">('Step 3. Regression'!$G$18*E4626^2+'Step 3. Regression'!$H$18*E4626+'Step 3. Regression'!$I$18)*D4626</f>
        <v>2.9658021601809299</v>
      </c>
    </row>
    <row r="4627" spans="1:7" x14ac:dyDescent="0.25">
      <c r="A4627" s="8">
        <f>IF(ISBLANK('Step 1.4 CNY OAT'!A4627),"-",'Step 1.4 CNY OAT'!A4627)</f>
        <v>43293.75</v>
      </c>
      <c r="B4627" s="26">
        <f t="shared" si="90"/>
        <v>192</v>
      </c>
      <c r="C4627" s="67" cm="1">
        <f t="array" ref="C4627">INDEX('Step 5. Daily Avg Schedule Calc'!$A$2:$D$169,(WEEKDAY(A4627)-1)*24+HOUR(A4627)+1,3)</f>
        <v>1</v>
      </c>
      <c r="D4627" s="67" cm="1">
        <f t="array" ref="D4627">INDEX('Step 5. Daily Avg Schedule Calc'!$A$2:$D$169,(WEEKDAY(A4627)-1)*24+HOUR(A4627)+1,4)</f>
        <v>1</v>
      </c>
      <c r="E4627">
        <f>VLOOKUP(A4627,'Step 1.4 CNY OAT'!$A$1:$B$8761,2)</f>
        <v>81</v>
      </c>
      <c r="F4627" s="11">
        <f ca="1">('Step 3. Regression'!$B$18*E4627^2+'Step 3. Regression'!$C$18*E4627+'Step 3. Regression'!$D$18)*C4627</f>
        <v>6.5846748580809322</v>
      </c>
      <c r="G4627" s="11">
        <f ca="1">('Step 3. Regression'!$G$18*E4627^2+'Step 3. Regression'!$H$18*E4627+'Step 3. Regression'!$I$18)*D4627</f>
        <v>2.9152469745843854</v>
      </c>
    </row>
    <row r="4628" spans="1:7" x14ac:dyDescent="0.25">
      <c r="A4628" s="8">
        <f>IF(ISBLANK('Step 1.4 CNY OAT'!A4628),"-",'Step 1.4 CNY OAT'!A4628)</f>
        <v>43293.791666666664</v>
      </c>
      <c r="B4628" s="26">
        <f t="shared" si="90"/>
        <v>192</v>
      </c>
      <c r="C4628" s="67" cm="1">
        <f t="array" ref="C4628">INDEX('Step 5. Daily Avg Schedule Calc'!$A$2:$D$169,(WEEKDAY(A4628)-1)*24+HOUR(A4628)+1,3)</f>
        <v>1</v>
      </c>
      <c r="D4628" s="67" cm="1">
        <f t="array" ref="D4628">INDEX('Step 5. Daily Avg Schedule Calc'!$A$2:$D$169,(WEEKDAY(A4628)-1)*24+HOUR(A4628)+1,4)</f>
        <v>1</v>
      </c>
      <c r="E4628">
        <f>VLOOKUP(A4628,'Step 1.4 CNY OAT'!$A$1:$B$8761,2)</f>
        <v>79</v>
      </c>
      <c r="F4628" s="11">
        <f ca="1">('Step 3. Regression'!$B$18*E4628^2+'Step 3. Regression'!$C$18*E4628+'Step 3. Regression'!$D$18)*C4628</f>
        <v>6.3699480457575071</v>
      </c>
      <c r="G4628" s="11">
        <f ca="1">('Step 3. Regression'!$G$18*E4628^2+'Step 3. Regression'!$H$18*E4628+'Step 3. Regression'!$I$18)*D4628</f>
        <v>2.8696810916057589</v>
      </c>
    </row>
    <row r="4629" spans="1:7" x14ac:dyDescent="0.25">
      <c r="A4629" s="8">
        <f>IF(ISBLANK('Step 1.4 CNY OAT'!A4629),"-",'Step 1.4 CNY OAT'!A4629)</f>
        <v>43293.833333333336</v>
      </c>
      <c r="B4629" s="26">
        <f t="shared" si="90"/>
        <v>192</v>
      </c>
      <c r="C4629" s="67" cm="1">
        <f t="array" ref="C4629">INDEX('Step 5. Daily Avg Schedule Calc'!$A$2:$D$169,(WEEKDAY(A4629)-1)*24+HOUR(A4629)+1,3)</f>
        <v>1</v>
      </c>
      <c r="D4629" s="67" cm="1">
        <f t="array" ref="D4629">INDEX('Step 5. Daily Avg Schedule Calc'!$A$2:$D$169,(WEEKDAY(A4629)-1)*24+HOUR(A4629)+1,4)</f>
        <v>1</v>
      </c>
      <c r="E4629">
        <f>VLOOKUP(A4629,'Step 1.4 CNY OAT'!$A$1:$B$8761,2)</f>
        <v>77</v>
      </c>
      <c r="F4629" s="11">
        <f ca="1">('Step 3. Regression'!$B$18*E4629^2+'Step 3. Regression'!$C$18*E4629+'Step 3. Regression'!$D$18)*C4629</f>
        <v>6.1746217750177479</v>
      </c>
      <c r="G4629" s="11">
        <f ca="1">('Step 3. Regression'!$G$18*E4629^2+'Step 3. Regression'!$H$18*E4629+'Step 3. Regression'!$I$18)*D4629</f>
        <v>2.8291045112450504</v>
      </c>
    </row>
    <row r="4630" spans="1:7" x14ac:dyDescent="0.25">
      <c r="A4630" s="8">
        <f>IF(ISBLANK('Step 1.4 CNY OAT'!A4630),"-",'Step 1.4 CNY OAT'!A4630)</f>
        <v>43293.875</v>
      </c>
      <c r="B4630" s="26">
        <f t="shared" si="90"/>
        <v>192</v>
      </c>
      <c r="C4630" s="67" cm="1">
        <f t="array" ref="C4630">INDEX('Step 5. Daily Avg Schedule Calc'!$A$2:$D$169,(WEEKDAY(A4630)-1)*24+HOUR(A4630)+1,3)</f>
        <v>1</v>
      </c>
      <c r="D4630" s="67" cm="1">
        <f t="array" ref="D4630">INDEX('Step 5. Daily Avg Schedule Calc'!$A$2:$D$169,(WEEKDAY(A4630)-1)*24+HOUR(A4630)+1,4)</f>
        <v>1</v>
      </c>
      <c r="E4630">
        <f>VLOOKUP(A4630,'Step 1.4 CNY OAT'!$A$1:$B$8761,2)</f>
        <v>76</v>
      </c>
      <c r="F4630" s="11">
        <f ca="1">('Step 3. Regression'!$B$18*E4630^2+'Step 3. Regression'!$C$18*E4630+'Step 3. Regression'!$D$18)*C4630</f>
        <v>6.0842338427417459</v>
      </c>
      <c r="G4630" s="11">
        <f ca="1">('Step 3. Regression'!$G$18*E4630^2+'Step 3. Regression'!$H$18*E4630+'Step 3. Regression'!$I$18)*D4630</f>
        <v>2.8106872095464155</v>
      </c>
    </row>
    <row r="4631" spans="1:7" x14ac:dyDescent="0.25">
      <c r="A4631" s="8">
        <f>IF(ISBLANK('Step 1.4 CNY OAT'!A4631),"-",'Step 1.4 CNY OAT'!A4631)</f>
        <v>43293.916666666664</v>
      </c>
      <c r="B4631" s="26">
        <f t="shared" si="90"/>
        <v>192</v>
      </c>
      <c r="C4631" s="67" cm="1">
        <f t="array" ref="C4631">INDEX('Step 5. Daily Avg Schedule Calc'!$A$2:$D$169,(WEEKDAY(A4631)-1)*24+HOUR(A4631)+1,3)</f>
        <v>1</v>
      </c>
      <c r="D4631" s="67" cm="1">
        <f t="array" ref="D4631">INDEX('Step 5. Daily Avg Schedule Calc'!$A$2:$D$169,(WEEKDAY(A4631)-1)*24+HOUR(A4631)+1,4)</f>
        <v>1</v>
      </c>
      <c r="E4631">
        <f>VLOOKUP(A4631,'Step 1.4 CNY OAT'!$A$1:$B$8761,2)</f>
        <v>75</v>
      </c>
      <c r="F4631" s="11">
        <f ca="1">('Step 3. Regression'!$B$18*E4631^2+'Step 3. Regression'!$C$18*E4631+'Step 3. Regression'!$D$18)*C4631</f>
        <v>5.9986960458616565</v>
      </c>
      <c r="G4631" s="11">
        <f ca="1">('Step 3. Regression'!$G$18*E4631^2+'Step 3. Regression'!$H$18*E4631+'Step 3. Regression'!$I$18)*D4631</f>
        <v>2.7935172335022607</v>
      </c>
    </row>
    <row r="4632" spans="1:7" x14ac:dyDescent="0.25">
      <c r="A4632" s="8">
        <f>IF(ISBLANK('Step 1.4 CNY OAT'!A4632),"-",'Step 1.4 CNY OAT'!A4632)</f>
        <v>43293.958333333336</v>
      </c>
      <c r="B4632" s="26">
        <f t="shared" si="90"/>
        <v>192</v>
      </c>
      <c r="C4632" s="67" cm="1">
        <f t="array" ref="C4632">INDEX('Step 5. Daily Avg Schedule Calc'!$A$2:$D$169,(WEEKDAY(A4632)-1)*24+HOUR(A4632)+1,3)</f>
        <v>1</v>
      </c>
      <c r="D4632" s="67" cm="1">
        <f t="array" ref="D4632">INDEX('Step 5. Daily Avg Schedule Calc'!$A$2:$D$169,(WEEKDAY(A4632)-1)*24+HOUR(A4632)+1,4)</f>
        <v>1</v>
      </c>
      <c r="E4632">
        <f>VLOOKUP(A4632,'Step 1.4 CNY OAT'!$A$1:$B$8761,2)</f>
        <v>74</v>
      </c>
      <c r="F4632" s="11">
        <f ca="1">('Step 3. Regression'!$B$18*E4632^2+'Step 3. Regression'!$C$18*E4632+'Step 3. Regression'!$D$18)*C4632</f>
        <v>5.9180083843774867</v>
      </c>
      <c r="G4632" s="11">
        <f ca="1">('Step 3. Regression'!$G$18*E4632^2+'Step 3. Regression'!$H$18*E4632+'Step 3. Regression'!$I$18)*D4632</f>
        <v>2.7775945831125854</v>
      </c>
    </row>
    <row r="4633" spans="1:7" x14ac:dyDescent="0.25">
      <c r="A4633" s="8">
        <f>IF(ISBLANK('Step 1.4 CNY OAT'!A4633),"-",'Step 1.4 CNY OAT'!A4633)</f>
        <v>43294</v>
      </c>
      <c r="B4633" s="26">
        <f t="shared" si="90"/>
        <v>193</v>
      </c>
      <c r="C4633" s="67" cm="1">
        <f t="array" ref="C4633">INDEX('Step 5. Daily Avg Schedule Calc'!$A$2:$D$169,(WEEKDAY(A4633)-1)*24+HOUR(A4633)+1,3)</f>
        <v>1</v>
      </c>
      <c r="D4633" s="67" cm="1">
        <f t="array" ref="D4633">INDEX('Step 5. Daily Avg Schedule Calc'!$A$2:$D$169,(WEEKDAY(A4633)-1)*24+HOUR(A4633)+1,4)</f>
        <v>1</v>
      </c>
      <c r="E4633">
        <f>VLOOKUP(A4633,'Step 1.4 CNY OAT'!$A$1:$B$8761,2)</f>
        <v>74</v>
      </c>
      <c r="F4633" s="11">
        <f ca="1">('Step 3. Regression'!$B$18*E4633^2+'Step 3. Regression'!$C$18*E4633+'Step 3. Regression'!$D$18)*C4633</f>
        <v>5.9180083843774867</v>
      </c>
      <c r="G4633" s="11">
        <f ca="1">('Step 3. Regression'!$G$18*E4633^2+'Step 3. Regression'!$H$18*E4633+'Step 3. Regression'!$I$18)*D4633</f>
        <v>2.7775945831125854</v>
      </c>
    </row>
    <row r="4634" spans="1:7" x14ac:dyDescent="0.25">
      <c r="A4634" s="8">
        <f>IF(ISBLANK('Step 1.4 CNY OAT'!A4634),"-",'Step 1.4 CNY OAT'!A4634)</f>
        <v>43294.041666666664</v>
      </c>
      <c r="B4634" s="26">
        <f t="shared" si="90"/>
        <v>193</v>
      </c>
      <c r="C4634" s="67" cm="1">
        <f t="array" ref="C4634">INDEX('Step 5. Daily Avg Schedule Calc'!$A$2:$D$169,(WEEKDAY(A4634)-1)*24+HOUR(A4634)+1,3)</f>
        <v>1</v>
      </c>
      <c r="D4634" s="67" cm="1">
        <f t="array" ref="D4634">INDEX('Step 5. Daily Avg Schedule Calc'!$A$2:$D$169,(WEEKDAY(A4634)-1)*24+HOUR(A4634)+1,4)</f>
        <v>1</v>
      </c>
      <c r="E4634">
        <f>VLOOKUP(A4634,'Step 1.4 CNY OAT'!$A$1:$B$8761,2)</f>
        <v>75</v>
      </c>
      <c r="F4634" s="11">
        <f ca="1">('Step 3. Regression'!$B$18*E4634^2+'Step 3. Regression'!$C$18*E4634+'Step 3. Regression'!$D$18)*C4634</f>
        <v>5.9986960458616565</v>
      </c>
      <c r="G4634" s="11">
        <f ca="1">('Step 3. Regression'!$G$18*E4634^2+'Step 3. Regression'!$H$18*E4634+'Step 3. Regression'!$I$18)*D4634</f>
        <v>2.7935172335022607</v>
      </c>
    </row>
    <row r="4635" spans="1:7" x14ac:dyDescent="0.25">
      <c r="A4635" s="8">
        <f>IF(ISBLANK('Step 1.4 CNY OAT'!A4635),"-",'Step 1.4 CNY OAT'!A4635)</f>
        <v>43294.083333333336</v>
      </c>
      <c r="B4635" s="26">
        <f t="shared" si="90"/>
        <v>193</v>
      </c>
      <c r="C4635" s="67" cm="1">
        <f t="array" ref="C4635">INDEX('Step 5. Daily Avg Schedule Calc'!$A$2:$D$169,(WEEKDAY(A4635)-1)*24+HOUR(A4635)+1,3)</f>
        <v>1</v>
      </c>
      <c r="D4635" s="67" cm="1">
        <f t="array" ref="D4635">INDEX('Step 5. Daily Avg Schedule Calc'!$A$2:$D$169,(WEEKDAY(A4635)-1)*24+HOUR(A4635)+1,4)</f>
        <v>1</v>
      </c>
      <c r="E4635">
        <f>VLOOKUP(A4635,'Step 1.4 CNY OAT'!$A$1:$B$8761,2)</f>
        <v>74</v>
      </c>
      <c r="F4635" s="11">
        <f ca="1">('Step 3. Regression'!$B$18*E4635^2+'Step 3. Regression'!$C$18*E4635+'Step 3. Regression'!$D$18)*C4635</f>
        <v>5.9180083843774867</v>
      </c>
      <c r="G4635" s="11">
        <f ca="1">('Step 3. Regression'!$G$18*E4635^2+'Step 3. Regression'!$H$18*E4635+'Step 3. Regression'!$I$18)*D4635</f>
        <v>2.7775945831125854</v>
      </c>
    </row>
    <row r="4636" spans="1:7" x14ac:dyDescent="0.25">
      <c r="A4636" s="8">
        <f>IF(ISBLANK('Step 1.4 CNY OAT'!A4636),"-",'Step 1.4 CNY OAT'!A4636)</f>
        <v>43294.125</v>
      </c>
      <c r="B4636" s="26">
        <f t="shared" si="90"/>
        <v>193</v>
      </c>
      <c r="C4636" s="67" cm="1">
        <f t="array" ref="C4636">INDEX('Step 5. Daily Avg Schedule Calc'!$A$2:$D$169,(WEEKDAY(A4636)-1)*24+HOUR(A4636)+1,3)</f>
        <v>1</v>
      </c>
      <c r="D4636" s="67" cm="1">
        <f t="array" ref="D4636">INDEX('Step 5. Daily Avg Schedule Calc'!$A$2:$D$169,(WEEKDAY(A4636)-1)*24+HOUR(A4636)+1,4)</f>
        <v>1</v>
      </c>
      <c r="E4636">
        <f>VLOOKUP(A4636,'Step 1.4 CNY OAT'!$A$1:$B$8761,2)</f>
        <v>74</v>
      </c>
      <c r="F4636" s="11">
        <f ca="1">('Step 3. Regression'!$B$18*E4636^2+'Step 3. Regression'!$C$18*E4636+'Step 3. Regression'!$D$18)*C4636</f>
        <v>5.9180083843774867</v>
      </c>
      <c r="G4636" s="11">
        <f ca="1">('Step 3. Regression'!$G$18*E4636^2+'Step 3. Regression'!$H$18*E4636+'Step 3. Regression'!$I$18)*D4636</f>
        <v>2.7775945831125854</v>
      </c>
    </row>
    <row r="4637" spans="1:7" x14ac:dyDescent="0.25">
      <c r="A4637" s="8">
        <f>IF(ISBLANK('Step 1.4 CNY OAT'!A4637),"-",'Step 1.4 CNY OAT'!A4637)</f>
        <v>43294.166666666664</v>
      </c>
      <c r="B4637" s="26">
        <f t="shared" si="90"/>
        <v>193</v>
      </c>
      <c r="C4637" s="67" cm="1">
        <f t="array" ref="C4637">INDEX('Step 5. Daily Avg Schedule Calc'!$A$2:$D$169,(WEEKDAY(A4637)-1)*24+HOUR(A4637)+1,3)</f>
        <v>1</v>
      </c>
      <c r="D4637" s="67" cm="1">
        <f t="array" ref="D4637">INDEX('Step 5. Daily Avg Schedule Calc'!$A$2:$D$169,(WEEKDAY(A4637)-1)*24+HOUR(A4637)+1,4)</f>
        <v>1</v>
      </c>
      <c r="E4637">
        <f>VLOOKUP(A4637,'Step 1.4 CNY OAT'!$A$1:$B$8761,2)</f>
        <v>73</v>
      </c>
      <c r="F4637" s="11">
        <f ca="1">('Step 3. Regression'!$B$18*E4637^2+'Step 3. Regression'!$C$18*E4637+'Step 3. Regression'!$D$18)*C4637</f>
        <v>5.8421708582892293</v>
      </c>
      <c r="G4637" s="11">
        <f ca="1">('Step 3. Regression'!$G$18*E4637^2+'Step 3. Regression'!$H$18*E4637+'Step 3. Regression'!$I$18)*D4637</f>
        <v>2.7629192583773894</v>
      </c>
    </row>
    <row r="4638" spans="1:7" x14ac:dyDescent="0.25">
      <c r="A4638" s="8">
        <f>IF(ISBLANK('Step 1.4 CNY OAT'!A4638),"-",'Step 1.4 CNY OAT'!A4638)</f>
        <v>43294.208333333336</v>
      </c>
      <c r="B4638" s="26">
        <f t="shared" si="90"/>
        <v>193</v>
      </c>
      <c r="C4638" s="67" cm="1">
        <f t="array" ref="C4638">INDEX('Step 5. Daily Avg Schedule Calc'!$A$2:$D$169,(WEEKDAY(A4638)-1)*24+HOUR(A4638)+1,3)</f>
        <v>1</v>
      </c>
      <c r="D4638" s="67" cm="1">
        <f t="array" ref="D4638">INDEX('Step 5. Daily Avg Schedule Calc'!$A$2:$D$169,(WEEKDAY(A4638)-1)*24+HOUR(A4638)+1,4)</f>
        <v>1</v>
      </c>
      <c r="E4638">
        <f>VLOOKUP(A4638,'Step 1.4 CNY OAT'!$A$1:$B$8761,2)</f>
        <v>73</v>
      </c>
      <c r="F4638" s="11">
        <f ca="1">('Step 3. Regression'!$B$18*E4638^2+'Step 3. Regression'!$C$18*E4638+'Step 3. Regression'!$D$18)*C4638</f>
        <v>5.8421708582892293</v>
      </c>
      <c r="G4638" s="11">
        <f ca="1">('Step 3. Regression'!$G$18*E4638^2+'Step 3. Regression'!$H$18*E4638+'Step 3. Regression'!$I$18)*D4638</f>
        <v>2.7629192583773894</v>
      </c>
    </row>
    <row r="4639" spans="1:7" x14ac:dyDescent="0.25">
      <c r="A4639" s="8">
        <f>IF(ISBLANK('Step 1.4 CNY OAT'!A4639),"-",'Step 1.4 CNY OAT'!A4639)</f>
        <v>43294.25</v>
      </c>
      <c r="B4639" s="26">
        <f t="shared" si="90"/>
        <v>193</v>
      </c>
      <c r="C4639" s="67" cm="1">
        <f t="array" ref="C4639">INDEX('Step 5. Daily Avg Schedule Calc'!$A$2:$D$169,(WEEKDAY(A4639)-1)*24+HOUR(A4639)+1,3)</f>
        <v>1</v>
      </c>
      <c r="D4639" s="67" cm="1">
        <f t="array" ref="D4639">INDEX('Step 5. Daily Avg Schedule Calc'!$A$2:$D$169,(WEEKDAY(A4639)-1)*24+HOUR(A4639)+1,4)</f>
        <v>1</v>
      </c>
      <c r="E4639">
        <f>VLOOKUP(A4639,'Step 1.4 CNY OAT'!$A$1:$B$8761,2)</f>
        <v>71</v>
      </c>
      <c r="F4639" s="11">
        <f ca="1">('Step 3. Regression'!$B$18*E4639^2+'Step 3. Regression'!$C$18*E4639+'Step 3. Regression'!$D$18)*C4639</f>
        <v>5.7050462123004699</v>
      </c>
      <c r="G4639" s="11">
        <f ca="1">('Step 3. Regression'!$G$18*E4639^2+'Step 3. Regression'!$H$18*E4639+'Step 3. Regression'!$I$18)*D4639</f>
        <v>2.7373105858704356</v>
      </c>
    </row>
    <row r="4640" spans="1:7" x14ac:dyDescent="0.25">
      <c r="A4640" s="8">
        <f>IF(ISBLANK('Step 1.4 CNY OAT'!A4640),"-",'Step 1.4 CNY OAT'!A4640)</f>
        <v>43294.291666666664</v>
      </c>
      <c r="B4640" s="26">
        <f t="shared" si="90"/>
        <v>193</v>
      </c>
      <c r="C4640" s="67" cm="1">
        <f t="array" ref="C4640">INDEX('Step 5. Daily Avg Schedule Calc'!$A$2:$D$169,(WEEKDAY(A4640)-1)*24+HOUR(A4640)+1,3)</f>
        <v>1</v>
      </c>
      <c r="D4640" s="67" cm="1">
        <f t="array" ref="D4640">INDEX('Step 5. Daily Avg Schedule Calc'!$A$2:$D$169,(WEEKDAY(A4640)-1)*24+HOUR(A4640)+1,4)</f>
        <v>1</v>
      </c>
      <c r="E4640">
        <f>VLOOKUP(A4640,'Step 1.4 CNY OAT'!$A$1:$B$8761,2)</f>
        <v>73</v>
      </c>
      <c r="F4640" s="11">
        <f ca="1">('Step 3. Regression'!$B$18*E4640^2+'Step 3. Regression'!$C$18*E4640+'Step 3. Regression'!$D$18)*C4640</f>
        <v>5.8421708582892293</v>
      </c>
      <c r="G4640" s="11">
        <f ca="1">('Step 3. Regression'!$G$18*E4640^2+'Step 3. Regression'!$H$18*E4640+'Step 3. Regression'!$I$18)*D4640</f>
        <v>2.7629192583773894</v>
      </c>
    </row>
    <row r="4641" spans="1:7" x14ac:dyDescent="0.25">
      <c r="A4641" s="8">
        <f>IF(ISBLANK('Step 1.4 CNY OAT'!A4641),"-",'Step 1.4 CNY OAT'!A4641)</f>
        <v>43294.333333333336</v>
      </c>
      <c r="B4641" s="26">
        <f t="shared" si="90"/>
        <v>193</v>
      </c>
      <c r="C4641" s="67" cm="1">
        <f t="array" ref="C4641">INDEX('Step 5. Daily Avg Schedule Calc'!$A$2:$D$169,(WEEKDAY(A4641)-1)*24+HOUR(A4641)+1,3)</f>
        <v>1</v>
      </c>
      <c r="D4641" s="67" cm="1">
        <f t="array" ref="D4641">INDEX('Step 5. Daily Avg Schedule Calc'!$A$2:$D$169,(WEEKDAY(A4641)-1)*24+HOUR(A4641)+1,4)</f>
        <v>1</v>
      </c>
      <c r="E4641">
        <f>VLOOKUP(A4641,'Step 1.4 CNY OAT'!$A$1:$B$8761,2)</f>
        <v>73</v>
      </c>
      <c r="F4641" s="11">
        <f ca="1">('Step 3. Regression'!$B$18*E4641^2+'Step 3. Regression'!$C$18*E4641+'Step 3. Regression'!$D$18)*C4641</f>
        <v>5.8421708582892293</v>
      </c>
      <c r="G4641" s="11">
        <f ca="1">('Step 3. Regression'!$G$18*E4641^2+'Step 3. Regression'!$H$18*E4641+'Step 3. Regression'!$I$18)*D4641</f>
        <v>2.7629192583773894</v>
      </c>
    </row>
    <row r="4642" spans="1:7" x14ac:dyDescent="0.25">
      <c r="A4642" s="8">
        <f>IF(ISBLANK('Step 1.4 CNY OAT'!A4642),"-",'Step 1.4 CNY OAT'!A4642)</f>
        <v>43294.375</v>
      </c>
      <c r="B4642" s="26">
        <f t="shared" si="90"/>
        <v>193</v>
      </c>
      <c r="C4642" s="67" cm="1">
        <f t="array" ref="C4642">INDEX('Step 5. Daily Avg Schedule Calc'!$A$2:$D$169,(WEEKDAY(A4642)-1)*24+HOUR(A4642)+1,3)</f>
        <v>1</v>
      </c>
      <c r="D4642" s="67" cm="1">
        <f t="array" ref="D4642">INDEX('Step 5. Daily Avg Schedule Calc'!$A$2:$D$169,(WEEKDAY(A4642)-1)*24+HOUR(A4642)+1,4)</f>
        <v>1</v>
      </c>
      <c r="E4642">
        <f>VLOOKUP(A4642,'Step 1.4 CNY OAT'!$A$1:$B$8761,2)</f>
        <v>77</v>
      </c>
      <c r="F4642" s="11">
        <f ca="1">('Step 3. Regression'!$B$18*E4642^2+'Step 3. Regression'!$C$18*E4642+'Step 3. Regression'!$D$18)*C4642</f>
        <v>6.1746217750177479</v>
      </c>
      <c r="G4642" s="11">
        <f ca="1">('Step 3. Regression'!$G$18*E4642^2+'Step 3. Regression'!$H$18*E4642+'Step 3. Regression'!$I$18)*D4642</f>
        <v>2.8291045112450504</v>
      </c>
    </row>
    <row r="4643" spans="1:7" x14ac:dyDescent="0.25">
      <c r="A4643" s="8">
        <f>IF(ISBLANK('Step 1.4 CNY OAT'!A4643),"-",'Step 1.4 CNY OAT'!A4643)</f>
        <v>43294.416666666664</v>
      </c>
      <c r="B4643" s="26">
        <f t="shared" si="90"/>
        <v>193</v>
      </c>
      <c r="C4643" s="67" cm="1">
        <f t="array" ref="C4643">INDEX('Step 5. Daily Avg Schedule Calc'!$A$2:$D$169,(WEEKDAY(A4643)-1)*24+HOUR(A4643)+1,3)</f>
        <v>1</v>
      </c>
      <c r="D4643" s="67" cm="1">
        <f t="array" ref="D4643">INDEX('Step 5. Daily Avg Schedule Calc'!$A$2:$D$169,(WEEKDAY(A4643)-1)*24+HOUR(A4643)+1,4)</f>
        <v>1</v>
      </c>
      <c r="E4643">
        <f>VLOOKUP(A4643,'Step 1.4 CNY OAT'!$A$1:$B$8761,2)</f>
        <v>80</v>
      </c>
      <c r="F4643" s="11">
        <f ca="1">('Step 3. Regression'!$B$18*E4643^2+'Step 3. Regression'!$C$18*E4643+'Step 3. Regression'!$D$18)*C4643</f>
        <v>6.4748863842212625</v>
      </c>
      <c r="G4643" s="11">
        <f ca="1">('Step 3. Regression'!$G$18*E4643^2+'Step 3. Regression'!$H$18*E4643+'Step 3. Regression'!$I$18)*D4643</f>
        <v>2.8918403702678326</v>
      </c>
    </row>
    <row r="4644" spans="1:7" x14ac:dyDescent="0.25">
      <c r="A4644" s="8">
        <f>IF(ISBLANK('Step 1.4 CNY OAT'!A4644),"-",'Step 1.4 CNY OAT'!A4644)</f>
        <v>43294.458333333336</v>
      </c>
      <c r="B4644" s="26">
        <f t="shared" si="90"/>
        <v>193</v>
      </c>
      <c r="C4644" s="67" cm="1">
        <f t="array" ref="C4644">INDEX('Step 5. Daily Avg Schedule Calc'!$A$2:$D$169,(WEEKDAY(A4644)-1)*24+HOUR(A4644)+1,3)</f>
        <v>1</v>
      </c>
      <c r="D4644" s="67" cm="1">
        <f t="array" ref="D4644">INDEX('Step 5. Daily Avg Schedule Calc'!$A$2:$D$169,(WEEKDAY(A4644)-1)*24+HOUR(A4644)+1,4)</f>
        <v>1</v>
      </c>
      <c r="E4644">
        <f>VLOOKUP(A4644,'Step 1.4 CNY OAT'!$A$1:$B$8761,2)</f>
        <v>82</v>
      </c>
      <c r="F4644" s="11">
        <f ca="1">('Step 3. Regression'!$B$18*E4644^2+'Step 3. Regression'!$C$18*E4644+'Step 3. Regression'!$D$18)*C4644</f>
        <v>6.6993134673365216</v>
      </c>
      <c r="G4644" s="11">
        <f ca="1">('Step 3. Regression'!$G$18*E4644^2+'Step 3. Regression'!$H$18*E4644+'Step 3. Regression'!$I$18)*D4644</f>
        <v>2.9399009045554179</v>
      </c>
    </row>
    <row r="4645" spans="1:7" x14ac:dyDescent="0.25">
      <c r="A4645" s="8">
        <f>IF(ISBLANK('Step 1.4 CNY OAT'!A4645),"-",'Step 1.4 CNY OAT'!A4645)</f>
        <v>43294.5</v>
      </c>
      <c r="B4645" s="26">
        <f t="shared" si="90"/>
        <v>193</v>
      </c>
      <c r="C4645" s="67" cm="1">
        <f t="array" ref="C4645">INDEX('Step 5. Daily Avg Schedule Calc'!$A$2:$D$169,(WEEKDAY(A4645)-1)*24+HOUR(A4645)+1,3)</f>
        <v>1</v>
      </c>
      <c r="D4645" s="67" cm="1">
        <f t="array" ref="D4645">INDEX('Step 5. Daily Avg Schedule Calc'!$A$2:$D$169,(WEEKDAY(A4645)-1)*24+HOUR(A4645)+1,4)</f>
        <v>1</v>
      </c>
      <c r="E4645">
        <f>VLOOKUP(A4645,'Step 1.4 CNY OAT'!$A$1:$B$8761,2)</f>
        <v>82</v>
      </c>
      <c r="F4645" s="11">
        <f ca="1">('Step 3. Regression'!$B$18*E4645^2+'Step 3. Regression'!$C$18*E4645+'Step 3. Regression'!$D$18)*C4645</f>
        <v>6.6993134673365216</v>
      </c>
      <c r="G4645" s="11">
        <f ca="1">('Step 3. Regression'!$G$18*E4645^2+'Step 3. Regression'!$H$18*E4645+'Step 3. Regression'!$I$18)*D4645</f>
        <v>2.9399009045554179</v>
      </c>
    </row>
    <row r="4646" spans="1:7" x14ac:dyDescent="0.25">
      <c r="A4646" s="8">
        <f>IF(ISBLANK('Step 1.4 CNY OAT'!A4646),"-",'Step 1.4 CNY OAT'!A4646)</f>
        <v>43294.541666666664</v>
      </c>
      <c r="B4646" s="26">
        <f t="shared" si="90"/>
        <v>193</v>
      </c>
      <c r="C4646" s="67" cm="1">
        <f t="array" ref="C4646">INDEX('Step 5. Daily Avg Schedule Calc'!$A$2:$D$169,(WEEKDAY(A4646)-1)*24+HOUR(A4646)+1,3)</f>
        <v>1</v>
      </c>
      <c r="D4646" s="67" cm="1">
        <f t="array" ref="D4646">INDEX('Step 5. Daily Avg Schedule Calc'!$A$2:$D$169,(WEEKDAY(A4646)-1)*24+HOUR(A4646)+1,4)</f>
        <v>1</v>
      </c>
      <c r="E4646">
        <f>VLOOKUP(A4646,'Step 1.4 CNY OAT'!$A$1:$B$8761,2)</f>
        <v>84</v>
      </c>
      <c r="F4646" s="11">
        <f ca="1">('Step 3. Regression'!$B$18*E4646^2+'Step 3. Regression'!$C$18*E4646+'Step 3. Regression'!$D$18)*C4646</f>
        <v>6.9431410920354448</v>
      </c>
      <c r="G4646" s="11">
        <f ca="1">('Step 3. Regression'!$G$18*E4646^2+'Step 3. Regression'!$H$18*E4646+'Step 3. Regression'!$I$18)*D4646</f>
        <v>2.9929507414609215</v>
      </c>
    </row>
    <row r="4647" spans="1:7" x14ac:dyDescent="0.25">
      <c r="A4647" s="8">
        <f>IF(ISBLANK('Step 1.4 CNY OAT'!A4647),"-",'Step 1.4 CNY OAT'!A4647)</f>
        <v>43294.583333333336</v>
      </c>
      <c r="B4647" s="26">
        <f t="shared" si="90"/>
        <v>193</v>
      </c>
      <c r="C4647" s="67" cm="1">
        <f t="array" ref="C4647">INDEX('Step 5. Daily Avg Schedule Calc'!$A$2:$D$169,(WEEKDAY(A4647)-1)*24+HOUR(A4647)+1,3)</f>
        <v>1</v>
      </c>
      <c r="D4647" s="67" cm="1">
        <f t="array" ref="D4647">INDEX('Step 5. Daily Avg Schedule Calc'!$A$2:$D$169,(WEEKDAY(A4647)-1)*24+HOUR(A4647)+1,4)</f>
        <v>1</v>
      </c>
      <c r="E4647">
        <f>VLOOKUP(A4647,'Step 1.4 CNY OAT'!$A$1:$B$8761,2)</f>
        <v>84</v>
      </c>
      <c r="F4647" s="11">
        <f ca="1">('Step 3. Regression'!$B$18*E4647^2+'Step 3. Regression'!$C$18*E4647+'Step 3. Regression'!$D$18)*C4647</f>
        <v>6.9431410920354448</v>
      </c>
      <c r="G4647" s="11">
        <f ca="1">('Step 3. Regression'!$G$18*E4647^2+'Step 3. Regression'!$H$18*E4647+'Step 3. Regression'!$I$18)*D4647</f>
        <v>2.9929507414609215</v>
      </c>
    </row>
    <row r="4648" spans="1:7" x14ac:dyDescent="0.25">
      <c r="A4648" s="8">
        <f>IF(ISBLANK('Step 1.4 CNY OAT'!A4648),"-",'Step 1.4 CNY OAT'!A4648)</f>
        <v>43294.625</v>
      </c>
      <c r="B4648" s="26">
        <f t="shared" si="90"/>
        <v>193</v>
      </c>
      <c r="C4648" s="67" cm="1">
        <f t="array" ref="C4648">INDEX('Step 5. Daily Avg Schedule Calc'!$A$2:$D$169,(WEEKDAY(A4648)-1)*24+HOUR(A4648)+1,3)</f>
        <v>1</v>
      </c>
      <c r="D4648" s="67" cm="1">
        <f t="array" ref="D4648">INDEX('Step 5. Daily Avg Schedule Calc'!$A$2:$D$169,(WEEKDAY(A4648)-1)*24+HOUR(A4648)+1,4)</f>
        <v>1</v>
      </c>
      <c r="E4648">
        <f>VLOOKUP(A4648,'Step 1.4 CNY OAT'!$A$1:$B$8761,2)</f>
        <v>84</v>
      </c>
      <c r="F4648" s="11">
        <f ca="1">('Step 3. Regression'!$B$18*E4648^2+'Step 3. Regression'!$C$18*E4648+'Step 3. Regression'!$D$18)*C4648</f>
        <v>6.9431410920354448</v>
      </c>
      <c r="G4648" s="11">
        <f ca="1">('Step 3. Regression'!$G$18*E4648^2+'Step 3. Regression'!$H$18*E4648+'Step 3. Regression'!$I$18)*D4648</f>
        <v>2.9929507414609215</v>
      </c>
    </row>
    <row r="4649" spans="1:7" x14ac:dyDescent="0.25">
      <c r="A4649" s="8">
        <f>IF(ISBLANK('Step 1.4 CNY OAT'!A4649),"-",'Step 1.4 CNY OAT'!A4649)</f>
        <v>43294.666666666664</v>
      </c>
      <c r="B4649" s="26">
        <f t="shared" si="90"/>
        <v>193</v>
      </c>
      <c r="C4649" s="67" cm="1">
        <f t="array" ref="C4649">INDEX('Step 5. Daily Avg Schedule Calc'!$A$2:$D$169,(WEEKDAY(A4649)-1)*24+HOUR(A4649)+1,3)</f>
        <v>1</v>
      </c>
      <c r="D4649" s="67" cm="1">
        <f t="array" ref="D4649">INDEX('Step 5. Daily Avg Schedule Calc'!$A$2:$D$169,(WEEKDAY(A4649)-1)*24+HOUR(A4649)+1,4)</f>
        <v>1</v>
      </c>
      <c r="E4649">
        <f>VLOOKUP(A4649,'Step 1.4 CNY OAT'!$A$1:$B$8761,2)</f>
        <v>83</v>
      </c>
      <c r="F4649" s="11">
        <f ca="1">('Step 3. Regression'!$B$18*E4649^2+'Step 3. Regression'!$C$18*E4649+'Step 3. Regression'!$D$18)*C4649</f>
        <v>6.8188022119880234</v>
      </c>
      <c r="G4649" s="11">
        <f ca="1">('Step 3. Regression'!$G$18*E4649^2+'Step 3. Regression'!$H$18*E4649+'Step 3. Regression'!$I$18)*D4649</f>
        <v>2.9658021601809299</v>
      </c>
    </row>
    <row r="4650" spans="1:7" x14ac:dyDescent="0.25">
      <c r="A4650" s="8">
        <f>IF(ISBLANK('Step 1.4 CNY OAT'!A4650),"-",'Step 1.4 CNY OAT'!A4650)</f>
        <v>43294.708333333336</v>
      </c>
      <c r="B4650" s="26">
        <f t="shared" si="90"/>
        <v>193</v>
      </c>
      <c r="C4650" s="67" cm="1">
        <f t="array" ref="C4650">INDEX('Step 5. Daily Avg Schedule Calc'!$A$2:$D$169,(WEEKDAY(A4650)-1)*24+HOUR(A4650)+1,3)</f>
        <v>1</v>
      </c>
      <c r="D4650" s="67" cm="1">
        <f t="array" ref="D4650">INDEX('Step 5. Daily Avg Schedule Calc'!$A$2:$D$169,(WEEKDAY(A4650)-1)*24+HOUR(A4650)+1,4)</f>
        <v>1</v>
      </c>
      <c r="E4650">
        <f>VLOOKUP(A4650,'Step 1.4 CNY OAT'!$A$1:$B$8761,2)</f>
        <v>82</v>
      </c>
      <c r="F4650" s="11">
        <f ca="1">('Step 3. Regression'!$B$18*E4650^2+'Step 3. Regression'!$C$18*E4650+'Step 3. Regression'!$D$18)*C4650</f>
        <v>6.6993134673365216</v>
      </c>
      <c r="G4650" s="11">
        <f ca="1">('Step 3. Regression'!$G$18*E4650^2+'Step 3. Regression'!$H$18*E4650+'Step 3. Regression'!$I$18)*D4650</f>
        <v>2.9399009045554179</v>
      </c>
    </row>
    <row r="4651" spans="1:7" x14ac:dyDescent="0.25">
      <c r="A4651" s="8">
        <f>IF(ISBLANK('Step 1.4 CNY OAT'!A4651),"-",'Step 1.4 CNY OAT'!A4651)</f>
        <v>43294.75</v>
      </c>
      <c r="B4651" s="26">
        <f t="shared" si="90"/>
        <v>193</v>
      </c>
      <c r="C4651" s="67" cm="1">
        <f t="array" ref="C4651">INDEX('Step 5. Daily Avg Schedule Calc'!$A$2:$D$169,(WEEKDAY(A4651)-1)*24+HOUR(A4651)+1,3)</f>
        <v>1</v>
      </c>
      <c r="D4651" s="67" cm="1">
        <f t="array" ref="D4651">INDEX('Step 5. Daily Avg Schedule Calc'!$A$2:$D$169,(WEEKDAY(A4651)-1)*24+HOUR(A4651)+1,4)</f>
        <v>1</v>
      </c>
      <c r="E4651">
        <f>VLOOKUP(A4651,'Step 1.4 CNY OAT'!$A$1:$B$8761,2)</f>
        <v>82</v>
      </c>
      <c r="F4651" s="11">
        <f ca="1">('Step 3. Regression'!$B$18*E4651^2+'Step 3. Regression'!$C$18*E4651+'Step 3. Regression'!$D$18)*C4651</f>
        <v>6.6993134673365216</v>
      </c>
      <c r="G4651" s="11">
        <f ca="1">('Step 3. Regression'!$G$18*E4651^2+'Step 3. Regression'!$H$18*E4651+'Step 3. Regression'!$I$18)*D4651</f>
        <v>2.9399009045554179</v>
      </c>
    </row>
    <row r="4652" spans="1:7" x14ac:dyDescent="0.25">
      <c r="A4652" s="8">
        <f>IF(ISBLANK('Step 1.4 CNY OAT'!A4652),"-",'Step 1.4 CNY OAT'!A4652)</f>
        <v>43294.791666666664</v>
      </c>
      <c r="B4652" s="26">
        <f t="shared" si="90"/>
        <v>193</v>
      </c>
      <c r="C4652" s="67" cm="1">
        <f t="array" ref="C4652">INDEX('Step 5. Daily Avg Schedule Calc'!$A$2:$D$169,(WEEKDAY(A4652)-1)*24+HOUR(A4652)+1,3)</f>
        <v>1</v>
      </c>
      <c r="D4652" s="67" cm="1">
        <f t="array" ref="D4652">INDEX('Step 5. Daily Avg Schedule Calc'!$A$2:$D$169,(WEEKDAY(A4652)-1)*24+HOUR(A4652)+1,4)</f>
        <v>1</v>
      </c>
      <c r="E4652">
        <f>VLOOKUP(A4652,'Step 1.4 CNY OAT'!$A$1:$B$8761,2)</f>
        <v>81</v>
      </c>
      <c r="F4652" s="11">
        <f ca="1">('Step 3. Regression'!$B$18*E4652^2+'Step 3. Regression'!$C$18*E4652+'Step 3. Regression'!$D$18)*C4652</f>
        <v>6.5846748580809322</v>
      </c>
      <c r="G4652" s="11">
        <f ca="1">('Step 3. Regression'!$G$18*E4652^2+'Step 3. Regression'!$H$18*E4652+'Step 3. Regression'!$I$18)*D4652</f>
        <v>2.9152469745843854</v>
      </c>
    </row>
    <row r="4653" spans="1:7" x14ac:dyDescent="0.25">
      <c r="A4653" s="8">
        <f>IF(ISBLANK('Step 1.4 CNY OAT'!A4653),"-",'Step 1.4 CNY OAT'!A4653)</f>
        <v>43294.833333333336</v>
      </c>
      <c r="B4653" s="26">
        <f t="shared" si="90"/>
        <v>193</v>
      </c>
      <c r="C4653" s="67" cm="1">
        <f t="array" ref="C4653">INDEX('Step 5. Daily Avg Schedule Calc'!$A$2:$D$169,(WEEKDAY(A4653)-1)*24+HOUR(A4653)+1,3)</f>
        <v>1</v>
      </c>
      <c r="D4653" s="67" cm="1">
        <f t="array" ref="D4653">INDEX('Step 5. Daily Avg Schedule Calc'!$A$2:$D$169,(WEEKDAY(A4653)-1)*24+HOUR(A4653)+1,4)</f>
        <v>1</v>
      </c>
      <c r="E4653">
        <f>VLOOKUP(A4653,'Step 1.4 CNY OAT'!$A$1:$B$8761,2)</f>
        <v>79</v>
      </c>
      <c r="F4653" s="11">
        <f ca="1">('Step 3. Regression'!$B$18*E4653^2+'Step 3. Regression'!$C$18*E4653+'Step 3. Regression'!$D$18)*C4653</f>
        <v>6.3699480457575071</v>
      </c>
      <c r="G4653" s="11">
        <f ca="1">('Step 3. Regression'!$G$18*E4653^2+'Step 3. Regression'!$H$18*E4653+'Step 3. Regression'!$I$18)*D4653</f>
        <v>2.8696810916057589</v>
      </c>
    </row>
    <row r="4654" spans="1:7" x14ac:dyDescent="0.25">
      <c r="A4654" s="8">
        <f>IF(ISBLANK('Step 1.4 CNY OAT'!A4654),"-",'Step 1.4 CNY OAT'!A4654)</f>
        <v>43294.875</v>
      </c>
      <c r="B4654" s="26">
        <f t="shared" si="90"/>
        <v>193</v>
      </c>
      <c r="C4654" s="67" cm="1">
        <f t="array" ref="C4654">INDEX('Step 5. Daily Avg Schedule Calc'!$A$2:$D$169,(WEEKDAY(A4654)-1)*24+HOUR(A4654)+1,3)</f>
        <v>1</v>
      </c>
      <c r="D4654" s="67" cm="1">
        <f t="array" ref="D4654">INDEX('Step 5. Daily Avg Schedule Calc'!$A$2:$D$169,(WEEKDAY(A4654)-1)*24+HOUR(A4654)+1,4)</f>
        <v>1</v>
      </c>
      <c r="E4654">
        <f>VLOOKUP(A4654,'Step 1.4 CNY OAT'!$A$1:$B$8761,2)</f>
        <v>76</v>
      </c>
      <c r="F4654" s="11">
        <f ca="1">('Step 3. Regression'!$B$18*E4654^2+'Step 3. Regression'!$C$18*E4654+'Step 3. Regression'!$D$18)*C4654</f>
        <v>6.0842338427417459</v>
      </c>
      <c r="G4654" s="11">
        <f ca="1">('Step 3. Regression'!$G$18*E4654^2+'Step 3. Regression'!$H$18*E4654+'Step 3. Regression'!$I$18)*D4654</f>
        <v>2.8106872095464155</v>
      </c>
    </row>
    <row r="4655" spans="1:7" x14ac:dyDescent="0.25">
      <c r="A4655" s="8">
        <f>IF(ISBLANK('Step 1.4 CNY OAT'!A4655),"-",'Step 1.4 CNY OAT'!A4655)</f>
        <v>43294.916666666664</v>
      </c>
      <c r="B4655" s="26">
        <f t="shared" si="90"/>
        <v>193</v>
      </c>
      <c r="C4655" s="67" cm="1">
        <f t="array" ref="C4655">INDEX('Step 5. Daily Avg Schedule Calc'!$A$2:$D$169,(WEEKDAY(A4655)-1)*24+HOUR(A4655)+1,3)</f>
        <v>1</v>
      </c>
      <c r="D4655" s="67" cm="1">
        <f t="array" ref="D4655">INDEX('Step 5. Daily Avg Schedule Calc'!$A$2:$D$169,(WEEKDAY(A4655)-1)*24+HOUR(A4655)+1,4)</f>
        <v>1</v>
      </c>
      <c r="E4655">
        <f>VLOOKUP(A4655,'Step 1.4 CNY OAT'!$A$1:$B$8761,2)</f>
        <v>76</v>
      </c>
      <c r="F4655" s="11">
        <f ca="1">('Step 3. Regression'!$B$18*E4655^2+'Step 3. Regression'!$C$18*E4655+'Step 3. Regression'!$D$18)*C4655</f>
        <v>6.0842338427417459</v>
      </c>
      <c r="G4655" s="11">
        <f ca="1">('Step 3. Regression'!$G$18*E4655^2+'Step 3. Regression'!$H$18*E4655+'Step 3. Regression'!$I$18)*D4655</f>
        <v>2.8106872095464155</v>
      </c>
    </row>
    <row r="4656" spans="1:7" x14ac:dyDescent="0.25">
      <c r="A4656" s="8">
        <f>IF(ISBLANK('Step 1.4 CNY OAT'!A4656),"-",'Step 1.4 CNY OAT'!A4656)</f>
        <v>43294.958333333336</v>
      </c>
      <c r="B4656" s="26">
        <f t="shared" si="90"/>
        <v>193</v>
      </c>
      <c r="C4656" s="67" cm="1">
        <f t="array" ref="C4656">INDEX('Step 5. Daily Avg Schedule Calc'!$A$2:$D$169,(WEEKDAY(A4656)-1)*24+HOUR(A4656)+1,3)</f>
        <v>1</v>
      </c>
      <c r="D4656" s="67" cm="1">
        <f t="array" ref="D4656">INDEX('Step 5. Daily Avg Schedule Calc'!$A$2:$D$169,(WEEKDAY(A4656)-1)*24+HOUR(A4656)+1,4)</f>
        <v>1</v>
      </c>
      <c r="E4656">
        <f>VLOOKUP(A4656,'Step 1.4 CNY OAT'!$A$1:$B$8761,2)</f>
        <v>75</v>
      </c>
      <c r="F4656" s="11">
        <f ca="1">('Step 3. Regression'!$B$18*E4656^2+'Step 3. Regression'!$C$18*E4656+'Step 3. Regression'!$D$18)*C4656</f>
        <v>5.9986960458616565</v>
      </c>
      <c r="G4656" s="11">
        <f ca="1">('Step 3. Regression'!$G$18*E4656^2+'Step 3. Regression'!$H$18*E4656+'Step 3. Regression'!$I$18)*D4656</f>
        <v>2.7935172335022607</v>
      </c>
    </row>
    <row r="4657" spans="1:7" x14ac:dyDescent="0.25">
      <c r="A4657" s="8">
        <f>IF(ISBLANK('Step 1.4 CNY OAT'!A4657),"-",'Step 1.4 CNY OAT'!A4657)</f>
        <v>43295</v>
      </c>
      <c r="B4657" s="26">
        <f t="shared" si="90"/>
        <v>194</v>
      </c>
      <c r="C4657" s="67" cm="1">
        <f t="array" ref="C4657">INDEX('Step 5. Daily Avg Schedule Calc'!$A$2:$D$169,(WEEKDAY(A4657)-1)*24+HOUR(A4657)+1,3)</f>
        <v>1</v>
      </c>
      <c r="D4657" s="67" cm="1">
        <f t="array" ref="D4657">INDEX('Step 5. Daily Avg Schedule Calc'!$A$2:$D$169,(WEEKDAY(A4657)-1)*24+HOUR(A4657)+1,4)</f>
        <v>1</v>
      </c>
      <c r="E4657">
        <f>VLOOKUP(A4657,'Step 1.4 CNY OAT'!$A$1:$B$8761,2)</f>
        <v>76</v>
      </c>
      <c r="F4657" s="11">
        <f ca="1">('Step 3. Regression'!$B$18*E4657^2+'Step 3. Regression'!$C$18*E4657+'Step 3. Regression'!$D$18)*C4657</f>
        <v>6.0842338427417459</v>
      </c>
      <c r="G4657" s="11">
        <f ca="1">('Step 3. Regression'!$G$18*E4657^2+'Step 3. Regression'!$H$18*E4657+'Step 3. Regression'!$I$18)*D4657</f>
        <v>2.8106872095464155</v>
      </c>
    </row>
    <row r="4658" spans="1:7" x14ac:dyDescent="0.25">
      <c r="A4658" s="8">
        <f>IF(ISBLANK('Step 1.4 CNY OAT'!A4658),"-",'Step 1.4 CNY OAT'!A4658)</f>
        <v>43295.041666666664</v>
      </c>
      <c r="B4658" s="26">
        <f t="shared" si="90"/>
        <v>194</v>
      </c>
      <c r="C4658" s="67" cm="1">
        <f t="array" ref="C4658">INDEX('Step 5. Daily Avg Schedule Calc'!$A$2:$D$169,(WEEKDAY(A4658)-1)*24+HOUR(A4658)+1,3)</f>
        <v>1</v>
      </c>
      <c r="D4658" s="67" cm="1">
        <f t="array" ref="D4658">INDEX('Step 5. Daily Avg Schedule Calc'!$A$2:$D$169,(WEEKDAY(A4658)-1)*24+HOUR(A4658)+1,4)</f>
        <v>1</v>
      </c>
      <c r="E4658">
        <f>VLOOKUP(A4658,'Step 1.4 CNY OAT'!$A$1:$B$8761,2)</f>
        <v>75</v>
      </c>
      <c r="F4658" s="11">
        <f ca="1">('Step 3. Regression'!$B$18*E4658^2+'Step 3. Regression'!$C$18*E4658+'Step 3. Regression'!$D$18)*C4658</f>
        <v>5.9986960458616565</v>
      </c>
      <c r="G4658" s="11">
        <f ca="1">('Step 3. Regression'!$G$18*E4658^2+'Step 3. Regression'!$H$18*E4658+'Step 3. Regression'!$I$18)*D4658</f>
        <v>2.7935172335022607</v>
      </c>
    </row>
    <row r="4659" spans="1:7" x14ac:dyDescent="0.25">
      <c r="A4659" s="8">
        <f>IF(ISBLANK('Step 1.4 CNY OAT'!A4659),"-",'Step 1.4 CNY OAT'!A4659)</f>
        <v>43295.083333333336</v>
      </c>
      <c r="B4659" s="26">
        <f t="shared" si="90"/>
        <v>194</v>
      </c>
      <c r="C4659" s="67" cm="1">
        <f t="array" ref="C4659">INDEX('Step 5. Daily Avg Schedule Calc'!$A$2:$D$169,(WEEKDAY(A4659)-1)*24+HOUR(A4659)+1,3)</f>
        <v>1</v>
      </c>
      <c r="D4659" s="67" cm="1">
        <f t="array" ref="D4659">INDEX('Step 5. Daily Avg Schedule Calc'!$A$2:$D$169,(WEEKDAY(A4659)-1)*24+HOUR(A4659)+1,4)</f>
        <v>1</v>
      </c>
      <c r="E4659">
        <f>VLOOKUP(A4659,'Step 1.4 CNY OAT'!$A$1:$B$8761,2)</f>
        <v>75</v>
      </c>
      <c r="F4659" s="11">
        <f ca="1">('Step 3. Regression'!$B$18*E4659^2+'Step 3. Regression'!$C$18*E4659+'Step 3. Regression'!$D$18)*C4659</f>
        <v>5.9986960458616565</v>
      </c>
      <c r="G4659" s="11">
        <f ca="1">('Step 3. Regression'!$G$18*E4659^2+'Step 3. Regression'!$H$18*E4659+'Step 3. Regression'!$I$18)*D4659</f>
        <v>2.7935172335022607</v>
      </c>
    </row>
    <row r="4660" spans="1:7" x14ac:dyDescent="0.25">
      <c r="A4660" s="8">
        <f>IF(ISBLANK('Step 1.4 CNY OAT'!A4660),"-",'Step 1.4 CNY OAT'!A4660)</f>
        <v>43295.125</v>
      </c>
      <c r="B4660" s="26">
        <f t="shared" si="90"/>
        <v>194</v>
      </c>
      <c r="C4660" s="67" cm="1">
        <f t="array" ref="C4660">INDEX('Step 5. Daily Avg Schedule Calc'!$A$2:$D$169,(WEEKDAY(A4660)-1)*24+HOUR(A4660)+1,3)</f>
        <v>1</v>
      </c>
      <c r="D4660" s="67" cm="1">
        <f t="array" ref="D4660">INDEX('Step 5. Daily Avg Schedule Calc'!$A$2:$D$169,(WEEKDAY(A4660)-1)*24+HOUR(A4660)+1,4)</f>
        <v>1</v>
      </c>
      <c r="E4660">
        <f>VLOOKUP(A4660,'Step 1.4 CNY OAT'!$A$1:$B$8761,2)</f>
        <v>74</v>
      </c>
      <c r="F4660" s="11">
        <f ca="1">('Step 3. Regression'!$B$18*E4660^2+'Step 3. Regression'!$C$18*E4660+'Step 3. Regression'!$D$18)*C4660</f>
        <v>5.9180083843774867</v>
      </c>
      <c r="G4660" s="11">
        <f ca="1">('Step 3. Regression'!$G$18*E4660^2+'Step 3. Regression'!$H$18*E4660+'Step 3. Regression'!$I$18)*D4660</f>
        <v>2.7775945831125854</v>
      </c>
    </row>
    <row r="4661" spans="1:7" x14ac:dyDescent="0.25">
      <c r="A4661" s="8">
        <f>IF(ISBLANK('Step 1.4 CNY OAT'!A4661),"-",'Step 1.4 CNY OAT'!A4661)</f>
        <v>43295.166666666664</v>
      </c>
      <c r="B4661" s="26">
        <f t="shared" si="90"/>
        <v>194</v>
      </c>
      <c r="C4661" s="67" cm="1">
        <f t="array" ref="C4661">INDEX('Step 5. Daily Avg Schedule Calc'!$A$2:$D$169,(WEEKDAY(A4661)-1)*24+HOUR(A4661)+1,3)</f>
        <v>1</v>
      </c>
      <c r="D4661" s="67" cm="1">
        <f t="array" ref="D4661">INDEX('Step 5. Daily Avg Schedule Calc'!$A$2:$D$169,(WEEKDAY(A4661)-1)*24+HOUR(A4661)+1,4)</f>
        <v>1</v>
      </c>
      <c r="E4661">
        <f>VLOOKUP(A4661,'Step 1.4 CNY OAT'!$A$1:$B$8761,2)</f>
        <v>75</v>
      </c>
      <c r="F4661" s="11">
        <f ca="1">('Step 3. Regression'!$B$18*E4661^2+'Step 3. Regression'!$C$18*E4661+'Step 3. Regression'!$D$18)*C4661</f>
        <v>5.9986960458616565</v>
      </c>
      <c r="G4661" s="11">
        <f ca="1">('Step 3. Regression'!$G$18*E4661^2+'Step 3. Regression'!$H$18*E4661+'Step 3. Regression'!$I$18)*D4661</f>
        <v>2.7935172335022607</v>
      </c>
    </row>
    <row r="4662" spans="1:7" x14ac:dyDescent="0.25">
      <c r="A4662" s="8">
        <f>IF(ISBLANK('Step 1.4 CNY OAT'!A4662),"-",'Step 1.4 CNY OAT'!A4662)</f>
        <v>43295.208333333336</v>
      </c>
      <c r="B4662" s="26">
        <f t="shared" si="90"/>
        <v>194</v>
      </c>
      <c r="C4662" s="67" cm="1">
        <f t="array" ref="C4662">INDEX('Step 5. Daily Avg Schedule Calc'!$A$2:$D$169,(WEEKDAY(A4662)-1)*24+HOUR(A4662)+1,3)</f>
        <v>1</v>
      </c>
      <c r="D4662" s="67" cm="1">
        <f t="array" ref="D4662">INDEX('Step 5. Daily Avg Schedule Calc'!$A$2:$D$169,(WEEKDAY(A4662)-1)*24+HOUR(A4662)+1,4)</f>
        <v>1</v>
      </c>
      <c r="E4662">
        <f>VLOOKUP(A4662,'Step 1.4 CNY OAT'!$A$1:$B$8761,2)</f>
        <v>74</v>
      </c>
      <c r="F4662" s="11">
        <f ca="1">('Step 3. Regression'!$B$18*E4662^2+'Step 3. Regression'!$C$18*E4662+'Step 3. Regression'!$D$18)*C4662</f>
        <v>5.9180083843774867</v>
      </c>
      <c r="G4662" s="11">
        <f ca="1">('Step 3. Regression'!$G$18*E4662^2+'Step 3. Regression'!$H$18*E4662+'Step 3. Regression'!$I$18)*D4662</f>
        <v>2.7775945831125854</v>
      </c>
    </row>
    <row r="4663" spans="1:7" x14ac:dyDescent="0.25">
      <c r="A4663" s="8">
        <f>IF(ISBLANK('Step 1.4 CNY OAT'!A4663),"-",'Step 1.4 CNY OAT'!A4663)</f>
        <v>43295.25</v>
      </c>
      <c r="B4663" s="26">
        <f t="shared" si="90"/>
        <v>194</v>
      </c>
      <c r="C4663" s="67" cm="1">
        <f t="array" ref="C4663">INDEX('Step 5. Daily Avg Schedule Calc'!$A$2:$D$169,(WEEKDAY(A4663)-1)*24+HOUR(A4663)+1,3)</f>
        <v>1</v>
      </c>
      <c r="D4663" s="67" cm="1">
        <f t="array" ref="D4663">INDEX('Step 5. Daily Avg Schedule Calc'!$A$2:$D$169,(WEEKDAY(A4663)-1)*24+HOUR(A4663)+1,4)</f>
        <v>1</v>
      </c>
      <c r="E4663">
        <f>VLOOKUP(A4663,'Step 1.4 CNY OAT'!$A$1:$B$8761,2)</f>
        <v>74</v>
      </c>
      <c r="F4663" s="11">
        <f ca="1">('Step 3. Regression'!$B$18*E4663^2+'Step 3. Regression'!$C$18*E4663+'Step 3. Regression'!$D$18)*C4663</f>
        <v>5.9180083843774867</v>
      </c>
      <c r="G4663" s="11">
        <f ca="1">('Step 3. Regression'!$G$18*E4663^2+'Step 3. Regression'!$H$18*E4663+'Step 3. Regression'!$I$18)*D4663</f>
        <v>2.7775945831125854</v>
      </c>
    </row>
    <row r="4664" spans="1:7" x14ac:dyDescent="0.25">
      <c r="A4664" s="8">
        <f>IF(ISBLANK('Step 1.4 CNY OAT'!A4664),"-",'Step 1.4 CNY OAT'!A4664)</f>
        <v>43295.291666666664</v>
      </c>
      <c r="B4664" s="26">
        <f t="shared" si="90"/>
        <v>194</v>
      </c>
      <c r="C4664" s="67" cm="1">
        <f t="array" ref="C4664">INDEX('Step 5. Daily Avg Schedule Calc'!$A$2:$D$169,(WEEKDAY(A4664)-1)*24+HOUR(A4664)+1,3)</f>
        <v>1</v>
      </c>
      <c r="D4664" s="67" cm="1">
        <f t="array" ref="D4664">INDEX('Step 5. Daily Avg Schedule Calc'!$A$2:$D$169,(WEEKDAY(A4664)-1)*24+HOUR(A4664)+1,4)</f>
        <v>1</v>
      </c>
      <c r="E4664">
        <f>VLOOKUP(A4664,'Step 1.4 CNY OAT'!$A$1:$B$8761,2)</f>
        <v>75</v>
      </c>
      <c r="F4664" s="11">
        <f ca="1">('Step 3. Regression'!$B$18*E4664^2+'Step 3. Regression'!$C$18*E4664+'Step 3. Regression'!$D$18)*C4664</f>
        <v>5.9986960458616565</v>
      </c>
      <c r="G4664" s="11">
        <f ca="1">('Step 3. Regression'!$G$18*E4664^2+'Step 3. Regression'!$H$18*E4664+'Step 3. Regression'!$I$18)*D4664</f>
        <v>2.7935172335022607</v>
      </c>
    </row>
    <row r="4665" spans="1:7" x14ac:dyDescent="0.25">
      <c r="A4665" s="8">
        <f>IF(ISBLANK('Step 1.4 CNY OAT'!A4665),"-",'Step 1.4 CNY OAT'!A4665)</f>
        <v>43295.333333333336</v>
      </c>
      <c r="B4665" s="26">
        <f t="shared" si="90"/>
        <v>194</v>
      </c>
      <c r="C4665" s="67" cm="1">
        <f t="array" ref="C4665">INDEX('Step 5. Daily Avg Schedule Calc'!$A$2:$D$169,(WEEKDAY(A4665)-1)*24+HOUR(A4665)+1,3)</f>
        <v>1</v>
      </c>
      <c r="D4665" s="67" cm="1">
        <f t="array" ref="D4665">INDEX('Step 5. Daily Avg Schedule Calc'!$A$2:$D$169,(WEEKDAY(A4665)-1)*24+HOUR(A4665)+1,4)</f>
        <v>1</v>
      </c>
      <c r="E4665">
        <f>VLOOKUP(A4665,'Step 1.4 CNY OAT'!$A$1:$B$8761,2)</f>
        <v>77</v>
      </c>
      <c r="F4665" s="11">
        <f ca="1">('Step 3. Regression'!$B$18*E4665^2+'Step 3. Regression'!$C$18*E4665+'Step 3. Regression'!$D$18)*C4665</f>
        <v>6.1746217750177479</v>
      </c>
      <c r="G4665" s="11">
        <f ca="1">('Step 3. Regression'!$G$18*E4665^2+'Step 3. Regression'!$H$18*E4665+'Step 3. Regression'!$I$18)*D4665</f>
        <v>2.8291045112450504</v>
      </c>
    </row>
    <row r="4666" spans="1:7" x14ac:dyDescent="0.25">
      <c r="A4666" s="8">
        <f>IF(ISBLANK('Step 1.4 CNY OAT'!A4666),"-",'Step 1.4 CNY OAT'!A4666)</f>
        <v>43295.375</v>
      </c>
      <c r="B4666" s="26">
        <f t="shared" si="90"/>
        <v>194</v>
      </c>
      <c r="C4666" s="67" cm="1">
        <f t="array" ref="C4666">INDEX('Step 5. Daily Avg Schedule Calc'!$A$2:$D$169,(WEEKDAY(A4666)-1)*24+HOUR(A4666)+1,3)</f>
        <v>1</v>
      </c>
      <c r="D4666" s="67" cm="1">
        <f t="array" ref="D4666">INDEX('Step 5. Daily Avg Schedule Calc'!$A$2:$D$169,(WEEKDAY(A4666)-1)*24+HOUR(A4666)+1,4)</f>
        <v>1</v>
      </c>
      <c r="E4666">
        <f>VLOOKUP(A4666,'Step 1.4 CNY OAT'!$A$1:$B$8761,2)</f>
        <v>79</v>
      </c>
      <c r="F4666" s="11">
        <f ca="1">('Step 3. Regression'!$B$18*E4666^2+'Step 3. Regression'!$C$18*E4666+'Step 3. Regression'!$D$18)*C4666</f>
        <v>6.3699480457575071</v>
      </c>
      <c r="G4666" s="11">
        <f ca="1">('Step 3. Regression'!$G$18*E4666^2+'Step 3. Regression'!$H$18*E4666+'Step 3. Regression'!$I$18)*D4666</f>
        <v>2.8696810916057589</v>
      </c>
    </row>
    <row r="4667" spans="1:7" x14ac:dyDescent="0.25">
      <c r="A4667" s="8">
        <f>IF(ISBLANK('Step 1.4 CNY OAT'!A4667),"-",'Step 1.4 CNY OAT'!A4667)</f>
        <v>43295.416666666664</v>
      </c>
      <c r="B4667" s="26">
        <f t="shared" si="90"/>
        <v>194</v>
      </c>
      <c r="C4667" s="67" cm="1">
        <f t="array" ref="C4667">INDEX('Step 5. Daily Avg Schedule Calc'!$A$2:$D$169,(WEEKDAY(A4667)-1)*24+HOUR(A4667)+1,3)</f>
        <v>1</v>
      </c>
      <c r="D4667" s="67" cm="1">
        <f t="array" ref="D4667">INDEX('Step 5. Daily Avg Schedule Calc'!$A$2:$D$169,(WEEKDAY(A4667)-1)*24+HOUR(A4667)+1,4)</f>
        <v>1</v>
      </c>
      <c r="E4667">
        <f>VLOOKUP(A4667,'Step 1.4 CNY OAT'!$A$1:$B$8761,2)</f>
        <v>81</v>
      </c>
      <c r="F4667" s="11">
        <f ca="1">('Step 3. Regression'!$B$18*E4667^2+'Step 3. Regression'!$C$18*E4667+'Step 3. Regression'!$D$18)*C4667</f>
        <v>6.5846748580809322</v>
      </c>
      <c r="G4667" s="11">
        <f ca="1">('Step 3. Regression'!$G$18*E4667^2+'Step 3. Regression'!$H$18*E4667+'Step 3. Regression'!$I$18)*D4667</f>
        <v>2.9152469745843854</v>
      </c>
    </row>
    <row r="4668" spans="1:7" x14ac:dyDescent="0.25">
      <c r="A4668" s="8">
        <f>IF(ISBLANK('Step 1.4 CNY OAT'!A4668),"-",'Step 1.4 CNY OAT'!A4668)</f>
        <v>43295.458333333336</v>
      </c>
      <c r="B4668" s="26">
        <f t="shared" si="90"/>
        <v>194</v>
      </c>
      <c r="C4668" s="67" cm="1">
        <f t="array" ref="C4668">INDEX('Step 5. Daily Avg Schedule Calc'!$A$2:$D$169,(WEEKDAY(A4668)-1)*24+HOUR(A4668)+1,3)</f>
        <v>1</v>
      </c>
      <c r="D4668" s="67" cm="1">
        <f t="array" ref="D4668">INDEX('Step 5. Daily Avg Schedule Calc'!$A$2:$D$169,(WEEKDAY(A4668)-1)*24+HOUR(A4668)+1,4)</f>
        <v>1</v>
      </c>
      <c r="E4668">
        <f>VLOOKUP(A4668,'Step 1.4 CNY OAT'!$A$1:$B$8761,2)</f>
        <v>83</v>
      </c>
      <c r="F4668" s="11">
        <f ca="1">('Step 3. Regression'!$B$18*E4668^2+'Step 3. Regression'!$C$18*E4668+'Step 3. Regression'!$D$18)*C4668</f>
        <v>6.8188022119880234</v>
      </c>
      <c r="G4668" s="11">
        <f ca="1">('Step 3. Regression'!$G$18*E4668^2+'Step 3. Regression'!$H$18*E4668+'Step 3. Regression'!$I$18)*D4668</f>
        <v>2.9658021601809299</v>
      </c>
    </row>
    <row r="4669" spans="1:7" x14ac:dyDescent="0.25">
      <c r="A4669" s="8">
        <f>IF(ISBLANK('Step 1.4 CNY OAT'!A4669),"-",'Step 1.4 CNY OAT'!A4669)</f>
        <v>43295.5</v>
      </c>
      <c r="B4669" s="26">
        <f t="shared" si="90"/>
        <v>194</v>
      </c>
      <c r="C4669" s="67" cm="1">
        <f t="array" ref="C4669">INDEX('Step 5. Daily Avg Schedule Calc'!$A$2:$D$169,(WEEKDAY(A4669)-1)*24+HOUR(A4669)+1,3)</f>
        <v>1</v>
      </c>
      <c r="D4669" s="67" cm="1">
        <f t="array" ref="D4669">INDEX('Step 5. Daily Avg Schedule Calc'!$A$2:$D$169,(WEEKDAY(A4669)-1)*24+HOUR(A4669)+1,4)</f>
        <v>1</v>
      </c>
      <c r="E4669">
        <f>VLOOKUP(A4669,'Step 1.4 CNY OAT'!$A$1:$B$8761,2)</f>
        <v>87</v>
      </c>
      <c r="F4669" s="11">
        <f ca="1">('Step 3. Regression'!$B$18*E4669^2+'Step 3. Regression'!$C$18*E4669+'Step 3. Regression'!$D$18)*C4669</f>
        <v>7.3452585445532055</v>
      </c>
      <c r="G4669" s="11">
        <f ca="1">('Step 3. Regression'!$G$18*E4669^2+'Step 3. Regression'!$H$18*E4669+'Step 3. Regression'!$I$18)*D4669</f>
        <v>3.081880439227775</v>
      </c>
    </row>
    <row r="4670" spans="1:7" x14ac:dyDescent="0.25">
      <c r="A4670" s="8">
        <f>IF(ISBLANK('Step 1.4 CNY OAT'!A4670),"-",'Step 1.4 CNY OAT'!A4670)</f>
        <v>43295.541666666664</v>
      </c>
      <c r="B4670" s="26">
        <f t="shared" si="90"/>
        <v>194</v>
      </c>
      <c r="C4670" s="67" cm="1">
        <f t="array" ref="C4670">INDEX('Step 5. Daily Avg Schedule Calc'!$A$2:$D$169,(WEEKDAY(A4670)-1)*24+HOUR(A4670)+1,3)</f>
        <v>1</v>
      </c>
      <c r="D4670" s="67" cm="1">
        <f t="array" ref="D4670">INDEX('Step 5. Daily Avg Schedule Calc'!$A$2:$D$169,(WEEKDAY(A4670)-1)*24+HOUR(A4670)+1,4)</f>
        <v>1</v>
      </c>
      <c r="E4670">
        <f>VLOOKUP(A4670,'Step 1.4 CNY OAT'!$A$1:$B$8761,2)</f>
        <v>87</v>
      </c>
      <c r="F4670" s="11">
        <f ca="1">('Step 3. Regression'!$B$18*E4670^2+'Step 3. Regression'!$C$18*E4670+'Step 3. Regression'!$D$18)*C4670</f>
        <v>7.3452585445532055</v>
      </c>
      <c r="G4670" s="11">
        <f ca="1">('Step 3. Regression'!$G$18*E4670^2+'Step 3. Regression'!$H$18*E4670+'Step 3. Regression'!$I$18)*D4670</f>
        <v>3.081880439227775</v>
      </c>
    </row>
    <row r="4671" spans="1:7" x14ac:dyDescent="0.25">
      <c r="A4671" s="8">
        <f>IF(ISBLANK('Step 1.4 CNY OAT'!A4671),"-",'Step 1.4 CNY OAT'!A4671)</f>
        <v>43295.583333333336</v>
      </c>
      <c r="B4671" s="26">
        <f t="shared" si="90"/>
        <v>194</v>
      </c>
      <c r="C4671" s="67" cm="1">
        <f t="array" ref="C4671">INDEX('Step 5. Daily Avg Schedule Calc'!$A$2:$D$169,(WEEKDAY(A4671)-1)*24+HOUR(A4671)+1,3)</f>
        <v>1</v>
      </c>
      <c r="D4671" s="67" cm="1">
        <f t="array" ref="D4671">INDEX('Step 5. Daily Avg Schedule Calc'!$A$2:$D$169,(WEEKDAY(A4671)-1)*24+HOUR(A4671)+1,4)</f>
        <v>1</v>
      </c>
      <c r="E4671">
        <f>VLOOKUP(A4671,'Step 1.4 CNY OAT'!$A$1:$B$8761,2)</f>
        <v>89</v>
      </c>
      <c r="F4671" s="11">
        <f ca="1">('Step 3. Regression'!$B$18*E4671^2+'Step 3. Regression'!$C$18*E4671+'Step 3. Regression'!$D$18)*C4671</f>
        <v>7.6375875232112964</v>
      </c>
      <c r="G4671" s="11">
        <f ca="1">('Step 3. Regression'!$G$18*E4671^2+'Step 3. Regression'!$H$18*E4671+'Step 3. Regression'!$I$18)*D4671</f>
        <v>3.1474035326780747</v>
      </c>
    </row>
    <row r="4672" spans="1:7" x14ac:dyDescent="0.25">
      <c r="A4672" s="8">
        <f>IF(ISBLANK('Step 1.4 CNY OAT'!A4672),"-",'Step 1.4 CNY OAT'!A4672)</f>
        <v>43295.625</v>
      </c>
      <c r="B4672" s="26">
        <f t="shared" si="90"/>
        <v>194</v>
      </c>
      <c r="C4672" s="67" cm="1">
        <f t="array" ref="C4672">INDEX('Step 5. Daily Avg Schedule Calc'!$A$2:$D$169,(WEEKDAY(A4672)-1)*24+HOUR(A4672)+1,3)</f>
        <v>1</v>
      </c>
      <c r="D4672" s="67" cm="1">
        <f t="array" ref="D4672">INDEX('Step 5. Daily Avg Schedule Calc'!$A$2:$D$169,(WEEKDAY(A4672)-1)*24+HOUR(A4672)+1,4)</f>
        <v>1</v>
      </c>
      <c r="E4672">
        <f>VLOOKUP(A4672,'Step 1.4 CNY OAT'!$A$1:$B$8761,2)</f>
        <v>89</v>
      </c>
      <c r="F4672" s="11">
        <f ca="1">('Step 3. Regression'!$B$18*E4672^2+'Step 3. Regression'!$C$18*E4672+'Step 3. Regression'!$D$18)*C4672</f>
        <v>7.6375875232112964</v>
      </c>
      <c r="G4672" s="11">
        <f ca="1">('Step 3. Regression'!$G$18*E4672^2+'Step 3. Regression'!$H$18*E4672+'Step 3. Regression'!$I$18)*D4672</f>
        <v>3.1474035326780747</v>
      </c>
    </row>
    <row r="4673" spans="1:7" x14ac:dyDescent="0.25">
      <c r="A4673" s="8">
        <f>IF(ISBLANK('Step 1.4 CNY OAT'!A4673),"-",'Step 1.4 CNY OAT'!A4673)</f>
        <v>43295.666666666664</v>
      </c>
      <c r="B4673" s="26">
        <f t="shared" si="90"/>
        <v>194</v>
      </c>
      <c r="C4673" s="67" cm="1">
        <f t="array" ref="C4673">INDEX('Step 5. Daily Avg Schedule Calc'!$A$2:$D$169,(WEEKDAY(A4673)-1)*24+HOUR(A4673)+1,3)</f>
        <v>1</v>
      </c>
      <c r="D4673" s="67" cm="1">
        <f t="array" ref="D4673">INDEX('Step 5. Daily Avg Schedule Calc'!$A$2:$D$169,(WEEKDAY(A4673)-1)*24+HOUR(A4673)+1,4)</f>
        <v>1</v>
      </c>
      <c r="E4673">
        <f>VLOOKUP(A4673,'Step 1.4 CNY OAT'!$A$1:$B$8761,2)</f>
        <v>90</v>
      </c>
      <c r="F4673" s="11">
        <f ca="1">('Step 3. Regression'!$B$18*E4673^2+'Step 3. Regression'!$C$18*E4673+'Step 3. Regression'!$D$18)*C4673</f>
        <v>7.7910272156342177</v>
      </c>
      <c r="G4673" s="11">
        <f ca="1">('Step 3. Regression'!$G$18*E4673^2+'Step 3. Regression'!$H$18*E4673+'Step 3. Regression'!$I$18)*D4673</f>
        <v>3.182036067884944</v>
      </c>
    </row>
    <row r="4674" spans="1:7" x14ac:dyDescent="0.25">
      <c r="A4674" s="8">
        <f>IF(ISBLANK('Step 1.4 CNY OAT'!A4674),"-",'Step 1.4 CNY OAT'!A4674)</f>
        <v>43295.708333333336</v>
      </c>
      <c r="B4674" s="26">
        <f t="shared" si="90"/>
        <v>194</v>
      </c>
      <c r="C4674" s="67" cm="1">
        <f t="array" ref="C4674">INDEX('Step 5. Daily Avg Schedule Calc'!$A$2:$D$169,(WEEKDAY(A4674)-1)*24+HOUR(A4674)+1,3)</f>
        <v>1</v>
      </c>
      <c r="D4674" s="67" cm="1">
        <f t="array" ref="D4674">INDEX('Step 5. Daily Avg Schedule Calc'!$A$2:$D$169,(WEEKDAY(A4674)-1)*24+HOUR(A4674)+1,4)</f>
        <v>1</v>
      </c>
      <c r="E4674">
        <f>VLOOKUP(A4674,'Step 1.4 CNY OAT'!$A$1:$B$8761,2)</f>
        <v>89</v>
      </c>
      <c r="F4674" s="11">
        <f ca="1">('Step 3. Regression'!$B$18*E4674^2+'Step 3. Regression'!$C$18*E4674+'Step 3. Regression'!$D$18)*C4674</f>
        <v>7.6375875232112964</v>
      </c>
      <c r="G4674" s="11">
        <f ca="1">('Step 3. Regression'!$G$18*E4674^2+'Step 3. Regression'!$H$18*E4674+'Step 3. Regression'!$I$18)*D4674</f>
        <v>3.1474035326780747</v>
      </c>
    </row>
    <row r="4675" spans="1:7" x14ac:dyDescent="0.25">
      <c r="A4675" s="8">
        <f>IF(ISBLANK('Step 1.4 CNY OAT'!A4675),"-",'Step 1.4 CNY OAT'!A4675)</f>
        <v>43295.75</v>
      </c>
      <c r="B4675" s="26">
        <f t="shared" ref="B4675:B4738" si="91">_xlfn.DAYS(A4675,$A$2)</f>
        <v>194</v>
      </c>
      <c r="C4675" s="67" cm="1">
        <f t="array" ref="C4675">INDEX('Step 5. Daily Avg Schedule Calc'!$A$2:$D$169,(WEEKDAY(A4675)-1)*24+HOUR(A4675)+1,3)</f>
        <v>1</v>
      </c>
      <c r="D4675" s="67" cm="1">
        <f t="array" ref="D4675">INDEX('Step 5. Daily Avg Schedule Calc'!$A$2:$D$169,(WEEKDAY(A4675)-1)*24+HOUR(A4675)+1,4)</f>
        <v>1</v>
      </c>
      <c r="E4675">
        <f>VLOOKUP(A4675,'Step 1.4 CNY OAT'!$A$1:$B$8761,2)</f>
        <v>88</v>
      </c>
      <c r="F4675" s="11">
        <f ca="1">('Step 3. Regression'!$B$18*E4675^2+'Step 3. Regression'!$C$18*E4675+'Step 3. Regression'!$D$18)*C4675</f>
        <v>7.4889979661842947</v>
      </c>
      <c r="G4675" s="11">
        <f ca="1">('Step 3. Regression'!$G$18*E4675^2+'Step 3. Regression'!$H$18*E4675+'Step 3. Regression'!$I$18)*D4675</f>
        <v>3.1140183231256851</v>
      </c>
    </row>
    <row r="4676" spans="1:7" x14ac:dyDescent="0.25">
      <c r="A4676" s="8">
        <f>IF(ISBLANK('Step 1.4 CNY OAT'!A4676),"-",'Step 1.4 CNY OAT'!A4676)</f>
        <v>43295.791666666664</v>
      </c>
      <c r="B4676" s="26">
        <f t="shared" si="91"/>
        <v>194</v>
      </c>
      <c r="C4676" s="67" cm="1">
        <f t="array" ref="C4676">INDEX('Step 5. Daily Avg Schedule Calc'!$A$2:$D$169,(WEEKDAY(A4676)-1)*24+HOUR(A4676)+1,3)</f>
        <v>1</v>
      </c>
      <c r="D4676" s="67" cm="1">
        <f t="array" ref="D4676">INDEX('Step 5. Daily Avg Schedule Calc'!$A$2:$D$169,(WEEKDAY(A4676)-1)*24+HOUR(A4676)+1,4)</f>
        <v>1</v>
      </c>
      <c r="E4676">
        <f>VLOOKUP(A4676,'Step 1.4 CNY OAT'!$A$1:$B$8761,2)</f>
        <v>89</v>
      </c>
      <c r="F4676" s="11">
        <f ca="1">('Step 3. Regression'!$B$18*E4676^2+'Step 3. Regression'!$C$18*E4676+'Step 3. Regression'!$D$18)*C4676</f>
        <v>7.6375875232112964</v>
      </c>
      <c r="G4676" s="11">
        <f ca="1">('Step 3. Regression'!$G$18*E4676^2+'Step 3. Regression'!$H$18*E4676+'Step 3. Regression'!$I$18)*D4676</f>
        <v>3.1474035326780747</v>
      </c>
    </row>
    <row r="4677" spans="1:7" x14ac:dyDescent="0.25">
      <c r="A4677" s="8">
        <f>IF(ISBLANK('Step 1.4 CNY OAT'!A4677),"-",'Step 1.4 CNY OAT'!A4677)</f>
        <v>43295.833333333336</v>
      </c>
      <c r="B4677" s="26">
        <f t="shared" si="91"/>
        <v>194</v>
      </c>
      <c r="C4677" s="67" cm="1">
        <f t="array" ref="C4677">INDEX('Step 5. Daily Avg Schedule Calc'!$A$2:$D$169,(WEEKDAY(A4677)-1)*24+HOUR(A4677)+1,3)</f>
        <v>1</v>
      </c>
      <c r="D4677" s="67" cm="1">
        <f t="array" ref="D4677">INDEX('Step 5. Daily Avg Schedule Calc'!$A$2:$D$169,(WEEKDAY(A4677)-1)*24+HOUR(A4677)+1,4)</f>
        <v>1</v>
      </c>
      <c r="E4677">
        <f>VLOOKUP(A4677,'Step 1.4 CNY OAT'!$A$1:$B$8761,2)</f>
        <v>89</v>
      </c>
      <c r="F4677" s="11">
        <f ca="1">('Step 3. Regression'!$B$18*E4677^2+'Step 3. Regression'!$C$18*E4677+'Step 3. Regression'!$D$18)*C4677</f>
        <v>7.6375875232112964</v>
      </c>
      <c r="G4677" s="11">
        <f ca="1">('Step 3. Regression'!$G$18*E4677^2+'Step 3. Regression'!$H$18*E4677+'Step 3. Regression'!$I$18)*D4677</f>
        <v>3.1474035326780747</v>
      </c>
    </row>
    <row r="4678" spans="1:7" x14ac:dyDescent="0.25">
      <c r="A4678" s="8">
        <f>IF(ISBLANK('Step 1.4 CNY OAT'!A4678),"-",'Step 1.4 CNY OAT'!A4678)</f>
        <v>43295.875</v>
      </c>
      <c r="B4678" s="26">
        <f t="shared" si="91"/>
        <v>194</v>
      </c>
      <c r="C4678" s="67" cm="1">
        <f t="array" ref="C4678">INDEX('Step 5. Daily Avg Schedule Calc'!$A$2:$D$169,(WEEKDAY(A4678)-1)*24+HOUR(A4678)+1,3)</f>
        <v>1</v>
      </c>
      <c r="D4678" s="67" cm="1">
        <f t="array" ref="D4678">INDEX('Step 5. Daily Avg Schedule Calc'!$A$2:$D$169,(WEEKDAY(A4678)-1)*24+HOUR(A4678)+1,4)</f>
        <v>1</v>
      </c>
      <c r="E4678">
        <f>VLOOKUP(A4678,'Step 1.4 CNY OAT'!$A$1:$B$8761,2)</f>
        <v>88</v>
      </c>
      <c r="F4678" s="11">
        <f ca="1">('Step 3. Regression'!$B$18*E4678^2+'Step 3. Regression'!$C$18*E4678+'Step 3. Regression'!$D$18)*C4678</f>
        <v>7.4889979661842947</v>
      </c>
      <c r="G4678" s="11">
        <f ca="1">('Step 3. Regression'!$G$18*E4678^2+'Step 3. Regression'!$H$18*E4678+'Step 3. Regression'!$I$18)*D4678</f>
        <v>3.1140183231256851</v>
      </c>
    </row>
    <row r="4679" spans="1:7" x14ac:dyDescent="0.25">
      <c r="A4679" s="8">
        <f>IF(ISBLANK('Step 1.4 CNY OAT'!A4679),"-",'Step 1.4 CNY OAT'!A4679)</f>
        <v>43295.916666666664</v>
      </c>
      <c r="B4679" s="26">
        <f t="shared" si="91"/>
        <v>194</v>
      </c>
      <c r="C4679" s="67" cm="1">
        <f t="array" ref="C4679">INDEX('Step 5. Daily Avg Schedule Calc'!$A$2:$D$169,(WEEKDAY(A4679)-1)*24+HOUR(A4679)+1,3)</f>
        <v>1</v>
      </c>
      <c r="D4679" s="67" cm="1">
        <f t="array" ref="D4679">INDEX('Step 5. Daily Avg Schedule Calc'!$A$2:$D$169,(WEEKDAY(A4679)-1)*24+HOUR(A4679)+1,4)</f>
        <v>1</v>
      </c>
      <c r="E4679">
        <f>VLOOKUP(A4679,'Step 1.4 CNY OAT'!$A$1:$B$8761,2)</f>
        <v>87</v>
      </c>
      <c r="F4679" s="11">
        <f ca="1">('Step 3. Regression'!$B$18*E4679^2+'Step 3. Regression'!$C$18*E4679+'Step 3. Regression'!$D$18)*C4679</f>
        <v>7.3452585445532055</v>
      </c>
      <c r="G4679" s="11">
        <f ca="1">('Step 3. Regression'!$G$18*E4679^2+'Step 3. Regression'!$H$18*E4679+'Step 3. Regression'!$I$18)*D4679</f>
        <v>3.081880439227775</v>
      </c>
    </row>
    <row r="4680" spans="1:7" x14ac:dyDescent="0.25">
      <c r="A4680" s="8">
        <f>IF(ISBLANK('Step 1.4 CNY OAT'!A4680),"-",'Step 1.4 CNY OAT'!A4680)</f>
        <v>43295.958333333336</v>
      </c>
      <c r="B4680" s="26">
        <f t="shared" si="91"/>
        <v>194</v>
      </c>
      <c r="C4680" s="67" cm="1">
        <f t="array" ref="C4680">INDEX('Step 5. Daily Avg Schedule Calc'!$A$2:$D$169,(WEEKDAY(A4680)-1)*24+HOUR(A4680)+1,3)</f>
        <v>1</v>
      </c>
      <c r="D4680" s="67" cm="1">
        <f t="array" ref="D4680">INDEX('Step 5. Daily Avg Schedule Calc'!$A$2:$D$169,(WEEKDAY(A4680)-1)*24+HOUR(A4680)+1,4)</f>
        <v>1</v>
      </c>
      <c r="E4680">
        <f>VLOOKUP(A4680,'Step 1.4 CNY OAT'!$A$1:$B$8761,2)</f>
        <v>86</v>
      </c>
      <c r="F4680" s="11">
        <f ca="1">('Step 3. Regression'!$B$18*E4680^2+'Step 3. Regression'!$C$18*E4680+'Step 3. Regression'!$D$18)*C4680</f>
        <v>7.2063692583180359</v>
      </c>
      <c r="G4680" s="11">
        <f ca="1">('Step 3. Regression'!$G$18*E4680^2+'Step 3. Regression'!$H$18*E4680+'Step 3. Regression'!$I$18)*D4680</f>
        <v>3.0509898809843445</v>
      </c>
    </row>
    <row r="4681" spans="1:7" x14ac:dyDescent="0.25">
      <c r="A4681" s="8">
        <f>IF(ISBLANK('Step 1.4 CNY OAT'!A4681),"-",'Step 1.4 CNY OAT'!A4681)</f>
        <v>43296</v>
      </c>
      <c r="B4681" s="26">
        <f t="shared" si="91"/>
        <v>195</v>
      </c>
      <c r="C4681" s="67" cm="1">
        <f t="array" ref="C4681">INDEX('Step 5. Daily Avg Schedule Calc'!$A$2:$D$169,(WEEKDAY(A4681)-1)*24+HOUR(A4681)+1,3)</f>
        <v>1</v>
      </c>
      <c r="D4681" s="67" cm="1">
        <f t="array" ref="D4681">INDEX('Step 5. Daily Avg Schedule Calc'!$A$2:$D$169,(WEEKDAY(A4681)-1)*24+HOUR(A4681)+1,4)</f>
        <v>1</v>
      </c>
      <c r="E4681">
        <f>VLOOKUP(A4681,'Step 1.4 CNY OAT'!$A$1:$B$8761,2)</f>
        <v>82</v>
      </c>
      <c r="F4681" s="11">
        <f ca="1">('Step 3. Regression'!$B$18*E4681^2+'Step 3. Regression'!$C$18*E4681+'Step 3. Regression'!$D$18)*C4681</f>
        <v>6.6993134673365216</v>
      </c>
      <c r="G4681" s="11">
        <f ca="1">('Step 3. Regression'!$G$18*E4681^2+'Step 3. Regression'!$H$18*E4681+'Step 3. Regression'!$I$18)*D4681</f>
        <v>2.9399009045554179</v>
      </c>
    </row>
    <row r="4682" spans="1:7" x14ac:dyDescent="0.25">
      <c r="A4682" s="8">
        <f>IF(ISBLANK('Step 1.4 CNY OAT'!A4682),"-",'Step 1.4 CNY OAT'!A4682)</f>
        <v>43296.041666666664</v>
      </c>
      <c r="B4682" s="26">
        <f t="shared" si="91"/>
        <v>195</v>
      </c>
      <c r="C4682" s="67" cm="1">
        <f t="array" ref="C4682">INDEX('Step 5. Daily Avg Schedule Calc'!$A$2:$D$169,(WEEKDAY(A4682)-1)*24+HOUR(A4682)+1,3)</f>
        <v>1</v>
      </c>
      <c r="D4682" s="67" cm="1">
        <f t="array" ref="D4682">INDEX('Step 5. Daily Avg Schedule Calc'!$A$2:$D$169,(WEEKDAY(A4682)-1)*24+HOUR(A4682)+1,4)</f>
        <v>1</v>
      </c>
      <c r="E4682">
        <f>VLOOKUP(A4682,'Step 1.4 CNY OAT'!$A$1:$B$8761,2)</f>
        <v>72</v>
      </c>
      <c r="F4682" s="11">
        <f ca="1">('Step 3. Regression'!$B$18*E4682^2+'Step 3. Regression'!$C$18*E4682+'Step 3. Regression'!$D$18)*C4682</f>
        <v>5.7711834675968934</v>
      </c>
      <c r="G4682" s="11">
        <f ca="1">('Step 3. Regression'!$G$18*E4682^2+'Step 3. Regression'!$H$18*E4682+'Step 3. Regression'!$I$18)*D4682</f>
        <v>2.7494912592966725</v>
      </c>
    </row>
    <row r="4683" spans="1:7" x14ac:dyDescent="0.25">
      <c r="A4683" s="8">
        <f>IF(ISBLANK('Step 1.4 CNY OAT'!A4683),"-",'Step 1.4 CNY OAT'!A4683)</f>
        <v>43296.083333333336</v>
      </c>
      <c r="B4683" s="26">
        <f t="shared" si="91"/>
        <v>195</v>
      </c>
      <c r="C4683" s="67" cm="1">
        <f t="array" ref="C4683">INDEX('Step 5. Daily Avg Schedule Calc'!$A$2:$D$169,(WEEKDAY(A4683)-1)*24+HOUR(A4683)+1,3)</f>
        <v>1</v>
      </c>
      <c r="D4683" s="67" cm="1">
        <f t="array" ref="D4683">INDEX('Step 5. Daily Avg Schedule Calc'!$A$2:$D$169,(WEEKDAY(A4683)-1)*24+HOUR(A4683)+1,4)</f>
        <v>1</v>
      </c>
      <c r="E4683">
        <f>VLOOKUP(A4683,'Step 1.4 CNY OAT'!$A$1:$B$8761,2)</f>
        <v>74</v>
      </c>
      <c r="F4683" s="11">
        <f ca="1">('Step 3. Regression'!$B$18*E4683^2+'Step 3. Regression'!$C$18*E4683+'Step 3. Regression'!$D$18)*C4683</f>
        <v>5.9180083843774867</v>
      </c>
      <c r="G4683" s="11">
        <f ca="1">('Step 3. Regression'!$G$18*E4683^2+'Step 3. Regression'!$H$18*E4683+'Step 3. Regression'!$I$18)*D4683</f>
        <v>2.7775945831125854</v>
      </c>
    </row>
    <row r="4684" spans="1:7" x14ac:dyDescent="0.25">
      <c r="A4684" s="8">
        <f>IF(ISBLANK('Step 1.4 CNY OAT'!A4684),"-",'Step 1.4 CNY OAT'!A4684)</f>
        <v>43296.125</v>
      </c>
      <c r="B4684" s="26">
        <f t="shared" si="91"/>
        <v>195</v>
      </c>
      <c r="C4684" s="67" cm="1">
        <f t="array" ref="C4684">INDEX('Step 5. Daily Avg Schedule Calc'!$A$2:$D$169,(WEEKDAY(A4684)-1)*24+HOUR(A4684)+1,3)</f>
        <v>1</v>
      </c>
      <c r="D4684" s="67" cm="1">
        <f t="array" ref="D4684">INDEX('Step 5. Daily Avg Schedule Calc'!$A$2:$D$169,(WEEKDAY(A4684)-1)*24+HOUR(A4684)+1,4)</f>
        <v>1</v>
      </c>
      <c r="E4684">
        <f>VLOOKUP(A4684,'Step 1.4 CNY OAT'!$A$1:$B$8761,2)</f>
        <v>73</v>
      </c>
      <c r="F4684" s="11">
        <f ca="1">('Step 3. Regression'!$B$18*E4684^2+'Step 3. Regression'!$C$18*E4684+'Step 3. Regression'!$D$18)*C4684</f>
        <v>5.8421708582892293</v>
      </c>
      <c r="G4684" s="11">
        <f ca="1">('Step 3. Regression'!$G$18*E4684^2+'Step 3. Regression'!$H$18*E4684+'Step 3. Regression'!$I$18)*D4684</f>
        <v>2.7629192583773894</v>
      </c>
    </row>
    <row r="4685" spans="1:7" x14ac:dyDescent="0.25">
      <c r="A4685" s="8">
        <f>IF(ISBLANK('Step 1.4 CNY OAT'!A4685),"-",'Step 1.4 CNY OAT'!A4685)</f>
        <v>43296.166666666664</v>
      </c>
      <c r="B4685" s="26">
        <f t="shared" si="91"/>
        <v>195</v>
      </c>
      <c r="C4685" s="67" cm="1">
        <f t="array" ref="C4685">INDEX('Step 5. Daily Avg Schedule Calc'!$A$2:$D$169,(WEEKDAY(A4685)-1)*24+HOUR(A4685)+1,3)</f>
        <v>1</v>
      </c>
      <c r="D4685" s="67" cm="1">
        <f t="array" ref="D4685">INDEX('Step 5. Daily Avg Schedule Calc'!$A$2:$D$169,(WEEKDAY(A4685)-1)*24+HOUR(A4685)+1,4)</f>
        <v>1</v>
      </c>
      <c r="E4685">
        <f>VLOOKUP(A4685,'Step 1.4 CNY OAT'!$A$1:$B$8761,2)</f>
        <v>73</v>
      </c>
      <c r="F4685" s="11">
        <f ca="1">('Step 3. Regression'!$B$18*E4685^2+'Step 3. Regression'!$C$18*E4685+'Step 3. Regression'!$D$18)*C4685</f>
        <v>5.8421708582892293</v>
      </c>
      <c r="G4685" s="11">
        <f ca="1">('Step 3. Regression'!$G$18*E4685^2+'Step 3. Regression'!$H$18*E4685+'Step 3. Regression'!$I$18)*D4685</f>
        <v>2.7629192583773894</v>
      </c>
    </row>
    <row r="4686" spans="1:7" x14ac:dyDescent="0.25">
      <c r="A4686" s="8">
        <f>IF(ISBLANK('Step 1.4 CNY OAT'!A4686),"-",'Step 1.4 CNY OAT'!A4686)</f>
        <v>43296.208333333336</v>
      </c>
      <c r="B4686" s="26">
        <f t="shared" si="91"/>
        <v>195</v>
      </c>
      <c r="C4686" s="67" cm="1">
        <f t="array" ref="C4686">INDEX('Step 5. Daily Avg Schedule Calc'!$A$2:$D$169,(WEEKDAY(A4686)-1)*24+HOUR(A4686)+1,3)</f>
        <v>1</v>
      </c>
      <c r="D4686" s="67" cm="1">
        <f t="array" ref="D4686">INDEX('Step 5. Daily Avg Schedule Calc'!$A$2:$D$169,(WEEKDAY(A4686)-1)*24+HOUR(A4686)+1,4)</f>
        <v>1</v>
      </c>
      <c r="E4686">
        <f>VLOOKUP(A4686,'Step 1.4 CNY OAT'!$A$1:$B$8761,2)</f>
        <v>72</v>
      </c>
      <c r="F4686" s="11">
        <f ca="1">('Step 3. Regression'!$B$18*E4686^2+'Step 3. Regression'!$C$18*E4686+'Step 3. Regression'!$D$18)*C4686</f>
        <v>5.7711834675968934</v>
      </c>
      <c r="G4686" s="11">
        <f ca="1">('Step 3. Regression'!$G$18*E4686^2+'Step 3. Regression'!$H$18*E4686+'Step 3. Regression'!$I$18)*D4686</f>
        <v>2.7494912592966725</v>
      </c>
    </row>
    <row r="4687" spans="1:7" x14ac:dyDescent="0.25">
      <c r="A4687" s="8">
        <f>IF(ISBLANK('Step 1.4 CNY OAT'!A4687),"-",'Step 1.4 CNY OAT'!A4687)</f>
        <v>43296.25</v>
      </c>
      <c r="B4687" s="26">
        <f t="shared" si="91"/>
        <v>195</v>
      </c>
      <c r="C4687" s="67" cm="1">
        <f t="array" ref="C4687">INDEX('Step 5. Daily Avg Schedule Calc'!$A$2:$D$169,(WEEKDAY(A4687)-1)*24+HOUR(A4687)+1,3)</f>
        <v>1</v>
      </c>
      <c r="D4687" s="67" cm="1">
        <f t="array" ref="D4687">INDEX('Step 5. Daily Avg Schedule Calc'!$A$2:$D$169,(WEEKDAY(A4687)-1)*24+HOUR(A4687)+1,4)</f>
        <v>1</v>
      </c>
      <c r="E4687">
        <f>VLOOKUP(A4687,'Step 1.4 CNY OAT'!$A$1:$B$8761,2)</f>
        <v>72</v>
      </c>
      <c r="F4687" s="11">
        <f ca="1">('Step 3. Regression'!$B$18*E4687^2+'Step 3. Regression'!$C$18*E4687+'Step 3. Regression'!$D$18)*C4687</f>
        <v>5.7711834675968934</v>
      </c>
      <c r="G4687" s="11">
        <f ca="1">('Step 3. Regression'!$G$18*E4687^2+'Step 3. Regression'!$H$18*E4687+'Step 3. Regression'!$I$18)*D4687</f>
        <v>2.7494912592966725</v>
      </c>
    </row>
    <row r="4688" spans="1:7" x14ac:dyDescent="0.25">
      <c r="A4688" s="8">
        <f>IF(ISBLANK('Step 1.4 CNY OAT'!A4688),"-",'Step 1.4 CNY OAT'!A4688)</f>
        <v>43296.291666666664</v>
      </c>
      <c r="B4688" s="26">
        <f t="shared" si="91"/>
        <v>195</v>
      </c>
      <c r="C4688" s="67" cm="1">
        <f t="array" ref="C4688">INDEX('Step 5. Daily Avg Schedule Calc'!$A$2:$D$169,(WEEKDAY(A4688)-1)*24+HOUR(A4688)+1,3)</f>
        <v>1</v>
      </c>
      <c r="D4688" s="67" cm="1">
        <f t="array" ref="D4688">INDEX('Step 5. Daily Avg Schedule Calc'!$A$2:$D$169,(WEEKDAY(A4688)-1)*24+HOUR(A4688)+1,4)</f>
        <v>1</v>
      </c>
      <c r="E4688">
        <f>VLOOKUP(A4688,'Step 1.4 CNY OAT'!$A$1:$B$8761,2)</f>
        <v>73</v>
      </c>
      <c r="F4688" s="11">
        <f ca="1">('Step 3. Regression'!$B$18*E4688^2+'Step 3. Regression'!$C$18*E4688+'Step 3. Regression'!$D$18)*C4688</f>
        <v>5.8421708582892293</v>
      </c>
      <c r="G4688" s="11">
        <f ca="1">('Step 3. Regression'!$G$18*E4688^2+'Step 3. Regression'!$H$18*E4688+'Step 3. Regression'!$I$18)*D4688</f>
        <v>2.7629192583773894</v>
      </c>
    </row>
    <row r="4689" spans="1:7" x14ac:dyDescent="0.25">
      <c r="A4689" s="8">
        <f>IF(ISBLANK('Step 1.4 CNY OAT'!A4689),"-",'Step 1.4 CNY OAT'!A4689)</f>
        <v>43296.333333333336</v>
      </c>
      <c r="B4689" s="26">
        <f t="shared" si="91"/>
        <v>195</v>
      </c>
      <c r="C4689" s="67" cm="1">
        <f t="array" ref="C4689">INDEX('Step 5. Daily Avg Schedule Calc'!$A$2:$D$169,(WEEKDAY(A4689)-1)*24+HOUR(A4689)+1,3)</f>
        <v>1</v>
      </c>
      <c r="D4689" s="67" cm="1">
        <f t="array" ref="D4689">INDEX('Step 5. Daily Avg Schedule Calc'!$A$2:$D$169,(WEEKDAY(A4689)-1)*24+HOUR(A4689)+1,4)</f>
        <v>1</v>
      </c>
      <c r="E4689">
        <f>VLOOKUP(A4689,'Step 1.4 CNY OAT'!$A$1:$B$8761,2)</f>
        <v>74</v>
      </c>
      <c r="F4689" s="11">
        <f ca="1">('Step 3. Regression'!$B$18*E4689^2+'Step 3. Regression'!$C$18*E4689+'Step 3. Regression'!$D$18)*C4689</f>
        <v>5.9180083843774867</v>
      </c>
      <c r="G4689" s="11">
        <f ca="1">('Step 3. Regression'!$G$18*E4689^2+'Step 3. Regression'!$H$18*E4689+'Step 3. Regression'!$I$18)*D4689</f>
        <v>2.7775945831125854</v>
      </c>
    </row>
    <row r="4690" spans="1:7" x14ac:dyDescent="0.25">
      <c r="A4690" s="8">
        <f>IF(ISBLANK('Step 1.4 CNY OAT'!A4690),"-",'Step 1.4 CNY OAT'!A4690)</f>
        <v>43296.375</v>
      </c>
      <c r="B4690" s="26">
        <f t="shared" si="91"/>
        <v>195</v>
      </c>
      <c r="C4690" s="67" cm="1">
        <f t="array" ref="C4690">INDEX('Step 5. Daily Avg Schedule Calc'!$A$2:$D$169,(WEEKDAY(A4690)-1)*24+HOUR(A4690)+1,3)</f>
        <v>1</v>
      </c>
      <c r="D4690" s="67" cm="1">
        <f t="array" ref="D4690">INDEX('Step 5. Daily Avg Schedule Calc'!$A$2:$D$169,(WEEKDAY(A4690)-1)*24+HOUR(A4690)+1,4)</f>
        <v>1</v>
      </c>
      <c r="E4690">
        <f>VLOOKUP(A4690,'Step 1.4 CNY OAT'!$A$1:$B$8761,2)</f>
        <v>73</v>
      </c>
      <c r="F4690" s="11">
        <f ca="1">('Step 3. Regression'!$B$18*E4690^2+'Step 3. Regression'!$C$18*E4690+'Step 3. Regression'!$D$18)*C4690</f>
        <v>5.8421708582892293</v>
      </c>
      <c r="G4690" s="11">
        <f ca="1">('Step 3. Regression'!$G$18*E4690^2+'Step 3. Regression'!$H$18*E4690+'Step 3. Regression'!$I$18)*D4690</f>
        <v>2.7629192583773894</v>
      </c>
    </row>
    <row r="4691" spans="1:7" x14ac:dyDescent="0.25">
      <c r="A4691" s="8">
        <f>IF(ISBLANK('Step 1.4 CNY OAT'!A4691),"-",'Step 1.4 CNY OAT'!A4691)</f>
        <v>43296.416666666664</v>
      </c>
      <c r="B4691" s="26">
        <f t="shared" si="91"/>
        <v>195</v>
      </c>
      <c r="C4691" s="67" cm="1">
        <f t="array" ref="C4691">INDEX('Step 5. Daily Avg Schedule Calc'!$A$2:$D$169,(WEEKDAY(A4691)-1)*24+HOUR(A4691)+1,3)</f>
        <v>1</v>
      </c>
      <c r="D4691" s="67" cm="1">
        <f t="array" ref="D4691">INDEX('Step 5. Daily Avg Schedule Calc'!$A$2:$D$169,(WEEKDAY(A4691)-1)*24+HOUR(A4691)+1,4)</f>
        <v>1</v>
      </c>
      <c r="E4691">
        <f>VLOOKUP(A4691,'Step 1.4 CNY OAT'!$A$1:$B$8761,2)</f>
        <v>74</v>
      </c>
      <c r="F4691" s="11">
        <f ca="1">('Step 3. Regression'!$B$18*E4691^2+'Step 3. Regression'!$C$18*E4691+'Step 3. Regression'!$D$18)*C4691</f>
        <v>5.9180083843774867</v>
      </c>
      <c r="G4691" s="11">
        <f ca="1">('Step 3. Regression'!$G$18*E4691^2+'Step 3. Regression'!$H$18*E4691+'Step 3. Regression'!$I$18)*D4691</f>
        <v>2.7775945831125854</v>
      </c>
    </row>
    <row r="4692" spans="1:7" x14ac:dyDescent="0.25">
      <c r="A4692" s="8">
        <f>IF(ISBLANK('Step 1.4 CNY OAT'!A4692),"-",'Step 1.4 CNY OAT'!A4692)</f>
        <v>43296.458333333336</v>
      </c>
      <c r="B4692" s="26">
        <f t="shared" si="91"/>
        <v>195</v>
      </c>
      <c r="C4692" s="67" cm="1">
        <f t="array" ref="C4692">INDEX('Step 5. Daily Avg Schedule Calc'!$A$2:$D$169,(WEEKDAY(A4692)-1)*24+HOUR(A4692)+1,3)</f>
        <v>1</v>
      </c>
      <c r="D4692" s="67" cm="1">
        <f t="array" ref="D4692">INDEX('Step 5. Daily Avg Schedule Calc'!$A$2:$D$169,(WEEKDAY(A4692)-1)*24+HOUR(A4692)+1,4)</f>
        <v>1</v>
      </c>
      <c r="E4692">
        <f>VLOOKUP(A4692,'Step 1.4 CNY OAT'!$A$1:$B$8761,2)</f>
        <v>75</v>
      </c>
      <c r="F4692" s="11">
        <f ca="1">('Step 3. Regression'!$B$18*E4692^2+'Step 3. Regression'!$C$18*E4692+'Step 3. Regression'!$D$18)*C4692</f>
        <v>5.9986960458616565</v>
      </c>
      <c r="G4692" s="11">
        <f ca="1">('Step 3. Regression'!$G$18*E4692^2+'Step 3. Regression'!$H$18*E4692+'Step 3. Regression'!$I$18)*D4692</f>
        <v>2.7935172335022607</v>
      </c>
    </row>
    <row r="4693" spans="1:7" x14ac:dyDescent="0.25">
      <c r="A4693" s="8">
        <f>IF(ISBLANK('Step 1.4 CNY OAT'!A4693),"-",'Step 1.4 CNY OAT'!A4693)</f>
        <v>43296.5</v>
      </c>
      <c r="B4693" s="26">
        <f t="shared" si="91"/>
        <v>195</v>
      </c>
      <c r="C4693" s="67" cm="1">
        <f t="array" ref="C4693">INDEX('Step 5. Daily Avg Schedule Calc'!$A$2:$D$169,(WEEKDAY(A4693)-1)*24+HOUR(A4693)+1,3)</f>
        <v>1</v>
      </c>
      <c r="D4693" s="67" cm="1">
        <f t="array" ref="D4693">INDEX('Step 5. Daily Avg Schedule Calc'!$A$2:$D$169,(WEEKDAY(A4693)-1)*24+HOUR(A4693)+1,4)</f>
        <v>1</v>
      </c>
      <c r="E4693">
        <f>VLOOKUP(A4693,'Step 1.4 CNY OAT'!$A$1:$B$8761,2)</f>
        <v>77</v>
      </c>
      <c r="F4693" s="11">
        <f ca="1">('Step 3. Regression'!$B$18*E4693^2+'Step 3. Regression'!$C$18*E4693+'Step 3. Regression'!$D$18)*C4693</f>
        <v>6.1746217750177479</v>
      </c>
      <c r="G4693" s="11">
        <f ca="1">('Step 3. Regression'!$G$18*E4693^2+'Step 3. Regression'!$H$18*E4693+'Step 3. Regression'!$I$18)*D4693</f>
        <v>2.8291045112450504</v>
      </c>
    </row>
    <row r="4694" spans="1:7" x14ac:dyDescent="0.25">
      <c r="A4694" s="8">
        <f>IF(ISBLANK('Step 1.4 CNY OAT'!A4694),"-",'Step 1.4 CNY OAT'!A4694)</f>
        <v>43296.541666666664</v>
      </c>
      <c r="B4694" s="26">
        <f t="shared" si="91"/>
        <v>195</v>
      </c>
      <c r="C4694" s="67" cm="1">
        <f t="array" ref="C4694">INDEX('Step 5. Daily Avg Schedule Calc'!$A$2:$D$169,(WEEKDAY(A4694)-1)*24+HOUR(A4694)+1,3)</f>
        <v>1</v>
      </c>
      <c r="D4694" s="67" cm="1">
        <f t="array" ref="D4694">INDEX('Step 5. Daily Avg Schedule Calc'!$A$2:$D$169,(WEEKDAY(A4694)-1)*24+HOUR(A4694)+1,4)</f>
        <v>1</v>
      </c>
      <c r="E4694">
        <f>VLOOKUP(A4694,'Step 1.4 CNY OAT'!$A$1:$B$8761,2)</f>
        <v>77</v>
      </c>
      <c r="F4694" s="11">
        <f ca="1">('Step 3. Regression'!$B$18*E4694^2+'Step 3. Regression'!$C$18*E4694+'Step 3. Regression'!$D$18)*C4694</f>
        <v>6.1746217750177479</v>
      </c>
      <c r="G4694" s="11">
        <f ca="1">('Step 3. Regression'!$G$18*E4694^2+'Step 3. Regression'!$H$18*E4694+'Step 3. Regression'!$I$18)*D4694</f>
        <v>2.8291045112450504</v>
      </c>
    </row>
    <row r="4695" spans="1:7" x14ac:dyDescent="0.25">
      <c r="A4695" s="8">
        <f>IF(ISBLANK('Step 1.4 CNY OAT'!A4695),"-",'Step 1.4 CNY OAT'!A4695)</f>
        <v>43296.583333333336</v>
      </c>
      <c r="B4695" s="26">
        <f t="shared" si="91"/>
        <v>195</v>
      </c>
      <c r="C4695" s="67" cm="1">
        <f t="array" ref="C4695">INDEX('Step 5. Daily Avg Schedule Calc'!$A$2:$D$169,(WEEKDAY(A4695)-1)*24+HOUR(A4695)+1,3)</f>
        <v>1</v>
      </c>
      <c r="D4695" s="67" cm="1">
        <f t="array" ref="D4695">INDEX('Step 5. Daily Avg Schedule Calc'!$A$2:$D$169,(WEEKDAY(A4695)-1)*24+HOUR(A4695)+1,4)</f>
        <v>1</v>
      </c>
      <c r="E4695">
        <f>VLOOKUP(A4695,'Step 1.4 CNY OAT'!$A$1:$B$8761,2)</f>
        <v>81</v>
      </c>
      <c r="F4695" s="11">
        <f ca="1">('Step 3. Regression'!$B$18*E4695^2+'Step 3. Regression'!$C$18*E4695+'Step 3. Regression'!$D$18)*C4695</f>
        <v>6.5846748580809322</v>
      </c>
      <c r="G4695" s="11">
        <f ca="1">('Step 3. Regression'!$G$18*E4695^2+'Step 3. Regression'!$H$18*E4695+'Step 3. Regression'!$I$18)*D4695</f>
        <v>2.9152469745843854</v>
      </c>
    </row>
    <row r="4696" spans="1:7" x14ac:dyDescent="0.25">
      <c r="A4696" s="8">
        <f>IF(ISBLANK('Step 1.4 CNY OAT'!A4696),"-",'Step 1.4 CNY OAT'!A4696)</f>
        <v>43296.625</v>
      </c>
      <c r="B4696" s="26">
        <f t="shared" si="91"/>
        <v>195</v>
      </c>
      <c r="C4696" s="67" cm="1">
        <f t="array" ref="C4696">INDEX('Step 5. Daily Avg Schedule Calc'!$A$2:$D$169,(WEEKDAY(A4696)-1)*24+HOUR(A4696)+1,3)</f>
        <v>1</v>
      </c>
      <c r="D4696" s="67" cm="1">
        <f t="array" ref="D4696">INDEX('Step 5. Daily Avg Schedule Calc'!$A$2:$D$169,(WEEKDAY(A4696)-1)*24+HOUR(A4696)+1,4)</f>
        <v>1</v>
      </c>
      <c r="E4696">
        <f>VLOOKUP(A4696,'Step 1.4 CNY OAT'!$A$1:$B$8761,2)</f>
        <v>81</v>
      </c>
      <c r="F4696" s="11">
        <f ca="1">('Step 3. Regression'!$B$18*E4696^2+'Step 3. Regression'!$C$18*E4696+'Step 3. Regression'!$D$18)*C4696</f>
        <v>6.5846748580809322</v>
      </c>
      <c r="G4696" s="11">
        <f ca="1">('Step 3. Regression'!$G$18*E4696^2+'Step 3. Regression'!$H$18*E4696+'Step 3. Regression'!$I$18)*D4696</f>
        <v>2.9152469745843854</v>
      </c>
    </row>
    <row r="4697" spans="1:7" x14ac:dyDescent="0.25">
      <c r="A4697" s="8">
        <f>IF(ISBLANK('Step 1.4 CNY OAT'!A4697),"-",'Step 1.4 CNY OAT'!A4697)</f>
        <v>43296.666666666664</v>
      </c>
      <c r="B4697" s="26">
        <f t="shared" si="91"/>
        <v>195</v>
      </c>
      <c r="C4697" s="67" cm="1">
        <f t="array" ref="C4697">INDEX('Step 5. Daily Avg Schedule Calc'!$A$2:$D$169,(WEEKDAY(A4697)-1)*24+HOUR(A4697)+1,3)</f>
        <v>1</v>
      </c>
      <c r="D4697" s="67" cm="1">
        <f t="array" ref="D4697">INDEX('Step 5. Daily Avg Schedule Calc'!$A$2:$D$169,(WEEKDAY(A4697)-1)*24+HOUR(A4697)+1,4)</f>
        <v>1</v>
      </c>
      <c r="E4697">
        <f>VLOOKUP(A4697,'Step 1.4 CNY OAT'!$A$1:$B$8761,2)</f>
        <v>82</v>
      </c>
      <c r="F4697" s="11">
        <f ca="1">('Step 3. Regression'!$B$18*E4697^2+'Step 3. Regression'!$C$18*E4697+'Step 3. Regression'!$D$18)*C4697</f>
        <v>6.6993134673365216</v>
      </c>
      <c r="G4697" s="11">
        <f ca="1">('Step 3. Regression'!$G$18*E4697^2+'Step 3. Regression'!$H$18*E4697+'Step 3. Regression'!$I$18)*D4697</f>
        <v>2.9399009045554179</v>
      </c>
    </row>
    <row r="4698" spans="1:7" x14ac:dyDescent="0.25">
      <c r="A4698" s="8">
        <f>IF(ISBLANK('Step 1.4 CNY OAT'!A4698),"-",'Step 1.4 CNY OAT'!A4698)</f>
        <v>43296.708333333336</v>
      </c>
      <c r="B4698" s="26">
        <f t="shared" si="91"/>
        <v>195</v>
      </c>
      <c r="C4698" s="67" cm="1">
        <f t="array" ref="C4698">INDEX('Step 5. Daily Avg Schedule Calc'!$A$2:$D$169,(WEEKDAY(A4698)-1)*24+HOUR(A4698)+1,3)</f>
        <v>1</v>
      </c>
      <c r="D4698" s="67" cm="1">
        <f t="array" ref="D4698">INDEX('Step 5. Daily Avg Schedule Calc'!$A$2:$D$169,(WEEKDAY(A4698)-1)*24+HOUR(A4698)+1,4)</f>
        <v>1</v>
      </c>
      <c r="E4698">
        <f>VLOOKUP(A4698,'Step 1.4 CNY OAT'!$A$1:$B$8761,2)</f>
        <v>86</v>
      </c>
      <c r="F4698" s="11">
        <f ca="1">('Step 3. Regression'!$B$18*E4698^2+'Step 3. Regression'!$C$18*E4698+'Step 3. Regression'!$D$18)*C4698</f>
        <v>7.2063692583180359</v>
      </c>
      <c r="G4698" s="11">
        <f ca="1">('Step 3. Regression'!$G$18*E4698^2+'Step 3. Regression'!$H$18*E4698+'Step 3. Regression'!$I$18)*D4698</f>
        <v>3.0509898809843445</v>
      </c>
    </row>
    <row r="4699" spans="1:7" x14ac:dyDescent="0.25">
      <c r="A4699" s="8">
        <f>IF(ISBLANK('Step 1.4 CNY OAT'!A4699),"-",'Step 1.4 CNY OAT'!A4699)</f>
        <v>43296.75</v>
      </c>
      <c r="B4699" s="26">
        <f t="shared" si="91"/>
        <v>195</v>
      </c>
      <c r="C4699" s="67" cm="1">
        <f t="array" ref="C4699">INDEX('Step 5. Daily Avg Schedule Calc'!$A$2:$D$169,(WEEKDAY(A4699)-1)*24+HOUR(A4699)+1,3)</f>
        <v>1</v>
      </c>
      <c r="D4699" s="67" cm="1">
        <f t="array" ref="D4699">INDEX('Step 5. Daily Avg Schedule Calc'!$A$2:$D$169,(WEEKDAY(A4699)-1)*24+HOUR(A4699)+1,4)</f>
        <v>1</v>
      </c>
      <c r="E4699">
        <f>VLOOKUP(A4699,'Step 1.4 CNY OAT'!$A$1:$B$8761,2)</f>
        <v>86</v>
      </c>
      <c r="F4699" s="11">
        <f ca="1">('Step 3. Regression'!$B$18*E4699^2+'Step 3. Regression'!$C$18*E4699+'Step 3. Regression'!$D$18)*C4699</f>
        <v>7.2063692583180359</v>
      </c>
      <c r="G4699" s="11">
        <f ca="1">('Step 3. Regression'!$G$18*E4699^2+'Step 3. Regression'!$H$18*E4699+'Step 3. Regression'!$I$18)*D4699</f>
        <v>3.0509898809843445</v>
      </c>
    </row>
    <row r="4700" spans="1:7" x14ac:dyDescent="0.25">
      <c r="A4700" s="8">
        <f>IF(ISBLANK('Step 1.4 CNY OAT'!A4700),"-",'Step 1.4 CNY OAT'!A4700)</f>
        <v>43296.791666666664</v>
      </c>
      <c r="B4700" s="26">
        <f t="shared" si="91"/>
        <v>195</v>
      </c>
      <c r="C4700" s="67" cm="1">
        <f t="array" ref="C4700">INDEX('Step 5. Daily Avg Schedule Calc'!$A$2:$D$169,(WEEKDAY(A4700)-1)*24+HOUR(A4700)+1,3)</f>
        <v>1</v>
      </c>
      <c r="D4700" s="67" cm="1">
        <f t="array" ref="D4700">INDEX('Step 5. Daily Avg Schedule Calc'!$A$2:$D$169,(WEEKDAY(A4700)-1)*24+HOUR(A4700)+1,4)</f>
        <v>1</v>
      </c>
      <c r="E4700">
        <f>VLOOKUP(A4700,'Step 1.4 CNY OAT'!$A$1:$B$8761,2)</f>
        <v>86</v>
      </c>
      <c r="F4700" s="11">
        <f ca="1">('Step 3. Regression'!$B$18*E4700^2+'Step 3. Regression'!$C$18*E4700+'Step 3. Regression'!$D$18)*C4700</f>
        <v>7.2063692583180359</v>
      </c>
      <c r="G4700" s="11">
        <f ca="1">('Step 3. Regression'!$G$18*E4700^2+'Step 3. Regression'!$H$18*E4700+'Step 3. Regression'!$I$18)*D4700</f>
        <v>3.0509898809843445</v>
      </c>
    </row>
    <row r="4701" spans="1:7" x14ac:dyDescent="0.25">
      <c r="A4701" s="8">
        <f>IF(ISBLANK('Step 1.4 CNY OAT'!A4701),"-",'Step 1.4 CNY OAT'!A4701)</f>
        <v>43296.833333333336</v>
      </c>
      <c r="B4701" s="26">
        <f t="shared" si="91"/>
        <v>195</v>
      </c>
      <c r="C4701" s="67" cm="1">
        <f t="array" ref="C4701">INDEX('Step 5. Daily Avg Schedule Calc'!$A$2:$D$169,(WEEKDAY(A4701)-1)*24+HOUR(A4701)+1,3)</f>
        <v>1</v>
      </c>
      <c r="D4701" s="67" cm="1">
        <f t="array" ref="D4701">INDEX('Step 5. Daily Avg Schedule Calc'!$A$2:$D$169,(WEEKDAY(A4701)-1)*24+HOUR(A4701)+1,4)</f>
        <v>1</v>
      </c>
      <c r="E4701">
        <f>VLOOKUP(A4701,'Step 1.4 CNY OAT'!$A$1:$B$8761,2)</f>
        <v>84</v>
      </c>
      <c r="F4701" s="11">
        <f ca="1">('Step 3. Regression'!$B$18*E4701^2+'Step 3. Regression'!$C$18*E4701+'Step 3. Regression'!$D$18)*C4701</f>
        <v>6.9431410920354448</v>
      </c>
      <c r="G4701" s="11">
        <f ca="1">('Step 3. Regression'!$G$18*E4701^2+'Step 3. Regression'!$H$18*E4701+'Step 3. Regression'!$I$18)*D4701</f>
        <v>2.9929507414609215</v>
      </c>
    </row>
    <row r="4702" spans="1:7" x14ac:dyDescent="0.25">
      <c r="A4702" s="8">
        <f>IF(ISBLANK('Step 1.4 CNY OAT'!A4702),"-",'Step 1.4 CNY OAT'!A4702)</f>
        <v>43296.875</v>
      </c>
      <c r="B4702" s="26">
        <f t="shared" si="91"/>
        <v>195</v>
      </c>
      <c r="C4702" s="67" cm="1">
        <f t="array" ref="C4702">INDEX('Step 5. Daily Avg Schedule Calc'!$A$2:$D$169,(WEEKDAY(A4702)-1)*24+HOUR(A4702)+1,3)</f>
        <v>1</v>
      </c>
      <c r="D4702" s="67" cm="1">
        <f t="array" ref="D4702">INDEX('Step 5. Daily Avg Schedule Calc'!$A$2:$D$169,(WEEKDAY(A4702)-1)*24+HOUR(A4702)+1,4)</f>
        <v>1</v>
      </c>
      <c r="E4702">
        <f>VLOOKUP(A4702,'Step 1.4 CNY OAT'!$A$1:$B$8761,2)</f>
        <v>82</v>
      </c>
      <c r="F4702" s="11">
        <f ca="1">('Step 3. Regression'!$B$18*E4702^2+'Step 3. Regression'!$C$18*E4702+'Step 3. Regression'!$D$18)*C4702</f>
        <v>6.6993134673365216</v>
      </c>
      <c r="G4702" s="11">
        <f ca="1">('Step 3. Regression'!$G$18*E4702^2+'Step 3. Regression'!$H$18*E4702+'Step 3. Regression'!$I$18)*D4702</f>
        <v>2.9399009045554179</v>
      </c>
    </row>
    <row r="4703" spans="1:7" x14ac:dyDescent="0.25">
      <c r="A4703" s="8">
        <f>IF(ISBLANK('Step 1.4 CNY OAT'!A4703),"-",'Step 1.4 CNY OAT'!A4703)</f>
        <v>43296.916666666664</v>
      </c>
      <c r="B4703" s="26">
        <f t="shared" si="91"/>
        <v>195</v>
      </c>
      <c r="C4703" s="67" cm="1">
        <f t="array" ref="C4703">INDEX('Step 5. Daily Avg Schedule Calc'!$A$2:$D$169,(WEEKDAY(A4703)-1)*24+HOUR(A4703)+1,3)</f>
        <v>1</v>
      </c>
      <c r="D4703" s="67" cm="1">
        <f t="array" ref="D4703">INDEX('Step 5. Daily Avg Schedule Calc'!$A$2:$D$169,(WEEKDAY(A4703)-1)*24+HOUR(A4703)+1,4)</f>
        <v>1</v>
      </c>
      <c r="E4703">
        <f>VLOOKUP(A4703,'Step 1.4 CNY OAT'!$A$1:$B$8761,2)</f>
        <v>82</v>
      </c>
      <c r="F4703" s="11">
        <f ca="1">('Step 3. Regression'!$B$18*E4703^2+'Step 3. Regression'!$C$18*E4703+'Step 3. Regression'!$D$18)*C4703</f>
        <v>6.6993134673365216</v>
      </c>
      <c r="G4703" s="11">
        <f ca="1">('Step 3. Regression'!$G$18*E4703^2+'Step 3. Regression'!$H$18*E4703+'Step 3. Regression'!$I$18)*D4703</f>
        <v>2.9399009045554179</v>
      </c>
    </row>
    <row r="4704" spans="1:7" x14ac:dyDescent="0.25">
      <c r="A4704" s="8">
        <f>IF(ISBLANK('Step 1.4 CNY OAT'!A4704),"-",'Step 1.4 CNY OAT'!A4704)</f>
        <v>43296.958333333336</v>
      </c>
      <c r="B4704" s="26">
        <f t="shared" si="91"/>
        <v>195</v>
      </c>
      <c r="C4704" s="67" cm="1">
        <f t="array" ref="C4704">INDEX('Step 5. Daily Avg Schedule Calc'!$A$2:$D$169,(WEEKDAY(A4704)-1)*24+HOUR(A4704)+1,3)</f>
        <v>1</v>
      </c>
      <c r="D4704" s="67" cm="1">
        <f t="array" ref="D4704">INDEX('Step 5. Daily Avg Schedule Calc'!$A$2:$D$169,(WEEKDAY(A4704)-1)*24+HOUR(A4704)+1,4)</f>
        <v>1</v>
      </c>
      <c r="E4704">
        <f>VLOOKUP(A4704,'Step 1.4 CNY OAT'!$A$1:$B$8761,2)</f>
        <v>80</v>
      </c>
      <c r="F4704" s="11">
        <f ca="1">('Step 3. Regression'!$B$18*E4704^2+'Step 3. Regression'!$C$18*E4704+'Step 3. Regression'!$D$18)*C4704</f>
        <v>6.4748863842212625</v>
      </c>
      <c r="G4704" s="11">
        <f ca="1">('Step 3. Regression'!$G$18*E4704^2+'Step 3. Regression'!$H$18*E4704+'Step 3. Regression'!$I$18)*D4704</f>
        <v>2.8918403702678326</v>
      </c>
    </row>
    <row r="4705" spans="1:7" x14ac:dyDescent="0.25">
      <c r="A4705" s="8">
        <f>IF(ISBLANK('Step 1.4 CNY OAT'!A4705),"-",'Step 1.4 CNY OAT'!A4705)</f>
        <v>43297</v>
      </c>
      <c r="B4705" s="26">
        <f t="shared" si="91"/>
        <v>196</v>
      </c>
      <c r="C4705" s="67" cm="1">
        <f t="array" ref="C4705">INDEX('Step 5. Daily Avg Schedule Calc'!$A$2:$D$169,(WEEKDAY(A4705)-1)*24+HOUR(A4705)+1,3)</f>
        <v>1</v>
      </c>
      <c r="D4705" s="67" cm="1">
        <f t="array" ref="D4705">INDEX('Step 5. Daily Avg Schedule Calc'!$A$2:$D$169,(WEEKDAY(A4705)-1)*24+HOUR(A4705)+1,4)</f>
        <v>1</v>
      </c>
      <c r="E4705">
        <f>VLOOKUP(A4705,'Step 1.4 CNY OAT'!$A$1:$B$8761,2)</f>
        <v>81</v>
      </c>
      <c r="F4705" s="11">
        <f ca="1">('Step 3. Regression'!$B$18*E4705^2+'Step 3. Regression'!$C$18*E4705+'Step 3. Regression'!$D$18)*C4705</f>
        <v>6.5846748580809322</v>
      </c>
      <c r="G4705" s="11">
        <f ca="1">('Step 3. Regression'!$G$18*E4705^2+'Step 3. Regression'!$H$18*E4705+'Step 3. Regression'!$I$18)*D4705</f>
        <v>2.9152469745843854</v>
      </c>
    </row>
    <row r="4706" spans="1:7" x14ac:dyDescent="0.25">
      <c r="A4706" s="8">
        <f>IF(ISBLANK('Step 1.4 CNY OAT'!A4706),"-",'Step 1.4 CNY OAT'!A4706)</f>
        <v>43297.041666666664</v>
      </c>
      <c r="B4706" s="26">
        <f t="shared" si="91"/>
        <v>196</v>
      </c>
      <c r="C4706" s="67" cm="1">
        <f t="array" ref="C4706">INDEX('Step 5. Daily Avg Schedule Calc'!$A$2:$D$169,(WEEKDAY(A4706)-1)*24+HOUR(A4706)+1,3)</f>
        <v>1</v>
      </c>
      <c r="D4706" s="67" cm="1">
        <f t="array" ref="D4706">INDEX('Step 5. Daily Avg Schedule Calc'!$A$2:$D$169,(WEEKDAY(A4706)-1)*24+HOUR(A4706)+1,4)</f>
        <v>1</v>
      </c>
      <c r="E4706">
        <f>VLOOKUP(A4706,'Step 1.4 CNY OAT'!$A$1:$B$8761,2)</f>
        <v>80</v>
      </c>
      <c r="F4706" s="11">
        <f ca="1">('Step 3. Regression'!$B$18*E4706^2+'Step 3. Regression'!$C$18*E4706+'Step 3. Regression'!$D$18)*C4706</f>
        <v>6.4748863842212625</v>
      </c>
      <c r="G4706" s="11">
        <f ca="1">('Step 3. Regression'!$G$18*E4706^2+'Step 3. Regression'!$H$18*E4706+'Step 3. Regression'!$I$18)*D4706</f>
        <v>2.8918403702678326</v>
      </c>
    </row>
    <row r="4707" spans="1:7" x14ac:dyDescent="0.25">
      <c r="A4707" s="8">
        <f>IF(ISBLANK('Step 1.4 CNY OAT'!A4707),"-",'Step 1.4 CNY OAT'!A4707)</f>
        <v>43297.083333333336</v>
      </c>
      <c r="B4707" s="26">
        <f t="shared" si="91"/>
        <v>196</v>
      </c>
      <c r="C4707" s="67" cm="1">
        <f t="array" ref="C4707">INDEX('Step 5. Daily Avg Schedule Calc'!$A$2:$D$169,(WEEKDAY(A4707)-1)*24+HOUR(A4707)+1,3)</f>
        <v>1</v>
      </c>
      <c r="D4707" s="67" cm="1">
        <f t="array" ref="D4707">INDEX('Step 5. Daily Avg Schedule Calc'!$A$2:$D$169,(WEEKDAY(A4707)-1)*24+HOUR(A4707)+1,4)</f>
        <v>1</v>
      </c>
      <c r="E4707">
        <f>VLOOKUP(A4707,'Step 1.4 CNY OAT'!$A$1:$B$8761,2)</f>
        <v>80</v>
      </c>
      <c r="F4707" s="11">
        <f ca="1">('Step 3. Regression'!$B$18*E4707^2+'Step 3. Regression'!$C$18*E4707+'Step 3. Regression'!$D$18)*C4707</f>
        <v>6.4748863842212625</v>
      </c>
      <c r="G4707" s="11">
        <f ca="1">('Step 3. Regression'!$G$18*E4707^2+'Step 3. Regression'!$H$18*E4707+'Step 3. Regression'!$I$18)*D4707</f>
        <v>2.8918403702678326</v>
      </c>
    </row>
    <row r="4708" spans="1:7" x14ac:dyDescent="0.25">
      <c r="A4708" s="8">
        <f>IF(ISBLANK('Step 1.4 CNY OAT'!A4708),"-",'Step 1.4 CNY OAT'!A4708)</f>
        <v>43297.125</v>
      </c>
      <c r="B4708" s="26">
        <f t="shared" si="91"/>
        <v>196</v>
      </c>
      <c r="C4708" s="67" cm="1">
        <f t="array" ref="C4708">INDEX('Step 5. Daily Avg Schedule Calc'!$A$2:$D$169,(WEEKDAY(A4708)-1)*24+HOUR(A4708)+1,3)</f>
        <v>1</v>
      </c>
      <c r="D4708" s="67" cm="1">
        <f t="array" ref="D4708">INDEX('Step 5. Daily Avg Schedule Calc'!$A$2:$D$169,(WEEKDAY(A4708)-1)*24+HOUR(A4708)+1,4)</f>
        <v>1</v>
      </c>
      <c r="E4708">
        <f>VLOOKUP(A4708,'Step 1.4 CNY OAT'!$A$1:$B$8761,2)</f>
        <v>80</v>
      </c>
      <c r="F4708" s="11">
        <f ca="1">('Step 3. Regression'!$B$18*E4708^2+'Step 3. Regression'!$C$18*E4708+'Step 3. Regression'!$D$18)*C4708</f>
        <v>6.4748863842212625</v>
      </c>
      <c r="G4708" s="11">
        <f ca="1">('Step 3. Regression'!$G$18*E4708^2+'Step 3. Regression'!$H$18*E4708+'Step 3. Regression'!$I$18)*D4708</f>
        <v>2.8918403702678326</v>
      </c>
    </row>
    <row r="4709" spans="1:7" x14ac:dyDescent="0.25">
      <c r="A4709" s="8">
        <f>IF(ISBLANK('Step 1.4 CNY OAT'!A4709),"-",'Step 1.4 CNY OAT'!A4709)</f>
        <v>43297.166666666664</v>
      </c>
      <c r="B4709" s="26">
        <f t="shared" si="91"/>
        <v>196</v>
      </c>
      <c r="C4709" s="67" cm="1">
        <f t="array" ref="C4709">INDEX('Step 5. Daily Avg Schedule Calc'!$A$2:$D$169,(WEEKDAY(A4709)-1)*24+HOUR(A4709)+1,3)</f>
        <v>1</v>
      </c>
      <c r="D4709" s="67" cm="1">
        <f t="array" ref="D4709">INDEX('Step 5. Daily Avg Schedule Calc'!$A$2:$D$169,(WEEKDAY(A4709)-1)*24+HOUR(A4709)+1,4)</f>
        <v>1</v>
      </c>
      <c r="E4709">
        <f>VLOOKUP(A4709,'Step 1.4 CNY OAT'!$A$1:$B$8761,2)</f>
        <v>79</v>
      </c>
      <c r="F4709" s="11">
        <f ca="1">('Step 3. Regression'!$B$18*E4709^2+'Step 3. Regression'!$C$18*E4709+'Step 3. Regression'!$D$18)*C4709</f>
        <v>6.3699480457575071</v>
      </c>
      <c r="G4709" s="11">
        <f ca="1">('Step 3. Regression'!$G$18*E4709^2+'Step 3. Regression'!$H$18*E4709+'Step 3. Regression'!$I$18)*D4709</f>
        <v>2.8696810916057589</v>
      </c>
    </row>
    <row r="4710" spans="1:7" x14ac:dyDescent="0.25">
      <c r="A4710" s="8">
        <f>IF(ISBLANK('Step 1.4 CNY OAT'!A4710),"-",'Step 1.4 CNY OAT'!A4710)</f>
        <v>43297.208333333336</v>
      </c>
      <c r="B4710" s="26">
        <f t="shared" si="91"/>
        <v>196</v>
      </c>
      <c r="C4710" s="67" cm="1">
        <f t="array" ref="C4710">INDEX('Step 5. Daily Avg Schedule Calc'!$A$2:$D$169,(WEEKDAY(A4710)-1)*24+HOUR(A4710)+1,3)</f>
        <v>1</v>
      </c>
      <c r="D4710" s="67" cm="1">
        <f t="array" ref="D4710">INDEX('Step 5. Daily Avg Schedule Calc'!$A$2:$D$169,(WEEKDAY(A4710)-1)*24+HOUR(A4710)+1,4)</f>
        <v>1</v>
      </c>
      <c r="E4710">
        <f>VLOOKUP(A4710,'Step 1.4 CNY OAT'!$A$1:$B$8761,2)</f>
        <v>78</v>
      </c>
      <c r="F4710" s="11">
        <f ca="1">('Step 3. Regression'!$B$18*E4710^2+'Step 3. Regression'!$C$18*E4710+'Step 3. Regression'!$D$18)*C4710</f>
        <v>6.2698598426896712</v>
      </c>
      <c r="G4710" s="11">
        <f ca="1">('Step 3. Regression'!$G$18*E4710^2+'Step 3. Regression'!$H$18*E4710+'Step 3. Regression'!$I$18)*D4710</f>
        <v>2.8487691385981644</v>
      </c>
    </row>
    <row r="4711" spans="1:7" x14ac:dyDescent="0.25">
      <c r="A4711" s="8">
        <f>IF(ISBLANK('Step 1.4 CNY OAT'!A4711),"-",'Step 1.4 CNY OAT'!A4711)</f>
        <v>43297.25</v>
      </c>
      <c r="B4711" s="26">
        <f t="shared" si="91"/>
        <v>196</v>
      </c>
      <c r="C4711" s="67" cm="1">
        <f t="array" ref="C4711">INDEX('Step 5. Daily Avg Schedule Calc'!$A$2:$D$169,(WEEKDAY(A4711)-1)*24+HOUR(A4711)+1,3)</f>
        <v>1</v>
      </c>
      <c r="D4711" s="67" cm="1">
        <f t="array" ref="D4711">INDEX('Step 5. Daily Avg Schedule Calc'!$A$2:$D$169,(WEEKDAY(A4711)-1)*24+HOUR(A4711)+1,4)</f>
        <v>1</v>
      </c>
      <c r="E4711">
        <f>VLOOKUP(A4711,'Step 1.4 CNY OAT'!$A$1:$B$8761,2)</f>
        <v>79</v>
      </c>
      <c r="F4711" s="11">
        <f ca="1">('Step 3. Regression'!$B$18*E4711^2+'Step 3. Regression'!$C$18*E4711+'Step 3. Regression'!$D$18)*C4711</f>
        <v>6.3699480457575071</v>
      </c>
      <c r="G4711" s="11">
        <f ca="1">('Step 3. Regression'!$G$18*E4711^2+'Step 3. Regression'!$H$18*E4711+'Step 3. Regression'!$I$18)*D4711</f>
        <v>2.8696810916057589</v>
      </c>
    </row>
    <row r="4712" spans="1:7" x14ac:dyDescent="0.25">
      <c r="A4712" s="8">
        <f>IF(ISBLANK('Step 1.4 CNY OAT'!A4712),"-",'Step 1.4 CNY OAT'!A4712)</f>
        <v>43297.291666666664</v>
      </c>
      <c r="B4712" s="26">
        <f t="shared" si="91"/>
        <v>196</v>
      </c>
      <c r="C4712" s="67" cm="1">
        <f t="array" ref="C4712">INDEX('Step 5. Daily Avg Schedule Calc'!$A$2:$D$169,(WEEKDAY(A4712)-1)*24+HOUR(A4712)+1,3)</f>
        <v>1</v>
      </c>
      <c r="D4712" s="67" cm="1">
        <f t="array" ref="D4712">INDEX('Step 5. Daily Avg Schedule Calc'!$A$2:$D$169,(WEEKDAY(A4712)-1)*24+HOUR(A4712)+1,4)</f>
        <v>1</v>
      </c>
      <c r="E4712">
        <f>VLOOKUP(A4712,'Step 1.4 CNY OAT'!$A$1:$B$8761,2)</f>
        <v>79</v>
      </c>
      <c r="F4712" s="11">
        <f ca="1">('Step 3. Regression'!$B$18*E4712^2+'Step 3. Regression'!$C$18*E4712+'Step 3. Regression'!$D$18)*C4712</f>
        <v>6.3699480457575071</v>
      </c>
      <c r="G4712" s="11">
        <f ca="1">('Step 3. Regression'!$G$18*E4712^2+'Step 3. Regression'!$H$18*E4712+'Step 3. Regression'!$I$18)*D4712</f>
        <v>2.8696810916057589</v>
      </c>
    </row>
    <row r="4713" spans="1:7" x14ac:dyDescent="0.25">
      <c r="A4713" s="8">
        <f>IF(ISBLANK('Step 1.4 CNY OAT'!A4713),"-",'Step 1.4 CNY OAT'!A4713)</f>
        <v>43297.333333333336</v>
      </c>
      <c r="B4713" s="26">
        <f t="shared" si="91"/>
        <v>196</v>
      </c>
      <c r="C4713" s="67" cm="1">
        <f t="array" ref="C4713">INDEX('Step 5. Daily Avg Schedule Calc'!$A$2:$D$169,(WEEKDAY(A4713)-1)*24+HOUR(A4713)+1,3)</f>
        <v>1</v>
      </c>
      <c r="D4713" s="67" cm="1">
        <f t="array" ref="D4713">INDEX('Step 5. Daily Avg Schedule Calc'!$A$2:$D$169,(WEEKDAY(A4713)-1)*24+HOUR(A4713)+1,4)</f>
        <v>1</v>
      </c>
      <c r="E4713">
        <f>VLOOKUP(A4713,'Step 1.4 CNY OAT'!$A$1:$B$8761,2)</f>
        <v>81</v>
      </c>
      <c r="F4713" s="11">
        <f ca="1">('Step 3. Regression'!$B$18*E4713^2+'Step 3. Regression'!$C$18*E4713+'Step 3. Regression'!$D$18)*C4713</f>
        <v>6.5846748580809322</v>
      </c>
      <c r="G4713" s="11">
        <f ca="1">('Step 3. Regression'!$G$18*E4713^2+'Step 3. Regression'!$H$18*E4713+'Step 3. Regression'!$I$18)*D4713</f>
        <v>2.9152469745843854</v>
      </c>
    </row>
    <row r="4714" spans="1:7" x14ac:dyDescent="0.25">
      <c r="A4714" s="8">
        <f>IF(ISBLANK('Step 1.4 CNY OAT'!A4714),"-",'Step 1.4 CNY OAT'!A4714)</f>
        <v>43297.375</v>
      </c>
      <c r="B4714" s="26">
        <f t="shared" si="91"/>
        <v>196</v>
      </c>
      <c r="C4714" s="67" cm="1">
        <f t="array" ref="C4714">INDEX('Step 5. Daily Avg Schedule Calc'!$A$2:$D$169,(WEEKDAY(A4714)-1)*24+HOUR(A4714)+1,3)</f>
        <v>1</v>
      </c>
      <c r="D4714" s="67" cm="1">
        <f t="array" ref="D4714">INDEX('Step 5. Daily Avg Schedule Calc'!$A$2:$D$169,(WEEKDAY(A4714)-1)*24+HOUR(A4714)+1,4)</f>
        <v>1</v>
      </c>
      <c r="E4714">
        <f>VLOOKUP(A4714,'Step 1.4 CNY OAT'!$A$1:$B$8761,2)</f>
        <v>82</v>
      </c>
      <c r="F4714" s="11">
        <f ca="1">('Step 3. Regression'!$B$18*E4714^2+'Step 3. Regression'!$C$18*E4714+'Step 3. Regression'!$D$18)*C4714</f>
        <v>6.6993134673365216</v>
      </c>
      <c r="G4714" s="11">
        <f ca="1">('Step 3. Regression'!$G$18*E4714^2+'Step 3. Regression'!$H$18*E4714+'Step 3. Regression'!$I$18)*D4714</f>
        <v>2.9399009045554179</v>
      </c>
    </row>
    <row r="4715" spans="1:7" x14ac:dyDescent="0.25">
      <c r="A4715" s="8">
        <f>IF(ISBLANK('Step 1.4 CNY OAT'!A4715),"-",'Step 1.4 CNY OAT'!A4715)</f>
        <v>43297.416666666664</v>
      </c>
      <c r="B4715" s="26">
        <f t="shared" si="91"/>
        <v>196</v>
      </c>
      <c r="C4715" s="67" cm="1">
        <f t="array" ref="C4715">INDEX('Step 5. Daily Avg Schedule Calc'!$A$2:$D$169,(WEEKDAY(A4715)-1)*24+HOUR(A4715)+1,3)</f>
        <v>1</v>
      </c>
      <c r="D4715" s="67" cm="1">
        <f t="array" ref="D4715">INDEX('Step 5. Daily Avg Schedule Calc'!$A$2:$D$169,(WEEKDAY(A4715)-1)*24+HOUR(A4715)+1,4)</f>
        <v>1</v>
      </c>
      <c r="E4715">
        <f>VLOOKUP(A4715,'Step 1.4 CNY OAT'!$A$1:$B$8761,2)</f>
        <v>85</v>
      </c>
      <c r="F4715" s="11">
        <f ca="1">('Step 3. Regression'!$B$18*E4715^2+'Step 3. Regression'!$C$18*E4715+'Step 3. Regression'!$D$18)*C4715</f>
        <v>7.0723301074787823</v>
      </c>
      <c r="G4715" s="11">
        <f ca="1">('Step 3. Regression'!$G$18*E4715^2+'Step 3. Regression'!$H$18*E4715+'Step 3. Regression'!$I$18)*D4715</f>
        <v>3.0213466483953937</v>
      </c>
    </row>
    <row r="4716" spans="1:7" x14ac:dyDescent="0.25">
      <c r="A4716" s="8">
        <f>IF(ISBLANK('Step 1.4 CNY OAT'!A4716),"-",'Step 1.4 CNY OAT'!A4716)</f>
        <v>43297.458333333336</v>
      </c>
      <c r="B4716" s="26">
        <f t="shared" si="91"/>
        <v>196</v>
      </c>
      <c r="C4716" s="67" cm="1">
        <f t="array" ref="C4716">INDEX('Step 5. Daily Avg Schedule Calc'!$A$2:$D$169,(WEEKDAY(A4716)-1)*24+HOUR(A4716)+1,3)</f>
        <v>1</v>
      </c>
      <c r="D4716" s="67" cm="1">
        <f t="array" ref="D4716">INDEX('Step 5. Daily Avg Schedule Calc'!$A$2:$D$169,(WEEKDAY(A4716)-1)*24+HOUR(A4716)+1,4)</f>
        <v>1</v>
      </c>
      <c r="E4716">
        <f>VLOOKUP(A4716,'Step 1.4 CNY OAT'!$A$1:$B$8761,2)</f>
        <v>88</v>
      </c>
      <c r="F4716" s="11">
        <f ca="1">('Step 3. Regression'!$B$18*E4716^2+'Step 3. Regression'!$C$18*E4716+'Step 3. Regression'!$D$18)*C4716</f>
        <v>7.4889979661842947</v>
      </c>
      <c r="G4716" s="11">
        <f ca="1">('Step 3. Regression'!$G$18*E4716^2+'Step 3. Regression'!$H$18*E4716+'Step 3. Regression'!$I$18)*D4716</f>
        <v>3.1140183231256851</v>
      </c>
    </row>
    <row r="4717" spans="1:7" x14ac:dyDescent="0.25">
      <c r="A4717" s="8">
        <f>IF(ISBLANK('Step 1.4 CNY OAT'!A4717),"-",'Step 1.4 CNY OAT'!A4717)</f>
        <v>43297.5</v>
      </c>
      <c r="B4717" s="26">
        <f t="shared" si="91"/>
        <v>196</v>
      </c>
      <c r="C4717" s="67" cm="1">
        <f t="array" ref="C4717">INDEX('Step 5. Daily Avg Schedule Calc'!$A$2:$D$169,(WEEKDAY(A4717)-1)*24+HOUR(A4717)+1,3)</f>
        <v>1</v>
      </c>
      <c r="D4717" s="67" cm="1">
        <f t="array" ref="D4717">INDEX('Step 5. Daily Avg Schedule Calc'!$A$2:$D$169,(WEEKDAY(A4717)-1)*24+HOUR(A4717)+1,4)</f>
        <v>1</v>
      </c>
      <c r="E4717">
        <f>VLOOKUP(A4717,'Step 1.4 CNY OAT'!$A$1:$B$8761,2)</f>
        <v>90</v>
      </c>
      <c r="F4717" s="11">
        <f ca="1">('Step 3. Regression'!$B$18*E4717^2+'Step 3. Regression'!$C$18*E4717+'Step 3. Regression'!$D$18)*C4717</f>
        <v>7.7910272156342177</v>
      </c>
      <c r="G4717" s="11">
        <f ca="1">('Step 3. Regression'!$G$18*E4717^2+'Step 3. Regression'!$H$18*E4717+'Step 3. Regression'!$I$18)*D4717</f>
        <v>3.182036067884944</v>
      </c>
    </row>
    <row r="4718" spans="1:7" x14ac:dyDescent="0.25">
      <c r="A4718" s="8">
        <f>IF(ISBLANK('Step 1.4 CNY OAT'!A4718),"-",'Step 1.4 CNY OAT'!A4718)</f>
        <v>43297.541666666664</v>
      </c>
      <c r="B4718" s="26">
        <f t="shared" si="91"/>
        <v>196</v>
      </c>
      <c r="C4718" s="67" cm="1">
        <f t="array" ref="C4718">INDEX('Step 5. Daily Avg Schedule Calc'!$A$2:$D$169,(WEEKDAY(A4718)-1)*24+HOUR(A4718)+1,3)</f>
        <v>1</v>
      </c>
      <c r="D4718" s="67" cm="1">
        <f t="array" ref="D4718">INDEX('Step 5. Daily Avg Schedule Calc'!$A$2:$D$169,(WEEKDAY(A4718)-1)*24+HOUR(A4718)+1,4)</f>
        <v>1</v>
      </c>
      <c r="E4718">
        <f>VLOOKUP(A4718,'Step 1.4 CNY OAT'!$A$1:$B$8761,2)</f>
        <v>91</v>
      </c>
      <c r="F4718" s="11">
        <f ca="1">('Step 3. Regression'!$B$18*E4718^2+'Step 3. Regression'!$C$18*E4718+'Step 3. Regression'!$D$18)*C4718</f>
        <v>7.9493170434530516</v>
      </c>
      <c r="G4718" s="11">
        <f ca="1">('Step 3. Regression'!$G$18*E4718^2+'Step 3. Regression'!$H$18*E4718+'Step 3. Regression'!$I$18)*D4718</f>
        <v>3.2179159287462937</v>
      </c>
    </row>
    <row r="4719" spans="1:7" x14ac:dyDescent="0.25">
      <c r="A4719" s="8">
        <f>IF(ISBLANK('Step 1.4 CNY OAT'!A4719),"-",'Step 1.4 CNY OAT'!A4719)</f>
        <v>43297.583333333336</v>
      </c>
      <c r="B4719" s="26">
        <f t="shared" si="91"/>
        <v>196</v>
      </c>
      <c r="C4719" s="67" cm="1">
        <f t="array" ref="C4719">INDEX('Step 5. Daily Avg Schedule Calc'!$A$2:$D$169,(WEEKDAY(A4719)-1)*24+HOUR(A4719)+1,3)</f>
        <v>1</v>
      </c>
      <c r="D4719" s="67" cm="1">
        <f t="array" ref="D4719">INDEX('Step 5. Daily Avg Schedule Calc'!$A$2:$D$169,(WEEKDAY(A4719)-1)*24+HOUR(A4719)+1,4)</f>
        <v>1</v>
      </c>
      <c r="E4719">
        <f>VLOOKUP(A4719,'Step 1.4 CNY OAT'!$A$1:$B$8761,2)</f>
        <v>92</v>
      </c>
      <c r="F4719" s="11">
        <f ca="1">('Step 3. Regression'!$B$18*E4719^2+'Step 3. Regression'!$C$18*E4719+'Step 3. Regression'!$D$18)*C4719</f>
        <v>8.1124570066678086</v>
      </c>
      <c r="G4719" s="11">
        <f ca="1">('Step 3. Regression'!$G$18*E4719^2+'Step 3. Regression'!$H$18*E4719+'Step 3. Regression'!$I$18)*D4719</f>
        <v>3.2550431152621222</v>
      </c>
    </row>
    <row r="4720" spans="1:7" x14ac:dyDescent="0.25">
      <c r="A4720" s="8">
        <f>IF(ISBLANK('Step 1.4 CNY OAT'!A4720),"-",'Step 1.4 CNY OAT'!A4720)</f>
        <v>43297.625</v>
      </c>
      <c r="B4720" s="26">
        <f t="shared" si="91"/>
        <v>196</v>
      </c>
      <c r="C4720" s="67" cm="1">
        <f t="array" ref="C4720">INDEX('Step 5. Daily Avg Schedule Calc'!$A$2:$D$169,(WEEKDAY(A4720)-1)*24+HOUR(A4720)+1,3)</f>
        <v>1</v>
      </c>
      <c r="D4720" s="67" cm="1">
        <f t="array" ref="D4720">INDEX('Step 5. Daily Avg Schedule Calc'!$A$2:$D$169,(WEEKDAY(A4720)-1)*24+HOUR(A4720)+1,4)</f>
        <v>1</v>
      </c>
      <c r="E4720">
        <f>VLOOKUP(A4720,'Step 1.4 CNY OAT'!$A$1:$B$8761,2)</f>
        <v>90</v>
      </c>
      <c r="F4720" s="11">
        <f ca="1">('Step 3. Regression'!$B$18*E4720^2+'Step 3. Regression'!$C$18*E4720+'Step 3. Regression'!$D$18)*C4720</f>
        <v>7.7910272156342177</v>
      </c>
      <c r="G4720" s="11">
        <f ca="1">('Step 3. Regression'!$G$18*E4720^2+'Step 3. Regression'!$H$18*E4720+'Step 3. Regression'!$I$18)*D4720</f>
        <v>3.182036067884944</v>
      </c>
    </row>
    <row r="4721" spans="1:7" x14ac:dyDescent="0.25">
      <c r="A4721" s="8">
        <f>IF(ISBLANK('Step 1.4 CNY OAT'!A4721),"-",'Step 1.4 CNY OAT'!A4721)</f>
        <v>43297.666666666664</v>
      </c>
      <c r="B4721" s="26">
        <f t="shared" si="91"/>
        <v>196</v>
      </c>
      <c r="C4721" s="67" cm="1">
        <f t="array" ref="C4721">INDEX('Step 5. Daily Avg Schedule Calc'!$A$2:$D$169,(WEEKDAY(A4721)-1)*24+HOUR(A4721)+1,3)</f>
        <v>1</v>
      </c>
      <c r="D4721" s="67" cm="1">
        <f t="array" ref="D4721">INDEX('Step 5. Daily Avg Schedule Calc'!$A$2:$D$169,(WEEKDAY(A4721)-1)*24+HOUR(A4721)+1,4)</f>
        <v>1</v>
      </c>
      <c r="E4721">
        <f>VLOOKUP(A4721,'Step 1.4 CNY OAT'!$A$1:$B$8761,2)</f>
        <v>89</v>
      </c>
      <c r="F4721" s="11">
        <f ca="1">('Step 3. Regression'!$B$18*E4721^2+'Step 3. Regression'!$C$18*E4721+'Step 3. Regression'!$D$18)*C4721</f>
        <v>7.6375875232112964</v>
      </c>
      <c r="G4721" s="11">
        <f ca="1">('Step 3. Regression'!$G$18*E4721^2+'Step 3. Regression'!$H$18*E4721+'Step 3. Regression'!$I$18)*D4721</f>
        <v>3.1474035326780747</v>
      </c>
    </row>
    <row r="4722" spans="1:7" x14ac:dyDescent="0.25">
      <c r="A4722" s="8">
        <f>IF(ISBLANK('Step 1.4 CNY OAT'!A4722),"-",'Step 1.4 CNY OAT'!A4722)</f>
        <v>43297.708333333336</v>
      </c>
      <c r="B4722" s="26">
        <f t="shared" si="91"/>
        <v>196</v>
      </c>
      <c r="C4722" s="67" cm="1">
        <f t="array" ref="C4722">INDEX('Step 5. Daily Avg Schedule Calc'!$A$2:$D$169,(WEEKDAY(A4722)-1)*24+HOUR(A4722)+1,3)</f>
        <v>1</v>
      </c>
      <c r="D4722" s="67" cm="1">
        <f t="array" ref="D4722">INDEX('Step 5. Daily Avg Schedule Calc'!$A$2:$D$169,(WEEKDAY(A4722)-1)*24+HOUR(A4722)+1,4)</f>
        <v>1</v>
      </c>
      <c r="E4722">
        <f>VLOOKUP(A4722,'Step 1.4 CNY OAT'!$A$1:$B$8761,2)</f>
        <v>90</v>
      </c>
      <c r="F4722" s="11">
        <f ca="1">('Step 3. Regression'!$B$18*E4722^2+'Step 3. Regression'!$C$18*E4722+'Step 3. Regression'!$D$18)*C4722</f>
        <v>7.7910272156342177</v>
      </c>
      <c r="G4722" s="11">
        <f ca="1">('Step 3. Regression'!$G$18*E4722^2+'Step 3. Regression'!$H$18*E4722+'Step 3. Regression'!$I$18)*D4722</f>
        <v>3.182036067884944</v>
      </c>
    </row>
    <row r="4723" spans="1:7" x14ac:dyDescent="0.25">
      <c r="A4723" s="8">
        <f>IF(ISBLANK('Step 1.4 CNY OAT'!A4723),"-",'Step 1.4 CNY OAT'!A4723)</f>
        <v>43297.75</v>
      </c>
      <c r="B4723" s="26">
        <f t="shared" si="91"/>
        <v>196</v>
      </c>
      <c r="C4723" s="67" cm="1">
        <f t="array" ref="C4723">INDEX('Step 5. Daily Avg Schedule Calc'!$A$2:$D$169,(WEEKDAY(A4723)-1)*24+HOUR(A4723)+1,3)</f>
        <v>1</v>
      </c>
      <c r="D4723" s="67" cm="1">
        <f t="array" ref="D4723">INDEX('Step 5. Daily Avg Schedule Calc'!$A$2:$D$169,(WEEKDAY(A4723)-1)*24+HOUR(A4723)+1,4)</f>
        <v>1</v>
      </c>
      <c r="E4723">
        <f>VLOOKUP(A4723,'Step 1.4 CNY OAT'!$A$1:$B$8761,2)</f>
        <v>86</v>
      </c>
      <c r="F4723" s="11">
        <f ca="1">('Step 3. Regression'!$B$18*E4723^2+'Step 3. Regression'!$C$18*E4723+'Step 3. Regression'!$D$18)*C4723</f>
        <v>7.2063692583180359</v>
      </c>
      <c r="G4723" s="11">
        <f ca="1">('Step 3. Regression'!$G$18*E4723^2+'Step 3. Regression'!$H$18*E4723+'Step 3. Regression'!$I$18)*D4723</f>
        <v>3.0509898809843445</v>
      </c>
    </row>
    <row r="4724" spans="1:7" x14ac:dyDescent="0.25">
      <c r="A4724" s="8">
        <f>IF(ISBLANK('Step 1.4 CNY OAT'!A4724),"-",'Step 1.4 CNY OAT'!A4724)</f>
        <v>43297.791666666664</v>
      </c>
      <c r="B4724" s="26">
        <f t="shared" si="91"/>
        <v>196</v>
      </c>
      <c r="C4724" s="67" cm="1">
        <f t="array" ref="C4724">INDEX('Step 5. Daily Avg Schedule Calc'!$A$2:$D$169,(WEEKDAY(A4724)-1)*24+HOUR(A4724)+1,3)</f>
        <v>1</v>
      </c>
      <c r="D4724" s="67" cm="1">
        <f t="array" ref="D4724">INDEX('Step 5. Daily Avg Schedule Calc'!$A$2:$D$169,(WEEKDAY(A4724)-1)*24+HOUR(A4724)+1,4)</f>
        <v>1</v>
      </c>
      <c r="E4724">
        <f>VLOOKUP(A4724,'Step 1.4 CNY OAT'!$A$1:$B$8761,2)</f>
        <v>85</v>
      </c>
      <c r="F4724" s="11">
        <f ca="1">('Step 3. Regression'!$B$18*E4724^2+'Step 3. Regression'!$C$18*E4724+'Step 3. Regression'!$D$18)*C4724</f>
        <v>7.0723301074787823</v>
      </c>
      <c r="G4724" s="11">
        <f ca="1">('Step 3. Regression'!$G$18*E4724^2+'Step 3. Regression'!$H$18*E4724+'Step 3. Regression'!$I$18)*D4724</f>
        <v>3.0213466483953937</v>
      </c>
    </row>
    <row r="4725" spans="1:7" x14ac:dyDescent="0.25">
      <c r="A4725" s="8">
        <f>IF(ISBLANK('Step 1.4 CNY OAT'!A4725),"-",'Step 1.4 CNY OAT'!A4725)</f>
        <v>43297.833333333336</v>
      </c>
      <c r="B4725" s="26">
        <f t="shared" si="91"/>
        <v>196</v>
      </c>
      <c r="C4725" s="67" cm="1">
        <f t="array" ref="C4725">INDEX('Step 5. Daily Avg Schedule Calc'!$A$2:$D$169,(WEEKDAY(A4725)-1)*24+HOUR(A4725)+1,3)</f>
        <v>1</v>
      </c>
      <c r="D4725" s="67" cm="1">
        <f t="array" ref="D4725">INDEX('Step 5. Daily Avg Schedule Calc'!$A$2:$D$169,(WEEKDAY(A4725)-1)*24+HOUR(A4725)+1,4)</f>
        <v>1</v>
      </c>
      <c r="E4725">
        <f>VLOOKUP(A4725,'Step 1.4 CNY OAT'!$A$1:$B$8761,2)</f>
        <v>85</v>
      </c>
      <c r="F4725" s="11">
        <f ca="1">('Step 3. Regression'!$B$18*E4725^2+'Step 3. Regression'!$C$18*E4725+'Step 3. Regression'!$D$18)*C4725</f>
        <v>7.0723301074787823</v>
      </c>
      <c r="G4725" s="11">
        <f ca="1">('Step 3. Regression'!$G$18*E4725^2+'Step 3. Regression'!$H$18*E4725+'Step 3. Regression'!$I$18)*D4725</f>
        <v>3.0213466483953937</v>
      </c>
    </row>
    <row r="4726" spans="1:7" x14ac:dyDescent="0.25">
      <c r="A4726" s="8">
        <f>IF(ISBLANK('Step 1.4 CNY OAT'!A4726),"-",'Step 1.4 CNY OAT'!A4726)</f>
        <v>43297.875</v>
      </c>
      <c r="B4726" s="26">
        <f t="shared" si="91"/>
        <v>196</v>
      </c>
      <c r="C4726" s="67" cm="1">
        <f t="array" ref="C4726">INDEX('Step 5. Daily Avg Schedule Calc'!$A$2:$D$169,(WEEKDAY(A4726)-1)*24+HOUR(A4726)+1,3)</f>
        <v>1</v>
      </c>
      <c r="D4726" s="67" cm="1">
        <f t="array" ref="D4726">INDEX('Step 5. Daily Avg Schedule Calc'!$A$2:$D$169,(WEEKDAY(A4726)-1)*24+HOUR(A4726)+1,4)</f>
        <v>1</v>
      </c>
      <c r="E4726">
        <f>VLOOKUP(A4726,'Step 1.4 CNY OAT'!$A$1:$B$8761,2)</f>
        <v>83</v>
      </c>
      <c r="F4726" s="11">
        <f ca="1">('Step 3. Regression'!$B$18*E4726^2+'Step 3. Regression'!$C$18*E4726+'Step 3. Regression'!$D$18)*C4726</f>
        <v>6.8188022119880234</v>
      </c>
      <c r="G4726" s="11">
        <f ca="1">('Step 3. Regression'!$G$18*E4726^2+'Step 3. Regression'!$H$18*E4726+'Step 3. Regression'!$I$18)*D4726</f>
        <v>2.9658021601809299</v>
      </c>
    </row>
    <row r="4727" spans="1:7" x14ac:dyDescent="0.25">
      <c r="A4727" s="8">
        <f>IF(ISBLANK('Step 1.4 CNY OAT'!A4727),"-",'Step 1.4 CNY OAT'!A4727)</f>
        <v>43297.916666666664</v>
      </c>
      <c r="B4727" s="26">
        <f t="shared" si="91"/>
        <v>196</v>
      </c>
      <c r="C4727" s="67" cm="1">
        <f t="array" ref="C4727">INDEX('Step 5. Daily Avg Schedule Calc'!$A$2:$D$169,(WEEKDAY(A4727)-1)*24+HOUR(A4727)+1,3)</f>
        <v>1</v>
      </c>
      <c r="D4727" s="67" cm="1">
        <f t="array" ref="D4727">INDEX('Step 5. Daily Avg Schedule Calc'!$A$2:$D$169,(WEEKDAY(A4727)-1)*24+HOUR(A4727)+1,4)</f>
        <v>1</v>
      </c>
      <c r="E4727">
        <f>VLOOKUP(A4727,'Step 1.4 CNY OAT'!$A$1:$B$8761,2)</f>
        <v>83</v>
      </c>
      <c r="F4727" s="11">
        <f ca="1">('Step 3. Regression'!$B$18*E4727^2+'Step 3. Regression'!$C$18*E4727+'Step 3. Regression'!$D$18)*C4727</f>
        <v>6.8188022119880234</v>
      </c>
      <c r="G4727" s="11">
        <f ca="1">('Step 3. Regression'!$G$18*E4727^2+'Step 3. Regression'!$H$18*E4727+'Step 3. Regression'!$I$18)*D4727</f>
        <v>2.9658021601809299</v>
      </c>
    </row>
    <row r="4728" spans="1:7" x14ac:dyDescent="0.25">
      <c r="A4728" s="8">
        <f>IF(ISBLANK('Step 1.4 CNY OAT'!A4728),"-",'Step 1.4 CNY OAT'!A4728)</f>
        <v>43297.958333333336</v>
      </c>
      <c r="B4728" s="26">
        <f t="shared" si="91"/>
        <v>196</v>
      </c>
      <c r="C4728" s="67" cm="1">
        <f t="array" ref="C4728">INDEX('Step 5. Daily Avg Schedule Calc'!$A$2:$D$169,(WEEKDAY(A4728)-1)*24+HOUR(A4728)+1,3)</f>
        <v>1</v>
      </c>
      <c r="D4728" s="67" cm="1">
        <f t="array" ref="D4728">INDEX('Step 5. Daily Avg Schedule Calc'!$A$2:$D$169,(WEEKDAY(A4728)-1)*24+HOUR(A4728)+1,4)</f>
        <v>1</v>
      </c>
      <c r="E4728">
        <f>VLOOKUP(A4728,'Step 1.4 CNY OAT'!$A$1:$B$8761,2)</f>
        <v>82</v>
      </c>
      <c r="F4728" s="11">
        <f ca="1">('Step 3. Regression'!$B$18*E4728^2+'Step 3. Regression'!$C$18*E4728+'Step 3. Regression'!$D$18)*C4728</f>
        <v>6.6993134673365216</v>
      </c>
      <c r="G4728" s="11">
        <f ca="1">('Step 3. Regression'!$G$18*E4728^2+'Step 3. Regression'!$H$18*E4728+'Step 3. Regression'!$I$18)*D4728</f>
        <v>2.9399009045554179</v>
      </c>
    </row>
    <row r="4729" spans="1:7" x14ac:dyDescent="0.25">
      <c r="A4729" s="8">
        <f>IF(ISBLANK('Step 1.4 CNY OAT'!A4729),"-",'Step 1.4 CNY OAT'!A4729)</f>
        <v>43298</v>
      </c>
      <c r="B4729" s="26">
        <f t="shared" si="91"/>
        <v>197</v>
      </c>
      <c r="C4729" s="67" cm="1">
        <f t="array" ref="C4729">INDEX('Step 5. Daily Avg Schedule Calc'!$A$2:$D$169,(WEEKDAY(A4729)-1)*24+HOUR(A4729)+1,3)</f>
        <v>1</v>
      </c>
      <c r="D4729" s="67" cm="1">
        <f t="array" ref="D4729">INDEX('Step 5. Daily Avg Schedule Calc'!$A$2:$D$169,(WEEKDAY(A4729)-1)*24+HOUR(A4729)+1,4)</f>
        <v>1</v>
      </c>
      <c r="E4729">
        <f>VLOOKUP(A4729,'Step 1.4 CNY OAT'!$A$1:$B$8761,2)</f>
        <v>83</v>
      </c>
      <c r="F4729" s="11">
        <f ca="1">('Step 3. Regression'!$B$18*E4729^2+'Step 3. Regression'!$C$18*E4729+'Step 3. Regression'!$D$18)*C4729</f>
        <v>6.8188022119880234</v>
      </c>
      <c r="G4729" s="11">
        <f ca="1">('Step 3. Regression'!$G$18*E4729^2+'Step 3. Regression'!$H$18*E4729+'Step 3. Regression'!$I$18)*D4729</f>
        <v>2.9658021601809299</v>
      </c>
    </row>
    <row r="4730" spans="1:7" x14ac:dyDescent="0.25">
      <c r="A4730" s="8">
        <f>IF(ISBLANK('Step 1.4 CNY OAT'!A4730),"-",'Step 1.4 CNY OAT'!A4730)</f>
        <v>43298.041666666664</v>
      </c>
      <c r="B4730" s="26">
        <f t="shared" si="91"/>
        <v>197</v>
      </c>
      <c r="C4730" s="67" cm="1">
        <f t="array" ref="C4730">INDEX('Step 5. Daily Avg Schedule Calc'!$A$2:$D$169,(WEEKDAY(A4730)-1)*24+HOUR(A4730)+1,3)</f>
        <v>1</v>
      </c>
      <c r="D4730" s="67" cm="1">
        <f t="array" ref="D4730">INDEX('Step 5. Daily Avg Schedule Calc'!$A$2:$D$169,(WEEKDAY(A4730)-1)*24+HOUR(A4730)+1,4)</f>
        <v>1</v>
      </c>
      <c r="E4730">
        <f>VLOOKUP(A4730,'Step 1.4 CNY OAT'!$A$1:$B$8761,2)</f>
        <v>84</v>
      </c>
      <c r="F4730" s="11">
        <f ca="1">('Step 3. Regression'!$B$18*E4730^2+'Step 3. Regression'!$C$18*E4730+'Step 3. Regression'!$D$18)*C4730</f>
        <v>6.9431410920354448</v>
      </c>
      <c r="G4730" s="11">
        <f ca="1">('Step 3. Regression'!$G$18*E4730^2+'Step 3. Regression'!$H$18*E4730+'Step 3. Regression'!$I$18)*D4730</f>
        <v>2.9929507414609215</v>
      </c>
    </row>
    <row r="4731" spans="1:7" x14ac:dyDescent="0.25">
      <c r="A4731" s="8">
        <f>IF(ISBLANK('Step 1.4 CNY OAT'!A4731),"-",'Step 1.4 CNY OAT'!A4731)</f>
        <v>43298.083333333336</v>
      </c>
      <c r="B4731" s="26">
        <f t="shared" si="91"/>
        <v>197</v>
      </c>
      <c r="C4731" s="67" cm="1">
        <f t="array" ref="C4731">INDEX('Step 5. Daily Avg Schedule Calc'!$A$2:$D$169,(WEEKDAY(A4731)-1)*24+HOUR(A4731)+1,3)</f>
        <v>1</v>
      </c>
      <c r="D4731" s="67" cm="1">
        <f t="array" ref="D4731">INDEX('Step 5. Daily Avg Schedule Calc'!$A$2:$D$169,(WEEKDAY(A4731)-1)*24+HOUR(A4731)+1,4)</f>
        <v>1</v>
      </c>
      <c r="E4731">
        <f>VLOOKUP(A4731,'Step 1.4 CNY OAT'!$A$1:$B$8761,2)</f>
        <v>83</v>
      </c>
      <c r="F4731" s="11">
        <f ca="1">('Step 3. Regression'!$B$18*E4731^2+'Step 3. Regression'!$C$18*E4731+'Step 3. Regression'!$D$18)*C4731</f>
        <v>6.8188022119880234</v>
      </c>
      <c r="G4731" s="11">
        <f ca="1">('Step 3. Regression'!$G$18*E4731^2+'Step 3. Regression'!$H$18*E4731+'Step 3. Regression'!$I$18)*D4731</f>
        <v>2.9658021601809299</v>
      </c>
    </row>
    <row r="4732" spans="1:7" x14ac:dyDescent="0.25">
      <c r="A4732" s="8">
        <f>IF(ISBLANK('Step 1.4 CNY OAT'!A4732),"-",'Step 1.4 CNY OAT'!A4732)</f>
        <v>43298.125</v>
      </c>
      <c r="B4732" s="26">
        <f t="shared" si="91"/>
        <v>197</v>
      </c>
      <c r="C4732" s="67" cm="1">
        <f t="array" ref="C4732">INDEX('Step 5. Daily Avg Schedule Calc'!$A$2:$D$169,(WEEKDAY(A4732)-1)*24+HOUR(A4732)+1,3)</f>
        <v>1</v>
      </c>
      <c r="D4732" s="67" cm="1">
        <f t="array" ref="D4732">INDEX('Step 5. Daily Avg Schedule Calc'!$A$2:$D$169,(WEEKDAY(A4732)-1)*24+HOUR(A4732)+1,4)</f>
        <v>1</v>
      </c>
      <c r="E4732">
        <f>VLOOKUP(A4732,'Step 1.4 CNY OAT'!$A$1:$B$8761,2)</f>
        <v>82</v>
      </c>
      <c r="F4732" s="11">
        <f ca="1">('Step 3. Regression'!$B$18*E4732^2+'Step 3. Regression'!$C$18*E4732+'Step 3. Regression'!$D$18)*C4732</f>
        <v>6.6993134673365216</v>
      </c>
      <c r="G4732" s="11">
        <f ca="1">('Step 3. Regression'!$G$18*E4732^2+'Step 3. Regression'!$H$18*E4732+'Step 3. Regression'!$I$18)*D4732</f>
        <v>2.9399009045554179</v>
      </c>
    </row>
    <row r="4733" spans="1:7" x14ac:dyDescent="0.25">
      <c r="A4733" s="8">
        <f>IF(ISBLANK('Step 1.4 CNY OAT'!A4733),"-",'Step 1.4 CNY OAT'!A4733)</f>
        <v>43298.166666666664</v>
      </c>
      <c r="B4733" s="26">
        <f t="shared" si="91"/>
        <v>197</v>
      </c>
      <c r="C4733" s="67" cm="1">
        <f t="array" ref="C4733">INDEX('Step 5. Daily Avg Schedule Calc'!$A$2:$D$169,(WEEKDAY(A4733)-1)*24+HOUR(A4733)+1,3)</f>
        <v>1</v>
      </c>
      <c r="D4733" s="67" cm="1">
        <f t="array" ref="D4733">INDEX('Step 5. Daily Avg Schedule Calc'!$A$2:$D$169,(WEEKDAY(A4733)-1)*24+HOUR(A4733)+1,4)</f>
        <v>1</v>
      </c>
      <c r="E4733">
        <f>VLOOKUP(A4733,'Step 1.4 CNY OAT'!$A$1:$B$8761,2)</f>
        <v>81</v>
      </c>
      <c r="F4733" s="11">
        <f ca="1">('Step 3. Regression'!$B$18*E4733^2+'Step 3. Regression'!$C$18*E4733+'Step 3. Regression'!$D$18)*C4733</f>
        <v>6.5846748580809322</v>
      </c>
      <c r="G4733" s="11">
        <f ca="1">('Step 3. Regression'!$G$18*E4733^2+'Step 3. Regression'!$H$18*E4733+'Step 3. Regression'!$I$18)*D4733</f>
        <v>2.9152469745843854</v>
      </c>
    </row>
    <row r="4734" spans="1:7" x14ac:dyDescent="0.25">
      <c r="A4734" s="8">
        <f>IF(ISBLANK('Step 1.4 CNY OAT'!A4734),"-",'Step 1.4 CNY OAT'!A4734)</f>
        <v>43298.208333333336</v>
      </c>
      <c r="B4734" s="26">
        <f t="shared" si="91"/>
        <v>197</v>
      </c>
      <c r="C4734" s="67" cm="1">
        <f t="array" ref="C4734">INDEX('Step 5. Daily Avg Schedule Calc'!$A$2:$D$169,(WEEKDAY(A4734)-1)*24+HOUR(A4734)+1,3)</f>
        <v>1</v>
      </c>
      <c r="D4734" s="67" cm="1">
        <f t="array" ref="D4734">INDEX('Step 5. Daily Avg Schedule Calc'!$A$2:$D$169,(WEEKDAY(A4734)-1)*24+HOUR(A4734)+1,4)</f>
        <v>1</v>
      </c>
      <c r="E4734">
        <f>VLOOKUP(A4734,'Step 1.4 CNY OAT'!$A$1:$B$8761,2)</f>
        <v>80</v>
      </c>
      <c r="F4734" s="11">
        <f ca="1">('Step 3. Regression'!$B$18*E4734^2+'Step 3. Regression'!$C$18*E4734+'Step 3. Regression'!$D$18)*C4734</f>
        <v>6.4748863842212625</v>
      </c>
      <c r="G4734" s="11">
        <f ca="1">('Step 3. Regression'!$G$18*E4734^2+'Step 3. Regression'!$H$18*E4734+'Step 3. Regression'!$I$18)*D4734</f>
        <v>2.8918403702678326</v>
      </c>
    </row>
    <row r="4735" spans="1:7" x14ac:dyDescent="0.25">
      <c r="A4735" s="8">
        <f>IF(ISBLANK('Step 1.4 CNY OAT'!A4735),"-",'Step 1.4 CNY OAT'!A4735)</f>
        <v>43298.25</v>
      </c>
      <c r="B4735" s="26">
        <f t="shared" si="91"/>
        <v>197</v>
      </c>
      <c r="C4735" s="67" cm="1">
        <f t="array" ref="C4735">INDEX('Step 5. Daily Avg Schedule Calc'!$A$2:$D$169,(WEEKDAY(A4735)-1)*24+HOUR(A4735)+1,3)</f>
        <v>1</v>
      </c>
      <c r="D4735" s="67" cm="1">
        <f t="array" ref="D4735">INDEX('Step 5. Daily Avg Schedule Calc'!$A$2:$D$169,(WEEKDAY(A4735)-1)*24+HOUR(A4735)+1,4)</f>
        <v>1</v>
      </c>
      <c r="E4735">
        <f>VLOOKUP(A4735,'Step 1.4 CNY OAT'!$A$1:$B$8761,2)</f>
        <v>79</v>
      </c>
      <c r="F4735" s="11">
        <f ca="1">('Step 3. Regression'!$B$18*E4735^2+'Step 3. Regression'!$C$18*E4735+'Step 3. Regression'!$D$18)*C4735</f>
        <v>6.3699480457575071</v>
      </c>
      <c r="G4735" s="11">
        <f ca="1">('Step 3. Regression'!$G$18*E4735^2+'Step 3. Regression'!$H$18*E4735+'Step 3. Regression'!$I$18)*D4735</f>
        <v>2.8696810916057589</v>
      </c>
    </row>
    <row r="4736" spans="1:7" x14ac:dyDescent="0.25">
      <c r="A4736" s="8">
        <f>IF(ISBLANK('Step 1.4 CNY OAT'!A4736),"-",'Step 1.4 CNY OAT'!A4736)</f>
        <v>43298.291666666664</v>
      </c>
      <c r="B4736" s="26">
        <f t="shared" si="91"/>
        <v>197</v>
      </c>
      <c r="C4736" s="67" cm="1">
        <f t="array" ref="C4736">INDEX('Step 5. Daily Avg Schedule Calc'!$A$2:$D$169,(WEEKDAY(A4736)-1)*24+HOUR(A4736)+1,3)</f>
        <v>1</v>
      </c>
      <c r="D4736" s="67" cm="1">
        <f t="array" ref="D4736">INDEX('Step 5. Daily Avg Schedule Calc'!$A$2:$D$169,(WEEKDAY(A4736)-1)*24+HOUR(A4736)+1,4)</f>
        <v>1</v>
      </c>
      <c r="E4736">
        <f>VLOOKUP(A4736,'Step 1.4 CNY OAT'!$A$1:$B$8761,2)</f>
        <v>80</v>
      </c>
      <c r="F4736" s="11">
        <f ca="1">('Step 3. Regression'!$B$18*E4736^2+'Step 3. Regression'!$C$18*E4736+'Step 3. Regression'!$D$18)*C4736</f>
        <v>6.4748863842212625</v>
      </c>
      <c r="G4736" s="11">
        <f ca="1">('Step 3. Regression'!$G$18*E4736^2+'Step 3. Regression'!$H$18*E4736+'Step 3. Regression'!$I$18)*D4736</f>
        <v>2.8918403702678326</v>
      </c>
    </row>
    <row r="4737" spans="1:7" x14ac:dyDescent="0.25">
      <c r="A4737" s="8">
        <f>IF(ISBLANK('Step 1.4 CNY OAT'!A4737),"-",'Step 1.4 CNY OAT'!A4737)</f>
        <v>43298.333333333336</v>
      </c>
      <c r="B4737" s="26">
        <f t="shared" si="91"/>
        <v>197</v>
      </c>
      <c r="C4737" s="67" cm="1">
        <f t="array" ref="C4737">INDEX('Step 5. Daily Avg Schedule Calc'!$A$2:$D$169,(WEEKDAY(A4737)-1)*24+HOUR(A4737)+1,3)</f>
        <v>1</v>
      </c>
      <c r="D4737" s="67" cm="1">
        <f t="array" ref="D4737">INDEX('Step 5. Daily Avg Schedule Calc'!$A$2:$D$169,(WEEKDAY(A4737)-1)*24+HOUR(A4737)+1,4)</f>
        <v>1</v>
      </c>
      <c r="E4737">
        <f>VLOOKUP(A4737,'Step 1.4 CNY OAT'!$A$1:$B$8761,2)</f>
        <v>81</v>
      </c>
      <c r="F4737" s="11">
        <f ca="1">('Step 3. Regression'!$B$18*E4737^2+'Step 3. Regression'!$C$18*E4737+'Step 3. Regression'!$D$18)*C4737</f>
        <v>6.5846748580809322</v>
      </c>
      <c r="G4737" s="11">
        <f ca="1">('Step 3. Regression'!$G$18*E4737^2+'Step 3. Regression'!$H$18*E4737+'Step 3. Regression'!$I$18)*D4737</f>
        <v>2.9152469745843854</v>
      </c>
    </row>
    <row r="4738" spans="1:7" x14ac:dyDescent="0.25">
      <c r="A4738" s="8">
        <f>IF(ISBLANK('Step 1.4 CNY OAT'!A4738),"-",'Step 1.4 CNY OAT'!A4738)</f>
        <v>43298.375</v>
      </c>
      <c r="B4738" s="26">
        <f t="shared" si="91"/>
        <v>197</v>
      </c>
      <c r="C4738" s="67" cm="1">
        <f t="array" ref="C4738">INDEX('Step 5. Daily Avg Schedule Calc'!$A$2:$D$169,(WEEKDAY(A4738)-1)*24+HOUR(A4738)+1,3)</f>
        <v>1</v>
      </c>
      <c r="D4738" s="67" cm="1">
        <f t="array" ref="D4738">INDEX('Step 5. Daily Avg Schedule Calc'!$A$2:$D$169,(WEEKDAY(A4738)-1)*24+HOUR(A4738)+1,4)</f>
        <v>1</v>
      </c>
      <c r="E4738">
        <f>VLOOKUP(A4738,'Step 1.4 CNY OAT'!$A$1:$B$8761,2)</f>
        <v>83</v>
      </c>
      <c r="F4738" s="11">
        <f ca="1">('Step 3. Regression'!$B$18*E4738^2+'Step 3. Regression'!$C$18*E4738+'Step 3. Regression'!$D$18)*C4738</f>
        <v>6.8188022119880234</v>
      </c>
      <c r="G4738" s="11">
        <f ca="1">('Step 3. Regression'!$G$18*E4738^2+'Step 3. Regression'!$H$18*E4738+'Step 3. Regression'!$I$18)*D4738</f>
        <v>2.9658021601809299</v>
      </c>
    </row>
    <row r="4739" spans="1:7" x14ac:dyDescent="0.25">
      <c r="A4739" s="8">
        <f>IF(ISBLANK('Step 1.4 CNY OAT'!A4739),"-",'Step 1.4 CNY OAT'!A4739)</f>
        <v>43298.416666666664</v>
      </c>
      <c r="B4739" s="26">
        <f t="shared" ref="B4739:B4802" si="92">_xlfn.DAYS(A4739,$A$2)</f>
        <v>197</v>
      </c>
      <c r="C4739" s="67" cm="1">
        <f t="array" ref="C4739">INDEX('Step 5. Daily Avg Schedule Calc'!$A$2:$D$169,(WEEKDAY(A4739)-1)*24+HOUR(A4739)+1,3)</f>
        <v>1</v>
      </c>
      <c r="D4739" s="67" cm="1">
        <f t="array" ref="D4739">INDEX('Step 5. Daily Avg Schedule Calc'!$A$2:$D$169,(WEEKDAY(A4739)-1)*24+HOUR(A4739)+1,4)</f>
        <v>1</v>
      </c>
      <c r="E4739">
        <f>VLOOKUP(A4739,'Step 1.4 CNY OAT'!$A$1:$B$8761,2)</f>
        <v>86</v>
      </c>
      <c r="F4739" s="11">
        <f ca="1">('Step 3. Regression'!$B$18*E4739^2+'Step 3. Regression'!$C$18*E4739+'Step 3. Regression'!$D$18)*C4739</f>
        <v>7.2063692583180359</v>
      </c>
      <c r="G4739" s="11">
        <f ca="1">('Step 3. Regression'!$G$18*E4739^2+'Step 3. Regression'!$H$18*E4739+'Step 3. Regression'!$I$18)*D4739</f>
        <v>3.0509898809843445</v>
      </c>
    </row>
    <row r="4740" spans="1:7" x14ac:dyDescent="0.25">
      <c r="A4740" s="8">
        <f>IF(ISBLANK('Step 1.4 CNY OAT'!A4740),"-",'Step 1.4 CNY OAT'!A4740)</f>
        <v>43298.458333333336</v>
      </c>
      <c r="B4740" s="26">
        <f t="shared" si="92"/>
        <v>197</v>
      </c>
      <c r="C4740" s="67" cm="1">
        <f t="array" ref="C4740">INDEX('Step 5. Daily Avg Schedule Calc'!$A$2:$D$169,(WEEKDAY(A4740)-1)*24+HOUR(A4740)+1,3)</f>
        <v>1</v>
      </c>
      <c r="D4740" s="67" cm="1">
        <f t="array" ref="D4740">INDEX('Step 5. Daily Avg Schedule Calc'!$A$2:$D$169,(WEEKDAY(A4740)-1)*24+HOUR(A4740)+1,4)</f>
        <v>1</v>
      </c>
      <c r="E4740">
        <f>VLOOKUP(A4740,'Step 1.4 CNY OAT'!$A$1:$B$8761,2)</f>
        <v>88</v>
      </c>
      <c r="F4740" s="11">
        <f ca="1">('Step 3. Regression'!$B$18*E4740^2+'Step 3. Regression'!$C$18*E4740+'Step 3. Regression'!$D$18)*C4740</f>
        <v>7.4889979661842947</v>
      </c>
      <c r="G4740" s="11">
        <f ca="1">('Step 3. Regression'!$G$18*E4740^2+'Step 3. Regression'!$H$18*E4740+'Step 3. Regression'!$I$18)*D4740</f>
        <v>3.1140183231256851</v>
      </c>
    </row>
    <row r="4741" spans="1:7" x14ac:dyDescent="0.25">
      <c r="A4741" s="8">
        <f>IF(ISBLANK('Step 1.4 CNY OAT'!A4741),"-",'Step 1.4 CNY OAT'!A4741)</f>
        <v>43298.5</v>
      </c>
      <c r="B4741" s="26">
        <f t="shared" si="92"/>
        <v>197</v>
      </c>
      <c r="C4741" s="67" cm="1">
        <f t="array" ref="C4741">INDEX('Step 5. Daily Avg Schedule Calc'!$A$2:$D$169,(WEEKDAY(A4741)-1)*24+HOUR(A4741)+1,3)</f>
        <v>1</v>
      </c>
      <c r="D4741" s="67" cm="1">
        <f t="array" ref="D4741">INDEX('Step 5. Daily Avg Schedule Calc'!$A$2:$D$169,(WEEKDAY(A4741)-1)*24+HOUR(A4741)+1,4)</f>
        <v>1</v>
      </c>
      <c r="E4741">
        <f>VLOOKUP(A4741,'Step 1.4 CNY OAT'!$A$1:$B$8761,2)</f>
        <v>88</v>
      </c>
      <c r="F4741" s="11">
        <f ca="1">('Step 3. Regression'!$B$18*E4741^2+'Step 3. Regression'!$C$18*E4741+'Step 3. Regression'!$D$18)*C4741</f>
        <v>7.4889979661842947</v>
      </c>
      <c r="G4741" s="11">
        <f ca="1">('Step 3. Regression'!$G$18*E4741^2+'Step 3. Regression'!$H$18*E4741+'Step 3. Regression'!$I$18)*D4741</f>
        <v>3.1140183231256851</v>
      </c>
    </row>
    <row r="4742" spans="1:7" x14ac:dyDescent="0.25">
      <c r="A4742" s="8">
        <f>IF(ISBLANK('Step 1.4 CNY OAT'!A4742),"-",'Step 1.4 CNY OAT'!A4742)</f>
        <v>43298.541666666664</v>
      </c>
      <c r="B4742" s="26">
        <f t="shared" si="92"/>
        <v>197</v>
      </c>
      <c r="C4742" s="67" cm="1">
        <f t="array" ref="C4742">INDEX('Step 5. Daily Avg Schedule Calc'!$A$2:$D$169,(WEEKDAY(A4742)-1)*24+HOUR(A4742)+1,3)</f>
        <v>1</v>
      </c>
      <c r="D4742" s="67" cm="1">
        <f t="array" ref="D4742">INDEX('Step 5. Daily Avg Schedule Calc'!$A$2:$D$169,(WEEKDAY(A4742)-1)*24+HOUR(A4742)+1,4)</f>
        <v>1</v>
      </c>
      <c r="E4742">
        <f>VLOOKUP(A4742,'Step 1.4 CNY OAT'!$A$1:$B$8761,2)</f>
        <v>88</v>
      </c>
      <c r="F4742" s="11">
        <f ca="1">('Step 3. Regression'!$B$18*E4742^2+'Step 3. Regression'!$C$18*E4742+'Step 3. Regression'!$D$18)*C4742</f>
        <v>7.4889979661842947</v>
      </c>
      <c r="G4742" s="11">
        <f ca="1">('Step 3. Regression'!$G$18*E4742^2+'Step 3. Regression'!$H$18*E4742+'Step 3. Regression'!$I$18)*D4742</f>
        <v>3.1140183231256851</v>
      </c>
    </row>
    <row r="4743" spans="1:7" x14ac:dyDescent="0.25">
      <c r="A4743" s="8">
        <f>IF(ISBLANK('Step 1.4 CNY OAT'!A4743),"-",'Step 1.4 CNY OAT'!A4743)</f>
        <v>43298.583333333336</v>
      </c>
      <c r="B4743" s="26">
        <f t="shared" si="92"/>
        <v>197</v>
      </c>
      <c r="C4743" s="67" cm="1">
        <f t="array" ref="C4743">INDEX('Step 5. Daily Avg Schedule Calc'!$A$2:$D$169,(WEEKDAY(A4743)-1)*24+HOUR(A4743)+1,3)</f>
        <v>1</v>
      </c>
      <c r="D4743" s="67" cm="1">
        <f t="array" ref="D4743">INDEX('Step 5. Daily Avg Schedule Calc'!$A$2:$D$169,(WEEKDAY(A4743)-1)*24+HOUR(A4743)+1,4)</f>
        <v>1</v>
      </c>
      <c r="E4743">
        <f>VLOOKUP(A4743,'Step 1.4 CNY OAT'!$A$1:$B$8761,2)</f>
        <v>88</v>
      </c>
      <c r="F4743" s="11">
        <f ca="1">('Step 3. Regression'!$B$18*E4743^2+'Step 3. Regression'!$C$18*E4743+'Step 3. Regression'!$D$18)*C4743</f>
        <v>7.4889979661842947</v>
      </c>
      <c r="G4743" s="11">
        <f ca="1">('Step 3. Regression'!$G$18*E4743^2+'Step 3. Regression'!$H$18*E4743+'Step 3. Regression'!$I$18)*D4743</f>
        <v>3.1140183231256851</v>
      </c>
    </row>
    <row r="4744" spans="1:7" x14ac:dyDescent="0.25">
      <c r="A4744" s="8">
        <f>IF(ISBLANK('Step 1.4 CNY OAT'!A4744),"-",'Step 1.4 CNY OAT'!A4744)</f>
        <v>43298.625</v>
      </c>
      <c r="B4744" s="26">
        <f t="shared" si="92"/>
        <v>197</v>
      </c>
      <c r="C4744" s="67" cm="1">
        <f t="array" ref="C4744">INDEX('Step 5. Daily Avg Schedule Calc'!$A$2:$D$169,(WEEKDAY(A4744)-1)*24+HOUR(A4744)+1,3)</f>
        <v>1</v>
      </c>
      <c r="D4744" s="67" cm="1">
        <f t="array" ref="D4744">INDEX('Step 5. Daily Avg Schedule Calc'!$A$2:$D$169,(WEEKDAY(A4744)-1)*24+HOUR(A4744)+1,4)</f>
        <v>1</v>
      </c>
      <c r="E4744">
        <f>VLOOKUP(A4744,'Step 1.4 CNY OAT'!$A$1:$B$8761,2)</f>
        <v>80.5</v>
      </c>
      <c r="F4744" s="11">
        <f ca="1">('Step 3. Regression'!$B$18*E4744^2+'Step 3. Regression'!$C$18*E4744+'Step 3. Regression'!$D$18)*C4744</f>
        <v>6.5291743542266083</v>
      </c>
      <c r="G4744" s="11">
        <f ca="1">('Step 3. Regression'!$G$18*E4744^2+'Step 3. Regression'!$H$18*E4744+'Step 3. Regression'!$I$18)*D4744</f>
        <v>2.9033877567192992</v>
      </c>
    </row>
    <row r="4745" spans="1:7" x14ac:dyDescent="0.25">
      <c r="A4745" s="8">
        <f>IF(ISBLANK('Step 1.4 CNY OAT'!A4745),"-",'Step 1.4 CNY OAT'!A4745)</f>
        <v>43298.666666666664</v>
      </c>
      <c r="B4745" s="26">
        <f t="shared" si="92"/>
        <v>197</v>
      </c>
      <c r="C4745" s="67" cm="1">
        <f t="array" ref="C4745">INDEX('Step 5. Daily Avg Schedule Calc'!$A$2:$D$169,(WEEKDAY(A4745)-1)*24+HOUR(A4745)+1,3)</f>
        <v>1</v>
      </c>
      <c r="D4745" s="67" cm="1">
        <f t="array" ref="D4745">INDEX('Step 5. Daily Avg Schedule Calc'!$A$2:$D$169,(WEEKDAY(A4745)-1)*24+HOUR(A4745)+1,4)</f>
        <v>1</v>
      </c>
      <c r="E4745">
        <f>VLOOKUP(A4745,'Step 1.4 CNY OAT'!$A$1:$B$8761,2)</f>
        <v>73</v>
      </c>
      <c r="F4745" s="11">
        <f ca="1">('Step 3. Regression'!$B$18*E4745^2+'Step 3. Regression'!$C$18*E4745+'Step 3. Regression'!$D$18)*C4745</f>
        <v>5.8421708582892293</v>
      </c>
      <c r="G4745" s="11">
        <f ca="1">('Step 3. Regression'!$G$18*E4745^2+'Step 3. Regression'!$H$18*E4745+'Step 3. Regression'!$I$18)*D4745</f>
        <v>2.7629192583773894</v>
      </c>
    </row>
    <row r="4746" spans="1:7" x14ac:dyDescent="0.25">
      <c r="A4746" s="8">
        <f>IF(ISBLANK('Step 1.4 CNY OAT'!A4746),"-",'Step 1.4 CNY OAT'!A4746)</f>
        <v>43298.708333333336</v>
      </c>
      <c r="B4746" s="26">
        <f t="shared" si="92"/>
        <v>197</v>
      </c>
      <c r="C4746" s="67" cm="1">
        <f t="array" ref="C4746">INDEX('Step 5. Daily Avg Schedule Calc'!$A$2:$D$169,(WEEKDAY(A4746)-1)*24+HOUR(A4746)+1,3)</f>
        <v>1</v>
      </c>
      <c r="D4746" s="67" cm="1">
        <f t="array" ref="D4746">INDEX('Step 5. Daily Avg Schedule Calc'!$A$2:$D$169,(WEEKDAY(A4746)-1)*24+HOUR(A4746)+1,4)</f>
        <v>1</v>
      </c>
      <c r="E4746">
        <f>VLOOKUP(A4746,'Step 1.4 CNY OAT'!$A$1:$B$8761,2)</f>
        <v>75</v>
      </c>
      <c r="F4746" s="11">
        <f ca="1">('Step 3. Regression'!$B$18*E4746^2+'Step 3. Regression'!$C$18*E4746+'Step 3. Regression'!$D$18)*C4746</f>
        <v>5.9986960458616565</v>
      </c>
      <c r="G4746" s="11">
        <f ca="1">('Step 3. Regression'!$G$18*E4746^2+'Step 3. Regression'!$H$18*E4746+'Step 3. Regression'!$I$18)*D4746</f>
        <v>2.7935172335022607</v>
      </c>
    </row>
    <row r="4747" spans="1:7" x14ac:dyDescent="0.25">
      <c r="A4747" s="8">
        <f>IF(ISBLANK('Step 1.4 CNY OAT'!A4747),"-",'Step 1.4 CNY OAT'!A4747)</f>
        <v>43298.75</v>
      </c>
      <c r="B4747" s="26">
        <f t="shared" si="92"/>
        <v>197</v>
      </c>
      <c r="C4747" s="67" cm="1">
        <f t="array" ref="C4747">INDEX('Step 5. Daily Avg Schedule Calc'!$A$2:$D$169,(WEEKDAY(A4747)-1)*24+HOUR(A4747)+1,3)</f>
        <v>1</v>
      </c>
      <c r="D4747" s="67" cm="1">
        <f t="array" ref="D4747">INDEX('Step 5. Daily Avg Schedule Calc'!$A$2:$D$169,(WEEKDAY(A4747)-1)*24+HOUR(A4747)+1,4)</f>
        <v>1</v>
      </c>
      <c r="E4747">
        <f>VLOOKUP(A4747,'Step 1.4 CNY OAT'!$A$1:$B$8761,2)</f>
        <v>75</v>
      </c>
      <c r="F4747" s="11">
        <f ca="1">('Step 3. Regression'!$B$18*E4747^2+'Step 3. Regression'!$C$18*E4747+'Step 3. Regression'!$D$18)*C4747</f>
        <v>5.9986960458616565</v>
      </c>
      <c r="G4747" s="11">
        <f ca="1">('Step 3. Regression'!$G$18*E4747^2+'Step 3. Regression'!$H$18*E4747+'Step 3. Regression'!$I$18)*D4747</f>
        <v>2.7935172335022607</v>
      </c>
    </row>
    <row r="4748" spans="1:7" x14ac:dyDescent="0.25">
      <c r="A4748" s="8">
        <f>IF(ISBLANK('Step 1.4 CNY OAT'!A4748),"-",'Step 1.4 CNY OAT'!A4748)</f>
        <v>43298.791666666664</v>
      </c>
      <c r="B4748" s="26">
        <f t="shared" si="92"/>
        <v>197</v>
      </c>
      <c r="C4748" s="67" cm="1">
        <f t="array" ref="C4748">INDEX('Step 5. Daily Avg Schedule Calc'!$A$2:$D$169,(WEEKDAY(A4748)-1)*24+HOUR(A4748)+1,3)</f>
        <v>1</v>
      </c>
      <c r="D4748" s="67" cm="1">
        <f t="array" ref="D4748">INDEX('Step 5. Daily Avg Schedule Calc'!$A$2:$D$169,(WEEKDAY(A4748)-1)*24+HOUR(A4748)+1,4)</f>
        <v>1</v>
      </c>
      <c r="E4748">
        <f>VLOOKUP(A4748,'Step 1.4 CNY OAT'!$A$1:$B$8761,2)</f>
        <v>74</v>
      </c>
      <c r="F4748" s="11">
        <f ca="1">('Step 3. Regression'!$B$18*E4748^2+'Step 3. Regression'!$C$18*E4748+'Step 3. Regression'!$D$18)*C4748</f>
        <v>5.9180083843774867</v>
      </c>
      <c r="G4748" s="11">
        <f ca="1">('Step 3. Regression'!$G$18*E4748^2+'Step 3. Regression'!$H$18*E4748+'Step 3. Regression'!$I$18)*D4748</f>
        <v>2.7775945831125854</v>
      </c>
    </row>
    <row r="4749" spans="1:7" x14ac:dyDescent="0.25">
      <c r="A4749" s="8">
        <f>IF(ISBLANK('Step 1.4 CNY OAT'!A4749),"-",'Step 1.4 CNY OAT'!A4749)</f>
        <v>43298.833333333336</v>
      </c>
      <c r="B4749" s="26">
        <f t="shared" si="92"/>
        <v>197</v>
      </c>
      <c r="C4749" s="67" cm="1">
        <f t="array" ref="C4749">INDEX('Step 5. Daily Avg Schedule Calc'!$A$2:$D$169,(WEEKDAY(A4749)-1)*24+HOUR(A4749)+1,3)</f>
        <v>1</v>
      </c>
      <c r="D4749" s="67" cm="1">
        <f t="array" ref="D4749">INDEX('Step 5. Daily Avg Schedule Calc'!$A$2:$D$169,(WEEKDAY(A4749)-1)*24+HOUR(A4749)+1,4)</f>
        <v>1</v>
      </c>
      <c r="E4749">
        <f>VLOOKUP(A4749,'Step 1.4 CNY OAT'!$A$1:$B$8761,2)</f>
        <v>73</v>
      </c>
      <c r="F4749" s="11">
        <f ca="1">('Step 3. Regression'!$B$18*E4749^2+'Step 3. Regression'!$C$18*E4749+'Step 3. Regression'!$D$18)*C4749</f>
        <v>5.8421708582892293</v>
      </c>
      <c r="G4749" s="11">
        <f ca="1">('Step 3. Regression'!$G$18*E4749^2+'Step 3. Regression'!$H$18*E4749+'Step 3. Regression'!$I$18)*D4749</f>
        <v>2.7629192583773894</v>
      </c>
    </row>
    <row r="4750" spans="1:7" x14ac:dyDescent="0.25">
      <c r="A4750" s="8">
        <f>IF(ISBLANK('Step 1.4 CNY OAT'!A4750),"-",'Step 1.4 CNY OAT'!A4750)</f>
        <v>43298.875</v>
      </c>
      <c r="B4750" s="26">
        <f t="shared" si="92"/>
        <v>197</v>
      </c>
      <c r="C4750" s="67" cm="1">
        <f t="array" ref="C4750">INDEX('Step 5. Daily Avg Schedule Calc'!$A$2:$D$169,(WEEKDAY(A4750)-1)*24+HOUR(A4750)+1,3)</f>
        <v>1</v>
      </c>
      <c r="D4750" s="67" cm="1">
        <f t="array" ref="D4750">INDEX('Step 5. Daily Avg Schedule Calc'!$A$2:$D$169,(WEEKDAY(A4750)-1)*24+HOUR(A4750)+1,4)</f>
        <v>1</v>
      </c>
      <c r="E4750">
        <f>VLOOKUP(A4750,'Step 1.4 CNY OAT'!$A$1:$B$8761,2)</f>
        <v>73</v>
      </c>
      <c r="F4750" s="11">
        <f ca="1">('Step 3. Regression'!$B$18*E4750^2+'Step 3. Regression'!$C$18*E4750+'Step 3. Regression'!$D$18)*C4750</f>
        <v>5.8421708582892293</v>
      </c>
      <c r="G4750" s="11">
        <f ca="1">('Step 3. Regression'!$G$18*E4750^2+'Step 3. Regression'!$H$18*E4750+'Step 3. Regression'!$I$18)*D4750</f>
        <v>2.7629192583773894</v>
      </c>
    </row>
    <row r="4751" spans="1:7" x14ac:dyDescent="0.25">
      <c r="A4751" s="8">
        <f>IF(ISBLANK('Step 1.4 CNY OAT'!A4751),"-",'Step 1.4 CNY OAT'!A4751)</f>
        <v>43298.916666666664</v>
      </c>
      <c r="B4751" s="26">
        <f t="shared" si="92"/>
        <v>197</v>
      </c>
      <c r="C4751" s="67" cm="1">
        <f t="array" ref="C4751">INDEX('Step 5. Daily Avg Schedule Calc'!$A$2:$D$169,(WEEKDAY(A4751)-1)*24+HOUR(A4751)+1,3)</f>
        <v>1</v>
      </c>
      <c r="D4751" s="67" cm="1">
        <f t="array" ref="D4751">INDEX('Step 5. Daily Avg Schedule Calc'!$A$2:$D$169,(WEEKDAY(A4751)-1)*24+HOUR(A4751)+1,4)</f>
        <v>1</v>
      </c>
      <c r="E4751">
        <f>VLOOKUP(A4751,'Step 1.4 CNY OAT'!$A$1:$B$8761,2)</f>
        <v>74</v>
      </c>
      <c r="F4751" s="11">
        <f ca="1">('Step 3. Regression'!$B$18*E4751^2+'Step 3. Regression'!$C$18*E4751+'Step 3. Regression'!$D$18)*C4751</f>
        <v>5.9180083843774867</v>
      </c>
      <c r="G4751" s="11">
        <f ca="1">('Step 3. Regression'!$G$18*E4751^2+'Step 3. Regression'!$H$18*E4751+'Step 3. Regression'!$I$18)*D4751</f>
        <v>2.7775945831125854</v>
      </c>
    </row>
    <row r="4752" spans="1:7" x14ac:dyDescent="0.25">
      <c r="A4752" s="8">
        <f>IF(ISBLANK('Step 1.4 CNY OAT'!A4752),"-",'Step 1.4 CNY OAT'!A4752)</f>
        <v>43298.958333333336</v>
      </c>
      <c r="B4752" s="26">
        <f t="shared" si="92"/>
        <v>197</v>
      </c>
      <c r="C4752" s="67" cm="1">
        <f t="array" ref="C4752">INDEX('Step 5. Daily Avg Schedule Calc'!$A$2:$D$169,(WEEKDAY(A4752)-1)*24+HOUR(A4752)+1,3)</f>
        <v>1</v>
      </c>
      <c r="D4752" s="67" cm="1">
        <f t="array" ref="D4752">INDEX('Step 5. Daily Avg Schedule Calc'!$A$2:$D$169,(WEEKDAY(A4752)-1)*24+HOUR(A4752)+1,4)</f>
        <v>1</v>
      </c>
      <c r="E4752">
        <f>VLOOKUP(A4752,'Step 1.4 CNY OAT'!$A$1:$B$8761,2)</f>
        <v>75</v>
      </c>
      <c r="F4752" s="11">
        <f ca="1">('Step 3. Regression'!$B$18*E4752^2+'Step 3. Regression'!$C$18*E4752+'Step 3. Regression'!$D$18)*C4752</f>
        <v>5.9986960458616565</v>
      </c>
      <c r="G4752" s="11">
        <f ca="1">('Step 3. Regression'!$G$18*E4752^2+'Step 3. Regression'!$H$18*E4752+'Step 3. Regression'!$I$18)*D4752</f>
        <v>2.7935172335022607</v>
      </c>
    </row>
    <row r="4753" spans="1:7" x14ac:dyDescent="0.25">
      <c r="A4753" s="8">
        <f>IF(ISBLANK('Step 1.4 CNY OAT'!A4753),"-",'Step 1.4 CNY OAT'!A4753)</f>
        <v>43299</v>
      </c>
      <c r="B4753" s="26">
        <f t="shared" si="92"/>
        <v>198</v>
      </c>
      <c r="C4753" s="67" cm="1">
        <f t="array" ref="C4753">INDEX('Step 5. Daily Avg Schedule Calc'!$A$2:$D$169,(WEEKDAY(A4753)-1)*24+HOUR(A4753)+1,3)</f>
        <v>1</v>
      </c>
      <c r="D4753" s="67" cm="1">
        <f t="array" ref="D4753">INDEX('Step 5. Daily Avg Schedule Calc'!$A$2:$D$169,(WEEKDAY(A4753)-1)*24+HOUR(A4753)+1,4)</f>
        <v>1</v>
      </c>
      <c r="E4753">
        <f>VLOOKUP(A4753,'Step 1.4 CNY OAT'!$A$1:$B$8761,2)</f>
        <v>74</v>
      </c>
      <c r="F4753" s="11">
        <f ca="1">('Step 3. Regression'!$B$18*E4753^2+'Step 3. Regression'!$C$18*E4753+'Step 3. Regression'!$D$18)*C4753</f>
        <v>5.9180083843774867</v>
      </c>
      <c r="G4753" s="11">
        <f ca="1">('Step 3. Regression'!$G$18*E4753^2+'Step 3. Regression'!$H$18*E4753+'Step 3. Regression'!$I$18)*D4753</f>
        <v>2.7775945831125854</v>
      </c>
    </row>
    <row r="4754" spans="1:7" x14ac:dyDescent="0.25">
      <c r="A4754" s="8">
        <f>IF(ISBLANK('Step 1.4 CNY OAT'!A4754),"-",'Step 1.4 CNY OAT'!A4754)</f>
        <v>43299.041666666664</v>
      </c>
      <c r="B4754" s="26">
        <f t="shared" si="92"/>
        <v>198</v>
      </c>
      <c r="C4754" s="67" cm="1">
        <f t="array" ref="C4754">INDEX('Step 5. Daily Avg Schedule Calc'!$A$2:$D$169,(WEEKDAY(A4754)-1)*24+HOUR(A4754)+1,3)</f>
        <v>1</v>
      </c>
      <c r="D4754" s="67" cm="1">
        <f t="array" ref="D4754">INDEX('Step 5. Daily Avg Schedule Calc'!$A$2:$D$169,(WEEKDAY(A4754)-1)*24+HOUR(A4754)+1,4)</f>
        <v>1</v>
      </c>
      <c r="E4754">
        <f>VLOOKUP(A4754,'Step 1.4 CNY OAT'!$A$1:$B$8761,2)</f>
        <v>74</v>
      </c>
      <c r="F4754" s="11">
        <f ca="1">('Step 3. Regression'!$B$18*E4754^2+'Step 3. Regression'!$C$18*E4754+'Step 3. Regression'!$D$18)*C4754</f>
        <v>5.9180083843774867</v>
      </c>
      <c r="G4754" s="11">
        <f ca="1">('Step 3. Regression'!$G$18*E4754^2+'Step 3. Regression'!$H$18*E4754+'Step 3. Regression'!$I$18)*D4754</f>
        <v>2.7775945831125854</v>
      </c>
    </row>
    <row r="4755" spans="1:7" x14ac:dyDescent="0.25">
      <c r="A4755" s="8">
        <f>IF(ISBLANK('Step 1.4 CNY OAT'!A4755),"-",'Step 1.4 CNY OAT'!A4755)</f>
        <v>43299.083333333336</v>
      </c>
      <c r="B4755" s="26">
        <f t="shared" si="92"/>
        <v>198</v>
      </c>
      <c r="C4755" s="67" cm="1">
        <f t="array" ref="C4755">INDEX('Step 5. Daily Avg Schedule Calc'!$A$2:$D$169,(WEEKDAY(A4755)-1)*24+HOUR(A4755)+1,3)</f>
        <v>1</v>
      </c>
      <c r="D4755" s="67" cm="1">
        <f t="array" ref="D4755">INDEX('Step 5. Daily Avg Schedule Calc'!$A$2:$D$169,(WEEKDAY(A4755)-1)*24+HOUR(A4755)+1,4)</f>
        <v>1</v>
      </c>
      <c r="E4755">
        <f>VLOOKUP(A4755,'Step 1.4 CNY OAT'!$A$1:$B$8761,2)</f>
        <v>73</v>
      </c>
      <c r="F4755" s="11">
        <f ca="1">('Step 3. Regression'!$B$18*E4755^2+'Step 3. Regression'!$C$18*E4755+'Step 3. Regression'!$D$18)*C4755</f>
        <v>5.8421708582892293</v>
      </c>
      <c r="G4755" s="11">
        <f ca="1">('Step 3. Regression'!$G$18*E4755^2+'Step 3. Regression'!$H$18*E4755+'Step 3. Regression'!$I$18)*D4755</f>
        <v>2.7629192583773894</v>
      </c>
    </row>
    <row r="4756" spans="1:7" x14ac:dyDescent="0.25">
      <c r="A4756" s="8">
        <f>IF(ISBLANK('Step 1.4 CNY OAT'!A4756),"-",'Step 1.4 CNY OAT'!A4756)</f>
        <v>43299.125</v>
      </c>
      <c r="B4756" s="26">
        <f t="shared" si="92"/>
        <v>198</v>
      </c>
      <c r="C4756" s="67" cm="1">
        <f t="array" ref="C4756">INDEX('Step 5. Daily Avg Schedule Calc'!$A$2:$D$169,(WEEKDAY(A4756)-1)*24+HOUR(A4756)+1,3)</f>
        <v>1</v>
      </c>
      <c r="D4756" s="67" cm="1">
        <f t="array" ref="D4756">INDEX('Step 5. Daily Avg Schedule Calc'!$A$2:$D$169,(WEEKDAY(A4756)-1)*24+HOUR(A4756)+1,4)</f>
        <v>1</v>
      </c>
      <c r="E4756">
        <f>VLOOKUP(A4756,'Step 1.4 CNY OAT'!$A$1:$B$8761,2)</f>
        <v>74</v>
      </c>
      <c r="F4756" s="11">
        <f ca="1">('Step 3. Regression'!$B$18*E4756^2+'Step 3. Regression'!$C$18*E4756+'Step 3. Regression'!$D$18)*C4756</f>
        <v>5.9180083843774867</v>
      </c>
      <c r="G4756" s="11">
        <f ca="1">('Step 3. Regression'!$G$18*E4756^2+'Step 3. Regression'!$H$18*E4756+'Step 3. Regression'!$I$18)*D4756</f>
        <v>2.7775945831125854</v>
      </c>
    </row>
    <row r="4757" spans="1:7" x14ac:dyDescent="0.25">
      <c r="A4757" s="8">
        <f>IF(ISBLANK('Step 1.4 CNY OAT'!A4757),"-",'Step 1.4 CNY OAT'!A4757)</f>
        <v>43299.166666666664</v>
      </c>
      <c r="B4757" s="26">
        <f t="shared" si="92"/>
        <v>198</v>
      </c>
      <c r="C4757" s="67" cm="1">
        <f t="array" ref="C4757">INDEX('Step 5. Daily Avg Schedule Calc'!$A$2:$D$169,(WEEKDAY(A4757)-1)*24+HOUR(A4757)+1,3)</f>
        <v>1</v>
      </c>
      <c r="D4757" s="67" cm="1">
        <f t="array" ref="D4757">INDEX('Step 5. Daily Avg Schedule Calc'!$A$2:$D$169,(WEEKDAY(A4757)-1)*24+HOUR(A4757)+1,4)</f>
        <v>1</v>
      </c>
      <c r="E4757">
        <f>VLOOKUP(A4757,'Step 1.4 CNY OAT'!$A$1:$B$8761,2)</f>
        <v>74</v>
      </c>
      <c r="F4757" s="11">
        <f ca="1">('Step 3. Regression'!$B$18*E4757^2+'Step 3. Regression'!$C$18*E4757+'Step 3. Regression'!$D$18)*C4757</f>
        <v>5.9180083843774867</v>
      </c>
      <c r="G4757" s="11">
        <f ca="1">('Step 3. Regression'!$G$18*E4757^2+'Step 3. Regression'!$H$18*E4757+'Step 3. Regression'!$I$18)*D4757</f>
        <v>2.7775945831125854</v>
      </c>
    </row>
    <row r="4758" spans="1:7" x14ac:dyDescent="0.25">
      <c r="A4758" s="8">
        <f>IF(ISBLANK('Step 1.4 CNY OAT'!A4758),"-",'Step 1.4 CNY OAT'!A4758)</f>
        <v>43299.208333333336</v>
      </c>
      <c r="B4758" s="26">
        <f t="shared" si="92"/>
        <v>198</v>
      </c>
      <c r="C4758" s="67" cm="1">
        <f t="array" ref="C4758">INDEX('Step 5. Daily Avg Schedule Calc'!$A$2:$D$169,(WEEKDAY(A4758)-1)*24+HOUR(A4758)+1,3)</f>
        <v>1</v>
      </c>
      <c r="D4758" s="67" cm="1">
        <f t="array" ref="D4758">INDEX('Step 5. Daily Avg Schedule Calc'!$A$2:$D$169,(WEEKDAY(A4758)-1)*24+HOUR(A4758)+1,4)</f>
        <v>1</v>
      </c>
      <c r="E4758">
        <f>VLOOKUP(A4758,'Step 1.4 CNY OAT'!$A$1:$B$8761,2)</f>
        <v>72</v>
      </c>
      <c r="F4758" s="11">
        <f ca="1">('Step 3. Regression'!$B$18*E4758^2+'Step 3. Regression'!$C$18*E4758+'Step 3. Regression'!$D$18)*C4758</f>
        <v>5.7711834675968934</v>
      </c>
      <c r="G4758" s="11">
        <f ca="1">('Step 3. Regression'!$G$18*E4758^2+'Step 3. Regression'!$H$18*E4758+'Step 3. Regression'!$I$18)*D4758</f>
        <v>2.7494912592966725</v>
      </c>
    </row>
    <row r="4759" spans="1:7" x14ac:dyDescent="0.25">
      <c r="A4759" s="8">
        <f>IF(ISBLANK('Step 1.4 CNY OAT'!A4759),"-",'Step 1.4 CNY OAT'!A4759)</f>
        <v>43299.25</v>
      </c>
      <c r="B4759" s="26">
        <f t="shared" si="92"/>
        <v>198</v>
      </c>
      <c r="C4759" s="67" cm="1">
        <f t="array" ref="C4759">INDEX('Step 5. Daily Avg Schedule Calc'!$A$2:$D$169,(WEEKDAY(A4759)-1)*24+HOUR(A4759)+1,3)</f>
        <v>1</v>
      </c>
      <c r="D4759" s="67" cm="1">
        <f t="array" ref="D4759">INDEX('Step 5. Daily Avg Schedule Calc'!$A$2:$D$169,(WEEKDAY(A4759)-1)*24+HOUR(A4759)+1,4)</f>
        <v>1</v>
      </c>
      <c r="E4759">
        <f>VLOOKUP(A4759,'Step 1.4 CNY OAT'!$A$1:$B$8761,2)</f>
        <v>71</v>
      </c>
      <c r="F4759" s="11">
        <f ca="1">('Step 3. Regression'!$B$18*E4759^2+'Step 3. Regression'!$C$18*E4759+'Step 3. Regression'!$D$18)*C4759</f>
        <v>5.7050462123004699</v>
      </c>
      <c r="G4759" s="11">
        <f ca="1">('Step 3. Regression'!$G$18*E4759^2+'Step 3. Regression'!$H$18*E4759+'Step 3. Regression'!$I$18)*D4759</f>
        <v>2.7373105858704356</v>
      </c>
    </row>
    <row r="4760" spans="1:7" x14ac:dyDescent="0.25">
      <c r="A4760" s="8">
        <f>IF(ISBLANK('Step 1.4 CNY OAT'!A4760),"-",'Step 1.4 CNY OAT'!A4760)</f>
        <v>43299.291666666664</v>
      </c>
      <c r="B4760" s="26">
        <f t="shared" si="92"/>
        <v>198</v>
      </c>
      <c r="C4760" s="67" cm="1">
        <f t="array" ref="C4760">INDEX('Step 5. Daily Avg Schedule Calc'!$A$2:$D$169,(WEEKDAY(A4760)-1)*24+HOUR(A4760)+1,3)</f>
        <v>1</v>
      </c>
      <c r="D4760" s="67" cm="1">
        <f t="array" ref="D4760">INDEX('Step 5. Daily Avg Schedule Calc'!$A$2:$D$169,(WEEKDAY(A4760)-1)*24+HOUR(A4760)+1,4)</f>
        <v>1</v>
      </c>
      <c r="E4760">
        <f>VLOOKUP(A4760,'Step 1.4 CNY OAT'!$A$1:$B$8761,2)</f>
        <v>72</v>
      </c>
      <c r="F4760" s="11">
        <f ca="1">('Step 3. Regression'!$B$18*E4760^2+'Step 3. Regression'!$C$18*E4760+'Step 3. Regression'!$D$18)*C4760</f>
        <v>5.7711834675968934</v>
      </c>
      <c r="G4760" s="11">
        <f ca="1">('Step 3. Regression'!$G$18*E4760^2+'Step 3. Regression'!$H$18*E4760+'Step 3. Regression'!$I$18)*D4760</f>
        <v>2.7494912592966725</v>
      </c>
    </row>
    <row r="4761" spans="1:7" x14ac:dyDescent="0.25">
      <c r="A4761" s="8">
        <f>IF(ISBLANK('Step 1.4 CNY OAT'!A4761),"-",'Step 1.4 CNY OAT'!A4761)</f>
        <v>43299.333333333336</v>
      </c>
      <c r="B4761" s="26">
        <f t="shared" si="92"/>
        <v>198</v>
      </c>
      <c r="C4761" s="67" cm="1">
        <f t="array" ref="C4761">INDEX('Step 5. Daily Avg Schedule Calc'!$A$2:$D$169,(WEEKDAY(A4761)-1)*24+HOUR(A4761)+1,3)</f>
        <v>1</v>
      </c>
      <c r="D4761" s="67" cm="1">
        <f t="array" ref="D4761">INDEX('Step 5. Daily Avg Schedule Calc'!$A$2:$D$169,(WEEKDAY(A4761)-1)*24+HOUR(A4761)+1,4)</f>
        <v>1</v>
      </c>
      <c r="E4761">
        <f>VLOOKUP(A4761,'Step 1.4 CNY OAT'!$A$1:$B$8761,2)</f>
        <v>73</v>
      </c>
      <c r="F4761" s="11">
        <f ca="1">('Step 3. Regression'!$B$18*E4761^2+'Step 3. Regression'!$C$18*E4761+'Step 3. Regression'!$D$18)*C4761</f>
        <v>5.8421708582892293</v>
      </c>
      <c r="G4761" s="11">
        <f ca="1">('Step 3. Regression'!$G$18*E4761^2+'Step 3. Regression'!$H$18*E4761+'Step 3. Regression'!$I$18)*D4761</f>
        <v>2.7629192583773894</v>
      </c>
    </row>
    <row r="4762" spans="1:7" x14ac:dyDescent="0.25">
      <c r="A4762" s="8">
        <f>IF(ISBLANK('Step 1.4 CNY OAT'!A4762),"-",'Step 1.4 CNY OAT'!A4762)</f>
        <v>43299.375</v>
      </c>
      <c r="B4762" s="26">
        <f t="shared" si="92"/>
        <v>198</v>
      </c>
      <c r="C4762" s="67" cm="1">
        <f t="array" ref="C4762">INDEX('Step 5. Daily Avg Schedule Calc'!$A$2:$D$169,(WEEKDAY(A4762)-1)*24+HOUR(A4762)+1,3)</f>
        <v>1</v>
      </c>
      <c r="D4762" s="67" cm="1">
        <f t="array" ref="D4762">INDEX('Step 5. Daily Avg Schedule Calc'!$A$2:$D$169,(WEEKDAY(A4762)-1)*24+HOUR(A4762)+1,4)</f>
        <v>1</v>
      </c>
      <c r="E4762">
        <f>VLOOKUP(A4762,'Step 1.4 CNY OAT'!$A$1:$B$8761,2)</f>
        <v>75</v>
      </c>
      <c r="F4762" s="11">
        <f ca="1">('Step 3. Regression'!$B$18*E4762^2+'Step 3. Regression'!$C$18*E4762+'Step 3. Regression'!$D$18)*C4762</f>
        <v>5.9986960458616565</v>
      </c>
      <c r="G4762" s="11">
        <f ca="1">('Step 3. Regression'!$G$18*E4762^2+'Step 3. Regression'!$H$18*E4762+'Step 3. Regression'!$I$18)*D4762</f>
        <v>2.7935172335022607</v>
      </c>
    </row>
    <row r="4763" spans="1:7" x14ac:dyDescent="0.25">
      <c r="A4763" s="8">
        <f>IF(ISBLANK('Step 1.4 CNY OAT'!A4763),"-",'Step 1.4 CNY OAT'!A4763)</f>
        <v>43299.416666666664</v>
      </c>
      <c r="B4763" s="26">
        <f t="shared" si="92"/>
        <v>198</v>
      </c>
      <c r="C4763" s="67" cm="1">
        <f t="array" ref="C4763">INDEX('Step 5. Daily Avg Schedule Calc'!$A$2:$D$169,(WEEKDAY(A4763)-1)*24+HOUR(A4763)+1,3)</f>
        <v>1</v>
      </c>
      <c r="D4763" s="67" cm="1">
        <f t="array" ref="D4763">INDEX('Step 5. Daily Avg Schedule Calc'!$A$2:$D$169,(WEEKDAY(A4763)-1)*24+HOUR(A4763)+1,4)</f>
        <v>1</v>
      </c>
      <c r="E4763">
        <f>VLOOKUP(A4763,'Step 1.4 CNY OAT'!$A$1:$B$8761,2)</f>
        <v>77</v>
      </c>
      <c r="F4763" s="11">
        <f ca="1">('Step 3. Regression'!$B$18*E4763^2+'Step 3. Regression'!$C$18*E4763+'Step 3. Regression'!$D$18)*C4763</f>
        <v>6.1746217750177479</v>
      </c>
      <c r="G4763" s="11">
        <f ca="1">('Step 3. Regression'!$G$18*E4763^2+'Step 3. Regression'!$H$18*E4763+'Step 3. Regression'!$I$18)*D4763</f>
        <v>2.8291045112450504</v>
      </c>
    </row>
    <row r="4764" spans="1:7" x14ac:dyDescent="0.25">
      <c r="A4764" s="8">
        <f>IF(ISBLANK('Step 1.4 CNY OAT'!A4764),"-",'Step 1.4 CNY OAT'!A4764)</f>
        <v>43299.458333333336</v>
      </c>
      <c r="B4764" s="26">
        <f t="shared" si="92"/>
        <v>198</v>
      </c>
      <c r="C4764" s="67" cm="1">
        <f t="array" ref="C4764">INDEX('Step 5. Daily Avg Schedule Calc'!$A$2:$D$169,(WEEKDAY(A4764)-1)*24+HOUR(A4764)+1,3)</f>
        <v>1</v>
      </c>
      <c r="D4764" s="67" cm="1">
        <f t="array" ref="D4764">INDEX('Step 5. Daily Avg Schedule Calc'!$A$2:$D$169,(WEEKDAY(A4764)-1)*24+HOUR(A4764)+1,4)</f>
        <v>1</v>
      </c>
      <c r="E4764">
        <f>VLOOKUP(A4764,'Step 1.4 CNY OAT'!$A$1:$B$8761,2)</f>
        <v>79</v>
      </c>
      <c r="F4764" s="11">
        <f ca="1">('Step 3. Regression'!$B$18*E4764^2+'Step 3. Regression'!$C$18*E4764+'Step 3. Regression'!$D$18)*C4764</f>
        <v>6.3699480457575071</v>
      </c>
      <c r="G4764" s="11">
        <f ca="1">('Step 3. Regression'!$G$18*E4764^2+'Step 3. Regression'!$H$18*E4764+'Step 3. Regression'!$I$18)*D4764</f>
        <v>2.8696810916057589</v>
      </c>
    </row>
    <row r="4765" spans="1:7" x14ac:dyDescent="0.25">
      <c r="A4765" s="8">
        <f>IF(ISBLANK('Step 1.4 CNY OAT'!A4765),"-",'Step 1.4 CNY OAT'!A4765)</f>
        <v>43299.5</v>
      </c>
      <c r="B4765" s="26">
        <f t="shared" si="92"/>
        <v>198</v>
      </c>
      <c r="C4765" s="67" cm="1">
        <f t="array" ref="C4765">INDEX('Step 5. Daily Avg Schedule Calc'!$A$2:$D$169,(WEEKDAY(A4765)-1)*24+HOUR(A4765)+1,3)</f>
        <v>1</v>
      </c>
      <c r="D4765" s="67" cm="1">
        <f t="array" ref="D4765">INDEX('Step 5. Daily Avg Schedule Calc'!$A$2:$D$169,(WEEKDAY(A4765)-1)*24+HOUR(A4765)+1,4)</f>
        <v>1</v>
      </c>
      <c r="E4765">
        <f>VLOOKUP(A4765,'Step 1.4 CNY OAT'!$A$1:$B$8761,2)</f>
        <v>81</v>
      </c>
      <c r="F4765" s="11">
        <f ca="1">('Step 3. Regression'!$B$18*E4765^2+'Step 3. Regression'!$C$18*E4765+'Step 3. Regression'!$D$18)*C4765</f>
        <v>6.5846748580809322</v>
      </c>
      <c r="G4765" s="11">
        <f ca="1">('Step 3. Regression'!$G$18*E4765^2+'Step 3. Regression'!$H$18*E4765+'Step 3. Regression'!$I$18)*D4765</f>
        <v>2.9152469745843854</v>
      </c>
    </row>
    <row r="4766" spans="1:7" x14ac:dyDescent="0.25">
      <c r="A4766" s="8">
        <f>IF(ISBLANK('Step 1.4 CNY OAT'!A4766),"-",'Step 1.4 CNY OAT'!A4766)</f>
        <v>43299.541666666664</v>
      </c>
      <c r="B4766" s="26">
        <f t="shared" si="92"/>
        <v>198</v>
      </c>
      <c r="C4766" s="67" cm="1">
        <f t="array" ref="C4766">INDEX('Step 5. Daily Avg Schedule Calc'!$A$2:$D$169,(WEEKDAY(A4766)-1)*24+HOUR(A4766)+1,3)</f>
        <v>1</v>
      </c>
      <c r="D4766" s="67" cm="1">
        <f t="array" ref="D4766">INDEX('Step 5. Daily Avg Schedule Calc'!$A$2:$D$169,(WEEKDAY(A4766)-1)*24+HOUR(A4766)+1,4)</f>
        <v>1</v>
      </c>
      <c r="E4766">
        <f>VLOOKUP(A4766,'Step 1.4 CNY OAT'!$A$1:$B$8761,2)</f>
        <v>82</v>
      </c>
      <c r="F4766" s="11">
        <f ca="1">('Step 3. Regression'!$B$18*E4766^2+'Step 3. Regression'!$C$18*E4766+'Step 3. Regression'!$D$18)*C4766</f>
        <v>6.6993134673365216</v>
      </c>
      <c r="G4766" s="11">
        <f ca="1">('Step 3. Regression'!$G$18*E4766^2+'Step 3. Regression'!$H$18*E4766+'Step 3. Regression'!$I$18)*D4766</f>
        <v>2.9399009045554179</v>
      </c>
    </row>
    <row r="4767" spans="1:7" x14ac:dyDescent="0.25">
      <c r="A4767" s="8">
        <f>IF(ISBLANK('Step 1.4 CNY OAT'!A4767),"-",'Step 1.4 CNY OAT'!A4767)</f>
        <v>43299.583333333336</v>
      </c>
      <c r="B4767" s="26">
        <f t="shared" si="92"/>
        <v>198</v>
      </c>
      <c r="C4767" s="67" cm="1">
        <f t="array" ref="C4767">INDEX('Step 5. Daily Avg Schedule Calc'!$A$2:$D$169,(WEEKDAY(A4767)-1)*24+HOUR(A4767)+1,3)</f>
        <v>1</v>
      </c>
      <c r="D4767" s="67" cm="1">
        <f t="array" ref="D4767">INDEX('Step 5. Daily Avg Schedule Calc'!$A$2:$D$169,(WEEKDAY(A4767)-1)*24+HOUR(A4767)+1,4)</f>
        <v>1</v>
      </c>
      <c r="E4767">
        <f>VLOOKUP(A4767,'Step 1.4 CNY OAT'!$A$1:$B$8761,2)</f>
        <v>82</v>
      </c>
      <c r="F4767" s="11">
        <f ca="1">('Step 3. Regression'!$B$18*E4767^2+'Step 3. Regression'!$C$18*E4767+'Step 3. Regression'!$D$18)*C4767</f>
        <v>6.6993134673365216</v>
      </c>
      <c r="G4767" s="11">
        <f ca="1">('Step 3. Regression'!$G$18*E4767^2+'Step 3. Regression'!$H$18*E4767+'Step 3. Regression'!$I$18)*D4767</f>
        <v>2.9399009045554179</v>
      </c>
    </row>
    <row r="4768" spans="1:7" x14ac:dyDescent="0.25">
      <c r="A4768" s="8">
        <f>IF(ISBLANK('Step 1.4 CNY OAT'!A4768),"-",'Step 1.4 CNY OAT'!A4768)</f>
        <v>43299.625</v>
      </c>
      <c r="B4768" s="26">
        <f t="shared" si="92"/>
        <v>198</v>
      </c>
      <c r="C4768" s="67" cm="1">
        <f t="array" ref="C4768">INDEX('Step 5. Daily Avg Schedule Calc'!$A$2:$D$169,(WEEKDAY(A4768)-1)*24+HOUR(A4768)+1,3)</f>
        <v>1</v>
      </c>
      <c r="D4768" s="67" cm="1">
        <f t="array" ref="D4768">INDEX('Step 5. Daily Avg Schedule Calc'!$A$2:$D$169,(WEEKDAY(A4768)-1)*24+HOUR(A4768)+1,4)</f>
        <v>1</v>
      </c>
      <c r="E4768">
        <f>VLOOKUP(A4768,'Step 1.4 CNY OAT'!$A$1:$B$8761,2)</f>
        <v>84</v>
      </c>
      <c r="F4768" s="11">
        <f ca="1">('Step 3. Regression'!$B$18*E4768^2+'Step 3. Regression'!$C$18*E4768+'Step 3. Regression'!$D$18)*C4768</f>
        <v>6.9431410920354448</v>
      </c>
      <c r="G4768" s="11">
        <f ca="1">('Step 3. Regression'!$G$18*E4768^2+'Step 3. Regression'!$H$18*E4768+'Step 3. Regression'!$I$18)*D4768</f>
        <v>2.9929507414609215</v>
      </c>
    </row>
    <row r="4769" spans="1:7" x14ac:dyDescent="0.25">
      <c r="A4769" s="8">
        <f>IF(ISBLANK('Step 1.4 CNY OAT'!A4769),"-",'Step 1.4 CNY OAT'!A4769)</f>
        <v>43299.666666666664</v>
      </c>
      <c r="B4769" s="26">
        <f t="shared" si="92"/>
        <v>198</v>
      </c>
      <c r="C4769" s="67" cm="1">
        <f t="array" ref="C4769">INDEX('Step 5. Daily Avg Schedule Calc'!$A$2:$D$169,(WEEKDAY(A4769)-1)*24+HOUR(A4769)+1,3)</f>
        <v>1</v>
      </c>
      <c r="D4769" s="67" cm="1">
        <f t="array" ref="D4769">INDEX('Step 5. Daily Avg Schedule Calc'!$A$2:$D$169,(WEEKDAY(A4769)-1)*24+HOUR(A4769)+1,4)</f>
        <v>1</v>
      </c>
      <c r="E4769">
        <f>VLOOKUP(A4769,'Step 1.4 CNY OAT'!$A$1:$B$8761,2)</f>
        <v>84</v>
      </c>
      <c r="F4769" s="11">
        <f ca="1">('Step 3. Regression'!$B$18*E4769^2+'Step 3. Regression'!$C$18*E4769+'Step 3. Regression'!$D$18)*C4769</f>
        <v>6.9431410920354448</v>
      </c>
      <c r="G4769" s="11">
        <f ca="1">('Step 3. Regression'!$G$18*E4769^2+'Step 3. Regression'!$H$18*E4769+'Step 3. Regression'!$I$18)*D4769</f>
        <v>2.9929507414609215</v>
      </c>
    </row>
    <row r="4770" spans="1:7" x14ac:dyDescent="0.25">
      <c r="A4770" s="8">
        <f>IF(ISBLANK('Step 1.4 CNY OAT'!A4770),"-",'Step 1.4 CNY OAT'!A4770)</f>
        <v>43299.708333333336</v>
      </c>
      <c r="B4770" s="26">
        <f t="shared" si="92"/>
        <v>198</v>
      </c>
      <c r="C4770" s="67" cm="1">
        <f t="array" ref="C4770">INDEX('Step 5. Daily Avg Schedule Calc'!$A$2:$D$169,(WEEKDAY(A4770)-1)*24+HOUR(A4770)+1,3)</f>
        <v>1</v>
      </c>
      <c r="D4770" s="67" cm="1">
        <f t="array" ref="D4770">INDEX('Step 5. Daily Avg Schedule Calc'!$A$2:$D$169,(WEEKDAY(A4770)-1)*24+HOUR(A4770)+1,4)</f>
        <v>1</v>
      </c>
      <c r="E4770">
        <f>VLOOKUP(A4770,'Step 1.4 CNY OAT'!$A$1:$B$8761,2)</f>
        <v>85</v>
      </c>
      <c r="F4770" s="11">
        <f ca="1">('Step 3. Regression'!$B$18*E4770^2+'Step 3. Regression'!$C$18*E4770+'Step 3. Regression'!$D$18)*C4770</f>
        <v>7.0723301074787823</v>
      </c>
      <c r="G4770" s="11">
        <f ca="1">('Step 3. Regression'!$G$18*E4770^2+'Step 3. Regression'!$H$18*E4770+'Step 3. Regression'!$I$18)*D4770</f>
        <v>3.0213466483953937</v>
      </c>
    </row>
    <row r="4771" spans="1:7" x14ac:dyDescent="0.25">
      <c r="A4771" s="8">
        <f>IF(ISBLANK('Step 1.4 CNY OAT'!A4771),"-",'Step 1.4 CNY OAT'!A4771)</f>
        <v>43299.75</v>
      </c>
      <c r="B4771" s="26">
        <f t="shared" si="92"/>
        <v>198</v>
      </c>
      <c r="C4771" s="67" cm="1">
        <f t="array" ref="C4771">INDEX('Step 5. Daily Avg Schedule Calc'!$A$2:$D$169,(WEEKDAY(A4771)-1)*24+HOUR(A4771)+1,3)</f>
        <v>1</v>
      </c>
      <c r="D4771" s="67" cm="1">
        <f t="array" ref="D4771">INDEX('Step 5. Daily Avg Schedule Calc'!$A$2:$D$169,(WEEKDAY(A4771)-1)*24+HOUR(A4771)+1,4)</f>
        <v>1</v>
      </c>
      <c r="E4771">
        <f>VLOOKUP(A4771,'Step 1.4 CNY OAT'!$A$1:$B$8761,2)</f>
        <v>85</v>
      </c>
      <c r="F4771" s="11">
        <f ca="1">('Step 3. Regression'!$B$18*E4771^2+'Step 3. Regression'!$C$18*E4771+'Step 3. Regression'!$D$18)*C4771</f>
        <v>7.0723301074787823</v>
      </c>
      <c r="G4771" s="11">
        <f ca="1">('Step 3. Regression'!$G$18*E4771^2+'Step 3. Regression'!$H$18*E4771+'Step 3. Regression'!$I$18)*D4771</f>
        <v>3.0213466483953937</v>
      </c>
    </row>
    <row r="4772" spans="1:7" x14ac:dyDescent="0.25">
      <c r="A4772" s="8">
        <f>IF(ISBLANK('Step 1.4 CNY OAT'!A4772),"-",'Step 1.4 CNY OAT'!A4772)</f>
        <v>43299.791666666664</v>
      </c>
      <c r="B4772" s="26">
        <f t="shared" si="92"/>
        <v>198</v>
      </c>
      <c r="C4772" s="67" cm="1">
        <f t="array" ref="C4772">INDEX('Step 5. Daily Avg Schedule Calc'!$A$2:$D$169,(WEEKDAY(A4772)-1)*24+HOUR(A4772)+1,3)</f>
        <v>1</v>
      </c>
      <c r="D4772" s="67" cm="1">
        <f t="array" ref="D4772">INDEX('Step 5. Daily Avg Schedule Calc'!$A$2:$D$169,(WEEKDAY(A4772)-1)*24+HOUR(A4772)+1,4)</f>
        <v>1</v>
      </c>
      <c r="E4772">
        <f>VLOOKUP(A4772,'Step 1.4 CNY OAT'!$A$1:$B$8761,2)</f>
        <v>84</v>
      </c>
      <c r="F4772" s="11">
        <f ca="1">('Step 3. Regression'!$B$18*E4772^2+'Step 3. Regression'!$C$18*E4772+'Step 3. Regression'!$D$18)*C4772</f>
        <v>6.9431410920354448</v>
      </c>
      <c r="G4772" s="11">
        <f ca="1">('Step 3. Regression'!$G$18*E4772^2+'Step 3. Regression'!$H$18*E4772+'Step 3. Regression'!$I$18)*D4772</f>
        <v>2.9929507414609215</v>
      </c>
    </row>
    <row r="4773" spans="1:7" x14ac:dyDescent="0.25">
      <c r="A4773" s="8">
        <f>IF(ISBLANK('Step 1.4 CNY OAT'!A4773),"-",'Step 1.4 CNY OAT'!A4773)</f>
        <v>43299.833333333336</v>
      </c>
      <c r="B4773" s="26">
        <f t="shared" si="92"/>
        <v>198</v>
      </c>
      <c r="C4773" s="67" cm="1">
        <f t="array" ref="C4773">INDEX('Step 5. Daily Avg Schedule Calc'!$A$2:$D$169,(WEEKDAY(A4773)-1)*24+HOUR(A4773)+1,3)</f>
        <v>1</v>
      </c>
      <c r="D4773" s="67" cm="1">
        <f t="array" ref="D4773">INDEX('Step 5. Daily Avg Schedule Calc'!$A$2:$D$169,(WEEKDAY(A4773)-1)*24+HOUR(A4773)+1,4)</f>
        <v>1</v>
      </c>
      <c r="E4773">
        <f>VLOOKUP(A4773,'Step 1.4 CNY OAT'!$A$1:$B$8761,2)</f>
        <v>82</v>
      </c>
      <c r="F4773" s="11">
        <f ca="1">('Step 3. Regression'!$B$18*E4773^2+'Step 3. Regression'!$C$18*E4773+'Step 3. Regression'!$D$18)*C4773</f>
        <v>6.6993134673365216</v>
      </c>
      <c r="G4773" s="11">
        <f ca="1">('Step 3. Regression'!$G$18*E4773^2+'Step 3. Regression'!$H$18*E4773+'Step 3. Regression'!$I$18)*D4773</f>
        <v>2.9399009045554179</v>
      </c>
    </row>
    <row r="4774" spans="1:7" x14ac:dyDescent="0.25">
      <c r="A4774" s="8">
        <f>IF(ISBLANK('Step 1.4 CNY OAT'!A4774),"-",'Step 1.4 CNY OAT'!A4774)</f>
        <v>43299.875</v>
      </c>
      <c r="B4774" s="26">
        <f t="shared" si="92"/>
        <v>198</v>
      </c>
      <c r="C4774" s="67" cm="1">
        <f t="array" ref="C4774">INDEX('Step 5. Daily Avg Schedule Calc'!$A$2:$D$169,(WEEKDAY(A4774)-1)*24+HOUR(A4774)+1,3)</f>
        <v>1</v>
      </c>
      <c r="D4774" s="67" cm="1">
        <f t="array" ref="D4774">INDEX('Step 5. Daily Avg Schedule Calc'!$A$2:$D$169,(WEEKDAY(A4774)-1)*24+HOUR(A4774)+1,4)</f>
        <v>1</v>
      </c>
      <c r="E4774">
        <f>VLOOKUP(A4774,'Step 1.4 CNY OAT'!$A$1:$B$8761,2)</f>
        <v>80</v>
      </c>
      <c r="F4774" s="11">
        <f ca="1">('Step 3. Regression'!$B$18*E4774^2+'Step 3. Regression'!$C$18*E4774+'Step 3. Regression'!$D$18)*C4774</f>
        <v>6.4748863842212625</v>
      </c>
      <c r="G4774" s="11">
        <f ca="1">('Step 3. Regression'!$G$18*E4774^2+'Step 3. Regression'!$H$18*E4774+'Step 3. Regression'!$I$18)*D4774</f>
        <v>2.8918403702678326</v>
      </c>
    </row>
    <row r="4775" spans="1:7" x14ac:dyDescent="0.25">
      <c r="A4775" s="8">
        <f>IF(ISBLANK('Step 1.4 CNY OAT'!A4775),"-",'Step 1.4 CNY OAT'!A4775)</f>
        <v>43299.916666666664</v>
      </c>
      <c r="B4775" s="26">
        <f t="shared" si="92"/>
        <v>198</v>
      </c>
      <c r="C4775" s="67" cm="1">
        <f t="array" ref="C4775">INDEX('Step 5. Daily Avg Schedule Calc'!$A$2:$D$169,(WEEKDAY(A4775)-1)*24+HOUR(A4775)+1,3)</f>
        <v>1</v>
      </c>
      <c r="D4775" s="67" cm="1">
        <f t="array" ref="D4775">INDEX('Step 5. Daily Avg Schedule Calc'!$A$2:$D$169,(WEEKDAY(A4775)-1)*24+HOUR(A4775)+1,4)</f>
        <v>1</v>
      </c>
      <c r="E4775">
        <f>VLOOKUP(A4775,'Step 1.4 CNY OAT'!$A$1:$B$8761,2)</f>
        <v>80</v>
      </c>
      <c r="F4775" s="11">
        <f ca="1">('Step 3. Regression'!$B$18*E4775^2+'Step 3. Regression'!$C$18*E4775+'Step 3. Regression'!$D$18)*C4775</f>
        <v>6.4748863842212625</v>
      </c>
      <c r="G4775" s="11">
        <f ca="1">('Step 3. Regression'!$G$18*E4775^2+'Step 3. Regression'!$H$18*E4775+'Step 3. Regression'!$I$18)*D4775</f>
        <v>2.8918403702678326</v>
      </c>
    </row>
    <row r="4776" spans="1:7" x14ac:dyDescent="0.25">
      <c r="A4776" s="8">
        <f>IF(ISBLANK('Step 1.4 CNY OAT'!A4776),"-",'Step 1.4 CNY OAT'!A4776)</f>
        <v>43299.958333333336</v>
      </c>
      <c r="B4776" s="26">
        <f t="shared" si="92"/>
        <v>198</v>
      </c>
      <c r="C4776" s="67" cm="1">
        <f t="array" ref="C4776">INDEX('Step 5. Daily Avg Schedule Calc'!$A$2:$D$169,(WEEKDAY(A4776)-1)*24+HOUR(A4776)+1,3)</f>
        <v>1</v>
      </c>
      <c r="D4776" s="67" cm="1">
        <f t="array" ref="D4776">INDEX('Step 5. Daily Avg Schedule Calc'!$A$2:$D$169,(WEEKDAY(A4776)-1)*24+HOUR(A4776)+1,4)</f>
        <v>1</v>
      </c>
      <c r="E4776">
        <f>VLOOKUP(A4776,'Step 1.4 CNY OAT'!$A$1:$B$8761,2)</f>
        <v>77</v>
      </c>
      <c r="F4776" s="11">
        <f ca="1">('Step 3. Regression'!$B$18*E4776^2+'Step 3. Regression'!$C$18*E4776+'Step 3. Regression'!$D$18)*C4776</f>
        <v>6.1746217750177479</v>
      </c>
      <c r="G4776" s="11">
        <f ca="1">('Step 3. Regression'!$G$18*E4776^2+'Step 3. Regression'!$H$18*E4776+'Step 3. Regression'!$I$18)*D4776</f>
        <v>2.8291045112450504</v>
      </c>
    </row>
    <row r="4777" spans="1:7" x14ac:dyDescent="0.25">
      <c r="A4777" s="8">
        <f>IF(ISBLANK('Step 1.4 CNY OAT'!A4777),"-",'Step 1.4 CNY OAT'!A4777)</f>
        <v>43300</v>
      </c>
      <c r="B4777" s="26">
        <f t="shared" si="92"/>
        <v>199</v>
      </c>
      <c r="C4777" s="67" cm="1">
        <f t="array" ref="C4777">INDEX('Step 5. Daily Avg Schedule Calc'!$A$2:$D$169,(WEEKDAY(A4777)-1)*24+HOUR(A4777)+1,3)</f>
        <v>1</v>
      </c>
      <c r="D4777" s="67" cm="1">
        <f t="array" ref="D4777">INDEX('Step 5. Daily Avg Schedule Calc'!$A$2:$D$169,(WEEKDAY(A4777)-1)*24+HOUR(A4777)+1,4)</f>
        <v>1</v>
      </c>
      <c r="E4777">
        <f>VLOOKUP(A4777,'Step 1.4 CNY OAT'!$A$1:$B$8761,2)</f>
        <v>76</v>
      </c>
      <c r="F4777" s="11">
        <f ca="1">('Step 3. Regression'!$B$18*E4777^2+'Step 3. Regression'!$C$18*E4777+'Step 3. Regression'!$D$18)*C4777</f>
        <v>6.0842338427417459</v>
      </c>
      <c r="G4777" s="11">
        <f ca="1">('Step 3. Regression'!$G$18*E4777^2+'Step 3. Regression'!$H$18*E4777+'Step 3. Regression'!$I$18)*D4777</f>
        <v>2.8106872095464155</v>
      </c>
    </row>
    <row r="4778" spans="1:7" x14ac:dyDescent="0.25">
      <c r="A4778" s="8">
        <f>IF(ISBLANK('Step 1.4 CNY OAT'!A4778),"-",'Step 1.4 CNY OAT'!A4778)</f>
        <v>43300.041666666664</v>
      </c>
      <c r="B4778" s="26">
        <f t="shared" si="92"/>
        <v>199</v>
      </c>
      <c r="C4778" s="67" cm="1">
        <f t="array" ref="C4778">INDEX('Step 5. Daily Avg Schedule Calc'!$A$2:$D$169,(WEEKDAY(A4778)-1)*24+HOUR(A4778)+1,3)</f>
        <v>1</v>
      </c>
      <c r="D4778" s="67" cm="1">
        <f t="array" ref="D4778">INDEX('Step 5. Daily Avg Schedule Calc'!$A$2:$D$169,(WEEKDAY(A4778)-1)*24+HOUR(A4778)+1,4)</f>
        <v>1</v>
      </c>
      <c r="E4778">
        <f>VLOOKUP(A4778,'Step 1.4 CNY OAT'!$A$1:$B$8761,2)</f>
        <v>75</v>
      </c>
      <c r="F4778" s="11">
        <f ca="1">('Step 3. Regression'!$B$18*E4778^2+'Step 3. Regression'!$C$18*E4778+'Step 3. Regression'!$D$18)*C4778</f>
        <v>5.9986960458616565</v>
      </c>
      <c r="G4778" s="11">
        <f ca="1">('Step 3. Regression'!$G$18*E4778^2+'Step 3. Regression'!$H$18*E4778+'Step 3. Regression'!$I$18)*D4778</f>
        <v>2.7935172335022607</v>
      </c>
    </row>
    <row r="4779" spans="1:7" x14ac:dyDescent="0.25">
      <c r="A4779" s="8">
        <f>IF(ISBLANK('Step 1.4 CNY OAT'!A4779),"-",'Step 1.4 CNY OAT'!A4779)</f>
        <v>43300.083333333336</v>
      </c>
      <c r="B4779" s="26">
        <f t="shared" si="92"/>
        <v>199</v>
      </c>
      <c r="C4779" s="67" cm="1">
        <f t="array" ref="C4779">INDEX('Step 5. Daily Avg Schedule Calc'!$A$2:$D$169,(WEEKDAY(A4779)-1)*24+HOUR(A4779)+1,3)</f>
        <v>1</v>
      </c>
      <c r="D4779" s="67" cm="1">
        <f t="array" ref="D4779">INDEX('Step 5. Daily Avg Schedule Calc'!$A$2:$D$169,(WEEKDAY(A4779)-1)*24+HOUR(A4779)+1,4)</f>
        <v>1</v>
      </c>
      <c r="E4779">
        <f>VLOOKUP(A4779,'Step 1.4 CNY OAT'!$A$1:$B$8761,2)</f>
        <v>73</v>
      </c>
      <c r="F4779" s="11">
        <f ca="1">('Step 3. Regression'!$B$18*E4779^2+'Step 3. Regression'!$C$18*E4779+'Step 3. Regression'!$D$18)*C4779</f>
        <v>5.8421708582892293</v>
      </c>
      <c r="G4779" s="11">
        <f ca="1">('Step 3. Regression'!$G$18*E4779^2+'Step 3. Regression'!$H$18*E4779+'Step 3. Regression'!$I$18)*D4779</f>
        <v>2.7629192583773894</v>
      </c>
    </row>
    <row r="4780" spans="1:7" x14ac:dyDescent="0.25">
      <c r="A4780" s="8">
        <f>IF(ISBLANK('Step 1.4 CNY OAT'!A4780),"-",'Step 1.4 CNY OAT'!A4780)</f>
        <v>43300.125</v>
      </c>
      <c r="B4780" s="26">
        <f t="shared" si="92"/>
        <v>199</v>
      </c>
      <c r="C4780" s="67" cm="1">
        <f t="array" ref="C4780">INDEX('Step 5. Daily Avg Schedule Calc'!$A$2:$D$169,(WEEKDAY(A4780)-1)*24+HOUR(A4780)+1,3)</f>
        <v>1</v>
      </c>
      <c r="D4780" s="67" cm="1">
        <f t="array" ref="D4780">INDEX('Step 5. Daily Avg Schedule Calc'!$A$2:$D$169,(WEEKDAY(A4780)-1)*24+HOUR(A4780)+1,4)</f>
        <v>1</v>
      </c>
      <c r="E4780">
        <f>VLOOKUP(A4780,'Step 1.4 CNY OAT'!$A$1:$B$8761,2)</f>
        <v>71</v>
      </c>
      <c r="F4780" s="11">
        <f ca="1">('Step 3. Regression'!$B$18*E4780^2+'Step 3. Regression'!$C$18*E4780+'Step 3. Regression'!$D$18)*C4780</f>
        <v>5.7050462123004699</v>
      </c>
      <c r="G4780" s="11">
        <f ca="1">('Step 3. Regression'!$G$18*E4780^2+'Step 3. Regression'!$H$18*E4780+'Step 3. Regression'!$I$18)*D4780</f>
        <v>2.7373105858704356</v>
      </c>
    </row>
    <row r="4781" spans="1:7" x14ac:dyDescent="0.25">
      <c r="A4781" s="8">
        <f>IF(ISBLANK('Step 1.4 CNY OAT'!A4781),"-",'Step 1.4 CNY OAT'!A4781)</f>
        <v>43300.166666666664</v>
      </c>
      <c r="B4781" s="26">
        <f t="shared" si="92"/>
        <v>199</v>
      </c>
      <c r="C4781" s="67" cm="1">
        <f t="array" ref="C4781">INDEX('Step 5. Daily Avg Schedule Calc'!$A$2:$D$169,(WEEKDAY(A4781)-1)*24+HOUR(A4781)+1,3)</f>
        <v>1</v>
      </c>
      <c r="D4781" s="67" cm="1">
        <f t="array" ref="D4781">INDEX('Step 5. Daily Avg Schedule Calc'!$A$2:$D$169,(WEEKDAY(A4781)-1)*24+HOUR(A4781)+1,4)</f>
        <v>1</v>
      </c>
      <c r="E4781">
        <f>VLOOKUP(A4781,'Step 1.4 CNY OAT'!$A$1:$B$8761,2)</f>
        <v>71</v>
      </c>
      <c r="F4781" s="11">
        <f ca="1">('Step 3. Regression'!$B$18*E4781^2+'Step 3. Regression'!$C$18*E4781+'Step 3. Regression'!$D$18)*C4781</f>
        <v>5.7050462123004699</v>
      </c>
      <c r="G4781" s="11">
        <f ca="1">('Step 3. Regression'!$G$18*E4781^2+'Step 3. Regression'!$H$18*E4781+'Step 3. Regression'!$I$18)*D4781</f>
        <v>2.7373105858704356</v>
      </c>
    </row>
    <row r="4782" spans="1:7" x14ac:dyDescent="0.25">
      <c r="A4782" s="8">
        <f>IF(ISBLANK('Step 1.4 CNY OAT'!A4782),"-",'Step 1.4 CNY OAT'!A4782)</f>
        <v>43300.208333333336</v>
      </c>
      <c r="B4782" s="26">
        <f t="shared" si="92"/>
        <v>199</v>
      </c>
      <c r="C4782" s="67" cm="1">
        <f t="array" ref="C4782">INDEX('Step 5. Daily Avg Schedule Calc'!$A$2:$D$169,(WEEKDAY(A4782)-1)*24+HOUR(A4782)+1,3)</f>
        <v>1</v>
      </c>
      <c r="D4782" s="67" cm="1">
        <f t="array" ref="D4782">INDEX('Step 5. Daily Avg Schedule Calc'!$A$2:$D$169,(WEEKDAY(A4782)-1)*24+HOUR(A4782)+1,4)</f>
        <v>1</v>
      </c>
      <c r="E4782">
        <f>VLOOKUP(A4782,'Step 1.4 CNY OAT'!$A$1:$B$8761,2)</f>
        <v>70</v>
      </c>
      <c r="F4782" s="11">
        <f ca="1">('Step 3. Regression'!$B$18*E4782^2+'Step 3. Regression'!$C$18*E4782+'Step 3. Regression'!$D$18)*C4782</f>
        <v>5.6437590923999679</v>
      </c>
      <c r="G4782" s="11">
        <f ca="1">('Step 3. Regression'!$G$18*E4782^2+'Step 3. Regression'!$H$18*E4782+'Step 3. Regression'!$I$18)*D4782</f>
        <v>2.7263772380986788</v>
      </c>
    </row>
    <row r="4783" spans="1:7" x14ac:dyDescent="0.25">
      <c r="A4783" s="8">
        <f>IF(ISBLANK('Step 1.4 CNY OAT'!A4783),"-",'Step 1.4 CNY OAT'!A4783)</f>
        <v>43300.25</v>
      </c>
      <c r="B4783" s="26">
        <f t="shared" si="92"/>
        <v>199</v>
      </c>
      <c r="C4783" s="67" cm="1">
        <f t="array" ref="C4783">INDEX('Step 5. Daily Avg Schedule Calc'!$A$2:$D$169,(WEEKDAY(A4783)-1)*24+HOUR(A4783)+1,3)</f>
        <v>1</v>
      </c>
      <c r="D4783" s="67" cm="1">
        <f t="array" ref="D4783">INDEX('Step 5. Daily Avg Schedule Calc'!$A$2:$D$169,(WEEKDAY(A4783)-1)*24+HOUR(A4783)+1,4)</f>
        <v>1</v>
      </c>
      <c r="E4783">
        <f>VLOOKUP(A4783,'Step 1.4 CNY OAT'!$A$1:$B$8761,2)</f>
        <v>69</v>
      </c>
      <c r="F4783" s="11">
        <f ca="1">('Step 3. Regression'!$B$18*E4783^2+'Step 3. Regression'!$C$18*E4783+'Step 3. Regression'!$D$18)*C4783</f>
        <v>5.5873221078953783</v>
      </c>
      <c r="G4783" s="11">
        <f ca="1">('Step 3. Regression'!$G$18*E4783^2+'Step 3. Regression'!$H$18*E4783+'Step 3. Regression'!$I$18)*D4783</f>
        <v>2.7166912159814012</v>
      </c>
    </row>
    <row r="4784" spans="1:7" x14ac:dyDescent="0.25">
      <c r="A4784" s="8">
        <f>IF(ISBLANK('Step 1.4 CNY OAT'!A4784),"-",'Step 1.4 CNY OAT'!A4784)</f>
        <v>43300.291666666664</v>
      </c>
      <c r="B4784" s="26">
        <f t="shared" si="92"/>
        <v>199</v>
      </c>
      <c r="C4784" s="67" cm="1">
        <f t="array" ref="C4784">INDEX('Step 5. Daily Avg Schedule Calc'!$A$2:$D$169,(WEEKDAY(A4784)-1)*24+HOUR(A4784)+1,3)</f>
        <v>1</v>
      </c>
      <c r="D4784" s="67" cm="1">
        <f t="array" ref="D4784">INDEX('Step 5. Daily Avg Schedule Calc'!$A$2:$D$169,(WEEKDAY(A4784)-1)*24+HOUR(A4784)+1,4)</f>
        <v>1</v>
      </c>
      <c r="E4784">
        <f>VLOOKUP(A4784,'Step 1.4 CNY OAT'!$A$1:$B$8761,2)</f>
        <v>69</v>
      </c>
      <c r="F4784" s="11">
        <f ca="1">('Step 3. Regression'!$B$18*E4784^2+'Step 3. Regression'!$C$18*E4784+'Step 3. Regression'!$D$18)*C4784</f>
        <v>5.5873221078953783</v>
      </c>
      <c r="G4784" s="11">
        <f ca="1">('Step 3. Regression'!$G$18*E4784^2+'Step 3. Regression'!$H$18*E4784+'Step 3. Regression'!$I$18)*D4784</f>
        <v>2.7166912159814012</v>
      </c>
    </row>
    <row r="4785" spans="1:7" x14ac:dyDescent="0.25">
      <c r="A4785" s="8">
        <f>IF(ISBLANK('Step 1.4 CNY OAT'!A4785),"-",'Step 1.4 CNY OAT'!A4785)</f>
        <v>43300.333333333336</v>
      </c>
      <c r="B4785" s="26">
        <f t="shared" si="92"/>
        <v>199</v>
      </c>
      <c r="C4785" s="67" cm="1">
        <f t="array" ref="C4785">INDEX('Step 5. Daily Avg Schedule Calc'!$A$2:$D$169,(WEEKDAY(A4785)-1)*24+HOUR(A4785)+1,3)</f>
        <v>1</v>
      </c>
      <c r="D4785" s="67" cm="1">
        <f t="array" ref="D4785">INDEX('Step 5. Daily Avg Schedule Calc'!$A$2:$D$169,(WEEKDAY(A4785)-1)*24+HOUR(A4785)+1,4)</f>
        <v>1</v>
      </c>
      <c r="E4785">
        <f>VLOOKUP(A4785,'Step 1.4 CNY OAT'!$A$1:$B$8761,2)</f>
        <v>70</v>
      </c>
      <c r="F4785" s="11">
        <f ca="1">('Step 3. Regression'!$B$18*E4785^2+'Step 3. Regression'!$C$18*E4785+'Step 3. Regression'!$D$18)*C4785</f>
        <v>5.6437590923999679</v>
      </c>
      <c r="G4785" s="11">
        <f ca="1">('Step 3. Regression'!$G$18*E4785^2+'Step 3. Regression'!$H$18*E4785+'Step 3. Regression'!$I$18)*D4785</f>
        <v>2.7263772380986788</v>
      </c>
    </row>
    <row r="4786" spans="1:7" x14ac:dyDescent="0.25">
      <c r="A4786" s="8">
        <f>IF(ISBLANK('Step 1.4 CNY OAT'!A4786),"-",'Step 1.4 CNY OAT'!A4786)</f>
        <v>43300.375</v>
      </c>
      <c r="B4786" s="26">
        <f t="shared" si="92"/>
        <v>199</v>
      </c>
      <c r="C4786" s="67" cm="1">
        <f t="array" ref="C4786">INDEX('Step 5. Daily Avg Schedule Calc'!$A$2:$D$169,(WEEKDAY(A4786)-1)*24+HOUR(A4786)+1,3)</f>
        <v>1</v>
      </c>
      <c r="D4786" s="67" cm="1">
        <f t="array" ref="D4786">INDEX('Step 5. Daily Avg Schedule Calc'!$A$2:$D$169,(WEEKDAY(A4786)-1)*24+HOUR(A4786)+1,4)</f>
        <v>1</v>
      </c>
      <c r="E4786">
        <f>VLOOKUP(A4786,'Step 1.4 CNY OAT'!$A$1:$B$8761,2)</f>
        <v>72</v>
      </c>
      <c r="F4786" s="11">
        <f ca="1">('Step 3. Regression'!$B$18*E4786^2+'Step 3. Regression'!$C$18*E4786+'Step 3. Regression'!$D$18)*C4786</f>
        <v>5.7711834675968934</v>
      </c>
      <c r="G4786" s="11">
        <f ca="1">('Step 3. Regression'!$G$18*E4786^2+'Step 3. Regression'!$H$18*E4786+'Step 3. Regression'!$I$18)*D4786</f>
        <v>2.7494912592966725</v>
      </c>
    </row>
    <row r="4787" spans="1:7" x14ac:dyDescent="0.25">
      <c r="A4787" s="8">
        <f>IF(ISBLANK('Step 1.4 CNY OAT'!A4787),"-",'Step 1.4 CNY OAT'!A4787)</f>
        <v>43300.416666666664</v>
      </c>
      <c r="B4787" s="26">
        <f t="shared" si="92"/>
        <v>199</v>
      </c>
      <c r="C4787" s="67" cm="1">
        <f t="array" ref="C4787">INDEX('Step 5. Daily Avg Schedule Calc'!$A$2:$D$169,(WEEKDAY(A4787)-1)*24+HOUR(A4787)+1,3)</f>
        <v>1</v>
      </c>
      <c r="D4787" s="67" cm="1">
        <f t="array" ref="D4787">INDEX('Step 5. Daily Avg Schedule Calc'!$A$2:$D$169,(WEEKDAY(A4787)-1)*24+HOUR(A4787)+1,4)</f>
        <v>1</v>
      </c>
      <c r="E4787">
        <f>VLOOKUP(A4787,'Step 1.4 CNY OAT'!$A$1:$B$8761,2)</f>
        <v>73</v>
      </c>
      <c r="F4787" s="11">
        <f ca="1">('Step 3. Regression'!$B$18*E4787^2+'Step 3. Regression'!$C$18*E4787+'Step 3. Regression'!$D$18)*C4787</f>
        <v>5.8421708582892293</v>
      </c>
      <c r="G4787" s="11">
        <f ca="1">('Step 3. Regression'!$G$18*E4787^2+'Step 3. Regression'!$H$18*E4787+'Step 3. Regression'!$I$18)*D4787</f>
        <v>2.7629192583773894</v>
      </c>
    </row>
    <row r="4788" spans="1:7" x14ac:dyDescent="0.25">
      <c r="A4788" s="8">
        <f>IF(ISBLANK('Step 1.4 CNY OAT'!A4788),"-",'Step 1.4 CNY OAT'!A4788)</f>
        <v>43300.458333333336</v>
      </c>
      <c r="B4788" s="26">
        <f t="shared" si="92"/>
        <v>199</v>
      </c>
      <c r="C4788" s="67" cm="1">
        <f t="array" ref="C4788">INDEX('Step 5. Daily Avg Schedule Calc'!$A$2:$D$169,(WEEKDAY(A4788)-1)*24+HOUR(A4788)+1,3)</f>
        <v>1</v>
      </c>
      <c r="D4788" s="67" cm="1">
        <f t="array" ref="D4788">INDEX('Step 5. Daily Avg Schedule Calc'!$A$2:$D$169,(WEEKDAY(A4788)-1)*24+HOUR(A4788)+1,4)</f>
        <v>1</v>
      </c>
      <c r="E4788">
        <f>VLOOKUP(A4788,'Step 1.4 CNY OAT'!$A$1:$B$8761,2)</f>
        <v>74</v>
      </c>
      <c r="F4788" s="11">
        <f ca="1">('Step 3. Regression'!$B$18*E4788^2+'Step 3. Regression'!$C$18*E4788+'Step 3. Regression'!$D$18)*C4788</f>
        <v>5.9180083843774867</v>
      </c>
      <c r="G4788" s="11">
        <f ca="1">('Step 3. Regression'!$G$18*E4788^2+'Step 3. Regression'!$H$18*E4788+'Step 3. Regression'!$I$18)*D4788</f>
        <v>2.7775945831125854</v>
      </c>
    </row>
    <row r="4789" spans="1:7" x14ac:dyDescent="0.25">
      <c r="A4789" s="8">
        <f>IF(ISBLANK('Step 1.4 CNY OAT'!A4789),"-",'Step 1.4 CNY OAT'!A4789)</f>
        <v>43300.5</v>
      </c>
      <c r="B4789" s="26">
        <f t="shared" si="92"/>
        <v>199</v>
      </c>
      <c r="C4789" s="67" cm="1">
        <f t="array" ref="C4789">INDEX('Step 5. Daily Avg Schedule Calc'!$A$2:$D$169,(WEEKDAY(A4789)-1)*24+HOUR(A4789)+1,3)</f>
        <v>1</v>
      </c>
      <c r="D4789" s="67" cm="1">
        <f t="array" ref="D4789">INDEX('Step 5. Daily Avg Schedule Calc'!$A$2:$D$169,(WEEKDAY(A4789)-1)*24+HOUR(A4789)+1,4)</f>
        <v>1</v>
      </c>
      <c r="E4789">
        <f>VLOOKUP(A4789,'Step 1.4 CNY OAT'!$A$1:$B$8761,2)</f>
        <v>77</v>
      </c>
      <c r="F4789" s="11">
        <f ca="1">('Step 3. Regression'!$B$18*E4789^2+'Step 3. Regression'!$C$18*E4789+'Step 3. Regression'!$D$18)*C4789</f>
        <v>6.1746217750177479</v>
      </c>
      <c r="G4789" s="11">
        <f ca="1">('Step 3. Regression'!$G$18*E4789^2+'Step 3. Regression'!$H$18*E4789+'Step 3. Regression'!$I$18)*D4789</f>
        <v>2.8291045112450504</v>
      </c>
    </row>
    <row r="4790" spans="1:7" x14ac:dyDescent="0.25">
      <c r="A4790" s="8">
        <f>IF(ISBLANK('Step 1.4 CNY OAT'!A4790),"-",'Step 1.4 CNY OAT'!A4790)</f>
        <v>43300.541666666664</v>
      </c>
      <c r="B4790" s="26">
        <f t="shared" si="92"/>
        <v>199</v>
      </c>
      <c r="C4790" s="67" cm="1">
        <f t="array" ref="C4790">INDEX('Step 5. Daily Avg Schedule Calc'!$A$2:$D$169,(WEEKDAY(A4790)-1)*24+HOUR(A4790)+1,3)</f>
        <v>1</v>
      </c>
      <c r="D4790" s="67" cm="1">
        <f t="array" ref="D4790">INDEX('Step 5. Daily Avg Schedule Calc'!$A$2:$D$169,(WEEKDAY(A4790)-1)*24+HOUR(A4790)+1,4)</f>
        <v>1</v>
      </c>
      <c r="E4790">
        <f>VLOOKUP(A4790,'Step 1.4 CNY OAT'!$A$1:$B$8761,2)</f>
        <v>78</v>
      </c>
      <c r="F4790" s="11">
        <f ca="1">('Step 3. Regression'!$B$18*E4790^2+'Step 3. Regression'!$C$18*E4790+'Step 3. Regression'!$D$18)*C4790</f>
        <v>6.2698598426896712</v>
      </c>
      <c r="G4790" s="11">
        <f ca="1">('Step 3. Regression'!$G$18*E4790^2+'Step 3. Regression'!$H$18*E4790+'Step 3. Regression'!$I$18)*D4790</f>
        <v>2.8487691385981644</v>
      </c>
    </row>
    <row r="4791" spans="1:7" x14ac:dyDescent="0.25">
      <c r="A4791" s="8">
        <f>IF(ISBLANK('Step 1.4 CNY OAT'!A4791),"-",'Step 1.4 CNY OAT'!A4791)</f>
        <v>43300.583333333336</v>
      </c>
      <c r="B4791" s="26">
        <f t="shared" si="92"/>
        <v>199</v>
      </c>
      <c r="C4791" s="67" cm="1">
        <f t="array" ref="C4791">INDEX('Step 5. Daily Avg Schedule Calc'!$A$2:$D$169,(WEEKDAY(A4791)-1)*24+HOUR(A4791)+1,3)</f>
        <v>1</v>
      </c>
      <c r="D4791" s="67" cm="1">
        <f t="array" ref="D4791">INDEX('Step 5. Daily Avg Schedule Calc'!$A$2:$D$169,(WEEKDAY(A4791)-1)*24+HOUR(A4791)+1,4)</f>
        <v>1</v>
      </c>
      <c r="E4791">
        <f>VLOOKUP(A4791,'Step 1.4 CNY OAT'!$A$1:$B$8761,2)</f>
        <v>79</v>
      </c>
      <c r="F4791" s="11">
        <f ca="1">('Step 3. Regression'!$B$18*E4791^2+'Step 3. Regression'!$C$18*E4791+'Step 3. Regression'!$D$18)*C4791</f>
        <v>6.3699480457575071</v>
      </c>
      <c r="G4791" s="11">
        <f ca="1">('Step 3. Regression'!$G$18*E4791^2+'Step 3. Regression'!$H$18*E4791+'Step 3. Regression'!$I$18)*D4791</f>
        <v>2.8696810916057589</v>
      </c>
    </row>
    <row r="4792" spans="1:7" x14ac:dyDescent="0.25">
      <c r="A4792" s="8">
        <f>IF(ISBLANK('Step 1.4 CNY OAT'!A4792),"-",'Step 1.4 CNY OAT'!A4792)</f>
        <v>43300.625</v>
      </c>
      <c r="B4792" s="26">
        <f t="shared" si="92"/>
        <v>199</v>
      </c>
      <c r="C4792" s="67" cm="1">
        <f t="array" ref="C4792">INDEX('Step 5. Daily Avg Schedule Calc'!$A$2:$D$169,(WEEKDAY(A4792)-1)*24+HOUR(A4792)+1,3)</f>
        <v>1</v>
      </c>
      <c r="D4792" s="67" cm="1">
        <f t="array" ref="D4792">INDEX('Step 5. Daily Avg Schedule Calc'!$A$2:$D$169,(WEEKDAY(A4792)-1)*24+HOUR(A4792)+1,4)</f>
        <v>1</v>
      </c>
      <c r="E4792">
        <f>VLOOKUP(A4792,'Step 1.4 CNY OAT'!$A$1:$B$8761,2)</f>
        <v>81</v>
      </c>
      <c r="F4792" s="11">
        <f ca="1">('Step 3. Regression'!$B$18*E4792^2+'Step 3. Regression'!$C$18*E4792+'Step 3. Regression'!$D$18)*C4792</f>
        <v>6.5846748580809322</v>
      </c>
      <c r="G4792" s="11">
        <f ca="1">('Step 3. Regression'!$G$18*E4792^2+'Step 3. Regression'!$H$18*E4792+'Step 3. Regression'!$I$18)*D4792</f>
        <v>2.9152469745843854</v>
      </c>
    </row>
    <row r="4793" spans="1:7" x14ac:dyDescent="0.25">
      <c r="A4793" s="8">
        <f>IF(ISBLANK('Step 1.4 CNY OAT'!A4793),"-",'Step 1.4 CNY OAT'!A4793)</f>
        <v>43300.666666666664</v>
      </c>
      <c r="B4793" s="26">
        <f t="shared" si="92"/>
        <v>199</v>
      </c>
      <c r="C4793" s="67" cm="1">
        <f t="array" ref="C4793">INDEX('Step 5. Daily Avg Schedule Calc'!$A$2:$D$169,(WEEKDAY(A4793)-1)*24+HOUR(A4793)+1,3)</f>
        <v>1</v>
      </c>
      <c r="D4793" s="67" cm="1">
        <f t="array" ref="D4793">INDEX('Step 5. Daily Avg Schedule Calc'!$A$2:$D$169,(WEEKDAY(A4793)-1)*24+HOUR(A4793)+1,4)</f>
        <v>1</v>
      </c>
      <c r="E4793">
        <f>VLOOKUP(A4793,'Step 1.4 CNY OAT'!$A$1:$B$8761,2)</f>
        <v>83</v>
      </c>
      <c r="F4793" s="11">
        <f ca="1">('Step 3. Regression'!$B$18*E4793^2+'Step 3. Regression'!$C$18*E4793+'Step 3. Regression'!$D$18)*C4793</f>
        <v>6.8188022119880234</v>
      </c>
      <c r="G4793" s="11">
        <f ca="1">('Step 3. Regression'!$G$18*E4793^2+'Step 3. Regression'!$H$18*E4793+'Step 3. Regression'!$I$18)*D4793</f>
        <v>2.9658021601809299</v>
      </c>
    </row>
    <row r="4794" spans="1:7" x14ac:dyDescent="0.25">
      <c r="A4794" s="8">
        <f>IF(ISBLANK('Step 1.4 CNY OAT'!A4794),"-",'Step 1.4 CNY OAT'!A4794)</f>
        <v>43300.708333333336</v>
      </c>
      <c r="B4794" s="26">
        <f t="shared" si="92"/>
        <v>199</v>
      </c>
      <c r="C4794" s="67" cm="1">
        <f t="array" ref="C4794">INDEX('Step 5. Daily Avg Schedule Calc'!$A$2:$D$169,(WEEKDAY(A4794)-1)*24+HOUR(A4794)+1,3)</f>
        <v>1</v>
      </c>
      <c r="D4794" s="67" cm="1">
        <f t="array" ref="D4794">INDEX('Step 5. Daily Avg Schedule Calc'!$A$2:$D$169,(WEEKDAY(A4794)-1)*24+HOUR(A4794)+1,4)</f>
        <v>1</v>
      </c>
      <c r="E4794">
        <f>VLOOKUP(A4794,'Step 1.4 CNY OAT'!$A$1:$B$8761,2)</f>
        <v>82</v>
      </c>
      <c r="F4794" s="11">
        <f ca="1">('Step 3. Regression'!$B$18*E4794^2+'Step 3. Regression'!$C$18*E4794+'Step 3. Regression'!$D$18)*C4794</f>
        <v>6.6993134673365216</v>
      </c>
      <c r="G4794" s="11">
        <f ca="1">('Step 3. Regression'!$G$18*E4794^2+'Step 3. Regression'!$H$18*E4794+'Step 3. Regression'!$I$18)*D4794</f>
        <v>2.9399009045554179</v>
      </c>
    </row>
    <row r="4795" spans="1:7" x14ac:dyDescent="0.25">
      <c r="A4795" s="8">
        <f>IF(ISBLANK('Step 1.4 CNY OAT'!A4795),"-",'Step 1.4 CNY OAT'!A4795)</f>
        <v>43300.75</v>
      </c>
      <c r="B4795" s="26">
        <f t="shared" si="92"/>
        <v>199</v>
      </c>
      <c r="C4795" s="67" cm="1">
        <f t="array" ref="C4795">INDEX('Step 5. Daily Avg Schedule Calc'!$A$2:$D$169,(WEEKDAY(A4795)-1)*24+HOUR(A4795)+1,3)</f>
        <v>1</v>
      </c>
      <c r="D4795" s="67" cm="1">
        <f t="array" ref="D4795">INDEX('Step 5. Daily Avg Schedule Calc'!$A$2:$D$169,(WEEKDAY(A4795)-1)*24+HOUR(A4795)+1,4)</f>
        <v>1</v>
      </c>
      <c r="E4795">
        <f>VLOOKUP(A4795,'Step 1.4 CNY OAT'!$A$1:$B$8761,2)</f>
        <v>81</v>
      </c>
      <c r="F4795" s="11">
        <f ca="1">('Step 3. Regression'!$B$18*E4795^2+'Step 3. Regression'!$C$18*E4795+'Step 3. Regression'!$D$18)*C4795</f>
        <v>6.5846748580809322</v>
      </c>
      <c r="G4795" s="11">
        <f ca="1">('Step 3. Regression'!$G$18*E4795^2+'Step 3. Regression'!$H$18*E4795+'Step 3. Regression'!$I$18)*D4795</f>
        <v>2.9152469745843854</v>
      </c>
    </row>
    <row r="4796" spans="1:7" x14ac:dyDescent="0.25">
      <c r="A4796" s="8">
        <f>IF(ISBLANK('Step 1.4 CNY OAT'!A4796),"-",'Step 1.4 CNY OAT'!A4796)</f>
        <v>43300.791666666664</v>
      </c>
      <c r="B4796" s="26">
        <f t="shared" si="92"/>
        <v>199</v>
      </c>
      <c r="C4796" s="67" cm="1">
        <f t="array" ref="C4796">INDEX('Step 5. Daily Avg Schedule Calc'!$A$2:$D$169,(WEEKDAY(A4796)-1)*24+HOUR(A4796)+1,3)</f>
        <v>1</v>
      </c>
      <c r="D4796" s="67" cm="1">
        <f t="array" ref="D4796">INDEX('Step 5. Daily Avg Schedule Calc'!$A$2:$D$169,(WEEKDAY(A4796)-1)*24+HOUR(A4796)+1,4)</f>
        <v>1</v>
      </c>
      <c r="E4796">
        <f>VLOOKUP(A4796,'Step 1.4 CNY OAT'!$A$1:$B$8761,2)</f>
        <v>80</v>
      </c>
      <c r="F4796" s="11">
        <f ca="1">('Step 3. Regression'!$B$18*E4796^2+'Step 3. Regression'!$C$18*E4796+'Step 3. Regression'!$D$18)*C4796</f>
        <v>6.4748863842212625</v>
      </c>
      <c r="G4796" s="11">
        <f ca="1">('Step 3. Regression'!$G$18*E4796^2+'Step 3. Regression'!$H$18*E4796+'Step 3. Regression'!$I$18)*D4796</f>
        <v>2.8918403702678326</v>
      </c>
    </row>
    <row r="4797" spans="1:7" x14ac:dyDescent="0.25">
      <c r="A4797" s="8">
        <f>IF(ISBLANK('Step 1.4 CNY OAT'!A4797),"-",'Step 1.4 CNY OAT'!A4797)</f>
        <v>43300.833333333336</v>
      </c>
      <c r="B4797" s="26">
        <f t="shared" si="92"/>
        <v>199</v>
      </c>
      <c r="C4797" s="67" cm="1">
        <f t="array" ref="C4797">INDEX('Step 5. Daily Avg Schedule Calc'!$A$2:$D$169,(WEEKDAY(A4797)-1)*24+HOUR(A4797)+1,3)</f>
        <v>1</v>
      </c>
      <c r="D4797" s="67" cm="1">
        <f t="array" ref="D4797">INDEX('Step 5. Daily Avg Schedule Calc'!$A$2:$D$169,(WEEKDAY(A4797)-1)*24+HOUR(A4797)+1,4)</f>
        <v>1</v>
      </c>
      <c r="E4797">
        <f>VLOOKUP(A4797,'Step 1.4 CNY OAT'!$A$1:$B$8761,2)</f>
        <v>78</v>
      </c>
      <c r="F4797" s="11">
        <f ca="1">('Step 3. Regression'!$B$18*E4797^2+'Step 3. Regression'!$C$18*E4797+'Step 3. Regression'!$D$18)*C4797</f>
        <v>6.2698598426896712</v>
      </c>
      <c r="G4797" s="11">
        <f ca="1">('Step 3. Regression'!$G$18*E4797^2+'Step 3. Regression'!$H$18*E4797+'Step 3. Regression'!$I$18)*D4797</f>
        <v>2.8487691385981644</v>
      </c>
    </row>
    <row r="4798" spans="1:7" x14ac:dyDescent="0.25">
      <c r="A4798" s="8">
        <f>IF(ISBLANK('Step 1.4 CNY OAT'!A4798),"-",'Step 1.4 CNY OAT'!A4798)</f>
        <v>43300.875</v>
      </c>
      <c r="B4798" s="26">
        <f t="shared" si="92"/>
        <v>199</v>
      </c>
      <c r="C4798" s="67" cm="1">
        <f t="array" ref="C4798">INDEX('Step 5. Daily Avg Schedule Calc'!$A$2:$D$169,(WEEKDAY(A4798)-1)*24+HOUR(A4798)+1,3)</f>
        <v>1</v>
      </c>
      <c r="D4798" s="67" cm="1">
        <f t="array" ref="D4798">INDEX('Step 5. Daily Avg Schedule Calc'!$A$2:$D$169,(WEEKDAY(A4798)-1)*24+HOUR(A4798)+1,4)</f>
        <v>1</v>
      </c>
      <c r="E4798">
        <f>VLOOKUP(A4798,'Step 1.4 CNY OAT'!$A$1:$B$8761,2)</f>
        <v>76</v>
      </c>
      <c r="F4798" s="11">
        <f ca="1">('Step 3. Regression'!$B$18*E4798^2+'Step 3. Regression'!$C$18*E4798+'Step 3. Regression'!$D$18)*C4798</f>
        <v>6.0842338427417459</v>
      </c>
      <c r="G4798" s="11">
        <f ca="1">('Step 3. Regression'!$G$18*E4798^2+'Step 3. Regression'!$H$18*E4798+'Step 3. Regression'!$I$18)*D4798</f>
        <v>2.8106872095464155</v>
      </c>
    </row>
    <row r="4799" spans="1:7" x14ac:dyDescent="0.25">
      <c r="A4799" s="8">
        <f>IF(ISBLANK('Step 1.4 CNY OAT'!A4799),"-",'Step 1.4 CNY OAT'!A4799)</f>
        <v>43300.916666666664</v>
      </c>
      <c r="B4799" s="26">
        <f t="shared" si="92"/>
        <v>199</v>
      </c>
      <c r="C4799" s="67" cm="1">
        <f t="array" ref="C4799">INDEX('Step 5. Daily Avg Schedule Calc'!$A$2:$D$169,(WEEKDAY(A4799)-1)*24+HOUR(A4799)+1,3)</f>
        <v>1</v>
      </c>
      <c r="D4799" s="67" cm="1">
        <f t="array" ref="D4799">INDEX('Step 5. Daily Avg Schedule Calc'!$A$2:$D$169,(WEEKDAY(A4799)-1)*24+HOUR(A4799)+1,4)</f>
        <v>1</v>
      </c>
      <c r="E4799">
        <f>VLOOKUP(A4799,'Step 1.4 CNY OAT'!$A$1:$B$8761,2)</f>
        <v>75</v>
      </c>
      <c r="F4799" s="11">
        <f ca="1">('Step 3. Regression'!$B$18*E4799^2+'Step 3. Regression'!$C$18*E4799+'Step 3. Regression'!$D$18)*C4799</f>
        <v>5.9986960458616565</v>
      </c>
      <c r="G4799" s="11">
        <f ca="1">('Step 3. Regression'!$G$18*E4799^2+'Step 3. Regression'!$H$18*E4799+'Step 3. Regression'!$I$18)*D4799</f>
        <v>2.7935172335022607</v>
      </c>
    </row>
    <row r="4800" spans="1:7" x14ac:dyDescent="0.25">
      <c r="A4800" s="8">
        <f>IF(ISBLANK('Step 1.4 CNY OAT'!A4800),"-",'Step 1.4 CNY OAT'!A4800)</f>
        <v>43300.958333333336</v>
      </c>
      <c r="B4800" s="26">
        <f t="shared" si="92"/>
        <v>199</v>
      </c>
      <c r="C4800" s="67" cm="1">
        <f t="array" ref="C4800">INDEX('Step 5. Daily Avg Schedule Calc'!$A$2:$D$169,(WEEKDAY(A4800)-1)*24+HOUR(A4800)+1,3)</f>
        <v>1</v>
      </c>
      <c r="D4800" s="67" cm="1">
        <f t="array" ref="D4800">INDEX('Step 5. Daily Avg Schedule Calc'!$A$2:$D$169,(WEEKDAY(A4800)-1)*24+HOUR(A4800)+1,4)</f>
        <v>1</v>
      </c>
      <c r="E4800">
        <f>VLOOKUP(A4800,'Step 1.4 CNY OAT'!$A$1:$B$8761,2)</f>
        <v>74</v>
      </c>
      <c r="F4800" s="11">
        <f ca="1">('Step 3. Regression'!$B$18*E4800^2+'Step 3. Regression'!$C$18*E4800+'Step 3. Regression'!$D$18)*C4800</f>
        <v>5.9180083843774867</v>
      </c>
      <c r="G4800" s="11">
        <f ca="1">('Step 3. Regression'!$G$18*E4800^2+'Step 3. Regression'!$H$18*E4800+'Step 3. Regression'!$I$18)*D4800</f>
        <v>2.7775945831125854</v>
      </c>
    </row>
    <row r="4801" spans="1:7" x14ac:dyDescent="0.25">
      <c r="A4801" s="8">
        <f>IF(ISBLANK('Step 1.4 CNY OAT'!A4801),"-",'Step 1.4 CNY OAT'!A4801)</f>
        <v>43301</v>
      </c>
      <c r="B4801" s="26">
        <f t="shared" si="92"/>
        <v>200</v>
      </c>
      <c r="C4801" s="67" cm="1">
        <f t="array" ref="C4801">INDEX('Step 5. Daily Avg Schedule Calc'!$A$2:$D$169,(WEEKDAY(A4801)-1)*24+HOUR(A4801)+1,3)</f>
        <v>1</v>
      </c>
      <c r="D4801" s="67" cm="1">
        <f t="array" ref="D4801">INDEX('Step 5. Daily Avg Schedule Calc'!$A$2:$D$169,(WEEKDAY(A4801)-1)*24+HOUR(A4801)+1,4)</f>
        <v>1</v>
      </c>
      <c r="E4801">
        <f>VLOOKUP(A4801,'Step 1.4 CNY OAT'!$A$1:$B$8761,2)</f>
        <v>74</v>
      </c>
      <c r="F4801" s="11">
        <f ca="1">('Step 3. Regression'!$B$18*E4801^2+'Step 3. Regression'!$C$18*E4801+'Step 3. Regression'!$D$18)*C4801</f>
        <v>5.9180083843774867</v>
      </c>
      <c r="G4801" s="11">
        <f ca="1">('Step 3. Regression'!$G$18*E4801^2+'Step 3. Regression'!$H$18*E4801+'Step 3. Regression'!$I$18)*D4801</f>
        <v>2.7775945831125854</v>
      </c>
    </row>
    <row r="4802" spans="1:7" x14ac:dyDescent="0.25">
      <c r="A4802" s="8">
        <f>IF(ISBLANK('Step 1.4 CNY OAT'!A4802),"-",'Step 1.4 CNY OAT'!A4802)</f>
        <v>43301.041666666664</v>
      </c>
      <c r="B4802" s="26">
        <f t="shared" si="92"/>
        <v>200</v>
      </c>
      <c r="C4802" s="67" cm="1">
        <f t="array" ref="C4802">INDEX('Step 5. Daily Avg Schedule Calc'!$A$2:$D$169,(WEEKDAY(A4802)-1)*24+HOUR(A4802)+1,3)</f>
        <v>1</v>
      </c>
      <c r="D4802" s="67" cm="1">
        <f t="array" ref="D4802">INDEX('Step 5. Daily Avg Schedule Calc'!$A$2:$D$169,(WEEKDAY(A4802)-1)*24+HOUR(A4802)+1,4)</f>
        <v>1</v>
      </c>
      <c r="E4802">
        <f>VLOOKUP(A4802,'Step 1.4 CNY OAT'!$A$1:$B$8761,2)</f>
        <v>74</v>
      </c>
      <c r="F4802" s="11">
        <f ca="1">('Step 3. Regression'!$B$18*E4802^2+'Step 3. Regression'!$C$18*E4802+'Step 3. Regression'!$D$18)*C4802</f>
        <v>5.9180083843774867</v>
      </c>
      <c r="G4802" s="11">
        <f ca="1">('Step 3. Regression'!$G$18*E4802^2+'Step 3. Regression'!$H$18*E4802+'Step 3. Regression'!$I$18)*D4802</f>
        <v>2.7775945831125854</v>
      </c>
    </row>
    <row r="4803" spans="1:7" x14ac:dyDescent="0.25">
      <c r="A4803" s="8">
        <f>IF(ISBLANK('Step 1.4 CNY OAT'!A4803),"-",'Step 1.4 CNY OAT'!A4803)</f>
        <v>43301.083333333336</v>
      </c>
      <c r="B4803" s="26">
        <f t="shared" ref="B4803:B4866" si="93">_xlfn.DAYS(A4803,$A$2)</f>
        <v>200</v>
      </c>
      <c r="C4803" s="67" cm="1">
        <f t="array" ref="C4803">INDEX('Step 5. Daily Avg Schedule Calc'!$A$2:$D$169,(WEEKDAY(A4803)-1)*24+HOUR(A4803)+1,3)</f>
        <v>1</v>
      </c>
      <c r="D4803" s="67" cm="1">
        <f t="array" ref="D4803">INDEX('Step 5. Daily Avg Schedule Calc'!$A$2:$D$169,(WEEKDAY(A4803)-1)*24+HOUR(A4803)+1,4)</f>
        <v>1</v>
      </c>
      <c r="E4803">
        <f>VLOOKUP(A4803,'Step 1.4 CNY OAT'!$A$1:$B$8761,2)</f>
        <v>73</v>
      </c>
      <c r="F4803" s="11">
        <f ca="1">('Step 3. Regression'!$B$18*E4803^2+'Step 3. Regression'!$C$18*E4803+'Step 3. Regression'!$D$18)*C4803</f>
        <v>5.8421708582892293</v>
      </c>
      <c r="G4803" s="11">
        <f ca="1">('Step 3. Regression'!$G$18*E4803^2+'Step 3. Regression'!$H$18*E4803+'Step 3. Regression'!$I$18)*D4803</f>
        <v>2.7629192583773894</v>
      </c>
    </row>
    <row r="4804" spans="1:7" x14ac:dyDescent="0.25">
      <c r="A4804" s="8">
        <f>IF(ISBLANK('Step 1.4 CNY OAT'!A4804),"-",'Step 1.4 CNY OAT'!A4804)</f>
        <v>43301.125</v>
      </c>
      <c r="B4804" s="26">
        <f t="shared" si="93"/>
        <v>200</v>
      </c>
      <c r="C4804" s="67" cm="1">
        <f t="array" ref="C4804">INDEX('Step 5. Daily Avg Schedule Calc'!$A$2:$D$169,(WEEKDAY(A4804)-1)*24+HOUR(A4804)+1,3)</f>
        <v>1</v>
      </c>
      <c r="D4804" s="67" cm="1">
        <f t="array" ref="D4804">INDEX('Step 5. Daily Avg Schedule Calc'!$A$2:$D$169,(WEEKDAY(A4804)-1)*24+HOUR(A4804)+1,4)</f>
        <v>1</v>
      </c>
      <c r="E4804">
        <f>VLOOKUP(A4804,'Step 1.4 CNY OAT'!$A$1:$B$8761,2)</f>
        <v>73</v>
      </c>
      <c r="F4804" s="11">
        <f ca="1">('Step 3. Regression'!$B$18*E4804^2+'Step 3. Regression'!$C$18*E4804+'Step 3. Regression'!$D$18)*C4804</f>
        <v>5.8421708582892293</v>
      </c>
      <c r="G4804" s="11">
        <f ca="1">('Step 3. Regression'!$G$18*E4804^2+'Step 3. Regression'!$H$18*E4804+'Step 3. Regression'!$I$18)*D4804</f>
        <v>2.7629192583773894</v>
      </c>
    </row>
    <row r="4805" spans="1:7" x14ac:dyDescent="0.25">
      <c r="A4805" s="8">
        <f>IF(ISBLANK('Step 1.4 CNY OAT'!A4805),"-",'Step 1.4 CNY OAT'!A4805)</f>
        <v>43301.166666666664</v>
      </c>
      <c r="B4805" s="26">
        <f t="shared" si="93"/>
        <v>200</v>
      </c>
      <c r="C4805" s="67" cm="1">
        <f t="array" ref="C4805">INDEX('Step 5. Daily Avg Schedule Calc'!$A$2:$D$169,(WEEKDAY(A4805)-1)*24+HOUR(A4805)+1,3)</f>
        <v>1</v>
      </c>
      <c r="D4805" s="67" cm="1">
        <f t="array" ref="D4805">INDEX('Step 5. Daily Avg Schedule Calc'!$A$2:$D$169,(WEEKDAY(A4805)-1)*24+HOUR(A4805)+1,4)</f>
        <v>1</v>
      </c>
      <c r="E4805">
        <f>VLOOKUP(A4805,'Step 1.4 CNY OAT'!$A$1:$B$8761,2)</f>
        <v>73</v>
      </c>
      <c r="F4805" s="11">
        <f ca="1">('Step 3. Regression'!$B$18*E4805^2+'Step 3. Regression'!$C$18*E4805+'Step 3. Regression'!$D$18)*C4805</f>
        <v>5.8421708582892293</v>
      </c>
      <c r="G4805" s="11">
        <f ca="1">('Step 3. Regression'!$G$18*E4805^2+'Step 3. Regression'!$H$18*E4805+'Step 3. Regression'!$I$18)*D4805</f>
        <v>2.7629192583773894</v>
      </c>
    </row>
    <row r="4806" spans="1:7" x14ac:dyDescent="0.25">
      <c r="A4806" s="8">
        <f>IF(ISBLANK('Step 1.4 CNY OAT'!A4806),"-",'Step 1.4 CNY OAT'!A4806)</f>
        <v>43301.208333333336</v>
      </c>
      <c r="B4806" s="26">
        <f t="shared" si="93"/>
        <v>200</v>
      </c>
      <c r="C4806" s="67" cm="1">
        <f t="array" ref="C4806">INDEX('Step 5. Daily Avg Schedule Calc'!$A$2:$D$169,(WEEKDAY(A4806)-1)*24+HOUR(A4806)+1,3)</f>
        <v>1</v>
      </c>
      <c r="D4806" s="67" cm="1">
        <f t="array" ref="D4806">INDEX('Step 5. Daily Avg Schedule Calc'!$A$2:$D$169,(WEEKDAY(A4806)-1)*24+HOUR(A4806)+1,4)</f>
        <v>1</v>
      </c>
      <c r="E4806">
        <f>VLOOKUP(A4806,'Step 1.4 CNY OAT'!$A$1:$B$8761,2)</f>
        <v>73</v>
      </c>
      <c r="F4806" s="11">
        <f ca="1">('Step 3. Regression'!$B$18*E4806^2+'Step 3. Regression'!$C$18*E4806+'Step 3. Regression'!$D$18)*C4806</f>
        <v>5.8421708582892293</v>
      </c>
      <c r="G4806" s="11">
        <f ca="1">('Step 3. Regression'!$G$18*E4806^2+'Step 3. Regression'!$H$18*E4806+'Step 3. Regression'!$I$18)*D4806</f>
        <v>2.7629192583773894</v>
      </c>
    </row>
    <row r="4807" spans="1:7" x14ac:dyDescent="0.25">
      <c r="A4807" s="8">
        <f>IF(ISBLANK('Step 1.4 CNY OAT'!A4807),"-",'Step 1.4 CNY OAT'!A4807)</f>
        <v>43301.25</v>
      </c>
      <c r="B4807" s="26">
        <f t="shared" si="93"/>
        <v>200</v>
      </c>
      <c r="C4807" s="67" cm="1">
        <f t="array" ref="C4807">INDEX('Step 5. Daily Avg Schedule Calc'!$A$2:$D$169,(WEEKDAY(A4807)-1)*24+HOUR(A4807)+1,3)</f>
        <v>1</v>
      </c>
      <c r="D4807" s="67" cm="1">
        <f t="array" ref="D4807">INDEX('Step 5. Daily Avg Schedule Calc'!$A$2:$D$169,(WEEKDAY(A4807)-1)*24+HOUR(A4807)+1,4)</f>
        <v>1</v>
      </c>
      <c r="E4807">
        <f>VLOOKUP(A4807,'Step 1.4 CNY OAT'!$A$1:$B$8761,2)</f>
        <v>72</v>
      </c>
      <c r="F4807" s="11">
        <f ca="1">('Step 3. Regression'!$B$18*E4807^2+'Step 3. Regression'!$C$18*E4807+'Step 3. Regression'!$D$18)*C4807</f>
        <v>5.7711834675968934</v>
      </c>
      <c r="G4807" s="11">
        <f ca="1">('Step 3. Regression'!$G$18*E4807^2+'Step 3. Regression'!$H$18*E4807+'Step 3. Regression'!$I$18)*D4807</f>
        <v>2.7494912592966725</v>
      </c>
    </row>
    <row r="4808" spans="1:7" x14ac:dyDescent="0.25">
      <c r="A4808" s="8">
        <f>IF(ISBLANK('Step 1.4 CNY OAT'!A4808),"-",'Step 1.4 CNY OAT'!A4808)</f>
        <v>43301.291666666664</v>
      </c>
      <c r="B4808" s="26">
        <f t="shared" si="93"/>
        <v>200</v>
      </c>
      <c r="C4808" s="67" cm="1">
        <f t="array" ref="C4808">INDEX('Step 5. Daily Avg Schedule Calc'!$A$2:$D$169,(WEEKDAY(A4808)-1)*24+HOUR(A4808)+1,3)</f>
        <v>1</v>
      </c>
      <c r="D4808" s="67" cm="1">
        <f t="array" ref="D4808">INDEX('Step 5. Daily Avg Schedule Calc'!$A$2:$D$169,(WEEKDAY(A4808)-1)*24+HOUR(A4808)+1,4)</f>
        <v>1</v>
      </c>
      <c r="E4808">
        <f>VLOOKUP(A4808,'Step 1.4 CNY OAT'!$A$1:$B$8761,2)</f>
        <v>70</v>
      </c>
      <c r="F4808" s="11">
        <f ca="1">('Step 3. Regression'!$B$18*E4808^2+'Step 3. Regression'!$C$18*E4808+'Step 3. Regression'!$D$18)*C4808</f>
        <v>5.6437590923999679</v>
      </c>
      <c r="G4808" s="11">
        <f ca="1">('Step 3. Regression'!$G$18*E4808^2+'Step 3. Regression'!$H$18*E4808+'Step 3. Regression'!$I$18)*D4808</f>
        <v>2.7263772380986788</v>
      </c>
    </row>
    <row r="4809" spans="1:7" x14ac:dyDescent="0.25">
      <c r="A4809" s="8">
        <f>IF(ISBLANK('Step 1.4 CNY OAT'!A4809),"-",'Step 1.4 CNY OAT'!A4809)</f>
        <v>43301.333333333336</v>
      </c>
      <c r="B4809" s="26">
        <f t="shared" si="93"/>
        <v>200</v>
      </c>
      <c r="C4809" s="67" cm="1">
        <f t="array" ref="C4809">INDEX('Step 5. Daily Avg Schedule Calc'!$A$2:$D$169,(WEEKDAY(A4809)-1)*24+HOUR(A4809)+1,3)</f>
        <v>1</v>
      </c>
      <c r="D4809" s="67" cm="1">
        <f t="array" ref="D4809">INDEX('Step 5. Daily Avg Schedule Calc'!$A$2:$D$169,(WEEKDAY(A4809)-1)*24+HOUR(A4809)+1,4)</f>
        <v>1</v>
      </c>
      <c r="E4809">
        <f>VLOOKUP(A4809,'Step 1.4 CNY OAT'!$A$1:$B$8761,2)</f>
        <v>72</v>
      </c>
      <c r="F4809" s="11">
        <f ca="1">('Step 3. Regression'!$B$18*E4809^2+'Step 3. Regression'!$C$18*E4809+'Step 3. Regression'!$D$18)*C4809</f>
        <v>5.7711834675968934</v>
      </c>
      <c r="G4809" s="11">
        <f ca="1">('Step 3. Regression'!$G$18*E4809^2+'Step 3. Regression'!$H$18*E4809+'Step 3. Regression'!$I$18)*D4809</f>
        <v>2.7494912592966725</v>
      </c>
    </row>
    <row r="4810" spans="1:7" x14ac:dyDescent="0.25">
      <c r="A4810" s="8">
        <f>IF(ISBLANK('Step 1.4 CNY OAT'!A4810),"-",'Step 1.4 CNY OAT'!A4810)</f>
        <v>43301.375</v>
      </c>
      <c r="B4810" s="26">
        <f t="shared" si="93"/>
        <v>200</v>
      </c>
      <c r="C4810" s="67" cm="1">
        <f t="array" ref="C4810">INDEX('Step 5. Daily Avg Schedule Calc'!$A$2:$D$169,(WEEKDAY(A4810)-1)*24+HOUR(A4810)+1,3)</f>
        <v>1</v>
      </c>
      <c r="D4810" s="67" cm="1">
        <f t="array" ref="D4810">INDEX('Step 5. Daily Avg Schedule Calc'!$A$2:$D$169,(WEEKDAY(A4810)-1)*24+HOUR(A4810)+1,4)</f>
        <v>1</v>
      </c>
      <c r="E4810">
        <f>VLOOKUP(A4810,'Step 1.4 CNY OAT'!$A$1:$B$8761,2)</f>
        <v>74</v>
      </c>
      <c r="F4810" s="11">
        <f ca="1">('Step 3. Regression'!$B$18*E4810^2+'Step 3. Regression'!$C$18*E4810+'Step 3. Regression'!$D$18)*C4810</f>
        <v>5.9180083843774867</v>
      </c>
      <c r="G4810" s="11">
        <f ca="1">('Step 3. Regression'!$G$18*E4810^2+'Step 3. Regression'!$H$18*E4810+'Step 3. Regression'!$I$18)*D4810</f>
        <v>2.7775945831125854</v>
      </c>
    </row>
    <row r="4811" spans="1:7" x14ac:dyDescent="0.25">
      <c r="A4811" s="8">
        <f>IF(ISBLANK('Step 1.4 CNY OAT'!A4811),"-",'Step 1.4 CNY OAT'!A4811)</f>
        <v>43301.416666666664</v>
      </c>
      <c r="B4811" s="26">
        <f t="shared" si="93"/>
        <v>200</v>
      </c>
      <c r="C4811" s="67" cm="1">
        <f t="array" ref="C4811">INDEX('Step 5. Daily Avg Schedule Calc'!$A$2:$D$169,(WEEKDAY(A4811)-1)*24+HOUR(A4811)+1,3)</f>
        <v>1</v>
      </c>
      <c r="D4811" s="67" cm="1">
        <f t="array" ref="D4811">INDEX('Step 5. Daily Avg Schedule Calc'!$A$2:$D$169,(WEEKDAY(A4811)-1)*24+HOUR(A4811)+1,4)</f>
        <v>1</v>
      </c>
      <c r="E4811">
        <f>VLOOKUP(A4811,'Step 1.4 CNY OAT'!$A$1:$B$8761,2)</f>
        <v>76</v>
      </c>
      <c r="F4811" s="11">
        <f ca="1">('Step 3. Regression'!$B$18*E4811^2+'Step 3. Regression'!$C$18*E4811+'Step 3. Regression'!$D$18)*C4811</f>
        <v>6.0842338427417459</v>
      </c>
      <c r="G4811" s="11">
        <f ca="1">('Step 3. Regression'!$G$18*E4811^2+'Step 3. Regression'!$H$18*E4811+'Step 3. Regression'!$I$18)*D4811</f>
        <v>2.8106872095464155</v>
      </c>
    </row>
    <row r="4812" spans="1:7" x14ac:dyDescent="0.25">
      <c r="A4812" s="8">
        <f>IF(ISBLANK('Step 1.4 CNY OAT'!A4812),"-",'Step 1.4 CNY OAT'!A4812)</f>
        <v>43301.458333333336</v>
      </c>
      <c r="B4812" s="26">
        <f t="shared" si="93"/>
        <v>200</v>
      </c>
      <c r="C4812" s="67" cm="1">
        <f t="array" ref="C4812">INDEX('Step 5. Daily Avg Schedule Calc'!$A$2:$D$169,(WEEKDAY(A4812)-1)*24+HOUR(A4812)+1,3)</f>
        <v>1</v>
      </c>
      <c r="D4812" s="67" cm="1">
        <f t="array" ref="D4812">INDEX('Step 5. Daily Avg Schedule Calc'!$A$2:$D$169,(WEEKDAY(A4812)-1)*24+HOUR(A4812)+1,4)</f>
        <v>1</v>
      </c>
      <c r="E4812">
        <f>VLOOKUP(A4812,'Step 1.4 CNY OAT'!$A$1:$B$8761,2)</f>
        <v>79</v>
      </c>
      <c r="F4812" s="11">
        <f ca="1">('Step 3. Regression'!$B$18*E4812^2+'Step 3. Regression'!$C$18*E4812+'Step 3. Regression'!$D$18)*C4812</f>
        <v>6.3699480457575071</v>
      </c>
      <c r="G4812" s="11">
        <f ca="1">('Step 3. Regression'!$G$18*E4812^2+'Step 3. Regression'!$H$18*E4812+'Step 3. Regression'!$I$18)*D4812</f>
        <v>2.8696810916057589</v>
      </c>
    </row>
    <row r="4813" spans="1:7" x14ac:dyDescent="0.25">
      <c r="A4813" s="8">
        <f>IF(ISBLANK('Step 1.4 CNY OAT'!A4813),"-",'Step 1.4 CNY OAT'!A4813)</f>
        <v>43301.5</v>
      </c>
      <c r="B4813" s="26">
        <f t="shared" si="93"/>
        <v>200</v>
      </c>
      <c r="C4813" s="67" cm="1">
        <f t="array" ref="C4813">INDEX('Step 5. Daily Avg Schedule Calc'!$A$2:$D$169,(WEEKDAY(A4813)-1)*24+HOUR(A4813)+1,3)</f>
        <v>1</v>
      </c>
      <c r="D4813" s="67" cm="1">
        <f t="array" ref="D4813">INDEX('Step 5. Daily Avg Schedule Calc'!$A$2:$D$169,(WEEKDAY(A4813)-1)*24+HOUR(A4813)+1,4)</f>
        <v>1</v>
      </c>
      <c r="E4813">
        <f>VLOOKUP(A4813,'Step 1.4 CNY OAT'!$A$1:$B$8761,2)</f>
        <v>79</v>
      </c>
      <c r="F4813" s="11">
        <f ca="1">('Step 3. Regression'!$B$18*E4813^2+'Step 3. Regression'!$C$18*E4813+'Step 3. Regression'!$D$18)*C4813</f>
        <v>6.3699480457575071</v>
      </c>
      <c r="G4813" s="11">
        <f ca="1">('Step 3. Regression'!$G$18*E4813^2+'Step 3. Regression'!$H$18*E4813+'Step 3. Regression'!$I$18)*D4813</f>
        <v>2.8696810916057589</v>
      </c>
    </row>
    <row r="4814" spans="1:7" x14ac:dyDescent="0.25">
      <c r="A4814" s="8">
        <f>IF(ISBLANK('Step 1.4 CNY OAT'!A4814),"-",'Step 1.4 CNY OAT'!A4814)</f>
        <v>43301.541666666664</v>
      </c>
      <c r="B4814" s="26">
        <f t="shared" si="93"/>
        <v>200</v>
      </c>
      <c r="C4814" s="67" cm="1">
        <f t="array" ref="C4814">INDEX('Step 5. Daily Avg Schedule Calc'!$A$2:$D$169,(WEEKDAY(A4814)-1)*24+HOUR(A4814)+1,3)</f>
        <v>1</v>
      </c>
      <c r="D4814" s="67" cm="1">
        <f t="array" ref="D4814">INDEX('Step 5. Daily Avg Schedule Calc'!$A$2:$D$169,(WEEKDAY(A4814)-1)*24+HOUR(A4814)+1,4)</f>
        <v>1</v>
      </c>
      <c r="E4814">
        <f>VLOOKUP(A4814,'Step 1.4 CNY OAT'!$A$1:$B$8761,2)</f>
        <v>81</v>
      </c>
      <c r="F4814" s="11">
        <f ca="1">('Step 3. Regression'!$B$18*E4814^2+'Step 3. Regression'!$C$18*E4814+'Step 3. Regression'!$D$18)*C4814</f>
        <v>6.5846748580809322</v>
      </c>
      <c r="G4814" s="11">
        <f ca="1">('Step 3. Regression'!$G$18*E4814^2+'Step 3. Regression'!$H$18*E4814+'Step 3. Regression'!$I$18)*D4814</f>
        <v>2.9152469745843854</v>
      </c>
    </row>
    <row r="4815" spans="1:7" x14ac:dyDescent="0.25">
      <c r="A4815" s="8">
        <f>IF(ISBLANK('Step 1.4 CNY OAT'!A4815),"-",'Step 1.4 CNY OAT'!A4815)</f>
        <v>43301.583333333336</v>
      </c>
      <c r="B4815" s="26">
        <f t="shared" si="93"/>
        <v>200</v>
      </c>
      <c r="C4815" s="67" cm="1">
        <f t="array" ref="C4815">INDEX('Step 5. Daily Avg Schedule Calc'!$A$2:$D$169,(WEEKDAY(A4815)-1)*24+HOUR(A4815)+1,3)</f>
        <v>1</v>
      </c>
      <c r="D4815" s="67" cm="1">
        <f t="array" ref="D4815">INDEX('Step 5. Daily Avg Schedule Calc'!$A$2:$D$169,(WEEKDAY(A4815)-1)*24+HOUR(A4815)+1,4)</f>
        <v>1</v>
      </c>
      <c r="E4815">
        <f>VLOOKUP(A4815,'Step 1.4 CNY OAT'!$A$1:$B$8761,2)</f>
        <v>82</v>
      </c>
      <c r="F4815" s="11">
        <f ca="1">('Step 3. Regression'!$B$18*E4815^2+'Step 3. Regression'!$C$18*E4815+'Step 3. Regression'!$D$18)*C4815</f>
        <v>6.6993134673365216</v>
      </c>
      <c r="G4815" s="11">
        <f ca="1">('Step 3. Regression'!$G$18*E4815^2+'Step 3. Regression'!$H$18*E4815+'Step 3. Regression'!$I$18)*D4815</f>
        <v>2.9399009045554179</v>
      </c>
    </row>
    <row r="4816" spans="1:7" x14ac:dyDescent="0.25">
      <c r="A4816" s="8">
        <f>IF(ISBLANK('Step 1.4 CNY OAT'!A4816),"-",'Step 1.4 CNY OAT'!A4816)</f>
        <v>43301.625</v>
      </c>
      <c r="B4816" s="26">
        <f t="shared" si="93"/>
        <v>200</v>
      </c>
      <c r="C4816" s="67" cm="1">
        <f t="array" ref="C4816">INDEX('Step 5. Daily Avg Schedule Calc'!$A$2:$D$169,(WEEKDAY(A4816)-1)*24+HOUR(A4816)+1,3)</f>
        <v>1</v>
      </c>
      <c r="D4816" s="67" cm="1">
        <f t="array" ref="D4816">INDEX('Step 5. Daily Avg Schedule Calc'!$A$2:$D$169,(WEEKDAY(A4816)-1)*24+HOUR(A4816)+1,4)</f>
        <v>1</v>
      </c>
      <c r="E4816">
        <f>VLOOKUP(A4816,'Step 1.4 CNY OAT'!$A$1:$B$8761,2)</f>
        <v>81</v>
      </c>
      <c r="F4816" s="11">
        <f ca="1">('Step 3. Regression'!$B$18*E4816^2+'Step 3. Regression'!$C$18*E4816+'Step 3. Regression'!$D$18)*C4816</f>
        <v>6.5846748580809322</v>
      </c>
      <c r="G4816" s="11">
        <f ca="1">('Step 3. Regression'!$G$18*E4816^2+'Step 3. Regression'!$H$18*E4816+'Step 3. Regression'!$I$18)*D4816</f>
        <v>2.9152469745843854</v>
      </c>
    </row>
    <row r="4817" spans="1:7" x14ac:dyDescent="0.25">
      <c r="A4817" s="8">
        <f>IF(ISBLANK('Step 1.4 CNY OAT'!A4817),"-",'Step 1.4 CNY OAT'!A4817)</f>
        <v>43301.666666666664</v>
      </c>
      <c r="B4817" s="26">
        <f t="shared" si="93"/>
        <v>200</v>
      </c>
      <c r="C4817" s="67" cm="1">
        <f t="array" ref="C4817">INDEX('Step 5. Daily Avg Schedule Calc'!$A$2:$D$169,(WEEKDAY(A4817)-1)*24+HOUR(A4817)+1,3)</f>
        <v>1</v>
      </c>
      <c r="D4817" s="67" cm="1">
        <f t="array" ref="D4817">INDEX('Step 5. Daily Avg Schedule Calc'!$A$2:$D$169,(WEEKDAY(A4817)-1)*24+HOUR(A4817)+1,4)</f>
        <v>1</v>
      </c>
      <c r="E4817">
        <f>VLOOKUP(A4817,'Step 1.4 CNY OAT'!$A$1:$B$8761,2)</f>
        <v>82</v>
      </c>
      <c r="F4817" s="11">
        <f ca="1">('Step 3. Regression'!$B$18*E4817^2+'Step 3. Regression'!$C$18*E4817+'Step 3. Regression'!$D$18)*C4817</f>
        <v>6.6993134673365216</v>
      </c>
      <c r="G4817" s="11">
        <f ca="1">('Step 3. Regression'!$G$18*E4817^2+'Step 3. Regression'!$H$18*E4817+'Step 3. Regression'!$I$18)*D4817</f>
        <v>2.9399009045554179</v>
      </c>
    </row>
    <row r="4818" spans="1:7" x14ac:dyDescent="0.25">
      <c r="A4818" s="8">
        <f>IF(ISBLANK('Step 1.4 CNY OAT'!A4818),"-",'Step 1.4 CNY OAT'!A4818)</f>
        <v>43301.708333333336</v>
      </c>
      <c r="B4818" s="26">
        <f t="shared" si="93"/>
        <v>200</v>
      </c>
      <c r="C4818" s="67" cm="1">
        <f t="array" ref="C4818">INDEX('Step 5. Daily Avg Schedule Calc'!$A$2:$D$169,(WEEKDAY(A4818)-1)*24+HOUR(A4818)+1,3)</f>
        <v>1</v>
      </c>
      <c r="D4818" s="67" cm="1">
        <f t="array" ref="D4818">INDEX('Step 5. Daily Avg Schedule Calc'!$A$2:$D$169,(WEEKDAY(A4818)-1)*24+HOUR(A4818)+1,4)</f>
        <v>1</v>
      </c>
      <c r="E4818">
        <f>VLOOKUP(A4818,'Step 1.4 CNY OAT'!$A$1:$B$8761,2)</f>
        <v>82</v>
      </c>
      <c r="F4818" s="11">
        <f ca="1">('Step 3. Regression'!$B$18*E4818^2+'Step 3. Regression'!$C$18*E4818+'Step 3. Regression'!$D$18)*C4818</f>
        <v>6.6993134673365216</v>
      </c>
      <c r="G4818" s="11">
        <f ca="1">('Step 3. Regression'!$G$18*E4818^2+'Step 3. Regression'!$H$18*E4818+'Step 3. Regression'!$I$18)*D4818</f>
        <v>2.9399009045554179</v>
      </c>
    </row>
    <row r="4819" spans="1:7" x14ac:dyDescent="0.25">
      <c r="A4819" s="8">
        <f>IF(ISBLANK('Step 1.4 CNY OAT'!A4819),"-",'Step 1.4 CNY OAT'!A4819)</f>
        <v>43301.75</v>
      </c>
      <c r="B4819" s="26">
        <f t="shared" si="93"/>
        <v>200</v>
      </c>
      <c r="C4819" s="67" cm="1">
        <f t="array" ref="C4819">INDEX('Step 5. Daily Avg Schedule Calc'!$A$2:$D$169,(WEEKDAY(A4819)-1)*24+HOUR(A4819)+1,3)</f>
        <v>1</v>
      </c>
      <c r="D4819" s="67" cm="1">
        <f t="array" ref="D4819">INDEX('Step 5. Daily Avg Schedule Calc'!$A$2:$D$169,(WEEKDAY(A4819)-1)*24+HOUR(A4819)+1,4)</f>
        <v>1</v>
      </c>
      <c r="E4819">
        <f>VLOOKUP(A4819,'Step 1.4 CNY OAT'!$A$1:$B$8761,2)</f>
        <v>81</v>
      </c>
      <c r="F4819" s="11">
        <f ca="1">('Step 3. Regression'!$B$18*E4819^2+'Step 3. Regression'!$C$18*E4819+'Step 3. Regression'!$D$18)*C4819</f>
        <v>6.5846748580809322</v>
      </c>
      <c r="G4819" s="11">
        <f ca="1">('Step 3. Regression'!$G$18*E4819^2+'Step 3. Regression'!$H$18*E4819+'Step 3. Regression'!$I$18)*D4819</f>
        <v>2.9152469745843854</v>
      </c>
    </row>
    <row r="4820" spans="1:7" x14ac:dyDescent="0.25">
      <c r="A4820" s="8">
        <f>IF(ISBLANK('Step 1.4 CNY OAT'!A4820),"-",'Step 1.4 CNY OAT'!A4820)</f>
        <v>43301.791666666664</v>
      </c>
      <c r="B4820" s="26">
        <f t="shared" si="93"/>
        <v>200</v>
      </c>
      <c r="C4820" s="67" cm="1">
        <f t="array" ref="C4820">INDEX('Step 5. Daily Avg Schedule Calc'!$A$2:$D$169,(WEEKDAY(A4820)-1)*24+HOUR(A4820)+1,3)</f>
        <v>1</v>
      </c>
      <c r="D4820" s="67" cm="1">
        <f t="array" ref="D4820">INDEX('Step 5. Daily Avg Schedule Calc'!$A$2:$D$169,(WEEKDAY(A4820)-1)*24+HOUR(A4820)+1,4)</f>
        <v>1</v>
      </c>
      <c r="E4820">
        <f>VLOOKUP(A4820,'Step 1.4 CNY OAT'!$A$1:$B$8761,2)</f>
        <v>79</v>
      </c>
      <c r="F4820" s="11">
        <f ca="1">('Step 3. Regression'!$B$18*E4820^2+'Step 3. Regression'!$C$18*E4820+'Step 3. Regression'!$D$18)*C4820</f>
        <v>6.3699480457575071</v>
      </c>
      <c r="G4820" s="11">
        <f ca="1">('Step 3. Regression'!$G$18*E4820^2+'Step 3. Regression'!$H$18*E4820+'Step 3. Regression'!$I$18)*D4820</f>
        <v>2.8696810916057589</v>
      </c>
    </row>
    <row r="4821" spans="1:7" x14ac:dyDescent="0.25">
      <c r="A4821" s="8">
        <f>IF(ISBLANK('Step 1.4 CNY OAT'!A4821),"-",'Step 1.4 CNY OAT'!A4821)</f>
        <v>43301.833333333336</v>
      </c>
      <c r="B4821" s="26">
        <f t="shared" si="93"/>
        <v>200</v>
      </c>
      <c r="C4821" s="67" cm="1">
        <f t="array" ref="C4821">INDEX('Step 5. Daily Avg Schedule Calc'!$A$2:$D$169,(WEEKDAY(A4821)-1)*24+HOUR(A4821)+1,3)</f>
        <v>1</v>
      </c>
      <c r="D4821" s="67" cm="1">
        <f t="array" ref="D4821">INDEX('Step 5. Daily Avg Schedule Calc'!$A$2:$D$169,(WEEKDAY(A4821)-1)*24+HOUR(A4821)+1,4)</f>
        <v>1</v>
      </c>
      <c r="E4821">
        <f>VLOOKUP(A4821,'Step 1.4 CNY OAT'!$A$1:$B$8761,2)</f>
        <v>76</v>
      </c>
      <c r="F4821" s="11">
        <f ca="1">('Step 3. Regression'!$B$18*E4821^2+'Step 3. Regression'!$C$18*E4821+'Step 3. Regression'!$D$18)*C4821</f>
        <v>6.0842338427417459</v>
      </c>
      <c r="G4821" s="11">
        <f ca="1">('Step 3. Regression'!$G$18*E4821^2+'Step 3. Regression'!$H$18*E4821+'Step 3. Regression'!$I$18)*D4821</f>
        <v>2.8106872095464155</v>
      </c>
    </row>
    <row r="4822" spans="1:7" x14ac:dyDescent="0.25">
      <c r="A4822" s="8">
        <f>IF(ISBLANK('Step 1.4 CNY OAT'!A4822),"-",'Step 1.4 CNY OAT'!A4822)</f>
        <v>43301.875</v>
      </c>
      <c r="B4822" s="26">
        <f t="shared" si="93"/>
        <v>200</v>
      </c>
      <c r="C4822" s="67" cm="1">
        <f t="array" ref="C4822">INDEX('Step 5. Daily Avg Schedule Calc'!$A$2:$D$169,(WEEKDAY(A4822)-1)*24+HOUR(A4822)+1,3)</f>
        <v>1</v>
      </c>
      <c r="D4822" s="67" cm="1">
        <f t="array" ref="D4822">INDEX('Step 5. Daily Avg Schedule Calc'!$A$2:$D$169,(WEEKDAY(A4822)-1)*24+HOUR(A4822)+1,4)</f>
        <v>1</v>
      </c>
      <c r="E4822">
        <f>VLOOKUP(A4822,'Step 1.4 CNY OAT'!$A$1:$B$8761,2)</f>
        <v>75</v>
      </c>
      <c r="F4822" s="11">
        <f ca="1">('Step 3. Regression'!$B$18*E4822^2+'Step 3. Regression'!$C$18*E4822+'Step 3. Regression'!$D$18)*C4822</f>
        <v>5.9986960458616565</v>
      </c>
      <c r="G4822" s="11">
        <f ca="1">('Step 3. Regression'!$G$18*E4822^2+'Step 3. Regression'!$H$18*E4822+'Step 3. Regression'!$I$18)*D4822</f>
        <v>2.7935172335022607</v>
      </c>
    </row>
    <row r="4823" spans="1:7" x14ac:dyDescent="0.25">
      <c r="A4823" s="8">
        <f>IF(ISBLANK('Step 1.4 CNY OAT'!A4823),"-",'Step 1.4 CNY OAT'!A4823)</f>
        <v>43301.916666666664</v>
      </c>
      <c r="B4823" s="26">
        <f t="shared" si="93"/>
        <v>200</v>
      </c>
      <c r="C4823" s="67" cm="1">
        <f t="array" ref="C4823">INDEX('Step 5. Daily Avg Schedule Calc'!$A$2:$D$169,(WEEKDAY(A4823)-1)*24+HOUR(A4823)+1,3)</f>
        <v>1</v>
      </c>
      <c r="D4823" s="67" cm="1">
        <f t="array" ref="D4823">INDEX('Step 5. Daily Avg Schedule Calc'!$A$2:$D$169,(WEEKDAY(A4823)-1)*24+HOUR(A4823)+1,4)</f>
        <v>1</v>
      </c>
      <c r="E4823">
        <f>VLOOKUP(A4823,'Step 1.4 CNY OAT'!$A$1:$B$8761,2)</f>
        <v>75</v>
      </c>
      <c r="F4823" s="11">
        <f ca="1">('Step 3. Regression'!$B$18*E4823^2+'Step 3. Regression'!$C$18*E4823+'Step 3. Regression'!$D$18)*C4823</f>
        <v>5.9986960458616565</v>
      </c>
      <c r="G4823" s="11">
        <f ca="1">('Step 3. Regression'!$G$18*E4823^2+'Step 3. Regression'!$H$18*E4823+'Step 3. Regression'!$I$18)*D4823</f>
        <v>2.7935172335022607</v>
      </c>
    </row>
    <row r="4824" spans="1:7" x14ac:dyDescent="0.25">
      <c r="A4824" s="8">
        <f>IF(ISBLANK('Step 1.4 CNY OAT'!A4824),"-",'Step 1.4 CNY OAT'!A4824)</f>
        <v>43301.958333333336</v>
      </c>
      <c r="B4824" s="26">
        <f t="shared" si="93"/>
        <v>200</v>
      </c>
      <c r="C4824" s="67" cm="1">
        <f t="array" ref="C4824">INDEX('Step 5. Daily Avg Schedule Calc'!$A$2:$D$169,(WEEKDAY(A4824)-1)*24+HOUR(A4824)+1,3)</f>
        <v>1</v>
      </c>
      <c r="D4824" s="67" cm="1">
        <f t="array" ref="D4824">INDEX('Step 5. Daily Avg Schedule Calc'!$A$2:$D$169,(WEEKDAY(A4824)-1)*24+HOUR(A4824)+1,4)</f>
        <v>1</v>
      </c>
      <c r="E4824">
        <f>VLOOKUP(A4824,'Step 1.4 CNY OAT'!$A$1:$B$8761,2)</f>
        <v>74</v>
      </c>
      <c r="F4824" s="11">
        <f ca="1">('Step 3. Regression'!$B$18*E4824^2+'Step 3. Regression'!$C$18*E4824+'Step 3. Regression'!$D$18)*C4824</f>
        <v>5.9180083843774867</v>
      </c>
      <c r="G4824" s="11">
        <f ca="1">('Step 3. Regression'!$G$18*E4824^2+'Step 3. Regression'!$H$18*E4824+'Step 3. Regression'!$I$18)*D4824</f>
        <v>2.7775945831125854</v>
      </c>
    </row>
    <row r="4825" spans="1:7" x14ac:dyDescent="0.25">
      <c r="A4825" s="8">
        <f>IF(ISBLANK('Step 1.4 CNY OAT'!A4825),"-",'Step 1.4 CNY OAT'!A4825)</f>
        <v>43302</v>
      </c>
      <c r="B4825" s="26">
        <f t="shared" si="93"/>
        <v>201</v>
      </c>
      <c r="C4825" s="67" cm="1">
        <f t="array" ref="C4825">INDEX('Step 5. Daily Avg Schedule Calc'!$A$2:$D$169,(WEEKDAY(A4825)-1)*24+HOUR(A4825)+1,3)</f>
        <v>1</v>
      </c>
      <c r="D4825" s="67" cm="1">
        <f t="array" ref="D4825">INDEX('Step 5. Daily Avg Schedule Calc'!$A$2:$D$169,(WEEKDAY(A4825)-1)*24+HOUR(A4825)+1,4)</f>
        <v>1</v>
      </c>
      <c r="E4825">
        <f>VLOOKUP(A4825,'Step 1.4 CNY OAT'!$A$1:$B$8761,2)</f>
        <v>73</v>
      </c>
      <c r="F4825" s="11">
        <f ca="1">('Step 3. Regression'!$B$18*E4825^2+'Step 3. Regression'!$C$18*E4825+'Step 3. Regression'!$D$18)*C4825</f>
        <v>5.8421708582892293</v>
      </c>
      <c r="G4825" s="11">
        <f ca="1">('Step 3. Regression'!$G$18*E4825^2+'Step 3. Regression'!$H$18*E4825+'Step 3. Regression'!$I$18)*D4825</f>
        <v>2.7629192583773894</v>
      </c>
    </row>
    <row r="4826" spans="1:7" x14ac:dyDescent="0.25">
      <c r="A4826" s="8">
        <f>IF(ISBLANK('Step 1.4 CNY OAT'!A4826),"-",'Step 1.4 CNY OAT'!A4826)</f>
        <v>43302.041666666664</v>
      </c>
      <c r="B4826" s="26">
        <f t="shared" si="93"/>
        <v>201</v>
      </c>
      <c r="C4826" s="67" cm="1">
        <f t="array" ref="C4826">INDEX('Step 5. Daily Avg Schedule Calc'!$A$2:$D$169,(WEEKDAY(A4826)-1)*24+HOUR(A4826)+1,3)</f>
        <v>1</v>
      </c>
      <c r="D4826" s="67" cm="1">
        <f t="array" ref="D4826">INDEX('Step 5. Daily Avg Schedule Calc'!$A$2:$D$169,(WEEKDAY(A4826)-1)*24+HOUR(A4826)+1,4)</f>
        <v>1</v>
      </c>
      <c r="E4826">
        <f>VLOOKUP(A4826,'Step 1.4 CNY OAT'!$A$1:$B$8761,2)</f>
        <v>73</v>
      </c>
      <c r="F4826" s="11">
        <f ca="1">('Step 3. Regression'!$B$18*E4826^2+'Step 3. Regression'!$C$18*E4826+'Step 3. Regression'!$D$18)*C4826</f>
        <v>5.8421708582892293</v>
      </c>
      <c r="G4826" s="11">
        <f ca="1">('Step 3. Regression'!$G$18*E4826^2+'Step 3. Regression'!$H$18*E4826+'Step 3. Regression'!$I$18)*D4826</f>
        <v>2.7629192583773894</v>
      </c>
    </row>
    <row r="4827" spans="1:7" x14ac:dyDescent="0.25">
      <c r="A4827" s="8">
        <f>IF(ISBLANK('Step 1.4 CNY OAT'!A4827),"-",'Step 1.4 CNY OAT'!A4827)</f>
        <v>43302.083333333336</v>
      </c>
      <c r="B4827" s="26">
        <f t="shared" si="93"/>
        <v>201</v>
      </c>
      <c r="C4827" s="67" cm="1">
        <f t="array" ref="C4827">INDEX('Step 5. Daily Avg Schedule Calc'!$A$2:$D$169,(WEEKDAY(A4827)-1)*24+HOUR(A4827)+1,3)</f>
        <v>1</v>
      </c>
      <c r="D4827" s="67" cm="1">
        <f t="array" ref="D4827">INDEX('Step 5. Daily Avg Schedule Calc'!$A$2:$D$169,(WEEKDAY(A4827)-1)*24+HOUR(A4827)+1,4)</f>
        <v>1</v>
      </c>
      <c r="E4827">
        <f>VLOOKUP(A4827,'Step 1.4 CNY OAT'!$A$1:$B$8761,2)</f>
        <v>73</v>
      </c>
      <c r="F4827" s="11">
        <f ca="1">('Step 3. Regression'!$B$18*E4827^2+'Step 3. Regression'!$C$18*E4827+'Step 3. Regression'!$D$18)*C4827</f>
        <v>5.8421708582892293</v>
      </c>
      <c r="G4827" s="11">
        <f ca="1">('Step 3. Regression'!$G$18*E4827^2+'Step 3. Regression'!$H$18*E4827+'Step 3. Regression'!$I$18)*D4827</f>
        <v>2.7629192583773894</v>
      </c>
    </row>
    <row r="4828" spans="1:7" x14ac:dyDescent="0.25">
      <c r="A4828" s="8">
        <f>IF(ISBLANK('Step 1.4 CNY OAT'!A4828),"-",'Step 1.4 CNY OAT'!A4828)</f>
        <v>43302.125</v>
      </c>
      <c r="B4828" s="26">
        <f t="shared" si="93"/>
        <v>201</v>
      </c>
      <c r="C4828" s="67" cm="1">
        <f t="array" ref="C4828">INDEX('Step 5. Daily Avg Schedule Calc'!$A$2:$D$169,(WEEKDAY(A4828)-1)*24+HOUR(A4828)+1,3)</f>
        <v>1</v>
      </c>
      <c r="D4828" s="67" cm="1">
        <f t="array" ref="D4828">INDEX('Step 5. Daily Avg Schedule Calc'!$A$2:$D$169,(WEEKDAY(A4828)-1)*24+HOUR(A4828)+1,4)</f>
        <v>1</v>
      </c>
      <c r="E4828">
        <f>VLOOKUP(A4828,'Step 1.4 CNY OAT'!$A$1:$B$8761,2)</f>
        <v>73</v>
      </c>
      <c r="F4828" s="11">
        <f ca="1">('Step 3. Regression'!$B$18*E4828^2+'Step 3. Regression'!$C$18*E4828+'Step 3. Regression'!$D$18)*C4828</f>
        <v>5.8421708582892293</v>
      </c>
      <c r="G4828" s="11">
        <f ca="1">('Step 3. Regression'!$G$18*E4828^2+'Step 3. Regression'!$H$18*E4828+'Step 3. Regression'!$I$18)*D4828</f>
        <v>2.7629192583773894</v>
      </c>
    </row>
    <row r="4829" spans="1:7" x14ac:dyDescent="0.25">
      <c r="A4829" s="8">
        <f>IF(ISBLANK('Step 1.4 CNY OAT'!A4829),"-",'Step 1.4 CNY OAT'!A4829)</f>
        <v>43302.166666666664</v>
      </c>
      <c r="B4829" s="26">
        <f t="shared" si="93"/>
        <v>201</v>
      </c>
      <c r="C4829" s="67" cm="1">
        <f t="array" ref="C4829">INDEX('Step 5. Daily Avg Schedule Calc'!$A$2:$D$169,(WEEKDAY(A4829)-1)*24+HOUR(A4829)+1,3)</f>
        <v>1</v>
      </c>
      <c r="D4829" s="67" cm="1">
        <f t="array" ref="D4829">INDEX('Step 5. Daily Avg Schedule Calc'!$A$2:$D$169,(WEEKDAY(A4829)-1)*24+HOUR(A4829)+1,4)</f>
        <v>1</v>
      </c>
      <c r="E4829">
        <f>VLOOKUP(A4829,'Step 1.4 CNY OAT'!$A$1:$B$8761,2)</f>
        <v>72</v>
      </c>
      <c r="F4829" s="11">
        <f ca="1">('Step 3. Regression'!$B$18*E4829^2+'Step 3. Regression'!$C$18*E4829+'Step 3. Regression'!$D$18)*C4829</f>
        <v>5.7711834675968934</v>
      </c>
      <c r="G4829" s="11">
        <f ca="1">('Step 3. Regression'!$G$18*E4829^2+'Step 3. Regression'!$H$18*E4829+'Step 3. Regression'!$I$18)*D4829</f>
        <v>2.7494912592966725</v>
      </c>
    </row>
    <row r="4830" spans="1:7" x14ac:dyDescent="0.25">
      <c r="A4830" s="8">
        <f>IF(ISBLANK('Step 1.4 CNY OAT'!A4830),"-",'Step 1.4 CNY OAT'!A4830)</f>
        <v>43302.208333333336</v>
      </c>
      <c r="B4830" s="26">
        <f t="shared" si="93"/>
        <v>201</v>
      </c>
      <c r="C4830" s="67" cm="1">
        <f t="array" ref="C4830">INDEX('Step 5. Daily Avg Schedule Calc'!$A$2:$D$169,(WEEKDAY(A4830)-1)*24+HOUR(A4830)+1,3)</f>
        <v>1</v>
      </c>
      <c r="D4830" s="67" cm="1">
        <f t="array" ref="D4830">INDEX('Step 5. Daily Avg Schedule Calc'!$A$2:$D$169,(WEEKDAY(A4830)-1)*24+HOUR(A4830)+1,4)</f>
        <v>1</v>
      </c>
      <c r="E4830">
        <f>VLOOKUP(A4830,'Step 1.4 CNY OAT'!$A$1:$B$8761,2)</f>
        <v>70</v>
      </c>
      <c r="F4830" s="11">
        <f ca="1">('Step 3. Regression'!$B$18*E4830^2+'Step 3. Regression'!$C$18*E4830+'Step 3. Regression'!$D$18)*C4830</f>
        <v>5.6437590923999679</v>
      </c>
      <c r="G4830" s="11">
        <f ca="1">('Step 3. Regression'!$G$18*E4830^2+'Step 3. Regression'!$H$18*E4830+'Step 3. Regression'!$I$18)*D4830</f>
        <v>2.7263772380986788</v>
      </c>
    </row>
    <row r="4831" spans="1:7" x14ac:dyDescent="0.25">
      <c r="A4831" s="8">
        <f>IF(ISBLANK('Step 1.4 CNY OAT'!A4831),"-",'Step 1.4 CNY OAT'!A4831)</f>
        <v>43302.25</v>
      </c>
      <c r="B4831" s="26">
        <f t="shared" si="93"/>
        <v>201</v>
      </c>
      <c r="C4831" s="67" cm="1">
        <f t="array" ref="C4831">INDEX('Step 5. Daily Avg Schedule Calc'!$A$2:$D$169,(WEEKDAY(A4831)-1)*24+HOUR(A4831)+1,3)</f>
        <v>1</v>
      </c>
      <c r="D4831" s="67" cm="1">
        <f t="array" ref="D4831">INDEX('Step 5. Daily Avg Schedule Calc'!$A$2:$D$169,(WEEKDAY(A4831)-1)*24+HOUR(A4831)+1,4)</f>
        <v>1</v>
      </c>
      <c r="E4831">
        <f>VLOOKUP(A4831,'Step 1.4 CNY OAT'!$A$1:$B$8761,2)</f>
        <v>70</v>
      </c>
      <c r="F4831" s="11">
        <f ca="1">('Step 3. Regression'!$B$18*E4831^2+'Step 3. Regression'!$C$18*E4831+'Step 3. Regression'!$D$18)*C4831</f>
        <v>5.6437590923999679</v>
      </c>
      <c r="G4831" s="11">
        <f ca="1">('Step 3. Regression'!$G$18*E4831^2+'Step 3. Regression'!$H$18*E4831+'Step 3. Regression'!$I$18)*D4831</f>
        <v>2.7263772380986788</v>
      </c>
    </row>
    <row r="4832" spans="1:7" x14ac:dyDescent="0.25">
      <c r="A4832" s="8">
        <f>IF(ISBLANK('Step 1.4 CNY OAT'!A4832),"-",'Step 1.4 CNY OAT'!A4832)</f>
        <v>43302.291666666664</v>
      </c>
      <c r="B4832" s="26">
        <f t="shared" si="93"/>
        <v>201</v>
      </c>
      <c r="C4832" s="67" cm="1">
        <f t="array" ref="C4832">INDEX('Step 5. Daily Avg Schedule Calc'!$A$2:$D$169,(WEEKDAY(A4832)-1)*24+HOUR(A4832)+1,3)</f>
        <v>1</v>
      </c>
      <c r="D4832" s="67" cm="1">
        <f t="array" ref="D4832">INDEX('Step 5. Daily Avg Schedule Calc'!$A$2:$D$169,(WEEKDAY(A4832)-1)*24+HOUR(A4832)+1,4)</f>
        <v>1</v>
      </c>
      <c r="E4832">
        <f>VLOOKUP(A4832,'Step 1.4 CNY OAT'!$A$1:$B$8761,2)</f>
        <v>72</v>
      </c>
      <c r="F4832" s="11">
        <f ca="1">('Step 3. Regression'!$B$18*E4832^2+'Step 3. Regression'!$C$18*E4832+'Step 3. Regression'!$D$18)*C4832</f>
        <v>5.7711834675968934</v>
      </c>
      <c r="G4832" s="11">
        <f ca="1">('Step 3. Regression'!$G$18*E4832^2+'Step 3. Regression'!$H$18*E4832+'Step 3. Regression'!$I$18)*D4832</f>
        <v>2.7494912592966725</v>
      </c>
    </row>
    <row r="4833" spans="1:7" x14ac:dyDescent="0.25">
      <c r="A4833" s="8">
        <f>IF(ISBLANK('Step 1.4 CNY OAT'!A4833),"-",'Step 1.4 CNY OAT'!A4833)</f>
        <v>43302.333333333336</v>
      </c>
      <c r="B4833" s="26">
        <f t="shared" si="93"/>
        <v>201</v>
      </c>
      <c r="C4833" s="67" cm="1">
        <f t="array" ref="C4833">INDEX('Step 5. Daily Avg Schedule Calc'!$A$2:$D$169,(WEEKDAY(A4833)-1)*24+HOUR(A4833)+1,3)</f>
        <v>1</v>
      </c>
      <c r="D4833" s="67" cm="1">
        <f t="array" ref="D4833">INDEX('Step 5. Daily Avg Schedule Calc'!$A$2:$D$169,(WEEKDAY(A4833)-1)*24+HOUR(A4833)+1,4)</f>
        <v>1</v>
      </c>
      <c r="E4833">
        <f>VLOOKUP(A4833,'Step 1.4 CNY OAT'!$A$1:$B$8761,2)</f>
        <v>72</v>
      </c>
      <c r="F4833" s="11">
        <f ca="1">('Step 3. Regression'!$B$18*E4833^2+'Step 3. Regression'!$C$18*E4833+'Step 3. Regression'!$D$18)*C4833</f>
        <v>5.7711834675968934</v>
      </c>
      <c r="G4833" s="11">
        <f ca="1">('Step 3. Regression'!$G$18*E4833^2+'Step 3. Regression'!$H$18*E4833+'Step 3. Regression'!$I$18)*D4833</f>
        <v>2.7494912592966725</v>
      </c>
    </row>
    <row r="4834" spans="1:7" x14ac:dyDescent="0.25">
      <c r="A4834" s="8">
        <f>IF(ISBLANK('Step 1.4 CNY OAT'!A4834),"-",'Step 1.4 CNY OAT'!A4834)</f>
        <v>43302.375</v>
      </c>
      <c r="B4834" s="26">
        <f t="shared" si="93"/>
        <v>201</v>
      </c>
      <c r="C4834" s="67" cm="1">
        <f t="array" ref="C4834">INDEX('Step 5. Daily Avg Schedule Calc'!$A$2:$D$169,(WEEKDAY(A4834)-1)*24+HOUR(A4834)+1,3)</f>
        <v>1</v>
      </c>
      <c r="D4834" s="67" cm="1">
        <f t="array" ref="D4834">INDEX('Step 5. Daily Avg Schedule Calc'!$A$2:$D$169,(WEEKDAY(A4834)-1)*24+HOUR(A4834)+1,4)</f>
        <v>1</v>
      </c>
      <c r="E4834">
        <f>VLOOKUP(A4834,'Step 1.4 CNY OAT'!$A$1:$B$8761,2)</f>
        <v>73</v>
      </c>
      <c r="F4834" s="11">
        <f ca="1">('Step 3. Regression'!$B$18*E4834^2+'Step 3. Regression'!$C$18*E4834+'Step 3. Regression'!$D$18)*C4834</f>
        <v>5.8421708582892293</v>
      </c>
      <c r="G4834" s="11">
        <f ca="1">('Step 3. Regression'!$G$18*E4834^2+'Step 3. Regression'!$H$18*E4834+'Step 3. Regression'!$I$18)*D4834</f>
        <v>2.7629192583773894</v>
      </c>
    </row>
    <row r="4835" spans="1:7" x14ac:dyDescent="0.25">
      <c r="A4835" s="8">
        <f>IF(ISBLANK('Step 1.4 CNY OAT'!A4835),"-",'Step 1.4 CNY OAT'!A4835)</f>
        <v>43302.416666666664</v>
      </c>
      <c r="B4835" s="26">
        <f t="shared" si="93"/>
        <v>201</v>
      </c>
      <c r="C4835" s="67" cm="1">
        <f t="array" ref="C4835">INDEX('Step 5. Daily Avg Schedule Calc'!$A$2:$D$169,(WEEKDAY(A4835)-1)*24+HOUR(A4835)+1,3)</f>
        <v>1</v>
      </c>
      <c r="D4835" s="67" cm="1">
        <f t="array" ref="D4835">INDEX('Step 5. Daily Avg Schedule Calc'!$A$2:$D$169,(WEEKDAY(A4835)-1)*24+HOUR(A4835)+1,4)</f>
        <v>1</v>
      </c>
      <c r="E4835">
        <f>VLOOKUP(A4835,'Step 1.4 CNY OAT'!$A$1:$B$8761,2)</f>
        <v>75</v>
      </c>
      <c r="F4835" s="11">
        <f ca="1">('Step 3. Regression'!$B$18*E4835^2+'Step 3. Regression'!$C$18*E4835+'Step 3. Regression'!$D$18)*C4835</f>
        <v>5.9986960458616565</v>
      </c>
      <c r="G4835" s="11">
        <f ca="1">('Step 3. Regression'!$G$18*E4835^2+'Step 3. Regression'!$H$18*E4835+'Step 3. Regression'!$I$18)*D4835</f>
        <v>2.7935172335022607</v>
      </c>
    </row>
    <row r="4836" spans="1:7" x14ac:dyDescent="0.25">
      <c r="A4836" s="8">
        <f>IF(ISBLANK('Step 1.4 CNY OAT'!A4836),"-",'Step 1.4 CNY OAT'!A4836)</f>
        <v>43302.458333333336</v>
      </c>
      <c r="B4836" s="26">
        <f t="shared" si="93"/>
        <v>201</v>
      </c>
      <c r="C4836" s="67" cm="1">
        <f t="array" ref="C4836">INDEX('Step 5. Daily Avg Schedule Calc'!$A$2:$D$169,(WEEKDAY(A4836)-1)*24+HOUR(A4836)+1,3)</f>
        <v>1</v>
      </c>
      <c r="D4836" s="67" cm="1">
        <f t="array" ref="D4836">INDEX('Step 5. Daily Avg Schedule Calc'!$A$2:$D$169,(WEEKDAY(A4836)-1)*24+HOUR(A4836)+1,4)</f>
        <v>1</v>
      </c>
      <c r="E4836">
        <f>VLOOKUP(A4836,'Step 1.4 CNY OAT'!$A$1:$B$8761,2)</f>
        <v>77</v>
      </c>
      <c r="F4836" s="11">
        <f ca="1">('Step 3. Regression'!$B$18*E4836^2+'Step 3. Regression'!$C$18*E4836+'Step 3. Regression'!$D$18)*C4836</f>
        <v>6.1746217750177479</v>
      </c>
      <c r="G4836" s="11">
        <f ca="1">('Step 3. Regression'!$G$18*E4836^2+'Step 3. Regression'!$H$18*E4836+'Step 3. Regression'!$I$18)*D4836</f>
        <v>2.8291045112450504</v>
      </c>
    </row>
    <row r="4837" spans="1:7" x14ac:dyDescent="0.25">
      <c r="A4837" s="8">
        <f>IF(ISBLANK('Step 1.4 CNY OAT'!A4837),"-",'Step 1.4 CNY OAT'!A4837)</f>
        <v>43302.5</v>
      </c>
      <c r="B4837" s="26">
        <f t="shared" si="93"/>
        <v>201</v>
      </c>
      <c r="C4837" s="67" cm="1">
        <f t="array" ref="C4837">INDEX('Step 5. Daily Avg Schedule Calc'!$A$2:$D$169,(WEEKDAY(A4837)-1)*24+HOUR(A4837)+1,3)</f>
        <v>1</v>
      </c>
      <c r="D4837" s="67" cm="1">
        <f t="array" ref="D4837">INDEX('Step 5. Daily Avg Schedule Calc'!$A$2:$D$169,(WEEKDAY(A4837)-1)*24+HOUR(A4837)+1,4)</f>
        <v>1</v>
      </c>
      <c r="E4837">
        <f>VLOOKUP(A4837,'Step 1.4 CNY OAT'!$A$1:$B$8761,2)</f>
        <v>77</v>
      </c>
      <c r="F4837" s="11">
        <f ca="1">('Step 3. Regression'!$B$18*E4837^2+'Step 3. Regression'!$C$18*E4837+'Step 3. Regression'!$D$18)*C4837</f>
        <v>6.1746217750177479</v>
      </c>
      <c r="G4837" s="11">
        <f ca="1">('Step 3. Regression'!$G$18*E4837^2+'Step 3. Regression'!$H$18*E4837+'Step 3. Regression'!$I$18)*D4837</f>
        <v>2.8291045112450504</v>
      </c>
    </row>
    <row r="4838" spans="1:7" x14ac:dyDescent="0.25">
      <c r="A4838" s="8">
        <f>IF(ISBLANK('Step 1.4 CNY OAT'!A4838),"-",'Step 1.4 CNY OAT'!A4838)</f>
        <v>43302.541666666664</v>
      </c>
      <c r="B4838" s="26">
        <f t="shared" si="93"/>
        <v>201</v>
      </c>
      <c r="C4838" s="67" cm="1">
        <f t="array" ref="C4838">INDEX('Step 5. Daily Avg Schedule Calc'!$A$2:$D$169,(WEEKDAY(A4838)-1)*24+HOUR(A4838)+1,3)</f>
        <v>1</v>
      </c>
      <c r="D4838" s="67" cm="1">
        <f t="array" ref="D4838">INDEX('Step 5. Daily Avg Schedule Calc'!$A$2:$D$169,(WEEKDAY(A4838)-1)*24+HOUR(A4838)+1,4)</f>
        <v>1</v>
      </c>
      <c r="E4838">
        <f>VLOOKUP(A4838,'Step 1.4 CNY OAT'!$A$1:$B$8761,2)</f>
        <v>75</v>
      </c>
      <c r="F4838" s="11">
        <f ca="1">('Step 3. Regression'!$B$18*E4838^2+'Step 3. Regression'!$C$18*E4838+'Step 3. Regression'!$D$18)*C4838</f>
        <v>5.9986960458616565</v>
      </c>
      <c r="G4838" s="11">
        <f ca="1">('Step 3. Regression'!$G$18*E4838^2+'Step 3. Regression'!$H$18*E4838+'Step 3. Regression'!$I$18)*D4838</f>
        <v>2.7935172335022607</v>
      </c>
    </row>
    <row r="4839" spans="1:7" x14ac:dyDescent="0.25">
      <c r="A4839" s="8">
        <f>IF(ISBLANK('Step 1.4 CNY OAT'!A4839),"-",'Step 1.4 CNY OAT'!A4839)</f>
        <v>43302.583333333336</v>
      </c>
      <c r="B4839" s="26">
        <f t="shared" si="93"/>
        <v>201</v>
      </c>
      <c r="C4839" s="67" cm="1">
        <f t="array" ref="C4839">INDEX('Step 5. Daily Avg Schedule Calc'!$A$2:$D$169,(WEEKDAY(A4839)-1)*24+HOUR(A4839)+1,3)</f>
        <v>1</v>
      </c>
      <c r="D4839" s="67" cm="1">
        <f t="array" ref="D4839">INDEX('Step 5. Daily Avg Schedule Calc'!$A$2:$D$169,(WEEKDAY(A4839)-1)*24+HOUR(A4839)+1,4)</f>
        <v>1</v>
      </c>
      <c r="E4839">
        <f>VLOOKUP(A4839,'Step 1.4 CNY OAT'!$A$1:$B$8761,2)</f>
        <v>76</v>
      </c>
      <c r="F4839" s="11">
        <f ca="1">('Step 3. Regression'!$B$18*E4839^2+'Step 3. Regression'!$C$18*E4839+'Step 3. Regression'!$D$18)*C4839</f>
        <v>6.0842338427417459</v>
      </c>
      <c r="G4839" s="11">
        <f ca="1">('Step 3. Regression'!$G$18*E4839^2+'Step 3. Regression'!$H$18*E4839+'Step 3. Regression'!$I$18)*D4839</f>
        <v>2.8106872095464155</v>
      </c>
    </row>
    <row r="4840" spans="1:7" x14ac:dyDescent="0.25">
      <c r="A4840" s="8">
        <f>IF(ISBLANK('Step 1.4 CNY OAT'!A4840),"-",'Step 1.4 CNY OAT'!A4840)</f>
        <v>43302.625</v>
      </c>
      <c r="B4840" s="26">
        <f t="shared" si="93"/>
        <v>201</v>
      </c>
      <c r="C4840" s="67" cm="1">
        <f t="array" ref="C4840">INDEX('Step 5. Daily Avg Schedule Calc'!$A$2:$D$169,(WEEKDAY(A4840)-1)*24+HOUR(A4840)+1,3)</f>
        <v>1</v>
      </c>
      <c r="D4840" s="67" cm="1">
        <f t="array" ref="D4840">INDEX('Step 5. Daily Avg Schedule Calc'!$A$2:$D$169,(WEEKDAY(A4840)-1)*24+HOUR(A4840)+1,4)</f>
        <v>1</v>
      </c>
      <c r="E4840">
        <f>VLOOKUP(A4840,'Step 1.4 CNY OAT'!$A$1:$B$8761,2)</f>
        <v>75</v>
      </c>
      <c r="F4840" s="11">
        <f ca="1">('Step 3. Regression'!$B$18*E4840^2+'Step 3. Regression'!$C$18*E4840+'Step 3. Regression'!$D$18)*C4840</f>
        <v>5.9986960458616565</v>
      </c>
      <c r="G4840" s="11">
        <f ca="1">('Step 3. Regression'!$G$18*E4840^2+'Step 3. Regression'!$H$18*E4840+'Step 3. Regression'!$I$18)*D4840</f>
        <v>2.7935172335022607</v>
      </c>
    </row>
    <row r="4841" spans="1:7" x14ac:dyDescent="0.25">
      <c r="A4841" s="8">
        <f>IF(ISBLANK('Step 1.4 CNY OAT'!A4841),"-",'Step 1.4 CNY OAT'!A4841)</f>
        <v>43302.666666666664</v>
      </c>
      <c r="B4841" s="26">
        <f t="shared" si="93"/>
        <v>201</v>
      </c>
      <c r="C4841" s="67" cm="1">
        <f t="array" ref="C4841">INDEX('Step 5. Daily Avg Schedule Calc'!$A$2:$D$169,(WEEKDAY(A4841)-1)*24+HOUR(A4841)+1,3)</f>
        <v>1</v>
      </c>
      <c r="D4841" s="67" cm="1">
        <f t="array" ref="D4841">INDEX('Step 5. Daily Avg Schedule Calc'!$A$2:$D$169,(WEEKDAY(A4841)-1)*24+HOUR(A4841)+1,4)</f>
        <v>1</v>
      </c>
      <c r="E4841">
        <f>VLOOKUP(A4841,'Step 1.4 CNY OAT'!$A$1:$B$8761,2)</f>
        <v>75</v>
      </c>
      <c r="F4841" s="11">
        <f ca="1">('Step 3. Regression'!$B$18*E4841^2+'Step 3. Regression'!$C$18*E4841+'Step 3. Regression'!$D$18)*C4841</f>
        <v>5.9986960458616565</v>
      </c>
      <c r="G4841" s="11">
        <f ca="1">('Step 3. Regression'!$G$18*E4841^2+'Step 3. Regression'!$H$18*E4841+'Step 3. Regression'!$I$18)*D4841</f>
        <v>2.7935172335022607</v>
      </c>
    </row>
    <row r="4842" spans="1:7" x14ac:dyDescent="0.25">
      <c r="A4842" s="8">
        <f>IF(ISBLANK('Step 1.4 CNY OAT'!A4842),"-",'Step 1.4 CNY OAT'!A4842)</f>
        <v>43302.708333333336</v>
      </c>
      <c r="B4842" s="26">
        <f t="shared" si="93"/>
        <v>201</v>
      </c>
      <c r="C4842" s="67" cm="1">
        <f t="array" ref="C4842">INDEX('Step 5. Daily Avg Schedule Calc'!$A$2:$D$169,(WEEKDAY(A4842)-1)*24+HOUR(A4842)+1,3)</f>
        <v>1</v>
      </c>
      <c r="D4842" s="67" cm="1">
        <f t="array" ref="D4842">INDEX('Step 5. Daily Avg Schedule Calc'!$A$2:$D$169,(WEEKDAY(A4842)-1)*24+HOUR(A4842)+1,4)</f>
        <v>1</v>
      </c>
      <c r="E4842">
        <f>VLOOKUP(A4842,'Step 1.4 CNY OAT'!$A$1:$B$8761,2)</f>
        <v>76</v>
      </c>
      <c r="F4842" s="11">
        <f ca="1">('Step 3. Regression'!$B$18*E4842^2+'Step 3. Regression'!$C$18*E4842+'Step 3. Regression'!$D$18)*C4842</f>
        <v>6.0842338427417459</v>
      </c>
      <c r="G4842" s="11">
        <f ca="1">('Step 3. Regression'!$G$18*E4842^2+'Step 3. Regression'!$H$18*E4842+'Step 3. Regression'!$I$18)*D4842</f>
        <v>2.8106872095464155</v>
      </c>
    </row>
    <row r="4843" spans="1:7" x14ac:dyDescent="0.25">
      <c r="A4843" s="8">
        <f>IF(ISBLANK('Step 1.4 CNY OAT'!A4843),"-",'Step 1.4 CNY OAT'!A4843)</f>
        <v>43302.75</v>
      </c>
      <c r="B4843" s="26">
        <f t="shared" si="93"/>
        <v>201</v>
      </c>
      <c r="C4843" s="67" cm="1">
        <f t="array" ref="C4843">INDEX('Step 5. Daily Avg Schedule Calc'!$A$2:$D$169,(WEEKDAY(A4843)-1)*24+HOUR(A4843)+1,3)</f>
        <v>1</v>
      </c>
      <c r="D4843" s="67" cm="1">
        <f t="array" ref="D4843">INDEX('Step 5. Daily Avg Schedule Calc'!$A$2:$D$169,(WEEKDAY(A4843)-1)*24+HOUR(A4843)+1,4)</f>
        <v>1</v>
      </c>
      <c r="E4843">
        <f>VLOOKUP(A4843,'Step 1.4 CNY OAT'!$A$1:$B$8761,2)</f>
        <v>73</v>
      </c>
      <c r="F4843" s="11">
        <f ca="1">('Step 3. Regression'!$B$18*E4843^2+'Step 3. Regression'!$C$18*E4843+'Step 3. Regression'!$D$18)*C4843</f>
        <v>5.8421708582892293</v>
      </c>
      <c r="G4843" s="11">
        <f ca="1">('Step 3. Regression'!$G$18*E4843^2+'Step 3. Regression'!$H$18*E4843+'Step 3. Regression'!$I$18)*D4843</f>
        <v>2.7629192583773894</v>
      </c>
    </row>
    <row r="4844" spans="1:7" x14ac:dyDescent="0.25">
      <c r="A4844" s="8">
        <f>IF(ISBLANK('Step 1.4 CNY OAT'!A4844),"-",'Step 1.4 CNY OAT'!A4844)</f>
        <v>43302.791666666664</v>
      </c>
      <c r="B4844" s="26">
        <f t="shared" si="93"/>
        <v>201</v>
      </c>
      <c r="C4844" s="67" cm="1">
        <f t="array" ref="C4844">INDEX('Step 5. Daily Avg Schedule Calc'!$A$2:$D$169,(WEEKDAY(A4844)-1)*24+HOUR(A4844)+1,3)</f>
        <v>1</v>
      </c>
      <c r="D4844" s="67" cm="1">
        <f t="array" ref="D4844">INDEX('Step 5. Daily Avg Schedule Calc'!$A$2:$D$169,(WEEKDAY(A4844)-1)*24+HOUR(A4844)+1,4)</f>
        <v>1</v>
      </c>
      <c r="E4844">
        <f>VLOOKUP(A4844,'Step 1.4 CNY OAT'!$A$1:$B$8761,2)</f>
        <v>72</v>
      </c>
      <c r="F4844" s="11">
        <f ca="1">('Step 3. Regression'!$B$18*E4844^2+'Step 3. Regression'!$C$18*E4844+'Step 3. Regression'!$D$18)*C4844</f>
        <v>5.7711834675968934</v>
      </c>
      <c r="G4844" s="11">
        <f ca="1">('Step 3. Regression'!$G$18*E4844^2+'Step 3. Regression'!$H$18*E4844+'Step 3. Regression'!$I$18)*D4844</f>
        <v>2.7494912592966725</v>
      </c>
    </row>
    <row r="4845" spans="1:7" x14ac:dyDescent="0.25">
      <c r="A4845" s="8">
        <f>IF(ISBLANK('Step 1.4 CNY OAT'!A4845),"-",'Step 1.4 CNY OAT'!A4845)</f>
        <v>43302.833333333336</v>
      </c>
      <c r="B4845" s="26">
        <f t="shared" si="93"/>
        <v>201</v>
      </c>
      <c r="C4845" s="67" cm="1">
        <f t="array" ref="C4845">INDEX('Step 5. Daily Avg Schedule Calc'!$A$2:$D$169,(WEEKDAY(A4845)-1)*24+HOUR(A4845)+1,3)</f>
        <v>1</v>
      </c>
      <c r="D4845" s="67" cm="1">
        <f t="array" ref="D4845">INDEX('Step 5. Daily Avg Schedule Calc'!$A$2:$D$169,(WEEKDAY(A4845)-1)*24+HOUR(A4845)+1,4)</f>
        <v>1</v>
      </c>
      <c r="E4845">
        <f>VLOOKUP(A4845,'Step 1.4 CNY OAT'!$A$1:$B$8761,2)</f>
        <v>71</v>
      </c>
      <c r="F4845" s="11">
        <f ca="1">('Step 3. Regression'!$B$18*E4845^2+'Step 3. Regression'!$C$18*E4845+'Step 3. Regression'!$D$18)*C4845</f>
        <v>5.7050462123004699</v>
      </c>
      <c r="G4845" s="11">
        <f ca="1">('Step 3. Regression'!$G$18*E4845^2+'Step 3. Regression'!$H$18*E4845+'Step 3. Regression'!$I$18)*D4845</f>
        <v>2.7373105858704356</v>
      </c>
    </row>
    <row r="4846" spans="1:7" x14ac:dyDescent="0.25">
      <c r="A4846" s="8">
        <f>IF(ISBLANK('Step 1.4 CNY OAT'!A4846),"-",'Step 1.4 CNY OAT'!A4846)</f>
        <v>43302.875</v>
      </c>
      <c r="B4846" s="26">
        <f t="shared" si="93"/>
        <v>201</v>
      </c>
      <c r="C4846" s="67" cm="1">
        <f t="array" ref="C4846">INDEX('Step 5. Daily Avg Schedule Calc'!$A$2:$D$169,(WEEKDAY(A4846)-1)*24+HOUR(A4846)+1,3)</f>
        <v>1</v>
      </c>
      <c r="D4846" s="67" cm="1">
        <f t="array" ref="D4846">INDEX('Step 5. Daily Avg Schedule Calc'!$A$2:$D$169,(WEEKDAY(A4846)-1)*24+HOUR(A4846)+1,4)</f>
        <v>1</v>
      </c>
      <c r="E4846">
        <f>VLOOKUP(A4846,'Step 1.4 CNY OAT'!$A$1:$B$8761,2)</f>
        <v>70</v>
      </c>
      <c r="F4846" s="11">
        <f ca="1">('Step 3. Regression'!$B$18*E4846^2+'Step 3. Regression'!$C$18*E4846+'Step 3. Regression'!$D$18)*C4846</f>
        <v>5.6437590923999679</v>
      </c>
      <c r="G4846" s="11">
        <f ca="1">('Step 3. Regression'!$G$18*E4846^2+'Step 3. Regression'!$H$18*E4846+'Step 3. Regression'!$I$18)*D4846</f>
        <v>2.7263772380986788</v>
      </c>
    </row>
    <row r="4847" spans="1:7" x14ac:dyDescent="0.25">
      <c r="A4847" s="8">
        <f>IF(ISBLANK('Step 1.4 CNY OAT'!A4847),"-",'Step 1.4 CNY OAT'!A4847)</f>
        <v>43302.916666666664</v>
      </c>
      <c r="B4847" s="26">
        <f t="shared" si="93"/>
        <v>201</v>
      </c>
      <c r="C4847" s="67" cm="1">
        <f t="array" ref="C4847">INDEX('Step 5. Daily Avg Schedule Calc'!$A$2:$D$169,(WEEKDAY(A4847)-1)*24+HOUR(A4847)+1,3)</f>
        <v>1</v>
      </c>
      <c r="D4847" s="67" cm="1">
        <f t="array" ref="D4847">INDEX('Step 5. Daily Avg Schedule Calc'!$A$2:$D$169,(WEEKDAY(A4847)-1)*24+HOUR(A4847)+1,4)</f>
        <v>1</v>
      </c>
      <c r="E4847">
        <f>VLOOKUP(A4847,'Step 1.4 CNY OAT'!$A$1:$B$8761,2)</f>
        <v>66</v>
      </c>
      <c r="F4847" s="11">
        <f ca="1">('Step 3. Regression'!$B$18*E4847^2+'Step 3. Regression'!$C$18*E4847+'Step 3. Regression'!$D$18)*C4847</f>
        <v>5.4471119667571148</v>
      </c>
      <c r="G4847" s="11">
        <f ca="1">('Step 3. Regression'!$G$18*E4847^2+'Step 3. Regression'!$H$18*E4847+'Step 3. Regression'!$I$18)*D4847</f>
        <v>2.6951171035564454</v>
      </c>
    </row>
    <row r="4848" spans="1:7" x14ac:dyDescent="0.25">
      <c r="A4848" s="8">
        <f>IF(ISBLANK('Step 1.4 CNY OAT'!A4848),"-",'Step 1.4 CNY OAT'!A4848)</f>
        <v>43302.958333333336</v>
      </c>
      <c r="B4848" s="26">
        <f t="shared" si="93"/>
        <v>201</v>
      </c>
      <c r="C4848" s="67" cm="1">
        <f t="array" ref="C4848">INDEX('Step 5. Daily Avg Schedule Calc'!$A$2:$D$169,(WEEKDAY(A4848)-1)*24+HOUR(A4848)+1,3)</f>
        <v>1</v>
      </c>
      <c r="D4848" s="67" cm="1">
        <f t="array" ref="D4848">INDEX('Step 5. Daily Avg Schedule Calc'!$A$2:$D$169,(WEEKDAY(A4848)-1)*24+HOUR(A4848)+1,4)</f>
        <v>1</v>
      </c>
      <c r="E4848">
        <f>VLOOKUP(A4848,'Step 1.4 CNY OAT'!$A$1:$B$8761,2)</f>
        <v>68</v>
      </c>
      <c r="F4848" s="11">
        <f ca="1">('Step 3. Regression'!$B$18*E4848^2+'Step 3. Regression'!$C$18*E4848+'Step 3. Regression'!$D$18)*C4848</f>
        <v>5.5357352587867084</v>
      </c>
      <c r="G4848" s="11">
        <f ca="1">('Step 3. Regression'!$G$18*E4848^2+'Step 3. Regression'!$H$18*E4848+'Step 3. Regression'!$I$18)*D4848</f>
        <v>2.7082525195186036</v>
      </c>
    </row>
    <row r="4849" spans="1:7" x14ac:dyDescent="0.25">
      <c r="A4849" s="8">
        <f>IF(ISBLANK('Step 1.4 CNY OAT'!A4849),"-",'Step 1.4 CNY OAT'!A4849)</f>
        <v>43303</v>
      </c>
      <c r="B4849" s="26">
        <f t="shared" si="93"/>
        <v>202</v>
      </c>
      <c r="C4849" s="67" cm="1">
        <f t="array" ref="C4849">INDEX('Step 5. Daily Avg Schedule Calc'!$A$2:$D$169,(WEEKDAY(A4849)-1)*24+HOUR(A4849)+1,3)</f>
        <v>1</v>
      </c>
      <c r="D4849" s="67" cm="1">
        <f t="array" ref="D4849">INDEX('Step 5. Daily Avg Schedule Calc'!$A$2:$D$169,(WEEKDAY(A4849)-1)*24+HOUR(A4849)+1,4)</f>
        <v>1</v>
      </c>
      <c r="E4849">
        <f>VLOOKUP(A4849,'Step 1.4 CNY OAT'!$A$1:$B$8761,2)</f>
        <v>69</v>
      </c>
      <c r="F4849" s="11">
        <f ca="1">('Step 3. Regression'!$B$18*E4849^2+'Step 3. Regression'!$C$18*E4849+'Step 3. Regression'!$D$18)*C4849</f>
        <v>5.5873221078953783</v>
      </c>
      <c r="G4849" s="11">
        <f ca="1">('Step 3. Regression'!$G$18*E4849^2+'Step 3. Regression'!$H$18*E4849+'Step 3. Regression'!$I$18)*D4849</f>
        <v>2.7166912159814012</v>
      </c>
    </row>
    <row r="4850" spans="1:7" x14ac:dyDescent="0.25">
      <c r="A4850" s="8">
        <f>IF(ISBLANK('Step 1.4 CNY OAT'!A4850),"-",'Step 1.4 CNY OAT'!A4850)</f>
        <v>43303.041666666664</v>
      </c>
      <c r="B4850" s="26">
        <f t="shared" si="93"/>
        <v>202</v>
      </c>
      <c r="C4850" s="67" cm="1">
        <f t="array" ref="C4850">INDEX('Step 5. Daily Avg Schedule Calc'!$A$2:$D$169,(WEEKDAY(A4850)-1)*24+HOUR(A4850)+1,3)</f>
        <v>1</v>
      </c>
      <c r="D4850" s="67" cm="1">
        <f t="array" ref="D4850">INDEX('Step 5. Daily Avg Schedule Calc'!$A$2:$D$169,(WEEKDAY(A4850)-1)*24+HOUR(A4850)+1,4)</f>
        <v>1</v>
      </c>
      <c r="E4850">
        <f>VLOOKUP(A4850,'Step 1.4 CNY OAT'!$A$1:$B$8761,2)</f>
        <v>72</v>
      </c>
      <c r="F4850" s="11">
        <f ca="1">('Step 3. Regression'!$B$18*E4850^2+'Step 3. Regression'!$C$18*E4850+'Step 3. Regression'!$D$18)*C4850</f>
        <v>5.7711834675968934</v>
      </c>
      <c r="G4850" s="11">
        <f ca="1">('Step 3. Regression'!$G$18*E4850^2+'Step 3. Regression'!$H$18*E4850+'Step 3. Regression'!$I$18)*D4850</f>
        <v>2.7494912592966725</v>
      </c>
    </row>
    <row r="4851" spans="1:7" x14ac:dyDescent="0.25">
      <c r="A4851" s="8">
        <f>IF(ISBLANK('Step 1.4 CNY OAT'!A4851),"-",'Step 1.4 CNY OAT'!A4851)</f>
        <v>43303.083333333336</v>
      </c>
      <c r="B4851" s="26">
        <f t="shared" si="93"/>
        <v>202</v>
      </c>
      <c r="C4851" s="67" cm="1">
        <f t="array" ref="C4851">INDEX('Step 5. Daily Avg Schedule Calc'!$A$2:$D$169,(WEEKDAY(A4851)-1)*24+HOUR(A4851)+1,3)</f>
        <v>1</v>
      </c>
      <c r="D4851" s="67" cm="1">
        <f t="array" ref="D4851">INDEX('Step 5. Daily Avg Schedule Calc'!$A$2:$D$169,(WEEKDAY(A4851)-1)*24+HOUR(A4851)+1,4)</f>
        <v>1</v>
      </c>
      <c r="E4851">
        <f>VLOOKUP(A4851,'Step 1.4 CNY OAT'!$A$1:$B$8761,2)</f>
        <v>74</v>
      </c>
      <c r="F4851" s="11">
        <f ca="1">('Step 3. Regression'!$B$18*E4851^2+'Step 3. Regression'!$C$18*E4851+'Step 3. Regression'!$D$18)*C4851</f>
        <v>5.9180083843774867</v>
      </c>
      <c r="G4851" s="11">
        <f ca="1">('Step 3. Regression'!$G$18*E4851^2+'Step 3. Regression'!$H$18*E4851+'Step 3. Regression'!$I$18)*D4851</f>
        <v>2.7775945831125854</v>
      </c>
    </row>
    <row r="4852" spans="1:7" x14ac:dyDescent="0.25">
      <c r="A4852" s="8">
        <f>IF(ISBLANK('Step 1.4 CNY OAT'!A4852),"-",'Step 1.4 CNY OAT'!A4852)</f>
        <v>43303.125</v>
      </c>
      <c r="B4852" s="26">
        <f t="shared" si="93"/>
        <v>202</v>
      </c>
      <c r="C4852" s="67" cm="1">
        <f t="array" ref="C4852">INDEX('Step 5. Daily Avg Schedule Calc'!$A$2:$D$169,(WEEKDAY(A4852)-1)*24+HOUR(A4852)+1,3)</f>
        <v>1</v>
      </c>
      <c r="D4852" s="67" cm="1">
        <f t="array" ref="D4852">INDEX('Step 5. Daily Avg Schedule Calc'!$A$2:$D$169,(WEEKDAY(A4852)-1)*24+HOUR(A4852)+1,4)</f>
        <v>1</v>
      </c>
      <c r="E4852">
        <f>VLOOKUP(A4852,'Step 1.4 CNY OAT'!$A$1:$B$8761,2)</f>
        <v>74</v>
      </c>
      <c r="F4852" s="11">
        <f ca="1">('Step 3. Regression'!$B$18*E4852^2+'Step 3. Regression'!$C$18*E4852+'Step 3. Regression'!$D$18)*C4852</f>
        <v>5.9180083843774867</v>
      </c>
      <c r="G4852" s="11">
        <f ca="1">('Step 3. Regression'!$G$18*E4852^2+'Step 3. Regression'!$H$18*E4852+'Step 3. Regression'!$I$18)*D4852</f>
        <v>2.7775945831125854</v>
      </c>
    </row>
    <row r="4853" spans="1:7" x14ac:dyDescent="0.25">
      <c r="A4853" s="8">
        <f>IF(ISBLANK('Step 1.4 CNY OAT'!A4853),"-",'Step 1.4 CNY OAT'!A4853)</f>
        <v>43303.166666666664</v>
      </c>
      <c r="B4853" s="26">
        <f t="shared" si="93"/>
        <v>202</v>
      </c>
      <c r="C4853" s="67" cm="1">
        <f t="array" ref="C4853">INDEX('Step 5. Daily Avg Schedule Calc'!$A$2:$D$169,(WEEKDAY(A4853)-1)*24+HOUR(A4853)+1,3)</f>
        <v>1</v>
      </c>
      <c r="D4853" s="67" cm="1">
        <f t="array" ref="D4853">INDEX('Step 5. Daily Avg Schedule Calc'!$A$2:$D$169,(WEEKDAY(A4853)-1)*24+HOUR(A4853)+1,4)</f>
        <v>1</v>
      </c>
      <c r="E4853">
        <f>VLOOKUP(A4853,'Step 1.4 CNY OAT'!$A$1:$B$8761,2)</f>
        <v>76</v>
      </c>
      <c r="F4853" s="11">
        <f ca="1">('Step 3. Regression'!$B$18*E4853^2+'Step 3. Regression'!$C$18*E4853+'Step 3. Regression'!$D$18)*C4853</f>
        <v>6.0842338427417459</v>
      </c>
      <c r="G4853" s="11">
        <f ca="1">('Step 3. Regression'!$G$18*E4853^2+'Step 3. Regression'!$H$18*E4853+'Step 3. Regression'!$I$18)*D4853</f>
        <v>2.8106872095464155</v>
      </c>
    </row>
    <row r="4854" spans="1:7" x14ac:dyDescent="0.25">
      <c r="A4854" s="8">
        <f>IF(ISBLANK('Step 1.4 CNY OAT'!A4854),"-",'Step 1.4 CNY OAT'!A4854)</f>
        <v>43303.208333333336</v>
      </c>
      <c r="B4854" s="26">
        <f t="shared" si="93"/>
        <v>202</v>
      </c>
      <c r="C4854" s="67" cm="1">
        <f t="array" ref="C4854">INDEX('Step 5. Daily Avg Schedule Calc'!$A$2:$D$169,(WEEKDAY(A4854)-1)*24+HOUR(A4854)+1,3)</f>
        <v>1</v>
      </c>
      <c r="D4854" s="67" cm="1">
        <f t="array" ref="D4854">INDEX('Step 5. Daily Avg Schedule Calc'!$A$2:$D$169,(WEEKDAY(A4854)-1)*24+HOUR(A4854)+1,4)</f>
        <v>1</v>
      </c>
      <c r="E4854">
        <f>VLOOKUP(A4854,'Step 1.4 CNY OAT'!$A$1:$B$8761,2)</f>
        <v>76</v>
      </c>
      <c r="F4854" s="11">
        <f ca="1">('Step 3. Regression'!$B$18*E4854^2+'Step 3. Regression'!$C$18*E4854+'Step 3. Regression'!$D$18)*C4854</f>
        <v>6.0842338427417459</v>
      </c>
      <c r="G4854" s="11">
        <f ca="1">('Step 3. Regression'!$G$18*E4854^2+'Step 3. Regression'!$H$18*E4854+'Step 3. Regression'!$I$18)*D4854</f>
        <v>2.8106872095464155</v>
      </c>
    </row>
    <row r="4855" spans="1:7" x14ac:dyDescent="0.25">
      <c r="A4855" s="8">
        <f>IF(ISBLANK('Step 1.4 CNY OAT'!A4855),"-",'Step 1.4 CNY OAT'!A4855)</f>
        <v>43303.25</v>
      </c>
      <c r="B4855" s="26">
        <f t="shared" si="93"/>
        <v>202</v>
      </c>
      <c r="C4855" s="67" cm="1">
        <f t="array" ref="C4855">INDEX('Step 5. Daily Avg Schedule Calc'!$A$2:$D$169,(WEEKDAY(A4855)-1)*24+HOUR(A4855)+1,3)</f>
        <v>1</v>
      </c>
      <c r="D4855" s="67" cm="1">
        <f t="array" ref="D4855">INDEX('Step 5. Daily Avg Schedule Calc'!$A$2:$D$169,(WEEKDAY(A4855)-1)*24+HOUR(A4855)+1,4)</f>
        <v>1</v>
      </c>
      <c r="E4855">
        <f>VLOOKUP(A4855,'Step 1.4 CNY OAT'!$A$1:$B$8761,2)</f>
        <v>75</v>
      </c>
      <c r="F4855" s="11">
        <f ca="1">('Step 3. Regression'!$B$18*E4855^2+'Step 3. Regression'!$C$18*E4855+'Step 3. Regression'!$D$18)*C4855</f>
        <v>5.9986960458616565</v>
      </c>
      <c r="G4855" s="11">
        <f ca="1">('Step 3. Regression'!$G$18*E4855^2+'Step 3. Regression'!$H$18*E4855+'Step 3. Regression'!$I$18)*D4855</f>
        <v>2.7935172335022607</v>
      </c>
    </row>
    <row r="4856" spans="1:7" x14ac:dyDescent="0.25">
      <c r="A4856" s="8">
        <f>IF(ISBLANK('Step 1.4 CNY OAT'!A4856),"-",'Step 1.4 CNY OAT'!A4856)</f>
        <v>43303.291666666664</v>
      </c>
      <c r="B4856" s="26">
        <f t="shared" si="93"/>
        <v>202</v>
      </c>
      <c r="C4856" s="67" cm="1">
        <f t="array" ref="C4856">INDEX('Step 5. Daily Avg Schedule Calc'!$A$2:$D$169,(WEEKDAY(A4856)-1)*24+HOUR(A4856)+1,3)</f>
        <v>1</v>
      </c>
      <c r="D4856" s="67" cm="1">
        <f t="array" ref="D4856">INDEX('Step 5. Daily Avg Schedule Calc'!$A$2:$D$169,(WEEKDAY(A4856)-1)*24+HOUR(A4856)+1,4)</f>
        <v>1</v>
      </c>
      <c r="E4856">
        <f>VLOOKUP(A4856,'Step 1.4 CNY OAT'!$A$1:$B$8761,2)</f>
        <v>75</v>
      </c>
      <c r="F4856" s="11">
        <f ca="1">('Step 3. Regression'!$B$18*E4856^2+'Step 3. Regression'!$C$18*E4856+'Step 3. Regression'!$D$18)*C4856</f>
        <v>5.9986960458616565</v>
      </c>
      <c r="G4856" s="11">
        <f ca="1">('Step 3. Regression'!$G$18*E4856^2+'Step 3. Regression'!$H$18*E4856+'Step 3. Regression'!$I$18)*D4856</f>
        <v>2.7935172335022607</v>
      </c>
    </row>
    <row r="4857" spans="1:7" x14ac:dyDescent="0.25">
      <c r="A4857" s="8">
        <f>IF(ISBLANK('Step 1.4 CNY OAT'!A4857),"-",'Step 1.4 CNY OAT'!A4857)</f>
        <v>43303.333333333336</v>
      </c>
      <c r="B4857" s="26">
        <f t="shared" si="93"/>
        <v>202</v>
      </c>
      <c r="C4857" s="67" cm="1">
        <f t="array" ref="C4857">INDEX('Step 5. Daily Avg Schedule Calc'!$A$2:$D$169,(WEEKDAY(A4857)-1)*24+HOUR(A4857)+1,3)</f>
        <v>1</v>
      </c>
      <c r="D4857" s="67" cm="1">
        <f t="array" ref="D4857">INDEX('Step 5. Daily Avg Schedule Calc'!$A$2:$D$169,(WEEKDAY(A4857)-1)*24+HOUR(A4857)+1,4)</f>
        <v>1</v>
      </c>
      <c r="E4857">
        <f>VLOOKUP(A4857,'Step 1.4 CNY OAT'!$A$1:$B$8761,2)</f>
        <v>75</v>
      </c>
      <c r="F4857" s="11">
        <f ca="1">('Step 3. Regression'!$B$18*E4857^2+'Step 3. Regression'!$C$18*E4857+'Step 3. Regression'!$D$18)*C4857</f>
        <v>5.9986960458616565</v>
      </c>
      <c r="G4857" s="11">
        <f ca="1">('Step 3. Regression'!$G$18*E4857^2+'Step 3. Regression'!$H$18*E4857+'Step 3. Regression'!$I$18)*D4857</f>
        <v>2.7935172335022607</v>
      </c>
    </row>
    <row r="4858" spans="1:7" x14ac:dyDescent="0.25">
      <c r="A4858" s="8">
        <f>IF(ISBLANK('Step 1.4 CNY OAT'!A4858),"-",'Step 1.4 CNY OAT'!A4858)</f>
        <v>43303.375</v>
      </c>
      <c r="B4858" s="26">
        <f t="shared" si="93"/>
        <v>202</v>
      </c>
      <c r="C4858" s="67" cm="1">
        <f t="array" ref="C4858">INDEX('Step 5. Daily Avg Schedule Calc'!$A$2:$D$169,(WEEKDAY(A4858)-1)*24+HOUR(A4858)+1,3)</f>
        <v>1</v>
      </c>
      <c r="D4858" s="67" cm="1">
        <f t="array" ref="D4858">INDEX('Step 5. Daily Avg Schedule Calc'!$A$2:$D$169,(WEEKDAY(A4858)-1)*24+HOUR(A4858)+1,4)</f>
        <v>1</v>
      </c>
      <c r="E4858">
        <f>VLOOKUP(A4858,'Step 1.4 CNY OAT'!$A$1:$B$8761,2)</f>
        <v>74</v>
      </c>
      <c r="F4858" s="11">
        <f ca="1">('Step 3. Regression'!$B$18*E4858^2+'Step 3. Regression'!$C$18*E4858+'Step 3. Regression'!$D$18)*C4858</f>
        <v>5.9180083843774867</v>
      </c>
      <c r="G4858" s="11">
        <f ca="1">('Step 3. Regression'!$G$18*E4858^2+'Step 3. Regression'!$H$18*E4858+'Step 3. Regression'!$I$18)*D4858</f>
        <v>2.7775945831125854</v>
      </c>
    </row>
    <row r="4859" spans="1:7" x14ac:dyDescent="0.25">
      <c r="A4859" s="8">
        <f>IF(ISBLANK('Step 1.4 CNY OAT'!A4859),"-",'Step 1.4 CNY OAT'!A4859)</f>
        <v>43303.416666666664</v>
      </c>
      <c r="B4859" s="26">
        <f t="shared" si="93"/>
        <v>202</v>
      </c>
      <c r="C4859" s="67" cm="1">
        <f t="array" ref="C4859">INDEX('Step 5. Daily Avg Schedule Calc'!$A$2:$D$169,(WEEKDAY(A4859)-1)*24+HOUR(A4859)+1,3)</f>
        <v>1</v>
      </c>
      <c r="D4859" s="67" cm="1">
        <f t="array" ref="D4859">INDEX('Step 5. Daily Avg Schedule Calc'!$A$2:$D$169,(WEEKDAY(A4859)-1)*24+HOUR(A4859)+1,4)</f>
        <v>1</v>
      </c>
      <c r="E4859">
        <f>VLOOKUP(A4859,'Step 1.4 CNY OAT'!$A$1:$B$8761,2)</f>
        <v>76</v>
      </c>
      <c r="F4859" s="11">
        <f ca="1">('Step 3. Regression'!$B$18*E4859^2+'Step 3. Regression'!$C$18*E4859+'Step 3. Regression'!$D$18)*C4859</f>
        <v>6.0842338427417459</v>
      </c>
      <c r="G4859" s="11">
        <f ca="1">('Step 3. Regression'!$G$18*E4859^2+'Step 3. Regression'!$H$18*E4859+'Step 3. Regression'!$I$18)*D4859</f>
        <v>2.8106872095464155</v>
      </c>
    </row>
    <row r="4860" spans="1:7" x14ac:dyDescent="0.25">
      <c r="A4860" s="8">
        <f>IF(ISBLANK('Step 1.4 CNY OAT'!A4860),"-",'Step 1.4 CNY OAT'!A4860)</f>
        <v>43303.458333333336</v>
      </c>
      <c r="B4860" s="26">
        <f t="shared" si="93"/>
        <v>202</v>
      </c>
      <c r="C4860" s="67" cm="1">
        <f t="array" ref="C4860">INDEX('Step 5. Daily Avg Schedule Calc'!$A$2:$D$169,(WEEKDAY(A4860)-1)*24+HOUR(A4860)+1,3)</f>
        <v>1</v>
      </c>
      <c r="D4860" s="67" cm="1">
        <f t="array" ref="D4860">INDEX('Step 5. Daily Avg Schedule Calc'!$A$2:$D$169,(WEEKDAY(A4860)-1)*24+HOUR(A4860)+1,4)</f>
        <v>1</v>
      </c>
      <c r="E4860">
        <f>VLOOKUP(A4860,'Step 1.4 CNY OAT'!$A$1:$B$8761,2)</f>
        <v>77</v>
      </c>
      <c r="F4860" s="11">
        <f ca="1">('Step 3. Regression'!$B$18*E4860^2+'Step 3. Regression'!$C$18*E4860+'Step 3. Regression'!$D$18)*C4860</f>
        <v>6.1746217750177479</v>
      </c>
      <c r="G4860" s="11">
        <f ca="1">('Step 3. Regression'!$G$18*E4860^2+'Step 3. Regression'!$H$18*E4860+'Step 3. Regression'!$I$18)*D4860</f>
        <v>2.8291045112450504</v>
      </c>
    </row>
    <row r="4861" spans="1:7" x14ac:dyDescent="0.25">
      <c r="A4861" s="8">
        <f>IF(ISBLANK('Step 1.4 CNY OAT'!A4861),"-",'Step 1.4 CNY OAT'!A4861)</f>
        <v>43303.5</v>
      </c>
      <c r="B4861" s="26">
        <f t="shared" si="93"/>
        <v>202</v>
      </c>
      <c r="C4861" s="67" cm="1">
        <f t="array" ref="C4861">INDEX('Step 5. Daily Avg Schedule Calc'!$A$2:$D$169,(WEEKDAY(A4861)-1)*24+HOUR(A4861)+1,3)</f>
        <v>1</v>
      </c>
      <c r="D4861" s="67" cm="1">
        <f t="array" ref="D4861">INDEX('Step 5. Daily Avg Schedule Calc'!$A$2:$D$169,(WEEKDAY(A4861)-1)*24+HOUR(A4861)+1,4)</f>
        <v>1</v>
      </c>
      <c r="E4861">
        <f>VLOOKUP(A4861,'Step 1.4 CNY OAT'!$A$1:$B$8761,2)</f>
        <v>79</v>
      </c>
      <c r="F4861" s="11">
        <f ca="1">('Step 3. Regression'!$B$18*E4861^2+'Step 3. Regression'!$C$18*E4861+'Step 3. Regression'!$D$18)*C4861</f>
        <v>6.3699480457575071</v>
      </c>
      <c r="G4861" s="11">
        <f ca="1">('Step 3. Regression'!$G$18*E4861^2+'Step 3. Regression'!$H$18*E4861+'Step 3. Regression'!$I$18)*D4861</f>
        <v>2.8696810916057589</v>
      </c>
    </row>
    <row r="4862" spans="1:7" x14ac:dyDescent="0.25">
      <c r="A4862" s="8">
        <f>IF(ISBLANK('Step 1.4 CNY OAT'!A4862),"-",'Step 1.4 CNY OAT'!A4862)</f>
        <v>43303.541666666664</v>
      </c>
      <c r="B4862" s="26">
        <f t="shared" si="93"/>
        <v>202</v>
      </c>
      <c r="C4862" s="67" cm="1">
        <f t="array" ref="C4862">INDEX('Step 5. Daily Avg Schedule Calc'!$A$2:$D$169,(WEEKDAY(A4862)-1)*24+HOUR(A4862)+1,3)</f>
        <v>1</v>
      </c>
      <c r="D4862" s="67" cm="1">
        <f t="array" ref="D4862">INDEX('Step 5. Daily Avg Schedule Calc'!$A$2:$D$169,(WEEKDAY(A4862)-1)*24+HOUR(A4862)+1,4)</f>
        <v>1</v>
      </c>
      <c r="E4862">
        <f>VLOOKUP(A4862,'Step 1.4 CNY OAT'!$A$1:$B$8761,2)</f>
        <v>82</v>
      </c>
      <c r="F4862" s="11">
        <f ca="1">('Step 3. Regression'!$B$18*E4862^2+'Step 3. Regression'!$C$18*E4862+'Step 3. Regression'!$D$18)*C4862</f>
        <v>6.6993134673365216</v>
      </c>
      <c r="G4862" s="11">
        <f ca="1">('Step 3. Regression'!$G$18*E4862^2+'Step 3. Regression'!$H$18*E4862+'Step 3. Regression'!$I$18)*D4862</f>
        <v>2.9399009045554179</v>
      </c>
    </row>
    <row r="4863" spans="1:7" x14ac:dyDescent="0.25">
      <c r="A4863" s="8">
        <f>IF(ISBLANK('Step 1.4 CNY OAT'!A4863),"-",'Step 1.4 CNY OAT'!A4863)</f>
        <v>43303.583333333336</v>
      </c>
      <c r="B4863" s="26">
        <f t="shared" si="93"/>
        <v>202</v>
      </c>
      <c r="C4863" s="67" cm="1">
        <f t="array" ref="C4863">INDEX('Step 5. Daily Avg Schedule Calc'!$A$2:$D$169,(WEEKDAY(A4863)-1)*24+HOUR(A4863)+1,3)</f>
        <v>1</v>
      </c>
      <c r="D4863" s="67" cm="1">
        <f t="array" ref="D4863">INDEX('Step 5. Daily Avg Schedule Calc'!$A$2:$D$169,(WEEKDAY(A4863)-1)*24+HOUR(A4863)+1,4)</f>
        <v>1</v>
      </c>
      <c r="E4863">
        <f>VLOOKUP(A4863,'Step 1.4 CNY OAT'!$A$1:$B$8761,2)</f>
        <v>82</v>
      </c>
      <c r="F4863" s="11">
        <f ca="1">('Step 3. Regression'!$B$18*E4863^2+'Step 3. Regression'!$C$18*E4863+'Step 3. Regression'!$D$18)*C4863</f>
        <v>6.6993134673365216</v>
      </c>
      <c r="G4863" s="11">
        <f ca="1">('Step 3. Regression'!$G$18*E4863^2+'Step 3. Regression'!$H$18*E4863+'Step 3. Regression'!$I$18)*D4863</f>
        <v>2.9399009045554179</v>
      </c>
    </row>
    <row r="4864" spans="1:7" x14ac:dyDescent="0.25">
      <c r="A4864" s="8">
        <f>IF(ISBLANK('Step 1.4 CNY OAT'!A4864),"-",'Step 1.4 CNY OAT'!A4864)</f>
        <v>43303.625</v>
      </c>
      <c r="B4864" s="26">
        <f t="shared" si="93"/>
        <v>202</v>
      </c>
      <c r="C4864" s="67" cm="1">
        <f t="array" ref="C4864">INDEX('Step 5. Daily Avg Schedule Calc'!$A$2:$D$169,(WEEKDAY(A4864)-1)*24+HOUR(A4864)+1,3)</f>
        <v>1</v>
      </c>
      <c r="D4864" s="67" cm="1">
        <f t="array" ref="D4864">INDEX('Step 5. Daily Avg Schedule Calc'!$A$2:$D$169,(WEEKDAY(A4864)-1)*24+HOUR(A4864)+1,4)</f>
        <v>1</v>
      </c>
      <c r="E4864">
        <f>VLOOKUP(A4864,'Step 1.4 CNY OAT'!$A$1:$B$8761,2)</f>
        <v>82</v>
      </c>
      <c r="F4864" s="11">
        <f ca="1">('Step 3. Regression'!$B$18*E4864^2+'Step 3. Regression'!$C$18*E4864+'Step 3. Regression'!$D$18)*C4864</f>
        <v>6.6993134673365216</v>
      </c>
      <c r="G4864" s="11">
        <f ca="1">('Step 3. Regression'!$G$18*E4864^2+'Step 3. Regression'!$H$18*E4864+'Step 3. Regression'!$I$18)*D4864</f>
        <v>2.9399009045554179</v>
      </c>
    </row>
    <row r="4865" spans="1:7" x14ac:dyDescent="0.25">
      <c r="A4865" s="8">
        <f>IF(ISBLANK('Step 1.4 CNY OAT'!A4865),"-",'Step 1.4 CNY OAT'!A4865)</f>
        <v>43303.666666666664</v>
      </c>
      <c r="B4865" s="26">
        <f t="shared" si="93"/>
        <v>202</v>
      </c>
      <c r="C4865" s="67" cm="1">
        <f t="array" ref="C4865">INDEX('Step 5. Daily Avg Schedule Calc'!$A$2:$D$169,(WEEKDAY(A4865)-1)*24+HOUR(A4865)+1,3)</f>
        <v>1</v>
      </c>
      <c r="D4865" s="67" cm="1">
        <f t="array" ref="D4865">INDEX('Step 5. Daily Avg Schedule Calc'!$A$2:$D$169,(WEEKDAY(A4865)-1)*24+HOUR(A4865)+1,4)</f>
        <v>1</v>
      </c>
      <c r="E4865">
        <f>VLOOKUP(A4865,'Step 1.4 CNY OAT'!$A$1:$B$8761,2)</f>
        <v>82</v>
      </c>
      <c r="F4865" s="11">
        <f ca="1">('Step 3. Regression'!$B$18*E4865^2+'Step 3. Regression'!$C$18*E4865+'Step 3. Regression'!$D$18)*C4865</f>
        <v>6.6993134673365216</v>
      </c>
      <c r="G4865" s="11">
        <f ca="1">('Step 3. Regression'!$G$18*E4865^2+'Step 3. Regression'!$H$18*E4865+'Step 3. Regression'!$I$18)*D4865</f>
        <v>2.9399009045554179</v>
      </c>
    </row>
    <row r="4866" spans="1:7" x14ac:dyDescent="0.25">
      <c r="A4866" s="8">
        <f>IF(ISBLANK('Step 1.4 CNY OAT'!A4866),"-",'Step 1.4 CNY OAT'!A4866)</f>
        <v>43303.708333333336</v>
      </c>
      <c r="B4866" s="26">
        <f t="shared" si="93"/>
        <v>202</v>
      </c>
      <c r="C4866" s="67" cm="1">
        <f t="array" ref="C4866">INDEX('Step 5. Daily Avg Schedule Calc'!$A$2:$D$169,(WEEKDAY(A4866)-1)*24+HOUR(A4866)+1,3)</f>
        <v>1</v>
      </c>
      <c r="D4866" s="67" cm="1">
        <f t="array" ref="D4866">INDEX('Step 5. Daily Avg Schedule Calc'!$A$2:$D$169,(WEEKDAY(A4866)-1)*24+HOUR(A4866)+1,4)</f>
        <v>1</v>
      </c>
      <c r="E4866">
        <f>VLOOKUP(A4866,'Step 1.4 CNY OAT'!$A$1:$B$8761,2)</f>
        <v>80</v>
      </c>
      <c r="F4866" s="11">
        <f ca="1">('Step 3. Regression'!$B$18*E4866^2+'Step 3. Regression'!$C$18*E4866+'Step 3. Regression'!$D$18)*C4866</f>
        <v>6.4748863842212625</v>
      </c>
      <c r="G4866" s="11">
        <f ca="1">('Step 3. Regression'!$G$18*E4866^2+'Step 3. Regression'!$H$18*E4866+'Step 3. Regression'!$I$18)*D4866</f>
        <v>2.8918403702678326</v>
      </c>
    </row>
    <row r="4867" spans="1:7" x14ac:dyDescent="0.25">
      <c r="A4867" s="8">
        <f>IF(ISBLANK('Step 1.4 CNY OAT'!A4867),"-",'Step 1.4 CNY OAT'!A4867)</f>
        <v>43303.75</v>
      </c>
      <c r="B4867" s="26">
        <f t="shared" ref="B4867:B4930" si="94">_xlfn.DAYS(A4867,$A$2)</f>
        <v>202</v>
      </c>
      <c r="C4867" s="67" cm="1">
        <f t="array" ref="C4867">INDEX('Step 5. Daily Avg Schedule Calc'!$A$2:$D$169,(WEEKDAY(A4867)-1)*24+HOUR(A4867)+1,3)</f>
        <v>1</v>
      </c>
      <c r="D4867" s="67" cm="1">
        <f t="array" ref="D4867">INDEX('Step 5. Daily Avg Schedule Calc'!$A$2:$D$169,(WEEKDAY(A4867)-1)*24+HOUR(A4867)+1,4)</f>
        <v>1</v>
      </c>
      <c r="E4867">
        <f>VLOOKUP(A4867,'Step 1.4 CNY OAT'!$A$1:$B$8761,2)</f>
        <v>79</v>
      </c>
      <c r="F4867" s="11">
        <f ca="1">('Step 3. Regression'!$B$18*E4867^2+'Step 3. Regression'!$C$18*E4867+'Step 3. Regression'!$D$18)*C4867</f>
        <v>6.3699480457575071</v>
      </c>
      <c r="G4867" s="11">
        <f ca="1">('Step 3. Regression'!$G$18*E4867^2+'Step 3. Regression'!$H$18*E4867+'Step 3. Regression'!$I$18)*D4867</f>
        <v>2.8696810916057589</v>
      </c>
    </row>
    <row r="4868" spans="1:7" x14ac:dyDescent="0.25">
      <c r="A4868" s="8">
        <f>IF(ISBLANK('Step 1.4 CNY OAT'!A4868),"-",'Step 1.4 CNY OAT'!A4868)</f>
        <v>43303.791666666664</v>
      </c>
      <c r="B4868" s="26">
        <f t="shared" si="94"/>
        <v>202</v>
      </c>
      <c r="C4868" s="67" cm="1">
        <f t="array" ref="C4868">INDEX('Step 5. Daily Avg Schedule Calc'!$A$2:$D$169,(WEEKDAY(A4868)-1)*24+HOUR(A4868)+1,3)</f>
        <v>1</v>
      </c>
      <c r="D4868" s="67" cm="1">
        <f t="array" ref="D4868">INDEX('Step 5. Daily Avg Schedule Calc'!$A$2:$D$169,(WEEKDAY(A4868)-1)*24+HOUR(A4868)+1,4)</f>
        <v>1</v>
      </c>
      <c r="E4868">
        <f>VLOOKUP(A4868,'Step 1.4 CNY OAT'!$A$1:$B$8761,2)</f>
        <v>79</v>
      </c>
      <c r="F4868" s="11">
        <f ca="1">('Step 3. Regression'!$B$18*E4868^2+'Step 3. Regression'!$C$18*E4868+'Step 3. Regression'!$D$18)*C4868</f>
        <v>6.3699480457575071</v>
      </c>
      <c r="G4868" s="11">
        <f ca="1">('Step 3. Regression'!$G$18*E4868^2+'Step 3. Regression'!$H$18*E4868+'Step 3. Regression'!$I$18)*D4868</f>
        <v>2.8696810916057589</v>
      </c>
    </row>
    <row r="4869" spans="1:7" x14ac:dyDescent="0.25">
      <c r="A4869" s="8">
        <f>IF(ISBLANK('Step 1.4 CNY OAT'!A4869),"-",'Step 1.4 CNY OAT'!A4869)</f>
        <v>43303.833333333336</v>
      </c>
      <c r="B4869" s="26">
        <f t="shared" si="94"/>
        <v>202</v>
      </c>
      <c r="C4869" s="67" cm="1">
        <f t="array" ref="C4869">INDEX('Step 5. Daily Avg Schedule Calc'!$A$2:$D$169,(WEEKDAY(A4869)-1)*24+HOUR(A4869)+1,3)</f>
        <v>1</v>
      </c>
      <c r="D4869" s="67" cm="1">
        <f t="array" ref="D4869">INDEX('Step 5. Daily Avg Schedule Calc'!$A$2:$D$169,(WEEKDAY(A4869)-1)*24+HOUR(A4869)+1,4)</f>
        <v>1</v>
      </c>
      <c r="E4869">
        <f>VLOOKUP(A4869,'Step 1.4 CNY OAT'!$A$1:$B$8761,2)</f>
        <v>77</v>
      </c>
      <c r="F4869" s="11">
        <f ca="1">('Step 3. Regression'!$B$18*E4869^2+'Step 3. Regression'!$C$18*E4869+'Step 3. Regression'!$D$18)*C4869</f>
        <v>6.1746217750177479</v>
      </c>
      <c r="G4869" s="11">
        <f ca="1">('Step 3. Regression'!$G$18*E4869^2+'Step 3. Regression'!$H$18*E4869+'Step 3. Regression'!$I$18)*D4869</f>
        <v>2.8291045112450504</v>
      </c>
    </row>
    <row r="4870" spans="1:7" x14ac:dyDescent="0.25">
      <c r="A4870" s="8">
        <f>IF(ISBLANK('Step 1.4 CNY OAT'!A4870),"-",'Step 1.4 CNY OAT'!A4870)</f>
        <v>43303.875</v>
      </c>
      <c r="B4870" s="26">
        <f t="shared" si="94"/>
        <v>202</v>
      </c>
      <c r="C4870" s="67" cm="1">
        <f t="array" ref="C4870">INDEX('Step 5. Daily Avg Schedule Calc'!$A$2:$D$169,(WEEKDAY(A4870)-1)*24+HOUR(A4870)+1,3)</f>
        <v>1</v>
      </c>
      <c r="D4870" s="67" cm="1">
        <f t="array" ref="D4870">INDEX('Step 5. Daily Avg Schedule Calc'!$A$2:$D$169,(WEEKDAY(A4870)-1)*24+HOUR(A4870)+1,4)</f>
        <v>1</v>
      </c>
      <c r="E4870">
        <f>VLOOKUP(A4870,'Step 1.4 CNY OAT'!$A$1:$B$8761,2)</f>
        <v>77</v>
      </c>
      <c r="F4870" s="11">
        <f ca="1">('Step 3. Regression'!$B$18*E4870^2+'Step 3. Regression'!$C$18*E4870+'Step 3. Regression'!$D$18)*C4870</f>
        <v>6.1746217750177479</v>
      </c>
      <c r="G4870" s="11">
        <f ca="1">('Step 3. Regression'!$G$18*E4870^2+'Step 3. Regression'!$H$18*E4870+'Step 3. Regression'!$I$18)*D4870</f>
        <v>2.8291045112450504</v>
      </c>
    </row>
    <row r="4871" spans="1:7" x14ac:dyDescent="0.25">
      <c r="A4871" s="8">
        <f>IF(ISBLANK('Step 1.4 CNY OAT'!A4871),"-",'Step 1.4 CNY OAT'!A4871)</f>
        <v>43303.916666666664</v>
      </c>
      <c r="B4871" s="26">
        <f t="shared" si="94"/>
        <v>202</v>
      </c>
      <c r="C4871" s="67" cm="1">
        <f t="array" ref="C4871">INDEX('Step 5. Daily Avg Schedule Calc'!$A$2:$D$169,(WEEKDAY(A4871)-1)*24+HOUR(A4871)+1,3)</f>
        <v>1</v>
      </c>
      <c r="D4871" s="67" cm="1">
        <f t="array" ref="D4871">INDEX('Step 5. Daily Avg Schedule Calc'!$A$2:$D$169,(WEEKDAY(A4871)-1)*24+HOUR(A4871)+1,4)</f>
        <v>1</v>
      </c>
      <c r="E4871">
        <f>VLOOKUP(A4871,'Step 1.4 CNY OAT'!$A$1:$B$8761,2)</f>
        <v>78</v>
      </c>
      <c r="F4871" s="11">
        <f ca="1">('Step 3. Regression'!$B$18*E4871^2+'Step 3. Regression'!$C$18*E4871+'Step 3. Regression'!$D$18)*C4871</f>
        <v>6.2698598426896712</v>
      </c>
      <c r="G4871" s="11">
        <f ca="1">('Step 3. Regression'!$G$18*E4871^2+'Step 3. Regression'!$H$18*E4871+'Step 3. Regression'!$I$18)*D4871</f>
        <v>2.8487691385981644</v>
      </c>
    </row>
    <row r="4872" spans="1:7" x14ac:dyDescent="0.25">
      <c r="A4872" s="8">
        <f>IF(ISBLANK('Step 1.4 CNY OAT'!A4872),"-",'Step 1.4 CNY OAT'!A4872)</f>
        <v>43303.958333333336</v>
      </c>
      <c r="B4872" s="26">
        <f t="shared" si="94"/>
        <v>202</v>
      </c>
      <c r="C4872" s="67" cm="1">
        <f t="array" ref="C4872">INDEX('Step 5. Daily Avg Schedule Calc'!$A$2:$D$169,(WEEKDAY(A4872)-1)*24+HOUR(A4872)+1,3)</f>
        <v>1</v>
      </c>
      <c r="D4872" s="67" cm="1">
        <f t="array" ref="D4872">INDEX('Step 5. Daily Avg Schedule Calc'!$A$2:$D$169,(WEEKDAY(A4872)-1)*24+HOUR(A4872)+1,4)</f>
        <v>1</v>
      </c>
      <c r="E4872">
        <f>VLOOKUP(A4872,'Step 1.4 CNY OAT'!$A$1:$B$8761,2)</f>
        <v>77</v>
      </c>
      <c r="F4872" s="11">
        <f ca="1">('Step 3. Regression'!$B$18*E4872^2+'Step 3. Regression'!$C$18*E4872+'Step 3. Regression'!$D$18)*C4872</f>
        <v>6.1746217750177479</v>
      </c>
      <c r="G4872" s="11">
        <f ca="1">('Step 3. Regression'!$G$18*E4872^2+'Step 3. Regression'!$H$18*E4872+'Step 3. Regression'!$I$18)*D4872</f>
        <v>2.8291045112450504</v>
      </c>
    </row>
    <row r="4873" spans="1:7" x14ac:dyDescent="0.25">
      <c r="A4873" s="8">
        <f>IF(ISBLANK('Step 1.4 CNY OAT'!A4873),"-",'Step 1.4 CNY OAT'!A4873)</f>
        <v>43304</v>
      </c>
      <c r="B4873" s="26">
        <f t="shared" si="94"/>
        <v>203</v>
      </c>
      <c r="C4873" s="67" cm="1">
        <f t="array" ref="C4873">INDEX('Step 5. Daily Avg Schedule Calc'!$A$2:$D$169,(WEEKDAY(A4873)-1)*24+HOUR(A4873)+1,3)</f>
        <v>1</v>
      </c>
      <c r="D4873" s="67" cm="1">
        <f t="array" ref="D4873">INDEX('Step 5. Daily Avg Schedule Calc'!$A$2:$D$169,(WEEKDAY(A4873)-1)*24+HOUR(A4873)+1,4)</f>
        <v>1</v>
      </c>
      <c r="E4873">
        <f>VLOOKUP(A4873,'Step 1.4 CNY OAT'!$A$1:$B$8761,2)</f>
        <v>78</v>
      </c>
      <c r="F4873" s="11">
        <f ca="1">('Step 3. Regression'!$B$18*E4873^2+'Step 3. Regression'!$C$18*E4873+'Step 3. Regression'!$D$18)*C4873</f>
        <v>6.2698598426896712</v>
      </c>
      <c r="G4873" s="11">
        <f ca="1">('Step 3. Regression'!$G$18*E4873^2+'Step 3. Regression'!$H$18*E4873+'Step 3. Regression'!$I$18)*D4873</f>
        <v>2.8487691385981644</v>
      </c>
    </row>
    <row r="4874" spans="1:7" x14ac:dyDescent="0.25">
      <c r="A4874" s="8">
        <f>IF(ISBLANK('Step 1.4 CNY OAT'!A4874),"-",'Step 1.4 CNY OAT'!A4874)</f>
        <v>43304.041666666664</v>
      </c>
      <c r="B4874" s="26">
        <f t="shared" si="94"/>
        <v>203</v>
      </c>
      <c r="C4874" s="67" cm="1">
        <f t="array" ref="C4874">INDEX('Step 5. Daily Avg Schedule Calc'!$A$2:$D$169,(WEEKDAY(A4874)-1)*24+HOUR(A4874)+1,3)</f>
        <v>1</v>
      </c>
      <c r="D4874" s="67" cm="1">
        <f t="array" ref="D4874">INDEX('Step 5. Daily Avg Schedule Calc'!$A$2:$D$169,(WEEKDAY(A4874)-1)*24+HOUR(A4874)+1,4)</f>
        <v>1</v>
      </c>
      <c r="E4874">
        <f>VLOOKUP(A4874,'Step 1.4 CNY OAT'!$A$1:$B$8761,2)</f>
        <v>78</v>
      </c>
      <c r="F4874" s="11">
        <f ca="1">('Step 3. Regression'!$B$18*E4874^2+'Step 3. Regression'!$C$18*E4874+'Step 3. Regression'!$D$18)*C4874</f>
        <v>6.2698598426896712</v>
      </c>
      <c r="G4874" s="11">
        <f ca="1">('Step 3. Regression'!$G$18*E4874^2+'Step 3. Regression'!$H$18*E4874+'Step 3. Regression'!$I$18)*D4874</f>
        <v>2.8487691385981644</v>
      </c>
    </row>
    <row r="4875" spans="1:7" x14ac:dyDescent="0.25">
      <c r="A4875" s="8">
        <f>IF(ISBLANK('Step 1.4 CNY OAT'!A4875),"-",'Step 1.4 CNY OAT'!A4875)</f>
        <v>43304.083333333336</v>
      </c>
      <c r="B4875" s="26">
        <f t="shared" si="94"/>
        <v>203</v>
      </c>
      <c r="C4875" s="67" cm="1">
        <f t="array" ref="C4875">INDEX('Step 5. Daily Avg Schedule Calc'!$A$2:$D$169,(WEEKDAY(A4875)-1)*24+HOUR(A4875)+1,3)</f>
        <v>1</v>
      </c>
      <c r="D4875" s="67" cm="1">
        <f t="array" ref="D4875">INDEX('Step 5. Daily Avg Schedule Calc'!$A$2:$D$169,(WEEKDAY(A4875)-1)*24+HOUR(A4875)+1,4)</f>
        <v>1</v>
      </c>
      <c r="E4875">
        <f>VLOOKUP(A4875,'Step 1.4 CNY OAT'!$A$1:$B$8761,2)</f>
        <v>78</v>
      </c>
      <c r="F4875" s="11">
        <f ca="1">('Step 3. Regression'!$B$18*E4875^2+'Step 3. Regression'!$C$18*E4875+'Step 3. Regression'!$D$18)*C4875</f>
        <v>6.2698598426896712</v>
      </c>
      <c r="G4875" s="11">
        <f ca="1">('Step 3. Regression'!$G$18*E4875^2+'Step 3. Regression'!$H$18*E4875+'Step 3. Regression'!$I$18)*D4875</f>
        <v>2.8487691385981644</v>
      </c>
    </row>
    <row r="4876" spans="1:7" x14ac:dyDescent="0.25">
      <c r="A4876" s="8">
        <f>IF(ISBLANK('Step 1.4 CNY OAT'!A4876),"-",'Step 1.4 CNY OAT'!A4876)</f>
        <v>43304.125</v>
      </c>
      <c r="B4876" s="26">
        <f t="shared" si="94"/>
        <v>203</v>
      </c>
      <c r="C4876" s="67" cm="1">
        <f t="array" ref="C4876">INDEX('Step 5. Daily Avg Schedule Calc'!$A$2:$D$169,(WEEKDAY(A4876)-1)*24+HOUR(A4876)+1,3)</f>
        <v>1</v>
      </c>
      <c r="D4876" s="67" cm="1">
        <f t="array" ref="D4876">INDEX('Step 5. Daily Avg Schedule Calc'!$A$2:$D$169,(WEEKDAY(A4876)-1)*24+HOUR(A4876)+1,4)</f>
        <v>1</v>
      </c>
      <c r="E4876">
        <f>VLOOKUP(A4876,'Step 1.4 CNY OAT'!$A$1:$B$8761,2)</f>
        <v>78</v>
      </c>
      <c r="F4876" s="11">
        <f ca="1">('Step 3. Regression'!$B$18*E4876^2+'Step 3. Regression'!$C$18*E4876+'Step 3. Regression'!$D$18)*C4876</f>
        <v>6.2698598426896712</v>
      </c>
      <c r="G4876" s="11">
        <f ca="1">('Step 3. Regression'!$G$18*E4876^2+'Step 3. Regression'!$H$18*E4876+'Step 3. Regression'!$I$18)*D4876</f>
        <v>2.8487691385981644</v>
      </c>
    </row>
    <row r="4877" spans="1:7" x14ac:dyDescent="0.25">
      <c r="A4877" s="8">
        <f>IF(ISBLANK('Step 1.4 CNY OAT'!A4877),"-",'Step 1.4 CNY OAT'!A4877)</f>
        <v>43304.166666666664</v>
      </c>
      <c r="B4877" s="26">
        <f t="shared" si="94"/>
        <v>203</v>
      </c>
      <c r="C4877" s="67" cm="1">
        <f t="array" ref="C4877">INDEX('Step 5. Daily Avg Schedule Calc'!$A$2:$D$169,(WEEKDAY(A4877)-1)*24+HOUR(A4877)+1,3)</f>
        <v>1</v>
      </c>
      <c r="D4877" s="67" cm="1">
        <f t="array" ref="D4877">INDEX('Step 5. Daily Avg Schedule Calc'!$A$2:$D$169,(WEEKDAY(A4877)-1)*24+HOUR(A4877)+1,4)</f>
        <v>1</v>
      </c>
      <c r="E4877">
        <f>VLOOKUP(A4877,'Step 1.4 CNY OAT'!$A$1:$B$8761,2)</f>
        <v>78</v>
      </c>
      <c r="F4877" s="11">
        <f ca="1">('Step 3. Regression'!$B$18*E4877^2+'Step 3. Regression'!$C$18*E4877+'Step 3. Regression'!$D$18)*C4877</f>
        <v>6.2698598426896712</v>
      </c>
      <c r="G4877" s="11">
        <f ca="1">('Step 3. Regression'!$G$18*E4877^2+'Step 3. Regression'!$H$18*E4877+'Step 3. Regression'!$I$18)*D4877</f>
        <v>2.8487691385981644</v>
      </c>
    </row>
    <row r="4878" spans="1:7" x14ac:dyDescent="0.25">
      <c r="A4878" s="8">
        <f>IF(ISBLANK('Step 1.4 CNY OAT'!A4878),"-",'Step 1.4 CNY OAT'!A4878)</f>
        <v>43304.208333333336</v>
      </c>
      <c r="B4878" s="26">
        <f t="shared" si="94"/>
        <v>203</v>
      </c>
      <c r="C4878" s="67" cm="1">
        <f t="array" ref="C4878">INDEX('Step 5. Daily Avg Schedule Calc'!$A$2:$D$169,(WEEKDAY(A4878)-1)*24+HOUR(A4878)+1,3)</f>
        <v>1</v>
      </c>
      <c r="D4878" s="67" cm="1">
        <f t="array" ref="D4878">INDEX('Step 5. Daily Avg Schedule Calc'!$A$2:$D$169,(WEEKDAY(A4878)-1)*24+HOUR(A4878)+1,4)</f>
        <v>1</v>
      </c>
      <c r="E4878">
        <f>VLOOKUP(A4878,'Step 1.4 CNY OAT'!$A$1:$B$8761,2)</f>
        <v>78</v>
      </c>
      <c r="F4878" s="11">
        <f ca="1">('Step 3. Regression'!$B$18*E4878^2+'Step 3. Regression'!$C$18*E4878+'Step 3. Regression'!$D$18)*C4878</f>
        <v>6.2698598426896712</v>
      </c>
      <c r="G4878" s="11">
        <f ca="1">('Step 3. Regression'!$G$18*E4878^2+'Step 3. Regression'!$H$18*E4878+'Step 3. Regression'!$I$18)*D4878</f>
        <v>2.8487691385981644</v>
      </c>
    </row>
    <row r="4879" spans="1:7" x14ac:dyDescent="0.25">
      <c r="A4879" s="8">
        <f>IF(ISBLANK('Step 1.4 CNY OAT'!A4879),"-",'Step 1.4 CNY OAT'!A4879)</f>
        <v>43304.25</v>
      </c>
      <c r="B4879" s="26">
        <f t="shared" si="94"/>
        <v>203</v>
      </c>
      <c r="C4879" s="67" cm="1">
        <f t="array" ref="C4879">INDEX('Step 5. Daily Avg Schedule Calc'!$A$2:$D$169,(WEEKDAY(A4879)-1)*24+HOUR(A4879)+1,3)</f>
        <v>1</v>
      </c>
      <c r="D4879" s="67" cm="1">
        <f t="array" ref="D4879">INDEX('Step 5. Daily Avg Schedule Calc'!$A$2:$D$169,(WEEKDAY(A4879)-1)*24+HOUR(A4879)+1,4)</f>
        <v>1</v>
      </c>
      <c r="E4879">
        <f>VLOOKUP(A4879,'Step 1.4 CNY OAT'!$A$1:$B$8761,2)</f>
        <v>77</v>
      </c>
      <c r="F4879" s="11">
        <f ca="1">('Step 3. Regression'!$B$18*E4879^2+'Step 3. Regression'!$C$18*E4879+'Step 3. Regression'!$D$18)*C4879</f>
        <v>6.1746217750177479</v>
      </c>
      <c r="G4879" s="11">
        <f ca="1">('Step 3. Regression'!$G$18*E4879^2+'Step 3. Regression'!$H$18*E4879+'Step 3. Regression'!$I$18)*D4879</f>
        <v>2.8291045112450504</v>
      </c>
    </row>
    <row r="4880" spans="1:7" x14ac:dyDescent="0.25">
      <c r="A4880" s="8">
        <f>IF(ISBLANK('Step 1.4 CNY OAT'!A4880),"-",'Step 1.4 CNY OAT'!A4880)</f>
        <v>43304.291666666664</v>
      </c>
      <c r="B4880" s="26">
        <f t="shared" si="94"/>
        <v>203</v>
      </c>
      <c r="C4880" s="67" cm="1">
        <f t="array" ref="C4880">INDEX('Step 5. Daily Avg Schedule Calc'!$A$2:$D$169,(WEEKDAY(A4880)-1)*24+HOUR(A4880)+1,3)</f>
        <v>1</v>
      </c>
      <c r="D4880" s="67" cm="1">
        <f t="array" ref="D4880">INDEX('Step 5. Daily Avg Schedule Calc'!$A$2:$D$169,(WEEKDAY(A4880)-1)*24+HOUR(A4880)+1,4)</f>
        <v>1</v>
      </c>
      <c r="E4880">
        <f>VLOOKUP(A4880,'Step 1.4 CNY OAT'!$A$1:$B$8761,2)</f>
        <v>77</v>
      </c>
      <c r="F4880" s="11">
        <f ca="1">('Step 3. Regression'!$B$18*E4880^2+'Step 3. Regression'!$C$18*E4880+'Step 3. Regression'!$D$18)*C4880</f>
        <v>6.1746217750177479</v>
      </c>
      <c r="G4880" s="11">
        <f ca="1">('Step 3. Regression'!$G$18*E4880^2+'Step 3. Regression'!$H$18*E4880+'Step 3. Regression'!$I$18)*D4880</f>
        <v>2.8291045112450504</v>
      </c>
    </row>
    <row r="4881" spans="1:7" x14ac:dyDescent="0.25">
      <c r="A4881" s="8">
        <f>IF(ISBLANK('Step 1.4 CNY OAT'!A4881),"-",'Step 1.4 CNY OAT'!A4881)</f>
        <v>43304.333333333336</v>
      </c>
      <c r="B4881" s="26">
        <f t="shared" si="94"/>
        <v>203</v>
      </c>
      <c r="C4881" s="67" cm="1">
        <f t="array" ref="C4881">INDEX('Step 5. Daily Avg Schedule Calc'!$A$2:$D$169,(WEEKDAY(A4881)-1)*24+HOUR(A4881)+1,3)</f>
        <v>1</v>
      </c>
      <c r="D4881" s="67" cm="1">
        <f t="array" ref="D4881">INDEX('Step 5. Daily Avg Schedule Calc'!$A$2:$D$169,(WEEKDAY(A4881)-1)*24+HOUR(A4881)+1,4)</f>
        <v>1</v>
      </c>
      <c r="E4881">
        <f>VLOOKUP(A4881,'Step 1.4 CNY OAT'!$A$1:$B$8761,2)</f>
        <v>77</v>
      </c>
      <c r="F4881" s="11">
        <f ca="1">('Step 3. Regression'!$B$18*E4881^2+'Step 3. Regression'!$C$18*E4881+'Step 3. Regression'!$D$18)*C4881</f>
        <v>6.1746217750177479</v>
      </c>
      <c r="G4881" s="11">
        <f ca="1">('Step 3. Regression'!$G$18*E4881^2+'Step 3. Regression'!$H$18*E4881+'Step 3. Regression'!$I$18)*D4881</f>
        <v>2.8291045112450504</v>
      </c>
    </row>
    <row r="4882" spans="1:7" x14ac:dyDescent="0.25">
      <c r="A4882" s="8">
        <f>IF(ISBLANK('Step 1.4 CNY OAT'!A4882),"-",'Step 1.4 CNY OAT'!A4882)</f>
        <v>43304.375</v>
      </c>
      <c r="B4882" s="26">
        <f t="shared" si="94"/>
        <v>203</v>
      </c>
      <c r="C4882" s="67" cm="1">
        <f t="array" ref="C4882">INDEX('Step 5. Daily Avg Schedule Calc'!$A$2:$D$169,(WEEKDAY(A4882)-1)*24+HOUR(A4882)+1,3)</f>
        <v>1</v>
      </c>
      <c r="D4882" s="67" cm="1">
        <f t="array" ref="D4882">INDEX('Step 5. Daily Avg Schedule Calc'!$A$2:$D$169,(WEEKDAY(A4882)-1)*24+HOUR(A4882)+1,4)</f>
        <v>1</v>
      </c>
      <c r="E4882">
        <f>VLOOKUP(A4882,'Step 1.4 CNY OAT'!$A$1:$B$8761,2)</f>
        <v>76</v>
      </c>
      <c r="F4882" s="11">
        <f ca="1">('Step 3. Regression'!$B$18*E4882^2+'Step 3. Regression'!$C$18*E4882+'Step 3. Regression'!$D$18)*C4882</f>
        <v>6.0842338427417459</v>
      </c>
      <c r="G4882" s="11">
        <f ca="1">('Step 3. Regression'!$G$18*E4882^2+'Step 3. Regression'!$H$18*E4882+'Step 3. Regression'!$I$18)*D4882</f>
        <v>2.8106872095464155</v>
      </c>
    </row>
    <row r="4883" spans="1:7" x14ac:dyDescent="0.25">
      <c r="A4883" s="8">
        <f>IF(ISBLANK('Step 1.4 CNY OAT'!A4883),"-",'Step 1.4 CNY OAT'!A4883)</f>
        <v>43304.416666666664</v>
      </c>
      <c r="B4883" s="26">
        <f t="shared" si="94"/>
        <v>203</v>
      </c>
      <c r="C4883" s="67" cm="1">
        <f t="array" ref="C4883">INDEX('Step 5. Daily Avg Schedule Calc'!$A$2:$D$169,(WEEKDAY(A4883)-1)*24+HOUR(A4883)+1,3)</f>
        <v>1</v>
      </c>
      <c r="D4883" s="67" cm="1">
        <f t="array" ref="D4883">INDEX('Step 5. Daily Avg Schedule Calc'!$A$2:$D$169,(WEEKDAY(A4883)-1)*24+HOUR(A4883)+1,4)</f>
        <v>1</v>
      </c>
      <c r="E4883">
        <f>VLOOKUP(A4883,'Step 1.4 CNY OAT'!$A$1:$B$8761,2)</f>
        <v>77</v>
      </c>
      <c r="F4883" s="11">
        <f ca="1">('Step 3. Regression'!$B$18*E4883^2+'Step 3. Regression'!$C$18*E4883+'Step 3. Regression'!$D$18)*C4883</f>
        <v>6.1746217750177479</v>
      </c>
      <c r="G4883" s="11">
        <f ca="1">('Step 3. Regression'!$G$18*E4883^2+'Step 3. Regression'!$H$18*E4883+'Step 3. Regression'!$I$18)*D4883</f>
        <v>2.8291045112450504</v>
      </c>
    </row>
    <row r="4884" spans="1:7" x14ac:dyDescent="0.25">
      <c r="A4884" s="8">
        <f>IF(ISBLANK('Step 1.4 CNY OAT'!A4884),"-",'Step 1.4 CNY OAT'!A4884)</f>
        <v>43304.458333333336</v>
      </c>
      <c r="B4884" s="26">
        <f t="shared" si="94"/>
        <v>203</v>
      </c>
      <c r="C4884" s="67" cm="1">
        <f t="array" ref="C4884">INDEX('Step 5. Daily Avg Schedule Calc'!$A$2:$D$169,(WEEKDAY(A4884)-1)*24+HOUR(A4884)+1,3)</f>
        <v>1</v>
      </c>
      <c r="D4884" s="67" cm="1">
        <f t="array" ref="D4884">INDEX('Step 5. Daily Avg Schedule Calc'!$A$2:$D$169,(WEEKDAY(A4884)-1)*24+HOUR(A4884)+1,4)</f>
        <v>1</v>
      </c>
      <c r="E4884">
        <f>VLOOKUP(A4884,'Step 1.4 CNY OAT'!$A$1:$B$8761,2)</f>
        <v>79</v>
      </c>
      <c r="F4884" s="11">
        <f ca="1">('Step 3. Regression'!$B$18*E4884^2+'Step 3. Regression'!$C$18*E4884+'Step 3. Regression'!$D$18)*C4884</f>
        <v>6.3699480457575071</v>
      </c>
      <c r="G4884" s="11">
        <f ca="1">('Step 3. Regression'!$G$18*E4884^2+'Step 3. Regression'!$H$18*E4884+'Step 3. Regression'!$I$18)*D4884</f>
        <v>2.8696810916057589</v>
      </c>
    </row>
    <row r="4885" spans="1:7" x14ac:dyDescent="0.25">
      <c r="A4885" s="8">
        <f>IF(ISBLANK('Step 1.4 CNY OAT'!A4885),"-",'Step 1.4 CNY OAT'!A4885)</f>
        <v>43304.5</v>
      </c>
      <c r="B4885" s="26">
        <f t="shared" si="94"/>
        <v>203</v>
      </c>
      <c r="C4885" s="67" cm="1">
        <f t="array" ref="C4885">INDEX('Step 5. Daily Avg Schedule Calc'!$A$2:$D$169,(WEEKDAY(A4885)-1)*24+HOUR(A4885)+1,3)</f>
        <v>1</v>
      </c>
      <c r="D4885" s="67" cm="1">
        <f t="array" ref="D4885">INDEX('Step 5. Daily Avg Schedule Calc'!$A$2:$D$169,(WEEKDAY(A4885)-1)*24+HOUR(A4885)+1,4)</f>
        <v>1</v>
      </c>
      <c r="E4885">
        <f>VLOOKUP(A4885,'Step 1.4 CNY OAT'!$A$1:$B$8761,2)</f>
        <v>81</v>
      </c>
      <c r="F4885" s="11">
        <f ca="1">('Step 3. Regression'!$B$18*E4885^2+'Step 3. Regression'!$C$18*E4885+'Step 3. Regression'!$D$18)*C4885</f>
        <v>6.5846748580809322</v>
      </c>
      <c r="G4885" s="11">
        <f ca="1">('Step 3. Regression'!$G$18*E4885^2+'Step 3. Regression'!$H$18*E4885+'Step 3. Regression'!$I$18)*D4885</f>
        <v>2.9152469745843854</v>
      </c>
    </row>
    <row r="4886" spans="1:7" x14ac:dyDescent="0.25">
      <c r="A4886" s="8">
        <f>IF(ISBLANK('Step 1.4 CNY OAT'!A4886),"-",'Step 1.4 CNY OAT'!A4886)</f>
        <v>43304.541666666664</v>
      </c>
      <c r="B4886" s="26">
        <f t="shared" si="94"/>
        <v>203</v>
      </c>
      <c r="C4886" s="67" cm="1">
        <f t="array" ref="C4886">INDEX('Step 5. Daily Avg Schedule Calc'!$A$2:$D$169,(WEEKDAY(A4886)-1)*24+HOUR(A4886)+1,3)</f>
        <v>1</v>
      </c>
      <c r="D4886" s="67" cm="1">
        <f t="array" ref="D4886">INDEX('Step 5. Daily Avg Schedule Calc'!$A$2:$D$169,(WEEKDAY(A4886)-1)*24+HOUR(A4886)+1,4)</f>
        <v>1</v>
      </c>
      <c r="E4886">
        <f>VLOOKUP(A4886,'Step 1.4 CNY OAT'!$A$1:$B$8761,2)</f>
        <v>82</v>
      </c>
      <c r="F4886" s="11">
        <f ca="1">('Step 3. Regression'!$B$18*E4886^2+'Step 3. Regression'!$C$18*E4886+'Step 3. Regression'!$D$18)*C4886</f>
        <v>6.6993134673365216</v>
      </c>
      <c r="G4886" s="11">
        <f ca="1">('Step 3. Regression'!$G$18*E4886^2+'Step 3. Regression'!$H$18*E4886+'Step 3. Regression'!$I$18)*D4886</f>
        <v>2.9399009045554179</v>
      </c>
    </row>
    <row r="4887" spans="1:7" x14ac:dyDescent="0.25">
      <c r="A4887" s="8">
        <f>IF(ISBLANK('Step 1.4 CNY OAT'!A4887),"-",'Step 1.4 CNY OAT'!A4887)</f>
        <v>43304.583333333336</v>
      </c>
      <c r="B4887" s="26">
        <f t="shared" si="94"/>
        <v>203</v>
      </c>
      <c r="C4887" s="67" cm="1">
        <f t="array" ref="C4887">INDEX('Step 5. Daily Avg Schedule Calc'!$A$2:$D$169,(WEEKDAY(A4887)-1)*24+HOUR(A4887)+1,3)</f>
        <v>1</v>
      </c>
      <c r="D4887" s="67" cm="1">
        <f t="array" ref="D4887">INDEX('Step 5. Daily Avg Schedule Calc'!$A$2:$D$169,(WEEKDAY(A4887)-1)*24+HOUR(A4887)+1,4)</f>
        <v>1</v>
      </c>
      <c r="E4887">
        <f>VLOOKUP(A4887,'Step 1.4 CNY OAT'!$A$1:$B$8761,2)</f>
        <v>84</v>
      </c>
      <c r="F4887" s="11">
        <f ca="1">('Step 3. Regression'!$B$18*E4887^2+'Step 3. Regression'!$C$18*E4887+'Step 3. Regression'!$D$18)*C4887</f>
        <v>6.9431410920354448</v>
      </c>
      <c r="G4887" s="11">
        <f ca="1">('Step 3. Regression'!$G$18*E4887^2+'Step 3. Regression'!$H$18*E4887+'Step 3. Regression'!$I$18)*D4887</f>
        <v>2.9929507414609215</v>
      </c>
    </row>
    <row r="4888" spans="1:7" x14ac:dyDescent="0.25">
      <c r="A4888" s="8">
        <f>IF(ISBLANK('Step 1.4 CNY OAT'!A4888),"-",'Step 1.4 CNY OAT'!A4888)</f>
        <v>43304.625</v>
      </c>
      <c r="B4888" s="26">
        <f t="shared" si="94"/>
        <v>203</v>
      </c>
      <c r="C4888" s="67" cm="1">
        <f t="array" ref="C4888">INDEX('Step 5. Daily Avg Schedule Calc'!$A$2:$D$169,(WEEKDAY(A4888)-1)*24+HOUR(A4888)+1,3)</f>
        <v>1</v>
      </c>
      <c r="D4888" s="67" cm="1">
        <f t="array" ref="D4888">INDEX('Step 5. Daily Avg Schedule Calc'!$A$2:$D$169,(WEEKDAY(A4888)-1)*24+HOUR(A4888)+1,4)</f>
        <v>1</v>
      </c>
      <c r="E4888">
        <f>VLOOKUP(A4888,'Step 1.4 CNY OAT'!$A$1:$B$8761,2)</f>
        <v>86</v>
      </c>
      <c r="F4888" s="11">
        <f ca="1">('Step 3. Regression'!$B$18*E4888^2+'Step 3. Regression'!$C$18*E4888+'Step 3. Regression'!$D$18)*C4888</f>
        <v>7.2063692583180359</v>
      </c>
      <c r="G4888" s="11">
        <f ca="1">('Step 3. Regression'!$G$18*E4888^2+'Step 3. Regression'!$H$18*E4888+'Step 3. Regression'!$I$18)*D4888</f>
        <v>3.0509898809843445</v>
      </c>
    </row>
    <row r="4889" spans="1:7" x14ac:dyDescent="0.25">
      <c r="A4889" s="8">
        <f>IF(ISBLANK('Step 1.4 CNY OAT'!A4889),"-",'Step 1.4 CNY OAT'!A4889)</f>
        <v>43304.666666666664</v>
      </c>
      <c r="B4889" s="26">
        <f t="shared" si="94"/>
        <v>203</v>
      </c>
      <c r="C4889" s="67" cm="1">
        <f t="array" ref="C4889">INDEX('Step 5. Daily Avg Schedule Calc'!$A$2:$D$169,(WEEKDAY(A4889)-1)*24+HOUR(A4889)+1,3)</f>
        <v>1</v>
      </c>
      <c r="D4889" s="67" cm="1">
        <f t="array" ref="D4889">INDEX('Step 5. Daily Avg Schedule Calc'!$A$2:$D$169,(WEEKDAY(A4889)-1)*24+HOUR(A4889)+1,4)</f>
        <v>1</v>
      </c>
      <c r="E4889">
        <f>VLOOKUP(A4889,'Step 1.4 CNY OAT'!$A$1:$B$8761,2)</f>
        <v>85</v>
      </c>
      <c r="F4889" s="11">
        <f ca="1">('Step 3. Regression'!$B$18*E4889^2+'Step 3. Regression'!$C$18*E4889+'Step 3. Regression'!$D$18)*C4889</f>
        <v>7.0723301074787823</v>
      </c>
      <c r="G4889" s="11">
        <f ca="1">('Step 3. Regression'!$G$18*E4889^2+'Step 3. Regression'!$H$18*E4889+'Step 3. Regression'!$I$18)*D4889</f>
        <v>3.0213466483953937</v>
      </c>
    </row>
    <row r="4890" spans="1:7" x14ac:dyDescent="0.25">
      <c r="A4890" s="8">
        <f>IF(ISBLANK('Step 1.4 CNY OAT'!A4890),"-",'Step 1.4 CNY OAT'!A4890)</f>
        <v>43304.708333333336</v>
      </c>
      <c r="B4890" s="26">
        <f t="shared" si="94"/>
        <v>203</v>
      </c>
      <c r="C4890" s="67" cm="1">
        <f t="array" ref="C4890">INDEX('Step 5. Daily Avg Schedule Calc'!$A$2:$D$169,(WEEKDAY(A4890)-1)*24+HOUR(A4890)+1,3)</f>
        <v>1</v>
      </c>
      <c r="D4890" s="67" cm="1">
        <f t="array" ref="D4890">INDEX('Step 5. Daily Avg Schedule Calc'!$A$2:$D$169,(WEEKDAY(A4890)-1)*24+HOUR(A4890)+1,4)</f>
        <v>1</v>
      </c>
      <c r="E4890">
        <f>VLOOKUP(A4890,'Step 1.4 CNY OAT'!$A$1:$B$8761,2)</f>
        <v>84</v>
      </c>
      <c r="F4890" s="11">
        <f ca="1">('Step 3. Regression'!$B$18*E4890^2+'Step 3. Regression'!$C$18*E4890+'Step 3. Regression'!$D$18)*C4890</f>
        <v>6.9431410920354448</v>
      </c>
      <c r="G4890" s="11">
        <f ca="1">('Step 3. Regression'!$G$18*E4890^2+'Step 3. Regression'!$H$18*E4890+'Step 3. Regression'!$I$18)*D4890</f>
        <v>2.9929507414609215</v>
      </c>
    </row>
    <row r="4891" spans="1:7" x14ac:dyDescent="0.25">
      <c r="A4891" s="8">
        <f>IF(ISBLANK('Step 1.4 CNY OAT'!A4891),"-",'Step 1.4 CNY OAT'!A4891)</f>
        <v>43304.75</v>
      </c>
      <c r="B4891" s="26">
        <f t="shared" si="94"/>
        <v>203</v>
      </c>
      <c r="C4891" s="67" cm="1">
        <f t="array" ref="C4891">INDEX('Step 5. Daily Avg Schedule Calc'!$A$2:$D$169,(WEEKDAY(A4891)-1)*24+HOUR(A4891)+1,3)</f>
        <v>1</v>
      </c>
      <c r="D4891" s="67" cm="1">
        <f t="array" ref="D4891">INDEX('Step 5. Daily Avg Schedule Calc'!$A$2:$D$169,(WEEKDAY(A4891)-1)*24+HOUR(A4891)+1,4)</f>
        <v>1</v>
      </c>
      <c r="E4891">
        <f>VLOOKUP(A4891,'Step 1.4 CNY OAT'!$A$1:$B$8761,2)</f>
        <v>84</v>
      </c>
      <c r="F4891" s="11">
        <f ca="1">('Step 3. Regression'!$B$18*E4891^2+'Step 3. Regression'!$C$18*E4891+'Step 3. Regression'!$D$18)*C4891</f>
        <v>6.9431410920354448</v>
      </c>
      <c r="G4891" s="11">
        <f ca="1">('Step 3. Regression'!$G$18*E4891^2+'Step 3. Regression'!$H$18*E4891+'Step 3. Regression'!$I$18)*D4891</f>
        <v>2.9929507414609215</v>
      </c>
    </row>
    <row r="4892" spans="1:7" x14ac:dyDescent="0.25">
      <c r="A4892" s="8">
        <f>IF(ISBLANK('Step 1.4 CNY OAT'!A4892),"-",'Step 1.4 CNY OAT'!A4892)</f>
        <v>43304.791666666664</v>
      </c>
      <c r="B4892" s="26">
        <f t="shared" si="94"/>
        <v>203</v>
      </c>
      <c r="C4892" s="67" cm="1">
        <f t="array" ref="C4892">INDEX('Step 5. Daily Avg Schedule Calc'!$A$2:$D$169,(WEEKDAY(A4892)-1)*24+HOUR(A4892)+1,3)</f>
        <v>1</v>
      </c>
      <c r="D4892" s="67" cm="1">
        <f t="array" ref="D4892">INDEX('Step 5. Daily Avg Schedule Calc'!$A$2:$D$169,(WEEKDAY(A4892)-1)*24+HOUR(A4892)+1,4)</f>
        <v>1</v>
      </c>
      <c r="E4892">
        <f>VLOOKUP(A4892,'Step 1.4 CNY OAT'!$A$1:$B$8761,2)</f>
        <v>81</v>
      </c>
      <c r="F4892" s="11">
        <f ca="1">('Step 3. Regression'!$B$18*E4892^2+'Step 3. Regression'!$C$18*E4892+'Step 3. Regression'!$D$18)*C4892</f>
        <v>6.5846748580809322</v>
      </c>
      <c r="G4892" s="11">
        <f ca="1">('Step 3. Regression'!$G$18*E4892^2+'Step 3. Regression'!$H$18*E4892+'Step 3. Regression'!$I$18)*D4892</f>
        <v>2.9152469745843854</v>
      </c>
    </row>
    <row r="4893" spans="1:7" x14ac:dyDescent="0.25">
      <c r="A4893" s="8">
        <f>IF(ISBLANK('Step 1.4 CNY OAT'!A4893),"-",'Step 1.4 CNY OAT'!A4893)</f>
        <v>43304.833333333336</v>
      </c>
      <c r="B4893" s="26">
        <f t="shared" si="94"/>
        <v>203</v>
      </c>
      <c r="C4893" s="67" cm="1">
        <f t="array" ref="C4893">INDEX('Step 5. Daily Avg Schedule Calc'!$A$2:$D$169,(WEEKDAY(A4893)-1)*24+HOUR(A4893)+1,3)</f>
        <v>1</v>
      </c>
      <c r="D4893" s="67" cm="1">
        <f t="array" ref="D4893">INDEX('Step 5. Daily Avg Schedule Calc'!$A$2:$D$169,(WEEKDAY(A4893)-1)*24+HOUR(A4893)+1,4)</f>
        <v>1</v>
      </c>
      <c r="E4893">
        <f>VLOOKUP(A4893,'Step 1.4 CNY OAT'!$A$1:$B$8761,2)</f>
        <v>81</v>
      </c>
      <c r="F4893" s="11">
        <f ca="1">('Step 3. Regression'!$B$18*E4893^2+'Step 3. Regression'!$C$18*E4893+'Step 3. Regression'!$D$18)*C4893</f>
        <v>6.5846748580809322</v>
      </c>
      <c r="G4893" s="11">
        <f ca="1">('Step 3. Regression'!$G$18*E4893^2+'Step 3. Regression'!$H$18*E4893+'Step 3. Regression'!$I$18)*D4893</f>
        <v>2.9152469745843854</v>
      </c>
    </row>
    <row r="4894" spans="1:7" x14ac:dyDescent="0.25">
      <c r="A4894" s="8">
        <f>IF(ISBLANK('Step 1.4 CNY OAT'!A4894),"-",'Step 1.4 CNY OAT'!A4894)</f>
        <v>43304.875</v>
      </c>
      <c r="B4894" s="26">
        <f t="shared" si="94"/>
        <v>203</v>
      </c>
      <c r="C4894" s="67" cm="1">
        <f t="array" ref="C4894">INDEX('Step 5. Daily Avg Schedule Calc'!$A$2:$D$169,(WEEKDAY(A4894)-1)*24+HOUR(A4894)+1,3)</f>
        <v>1</v>
      </c>
      <c r="D4894" s="67" cm="1">
        <f t="array" ref="D4894">INDEX('Step 5. Daily Avg Schedule Calc'!$A$2:$D$169,(WEEKDAY(A4894)-1)*24+HOUR(A4894)+1,4)</f>
        <v>1</v>
      </c>
      <c r="E4894">
        <f>VLOOKUP(A4894,'Step 1.4 CNY OAT'!$A$1:$B$8761,2)</f>
        <v>80</v>
      </c>
      <c r="F4894" s="11">
        <f ca="1">('Step 3. Regression'!$B$18*E4894^2+'Step 3. Regression'!$C$18*E4894+'Step 3. Regression'!$D$18)*C4894</f>
        <v>6.4748863842212625</v>
      </c>
      <c r="G4894" s="11">
        <f ca="1">('Step 3. Regression'!$G$18*E4894^2+'Step 3. Regression'!$H$18*E4894+'Step 3. Regression'!$I$18)*D4894</f>
        <v>2.8918403702678326</v>
      </c>
    </row>
    <row r="4895" spans="1:7" x14ac:dyDescent="0.25">
      <c r="A4895" s="8">
        <f>IF(ISBLANK('Step 1.4 CNY OAT'!A4895),"-",'Step 1.4 CNY OAT'!A4895)</f>
        <v>43304.916666666664</v>
      </c>
      <c r="B4895" s="26">
        <f t="shared" si="94"/>
        <v>203</v>
      </c>
      <c r="C4895" s="67" cm="1">
        <f t="array" ref="C4895">INDEX('Step 5. Daily Avg Schedule Calc'!$A$2:$D$169,(WEEKDAY(A4895)-1)*24+HOUR(A4895)+1,3)</f>
        <v>1</v>
      </c>
      <c r="D4895" s="67" cm="1">
        <f t="array" ref="D4895">INDEX('Step 5. Daily Avg Schedule Calc'!$A$2:$D$169,(WEEKDAY(A4895)-1)*24+HOUR(A4895)+1,4)</f>
        <v>1</v>
      </c>
      <c r="E4895">
        <f>VLOOKUP(A4895,'Step 1.4 CNY OAT'!$A$1:$B$8761,2)</f>
        <v>79</v>
      </c>
      <c r="F4895" s="11">
        <f ca="1">('Step 3. Regression'!$B$18*E4895^2+'Step 3. Regression'!$C$18*E4895+'Step 3. Regression'!$D$18)*C4895</f>
        <v>6.3699480457575071</v>
      </c>
      <c r="G4895" s="11">
        <f ca="1">('Step 3. Regression'!$G$18*E4895^2+'Step 3. Regression'!$H$18*E4895+'Step 3. Regression'!$I$18)*D4895</f>
        <v>2.8696810916057589</v>
      </c>
    </row>
    <row r="4896" spans="1:7" x14ac:dyDescent="0.25">
      <c r="A4896" s="8">
        <f>IF(ISBLANK('Step 1.4 CNY OAT'!A4896),"-",'Step 1.4 CNY OAT'!A4896)</f>
        <v>43304.958333333336</v>
      </c>
      <c r="B4896" s="26">
        <f t="shared" si="94"/>
        <v>203</v>
      </c>
      <c r="C4896" s="67" cm="1">
        <f t="array" ref="C4896">INDEX('Step 5. Daily Avg Schedule Calc'!$A$2:$D$169,(WEEKDAY(A4896)-1)*24+HOUR(A4896)+1,3)</f>
        <v>1</v>
      </c>
      <c r="D4896" s="67" cm="1">
        <f t="array" ref="D4896">INDEX('Step 5. Daily Avg Schedule Calc'!$A$2:$D$169,(WEEKDAY(A4896)-1)*24+HOUR(A4896)+1,4)</f>
        <v>1</v>
      </c>
      <c r="E4896">
        <f>VLOOKUP(A4896,'Step 1.4 CNY OAT'!$A$1:$B$8761,2)</f>
        <v>79</v>
      </c>
      <c r="F4896" s="11">
        <f ca="1">('Step 3. Regression'!$B$18*E4896^2+'Step 3. Regression'!$C$18*E4896+'Step 3. Regression'!$D$18)*C4896</f>
        <v>6.3699480457575071</v>
      </c>
      <c r="G4896" s="11">
        <f ca="1">('Step 3. Regression'!$G$18*E4896^2+'Step 3. Regression'!$H$18*E4896+'Step 3. Regression'!$I$18)*D4896</f>
        <v>2.8696810916057589</v>
      </c>
    </row>
    <row r="4897" spans="1:7" x14ac:dyDescent="0.25">
      <c r="A4897" s="8">
        <f>IF(ISBLANK('Step 1.4 CNY OAT'!A4897),"-",'Step 1.4 CNY OAT'!A4897)</f>
        <v>43305</v>
      </c>
      <c r="B4897" s="26">
        <f t="shared" si="94"/>
        <v>204</v>
      </c>
      <c r="C4897" s="67" cm="1">
        <f t="array" ref="C4897">INDEX('Step 5. Daily Avg Schedule Calc'!$A$2:$D$169,(WEEKDAY(A4897)-1)*24+HOUR(A4897)+1,3)</f>
        <v>1</v>
      </c>
      <c r="D4897" s="67" cm="1">
        <f t="array" ref="D4897">INDEX('Step 5. Daily Avg Schedule Calc'!$A$2:$D$169,(WEEKDAY(A4897)-1)*24+HOUR(A4897)+1,4)</f>
        <v>1</v>
      </c>
      <c r="E4897">
        <f>VLOOKUP(A4897,'Step 1.4 CNY OAT'!$A$1:$B$8761,2)</f>
        <v>79</v>
      </c>
      <c r="F4897" s="11">
        <f ca="1">('Step 3. Regression'!$B$18*E4897^2+'Step 3. Regression'!$C$18*E4897+'Step 3. Regression'!$D$18)*C4897</f>
        <v>6.3699480457575071</v>
      </c>
      <c r="G4897" s="11">
        <f ca="1">('Step 3. Regression'!$G$18*E4897^2+'Step 3. Regression'!$H$18*E4897+'Step 3. Regression'!$I$18)*D4897</f>
        <v>2.8696810916057589</v>
      </c>
    </row>
    <row r="4898" spans="1:7" x14ac:dyDescent="0.25">
      <c r="A4898" s="8">
        <f>IF(ISBLANK('Step 1.4 CNY OAT'!A4898),"-",'Step 1.4 CNY OAT'!A4898)</f>
        <v>43305.041666666664</v>
      </c>
      <c r="B4898" s="26">
        <f t="shared" si="94"/>
        <v>204</v>
      </c>
      <c r="C4898" s="67" cm="1">
        <f t="array" ref="C4898">INDEX('Step 5. Daily Avg Schedule Calc'!$A$2:$D$169,(WEEKDAY(A4898)-1)*24+HOUR(A4898)+1,3)</f>
        <v>1</v>
      </c>
      <c r="D4898" s="67" cm="1">
        <f t="array" ref="D4898">INDEX('Step 5. Daily Avg Schedule Calc'!$A$2:$D$169,(WEEKDAY(A4898)-1)*24+HOUR(A4898)+1,4)</f>
        <v>1</v>
      </c>
      <c r="E4898">
        <f>VLOOKUP(A4898,'Step 1.4 CNY OAT'!$A$1:$B$8761,2)</f>
        <v>79</v>
      </c>
      <c r="F4898" s="11">
        <f ca="1">('Step 3. Regression'!$B$18*E4898^2+'Step 3. Regression'!$C$18*E4898+'Step 3. Regression'!$D$18)*C4898</f>
        <v>6.3699480457575071</v>
      </c>
      <c r="G4898" s="11">
        <f ca="1">('Step 3. Regression'!$G$18*E4898^2+'Step 3. Regression'!$H$18*E4898+'Step 3. Regression'!$I$18)*D4898</f>
        <v>2.8696810916057589</v>
      </c>
    </row>
    <row r="4899" spans="1:7" x14ac:dyDescent="0.25">
      <c r="A4899" s="8">
        <f>IF(ISBLANK('Step 1.4 CNY OAT'!A4899),"-",'Step 1.4 CNY OAT'!A4899)</f>
        <v>43305.083333333336</v>
      </c>
      <c r="B4899" s="26">
        <f t="shared" si="94"/>
        <v>204</v>
      </c>
      <c r="C4899" s="67" cm="1">
        <f t="array" ref="C4899">INDEX('Step 5. Daily Avg Schedule Calc'!$A$2:$D$169,(WEEKDAY(A4899)-1)*24+HOUR(A4899)+1,3)</f>
        <v>1</v>
      </c>
      <c r="D4899" s="67" cm="1">
        <f t="array" ref="D4899">INDEX('Step 5. Daily Avg Schedule Calc'!$A$2:$D$169,(WEEKDAY(A4899)-1)*24+HOUR(A4899)+1,4)</f>
        <v>1</v>
      </c>
      <c r="E4899">
        <f>VLOOKUP(A4899,'Step 1.4 CNY OAT'!$A$1:$B$8761,2)</f>
        <v>78</v>
      </c>
      <c r="F4899" s="11">
        <f ca="1">('Step 3. Regression'!$B$18*E4899^2+'Step 3. Regression'!$C$18*E4899+'Step 3. Regression'!$D$18)*C4899</f>
        <v>6.2698598426896712</v>
      </c>
      <c r="G4899" s="11">
        <f ca="1">('Step 3. Regression'!$G$18*E4899^2+'Step 3. Regression'!$H$18*E4899+'Step 3. Regression'!$I$18)*D4899</f>
        <v>2.8487691385981644</v>
      </c>
    </row>
    <row r="4900" spans="1:7" x14ac:dyDescent="0.25">
      <c r="A4900" s="8">
        <f>IF(ISBLANK('Step 1.4 CNY OAT'!A4900),"-",'Step 1.4 CNY OAT'!A4900)</f>
        <v>43305.125</v>
      </c>
      <c r="B4900" s="26">
        <f t="shared" si="94"/>
        <v>204</v>
      </c>
      <c r="C4900" s="67" cm="1">
        <f t="array" ref="C4900">INDEX('Step 5. Daily Avg Schedule Calc'!$A$2:$D$169,(WEEKDAY(A4900)-1)*24+HOUR(A4900)+1,3)</f>
        <v>1</v>
      </c>
      <c r="D4900" s="67" cm="1">
        <f t="array" ref="D4900">INDEX('Step 5. Daily Avg Schedule Calc'!$A$2:$D$169,(WEEKDAY(A4900)-1)*24+HOUR(A4900)+1,4)</f>
        <v>1</v>
      </c>
      <c r="E4900">
        <f>VLOOKUP(A4900,'Step 1.4 CNY OAT'!$A$1:$B$8761,2)</f>
        <v>77</v>
      </c>
      <c r="F4900" s="11">
        <f ca="1">('Step 3. Regression'!$B$18*E4900^2+'Step 3. Regression'!$C$18*E4900+'Step 3. Regression'!$D$18)*C4900</f>
        <v>6.1746217750177479</v>
      </c>
      <c r="G4900" s="11">
        <f ca="1">('Step 3. Regression'!$G$18*E4900^2+'Step 3. Regression'!$H$18*E4900+'Step 3. Regression'!$I$18)*D4900</f>
        <v>2.8291045112450504</v>
      </c>
    </row>
    <row r="4901" spans="1:7" x14ac:dyDescent="0.25">
      <c r="A4901" s="8">
        <f>IF(ISBLANK('Step 1.4 CNY OAT'!A4901),"-",'Step 1.4 CNY OAT'!A4901)</f>
        <v>43305.166666666664</v>
      </c>
      <c r="B4901" s="26">
        <f t="shared" si="94"/>
        <v>204</v>
      </c>
      <c r="C4901" s="67" cm="1">
        <f t="array" ref="C4901">INDEX('Step 5. Daily Avg Schedule Calc'!$A$2:$D$169,(WEEKDAY(A4901)-1)*24+HOUR(A4901)+1,3)</f>
        <v>1</v>
      </c>
      <c r="D4901" s="67" cm="1">
        <f t="array" ref="D4901">INDEX('Step 5. Daily Avg Schedule Calc'!$A$2:$D$169,(WEEKDAY(A4901)-1)*24+HOUR(A4901)+1,4)</f>
        <v>1</v>
      </c>
      <c r="E4901">
        <f>VLOOKUP(A4901,'Step 1.4 CNY OAT'!$A$1:$B$8761,2)</f>
        <v>78</v>
      </c>
      <c r="F4901" s="11">
        <f ca="1">('Step 3. Regression'!$B$18*E4901^2+'Step 3. Regression'!$C$18*E4901+'Step 3. Regression'!$D$18)*C4901</f>
        <v>6.2698598426896712</v>
      </c>
      <c r="G4901" s="11">
        <f ca="1">('Step 3. Regression'!$G$18*E4901^2+'Step 3. Regression'!$H$18*E4901+'Step 3. Regression'!$I$18)*D4901</f>
        <v>2.8487691385981644</v>
      </c>
    </row>
    <row r="4902" spans="1:7" x14ac:dyDescent="0.25">
      <c r="A4902" s="8">
        <f>IF(ISBLANK('Step 1.4 CNY OAT'!A4902),"-",'Step 1.4 CNY OAT'!A4902)</f>
        <v>43305.208333333336</v>
      </c>
      <c r="B4902" s="26">
        <f t="shared" si="94"/>
        <v>204</v>
      </c>
      <c r="C4902" s="67" cm="1">
        <f t="array" ref="C4902">INDEX('Step 5. Daily Avg Schedule Calc'!$A$2:$D$169,(WEEKDAY(A4902)-1)*24+HOUR(A4902)+1,3)</f>
        <v>1</v>
      </c>
      <c r="D4902" s="67" cm="1">
        <f t="array" ref="D4902">INDEX('Step 5. Daily Avg Schedule Calc'!$A$2:$D$169,(WEEKDAY(A4902)-1)*24+HOUR(A4902)+1,4)</f>
        <v>1</v>
      </c>
      <c r="E4902">
        <f>VLOOKUP(A4902,'Step 1.4 CNY OAT'!$A$1:$B$8761,2)</f>
        <v>77</v>
      </c>
      <c r="F4902" s="11">
        <f ca="1">('Step 3. Regression'!$B$18*E4902^2+'Step 3. Regression'!$C$18*E4902+'Step 3. Regression'!$D$18)*C4902</f>
        <v>6.1746217750177479</v>
      </c>
      <c r="G4902" s="11">
        <f ca="1">('Step 3. Regression'!$G$18*E4902^2+'Step 3. Regression'!$H$18*E4902+'Step 3. Regression'!$I$18)*D4902</f>
        <v>2.8291045112450504</v>
      </c>
    </row>
    <row r="4903" spans="1:7" x14ac:dyDescent="0.25">
      <c r="A4903" s="8">
        <f>IF(ISBLANK('Step 1.4 CNY OAT'!A4903),"-",'Step 1.4 CNY OAT'!A4903)</f>
        <v>43305.25</v>
      </c>
      <c r="B4903" s="26">
        <f t="shared" si="94"/>
        <v>204</v>
      </c>
      <c r="C4903" s="67" cm="1">
        <f t="array" ref="C4903">INDEX('Step 5. Daily Avg Schedule Calc'!$A$2:$D$169,(WEEKDAY(A4903)-1)*24+HOUR(A4903)+1,3)</f>
        <v>1</v>
      </c>
      <c r="D4903" s="67" cm="1">
        <f t="array" ref="D4903">INDEX('Step 5. Daily Avg Schedule Calc'!$A$2:$D$169,(WEEKDAY(A4903)-1)*24+HOUR(A4903)+1,4)</f>
        <v>1</v>
      </c>
      <c r="E4903">
        <f>VLOOKUP(A4903,'Step 1.4 CNY OAT'!$A$1:$B$8761,2)</f>
        <v>77</v>
      </c>
      <c r="F4903" s="11">
        <f ca="1">('Step 3. Regression'!$B$18*E4903^2+'Step 3. Regression'!$C$18*E4903+'Step 3. Regression'!$D$18)*C4903</f>
        <v>6.1746217750177479</v>
      </c>
      <c r="G4903" s="11">
        <f ca="1">('Step 3. Regression'!$G$18*E4903^2+'Step 3. Regression'!$H$18*E4903+'Step 3. Regression'!$I$18)*D4903</f>
        <v>2.8291045112450504</v>
      </c>
    </row>
    <row r="4904" spans="1:7" x14ac:dyDescent="0.25">
      <c r="A4904" s="8">
        <f>IF(ISBLANK('Step 1.4 CNY OAT'!A4904),"-",'Step 1.4 CNY OAT'!A4904)</f>
        <v>43305.291666666664</v>
      </c>
      <c r="B4904" s="26">
        <f t="shared" si="94"/>
        <v>204</v>
      </c>
      <c r="C4904" s="67" cm="1">
        <f t="array" ref="C4904">INDEX('Step 5. Daily Avg Schedule Calc'!$A$2:$D$169,(WEEKDAY(A4904)-1)*24+HOUR(A4904)+1,3)</f>
        <v>1</v>
      </c>
      <c r="D4904" s="67" cm="1">
        <f t="array" ref="D4904">INDEX('Step 5. Daily Avg Schedule Calc'!$A$2:$D$169,(WEEKDAY(A4904)-1)*24+HOUR(A4904)+1,4)</f>
        <v>1</v>
      </c>
      <c r="E4904">
        <f>VLOOKUP(A4904,'Step 1.4 CNY OAT'!$A$1:$B$8761,2)</f>
        <v>78</v>
      </c>
      <c r="F4904" s="11">
        <f ca="1">('Step 3. Regression'!$B$18*E4904^2+'Step 3. Regression'!$C$18*E4904+'Step 3. Regression'!$D$18)*C4904</f>
        <v>6.2698598426896712</v>
      </c>
      <c r="G4904" s="11">
        <f ca="1">('Step 3. Regression'!$G$18*E4904^2+'Step 3. Regression'!$H$18*E4904+'Step 3. Regression'!$I$18)*D4904</f>
        <v>2.8487691385981644</v>
      </c>
    </row>
    <row r="4905" spans="1:7" x14ac:dyDescent="0.25">
      <c r="A4905" s="8">
        <f>IF(ISBLANK('Step 1.4 CNY OAT'!A4905),"-",'Step 1.4 CNY OAT'!A4905)</f>
        <v>43305.333333333336</v>
      </c>
      <c r="B4905" s="26">
        <f t="shared" si="94"/>
        <v>204</v>
      </c>
      <c r="C4905" s="67" cm="1">
        <f t="array" ref="C4905">INDEX('Step 5. Daily Avg Schedule Calc'!$A$2:$D$169,(WEEKDAY(A4905)-1)*24+HOUR(A4905)+1,3)</f>
        <v>1</v>
      </c>
      <c r="D4905" s="67" cm="1">
        <f t="array" ref="D4905">INDEX('Step 5. Daily Avg Schedule Calc'!$A$2:$D$169,(WEEKDAY(A4905)-1)*24+HOUR(A4905)+1,4)</f>
        <v>1</v>
      </c>
      <c r="E4905">
        <f>VLOOKUP(A4905,'Step 1.4 CNY OAT'!$A$1:$B$8761,2)</f>
        <v>81</v>
      </c>
      <c r="F4905" s="11">
        <f ca="1">('Step 3. Regression'!$B$18*E4905^2+'Step 3. Regression'!$C$18*E4905+'Step 3. Regression'!$D$18)*C4905</f>
        <v>6.5846748580809322</v>
      </c>
      <c r="G4905" s="11">
        <f ca="1">('Step 3. Regression'!$G$18*E4905^2+'Step 3. Regression'!$H$18*E4905+'Step 3. Regression'!$I$18)*D4905</f>
        <v>2.9152469745843854</v>
      </c>
    </row>
    <row r="4906" spans="1:7" x14ac:dyDescent="0.25">
      <c r="A4906" s="8">
        <f>IF(ISBLANK('Step 1.4 CNY OAT'!A4906),"-",'Step 1.4 CNY OAT'!A4906)</f>
        <v>43305.375</v>
      </c>
      <c r="B4906" s="26">
        <f t="shared" si="94"/>
        <v>204</v>
      </c>
      <c r="C4906" s="67" cm="1">
        <f t="array" ref="C4906">INDEX('Step 5. Daily Avg Schedule Calc'!$A$2:$D$169,(WEEKDAY(A4906)-1)*24+HOUR(A4906)+1,3)</f>
        <v>1</v>
      </c>
      <c r="D4906" s="67" cm="1">
        <f t="array" ref="D4906">INDEX('Step 5. Daily Avg Schedule Calc'!$A$2:$D$169,(WEEKDAY(A4906)-1)*24+HOUR(A4906)+1,4)</f>
        <v>1</v>
      </c>
      <c r="E4906">
        <f>VLOOKUP(A4906,'Step 1.4 CNY OAT'!$A$1:$B$8761,2)</f>
        <v>82</v>
      </c>
      <c r="F4906" s="11">
        <f ca="1">('Step 3. Regression'!$B$18*E4906^2+'Step 3. Regression'!$C$18*E4906+'Step 3. Regression'!$D$18)*C4906</f>
        <v>6.6993134673365216</v>
      </c>
      <c r="G4906" s="11">
        <f ca="1">('Step 3. Regression'!$G$18*E4906^2+'Step 3. Regression'!$H$18*E4906+'Step 3. Regression'!$I$18)*D4906</f>
        <v>2.9399009045554179</v>
      </c>
    </row>
    <row r="4907" spans="1:7" x14ac:dyDescent="0.25">
      <c r="A4907" s="8">
        <f>IF(ISBLANK('Step 1.4 CNY OAT'!A4907),"-",'Step 1.4 CNY OAT'!A4907)</f>
        <v>43305.416666666664</v>
      </c>
      <c r="B4907" s="26">
        <f t="shared" si="94"/>
        <v>204</v>
      </c>
      <c r="C4907" s="67" cm="1">
        <f t="array" ref="C4907">INDEX('Step 5. Daily Avg Schedule Calc'!$A$2:$D$169,(WEEKDAY(A4907)-1)*24+HOUR(A4907)+1,3)</f>
        <v>1</v>
      </c>
      <c r="D4907" s="67" cm="1">
        <f t="array" ref="D4907">INDEX('Step 5. Daily Avg Schedule Calc'!$A$2:$D$169,(WEEKDAY(A4907)-1)*24+HOUR(A4907)+1,4)</f>
        <v>1</v>
      </c>
      <c r="E4907">
        <f>VLOOKUP(A4907,'Step 1.4 CNY OAT'!$A$1:$B$8761,2)</f>
        <v>83</v>
      </c>
      <c r="F4907" s="11">
        <f ca="1">('Step 3. Regression'!$B$18*E4907^2+'Step 3. Regression'!$C$18*E4907+'Step 3. Regression'!$D$18)*C4907</f>
        <v>6.8188022119880234</v>
      </c>
      <c r="G4907" s="11">
        <f ca="1">('Step 3. Regression'!$G$18*E4907^2+'Step 3. Regression'!$H$18*E4907+'Step 3. Regression'!$I$18)*D4907</f>
        <v>2.9658021601809299</v>
      </c>
    </row>
    <row r="4908" spans="1:7" x14ac:dyDescent="0.25">
      <c r="A4908" s="8">
        <f>IF(ISBLANK('Step 1.4 CNY OAT'!A4908),"-",'Step 1.4 CNY OAT'!A4908)</f>
        <v>43305.458333333336</v>
      </c>
      <c r="B4908" s="26">
        <f t="shared" si="94"/>
        <v>204</v>
      </c>
      <c r="C4908" s="67" cm="1">
        <f t="array" ref="C4908">INDEX('Step 5. Daily Avg Schedule Calc'!$A$2:$D$169,(WEEKDAY(A4908)-1)*24+HOUR(A4908)+1,3)</f>
        <v>1</v>
      </c>
      <c r="D4908" s="67" cm="1">
        <f t="array" ref="D4908">INDEX('Step 5. Daily Avg Schedule Calc'!$A$2:$D$169,(WEEKDAY(A4908)-1)*24+HOUR(A4908)+1,4)</f>
        <v>1</v>
      </c>
      <c r="E4908">
        <f>VLOOKUP(A4908,'Step 1.4 CNY OAT'!$A$1:$B$8761,2)</f>
        <v>84</v>
      </c>
      <c r="F4908" s="11">
        <f ca="1">('Step 3. Regression'!$B$18*E4908^2+'Step 3. Regression'!$C$18*E4908+'Step 3. Regression'!$D$18)*C4908</f>
        <v>6.9431410920354448</v>
      </c>
      <c r="G4908" s="11">
        <f ca="1">('Step 3. Regression'!$G$18*E4908^2+'Step 3. Regression'!$H$18*E4908+'Step 3. Regression'!$I$18)*D4908</f>
        <v>2.9929507414609215</v>
      </c>
    </row>
    <row r="4909" spans="1:7" x14ac:dyDescent="0.25">
      <c r="A4909" s="8">
        <f>IF(ISBLANK('Step 1.4 CNY OAT'!A4909),"-",'Step 1.4 CNY OAT'!A4909)</f>
        <v>43305.5</v>
      </c>
      <c r="B4909" s="26">
        <f t="shared" si="94"/>
        <v>204</v>
      </c>
      <c r="C4909" s="67" cm="1">
        <f t="array" ref="C4909">INDEX('Step 5. Daily Avg Schedule Calc'!$A$2:$D$169,(WEEKDAY(A4909)-1)*24+HOUR(A4909)+1,3)</f>
        <v>1</v>
      </c>
      <c r="D4909" s="67" cm="1">
        <f t="array" ref="D4909">INDEX('Step 5. Daily Avg Schedule Calc'!$A$2:$D$169,(WEEKDAY(A4909)-1)*24+HOUR(A4909)+1,4)</f>
        <v>1</v>
      </c>
      <c r="E4909">
        <f>VLOOKUP(A4909,'Step 1.4 CNY OAT'!$A$1:$B$8761,2)</f>
        <v>84</v>
      </c>
      <c r="F4909" s="11">
        <f ca="1">('Step 3. Regression'!$B$18*E4909^2+'Step 3. Regression'!$C$18*E4909+'Step 3. Regression'!$D$18)*C4909</f>
        <v>6.9431410920354448</v>
      </c>
      <c r="G4909" s="11">
        <f ca="1">('Step 3. Regression'!$G$18*E4909^2+'Step 3. Regression'!$H$18*E4909+'Step 3. Regression'!$I$18)*D4909</f>
        <v>2.9929507414609215</v>
      </c>
    </row>
    <row r="4910" spans="1:7" x14ac:dyDescent="0.25">
      <c r="A4910" s="8">
        <f>IF(ISBLANK('Step 1.4 CNY OAT'!A4910),"-",'Step 1.4 CNY OAT'!A4910)</f>
        <v>43305.541666666664</v>
      </c>
      <c r="B4910" s="26">
        <f t="shared" si="94"/>
        <v>204</v>
      </c>
      <c r="C4910" s="67" cm="1">
        <f t="array" ref="C4910">INDEX('Step 5. Daily Avg Schedule Calc'!$A$2:$D$169,(WEEKDAY(A4910)-1)*24+HOUR(A4910)+1,3)</f>
        <v>1</v>
      </c>
      <c r="D4910" s="67" cm="1">
        <f t="array" ref="D4910">INDEX('Step 5. Daily Avg Schedule Calc'!$A$2:$D$169,(WEEKDAY(A4910)-1)*24+HOUR(A4910)+1,4)</f>
        <v>1</v>
      </c>
      <c r="E4910">
        <f>VLOOKUP(A4910,'Step 1.4 CNY OAT'!$A$1:$B$8761,2)</f>
        <v>84</v>
      </c>
      <c r="F4910" s="11">
        <f ca="1">('Step 3. Regression'!$B$18*E4910^2+'Step 3. Regression'!$C$18*E4910+'Step 3. Regression'!$D$18)*C4910</f>
        <v>6.9431410920354448</v>
      </c>
      <c r="G4910" s="11">
        <f ca="1">('Step 3. Regression'!$G$18*E4910^2+'Step 3. Regression'!$H$18*E4910+'Step 3. Regression'!$I$18)*D4910</f>
        <v>2.9929507414609215</v>
      </c>
    </row>
    <row r="4911" spans="1:7" x14ac:dyDescent="0.25">
      <c r="A4911" s="8">
        <f>IF(ISBLANK('Step 1.4 CNY OAT'!A4911),"-",'Step 1.4 CNY OAT'!A4911)</f>
        <v>43305.583333333336</v>
      </c>
      <c r="B4911" s="26">
        <f t="shared" si="94"/>
        <v>204</v>
      </c>
      <c r="C4911" s="67" cm="1">
        <f t="array" ref="C4911">INDEX('Step 5. Daily Avg Schedule Calc'!$A$2:$D$169,(WEEKDAY(A4911)-1)*24+HOUR(A4911)+1,3)</f>
        <v>1</v>
      </c>
      <c r="D4911" s="67" cm="1">
        <f t="array" ref="D4911">INDEX('Step 5. Daily Avg Schedule Calc'!$A$2:$D$169,(WEEKDAY(A4911)-1)*24+HOUR(A4911)+1,4)</f>
        <v>1</v>
      </c>
      <c r="E4911">
        <f>VLOOKUP(A4911,'Step 1.4 CNY OAT'!$A$1:$B$8761,2)</f>
        <v>85</v>
      </c>
      <c r="F4911" s="11">
        <f ca="1">('Step 3. Regression'!$B$18*E4911^2+'Step 3. Regression'!$C$18*E4911+'Step 3. Regression'!$D$18)*C4911</f>
        <v>7.0723301074787823</v>
      </c>
      <c r="G4911" s="11">
        <f ca="1">('Step 3. Regression'!$G$18*E4911^2+'Step 3. Regression'!$H$18*E4911+'Step 3. Regression'!$I$18)*D4911</f>
        <v>3.0213466483953937</v>
      </c>
    </row>
    <row r="4912" spans="1:7" x14ac:dyDescent="0.25">
      <c r="A4912" s="8">
        <f>IF(ISBLANK('Step 1.4 CNY OAT'!A4912),"-",'Step 1.4 CNY OAT'!A4912)</f>
        <v>43305.625</v>
      </c>
      <c r="B4912" s="26">
        <f t="shared" si="94"/>
        <v>204</v>
      </c>
      <c r="C4912" s="67" cm="1">
        <f t="array" ref="C4912">INDEX('Step 5. Daily Avg Schedule Calc'!$A$2:$D$169,(WEEKDAY(A4912)-1)*24+HOUR(A4912)+1,3)</f>
        <v>1</v>
      </c>
      <c r="D4912" s="67" cm="1">
        <f t="array" ref="D4912">INDEX('Step 5. Daily Avg Schedule Calc'!$A$2:$D$169,(WEEKDAY(A4912)-1)*24+HOUR(A4912)+1,4)</f>
        <v>1</v>
      </c>
      <c r="E4912">
        <f>VLOOKUP(A4912,'Step 1.4 CNY OAT'!$A$1:$B$8761,2)</f>
        <v>86</v>
      </c>
      <c r="F4912" s="11">
        <f ca="1">('Step 3. Regression'!$B$18*E4912^2+'Step 3. Regression'!$C$18*E4912+'Step 3. Regression'!$D$18)*C4912</f>
        <v>7.2063692583180359</v>
      </c>
      <c r="G4912" s="11">
        <f ca="1">('Step 3. Regression'!$G$18*E4912^2+'Step 3. Regression'!$H$18*E4912+'Step 3. Regression'!$I$18)*D4912</f>
        <v>3.0509898809843445</v>
      </c>
    </row>
    <row r="4913" spans="1:7" x14ac:dyDescent="0.25">
      <c r="A4913" s="8">
        <f>IF(ISBLANK('Step 1.4 CNY OAT'!A4913),"-",'Step 1.4 CNY OAT'!A4913)</f>
        <v>43305.666666666664</v>
      </c>
      <c r="B4913" s="26">
        <f t="shared" si="94"/>
        <v>204</v>
      </c>
      <c r="C4913" s="67" cm="1">
        <f t="array" ref="C4913">INDEX('Step 5. Daily Avg Schedule Calc'!$A$2:$D$169,(WEEKDAY(A4913)-1)*24+HOUR(A4913)+1,3)</f>
        <v>1</v>
      </c>
      <c r="D4913" s="67" cm="1">
        <f t="array" ref="D4913">INDEX('Step 5. Daily Avg Schedule Calc'!$A$2:$D$169,(WEEKDAY(A4913)-1)*24+HOUR(A4913)+1,4)</f>
        <v>1</v>
      </c>
      <c r="E4913">
        <f>VLOOKUP(A4913,'Step 1.4 CNY OAT'!$A$1:$B$8761,2)</f>
        <v>84</v>
      </c>
      <c r="F4913" s="11">
        <f ca="1">('Step 3. Regression'!$B$18*E4913^2+'Step 3. Regression'!$C$18*E4913+'Step 3. Regression'!$D$18)*C4913</f>
        <v>6.9431410920354448</v>
      </c>
      <c r="G4913" s="11">
        <f ca="1">('Step 3. Regression'!$G$18*E4913^2+'Step 3. Regression'!$H$18*E4913+'Step 3. Regression'!$I$18)*D4913</f>
        <v>2.9929507414609215</v>
      </c>
    </row>
    <row r="4914" spans="1:7" x14ac:dyDescent="0.25">
      <c r="A4914" s="8">
        <f>IF(ISBLANK('Step 1.4 CNY OAT'!A4914),"-",'Step 1.4 CNY OAT'!A4914)</f>
        <v>43305.708333333336</v>
      </c>
      <c r="B4914" s="26">
        <f t="shared" si="94"/>
        <v>204</v>
      </c>
      <c r="C4914" s="67" cm="1">
        <f t="array" ref="C4914">INDEX('Step 5. Daily Avg Schedule Calc'!$A$2:$D$169,(WEEKDAY(A4914)-1)*24+HOUR(A4914)+1,3)</f>
        <v>1</v>
      </c>
      <c r="D4914" s="67" cm="1">
        <f t="array" ref="D4914">INDEX('Step 5. Daily Avg Schedule Calc'!$A$2:$D$169,(WEEKDAY(A4914)-1)*24+HOUR(A4914)+1,4)</f>
        <v>1</v>
      </c>
      <c r="E4914">
        <f>VLOOKUP(A4914,'Step 1.4 CNY OAT'!$A$1:$B$8761,2)</f>
        <v>84</v>
      </c>
      <c r="F4914" s="11">
        <f ca="1">('Step 3. Regression'!$B$18*E4914^2+'Step 3. Regression'!$C$18*E4914+'Step 3. Regression'!$D$18)*C4914</f>
        <v>6.9431410920354448</v>
      </c>
      <c r="G4914" s="11">
        <f ca="1">('Step 3. Regression'!$G$18*E4914^2+'Step 3. Regression'!$H$18*E4914+'Step 3. Regression'!$I$18)*D4914</f>
        <v>2.9929507414609215</v>
      </c>
    </row>
    <row r="4915" spans="1:7" x14ac:dyDescent="0.25">
      <c r="A4915" s="8">
        <f>IF(ISBLANK('Step 1.4 CNY OAT'!A4915),"-",'Step 1.4 CNY OAT'!A4915)</f>
        <v>43305.75</v>
      </c>
      <c r="B4915" s="26">
        <f t="shared" si="94"/>
        <v>204</v>
      </c>
      <c r="C4915" s="67" cm="1">
        <f t="array" ref="C4915">INDEX('Step 5. Daily Avg Schedule Calc'!$A$2:$D$169,(WEEKDAY(A4915)-1)*24+HOUR(A4915)+1,3)</f>
        <v>1</v>
      </c>
      <c r="D4915" s="67" cm="1">
        <f t="array" ref="D4915">INDEX('Step 5. Daily Avg Schedule Calc'!$A$2:$D$169,(WEEKDAY(A4915)-1)*24+HOUR(A4915)+1,4)</f>
        <v>1</v>
      </c>
      <c r="E4915">
        <f>VLOOKUP(A4915,'Step 1.4 CNY OAT'!$A$1:$B$8761,2)</f>
        <v>82</v>
      </c>
      <c r="F4915" s="11">
        <f ca="1">('Step 3. Regression'!$B$18*E4915^2+'Step 3. Regression'!$C$18*E4915+'Step 3. Regression'!$D$18)*C4915</f>
        <v>6.6993134673365216</v>
      </c>
      <c r="G4915" s="11">
        <f ca="1">('Step 3. Regression'!$G$18*E4915^2+'Step 3. Regression'!$H$18*E4915+'Step 3. Regression'!$I$18)*D4915</f>
        <v>2.9399009045554179</v>
      </c>
    </row>
    <row r="4916" spans="1:7" x14ac:dyDescent="0.25">
      <c r="A4916" s="8">
        <f>IF(ISBLANK('Step 1.4 CNY OAT'!A4916),"-",'Step 1.4 CNY OAT'!A4916)</f>
        <v>43305.791666666664</v>
      </c>
      <c r="B4916" s="26">
        <f t="shared" si="94"/>
        <v>204</v>
      </c>
      <c r="C4916" s="67" cm="1">
        <f t="array" ref="C4916">INDEX('Step 5. Daily Avg Schedule Calc'!$A$2:$D$169,(WEEKDAY(A4916)-1)*24+HOUR(A4916)+1,3)</f>
        <v>1</v>
      </c>
      <c r="D4916" s="67" cm="1">
        <f t="array" ref="D4916">INDEX('Step 5. Daily Avg Schedule Calc'!$A$2:$D$169,(WEEKDAY(A4916)-1)*24+HOUR(A4916)+1,4)</f>
        <v>1</v>
      </c>
      <c r="E4916">
        <f>VLOOKUP(A4916,'Step 1.4 CNY OAT'!$A$1:$B$8761,2)</f>
        <v>82</v>
      </c>
      <c r="F4916" s="11">
        <f ca="1">('Step 3. Regression'!$B$18*E4916^2+'Step 3. Regression'!$C$18*E4916+'Step 3. Regression'!$D$18)*C4916</f>
        <v>6.6993134673365216</v>
      </c>
      <c r="G4916" s="11">
        <f ca="1">('Step 3. Regression'!$G$18*E4916^2+'Step 3. Regression'!$H$18*E4916+'Step 3. Regression'!$I$18)*D4916</f>
        <v>2.9399009045554179</v>
      </c>
    </row>
    <row r="4917" spans="1:7" x14ac:dyDescent="0.25">
      <c r="A4917" s="8">
        <f>IF(ISBLANK('Step 1.4 CNY OAT'!A4917),"-",'Step 1.4 CNY OAT'!A4917)</f>
        <v>43305.833333333336</v>
      </c>
      <c r="B4917" s="26">
        <f t="shared" si="94"/>
        <v>204</v>
      </c>
      <c r="C4917" s="67" cm="1">
        <f t="array" ref="C4917">INDEX('Step 5. Daily Avg Schedule Calc'!$A$2:$D$169,(WEEKDAY(A4917)-1)*24+HOUR(A4917)+1,3)</f>
        <v>1</v>
      </c>
      <c r="D4917" s="67" cm="1">
        <f t="array" ref="D4917">INDEX('Step 5. Daily Avg Schedule Calc'!$A$2:$D$169,(WEEKDAY(A4917)-1)*24+HOUR(A4917)+1,4)</f>
        <v>1</v>
      </c>
      <c r="E4917">
        <f>VLOOKUP(A4917,'Step 1.4 CNY OAT'!$A$1:$B$8761,2)</f>
        <v>81</v>
      </c>
      <c r="F4917" s="11">
        <f ca="1">('Step 3. Regression'!$B$18*E4917^2+'Step 3. Regression'!$C$18*E4917+'Step 3. Regression'!$D$18)*C4917</f>
        <v>6.5846748580809322</v>
      </c>
      <c r="G4917" s="11">
        <f ca="1">('Step 3. Regression'!$G$18*E4917^2+'Step 3. Regression'!$H$18*E4917+'Step 3. Regression'!$I$18)*D4917</f>
        <v>2.9152469745843854</v>
      </c>
    </row>
    <row r="4918" spans="1:7" x14ac:dyDescent="0.25">
      <c r="A4918" s="8">
        <f>IF(ISBLANK('Step 1.4 CNY OAT'!A4918),"-",'Step 1.4 CNY OAT'!A4918)</f>
        <v>43305.875</v>
      </c>
      <c r="B4918" s="26">
        <f t="shared" si="94"/>
        <v>204</v>
      </c>
      <c r="C4918" s="67" cm="1">
        <f t="array" ref="C4918">INDEX('Step 5. Daily Avg Schedule Calc'!$A$2:$D$169,(WEEKDAY(A4918)-1)*24+HOUR(A4918)+1,3)</f>
        <v>1</v>
      </c>
      <c r="D4918" s="67" cm="1">
        <f t="array" ref="D4918">INDEX('Step 5. Daily Avg Schedule Calc'!$A$2:$D$169,(WEEKDAY(A4918)-1)*24+HOUR(A4918)+1,4)</f>
        <v>1</v>
      </c>
      <c r="E4918">
        <f>VLOOKUP(A4918,'Step 1.4 CNY OAT'!$A$1:$B$8761,2)</f>
        <v>81</v>
      </c>
      <c r="F4918" s="11">
        <f ca="1">('Step 3. Regression'!$B$18*E4918^2+'Step 3. Regression'!$C$18*E4918+'Step 3. Regression'!$D$18)*C4918</f>
        <v>6.5846748580809322</v>
      </c>
      <c r="G4918" s="11">
        <f ca="1">('Step 3. Regression'!$G$18*E4918^2+'Step 3. Regression'!$H$18*E4918+'Step 3. Regression'!$I$18)*D4918</f>
        <v>2.9152469745843854</v>
      </c>
    </row>
    <row r="4919" spans="1:7" x14ac:dyDescent="0.25">
      <c r="A4919" s="8">
        <f>IF(ISBLANK('Step 1.4 CNY OAT'!A4919),"-",'Step 1.4 CNY OAT'!A4919)</f>
        <v>43305.916666666664</v>
      </c>
      <c r="B4919" s="26">
        <f t="shared" si="94"/>
        <v>204</v>
      </c>
      <c r="C4919" s="67" cm="1">
        <f t="array" ref="C4919">INDEX('Step 5. Daily Avg Schedule Calc'!$A$2:$D$169,(WEEKDAY(A4919)-1)*24+HOUR(A4919)+1,3)</f>
        <v>1</v>
      </c>
      <c r="D4919" s="67" cm="1">
        <f t="array" ref="D4919">INDEX('Step 5. Daily Avg Schedule Calc'!$A$2:$D$169,(WEEKDAY(A4919)-1)*24+HOUR(A4919)+1,4)</f>
        <v>1</v>
      </c>
      <c r="E4919">
        <f>VLOOKUP(A4919,'Step 1.4 CNY OAT'!$A$1:$B$8761,2)</f>
        <v>81</v>
      </c>
      <c r="F4919" s="11">
        <f ca="1">('Step 3. Regression'!$B$18*E4919^2+'Step 3. Regression'!$C$18*E4919+'Step 3. Regression'!$D$18)*C4919</f>
        <v>6.5846748580809322</v>
      </c>
      <c r="G4919" s="11">
        <f ca="1">('Step 3. Regression'!$G$18*E4919^2+'Step 3. Regression'!$H$18*E4919+'Step 3. Regression'!$I$18)*D4919</f>
        <v>2.9152469745843854</v>
      </c>
    </row>
    <row r="4920" spans="1:7" x14ac:dyDescent="0.25">
      <c r="A4920" s="8">
        <f>IF(ISBLANK('Step 1.4 CNY OAT'!A4920),"-",'Step 1.4 CNY OAT'!A4920)</f>
        <v>43305.958333333336</v>
      </c>
      <c r="B4920" s="26">
        <f t="shared" si="94"/>
        <v>204</v>
      </c>
      <c r="C4920" s="67" cm="1">
        <f t="array" ref="C4920">INDEX('Step 5. Daily Avg Schedule Calc'!$A$2:$D$169,(WEEKDAY(A4920)-1)*24+HOUR(A4920)+1,3)</f>
        <v>1</v>
      </c>
      <c r="D4920" s="67" cm="1">
        <f t="array" ref="D4920">INDEX('Step 5. Daily Avg Schedule Calc'!$A$2:$D$169,(WEEKDAY(A4920)-1)*24+HOUR(A4920)+1,4)</f>
        <v>1</v>
      </c>
      <c r="E4920">
        <f>VLOOKUP(A4920,'Step 1.4 CNY OAT'!$A$1:$B$8761,2)</f>
        <v>79</v>
      </c>
      <c r="F4920" s="11">
        <f ca="1">('Step 3. Regression'!$B$18*E4920^2+'Step 3. Regression'!$C$18*E4920+'Step 3. Regression'!$D$18)*C4920</f>
        <v>6.3699480457575071</v>
      </c>
      <c r="G4920" s="11">
        <f ca="1">('Step 3. Regression'!$G$18*E4920^2+'Step 3. Regression'!$H$18*E4920+'Step 3. Regression'!$I$18)*D4920</f>
        <v>2.8696810916057589</v>
      </c>
    </row>
    <row r="4921" spans="1:7" x14ac:dyDescent="0.25">
      <c r="A4921" s="8">
        <f>IF(ISBLANK('Step 1.4 CNY OAT'!A4921),"-",'Step 1.4 CNY OAT'!A4921)</f>
        <v>43306</v>
      </c>
      <c r="B4921" s="26">
        <f t="shared" si="94"/>
        <v>205</v>
      </c>
      <c r="C4921" s="67" cm="1">
        <f t="array" ref="C4921">INDEX('Step 5. Daily Avg Schedule Calc'!$A$2:$D$169,(WEEKDAY(A4921)-1)*24+HOUR(A4921)+1,3)</f>
        <v>1</v>
      </c>
      <c r="D4921" s="67" cm="1">
        <f t="array" ref="D4921">INDEX('Step 5. Daily Avg Schedule Calc'!$A$2:$D$169,(WEEKDAY(A4921)-1)*24+HOUR(A4921)+1,4)</f>
        <v>1</v>
      </c>
      <c r="E4921">
        <f>VLOOKUP(A4921,'Step 1.4 CNY OAT'!$A$1:$B$8761,2)</f>
        <v>79</v>
      </c>
      <c r="F4921" s="11">
        <f ca="1">('Step 3. Regression'!$B$18*E4921^2+'Step 3. Regression'!$C$18*E4921+'Step 3. Regression'!$D$18)*C4921</f>
        <v>6.3699480457575071</v>
      </c>
      <c r="G4921" s="11">
        <f ca="1">('Step 3. Regression'!$G$18*E4921^2+'Step 3. Regression'!$H$18*E4921+'Step 3. Regression'!$I$18)*D4921</f>
        <v>2.8696810916057589</v>
      </c>
    </row>
    <row r="4922" spans="1:7" x14ac:dyDescent="0.25">
      <c r="A4922" s="8">
        <f>IF(ISBLANK('Step 1.4 CNY OAT'!A4922),"-",'Step 1.4 CNY OAT'!A4922)</f>
        <v>43306.041666666664</v>
      </c>
      <c r="B4922" s="26">
        <f t="shared" si="94"/>
        <v>205</v>
      </c>
      <c r="C4922" s="67" cm="1">
        <f t="array" ref="C4922">INDEX('Step 5. Daily Avg Schedule Calc'!$A$2:$D$169,(WEEKDAY(A4922)-1)*24+HOUR(A4922)+1,3)</f>
        <v>1</v>
      </c>
      <c r="D4922" s="67" cm="1">
        <f t="array" ref="D4922">INDEX('Step 5. Daily Avg Schedule Calc'!$A$2:$D$169,(WEEKDAY(A4922)-1)*24+HOUR(A4922)+1,4)</f>
        <v>1</v>
      </c>
      <c r="E4922">
        <f>VLOOKUP(A4922,'Step 1.4 CNY OAT'!$A$1:$B$8761,2)</f>
        <v>79</v>
      </c>
      <c r="F4922" s="11">
        <f ca="1">('Step 3. Regression'!$B$18*E4922^2+'Step 3. Regression'!$C$18*E4922+'Step 3. Regression'!$D$18)*C4922</f>
        <v>6.3699480457575071</v>
      </c>
      <c r="G4922" s="11">
        <f ca="1">('Step 3. Regression'!$G$18*E4922^2+'Step 3. Regression'!$H$18*E4922+'Step 3. Regression'!$I$18)*D4922</f>
        <v>2.8696810916057589</v>
      </c>
    </row>
    <row r="4923" spans="1:7" x14ac:dyDescent="0.25">
      <c r="A4923" s="8">
        <f>IF(ISBLANK('Step 1.4 CNY OAT'!A4923),"-",'Step 1.4 CNY OAT'!A4923)</f>
        <v>43306.083333333336</v>
      </c>
      <c r="B4923" s="26">
        <f t="shared" si="94"/>
        <v>205</v>
      </c>
      <c r="C4923" s="67" cm="1">
        <f t="array" ref="C4923">INDEX('Step 5. Daily Avg Schedule Calc'!$A$2:$D$169,(WEEKDAY(A4923)-1)*24+HOUR(A4923)+1,3)</f>
        <v>1</v>
      </c>
      <c r="D4923" s="67" cm="1">
        <f t="array" ref="D4923">INDEX('Step 5. Daily Avg Schedule Calc'!$A$2:$D$169,(WEEKDAY(A4923)-1)*24+HOUR(A4923)+1,4)</f>
        <v>1</v>
      </c>
      <c r="E4923">
        <f>VLOOKUP(A4923,'Step 1.4 CNY OAT'!$A$1:$B$8761,2)</f>
        <v>79</v>
      </c>
      <c r="F4923" s="11">
        <f ca="1">('Step 3. Regression'!$B$18*E4923^2+'Step 3. Regression'!$C$18*E4923+'Step 3. Regression'!$D$18)*C4923</f>
        <v>6.3699480457575071</v>
      </c>
      <c r="G4923" s="11">
        <f ca="1">('Step 3. Regression'!$G$18*E4923^2+'Step 3. Regression'!$H$18*E4923+'Step 3. Regression'!$I$18)*D4923</f>
        <v>2.8696810916057589</v>
      </c>
    </row>
    <row r="4924" spans="1:7" x14ac:dyDescent="0.25">
      <c r="A4924" s="8">
        <f>IF(ISBLANK('Step 1.4 CNY OAT'!A4924),"-",'Step 1.4 CNY OAT'!A4924)</f>
        <v>43306.125</v>
      </c>
      <c r="B4924" s="26">
        <f t="shared" si="94"/>
        <v>205</v>
      </c>
      <c r="C4924" s="67" cm="1">
        <f t="array" ref="C4924">INDEX('Step 5. Daily Avg Schedule Calc'!$A$2:$D$169,(WEEKDAY(A4924)-1)*24+HOUR(A4924)+1,3)</f>
        <v>1</v>
      </c>
      <c r="D4924" s="67" cm="1">
        <f t="array" ref="D4924">INDEX('Step 5. Daily Avg Schedule Calc'!$A$2:$D$169,(WEEKDAY(A4924)-1)*24+HOUR(A4924)+1,4)</f>
        <v>1</v>
      </c>
      <c r="E4924">
        <f>VLOOKUP(A4924,'Step 1.4 CNY OAT'!$A$1:$B$8761,2)</f>
        <v>79</v>
      </c>
      <c r="F4924" s="11">
        <f ca="1">('Step 3. Regression'!$B$18*E4924^2+'Step 3. Regression'!$C$18*E4924+'Step 3. Regression'!$D$18)*C4924</f>
        <v>6.3699480457575071</v>
      </c>
      <c r="G4924" s="11">
        <f ca="1">('Step 3. Regression'!$G$18*E4924^2+'Step 3. Regression'!$H$18*E4924+'Step 3. Regression'!$I$18)*D4924</f>
        <v>2.8696810916057589</v>
      </c>
    </row>
    <row r="4925" spans="1:7" x14ac:dyDescent="0.25">
      <c r="A4925" s="8">
        <f>IF(ISBLANK('Step 1.4 CNY OAT'!A4925),"-",'Step 1.4 CNY OAT'!A4925)</f>
        <v>43306.166666666664</v>
      </c>
      <c r="B4925" s="26">
        <f t="shared" si="94"/>
        <v>205</v>
      </c>
      <c r="C4925" s="67" cm="1">
        <f t="array" ref="C4925">INDEX('Step 5. Daily Avg Schedule Calc'!$A$2:$D$169,(WEEKDAY(A4925)-1)*24+HOUR(A4925)+1,3)</f>
        <v>1</v>
      </c>
      <c r="D4925" s="67" cm="1">
        <f t="array" ref="D4925">INDEX('Step 5. Daily Avg Schedule Calc'!$A$2:$D$169,(WEEKDAY(A4925)-1)*24+HOUR(A4925)+1,4)</f>
        <v>1</v>
      </c>
      <c r="E4925">
        <f>VLOOKUP(A4925,'Step 1.4 CNY OAT'!$A$1:$B$8761,2)</f>
        <v>79</v>
      </c>
      <c r="F4925" s="11">
        <f ca="1">('Step 3. Regression'!$B$18*E4925^2+'Step 3. Regression'!$C$18*E4925+'Step 3. Regression'!$D$18)*C4925</f>
        <v>6.3699480457575071</v>
      </c>
      <c r="G4925" s="11">
        <f ca="1">('Step 3. Regression'!$G$18*E4925^2+'Step 3. Regression'!$H$18*E4925+'Step 3. Regression'!$I$18)*D4925</f>
        <v>2.8696810916057589</v>
      </c>
    </row>
    <row r="4926" spans="1:7" x14ac:dyDescent="0.25">
      <c r="A4926" s="8">
        <f>IF(ISBLANK('Step 1.4 CNY OAT'!A4926),"-",'Step 1.4 CNY OAT'!A4926)</f>
        <v>43306.208333333336</v>
      </c>
      <c r="B4926" s="26">
        <f t="shared" si="94"/>
        <v>205</v>
      </c>
      <c r="C4926" s="67" cm="1">
        <f t="array" ref="C4926">INDEX('Step 5. Daily Avg Schedule Calc'!$A$2:$D$169,(WEEKDAY(A4926)-1)*24+HOUR(A4926)+1,3)</f>
        <v>1</v>
      </c>
      <c r="D4926" s="67" cm="1">
        <f t="array" ref="D4926">INDEX('Step 5. Daily Avg Schedule Calc'!$A$2:$D$169,(WEEKDAY(A4926)-1)*24+HOUR(A4926)+1,4)</f>
        <v>1</v>
      </c>
      <c r="E4926">
        <f>VLOOKUP(A4926,'Step 1.4 CNY OAT'!$A$1:$B$8761,2)</f>
        <v>77</v>
      </c>
      <c r="F4926" s="11">
        <f ca="1">('Step 3. Regression'!$B$18*E4926^2+'Step 3. Regression'!$C$18*E4926+'Step 3. Regression'!$D$18)*C4926</f>
        <v>6.1746217750177479</v>
      </c>
      <c r="G4926" s="11">
        <f ca="1">('Step 3. Regression'!$G$18*E4926^2+'Step 3. Regression'!$H$18*E4926+'Step 3. Regression'!$I$18)*D4926</f>
        <v>2.8291045112450504</v>
      </c>
    </row>
    <row r="4927" spans="1:7" x14ac:dyDescent="0.25">
      <c r="A4927" s="8">
        <f>IF(ISBLANK('Step 1.4 CNY OAT'!A4927),"-",'Step 1.4 CNY OAT'!A4927)</f>
        <v>43306.25</v>
      </c>
      <c r="B4927" s="26">
        <f t="shared" si="94"/>
        <v>205</v>
      </c>
      <c r="C4927" s="67" cm="1">
        <f t="array" ref="C4927">INDEX('Step 5. Daily Avg Schedule Calc'!$A$2:$D$169,(WEEKDAY(A4927)-1)*24+HOUR(A4927)+1,3)</f>
        <v>1</v>
      </c>
      <c r="D4927" s="67" cm="1">
        <f t="array" ref="D4927">INDEX('Step 5. Daily Avg Schedule Calc'!$A$2:$D$169,(WEEKDAY(A4927)-1)*24+HOUR(A4927)+1,4)</f>
        <v>1</v>
      </c>
      <c r="E4927">
        <f>VLOOKUP(A4927,'Step 1.4 CNY OAT'!$A$1:$B$8761,2)</f>
        <v>79</v>
      </c>
      <c r="F4927" s="11">
        <f ca="1">('Step 3. Regression'!$B$18*E4927^2+'Step 3. Regression'!$C$18*E4927+'Step 3. Regression'!$D$18)*C4927</f>
        <v>6.3699480457575071</v>
      </c>
      <c r="G4927" s="11">
        <f ca="1">('Step 3. Regression'!$G$18*E4927^2+'Step 3. Regression'!$H$18*E4927+'Step 3. Regression'!$I$18)*D4927</f>
        <v>2.8696810916057589</v>
      </c>
    </row>
    <row r="4928" spans="1:7" x14ac:dyDescent="0.25">
      <c r="A4928" s="8">
        <f>IF(ISBLANK('Step 1.4 CNY OAT'!A4928),"-",'Step 1.4 CNY OAT'!A4928)</f>
        <v>43306.291666666664</v>
      </c>
      <c r="B4928" s="26">
        <f t="shared" si="94"/>
        <v>205</v>
      </c>
      <c r="C4928" s="67" cm="1">
        <f t="array" ref="C4928">INDEX('Step 5. Daily Avg Schedule Calc'!$A$2:$D$169,(WEEKDAY(A4928)-1)*24+HOUR(A4928)+1,3)</f>
        <v>1</v>
      </c>
      <c r="D4928" s="67" cm="1">
        <f t="array" ref="D4928">INDEX('Step 5. Daily Avg Schedule Calc'!$A$2:$D$169,(WEEKDAY(A4928)-1)*24+HOUR(A4928)+1,4)</f>
        <v>1</v>
      </c>
      <c r="E4928">
        <f>VLOOKUP(A4928,'Step 1.4 CNY OAT'!$A$1:$B$8761,2)</f>
        <v>73</v>
      </c>
      <c r="F4928" s="11">
        <f ca="1">('Step 3. Regression'!$B$18*E4928^2+'Step 3. Regression'!$C$18*E4928+'Step 3. Regression'!$D$18)*C4928</f>
        <v>5.8421708582892293</v>
      </c>
      <c r="G4928" s="11">
        <f ca="1">('Step 3. Regression'!$G$18*E4928^2+'Step 3. Regression'!$H$18*E4928+'Step 3. Regression'!$I$18)*D4928</f>
        <v>2.7629192583773894</v>
      </c>
    </row>
    <row r="4929" spans="1:7" x14ac:dyDescent="0.25">
      <c r="A4929" s="8">
        <f>IF(ISBLANK('Step 1.4 CNY OAT'!A4929),"-",'Step 1.4 CNY OAT'!A4929)</f>
        <v>43306.333333333336</v>
      </c>
      <c r="B4929" s="26">
        <f t="shared" si="94"/>
        <v>205</v>
      </c>
      <c r="C4929" s="67" cm="1">
        <f t="array" ref="C4929">INDEX('Step 5. Daily Avg Schedule Calc'!$A$2:$D$169,(WEEKDAY(A4929)-1)*24+HOUR(A4929)+1,3)</f>
        <v>1</v>
      </c>
      <c r="D4929" s="67" cm="1">
        <f t="array" ref="D4929">INDEX('Step 5. Daily Avg Schedule Calc'!$A$2:$D$169,(WEEKDAY(A4929)-1)*24+HOUR(A4929)+1,4)</f>
        <v>1</v>
      </c>
      <c r="E4929">
        <f>VLOOKUP(A4929,'Step 1.4 CNY OAT'!$A$1:$B$8761,2)</f>
        <v>75</v>
      </c>
      <c r="F4929" s="11">
        <f ca="1">('Step 3. Regression'!$B$18*E4929^2+'Step 3. Regression'!$C$18*E4929+'Step 3. Regression'!$D$18)*C4929</f>
        <v>5.9986960458616565</v>
      </c>
      <c r="G4929" s="11">
        <f ca="1">('Step 3. Regression'!$G$18*E4929^2+'Step 3. Regression'!$H$18*E4929+'Step 3. Regression'!$I$18)*D4929</f>
        <v>2.7935172335022607</v>
      </c>
    </row>
    <row r="4930" spans="1:7" x14ac:dyDescent="0.25">
      <c r="A4930" s="8">
        <f>IF(ISBLANK('Step 1.4 CNY OAT'!A4930),"-",'Step 1.4 CNY OAT'!A4930)</f>
        <v>43306.375</v>
      </c>
      <c r="B4930" s="26">
        <f t="shared" si="94"/>
        <v>205</v>
      </c>
      <c r="C4930" s="67" cm="1">
        <f t="array" ref="C4930">INDEX('Step 5. Daily Avg Schedule Calc'!$A$2:$D$169,(WEEKDAY(A4930)-1)*24+HOUR(A4930)+1,3)</f>
        <v>1</v>
      </c>
      <c r="D4930" s="67" cm="1">
        <f t="array" ref="D4930">INDEX('Step 5. Daily Avg Schedule Calc'!$A$2:$D$169,(WEEKDAY(A4930)-1)*24+HOUR(A4930)+1,4)</f>
        <v>1</v>
      </c>
      <c r="E4930">
        <f>VLOOKUP(A4930,'Step 1.4 CNY OAT'!$A$1:$B$8761,2)</f>
        <v>79</v>
      </c>
      <c r="F4930" s="11">
        <f ca="1">('Step 3. Regression'!$B$18*E4930^2+'Step 3. Regression'!$C$18*E4930+'Step 3. Regression'!$D$18)*C4930</f>
        <v>6.3699480457575071</v>
      </c>
      <c r="G4930" s="11">
        <f ca="1">('Step 3. Regression'!$G$18*E4930^2+'Step 3. Regression'!$H$18*E4930+'Step 3. Regression'!$I$18)*D4930</f>
        <v>2.8696810916057589</v>
      </c>
    </row>
    <row r="4931" spans="1:7" x14ac:dyDescent="0.25">
      <c r="A4931" s="8">
        <f>IF(ISBLANK('Step 1.4 CNY OAT'!A4931),"-",'Step 1.4 CNY OAT'!A4931)</f>
        <v>43306.416666666664</v>
      </c>
      <c r="B4931" s="26">
        <f t="shared" ref="B4931:B4994" si="95">_xlfn.DAYS(A4931,$A$2)</f>
        <v>205</v>
      </c>
      <c r="C4931" s="67" cm="1">
        <f t="array" ref="C4931">INDEX('Step 5. Daily Avg Schedule Calc'!$A$2:$D$169,(WEEKDAY(A4931)-1)*24+HOUR(A4931)+1,3)</f>
        <v>1</v>
      </c>
      <c r="D4931" s="67" cm="1">
        <f t="array" ref="D4931">INDEX('Step 5. Daily Avg Schedule Calc'!$A$2:$D$169,(WEEKDAY(A4931)-1)*24+HOUR(A4931)+1,4)</f>
        <v>1</v>
      </c>
      <c r="E4931">
        <f>VLOOKUP(A4931,'Step 1.4 CNY OAT'!$A$1:$B$8761,2)</f>
        <v>77</v>
      </c>
      <c r="F4931" s="11">
        <f ca="1">('Step 3. Regression'!$B$18*E4931^2+'Step 3. Regression'!$C$18*E4931+'Step 3. Regression'!$D$18)*C4931</f>
        <v>6.1746217750177479</v>
      </c>
      <c r="G4931" s="11">
        <f ca="1">('Step 3. Regression'!$G$18*E4931^2+'Step 3. Regression'!$H$18*E4931+'Step 3. Regression'!$I$18)*D4931</f>
        <v>2.8291045112450504</v>
      </c>
    </row>
    <row r="4932" spans="1:7" x14ac:dyDescent="0.25">
      <c r="A4932" s="8">
        <f>IF(ISBLANK('Step 1.4 CNY OAT'!A4932),"-",'Step 1.4 CNY OAT'!A4932)</f>
        <v>43306.458333333336</v>
      </c>
      <c r="B4932" s="26">
        <f t="shared" si="95"/>
        <v>205</v>
      </c>
      <c r="C4932" s="67" cm="1">
        <f t="array" ref="C4932">INDEX('Step 5. Daily Avg Schedule Calc'!$A$2:$D$169,(WEEKDAY(A4932)-1)*24+HOUR(A4932)+1,3)</f>
        <v>1</v>
      </c>
      <c r="D4932" s="67" cm="1">
        <f t="array" ref="D4932">INDEX('Step 5. Daily Avg Schedule Calc'!$A$2:$D$169,(WEEKDAY(A4932)-1)*24+HOUR(A4932)+1,4)</f>
        <v>1</v>
      </c>
      <c r="E4932">
        <f>VLOOKUP(A4932,'Step 1.4 CNY OAT'!$A$1:$B$8761,2)</f>
        <v>77</v>
      </c>
      <c r="F4932" s="11">
        <f ca="1">('Step 3. Regression'!$B$18*E4932^2+'Step 3. Regression'!$C$18*E4932+'Step 3. Regression'!$D$18)*C4932</f>
        <v>6.1746217750177479</v>
      </c>
      <c r="G4932" s="11">
        <f ca="1">('Step 3. Regression'!$G$18*E4932^2+'Step 3. Regression'!$H$18*E4932+'Step 3. Regression'!$I$18)*D4932</f>
        <v>2.8291045112450504</v>
      </c>
    </row>
    <row r="4933" spans="1:7" x14ac:dyDescent="0.25">
      <c r="A4933" s="8">
        <f>IF(ISBLANK('Step 1.4 CNY OAT'!A4933),"-",'Step 1.4 CNY OAT'!A4933)</f>
        <v>43306.5</v>
      </c>
      <c r="B4933" s="26">
        <f t="shared" si="95"/>
        <v>205</v>
      </c>
      <c r="C4933" s="67" cm="1">
        <f t="array" ref="C4933">INDEX('Step 5. Daily Avg Schedule Calc'!$A$2:$D$169,(WEEKDAY(A4933)-1)*24+HOUR(A4933)+1,3)</f>
        <v>1</v>
      </c>
      <c r="D4933" s="67" cm="1">
        <f t="array" ref="D4933">INDEX('Step 5. Daily Avg Schedule Calc'!$A$2:$D$169,(WEEKDAY(A4933)-1)*24+HOUR(A4933)+1,4)</f>
        <v>1</v>
      </c>
      <c r="E4933">
        <f>VLOOKUP(A4933,'Step 1.4 CNY OAT'!$A$1:$B$8761,2)</f>
        <v>78</v>
      </c>
      <c r="F4933" s="11">
        <f ca="1">('Step 3. Regression'!$B$18*E4933^2+'Step 3. Regression'!$C$18*E4933+'Step 3. Regression'!$D$18)*C4933</f>
        <v>6.2698598426896712</v>
      </c>
      <c r="G4933" s="11">
        <f ca="1">('Step 3. Regression'!$G$18*E4933^2+'Step 3. Regression'!$H$18*E4933+'Step 3. Regression'!$I$18)*D4933</f>
        <v>2.8487691385981644</v>
      </c>
    </row>
    <row r="4934" spans="1:7" x14ac:dyDescent="0.25">
      <c r="A4934" s="8">
        <f>IF(ISBLANK('Step 1.4 CNY OAT'!A4934),"-",'Step 1.4 CNY OAT'!A4934)</f>
        <v>43306.541666666664</v>
      </c>
      <c r="B4934" s="26">
        <f t="shared" si="95"/>
        <v>205</v>
      </c>
      <c r="C4934" s="67" cm="1">
        <f t="array" ref="C4934">INDEX('Step 5. Daily Avg Schedule Calc'!$A$2:$D$169,(WEEKDAY(A4934)-1)*24+HOUR(A4934)+1,3)</f>
        <v>1</v>
      </c>
      <c r="D4934" s="67" cm="1">
        <f t="array" ref="D4934">INDEX('Step 5. Daily Avg Schedule Calc'!$A$2:$D$169,(WEEKDAY(A4934)-1)*24+HOUR(A4934)+1,4)</f>
        <v>1</v>
      </c>
      <c r="E4934">
        <f>VLOOKUP(A4934,'Step 1.4 CNY OAT'!$A$1:$B$8761,2)</f>
        <v>79</v>
      </c>
      <c r="F4934" s="11">
        <f ca="1">('Step 3. Regression'!$B$18*E4934^2+'Step 3. Regression'!$C$18*E4934+'Step 3. Regression'!$D$18)*C4934</f>
        <v>6.3699480457575071</v>
      </c>
      <c r="G4934" s="11">
        <f ca="1">('Step 3. Regression'!$G$18*E4934^2+'Step 3. Regression'!$H$18*E4934+'Step 3. Regression'!$I$18)*D4934</f>
        <v>2.8696810916057589</v>
      </c>
    </row>
    <row r="4935" spans="1:7" x14ac:dyDescent="0.25">
      <c r="A4935" s="8">
        <f>IF(ISBLANK('Step 1.4 CNY OAT'!A4935),"-",'Step 1.4 CNY OAT'!A4935)</f>
        <v>43306.583333333336</v>
      </c>
      <c r="B4935" s="26">
        <f t="shared" si="95"/>
        <v>205</v>
      </c>
      <c r="C4935" s="67" cm="1">
        <f t="array" ref="C4935">INDEX('Step 5. Daily Avg Schedule Calc'!$A$2:$D$169,(WEEKDAY(A4935)-1)*24+HOUR(A4935)+1,3)</f>
        <v>1</v>
      </c>
      <c r="D4935" s="67" cm="1">
        <f t="array" ref="D4935">INDEX('Step 5. Daily Avg Schedule Calc'!$A$2:$D$169,(WEEKDAY(A4935)-1)*24+HOUR(A4935)+1,4)</f>
        <v>1</v>
      </c>
      <c r="E4935">
        <f>VLOOKUP(A4935,'Step 1.4 CNY OAT'!$A$1:$B$8761,2)</f>
        <v>79</v>
      </c>
      <c r="F4935" s="11">
        <f ca="1">('Step 3. Regression'!$B$18*E4935^2+'Step 3. Regression'!$C$18*E4935+'Step 3. Regression'!$D$18)*C4935</f>
        <v>6.3699480457575071</v>
      </c>
      <c r="G4935" s="11">
        <f ca="1">('Step 3. Regression'!$G$18*E4935^2+'Step 3. Regression'!$H$18*E4935+'Step 3. Regression'!$I$18)*D4935</f>
        <v>2.8696810916057589</v>
      </c>
    </row>
    <row r="4936" spans="1:7" x14ac:dyDescent="0.25">
      <c r="A4936" s="8">
        <f>IF(ISBLANK('Step 1.4 CNY OAT'!A4936),"-",'Step 1.4 CNY OAT'!A4936)</f>
        <v>43306.625</v>
      </c>
      <c r="B4936" s="26">
        <f t="shared" si="95"/>
        <v>205</v>
      </c>
      <c r="C4936" s="67" cm="1">
        <f t="array" ref="C4936">INDEX('Step 5. Daily Avg Schedule Calc'!$A$2:$D$169,(WEEKDAY(A4936)-1)*24+HOUR(A4936)+1,3)</f>
        <v>1</v>
      </c>
      <c r="D4936" s="67" cm="1">
        <f t="array" ref="D4936">INDEX('Step 5. Daily Avg Schedule Calc'!$A$2:$D$169,(WEEKDAY(A4936)-1)*24+HOUR(A4936)+1,4)</f>
        <v>1</v>
      </c>
      <c r="E4936">
        <f>VLOOKUP(A4936,'Step 1.4 CNY OAT'!$A$1:$B$8761,2)</f>
        <v>80</v>
      </c>
      <c r="F4936" s="11">
        <f ca="1">('Step 3. Regression'!$B$18*E4936^2+'Step 3. Regression'!$C$18*E4936+'Step 3. Regression'!$D$18)*C4936</f>
        <v>6.4748863842212625</v>
      </c>
      <c r="G4936" s="11">
        <f ca="1">('Step 3. Regression'!$G$18*E4936^2+'Step 3. Regression'!$H$18*E4936+'Step 3. Regression'!$I$18)*D4936</f>
        <v>2.8918403702678326</v>
      </c>
    </row>
    <row r="4937" spans="1:7" x14ac:dyDescent="0.25">
      <c r="A4937" s="8">
        <f>IF(ISBLANK('Step 1.4 CNY OAT'!A4937),"-",'Step 1.4 CNY OAT'!A4937)</f>
        <v>43306.666666666664</v>
      </c>
      <c r="B4937" s="26">
        <f t="shared" si="95"/>
        <v>205</v>
      </c>
      <c r="C4937" s="67" cm="1">
        <f t="array" ref="C4937">INDEX('Step 5. Daily Avg Schedule Calc'!$A$2:$D$169,(WEEKDAY(A4937)-1)*24+HOUR(A4937)+1,3)</f>
        <v>1</v>
      </c>
      <c r="D4937" s="67" cm="1">
        <f t="array" ref="D4937">INDEX('Step 5. Daily Avg Schedule Calc'!$A$2:$D$169,(WEEKDAY(A4937)-1)*24+HOUR(A4937)+1,4)</f>
        <v>1</v>
      </c>
      <c r="E4937">
        <f>VLOOKUP(A4937,'Step 1.4 CNY OAT'!$A$1:$B$8761,2)</f>
        <v>79</v>
      </c>
      <c r="F4937" s="11">
        <f ca="1">('Step 3. Regression'!$B$18*E4937^2+'Step 3. Regression'!$C$18*E4937+'Step 3. Regression'!$D$18)*C4937</f>
        <v>6.3699480457575071</v>
      </c>
      <c r="G4937" s="11">
        <f ca="1">('Step 3. Regression'!$G$18*E4937^2+'Step 3. Regression'!$H$18*E4937+'Step 3. Regression'!$I$18)*D4937</f>
        <v>2.8696810916057589</v>
      </c>
    </row>
    <row r="4938" spans="1:7" x14ac:dyDescent="0.25">
      <c r="A4938" s="8">
        <f>IF(ISBLANK('Step 1.4 CNY OAT'!A4938),"-",'Step 1.4 CNY OAT'!A4938)</f>
        <v>43306.708333333336</v>
      </c>
      <c r="B4938" s="26">
        <f t="shared" si="95"/>
        <v>205</v>
      </c>
      <c r="C4938" s="67" cm="1">
        <f t="array" ref="C4938">INDEX('Step 5. Daily Avg Schedule Calc'!$A$2:$D$169,(WEEKDAY(A4938)-1)*24+HOUR(A4938)+1,3)</f>
        <v>1</v>
      </c>
      <c r="D4938" s="67" cm="1">
        <f t="array" ref="D4938">INDEX('Step 5. Daily Avg Schedule Calc'!$A$2:$D$169,(WEEKDAY(A4938)-1)*24+HOUR(A4938)+1,4)</f>
        <v>1</v>
      </c>
      <c r="E4938">
        <f>VLOOKUP(A4938,'Step 1.4 CNY OAT'!$A$1:$B$8761,2)</f>
        <v>79</v>
      </c>
      <c r="F4938" s="11">
        <f ca="1">('Step 3. Regression'!$B$18*E4938^2+'Step 3. Regression'!$C$18*E4938+'Step 3. Regression'!$D$18)*C4938</f>
        <v>6.3699480457575071</v>
      </c>
      <c r="G4938" s="11">
        <f ca="1">('Step 3. Regression'!$G$18*E4938^2+'Step 3. Regression'!$H$18*E4938+'Step 3. Regression'!$I$18)*D4938</f>
        <v>2.8696810916057589</v>
      </c>
    </row>
    <row r="4939" spans="1:7" x14ac:dyDescent="0.25">
      <c r="A4939" s="8">
        <f>IF(ISBLANK('Step 1.4 CNY OAT'!A4939),"-",'Step 1.4 CNY OAT'!A4939)</f>
        <v>43306.75</v>
      </c>
      <c r="B4939" s="26">
        <f t="shared" si="95"/>
        <v>205</v>
      </c>
      <c r="C4939" s="67" cm="1">
        <f t="array" ref="C4939">INDEX('Step 5. Daily Avg Schedule Calc'!$A$2:$D$169,(WEEKDAY(A4939)-1)*24+HOUR(A4939)+1,3)</f>
        <v>1</v>
      </c>
      <c r="D4939" s="67" cm="1">
        <f t="array" ref="D4939">INDEX('Step 5. Daily Avg Schedule Calc'!$A$2:$D$169,(WEEKDAY(A4939)-1)*24+HOUR(A4939)+1,4)</f>
        <v>1</v>
      </c>
      <c r="E4939">
        <f>VLOOKUP(A4939,'Step 1.4 CNY OAT'!$A$1:$B$8761,2)</f>
        <v>79</v>
      </c>
      <c r="F4939" s="11">
        <f ca="1">('Step 3. Regression'!$B$18*E4939^2+'Step 3. Regression'!$C$18*E4939+'Step 3. Regression'!$D$18)*C4939</f>
        <v>6.3699480457575071</v>
      </c>
      <c r="G4939" s="11">
        <f ca="1">('Step 3. Regression'!$G$18*E4939^2+'Step 3. Regression'!$H$18*E4939+'Step 3. Regression'!$I$18)*D4939</f>
        <v>2.8696810916057589</v>
      </c>
    </row>
    <row r="4940" spans="1:7" x14ac:dyDescent="0.25">
      <c r="A4940" s="8">
        <f>IF(ISBLANK('Step 1.4 CNY OAT'!A4940),"-",'Step 1.4 CNY OAT'!A4940)</f>
        <v>43306.791666666664</v>
      </c>
      <c r="B4940" s="26">
        <f t="shared" si="95"/>
        <v>205</v>
      </c>
      <c r="C4940" s="67" cm="1">
        <f t="array" ref="C4940">INDEX('Step 5. Daily Avg Schedule Calc'!$A$2:$D$169,(WEEKDAY(A4940)-1)*24+HOUR(A4940)+1,3)</f>
        <v>1</v>
      </c>
      <c r="D4940" s="67" cm="1">
        <f t="array" ref="D4940">INDEX('Step 5. Daily Avg Schedule Calc'!$A$2:$D$169,(WEEKDAY(A4940)-1)*24+HOUR(A4940)+1,4)</f>
        <v>1</v>
      </c>
      <c r="E4940">
        <f>VLOOKUP(A4940,'Step 1.4 CNY OAT'!$A$1:$B$8761,2)</f>
        <v>77</v>
      </c>
      <c r="F4940" s="11">
        <f ca="1">('Step 3. Regression'!$B$18*E4940^2+'Step 3. Regression'!$C$18*E4940+'Step 3. Regression'!$D$18)*C4940</f>
        <v>6.1746217750177479</v>
      </c>
      <c r="G4940" s="11">
        <f ca="1">('Step 3. Regression'!$G$18*E4940^2+'Step 3. Regression'!$H$18*E4940+'Step 3. Regression'!$I$18)*D4940</f>
        <v>2.8291045112450504</v>
      </c>
    </row>
    <row r="4941" spans="1:7" x14ac:dyDescent="0.25">
      <c r="A4941" s="8">
        <f>IF(ISBLANK('Step 1.4 CNY OAT'!A4941),"-",'Step 1.4 CNY OAT'!A4941)</f>
        <v>43306.833333333336</v>
      </c>
      <c r="B4941" s="26">
        <f t="shared" si="95"/>
        <v>205</v>
      </c>
      <c r="C4941" s="67" cm="1">
        <f t="array" ref="C4941">INDEX('Step 5. Daily Avg Schedule Calc'!$A$2:$D$169,(WEEKDAY(A4941)-1)*24+HOUR(A4941)+1,3)</f>
        <v>1</v>
      </c>
      <c r="D4941" s="67" cm="1">
        <f t="array" ref="D4941">INDEX('Step 5. Daily Avg Schedule Calc'!$A$2:$D$169,(WEEKDAY(A4941)-1)*24+HOUR(A4941)+1,4)</f>
        <v>1</v>
      </c>
      <c r="E4941">
        <f>VLOOKUP(A4941,'Step 1.4 CNY OAT'!$A$1:$B$8761,2)</f>
        <v>77</v>
      </c>
      <c r="F4941" s="11">
        <f ca="1">('Step 3. Regression'!$B$18*E4941^2+'Step 3. Regression'!$C$18*E4941+'Step 3. Regression'!$D$18)*C4941</f>
        <v>6.1746217750177479</v>
      </c>
      <c r="G4941" s="11">
        <f ca="1">('Step 3. Regression'!$G$18*E4941^2+'Step 3. Regression'!$H$18*E4941+'Step 3. Regression'!$I$18)*D4941</f>
        <v>2.8291045112450504</v>
      </c>
    </row>
    <row r="4942" spans="1:7" x14ac:dyDescent="0.25">
      <c r="A4942" s="8">
        <f>IF(ISBLANK('Step 1.4 CNY OAT'!A4942),"-",'Step 1.4 CNY OAT'!A4942)</f>
        <v>43306.875</v>
      </c>
      <c r="B4942" s="26">
        <f t="shared" si="95"/>
        <v>205</v>
      </c>
      <c r="C4942" s="67" cm="1">
        <f t="array" ref="C4942">INDEX('Step 5. Daily Avg Schedule Calc'!$A$2:$D$169,(WEEKDAY(A4942)-1)*24+HOUR(A4942)+1,3)</f>
        <v>1</v>
      </c>
      <c r="D4942" s="67" cm="1">
        <f t="array" ref="D4942">INDEX('Step 5. Daily Avg Schedule Calc'!$A$2:$D$169,(WEEKDAY(A4942)-1)*24+HOUR(A4942)+1,4)</f>
        <v>1</v>
      </c>
      <c r="E4942">
        <f>VLOOKUP(A4942,'Step 1.4 CNY OAT'!$A$1:$B$8761,2)</f>
        <v>76</v>
      </c>
      <c r="F4942" s="11">
        <f ca="1">('Step 3. Regression'!$B$18*E4942^2+'Step 3. Regression'!$C$18*E4942+'Step 3. Regression'!$D$18)*C4942</f>
        <v>6.0842338427417459</v>
      </c>
      <c r="G4942" s="11">
        <f ca="1">('Step 3. Regression'!$G$18*E4942^2+'Step 3. Regression'!$H$18*E4942+'Step 3. Regression'!$I$18)*D4942</f>
        <v>2.8106872095464155</v>
      </c>
    </row>
    <row r="4943" spans="1:7" x14ac:dyDescent="0.25">
      <c r="A4943" s="8">
        <f>IF(ISBLANK('Step 1.4 CNY OAT'!A4943),"-",'Step 1.4 CNY OAT'!A4943)</f>
        <v>43306.916666666664</v>
      </c>
      <c r="B4943" s="26">
        <f t="shared" si="95"/>
        <v>205</v>
      </c>
      <c r="C4943" s="67" cm="1">
        <f t="array" ref="C4943">INDEX('Step 5. Daily Avg Schedule Calc'!$A$2:$D$169,(WEEKDAY(A4943)-1)*24+HOUR(A4943)+1,3)</f>
        <v>1</v>
      </c>
      <c r="D4943" s="67" cm="1">
        <f t="array" ref="D4943">INDEX('Step 5. Daily Avg Schedule Calc'!$A$2:$D$169,(WEEKDAY(A4943)-1)*24+HOUR(A4943)+1,4)</f>
        <v>1</v>
      </c>
      <c r="E4943">
        <f>VLOOKUP(A4943,'Step 1.4 CNY OAT'!$A$1:$B$8761,2)</f>
        <v>76</v>
      </c>
      <c r="F4943" s="11">
        <f ca="1">('Step 3. Regression'!$B$18*E4943^2+'Step 3. Regression'!$C$18*E4943+'Step 3. Regression'!$D$18)*C4943</f>
        <v>6.0842338427417459</v>
      </c>
      <c r="G4943" s="11">
        <f ca="1">('Step 3. Regression'!$G$18*E4943^2+'Step 3. Regression'!$H$18*E4943+'Step 3. Regression'!$I$18)*D4943</f>
        <v>2.8106872095464155</v>
      </c>
    </row>
    <row r="4944" spans="1:7" x14ac:dyDescent="0.25">
      <c r="A4944" s="8">
        <f>IF(ISBLANK('Step 1.4 CNY OAT'!A4944),"-",'Step 1.4 CNY OAT'!A4944)</f>
        <v>43306.958333333336</v>
      </c>
      <c r="B4944" s="26">
        <f t="shared" si="95"/>
        <v>205</v>
      </c>
      <c r="C4944" s="67" cm="1">
        <f t="array" ref="C4944">INDEX('Step 5. Daily Avg Schedule Calc'!$A$2:$D$169,(WEEKDAY(A4944)-1)*24+HOUR(A4944)+1,3)</f>
        <v>1</v>
      </c>
      <c r="D4944" s="67" cm="1">
        <f t="array" ref="D4944">INDEX('Step 5. Daily Avg Schedule Calc'!$A$2:$D$169,(WEEKDAY(A4944)-1)*24+HOUR(A4944)+1,4)</f>
        <v>1</v>
      </c>
      <c r="E4944">
        <f>VLOOKUP(A4944,'Step 1.4 CNY OAT'!$A$1:$B$8761,2)</f>
        <v>76</v>
      </c>
      <c r="F4944" s="11">
        <f ca="1">('Step 3. Regression'!$B$18*E4944^2+'Step 3. Regression'!$C$18*E4944+'Step 3. Regression'!$D$18)*C4944</f>
        <v>6.0842338427417459</v>
      </c>
      <c r="G4944" s="11">
        <f ca="1">('Step 3. Regression'!$G$18*E4944^2+'Step 3. Regression'!$H$18*E4944+'Step 3. Regression'!$I$18)*D4944</f>
        <v>2.8106872095464155</v>
      </c>
    </row>
    <row r="4945" spans="1:7" x14ac:dyDescent="0.25">
      <c r="A4945" s="8">
        <f>IF(ISBLANK('Step 1.4 CNY OAT'!A4945),"-",'Step 1.4 CNY OAT'!A4945)</f>
        <v>43307</v>
      </c>
      <c r="B4945" s="26">
        <f t="shared" si="95"/>
        <v>206</v>
      </c>
      <c r="C4945" s="67" cm="1">
        <f t="array" ref="C4945">INDEX('Step 5. Daily Avg Schedule Calc'!$A$2:$D$169,(WEEKDAY(A4945)-1)*24+HOUR(A4945)+1,3)</f>
        <v>1</v>
      </c>
      <c r="D4945" s="67" cm="1">
        <f t="array" ref="D4945">INDEX('Step 5. Daily Avg Schedule Calc'!$A$2:$D$169,(WEEKDAY(A4945)-1)*24+HOUR(A4945)+1,4)</f>
        <v>1</v>
      </c>
      <c r="E4945">
        <f>VLOOKUP(A4945,'Step 1.4 CNY OAT'!$A$1:$B$8761,2)</f>
        <v>75</v>
      </c>
      <c r="F4945" s="11">
        <f ca="1">('Step 3. Regression'!$B$18*E4945^2+'Step 3. Regression'!$C$18*E4945+'Step 3. Regression'!$D$18)*C4945</f>
        <v>5.9986960458616565</v>
      </c>
      <c r="G4945" s="11">
        <f ca="1">('Step 3. Regression'!$G$18*E4945^2+'Step 3. Regression'!$H$18*E4945+'Step 3. Regression'!$I$18)*D4945</f>
        <v>2.7935172335022607</v>
      </c>
    </row>
    <row r="4946" spans="1:7" x14ac:dyDescent="0.25">
      <c r="A4946" s="8">
        <f>IF(ISBLANK('Step 1.4 CNY OAT'!A4946),"-",'Step 1.4 CNY OAT'!A4946)</f>
        <v>43307.041666666664</v>
      </c>
      <c r="B4946" s="26">
        <f t="shared" si="95"/>
        <v>206</v>
      </c>
      <c r="C4946" s="67" cm="1">
        <f t="array" ref="C4946">INDEX('Step 5. Daily Avg Schedule Calc'!$A$2:$D$169,(WEEKDAY(A4946)-1)*24+HOUR(A4946)+1,3)</f>
        <v>1</v>
      </c>
      <c r="D4946" s="67" cm="1">
        <f t="array" ref="D4946">INDEX('Step 5. Daily Avg Schedule Calc'!$A$2:$D$169,(WEEKDAY(A4946)-1)*24+HOUR(A4946)+1,4)</f>
        <v>1</v>
      </c>
      <c r="E4946">
        <f>VLOOKUP(A4946,'Step 1.4 CNY OAT'!$A$1:$B$8761,2)</f>
        <v>75</v>
      </c>
      <c r="F4946" s="11">
        <f ca="1">('Step 3. Regression'!$B$18*E4946^2+'Step 3. Regression'!$C$18*E4946+'Step 3. Regression'!$D$18)*C4946</f>
        <v>5.9986960458616565</v>
      </c>
      <c r="G4946" s="11">
        <f ca="1">('Step 3. Regression'!$G$18*E4946^2+'Step 3. Regression'!$H$18*E4946+'Step 3. Regression'!$I$18)*D4946</f>
        <v>2.7935172335022607</v>
      </c>
    </row>
    <row r="4947" spans="1:7" x14ac:dyDescent="0.25">
      <c r="A4947" s="8">
        <f>IF(ISBLANK('Step 1.4 CNY OAT'!A4947),"-",'Step 1.4 CNY OAT'!A4947)</f>
        <v>43307.083333333336</v>
      </c>
      <c r="B4947" s="26">
        <f t="shared" si="95"/>
        <v>206</v>
      </c>
      <c r="C4947" s="67" cm="1">
        <f t="array" ref="C4947">INDEX('Step 5. Daily Avg Schedule Calc'!$A$2:$D$169,(WEEKDAY(A4947)-1)*24+HOUR(A4947)+1,3)</f>
        <v>1</v>
      </c>
      <c r="D4947" s="67" cm="1">
        <f t="array" ref="D4947">INDEX('Step 5. Daily Avg Schedule Calc'!$A$2:$D$169,(WEEKDAY(A4947)-1)*24+HOUR(A4947)+1,4)</f>
        <v>1</v>
      </c>
      <c r="E4947">
        <f>VLOOKUP(A4947,'Step 1.4 CNY OAT'!$A$1:$B$8761,2)</f>
        <v>75</v>
      </c>
      <c r="F4947" s="11">
        <f ca="1">('Step 3. Regression'!$B$18*E4947^2+'Step 3. Regression'!$C$18*E4947+'Step 3. Regression'!$D$18)*C4947</f>
        <v>5.9986960458616565</v>
      </c>
      <c r="G4947" s="11">
        <f ca="1">('Step 3. Regression'!$G$18*E4947^2+'Step 3. Regression'!$H$18*E4947+'Step 3. Regression'!$I$18)*D4947</f>
        <v>2.7935172335022607</v>
      </c>
    </row>
    <row r="4948" spans="1:7" x14ac:dyDescent="0.25">
      <c r="A4948" s="8">
        <f>IF(ISBLANK('Step 1.4 CNY OAT'!A4948),"-",'Step 1.4 CNY OAT'!A4948)</f>
        <v>43307.125</v>
      </c>
      <c r="B4948" s="26">
        <f t="shared" si="95"/>
        <v>206</v>
      </c>
      <c r="C4948" s="67" cm="1">
        <f t="array" ref="C4948">INDEX('Step 5. Daily Avg Schedule Calc'!$A$2:$D$169,(WEEKDAY(A4948)-1)*24+HOUR(A4948)+1,3)</f>
        <v>1</v>
      </c>
      <c r="D4948" s="67" cm="1">
        <f t="array" ref="D4948">INDEX('Step 5. Daily Avg Schedule Calc'!$A$2:$D$169,(WEEKDAY(A4948)-1)*24+HOUR(A4948)+1,4)</f>
        <v>1</v>
      </c>
      <c r="E4948">
        <f>VLOOKUP(A4948,'Step 1.4 CNY OAT'!$A$1:$B$8761,2)</f>
        <v>75</v>
      </c>
      <c r="F4948" s="11">
        <f ca="1">('Step 3. Regression'!$B$18*E4948^2+'Step 3. Regression'!$C$18*E4948+'Step 3. Regression'!$D$18)*C4948</f>
        <v>5.9986960458616565</v>
      </c>
      <c r="G4948" s="11">
        <f ca="1">('Step 3. Regression'!$G$18*E4948^2+'Step 3. Regression'!$H$18*E4948+'Step 3. Regression'!$I$18)*D4948</f>
        <v>2.7935172335022607</v>
      </c>
    </row>
    <row r="4949" spans="1:7" x14ac:dyDescent="0.25">
      <c r="A4949" s="8">
        <f>IF(ISBLANK('Step 1.4 CNY OAT'!A4949),"-",'Step 1.4 CNY OAT'!A4949)</f>
        <v>43307.166666666664</v>
      </c>
      <c r="B4949" s="26">
        <f t="shared" si="95"/>
        <v>206</v>
      </c>
      <c r="C4949" s="67" cm="1">
        <f t="array" ref="C4949">INDEX('Step 5. Daily Avg Schedule Calc'!$A$2:$D$169,(WEEKDAY(A4949)-1)*24+HOUR(A4949)+1,3)</f>
        <v>1</v>
      </c>
      <c r="D4949" s="67" cm="1">
        <f t="array" ref="D4949">INDEX('Step 5. Daily Avg Schedule Calc'!$A$2:$D$169,(WEEKDAY(A4949)-1)*24+HOUR(A4949)+1,4)</f>
        <v>1</v>
      </c>
      <c r="E4949">
        <f>VLOOKUP(A4949,'Step 1.4 CNY OAT'!$A$1:$B$8761,2)</f>
        <v>75</v>
      </c>
      <c r="F4949" s="11">
        <f ca="1">('Step 3. Regression'!$B$18*E4949^2+'Step 3. Regression'!$C$18*E4949+'Step 3. Regression'!$D$18)*C4949</f>
        <v>5.9986960458616565</v>
      </c>
      <c r="G4949" s="11">
        <f ca="1">('Step 3. Regression'!$G$18*E4949^2+'Step 3. Regression'!$H$18*E4949+'Step 3. Regression'!$I$18)*D4949</f>
        <v>2.7935172335022607</v>
      </c>
    </row>
    <row r="4950" spans="1:7" x14ac:dyDescent="0.25">
      <c r="A4950" s="8">
        <f>IF(ISBLANK('Step 1.4 CNY OAT'!A4950),"-",'Step 1.4 CNY OAT'!A4950)</f>
        <v>43307.208333333336</v>
      </c>
      <c r="B4950" s="26">
        <f t="shared" si="95"/>
        <v>206</v>
      </c>
      <c r="C4950" s="67" cm="1">
        <f t="array" ref="C4950">INDEX('Step 5. Daily Avg Schedule Calc'!$A$2:$D$169,(WEEKDAY(A4950)-1)*24+HOUR(A4950)+1,3)</f>
        <v>1</v>
      </c>
      <c r="D4950" s="67" cm="1">
        <f t="array" ref="D4950">INDEX('Step 5. Daily Avg Schedule Calc'!$A$2:$D$169,(WEEKDAY(A4950)-1)*24+HOUR(A4950)+1,4)</f>
        <v>1</v>
      </c>
      <c r="E4950">
        <f>VLOOKUP(A4950,'Step 1.4 CNY OAT'!$A$1:$B$8761,2)</f>
        <v>75</v>
      </c>
      <c r="F4950" s="11">
        <f ca="1">('Step 3. Regression'!$B$18*E4950^2+'Step 3. Regression'!$C$18*E4950+'Step 3. Regression'!$D$18)*C4950</f>
        <v>5.9986960458616565</v>
      </c>
      <c r="G4950" s="11">
        <f ca="1">('Step 3. Regression'!$G$18*E4950^2+'Step 3. Regression'!$H$18*E4950+'Step 3. Regression'!$I$18)*D4950</f>
        <v>2.7935172335022607</v>
      </c>
    </row>
    <row r="4951" spans="1:7" x14ac:dyDescent="0.25">
      <c r="A4951" s="8">
        <f>IF(ISBLANK('Step 1.4 CNY OAT'!A4951),"-",'Step 1.4 CNY OAT'!A4951)</f>
        <v>43307.25</v>
      </c>
      <c r="B4951" s="26">
        <f t="shared" si="95"/>
        <v>206</v>
      </c>
      <c r="C4951" s="67" cm="1">
        <f t="array" ref="C4951">INDEX('Step 5. Daily Avg Schedule Calc'!$A$2:$D$169,(WEEKDAY(A4951)-1)*24+HOUR(A4951)+1,3)</f>
        <v>1</v>
      </c>
      <c r="D4951" s="67" cm="1">
        <f t="array" ref="D4951">INDEX('Step 5. Daily Avg Schedule Calc'!$A$2:$D$169,(WEEKDAY(A4951)-1)*24+HOUR(A4951)+1,4)</f>
        <v>1</v>
      </c>
      <c r="E4951">
        <f>VLOOKUP(A4951,'Step 1.4 CNY OAT'!$A$1:$B$8761,2)</f>
        <v>75</v>
      </c>
      <c r="F4951" s="11">
        <f ca="1">('Step 3. Regression'!$B$18*E4951^2+'Step 3. Regression'!$C$18*E4951+'Step 3. Regression'!$D$18)*C4951</f>
        <v>5.9986960458616565</v>
      </c>
      <c r="G4951" s="11">
        <f ca="1">('Step 3. Regression'!$G$18*E4951^2+'Step 3. Regression'!$H$18*E4951+'Step 3. Regression'!$I$18)*D4951</f>
        <v>2.7935172335022607</v>
      </c>
    </row>
    <row r="4952" spans="1:7" x14ac:dyDescent="0.25">
      <c r="A4952" s="8">
        <f>IF(ISBLANK('Step 1.4 CNY OAT'!A4952),"-",'Step 1.4 CNY OAT'!A4952)</f>
        <v>43307.291666666664</v>
      </c>
      <c r="B4952" s="26">
        <f t="shared" si="95"/>
        <v>206</v>
      </c>
      <c r="C4952" s="67" cm="1">
        <f t="array" ref="C4952">INDEX('Step 5. Daily Avg Schedule Calc'!$A$2:$D$169,(WEEKDAY(A4952)-1)*24+HOUR(A4952)+1,3)</f>
        <v>1</v>
      </c>
      <c r="D4952" s="67" cm="1">
        <f t="array" ref="D4952">INDEX('Step 5. Daily Avg Schedule Calc'!$A$2:$D$169,(WEEKDAY(A4952)-1)*24+HOUR(A4952)+1,4)</f>
        <v>1</v>
      </c>
      <c r="E4952">
        <f>VLOOKUP(A4952,'Step 1.4 CNY OAT'!$A$1:$B$8761,2)</f>
        <v>75</v>
      </c>
      <c r="F4952" s="11">
        <f ca="1">('Step 3. Regression'!$B$18*E4952^2+'Step 3. Regression'!$C$18*E4952+'Step 3. Regression'!$D$18)*C4952</f>
        <v>5.9986960458616565</v>
      </c>
      <c r="G4952" s="11">
        <f ca="1">('Step 3. Regression'!$G$18*E4952^2+'Step 3. Regression'!$H$18*E4952+'Step 3. Regression'!$I$18)*D4952</f>
        <v>2.7935172335022607</v>
      </c>
    </row>
    <row r="4953" spans="1:7" x14ac:dyDescent="0.25">
      <c r="A4953" s="8">
        <f>IF(ISBLANK('Step 1.4 CNY OAT'!A4953),"-",'Step 1.4 CNY OAT'!A4953)</f>
        <v>43307.333333333336</v>
      </c>
      <c r="B4953" s="26">
        <f t="shared" si="95"/>
        <v>206</v>
      </c>
      <c r="C4953" s="67" cm="1">
        <f t="array" ref="C4953">INDEX('Step 5. Daily Avg Schedule Calc'!$A$2:$D$169,(WEEKDAY(A4953)-1)*24+HOUR(A4953)+1,3)</f>
        <v>1</v>
      </c>
      <c r="D4953" s="67" cm="1">
        <f t="array" ref="D4953">INDEX('Step 5. Daily Avg Schedule Calc'!$A$2:$D$169,(WEEKDAY(A4953)-1)*24+HOUR(A4953)+1,4)</f>
        <v>1</v>
      </c>
      <c r="E4953">
        <f>VLOOKUP(A4953,'Step 1.4 CNY OAT'!$A$1:$B$8761,2)</f>
        <v>77</v>
      </c>
      <c r="F4953" s="11">
        <f ca="1">('Step 3. Regression'!$B$18*E4953^2+'Step 3. Regression'!$C$18*E4953+'Step 3. Regression'!$D$18)*C4953</f>
        <v>6.1746217750177479</v>
      </c>
      <c r="G4953" s="11">
        <f ca="1">('Step 3. Regression'!$G$18*E4953^2+'Step 3. Regression'!$H$18*E4953+'Step 3. Regression'!$I$18)*D4953</f>
        <v>2.8291045112450504</v>
      </c>
    </row>
    <row r="4954" spans="1:7" x14ac:dyDescent="0.25">
      <c r="A4954" s="8">
        <f>IF(ISBLANK('Step 1.4 CNY OAT'!A4954),"-",'Step 1.4 CNY OAT'!A4954)</f>
        <v>43307.375</v>
      </c>
      <c r="B4954" s="26">
        <f t="shared" si="95"/>
        <v>206</v>
      </c>
      <c r="C4954" s="67" cm="1">
        <f t="array" ref="C4954">INDEX('Step 5. Daily Avg Schedule Calc'!$A$2:$D$169,(WEEKDAY(A4954)-1)*24+HOUR(A4954)+1,3)</f>
        <v>1</v>
      </c>
      <c r="D4954" s="67" cm="1">
        <f t="array" ref="D4954">INDEX('Step 5. Daily Avg Schedule Calc'!$A$2:$D$169,(WEEKDAY(A4954)-1)*24+HOUR(A4954)+1,4)</f>
        <v>1</v>
      </c>
      <c r="E4954">
        <f>VLOOKUP(A4954,'Step 1.4 CNY OAT'!$A$1:$B$8761,2)</f>
        <v>77</v>
      </c>
      <c r="F4954" s="11">
        <f ca="1">('Step 3. Regression'!$B$18*E4954^2+'Step 3. Regression'!$C$18*E4954+'Step 3. Regression'!$D$18)*C4954</f>
        <v>6.1746217750177479</v>
      </c>
      <c r="G4954" s="11">
        <f ca="1">('Step 3. Regression'!$G$18*E4954^2+'Step 3. Regression'!$H$18*E4954+'Step 3. Regression'!$I$18)*D4954</f>
        <v>2.8291045112450504</v>
      </c>
    </row>
    <row r="4955" spans="1:7" x14ac:dyDescent="0.25">
      <c r="A4955" s="8">
        <f>IF(ISBLANK('Step 1.4 CNY OAT'!A4955),"-",'Step 1.4 CNY OAT'!A4955)</f>
        <v>43307.416666666664</v>
      </c>
      <c r="B4955" s="26">
        <f t="shared" si="95"/>
        <v>206</v>
      </c>
      <c r="C4955" s="67" cm="1">
        <f t="array" ref="C4955">INDEX('Step 5. Daily Avg Schedule Calc'!$A$2:$D$169,(WEEKDAY(A4955)-1)*24+HOUR(A4955)+1,3)</f>
        <v>1</v>
      </c>
      <c r="D4955" s="67" cm="1">
        <f t="array" ref="D4955">INDEX('Step 5. Daily Avg Schedule Calc'!$A$2:$D$169,(WEEKDAY(A4955)-1)*24+HOUR(A4955)+1,4)</f>
        <v>1</v>
      </c>
      <c r="E4955">
        <f>VLOOKUP(A4955,'Step 1.4 CNY OAT'!$A$1:$B$8761,2)</f>
        <v>78</v>
      </c>
      <c r="F4955" s="11">
        <f ca="1">('Step 3. Regression'!$B$18*E4955^2+'Step 3. Regression'!$C$18*E4955+'Step 3. Regression'!$D$18)*C4955</f>
        <v>6.2698598426896712</v>
      </c>
      <c r="G4955" s="11">
        <f ca="1">('Step 3. Regression'!$G$18*E4955^2+'Step 3. Regression'!$H$18*E4955+'Step 3. Regression'!$I$18)*D4955</f>
        <v>2.8487691385981644</v>
      </c>
    </row>
    <row r="4956" spans="1:7" x14ac:dyDescent="0.25">
      <c r="A4956" s="8">
        <f>IF(ISBLANK('Step 1.4 CNY OAT'!A4956),"-",'Step 1.4 CNY OAT'!A4956)</f>
        <v>43307.458333333336</v>
      </c>
      <c r="B4956" s="26">
        <f t="shared" si="95"/>
        <v>206</v>
      </c>
      <c r="C4956" s="67" cm="1">
        <f t="array" ref="C4956">INDEX('Step 5. Daily Avg Schedule Calc'!$A$2:$D$169,(WEEKDAY(A4956)-1)*24+HOUR(A4956)+1,3)</f>
        <v>1</v>
      </c>
      <c r="D4956" s="67" cm="1">
        <f t="array" ref="D4956">INDEX('Step 5. Daily Avg Schedule Calc'!$A$2:$D$169,(WEEKDAY(A4956)-1)*24+HOUR(A4956)+1,4)</f>
        <v>1</v>
      </c>
      <c r="E4956">
        <f>VLOOKUP(A4956,'Step 1.4 CNY OAT'!$A$1:$B$8761,2)</f>
        <v>79</v>
      </c>
      <c r="F4956" s="11">
        <f ca="1">('Step 3. Regression'!$B$18*E4956^2+'Step 3. Regression'!$C$18*E4956+'Step 3. Regression'!$D$18)*C4956</f>
        <v>6.3699480457575071</v>
      </c>
      <c r="G4956" s="11">
        <f ca="1">('Step 3. Regression'!$G$18*E4956^2+'Step 3. Regression'!$H$18*E4956+'Step 3. Regression'!$I$18)*D4956</f>
        <v>2.8696810916057589</v>
      </c>
    </row>
    <row r="4957" spans="1:7" x14ac:dyDescent="0.25">
      <c r="A4957" s="8">
        <f>IF(ISBLANK('Step 1.4 CNY OAT'!A4957),"-",'Step 1.4 CNY OAT'!A4957)</f>
        <v>43307.5</v>
      </c>
      <c r="B4957" s="26">
        <f t="shared" si="95"/>
        <v>206</v>
      </c>
      <c r="C4957" s="67" cm="1">
        <f t="array" ref="C4957">INDEX('Step 5. Daily Avg Schedule Calc'!$A$2:$D$169,(WEEKDAY(A4957)-1)*24+HOUR(A4957)+1,3)</f>
        <v>1</v>
      </c>
      <c r="D4957" s="67" cm="1">
        <f t="array" ref="D4957">INDEX('Step 5. Daily Avg Schedule Calc'!$A$2:$D$169,(WEEKDAY(A4957)-1)*24+HOUR(A4957)+1,4)</f>
        <v>1</v>
      </c>
      <c r="E4957">
        <f>VLOOKUP(A4957,'Step 1.4 CNY OAT'!$A$1:$B$8761,2)</f>
        <v>80</v>
      </c>
      <c r="F4957" s="11">
        <f ca="1">('Step 3. Regression'!$B$18*E4957^2+'Step 3. Regression'!$C$18*E4957+'Step 3. Regression'!$D$18)*C4957</f>
        <v>6.4748863842212625</v>
      </c>
      <c r="G4957" s="11">
        <f ca="1">('Step 3. Regression'!$G$18*E4957^2+'Step 3. Regression'!$H$18*E4957+'Step 3. Regression'!$I$18)*D4957</f>
        <v>2.8918403702678326</v>
      </c>
    </row>
    <row r="4958" spans="1:7" x14ac:dyDescent="0.25">
      <c r="A4958" s="8">
        <f>IF(ISBLANK('Step 1.4 CNY OAT'!A4958),"-",'Step 1.4 CNY OAT'!A4958)</f>
        <v>43307.541666666664</v>
      </c>
      <c r="B4958" s="26">
        <f t="shared" si="95"/>
        <v>206</v>
      </c>
      <c r="C4958" s="67" cm="1">
        <f t="array" ref="C4958">INDEX('Step 5. Daily Avg Schedule Calc'!$A$2:$D$169,(WEEKDAY(A4958)-1)*24+HOUR(A4958)+1,3)</f>
        <v>1</v>
      </c>
      <c r="D4958" s="67" cm="1">
        <f t="array" ref="D4958">INDEX('Step 5. Daily Avg Schedule Calc'!$A$2:$D$169,(WEEKDAY(A4958)-1)*24+HOUR(A4958)+1,4)</f>
        <v>1</v>
      </c>
      <c r="E4958">
        <f>VLOOKUP(A4958,'Step 1.4 CNY OAT'!$A$1:$B$8761,2)</f>
        <v>81</v>
      </c>
      <c r="F4958" s="11">
        <f ca="1">('Step 3. Regression'!$B$18*E4958^2+'Step 3. Regression'!$C$18*E4958+'Step 3. Regression'!$D$18)*C4958</f>
        <v>6.5846748580809322</v>
      </c>
      <c r="G4958" s="11">
        <f ca="1">('Step 3. Regression'!$G$18*E4958^2+'Step 3. Regression'!$H$18*E4958+'Step 3. Regression'!$I$18)*D4958</f>
        <v>2.9152469745843854</v>
      </c>
    </row>
    <row r="4959" spans="1:7" x14ac:dyDescent="0.25">
      <c r="A4959" s="8">
        <f>IF(ISBLANK('Step 1.4 CNY OAT'!A4959),"-",'Step 1.4 CNY OAT'!A4959)</f>
        <v>43307.583333333336</v>
      </c>
      <c r="B4959" s="26">
        <f t="shared" si="95"/>
        <v>206</v>
      </c>
      <c r="C4959" s="67" cm="1">
        <f t="array" ref="C4959">INDEX('Step 5. Daily Avg Schedule Calc'!$A$2:$D$169,(WEEKDAY(A4959)-1)*24+HOUR(A4959)+1,3)</f>
        <v>1</v>
      </c>
      <c r="D4959" s="67" cm="1">
        <f t="array" ref="D4959">INDEX('Step 5. Daily Avg Schedule Calc'!$A$2:$D$169,(WEEKDAY(A4959)-1)*24+HOUR(A4959)+1,4)</f>
        <v>1</v>
      </c>
      <c r="E4959">
        <f>VLOOKUP(A4959,'Step 1.4 CNY OAT'!$A$1:$B$8761,2)</f>
        <v>85</v>
      </c>
      <c r="F4959" s="11">
        <f ca="1">('Step 3. Regression'!$B$18*E4959^2+'Step 3. Regression'!$C$18*E4959+'Step 3. Regression'!$D$18)*C4959</f>
        <v>7.0723301074787823</v>
      </c>
      <c r="G4959" s="11">
        <f ca="1">('Step 3. Regression'!$G$18*E4959^2+'Step 3. Regression'!$H$18*E4959+'Step 3. Regression'!$I$18)*D4959</f>
        <v>3.0213466483953937</v>
      </c>
    </row>
    <row r="4960" spans="1:7" x14ac:dyDescent="0.25">
      <c r="A4960" s="8">
        <f>IF(ISBLANK('Step 1.4 CNY OAT'!A4960),"-",'Step 1.4 CNY OAT'!A4960)</f>
        <v>43307.625</v>
      </c>
      <c r="B4960" s="26">
        <f t="shared" si="95"/>
        <v>206</v>
      </c>
      <c r="C4960" s="67" cm="1">
        <f t="array" ref="C4960">INDEX('Step 5. Daily Avg Schedule Calc'!$A$2:$D$169,(WEEKDAY(A4960)-1)*24+HOUR(A4960)+1,3)</f>
        <v>1</v>
      </c>
      <c r="D4960" s="67" cm="1">
        <f t="array" ref="D4960">INDEX('Step 5. Daily Avg Schedule Calc'!$A$2:$D$169,(WEEKDAY(A4960)-1)*24+HOUR(A4960)+1,4)</f>
        <v>1</v>
      </c>
      <c r="E4960">
        <f>VLOOKUP(A4960,'Step 1.4 CNY OAT'!$A$1:$B$8761,2)</f>
        <v>87</v>
      </c>
      <c r="F4960" s="11">
        <f ca="1">('Step 3. Regression'!$B$18*E4960^2+'Step 3. Regression'!$C$18*E4960+'Step 3. Regression'!$D$18)*C4960</f>
        <v>7.3452585445532055</v>
      </c>
      <c r="G4960" s="11">
        <f ca="1">('Step 3. Regression'!$G$18*E4960^2+'Step 3. Regression'!$H$18*E4960+'Step 3. Regression'!$I$18)*D4960</f>
        <v>3.081880439227775</v>
      </c>
    </row>
    <row r="4961" spans="1:7" x14ac:dyDescent="0.25">
      <c r="A4961" s="8">
        <f>IF(ISBLANK('Step 1.4 CNY OAT'!A4961),"-",'Step 1.4 CNY OAT'!A4961)</f>
        <v>43307.666666666664</v>
      </c>
      <c r="B4961" s="26">
        <f t="shared" si="95"/>
        <v>206</v>
      </c>
      <c r="C4961" s="67" cm="1">
        <f t="array" ref="C4961">INDEX('Step 5. Daily Avg Schedule Calc'!$A$2:$D$169,(WEEKDAY(A4961)-1)*24+HOUR(A4961)+1,3)</f>
        <v>1</v>
      </c>
      <c r="D4961" s="67" cm="1">
        <f t="array" ref="D4961">INDEX('Step 5. Daily Avg Schedule Calc'!$A$2:$D$169,(WEEKDAY(A4961)-1)*24+HOUR(A4961)+1,4)</f>
        <v>1</v>
      </c>
      <c r="E4961">
        <f>VLOOKUP(A4961,'Step 1.4 CNY OAT'!$A$1:$B$8761,2)</f>
        <v>86</v>
      </c>
      <c r="F4961" s="11">
        <f ca="1">('Step 3. Regression'!$B$18*E4961^2+'Step 3. Regression'!$C$18*E4961+'Step 3. Regression'!$D$18)*C4961</f>
        <v>7.2063692583180359</v>
      </c>
      <c r="G4961" s="11">
        <f ca="1">('Step 3. Regression'!$G$18*E4961^2+'Step 3. Regression'!$H$18*E4961+'Step 3. Regression'!$I$18)*D4961</f>
        <v>3.0509898809843445</v>
      </c>
    </row>
    <row r="4962" spans="1:7" x14ac:dyDescent="0.25">
      <c r="A4962" s="8">
        <f>IF(ISBLANK('Step 1.4 CNY OAT'!A4962),"-",'Step 1.4 CNY OAT'!A4962)</f>
        <v>43307.708333333336</v>
      </c>
      <c r="B4962" s="26">
        <f t="shared" si="95"/>
        <v>206</v>
      </c>
      <c r="C4962" s="67" cm="1">
        <f t="array" ref="C4962">INDEX('Step 5. Daily Avg Schedule Calc'!$A$2:$D$169,(WEEKDAY(A4962)-1)*24+HOUR(A4962)+1,3)</f>
        <v>1</v>
      </c>
      <c r="D4962" s="67" cm="1">
        <f t="array" ref="D4962">INDEX('Step 5. Daily Avg Schedule Calc'!$A$2:$D$169,(WEEKDAY(A4962)-1)*24+HOUR(A4962)+1,4)</f>
        <v>1</v>
      </c>
      <c r="E4962">
        <f>VLOOKUP(A4962,'Step 1.4 CNY OAT'!$A$1:$B$8761,2)</f>
        <v>88</v>
      </c>
      <c r="F4962" s="11">
        <f ca="1">('Step 3. Regression'!$B$18*E4962^2+'Step 3. Regression'!$C$18*E4962+'Step 3. Regression'!$D$18)*C4962</f>
        <v>7.4889979661842947</v>
      </c>
      <c r="G4962" s="11">
        <f ca="1">('Step 3. Regression'!$G$18*E4962^2+'Step 3. Regression'!$H$18*E4962+'Step 3. Regression'!$I$18)*D4962</f>
        <v>3.1140183231256851</v>
      </c>
    </row>
    <row r="4963" spans="1:7" x14ac:dyDescent="0.25">
      <c r="A4963" s="8">
        <f>IF(ISBLANK('Step 1.4 CNY OAT'!A4963),"-",'Step 1.4 CNY OAT'!A4963)</f>
        <v>43307.75</v>
      </c>
      <c r="B4963" s="26">
        <f t="shared" si="95"/>
        <v>206</v>
      </c>
      <c r="C4963" s="67" cm="1">
        <f t="array" ref="C4963">INDEX('Step 5. Daily Avg Schedule Calc'!$A$2:$D$169,(WEEKDAY(A4963)-1)*24+HOUR(A4963)+1,3)</f>
        <v>1</v>
      </c>
      <c r="D4963" s="67" cm="1">
        <f t="array" ref="D4963">INDEX('Step 5. Daily Avg Schedule Calc'!$A$2:$D$169,(WEEKDAY(A4963)-1)*24+HOUR(A4963)+1,4)</f>
        <v>1</v>
      </c>
      <c r="E4963">
        <f>VLOOKUP(A4963,'Step 1.4 CNY OAT'!$A$1:$B$8761,2)</f>
        <v>85</v>
      </c>
      <c r="F4963" s="11">
        <f ca="1">('Step 3. Regression'!$B$18*E4963^2+'Step 3. Regression'!$C$18*E4963+'Step 3. Regression'!$D$18)*C4963</f>
        <v>7.0723301074787823</v>
      </c>
      <c r="G4963" s="11">
        <f ca="1">('Step 3. Regression'!$G$18*E4963^2+'Step 3. Regression'!$H$18*E4963+'Step 3. Regression'!$I$18)*D4963</f>
        <v>3.0213466483953937</v>
      </c>
    </row>
    <row r="4964" spans="1:7" x14ac:dyDescent="0.25">
      <c r="A4964" s="8">
        <f>IF(ISBLANK('Step 1.4 CNY OAT'!A4964),"-",'Step 1.4 CNY OAT'!A4964)</f>
        <v>43307.791666666664</v>
      </c>
      <c r="B4964" s="26">
        <f t="shared" si="95"/>
        <v>206</v>
      </c>
      <c r="C4964" s="67" cm="1">
        <f t="array" ref="C4964">INDEX('Step 5. Daily Avg Schedule Calc'!$A$2:$D$169,(WEEKDAY(A4964)-1)*24+HOUR(A4964)+1,3)</f>
        <v>1</v>
      </c>
      <c r="D4964" s="67" cm="1">
        <f t="array" ref="D4964">INDEX('Step 5. Daily Avg Schedule Calc'!$A$2:$D$169,(WEEKDAY(A4964)-1)*24+HOUR(A4964)+1,4)</f>
        <v>1</v>
      </c>
      <c r="E4964">
        <f>VLOOKUP(A4964,'Step 1.4 CNY OAT'!$A$1:$B$8761,2)</f>
        <v>85</v>
      </c>
      <c r="F4964" s="11">
        <f ca="1">('Step 3. Regression'!$B$18*E4964^2+'Step 3. Regression'!$C$18*E4964+'Step 3. Regression'!$D$18)*C4964</f>
        <v>7.0723301074787823</v>
      </c>
      <c r="G4964" s="11">
        <f ca="1">('Step 3. Regression'!$G$18*E4964^2+'Step 3. Regression'!$H$18*E4964+'Step 3. Regression'!$I$18)*D4964</f>
        <v>3.0213466483953937</v>
      </c>
    </row>
    <row r="4965" spans="1:7" x14ac:dyDescent="0.25">
      <c r="A4965" s="8">
        <f>IF(ISBLANK('Step 1.4 CNY OAT'!A4965),"-",'Step 1.4 CNY OAT'!A4965)</f>
        <v>43307.833333333336</v>
      </c>
      <c r="B4965" s="26">
        <f t="shared" si="95"/>
        <v>206</v>
      </c>
      <c r="C4965" s="67" cm="1">
        <f t="array" ref="C4965">INDEX('Step 5. Daily Avg Schedule Calc'!$A$2:$D$169,(WEEKDAY(A4965)-1)*24+HOUR(A4965)+1,3)</f>
        <v>1</v>
      </c>
      <c r="D4965" s="67" cm="1">
        <f t="array" ref="D4965">INDEX('Step 5. Daily Avg Schedule Calc'!$A$2:$D$169,(WEEKDAY(A4965)-1)*24+HOUR(A4965)+1,4)</f>
        <v>1</v>
      </c>
      <c r="E4965">
        <f>VLOOKUP(A4965,'Step 1.4 CNY OAT'!$A$1:$B$8761,2)</f>
        <v>84</v>
      </c>
      <c r="F4965" s="11">
        <f ca="1">('Step 3. Regression'!$B$18*E4965^2+'Step 3. Regression'!$C$18*E4965+'Step 3. Regression'!$D$18)*C4965</f>
        <v>6.9431410920354448</v>
      </c>
      <c r="G4965" s="11">
        <f ca="1">('Step 3. Regression'!$G$18*E4965^2+'Step 3. Regression'!$H$18*E4965+'Step 3. Regression'!$I$18)*D4965</f>
        <v>2.9929507414609215</v>
      </c>
    </row>
    <row r="4966" spans="1:7" x14ac:dyDescent="0.25">
      <c r="A4966" s="8">
        <f>IF(ISBLANK('Step 1.4 CNY OAT'!A4966),"-",'Step 1.4 CNY OAT'!A4966)</f>
        <v>43307.875</v>
      </c>
      <c r="B4966" s="26">
        <f t="shared" si="95"/>
        <v>206</v>
      </c>
      <c r="C4966" s="67" cm="1">
        <f t="array" ref="C4966">INDEX('Step 5. Daily Avg Schedule Calc'!$A$2:$D$169,(WEEKDAY(A4966)-1)*24+HOUR(A4966)+1,3)</f>
        <v>1</v>
      </c>
      <c r="D4966" s="67" cm="1">
        <f t="array" ref="D4966">INDEX('Step 5. Daily Avg Schedule Calc'!$A$2:$D$169,(WEEKDAY(A4966)-1)*24+HOUR(A4966)+1,4)</f>
        <v>1</v>
      </c>
      <c r="E4966">
        <f>VLOOKUP(A4966,'Step 1.4 CNY OAT'!$A$1:$B$8761,2)</f>
        <v>86</v>
      </c>
      <c r="F4966" s="11">
        <f ca="1">('Step 3. Regression'!$B$18*E4966^2+'Step 3. Regression'!$C$18*E4966+'Step 3. Regression'!$D$18)*C4966</f>
        <v>7.2063692583180359</v>
      </c>
      <c r="G4966" s="11">
        <f ca="1">('Step 3. Regression'!$G$18*E4966^2+'Step 3. Regression'!$H$18*E4966+'Step 3. Regression'!$I$18)*D4966</f>
        <v>3.0509898809843445</v>
      </c>
    </row>
    <row r="4967" spans="1:7" x14ac:dyDescent="0.25">
      <c r="A4967" s="8">
        <f>IF(ISBLANK('Step 1.4 CNY OAT'!A4967),"-",'Step 1.4 CNY OAT'!A4967)</f>
        <v>43307.916666666664</v>
      </c>
      <c r="B4967" s="26">
        <f t="shared" si="95"/>
        <v>206</v>
      </c>
      <c r="C4967" s="67" cm="1">
        <f t="array" ref="C4967">INDEX('Step 5. Daily Avg Schedule Calc'!$A$2:$D$169,(WEEKDAY(A4967)-1)*24+HOUR(A4967)+1,3)</f>
        <v>1</v>
      </c>
      <c r="D4967" s="67" cm="1">
        <f t="array" ref="D4967">INDEX('Step 5. Daily Avg Schedule Calc'!$A$2:$D$169,(WEEKDAY(A4967)-1)*24+HOUR(A4967)+1,4)</f>
        <v>1</v>
      </c>
      <c r="E4967">
        <f>VLOOKUP(A4967,'Step 1.4 CNY OAT'!$A$1:$B$8761,2)</f>
        <v>85</v>
      </c>
      <c r="F4967" s="11">
        <f ca="1">('Step 3. Regression'!$B$18*E4967^2+'Step 3. Regression'!$C$18*E4967+'Step 3. Regression'!$D$18)*C4967</f>
        <v>7.0723301074787823</v>
      </c>
      <c r="G4967" s="11">
        <f ca="1">('Step 3. Regression'!$G$18*E4967^2+'Step 3. Regression'!$H$18*E4967+'Step 3. Regression'!$I$18)*D4967</f>
        <v>3.0213466483953937</v>
      </c>
    </row>
    <row r="4968" spans="1:7" x14ac:dyDescent="0.25">
      <c r="A4968" s="8">
        <f>IF(ISBLANK('Step 1.4 CNY OAT'!A4968),"-",'Step 1.4 CNY OAT'!A4968)</f>
        <v>43307.958333333336</v>
      </c>
      <c r="B4968" s="26">
        <f t="shared" si="95"/>
        <v>206</v>
      </c>
      <c r="C4968" s="67" cm="1">
        <f t="array" ref="C4968">INDEX('Step 5. Daily Avg Schedule Calc'!$A$2:$D$169,(WEEKDAY(A4968)-1)*24+HOUR(A4968)+1,3)</f>
        <v>1</v>
      </c>
      <c r="D4968" s="67" cm="1">
        <f t="array" ref="D4968">INDEX('Step 5. Daily Avg Schedule Calc'!$A$2:$D$169,(WEEKDAY(A4968)-1)*24+HOUR(A4968)+1,4)</f>
        <v>1</v>
      </c>
      <c r="E4968">
        <f>VLOOKUP(A4968,'Step 1.4 CNY OAT'!$A$1:$B$8761,2)</f>
        <v>83</v>
      </c>
      <c r="F4968" s="11">
        <f ca="1">('Step 3. Regression'!$B$18*E4968^2+'Step 3. Regression'!$C$18*E4968+'Step 3. Regression'!$D$18)*C4968</f>
        <v>6.8188022119880234</v>
      </c>
      <c r="G4968" s="11">
        <f ca="1">('Step 3. Regression'!$G$18*E4968^2+'Step 3. Regression'!$H$18*E4968+'Step 3. Regression'!$I$18)*D4968</f>
        <v>2.9658021601809299</v>
      </c>
    </row>
    <row r="4969" spans="1:7" x14ac:dyDescent="0.25">
      <c r="A4969" s="8">
        <f>IF(ISBLANK('Step 1.4 CNY OAT'!A4969),"-",'Step 1.4 CNY OAT'!A4969)</f>
        <v>43308</v>
      </c>
      <c r="B4969" s="26">
        <f t="shared" si="95"/>
        <v>207</v>
      </c>
      <c r="C4969" s="67" cm="1">
        <f t="array" ref="C4969">INDEX('Step 5. Daily Avg Schedule Calc'!$A$2:$D$169,(WEEKDAY(A4969)-1)*24+HOUR(A4969)+1,3)</f>
        <v>1</v>
      </c>
      <c r="D4969" s="67" cm="1">
        <f t="array" ref="D4969">INDEX('Step 5. Daily Avg Schedule Calc'!$A$2:$D$169,(WEEKDAY(A4969)-1)*24+HOUR(A4969)+1,4)</f>
        <v>1</v>
      </c>
      <c r="E4969">
        <f>VLOOKUP(A4969,'Step 1.4 CNY OAT'!$A$1:$B$8761,2)</f>
        <v>83</v>
      </c>
      <c r="F4969" s="11">
        <f ca="1">('Step 3. Regression'!$B$18*E4969^2+'Step 3. Regression'!$C$18*E4969+'Step 3. Regression'!$D$18)*C4969</f>
        <v>6.8188022119880234</v>
      </c>
      <c r="G4969" s="11">
        <f ca="1">('Step 3. Regression'!$G$18*E4969^2+'Step 3. Regression'!$H$18*E4969+'Step 3. Regression'!$I$18)*D4969</f>
        <v>2.9658021601809299</v>
      </c>
    </row>
    <row r="4970" spans="1:7" x14ac:dyDescent="0.25">
      <c r="A4970" s="8">
        <f>IF(ISBLANK('Step 1.4 CNY OAT'!A4970),"-",'Step 1.4 CNY OAT'!A4970)</f>
        <v>43308.041666666664</v>
      </c>
      <c r="B4970" s="26">
        <f t="shared" si="95"/>
        <v>207</v>
      </c>
      <c r="C4970" s="67" cm="1">
        <f t="array" ref="C4970">INDEX('Step 5. Daily Avg Schedule Calc'!$A$2:$D$169,(WEEKDAY(A4970)-1)*24+HOUR(A4970)+1,3)</f>
        <v>1</v>
      </c>
      <c r="D4970" s="67" cm="1">
        <f t="array" ref="D4970">INDEX('Step 5. Daily Avg Schedule Calc'!$A$2:$D$169,(WEEKDAY(A4970)-1)*24+HOUR(A4970)+1,4)</f>
        <v>1</v>
      </c>
      <c r="E4970">
        <f>VLOOKUP(A4970,'Step 1.4 CNY OAT'!$A$1:$B$8761,2)</f>
        <v>82</v>
      </c>
      <c r="F4970" s="11">
        <f ca="1">('Step 3. Regression'!$B$18*E4970^2+'Step 3. Regression'!$C$18*E4970+'Step 3. Regression'!$D$18)*C4970</f>
        <v>6.6993134673365216</v>
      </c>
      <c r="G4970" s="11">
        <f ca="1">('Step 3. Regression'!$G$18*E4970^2+'Step 3. Regression'!$H$18*E4970+'Step 3. Regression'!$I$18)*D4970</f>
        <v>2.9399009045554179</v>
      </c>
    </row>
    <row r="4971" spans="1:7" x14ac:dyDescent="0.25">
      <c r="A4971" s="8">
        <f>IF(ISBLANK('Step 1.4 CNY OAT'!A4971),"-",'Step 1.4 CNY OAT'!A4971)</f>
        <v>43308.083333333336</v>
      </c>
      <c r="B4971" s="26">
        <f t="shared" si="95"/>
        <v>207</v>
      </c>
      <c r="C4971" s="67" cm="1">
        <f t="array" ref="C4971">INDEX('Step 5. Daily Avg Schedule Calc'!$A$2:$D$169,(WEEKDAY(A4971)-1)*24+HOUR(A4971)+1,3)</f>
        <v>1</v>
      </c>
      <c r="D4971" s="67" cm="1">
        <f t="array" ref="D4971">INDEX('Step 5. Daily Avg Schedule Calc'!$A$2:$D$169,(WEEKDAY(A4971)-1)*24+HOUR(A4971)+1,4)</f>
        <v>1</v>
      </c>
      <c r="E4971">
        <f>VLOOKUP(A4971,'Step 1.4 CNY OAT'!$A$1:$B$8761,2)</f>
        <v>80</v>
      </c>
      <c r="F4971" s="11">
        <f ca="1">('Step 3. Regression'!$B$18*E4971^2+'Step 3. Regression'!$C$18*E4971+'Step 3. Regression'!$D$18)*C4971</f>
        <v>6.4748863842212625</v>
      </c>
      <c r="G4971" s="11">
        <f ca="1">('Step 3. Regression'!$G$18*E4971^2+'Step 3. Regression'!$H$18*E4971+'Step 3. Regression'!$I$18)*D4971</f>
        <v>2.8918403702678326</v>
      </c>
    </row>
    <row r="4972" spans="1:7" x14ac:dyDescent="0.25">
      <c r="A4972" s="8">
        <f>IF(ISBLANK('Step 1.4 CNY OAT'!A4972),"-",'Step 1.4 CNY OAT'!A4972)</f>
        <v>43308.125</v>
      </c>
      <c r="B4972" s="26">
        <f t="shared" si="95"/>
        <v>207</v>
      </c>
      <c r="C4972" s="67" cm="1">
        <f t="array" ref="C4972">INDEX('Step 5. Daily Avg Schedule Calc'!$A$2:$D$169,(WEEKDAY(A4972)-1)*24+HOUR(A4972)+1,3)</f>
        <v>1</v>
      </c>
      <c r="D4972" s="67" cm="1">
        <f t="array" ref="D4972">INDEX('Step 5. Daily Avg Schedule Calc'!$A$2:$D$169,(WEEKDAY(A4972)-1)*24+HOUR(A4972)+1,4)</f>
        <v>1</v>
      </c>
      <c r="E4972">
        <f>VLOOKUP(A4972,'Step 1.4 CNY OAT'!$A$1:$B$8761,2)</f>
        <v>80</v>
      </c>
      <c r="F4972" s="11">
        <f ca="1">('Step 3. Regression'!$B$18*E4972^2+'Step 3. Regression'!$C$18*E4972+'Step 3. Regression'!$D$18)*C4972</f>
        <v>6.4748863842212625</v>
      </c>
      <c r="G4972" s="11">
        <f ca="1">('Step 3. Regression'!$G$18*E4972^2+'Step 3. Regression'!$H$18*E4972+'Step 3. Regression'!$I$18)*D4972</f>
        <v>2.8918403702678326</v>
      </c>
    </row>
    <row r="4973" spans="1:7" x14ac:dyDescent="0.25">
      <c r="A4973" s="8">
        <f>IF(ISBLANK('Step 1.4 CNY OAT'!A4973),"-",'Step 1.4 CNY OAT'!A4973)</f>
        <v>43308.166666666664</v>
      </c>
      <c r="B4973" s="26">
        <f t="shared" si="95"/>
        <v>207</v>
      </c>
      <c r="C4973" s="67" cm="1">
        <f t="array" ref="C4973">INDEX('Step 5. Daily Avg Schedule Calc'!$A$2:$D$169,(WEEKDAY(A4973)-1)*24+HOUR(A4973)+1,3)</f>
        <v>1</v>
      </c>
      <c r="D4973" s="67" cm="1">
        <f t="array" ref="D4973">INDEX('Step 5. Daily Avg Schedule Calc'!$A$2:$D$169,(WEEKDAY(A4973)-1)*24+HOUR(A4973)+1,4)</f>
        <v>1</v>
      </c>
      <c r="E4973">
        <f>VLOOKUP(A4973,'Step 1.4 CNY OAT'!$A$1:$B$8761,2)</f>
        <v>79</v>
      </c>
      <c r="F4973" s="11">
        <f ca="1">('Step 3. Regression'!$B$18*E4973^2+'Step 3. Regression'!$C$18*E4973+'Step 3. Regression'!$D$18)*C4973</f>
        <v>6.3699480457575071</v>
      </c>
      <c r="G4973" s="11">
        <f ca="1">('Step 3. Regression'!$G$18*E4973^2+'Step 3. Regression'!$H$18*E4973+'Step 3. Regression'!$I$18)*D4973</f>
        <v>2.8696810916057589</v>
      </c>
    </row>
    <row r="4974" spans="1:7" x14ac:dyDescent="0.25">
      <c r="A4974" s="8">
        <f>IF(ISBLANK('Step 1.4 CNY OAT'!A4974),"-",'Step 1.4 CNY OAT'!A4974)</f>
        <v>43308.208333333336</v>
      </c>
      <c r="B4974" s="26">
        <f t="shared" si="95"/>
        <v>207</v>
      </c>
      <c r="C4974" s="67" cm="1">
        <f t="array" ref="C4974">INDEX('Step 5. Daily Avg Schedule Calc'!$A$2:$D$169,(WEEKDAY(A4974)-1)*24+HOUR(A4974)+1,3)</f>
        <v>1</v>
      </c>
      <c r="D4974" s="67" cm="1">
        <f t="array" ref="D4974">INDEX('Step 5. Daily Avg Schedule Calc'!$A$2:$D$169,(WEEKDAY(A4974)-1)*24+HOUR(A4974)+1,4)</f>
        <v>1</v>
      </c>
      <c r="E4974">
        <f>VLOOKUP(A4974,'Step 1.4 CNY OAT'!$A$1:$B$8761,2)</f>
        <v>78</v>
      </c>
      <c r="F4974" s="11">
        <f ca="1">('Step 3. Regression'!$B$18*E4974^2+'Step 3. Regression'!$C$18*E4974+'Step 3. Regression'!$D$18)*C4974</f>
        <v>6.2698598426896712</v>
      </c>
      <c r="G4974" s="11">
        <f ca="1">('Step 3. Regression'!$G$18*E4974^2+'Step 3. Regression'!$H$18*E4974+'Step 3. Regression'!$I$18)*D4974</f>
        <v>2.8487691385981644</v>
      </c>
    </row>
    <row r="4975" spans="1:7" x14ac:dyDescent="0.25">
      <c r="A4975" s="8">
        <f>IF(ISBLANK('Step 1.4 CNY OAT'!A4975),"-",'Step 1.4 CNY OAT'!A4975)</f>
        <v>43308.25</v>
      </c>
      <c r="B4975" s="26">
        <f t="shared" si="95"/>
        <v>207</v>
      </c>
      <c r="C4975" s="67" cm="1">
        <f t="array" ref="C4975">INDEX('Step 5. Daily Avg Schedule Calc'!$A$2:$D$169,(WEEKDAY(A4975)-1)*24+HOUR(A4975)+1,3)</f>
        <v>1</v>
      </c>
      <c r="D4975" s="67" cm="1">
        <f t="array" ref="D4975">INDEX('Step 5. Daily Avg Schedule Calc'!$A$2:$D$169,(WEEKDAY(A4975)-1)*24+HOUR(A4975)+1,4)</f>
        <v>1</v>
      </c>
      <c r="E4975">
        <f>VLOOKUP(A4975,'Step 1.4 CNY OAT'!$A$1:$B$8761,2)</f>
        <v>77</v>
      </c>
      <c r="F4975" s="11">
        <f ca="1">('Step 3. Regression'!$B$18*E4975^2+'Step 3. Regression'!$C$18*E4975+'Step 3. Regression'!$D$18)*C4975</f>
        <v>6.1746217750177479</v>
      </c>
      <c r="G4975" s="11">
        <f ca="1">('Step 3. Regression'!$G$18*E4975^2+'Step 3. Regression'!$H$18*E4975+'Step 3. Regression'!$I$18)*D4975</f>
        <v>2.8291045112450504</v>
      </c>
    </row>
    <row r="4976" spans="1:7" x14ac:dyDescent="0.25">
      <c r="A4976" s="8">
        <f>IF(ISBLANK('Step 1.4 CNY OAT'!A4976),"-",'Step 1.4 CNY OAT'!A4976)</f>
        <v>43308.291666666664</v>
      </c>
      <c r="B4976" s="26">
        <f t="shared" si="95"/>
        <v>207</v>
      </c>
      <c r="C4976" s="67" cm="1">
        <f t="array" ref="C4976">INDEX('Step 5. Daily Avg Schedule Calc'!$A$2:$D$169,(WEEKDAY(A4976)-1)*24+HOUR(A4976)+1,3)</f>
        <v>1</v>
      </c>
      <c r="D4976" s="67" cm="1">
        <f t="array" ref="D4976">INDEX('Step 5. Daily Avg Schedule Calc'!$A$2:$D$169,(WEEKDAY(A4976)-1)*24+HOUR(A4976)+1,4)</f>
        <v>1</v>
      </c>
      <c r="E4976">
        <f>VLOOKUP(A4976,'Step 1.4 CNY OAT'!$A$1:$B$8761,2)</f>
        <v>78</v>
      </c>
      <c r="F4976" s="11">
        <f ca="1">('Step 3. Regression'!$B$18*E4976^2+'Step 3. Regression'!$C$18*E4976+'Step 3. Regression'!$D$18)*C4976</f>
        <v>6.2698598426896712</v>
      </c>
      <c r="G4976" s="11">
        <f ca="1">('Step 3. Regression'!$G$18*E4976^2+'Step 3. Regression'!$H$18*E4976+'Step 3. Regression'!$I$18)*D4976</f>
        <v>2.8487691385981644</v>
      </c>
    </row>
    <row r="4977" spans="1:7" x14ac:dyDescent="0.25">
      <c r="A4977" s="8">
        <f>IF(ISBLANK('Step 1.4 CNY OAT'!A4977),"-",'Step 1.4 CNY OAT'!A4977)</f>
        <v>43308.333333333336</v>
      </c>
      <c r="B4977" s="26">
        <f t="shared" si="95"/>
        <v>207</v>
      </c>
      <c r="C4977" s="67" cm="1">
        <f t="array" ref="C4977">INDEX('Step 5. Daily Avg Schedule Calc'!$A$2:$D$169,(WEEKDAY(A4977)-1)*24+HOUR(A4977)+1,3)</f>
        <v>1</v>
      </c>
      <c r="D4977" s="67" cm="1">
        <f t="array" ref="D4977">INDEX('Step 5. Daily Avg Schedule Calc'!$A$2:$D$169,(WEEKDAY(A4977)-1)*24+HOUR(A4977)+1,4)</f>
        <v>1</v>
      </c>
      <c r="E4977">
        <f>VLOOKUP(A4977,'Step 1.4 CNY OAT'!$A$1:$B$8761,2)</f>
        <v>79</v>
      </c>
      <c r="F4977" s="11">
        <f ca="1">('Step 3. Regression'!$B$18*E4977^2+'Step 3. Regression'!$C$18*E4977+'Step 3. Regression'!$D$18)*C4977</f>
        <v>6.3699480457575071</v>
      </c>
      <c r="G4977" s="11">
        <f ca="1">('Step 3. Regression'!$G$18*E4977^2+'Step 3. Regression'!$H$18*E4977+'Step 3. Regression'!$I$18)*D4977</f>
        <v>2.8696810916057589</v>
      </c>
    </row>
    <row r="4978" spans="1:7" x14ac:dyDescent="0.25">
      <c r="A4978" s="8">
        <f>IF(ISBLANK('Step 1.4 CNY OAT'!A4978),"-",'Step 1.4 CNY OAT'!A4978)</f>
        <v>43308.375</v>
      </c>
      <c r="B4978" s="26">
        <f t="shared" si="95"/>
        <v>207</v>
      </c>
      <c r="C4978" s="67" cm="1">
        <f t="array" ref="C4978">INDEX('Step 5. Daily Avg Schedule Calc'!$A$2:$D$169,(WEEKDAY(A4978)-1)*24+HOUR(A4978)+1,3)</f>
        <v>1</v>
      </c>
      <c r="D4978" s="67" cm="1">
        <f t="array" ref="D4978">INDEX('Step 5. Daily Avg Schedule Calc'!$A$2:$D$169,(WEEKDAY(A4978)-1)*24+HOUR(A4978)+1,4)</f>
        <v>1</v>
      </c>
      <c r="E4978">
        <f>VLOOKUP(A4978,'Step 1.4 CNY OAT'!$A$1:$B$8761,2)</f>
        <v>82</v>
      </c>
      <c r="F4978" s="11">
        <f ca="1">('Step 3. Regression'!$B$18*E4978^2+'Step 3. Regression'!$C$18*E4978+'Step 3. Regression'!$D$18)*C4978</f>
        <v>6.6993134673365216</v>
      </c>
      <c r="G4978" s="11">
        <f ca="1">('Step 3. Regression'!$G$18*E4978^2+'Step 3. Regression'!$H$18*E4978+'Step 3. Regression'!$I$18)*D4978</f>
        <v>2.9399009045554179</v>
      </c>
    </row>
    <row r="4979" spans="1:7" x14ac:dyDescent="0.25">
      <c r="A4979" s="8">
        <f>IF(ISBLANK('Step 1.4 CNY OAT'!A4979),"-",'Step 1.4 CNY OAT'!A4979)</f>
        <v>43308.416666666664</v>
      </c>
      <c r="B4979" s="26">
        <f t="shared" si="95"/>
        <v>207</v>
      </c>
      <c r="C4979" s="67" cm="1">
        <f t="array" ref="C4979">INDEX('Step 5. Daily Avg Schedule Calc'!$A$2:$D$169,(WEEKDAY(A4979)-1)*24+HOUR(A4979)+1,3)</f>
        <v>1</v>
      </c>
      <c r="D4979" s="67" cm="1">
        <f t="array" ref="D4979">INDEX('Step 5. Daily Avg Schedule Calc'!$A$2:$D$169,(WEEKDAY(A4979)-1)*24+HOUR(A4979)+1,4)</f>
        <v>1</v>
      </c>
      <c r="E4979">
        <f>VLOOKUP(A4979,'Step 1.4 CNY OAT'!$A$1:$B$8761,2)</f>
        <v>84</v>
      </c>
      <c r="F4979" s="11">
        <f ca="1">('Step 3. Regression'!$B$18*E4979^2+'Step 3. Regression'!$C$18*E4979+'Step 3. Regression'!$D$18)*C4979</f>
        <v>6.9431410920354448</v>
      </c>
      <c r="G4979" s="11">
        <f ca="1">('Step 3. Regression'!$G$18*E4979^2+'Step 3. Regression'!$H$18*E4979+'Step 3. Regression'!$I$18)*D4979</f>
        <v>2.9929507414609215</v>
      </c>
    </row>
    <row r="4980" spans="1:7" x14ac:dyDescent="0.25">
      <c r="A4980" s="8">
        <f>IF(ISBLANK('Step 1.4 CNY OAT'!A4980),"-",'Step 1.4 CNY OAT'!A4980)</f>
        <v>43308.458333333336</v>
      </c>
      <c r="B4980" s="26">
        <f t="shared" si="95"/>
        <v>207</v>
      </c>
      <c r="C4980" s="67" cm="1">
        <f t="array" ref="C4980">INDEX('Step 5. Daily Avg Schedule Calc'!$A$2:$D$169,(WEEKDAY(A4980)-1)*24+HOUR(A4980)+1,3)</f>
        <v>1</v>
      </c>
      <c r="D4980" s="67" cm="1">
        <f t="array" ref="D4980">INDEX('Step 5. Daily Avg Schedule Calc'!$A$2:$D$169,(WEEKDAY(A4980)-1)*24+HOUR(A4980)+1,4)</f>
        <v>1</v>
      </c>
      <c r="E4980">
        <f>VLOOKUP(A4980,'Step 1.4 CNY OAT'!$A$1:$B$8761,2)</f>
        <v>86</v>
      </c>
      <c r="F4980" s="11">
        <f ca="1">('Step 3. Regression'!$B$18*E4980^2+'Step 3. Regression'!$C$18*E4980+'Step 3. Regression'!$D$18)*C4980</f>
        <v>7.2063692583180359</v>
      </c>
      <c r="G4980" s="11">
        <f ca="1">('Step 3. Regression'!$G$18*E4980^2+'Step 3. Regression'!$H$18*E4980+'Step 3. Regression'!$I$18)*D4980</f>
        <v>3.0509898809843445</v>
      </c>
    </row>
    <row r="4981" spans="1:7" x14ac:dyDescent="0.25">
      <c r="A4981" s="8">
        <f>IF(ISBLANK('Step 1.4 CNY OAT'!A4981),"-",'Step 1.4 CNY OAT'!A4981)</f>
        <v>43308.5</v>
      </c>
      <c r="B4981" s="26">
        <f t="shared" si="95"/>
        <v>207</v>
      </c>
      <c r="C4981" s="67" cm="1">
        <f t="array" ref="C4981">INDEX('Step 5. Daily Avg Schedule Calc'!$A$2:$D$169,(WEEKDAY(A4981)-1)*24+HOUR(A4981)+1,3)</f>
        <v>1</v>
      </c>
      <c r="D4981" s="67" cm="1">
        <f t="array" ref="D4981">INDEX('Step 5. Daily Avg Schedule Calc'!$A$2:$D$169,(WEEKDAY(A4981)-1)*24+HOUR(A4981)+1,4)</f>
        <v>1</v>
      </c>
      <c r="E4981">
        <f>VLOOKUP(A4981,'Step 1.4 CNY OAT'!$A$1:$B$8761,2)</f>
        <v>88</v>
      </c>
      <c r="F4981" s="11">
        <f ca="1">('Step 3. Regression'!$B$18*E4981^2+'Step 3. Regression'!$C$18*E4981+'Step 3. Regression'!$D$18)*C4981</f>
        <v>7.4889979661842947</v>
      </c>
      <c r="G4981" s="11">
        <f ca="1">('Step 3. Regression'!$G$18*E4981^2+'Step 3. Regression'!$H$18*E4981+'Step 3. Regression'!$I$18)*D4981</f>
        <v>3.1140183231256851</v>
      </c>
    </row>
    <row r="4982" spans="1:7" x14ac:dyDescent="0.25">
      <c r="A4982" s="8">
        <f>IF(ISBLANK('Step 1.4 CNY OAT'!A4982),"-",'Step 1.4 CNY OAT'!A4982)</f>
        <v>43308.541666666664</v>
      </c>
      <c r="B4982" s="26">
        <f t="shared" si="95"/>
        <v>207</v>
      </c>
      <c r="C4982" s="67" cm="1">
        <f t="array" ref="C4982">INDEX('Step 5. Daily Avg Schedule Calc'!$A$2:$D$169,(WEEKDAY(A4982)-1)*24+HOUR(A4982)+1,3)</f>
        <v>1</v>
      </c>
      <c r="D4982" s="67" cm="1">
        <f t="array" ref="D4982">INDEX('Step 5. Daily Avg Schedule Calc'!$A$2:$D$169,(WEEKDAY(A4982)-1)*24+HOUR(A4982)+1,4)</f>
        <v>1</v>
      </c>
      <c r="E4982">
        <f>VLOOKUP(A4982,'Step 1.4 CNY OAT'!$A$1:$B$8761,2)</f>
        <v>89</v>
      </c>
      <c r="F4982" s="11">
        <f ca="1">('Step 3. Regression'!$B$18*E4982^2+'Step 3. Regression'!$C$18*E4982+'Step 3. Regression'!$D$18)*C4982</f>
        <v>7.6375875232112964</v>
      </c>
      <c r="G4982" s="11">
        <f ca="1">('Step 3. Regression'!$G$18*E4982^2+'Step 3. Regression'!$H$18*E4982+'Step 3. Regression'!$I$18)*D4982</f>
        <v>3.1474035326780747</v>
      </c>
    </row>
    <row r="4983" spans="1:7" x14ac:dyDescent="0.25">
      <c r="A4983" s="8">
        <f>IF(ISBLANK('Step 1.4 CNY OAT'!A4983),"-",'Step 1.4 CNY OAT'!A4983)</f>
        <v>43308.583333333336</v>
      </c>
      <c r="B4983" s="26">
        <f t="shared" si="95"/>
        <v>207</v>
      </c>
      <c r="C4983" s="67" cm="1">
        <f t="array" ref="C4983">INDEX('Step 5. Daily Avg Schedule Calc'!$A$2:$D$169,(WEEKDAY(A4983)-1)*24+HOUR(A4983)+1,3)</f>
        <v>1</v>
      </c>
      <c r="D4983" s="67" cm="1">
        <f t="array" ref="D4983">INDEX('Step 5. Daily Avg Schedule Calc'!$A$2:$D$169,(WEEKDAY(A4983)-1)*24+HOUR(A4983)+1,4)</f>
        <v>1</v>
      </c>
      <c r="E4983">
        <f>VLOOKUP(A4983,'Step 1.4 CNY OAT'!$A$1:$B$8761,2)</f>
        <v>89</v>
      </c>
      <c r="F4983" s="11">
        <f ca="1">('Step 3. Regression'!$B$18*E4983^2+'Step 3. Regression'!$C$18*E4983+'Step 3. Regression'!$D$18)*C4983</f>
        <v>7.6375875232112964</v>
      </c>
      <c r="G4983" s="11">
        <f ca="1">('Step 3. Regression'!$G$18*E4983^2+'Step 3. Regression'!$H$18*E4983+'Step 3. Regression'!$I$18)*D4983</f>
        <v>3.1474035326780747</v>
      </c>
    </row>
    <row r="4984" spans="1:7" x14ac:dyDescent="0.25">
      <c r="A4984" s="8">
        <f>IF(ISBLANK('Step 1.4 CNY OAT'!A4984),"-",'Step 1.4 CNY OAT'!A4984)</f>
        <v>43308.625</v>
      </c>
      <c r="B4984" s="26">
        <f t="shared" si="95"/>
        <v>207</v>
      </c>
      <c r="C4984" s="67" cm="1">
        <f t="array" ref="C4984">INDEX('Step 5. Daily Avg Schedule Calc'!$A$2:$D$169,(WEEKDAY(A4984)-1)*24+HOUR(A4984)+1,3)</f>
        <v>1</v>
      </c>
      <c r="D4984" s="67" cm="1">
        <f t="array" ref="D4984">INDEX('Step 5. Daily Avg Schedule Calc'!$A$2:$D$169,(WEEKDAY(A4984)-1)*24+HOUR(A4984)+1,4)</f>
        <v>1</v>
      </c>
      <c r="E4984">
        <f>VLOOKUP(A4984,'Step 1.4 CNY OAT'!$A$1:$B$8761,2)</f>
        <v>88</v>
      </c>
      <c r="F4984" s="11">
        <f ca="1">('Step 3. Regression'!$B$18*E4984^2+'Step 3. Regression'!$C$18*E4984+'Step 3. Regression'!$D$18)*C4984</f>
        <v>7.4889979661842947</v>
      </c>
      <c r="G4984" s="11">
        <f ca="1">('Step 3. Regression'!$G$18*E4984^2+'Step 3. Regression'!$H$18*E4984+'Step 3. Regression'!$I$18)*D4984</f>
        <v>3.1140183231256851</v>
      </c>
    </row>
    <row r="4985" spans="1:7" x14ac:dyDescent="0.25">
      <c r="A4985" s="8">
        <f>IF(ISBLANK('Step 1.4 CNY OAT'!A4985),"-",'Step 1.4 CNY OAT'!A4985)</f>
        <v>43308.666666666664</v>
      </c>
      <c r="B4985" s="26">
        <f t="shared" si="95"/>
        <v>207</v>
      </c>
      <c r="C4985" s="67" cm="1">
        <f t="array" ref="C4985">INDEX('Step 5. Daily Avg Schedule Calc'!$A$2:$D$169,(WEEKDAY(A4985)-1)*24+HOUR(A4985)+1,3)</f>
        <v>1</v>
      </c>
      <c r="D4985" s="67" cm="1">
        <f t="array" ref="D4985">INDEX('Step 5. Daily Avg Schedule Calc'!$A$2:$D$169,(WEEKDAY(A4985)-1)*24+HOUR(A4985)+1,4)</f>
        <v>1</v>
      </c>
      <c r="E4985">
        <f>VLOOKUP(A4985,'Step 1.4 CNY OAT'!$A$1:$B$8761,2)</f>
        <v>84</v>
      </c>
      <c r="F4985" s="11">
        <f ca="1">('Step 3. Regression'!$B$18*E4985^2+'Step 3. Regression'!$C$18*E4985+'Step 3. Regression'!$D$18)*C4985</f>
        <v>6.9431410920354448</v>
      </c>
      <c r="G4985" s="11">
        <f ca="1">('Step 3. Regression'!$G$18*E4985^2+'Step 3. Regression'!$H$18*E4985+'Step 3. Regression'!$I$18)*D4985</f>
        <v>2.9929507414609215</v>
      </c>
    </row>
    <row r="4986" spans="1:7" x14ac:dyDescent="0.25">
      <c r="A4986" s="8">
        <f>IF(ISBLANK('Step 1.4 CNY OAT'!A4986),"-",'Step 1.4 CNY OAT'!A4986)</f>
        <v>43308.708333333336</v>
      </c>
      <c r="B4986" s="26">
        <f t="shared" si="95"/>
        <v>207</v>
      </c>
      <c r="C4986" s="67" cm="1">
        <f t="array" ref="C4986">INDEX('Step 5. Daily Avg Schedule Calc'!$A$2:$D$169,(WEEKDAY(A4986)-1)*24+HOUR(A4986)+1,3)</f>
        <v>1</v>
      </c>
      <c r="D4986" s="67" cm="1">
        <f t="array" ref="D4986">INDEX('Step 5. Daily Avg Schedule Calc'!$A$2:$D$169,(WEEKDAY(A4986)-1)*24+HOUR(A4986)+1,4)</f>
        <v>1</v>
      </c>
      <c r="E4986">
        <f>VLOOKUP(A4986,'Step 1.4 CNY OAT'!$A$1:$B$8761,2)</f>
        <v>83</v>
      </c>
      <c r="F4986" s="11">
        <f ca="1">('Step 3. Regression'!$B$18*E4986^2+'Step 3. Regression'!$C$18*E4986+'Step 3. Regression'!$D$18)*C4986</f>
        <v>6.8188022119880234</v>
      </c>
      <c r="G4986" s="11">
        <f ca="1">('Step 3. Regression'!$G$18*E4986^2+'Step 3. Regression'!$H$18*E4986+'Step 3. Regression'!$I$18)*D4986</f>
        <v>2.9658021601809299</v>
      </c>
    </row>
    <row r="4987" spans="1:7" x14ac:dyDescent="0.25">
      <c r="A4987" s="8">
        <f>IF(ISBLANK('Step 1.4 CNY OAT'!A4987),"-",'Step 1.4 CNY OAT'!A4987)</f>
        <v>43308.75</v>
      </c>
      <c r="B4987" s="26">
        <f t="shared" si="95"/>
        <v>207</v>
      </c>
      <c r="C4987" s="67" cm="1">
        <f t="array" ref="C4987">INDEX('Step 5. Daily Avg Schedule Calc'!$A$2:$D$169,(WEEKDAY(A4987)-1)*24+HOUR(A4987)+1,3)</f>
        <v>1</v>
      </c>
      <c r="D4987" s="67" cm="1">
        <f t="array" ref="D4987">INDEX('Step 5. Daily Avg Schedule Calc'!$A$2:$D$169,(WEEKDAY(A4987)-1)*24+HOUR(A4987)+1,4)</f>
        <v>1</v>
      </c>
      <c r="E4987">
        <f>VLOOKUP(A4987,'Step 1.4 CNY OAT'!$A$1:$B$8761,2)</f>
        <v>80</v>
      </c>
      <c r="F4987" s="11">
        <f ca="1">('Step 3. Regression'!$B$18*E4987^2+'Step 3. Regression'!$C$18*E4987+'Step 3. Regression'!$D$18)*C4987</f>
        <v>6.4748863842212625</v>
      </c>
      <c r="G4987" s="11">
        <f ca="1">('Step 3. Regression'!$G$18*E4987^2+'Step 3. Regression'!$H$18*E4987+'Step 3. Regression'!$I$18)*D4987</f>
        <v>2.8918403702678326</v>
      </c>
    </row>
    <row r="4988" spans="1:7" x14ac:dyDescent="0.25">
      <c r="A4988" s="8">
        <f>IF(ISBLANK('Step 1.4 CNY OAT'!A4988),"-",'Step 1.4 CNY OAT'!A4988)</f>
        <v>43308.791666666664</v>
      </c>
      <c r="B4988" s="26">
        <f t="shared" si="95"/>
        <v>207</v>
      </c>
      <c r="C4988" s="67" cm="1">
        <f t="array" ref="C4988">INDEX('Step 5. Daily Avg Schedule Calc'!$A$2:$D$169,(WEEKDAY(A4988)-1)*24+HOUR(A4988)+1,3)</f>
        <v>1</v>
      </c>
      <c r="D4988" s="67" cm="1">
        <f t="array" ref="D4988">INDEX('Step 5. Daily Avg Schedule Calc'!$A$2:$D$169,(WEEKDAY(A4988)-1)*24+HOUR(A4988)+1,4)</f>
        <v>1</v>
      </c>
      <c r="E4988">
        <f>VLOOKUP(A4988,'Step 1.4 CNY OAT'!$A$1:$B$8761,2)</f>
        <v>78</v>
      </c>
      <c r="F4988" s="11">
        <f ca="1">('Step 3. Regression'!$B$18*E4988^2+'Step 3. Regression'!$C$18*E4988+'Step 3. Regression'!$D$18)*C4988</f>
        <v>6.2698598426896712</v>
      </c>
      <c r="G4988" s="11">
        <f ca="1">('Step 3. Regression'!$G$18*E4988^2+'Step 3. Regression'!$H$18*E4988+'Step 3. Regression'!$I$18)*D4988</f>
        <v>2.8487691385981644</v>
      </c>
    </row>
    <row r="4989" spans="1:7" x14ac:dyDescent="0.25">
      <c r="A4989" s="8">
        <f>IF(ISBLANK('Step 1.4 CNY OAT'!A4989),"-",'Step 1.4 CNY OAT'!A4989)</f>
        <v>43308.833333333336</v>
      </c>
      <c r="B4989" s="26">
        <f t="shared" si="95"/>
        <v>207</v>
      </c>
      <c r="C4989" s="67" cm="1">
        <f t="array" ref="C4989">INDEX('Step 5. Daily Avg Schedule Calc'!$A$2:$D$169,(WEEKDAY(A4989)-1)*24+HOUR(A4989)+1,3)</f>
        <v>1</v>
      </c>
      <c r="D4989" s="67" cm="1">
        <f t="array" ref="D4989">INDEX('Step 5. Daily Avg Schedule Calc'!$A$2:$D$169,(WEEKDAY(A4989)-1)*24+HOUR(A4989)+1,4)</f>
        <v>1</v>
      </c>
      <c r="E4989">
        <f>VLOOKUP(A4989,'Step 1.4 CNY OAT'!$A$1:$B$8761,2)</f>
        <v>78</v>
      </c>
      <c r="F4989" s="11">
        <f ca="1">('Step 3. Regression'!$B$18*E4989^2+'Step 3. Regression'!$C$18*E4989+'Step 3. Regression'!$D$18)*C4989</f>
        <v>6.2698598426896712</v>
      </c>
      <c r="G4989" s="11">
        <f ca="1">('Step 3. Regression'!$G$18*E4989^2+'Step 3. Regression'!$H$18*E4989+'Step 3. Regression'!$I$18)*D4989</f>
        <v>2.8487691385981644</v>
      </c>
    </row>
    <row r="4990" spans="1:7" x14ac:dyDescent="0.25">
      <c r="A4990" s="8">
        <f>IF(ISBLANK('Step 1.4 CNY OAT'!A4990),"-",'Step 1.4 CNY OAT'!A4990)</f>
        <v>43308.875</v>
      </c>
      <c r="B4990" s="26">
        <f t="shared" si="95"/>
        <v>207</v>
      </c>
      <c r="C4990" s="67" cm="1">
        <f t="array" ref="C4990">INDEX('Step 5. Daily Avg Schedule Calc'!$A$2:$D$169,(WEEKDAY(A4990)-1)*24+HOUR(A4990)+1,3)</f>
        <v>1</v>
      </c>
      <c r="D4990" s="67" cm="1">
        <f t="array" ref="D4990">INDEX('Step 5. Daily Avg Schedule Calc'!$A$2:$D$169,(WEEKDAY(A4990)-1)*24+HOUR(A4990)+1,4)</f>
        <v>1</v>
      </c>
      <c r="E4990">
        <f>VLOOKUP(A4990,'Step 1.4 CNY OAT'!$A$1:$B$8761,2)</f>
        <v>73</v>
      </c>
      <c r="F4990" s="11">
        <f ca="1">('Step 3. Regression'!$B$18*E4990^2+'Step 3. Regression'!$C$18*E4990+'Step 3. Regression'!$D$18)*C4990</f>
        <v>5.8421708582892293</v>
      </c>
      <c r="G4990" s="11">
        <f ca="1">('Step 3. Regression'!$G$18*E4990^2+'Step 3. Regression'!$H$18*E4990+'Step 3. Regression'!$I$18)*D4990</f>
        <v>2.7629192583773894</v>
      </c>
    </row>
    <row r="4991" spans="1:7" x14ac:dyDescent="0.25">
      <c r="A4991" s="8">
        <f>IF(ISBLANK('Step 1.4 CNY OAT'!A4991),"-",'Step 1.4 CNY OAT'!A4991)</f>
        <v>43308.916666666664</v>
      </c>
      <c r="B4991" s="26">
        <f t="shared" si="95"/>
        <v>207</v>
      </c>
      <c r="C4991" s="67" cm="1">
        <f t="array" ref="C4991">INDEX('Step 5. Daily Avg Schedule Calc'!$A$2:$D$169,(WEEKDAY(A4991)-1)*24+HOUR(A4991)+1,3)</f>
        <v>1</v>
      </c>
      <c r="D4991" s="67" cm="1">
        <f t="array" ref="D4991">INDEX('Step 5. Daily Avg Schedule Calc'!$A$2:$D$169,(WEEKDAY(A4991)-1)*24+HOUR(A4991)+1,4)</f>
        <v>1</v>
      </c>
      <c r="E4991">
        <f>VLOOKUP(A4991,'Step 1.4 CNY OAT'!$A$1:$B$8761,2)</f>
        <v>74</v>
      </c>
      <c r="F4991" s="11">
        <f ca="1">('Step 3. Regression'!$B$18*E4991^2+'Step 3. Regression'!$C$18*E4991+'Step 3. Regression'!$D$18)*C4991</f>
        <v>5.9180083843774867</v>
      </c>
      <c r="G4991" s="11">
        <f ca="1">('Step 3. Regression'!$G$18*E4991^2+'Step 3. Regression'!$H$18*E4991+'Step 3. Regression'!$I$18)*D4991</f>
        <v>2.7775945831125854</v>
      </c>
    </row>
    <row r="4992" spans="1:7" x14ac:dyDescent="0.25">
      <c r="A4992" s="8">
        <f>IF(ISBLANK('Step 1.4 CNY OAT'!A4992),"-",'Step 1.4 CNY OAT'!A4992)</f>
        <v>43308.958333333336</v>
      </c>
      <c r="B4992" s="26">
        <f t="shared" si="95"/>
        <v>207</v>
      </c>
      <c r="C4992" s="67" cm="1">
        <f t="array" ref="C4992">INDEX('Step 5. Daily Avg Schedule Calc'!$A$2:$D$169,(WEEKDAY(A4992)-1)*24+HOUR(A4992)+1,3)</f>
        <v>1</v>
      </c>
      <c r="D4992" s="67" cm="1">
        <f t="array" ref="D4992">INDEX('Step 5. Daily Avg Schedule Calc'!$A$2:$D$169,(WEEKDAY(A4992)-1)*24+HOUR(A4992)+1,4)</f>
        <v>1</v>
      </c>
      <c r="E4992">
        <f>VLOOKUP(A4992,'Step 1.4 CNY OAT'!$A$1:$B$8761,2)</f>
        <v>73</v>
      </c>
      <c r="F4992" s="11">
        <f ca="1">('Step 3. Regression'!$B$18*E4992^2+'Step 3. Regression'!$C$18*E4992+'Step 3. Regression'!$D$18)*C4992</f>
        <v>5.8421708582892293</v>
      </c>
      <c r="G4992" s="11">
        <f ca="1">('Step 3. Regression'!$G$18*E4992^2+'Step 3. Regression'!$H$18*E4992+'Step 3. Regression'!$I$18)*D4992</f>
        <v>2.7629192583773894</v>
      </c>
    </row>
    <row r="4993" spans="1:7" x14ac:dyDescent="0.25">
      <c r="A4993" s="8">
        <f>IF(ISBLANK('Step 1.4 CNY OAT'!A4993),"-",'Step 1.4 CNY OAT'!A4993)</f>
        <v>43309</v>
      </c>
      <c r="B4993" s="26">
        <f t="shared" si="95"/>
        <v>208</v>
      </c>
      <c r="C4993" s="67" cm="1">
        <f t="array" ref="C4993">INDEX('Step 5. Daily Avg Schedule Calc'!$A$2:$D$169,(WEEKDAY(A4993)-1)*24+HOUR(A4993)+1,3)</f>
        <v>1</v>
      </c>
      <c r="D4993" s="67" cm="1">
        <f t="array" ref="D4993">INDEX('Step 5. Daily Avg Schedule Calc'!$A$2:$D$169,(WEEKDAY(A4993)-1)*24+HOUR(A4993)+1,4)</f>
        <v>1</v>
      </c>
      <c r="E4993">
        <f>VLOOKUP(A4993,'Step 1.4 CNY OAT'!$A$1:$B$8761,2)</f>
        <v>75</v>
      </c>
      <c r="F4993" s="11">
        <f ca="1">('Step 3. Regression'!$B$18*E4993^2+'Step 3. Regression'!$C$18*E4993+'Step 3. Regression'!$D$18)*C4993</f>
        <v>5.9986960458616565</v>
      </c>
      <c r="G4993" s="11">
        <f ca="1">('Step 3. Regression'!$G$18*E4993^2+'Step 3. Regression'!$H$18*E4993+'Step 3. Regression'!$I$18)*D4993</f>
        <v>2.7935172335022607</v>
      </c>
    </row>
    <row r="4994" spans="1:7" x14ac:dyDescent="0.25">
      <c r="A4994" s="8">
        <f>IF(ISBLANK('Step 1.4 CNY OAT'!A4994),"-",'Step 1.4 CNY OAT'!A4994)</f>
        <v>43309.041666666664</v>
      </c>
      <c r="B4994" s="26">
        <f t="shared" si="95"/>
        <v>208</v>
      </c>
      <c r="C4994" s="67" cm="1">
        <f t="array" ref="C4994">INDEX('Step 5. Daily Avg Schedule Calc'!$A$2:$D$169,(WEEKDAY(A4994)-1)*24+HOUR(A4994)+1,3)</f>
        <v>1</v>
      </c>
      <c r="D4994" s="67" cm="1">
        <f t="array" ref="D4994">INDEX('Step 5. Daily Avg Schedule Calc'!$A$2:$D$169,(WEEKDAY(A4994)-1)*24+HOUR(A4994)+1,4)</f>
        <v>1</v>
      </c>
      <c r="E4994">
        <f>VLOOKUP(A4994,'Step 1.4 CNY OAT'!$A$1:$B$8761,2)</f>
        <v>75</v>
      </c>
      <c r="F4994" s="11">
        <f ca="1">('Step 3. Regression'!$B$18*E4994^2+'Step 3. Regression'!$C$18*E4994+'Step 3. Regression'!$D$18)*C4994</f>
        <v>5.9986960458616565</v>
      </c>
      <c r="G4994" s="11">
        <f ca="1">('Step 3. Regression'!$G$18*E4994^2+'Step 3. Regression'!$H$18*E4994+'Step 3. Regression'!$I$18)*D4994</f>
        <v>2.7935172335022607</v>
      </c>
    </row>
    <row r="4995" spans="1:7" x14ac:dyDescent="0.25">
      <c r="A4995" s="8">
        <f>IF(ISBLANK('Step 1.4 CNY OAT'!A4995),"-",'Step 1.4 CNY OAT'!A4995)</f>
        <v>43309.083333333336</v>
      </c>
      <c r="B4995" s="26">
        <f t="shared" ref="B4995:B5058" si="96">_xlfn.DAYS(A4995,$A$2)</f>
        <v>208</v>
      </c>
      <c r="C4995" s="67" cm="1">
        <f t="array" ref="C4995">INDEX('Step 5. Daily Avg Schedule Calc'!$A$2:$D$169,(WEEKDAY(A4995)-1)*24+HOUR(A4995)+1,3)</f>
        <v>1</v>
      </c>
      <c r="D4995" s="67" cm="1">
        <f t="array" ref="D4995">INDEX('Step 5. Daily Avg Schedule Calc'!$A$2:$D$169,(WEEKDAY(A4995)-1)*24+HOUR(A4995)+1,4)</f>
        <v>1</v>
      </c>
      <c r="E4995">
        <f>VLOOKUP(A4995,'Step 1.4 CNY OAT'!$A$1:$B$8761,2)</f>
        <v>75</v>
      </c>
      <c r="F4995" s="11">
        <f ca="1">('Step 3. Regression'!$B$18*E4995^2+'Step 3. Regression'!$C$18*E4995+'Step 3. Regression'!$D$18)*C4995</f>
        <v>5.9986960458616565</v>
      </c>
      <c r="G4995" s="11">
        <f ca="1">('Step 3. Regression'!$G$18*E4995^2+'Step 3. Regression'!$H$18*E4995+'Step 3. Regression'!$I$18)*D4995</f>
        <v>2.7935172335022607</v>
      </c>
    </row>
    <row r="4996" spans="1:7" x14ac:dyDescent="0.25">
      <c r="A4996" s="8">
        <f>IF(ISBLANK('Step 1.4 CNY OAT'!A4996),"-",'Step 1.4 CNY OAT'!A4996)</f>
        <v>43309.125</v>
      </c>
      <c r="B4996" s="26">
        <f t="shared" si="96"/>
        <v>208</v>
      </c>
      <c r="C4996" s="67" cm="1">
        <f t="array" ref="C4996">INDEX('Step 5. Daily Avg Schedule Calc'!$A$2:$D$169,(WEEKDAY(A4996)-1)*24+HOUR(A4996)+1,3)</f>
        <v>1</v>
      </c>
      <c r="D4996" s="67" cm="1">
        <f t="array" ref="D4996">INDEX('Step 5. Daily Avg Schedule Calc'!$A$2:$D$169,(WEEKDAY(A4996)-1)*24+HOUR(A4996)+1,4)</f>
        <v>1</v>
      </c>
      <c r="E4996">
        <f>VLOOKUP(A4996,'Step 1.4 CNY OAT'!$A$1:$B$8761,2)</f>
        <v>75</v>
      </c>
      <c r="F4996" s="11">
        <f ca="1">('Step 3. Regression'!$B$18*E4996^2+'Step 3. Regression'!$C$18*E4996+'Step 3. Regression'!$D$18)*C4996</f>
        <v>5.9986960458616565</v>
      </c>
      <c r="G4996" s="11">
        <f ca="1">('Step 3. Regression'!$G$18*E4996^2+'Step 3. Regression'!$H$18*E4996+'Step 3. Regression'!$I$18)*D4996</f>
        <v>2.7935172335022607</v>
      </c>
    </row>
    <row r="4997" spans="1:7" x14ac:dyDescent="0.25">
      <c r="A4997" s="8">
        <f>IF(ISBLANK('Step 1.4 CNY OAT'!A4997),"-",'Step 1.4 CNY OAT'!A4997)</f>
        <v>43309.166666666664</v>
      </c>
      <c r="B4997" s="26">
        <f t="shared" si="96"/>
        <v>208</v>
      </c>
      <c r="C4997" s="67" cm="1">
        <f t="array" ref="C4997">INDEX('Step 5. Daily Avg Schedule Calc'!$A$2:$D$169,(WEEKDAY(A4997)-1)*24+HOUR(A4997)+1,3)</f>
        <v>1</v>
      </c>
      <c r="D4997" s="67" cm="1">
        <f t="array" ref="D4997">INDEX('Step 5. Daily Avg Schedule Calc'!$A$2:$D$169,(WEEKDAY(A4997)-1)*24+HOUR(A4997)+1,4)</f>
        <v>1</v>
      </c>
      <c r="E4997">
        <f>VLOOKUP(A4997,'Step 1.4 CNY OAT'!$A$1:$B$8761,2)</f>
        <v>72</v>
      </c>
      <c r="F4997" s="11">
        <f ca="1">('Step 3. Regression'!$B$18*E4997^2+'Step 3. Regression'!$C$18*E4997+'Step 3. Regression'!$D$18)*C4997</f>
        <v>5.7711834675968934</v>
      </c>
      <c r="G4997" s="11">
        <f ca="1">('Step 3. Regression'!$G$18*E4997^2+'Step 3. Regression'!$H$18*E4997+'Step 3. Regression'!$I$18)*D4997</f>
        <v>2.7494912592966725</v>
      </c>
    </row>
    <row r="4998" spans="1:7" x14ac:dyDescent="0.25">
      <c r="A4998" s="8">
        <f>IF(ISBLANK('Step 1.4 CNY OAT'!A4998),"-",'Step 1.4 CNY OAT'!A4998)</f>
        <v>43309.208333333336</v>
      </c>
      <c r="B4998" s="26">
        <f t="shared" si="96"/>
        <v>208</v>
      </c>
      <c r="C4998" s="67" cm="1">
        <f t="array" ref="C4998">INDEX('Step 5. Daily Avg Schedule Calc'!$A$2:$D$169,(WEEKDAY(A4998)-1)*24+HOUR(A4998)+1,3)</f>
        <v>1</v>
      </c>
      <c r="D4998" s="67" cm="1">
        <f t="array" ref="D4998">INDEX('Step 5. Daily Avg Schedule Calc'!$A$2:$D$169,(WEEKDAY(A4998)-1)*24+HOUR(A4998)+1,4)</f>
        <v>1</v>
      </c>
      <c r="E4998">
        <f>VLOOKUP(A4998,'Step 1.4 CNY OAT'!$A$1:$B$8761,2)</f>
        <v>72</v>
      </c>
      <c r="F4998" s="11">
        <f ca="1">('Step 3. Regression'!$B$18*E4998^2+'Step 3. Regression'!$C$18*E4998+'Step 3. Regression'!$D$18)*C4998</f>
        <v>5.7711834675968934</v>
      </c>
      <c r="G4998" s="11">
        <f ca="1">('Step 3. Regression'!$G$18*E4998^2+'Step 3. Regression'!$H$18*E4998+'Step 3. Regression'!$I$18)*D4998</f>
        <v>2.7494912592966725</v>
      </c>
    </row>
    <row r="4999" spans="1:7" x14ac:dyDescent="0.25">
      <c r="A4999" s="8">
        <f>IF(ISBLANK('Step 1.4 CNY OAT'!A4999),"-",'Step 1.4 CNY OAT'!A4999)</f>
        <v>43309.25</v>
      </c>
      <c r="B4999" s="26">
        <f t="shared" si="96"/>
        <v>208</v>
      </c>
      <c r="C4999" s="67" cm="1">
        <f t="array" ref="C4999">INDEX('Step 5. Daily Avg Schedule Calc'!$A$2:$D$169,(WEEKDAY(A4999)-1)*24+HOUR(A4999)+1,3)</f>
        <v>1</v>
      </c>
      <c r="D4999" s="67" cm="1">
        <f t="array" ref="D4999">INDEX('Step 5. Daily Avg Schedule Calc'!$A$2:$D$169,(WEEKDAY(A4999)-1)*24+HOUR(A4999)+1,4)</f>
        <v>1</v>
      </c>
      <c r="E4999">
        <f>VLOOKUP(A4999,'Step 1.4 CNY OAT'!$A$1:$B$8761,2)</f>
        <v>72</v>
      </c>
      <c r="F4999" s="11">
        <f ca="1">('Step 3. Regression'!$B$18*E4999^2+'Step 3. Regression'!$C$18*E4999+'Step 3. Regression'!$D$18)*C4999</f>
        <v>5.7711834675968934</v>
      </c>
      <c r="G4999" s="11">
        <f ca="1">('Step 3. Regression'!$G$18*E4999^2+'Step 3. Regression'!$H$18*E4999+'Step 3. Regression'!$I$18)*D4999</f>
        <v>2.7494912592966725</v>
      </c>
    </row>
    <row r="5000" spans="1:7" x14ac:dyDescent="0.25">
      <c r="A5000" s="8">
        <f>IF(ISBLANK('Step 1.4 CNY OAT'!A5000),"-",'Step 1.4 CNY OAT'!A5000)</f>
        <v>43309.291666666664</v>
      </c>
      <c r="B5000" s="26">
        <f t="shared" si="96"/>
        <v>208</v>
      </c>
      <c r="C5000" s="67" cm="1">
        <f t="array" ref="C5000">INDEX('Step 5. Daily Avg Schedule Calc'!$A$2:$D$169,(WEEKDAY(A5000)-1)*24+HOUR(A5000)+1,3)</f>
        <v>1</v>
      </c>
      <c r="D5000" s="67" cm="1">
        <f t="array" ref="D5000">INDEX('Step 5. Daily Avg Schedule Calc'!$A$2:$D$169,(WEEKDAY(A5000)-1)*24+HOUR(A5000)+1,4)</f>
        <v>1</v>
      </c>
      <c r="E5000">
        <f>VLOOKUP(A5000,'Step 1.4 CNY OAT'!$A$1:$B$8761,2)</f>
        <v>73</v>
      </c>
      <c r="F5000" s="11">
        <f ca="1">('Step 3. Regression'!$B$18*E5000^2+'Step 3. Regression'!$C$18*E5000+'Step 3. Regression'!$D$18)*C5000</f>
        <v>5.8421708582892293</v>
      </c>
      <c r="G5000" s="11">
        <f ca="1">('Step 3. Regression'!$G$18*E5000^2+'Step 3. Regression'!$H$18*E5000+'Step 3. Regression'!$I$18)*D5000</f>
        <v>2.7629192583773894</v>
      </c>
    </row>
    <row r="5001" spans="1:7" x14ac:dyDescent="0.25">
      <c r="A5001" s="8">
        <f>IF(ISBLANK('Step 1.4 CNY OAT'!A5001),"-",'Step 1.4 CNY OAT'!A5001)</f>
        <v>43309.333333333336</v>
      </c>
      <c r="B5001" s="26">
        <f t="shared" si="96"/>
        <v>208</v>
      </c>
      <c r="C5001" s="67" cm="1">
        <f t="array" ref="C5001">INDEX('Step 5. Daily Avg Schedule Calc'!$A$2:$D$169,(WEEKDAY(A5001)-1)*24+HOUR(A5001)+1,3)</f>
        <v>1</v>
      </c>
      <c r="D5001" s="67" cm="1">
        <f t="array" ref="D5001">INDEX('Step 5. Daily Avg Schedule Calc'!$A$2:$D$169,(WEEKDAY(A5001)-1)*24+HOUR(A5001)+1,4)</f>
        <v>1</v>
      </c>
      <c r="E5001">
        <f>VLOOKUP(A5001,'Step 1.4 CNY OAT'!$A$1:$B$8761,2)</f>
        <v>75</v>
      </c>
      <c r="F5001" s="11">
        <f ca="1">('Step 3. Regression'!$B$18*E5001^2+'Step 3. Regression'!$C$18*E5001+'Step 3. Regression'!$D$18)*C5001</f>
        <v>5.9986960458616565</v>
      </c>
      <c r="G5001" s="11">
        <f ca="1">('Step 3. Regression'!$G$18*E5001^2+'Step 3. Regression'!$H$18*E5001+'Step 3. Regression'!$I$18)*D5001</f>
        <v>2.7935172335022607</v>
      </c>
    </row>
    <row r="5002" spans="1:7" x14ac:dyDescent="0.25">
      <c r="A5002" s="8">
        <f>IF(ISBLANK('Step 1.4 CNY OAT'!A5002),"-",'Step 1.4 CNY OAT'!A5002)</f>
        <v>43309.375</v>
      </c>
      <c r="B5002" s="26">
        <f t="shared" si="96"/>
        <v>208</v>
      </c>
      <c r="C5002" s="67" cm="1">
        <f t="array" ref="C5002">INDEX('Step 5. Daily Avg Schedule Calc'!$A$2:$D$169,(WEEKDAY(A5002)-1)*24+HOUR(A5002)+1,3)</f>
        <v>1</v>
      </c>
      <c r="D5002" s="67" cm="1">
        <f t="array" ref="D5002">INDEX('Step 5. Daily Avg Schedule Calc'!$A$2:$D$169,(WEEKDAY(A5002)-1)*24+HOUR(A5002)+1,4)</f>
        <v>1</v>
      </c>
      <c r="E5002">
        <f>VLOOKUP(A5002,'Step 1.4 CNY OAT'!$A$1:$B$8761,2)</f>
        <v>78</v>
      </c>
      <c r="F5002" s="11">
        <f ca="1">('Step 3. Regression'!$B$18*E5002^2+'Step 3. Regression'!$C$18*E5002+'Step 3. Regression'!$D$18)*C5002</f>
        <v>6.2698598426896712</v>
      </c>
      <c r="G5002" s="11">
        <f ca="1">('Step 3. Regression'!$G$18*E5002^2+'Step 3. Regression'!$H$18*E5002+'Step 3. Regression'!$I$18)*D5002</f>
        <v>2.8487691385981644</v>
      </c>
    </row>
    <row r="5003" spans="1:7" x14ac:dyDescent="0.25">
      <c r="A5003" s="8">
        <f>IF(ISBLANK('Step 1.4 CNY OAT'!A5003),"-",'Step 1.4 CNY OAT'!A5003)</f>
        <v>43309.416666666664</v>
      </c>
      <c r="B5003" s="26">
        <f t="shared" si="96"/>
        <v>208</v>
      </c>
      <c r="C5003" s="67" cm="1">
        <f t="array" ref="C5003">INDEX('Step 5. Daily Avg Schedule Calc'!$A$2:$D$169,(WEEKDAY(A5003)-1)*24+HOUR(A5003)+1,3)</f>
        <v>1</v>
      </c>
      <c r="D5003" s="67" cm="1">
        <f t="array" ref="D5003">INDEX('Step 5. Daily Avg Schedule Calc'!$A$2:$D$169,(WEEKDAY(A5003)-1)*24+HOUR(A5003)+1,4)</f>
        <v>1</v>
      </c>
      <c r="E5003">
        <f>VLOOKUP(A5003,'Step 1.4 CNY OAT'!$A$1:$B$8761,2)</f>
        <v>81</v>
      </c>
      <c r="F5003" s="11">
        <f ca="1">('Step 3. Regression'!$B$18*E5003^2+'Step 3. Regression'!$C$18*E5003+'Step 3. Regression'!$D$18)*C5003</f>
        <v>6.5846748580809322</v>
      </c>
      <c r="G5003" s="11">
        <f ca="1">('Step 3. Regression'!$G$18*E5003^2+'Step 3. Regression'!$H$18*E5003+'Step 3. Regression'!$I$18)*D5003</f>
        <v>2.9152469745843854</v>
      </c>
    </row>
    <row r="5004" spans="1:7" x14ac:dyDescent="0.25">
      <c r="A5004" s="8">
        <f>IF(ISBLANK('Step 1.4 CNY OAT'!A5004),"-",'Step 1.4 CNY OAT'!A5004)</f>
        <v>43309.458333333336</v>
      </c>
      <c r="B5004" s="26">
        <f t="shared" si="96"/>
        <v>208</v>
      </c>
      <c r="C5004" s="67" cm="1">
        <f t="array" ref="C5004">INDEX('Step 5. Daily Avg Schedule Calc'!$A$2:$D$169,(WEEKDAY(A5004)-1)*24+HOUR(A5004)+1,3)</f>
        <v>1</v>
      </c>
      <c r="D5004" s="67" cm="1">
        <f t="array" ref="D5004">INDEX('Step 5. Daily Avg Schedule Calc'!$A$2:$D$169,(WEEKDAY(A5004)-1)*24+HOUR(A5004)+1,4)</f>
        <v>1</v>
      </c>
      <c r="E5004">
        <f>VLOOKUP(A5004,'Step 1.4 CNY OAT'!$A$1:$B$8761,2)</f>
        <v>80</v>
      </c>
      <c r="F5004" s="11">
        <f ca="1">('Step 3. Regression'!$B$18*E5004^2+'Step 3. Regression'!$C$18*E5004+'Step 3. Regression'!$D$18)*C5004</f>
        <v>6.4748863842212625</v>
      </c>
      <c r="G5004" s="11">
        <f ca="1">('Step 3. Regression'!$G$18*E5004^2+'Step 3. Regression'!$H$18*E5004+'Step 3. Regression'!$I$18)*D5004</f>
        <v>2.8918403702678326</v>
      </c>
    </row>
    <row r="5005" spans="1:7" x14ac:dyDescent="0.25">
      <c r="A5005" s="8">
        <f>IF(ISBLANK('Step 1.4 CNY OAT'!A5005),"-",'Step 1.4 CNY OAT'!A5005)</f>
        <v>43309.5</v>
      </c>
      <c r="B5005" s="26">
        <f t="shared" si="96"/>
        <v>208</v>
      </c>
      <c r="C5005" s="67" cm="1">
        <f t="array" ref="C5005">INDEX('Step 5. Daily Avg Schedule Calc'!$A$2:$D$169,(WEEKDAY(A5005)-1)*24+HOUR(A5005)+1,3)</f>
        <v>1</v>
      </c>
      <c r="D5005" s="67" cm="1">
        <f t="array" ref="D5005">INDEX('Step 5. Daily Avg Schedule Calc'!$A$2:$D$169,(WEEKDAY(A5005)-1)*24+HOUR(A5005)+1,4)</f>
        <v>1</v>
      </c>
      <c r="E5005">
        <f>VLOOKUP(A5005,'Step 1.4 CNY OAT'!$A$1:$B$8761,2)</f>
        <v>83</v>
      </c>
      <c r="F5005" s="11">
        <f ca="1">('Step 3. Regression'!$B$18*E5005^2+'Step 3. Regression'!$C$18*E5005+'Step 3. Regression'!$D$18)*C5005</f>
        <v>6.8188022119880234</v>
      </c>
      <c r="G5005" s="11">
        <f ca="1">('Step 3. Regression'!$G$18*E5005^2+'Step 3. Regression'!$H$18*E5005+'Step 3. Regression'!$I$18)*D5005</f>
        <v>2.9658021601809299</v>
      </c>
    </row>
    <row r="5006" spans="1:7" x14ac:dyDescent="0.25">
      <c r="A5006" s="8">
        <f>IF(ISBLANK('Step 1.4 CNY OAT'!A5006),"-",'Step 1.4 CNY OAT'!A5006)</f>
        <v>43309.541666666664</v>
      </c>
      <c r="B5006" s="26">
        <f t="shared" si="96"/>
        <v>208</v>
      </c>
      <c r="C5006" s="67" cm="1">
        <f t="array" ref="C5006">INDEX('Step 5. Daily Avg Schedule Calc'!$A$2:$D$169,(WEEKDAY(A5006)-1)*24+HOUR(A5006)+1,3)</f>
        <v>1</v>
      </c>
      <c r="D5006" s="67" cm="1">
        <f t="array" ref="D5006">INDEX('Step 5. Daily Avg Schedule Calc'!$A$2:$D$169,(WEEKDAY(A5006)-1)*24+HOUR(A5006)+1,4)</f>
        <v>1</v>
      </c>
      <c r="E5006">
        <f>VLOOKUP(A5006,'Step 1.4 CNY OAT'!$A$1:$B$8761,2)</f>
        <v>84</v>
      </c>
      <c r="F5006" s="11">
        <f ca="1">('Step 3. Regression'!$B$18*E5006^2+'Step 3. Regression'!$C$18*E5006+'Step 3. Regression'!$D$18)*C5006</f>
        <v>6.9431410920354448</v>
      </c>
      <c r="G5006" s="11">
        <f ca="1">('Step 3. Regression'!$G$18*E5006^2+'Step 3. Regression'!$H$18*E5006+'Step 3. Regression'!$I$18)*D5006</f>
        <v>2.9929507414609215</v>
      </c>
    </row>
    <row r="5007" spans="1:7" x14ac:dyDescent="0.25">
      <c r="A5007" s="8">
        <f>IF(ISBLANK('Step 1.4 CNY OAT'!A5007),"-",'Step 1.4 CNY OAT'!A5007)</f>
        <v>43309.583333333336</v>
      </c>
      <c r="B5007" s="26">
        <f t="shared" si="96"/>
        <v>208</v>
      </c>
      <c r="C5007" s="67" cm="1">
        <f t="array" ref="C5007">INDEX('Step 5. Daily Avg Schedule Calc'!$A$2:$D$169,(WEEKDAY(A5007)-1)*24+HOUR(A5007)+1,3)</f>
        <v>1</v>
      </c>
      <c r="D5007" s="67" cm="1">
        <f t="array" ref="D5007">INDEX('Step 5. Daily Avg Schedule Calc'!$A$2:$D$169,(WEEKDAY(A5007)-1)*24+HOUR(A5007)+1,4)</f>
        <v>1</v>
      </c>
      <c r="E5007">
        <f>VLOOKUP(A5007,'Step 1.4 CNY OAT'!$A$1:$B$8761,2)</f>
        <v>84</v>
      </c>
      <c r="F5007" s="11">
        <f ca="1">('Step 3. Regression'!$B$18*E5007^2+'Step 3. Regression'!$C$18*E5007+'Step 3. Regression'!$D$18)*C5007</f>
        <v>6.9431410920354448</v>
      </c>
      <c r="G5007" s="11">
        <f ca="1">('Step 3. Regression'!$G$18*E5007^2+'Step 3. Regression'!$H$18*E5007+'Step 3. Regression'!$I$18)*D5007</f>
        <v>2.9929507414609215</v>
      </c>
    </row>
    <row r="5008" spans="1:7" x14ac:dyDescent="0.25">
      <c r="A5008" s="8">
        <f>IF(ISBLANK('Step 1.4 CNY OAT'!A5008),"-",'Step 1.4 CNY OAT'!A5008)</f>
        <v>43309.625</v>
      </c>
      <c r="B5008" s="26">
        <f t="shared" si="96"/>
        <v>208</v>
      </c>
      <c r="C5008" s="67" cm="1">
        <f t="array" ref="C5008">INDEX('Step 5. Daily Avg Schedule Calc'!$A$2:$D$169,(WEEKDAY(A5008)-1)*24+HOUR(A5008)+1,3)</f>
        <v>1</v>
      </c>
      <c r="D5008" s="67" cm="1">
        <f t="array" ref="D5008">INDEX('Step 5. Daily Avg Schedule Calc'!$A$2:$D$169,(WEEKDAY(A5008)-1)*24+HOUR(A5008)+1,4)</f>
        <v>1</v>
      </c>
      <c r="E5008">
        <f>VLOOKUP(A5008,'Step 1.4 CNY OAT'!$A$1:$B$8761,2)</f>
        <v>85</v>
      </c>
      <c r="F5008" s="11">
        <f ca="1">('Step 3. Regression'!$B$18*E5008^2+'Step 3. Regression'!$C$18*E5008+'Step 3. Regression'!$D$18)*C5008</f>
        <v>7.0723301074787823</v>
      </c>
      <c r="G5008" s="11">
        <f ca="1">('Step 3. Regression'!$G$18*E5008^2+'Step 3. Regression'!$H$18*E5008+'Step 3. Regression'!$I$18)*D5008</f>
        <v>3.0213466483953937</v>
      </c>
    </row>
    <row r="5009" spans="1:7" x14ac:dyDescent="0.25">
      <c r="A5009" s="8">
        <f>IF(ISBLANK('Step 1.4 CNY OAT'!A5009),"-",'Step 1.4 CNY OAT'!A5009)</f>
        <v>43309.666666666664</v>
      </c>
      <c r="B5009" s="26">
        <f t="shared" si="96"/>
        <v>208</v>
      </c>
      <c r="C5009" s="67" cm="1">
        <f t="array" ref="C5009">INDEX('Step 5. Daily Avg Schedule Calc'!$A$2:$D$169,(WEEKDAY(A5009)-1)*24+HOUR(A5009)+1,3)</f>
        <v>1</v>
      </c>
      <c r="D5009" s="67" cm="1">
        <f t="array" ref="D5009">INDEX('Step 5. Daily Avg Schedule Calc'!$A$2:$D$169,(WEEKDAY(A5009)-1)*24+HOUR(A5009)+1,4)</f>
        <v>1</v>
      </c>
      <c r="E5009">
        <f>VLOOKUP(A5009,'Step 1.4 CNY OAT'!$A$1:$B$8761,2)</f>
        <v>88</v>
      </c>
      <c r="F5009" s="11">
        <f ca="1">('Step 3. Regression'!$B$18*E5009^2+'Step 3. Regression'!$C$18*E5009+'Step 3. Regression'!$D$18)*C5009</f>
        <v>7.4889979661842947</v>
      </c>
      <c r="G5009" s="11">
        <f ca="1">('Step 3. Regression'!$G$18*E5009^2+'Step 3. Regression'!$H$18*E5009+'Step 3. Regression'!$I$18)*D5009</f>
        <v>3.1140183231256851</v>
      </c>
    </row>
    <row r="5010" spans="1:7" x14ac:dyDescent="0.25">
      <c r="A5010" s="8">
        <f>IF(ISBLANK('Step 1.4 CNY OAT'!A5010),"-",'Step 1.4 CNY OAT'!A5010)</f>
        <v>43309.708333333336</v>
      </c>
      <c r="B5010" s="26">
        <f t="shared" si="96"/>
        <v>208</v>
      </c>
      <c r="C5010" s="67" cm="1">
        <f t="array" ref="C5010">INDEX('Step 5. Daily Avg Schedule Calc'!$A$2:$D$169,(WEEKDAY(A5010)-1)*24+HOUR(A5010)+1,3)</f>
        <v>1</v>
      </c>
      <c r="D5010" s="67" cm="1">
        <f t="array" ref="D5010">INDEX('Step 5. Daily Avg Schedule Calc'!$A$2:$D$169,(WEEKDAY(A5010)-1)*24+HOUR(A5010)+1,4)</f>
        <v>1</v>
      </c>
      <c r="E5010">
        <f>VLOOKUP(A5010,'Step 1.4 CNY OAT'!$A$1:$B$8761,2)</f>
        <v>89</v>
      </c>
      <c r="F5010" s="11">
        <f ca="1">('Step 3. Regression'!$B$18*E5010^2+'Step 3. Regression'!$C$18*E5010+'Step 3. Regression'!$D$18)*C5010</f>
        <v>7.6375875232112964</v>
      </c>
      <c r="G5010" s="11">
        <f ca="1">('Step 3. Regression'!$G$18*E5010^2+'Step 3. Regression'!$H$18*E5010+'Step 3. Regression'!$I$18)*D5010</f>
        <v>3.1474035326780747</v>
      </c>
    </row>
    <row r="5011" spans="1:7" x14ac:dyDescent="0.25">
      <c r="A5011" s="8">
        <f>IF(ISBLANK('Step 1.4 CNY OAT'!A5011),"-",'Step 1.4 CNY OAT'!A5011)</f>
        <v>43309.75</v>
      </c>
      <c r="B5011" s="26">
        <f t="shared" si="96"/>
        <v>208</v>
      </c>
      <c r="C5011" s="67" cm="1">
        <f t="array" ref="C5011">INDEX('Step 5. Daily Avg Schedule Calc'!$A$2:$D$169,(WEEKDAY(A5011)-1)*24+HOUR(A5011)+1,3)</f>
        <v>1</v>
      </c>
      <c r="D5011" s="67" cm="1">
        <f t="array" ref="D5011">INDEX('Step 5. Daily Avg Schedule Calc'!$A$2:$D$169,(WEEKDAY(A5011)-1)*24+HOUR(A5011)+1,4)</f>
        <v>1</v>
      </c>
      <c r="E5011">
        <f>VLOOKUP(A5011,'Step 1.4 CNY OAT'!$A$1:$B$8761,2)</f>
        <v>85</v>
      </c>
      <c r="F5011" s="11">
        <f ca="1">('Step 3. Regression'!$B$18*E5011^2+'Step 3. Regression'!$C$18*E5011+'Step 3. Regression'!$D$18)*C5011</f>
        <v>7.0723301074787823</v>
      </c>
      <c r="G5011" s="11">
        <f ca="1">('Step 3. Regression'!$G$18*E5011^2+'Step 3. Regression'!$H$18*E5011+'Step 3. Regression'!$I$18)*D5011</f>
        <v>3.0213466483953937</v>
      </c>
    </row>
    <row r="5012" spans="1:7" x14ac:dyDescent="0.25">
      <c r="A5012" s="8">
        <f>IF(ISBLANK('Step 1.4 CNY OAT'!A5012),"-",'Step 1.4 CNY OAT'!A5012)</f>
        <v>43309.791666666664</v>
      </c>
      <c r="B5012" s="26">
        <f t="shared" si="96"/>
        <v>208</v>
      </c>
      <c r="C5012" s="67" cm="1">
        <f t="array" ref="C5012">INDEX('Step 5. Daily Avg Schedule Calc'!$A$2:$D$169,(WEEKDAY(A5012)-1)*24+HOUR(A5012)+1,3)</f>
        <v>1</v>
      </c>
      <c r="D5012" s="67" cm="1">
        <f t="array" ref="D5012">INDEX('Step 5. Daily Avg Schedule Calc'!$A$2:$D$169,(WEEKDAY(A5012)-1)*24+HOUR(A5012)+1,4)</f>
        <v>1</v>
      </c>
      <c r="E5012">
        <f>VLOOKUP(A5012,'Step 1.4 CNY OAT'!$A$1:$B$8761,2)</f>
        <v>84</v>
      </c>
      <c r="F5012" s="11">
        <f ca="1">('Step 3. Regression'!$B$18*E5012^2+'Step 3. Regression'!$C$18*E5012+'Step 3. Regression'!$D$18)*C5012</f>
        <v>6.9431410920354448</v>
      </c>
      <c r="G5012" s="11">
        <f ca="1">('Step 3. Regression'!$G$18*E5012^2+'Step 3. Regression'!$H$18*E5012+'Step 3. Regression'!$I$18)*D5012</f>
        <v>2.9929507414609215</v>
      </c>
    </row>
    <row r="5013" spans="1:7" x14ac:dyDescent="0.25">
      <c r="A5013" s="8">
        <f>IF(ISBLANK('Step 1.4 CNY OAT'!A5013),"-",'Step 1.4 CNY OAT'!A5013)</f>
        <v>43309.833333333336</v>
      </c>
      <c r="B5013" s="26">
        <f t="shared" si="96"/>
        <v>208</v>
      </c>
      <c r="C5013" s="67" cm="1">
        <f t="array" ref="C5013">INDEX('Step 5. Daily Avg Schedule Calc'!$A$2:$D$169,(WEEKDAY(A5013)-1)*24+HOUR(A5013)+1,3)</f>
        <v>1</v>
      </c>
      <c r="D5013" s="67" cm="1">
        <f t="array" ref="D5013">INDEX('Step 5. Daily Avg Schedule Calc'!$A$2:$D$169,(WEEKDAY(A5013)-1)*24+HOUR(A5013)+1,4)</f>
        <v>1</v>
      </c>
      <c r="E5013">
        <f>VLOOKUP(A5013,'Step 1.4 CNY OAT'!$A$1:$B$8761,2)</f>
        <v>82</v>
      </c>
      <c r="F5013" s="11">
        <f ca="1">('Step 3. Regression'!$B$18*E5013^2+'Step 3. Regression'!$C$18*E5013+'Step 3. Regression'!$D$18)*C5013</f>
        <v>6.6993134673365216</v>
      </c>
      <c r="G5013" s="11">
        <f ca="1">('Step 3. Regression'!$G$18*E5013^2+'Step 3. Regression'!$H$18*E5013+'Step 3. Regression'!$I$18)*D5013</f>
        <v>2.9399009045554179</v>
      </c>
    </row>
    <row r="5014" spans="1:7" x14ac:dyDescent="0.25">
      <c r="A5014" s="8">
        <f>IF(ISBLANK('Step 1.4 CNY OAT'!A5014),"-",'Step 1.4 CNY OAT'!A5014)</f>
        <v>43309.875</v>
      </c>
      <c r="B5014" s="26">
        <f t="shared" si="96"/>
        <v>208</v>
      </c>
      <c r="C5014" s="67" cm="1">
        <f t="array" ref="C5014">INDEX('Step 5. Daily Avg Schedule Calc'!$A$2:$D$169,(WEEKDAY(A5014)-1)*24+HOUR(A5014)+1,3)</f>
        <v>1</v>
      </c>
      <c r="D5014" s="67" cm="1">
        <f t="array" ref="D5014">INDEX('Step 5. Daily Avg Schedule Calc'!$A$2:$D$169,(WEEKDAY(A5014)-1)*24+HOUR(A5014)+1,4)</f>
        <v>1</v>
      </c>
      <c r="E5014">
        <f>VLOOKUP(A5014,'Step 1.4 CNY OAT'!$A$1:$B$8761,2)</f>
        <v>82</v>
      </c>
      <c r="F5014" s="11">
        <f ca="1">('Step 3. Regression'!$B$18*E5014^2+'Step 3. Regression'!$C$18*E5014+'Step 3. Regression'!$D$18)*C5014</f>
        <v>6.6993134673365216</v>
      </c>
      <c r="G5014" s="11">
        <f ca="1">('Step 3. Regression'!$G$18*E5014^2+'Step 3. Regression'!$H$18*E5014+'Step 3. Regression'!$I$18)*D5014</f>
        <v>2.9399009045554179</v>
      </c>
    </row>
    <row r="5015" spans="1:7" x14ac:dyDescent="0.25">
      <c r="A5015" s="8">
        <f>IF(ISBLANK('Step 1.4 CNY OAT'!A5015),"-",'Step 1.4 CNY OAT'!A5015)</f>
        <v>43309.916666666664</v>
      </c>
      <c r="B5015" s="26">
        <f t="shared" si="96"/>
        <v>208</v>
      </c>
      <c r="C5015" s="67" cm="1">
        <f t="array" ref="C5015">INDEX('Step 5. Daily Avg Schedule Calc'!$A$2:$D$169,(WEEKDAY(A5015)-1)*24+HOUR(A5015)+1,3)</f>
        <v>1</v>
      </c>
      <c r="D5015" s="67" cm="1">
        <f t="array" ref="D5015">INDEX('Step 5. Daily Avg Schedule Calc'!$A$2:$D$169,(WEEKDAY(A5015)-1)*24+HOUR(A5015)+1,4)</f>
        <v>1</v>
      </c>
      <c r="E5015">
        <f>VLOOKUP(A5015,'Step 1.4 CNY OAT'!$A$1:$B$8761,2)</f>
        <v>83</v>
      </c>
      <c r="F5015" s="11">
        <f ca="1">('Step 3. Regression'!$B$18*E5015^2+'Step 3. Regression'!$C$18*E5015+'Step 3. Regression'!$D$18)*C5015</f>
        <v>6.8188022119880234</v>
      </c>
      <c r="G5015" s="11">
        <f ca="1">('Step 3. Regression'!$G$18*E5015^2+'Step 3. Regression'!$H$18*E5015+'Step 3. Regression'!$I$18)*D5015</f>
        <v>2.9658021601809299</v>
      </c>
    </row>
    <row r="5016" spans="1:7" x14ac:dyDescent="0.25">
      <c r="A5016" s="8">
        <f>IF(ISBLANK('Step 1.4 CNY OAT'!A5016),"-",'Step 1.4 CNY OAT'!A5016)</f>
        <v>43309.958333333336</v>
      </c>
      <c r="B5016" s="26">
        <f t="shared" si="96"/>
        <v>208</v>
      </c>
      <c r="C5016" s="67" cm="1">
        <f t="array" ref="C5016">INDEX('Step 5. Daily Avg Schedule Calc'!$A$2:$D$169,(WEEKDAY(A5016)-1)*24+HOUR(A5016)+1,3)</f>
        <v>1</v>
      </c>
      <c r="D5016" s="67" cm="1">
        <f t="array" ref="D5016">INDEX('Step 5. Daily Avg Schedule Calc'!$A$2:$D$169,(WEEKDAY(A5016)-1)*24+HOUR(A5016)+1,4)</f>
        <v>1</v>
      </c>
      <c r="E5016">
        <f>VLOOKUP(A5016,'Step 1.4 CNY OAT'!$A$1:$B$8761,2)</f>
        <v>83</v>
      </c>
      <c r="F5016" s="11">
        <f ca="1">('Step 3. Regression'!$B$18*E5016^2+'Step 3. Regression'!$C$18*E5016+'Step 3. Regression'!$D$18)*C5016</f>
        <v>6.8188022119880234</v>
      </c>
      <c r="G5016" s="11">
        <f ca="1">('Step 3. Regression'!$G$18*E5016^2+'Step 3. Regression'!$H$18*E5016+'Step 3. Regression'!$I$18)*D5016</f>
        <v>2.9658021601809299</v>
      </c>
    </row>
    <row r="5017" spans="1:7" x14ac:dyDescent="0.25">
      <c r="A5017" s="8">
        <f>IF(ISBLANK('Step 1.4 CNY OAT'!A5017),"-",'Step 1.4 CNY OAT'!A5017)</f>
        <v>43310</v>
      </c>
      <c r="B5017" s="26">
        <f t="shared" si="96"/>
        <v>209</v>
      </c>
      <c r="C5017" s="67" cm="1">
        <f t="array" ref="C5017">INDEX('Step 5. Daily Avg Schedule Calc'!$A$2:$D$169,(WEEKDAY(A5017)-1)*24+HOUR(A5017)+1,3)</f>
        <v>1</v>
      </c>
      <c r="D5017" s="67" cm="1">
        <f t="array" ref="D5017">INDEX('Step 5. Daily Avg Schedule Calc'!$A$2:$D$169,(WEEKDAY(A5017)-1)*24+HOUR(A5017)+1,4)</f>
        <v>1</v>
      </c>
      <c r="E5017">
        <f>VLOOKUP(A5017,'Step 1.4 CNY OAT'!$A$1:$B$8761,2)</f>
        <v>81</v>
      </c>
      <c r="F5017" s="11">
        <f ca="1">('Step 3. Regression'!$B$18*E5017^2+'Step 3. Regression'!$C$18*E5017+'Step 3. Regression'!$D$18)*C5017</f>
        <v>6.5846748580809322</v>
      </c>
      <c r="G5017" s="11">
        <f ca="1">('Step 3. Regression'!$G$18*E5017^2+'Step 3. Regression'!$H$18*E5017+'Step 3. Regression'!$I$18)*D5017</f>
        <v>2.9152469745843854</v>
      </c>
    </row>
    <row r="5018" spans="1:7" x14ac:dyDescent="0.25">
      <c r="A5018" s="8">
        <f>IF(ISBLANK('Step 1.4 CNY OAT'!A5018),"-",'Step 1.4 CNY OAT'!A5018)</f>
        <v>43310.041666666664</v>
      </c>
      <c r="B5018" s="26">
        <f t="shared" si="96"/>
        <v>209</v>
      </c>
      <c r="C5018" s="67" cm="1">
        <f t="array" ref="C5018">INDEX('Step 5. Daily Avg Schedule Calc'!$A$2:$D$169,(WEEKDAY(A5018)-1)*24+HOUR(A5018)+1,3)</f>
        <v>1</v>
      </c>
      <c r="D5018" s="67" cm="1">
        <f t="array" ref="D5018">INDEX('Step 5. Daily Avg Schedule Calc'!$A$2:$D$169,(WEEKDAY(A5018)-1)*24+HOUR(A5018)+1,4)</f>
        <v>1</v>
      </c>
      <c r="E5018">
        <f>VLOOKUP(A5018,'Step 1.4 CNY OAT'!$A$1:$B$8761,2)</f>
        <v>79</v>
      </c>
      <c r="F5018" s="11">
        <f ca="1">('Step 3. Regression'!$B$18*E5018^2+'Step 3. Regression'!$C$18*E5018+'Step 3. Regression'!$D$18)*C5018</f>
        <v>6.3699480457575071</v>
      </c>
      <c r="G5018" s="11">
        <f ca="1">('Step 3. Regression'!$G$18*E5018^2+'Step 3. Regression'!$H$18*E5018+'Step 3. Regression'!$I$18)*D5018</f>
        <v>2.8696810916057589</v>
      </c>
    </row>
    <row r="5019" spans="1:7" x14ac:dyDescent="0.25">
      <c r="A5019" s="8">
        <f>IF(ISBLANK('Step 1.4 CNY OAT'!A5019),"-",'Step 1.4 CNY OAT'!A5019)</f>
        <v>43310.083333333336</v>
      </c>
      <c r="B5019" s="26">
        <f t="shared" si="96"/>
        <v>209</v>
      </c>
      <c r="C5019" s="67" cm="1">
        <f t="array" ref="C5019">INDEX('Step 5. Daily Avg Schedule Calc'!$A$2:$D$169,(WEEKDAY(A5019)-1)*24+HOUR(A5019)+1,3)</f>
        <v>1</v>
      </c>
      <c r="D5019" s="67" cm="1">
        <f t="array" ref="D5019">INDEX('Step 5. Daily Avg Schedule Calc'!$A$2:$D$169,(WEEKDAY(A5019)-1)*24+HOUR(A5019)+1,4)</f>
        <v>1</v>
      </c>
      <c r="E5019">
        <f>VLOOKUP(A5019,'Step 1.4 CNY OAT'!$A$1:$B$8761,2)</f>
        <v>78</v>
      </c>
      <c r="F5019" s="11">
        <f ca="1">('Step 3. Regression'!$B$18*E5019^2+'Step 3. Regression'!$C$18*E5019+'Step 3. Regression'!$D$18)*C5019</f>
        <v>6.2698598426896712</v>
      </c>
      <c r="G5019" s="11">
        <f ca="1">('Step 3. Regression'!$G$18*E5019^2+'Step 3. Regression'!$H$18*E5019+'Step 3. Regression'!$I$18)*D5019</f>
        <v>2.8487691385981644</v>
      </c>
    </row>
    <row r="5020" spans="1:7" x14ac:dyDescent="0.25">
      <c r="A5020" s="8">
        <f>IF(ISBLANK('Step 1.4 CNY OAT'!A5020),"-",'Step 1.4 CNY OAT'!A5020)</f>
        <v>43310.125</v>
      </c>
      <c r="B5020" s="26">
        <f t="shared" si="96"/>
        <v>209</v>
      </c>
      <c r="C5020" s="67" cm="1">
        <f t="array" ref="C5020">INDEX('Step 5. Daily Avg Schedule Calc'!$A$2:$D$169,(WEEKDAY(A5020)-1)*24+HOUR(A5020)+1,3)</f>
        <v>1</v>
      </c>
      <c r="D5020" s="67" cm="1">
        <f t="array" ref="D5020">INDEX('Step 5. Daily Avg Schedule Calc'!$A$2:$D$169,(WEEKDAY(A5020)-1)*24+HOUR(A5020)+1,4)</f>
        <v>1</v>
      </c>
      <c r="E5020">
        <f>VLOOKUP(A5020,'Step 1.4 CNY OAT'!$A$1:$B$8761,2)</f>
        <v>76</v>
      </c>
      <c r="F5020" s="11">
        <f ca="1">('Step 3. Regression'!$B$18*E5020^2+'Step 3. Regression'!$C$18*E5020+'Step 3. Regression'!$D$18)*C5020</f>
        <v>6.0842338427417459</v>
      </c>
      <c r="G5020" s="11">
        <f ca="1">('Step 3. Regression'!$G$18*E5020^2+'Step 3. Regression'!$H$18*E5020+'Step 3. Regression'!$I$18)*D5020</f>
        <v>2.8106872095464155</v>
      </c>
    </row>
    <row r="5021" spans="1:7" x14ac:dyDescent="0.25">
      <c r="A5021" s="8">
        <f>IF(ISBLANK('Step 1.4 CNY OAT'!A5021),"-",'Step 1.4 CNY OAT'!A5021)</f>
        <v>43310.166666666664</v>
      </c>
      <c r="B5021" s="26">
        <f t="shared" si="96"/>
        <v>209</v>
      </c>
      <c r="C5021" s="67" cm="1">
        <f t="array" ref="C5021">INDEX('Step 5. Daily Avg Schedule Calc'!$A$2:$D$169,(WEEKDAY(A5021)-1)*24+HOUR(A5021)+1,3)</f>
        <v>1</v>
      </c>
      <c r="D5021" s="67" cm="1">
        <f t="array" ref="D5021">INDEX('Step 5. Daily Avg Schedule Calc'!$A$2:$D$169,(WEEKDAY(A5021)-1)*24+HOUR(A5021)+1,4)</f>
        <v>1</v>
      </c>
      <c r="E5021">
        <f>VLOOKUP(A5021,'Step 1.4 CNY OAT'!$A$1:$B$8761,2)</f>
        <v>75</v>
      </c>
      <c r="F5021" s="11">
        <f ca="1">('Step 3. Regression'!$B$18*E5021^2+'Step 3. Regression'!$C$18*E5021+'Step 3. Regression'!$D$18)*C5021</f>
        <v>5.9986960458616565</v>
      </c>
      <c r="G5021" s="11">
        <f ca="1">('Step 3. Regression'!$G$18*E5021^2+'Step 3. Regression'!$H$18*E5021+'Step 3. Regression'!$I$18)*D5021</f>
        <v>2.7935172335022607</v>
      </c>
    </row>
    <row r="5022" spans="1:7" x14ac:dyDescent="0.25">
      <c r="A5022" s="8">
        <f>IF(ISBLANK('Step 1.4 CNY OAT'!A5022),"-",'Step 1.4 CNY OAT'!A5022)</f>
        <v>43310.208333333336</v>
      </c>
      <c r="B5022" s="26">
        <f t="shared" si="96"/>
        <v>209</v>
      </c>
      <c r="C5022" s="67" cm="1">
        <f t="array" ref="C5022">INDEX('Step 5. Daily Avg Schedule Calc'!$A$2:$D$169,(WEEKDAY(A5022)-1)*24+HOUR(A5022)+1,3)</f>
        <v>1</v>
      </c>
      <c r="D5022" s="67" cm="1">
        <f t="array" ref="D5022">INDEX('Step 5. Daily Avg Schedule Calc'!$A$2:$D$169,(WEEKDAY(A5022)-1)*24+HOUR(A5022)+1,4)</f>
        <v>1</v>
      </c>
      <c r="E5022">
        <f>VLOOKUP(A5022,'Step 1.4 CNY OAT'!$A$1:$B$8761,2)</f>
        <v>74</v>
      </c>
      <c r="F5022" s="11">
        <f ca="1">('Step 3. Regression'!$B$18*E5022^2+'Step 3. Regression'!$C$18*E5022+'Step 3. Regression'!$D$18)*C5022</f>
        <v>5.9180083843774867</v>
      </c>
      <c r="G5022" s="11">
        <f ca="1">('Step 3. Regression'!$G$18*E5022^2+'Step 3. Regression'!$H$18*E5022+'Step 3. Regression'!$I$18)*D5022</f>
        <v>2.7775945831125854</v>
      </c>
    </row>
    <row r="5023" spans="1:7" x14ac:dyDescent="0.25">
      <c r="A5023" s="8">
        <f>IF(ISBLANK('Step 1.4 CNY OAT'!A5023),"-",'Step 1.4 CNY OAT'!A5023)</f>
        <v>43310.25</v>
      </c>
      <c r="B5023" s="26">
        <f t="shared" si="96"/>
        <v>209</v>
      </c>
      <c r="C5023" s="67" cm="1">
        <f t="array" ref="C5023">INDEX('Step 5. Daily Avg Schedule Calc'!$A$2:$D$169,(WEEKDAY(A5023)-1)*24+HOUR(A5023)+1,3)</f>
        <v>1</v>
      </c>
      <c r="D5023" s="67" cm="1">
        <f t="array" ref="D5023">INDEX('Step 5. Daily Avg Schedule Calc'!$A$2:$D$169,(WEEKDAY(A5023)-1)*24+HOUR(A5023)+1,4)</f>
        <v>1</v>
      </c>
      <c r="E5023">
        <f>VLOOKUP(A5023,'Step 1.4 CNY OAT'!$A$1:$B$8761,2)</f>
        <v>73</v>
      </c>
      <c r="F5023" s="11">
        <f ca="1">('Step 3. Regression'!$B$18*E5023^2+'Step 3. Regression'!$C$18*E5023+'Step 3. Regression'!$D$18)*C5023</f>
        <v>5.8421708582892293</v>
      </c>
      <c r="G5023" s="11">
        <f ca="1">('Step 3. Regression'!$G$18*E5023^2+'Step 3. Regression'!$H$18*E5023+'Step 3. Regression'!$I$18)*D5023</f>
        <v>2.7629192583773894</v>
      </c>
    </row>
    <row r="5024" spans="1:7" x14ac:dyDescent="0.25">
      <c r="A5024" s="8">
        <f>IF(ISBLANK('Step 1.4 CNY OAT'!A5024),"-",'Step 1.4 CNY OAT'!A5024)</f>
        <v>43310.291666666664</v>
      </c>
      <c r="B5024" s="26">
        <f t="shared" si="96"/>
        <v>209</v>
      </c>
      <c r="C5024" s="67" cm="1">
        <f t="array" ref="C5024">INDEX('Step 5. Daily Avg Schedule Calc'!$A$2:$D$169,(WEEKDAY(A5024)-1)*24+HOUR(A5024)+1,3)</f>
        <v>1</v>
      </c>
      <c r="D5024" s="67" cm="1">
        <f t="array" ref="D5024">INDEX('Step 5. Daily Avg Schedule Calc'!$A$2:$D$169,(WEEKDAY(A5024)-1)*24+HOUR(A5024)+1,4)</f>
        <v>1</v>
      </c>
      <c r="E5024">
        <f>VLOOKUP(A5024,'Step 1.4 CNY OAT'!$A$1:$B$8761,2)</f>
        <v>73</v>
      </c>
      <c r="F5024" s="11">
        <f ca="1">('Step 3. Regression'!$B$18*E5024^2+'Step 3. Regression'!$C$18*E5024+'Step 3. Regression'!$D$18)*C5024</f>
        <v>5.8421708582892293</v>
      </c>
      <c r="G5024" s="11">
        <f ca="1">('Step 3. Regression'!$G$18*E5024^2+'Step 3. Regression'!$H$18*E5024+'Step 3. Regression'!$I$18)*D5024</f>
        <v>2.7629192583773894</v>
      </c>
    </row>
    <row r="5025" spans="1:7" x14ac:dyDescent="0.25">
      <c r="A5025" s="8">
        <f>IF(ISBLANK('Step 1.4 CNY OAT'!A5025),"-",'Step 1.4 CNY OAT'!A5025)</f>
        <v>43310.333333333336</v>
      </c>
      <c r="B5025" s="26">
        <f t="shared" si="96"/>
        <v>209</v>
      </c>
      <c r="C5025" s="67" cm="1">
        <f t="array" ref="C5025">INDEX('Step 5. Daily Avg Schedule Calc'!$A$2:$D$169,(WEEKDAY(A5025)-1)*24+HOUR(A5025)+1,3)</f>
        <v>1</v>
      </c>
      <c r="D5025" s="67" cm="1">
        <f t="array" ref="D5025">INDEX('Step 5. Daily Avg Schedule Calc'!$A$2:$D$169,(WEEKDAY(A5025)-1)*24+HOUR(A5025)+1,4)</f>
        <v>1</v>
      </c>
      <c r="E5025">
        <f>VLOOKUP(A5025,'Step 1.4 CNY OAT'!$A$1:$B$8761,2)</f>
        <v>74</v>
      </c>
      <c r="F5025" s="11">
        <f ca="1">('Step 3. Regression'!$B$18*E5025^2+'Step 3. Regression'!$C$18*E5025+'Step 3. Regression'!$D$18)*C5025</f>
        <v>5.9180083843774867</v>
      </c>
      <c r="G5025" s="11">
        <f ca="1">('Step 3. Regression'!$G$18*E5025^2+'Step 3. Regression'!$H$18*E5025+'Step 3. Regression'!$I$18)*D5025</f>
        <v>2.7775945831125854</v>
      </c>
    </row>
    <row r="5026" spans="1:7" x14ac:dyDescent="0.25">
      <c r="A5026" s="8">
        <f>IF(ISBLANK('Step 1.4 CNY OAT'!A5026),"-",'Step 1.4 CNY OAT'!A5026)</f>
        <v>43310.375</v>
      </c>
      <c r="B5026" s="26">
        <f t="shared" si="96"/>
        <v>209</v>
      </c>
      <c r="C5026" s="67" cm="1">
        <f t="array" ref="C5026">INDEX('Step 5. Daily Avg Schedule Calc'!$A$2:$D$169,(WEEKDAY(A5026)-1)*24+HOUR(A5026)+1,3)</f>
        <v>1</v>
      </c>
      <c r="D5026" s="67" cm="1">
        <f t="array" ref="D5026">INDEX('Step 5. Daily Avg Schedule Calc'!$A$2:$D$169,(WEEKDAY(A5026)-1)*24+HOUR(A5026)+1,4)</f>
        <v>1</v>
      </c>
      <c r="E5026">
        <f>VLOOKUP(A5026,'Step 1.4 CNY OAT'!$A$1:$B$8761,2)</f>
        <v>75</v>
      </c>
      <c r="F5026" s="11">
        <f ca="1">('Step 3. Regression'!$B$18*E5026^2+'Step 3. Regression'!$C$18*E5026+'Step 3. Regression'!$D$18)*C5026</f>
        <v>5.9986960458616565</v>
      </c>
      <c r="G5026" s="11">
        <f ca="1">('Step 3. Regression'!$G$18*E5026^2+'Step 3. Regression'!$H$18*E5026+'Step 3. Regression'!$I$18)*D5026</f>
        <v>2.7935172335022607</v>
      </c>
    </row>
    <row r="5027" spans="1:7" x14ac:dyDescent="0.25">
      <c r="A5027" s="8">
        <f>IF(ISBLANK('Step 1.4 CNY OAT'!A5027),"-",'Step 1.4 CNY OAT'!A5027)</f>
        <v>43310.416666666664</v>
      </c>
      <c r="B5027" s="26">
        <f t="shared" si="96"/>
        <v>209</v>
      </c>
      <c r="C5027" s="67" cm="1">
        <f t="array" ref="C5027">INDEX('Step 5. Daily Avg Schedule Calc'!$A$2:$D$169,(WEEKDAY(A5027)-1)*24+HOUR(A5027)+1,3)</f>
        <v>1</v>
      </c>
      <c r="D5027" s="67" cm="1">
        <f t="array" ref="D5027">INDEX('Step 5. Daily Avg Schedule Calc'!$A$2:$D$169,(WEEKDAY(A5027)-1)*24+HOUR(A5027)+1,4)</f>
        <v>1</v>
      </c>
      <c r="E5027">
        <f>VLOOKUP(A5027,'Step 1.4 CNY OAT'!$A$1:$B$8761,2)</f>
        <v>76</v>
      </c>
      <c r="F5027" s="11">
        <f ca="1">('Step 3. Regression'!$B$18*E5027^2+'Step 3. Regression'!$C$18*E5027+'Step 3. Regression'!$D$18)*C5027</f>
        <v>6.0842338427417459</v>
      </c>
      <c r="G5027" s="11">
        <f ca="1">('Step 3. Regression'!$G$18*E5027^2+'Step 3. Regression'!$H$18*E5027+'Step 3. Regression'!$I$18)*D5027</f>
        <v>2.8106872095464155</v>
      </c>
    </row>
    <row r="5028" spans="1:7" x14ac:dyDescent="0.25">
      <c r="A5028" s="8">
        <f>IF(ISBLANK('Step 1.4 CNY OAT'!A5028),"-",'Step 1.4 CNY OAT'!A5028)</f>
        <v>43310.458333333336</v>
      </c>
      <c r="B5028" s="26">
        <f t="shared" si="96"/>
        <v>209</v>
      </c>
      <c r="C5028" s="67" cm="1">
        <f t="array" ref="C5028">INDEX('Step 5. Daily Avg Schedule Calc'!$A$2:$D$169,(WEEKDAY(A5028)-1)*24+HOUR(A5028)+1,3)</f>
        <v>1</v>
      </c>
      <c r="D5028" s="67" cm="1">
        <f t="array" ref="D5028">INDEX('Step 5. Daily Avg Schedule Calc'!$A$2:$D$169,(WEEKDAY(A5028)-1)*24+HOUR(A5028)+1,4)</f>
        <v>1</v>
      </c>
      <c r="E5028">
        <f>VLOOKUP(A5028,'Step 1.4 CNY OAT'!$A$1:$B$8761,2)</f>
        <v>78</v>
      </c>
      <c r="F5028" s="11">
        <f ca="1">('Step 3. Regression'!$B$18*E5028^2+'Step 3. Regression'!$C$18*E5028+'Step 3. Regression'!$D$18)*C5028</f>
        <v>6.2698598426896712</v>
      </c>
      <c r="G5028" s="11">
        <f ca="1">('Step 3. Regression'!$G$18*E5028^2+'Step 3. Regression'!$H$18*E5028+'Step 3. Regression'!$I$18)*D5028</f>
        <v>2.8487691385981644</v>
      </c>
    </row>
    <row r="5029" spans="1:7" x14ac:dyDescent="0.25">
      <c r="A5029" s="8">
        <f>IF(ISBLANK('Step 1.4 CNY OAT'!A5029),"-",'Step 1.4 CNY OAT'!A5029)</f>
        <v>43310.5</v>
      </c>
      <c r="B5029" s="26">
        <f t="shared" si="96"/>
        <v>209</v>
      </c>
      <c r="C5029" s="67" cm="1">
        <f t="array" ref="C5029">INDEX('Step 5. Daily Avg Schedule Calc'!$A$2:$D$169,(WEEKDAY(A5029)-1)*24+HOUR(A5029)+1,3)</f>
        <v>1</v>
      </c>
      <c r="D5029" s="67" cm="1">
        <f t="array" ref="D5029">INDEX('Step 5. Daily Avg Schedule Calc'!$A$2:$D$169,(WEEKDAY(A5029)-1)*24+HOUR(A5029)+1,4)</f>
        <v>1</v>
      </c>
      <c r="E5029">
        <f>VLOOKUP(A5029,'Step 1.4 CNY OAT'!$A$1:$B$8761,2)</f>
        <v>78</v>
      </c>
      <c r="F5029" s="11">
        <f ca="1">('Step 3. Regression'!$B$18*E5029^2+'Step 3. Regression'!$C$18*E5029+'Step 3. Regression'!$D$18)*C5029</f>
        <v>6.2698598426896712</v>
      </c>
      <c r="G5029" s="11">
        <f ca="1">('Step 3. Regression'!$G$18*E5029^2+'Step 3. Regression'!$H$18*E5029+'Step 3. Regression'!$I$18)*D5029</f>
        <v>2.8487691385981644</v>
      </c>
    </row>
    <row r="5030" spans="1:7" x14ac:dyDescent="0.25">
      <c r="A5030" s="8">
        <f>IF(ISBLANK('Step 1.4 CNY OAT'!A5030),"-",'Step 1.4 CNY OAT'!A5030)</f>
        <v>43310.541666666664</v>
      </c>
      <c r="B5030" s="26">
        <f t="shared" si="96"/>
        <v>209</v>
      </c>
      <c r="C5030" s="67" cm="1">
        <f t="array" ref="C5030">INDEX('Step 5. Daily Avg Schedule Calc'!$A$2:$D$169,(WEEKDAY(A5030)-1)*24+HOUR(A5030)+1,3)</f>
        <v>1</v>
      </c>
      <c r="D5030" s="67" cm="1">
        <f t="array" ref="D5030">INDEX('Step 5. Daily Avg Schedule Calc'!$A$2:$D$169,(WEEKDAY(A5030)-1)*24+HOUR(A5030)+1,4)</f>
        <v>1</v>
      </c>
      <c r="E5030">
        <f>VLOOKUP(A5030,'Step 1.4 CNY OAT'!$A$1:$B$8761,2)</f>
        <v>80</v>
      </c>
      <c r="F5030" s="11">
        <f ca="1">('Step 3. Regression'!$B$18*E5030^2+'Step 3. Regression'!$C$18*E5030+'Step 3. Regression'!$D$18)*C5030</f>
        <v>6.4748863842212625</v>
      </c>
      <c r="G5030" s="11">
        <f ca="1">('Step 3. Regression'!$G$18*E5030^2+'Step 3. Regression'!$H$18*E5030+'Step 3. Regression'!$I$18)*D5030</f>
        <v>2.8918403702678326</v>
      </c>
    </row>
    <row r="5031" spans="1:7" x14ac:dyDescent="0.25">
      <c r="A5031" s="8">
        <f>IF(ISBLANK('Step 1.4 CNY OAT'!A5031),"-",'Step 1.4 CNY OAT'!A5031)</f>
        <v>43310.583333333336</v>
      </c>
      <c r="B5031" s="26">
        <f t="shared" si="96"/>
        <v>209</v>
      </c>
      <c r="C5031" s="67" cm="1">
        <f t="array" ref="C5031">INDEX('Step 5. Daily Avg Schedule Calc'!$A$2:$D$169,(WEEKDAY(A5031)-1)*24+HOUR(A5031)+1,3)</f>
        <v>1</v>
      </c>
      <c r="D5031" s="67" cm="1">
        <f t="array" ref="D5031">INDEX('Step 5. Daily Avg Schedule Calc'!$A$2:$D$169,(WEEKDAY(A5031)-1)*24+HOUR(A5031)+1,4)</f>
        <v>1</v>
      </c>
      <c r="E5031">
        <f>VLOOKUP(A5031,'Step 1.4 CNY OAT'!$A$1:$B$8761,2)</f>
        <v>82</v>
      </c>
      <c r="F5031" s="11">
        <f ca="1">('Step 3. Regression'!$B$18*E5031^2+'Step 3. Regression'!$C$18*E5031+'Step 3. Regression'!$D$18)*C5031</f>
        <v>6.6993134673365216</v>
      </c>
      <c r="G5031" s="11">
        <f ca="1">('Step 3. Regression'!$G$18*E5031^2+'Step 3. Regression'!$H$18*E5031+'Step 3. Regression'!$I$18)*D5031</f>
        <v>2.9399009045554179</v>
      </c>
    </row>
    <row r="5032" spans="1:7" x14ac:dyDescent="0.25">
      <c r="A5032" s="8">
        <f>IF(ISBLANK('Step 1.4 CNY OAT'!A5032),"-",'Step 1.4 CNY OAT'!A5032)</f>
        <v>43310.625</v>
      </c>
      <c r="B5032" s="26">
        <f t="shared" si="96"/>
        <v>209</v>
      </c>
      <c r="C5032" s="67" cm="1">
        <f t="array" ref="C5032">INDEX('Step 5. Daily Avg Schedule Calc'!$A$2:$D$169,(WEEKDAY(A5032)-1)*24+HOUR(A5032)+1,3)</f>
        <v>1</v>
      </c>
      <c r="D5032" s="67" cm="1">
        <f t="array" ref="D5032">INDEX('Step 5. Daily Avg Schedule Calc'!$A$2:$D$169,(WEEKDAY(A5032)-1)*24+HOUR(A5032)+1,4)</f>
        <v>1</v>
      </c>
      <c r="E5032">
        <f>VLOOKUP(A5032,'Step 1.4 CNY OAT'!$A$1:$B$8761,2)</f>
        <v>83</v>
      </c>
      <c r="F5032" s="11">
        <f ca="1">('Step 3. Regression'!$B$18*E5032^2+'Step 3. Regression'!$C$18*E5032+'Step 3. Regression'!$D$18)*C5032</f>
        <v>6.8188022119880234</v>
      </c>
      <c r="G5032" s="11">
        <f ca="1">('Step 3. Regression'!$G$18*E5032^2+'Step 3. Regression'!$H$18*E5032+'Step 3. Regression'!$I$18)*D5032</f>
        <v>2.9658021601809299</v>
      </c>
    </row>
    <row r="5033" spans="1:7" x14ac:dyDescent="0.25">
      <c r="A5033" s="8">
        <f>IF(ISBLANK('Step 1.4 CNY OAT'!A5033),"-",'Step 1.4 CNY OAT'!A5033)</f>
        <v>43310.666666666664</v>
      </c>
      <c r="B5033" s="26">
        <f t="shared" si="96"/>
        <v>209</v>
      </c>
      <c r="C5033" s="67" cm="1">
        <f t="array" ref="C5033">INDEX('Step 5. Daily Avg Schedule Calc'!$A$2:$D$169,(WEEKDAY(A5033)-1)*24+HOUR(A5033)+1,3)</f>
        <v>1</v>
      </c>
      <c r="D5033" s="67" cm="1">
        <f t="array" ref="D5033">INDEX('Step 5. Daily Avg Schedule Calc'!$A$2:$D$169,(WEEKDAY(A5033)-1)*24+HOUR(A5033)+1,4)</f>
        <v>1</v>
      </c>
      <c r="E5033">
        <f>VLOOKUP(A5033,'Step 1.4 CNY OAT'!$A$1:$B$8761,2)</f>
        <v>82</v>
      </c>
      <c r="F5033" s="11">
        <f ca="1">('Step 3. Regression'!$B$18*E5033^2+'Step 3. Regression'!$C$18*E5033+'Step 3. Regression'!$D$18)*C5033</f>
        <v>6.6993134673365216</v>
      </c>
      <c r="G5033" s="11">
        <f ca="1">('Step 3. Regression'!$G$18*E5033^2+'Step 3. Regression'!$H$18*E5033+'Step 3. Regression'!$I$18)*D5033</f>
        <v>2.9399009045554179</v>
      </c>
    </row>
    <row r="5034" spans="1:7" x14ac:dyDescent="0.25">
      <c r="A5034" s="8">
        <f>IF(ISBLANK('Step 1.4 CNY OAT'!A5034),"-",'Step 1.4 CNY OAT'!A5034)</f>
        <v>43310.708333333336</v>
      </c>
      <c r="B5034" s="26">
        <f t="shared" si="96"/>
        <v>209</v>
      </c>
      <c r="C5034" s="67" cm="1">
        <f t="array" ref="C5034">INDEX('Step 5. Daily Avg Schedule Calc'!$A$2:$D$169,(WEEKDAY(A5034)-1)*24+HOUR(A5034)+1,3)</f>
        <v>1</v>
      </c>
      <c r="D5034" s="67" cm="1">
        <f t="array" ref="D5034">INDEX('Step 5. Daily Avg Schedule Calc'!$A$2:$D$169,(WEEKDAY(A5034)-1)*24+HOUR(A5034)+1,4)</f>
        <v>1</v>
      </c>
      <c r="E5034">
        <f>VLOOKUP(A5034,'Step 1.4 CNY OAT'!$A$1:$B$8761,2)</f>
        <v>84</v>
      </c>
      <c r="F5034" s="11">
        <f ca="1">('Step 3. Regression'!$B$18*E5034^2+'Step 3. Regression'!$C$18*E5034+'Step 3. Regression'!$D$18)*C5034</f>
        <v>6.9431410920354448</v>
      </c>
      <c r="G5034" s="11">
        <f ca="1">('Step 3. Regression'!$G$18*E5034^2+'Step 3. Regression'!$H$18*E5034+'Step 3. Regression'!$I$18)*D5034</f>
        <v>2.9929507414609215</v>
      </c>
    </row>
    <row r="5035" spans="1:7" x14ac:dyDescent="0.25">
      <c r="A5035" s="8">
        <f>IF(ISBLANK('Step 1.4 CNY OAT'!A5035),"-",'Step 1.4 CNY OAT'!A5035)</f>
        <v>43310.75</v>
      </c>
      <c r="B5035" s="26">
        <f t="shared" si="96"/>
        <v>209</v>
      </c>
      <c r="C5035" s="67" cm="1">
        <f t="array" ref="C5035">INDEX('Step 5. Daily Avg Schedule Calc'!$A$2:$D$169,(WEEKDAY(A5035)-1)*24+HOUR(A5035)+1,3)</f>
        <v>1</v>
      </c>
      <c r="D5035" s="67" cm="1">
        <f t="array" ref="D5035">INDEX('Step 5. Daily Avg Schedule Calc'!$A$2:$D$169,(WEEKDAY(A5035)-1)*24+HOUR(A5035)+1,4)</f>
        <v>1</v>
      </c>
      <c r="E5035">
        <f>VLOOKUP(A5035,'Step 1.4 CNY OAT'!$A$1:$B$8761,2)</f>
        <v>83</v>
      </c>
      <c r="F5035" s="11">
        <f ca="1">('Step 3. Regression'!$B$18*E5035^2+'Step 3. Regression'!$C$18*E5035+'Step 3. Regression'!$D$18)*C5035</f>
        <v>6.8188022119880234</v>
      </c>
      <c r="G5035" s="11">
        <f ca="1">('Step 3. Regression'!$G$18*E5035^2+'Step 3. Regression'!$H$18*E5035+'Step 3. Regression'!$I$18)*D5035</f>
        <v>2.9658021601809299</v>
      </c>
    </row>
    <row r="5036" spans="1:7" x14ac:dyDescent="0.25">
      <c r="A5036" s="8">
        <f>IF(ISBLANK('Step 1.4 CNY OAT'!A5036),"-",'Step 1.4 CNY OAT'!A5036)</f>
        <v>43310.791666666664</v>
      </c>
      <c r="B5036" s="26">
        <f t="shared" si="96"/>
        <v>209</v>
      </c>
      <c r="C5036" s="67" cm="1">
        <f t="array" ref="C5036">INDEX('Step 5. Daily Avg Schedule Calc'!$A$2:$D$169,(WEEKDAY(A5036)-1)*24+HOUR(A5036)+1,3)</f>
        <v>1</v>
      </c>
      <c r="D5036" s="67" cm="1">
        <f t="array" ref="D5036">INDEX('Step 5. Daily Avg Schedule Calc'!$A$2:$D$169,(WEEKDAY(A5036)-1)*24+HOUR(A5036)+1,4)</f>
        <v>1</v>
      </c>
      <c r="E5036">
        <f>VLOOKUP(A5036,'Step 1.4 CNY OAT'!$A$1:$B$8761,2)</f>
        <v>82</v>
      </c>
      <c r="F5036" s="11">
        <f ca="1">('Step 3. Regression'!$B$18*E5036^2+'Step 3. Regression'!$C$18*E5036+'Step 3. Regression'!$D$18)*C5036</f>
        <v>6.6993134673365216</v>
      </c>
      <c r="G5036" s="11">
        <f ca="1">('Step 3. Regression'!$G$18*E5036^2+'Step 3. Regression'!$H$18*E5036+'Step 3. Regression'!$I$18)*D5036</f>
        <v>2.9399009045554179</v>
      </c>
    </row>
    <row r="5037" spans="1:7" x14ac:dyDescent="0.25">
      <c r="A5037" s="8">
        <f>IF(ISBLANK('Step 1.4 CNY OAT'!A5037),"-",'Step 1.4 CNY OAT'!A5037)</f>
        <v>43310.833333333336</v>
      </c>
      <c r="B5037" s="26">
        <f t="shared" si="96"/>
        <v>209</v>
      </c>
      <c r="C5037" s="67" cm="1">
        <f t="array" ref="C5037">INDEX('Step 5. Daily Avg Schedule Calc'!$A$2:$D$169,(WEEKDAY(A5037)-1)*24+HOUR(A5037)+1,3)</f>
        <v>1</v>
      </c>
      <c r="D5037" s="67" cm="1">
        <f t="array" ref="D5037">INDEX('Step 5. Daily Avg Schedule Calc'!$A$2:$D$169,(WEEKDAY(A5037)-1)*24+HOUR(A5037)+1,4)</f>
        <v>1</v>
      </c>
      <c r="E5037">
        <f>VLOOKUP(A5037,'Step 1.4 CNY OAT'!$A$1:$B$8761,2)</f>
        <v>81</v>
      </c>
      <c r="F5037" s="11">
        <f ca="1">('Step 3. Regression'!$B$18*E5037^2+'Step 3. Regression'!$C$18*E5037+'Step 3. Regression'!$D$18)*C5037</f>
        <v>6.5846748580809322</v>
      </c>
      <c r="G5037" s="11">
        <f ca="1">('Step 3. Regression'!$G$18*E5037^2+'Step 3. Regression'!$H$18*E5037+'Step 3. Regression'!$I$18)*D5037</f>
        <v>2.9152469745843854</v>
      </c>
    </row>
    <row r="5038" spans="1:7" x14ac:dyDescent="0.25">
      <c r="A5038" s="8">
        <f>IF(ISBLANK('Step 1.4 CNY OAT'!A5038),"-",'Step 1.4 CNY OAT'!A5038)</f>
        <v>43310.875</v>
      </c>
      <c r="B5038" s="26">
        <f t="shared" si="96"/>
        <v>209</v>
      </c>
      <c r="C5038" s="67" cm="1">
        <f t="array" ref="C5038">INDEX('Step 5. Daily Avg Schedule Calc'!$A$2:$D$169,(WEEKDAY(A5038)-1)*24+HOUR(A5038)+1,3)</f>
        <v>1</v>
      </c>
      <c r="D5038" s="67" cm="1">
        <f t="array" ref="D5038">INDEX('Step 5. Daily Avg Schedule Calc'!$A$2:$D$169,(WEEKDAY(A5038)-1)*24+HOUR(A5038)+1,4)</f>
        <v>1</v>
      </c>
      <c r="E5038">
        <f>VLOOKUP(A5038,'Step 1.4 CNY OAT'!$A$1:$B$8761,2)</f>
        <v>80</v>
      </c>
      <c r="F5038" s="11">
        <f ca="1">('Step 3. Regression'!$B$18*E5038^2+'Step 3. Regression'!$C$18*E5038+'Step 3. Regression'!$D$18)*C5038</f>
        <v>6.4748863842212625</v>
      </c>
      <c r="G5038" s="11">
        <f ca="1">('Step 3. Regression'!$G$18*E5038^2+'Step 3. Regression'!$H$18*E5038+'Step 3. Regression'!$I$18)*D5038</f>
        <v>2.8918403702678326</v>
      </c>
    </row>
    <row r="5039" spans="1:7" x14ac:dyDescent="0.25">
      <c r="A5039" s="8">
        <f>IF(ISBLANK('Step 1.4 CNY OAT'!A5039),"-",'Step 1.4 CNY OAT'!A5039)</f>
        <v>43310.916666666664</v>
      </c>
      <c r="B5039" s="26">
        <f t="shared" si="96"/>
        <v>209</v>
      </c>
      <c r="C5039" s="67" cm="1">
        <f t="array" ref="C5039">INDEX('Step 5. Daily Avg Schedule Calc'!$A$2:$D$169,(WEEKDAY(A5039)-1)*24+HOUR(A5039)+1,3)</f>
        <v>1</v>
      </c>
      <c r="D5039" s="67" cm="1">
        <f t="array" ref="D5039">INDEX('Step 5. Daily Avg Schedule Calc'!$A$2:$D$169,(WEEKDAY(A5039)-1)*24+HOUR(A5039)+1,4)</f>
        <v>1</v>
      </c>
      <c r="E5039">
        <f>VLOOKUP(A5039,'Step 1.4 CNY OAT'!$A$1:$B$8761,2)</f>
        <v>80</v>
      </c>
      <c r="F5039" s="11">
        <f ca="1">('Step 3. Regression'!$B$18*E5039^2+'Step 3. Regression'!$C$18*E5039+'Step 3. Regression'!$D$18)*C5039</f>
        <v>6.4748863842212625</v>
      </c>
      <c r="G5039" s="11">
        <f ca="1">('Step 3. Regression'!$G$18*E5039^2+'Step 3. Regression'!$H$18*E5039+'Step 3. Regression'!$I$18)*D5039</f>
        <v>2.8918403702678326</v>
      </c>
    </row>
    <row r="5040" spans="1:7" x14ac:dyDescent="0.25">
      <c r="A5040" s="8">
        <f>IF(ISBLANK('Step 1.4 CNY OAT'!A5040),"-",'Step 1.4 CNY OAT'!A5040)</f>
        <v>43310.958333333336</v>
      </c>
      <c r="B5040" s="26">
        <f t="shared" si="96"/>
        <v>209</v>
      </c>
      <c r="C5040" s="67" cm="1">
        <f t="array" ref="C5040">INDEX('Step 5. Daily Avg Schedule Calc'!$A$2:$D$169,(WEEKDAY(A5040)-1)*24+HOUR(A5040)+1,3)</f>
        <v>1</v>
      </c>
      <c r="D5040" s="67" cm="1">
        <f t="array" ref="D5040">INDEX('Step 5. Daily Avg Schedule Calc'!$A$2:$D$169,(WEEKDAY(A5040)-1)*24+HOUR(A5040)+1,4)</f>
        <v>1</v>
      </c>
      <c r="E5040">
        <f>VLOOKUP(A5040,'Step 1.4 CNY OAT'!$A$1:$B$8761,2)</f>
        <v>80</v>
      </c>
      <c r="F5040" s="11">
        <f ca="1">('Step 3. Regression'!$B$18*E5040^2+'Step 3. Regression'!$C$18*E5040+'Step 3. Regression'!$D$18)*C5040</f>
        <v>6.4748863842212625</v>
      </c>
      <c r="G5040" s="11">
        <f ca="1">('Step 3. Regression'!$G$18*E5040^2+'Step 3. Regression'!$H$18*E5040+'Step 3. Regression'!$I$18)*D5040</f>
        <v>2.8918403702678326</v>
      </c>
    </row>
    <row r="5041" spans="1:7" x14ac:dyDescent="0.25">
      <c r="A5041" s="8">
        <f>IF(ISBLANK('Step 1.4 CNY OAT'!A5041),"-",'Step 1.4 CNY OAT'!A5041)</f>
        <v>43311</v>
      </c>
      <c r="B5041" s="26">
        <f t="shared" si="96"/>
        <v>210</v>
      </c>
      <c r="C5041" s="67" cm="1">
        <f t="array" ref="C5041">INDEX('Step 5. Daily Avg Schedule Calc'!$A$2:$D$169,(WEEKDAY(A5041)-1)*24+HOUR(A5041)+1,3)</f>
        <v>1</v>
      </c>
      <c r="D5041" s="67" cm="1">
        <f t="array" ref="D5041">INDEX('Step 5. Daily Avg Schedule Calc'!$A$2:$D$169,(WEEKDAY(A5041)-1)*24+HOUR(A5041)+1,4)</f>
        <v>1</v>
      </c>
      <c r="E5041">
        <f>VLOOKUP(A5041,'Step 1.4 CNY OAT'!$A$1:$B$8761,2)</f>
        <v>79</v>
      </c>
      <c r="F5041" s="11">
        <f ca="1">('Step 3. Regression'!$B$18*E5041^2+'Step 3. Regression'!$C$18*E5041+'Step 3. Regression'!$D$18)*C5041</f>
        <v>6.3699480457575071</v>
      </c>
      <c r="G5041" s="11">
        <f ca="1">('Step 3. Regression'!$G$18*E5041^2+'Step 3. Regression'!$H$18*E5041+'Step 3. Regression'!$I$18)*D5041</f>
        <v>2.8696810916057589</v>
      </c>
    </row>
    <row r="5042" spans="1:7" x14ac:dyDescent="0.25">
      <c r="A5042" s="8">
        <f>IF(ISBLANK('Step 1.4 CNY OAT'!A5042),"-",'Step 1.4 CNY OAT'!A5042)</f>
        <v>43311.041666666664</v>
      </c>
      <c r="B5042" s="26">
        <f t="shared" si="96"/>
        <v>210</v>
      </c>
      <c r="C5042" s="67" cm="1">
        <f t="array" ref="C5042">INDEX('Step 5. Daily Avg Schedule Calc'!$A$2:$D$169,(WEEKDAY(A5042)-1)*24+HOUR(A5042)+1,3)</f>
        <v>1</v>
      </c>
      <c r="D5042" s="67" cm="1">
        <f t="array" ref="D5042">INDEX('Step 5. Daily Avg Schedule Calc'!$A$2:$D$169,(WEEKDAY(A5042)-1)*24+HOUR(A5042)+1,4)</f>
        <v>1</v>
      </c>
      <c r="E5042">
        <f>VLOOKUP(A5042,'Step 1.4 CNY OAT'!$A$1:$B$8761,2)</f>
        <v>79</v>
      </c>
      <c r="F5042" s="11">
        <f ca="1">('Step 3. Regression'!$B$18*E5042^2+'Step 3. Regression'!$C$18*E5042+'Step 3. Regression'!$D$18)*C5042</f>
        <v>6.3699480457575071</v>
      </c>
      <c r="G5042" s="11">
        <f ca="1">('Step 3. Regression'!$G$18*E5042^2+'Step 3. Regression'!$H$18*E5042+'Step 3. Regression'!$I$18)*D5042</f>
        <v>2.8696810916057589</v>
      </c>
    </row>
    <row r="5043" spans="1:7" x14ac:dyDescent="0.25">
      <c r="A5043" s="8">
        <f>IF(ISBLANK('Step 1.4 CNY OAT'!A5043),"-",'Step 1.4 CNY OAT'!A5043)</f>
        <v>43311.083333333336</v>
      </c>
      <c r="B5043" s="26">
        <f t="shared" si="96"/>
        <v>210</v>
      </c>
      <c r="C5043" s="67" cm="1">
        <f t="array" ref="C5043">INDEX('Step 5. Daily Avg Schedule Calc'!$A$2:$D$169,(WEEKDAY(A5043)-1)*24+HOUR(A5043)+1,3)</f>
        <v>1</v>
      </c>
      <c r="D5043" s="67" cm="1">
        <f t="array" ref="D5043">INDEX('Step 5. Daily Avg Schedule Calc'!$A$2:$D$169,(WEEKDAY(A5043)-1)*24+HOUR(A5043)+1,4)</f>
        <v>1</v>
      </c>
      <c r="E5043">
        <f>VLOOKUP(A5043,'Step 1.4 CNY OAT'!$A$1:$B$8761,2)</f>
        <v>78</v>
      </c>
      <c r="F5043" s="11">
        <f ca="1">('Step 3. Regression'!$B$18*E5043^2+'Step 3. Regression'!$C$18*E5043+'Step 3. Regression'!$D$18)*C5043</f>
        <v>6.2698598426896712</v>
      </c>
      <c r="G5043" s="11">
        <f ca="1">('Step 3. Regression'!$G$18*E5043^2+'Step 3. Regression'!$H$18*E5043+'Step 3. Regression'!$I$18)*D5043</f>
        <v>2.8487691385981644</v>
      </c>
    </row>
    <row r="5044" spans="1:7" x14ac:dyDescent="0.25">
      <c r="A5044" s="8">
        <f>IF(ISBLANK('Step 1.4 CNY OAT'!A5044),"-",'Step 1.4 CNY OAT'!A5044)</f>
        <v>43311.125</v>
      </c>
      <c r="B5044" s="26">
        <f t="shared" si="96"/>
        <v>210</v>
      </c>
      <c r="C5044" s="67" cm="1">
        <f t="array" ref="C5044">INDEX('Step 5. Daily Avg Schedule Calc'!$A$2:$D$169,(WEEKDAY(A5044)-1)*24+HOUR(A5044)+1,3)</f>
        <v>1</v>
      </c>
      <c r="D5044" s="67" cm="1">
        <f t="array" ref="D5044">INDEX('Step 5. Daily Avg Schedule Calc'!$A$2:$D$169,(WEEKDAY(A5044)-1)*24+HOUR(A5044)+1,4)</f>
        <v>1</v>
      </c>
      <c r="E5044">
        <f>VLOOKUP(A5044,'Step 1.4 CNY OAT'!$A$1:$B$8761,2)</f>
        <v>77</v>
      </c>
      <c r="F5044" s="11">
        <f ca="1">('Step 3. Regression'!$B$18*E5044^2+'Step 3. Regression'!$C$18*E5044+'Step 3. Regression'!$D$18)*C5044</f>
        <v>6.1746217750177479</v>
      </c>
      <c r="G5044" s="11">
        <f ca="1">('Step 3. Regression'!$G$18*E5044^2+'Step 3. Regression'!$H$18*E5044+'Step 3. Regression'!$I$18)*D5044</f>
        <v>2.8291045112450504</v>
      </c>
    </row>
    <row r="5045" spans="1:7" x14ac:dyDescent="0.25">
      <c r="A5045" s="8">
        <f>IF(ISBLANK('Step 1.4 CNY OAT'!A5045),"-",'Step 1.4 CNY OAT'!A5045)</f>
        <v>43311.166666666664</v>
      </c>
      <c r="B5045" s="26">
        <f t="shared" si="96"/>
        <v>210</v>
      </c>
      <c r="C5045" s="67" cm="1">
        <f t="array" ref="C5045">INDEX('Step 5. Daily Avg Schedule Calc'!$A$2:$D$169,(WEEKDAY(A5045)-1)*24+HOUR(A5045)+1,3)</f>
        <v>1</v>
      </c>
      <c r="D5045" s="67" cm="1">
        <f t="array" ref="D5045">INDEX('Step 5. Daily Avg Schedule Calc'!$A$2:$D$169,(WEEKDAY(A5045)-1)*24+HOUR(A5045)+1,4)</f>
        <v>1</v>
      </c>
      <c r="E5045">
        <f>VLOOKUP(A5045,'Step 1.4 CNY OAT'!$A$1:$B$8761,2)</f>
        <v>74</v>
      </c>
      <c r="F5045" s="11">
        <f ca="1">('Step 3. Regression'!$B$18*E5045^2+'Step 3. Regression'!$C$18*E5045+'Step 3. Regression'!$D$18)*C5045</f>
        <v>5.9180083843774867</v>
      </c>
      <c r="G5045" s="11">
        <f ca="1">('Step 3. Regression'!$G$18*E5045^2+'Step 3. Regression'!$H$18*E5045+'Step 3. Regression'!$I$18)*D5045</f>
        <v>2.7775945831125854</v>
      </c>
    </row>
    <row r="5046" spans="1:7" x14ac:dyDescent="0.25">
      <c r="A5046" s="8">
        <f>IF(ISBLANK('Step 1.4 CNY OAT'!A5046),"-",'Step 1.4 CNY OAT'!A5046)</f>
        <v>43311.208333333336</v>
      </c>
      <c r="B5046" s="26">
        <f t="shared" si="96"/>
        <v>210</v>
      </c>
      <c r="C5046" s="67" cm="1">
        <f t="array" ref="C5046">INDEX('Step 5. Daily Avg Schedule Calc'!$A$2:$D$169,(WEEKDAY(A5046)-1)*24+HOUR(A5046)+1,3)</f>
        <v>1</v>
      </c>
      <c r="D5046" s="67" cm="1">
        <f t="array" ref="D5046">INDEX('Step 5. Daily Avg Schedule Calc'!$A$2:$D$169,(WEEKDAY(A5046)-1)*24+HOUR(A5046)+1,4)</f>
        <v>1</v>
      </c>
      <c r="E5046">
        <f>VLOOKUP(A5046,'Step 1.4 CNY OAT'!$A$1:$B$8761,2)</f>
        <v>75</v>
      </c>
      <c r="F5046" s="11">
        <f ca="1">('Step 3. Regression'!$B$18*E5046^2+'Step 3. Regression'!$C$18*E5046+'Step 3. Regression'!$D$18)*C5046</f>
        <v>5.9986960458616565</v>
      </c>
      <c r="G5046" s="11">
        <f ca="1">('Step 3. Regression'!$G$18*E5046^2+'Step 3. Regression'!$H$18*E5046+'Step 3. Regression'!$I$18)*D5046</f>
        <v>2.7935172335022607</v>
      </c>
    </row>
    <row r="5047" spans="1:7" x14ac:dyDescent="0.25">
      <c r="A5047" s="8">
        <f>IF(ISBLANK('Step 1.4 CNY OAT'!A5047),"-",'Step 1.4 CNY OAT'!A5047)</f>
        <v>43311.25</v>
      </c>
      <c r="B5047" s="26">
        <f t="shared" si="96"/>
        <v>210</v>
      </c>
      <c r="C5047" s="67" cm="1">
        <f t="array" ref="C5047">INDEX('Step 5. Daily Avg Schedule Calc'!$A$2:$D$169,(WEEKDAY(A5047)-1)*24+HOUR(A5047)+1,3)</f>
        <v>1</v>
      </c>
      <c r="D5047" s="67" cm="1">
        <f t="array" ref="D5047">INDEX('Step 5. Daily Avg Schedule Calc'!$A$2:$D$169,(WEEKDAY(A5047)-1)*24+HOUR(A5047)+1,4)</f>
        <v>1</v>
      </c>
      <c r="E5047">
        <f>VLOOKUP(A5047,'Step 1.4 CNY OAT'!$A$1:$B$8761,2)</f>
        <v>74</v>
      </c>
      <c r="F5047" s="11">
        <f ca="1">('Step 3. Regression'!$B$18*E5047^2+'Step 3. Regression'!$C$18*E5047+'Step 3. Regression'!$D$18)*C5047</f>
        <v>5.9180083843774867</v>
      </c>
      <c r="G5047" s="11">
        <f ca="1">('Step 3. Regression'!$G$18*E5047^2+'Step 3. Regression'!$H$18*E5047+'Step 3. Regression'!$I$18)*D5047</f>
        <v>2.7775945831125854</v>
      </c>
    </row>
    <row r="5048" spans="1:7" x14ac:dyDescent="0.25">
      <c r="A5048" s="8">
        <f>IF(ISBLANK('Step 1.4 CNY OAT'!A5048),"-",'Step 1.4 CNY OAT'!A5048)</f>
        <v>43311.291666666664</v>
      </c>
      <c r="B5048" s="26">
        <f t="shared" si="96"/>
        <v>210</v>
      </c>
      <c r="C5048" s="67" cm="1">
        <f t="array" ref="C5048">INDEX('Step 5. Daily Avg Schedule Calc'!$A$2:$D$169,(WEEKDAY(A5048)-1)*24+HOUR(A5048)+1,3)</f>
        <v>1</v>
      </c>
      <c r="D5048" s="67" cm="1">
        <f t="array" ref="D5048">INDEX('Step 5. Daily Avg Schedule Calc'!$A$2:$D$169,(WEEKDAY(A5048)-1)*24+HOUR(A5048)+1,4)</f>
        <v>1</v>
      </c>
      <c r="E5048">
        <f>VLOOKUP(A5048,'Step 1.4 CNY OAT'!$A$1:$B$8761,2)</f>
        <v>73</v>
      </c>
      <c r="F5048" s="11">
        <f ca="1">('Step 3. Regression'!$B$18*E5048^2+'Step 3. Regression'!$C$18*E5048+'Step 3. Regression'!$D$18)*C5048</f>
        <v>5.8421708582892293</v>
      </c>
      <c r="G5048" s="11">
        <f ca="1">('Step 3. Regression'!$G$18*E5048^2+'Step 3. Regression'!$H$18*E5048+'Step 3. Regression'!$I$18)*D5048</f>
        <v>2.7629192583773894</v>
      </c>
    </row>
    <row r="5049" spans="1:7" x14ac:dyDescent="0.25">
      <c r="A5049" s="8">
        <f>IF(ISBLANK('Step 1.4 CNY OAT'!A5049),"-",'Step 1.4 CNY OAT'!A5049)</f>
        <v>43311.333333333336</v>
      </c>
      <c r="B5049" s="26">
        <f t="shared" si="96"/>
        <v>210</v>
      </c>
      <c r="C5049" s="67" cm="1">
        <f t="array" ref="C5049">INDEX('Step 5. Daily Avg Schedule Calc'!$A$2:$D$169,(WEEKDAY(A5049)-1)*24+HOUR(A5049)+1,3)</f>
        <v>1</v>
      </c>
      <c r="D5049" s="67" cm="1">
        <f t="array" ref="D5049">INDEX('Step 5. Daily Avg Schedule Calc'!$A$2:$D$169,(WEEKDAY(A5049)-1)*24+HOUR(A5049)+1,4)</f>
        <v>1</v>
      </c>
      <c r="E5049">
        <f>VLOOKUP(A5049,'Step 1.4 CNY OAT'!$A$1:$B$8761,2)</f>
        <v>74</v>
      </c>
      <c r="F5049" s="11">
        <f ca="1">('Step 3. Regression'!$B$18*E5049^2+'Step 3. Regression'!$C$18*E5049+'Step 3. Regression'!$D$18)*C5049</f>
        <v>5.9180083843774867</v>
      </c>
      <c r="G5049" s="11">
        <f ca="1">('Step 3. Regression'!$G$18*E5049^2+'Step 3. Regression'!$H$18*E5049+'Step 3. Regression'!$I$18)*D5049</f>
        <v>2.7775945831125854</v>
      </c>
    </row>
    <row r="5050" spans="1:7" x14ac:dyDescent="0.25">
      <c r="A5050" s="8">
        <f>IF(ISBLANK('Step 1.4 CNY OAT'!A5050),"-",'Step 1.4 CNY OAT'!A5050)</f>
        <v>43311.375</v>
      </c>
      <c r="B5050" s="26">
        <f t="shared" si="96"/>
        <v>210</v>
      </c>
      <c r="C5050" s="67" cm="1">
        <f t="array" ref="C5050">INDEX('Step 5. Daily Avg Schedule Calc'!$A$2:$D$169,(WEEKDAY(A5050)-1)*24+HOUR(A5050)+1,3)</f>
        <v>1</v>
      </c>
      <c r="D5050" s="67" cm="1">
        <f t="array" ref="D5050">INDEX('Step 5. Daily Avg Schedule Calc'!$A$2:$D$169,(WEEKDAY(A5050)-1)*24+HOUR(A5050)+1,4)</f>
        <v>1</v>
      </c>
      <c r="E5050">
        <f>VLOOKUP(A5050,'Step 1.4 CNY OAT'!$A$1:$B$8761,2)</f>
        <v>76</v>
      </c>
      <c r="F5050" s="11">
        <f ca="1">('Step 3. Regression'!$B$18*E5050^2+'Step 3. Regression'!$C$18*E5050+'Step 3. Regression'!$D$18)*C5050</f>
        <v>6.0842338427417459</v>
      </c>
      <c r="G5050" s="11">
        <f ca="1">('Step 3. Regression'!$G$18*E5050^2+'Step 3. Regression'!$H$18*E5050+'Step 3. Regression'!$I$18)*D5050</f>
        <v>2.8106872095464155</v>
      </c>
    </row>
    <row r="5051" spans="1:7" x14ac:dyDescent="0.25">
      <c r="A5051" s="8">
        <f>IF(ISBLANK('Step 1.4 CNY OAT'!A5051),"-",'Step 1.4 CNY OAT'!A5051)</f>
        <v>43311.416666666664</v>
      </c>
      <c r="B5051" s="26">
        <f t="shared" si="96"/>
        <v>210</v>
      </c>
      <c r="C5051" s="67" cm="1">
        <f t="array" ref="C5051">INDEX('Step 5. Daily Avg Schedule Calc'!$A$2:$D$169,(WEEKDAY(A5051)-1)*24+HOUR(A5051)+1,3)</f>
        <v>1</v>
      </c>
      <c r="D5051" s="67" cm="1">
        <f t="array" ref="D5051">INDEX('Step 5. Daily Avg Schedule Calc'!$A$2:$D$169,(WEEKDAY(A5051)-1)*24+HOUR(A5051)+1,4)</f>
        <v>1</v>
      </c>
      <c r="E5051">
        <f>VLOOKUP(A5051,'Step 1.4 CNY OAT'!$A$1:$B$8761,2)</f>
        <v>77</v>
      </c>
      <c r="F5051" s="11">
        <f ca="1">('Step 3. Regression'!$B$18*E5051^2+'Step 3. Regression'!$C$18*E5051+'Step 3. Regression'!$D$18)*C5051</f>
        <v>6.1746217750177479</v>
      </c>
      <c r="G5051" s="11">
        <f ca="1">('Step 3. Regression'!$G$18*E5051^2+'Step 3. Regression'!$H$18*E5051+'Step 3. Regression'!$I$18)*D5051</f>
        <v>2.8291045112450504</v>
      </c>
    </row>
    <row r="5052" spans="1:7" x14ac:dyDescent="0.25">
      <c r="A5052" s="8">
        <f>IF(ISBLANK('Step 1.4 CNY OAT'!A5052),"-",'Step 1.4 CNY OAT'!A5052)</f>
        <v>43311.458333333336</v>
      </c>
      <c r="B5052" s="26">
        <f t="shared" si="96"/>
        <v>210</v>
      </c>
      <c r="C5052" s="67" cm="1">
        <f t="array" ref="C5052">INDEX('Step 5. Daily Avg Schedule Calc'!$A$2:$D$169,(WEEKDAY(A5052)-1)*24+HOUR(A5052)+1,3)</f>
        <v>1</v>
      </c>
      <c r="D5052" s="67" cm="1">
        <f t="array" ref="D5052">INDEX('Step 5. Daily Avg Schedule Calc'!$A$2:$D$169,(WEEKDAY(A5052)-1)*24+HOUR(A5052)+1,4)</f>
        <v>1</v>
      </c>
      <c r="E5052">
        <f>VLOOKUP(A5052,'Step 1.4 CNY OAT'!$A$1:$B$8761,2)</f>
        <v>77</v>
      </c>
      <c r="F5052" s="11">
        <f ca="1">('Step 3. Regression'!$B$18*E5052^2+'Step 3. Regression'!$C$18*E5052+'Step 3. Regression'!$D$18)*C5052</f>
        <v>6.1746217750177479</v>
      </c>
      <c r="G5052" s="11">
        <f ca="1">('Step 3. Regression'!$G$18*E5052^2+'Step 3. Regression'!$H$18*E5052+'Step 3. Regression'!$I$18)*D5052</f>
        <v>2.8291045112450504</v>
      </c>
    </row>
    <row r="5053" spans="1:7" x14ac:dyDescent="0.25">
      <c r="A5053" s="8">
        <f>IF(ISBLANK('Step 1.4 CNY OAT'!A5053),"-",'Step 1.4 CNY OAT'!A5053)</f>
        <v>43311.5</v>
      </c>
      <c r="B5053" s="26">
        <f t="shared" si="96"/>
        <v>210</v>
      </c>
      <c r="C5053" s="67" cm="1">
        <f t="array" ref="C5053">INDEX('Step 5. Daily Avg Schedule Calc'!$A$2:$D$169,(WEEKDAY(A5053)-1)*24+HOUR(A5053)+1,3)</f>
        <v>1</v>
      </c>
      <c r="D5053" s="67" cm="1">
        <f t="array" ref="D5053">INDEX('Step 5. Daily Avg Schedule Calc'!$A$2:$D$169,(WEEKDAY(A5053)-1)*24+HOUR(A5053)+1,4)</f>
        <v>1</v>
      </c>
      <c r="E5053">
        <f>VLOOKUP(A5053,'Step 1.4 CNY OAT'!$A$1:$B$8761,2)</f>
        <v>79</v>
      </c>
      <c r="F5053" s="11">
        <f ca="1">('Step 3. Regression'!$B$18*E5053^2+'Step 3. Regression'!$C$18*E5053+'Step 3. Regression'!$D$18)*C5053</f>
        <v>6.3699480457575071</v>
      </c>
      <c r="G5053" s="11">
        <f ca="1">('Step 3. Regression'!$G$18*E5053^2+'Step 3. Regression'!$H$18*E5053+'Step 3. Regression'!$I$18)*D5053</f>
        <v>2.8696810916057589</v>
      </c>
    </row>
    <row r="5054" spans="1:7" x14ac:dyDescent="0.25">
      <c r="A5054" s="8">
        <f>IF(ISBLANK('Step 1.4 CNY OAT'!A5054),"-",'Step 1.4 CNY OAT'!A5054)</f>
        <v>43311.541666666664</v>
      </c>
      <c r="B5054" s="26">
        <f t="shared" si="96"/>
        <v>210</v>
      </c>
      <c r="C5054" s="67" cm="1">
        <f t="array" ref="C5054">INDEX('Step 5. Daily Avg Schedule Calc'!$A$2:$D$169,(WEEKDAY(A5054)-1)*24+HOUR(A5054)+1,3)</f>
        <v>1</v>
      </c>
      <c r="D5054" s="67" cm="1">
        <f t="array" ref="D5054">INDEX('Step 5. Daily Avg Schedule Calc'!$A$2:$D$169,(WEEKDAY(A5054)-1)*24+HOUR(A5054)+1,4)</f>
        <v>1</v>
      </c>
      <c r="E5054">
        <f>VLOOKUP(A5054,'Step 1.4 CNY OAT'!$A$1:$B$8761,2)</f>
        <v>79</v>
      </c>
      <c r="F5054" s="11">
        <f ca="1">('Step 3. Regression'!$B$18*E5054^2+'Step 3. Regression'!$C$18*E5054+'Step 3. Regression'!$D$18)*C5054</f>
        <v>6.3699480457575071</v>
      </c>
      <c r="G5054" s="11">
        <f ca="1">('Step 3. Regression'!$G$18*E5054^2+'Step 3. Regression'!$H$18*E5054+'Step 3. Regression'!$I$18)*D5054</f>
        <v>2.8696810916057589</v>
      </c>
    </row>
    <row r="5055" spans="1:7" x14ac:dyDescent="0.25">
      <c r="A5055" s="8">
        <f>IF(ISBLANK('Step 1.4 CNY OAT'!A5055),"-",'Step 1.4 CNY OAT'!A5055)</f>
        <v>43311.583333333336</v>
      </c>
      <c r="B5055" s="26">
        <f t="shared" si="96"/>
        <v>210</v>
      </c>
      <c r="C5055" s="67" cm="1">
        <f t="array" ref="C5055">INDEX('Step 5. Daily Avg Schedule Calc'!$A$2:$D$169,(WEEKDAY(A5055)-1)*24+HOUR(A5055)+1,3)</f>
        <v>1</v>
      </c>
      <c r="D5055" s="67" cm="1">
        <f t="array" ref="D5055">INDEX('Step 5. Daily Avg Schedule Calc'!$A$2:$D$169,(WEEKDAY(A5055)-1)*24+HOUR(A5055)+1,4)</f>
        <v>1</v>
      </c>
      <c r="E5055">
        <f>VLOOKUP(A5055,'Step 1.4 CNY OAT'!$A$1:$B$8761,2)</f>
        <v>81</v>
      </c>
      <c r="F5055" s="11">
        <f ca="1">('Step 3. Regression'!$B$18*E5055^2+'Step 3. Regression'!$C$18*E5055+'Step 3. Regression'!$D$18)*C5055</f>
        <v>6.5846748580809322</v>
      </c>
      <c r="G5055" s="11">
        <f ca="1">('Step 3. Regression'!$G$18*E5055^2+'Step 3. Regression'!$H$18*E5055+'Step 3. Regression'!$I$18)*D5055</f>
        <v>2.9152469745843854</v>
      </c>
    </row>
    <row r="5056" spans="1:7" x14ac:dyDescent="0.25">
      <c r="A5056" s="8">
        <f>IF(ISBLANK('Step 1.4 CNY OAT'!A5056),"-",'Step 1.4 CNY OAT'!A5056)</f>
        <v>43311.625</v>
      </c>
      <c r="B5056" s="26">
        <f t="shared" si="96"/>
        <v>210</v>
      </c>
      <c r="C5056" s="67" cm="1">
        <f t="array" ref="C5056">INDEX('Step 5. Daily Avg Schedule Calc'!$A$2:$D$169,(WEEKDAY(A5056)-1)*24+HOUR(A5056)+1,3)</f>
        <v>1</v>
      </c>
      <c r="D5056" s="67" cm="1">
        <f t="array" ref="D5056">INDEX('Step 5. Daily Avg Schedule Calc'!$A$2:$D$169,(WEEKDAY(A5056)-1)*24+HOUR(A5056)+1,4)</f>
        <v>1</v>
      </c>
      <c r="E5056">
        <f>VLOOKUP(A5056,'Step 1.4 CNY OAT'!$A$1:$B$8761,2)</f>
        <v>81</v>
      </c>
      <c r="F5056" s="11">
        <f ca="1">('Step 3. Regression'!$B$18*E5056^2+'Step 3. Regression'!$C$18*E5056+'Step 3. Regression'!$D$18)*C5056</f>
        <v>6.5846748580809322</v>
      </c>
      <c r="G5056" s="11">
        <f ca="1">('Step 3. Regression'!$G$18*E5056^2+'Step 3. Regression'!$H$18*E5056+'Step 3. Regression'!$I$18)*D5056</f>
        <v>2.9152469745843854</v>
      </c>
    </row>
    <row r="5057" spans="1:7" x14ac:dyDescent="0.25">
      <c r="A5057" s="8">
        <f>IF(ISBLANK('Step 1.4 CNY OAT'!A5057),"-",'Step 1.4 CNY OAT'!A5057)</f>
        <v>43311.666666666664</v>
      </c>
      <c r="B5057" s="26">
        <f t="shared" si="96"/>
        <v>210</v>
      </c>
      <c r="C5057" s="67" cm="1">
        <f t="array" ref="C5057">INDEX('Step 5. Daily Avg Schedule Calc'!$A$2:$D$169,(WEEKDAY(A5057)-1)*24+HOUR(A5057)+1,3)</f>
        <v>1</v>
      </c>
      <c r="D5057" s="67" cm="1">
        <f t="array" ref="D5057">INDEX('Step 5. Daily Avg Schedule Calc'!$A$2:$D$169,(WEEKDAY(A5057)-1)*24+HOUR(A5057)+1,4)</f>
        <v>1</v>
      </c>
      <c r="E5057">
        <f>VLOOKUP(A5057,'Step 1.4 CNY OAT'!$A$1:$B$8761,2)</f>
        <v>81</v>
      </c>
      <c r="F5057" s="11">
        <f ca="1">('Step 3. Regression'!$B$18*E5057^2+'Step 3. Regression'!$C$18*E5057+'Step 3. Regression'!$D$18)*C5057</f>
        <v>6.5846748580809322</v>
      </c>
      <c r="G5057" s="11">
        <f ca="1">('Step 3. Regression'!$G$18*E5057^2+'Step 3. Regression'!$H$18*E5057+'Step 3. Regression'!$I$18)*D5057</f>
        <v>2.9152469745843854</v>
      </c>
    </row>
    <row r="5058" spans="1:7" x14ac:dyDescent="0.25">
      <c r="A5058" s="8">
        <f>IF(ISBLANK('Step 1.4 CNY OAT'!A5058),"-",'Step 1.4 CNY OAT'!A5058)</f>
        <v>43311.708333333336</v>
      </c>
      <c r="B5058" s="26">
        <f t="shared" si="96"/>
        <v>210</v>
      </c>
      <c r="C5058" s="67" cm="1">
        <f t="array" ref="C5058">INDEX('Step 5. Daily Avg Schedule Calc'!$A$2:$D$169,(WEEKDAY(A5058)-1)*24+HOUR(A5058)+1,3)</f>
        <v>1</v>
      </c>
      <c r="D5058" s="67" cm="1">
        <f t="array" ref="D5058">INDEX('Step 5. Daily Avg Schedule Calc'!$A$2:$D$169,(WEEKDAY(A5058)-1)*24+HOUR(A5058)+1,4)</f>
        <v>1</v>
      </c>
      <c r="E5058">
        <f>VLOOKUP(A5058,'Step 1.4 CNY OAT'!$A$1:$B$8761,2)</f>
        <v>79</v>
      </c>
      <c r="F5058" s="11">
        <f ca="1">('Step 3. Regression'!$B$18*E5058^2+'Step 3. Regression'!$C$18*E5058+'Step 3. Regression'!$D$18)*C5058</f>
        <v>6.3699480457575071</v>
      </c>
      <c r="G5058" s="11">
        <f ca="1">('Step 3. Regression'!$G$18*E5058^2+'Step 3. Regression'!$H$18*E5058+'Step 3. Regression'!$I$18)*D5058</f>
        <v>2.8696810916057589</v>
      </c>
    </row>
    <row r="5059" spans="1:7" x14ac:dyDescent="0.25">
      <c r="A5059" s="8">
        <f>IF(ISBLANK('Step 1.4 CNY OAT'!A5059),"-",'Step 1.4 CNY OAT'!A5059)</f>
        <v>43311.75</v>
      </c>
      <c r="B5059" s="26">
        <f t="shared" ref="B5059:B5122" si="97">_xlfn.DAYS(A5059,$A$2)</f>
        <v>210</v>
      </c>
      <c r="C5059" s="67" cm="1">
        <f t="array" ref="C5059">INDEX('Step 5. Daily Avg Schedule Calc'!$A$2:$D$169,(WEEKDAY(A5059)-1)*24+HOUR(A5059)+1,3)</f>
        <v>1</v>
      </c>
      <c r="D5059" s="67" cm="1">
        <f t="array" ref="D5059">INDEX('Step 5. Daily Avg Schedule Calc'!$A$2:$D$169,(WEEKDAY(A5059)-1)*24+HOUR(A5059)+1,4)</f>
        <v>1</v>
      </c>
      <c r="E5059">
        <f>VLOOKUP(A5059,'Step 1.4 CNY OAT'!$A$1:$B$8761,2)</f>
        <v>79</v>
      </c>
      <c r="F5059" s="11">
        <f ca="1">('Step 3. Regression'!$B$18*E5059^2+'Step 3. Regression'!$C$18*E5059+'Step 3. Regression'!$D$18)*C5059</f>
        <v>6.3699480457575071</v>
      </c>
      <c r="G5059" s="11">
        <f ca="1">('Step 3. Regression'!$G$18*E5059^2+'Step 3. Regression'!$H$18*E5059+'Step 3. Regression'!$I$18)*D5059</f>
        <v>2.8696810916057589</v>
      </c>
    </row>
    <row r="5060" spans="1:7" x14ac:dyDescent="0.25">
      <c r="A5060" s="8">
        <f>IF(ISBLANK('Step 1.4 CNY OAT'!A5060),"-",'Step 1.4 CNY OAT'!A5060)</f>
        <v>43311.791666666664</v>
      </c>
      <c r="B5060" s="26">
        <f t="shared" si="97"/>
        <v>210</v>
      </c>
      <c r="C5060" s="67" cm="1">
        <f t="array" ref="C5060">INDEX('Step 5. Daily Avg Schedule Calc'!$A$2:$D$169,(WEEKDAY(A5060)-1)*24+HOUR(A5060)+1,3)</f>
        <v>1</v>
      </c>
      <c r="D5060" s="67" cm="1">
        <f t="array" ref="D5060">INDEX('Step 5. Daily Avg Schedule Calc'!$A$2:$D$169,(WEEKDAY(A5060)-1)*24+HOUR(A5060)+1,4)</f>
        <v>1</v>
      </c>
      <c r="E5060">
        <f>VLOOKUP(A5060,'Step 1.4 CNY OAT'!$A$1:$B$8761,2)</f>
        <v>77</v>
      </c>
      <c r="F5060" s="11">
        <f ca="1">('Step 3. Regression'!$B$18*E5060^2+'Step 3. Regression'!$C$18*E5060+'Step 3. Regression'!$D$18)*C5060</f>
        <v>6.1746217750177479</v>
      </c>
      <c r="G5060" s="11">
        <f ca="1">('Step 3. Regression'!$G$18*E5060^2+'Step 3. Regression'!$H$18*E5060+'Step 3. Regression'!$I$18)*D5060</f>
        <v>2.8291045112450504</v>
      </c>
    </row>
    <row r="5061" spans="1:7" x14ac:dyDescent="0.25">
      <c r="A5061" s="8">
        <f>IF(ISBLANK('Step 1.4 CNY OAT'!A5061),"-",'Step 1.4 CNY OAT'!A5061)</f>
        <v>43311.833333333336</v>
      </c>
      <c r="B5061" s="26">
        <f t="shared" si="97"/>
        <v>210</v>
      </c>
      <c r="C5061" s="67" cm="1">
        <f t="array" ref="C5061">INDEX('Step 5. Daily Avg Schedule Calc'!$A$2:$D$169,(WEEKDAY(A5061)-1)*24+HOUR(A5061)+1,3)</f>
        <v>1</v>
      </c>
      <c r="D5061" s="67" cm="1">
        <f t="array" ref="D5061">INDEX('Step 5. Daily Avg Schedule Calc'!$A$2:$D$169,(WEEKDAY(A5061)-1)*24+HOUR(A5061)+1,4)</f>
        <v>1</v>
      </c>
      <c r="E5061">
        <f>VLOOKUP(A5061,'Step 1.4 CNY OAT'!$A$1:$B$8761,2)</f>
        <v>76</v>
      </c>
      <c r="F5061" s="11">
        <f ca="1">('Step 3. Regression'!$B$18*E5061^2+'Step 3. Regression'!$C$18*E5061+'Step 3. Regression'!$D$18)*C5061</f>
        <v>6.0842338427417459</v>
      </c>
      <c r="G5061" s="11">
        <f ca="1">('Step 3. Regression'!$G$18*E5061^2+'Step 3. Regression'!$H$18*E5061+'Step 3. Regression'!$I$18)*D5061</f>
        <v>2.8106872095464155</v>
      </c>
    </row>
    <row r="5062" spans="1:7" x14ac:dyDescent="0.25">
      <c r="A5062" s="8">
        <f>IF(ISBLANK('Step 1.4 CNY OAT'!A5062),"-",'Step 1.4 CNY OAT'!A5062)</f>
        <v>43311.875</v>
      </c>
      <c r="B5062" s="26">
        <f t="shared" si="97"/>
        <v>210</v>
      </c>
      <c r="C5062" s="67" cm="1">
        <f t="array" ref="C5062">INDEX('Step 5. Daily Avg Schedule Calc'!$A$2:$D$169,(WEEKDAY(A5062)-1)*24+HOUR(A5062)+1,3)</f>
        <v>1</v>
      </c>
      <c r="D5062" s="67" cm="1">
        <f t="array" ref="D5062">INDEX('Step 5. Daily Avg Schedule Calc'!$A$2:$D$169,(WEEKDAY(A5062)-1)*24+HOUR(A5062)+1,4)</f>
        <v>1</v>
      </c>
      <c r="E5062">
        <f>VLOOKUP(A5062,'Step 1.4 CNY OAT'!$A$1:$B$8761,2)</f>
        <v>75</v>
      </c>
      <c r="F5062" s="11">
        <f ca="1">('Step 3. Regression'!$B$18*E5062^2+'Step 3. Regression'!$C$18*E5062+'Step 3. Regression'!$D$18)*C5062</f>
        <v>5.9986960458616565</v>
      </c>
      <c r="G5062" s="11">
        <f ca="1">('Step 3. Regression'!$G$18*E5062^2+'Step 3. Regression'!$H$18*E5062+'Step 3. Regression'!$I$18)*D5062</f>
        <v>2.7935172335022607</v>
      </c>
    </row>
    <row r="5063" spans="1:7" x14ac:dyDescent="0.25">
      <c r="A5063" s="8">
        <f>IF(ISBLANK('Step 1.4 CNY OAT'!A5063),"-",'Step 1.4 CNY OAT'!A5063)</f>
        <v>43311.916666666664</v>
      </c>
      <c r="B5063" s="26">
        <f t="shared" si="97"/>
        <v>210</v>
      </c>
      <c r="C5063" s="67" cm="1">
        <f t="array" ref="C5063">INDEX('Step 5. Daily Avg Schedule Calc'!$A$2:$D$169,(WEEKDAY(A5063)-1)*24+HOUR(A5063)+1,3)</f>
        <v>1</v>
      </c>
      <c r="D5063" s="67" cm="1">
        <f t="array" ref="D5063">INDEX('Step 5. Daily Avg Schedule Calc'!$A$2:$D$169,(WEEKDAY(A5063)-1)*24+HOUR(A5063)+1,4)</f>
        <v>1</v>
      </c>
      <c r="E5063">
        <f>VLOOKUP(A5063,'Step 1.4 CNY OAT'!$A$1:$B$8761,2)</f>
        <v>73</v>
      </c>
      <c r="F5063" s="11">
        <f ca="1">('Step 3. Regression'!$B$18*E5063^2+'Step 3. Regression'!$C$18*E5063+'Step 3. Regression'!$D$18)*C5063</f>
        <v>5.8421708582892293</v>
      </c>
      <c r="G5063" s="11">
        <f ca="1">('Step 3. Regression'!$G$18*E5063^2+'Step 3. Regression'!$H$18*E5063+'Step 3. Regression'!$I$18)*D5063</f>
        <v>2.7629192583773894</v>
      </c>
    </row>
    <row r="5064" spans="1:7" x14ac:dyDescent="0.25">
      <c r="A5064" s="8">
        <f>IF(ISBLANK('Step 1.4 CNY OAT'!A5064),"-",'Step 1.4 CNY OAT'!A5064)</f>
        <v>43311.958333333336</v>
      </c>
      <c r="B5064" s="26">
        <f t="shared" si="97"/>
        <v>210</v>
      </c>
      <c r="C5064" s="67" cm="1">
        <f t="array" ref="C5064">INDEX('Step 5. Daily Avg Schedule Calc'!$A$2:$D$169,(WEEKDAY(A5064)-1)*24+HOUR(A5064)+1,3)</f>
        <v>1</v>
      </c>
      <c r="D5064" s="67" cm="1">
        <f t="array" ref="D5064">INDEX('Step 5. Daily Avg Schedule Calc'!$A$2:$D$169,(WEEKDAY(A5064)-1)*24+HOUR(A5064)+1,4)</f>
        <v>1</v>
      </c>
      <c r="E5064">
        <f>VLOOKUP(A5064,'Step 1.4 CNY OAT'!$A$1:$B$8761,2)</f>
        <v>74</v>
      </c>
      <c r="F5064" s="11">
        <f ca="1">('Step 3. Regression'!$B$18*E5064^2+'Step 3. Regression'!$C$18*E5064+'Step 3. Regression'!$D$18)*C5064</f>
        <v>5.9180083843774867</v>
      </c>
      <c r="G5064" s="11">
        <f ca="1">('Step 3. Regression'!$G$18*E5064^2+'Step 3. Regression'!$H$18*E5064+'Step 3. Regression'!$I$18)*D5064</f>
        <v>2.7775945831125854</v>
      </c>
    </row>
    <row r="5065" spans="1:7" x14ac:dyDescent="0.25">
      <c r="A5065" s="8">
        <f>IF(ISBLANK('Step 1.4 CNY OAT'!A5065),"-",'Step 1.4 CNY OAT'!A5065)</f>
        <v>43312</v>
      </c>
      <c r="B5065" s="26">
        <f t="shared" si="97"/>
        <v>211</v>
      </c>
      <c r="C5065" s="67" cm="1">
        <f t="array" ref="C5065">INDEX('Step 5. Daily Avg Schedule Calc'!$A$2:$D$169,(WEEKDAY(A5065)-1)*24+HOUR(A5065)+1,3)</f>
        <v>1</v>
      </c>
      <c r="D5065" s="67" cm="1">
        <f t="array" ref="D5065">INDEX('Step 5. Daily Avg Schedule Calc'!$A$2:$D$169,(WEEKDAY(A5065)-1)*24+HOUR(A5065)+1,4)</f>
        <v>1</v>
      </c>
      <c r="E5065">
        <f>VLOOKUP(A5065,'Step 1.4 CNY OAT'!$A$1:$B$8761,2)</f>
        <v>73</v>
      </c>
      <c r="F5065" s="11">
        <f ca="1">('Step 3. Regression'!$B$18*E5065^2+'Step 3. Regression'!$C$18*E5065+'Step 3. Regression'!$D$18)*C5065</f>
        <v>5.8421708582892293</v>
      </c>
      <c r="G5065" s="11">
        <f ca="1">('Step 3. Regression'!$G$18*E5065^2+'Step 3. Regression'!$H$18*E5065+'Step 3. Regression'!$I$18)*D5065</f>
        <v>2.7629192583773894</v>
      </c>
    </row>
    <row r="5066" spans="1:7" x14ac:dyDescent="0.25">
      <c r="A5066" s="8">
        <f>IF(ISBLANK('Step 1.4 CNY OAT'!A5066),"-",'Step 1.4 CNY OAT'!A5066)</f>
        <v>43312.041666666664</v>
      </c>
      <c r="B5066" s="26">
        <f t="shared" si="97"/>
        <v>211</v>
      </c>
      <c r="C5066" s="67" cm="1">
        <f t="array" ref="C5066">INDEX('Step 5. Daily Avg Schedule Calc'!$A$2:$D$169,(WEEKDAY(A5066)-1)*24+HOUR(A5066)+1,3)</f>
        <v>1</v>
      </c>
      <c r="D5066" s="67" cm="1">
        <f t="array" ref="D5066">INDEX('Step 5. Daily Avg Schedule Calc'!$A$2:$D$169,(WEEKDAY(A5066)-1)*24+HOUR(A5066)+1,4)</f>
        <v>1</v>
      </c>
      <c r="E5066">
        <f>VLOOKUP(A5066,'Step 1.4 CNY OAT'!$A$1:$B$8761,2)</f>
        <v>73</v>
      </c>
      <c r="F5066" s="11">
        <f ca="1">('Step 3. Regression'!$B$18*E5066^2+'Step 3. Regression'!$C$18*E5066+'Step 3. Regression'!$D$18)*C5066</f>
        <v>5.8421708582892293</v>
      </c>
      <c r="G5066" s="11">
        <f ca="1">('Step 3. Regression'!$G$18*E5066^2+'Step 3. Regression'!$H$18*E5066+'Step 3. Regression'!$I$18)*D5066</f>
        <v>2.7629192583773894</v>
      </c>
    </row>
    <row r="5067" spans="1:7" x14ac:dyDescent="0.25">
      <c r="A5067" s="8">
        <f>IF(ISBLANK('Step 1.4 CNY OAT'!A5067),"-",'Step 1.4 CNY OAT'!A5067)</f>
        <v>43312.083333333336</v>
      </c>
      <c r="B5067" s="26">
        <f t="shared" si="97"/>
        <v>211</v>
      </c>
      <c r="C5067" s="67" cm="1">
        <f t="array" ref="C5067">INDEX('Step 5. Daily Avg Schedule Calc'!$A$2:$D$169,(WEEKDAY(A5067)-1)*24+HOUR(A5067)+1,3)</f>
        <v>1</v>
      </c>
      <c r="D5067" s="67" cm="1">
        <f t="array" ref="D5067">INDEX('Step 5. Daily Avg Schedule Calc'!$A$2:$D$169,(WEEKDAY(A5067)-1)*24+HOUR(A5067)+1,4)</f>
        <v>1</v>
      </c>
      <c r="E5067">
        <f>VLOOKUP(A5067,'Step 1.4 CNY OAT'!$A$1:$B$8761,2)</f>
        <v>73</v>
      </c>
      <c r="F5067" s="11">
        <f ca="1">('Step 3. Regression'!$B$18*E5067^2+'Step 3. Regression'!$C$18*E5067+'Step 3. Regression'!$D$18)*C5067</f>
        <v>5.8421708582892293</v>
      </c>
      <c r="G5067" s="11">
        <f ca="1">('Step 3. Regression'!$G$18*E5067^2+'Step 3. Regression'!$H$18*E5067+'Step 3. Regression'!$I$18)*D5067</f>
        <v>2.7629192583773894</v>
      </c>
    </row>
    <row r="5068" spans="1:7" x14ac:dyDescent="0.25">
      <c r="A5068" s="8">
        <f>IF(ISBLANK('Step 1.4 CNY OAT'!A5068),"-",'Step 1.4 CNY OAT'!A5068)</f>
        <v>43312.125</v>
      </c>
      <c r="B5068" s="26">
        <f t="shared" si="97"/>
        <v>211</v>
      </c>
      <c r="C5068" s="67" cm="1">
        <f t="array" ref="C5068">INDEX('Step 5. Daily Avg Schedule Calc'!$A$2:$D$169,(WEEKDAY(A5068)-1)*24+HOUR(A5068)+1,3)</f>
        <v>1</v>
      </c>
      <c r="D5068" s="67" cm="1">
        <f t="array" ref="D5068">INDEX('Step 5. Daily Avg Schedule Calc'!$A$2:$D$169,(WEEKDAY(A5068)-1)*24+HOUR(A5068)+1,4)</f>
        <v>1</v>
      </c>
      <c r="E5068">
        <f>VLOOKUP(A5068,'Step 1.4 CNY OAT'!$A$1:$B$8761,2)</f>
        <v>72</v>
      </c>
      <c r="F5068" s="11">
        <f ca="1">('Step 3. Regression'!$B$18*E5068^2+'Step 3. Regression'!$C$18*E5068+'Step 3. Regression'!$D$18)*C5068</f>
        <v>5.7711834675968934</v>
      </c>
      <c r="G5068" s="11">
        <f ca="1">('Step 3. Regression'!$G$18*E5068^2+'Step 3. Regression'!$H$18*E5068+'Step 3. Regression'!$I$18)*D5068</f>
        <v>2.7494912592966725</v>
      </c>
    </row>
    <row r="5069" spans="1:7" x14ac:dyDescent="0.25">
      <c r="A5069" s="8">
        <f>IF(ISBLANK('Step 1.4 CNY OAT'!A5069),"-",'Step 1.4 CNY OAT'!A5069)</f>
        <v>43312.166666666664</v>
      </c>
      <c r="B5069" s="26">
        <f t="shared" si="97"/>
        <v>211</v>
      </c>
      <c r="C5069" s="67" cm="1">
        <f t="array" ref="C5069">INDEX('Step 5. Daily Avg Schedule Calc'!$A$2:$D$169,(WEEKDAY(A5069)-1)*24+HOUR(A5069)+1,3)</f>
        <v>1</v>
      </c>
      <c r="D5069" s="67" cm="1">
        <f t="array" ref="D5069">INDEX('Step 5. Daily Avg Schedule Calc'!$A$2:$D$169,(WEEKDAY(A5069)-1)*24+HOUR(A5069)+1,4)</f>
        <v>1</v>
      </c>
      <c r="E5069">
        <f>VLOOKUP(A5069,'Step 1.4 CNY OAT'!$A$1:$B$8761,2)</f>
        <v>73</v>
      </c>
      <c r="F5069" s="11">
        <f ca="1">('Step 3. Regression'!$B$18*E5069^2+'Step 3. Regression'!$C$18*E5069+'Step 3. Regression'!$D$18)*C5069</f>
        <v>5.8421708582892293</v>
      </c>
      <c r="G5069" s="11">
        <f ca="1">('Step 3. Regression'!$G$18*E5069^2+'Step 3. Regression'!$H$18*E5069+'Step 3. Regression'!$I$18)*D5069</f>
        <v>2.7629192583773894</v>
      </c>
    </row>
    <row r="5070" spans="1:7" x14ac:dyDescent="0.25">
      <c r="A5070" s="8">
        <f>IF(ISBLANK('Step 1.4 CNY OAT'!A5070),"-",'Step 1.4 CNY OAT'!A5070)</f>
        <v>43312.208333333336</v>
      </c>
      <c r="B5070" s="26">
        <f t="shared" si="97"/>
        <v>211</v>
      </c>
      <c r="C5070" s="67" cm="1">
        <f t="array" ref="C5070">INDEX('Step 5. Daily Avg Schedule Calc'!$A$2:$D$169,(WEEKDAY(A5070)-1)*24+HOUR(A5070)+1,3)</f>
        <v>1</v>
      </c>
      <c r="D5070" s="67" cm="1">
        <f t="array" ref="D5070">INDEX('Step 5. Daily Avg Schedule Calc'!$A$2:$D$169,(WEEKDAY(A5070)-1)*24+HOUR(A5070)+1,4)</f>
        <v>1</v>
      </c>
      <c r="E5070">
        <f>VLOOKUP(A5070,'Step 1.4 CNY OAT'!$A$1:$B$8761,2)</f>
        <v>71</v>
      </c>
      <c r="F5070" s="11">
        <f ca="1">('Step 3. Regression'!$B$18*E5070^2+'Step 3. Regression'!$C$18*E5070+'Step 3. Regression'!$D$18)*C5070</f>
        <v>5.7050462123004699</v>
      </c>
      <c r="G5070" s="11">
        <f ca="1">('Step 3. Regression'!$G$18*E5070^2+'Step 3. Regression'!$H$18*E5070+'Step 3. Regression'!$I$18)*D5070</f>
        <v>2.7373105858704356</v>
      </c>
    </row>
    <row r="5071" spans="1:7" x14ac:dyDescent="0.25">
      <c r="A5071" s="8">
        <f>IF(ISBLANK('Step 1.4 CNY OAT'!A5071),"-",'Step 1.4 CNY OAT'!A5071)</f>
        <v>43312.25</v>
      </c>
      <c r="B5071" s="26">
        <f t="shared" si="97"/>
        <v>211</v>
      </c>
      <c r="C5071" s="67" cm="1">
        <f t="array" ref="C5071">INDEX('Step 5. Daily Avg Schedule Calc'!$A$2:$D$169,(WEEKDAY(A5071)-1)*24+HOUR(A5071)+1,3)</f>
        <v>1</v>
      </c>
      <c r="D5071" s="67" cm="1">
        <f t="array" ref="D5071">INDEX('Step 5. Daily Avg Schedule Calc'!$A$2:$D$169,(WEEKDAY(A5071)-1)*24+HOUR(A5071)+1,4)</f>
        <v>1</v>
      </c>
      <c r="E5071">
        <f>VLOOKUP(A5071,'Step 1.4 CNY OAT'!$A$1:$B$8761,2)</f>
        <v>72</v>
      </c>
      <c r="F5071" s="11">
        <f ca="1">('Step 3. Regression'!$B$18*E5071^2+'Step 3. Regression'!$C$18*E5071+'Step 3. Regression'!$D$18)*C5071</f>
        <v>5.7711834675968934</v>
      </c>
      <c r="G5071" s="11">
        <f ca="1">('Step 3. Regression'!$G$18*E5071^2+'Step 3. Regression'!$H$18*E5071+'Step 3. Regression'!$I$18)*D5071</f>
        <v>2.7494912592966725</v>
      </c>
    </row>
    <row r="5072" spans="1:7" x14ac:dyDescent="0.25">
      <c r="A5072" s="8">
        <f>IF(ISBLANK('Step 1.4 CNY OAT'!A5072),"-",'Step 1.4 CNY OAT'!A5072)</f>
        <v>43312.291666666664</v>
      </c>
      <c r="B5072" s="26">
        <f t="shared" si="97"/>
        <v>211</v>
      </c>
      <c r="C5072" s="67" cm="1">
        <f t="array" ref="C5072">INDEX('Step 5. Daily Avg Schedule Calc'!$A$2:$D$169,(WEEKDAY(A5072)-1)*24+HOUR(A5072)+1,3)</f>
        <v>1</v>
      </c>
      <c r="D5072" s="67" cm="1">
        <f t="array" ref="D5072">INDEX('Step 5. Daily Avg Schedule Calc'!$A$2:$D$169,(WEEKDAY(A5072)-1)*24+HOUR(A5072)+1,4)</f>
        <v>1</v>
      </c>
      <c r="E5072">
        <f>VLOOKUP(A5072,'Step 1.4 CNY OAT'!$A$1:$B$8761,2)</f>
        <v>72</v>
      </c>
      <c r="F5072" s="11">
        <f ca="1">('Step 3. Regression'!$B$18*E5072^2+'Step 3. Regression'!$C$18*E5072+'Step 3. Regression'!$D$18)*C5072</f>
        <v>5.7711834675968934</v>
      </c>
      <c r="G5072" s="11">
        <f ca="1">('Step 3. Regression'!$G$18*E5072^2+'Step 3. Regression'!$H$18*E5072+'Step 3. Regression'!$I$18)*D5072</f>
        <v>2.7494912592966725</v>
      </c>
    </row>
    <row r="5073" spans="1:7" x14ac:dyDescent="0.25">
      <c r="A5073" s="8">
        <f>IF(ISBLANK('Step 1.4 CNY OAT'!A5073),"-",'Step 1.4 CNY OAT'!A5073)</f>
        <v>43312.333333333336</v>
      </c>
      <c r="B5073" s="26">
        <f t="shared" si="97"/>
        <v>211</v>
      </c>
      <c r="C5073" s="67" cm="1">
        <f t="array" ref="C5073">INDEX('Step 5. Daily Avg Schedule Calc'!$A$2:$D$169,(WEEKDAY(A5073)-1)*24+HOUR(A5073)+1,3)</f>
        <v>1</v>
      </c>
      <c r="D5073" s="67" cm="1">
        <f t="array" ref="D5073">INDEX('Step 5. Daily Avg Schedule Calc'!$A$2:$D$169,(WEEKDAY(A5073)-1)*24+HOUR(A5073)+1,4)</f>
        <v>1</v>
      </c>
      <c r="E5073">
        <f>VLOOKUP(A5073,'Step 1.4 CNY OAT'!$A$1:$B$8761,2)</f>
        <v>73</v>
      </c>
      <c r="F5073" s="11">
        <f ca="1">('Step 3. Regression'!$B$18*E5073^2+'Step 3. Regression'!$C$18*E5073+'Step 3. Regression'!$D$18)*C5073</f>
        <v>5.8421708582892293</v>
      </c>
      <c r="G5073" s="11">
        <f ca="1">('Step 3. Regression'!$G$18*E5073^2+'Step 3. Regression'!$H$18*E5073+'Step 3. Regression'!$I$18)*D5073</f>
        <v>2.7629192583773894</v>
      </c>
    </row>
    <row r="5074" spans="1:7" x14ac:dyDescent="0.25">
      <c r="A5074" s="8">
        <f>IF(ISBLANK('Step 1.4 CNY OAT'!A5074),"-",'Step 1.4 CNY OAT'!A5074)</f>
        <v>43312.375</v>
      </c>
      <c r="B5074" s="26">
        <f t="shared" si="97"/>
        <v>211</v>
      </c>
      <c r="C5074" s="67" cm="1">
        <f t="array" ref="C5074">INDEX('Step 5. Daily Avg Schedule Calc'!$A$2:$D$169,(WEEKDAY(A5074)-1)*24+HOUR(A5074)+1,3)</f>
        <v>1</v>
      </c>
      <c r="D5074" s="67" cm="1">
        <f t="array" ref="D5074">INDEX('Step 5. Daily Avg Schedule Calc'!$A$2:$D$169,(WEEKDAY(A5074)-1)*24+HOUR(A5074)+1,4)</f>
        <v>1</v>
      </c>
      <c r="E5074">
        <f>VLOOKUP(A5074,'Step 1.4 CNY OAT'!$A$1:$B$8761,2)</f>
        <v>75</v>
      </c>
      <c r="F5074" s="11">
        <f ca="1">('Step 3. Regression'!$B$18*E5074^2+'Step 3. Regression'!$C$18*E5074+'Step 3. Regression'!$D$18)*C5074</f>
        <v>5.9986960458616565</v>
      </c>
      <c r="G5074" s="11">
        <f ca="1">('Step 3. Regression'!$G$18*E5074^2+'Step 3. Regression'!$H$18*E5074+'Step 3. Regression'!$I$18)*D5074</f>
        <v>2.7935172335022607</v>
      </c>
    </row>
    <row r="5075" spans="1:7" x14ac:dyDescent="0.25">
      <c r="A5075" s="8">
        <f>IF(ISBLANK('Step 1.4 CNY OAT'!A5075),"-",'Step 1.4 CNY OAT'!A5075)</f>
        <v>43312.416666666664</v>
      </c>
      <c r="B5075" s="26">
        <f t="shared" si="97"/>
        <v>211</v>
      </c>
      <c r="C5075" s="67" cm="1">
        <f t="array" ref="C5075">INDEX('Step 5. Daily Avg Schedule Calc'!$A$2:$D$169,(WEEKDAY(A5075)-1)*24+HOUR(A5075)+1,3)</f>
        <v>1</v>
      </c>
      <c r="D5075" s="67" cm="1">
        <f t="array" ref="D5075">INDEX('Step 5. Daily Avg Schedule Calc'!$A$2:$D$169,(WEEKDAY(A5075)-1)*24+HOUR(A5075)+1,4)</f>
        <v>1</v>
      </c>
      <c r="E5075">
        <f>VLOOKUP(A5075,'Step 1.4 CNY OAT'!$A$1:$B$8761,2)</f>
        <v>77</v>
      </c>
      <c r="F5075" s="11">
        <f ca="1">('Step 3. Regression'!$B$18*E5075^2+'Step 3. Regression'!$C$18*E5075+'Step 3. Regression'!$D$18)*C5075</f>
        <v>6.1746217750177479</v>
      </c>
      <c r="G5075" s="11">
        <f ca="1">('Step 3. Regression'!$G$18*E5075^2+'Step 3. Regression'!$H$18*E5075+'Step 3. Regression'!$I$18)*D5075</f>
        <v>2.8291045112450504</v>
      </c>
    </row>
    <row r="5076" spans="1:7" x14ac:dyDescent="0.25">
      <c r="A5076" s="8">
        <f>IF(ISBLANK('Step 1.4 CNY OAT'!A5076),"-",'Step 1.4 CNY OAT'!A5076)</f>
        <v>43312.458333333336</v>
      </c>
      <c r="B5076" s="26">
        <f t="shared" si="97"/>
        <v>211</v>
      </c>
      <c r="C5076" s="67" cm="1">
        <f t="array" ref="C5076">INDEX('Step 5. Daily Avg Schedule Calc'!$A$2:$D$169,(WEEKDAY(A5076)-1)*24+HOUR(A5076)+1,3)</f>
        <v>1</v>
      </c>
      <c r="D5076" s="67" cm="1">
        <f t="array" ref="D5076">INDEX('Step 5. Daily Avg Schedule Calc'!$A$2:$D$169,(WEEKDAY(A5076)-1)*24+HOUR(A5076)+1,4)</f>
        <v>1</v>
      </c>
      <c r="E5076">
        <f>VLOOKUP(A5076,'Step 1.4 CNY OAT'!$A$1:$B$8761,2)</f>
        <v>80</v>
      </c>
      <c r="F5076" s="11">
        <f ca="1">('Step 3. Regression'!$B$18*E5076^2+'Step 3. Regression'!$C$18*E5076+'Step 3. Regression'!$D$18)*C5076</f>
        <v>6.4748863842212625</v>
      </c>
      <c r="G5076" s="11">
        <f ca="1">('Step 3. Regression'!$G$18*E5076^2+'Step 3. Regression'!$H$18*E5076+'Step 3. Regression'!$I$18)*D5076</f>
        <v>2.8918403702678326</v>
      </c>
    </row>
    <row r="5077" spans="1:7" x14ac:dyDescent="0.25">
      <c r="A5077" s="8">
        <f>IF(ISBLANK('Step 1.4 CNY OAT'!A5077),"-",'Step 1.4 CNY OAT'!A5077)</f>
        <v>43312.5</v>
      </c>
      <c r="B5077" s="26">
        <f t="shared" si="97"/>
        <v>211</v>
      </c>
      <c r="C5077" s="67" cm="1">
        <f t="array" ref="C5077">INDEX('Step 5. Daily Avg Schedule Calc'!$A$2:$D$169,(WEEKDAY(A5077)-1)*24+HOUR(A5077)+1,3)</f>
        <v>1</v>
      </c>
      <c r="D5077" s="67" cm="1">
        <f t="array" ref="D5077">INDEX('Step 5. Daily Avg Schedule Calc'!$A$2:$D$169,(WEEKDAY(A5077)-1)*24+HOUR(A5077)+1,4)</f>
        <v>1</v>
      </c>
      <c r="E5077">
        <f>VLOOKUP(A5077,'Step 1.4 CNY OAT'!$A$1:$B$8761,2)</f>
        <v>81</v>
      </c>
      <c r="F5077" s="11">
        <f ca="1">('Step 3. Regression'!$B$18*E5077^2+'Step 3. Regression'!$C$18*E5077+'Step 3. Regression'!$D$18)*C5077</f>
        <v>6.5846748580809322</v>
      </c>
      <c r="G5077" s="11">
        <f ca="1">('Step 3. Regression'!$G$18*E5077^2+'Step 3. Regression'!$H$18*E5077+'Step 3. Regression'!$I$18)*D5077</f>
        <v>2.9152469745843854</v>
      </c>
    </row>
    <row r="5078" spans="1:7" x14ac:dyDescent="0.25">
      <c r="A5078" s="8">
        <f>IF(ISBLANK('Step 1.4 CNY OAT'!A5078),"-",'Step 1.4 CNY OAT'!A5078)</f>
        <v>43312.541666666664</v>
      </c>
      <c r="B5078" s="26">
        <f t="shared" si="97"/>
        <v>211</v>
      </c>
      <c r="C5078" s="67" cm="1">
        <f t="array" ref="C5078">INDEX('Step 5. Daily Avg Schedule Calc'!$A$2:$D$169,(WEEKDAY(A5078)-1)*24+HOUR(A5078)+1,3)</f>
        <v>1</v>
      </c>
      <c r="D5078" s="67" cm="1">
        <f t="array" ref="D5078">INDEX('Step 5. Daily Avg Schedule Calc'!$A$2:$D$169,(WEEKDAY(A5078)-1)*24+HOUR(A5078)+1,4)</f>
        <v>1</v>
      </c>
      <c r="E5078">
        <f>VLOOKUP(A5078,'Step 1.4 CNY OAT'!$A$1:$B$8761,2)</f>
        <v>82</v>
      </c>
      <c r="F5078" s="11">
        <f ca="1">('Step 3. Regression'!$B$18*E5078^2+'Step 3. Regression'!$C$18*E5078+'Step 3. Regression'!$D$18)*C5078</f>
        <v>6.6993134673365216</v>
      </c>
      <c r="G5078" s="11">
        <f ca="1">('Step 3. Regression'!$G$18*E5078^2+'Step 3. Regression'!$H$18*E5078+'Step 3. Regression'!$I$18)*D5078</f>
        <v>2.9399009045554179</v>
      </c>
    </row>
    <row r="5079" spans="1:7" x14ac:dyDescent="0.25">
      <c r="A5079" s="8">
        <f>IF(ISBLANK('Step 1.4 CNY OAT'!A5079),"-",'Step 1.4 CNY OAT'!A5079)</f>
        <v>43312.583333333336</v>
      </c>
      <c r="B5079" s="26">
        <f t="shared" si="97"/>
        <v>211</v>
      </c>
      <c r="C5079" s="67" cm="1">
        <f t="array" ref="C5079">INDEX('Step 5. Daily Avg Schedule Calc'!$A$2:$D$169,(WEEKDAY(A5079)-1)*24+HOUR(A5079)+1,3)</f>
        <v>1</v>
      </c>
      <c r="D5079" s="67" cm="1">
        <f t="array" ref="D5079">INDEX('Step 5. Daily Avg Schedule Calc'!$A$2:$D$169,(WEEKDAY(A5079)-1)*24+HOUR(A5079)+1,4)</f>
        <v>1</v>
      </c>
      <c r="E5079">
        <f>VLOOKUP(A5079,'Step 1.4 CNY OAT'!$A$1:$B$8761,2)</f>
        <v>82</v>
      </c>
      <c r="F5079" s="11">
        <f ca="1">('Step 3. Regression'!$B$18*E5079^2+'Step 3. Regression'!$C$18*E5079+'Step 3. Regression'!$D$18)*C5079</f>
        <v>6.6993134673365216</v>
      </c>
      <c r="G5079" s="11">
        <f ca="1">('Step 3. Regression'!$G$18*E5079^2+'Step 3. Regression'!$H$18*E5079+'Step 3. Regression'!$I$18)*D5079</f>
        <v>2.9399009045554179</v>
      </c>
    </row>
    <row r="5080" spans="1:7" x14ac:dyDescent="0.25">
      <c r="A5080" s="8">
        <f>IF(ISBLANK('Step 1.4 CNY OAT'!A5080),"-",'Step 1.4 CNY OAT'!A5080)</f>
        <v>43312.625</v>
      </c>
      <c r="B5080" s="26">
        <f t="shared" si="97"/>
        <v>211</v>
      </c>
      <c r="C5080" s="67" cm="1">
        <f t="array" ref="C5080">INDEX('Step 5. Daily Avg Schedule Calc'!$A$2:$D$169,(WEEKDAY(A5080)-1)*24+HOUR(A5080)+1,3)</f>
        <v>1</v>
      </c>
      <c r="D5080" s="67" cm="1">
        <f t="array" ref="D5080">INDEX('Step 5. Daily Avg Schedule Calc'!$A$2:$D$169,(WEEKDAY(A5080)-1)*24+HOUR(A5080)+1,4)</f>
        <v>1</v>
      </c>
      <c r="E5080">
        <f>VLOOKUP(A5080,'Step 1.4 CNY OAT'!$A$1:$B$8761,2)</f>
        <v>81</v>
      </c>
      <c r="F5080" s="11">
        <f ca="1">('Step 3. Regression'!$B$18*E5080^2+'Step 3. Regression'!$C$18*E5080+'Step 3. Regression'!$D$18)*C5080</f>
        <v>6.5846748580809322</v>
      </c>
      <c r="G5080" s="11">
        <f ca="1">('Step 3. Regression'!$G$18*E5080^2+'Step 3. Regression'!$H$18*E5080+'Step 3. Regression'!$I$18)*D5080</f>
        <v>2.9152469745843854</v>
      </c>
    </row>
    <row r="5081" spans="1:7" x14ac:dyDescent="0.25">
      <c r="A5081" s="8">
        <f>IF(ISBLANK('Step 1.4 CNY OAT'!A5081),"-",'Step 1.4 CNY OAT'!A5081)</f>
        <v>43312.666666666664</v>
      </c>
      <c r="B5081" s="26">
        <f t="shared" si="97"/>
        <v>211</v>
      </c>
      <c r="C5081" s="67" cm="1">
        <f t="array" ref="C5081">INDEX('Step 5. Daily Avg Schedule Calc'!$A$2:$D$169,(WEEKDAY(A5081)-1)*24+HOUR(A5081)+1,3)</f>
        <v>1</v>
      </c>
      <c r="D5081" s="67" cm="1">
        <f t="array" ref="D5081">INDEX('Step 5. Daily Avg Schedule Calc'!$A$2:$D$169,(WEEKDAY(A5081)-1)*24+HOUR(A5081)+1,4)</f>
        <v>1</v>
      </c>
      <c r="E5081">
        <f>VLOOKUP(A5081,'Step 1.4 CNY OAT'!$A$1:$B$8761,2)</f>
        <v>81</v>
      </c>
      <c r="F5081" s="11">
        <f ca="1">('Step 3. Regression'!$B$18*E5081^2+'Step 3. Regression'!$C$18*E5081+'Step 3. Regression'!$D$18)*C5081</f>
        <v>6.5846748580809322</v>
      </c>
      <c r="G5081" s="11">
        <f ca="1">('Step 3. Regression'!$G$18*E5081^2+'Step 3. Regression'!$H$18*E5081+'Step 3. Regression'!$I$18)*D5081</f>
        <v>2.9152469745843854</v>
      </c>
    </row>
    <row r="5082" spans="1:7" x14ac:dyDescent="0.25">
      <c r="A5082" s="8">
        <f>IF(ISBLANK('Step 1.4 CNY OAT'!A5082),"-",'Step 1.4 CNY OAT'!A5082)</f>
        <v>43312.708333333336</v>
      </c>
      <c r="B5082" s="26">
        <f t="shared" si="97"/>
        <v>211</v>
      </c>
      <c r="C5082" s="67" cm="1">
        <f t="array" ref="C5082">INDEX('Step 5. Daily Avg Schedule Calc'!$A$2:$D$169,(WEEKDAY(A5082)-1)*24+HOUR(A5082)+1,3)</f>
        <v>1</v>
      </c>
      <c r="D5082" s="67" cm="1">
        <f t="array" ref="D5082">INDEX('Step 5. Daily Avg Schedule Calc'!$A$2:$D$169,(WEEKDAY(A5082)-1)*24+HOUR(A5082)+1,4)</f>
        <v>1</v>
      </c>
      <c r="E5082">
        <f>VLOOKUP(A5082,'Step 1.4 CNY OAT'!$A$1:$B$8761,2)</f>
        <v>80</v>
      </c>
      <c r="F5082" s="11">
        <f ca="1">('Step 3. Regression'!$B$18*E5082^2+'Step 3. Regression'!$C$18*E5082+'Step 3. Regression'!$D$18)*C5082</f>
        <v>6.4748863842212625</v>
      </c>
      <c r="G5082" s="11">
        <f ca="1">('Step 3. Regression'!$G$18*E5082^2+'Step 3. Regression'!$H$18*E5082+'Step 3. Regression'!$I$18)*D5082</f>
        <v>2.8918403702678326</v>
      </c>
    </row>
    <row r="5083" spans="1:7" x14ac:dyDescent="0.25">
      <c r="A5083" s="8">
        <f>IF(ISBLANK('Step 1.4 CNY OAT'!A5083),"-",'Step 1.4 CNY OAT'!A5083)</f>
        <v>43312.75</v>
      </c>
      <c r="B5083" s="26">
        <f t="shared" si="97"/>
        <v>211</v>
      </c>
      <c r="C5083" s="67" cm="1">
        <f t="array" ref="C5083">INDEX('Step 5. Daily Avg Schedule Calc'!$A$2:$D$169,(WEEKDAY(A5083)-1)*24+HOUR(A5083)+1,3)</f>
        <v>1</v>
      </c>
      <c r="D5083" s="67" cm="1">
        <f t="array" ref="D5083">INDEX('Step 5. Daily Avg Schedule Calc'!$A$2:$D$169,(WEEKDAY(A5083)-1)*24+HOUR(A5083)+1,4)</f>
        <v>1</v>
      </c>
      <c r="E5083">
        <f>VLOOKUP(A5083,'Step 1.4 CNY OAT'!$A$1:$B$8761,2)</f>
        <v>81</v>
      </c>
      <c r="F5083" s="11">
        <f ca="1">('Step 3. Regression'!$B$18*E5083^2+'Step 3. Regression'!$C$18*E5083+'Step 3. Regression'!$D$18)*C5083</f>
        <v>6.5846748580809322</v>
      </c>
      <c r="G5083" s="11">
        <f ca="1">('Step 3. Regression'!$G$18*E5083^2+'Step 3. Regression'!$H$18*E5083+'Step 3. Regression'!$I$18)*D5083</f>
        <v>2.9152469745843854</v>
      </c>
    </row>
    <row r="5084" spans="1:7" x14ac:dyDescent="0.25">
      <c r="A5084" s="8">
        <f>IF(ISBLANK('Step 1.4 CNY OAT'!A5084),"-",'Step 1.4 CNY OAT'!A5084)</f>
        <v>43312.791666666664</v>
      </c>
      <c r="B5084" s="26">
        <f t="shared" si="97"/>
        <v>211</v>
      </c>
      <c r="C5084" s="67" cm="1">
        <f t="array" ref="C5084">INDEX('Step 5. Daily Avg Schedule Calc'!$A$2:$D$169,(WEEKDAY(A5084)-1)*24+HOUR(A5084)+1,3)</f>
        <v>1</v>
      </c>
      <c r="D5084" s="67" cm="1">
        <f t="array" ref="D5084">INDEX('Step 5. Daily Avg Schedule Calc'!$A$2:$D$169,(WEEKDAY(A5084)-1)*24+HOUR(A5084)+1,4)</f>
        <v>1</v>
      </c>
      <c r="E5084">
        <f>VLOOKUP(A5084,'Step 1.4 CNY OAT'!$A$1:$B$8761,2)</f>
        <v>79</v>
      </c>
      <c r="F5084" s="11">
        <f ca="1">('Step 3. Regression'!$B$18*E5084^2+'Step 3. Regression'!$C$18*E5084+'Step 3. Regression'!$D$18)*C5084</f>
        <v>6.3699480457575071</v>
      </c>
      <c r="G5084" s="11">
        <f ca="1">('Step 3. Regression'!$G$18*E5084^2+'Step 3. Regression'!$H$18*E5084+'Step 3. Regression'!$I$18)*D5084</f>
        <v>2.8696810916057589</v>
      </c>
    </row>
    <row r="5085" spans="1:7" x14ac:dyDescent="0.25">
      <c r="A5085" s="8">
        <f>IF(ISBLANK('Step 1.4 CNY OAT'!A5085),"-",'Step 1.4 CNY OAT'!A5085)</f>
        <v>43312.833333333336</v>
      </c>
      <c r="B5085" s="26">
        <f t="shared" si="97"/>
        <v>211</v>
      </c>
      <c r="C5085" s="67" cm="1">
        <f t="array" ref="C5085">INDEX('Step 5. Daily Avg Schedule Calc'!$A$2:$D$169,(WEEKDAY(A5085)-1)*24+HOUR(A5085)+1,3)</f>
        <v>1</v>
      </c>
      <c r="D5085" s="67" cm="1">
        <f t="array" ref="D5085">INDEX('Step 5. Daily Avg Schedule Calc'!$A$2:$D$169,(WEEKDAY(A5085)-1)*24+HOUR(A5085)+1,4)</f>
        <v>1</v>
      </c>
      <c r="E5085">
        <f>VLOOKUP(A5085,'Step 1.4 CNY OAT'!$A$1:$B$8761,2)</f>
        <v>77</v>
      </c>
      <c r="F5085" s="11">
        <f ca="1">('Step 3. Regression'!$B$18*E5085^2+'Step 3. Regression'!$C$18*E5085+'Step 3. Regression'!$D$18)*C5085</f>
        <v>6.1746217750177479</v>
      </c>
      <c r="G5085" s="11">
        <f ca="1">('Step 3. Regression'!$G$18*E5085^2+'Step 3. Regression'!$H$18*E5085+'Step 3. Regression'!$I$18)*D5085</f>
        <v>2.8291045112450504</v>
      </c>
    </row>
    <row r="5086" spans="1:7" x14ac:dyDescent="0.25">
      <c r="A5086" s="8">
        <f>IF(ISBLANK('Step 1.4 CNY OAT'!A5086),"-",'Step 1.4 CNY OAT'!A5086)</f>
        <v>43312.875</v>
      </c>
      <c r="B5086" s="26">
        <f t="shared" si="97"/>
        <v>211</v>
      </c>
      <c r="C5086" s="67" cm="1">
        <f t="array" ref="C5086">INDEX('Step 5. Daily Avg Schedule Calc'!$A$2:$D$169,(WEEKDAY(A5086)-1)*24+HOUR(A5086)+1,3)</f>
        <v>1</v>
      </c>
      <c r="D5086" s="67" cm="1">
        <f t="array" ref="D5086">INDEX('Step 5. Daily Avg Schedule Calc'!$A$2:$D$169,(WEEKDAY(A5086)-1)*24+HOUR(A5086)+1,4)</f>
        <v>1</v>
      </c>
      <c r="E5086">
        <f>VLOOKUP(A5086,'Step 1.4 CNY OAT'!$A$1:$B$8761,2)</f>
        <v>77</v>
      </c>
      <c r="F5086" s="11">
        <f ca="1">('Step 3. Regression'!$B$18*E5086^2+'Step 3. Regression'!$C$18*E5086+'Step 3. Regression'!$D$18)*C5086</f>
        <v>6.1746217750177479</v>
      </c>
      <c r="G5086" s="11">
        <f ca="1">('Step 3. Regression'!$G$18*E5086^2+'Step 3. Regression'!$H$18*E5086+'Step 3. Regression'!$I$18)*D5086</f>
        <v>2.8291045112450504</v>
      </c>
    </row>
    <row r="5087" spans="1:7" x14ac:dyDescent="0.25">
      <c r="A5087" s="8">
        <f>IF(ISBLANK('Step 1.4 CNY OAT'!A5087),"-",'Step 1.4 CNY OAT'!A5087)</f>
        <v>43312.916666666664</v>
      </c>
      <c r="B5087" s="26">
        <f t="shared" si="97"/>
        <v>211</v>
      </c>
      <c r="C5087" s="67" cm="1">
        <f t="array" ref="C5087">INDEX('Step 5. Daily Avg Schedule Calc'!$A$2:$D$169,(WEEKDAY(A5087)-1)*24+HOUR(A5087)+1,3)</f>
        <v>1</v>
      </c>
      <c r="D5087" s="67" cm="1">
        <f t="array" ref="D5087">INDEX('Step 5. Daily Avg Schedule Calc'!$A$2:$D$169,(WEEKDAY(A5087)-1)*24+HOUR(A5087)+1,4)</f>
        <v>1</v>
      </c>
      <c r="E5087">
        <f>VLOOKUP(A5087,'Step 1.4 CNY OAT'!$A$1:$B$8761,2)</f>
        <v>75</v>
      </c>
      <c r="F5087" s="11">
        <f ca="1">('Step 3. Regression'!$B$18*E5087^2+'Step 3. Regression'!$C$18*E5087+'Step 3. Regression'!$D$18)*C5087</f>
        <v>5.9986960458616565</v>
      </c>
      <c r="G5087" s="11">
        <f ca="1">('Step 3. Regression'!$G$18*E5087^2+'Step 3. Regression'!$H$18*E5087+'Step 3. Regression'!$I$18)*D5087</f>
        <v>2.7935172335022607</v>
      </c>
    </row>
    <row r="5088" spans="1:7" x14ac:dyDescent="0.25">
      <c r="A5088" s="8">
        <f>IF(ISBLANK('Step 1.4 CNY OAT'!A5088),"-",'Step 1.4 CNY OAT'!A5088)</f>
        <v>43312.958333333336</v>
      </c>
      <c r="B5088" s="26">
        <f t="shared" si="97"/>
        <v>211</v>
      </c>
      <c r="C5088" s="67" cm="1">
        <f t="array" ref="C5088">INDEX('Step 5. Daily Avg Schedule Calc'!$A$2:$D$169,(WEEKDAY(A5088)-1)*24+HOUR(A5088)+1,3)</f>
        <v>1</v>
      </c>
      <c r="D5088" s="67" cm="1">
        <f t="array" ref="D5088">INDEX('Step 5. Daily Avg Schedule Calc'!$A$2:$D$169,(WEEKDAY(A5088)-1)*24+HOUR(A5088)+1,4)</f>
        <v>1</v>
      </c>
      <c r="E5088">
        <f>VLOOKUP(A5088,'Step 1.4 CNY OAT'!$A$1:$B$8761,2)</f>
        <v>76</v>
      </c>
      <c r="F5088" s="11">
        <f ca="1">('Step 3. Regression'!$B$18*E5088^2+'Step 3. Regression'!$C$18*E5088+'Step 3. Regression'!$D$18)*C5088</f>
        <v>6.0842338427417459</v>
      </c>
      <c r="G5088" s="11">
        <f ca="1">('Step 3. Regression'!$G$18*E5088^2+'Step 3. Regression'!$H$18*E5088+'Step 3. Regression'!$I$18)*D5088</f>
        <v>2.8106872095464155</v>
      </c>
    </row>
    <row r="5089" spans="1:7" x14ac:dyDescent="0.25">
      <c r="A5089" s="8">
        <f>IF(ISBLANK('Step 1.4 CNY OAT'!A5089),"-",'Step 1.4 CNY OAT'!A5089)</f>
        <v>43313</v>
      </c>
      <c r="B5089" s="26">
        <f t="shared" si="97"/>
        <v>212</v>
      </c>
      <c r="C5089" s="67" cm="1">
        <f t="array" ref="C5089">INDEX('Step 5. Daily Avg Schedule Calc'!$A$2:$D$169,(WEEKDAY(A5089)-1)*24+HOUR(A5089)+1,3)</f>
        <v>1</v>
      </c>
      <c r="D5089" s="67" cm="1">
        <f t="array" ref="D5089">INDEX('Step 5. Daily Avg Schedule Calc'!$A$2:$D$169,(WEEKDAY(A5089)-1)*24+HOUR(A5089)+1,4)</f>
        <v>1</v>
      </c>
      <c r="E5089">
        <f>VLOOKUP(A5089,'Step 1.4 CNY OAT'!$A$1:$B$8761,2)</f>
        <v>75</v>
      </c>
      <c r="F5089" s="11">
        <f ca="1">('Step 3. Regression'!$B$18*E5089^2+'Step 3. Regression'!$C$18*E5089+'Step 3. Regression'!$D$18)*C5089</f>
        <v>5.9986960458616565</v>
      </c>
      <c r="G5089" s="11">
        <f ca="1">('Step 3. Regression'!$G$18*E5089^2+'Step 3. Regression'!$H$18*E5089+'Step 3. Regression'!$I$18)*D5089</f>
        <v>2.7935172335022607</v>
      </c>
    </row>
    <row r="5090" spans="1:7" x14ac:dyDescent="0.25">
      <c r="A5090" s="8">
        <f>IF(ISBLANK('Step 1.4 CNY OAT'!A5090),"-",'Step 1.4 CNY OAT'!A5090)</f>
        <v>43313.041666666664</v>
      </c>
      <c r="B5090" s="26">
        <f t="shared" si="97"/>
        <v>212</v>
      </c>
      <c r="C5090" s="67" cm="1">
        <f t="array" ref="C5090">INDEX('Step 5. Daily Avg Schedule Calc'!$A$2:$D$169,(WEEKDAY(A5090)-1)*24+HOUR(A5090)+1,3)</f>
        <v>1</v>
      </c>
      <c r="D5090" s="67" cm="1">
        <f t="array" ref="D5090">INDEX('Step 5. Daily Avg Schedule Calc'!$A$2:$D$169,(WEEKDAY(A5090)-1)*24+HOUR(A5090)+1,4)</f>
        <v>1</v>
      </c>
      <c r="E5090">
        <f>VLOOKUP(A5090,'Step 1.4 CNY OAT'!$A$1:$B$8761,2)</f>
        <v>76</v>
      </c>
      <c r="F5090" s="11">
        <f ca="1">('Step 3. Regression'!$B$18*E5090^2+'Step 3. Regression'!$C$18*E5090+'Step 3. Regression'!$D$18)*C5090</f>
        <v>6.0842338427417459</v>
      </c>
      <c r="G5090" s="11">
        <f ca="1">('Step 3. Regression'!$G$18*E5090^2+'Step 3. Regression'!$H$18*E5090+'Step 3. Regression'!$I$18)*D5090</f>
        <v>2.8106872095464155</v>
      </c>
    </row>
    <row r="5091" spans="1:7" x14ac:dyDescent="0.25">
      <c r="A5091" s="8">
        <f>IF(ISBLANK('Step 1.4 CNY OAT'!A5091),"-",'Step 1.4 CNY OAT'!A5091)</f>
        <v>43313.083333333336</v>
      </c>
      <c r="B5091" s="26">
        <f t="shared" si="97"/>
        <v>212</v>
      </c>
      <c r="C5091" s="67" cm="1">
        <f t="array" ref="C5091">INDEX('Step 5. Daily Avg Schedule Calc'!$A$2:$D$169,(WEEKDAY(A5091)-1)*24+HOUR(A5091)+1,3)</f>
        <v>1</v>
      </c>
      <c r="D5091" s="67" cm="1">
        <f t="array" ref="D5091">INDEX('Step 5. Daily Avg Schedule Calc'!$A$2:$D$169,(WEEKDAY(A5091)-1)*24+HOUR(A5091)+1,4)</f>
        <v>1</v>
      </c>
      <c r="E5091">
        <f>VLOOKUP(A5091,'Step 1.4 CNY OAT'!$A$1:$B$8761,2)</f>
        <v>76</v>
      </c>
      <c r="F5091" s="11">
        <f ca="1">('Step 3. Regression'!$B$18*E5091^2+'Step 3. Regression'!$C$18*E5091+'Step 3. Regression'!$D$18)*C5091</f>
        <v>6.0842338427417459</v>
      </c>
      <c r="G5091" s="11">
        <f ca="1">('Step 3. Regression'!$G$18*E5091^2+'Step 3. Regression'!$H$18*E5091+'Step 3. Regression'!$I$18)*D5091</f>
        <v>2.8106872095464155</v>
      </c>
    </row>
    <row r="5092" spans="1:7" x14ac:dyDescent="0.25">
      <c r="A5092" s="8">
        <f>IF(ISBLANK('Step 1.4 CNY OAT'!A5092),"-",'Step 1.4 CNY OAT'!A5092)</f>
        <v>43313.125</v>
      </c>
      <c r="B5092" s="26">
        <f t="shared" si="97"/>
        <v>212</v>
      </c>
      <c r="C5092" s="67" cm="1">
        <f t="array" ref="C5092">INDEX('Step 5. Daily Avg Schedule Calc'!$A$2:$D$169,(WEEKDAY(A5092)-1)*24+HOUR(A5092)+1,3)</f>
        <v>1</v>
      </c>
      <c r="D5092" s="67" cm="1">
        <f t="array" ref="D5092">INDEX('Step 5. Daily Avg Schedule Calc'!$A$2:$D$169,(WEEKDAY(A5092)-1)*24+HOUR(A5092)+1,4)</f>
        <v>1</v>
      </c>
      <c r="E5092">
        <f>VLOOKUP(A5092,'Step 1.4 CNY OAT'!$A$1:$B$8761,2)</f>
        <v>75</v>
      </c>
      <c r="F5092" s="11">
        <f ca="1">('Step 3. Regression'!$B$18*E5092^2+'Step 3. Regression'!$C$18*E5092+'Step 3. Regression'!$D$18)*C5092</f>
        <v>5.9986960458616565</v>
      </c>
      <c r="G5092" s="11">
        <f ca="1">('Step 3. Regression'!$G$18*E5092^2+'Step 3. Regression'!$H$18*E5092+'Step 3. Regression'!$I$18)*D5092</f>
        <v>2.7935172335022607</v>
      </c>
    </row>
    <row r="5093" spans="1:7" x14ac:dyDescent="0.25">
      <c r="A5093" s="8">
        <f>IF(ISBLANK('Step 1.4 CNY OAT'!A5093),"-",'Step 1.4 CNY OAT'!A5093)</f>
        <v>43313.166666666664</v>
      </c>
      <c r="B5093" s="26">
        <f t="shared" si="97"/>
        <v>212</v>
      </c>
      <c r="C5093" s="67" cm="1">
        <f t="array" ref="C5093">INDEX('Step 5. Daily Avg Schedule Calc'!$A$2:$D$169,(WEEKDAY(A5093)-1)*24+HOUR(A5093)+1,3)</f>
        <v>1</v>
      </c>
      <c r="D5093" s="67" cm="1">
        <f t="array" ref="D5093">INDEX('Step 5. Daily Avg Schedule Calc'!$A$2:$D$169,(WEEKDAY(A5093)-1)*24+HOUR(A5093)+1,4)</f>
        <v>1</v>
      </c>
      <c r="E5093">
        <f>VLOOKUP(A5093,'Step 1.4 CNY OAT'!$A$1:$B$8761,2)</f>
        <v>75</v>
      </c>
      <c r="F5093" s="11">
        <f ca="1">('Step 3. Regression'!$B$18*E5093^2+'Step 3. Regression'!$C$18*E5093+'Step 3. Regression'!$D$18)*C5093</f>
        <v>5.9986960458616565</v>
      </c>
      <c r="G5093" s="11">
        <f ca="1">('Step 3. Regression'!$G$18*E5093^2+'Step 3. Regression'!$H$18*E5093+'Step 3. Regression'!$I$18)*D5093</f>
        <v>2.7935172335022607</v>
      </c>
    </row>
    <row r="5094" spans="1:7" x14ac:dyDescent="0.25">
      <c r="A5094" s="8">
        <f>IF(ISBLANK('Step 1.4 CNY OAT'!A5094),"-",'Step 1.4 CNY OAT'!A5094)</f>
        <v>43313.208333333336</v>
      </c>
      <c r="B5094" s="26">
        <f t="shared" si="97"/>
        <v>212</v>
      </c>
      <c r="C5094" s="67" cm="1">
        <f t="array" ref="C5094">INDEX('Step 5. Daily Avg Schedule Calc'!$A$2:$D$169,(WEEKDAY(A5094)-1)*24+HOUR(A5094)+1,3)</f>
        <v>1</v>
      </c>
      <c r="D5094" s="67" cm="1">
        <f t="array" ref="D5094">INDEX('Step 5. Daily Avg Schedule Calc'!$A$2:$D$169,(WEEKDAY(A5094)-1)*24+HOUR(A5094)+1,4)</f>
        <v>1</v>
      </c>
      <c r="E5094">
        <f>VLOOKUP(A5094,'Step 1.4 CNY OAT'!$A$1:$B$8761,2)</f>
        <v>75</v>
      </c>
      <c r="F5094" s="11">
        <f ca="1">('Step 3. Regression'!$B$18*E5094^2+'Step 3. Regression'!$C$18*E5094+'Step 3. Regression'!$D$18)*C5094</f>
        <v>5.9986960458616565</v>
      </c>
      <c r="G5094" s="11">
        <f ca="1">('Step 3. Regression'!$G$18*E5094^2+'Step 3. Regression'!$H$18*E5094+'Step 3. Regression'!$I$18)*D5094</f>
        <v>2.7935172335022607</v>
      </c>
    </row>
    <row r="5095" spans="1:7" x14ac:dyDescent="0.25">
      <c r="A5095" s="8">
        <f>IF(ISBLANK('Step 1.4 CNY OAT'!A5095),"-",'Step 1.4 CNY OAT'!A5095)</f>
        <v>43313.25</v>
      </c>
      <c r="B5095" s="26">
        <f t="shared" si="97"/>
        <v>212</v>
      </c>
      <c r="C5095" s="67" cm="1">
        <f t="array" ref="C5095">INDEX('Step 5. Daily Avg Schedule Calc'!$A$2:$D$169,(WEEKDAY(A5095)-1)*24+HOUR(A5095)+1,3)</f>
        <v>1</v>
      </c>
      <c r="D5095" s="67" cm="1">
        <f t="array" ref="D5095">INDEX('Step 5. Daily Avg Schedule Calc'!$A$2:$D$169,(WEEKDAY(A5095)-1)*24+HOUR(A5095)+1,4)</f>
        <v>1</v>
      </c>
      <c r="E5095">
        <f>VLOOKUP(A5095,'Step 1.4 CNY OAT'!$A$1:$B$8761,2)</f>
        <v>77</v>
      </c>
      <c r="F5095" s="11">
        <f ca="1">('Step 3. Regression'!$B$18*E5095^2+'Step 3. Regression'!$C$18*E5095+'Step 3. Regression'!$D$18)*C5095</f>
        <v>6.1746217750177479</v>
      </c>
      <c r="G5095" s="11">
        <f ca="1">('Step 3. Regression'!$G$18*E5095^2+'Step 3. Regression'!$H$18*E5095+'Step 3. Regression'!$I$18)*D5095</f>
        <v>2.8291045112450504</v>
      </c>
    </row>
    <row r="5096" spans="1:7" x14ac:dyDescent="0.25">
      <c r="A5096" s="8">
        <f>IF(ISBLANK('Step 1.4 CNY OAT'!A5096),"-",'Step 1.4 CNY OAT'!A5096)</f>
        <v>43313.291666666664</v>
      </c>
      <c r="B5096" s="26">
        <f t="shared" si="97"/>
        <v>212</v>
      </c>
      <c r="C5096" s="67" cm="1">
        <f t="array" ref="C5096">INDEX('Step 5. Daily Avg Schedule Calc'!$A$2:$D$169,(WEEKDAY(A5096)-1)*24+HOUR(A5096)+1,3)</f>
        <v>1</v>
      </c>
      <c r="D5096" s="67" cm="1">
        <f t="array" ref="D5096">INDEX('Step 5. Daily Avg Schedule Calc'!$A$2:$D$169,(WEEKDAY(A5096)-1)*24+HOUR(A5096)+1,4)</f>
        <v>1</v>
      </c>
      <c r="E5096">
        <f>VLOOKUP(A5096,'Step 1.4 CNY OAT'!$A$1:$B$8761,2)</f>
        <v>79</v>
      </c>
      <c r="F5096" s="11">
        <f ca="1">('Step 3. Regression'!$B$18*E5096^2+'Step 3. Regression'!$C$18*E5096+'Step 3. Regression'!$D$18)*C5096</f>
        <v>6.3699480457575071</v>
      </c>
      <c r="G5096" s="11">
        <f ca="1">('Step 3. Regression'!$G$18*E5096^2+'Step 3. Regression'!$H$18*E5096+'Step 3. Regression'!$I$18)*D5096</f>
        <v>2.8696810916057589</v>
      </c>
    </row>
    <row r="5097" spans="1:7" x14ac:dyDescent="0.25">
      <c r="A5097" s="8">
        <f>IF(ISBLANK('Step 1.4 CNY OAT'!A5097),"-",'Step 1.4 CNY OAT'!A5097)</f>
        <v>43313.333333333336</v>
      </c>
      <c r="B5097" s="26">
        <f t="shared" si="97"/>
        <v>212</v>
      </c>
      <c r="C5097" s="67" cm="1">
        <f t="array" ref="C5097">INDEX('Step 5. Daily Avg Schedule Calc'!$A$2:$D$169,(WEEKDAY(A5097)-1)*24+HOUR(A5097)+1,3)</f>
        <v>1</v>
      </c>
      <c r="D5097" s="67" cm="1">
        <f t="array" ref="D5097">INDEX('Step 5. Daily Avg Schedule Calc'!$A$2:$D$169,(WEEKDAY(A5097)-1)*24+HOUR(A5097)+1,4)</f>
        <v>1</v>
      </c>
      <c r="E5097">
        <f>VLOOKUP(A5097,'Step 1.4 CNY OAT'!$A$1:$B$8761,2)</f>
        <v>78</v>
      </c>
      <c r="F5097" s="11">
        <f ca="1">('Step 3. Regression'!$B$18*E5097^2+'Step 3. Regression'!$C$18*E5097+'Step 3. Regression'!$D$18)*C5097</f>
        <v>6.2698598426896712</v>
      </c>
      <c r="G5097" s="11">
        <f ca="1">('Step 3. Regression'!$G$18*E5097^2+'Step 3. Regression'!$H$18*E5097+'Step 3. Regression'!$I$18)*D5097</f>
        <v>2.8487691385981644</v>
      </c>
    </row>
    <row r="5098" spans="1:7" x14ac:dyDescent="0.25">
      <c r="A5098" s="8">
        <f>IF(ISBLANK('Step 1.4 CNY OAT'!A5098),"-",'Step 1.4 CNY OAT'!A5098)</f>
        <v>43313.375</v>
      </c>
      <c r="B5098" s="26">
        <f t="shared" si="97"/>
        <v>212</v>
      </c>
      <c r="C5098" s="67" cm="1">
        <f t="array" ref="C5098">INDEX('Step 5. Daily Avg Schedule Calc'!$A$2:$D$169,(WEEKDAY(A5098)-1)*24+HOUR(A5098)+1,3)</f>
        <v>1</v>
      </c>
      <c r="D5098" s="67" cm="1">
        <f t="array" ref="D5098">INDEX('Step 5. Daily Avg Schedule Calc'!$A$2:$D$169,(WEEKDAY(A5098)-1)*24+HOUR(A5098)+1,4)</f>
        <v>1</v>
      </c>
      <c r="E5098">
        <f>VLOOKUP(A5098,'Step 1.4 CNY OAT'!$A$1:$B$8761,2)</f>
        <v>79</v>
      </c>
      <c r="F5098" s="11">
        <f ca="1">('Step 3. Regression'!$B$18*E5098^2+'Step 3. Regression'!$C$18*E5098+'Step 3. Regression'!$D$18)*C5098</f>
        <v>6.3699480457575071</v>
      </c>
      <c r="G5098" s="11">
        <f ca="1">('Step 3. Regression'!$G$18*E5098^2+'Step 3. Regression'!$H$18*E5098+'Step 3. Regression'!$I$18)*D5098</f>
        <v>2.8696810916057589</v>
      </c>
    </row>
    <row r="5099" spans="1:7" x14ac:dyDescent="0.25">
      <c r="A5099" s="8">
        <f>IF(ISBLANK('Step 1.4 CNY OAT'!A5099),"-",'Step 1.4 CNY OAT'!A5099)</f>
        <v>43313.416666666664</v>
      </c>
      <c r="B5099" s="26">
        <f t="shared" si="97"/>
        <v>212</v>
      </c>
      <c r="C5099" s="67" cm="1">
        <f t="array" ref="C5099">INDEX('Step 5. Daily Avg Schedule Calc'!$A$2:$D$169,(WEEKDAY(A5099)-1)*24+HOUR(A5099)+1,3)</f>
        <v>1</v>
      </c>
      <c r="D5099" s="67" cm="1">
        <f t="array" ref="D5099">INDEX('Step 5. Daily Avg Schedule Calc'!$A$2:$D$169,(WEEKDAY(A5099)-1)*24+HOUR(A5099)+1,4)</f>
        <v>1</v>
      </c>
      <c r="E5099">
        <f>VLOOKUP(A5099,'Step 1.4 CNY OAT'!$A$1:$B$8761,2)</f>
        <v>81</v>
      </c>
      <c r="F5099" s="11">
        <f ca="1">('Step 3. Regression'!$B$18*E5099^2+'Step 3. Regression'!$C$18*E5099+'Step 3. Regression'!$D$18)*C5099</f>
        <v>6.5846748580809322</v>
      </c>
      <c r="G5099" s="11">
        <f ca="1">('Step 3. Regression'!$G$18*E5099^2+'Step 3. Regression'!$H$18*E5099+'Step 3. Regression'!$I$18)*D5099</f>
        <v>2.9152469745843854</v>
      </c>
    </row>
    <row r="5100" spans="1:7" x14ac:dyDescent="0.25">
      <c r="A5100" s="8">
        <f>IF(ISBLANK('Step 1.4 CNY OAT'!A5100),"-",'Step 1.4 CNY OAT'!A5100)</f>
        <v>43313.458333333336</v>
      </c>
      <c r="B5100" s="26">
        <f t="shared" si="97"/>
        <v>212</v>
      </c>
      <c r="C5100" s="67" cm="1">
        <f t="array" ref="C5100">INDEX('Step 5. Daily Avg Schedule Calc'!$A$2:$D$169,(WEEKDAY(A5100)-1)*24+HOUR(A5100)+1,3)</f>
        <v>1</v>
      </c>
      <c r="D5100" s="67" cm="1">
        <f t="array" ref="D5100">INDEX('Step 5. Daily Avg Schedule Calc'!$A$2:$D$169,(WEEKDAY(A5100)-1)*24+HOUR(A5100)+1,4)</f>
        <v>1</v>
      </c>
      <c r="E5100">
        <f>VLOOKUP(A5100,'Step 1.4 CNY OAT'!$A$1:$B$8761,2)</f>
        <v>80</v>
      </c>
      <c r="F5100" s="11">
        <f ca="1">('Step 3. Regression'!$B$18*E5100^2+'Step 3. Regression'!$C$18*E5100+'Step 3. Regression'!$D$18)*C5100</f>
        <v>6.4748863842212625</v>
      </c>
      <c r="G5100" s="11">
        <f ca="1">('Step 3. Regression'!$G$18*E5100^2+'Step 3. Regression'!$H$18*E5100+'Step 3. Regression'!$I$18)*D5100</f>
        <v>2.8918403702678326</v>
      </c>
    </row>
    <row r="5101" spans="1:7" x14ac:dyDescent="0.25">
      <c r="A5101" s="8">
        <f>IF(ISBLANK('Step 1.4 CNY OAT'!A5101),"-",'Step 1.4 CNY OAT'!A5101)</f>
        <v>43313.5</v>
      </c>
      <c r="B5101" s="26">
        <f t="shared" si="97"/>
        <v>212</v>
      </c>
      <c r="C5101" s="67" cm="1">
        <f t="array" ref="C5101">INDEX('Step 5. Daily Avg Schedule Calc'!$A$2:$D$169,(WEEKDAY(A5101)-1)*24+HOUR(A5101)+1,3)</f>
        <v>1</v>
      </c>
      <c r="D5101" s="67" cm="1">
        <f t="array" ref="D5101">INDEX('Step 5. Daily Avg Schedule Calc'!$A$2:$D$169,(WEEKDAY(A5101)-1)*24+HOUR(A5101)+1,4)</f>
        <v>1</v>
      </c>
      <c r="E5101">
        <f>VLOOKUP(A5101,'Step 1.4 CNY OAT'!$A$1:$B$8761,2)</f>
        <v>82</v>
      </c>
      <c r="F5101" s="11">
        <f ca="1">('Step 3. Regression'!$B$18*E5101^2+'Step 3. Regression'!$C$18*E5101+'Step 3. Regression'!$D$18)*C5101</f>
        <v>6.6993134673365216</v>
      </c>
      <c r="G5101" s="11">
        <f ca="1">('Step 3. Regression'!$G$18*E5101^2+'Step 3. Regression'!$H$18*E5101+'Step 3. Regression'!$I$18)*D5101</f>
        <v>2.9399009045554179</v>
      </c>
    </row>
    <row r="5102" spans="1:7" x14ac:dyDescent="0.25">
      <c r="A5102" s="8">
        <f>IF(ISBLANK('Step 1.4 CNY OAT'!A5102),"-",'Step 1.4 CNY OAT'!A5102)</f>
        <v>43313.541666666664</v>
      </c>
      <c r="B5102" s="26">
        <f t="shared" si="97"/>
        <v>212</v>
      </c>
      <c r="C5102" s="67" cm="1">
        <f t="array" ref="C5102">INDEX('Step 5. Daily Avg Schedule Calc'!$A$2:$D$169,(WEEKDAY(A5102)-1)*24+HOUR(A5102)+1,3)</f>
        <v>1</v>
      </c>
      <c r="D5102" s="67" cm="1">
        <f t="array" ref="D5102">INDEX('Step 5. Daily Avg Schedule Calc'!$A$2:$D$169,(WEEKDAY(A5102)-1)*24+HOUR(A5102)+1,4)</f>
        <v>1</v>
      </c>
      <c r="E5102">
        <f>VLOOKUP(A5102,'Step 1.4 CNY OAT'!$A$1:$B$8761,2)</f>
        <v>88</v>
      </c>
      <c r="F5102" s="11">
        <f ca="1">('Step 3. Regression'!$B$18*E5102^2+'Step 3. Regression'!$C$18*E5102+'Step 3. Regression'!$D$18)*C5102</f>
        <v>7.4889979661842947</v>
      </c>
      <c r="G5102" s="11">
        <f ca="1">('Step 3. Regression'!$G$18*E5102^2+'Step 3. Regression'!$H$18*E5102+'Step 3. Regression'!$I$18)*D5102</f>
        <v>3.1140183231256851</v>
      </c>
    </row>
    <row r="5103" spans="1:7" x14ac:dyDescent="0.25">
      <c r="A5103" s="8">
        <f>IF(ISBLANK('Step 1.4 CNY OAT'!A5103),"-",'Step 1.4 CNY OAT'!A5103)</f>
        <v>43313.583333333336</v>
      </c>
      <c r="B5103" s="26">
        <f t="shared" si="97"/>
        <v>212</v>
      </c>
      <c r="C5103" s="67" cm="1">
        <f t="array" ref="C5103">INDEX('Step 5. Daily Avg Schedule Calc'!$A$2:$D$169,(WEEKDAY(A5103)-1)*24+HOUR(A5103)+1,3)</f>
        <v>1</v>
      </c>
      <c r="D5103" s="67" cm="1">
        <f t="array" ref="D5103">INDEX('Step 5. Daily Avg Schedule Calc'!$A$2:$D$169,(WEEKDAY(A5103)-1)*24+HOUR(A5103)+1,4)</f>
        <v>1</v>
      </c>
      <c r="E5103">
        <f>VLOOKUP(A5103,'Step 1.4 CNY OAT'!$A$1:$B$8761,2)</f>
        <v>88</v>
      </c>
      <c r="F5103" s="11">
        <f ca="1">('Step 3. Regression'!$B$18*E5103^2+'Step 3. Regression'!$C$18*E5103+'Step 3. Regression'!$D$18)*C5103</f>
        <v>7.4889979661842947</v>
      </c>
      <c r="G5103" s="11">
        <f ca="1">('Step 3. Regression'!$G$18*E5103^2+'Step 3. Regression'!$H$18*E5103+'Step 3. Regression'!$I$18)*D5103</f>
        <v>3.1140183231256851</v>
      </c>
    </row>
    <row r="5104" spans="1:7" x14ac:dyDescent="0.25">
      <c r="A5104" s="8">
        <f>IF(ISBLANK('Step 1.4 CNY OAT'!A5104),"-",'Step 1.4 CNY OAT'!A5104)</f>
        <v>43313.625</v>
      </c>
      <c r="B5104" s="26">
        <f t="shared" si="97"/>
        <v>212</v>
      </c>
      <c r="C5104" s="67" cm="1">
        <f t="array" ref="C5104">INDEX('Step 5. Daily Avg Schedule Calc'!$A$2:$D$169,(WEEKDAY(A5104)-1)*24+HOUR(A5104)+1,3)</f>
        <v>1</v>
      </c>
      <c r="D5104" s="67" cm="1">
        <f t="array" ref="D5104">INDEX('Step 5. Daily Avg Schedule Calc'!$A$2:$D$169,(WEEKDAY(A5104)-1)*24+HOUR(A5104)+1,4)</f>
        <v>1</v>
      </c>
      <c r="E5104">
        <f>VLOOKUP(A5104,'Step 1.4 CNY OAT'!$A$1:$B$8761,2)</f>
        <v>84</v>
      </c>
      <c r="F5104" s="11">
        <f ca="1">('Step 3. Regression'!$B$18*E5104^2+'Step 3. Regression'!$C$18*E5104+'Step 3. Regression'!$D$18)*C5104</f>
        <v>6.9431410920354448</v>
      </c>
      <c r="G5104" s="11">
        <f ca="1">('Step 3. Regression'!$G$18*E5104^2+'Step 3. Regression'!$H$18*E5104+'Step 3. Regression'!$I$18)*D5104</f>
        <v>2.9929507414609215</v>
      </c>
    </row>
    <row r="5105" spans="1:7" x14ac:dyDescent="0.25">
      <c r="A5105" s="8">
        <f>IF(ISBLANK('Step 1.4 CNY OAT'!A5105),"-",'Step 1.4 CNY OAT'!A5105)</f>
        <v>43313.666666666664</v>
      </c>
      <c r="B5105" s="26">
        <f t="shared" si="97"/>
        <v>212</v>
      </c>
      <c r="C5105" s="67" cm="1">
        <f t="array" ref="C5105">INDEX('Step 5. Daily Avg Schedule Calc'!$A$2:$D$169,(WEEKDAY(A5105)-1)*24+HOUR(A5105)+1,3)</f>
        <v>1</v>
      </c>
      <c r="D5105" s="67" cm="1">
        <f t="array" ref="D5105">INDEX('Step 5. Daily Avg Schedule Calc'!$A$2:$D$169,(WEEKDAY(A5105)-1)*24+HOUR(A5105)+1,4)</f>
        <v>1</v>
      </c>
      <c r="E5105">
        <f>VLOOKUP(A5105,'Step 1.4 CNY OAT'!$A$1:$B$8761,2)</f>
        <v>91</v>
      </c>
      <c r="F5105" s="11">
        <f ca="1">('Step 3. Regression'!$B$18*E5105^2+'Step 3. Regression'!$C$18*E5105+'Step 3. Regression'!$D$18)*C5105</f>
        <v>7.9493170434530516</v>
      </c>
      <c r="G5105" s="11">
        <f ca="1">('Step 3. Regression'!$G$18*E5105^2+'Step 3. Regression'!$H$18*E5105+'Step 3. Regression'!$I$18)*D5105</f>
        <v>3.2179159287462937</v>
      </c>
    </row>
    <row r="5106" spans="1:7" x14ac:dyDescent="0.25">
      <c r="A5106" s="8">
        <f>IF(ISBLANK('Step 1.4 CNY OAT'!A5106),"-",'Step 1.4 CNY OAT'!A5106)</f>
        <v>43313.708333333336</v>
      </c>
      <c r="B5106" s="26">
        <f t="shared" si="97"/>
        <v>212</v>
      </c>
      <c r="C5106" s="67" cm="1">
        <f t="array" ref="C5106">INDEX('Step 5. Daily Avg Schedule Calc'!$A$2:$D$169,(WEEKDAY(A5106)-1)*24+HOUR(A5106)+1,3)</f>
        <v>1</v>
      </c>
      <c r="D5106" s="67" cm="1">
        <f t="array" ref="D5106">INDEX('Step 5. Daily Avg Schedule Calc'!$A$2:$D$169,(WEEKDAY(A5106)-1)*24+HOUR(A5106)+1,4)</f>
        <v>1</v>
      </c>
      <c r="E5106">
        <f>VLOOKUP(A5106,'Step 1.4 CNY OAT'!$A$1:$B$8761,2)</f>
        <v>90</v>
      </c>
      <c r="F5106" s="11">
        <f ca="1">('Step 3. Regression'!$B$18*E5106^2+'Step 3. Regression'!$C$18*E5106+'Step 3. Regression'!$D$18)*C5106</f>
        <v>7.7910272156342177</v>
      </c>
      <c r="G5106" s="11">
        <f ca="1">('Step 3. Regression'!$G$18*E5106^2+'Step 3. Regression'!$H$18*E5106+'Step 3. Regression'!$I$18)*D5106</f>
        <v>3.182036067884944</v>
      </c>
    </row>
    <row r="5107" spans="1:7" x14ac:dyDescent="0.25">
      <c r="A5107" s="8">
        <f>IF(ISBLANK('Step 1.4 CNY OAT'!A5107),"-",'Step 1.4 CNY OAT'!A5107)</f>
        <v>43313.75</v>
      </c>
      <c r="B5107" s="26">
        <f t="shared" si="97"/>
        <v>212</v>
      </c>
      <c r="C5107" s="67" cm="1">
        <f t="array" ref="C5107">INDEX('Step 5. Daily Avg Schedule Calc'!$A$2:$D$169,(WEEKDAY(A5107)-1)*24+HOUR(A5107)+1,3)</f>
        <v>1</v>
      </c>
      <c r="D5107" s="67" cm="1">
        <f t="array" ref="D5107">INDEX('Step 5. Daily Avg Schedule Calc'!$A$2:$D$169,(WEEKDAY(A5107)-1)*24+HOUR(A5107)+1,4)</f>
        <v>1</v>
      </c>
      <c r="E5107">
        <f>VLOOKUP(A5107,'Step 1.4 CNY OAT'!$A$1:$B$8761,2)</f>
        <v>90</v>
      </c>
      <c r="F5107" s="11">
        <f ca="1">('Step 3. Regression'!$B$18*E5107^2+'Step 3. Regression'!$C$18*E5107+'Step 3. Regression'!$D$18)*C5107</f>
        <v>7.7910272156342177</v>
      </c>
      <c r="G5107" s="11">
        <f ca="1">('Step 3. Regression'!$G$18*E5107^2+'Step 3. Regression'!$H$18*E5107+'Step 3. Regression'!$I$18)*D5107</f>
        <v>3.182036067884944</v>
      </c>
    </row>
    <row r="5108" spans="1:7" x14ac:dyDescent="0.25">
      <c r="A5108" s="8">
        <f>IF(ISBLANK('Step 1.4 CNY OAT'!A5108),"-",'Step 1.4 CNY OAT'!A5108)</f>
        <v>43313.791666666664</v>
      </c>
      <c r="B5108" s="26">
        <f t="shared" si="97"/>
        <v>212</v>
      </c>
      <c r="C5108" s="67" cm="1">
        <f t="array" ref="C5108">INDEX('Step 5. Daily Avg Schedule Calc'!$A$2:$D$169,(WEEKDAY(A5108)-1)*24+HOUR(A5108)+1,3)</f>
        <v>1</v>
      </c>
      <c r="D5108" s="67" cm="1">
        <f t="array" ref="D5108">INDEX('Step 5. Daily Avg Schedule Calc'!$A$2:$D$169,(WEEKDAY(A5108)-1)*24+HOUR(A5108)+1,4)</f>
        <v>1</v>
      </c>
      <c r="E5108">
        <f>VLOOKUP(A5108,'Step 1.4 CNY OAT'!$A$1:$B$8761,2)</f>
        <v>86</v>
      </c>
      <c r="F5108" s="11">
        <f ca="1">('Step 3. Regression'!$B$18*E5108^2+'Step 3. Regression'!$C$18*E5108+'Step 3. Regression'!$D$18)*C5108</f>
        <v>7.2063692583180359</v>
      </c>
      <c r="G5108" s="11">
        <f ca="1">('Step 3. Regression'!$G$18*E5108^2+'Step 3. Regression'!$H$18*E5108+'Step 3. Regression'!$I$18)*D5108</f>
        <v>3.0509898809843445</v>
      </c>
    </row>
    <row r="5109" spans="1:7" x14ac:dyDescent="0.25">
      <c r="A5109" s="8">
        <f>IF(ISBLANK('Step 1.4 CNY OAT'!A5109),"-",'Step 1.4 CNY OAT'!A5109)</f>
        <v>43313.833333333336</v>
      </c>
      <c r="B5109" s="26">
        <f t="shared" si="97"/>
        <v>212</v>
      </c>
      <c r="C5109" s="67" cm="1">
        <f t="array" ref="C5109">INDEX('Step 5. Daily Avg Schedule Calc'!$A$2:$D$169,(WEEKDAY(A5109)-1)*24+HOUR(A5109)+1,3)</f>
        <v>1</v>
      </c>
      <c r="D5109" s="67" cm="1">
        <f t="array" ref="D5109">INDEX('Step 5. Daily Avg Schedule Calc'!$A$2:$D$169,(WEEKDAY(A5109)-1)*24+HOUR(A5109)+1,4)</f>
        <v>1</v>
      </c>
      <c r="E5109">
        <f>VLOOKUP(A5109,'Step 1.4 CNY OAT'!$A$1:$B$8761,2)</f>
        <v>85</v>
      </c>
      <c r="F5109" s="11">
        <f ca="1">('Step 3. Regression'!$B$18*E5109^2+'Step 3. Regression'!$C$18*E5109+'Step 3. Regression'!$D$18)*C5109</f>
        <v>7.0723301074787823</v>
      </c>
      <c r="G5109" s="11">
        <f ca="1">('Step 3. Regression'!$G$18*E5109^2+'Step 3. Regression'!$H$18*E5109+'Step 3. Regression'!$I$18)*D5109</f>
        <v>3.0213466483953937</v>
      </c>
    </row>
    <row r="5110" spans="1:7" x14ac:dyDescent="0.25">
      <c r="A5110" s="8">
        <f>IF(ISBLANK('Step 1.4 CNY OAT'!A5110),"-",'Step 1.4 CNY OAT'!A5110)</f>
        <v>43313.875</v>
      </c>
      <c r="B5110" s="26">
        <f t="shared" si="97"/>
        <v>212</v>
      </c>
      <c r="C5110" s="67" cm="1">
        <f t="array" ref="C5110">INDEX('Step 5. Daily Avg Schedule Calc'!$A$2:$D$169,(WEEKDAY(A5110)-1)*24+HOUR(A5110)+1,3)</f>
        <v>1</v>
      </c>
      <c r="D5110" s="67" cm="1">
        <f t="array" ref="D5110">INDEX('Step 5. Daily Avg Schedule Calc'!$A$2:$D$169,(WEEKDAY(A5110)-1)*24+HOUR(A5110)+1,4)</f>
        <v>1</v>
      </c>
      <c r="E5110">
        <f>VLOOKUP(A5110,'Step 1.4 CNY OAT'!$A$1:$B$8761,2)</f>
        <v>84</v>
      </c>
      <c r="F5110" s="11">
        <f ca="1">('Step 3. Regression'!$B$18*E5110^2+'Step 3. Regression'!$C$18*E5110+'Step 3. Regression'!$D$18)*C5110</f>
        <v>6.9431410920354448</v>
      </c>
      <c r="G5110" s="11">
        <f ca="1">('Step 3. Regression'!$G$18*E5110^2+'Step 3. Regression'!$H$18*E5110+'Step 3. Regression'!$I$18)*D5110</f>
        <v>2.9929507414609215</v>
      </c>
    </row>
    <row r="5111" spans="1:7" x14ac:dyDescent="0.25">
      <c r="A5111" s="8">
        <f>IF(ISBLANK('Step 1.4 CNY OAT'!A5111),"-",'Step 1.4 CNY OAT'!A5111)</f>
        <v>43313.916666666664</v>
      </c>
      <c r="B5111" s="26">
        <f t="shared" si="97"/>
        <v>212</v>
      </c>
      <c r="C5111" s="67" cm="1">
        <f t="array" ref="C5111">INDEX('Step 5. Daily Avg Schedule Calc'!$A$2:$D$169,(WEEKDAY(A5111)-1)*24+HOUR(A5111)+1,3)</f>
        <v>1</v>
      </c>
      <c r="D5111" s="67" cm="1">
        <f t="array" ref="D5111">INDEX('Step 5. Daily Avg Schedule Calc'!$A$2:$D$169,(WEEKDAY(A5111)-1)*24+HOUR(A5111)+1,4)</f>
        <v>1</v>
      </c>
      <c r="E5111">
        <f>VLOOKUP(A5111,'Step 1.4 CNY OAT'!$A$1:$B$8761,2)</f>
        <v>84</v>
      </c>
      <c r="F5111" s="11">
        <f ca="1">('Step 3. Regression'!$B$18*E5111^2+'Step 3. Regression'!$C$18*E5111+'Step 3. Regression'!$D$18)*C5111</f>
        <v>6.9431410920354448</v>
      </c>
      <c r="G5111" s="11">
        <f ca="1">('Step 3. Regression'!$G$18*E5111^2+'Step 3. Regression'!$H$18*E5111+'Step 3. Regression'!$I$18)*D5111</f>
        <v>2.9929507414609215</v>
      </c>
    </row>
    <row r="5112" spans="1:7" x14ac:dyDescent="0.25">
      <c r="A5112" s="8">
        <f>IF(ISBLANK('Step 1.4 CNY OAT'!A5112),"-",'Step 1.4 CNY OAT'!A5112)</f>
        <v>43313.958333333336</v>
      </c>
      <c r="B5112" s="26">
        <f t="shared" si="97"/>
        <v>212</v>
      </c>
      <c r="C5112" s="67" cm="1">
        <f t="array" ref="C5112">INDEX('Step 5. Daily Avg Schedule Calc'!$A$2:$D$169,(WEEKDAY(A5112)-1)*24+HOUR(A5112)+1,3)</f>
        <v>1</v>
      </c>
      <c r="D5112" s="67" cm="1">
        <f t="array" ref="D5112">INDEX('Step 5. Daily Avg Schedule Calc'!$A$2:$D$169,(WEEKDAY(A5112)-1)*24+HOUR(A5112)+1,4)</f>
        <v>1</v>
      </c>
      <c r="E5112">
        <f>VLOOKUP(A5112,'Step 1.4 CNY OAT'!$A$1:$B$8761,2)</f>
        <v>85</v>
      </c>
      <c r="F5112" s="11">
        <f ca="1">('Step 3. Regression'!$B$18*E5112^2+'Step 3. Regression'!$C$18*E5112+'Step 3. Regression'!$D$18)*C5112</f>
        <v>7.0723301074787823</v>
      </c>
      <c r="G5112" s="11">
        <f ca="1">('Step 3. Regression'!$G$18*E5112^2+'Step 3. Regression'!$H$18*E5112+'Step 3. Regression'!$I$18)*D5112</f>
        <v>3.0213466483953937</v>
      </c>
    </row>
    <row r="5113" spans="1:7" x14ac:dyDescent="0.25">
      <c r="A5113" s="8">
        <f>IF(ISBLANK('Step 1.4 CNY OAT'!A5113),"-",'Step 1.4 CNY OAT'!A5113)</f>
        <v>43314</v>
      </c>
      <c r="B5113" s="26">
        <f t="shared" si="97"/>
        <v>213</v>
      </c>
      <c r="C5113" s="67" cm="1">
        <f t="array" ref="C5113">INDEX('Step 5. Daily Avg Schedule Calc'!$A$2:$D$169,(WEEKDAY(A5113)-1)*24+HOUR(A5113)+1,3)</f>
        <v>1</v>
      </c>
      <c r="D5113" s="67" cm="1">
        <f t="array" ref="D5113">INDEX('Step 5. Daily Avg Schedule Calc'!$A$2:$D$169,(WEEKDAY(A5113)-1)*24+HOUR(A5113)+1,4)</f>
        <v>1</v>
      </c>
      <c r="E5113">
        <f>VLOOKUP(A5113,'Step 1.4 CNY OAT'!$A$1:$B$8761,2)</f>
        <v>82</v>
      </c>
      <c r="F5113" s="11">
        <f ca="1">('Step 3. Regression'!$B$18*E5113^2+'Step 3. Regression'!$C$18*E5113+'Step 3. Regression'!$D$18)*C5113</f>
        <v>6.6993134673365216</v>
      </c>
      <c r="G5113" s="11">
        <f ca="1">('Step 3. Regression'!$G$18*E5113^2+'Step 3. Regression'!$H$18*E5113+'Step 3. Regression'!$I$18)*D5113</f>
        <v>2.9399009045554179</v>
      </c>
    </row>
    <row r="5114" spans="1:7" x14ac:dyDescent="0.25">
      <c r="A5114" s="8">
        <f>IF(ISBLANK('Step 1.4 CNY OAT'!A5114),"-",'Step 1.4 CNY OAT'!A5114)</f>
        <v>43314.041666666664</v>
      </c>
      <c r="B5114" s="26">
        <f t="shared" si="97"/>
        <v>213</v>
      </c>
      <c r="C5114" s="67" cm="1">
        <f t="array" ref="C5114">INDEX('Step 5. Daily Avg Schedule Calc'!$A$2:$D$169,(WEEKDAY(A5114)-1)*24+HOUR(A5114)+1,3)</f>
        <v>1</v>
      </c>
      <c r="D5114" s="67" cm="1">
        <f t="array" ref="D5114">INDEX('Step 5. Daily Avg Schedule Calc'!$A$2:$D$169,(WEEKDAY(A5114)-1)*24+HOUR(A5114)+1,4)</f>
        <v>1</v>
      </c>
      <c r="E5114">
        <f>VLOOKUP(A5114,'Step 1.4 CNY OAT'!$A$1:$B$8761,2)</f>
        <v>83</v>
      </c>
      <c r="F5114" s="11">
        <f ca="1">('Step 3. Regression'!$B$18*E5114^2+'Step 3. Regression'!$C$18*E5114+'Step 3. Regression'!$D$18)*C5114</f>
        <v>6.8188022119880234</v>
      </c>
      <c r="G5114" s="11">
        <f ca="1">('Step 3. Regression'!$G$18*E5114^2+'Step 3. Regression'!$H$18*E5114+'Step 3. Regression'!$I$18)*D5114</f>
        <v>2.9658021601809299</v>
      </c>
    </row>
    <row r="5115" spans="1:7" x14ac:dyDescent="0.25">
      <c r="A5115" s="8">
        <f>IF(ISBLANK('Step 1.4 CNY OAT'!A5115),"-",'Step 1.4 CNY OAT'!A5115)</f>
        <v>43314.083333333336</v>
      </c>
      <c r="B5115" s="26">
        <f t="shared" si="97"/>
        <v>213</v>
      </c>
      <c r="C5115" s="67" cm="1">
        <f t="array" ref="C5115">INDEX('Step 5. Daily Avg Schedule Calc'!$A$2:$D$169,(WEEKDAY(A5115)-1)*24+HOUR(A5115)+1,3)</f>
        <v>1</v>
      </c>
      <c r="D5115" s="67" cm="1">
        <f t="array" ref="D5115">INDEX('Step 5. Daily Avg Schedule Calc'!$A$2:$D$169,(WEEKDAY(A5115)-1)*24+HOUR(A5115)+1,4)</f>
        <v>1</v>
      </c>
      <c r="E5115">
        <f>VLOOKUP(A5115,'Step 1.4 CNY OAT'!$A$1:$B$8761,2)</f>
        <v>82</v>
      </c>
      <c r="F5115" s="11">
        <f ca="1">('Step 3. Regression'!$B$18*E5115^2+'Step 3. Regression'!$C$18*E5115+'Step 3. Regression'!$D$18)*C5115</f>
        <v>6.6993134673365216</v>
      </c>
      <c r="G5115" s="11">
        <f ca="1">('Step 3. Regression'!$G$18*E5115^2+'Step 3. Regression'!$H$18*E5115+'Step 3. Regression'!$I$18)*D5115</f>
        <v>2.9399009045554179</v>
      </c>
    </row>
    <row r="5116" spans="1:7" x14ac:dyDescent="0.25">
      <c r="A5116" s="8">
        <f>IF(ISBLANK('Step 1.4 CNY OAT'!A5116),"-",'Step 1.4 CNY OAT'!A5116)</f>
        <v>43314.125</v>
      </c>
      <c r="B5116" s="26">
        <f t="shared" si="97"/>
        <v>213</v>
      </c>
      <c r="C5116" s="67" cm="1">
        <f t="array" ref="C5116">INDEX('Step 5. Daily Avg Schedule Calc'!$A$2:$D$169,(WEEKDAY(A5116)-1)*24+HOUR(A5116)+1,3)</f>
        <v>1</v>
      </c>
      <c r="D5116" s="67" cm="1">
        <f t="array" ref="D5116">INDEX('Step 5. Daily Avg Schedule Calc'!$A$2:$D$169,(WEEKDAY(A5116)-1)*24+HOUR(A5116)+1,4)</f>
        <v>1</v>
      </c>
      <c r="E5116">
        <f>VLOOKUP(A5116,'Step 1.4 CNY OAT'!$A$1:$B$8761,2)</f>
        <v>81</v>
      </c>
      <c r="F5116" s="11">
        <f ca="1">('Step 3. Regression'!$B$18*E5116^2+'Step 3. Regression'!$C$18*E5116+'Step 3. Regression'!$D$18)*C5116</f>
        <v>6.5846748580809322</v>
      </c>
      <c r="G5116" s="11">
        <f ca="1">('Step 3. Regression'!$G$18*E5116^2+'Step 3. Regression'!$H$18*E5116+'Step 3. Regression'!$I$18)*D5116</f>
        <v>2.9152469745843854</v>
      </c>
    </row>
    <row r="5117" spans="1:7" x14ac:dyDescent="0.25">
      <c r="A5117" s="8">
        <f>IF(ISBLANK('Step 1.4 CNY OAT'!A5117),"-",'Step 1.4 CNY OAT'!A5117)</f>
        <v>43314.166666666664</v>
      </c>
      <c r="B5117" s="26">
        <f t="shared" si="97"/>
        <v>213</v>
      </c>
      <c r="C5117" s="67" cm="1">
        <f t="array" ref="C5117">INDEX('Step 5. Daily Avg Schedule Calc'!$A$2:$D$169,(WEEKDAY(A5117)-1)*24+HOUR(A5117)+1,3)</f>
        <v>1</v>
      </c>
      <c r="D5117" s="67" cm="1">
        <f t="array" ref="D5117">INDEX('Step 5. Daily Avg Schedule Calc'!$A$2:$D$169,(WEEKDAY(A5117)-1)*24+HOUR(A5117)+1,4)</f>
        <v>1</v>
      </c>
      <c r="E5117">
        <f>VLOOKUP(A5117,'Step 1.4 CNY OAT'!$A$1:$B$8761,2)</f>
        <v>81</v>
      </c>
      <c r="F5117" s="11">
        <f ca="1">('Step 3. Regression'!$B$18*E5117^2+'Step 3. Regression'!$C$18*E5117+'Step 3. Regression'!$D$18)*C5117</f>
        <v>6.5846748580809322</v>
      </c>
      <c r="G5117" s="11">
        <f ca="1">('Step 3. Regression'!$G$18*E5117^2+'Step 3. Regression'!$H$18*E5117+'Step 3. Regression'!$I$18)*D5117</f>
        <v>2.9152469745843854</v>
      </c>
    </row>
    <row r="5118" spans="1:7" x14ac:dyDescent="0.25">
      <c r="A5118" s="8">
        <f>IF(ISBLANK('Step 1.4 CNY OAT'!A5118),"-",'Step 1.4 CNY OAT'!A5118)</f>
        <v>43314.208333333336</v>
      </c>
      <c r="B5118" s="26">
        <f t="shared" si="97"/>
        <v>213</v>
      </c>
      <c r="C5118" s="67" cm="1">
        <f t="array" ref="C5118">INDEX('Step 5. Daily Avg Schedule Calc'!$A$2:$D$169,(WEEKDAY(A5118)-1)*24+HOUR(A5118)+1,3)</f>
        <v>1</v>
      </c>
      <c r="D5118" s="67" cm="1">
        <f t="array" ref="D5118">INDEX('Step 5. Daily Avg Schedule Calc'!$A$2:$D$169,(WEEKDAY(A5118)-1)*24+HOUR(A5118)+1,4)</f>
        <v>1</v>
      </c>
      <c r="E5118">
        <f>VLOOKUP(A5118,'Step 1.4 CNY OAT'!$A$1:$B$8761,2)</f>
        <v>80</v>
      </c>
      <c r="F5118" s="11">
        <f ca="1">('Step 3. Regression'!$B$18*E5118^2+'Step 3. Regression'!$C$18*E5118+'Step 3. Regression'!$D$18)*C5118</f>
        <v>6.4748863842212625</v>
      </c>
      <c r="G5118" s="11">
        <f ca="1">('Step 3. Regression'!$G$18*E5118^2+'Step 3. Regression'!$H$18*E5118+'Step 3. Regression'!$I$18)*D5118</f>
        <v>2.8918403702678326</v>
      </c>
    </row>
    <row r="5119" spans="1:7" x14ac:dyDescent="0.25">
      <c r="A5119" s="8">
        <f>IF(ISBLANK('Step 1.4 CNY OAT'!A5119),"-",'Step 1.4 CNY OAT'!A5119)</f>
        <v>43314.25</v>
      </c>
      <c r="B5119" s="26">
        <f t="shared" si="97"/>
        <v>213</v>
      </c>
      <c r="C5119" s="67" cm="1">
        <f t="array" ref="C5119">INDEX('Step 5. Daily Avg Schedule Calc'!$A$2:$D$169,(WEEKDAY(A5119)-1)*24+HOUR(A5119)+1,3)</f>
        <v>1</v>
      </c>
      <c r="D5119" s="67" cm="1">
        <f t="array" ref="D5119">INDEX('Step 5. Daily Avg Schedule Calc'!$A$2:$D$169,(WEEKDAY(A5119)-1)*24+HOUR(A5119)+1,4)</f>
        <v>1</v>
      </c>
      <c r="E5119">
        <f>VLOOKUP(A5119,'Step 1.4 CNY OAT'!$A$1:$B$8761,2)</f>
        <v>79</v>
      </c>
      <c r="F5119" s="11">
        <f ca="1">('Step 3. Regression'!$B$18*E5119^2+'Step 3. Regression'!$C$18*E5119+'Step 3. Regression'!$D$18)*C5119</f>
        <v>6.3699480457575071</v>
      </c>
      <c r="G5119" s="11">
        <f ca="1">('Step 3. Regression'!$G$18*E5119^2+'Step 3. Regression'!$H$18*E5119+'Step 3. Regression'!$I$18)*D5119</f>
        <v>2.8696810916057589</v>
      </c>
    </row>
    <row r="5120" spans="1:7" x14ac:dyDescent="0.25">
      <c r="A5120" s="8">
        <f>IF(ISBLANK('Step 1.4 CNY OAT'!A5120),"-",'Step 1.4 CNY OAT'!A5120)</f>
        <v>43314.291666666664</v>
      </c>
      <c r="B5120" s="26">
        <f t="shared" si="97"/>
        <v>213</v>
      </c>
      <c r="C5120" s="67" cm="1">
        <f t="array" ref="C5120">INDEX('Step 5. Daily Avg Schedule Calc'!$A$2:$D$169,(WEEKDAY(A5120)-1)*24+HOUR(A5120)+1,3)</f>
        <v>1</v>
      </c>
      <c r="D5120" s="67" cm="1">
        <f t="array" ref="D5120">INDEX('Step 5. Daily Avg Schedule Calc'!$A$2:$D$169,(WEEKDAY(A5120)-1)*24+HOUR(A5120)+1,4)</f>
        <v>1</v>
      </c>
      <c r="E5120">
        <f>VLOOKUP(A5120,'Step 1.4 CNY OAT'!$A$1:$B$8761,2)</f>
        <v>79</v>
      </c>
      <c r="F5120" s="11">
        <f ca="1">('Step 3. Regression'!$B$18*E5120^2+'Step 3. Regression'!$C$18*E5120+'Step 3. Regression'!$D$18)*C5120</f>
        <v>6.3699480457575071</v>
      </c>
      <c r="G5120" s="11">
        <f ca="1">('Step 3. Regression'!$G$18*E5120^2+'Step 3. Regression'!$H$18*E5120+'Step 3. Regression'!$I$18)*D5120</f>
        <v>2.8696810916057589</v>
      </c>
    </row>
    <row r="5121" spans="1:7" x14ac:dyDescent="0.25">
      <c r="A5121" s="8">
        <f>IF(ISBLANK('Step 1.4 CNY OAT'!A5121),"-",'Step 1.4 CNY OAT'!A5121)</f>
        <v>43314.333333333336</v>
      </c>
      <c r="B5121" s="26">
        <f t="shared" si="97"/>
        <v>213</v>
      </c>
      <c r="C5121" s="67" cm="1">
        <f t="array" ref="C5121">INDEX('Step 5. Daily Avg Schedule Calc'!$A$2:$D$169,(WEEKDAY(A5121)-1)*24+HOUR(A5121)+1,3)</f>
        <v>1</v>
      </c>
      <c r="D5121" s="67" cm="1">
        <f t="array" ref="D5121">INDEX('Step 5. Daily Avg Schedule Calc'!$A$2:$D$169,(WEEKDAY(A5121)-1)*24+HOUR(A5121)+1,4)</f>
        <v>1</v>
      </c>
      <c r="E5121">
        <f>VLOOKUP(A5121,'Step 1.4 CNY OAT'!$A$1:$B$8761,2)</f>
        <v>81</v>
      </c>
      <c r="F5121" s="11">
        <f ca="1">('Step 3. Regression'!$B$18*E5121^2+'Step 3. Regression'!$C$18*E5121+'Step 3. Regression'!$D$18)*C5121</f>
        <v>6.5846748580809322</v>
      </c>
      <c r="G5121" s="11">
        <f ca="1">('Step 3. Regression'!$G$18*E5121^2+'Step 3. Regression'!$H$18*E5121+'Step 3. Regression'!$I$18)*D5121</f>
        <v>2.9152469745843854</v>
      </c>
    </row>
    <row r="5122" spans="1:7" x14ac:dyDescent="0.25">
      <c r="A5122" s="8">
        <f>IF(ISBLANK('Step 1.4 CNY OAT'!A5122),"-",'Step 1.4 CNY OAT'!A5122)</f>
        <v>43314.375</v>
      </c>
      <c r="B5122" s="26">
        <f t="shared" si="97"/>
        <v>213</v>
      </c>
      <c r="C5122" s="67" cm="1">
        <f t="array" ref="C5122">INDEX('Step 5. Daily Avg Schedule Calc'!$A$2:$D$169,(WEEKDAY(A5122)-1)*24+HOUR(A5122)+1,3)</f>
        <v>1</v>
      </c>
      <c r="D5122" s="67" cm="1">
        <f t="array" ref="D5122">INDEX('Step 5. Daily Avg Schedule Calc'!$A$2:$D$169,(WEEKDAY(A5122)-1)*24+HOUR(A5122)+1,4)</f>
        <v>1</v>
      </c>
      <c r="E5122">
        <f>VLOOKUP(A5122,'Step 1.4 CNY OAT'!$A$1:$B$8761,2)</f>
        <v>82</v>
      </c>
      <c r="F5122" s="11">
        <f ca="1">('Step 3. Regression'!$B$18*E5122^2+'Step 3. Regression'!$C$18*E5122+'Step 3. Regression'!$D$18)*C5122</f>
        <v>6.6993134673365216</v>
      </c>
      <c r="G5122" s="11">
        <f ca="1">('Step 3. Regression'!$G$18*E5122^2+'Step 3. Regression'!$H$18*E5122+'Step 3. Regression'!$I$18)*D5122</f>
        <v>2.9399009045554179</v>
      </c>
    </row>
    <row r="5123" spans="1:7" x14ac:dyDescent="0.25">
      <c r="A5123" s="8">
        <f>IF(ISBLANK('Step 1.4 CNY OAT'!A5123),"-",'Step 1.4 CNY OAT'!A5123)</f>
        <v>43314.416666666664</v>
      </c>
      <c r="B5123" s="26">
        <f t="shared" ref="B5123:B5186" si="98">_xlfn.DAYS(A5123,$A$2)</f>
        <v>213</v>
      </c>
      <c r="C5123" s="67" cm="1">
        <f t="array" ref="C5123">INDEX('Step 5. Daily Avg Schedule Calc'!$A$2:$D$169,(WEEKDAY(A5123)-1)*24+HOUR(A5123)+1,3)</f>
        <v>1</v>
      </c>
      <c r="D5123" s="67" cm="1">
        <f t="array" ref="D5123">INDEX('Step 5. Daily Avg Schedule Calc'!$A$2:$D$169,(WEEKDAY(A5123)-1)*24+HOUR(A5123)+1,4)</f>
        <v>1</v>
      </c>
      <c r="E5123">
        <f>VLOOKUP(A5123,'Step 1.4 CNY OAT'!$A$1:$B$8761,2)</f>
        <v>82</v>
      </c>
      <c r="F5123" s="11">
        <f ca="1">('Step 3. Regression'!$B$18*E5123^2+'Step 3. Regression'!$C$18*E5123+'Step 3. Regression'!$D$18)*C5123</f>
        <v>6.6993134673365216</v>
      </c>
      <c r="G5123" s="11">
        <f ca="1">('Step 3. Regression'!$G$18*E5123^2+'Step 3. Regression'!$H$18*E5123+'Step 3. Regression'!$I$18)*D5123</f>
        <v>2.9399009045554179</v>
      </c>
    </row>
    <row r="5124" spans="1:7" x14ac:dyDescent="0.25">
      <c r="A5124" s="8">
        <f>IF(ISBLANK('Step 1.4 CNY OAT'!A5124),"-",'Step 1.4 CNY OAT'!A5124)</f>
        <v>43314.458333333336</v>
      </c>
      <c r="B5124" s="26">
        <f t="shared" si="98"/>
        <v>213</v>
      </c>
      <c r="C5124" s="67" cm="1">
        <f t="array" ref="C5124">INDEX('Step 5. Daily Avg Schedule Calc'!$A$2:$D$169,(WEEKDAY(A5124)-1)*24+HOUR(A5124)+1,3)</f>
        <v>1</v>
      </c>
      <c r="D5124" s="67" cm="1">
        <f t="array" ref="D5124">INDEX('Step 5. Daily Avg Schedule Calc'!$A$2:$D$169,(WEEKDAY(A5124)-1)*24+HOUR(A5124)+1,4)</f>
        <v>1</v>
      </c>
      <c r="E5124">
        <f>VLOOKUP(A5124,'Step 1.4 CNY OAT'!$A$1:$B$8761,2)</f>
        <v>86</v>
      </c>
      <c r="F5124" s="11">
        <f ca="1">('Step 3. Regression'!$B$18*E5124^2+'Step 3. Regression'!$C$18*E5124+'Step 3. Regression'!$D$18)*C5124</f>
        <v>7.2063692583180359</v>
      </c>
      <c r="G5124" s="11">
        <f ca="1">('Step 3. Regression'!$G$18*E5124^2+'Step 3. Regression'!$H$18*E5124+'Step 3. Regression'!$I$18)*D5124</f>
        <v>3.0509898809843445</v>
      </c>
    </row>
    <row r="5125" spans="1:7" x14ac:dyDescent="0.25">
      <c r="A5125" s="8">
        <f>IF(ISBLANK('Step 1.4 CNY OAT'!A5125),"-",'Step 1.4 CNY OAT'!A5125)</f>
        <v>43314.5</v>
      </c>
      <c r="B5125" s="26">
        <f t="shared" si="98"/>
        <v>213</v>
      </c>
      <c r="C5125" s="67" cm="1">
        <f t="array" ref="C5125">INDEX('Step 5. Daily Avg Schedule Calc'!$A$2:$D$169,(WEEKDAY(A5125)-1)*24+HOUR(A5125)+1,3)</f>
        <v>1</v>
      </c>
      <c r="D5125" s="67" cm="1">
        <f t="array" ref="D5125">INDEX('Step 5. Daily Avg Schedule Calc'!$A$2:$D$169,(WEEKDAY(A5125)-1)*24+HOUR(A5125)+1,4)</f>
        <v>1</v>
      </c>
      <c r="E5125">
        <f>VLOOKUP(A5125,'Step 1.4 CNY OAT'!$A$1:$B$8761,2)</f>
        <v>88</v>
      </c>
      <c r="F5125" s="11">
        <f ca="1">('Step 3. Regression'!$B$18*E5125^2+'Step 3. Regression'!$C$18*E5125+'Step 3. Regression'!$D$18)*C5125</f>
        <v>7.4889979661842947</v>
      </c>
      <c r="G5125" s="11">
        <f ca="1">('Step 3. Regression'!$G$18*E5125^2+'Step 3. Regression'!$H$18*E5125+'Step 3. Regression'!$I$18)*D5125</f>
        <v>3.1140183231256851</v>
      </c>
    </row>
    <row r="5126" spans="1:7" x14ac:dyDescent="0.25">
      <c r="A5126" s="8">
        <f>IF(ISBLANK('Step 1.4 CNY OAT'!A5126),"-",'Step 1.4 CNY OAT'!A5126)</f>
        <v>43314.541666666664</v>
      </c>
      <c r="B5126" s="26">
        <f t="shared" si="98"/>
        <v>213</v>
      </c>
      <c r="C5126" s="67" cm="1">
        <f t="array" ref="C5126">INDEX('Step 5. Daily Avg Schedule Calc'!$A$2:$D$169,(WEEKDAY(A5126)-1)*24+HOUR(A5126)+1,3)</f>
        <v>1</v>
      </c>
      <c r="D5126" s="67" cm="1">
        <f t="array" ref="D5126">INDEX('Step 5. Daily Avg Schedule Calc'!$A$2:$D$169,(WEEKDAY(A5126)-1)*24+HOUR(A5126)+1,4)</f>
        <v>1</v>
      </c>
      <c r="E5126">
        <f>VLOOKUP(A5126,'Step 1.4 CNY OAT'!$A$1:$B$8761,2)</f>
        <v>88</v>
      </c>
      <c r="F5126" s="11">
        <f ca="1">('Step 3. Regression'!$B$18*E5126^2+'Step 3. Regression'!$C$18*E5126+'Step 3. Regression'!$D$18)*C5126</f>
        <v>7.4889979661842947</v>
      </c>
      <c r="G5126" s="11">
        <f ca="1">('Step 3. Regression'!$G$18*E5126^2+'Step 3. Regression'!$H$18*E5126+'Step 3. Regression'!$I$18)*D5126</f>
        <v>3.1140183231256851</v>
      </c>
    </row>
    <row r="5127" spans="1:7" x14ac:dyDescent="0.25">
      <c r="A5127" s="8">
        <f>IF(ISBLANK('Step 1.4 CNY OAT'!A5127),"-",'Step 1.4 CNY OAT'!A5127)</f>
        <v>43314.583333333336</v>
      </c>
      <c r="B5127" s="26">
        <f t="shared" si="98"/>
        <v>213</v>
      </c>
      <c r="C5127" s="67" cm="1">
        <f t="array" ref="C5127">INDEX('Step 5. Daily Avg Schedule Calc'!$A$2:$D$169,(WEEKDAY(A5127)-1)*24+HOUR(A5127)+1,3)</f>
        <v>1</v>
      </c>
      <c r="D5127" s="67" cm="1">
        <f t="array" ref="D5127">INDEX('Step 5. Daily Avg Schedule Calc'!$A$2:$D$169,(WEEKDAY(A5127)-1)*24+HOUR(A5127)+1,4)</f>
        <v>1</v>
      </c>
      <c r="E5127">
        <f>VLOOKUP(A5127,'Step 1.4 CNY OAT'!$A$1:$B$8761,2)</f>
        <v>88</v>
      </c>
      <c r="F5127" s="11">
        <f ca="1">('Step 3. Regression'!$B$18*E5127^2+'Step 3. Regression'!$C$18*E5127+'Step 3. Regression'!$D$18)*C5127</f>
        <v>7.4889979661842947</v>
      </c>
      <c r="G5127" s="11">
        <f ca="1">('Step 3. Regression'!$G$18*E5127^2+'Step 3. Regression'!$H$18*E5127+'Step 3. Regression'!$I$18)*D5127</f>
        <v>3.1140183231256851</v>
      </c>
    </row>
    <row r="5128" spans="1:7" x14ac:dyDescent="0.25">
      <c r="A5128" s="8">
        <f>IF(ISBLANK('Step 1.4 CNY OAT'!A5128),"-",'Step 1.4 CNY OAT'!A5128)</f>
        <v>43314.625</v>
      </c>
      <c r="B5128" s="26">
        <f t="shared" si="98"/>
        <v>213</v>
      </c>
      <c r="C5128" s="67" cm="1">
        <f t="array" ref="C5128">INDEX('Step 5. Daily Avg Schedule Calc'!$A$2:$D$169,(WEEKDAY(A5128)-1)*24+HOUR(A5128)+1,3)</f>
        <v>1</v>
      </c>
      <c r="D5128" s="67" cm="1">
        <f t="array" ref="D5128">INDEX('Step 5. Daily Avg Schedule Calc'!$A$2:$D$169,(WEEKDAY(A5128)-1)*24+HOUR(A5128)+1,4)</f>
        <v>1</v>
      </c>
      <c r="E5128">
        <f>VLOOKUP(A5128,'Step 1.4 CNY OAT'!$A$1:$B$8761,2)</f>
        <v>90</v>
      </c>
      <c r="F5128" s="11">
        <f ca="1">('Step 3. Regression'!$B$18*E5128^2+'Step 3. Regression'!$C$18*E5128+'Step 3. Regression'!$D$18)*C5128</f>
        <v>7.7910272156342177</v>
      </c>
      <c r="G5128" s="11">
        <f ca="1">('Step 3. Regression'!$G$18*E5128^2+'Step 3. Regression'!$H$18*E5128+'Step 3. Regression'!$I$18)*D5128</f>
        <v>3.182036067884944</v>
      </c>
    </row>
    <row r="5129" spans="1:7" x14ac:dyDescent="0.25">
      <c r="A5129" s="8">
        <f>IF(ISBLANK('Step 1.4 CNY OAT'!A5129),"-",'Step 1.4 CNY OAT'!A5129)</f>
        <v>43314.666666666664</v>
      </c>
      <c r="B5129" s="26">
        <f t="shared" si="98"/>
        <v>213</v>
      </c>
      <c r="C5129" s="67" cm="1">
        <f t="array" ref="C5129">INDEX('Step 5. Daily Avg Schedule Calc'!$A$2:$D$169,(WEEKDAY(A5129)-1)*24+HOUR(A5129)+1,3)</f>
        <v>1</v>
      </c>
      <c r="D5129" s="67" cm="1">
        <f t="array" ref="D5129">INDEX('Step 5. Daily Avg Schedule Calc'!$A$2:$D$169,(WEEKDAY(A5129)-1)*24+HOUR(A5129)+1,4)</f>
        <v>1</v>
      </c>
      <c r="E5129">
        <f>VLOOKUP(A5129,'Step 1.4 CNY OAT'!$A$1:$B$8761,2)</f>
        <v>88</v>
      </c>
      <c r="F5129" s="11">
        <f ca="1">('Step 3. Regression'!$B$18*E5129^2+'Step 3. Regression'!$C$18*E5129+'Step 3. Regression'!$D$18)*C5129</f>
        <v>7.4889979661842947</v>
      </c>
      <c r="G5129" s="11">
        <f ca="1">('Step 3. Regression'!$G$18*E5129^2+'Step 3. Regression'!$H$18*E5129+'Step 3. Regression'!$I$18)*D5129</f>
        <v>3.1140183231256851</v>
      </c>
    </row>
    <row r="5130" spans="1:7" x14ac:dyDescent="0.25">
      <c r="A5130" s="8">
        <f>IF(ISBLANK('Step 1.4 CNY OAT'!A5130),"-",'Step 1.4 CNY OAT'!A5130)</f>
        <v>43314.708333333336</v>
      </c>
      <c r="B5130" s="26">
        <f t="shared" si="98"/>
        <v>213</v>
      </c>
      <c r="C5130" s="67" cm="1">
        <f t="array" ref="C5130">INDEX('Step 5. Daily Avg Schedule Calc'!$A$2:$D$169,(WEEKDAY(A5130)-1)*24+HOUR(A5130)+1,3)</f>
        <v>1</v>
      </c>
      <c r="D5130" s="67" cm="1">
        <f t="array" ref="D5130">INDEX('Step 5. Daily Avg Schedule Calc'!$A$2:$D$169,(WEEKDAY(A5130)-1)*24+HOUR(A5130)+1,4)</f>
        <v>1</v>
      </c>
      <c r="E5130">
        <f>VLOOKUP(A5130,'Step 1.4 CNY OAT'!$A$1:$B$8761,2)</f>
        <v>89</v>
      </c>
      <c r="F5130" s="11">
        <f ca="1">('Step 3. Regression'!$B$18*E5130^2+'Step 3. Regression'!$C$18*E5130+'Step 3. Regression'!$D$18)*C5130</f>
        <v>7.6375875232112964</v>
      </c>
      <c r="G5130" s="11">
        <f ca="1">('Step 3. Regression'!$G$18*E5130^2+'Step 3. Regression'!$H$18*E5130+'Step 3. Regression'!$I$18)*D5130</f>
        <v>3.1474035326780747</v>
      </c>
    </row>
    <row r="5131" spans="1:7" x14ac:dyDescent="0.25">
      <c r="A5131" s="8">
        <f>IF(ISBLANK('Step 1.4 CNY OAT'!A5131),"-",'Step 1.4 CNY OAT'!A5131)</f>
        <v>43314.75</v>
      </c>
      <c r="B5131" s="26">
        <f t="shared" si="98"/>
        <v>213</v>
      </c>
      <c r="C5131" s="67" cm="1">
        <f t="array" ref="C5131">INDEX('Step 5. Daily Avg Schedule Calc'!$A$2:$D$169,(WEEKDAY(A5131)-1)*24+HOUR(A5131)+1,3)</f>
        <v>1</v>
      </c>
      <c r="D5131" s="67" cm="1">
        <f t="array" ref="D5131">INDEX('Step 5. Daily Avg Schedule Calc'!$A$2:$D$169,(WEEKDAY(A5131)-1)*24+HOUR(A5131)+1,4)</f>
        <v>1</v>
      </c>
      <c r="E5131">
        <f>VLOOKUP(A5131,'Step 1.4 CNY OAT'!$A$1:$B$8761,2)</f>
        <v>90</v>
      </c>
      <c r="F5131" s="11">
        <f ca="1">('Step 3. Regression'!$B$18*E5131^2+'Step 3. Regression'!$C$18*E5131+'Step 3. Regression'!$D$18)*C5131</f>
        <v>7.7910272156342177</v>
      </c>
      <c r="G5131" s="11">
        <f ca="1">('Step 3. Regression'!$G$18*E5131^2+'Step 3. Regression'!$H$18*E5131+'Step 3. Regression'!$I$18)*D5131</f>
        <v>3.182036067884944</v>
      </c>
    </row>
    <row r="5132" spans="1:7" x14ac:dyDescent="0.25">
      <c r="A5132" s="8">
        <f>IF(ISBLANK('Step 1.4 CNY OAT'!A5132),"-",'Step 1.4 CNY OAT'!A5132)</f>
        <v>43314.791666666664</v>
      </c>
      <c r="B5132" s="26">
        <f t="shared" si="98"/>
        <v>213</v>
      </c>
      <c r="C5132" s="67" cm="1">
        <f t="array" ref="C5132">INDEX('Step 5. Daily Avg Schedule Calc'!$A$2:$D$169,(WEEKDAY(A5132)-1)*24+HOUR(A5132)+1,3)</f>
        <v>1</v>
      </c>
      <c r="D5132" s="67" cm="1">
        <f t="array" ref="D5132">INDEX('Step 5. Daily Avg Schedule Calc'!$A$2:$D$169,(WEEKDAY(A5132)-1)*24+HOUR(A5132)+1,4)</f>
        <v>1</v>
      </c>
      <c r="E5132">
        <f>VLOOKUP(A5132,'Step 1.4 CNY OAT'!$A$1:$B$8761,2)</f>
        <v>86</v>
      </c>
      <c r="F5132" s="11">
        <f ca="1">('Step 3. Regression'!$B$18*E5132^2+'Step 3. Regression'!$C$18*E5132+'Step 3. Regression'!$D$18)*C5132</f>
        <v>7.2063692583180359</v>
      </c>
      <c r="G5132" s="11">
        <f ca="1">('Step 3. Regression'!$G$18*E5132^2+'Step 3. Regression'!$H$18*E5132+'Step 3. Regression'!$I$18)*D5132</f>
        <v>3.0509898809843445</v>
      </c>
    </row>
    <row r="5133" spans="1:7" x14ac:dyDescent="0.25">
      <c r="A5133" s="8">
        <f>IF(ISBLANK('Step 1.4 CNY OAT'!A5133),"-",'Step 1.4 CNY OAT'!A5133)</f>
        <v>43314.833333333336</v>
      </c>
      <c r="B5133" s="26">
        <f t="shared" si="98"/>
        <v>213</v>
      </c>
      <c r="C5133" s="67" cm="1">
        <f t="array" ref="C5133">INDEX('Step 5. Daily Avg Schedule Calc'!$A$2:$D$169,(WEEKDAY(A5133)-1)*24+HOUR(A5133)+1,3)</f>
        <v>1</v>
      </c>
      <c r="D5133" s="67" cm="1">
        <f t="array" ref="D5133">INDEX('Step 5. Daily Avg Schedule Calc'!$A$2:$D$169,(WEEKDAY(A5133)-1)*24+HOUR(A5133)+1,4)</f>
        <v>1</v>
      </c>
      <c r="E5133">
        <f>VLOOKUP(A5133,'Step 1.4 CNY OAT'!$A$1:$B$8761,2)</f>
        <v>83</v>
      </c>
      <c r="F5133" s="11">
        <f ca="1">('Step 3. Regression'!$B$18*E5133^2+'Step 3. Regression'!$C$18*E5133+'Step 3. Regression'!$D$18)*C5133</f>
        <v>6.8188022119880234</v>
      </c>
      <c r="G5133" s="11">
        <f ca="1">('Step 3. Regression'!$G$18*E5133^2+'Step 3. Regression'!$H$18*E5133+'Step 3. Regression'!$I$18)*D5133</f>
        <v>2.9658021601809299</v>
      </c>
    </row>
    <row r="5134" spans="1:7" x14ac:dyDescent="0.25">
      <c r="A5134" s="8">
        <f>IF(ISBLANK('Step 1.4 CNY OAT'!A5134),"-",'Step 1.4 CNY OAT'!A5134)</f>
        <v>43314.875</v>
      </c>
      <c r="B5134" s="26">
        <f t="shared" si="98"/>
        <v>213</v>
      </c>
      <c r="C5134" s="67" cm="1">
        <f t="array" ref="C5134">INDEX('Step 5. Daily Avg Schedule Calc'!$A$2:$D$169,(WEEKDAY(A5134)-1)*24+HOUR(A5134)+1,3)</f>
        <v>1</v>
      </c>
      <c r="D5134" s="67" cm="1">
        <f t="array" ref="D5134">INDEX('Step 5. Daily Avg Schedule Calc'!$A$2:$D$169,(WEEKDAY(A5134)-1)*24+HOUR(A5134)+1,4)</f>
        <v>1</v>
      </c>
      <c r="E5134">
        <f>VLOOKUP(A5134,'Step 1.4 CNY OAT'!$A$1:$B$8761,2)</f>
        <v>82</v>
      </c>
      <c r="F5134" s="11">
        <f ca="1">('Step 3. Regression'!$B$18*E5134^2+'Step 3. Regression'!$C$18*E5134+'Step 3. Regression'!$D$18)*C5134</f>
        <v>6.6993134673365216</v>
      </c>
      <c r="G5134" s="11">
        <f ca="1">('Step 3. Regression'!$G$18*E5134^2+'Step 3. Regression'!$H$18*E5134+'Step 3. Regression'!$I$18)*D5134</f>
        <v>2.9399009045554179</v>
      </c>
    </row>
    <row r="5135" spans="1:7" x14ac:dyDescent="0.25">
      <c r="A5135" s="8">
        <f>IF(ISBLANK('Step 1.4 CNY OAT'!A5135),"-",'Step 1.4 CNY OAT'!A5135)</f>
        <v>43314.916666666664</v>
      </c>
      <c r="B5135" s="26">
        <f t="shared" si="98"/>
        <v>213</v>
      </c>
      <c r="C5135" s="67" cm="1">
        <f t="array" ref="C5135">INDEX('Step 5. Daily Avg Schedule Calc'!$A$2:$D$169,(WEEKDAY(A5135)-1)*24+HOUR(A5135)+1,3)</f>
        <v>1</v>
      </c>
      <c r="D5135" s="67" cm="1">
        <f t="array" ref="D5135">INDEX('Step 5. Daily Avg Schedule Calc'!$A$2:$D$169,(WEEKDAY(A5135)-1)*24+HOUR(A5135)+1,4)</f>
        <v>1</v>
      </c>
      <c r="E5135">
        <f>VLOOKUP(A5135,'Step 1.4 CNY OAT'!$A$1:$B$8761,2)</f>
        <v>82</v>
      </c>
      <c r="F5135" s="11">
        <f ca="1">('Step 3. Regression'!$B$18*E5135^2+'Step 3. Regression'!$C$18*E5135+'Step 3. Regression'!$D$18)*C5135</f>
        <v>6.6993134673365216</v>
      </c>
      <c r="G5135" s="11">
        <f ca="1">('Step 3. Regression'!$G$18*E5135^2+'Step 3. Regression'!$H$18*E5135+'Step 3. Regression'!$I$18)*D5135</f>
        <v>2.9399009045554179</v>
      </c>
    </row>
    <row r="5136" spans="1:7" x14ac:dyDescent="0.25">
      <c r="A5136" s="8">
        <f>IF(ISBLANK('Step 1.4 CNY OAT'!A5136),"-",'Step 1.4 CNY OAT'!A5136)</f>
        <v>43314.958333333336</v>
      </c>
      <c r="B5136" s="26">
        <f t="shared" si="98"/>
        <v>213</v>
      </c>
      <c r="C5136" s="67" cm="1">
        <f t="array" ref="C5136">INDEX('Step 5. Daily Avg Schedule Calc'!$A$2:$D$169,(WEEKDAY(A5136)-1)*24+HOUR(A5136)+1,3)</f>
        <v>1</v>
      </c>
      <c r="D5136" s="67" cm="1">
        <f t="array" ref="D5136">INDEX('Step 5. Daily Avg Schedule Calc'!$A$2:$D$169,(WEEKDAY(A5136)-1)*24+HOUR(A5136)+1,4)</f>
        <v>1</v>
      </c>
      <c r="E5136">
        <f>VLOOKUP(A5136,'Step 1.4 CNY OAT'!$A$1:$B$8761,2)</f>
        <v>80</v>
      </c>
      <c r="F5136" s="11">
        <f ca="1">('Step 3. Regression'!$B$18*E5136^2+'Step 3. Regression'!$C$18*E5136+'Step 3. Regression'!$D$18)*C5136</f>
        <v>6.4748863842212625</v>
      </c>
      <c r="G5136" s="11">
        <f ca="1">('Step 3. Regression'!$G$18*E5136^2+'Step 3. Regression'!$H$18*E5136+'Step 3. Regression'!$I$18)*D5136</f>
        <v>2.8918403702678326</v>
      </c>
    </row>
    <row r="5137" spans="1:7" x14ac:dyDescent="0.25">
      <c r="A5137" s="8">
        <f>IF(ISBLANK('Step 1.4 CNY OAT'!A5137),"-",'Step 1.4 CNY OAT'!A5137)</f>
        <v>43315</v>
      </c>
      <c r="B5137" s="26">
        <f t="shared" si="98"/>
        <v>214</v>
      </c>
      <c r="C5137" s="67" cm="1">
        <f t="array" ref="C5137">INDEX('Step 5. Daily Avg Schedule Calc'!$A$2:$D$169,(WEEKDAY(A5137)-1)*24+HOUR(A5137)+1,3)</f>
        <v>1</v>
      </c>
      <c r="D5137" s="67" cm="1">
        <f t="array" ref="D5137">INDEX('Step 5. Daily Avg Schedule Calc'!$A$2:$D$169,(WEEKDAY(A5137)-1)*24+HOUR(A5137)+1,4)</f>
        <v>1</v>
      </c>
      <c r="E5137">
        <f>VLOOKUP(A5137,'Step 1.4 CNY OAT'!$A$1:$B$8761,2)</f>
        <v>81</v>
      </c>
      <c r="F5137" s="11">
        <f ca="1">('Step 3. Regression'!$B$18*E5137^2+'Step 3. Regression'!$C$18*E5137+'Step 3. Regression'!$D$18)*C5137</f>
        <v>6.5846748580809322</v>
      </c>
      <c r="G5137" s="11">
        <f ca="1">('Step 3. Regression'!$G$18*E5137^2+'Step 3. Regression'!$H$18*E5137+'Step 3. Regression'!$I$18)*D5137</f>
        <v>2.9152469745843854</v>
      </c>
    </row>
    <row r="5138" spans="1:7" x14ac:dyDescent="0.25">
      <c r="A5138" s="8">
        <f>IF(ISBLANK('Step 1.4 CNY OAT'!A5138),"-",'Step 1.4 CNY OAT'!A5138)</f>
        <v>43315.041666666664</v>
      </c>
      <c r="B5138" s="26">
        <f t="shared" si="98"/>
        <v>214</v>
      </c>
      <c r="C5138" s="67" cm="1">
        <f t="array" ref="C5138">INDEX('Step 5. Daily Avg Schedule Calc'!$A$2:$D$169,(WEEKDAY(A5138)-1)*24+HOUR(A5138)+1,3)</f>
        <v>1</v>
      </c>
      <c r="D5138" s="67" cm="1">
        <f t="array" ref="D5138">INDEX('Step 5. Daily Avg Schedule Calc'!$A$2:$D$169,(WEEKDAY(A5138)-1)*24+HOUR(A5138)+1,4)</f>
        <v>1</v>
      </c>
      <c r="E5138">
        <f>VLOOKUP(A5138,'Step 1.4 CNY OAT'!$A$1:$B$8761,2)</f>
        <v>80</v>
      </c>
      <c r="F5138" s="11">
        <f ca="1">('Step 3. Regression'!$B$18*E5138^2+'Step 3. Regression'!$C$18*E5138+'Step 3. Regression'!$D$18)*C5138</f>
        <v>6.4748863842212625</v>
      </c>
      <c r="G5138" s="11">
        <f ca="1">('Step 3. Regression'!$G$18*E5138^2+'Step 3. Regression'!$H$18*E5138+'Step 3. Regression'!$I$18)*D5138</f>
        <v>2.8918403702678326</v>
      </c>
    </row>
    <row r="5139" spans="1:7" x14ac:dyDescent="0.25">
      <c r="A5139" s="8">
        <f>IF(ISBLANK('Step 1.4 CNY OAT'!A5139),"-",'Step 1.4 CNY OAT'!A5139)</f>
        <v>43315.083333333336</v>
      </c>
      <c r="B5139" s="26">
        <f t="shared" si="98"/>
        <v>214</v>
      </c>
      <c r="C5139" s="67" cm="1">
        <f t="array" ref="C5139">INDEX('Step 5. Daily Avg Schedule Calc'!$A$2:$D$169,(WEEKDAY(A5139)-1)*24+HOUR(A5139)+1,3)</f>
        <v>1</v>
      </c>
      <c r="D5139" s="67" cm="1">
        <f t="array" ref="D5139">INDEX('Step 5. Daily Avg Schedule Calc'!$A$2:$D$169,(WEEKDAY(A5139)-1)*24+HOUR(A5139)+1,4)</f>
        <v>1</v>
      </c>
      <c r="E5139">
        <f>VLOOKUP(A5139,'Step 1.4 CNY OAT'!$A$1:$B$8761,2)</f>
        <v>80</v>
      </c>
      <c r="F5139" s="11">
        <f ca="1">('Step 3. Regression'!$B$18*E5139^2+'Step 3. Regression'!$C$18*E5139+'Step 3. Regression'!$D$18)*C5139</f>
        <v>6.4748863842212625</v>
      </c>
      <c r="G5139" s="11">
        <f ca="1">('Step 3. Regression'!$G$18*E5139^2+'Step 3. Regression'!$H$18*E5139+'Step 3. Regression'!$I$18)*D5139</f>
        <v>2.8918403702678326</v>
      </c>
    </row>
    <row r="5140" spans="1:7" x14ac:dyDescent="0.25">
      <c r="A5140" s="8">
        <f>IF(ISBLANK('Step 1.4 CNY OAT'!A5140),"-",'Step 1.4 CNY OAT'!A5140)</f>
        <v>43315.125</v>
      </c>
      <c r="B5140" s="26">
        <f t="shared" si="98"/>
        <v>214</v>
      </c>
      <c r="C5140" s="67" cm="1">
        <f t="array" ref="C5140">INDEX('Step 5. Daily Avg Schedule Calc'!$A$2:$D$169,(WEEKDAY(A5140)-1)*24+HOUR(A5140)+1,3)</f>
        <v>1</v>
      </c>
      <c r="D5140" s="67" cm="1">
        <f t="array" ref="D5140">INDEX('Step 5. Daily Avg Schedule Calc'!$A$2:$D$169,(WEEKDAY(A5140)-1)*24+HOUR(A5140)+1,4)</f>
        <v>1</v>
      </c>
      <c r="E5140">
        <f>VLOOKUP(A5140,'Step 1.4 CNY OAT'!$A$1:$B$8761,2)</f>
        <v>81</v>
      </c>
      <c r="F5140" s="11">
        <f ca="1">('Step 3. Regression'!$B$18*E5140^2+'Step 3. Regression'!$C$18*E5140+'Step 3. Regression'!$D$18)*C5140</f>
        <v>6.5846748580809322</v>
      </c>
      <c r="G5140" s="11">
        <f ca="1">('Step 3. Regression'!$G$18*E5140^2+'Step 3. Regression'!$H$18*E5140+'Step 3. Regression'!$I$18)*D5140</f>
        <v>2.9152469745843854</v>
      </c>
    </row>
    <row r="5141" spans="1:7" x14ac:dyDescent="0.25">
      <c r="A5141" s="8">
        <f>IF(ISBLANK('Step 1.4 CNY OAT'!A5141),"-",'Step 1.4 CNY OAT'!A5141)</f>
        <v>43315.166666666664</v>
      </c>
      <c r="B5141" s="26">
        <f t="shared" si="98"/>
        <v>214</v>
      </c>
      <c r="C5141" s="67" cm="1">
        <f t="array" ref="C5141">INDEX('Step 5. Daily Avg Schedule Calc'!$A$2:$D$169,(WEEKDAY(A5141)-1)*24+HOUR(A5141)+1,3)</f>
        <v>1</v>
      </c>
      <c r="D5141" s="67" cm="1">
        <f t="array" ref="D5141">INDEX('Step 5. Daily Avg Schedule Calc'!$A$2:$D$169,(WEEKDAY(A5141)-1)*24+HOUR(A5141)+1,4)</f>
        <v>1</v>
      </c>
      <c r="E5141">
        <f>VLOOKUP(A5141,'Step 1.4 CNY OAT'!$A$1:$B$8761,2)</f>
        <v>81</v>
      </c>
      <c r="F5141" s="11">
        <f ca="1">('Step 3. Regression'!$B$18*E5141^2+'Step 3. Regression'!$C$18*E5141+'Step 3. Regression'!$D$18)*C5141</f>
        <v>6.5846748580809322</v>
      </c>
      <c r="G5141" s="11">
        <f ca="1">('Step 3. Regression'!$G$18*E5141^2+'Step 3. Regression'!$H$18*E5141+'Step 3. Regression'!$I$18)*D5141</f>
        <v>2.9152469745843854</v>
      </c>
    </row>
    <row r="5142" spans="1:7" x14ac:dyDescent="0.25">
      <c r="A5142" s="8">
        <f>IF(ISBLANK('Step 1.4 CNY OAT'!A5142),"-",'Step 1.4 CNY OAT'!A5142)</f>
        <v>43315.208333333336</v>
      </c>
      <c r="B5142" s="26">
        <f t="shared" si="98"/>
        <v>214</v>
      </c>
      <c r="C5142" s="67" cm="1">
        <f t="array" ref="C5142">INDEX('Step 5. Daily Avg Schedule Calc'!$A$2:$D$169,(WEEKDAY(A5142)-1)*24+HOUR(A5142)+1,3)</f>
        <v>1</v>
      </c>
      <c r="D5142" s="67" cm="1">
        <f t="array" ref="D5142">INDEX('Step 5. Daily Avg Schedule Calc'!$A$2:$D$169,(WEEKDAY(A5142)-1)*24+HOUR(A5142)+1,4)</f>
        <v>1</v>
      </c>
      <c r="E5142">
        <f>VLOOKUP(A5142,'Step 1.4 CNY OAT'!$A$1:$B$8761,2)</f>
        <v>80</v>
      </c>
      <c r="F5142" s="11">
        <f ca="1">('Step 3. Regression'!$B$18*E5142^2+'Step 3. Regression'!$C$18*E5142+'Step 3. Regression'!$D$18)*C5142</f>
        <v>6.4748863842212625</v>
      </c>
      <c r="G5142" s="11">
        <f ca="1">('Step 3. Regression'!$G$18*E5142^2+'Step 3. Regression'!$H$18*E5142+'Step 3. Regression'!$I$18)*D5142</f>
        <v>2.8918403702678326</v>
      </c>
    </row>
    <row r="5143" spans="1:7" x14ac:dyDescent="0.25">
      <c r="A5143" s="8">
        <f>IF(ISBLANK('Step 1.4 CNY OAT'!A5143),"-",'Step 1.4 CNY OAT'!A5143)</f>
        <v>43315.25</v>
      </c>
      <c r="B5143" s="26">
        <f t="shared" si="98"/>
        <v>214</v>
      </c>
      <c r="C5143" s="67" cm="1">
        <f t="array" ref="C5143">INDEX('Step 5. Daily Avg Schedule Calc'!$A$2:$D$169,(WEEKDAY(A5143)-1)*24+HOUR(A5143)+1,3)</f>
        <v>1</v>
      </c>
      <c r="D5143" s="67" cm="1">
        <f t="array" ref="D5143">INDEX('Step 5. Daily Avg Schedule Calc'!$A$2:$D$169,(WEEKDAY(A5143)-1)*24+HOUR(A5143)+1,4)</f>
        <v>1</v>
      </c>
      <c r="E5143">
        <f>VLOOKUP(A5143,'Step 1.4 CNY OAT'!$A$1:$B$8761,2)</f>
        <v>79</v>
      </c>
      <c r="F5143" s="11">
        <f ca="1">('Step 3. Regression'!$B$18*E5143^2+'Step 3. Regression'!$C$18*E5143+'Step 3. Regression'!$D$18)*C5143</f>
        <v>6.3699480457575071</v>
      </c>
      <c r="G5143" s="11">
        <f ca="1">('Step 3. Regression'!$G$18*E5143^2+'Step 3. Regression'!$H$18*E5143+'Step 3. Regression'!$I$18)*D5143</f>
        <v>2.8696810916057589</v>
      </c>
    </row>
    <row r="5144" spans="1:7" x14ac:dyDescent="0.25">
      <c r="A5144" s="8">
        <f>IF(ISBLANK('Step 1.4 CNY OAT'!A5144),"-",'Step 1.4 CNY OAT'!A5144)</f>
        <v>43315.291666666664</v>
      </c>
      <c r="B5144" s="26">
        <f t="shared" si="98"/>
        <v>214</v>
      </c>
      <c r="C5144" s="67" cm="1">
        <f t="array" ref="C5144">INDEX('Step 5. Daily Avg Schedule Calc'!$A$2:$D$169,(WEEKDAY(A5144)-1)*24+HOUR(A5144)+1,3)</f>
        <v>1</v>
      </c>
      <c r="D5144" s="67" cm="1">
        <f t="array" ref="D5144">INDEX('Step 5. Daily Avg Schedule Calc'!$A$2:$D$169,(WEEKDAY(A5144)-1)*24+HOUR(A5144)+1,4)</f>
        <v>1</v>
      </c>
      <c r="E5144">
        <f>VLOOKUP(A5144,'Step 1.4 CNY OAT'!$A$1:$B$8761,2)</f>
        <v>81</v>
      </c>
      <c r="F5144" s="11">
        <f ca="1">('Step 3. Regression'!$B$18*E5144^2+'Step 3. Regression'!$C$18*E5144+'Step 3. Regression'!$D$18)*C5144</f>
        <v>6.5846748580809322</v>
      </c>
      <c r="G5144" s="11">
        <f ca="1">('Step 3. Regression'!$G$18*E5144^2+'Step 3. Regression'!$H$18*E5144+'Step 3. Regression'!$I$18)*D5144</f>
        <v>2.9152469745843854</v>
      </c>
    </row>
    <row r="5145" spans="1:7" x14ac:dyDescent="0.25">
      <c r="A5145" s="8">
        <f>IF(ISBLANK('Step 1.4 CNY OAT'!A5145),"-",'Step 1.4 CNY OAT'!A5145)</f>
        <v>43315.333333333336</v>
      </c>
      <c r="B5145" s="26">
        <f t="shared" si="98"/>
        <v>214</v>
      </c>
      <c r="C5145" s="67" cm="1">
        <f t="array" ref="C5145">INDEX('Step 5. Daily Avg Schedule Calc'!$A$2:$D$169,(WEEKDAY(A5145)-1)*24+HOUR(A5145)+1,3)</f>
        <v>1</v>
      </c>
      <c r="D5145" s="67" cm="1">
        <f t="array" ref="D5145">INDEX('Step 5. Daily Avg Schedule Calc'!$A$2:$D$169,(WEEKDAY(A5145)-1)*24+HOUR(A5145)+1,4)</f>
        <v>1</v>
      </c>
      <c r="E5145">
        <f>VLOOKUP(A5145,'Step 1.4 CNY OAT'!$A$1:$B$8761,2)</f>
        <v>80</v>
      </c>
      <c r="F5145" s="11">
        <f ca="1">('Step 3. Regression'!$B$18*E5145^2+'Step 3. Regression'!$C$18*E5145+'Step 3. Regression'!$D$18)*C5145</f>
        <v>6.4748863842212625</v>
      </c>
      <c r="G5145" s="11">
        <f ca="1">('Step 3. Regression'!$G$18*E5145^2+'Step 3. Regression'!$H$18*E5145+'Step 3. Regression'!$I$18)*D5145</f>
        <v>2.8918403702678326</v>
      </c>
    </row>
    <row r="5146" spans="1:7" x14ac:dyDescent="0.25">
      <c r="A5146" s="8">
        <f>IF(ISBLANK('Step 1.4 CNY OAT'!A5146),"-",'Step 1.4 CNY OAT'!A5146)</f>
        <v>43315.375</v>
      </c>
      <c r="B5146" s="26">
        <f t="shared" si="98"/>
        <v>214</v>
      </c>
      <c r="C5146" s="67" cm="1">
        <f t="array" ref="C5146">INDEX('Step 5. Daily Avg Schedule Calc'!$A$2:$D$169,(WEEKDAY(A5146)-1)*24+HOUR(A5146)+1,3)</f>
        <v>1</v>
      </c>
      <c r="D5146" s="67" cm="1">
        <f t="array" ref="D5146">INDEX('Step 5. Daily Avg Schedule Calc'!$A$2:$D$169,(WEEKDAY(A5146)-1)*24+HOUR(A5146)+1,4)</f>
        <v>1</v>
      </c>
      <c r="E5146">
        <f>VLOOKUP(A5146,'Step 1.4 CNY OAT'!$A$1:$B$8761,2)</f>
        <v>81</v>
      </c>
      <c r="F5146" s="11">
        <f ca="1">('Step 3. Regression'!$B$18*E5146^2+'Step 3. Regression'!$C$18*E5146+'Step 3. Regression'!$D$18)*C5146</f>
        <v>6.5846748580809322</v>
      </c>
      <c r="G5146" s="11">
        <f ca="1">('Step 3. Regression'!$G$18*E5146^2+'Step 3. Regression'!$H$18*E5146+'Step 3. Regression'!$I$18)*D5146</f>
        <v>2.9152469745843854</v>
      </c>
    </row>
    <row r="5147" spans="1:7" x14ac:dyDescent="0.25">
      <c r="A5147" s="8">
        <f>IF(ISBLANK('Step 1.4 CNY OAT'!A5147),"-",'Step 1.4 CNY OAT'!A5147)</f>
        <v>43315.416666666664</v>
      </c>
      <c r="B5147" s="26">
        <f t="shared" si="98"/>
        <v>214</v>
      </c>
      <c r="C5147" s="67" cm="1">
        <f t="array" ref="C5147">INDEX('Step 5. Daily Avg Schedule Calc'!$A$2:$D$169,(WEEKDAY(A5147)-1)*24+HOUR(A5147)+1,3)</f>
        <v>1</v>
      </c>
      <c r="D5147" s="67" cm="1">
        <f t="array" ref="D5147">INDEX('Step 5. Daily Avg Schedule Calc'!$A$2:$D$169,(WEEKDAY(A5147)-1)*24+HOUR(A5147)+1,4)</f>
        <v>1</v>
      </c>
      <c r="E5147">
        <f>VLOOKUP(A5147,'Step 1.4 CNY OAT'!$A$1:$B$8761,2)</f>
        <v>82</v>
      </c>
      <c r="F5147" s="11">
        <f ca="1">('Step 3. Regression'!$B$18*E5147^2+'Step 3. Regression'!$C$18*E5147+'Step 3. Regression'!$D$18)*C5147</f>
        <v>6.6993134673365216</v>
      </c>
      <c r="G5147" s="11">
        <f ca="1">('Step 3. Regression'!$G$18*E5147^2+'Step 3. Regression'!$H$18*E5147+'Step 3. Regression'!$I$18)*D5147</f>
        <v>2.9399009045554179</v>
      </c>
    </row>
    <row r="5148" spans="1:7" x14ac:dyDescent="0.25">
      <c r="A5148" s="8">
        <f>IF(ISBLANK('Step 1.4 CNY OAT'!A5148),"-",'Step 1.4 CNY OAT'!A5148)</f>
        <v>43315.458333333336</v>
      </c>
      <c r="B5148" s="26">
        <f t="shared" si="98"/>
        <v>214</v>
      </c>
      <c r="C5148" s="67" cm="1">
        <f t="array" ref="C5148">INDEX('Step 5. Daily Avg Schedule Calc'!$A$2:$D$169,(WEEKDAY(A5148)-1)*24+HOUR(A5148)+1,3)</f>
        <v>1</v>
      </c>
      <c r="D5148" s="67" cm="1">
        <f t="array" ref="D5148">INDEX('Step 5. Daily Avg Schedule Calc'!$A$2:$D$169,(WEEKDAY(A5148)-1)*24+HOUR(A5148)+1,4)</f>
        <v>1</v>
      </c>
      <c r="E5148">
        <f>VLOOKUP(A5148,'Step 1.4 CNY OAT'!$A$1:$B$8761,2)</f>
        <v>84</v>
      </c>
      <c r="F5148" s="11">
        <f ca="1">('Step 3. Regression'!$B$18*E5148^2+'Step 3. Regression'!$C$18*E5148+'Step 3. Regression'!$D$18)*C5148</f>
        <v>6.9431410920354448</v>
      </c>
      <c r="G5148" s="11">
        <f ca="1">('Step 3. Regression'!$G$18*E5148^2+'Step 3. Regression'!$H$18*E5148+'Step 3. Regression'!$I$18)*D5148</f>
        <v>2.9929507414609215</v>
      </c>
    </row>
    <row r="5149" spans="1:7" x14ac:dyDescent="0.25">
      <c r="A5149" s="8">
        <f>IF(ISBLANK('Step 1.4 CNY OAT'!A5149),"-",'Step 1.4 CNY OAT'!A5149)</f>
        <v>43315.5</v>
      </c>
      <c r="B5149" s="26">
        <f t="shared" si="98"/>
        <v>214</v>
      </c>
      <c r="C5149" s="67" cm="1">
        <f t="array" ref="C5149">INDEX('Step 5. Daily Avg Schedule Calc'!$A$2:$D$169,(WEEKDAY(A5149)-1)*24+HOUR(A5149)+1,3)</f>
        <v>1</v>
      </c>
      <c r="D5149" s="67" cm="1">
        <f t="array" ref="D5149">INDEX('Step 5. Daily Avg Schedule Calc'!$A$2:$D$169,(WEEKDAY(A5149)-1)*24+HOUR(A5149)+1,4)</f>
        <v>1</v>
      </c>
      <c r="E5149">
        <f>VLOOKUP(A5149,'Step 1.4 CNY OAT'!$A$1:$B$8761,2)</f>
        <v>84</v>
      </c>
      <c r="F5149" s="11">
        <f ca="1">('Step 3. Regression'!$B$18*E5149^2+'Step 3. Regression'!$C$18*E5149+'Step 3. Regression'!$D$18)*C5149</f>
        <v>6.9431410920354448</v>
      </c>
      <c r="G5149" s="11">
        <f ca="1">('Step 3. Regression'!$G$18*E5149^2+'Step 3. Regression'!$H$18*E5149+'Step 3. Regression'!$I$18)*D5149</f>
        <v>2.9929507414609215</v>
      </c>
    </row>
    <row r="5150" spans="1:7" x14ac:dyDescent="0.25">
      <c r="A5150" s="8">
        <f>IF(ISBLANK('Step 1.4 CNY OAT'!A5150),"-",'Step 1.4 CNY OAT'!A5150)</f>
        <v>43315.541666666664</v>
      </c>
      <c r="B5150" s="26">
        <f t="shared" si="98"/>
        <v>214</v>
      </c>
      <c r="C5150" s="67" cm="1">
        <f t="array" ref="C5150">INDEX('Step 5. Daily Avg Schedule Calc'!$A$2:$D$169,(WEEKDAY(A5150)-1)*24+HOUR(A5150)+1,3)</f>
        <v>1</v>
      </c>
      <c r="D5150" s="67" cm="1">
        <f t="array" ref="D5150">INDEX('Step 5. Daily Avg Schedule Calc'!$A$2:$D$169,(WEEKDAY(A5150)-1)*24+HOUR(A5150)+1,4)</f>
        <v>1</v>
      </c>
      <c r="E5150">
        <f>VLOOKUP(A5150,'Step 1.4 CNY OAT'!$A$1:$B$8761,2)</f>
        <v>86</v>
      </c>
      <c r="F5150" s="11">
        <f ca="1">('Step 3. Regression'!$B$18*E5150^2+'Step 3. Regression'!$C$18*E5150+'Step 3. Regression'!$D$18)*C5150</f>
        <v>7.2063692583180359</v>
      </c>
      <c r="G5150" s="11">
        <f ca="1">('Step 3. Regression'!$G$18*E5150^2+'Step 3. Regression'!$H$18*E5150+'Step 3. Regression'!$I$18)*D5150</f>
        <v>3.0509898809843445</v>
      </c>
    </row>
    <row r="5151" spans="1:7" x14ac:dyDescent="0.25">
      <c r="A5151" s="8">
        <f>IF(ISBLANK('Step 1.4 CNY OAT'!A5151),"-",'Step 1.4 CNY OAT'!A5151)</f>
        <v>43315.583333333336</v>
      </c>
      <c r="B5151" s="26">
        <f t="shared" si="98"/>
        <v>214</v>
      </c>
      <c r="C5151" s="67" cm="1">
        <f t="array" ref="C5151">INDEX('Step 5. Daily Avg Schedule Calc'!$A$2:$D$169,(WEEKDAY(A5151)-1)*24+HOUR(A5151)+1,3)</f>
        <v>1</v>
      </c>
      <c r="D5151" s="67" cm="1">
        <f t="array" ref="D5151">INDEX('Step 5. Daily Avg Schedule Calc'!$A$2:$D$169,(WEEKDAY(A5151)-1)*24+HOUR(A5151)+1,4)</f>
        <v>1</v>
      </c>
      <c r="E5151">
        <f>VLOOKUP(A5151,'Step 1.4 CNY OAT'!$A$1:$B$8761,2)</f>
        <v>87</v>
      </c>
      <c r="F5151" s="11">
        <f ca="1">('Step 3. Regression'!$B$18*E5151^2+'Step 3. Regression'!$C$18*E5151+'Step 3. Regression'!$D$18)*C5151</f>
        <v>7.3452585445532055</v>
      </c>
      <c r="G5151" s="11">
        <f ca="1">('Step 3. Regression'!$G$18*E5151^2+'Step 3. Regression'!$H$18*E5151+'Step 3. Regression'!$I$18)*D5151</f>
        <v>3.081880439227775</v>
      </c>
    </row>
    <row r="5152" spans="1:7" x14ac:dyDescent="0.25">
      <c r="A5152" s="8">
        <f>IF(ISBLANK('Step 1.4 CNY OAT'!A5152),"-",'Step 1.4 CNY OAT'!A5152)</f>
        <v>43315.625</v>
      </c>
      <c r="B5152" s="26">
        <f t="shared" si="98"/>
        <v>214</v>
      </c>
      <c r="C5152" s="67" cm="1">
        <f t="array" ref="C5152">INDEX('Step 5. Daily Avg Schedule Calc'!$A$2:$D$169,(WEEKDAY(A5152)-1)*24+HOUR(A5152)+1,3)</f>
        <v>1</v>
      </c>
      <c r="D5152" s="67" cm="1">
        <f t="array" ref="D5152">INDEX('Step 5. Daily Avg Schedule Calc'!$A$2:$D$169,(WEEKDAY(A5152)-1)*24+HOUR(A5152)+1,4)</f>
        <v>1</v>
      </c>
      <c r="E5152">
        <f>VLOOKUP(A5152,'Step 1.4 CNY OAT'!$A$1:$B$8761,2)</f>
        <v>79</v>
      </c>
      <c r="F5152" s="11">
        <f ca="1">('Step 3. Regression'!$B$18*E5152^2+'Step 3. Regression'!$C$18*E5152+'Step 3. Regression'!$D$18)*C5152</f>
        <v>6.3699480457575071</v>
      </c>
      <c r="G5152" s="11">
        <f ca="1">('Step 3. Regression'!$G$18*E5152^2+'Step 3. Regression'!$H$18*E5152+'Step 3. Regression'!$I$18)*D5152</f>
        <v>2.8696810916057589</v>
      </c>
    </row>
    <row r="5153" spans="1:7" x14ac:dyDescent="0.25">
      <c r="A5153" s="8">
        <f>IF(ISBLANK('Step 1.4 CNY OAT'!A5153),"-",'Step 1.4 CNY OAT'!A5153)</f>
        <v>43315.666666666664</v>
      </c>
      <c r="B5153" s="26">
        <f t="shared" si="98"/>
        <v>214</v>
      </c>
      <c r="C5153" s="67" cm="1">
        <f t="array" ref="C5153">INDEX('Step 5. Daily Avg Schedule Calc'!$A$2:$D$169,(WEEKDAY(A5153)-1)*24+HOUR(A5153)+1,3)</f>
        <v>1</v>
      </c>
      <c r="D5153" s="67" cm="1">
        <f t="array" ref="D5153">INDEX('Step 5. Daily Avg Schedule Calc'!$A$2:$D$169,(WEEKDAY(A5153)-1)*24+HOUR(A5153)+1,4)</f>
        <v>1</v>
      </c>
      <c r="E5153">
        <f>VLOOKUP(A5153,'Step 1.4 CNY OAT'!$A$1:$B$8761,2)</f>
        <v>77</v>
      </c>
      <c r="F5153" s="11">
        <f ca="1">('Step 3. Regression'!$B$18*E5153^2+'Step 3. Regression'!$C$18*E5153+'Step 3. Regression'!$D$18)*C5153</f>
        <v>6.1746217750177479</v>
      </c>
      <c r="G5153" s="11">
        <f ca="1">('Step 3. Regression'!$G$18*E5153^2+'Step 3. Regression'!$H$18*E5153+'Step 3. Regression'!$I$18)*D5153</f>
        <v>2.8291045112450504</v>
      </c>
    </row>
    <row r="5154" spans="1:7" x14ac:dyDescent="0.25">
      <c r="A5154" s="8">
        <f>IF(ISBLANK('Step 1.4 CNY OAT'!A5154),"-",'Step 1.4 CNY OAT'!A5154)</f>
        <v>43315.708333333336</v>
      </c>
      <c r="B5154" s="26">
        <f t="shared" si="98"/>
        <v>214</v>
      </c>
      <c r="C5154" s="67" cm="1">
        <f t="array" ref="C5154">INDEX('Step 5. Daily Avg Schedule Calc'!$A$2:$D$169,(WEEKDAY(A5154)-1)*24+HOUR(A5154)+1,3)</f>
        <v>1</v>
      </c>
      <c r="D5154" s="67" cm="1">
        <f t="array" ref="D5154">INDEX('Step 5. Daily Avg Schedule Calc'!$A$2:$D$169,(WEEKDAY(A5154)-1)*24+HOUR(A5154)+1,4)</f>
        <v>1</v>
      </c>
      <c r="E5154">
        <f>VLOOKUP(A5154,'Step 1.4 CNY OAT'!$A$1:$B$8761,2)</f>
        <v>79</v>
      </c>
      <c r="F5154" s="11">
        <f ca="1">('Step 3. Regression'!$B$18*E5154^2+'Step 3. Regression'!$C$18*E5154+'Step 3. Regression'!$D$18)*C5154</f>
        <v>6.3699480457575071</v>
      </c>
      <c r="G5154" s="11">
        <f ca="1">('Step 3. Regression'!$G$18*E5154^2+'Step 3. Regression'!$H$18*E5154+'Step 3. Regression'!$I$18)*D5154</f>
        <v>2.8696810916057589</v>
      </c>
    </row>
    <row r="5155" spans="1:7" x14ac:dyDescent="0.25">
      <c r="A5155" s="8">
        <f>IF(ISBLANK('Step 1.4 CNY OAT'!A5155),"-",'Step 1.4 CNY OAT'!A5155)</f>
        <v>43315.75</v>
      </c>
      <c r="B5155" s="26">
        <f t="shared" si="98"/>
        <v>214</v>
      </c>
      <c r="C5155" s="67" cm="1">
        <f t="array" ref="C5155">INDEX('Step 5. Daily Avg Schedule Calc'!$A$2:$D$169,(WEEKDAY(A5155)-1)*24+HOUR(A5155)+1,3)</f>
        <v>1</v>
      </c>
      <c r="D5155" s="67" cm="1">
        <f t="array" ref="D5155">INDEX('Step 5. Daily Avg Schedule Calc'!$A$2:$D$169,(WEEKDAY(A5155)-1)*24+HOUR(A5155)+1,4)</f>
        <v>1</v>
      </c>
      <c r="E5155">
        <f>VLOOKUP(A5155,'Step 1.4 CNY OAT'!$A$1:$B$8761,2)</f>
        <v>82</v>
      </c>
      <c r="F5155" s="11">
        <f ca="1">('Step 3. Regression'!$B$18*E5155^2+'Step 3. Regression'!$C$18*E5155+'Step 3. Regression'!$D$18)*C5155</f>
        <v>6.6993134673365216</v>
      </c>
      <c r="G5155" s="11">
        <f ca="1">('Step 3. Regression'!$G$18*E5155^2+'Step 3. Regression'!$H$18*E5155+'Step 3. Regression'!$I$18)*D5155</f>
        <v>2.9399009045554179</v>
      </c>
    </row>
    <row r="5156" spans="1:7" x14ac:dyDescent="0.25">
      <c r="A5156" s="8">
        <f>IF(ISBLANK('Step 1.4 CNY OAT'!A5156),"-",'Step 1.4 CNY OAT'!A5156)</f>
        <v>43315.791666666664</v>
      </c>
      <c r="B5156" s="26">
        <f t="shared" si="98"/>
        <v>214</v>
      </c>
      <c r="C5156" s="67" cm="1">
        <f t="array" ref="C5156">INDEX('Step 5. Daily Avg Schedule Calc'!$A$2:$D$169,(WEEKDAY(A5156)-1)*24+HOUR(A5156)+1,3)</f>
        <v>1</v>
      </c>
      <c r="D5156" s="67" cm="1">
        <f t="array" ref="D5156">INDEX('Step 5. Daily Avg Schedule Calc'!$A$2:$D$169,(WEEKDAY(A5156)-1)*24+HOUR(A5156)+1,4)</f>
        <v>1</v>
      </c>
      <c r="E5156">
        <f>VLOOKUP(A5156,'Step 1.4 CNY OAT'!$A$1:$B$8761,2)</f>
        <v>81</v>
      </c>
      <c r="F5156" s="11">
        <f ca="1">('Step 3. Regression'!$B$18*E5156^2+'Step 3. Regression'!$C$18*E5156+'Step 3. Regression'!$D$18)*C5156</f>
        <v>6.5846748580809322</v>
      </c>
      <c r="G5156" s="11">
        <f ca="1">('Step 3. Regression'!$G$18*E5156^2+'Step 3. Regression'!$H$18*E5156+'Step 3. Regression'!$I$18)*D5156</f>
        <v>2.9152469745843854</v>
      </c>
    </row>
    <row r="5157" spans="1:7" x14ac:dyDescent="0.25">
      <c r="A5157" s="8">
        <f>IF(ISBLANK('Step 1.4 CNY OAT'!A5157),"-",'Step 1.4 CNY OAT'!A5157)</f>
        <v>43315.833333333336</v>
      </c>
      <c r="B5157" s="26">
        <f t="shared" si="98"/>
        <v>214</v>
      </c>
      <c r="C5157" s="67" cm="1">
        <f t="array" ref="C5157">INDEX('Step 5. Daily Avg Schedule Calc'!$A$2:$D$169,(WEEKDAY(A5157)-1)*24+HOUR(A5157)+1,3)</f>
        <v>1</v>
      </c>
      <c r="D5157" s="67" cm="1">
        <f t="array" ref="D5157">INDEX('Step 5. Daily Avg Schedule Calc'!$A$2:$D$169,(WEEKDAY(A5157)-1)*24+HOUR(A5157)+1,4)</f>
        <v>1</v>
      </c>
      <c r="E5157">
        <f>VLOOKUP(A5157,'Step 1.4 CNY OAT'!$A$1:$B$8761,2)</f>
        <v>81</v>
      </c>
      <c r="F5157" s="11">
        <f ca="1">('Step 3. Regression'!$B$18*E5157^2+'Step 3. Regression'!$C$18*E5157+'Step 3. Regression'!$D$18)*C5157</f>
        <v>6.5846748580809322</v>
      </c>
      <c r="G5157" s="11">
        <f ca="1">('Step 3. Regression'!$G$18*E5157^2+'Step 3. Regression'!$H$18*E5157+'Step 3. Regression'!$I$18)*D5157</f>
        <v>2.9152469745843854</v>
      </c>
    </row>
    <row r="5158" spans="1:7" x14ac:dyDescent="0.25">
      <c r="A5158" s="8">
        <f>IF(ISBLANK('Step 1.4 CNY OAT'!A5158),"-",'Step 1.4 CNY OAT'!A5158)</f>
        <v>43315.875</v>
      </c>
      <c r="B5158" s="26">
        <f t="shared" si="98"/>
        <v>214</v>
      </c>
      <c r="C5158" s="67" cm="1">
        <f t="array" ref="C5158">INDEX('Step 5. Daily Avg Schedule Calc'!$A$2:$D$169,(WEEKDAY(A5158)-1)*24+HOUR(A5158)+1,3)</f>
        <v>1</v>
      </c>
      <c r="D5158" s="67" cm="1">
        <f t="array" ref="D5158">INDEX('Step 5. Daily Avg Schedule Calc'!$A$2:$D$169,(WEEKDAY(A5158)-1)*24+HOUR(A5158)+1,4)</f>
        <v>1</v>
      </c>
      <c r="E5158">
        <f>VLOOKUP(A5158,'Step 1.4 CNY OAT'!$A$1:$B$8761,2)</f>
        <v>79</v>
      </c>
      <c r="F5158" s="11">
        <f ca="1">('Step 3. Regression'!$B$18*E5158^2+'Step 3. Regression'!$C$18*E5158+'Step 3. Regression'!$D$18)*C5158</f>
        <v>6.3699480457575071</v>
      </c>
      <c r="G5158" s="11">
        <f ca="1">('Step 3. Regression'!$G$18*E5158^2+'Step 3. Regression'!$H$18*E5158+'Step 3. Regression'!$I$18)*D5158</f>
        <v>2.8696810916057589</v>
      </c>
    </row>
    <row r="5159" spans="1:7" x14ac:dyDescent="0.25">
      <c r="A5159" s="8">
        <f>IF(ISBLANK('Step 1.4 CNY OAT'!A5159),"-",'Step 1.4 CNY OAT'!A5159)</f>
        <v>43315.916666666664</v>
      </c>
      <c r="B5159" s="26">
        <f t="shared" si="98"/>
        <v>214</v>
      </c>
      <c r="C5159" s="67" cm="1">
        <f t="array" ref="C5159">INDEX('Step 5. Daily Avg Schedule Calc'!$A$2:$D$169,(WEEKDAY(A5159)-1)*24+HOUR(A5159)+1,3)</f>
        <v>1</v>
      </c>
      <c r="D5159" s="67" cm="1">
        <f t="array" ref="D5159">INDEX('Step 5. Daily Avg Schedule Calc'!$A$2:$D$169,(WEEKDAY(A5159)-1)*24+HOUR(A5159)+1,4)</f>
        <v>1</v>
      </c>
      <c r="E5159">
        <f>VLOOKUP(A5159,'Step 1.4 CNY OAT'!$A$1:$B$8761,2)</f>
        <v>79</v>
      </c>
      <c r="F5159" s="11">
        <f ca="1">('Step 3. Regression'!$B$18*E5159^2+'Step 3. Regression'!$C$18*E5159+'Step 3. Regression'!$D$18)*C5159</f>
        <v>6.3699480457575071</v>
      </c>
      <c r="G5159" s="11">
        <f ca="1">('Step 3. Regression'!$G$18*E5159^2+'Step 3. Regression'!$H$18*E5159+'Step 3. Regression'!$I$18)*D5159</f>
        <v>2.8696810916057589</v>
      </c>
    </row>
    <row r="5160" spans="1:7" x14ac:dyDescent="0.25">
      <c r="A5160" s="8">
        <f>IF(ISBLANK('Step 1.4 CNY OAT'!A5160),"-",'Step 1.4 CNY OAT'!A5160)</f>
        <v>43315.958333333336</v>
      </c>
      <c r="B5160" s="26">
        <f t="shared" si="98"/>
        <v>214</v>
      </c>
      <c r="C5160" s="67" cm="1">
        <f t="array" ref="C5160">INDEX('Step 5. Daily Avg Schedule Calc'!$A$2:$D$169,(WEEKDAY(A5160)-1)*24+HOUR(A5160)+1,3)</f>
        <v>1</v>
      </c>
      <c r="D5160" s="67" cm="1">
        <f t="array" ref="D5160">INDEX('Step 5. Daily Avg Schedule Calc'!$A$2:$D$169,(WEEKDAY(A5160)-1)*24+HOUR(A5160)+1,4)</f>
        <v>1</v>
      </c>
      <c r="E5160">
        <f>VLOOKUP(A5160,'Step 1.4 CNY OAT'!$A$1:$B$8761,2)</f>
        <v>80</v>
      </c>
      <c r="F5160" s="11">
        <f ca="1">('Step 3. Regression'!$B$18*E5160^2+'Step 3. Regression'!$C$18*E5160+'Step 3. Regression'!$D$18)*C5160</f>
        <v>6.4748863842212625</v>
      </c>
      <c r="G5160" s="11">
        <f ca="1">('Step 3. Regression'!$G$18*E5160^2+'Step 3. Regression'!$H$18*E5160+'Step 3. Regression'!$I$18)*D5160</f>
        <v>2.8918403702678326</v>
      </c>
    </row>
    <row r="5161" spans="1:7" x14ac:dyDescent="0.25">
      <c r="A5161" s="8">
        <f>IF(ISBLANK('Step 1.4 CNY OAT'!A5161),"-",'Step 1.4 CNY OAT'!A5161)</f>
        <v>43316</v>
      </c>
      <c r="B5161" s="26">
        <f t="shared" si="98"/>
        <v>215</v>
      </c>
      <c r="C5161" s="67" cm="1">
        <f t="array" ref="C5161">INDEX('Step 5. Daily Avg Schedule Calc'!$A$2:$D$169,(WEEKDAY(A5161)-1)*24+HOUR(A5161)+1,3)</f>
        <v>1</v>
      </c>
      <c r="D5161" s="67" cm="1">
        <f t="array" ref="D5161">INDEX('Step 5. Daily Avg Schedule Calc'!$A$2:$D$169,(WEEKDAY(A5161)-1)*24+HOUR(A5161)+1,4)</f>
        <v>1</v>
      </c>
      <c r="E5161">
        <f>VLOOKUP(A5161,'Step 1.4 CNY OAT'!$A$1:$B$8761,2)</f>
        <v>79</v>
      </c>
      <c r="F5161" s="11">
        <f ca="1">('Step 3. Regression'!$B$18*E5161^2+'Step 3. Regression'!$C$18*E5161+'Step 3. Regression'!$D$18)*C5161</f>
        <v>6.3699480457575071</v>
      </c>
      <c r="G5161" s="11">
        <f ca="1">('Step 3. Regression'!$G$18*E5161^2+'Step 3. Regression'!$H$18*E5161+'Step 3. Regression'!$I$18)*D5161</f>
        <v>2.8696810916057589</v>
      </c>
    </row>
    <row r="5162" spans="1:7" x14ac:dyDescent="0.25">
      <c r="A5162" s="8">
        <f>IF(ISBLANK('Step 1.4 CNY OAT'!A5162),"-",'Step 1.4 CNY OAT'!A5162)</f>
        <v>43316.041666666664</v>
      </c>
      <c r="B5162" s="26">
        <f t="shared" si="98"/>
        <v>215</v>
      </c>
      <c r="C5162" s="67" cm="1">
        <f t="array" ref="C5162">INDEX('Step 5. Daily Avg Schedule Calc'!$A$2:$D$169,(WEEKDAY(A5162)-1)*24+HOUR(A5162)+1,3)</f>
        <v>1</v>
      </c>
      <c r="D5162" s="67" cm="1">
        <f t="array" ref="D5162">INDEX('Step 5. Daily Avg Schedule Calc'!$A$2:$D$169,(WEEKDAY(A5162)-1)*24+HOUR(A5162)+1,4)</f>
        <v>1</v>
      </c>
      <c r="E5162">
        <f>VLOOKUP(A5162,'Step 1.4 CNY OAT'!$A$1:$B$8761,2)</f>
        <v>79</v>
      </c>
      <c r="F5162" s="11">
        <f ca="1">('Step 3. Regression'!$B$18*E5162^2+'Step 3. Regression'!$C$18*E5162+'Step 3. Regression'!$D$18)*C5162</f>
        <v>6.3699480457575071</v>
      </c>
      <c r="G5162" s="11">
        <f ca="1">('Step 3. Regression'!$G$18*E5162^2+'Step 3. Regression'!$H$18*E5162+'Step 3. Regression'!$I$18)*D5162</f>
        <v>2.8696810916057589</v>
      </c>
    </row>
    <row r="5163" spans="1:7" x14ac:dyDescent="0.25">
      <c r="A5163" s="8">
        <f>IF(ISBLANK('Step 1.4 CNY OAT'!A5163),"-",'Step 1.4 CNY OAT'!A5163)</f>
        <v>43316.083333333336</v>
      </c>
      <c r="B5163" s="26">
        <f t="shared" si="98"/>
        <v>215</v>
      </c>
      <c r="C5163" s="67" cm="1">
        <f t="array" ref="C5163">INDEX('Step 5. Daily Avg Schedule Calc'!$A$2:$D$169,(WEEKDAY(A5163)-1)*24+HOUR(A5163)+1,3)</f>
        <v>1</v>
      </c>
      <c r="D5163" s="67" cm="1">
        <f t="array" ref="D5163">INDEX('Step 5. Daily Avg Schedule Calc'!$A$2:$D$169,(WEEKDAY(A5163)-1)*24+HOUR(A5163)+1,4)</f>
        <v>1</v>
      </c>
      <c r="E5163">
        <f>VLOOKUP(A5163,'Step 1.4 CNY OAT'!$A$1:$B$8761,2)</f>
        <v>78</v>
      </c>
      <c r="F5163" s="11">
        <f ca="1">('Step 3. Regression'!$B$18*E5163^2+'Step 3. Regression'!$C$18*E5163+'Step 3. Regression'!$D$18)*C5163</f>
        <v>6.2698598426896712</v>
      </c>
      <c r="G5163" s="11">
        <f ca="1">('Step 3. Regression'!$G$18*E5163^2+'Step 3. Regression'!$H$18*E5163+'Step 3. Regression'!$I$18)*D5163</f>
        <v>2.8487691385981644</v>
      </c>
    </row>
    <row r="5164" spans="1:7" x14ac:dyDescent="0.25">
      <c r="A5164" s="8">
        <f>IF(ISBLANK('Step 1.4 CNY OAT'!A5164),"-",'Step 1.4 CNY OAT'!A5164)</f>
        <v>43316.125</v>
      </c>
      <c r="B5164" s="26">
        <f t="shared" si="98"/>
        <v>215</v>
      </c>
      <c r="C5164" s="67" cm="1">
        <f t="array" ref="C5164">INDEX('Step 5. Daily Avg Schedule Calc'!$A$2:$D$169,(WEEKDAY(A5164)-1)*24+HOUR(A5164)+1,3)</f>
        <v>1</v>
      </c>
      <c r="D5164" s="67" cm="1">
        <f t="array" ref="D5164">INDEX('Step 5. Daily Avg Schedule Calc'!$A$2:$D$169,(WEEKDAY(A5164)-1)*24+HOUR(A5164)+1,4)</f>
        <v>1</v>
      </c>
      <c r="E5164">
        <f>VLOOKUP(A5164,'Step 1.4 CNY OAT'!$A$1:$B$8761,2)</f>
        <v>79</v>
      </c>
      <c r="F5164" s="11">
        <f ca="1">('Step 3. Regression'!$B$18*E5164^2+'Step 3. Regression'!$C$18*E5164+'Step 3. Regression'!$D$18)*C5164</f>
        <v>6.3699480457575071</v>
      </c>
      <c r="G5164" s="11">
        <f ca="1">('Step 3. Regression'!$G$18*E5164^2+'Step 3. Regression'!$H$18*E5164+'Step 3. Regression'!$I$18)*D5164</f>
        <v>2.8696810916057589</v>
      </c>
    </row>
    <row r="5165" spans="1:7" x14ac:dyDescent="0.25">
      <c r="A5165" s="8">
        <f>IF(ISBLANK('Step 1.4 CNY OAT'!A5165),"-",'Step 1.4 CNY OAT'!A5165)</f>
        <v>43316.166666666664</v>
      </c>
      <c r="B5165" s="26">
        <f t="shared" si="98"/>
        <v>215</v>
      </c>
      <c r="C5165" s="67" cm="1">
        <f t="array" ref="C5165">INDEX('Step 5. Daily Avg Schedule Calc'!$A$2:$D$169,(WEEKDAY(A5165)-1)*24+HOUR(A5165)+1,3)</f>
        <v>1</v>
      </c>
      <c r="D5165" s="67" cm="1">
        <f t="array" ref="D5165">INDEX('Step 5. Daily Avg Schedule Calc'!$A$2:$D$169,(WEEKDAY(A5165)-1)*24+HOUR(A5165)+1,4)</f>
        <v>1</v>
      </c>
      <c r="E5165">
        <f>VLOOKUP(A5165,'Step 1.4 CNY OAT'!$A$1:$B$8761,2)</f>
        <v>77</v>
      </c>
      <c r="F5165" s="11">
        <f ca="1">('Step 3. Regression'!$B$18*E5165^2+'Step 3. Regression'!$C$18*E5165+'Step 3. Regression'!$D$18)*C5165</f>
        <v>6.1746217750177479</v>
      </c>
      <c r="G5165" s="11">
        <f ca="1">('Step 3. Regression'!$G$18*E5165^2+'Step 3. Regression'!$H$18*E5165+'Step 3. Regression'!$I$18)*D5165</f>
        <v>2.8291045112450504</v>
      </c>
    </row>
    <row r="5166" spans="1:7" x14ac:dyDescent="0.25">
      <c r="A5166" s="8">
        <f>IF(ISBLANK('Step 1.4 CNY OAT'!A5166),"-",'Step 1.4 CNY OAT'!A5166)</f>
        <v>43316.208333333336</v>
      </c>
      <c r="B5166" s="26">
        <f t="shared" si="98"/>
        <v>215</v>
      </c>
      <c r="C5166" s="67" cm="1">
        <f t="array" ref="C5166">INDEX('Step 5. Daily Avg Schedule Calc'!$A$2:$D$169,(WEEKDAY(A5166)-1)*24+HOUR(A5166)+1,3)</f>
        <v>1</v>
      </c>
      <c r="D5166" s="67" cm="1">
        <f t="array" ref="D5166">INDEX('Step 5. Daily Avg Schedule Calc'!$A$2:$D$169,(WEEKDAY(A5166)-1)*24+HOUR(A5166)+1,4)</f>
        <v>1</v>
      </c>
      <c r="E5166">
        <f>VLOOKUP(A5166,'Step 1.4 CNY OAT'!$A$1:$B$8761,2)</f>
        <v>77</v>
      </c>
      <c r="F5166" s="11">
        <f ca="1">('Step 3. Regression'!$B$18*E5166^2+'Step 3. Regression'!$C$18*E5166+'Step 3. Regression'!$D$18)*C5166</f>
        <v>6.1746217750177479</v>
      </c>
      <c r="G5166" s="11">
        <f ca="1">('Step 3. Regression'!$G$18*E5166^2+'Step 3. Regression'!$H$18*E5166+'Step 3. Regression'!$I$18)*D5166</f>
        <v>2.8291045112450504</v>
      </c>
    </row>
    <row r="5167" spans="1:7" x14ac:dyDescent="0.25">
      <c r="A5167" s="8">
        <f>IF(ISBLANK('Step 1.4 CNY OAT'!A5167),"-",'Step 1.4 CNY OAT'!A5167)</f>
        <v>43316.25</v>
      </c>
      <c r="B5167" s="26">
        <f t="shared" si="98"/>
        <v>215</v>
      </c>
      <c r="C5167" s="67" cm="1">
        <f t="array" ref="C5167">INDEX('Step 5. Daily Avg Schedule Calc'!$A$2:$D$169,(WEEKDAY(A5167)-1)*24+HOUR(A5167)+1,3)</f>
        <v>1</v>
      </c>
      <c r="D5167" s="67" cm="1">
        <f t="array" ref="D5167">INDEX('Step 5. Daily Avg Schedule Calc'!$A$2:$D$169,(WEEKDAY(A5167)-1)*24+HOUR(A5167)+1,4)</f>
        <v>1</v>
      </c>
      <c r="E5167">
        <f>VLOOKUP(A5167,'Step 1.4 CNY OAT'!$A$1:$B$8761,2)</f>
        <v>79</v>
      </c>
      <c r="F5167" s="11">
        <f ca="1">('Step 3. Regression'!$B$18*E5167^2+'Step 3. Regression'!$C$18*E5167+'Step 3. Regression'!$D$18)*C5167</f>
        <v>6.3699480457575071</v>
      </c>
      <c r="G5167" s="11">
        <f ca="1">('Step 3. Regression'!$G$18*E5167^2+'Step 3. Regression'!$H$18*E5167+'Step 3. Regression'!$I$18)*D5167</f>
        <v>2.8696810916057589</v>
      </c>
    </row>
    <row r="5168" spans="1:7" x14ac:dyDescent="0.25">
      <c r="A5168" s="8">
        <f>IF(ISBLANK('Step 1.4 CNY OAT'!A5168),"-",'Step 1.4 CNY OAT'!A5168)</f>
        <v>43316.291666666664</v>
      </c>
      <c r="B5168" s="26">
        <f t="shared" si="98"/>
        <v>215</v>
      </c>
      <c r="C5168" s="67" cm="1">
        <f t="array" ref="C5168">INDEX('Step 5. Daily Avg Schedule Calc'!$A$2:$D$169,(WEEKDAY(A5168)-1)*24+HOUR(A5168)+1,3)</f>
        <v>1</v>
      </c>
      <c r="D5168" s="67" cm="1">
        <f t="array" ref="D5168">INDEX('Step 5. Daily Avg Schedule Calc'!$A$2:$D$169,(WEEKDAY(A5168)-1)*24+HOUR(A5168)+1,4)</f>
        <v>1</v>
      </c>
      <c r="E5168">
        <f>VLOOKUP(A5168,'Step 1.4 CNY OAT'!$A$1:$B$8761,2)</f>
        <v>79</v>
      </c>
      <c r="F5168" s="11">
        <f ca="1">('Step 3. Regression'!$B$18*E5168^2+'Step 3. Regression'!$C$18*E5168+'Step 3. Regression'!$D$18)*C5168</f>
        <v>6.3699480457575071</v>
      </c>
      <c r="G5168" s="11">
        <f ca="1">('Step 3. Regression'!$G$18*E5168^2+'Step 3. Regression'!$H$18*E5168+'Step 3. Regression'!$I$18)*D5168</f>
        <v>2.8696810916057589</v>
      </c>
    </row>
    <row r="5169" spans="1:7" x14ac:dyDescent="0.25">
      <c r="A5169" s="8">
        <f>IF(ISBLANK('Step 1.4 CNY OAT'!A5169),"-",'Step 1.4 CNY OAT'!A5169)</f>
        <v>43316.333333333336</v>
      </c>
      <c r="B5169" s="26">
        <f t="shared" si="98"/>
        <v>215</v>
      </c>
      <c r="C5169" s="67" cm="1">
        <f t="array" ref="C5169">INDEX('Step 5. Daily Avg Schedule Calc'!$A$2:$D$169,(WEEKDAY(A5169)-1)*24+HOUR(A5169)+1,3)</f>
        <v>1</v>
      </c>
      <c r="D5169" s="67" cm="1">
        <f t="array" ref="D5169">INDEX('Step 5. Daily Avg Schedule Calc'!$A$2:$D$169,(WEEKDAY(A5169)-1)*24+HOUR(A5169)+1,4)</f>
        <v>1</v>
      </c>
      <c r="E5169">
        <f>VLOOKUP(A5169,'Step 1.4 CNY OAT'!$A$1:$B$8761,2)</f>
        <v>79</v>
      </c>
      <c r="F5169" s="11">
        <f ca="1">('Step 3. Regression'!$B$18*E5169^2+'Step 3. Regression'!$C$18*E5169+'Step 3. Regression'!$D$18)*C5169</f>
        <v>6.3699480457575071</v>
      </c>
      <c r="G5169" s="11">
        <f ca="1">('Step 3. Regression'!$G$18*E5169^2+'Step 3. Regression'!$H$18*E5169+'Step 3. Regression'!$I$18)*D5169</f>
        <v>2.8696810916057589</v>
      </c>
    </row>
    <row r="5170" spans="1:7" x14ac:dyDescent="0.25">
      <c r="A5170" s="8">
        <f>IF(ISBLANK('Step 1.4 CNY OAT'!A5170),"-",'Step 1.4 CNY OAT'!A5170)</f>
        <v>43316.375</v>
      </c>
      <c r="B5170" s="26">
        <f t="shared" si="98"/>
        <v>215</v>
      </c>
      <c r="C5170" s="67" cm="1">
        <f t="array" ref="C5170">INDEX('Step 5. Daily Avg Schedule Calc'!$A$2:$D$169,(WEEKDAY(A5170)-1)*24+HOUR(A5170)+1,3)</f>
        <v>1</v>
      </c>
      <c r="D5170" s="67" cm="1">
        <f t="array" ref="D5170">INDEX('Step 5. Daily Avg Schedule Calc'!$A$2:$D$169,(WEEKDAY(A5170)-1)*24+HOUR(A5170)+1,4)</f>
        <v>1</v>
      </c>
      <c r="E5170">
        <f>VLOOKUP(A5170,'Step 1.4 CNY OAT'!$A$1:$B$8761,2)</f>
        <v>81</v>
      </c>
      <c r="F5170" s="11">
        <f ca="1">('Step 3. Regression'!$B$18*E5170^2+'Step 3. Regression'!$C$18*E5170+'Step 3. Regression'!$D$18)*C5170</f>
        <v>6.5846748580809322</v>
      </c>
      <c r="G5170" s="11">
        <f ca="1">('Step 3. Regression'!$G$18*E5170^2+'Step 3. Regression'!$H$18*E5170+'Step 3. Regression'!$I$18)*D5170</f>
        <v>2.9152469745843854</v>
      </c>
    </row>
    <row r="5171" spans="1:7" x14ac:dyDescent="0.25">
      <c r="A5171" s="8">
        <f>IF(ISBLANK('Step 1.4 CNY OAT'!A5171),"-",'Step 1.4 CNY OAT'!A5171)</f>
        <v>43316.416666666664</v>
      </c>
      <c r="B5171" s="26">
        <f t="shared" si="98"/>
        <v>215</v>
      </c>
      <c r="C5171" s="67" cm="1">
        <f t="array" ref="C5171">INDEX('Step 5. Daily Avg Schedule Calc'!$A$2:$D$169,(WEEKDAY(A5171)-1)*24+HOUR(A5171)+1,3)</f>
        <v>1</v>
      </c>
      <c r="D5171" s="67" cm="1">
        <f t="array" ref="D5171">INDEX('Step 5. Daily Avg Schedule Calc'!$A$2:$D$169,(WEEKDAY(A5171)-1)*24+HOUR(A5171)+1,4)</f>
        <v>1</v>
      </c>
      <c r="E5171">
        <f>VLOOKUP(A5171,'Step 1.4 CNY OAT'!$A$1:$B$8761,2)</f>
        <v>73</v>
      </c>
      <c r="F5171" s="11">
        <f ca="1">('Step 3. Regression'!$B$18*E5171^2+'Step 3. Regression'!$C$18*E5171+'Step 3. Regression'!$D$18)*C5171</f>
        <v>5.8421708582892293</v>
      </c>
      <c r="G5171" s="11">
        <f ca="1">('Step 3. Regression'!$G$18*E5171^2+'Step 3. Regression'!$H$18*E5171+'Step 3. Regression'!$I$18)*D5171</f>
        <v>2.7629192583773894</v>
      </c>
    </row>
    <row r="5172" spans="1:7" x14ac:dyDescent="0.25">
      <c r="A5172" s="8">
        <f>IF(ISBLANK('Step 1.4 CNY OAT'!A5172),"-",'Step 1.4 CNY OAT'!A5172)</f>
        <v>43316.458333333336</v>
      </c>
      <c r="B5172" s="26">
        <f t="shared" si="98"/>
        <v>215</v>
      </c>
      <c r="C5172" s="67" cm="1">
        <f t="array" ref="C5172">INDEX('Step 5. Daily Avg Schedule Calc'!$A$2:$D$169,(WEEKDAY(A5172)-1)*24+HOUR(A5172)+1,3)</f>
        <v>1</v>
      </c>
      <c r="D5172" s="67" cm="1">
        <f t="array" ref="D5172">INDEX('Step 5. Daily Avg Schedule Calc'!$A$2:$D$169,(WEEKDAY(A5172)-1)*24+HOUR(A5172)+1,4)</f>
        <v>1</v>
      </c>
      <c r="E5172">
        <f>VLOOKUP(A5172,'Step 1.4 CNY OAT'!$A$1:$B$8761,2)</f>
        <v>75</v>
      </c>
      <c r="F5172" s="11">
        <f ca="1">('Step 3. Regression'!$B$18*E5172^2+'Step 3. Regression'!$C$18*E5172+'Step 3. Regression'!$D$18)*C5172</f>
        <v>5.9986960458616565</v>
      </c>
      <c r="G5172" s="11">
        <f ca="1">('Step 3. Regression'!$G$18*E5172^2+'Step 3. Regression'!$H$18*E5172+'Step 3. Regression'!$I$18)*D5172</f>
        <v>2.7935172335022607</v>
      </c>
    </row>
    <row r="5173" spans="1:7" x14ac:dyDescent="0.25">
      <c r="A5173" s="8">
        <f>IF(ISBLANK('Step 1.4 CNY OAT'!A5173),"-",'Step 1.4 CNY OAT'!A5173)</f>
        <v>43316.5</v>
      </c>
      <c r="B5173" s="26">
        <f t="shared" si="98"/>
        <v>215</v>
      </c>
      <c r="C5173" s="67" cm="1">
        <f t="array" ref="C5173">INDEX('Step 5. Daily Avg Schedule Calc'!$A$2:$D$169,(WEEKDAY(A5173)-1)*24+HOUR(A5173)+1,3)</f>
        <v>1</v>
      </c>
      <c r="D5173" s="67" cm="1">
        <f t="array" ref="D5173">INDEX('Step 5. Daily Avg Schedule Calc'!$A$2:$D$169,(WEEKDAY(A5173)-1)*24+HOUR(A5173)+1,4)</f>
        <v>1</v>
      </c>
      <c r="E5173">
        <f>VLOOKUP(A5173,'Step 1.4 CNY OAT'!$A$1:$B$8761,2)</f>
        <v>75</v>
      </c>
      <c r="F5173" s="11">
        <f ca="1">('Step 3. Regression'!$B$18*E5173^2+'Step 3. Regression'!$C$18*E5173+'Step 3. Regression'!$D$18)*C5173</f>
        <v>5.9986960458616565</v>
      </c>
      <c r="G5173" s="11">
        <f ca="1">('Step 3. Regression'!$G$18*E5173^2+'Step 3. Regression'!$H$18*E5173+'Step 3. Regression'!$I$18)*D5173</f>
        <v>2.7935172335022607</v>
      </c>
    </row>
    <row r="5174" spans="1:7" x14ac:dyDescent="0.25">
      <c r="A5174" s="8">
        <f>IF(ISBLANK('Step 1.4 CNY OAT'!A5174),"-",'Step 1.4 CNY OAT'!A5174)</f>
        <v>43316.541666666664</v>
      </c>
      <c r="B5174" s="26">
        <f t="shared" si="98"/>
        <v>215</v>
      </c>
      <c r="C5174" s="67" cm="1">
        <f t="array" ref="C5174">INDEX('Step 5. Daily Avg Schedule Calc'!$A$2:$D$169,(WEEKDAY(A5174)-1)*24+HOUR(A5174)+1,3)</f>
        <v>1</v>
      </c>
      <c r="D5174" s="67" cm="1">
        <f t="array" ref="D5174">INDEX('Step 5. Daily Avg Schedule Calc'!$A$2:$D$169,(WEEKDAY(A5174)-1)*24+HOUR(A5174)+1,4)</f>
        <v>1</v>
      </c>
      <c r="E5174">
        <f>VLOOKUP(A5174,'Step 1.4 CNY OAT'!$A$1:$B$8761,2)</f>
        <v>79</v>
      </c>
      <c r="F5174" s="11">
        <f ca="1">('Step 3. Regression'!$B$18*E5174^2+'Step 3. Regression'!$C$18*E5174+'Step 3. Regression'!$D$18)*C5174</f>
        <v>6.3699480457575071</v>
      </c>
      <c r="G5174" s="11">
        <f ca="1">('Step 3. Regression'!$G$18*E5174^2+'Step 3. Regression'!$H$18*E5174+'Step 3. Regression'!$I$18)*D5174</f>
        <v>2.8696810916057589</v>
      </c>
    </row>
    <row r="5175" spans="1:7" x14ac:dyDescent="0.25">
      <c r="A5175" s="8">
        <f>IF(ISBLANK('Step 1.4 CNY OAT'!A5175),"-",'Step 1.4 CNY OAT'!A5175)</f>
        <v>43316.583333333336</v>
      </c>
      <c r="B5175" s="26">
        <f t="shared" si="98"/>
        <v>215</v>
      </c>
      <c r="C5175" s="67" cm="1">
        <f t="array" ref="C5175">INDEX('Step 5. Daily Avg Schedule Calc'!$A$2:$D$169,(WEEKDAY(A5175)-1)*24+HOUR(A5175)+1,3)</f>
        <v>1</v>
      </c>
      <c r="D5175" s="67" cm="1">
        <f t="array" ref="D5175">INDEX('Step 5. Daily Avg Schedule Calc'!$A$2:$D$169,(WEEKDAY(A5175)-1)*24+HOUR(A5175)+1,4)</f>
        <v>1</v>
      </c>
      <c r="E5175">
        <f>VLOOKUP(A5175,'Step 1.4 CNY OAT'!$A$1:$B$8761,2)</f>
        <v>79</v>
      </c>
      <c r="F5175" s="11">
        <f ca="1">('Step 3. Regression'!$B$18*E5175^2+'Step 3. Regression'!$C$18*E5175+'Step 3. Regression'!$D$18)*C5175</f>
        <v>6.3699480457575071</v>
      </c>
      <c r="G5175" s="11">
        <f ca="1">('Step 3. Regression'!$G$18*E5175^2+'Step 3. Regression'!$H$18*E5175+'Step 3. Regression'!$I$18)*D5175</f>
        <v>2.8696810916057589</v>
      </c>
    </row>
    <row r="5176" spans="1:7" x14ac:dyDescent="0.25">
      <c r="A5176" s="8">
        <f>IF(ISBLANK('Step 1.4 CNY OAT'!A5176),"-",'Step 1.4 CNY OAT'!A5176)</f>
        <v>43316.625</v>
      </c>
      <c r="B5176" s="26">
        <f t="shared" si="98"/>
        <v>215</v>
      </c>
      <c r="C5176" s="67" cm="1">
        <f t="array" ref="C5176">INDEX('Step 5. Daily Avg Schedule Calc'!$A$2:$D$169,(WEEKDAY(A5176)-1)*24+HOUR(A5176)+1,3)</f>
        <v>1</v>
      </c>
      <c r="D5176" s="67" cm="1">
        <f t="array" ref="D5176">INDEX('Step 5. Daily Avg Schedule Calc'!$A$2:$D$169,(WEEKDAY(A5176)-1)*24+HOUR(A5176)+1,4)</f>
        <v>1</v>
      </c>
      <c r="E5176">
        <f>VLOOKUP(A5176,'Step 1.4 CNY OAT'!$A$1:$B$8761,2)</f>
        <v>84</v>
      </c>
      <c r="F5176" s="11">
        <f ca="1">('Step 3. Regression'!$B$18*E5176^2+'Step 3. Regression'!$C$18*E5176+'Step 3. Regression'!$D$18)*C5176</f>
        <v>6.9431410920354448</v>
      </c>
      <c r="G5176" s="11">
        <f ca="1">('Step 3. Regression'!$G$18*E5176^2+'Step 3. Regression'!$H$18*E5176+'Step 3. Regression'!$I$18)*D5176</f>
        <v>2.9929507414609215</v>
      </c>
    </row>
    <row r="5177" spans="1:7" x14ac:dyDescent="0.25">
      <c r="A5177" s="8">
        <f>IF(ISBLANK('Step 1.4 CNY OAT'!A5177),"-",'Step 1.4 CNY OAT'!A5177)</f>
        <v>43316.666666666664</v>
      </c>
      <c r="B5177" s="26">
        <f t="shared" si="98"/>
        <v>215</v>
      </c>
      <c r="C5177" s="67" cm="1">
        <f t="array" ref="C5177">INDEX('Step 5. Daily Avg Schedule Calc'!$A$2:$D$169,(WEEKDAY(A5177)-1)*24+HOUR(A5177)+1,3)</f>
        <v>1</v>
      </c>
      <c r="D5177" s="67" cm="1">
        <f t="array" ref="D5177">INDEX('Step 5. Daily Avg Schedule Calc'!$A$2:$D$169,(WEEKDAY(A5177)-1)*24+HOUR(A5177)+1,4)</f>
        <v>1</v>
      </c>
      <c r="E5177">
        <f>VLOOKUP(A5177,'Step 1.4 CNY OAT'!$A$1:$B$8761,2)</f>
        <v>84</v>
      </c>
      <c r="F5177" s="11">
        <f ca="1">('Step 3. Regression'!$B$18*E5177^2+'Step 3. Regression'!$C$18*E5177+'Step 3. Regression'!$D$18)*C5177</f>
        <v>6.9431410920354448</v>
      </c>
      <c r="G5177" s="11">
        <f ca="1">('Step 3. Regression'!$G$18*E5177^2+'Step 3. Regression'!$H$18*E5177+'Step 3. Regression'!$I$18)*D5177</f>
        <v>2.9929507414609215</v>
      </c>
    </row>
    <row r="5178" spans="1:7" x14ac:dyDescent="0.25">
      <c r="A5178" s="8">
        <f>IF(ISBLANK('Step 1.4 CNY OAT'!A5178),"-",'Step 1.4 CNY OAT'!A5178)</f>
        <v>43316.708333333336</v>
      </c>
      <c r="B5178" s="26">
        <f t="shared" si="98"/>
        <v>215</v>
      </c>
      <c r="C5178" s="67" cm="1">
        <f t="array" ref="C5178">INDEX('Step 5. Daily Avg Schedule Calc'!$A$2:$D$169,(WEEKDAY(A5178)-1)*24+HOUR(A5178)+1,3)</f>
        <v>1</v>
      </c>
      <c r="D5178" s="67" cm="1">
        <f t="array" ref="D5178">INDEX('Step 5. Daily Avg Schedule Calc'!$A$2:$D$169,(WEEKDAY(A5178)-1)*24+HOUR(A5178)+1,4)</f>
        <v>1</v>
      </c>
      <c r="E5178">
        <f>VLOOKUP(A5178,'Step 1.4 CNY OAT'!$A$1:$B$8761,2)</f>
        <v>88</v>
      </c>
      <c r="F5178" s="11">
        <f ca="1">('Step 3. Regression'!$B$18*E5178^2+'Step 3. Regression'!$C$18*E5178+'Step 3. Regression'!$D$18)*C5178</f>
        <v>7.4889979661842947</v>
      </c>
      <c r="G5178" s="11">
        <f ca="1">('Step 3. Regression'!$G$18*E5178^2+'Step 3. Regression'!$H$18*E5178+'Step 3. Regression'!$I$18)*D5178</f>
        <v>3.1140183231256851</v>
      </c>
    </row>
    <row r="5179" spans="1:7" x14ac:dyDescent="0.25">
      <c r="A5179" s="8">
        <f>IF(ISBLANK('Step 1.4 CNY OAT'!A5179),"-",'Step 1.4 CNY OAT'!A5179)</f>
        <v>43316.75</v>
      </c>
      <c r="B5179" s="26">
        <f t="shared" si="98"/>
        <v>215</v>
      </c>
      <c r="C5179" s="67" cm="1">
        <f t="array" ref="C5179">INDEX('Step 5. Daily Avg Schedule Calc'!$A$2:$D$169,(WEEKDAY(A5179)-1)*24+HOUR(A5179)+1,3)</f>
        <v>1</v>
      </c>
      <c r="D5179" s="67" cm="1">
        <f t="array" ref="D5179">INDEX('Step 5. Daily Avg Schedule Calc'!$A$2:$D$169,(WEEKDAY(A5179)-1)*24+HOUR(A5179)+1,4)</f>
        <v>1</v>
      </c>
      <c r="E5179">
        <f>VLOOKUP(A5179,'Step 1.4 CNY OAT'!$A$1:$B$8761,2)</f>
        <v>88</v>
      </c>
      <c r="F5179" s="11">
        <f ca="1">('Step 3. Regression'!$B$18*E5179^2+'Step 3. Regression'!$C$18*E5179+'Step 3. Regression'!$D$18)*C5179</f>
        <v>7.4889979661842947</v>
      </c>
      <c r="G5179" s="11">
        <f ca="1">('Step 3. Regression'!$G$18*E5179^2+'Step 3. Regression'!$H$18*E5179+'Step 3. Regression'!$I$18)*D5179</f>
        <v>3.1140183231256851</v>
      </c>
    </row>
    <row r="5180" spans="1:7" x14ac:dyDescent="0.25">
      <c r="A5180" s="8">
        <f>IF(ISBLANK('Step 1.4 CNY OAT'!A5180),"-",'Step 1.4 CNY OAT'!A5180)</f>
        <v>43316.791666666664</v>
      </c>
      <c r="B5180" s="26">
        <f t="shared" si="98"/>
        <v>215</v>
      </c>
      <c r="C5180" s="67" cm="1">
        <f t="array" ref="C5180">INDEX('Step 5. Daily Avg Schedule Calc'!$A$2:$D$169,(WEEKDAY(A5180)-1)*24+HOUR(A5180)+1,3)</f>
        <v>1</v>
      </c>
      <c r="D5180" s="67" cm="1">
        <f t="array" ref="D5180">INDEX('Step 5. Daily Avg Schedule Calc'!$A$2:$D$169,(WEEKDAY(A5180)-1)*24+HOUR(A5180)+1,4)</f>
        <v>1</v>
      </c>
      <c r="E5180">
        <f>VLOOKUP(A5180,'Step 1.4 CNY OAT'!$A$1:$B$8761,2)</f>
        <v>88</v>
      </c>
      <c r="F5180" s="11">
        <f ca="1">('Step 3. Regression'!$B$18*E5180^2+'Step 3. Regression'!$C$18*E5180+'Step 3. Regression'!$D$18)*C5180</f>
        <v>7.4889979661842947</v>
      </c>
      <c r="G5180" s="11">
        <f ca="1">('Step 3. Regression'!$G$18*E5180^2+'Step 3. Regression'!$H$18*E5180+'Step 3. Regression'!$I$18)*D5180</f>
        <v>3.1140183231256851</v>
      </c>
    </row>
    <row r="5181" spans="1:7" x14ac:dyDescent="0.25">
      <c r="A5181" s="8">
        <f>IF(ISBLANK('Step 1.4 CNY OAT'!A5181),"-",'Step 1.4 CNY OAT'!A5181)</f>
        <v>43316.833333333336</v>
      </c>
      <c r="B5181" s="26">
        <f t="shared" si="98"/>
        <v>215</v>
      </c>
      <c r="C5181" s="67" cm="1">
        <f t="array" ref="C5181">INDEX('Step 5. Daily Avg Schedule Calc'!$A$2:$D$169,(WEEKDAY(A5181)-1)*24+HOUR(A5181)+1,3)</f>
        <v>1</v>
      </c>
      <c r="D5181" s="67" cm="1">
        <f t="array" ref="D5181">INDEX('Step 5. Daily Avg Schedule Calc'!$A$2:$D$169,(WEEKDAY(A5181)-1)*24+HOUR(A5181)+1,4)</f>
        <v>1</v>
      </c>
      <c r="E5181">
        <f>VLOOKUP(A5181,'Step 1.4 CNY OAT'!$A$1:$B$8761,2)</f>
        <v>87</v>
      </c>
      <c r="F5181" s="11">
        <f ca="1">('Step 3. Regression'!$B$18*E5181^2+'Step 3. Regression'!$C$18*E5181+'Step 3. Regression'!$D$18)*C5181</f>
        <v>7.3452585445532055</v>
      </c>
      <c r="G5181" s="11">
        <f ca="1">('Step 3. Regression'!$G$18*E5181^2+'Step 3. Regression'!$H$18*E5181+'Step 3. Regression'!$I$18)*D5181</f>
        <v>3.081880439227775</v>
      </c>
    </row>
    <row r="5182" spans="1:7" x14ac:dyDescent="0.25">
      <c r="A5182" s="8">
        <f>IF(ISBLANK('Step 1.4 CNY OAT'!A5182),"-",'Step 1.4 CNY OAT'!A5182)</f>
        <v>43316.875</v>
      </c>
      <c r="B5182" s="26">
        <f t="shared" si="98"/>
        <v>215</v>
      </c>
      <c r="C5182" s="67" cm="1">
        <f t="array" ref="C5182">INDEX('Step 5. Daily Avg Schedule Calc'!$A$2:$D$169,(WEEKDAY(A5182)-1)*24+HOUR(A5182)+1,3)</f>
        <v>1</v>
      </c>
      <c r="D5182" s="67" cm="1">
        <f t="array" ref="D5182">INDEX('Step 5. Daily Avg Schedule Calc'!$A$2:$D$169,(WEEKDAY(A5182)-1)*24+HOUR(A5182)+1,4)</f>
        <v>1</v>
      </c>
      <c r="E5182">
        <f>VLOOKUP(A5182,'Step 1.4 CNY OAT'!$A$1:$B$8761,2)</f>
        <v>88</v>
      </c>
      <c r="F5182" s="11">
        <f ca="1">('Step 3. Regression'!$B$18*E5182^2+'Step 3. Regression'!$C$18*E5182+'Step 3. Regression'!$D$18)*C5182</f>
        <v>7.4889979661842947</v>
      </c>
      <c r="G5182" s="11">
        <f ca="1">('Step 3. Regression'!$G$18*E5182^2+'Step 3. Regression'!$H$18*E5182+'Step 3. Regression'!$I$18)*D5182</f>
        <v>3.1140183231256851</v>
      </c>
    </row>
    <row r="5183" spans="1:7" x14ac:dyDescent="0.25">
      <c r="A5183" s="8">
        <f>IF(ISBLANK('Step 1.4 CNY OAT'!A5183),"-",'Step 1.4 CNY OAT'!A5183)</f>
        <v>43316.916666666664</v>
      </c>
      <c r="B5183" s="26">
        <f t="shared" si="98"/>
        <v>215</v>
      </c>
      <c r="C5183" s="67" cm="1">
        <f t="array" ref="C5183">INDEX('Step 5. Daily Avg Schedule Calc'!$A$2:$D$169,(WEEKDAY(A5183)-1)*24+HOUR(A5183)+1,3)</f>
        <v>1</v>
      </c>
      <c r="D5183" s="67" cm="1">
        <f t="array" ref="D5183">INDEX('Step 5. Daily Avg Schedule Calc'!$A$2:$D$169,(WEEKDAY(A5183)-1)*24+HOUR(A5183)+1,4)</f>
        <v>1</v>
      </c>
      <c r="E5183">
        <f>VLOOKUP(A5183,'Step 1.4 CNY OAT'!$A$1:$B$8761,2)</f>
        <v>84</v>
      </c>
      <c r="F5183" s="11">
        <f ca="1">('Step 3. Regression'!$B$18*E5183^2+'Step 3. Regression'!$C$18*E5183+'Step 3. Regression'!$D$18)*C5183</f>
        <v>6.9431410920354448</v>
      </c>
      <c r="G5183" s="11">
        <f ca="1">('Step 3. Regression'!$G$18*E5183^2+'Step 3. Regression'!$H$18*E5183+'Step 3. Regression'!$I$18)*D5183</f>
        <v>2.9929507414609215</v>
      </c>
    </row>
    <row r="5184" spans="1:7" x14ac:dyDescent="0.25">
      <c r="A5184" s="8">
        <f>IF(ISBLANK('Step 1.4 CNY OAT'!A5184),"-",'Step 1.4 CNY OAT'!A5184)</f>
        <v>43316.958333333336</v>
      </c>
      <c r="B5184" s="26">
        <f t="shared" si="98"/>
        <v>215</v>
      </c>
      <c r="C5184" s="67" cm="1">
        <f t="array" ref="C5184">INDEX('Step 5. Daily Avg Schedule Calc'!$A$2:$D$169,(WEEKDAY(A5184)-1)*24+HOUR(A5184)+1,3)</f>
        <v>1</v>
      </c>
      <c r="D5184" s="67" cm="1">
        <f t="array" ref="D5184">INDEX('Step 5. Daily Avg Schedule Calc'!$A$2:$D$169,(WEEKDAY(A5184)-1)*24+HOUR(A5184)+1,4)</f>
        <v>1</v>
      </c>
      <c r="E5184">
        <f>VLOOKUP(A5184,'Step 1.4 CNY OAT'!$A$1:$B$8761,2)</f>
        <v>84</v>
      </c>
      <c r="F5184" s="11">
        <f ca="1">('Step 3. Regression'!$B$18*E5184^2+'Step 3. Regression'!$C$18*E5184+'Step 3. Regression'!$D$18)*C5184</f>
        <v>6.9431410920354448</v>
      </c>
      <c r="G5184" s="11">
        <f ca="1">('Step 3. Regression'!$G$18*E5184^2+'Step 3. Regression'!$H$18*E5184+'Step 3. Regression'!$I$18)*D5184</f>
        <v>2.9929507414609215</v>
      </c>
    </row>
    <row r="5185" spans="1:7" x14ac:dyDescent="0.25">
      <c r="A5185" s="8">
        <f>IF(ISBLANK('Step 1.4 CNY OAT'!A5185),"-",'Step 1.4 CNY OAT'!A5185)</f>
        <v>43317</v>
      </c>
      <c r="B5185" s="26">
        <f t="shared" si="98"/>
        <v>216</v>
      </c>
      <c r="C5185" s="67" cm="1">
        <f t="array" ref="C5185">INDEX('Step 5. Daily Avg Schedule Calc'!$A$2:$D$169,(WEEKDAY(A5185)-1)*24+HOUR(A5185)+1,3)</f>
        <v>1</v>
      </c>
      <c r="D5185" s="67" cm="1">
        <f t="array" ref="D5185">INDEX('Step 5. Daily Avg Schedule Calc'!$A$2:$D$169,(WEEKDAY(A5185)-1)*24+HOUR(A5185)+1,4)</f>
        <v>1</v>
      </c>
      <c r="E5185">
        <f>VLOOKUP(A5185,'Step 1.4 CNY OAT'!$A$1:$B$8761,2)</f>
        <v>81</v>
      </c>
      <c r="F5185" s="11">
        <f ca="1">('Step 3. Regression'!$B$18*E5185^2+'Step 3. Regression'!$C$18*E5185+'Step 3. Regression'!$D$18)*C5185</f>
        <v>6.5846748580809322</v>
      </c>
      <c r="G5185" s="11">
        <f ca="1">('Step 3. Regression'!$G$18*E5185^2+'Step 3. Regression'!$H$18*E5185+'Step 3. Regression'!$I$18)*D5185</f>
        <v>2.9152469745843854</v>
      </c>
    </row>
    <row r="5186" spans="1:7" x14ac:dyDescent="0.25">
      <c r="A5186" s="8">
        <f>IF(ISBLANK('Step 1.4 CNY OAT'!A5186),"-",'Step 1.4 CNY OAT'!A5186)</f>
        <v>43317.041666666664</v>
      </c>
      <c r="B5186" s="26">
        <f t="shared" si="98"/>
        <v>216</v>
      </c>
      <c r="C5186" s="67" cm="1">
        <f t="array" ref="C5186">INDEX('Step 5. Daily Avg Schedule Calc'!$A$2:$D$169,(WEEKDAY(A5186)-1)*24+HOUR(A5186)+1,3)</f>
        <v>1</v>
      </c>
      <c r="D5186" s="67" cm="1">
        <f t="array" ref="D5186">INDEX('Step 5. Daily Avg Schedule Calc'!$A$2:$D$169,(WEEKDAY(A5186)-1)*24+HOUR(A5186)+1,4)</f>
        <v>1</v>
      </c>
      <c r="E5186">
        <f>VLOOKUP(A5186,'Step 1.4 CNY OAT'!$A$1:$B$8761,2)</f>
        <v>81</v>
      </c>
      <c r="F5186" s="11">
        <f ca="1">('Step 3. Regression'!$B$18*E5186^2+'Step 3. Regression'!$C$18*E5186+'Step 3. Regression'!$D$18)*C5186</f>
        <v>6.5846748580809322</v>
      </c>
      <c r="G5186" s="11">
        <f ca="1">('Step 3. Regression'!$G$18*E5186^2+'Step 3. Regression'!$H$18*E5186+'Step 3. Regression'!$I$18)*D5186</f>
        <v>2.9152469745843854</v>
      </c>
    </row>
    <row r="5187" spans="1:7" x14ac:dyDescent="0.25">
      <c r="A5187" s="8">
        <f>IF(ISBLANK('Step 1.4 CNY OAT'!A5187),"-",'Step 1.4 CNY OAT'!A5187)</f>
        <v>43317.083333333336</v>
      </c>
      <c r="B5187" s="26">
        <f t="shared" ref="B5187:B5250" si="99">_xlfn.DAYS(A5187,$A$2)</f>
        <v>216</v>
      </c>
      <c r="C5187" s="67" cm="1">
        <f t="array" ref="C5187">INDEX('Step 5. Daily Avg Schedule Calc'!$A$2:$D$169,(WEEKDAY(A5187)-1)*24+HOUR(A5187)+1,3)</f>
        <v>1</v>
      </c>
      <c r="D5187" s="67" cm="1">
        <f t="array" ref="D5187">INDEX('Step 5. Daily Avg Schedule Calc'!$A$2:$D$169,(WEEKDAY(A5187)-1)*24+HOUR(A5187)+1,4)</f>
        <v>1</v>
      </c>
      <c r="E5187">
        <f>VLOOKUP(A5187,'Step 1.4 CNY OAT'!$A$1:$B$8761,2)</f>
        <v>80</v>
      </c>
      <c r="F5187" s="11">
        <f ca="1">('Step 3. Regression'!$B$18*E5187^2+'Step 3. Regression'!$C$18*E5187+'Step 3. Regression'!$D$18)*C5187</f>
        <v>6.4748863842212625</v>
      </c>
      <c r="G5187" s="11">
        <f ca="1">('Step 3. Regression'!$G$18*E5187^2+'Step 3. Regression'!$H$18*E5187+'Step 3. Regression'!$I$18)*D5187</f>
        <v>2.8918403702678326</v>
      </c>
    </row>
    <row r="5188" spans="1:7" x14ac:dyDescent="0.25">
      <c r="A5188" s="8">
        <f>IF(ISBLANK('Step 1.4 CNY OAT'!A5188),"-",'Step 1.4 CNY OAT'!A5188)</f>
        <v>43317.125</v>
      </c>
      <c r="B5188" s="26">
        <f t="shared" si="99"/>
        <v>216</v>
      </c>
      <c r="C5188" s="67" cm="1">
        <f t="array" ref="C5188">INDEX('Step 5. Daily Avg Schedule Calc'!$A$2:$D$169,(WEEKDAY(A5188)-1)*24+HOUR(A5188)+1,3)</f>
        <v>1</v>
      </c>
      <c r="D5188" s="67" cm="1">
        <f t="array" ref="D5188">INDEX('Step 5. Daily Avg Schedule Calc'!$A$2:$D$169,(WEEKDAY(A5188)-1)*24+HOUR(A5188)+1,4)</f>
        <v>1</v>
      </c>
      <c r="E5188">
        <f>VLOOKUP(A5188,'Step 1.4 CNY OAT'!$A$1:$B$8761,2)</f>
        <v>79</v>
      </c>
      <c r="F5188" s="11">
        <f ca="1">('Step 3. Regression'!$B$18*E5188^2+'Step 3. Regression'!$C$18*E5188+'Step 3. Regression'!$D$18)*C5188</f>
        <v>6.3699480457575071</v>
      </c>
      <c r="G5188" s="11">
        <f ca="1">('Step 3. Regression'!$G$18*E5188^2+'Step 3. Regression'!$H$18*E5188+'Step 3. Regression'!$I$18)*D5188</f>
        <v>2.8696810916057589</v>
      </c>
    </row>
    <row r="5189" spans="1:7" x14ac:dyDescent="0.25">
      <c r="A5189" s="8">
        <f>IF(ISBLANK('Step 1.4 CNY OAT'!A5189),"-",'Step 1.4 CNY OAT'!A5189)</f>
        <v>43317.166666666664</v>
      </c>
      <c r="B5189" s="26">
        <f t="shared" si="99"/>
        <v>216</v>
      </c>
      <c r="C5189" s="67" cm="1">
        <f t="array" ref="C5189">INDEX('Step 5. Daily Avg Schedule Calc'!$A$2:$D$169,(WEEKDAY(A5189)-1)*24+HOUR(A5189)+1,3)</f>
        <v>1</v>
      </c>
      <c r="D5189" s="67" cm="1">
        <f t="array" ref="D5189">INDEX('Step 5. Daily Avg Schedule Calc'!$A$2:$D$169,(WEEKDAY(A5189)-1)*24+HOUR(A5189)+1,4)</f>
        <v>1</v>
      </c>
      <c r="E5189">
        <f>VLOOKUP(A5189,'Step 1.4 CNY OAT'!$A$1:$B$8761,2)</f>
        <v>79</v>
      </c>
      <c r="F5189" s="11">
        <f ca="1">('Step 3. Regression'!$B$18*E5189^2+'Step 3. Regression'!$C$18*E5189+'Step 3. Regression'!$D$18)*C5189</f>
        <v>6.3699480457575071</v>
      </c>
      <c r="G5189" s="11">
        <f ca="1">('Step 3. Regression'!$G$18*E5189^2+'Step 3. Regression'!$H$18*E5189+'Step 3. Regression'!$I$18)*D5189</f>
        <v>2.8696810916057589</v>
      </c>
    </row>
    <row r="5190" spans="1:7" x14ac:dyDescent="0.25">
      <c r="A5190" s="8">
        <f>IF(ISBLANK('Step 1.4 CNY OAT'!A5190),"-",'Step 1.4 CNY OAT'!A5190)</f>
        <v>43317.208333333336</v>
      </c>
      <c r="B5190" s="26">
        <f t="shared" si="99"/>
        <v>216</v>
      </c>
      <c r="C5190" s="67" cm="1">
        <f t="array" ref="C5190">INDEX('Step 5. Daily Avg Schedule Calc'!$A$2:$D$169,(WEEKDAY(A5190)-1)*24+HOUR(A5190)+1,3)</f>
        <v>1</v>
      </c>
      <c r="D5190" s="67" cm="1">
        <f t="array" ref="D5190">INDEX('Step 5. Daily Avg Schedule Calc'!$A$2:$D$169,(WEEKDAY(A5190)-1)*24+HOUR(A5190)+1,4)</f>
        <v>1</v>
      </c>
      <c r="E5190">
        <f>VLOOKUP(A5190,'Step 1.4 CNY OAT'!$A$1:$B$8761,2)</f>
        <v>79</v>
      </c>
      <c r="F5190" s="11">
        <f ca="1">('Step 3. Regression'!$B$18*E5190^2+'Step 3. Regression'!$C$18*E5190+'Step 3. Regression'!$D$18)*C5190</f>
        <v>6.3699480457575071</v>
      </c>
      <c r="G5190" s="11">
        <f ca="1">('Step 3. Regression'!$G$18*E5190^2+'Step 3. Regression'!$H$18*E5190+'Step 3. Regression'!$I$18)*D5190</f>
        <v>2.8696810916057589</v>
      </c>
    </row>
    <row r="5191" spans="1:7" x14ac:dyDescent="0.25">
      <c r="A5191" s="8">
        <f>IF(ISBLANK('Step 1.4 CNY OAT'!A5191),"-",'Step 1.4 CNY OAT'!A5191)</f>
        <v>43317.25</v>
      </c>
      <c r="B5191" s="26">
        <f t="shared" si="99"/>
        <v>216</v>
      </c>
      <c r="C5191" s="67" cm="1">
        <f t="array" ref="C5191">INDEX('Step 5. Daily Avg Schedule Calc'!$A$2:$D$169,(WEEKDAY(A5191)-1)*24+HOUR(A5191)+1,3)</f>
        <v>1</v>
      </c>
      <c r="D5191" s="67" cm="1">
        <f t="array" ref="D5191">INDEX('Step 5. Daily Avg Schedule Calc'!$A$2:$D$169,(WEEKDAY(A5191)-1)*24+HOUR(A5191)+1,4)</f>
        <v>1</v>
      </c>
      <c r="E5191">
        <f>VLOOKUP(A5191,'Step 1.4 CNY OAT'!$A$1:$B$8761,2)</f>
        <v>79</v>
      </c>
      <c r="F5191" s="11">
        <f ca="1">('Step 3. Regression'!$B$18*E5191^2+'Step 3. Regression'!$C$18*E5191+'Step 3. Regression'!$D$18)*C5191</f>
        <v>6.3699480457575071</v>
      </c>
      <c r="G5191" s="11">
        <f ca="1">('Step 3. Regression'!$G$18*E5191^2+'Step 3. Regression'!$H$18*E5191+'Step 3. Regression'!$I$18)*D5191</f>
        <v>2.8696810916057589</v>
      </c>
    </row>
    <row r="5192" spans="1:7" x14ac:dyDescent="0.25">
      <c r="A5192" s="8">
        <f>IF(ISBLANK('Step 1.4 CNY OAT'!A5192),"-",'Step 1.4 CNY OAT'!A5192)</f>
        <v>43317.291666666664</v>
      </c>
      <c r="B5192" s="26">
        <f t="shared" si="99"/>
        <v>216</v>
      </c>
      <c r="C5192" s="67" cm="1">
        <f t="array" ref="C5192">INDEX('Step 5. Daily Avg Schedule Calc'!$A$2:$D$169,(WEEKDAY(A5192)-1)*24+HOUR(A5192)+1,3)</f>
        <v>1</v>
      </c>
      <c r="D5192" s="67" cm="1">
        <f t="array" ref="D5192">INDEX('Step 5. Daily Avg Schedule Calc'!$A$2:$D$169,(WEEKDAY(A5192)-1)*24+HOUR(A5192)+1,4)</f>
        <v>1</v>
      </c>
      <c r="E5192">
        <f>VLOOKUP(A5192,'Step 1.4 CNY OAT'!$A$1:$B$8761,2)</f>
        <v>79</v>
      </c>
      <c r="F5192" s="11">
        <f ca="1">('Step 3. Regression'!$B$18*E5192^2+'Step 3. Regression'!$C$18*E5192+'Step 3. Regression'!$D$18)*C5192</f>
        <v>6.3699480457575071</v>
      </c>
      <c r="G5192" s="11">
        <f ca="1">('Step 3. Regression'!$G$18*E5192^2+'Step 3. Regression'!$H$18*E5192+'Step 3. Regression'!$I$18)*D5192</f>
        <v>2.8696810916057589</v>
      </c>
    </row>
    <row r="5193" spans="1:7" x14ac:dyDescent="0.25">
      <c r="A5193" s="8">
        <f>IF(ISBLANK('Step 1.4 CNY OAT'!A5193),"-",'Step 1.4 CNY OAT'!A5193)</f>
        <v>43317.333333333336</v>
      </c>
      <c r="B5193" s="26">
        <f t="shared" si="99"/>
        <v>216</v>
      </c>
      <c r="C5193" s="67" cm="1">
        <f t="array" ref="C5193">INDEX('Step 5. Daily Avg Schedule Calc'!$A$2:$D$169,(WEEKDAY(A5193)-1)*24+HOUR(A5193)+1,3)</f>
        <v>1</v>
      </c>
      <c r="D5193" s="67" cm="1">
        <f t="array" ref="D5193">INDEX('Step 5. Daily Avg Schedule Calc'!$A$2:$D$169,(WEEKDAY(A5193)-1)*24+HOUR(A5193)+1,4)</f>
        <v>1</v>
      </c>
      <c r="E5193">
        <f>VLOOKUP(A5193,'Step 1.4 CNY OAT'!$A$1:$B$8761,2)</f>
        <v>80</v>
      </c>
      <c r="F5193" s="11">
        <f ca="1">('Step 3. Regression'!$B$18*E5193^2+'Step 3. Regression'!$C$18*E5193+'Step 3. Regression'!$D$18)*C5193</f>
        <v>6.4748863842212625</v>
      </c>
      <c r="G5193" s="11">
        <f ca="1">('Step 3. Regression'!$G$18*E5193^2+'Step 3. Regression'!$H$18*E5193+'Step 3. Regression'!$I$18)*D5193</f>
        <v>2.8918403702678326</v>
      </c>
    </row>
    <row r="5194" spans="1:7" x14ac:dyDescent="0.25">
      <c r="A5194" s="8">
        <f>IF(ISBLANK('Step 1.4 CNY OAT'!A5194),"-",'Step 1.4 CNY OAT'!A5194)</f>
        <v>43317.375</v>
      </c>
      <c r="B5194" s="26">
        <f t="shared" si="99"/>
        <v>216</v>
      </c>
      <c r="C5194" s="67" cm="1">
        <f t="array" ref="C5194">INDEX('Step 5. Daily Avg Schedule Calc'!$A$2:$D$169,(WEEKDAY(A5194)-1)*24+HOUR(A5194)+1,3)</f>
        <v>1</v>
      </c>
      <c r="D5194" s="67" cm="1">
        <f t="array" ref="D5194">INDEX('Step 5. Daily Avg Schedule Calc'!$A$2:$D$169,(WEEKDAY(A5194)-1)*24+HOUR(A5194)+1,4)</f>
        <v>1</v>
      </c>
      <c r="E5194">
        <f>VLOOKUP(A5194,'Step 1.4 CNY OAT'!$A$1:$B$8761,2)</f>
        <v>82</v>
      </c>
      <c r="F5194" s="11">
        <f ca="1">('Step 3. Regression'!$B$18*E5194^2+'Step 3. Regression'!$C$18*E5194+'Step 3. Regression'!$D$18)*C5194</f>
        <v>6.6993134673365216</v>
      </c>
      <c r="G5194" s="11">
        <f ca="1">('Step 3. Regression'!$G$18*E5194^2+'Step 3. Regression'!$H$18*E5194+'Step 3. Regression'!$I$18)*D5194</f>
        <v>2.9399009045554179</v>
      </c>
    </row>
    <row r="5195" spans="1:7" x14ac:dyDescent="0.25">
      <c r="A5195" s="8">
        <f>IF(ISBLANK('Step 1.4 CNY OAT'!A5195),"-",'Step 1.4 CNY OAT'!A5195)</f>
        <v>43317.416666666664</v>
      </c>
      <c r="B5195" s="26">
        <f t="shared" si="99"/>
        <v>216</v>
      </c>
      <c r="C5195" s="67" cm="1">
        <f t="array" ref="C5195">INDEX('Step 5. Daily Avg Schedule Calc'!$A$2:$D$169,(WEEKDAY(A5195)-1)*24+HOUR(A5195)+1,3)</f>
        <v>1</v>
      </c>
      <c r="D5195" s="67" cm="1">
        <f t="array" ref="D5195">INDEX('Step 5. Daily Avg Schedule Calc'!$A$2:$D$169,(WEEKDAY(A5195)-1)*24+HOUR(A5195)+1,4)</f>
        <v>1</v>
      </c>
      <c r="E5195">
        <f>VLOOKUP(A5195,'Step 1.4 CNY OAT'!$A$1:$B$8761,2)</f>
        <v>84</v>
      </c>
      <c r="F5195" s="11">
        <f ca="1">('Step 3. Regression'!$B$18*E5195^2+'Step 3. Regression'!$C$18*E5195+'Step 3. Regression'!$D$18)*C5195</f>
        <v>6.9431410920354448</v>
      </c>
      <c r="G5195" s="11">
        <f ca="1">('Step 3. Regression'!$G$18*E5195^2+'Step 3. Regression'!$H$18*E5195+'Step 3. Regression'!$I$18)*D5195</f>
        <v>2.9929507414609215</v>
      </c>
    </row>
    <row r="5196" spans="1:7" x14ac:dyDescent="0.25">
      <c r="A5196" s="8">
        <f>IF(ISBLANK('Step 1.4 CNY OAT'!A5196),"-",'Step 1.4 CNY OAT'!A5196)</f>
        <v>43317.458333333336</v>
      </c>
      <c r="B5196" s="26">
        <f t="shared" si="99"/>
        <v>216</v>
      </c>
      <c r="C5196" s="67" cm="1">
        <f t="array" ref="C5196">INDEX('Step 5. Daily Avg Schedule Calc'!$A$2:$D$169,(WEEKDAY(A5196)-1)*24+HOUR(A5196)+1,3)</f>
        <v>1</v>
      </c>
      <c r="D5196" s="67" cm="1">
        <f t="array" ref="D5196">INDEX('Step 5. Daily Avg Schedule Calc'!$A$2:$D$169,(WEEKDAY(A5196)-1)*24+HOUR(A5196)+1,4)</f>
        <v>1</v>
      </c>
      <c r="E5196">
        <f>VLOOKUP(A5196,'Step 1.4 CNY OAT'!$A$1:$B$8761,2)</f>
        <v>88</v>
      </c>
      <c r="F5196" s="11">
        <f ca="1">('Step 3. Regression'!$B$18*E5196^2+'Step 3. Regression'!$C$18*E5196+'Step 3. Regression'!$D$18)*C5196</f>
        <v>7.4889979661842947</v>
      </c>
      <c r="G5196" s="11">
        <f ca="1">('Step 3. Regression'!$G$18*E5196^2+'Step 3. Regression'!$H$18*E5196+'Step 3. Regression'!$I$18)*D5196</f>
        <v>3.1140183231256851</v>
      </c>
    </row>
    <row r="5197" spans="1:7" x14ac:dyDescent="0.25">
      <c r="A5197" s="8">
        <f>IF(ISBLANK('Step 1.4 CNY OAT'!A5197),"-",'Step 1.4 CNY OAT'!A5197)</f>
        <v>43317.5</v>
      </c>
      <c r="B5197" s="26">
        <f t="shared" si="99"/>
        <v>216</v>
      </c>
      <c r="C5197" s="67" cm="1">
        <f t="array" ref="C5197">INDEX('Step 5. Daily Avg Schedule Calc'!$A$2:$D$169,(WEEKDAY(A5197)-1)*24+HOUR(A5197)+1,3)</f>
        <v>1</v>
      </c>
      <c r="D5197" s="67" cm="1">
        <f t="array" ref="D5197">INDEX('Step 5. Daily Avg Schedule Calc'!$A$2:$D$169,(WEEKDAY(A5197)-1)*24+HOUR(A5197)+1,4)</f>
        <v>1</v>
      </c>
      <c r="E5197">
        <f>VLOOKUP(A5197,'Step 1.4 CNY OAT'!$A$1:$B$8761,2)</f>
        <v>90</v>
      </c>
      <c r="F5197" s="11">
        <f ca="1">('Step 3. Regression'!$B$18*E5197^2+'Step 3. Regression'!$C$18*E5197+'Step 3. Regression'!$D$18)*C5197</f>
        <v>7.7910272156342177</v>
      </c>
      <c r="G5197" s="11">
        <f ca="1">('Step 3. Regression'!$G$18*E5197^2+'Step 3. Regression'!$H$18*E5197+'Step 3. Regression'!$I$18)*D5197</f>
        <v>3.182036067884944</v>
      </c>
    </row>
    <row r="5198" spans="1:7" x14ac:dyDescent="0.25">
      <c r="A5198" s="8">
        <f>IF(ISBLANK('Step 1.4 CNY OAT'!A5198),"-",'Step 1.4 CNY OAT'!A5198)</f>
        <v>43317.541666666664</v>
      </c>
      <c r="B5198" s="26">
        <f t="shared" si="99"/>
        <v>216</v>
      </c>
      <c r="C5198" s="67" cm="1">
        <f t="array" ref="C5198">INDEX('Step 5. Daily Avg Schedule Calc'!$A$2:$D$169,(WEEKDAY(A5198)-1)*24+HOUR(A5198)+1,3)</f>
        <v>1</v>
      </c>
      <c r="D5198" s="67" cm="1">
        <f t="array" ref="D5198">INDEX('Step 5. Daily Avg Schedule Calc'!$A$2:$D$169,(WEEKDAY(A5198)-1)*24+HOUR(A5198)+1,4)</f>
        <v>1</v>
      </c>
      <c r="E5198">
        <f>VLOOKUP(A5198,'Step 1.4 CNY OAT'!$A$1:$B$8761,2)</f>
        <v>91</v>
      </c>
      <c r="F5198" s="11">
        <f ca="1">('Step 3. Regression'!$B$18*E5198^2+'Step 3. Regression'!$C$18*E5198+'Step 3. Regression'!$D$18)*C5198</f>
        <v>7.9493170434530516</v>
      </c>
      <c r="G5198" s="11">
        <f ca="1">('Step 3. Regression'!$G$18*E5198^2+'Step 3. Regression'!$H$18*E5198+'Step 3. Regression'!$I$18)*D5198</f>
        <v>3.2179159287462937</v>
      </c>
    </row>
    <row r="5199" spans="1:7" x14ac:dyDescent="0.25">
      <c r="A5199" s="8">
        <f>IF(ISBLANK('Step 1.4 CNY OAT'!A5199),"-",'Step 1.4 CNY OAT'!A5199)</f>
        <v>43317.583333333336</v>
      </c>
      <c r="B5199" s="26">
        <f t="shared" si="99"/>
        <v>216</v>
      </c>
      <c r="C5199" s="67" cm="1">
        <f t="array" ref="C5199">INDEX('Step 5. Daily Avg Schedule Calc'!$A$2:$D$169,(WEEKDAY(A5199)-1)*24+HOUR(A5199)+1,3)</f>
        <v>1</v>
      </c>
      <c r="D5199" s="67" cm="1">
        <f t="array" ref="D5199">INDEX('Step 5. Daily Avg Schedule Calc'!$A$2:$D$169,(WEEKDAY(A5199)-1)*24+HOUR(A5199)+1,4)</f>
        <v>1</v>
      </c>
      <c r="E5199">
        <f>VLOOKUP(A5199,'Step 1.4 CNY OAT'!$A$1:$B$8761,2)</f>
        <v>93</v>
      </c>
      <c r="F5199" s="11">
        <f ca="1">('Step 3. Regression'!$B$18*E5199^2+'Step 3. Regression'!$C$18*E5199+'Step 3. Regression'!$D$18)*C5199</f>
        <v>8.2804471052784745</v>
      </c>
      <c r="G5199" s="11">
        <f ca="1">('Step 3. Regression'!$G$18*E5199^2+'Step 3. Regression'!$H$18*E5199+'Step 3. Regression'!$I$18)*D5199</f>
        <v>3.2934176274324294</v>
      </c>
    </row>
    <row r="5200" spans="1:7" x14ac:dyDescent="0.25">
      <c r="A5200" s="8">
        <f>IF(ISBLANK('Step 1.4 CNY OAT'!A5200),"-",'Step 1.4 CNY OAT'!A5200)</f>
        <v>43317.625</v>
      </c>
      <c r="B5200" s="26">
        <f t="shared" si="99"/>
        <v>216</v>
      </c>
      <c r="C5200" s="67" cm="1">
        <f t="array" ref="C5200">INDEX('Step 5. Daily Avg Schedule Calc'!$A$2:$D$169,(WEEKDAY(A5200)-1)*24+HOUR(A5200)+1,3)</f>
        <v>1</v>
      </c>
      <c r="D5200" s="67" cm="1">
        <f t="array" ref="D5200">INDEX('Step 5. Daily Avg Schedule Calc'!$A$2:$D$169,(WEEKDAY(A5200)-1)*24+HOUR(A5200)+1,4)</f>
        <v>1</v>
      </c>
      <c r="E5200">
        <f>VLOOKUP(A5200,'Step 1.4 CNY OAT'!$A$1:$B$8761,2)</f>
        <v>93</v>
      </c>
      <c r="F5200" s="11">
        <f ca="1">('Step 3. Regression'!$B$18*E5200^2+'Step 3. Regression'!$C$18*E5200+'Step 3. Regression'!$D$18)*C5200</f>
        <v>8.2804471052784745</v>
      </c>
      <c r="G5200" s="11">
        <f ca="1">('Step 3. Regression'!$G$18*E5200^2+'Step 3. Regression'!$H$18*E5200+'Step 3. Regression'!$I$18)*D5200</f>
        <v>3.2934176274324294</v>
      </c>
    </row>
    <row r="5201" spans="1:7" x14ac:dyDescent="0.25">
      <c r="A5201" s="8">
        <f>IF(ISBLANK('Step 1.4 CNY OAT'!A5201),"-",'Step 1.4 CNY OAT'!A5201)</f>
        <v>43317.666666666664</v>
      </c>
      <c r="B5201" s="26">
        <f t="shared" si="99"/>
        <v>216</v>
      </c>
      <c r="C5201" s="67" cm="1">
        <f t="array" ref="C5201">INDEX('Step 5. Daily Avg Schedule Calc'!$A$2:$D$169,(WEEKDAY(A5201)-1)*24+HOUR(A5201)+1,3)</f>
        <v>1</v>
      </c>
      <c r="D5201" s="67" cm="1">
        <f t="array" ref="D5201">INDEX('Step 5. Daily Avg Schedule Calc'!$A$2:$D$169,(WEEKDAY(A5201)-1)*24+HOUR(A5201)+1,4)</f>
        <v>1</v>
      </c>
      <c r="E5201">
        <f>VLOOKUP(A5201,'Step 1.4 CNY OAT'!$A$1:$B$8761,2)</f>
        <v>93</v>
      </c>
      <c r="F5201" s="11">
        <f ca="1">('Step 3. Regression'!$B$18*E5201^2+'Step 3. Regression'!$C$18*E5201+'Step 3. Regression'!$D$18)*C5201</f>
        <v>8.2804471052784745</v>
      </c>
      <c r="G5201" s="11">
        <f ca="1">('Step 3. Regression'!$G$18*E5201^2+'Step 3. Regression'!$H$18*E5201+'Step 3. Regression'!$I$18)*D5201</f>
        <v>3.2934176274324294</v>
      </c>
    </row>
    <row r="5202" spans="1:7" x14ac:dyDescent="0.25">
      <c r="A5202" s="8">
        <f>IF(ISBLANK('Step 1.4 CNY OAT'!A5202),"-",'Step 1.4 CNY OAT'!A5202)</f>
        <v>43317.708333333336</v>
      </c>
      <c r="B5202" s="26">
        <f t="shared" si="99"/>
        <v>216</v>
      </c>
      <c r="C5202" s="67" cm="1">
        <f t="array" ref="C5202">INDEX('Step 5. Daily Avg Schedule Calc'!$A$2:$D$169,(WEEKDAY(A5202)-1)*24+HOUR(A5202)+1,3)</f>
        <v>1</v>
      </c>
      <c r="D5202" s="67" cm="1">
        <f t="array" ref="D5202">INDEX('Step 5. Daily Avg Schedule Calc'!$A$2:$D$169,(WEEKDAY(A5202)-1)*24+HOUR(A5202)+1,4)</f>
        <v>1</v>
      </c>
      <c r="E5202">
        <f>VLOOKUP(A5202,'Step 1.4 CNY OAT'!$A$1:$B$8761,2)</f>
        <v>91</v>
      </c>
      <c r="F5202" s="11">
        <f ca="1">('Step 3. Regression'!$B$18*E5202^2+'Step 3. Regression'!$C$18*E5202+'Step 3. Regression'!$D$18)*C5202</f>
        <v>7.9493170434530516</v>
      </c>
      <c r="G5202" s="11">
        <f ca="1">('Step 3. Regression'!$G$18*E5202^2+'Step 3. Regression'!$H$18*E5202+'Step 3. Regression'!$I$18)*D5202</f>
        <v>3.2179159287462937</v>
      </c>
    </row>
    <row r="5203" spans="1:7" x14ac:dyDescent="0.25">
      <c r="A5203" s="8">
        <f>IF(ISBLANK('Step 1.4 CNY OAT'!A5203),"-",'Step 1.4 CNY OAT'!A5203)</f>
        <v>43317.75</v>
      </c>
      <c r="B5203" s="26">
        <f t="shared" si="99"/>
        <v>216</v>
      </c>
      <c r="C5203" s="67" cm="1">
        <f t="array" ref="C5203">INDEX('Step 5. Daily Avg Schedule Calc'!$A$2:$D$169,(WEEKDAY(A5203)-1)*24+HOUR(A5203)+1,3)</f>
        <v>1</v>
      </c>
      <c r="D5203" s="67" cm="1">
        <f t="array" ref="D5203">INDEX('Step 5. Daily Avg Schedule Calc'!$A$2:$D$169,(WEEKDAY(A5203)-1)*24+HOUR(A5203)+1,4)</f>
        <v>1</v>
      </c>
      <c r="E5203">
        <f>VLOOKUP(A5203,'Step 1.4 CNY OAT'!$A$1:$B$8761,2)</f>
        <v>90</v>
      </c>
      <c r="F5203" s="11">
        <f ca="1">('Step 3. Regression'!$B$18*E5203^2+'Step 3. Regression'!$C$18*E5203+'Step 3. Regression'!$D$18)*C5203</f>
        <v>7.7910272156342177</v>
      </c>
      <c r="G5203" s="11">
        <f ca="1">('Step 3. Regression'!$G$18*E5203^2+'Step 3. Regression'!$H$18*E5203+'Step 3. Regression'!$I$18)*D5203</f>
        <v>3.182036067884944</v>
      </c>
    </row>
    <row r="5204" spans="1:7" x14ac:dyDescent="0.25">
      <c r="A5204" s="8">
        <f>IF(ISBLANK('Step 1.4 CNY OAT'!A5204),"-",'Step 1.4 CNY OAT'!A5204)</f>
        <v>43317.791666666664</v>
      </c>
      <c r="B5204" s="26">
        <f t="shared" si="99"/>
        <v>216</v>
      </c>
      <c r="C5204" s="67" cm="1">
        <f t="array" ref="C5204">INDEX('Step 5. Daily Avg Schedule Calc'!$A$2:$D$169,(WEEKDAY(A5204)-1)*24+HOUR(A5204)+1,3)</f>
        <v>1</v>
      </c>
      <c r="D5204" s="67" cm="1">
        <f t="array" ref="D5204">INDEX('Step 5. Daily Avg Schedule Calc'!$A$2:$D$169,(WEEKDAY(A5204)-1)*24+HOUR(A5204)+1,4)</f>
        <v>1</v>
      </c>
      <c r="E5204">
        <f>VLOOKUP(A5204,'Step 1.4 CNY OAT'!$A$1:$B$8761,2)</f>
        <v>90</v>
      </c>
      <c r="F5204" s="11">
        <f ca="1">('Step 3. Regression'!$B$18*E5204^2+'Step 3. Regression'!$C$18*E5204+'Step 3. Regression'!$D$18)*C5204</f>
        <v>7.7910272156342177</v>
      </c>
      <c r="G5204" s="11">
        <f ca="1">('Step 3. Regression'!$G$18*E5204^2+'Step 3. Regression'!$H$18*E5204+'Step 3. Regression'!$I$18)*D5204</f>
        <v>3.182036067884944</v>
      </c>
    </row>
    <row r="5205" spans="1:7" x14ac:dyDescent="0.25">
      <c r="A5205" s="8">
        <f>IF(ISBLANK('Step 1.4 CNY OAT'!A5205),"-",'Step 1.4 CNY OAT'!A5205)</f>
        <v>43317.833333333336</v>
      </c>
      <c r="B5205" s="26">
        <f t="shared" si="99"/>
        <v>216</v>
      </c>
      <c r="C5205" s="67" cm="1">
        <f t="array" ref="C5205">INDEX('Step 5. Daily Avg Schedule Calc'!$A$2:$D$169,(WEEKDAY(A5205)-1)*24+HOUR(A5205)+1,3)</f>
        <v>1</v>
      </c>
      <c r="D5205" s="67" cm="1">
        <f t="array" ref="D5205">INDEX('Step 5. Daily Avg Schedule Calc'!$A$2:$D$169,(WEEKDAY(A5205)-1)*24+HOUR(A5205)+1,4)</f>
        <v>1</v>
      </c>
      <c r="E5205">
        <f>VLOOKUP(A5205,'Step 1.4 CNY OAT'!$A$1:$B$8761,2)</f>
        <v>88</v>
      </c>
      <c r="F5205" s="11">
        <f ca="1">('Step 3. Regression'!$B$18*E5205^2+'Step 3. Regression'!$C$18*E5205+'Step 3. Regression'!$D$18)*C5205</f>
        <v>7.4889979661842947</v>
      </c>
      <c r="G5205" s="11">
        <f ca="1">('Step 3. Regression'!$G$18*E5205^2+'Step 3. Regression'!$H$18*E5205+'Step 3. Regression'!$I$18)*D5205</f>
        <v>3.1140183231256851</v>
      </c>
    </row>
    <row r="5206" spans="1:7" x14ac:dyDescent="0.25">
      <c r="A5206" s="8">
        <f>IF(ISBLANK('Step 1.4 CNY OAT'!A5206),"-",'Step 1.4 CNY OAT'!A5206)</f>
        <v>43317.875</v>
      </c>
      <c r="B5206" s="26">
        <f t="shared" si="99"/>
        <v>216</v>
      </c>
      <c r="C5206" s="67" cm="1">
        <f t="array" ref="C5206">INDEX('Step 5. Daily Avg Schedule Calc'!$A$2:$D$169,(WEEKDAY(A5206)-1)*24+HOUR(A5206)+1,3)</f>
        <v>1</v>
      </c>
      <c r="D5206" s="67" cm="1">
        <f t="array" ref="D5206">INDEX('Step 5. Daily Avg Schedule Calc'!$A$2:$D$169,(WEEKDAY(A5206)-1)*24+HOUR(A5206)+1,4)</f>
        <v>1</v>
      </c>
      <c r="E5206">
        <f>VLOOKUP(A5206,'Step 1.4 CNY OAT'!$A$1:$B$8761,2)</f>
        <v>86</v>
      </c>
      <c r="F5206" s="11">
        <f ca="1">('Step 3. Regression'!$B$18*E5206^2+'Step 3. Regression'!$C$18*E5206+'Step 3. Regression'!$D$18)*C5206</f>
        <v>7.2063692583180359</v>
      </c>
      <c r="G5206" s="11">
        <f ca="1">('Step 3. Regression'!$G$18*E5206^2+'Step 3. Regression'!$H$18*E5206+'Step 3. Regression'!$I$18)*D5206</f>
        <v>3.0509898809843445</v>
      </c>
    </row>
    <row r="5207" spans="1:7" x14ac:dyDescent="0.25">
      <c r="A5207" s="8">
        <f>IF(ISBLANK('Step 1.4 CNY OAT'!A5207),"-",'Step 1.4 CNY OAT'!A5207)</f>
        <v>43317.916666666664</v>
      </c>
      <c r="B5207" s="26">
        <f t="shared" si="99"/>
        <v>216</v>
      </c>
      <c r="C5207" s="67" cm="1">
        <f t="array" ref="C5207">INDEX('Step 5. Daily Avg Schedule Calc'!$A$2:$D$169,(WEEKDAY(A5207)-1)*24+HOUR(A5207)+1,3)</f>
        <v>1</v>
      </c>
      <c r="D5207" s="67" cm="1">
        <f t="array" ref="D5207">INDEX('Step 5. Daily Avg Schedule Calc'!$A$2:$D$169,(WEEKDAY(A5207)-1)*24+HOUR(A5207)+1,4)</f>
        <v>1</v>
      </c>
      <c r="E5207">
        <f>VLOOKUP(A5207,'Step 1.4 CNY OAT'!$A$1:$B$8761,2)</f>
        <v>88</v>
      </c>
      <c r="F5207" s="11">
        <f ca="1">('Step 3. Regression'!$B$18*E5207^2+'Step 3. Regression'!$C$18*E5207+'Step 3. Regression'!$D$18)*C5207</f>
        <v>7.4889979661842947</v>
      </c>
      <c r="G5207" s="11">
        <f ca="1">('Step 3. Regression'!$G$18*E5207^2+'Step 3. Regression'!$H$18*E5207+'Step 3. Regression'!$I$18)*D5207</f>
        <v>3.1140183231256851</v>
      </c>
    </row>
    <row r="5208" spans="1:7" x14ac:dyDescent="0.25">
      <c r="A5208" s="8">
        <f>IF(ISBLANK('Step 1.4 CNY OAT'!A5208),"-",'Step 1.4 CNY OAT'!A5208)</f>
        <v>43317.958333333336</v>
      </c>
      <c r="B5208" s="26">
        <f t="shared" si="99"/>
        <v>216</v>
      </c>
      <c r="C5208" s="67" cm="1">
        <f t="array" ref="C5208">INDEX('Step 5. Daily Avg Schedule Calc'!$A$2:$D$169,(WEEKDAY(A5208)-1)*24+HOUR(A5208)+1,3)</f>
        <v>1</v>
      </c>
      <c r="D5208" s="67" cm="1">
        <f t="array" ref="D5208">INDEX('Step 5. Daily Avg Schedule Calc'!$A$2:$D$169,(WEEKDAY(A5208)-1)*24+HOUR(A5208)+1,4)</f>
        <v>1</v>
      </c>
      <c r="E5208">
        <f>VLOOKUP(A5208,'Step 1.4 CNY OAT'!$A$1:$B$8761,2)</f>
        <v>87</v>
      </c>
      <c r="F5208" s="11">
        <f ca="1">('Step 3. Regression'!$B$18*E5208^2+'Step 3. Regression'!$C$18*E5208+'Step 3. Regression'!$D$18)*C5208</f>
        <v>7.3452585445532055</v>
      </c>
      <c r="G5208" s="11">
        <f ca="1">('Step 3. Regression'!$G$18*E5208^2+'Step 3. Regression'!$H$18*E5208+'Step 3. Regression'!$I$18)*D5208</f>
        <v>3.081880439227775</v>
      </c>
    </row>
    <row r="5209" spans="1:7" x14ac:dyDescent="0.25">
      <c r="A5209" s="8">
        <f>IF(ISBLANK('Step 1.4 CNY OAT'!A5209),"-",'Step 1.4 CNY OAT'!A5209)</f>
        <v>43318</v>
      </c>
      <c r="B5209" s="26">
        <f t="shared" si="99"/>
        <v>217</v>
      </c>
      <c r="C5209" s="67" cm="1">
        <f t="array" ref="C5209">INDEX('Step 5. Daily Avg Schedule Calc'!$A$2:$D$169,(WEEKDAY(A5209)-1)*24+HOUR(A5209)+1,3)</f>
        <v>1</v>
      </c>
      <c r="D5209" s="67" cm="1">
        <f t="array" ref="D5209">INDEX('Step 5. Daily Avg Schedule Calc'!$A$2:$D$169,(WEEKDAY(A5209)-1)*24+HOUR(A5209)+1,4)</f>
        <v>1</v>
      </c>
      <c r="E5209">
        <f>VLOOKUP(A5209,'Step 1.4 CNY OAT'!$A$1:$B$8761,2)</f>
        <v>84</v>
      </c>
      <c r="F5209" s="11">
        <f ca="1">('Step 3. Regression'!$B$18*E5209^2+'Step 3. Regression'!$C$18*E5209+'Step 3. Regression'!$D$18)*C5209</f>
        <v>6.9431410920354448</v>
      </c>
      <c r="G5209" s="11">
        <f ca="1">('Step 3. Regression'!$G$18*E5209^2+'Step 3. Regression'!$H$18*E5209+'Step 3. Regression'!$I$18)*D5209</f>
        <v>2.9929507414609215</v>
      </c>
    </row>
    <row r="5210" spans="1:7" x14ac:dyDescent="0.25">
      <c r="A5210" s="8">
        <f>IF(ISBLANK('Step 1.4 CNY OAT'!A5210),"-",'Step 1.4 CNY OAT'!A5210)</f>
        <v>43318.041666666664</v>
      </c>
      <c r="B5210" s="26">
        <f t="shared" si="99"/>
        <v>217</v>
      </c>
      <c r="C5210" s="67" cm="1">
        <f t="array" ref="C5210">INDEX('Step 5. Daily Avg Schedule Calc'!$A$2:$D$169,(WEEKDAY(A5210)-1)*24+HOUR(A5210)+1,3)</f>
        <v>1</v>
      </c>
      <c r="D5210" s="67" cm="1">
        <f t="array" ref="D5210">INDEX('Step 5. Daily Avg Schedule Calc'!$A$2:$D$169,(WEEKDAY(A5210)-1)*24+HOUR(A5210)+1,4)</f>
        <v>1</v>
      </c>
      <c r="E5210">
        <f>VLOOKUP(A5210,'Step 1.4 CNY OAT'!$A$1:$B$8761,2)</f>
        <v>85</v>
      </c>
      <c r="F5210" s="11">
        <f ca="1">('Step 3. Regression'!$B$18*E5210^2+'Step 3. Regression'!$C$18*E5210+'Step 3. Regression'!$D$18)*C5210</f>
        <v>7.0723301074787823</v>
      </c>
      <c r="G5210" s="11">
        <f ca="1">('Step 3. Regression'!$G$18*E5210^2+'Step 3. Regression'!$H$18*E5210+'Step 3. Regression'!$I$18)*D5210</f>
        <v>3.0213466483953937</v>
      </c>
    </row>
    <row r="5211" spans="1:7" x14ac:dyDescent="0.25">
      <c r="A5211" s="8">
        <f>IF(ISBLANK('Step 1.4 CNY OAT'!A5211),"-",'Step 1.4 CNY OAT'!A5211)</f>
        <v>43318.083333333336</v>
      </c>
      <c r="B5211" s="26">
        <f t="shared" si="99"/>
        <v>217</v>
      </c>
      <c r="C5211" s="67" cm="1">
        <f t="array" ref="C5211">INDEX('Step 5. Daily Avg Schedule Calc'!$A$2:$D$169,(WEEKDAY(A5211)-1)*24+HOUR(A5211)+1,3)</f>
        <v>1</v>
      </c>
      <c r="D5211" s="67" cm="1">
        <f t="array" ref="D5211">INDEX('Step 5. Daily Avg Schedule Calc'!$A$2:$D$169,(WEEKDAY(A5211)-1)*24+HOUR(A5211)+1,4)</f>
        <v>1</v>
      </c>
      <c r="E5211">
        <f>VLOOKUP(A5211,'Step 1.4 CNY OAT'!$A$1:$B$8761,2)</f>
        <v>83</v>
      </c>
      <c r="F5211" s="11">
        <f ca="1">('Step 3. Regression'!$B$18*E5211^2+'Step 3. Regression'!$C$18*E5211+'Step 3. Regression'!$D$18)*C5211</f>
        <v>6.8188022119880234</v>
      </c>
      <c r="G5211" s="11">
        <f ca="1">('Step 3. Regression'!$G$18*E5211^2+'Step 3. Regression'!$H$18*E5211+'Step 3. Regression'!$I$18)*D5211</f>
        <v>2.9658021601809299</v>
      </c>
    </row>
    <row r="5212" spans="1:7" x14ac:dyDescent="0.25">
      <c r="A5212" s="8">
        <f>IF(ISBLANK('Step 1.4 CNY OAT'!A5212),"-",'Step 1.4 CNY OAT'!A5212)</f>
        <v>43318.125</v>
      </c>
      <c r="B5212" s="26">
        <f t="shared" si="99"/>
        <v>217</v>
      </c>
      <c r="C5212" s="67" cm="1">
        <f t="array" ref="C5212">INDEX('Step 5. Daily Avg Schedule Calc'!$A$2:$D$169,(WEEKDAY(A5212)-1)*24+HOUR(A5212)+1,3)</f>
        <v>1</v>
      </c>
      <c r="D5212" s="67" cm="1">
        <f t="array" ref="D5212">INDEX('Step 5. Daily Avg Schedule Calc'!$A$2:$D$169,(WEEKDAY(A5212)-1)*24+HOUR(A5212)+1,4)</f>
        <v>1</v>
      </c>
      <c r="E5212">
        <f>VLOOKUP(A5212,'Step 1.4 CNY OAT'!$A$1:$B$8761,2)</f>
        <v>82</v>
      </c>
      <c r="F5212" s="11">
        <f ca="1">('Step 3. Regression'!$B$18*E5212^2+'Step 3. Regression'!$C$18*E5212+'Step 3. Regression'!$D$18)*C5212</f>
        <v>6.6993134673365216</v>
      </c>
      <c r="G5212" s="11">
        <f ca="1">('Step 3. Regression'!$G$18*E5212^2+'Step 3. Regression'!$H$18*E5212+'Step 3. Regression'!$I$18)*D5212</f>
        <v>2.9399009045554179</v>
      </c>
    </row>
    <row r="5213" spans="1:7" x14ac:dyDescent="0.25">
      <c r="A5213" s="8">
        <f>IF(ISBLANK('Step 1.4 CNY OAT'!A5213),"-",'Step 1.4 CNY OAT'!A5213)</f>
        <v>43318.166666666664</v>
      </c>
      <c r="B5213" s="26">
        <f t="shared" si="99"/>
        <v>217</v>
      </c>
      <c r="C5213" s="67" cm="1">
        <f t="array" ref="C5213">INDEX('Step 5. Daily Avg Schedule Calc'!$A$2:$D$169,(WEEKDAY(A5213)-1)*24+HOUR(A5213)+1,3)</f>
        <v>1</v>
      </c>
      <c r="D5213" s="67" cm="1">
        <f t="array" ref="D5213">INDEX('Step 5. Daily Avg Schedule Calc'!$A$2:$D$169,(WEEKDAY(A5213)-1)*24+HOUR(A5213)+1,4)</f>
        <v>1</v>
      </c>
      <c r="E5213">
        <f>VLOOKUP(A5213,'Step 1.4 CNY OAT'!$A$1:$B$8761,2)</f>
        <v>82</v>
      </c>
      <c r="F5213" s="11">
        <f ca="1">('Step 3. Regression'!$B$18*E5213^2+'Step 3. Regression'!$C$18*E5213+'Step 3. Regression'!$D$18)*C5213</f>
        <v>6.6993134673365216</v>
      </c>
      <c r="G5213" s="11">
        <f ca="1">('Step 3. Regression'!$G$18*E5213^2+'Step 3. Regression'!$H$18*E5213+'Step 3. Regression'!$I$18)*D5213</f>
        <v>2.9399009045554179</v>
      </c>
    </row>
    <row r="5214" spans="1:7" x14ac:dyDescent="0.25">
      <c r="A5214" s="8">
        <f>IF(ISBLANK('Step 1.4 CNY OAT'!A5214),"-",'Step 1.4 CNY OAT'!A5214)</f>
        <v>43318.208333333336</v>
      </c>
      <c r="B5214" s="26">
        <f t="shared" si="99"/>
        <v>217</v>
      </c>
      <c r="C5214" s="67" cm="1">
        <f t="array" ref="C5214">INDEX('Step 5. Daily Avg Schedule Calc'!$A$2:$D$169,(WEEKDAY(A5214)-1)*24+HOUR(A5214)+1,3)</f>
        <v>1</v>
      </c>
      <c r="D5214" s="67" cm="1">
        <f t="array" ref="D5214">INDEX('Step 5. Daily Avg Schedule Calc'!$A$2:$D$169,(WEEKDAY(A5214)-1)*24+HOUR(A5214)+1,4)</f>
        <v>1</v>
      </c>
      <c r="E5214">
        <f>VLOOKUP(A5214,'Step 1.4 CNY OAT'!$A$1:$B$8761,2)</f>
        <v>83</v>
      </c>
      <c r="F5214" s="11">
        <f ca="1">('Step 3. Regression'!$B$18*E5214^2+'Step 3. Regression'!$C$18*E5214+'Step 3. Regression'!$D$18)*C5214</f>
        <v>6.8188022119880234</v>
      </c>
      <c r="G5214" s="11">
        <f ca="1">('Step 3. Regression'!$G$18*E5214^2+'Step 3. Regression'!$H$18*E5214+'Step 3. Regression'!$I$18)*D5214</f>
        <v>2.9658021601809299</v>
      </c>
    </row>
    <row r="5215" spans="1:7" x14ac:dyDescent="0.25">
      <c r="A5215" s="8">
        <f>IF(ISBLANK('Step 1.4 CNY OAT'!A5215),"-",'Step 1.4 CNY OAT'!A5215)</f>
        <v>43318.25</v>
      </c>
      <c r="B5215" s="26">
        <f t="shared" si="99"/>
        <v>217</v>
      </c>
      <c r="C5215" s="67" cm="1">
        <f t="array" ref="C5215">INDEX('Step 5. Daily Avg Schedule Calc'!$A$2:$D$169,(WEEKDAY(A5215)-1)*24+HOUR(A5215)+1,3)</f>
        <v>1</v>
      </c>
      <c r="D5215" s="67" cm="1">
        <f t="array" ref="D5215">INDEX('Step 5. Daily Avg Schedule Calc'!$A$2:$D$169,(WEEKDAY(A5215)-1)*24+HOUR(A5215)+1,4)</f>
        <v>1</v>
      </c>
      <c r="E5215">
        <f>VLOOKUP(A5215,'Step 1.4 CNY OAT'!$A$1:$B$8761,2)</f>
        <v>81</v>
      </c>
      <c r="F5215" s="11">
        <f ca="1">('Step 3. Regression'!$B$18*E5215^2+'Step 3. Regression'!$C$18*E5215+'Step 3. Regression'!$D$18)*C5215</f>
        <v>6.5846748580809322</v>
      </c>
      <c r="G5215" s="11">
        <f ca="1">('Step 3. Regression'!$G$18*E5215^2+'Step 3. Regression'!$H$18*E5215+'Step 3. Regression'!$I$18)*D5215</f>
        <v>2.9152469745843854</v>
      </c>
    </row>
    <row r="5216" spans="1:7" x14ac:dyDescent="0.25">
      <c r="A5216" s="8">
        <f>IF(ISBLANK('Step 1.4 CNY OAT'!A5216),"-",'Step 1.4 CNY OAT'!A5216)</f>
        <v>43318.291666666664</v>
      </c>
      <c r="B5216" s="26">
        <f t="shared" si="99"/>
        <v>217</v>
      </c>
      <c r="C5216" s="67" cm="1">
        <f t="array" ref="C5216">INDEX('Step 5. Daily Avg Schedule Calc'!$A$2:$D$169,(WEEKDAY(A5216)-1)*24+HOUR(A5216)+1,3)</f>
        <v>1</v>
      </c>
      <c r="D5216" s="67" cm="1">
        <f t="array" ref="D5216">INDEX('Step 5. Daily Avg Schedule Calc'!$A$2:$D$169,(WEEKDAY(A5216)-1)*24+HOUR(A5216)+1,4)</f>
        <v>1</v>
      </c>
      <c r="E5216">
        <f>VLOOKUP(A5216,'Step 1.4 CNY OAT'!$A$1:$B$8761,2)</f>
        <v>81</v>
      </c>
      <c r="F5216" s="11">
        <f ca="1">('Step 3. Regression'!$B$18*E5216^2+'Step 3. Regression'!$C$18*E5216+'Step 3. Regression'!$D$18)*C5216</f>
        <v>6.5846748580809322</v>
      </c>
      <c r="G5216" s="11">
        <f ca="1">('Step 3. Regression'!$G$18*E5216^2+'Step 3. Regression'!$H$18*E5216+'Step 3. Regression'!$I$18)*D5216</f>
        <v>2.9152469745843854</v>
      </c>
    </row>
    <row r="5217" spans="1:7" x14ac:dyDescent="0.25">
      <c r="A5217" s="8">
        <f>IF(ISBLANK('Step 1.4 CNY OAT'!A5217),"-",'Step 1.4 CNY OAT'!A5217)</f>
        <v>43318.333333333336</v>
      </c>
      <c r="B5217" s="26">
        <f t="shared" si="99"/>
        <v>217</v>
      </c>
      <c r="C5217" s="67" cm="1">
        <f t="array" ref="C5217">INDEX('Step 5. Daily Avg Schedule Calc'!$A$2:$D$169,(WEEKDAY(A5217)-1)*24+HOUR(A5217)+1,3)</f>
        <v>1</v>
      </c>
      <c r="D5217" s="67" cm="1">
        <f t="array" ref="D5217">INDEX('Step 5. Daily Avg Schedule Calc'!$A$2:$D$169,(WEEKDAY(A5217)-1)*24+HOUR(A5217)+1,4)</f>
        <v>1</v>
      </c>
      <c r="E5217">
        <f>VLOOKUP(A5217,'Step 1.4 CNY OAT'!$A$1:$B$8761,2)</f>
        <v>84</v>
      </c>
      <c r="F5217" s="11">
        <f ca="1">('Step 3. Regression'!$B$18*E5217^2+'Step 3. Regression'!$C$18*E5217+'Step 3. Regression'!$D$18)*C5217</f>
        <v>6.9431410920354448</v>
      </c>
      <c r="G5217" s="11">
        <f ca="1">('Step 3. Regression'!$G$18*E5217^2+'Step 3. Regression'!$H$18*E5217+'Step 3. Regression'!$I$18)*D5217</f>
        <v>2.9929507414609215</v>
      </c>
    </row>
    <row r="5218" spans="1:7" x14ac:dyDescent="0.25">
      <c r="A5218" s="8">
        <f>IF(ISBLANK('Step 1.4 CNY OAT'!A5218),"-",'Step 1.4 CNY OAT'!A5218)</f>
        <v>43318.375</v>
      </c>
      <c r="B5218" s="26">
        <f t="shared" si="99"/>
        <v>217</v>
      </c>
      <c r="C5218" s="67" cm="1">
        <f t="array" ref="C5218">INDEX('Step 5. Daily Avg Schedule Calc'!$A$2:$D$169,(WEEKDAY(A5218)-1)*24+HOUR(A5218)+1,3)</f>
        <v>1</v>
      </c>
      <c r="D5218" s="67" cm="1">
        <f t="array" ref="D5218">INDEX('Step 5. Daily Avg Schedule Calc'!$A$2:$D$169,(WEEKDAY(A5218)-1)*24+HOUR(A5218)+1,4)</f>
        <v>1</v>
      </c>
      <c r="E5218">
        <f>VLOOKUP(A5218,'Step 1.4 CNY OAT'!$A$1:$B$8761,2)</f>
        <v>84</v>
      </c>
      <c r="F5218" s="11">
        <f ca="1">('Step 3. Regression'!$B$18*E5218^2+'Step 3. Regression'!$C$18*E5218+'Step 3. Regression'!$D$18)*C5218</f>
        <v>6.9431410920354448</v>
      </c>
      <c r="G5218" s="11">
        <f ca="1">('Step 3. Regression'!$G$18*E5218^2+'Step 3. Regression'!$H$18*E5218+'Step 3. Regression'!$I$18)*D5218</f>
        <v>2.9929507414609215</v>
      </c>
    </row>
    <row r="5219" spans="1:7" x14ac:dyDescent="0.25">
      <c r="A5219" s="8">
        <f>IF(ISBLANK('Step 1.4 CNY OAT'!A5219),"-",'Step 1.4 CNY OAT'!A5219)</f>
        <v>43318.416666666664</v>
      </c>
      <c r="B5219" s="26">
        <f t="shared" si="99"/>
        <v>217</v>
      </c>
      <c r="C5219" s="67" cm="1">
        <f t="array" ref="C5219">INDEX('Step 5. Daily Avg Schedule Calc'!$A$2:$D$169,(WEEKDAY(A5219)-1)*24+HOUR(A5219)+1,3)</f>
        <v>1</v>
      </c>
      <c r="D5219" s="67" cm="1">
        <f t="array" ref="D5219">INDEX('Step 5. Daily Avg Schedule Calc'!$A$2:$D$169,(WEEKDAY(A5219)-1)*24+HOUR(A5219)+1,4)</f>
        <v>1</v>
      </c>
      <c r="E5219">
        <f>VLOOKUP(A5219,'Step 1.4 CNY OAT'!$A$1:$B$8761,2)</f>
        <v>88</v>
      </c>
      <c r="F5219" s="11">
        <f ca="1">('Step 3. Regression'!$B$18*E5219^2+'Step 3. Regression'!$C$18*E5219+'Step 3. Regression'!$D$18)*C5219</f>
        <v>7.4889979661842947</v>
      </c>
      <c r="G5219" s="11">
        <f ca="1">('Step 3. Regression'!$G$18*E5219^2+'Step 3. Regression'!$H$18*E5219+'Step 3. Regression'!$I$18)*D5219</f>
        <v>3.1140183231256851</v>
      </c>
    </row>
    <row r="5220" spans="1:7" x14ac:dyDescent="0.25">
      <c r="A5220" s="8">
        <f>IF(ISBLANK('Step 1.4 CNY OAT'!A5220),"-",'Step 1.4 CNY OAT'!A5220)</f>
        <v>43318.458333333336</v>
      </c>
      <c r="B5220" s="26">
        <f t="shared" si="99"/>
        <v>217</v>
      </c>
      <c r="C5220" s="67" cm="1">
        <f t="array" ref="C5220">INDEX('Step 5. Daily Avg Schedule Calc'!$A$2:$D$169,(WEEKDAY(A5220)-1)*24+HOUR(A5220)+1,3)</f>
        <v>1</v>
      </c>
      <c r="D5220" s="67" cm="1">
        <f t="array" ref="D5220">INDEX('Step 5. Daily Avg Schedule Calc'!$A$2:$D$169,(WEEKDAY(A5220)-1)*24+HOUR(A5220)+1,4)</f>
        <v>1</v>
      </c>
      <c r="E5220">
        <f>VLOOKUP(A5220,'Step 1.4 CNY OAT'!$A$1:$B$8761,2)</f>
        <v>91</v>
      </c>
      <c r="F5220" s="11">
        <f ca="1">('Step 3. Regression'!$B$18*E5220^2+'Step 3. Regression'!$C$18*E5220+'Step 3. Regression'!$D$18)*C5220</f>
        <v>7.9493170434530516</v>
      </c>
      <c r="G5220" s="11">
        <f ca="1">('Step 3. Regression'!$G$18*E5220^2+'Step 3. Regression'!$H$18*E5220+'Step 3. Regression'!$I$18)*D5220</f>
        <v>3.2179159287462937</v>
      </c>
    </row>
    <row r="5221" spans="1:7" x14ac:dyDescent="0.25">
      <c r="A5221" s="8">
        <f>IF(ISBLANK('Step 1.4 CNY OAT'!A5221),"-",'Step 1.4 CNY OAT'!A5221)</f>
        <v>43318.5</v>
      </c>
      <c r="B5221" s="26">
        <f t="shared" si="99"/>
        <v>217</v>
      </c>
      <c r="C5221" s="67" cm="1">
        <f t="array" ref="C5221">INDEX('Step 5. Daily Avg Schedule Calc'!$A$2:$D$169,(WEEKDAY(A5221)-1)*24+HOUR(A5221)+1,3)</f>
        <v>1</v>
      </c>
      <c r="D5221" s="67" cm="1">
        <f t="array" ref="D5221">INDEX('Step 5. Daily Avg Schedule Calc'!$A$2:$D$169,(WEEKDAY(A5221)-1)*24+HOUR(A5221)+1,4)</f>
        <v>1</v>
      </c>
      <c r="E5221">
        <f>VLOOKUP(A5221,'Step 1.4 CNY OAT'!$A$1:$B$8761,2)</f>
        <v>91</v>
      </c>
      <c r="F5221" s="11">
        <f ca="1">('Step 3. Regression'!$B$18*E5221^2+'Step 3. Regression'!$C$18*E5221+'Step 3. Regression'!$D$18)*C5221</f>
        <v>7.9493170434530516</v>
      </c>
      <c r="G5221" s="11">
        <f ca="1">('Step 3. Regression'!$G$18*E5221^2+'Step 3. Regression'!$H$18*E5221+'Step 3. Regression'!$I$18)*D5221</f>
        <v>3.2179159287462937</v>
      </c>
    </row>
    <row r="5222" spans="1:7" x14ac:dyDescent="0.25">
      <c r="A5222" s="8">
        <f>IF(ISBLANK('Step 1.4 CNY OAT'!A5222),"-",'Step 1.4 CNY OAT'!A5222)</f>
        <v>43318.541666666664</v>
      </c>
      <c r="B5222" s="26">
        <f t="shared" si="99"/>
        <v>217</v>
      </c>
      <c r="C5222" s="67" cm="1">
        <f t="array" ref="C5222">INDEX('Step 5. Daily Avg Schedule Calc'!$A$2:$D$169,(WEEKDAY(A5222)-1)*24+HOUR(A5222)+1,3)</f>
        <v>1</v>
      </c>
      <c r="D5222" s="67" cm="1">
        <f t="array" ref="D5222">INDEX('Step 5. Daily Avg Schedule Calc'!$A$2:$D$169,(WEEKDAY(A5222)-1)*24+HOUR(A5222)+1,4)</f>
        <v>1</v>
      </c>
      <c r="E5222">
        <f>VLOOKUP(A5222,'Step 1.4 CNY OAT'!$A$1:$B$8761,2)</f>
        <v>91</v>
      </c>
      <c r="F5222" s="11">
        <f ca="1">('Step 3. Regression'!$B$18*E5222^2+'Step 3. Regression'!$C$18*E5222+'Step 3. Regression'!$D$18)*C5222</f>
        <v>7.9493170434530516</v>
      </c>
      <c r="G5222" s="11">
        <f ca="1">('Step 3. Regression'!$G$18*E5222^2+'Step 3. Regression'!$H$18*E5222+'Step 3. Regression'!$I$18)*D5222</f>
        <v>3.2179159287462937</v>
      </c>
    </row>
    <row r="5223" spans="1:7" x14ac:dyDescent="0.25">
      <c r="A5223" s="8">
        <f>IF(ISBLANK('Step 1.4 CNY OAT'!A5223),"-",'Step 1.4 CNY OAT'!A5223)</f>
        <v>43318.583333333336</v>
      </c>
      <c r="B5223" s="26">
        <f t="shared" si="99"/>
        <v>217</v>
      </c>
      <c r="C5223" s="67" cm="1">
        <f t="array" ref="C5223">INDEX('Step 5. Daily Avg Schedule Calc'!$A$2:$D$169,(WEEKDAY(A5223)-1)*24+HOUR(A5223)+1,3)</f>
        <v>1</v>
      </c>
      <c r="D5223" s="67" cm="1">
        <f t="array" ref="D5223">INDEX('Step 5. Daily Avg Schedule Calc'!$A$2:$D$169,(WEEKDAY(A5223)-1)*24+HOUR(A5223)+1,4)</f>
        <v>1</v>
      </c>
      <c r="E5223">
        <f>VLOOKUP(A5223,'Step 1.4 CNY OAT'!$A$1:$B$8761,2)</f>
        <v>93</v>
      </c>
      <c r="F5223" s="11">
        <f ca="1">('Step 3. Regression'!$B$18*E5223^2+'Step 3. Regression'!$C$18*E5223+'Step 3. Regression'!$D$18)*C5223</f>
        <v>8.2804471052784745</v>
      </c>
      <c r="G5223" s="11">
        <f ca="1">('Step 3. Regression'!$G$18*E5223^2+'Step 3. Regression'!$H$18*E5223+'Step 3. Regression'!$I$18)*D5223</f>
        <v>3.2934176274324294</v>
      </c>
    </row>
    <row r="5224" spans="1:7" x14ac:dyDescent="0.25">
      <c r="A5224" s="8">
        <f>IF(ISBLANK('Step 1.4 CNY OAT'!A5224),"-",'Step 1.4 CNY OAT'!A5224)</f>
        <v>43318.625</v>
      </c>
      <c r="B5224" s="26">
        <f t="shared" si="99"/>
        <v>217</v>
      </c>
      <c r="C5224" s="67" cm="1">
        <f t="array" ref="C5224">INDEX('Step 5. Daily Avg Schedule Calc'!$A$2:$D$169,(WEEKDAY(A5224)-1)*24+HOUR(A5224)+1,3)</f>
        <v>1</v>
      </c>
      <c r="D5224" s="67" cm="1">
        <f t="array" ref="D5224">INDEX('Step 5. Daily Avg Schedule Calc'!$A$2:$D$169,(WEEKDAY(A5224)-1)*24+HOUR(A5224)+1,4)</f>
        <v>1</v>
      </c>
      <c r="E5224">
        <f>VLOOKUP(A5224,'Step 1.4 CNY OAT'!$A$1:$B$8761,2)</f>
        <v>93</v>
      </c>
      <c r="F5224" s="11">
        <f ca="1">('Step 3. Regression'!$B$18*E5224^2+'Step 3. Regression'!$C$18*E5224+'Step 3. Regression'!$D$18)*C5224</f>
        <v>8.2804471052784745</v>
      </c>
      <c r="G5224" s="11">
        <f ca="1">('Step 3. Regression'!$G$18*E5224^2+'Step 3. Regression'!$H$18*E5224+'Step 3. Regression'!$I$18)*D5224</f>
        <v>3.2934176274324294</v>
      </c>
    </row>
    <row r="5225" spans="1:7" x14ac:dyDescent="0.25">
      <c r="A5225" s="8">
        <f>IF(ISBLANK('Step 1.4 CNY OAT'!A5225),"-",'Step 1.4 CNY OAT'!A5225)</f>
        <v>43318.666666666664</v>
      </c>
      <c r="B5225" s="26">
        <f t="shared" si="99"/>
        <v>217</v>
      </c>
      <c r="C5225" s="67" cm="1">
        <f t="array" ref="C5225">INDEX('Step 5. Daily Avg Schedule Calc'!$A$2:$D$169,(WEEKDAY(A5225)-1)*24+HOUR(A5225)+1,3)</f>
        <v>1</v>
      </c>
      <c r="D5225" s="67" cm="1">
        <f t="array" ref="D5225">INDEX('Step 5. Daily Avg Schedule Calc'!$A$2:$D$169,(WEEKDAY(A5225)-1)*24+HOUR(A5225)+1,4)</f>
        <v>1</v>
      </c>
      <c r="E5225">
        <f>VLOOKUP(A5225,'Step 1.4 CNY OAT'!$A$1:$B$8761,2)</f>
        <v>95</v>
      </c>
      <c r="F5225" s="11">
        <f ca="1">('Step 3. Regression'!$B$18*E5225^2+'Step 3. Regression'!$C$18*E5225+'Step 3. Regression'!$D$18)*C5225</f>
        <v>8.6309777086875652</v>
      </c>
      <c r="G5225" s="11">
        <f ca="1">('Step 3. Regression'!$G$18*E5225^2+'Step 3. Regression'!$H$18*E5225+'Step 3. Regression'!$I$18)*D5225</f>
        <v>3.3739086287364843</v>
      </c>
    </row>
    <row r="5226" spans="1:7" x14ac:dyDescent="0.25">
      <c r="A5226" s="8">
        <f>IF(ISBLANK('Step 1.4 CNY OAT'!A5226),"-",'Step 1.4 CNY OAT'!A5226)</f>
        <v>43318.708333333336</v>
      </c>
      <c r="B5226" s="26">
        <f t="shared" si="99"/>
        <v>217</v>
      </c>
      <c r="C5226" s="67" cm="1">
        <f t="array" ref="C5226">INDEX('Step 5. Daily Avg Schedule Calc'!$A$2:$D$169,(WEEKDAY(A5226)-1)*24+HOUR(A5226)+1,3)</f>
        <v>1</v>
      </c>
      <c r="D5226" s="67" cm="1">
        <f t="array" ref="D5226">INDEX('Step 5. Daily Avg Schedule Calc'!$A$2:$D$169,(WEEKDAY(A5226)-1)*24+HOUR(A5226)+1,4)</f>
        <v>1</v>
      </c>
      <c r="E5226">
        <f>VLOOKUP(A5226,'Step 1.4 CNY OAT'!$A$1:$B$8761,2)</f>
        <v>90</v>
      </c>
      <c r="F5226" s="11">
        <f ca="1">('Step 3. Regression'!$B$18*E5226^2+'Step 3. Regression'!$C$18*E5226+'Step 3. Regression'!$D$18)*C5226</f>
        <v>7.7910272156342177</v>
      </c>
      <c r="G5226" s="11">
        <f ca="1">('Step 3. Regression'!$G$18*E5226^2+'Step 3. Regression'!$H$18*E5226+'Step 3. Regression'!$I$18)*D5226</f>
        <v>3.182036067884944</v>
      </c>
    </row>
    <row r="5227" spans="1:7" x14ac:dyDescent="0.25">
      <c r="A5227" s="8">
        <f>IF(ISBLANK('Step 1.4 CNY OAT'!A5227),"-",'Step 1.4 CNY OAT'!A5227)</f>
        <v>43318.75</v>
      </c>
      <c r="B5227" s="26">
        <f t="shared" si="99"/>
        <v>217</v>
      </c>
      <c r="C5227" s="67" cm="1">
        <f t="array" ref="C5227">INDEX('Step 5. Daily Avg Schedule Calc'!$A$2:$D$169,(WEEKDAY(A5227)-1)*24+HOUR(A5227)+1,3)</f>
        <v>1</v>
      </c>
      <c r="D5227" s="67" cm="1">
        <f t="array" ref="D5227">INDEX('Step 5. Daily Avg Schedule Calc'!$A$2:$D$169,(WEEKDAY(A5227)-1)*24+HOUR(A5227)+1,4)</f>
        <v>1</v>
      </c>
      <c r="E5227">
        <f>VLOOKUP(A5227,'Step 1.4 CNY OAT'!$A$1:$B$8761,2)</f>
        <v>91</v>
      </c>
      <c r="F5227" s="11">
        <f ca="1">('Step 3. Regression'!$B$18*E5227^2+'Step 3. Regression'!$C$18*E5227+'Step 3. Regression'!$D$18)*C5227</f>
        <v>7.9493170434530516</v>
      </c>
      <c r="G5227" s="11">
        <f ca="1">('Step 3. Regression'!$G$18*E5227^2+'Step 3. Regression'!$H$18*E5227+'Step 3. Regression'!$I$18)*D5227</f>
        <v>3.2179159287462937</v>
      </c>
    </row>
    <row r="5228" spans="1:7" x14ac:dyDescent="0.25">
      <c r="A5228" s="8">
        <f>IF(ISBLANK('Step 1.4 CNY OAT'!A5228),"-",'Step 1.4 CNY OAT'!A5228)</f>
        <v>43318.791666666664</v>
      </c>
      <c r="B5228" s="26">
        <f t="shared" si="99"/>
        <v>217</v>
      </c>
      <c r="C5228" s="67" cm="1">
        <f t="array" ref="C5228">INDEX('Step 5. Daily Avg Schedule Calc'!$A$2:$D$169,(WEEKDAY(A5228)-1)*24+HOUR(A5228)+1,3)</f>
        <v>1</v>
      </c>
      <c r="D5228" s="67" cm="1">
        <f t="array" ref="D5228">INDEX('Step 5. Daily Avg Schedule Calc'!$A$2:$D$169,(WEEKDAY(A5228)-1)*24+HOUR(A5228)+1,4)</f>
        <v>1</v>
      </c>
      <c r="E5228">
        <f>VLOOKUP(A5228,'Step 1.4 CNY OAT'!$A$1:$B$8761,2)</f>
        <v>90</v>
      </c>
      <c r="F5228" s="11">
        <f ca="1">('Step 3. Regression'!$B$18*E5228^2+'Step 3. Regression'!$C$18*E5228+'Step 3. Regression'!$D$18)*C5228</f>
        <v>7.7910272156342177</v>
      </c>
      <c r="G5228" s="11">
        <f ca="1">('Step 3. Regression'!$G$18*E5228^2+'Step 3. Regression'!$H$18*E5228+'Step 3. Regression'!$I$18)*D5228</f>
        <v>3.182036067884944</v>
      </c>
    </row>
    <row r="5229" spans="1:7" x14ac:dyDescent="0.25">
      <c r="A5229" s="8">
        <f>IF(ISBLANK('Step 1.4 CNY OAT'!A5229),"-",'Step 1.4 CNY OAT'!A5229)</f>
        <v>43318.833333333336</v>
      </c>
      <c r="B5229" s="26">
        <f t="shared" si="99"/>
        <v>217</v>
      </c>
      <c r="C5229" s="67" cm="1">
        <f t="array" ref="C5229">INDEX('Step 5. Daily Avg Schedule Calc'!$A$2:$D$169,(WEEKDAY(A5229)-1)*24+HOUR(A5229)+1,3)</f>
        <v>1</v>
      </c>
      <c r="D5229" s="67" cm="1">
        <f t="array" ref="D5229">INDEX('Step 5. Daily Avg Schedule Calc'!$A$2:$D$169,(WEEKDAY(A5229)-1)*24+HOUR(A5229)+1,4)</f>
        <v>1</v>
      </c>
      <c r="E5229">
        <f>VLOOKUP(A5229,'Step 1.4 CNY OAT'!$A$1:$B$8761,2)</f>
        <v>90</v>
      </c>
      <c r="F5229" s="11">
        <f ca="1">('Step 3. Regression'!$B$18*E5229^2+'Step 3. Regression'!$C$18*E5229+'Step 3. Regression'!$D$18)*C5229</f>
        <v>7.7910272156342177</v>
      </c>
      <c r="G5229" s="11">
        <f ca="1">('Step 3. Regression'!$G$18*E5229^2+'Step 3. Regression'!$H$18*E5229+'Step 3. Regression'!$I$18)*D5229</f>
        <v>3.182036067884944</v>
      </c>
    </row>
    <row r="5230" spans="1:7" x14ac:dyDescent="0.25">
      <c r="A5230" s="8">
        <f>IF(ISBLANK('Step 1.4 CNY OAT'!A5230),"-",'Step 1.4 CNY OAT'!A5230)</f>
        <v>43318.875</v>
      </c>
      <c r="B5230" s="26">
        <f t="shared" si="99"/>
        <v>217</v>
      </c>
      <c r="C5230" s="67" cm="1">
        <f t="array" ref="C5230">INDEX('Step 5. Daily Avg Schedule Calc'!$A$2:$D$169,(WEEKDAY(A5230)-1)*24+HOUR(A5230)+1,3)</f>
        <v>1</v>
      </c>
      <c r="D5230" s="67" cm="1">
        <f t="array" ref="D5230">INDEX('Step 5. Daily Avg Schedule Calc'!$A$2:$D$169,(WEEKDAY(A5230)-1)*24+HOUR(A5230)+1,4)</f>
        <v>1</v>
      </c>
      <c r="E5230">
        <f>VLOOKUP(A5230,'Step 1.4 CNY OAT'!$A$1:$B$8761,2)</f>
        <v>90</v>
      </c>
      <c r="F5230" s="11">
        <f ca="1">('Step 3. Regression'!$B$18*E5230^2+'Step 3. Regression'!$C$18*E5230+'Step 3. Regression'!$D$18)*C5230</f>
        <v>7.7910272156342177</v>
      </c>
      <c r="G5230" s="11">
        <f ca="1">('Step 3. Regression'!$G$18*E5230^2+'Step 3. Regression'!$H$18*E5230+'Step 3. Regression'!$I$18)*D5230</f>
        <v>3.182036067884944</v>
      </c>
    </row>
    <row r="5231" spans="1:7" x14ac:dyDescent="0.25">
      <c r="A5231" s="8">
        <f>IF(ISBLANK('Step 1.4 CNY OAT'!A5231),"-",'Step 1.4 CNY OAT'!A5231)</f>
        <v>43318.916666666664</v>
      </c>
      <c r="B5231" s="26">
        <f t="shared" si="99"/>
        <v>217</v>
      </c>
      <c r="C5231" s="67" cm="1">
        <f t="array" ref="C5231">INDEX('Step 5. Daily Avg Schedule Calc'!$A$2:$D$169,(WEEKDAY(A5231)-1)*24+HOUR(A5231)+1,3)</f>
        <v>1</v>
      </c>
      <c r="D5231" s="67" cm="1">
        <f t="array" ref="D5231">INDEX('Step 5. Daily Avg Schedule Calc'!$A$2:$D$169,(WEEKDAY(A5231)-1)*24+HOUR(A5231)+1,4)</f>
        <v>1</v>
      </c>
      <c r="E5231">
        <f>VLOOKUP(A5231,'Step 1.4 CNY OAT'!$A$1:$B$8761,2)</f>
        <v>88</v>
      </c>
      <c r="F5231" s="11">
        <f ca="1">('Step 3. Regression'!$B$18*E5231^2+'Step 3. Regression'!$C$18*E5231+'Step 3. Regression'!$D$18)*C5231</f>
        <v>7.4889979661842947</v>
      </c>
      <c r="G5231" s="11">
        <f ca="1">('Step 3. Regression'!$G$18*E5231^2+'Step 3. Regression'!$H$18*E5231+'Step 3. Regression'!$I$18)*D5231</f>
        <v>3.1140183231256851</v>
      </c>
    </row>
    <row r="5232" spans="1:7" x14ac:dyDescent="0.25">
      <c r="A5232" s="8">
        <f>IF(ISBLANK('Step 1.4 CNY OAT'!A5232),"-",'Step 1.4 CNY OAT'!A5232)</f>
        <v>43318.958333333336</v>
      </c>
      <c r="B5232" s="26">
        <f t="shared" si="99"/>
        <v>217</v>
      </c>
      <c r="C5232" s="67" cm="1">
        <f t="array" ref="C5232">INDEX('Step 5. Daily Avg Schedule Calc'!$A$2:$D$169,(WEEKDAY(A5232)-1)*24+HOUR(A5232)+1,3)</f>
        <v>1</v>
      </c>
      <c r="D5232" s="67" cm="1">
        <f t="array" ref="D5232">INDEX('Step 5. Daily Avg Schedule Calc'!$A$2:$D$169,(WEEKDAY(A5232)-1)*24+HOUR(A5232)+1,4)</f>
        <v>1</v>
      </c>
      <c r="E5232">
        <f>VLOOKUP(A5232,'Step 1.4 CNY OAT'!$A$1:$B$8761,2)</f>
        <v>86</v>
      </c>
      <c r="F5232" s="11">
        <f ca="1">('Step 3. Regression'!$B$18*E5232^2+'Step 3. Regression'!$C$18*E5232+'Step 3. Regression'!$D$18)*C5232</f>
        <v>7.2063692583180359</v>
      </c>
      <c r="G5232" s="11">
        <f ca="1">('Step 3. Regression'!$G$18*E5232^2+'Step 3. Regression'!$H$18*E5232+'Step 3. Regression'!$I$18)*D5232</f>
        <v>3.0509898809843445</v>
      </c>
    </row>
    <row r="5233" spans="1:7" x14ac:dyDescent="0.25">
      <c r="A5233" s="8">
        <f>IF(ISBLANK('Step 1.4 CNY OAT'!A5233),"-",'Step 1.4 CNY OAT'!A5233)</f>
        <v>43319</v>
      </c>
      <c r="B5233" s="26">
        <f t="shared" si="99"/>
        <v>218</v>
      </c>
      <c r="C5233" s="67" cm="1">
        <f t="array" ref="C5233">INDEX('Step 5. Daily Avg Schedule Calc'!$A$2:$D$169,(WEEKDAY(A5233)-1)*24+HOUR(A5233)+1,3)</f>
        <v>1</v>
      </c>
      <c r="D5233" s="67" cm="1">
        <f t="array" ref="D5233">INDEX('Step 5. Daily Avg Schedule Calc'!$A$2:$D$169,(WEEKDAY(A5233)-1)*24+HOUR(A5233)+1,4)</f>
        <v>1</v>
      </c>
      <c r="E5233">
        <f>VLOOKUP(A5233,'Step 1.4 CNY OAT'!$A$1:$B$8761,2)</f>
        <v>84</v>
      </c>
      <c r="F5233" s="11">
        <f ca="1">('Step 3. Regression'!$B$18*E5233^2+'Step 3. Regression'!$C$18*E5233+'Step 3. Regression'!$D$18)*C5233</f>
        <v>6.9431410920354448</v>
      </c>
      <c r="G5233" s="11">
        <f ca="1">('Step 3. Regression'!$G$18*E5233^2+'Step 3. Regression'!$H$18*E5233+'Step 3. Regression'!$I$18)*D5233</f>
        <v>2.9929507414609215</v>
      </c>
    </row>
    <row r="5234" spans="1:7" x14ac:dyDescent="0.25">
      <c r="A5234" s="8">
        <f>IF(ISBLANK('Step 1.4 CNY OAT'!A5234),"-",'Step 1.4 CNY OAT'!A5234)</f>
        <v>43319.041666666664</v>
      </c>
      <c r="B5234" s="26">
        <f t="shared" si="99"/>
        <v>218</v>
      </c>
      <c r="C5234" s="67" cm="1">
        <f t="array" ref="C5234">INDEX('Step 5. Daily Avg Schedule Calc'!$A$2:$D$169,(WEEKDAY(A5234)-1)*24+HOUR(A5234)+1,3)</f>
        <v>1</v>
      </c>
      <c r="D5234" s="67" cm="1">
        <f t="array" ref="D5234">INDEX('Step 5. Daily Avg Schedule Calc'!$A$2:$D$169,(WEEKDAY(A5234)-1)*24+HOUR(A5234)+1,4)</f>
        <v>1</v>
      </c>
      <c r="E5234">
        <f>VLOOKUP(A5234,'Step 1.4 CNY OAT'!$A$1:$B$8761,2)</f>
        <v>84</v>
      </c>
      <c r="F5234" s="11">
        <f ca="1">('Step 3. Regression'!$B$18*E5234^2+'Step 3. Regression'!$C$18*E5234+'Step 3. Regression'!$D$18)*C5234</f>
        <v>6.9431410920354448</v>
      </c>
      <c r="G5234" s="11">
        <f ca="1">('Step 3. Regression'!$G$18*E5234^2+'Step 3. Regression'!$H$18*E5234+'Step 3. Regression'!$I$18)*D5234</f>
        <v>2.9929507414609215</v>
      </c>
    </row>
    <row r="5235" spans="1:7" x14ac:dyDescent="0.25">
      <c r="A5235" s="8">
        <f>IF(ISBLANK('Step 1.4 CNY OAT'!A5235),"-",'Step 1.4 CNY OAT'!A5235)</f>
        <v>43319.083333333336</v>
      </c>
      <c r="B5235" s="26">
        <f t="shared" si="99"/>
        <v>218</v>
      </c>
      <c r="C5235" s="67" cm="1">
        <f t="array" ref="C5235">INDEX('Step 5. Daily Avg Schedule Calc'!$A$2:$D$169,(WEEKDAY(A5235)-1)*24+HOUR(A5235)+1,3)</f>
        <v>1</v>
      </c>
      <c r="D5235" s="67" cm="1">
        <f t="array" ref="D5235">INDEX('Step 5. Daily Avg Schedule Calc'!$A$2:$D$169,(WEEKDAY(A5235)-1)*24+HOUR(A5235)+1,4)</f>
        <v>1</v>
      </c>
      <c r="E5235">
        <f>VLOOKUP(A5235,'Step 1.4 CNY OAT'!$A$1:$B$8761,2)</f>
        <v>83</v>
      </c>
      <c r="F5235" s="11">
        <f ca="1">('Step 3. Regression'!$B$18*E5235^2+'Step 3. Regression'!$C$18*E5235+'Step 3. Regression'!$D$18)*C5235</f>
        <v>6.8188022119880234</v>
      </c>
      <c r="G5235" s="11">
        <f ca="1">('Step 3. Regression'!$G$18*E5235^2+'Step 3. Regression'!$H$18*E5235+'Step 3. Regression'!$I$18)*D5235</f>
        <v>2.9658021601809299</v>
      </c>
    </row>
    <row r="5236" spans="1:7" x14ac:dyDescent="0.25">
      <c r="A5236" s="8">
        <f>IF(ISBLANK('Step 1.4 CNY OAT'!A5236),"-",'Step 1.4 CNY OAT'!A5236)</f>
        <v>43319.125</v>
      </c>
      <c r="B5236" s="26">
        <f t="shared" si="99"/>
        <v>218</v>
      </c>
      <c r="C5236" s="67" cm="1">
        <f t="array" ref="C5236">INDEX('Step 5. Daily Avg Schedule Calc'!$A$2:$D$169,(WEEKDAY(A5236)-1)*24+HOUR(A5236)+1,3)</f>
        <v>1</v>
      </c>
      <c r="D5236" s="67" cm="1">
        <f t="array" ref="D5236">INDEX('Step 5. Daily Avg Schedule Calc'!$A$2:$D$169,(WEEKDAY(A5236)-1)*24+HOUR(A5236)+1,4)</f>
        <v>1</v>
      </c>
      <c r="E5236">
        <f>VLOOKUP(A5236,'Step 1.4 CNY OAT'!$A$1:$B$8761,2)</f>
        <v>82</v>
      </c>
      <c r="F5236" s="11">
        <f ca="1">('Step 3. Regression'!$B$18*E5236^2+'Step 3. Regression'!$C$18*E5236+'Step 3. Regression'!$D$18)*C5236</f>
        <v>6.6993134673365216</v>
      </c>
      <c r="G5236" s="11">
        <f ca="1">('Step 3. Regression'!$G$18*E5236^2+'Step 3. Regression'!$H$18*E5236+'Step 3. Regression'!$I$18)*D5236</f>
        <v>2.9399009045554179</v>
      </c>
    </row>
    <row r="5237" spans="1:7" x14ac:dyDescent="0.25">
      <c r="A5237" s="8">
        <f>IF(ISBLANK('Step 1.4 CNY OAT'!A5237),"-",'Step 1.4 CNY OAT'!A5237)</f>
        <v>43319.166666666664</v>
      </c>
      <c r="B5237" s="26">
        <f t="shared" si="99"/>
        <v>218</v>
      </c>
      <c r="C5237" s="67" cm="1">
        <f t="array" ref="C5237">INDEX('Step 5. Daily Avg Schedule Calc'!$A$2:$D$169,(WEEKDAY(A5237)-1)*24+HOUR(A5237)+1,3)</f>
        <v>1</v>
      </c>
      <c r="D5237" s="67" cm="1">
        <f t="array" ref="D5237">INDEX('Step 5. Daily Avg Schedule Calc'!$A$2:$D$169,(WEEKDAY(A5237)-1)*24+HOUR(A5237)+1,4)</f>
        <v>1</v>
      </c>
      <c r="E5237">
        <f>VLOOKUP(A5237,'Step 1.4 CNY OAT'!$A$1:$B$8761,2)</f>
        <v>82</v>
      </c>
      <c r="F5237" s="11">
        <f ca="1">('Step 3. Regression'!$B$18*E5237^2+'Step 3. Regression'!$C$18*E5237+'Step 3. Regression'!$D$18)*C5237</f>
        <v>6.6993134673365216</v>
      </c>
      <c r="G5237" s="11">
        <f ca="1">('Step 3. Regression'!$G$18*E5237^2+'Step 3. Regression'!$H$18*E5237+'Step 3. Regression'!$I$18)*D5237</f>
        <v>2.9399009045554179</v>
      </c>
    </row>
    <row r="5238" spans="1:7" x14ac:dyDescent="0.25">
      <c r="A5238" s="8">
        <f>IF(ISBLANK('Step 1.4 CNY OAT'!A5238),"-",'Step 1.4 CNY OAT'!A5238)</f>
        <v>43319.208333333336</v>
      </c>
      <c r="B5238" s="26">
        <f t="shared" si="99"/>
        <v>218</v>
      </c>
      <c r="C5238" s="67" cm="1">
        <f t="array" ref="C5238">INDEX('Step 5. Daily Avg Schedule Calc'!$A$2:$D$169,(WEEKDAY(A5238)-1)*24+HOUR(A5238)+1,3)</f>
        <v>1</v>
      </c>
      <c r="D5238" s="67" cm="1">
        <f t="array" ref="D5238">INDEX('Step 5. Daily Avg Schedule Calc'!$A$2:$D$169,(WEEKDAY(A5238)-1)*24+HOUR(A5238)+1,4)</f>
        <v>1</v>
      </c>
      <c r="E5238">
        <f>VLOOKUP(A5238,'Step 1.4 CNY OAT'!$A$1:$B$8761,2)</f>
        <v>81</v>
      </c>
      <c r="F5238" s="11">
        <f ca="1">('Step 3. Regression'!$B$18*E5238^2+'Step 3. Regression'!$C$18*E5238+'Step 3. Regression'!$D$18)*C5238</f>
        <v>6.5846748580809322</v>
      </c>
      <c r="G5238" s="11">
        <f ca="1">('Step 3. Regression'!$G$18*E5238^2+'Step 3. Regression'!$H$18*E5238+'Step 3. Regression'!$I$18)*D5238</f>
        <v>2.9152469745843854</v>
      </c>
    </row>
    <row r="5239" spans="1:7" x14ac:dyDescent="0.25">
      <c r="A5239" s="8">
        <f>IF(ISBLANK('Step 1.4 CNY OAT'!A5239),"-",'Step 1.4 CNY OAT'!A5239)</f>
        <v>43319.25</v>
      </c>
      <c r="B5239" s="26">
        <f t="shared" si="99"/>
        <v>218</v>
      </c>
      <c r="C5239" s="67" cm="1">
        <f t="array" ref="C5239">INDEX('Step 5. Daily Avg Schedule Calc'!$A$2:$D$169,(WEEKDAY(A5239)-1)*24+HOUR(A5239)+1,3)</f>
        <v>1</v>
      </c>
      <c r="D5239" s="67" cm="1">
        <f t="array" ref="D5239">INDEX('Step 5. Daily Avg Schedule Calc'!$A$2:$D$169,(WEEKDAY(A5239)-1)*24+HOUR(A5239)+1,4)</f>
        <v>1</v>
      </c>
      <c r="E5239">
        <f>VLOOKUP(A5239,'Step 1.4 CNY OAT'!$A$1:$B$8761,2)</f>
        <v>81</v>
      </c>
      <c r="F5239" s="11">
        <f ca="1">('Step 3. Regression'!$B$18*E5239^2+'Step 3. Regression'!$C$18*E5239+'Step 3. Regression'!$D$18)*C5239</f>
        <v>6.5846748580809322</v>
      </c>
      <c r="G5239" s="11">
        <f ca="1">('Step 3. Regression'!$G$18*E5239^2+'Step 3. Regression'!$H$18*E5239+'Step 3. Regression'!$I$18)*D5239</f>
        <v>2.9152469745843854</v>
      </c>
    </row>
    <row r="5240" spans="1:7" x14ac:dyDescent="0.25">
      <c r="A5240" s="8">
        <f>IF(ISBLANK('Step 1.4 CNY OAT'!A5240),"-",'Step 1.4 CNY OAT'!A5240)</f>
        <v>43319.291666666664</v>
      </c>
      <c r="B5240" s="26">
        <f t="shared" si="99"/>
        <v>218</v>
      </c>
      <c r="C5240" s="67" cm="1">
        <f t="array" ref="C5240">INDEX('Step 5. Daily Avg Schedule Calc'!$A$2:$D$169,(WEEKDAY(A5240)-1)*24+HOUR(A5240)+1,3)</f>
        <v>1</v>
      </c>
      <c r="D5240" s="67" cm="1">
        <f t="array" ref="D5240">INDEX('Step 5. Daily Avg Schedule Calc'!$A$2:$D$169,(WEEKDAY(A5240)-1)*24+HOUR(A5240)+1,4)</f>
        <v>1</v>
      </c>
      <c r="E5240">
        <f>VLOOKUP(A5240,'Step 1.4 CNY OAT'!$A$1:$B$8761,2)</f>
        <v>81</v>
      </c>
      <c r="F5240" s="11">
        <f ca="1">('Step 3. Regression'!$B$18*E5240^2+'Step 3. Regression'!$C$18*E5240+'Step 3. Regression'!$D$18)*C5240</f>
        <v>6.5846748580809322</v>
      </c>
      <c r="G5240" s="11">
        <f ca="1">('Step 3. Regression'!$G$18*E5240^2+'Step 3. Regression'!$H$18*E5240+'Step 3. Regression'!$I$18)*D5240</f>
        <v>2.9152469745843854</v>
      </c>
    </row>
    <row r="5241" spans="1:7" x14ac:dyDescent="0.25">
      <c r="A5241" s="8">
        <f>IF(ISBLANK('Step 1.4 CNY OAT'!A5241),"-",'Step 1.4 CNY OAT'!A5241)</f>
        <v>43319.333333333336</v>
      </c>
      <c r="B5241" s="26">
        <f t="shared" si="99"/>
        <v>218</v>
      </c>
      <c r="C5241" s="67" cm="1">
        <f t="array" ref="C5241">INDEX('Step 5. Daily Avg Schedule Calc'!$A$2:$D$169,(WEEKDAY(A5241)-1)*24+HOUR(A5241)+1,3)</f>
        <v>1</v>
      </c>
      <c r="D5241" s="67" cm="1">
        <f t="array" ref="D5241">INDEX('Step 5. Daily Avg Schedule Calc'!$A$2:$D$169,(WEEKDAY(A5241)-1)*24+HOUR(A5241)+1,4)</f>
        <v>1</v>
      </c>
      <c r="E5241">
        <f>VLOOKUP(A5241,'Step 1.4 CNY OAT'!$A$1:$B$8761,2)</f>
        <v>81</v>
      </c>
      <c r="F5241" s="11">
        <f ca="1">('Step 3. Regression'!$B$18*E5241^2+'Step 3. Regression'!$C$18*E5241+'Step 3. Regression'!$D$18)*C5241</f>
        <v>6.5846748580809322</v>
      </c>
      <c r="G5241" s="11">
        <f ca="1">('Step 3. Regression'!$G$18*E5241^2+'Step 3. Regression'!$H$18*E5241+'Step 3. Regression'!$I$18)*D5241</f>
        <v>2.9152469745843854</v>
      </c>
    </row>
    <row r="5242" spans="1:7" x14ac:dyDescent="0.25">
      <c r="A5242" s="8">
        <f>IF(ISBLANK('Step 1.4 CNY OAT'!A5242),"-",'Step 1.4 CNY OAT'!A5242)</f>
        <v>43319.375</v>
      </c>
      <c r="B5242" s="26">
        <f t="shared" si="99"/>
        <v>218</v>
      </c>
      <c r="C5242" s="67" cm="1">
        <f t="array" ref="C5242">INDEX('Step 5. Daily Avg Schedule Calc'!$A$2:$D$169,(WEEKDAY(A5242)-1)*24+HOUR(A5242)+1,3)</f>
        <v>1</v>
      </c>
      <c r="D5242" s="67" cm="1">
        <f t="array" ref="D5242">INDEX('Step 5. Daily Avg Schedule Calc'!$A$2:$D$169,(WEEKDAY(A5242)-1)*24+HOUR(A5242)+1,4)</f>
        <v>1</v>
      </c>
      <c r="E5242">
        <f>VLOOKUP(A5242,'Step 1.4 CNY OAT'!$A$1:$B$8761,2)</f>
        <v>82</v>
      </c>
      <c r="F5242" s="11">
        <f ca="1">('Step 3. Regression'!$B$18*E5242^2+'Step 3. Regression'!$C$18*E5242+'Step 3. Regression'!$D$18)*C5242</f>
        <v>6.6993134673365216</v>
      </c>
      <c r="G5242" s="11">
        <f ca="1">('Step 3. Regression'!$G$18*E5242^2+'Step 3. Regression'!$H$18*E5242+'Step 3. Regression'!$I$18)*D5242</f>
        <v>2.9399009045554179</v>
      </c>
    </row>
    <row r="5243" spans="1:7" x14ac:dyDescent="0.25">
      <c r="A5243" s="8">
        <f>IF(ISBLANK('Step 1.4 CNY OAT'!A5243),"-",'Step 1.4 CNY OAT'!A5243)</f>
        <v>43319.416666666664</v>
      </c>
      <c r="B5243" s="26">
        <f t="shared" si="99"/>
        <v>218</v>
      </c>
      <c r="C5243" s="67" cm="1">
        <f t="array" ref="C5243">INDEX('Step 5. Daily Avg Schedule Calc'!$A$2:$D$169,(WEEKDAY(A5243)-1)*24+HOUR(A5243)+1,3)</f>
        <v>1</v>
      </c>
      <c r="D5243" s="67" cm="1">
        <f t="array" ref="D5243">INDEX('Step 5. Daily Avg Schedule Calc'!$A$2:$D$169,(WEEKDAY(A5243)-1)*24+HOUR(A5243)+1,4)</f>
        <v>1</v>
      </c>
      <c r="E5243">
        <f>VLOOKUP(A5243,'Step 1.4 CNY OAT'!$A$1:$B$8761,2)</f>
        <v>84</v>
      </c>
      <c r="F5243" s="11">
        <f ca="1">('Step 3. Regression'!$B$18*E5243^2+'Step 3. Regression'!$C$18*E5243+'Step 3. Regression'!$D$18)*C5243</f>
        <v>6.9431410920354448</v>
      </c>
      <c r="G5243" s="11">
        <f ca="1">('Step 3. Regression'!$G$18*E5243^2+'Step 3. Regression'!$H$18*E5243+'Step 3. Regression'!$I$18)*D5243</f>
        <v>2.9929507414609215</v>
      </c>
    </row>
    <row r="5244" spans="1:7" x14ac:dyDescent="0.25">
      <c r="A5244" s="8">
        <f>IF(ISBLANK('Step 1.4 CNY OAT'!A5244),"-",'Step 1.4 CNY OAT'!A5244)</f>
        <v>43319.458333333336</v>
      </c>
      <c r="B5244" s="26">
        <f t="shared" si="99"/>
        <v>218</v>
      </c>
      <c r="C5244" s="67" cm="1">
        <f t="array" ref="C5244">INDEX('Step 5. Daily Avg Schedule Calc'!$A$2:$D$169,(WEEKDAY(A5244)-1)*24+HOUR(A5244)+1,3)</f>
        <v>1</v>
      </c>
      <c r="D5244" s="67" cm="1">
        <f t="array" ref="D5244">INDEX('Step 5. Daily Avg Schedule Calc'!$A$2:$D$169,(WEEKDAY(A5244)-1)*24+HOUR(A5244)+1,4)</f>
        <v>1</v>
      </c>
      <c r="E5244">
        <f>VLOOKUP(A5244,'Step 1.4 CNY OAT'!$A$1:$B$8761,2)</f>
        <v>88</v>
      </c>
      <c r="F5244" s="11">
        <f ca="1">('Step 3. Regression'!$B$18*E5244^2+'Step 3. Regression'!$C$18*E5244+'Step 3. Regression'!$D$18)*C5244</f>
        <v>7.4889979661842947</v>
      </c>
      <c r="G5244" s="11">
        <f ca="1">('Step 3. Regression'!$G$18*E5244^2+'Step 3. Regression'!$H$18*E5244+'Step 3. Regression'!$I$18)*D5244</f>
        <v>3.1140183231256851</v>
      </c>
    </row>
    <row r="5245" spans="1:7" x14ac:dyDescent="0.25">
      <c r="A5245" s="8">
        <f>IF(ISBLANK('Step 1.4 CNY OAT'!A5245),"-",'Step 1.4 CNY OAT'!A5245)</f>
        <v>43319.5</v>
      </c>
      <c r="B5245" s="26">
        <f t="shared" si="99"/>
        <v>218</v>
      </c>
      <c r="C5245" s="67" cm="1">
        <f t="array" ref="C5245">INDEX('Step 5. Daily Avg Schedule Calc'!$A$2:$D$169,(WEEKDAY(A5245)-1)*24+HOUR(A5245)+1,3)</f>
        <v>1</v>
      </c>
      <c r="D5245" s="67" cm="1">
        <f t="array" ref="D5245">INDEX('Step 5. Daily Avg Schedule Calc'!$A$2:$D$169,(WEEKDAY(A5245)-1)*24+HOUR(A5245)+1,4)</f>
        <v>1</v>
      </c>
      <c r="E5245">
        <f>VLOOKUP(A5245,'Step 1.4 CNY OAT'!$A$1:$B$8761,2)</f>
        <v>90</v>
      </c>
      <c r="F5245" s="11">
        <f ca="1">('Step 3. Regression'!$B$18*E5245^2+'Step 3. Regression'!$C$18*E5245+'Step 3. Regression'!$D$18)*C5245</f>
        <v>7.7910272156342177</v>
      </c>
      <c r="G5245" s="11">
        <f ca="1">('Step 3. Regression'!$G$18*E5245^2+'Step 3. Regression'!$H$18*E5245+'Step 3. Regression'!$I$18)*D5245</f>
        <v>3.182036067884944</v>
      </c>
    </row>
    <row r="5246" spans="1:7" x14ac:dyDescent="0.25">
      <c r="A5246" s="8">
        <f>IF(ISBLANK('Step 1.4 CNY OAT'!A5246),"-",'Step 1.4 CNY OAT'!A5246)</f>
        <v>43319.541666666664</v>
      </c>
      <c r="B5246" s="26">
        <f t="shared" si="99"/>
        <v>218</v>
      </c>
      <c r="C5246" s="67" cm="1">
        <f t="array" ref="C5246">INDEX('Step 5. Daily Avg Schedule Calc'!$A$2:$D$169,(WEEKDAY(A5246)-1)*24+HOUR(A5246)+1,3)</f>
        <v>1</v>
      </c>
      <c r="D5246" s="67" cm="1">
        <f t="array" ref="D5246">INDEX('Step 5. Daily Avg Schedule Calc'!$A$2:$D$169,(WEEKDAY(A5246)-1)*24+HOUR(A5246)+1,4)</f>
        <v>1</v>
      </c>
      <c r="E5246">
        <f>VLOOKUP(A5246,'Step 1.4 CNY OAT'!$A$1:$B$8761,2)</f>
        <v>91</v>
      </c>
      <c r="F5246" s="11">
        <f ca="1">('Step 3. Regression'!$B$18*E5246^2+'Step 3. Regression'!$C$18*E5246+'Step 3. Regression'!$D$18)*C5246</f>
        <v>7.9493170434530516</v>
      </c>
      <c r="G5246" s="11">
        <f ca="1">('Step 3. Regression'!$G$18*E5246^2+'Step 3. Regression'!$H$18*E5246+'Step 3. Regression'!$I$18)*D5246</f>
        <v>3.2179159287462937</v>
      </c>
    </row>
    <row r="5247" spans="1:7" x14ac:dyDescent="0.25">
      <c r="A5247" s="8">
        <f>IF(ISBLANK('Step 1.4 CNY OAT'!A5247),"-",'Step 1.4 CNY OAT'!A5247)</f>
        <v>43319.583333333336</v>
      </c>
      <c r="B5247" s="26">
        <f t="shared" si="99"/>
        <v>218</v>
      </c>
      <c r="C5247" s="67" cm="1">
        <f t="array" ref="C5247">INDEX('Step 5. Daily Avg Schedule Calc'!$A$2:$D$169,(WEEKDAY(A5247)-1)*24+HOUR(A5247)+1,3)</f>
        <v>1</v>
      </c>
      <c r="D5247" s="67" cm="1">
        <f t="array" ref="D5247">INDEX('Step 5. Daily Avg Schedule Calc'!$A$2:$D$169,(WEEKDAY(A5247)-1)*24+HOUR(A5247)+1,4)</f>
        <v>1</v>
      </c>
      <c r="E5247">
        <f>VLOOKUP(A5247,'Step 1.4 CNY OAT'!$A$1:$B$8761,2)</f>
        <v>90</v>
      </c>
      <c r="F5247" s="11">
        <f ca="1">('Step 3. Regression'!$B$18*E5247^2+'Step 3. Regression'!$C$18*E5247+'Step 3. Regression'!$D$18)*C5247</f>
        <v>7.7910272156342177</v>
      </c>
      <c r="G5247" s="11">
        <f ca="1">('Step 3. Regression'!$G$18*E5247^2+'Step 3. Regression'!$H$18*E5247+'Step 3. Regression'!$I$18)*D5247</f>
        <v>3.182036067884944</v>
      </c>
    </row>
    <row r="5248" spans="1:7" x14ac:dyDescent="0.25">
      <c r="A5248" s="8">
        <f>IF(ISBLANK('Step 1.4 CNY OAT'!A5248),"-",'Step 1.4 CNY OAT'!A5248)</f>
        <v>43319.625</v>
      </c>
      <c r="B5248" s="26">
        <f t="shared" si="99"/>
        <v>218</v>
      </c>
      <c r="C5248" s="67" cm="1">
        <f t="array" ref="C5248">INDEX('Step 5. Daily Avg Schedule Calc'!$A$2:$D$169,(WEEKDAY(A5248)-1)*24+HOUR(A5248)+1,3)</f>
        <v>1</v>
      </c>
      <c r="D5248" s="67" cm="1">
        <f t="array" ref="D5248">INDEX('Step 5. Daily Avg Schedule Calc'!$A$2:$D$169,(WEEKDAY(A5248)-1)*24+HOUR(A5248)+1,4)</f>
        <v>1</v>
      </c>
      <c r="E5248">
        <f>VLOOKUP(A5248,'Step 1.4 CNY OAT'!$A$1:$B$8761,2)</f>
        <v>90</v>
      </c>
      <c r="F5248" s="11">
        <f ca="1">('Step 3. Regression'!$B$18*E5248^2+'Step 3. Regression'!$C$18*E5248+'Step 3. Regression'!$D$18)*C5248</f>
        <v>7.7910272156342177</v>
      </c>
      <c r="G5248" s="11">
        <f ca="1">('Step 3. Regression'!$G$18*E5248^2+'Step 3. Regression'!$H$18*E5248+'Step 3. Regression'!$I$18)*D5248</f>
        <v>3.182036067884944</v>
      </c>
    </row>
    <row r="5249" spans="1:7" x14ac:dyDescent="0.25">
      <c r="A5249" s="8">
        <f>IF(ISBLANK('Step 1.4 CNY OAT'!A5249),"-",'Step 1.4 CNY OAT'!A5249)</f>
        <v>43319.666666666664</v>
      </c>
      <c r="B5249" s="26">
        <f t="shared" si="99"/>
        <v>218</v>
      </c>
      <c r="C5249" s="67" cm="1">
        <f t="array" ref="C5249">INDEX('Step 5. Daily Avg Schedule Calc'!$A$2:$D$169,(WEEKDAY(A5249)-1)*24+HOUR(A5249)+1,3)</f>
        <v>1</v>
      </c>
      <c r="D5249" s="67" cm="1">
        <f t="array" ref="D5249">INDEX('Step 5. Daily Avg Schedule Calc'!$A$2:$D$169,(WEEKDAY(A5249)-1)*24+HOUR(A5249)+1,4)</f>
        <v>1</v>
      </c>
      <c r="E5249">
        <f>VLOOKUP(A5249,'Step 1.4 CNY OAT'!$A$1:$B$8761,2)</f>
        <v>90</v>
      </c>
      <c r="F5249" s="11">
        <f ca="1">('Step 3. Regression'!$B$18*E5249^2+'Step 3. Regression'!$C$18*E5249+'Step 3. Regression'!$D$18)*C5249</f>
        <v>7.7910272156342177</v>
      </c>
      <c r="G5249" s="11">
        <f ca="1">('Step 3. Regression'!$G$18*E5249^2+'Step 3. Regression'!$H$18*E5249+'Step 3. Regression'!$I$18)*D5249</f>
        <v>3.182036067884944</v>
      </c>
    </row>
    <row r="5250" spans="1:7" x14ac:dyDescent="0.25">
      <c r="A5250" s="8">
        <f>IF(ISBLANK('Step 1.4 CNY OAT'!A5250),"-",'Step 1.4 CNY OAT'!A5250)</f>
        <v>43319.708333333336</v>
      </c>
      <c r="B5250" s="26">
        <f t="shared" si="99"/>
        <v>218</v>
      </c>
      <c r="C5250" s="67" cm="1">
        <f t="array" ref="C5250">INDEX('Step 5. Daily Avg Schedule Calc'!$A$2:$D$169,(WEEKDAY(A5250)-1)*24+HOUR(A5250)+1,3)</f>
        <v>1</v>
      </c>
      <c r="D5250" s="67" cm="1">
        <f t="array" ref="D5250">INDEX('Step 5. Daily Avg Schedule Calc'!$A$2:$D$169,(WEEKDAY(A5250)-1)*24+HOUR(A5250)+1,4)</f>
        <v>1</v>
      </c>
      <c r="E5250">
        <f>VLOOKUP(A5250,'Step 1.4 CNY OAT'!$A$1:$B$8761,2)</f>
        <v>89</v>
      </c>
      <c r="F5250" s="11">
        <f ca="1">('Step 3. Regression'!$B$18*E5250^2+'Step 3. Regression'!$C$18*E5250+'Step 3. Regression'!$D$18)*C5250</f>
        <v>7.6375875232112964</v>
      </c>
      <c r="G5250" s="11">
        <f ca="1">('Step 3. Regression'!$G$18*E5250^2+'Step 3. Regression'!$H$18*E5250+'Step 3. Regression'!$I$18)*D5250</f>
        <v>3.1474035326780747</v>
      </c>
    </row>
    <row r="5251" spans="1:7" x14ac:dyDescent="0.25">
      <c r="A5251" s="8">
        <f>IF(ISBLANK('Step 1.4 CNY OAT'!A5251),"-",'Step 1.4 CNY OAT'!A5251)</f>
        <v>43319.75</v>
      </c>
      <c r="B5251" s="26">
        <f t="shared" ref="B5251:B5314" si="100">_xlfn.DAYS(A5251,$A$2)</f>
        <v>218</v>
      </c>
      <c r="C5251" s="67" cm="1">
        <f t="array" ref="C5251">INDEX('Step 5. Daily Avg Schedule Calc'!$A$2:$D$169,(WEEKDAY(A5251)-1)*24+HOUR(A5251)+1,3)</f>
        <v>1</v>
      </c>
      <c r="D5251" s="67" cm="1">
        <f t="array" ref="D5251">INDEX('Step 5. Daily Avg Schedule Calc'!$A$2:$D$169,(WEEKDAY(A5251)-1)*24+HOUR(A5251)+1,4)</f>
        <v>1</v>
      </c>
      <c r="E5251">
        <f>VLOOKUP(A5251,'Step 1.4 CNY OAT'!$A$1:$B$8761,2)</f>
        <v>88</v>
      </c>
      <c r="F5251" s="11">
        <f ca="1">('Step 3. Regression'!$B$18*E5251^2+'Step 3. Regression'!$C$18*E5251+'Step 3. Regression'!$D$18)*C5251</f>
        <v>7.4889979661842947</v>
      </c>
      <c r="G5251" s="11">
        <f ca="1">('Step 3. Regression'!$G$18*E5251^2+'Step 3. Regression'!$H$18*E5251+'Step 3. Regression'!$I$18)*D5251</f>
        <v>3.1140183231256851</v>
      </c>
    </row>
    <row r="5252" spans="1:7" x14ac:dyDescent="0.25">
      <c r="A5252" s="8">
        <f>IF(ISBLANK('Step 1.4 CNY OAT'!A5252),"-",'Step 1.4 CNY OAT'!A5252)</f>
        <v>43319.791666666664</v>
      </c>
      <c r="B5252" s="26">
        <f t="shared" si="100"/>
        <v>218</v>
      </c>
      <c r="C5252" s="67" cm="1">
        <f t="array" ref="C5252">INDEX('Step 5. Daily Avg Schedule Calc'!$A$2:$D$169,(WEEKDAY(A5252)-1)*24+HOUR(A5252)+1,3)</f>
        <v>1</v>
      </c>
      <c r="D5252" s="67" cm="1">
        <f t="array" ref="D5252">INDEX('Step 5. Daily Avg Schedule Calc'!$A$2:$D$169,(WEEKDAY(A5252)-1)*24+HOUR(A5252)+1,4)</f>
        <v>1</v>
      </c>
      <c r="E5252">
        <f>VLOOKUP(A5252,'Step 1.4 CNY OAT'!$A$1:$B$8761,2)</f>
        <v>84</v>
      </c>
      <c r="F5252" s="11">
        <f ca="1">('Step 3. Regression'!$B$18*E5252^2+'Step 3. Regression'!$C$18*E5252+'Step 3. Regression'!$D$18)*C5252</f>
        <v>6.9431410920354448</v>
      </c>
      <c r="G5252" s="11">
        <f ca="1">('Step 3. Regression'!$G$18*E5252^2+'Step 3. Regression'!$H$18*E5252+'Step 3. Regression'!$I$18)*D5252</f>
        <v>2.9929507414609215</v>
      </c>
    </row>
    <row r="5253" spans="1:7" x14ac:dyDescent="0.25">
      <c r="A5253" s="8">
        <f>IF(ISBLANK('Step 1.4 CNY OAT'!A5253),"-",'Step 1.4 CNY OAT'!A5253)</f>
        <v>43319.833333333336</v>
      </c>
      <c r="B5253" s="26">
        <f t="shared" si="100"/>
        <v>218</v>
      </c>
      <c r="C5253" s="67" cm="1">
        <f t="array" ref="C5253">INDEX('Step 5. Daily Avg Schedule Calc'!$A$2:$D$169,(WEEKDAY(A5253)-1)*24+HOUR(A5253)+1,3)</f>
        <v>1</v>
      </c>
      <c r="D5253" s="67" cm="1">
        <f t="array" ref="D5253">INDEX('Step 5. Daily Avg Schedule Calc'!$A$2:$D$169,(WEEKDAY(A5253)-1)*24+HOUR(A5253)+1,4)</f>
        <v>1</v>
      </c>
      <c r="E5253">
        <f>VLOOKUP(A5253,'Step 1.4 CNY OAT'!$A$1:$B$8761,2)</f>
        <v>79</v>
      </c>
      <c r="F5253" s="11">
        <f ca="1">('Step 3. Regression'!$B$18*E5253^2+'Step 3. Regression'!$C$18*E5253+'Step 3. Regression'!$D$18)*C5253</f>
        <v>6.3699480457575071</v>
      </c>
      <c r="G5253" s="11">
        <f ca="1">('Step 3. Regression'!$G$18*E5253^2+'Step 3. Regression'!$H$18*E5253+'Step 3. Regression'!$I$18)*D5253</f>
        <v>2.8696810916057589</v>
      </c>
    </row>
    <row r="5254" spans="1:7" x14ac:dyDescent="0.25">
      <c r="A5254" s="8">
        <f>IF(ISBLANK('Step 1.4 CNY OAT'!A5254),"-",'Step 1.4 CNY OAT'!A5254)</f>
        <v>43319.875</v>
      </c>
      <c r="B5254" s="26">
        <f t="shared" si="100"/>
        <v>218</v>
      </c>
      <c r="C5254" s="67" cm="1">
        <f t="array" ref="C5254">INDEX('Step 5. Daily Avg Schedule Calc'!$A$2:$D$169,(WEEKDAY(A5254)-1)*24+HOUR(A5254)+1,3)</f>
        <v>1</v>
      </c>
      <c r="D5254" s="67" cm="1">
        <f t="array" ref="D5254">INDEX('Step 5. Daily Avg Schedule Calc'!$A$2:$D$169,(WEEKDAY(A5254)-1)*24+HOUR(A5254)+1,4)</f>
        <v>1</v>
      </c>
      <c r="E5254">
        <f>VLOOKUP(A5254,'Step 1.4 CNY OAT'!$A$1:$B$8761,2)</f>
        <v>75</v>
      </c>
      <c r="F5254" s="11">
        <f ca="1">('Step 3. Regression'!$B$18*E5254^2+'Step 3. Regression'!$C$18*E5254+'Step 3. Regression'!$D$18)*C5254</f>
        <v>5.9986960458616565</v>
      </c>
      <c r="G5254" s="11">
        <f ca="1">('Step 3. Regression'!$G$18*E5254^2+'Step 3. Regression'!$H$18*E5254+'Step 3. Regression'!$I$18)*D5254</f>
        <v>2.7935172335022607</v>
      </c>
    </row>
    <row r="5255" spans="1:7" x14ac:dyDescent="0.25">
      <c r="A5255" s="8">
        <f>IF(ISBLANK('Step 1.4 CNY OAT'!A5255),"-",'Step 1.4 CNY OAT'!A5255)</f>
        <v>43319.916666666664</v>
      </c>
      <c r="B5255" s="26">
        <f t="shared" si="100"/>
        <v>218</v>
      </c>
      <c r="C5255" s="67" cm="1">
        <f t="array" ref="C5255">INDEX('Step 5. Daily Avg Schedule Calc'!$A$2:$D$169,(WEEKDAY(A5255)-1)*24+HOUR(A5255)+1,3)</f>
        <v>1</v>
      </c>
      <c r="D5255" s="67" cm="1">
        <f t="array" ref="D5255">INDEX('Step 5. Daily Avg Schedule Calc'!$A$2:$D$169,(WEEKDAY(A5255)-1)*24+HOUR(A5255)+1,4)</f>
        <v>1</v>
      </c>
      <c r="E5255">
        <f>VLOOKUP(A5255,'Step 1.4 CNY OAT'!$A$1:$B$8761,2)</f>
        <v>79</v>
      </c>
      <c r="F5255" s="11">
        <f ca="1">('Step 3. Regression'!$B$18*E5255^2+'Step 3. Regression'!$C$18*E5255+'Step 3. Regression'!$D$18)*C5255</f>
        <v>6.3699480457575071</v>
      </c>
      <c r="G5255" s="11">
        <f ca="1">('Step 3. Regression'!$G$18*E5255^2+'Step 3. Regression'!$H$18*E5255+'Step 3. Regression'!$I$18)*D5255</f>
        <v>2.8696810916057589</v>
      </c>
    </row>
    <row r="5256" spans="1:7" x14ac:dyDescent="0.25">
      <c r="A5256" s="8">
        <f>IF(ISBLANK('Step 1.4 CNY OAT'!A5256),"-",'Step 1.4 CNY OAT'!A5256)</f>
        <v>43319.958333333336</v>
      </c>
      <c r="B5256" s="26">
        <f t="shared" si="100"/>
        <v>218</v>
      </c>
      <c r="C5256" s="67" cm="1">
        <f t="array" ref="C5256">INDEX('Step 5. Daily Avg Schedule Calc'!$A$2:$D$169,(WEEKDAY(A5256)-1)*24+HOUR(A5256)+1,3)</f>
        <v>1</v>
      </c>
      <c r="D5256" s="67" cm="1">
        <f t="array" ref="D5256">INDEX('Step 5. Daily Avg Schedule Calc'!$A$2:$D$169,(WEEKDAY(A5256)-1)*24+HOUR(A5256)+1,4)</f>
        <v>1</v>
      </c>
      <c r="E5256">
        <f>VLOOKUP(A5256,'Step 1.4 CNY OAT'!$A$1:$B$8761,2)</f>
        <v>79</v>
      </c>
      <c r="F5256" s="11">
        <f ca="1">('Step 3. Regression'!$B$18*E5256^2+'Step 3. Regression'!$C$18*E5256+'Step 3. Regression'!$D$18)*C5256</f>
        <v>6.3699480457575071</v>
      </c>
      <c r="G5256" s="11">
        <f ca="1">('Step 3. Regression'!$G$18*E5256^2+'Step 3. Regression'!$H$18*E5256+'Step 3. Regression'!$I$18)*D5256</f>
        <v>2.8696810916057589</v>
      </c>
    </row>
    <row r="5257" spans="1:7" x14ac:dyDescent="0.25">
      <c r="A5257" s="8">
        <f>IF(ISBLANK('Step 1.4 CNY OAT'!A5257),"-",'Step 1.4 CNY OAT'!A5257)</f>
        <v>43320</v>
      </c>
      <c r="B5257" s="26">
        <f t="shared" si="100"/>
        <v>219</v>
      </c>
      <c r="C5257" s="67" cm="1">
        <f t="array" ref="C5257">INDEX('Step 5. Daily Avg Schedule Calc'!$A$2:$D$169,(WEEKDAY(A5257)-1)*24+HOUR(A5257)+1,3)</f>
        <v>1</v>
      </c>
      <c r="D5257" s="67" cm="1">
        <f t="array" ref="D5257">INDEX('Step 5. Daily Avg Schedule Calc'!$A$2:$D$169,(WEEKDAY(A5257)-1)*24+HOUR(A5257)+1,4)</f>
        <v>1</v>
      </c>
      <c r="E5257">
        <f>VLOOKUP(A5257,'Step 1.4 CNY OAT'!$A$1:$B$8761,2)</f>
        <v>79</v>
      </c>
      <c r="F5257" s="11">
        <f ca="1">('Step 3. Regression'!$B$18*E5257^2+'Step 3. Regression'!$C$18*E5257+'Step 3. Regression'!$D$18)*C5257</f>
        <v>6.3699480457575071</v>
      </c>
      <c r="G5257" s="11">
        <f ca="1">('Step 3. Regression'!$G$18*E5257^2+'Step 3. Regression'!$H$18*E5257+'Step 3. Regression'!$I$18)*D5257</f>
        <v>2.8696810916057589</v>
      </c>
    </row>
    <row r="5258" spans="1:7" x14ac:dyDescent="0.25">
      <c r="A5258" s="8">
        <f>IF(ISBLANK('Step 1.4 CNY OAT'!A5258),"-",'Step 1.4 CNY OAT'!A5258)</f>
        <v>43320.041666666664</v>
      </c>
      <c r="B5258" s="26">
        <f t="shared" si="100"/>
        <v>219</v>
      </c>
      <c r="C5258" s="67" cm="1">
        <f t="array" ref="C5258">INDEX('Step 5. Daily Avg Schedule Calc'!$A$2:$D$169,(WEEKDAY(A5258)-1)*24+HOUR(A5258)+1,3)</f>
        <v>1</v>
      </c>
      <c r="D5258" s="67" cm="1">
        <f t="array" ref="D5258">INDEX('Step 5. Daily Avg Schedule Calc'!$A$2:$D$169,(WEEKDAY(A5258)-1)*24+HOUR(A5258)+1,4)</f>
        <v>1</v>
      </c>
      <c r="E5258">
        <f>VLOOKUP(A5258,'Step 1.4 CNY OAT'!$A$1:$B$8761,2)</f>
        <v>81</v>
      </c>
      <c r="F5258" s="11">
        <f ca="1">('Step 3. Regression'!$B$18*E5258^2+'Step 3. Regression'!$C$18*E5258+'Step 3. Regression'!$D$18)*C5258</f>
        <v>6.5846748580809322</v>
      </c>
      <c r="G5258" s="11">
        <f ca="1">('Step 3. Regression'!$G$18*E5258^2+'Step 3. Regression'!$H$18*E5258+'Step 3. Regression'!$I$18)*D5258</f>
        <v>2.9152469745843854</v>
      </c>
    </row>
    <row r="5259" spans="1:7" x14ac:dyDescent="0.25">
      <c r="A5259" s="8">
        <f>IF(ISBLANK('Step 1.4 CNY OAT'!A5259),"-",'Step 1.4 CNY OAT'!A5259)</f>
        <v>43320.083333333336</v>
      </c>
      <c r="B5259" s="26">
        <f t="shared" si="100"/>
        <v>219</v>
      </c>
      <c r="C5259" s="67" cm="1">
        <f t="array" ref="C5259">INDEX('Step 5. Daily Avg Schedule Calc'!$A$2:$D$169,(WEEKDAY(A5259)-1)*24+HOUR(A5259)+1,3)</f>
        <v>1</v>
      </c>
      <c r="D5259" s="67" cm="1">
        <f t="array" ref="D5259">INDEX('Step 5. Daily Avg Schedule Calc'!$A$2:$D$169,(WEEKDAY(A5259)-1)*24+HOUR(A5259)+1,4)</f>
        <v>1</v>
      </c>
      <c r="E5259">
        <f>VLOOKUP(A5259,'Step 1.4 CNY OAT'!$A$1:$B$8761,2)</f>
        <v>80</v>
      </c>
      <c r="F5259" s="11">
        <f ca="1">('Step 3. Regression'!$B$18*E5259^2+'Step 3. Regression'!$C$18*E5259+'Step 3. Regression'!$D$18)*C5259</f>
        <v>6.4748863842212625</v>
      </c>
      <c r="G5259" s="11">
        <f ca="1">('Step 3. Regression'!$G$18*E5259^2+'Step 3. Regression'!$H$18*E5259+'Step 3. Regression'!$I$18)*D5259</f>
        <v>2.8918403702678326</v>
      </c>
    </row>
    <row r="5260" spans="1:7" x14ac:dyDescent="0.25">
      <c r="A5260" s="8">
        <f>IF(ISBLANK('Step 1.4 CNY OAT'!A5260),"-",'Step 1.4 CNY OAT'!A5260)</f>
        <v>43320.125</v>
      </c>
      <c r="B5260" s="26">
        <f t="shared" si="100"/>
        <v>219</v>
      </c>
      <c r="C5260" s="67" cm="1">
        <f t="array" ref="C5260">INDEX('Step 5. Daily Avg Schedule Calc'!$A$2:$D$169,(WEEKDAY(A5260)-1)*24+HOUR(A5260)+1,3)</f>
        <v>1</v>
      </c>
      <c r="D5260" s="67" cm="1">
        <f t="array" ref="D5260">INDEX('Step 5. Daily Avg Schedule Calc'!$A$2:$D$169,(WEEKDAY(A5260)-1)*24+HOUR(A5260)+1,4)</f>
        <v>1</v>
      </c>
      <c r="E5260">
        <f>VLOOKUP(A5260,'Step 1.4 CNY OAT'!$A$1:$B$8761,2)</f>
        <v>81</v>
      </c>
      <c r="F5260" s="11">
        <f ca="1">('Step 3. Regression'!$B$18*E5260^2+'Step 3. Regression'!$C$18*E5260+'Step 3. Regression'!$D$18)*C5260</f>
        <v>6.5846748580809322</v>
      </c>
      <c r="G5260" s="11">
        <f ca="1">('Step 3. Regression'!$G$18*E5260^2+'Step 3. Regression'!$H$18*E5260+'Step 3. Regression'!$I$18)*D5260</f>
        <v>2.9152469745843854</v>
      </c>
    </row>
    <row r="5261" spans="1:7" x14ac:dyDescent="0.25">
      <c r="A5261" s="8">
        <f>IF(ISBLANK('Step 1.4 CNY OAT'!A5261),"-",'Step 1.4 CNY OAT'!A5261)</f>
        <v>43320.166666666664</v>
      </c>
      <c r="B5261" s="26">
        <f t="shared" si="100"/>
        <v>219</v>
      </c>
      <c r="C5261" s="67" cm="1">
        <f t="array" ref="C5261">INDEX('Step 5. Daily Avg Schedule Calc'!$A$2:$D$169,(WEEKDAY(A5261)-1)*24+HOUR(A5261)+1,3)</f>
        <v>1</v>
      </c>
      <c r="D5261" s="67" cm="1">
        <f t="array" ref="D5261">INDEX('Step 5. Daily Avg Schedule Calc'!$A$2:$D$169,(WEEKDAY(A5261)-1)*24+HOUR(A5261)+1,4)</f>
        <v>1</v>
      </c>
      <c r="E5261">
        <f>VLOOKUP(A5261,'Step 1.4 CNY OAT'!$A$1:$B$8761,2)</f>
        <v>79</v>
      </c>
      <c r="F5261" s="11">
        <f ca="1">('Step 3. Regression'!$B$18*E5261^2+'Step 3. Regression'!$C$18*E5261+'Step 3. Regression'!$D$18)*C5261</f>
        <v>6.3699480457575071</v>
      </c>
      <c r="G5261" s="11">
        <f ca="1">('Step 3. Regression'!$G$18*E5261^2+'Step 3. Regression'!$H$18*E5261+'Step 3. Regression'!$I$18)*D5261</f>
        <v>2.8696810916057589</v>
      </c>
    </row>
    <row r="5262" spans="1:7" x14ac:dyDescent="0.25">
      <c r="A5262" s="8">
        <f>IF(ISBLANK('Step 1.4 CNY OAT'!A5262),"-",'Step 1.4 CNY OAT'!A5262)</f>
        <v>43320.208333333336</v>
      </c>
      <c r="B5262" s="26">
        <f t="shared" si="100"/>
        <v>219</v>
      </c>
      <c r="C5262" s="67" cm="1">
        <f t="array" ref="C5262">INDEX('Step 5. Daily Avg Schedule Calc'!$A$2:$D$169,(WEEKDAY(A5262)-1)*24+HOUR(A5262)+1,3)</f>
        <v>1</v>
      </c>
      <c r="D5262" s="67" cm="1">
        <f t="array" ref="D5262">INDEX('Step 5. Daily Avg Schedule Calc'!$A$2:$D$169,(WEEKDAY(A5262)-1)*24+HOUR(A5262)+1,4)</f>
        <v>1</v>
      </c>
      <c r="E5262">
        <f>VLOOKUP(A5262,'Step 1.4 CNY OAT'!$A$1:$B$8761,2)</f>
        <v>77</v>
      </c>
      <c r="F5262" s="11">
        <f ca="1">('Step 3. Regression'!$B$18*E5262^2+'Step 3. Regression'!$C$18*E5262+'Step 3. Regression'!$D$18)*C5262</f>
        <v>6.1746217750177479</v>
      </c>
      <c r="G5262" s="11">
        <f ca="1">('Step 3. Regression'!$G$18*E5262^2+'Step 3. Regression'!$H$18*E5262+'Step 3. Regression'!$I$18)*D5262</f>
        <v>2.8291045112450504</v>
      </c>
    </row>
    <row r="5263" spans="1:7" x14ac:dyDescent="0.25">
      <c r="A5263" s="8">
        <f>IF(ISBLANK('Step 1.4 CNY OAT'!A5263),"-",'Step 1.4 CNY OAT'!A5263)</f>
        <v>43320.25</v>
      </c>
      <c r="B5263" s="26">
        <f t="shared" si="100"/>
        <v>219</v>
      </c>
      <c r="C5263" s="67" cm="1">
        <f t="array" ref="C5263">INDEX('Step 5. Daily Avg Schedule Calc'!$A$2:$D$169,(WEEKDAY(A5263)-1)*24+HOUR(A5263)+1,3)</f>
        <v>1</v>
      </c>
      <c r="D5263" s="67" cm="1">
        <f t="array" ref="D5263">INDEX('Step 5. Daily Avg Schedule Calc'!$A$2:$D$169,(WEEKDAY(A5263)-1)*24+HOUR(A5263)+1,4)</f>
        <v>1</v>
      </c>
      <c r="E5263">
        <f>VLOOKUP(A5263,'Step 1.4 CNY OAT'!$A$1:$B$8761,2)</f>
        <v>79</v>
      </c>
      <c r="F5263" s="11">
        <f ca="1">('Step 3. Regression'!$B$18*E5263^2+'Step 3. Regression'!$C$18*E5263+'Step 3. Regression'!$D$18)*C5263</f>
        <v>6.3699480457575071</v>
      </c>
      <c r="G5263" s="11">
        <f ca="1">('Step 3. Regression'!$G$18*E5263^2+'Step 3. Regression'!$H$18*E5263+'Step 3. Regression'!$I$18)*D5263</f>
        <v>2.8696810916057589</v>
      </c>
    </row>
    <row r="5264" spans="1:7" x14ac:dyDescent="0.25">
      <c r="A5264" s="8">
        <f>IF(ISBLANK('Step 1.4 CNY OAT'!A5264),"-",'Step 1.4 CNY OAT'!A5264)</f>
        <v>43320.291666666664</v>
      </c>
      <c r="B5264" s="26">
        <f t="shared" si="100"/>
        <v>219</v>
      </c>
      <c r="C5264" s="67" cm="1">
        <f t="array" ref="C5264">INDEX('Step 5. Daily Avg Schedule Calc'!$A$2:$D$169,(WEEKDAY(A5264)-1)*24+HOUR(A5264)+1,3)</f>
        <v>1</v>
      </c>
      <c r="D5264" s="67" cm="1">
        <f t="array" ref="D5264">INDEX('Step 5. Daily Avg Schedule Calc'!$A$2:$D$169,(WEEKDAY(A5264)-1)*24+HOUR(A5264)+1,4)</f>
        <v>1</v>
      </c>
      <c r="E5264">
        <f>VLOOKUP(A5264,'Step 1.4 CNY OAT'!$A$1:$B$8761,2)</f>
        <v>79</v>
      </c>
      <c r="F5264" s="11">
        <f ca="1">('Step 3. Regression'!$B$18*E5264^2+'Step 3. Regression'!$C$18*E5264+'Step 3. Regression'!$D$18)*C5264</f>
        <v>6.3699480457575071</v>
      </c>
      <c r="G5264" s="11">
        <f ca="1">('Step 3. Regression'!$G$18*E5264^2+'Step 3. Regression'!$H$18*E5264+'Step 3. Regression'!$I$18)*D5264</f>
        <v>2.8696810916057589</v>
      </c>
    </row>
    <row r="5265" spans="1:7" x14ac:dyDescent="0.25">
      <c r="A5265" s="8">
        <f>IF(ISBLANK('Step 1.4 CNY OAT'!A5265),"-",'Step 1.4 CNY OAT'!A5265)</f>
        <v>43320.333333333336</v>
      </c>
      <c r="B5265" s="26">
        <f t="shared" si="100"/>
        <v>219</v>
      </c>
      <c r="C5265" s="67" cm="1">
        <f t="array" ref="C5265">INDEX('Step 5. Daily Avg Schedule Calc'!$A$2:$D$169,(WEEKDAY(A5265)-1)*24+HOUR(A5265)+1,3)</f>
        <v>1</v>
      </c>
      <c r="D5265" s="67" cm="1">
        <f t="array" ref="D5265">INDEX('Step 5. Daily Avg Schedule Calc'!$A$2:$D$169,(WEEKDAY(A5265)-1)*24+HOUR(A5265)+1,4)</f>
        <v>1</v>
      </c>
      <c r="E5265">
        <f>VLOOKUP(A5265,'Step 1.4 CNY OAT'!$A$1:$B$8761,2)</f>
        <v>81</v>
      </c>
      <c r="F5265" s="11">
        <f ca="1">('Step 3. Regression'!$B$18*E5265^2+'Step 3. Regression'!$C$18*E5265+'Step 3. Regression'!$D$18)*C5265</f>
        <v>6.5846748580809322</v>
      </c>
      <c r="G5265" s="11">
        <f ca="1">('Step 3. Regression'!$G$18*E5265^2+'Step 3. Regression'!$H$18*E5265+'Step 3. Regression'!$I$18)*D5265</f>
        <v>2.9152469745843854</v>
      </c>
    </row>
    <row r="5266" spans="1:7" x14ac:dyDescent="0.25">
      <c r="A5266" s="8">
        <f>IF(ISBLANK('Step 1.4 CNY OAT'!A5266),"-",'Step 1.4 CNY OAT'!A5266)</f>
        <v>43320.375</v>
      </c>
      <c r="B5266" s="26">
        <f t="shared" si="100"/>
        <v>219</v>
      </c>
      <c r="C5266" s="67" cm="1">
        <f t="array" ref="C5266">INDEX('Step 5. Daily Avg Schedule Calc'!$A$2:$D$169,(WEEKDAY(A5266)-1)*24+HOUR(A5266)+1,3)</f>
        <v>1</v>
      </c>
      <c r="D5266" s="67" cm="1">
        <f t="array" ref="D5266">INDEX('Step 5. Daily Avg Schedule Calc'!$A$2:$D$169,(WEEKDAY(A5266)-1)*24+HOUR(A5266)+1,4)</f>
        <v>1</v>
      </c>
      <c r="E5266">
        <f>VLOOKUP(A5266,'Step 1.4 CNY OAT'!$A$1:$B$8761,2)</f>
        <v>82</v>
      </c>
      <c r="F5266" s="11">
        <f ca="1">('Step 3. Regression'!$B$18*E5266^2+'Step 3. Regression'!$C$18*E5266+'Step 3. Regression'!$D$18)*C5266</f>
        <v>6.6993134673365216</v>
      </c>
      <c r="G5266" s="11">
        <f ca="1">('Step 3. Regression'!$G$18*E5266^2+'Step 3. Regression'!$H$18*E5266+'Step 3. Regression'!$I$18)*D5266</f>
        <v>2.9399009045554179</v>
      </c>
    </row>
    <row r="5267" spans="1:7" x14ac:dyDescent="0.25">
      <c r="A5267" s="8">
        <f>IF(ISBLANK('Step 1.4 CNY OAT'!A5267),"-",'Step 1.4 CNY OAT'!A5267)</f>
        <v>43320.416666666664</v>
      </c>
      <c r="B5267" s="26">
        <f t="shared" si="100"/>
        <v>219</v>
      </c>
      <c r="C5267" s="67" cm="1">
        <f t="array" ref="C5267">INDEX('Step 5. Daily Avg Schedule Calc'!$A$2:$D$169,(WEEKDAY(A5267)-1)*24+HOUR(A5267)+1,3)</f>
        <v>1</v>
      </c>
      <c r="D5267" s="67" cm="1">
        <f t="array" ref="D5267">INDEX('Step 5. Daily Avg Schedule Calc'!$A$2:$D$169,(WEEKDAY(A5267)-1)*24+HOUR(A5267)+1,4)</f>
        <v>1</v>
      </c>
      <c r="E5267">
        <f>VLOOKUP(A5267,'Step 1.4 CNY OAT'!$A$1:$B$8761,2)</f>
        <v>84</v>
      </c>
      <c r="F5267" s="11">
        <f ca="1">('Step 3. Regression'!$B$18*E5267^2+'Step 3. Regression'!$C$18*E5267+'Step 3. Regression'!$D$18)*C5267</f>
        <v>6.9431410920354448</v>
      </c>
      <c r="G5267" s="11">
        <f ca="1">('Step 3. Regression'!$G$18*E5267^2+'Step 3. Regression'!$H$18*E5267+'Step 3. Regression'!$I$18)*D5267</f>
        <v>2.9929507414609215</v>
      </c>
    </row>
    <row r="5268" spans="1:7" x14ac:dyDescent="0.25">
      <c r="A5268" s="8">
        <f>IF(ISBLANK('Step 1.4 CNY OAT'!A5268),"-",'Step 1.4 CNY OAT'!A5268)</f>
        <v>43320.458333333336</v>
      </c>
      <c r="B5268" s="26">
        <f t="shared" si="100"/>
        <v>219</v>
      </c>
      <c r="C5268" s="67" cm="1">
        <f t="array" ref="C5268">INDEX('Step 5. Daily Avg Schedule Calc'!$A$2:$D$169,(WEEKDAY(A5268)-1)*24+HOUR(A5268)+1,3)</f>
        <v>1</v>
      </c>
      <c r="D5268" s="67" cm="1">
        <f t="array" ref="D5268">INDEX('Step 5. Daily Avg Schedule Calc'!$A$2:$D$169,(WEEKDAY(A5268)-1)*24+HOUR(A5268)+1,4)</f>
        <v>1</v>
      </c>
      <c r="E5268">
        <f>VLOOKUP(A5268,'Step 1.4 CNY OAT'!$A$1:$B$8761,2)</f>
        <v>87</v>
      </c>
      <c r="F5268" s="11">
        <f ca="1">('Step 3. Regression'!$B$18*E5268^2+'Step 3. Regression'!$C$18*E5268+'Step 3. Regression'!$D$18)*C5268</f>
        <v>7.3452585445532055</v>
      </c>
      <c r="G5268" s="11">
        <f ca="1">('Step 3. Regression'!$G$18*E5268^2+'Step 3. Regression'!$H$18*E5268+'Step 3. Regression'!$I$18)*D5268</f>
        <v>3.081880439227775</v>
      </c>
    </row>
    <row r="5269" spans="1:7" x14ac:dyDescent="0.25">
      <c r="A5269" s="8">
        <f>IF(ISBLANK('Step 1.4 CNY OAT'!A5269),"-",'Step 1.4 CNY OAT'!A5269)</f>
        <v>43320.5</v>
      </c>
      <c r="B5269" s="26">
        <f t="shared" si="100"/>
        <v>219</v>
      </c>
      <c r="C5269" s="67" cm="1">
        <f t="array" ref="C5269">INDEX('Step 5. Daily Avg Schedule Calc'!$A$2:$D$169,(WEEKDAY(A5269)-1)*24+HOUR(A5269)+1,3)</f>
        <v>1</v>
      </c>
      <c r="D5269" s="67" cm="1">
        <f t="array" ref="D5269">INDEX('Step 5. Daily Avg Schedule Calc'!$A$2:$D$169,(WEEKDAY(A5269)-1)*24+HOUR(A5269)+1,4)</f>
        <v>1</v>
      </c>
      <c r="E5269">
        <f>VLOOKUP(A5269,'Step 1.4 CNY OAT'!$A$1:$B$8761,2)</f>
        <v>88</v>
      </c>
      <c r="F5269" s="11">
        <f ca="1">('Step 3. Regression'!$B$18*E5269^2+'Step 3. Regression'!$C$18*E5269+'Step 3. Regression'!$D$18)*C5269</f>
        <v>7.4889979661842947</v>
      </c>
      <c r="G5269" s="11">
        <f ca="1">('Step 3. Regression'!$G$18*E5269^2+'Step 3. Regression'!$H$18*E5269+'Step 3. Regression'!$I$18)*D5269</f>
        <v>3.1140183231256851</v>
      </c>
    </row>
    <row r="5270" spans="1:7" x14ac:dyDescent="0.25">
      <c r="A5270" s="8">
        <f>IF(ISBLANK('Step 1.4 CNY OAT'!A5270),"-",'Step 1.4 CNY OAT'!A5270)</f>
        <v>43320.541666666664</v>
      </c>
      <c r="B5270" s="26">
        <f t="shared" si="100"/>
        <v>219</v>
      </c>
      <c r="C5270" s="67" cm="1">
        <f t="array" ref="C5270">INDEX('Step 5. Daily Avg Schedule Calc'!$A$2:$D$169,(WEEKDAY(A5270)-1)*24+HOUR(A5270)+1,3)</f>
        <v>1</v>
      </c>
      <c r="D5270" s="67" cm="1">
        <f t="array" ref="D5270">INDEX('Step 5. Daily Avg Schedule Calc'!$A$2:$D$169,(WEEKDAY(A5270)-1)*24+HOUR(A5270)+1,4)</f>
        <v>1</v>
      </c>
      <c r="E5270">
        <f>VLOOKUP(A5270,'Step 1.4 CNY OAT'!$A$1:$B$8761,2)</f>
        <v>90</v>
      </c>
      <c r="F5270" s="11">
        <f ca="1">('Step 3. Regression'!$B$18*E5270^2+'Step 3. Regression'!$C$18*E5270+'Step 3. Regression'!$D$18)*C5270</f>
        <v>7.7910272156342177</v>
      </c>
      <c r="G5270" s="11">
        <f ca="1">('Step 3. Regression'!$G$18*E5270^2+'Step 3. Regression'!$H$18*E5270+'Step 3. Regression'!$I$18)*D5270</f>
        <v>3.182036067884944</v>
      </c>
    </row>
    <row r="5271" spans="1:7" x14ac:dyDescent="0.25">
      <c r="A5271" s="8">
        <f>IF(ISBLANK('Step 1.4 CNY OAT'!A5271),"-",'Step 1.4 CNY OAT'!A5271)</f>
        <v>43320.583333333336</v>
      </c>
      <c r="B5271" s="26">
        <f t="shared" si="100"/>
        <v>219</v>
      </c>
      <c r="C5271" s="67" cm="1">
        <f t="array" ref="C5271">INDEX('Step 5. Daily Avg Schedule Calc'!$A$2:$D$169,(WEEKDAY(A5271)-1)*24+HOUR(A5271)+1,3)</f>
        <v>1</v>
      </c>
      <c r="D5271" s="67" cm="1">
        <f t="array" ref="D5271">INDEX('Step 5. Daily Avg Schedule Calc'!$A$2:$D$169,(WEEKDAY(A5271)-1)*24+HOUR(A5271)+1,4)</f>
        <v>1</v>
      </c>
      <c r="E5271">
        <f>VLOOKUP(A5271,'Step 1.4 CNY OAT'!$A$1:$B$8761,2)</f>
        <v>90</v>
      </c>
      <c r="F5271" s="11">
        <f ca="1">('Step 3. Regression'!$B$18*E5271^2+'Step 3. Regression'!$C$18*E5271+'Step 3. Regression'!$D$18)*C5271</f>
        <v>7.7910272156342177</v>
      </c>
      <c r="G5271" s="11">
        <f ca="1">('Step 3. Regression'!$G$18*E5271^2+'Step 3. Regression'!$H$18*E5271+'Step 3. Regression'!$I$18)*D5271</f>
        <v>3.182036067884944</v>
      </c>
    </row>
    <row r="5272" spans="1:7" x14ac:dyDescent="0.25">
      <c r="A5272" s="8">
        <f>IF(ISBLANK('Step 1.4 CNY OAT'!A5272),"-",'Step 1.4 CNY OAT'!A5272)</f>
        <v>43320.625</v>
      </c>
      <c r="B5272" s="26">
        <f t="shared" si="100"/>
        <v>219</v>
      </c>
      <c r="C5272" s="67" cm="1">
        <f t="array" ref="C5272">INDEX('Step 5. Daily Avg Schedule Calc'!$A$2:$D$169,(WEEKDAY(A5272)-1)*24+HOUR(A5272)+1,3)</f>
        <v>1</v>
      </c>
      <c r="D5272" s="67" cm="1">
        <f t="array" ref="D5272">INDEX('Step 5. Daily Avg Schedule Calc'!$A$2:$D$169,(WEEKDAY(A5272)-1)*24+HOUR(A5272)+1,4)</f>
        <v>1</v>
      </c>
      <c r="E5272">
        <f>VLOOKUP(A5272,'Step 1.4 CNY OAT'!$A$1:$B$8761,2)</f>
        <v>91</v>
      </c>
      <c r="F5272" s="11">
        <f ca="1">('Step 3. Regression'!$B$18*E5272^2+'Step 3. Regression'!$C$18*E5272+'Step 3. Regression'!$D$18)*C5272</f>
        <v>7.9493170434530516</v>
      </c>
      <c r="G5272" s="11">
        <f ca="1">('Step 3. Regression'!$G$18*E5272^2+'Step 3. Regression'!$H$18*E5272+'Step 3. Regression'!$I$18)*D5272</f>
        <v>3.2179159287462937</v>
      </c>
    </row>
    <row r="5273" spans="1:7" x14ac:dyDescent="0.25">
      <c r="A5273" s="8">
        <f>IF(ISBLANK('Step 1.4 CNY OAT'!A5273),"-",'Step 1.4 CNY OAT'!A5273)</f>
        <v>43320.666666666664</v>
      </c>
      <c r="B5273" s="26">
        <f t="shared" si="100"/>
        <v>219</v>
      </c>
      <c r="C5273" s="67" cm="1">
        <f t="array" ref="C5273">INDEX('Step 5. Daily Avg Schedule Calc'!$A$2:$D$169,(WEEKDAY(A5273)-1)*24+HOUR(A5273)+1,3)</f>
        <v>1</v>
      </c>
      <c r="D5273" s="67" cm="1">
        <f t="array" ref="D5273">INDEX('Step 5. Daily Avg Schedule Calc'!$A$2:$D$169,(WEEKDAY(A5273)-1)*24+HOUR(A5273)+1,4)</f>
        <v>1</v>
      </c>
      <c r="E5273">
        <f>VLOOKUP(A5273,'Step 1.4 CNY OAT'!$A$1:$B$8761,2)</f>
        <v>91</v>
      </c>
      <c r="F5273" s="11">
        <f ca="1">('Step 3. Regression'!$B$18*E5273^2+'Step 3. Regression'!$C$18*E5273+'Step 3. Regression'!$D$18)*C5273</f>
        <v>7.9493170434530516</v>
      </c>
      <c r="G5273" s="11">
        <f ca="1">('Step 3. Regression'!$G$18*E5273^2+'Step 3. Regression'!$H$18*E5273+'Step 3. Regression'!$I$18)*D5273</f>
        <v>3.2179159287462937</v>
      </c>
    </row>
    <row r="5274" spans="1:7" x14ac:dyDescent="0.25">
      <c r="A5274" s="8">
        <f>IF(ISBLANK('Step 1.4 CNY OAT'!A5274),"-",'Step 1.4 CNY OAT'!A5274)</f>
        <v>43320.708333333336</v>
      </c>
      <c r="B5274" s="26">
        <f t="shared" si="100"/>
        <v>219</v>
      </c>
      <c r="C5274" s="67" cm="1">
        <f t="array" ref="C5274">INDEX('Step 5. Daily Avg Schedule Calc'!$A$2:$D$169,(WEEKDAY(A5274)-1)*24+HOUR(A5274)+1,3)</f>
        <v>1</v>
      </c>
      <c r="D5274" s="67" cm="1">
        <f t="array" ref="D5274">INDEX('Step 5. Daily Avg Schedule Calc'!$A$2:$D$169,(WEEKDAY(A5274)-1)*24+HOUR(A5274)+1,4)</f>
        <v>1</v>
      </c>
      <c r="E5274">
        <f>VLOOKUP(A5274,'Step 1.4 CNY OAT'!$A$1:$B$8761,2)</f>
        <v>90</v>
      </c>
      <c r="F5274" s="11">
        <f ca="1">('Step 3. Regression'!$B$18*E5274^2+'Step 3. Regression'!$C$18*E5274+'Step 3. Regression'!$D$18)*C5274</f>
        <v>7.7910272156342177</v>
      </c>
      <c r="G5274" s="11">
        <f ca="1">('Step 3. Regression'!$G$18*E5274^2+'Step 3. Regression'!$H$18*E5274+'Step 3. Regression'!$I$18)*D5274</f>
        <v>3.182036067884944</v>
      </c>
    </row>
    <row r="5275" spans="1:7" x14ac:dyDescent="0.25">
      <c r="A5275" s="8">
        <f>IF(ISBLANK('Step 1.4 CNY OAT'!A5275),"-",'Step 1.4 CNY OAT'!A5275)</f>
        <v>43320.75</v>
      </c>
      <c r="B5275" s="26">
        <f t="shared" si="100"/>
        <v>219</v>
      </c>
      <c r="C5275" s="67" cm="1">
        <f t="array" ref="C5275">INDEX('Step 5. Daily Avg Schedule Calc'!$A$2:$D$169,(WEEKDAY(A5275)-1)*24+HOUR(A5275)+1,3)</f>
        <v>1</v>
      </c>
      <c r="D5275" s="67" cm="1">
        <f t="array" ref="D5275">INDEX('Step 5. Daily Avg Schedule Calc'!$A$2:$D$169,(WEEKDAY(A5275)-1)*24+HOUR(A5275)+1,4)</f>
        <v>1</v>
      </c>
      <c r="E5275">
        <f>VLOOKUP(A5275,'Step 1.4 CNY OAT'!$A$1:$B$8761,2)</f>
        <v>88</v>
      </c>
      <c r="F5275" s="11">
        <f ca="1">('Step 3. Regression'!$B$18*E5275^2+'Step 3. Regression'!$C$18*E5275+'Step 3. Regression'!$D$18)*C5275</f>
        <v>7.4889979661842947</v>
      </c>
      <c r="G5275" s="11">
        <f ca="1">('Step 3. Regression'!$G$18*E5275^2+'Step 3. Regression'!$H$18*E5275+'Step 3. Regression'!$I$18)*D5275</f>
        <v>3.1140183231256851</v>
      </c>
    </row>
    <row r="5276" spans="1:7" x14ac:dyDescent="0.25">
      <c r="A5276" s="8">
        <f>IF(ISBLANK('Step 1.4 CNY OAT'!A5276),"-",'Step 1.4 CNY OAT'!A5276)</f>
        <v>43320.791666666664</v>
      </c>
      <c r="B5276" s="26">
        <f t="shared" si="100"/>
        <v>219</v>
      </c>
      <c r="C5276" s="67" cm="1">
        <f t="array" ref="C5276">INDEX('Step 5. Daily Avg Schedule Calc'!$A$2:$D$169,(WEEKDAY(A5276)-1)*24+HOUR(A5276)+1,3)</f>
        <v>1</v>
      </c>
      <c r="D5276" s="67" cm="1">
        <f t="array" ref="D5276">INDEX('Step 5. Daily Avg Schedule Calc'!$A$2:$D$169,(WEEKDAY(A5276)-1)*24+HOUR(A5276)+1,4)</f>
        <v>1</v>
      </c>
      <c r="E5276">
        <f>VLOOKUP(A5276,'Step 1.4 CNY OAT'!$A$1:$B$8761,2)</f>
        <v>88</v>
      </c>
      <c r="F5276" s="11">
        <f ca="1">('Step 3. Regression'!$B$18*E5276^2+'Step 3. Regression'!$C$18*E5276+'Step 3. Regression'!$D$18)*C5276</f>
        <v>7.4889979661842947</v>
      </c>
      <c r="G5276" s="11">
        <f ca="1">('Step 3. Regression'!$G$18*E5276^2+'Step 3. Regression'!$H$18*E5276+'Step 3. Regression'!$I$18)*D5276</f>
        <v>3.1140183231256851</v>
      </c>
    </row>
    <row r="5277" spans="1:7" x14ac:dyDescent="0.25">
      <c r="A5277" s="8">
        <f>IF(ISBLANK('Step 1.4 CNY OAT'!A5277),"-",'Step 1.4 CNY OAT'!A5277)</f>
        <v>43320.833333333336</v>
      </c>
      <c r="B5277" s="26">
        <f t="shared" si="100"/>
        <v>219</v>
      </c>
      <c r="C5277" s="67" cm="1">
        <f t="array" ref="C5277">INDEX('Step 5. Daily Avg Schedule Calc'!$A$2:$D$169,(WEEKDAY(A5277)-1)*24+HOUR(A5277)+1,3)</f>
        <v>1</v>
      </c>
      <c r="D5277" s="67" cm="1">
        <f t="array" ref="D5277">INDEX('Step 5. Daily Avg Schedule Calc'!$A$2:$D$169,(WEEKDAY(A5277)-1)*24+HOUR(A5277)+1,4)</f>
        <v>1</v>
      </c>
      <c r="E5277">
        <f>VLOOKUP(A5277,'Step 1.4 CNY OAT'!$A$1:$B$8761,2)</f>
        <v>85</v>
      </c>
      <c r="F5277" s="11">
        <f ca="1">('Step 3. Regression'!$B$18*E5277^2+'Step 3. Regression'!$C$18*E5277+'Step 3. Regression'!$D$18)*C5277</f>
        <v>7.0723301074787823</v>
      </c>
      <c r="G5277" s="11">
        <f ca="1">('Step 3. Regression'!$G$18*E5277^2+'Step 3. Regression'!$H$18*E5277+'Step 3. Regression'!$I$18)*D5277</f>
        <v>3.0213466483953937</v>
      </c>
    </row>
    <row r="5278" spans="1:7" x14ac:dyDescent="0.25">
      <c r="A5278" s="8">
        <f>IF(ISBLANK('Step 1.4 CNY OAT'!A5278),"-",'Step 1.4 CNY OAT'!A5278)</f>
        <v>43320.875</v>
      </c>
      <c r="B5278" s="26">
        <f t="shared" si="100"/>
        <v>219</v>
      </c>
      <c r="C5278" s="67" cm="1">
        <f t="array" ref="C5278">INDEX('Step 5. Daily Avg Schedule Calc'!$A$2:$D$169,(WEEKDAY(A5278)-1)*24+HOUR(A5278)+1,3)</f>
        <v>1</v>
      </c>
      <c r="D5278" s="67" cm="1">
        <f t="array" ref="D5278">INDEX('Step 5. Daily Avg Schedule Calc'!$A$2:$D$169,(WEEKDAY(A5278)-1)*24+HOUR(A5278)+1,4)</f>
        <v>1</v>
      </c>
      <c r="E5278">
        <f>VLOOKUP(A5278,'Step 1.4 CNY OAT'!$A$1:$B$8761,2)</f>
        <v>84</v>
      </c>
      <c r="F5278" s="11">
        <f ca="1">('Step 3. Regression'!$B$18*E5278^2+'Step 3. Regression'!$C$18*E5278+'Step 3. Regression'!$D$18)*C5278</f>
        <v>6.9431410920354448</v>
      </c>
      <c r="G5278" s="11">
        <f ca="1">('Step 3. Regression'!$G$18*E5278^2+'Step 3. Regression'!$H$18*E5278+'Step 3. Regression'!$I$18)*D5278</f>
        <v>2.9929507414609215</v>
      </c>
    </row>
    <row r="5279" spans="1:7" x14ac:dyDescent="0.25">
      <c r="A5279" s="8">
        <f>IF(ISBLANK('Step 1.4 CNY OAT'!A5279),"-",'Step 1.4 CNY OAT'!A5279)</f>
        <v>43320.916666666664</v>
      </c>
      <c r="B5279" s="26">
        <f t="shared" si="100"/>
        <v>219</v>
      </c>
      <c r="C5279" s="67" cm="1">
        <f t="array" ref="C5279">INDEX('Step 5. Daily Avg Schedule Calc'!$A$2:$D$169,(WEEKDAY(A5279)-1)*24+HOUR(A5279)+1,3)</f>
        <v>1</v>
      </c>
      <c r="D5279" s="67" cm="1">
        <f t="array" ref="D5279">INDEX('Step 5. Daily Avg Schedule Calc'!$A$2:$D$169,(WEEKDAY(A5279)-1)*24+HOUR(A5279)+1,4)</f>
        <v>1</v>
      </c>
      <c r="E5279">
        <f>VLOOKUP(A5279,'Step 1.4 CNY OAT'!$A$1:$B$8761,2)</f>
        <v>84</v>
      </c>
      <c r="F5279" s="11">
        <f ca="1">('Step 3. Regression'!$B$18*E5279^2+'Step 3. Regression'!$C$18*E5279+'Step 3. Regression'!$D$18)*C5279</f>
        <v>6.9431410920354448</v>
      </c>
      <c r="G5279" s="11">
        <f ca="1">('Step 3. Regression'!$G$18*E5279^2+'Step 3. Regression'!$H$18*E5279+'Step 3. Regression'!$I$18)*D5279</f>
        <v>2.9929507414609215</v>
      </c>
    </row>
    <row r="5280" spans="1:7" x14ac:dyDescent="0.25">
      <c r="A5280" s="8">
        <f>IF(ISBLANK('Step 1.4 CNY OAT'!A5280),"-",'Step 1.4 CNY OAT'!A5280)</f>
        <v>43320.958333333336</v>
      </c>
      <c r="B5280" s="26">
        <f t="shared" si="100"/>
        <v>219</v>
      </c>
      <c r="C5280" s="67" cm="1">
        <f t="array" ref="C5280">INDEX('Step 5. Daily Avg Schedule Calc'!$A$2:$D$169,(WEEKDAY(A5280)-1)*24+HOUR(A5280)+1,3)</f>
        <v>1</v>
      </c>
      <c r="D5280" s="67" cm="1">
        <f t="array" ref="D5280">INDEX('Step 5. Daily Avg Schedule Calc'!$A$2:$D$169,(WEEKDAY(A5280)-1)*24+HOUR(A5280)+1,4)</f>
        <v>1</v>
      </c>
      <c r="E5280">
        <f>VLOOKUP(A5280,'Step 1.4 CNY OAT'!$A$1:$B$8761,2)</f>
        <v>85</v>
      </c>
      <c r="F5280" s="11">
        <f ca="1">('Step 3. Regression'!$B$18*E5280^2+'Step 3. Regression'!$C$18*E5280+'Step 3. Regression'!$D$18)*C5280</f>
        <v>7.0723301074787823</v>
      </c>
      <c r="G5280" s="11">
        <f ca="1">('Step 3. Regression'!$G$18*E5280^2+'Step 3. Regression'!$H$18*E5280+'Step 3. Regression'!$I$18)*D5280</f>
        <v>3.0213466483953937</v>
      </c>
    </row>
    <row r="5281" spans="1:7" x14ac:dyDescent="0.25">
      <c r="A5281" s="8">
        <f>IF(ISBLANK('Step 1.4 CNY OAT'!A5281),"-",'Step 1.4 CNY OAT'!A5281)</f>
        <v>43321</v>
      </c>
      <c r="B5281" s="26">
        <f t="shared" si="100"/>
        <v>220</v>
      </c>
      <c r="C5281" s="67" cm="1">
        <f t="array" ref="C5281">INDEX('Step 5. Daily Avg Schedule Calc'!$A$2:$D$169,(WEEKDAY(A5281)-1)*24+HOUR(A5281)+1,3)</f>
        <v>1</v>
      </c>
      <c r="D5281" s="67" cm="1">
        <f t="array" ref="D5281">INDEX('Step 5. Daily Avg Schedule Calc'!$A$2:$D$169,(WEEKDAY(A5281)-1)*24+HOUR(A5281)+1,4)</f>
        <v>1</v>
      </c>
      <c r="E5281">
        <f>VLOOKUP(A5281,'Step 1.4 CNY OAT'!$A$1:$B$8761,2)</f>
        <v>84</v>
      </c>
      <c r="F5281" s="11">
        <f ca="1">('Step 3. Regression'!$B$18*E5281^2+'Step 3. Regression'!$C$18*E5281+'Step 3. Regression'!$D$18)*C5281</f>
        <v>6.9431410920354448</v>
      </c>
      <c r="G5281" s="11">
        <f ca="1">('Step 3. Regression'!$G$18*E5281^2+'Step 3. Regression'!$H$18*E5281+'Step 3. Regression'!$I$18)*D5281</f>
        <v>2.9929507414609215</v>
      </c>
    </row>
    <row r="5282" spans="1:7" x14ac:dyDescent="0.25">
      <c r="A5282" s="8">
        <f>IF(ISBLANK('Step 1.4 CNY OAT'!A5282),"-",'Step 1.4 CNY OAT'!A5282)</f>
        <v>43321.041666666664</v>
      </c>
      <c r="B5282" s="26">
        <f t="shared" si="100"/>
        <v>220</v>
      </c>
      <c r="C5282" s="67" cm="1">
        <f t="array" ref="C5282">INDEX('Step 5. Daily Avg Schedule Calc'!$A$2:$D$169,(WEEKDAY(A5282)-1)*24+HOUR(A5282)+1,3)</f>
        <v>1</v>
      </c>
      <c r="D5282" s="67" cm="1">
        <f t="array" ref="D5282">INDEX('Step 5. Daily Avg Schedule Calc'!$A$2:$D$169,(WEEKDAY(A5282)-1)*24+HOUR(A5282)+1,4)</f>
        <v>1</v>
      </c>
      <c r="E5282">
        <f>VLOOKUP(A5282,'Step 1.4 CNY OAT'!$A$1:$B$8761,2)</f>
        <v>84</v>
      </c>
      <c r="F5282" s="11">
        <f ca="1">('Step 3. Regression'!$B$18*E5282^2+'Step 3. Regression'!$C$18*E5282+'Step 3. Regression'!$D$18)*C5282</f>
        <v>6.9431410920354448</v>
      </c>
      <c r="G5282" s="11">
        <f ca="1">('Step 3. Regression'!$G$18*E5282^2+'Step 3. Regression'!$H$18*E5282+'Step 3. Regression'!$I$18)*D5282</f>
        <v>2.9929507414609215</v>
      </c>
    </row>
    <row r="5283" spans="1:7" x14ac:dyDescent="0.25">
      <c r="A5283" s="8">
        <f>IF(ISBLANK('Step 1.4 CNY OAT'!A5283),"-",'Step 1.4 CNY OAT'!A5283)</f>
        <v>43321.083333333336</v>
      </c>
      <c r="B5283" s="26">
        <f t="shared" si="100"/>
        <v>220</v>
      </c>
      <c r="C5283" s="67" cm="1">
        <f t="array" ref="C5283">INDEX('Step 5. Daily Avg Schedule Calc'!$A$2:$D$169,(WEEKDAY(A5283)-1)*24+HOUR(A5283)+1,3)</f>
        <v>1</v>
      </c>
      <c r="D5283" s="67" cm="1">
        <f t="array" ref="D5283">INDEX('Step 5. Daily Avg Schedule Calc'!$A$2:$D$169,(WEEKDAY(A5283)-1)*24+HOUR(A5283)+1,4)</f>
        <v>1</v>
      </c>
      <c r="E5283">
        <f>VLOOKUP(A5283,'Step 1.4 CNY OAT'!$A$1:$B$8761,2)</f>
        <v>83</v>
      </c>
      <c r="F5283" s="11">
        <f ca="1">('Step 3. Regression'!$B$18*E5283^2+'Step 3. Regression'!$C$18*E5283+'Step 3. Regression'!$D$18)*C5283</f>
        <v>6.8188022119880234</v>
      </c>
      <c r="G5283" s="11">
        <f ca="1">('Step 3. Regression'!$G$18*E5283^2+'Step 3. Regression'!$H$18*E5283+'Step 3. Regression'!$I$18)*D5283</f>
        <v>2.9658021601809299</v>
      </c>
    </row>
    <row r="5284" spans="1:7" x14ac:dyDescent="0.25">
      <c r="A5284" s="8">
        <f>IF(ISBLANK('Step 1.4 CNY OAT'!A5284),"-",'Step 1.4 CNY OAT'!A5284)</f>
        <v>43321.125</v>
      </c>
      <c r="B5284" s="26">
        <f t="shared" si="100"/>
        <v>220</v>
      </c>
      <c r="C5284" s="67" cm="1">
        <f t="array" ref="C5284">INDEX('Step 5. Daily Avg Schedule Calc'!$A$2:$D$169,(WEEKDAY(A5284)-1)*24+HOUR(A5284)+1,3)</f>
        <v>1</v>
      </c>
      <c r="D5284" s="67" cm="1">
        <f t="array" ref="D5284">INDEX('Step 5. Daily Avg Schedule Calc'!$A$2:$D$169,(WEEKDAY(A5284)-1)*24+HOUR(A5284)+1,4)</f>
        <v>1</v>
      </c>
      <c r="E5284">
        <f>VLOOKUP(A5284,'Step 1.4 CNY OAT'!$A$1:$B$8761,2)</f>
        <v>75</v>
      </c>
      <c r="F5284" s="11">
        <f ca="1">('Step 3. Regression'!$B$18*E5284^2+'Step 3. Regression'!$C$18*E5284+'Step 3. Regression'!$D$18)*C5284</f>
        <v>5.9986960458616565</v>
      </c>
      <c r="G5284" s="11">
        <f ca="1">('Step 3. Regression'!$G$18*E5284^2+'Step 3. Regression'!$H$18*E5284+'Step 3. Regression'!$I$18)*D5284</f>
        <v>2.7935172335022607</v>
      </c>
    </row>
    <row r="5285" spans="1:7" x14ac:dyDescent="0.25">
      <c r="A5285" s="8">
        <f>IF(ISBLANK('Step 1.4 CNY OAT'!A5285),"-",'Step 1.4 CNY OAT'!A5285)</f>
        <v>43321.166666666664</v>
      </c>
      <c r="B5285" s="26">
        <f t="shared" si="100"/>
        <v>220</v>
      </c>
      <c r="C5285" s="67" cm="1">
        <f t="array" ref="C5285">INDEX('Step 5. Daily Avg Schedule Calc'!$A$2:$D$169,(WEEKDAY(A5285)-1)*24+HOUR(A5285)+1,3)</f>
        <v>1</v>
      </c>
      <c r="D5285" s="67" cm="1">
        <f t="array" ref="D5285">INDEX('Step 5. Daily Avg Schedule Calc'!$A$2:$D$169,(WEEKDAY(A5285)-1)*24+HOUR(A5285)+1,4)</f>
        <v>1</v>
      </c>
      <c r="E5285">
        <f>VLOOKUP(A5285,'Step 1.4 CNY OAT'!$A$1:$B$8761,2)</f>
        <v>77</v>
      </c>
      <c r="F5285" s="11">
        <f ca="1">('Step 3. Regression'!$B$18*E5285^2+'Step 3. Regression'!$C$18*E5285+'Step 3. Regression'!$D$18)*C5285</f>
        <v>6.1746217750177479</v>
      </c>
      <c r="G5285" s="11">
        <f ca="1">('Step 3. Regression'!$G$18*E5285^2+'Step 3. Regression'!$H$18*E5285+'Step 3. Regression'!$I$18)*D5285</f>
        <v>2.8291045112450504</v>
      </c>
    </row>
    <row r="5286" spans="1:7" x14ac:dyDescent="0.25">
      <c r="A5286" s="8">
        <f>IF(ISBLANK('Step 1.4 CNY OAT'!A5286),"-",'Step 1.4 CNY OAT'!A5286)</f>
        <v>43321.208333333336</v>
      </c>
      <c r="B5286" s="26">
        <f t="shared" si="100"/>
        <v>220</v>
      </c>
      <c r="C5286" s="67" cm="1">
        <f t="array" ref="C5286">INDEX('Step 5. Daily Avg Schedule Calc'!$A$2:$D$169,(WEEKDAY(A5286)-1)*24+HOUR(A5286)+1,3)</f>
        <v>1</v>
      </c>
      <c r="D5286" s="67" cm="1">
        <f t="array" ref="D5286">INDEX('Step 5. Daily Avg Schedule Calc'!$A$2:$D$169,(WEEKDAY(A5286)-1)*24+HOUR(A5286)+1,4)</f>
        <v>1</v>
      </c>
      <c r="E5286">
        <f>VLOOKUP(A5286,'Step 1.4 CNY OAT'!$A$1:$B$8761,2)</f>
        <v>78</v>
      </c>
      <c r="F5286" s="11">
        <f ca="1">('Step 3. Regression'!$B$18*E5286^2+'Step 3. Regression'!$C$18*E5286+'Step 3. Regression'!$D$18)*C5286</f>
        <v>6.2698598426896712</v>
      </c>
      <c r="G5286" s="11">
        <f ca="1">('Step 3. Regression'!$G$18*E5286^2+'Step 3. Regression'!$H$18*E5286+'Step 3. Regression'!$I$18)*D5286</f>
        <v>2.8487691385981644</v>
      </c>
    </row>
    <row r="5287" spans="1:7" x14ac:dyDescent="0.25">
      <c r="A5287" s="8">
        <f>IF(ISBLANK('Step 1.4 CNY OAT'!A5287),"-",'Step 1.4 CNY OAT'!A5287)</f>
        <v>43321.25</v>
      </c>
      <c r="B5287" s="26">
        <f t="shared" si="100"/>
        <v>220</v>
      </c>
      <c r="C5287" s="67" cm="1">
        <f t="array" ref="C5287">INDEX('Step 5. Daily Avg Schedule Calc'!$A$2:$D$169,(WEEKDAY(A5287)-1)*24+HOUR(A5287)+1,3)</f>
        <v>1</v>
      </c>
      <c r="D5287" s="67" cm="1">
        <f t="array" ref="D5287">INDEX('Step 5. Daily Avg Schedule Calc'!$A$2:$D$169,(WEEKDAY(A5287)-1)*24+HOUR(A5287)+1,4)</f>
        <v>1</v>
      </c>
      <c r="E5287">
        <f>VLOOKUP(A5287,'Step 1.4 CNY OAT'!$A$1:$B$8761,2)</f>
        <v>79</v>
      </c>
      <c r="F5287" s="11">
        <f ca="1">('Step 3. Regression'!$B$18*E5287^2+'Step 3. Regression'!$C$18*E5287+'Step 3. Regression'!$D$18)*C5287</f>
        <v>6.3699480457575071</v>
      </c>
      <c r="G5287" s="11">
        <f ca="1">('Step 3. Regression'!$G$18*E5287^2+'Step 3. Regression'!$H$18*E5287+'Step 3. Regression'!$I$18)*D5287</f>
        <v>2.8696810916057589</v>
      </c>
    </row>
    <row r="5288" spans="1:7" x14ac:dyDescent="0.25">
      <c r="A5288" s="8">
        <f>IF(ISBLANK('Step 1.4 CNY OAT'!A5288),"-",'Step 1.4 CNY OAT'!A5288)</f>
        <v>43321.291666666664</v>
      </c>
      <c r="B5288" s="26">
        <f t="shared" si="100"/>
        <v>220</v>
      </c>
      <c r="C5288" s="67" cm="1">
        <f t="array" ref="C5288">INDEX('Step 5. Daily Avg Schedule Calc'!$A$2:$D$169,(WEEKDAY(A5288)-1)*24+HOUR(A5288)+1,3)</f>
        <v>1</v>
      </c>
      <c r="D5288" s="67" cm="1">
        <f t="array" ref="D5288">INDEX('Step 5. Daily Avg Schedule Calc'!$A$2:$D$169,(WEEKDAY(A5288)-1)*24+HOUR(A5288)+1,4)</f>
        <v>1</v>
      </c>
      <c r="E5288">
        <f>VLOOKUP(A5288,'Step 1.4 CNY OAT'!$A$1:$B$8761,2)</f>
        <v>79</v>
      </c>
      <c r="F5288" s="11">
        <f ca="1">('Step 3. Regression'!$B$18*E5288^2+'Step 3. Regression'!$C$18*E5288+'Step 3. Regression'!$D$18)*C5288</f>
        <v>6.3699480457575071</v>
      </c>
      <c r="G5288" s="11">
        <f ca="1">('Step 3. Regression'!$G$18*E5288^2+'Step 3. Regression'!$H$18*E5288+'Step 3. Regression'!$I$18)*D5288</f>
        <v>2.8696810916057589</v>
      </c>
    </row>
    <row r="5289" spans="1:7" x14ac:dyDescent="0.25">
      <c r="A5289" s="8">
        <f>IF(ISBLANK('Step 1.4 CNY OAT'!A5289),"-",'Step 1.4 CNY OAT'!A5289)</f>
        <v>43321.333333333336</v>
      </c>
      <c r="B5289" s="26">
        <f t="shared" si="100"/>
        <v>220</v>
      </c>
      <c r="C5289" s="67" cm="1">
        <f t="array" ref="C5289">INDEX('Step 5. Daily Avg Schedule Calc'!$A$2:$D$169,(WEEKDAY(A5289)-1)*24+HOUR(A5289)+1,3)</f>
        <v>1</v>
      </c>
      <c r="D5289" s="67" cm="1">
        <f t="array" ref="D5289">INDEX('Step 5. Daily Avg Schedule Calc'!$A$2:$D$169,(WEEKDAY(A5289)-1)*24+HOUR(A5289)+1,4)</f>
        <v>1</v>
      </c>
      <c r="E5289">
        <f>VLOOKUP(A5289,'Step 1.4 CNY OAT'!$A$1:$B$8761,2)</f>
        <v>78</v>
      </c>
      <c r="F5289" s="11">
        <f ca="1">('Step 3. Regression'!$B$18*E5289^2+'Step 3. Regression'!$C$18*E5289+'Step 3. Regression'!$D$18)*C5289</f>
        <v>6.2698598426896712</v>
      </c>
      <c r="G5289" s="11">
        <f ca="1">('Step 3. Regression'!$G$18*E5289^2+'Step 3. Regression'!$H$18*E5289+'Step 3. Regression'!$I$18)*D5289</f>
        <v>2.8487691385981644</v>
      </c>
    </row>
    <row r="5290" spans="1:7" x14ac:dyDescent="0.25">
      <c r="A5290" s="8">
        <f>IF(ISBLANK('Step 1.4 CNY OAT'!A5290),"-",'Step 1.4 CNY OAT'!A5290)</f>
        <v>43321.375</v>
      </c>
      <c r="B5290" s="26">
        <f t="shared" si="100"/>
        <v>220</v>
      </c>
      <c r="C5290" s="67" cm="1">
        <f t="array" ref="C5290">INDEX('Step 5. Daily Avg Schedule Calc'!$A$2:$D$169,(WEEKDAY(A5290)-1)*24+HOUR(A5290)+1,3)</f>
        <v>1</v>
      </c>
      <c r="D5290" s="67" cm="1">
        <f t="array" ref="D5290">INDEX('Step 5. Daily Avg Schedule Calc'!$A$2:$D$169,(WEEKDAY(A5290)-1)*24+HOUR(A5290)+1,4)</f>
        <v>1</v>
      </c>
      <c r="E5290">
        <f>VLOOKUP(A5290,'Step 1.4 CNY OAT'!$A$1:$B$8761,2)</f>
        <v>81</v>
      </c>
      <c r="F5290" s="11">
        <f ca="1">('Step 3. Regression'!$B$18*E5290^2+'Step 3. Regression'!$C$18*E5290+'Step 3. Regression'!$D$18)*C5290</f>
        <v>6.5846748580809322</v>
      </c>
      <c r="G5290" s="11">
        <f ca="1">('Step 3. Regression'!$G$18*E5290^2+'Step 3. Regression'!$H$18*E5290+'Step 3. Regression'!$I$18)*D5290</f>
        <v>2.9152469745843854</v>
      </c>
    </row>
    <row r="5291" spans="1:7" x14ac:dyDescent="0.25">
      <c r="A5291" s="8">
        <f>IF(ISBLANK('Step 1.4 CNY OAT'!A5291),"-",'Step 1.4 CNY OAT'!A5291)</f>
        <v>43321.416666666664</v>
      </c>
      <c r="B5291" s="26">
        <f t="shared" si="100"/>
        <v>220</v>
      </c>
      <c r="C5291" s="67" cm="1">
        <f t="array" ref="C5291">INDEX('Step 5. Daily Avg Schedule Calc'!$A$2:$D$169,(WEEKDAY(A5291)-1)*24+HOUR(A5291)+1,3)</f>
        <v>1</v>
      </c>
      <c r="D5291" s="67" cm="1">
        <f t="array" ref="D5291">INDEX('Step 5. Daily Avg Schedule Calc'!$A$2:$D$169,(WEEKDAY(A5291)-1)*24+HOUR(A5291)+1,4)</f>
        <v>1</v>
      </c>
      <c r="E5291">
        <f>VLOOKUP(A5291,'Step 1.4 CNY OAT'!$A$1:$B$8761,2)</f>
        <v>82</v>
      </c>
      <c r="F5291" s="11">
        <f ca="1">('Step 3. Regression'!$B$18*E5291^2+'Step 3. Regression'!$C$18*E5291+'Step 3. Regression'!$D$18)*C5291</f>
        <v>6.6993134673365216</v>
      </c>
      <c r="G5291" s="11">
        <f ca="1">('Step 3. Regression'!$G$18*E5291^2+'Step 3. Regression'!$H$18*E5291+'Step 3. Regression'!$I$18)*D5291</f>
        <v>2.9399009045554179</v>
      </c>
    </row>
    <row r="5292" spans="1:7" x14ac:dyDescent="0.25">
      <c r="A5292" s="8">
        <f>IF(ISBLANK('Step 1.4 CNY OAT'!A5292),"-",'Step 1.4 CNY OAT'!A5292)</f>
        <v>43321.458333333336</v>
      </c>
      <c r="B5292" s="26">
        <f t="shared" si="100"/>
        <v>220</v>
      </c>
      <c r="C5292" s="67" cm="1">
        <f t="array" ref="C5292">INDEX('Step 5. Daily Avg Schedule Calc'!$A$2:$D$169,(WEEKDAY(A5292)-1)*24+HOUR(A5292)+1,3)</f>
        <v>1</v>
      </c>
      <c r="D5292" s="67" cm="1">
        <f t="array" ref="D5292">INDEX('Step 5. Daily Avg Schedule Calc'!$A$2:$D$169,(WEEKDAY(A5292)-1)*24+HOUR(A5292)+1,4)</f>
        <v>1</v>
      </c>
      <c r="E5292">
        <f>VLOOKUP(A5292,'Step 1.4 CNY OAT'!$A$1:$B$8761,2)</f>
        <v>85</v>
      </c>
      <c r="F5292" s="11">
        <f ca="1">('Step 3. Regression'!$B$18*E5292^2+'Step 3. Regression'!$C$18*E5292+'Step 3. Regression'!$D$18)*C5292</f>
        <v>7.0723301074787823</v>
      </c>
      <c r="G5292" s="11">
        <f ca="1">('Step 3. Regression'!$G$18*E5292^2+'Step 3. Regression'!$H$18*E5292+'Step 3. Regression'!$I$18)*D5292</f>
        <v>3.0213466483953937</v>
      </c>
    </row>
    <row r="5293" spans="1:7" x14ac:dyDescent="0.25">
      <c r="A5293" s="8">
        <f>IF(ISBLANK('Step 1.4 CNY OAT'!A5293),"-",'Step 1.4 CNY OAT'!A5293)</f>
        <v>43321.5</v>
      </c>
      <c r="B5293" s="26">
        <f t="shared" si="100"/>
        <v>220</v>
      </c>
      <c r="C5293" s="67" cm="1">
        <f t="array" ref="C5293">INDEX('Step 5. Daily Avg Schedule Calc'!$A$2:$D$169,(WEEKDAY(A5293)-1)*24+HOUR(A5293)+1,3)</f>
        <v>1</v>
      </c>
      <c r="D5293" s="67" cm="1">
        <f t="array" ref="D5293">INDEX('Step 5. Daily Avg Schedule Calc'!$A$2:$D$169,(WEEKDAY(A5293)-1)*24+HOUR(A5293)+1,4)</f>
        <v>1</v>
      </c>
      <c r="E5293">
        <f>VLOOKUP(A5293,'Step 1.4 CNY OAT'!$A$1:$B$8761,2)</f>
        <v>86</v>
      </c>
      <c r="F5293" s="11">
        <f ca="1">('Step 3. Regression'!$B$18*E5293^2+'Step 3. Regression'!$C$18*E5293+'Step 3. Regression'!$D$18)*C5293</f>
        <v>7.2063692583180359</v>
      </c>
      <c r="G5293" s="11">
        <f ca="1">('Step 3. Regression'!$G$18*E5293^2+'Step 3. Regression'!$H$18*E5293+'Step 3. Regression'!$I$18)*D5293</f>
        <v>3.0509898809843445</v>
      </c>
    </row>
    <row r="5294" spans="1:7" x14ac:dyDescent="0.25">
      <c r="A5294" s="8">
        <f>IF(ISBLANK('Step 1.4 CNY OAT'!A5294),"-",'Step 1.4 CNY OAT'!A5294)</f>
        <v>43321.541666666664</v>
      </c>
      <c r="B5294" s="26">
        <f t="shared" si="100"/>
        <v>220</v>
      </c>
      <c r="C5294" s="67" cm="1">
        <f t="array" ref="C5294">INDEX('Step 5. Daily Avg Schedule Calc'!$A$2:$D$169,(WEEKDAY(A5294)-1)*24+HOUR(A5294)+1,3)</f>
        <v>1</v>
      </c>
      <c r="D5294" s="67" cm="1">
        <f t="array" ref="D5294">INDEX('Step 5. Daily Avg Schedule Calc'!$A$2:$D$169,(WEEKDAY(A5294)-1)*24+HOUR(A5294)+1,4)</f>
        <v>1</v>
      </c>
      <c r="E5294">
        <f>VLOOKUP(A5294,'Step 1.4 CNY OAT'!$A$1:$B$8761,2)</f>
        <v>88</v>
      </c>
      <c r="F5294" s="11">
        <f ca="1">('Step 3. Regression'!$B$18*E5294^2+'Step 3. Regression'!$C$18*E5294+'Step 3. Regression'!$D$18)*C5294</f>
        <v>7.4889979661842947</v>
      </c>
      <c r="G5294" s="11">
        <f ca="1">('Step 3. Regression'!$G$18*E5294^2+'Step 3. Regression'!$H$18*E5294+'Step 3. Regression'!$I$18)*D5294</f>
        <v>3.1140183231256851</v>
      </c>
    </row>
    <row r="5295" spans="1:7" x14ac:dyDescent="0.25">
      <c r="A5295" s="8">
        <f>IF(ISBLANK('Step 1.4 CNY OAT'!A5295),"-",'Step 1.4 CNY OAT'!A5295)</f>
        <v>43321.583333333336</v>
      </c>
      <c r="B5295" s="26">
        <f t="shared" si="100"/>
        <v>220</v>
      </c>
      <c r="C5295" s="67" cm="1">
        <f t="array" ref="C5295">INDEX('Step 5. Daily Avg Schedule Calc'!$A$2:$D$169,(WEEKDAY(A5295)-1)*24+HOUR(A5295)+1,3)</f>
        <v>1</v>
      </c>
      <c r="D5295" s="67" cm="1">
        <f t="array" ref="D5295">INDEX('Step 5. Daily Avg Schedule Calc'!$A$2:$D$169,(WEEKDAY(A5295)-1)*24+HOUR(A5295)+1,4)</f>
        <v>1</v>
      </c>
      <c r="E5295">
        <f>VLOOKUP(A5295,'Step 1.4 CNY OAT'!$A$1:$B$8761,2)</f>
        <v>89</v>
      </c>
      <c r="F5295" s="11">
        <f ca="1">('Step 3. Regression'!$B$18*E5295^2+'Step 3. Regression'!$C$18*E5295+'Step 3. Regression'!$D$18)*C5295</f>
        <v>7.6375875232112964</v>
      </c>
      <c r="G5295" s="11">
        <f ca="1">('Step 3. Regression'!$G$18*E5295^2+'Step 3. Regression'!$H$18*E5295+'Step 3. Regression'!$I$18)*D5295</f>
        <v>3.1474035326780747</v>
      </c>
    </row>
    <row r="5296" spans="1:7" x14ac:dyDescent="0.25">
      <c r="A5296" s="8">
        <f>IF(ISBLANK('Step 1.4 CNY OAT'!A5296),"-",'Step 1.4 CNY OAT'!A5296)</f>
        <v>43321.625</v>
      </c>
      <c r="B5296" s="26">
        <f t="shared" si="100"/>
        <v>220</v>
      </c>
      <c r="C5296" s="67" cm="1">
        <f t="array" ref="C5296">INDEX('Step 5. Daily Avg Schedule Calc'!$A$2:$D$169,(WEEKDAY(A5296)-1)*24+HOUR(A5296)+1,3)</f>
        <v>1</v>
      </c>
      <c r="D5296" s="67" cm="1">
        <f t="array" ref="D5296">INDEX('Step 5. Daily Avg Schedule Calc'!$A$2:$D$169,(WEEKDAY(A5296)-1)*24+HOUR(A5296)+1,4)</f>
        <v>1</v>
      </c>
      <c r="E5296">
        <f>VLOOKUP(A5296,'Step 1.4 CNY OAT'!$A$1:$B$8761,2)</f>
        <v>88</v>
      </c>
      <c r="F5296" s="11">
        <f ca="1">('Step 3. Regression'!$B$18*E5296^2+'Step 3. Regression'!$C$18*E5296+'Step 3. Regression'!$D$18)*C5296</f>
        <v>7.4889979661842947</v>
      </c>
      <c r="G5296" s="11">
        <f ca="1">('Step 3. Regression'!$G$18*E5296^2+'Step 3. Regression'!$H$18*E5296+'Step 3. Regression'!$I$18)*D5296</f>
        <v>3.1140183231256851</v>
      </c>
    </row>
    <row r="5297" spans="1:7" x14ac:dyDescent="0.25">
      <c r="A5297" s="8">
        <f>IF(ISBLANK('Step 1.4 CNY OAT'!A5297),"-",'Step 1.4 CNY OAT'!A5297)</f>
        <v>43321.666666666664</v>
      </c>
      <c r="B5297" s="26">
        <f t="shared" si="100"/>
        <v>220</v>
      </c>
      <c r="C5297" s="67" cm="1">
        <f t="array" ref="C5297">INDEX('Step 5. Daily Avg Schedule Calc'!$A$2:$D$169,(WEEKDAY(A5297)-1)*24+HOUR(A5297)+1,3)</f>
        <v>1</v>
      </c>
      <c r="D5297" s="67" cm="1">
        <f t="array" ref="D5297">INDEX('Step 5. Daily Avg Schedule Calc'!$A$2:$D$169,(WEEKDAY(A5297)-1)*24+HOUR(A5297)+1,4)</f>
        <v>1</v>
      </c>
      <c r="E5297">
        <f>VLOOKUP(A5297,'Step 1.4 CNY OAT'!$A$1:$B$8761,2)</f>
        <v>88</v>
      </c>
      <c r="F5297" s="11">
        <f ca="1">('Step 3. Regression'!$B$18*E5297^2+'Step 3. Regression'!$C$18*E5297+'Step 3. Regression'!$D$18)*C5297</f>
        <v>7.4889979661842947</v>
      </c>
      <c r="G5297" s="11">
        <f ca="1">('Step 3. Regression'!$G$18*E5297^2+'Step 3. Regression'!$H$18*E5297+'Step 3. Regression'!$I$18)*D5297</f>
        <v>3.1140183231256851</v>
      </c>
    </row>
    <row r="5298" spans="1:7" x14ac:dyDescent="0.25">
      <c r="A5298" s="8">
        <f>IF(ISBLANK('Step 1.4 CNY OAT'!A5298),"-",'Step 1.4 CNY OAT'!A5298)</f>
        <v>43321.708333333336</v>
      </c>
      <c r="B5298" s="26">
        <f t="shared" si="100"/>
        <v>220</v>
      </c>
      <c r="C5298" s="67" cm="1">
        <f t="array" ref="C5298">INDEX('Step 5. Daily Avg Schedule Calc'!$A$2:$D$169,(WEEKDAY(A5298)-1)*24+HOUR(A5298)+1,3)</f>
        <v>1</v>
      </c>
      <c r="D5298" s="67" cm="1">
        <f t="array" ref="D5298">INDEX('Step 5. Daily Avg Schedule Calc'!$A$2:$D$169,(WEEKDAY(A5298)-1)*24+HOUR(A5298)+1,4)</f>
        <v>1</v>
      </c>
      <c r="E5298">
        <f>VLOOKUP(A5298,'Step 1.4 CNY OAT'!$A$1:$B$8761,2)</f>
        <v>89</v>
      </c>
      <c r="F5298" s="11">
        <f ca="1">('Step 3. Regression'!$B$18*E5298^2+'Step 3. Regression'!$C$18*E5298+'Step 3. Regression'!$D$18)*C5298</f>
        <v>7.6375875232112964</v>
      </c>
      <c r="G5298" s="11">
        <f ca="1">('Step 3. Regression'!$G$18*E5298^2+'Step 3. Regression'!$H$18*E5298+'Step 3. Regression'!$I$18)*D5298</f>
        <v>3.1474035326780747</v>
      </c>
    </row>
    <row r="5299" spans="1:7" x14ac:dyDescent="0.25">
      <c r="A5299" s="8">
        <f>IF(ISBLANK('Step 1.4 CNY OAT'!A5299),"-",'Step 1.4 CNY OAT'!A5299)</f>
        <v>43321.75</v>
      </c>
      <c r="B5299" s="26">
        <f t="shared" si="100"/>
        <v>220</v>
      </c>
      <c r="C5299" s="67" cm="1">
        <f t="array" ref="C5299">INDEX('Step 5. Daily Avg Schedule Calc'!$A$2:$D$169,(WEEKDAY(A5299)-1)*24+HOUR(A5299)+1,3)</f>
        <v>1</v>
      </c>
      <c r="D5299" s="67" cm="1">
        <f t="array" ref="D5299">INDEX('Step 5. Daily Avg Schedule Calc'!$A$2:$D$169,(WEEKDAY(A5299)-1)*24+HOUR(A5299)+1,4)</f>
        <v>1</v>
      </c>
      <c r="E5299">
        <f>VLOOKUP(A5299,'Step 1.4 CNY OAT'!$A$1:$B$8761,2)</f>
        <v>90</v>
      </c>
      <c r="F5299" s="11">
        <f ca="1">('Step 3. Regression'!$B$18*E5299^2+'Step 3. Regression'!$C$18*E5299+'Step 3. Regression'!$D$18)*C5299</f>
        <v>7.7910272156342177</v>
      </c>
      <c r="G5299" s="11">
        <f ca="1">('Step 3. Regression'!$G$18*E5299^2+'Step 3. Regression'!$H$18*E5299+'Step 3. Regression'!$I$18)*D5299</f>
        <v>3.182036067884944</v>
      </c>
    </row>
    <row r="5300" spans="1:7" x14ac:dyDescent="0.25">
      <c r="A5300" s="8">
        <f>IF(ISBLANK('Step 1.4 CNY OAT'!A5300),"-",'Step 1.4 CNY OAT'!A5300)</f>
        <v>43321.791666666664</v>
      </c>
      <c r="B5300" s="26">
        <f t="shared" si="100"/>
        <v>220</v>
      </c>
      <c r="C5300" s="67" cm="1">
        <f t="array" ref="C5300">INDEX('Step 5. Daily Avg Schedule Calc'!$A$2:$D$169,(WEEKDAY(A5300)-1)*24+HOUR(A5300)+1,3)</f>
        <v>1</v>
      </c>
      <c r="D5300" s="67" cm="1">
        <f t="array" ref="D5300">INDEX('Step 5. Daily Avg Schedule Calc'!$A$2:$D$169,(WEEKDAY(A5300)-1)*24+HOUR(A5300)+1,4)</f>
        <v>1</v>
      </c>
      <c r="E5300">
        <f>VLOOKUP(A5300,'Step 1.4 CNY OAT'!$A$1:$B$8761,2)</f>
        <v>88</v>
      </c>
      <c r="F5300" s="11">
        <f ca="1">('Step 3. Regression'!$B$18*E5300^2+'Step 3. Regression'!$C$18*E5300+'Step 3. Regression'!$D$18)*C5300</f>
        <v>7.4889979661842947</v>
      </c>
      <c r="G5300" s="11">
        <f ca="1">('Step 3. Regression'!$G$18*E5300^2+'Step 3. Regression'!$H$18*E5300+'Step 3. Regression'!$I$18)*D5300</f>
        <v>3.1140183231256851</v>
      </c>
    </row>
    <row r="5301" spans="1:7" x14ac:dyDescent="0.25">
      <c r="A5301" s="8">
        <f>IF(ISBLANK('Step 1.4 CNY OAT'!A5301),"-",'Step 1.4 CNY OAT'!A5301)</f>
        <v>43321.833333333336</v>
      </c>
      <c r="B5301" s="26">
        <f t="shared" si="100"/>
        <v>220</v>
      </c>
      <c r="C5301" s="67" cm="1">
        <f t="array" ref="C5301">INDEX('Step 5. Daily Avg Schedule Calc'!$A$2:$D$169,(WEEKDAY(A5301)-1)*24+HOUR(A5301)+1,3)</f>
        <v>1</v>
      </c>
      <c r="D5301" s="67" cm="1">
        <f t="array" ref="D5301">INDEX('Step 5. Daily Avg Schedule Calc'!$A$2:$D$169,(WEEKDAY(A5301)-1)*24+HOUR(A5301)+1,4)</f>
        <v>1</v>
      </c>
      <c r="E5301">
        <f>VLOOKUP(A5301,'Step 1.4 CNY OAT'!$A$1:$B$8761,2)</f>
        <v>85</v>
      </c>
      <c r="F5301" s="11">
        <f ca="1">('Step 3. Regression'!$B$18*E5301^2+'Step 3. Regression'!$C$18*E5301+'Step 3. Regression'!$D$18)*C5301</f>
        <v>7.0723301074787823</v>
      </c>
      <c r="G5301" s="11">
        <f ca="1">('Step 3. Regression'!$G$18*E5301^2+'Step 3. Regression'!$H$18*E5301+'Step 3. Regression'!$I$18)*D5301</f>
        <v>3.0213466483953937</v>
      </c>
    </row>
    <row r="5302" spans="1:7" x14ac:dyDescent="0.25">
      <c r="A5302" s="8">
        <f>IF(ISBLANK('Step 1.4 CNY OAT'!A5302),"-",'Step 1.4 CNY OAT'!A5302)</f>
        <v>43321.875</v>
      </c>
      <c r="B5302" s="26">
        <f t="shared" si="100"/>
        <v>220</v>
      </c>
      <c r="C5302" s="67" cm="1">
        <f t="array" ref="C5302">INDEX('Step 5. Daily Avg Schedule Calc'!$A$2:$D$169,(WEEKDAY(A5302)-1)*24+HOUR(A5302)+1,3)</f>
        <v>1</v>
      </c>
      <c r="D5302" s="67" cm="1">
        <f t="array" ref="D5302">INDEX('Step 5. Daily Avg Schedule Calc'!$A$2:$D$169,(WEEKDAY(A5302)-1)*24+HOUR(A5302)+1,4)</f>
        <v>1</v>
      </c>
      <c r="E5302">
        <f>VLOOKUP(A5302,'Step 1.4 CNY OAT'!$A$1:$B$8761,2)</f>
        <v>84</v>
      </c>
      <c r="F5302" s="11">
        <f ca="1">('Step 3. Regression'!$B$18*E5302^2+'Step 3. Regression'!$C$18*E5302+'Step 3. Regression'!$D$18)*C5302</f>
        <v>6.9431410920354448</v>
      </c>
      <c r="G5302" s="11">
        <f ca="1">('Step 3. Regression'!$G$18*E5302^2+'Step 3. Regression'!$H$18*E5302+'Step 3. Regression'!$I$18)*D5302</f>
        <v>2.9929507414609215</v>
      </c>
    </row>
    <row r="5303" spans="1:7" x14ac:dyDescent="0.25">
      <c r="A5303" s="8">
        <f>IF(ISBLANK('Step 1.4 CNY OAT'!A5303),"-",'Step 1.4 CNY OAT'!A5303)</f>
        <v>43321.916666666664</v>
      </c>
      <c r="B5303" s="26">
        <f t="shared" si="100"/>
        <v>220</v>
      </c>
      <c r="C5303" s="67" cm="1">
        <f t="array" ref="C5303">INDEX('Step 5. Daily Avg Schedule Calc'!$A$2:$D$169,(WEEKDAY(A5303)-1)*24+HOUR(A5303)+1,3)</f>
        <v>1</v>
      </c>
      <c r="D5303" s="67" cm="1">
        <f t="array" ref="D5303">INDEX('Step 5. Daily Avg Schedule Calc'!$A$2:$D$169,(WEEKDAY(A5303)-1)*24+HOUR(A5303)+1,4)</f>
        <v>1</v>
      </c>
      <c r="E5303">
        <f>VLOOKUP(A5303,'Step 1.4 CNY OAT'!$A$1:$B$8761,2)</f>
        <v>82</v>
      </c>
      <c r="F5303" s="11">
        <f ca="1">('Step 3. Regression'!$B$18*E5303^2+'Step 3. Regression'!$C$18*E5303+'Step 3. Regression'!$D$18)*C5303</f>
        <v>6.6993134673365216</v>
      </c>
      <c r="G5303" s="11">
        <f ca="1">('Step 3. Regression'!$G$18*E5303^2+'Step 3. Regression'!$H$18*E5303+'Step 3. Regression'!$I$18)*D5303</f>
        <v>2.9399009045554179</v>
      </c>
    </row>
    <row r="5304" spans="1:7" x14ac:dyDescent="0.25">
      <c r="A5304" s="8">
        <f>IF(ISBLANK('Step 1.4 CNY OAT'!A5304),"-",'Step 1.4 CNY OAT'!A5304)</f>
        <v>43321.958333333336</v>
      </c>
      <c r="B5304" s="26">
        <f t="shared" si="100"/>
        <v>220</v>
      </c>
      <c r="C5304" s="67" cm="1">
        <f t="array" ref="C5304">INDEX('Step 5. Daily Avg Schedule Calc'!$A$2:$D$169,(WEEKDAY(A5304)-1)*24+HOUR(A5304)+1,3)</f>
        <v>1</v>
      </c>
      <c r="D5304" s="67" cm="1">
        <f t="array" ref="D5304">INDEX('Step 5. Daily Avg Schedule Calc'!$A$2:$D$169,(WEEKDAY(A5304)-1)*24+HOUR(A5304)+1,4)</f>
        <v>1</v>
      </c>
      <c r="E5304">
        <f>VLOOKUP(A5304,'Step 1.4 CNY OAT'!$A$1:$B$8761,2)</f>
        <v>82</v>
      </c>
      <c r="F5304" s="11">
        <f ca="1">('Step 3. Regression'!$B$18*E5304^2+'Step 3. Regression'!$C$18*E5304+'Step 3. Regression'!$D$18)*C5304</f>
        <v>6.6993134673365216</v>
      </c>
      <c r="G5304" s="11">
        <f ca="1">('Step 3. Regression'!$G$18*E5304^2+'Step 3. Regression'!$H$18*E5304+'Step 3. Regression'!$I$18)*D5304</f>
        <v>2.9399009045554179</v>
      </c>
    </row>
    <row r="5305" spans="1:7" x14ac:dyDescent="0.25">
      <c r="A5305" s="8">
        <f>IF(ISBLANK('Step 1.4 CNY OAT'!A5305),"-",'Step 1.4 CNY OAT'!A5305)</f>
        <v>43322</v>
      </c>
      <c r="B5305" s="26">
        <f t="shared" si="100"/>
        <v>221</v>
      </c>
      <c r="C5305" s="67" cm="1">
        <f t="array" ref="C5305">INDEX('Step 5. Daily Avg Schedule Calc'!$A$2:$D$169,(WEEKDAY(A5305)-1)*24+HOUR(A5305)+1,3)</f>
        <v>1</v>
      </c>
      <c r="D5305" s="67" cm="1">
        <f t="array" ref="D5305">INDEX('Step 5. Daily Avg Schedule Calc'!$A$2:$D$169,(WEEKDAY(A5305)-1)*24+HOUR(A5305)+1,4)</f>
        <v>1</v>
      </c>
      <c r="E5305">
        <f>VLOOKUP(A5305,'Step 1.4 CNY OAT'!$A$1:$B$8761,2)</f>
        <v>81</v>
      </c>
      <c r="F5305" s="11">
        <f ca="1">('Step 3. Regression'!$B$18*E5305^2+'Step 3. Regression'!$C$18*E5305+'Step 3. Regression'!$D$18)*C5305</f>
        <v>6.5846748580809322</v>
      </c>
      <c r="G5305" s="11">
        <f ca="1">('Step 3. Regression'!$G$18*E5305^2+'Step 3. Regression'!$H$18*E5305+'Step 3. Regression'!$I$18)*D5305</f>
        <v>2.9152469745843854</v>
      </c>
    </row>
    <row r="5306" spans="1:7" x14ac:dyDescent="0.25">
      <c r="A5306" s="8">
        <f>IF(ISBLANK('Step 1.4 CNY OAT'!A5306),"-",'Step 1.4 CNY OAT'!A5306)</f>
        <v>43322.041666666664</v>
      </c>
      <c r="B5306" s="26">
        <f t="shared" si="100"/>
        <v>221</v>
      </c>
      <c r="C5306" s="67" cm="1">
        <f t="array" ref="C5306">INDEX('Step 5. Daily Avg Schedule Calc'!$A$2:$D$169,(WEEKDAY(A5306)-1)*24+HOUR(A5306)+1,3)</f>
        <v>1</v>
      </c>
      <c r="D5306" s="67" cm="1">
        <f t="array" ref="D5306">INDEX('Step 5. Daily Avg Schedule Calc'!$A$2:$D$169,(WEEKDAY(A5306)-1)*24+HOUR(A5306)+1,4)</f>
        <v>1</v>
      </c>
      <c r="E5306">
        <f>VLOOKUP(A5306,'Step 1.4 CNY OAT'!$A$1:$B$8761,2)</f>
        <v>79</v>
      </c>
      <c r="F5306" s="11">
        <f ca="1">('Step 3. Regression'!$B$18*E5306^2+'Step 3. Regression'!$C$18*E5306+'Step 3. Regression'!$D$18)*C5306</f>
        <v>6.3699480457575071</v>
      </c>
      <c r="G5306" s="11">
        <f ca="1">('Step 3. Regression'!$G$18*E5306^2+'Step 3. Regression'!$H$18*E5306+'Step 3. Regression'!$I$18)*D5306</f>
        <v>2.8696810916057589</v>
      </c>
    </row>
    <row r="5307" spans="1:7" x14ac:dyDescent="0.25">
      <c r="A5307" s="8">
        <f>IF(ISBLANK('Step 1.4 CNY OAT'!A5307),"-",'Step 1.4 CNY OAT'!A5307)</f>
        <v>43322.083333333336</v>
      </c>
      <c r="B5307" s="26">
        <f t="shared" si="100"/>
        <v>221</v>
      </c>
      <c r="C5307" s="67" cm="1">
        <f t="array" ref="C5307">INDEX('Step 5. Daily Avg Schedule Calc'!$A$2:$D$169,(WEEKDAY(A5307)-1)*24+HOUR(A5307)+1,3)</f>
        <v>1</v>
      </c>
      <c r="D5307" s="67" cm="1">
        <f t="array" ref="D5307">INDEX('Step 5. Daily Avg Schedule Calc'!$A$2:$D$169,(WEEKDAY(A5307)-1)*24+HOUR(A5307)+1,4)</f>
        <v>1</v>
      </c>
      <c r="E5307">
        <f>VLOOKUP(A5307,'Step 1.4 CNY OAT'!$A$1:$B$8761,2)</f>
        <v>78</v>
      </c>
      <c r="F5307" s="11">
        <f ca="1">('Step 3. Regression'!$B$18*E5307^2+'Step 3. Regression'!$C$18*E5307+'Step 3. Regression'!$D$18)*C5307</f>
        <v>6.2698598426896712</v>
      </c>
      <c r="G5307" s="11">
        <f ca="1">('Step 3. Regression'!$G$18*E5307^2+'Step 3. Regression'!$H$18*E5307+'Step 3. Regression'!$I$18)*D5307</f>
        <v>2.8487691385981644</v>
      </c>
    </row>
    <row r="5308" spans="1:7" x14ac:dyDescent="0.25">
      <c r="A5308" s="8">
        <f>IF(ISBLANK('Step 1.4 CNY OAT'!A5308),"-",'Step 1.4 CNY OAT'!A5308)</f>
        <v>43322.125</v>
      </c>
      <c r="B5308" s="26">
        <f t="shared" si="100"/>
        <v>221</v>
      </c>
      <c r="C5308" s="67" cm="1">
        <f t="array" ref="C5308">INDEX('Step 5. Daily Avg Schedule Calc'!$A$2:$D$169,(WEEKDAY(A5308)-1)*24+HOUR(A5308)+1,3)</f>
        <v>1</v>
      </c>
      <c r="D5308" s="67" cm="1">
        <f t="array" ref="D5308">INDEX('Step 5. Daily Avg Schedule Calc'!$A$2:$D$169,(WEEKDAY(A5308)-1)*24+HOUR(A5308)+1,4)</f>
        <v>1</v>
      </c>
      <c r="E5308">
        <f>VLOOKUP(A5308,'Step 1.4 CNY OAT'!$A$1:$B$8761,2)</f>
        <v>77</v>
      </c>
      <c r="F5308" s="11">
        <f ca="1">('Step 3. Regression'!$B$18*E5308^2+'Step 3. Regression'!$C$18*E5308+'Step 3. Regression'!$D$18)*C5308</f>
        <v>6.1746217750177479</v>
      </c>
      <c r="G5308" s="11">
        <f ca="1">('Step 3. Regression'!$G$18*E5308^2+'Step 3. Regression'!$H$18*E5308+'Step 3. Regression'!$I$18)*D5308</f>
        <v>2.8291045112450504</v>
      </c>
    </row>
    <row r="5309" spans="1:7" x14ac:dyDescent="0.25">
      <c r="A5309" s="8">
        <f>IF(ISBLANK('Step 1.4 CNY OAT'!A5309),"-",'Step 1.4 CNY OAT'!A5309)</f>
        <v>43322.166666666664</v>
      </c>
      <c r="B5309" s="26">
        <f t="shared" si="100"/>
        <v>221</v>
      </c>
      <c r="C5309" s="67" cm="1">
        <f t="array" ref="C5309">INDEX('Step 5. Daily Avg Schedule Calc'!$A$2:$D$169,(WEEKDAY(A5309)-1)*24+HOUR(A5309)+1,3)</f>
        <v>1</v>
      </c>
      <c r="D5309" s="67" cm="1">
        <f t="array" ref="D5309">INDEX('Step 5. Daily Avg Schedule Calc'!$A$2:$D$169,(WEEKDAY(A5309)-1)*24+HOUR(A5309)+1,4)</f>
        <v>1</v>
      </c>
      <c r="E5309">
        <f>VLOOKUP(A5309,'Step 1.4 CNY OAT'!$A$1:$B$8761,2)</f>
        <v>75</v>
      </c>
      <c r="F5309" s="11">
        <f ca="1">('Step 3. Regression'!$B$18*E5309^2+'Step 3. Regression'!$C$18*E5309+'Step 3. Regression'!$D$18)*C5309</f>
        <v>5.9986960458616565</v>
      </c>
      <c r="G5309" s="11">
        <f ca="1">('Step 3. Regression'!$G$18*E5309^2+'Step 3. Regression'!$H$18*E5309+'Step 3. Regression'!$I$18)*D5309</f>
        <v>2.7935172335022607</v>
      </c>
    </row>
    <row r="5310" spans="1:7" x14ac:dyDescent="0.25">
      <c r="A5310" s="8">
        <f>IF(ISBLANK('Step 1.4 CNY OAT'!A5310),"-",'Step 1.4 CNY OAT'!A5310)</f>
        <v>43322.208333333336</v>
      </c>
      <c r="B5310" s="26">
        <f t="shared" si="100"/>
        <v>221</v>
      </c>
      <c r="C5310" s="67" cm="1">
        <f t="array" ref="C5310">INDEX('Step 5. Daily Avg Schedule Calc'!$A$2:$D$169,(WEEKDAY(A5310)-1)*24+HOUR(A5310)+1,3)</f>
        <v>1</v>
      </c>
      <c r="D5310" s="67" cm="1">
        <f t="array" ref="D5310">INDEX('Step 5. Daily Avg Schedule Calc'!$A$2:$D$169,(WEEKDAY(A5310)-1)*24+HOUR(A5310)+1,4)</f>
        <v>1</v>
      </c>
      <c r="E5310">
        <f>VLOOKUP(A5310,'Step 1.4 CNY OAT'!$A$1:$B$8761,2)</f>
        <v>76</v>
      </c>
      <c r="F5310" s="11">
        <f ca="1">('Step 3. Regression'!$B$18*E5310^2+'Step 3. Regression'!$C$18*E5310+'Step 3. Regression'!$D$18)*C5310</f>
        <v>6.0842338427417459</v>
      </c>
      <c r="G5310" s="11">
        <f ca="1">('Step 3. Regression'!$G$18*E5310^2+'Step 3. Regression'!$H$18*E5310+'Step 3. Regression'!$I$18)*D5310</f>
        <v>2.8106872095464155</v>
      </c>
    </row>
    <row r="5311" spans="1:7" x14ac:dyDescent="0.25">
      <c r="A5311" s="8">
        <f>IF(ISBLANK('Step 1.4 CNY OAT'!A5311),"-",'Step 1.4 CNY OAT'!A5311)</f>
        <v>43322.25</v>
      </c>
      <c r="B5311" s="26">
        <f t="shared" si="100"/>
        <v>221</v>
      </c>
      <c r="C5311" s="67" cm="1">
        <f t="array" ref="C5311">INDEX('Step 5. Daily Avg Schedule Calc'!$A$2:$D$169,(WEEKDAY(A5311)-1)*24+HOUR(A5311)+1,3)</f>
        <v>1</v>
      </c>
      <c r="D5311" s="67" cm="1">
        <f t="array" ref="D5311">INDEX('Step 5. Daily Avg Schedule Calc'!$A$2:$D$169,(WEEKDAY(A5311)-1)*24+HOUR(A5311)+1,4)</f>
        <v>1</v>
      </c>
      <c r="E5311">
        <f>VLOOKUP(A5311,'Step 1.4 CNY OAT'!$A$1:$B$8761,2)</f>
        <v>77</v>
      </c>
      <c r="F5311" s="11">
        <f ca="1">('Step 3. Regression'!$B$18*E5311^2+'Step 3. Regression'!$C$18*E5311+'Step 3. Regression'!$D$18)*C5311</f>
        <v>6.1746217750177479</v>
      </c>
      <c r="G5311" s="11">
        <f ca="1">('Step 3. Regression'!$G$18*E5311^2+'Step 3. Regression'!$H$18*E5311+'Step 3. Regression'!$I$18)*D5311</f>
        <v>2.8291045112450504</v>
      </c>
    </row>
    <row r="5312" spans="1:7" x14ac:dyDescent="0.25">
      <c r="A5312" s="8">
        <f>IF(ISBLANK('Step 1.4 CNY OAT'!A5312),"-",'Step 1.4 CNY OAT'!A5312)</f>
        <v>43322.291666666664</v>
      </c>
      <c r="B5312" s="26">
        <f t="shared" si="100"/>
        <v>221</v>
      </c>
      <c r="C5312" s="67" cm="1">
        <f t="array" ref="C5312">INDEX('Step 5. Daily Avg Schedule Calc'!$A$2:$D$169,(WEEKDAY(A5312)-1)*24+HOUR(A5312)+1,3)</f>
        <v>1</v>
      </c>
      <c r="D5312" s="67" cm="1">
        <f t="array" ref="D5312">INDEX('Step 5. Daily Avg Schedule Calc'!$A$2:$D$169,(WEEKDAY(A5312)-1)*24+HOUR(A5312)+1,4)</f>
        <v>1</v>
      </c>
      <c r="E5312">
        <f>VLOOKUP(A5312,'Step 1.4 CNY OAT'!$A$1:$B$8761,2)</f>
        <v>77</v>
      </c>
      <c r="F5312" s="11">
        <f ca="1">('Step 3. Regression'!$B$18*E5312^2+'Step 3. Regression'!$C$18*E5312+'Step 3. Regression'!$D$18)*C5312</f>
        <v>6.1746217750177479</v>
      </c>
      <c r="G5312" s="11">
        <f ca="1">('Step 3. Regression'!$G$18*E5312^2+'Step 3. Regression'!$H$18*E5312+'Step 3. Regression'!$I$18)*D5312</f>
        <v>2.8291045112450504</v>
      </c>
    </row>
    <row r="5313" spans="1:7" x14ac:dyDescent="0.25">
      <c r="A5313" s="8">
        <f>IF(ISBLANK('Step 1.4 CNY OAT'!A5313),"-",'Step 1.4 CNY OAT'!A5313)</f>
        <v>43322.333333333336</v>
      </c>
      <c r="B5313" s="26">
        <f t="shared" si="100"/>
        <v>221</v>
      </c>
      <c r="C5313" s="67" cm="1">
        <f t="array" ref="C5313">INDEX('Step 5. Daily Avg Schedule Calc'!$A$2:$D$169,(WEEKDAY(A5313)-1)*24+HOUR(A5313)+1,3)</f>
        <v>1</v>
      </c>
      <c r="D5313" s="67" cm="1">
        <f t="array" ref="D5313">INDEX('Step 5. Daily Avg Schedule Calc'!$A$2:$D$169,(WEEKDAY(A5313)-1)*24+HOUR(A5313)+1,4)</f>
        <v>1</v>
      </c>
      <c r="E5313">
        <f>VLOOKUP(A5313,'Step 1.4 CNY OAT'!$A$1:$B$8761,2)</f>
        <v>78</v>
      </c>
      <c r="F5313" s="11">
        <f ca="1">('Step 3. Regression'!$B$18*E5313^2+'Step 3. Regression'!$C$18*E5313+'Step 3. Regression'!$D$18)*C5313</f>
        <v>6.2698598426896712</v>
      </c>
      <c r="G5313" s="11">
        <f ca="1">('Step 3. Regression'!$G$18*E5313^2+'Step 3. Regression'!$H$18*E5313+'Step 3. Regression'!$I$18)*D5313</f>
        <v>2.8487691385981644</v>
      </c>
    </row>
    <row r="5314" spans="1:7" x14ac:dyDescent="0.25">
      <c r="A5314" s="8">
        <f>IF(ISBLANK('Step 1.4 CNY OAT'!A5314),"-",'Step 1.4 CNY OAT'!A5314)</f>
        <v>43322.375</v>
      </c>
      <c r="B5314" s="26">
        <f t="shared" si="100"/>
        <v>221</v>
      </c>
      <c r="C5314" s="67" cm="1">
        <f t="array" ref="C5314">INDEX('Step 5. Daily Avg Schedule Calc'!$A$2:$D$169,(WEEKDAY(A5314)-1)*24+HOUR(A5314)+1,3)</f>
        <v>1</v>
      </c>
      <c r="D5314" s="67" cm="1">
        <f t="array" ref="D5314">INDEX('Step 5. Daily Avg Schedule Calc'!$A$2:$D$169,(WEEKDAY(A5314)-1)*24+HOUR(A5314)+1,4)</f>
        <v>1</v>
      </c>
      <c r="E5314">
        <f>VLOOKUP(A5314,'Step 1.4 CNY OAT'!$A$1:$B$8761,2)</f>
        <v>81</v>
      </c>
      <c r="F5314" s="11">
        <f ca="1">('Step 3. Regression'!$B$18*E5314^2+'Step 3. Regression'!$C$18*E5314+'Step 3. Regression'!$D$18)*C5314</f>
        <v>6.5846748580809322</v>
      </c>
      <c r="G5314" s="11">
        <f ca="1">('Step 3. Regression'!$G$18*E5314^2+'Step 3. Regression'!$H$18*E5314+'Step 3. Regression'!$I$18)*D5314</f>
        <v>2.9152469745843854</v>
      </c>
    </row>
    <row r="5315" spans="1:7" x14ac:dyDescent="0.25">
      <c r="A5315" s="8">
        <f>IF(ISBLANK('Step 1.4 CNY OAT'!A5315),"-",'Step 1.4 CNY OAT'!A5315)</f>
        <v>43322.416666666664</v>
      </c>
      <c r="B5315" s="26">
        <f t="shared" ref="B5315:B5378" si="101">_xlfn.DAYS(A5315,$A$2)</f>
        <v>221</v>
      </c>
      <c r="C5315" s="67" cm="1">
        <f t="array" ref="C5315">INDEX('Step 5. Daily Avg Schedule Calc'!$A$2:$D$169,(WEEKDAY(A5315)-1)*24+HOUR(A5315)+1,3)</f>
        <v>1</v>
      </c>
      <c r="D5315" s="67" cm="1">
        <f t="array" ref="D5315">INDEX('Step 5. Daily Avg Schedule Calc'!$A$2:$D$169,(WEEKDAY(A5315)-1)*24+HOUR(A5315)+1,4)</f>
        <v>1</v>
      </c>
      <c r="E5315">
        <f>VLOOKUP(A5315,'Step 1.4 CNY OAT'!$A$1:$B$8761,2)</f>
        <v>82</v>
      </c>
      <c r="F5315" s="11">
        <f ca="1">('Step 3. Regression'!$B$18*E5315^2+'Step 3. Regression'!$C$18*E5315+'Step 3. Regression'!$D$18)*C5315</f>
        <v>6.6993134673365216</v>
      </c>
      <c r="G5315" s="11">
        <f ca="1">('Step 3. Regression'!$G$18*E5315^2+'Step 3. Regression'!$H$18*E5315+'Step 3. Regression'!$I$18)*D5315</f>
        <v>2.9399009045554179</v>
      </c>
    </row>
    <row r="5316" spans="1:7" x14ac:dyDescent="0.25">
      <c r="A5316" s="8">
        <f>IF(ISBLANK('Step 1.4 CNY OAT'!A5316),"-",'Step 1.4 CNY OAT'!A5316)</f>
        <v>43322.458333333336</v>
      </c>
      <c r="B5316" s="26">
        <f t="shared" si="101"/>
        <v>221</v>
      </c>
      <c r="C5316" s="67" cm="1">
        <f t="array" ref="C5316">INDEX('Step 5. Daily Avg Schedule Calc'!$A$2:$D$169,(WEEKDAY(A5316)-1)*24+HOUR(A5316)+1,3)</f>
        <v>1</v>
      </c>
      <c r="D5316" s="67" cm="1">
        <f t="array" ref="D5316">INDEX('Step 5. Daily Avg Schedule Calc'!$A$2:$D$169,(WEEKDAY(A5316)-1)*24+HOUR(A5316)+1,4)</f>
        <v>1</v>
      </c>
      <c r="E5316">
        <f>VLOOKUP(A5316,'Step 1.4 CNY OAT'!$A$1:$B$8761,2)</f>
        <v>84</v>
      </c>
      <c r="F5316" s="11">
        <f ca="1">('Step 3. Regression'!$B$18*E5316^2+'Step 3. Regression'!$C$18*E5316+'Step 3. Regression'!$D$18)*C5316</f>
        <v>6.9431410920354448</v>
      </c>
      <c r="G5316" s="11">
        <f ca="1">('Step 3. Regression'!$G$18*E5316^2+'Step 3. Regression'!$H$18*E5316+'Step 3. Regression'!$I$18)*D5316</f>
        <v>2.9929507414609215</v>
      </c>
    </row>
    <row r="5317" spans="1:7" x14ac:dyDescent="0.25">
      <c r="A5317" s="8">
        <f>IF(ISBLANK('Step 1.4 CNY OAT'!A5317),"-",'Step 1.4 CNY OAT'!A5317)</f>
        <v>43322.5</v>
      </c>
      <c r="B5317" s="26">
        <f t="shared" si="101"/>
        <v>221</v>
      </c>
      <c r="C5317" s="67" cm="1">
        <f t="array" ref="C5317">INDEX('Step 5. Daily Avg Schedule Calc'!$A$2:$D$169,(WEEKDAY(A5317)-1)*24+HOUR(A5317)+1,3)</f>
        <v>1</v>
      </c>
      <c r="D5317" s="67" cm="1">
        <f t="array" ref="D5317">INDEX('Step 5. Daily Avg Schedule Calc'!$A$2:$D$169,(WEEKDAY(A5317)-1)*24+HOUR(A5317)+1,4)</f>
        <v>1</v>
      </c>
      <c r="E5317">
        <f>VLOOKUP(A5317,'Step 1.4 CNY OAT'!$A$1:$B$8761,2)</f>
        <v>86</v>
      </c>
      <c r="F5317" s="11">
        <f ca="1">('Step 3. Regression'!$B$18*E5317^2+'Step 3. Regression'!$C$18*E5317+'Step 3. Regression'!$D$18)*C5317</f>
        <v>7.2063692583180359</v>
      </c>
      <c r="G5317" s="11">
        <f ca="1">('Step 3. Regression'!$G$18*E5317^2+'Step 3. Regression'!$H$18*E5317+'Step 3. Regression'!$I$18)*D5317</f>
        <v>3.0509898809843445</v>
      </c>
    </row>
    <row r="5318" spans="1:7" x14ac:dyDescent="0.25">
      <c r="A5318" s="8">
        <f>IF(ISBLANK('Step 1.4 CNY OAT'!A5318),"-",'Step 1.4 CNY OAT'!A5318)</f>
        <v>43322.541666666664</v>
      </c>
      <c r="B5318" s="26">
        <f t="shared" si="101"/>
        <v>221</v>
      </c>
      <c r="C5318" s="67" cm="1">
        <f t="array" ref="C5318">INDEX('Step 5. Daily Avg Schedule Calc'!$A$2:$D$169,(WEEKDAY(A5318)-1)*24+HOUR(A5318)+1,3)</f>
        <v>1</v>
      </c>
      <c r="D5318" s="67" cm="1">
        <f t="array" ref="D5318">INDEX('Step 5. Daily Avg Schedule Calc'!$A$2:$D$169,(WEEKDAY(A5318)-1)*24+HOUR(A5318)+1,4)</f>
        <v>1</v>
      </c>
      <c r="E5318">
        <f>VLOOKUP(A5318,'Step 1.4 CNY OAT'!$A$1:$B$8761,2)</f>
        <v>88</v>
      </c>
      <c r="F5318" s="11">
        <f ca="1">('Step 3. Regression'!$B$18*E5318^2+'Step 3. Regression'!$C$18*E5318+'Step 3. Regression'!$D$18)*C5318</f>
        <v>7.4889979661842947</v>
      </c>
      <c r="G5318" s="11">
        <f ca="1">('Step 3. Regression'!$G$18*E5318^2+'Step 3. Regression'!$H$18*E5318+'Step 3. Regression'!$I$18)*D5318</f>
        <v>3.1140183231256851</v>
      </c>
    </row>
    <row r="5319" spans="1:7" x14ac:dyDescent="0.25">
      <c r="A5319" s="8">
        <f>IF(ISBLANK('Step 1.4 CNY OAT'!A5319),"-",'Step 1.4 CNY OAT'!A5319)</f>
        <v>43322.583333333336</v>
      </c>
      <c r="B5319" s="26">
        <f t="shared" si="101"/>
        <v>221</v>
      </c>
      <c r="C5319" s="67" cm="1">
        <f t="array" ref="C5319">INDEX('Step 5. Daily Avg Schedule Calc'!$A$2:$D$169,(WEEKDAY(A5319)-1)*24+HOUR(A5319)+1,3)</f>
        <v>1</v>
      </c>
      <c r="D5319" s="67" cm="1">
        <f t="array" ref="D5319">INDEX('Step 5. Daily Avg Schedule Calc'!$A$2:$D$169,(WEEKDAY(A5319)-1)*24+HOUR(A5319)+1,4)</f>
        <v>1</v>
      </c>
      <c r="E5319">
        <f>VLOOKUP(A5319,'Step 1.4 CNY OAT'!$A$1:$B$8761,2)</f>
        <v>88</v>
      </c>
      <c r="F5319" s="11">
        <f ca="1">('Step 3. Regression'!$B$18*E5319^2+'Step 3. Regression'!$C$18*E5319+'Step 3. Regression'!$D$18)*C5319</f>
        <v>7.4889979661842947</v>
      </c>
      <c r="G5319" s="11">
        <f ca="1">('Step 3. Regression'!$G$18*E5319^2+'Step 3. Regression'!$H$18*E5319+'Step 3. Regression'!$I$18)*D5319</f>
        <v>3.1140183231256851</v>
      </c>
    </row>
    <row r="5320" spans="1:7" x14ac:dyDescent="0.25">
      <c r="A5320" s="8">
        <f>IF(ISBLANK('Step 1.4 CNY OAT'!A5320),"-",'Step 1.4 CNY OAT'!A5320)</f>
        <v>43322.625</v>
      </c>
      <c r="B5320" s="26">
        <f t="shared" si="101"/>
        <v>221</v>
      </c>
      <c r="C5320" s="67" cm="1">
        <f t="array" ref="C5320">INDEX('Step 5. Daily Avg Schedule Calc'!$A$2:$D$169,(WEEKDAY(A5320)-1)*24+HOUR(A5320)+1,3)</f>
        <v>1</v>
      </c>
      <c r="D5320" s="67" cm="1">
        <f t="array" ref="D5320">INDEX('Step 5. Daily Avg Schedule Calc'!$A$2:$D$169,(WEEKDAY(A5320)-1)*24+HOUR(A5320)+1,4)</f>
        <v>1</v>
      </c>
      <c r="E5320">
        <f>VLOOKUP(A5320,'Step 1.4 CNY OAT'!$A$1:$B$8761,2)</f>
        <v>90</v>
      </c>
      <c r="F5320" s="11">
        <f ca="1">('Step 3. Regression'!$B$18*E5320^2+'Step 3. Regression'!$C$18*E5320+'Step 3. Regression'!$D$18)*C5320</f>
        <v>7.7910272156342177</v>
      </c>
      <c r="G5320" s="11">
        <f ca="1">('Step 3. Regression'!$G$18*E5320^2+'Step 3. Regression'!$H$18*E5320+'Step 3. Regression'!$I$18)*D5320</f>
        <v>3.182036067884944</v>
      </c>
    </row>
    <row r="5321" spans="1:7" x14ac:dyDescent="0.25">
      <c r="A5321" s="8">
        <f>IF(ISBLANK('Step 1.4 CNY OAT'!A5321),"-",'Step 1.4 CNY OAT'!A5321)</f>
        <v>43322.666666666664</v>
      </c>
      <c r="B5321" s="26">
        <f t="shared" si="101"/>
        <v>221</v>
      </c>
      <c r="C5321" s="67" cm="1">
        <f t="array" ref="C5321">INDEX('Step 5. Daily Avg Schedule Calc'!$A$2:$D$169,(WEEKDAY(A5321)-1)*24+HOUR(A5321)+1,3)</f>
        <v>1</v>
      </c>
      <c r="D5321" s="67" cm="1">
        <f t="array" ref="D5321">INDEX('Step 5. Daily Avg Schedule Calc'!$A$2:$D$169,(WEEKDAY(A5321)-1)*24+HOUR(A5321)+1,4)</f>
        <v>1</v>
      </c>
      <c r="E5321">
        <f>VLOOKUP(A5321,'Step 1.4 CNY OAT'!$A$1:$B$8761,2)</f>
        <v>90</v>
      </c>
      <c r="F5321" s="11">
        <f ca="1">('Step 3. Regression'!$B$18*E5321^2+'Step 3. Regression'!$C$18*E5321+'Step 3. Regression'!$D$18)*C5321</f>
        <v>7.7910272156342177</v>
      </c>
      <c r="G5321" s="11">
        <f ca="1">('Step 3. Regression'!$G$18*E5321^2+'Step 3. Regression'!$H$18*E5321+'Step 3. Regression'!$I$18)*D5321</f>
        <v>3.182036067884944</v>
      </c>
    </row>
    <row r="5322" spans="1:7" x14ac:dyDescent="0.25">
      <c r="A5322" s="8">
        <f>IF(ISBLANK('Step 1.4 CNY OAT'!A5322),"-",'Step 1.4 CNY OAT'!A5322)</f>
        <v>43322.708333333336</v>
      </c>
      <c r="B5322" s="26">
        <f t="shared" si="101"/>
        <v>221</v>
      </c>
      <c r="C5322" s="67" cm="1">
        <f t="array" ref="C5322">INDEX('Step 5. Daily Avg Schedule Calc'!$A$2:$D$169,(WEEKDAY(A5322)-1)*24+HOUR(A5322)+1,3)</f>
        <v>1</v>
      </c>
      <c r="D5322" s="67" cm="1">
        <f t="array" ref="D5322">INDEX('Step 5. Daily Avg Schedule Calc'!$A$2:$D$169,(WEEKDAY(A5322)-1)*24+HOUR(A5322)+1,4)</f>
        <v>1</v>
      </c>
      <c r="E5322">
        <f>VLOOKUP(A5322,'Step 1.4 CNY OAT'!$A$1:$B$8761,2)</f>
        <v>88</v>
      </c>
      <c r="F5322" s="11">
        <f ca="1">('Step 3. Regression'!$B$18*E5322^2+'Step 3. Regression'!$C$18*E5322+'Step 3. Regression'!$D$18)*C5322</f>
        <v>7.4889979661842947</v>
      </c>
      <c r="G5322" s="11">
        <f ca="1">('Step 3. Regression'!$G$18*E5322^2+'Step 3. Regression'!$H$18*E5322+'Step 3. Regression'!$I$18)*D5322</f>
        <v>3.1140183231256851</v>
      </c>
    </row>
    <row r="5323" spans="1:7" x14ac:dyDescent="0.25">
      <c r="A5323" s="8">
        <f>IF(ISBLANK('Step 1.4 CNY OAT'!A5323),"-",'Step 1.4 CNY OAT'!A5323)</f>
        <v>43322.75</v>
      </c>
      <c r="B5323" s="26">
        <f t="shared" si="101"/>
        <v>221</v>
      </c>
      <c r="C5323" s="67" cm="1">
        <f t="array" ref="C5323">INDEX('Step 5. Daily Avg Schedule Calc'!$A$2:$D$169,(WEEKDAY(A5323)-1)*24+HOUR(A5323)+1,3)</f>
        <v>1</v>
      </c>
      <c r="D5323" s="67" cm="1">
        <f t="array" ref="D5323">INDEX('Step 5. Daily Avg Schedule Calc'!$A$2:$D$169,(WEEKDAY(A5323)-1)*24+HOUR(A5323)+1,4)</f>
        <v>1</v>
      </c>
      <c r="E5323">
        <f>VLOOKUP(A5323,'Step 1.4 CNY OAT'!$A$1:$B$8761,2)</f>
        <v>86</v>
      </c>
      <c r="F5323" s="11">
        <f ca="1">('Step 3. Regression'!$B$18*E5323^2+'Step 3. Regression'!$C$18*E5323+'Step 3. Regression'!$D$18)*C5323</f>
        <v>7.2063692583180359</v>
      </c>
      <c r="G5323" s="11">
        <f ca="1">('Step 3. Regression'!$G$18*E5323^2+'Step 3. Regression'!$H$18*E5323+'Step 3. Regression'!$I$18)*D5323</f>
        <v>3.0509898809843445</v>
      </c>
    </row>
    <row r="5324" spans="1:7" x14ac:dyDescent="0.25">
      <c r="A5324" s="8">
        <f>IF(ISBLANK('Step 1.4 CNY OAT'!A5324),"-",'Step 1.4 CNY OAT'!A5324)</f>
        <v>43322.791666666664</v>
      </c>
      <c r="B5324" s="26">
        <f t="shared" si="101"/>
        <v>221</v>
      </c>
      <c r="C5324" s="67" cm="1">
        <f t="array" ref="C5324">INDEX('Step 5. Daily Avg Schedule Calc'!$A$2:$D$169,(WEEKDAY(A5324)-1)*24+HOUR(A5324)+1,3)</f>
        <v>1</v>
      </c>
      <c r="D5324" s="67" cm="1">
        <f t="array" ref="D5324">INDEX('Step 5. Daily Avg Schedule Calc'!$A$2:$D$169,(WEEKDAY(A5324)-1)*24+HOUR(A5324)+1,4)</f>
        <v>1</v>
      </c>
      <c r="E5324">
        <f>VLOOKUP(A5324,'Step 1.4 CNY OAT'!$A$1:$B$8761,2)</f>
        <v>84</v>
      </c>
      <c r="F5324" s="11">
        <f ca="1">('Step 3. Regression'!$B$18*E5324^2+'Step 3. Regression'!$C$18*E5324+'Step 3. Regression'!$D$18)*C5324</f>
        <v>6.9431410920354448</v>
      </c>
      <c r="G5324" s="11">
        <f ca="1">('Step 3. Regression'!$G$18*E5324^2+'Step 3. Regression'!$H$18*E5324+'Step 3. Regression'!$I$18)*D5324</f>
        <v>2.9929507414609215</v>
      </c>
    </row>
    <row r="5325" spans="1:7" x14ac:dyDescent="0.25">
      <c r="A5325" s="8">
        <f>IF(ISBLANK('Step 1.4 CNY OAT'!A5325),"-",'Step 1.4 CNY OAT'!A5325)</f>
        <v>43322.833333333336</v>
      </c>
      <c r="B5325" s="26">
        <f t="shared" si="101"/>
        <v>221</v>
      </c>
      <c r="C5325" s="67" cm="1">
        <f t="array" ref="C5325">INDEX('Step 5. Daily Avg Schedule Calc'!$A$2:$D$169,(WEEKDAY(A5325)-1)*24+HOUR(A5325)+1,3)</f>
        <v>1</v>
      </c>
      <c r="D5325" s="67" cm="1">
        <f t="array" ref="D5325">INDEX('Step 5. Daily Avg Schedule Calc'!$A$2:$D$169,(WEEKDAY(A5325)-1)*24+HOUR(A5325)+1,4)</f>
        <v>1</v>
      </c>
      <c r="E5325">
        <f>VLOOKUP(A5325,'Step 1.4 CNY OAT'!$A$1:$B$8761,2)</f>
        <v>83</v>
      </c>
      <c r="F5325" s="11">
        <f ca="1">('Step 3. Regression'!$B$18*E5325^2+'Step 3. Regression'!$C$18*E5325+'Step 3. Regression'!$D$18)*C5325</f>
        <v>6.8188022119880234</v>
      </c>
      <c r="G5325" s="11">
        <f ca="1">('Step 3. Regression'!$G$18*E5325^2+'Step 3. Regression'!$H$18*E5325+'Step 3. Regression'!$I$18)*D5325</f>
        <v>2.9658021601809299</v>
      </c>
    </row>
    <row r="5326" spans="1:7" x14ac:dyDescent="0.25">
      <c r="A5326" s="8">
        <f>IF(ISBLANK('Step 1.4 CNY OAT'!A5326),"-",'Step 1.4 CNY OAT'!A5326)</f>
        <v>43322.875</v>
      </c>
      <c r="B5326" s="26">
        <f t="shared" si="101"/>
        <v>221</v>
      </c>
      <c r="C5326" s="67" cm="1">
        <f t="array" ref="C5326">INDEX('Step 5. Daily Avg Schedule Calc'!$A$2:$D$169,(WEEKDAY(A5326)-1)*24+HOUR(A5326)+1,3)</f>
        <v>1</v>
      </c>
      <c r="D5326" s="67" cm="1">
        <f t="array" ref="D5326">INDEX('Step 5. Daily Avg Schedule Calc'!$A$2:$D$169,(WEEKDAY(A5326)-1)*24+HOUR(A5326)+1,4)</f>
        <v>1</v>
      </c>
      <c r="E5326">
        <f>VLOOKUP(A5326,'Step 1.4 CNY OAT'!$A$1:$B$8761,2)</f>
        <v>82</v>
      </c>
      <c r="F5326" s="11">
        <f ca="1">('Step 3. Regression'!$B$18*E5326^2+'Step 3. Regression'!$C$18*E5326+'Step 3. Regression'!$D$18)*C5326</f>
        <v>6.6993134673365216</v>
      </c>
      <c r="G5326" s="11">
        <f ca="1">('Step 3. Regression'!$G$18*E5326^2+'Step 3. Regression'!$H$18*E5326+'Step 3. Regression'!$I$18)*D5326</f>
        <v>2.9399009045554179</v>
      </c>
    </row>
    <row r="5327" spans="1:7" x14ac:dyDescent="0.25">
      <c r="A5327" s="8">
        <f>IF(ISBLANK('Step 1.4 CNY OAT'!A5327),"-",'Step 1.4 CNY OAT'!A5327)</f>
        <v>43322.916666666664</v>
      </c>
      <c r="B5327" s="26">
        <f t="shared" si="101"/>
        <v>221</v>
      </c>
      <c r="C5327" s="67" cm="1">
        <f t="array" ref="C5327">INDEX('Step 5. Daily Avg Schedule Calc'!$A$2:$D$169,(WEEKDAY(A5327)-1)*24+HOUR(A5327)+1,3)</f>
        <v>1</v>
      </c>
      <c r="D5327" s="67" cm="1">
        <f t="array" ref="D5327">INDEX('Step 5. Daily Avg Schedule Calc'!$A$2:$D$169,(WEEKDAY(A5327)-1)*24+HOUR(A5327)+1,4)</f>
        <v>1</v>
      </c>
      <c r="E5327">
        <f>VLOOKUP(A5327,'Step 1.4 CNY OAT'!$A$1:$B$8761,2)</f>
        <v>82</v>
      </c>
      <c r="F5327" s="11">
        <f ca="1">('Step 3. Regression'!$B$18*E5327^2+'Step 3. Regression'!$C$18*E5327+'Step 3. Regression'!$D$18)*C5327</f>
        <v>6.6993134673365216</v>
      </c>
      <c r="G5327" s="11">
        <f ca="1">('Step 3. Regression'!$G$18*E5327^2+'Step 3. Regression'!$H$18*E5327+'Step 3. Regression'!$I$18)*D5327</f>
        <v>2.9399009045554179</v>
      </c>
    </row>
    <row r="5328" spans="1:7" x14ac:dyDescent="0.25">
      <c r="A5328" s="8">
        <f>IF(ISBLANK('Step 1.4 CNY OAT'!A5328),"-",'Step 1.4 CNY OAT'!A5328)</f>
        <v>43322.958333333336</v>
      </c>
      <c r="B5328" s="26">
        <f t="shared" si="101"/>
        <v>221</v>
      </c>
      <c r="C5328" s="67" cm="1">
        <f t="array" ref="C5328">INDEX('Step 5. Daily Avg Schedule Calc'!$A$2:$D$169,(WEEKDAY(A5328)-1)*24+HOUR(A5328)+1,3)</f>
        <v>1</v>
      </c>
      <c r="D5328" s="67" cm="1">
        <f t="array" ref="D5328">INDEX('Step 5. Daily Avg Schedule Calc'!$A$2:$D$169,(WEEKDAY(A5328)-1)*24+HOUR(A5328)+1,4)</f>
        <v>1</v>
      </c>
      <c r="E5328">
        <f>VLOOKUP(A5328,'Step 1.4 CNY OAT'!$A$1:$B$8761,2)</f>
        <v>82</v>
      </c>
      <c r="F5328" s="11">
        <f ca="1">('Step 3. Regression'!$B$18*E5328^2+'Step 3. Regression'!$C$18*E5328+'Step 3. Regression'!$D$18)*C5328</f>
        <v>6.6993134673365216</v>
      </c>
      <c r="G5328" s="11">
        <f ca="1">('Step 3. Regression'!$G$18*E5328^2+'Step 3. Regression'!$H$18*E5328+'Step 3. Regression'!$I$18)*D5328</f>
        <v>2.9399009045554179</v>
      </c>
    </row>
    <row r="5329" spans="1:7" x14ac:dyDescent="0.25">
      <c r="A5329" s="8">
        <f>IF(ISBLANK('Step 1.4 CNY OAT'!A5329),"-",'Step 1.4 CNY OAT'!A5329)</f>
        <v>43323</v>
      </c>
      <c r="B5329" s="26">
        <f t="shared" si="101"/>
        <v>222</v>
      </c>
      <c r="C5329" s="67" cm="1">
        <f t="array" ref="C5329">INDEX('Step 5. Daily Avg Schedule Calc'!$A$2:$D$169,(WEEKDAY(A5329)-1)*24+HOUR(A5329)+1,3)</f>
        <v>1</v>
      </c>
      <c r="D5329" s="67" cm="1">
        <f t="array" ref="D5329">INDEX('Step 5. Daily Avg Schedule Calc'!$A$2:$D$169,(WEEKDAY(A5329)-1)*24+HOUR(A5329)+1,4)</f>
        <v>1</v>
      </c>
      <c r="E5329">
        <f>VLOOKUP(A5329,'Step 1.4 CNY OAT'!$A$1:$B$8761,2)</f>
        <v>81</v>
      </c>
      <c r="F5329" s="11">
        <f ca="1">('Step 3. Regression'!$B$18*E5329^2+'Step 3. Regression'!$C$18*E5329+'Step 3. Regression'!$D$18)*C5329</f>
        <v>6.5846748580809322</v>
      </c>
      <c r="G5329" s="11">
        <f ca="1">('Step 3. Regression'!$G$18*E5329^2+'Step 3. Regression'!$H$18*E5329+'Step 3. Regression'!$I$18)*D5329</f>
        <v>2.9152469745843854</v>
      </c>
    </row>
    <row r="5330" spans="1:7" x14ac:dyDescent="0.25">
      <c r="A5330" s="8">
        <f>IF(ISBLANK('Step 1.4 CNY OAT'!A5330),"-",'Step 1.4 CNY OAT'!A5330)</f>
        <v>43323.041666666664</v>
      </c>
      <c r="B5330" s="26">
        <f t="shared" si="101"/>
        <v>222</v>
      </c>
      <c r="C5330" s="67" cm="1">
        <f t="array" ref="C5330">INDEX('Step 5. Daily Avg Schedule Calc'!$A$2:$D$169,(WEEKDAY(A5330)-1)*24+HOUR(A5330)+1,3)</f>
        <v>1</v>
      </c>
      <c r="D5330" s="67" cm="1">
        <f t="array" ref="D5330">INDEX('Step 5. Daily Avg Schedule Calc'!$A$2:$D$169,(WEEKDAY(A5330)-1)*24+HOUR(A5330)+1,4)</f>
        <v>1</v>
      </c>
      <c r="E5330">
        <f>VLOOKUP(A5330,'Step 1.4 CNY OAT'!$A$1:$B$8761,2)</f>
        <v>82</v>
      </c>
      <c r="F5330" s="11">
        <f ca="1">('Step 3. Regression'!$B$18*E5330^2+'Step 3. Regression'!$C$18*E5330+'Step 3. Regression'!$D$18)*C5330</f>
        <v>6.6993134673365216</v>
      </c>
      <c r="G5330" s="11">
        <f ca="1">('Step 3. Regression'!$G$18*E5330^2+'Step 3. Regression'!$H$18*E5330+'Step 3. Regression'!$I$18)*D5330</f>
        <v>2.9399009045554179</v>
      </c>
    </row>
    <row r="5331" spans="1:7" x14ac:dyDescent="0.25">
      <c r="A5331" s="8">
        <f>IF(ISBLANK('Step 1.4 CNY OAT'!A5331),"-",'Step 1.4 CNY OAT'!A5331)</f>
        <v>43323.083333333336</v>
      </c>
      <c r="B5331" s="26">
        <f t="shared" si="101"/>
        <v>222</v>
      </c>
      <c r="C5331" s="67" cm="1">
        <f t="array" ref="C5331">INDEX('Step 5. Daily Avg Schedule Calc'!$A$2:$D$169,(WEEKDAY(A5331)-1)*24+HOUR(A5331)+1,3)</f>
        <v>1</v>
      </c>
      <c r="D5331" s="67" cm="1">
        <f t="array" ref="D5331">INDEX('Step 5. Daily Avg Schedule Calc'!$A$2:$D$169,(WEEKDAY(A5331)-1)*24+HOUR(A5331)+1,4)</f>
        <v>1</v>
      </c>
      <c r="E5331">
        <f>VLOOKUP(A5331,'Step 1.4 CNY OAT'!$A$1:$B$8761,2)</f>
        <v>83</v>
      </c>
      <c r="F5331" s="11">
        <f ca="1">('Step 3. Regression'!$B$18*E5331^2+'Step 3. Regression'!$C$18*E5331+'Step 3. Regression'!$D$18)*C5331</f>
        <v>6.8188022119880234</v>
      </c>
      <c r="G5331" s="11">
        <f ca="1">('Step 3. Regression'!$G$18*E5331^2+'Step 3. Regression'!$H$18*E5331+'Step 3. Regression'!$I$18)*D5331</f>
        <v>2.9658021601809299</v>
      </c>
    </row>
    <row r="5332" spans="1:7" x14ac:dyDescent="0.25">
      <c r="A5332" s="8">
        <f>IF(ISBLANK('Step 1.4 CNY OAT'!A5332),"-",'Step 1.4 CNY OAT'!A5332)</f>
        <v>43323.125</v>
      </c>
      <c r="B5332" s="26">
        <f t="shared" si="101"/>
        <v>222</v>
      </c>
      <c r="C5332" s="67" cm="1">
        <f t="array" ref="C5332">INDEX('Step 5. Daily Avg Schedule Calc'!$A$2:$D$169,(WEEKDAY(A5332)-1)*24+HOUR(A5332)+1,3)</f>
        <v>1</v>
      </c>
      <c r="D5332" s="67" cm="1">
        <f t="array" ref="D5332">INDEX('Step 5. Daily Avg Schedule Calc'!$A$2:$D$169,(WEEKDAY(A5332)-1)*24+HOUR(A5332)+1,4)</f>
        <v>1</v>
      </c>
      <c r="E5332">
        <f>VLOOKUP(A5332,'Step 1.4 CNY OAT'!$A$1:$B$8761,2)</f>
        <v>75</v>
      </c>
      <c r="F5332" s="11">
        <f ca="1">('Step 3. Regression'!$B$18*E5332^2+'Step 3. Regression'!$C$18*E5332+'Step 3. Regression'!$D$18)*C5332</f>
        <v>5.9986960458616565</v>
      </c>
      <c r="G5332" s="11">
        <f ca="1">('Step 3. Regression'!$G$18*E5332^2+'Step 3. Regression'!$H$18*E5332+'Step 3. Regression'!$I$18)*D5332</f>
        <v>2.7935172335022607</v>
      </c>
    </row>
    <row r="5333" spans="1:7" x14ac:dyDescent="0.25">
      <c r="A5333" s="8">
        <f>IF(ISBLANK('Step 1.4 CNY OAT'!A5333),"-",'Step 1.4 CNY OAT'!A5333)</f>
        <v>43323.166666666664</v>
      </c>
      <c r="B5333" s="26">
        <f t="shared" si="101"/>
        <v>222</v>
      </c>
      <c r="C5333" s="67" cm="1">
        <f t="array" ref="C5333">INDEX('Step 5. Daily Avg Schedule Calc'!$A$2:$D$169,(WEEKDAY(A5333)-1)*24+HOUR(A5333)+1,3)</f>
        <v>1</v>
      </c>
      <c r="D5333" s="67" cm="1">
        <f t="array" ref="D5333">INDEX('Step 5. Daily Avg Schedule Calc'!$A$2:$D$169,(WEEKDAY(A5333)-1)*24+HOUR(A5333)+1,4)</f>
        <v>1</v>
      </c>
      <c r="E5333">
        <f>VLOOKUP(A5333,'Step 1.4 CNY OAT'!$A$1:$B$8761,2)</f>
        <v>75</v>
      </c>
      <c r="F5333" s="11">
        <f ca="1">('Step 3. Regression'!$B$18*E5333^2+'Step 3. Regression'!$C$18*E5333+'Step 3. Regression'!$D$18)*C5333</f>
        <v>5.9986960458616565</v>
      </c>
      <c r="G5333" s="11">
        <f ca="1">('Step 3. Regression'!$G$18*E5333^2+'Step 3. Regression'!$H$18*E5333+'Step 3. Regression'!$I$18)*D5333</f>
        <v>2.7935172335022607</v>
      </c>
    </row>
    <row r="5334" spans="1:7" x14ac:dyDescent="0.25">
      <c r="A5334" s="8">
        <f>IF(ISBLANK('Step 1.4 CNY OAT'!A5334),"-",'Step 1.4 CNY OAT'!A5334)</f>
        <v>43323.208333333336</v>
      </c>
      <c r="B5334" s="26">
        <f t="shared" si="101"/>
        <v>222</v>
      </c>
      <c r="C5334" s="67" cm="1">
        <f t="array" ref="C5334">INDEX('Step 5. Daily Avg Schedule Calc'!$A$2:$D$169,(WEEKDAY(A5334)-1)*24+HOUR(A5334)+1,3)</f>
        <v>1</v>
      </c>
      <c r="D5334" s="67" cm="1">
        <f t="array" ref="D5334">INDEX('Step 5. Daily Avg Schedule Calc'!$A$2:$D$169,(WEEKDAY(A5334)-1)*24+HOUR(A5334)+1,4)</f>
        <v>1</v>
      </c>
      <c r="E5334">
        <f>VLOOKUP(A5334,'Step 1.4 CNY OAT'!$A$1:$B$8761,2)</f>
        <v>75</v>
      </c>
      <c r="F5334" s="11">
        <f ca="1">('Step 3. Regression'!$B$18*E5334^2+'Step 3. Regression'!$C$18*E5334+'Step 3. Regression'!$D$18)*C5334</f>
        <v>5.9986960458616565</v>
      </c>
      <c r="G5334" s="11">
        <f ca="1">('Step 3. Regression'!$G$18*E5334^2+'Step 3. Regression'!$H$18*E5334+'Step 3. Regression'!$I$18)*D5334</f>
        <v>2.7935172335022607</v>
      </c>
    </row>
    <row r="5335" spans="1:7" x14ac:dyDescent="0.25">
      <c r="A5335" s="8">
        <f>IF(ISBLANK('Step 1.4 CNY OAT'!A5335),"-",'Step 1.4 CNY OAT'!A5335)</f>
        <v>43323.25</v>
      </c>
      <c r="B5335" s="26">
        <f t="shared" si="101"/>
        <v>222</v>
      </c>
      <c r="C5335" s="67" cm="1">
        <f t="array" ref="C5335">INDEX('Step 5. Daily Avg Schedule Calc'!$A$2:$D$169,(WEEKDAY(A5335)-1)*24+HOUR(A5335)+1,3)</f>
        <v>1</v>
      </c>
      <c r="D5335" s="67" cm="1">
        <f t="array" ref="D5335">INDEX('Step 5. Daily Avg Schedule Calc'!$A$2:$D$169,(WEEKDAY(A5335)-1)*24+HOUR(A5335)+1,4)</f>
        <v>1</v>
      </c>
      <c r="E5335">
        <f>VLOOKUP(A5335,'Step 1.4 CNY OAT'!$A$1:$B$8761,2)</f>
        <v>75</v>
      </c>
      <c r="F5335" s="11">
        <f ca="1">('Step 3. Regression'!$B$18*E5335^2+'Step 3. Regression'!$C$18*E5335+'Step 3. Regression'!$D$18)*C5335</f>
        <v>5.9986960458616565</v>
      </c>
      <c r="G5335" s="11">
        <f ca="1">('Step 3. Regression'!$G$18*E5335^2+'Step 3. Regression'!$H$18*E5335+'Step 3. Regression'!$I$18)*D5335</f>
        <v>2.7935172335022607</v>
      </c>
    </row>
    <row r="5336" spans="1:7" x14ac:dyDescent="0.25">
      <c r="A5336" s="8">
        <f>IF(ISBLANK('Step 1.4 CNY OAT'!A5336),"-",'Step 1.4 CNY OAT'!A5336)</f>
        <v>43323.291666666664</v>
      </c>
      <c r="B5336" s="26">
        <f t="shared" si="101"/>
        <v>222</v>
      </c>
      <c r="C5336" s="67" cm="1">
        <f t="array" ref="C5336">INDEX('Step 5. Daily Avg Schedule Calc'!$A$2:$D$169,(WEEKDAY(A5336)-1)*24+HOUR(A5336)+1,3)</f>
        <v>1</v>
      </c>
      <c r="D5336" s="67" cm="1">
        <f t="array" ref="D5336">INDEX('Step 5. Daily Avg Schedule Calc'!$A$2:$D$169,(WEEKDAY(A5336)-1)*24+HOUR(A5336)+1,4)</f>
        <v>1</v>
      </c>
      <c r="E5336">
        <f>VLOOKUP(A5336,'Step 1.4 CNY OAT'!$A$1:$B$8761,2)</f>
        <v>77</v>
      </c>
      <c r="F5336" s="11">
        <f ca="1">('Step 3. Regression'!$B$18*E5336^2+'Step 3. Regression'!$C$18*E5336+'Step 3. Regression'!$D$18)*C5336</f>
        <v>6.1746217750177479</v>
      </c>
      <c r="G5336" s="11">
        <f ca="1">('Step 3. Regression'!$G$18*E5336^2+'Step 3. Regression'!$H$18*E5336+'Step 3. Regression'!$I$18)*D5336</f>
        <v>2.8291045112450504</v>
      </c>
    </row>
    <row r="5337" spans="1:7" x14ac:dyDescent="0.25">
      <c r="A5337" s="8">
        <f>IF(ISBLANK('Step 1.4 CNY OAT'!A5337),"-",'Step 1.4 CNY OAT'!A5337)</f>
        <v>43323.333333333336</v>
      </c>
      <c r="B5337" s="26">
        <f t="shared" si="101"/>
        <v>222</v>
      </c>
      <c r="C5337" s="67" cm="1">
        <f t="array" ref="C5337">INDEX('Step 5. Daily Avg Schedule Calc'!$A$2:$D$169,(WEEKDAY(A5337)-1)*24+HOUR(A5337)+1,3)</f>
        <v>1</v>
      </c>
      <c r="D5337" s="67" cm="1">
        <f t="array" ref="D5337">INDEX('Step 5. Daily Avg Schedule Calc'!$A$2:$D$169,(WEEKDAY(A5337)-1)*24+HOUR(A5337)+1,4)</f>
        <v>1</v>
      </c>
      <c r="E5337">
        <f>VLOOKUP(A5337,'Step 1.4 CNY OAT'!$A$1:$B$8761,2)</f>
        <v>76</v>
      </c>
      <c r="F5337" s="11">
        <f ca="1">('Step 3. Regression'!$B$18*E5337^2+'Step 3. Regression'!$C$18*E5337+'Step 3. Regression'!$D$18)*C5337</f>
        <v>6.0842338427417459</v>
      </c>
      <c r="G5337" s="11">
        <f ca="1">('Step 3. Regression'!$G$18*E5337^2+'Step 3. Regression'!$H$18*E5337+'Step 3. Regression'!$I$18)*D5337</f>
        <v>2.8106872095464155</v>
      </c>
    </row>
    <row r="5338" spans="1:7" x14ac:dyDescent="0.25">
      <c r="A5338" s="8">
        <f>IF(ISBLANK('Step 1.4 CNY OAT'!A5338),"-",'Step 1.4 CNY OAT'!A5338)</f>
        <v>43323.375</v>
      </c>
      <c r="B5338" s="26">
        <f t="shared" si="101"/>
        <v>222</v>
      </c>
      <c r="C5338" s="67" cm="1">
        <f t="array" ref="C5338">INDEX('Step 5. Daily Avg Schedule Calc'!$A$2:$D$169,(WEEKDAY(A5338)-1)*24+HOUR(A5338)+1,3)</f>
        <v>1</v>
      </c>
      <c r="D5338" s="67" cm="1">
        <f t="array" ref="D5338">INDEX('Step 5. Daily Avg Schedule Calc'!$A$2:$D$169,(WEEKDAY(A5338)-1)*24+HOUR(A5338)+1,4)</f>
        <v>1</v>
      </c>
      <c r="E5338">
        <f>VLOOKUP(A5338,'Step 1.4 CNY OAT'!$A$1:$B$8761,2)</f>
        <v>73</v>
      </c>
      <c r="F5338" s="11">
        <f ca="1">('Step 3. Regression'!$B$18*E5338^2+'Step 3. Regression'!$C$18*E5338+'Step 3. Regression'!$D$18)*C5338</f>
        <v>5.8421708582892293</v>
      </c>
      <c r="G5338" s="11">
        <f ca="1">('Step 3. Regression'!$G$18*E5338^2+'Step 3. Regression'!$H$18*E5338+'Step 3. Regression'!$I$18)*D5338</f>
        <v>2.7629192583773894</v>
      </c>
    </row>
    <row r="5339" spans="1:7" x14ac:dyDescent="0.25">
      <c r="A5339" s="8">
        <f>IF(ISBLANK('Step 1.4 CNY OAT'!A5339),"-",'Step 1.4 CNY OAT'!A5339)</f>
        <v>43323.416666666664</v>
      </c>
      <c r="B5339" s="26">
        <f t="shared" si="101"/>
        <v>222</v>
      </c>
      <c r="C5339" s="67" cm="1">
        <f t="array" ref="C5339">INDEX('Step 5. Daily Avg Schedule Calc'!$A$2:$D$169,(WEEKDAY(A5339)-1)*24+HOUR(A5339)+1,3)</f>
        <v>1</v>
      </c>
      <c r="D5339" s="67" cm="1">
        <f t="array" ref="D5339">INDEX('Step 5. Daily Avg Schedule Calc'!$A$2:$D$169,(WEEKDAY(A5339)-1)*24+HOUR(A5339)+1,4)</f>
        <v>1</v>
      </c>
      <c r="E5339">
        <f>VLOOKUP(A5339,'Step 1.4 CNY OAT'!$A$1:$B$8761,2)</f>
        <v>73</v>
      </c>
      <c r="F5339" s="11">
        <f ca="1">('Step 3. Regression'!$B$18*E5339^2+'Step 3. Regression'!$C$18*E5339+'Step 3. Regression'!$D$18)*C5339</f>
        <v>5.8421708582892293</v>
      </c>
      <c r="G5339" s="11">
        <f ca="1">('Step 3. Regression'!$G$18*E5339^2+'Step 3. Regression'!$H$18*E5339+'Step 3. Regression'!$I$18)*D5339</f>
        <v>2.7629192583773894</v>
      </c>
    </row>
    <row r="5340" spans="1:7" x14ac:dyDescent="0.25">
      <c r="A5340" s="8">
        <f>IF(ISBLANK('Step 1.4 CNY OAT'!A5340),"-",'Step 1.4 CNY OAT'!A5340)</f>
        <v>43323.458333333336</v>
      </c>
      <c r="B5340" s="26">
        <f t="shared" si="101"/>
        <v>222</v>
      </c>
      <c r="C5340" s="67" cm="1">
        <f t="array" ref="C5340">INDEX('Step 5. Daily Avg Schedule Calc'!$A$2:$D$169,(WEEKDAY(A5340)-1)*24+HOUR(A5340)+1,3)</f>
        <v>1</v>
      </c>
      <c r="D5340" s="67" cm="1">
        <f t="array" ref="D5340">INDEX('Step 5. Daily Avg Schedule Calc'!$A$2:$D$169,(WEEKDAY(A5340)-1)*24+HOUR(A5340)+1,4)</f>
        <v>1</v>
      </c>
      <c r="E5340">
        <f>VLOOKUP(A5340,'Step 1.4 CNY OAT'!$A$1:$B$8761,2)</f>
        <v>73</v>
      </c>
      <c r="F5340" s="11">
        <f ca="1">('Step 3. Regression'!$B$18*E5340^2+'Step 3. Regression'!$C$18*E5340+'Step 3. Regression'!$D$18)*C5340</f>
        <v>5.8421708582892293</v>
      </c>
      <c r="G5340" s="11">
        <f ca="1">('Step 3. Regression'!$G$18*E5340^2+'Step 3. Regression'!$H$18*E5340+'Step 3. Regression'!$I$18)*D5340</f>
        <v>2.7629192583773894</v>
      </c>
    </row>
    <row r="5341" spans="1:7" x14ac:dyDescent="0.25">
      <c r="A5341" s="8">
        <f>IF(ISBLANK('Step 1.4 CNY OAT'!A5341),"-",'Step 1.4 CNY OAT'!A5341)</f>
        <v>43323.5</v>
      </c>
      <c r="B5341" s="26">
        <f t="shared" si="101"/>
        <v>222</v>
      </c>
      <c r="C5341" s="67" cm="1">
        <f t="array" ref="C5341">INDEX('Step 5. Daily Avg Schedule Calc'!$A$2:$D$169,(WEEKDAY(A5341)-1)*24+HOUR(A5341)+1,3)</f>
        <v>1</v>
      </c>
      <c r="D5341" s="67" cm="1">
        <f t="array" ref="D5341">INDEX('Step 5. Daily Avg Schedule Calc'!$A$2:$D$169,(WEEKDAY(A5341)-1)*24+HOUR(A5341)+1,4)</f>
        <v>1</v>
      </c>
      <c r="E5341">
        <f>VLOOKUP(A5341,'Step 1.4 CNY OAT'!$A$1:$B$8761,2)</f>
        <v>75</v>
      </c>
      <c r="F5341" s="11">
        <f ca="1">('Step 3. Regression'!$B$18*E5341^2+'Step 3. Regression'!$C$18*E5341+'Step 3. Regression'!$D$18)*C5341</f>
        <v>5.9986960458616565</v>
      </c>
      <c r="G5341" s="11">
        <f ca="1">('Step 3. Regression'!$G$18*E5341^2+'Step 3. Regression'!$H$18*E5341+'Step 3. Regression'!$I$18)*D5341</f>
        <v>2.7935172335022607</v>
      </c>
    </row>
    <row r="5342" spans="1:7" x14ac:dyDescent="0.25">
      <c r="A5342" s="8">
        <f>IF(ISBLANK('Step 1.4 CNY OAT'!A5342),"-",'Step 1.4 CNY OAT'!A5342)</f>
        <v>43323.541666666664</v>
      </c>
      <c r="B5342" s="26">
        <f t="shared" si="101"/>
        <v>222</v>
      </c>
      <c r="C5342" s="67" cm="1">
        <f t="array" ref="C5342">INDEX('Step 5. Daily Avg Schedule Calc'!$A$2:$D$169,(WEEKDAY(A5342)-1)*24+HOUR(A5342)+1,3)</f>
        <v>1</v>
      </c>
      <c r="D5342" s="67" cm="1">
        <f t="array" ref="D5342">INDEX('Step 5. Daily Avg Schedule Calc'!$A$2:$D$169,(WEEKDAY(A5342)-1)*24+HOUR(A5342)+1,4)</f>
        <v>1</v>
      </c>
      <c r="E5342">
        <f>VLOOKUP(A5342,'Step 1.4 CNY OAT'!$A$1:$B$8761,2)</f>
        <v>75</v>
      </c>
      <c r="F5342" s="11">
        <f ca="1">('Step 3. Regression'!$B$18*E5342^2+'Step 3. Regression'!$C$18*E5342+'Step 3. Regression'!$D$18)*C5342</f>
        <v>5.9986960458616565</v>
      </c>
      <c r="G5342" s="11">
        <f ca="1">('Step 3. Regression'!$G$18*E5342^2+'Step 3. Regression'!$H$18*E5342+'Step 3. Regression'!$I$18)*D5342</f>
        <v>2.7935172335022607</v>
      </c>
    </row>
    <row r="5343" spans="1:7" x14ac:dyDescent="0.25">
      <c r="A5343" s="8">
        <f>IF(ISBLANK('Step 1.4 CNY OAT'!A5343),"-",'Step 1.4 CNY OAT'!A5343)</f>
        <v>43323.583333333336</v>
      </c>
      <c r="B5343" s="26">
        <f t="shared" si="101"/>
        <v>222</v>
      </c>
      <c r="C5343" s="67" cm="1">
        <f t="array" ref="C5343">INDEX('Step 5. Daily Avg Schedule Calc'!$A$2:$D$169,(WEEKDAY(A5343)-1)*24+HOUR(A5343)+1,3)</f>
        <v>1</v>
      </c>
      <c r="D5343" s="67" cm="1">
        <f t="array" ref="D5343">INDEX('Step 5. Daily Avg Schedule Calc'!$A$2:$D$169,(WEEKDAY(A5343)-1)*24+HOUR(A5343)+1,4)</f>
        <v>1</v>
      </c>
      <c r="E5343">
        <f>VLOOKUP(A5343,'Step 1.4 CNY OAT'!$A$1:$B$8761,2)</f>
        <v>76</v>
      </c>
      <c r="F5343" s="11">
        <f ca="1">('Step 3. Regression'!$B$18*E5343^2+'Step 3. Regression'!$C$18*E5343+'Step 3. Regression'!$D$18)*C5343</f>
        <v>6.0842338427417459</v>
      </c>
      <c r="G5343" s="11">
        <f ca="1">('Step 3. Regression'!$G$18*E5343^2+'Step 3. Regression'!$H$18*E5343+'Step 3. Regression'!$I$18)*D5343</f>
        <v>2.8106872095464155</v>
      </c>
    </row>
    <row r="5344" spans="1:7" x14ac:dyDescent="0.25">
      <c r="A5344" s="8">
        <f>IF(ISBLANK('Step 1.4 CNY OAT'!A5344),"-",'Step 1.4 CNY OAT'!A5344)</f>
        <v>43323.625</v>
      </c>
      <c r="B5344" s="26">
        <f t="shared" si="101"/>
        <v>222</v>
      </c>
      <c r="C5344" s="67" cm="1">
        <f t="array" ref="C5344">INDEX('Step 5. Daily Avg Schedule Calc'!$A$2:$D$169,(WEEKDAY(A5344)-1)*24+HOUR(A5344)+1,3)</f>
        <v>1</v>
      </c>
      <c r="D5344" s="67" cm="1">
        <f t="array" ref="D5344">INDEX('Step 5. Daily Avg Schedule Calc'!$A$2:$D$169,(WEEKDAY(A5344)-1)*24+HOUR(A5344)+1,4)</f>
        <v>1</v>
      </c>
      <c r="E5344">
        <f>VLOOKUP(A5344,'Step 1.4 CNY OAT'!$A$1:$B$8761,2)</f>
        <v>77</v>
      </c>
      <c r="F5344" s="11">
        <f ca="1">('Step 3. Regression'!$B$18*E5344^2+'Step 3. Regression'!$C$18*E5344+'Step 3. Regression'!$D$18)*C5344</f>
        <v>6.1746217750177479</v>
      </c>
      <c r="G5344" s="11">
        <f ca="1">('Step 3. Regression'!$G$18*E5344^2+'Step 3. Regression'!$H$18*E5344+'Step 3. Regression'!$I$18)*D5344</f>
        <v>2.8291045112450504</v>
      </c>
    </row>
    <row r="5345" spans="1:7" x14ac:dyDescent="0.25">
      <c r="A5345" s="8">
        <f>IF(ISBLANK('Step 1.4 CNY OAT'!A5345),"-",'Step 1.4 CNY OAT'!A5345)</f>
        <v>43323.666666666664</v>
      </c>
      <c r="B5345" s="26">
        <f t="shared" si="101"/>
        <v>222</v>
      </c>
      <c r="C5345" s="67" cm="1">
        <f t="array" ref="C5345">INDEX('Step 5. Daily Avg Schedule Calc'!$A$2:$D$169,(WEEKDAY(A5345)-1)*24+HOUR(A5345)+1,3)</f>
        <v>1</v>
      </c>
      <c r="D5345" s="67" cm="1">
        <f t="array" ref="D5345">INDEX('Step 5. Daily Avg Schedule Calc'!$A$2:$D$169,(WEEKDAY(A5345)-1)*24+HOUR(A5345)+1,4)</f>
        <v>1</v>
      </c>
      <c r="E5345">
        <f>VLOOKUP(A5345,'Step 1.4 CNY OAT'!$A$1:$B$8761,2)</f>
        <v>75</v>
      </c>
      <c r="F5345" s="11">
        <f ca="1">('Step 3. Regression'!$B$18*E5345^2+'Step 3. Regression'!$C$18*E5345+'Step 3. Regression'!$D$18)*C5345</f>
        <v>5.9986960458616565</v>
      </c>
      <c r="G5345" s="11">
        <f ca="1">('Step 3. Regression'!$G$18*E5345^2+'Step 3. Regression'!$H$18*E5345+'Step 3. Regression'!$I$18)*D5345</f>
        <v>2.7935172335022607</v>
      </c>
    </row>
    <row r="5346" spans="1:7" x14ac:dyDescent="0.25">
      <c r="A5346" s="8">
        <f>IF(ISBLANK('Step 1.4 CNY OAT'!A5346),"-",'Step 1.4 CNY OAT'!A5346)</f>
        <v>43323.708333333336</v>
      </c>
      <c r="B5346" s="26">
        <f t="shared" si="101"/>
        <v>222</v>
      </c>
      <c r="C5346" s="67" cm="1">
        <f t="array" ref="C5346">INDEX('Step 5. Daily Avg Schedule Calc'!$A$2:$D$169,(WEEKDAY(A5346)-1)*24+HOUR(A5346)+1,3)</f>
        <v>1</v>
      </c>
      <c r="D5346" s="67" cm="1">
        <f t="array" ref="D5346">INDEX('Step 5. Daily Avg Schedule Calc'!$A$2:$D$169,(WEEKDAY(A5346)-1)*24+HOUR(A5346)+1,4)</f>
        <v>1</v>
      </c>
      <c r="E5346">
        <f>VLOOKUP(A5346,'Step 1.4 CNY OAT'!$A$1:$B$8761,2)</f>
        <v>75</v>
      </c>
      <c r="F5346" s="11">
        <f ca="1">('Step 3. Regression'!$B$18*E5346^2+'Step 3. Regression'!$C$18*E5346+'Step 3. Regression'!$D$18)*C5346</f>
        <v>5.9986960458616565</v>
      </c>
      <c r="G5346" s="11">
        <f ca="1">('Step 3. Regression'!$G$18*E5346^2+'Step 3. Regression'!$H$18*E5346+'Step 3. Regression'!$I$18)*D5346</f>
        <v>2.7935172335022607</v>
      </c>
    </row>
    <row r="5347" spans="1:7" x14ac:dyDescent="0.25">
      <c r="A5347" s="8">
        <f>IF(ISBLANK('Step 1.4 CNY OAT'!A5347),"-",'Step 1.4 CNY OAT'!A5347)</f>
        <v>43323.75</v>
      </c>
      <c r="B5347" s="26">
        <f t="shared" si="101"/>
        <v>222</v>
      </c>
      <c r="C5347" s="67" cm="1">
        <f t="array" ref="C5347">INDEX('Step 5. Daily Avg Schedule Calc'!$A$2:$D$169,(WEEKDAY(A5347)-1)*24+HOUR(A5347)+1,3)</f>
        <v>1</v>
      </c>
      <c r="D5347" s="67" cm="1">
        <f t="array" ref="D5347">INDEX('Step 5. Daily Avg Schedule Calc'!$A$2:$D$169,(WEEKDAY(A5347)-1)*24+HOUR(A5347)+1,4)</f>
        <v>1</v>
      </c>
      <c r="E5347">
        <f>VLOOKUP(A5347,'Step 1.4 CNY OAT'!$A$1:$B$8761,2)</f>
        <v>75</v>
      </c>
      <c r="F5347" s="11">
        <f ca="1">('Step 3. Regression'!$B$18*E5347^2+'Step 3. Regression'!$C$18*E5347+'Step 3. Regression'!$D$18)*C5347</f>
        <v>5.9986960458616565</v>
      </c>
      <c r="G5347" s="11">
        <f ca="1">('Step 3. Regression'!$G$18*E5347^2+'Step 3. Regression'!$H$18*E5347+'Step 3. Regression'!$I$18)*D5347</f>
        <v>2.7935172335022607</v>
      </c>
    </row>
    <row r="5348" spans="1:7" x14ac:dyDescent="0.25">
      <c r="A5348" s="8">
        <f>IF(ISBLANK('Step 1.4 CNY OAT'!A5348),"-",'Step 1.4 CNY OAT'!A5348)</f>
        <v>43323.791666666664</v>
      </c>
      <c r="B5348" s="26">
        <f t="shared" si="101"/>
        <v>222</v>
      </c>
      <c r="C5348" s="67" cm="1">
        <f t="array" ref="C5348">INDEX('Step 5. Daily Avg Schedule Calc'!$A$2:$D$169,(WEEKDAY(A5348)-1)*24+HOUR(A5348)+1,3)</f>
        <v>1</v>
      </c>
      <c r="D5348" s="67" cm="1">
        <f t="array" ref="D5348">INDEX('Step 5. Daily Avg Schedule Calc'!$A$2:$D$169,(WEEKDAY(A5348)-1)*24+HOUR(A5348)+1,4)</f>
        <v>1</v>
      </c>
      <c r="E5348">
        <f>VLOOKUP(A5348,'Step 1.4 CNY OAT'!$A$1:$B$8761,2)</f>
        <v>77</v>
      </c>
      <c r="F5348" s="11">
        <f ca="1">('Step 3. Regression'!$B$18*E5348^2+'Step 3. Regression'!$C$18*E5348+'Step 3. Regression'!$D$18)*C5348</f>
        <v>6.1746217750177479</v>
      </c>
      <c r="G5348" s="11">
        <f ca="1">('Step 3. Regression'!$G$18*E5348^2+'Step 3. Regression'!$H$18*E5348+'Step 3. Regression'!$I$18)*D5348</f>
        <v>2.8291045112450504</v>
      </c>
    </row>
    <row r="5349" spans="1:7" x14ac:dyDescent="0.25">
      <c r="A5349" s="8">
        <f>IF(ISBLANK('Step 1.4 CNY OAT'!A5349),"-",'Step 1.4 CNY OAT'!A5349)</f>
        <v>43323.833333333336</v>
      </c>
      <c r="B5349" s="26">
        <f t="shared" si="101"/>
        <v>222</v>
      </c>
      <c r="C5349" s="67" cm="1">
        <f t="array" ref="C5349">INDEX('Step 5. Daily Avg Schedule Calc'!$A$2:$D$169,(WEEKDAY(A5349)-1)*24+HOUR(A5349)+1,3)</f>
        <v>1</v>
      </c>
      <c r="D5349" s="67" cm="1">
        <f t="array" ref="D5349">INDEX('Step 5. Daily Avg Schedule Calc'!$A$2:$D$169,(WEEKDAY(A5349)-1)*24+HOUR(A5349)+1,4)</f>
        <v>1</v>
      </c>
      <c r="E5349">
        <f>VLOOKUP(A5349,'Step 1.4 CNY OAT'!$A$1:$B$8761,2)</f>
        <v>77</v>
      </c>
      <c r="F5349" s="11">
        <f ca="1">('Step 3. Regression'!$B$18*E5349^2+'Step 3. Regression'!$C$18*E5349+'Step 3. Regression'!$D$18)*C5349</f>
        <v>6.1746217750177479</v>
      </c>
      <c r="G5349" s="11">
        <f ca="1">('Step 3. Regression'!$G$18*E5349^2+'Step 3. Regression'!$H$18*E5349+'Step 3. Regression'!$I$18)*D5349</f>
        <v>2.8291045112450504</v>
      </c>
    </row>
    <row r="5350" spans="1:7" x14ac:dyDescent="0.25">
      <c r="A5350" s="8">
        <f>IF(ISBLANK('Step 1.4 CNY OAT'!A5350),"-",'Step 1.4 CNY OAT'!A5350)</f>
        <v>43323.875</v>
      </c>
      <c r="B5350" s="26">
        <f t="shared" si="101"/>
        <v>222</v>
      </c>
      <c r="C5350" s="67" cm="1">
        <f t="array" ref="C5350">INDEX('Step 5. Daily Avg Schedule Calc'!$A$2:$D$169,(WEEKDAY(A5350)-1)*24+HOUR(A5350)+1,3)</f>
        <v>1</v>
      </c>
      <c r="D5350" s="67" cm="1">
        <f t="array" ref="D5350">INDEX('Step 5. Daily Avg Schedule Calc'!$A$2:$D$169,(WEEKDAY(A5350)-1)*24+HOUR(A5350)+1,4)</f>
        <v>1</v>
      </c>
      <c r="E5350">
        <f>VLOOKUP(A5350,'Step 1.4 CNY OAT'!$A$1:$B$8761,2)</f>
        <v>75</v>
      </c>
      <c r="F5350" s="11">
        <f ca="1">('Step 3. Regression'!$B$18*E5350^2+'Step 3. Regression'!$C$18*E5350+'Step 3. Regression'!$D$18)*C5350</f>
        <v>5.9986960458616565</v>
      </c>
      <c r="G5350" s="11">
        <f ca="1">('Step 3. Regression'!$G$18*E5350^2+'Step 3. Regression'!$H$18*E5350+'Step 3. Regression'!$I$18)*D5350</f>
        <v>2.7935172335022607</v>
      </c>
    </row>
    <row r="5351" spans="1:7" x14ac:dyDescent="0.25">
      <c r="A5351" s="8">
        <f>IF(ISBLANK('Step 1.4 CNY OAT'!A5351),"-",'Step 1.4 CNY OAT'!A5351)</f>
        <v>43323.916666666664</v>
      </c>
      <c r="B5351" s="26">
        <f t="shared" si="101"/>
        <v>222</v>
      </c>
      <c r="C5351" s="67" cm="1">
        <f t="array" ref="C5351">INDEX('Step 5. Daily Avg Schedule Calc'!$A$2:$D$169,(WEEKDAY(A5351)-1)*24+HOUR(A5351)+1,3)</f>
        <v>1</v>
      </c>
      <c r="D5351" s="67" cm="1">
        <f t="array" ref="D5351">INDEX('Step 5. Daily Avg Schedule Calc'!$A$2:$D$169,(WEEKDAY(A5351)-1)*24+HOUR(A5351)+1,4)</f>
        <v>1</v>
      </c>
      <c r="E5351">
        <f>VLOOKUP(A5351,'Step 1.4 CNY OAT'!$A$1:$B$8761,2)</f>
        <v>75</v>
      </c>
      <c r="F5351" s="11">
        <f ca="1">('Step 3. Regression'!$B$18*E5351^2+'Step 3. Regression'!$C$18*E5351+'Step 3. Regression'!$D$18)*C5351</f>
        <v>5.9986960458616565</v>
      </c>
      <c r="G5351" s="11">
        <f ca="1">('Step 3. Regression'!$G$18*E5351^2+'Step 3. Regression'!$H$18*E5351+'Step 3. Regression'!$I$18)*D5351</f>
        <v>2.7935172335022607</v>
      </c>
    </row>
    <row r="5352" spans="1:7" x14ac:dyDescent="0.25">
      <c r="A5352" s="8">
        <f>IF(ISBLANK('Step 1.4 CNY OAT'!A5352),"-",'Step 1.4 CNY OAT'!A5352)</f>
        <v>43323.958333333336</v>
      </c>
      <c r="B5352" s="26">
        <f t="shared" si="101"/>
        <v>222</v>
      </c>
      <c r="C5352" s="67" cm="1">
        <f t="array" ref="C5352">INDEX('Step 5. Daily Avg Schedule Calc'!$A$2:$D$169,(WEEKDAY(A5352)-1)*24+HOUR(A5352)+1,3)</f>
        <v>1</v>
      </c>
      <c r="D5352" s="67" cm="1">
        <f t="array" ref="D5352">INDEX('Step 5. Daily Avg Schedule Calc'!$A$2:$D$169,(WEEKDAY(A5352)-1)*24+HOUR(A5352)+1,4)</f>
        <v>1</v>
      </c>
      <c r="E5352">
        <f>VLOOKUP(A5352,'Step 1.4 CNY OAT'!$A$1:$B$8761,2)</f>
        <v>76</v>
      </c>
      <c r="F5352" s="11">
        <f ca="1">('Step 3. Regression'!$B$18*E5352^2+'Step 3. Regression'!$C$18*E5352+'Step 3. Regression'!$D$18)*C5352</f>
        <v>6.0842338427417459</v>
      </c>
      <c r="G5352" s="11">
        <f ca="1">('Step 3. Regression'!$G$18*E5352^2+'Step 3. Regression'!$H$18*E5352+'Step 3. Regression'!$I$18)*D5352</f>
        <v>2.8106872095464155</v>
      </c>
    </row>
    <row r="5353" spans="1:7" x14ac:dyDescent="0.25">
      <c r="A5353" s="8">
        <f>IF(ISBLANK('Step 1.4 CNY OAT'!A5353),"-",'Step 1.4 CNY OAT'!A5353)</f>
        <v>43324</v>
      </c>
      <c r="B5353" s="26">
        <f t="shared" si="101"/>
        <v>223</v>
      </c>
      <c r="C5353" s="67" cm="1">
        <f t="array" ref="C5353">INDEX('Step 5. Daily Avg Schedule Calc'!$A$2:$D$169,(WEEKDAY(A5353)-1)*24+HOUR(A5353)+1,3)</f>
        <v>1</v>
      </c>
      <c r="D5353" s="67" cm="1">
        <f t="array" ref="D5353">INDEX('Step 5. Daily Avg Schedule Calc'!$A$2:$D$169,(WEEKDAY(A5353)-1)*24+HOUR(A5353)+1,4)</f>
        <v>1</v>
      </c>
      <c r="E5353">
        <f>VLOOKUP(A5353,'Step 1.4 CNY OAT'!$A$1:$B$8761,2)</f>
        <v>75</v>
      </c>
      <c r="F5353" s="11">
        <f ca="1">('Step 3. Regression'!$B$18*E5353^2+'Step 3. Regression'!$C$18*E5353+'Step 3. Regression'!$D$18)*C5353</f>
        <v>5.9986960458616565</v>
      </c>
      <c r="G5353" s="11">
        <f ca="1">('Step 3. Regression'!$G$18*E5353^2+'Step 3. Regression'!$H$18*E5353+'Step 3. Regression'!$I$18)*D5353</f>
        <v>2.7935172335022607</v>
      </c>
    </row>
    <row r="5354" spans="1:7" x14ac:dyDescent="0.25">
      <c r="A5354" s="8">
        <f>IF(ISBLANK('Step 1.4 CNY OAT'!A5354),"-",'Step 1.4 CNY OAT'!A5354)</f>
        <v>43324.041666666664</v>
      </c>
      <c r="B5354" s="26">
        <f t="shared" si="101"/>
        <v>223</v>
      </c>
      <c r="C5354" s="67" cm="1">
        <f t="array" ref="C5354">INDEX('Step 5. Daily Avg Schedule Calc'!$A$2:$D$169,(WEEKDAY(A5354)-1)*24+HOUR(A5354)+1,3)</f>
        <v>1</v>
      </c>
      <c r="D5354" s="67" cm="1">
        <f t="array" ref="D5354">INDEX('Step 5. Daily Avg Schedule Calc'!$A$2:$D$169,(WEEKDAY(A5354)-1)*24+HOUR(A5354)+1,4)</f>
        <v>1</v>
      </c>
      <c r="E5354">
        <f>VLOOKUP(A5354,'Step 1.4 CNY OAT'!$A$1:$B$8761,2)</f>
        <v>75</v>
      </c>
      <c r="F5354" s="11">
        <f ca="1">('Step 3. Regression'!$B$18*E5354^2+'Step 3. Regression'!$C$18*E5354+'Step 3. Regression'!$D$18)*C5354</f>
        <v>5.9986960458616565</v>
      </c>
      <c r="G5354" s="11">
        <f ca="1">('Step 3. Regression'!$G$18*E5354^2+'Step 3. Regression'!$H$18*E5354+'Step 3. Regression'!$I$18)*D5354</f>
        <v>2.7935172335022607</v>
      </c>
    </row>
    <row r="5355" spans="1:7" x14ac:dyDescent="0.25">
      <c r="A5355" s="8">
        <f>IF(ISBLANK('Step 1.4 CNY OAT'!A5355),"-",'Step 1.4 CNY OAT'!A5355)</f>
        <v>43324.083333333336</v>
      </c>
      <c r="B5355" s="26">
        <f t="shared" si="101"/>
        <v>223</v>
      </c>
      <c r="C5355" s="67" cm="1">
        <f t="array" ref="C5355">INDEX('Step 5. Daily Avg Schedule Calc'!$A$2:$D$169,(WEEKDAY(A5355)-1)*24+HOUR(A5355)+1,3)</f>
        <v>1</v>
      </c>
      <c r="D5355" s="67" cm="1">
        <f t="array" ref="D5355">INDEX('Step 5. Daily Avg Schedule Calc'!$A$2:$D$169,(WEEKDAY(A5355)-1)*24+HOUR(A5355)+1,4)</f>
        <v>1</v>
      </c>
      <c r="E5355">
        <f>VLOOKUP(A5355,'Step 1.4 CNY OAT'!$A$1:$B$8761,2)</f>
        <v>74</v>
      </c>
      <c r="F5355" s="11">
        <f ca="1">('Step 3. Regression'!$B$18*E5355^2+'Step 3. Regression'!$C$18*E5355+'Step 3. Regression'!$D$18)*C5355</f>
        <v>5.9180083843774867</v>
      </c>
      <c r="G5355" s="11">
        <f ca="1">('Step 3. Regression'!$G$18*E5355^2+'Step 3. Regression'!$H$18*E5355+'Step 3. Regression'!$I$18)*D5355</f>
        <v>2.7775945831125854</v>
      </c>
    </row>
    <row r="5356" spans="1:7" x14ac:dyDescent="0.25">
      <c r="A5356" s="8">
        <f>IF(ISBLANK('Step 1.4 CNY OAT'!A5356),"-",'Step 1.4 CNY OAT'!A5356)</f>
        <v>43324.125</v>
      </c>
      <c r="B5356" s="26">
        <f t="shared" si="101"/>
        <v>223</v>
      </c>
      <c r="C5356" s="67" cm="1">
        <f t="array" ref="C5356">INDEX('Step 5. Daily Avg Schedule Calc'!$A$2:$D$169,(WEEKDAY(A5356)-1)*24+HOUR(A5356)+1,3)</f>
        <v>1</v>
      </c>
      <c r="D5356" s="67" cm="1">
        <f t="array" ref="D5356">INDEX('Step 5. Daily Avg Schedule Calc'!$A$2:$D$169,(WEEKDAY(A5356)-1)*24+HOUR(A5356)+1,4)</f>
        <v>1</v>
      </c>
      <c r="E5356">
        <f>VLOOKUP(A5356,'Step 1.4 CNY OAT'!$A$1:$B$8761,2)</f>
        <v>73</v>
      </c>
      <c r="F5356" s="11">
        <f ca="1">('Step 3. Regression'!$B$18*E5356^2+'Step 3. Regression'!$C$18*E5356+'Step 3. Regression'!$D$18)*C5356</f>
        <v>5.8421708582892293</v>
      </c>
      <c r="G5356" s="11">
        <f ca="1">('Step 3. Regression'!$G$18*E5356^2+'Step 3. Regression'!$H$18*E5356+'Step 3. Regression'!$I$18)*D5356</f>
        <v>2.7629192583773894</v>
      </c>
    </row>
    <row r="5357" spans="1:7" x14ac:dyDescent="0.25">
      <c r="A5357" s="8">
        <f>IF(ISBLANK('Step 1.4 CNY OAT'!A5357),"-",'Step 1.4 CNY OAT'!A5357)</f>
        <v>43324.166666666664</v>
      </c>
      <c r="B5357" s="26">
        <f t="shared" si="101"/>
        <v>223</v>
      </c>
      <c r="C5357" s="67" cm="1">
        <f t="array" ref="C5357">INDEX('Step 5. Daily Avg Schedule Calc'!$A$2:$D$169,(WEEKDAY(A5357)-1)*24+HOUR(A5357)+1,3)</f>
        <v>1</v>
      </c>
      <c r="D5357" s="67" cm="1">
        <f t="array" ref="D5357">INDEX('Step 5. Daily Avg Schedule Calc'!$A$2:$D$169,(WEEKDAY(A5357)-1)*24+HOUR(A5357)+1,4)</f>
        <v>1</v>
      </c>
      <c r="E5357">
        <f>VLOOKUP(A5357,'Step 1.4 CNY OAT'!$A$1:$B$8761,2)</f>
        <v>73</v>
      </c>
      <c r="F5357" s="11">
        <f ca="1">('Step 3. Regression'!$B$18*E5357^2+'Step 3. Regression'!$C$18*E5357+'Step 3. Regression'!$D$18)*C5357</f>
        <v>5.8421708582892293</v>
      </c>
      <c r="G5357" s="11">
        <f ca="1">('Step 3. Regression'!$G$18*E5357^2+'Step 3. Regression'!$H$18*E5357+'Step 3. Regression'!$I$18)*D5357</f>
        <v>2.7629192583773894</v>
      </c>
    </row>
    <row r="5358" spans="1:7" x14ac:dyDescent="0.25">
      <c r="A5358" s="8">
        <f>IF(ISBLANK('Step 1.4 CNY OAT'!A5358),"-",'Step 1.4 CNY OAT'!A5358)</f>
        <v>43324.208333333336</v>
      </c>
      <c r="B5358" s="26">
        <f t="shared" si="101"/>
        <v>223</v>
      </c>
      <c r="C5358" s="67" cm="1">
        <f t="array" ref="C5358">INDEX('Step 5. Daily Avg Schedule Calc'!$A$2:$D$169,(WEEKDAY(A5358)-1)*24+HOUR(A5358)+1,3)</f>
        <v>1</v>
      </c>
      <c r="D5358" s="67" cm="1">
        <f t="array" ref="D5358">INDEX('Step 5. Daily Avg Schedule Calc'!$A$2:$D$169,(WEEKDAY(A5358)-1)*24+HOUR(A5358)+1,4)</f>
        <v>1</v>
      </c>
      <c r="E5358">
        <f>VLOOKUP(A5358,'Step 1.4 CNY OAT'!$A$1:$B$8761,2)</f>
        <v>74</v>
      </c>
      <c r="F5358" s="11">
        <f ca="1">('Step 3. Regression'!$B$18*E5358^2+'Step 3. Regression'!$C$18*E5358+'Step 3. Regression'!$D$18)*C5358</f>
        <v>5.9180083843774867</v>
      </c>
      <c r="G5358" s="11">
        <f ca="1">('Step 3. Regression'!$G$18*E5358^2+'Step 3. Regression'!$H$18*E5358+'Step 3. Regression'!$I$18)*D5358</f>
        <v>2.7775945831125854</v>
      </c>
    </row>
    <row r="5359" spans="1:7" x14ac:dyDescent="0.25">
      <c r="A5359" s="8">
        <f>IF(ISBLANK('Step 1.4 CNY OAT'!A5359),"-",'Step 1.4 CNY OAT'!A5359)</f>
        <v>43324.25</v>
      </c>
      <c r="B5359" s="26">
        <f t="shared" si="101"/>
        <v>223</v>
      </c>
      <c r="C5359" s="67" cm="1">
        <f t="array" ref="C5359">INDEX('Step 5. Daily Avg Schedule Calc'!$A$2:$D$169,(WEEKDAY(A5359)-1)*24+HOUR(A5359)+1,3)</f>
        <v>1</v>
      </c>
      <c r="D5359" s="67" cm="1">
        <f t="array" ref="D5359">INDEX('Step 5. Daily Avg Schedule Calc'!$A$2:$D$169,(WEEKDAY(A5359)-1)*24+HOUR(A5359)+1,4)</f>
        <v>1</v>
      </c>
      <c r="E5359">
        <f>VLOOKUP(A5359,'Step 1.4 CNY OAT'!$A$1:$B$8761,2)</f>
        <v>73</v>
      </c>
      <c r="F5359" s="11">
        <f ca="1">('Step 3. Regression'!$B$18*E5359^2+'Step 3. Regression'!$C$18*E5359+'Step 3. Regression'!$D$18)*C5359</f>
        <v>5.8421708582892293</v>
      </c>
      <c r="G5359" s="11">
        <f ca="1">('Step 3. Regression'!$G$18*E5359^2+'Step 3. Regression'!$H$18*E5359+'Step 3. Regression'!$I$18)*D5359</f>
        <v>2.7629192583773894</v>
      </c>
    </row>
    <row r="5360" spans="1:7" x14ac:dyDescent="0.25">
      <c r="A5360" s="8">
        <f>IF(ISBLANK('Step 1.4 CNY OAT'!A5360),"-",'Step 1.4 CNY OAT'!A5360)</f>
        <v>43324.291666666664</v>
      </c>
      <c r="B5360" s="26">
        <f t="shared" si="101"/>
        <v>223</v>
      </c>
      <c r="C5360" s="67" cm="1">
        <f t="array" ref="C5360">INDEX('Step 5. Daily Avg Schedule Calc'!$A$2:$D$169,(WEEKDAY(A5360)-1)*24+HOUR(A5360)+1,3)</f>
        <v>1</v>
      </c>
      <c r="D5360" s="67" cm="1">
        <f t="array" ref="D5360">INDEX('Step 5. Daily Avg Schedule Calc'!$A$2:$D$169,(WEEKDAY(A5360)-1)*24+HOUR(A5360)+1,4)</f>
        <v>1</v>
      </c>
      <c r="E5360">
        <f>VLOOKUP(A5360,'Step 1.4 CNY OAT'!$A$1:$B$8761,2)</f>
        <v>73</v>
      </c>
      <c r="F5360" s="11">
        <f ca="1">('Step 3. Regression'!$B$18*E5360^2+'Step 3. Regression'!$C$18*E5360+'Step 3. Regression'!$D$18)*C5360</f>
        <v>5.8421708582892293</v>
      </c>
      <c r="G5360" s="11">
        <f ca="1">('Step 3. Regression'!$G$18*E5360^2+'Step 3. Regression'!$H$18*E5360+'Step 3. Regression'!$I$18)*D5360</f>
        <v>2.7629192583773894</v>
      </c>
    </row>
    <row r="5361" spans="1:7" x14ac:dyDescent="0.25">
      <c r="A5361" s="8">
        <f>IF(ISBLANK('Step 1.4 CNY OAT'!A5361),"-",'Step 1.4 CNY OAT'!A5361)</f>
        <v>43324.333333333336</v>
      </c>
      <c r="B5361" s="26">
        <f t="shared" si="101"/>
        <v>223</v>
      </c>
      <c r="C5361" s="67" cm="1">
        <f t="array" ref="C5361">INDEX('Step 5. Daily Avg Schedule Calc'!$A$2:$D$169,(WEEKDAY(A5361)-1)*24+HOUR(A5361)+1,3)</f>
        <v>1</v>
      </c>
      <c r="D5361" s="67" cm="1">
        <f t="array" ref="D5361">INDEX('Step 5. Daily Avg Schedule Calc'!$A$2:$D$169,(WEEKDAY(A5361)-1)*24+HOUR(A5361)+1,4)</f>
        <v>1</v>
      </c>
      <c r="E5361">
        <f>VLOOKUP(A5361,'Step 1.4 CNY OAT'!$A$1:$B$8761,2)</f>
        <v>74</v>
      </c>
      <c r="F5361" s="11">
        <f ca="1">('Step 3. Regression'!$B$18*E5361^2+'Step 3. Regression'!$C$18*E5361+'Step 3. Regression'!$D$18)*C5361</f>
        <v>5.9180083843774867</v>
      </c>
      <c r="G5361" s="11">
        <f ca="1">('Step 3. Regression'!$G$18*E5361^2+'Step 3. Regression'!$H$18*E5361+'Step 3. Regression'!$I$18)*D5361</f>
        <v>2.7775945831125854</v>
      </c>
    </row>
    <row r="5362" spans="1:7" x14ac:dyDescent="0.25">
      <c r="A5362" s="8">
        <f>IF(ISBLANK('Step 1.4 CNY OAT'!A5362),"-",'Step 1.4 CNY OAT'!A5362)</f>
        <v>43324.375</v>
      </c>
      <c r="B5362" s="26">
        <f t="shared" si="101"/>
        <v>223</v>
      </c>
      <c r="C5362" s="67" cm="1">
        <f t="array" ref="C5362">INDEX('Step 5. Daily Avg Schedule Calc'!$A$2:$D$169,(WEEKDAY(A5362)-1)*24+HOUR(A5362)+1,3)</f>
        <v>1</v>
      </c>
      <c r="D5362" s="67" cm="1">
        <f t="array" ref="D5362">INDEX('Step 5. Daily Avg Schedule Calc'!$A$2:$D$169,(WEEKDAY(A5362)-1)*24+HOUR(A5362)+1,4)</f>
        <v>1</v>
      </c>
      <c r="E5362">
        <f>VLOOKUP(A5362,'Step 1.4 CNY OAT'!$A$1:$B$8761,2)</f>
        <v>73</v>
      </c>
      <c r="F5362" s="11">
        <f ca="1">('Step 3. Regression'!$B$18*E5362^2+'Step 3. Regression'!$C$18*E5362+'Step 3. Regression'!$D$18)*C5362</f>
        <v>5.8421708582892293</v>
      </c>
      <c r="G5362" s="11">
        <f ca="1">('Step 3. Regression'!$G$18*E5362^2+'Step 3. Regression'!$H$18*E5362+'Step 3. Regression'!$I$18)*D5362</f>
        <v>2.7629192583773894</v>
      </c>
    </row>
    <row r="5363" spans="1:7" x14ac:dyDescent="0.25">
      <c r="A5363" s="8">
        <f>IF(ISBLANK('Step 1.4 CNY OAT'!A5363),"-",'Step 1.4 CNY OAT'!A5363)</f>
        <v>43324.416666666664</v>
      </c>
      <c r="B5363" s="26">
        <f t="shared" si="101"/>
        <v>223</v>
      </c>
      <c r="C5363" s="67" cm="1">
        <f t="array" ref="C5363">INDEX('Step 5. Daily Avg Schedule Calc'!$A$2:$D$169,(WEEKDAY(A5363)-1)*24+HOUR(A5363)+1,3)</f>
        <v>1</v>
      </c>
      <c r="D5363" s="67" cm="1">
        <f t="array" ref="D5363">INDEX('Step 5. Daily Avg Schedule Calc'!$A$2:$D$169,(WEEKDAY(A5363)-1)*24+HOUR(A5363)+1,4)</f>
        <v>1</v>
      </c>
      <c r="E5363">
        <f>VLOOKUP(A5363,'Step 1.4 CNY OAT'!$A$1:$B$8761,2)</f>
        <v>75</v>
      </c>
      <c r="F5363" s="11">
        <f ca="1">('Step 3. Regression'!$B$18*E5363^2+'Step 3. Regression'!$C$18*E5363+'Step 3. Regression'!$D$18)*C5363</f>
        <v>5.9986960458616565</v>
      </c>
      <c r="G5363" s="11">
        <f ca="1">('Step 3. Regression'!$G$18*E5363^2+'Step 3. Regression'!$H$18*E5363+'Step 3. Regression'!$I$18)*D5363</f>
        <v>2.7935172335022607</v>
      </c>
    </row>
    <row r="5364" spans="1:7" x14ac:dyDescent="0.25">
      <c r="A5364" s="8">
        <f>IF(ISBLANK('Step 1.4 CNY OAT'!A5364),"-",'Step 1.4 CNY OAT'!A5364)</f>
        <v>43324.458333333336</v>
      </c>
      <c r="B5364" s="26">
        <f t="shared" si="101"/>
        <v>223</v>
      </c>
      <c r="C5364" s="67" cm="1">
        <f t="array" ref="C5364">INDEX('Step 5. Daily Avg Schedule Calc'!$A$2:$D$169,(WEEKDAY(A5364)-1)*24+HOUR(A5364)+1,3)</f>
        <v>1</v>
      </c>
      <c r="D5364" s="67" cm="1">
        <f t="array" ref="D5364">INDEX('Step 5. Daily Avg Schedule Calc'!$A$2:$D$169,(WEEKDAY(A5364)-1)*24+HOUR(A5364)+1,4)</f>
        <v>1</v>
      </c>
      <c r="E5364">
        <f>VLOOKUP(A5364,'Step 1.4 CNY OAT'!$A$1:$B$8761,2)</f>
        <v>78</v>
      </c>
      <c r="F5364" s="11">
        <f ca="1">('Step 3. Regression'!$B$18*E5364^2+'Step 3. Regression'!$C$18*E5364+'Step 3. Regression'!$D$18)*C5364</f>
        <v>6.2698598426896712</v>
      </c>
      <c r="G5364" s="11">
        <f ca="1">('Step 3. Regression'!$G$18*E5364^2+'Step 3. Regression'!$H$18*E5364+'Step 3. Regression'!$I$18)*D5364</f>
        <v>2.8487691385981644</v>
      </c>
    </row>
    <row r="5365" spans="1:7" x14ac:dyDescent="0.25">
      <c r="A5365" s="8">
        <f>IF(ISBLANK('Step 1.4 CNY OAT'!A5365),"-",'Step 1.4 CNY OAT'!A5365)</f>
        <v>43324.5</v>
      </c>
      <c r="B5365" s="26">
        <f t="shared" si="101"/>
        <v>223</v>
      </c>
      <c r="C5365" s="67" cm="1">
        <f t="array" ref="C5365">INDEX('Step 5. Daily Avg Schedule Calc'!$A$2:$D$169,(WEEKDAY(A5365)-1)*24+HOUR(A5365)+1,3)</f>
        <v>1</v>
      </c>
      <c r="D5365" s="67" cm="1">
        <f t="array" ref="D5365">INDEX('Step 5. Daily Avg Schedule Calc'!$A$2:$D$169,(WEEKDAY(A5365)-1)*24+HOUR(A5365)+1,4)</f>
        <v>1</v>
      </c>
      <c r="E5365">
        <f>VLOOKUP(A5365,'Step 1.4 CNY OAT'!$A$1:$B$8761,2)</f>
        <v>79</v>
      </c>
      <c r="F5365" s="11">
        <f ca="1">('Step 3. Regression'!$B$18*E5365^2+'Step 3. Regression'!$C$18*E5365+'Step 3. Regression'!$D$18)*C5365</f>
        <v>6.3699480457575071</v>
      </c>
      <c r="G5365" s="11">
        <f ca="1">('Step 3. Regression'!$G$18*E5365^2+'Step 3. Regression'!$H$18*E5365+'Step 3. Regression'!$I$18)*D5365</f>
        <v>2.8696810916057589</v>
      </c>
    </row>
    <row r="5366" spans="1:7" x14ac:dyDescent="0.25">
      <c r="A5366" s="8">
        <f>IF(ISBLANK('Step 1.4 CNY OAT'!A5366),"-",'Step 1.4 CNY OAT'!A5366)</f>
        <v>43324.541666666664</v>
      </c>
      <c r="B5366" s="26">
        <f t="shared" si="101"/>
        <v>223</v>
      </c>
      <c r="C5366" s="67" cm="1">
        <f t="array" ref="C5366">INDEX('Step 5. Daily Avg Schedule Calc'!$A$2:$D$169,(WEEKDAY(A5366)-1)*24+HOUR(A5366)+1,3)</f>
        <v>1</v>
      </c>
      <c r="D5366" s="67" cm="1">
        <f t="array" ref="D5366">INDEX('Step 5. Daily Avg Schedule Calc'!$A$2:$D$169,(WEEKDAY(A5366)-1)*24+HOUR(A5366)+1,4)</f>
        <v>1</v>
      </c>
      <c r="E5366">
        <f>VLOOKUP(A5366,'Step 1.4 CNY OAT'!$A$1:$B$8761,2)</f>
        <v>81</v>
      </c>
      <c r="F5366" s="11">
        <f ca="1">('Step 3. Regression'!$B$18*E5366^2+'Step 3. Regression'!$C$18*E5366+'Step 3. Regression'!$D$18)*C5366</f>
        <v>6.5846748580809322</v>
      </c>
      <c r="G5366" s="11">
        <f ca="1">('Step 3. Regression'!$G$18*E5366^2+'Step 3. Regression'!$H$18*E5366+'Step 3. Regression'!$I$18)*D5366</f>
        <v>2.9152469745843854</v>
      </c>
    </row>
    <row r="5367" spans="1:7" x14ac:dyDescent="0.25">
      <c r="A5367" s="8">
        <f>IF(ISBLANK('Step 1.4 CNY OAT'!A5367),"-",'Step 1.4 CNY OAT'!A5367)</f>
        <v>43324.583333333336</v>
      </c>
      <c r="B5367" s="26">
        <f t="shared" si="101"/>
        <v>223</v>
      </c>
      <c r="C5367" s="67" cm="1">
        <f t="array" ref="C5367">INDEX('Step 5. Daily Avg Schedule Calc'!$A$2:$D$169,(WEEKDAY(A5367)-1)*24+HOUR(A5367)+1,3)</f>
        <v>1</v>
      </c>
      <c r="D5367" s="67" cm="1">
        <f t="array" ref="D5367">INDEX('Step 5. Daily Avg Schedule Calc'!$A$2:$D$169,(WEEKDAY(A5367)-1)*24+HOUR(A5367)+1,4)</f>
        <v>1</v>
      </c>
      <c r="E5367">
        <f>VLOOKUP(A5367,'Step 1.4 CNY OAT'!$A$1:$B$8761,2)</f>
        <v>81</v>
      </c>
      <c r="F5367" s="11">
        <f ca="1">('Step 3. Regression'!$B$18*E5367^2+'Step 3. Regression'!$C$18*E5367+'Step 3. Regression'!$D$18)*C5367</f>
        <v>6.5846748580809322</v>
      </c>
      <c r="G5367" s="11">
        <f ca="1">('Step 3. Regression'!$G$18*E5367^2+'Step 3. Regression'!$H$18*E5367+'Step 3. Regression'!$I$18)*D5367</f>
        <v>2.9152469745843854</v>
      </c>
    </row>
    <row r="5368" spans="1:7" x14ac:dyDescent="0.25">
      <c r="A5368" s="8">
        <f>IF(ISBLANK('Step 1.4 CNY OAT'!A5368),"-",'Step 1.4 CNY OAT'!A5368)</f>
        <v>43324.625</v>
      </c>
      <c r="B5368" s="26">
        <f t="shared" si="101"/>
        <v>223</v>
      </c>
      <c r="C5368" s="67" cm="1">
        <f t="array" ref="C5368">INDEX('Step 5. Daily Avg Schedule Calc'!$A$2:$D$169,(WEEKDAY(A5368)-1)*24+HOUR(A5368)+1,3)</f>
        <v>1</v>
      </c>
      <c r="D5368" s="67" cm="1">
        <f t="array" ref="D5368">INDEX('Step 5. Daily Avg Schedule Calc'!$A$2:$D$169,(WEEKDAY(A5368)-1)*24+HOUR(A5368)+1,4)</f>
        <v>1</v>
      </c>
      <c r="E5368">
        <f>VLOOKUP(A5368,'Step 1.4 CNY OAT'!$A$1:$B$8761,2)</f>
        <v>81</v>
      </c>
      <c r="F5368" s="11">
        <f ca="1">('Step 3. Regression'!$B$18*E5368^2+'Step 3. Regression'!$C$18*E5368+'Step 3. Regression'!$D$18)*C5368</f>
        <v>6.5846748580809322</v>
      </c>
      <c r="G5368" s="11">
        <f ca="1">('Step 3. Regression'!$G$18*E5368^2+'Step 3. Regression'!$H$18*E5368+'Step 3. Regression'!$I$18)*D5368</f>
        <v>2.9152469745843854</v>
      </c>
    </row>
    <row r="5369" spans="1:7" x14ac:dyDescent="0.25">
      <c r="A5369" s="8">
        <f>IF(ISBLANK('Step 1.4 CNY OAT'!A5369),"-",'Step 1.4 CNY OAT'!A5369)</f>
        <v>43324.666666666664</v>
      </c>
      <c r="B5369" s="26">
        <f t="shared" si="101"/>
        <v>223</v>
      </c>
      <c r="C5369" s="67" cm="1">
        <f t="array" ref="C5369">INDEX('Step 5. Daily Avg Schedule Calc'!$A$2:$D$169,(WEEKDAY(A5369)-1)*24+HOUR(A5369)+1,3)</f>
        <v>1</v>
      </c>
      <c r="D5369" s="67" cm="1">
        <f t="array" ref="D5369">INDEX('Step 5. Daily Avg Schedule Calc'!$A$2:$D$169,(WEEKDAY(A5369)-1)*24+HOUR(A5369)+1,4)</f>
        <v>1</v>
      </c>
      <c r="E5369">
        <f>VLOOKUP(A5369,'Step 1.4 CNY OAT'!$A$1:$B$8761,2)</f>
        <v>82</v>
      </c>
      <c r="F5369" s="11">
        <f ca="1">('Step 3. Regression'!$B$18*E5369^2+'Step 3. Regression'!$C$18*E5369+'Step 3. Regression'!$D$18)*C5369</f>
        <v>6.6993134673365216</v>
      </c>
      <c r="G5369" s="11">
        <f ca="1">('Step 3. Regression'!$G$18*E5369^2+'Step 3. Regression'!$H$18*E5369+'Step 3. Regression'!$I$18)*D5369</f>
        <v>2.9399009045554179</v>
      </c>
    </row>
    <row r="5370" spans="1:7" x14ac:dyDescent="0.25">
      <c r="A5370" s="8">
        <f>IF(ISBLANK('Step 1.4 CNY OAT'!A5370),"-",'Step 1.4 CNY OAT'!A5370)</f>
        <v>43324.708333333336</v>
      </c>
      <c r="B5370" s="26">
        <f t="shared" si="101"/>
        <v>223</v>
      </c>
      <c r="C5370" s="67" cm="1">
        <f t="array" ref="C5370">INDEX('Step 5. Daily Avg Schedule Calc'!$A$2:$D$169,(WEEKDAY(A5370)-1)*24+HOUR(A5370)+1,3)</f>
        <v>1</v>
      </c>
      <c r="D5370" s="67" cm="1">
        <f t="array" ref="D5370">INDEX('Step 5. Daily Avg Schedule Calc'!$A$2:$D$169,(WEEKDAY(A5370)-1)*24+HOUR(A5370)+1,4)</f>
        <v>1</v>
      </c>
      <c r="E5370">
        <f>VLOOKUP(A5370,'Step 1.4 CNY OAT'!$A$1:$B$8761,2)</f>
        <v>83</v>
      </c>
      <c r="F5370" s="11">
        <f ca="1">('Step 3. Regression'!$B$18*E5370^2+'Step 3. Regression'!$C$18*E5370+'Step 3. Regression'!$D$18)*C5370</f>
        <v>6.8188022119880234</v>
      </c>
      <c r="G5370" s="11">
        <f ca="1">('Step 3. Regression'!$G$18*E5370^2+'Step 3. Regression'!$H$18*E5370+'Step 3. Regression'!$I$18)*D5370</f>
        <v>2.9658021601809299</v>
      </c>
    </row>
    <row r="5371" spans="1:7" x14ac:dyDescent="0.25">
      <c r="A5371" s="8">
        <f>IF(ISBLANK('Step 1.4 CNY OAT'!A5371),"-",'Step 1.4 CNY OAT'!A5371)</f>
        <v>43324.75</v>
      </c>
      <c r="B5371" s="26">
        <f t="shared" si="101"/>
        <v>223</v>
      </c>
      <c r="C5371" s="67" cm="1">
        <f t="array" ref="C5371">INDEX('Step 5. Daily Avg Schedule Calc'!$A$2:$D$169,(WEEKDAY(A5371)-1)*24+HOUR(A5371)+1,3)</f>
        <v>1</v>
      </c>
      <c r="D5371" s="67" cm="1">
        <f t="array" ref="D5371">INDEX('Step 5. Daily Avg Schedule Calc'!$A$2:$D$169,(WEEKDAY(A5371)-1)*24+HOUR(A5371)+1,4)</f>
        <v>1</v>
      </c>
      <c r="E5371">
        <f>VLOOKUP(A5371,'Step 1.4 CNY OAT'!$A$1:$B$8761,2)</f>
        <v>81</v>
      </c>
      <c r="F5371" s="11">
        <f ca="1">('Step 3. Regression'!$B$18*E5371^2+'Step 3. Regression'!$C$18*E5371+'Step 3. Regression'!$D$18)*C5371</f>
        <v>6.5846748580809322</v>
      </c>
      <c r="G5371" s="11">
        <f ca="1">('Step 3. Regression'!$G$18*E5371^2+'Step 3. Regression'!$H$18*E5371+'Step 3. Regression'!$I$18)*D5371</f>
        <v>2.9152469745843854</v>
      </c>
    </row>
    <row r="5372" spans="1:7" x14ac:dyDescent="0.25">
      <c r="A5372" s="8">
        <f>IF(ISBLANK('Step 1.4 CNY OAT'!A5372),"-",'Step 1.4 CNY OAT'!A5372)</f>
        <v>43324.791666666664</v>
      </c>
      <c r="B5372" s="26">
        <f t="shared" si="101"/>
        <v>223</v>
      </c>
      <c r="C5372" s="67" cm="1">
        <f t="array" ref="C5372">INDEX('Step 5. Daily Avg Schedule Calc'!$A$2:$D$169,(WEEKDAY(A5372)-1)*24+HOUR(A5372)+1,3)</f>
        <v>1</v>
      </c>
      <c r="D5372" s="67" cm="1">
        <f t="array" ref="D5372">INDEX('Step 5. Daily Avg Schedule Calc'!$A$2:$D$169,(WEEKDAY(A5372)-1)*24+HOUR(A5372)+1,4)</f>
        <v>1</v>
      </c>
      <c r="E5372">
        <f>VLOOKUP(A5372,'Step 1.4 CNY OAT'!$A$1:$B$8761,2)</f>
        <v>79</v>
      </c>
      <c r="F5372" s="11">
        <f ca="1">('Step 3. Regression'!$B$18*E5372^2+'Step 3. Regression'!$C$18*E5372+'Step 3. Regression'!$D$18)*C5372</f>
        <v>6.3699480457575071</v>
      </c>
      <c r="G5372" s="11">
        <f ca="1">('Step 3. Regression'!$G$18*E5372^2+'Step 3. Regression'!$H$18*E5372+'Step 3. Regression'!$I$18)*D5372</f>
        <v>2.8696810916057589</v>
      </c>
    </row>
    <row r="5373" spans="1:7" x14ac:dyDescent="0.25">
      <c r="A5373" s="8">
        <f>IF(ISBLANK('Step 1.4 CNY OAT'!A5373),"-",'Step 1.4 CNY OAT'!A5373)</f>
        <v>43324.833333333336</v>
      </c>
      <c r="B5373" s="26">
        <f t="shared" si="101"/>
        <v>223</v>
      </c>
      <c r="C5373" s="67" cm="1">
        <f t="array" ref="C5373">INDEX('Step 5. Daily Avg Schedule Calc'!$A$2:$D$169,(WEEKDAY(A5373)-1)*24+HOUR(A5373)+1,3)</f>
        <v>1</v>
      </c>
      <c r="D5373" s="67" cm="1">
        <f t="array" ref="D5373">INDEX('Step 5. Daily Avg Schedule Calc'!$A$2:$D$169,(WEEKDAY(A5373)-1)*24+HOUR(A5373)+1,4)</f>
        <v>1</v>
      </c>
      <c r="E5373">
        <f>VLOOKUP(A5373,'Step 1.4 CNY OAT'!$A$1:$B$8761,2)</f>
        <v>78</v>
      </c>
      <c r="F5373" s="11">
        <f ca="1">('Step 3. Regression'!$B$18*E5373^2+'Step 3. Regression'!$C$18*E5373+'Step 3. Regression'!$D$18)*C5373</f>
        <v>6.2698598426896712</v>
      </c>
      <c r="G5373" s="11">
        <f ca="1">('Step 3. Regression'!$G$18*E5373^2+'Step 3. Regression'!$H$18*E5373+'Step 3. Regression'!$I$18)*D5373</f>
        <v>2.8487691385981644</v>
      </c>
    </row>
    <row r="5374" spans="1:7" x14ac:dyDescent="0.25">
      <c r="A5374" s="8">
        <f>IF(ISBLANK('Step 1.4 CNY OAT'!A5374),"-",'Step 1.4 CNY OAT'!A5374)</f>
        <v>43324.875</v>
      </c>
      <c r="B5374" s="26">
        <f t="shared" si="101"/>
        <v>223</v>
      </c>
      <c r="C5374" s="67" cm="1">
        <f t="array" ref="C5374">INDEX('Step 5. Daily Avg Schedule Calc'!$A$2:$D$169,(WEEKDAY(A5374)-1)*24+HOUR(A5374)+1,3)</f>
        <v>1</v>
      </c>
      <c r="D5374" s="67" cm="1">
        <f t="array" ref="D5374">INDEX('Step 5. Daily Avg Schedule Calc'!$A$2:$D$169,(WEEKDAY(A5374)-1)*24+HOUR(A5374)+1,4)</f>
        <v>1</v>
      </c>
      <c r="E5374">
        <f>VLOOKUP(A5374,'Step 1.4 CNY OAT'!$A$1:$B$8761,2)</f>
        <v>77</v>
      </c>
      <c r="F5374" s="11">
        <f ca="1">('Step 3. Regression'!$B$18*E5374^2+'Step 3. Regression'!$C$18*E5374+'Step 3. Regression'!$D$18)*C5374</f>
        <v>6.1746217750177479</v>
      </c>
      <c r="G5374" s="11">
        <f ca="1">('Step 3. Regression'!$G$18*E5374^2+'Step 3. Regression'!$H$18*E5374+'Step 3. Regression'!$I$18)*D5374</f>
        <v>2.8291045112450504</v>
      </c>
    </row>
    <row r="5375" spans="1:7" x14ac:dyDescent="0.25">
      <c r="A5375" s="8">
        <f>IF(ISBLANK('Step 1.4 CNY OAT'!A5375),"-",'Step 1.4 CNY OAT'!A5375)</f>
        <v>43324.916666666664</v>
      </c>
      <c r="B5375" s="26">
        <f t="shared" si="101"/>
        <v>223</v>
      </c>
      <c r="C5375" s="67" cm="1">
        <f t="array" ref="C5375">INDEX('Step 5. Daily Avg Schedule Calc'!$A$2:$D$169,(WEEKDAY(A5375)-1)*24+HOUR(A5375)+1,3)</f>
        <v>1</v>
      </c>
      <c r="D5375" s="67" cm="1">
        <f t="array" ref="D5375">INDEX('Step 5. Daily Avg Schedule Calc'!$A$2:$D$169,(WEEKDAY(A5375)-1)*24+HOUR(A5375)+1,4)</f>
        <v>1</v>
      </c>
      <c r="E5375">
        <f>VLOOKUP(A5375,'Step 1.4 CNY OAT'!$A$1:$B$8761,2)</f>
        <v>77</v>
      </c>
      <c r="F5375" s="11">
        <f ca="1">('Step 3. Regression'!$B$18*E5375^2+'Step 3. Regression'!$C$18*E5375+'Step 3. Regression'!$D$18)*C5375</f>
        <v>6.1746217750177479</v>
      </c>
      <c r="G5375" s="11">
        <f ca="1">('Step 3. Regression'!$G$18*E5375^2+'Step 3. Regression'!$H$18*E5375+'Step 3. Regression'!$I$18)*D5375</f>
        <v>2.8291045112450504</v>
      </c>
    </row>
    <row r="5376" spans="1:7" x14ac:dyDescent="0.25">
      <c r="A5376" s="8">
        <f>IF(ISBLANK('Step 1.4 CNY OAT'!A5376),"-",'Step 1.4 CNY OAT'!A5376)</f>
        <v>43324.958333333336</v>
      </c>
      <c r="B5376" s="26">
        <f t="shared" si="101"/>
        <v>223</v>
      </c>
      <c r="C5376" s="67" cm="1">
        <f t="array" ref="C5376">INDEX('Step 5. Daily Avg Schedule Calc'!$A$2:$D$169,(WEEKDAY(A5376)-1)*24+HOUR(A5376)+1,3)</f>
        <v>1</v>
      </c>
      <c r="D5376" s="67" cm="1">
        <f t="array" ref="D5376">INDEX('Step 5. Daily Avg Schedule Calc'!$A$2:$D$169,(WEEKDAY(A5376)-1)*24+HOUR(A5376)+1,4)</f>
        <v>1</v>
      </c>
      <c r="E5376">
        <f>VLOOKUP(A5376,'Step 1.4 CNY OAT'!$A$1:$B$8761,2)</f>
        <v>76</v>
      </c>
      <c r="F5376" s="11">
        <f ca="1">('Step 3. Regression'!$B$18*E5376^2+'Step 3. Regression'!$C$18*E5376+'Step 3. Regression'!$D$18)*C5376</f>
        <v>6.0842338427417459</v>
      </c>
      <c r="G5376" s="11">
        <f ca="1">('Step 3. Regression'!$G$18*E5376^2+'Step 3. Regression'!$H$18*E5376+'Step 3. Regression'!$I$18)*D5376</f>
        <v>2.8106872095464155</v>
      </c>
    </row>
    <row r="5377" spans="1:7" x14ac:dyDescent="0.25">
      <c r="A5377" s="8">
        <f>IF(ISBLANK('Step 1.4 CNY OAT'!A5377),"-",'Step 1.4 CNY OAT'!A5377)</f>
        <v>43325</v>
      </c>
      <c r="B5377" s="26">
        <f t="shared" si="101"/>
        <v>224</v>
      </c>
      <c r="C5377" s="67" cm="1">
        <f t="array" ref="C5377">INDEX('Step 5. Daily Avg Schedule Calc'!$A$2:$D$169,(WEEKDAY(A5377)-1)*24+HOUR(A5377)+1,3)</f>
        <v>1</v>
      </c>
      <c r="D5377" s="67" cm="1">
        <f t="array" ref="D5377">INDEX('Step 5. Daily Avg Schedule Calc'!$A$2:$D$169,(WEEKDAY(A5377)-1)*24+HOUR(A5377)+1,4)</f>
        <v>1</v>
      </c>
      <c r="E5377">
        <f>VLOOKUP(A5377,'Step 1.4 CNY OAT'!$A$1:$B$8761,2)</f>
        <v>77</v>
      </c>
      <c r="F5377" s="11">
        <f ca="1">('Step 3. Regression'!$B$18*E5377^2+'Step 3. Regression'!$C$18*E5377+'Step 3. Regression'!$D$18)*C5377</f>
        <v>6.1746217750177479</v>
      </c>
      <c r="G5377" s="11">
        <f ca="1">('Step 3. Regression'!$G$18*E5377^2+'Step 3. Regression'!$H$18*E5377+'Step 3. Regression'!$I$18)*D5377</f>
        <v>2.8291045112450504</v>
      </c>
    </row>
    <row r="5378" spans="1:7" x14ac:dyDescent="0.25">
      <c r="A5378" s="8">
        <f>IF(ISBLANK('Step 1.4 CNY OAT'!A5378),"-",'Step 1.4 CNY OAT'!A5378)</f>
        <v>43325.041666666664</v>
      </c>
      <c r="B5378" s="26">
        <f t="shared" si="101"/>
        <v>224</v>
      </c>
      <c r="C5378" s="67" cm="1">
        <f t="array" ref="C5378">INDEX('Step 5. Daily Avg Schedule Calc'!$A$2:$D$169,(WEEKDAY(A5378)-1)*24+HOUR(A5378)+1,3)</f>
        <v>1</v>
      </c>
      <c r="D5378" s="67" cm="1">
        <f t="array" ref="D5378">INDEX('Step 5. Daily Avg Schedule Calc'!$A$2:$D$169,(WEEKDAY(A5378)-1)*24+HOUR(A5378)+1,4)</f>
        <v>1</v>
      </c>
      <c r="E5378">
        <f>VLOOKUP(A5378,'Step 1.4 CNY OAT'!$A$1:$B$8761,2)</f>
        <v>75</v>
      </c>
      <c r="F5378" s="11">
        <f ca="1">('Step 3. Regression'!$B$18*E5378^2+'Step 3. Regression'!$C$18*E5378+'Step 3. Regression'!$D$18)*C5378</f>
        <v>5.9986960458616565</v>
      </c>
      <c r="G5378" s="11">
        <f ca="1">('Step 3. Regression'!$G$18*E5378^2+'Step 3. Regression'!$H$18*E5378+'Step 3. Regression'!$I$18)*D5378</f>
        <v>2.7935172335022607</v>
      </c>
    </row>
    <row r="5379" spans="1:7" x14ac:dyDescent="0.25">
      <c r="A5379" s="8">
        <f>IF(ISBLANK('Step 1.4 CNY OAT'!A5379),"-",'Step 1.4 CNY OAT'!A5379)</f>
        <v>43325.083333333336</v>
      </c>
      <c r="B5379" s="26">
        <f t="shared" ref="B5379:B5442" si="102">_xlfn.DAYS(A5379,$A$2)</f>
        <v>224</v>
      </c>
      <c r="C5379" s="67" cm="1">
        <f t="array" ref="C5379">INDEX('Step 5. Daily Avg Schedule Calc'!$A$2:$D$169,(WEEKDAY(A5379)-1)*24+HOUR(A5379)+1,3)</f>
        <v>1</v>
      </c>
      <c r="D5379" s="67" cm="1">
        <f t="array" ref="D5379">INDEX('Step 5. Daily Avg Schedule Calc'!$A$2:$D$169,(WEEKDAY(A5379)-1)*24+HOUR(A5379)+1,4)</f>
        <v>1</v>
      </c>
      <c r="E5379">
        <f>VLOOKUP(A5379,'Step 1.4 CNY OAT'!$A$1:$B$8761,2)</f>
        <v>75</v>
      </c>
      <c r="F5379" s="11">
        <f ca="1">('Step 3. Regression'!$B$18*E5379^2+'Step 3. Regression'!$C$18*E5379+'Step 3. Regression'!$D$18)*C5379</f>
        <v>5.9986960458616565</v>
      </c>
      <c r="G5379" s="11">
        <f ca="1">('Step 3. Regression'!$G$18*E5379^2+'Step 3. Regression'!$H$18*E5379+'Step 3. Regression'!$I$18)*D5379</f>
        <v>2.7935172335022607</v>
      </c>
    </row>
    <row r="5380" spans="1:7" x14ac:dyDescent="0.25">
      <c r="A5380" s="8">
        <f>IF(ISBLANK('Step 1.4 CNY OAT'!A5380),"-",'Step 1.4 CNY OAT'!A5380)</f>
        <v>43325.125</v>
      </c>
      <c r="B5380" s="26">
        <f t="shared" si="102"/>
        <v>224</v>
      </c>
      <c r="C5380" s="67" cm="1">
        <f t="array" ref="C5380">INDEX('Step 5. Daily Avg Schedule Calc'!$A$2:$D$169,(WEEKDAY(A5380)-1)*24+HOUR(A5380)+1,3)</f>
        <v>1</v>
      </c>
      <c r="D5380" s="67" cm="1">
        <f t="array" ref="D5380">INDEX('Step 5. Daily Avg Schedule Calc'!$A$2:$D$169,(WEEKDAY(A5380)-1)*24+HOUR(A5380)+1,4)</f>
        <v>1</v>
      </c>
      <c r="E5380">
        <f>VLOOKUP(A5380,'Step 1.4 CNY OAT'!$A$1:$B$8761,2)</f>
        <v>75</v>
      </c>
      <c r="F5380" s="11">
        <f ca="1">('Step 3. Regression'!$B$18*E5380^2+'Step 3. Regression'!$C$18*E5380+'Step 3. Regression'!$D$18)*C5380</f>
        <v>5.9986960458616565</v>
      </c>
      <c r="G5380" s="11">
        <f ca="1">('Step 3. Regression'!$G$18*E5380^2+'Step 3. Regression'!$H$18*E5380+'Step 3. Regression'!$I$18)*D5380</f>
        <v>2.7935172335022607</v>
      </c>
    </row>
    <row r="5381" spans="1:7" x14ac:dyDescent="0.25">
      <c r="A5381" s="8">
        <f>IF(ISBLANK('Step 1.4 CNY OAT'!A5381),"-",'Step 1.4 CNY OAT'!A5381)</f>
        <v>43325.166666666664</v>
      </c>
      <c r="B5381" s="26">
        <f t="shared" si="102"/>
        <v>224</v>
      </c>
      <c r="C5381" s="67" cm="1">
        <f t="array" ref="C5381">INDEX('Step 5. Daily Avg Schedule Calc'!$A$2:$D$169,(WEEKDAY(A5381)-1)*24+HOUR(A5381)+1,3)</f>
        <v>1</v>
      </c>
      <c r="D5381" s="67" cm="1">
        <f t="array" ref="D5381">INDEX('Step 5. Daily Avg Schedule Calc'!$A$2:$D$169,(WEEKDAY(A5381)-1)*24+HOUR(A5381)+1,4)</f>
        <v>1</v>
      </c>
      <c r="E5381">
        <f>VLOOKUP(A5381,'Step 1.4 CNY OAT'!$A$1:$B$8761,2)</f>
        <v>75</v>
      </c>
      <c r="F5381" s="11">
        <f ca="1">('Step 3. Regression'!$B$18*E5381^2+'Step 3. Regression'!$C$18*E5381+'Step 3. Regression'!$D$18)*C5381</f>
        <v>5.9986960458616565</v>
      </c>
      <c r="G5381" s="11">
        <f ca="1">('Step 3. Regression'!$G$18*E5381^2+'Step 3. Regression'!$H$18*E5381+'Step 3. Regression'!$I$18)*D5381</f>
        <v>2.7935172335022607</v>
      </c>
    </row>
    <row r="5382" spans="1:7" x14ac:dyDescent="0.25">
      <c r="A5382" s="8">
        <f>IF(ISBLANK('Step 1.4 CNY OAT'!A5382),"-",'Step 1.4 CNY OAT'!A5382)</f>
        <v>43325.208333333336</v>
      </c>
      <c r="B5382" s="26">
        <f t="shared" si="102"/>
        <v>224</v>
      </c>
      <c r="C5382" s="67" cm="1">
        <f t="array" ref="C5382">INDEX('Step 5. Daily Avg Schedule Calc'!$A$2:$D$169,(WEEKDAY(A5382)-1)*24+HOUR(A5382)+1,3)</f>
        <v>1</v>
      </c>
      <c r="D5382" s="67" cm="1">
        <f t="array" ref="D5382">INDEX('Step 5. Daily Avg Schedule Calc'!$A$2:$D$169,(WEEKDAY(A5382)-1)*24+HOUR(A5382)+1,4)</f>
        <v>1</v>
      </c>
      <c r="E5382">
        <f>VLOOKUP(A5382,'Step 1.4 CNY OAT'!$A$1:$B$8761,2)</f>
        <v>74</v>
      </c>
      <c r="F5382" s="11">
        <f ca="1">('Step 3. Regression'!$B$18*E5382^2+'Step 3. Regression'!$C$18*E5382+'Step 3. Regression'!$D$18)*C5382</f>
        <v>5.9180083843774867</v>
      </c>
      <c r="G5382" s="11">
        <f ca="1">('Step 3. Regression'!$G$18*E5382^2+'Step 3. Regression'!$H$18*E5382+'Step 3. Regression'!$I$18)*D5382</f>
        <v>2.7775945831125854</v>
      </c>
    </row>
    <row r="5383" spans="1:7" x14ac:dyDescent="0.25">
      <c r="A5383" s="8">
        <f>IF(ISBLANK('Step 1.4 CNY OAT'!A5383),"-",'Step 1.4 CNY OAT'!A5383)</f>
        <v>43325.25</v>
      </c>
      <c r="B5383" s="26">
        <f t="shared" si="102"/>
        <v>224</v>
      </c>
      <c r="C5383" s="67" cm="1">
        <f t="array" ref="C5383">INDEX('Step 5. Daily Avg Schedule Calc'!$A$2:$D$169,(WEEKDAY(A5383)-1)*24+HOUR(A5383)+1,3)</f>
        <v>1</v>
      </c>
      <c r="D5383" s="67" cm="1">
        <f t="array" ref="D5383">INDEX('Step 5. Daily Avg Schedule Calc'!$A$2:$D$169,(WEEKDAY(A5383)-1)*24+HOUR(A5383)+1,4)</f>
        <v>1</v>
      </c>
      <c r="E5383">
        <f>VLOOKUP(A5383,'Step 1.4 CNY OAT'!$A$1:$B$8761,2)</f>
        <v>73</v>
      </c>
      <c r="F5383" s="11">
        <f ca="1">('Step 3. Regression'!$B$18*E5383^2+'Step 3. Regression'!$C$18*E5383+'Step 3. Regression'!$D$18)*C5383</f>
        <v>5.8421708582892293</v>
      </c>
      <c r="G5383" s="11">
        <f ca="1">('Step 3. Regression'!$G$18*E5383^2+'Step 3. Regression'!$H$18*E5383+'Step 3. Regression'!$I$18)*D5383</f>
        <v>2.7629192583773894</v>
      </c>
    </row>
    <row r="5384" spans="1:7" x14ac:dyDescent="0.25">
      <c r="A5384" s="8">
        <f>IF(ISBLANK('Step 1.4 CNY OAT'!A5384),"-",'Step 1.4 CNY OAT'!A5384)</f>
        <v>43325.291666666664</v>
      </c>
      <c r="B5384" s="26">
        <f t="shared" si="102"/>
        <v>224</v>
      </c>
      <c r="C5384" s="67" cm="1">
        <f t="array" ref="C5384">INDEX('Step 5. Daily Avg Schedule Calc'!$A$2:$D$169,(WEEKDAY(A5384)-1)*24+HOUR(A5384)+1,3)</f>
        <v>1</v>
      </c>
      <c r="D5384" s="67" cm="1">
        <f t="array" ref="D5384">INDEX('Step 5. Daily Avg Schedule Calc'!$A$2:$D$169,(WEEKDAY(A5384)-1)*24+HOUR(A5384)+1,4)</f>
        <v>1</v>
      </c>
      <c r="E5384">
        <f>VLOOKUP(A5384,'Step 1.4 CNY OAT'!$A$1:$B$8761,2)</f>
        <v>73</v>
      </c>
      <c r="F5384" s="11">
        <f ca="1">('Step 3. Regression'!$B$18*E5384^2+'Step 3. Regression'!$C$18*E5384+'Step 3. Regression'!$D$18)*C5384</f>
        <v>5.8421708582892293</v>
      </c>
      <c r="G5384" s="11">
        <f ca="1">('Step 3. Regression'!$G$18*E5384^2+'Step 3. Regression'!$H$18*E5384+'Step 3. Regression'!$I$18)*D5384</f>
        <v>2.7629192583773894</v>
      </c>
    </row>
    <row r="5385" spans="1:7" x14ac:dyDescent="0.25">
      <c r="A5385" s="8">
        <f>IF(ISBLANK('Step 1.4 CNY OAT'!A5385),"-",'Step 1.4 CNY OAT'!A5385)</f>
        <v>43325.333333333336</v>
      </c>
      <c r="B5385" s="26">
        <f t="shared" si="102"/>
        <v>224</v>
      </c>
      <c r="C5385" s="67" cm="1">
        <f t="array" ref="C5385">INDEX('Step 5. Daily Avg Schedule Calc'!$A$2:$D$169,(WEEKDAY(A5385)-1)*24+HOUR(A5385)+1,3)</f>
        <v>1</v>
      </c>
      <c r="D5385" s="67" cm="1">
        <f t="array" ref="D5385">INDEX('Step 5. Daily Avg Schedule Calc'!$A$2:$D$169,(WEEKDAY(A5385)-1)*24+HOUR(A5385)+1,4)</f>
        <v>1</v>
      </c>
      <c r="E5385">
        <f>VLOOKUP(A5385,'Step 1.4 CNY OAT'!$A$1:$B$8761,2)</f>
        <v>75</v>
      </c>
      <c r="F5385" s="11">
        <f ca="1">('Step 3. Regression'!$B$18*E5385^2+'Step 3. Regression'!$C$18*E5385+'Step 3. Regression'!$D$18)*C5385</f>
        <v>5.9986960458616565</v>
      </c>
      <c r="G5385" s="11">
        <f ca="1">('Step 3. Regression'!$G$18*E5385^2+'Step 3. Regression'!$H$18*E5385+'Step 3. Regression'!$I$18)*D5385</f>
        <v>2.7935172335022607</v>
      </c>
    </row>
    <row r="5386" spans="1:7" x14ac:dyDescent="0.25">
      <c r="A5386" s="8">
        <f>IF(ISBLANK('Step 1.4 CNY OAT'!A5386),"-",'Step 1.4 CNY OAT'!A5386)</f>
        <v>43325.375</v>
      </c>
      <c r="B5386" s="26">
        <f t="shared" si="102"/>
        <v>224</v>
      </c>
      <c r="C5386" s="67" cm="1">
        <f t="array" ref="C5386">INDEX('Step 5. Daily Avg Schedule Calc'!$A$2:$D$169,(WEEKDAY(A5386)-1)*24+HOUR(A5386)+1,3)</f>
        <v>1</v>
      </c>
      <c r="D5386" s="67" cm="1">
        <f t="array" ref="D5386">INDEX('Step 5. Daily Avg Schedule Calc'!$A$2:$D$169,(WEEKDAY(A5386)-1)*24+HOUR(A5386)+1,4)</f>
        <v>1</v>
      </c>
      <c r="E5386">
        <f>VLOOKUP(A5386,'Step 1.4 CNY OAT'!$A$1:$B$8761,2)</f>
        <v>73</v>
      </c>
      <c r="F5386" s="11">
        <f ca="1">('Step 3. Regression'!$B$18*E5386^2+'Step 3. Regression'!$C$18*E5386+'Step 3. Regression'!$D$18)*C5386</f>
        <v>5.8421708582892293</v>
      </c>
      <c r="G5386" s="11">
        <f ca="1">('Step 3. Regression'!$G$18*E5386^2+'Step 3. Regression'!$H$18*E5386+'Step 3. Regression'!$I$18)*D5386</f>
        <v>2.7629192583773894</v>
      </c>
    </row>
    <row r="5387" spans="1:7" x14ac:dyDescent="0.25">
      <c r="A5387" s="8">
        <f>IF(ISBLANK('Step 1.4 CNY OAT'!A5387),"-",'Step 1.4 CNY OAT'!A5387)</f>
        <v>43325.416666666664</v>
      </c>
      <c r="B5387" s="26">
        <f t="shared" si="102"/>
        <v>224</v>
      </c>
      <c r="C5387" s="67" cm="1">
        <f t="array" ref="C5387">INDEX('Step 5. Daily Avg Schedule Calc'!$A$2:$D$169,(WEEKDAY(A5387)-1)*24+HOUR(A5387)+1,3)</f>
        <v>1</v>
      </c>
      <c r="D5387" s="67" cm="1">
        <f t="array" ref="D5387">INDEX('Step 5. Daily Avg Schedule Calc'!$A$2:$D$169,(WEEKDAY(A5387)-1)*24+HOUR(A5387)+1,4)</f>
        <v>1</v>
      </c>
      <c r="E5387">
        <f>VLOOKUP(A5387,'Step 1.4 CNY OAT'!$A$1:$B$8761,2)</f>
        <v>73</v>
      </c>
      <c r="F5387" s="11">
        <f ca="1">('Step 3. Regression'!$B$18*E5387^2+'Step 3. Regression'!$C$18*E5387+'Step 3. Regression'!$D$18)*C5387</f>
        <v>5.8421708582892293</v>
      </c>
      <c r="G5387" s="11">
        <f ca="1">('Step 3. Regression'!$G$18*E5387^2+'Step 3. Regression'!$H$18*E5387+'Step 3. Regression'!$I$18)*D5387</f>
        <v>2.7629192583773894</v>
      </c>
    </row>
    <row r="5388" spans="1:7" x14ac:dyDescent="0.25">
      <c r="A5388" s="8">
        <f>IF(ISBLANK('Step 1.4 CNY OAT'!A5388),"-",'Step 1.4 CNY OAT'!A5388)</f>
        <v>43325.458333333336</v>
      </c>
      <c r="B5388" s="26">
        <f t="shared" si="102"/>
        <v>224</v>
      </c>
      <c r="C5388" s="67" cm="1">
        <f t="array" ref="C5388">INDEX('Step 5. Daily Avg Schedule Calc'!$A$2:$D$169,(WEEKDAY(A5388)-1)*24+HOUR(A5388)+1,3)</f>
        <v>1</v>
      </c>
      <c r="D5388" s="67" cm="1">
        <f t="array" ref="D5388">INDEX('Step 5. Daily Avg Schedule Calc'!$A$2:$D$169,(WEEKDAY(A5388)-1)*24+HOUR(A5388)+1,4)</f>
        <v>1</v>
      </c>
      <c r="E5388">
        <f>VLOOKUP(A5388,'Step 1.4 CNY OAT'!$A$1:$B$8761,2)</f>
        <v>72</v>
      </c>
      <c r="F5388" s="11">
        <f ca="1">('Step 3. Regression'!$B$18*E5388^2+'Step 3. Regression'!$C$18*E5388+'Step 3. Regression'!$D$18)*C5388</f>
        <v>5.7711834675968934</v>
      </c>
      <c r="G5388" s="11">
        <f ca="1">('Step 3. Regression'!$G$18*E5388^2+'Step 3. Regression'!$H$18*E5388+'Step 3. Regression'!$I$18)*D5388</f>
        <v>2.7494912592966725</v>
      </c>
    </row>
    <row r="5389" spans="1:7" x14ac:dyDescent="0.25">
      <c r="A5389" s="8">
        <f>IF(ISBLANK('Step 1.4 CNY OAT'!A5389),"-",'Step 1.4 CNY OAT'!A5389)</f>
        <v>43325.5</v>
      </c>
      <c r="B5389" s="26">
        <f t="shared" si="102"/>
        <v>224</v>
      </c>
      <c r="C5389" s="67" cm="1">
        <f t="array" ref="C5389">INDEX('Step 5. Daily Avg Schedule Calc'!$A$2:$D$169,(WEEKDAY(A5389)-1)*24+HOUR(A5389)+1,3)</f>
        <v>1</v>
      </c>
      <c r="D5389" s="67" cm="1">
        <f t="array" ref="D5389">INDEX('Step 5. Daily Avg Schedule Calc'!$A$2:$D$169,(WEEKDAY(A5389)-1)*24+HOUR(A5389)+1,4)</f>
        <v>1</v>
      </c>
      <c r="E5389">
        <f>VLOOKUP(A5389,'Step 1.4 CNY OAT'!$A$1:$B$8761,2)</f>
        <v>72</v>
      </c>
      <c r="F5389" s="11">
        <f ca="1">('Step 3. Regression'!$B$18*E5389^2+'Step 3. Regression'!$C$18*E5389+'Step 3. Regression'!$D$18)*C5389</f>
        <v>5.7711834675968934</v>
      </c>
      <c r="G5389" s="11">
        <f ca="1">('Step 3. Regression'!$G$18*E5389^2+'Step 3. Regression'!$H$18*E5389+'Step 3. Regression'!$I$18)*D5389</f>
        <v>2.7494912592966725</v>
      </c>
    </row>
    <row r="5390" spans="1:7" x14ac:dyDescent="0.25">
      <c r="A5390" s="8">
        <f>IF(ISBLANK('Step 1.4 CNY OAT'!A5390),"-",'Step 1.4 CNY OAT'!A5390)</f>
        <v>43325.541666666664</v>
      </c>
      <c r="B5390" s="26">
        <f t="shared" si="102"/>
        <v>224</v>
      </c>
      <c r="C5390" s="67" cm="1">
        <f t="array" ref="C5390">INDEX('Step 5. Daily Avg Schedule Calc'!$A$2:$D$169,(WEEKDAY(A5390)-1)*24+HOUR(A5390)+1,3)</f>
        <v>1</v>
      </c>
      <c r="D5390" s="67" cm="1">
        <f t="array" ref="D5390">INDEX('Step 5. Daily Avg Schedule Calc'!$A$2:$D$169,(WEEKDAY(A5390)-1)*24+HOUR(A5390)+1,4)</f>
        <v>1</v>
      </c>
      <c r="E5390">
        <f>VLOOKUP(A5390,'Step 1.4 CNY OAT'!$A$1:$B$8761,2)</f>
        <v>73</v>
      </c>
      <c r="F5390" s="11">
        <f ca="1">('Step 3. Regression'!$B$18*E5390^2+'Step 3. Regression'!$C$18*E5390+'Step 3. Regression'!$D$18)*C5390</f>
        <v>5.8421708582892293</v>
      </c>
      <c r="G5390" s="11">
        <f ca="1">('Step 3. Regression'!$G$18*E5390^2+'Step 3. Regression'!$H$18*E5390+'Step 3. Regression'!$I$18)*D5390</f>
        <v>2.7629192583773894</v>
      </c>
    </row>
    <row r="5391" spans="1:7" x14ac:dyDescent="0.25">
      <c r="A5391" s="8">
        <f>IF(ISBLANK('Step 1.4 CNY OAT'!A5391),"-",'Step 1.4 CNY OAT'!A5391)</f>
        <v>43325.583333333336</v>
      </c>
      <c r="B5391" s="26">
        <f t="shared" si="102"/>
        <v>224</v>
      </c>
      <c r="C5391" s="67" cm="1">
        <f t="array" ref="C5391">INDEX('Step 5. Daily Avg Schedule Calc'!$A$2:$D$169,(WEEKDAY(A5391)-1)*24+HOUR(A5391)+1,3)</f>
        <v>1</v>
      </c>
      <c r="D5391" s="67" cm="1">
        <f t="array" ref="D5391">INDEX('Step 5. Daily Avg Schedule Calc'!$A$2:$D$169,(WEEKDAY(A5391)-1)*24+HOUR(A5391)+1,4)</f>
        <v>1</v>
      </c>
      <c r="E5391">
        <f>VLOOKUP(A5391,'Step 1.4 CNY OAT'!$A$1:$B$8761,2)</f>
        <v>74</v>
      </c>
      <c r="F5391" s="11">
        <f ca="1">('Step 3. Regression'!$B$18*E5391^2+'Step 3. Regression'!$C$18*E5391+'Step 3. Regression'!$D$18)*C5391</f>
        <v>5.9180083843774867</v>
      </c>
      <c r="G5391" s="11">
        <f ca="1">('Step 3. Regression'!$G$18*E5391^2+'Step 3. Regression'!$H$18*E5391+'Step 3. Regression'!$I$18)*D5391</f>
        <v>2.7775945831125854</v>
      </c>
    </row>
    <row r="5392" spans="1:7" x14ac:dyDescent="0.25">
      <c r="A5392" s="8">
        <f>IF(ISBLANK('Step 1.4 CNY OAT'!A5392),"-",'Step 1.4 CNY OAT'!A5392)</f>
        <v>43325.625</v>
      </c>
      <c r="B5392" s="26">
        <f t="shared" si="102"/>
        <v>224</v>
      </c>
      <c r="C5392" s="67" cm="1">
        <f t="array" ref="C5392">INDEX('Step 5. Daily Avg Schedule Calc'!$A$2:$D$169,(WEEKDAY(A5392)-1)*24+HOUR(A5392)+1,3)</f>
        <v>1</v>
      </c>
      <c r="D5392" s="67" cm="1">
        <f t="array" ref="D5392">INDEX('Step 5. Daily Avg Schedule Calc'!$A$2:$D$169,(WEEKDAY(A5392)-1)*24+HOUR(A5392)+1,4)</f>
        <v>1</v>
      </c>
      <c r="E5392">
        <f>VLOOKUP(A5392,'Step 1.4 CNY OAT'!$A$1:$B$8761,2)</f>
        <v>75</v>
      </c>
      <c r="F5392" s="11">
        <f ca="1">('Step 3. Regression'!$B$18*E5392^2+'Step 3. Regression'!$C$18*E5392+'Step 3. Regression'!$D$18)*C5392</f>
        <v>5.9986960458616565</v>
      </c>
      <c r="G5392" s="11">
        <f ca="1">('Step 3. Regression'!$G$18*E5392^2+'Step 3. Regression'!$H$18*E5392+'Step 3. Regression'!$I$18)*D5392</f>
        <v>2.7935172335022607</v>
      </c>
    </row>
    <row r="5393" spans="1:7" x14ac:dyDescent="0.25">
      <c r="A5393" s="8">
        <f>IF(ISBLANK('Step 1.4 CNY OAT'!A5393),"-",'Step 1.4 CNY OAT'!A5393)</f>
        <v>43325.666666666664</v>
      </c>
      <c r="B5393" s="26">
        <f t="shared" si="102"/>
        <v>224</v>
      </c>
      <c r="C5393" s="67" cm="1">
        <f t="array" ref="C5393">INDEX('Step 5. Daily Avg Schedule Calc'!$A$2:$D$169,(WEEKDAY(A5393)-1)*24+HOUR(A5393)+1,3)</f>
        <v>1</v>
      </c>
      <c r="D5393" s="67" cm="1">
        <f t="array" ref="D5393">INDEX('Step 5. Daily Avg Schedule Calc'!$A$2:$D$169,(WEEKDAY(A5393)-1)*24+HOUR(A5393)+1,4)</f>
        <v>1</v>
      </c>
      <c r="E5393">
        <f>VLOOKUP(A5393,'Step 1.4 CNY OAT'!$A$1:$B$8761,2)</f>
        <v>73</v>
      </c>
      <c r="F5393" s="11">
        <f ca="1">('Step 3. Regression'!$B$18*E5393^2+'Step 3. Regression'!$C$18*E5393+'Step 3. Regression'!$D$18)*C5393</f>
        <v>5.8421708582892293</v>
      </c>
      <c r="G5393" s="11">
        <f ca="1">('Step 3. Regression'!$G$18*E5393^2+'Step 3. Regression'!$H$18*E5393+'Step 3. Regression'!$I$18)*D5393</f>
        <v>2.7629192583773894</v>
      </c>
    </row>
    <row r="5394" spans="1:7" x14ac:dyDescent="0.25">
      <c r="A5394" s="8">
        <f>IF(ISBLANK('Step 1.4 CNY OAT'!A5394),"-",'Step 1.4 CNY OAT'!A5394)</f>
        <v>43325.708333333336</v>
      </c>
      <c r="B5394" s="26">
        <f t="shared" si="102"/>
        <v>224</v>
      </c>
      <c r="C5394" s="67" cm="1">
        <f t="array" ref="C5394">INDEX('Step 5. Daily Avg Schedule Calc'!$A$2:$D$169,(WEEKDAY(A5394)-1)*24+HOUR(A5394)+1,3)</f>
        <v>1</v>
      </c>
      <c r="D5394" s="67" cm="1">
        <f t="array" ref="D5394">INDEX('Step 5. Daily Avg Schedule Calc'!$A$2:$D$169,(WEEKDAY(A5394)-1)*24+HOUR(A5394)+1,4)</f>
        <v>1</v>
      </c>
      <c r="E5394">
        <f>VLOOKUP(A5394,'Step 1.4 CNY OAT'!$A$1:$B$8761,2)</f>
        <v>74</v>
      </c>
      <c r="F5394" s="11">
        <f ca="1">('Step 3. Regression'!$B$18*E5394^2+'Step 3. Regression'!$C$18*E5394+'Step 3. Regression'!$D$18)*C5394</f>
        <v>5.9180083843774867</v>
      </c>
      <c r="G5394" s="11">
        <f ca="1">('Step 3. Regression'!$G$18*E5394^2+'Step 3. Regression'!$H$18*E5394+'Step 3. Regression'!$I$18)*D5394</f>
        <v>2.7775945831125854</v>
      </c>
    </row>
    <row r="5395" spans="1:7" x14ac:dyDescent="0.25">
      <c r="A5395" s="8">
        <f>IF(ISBLANK('Step 1.4 CNY OAT'!A5395),"-",'Step 1.4 CNY OAT'!A5395)</f>
        <v>43325.75</v>
      </c>
      <c r="B5395" s="26">
        <f t="shared" si="102"/>
        <v>224</v>
      </c>
      <c r="C5395" s="67" cm="1">
        <f t="array" ref="C5395">INDEX('Step 5. Daily Avg Schedule Calc'!$A$2:$D$169,(WEEKDAY(A5395)-1)*24+HOUR(A5395)+1,3)</f>
        <v>1</v>
      </c>
      <c r="D5395" s="67" cm="1">
        <f t="array" ref="D5395">INDEX('Step 5. Daily Avg Schedule Calc'!$A$2:$D$169,(WEEKDAY(A5395)-1)*24+HOUR(A5395)+1,4)</f>
        <v>1</v>
      </c>
      <c r="E5395">
        <f>VLOOKUP(A5395,'Step 1.4 CNY OAT'!$A$1:$B$8761,2)</f>
        <v>75</v>
      </c>
      <c r="F5395" s="11">
        <f ca="1">('Step 3. Regression'!$B$18*E5395^2+'Step 3. Regression'!$C$18*E5395+'Step 3. Regression'!$D$18)*C5395</f>
        <v>5.9986960458616565</v>
      </c>
      <c r="G5395" s="11">
        <f ca="1">('Step 3. Regression'!$G$18*E5395^2+'Step 3. Regression'!$H$18*E5395+'Step 3. Regression'!$I$18)*D5395</f>
        <v>2.7935172335022607</v>
      </c>
    </row>
    <row r="5396" spans="1:7" x14ac:dyDescent="0.25">
      <c r="A5396" s="8">
        <f>IF(ISBLANK('Step 1.4 CNY OAT'!A5396),"-",'Step 1.4 CNY OAT'!A5396)</f>
        <v>43325.791666666664</v>
      </c>
      <c r="B5396" s="26">
        <f t="shared" si="102"/>
        <v>224</v>
      </c>
      <c r="C5396" s="67" cm="1">
        <f t="array" ref="C5396">INDEX('Step 5. Daily Avg Schedule Calc'!$A$2:$D$169,(WEEKDAY(A5396)-1)*24+HOUR(A5396)+1,3)</f>
        <v>1</v>
      </c>
      <c r="D5396" s="67" cm="1">
        <f t="array" ref="D5396">INDEX('Step 5. Daily Avg Schedule Calc'!$A$2:$D$169,(WEEKDAY(A5396)-1)*24+HOUR(A5396)+1,4)</f>
        <v>1</v>
      </c>
      <c r="E5396">
        <f>VLOOKUP(A5396,'Step 1.4 CNY OAT'!$A$1:$B$8761,2)</f>
        <v>73</v>
      </c>
      <c r="F5396" s="11">
        <f ca="1">('Step 3. Regression'!$B$18*E5396^2+'Step 3. Regression'!$C$18*E5396+'Step 3. Regression'!$D$18)*C5396</f>
        <v>5.8421708582892293</v>
      </c>
      <c r="G5396" s="11">
        <f ca="1">('Step 3. Regression'!$G$18*E5396^2+'Step 3. Regression'!$H$18*E5396+'Step 3. Regression'!$I$18)*D5396</f>
        <v>2.7629192583773894</v>
      </c>
    </row>
    <row r="5397" spans="1:7" x14ac:dyDescent="0.25">
      <c r="A5397" s="8">
        <f>IF(ISBLANK('Step 1.4 CNY OAT'!A5397),"-",'Step 1.4 CNY OAT'!A5397)</f>
        <v>43325.833333333336</v>
      </c>
      <c r="B5397" s="26">
        <f t="shared" si="102"/>
        <v>224</v>
      </c>
      <c r="C5397" s="67" cm="1">
        <f t="array" ref="C5397">INDEX('Step 5. Daily Avg Schedule Calc'!$A$2:$D$169,(WEEKDAY(A5397)-1)*24+HOUR(A5397)+1,3)</f>
        <v>1</v>
      </c>
      <c r="D5397" s="67" cm="1">
        <f t="array" ref="D5397">INDEX('Step 5. Daily Avg Schedule Calc'!$A$2:$D$169,(WEEKDAY(A5397)-1)*24+HOUR(A5397)+1,4)</f>
        <v>1</v>
      </c>
      <c r="E5397">
        <f>VLOOKUP(A5397,'Step 1.4 CNY OAT'!$A$1:$B$8761,2)</f>
        <v>74</v>
      </c>
      <c r="F5397" s="11">
        <f ca="1">('Step 3. Regression'!$B$18*E5397^2+'Step 3. Regression'!$C$18*E5397+'Step 3. Regression'!$D$18)*C5397</f>
        <v>5.9180083843774867</v>
      </c>
      <c r="G5397" s="11">
        <f ca="1">('Step 3. Regression'!$G$18*E5397^2+'Step 3. Regression'!$H$18*E5397+'Step 3. Regression'!$I$18)*D5397</f>
        <v>2.7775945831125854</v>
      </c>
    </row>
    <row r="5398" spans="1:7" x14ac:dyDescent="0.25">
      <c r="A5398" s="8">
        <f>IF(ISBLANK('Step 1.4 CNY OAT'!A5398),"-",'Step 1.4 CNY OAT'!A5398)</f>
        <v>43325.875</v>
      </c>
      <c r="B5398" s="26">
        <f t="shared" si="102"/>
        <v>224</v>
      </c>
      <c r="C5398" s="67" cm="1">
        <f t="array" ref="C5398">INDEX('Step 5. Daily Avg Schedule Calc'!$A$2:$D$169,(WEEKDAY(A5398)-1)*24+HOUR(A5398)+1,3)</f>
        <v>1</v>
      </c>
      <c r="D5398" s="67" cm="1">
        <f t="array" ref="D5398">INDEX('Step 5. Daily Avg Schedule Calc'!$A$2:$D$169,(WEEKDAY(A5398)-1)*24+HOUR(A5398)+1,4)</f>
        <v>1</v>
      </c>
      <c r="E5398">
        <f>VLOOKUP(A5398,'Step 1.4 CNY OAT'!$A$1:$B$8761,2)</f>
        <v>73</v>
      </c>
      <c r="F5398" s="11">
        <f ca="1">('Step 3. Regression'!$B$18*E5398^2+'Step 3. Regression'!$C$18*E5398+'Step 3. Regression'!$D$18)*C5398</f>
        <v>5.8421708582892293</v>
      </c>
      <c r="G5398" s="11">
        <f ca="1">('Step 3. Regression'!$G$18*E5398^2+'Step 3. Regression'!$H$18*E5398+'Step 3. Regression'!$I$18)*D5398</f>
        <v>2.7629192583773894</v>
      </c>
    </row>
    <row r="5399" spans="1:7" x14ac:dyDescent="0.25">
      <c r="A5399" s="8">
        <f>IF(ISBLANK('Step 1.4 CNY OAT'!A5399),"-",'Step 1.4 CNY OAT'!A5399)</f>
        <v>43325.916666666664</v>
      </c>
      <c r="B5399" s="26">
        <f t="shared" si="102"/>
        <v>224</v>
      </c>
      <c r="C5399" s="67" cm="1">
        <f t="array" ref="C5399">INDEX('Step 5. Daily Avg Schedule Calc'!$A$2:$D$169,(WEEKDAY(A5399)-1)*24+HOUR(A5399)+1,3)</f>
        <v>1</v>
      </c>
      <c r="D5399" s="67" cm="1">
        <f t="array" ref="D5399">INDEX('Step 5. Daily Avg Schedule Calc'!$A$2:$D$169,(WEEKDAY(A5399)-1)*24+HOUR(A5399)+1,4)</f>
        <v>1</v>
      </c>
      <c r="E5399">
        <f>VLOOKUP(A5399,'Step 1.4 CNY OAT'!$A$1:$B$8761,2)</f>
        <v>75</v>
      </c>
      <c r="F5399" s="11">
        <f ca="1">('Step 3. Regression'!$B$18*E5399^2+'Step 3. Regression'!$C$18*E5399+'Step 3. Regression'!$D$18)*C5399</f>
        <v>5.9986960458616565</v>
      </c>
      <c r="G5399" s="11">
        <f ca="1">('Step 3. Regression'!$G$18*E5399^2+'Step 3. Regression'!$H$18*E5399+'Step 3. Regression'!$I$18)*D5399</f>
        <v>2.7935172335022607</v>
      </c>
    </row>
    <row r="5400" spans="1:7" x14ac:dyDescent="0.25">
      <c r="A5400" s="8">
        <f>IF(ISBLANK('Step 1.4 CNY OAT'!A5400),"-",'Step 1.4 CNY OAT'!A5400)</f>
        <v>43325.958333333336</v>
      </c>
      <c r="B5400" s="26">
        <f t="shared" si="102"/>
        <v>224</v>
      </c>
      <c r="C5400" s="67" cm="1">
        <f t="array" ref="C5400">INDEX('Step 5. Daily Avg Schedule Calc'!$A$2:$D$169,(WEEKDAY(A5400)-1)*24+HOUR(A5400)+1,3)</f>
        <v>1</v>
      </c>
      <c r="D5400" s="67" cm="1">
        <f t="array" ref="D5400">INDEX('Step 5. Daily Avg Schedule Calc'!$A$2:$D$169,(WEEKDAY(A5400)-1)*24+HOUR(A5400)+1,4)</f>
        <v>1</v>
      </c>
      <c r="E5400">
        <f>VLOOKUP(A5400,'Step 1.4 CNY OAT'!$A$1:$B$8761,2)</f>
        <v>75</v>
      </c>
      <c r="F5400" s="11">
        <f ca="1">('Step 3. Regression'!$B$18*E5400^2+'Step 3. Regression'!$C$18*E5400+'Step 3. Regression'!$D$18)*C5400</f>
        <v>5.9986960458616565</v>
      </c>
      <c r="G5400" s="11">
        <f ca="1">('Step 3. Regression'!$G$18*E5400^2+'Step 3. Regression'!$H$18*E5400+'Step 3. Regression'!$I$18)*D5400</f>
        <v>2.7935172335022607</v>
      </c>
    </row>
    <row r="5401" spans="1:7" x14ac:dyDescent="0.25">
      <c r="A5401" s="8">
        <f>IF(ISBLANK('Step 1.4 CNY OAT'!A5401),"-",'Step 1.4 CNY OAT'!A5401)</f>
        <v>43326</v>
      </c>
      <c r="B5401" s="26">
        <f t="shared" si="102"/>
        <v>225</v>
      </c>
      <c r="C5401" s="67" cm="1">
        <f t="array" ref="C5401">INDEX('Step 5. Daily Avg Schedule Calc'!$A$2:$D$169,(WEEKDAY(A5401)-1)*24+HOUR(A5401)+1,3)</f>
        <v>1</v>
      </c>
      <c r="D5401" s="67" cm="1">
        <f t="array" ref="D5401">INDEX('Step 5. Daily Avg Schedule Calc'!$A$2:$D$169,(WEEKDAY(A5401)-1)*24+HOUR(A5401)+1,4)</f>
        <v>1</v>
      </c>
      <c r="E5401">
        <f>VLOOKUP(A5401,'Step 1.4 CNY OAT'!$A$1:$B$8761,2)</f>
        <v>73</v>
      </c>
      <c r="F5401" s="11">
        <f ca="1">('Step 3. Regression'!$B$18*E5401^2+'Step 3. Regression'!$C$18*E5401+'Step 3. Regression'!$D$18)*C5401</f>
        <v>5.8421708582892293</v>
      </c>
      <c r="G5401" s="11">
        <f ca="1">('Step 3. Regression'!$G$18*E5401^2+'Step 3. Regression'!$H$18*E5401+'Step 3. Regression'!$I$18)*D5401</f>
        <v>2.7629192583773894</v>
      </c>
    </row>
    <row r="5402" spans="1:7" x14ac:dyDescent="0.25">
      <c r="A5402" s="8">
        <f>IF(ISBLANK('Step 1.4 CNY OAT'!A5402),"-",'Step 1.4 CNY OAT'!A5402)</f>
        <v>43326.041666666664</v>
      </c>
      <c r="B5402" s="26">
        <f t="shared" si="102"/>
        <v>225</v>
      </c>
      <c r="C5402" s="67" cm="1">
        <f t="array" ref="C5402">INDEX('Step 5. Daily Avg Schedule Calc'!$A$2:$D$169,(WEEKDAY(A5402)-1)*24+HOUR(A5402)+1,3)</f>
        <v>1</v>
      </c>
      <c r="D5402" s="67" cm="1">
        <f t="array" ref="D5402">INDEX('Step 5. Daily Avg Schedule Calc'!$A$2:$D$169,(WEEKDAY(A5402)-1)*24+HOUR(A5402)+1,4)</f>
        <v>1</v>
      </c>
      <c r="E5402">
        <f>VLOOKUP(A5402,'Step 1.4 CNY OAT'!$A$1:$B$8761,2)</f>
        <v>74</v>
      </c>
      <c r="F5402" s="11">
        <f ca="1">('Step 3. Regression'!$B$18*E5402^2+'Step 3. Regression'!$C$18*E5402+'Step 3. Regression'!$D$18)*C5402</f>
        <v>5.9180083843774867</v>
      </c>
      <c r="G5402" s="11">
        <f ca="1">('Step 3. Regression'!$G$18*E5402^2+'Step 3. Regression'!$H$18*E5402+'Step 3. Regression'!$I$18)*D5402</f>
        <v>2.7775945831125854</v>
      </c>
    </row>
    <row r="5403" spans="1:7" x14ac:dyDescent="0.25">
      <c r="A5403" s="8">
        <f>IF(ISBLANK('Step 1.4 CNY OAT'!A5403),"-",'Step 1.4 CNY OAT'!A5403)</f>
        <v>43326.083333333336</v>
      </c>
      <c r="B5403" s="26">
        <f t="shared" si="102"/>
        <v>225</v>
      </c>
      <c r="C5403" s="67" cm="1">
        <f t="array" ref="C5403">INDEX('Step 5. Daily Avg Schedule Calc'!$A$2:$D$169,(WEEKDAY(A5403)-1)*24+HOUR(A5403)+1,3)</f>
        <v>1</v>
      </c>
      <c r="D5403" s="67" cm="1">
        <f t="array" ref="D5403">INDEX('Step 5. Daily Avg Schedule Calc'!$A$2:$D$169,(WEEKDAY(A5403)-1)*24+HOUR(A5403)+1,4)</f>
        <v>1</v>
      </c>
      <c r="E5403">
        <f>VLOOKUP(A5403,'Step 1.4 CNY OAT'!$A$1:$B$8761,2)</f>
        <v>74</v>
      </c>
      <c r="F5403" s="11">
        <f ca="1">('Step 3. Regression'!$B$18*E5403^2+'Step 3. Regression'!$C$18*E5403+'Step 3. Regression'!$D$18)*C5403</f>
        <v>5.9180083843774867</v>
      </c>
      <c r="G5403" s="11">
        <f ca="1">('Step 3. Regression'!$G$18*E5403^2+'Step 3. Regression'!$H$18*E5403+'Step 3. Regression'!$I$18)*D5403</f>
        <v>2.7775945831125854</v>
      </c>
    </row>
    <row r="5404" spans="1:7" x14ac:dyDescent="0.25">
      <c r="A5404" s="8">
        <f>IF(ISBLANK('Step 1.4 CNY OAT'!A5404),"-",'Step 1.4 CNY OAT'!A5404)</f>
        <v>43326.125</v>
      </c>
      <c r="B5404" s="26">
        <f t="shared" si="102"/>
        <v>225</v>
      </c>
      <c r="C5404" s="67" cm="1">
        <f t="array" ref="C5404">INDEX('Step 5. Daily Avg Schedule Calc'!$A$2:$D$169,(WEEKDAY(A5404)-1)*24+HOUR(A5404)+1,3)</f>
        <v>1</v>
      </c>
      <c r="D5404" s="67" cm="1">
        <f t="array" ref="D5404">INDEX('Step 5. Daily Avg Schedule Calc'!$A$2:$D$169,(WEEKDAY(A5404)-1)*24+HOUR(A5404)+1,4)</f>
        <v>1</v>
      </c>
      <c r="E5404">
        <f>VLOOKUP(A5404,'Step 1.4 CNY OAT'!$A$1:$B$8761,2)</f>
        <v>73</v>
      </c>
      <c r="F5404" s="11">
        <f ca="1">('Step 3. Regression'!$B$18*E5404^2+'Step 3. Regression'!$C$18*E5404+'Step 3. Regression'!$D$18)*C5404</f>
        <v>5.8421708582892293</v>
      </c>
      <c r="G5404" s="11">
        <f ca="1">('Step 3. Regression'!$G$18*E5404^2+'Step 3. Regression'!$H$18*E5404+'Step 3. Regression'!$I$18)*D5404</f>
        <v>2.7629192583773894</v>
      </c>
    </row>
    <row r="5405" spans="1:7" x14ac:dyDescent="0.25">
      <c r="A5405" s="8">
        <f>IF(ISBLANK('Step 1.4 CNY OAT'!A5405),"-",'Step 1.4 CNY OAT'!A5405)</f>
        <v>43326.166666666664</v>
      </c>
      <c r="B5405" s="26">
        <f t="shared" si="102"/>
        <v>225</v>
      </c>
      <c r="C5405" s="67" cm="1">
        <f t="array" ref="C5405">INDEX('Step 5. Daily Avg Schedule Calc'!$A$2:$D$169,(WEEKDAY(A5405)-1)*24+HOUR(A5405)+1,3)</f>
        <v>1</v>
      </c>
      <c r="D5405" s="67" cm="1">
        <f t="array" ref="D5405">INDEX('Step 5. Daily Avg Schedule Calc'!$A$2:$D$169,(WEEKDAY(A5405)-1)*24+HOUR(A5405)+1,4)</f>
        <v>1</v>
      </c>
      <c r="E5405">
        <f>VLOOKUP(A5405,'Step 1.4 CNY OAT'!$A$1:$B$8761,2)</f>
        <v>73</v>
      </c>
      <c r="F5405" s="11">
        <f ca="1">('Step 3. Regression'!$B$18*E5405^2+'Step 3. Regression'!$C$18*E5405+'Step 3. Regression'!$D$18)*C5405</f>
        <v>5.8421708582892293</v>
      </c>
      <c r="G5405" s="11">
        <f ca="1">('Step 3. Regression'!$G$18*E5405^2+'Step 3. Regression'!$H$18*E5405+'Step 3. Regression'!$I$18)*D5405</f>
        <v>2.7629192583773894</v>
      </c>
    </row>
    <row r="5406" spans="1:7" x14ac:dyDescent="0.25">
      <c r="A5406" s="8">
        <f>IF(ISBLANK('Step 1.4 CNY OAT'!A5406),"-",'Step 1.4 CNY OAT'!A5406)</f>
        <v>43326.208333333336</v>
      </c>
      <c r="B5406" s="26">
        <f t="shared" si="102"/>
        <v>225</v>
      </c>
      <c r="C5406" s="67" cm="1">
        <f t="array" ref="C5406">INDEX('Step 5. Daily Avg Schedule Calc'!$A$2:$D$169,(WEEKDAY(A5406)-1)*24+HOUR(A5406)+1,3)</f>
        <v>1</v>
      </c>
      <c r="D5406" s="67" cm="1">
        <f t="array" ref="D5406">INDEX('Step 5. Daily Avg Schedule Calc'!$A$2:$D$169,(WEEKDAY(A5406)-1)*24+HOUR(A5406)+1,4)</f>
        <v>1</v>
      </c>
      <c r="E5406">
        <f>VLOOKUP(A5406,'Step 1.4 CNY OAT'!$A$1:$B$8761,2)</f>
        <v>73</v>
      </c>
      <c r="F5406" s="11">
        <f ca="1">('Step 3. Regression'!$B$18*E5406^2+'Step 3. Regression'!$C$18*E5406+'Step 3. Regression'!$D$18)*C5406</f>
        <v>5.8421708582892293</v>
      </c>
      <c r="G5406" s="11">
        <f ca="1">('Step 3. Regression'!$G$18*E5406^2+'Step 3. Regression'!$H$18*E5406+'Step 3. Regression'!$I$18)*D5406</f>
        <v>2.7629192583773894</v>
      </c>
    </row>
    <row r="5407" spans="1:7" x14ac:dyDescent="0.25">
      <c r="A5407" s="8">
        <f>IF(ISBLANK('Step 1.4 CNY OAT'!A5407),"-",'Step 1.4 CNY OAT'!A5407)</f>
        <v>43326.25</v>
      </c>
      <c r="B5407" s="26">
        <f t="shared" si="102"/>
        <v>225</v>
      </c>
      <c r="C5407" s="67" cm="1">
        <f t="array" ref="C5407">INDEX('Step 5. Daily Avg Schedule Calc'!$A$2:$D$169,(WEEKDAY(A5407)-1)*24+HOUR(A5407)+1,3)</f>
        <v>1</v>
      </c>
      <c r="D5407" s="67" cm="1">
        <f t="array" ref="D5407">INDEX('Step 5. Daily Avg Schedule Calc'!$A$2:$D$169,(WEEKDAY(A5407)-1)*24+HOUR(A5407)+1,4)</f>
        <v>1</v>
      </c>
      <c r="E5407">
        <f>VLOOKUP(A5407,'Step 1.4 CNY OAT'!$A$1:$B$8761,2)</f>
        <v>73</v>
      </c>
      <c r="F5407" s="11">
        <f ca="1">('Step 3. Regression'!$B$18*E5407^2+'Step 3. Regression'!$C$18*E5407+'Step 3. Regression'!$D$18)*C5407</f>
        <v>5.8421708582892293</v>
      </c>
      <c r="G5407" s="11">
        <f ca="1">('Step 3. Regression'!$G$18*E5407^2+'Step 3. Regression'!$H$18*E5407+'Step 3. Regression'!$I$18)*D5407</f>
        <v>2.7629192583773894</v>
      </c>
    </row>
    <row r="5408" spans="1:7" x14ac:dyDescent="0.25">
      <c r="A5408" s="8">
        <f>IF(ISBLANK('Step 1.4 CNY OAT'!A5408),"-",'Step 1.4 CNY OAT'!A5408)</f>
        <v>43326.291666666664</v>
      </c>
      <c r="B5408" s="26">
        <f t="shared" si="102"/>
        <v>225</v>
      </c>
      <c r="C5408" s="67" cm="1">
        <f t="array" ref="C5408">INDEX('Step 5. Daily Avg Schedule Calc'!$A$2:$D$169,(WEEKDAY(A5408)-1)*24+HOUR(A5408)+1,3)</f>
        <v>1</v>
      </c>
      <c r="D5408" s="67" cm="1">
        <f t="array" ref="D5408">INDEX('Step 5. Daily Avg Schedule Calc'!$A$2:$D$169,(WEEKDAY(A5408)-1)*24+HOUR(A5408)+1,4)</f>
        <v>1</v>
      </c>
      <c r="E5408">
        <f>VLOOKUP(A5408,'Step 1.4 CNY OAT'!$A$1:$B$8761,2)</f>
        <v>73</v>
      </c>
      <c r="F5408" s="11">
        <f ca="1">('Step 3. Regression'!$B$18*E5408^2+'Step 3. Regression'!$C$18*E5408+'Step 3. Regression'!$D$18)*C5408</f>
        <v>5.8421708582892293</v>
      </c>
      <c r="G5408" s="11">
        <f ca="1">('Step 3. Regression'!$G$18*E5408^2+'Step 3. Regression'!$H$18*E5408+'Step 3. Regression'!$I$18)*D5408</f>
        <v>2.7629192583773894</v>
      </c>
    </row>
    <row r="5409" spans="1:7" x14ac:dyDescent="0.25">
      <c r="A5409" s="8">
        <f>IF(ISBLANK('Step 1.4 CNY OAT'!A5409),"-",'Step 1.4 CNY OAT'!A5409)</f>
        <v>43326.333333333336</v>
      </c>
      <c r="B5409" s="26">
        <f t="shared" si="102"/>
        <v>225</v>
      </c>
      <c r="C5409" s="67" cm="1">
        <f t="array" ref="C5409">INDEX('Step 5. Daily Avg Schedule Calc'!$A$2:$D$169,(WEEKDAY(A5409)-1)*24+HOUR(A5409)+1,3)</f>
        <v>1</v>
      </c>
      <c r="D5409" s="67" cm="1">
        <f t="array" ref="D5409">INDEX('Step 5. Daily Avg Schedule Calc'!$A$2:$D$169,(WEEKDAY(A5409)-1)*24+HOUR(A5409)+1,4)</f>
        <v>1</v>
      </c>
      <c r="E5409">
        <f>VLOOKUP(A5409,'Step 1.4 CNY OAT'!$A$1:$B$8761,2)</f>
        <v>75</v>
      </c>
      <c r="F5409" s="11">
        <f ca="1">('Step 3. Regression'!$B$18*E5409^2+'Step 3. Regression'!$C$18*E5409+'Step 3. Regression'!$D$18)*C5409</f>
        <v>5.9986960458616565</v>
      </c>
      <c r="G5409" s="11">
        <f ca="1">('Step 3. Regression'!$G$18*E5409^2+'Step 3. Regression'!$H$18*E5409+'Step 3. Regression'!$I$18)*D5409</f>
        <v>2.7935172335022607</v>
      </c>
    </row>
    <row r="5410" spans="1:7" x14ac:dyDescent="0.25">
      <c r="A5410" s="8">
        <f>IF(ISBLANK('Step 1.4 CNY OAT'!A5410),"-",'Step 1.4 CNY OAT'!A5410)</f>
        <v>43326.375</v>
      </c>
      <c r="B5410" s="26">
        <f t="shared" si="102"/>
        <v>225</v>
      </c>
      <c r="C5410" s="67" cm="1">
        <f t="array" ref="C5410">INDEX('Step 5. Daily Avg Schedule Calc'!$A$2:$D$169,(WEEKDAY(A5410)-1)*24+HOUR(A5410)+1,3)</f>
        <v>1</v>
      </c>
      <c r="D5410" s="67" cm="1">
        <f t="array" ref="D5410">INDEX('Step 5. Daily Avg Schedule Calc'!$A$2:$D$169,(WEEKDAY(A5410)-1)*24+HOUR(A5410)+1,4)</f>
        <v>1</v>
      </c>
      <c r="E5410">
        <f>VLOOKUP(A5410,'Step 1.4 CNY OAT'!$A$1:$B$8761,2)</f>
        <v>77</v>
      </c>
      <c r="F5410" s="11">
        <f ca="1">('Step 3. Regression'!$B$18*E5410^2+'Step 3. Regression'!$C$18*E5410+'Step 3. Regression'!$D$18)*C5410</f>
        <v>6.1746217750177479</v>
      </c>
      <c r="G5410" s="11">
        <f ca="1">('Step 3. Regression'!$G$18*E5410^2+'Step 3. Regression'!$H$18*E5410+'Step 3. Regression'!$I$18)*D5410</f>
        <v>2.8291045112450504</v>
      </c>
    </row>
    <row r="5411" spans="1:7" x14ac:dyDescent="0.25">
      <c r="A5411" s="8">
        <f>IF(ISBLANK('Step 1.4 CNY OAT'!A5411),"-",'Step 1.4 CNY OAT'!A5411)</f>
        <v>43326.416666666664</v>
      </c>
      <c r="B5411" s="26">
        <f t="shared" si="102"/>
        <v>225</v>
      </c>
      <c r="C5411" s="67" cm="1">
        <f t="array" ref="C5411">INDEX('Step 5. Daily Avg Schedule Calc'!$A$2:$D$169,(WEEKDAY(A5411)-1)*24+HOUR(A5411)+1,3)</f>
        <v>1</v>
      </c>
      <c r="D5411" s="67" cm="1">
        <f t="array" ref="D5411">INDEX('Step 5. Daily Avg Schedule Calc'!$A$2:$D$169,(WEEKDAY(A5411)-1)*24+HOUR(A5411)+1,4)</f>
        <v>1</v>
      </c>
      <c r="E5411">
        <f>VLOOKUP(A5411,'Step 1.4 CNY OAT'!$A$1:$B$8761,2)</f>
        <v>79</v>
      </c>
      <c r="F5411" s="11">
        <f ca="1">('Step 3. Regression'!$B$18*E5411^2+'Step 3. Regression'!$C$18*E5411+'Step 3. Regression'!$D$18)*C5411</f>
        <v>6.3699480457575071</v>
      </c>
      <c r="G5411" s="11">
        <f ca="1">('Step 3. Regression'!$G$18*E5411^2+'Step 3. Regression'!$H$18*E5411+'Step 3. Regression'!$I$18)*D5411</f>
        <v>2.8696810916057589</v>
      </c>
    </row>
    <row r="5412" spans="1:7" x14ac:dyDescent="0.25">
      <c r="A5412" s="8">
        <f>IF(ISBLANK('Step 1.4 CNY OAT'!A5412),"-",'Step 1.4 CNY OAT'!A5412)</f>
        <v>43326.458333333336</v>
      </c>
      <c r="B5412" s="26">
        <f t="shared" si="102"/>
        <v>225</v>
      </c>
      <c r="C5412" s="67" cm="1">
        <f t="array" ref="C5412">INDEX('Step 5. Daily Avg Schedule Calc'!$A$2:$D$169,(WEEKDAY(A5412)-1)*24+HOUR(A5412)+1,3)</f>
        <v>1</v>
      </c>
      <c r="D5412" s="67" cm="1">
        <f t="array" ref="D5412">INDEX('Step 5. Daily Avg Schedule Calc'!$A$2:$D$169,(WEEKDAY(A5412)-1)*24+HOUR(A5412)+1,4)</f>
        <v>1</v>
      </c>
      <c r="E5412">
        <f>VLOOKUP(A5412,'Step 1.4 CNY OAT'!$A$1:$B$8761,2)</f>
        <v>80</v>
      </c>
      <c r="F5412" s="11">
        <f ca="1">('Step 3. Regression'!$B$18*E5412^2+'Step 3. Regression'!$C$18*E5412+'Step 3. Regression'!$D$18)*C5412</f>
        <v>6.4748863842212625</v>
      </c>
      <c r="G5412" s="11">
        <f ca="1">('Step 3. Regression'!$G$18*E5412^2+'Step 3. Regression'!$H$18*E5412+'Step 3. Regression'!$I$18)*D5412</f>
        <v>2.8918403702678326</v>
      </c>
    </row>
    <row r="5413" spans="1:7" x14ac:dyDescent="0.25">
      <c r="A5413" s="8">
        <f>IF(ISBLANK('Step 1.4 CNY OAT'!A5413),"-",'Step 1.4 CNY OAT'!A5413)</f>
        <v>43326.5</v>
      </c>
      <c r="B5413" s="26">
        <f t="shared" si="102"/>
        <v>225</v>
      </c>
      <c r="C5413" s="67" cm="1">
        <f t="array" ref="C5413">INDEX('Step 5. Daily Avg Schedule Calc'!$A$2:$D$169,(WEEKDAY(A5413)-1)*24+HOUR(A5413)+1,3)</f>
        <v>1</v>
      </c>
      <c r="D5413" s="67" cm="1">
        <f t="array" ref="D5413">INDEX('Step 5. Daily Avg Schedule Calc'!$A$2:$D$169,(WEEKDAY(A5413)-1)*24+HOUR(A5413)+1,4)</f>
        <v>1</v>
      </c>
      <c r="E5413">
        <f>VLOOKUP(A5413,'Step 1.4 CNY OAT'!$A$1:$B$8761,2)</f>
        <v>82</v>
      </c>
      <c r="F5413" s="11">
        <f ca="1">('Step 3. Regression'!$B$18*E5413^2+'Step 3. Regression'!$C$18*E5413+'Step 3. Regression'!$D$18)*C5413</f>
        <v>6.6993134673365216</v>
      </c>
      <c r="G5413" s="11">
        <f ca="1">('Step 3. Regression'!$G$18*E5413^2+'Step 3. Regression'!$H$18*E5413+'Step 3. Regression'!$I$18)*D5413</f>
        <v>2.9399009045554179</v>
      </c>
    </row>
    <row r="5414" spans="1:7" x14ac:dyDescent="0.25">
      <c r="A5414" s="8">
        <f>IF(ISBLANK('Step 1.4 CNY OAT'!A5414),"-",'Step 1.4 CNY OAT'!A5414)</f>
        <v>43326.541666666664</v>
      </c>
      <c r="B5414" s="26">
        <f t="shared" si="102"/>
        <v>225</v>
      </c>
      <c r="C5414" s="67" cm="1">
        <f t="array" ref="C5414">INDEX('Step 5. Daily Avg Schedule Calc'!$A$2:$D$169,(WEEKDAY(A5414)-1)*24+HOUR(A5414)+1,3)</f>
        <v>1</v>
      </c>
      <c r="D5414" s="67" cm="1">
        <f t="array" ref="D5414">INDEX('Step 5. Daily Avg Schedule Calc'!$A$2:$D$169,(WEEKDAY(A5414)-1)*24+HOUR(A5414)+1,4)</f>
        <v>1</v>
      </c>
      <c r="E5414">
        <f>VLOOKUP(A5414,'Step 1.4 CNY OAT'!$A$1:$B$8761,2)</f>
        <v>82</v>
      </c>
      <c r="F5414" s="11">
        <f ca="1">('Step 3. Regression'!$B$18*E5414^2+'Step 3. Regression'!$C$18*E5414+'Step 3. Regression'!$D$18)*C5414</f>
        <v>6.6993134673365216</v>
      </c>
      <c r="G5414" s="11">
        <f ca="1">('Step 3. Regression'!$G$18*E5414^2+'Step 3. Regression'!$H$18*E5414+'Step 3. Regression'!$I$18)*D5414</f>
        <v>2.9399009045554179</v>
      </c>
    </row>
    <row r="5415" spans="1:7" x14ac:dyDescent="0.25">
      <c r="A5415" s="8">
        <f>IF(ISBLANK('Step 1.4 CNY OAT'!A5415),"-",'Step 1.4 CNY OAT'!A5415)</f>
        <v>43326.583333333336</v>
      </c>
      <c r="B5415" s="26">
        <f t="shared" si="102"/>
        <v>225</v>
      </c>
      <c r="C5415" s="67" cm="1">
        <f t="array" ref="C5415">INDEX('Step 5. Daily Avg Schedule Calc'!$A$2:$D$169,(WEEKDAY(A5415)-1)*24+HOUR(A5415)+1,3)</f>
        <v>1</v>
      </c>
      <c r="D5415" s="67" cm="1">
        <f t="array" ref="D5415">INDEX('Step 5. Daily Avg Schedule Calc'!$A$2:$D$169,(WEEKDAY(A5415)-1)*24+HOUR(A5415)+1,4)</f>
        <v>1</v>
      </c>
      <c r="E5415">
        <f>VLOOKUP(A5415,'Step 1.4 CNY OAT'!$A$1:$B$8761,2)</f>
        <v>87</v>
      </c>
      <c r="F5415" s="11">
        <f ca="1">('Step 3. Regression'!$B$18*E5415^2+'Step 3. Regression'!$C$18*E5415+'Step 3. Regression'!$D$18)*C5415</f>
        <v>7.3452585445532055</v>
      </c>
      <c r="G5415" s="11">
        <f ca="1">('Step 3. Regression'!$G$18*E5415^2+'Step 3. Regression'!$H$18*E5415+'Step 3. Regression'!$I$18)*D5415</f>
        <v>3.081880439227775</v>
      </c>
    </row>
    <row r="5416" spans="1:7" x14ac:dyDescent="0.25">
      <c r="A5416" s="8">
        <f>IF(ISBLANK('Step 1.4 CNY OAT'!A5416),"-",'Step 1.4 CNY OAT'!A5416)</f>
        <v>43326.625</v>
      </c>
      <c r="B5416" s="26">
        <f t="shared" si="102"/>
        <v>225</v>
      </c>
      <c r="C5416" s="67" cm="1">
        <f t="array" ref="C5416">INDEX('Step 5. Daily Avg Schedule Calc'!$A$2:$D$169,(WEEKDAY(A5416)-1)*24+HOUR(A5416)+1,3)</f>
        <v>1</v>
      </c>
      <c r="D5416" s="67" cm="1">
        <f t="array" ref="D5416">INDEX('Step 5. Daily Avg Schedule Calc'!$A$2:$D$169,(WEEKDAY(A5416)-1)*24+HOUR(A5416)+1,4)</f>
        <v>1</v>
      </c>
      <c r="E5416">
        <f>VLOOKUP(A5416,'Step 1.4 CNY OAT'!$A$1:$B$8761,2)</f>
        <v>84</v>
      </c>
      <c r="F5416" s="11">
        <f ca="1">('Step 3. Regression'!$B$18*E5416^2+'Step 3. Regression'!$C$18*E5416+'Step 3. Regression'!$D$18)*C5416</f>
        <v>6.9431410920354448</v>
      </c>
      <c r="G5416" s="11">
        <f ca="1">('Step 3. Regression'!$G$18*E5416^2+'Step 3. Regression'!$H$18*E5416+'Step 3. Regression'!$I$18)*D5416</f>
        <v>2.9929507414609215</v>
      </c>
    </row>
    <row r="5417" spans="1:7" x14ac:dyDescent="0.25">
      <c r="A5417" s="8">
        <f>IF(ISBLANK('Step 1.4 CNY OAT'!A5417),"-",'Step 1.4 CNY OAT'!A5417)</f>
        <v>43326.666666666664</v>
      </c>
      <c r="B5417" s="26">
        <f t="shared" si="102"/>
        <v>225</v>
      </c>
      <c r="C5417" s="67" cm="1">
        <f t="array" ref="C5417">INDEX('Step 5. Daily Avg Schedule Calc'!$A$2:$D$169,(WEEKDAY(A5417)-1)*24+HOUR(A5417)+1,3)</f>
        <v>1</v>
      </c>
      <c r="D5417" s="67" cm="1">
        <f t="array" ref="D5417">INDEX('Step 5. Daily Avg Schedule Calc'!$A$2:$D$169,(WEEKDAY(A5417)-1)*24+HOUR(A5417)+1,4)</f>
        <v>1</v>
      </c>
      <c r="E5417">
        <f>VLOOKUP(A5417,'Step 1.4 CNY OAT'!$A$1:$B$8761,2)</f>
        <v>73</v>
      </c>
      <c r="F5417" s="11">
        <f ca="1">('Step 3. Regression'!$B$18*E5417^2+'Step 3. Regression'!$C$18*E5417+'Step 3. Regression'!$D$18)*C5417</f>
        <v>5.8421708582892293</v>
      </c>
      <c r="G5417" s="11">
        <f ca="1">('Step 3. Regression'!$G$18*E5417^2+'Step 3. Regression'!$H$18*E5417+'Step 3. Regression'!$I$18)*D5417</f>
        <v>2.7629192583773894</v>
      </c>
    </row>
    <row r="5418" spans="1:7" x14ac:dyDescent="0.25">
      <c r="A5418" s="8">
        <f>IF(ISBLANK('Step 1.4 CNY OAT'!A5418),"-",'Step 1.4 CNY OAT'!A5418)</f>
        <v>43326.708333333336</v>
      </c>
      <c r="B5418" s="26">
        <f t="shared" si="102"/>
        <v>225</v>
      </c>
      <c r="C5418" s="67" cm="1">
        <f t="array" ref="C5418">INDEX('Step 5. Daily Avg Schedule Calc'!$A$2:$D$169,(WEEKDAY(A5418)-1)*24+HOUR(A5418)+1,3)</f>
        <v>1</v>
      </c>
      <c r="D5418" s="67" cm="1">
        <f t="array" ref="D5418">INDEX('Step 5. Daily Avg Schedule Calc'!$A$2:$D$169,(WEEKDAY(A5418)-1)*24+HOUR(A5418)+1,4)</f>
        <v>1</v>
      </c>
      <c r="E5418">
        <f>VLOOKUP(A5418,'Step 1.4 CNY OAT'!$A$1:$B$8761,2)</f>
        <v>75</v>
      </c>
      <c r="F5418" s="11">
        <f ca="1">('Step 3. Regression'!$B$18*E5418^2+'Step 3. Regression'!$C$18*E5418+'Step 3. Regression'!$D$18)*C5418</f>
        <v>5.9986960458616565</v>
      </c>
      <c r="G5418" s="11">
        <f ca="1">('Step 3. Regression'!$G$18*E5418^2+'Step 3. Regression'!$H$18*E5418+'Step 3. Regression'!$I$18)*D5418</f>
        <v>2.7935172335022607</v>
      </c>
    </row>
    <row r="5419" spans="1:7" x14ac:dyDescent="0.25">
      <c r="A5419" s="8">
        <f>IF(ISBLANK('Step 1.4 CNY OAT'!A5419),"-",'Step 1.4 CNY OAT'!A5419)</f>
        <v>43326.75</v>
      </c>
      <c r="B5419" s="26">
        <f t="shared" si="102"/>
        <v>225</v>
      </c>
      <c r="C5419" s="67" cm="1">
        <f t="array" ref="C5419">INDEX('Step 5. Daily Avg Schedule Calc'!$A$2:$D$169,(WEEKDAY(A5419)-1)*24+HOUR(A5419)+1,3)</f>
        <v>1</v>
      </c>
      <c r="D5419" s="67" cm="1">
        <f t="array" ref="D5419">INDEX('Step 5. Daily Avg Schedule Calc'!$A$2:$D$169,(WEEKDAY(A5419)-1)*24+HOUR(A5419)+1,4)</f>
        <v>1</v>
      </c>
      <c r="E5419">
        <f>VLOOKUP(A5419,'Step 1.4 CNY OAT'!$A$1:$B$8761,2)</f>
        <v>75</v>
      </c>
      <c r="F5419" s="11">
        <f ca="1">('Step 3. Regression'!$B$18*E5419^2+'Step 3. Regression'!$C$18*E5419+'Step 3. Regression'!$D$18)*C5419</f>
        <v>5.9986960458616565</v>
      </c>
      <c r="G5419" s="11">
        <f ca="1">('Step 3. Regression'!$G$18*E5419^2+'Step 3. Regression'!$H$18*E5419+'Step 3. Regression'!$I$18)*D5419</f>
        <v>2.7935172335022607</v>
      </c>
    </row>
    <row r="5420" spans="1:7" x14ac:dyDescent="0.25">
      <c r="A5420" s="8">
        <f>IF(ISBLANK('Step 1.4 CNY OAT'!A5420),"-",'Step 1.4 CNY OAT'!A5420)</f>
        <v>43326.791666666664</v>
      </c>
      <c r="B5420" s="26">
        <f t="shared" si="102"/>
        <v>225</v>
      </c>
      <c r="C5420" s="67" cm="1">
        <f t="array" ref="C5420">INDEX('Step 5. Daily Avg Schedule Calc'!$A$2:$D$169,(WEEKDAY(A5420)-1)*24+HOUR(A5420)+1,3)</f>
        <v>1</v>
      </c>
      <c r="D5420" s="67" cm="1">
        <f t="array" ref="D5420">INDEX('Step 5. Daily Avg Schedule Calc'!$A$2:$D$169,(WEEKDAY(A5420)-1)*24+HOUR(A5420)+1,4)</f>
        <v>1</v>
      </c>
      <c r="E5420">
        <f>VLOOKUP(A5420,'Step 1.4 CNY OAT'!$A$1:$B$8761,2)</f>
        <v>75</v>
      </c>
      <c r="F5420" s="11">
        <f ca="1">('Step 3. Regression'!$B$18*E5420^2+'Step 3. Regression'!$C$18*E5420+'Step 3. Regression'!$D$18)*C5420</f>
        <v>5.9986960458616565</v>
      </c>
      <c r="G5420" s="11">
        <f ca="1">('Step 3. Regression'!$G$18*E5420^2+'Step 3. Regression'!$H$18*E5420+'Step 3. Regression'!$I$18)*D5420</f>
        <v>2.7935172335022607</v>
      </c>
    </row>
    <row r="5421" spans="1:7" x14ac:dyDescent="0.25">
      <c r="A5421" s="8">
        <f>IF(ISBLANK('Step 1.4 CNY OAT'!A5421),"-",'Step 1.4 CNY OAT'!A5421)</f>
        <v>43326.833333333336</v>
      </c>
      <c r="B5421" s="26">
        <f t="shared" si="102"/>
        <v>225</v>
      </c>
      <c r="C5421" s="67" cm="1">
        <f t="array" ref="C5421">INDEX('Step 5. Daily Avg Schedule Calc'!$A$2:$D$169,(WEEKDAY(A5421)-1)*24+HOUR(A5421)+1,3)</f>
        <v>1</v>
      </c>
      <c r="D5421" s="67" cm="1">
        <f t="array" ref="D5421">INDEX('Step 5. Daily Avg Schedule Calc'!$A$2:$D$169,(WEEKDAY(A5421)-1)*24+HOUR(A5421)+1,4)</f>
        <v>1</v>
      </c>
      <c r="E5421">
        <f>VLOOKUP(A5421,'Step 1.4 CNY OAT'!$A$1:$B$8761,2)</f>
        <v>75</v>
      </c>
      <c r="F5421" s="11">
        <f ca="1">('Step 3. Regression'!$B$18*E5421^2+'Step 3. Regression'!$C$18*E5421+'Step 3. Regression'!$D$18)*C5421</f>
        <v>5.9986960458616565</v>
      </c>
      <c r="G5421" s="11">
        <f ca="1">('Step 3. Regression'!$G$18*E5421^2+'Step 3. Regression'!$H$18*E5421+'Step 3. Regression'!$I$18)*D5421</f>
        <v>2.7935172335022607</v>
      </c>
    </row>
    <row r="5422" spans="1:7" x14ac:dyDescent="0.25">
      <c r="A5422" s="8">
        <f>IF(ISBLANK('Step 1.4 CNY OAT'!A5422),"-",'Step 1.4 CNY OAT'!A5422)</f>
        <v>43326.875</v>
      </c>
      <c r="B5422" s="26">
        <f t="shared" si="102"/>
        <v>225</v>
      </c>
      <c r="C5422" s="67" cm="1">
        <f t="array" ref="C5422">INDEX('Step 5. Daily Avg Schedule Calc'!$A$2:$D$169,(WEEKDAY(A5422)-1)*24+HOUR(A5422)+1,3)</f>
        <v>1</v>
      </c>
      <c r="D5422" s="67" cm="1">
        <f t="array" ref="D5422">INDEX('Step 5. Daily Avg Schedule Calc'!$A$2:$D$169,(WEEKDAY(A5422)-1)*24+HOUR(A5422)+1,4)</f>
        <v>1</v>
      </c>
      <c r="E5422">
        <f>VLOOKUP(A5422,'Step 1.4 CNY OAT'!$A$1:$B$8761,2)</f>
        <v>75</v>
      </c>
      <c r="F5422" s="11">
        <f ca="1">('Step 3. Regression'!$B$18*E5422^2+'Step 3. Regression'!$C$18*E5422+'Step 3. Regression'!$D$18)*C5422</f>
        <v>5.9986960458616565</v>
      </c>
      <c r="G5422" s="11">
        <f ca="1">('Step 3. Regression'!$G$18*E5422^2+'Step 3. Regression'!$H$18*E5422+'Step 3. Regression'!$I$18)*D5422</f>
        <v>2.7935172335022607</v>
      </c>
    </row>
    <row r="5423" spans="1:7" x14ac:dyDescent="0.25">
      <c r="A5423" s="8">
        <f>IF(ISBLANK('Step 1.4 CNY OAT'!A5423),"-",'Step 1.4 CNY OAT'!A5423)</f>
        <v>43326.916666666664</v>
      </c>
      <c r="B5423" s="26">
        <f t="shared" si="102"/>
        <v>225</v>
      </c>
      <c r="C5423" s="67" cm="1">
        <f t="array" ref="C5423">INDEX('Step 5. Daily Avg Schedule Calc'!$A$2:$D$169,(WEEKDAY(A5423)-1)*24+HOUR(A5423)+1,3)</f>
        <v>1</v>
      </c>
      <c r="D5423" s="67" cm="1">
        <f t="array" ref="D5423">INDEX('Step 5. Daily Avg Schedule Calc'!$A$2:$D$169,(WEEKDAY(A5423)-1)*24+HOUR(A5423)+1,4)</f>
        <v>1</v>
      </c>
      <c r="E5423">
        <f>VLOOKUP(A5423,'Step 1.4 CNY OAT'!$A$1:$B$8761,2)</f>
        <v>73</v>
      </c>
      <c r="F5423" s="11">
        <f ca="1">('Step 3. Regression'!$B$18*E5423^2+'Step 3. Regression'!$C$18*E5423+'Step 3. Regression'!$D$18)*C5423</f>
        <v>5.8421708582892293</v>
      </c>
      <c r="G5423" s="11">
        <f ca="1">('Step 3. Regression'!$G$18*E5423^2+'Step 3. Regression'!$H$18*E5423+'Step 3. Regression'!$I$18)*D5423</f>
        <v>2.7629192583773894</v>
      </c>
    </row>
    <row r="5424" spans="1:7" x14ac:dyDescent="0.25">
      <c r="A5424" s="8">
        <f>IF(ISBLANK('Step 1.4 CNY OAT'!A5424),"-",'Step 1.4 CNY OAT'!A5424)</f>
        <v>43326.958333333336</v>
      </c>
      <c r="B5424" s="26">
        <f t="shared" si="102"/>
        <v>225</v>
      </c>
      <c r="C5424" s="67" cm="1">
        <f t="array" ref="C5424">INDEX('Step 5. Daily Avg Schedule Calc'!$A$2:$D$169,(WEEKDAY(A5424)-1)*24+HOUR(A5424)+1,3)</f>
        <v>1</v>
      </c>
      <c r="D5424" s="67" cm="1">
        <f t="array" ref="D5424">INDEX('Step 5. Daily Avg Schedule Calc'!$A$2:$D$169,(WEEKDAY(A5424)-1)*24+HOUR(A5424)+1,4)</f>
        <v>1</v>
      </c>
      <c r="E5424">
        <f>VLOOKUP(A5424,'Step 1.4 CNY OAT'!$A$1:$B$8761,2)</f>
        <v>75</v>
      </c>
      <c r="F5424" s="11">
        <f ca="1">('Step 3. Regression'!$B$18*E5424^2+'Step 3. Regression'!$C$18*E5424+'Step 3. Regression'!$D$18)*C5424</f>
        <v>5.9986960458616565</v>
      </c>
      <c r="G5424" s="11">
        <f ca="1">('Step 3. Regression'!$G$18*E5424^2+'Step 3. Regression'!$H$18*E5424+'Step 3. Regression'!$I$18)*D5424</f>
        <v>2.7935172335022607</v>
      </c>
    </row>
    <row r="5425" spans="1:7" x14ac:dyDescent="0.25">
      <c r="A5425" s="8">
        <f>IF(ISBLANK('Step 1.4 CNY OAT'!A5425),"-",'Step 1.4 CNY OAT'!A5425)</f>
        <v>43327</v>
      </c>
      <c r="B5425" s="26">
        <f t="shared" si="102"/>
        <v>226</v>
      </c>
      <c r="C5425" s="67" cm="1">
        <f t="array" ref="C5425">INDEX('Step 5. Daily Avg Schedule Calc'!$A$2:$D$169,(WEEKDAY(A5425)-1)*24+HOUR(A5425)+1,3)</f>
        <v>1</v>
      </c>
      <c r="D5425" s="67" cm="1">
        <f t="array" ref="D5425">INDEX('Step 5. Daily Avg Schedule Calc'!$A$2:$D$169,(WEEKDAY(A5425)-1)*24+HOUR(A5425)+1,4)</f>
        <v>1</v>
      </c>
      <c r="E5425">
        <f>VLOOKUP(A5425,'Step 1.4 CNY OAT'!$A$1:$B$8761,2)</f>
        <v>73</v>
      </c>
      <c r="F5425" s="11">
        <f ca="1">('Step 3. Regression'!$B$18*E5425^2+'Step 3. Regression'!$C$18*E5425+'Step 3. Regression'!$D$18)*C5425</f>
        <v>5.8421708582892293</v>
      </c>
      <c r="G5425" s="11">
        <f ca="1">('Step 3. Regression'!$G$18*E5425^2+'Step 3. Regression'!$H$18*E5425+'Step 3. Regression'!$I$18)*D5425</f>
        <v>2.7629192583773894</v>
      </c>
    </row>
    <row r="5426" spans="1:7" x14ac:dyDescent="0.25">
      <c r="A5426" s="8">
        <f>IF(ISBLANK('Step 1.4 CNY OAT'!A5426),"-",'Step 1.4 CNY OAT'!A5426)</f>
        <v>43327.041666666664</v>
      </c>
      <c r="B5426" s="26">
        <f t="shared" si="102"/>
        <v>226</v>
      </c>
      <c r="C5426" s="67" cm="1">
        <f t="array" ref="C5426">INDEX('Step 5. Daily Avg Schedule Calc'!$A$2:$D$169,(WEEKDAY(A5426)-1)*24+HOUR(A5426)+1,3)</f>
        <v>1</v>
      </c>
      <c r="D5426" s="67" cm="1">
        <f t="array" ref="D5426">INDEX('Step 5. Daily Avg Schedule Calc'!$A$2:$D$169,(WEEKDAY(A5426)-1)*24+HOUR(A5426)+1,4)</f>
        <v>1</v>
      </c>
      <c r="E5426">
        <f>VLOOKUP(A5426,'Step 1.4 CNY OAT'!$A$1:$B$8761,2)</f>
        <v>74</v>
      </c>
      <c r="F5426" s="11">
        <f ca="1">('Step 3. Regression'!$B$18*E5426^2+'Step 3. Regression'!$C$18*E5426+'Step 3. Regression'!$D$18)*C5426</f>
        <v>5.9180083843774867</v>
      </c>
      <c r="G5426" s="11">
        <f ca="1">('Step 3. Regression'!$G$18*E5426^2+'Step 3. Regression'!$H$18*E5426+'Step 3. Regression'!$I$18)*D5426</f>
        <v>2.7775945831125854</v>
      </c>
    </row>
    <row r="5427" spans="1:7" x14ac:dyDescent="0.25">
      <c r="A5427" s="8">
        <f>IF(ISBLANK('Step 1.4 CNY OAT'!A5427),"-",'Step 1.4 CNY OAT'!A5427)</f>
        <v>43327.083333333336</v>
      </c>
      <c r="B5427" s="26">
        <f t="shared" si="102"/>
        <v>226</v>
      </c>
      <c r="C5427" s="67" cm="1">
        <f t="array" ref="C5427">INDEX('Step 5. Daily Avg Schedule Calc'!$A$2:$D$169,(WEEKDAY(A5427)-1)*24+HOUR(A5427)+1,3)</f>
        <v>1</v>
      </c>
      <c r="D5427" s="67" cm="1">
        <f t="array" ref="D5427">INDEX('Step 5. Daily Avg Schedule Calc'!$A$2:$D$169,(WEEKDAY(A5427)-1)*24+HOUR(A5427)+1,4)</f>
        <v>1</v>
      </c>
      <c r="E5427">
        <f>VLOOKUP(A5427,'Step 1.4 CNY OAT'!$A$1:$B$8761,2)</f>
        <v>74</v>
      </c>
      <c r="F5427" s="11">
        <f ca="1">('Step 3. Regression'!$B$18*E5427^2+'Step 3. Regression'!$C$18*E5427+'Step 3. Regression'!$D$18)*C5427</f>
        <v>5.9180083843774867</v>
      </c>
      <c r="G5427" s="11">
        <f ca="1">('Step 3. Regression'!$G$18*E5427^2+'Step 3. Regression'!$H$18*E5427+'Step 3. Regression'!$I$18)*D5427</f>
        <v>2.7775945831125854</v>
      </c>
    </row>
    <row r="5428" spans="1:7" x14ac:dyDescent="0.25">
      <c r="A5428" s="8">
        <f>IF(ISBLANK('Step 1.4 CNY OAT'!A5428),"-",'Step 1.4 CNY OAT'!A5428)</f>
        <v>43327.125</v>
      </c>
      <c r="B5428" s="26">
        <f t="shared" si="102"/>
        <v>226</v>
      </c>
      <c r="C5428" s="67" cm="1">
        <f t="array" ref="C5428">INDEX('Step 5. Daily Avg Schedule Calc'!$A$2:$D$169,(WEEKDAY(A5428)-1)*24+HOUR(A5428)+1,3)</f>
        <v>1</v>
      </c>
      <c r="D5428" s="67" cm="1">
        <f t="array" ref="D5428">INDEX('Step 5. Daily Avg Schedule Calc'!$A$2:$D$169,(WEEKDAY(A5428)-1)*24+HOUR(A5428)+1,4)</f>
        <v>1</v>
      </c>
      <c r="E5428">
        <f>VLOOKUP(A5428,'Step 1.4 CNY OAT'!$A$1:$B$8761,2)</f>
        <v>73</v>
      </c>
      <c r="F5428" s="11">
        <f ca="1">('Step 3. Regression'!$B$18*E5428^2+'Step 3. Regression'!$C$18*E5428+'Step 3. Regression'!$D$18)*C5428</f>
        <v>5.8421708582892293</v>
      </c>
      <c r="G5428" s="11">
        <f ca="1">('Step 3. Regression'!$G$18*E5428^2+'Step 3. Regression'!$H$18*E5428+'Step 3. Regression'!$I$18)*D5428</f>
        <v>2.7629192583773894</v>
      </c>
    </row>
    <row r="5429" spans="1:7" x14ac:dyDescent="0.25">
      <c r="A5429" s="8">
        <f>IF(ISBLANK('Step 1.4 CNY OAT'!A5429),"-",'Step 1.4 CNY OAT'!A5429)</f>
        <v>43327.166666666664</v>
      </c>
      <c r="B5429" s="26">
        <f t="shared" si="102"/>
        <v>226</v>
      </c>
      <c r="C5429" s="67" cm="1">
        <f t="array" ref="C5429">INDEX('Step 5. Daily Avg Schedule Calc'!$A$2:$D$169,(WEEKDAY(A5429)-1)*24+HOUR(A5429)+1,3)</f>
        <v>1</v>
      </c>
      <c r="D5429" s="67" cm="1">
        <f t="array" ref="D5429">INDEX('Step 5. Daily Avg Schedule Calc'!$A$2:$D$169,(WEEKDAY(A5429)-1)*24+HOUR(A5429)+1,4)</f>
        <v>1</v>
      </c>
      <c r="E5429">
        <f>VLOOKUP(A5429,'Step 1.4 CNY OAT'!$A$1:$B$8761,2)</f>
        <v>73</v>
      </c>
      <c r="F5429" s="11">
        <f ca="1">('Step 3. Regression'!$B$18*E5429^2+'Step 3. Regression'!$C$18*E5429+'Step 3. Regression'!$D$18)*C5429</f>
        <v>5.8421708582892293</v>
      </c>
      <c r="G5429" s="11">
        <f ca="1">('Step 3. Regression'!$G$18*E5429^2+'Step 3. Regression'!$H$18*E5429+'Step 3. Regression'!$I$18)*D5429</f>
        <v>2.7629192583773894</v>
      </c>
    </row>
    <row r="5430" spans="1:7" x14ac:dyDescent="0.25">
      <c r="A5430" s="8">
        <f>IF(ISBLANK('Step 1.4 CNY OAT'!A5430),"-",'Step 1.4 CNY OAT'!A5430)</f>
        <v>43327.208333333336</v>
      </c>
      <c r="B5430" s="26">
        <f t="shared" si="102"/>
        <v>226</v>
      </c>
      <c r="C5430" s="67" cm="1">
        <f t="array" ref="C5430">INDEX('Step 5. Daily Avg Schedule Calc'!$A$2:$D$169,(WEEKDAY(A5430)-1)*24+HOUR(A5430)+1,3)</f>
        <v>1</v>
      </c>
      <c r="D5430" s="67" cm="1">
        <f t="array" ref="D5430">INDEX('Step 5. Daily Avg Schedule Calc'!$A$2:$D$169,(WEEKDAY(A5430)-1)*24+HOUR(A5430)+1,4)</f>
        <v>1</v>
      </c>
      <c r="E5430">
        <f>VLOOKUP(A5430,'Step 1.4 CNY OAT'!$A$1:$B$8761,2)</f>
        <v>73</v>
      </c>
      <c r="F5430" s="11">
        <f ca="1">('Step 3. Regression'!$B$18*E5430^2+'Step 3. Regression'!$C$18*E5430+'Step 3. Regression'!$D$18)*C5430</f>
        <v>5.8421708582892293</v>
      </c>
      <c r="G5430" s="11">
        <f ca="1">('Step 3. Regression'!$G$18*E5430^2+'Step 3. Regression'!$H$18*E5430+'Step 3. Regression'!$I$18)*D5430</f>
        <v>2.7629192583773894</v>
      </c>
    </row>
    <row r="5431" spans="1:7" x14ac:dyDescent="0.25">
      <c r="A5431" s="8">
        <f>IF(ISBLANK('Step 1.4 CNY OAT'!A5431),"-",'Step 1.4 CNY OAT'!A5431)</f>
        <v>43327.25</v>
      </c>
      <c r="B5431" s="26">
        <f t="shared" si="102"/>
        <v>226</v>
      </c>
      <c r="C5431" s="67" cm="1">
        <f t="array" ref="C5431">INDEX('Step 5. Daily Avg Schedule Calc'!$A$2:$D$169,(WEEKDAY(A5431)-1)*24+HOUR(A5431)+1,3)</f>
        <v>1</v>
      </c>
      <c r="D5431" s="67" cm="1">
        <f t="array" ref="D5431">INDEX('Step 5. Daily Avg Schedule Calc'!$A$2:$D$169,(WEEKDAY(A5431)-1)*24+HOUR(A5431)+1,4)</f>
        <v>1</v>
      </c>
      <c r="E5431">
        <f>VLOOKUP(A5431,'Step 1.4 CNY OAT'!$A$1:$B$8761,2)</f>
        <v>73</v>
      </c>
      <c r="F5431" s="11">
        <f ca="1">('Step 3. Regression'!$B$18*E5431^2+'Step 3. Regression'!$C$18*E5431+'Step 3. Regression'!$D$18)*C5431</f>
        <v>5.8421708582892293</v>
      </c>
      <c r="G5431" s="11">
        <f ca="1">('Step 3. Regression'!$G$18*E5431^2+'Step 3. Regression'!$H$18*E5431+'Step 3. Regression'!$I$18)*D5431</f>
        <v>2.7629192583773894</v>
      </c>
    </row>
    <row r="5432" spans="1:7" x14ac:dyDescent="0.25">
      <c r="A5432" s="8">
        <f>IF(ISBLANK('Step 1.4 CNY OAT'!A5432),"-",'Step 1.4 CNY OAT'!A5432)</f>
        <v>43327.291666666664</v>
      </c>
      <c r="B5432" s="26">
        <f t="shared" si="102"/>
        <v>226</v>
      </c>
      <c r="C5432" s="67" cm="1">
        <f t="array" ref="C5432">INDEX('Step 5. Daily Avg Schedule Calc'!$A$2:$D$169,(WEEKDAY(A5432)-1)*24+HOUR(A5432)+1,3)</f>
        <v>1</v>
      </c>
      <c r="D5432" s="67" cm="1">
        <f t="array" ref="D5432">INDEX('Step 5. Daily Avg Schedule Calc'!$A$2:$D$169,(WEEKDAY(A5432)-1)*24+HOUR(A5432)+1,4)</f>
        <v>1</v>
      </c>
      <c r="E5432">
        <f>VLOOKUP(A5432,'Step 1.4 CNY OAT'!$A$1:$B$8761,2)</f>
        <v>73</v>
      </c>
      <c r="F5432" s="11">
        <f ca="1">('Step 3. Regression'!$B$18*E5432^2+'Step 3. Regression'!$C$18*E5432+'Step 3. Regression'!$D$18)*C5432</f>
        <v>5.8421708582892293</v>
      </c>
      <c r="G5432" s="11">
        <f ca="1">('Step 3. Regression'!$G$18*E5432^2+'Step 3. Regression'!$H$18*E5432+'Step 3. Regression'!$I$18)*D5432</f>
        <v>2.7629192583773894</v>
      </c>
    </row>
    <row r="5433" spans="1:7" x14ac:dyDescent="0.25">
      <c r="A5433" s="8">
        <f>IF(ISBLANK('Step 1.4 CNY OAT'!A5433),"-",'Step 1.4 CNY OAT'!A5433)</f>
        <v>43327.333333333336</v>
      </c>
      <c r="B5433" s="26">
        <f t="shared" si="102"/>
        <v>226</v>
      </c>
      <c r="C5433" s="67" cm="1">
        <f t="array" ref="C5433">INDEX('Step 5. Daily Avg Schedule Calc'!$A$2:$D$169,(WEEKDAY(A5433)-1)*24+HOUR(A5433)+1,3)</f>
        <v>1</v>
      </c>
      <c r="D5433" s="67" cm="1">
        <f t="array" ref="D5433">INDEX('Step 5. Daily Avg Schedule Calc'!$A$2:$D$169,(WEEKDAY(A5433)-1)*24+HOUR(A5433)+1,4)</f>
        <v>1</v>
      </c>
      <c r="E5433">
        <f>VLOOKUP(A5433,'Step 1.4 CNY OAT'!$A$1:$B$8761,2)</f>
        <v>75</v>
      </c>
      <c r="F5433" s="11">
        <f ca="1">('Step 3. Regression'!$B$18*E5433^2+'Step 3. Regression'!$C$18*E5433+'Step 3. Regression'!$D$18)*C5433</f>
        <v>5.9986960458616565</v>
      </c>
      <c r="G5433" s="11">
        <f ca="1">('Step 3. Regression'!$G$18*E5433^2+'Step 3. Regression'!$H$18*E5433+'Step 3. Regression'!$I$18)*D5433</f>
        <v>2.7935172335022607</v>
      </c>
    </row>
    <row r="5434" spans="1:7" x14ac:dyDescent="0.25">
      <c r="A5434" s="8">
        <f>IF(ISBLANK('Step 1.4 CNY OAT'!A5434),"-",'Step 1.4 CNY OAT'!A5434)</f>
        <v>43327.375</v>
      </c>
      <c r="B5434" s="26">
        <f t="shared" si="102"/>
        <v>226</v>
      </c>
      <c r="C5434" s="67" cm="1">
        <f t="array" ref="C5434">INDEX('Step 5. Daily Avg Schedule Calc'!$A$2:$D$169,(WEEKDAY(A5434)-1)*24+HOUR(A5434)+1,3)</f>
        <v>1</v>
      </c>
      <c r="D5434" s="67" cm="1">
        <f t="array" ref="D5434">INDEX('Step 5. Daily Avg Schedule Calc'!$A$2:$D$169,(WEEKDAY(A5434)-1)*24+HOUR(A5434)+1,4)</f>
        <v>1</v>
      </c>
      <c r="E5434">
        <f>VLOOKUP(A5434,'Step 1.4 CNY OAT'!$A$1:$B$8761,2)</f>
        <v>77</v>
      </c>
      <c r="F5434" s="11">
        <f ca="1">('Step 3. Regression'!$B$18*E5434^2+'Step 3. Regression'!$C$18*E5434+'Step 3. Regression'!$D$18)*C5434</f>
        <v>6.1746217750177479</v>
      </c>
      <c r="G5434" s="11">
        <f ca="1">('Step 3. Regression'!$G$18*E5434^2+'Step 3. Regression'!$H$18*E5434+'Step 3. Regression'!$I$18)*D5434</f>
        <v>2.8291045112450504</v>
      </c>
    </row>
    <row r="5435" spans="1:7" x14ac:dyDescent="0.25">
      <c r="A5435" s="8">
        <f>IF(ISBLANK('Step 1.4 CNY OAT'!A5435),"-",'Step 1.4 CNY OAT'!A5435)</f>
        <v>43327.416666666664</v>
      </c>
      <c r="B5435" s="26">
        <f t="shared" si="102"/>
        <v>226</v>
      </c>
      <c r="C5435" s="67" cm="1">
        <f t="array" ref="C5435">INDEX('Step 5. Daily Avg Schedule Calc'!$A$2:$D$169,(WEEKDAY(A5435)-1)*24+HOUR(A5435)+1,3)</f>
        <v>1</v>
      </c>
      <c r="D5435" s="67" cm="1">
        <f t="array" ref="D5435">INDEX('Step 5. Daily Avg Schedule Calc'!$A$2:$D$169,(WEEKDAY(A5435)-1)*24+HOUR(A5435)+1,4)</f>
        <v>1</v>
      </c>
      <c r="E5435">
        <f>VLOOKUP(A5435,'Step 1.4 CNY OAT'!$A$1:$B$8761,2)</f>
        <v>79</v>
      </c>
      <c r="F5435" s="11">
        <f ca="1">('Step 3. Regression'!$B$18*E5435^2+'Step 3. Regression'!$C$18*E5435+'Step 3. Regression'!$D$18)*C5435</f>
        <v>6.3699480457575071</v>
      </c>
      <c r="G5435" s="11">
        <f ca="1">('Step 3. Regression'!$G$18*E5435^2+'Step 3. Regression'!$H$18*E5435+'Step 3. Regression'!$I$18)*D5435</f>
        <v>2.8696810916057589</v>
      </c>
    </row>
    <row r="5436" spans="1:7" x14ac:dyDescent="0.25">
      <c r="A5436" s="8">
        <f>IF(ISBLANK('Step 1.4 CNY OAT'!A5436),"-",'Step 1.4 CNY OAT'!A5436)</f>
        <v>43327.458333333336</v>
      </c>
      <c r="B5436" s="26">
        <f t="shared" si="102"/>
        <v>226</v>
      </c>
      <c r="C5436" s="67" cm="1">
        <f t="array" ref="C5436">INDEX('Step 5. Daily Avg Schedule Calc'!$A$2:$D$169,(WEEKDAY(A5436)-1)*24+HOUR(A5436)+1,3)</f>
        <v>1</v>
      </c>
      <c r="D5436" s="67" cm="1">
        <f t="array" ref="D5436">INDEX('Step 5. Daily Avg Schedule Calc'!$A$2:$D$169,(WEEKDAY(A5436)-1)*24+HOUR(A5436)+1,4)</f>
        <v>1</v>
      </c>
      <c r="E5436">
        <f>VLOOKUP(A5436,'Step 1.4 CNY OAT'!$A$1:$B$8761,2)</f>
        <v>82</v>
      </c>
      <c r="F5436" s="11">
        <f ca="1">('Step 3. Regression'!$B$18*E5436^2+'Step 3. Regression'!$C$18*E5436+'Step 3. Regression'!$D$18)*C5436</f>
        <v>6.6993134673365216</v>
      </c>
      <c r="G5436" s="11">
        <f ca="1">('Step 3. Regression'!$G$18*E5436^2+'Step 3. Regression'!$H$18*E5436+'Step 3. Regression'!$I$18)*D5436</f>
        <v>2.9399009045554179</v>
      </c>
    </row>
    <row r="5437" spans="1:7" x14ac:dyDescent="0.25">
      <c r="A5437" s="8">
        <f>IF(ISBLANK('Step 1.4 CNY OAT'!A5437),"-",'Step 1.4 CNY OAT'!A5437)</f>
        <v>43327.5</v>
      </c>
      <c r="B5437" s="26">
        <f t="shared" si="102"/>
        <v>226</v>
      </c>
      <c r="C5437" s="67" cm="1">
        <f t="array" ref="C5437">INDEX('Step 5. Daily Avg Schedule Calc'!$A$2:$D$169,(WEEKDAY(A5437)-1)*24+HOUR(A5437)+1,3)</f>
        <v>1</v>
      </c>
      <c r="D5437" s="67" cm="1">
        <f t="array" ref="D5437">INDEX('Step 5. Daily Avg Schedule Calc'!$A$2:$D$169,(WEEKDAY(A5437)-1)*24+HOUR(A5437)+1,4)</f>
        <v>1</v>
      </c>
      <c r="E5437">
        <f>VLOOKUP(A5437,'Step 1.4 CNY OAT'!$A$1:$B$8761,2)</f>
        <v>84</v>
      </c>
      <c r="F5437" s="11">
        <f ca="1">('Step 3. Regression'!$B$18*E5437^2+'Step 3. Regression'!$C$18*E5437+'Step 3. Regression'!$D$18)*C5437</f>
        <v>6.9431410920354448</v>
      </c>
      <c r="G5437" s="11">
        <f ca="1">('Step 3. Regression'!$G$18*E5437^2+'Step 3. Regression'!$H$18*E5437+'Step 3. Regression'!$I$18)*D5437</f>
        <v>2.9929507414609215</v>
      </c>
    </row>
    <row r="5438" spans="1:7" x14ac:dyDescent="0.25">
      <c r="A5438" s="8">
        <f>IF(ISBLANK('Step 1.4 CNY OAT'!A5438),"-",'Step 1.4 CNY OAT'!A5438)</f>
        <v>43327.541666666664</v>
      </c>
      <c r="B5438" s="26">
        <f t="shared" si="102"/>
        <v>226</v>
      </c>
      <c r="C5438" s="67" cm="1">
        <f t="array" ref="C5438">INDEX('Step 5. Daily Avg Schedule Calc'!$A$2:$D$169,(WEEKDAY(A5438)-1)*24+HOUR(A5438)+1,3)</f>
        <v>1</v>
      </c>
      <c r="D5438" s="67" cm="1">
        <f t="array" ref="D5438">INDEX('Step 5. Daily Avg Schedule Calc'!$A$2:$D$169,(WEEKDAY(A5438)-1)*24+HOUR(A5438)+1,4)</f>
        <v>1</v>
      </c>
      <c r="E5438">
        <f>VLOOKUP(A5438,'Step 1.4 CNY OAT'!$A$1:$B$8761,2)</f>
        <v>86</v>
      </c>
      <c r="F5438" s="11">
        <f ca="1">('Step 3. Regression'!$B$18*E5438^2+'Step 3. Regression'!$C$18*E5438+'Step 3. Regression'!$D$18)*C5438</f>
        <v>7.2063692583180359</v>
      </c>
      <c r="G5438" s="11">
        <f ca="1">('Step 3. Regression'!$G$18*E5438^2+'Step 3. Regression'!$H$18*E5438+'Step 3. Regression'!$I$18)*D5438</f>
        <v>3.0509898809843445</v>
      </c>
    </row>
    <row r="5439" spans="1:7" x14ac:dyDescent="0.25">
      <c r="A5439" s="8">
        <f>IF(ISBLANK('Step 1.4 CNY OAT'!A5439),"-",'Step 1.4 CNY OAT'!A5439)</f>
        <v>43327.583333333336</v>
      </c>
      <c r="B5439" s="26">
        <f t="shared" si="102"/>
        <v>226</v>
      </c>
      <c r="C5439" s="67" cm="1">
        <f t="array" ref="C5439">INDEX('Step 5. Daily Avg Schedule Calc'!$A$2:$D$169,(WEEKDAY(A5439)-1)*24+HOUR(A5439)+1,3)</f>
        <v>1</v>
      </c>
      <c r="D5439" s="67" cm="1">
        <f t="array" ref="D5439">INDEX('Step 5. Daily Avg Schedule Calc'!$A$2:$D$169,(WEEKDAY(A5439)-1)*24+HOUR(A5439)+1,4)</f>
        <v>1</v>
      </c>
      <c r="E5439">
        <f>VLOOKUP(A5439,'Step 1.4 CNY OAT'!$A$1:$B$8761,2)</f>
        <v>88</v>
      </c>
      <c r="F5439" s="11">
        <f ca="1">('Step 3. Regression'!$B$18*E5439^2+'Step 3. Regression'!$C$18*E5439+'Step 3. Regression'!$D$18)*C5439</f>
        <v>7.4889979661842947</v>
      </c>
      <c r="G5439" s="11">
        <f ca="1">('Step 3. Regression'!$G$18*E5439^2+'Step 3. Regression'!$H$18*E5439+'Step 3. Regression'!$I$18)*D5439</f>
        <v>3.1140183231256851</v>
      </c>
    </row>
    <row r="5440" spans="1:7" x14ac:dyDescent="0.25">
      <c r="A5440" s="8">
        <f>IF(ISBLANK('Step 1.4 CNY OAT'!A5440),"-",'Step 1.4 CNY OAT'!A5440)</f>
        <v>43327.625</v>
      </c>
      <c r="B5440" s="26">
        <f t="shared" si="102"/>
        <v>226</v>
      </c>
      <c r="C5440" s="67" cm="1">
        <f t="array" ref="C5440">INDEX('Step 5. Daily Avg Schedule Calc'!$A$2:$D$169,(WEEKDAY(A5440)-1)*24+HOUR(A5440)+1,3)</f>
        <v>1</v>
      </c>
      <c r="D5440" s="67" cm="1">
        <f t="array" ref="D5440">INDEX('Step 5. Daily Avg Schedule Calc'!$A$2:$D$169,(WEEKDAY(A5440)-1)*24+HOUR(A5440)+1,4)</f>
        <v>1</v>
      </c>
      <c r="E5440">
        <f>VLOOKUP(A5440,'Step 1.4 CNY OAT'!$A$1:$B$8761,2)</f>
        <v>88</v>
      </c>
      <c r="F5440" s="11">
        <f ca="1">('Step 3. Regression'!$B$18*E5440^2+'Step 3. Regression'!$C$18*E5440+'Step 3. Regression'!$D$18)*C5440</f>
        <v>7.4889979661842947</v>
      </c>
      <c r="G5440" s="11">
        <f ca="1">('Step 3. Regression'!$G$18*E5440^2+'Step 3. Regression'!$H$18*E5440+'Step 3. Regression'!$I$18)*D5440</f>
        <v>3.1140183231256851</v>
      </c>
    </row>
    <row r="5441" spans="1:7" x14ac:dyDescent="0.25">
      <c r="A5441" s="8">
        <f>IF(ISBLANK('Step 1.4 CNY OAT'!A5441),"-",'Step 1.4 CNY OAT'!A5441)</f>
        <v>43327.666666666664</v>
      </c>
      <c r="B5441" s="26">
        <f t="shared" si="102"/>
        <v>226</v>
      </c>
      <c r="C5441" s="67" cm="1">
        <f t="array" ref="C5441">INDEX('Step 5. Daily Avg Schedule Calc'!$A$2:$D$169,(WEEKDAY(A5441)-1)*24+HOUR(A5441)+1,3)</f>
        <v>1</v>
      </c>
      <c r="D5441" s="67" cm="1">
        <f t="array" ref="D5441">INDEX('Step 5. Daily Avg Schedule Calc'!$A$2:$D$169,(WEEKDAY(A5441)-1)*24+HOUR(A5441)+1,4)</f>
        <v>1</v>
      </c>
      <c r="E5441">
        <f>VLOOKUP(A5441,'Step 1.4 CNY OAT'!$A$1:$B$8761,2)</f>
        <v>90</v>
      </c>
      <c r="F5441" s="11">
        <f ca="1">('Step 3. Regression'!$B$18*E5441^2+'Step 3. Regression'!$C$18*E5441+'Step 3. Regression'!$D$18)*C5441</f>
        <v>7.7910272156342177</v>
      </c>
      <c r="G5441" s="11">
        <f ca="1">('Step 3. Regression'!$G$18*E5441^2+'Step 3. Regression'!$H$18*E5441+'Step 3. Regression'!$I$18)*D5441</f>
        <v>3.182036067884944</v>
      </c>
    </row>
    <row r="5442" spans="1:7" x14ac:dyDescent="0.25">
      <c r="A5442" s="8">
        <f>IF(ISBLANK('Step 1.4 CNY OAT'!A5442),"-",'Step 1.4 CNY OAT'!A5442)</f>
        <v>43327.708333333336</v>
      </c>
      <c r="B5442" s="26">
        <f t="shared" si="102"/>
        <v>226</v>
      </c>
      <c r="C5442" s="67" cm="1">
        <f t="array" ref="C5442">INDEX('Step 5. Daily Avg Schedule Calc'!$A$2:$D$169,(WEEKDAY(A5442)-1)*24+HOUR(A5442)+1,3)</f>
        <v>1</v>
      </c>
      <c r="D5442" s="67" cm="1">
        <f t="array" ref="D5442">INDEX('Step 5. Daily Avg Schedule Calc'!$A$2:$D$169,(WEEKDAY(A5442)-1)*24+HOUR(A5442)+1,4)</f>
        <v>1</v>
      </c>
      <c r="E5442">
        <f>VLOOKUP(A5442,'Step 1.4 CNY OAT'!$A$1:$B$8761,2)</f>
        <v>89</v>
      </c>
      <c r="F5442" s="11">
        <f ca="1">('Step 3. Regression'!$B$18*E5442^2+'Step 3. Regression'!$C$18*E5442+'Step 3. Regression'!$D$18)*C5442</f>
        <v>7.6375875232112964</v>
      </c>
      <c r="G5442" s="11">
        <f ca="1">('Step 3. Regression'!$G$18*E5442^2+'Step 3. Regression'!$H$18*E5442+'Step 3. Regression'!$I$18)*D5442</f>
        <v>3.1474035326780747</v>
      </c>
    </row>
    <row r="5443" spans="1:7" x14ac:dyDescent="0.25">
      <c r="A5443" s="8">
        <f>IF(ISBLANK('Step 1.4 CNY OAT'!A5443),"-",'Step 1.4 CNY OAT'!A5443)</f>
        <v>43327.75</v>
      </c>
      <c r="B5443" s="26">
        <f t="shared" ref="B5443:B5506" si="103">_xlfn.DAYS(A5443,$A$2)</f>
        <v>226</v>
      </c>
      <c r="C5443" s="67" cm="1">
        <f t="array" ref="C5443">INDEX('Step 5. Daily Avg Schedule Calc'!$A$2:$D$169,(WEEKDAY(A5443)-1)*24+HOUR(A5443)+1,3)</f>
        <v>1</v>
      </c>
      <c r="D5443" s="67" cm="1">
        <f t="array" ref="D5443">INDEX('Step 5. Daily Avg Schedule Calc'!$A$2:$D$169,(WEEKDAY(A5443)-1)*24+HOUR(A5443)+1,4)</f>
        <v>1</v>
      </c>
      <c r="E5443">
        <f>VLOOKUP(A5443,'Step 1.4 CNY OAT'!$A$1:$B$8761,2)</f>
        <v>90</v>
      </c>
      <c r="F5443" s="11">
        <f ca="1">('Step 3. Regression'!$B$18*E5443^2+'Step 3. Regression'!$C$18*E5443+'Step 3. Regression'!$D$18)*C5443</f>
        <v>7.7910272156342177</v>
      </c>
      <c r="G5443" s="11">
        <f ca="1">('Step 3. Regression'!$G$18*E5443^2+'Step 3. Regression'!$H$18*E5443+'Step 3. Regression'!$I$18)*D5443</f>
        <v>3.182036067884944</v>
      </c>
    </row>
    <row r="5444" spans="1:7" x14ac:dyDescent="0.25">
      <c r="A5444" s="8">
        <f>IF(ISBLANK('Step 1.4 CNY OAT'!A5444),"-",'Step 1.4 CNY OAT'!A5444)</f>
        <v>43327.791666666664</v>
      </c>
      <c r="B5444" s="26">
        <f t="shared" si="103"/>
        <v>226</v>
      </c>
      <c r="C5444" s="67" cm="1">
        <f t="array" ref="C5444">INDEX('Step 5. Daily Avg Schedule Calc'!$A$2:$D$169,(WEEKDAY(A5444)-1)*24+HOUR(A5444)+1,3)</f>
        <v>1</v>
      </c>
      <c r="D5444" s="67" cm="1">
        <f t="array" ref="D5444">INDEX('Step 5. Daily Avg Schedule Calc'!$A$2:$D$169,(WEEKDAY(A5444)-1)*24+HOUR(A5444)+1,4)</f>
        <v>1</v>
      </c>
      <c r="E5444">
        <f>VLOOKUP(A5444,'Step 1.4 CNY OAT'!$A$1:$B$8761,2)</f>
        <v>90</v>
      </c>
      <c r="F5444" s="11">
        <f ca="1">('Step 3. Regression'!$B$18*E5444^2+'Step 3. Regression'!$C$18*E5444+'Step 3. Regression'!$D$18)*C5444</f>
        <v>7.7910272156342177</v>
      </c>
      <c r="G5444" s="11">
        <f ca="1">('Step 3. Regression'!$G$18*E5444^2+'Step 3. Regression'!$H$18*E5444+'Step 3. Regression'!$I$18)*D5444</f>
        <v>3.182036067884944</v>
      </c>
    </row>
    <row r="5445" spans="1:7" x14ac:dyDescent="0.25">
      <c r="A5445" s="8">
        <f>IF(ISBLANK('Step 1.4 CNY OAT'!A5445),"-",'Step 1.4 CNY OAT'!A5445)</f>
        <v>43327.833333333336</v>
      </c>
      <c r="B5445" s="26">
        <f t="shared" si="103"/>
        <v>226</v>
      </c>
      <c r="C5445" s="67" cm="1">
        <f t="array" ref="C5445">INDEX('Step 5. Daily Avg Schedule Calc'!$A$2:$D$169,(WEEKDAY(A5445)-1)*24+HOUR(A5445)+1,3)</f>
        <v>1</v>
      </c>
      <c r="D5445" s="67" cm="1">
        <f t="array" ref="D5445">INDEX('Step 5. Daily Avg Schedule Calc'!$A$2:$D$169,(WEEKDAY(A5445)-1)*24+HOUR(A5445)+1,4)</f>
        <v>1</v>
      </c>
      <c r="E5445">
        <f>VLOOKUP(A5445,'Step 1.4 CNY OAT'!$A$1:$B$8761,2)</f>
        <v>88</v>
      </c>
      <c r="F5445" s="11">
        <f ca="1">('Step 3. Regression'!$B$18*E5445^2+'Step 3. Regression'!$C$18*E5445+'Step 3. Regression'!$D$18)*C5445</f>
        <v>7.4889979661842947</v>
      </c>
      <c r="G5445" s="11">
        <f ca="1">('Step 3. Regression'!$G$18*E5445^2+'Step 3. Regression'!$H$18*E5445+'Step 3. Regression'!$I$18)*D5445</f>
        <v>3.1140183231256851</v>
      </c>
    </row>
    <row r="5446" spans="1:7" x14ac:dyDescent="0.25">
      <c r="A5446" s="8">
        <f>IF(ISBLANK('Step 1.4 CNY OAT'!A5446),"-",'Step 1.4 CNY OAT'!A5446)</f>
        <v>43327.875</v>
      </c>
      <c r="B5446" s="26">
        <f t="shared" si="103"/>
        <v>226</v>
      </c>
      <c r="C5446" s="67" cm="1">
        <f t="array" ref="C5446">INDEX('Step 5. Daily Avg Schedule Calc'!$A$2:$D$169,(WEEKDAY(A5446)-1)*24+HOUR(A5446)+1,3)</f>
        <v>1</v>
      </c>
      <c r="D5446" s="67" cm="1">
        <f t="array" ref="D5446">INDEX('Step 5. Daily Avg Schedule Calc'!$A$2:$D$169,(WEEKDAY(A5446)-1)*24+HOUR(A5446)+1,4)</f>
        <v>1</v>
      </c>
      <c r="E5446">
        <f>VLOOKUP(A5446,'Step 1.4 CNY OAT'!$A$1:$B$8761,2)</f>
        <v>88</v>
      </c>
      <c r="F5446" s="11">
        <f ca="1">('Step 3. Regression'!$B$18*E5446^2+'Step 3. Regression'!$C$18*E5446+'Step 3. Regression'!$D$18)*C5446</f>
        <v>7.4889979661842947</v>
      </c>
      <c r="G5446" s="11">
        <f ca="1">('Step 3. Regression'!$G$18*E5446^2+'Step 3. Regression'!$H$18*E5446+'Step 3. Regression'!$I$18)*D5446</f>
        <v>3.1140183231256851</v>
      </c>
    </row>
    <row r="5447" spans="1:7" x14ac:dyDescent="0.25">
      <c r="A5447" s="8">
        <f>IF(ISBLANK('Step 1.4 CNY OAT'!A5447),"-",'Step 1.4 CNY OAT'!A5447)</f>
        <v>43327.916666666664</v>
      </c>
      <c r="B5447" s="26">
        <f t="shared" si="103"/>
        <v>226</v>
      </c>
      <c r="C5447" s="67" cm="1">
        <f t="array" ref="C5447">INDEX('Step 5. Daily Avg Schedule Calc'!$A$2:$D$169,(WEEKDAY(A5447)-1)*24+HOUR(A5447)+1,3)</f>
        <v>1</v>
      </c>
      <c r="D5447" s="67" cm="1">
        <f t="array" ref="D5447">INDEX('Step 5. Daily Avg Schedule Calc'!$A$2:$D$169,(WEEKDAY(A5447)-1)*24+HOUR(A5447)+1,4)</f>
        <v>1</v>
      </c>
      <c r="E5447">
        <f>VLOOKUP(A5447,'Step 1.4 CNY OAT'!$A$1:$B$8761,2)</f>
        <v>86</v>
      </c>
      <c r="F5447" s="11">
        <f ca="1">('Step 3. Regression'!$B$18*E5447^2+'Step 3. Regression'!$C$18*E5447+'Step 3. Regression'!$D$18)*C5447</f>
        <v>7.2063692583180359</v>
      </c>
      <c r="G5447" s="11">
        <f ca="1">('Step 3. Regression'!$G$18*E5447^2+'Step 3. Regression'!$H$18*E5447+'Step 3. Regression'!$I$18)*D5447</f>
        <v>3.0509898809843445</v>
      </c>
    </row>
    <row r="5448" spans="1:7" x14ac:dyDescent="0.25">
      <c r="A5448" s="8">
        <f>IF(ISBLANK('Step 1.4 CNY OAT'!A5448),"-",'Step 1.4 CNY OAT'!A5448)</f>
        <v>43327.958333333336</v>
      </c>
      <c r="B5448" s="26">
        <f t="shared" si="103"/>
        <v>226</v>
      </c>
      <c r="C5448" s="67" cm="1">
        <f t="array" ref="C5448">INDEX('Step 5. Daily Avg Schedule Calc'!$A$2:$D$169,(WEEKDAY(A5448)-1)*24+HOUR(A5448)+1,3)</f>
        <v>1</v>
      </c>
      <c r="D5448" s="67" cm="1">
        <f t="array" ref="D5448">INDEX('Step 5. Daily Avg Schedule Calc'!$A$2:$D$169,(WEEKDAY(A5448)-1)*24+HOUR(A5448)+1,4)</f>
        <v>1</v>
      </c>
      <c r="E5448">
        <f>VLOOKUP(A5448,'Step 1.4 CNY OAT'!$A$1:$B$8761,2)</f>
        <v>85</v>
      </c>
      <c r="F5448" s="11">
        <f ca="1">('Step 3. Regression'!$B$18*E5448^2+'Step 3. Regression'!$C$18*E5448+'Step 3. Regression'!$D$18)*C5448</f>
        <v>7.0723301074787823</v>
      </c>
      <c r="G5448" s="11">
        <f ca="1">('Step 3. Regression'!$G$18*E5448^2+'Step 3. Regression'!$H$18*E5448+'Step 3. Regression'!$I$18)*D5448</f>
        <v>3.0213466483953937</v>
      </c>
    </row>
    <row r="5449" spans="1:7" x14ac:dyDescent="0.25">
      <c r="A5449" s="8">
        <f>IF(ISBLANK('Step 1.4 CNY OAT'!A5449),"-",'Step 1.4 CNY OAT'!A5449)</f>
        <v>43328</v>
      </c>
      <c r="B5449" s="26">
        <f t="shared" si="103"/>
        <v>227</v>
      </c>
      <c r="C5449" s="67" cm="1">
        <f t="array" ref="C5449">INDEX('Step 5. Daily Avg Schedule Calc'!$A$2:$D$169,(WEEKDAY(A5449)-1)*24+HOUR(A5449)+1,3)</f>
        <v>1</v>
      </c>
      <c r="D5449" s="67" cm="1">
        <f t="array" ref="D5449">INDEX('Step 5. Daily Avg Schedule Calc'!$A$2:$D$169,(WEEKDAY(A5449)-1)*24+HOUR(A5449)+1,4)</f>
        <v>1</v>
      </c>
      <c r="E5449">
        <f>VLOOKUP(A5449,'Step 1.4 CNY OAT'!$A$1:$B$8761,2)</f>
        <v>84</v>
      </c>
      <c r="F5449" s="11">
        <f ca="1">('Step 3. Regression'!$B$18*E5449^2+'Step 3. Regression'!$C$18*E5449+'Step 3. Regression'!$D$18)*C5449</f>
        <v>6.9431410920354448</v>
      </c>
      <c r="G5449" s="11">
        <f ca="1">('Step 3. Regression'!$G$18*E5449^2+'Step 3. Regression'!$H$18*E5449+'Step 3. Regression'!$I$18)*D5449</f>
        <v>2.9929507414609215</v>
      </c>
    </row>
    <row r="5450" spans="1:7" x14ac:dyDescent="0.25">
      <c r="A5450" s="8">
        <f>IF(ISBLANK('Step 1.4 CNY OAT'!A5450),"-",'Step 1.4 CNY OAT'!A5450)</f>
        <v>43328.041666666664</v>
      </c>
      <c r="B5450" s="26">
        <f t="shared" si="103"/>
        <v>227</v>
      </c>
      <c r="C5450" s="67" cm="1">
        <f t="array" ref="C5450">INDEX('Step 5. Daily Avg Schedule Calc'!$A$2:$D$169,(WEEKDAY(A5450)-1)*24+HOUR(A5450)+1,3)</f>
        <v>1</v>
      </c>
      <c r="D5450" s="67" cm="1">
        <f t="array" ref="D5450">INDEX('Step 5. Daily Avg Schedule Calc'!$A$2:$D$169,(WEEKDAY(A5450)-1)*24+HOUR(A5450)+1,4)</f>
        <v>1</v>
      </c>
      <c r="E5450">
        <f>VLOOKUP(A5450,'Step 1.4 CNY OAT'!$A$1:$B$8761,2)</f>
        <v>83</v>
      </c>
      <c r="F5450" s="11">
        <f ca="1">('Step 3. Regression'!$B$18*E5450^2+'Step 3. Regression'!$C$18*E5450+'Step 3. Regression'!$D$18)*C5450</f>
        <v>6.8188022119880234</v>
      </c>
      <c r="G5450" s="11">
        <f ca="1">('Step 3. Regression'!$G$18*E5450^2+'Step 3. Regression'!$H$18*E5450+'Step 3. Regression'!$I$18)*D5450</f>
        <v>2.9658021601809299</v>
      </c>
    </row>
    <row r="5451" spans="1:7" x14ac:dyDescent="0.25">
      <c r="A5451" s="8">
        <f>IF(ISBLANK('Step 1.4 CNY OAT'!A5451),"-",'Step 1.4 CNY OAT'!A5451)</f>
        <v>43328.083333333336</v>
      </c>
      <c r="B5451" s="26">
        <f t="shared" si="103"/>
        <v>227</v>
      </c>
      <c r="C5451" s="67" cm="1">
        <f t="array" ref="C5451">INDEX('Step 5. Daily Avg Schedule Calc'!$A$2:$D$169,(WEEKDAY(A5451)-1)*24+HOUR(A5451)+1,3)</f>
        <v>1</v>
      </c>
      <c r="D5451" s="67" cm="1">
        <f t="array" ref="D5451">INDEX('Step 5. Daily Avg Schedule Calc'!$A$2:$D$169,(WEEKDAY(A5451)-1)*24+HOUR(A5451)+1,4)</f>
        <v>1</v>
      </c>
      <c r="E5451">
        <f>VLOOKUP(A5451,'Step 1.4 CNY OAT'!$A$1:$B$8761,2)</f>
        <v>83</v>
      </c>
      <c r="F5451" s="11">
        <f ca="1">('Step 3. Regression'!$B$18*E5451^2+'Step 3. Regression'!$C$18*E5451+'Step 3. Regression'!$D$18)*C5451</f>
        <v>6.8188022119880234</v>
      </c>
      <c r="G5451" s="11">
        <f ca="1">('Step 3. Regression'!$G$18*E5451^2+'Step 3. Regression'!$H$18*E5451+'Step 3. Regression'!$I$18)*D5451</f>
        <v>2.9658021601809299</v>
      </c>
    </row>
    <row r="5452" spans="1:7" x14ac:dyDescent="0.25">
      <c r="A5452" s="8">
        <f>IF(ISBLANK('Step 1.4 CNY OAT'!A5452),"-",'Step 1.4 CNY OAT'!A5452)</f>
        <v>43328.125</v>
      </c>
      <c r="B5452" s="26">
        <f t="shared" si="103"/>
        <v>227</v>
      </c>
      <c r="C5452" s="67" cm="1">
        <f t="array" ref="C5452">INDEX('Step 5. Daily Avg Schedule Calc'!$A$2:$D$169,(WEEKDAY(A5452)-1)*24+HOUR(A5452)+1,3)</f>
        <v>1</v>
      </c>
      <c r="D5452" s="67" cm="1">
        <f t="array" ref="D5452">INDEX('Step 5. Daily Avg Schedule Calc'!$A$2:$D$169,(WEEKDAY(A5452)-1)*24+HOUR(A5452)+1,4)</f>
        <v>1</v>
      </c>
      <c r="E5452">
        <f>VLOOKUP(A5452,'Step 1.4 CNY OAT'!$A$1:$B$8761,2)</f>
        <v>82</v>
      </c>
      <c r="F5452" s="11">
        <f ca="1">('Step 3. Regression'!$B$18*E5452^2+'Step 3. Regression'!$C$18*E5452+'Step 3. Regression'!$D$18)*C5452</f>
        <v>6.6993134673365216</v>
      </c>
      <c r="G5452" s="11">
        <f ca="1">('Step 3. Regression'!$G$18*E5452^2+'Step 3. Regression'!$H$18*E5452+'Step 3. Regression'!$I$18)*D5452</f>
        <v>2.9399009045554179</v>
      </c>
    </row>
    <row r="5453" spans="1:7" x14ac:dyDescent="0.25">
      <c r="A5453" s="8">
        <f>IF(ISBLANK('Step 1.4 CNY OAT'!A5453),"-",'Step 1.4 CNY OAT'!A5453)</f>
        <v>43328.166666666664</v>
      </c>
      <c r="B5453" s="26">
        <f t="shared" si="103"/>
        <v>227</v>
      </c>
      <c r="C5453" s="67" cm="1">
        <f t="array" ref="C5453">INDEX('Step 5. Daily Avg Schedule Calc'!$A$2:$D$169,(WEEKDAY(A5453)-1)*24+HOUR(A5453)+1,3)</f>
        <v>1</v>
      </c>
      <c r="D5453" s="67" cm="1">
        <f t="array" ref="D5453">INDEX('Step 5. Daily Avg Schedule Calc'!$A$2:$D$169,(WEEKDAY(A5453)-1)*24+HOUR(A5453)+1,4)</f>
        <v>1</v>
      </c>
      <c r="E5453">
        <f>VLOOKUP(A5453,'Step 1.4 CNY OAT'!$A$1:$B$8761,2)</f>
        <v>81</v>
      </c>
      <c r="F5453" s="11">
        <f ca="1">('Step 3. Regression'!$B$18*E5453^2+'Step 3. Regression'!$C$18*E5453+'Step 3. Regression'!$D$18)*C5453</f>
        <v>6.5846748580809322</v>
      </c>
      <c r="G5453" s="11">
        <f ca="1">('Step 3. Regression'!$G$18*E5453^2+'Step 3. Regression'!$H$18*E5453+'Step 3. Regression'!$I$18)*D5453</f>
        <v>2.9152469745843854</v>
      </c>
    </row>
    <row r="5454" spans="1:7" x14ac:dyDescent="0.25">
      <c r="A5454" s="8">
        <f>IF(ISBLANK('Step 1.4 CNY OAT'!A5454),"-",'Step 1.4 CNY OAT'!A5454)</f>
        <v>43328.208333333336</v>
      </c>
      <c r="B5454" s="26">
        <f t="shared" si="103"/>
        <v>227</v>
      </c>
      <c r="C5454" s="67" cm="1">
        <f t="array" ref="C5454">INDEX('Step 5. Daily Avg Schedule Calc'!$A$2:$D$169,(WEEKDAY(A5454)-1)*24+HOUR(A5454)+1,3)</f>
        <v>1</v>
      </c>
      <c r="D5454" s="67" cm="1">
        <f t="array" ref="D5454">INDEX('Step 5. Daily Avg Schedule Calc'!$A$2:$D$169,(WEEKDAY(A5454)-1)*24+HOUR(A5454)+1,4)</f>
        <v>1</v>
      </c>
      <c r="E5454">
        <f>VLOOKUP(A5454,'Step 1.4 CNY OAT'!$A$1:$B$8761,2)</f>
        <v>80</v>
      </c>
      <c r="F5454" s="11">
        <f ca="1">('Step 3. Regression'!$B$18*E5454^2+'Step 3. Regression'!$C$18*E5454+'Step 3. Regression'!$D$18)*C5454</f>
        <v>6.4748863842212625</v>
      </c>
      <c r="G5454" s="11">
        <f ca="1">('Step 3. Regression'!$G$18*E5454^2+'Step 3. Regression'!$H$18*E5454+'Step 3. Regression'!$I$18)*D5454</f>
        <v>2.8918403702678326</v>
      </c>
    </row>
    <row r="5455" spans="1:7" x14ac:dyDescent="0.25">
      <c r="A5455" s="8">
        <f>IF(ISBLANK('Step 1.4 CNY OAT'!A5455),"-",'Step 1.4 CNY OAT'!A5455)</f>
        <v>43328.25</v>
      </c>
      <c r="B5455" s="26">
        <f t="shared" si="103"/>
        <v>227</v>
      </c>
      <c r="C5455" s="67" cm="1">
        <f t="array" ref="C5455">INDEX('Step 5. Daily Avg Schedule Calc'!$A$2:$D$169,(WEEKDAY(A5455)-1)*24+HOUR(A5455)+1,3)</f>
        <v>1</v>
      </c>
      <c r="D5455" s="67" cm="1">
        <f t="array" ref="D5455">INDEX('Step 5. Daily Avg Schedule Calc'!$A$2:$D$169,(WEEKDAY(A5455)-1)*24+HOUR(A5455)+1,4)</f>
        <v>1</v>
      </c>
      <c r="E5455">
        <f>VLOOKUP(A5455,'Step 1.4 CNY OAT'!$A$1:$B$8761,2)</f>
        <v>79</v>
      </c>
      <c r="F5455" s="11">
        <f ca="1">('Step 3. Regression'!$B$18*E5455^2+'Step 3. Regression'!$C$18*E5455+'Step 3. Regression'!$D$18)*C5455</f>
        <v>6.3699480457575071</v>
      </c>
      <c r="G5455" s="11">
        <f ca="1">('Step 3. Regression'!$G$18*E5455^2+'Step 3. Regression'!$H$18*E5455+'Step 3. Regression'!$I$18)*D5455</f>
        <v>2.8696810916057589</v>
      </c>
    </row>
    <row r="5456" spans="1:7" x14ac:dyDescent="0.25">
      <c r="A5456" s="8">
        <f>IF(ISBLANK('Step 1.4 CNY OAT'!A5456),"-",'Step 1.4 CNY OAT'!A5456)</f>
        <v>43328.291666666664</v>
      </c>
      <c r="B5456" s="26">
        <f t="shared" si="103"/>
        <v>227</v>
      </c>
      <c r="C5456" s="67" cm="1">
        <f t="array" ref="C5456">INDEX('Step 5. Daily Avg Schedule Calc'!$A$2:$D$169,(WEEKDAY(A5456)-1)*24+HOUR(A5456)+1,3)</f>
        <v>1</v>
      </c>
      <c r="D5456" s="67" cm="1">
        <f t="array" ref="D5456">INDEX('Step 5. Daily Avg Schedule Calc'!$A$2:$D$169,(WEEKDAY(A5456)-1)*24+HOUR(A5456)+1,4)</f>
        <v>1</v>
      </c>
      <c r="E5456">
        <f>VLOOKUP(A5456,'Step 1.4 CNY OAT'!$A$1:$B$8761,2)</f>
        <v>79</v>
      </c>
      <c r="F5456" s="11">
        <f ca="1">('Step 3. Regression'!$B$18*E5456^2+'Step 3. Regression'!$C$18*E5456+'Step 3. Regression'!$D$18)*C5456</f>
        <v>6.3699480457575071</v>
      </c>
      <c r="G5456" s="11">
        <f ca="1">('Step 3. Regression'!$G$18*E5456^2+'Step 3. Regression'!$H$18*E5456+'Step 3. Regression'!$I$18)*D5456</f>
        <v>2.8696810916057589</v>
      </c>
    </row>
    <row r="5457" spans="1:7" x14ac:dyDescent="0.25">
      <c r="A5457" s="8">
        <f>IF(ISBLANK('Step 1.4 CNY OAT'!A5457),"-",'Step 1.4 CNY OAT'!A5457)</f>
        <v>43328.333333333336</v>
      </c>
      <c r="B5457" s="26">
        <f t="shared" si="103"/>
        <v>227</v>
      </c>
      <c r="C5457" s="67" cm="1">
        <f t="array" ref="C5457">INDEX('Step 5. Daily Avg Schedule Calc'!$A$2:$D$169,(WEEKDAY(A5457)-1)*24+HOUR(A5457)+1,3)</f>
        <v>1</v>
      </c>
      <c r="D5457" s="67" cm="1">
        <f t="array" ref="D5457">INDEX('Step 5. Daily Avg Schedule Calc'!$A$2:$D$169,(WEEKDAY(A5457)-1)*24+HOUR(A5457)+1,4)</f>
        <v>1</v>
      </c>
      <c r="E5457">
        <f>VLOOKUP(A5457,'Step 1.4 CNY OAT'!$A$1:$B$8761,2)</f>
        <v>80</v>
      </c>
      <c r="F5457" s="11">
        <f ca="1">('Step 3. Regression'!$B$18*E5457^2+'Step 3. Regression'!$C$18*E5457+'Step 3. Regression'!$D$18)*C5457</f>
        <v>6.4748863842212625</v>
      </c>
      <c r="G5457" s="11">
        <f ca="1">('Step 3. Regression'!$G$18*E5457^2+'Step 3. Regression'!$H$18*E5457+'Step 3. Regression'!$I$18)*D5457</f>
        <v>2.8918403702678326</v>
      </c>
    </row>
    <row r="5458" spans="1:7" x14ac:dyDescent="0.25">
      <c r="A5458" s="8">
        <f>IF(ISBLANK('Step 1.4 CNY OAT'!A5458),"-",'Step 1.4 CNY OAT'!A5458)</f>
        <v>43328.375</v>
      </c>
      <c r="B5458" s="26">
        <f t="shared" si="103"/>
        <v>227</v>
      </c>
      <c r="C5458" s="67" cm="1">
        <f t="array" ref="C5458">INDEX('Step 5. Daily Avg Schedule Calc'!$A$2:$D$169,(WEEKDAY(A5458)-1)*24+HOUR(A5458)+1,3)</f>
        <v>1</v>
      </c>
      <c r="D5458" s="67" cm="1">
        <f t="array" ref="D5458">INDEX('Step 5. Daily Avg Schedule Calc'!$A$2:$D$169,(WEEKDAY(A5458)-1)*24+HOUR(A5458)+1,4)</f>
        <v>1</v>
      </c>
      <c r="E5458">
        <f>VLOOKUP(A5458,'Step 1.4 CNY OAT'!$A$1:$B$8761,2)</f>
        <v>81</v>
      </c>
      <c r="F5458" s="11">
        <f ca="1">('Step 3. Regression'!$B$18*E5458^2+'Step 3. Regression'!$C$18*E5458+'Step 3. Regression'!$D$18)*C5458</f>
        <v>6.5846748580809322</v>
      </c>
      <c r="G5458" s="11">
        <f ca="1">('Step 3. Regression'!$G$18*E5458^2+'Step 3. Regression'!$H$18*E5458+'Step 3. Regression'!$I$18)*D5458</f>
        <v>2.9152469745843854</v>
      </c>
    </row>
    <row r="5459" spans="1:7" x14ac:dyDescent="0.25">
      <c r="A5459" s="8">
        <f>IF(ISBLANK('Step 1.4 CNY OAT'!A5459),"-",'Step 1.4 CNY OAT'!A5459)</f>
        <v>43328.416666666664</v>
      </c>
      <c r="B5459" s="26">
        <f t="shared" si="103"/>
        <v>227</v>
      </c>
      <c r="C5459" s="67" cm="1">
        <f t="array" ref="C5459">INDEX('Step 5. Daily Avg Schedule Calc'!$A$2:$D$169,(WEEKDAY(A5459)-1)*24+HOUR(A5459)+1,3)</f>
        <v>1</v>
      </c>
      <c r="D5459" s="67" cm="1">
        <f t="array" ref="D5459">INDEX('Step 5. Daily Avg Schedule Calc'!$A$2:$D$169,(WEEKDAY(A5459)-1)*24+HOUR(A5459)+1,4)</f>
        <v>1</v>
      </c>
      <c r="E5459">
        <f>VLOOKUP(A5459,'Step 1.4 CNY OAT'!$A$1:$B$8761,2)</f>
        <v>82</v>
      </c>
      <c r="F5459" s="11">
        <f ca="1">('Step 3. Regression'!$B$18*E5459^2+'Step 3. Regression'!$C$18*E5459+'Step 3. Regression'!$D$18)*C5459</f>
        <v>6.6993134673365216</v>
      </c>
      <c r="G5459" s="11">
        <f ca="1">('Step 3. Regression'!$G$18*E5459^2+'Step 3. Regression'!$H$18*E5459+'Step 3. Regression'!$I$18)*D5459</f>
        <v>2.9399009045554179</v>
      </c>
    </row>
    <row r="5460" spans="1:7" x14ac:dyDescent="0.25">
      <c r="A5460" s="8">
        <f>IF(ISBLANK('Step 1.4 CNY OAT'!A5460),"-",'Step 1.4 CNY OAT'!A5460)</f>
        <v>43328.458333333336</v>
      </c>
      <c r="B5460" s="26">
        <f t="shared" si="103"/>
        <v>227</v>
      </c>
      <c r="C5460" s="67" cm="1">
        <f t="array" ref="C5460">INDEX('Step 5. Daily Avg Schedule Calc'!$A$2:$D$169,(WEEKDAY(A5460)-1)*24+HOUR(A5460)+1,3)</f>
        <v>1</v>
      </c>
      <c r="D5460" s="67" cm="1">
        <f t="array" ref="D5460">INDEX('Step 5. Daily Avg Schedule Calc'!$A$2:$D$169,(WEEKDAY(A5460)-1)*24+HOUR(A5460)+1,4)</f>
        <v>1</v>
      </c>
      <c r="E5460">
        <f>VLOOKUP(A5460,'Step 1.4 CNY OAT'!$A$1:$B$8761,2)</f>
        <v>84</v>
      </c>
      <c r="F5460" s="11">
        <f ca="1">('Step 3. Regression'!$B$18*E5460^2+'Step 3. Regression'!$C$18*E5460+'Step 3. Regression'!$D$18)*C5460</f>
        <v>6.9431410920354448</v>
      </c>
      <c r="G5460" s="11">
        <f ca="1">('Step 3. Regression'!$G$18*E5460^2+'Step 3. Regression'!$H$18*E5460+'Step 3. Regression'!$I$18)*D5460</f>
        <v>2.9929507414609215</v>
      </c>
    </row>
    <row r="5461" spans="1:7" x14ac:dyDescent="0.25">
      <c r="A5461" s="8">
        <f>IF(ISBLANK('Step 1.4 CNY OAT'!A5461),"-",'Step 1.4 CNY OAT'!A5461)</f>
        <v>43328.5</v>
      </c>
      <c r="B5461" s="26">
        <f t="shared" si="103"/>
        <v>227</v>
      </c>
      <c r="C5461" s="67" cm="1">
        <f t="array" ref="C5461">INDEX('Step 5. Daily Avg Schedule Calc'!$A$2:$D$169,(WEEKDAY(A5461)-1)*24+HOUR(A5461)+1,3)</f>
        <v>1</v>
      </c>
      <c r="D5461" s="67" cm="1">
        <f t="array" ref="D5461">INDEX('Step 5. Daily Avg Schedule Calc'!$A$2:$D$169,(WEEKDAY(A5461)-1)*24+HOUR(A5461)+1,4)</f>
        <v>1</v>
      </c>
      <c r="E5461">
        <f>VLOOKUP(A5461,'Step 1.4 CNY OAT'!$A$1:$B$8761,2)</f>
        <v>88</v>
      </c>
      <c r="F5461" s="11">
        <f ca="1">('Step 3. Regression'!$B$18*E5461^2+'Step 3. Regression'!$C$18*E5461+'Step 3. Regression'!$D$18)*C5461</f>
        <v>7.4889979661842947</v>
      </c>
      <c r="G5461" s="11">
        <f ca="1">('Step 3. Regression'!$G$18*E5461^2+'Step 3. Regression'!$H$18*E5461+'Step 3. Regression'!$I$18)*D5461</f>
        <v>3.1140183231256851</v>
      </c>
    </row>
    <row r="5462" spans="1:7" x14ac:dyDescent="0.25">
      <c r="A5462" s="8">
        <f>IF(ISBLANK('Step 1.4 CNY OAT'!A5462),"-",'Step 1.4 CNY OAT'!A5462)</f>
        <v>43328.541666666664</v>
      </c>
      <c r="B5462" s="26">
        <f t="shared" si="103"/>
        <v>227</v>
      </c>
      <c r="C5462" s="67" cm="1">
        <f t="array" ref="C5462">INDEX('Step 5. Daily Avg Schedule Calc'!$A$2:$D$169,(WEEKDAY(A5462)-1)*24+HOUR(A5462)+1,3)</f>
        <v>1</v>
      </c>
      <c r="D5462" s="67" cm="1">
        <f t="array" ref="D5462">INDEX('Step 5. Daily Avg Schedule Calc'!$A$2:$D$169,(WEEKDAY(A5462)-1)*24+HOUR(A5462)+1,4)</f>
        <v>1</v>
      </c>
      <c r="E5462">
        <f>VLOOKUP(A5462,'Step 1.4 CNY OAT'!$A$1:$B$8761,2)</f>
        <v>90</v>
      </c>
      <c r="F5462" s="11">
        <f ca="1">('Step 3. Regression'!$B$18*E5462^2+'Step 3. Regression'!$C$18*E5462+'Step 3. Regression'!$D$18)*C5462</f>
        <v>7.7910272156342177</v>
      </c>
      <c r="G5462" s="11">
        <f ca="1">('Step 3. Regression'!$G$18*E5462^2+'Step 3. Regression'!$H$18*E5462+'Step 3. Regression'!$I$18)*D5462</f>
        <v>3.182036067884944</v>
      </c>
    </row>
    <row r="5463" spans="1:7" x14ac:dyDescent="0.25">
      <c r="A5463" s="8">
        <f>IF(ISBLANK('Step 1.4 CNY OAT'!A5463),"-",'Step 1.4 CNY OAT'!A5463)</f>
        <v>43328.583333333336</v>
      </c>
      <c r="B5463" s="26">
        <f t="shared" si="103"/>
        <v>227</v>
      </c>
      <c r="C5463" s="67" cm="1">
        <f t="array" ref="C5463">INDEX('Step 5. Daily Avg Schedule Calc'!$A$2:$D$169,(WEEKDAY(A5463)-1)*24+HOUR(A5463)+1,3)</f>
        <v>1</v>
      </c>
      <c r="D5463" s="67" cm="1">
        <f t="array" ref="D5463">INDEX('Step 5. Daily Avg Schedule Calc'!$A$2:$D$169,(WEEKDAY(A5463)-1)*24+HOUR(A5463)+1,4)</f>
        <v>1</v>
      </c>
      <c r="E5463">
        <f>VLOOKUP(A5463,'Step 1.4 CNY OAT'!$A$1:$B$8761,2)</f>
        <v>91</v>
      </c>
      <c r="F5463" s="11">
        <f ca="1">('Step 3. Regression'!$B$18*E5463^2+'Step 3. Regression'!$C$18*E5463+'Step 3. Regression'!$D$18)*C5463</f>
        <v>7.9493170434530516</v>
      </c>
      <c r="G5463" s="11">
        <f ca="1">('Step 3. Regression'!$G$18*E5463^2+'Step 3. Regression'!$H$18*E5463+'Step 3. Regression'!$I$18)*D5463</f>
        <v>3.2179159287462937</v>
      </c>
    </row>
    <row r="5464" spans="1:7" x14ac:dyDescent="0.25">
      <c r="A5464" s="8">
        <f>IF(ISBLANK('Step 1.4 CNY OAT'!A5464),"-",'Step 1.4 CNY OAT'!A5464)</f>
        <v>43328.625</v>
      </c>
      <c r="B5464" s="26">
        <f t="shared" si="103"/>
        <v>227</v>
      </c>
      <c r="C5464" s="67" cm="1">
        <f t="array" ref="C5464">INDEX('Step 5. Daily Avg Schedule Calc'!$A$2:$D$169,(WEEKDAY(A5464)-1)*24+HOUR(A5464)+1,3)</f>
        <v>1</v>
      </c>
      <c r="D5464" s="67" cm="1">
        <f t="array" ref="D5464">INDEX('Step 5. Daily Avg Schedule Calc'!$A$2:$D$169,(WEEKDAY(A5464)-1)*24+HOUR(A5464)+1,4)</f>
        <v>1</v>
      </c>
      <c r="E5464">
        <f>VLOOKUP(A5464,'Step 1.4 CNY OAT'!$A$1:$B$8761,2)</f>
        <v>91</v>
      </c>
      <c r="F5464" s="11">
        <f ca="1">('Step 3. Regression'!$B$18*E5464^2+'Step 3. Regression'!$C$18*E5464+'Step 3. Regression'!$D$18)*C5464</f>
        <v>7.9493170434530516</v>
      </c>
      <c r="G5464" s="11">
        <f ca="1">('Step 3. Regression'!$G$18*E5464^2+'Step 3. Regression'!$H$18*E5464+'Step 3. Regression'!$I$18)*D5464</f>
        <v>3.2179159287462937</v>
      </c>
    </row>
    <row r="5465" spans="1:7" x14ac:dyDescent="0.25">
      <c r="A5465" s="8">
        <f>IF(ISBLANK('Step 1.4 CNY OAT'!A5465),"-",'Step 1.4 CNY OAT'!A5465)</f>
        <v>43328.666666666664</v>
      </c>
      <c r="B5465" s="26">
        <f t="shared" si="103"/>
        <v>227</v>
      </c>
      <c r="C5465" s="67" cm="1">
        <f t="array" ref="C5465">INDEX('Step 5. Daily Avg Schedule Calc'!$A$2:$D$169,(WEEKDAY(A5465)-1)*24+HOUR(A5465)+1,3)</f>
        <v>1</v>
      </c>
      <c r="D5465" s="67" cm="1">
        <f t="array" ref="D5465">INDEX('Step 5. Daily Avg Schedule Calc'!$A$2:$D$169,(WEEKDAY(A5465)-1)*24+HOUR(A5465)+1,4)</f>
        <v>1</v>
      </c>
      <c r="E5465">
        <f>VLOOKUP(A5465,'Step 1.4 CNY OAT'!$A$1:$B$8761,2)</f>
        <v>91</v>
      </c>
      <c r="F5465" s="11">
        <f ca="1">('Step 3. Regression'!$B$18*E5465^2+'Step 3. Regression'!$C$18*E5465+'Step 3. Regression'!$D$18)*C5465</f>
        <v>7.9493170434530516</v>
      </c>
      <c r="G5465" s="11">
        <f ca="1">('Step 3. Regression'!$G$18*E5465^2+'Step 3. Regression'!$H$18*E5465+'Step 3. Regression'!$I$18)*D5465</f>
        <v>3.2179159287462937</v>
      </c>
    </row>
    <row r="5466" spans="1:7" x14ac:dyDescent="0.25">
      <c r="A5466" s="8">
        <f>IF(ISBLANK('Step 1.4 CNY OAT'!A5466),"-",'Step 1.4 CNY OAT'!A5466)</f>
        <v>43328.708333333336</v>
      </c>
      <c r="B5466" s="26">
        <f t="shared" si="103"/>
        <v>227</v>
      </c>
      <c r="C5466" s="67" cm="1">
        <f t="array" ref="C5466">INDEX('Step 5. Daily Avg Schedule Calc'!$A$2:$D$169,(WEEKDAY(A5466)-1)*24+HOUR(A5466)+1,3)</f>
        <v>1</v>
      </c>
      <c r="D5466" s="67" cm="1">
        <f t="array" ref="D5466">INDEX('Step 5. Daily Avg Schedule Calc'!$A$2:$D$169,(WEEKDAY(A5466)-1)*24+HOUR(A5466)+1,4)</f>
        <v>1</v>
      </c>
      <c r="E5466">
        <f>VLOOKUP(A5466,'Step 1.4 CNY OAT'!$A$1:$B$8761,2)</f>
        <v>92</v>
      </c>
      <c r="F5466" s="11">
        <f ca="1">('Step 3. Regression'!$B$18*E5466^2+'Step 3. Regression'!$C$18*E5466+'Step 3. Regression'!$D$18)*C5466</f>
        <v>8.1124570066678086</v>
      </c>
      <c r="G5466" s="11">
        <f ca="1">('Step 3. Regression'!$G$18*E5466^2+'Step 3. Regression'!$H$18*E5466+'Step 3. Regression'!$I$18)*D5466</f>
        <v>3.2550431152621222</v>
      </c>
    </row>
    <row r="5467" spans="1:7" x14ac:dyDescent="0.25">
      <c r="A5467" s="8">
        <f>IF(ISBLANK('Step 1.4 CNY OAT'!A5467),"-",'Step 1.4 CNY OAT'!A5467)</f>
        <v>43328.75</v>
      </c>
      <c r="B5467" s="26">
        <f t="shared" si="103"/>
        <v>227</v>
      </c>
      <c r="C5467" s="67" cm="1">
        <f t="array" ref="C5467">INDEX('Step 5. Daily Avg Schedule Calc'!$A$2:$D$169,(WEEKDAY(A5467)-1)*24+HOUR(A5467)+1,3)</f>
        <v>1</v>
      </c>
      <c r="D5467" s="67" cm="1">
        <f t="array" ref="D5467">INDEX('Step 5. Daily Avg Schedule Calc'!$A$2:$D$169,(WEEKDAY(A5467)-1)*24+HOUR(A5467)+1,4)</f>
        <v>1</v>
      </c>
      <c r="E5467">
        <f>VLOOKUP(A5467,'Step 1.4 CNY OAT'!$A$1:$B$8761,2)</f>
        <v>91</v>
      </c>
      <c r="F5467" s="11">
        <f ca="1">('Step 3. Regression'!$B$18*E5467^2+'Step 3. Regression'!$C$18*E5467+'Step 3. Regression'!$D$18)*C5467</f>
        <v>7.9493170434530516</v>
      </c>
      <c r="G5467" s="11">
        <f ca="1">('Step 3. Regression'!$G$18*E5467^2+'Step 3. Regression'!$H$18*E5467+'Step 3. Regression'!$I$18)*D5467</f>
        <v>3.2179159287462937</v>
      </c>
    </row>
    <row r="5468" spans="1:7" x14ac:dyDescent="0.25">
      <c r="A5468" s="8">
        <f>IF(ISBLANK('Step 1.4 CNY OAT'!A5468),"-",'Step 1.4 CNY OAT'!A5468)</f>
        <v>43328.791666666664</v>
      </c>
      <c r="B5468" s="26">
        <f t="shared" si="103"/>
        <v>227</v>
      </c>
      <c r="C5468" s="67" cm="1">
        <f t="array" ref="C5468">INDEX('Step 5. Daily Avg Schedule Calc'!$A$2:$D$169,(WEEKDAY(A5468)-1)*24+HOUR(A5468)+1,3)</f>
        <v>1</v>
      </c>
      <c r="D5468" s="67" cm="1">
        <f t="array" ref="D5468">INDEX('Step 5. Daily Avg Schedule Calc'!$A$2:$D$169,(WEEKDAY(A5468)-1)*24+HOUR(A5468)+1,4)</f>
        <v>1</v>
      </c>
      <c r="E5468">
        <f>VLOOKUP(A5468,'Step 1.4 CNY OAT'!$A$1:$B$8761,2)</f>
        <v>90</v>
      </c>
      <c r="F5468" s="11">
        <f ca="1">('Step 3. Regression'!$B$18*E5468^2+'Step 3. Regression'!$C$18*E5468+'Step 3. Regression'!$D$18)*C5468</f>
        <v>7.7910272156342177</v>
      </c>
      <c r="G5468" s="11">
        <f ca="1">('Step 3. Regression'!$G$18*E5468^2+'Step 3. Regression'!$H$18*E5468+'Step 3. Regression'!$I$18)*D5468</f>
        <v>3.182036067884944</v>
      </c>
    </row>
    <row r="5469" spans="1:7" x14ac:dyDescent="0.25">
      <c r="A5469" s="8">
        <f>IF(ISBLANK('Step 1.4 CNY OAT'!A5469),"-",'Step 1.4 CNY OAT'!A5469)</f>
        <v>43328.833333333336</v>
      </c>
      <c r="B5469" s="26">
        <f t="shared" si="103"/>
        <v>227</v>
      </c>
      <c r="C5469" s="67" cm="1">
        <f t="array" ref="C5469">INDEX('Step 5. Daily Avg Schedule Calc'!$A$2:$D$169,(WEEKDAY(A5469)-1)*24+HOUR(A5469)+1,3)</f>
        <v>1</v>
      </c>
      <c r="D5469" s="67" cm="1">
        <f t="array" ref="D5469">INDEX('Step 5. Daily Avg Schedule Calc'!$A$2:$D$169,(WEEKDAY(A5469)-1)*24+HOUR(A5469)+1,4)</f>
        <v>1</v>
      </c>
      <c r="E5469">
        <f>VLOOKUP(A5469,'Step 1.4 CNY OAT'!$A$1:$B$8761,2)</f>
        <v>89</v>
      </c>
      <c r="F5469" s="11">
        <f ca="1">('Step 3. Regression'!$B$18*E5469^2+'Step 3. Regression'!$C$18*E5469+'Step 3. Regression'!$D$18)*C5469</f>
        <v>7.6375875232112964</v>
      </c>
      <c r="G5469" s="11">
        <f ca="1">('Step 3. Regression'!$G$18*E5469^2+'Step 3. Regression'!$H$18*E5469+'Step 3. Regression'!$I$18)*D5469</f>
        <v>3.1474035326780747</v>
      </c>
    </row>
    <row r="5470" spans="1:7" x14ac:dyDescent="0.25">
      <c r="A5470" s="8">
        <f>IF(ISBLANK('Step 1.4 CNY OAT'!A5470),"-",'Step 1.4 CNY OAT'!A5470)</f>
        <v>43328.875</v>
      </c>
      <c r="B5470" s="26">
        <f t="shared" si="103"/>
        <v>227</v>
      </c>
      <c r="C5470" s="67" cm="1">
        <f t="array" ref="C5470">INDEX('Step 5. Daily Avg Schedule Calc'!$A$2:$D$169,(WEEKDAY(A5470)-1)*24+HOUR(A5470)+1,3)</f>
        <v>1</v>
      </c>
      <c r="D5470" s="67" cm="1">
        <f t="array" ref="D5470">INDEX('Step 5. Daily Avg Schedule Calc'!$A$2:$D$169,(WEEKDAY(A5470)-1)*24+HOUR(A5470)+1,4)</f>
        <v>1</v>
      </c>
      <c r="E5470">
        <f>VLOOKUP(A5470,'Step 1.4 CNY OAT'!$A$1:$B$8761,2)</f>
        <v>90</v>
      </c>
      <c r="F5470" s="11">
        <f ca="1">('Step 3. Regression'!$B$18*E5470^2+'Step 3. Regression'!$C$18*E5470+'Step 3. Regression'!$D$18)*C5470</f>
        <v>7.7910272156342177</v>
      </c>
      <c r="G5470" s="11">
        <f ca="1">('Step 3. Regression'!$G$18*E5470^2+'Step 3. Regression'!$H$18*E5470+'Step 3. Regression'!$I$18)*D5470</f>
        <v>3.182036067884944</v>
      </c>
    </row>
    <row r="5471" spans="1:7" x14ac:dyDescent="0.25">
      <c r="A5471" s="8">
        <f>IF(ISBLANK('Step 1.4 CNY OAT'!A5471),"-",'Step 1.4 CNY OAT'!A5471)</f>
        <v>43328.916666666664</v>
      </c>
      <c r="B5471" s="26">
        <f t="shared" si="103"/>
        <v>227</v>
      </c>
      <c r="C5471" s="67" cm="1">
        <f t="array" ref="C5471">INDEX('Step 5. Daily Avg Schedule Calc'!$A$2:$D$169,(WEEKDAY(A5471)-1)*24+HOUR(A5471)+1,3)</f>
        <v>1</v>
      </c>
      <c r="D5471" s="67" cm="1">
        <f t="array" ref="D5471">INDEX('Step 5. Daily Avg Schedule Calc'!$A$2:$D$169,(WEEKDAY(A5471)-1)*24+HOUR(A5471)+1,4)</f>
        <v>1</v>
      </c>
      <c r="E5471">
        <f>VLOOKUP(A5471,'Step 1.4 CNY OAT'!$A$1:$B$8761,2)</f>
        <v>88</v>
      </c>
      <c r="F5471" s="11">
        <f ca="1">('Step 3. Regression'!$B$18*E5471^2+'Step 3. Regression'!$C$18*E5471+'Step 3. Regression'!$D$18)*C5471</f>
        <v>7.4889979661842947</v>
      </c>
      <c r="G5471" s="11">
        <f ca="1">('Step 3. Regression'!$G$18*E5471^2+'Step 3. Regression'!$H$18*E5471+'Step 3. Regression'!$I$18)*D5471</f>
        <v>3.1140183231256851</v>
      </c>
    </row>
    <row r="5472" spans="1:7" x14ac:dyDescent="0.25">
      <c r="A5472" s="8">
        <f>IF(ISBLANK('Step 1.4 CNY OAT'!A5472),"-",'Step 1.4 CNY OAT'!A5472)</f>
        <v>43328.958333333336</v>
      </c>
      <c r="B5472" s="26">
        <f t="shared" si="103"/>
        <v>227</v>
      </c>
      <c r="C5472" s="67" cm="1">
        <f t="array" ref="C5472">INDEX('Step 5. Daily Avg Schedule Calc'!$A$2:$D$169,(WEEKDAY(A5472)-1)*24+HOUR(A5472)+1,3)</f>
        <v>1</v>
      </c>
      <c r="D5472" s="67" cm="1">
        <f t="array" ref="D5472">INDEX('Step 5. Daily Avg Schedule Calc'!$A$2:$D$169,(WEEKDAY(A5472)-1)*24+HOUR(A5472)+1,4)</f>
        <v>1</v>
      </c>
      <c r="E5472">
        <f>VLOOKUP(A5472,'Step 1.4 CNY OAT'!$A$1:$B$8761,2)</f>
        <v>86</v>
      </c>
      <c r="F5472" s="11">
        <f ca="1">('Step 3. Regression'!$B$18*E5472^2+'Step 3. Regression'!$C$18*E5472+'Step 3. Regression'!$D$18)*C5472</f>
        <v>7.2063692583180359</v>
      </c>
      <c r="G5472" s="11">
        <f ca="1">('Step 3. Regression'!$G$18*E5472^2+'Step 3. Regression'!$H$18*E5472+'Step 3. Regression'!$I$18)*D5472</f>
        <v>3.0509898809843445</v>
      </c>
    </row>
    <row r="5473" spans="1:7" x14ac:dyDescent="0.25">
      <c r="A5473" s="8">
        <f>IF(ISBLANK('Step 1.4 CNY OAT'!A5473),"-",'Step 1.4 CNY OAT'!A5473)</f>
        <v>43329</v>
      </c>
      <c r="B5473" s="26">
        <f t="shared" si="103"/>
        <v>228</v>
      </c>
      <c r="C5473" s="67" cm="1">
        <f t="array" ref="C5473">INDEX('Step 5. Daily Avg Schedule Calc'!$A$2:$D$169,(WEEKDAY(A5473)-1)*24+HOUR(A5473)+1,3)</f>
        <v>1</v>
      </c>
      <c r="D5473" s="67" cm="1">
        <f t="array" ref="D5473">INDEX('Step 5. Daily Avg Schedule Calc'!$A$2:$D$169,(WEEKDAY(A5473)-1)*24+HOUR(A5473)+1,4)</f>
        <v>1</v>
      </c>
      <c r="E5473">
        <f>VLOOKUP(A5473,'Step 1.4 CNY OAT'!$A$1:$B$8761,2)</f>
        <v>84</v>
      </c>
      <c r="F5473" s="11">
        <f ca="1">('Step 3. Regression'!$B$18*E5473^2+'Step 3. Regression'!$C$18*E5473+'Step 3. Regression'!$D$18)*C5473</f>
        <v>6.9431410920354448</v>
      </c>
      <c r="G5473" s="11">
        <f ca="1">('Step 3. Regression'!$G$18*E5473^2+'Step 3. Regression'!$H$18*E5473+'Step 3. Regression'!$I$18)*D5473</f>
        <v>2.9929507414609215</v>
      </c>
    </row>
    <row r="5474" spans="1:7" x14ac:dyDescent="0.25">
      <c r="A5474" s="8">
        <f>IF(ISBLANK('Step 1.4 CNY OAT'!A5474),"-",'Step 1.4 CNY OAT'!A5474)</f>
        <v>43329.041666666664</v>
      </c>
      <c r="B5474" s="26">
        <f t="shared" si="103"/>
        <v>228</v>
      </c>
      <c r="C5474" s="67" cm="1">
        <f t="array" ref="C5474">INDEX('Step 5. Daily Avg Schedule Calc'!$A$2:$D$169,(WEEKDAY(A5474)-1)*24+HOUR(A5474)+1,3)</f>
        <v>1</v>
      </c>
      <c r="D5474" s="67" cm="1">
        <f t="array" ref="D5474">INDEX('Step 5. Daily Avg Schedule Calc'!$A$2:$D$169,(WEEKDAY(A5474)-1)*24+HOUR(A5474)+1,4)</f>
        <v>1</v>
      </c>
      <c r="E5474">
        <f>VLOOKUP(A5474,'Step 1.4 CNY OAT'!$A$1:$B$8761,2)</f>
        <v>85</v>
      </c>
      <c r="F5474" s="11">
        <f ca="1">('Step 3. Regression'!$B$18*E5474^2+'Step 3. Regression'!$C$18*E5474+'Step 3. Regression'!$D$18)*C5474</f>
        <v>7.0723301074787823</v>
      </c>
      <c r="G5474" s="11">
        <f ca="1">('Step 3. Regression'!$G$18*E5474^2+'Step 3. Regression'!$H$18*E5474+'Step 3. Regression'!$I$18)*D5474</f>
        <v>3.0213466483953937</v>
      </c>
    </row>
    <row r="5475" spans="1:7" x14ac:dyDescent="0.25">
      <c r="A5475" s="8">
        <f>IF(ISBLANK('Step 1.4 CNY OAT'!A5475),"-",'Step 1.4 CNY OAT'!A5475)</f>
        <v>43329.083333333336</v>
      </c>
      <c r="B5475" s="26">
        <f t="shared" si="103"/>
        <v>228</v>
      </c>
      <c r="C5475" s="67" cm="1">
        <f t="array" ref="C5475">INDEX('Step 5. Daily Avg Schedule Calc'!$A$2:$D$169,(WEEKDAY(A5475)-1)*24+HOUR(A5475)+1,3)</f>
        <v>1</v>
      </c>
      <c r="D5475" s="67" cm="1">
        <f t="array" ref="D5475">INDEX('Step 5. Daily Avg Schedule Calc'!$A$2:$D$169,(WEEKDAY(A5475)-1)*24+HOUR(A5475)+1,4)</f>
        <v>1</v>
      </c>
      <c r="E5475">
        <f>VLOOKUP(A5475,'Step 1.4 CNY OAT'!$A$1:$B$8761,2)</f>
        <v>84</v>
      </c>
      <c r="F5475" s="11">
        <f ca="1">('Step 3. Regression'!$B$18*E5475^2+'Step 3. Regression'!$C$18*E5475+'Step 3. Regression'!$D$18)*C5475</f>
        <v>6.9431410920354448</v>
      </c>
      <c r="G5475" s="11">
        <f ca="1">('Step 3. Regression'!$G$18*E5475^2+'Step 3. Regression'!$H$18*E5475+'Step 3. Regression'!$I$18)*D5475</f>
        <v>2.9929507414609215</v>
      </c>
    </row>
    <row r="5476" spans="1:7" x14ac:dyDescent="0.25">
      <c r="A5476" s="8">
        <f>IF(ISBLANK('Step 1.4 CNY OAT'!A5476),"-",'Step 1.4 CNY OAT'!A5476)</f>
        <v>43329.125</v>
      </c>
      <c r="B5476" s="26">
        <f t="shared" si="103"/>
        <v>228</v>
      </c>
      <c r="C5476" s="67" cm="1">
        <f t="array" ref="C5476">INDEX('Step 5. Daily Avg Schedule Calc'!$A$2:$D$169,(WEEKDAY(A5476)-1)*24+HOUR(A5476)+1,3)</f>
        <v>1</v>
      </c>
      <c r="D5476" s="67" cm="1">
        <f t="array" ref="D5476">INDEX('Step 5. Daily Avg Schedule Calc'!$A$2:$D$169,(WEEKDAY(A5476)-1)*24+HOUR(A5476)+1,4)</f>
        <v>1</v>
      </c>
      <c r="E5476">
        <f>VLOOKUP(A5476,'Step 1.4 CNY OAT'!$A$1:$B$8761,2)</f>
        <v>82</v>
      </c>
      <c r="F5476" s="11">
        <f ca="1">('Step 3. Regression'!$B$18*E5476^2+'Step 3. Regression'!$C$18*E5476+'Step 3. Regression'!$D$18)*C5476</f>
        <v>6.6993134673365216</v>
      </c>
      <c r="G5476" s="11">
        <f ca="1">('Step 3. Regression'!$G$18*E5476^2+'Step 3. Regression'!$H$18*E5476+'Step 3. Regression'!$I$18)*D5476</f>
        <v>2.9399009045554179</v>
      </c>
    </row>
    <row r="5477" spans="1:7" x14ac:dyDescent="0.25">
      <c r="A5477" s="8">
        <f>IF(ISBLANK('Step 1.4 CNY OAT'!A5477),"-",'Step 1.4 CNY OAT'!A5477)</f>
        <v>43329.166666666664</v>
      </c>
      <c r="B5477" s="26">
        <f t="shared" si="103"/>
        <v>228</v>
      </c>
      <c r="C5477" s="67" cm="1">
        <f t="array" ref="C5477">INDEX('Step 5. Daily Avg Schedule Calc'!$A$2:$D$169,(WEEKDAY(A5477)-1)*24+HOUR(A5477)+1,3)</f>
        <v>1</v>
      </c>
      <c r="D5477" s="67" cm="1">
        <f t="array" ref="D5477">INDEX('Step 5. Daily Avg Schedule Calc'!$A$2:$D$169,(WEEKDAY(A5477)-1)*24+HOUR(A5477)+1,4)</f>
        <v>1</v>
      </c>
      <c r="E5477">
        <f>VLOOKUP(A5477,'Step 1.4 CNY OAT'!$A$1:$B$8761,2)</f>
        <v>82</v>
      </c>
      <c r="F5477" s="11">
        <f ca="1">('Step 3. Regression'!$B$18*E5477^2+'Step 3. Regression'!$C$18*E5477+'Step 3. Regression'!$D$18)*C5477</f>
        <v>6.6993134673365216</v>
      </c>
      <c r="G5477" s="11">
        <f ca="1">('Step 3. Regression'!$G$18*E5477^2+'Step 3. Regression'!$H$18*E5477+'Step 3. Regression'!$I$18)*D5477</f>
        <v>2.9399009045554179</v>
      </c>
    </row>
    <row r="5478" spans="1:7" x14ac:dyDescent="0.25">
      <c r="A5478" s="8">
        <f>IF(ISBLANK('Step 1.4 CNY OAT'!A5478),"-",'Step 1.4 CNY OAT'!A5478)</f>
        <v>43329.208333333336</v>
      </c>
      <c r="B5478" s="26">
        <f t="shared" si="103"/>
        <v>228</v>
      </c>
      <c r="C5478" s="67" cm="1">
        <f t="array" ref="C5478">INDEX('Step 5. Daily Avg Schedule Calc'!$A$2:$D$169,(WEEKDAY(A5478)-1)*24+HOUR(A5478)+1,3)</f>
        <v>1</v>
      </c>
      <c r="D5478" s="67" cm="1">
        <f t="array" ref="D5478">INDEX('Step 5. Daily Avg Schedule Calc'!$A$2:$D$169,(WEEKDAY(A5478)-1)*24+HOUR(A5478)+1,4)</f>
        <v>1</v>
      </c>
      <c r="E5478">
        <f>VLOOKUP(A5478,'Step 1.4 CNY OAT'!$A$1:$B$8761,2)</f>
        <v>82</v>
      </c>
      <c r="F5478" s="11">
        <f ca="1">('Step 3. Regression'!$B$18*E5478^2+'Step 3. Regression'!$C$18*E5478+'Step 3. Regression'!$D$18)*C5478</f>
        <v>6.6993134673365216</v>
      </c>
      <c r="G5478" s="11">
        <f ca="1">('Step 3. Regression'!$G$18*E5478^2+'Step 3. Regression'!$H$18*E5478+'Step 3. Regression'!$I$18)*D5478</f>
        <v>2.9399009045554179</v>
      </c>
    </row>
    <row r="5479" spans="1:7" x14ac:dyDescent="0.25">
      <c r="A5479" s="8">
        <f>IF(ISBLANK('Step 1.4 CNY OAT'!A5479),"-",'Step 1.4 CNY OAT'!A5479)</f>
        <v>43329.25</v>
      </c>
      <c r="B5479" s="26">
        <f t="shared" si="103"/>
        <v>228</v>
      </c>
      <c r="C5479" s="67" cm="1">
        <f t="array" ref="C5479">INDEX('Step 5. Daily Avg Schedule Calc'!$A$2:$D$169,(WEEKDAY(A5479)-1)*24+HOUR(A5479)+1,3)</f>
        <v>1</v>
      </c>
      <c r="D5479" s="67" cm="1">
        <f t="array" ref="D5479">INDEX('Step 5. Daily Avg Schedule Calc'!$A$2:$D$169,(WEEKDAY(A5479)-1)*24+HOUR(A5479)+1,4)</f>
        <v>1</v>
      </c>
      <c r="E5479">
        <f>VLOOKUP(A5479,'Step 1.4 CNY OAT'!$A$1:$B$8761,2)</f>
        <v>82</v>
      </c>
      <c r="F5479" s="11">
        <f ca="1">('Step 3. Regression'!$B$18*E5479^2+'Step 3. Regression'!$C$18*E5479+'Step 3. Regression'!$D$18)*C5479</f>
        <v>6.6993134673365216</v>
      </c>
      <c r="G5479" s="11">
        <f ca="1">('Step 3. Regression'!$G$18*E5479^2+'Step 3. Regression'!$H$18*E5479+'Step 3. Regression'!$I$18)*D5479</f>
        <v>2.9399009045554179</v>
      </c>
    </row>
    <row r="5480" spans="1:7" x14ac:dyDescent="0.25">
      <c r="A5480" s="8">
        <f>IF(ISBLANK('Step 1.4 CNY OAT'!A5480),"-",'Step 1.4 CNY OAT'!A5480)</f>
        <v>43329.291666666664</v>
      </c>
      <c r="B5480" s="26">
        <f t="shared" si="103"/>
        <v>228</v>
      </c>
      <c r="C5480" s="67" cm="1">
        <f t="array" ref="C5480">INDEX('Step 5. Daily Avg Schedule Calc'!$A$2:$D$169,(WEEKDAY(A5480)-1)*24+HOUR(A5480)+1,3)</f>
        <v>1</v>
      </c>
      <c r="D5480" s="67" cm="1">
        <f t="array" ref="D5480">INDEX('Step 5. Daily Avg Schedule Calc'!$A$2:$D$169,(WEEKDAY(A5480)-1)*24+HOUR(A5480)+1,4)</f>
        <v>1</v>
      </c>
      <c r="E5480">
        <f>VLOOKUP(A5480,'Step 1.4 CNY OAT'!$A$1:$B$8761,2)</f>
        <v>82</v>
      </c>
      <c r="F5480" s="11">
        <f ca="1">('Step 3. Regression'!$B$18*E5480^2+'Step 3. Regression'!$C$18*E5480+'Step 3. Regression'!$D$18)*C5480</f>
        <v>6.6993134673365216</v>
      </c>
      <c r="G5480" s="11">
        <f ca="1">('Step 3. Regression'!$G$18*E5480^2+'Step 3. Regression'!$H$18*E5480+'Step 3. Regression'!$I$18)*D5480</f>
        <v>2.9399009045554179</v>
      </c>
    </row>
    <row r="5481" spans="1:7" x14ac:dyDescent="0.25">
      <c r="A5481" s="8">
        <f>IF(ISBLANK('Step 1.4 CNY OAT'!A5481),"-",'Step 1.4 CNY OAT'!A5481)</f>
        <v>43329.333333333336</v>
      </c>
      <c r="B5481" s="26">
        <f t="shared" si="103"/>
        <v>228</v>
      </c>
      <c r="C5481" s="67" cm="1">
        <f t="array" ref="C5481">INDEX('Step 5. Daily Avg Schedule Calc'!$A$2:$D$169,(WEEKDAY(A5481)-1)*24+HOUR(A5481)+1,3)</f>
        <v>1</v>
      </c>
      <c r="D5481" s="67" cm="1">
        <f t="array" ref="D5481">INDEX('Step 5. Daily Avg Schedule Calc'!$A$2:$D$169,(WEEKDAY(A5481)-1)*24+HOUR(A5481)+1,4)</f>
        <v>1</v>
      </c>
      <c r="E5481">
        <f>VLOOKUP(A5481,'Step 1.4 CNY OAT'!$A$1:$B$8761,2)</f>
        <v>83</v>
      </c>
      <c r="F5481" s="11">
        <f ca="1">('Step 3. Regression'!$B$18*E5481^2+'Step 3. Regression'!$C$18*E5481+'Step 3. Regression'!$D$18)*C5481</f>
        <v>6.8188022119880234</v>
      </c>
      <c r="G5481" s="11">
        <f ca="1">('Step 3. Regression'!$G$18*E5481^2+'Step 3. Regression'!$H$18*E5481+'Step 3. Regression'!$I$18)*D5481</f>
        <v>2.9658021601809299</v>
      </c>
    </row>
    <row r="5482" spans="1:7" x14ac:dyDescent="0.25">
      <c r="A5482" s="8">
        <f>IF(ISBLANK('Step 1.4 CNY OAT'!A5482),"-",'Step 1.4 CNY OAT'!A5482)</f>
        <v>43329.375</v>
      </c>
      <c r="B5482" s="26">
        <f t="shared" si="103"/>
        <v>228</v>
      </c>
      <c r="C5482" s="67" cm="1">
        <f t="array" ref="C5482">INDEX('Step 5. Daily Avg Schedule Calc'!$A$2:$D$169,(WEEKDAY(A5482)-1)*24+HOUR(A5482)+1,3)</f>
        <v>1</v>
      </c>
      <c r="D5482" s="67" cm="1">
        <f t="array" ref="D5482">INDEX('Step 5. Daily Avg Schedule Calc'!$A$2:$D$169,(WEEKDAY(A5482)-1)*24+HOUR(A5482)+1,4)</f>
        <v>1</v>
      </c>
      <c r="E5482">
        <f>VLOOKUP(A5482,'Step 1.4 CNY OAT'!$A$1:$B$8761,2)</f>
        <v>84</v>
      </c>
      <c r="F5482" s="11">
        <f ca="1">('Step 3. Regression'!$B$18*E5482^2+'Step 3. Regression'!$C$18*E5482+'Step 3. Regression'!$D$18)*C5482</f>
        <v>6.9431410920354448</v>
      </c>
      <c r="G5482" s="11">
        <f ca="1">('Step 3. Regression'!$G$18*E5482^2+'Step 3. Regression'!$H$18*E5482+'Step 3. Regression'!$I$18)*D5482</f>
        <v>2.9929507414609215</v>
      </c>
    </row>
    <row r="5483" spans="1:7" x14ac:dyDescent="0.25">
      <c r="A5483" s="8">
        <f>IF(ISBLANK('Step 1.4 CNY OAT'!A5483),"-",'Step 1.4 CNY OAT'!A5483)</f>
        <v>43329.416666666664</v>
      </c>
      <c r="B5483" s="26">
        <f t="shared" si="103"/>
        <v>228</v>
      </c>
      <c r="C5483" s="67" cm="1">
        <f t="array" ref="C5483">INDEX('Step 5. Daily Avg Schedule Calc'!$A$2:$D$169,(WEEKDAY(A5483)-1)*24+HOUR(A5483)+1,3)</f>
        <v>1</v>
      </c>
      <c r="D5483" s="67" cm="1">
        <f t="array" ref="D5483">INDEX('Step 5. Daily Avg Schedule Calc'!$A$2:$D$169,(WEEKDAY(A5483)-1)*24+HOUR(A5483)+1,4)</f>
        <v>1</v>
      </c>
      <c r="E5483">
        <f>VLOOKUP(A5483,'Step 1.4 CNY OAT'!$A$1:$B$8761,2)</f>
        <v>84</v>
      </c>
      <c r="F5483" s="11">
        <f ca="1">('Step 3. Regression'!$B$18*E5483^2+'Step 3. Regression'!$C$18*E5483+'Step 3. Regression'!$D$18)*C5483</f>
        <v>6.9431410920354448</v>
      </c>
      <c r="G5483" s="11">
        <f ca="1">('Step 3. Regression'!$G$18*E5483^2+'Step 3. Regression'!$H$18*E5483+'Step 3. Regression'!$I$18)*D5483</f>
        <v>2.9929507414609215</v>
      </c>
    </row>
    <row r="5484" spans="1:7" x14ac:dyDescent="0.25">
      <c r="A5484" s="8">
        <f>IF(ISBLANK('Step 1.4 CNY OAT'!A5484),"-",'Step 1.4 CNY OAT'!A5484)</f>
        <v>43329.458333333336</v>
      </c>
      <c r="B5484" s="26">
        <f t="shared" si="103"/>
        <v>228</v>
      </c>
      <c r="C5484" s="67" cm="1">
        <f t="array" ref="C5484">INDEX('Step 5. Daily Avg Schedule Calc'!$A$2:$D$169,(WEEKDAY(A5484)-1)*24+HOUR(A5484)+1,3)</f>
        <v>1</v>
      </c>
      <c r="D5484" s="67" cm="1">
        <f t="array" ref="D5484">INDEX('Step 5. Daily Avg Schedule Calc'!$A$2:$D$169,(WEEKDAY(A5484)-1)*24+HOUR(A5484)+1,4)</f>
        <v>1</v>
      </c>
      <c r="E5484">
        <f>VLOOKUP(A5484,'Step 1.4 CNY OAT'!$A$1:$B$8761,2)</f>
        <v>88</v>
      </c>
      <c r="F5484" s="11">
        <f ca="1">('Step 3. Regression'!$B$18*E5484^2+'Step 3. Regression'!$C$18*E5484+'Step 3. Regression'!$D$18)*C5484</f>
        <v>7.4889979661842947</v>
      </c>
      <c r="G5484" s="11">
        <f ca="1">('Step 3. Regression'!$G$18*E5484^2+'Step 3. Regression'!$H$18*E5484+'Step 3. Regression'!$I$18)*D5484</f>
        <v>3.1140183231256851</v>
      </c>
    </row>
    <row r="5485" spans="1:7" x14ac:dyDescent="0.25">
      <c r="A5485" s="8">
        <f>IF(ISBLANK('Step 1.4 CNY OAT'!A5485),"-",'Step 1.4 CNY OAT'!A5485)</f>
        <v>43329.5</v>
      </c>
      <c r="B5485" s="26">
        <f t="shared" si="103"/>
        <v>228</v>
      </c>
      <c r="C5485" s="67" cm="1">
        <f t="array" ref="C5485">INDEX('Step 5. Daily Avg Schedule Calc'!$A$2:$D$169,(WEEKDAY(A5485)-1)*24+HOUR(A5485)+1,3)</f>
        <v>1</v>
      </c>
      <c r="D5485" s="67" cm="1">
        <f t="array" ref="D5485">INDEX('Step 5. Daily Avg Schedule Calc'!$A$2:$D$169,(WEEKDAY(A5485)-1)*24+HOUR(A5485)+1,4)</f>
        <v>1</v>
      </c>
      <c r="E5485">
        <f>VLOOKUP(A5485,'Step 1.4 CNY OAT'!$A$1:$B$8761,2)</f>
        <v>88</v>
      </c>
      <c r="F5485" s="11">
        <f ca="1">('Step 3. Regression'!$B$18*E5485^2+'Step 3. Regression'!$C$18*E5485+'Step 3. Regression'!$D$18)*C5485</f>
        <v>7.4889979661842947</v>
      </c>
      <c r="G5485" s="11">
        <f ca="1">('Step 3. Regression'!$G$18*E5485^2+'Step 3. Regression'!$H$18*E5485+'Step 3. Regression'!$I$18)*D5485</f>
        <v>3.1140183231256851</v>
      </c>
    </row>
    <row r="5486" spans="1:7" x14ac:dyDescent="0.25">
      <c r="A5486" s="8">
        <f>IF(ISBLANK('Step 1.4 CNY OAT'!A5486),"-",'Step 1.4 CNY OAT'!A5486)</f>
        <v>43329.541666666664</v>
      </c>
      <c r="B5486" s="26">
        <f t="shared" si="103"/>
        <v>228</v>
      </c>
      <c r="C5486" s="67" cm="1">
        <f t="array" ref="C5486">INDEX('Step 5. Daily Avg Schedule Calc'!$A$2:$D$169,(WEEKDAY(A5486)-1)*24+HOUR(A5486)+1,3)</f>
        <v>1</v>
      </c>
      <c r="D5486" s="67" cm="1">
        <f t="array" ref="D5486">INDEX('Step 5. Daily Avg Schedule Calc'!$A$2:$D$169,(WEEKDAY(A5486)-1)*24+HOUR(A5486)+1,4)</f>
        <v>1</v>
      </c>
      <c r="E5486">
        <f>VLOOKUP(A5486,'Step 1.4 CNY OAT'!$A$1:$B$8761,2)</f>
        <v>90</v>
      </c>
      <c r="F5486" s="11">
        <f ca="1">('Step 3. Regression'!$B$18*E5486^2+'Step 3. Regression'!$C$18*E5486+'Step 3. Regression'!$D$18)*C5486</f>
        <v>7.7910272156342177</v>
      </c>
      <c r="G5486" s="11">
        <f ca="1">('Step 3. Regression'!$G$18*E5486^2+'Step 3. Regression'!$H$18*E5486+'Step 3. Regression'!$I$18)*D5486</f>
        <v>3.182036067884944</v>
      </c>
    </row>
    <row r="5487" spans="1:7" x14ac:dyDescent="0.25">
      <c r="A5487" s="8">
        <f>IF(ISBLANK('Step 1.4 CNY OAT'!A5487),"-",'Step 1.4 CNY OAT'!A5487)</f>
        <v>43329.583333333336</v>
      </c>
      <c r="B5487" s="26">
        <f t="shared" si="103"/>
        <v>228</v>
      </c>
      <c r="C5487" s="67" cm="1">
        <f t="array" ref="C5487">INDEX('Step 5. Daily Avg Schedule Calc'!$A$2:$D$169,(WEEKDAY(A5487)-1)*24+HOUR(A5487)+1,3)</f>
        <v>1</v>
      </c>
      <c r="D5487" s="67" cm="1">
        <f t="array" ref="D5487">INDEX('Step 5. Daily Avg Schedule Calc'!$A$2:$D$169,(WEEKDAY(A5487)-1)*24+HOUR(A5487)+1,4)</f>
        <v>1</v>
      </c>
      <c r="E5487">
        <f>VLOOKUP(A5487,'Step 1.4 CNY OAT'!$A$1:$B$8761,2)</f>
        <v>88</v>
      </c>
      <c r="F5487" s="11">
        <f ca="1">('Step 3. Regression'!$B$18*E5487^2+'Step 3. Regression'!$C$18*E5487+'Step 3. Regression'!$D$18)*C5487</f>
        <v>7.4889979661842947</v>
      </c>
      <c r="G5487" s="11">
        <f ca="1">('Step 3. Regression'!$G$18*E5487^2+'Step 3. Regression'!$H$18*E5487+'Step 3. Regression'!$I$18)*D5487</f>
        <v>3.1140183231256851</v>
      </c>
    </row>
    <row r="5488" spans="1:7" x14ac:dyDescent="0.25">
      <c r="A5488" s="8">
        <f>IF(ISBLANK('Step 1.4 CNY OAT'!A5488),"-",'Step 1.4 CNY OAT'!A5488)</f>
        <v>43329.625</v>
      </c>
      <c r="B5488" s="26">
        <f t="shared" si="103"/>
        <v>228</v>
      </c>
      <c r="C5488" s="67" cm="1">
        <f t="array" ref="C5488">INDEX('Step 5. Daily Avg Schedule Calc'!$A$2:$D$169,(WEEKDAY(A5488)-1)*24+HOUR(A5488)+1,3)</f>
        <v>1</v>
      </c>
      <c r="D5488" s="67" cm="1">
        <f t="array" ref="D5488">INDEX('Step 5. Daily Avg Schedule Calc'!$A$2:$D$169,(WEEKDAY(A5488)-1)*24+HOUR(A5488)+1,4)</f>
        <v>1</v>
      </c>
      <c r="E5488">
        <f>VLOOKUP(A5488,'Step 1.4 CNY OAT'!$A$1:$B$8761,2)</f>
        <v>88</v>
      </c>
      <c r="F5488" s="11">
        <f ca="1">('Step 3. Regression'!$B$18*E5488^2+'Step 3. Regression'!$C$18*E5488+'Step 3. Regression'!$D$18)*C5488</f>
        <v>7.4889979661842947</v>
      </c>
      <c r="G5488" s="11">
        <f ca="1">('Step 3. Regression'!$G$18*E5488^2+'Step 3. Regression'!$H$18*E5488+'Step 3. Regression'!$I$18)*D5488</f>
        <v>3.1140183231256851</v>
      </c>
    </row>
    <row r="5489" spans="1:7" x14ac:dyDescent="0.25">
      <c r="A5489" s="8">
        <f>IF(ISBLANK('Step 1.4 CNY OAT'!A5489),"-",'Step 1.4 CNY OAT'!A5489)</f>
        <v>43329.666666666664</v>
      </c>
      <c r="B5489" s="26">
        <f t="shared" si="103"/>
        <v>228</v>
      </c>
      <c r="C5489" s="67" cm="1">
        <f t="array" ref="C5489">INDEX('Step 5. Daily Avg Schedule Calc'!$A$2:$D$169,(WEEKDAY(A5489)-1)*24+HOUR(A5489)+1,3)</f>
        <v>1</v>
      </c>
      <c r="D5489" s="67" cm="1">
        <f t="array" ref="D5489">INDEX('Step 5. Daily Avg Schedule Calc'!$A$2:$D$169,(WEEKDAY(A5489)-1)*24+HOUR(A5489)+1,4)</f>
        <v>1</v>
      </c>
      <c r="E5489">
        <f>VLOOKUP(A5489,'Step 1.4 CNY OAT'!$A$1:$B$8761,2)</f>
        <v>88</v>
      </c>
      <c r="F5489" s="11">
        <f ca="1">('Step 3. Regression'!$B$18*E5489^2+'Step 3. Regression'!$C$18*E5489+'Step 3. Regression'!$D$18)*C5489</f>
        <v>7.4889979661842947</v>
      </c>
      <c r="G5489" s="11">
        <f ca="1">('Step 3. Regression'!$G$18*E5489^2+'Step 3. Regression'!$H$18*E5489+'Step 3. Regression'!$I$18)*D5489</f>
        <v>3.1140183231256851</v>
      </c>
    </row>
    <row r="5490" spans="1:7" x14ac:dyDescent="0.25">
      <c r="A5490" s="8">
        <f>IF(ISBLANK('Step 1.4 CNY OAT'!A5490),"-",'Step 1.4 CNY OAT'!A5490)</f>
        <v>43329.708333333336</v>
      </c>
      <c r="B5490" s="26">
        <f t="shared" si="103"/>
        <v>228</v>
      </c>
      <c r="C5490" s="67" cm="1">
        <f t="array" ref="C5490">INDEX('Step 5. Daily Avg Schedule Calc'!$A$2:$D$169,(WEEKDAY(A5490)-1)*24+HOUR(A5490)+1,3)</f>
        <v>1</v>
      </c>
      <c r="D5490" s="67" cm="1">
        <f t="array" ref="D5490">INDEX('Step 5. Daily Avg Schedule Calc'!$A$2:$D$169,(WEEKDAY(A5490)-1)*24+HOUR(A5490)+1,4)</f>
        <v>1</v>
      </c>
      <c r="E5490">
        <f>VLOOKUP(A5490,'Step 1.4 CNY OAT'!$A$1:$B$8761,2)</f>
        <v>87</v>
      </c>
      <c r="F5490" s="11">
        <f ca="1">('Step 3. Regression'!$B$18*E5490^2+'Step 3. Regression'!$C$18*E5490+'Step 3. Regression'!$D$18)*C5490</f>
        <v>7.3452585445532055</v>
      </c>
      <c r="G5490" s="11">
        <f ca="1">('Step 3. Regression'!$G$18*E5490^2+'Step 3. Regression'!$H$18*E5490+'Step 3. Regression'!$I$18)*D5490</f>
        <v>3.081880439227775</v>
      </c>
    </row>
    <row r="5491" spans="1:7" x14ac:dyDescent="0.25">
      <c r="A5491" s="8">
        <f>IF(ISBLANK('Step 1.4 CNY OAT'!A5491),"-",'Step 1.4 CNY OAT'!A5491)</f>
        <v>43329.75</v>
      </c>
      <c r="B5491" s="26">
        <f t="shared" si="103"/>
        <v>228</v>
      </c>
      <c r="C5491" s="67" cm="1">
        <f t="array" ref="C5491">INDEX('Step 5. Daily Avg Schedule Calc'!$A$2:$D$169,(WEEKDAY(A5491)-1)*24+HOUR(A5491)+1,3)</f>
        <v>1</v>
      </c>
      <c r="D5491" s="67" cm="1">
        <f t="array" ref="D5491">INDEX('Step 5. Daily Avg Schedule Calc'!$A$2:$D$169,(WEEKDAY(A5491)-1)*24+HOUR(A5491)+1,4)</f>
        <v>1</v>
      </c>
      <c r="E5491">
        <f>VLOOKUP(A5491,'Step 1.4 CNY OAT'!$A$1:$B$8761,2)</f>
        <v>84</v>
      </c>
      <c r="F5491" s="11">
        <f ca="1">('Step 3. Regression'!$B$18*E5491^2+'Step 3. Regression'!$C$18*E5491+'Step 3. Regression'!$D$18)*C5491</f>
        <v>6.9431410920354448</v>
      </c>
      <c r="G5491" s="11">
        <f ca="1">('Step 3. Regression'!$G$18*E5491^2+'Step 3. Regression'!$H$18*E5491+'Step 3. Regression'!$I$18)*D5491</f>
        <v>2.9929507414609215</v>
      </c>
    </row>
    <row r="5492" spans="1:7" x14ac:dyDescent="0.25">
      <c r="A5492" s="8">
        <f>IF(ISBLANK('Step 1.4 CNY OAT'!A5492),"-",'Step 1.4 CNY OAT'!A5492)</f>
        <v>43329.791666666664</v>
      </c>
      <c r="B5492" s="26">
        <f t="shared" si="103"/>
        <v>228</v>
      </c>
      <c r="C5492" s="67" cm="1">
        <f t="array" ref="C5492">INDEX('Step 5. Daily Avg Schedule Calc'!$A$2:$D$169,(WEEKDAY(A5492)-1)*24+HOUR(A5492)+1,3)</f>
        <v>1</v>
      </c>
      <c r="D5492" s="67" cm="1">
        <f t="array" ref="D5492">INDEX('Step 5. Daily Avg Schedule Calc'!$A$2:$D$169,(WEEKDAY(A5492)-1)*24+HOUR(A5492)+1,4)</f>
        <v>1</v>
      </c>
      <c r="E5492">
        <f>VLOOKUP(A5492,'Step 1.4 CNY OAT'!$A$1:$B$8761,2)</f>
        <v>84</v>
      </c>
      <c r="F5492" s="11">
        <f ca="1">('Step 3. Regression'!$B$18*E5492^2+'Step 3. Regression'!$C$18*E5492+'Step 3. Regression'!$D$18)*C5492</f>
        <v>6.9431410920354448</v>
      </c>
      <c r="G5492" s="11">
        <f ca="1">('Step 3. Regression'!$G$18*E5492^2+'Step 3. Regression'!$H$18*E5492+'Step 3. Regression'!$I$18)*D5492</f>
        <v>2.9929507414609215</v>
      </c>
    </row>
    <row r="5493" spans="1:7" x14ac:dyDescent="0.25">
      <c r="A5493" s="8">
        <f>IF(ISBLANK('Step 1.4 CNY OAT'!A5493),"-",'Step 1.4 CNY OAT'!A5493)</f>
        <v>43329.833333333336</v>
      </c>
      <c r="B5493" s="26">
        <f t="shared" si="103"/>
        <v>228</v>
      </c>
      <c r="C5493" s="67" cm="1">
        <f t="array" ref="C5493">INDEX('Step 5. Daily Avg Schedule Calc'!$A$2:$D$169,(WEEKDAY(A5493)-1)*24+HOUR(A5493)+1,3)</f>
        <v>1</v>
      </c>
      <c r="D5493" s="67" cm="1">
        <f t="array" ref="D5493">INDEX('Step 5. Daily Avg Schedule Calc'!$A$2:$D$169,(WEEKDAY(A5493)-1)*24+HOUR(A5493)+1,4)</f>
        <v>1</v>
      </c>
      <c r="E5493">
        <f>VLOOKUP(A5493,'Step 1.4 CNY OAT'!$A$1:$B$8761,2)</f>
        <v>84</v>
      </c>
      <c r="F5493" s="11">
        <f ca="1">('Step 3. Regression'!$B$18*E5493^2+'Step 3. Regression'!$C$18*E5493+'Step 3. Regression'!$D$18)*C5493</f>
        <v>6.9431410920354448</v>
      </c>
      <c r="G5493" s="11">
        <f ca="1">('Step 3. Regression'!$G$18*E5493^2+'Step 3. Regression'!$H$18*E5493+'Step 3. Regression'!$I$18)*D5493</f>
        <v>2.9929507414609215</v>
      </c>
    </row>
    <row r="5494" spans="1:7" x14ac:dyDescent="0.25">
      <c r="A5494" s="8">
        <f>IF(ISBLANK('Step 1.4 CNY OAT'!A5494),"-",'Step 1.4 CNY OAT'!A5494)</f>
        <v>43329.875</v>
      </c>
      <c r="B5494" s="26">
        <f t="shared" si="103"/>
        <v>228</v>
      </c>
      <c r="C5494" s="67" cm="1">
        <f t="array" ref="C5494">INDEX('Step 5. Daily Avg Schedule Calc'!$A$2:$D$169,(WEEKDAY(A5494)-1)*24+HOUR(A5494)+1,3)</f>
        <v>1</v>
      </c>
      <c r="D5494" s="67" cm="1">
        <f t="array" ref="D5494">INDEX('Step 5. Daily Avg Schedule Calc'!$A$2:$D$169,(WEEKDAY(A5494)-1)*24+HOUR(A5494)+1,4)</f>
        <v>1</v>
      </c>
      <c r="E5494">
        <f>VLOOKUP(A5494,'Step 1.4 CNY OAT'!$A$1:$B$8761,2)</f>
        <v>84</v>
      </c>
      <c r="F5494" s="11">
        <f ca="1">('Step 3. Regression'!$B$18*E5494^2+'Step 3. Regression'!$C$18*E5494+'Step 3. Regression'!$D$18)*C5494</f>
        <v>6.9431410920354448</v>
      </c>
      <c r="G5494" s="11">
        <f ca="1">('Step 3. Regression'!$G$18*E5494^2+'Step 3. Regression'!$H$18*E5494+'Step 3. Regression'!$I$18)*D5494</f>
        <v>2.9929507414609215</v>
      </c>
    </row>
    <row r="5495" spans="1:7" x14ac:dyDescent="0.25">
      <c r="A5495" s="8">
        <f>IF(ISBLANK('Step 1.4 CNY OAT'!A5495),"-",'Step 1.4 CNY OAT'!A5495)</f>
        <v>43329.916666666664</v>
      </c>
      <c r="B5495" s="26">
        <f t="shared" si="103"/>
        <v>228</v>
      </c>
      <c r="C5495" s="67" cm="1">
        <f t="array" ref="C5495">INDEX('Step 5. Daily Avg Schedule Calc'!$A$2:$D$169,(WEEKDAY(A5495)-1)*24+HOUR(A5495)+1,3)</f>
        <v>1</v>
      </c>
      <c r="D5495" s="67" cm="1">
        <f t="array" ref="D5495">INDEX('Step 5. Daily Avg Schedule Calc'!$A$2:$D$169,(WEEKDAY(A5495)-1)*24+HOUR(A5495)+1,4)</f>
        <v>1</v>
      </c>
      <c r="E5495">
        <f>VLOOKUP(A5495,'Step 1.4 CNY OAT'!$A$1:$B$8761,2)</f>
        <v>84</v>
      </c>
      <c r="F5495" s="11">
        <f ca="1">('Step 3. Regression'!$B$18*E5495^2+'Step 3. Regression'!$C$18*E5495+'Step 3. Regression'!$D$18)*C5495</f>
        <v>6.9431410920354448</v>
      </c>
      <c r="G5495" s="11">
        <f ca="1">('Step 3. Regression'!$G$18*E5495^2+'Step 3. Regression'!$H$18*E5495+'Step 3. Regression'!$I$18)*D5495</f>
        <v>2.9929507414609215</v>
      </c>
    </row>
    <row r="5496" spans="1:7" x14ac:dyDescent="0.25">
      <c r="A5496" s="8">
        <f>IF(ISBLANK('Step 1.4 CNY OAT'!A5496),"-",'Step 1.4 CNY OAT'!A5496)</f>
        <v>43329.958333333336</v>
      </c>
      <c r="B5496" s="26">
        <f t="shared" si="103"/>
        <v>228</v>
      </c>
      <c r="C5496" s="67" cm="1">
        <f t="array" ref="C5496">INDEX('Step 5. Daily Avg Schedule Calc'!$A$2:$D$169,(WEEKDAY(A5496)-1)*24+HOUR(A5496)+1,3)</f>
        <v>1</v>
      </c>
      <c r="D5496" s="67" cm="1">
        <f t="array" ref="D5496">INDEX('Step 5. Daily Avg Schedule Calc'!$A$2:$D$169,(WEEKDAY(A5496)-1)*24+HOUR(A5496)+1,4)</f>
        <v>1</v>
      </c>
      <c r="E5496">
        <f>VLOOKUP(A5496,'Step 1.4 CNY OAT'!$A$1:$B$8761,2)</f>
        <v>77</v>
      </c>
      <c r="F5496" s="11">
        <f ca="1">('Step 3. Regression'!$B$18*E5496^2+'Step 3. Regression'!$C$18*E5496+'Step 3. Regression'!$D$18)*C5496</f>
        <v>6.1746217750177479</v>
      </c>
      <c r="G5496" s="11">
        <f ca="1">('Step 3. Regression'!$G$18*E5496^2+'Step 3. Regression'!$H$18*E5496+'Step 3. Regression'!$I$18)*D5496</f>
        <v>2.8291045112450504</v>
      </c>
    </row>
    <row r="5497" spans="1:7" x14ac:dyDescent="0.25">
      <c r="A5497" s="8">
        <f>IF(ISBLANK('Step 1.4 CNY OAT'!A5497),"-",'Step 1.4 CNY OAT'!A5497)</f>
        <v>43330</v>
      </c>
      <c r="B5497" s="26">
        <f t="shared" si="103"/>
        <v>229</v>
      </c>
      <c r="C5497" s="67" cm="1">
        <f t="array" ref="C5497">INDEX('Step 5. Daily Avg Schedule Calc'!$A$2:$D$169,(WEEKDAY(A5497)-1)*24+HOUR(A5497)+1,3)</f>
        <v>1</v>
      </c>
      <c r="D5497" s="67" cm="1">
        <f t="array" ref="D5497">INDEX('Step 5. Daily Avg Schedule Calc'!$A$2:$D$169,(WEEKDAY(A5497)-1)*24+HOUR(A5497)+1,4)</f>
        <v>1</v>
      </c>
      <c r="E5497">
        <f>VLOOKUP(A5497,'Step 1.4 CNY OAT'!$A$1:$B$8761,2)</f>
        <v>76</v>
      </c>
      <c r="F5497" s="11">
        <f ca="1">('Step 3. Regression'!$B$18*E5497^2+'Step 3. Regression'!$C$18*E5497+'Step 3. Regression'!$D$18)*C5497</f>
        <v>6.0842338427417459</v>
      </c>
      <c r="G5497" s="11">
        <f ca="1">('Step 3. Regression'!$G$18*E5497^2+'Step 3. Regression'!$H$18*E5497+'Step 3. Regression'!$I$18)*D5497</f>
        <v>2.8106872095464155</v>
      </c>
    </row>
    <row r="5498" spans="1:7" x14ac:dyDescent="0.25">
      <c r="A5498" s="8">
        <f>IF(ISBLANK('Step 1.4 CNY OAT'!A5498),"-",'Step 1.4 CNY OAT'!A5498)</f>
        <v>43330.041666666664</v>
      </c>
      <c r="B5498" s="26">
        <f t="shared" si="103"/>
        <v>229</v>
      </c>
      <c r="C5498" s="67" cm="1">
        <f t="array" ref="C5498">INDEX('Step 5. Daily Avg Schedule Calc'!$A$2:$D$169,(WEEKDAY(A5498)-1)*24+HOUR(A5498)+1,3)</f>
        <v>1</v>
      </c>
      <c r="D5498" s="67" cm="1">
        <f t="array" ref="D5498">INDEX('Step 5. Daily Avg Schedule Calc'!$A$2:$D$169,(WEEKDAY(A5498)-1)*24+HOUR(A5498)+1,4)</f>
        <v>1</v>
      </c>
      <c r="E5498">
        <f>VLOOKUP(A5498,'Step 1.4 CNY OAT'!$A$1:$B$8761,2)</f>
        <v>75</v>
      </c>
      <c r="F5498" s="11">
        <f ca="1">('Step 3. Regression'!$B$18*E5498^2+'Step 3. Regression'!$C$18*E5498+'Step 3. Regression'!$D$18)*C5498</f>
        <v>5.9986960458616565</v>
      </c>
      <c r="G5498" s="11">
        <f ca="1">('Step 3. Regression'!$G$18*E5498^2+'Step 3. Regression'!$H$18*E5498+'Step 3. Regression'!$I$18)*D5498</f>
        <v>2.7935172335022607</v>
      </c>
    </row>
    <row r="5499" spans="1:7" x14ac:dyDescent="0.25">
      <c r="A5499" s="8">
        <f>IF(ISBLANK('Step 1.4 CNY OAT'!A5499),"-",'Step 1.4 CNY OAT'!A5499)</f>
        <v>43330.083333333336</v>
      </c>
      <c r="B5499" s="26">
        <f t="shared" si="103"/>
        <v>229</v>
      </c>
      <c r="C5499" s="67" cm="1">
        <f t="array" ref="C5499">INDEX('Step 5. Daily Avg Schedule Calc'!$A$2:$D$169,(WEEKDAY(A5499)-1)*24+HOUR(A5499)+1,3)</f>
        <v>1</v>
      </c>
      <c r="D5499" s="67" cm="1">
        <f t="array" ref="D5499">INDEX('Step 5. Daily Avg Schedule Calc'!$A$2:$D$169,(WEEKDAY(A5499)-1)*24+HOUR(A5499)+1,4)</f>
        <v>1</v>
      </c>
      <c r="E5499">
        <f>VLOOKUP(A5499,'Step 1.4 CNY OAT'!$A$1:$B$8761,2)</f>
        <v>76</v>
      </c>
      <c r="F5499" s="11">
        <f ca="1">('Step 3. Regression'!$B$18*E5499^2+'Step 3. Regression'!$C$18*E5499+'Step 3. Regression'!$D$18)*C5499</f>
        <v>6.0842338427417459</v>
      </c>
      <c r="G5499" s="11">
        <f ca="1">('Step 3. Regression'!$G$18*E5499^2+'Step 3. Regression'!$H$18*E5499+'Step 3. Regression'!$I$18)*D5499</f>
        <v>2.8106872095464155</v>
      </c>
    </row>
    <row r="5500" spans="1:7" x14ac:dyDescent="0.25">
      <c r="A5500" s="8">
        <f>IF(ISBLANK('Step 1.4 CNY OAT'!A5500),"-",'Step 1.4 CNY OAT'!A5500)</f>
        <v>43330.125</v>
      </c>
      <c r="B5500" s="26">
        <f t="shared" si="103"/>
        <v>229</v>
      </c>
      <c r="C5500" s="67" cm="1">
        <f t="array" ref="C5500">INDEX('Step 5. Daily Avg Schedule Calc'!$A$2:$D$169,(WEEKDAY(A5500)-1)*24+HOUR(A5500)+1,3)</f>
        <v>1</v>
      </c>
      <c r="D5500" s="67" cm="1">
        <f t="array" ref="D5500">INDEX('Step 5. Daily Avg Schedule Calc'!$A$2:$D$169,(WEEKDAY(A5500)-1)*24+HOUR(A5500)+1,4)</f>
        <v>1</v>
      </c>
      <c r="E5500">
        <f>VLOOKUP(A5500,'Step 1.4 CNY OAT'!$A$1:$B$8761,2)</f>
        <v>78</v>
      </c>
      <c r="F5500" s="11">
        <f ca="1">('Step 3. Regression'!$B$18*E5500^2+'Step 3. Regression'!$C$18*E5500+'Step 3. Regression'!$D$18)*C5500</f>
        <v>6.2698598426896712</v>
      </c>
      <c r="G5500" s="11">
        <f ca="1">('Step 3. Regression'!$G$18*E5500^2+'Step 3. Regression'!$H$18*E5500+'Step 3. Regression'!$I$18)*D5500</f>
        <v>2.8487691385981644</v>
      </c>
    </row>
    <row r="5501" spans="1:7" x14ac:dyDescent="0.25">
      <c r="A5501" s="8">
        <f>IF(ISBLANK('Step 1.4 CNY OAT'!A5501),"-",'Step 1.4 CNY OAT'!A5501)</f>
        <v>43330.166666666664</v>
      </c>
      <c r="B5501" s="26">
        <f t="shared" si="103"/>
        <v>229</v>
      </c>
      <c r="C5501" s="67" cm="1">
        <f t="array" ref="C5501">INDEX('Step 5. Daily Avg Schedule Calc'!$A$2:$D$169,(WEEKDAY(A5501)-1)*24+HOUR(A5501)+1,3)</f>
        <v>1</v>
      </c>
      <c r="D5501" s="67" cm="1">
        <f t="array" ref="D5501">INDEX('Step 5. Daily Avg Schedule Calc'!$A$2:$D$169,(WEEKDAY(A5501)-1)*24+HOUR(A5501)+1,4)</f>
        <v>1</v>
      </c>
      <c r="E5501">
        <f>VLOOKUP(A5501,'Step 1.4 CNY OAT'!$A$1:$B$8761,2)</f>
        <v>78</v>
      </c>
      <c r="F5501" s="11">
        <f ca="1">('Step 3. Regression'!$B$18*E5501^2+'Step 3. Regression'!$C$18*E5501+'Step 3. Regression'!$D$18)*C5501</f>
        <v>6.2698598426896712</v>
      </c>
      <c r="G5501" s="11">
        <f ca="1">('Step 3. Regression'!$G$18*E5501^2+'Step 3. Regression'!$H$18*E5501+'Step 3. Regression'!$I$18)*D5501</f>
        <v>2.8487691385981644</v>
      </c>
    </row>
    <row r="5502" spans="1:7" x14ac:dyDescent="0.25">
      <c r="A5502" s="8">
        <f>IF(ISBLANK('Step 1.4 CNY OAT'!A5502),"-",'Step 1.4 CNY OAT'!A5502)</f>
        <v>43330.208333333336</v>
      </c>
      <c r="B5502" s="26">
        <f t="shared" si="103"/>
        <v>229</v>
      </c>
      <c r="C5502" s="67" cm="1">
        <f t="array" ref="C5502">INDEX('Step 5. Daily Avg Schedule Calc'!$A$2:$D$169,(WEEKDAY(A5502)-1)*24+HOUR(A5502)+1,3)</f>
        <v>1</v>
      </c>
      <c r="D5502" s="67" cm="1">
        <f t="array" ref="D5502">INDEX('Step 5. Daily Avg Schedule Calc'!$A$2:$D$169,(WEEKDAY(A5502)-1)*24+HOUR(A5502)+1,4)</f>
        <v>1</v>
      </c>
      <c r="E5502">
        <f>VLOOKUP(A5502,'Step 1.4 CNY OAT'!$A$1:$B$8761,2)</f>
        <v>78</v>
      </c>
      <c r="F5502" s="11">
        <f ca="1">('Step 3. Regression'!$B$18*E5502^2+'Step 3. Regression'!$C$18*E5502+'Step 3. Regression'!$D$18)*C5502</f>
        <v>6.2698598426896712</v>
      </c>
      <c r="G5502" s="11">
        <f ca="1">('Step 3. Regression'!$G$18*E5502^2+'Step 3. Regression'!$H$18*E5502+'Step 3. Regression'!$I$18)*D5502</f>
        <v>2.8487691385981644</v>
      </c>
    </row>
    <row r="5503" spans="1:7" x14ac:dyDescent="0.25">
      <c r="A5503" s="8">
        <f>IF(ISBLANK('Step 1.4 CNY OAT'!A5503),"-",'Step 1.4 CNY OAT'!A5503)</f>
        <v>43330.25</v>
      </c>
      <c r="B5503" s="26">
        <f t="shared" si="103"/>
        <v>229</v>
      </c>
      <c r="C5503" s="67" cm="1">
        <f t="array" ref="C5503">INDEX('Step 5. Daily Avg Schedule Calc'!$A$2:$D$169,(WEEKDAY(A5503)-1)*24+HOUR(A5503)+1,3)</f>
        <v>1</v>
      </c>
      <c r="D5503" s="67" cm="1">
        <f t="array" ref="D5503">INDEX('Step 5. Daily Avg Schedule Calc'!$A$2:$D$169,(WEEKDAY(A5503)-1)*24+HOUR(A5503)+1,4)</f>
        <v>1</v>
      </c>
      <c r="E5503">
        <f>VLOOKUP(A5503,'Step 1.4 CNY OAT'!$A$1:$B$8761,2)</f>
        <v>78</v>
      </c>
      <c r="F5503" s="11">
        <f ca="1">('Step 3. Regression'!$B$18*E5503^2+'Step 3. Regression'!$C$18*E5503+'Step 3. Regression'!$D$18)*C5503</f>
        <v>6.2698598426896712</v>
      </c>
      <c r="G5503" s="11">
        <f ca="1">('Step 3. Regression'!$G$18*E5503^2+'Step 3. Regression'!$H$18*E5503+'Step 3. Regression'!$I$18)*D5503</f>
        <v>2.8487691385981644</v>
      </c>
    </row>
    <row r="5504" spans="1:7" x14ac:dyDescent="0.25">
      <c r="A5504" s="8">
        <f>IF(ISBLANK('Step 1.4 CNY OAT'!A5504),"-",'Step 1.4 CNY OAT'!A5504)</f>
        <v>43330.291666666664</v>
      </c>
      <c r="B5504" s="26">
        <f t="shared" si="103"/>
        <v>229</v>
      </c>
      <c r="C5504" s="67" cm="1">
        <f t="array" ref="C5504">INDEX('Step 5. Daily Avg Schedule Calc'!$A$2:$D$169,(WEEKDAY(A5504)-1)*24+HOUR(A5504)+1,3)</f>
        <v>1</v>
      </c>
      <c r="D5504" s="67" cm="1">
        <f t="array" ref="D5504">INDEX('Step 5. Daily Avg Schedule Calc'!$A$2:$D$169,(WEEKDAY(A5504)-1)*24+HOUR(A5504)+1,4)</f>
        <v>1</v>
      </c>
      <c r="E5504">
        <f>VLOOKUP(A5504,'Step 1.4 CNY OAT'!$A$1:$B$8761,2)</f>
        <v>76</v>
      </c>
      <c r="F5504" s="11">
        <f ca="1">('Step 3. Regression'!$B$18*E5504^2+'Step 3. Regression'!$C$18*E5504+'Step 3. Regression'!$D$18)*C5504</f>
        <v>6.0842338427417459</v>
      </c>
      <c r="G5504" s="11">
        <f ca="1">('Step 3. Regression'!$G$18*E5504^2+'Step 3. Regression'!$H$18*E5504+'Step 3. Regression'!$I$18)*D5504</f>
        <v>2.8106872095464155</v>
      </c>
    </row>
    <row r="5505" spans="1:7" x14ac:dyDescent="0.25">
      <c r="A5505" s="8">
        <f>IF(ISBLANK('Step 1.4 CNY OAT'!A5505),"-",'Step 1.4 CNY OAT'!A5505)</f>
        <v>43330.333333333336</v>
      </c>
      <c r="B5505" s="26">
        <f t="shared" si="103"/>
        <v>229</v>
      </c>
      <c r="C5505" s="67" cm="1">
        <f t="array" ref="C5505">INDEX('Step 5. Daily Avg Schedule Calc'!$A$2:$D$169,(WEEKDAY(A5505)-1)*24+HOUR(A5505)+1,3)</f>
        <v>1</v>
      </c>
      <c r="D5505" s="67" cm="1">
        <f t="array" ref="D5505">INDEX('Step 5. Daily Avg Schedule Calc'!$A$2:$D$169,(WEEKDAY(A5505)-1)*24+HOUR(A5505)+1,4)</f>
        <v>1</v>
      </c>
      <c r="E5505">
        <f>VLOOKUP(A5505,'Step 1.4 CNY OAT'!$A$1:$B$8761,2)</f>
        <v>77</v>
      </c>
      <c r="F5505" s="11">
        <f ca="1">('Step 3. Regression'!$B$18*E5505^2+'Step 3. Regression'!$C$18*E5505+'Step 3. Regression'!$D$18)*C5505</f>
        <v>6.1746217750177479</v>
      </c>
      <c r="G5505" s="11">
        <f ca="1">('Step 3. Regression'!$G$18*E5505^2+'Step 3. Regression'!$H$18*E5505+'Step 3. Regression'!$I$18)*D5505</f>
        <v>2.8291045112450504</v>
      </c>
    </row>
    <row r="5506" spans="1:7" x14ac:dyDescent="0.25">
      <c r="A5506" s="8">
        <f>IF(ISBLANK('Step 1.4 CNY OAT'!A5506),"-",'Step 1.4 CNY OAT'!A5506)</f>
        <v>43330.375</v>
      </c>
      <c r="B5506" s="26">
        <f t="shared" si="103"/>
        <v>229</v>
      </c>
      <c r="C5506" s="67" cm="1">
        <f t="array" ref="C5506">INDEX('Step 5. Daily Avg Schedule Calc'!$A$2:$D$169,(WEEKDAY(A5506)-1)*24+HOUR(A5506)+1,3)</f>
        <v>1</v>
      </c>
      <c r="D5506" s="67" cm="1">
        <f t="array" ref="D5506">INDEX('Step 5. Daily Avg Schedule Calc'!$A$2:$D$169,(WEEKDAY(A5506)-1)*24+HOUR(A5506)+1,4)</f>
        <v>1</v>
      </c>
      <c r="E5506">
        <f>VLOOKUP(A5506,'Step 1.4 CNY OAT'!$A$1:$B$8761,2)</f>
        <v>78</v>
      </c>
      <c r="F5506" s="11">
        <f ca="1">('Step 3. Regression'!$B$18*E5506^2+'Step 3. Regression'!$C$18*E5506+'Step 3. Regression'!$D$18)*C5506</f>
        <v>6.2698598426896712</v>
      </c>
      <c r="G5506" s="11">
        <f ca="1">('Step 3. Regression'!$G$18*E5506^2+'Step 3. Regression'!$H$18*E5506+'Step 3. Regression'!$I$18)*D5506</f>
        <v>2.8487691385981644</v>
      </c>
    </row>
    <row r="5507" spans="1:7" x14ac:dyDescent="0.25">
      <c r="A5507" s="8">
        <f>IF(ISBLANK('Step 1.4 CNY OAT'!A5507),"-",'Step 1.4 CNY OAT'!A5507)</f>
        <v>43330.416666666664</v>
      </c>
      <c r="B5507" s="26">
        <f t="shared" ref="B5507:B5570" si="104">_xlfn.DAYS(A5507,$A$2)</f>
        <v>229</v>
      </c>
      <c r="C5507" s="67" cm="1">
        <f t="array" ref="C5507">INDEX('Step 5. Daily Avg Schedule Calc'!$A$2:$D$169,(WEEKDAY(A5507)-1)*24+HOUR(A5507)+1,3)</f>
        <v>1</v>
      </c>
      <c r="D5507" s="67" cm="1">
        <f t="array" ref="D5507">INDEX('Step 5. Daily Avg Schedule Calc'!$A$2:$D$169,(WEEKDAY(A5507)-1)*24+HOUR(A5507)+1,4)</f>
        <v>1</v>
      </c>
      <c r="E5507">
        <f>VLOOKUP(A5507,'Step 1.4 CNY OAT'!$A$1:$B$8761,2)</f>
        <v>80</v>
      </c>
      <c r="F5507" s="11">
        <f ca="1">('Step 3. Regression'!$B$18*E5507^2+'Step 3. Regression'!$C$18*E5507+'Step 3. Regression'!$D$18)*C5507</f>
        <v>6.4748863842212625</v>
      </c>
      <c r="G5507" s="11">
        <f ca="1">('Step 3. Regression'!$G$18*E5507^2+'Step 3. Regression'!$H$18*E5507+'Step 3. Regression'!$I$18)*D5507</f>
        <v>2.8918403702678326</v>
      </c>
    </row>
    <row r="5508" spans="1:7" x14ac:dyDescent="0.25">
      <c r="A5508" s="8">
        <f>IF(ISBLANK('Step 1.4 CNY OAT'!A5508),"-",'Step 1.4 CNY OAT'!A5508)</f>
        <v>43330.458333333336</v>
      </c>
      <c r="B5508" s="26">
        <f t="shared" si="104"/>
        <v>229</v>
      </c>
      <c r="C5508" s="67" cm="1">
        <f t="array" ref="C5508">INDEX('Step 5. Daily Avg Schedule Calc'!$A$2:$D$169,(WEEKDAY(A5508)-1)*24+HOUR(A5508)+1,3)</f>
        <v>1</v>
      </c>
      <c r="D5508" s="67" cm="1">
        <f t="array" ref="D5508">INDEX('Step 5. Daily Avg Schedule Calc'!$A$2:$D$169,(WEEKDAY(A5508)-1)*24+HOUR(A5508)+1,4)</f>
        <v>1</v>
      </c>
      <c r="E5508">
        <f>VLOOKUP(A5508,'Step 1.4 CNY OAT'!$A$1:$B$8761,2)</f>
        <v>83</v>
      </c>
      <c r="F5508" s="11">
        <f ca="1">('Step 3. Regression'!$B$18*E5508^2+'Step 3. Regression'!$C$18*E5508+'Step 3. Regression'!$D$18)*C5508</f>
        <v>6.8188022119880234</v>
      </c>
      <c r="G5508" s="11">
        <f ca="1">('Step 3. Regression'!$G$18*E5508^2+'Step 3. Regression'!$H$18*E5508+'Step 3. Regression'!$I$18)*D5508</f>
        <v>2.9658021601809299</v>
      </c>
    </row>
    <row r="5509" spans="1:7" x14ac:dyDescent="0.25">
      <c r="A5509" s="8">
        <f>IF(ISBLANK('Step 1.4 CNY OAT'!A5509),"-",'Step 1.4 CNY OAT'!A5509)</f>
        <v>43330.5</v>
      </c>
      <c r="B5509" s="26">
        <f t="shared" si="104"/>
        <v>229</v>
      </c>
      <c r="C5509" s="67" cm="1">
        <f t="array" ref="C5509">INDEX('Step 5. Daily Avg Schedule Calc'!$A$2:$D$169,(WEEKDAY(A5509)-1)*24+HOUR(A5509)+1,3)</f>
        <v>1</v>
      </c>
      <c r="D5509" s="67" cm="1">
        <f t="array" ref="D5509">INDEX('Step 5. Daily Avg Schedule Calc'!$A$2:$D$169,(WEEKDAY(A5509)-1)*24+HOUR(A5509)+1,4)</f>
        <v>1</v>
      </c>
      <c r="E5509">
        <f>VLOOKUP(A5509,'Step 1.4 CNY OAT'!$A$1:$B$8761,2)</f>
        <v>84</v>
      </c>
      <c r="F5509" s="11">
        <f ca="1">('Step 3. Regression'!$B$18*E5509^2+'Step 3. Regression'!$C$18*E5509+'Step 3. Regression'!$D$18)*C5509</f>
        <v>6.9431410920354448</v>
      </c>
      <c r="G5509" s="11">
        <f ca="1">('Step 3. Regression'!$G$18*E5509^2+'Step 3. Regression'!$H$18*E5509+'Step 3. Regression'!$I$18)*D5509</f>
        <v>2.9929507414609215</v>
      </c>
    </row>
    <row r="5510" spans="1:7" x14ac:dyDescent="0.25">
      <c r="A5510" s="8">
        <f>IF(ISBLANK('Step 1.4 CNY OAT'!A5510),"-",'Step 1.4 CNY OAT'!A5510)</f>
        <v>43330.541666666664</v>
      </c>
      <c r="B5510" s="26">
        <f t="shared" si="104"/>
        <v>229</v>
      </c>
      <c r="C5510" s="67" cm="1">
        <f t="array" ref="C5510">INDEX('Step 5. Daily Avg Schedule Calc'!$A$2:$D$169,(WEEKDAY(A5510)-1)*24+HOUR(A5510)+1,3)</f>
        <v>1</v>
      </c>
      <c r="D5510" s="67" cm="1">
        <f t="array" ref="D5510">INDEX('Step 5. Daily Avg Schedule Calc'!$A$2:$D$169,(WEEKDAY(A5510)-1)*24+HOUR(A5510)+1,4)</f>
        <v>1</v>
      </c>
      <c r="E5510">
        <f>VLOOKUP(A5510,'Step 1.4 CNY OAT'!$A$1:$B$8761,2)</f>
        <v>86</v>
      </c>
      <c r="F5510" s="11">
        <f ca="1">('Step 3. Regression'!$B$18*E5510^2+'Step 3. Regression'!$C$18*E5510+'Step 3. Regression'!$D$18)*C5510</f>
        <v>7.2063692583180359</v>
      </c>
      <c r="G5510" s="11">
        <f ca="1">('Step 3. Regression'!$G$18*E5510^2+'Step 3. Regression'!$H$18*E5510+'Step 3. Regression'!$I$18)*D5510</f>
        <v>3.0509898809843445</v>
      </c>
    </row>
    <row r="5511" spans="1:7" x14ac:dyDescent="0.25">
      <c r="A5511" s="8">
        <f>IF(ISBLANK('Step 1.4 CNY OAT'!A5511),"-",'Step 1.4 CNY OAT'!A5511)</f>
        <v>43330.583333333336</v>
      </c>
      <c r="B5511" s="26">
        <f t="shared" si="104"/>
        <v>229</v>
      </c>
      <c r="C5511" s="67" cm="1">
        <f t="array" ref="C5511">INDEX('Step 5. Daily Avg Schedule Calc'!$A$2:$D$169,(WEEKDAY(A5511)-1)*24+HOUR(A5511)+1,3)</f>
        <v>1</v>
      </c>
      <c r="D5511" s="67" cm="1">
        <f t="array" ref="D5511">INDEX('Step 5. Daily Avg Schedule Calc'!$A$2:$D$169,(WEEKDAY(A5511)-1)*24+HOUR(A5511)+1,4)</f>
        <v>1</v>
      </c>
      <c r="E5511">
        <f>VLOOKUP(A5511,'Step 1.4 CNY OAT'!$A$1:$B$8761,2)</f>
        <v>87</v>
      </c>
      <c r="F5511" s="11">
        <f ca="1">('Step 3. Regression'!$B$18*E5511^2+'Step 3. Regression'!$C$18*E5511+'Step 3. Regression'!$D$18)*C5511</f>
        <v>7.3452585445532055</v>
      </c>
      <c r="G5511" s="11">
        <f ca="1">('Step 3. Regression'!$G$18*E5511^2+'Step 3. Regression'!$H$18*E5511+'Step 3. Regression'!$I$18)*D5511</f>
        <v>3.081880439227775</v>
      </c>
    </row>
    <row r="5512" spans="1:7" x14ac:dyDescent="0.25">
      <c r="A5512" s="8">
        <f>IF(ISBLANK('Step 1.4 CNY OAT'!A5512),"-",'Step 1.4 CNY OAT'!A5512)</f>
        <v>43330.625</v>
      </c>
      <c r="B5512" s="26">
        <f t="shared" si="104"/>
        <v>229</v>
      </c>
      <c r="C5512" s="67" cm="1">
        <f t="array" ref="C5512">INDEX('Step 5. Daily Avg Schedule Calc'!$A$2:$D$169,(WEEKDAY(A5512)-1)*24+HOUR(A5512)+1,3)</f>
        <v>1</v>
      </c>
      <c r="D5512" s="67" cm="1">
        <f t="array" ref="D5512">INDEX('Step 5. Daily Avg Schedule Calc'!$A$2:$D$169,(WEEKDAY(A5512)-1)*24+HOUR(A5512)+1,4)</f>
        <v>1</v>
      </c>
      <c r="E5512">
        <f>VLOOKUP(A5512,'Step 1.4 CNY OAT'!$A$1:$B$8761,2)</f>
        <v>86</v>
      </c>
      <c r="F5512" s="11">
        <f ca="1">('Step 3. Regression'!$B$18*E5512^2+'Step 3. Regression'!$C$18*E5512+'Step 3. Regression'!$D$18)*C5512</f>
        <v>7.2063692583180359</v>
      </c>
      <c r="G5512" s="11">
        <f ca="1">('Step 3. Regression'!$G$18*E5512^2+'Step 3. Regression'!$H$18*E5512+'Step 3. Regression'!$I$18)*D5512</f>
        <v>3.0509898809843445</v>
      </c>
    </row>
    <row r="5513" spans="1:7" x14ac:dyDescent="0.25">
      <c r="A5513" s="8">
        <f>IF(ISBLANK('Step 1.4 CNY OAT'!A5513),"-",'Step 1.4 CNY OAT'!A5513)</f>
        <v>43330.666666666664</v>
      </c>
      <c r="B5513" s="26">
        <f t="shared" si="104"/>
        <v>229</v>
      </c>
      <c r="C5513" s="67" cm="1">
        <f t="array" ref="C5513">INDEX('Step 5. Daily Avg Schedule Calc'!$A$2:$D$169,(WEEKDAY(A5513)-1)*24+HOUR(A5513)+1,3)</f>
        <v>1</v>
      </c>
      <c r="D5513" s="67" cm="1">
        <f t="array" ref="D5513">INDEX('Step 5. Daily Avg Schedule Calc'!$A$2:$D$169,(WEEKDAY(A5513)-1)*24+HOUR(A5513)+1,4)</f>
        <v>1</v>
      </c>
      <c r="E5513">
        <f>VLOOKUP(A5513,'Step 1.4 CNY OAT'!$A$1:$B$8761,2)</f>
        <v>89</v>
      </c>
      <c r="F5513" s="11">
        <f ca="1">('Step 3. Regression'!$B$18*E5513^2+'Step 3. Regression'!$C$18*E5513+'Step 3. Regression'!$D$18)*C5513</f>
        <v>7.6375875232112964</v>
      </c>
      <c r="G5513" s="11">
        <f ca="1">('Step 3. Regression'!$G$18*E5513^2+'Step 3. Regression'!$H$18*E5513+'Step 3. Regression'!$I$18)*D5513</f>
        <v>3.1474035326780747</v>
      </c>
    </row>
    <row r="5514" spans="1:7" x14ac:dyDescent="0.25">
      <c r="A5514" s="8">
        <f>IF(ISBLANK('Step 1.4 CNY OAT'!A5514),"-",'Step 1.4 CNY OAT'!A5514)</f>
        <v>43330.708333333336</v>
      </c>
      <c r="B5514" s="26">
        <f t="shared" si="104"/>
        <v>229</v>
      </c>
      <c r="C5514" s="67" cm="1">
        <f t="array" ref="C5514">INDEX('Step 5. Daily Avg Schedule Calc'!$A$2:$D$169,(WEEKDAY(A5514)-1)*24+HOUR(A5514)+1,3)</f>
        <v>1</v>
      </c>
      <c r="D5514" s="67" cm="1">
        <f t="array" ref="D5514">INDEX('Step 5. Daily Avg Schedule Calc'!$A$2:$D$169,(WEEKDAY(A5514)-1)*24+HOUR(A5514)+1,4)</f>
        <v>1</v>
      </c>
      <c r="E5514">
        <f>VLOOKUP(A5514,'Step 1.4 CNY OAT'!$A$1:$B$8761,2)</f>
        <v>89</v>
      </c>
      <c r="F5514" s="11">
        <f ca="1">('Step 3. Regression'!$B$18*E5514^2+'Step 3. Regression'!$C$18*E5514+'Step 3. Regression'!$D$18)*C5514</f>
        <v>7.6375875232112964</v>
      </c>
      <c r="G5514" s="11">
        <f ca="1">('Step 3. Regression'!$G$18*E5514^2+'Step 3. Regression'!$H$18*E5514+'Step 3. Regression'!$I$18)*D5514</f>
        <v>3.1474035326780747</v>
      </c>
    </row>
    <row r="5515" spans="1:7" x14ac:dyDescent="0.25">
      <c r="A5515" s="8">
        <f>IF(ISBLANK('Step 1.4 CNY OAT'!A5515),"-",'Step 1.4 CNY OAT'!A5515)</f>
        <v>43330.75</v>
      </c>
      <c r="B5515" s="26">
        <f t="shared" si="104"/>
        <v>229</v>
      </c>
      <c r="C5515" s="67" cm="1">
        <f t="array" ref="C5515">INDEX('Step 5. Daily Avg Schedule Calc'!$A$2:$D$169,(WEEKDAY(A5515)-1)*24+HOUR(A5515)+1,3)</f>
        <v>1</v>
      </c>
      <c r="D5515" s="67" cm="1">
        <f t="array" ref="D5515">INDEX('Step 5. Daily Avg Schedule Calc'!$A$2:$D$169,(WEEKDAY(A5515)-1)*24+HOUR(A5515)+1,4)</f>
        <v>1</v>
      </c>
      <c r="E5515">
        <f>VLOOKUP(A5515,'Step 1.4 CNY OAT'!$A$1:$B$8761,2)</f>
        <v>82</v>
      </c>
      <c r="F5515" s="11">
        <f ca="1">('Step 3. Regression'!$B$18*E5515^2+'Step 3. Regression'!$C$18*E5515+'Step 3. Regression'!$D$18)*C5515</f>
        <v>6.6993134673365216</v>
      </c>
      <c r="G5515" s="11">
        <f ca="1">('Step 3. Regression'!$G$18*E5515^2+'Step 3. Regression'!$H$18*E5515+'Step 3. Regression'!$I$18)*D5515</f>
        <v>2.9399009045554179</v>
      </c>
    </row>
    <row r="5516" spans="1:7" x14ac:dyDescent="0.25">
      <c r="A5516" s="8">
        <f>IF(ISBLANK('Step 1.4 CNY OAT'!A5516),"-",'Step 1.4 CNY OAT'!A5516)</f>
        <v>43330.791666666664</v>
      </c>
      <c r="B5516" s="26">
        <f t="shared" si="104"/>
        <v>229</v>
      </c>
      <c r="C5516" s="67" cm="1">
        <f t="array" ref="C5516">INDEX('Step 5. Daily Avg Schedule Calc'!$A$2:$D$169,(WEEKDAY(A5516)-1)*24+HOUR(A5516)+1,3)</f>
        <v>1</v>
      </c>
      <c r="D5516" s="67" cm="1">
        <f t="array" ref="D5516">INDEX('Step 5. Daily Avg Schedule Calc'!$A$2:$D$169,(WEEKDAY(A5516)-1)*24+HOUR(A5516)+1,4)</f>
        <v>1</v>
      </c>
      <c r="E5516">
        <f>VLOOKUP(A5516,'Step 1.4 CNY OAT'!$A$1:$B$8761,2)</f>
        <v>79</v>
      </c>
      <c r="F5516" s="11">
        <f ca="1">('Step 3. Regression'!$B$18*E5516^2+'Step 3. Regression'!$C$18*E5516+'Step 3. Regression'!$D$18)*C5516</f>
        <v>6.3699480457575071</v>
      </c>
      <c r="G5516" s="11">
        <f ca="1">('Step 3. Regression'!$G$18*E5516^2+'Step 3. Regression'!$H$18*E5516+'Step 3. Regression'!$I$18)*D5516</f>
        <v>2.8696810916057589</v>
      </c>
    </row>
    <row r="5517" spans="1:7" x14ac:dyDescent="0.25">
      <c r="A5517" s="8">
        <f>IF(ISBLANK('Step 1.4 CNY OAT'!A5517),"-",'Step 1.4 CNY OAT'!A5517)</f>
        <v>43330.833333333336</v>
      </c>
      <c r="B5517" s="26">
        <f t="shared" si="104"/>
        <v>229</v>
      </c>
      <c r="C5517" s="67" cm="1">
        <f t="array" ref="C5517">INDEX('Step 5. Daily Avg Schedule Calc'!$A$2:$D$169,(WEEKDAY(A5517)-1)*24+HOUR(A5517)+1,3)</f>
        <v>1</v>
      </c>
      <c r="D5517" s="67" cm="1">
        <f t="array" ref="D5517">INDEX('Step 5. Daily Avg Schedule Calc'!$A$2:$D$169,(WEEKDAY(A5517)-1)*24+HOUR(A5517)+1,4)</f>
        <v>1</v>
      </c>
      <c r="E5517">
        <f>VLOOKUP(A5517,'Step 1.4 CNY OAT'!$A$1:$B$8761,2)</f>
        <v>76</v>
      </c>
      <c r="F5517" s="11">
        <f ca="1">('Step 3. Regression'!$B$18*E5517^2+'Step 3. Regression'!$C$18*E5517+'Step 3. Regression'!$D$18)*C5517</f>
        <v>6.0842338427417459</v>
      </c>
      <c r="G5517" s="11">
        <f ca="1">('Step 3. Regression'!$G$18*E5517^2+'Step 3. Regression'!$H$18*E5517+'Step 3. Regression'!$I$18)*D5517</f>
        <v>2.8106872095464155</v>
      </c>
    </row>
    <row r="5518" spans="1:7" x14ac:dyDescent="0.25">
      <c r="A5518" s="8">
        <f>IF(ISBLANK('Step 1.4 CNY OAT'!A5518),"-",'Step 1.4 CNY OAT'!A5518)</f>
        <v>43330.875</v>
      </c>
      <c r="B5518" s="26">
        <f t="shared" si="104"/>
        <v>229</v>
      </c>
      <c r="C5518" s="67" cm="1">
        <f t="array" ref="C5518">INDEX('Step 5. Daily Avg Schedule Calc'!$A$2:$D$169,(WEEKDAY(A5518)-1)*24+HOUR(A5518)+1,3)</f>
        <v>1</v>
      </c>
      <c r="D5518" s="67" cm="1">
        <f t="array" ref="D5518">INDEX('Step 5. Daily Avg Schedule Calc'!$A$2:$D$169,(WEEKDAY(A5518)-1)*24+HOUR(A5518)+1,4)</f>
        <v>1</v>
      </c>
      <c r="E5518">
        <f>VLOOKUP(A5518,'Step 1.4 CNY OAT'!$A$1:$B$8761,2)</f>
        <v>76</v>
      </c>
      <c r="F5518" s="11">
        <f ca="1">('Step 3. Regression'!$B$18*E5518^2+'Step 3. Regression'!$C$18*E5518+'Step 3. Regression'!$D$18)*C5518</f>
        <v>6.0842338427417459</v>
      </c>
      <c r="G5518" s="11">
        <f ca="1">('Step 3. Regression'!$G$18*E5518^2+'Step 3. Regression'!$H$18*E5518+'Step 3. Regression'!$I$18)*D5518</f>
        <v>2.8106872095464155</v>
      </c>
    </row>
    <row r="5519" spans="1:7" x14ac:dyDescent="0.25">
      <c r="A5519" s="8">
        <f>IF(ISBLANK('Step 1.4 CNY OAT'!A5519),"-",'Step 1.4 CNY OAT'!A5519)</f>
        <v>43330.916666666664</v>
      </c>
      <c r="B5519" s="26">
        <f t="shared" si="104"/>
        <v>229</v>
      </c>
      <c r="C5519" s="67" cm="1">
        <f t="array" ref="C5519">INDEX('Step 5. Daily Avg Schedule Calc'!$A$2:$D$169,(WEEKDAY(A5519)-1)*24+HOUR(A5519)+1,3)</f>
        <v>1</v>
      </c>
      <c r="D5519" s="67" cm="1">
        <f t="array" ref="D5519">INDEX('Step 5. Daily Avg Schedule Calc'!$A$2:$D$169,(WEEKDAY(A5519)-1)*24+HOUR(A5519)+1,4)</f>
        <v>1</v>
      </c>
      <c r="E5519">
        <f>VLOOKUP(A5519,'Step 1.4 CNY OAT'!$A$1:$B$8761,2)</f>
        <v>75</v>
      </c>
      <c r="F5519" s="11">
        <f ca="1">('Step 3. Regression'!$B$18*E5519^2+'Step 3. Regression'!$C$18*E5519+'Step 3. Regression'!$D$18)*C5519</f>
        <v>5.9986960458616565</v>
      </c>
      <c r="G5519" s="11">
        <f ca="1">('Step 3. Regression'!$G$18*E5519^2+'Step 3. Regression'!$H$18*E5519+'Step 3. Regression'!$I$18)*D5519</f>
        <v>2.7935172335022607</v>
      </c>
    </row>
    <row r="5520" spans="1:7" x14ac:dyDescent="0.25">
      <c r="A5520" s="8">
        <f>IF(ISBLANK('Step 1.4 CNY OAT'!A5520),"-",'Step 1.4 CNY OAT'!A5520)</f>
        <v>43330.958333333336</v>
      </c>
      <c r="B5520" s="26">
        <f t="shared" si="104"/>
        <v>229</v>
      </c>
      <c r="C5520" s="67" cm="1">
        <f t="array" ref="C5520">INDEX('Step 5. Daily Avg Schedule Calc'!$A$2:$D$169,(WEEKDAY(A5520)-1)*24+HOUR(A5520)+1,3)</f>
        <v>1</v>
      </c>
      <c r="D5520" s="67" cm="1">
        <f t="array" ref="D5520">INDEX('Step 5. Daily Avg Schedule Calc'!$A$2:$D$169,(WEEKDAY(A5520)-1)*24+HOUR(A5520)+1,4)</f>
        <v>1</v>
      </c>
      <c r="E5520">
        <f>VLOOKUP(A5520,'Step 1.4 CNY OAT'!$A$1:$B$8761,2)</f>
        <v>74</v>
      </c>
      <c r="F5520" s="11">
        <f ca="1">('Step 3. Regression'!$B$18*E5520^2+'Step 3. Regression'!$C$18*E5520+'Step 3. Regression'!$D$18)*C5520</f>
        <v>5.9180083843774867</v>
      </c>
      <c r="G5520" s="11">
        <f ca="1">('Step 3. Regression'!$G$18*E5520^2+'Step 3. Regression'!$H$18*E5520+'Step 3. Regression'!$I$18)*D5520</f>
        <v>2.7775945831125854</v>
      </c>
    </row>
    <row r="5521" spans="1:7" x14ac:dyDescent="0.25">
      <c r="A5521" s="8">
        <f>IF(ISBLANK('Step 1.4 CNY OAT'!A5521),"-",'Step 1.4 CNY OAT'!A5521)</f>
        <v>43331</v>
      </c>
      <c r="B5521" s="26">
        <f t="shared" si="104"/>
        <v>230</v>
      </c>
      <c r="C5521" s="67" cm="1">
        <f t="array" ref="C5521">INDEX('Step 5. Daily Avg Schedule Calc'!$A$2:$D$169,(WEEKDAY(A5521)-1)*24+HOUR(A5521)+1,3)</f>
        <v>1</v>
      </c>
      <c r="D5521" s="67" cm="1">
        <f t="array" ref="D5521">INDEX('Step 5. Daily Avg Schedule Calc'!$A$2:$D$169,(WEEKDAY(A5521)-1)*24+HOUR(A5521)+1,4)</f>
        <v>1</v>
      </c>
      <c r="E5521">
        <f>VLOOKUP(A5521,'Step 1.4 CNY OAT'!$A$1:$B$8761,2)</f>
        <v>73</v>
      </c>
      <c r="F5521" s="11">
        <f ca="1">('Step 3. Regression'!$B$18*E5521^2+'Step 3. Regression'!$C$18*E5521+'Step 3. Regression'!$D$18)*C5521</f>
        <v>5.8421708582892293</v>
      </c>
      <c r="G5521" s="11">
        <f ca="1">('Step 3. Regression'!$G$18*E5521^2+'Step 3. Regression'!$H$18*E5521+'Step 3. Regression'!$I$18)*D5521</f>
        <v>2.7629192583773894</v>
      </c>
    </row>
    <row r="5522" spans="1:7" x14ac:dyDescent="0.25">
      <c r="A5522" s="8">
        <f>IF(ISBLANK('Step 1.4 CNY OAT'!A5522),"-",'Step 1.4 CNY OAT'!A5522)</f>
        <v>43331.041666666664</v>
      </c>
      <c r="B5522" s="26">
        <f t="shared" si="104"/>
        <v>230</v>
      </c>
      <c r="C5522" s="67" cm="1">
        <f t="array" ref="C5522">INDEX('Step 5. Daily Avg Schedule Calc'!$A$2:$D$169,(WEEKDAY(A5522)-1)*24+HOUR(A5522)+1,3)</f>
        <v>1</v>
      </c>
      <c r="D5522" s="67" cm="1">
        <f t="array" ref="D5522">INDEX('Step 5. Daily Avg Schedule Calc'!$A$2:$D$169,(WEEKDAY(A5522)-1)*24+HOUR(A5522)+1,4)</f>
        <v>1</v>
      </c>
      <c r="E5522">
        <f>VLOOKUP(A5522,'Step 1.4 CNY OAT'!$A$1:$B$8761,2)</f>
        <v>73</v>
      </c>
      <c r="F5522" s="11">
        <f ca="1">('Step 3. Regression'!$B$18*E5522^2+'Step 3. Regression'!$C$18*E5522+'Step 3. Regression'!$D$18)*C5522</f>
        <v>5.8421708582892293</v>
      </c>
      <c r="G5522" s="11">
        <f ca="1">('Step 3. Regression'!$G$18*E5522^2+'Step 3. Regression'!$H$18*E5522+'Step 3. Regression'!$I$18)*D5522</f>
        <v>2.7629192583773894</v>
      </c>
    </row>
    <row r="5523" spans="1:7" x14ac:dyDescent="0.25">
      <c r="A5523" s="8">
        <f>IF(ISBLANK('Step 1.4 CNY OAT'!A5523),"-",'Step 1.4 CNY OAT'!A5523)</f>
        <v>43331.083333333336</v>
      </c>
      <c r="B5523" s="26">
        <f t="shared" si="104"/>
        <v>230</v>
      </c>
      <c r="C5523" s="67" cm="1">
        <f t="array" ref="C5523">INDEX('Step 5. Daily Avg Schedule Calc'!$A$2:$D$169,(WEEKDAY(A5523)-1)*24+HOUR(A5523)+1,3)</f>
        <v>1</v>
      </c>
      <c r="D5523" s="67" cm="1">
        <f t="array" ref="D5523">INDEX('Step 5. Daily Avg Schedule Calc'!$A$2:$D$169,(WEEKDAY(A5523)-1)*24+HOUR(A5523)+1,4)</f>
        <v>1</v>
      </c>
      <c r="E5523">
        <f>VLOOKUP(A5523,'Step 1.4 CNY OAT'!$A$1:$B$8761,2)</f>
        <v>72</v>
      </c>
      <c r="F5523" s="11">
        <f ca="1">('Step 3. Regression'!$B$18*E5523^2+'Step 3. Regression'!$C$18*E5523+'Step 3. Regression'!$D$18)*C5523</f>
        <v>5.7711834675968934</v>
      </c>
      <c r="G5523" s="11">
        <f ca="1">('Step 3. Regression'!$G$18*E5523^2+'Step 3. Regression'!$H$18*E5523+'Step 3. Regression'!$I$18)*D5523</f>
        <v>2.7494912592966725</v>
      </c>
    </row>
    <row r="5524" spans="1:7" x14ac:dyDescent="0.25">
      <c r="A5524" s="8">
        <f>IF(ISBLANK('Step 1.4 CNY OAT'!A5524),"-",'Step 1.4 CNY OAT'!A5524)</f>
        <v>43331.125</v>
      </c>
      <c r="B5524" s="26">
        <f t="shared" si="104"/>
        <v>230</v>
      </c>
      <c r="C5524" s="67" cm="1">
        <f t="array" ref="C5524">INDEX('Step 5. Daily Avg Schedule Calc'!$A$2:$D$169,(WEEKDAY(A5524)-1)*24+HOUR(A5524)+1,3)</f>
        <v>1</v>
      </c>
      <c r="D5524" s="67" cm="1">
        <f t="array" ref="D5524">INDEX('Step 5. Daily Avg Schedule Calc'!$A$2:$D$169,(WEEKDAY(A5524)-1)*24+HOUR(A5524)+1,4)</f>
        <v>1</v>
      </c>
      <c r="E5524">
        <f>VLOOKUP(A5524,'Step 1.4 CNY OAT'!$A$1:$B$8761,2)</f>
        <v>73</v>
      </c>
      <c r="F5524" s="11">
        <f ca="1">('Step 3. Regression'!$B$18*E5524^2+'Step 3. Regression'!$C$18*E5524+'Step 3. Regression'!$D$18)*C5524</f>
        <v>5.8421708582892293</v>
      </c>
      <c r="G5524" s="11">
        <f ca="1">('Step 3. Regression'!$G$18*E5524^2+'Step 3. Regression'!$H$18*E5524+'Step 3. Regression'!$I$18)*D5524</f>
        <v>2.7629192583773894</v>
      </c>
    </row>
    <row r="5525" spans="1:7" x14ac:dyDescent="0.25">
      <c r="A5525" s="8">
        <f>IF(ISBLANK('Step 1.4 CNY OAT'!A5525),"-",'Step 1.4 CNY OAT'!A5525)</f>
        <v>43331.166666666664</v>
      </c>
      <c r="B5525" s="26">
        <f t="shared" si="104"/>
        <v>230</v>
      </c>
      <c r="C5525" s="67" cm="1">
        <f t="array" ref="C5525">INDEX('Step 5. Daily Avg Schedule Calc'!$A$2:$D$169,(WEEKDAY(A5525)-1)*24+HOUR(A5525)+1,3)</f>
        <v>1</v>
      </c>
      <c r="D5525" s="67" cm="1">
        <f t="array" ref="D5525">INDEX('Step 5. Daily Avg Schedule Calc'!$A$2:$D$169,(WEEKDAY(A5525)-1)*24+HOUR(A5525)+1,4)</f>
        <v>1</v>
      </c>
      <c r="E5525">
        <f>VLOOKUP(A5525,'Step 1.4 CNY OAT'!$A$1:$B$8761,2)</f>
        <v>73</v>
      </c>
      <c r="F5525" s="11">
        <f ca="1">('Step 3. Regression'!$B$18*E5525^2+'Step 3. Regression'!$C$18*E5525+'Step 3. Regression'!$D$18)*C5525</f>
        <v>5.8421708582892293</v>
      </c>
      <c r="G5525" s="11">
        <f ca="1">('Step 3. Regression'!$G$18*E5525^2+'Step 3. Regression'!$H$18*E5525+'Step 3. Regression'!$I$18)*D5525</f>
        <v>2.7629192583773894</v>
      </c>
    </row>
    <row r="5526" spans="1:7" x14ac:dyDescent="0.25">
      <c r="A5526" s="8">
        <f>IF(ISBLANK('Step 1.4 CNY OAT'!A5526),"-",'Step 1.4 CNY OAT'!A5526)</f>
        <v>43331.208333333336</v>
      </c>
      <c r="B5526" s="26">
        <f t="shared" si="104"/>
        <v>230</v>
      </c>
      <c r="C5526" s="67" cm="1">
        <f t="array" ref="C5526">INDEX('Step 5. Daily Avg Schedule Calc'!$A$2:$D$169,(WEEKDAY(A5526)-1)*24+HOUR(A5526)+1,3)</f>
        <v>1</v>
      </c>
      <c r="D5526" s="67" cm="1">
        <f t="array" ref="D5526">INDEX('Step 5. Daily Avg Schedule Calc'!$A$2:$D$169,(WEEKDAY(A5526)-1)*24+HOUR(A5526)+1,4)</f>
        <v>1</v>
      </c>
      <c r="E5526">
        <f>VLOOKUP(A5526,'Step 1.4 CNY OAT'!$A$1:$B$8761,2)</f>
        <v>72</v>
      </c>
      <c r="F5526" s="11">
        <f ca="1">('Step 3. Regression'!$B$18*E5526^2+'Step 3. Regression'!$C$18*E5526+'Step 3. Regression'!$D$18)*C5526</f>
        <v>5.7711834675968934</v>
      </c>
      <c r="G5526" s="11">
        <f ca="1">('Step 3. Regression'!$G$18*E5526^2+'Step 3. Regression'!$H$18*E5526+'Step 3. Regression'!$I$18)*D5526</f>
        <v>2.7494912592966725</v>
      </c>
    </row>
    <row r="5527" spans="1:7" x14ac:dyDescent="0.25">
      <c r="A5527" s="8">
        <f>IF(ISBLANK('Step 1.4 CNY OAT'!A5527),"-",'Step 1.4 CNY OAT'!A5527)</f>
        <v>43331.25</v>
      </c>
      <c r="B5527" s="26">
        <f t="shared" si="104"/>
        <v>230</v>
      </c>
      <c r="C5527" s="67" cm="1">
        <f t="array" ref="C5527">INDEX('Step 5. Daily Avg Schedule Calc'!$A$2:$D$169,(WEEKDAY(A5527)-1)*24+HOUR(A5527)+1,3)</f>
        <v>1</v>
      </c>
      <c r="D5527" s="67" cm="1">
        <f t="array" ref="D5527">INDEX('Step 5. Daily Avg Schedule Calc'!$A$2:$D$169,(WEEKDAY(A5527)-1)*24+HOUR(A5527)+1,4)</f>
        <v>1</v>
      </c>
      <c r="E5527">
        <f>VLOOKUP(A5527,'Step 1.4 CNY OAT'!$A$1:$B$8761,2)</f>
        <v>71</v>
      </c>
      <c r="F5527" s="11">
        <f ca="1">('Step 3. Regression'!$B$18*E5527^2+'Step 3. Regression'!$C$18*E5527+'Step 3. Regression'!$D$18)*C5527</f>
        <v>5.7050462123004699</v>
      </c>
      <c r="G5527" s="11">
        <f ca="1">('Step 3. Regression'!$G$18*E5527^2+'Step 3. Regression'!$H$18*E5527+'Step 3. Regression'!$I$18)*D5527</f>
        <v>2.7373105858704356</v>
      </c>
    </row>
    <row r="5528" spans="1:7" x14ac:dyDescent="0.25">
      <c r="A5528" s="8">
        <f>IF(ISBLANK('Step 1.4 CNY OAT'!A5528),"-",'Step 1.4 CNY OAT'!A5528)</f>
        <v>43331.291666666664</v>
      </c>
      <c r="B5528" s="26">
        <f t="shared" si="104"/>
        <v>230</v>
      </c>
      <c r="C5528" s="67" cm="1">
        <f t="array" ref="C5528">INDEX('Step 5. Daily Avg Schedule Calc'!$A$2:$D$169,(WEEKDAY(A5528)-1)*24+HOUR(A5528)+1,3)</f>
        <v>1</v>
      </c>
      <c r="D5528" s="67" cm="1">
        <f t="array" ref="D5528">INDEX('Step 5. Daily Avg Schedule Calc'!$A$2:$D$169,(WEEKDAY(A5528)-1)*24+HOUR(A5528)+1,4)</f>
        <v>1</v>
      </c>
      <c r="E5528">
        <f>VLOOKUP(A5528,'Step 1.4 CNY OAT'!$A$1:$B$8761,2)</f>
        <v>71</v>
      </c>
      <c r="F5528" s="11">
        <f ca="1">('Step 3. Regression'!$B$18*E5528^2+'Step 3. Regression'!$C$18*E5528+'Step 3. Regression'!$D$18)*C5528</f>
        <v>5.7050462123004699</v>
      </c>
      <c r="G5528" s="11">
        <f ca="1">('Step 3. Regression'!$G$18*E5528^2+'Step 3. Regression'!$H$18*E5528+'Step 3. Regression'!$I$18)*D5528</f>
        <v>2.7373105858704356</v>
      </c>
    </row>
    <row r="5529" spans="1:7" x14ac:dyDescent="0.25">
      <c r="A5529" s="8">
        <f>IF(ISBLANK('Step 1.4 CNY OAT'!A5529),"-",'Step 1.4 CNY OAT'!A5529)</f>
        <v>43331.333333333336</v>
      </c>
      <c r="B5529" s="26">
        <f t="shared" si="104"/>
        <v>230</v>
      </c>
      <c r="C5529" s="67" cm="1">
        <f t="array" ref="C5529">INDEX('Step 5. Daily Avg Schedule Calc'!$A$2:$D$169,(WEEKDAY(A5529)-1)*24+HOUR(A5529)+1,3)</f>
        <v>1</v>
      </c>
      <c r="D5529" s="67" cm="1">
        <f t="array" ref="D5529">INDEX('Step 5. Daily Avg Schedule Calc'!$A$2:$D$169,(WEEKDAY(A5529)-1)*24+HOUR(A5529)+1,4)</f>
        <v>1</v>
      </c>
      <c r="E5529">
        <f>VLOOKUP(A5529,'Step 1.4 CNY OAT'!$A$1:$B$8761,2)</f>
        <v>71</v>
      </c>
      <c r="F5529" s="11">
        <f ca="1">('Step 3. Regression'!$B$18*E5529^2+'Step 3. Regression'!$C$18*E5529+'Step 3. Regression'!$D$18)*C5529</f>
        <v>5.7050462123004699</v>
      </c>
      <c r="G5529" s="11">
        <f ca="1">('Step 3. Regression'!$G$18*E5529^2+'Step 3. Regression'!$H$18*E5529+'Step 3. Regression'!$I$18)*D5529</f>
        <v>2.7373105858704356</v>
      </c>
    </row>
    <row r="5530" spans="1:7" x14ac:dyDescent="0.25">
      <c r="A5530" s="8">
        <f>IF(ISBLANK('Step 1.4 CNY OAT'!A5530),"-",'Step 1.4 CNY OAT'!A5530)</f>
        <v>43331.375</v>
      </c>
      <c r="B5530" s="26">
        <f t="shared" si="104"/>
        <v>230</v>
      </c>
      <c r="C5530" s="67" cm="1">
        <f t="array" ref="C5530">INDEX('Step 5. Daily Avg Schedule Calc'!$A$2:$D$169,(WEEKDAY(A5530)-1)*24+HOUR(A5530)+1,3)</f>
        <v>1</v>
      </c>
      <c r="D5530" s="67" cm="1">
        <f t="array" ref="D5530">INDEX('Step 5. Daily Avg Schedule Calc'!$A$2:$D$169,(WEEKDAY(A5530)-1)*24+HOUR(A5530)+1,4)</f>
        <v>1</v>
      </c>
      <c r="E5530">
        <f>VLOOKUP(A5530,'Step 1.4 CNY OAT'!$A$1:$B$8761,2)</f>
        <v>70</v>
      </c>
      <c r="F5530" s="11">
        <f ca="1">('Step 3. Regression'!$B$18*E5530^2+'Step 3. Regression'!$C$18*E5530+'Step 3. Regression'!$D$18)*C5530</f>
        <v>5.6437590923999679</v>
      </c>
      <c r="G5530" s="11">
        <f ca="1">('Step 3. Regression'!$G$18*E5530^2+'Step 3. Regression'!$H$18*E5530+'Step 3. Regression'!$I$18)*D5530</f>
        <v>2.7263772380986788</v>
      </c>
    </row>
    <row r="5531" spans="1:7" x14ac:dyDescent="0.25">
      <c r="A5531" s="8">
        <f>IF(ISBLANK('Step 1.4 CNY OAT'!A5531),"-",'Step 1.4 CNY OAT'!A5531)</f>
        <v>43331.416666666664</v>
      </c>
      <c r="B5531" s="26">
        <f t="shared" si="104"/>
        <v>230</v>
      </c>
      <c r="C5531" s="67" cm="1">
        <f t="array" ref="C5531">INDEX('Step 5. Daily Avg Schedule Calc'!$A$2:$D$169,(WEEKDAY(A5531)-1)*24+HOUR(A5531)+1,3)</f>
        <v>1</v>
      </c>
      <c r="D5531" s="67" cm="1">
        <f t="array" ref="D5531">INDEX('Step 5. Daily Avg Schedule Calc'!$A$2:$D$169,(WEEKDAY(A5531)-1)*24+HOUR(A5531)+1,4)</f>
        <v>1</v>
      </c>
      <c r="E5531">
        <f>VLOOKUP(A5531,'Step 1.4 CNY OAT'!$A$1:$B$8761,2)</f>
        <v>72</v>
      </c>
      <c r="F5531" s="11">
        <f ca="1">('Step 3. Regression'!$B$18*E5531^2+'Step 3. Regression'!$C$18*E5531+'Step 3. Regression'!$D$18)*C5531</f>
        <v>5.7711834675968934</v>
      </c>
      <c r="G5531" s="11">
        <f ca="1">('Step 3. Regression'!$G$18*E5531^2+'Step 3. Regression'!$H$18*E5531+'Step 3. Regression'!$I$18)*D5531</f>
        <v>2.7494912592966725</v>
      </c>
    </row>
    <row r="5532" spans="1:7" x14ac:dyDescent="0.25">
      <c r="A5532" s="8">
        <f>IF(ISBLANK('Step 1.4 CNY OAT'!A5532),"-",'Step 1.4 CNY OAT'!A5532)</f>
        <v>43331.458333333336</v>
      </c>
      <c r="B5532" s="26">
        <f t="shared" si="104"/>
        <v>230</v>
      </c>
      <c r="C5532" s="67" cm="1">
        <f t="array" ref="C5532">INDEX('Step 5. Daily Avg Schedule Calc'!$A$2:$D$169,(WEEKDAY(A5532)-1)*24+HOUR(A5532)+1,3)</f>
        <v>1</v>
      </c>
      <c r="D5532" s="67" cm="1">
        <f t="array" ref="D5532">INDEX('Step 5. Daily Avg Schedule Calc'!$A$2:$D$169,(WEEKDAY(A5532)-1)*24+HOUR(A5532)+1,4)</f>
        <v>1</v>
      </c>
      <c r="E5532">
        <f>VLOOKUP(A5532,'Step 1.4 CNY OAT'!$A$1:$B$8761,2)</f>
        <v>72</v>
      </c>
      <c r="F5532" s="11">
        <f ca="1">('Step 3. Regression'!$B$18*E5532^2+'Step 3. Regression'!$C$18*E5532+'Step 3. Regression'!$D$18)*C5532</f>
        <v>5.7711834675968934</v>
      </c>
      <c r="G5532" s="11">
        <f ca="1">('Step 3. Regression'!$G$18*E5532^2+'Step 3. Regression'!$H$18*E5532+'Step 3. Regression'!$I$18)*D5532</f>
        <v>2.7494912592966725</v>
      </c>
    </row>
    <row r="5533" spans="1:7" x14ac:dyDescent="0.25">
      <c r="A5533" s="8">
        <f>IF(ISBLANK('Step 1.4 CNY OAT'!A5533),"-",'Step 1.4 CNY OAT'!A5533)</f>
        <v>43331.5</v>
      </c>
      <c r="B5533" s="26">
        <f t="shared" si="104"/>
        <v>230</v>
      </c>
      <c r="C5533" s="67" cm="1">
        <f t="array" ref="C5533">INDEX('Step 5. Daily Avg Schedule Calc'!$A$2:$D$169,(WEEKDAY(A5533)-1)*24+HOUR(A5533)+1,3)</f>
        <v>1</v>
      </c>
      <c r="D5533" s="67" cm="1">
        <f t="array" ref="D5533">INDEX('Step 5. Daily Avg Schedule Calc'!$A$2:$D$169,(WEEKDAY(A5533)-1)*24+HOUR(A5533)+1,4)</f>
        <v>1</v>
      </c>
      <c r="E5533">
        <f>VLOOKUP(A5533,'Step 1.4 CNY OAT'!$A$1:$B$8761,2)</f>
        <v>72</v>
      </c>
      <c r="F5533" s="11">
        <f ca="1">('Step 3. Regression'!$B$18*E5533^2+'Step 3. Regression'!$C$18*E5533+'Step 3. Regression'!$D$18)*C5533</f>
        <v>5.7711834675968934</v>
      </c>
      <c r="G5533" s="11">
        <f ca="1">('Step 3. Regression'!$G$18*E5533^2+'Step 3. Regression'!$H$18*E5533+'Step 3. Regression'!$I$18)*D5533</f>
        <v>2.7494912592966725</v>
      </c>
    </row>
    <row r="5534" spans="1:7" x14ac:dyDescent="0.25">
      <c r="A5534" s="8">
        <f>IF(ISBLANK('Step 1.4 CNY OAT'!A5534),"-",'Step 1.4 CNY OAT'!A5534)</f>
        <v>43331.541666666664</v>
      </c>
      <c r="B5534" s="26">
        <f t="shared" si="104"/>
        <v>230</v>
      </c>
      <c r="C5534" s="67" cm="1">
        <f t="array" ref="C5534">INDEX('Step 5. Daily Avg Schedule Calc'!$A$2:$D$169,(WEEKDAY(A5534)-1)*24+HOUR(A5534)+1,3)</f>
        <v>1</v>
      </c>
      <c r="D5534" s="67" cm="1">
        <f t="array" ref="D5534">INDEX('Step 5. Daily Avg Schedule Calc'!$A$2:$D$169,(WEEKDAY(A5534)-1)*24+HOUR(A5534)+1,4)</f>
        <v>1</v>
      </c>
      <c r="E5534">
        <f>VLOOKUP(A5534,'Step 1.4 CNY OAT'!$A$1:$B$8761,2)</f>
        <v>71</v>
      </c>
      <c r="F5534" s="11">
        <f ca="1">('Step 3. Regression'!$B$18*E5534^2+'Step 3. Regression'!$C$18*E5534+'Step 3. Regression'!$D$18)*C5534</f>
        <v>5.7050462123004699</v>
      </c>
      <c r="G5534" s="11">
        <f ca="1">('Step 3. Regression'!$G$18*E5534^2+'Step 3. Regression'!$H$18*E5534+'Step 3. Regression'!$I$18)*D5534</f>
        <v>2.7373105858704356</v>
      </c>
    </row>
    <row r="5535" spans="1:7" x14ac:dyDescent="0.25">
      <c r="A5535" s="8">
        <f>IF(ISBLANK('Step 1.4 CNY OAT'!A5535),"-",'Step 1.4 CNY OAT'!A5535)</f>
        <v>43331.583333333336</v>
      </c>
      <c r="B5535" s="26">
        <f t="shared" si="104"/>
        <v>230</v>
      </c>
      <c r="C5535" s="67" cm="1">
        <f t="array" ref="C5535">INDEX('Step 5. Daily Avg Schedule Calc'!$A$2:$D$169,(WEEKDAY(A5535)-1)*24+HOUR(A5535)+1,3)</f>
        <v>1</v>
      </c>
      <c r="D5535" s="67" cm="1">
        <f t="array" ref="D5535">INDEX('Step 5. Daily Avg Schedule Calc'!$A$2:$D$169,(WEEKDAY(A5535)-1)*24+HOUR(A5535)+1,4)</f>
        <v>1</v>
      </c>
      <c r="E5535">
        <f>VLOOKUP(A5535,'Step 1.4 CNY OAT'!$A$1:$B$8761,2)</f>
        <v>72</v>
      </c>
      <c r="F5535" s="11">
        <f ca="1">('Step 3. Regression'!$B$18*E5535^2+'Step 3. Regression'!$C$18*E5535+'Step 3. Regression'!$D$18)*C5535</f>
        <v>5.7711834675968934</v>
      </c>
      <c r="G5535" s="11">
        <f ca="1">('Step 3. Regression'!$G$18*E5535^2+'Step 3. Regression'!$H$18*E5535+'Step 3. Regression'!$I$18)*D5535</f>
        <v>2.7494912592966725</v>
      </c>
    </row>
    <row r="5536" spans="1:7" x14ac:dyDescent="0.25">
      <c r="A5536" s="8">
        <f>IF(ISBLANK('Step 1.4 CNY OAT'!A5536),"-",'Step 1.4 CNY OAT'!A5536)</f>
        <v>43331.625</v>
      </c>
      <c r="B5536" s="26">
        <f t="shared" si="104"/>
        <v>230</v>
      </c>
      <c r="C5536" s="67" cm="1">
        <f t="array" ref="C5536">INDEX('Step 5. Daily Avg Schedule Calc'!$A$2:$D$169,(WEEKDAY(A5536)-1)*24+HOUR(A5536)+1,3)</f>
        <v>1</v>
      </c>
      <c r="D5536" s="67" cm="1">
        <f t="array" ref="D5536">INDEX('Step 5. Daily Avg Schedule Calc'!$A$2:$D$169,(WEEKDAY(A5536)-1)*24+HOUR(A5536)+1,4)</f>
        <v>1</v>
      </c>
      <c r="E5536">
        <f>VLOOKUP(A5536,'Step 1.4 CNY OAT'!$A$1:$B$8761,2)</f>
        <v>73</v>
      </c>
      <c r="F5536" s="11">
        <f ca="1">('Step 3. Regression'!$B$18*E5536^2+'Step 3. Regression'!$C$18*E5536+'Step 3. Regression'!$D$18)*C5536</f>
        <v>5.8421708582892293</v>
      </c>
      <c r="G5536" s="11">
        <f ca="1">('Step 3. Regression'!$G$18*E5536^2+'Step 3. Regression'!$H$18*E5536+'Step 3. Regression'!$I$18)*D5536</f>
        <v>2.7629192583773894</v>
      </c>
    </row>
    <row r="5537" spans="1:7" x14ac:dyDescent="0.25">
      <c r="A5537" s="8">
        <f>IF(ISBLANK('Step 1.4 CNY OAT'!A5537),"-",'Step 1.4 CNY OAT'!A5537)</f>
        <v>43331.666666666664</v>
      </c>
      <c r="B5537" s="26">
        <f t="shared" si="104"/>
        <v>230</v>
      </c>
      <c r="C5537" s="67" cm="1">
        <f t="array" ref="C5537">INDEX('Step 5. Daily Avg Schedule Calc'!$A$2:$D$169,(WEEKDAY(A5537)-1)*24+HOUR(A5537)+1,3)</f>
        <v>1</v>
      </c>
      <c r="D5537" s="67" cm="1">
        <f t="array" ref="D5537">INDEX('Step 5. Daily Avg Schedule Calc'!$A$2:$D$169,(WEEKDAY(A5537)-1)*24+HOUR(A5537)+1,4)</f>
        <v>1</v>
      </c>
      <c r="E5537">
        <f>VLOOKUP(A5537,'Step 1.4 CNY OAT'!$A$1:$B$8761,2)</f>
        <v>72</v>
      </c>
      <c r="F5537" s="11">
        <f ca="1">('Step 3. Regression'!$B$18*E5537^2+'Step 3. Regression'!$C$18*E5537+'Step 3. Regression'!$D$18)*C5537</f>
        <v>5.7711834675968934</v>
      </c>
      <c r="G5537" s="11">
        <f ca="1">('Step 3. Regression'!$G$18*E5537^2+'Step 3. Regression'!$H$18*E5537+'Step 3. Regression'!$I$18)*D5537</f>
        <v>2.7494912592966725</v>
      </c>
    </row>
    <row r="5538" spans="1:7" x14ac:dyDescent="0.25">
      <c r="A5538" s="8">
        <f>IF(ISBLANK('Step 1.4 CNY OAT'!A5538),"-",'Step 1.4 CNY OAT'!A5538)</f>
        <v>43331.708333333336</v>
      </c>
      <c r="B5538" s="26">
        <f t="shared" si="104"/>
        <v>230</v>
      </c>
      <c r="C5538" s="67" cm="1">
        <f t="array" ref="C5538">INDEX('Step 5. Daily Avg Schedule Calc'!$A$2:$D$169,(WEEKDAY(A5538)-1)*24+HOUR(A5538)+1,3)</f>
        <v>1</v>
      </c>
      <c r="D5538" s="67" cm="1">
        <f t="array" ref="D5538">INDEX('Step 5. Daily Avg Schedule Calc'!$A$2:$D$169,(WEEKDAY(A5538)-1)*24+HOUR(A5538)+1,4)</f>
        <v>1</v>
      </c>
      <c r="E5538">
        <f>VLOOKUP(A5538,'Step 1.4 CNY OAT'!$A$1:$B$8761,2)</f>
        <v>74</v>
      </c>
      <c r="F5538" s="11">
        <f ca="1">('Step 3. Regression'!$B$18*E5538^2+'Step 3. Regression'!$C$18*E5538+'Step 3. Regression'!$D$18)*C5538</f>
        <v>5.9180083843774867</v>
      </c>
      <c r="G5538" s="11">
        <f ca="1">('Step 3. Regression'!$G$18*E5538^2+'Step 3. Regression'!$H$18*E5538+'Step 3. Regression'!$I$18)*D5538</f>
        <v>2.7775945831125854</v>
      </c>
    </row>
    <row r="5539" spans="1:7" x14ac:dyDescent="0.25">
      <c r="A5539" s="8">
        <f>IF(ISBLANK('Step 1.4 CNY OAT'!A5539),"-",'Step 1.4 CNY OAT'!A5539)</f>
        <v>43331.75</v>
      </c>
      <c r="B5539" s="26">
        <f t="shared" si="104"/>
        <v>230</v>
      </c>
      <c r="C5539" s="67" cm="1">
        <f t="array" ref="C5539">INDEX('Step 5. Daily Avg Schedule Calc'!$A$2:$D$169,(WEEKDAY(A5539)-1)*24+HOUR(A5539)+1,3)</f>
        <v>1</v>
      </c>
      <c r="D5539" s="67" cm="1">
        <f t="array" ref="D5539">INDEX('Step 5. Daily Avg Schedule Calc'!$A$2:$D$169,(WEEKDAY(A5539)-1)*24+HOUR(A5539)+1,4)</f>
        <v>1</v>
      </c>
      <c r="E5539">
        <f>VLOOKUP(A5539,'Step 1.4 CNY OAT'!$A$1:$B$8761,2)</f>
        <v>73</v>
      </c>
      <c r="F5539" s="11">
        <f ca="1">('Step 3. Regression'!$B$18*E5539^2+'Step 3. Regression'!$C$18*E5539+'Step 3. Regression'!$D$18)*C5539</f>
        <v>5.8421708582892293</v>
      </c>
      <c r="G5539" s="11">
        <f ca="1">('Step 3. Regression'!$G$18*E5539^2+'Step 3. Regression'!$H$18*E5539+'Step 3. Regression'!$I$18)*D5539</f>
        <v>2.7629192583773894</v>
      </c>
    </row>
    <row r="5540" spans="1:7" x14ac:dyDescent="0.25">
      <c r="A5540" s="8">
        <f>IF(ISBLANK('Step 1.4 CNY OAT'!A5540),"-",'Step 1.4 CNY OAT'!A5540)</f>
        <v>43331.791666666664</v>
      </c>
      <c r="B5540" s="26">
        <f t="shared" si="104"/>
        <v>230</v>
      </c>
      <c r="C5540" s="67" cm="1">
        <f t="array" ref="C5540">INDEX('Step 5. Daily Avg Schedule Calc'!$A$2:$D$169,(WEEKDAY(A5540)-1)*24+HOUR(A5540)+1,3)</f>
        <v>1</v>
      </c>
      <c r="D5540" s="67" cm="1">
        <f t="array" ref="D5540">INDEX('Step 5. Daily Avg Schedule Calc'!$A$2:$D$169,(WEEKDAY(A5540)-1)*24+HOUR(A5540)+1,4)</f>
        <v>1</v>
      </c>
      <c r="E5540">
        <f>VLOOKUP(A5540,'Step 1.4 CNY OAT'!$A$1:$B$8761,2)</f>
        <v>73</v>
      </c>
      <c r="F5540" s="11">
        <f ca="1">('Step 3. Regression'!$B$18*E5540^2+'Step 3. Regression'!$C$18*E5540+'Step 3. Regression'!$D$18)*C5540</f>
        <v>5.8421708582892293</v>
      </c>
      <c r="G5540" s="11">
        <f ca="1">('Step 3. Regression'!$G$18*E5540^2+'Step 3. Regression'!$H$18*E5540+'Step 3. Regression'!$I$18)*D5540</f>
        <v>2.7629192583773894</v>
      </c>
    </row>
    <row r="5541" spans="1:7" x14ac:dyDescent="0.25">
      <c r="A5541" s="8">
        <f>IF(ISBLANK('Step 1.4 CNY OAT'!A5541),"-",'Step 1.4 CNY OAT'!A5541)</f>
        <v>43331.833333333336</v>
      </c>
      <c r="B5541" s="26">
        <f t="shared" si="104"/>
        <v>230</v>
      </c>
      <c r="C5541" s="67" cm="1">
        <f t="array" ref="C5541">INDEX('Step 5. Daily Avg Schedule Calc'!$A$2:$D$169,(WEEKDAY(A5541)-1)*24+HOUR(A5541)+1,3)</f>
        <v>1</v>
      </c>
      <c r="D5541" s="67" cm="1">
        <f t="array" ref="D5541">INDEX('Step 5. Daily Avg Schedule Calc'!$A$2:$D$169,(WEEKDAY(A5541)-1)*24+HOUR(A5541)+1,4)</f>
        <v>1</v>
      </c>
      <c r="E5541">
        <f>VLOOKUP(A5541,'Step 1.4 CNY OAT'!$A$1:$B$8761,2)</f>
        <v>73</v>
      </c>
      <c r="F5541" s="11">
        <f ca="1">('Step 3. Regression'!$B$18*E5541^2+'Step 3. Regression'!$C$18*E5541+'Step 3. Regression'!$D$18)*C5541</f>
        <v>5.8421708582892293</v>
      </c>
      <c r="G5541" s="11">
        <f ca="1">('Step 3. Regression'!$G$18*E5541^2+'Step 3. Regression'!$H$18*E5541+'Step 3. Regression'!$I$18)*D5541</f>
        <v>2.7629192583773894</v>
      </c>
    </row>
    <row r="5542" spans="1:7" x14ac:dyDescent="0.25">
      <c r="A5542" s="8">
        <f>IF(ISBLANK('Step 1.4 CNY OAT'!A5542),"-",'Step 1.4 CNY OAT'!A5542)</f>
        <v>43331.875</v>
      </c>
      <c r="B5542" s="26">
        <f t="shared" si="104"/>
        <v>230</v>
      </c>
      <c r="C5542" s="67" cm="1">
        <f t="array" ref="C5542">INDEX('Step 5. Daily Avg Schedule Calc'!$A$2:$D$169,(WEEKDAY(A5542)-1)*24+HOUR(A5542)+1,3)</f>
        <v>1</v>
      </c>
      <c r="D5542" s="67" cm="1">
        <f t="array" ref="D5542">INDEX('Step 5. Daily Avg Schedule Calc'!$A$2:$D$169,(WEEKDAY(A5542)-1)*24+HOUR(A5542)+1,4)</f>
        <v>1</v>
      </c>
      <c r="E5542">
        <f>VLOOKUP(A5542,'Step 1.4 CNY OAT'!$A$1:$B$8761,2)</f>
        <v>73</v>
      </c>
      <c r="F5542" s="11">
        <f ca="1">('Step 3. Regression'!$B$18*E5542^2+'Step 3. Regression'!$C$18*E5542+'Step 3. Regression'!$D$18)*C5542</f>
        <v>5.8421708582892293</v>
      </c>
      <c r="G5542" s="11">
        <f ca="1">('Step 3. Regression'!$G$18*E5542^2+'Step 3. Regression'!$H$18*E5542+'Step 3. Regression'!$I$18)*D5542</f>
        <v>2.7629192583773894</v>
      </c>
    </row>
    <row r="5543" spans="1:7" x14ac:dyDescent="0.25">
      <c r="A5543" s="8">
        <f>IF(ISBLANK('Step 1.4 CNY OAT'!A5543),"-",'Step 1.4 CNY OAT'!A5543)</f>
        <v>43331.916666666664</v>
      </c>
      <c r="B5543" s="26">
        <f t="shared" si="104"/>
        <v>230</v>
      </c>
      <c r="C5543" s="67" cm="1">
        <f t="array" ref="C5543">INDEX('Step 5. Daily Avg Schedule Calc'!$A$2:$D$169,(WEEKDAY(A5543)-1)*24+HOUR(A5543)+1,3)</f>
        <v>1</v>
      </c>
      <c r="D5543" s="67" cm="1">
        <f t="array" ref="D5543">INDEX('Step 5. Daily Avg Schedule Calc'!$A$2:$D$169,(WEEKDAY(A5543)-1)*24+HOUR(A5543)+1,4)</f>
        <v>1</v>
      </c>
      <c r="E5543">
        <f>VLOOKUP(A5543,'Step 1.4 CNY OAT'!$A$1:$B$8761,2)</f>
        <v>73</v>
      </c>
      <c r="F5543" s="11">
        <f ca="1">('Step 3. Regression'!$B$18*E5543^2+'Step 3. Regression'!$C$18*E5543+'Step 3. Regression'!$D$18)*C5543</f>
        <v>5.8421708582892293</v>
      </c>
      <c r="G5543" s="11">
        <f ca="1">('Step 3. Regression'!$G$18*E5543^2+'Step 3. Regression'!$H$18*E5543+'Step 3. Regression'!$I$18)*D5543</f>
        <v>2.7629192583773894</v>
      </c>
    </row>
    <row r="5544" spans="1:7" x14ac:dyDescent="0.25">
      <c r="A5544" s="8">
        <f>IF(ISBLANK('Step 1.4 CNY OAT'!A5544),"-",'Step 1.4 CNY OAT'!A5544)</f>
        <v>43331.958333333336</v>
      </c>
      <c r="B5544" s="26">
        <f t="shared" si="104"/>
        <v>230</v>
      </c>
      <c r="C5544" s="67" cm="1">
        <f t="array" ref="C5544">INDEX('Step 5. Daily Avg Schedule Calc'!$A$2:$D$169,(WEEKDAY(A5544)-1)*24+HOUR(A5544)+1,3)</f>
        <v>1</v>
      </c>
      <c r="D5544" s="67" cm="1">
        <f t="array" ref="D5544">INDEX('Step 5. Daily Avg Schedule Calc'!$A$2:$D$169,(WEEKDAY(A5544)-1)*24+HOUR(A5544)+1,4)</f>
        <v>1</v>
      </c>
      <c r="E5544">
        <f>VLOOKUP(A5544,'Step 1.4 CNY OAT'!$A$1:$B$8761,2)</f>
        <v>72</v>
      </c>
      <c r="F5544" s="11">
        <f ca="1">('Step 3. Regression'!$B$18*E5544^2+'Step 3. Regression'!$C$18*E5544+'Step 3. Regression'!$D$18)*C5544</f>
        <v>5.7711834675968934</v>
      </c>
      <c r="G5544" s="11">
        <f ca="1">('Step 3. Regression'!$G$18*E5544^2+'Step 3. Regression'!$H$18*E5544+'Step 3. Regression'!$I$18)*D5544</f>
        <v>2.7494912592966725</v>
      </c>
    </row>
    <row r="5545" spans="1:7" x14ac:dyDescent="0.25">
      <c r="A5545" s="8">
        <f>IF(ISBLANK('Step 1.4 CNY OAT'!A5545),"-",'Step 1.4 CNY OAT'!A5545)</f>
        <v>43332</v>
      </c>
      <c r="B5545" s="26">
        <f t="shared" si="104"/>
        <v>231</v>
      </c>
      <c r="C5545" s="67" cm="1">
        <f t="array" ref="C5545">INDEX('Step 5. Daily Avg Schedule Calc'!$A$2:$D$169,(WEEKDAY(A5545)-1)*24+HOUR(A5545)+1,3)</f>
        <v>1</v>
      </c>
      <c r="D5545" s="67" cm="1">
        <f t="array" ref="D5545">INDEX('Step 5. Daily Avg Schedule Calc'!$A$2:$D$169,(WEEKDAY(A5545)-1)*24+HOUR(A5545)+1,4)</f>
        <v>1</v>
      </c>
      <c r="E5545">
        <f>VLOOKUP(A5545,'Step 1.4 CNY OAT'!$A$1:$B$8761,2)</f>
        <v>72</v>
      </c>
      <c r="F5545" s="11">
        <f ca="1">('Step 3. Regression'!$B$18*E5545^2+'Step 3. Regression'!$C$18*E5545+'Step 3. Regression'!$D$18)*C5545</f>
        <v>5.7711834675968934</v>
      </c>
      <c r="G5545" s="11">
        <f ca="1">('Step 3. Regression'!$G$18*E5545^2+'Step 3. Regression'!$H$18*E5545+'Step 3. Regression'!$I$18)*D5545</f>
        <v>2.7494912592966725</v>
      </c>
    </row>
    <row r="5546" spans="1:7" x14ac:dyDescent="0.25">
      <c r="A5546" s="8">
        <f>IF(ISBLANK('Step 1.4 CNY OAT'!A5546),"-",'Step 1.4 CNY OAT'!A5546)</f>
        <v>43332.041666666664</v>
      </c>
      <c r="B5546" s="26">
        <f t="shared" si="104"/>
        <v>231</v>
      </c>
      <c r="C5546" s="67" cm="1">
        <f t="array" ref="C5546">INDEX('Step 5. Daily Avg Schedule Calc'!$A$2:$D$169,(WEEKDAY(A5546)-1)*24+HOUR(A5546)+1,3)</f>
        <v>1</v>
      </c>
      <c r="D5546" s="67" cm="1">
        <f t="array" ref="D5546">INDEX('Step 5. Daily Avg Schedule Calc'!$A$2:$D$169,(WEEKDAY(A5546)-1)*24+HOUR(A5546)+1,4)</f>
        <v>1</v>
      </c>
      <c r="E5546">
        <f>VLOOKUP(A5546,'Step 1.4 CNY OAT'!$A$1:$B$8761,2)</f>
        <v>71</v>
      </c>
      <c r="F5546" s="11">
        <f ca="1">('Step 3. Regression'!$B$18*E5546^2+'Step 3. Regression'!$C$18*E5546+'Step 3. Regression'!$D$18)*C5546</f>
        <v>5.7050462123004699</v>
      </c>
      <c r="G5546" s="11">
        <f ca="1">('Step 3. Regression'!$G$18*E5546^2+'Step 3. Regression'!$H$18*E5546+'Step 3. Regression'!$I$18)*D5546</f>
        <v>2.7373105858704356</v>
      </c>
    </row>
    <row r="5547" spans="1:7" x14ac:dyDescent="0.25">
      <c r="A5547" s="8">
        <f>IF(ISBLANK('Step 1.4 CNY OAT'!A5547),"-",'Step 1.4 CNY OAT'!A5547)</f>
        <v>43332.083333333336</v>
      </c>
      <c r="B5547" s="26">
        <f t="shared" si="104"/>
        <v>231</v>
      </c>
      <c r="C5547" s="67" cm="1">
        <f t="array" ref="C5547">INDEX('Step 5. Daily Avg Schedule Calc'!$A$2:$D$169,(WEEKDAY(A5547)-1)*24+HOUR(A5547)+1,3)</f>
        <v>1</v>
      </c>
      <c r="D5547" s="67" cm="1">
        <f t="array" ref="D5547">INDEX('Step 5. Daily Avg Schedule Calc'!$A$2:$D$169,(WEEKDAY(A5547)-1)*24+HOUR(A5547)+1,4)</f>
        <v>1</v>
      </c>
      <c r="E5547">
        <f>VLOOKUP(A5547,'Step 1.4 CNY OAT'!$A$1:$B$8761,2)</f>
        <v>70</v>
      </c>
      <c r="F5547" s="11">
        <f ca="1">('Step 3. Regression'!$B$18*E5547^2+'Step 3. Regression'!$C$18*E5547+'Step 3. Regression'!$D$18)*C5547</f>
        <v>5.6437590923999679</v>
      </c>
      <c r="G5547" s="11">
        <f ca="1">('Step 3. Regression'!$G$18*E5547^2+'Step 3. Regression'!$H$18*E5547+'Step 3. Regression'!$I$18)*D5547</f>
        <v>2.7263772380986788</v>
      </c>
    </row>
    <row r="5548" spans="1:7" x14ac:dyDescent="0.25">
      <c r="A5548" s="8">
        <f>IF(ISBLANK('Step 1.4 CNY OAT'!A5548),"-",'Step 1.4 CNY OAT'!A5548)</f>
        <v>43332.125</v>
      </c>
      <c r="B5548" s="26">
        <f t="shared" si="104"/>
        <v>231</v>
      </c>
      <c r="C5548" s="67" cm="1">
        <f t="array" ref="C5548">INDEX('Step 5. Daily Avg Schedule Calc'!$A$2:$D$169,(WEEKDAY(A5548)-1)*24+HOUR(A5548)+1,3)</f>
        <v>1</v>
      </c>
      <c r="D5548" s="67" cm="1">
        <f t="array" ref="D5548">INDEX('Step 5. Daily Avg Schedule Calc'!$A$2:$D$169,(WEEKDAY(A5548)-1)*24+HOUR(A5548)+1,4)</f>
        <v>1</v>
      </c>
      <c r="E5548">
        <f>VLOOKUP(A5548,'Step 1.4 CNY OAT'!$A$1:$B$8761,2)</f>
        <v>70</v>
      </c>
      <c r="F5548" s="11">
        <f ca="1">('Step 3. Regression'!$B$18*E5548^2+'Step 3. Regression'!$C$18*E5548+'Step 3. Regression'!$D$18)*C5548</f>
        <v>5.6437590923999679</v>
      </c>
      <c r="G5548" s="11">
        <f ca="1">('Step 3. Regression'!$G$18*E5548^2+'Step 3. Regression'!$H$18*E5548+'Step 3. Regression'!$I$18)*D5548</f>
        <v>2.7263772380986788</v>
      </c>
    </row>
    <row r="5549" spans="1:7" x14ac:dyDescent="0.25">
      <c r="A5549" s="8">
        <f>IF(ISBLANK('Step 1.4 CNY OAT'!A5549),"-",'Step 1.4 CNY OAT'!A5549)</f>
        <v>43332.166666666664</v>
      </c>
      <c r="B5549" s="26">
        <f t="shared" si="104"/>
        <v>231</v>
      </c>
      <c r="C5549" s="67" cm="1">
        <f t="array" ref="C5549">INDEX('Step 5. Daily Avg Schedule Calc'!$A$2:$D$169,(WEEKDAY(A5549)-1)*24+HOUR(A5549)+1,3)</f>
        <v>1</v>
      </c>
      <c r="D5549" s="67" cm="1">
        <f t="array" ref="D5549">INDEX('Step 5. Daily Avg Schedule Calc'!$A$2:$D$169,(WEEKDAY(A5549)-1)*24+HOUR(A5549)+1,4)</f>
        <v>1</v>
      </c>
      <c r="E5549">
        <f>VLOOKUP(A5549,'Step 1.4 CNY OAT'!$A$1:$B$8761,2)</f>
        <v>69</v>
      </c>
      <c r="F5549" s="11">
        <f ca="1">('Step 3. Regression'!$B$18*E5549^2+'Step 3. Regression'!$C$18*E5549+'Step 3. Regression'!$D$18)*C5549</f>
        <v>5.5873221078953783</v>
      </c>
      <c r="G5549" s="11">
        <f ca="1">('Step 3. Regression'!$G$18*E5549^2+'Step 3. Regression'!$H$18*E5549+'Step 3. Regression'!$I$18)*D5549</f>
        <v>2.7166912159814012</v>
      </c>
    </row>
    <row r="5550" spans="1:7" x14ac:dyDescent="0.25">
      <c r="A5550" s="8">
        <f>IF(ISBLANK('Step 1.4 CNY OAT'!A5550),"-",'Step 1.4 CNY OAT'!A5550)</f>
        <v>43332.208333333336</v>
      </c>
      <c r="B5550" s="26">
        <f t="shared" si="104"/>
        <v>231</v>
      </c>
      <c r="C5550" s="67" cm="1">
        <f t="array" ref="C5550">INDEX('Step 5. Daily Avg Schedule Calc'!$A$2:$D$169,(WEEKDAY(A5550)-1)*24+HOUR(A5550)+1,3)</f>
        <v>1</v>
      </c>
      <c r="D5550" s="67" cm="1">
        <f t="array" ref="D5550">INDEX('Step 5. Daily Avg Schedule Calc'!$A$2:$D$169,(WEEKDAY(A5550)-1)*24+HOUR(A5550)+1,4)</f>
        <v>1</v>
      </c>
      <c r="E5550">
        <f>VLOOKUP(A5550,'Step 1.4 CNY OAT'!$A$1:$B$8761,2)</f>
        <v>69</v>
      </c>
      <c r="F5550" s="11">
        <f ca="1">('Step 3. Regression'!$B$18*E5550^2+'Step 3. Regression'!$C$18*E5550+'Step 3. Regression'!$D$18)*C5550</f>
        <v>5.5873221078953783</v>
      </c>
      <c r="G5550" s="11">
        <f ca="1">('Step 3. Regression'!$G$18*E5550^2+'Step 3. Regression'!$H$18*E5550+'Step 3. Regression'!$I$18)*D5550</f>
        <v>2.7166912159814012</v>
      </c>
    </row>
    <row r="5551" spans="1:7" x14ac:dyDescent="0.25">
      <c r="A5551" s="8">
        <f>IF(ISBLANK('Step 1.4 CNY OAT'!A5551),"-",'Step 1.4 CNY OAT'!A5551)</f>
        <v>43332.25</v>
      </c>
      <c r="B5551" s="26">
        <f t="shared" si="104"/>
        <v>231</v>
      </c>
      <c r="C5551" s="67" cm="1">
        <f t="array" ref="C5551">INDEX('Step 5. Daily Avg Schedule Calc'!$A$2:$D$169,(WEEKDAY(A5551)-1)*24+HOUR(A5551)+1,3)</f>
        <v>1</v>
      </c>
      <c r="D5551" s="67" cm="1">
        <f t="array" ref="D5551">INDEX('Step 5. Daily Avg Schedule Calc'!$A$2:$D$169,(WEEKDAY(A5551)-1)*24+HOUR(A5551)+1,4)</f>
        <v>1</v>
      </c>
      <c r="E5551">
        <f>VLOOKUP(A5551,'Step 1.4 CNY OAT'!$A$1:$B$8761,2)</f>
        <v>69</v>
      </c>
      <c r="F5551" s="11">
        <f ca="1">('Step 3. Regression'!$B$18*E5551^2+'Step 3. Regression'!$C$18*E5551+'Step 3. Regression'!$D$18)*C5551</f>
        <v>5.5873221078953783</v>
      </c>
      <c r="G5551" s="11">
        <f ca="1">('Step 3. Regression'!$G$18*E5551^2+'Step 3. Regression'!$H$18*E5551+'Step 3. Regression'!$I$18)*D5551</f>
        <v>2.7166912159814012</v>
      </c>
    </row>
    <row r="5552" spans="1:7" x14ac:dyDescent="0.25">
      <c r="A5552" s="8">
        <f>IF(ISBLANK('Step 1.4 CNY OAT'!A5552),"-",'Step 1.4 CNY OAT'!A5552)</f>
        <v>43332.291666666664</v>
      </c>
      <c r="B5552" s="26">
        <f t="shared" si="104"/>
        <v>231</v>
      </c>
      <c r="C5552" s="67" cm="1">
        <f t="array" ref="C5552">INDEX('Step 5. Daily Avg Schedule Calc'!$A$2:$D$169,(WEEKDAY(A5552)-1)*24+HOUR(A5552)+1,3)</f>
        <v>1</v>
      </c>
      <c r="D5552" s="67" cm="1">
        <f t="array" ref="D5552">INDEX('Step 5. Daily Avg Schedule Calc'!$A$2:$D$169,(WEEKDAY(A5552)-1)*24+HOUR(A5552)+1,4)</f>
        <v>1</v>
      </c>
      <c r="E5552">
        <f>VLOOKUP(A5552,'Step 1.4 CNY OAT'!$A$1:$B$8761,2)</f>
        <v>69</v>
      </c>
      <c r="F5552" s="11">
        <f ca="1">('Step 3. Regression'!$B$18*E5552^2+'Step 3. Regression'!$C$18*E5552+'Step 3. Regression'!$D$18)*C5552</f>
        <v>5.5873221078953783</v>
      </c>
      <c r="G5552" s="11">
        <f ca="1">('Step 3. Regression'!$G$18*E5552^2+'Step 3. Regression'!$H$18*E5552+'Step 3. Regression'!$I$18)*D5552</f>
        <v>2.7166912159814012</v>
      </c>
    </row>
    <row r="5553" spans="1:7" x14ac:dyDescent="0.25">
      <c r="A5553" s="8">
        <f>IF(ISBLANK('Step 1.4 CNY OAT'!A5553),"-",'Step 1.4 CNY OAT'!A5553)</f>
        <v>43332.333333333336</v>
      </c>
      <c r="B5553" s="26">
        <f t="shared" si="104"/>
        <v>231</v>
      </c>
      <c r="C5553" s="67" cm="1">
        <f t="array" ref="C5553">INDEX('Step 5. Daily Avg Schedule Calc'!$A$2:$D$169,(WEEKDAY(A5553)-1)*24+HOUR(A5553)+1,3)</f>
        <v>1</v>
      </c>
      <c r="D5553" s="67" cm="1">
        <f t="array" ref="D5553">INDEX('Step 5. Daily Avg Schedule Calc'!$A$2:$D$169,(WEEKDAY(A5553)-1)*24+HOUR(A5553)+1,4)</f>
        <v>1</v>
      </c>
      <c r="E5553">
        <f>VLOOKUP(A5553,'Step 1.4 CNY OAT'!$A$1:$B$8761,2)</f>
        <v>70</v>
      </c>
      <c r="F5553" s="11">
        <f ca="1">('Step 3. Regression'!$B$18*E5553^2+'Step 3. Regression'!$C$18*E5553+'Step 3. Regression'!$D$18)*C5553</f>
        <v>5.6437590923999679</v>
      </c>
      <c r="G5553" s="11">
        <f ca="1">('Step 3. Regression'!$G$18*E5553^2+'Step 3. Regression'!$H$18*E5553+'Step 3. Regression'!$I$18)*D5553</f>
        <v>2.7263772380986788</v>
      </c>
    </row>
    <row r="5554" spans="1:7" x14ac:dyDescent="0.25">
      <c r="A5554" s="8">
        <f>IF(ISBLANK('Step 1.4 CNY OAT'!A5554),"-",'Step 1.4 CNY OAT'!A5554)</f>
        <v>43332.375</v>
      </c>
      <c r="B5554" s="26">
        <f t="shared" si="104"/>
        <v>231</v>
      </c>
      <c r="C5554" s="67" cm="1">
        <f t="array" ref="C5554">INDEX('Step 5. Daily Avg Schedule Calc'!$A$2:$D$169,(WEEKDAY(A5554)-1)*24+HOUR(A5554)+1,3)</f>
        <v>1</v>
      </c>
      <c r="D5554" s="67" cm="1">
        <f t="array" ref="D5554">INDEX('Step 5. Daily Avg Schedule Calc'!$A$2:$D$169,(WEEKDAY(A5554)-1)*24+HOUR(A5554)+1,4)</f>
        <v>1</v>
      </c>
      <c r="E5554">
        <f>VLOOKUP(A5554,'Step 1.4 CNY OAT'!$A$1:$B$8761,2)</f>
        <v>71</v>
      </c>
      <c r="F5554" s="11">
        <f ca="1">('Step 3. Regression'!$B$18*E5554^2+'Step 3. Regression'!$C$18*E5554+'Step 3. Regression'!$D$18)*C5554</f>
        <v>5.7050462123004699</v>
      </c>
      <c r="G5554" s="11">
        <f ca="1">('Step 3. Regression'!$G$18*E5554^2+'Step 3. Regression'!$H$18*E5554+'Step 3. Regression'!$I$18)*D5554</f>
        <v>2.7373105858704356</v>
      </c>
    </row>
    <row r="5555" spans="1:7" x14ac:dyDescent="0.25">
      <c r="A5555" s="8">
        <f>IF(ISBLANK('Step 1.4 CNY OAT'!A5555),"-",'Step 1.4 CNY OAT'!A5555)</f>
        <v>43332.416666666664</v>
      </c>
      <c r="B5555" s="26">
        <f t="shared" si="104"/>
        <v>231</v>
      </c>
      <c r="C5555" s="67" cm="1">
        <f t="array" ref="C5555">INDEX('Step 5. Daily Avg Schedule Calc'!$A$2:$D$169,(WEEKDAY(A5555)-1)*24+HOUR(A5555)+1,3)</f>
        <v>1</v>
      </c>
      <c r="D5555" s="67" cm="1">
        <f t="array" ref="D5555">INDEX('Step 5. Daily Avg Schedule Calc'!$A$2:$D$169,(WEEKDAY(A5555)-1)*24+HOUR(A5555)+1,4)</f>
        <v>1</v>
      </c>
      <c r="E5555">
        <f>VLOOKUP(A5555,'Step 1.4 CNY OAT'!$A$1:$B$8761,2)</f>
        <v>70</v>
      </c>
      <c r="F5555" s="11">
        <f ca="1">('Step 3. Regression'!$B$18*E5555^2+'Step 3. Regression'!$C$18*E5555+'Step 3. Regression'!$D$18)*C5555</f>
        <v>5.6437590923999679</v>
      </c>
      <c r="G5555" s="11">
        <f ca="1">('Step 3. Regression'!$G$18*E5555^2+'Step 3. Regression'!$H$18*E5555+'Step 3. Regression'!$I$18)*D5555</f>
        <v>2.7263772380986788</v>
      </c>
    </row>
    <row r="5556" spans="1:7" x14ac:dyDescent="0.25">
      <c r="A5556" s="8">
        <f>IF(ISBLANK('Step 1.4 CNY OAT'!A5556),"-",'Step 1.4 CNY OAT'!A5556)</f>
        <v>43332.458333333336</v>
      </c>
      <c r="B5556" s="26">
        <f t="shared" si="104"/>
        <v>231</v>
      </c>
      <c r="C5556" s="67" cm="1">
        <f t="array" ref="C5556">INDEX('Step 5. Daily Avg Schedule Calc'!$A$2:$D$169,(WEEKDAY(A5556)-1)*24+HOUR(A5556)+1,3)</f>
        <v>1</v>
      </c>
      <c r="D5556" s="67" cm="1">
        <f t="array" ref="D5556">INDEX('Step 5. Daily Avg Schedule Calc'!$A$2:$D$169,(WEEKDAY(A5556)-1)*24+HOUR(A5556)+1,4)</f>
        <v>1</v>
      </c>
      <c r="E5556">
        <f>VLOOKUP(A5556,'Step 1.4 CNY OAT'!$A$1:$B$8761,2)</f>
        <v>72</v>
      </c>
      <c r="F5556" s="11">
        <f ca="1">('Step 3. Regression'!$B$18*E5556^2+'Step 3. Regression'!$C$18*E5556+'Step 3. Regression'!$D$18)*C5556</f>
        <v>5.7711834675968934</v>
      </c>
      <c r="G5556" s="11">
        <f ca="1">('Step 3. Regression'!$G$18*E5556^2+'Step 3. Regression'!$H$18*E5556+'Step 3. Regression'!$I$18)*D5556</f>
        <v>2.7494912592966725</v>
      </c>
    </row>
    <row r="5557" spans="1:7" x14ac:dyDescent="0.25">
      <c r="A5557" s="8">
        <f>IF(ISBLANK('Step 1.4 CNY OAT'!A5557),"-",'Step 1.4 CNY OAT'!A5557)</f>
        <v>43332.5</v>
      </c>
      <c r="B5557" s="26">
        <f t="shared" si="104"/>
        <v>231</v>
      </c>
      <c r="C5557" s="67" cm="1">
        <f t="array" ref="C5557">INDEX('Step 5. Daily Avg Schedule Calc'!$A$2:$D$169,(WEEKDAY(A5557)-1)*24+HOUR(A5557)+1,3)</f>
        <v>1</v>
      </c>
      <c r="D5557" s="67" cm="1">
        <f t="array" ref="D5557">INDEX('Step 5. Daily Avg Schedule Calc'!$A$2:$D$169,(WEEKDAY(A5557)-1)*24+HOUR(A5557)+1,4)</f>
        <v>1</v>
      </c>
      <c r="E5557">
        <f>VLOOKUP(A5557,'Step 1.4 CNY OAT'!$A$1:$B$8761,2)</f>
        <v>72</v>
      </c>
      <c r="F5557" s="11">
        <f ca="1">('Step 3. Regression'!$B$18*E5557^2+'Step 3. Regression'!$C$18*E5557+'Step 3. Regression'!$D$18)*C5557</f>
        <v>5.7711834675968934</v>
      </c>
      <c r="G5557" s="11">
        <f ca="1">('Step 3. Regression'!$G$18*E5557^2+'Step 3. Regression'!$H$18*E5557+'Step 3. Regression'!$I$18)*D5557</f>
        <v>2.7494912592966725</v>
      </c>
    </row>
    <row r="5558" spans="1:7" x14ac:dyDescent="0.25">
      <c r="A5558" s="8">
        <f>IF(ISBLANK('Step 1.4 CNY OAT'!A5558),"-",'Step 1.4 CNY OAT'!A5558)</f>
        <v>43332.541666666664</v>
      </c>
      <c r="B5558" s="26">
        <f t="shared" si="104"/>
        <v>231</v>
      </c>
      <c r="C5558" s="67" cm="1">
        <f t="array" ref="C5558">INDEX('Step 5. Daily Avg Schedule Calc'!$A$2:$D$169,(WEEKDAY(A5558)-1)*24+HOUR(A5558)+1,3)</f>
        <v>1</v>
      </c>
      <c r="D5558" s="67" cm="1">
        <f t="array" ref="D5558">INDEX('Step 5. Daily Avg Schedule Calc'!$A$2:$D$169,(WEEKDAY(A5558)-1)*24+HOUR(A5558)+1,4)</f>
        <v>1</v>
      </c>
      <c r="E5558">
        <f>VLOOKUP(A5558,'Step 1.4 CNY OAT'!$A$1:$B$8761,2)</f>
        <v>72</v>
      </c>
      <c r="F5558" s="11">
        <f ca="1">('Step 3. Regression'!$B$18*E5558^2+'Step 3. Regression'!$C$18*E5558+'Step 3. Regression'!$D$18)*C5558</f>
        <v>5.7711834675968934</v>
      </c>
      <c r="G5558" s="11">
        <f ca="1">('Step 3. Regression'!$G$18*E5558^2+'Step 3. Regression'!$H$18*E5558+'Step 3. Regression'!$I$18)*D5558</f>
        <v>2.7494912592966725</v>
      </c>
    </row>
    <row r="5559" spans="1:7" x14ac:dyDescent="0.25">
      <c r="A5559" s="8">
        <f>IF(ISBLANK('Step 1.4 CNY OAT'!A5559),"-",'Step 1.4 CNY OAT'!A5559)</f>
        <v>43332.583333333336</v>
      </c>
      <c r="B5559" s="26">
        <f t="shared" si="104"/>
        <v>231</v>
      </c>
      <c r="C5559" s="67" cm="1">
        <f t="array" ref="C5559">INDEX('Step 5. Daily Avg Schedule Calc'!$A$2:$D$169,(WEEKDAY(A5559)-1)*24+HOUR(A5559)+1,3)</f>
        <v>1</v>
      </c>
      <c r="D5559" s="67" cm="1">
        <f t="array" ref="D5559">INDEX('Step 5. Daily Avg Schedule Calc'!$A$2:$D$169,(WEEKDAY(A5559)-1)*24+HOUR(A5559)+1,4)</f>
        <v>1</v>
      </c>
      <c r="E5559">
        <f>VLOOKUP(A5559,'Step 1.4 CNY OAT'!$A$1:$B$8761,2)</f>
        <v>72</v>
      </c>
      <c r="F5559" s="11">
        <f ca="1">('Step 3. Regression'!$B$18*E5559^2+'Step 3. Regression'!$C$18*E5559+'Step 3. Regression'!$D$18)*C5559</f>
        <v>5.7711834675968934</v>
      </c>
      <c r="G5559" s="11">
        <f ca="1">('Step 3. Regression'!$G$18*E5559^2+'Step 3. Regression'!$H$18*E5559+'Step 3. Regression'!$I$18)*D5559</f>
        <v>2.7494912592966725</v>
      </c>
    </row>
    <row r="5560" spans="1:7" x14ac:dyDescent="0.25">
      <c r="A5560" s="8">
        <f>IF(ISBLANK('Step 1.4 CNY OAT'!A5560),"-",'Step 1.4 CNY OAT'!A5560)</f>
        <v>43332.625</v>
      </c>
      <c r="B5560" s="26">
        <f t="shared" si="104"/>
        <v>231</v>
      </c>
      <c r="C5560" s="67" cm="1">
        <f t="array" ref="C5560">INDEX('Step 5. Daily Avg Schedule Calc'!$A$2:$D$169,(WEEKDAY(A5560)-1)*24+HOUR(A5560)+1,3)</f>
        <v>1</v>
      </c>
      <c r="D5560" s="67" cm="1">
        <f t="array" ref="D5560">INDEX('Step 5. Daily Avg Schedule Calc'!$A$2:$D$169,(WEEKDAY(A5560)-1)*24+HOUR(A5560)+1,4)</f>
        <v>1</v>
      </c>
      <c r="E5560">
        <f>VLOOKUP(A5560,'Step 1.4 CNY OAT'!$A$1:$B$8761,2)</f>
        <v>74</v>
      </c>
      <c r="F5560" s="11">
        <f ca="1">('Step 3. Regression'!$B$18*E5560^2+'Step 3. Regression'!$C$18*E5560+'Step 3. Regression'!$D$18)*C5560</f>
        <v>5.9180083843774867</v>
      </c>
      <c r="G5560" s="11">
        <f ca="1">('Step 3. Regression'!$G$18*E5560^2+'Step 3. Regression'!$H$18*E5560+'Step 3. Regression'!$I$18)*D5560</f>
        <v>2.7775945831125854</v>
      </c>
    </row>
    <row r="5561" spans="1:7" x14ac:dyDescent="0.25">
      <c r="A5561" s="8">
        <f>IF(ISBLANK('Step 1.4 CNY OAT'!A5561),"-",'Step 1.4 CNY OAT'!A5561)</f>
        <v>43332.666666666664</v>
      </c>
      <c r="B5561" s="26">
        <f t="shared" si="104"/>
        <v>231</v>
      </c>
      <c r="C5561" s="67" cm="1">
        <f t="array" ref="C5561">INDEX('Step 5. Daily Avg Schedule Calc'!$A$2:$D$169,(WEEKDAY(A5561)-1)*24+HOUR(A5561)+1,3)</f>
        <v>1</v>
      </c>
      <c r="D5561" s="67" cm="1">
        <f t="array" ref="D5561">INDEX('Step 5. Daily Avg Schedule Calc'!$A$2:$D$169,(WEEKDAY(A5561)-1)*24+HOUR(A5561)+1,4)</f>
        <v>1</v>
      </c>
      <c r="E5561">
        <f>VLOOKUP(A5561,'Step 1.4 CNY OAT'!$A$1:$B$8761,2)</f>
        <v>75</v>
      </c>
      <c r="F5561" s="11">
        <f ca="1">('Step 3. Regression'!$B$18*E5561^2+'Step 3. Regression'!$C$18*E5561+'Step 3. Regression'!$D$18)*C5561</f>
        <v>5.9986960458616565</v>
      </c>
      <c r="G5561" s="11">
        <f ca="1">('Step 3. Regression'!$G$18*E5561^2+'Step 3. Regression'!$H$18*E5561+'Step 3. Regression'!$I$18)*D5561</f>
        <v>2.7935172335022607</v>
      </c>
    </row>
    <row r="5562" spans="1:7" x14ac:dyDescent="0.25">
      <c r="A5562" s="8">
        <f>IF(ISBLANK('Step 1.4 CNY OAT'!A5562),"-",'Step 1.4 CNY OAT'!A5562)</f>
        <v>43332.708333333336</v>
      </c>
      <c r="B5562" s="26">
        <f t="shared" si="104"/>
        <v>231</v>
      </c>
      <c r="C5562" s="67" cm="1">
        <f t="array" ref="C5562">INDEX('Step 5. Daily Avg Schedule Calc'!$A$2:$D$169,(WEEKDAY(A5562)-1)*24+HOUR(A5562)+1,3)</f>
        <v>1</v>
      </c>
      <c r="D5562" s="67" cm="1">
        <f t="array" ref="D5562">INDEX('Step 5. Daily Avg Schedule Calc'!$A$2:$D$169,(WEEKDAY(A5562)-1)*24+HOUR(A5562)+1,4)</f>
        <v>1</v>
      </c>
      <c r="E5562">
        <f>VLOOKUP(A5562,'Step 1.4 CNY OAT'!$A$1:$B$8761,2)</f>
        <v>76</v>
      </c>
      <c r="F5562" s="11">
        <f ca="1">('Step 3. Regression'!$B$18*E5562^2+'Step 3. Regression'!$C$18*E5562+'Step 3. Regression'!$D$18)*C5562</f>
        <v>6.0842338427417459</v>
      </c>
      <c r="G5562" s="11">
        <f ca="1">('Step 3. Regression'!$G$18*E5562^2+'Step 3. Regression'!$H$18*E5562+'Step 3. Regression'!$I$18)*D5562</f>
        <v>2.8106872095464155</v>
      </c>
    </row>
    <row r="5563" spans="1:7" x14ac:dyDescent="0.25">
      <c r="A5563" s="8">
        <f>IF(ISBLANK('Step 1.4 CNY OAT'!A5563),"-",'Step 1.4 CNY OAT'!A5563)</f>
        <v>43332.75</v>
      </c>
      <c r="B5563" s="26">
        <f t="shared" si="104"/>
        <v>231</v>
      </c>
      <c r="C5563" s="67" cm="1">
        <f t="array" ref="C5563">INDEX('Step 5. Daily Avg Schedule Calc'!$A$2:$D$169,(WEEKDAY(A5563)-1)*24+HOUR(A5563)+1,3)</f>
        <v>1</v>
      </c>
      <c r="D5563" s="67" cm="1">
        <f t="array" ref="D5563">INDEX('Step 5. Daily Avg Schedule Calc'!$A$2:$D$169,(WEEKDAY(A5563)-1)*24+HOUR(A5563)+1,4)</f>
        <v>1</v>
      </c>
      <c r="E5563">
        <f>VLOOKUP(A5563,'Step 1.4 CNY OAT'!$A$1:$B$8761,2)</f>
        <v>76</v>
      </c>
      <c r="F5563" s="11">
        <f ca="1">('Step 3. Regression'!$B$18*E5563^2+'Step 3. Regression'!$C$18*E5563+'Step 3. Regression'!$D$18)*C5563</f>
        <v>6.0842338427417459</v>
      </c>
      <c r="G5563" s="11">
        <f ca="1">('Step 3. Regression'!$G$18*E5563^2+'Step 3. Regression'!$H$18*E5563+'Step 3. Regression'!$I$18)*D5563</f>
        <v>2.8106872095464155</v>
      </c>
    </row>
    <row r="5564" spans="1:7" x14ac:dyDescent="0.25">
      <c r="A5564" s="8">
        <f>IF(ISBLANK('Step 1.4 CNY OAT'!A5564),"-",'Step 1.4 CNY OAT'!A5564)</f>
        <v>43332.791666666664</v>
      </c>
      <c r="B5564" s="26">
        <f t="shared" si="104"/>
        <v>231</v>
      </c>
      <c r="C5564" s="67" cm="1">
        <f t="array" ref="C5564">INDEX('Step 5. Daily Avg Schedule Calc'!$A$2:$D$169,(WEEKDAY(A5564)-1)*24+HOUR(A5564)+1,3)</f>
        <v>1</v>
      </c>
      <c r="D5564" s="67" cm="1">
        <f t="array" ref="D5564">INDEX('Step 5. Daily Avg Schedule Calc'!$A$2:$D$169,(WEEKDAY(A5564)-1)*24+HOUR(A5564)+1,4)</f>
        <v>1</v>
      </c>
      <c r="E5564">
        <f>VLOOKUP(A5564,'Step 1.4 CNY OAT'!$A$1:$B$8761,2)</f>
        <v>74</v>
      </c>
      <c r="F5564" s="11">
        <f ca="1">('Step 3. Regression'!$B$18*E5564^2+'Step 3. Regression'!$C$18*E5564+'Step 3. Regression'!$D$18)*C5564</f>
        <v>5.9180083843774867</v>
      </c>
      <c r="G5564" s="11">
        <f ca="1">('Step 3. Regression'!$G$18*E5564^2+'Step 3. Regression'!$H$18*E5564+'Step 3. Regression'!$I$18)*D5564</f>
        <v>2.7775945831125854</v>
      </c>
    </row>
    <row r="5565" spans="1:7" x14ac:dyDescent="0.25">
      <c r="A5565" s="8">
        <f>IF(ISBLANK('Step 1.4 CNY OAT'!A5565),"-",'Step 1.4 CNY OAT'!A5565)</f>
        <v>43332.833333333336</v>
      </c>
      <c r="B5565" s="26">
        <f t="shared" si="104"/>
        <v>231</v>
      </c>
      <c r="C5565" s="67" cm="1">
        <f t="array" ref="C5565">INDEX('Step 5. Daily Avg Schedule Calc'!$A$2:$D$169,(WEEKDAY(A5565)-1)*24+HOUR(A5565)+1,3)</f>
        <v>1</v>
      </c>
      <c r="D5565" s="67" cm="1">
        <f t="array" ref="D5565">INDEX('Step 5. Daily Avg Schedule Calc'!$A$2:$D$169,(WEEKDAY(A5565)-1)*24+HOUR(A5565)+1,4)</f>
        <v>1</v>
      </c>
      <c r="E5565">
        <f>VLOOKUP(A5565,'Step 1.4 CNY OAT'!$A$1:$B$8761,2)</f>
        <v>73</v>
      </c>
      <c r="F5565" s="11">
        <f ca="1">('Step 3. Regression'!$B$18*E5565^2+'Step 3. Regression'!$C$18*E5565+'Step 3. Regression'!$D$18)*C5565</f>
        <v>5.8421708582892293</v>
      </c>
      <c r="G5565" s="11">
        <f ca="1">('Step 3. Regression'!$G$18*E5565^2+'Step 3. Regression'!$H$18*E5565+'Step 3. Regression'!$I$18)*D5565</f>
        <v>2.7629192583773894</v>
      </c>
    </row>
    <row r="5566" spans="1:7" x14ac:dyDescent="0.25">
      <c r="A5566" s="8">
        <f>IF(ISBLANK('Step 1.4 CNY OAT'!A5566),"-",'Step 1.4 CNY OAT'!A5566)</f>
        <v>43332.875</v>
      </c>
      <c r="B5566" s="26">
        <f t="shared" si="104"/>
        <v>231</v>
      </c>
      <c r="C5566" s="67" cm="1">
        <f t="array" ref="C5566">INDEX('Step 5. Daily Avg Schedule Calc'!$A$2:$D$169,(WEEKDAY(A5566)-1)*24+HOUR(A5566)+1,3)</f>
        <v>1</v>
      </c>
      <c r="D5566" s="67" cm="1">
        <f t="array" ref="D5566">INDEX('Step 5. Daily Avg Schedule Calc'!$A$2:$D$169,(WEEKDAY(A5566)-1)*24+HOUR(A5566)+1,4)</f>
        <v>1</v>
      </c>
      <c r="E5566">
        <f>VLOOKUP(A5566,'Step 1.4 CNY OAT'!$A$1:$B$8761,2)</f>
        <v>73</v>
      </c>
      <c r="F5566" s="11">
        <f ca="1">('Step 3. Regression'!$B$18*E5566^2+'Step 3. Regression'!$C$18*E5566+'Step 3. Regression'!$D$18)*C5566</f>
        <v>5.8421708582892293</v>
      </c>
      <c r="G5566" s="11">
        <f ca="1">('Step 3. Regression'!$G$18*E5566^2+'Step 3. Regression'!$H$18*E5566+'Step 3. Regression'!$I$18)*D5566</f>
        <v>2.7629192583773894</v>
      </c>
    </row>
    <row r="5567" spans="1:7" x14ac:dyDescent="0.25">
      <c r="A5567" s="8">
        <f>IF(ISBLANK('Step 1.4 CNY OAT'!A5567),"-",'Step 1.4 CNY OAT'!A5567)</f>
        <v>43332.916666666664</v>
      </c>
      <c r="B5567" s="26">
        <f t="shared" si="104"/>
        <v>231</v>
      </c>
      <c r="C5567" s="67" cm="1">
        <f t="array" ref="C5567">INDEX('Step 5. Daily Avg Schedule Calc'!$A$2:$D$169,(WEEKDAY(A5567)-1)*24+HOUR(A5567)+1,3)</f>
        <v>1</v>
      </c>
      <c r="D5567" s="67" cm="1">
        <f t="array" ref="D5567">INDEX('Step 5. Daily Avg Schedule Calc'!$A$2:$D$169,(WEEKDAY(A5567)-1)*24+HOUR(A5567)+1,4)</f>
        <v>1</v>
      </c>
      <c r="E5567">
        <f>VLOOKUP(A5567,'Step 1.4 CNY OAT'!$A$1:$B$8761,2)</f>
        <v>73</v>
      </c>
      <c r="F5567" s="11">
        <f ca="1">('Step 3. Regression'!$B$18*E5567^2+'Step 3. Regression'!$C$18*E5567+'Step 3. Regression'!$D$18)*C5567</f>
        <v>5.8421708582892293</v>
      </c>
      <c r="G5567" s="11">
        <f ca="1">('Step 3. Regression'!$G$18*E5567^2+'Step 3. Regression'!$H$18*E5567+'Step 3. Regression'!$I$18)*D5567</f>
        <v>2.7629192583773894</v>
      </c>
    </row>
    <row r="5568" spans="1:7" x14ac:dyDescent="0.25">
      <c r="A5568" s="8">
        <f>IF(ISBLANK('Step 1.4 CNY OAT'!A5568),"-",'Step 1.4 CNY OAT'!A5568)</f>
        <v>43332.958333333336</v>
      </c>
      <c r="B5568" s="26">
        <f t="shared" si="104"/>
        <v>231</v>
      </c>
      <c r="C5568" s="67" cm="1">
        <f t="array" ref="C5568">INDEX('Step 5. Daily Avg Schedule Calc'!$A$2:$D$169,(WEEKDAY(A5568)-1)*24+HOUR(A5568)+1,3)</f>
        <v>1</v>
      </c>
      <c r="D5568" s="67" cm="1">
        <f t="array" ref="D5568">INDEX('Step 5. Daily Avg Schedule Calc'!$A$2:$D$169,(WEEKDAY(A5568)-1)*24+HOUR(A5568)+1,4)</f>
        <v>1</v>
      </c>
      <c r="E5568">
        <f>VLOOKUP(A5568,'Step 1.4 CNY OAT'!$A$1:$B$8761,2)</f>
        <v>72</v>
      </c>
      <c r="F5568" s="11">
        <f ca="1">('Step 3. Regression'!$B$18*E5568^2+'Step 3. Regression'!$C$18*E5568+'Step 3. Regression'!$D$18)*C5568</f>
        <v>5.7711834675968934</v>
      </c>
      <c r="G5568" s="11">
        <f ca="1">('Step 3. Regression'!$G$18*E5568^2+'Step 3. Regression'!$H$18*E5568+'Step 3. Regression'!$I$18)*D5568</f>
        <v>2.7494912592966725</v>
      </c>
    </row>
    <row r="5569" spans="1:7" x14ac:dyDescent="0.25">
      <c r="A5569" s="8">
        <f>IF(ISBLANK('Step 1.4 CNY OAT'!A5569),"-",'Step 1.4 CNY OAT'!A5569)</f>
        <v>43333</v>
      </c>
      <c r="B5569" s="26">
        <f t="shared" si="104"/>
        <v>232</v>
      </c>
      <c r="C5569" s="67" cm="1">
        <f t="array" ref="C5569">INDEX('Step 5. Daily Avg Schedule Calc'!$A$2:$D$169,(WEEKDAY(A5569)-1)*24+HOUR(A5569)+1,3)</f>
        <v>1</v>
      </c>
      <c r="D5569" s="67" cm="1">
        <f t="array" ref="D5569">INDEX('Step 5. Daily Avg Schedule Calc'!$A$2:$D$169,(WEEKDAY(A5569)-1)*24+HOUR(A5569)+1,4)</f>
        <v>1</v>
      </c>
      <c r="E5569">
        <f>VLOOKUP(A5569,'Step 1.4 CNY OAT'!$A$1:$B$8761,2)</f>
        <v>72</v>
      </c>
      <c r="F5569" s="11">
        <f ca="1">('Step 3. Regression'!$B$18*E5569^2+'Step 3. Regression'!$C$18*E5569+'Step 3. Regression'!$D$18)*C5569</f>
        <v>5.7711834675968934</v>
      </c>
      <c r="G5569" s="11">
        <f ca="1">('Step 3. Regression'!$G$18*E5569^2+'Step 3. Regression'!$H$18*E5569+'Step 3. Regression'!$I$18)*D5569</f>
        <v>2.7494912592966725</v>
      </c>
    </row>
    <row r="5570" spans="1:7" x14ac:dyDescent="0.25">
      <c r="A5570" s="8">
        <f>IF(ISBLANK('Step 1.4 CNY OAT'!A5570),"-",'Step 1.4 CNY OAT'!A5570)</f>
        <v>43333.041666666664</v>
      </c>
      <c r="B5570" s="26">
        <f t="shared" si="104"/>
        <v>232</v>
      </c>
      <c r="C5570" s="67" cm="1">
        <f t="array" ref="C5570">INDEX('Step 5. Daily Avg Schedule Calc'!$A$2:$D$169,(WEEKDAY(A5570)-1)*24+HOUR(A5570)+1,3)</f>
        <v>1</v>
      </c>
      <c r="D5570" s="67" cm="1">
        <f t="array" ref="D5570">INDEX('Step 5. Daily Avg Schedule Calc'!$A$2:$D$169,(WEEKDAY(A5570)-1)*24+HOUR(A5570)+1,4)</f>
        <v>1</v>
      </c>
      <c r="E5570">
        <f>VLOOKUP(A5570,'Step 1.4 CNY OAT'!$A$1:$B$8761,2)</f>
        <v>71</v>
      </c>
      <c r="F5570" s="11">
        <f ca="1">('Step 3. Regression'!$B$18*E5570^2+'Step 3. Regression'!$C$18*E5570+'Step 3. Regression'!$D$18)*C5570</f>
        <v>5.7050462123004699</v>
      </c>
      <c r="G5570" s="11">
        <f ca="1">('Step 3. Regression'!$G$18*E5570^2+'Step 3. Regression'!$H$18*E5570+'Step 3. Regression'!$I$18)*D5570</f>
        <v>2.7373105858704356</v>
      </c>
    </row>
    <row r="5571" spans="1:7" x14ac:dyDescent="0.25">
      <c r="A5571" s="8">
        <f>IF(ISBLANK('Step 1.4 CNY OAT'!A5571),"-",'Step 1.4 CNY OAT'!A5571)</f>
        <v>43333.083333333336</v>
      </c>
      <c r="B5571" s="26">
        <f t="shared" ref="B5571:B5634" si="105">_xlfn.DAYS(A5571,$A$2)</f>
        <v>232</v>
      </c>
      <c r="C5571" s="67" cm="1">
        <f t="array" ref="C5571">INDEX('Step 5. Daily Avg Schedule Calc'!$A$2:$D$169,(WEEKDAY(A5571)-1)*24+HOUR(A5571)+1,3)</f>
        <v>1</v>
      </c>
      <c r="D5571" s="67" cm="1">
        <f t="array" ref="D5571">INDEX('Step 5. Daily Avg Schedule Calc'!$A$2:$D$169,(WEEKDAY(A5571)-1)*24+HOUR(A5571)+1,4)</f>
        <v>1</v>
      </c>
      <c r="E5571">
        <f>VLOOKUP(A5571,'Step 1.4 CNY OAT'!$A$1:$B$8761,2)</f>
        <v>70.5</v>
      </c>
      <c r="F5571" s="11">
        <f ca="1">('Step 3. Regression'!$B$18*E5571^2+'Step 3. Regression'!$C$18*E5571+'Step 3. Regression'!$D$18)*C5571</f>
        <v>5.6737963854257298</v>
      </c>
      <c r="G5571" s="11">
        <f ca="1">('Step 3. Regression'!$G$18*E5571^2+'Step 3. Regression'!$H$18*E5571+'Step 3. Regression'!$I$18)*D5571</f>
        <v>2.7316879962777474</v>
      </c>
    </row>
    <row r="5572" spans="1:7" x14ac:dyDescent="0.25">
      <c r="A5572" s="8">
        <f>IF(ISBLANK('Step 1.4 CNY OAT'!A5572),"-",'Step 1.4 CNY OAT'!A5572)</f>
        <v>43333.125</v>
      </c>
      <c r="B5572" s="26">
        <f t="shared" si="105"/>
        <v>232</v>
      </c>
      <c r="C5572" s="67" cm="1">
        <f t="array" ref="C5572">INDEX('Step 5. Daily Avg Schedule Calc'!$A$2:$D$169,(WEEKDAY(A5572)-1)*24+HOUR(A5572)+1,3)</f>
        <v>1</v>
      </c>
      <c r="D5572" s="67" cm="1">
        <f t="array" ref="D5572">INDEX('Step 5. Daily Avg Schedule Calc'!$A$2:$D$169,(WEEKDAY(A5572)-1)*24+HOUR(A5572)+1,4)</f>
        <v>1</v>
      </c>
      <c r="E5572">
        <f>VLOOKUP(A5572,'Step 1.4 CNY OAT'!$A$1:$B$8761,2)</f>
        <v>70</v>
      </c>
      <c r="F5572" s="11">
        <f ca="1">('Step 3. Regression'!$B$18*E5572^2+'Step 3. Regression'!$C$18*E5572+'Step 3. Regression'!$D$18)*C5572</f>
        <v>5.6437590923999679</v>
      </c>
      <c r="G5572" s="11">
        <f ca="1">('Step 3. Regression'!$G$18*E5572^2+'Step 3. Regression'!$H$18*E5572+'Step 3. Regression'!$I$18)*D5572</f>
        <v>2.7263772380986788</v>
      </c>
    </row>
    <row r="5573" spans="1:7" x14ac:dyDescent="0.25">
      <c r="A5573" s="8">
        <f>IF(ISBLANK('Step 1.4 CNY OAT'!A5573),"-",'Step 1.4 CNY OAT'!A5573)</f>
        <v>43333.166666666664</v>
      </c>
      <c r="B5573" s="26">
        <f t="shared" si="105"/>
        <v>232</v>
      </c>
      <c r="C5573" s="67" cm="1">
        <f t="array" ref="C5573">INDEX('Step 5. Daily Avg Schedule Calc'!$A$2:$D$169,(WEEKDAY(A5573)-1)*24+HOUR(A5573)+1,3)</f>
        <v>1</v>
      </c>
      <c r="D5573" s="67" cm="1">
        <f t="array" ref="D5573">INDEX('Step 5. Daily Avg Schedule Calc'!$A$2:$D$169,(WEEKDAY(A5573)-1)*24+HOUR(A5573)+1,4)</f>
        <v>1</v>
      </c>
      <c r="E5573">
        <f>VLOOKUP(A5573,'Step 1.4 CNY OAT'!$A$1:$B$8761,2)</f>
        <v>69</v>
      </c>
      <c r="F5573" s="11">
        <f ca="1">('Step 3. Regression'!$B$18*E5573^2+'Step 3. Regression'!$C$18*E5573+'Step 3. Regression'!$D$18)*C5573</f>
        <v>5.5873221078953783</v>
      </c>
      <c r="G5573" s="11">
        <f ca="1">('Step 3. Regression'!$G$18*E5573^2+'Step 3. Regression'!$H$18*E5573+'Step 3. Regression'!$I$18)*D5573</f>
        <v>2.7166912159814012</v>
      </c>
    </row>
    <row r="5574" spans="1:7" x14ac:dyDescent="0.25">
      <c r="A5574" s="8">
        <f>IF(ISBLANK('Step 1.4 CNY OAT'!A5574),"-",'Step 1.4 CNY OAT'!A5574)</f>
        <v>43333.208333333336</v>
      </c>
      <c r="B5574" s="26">
        <f t="shared" si="105"/>
        <v>232</v>
      </c>
      <c r="C5574" s="67" cm="1">
        <f t="array" ref="C5574">INDEX('Step 5. Daily Avg Schedule Calc'!$A$2:$D$169,(WEEKDAY(A5574)-1)*24+HOUR(A5574)+1,3)</f>
        <v>1</v>
      </c>
      <c r="D5574" s="67" cm="1">
        <f t="array" ref="D5574">INDEX('Step 5. Daily Avg Schedule Calc'!$A$2:$D$169,(WEEKDAY(A5574)-1)*24+HOUR(A5574)+1,4)</f>
        <v>1</v>
      </c>
      <c r="E5574">
        <f>VLOOKUP(A5574,'Step 1.4 CNY OAT'!$A$1:$B$8761,2)</f>
        <v>69</v>
      </c>
      <c r="F5574" s="11">
        <f ca="1">('Step 3. Regression'!$B$18*E5574^2+'Step 3. Regression'!$C$18*E5574+'Step 3. Regression'!$D$18)*C5574</f>
        <v>5.5873221078953783</v>
      </c>
      <c r="G5574" s="11">
        <f ca="1">('Step 3. Regression'!$G$18*E5574^2+'Step 3. Regression'!$H$18*E5574+'Step 3. Regression'!$I$18)*D5574</f>
        <v>2.7166912159814012</v>
      </c>
    </row>
    <row r="5575" spans="1:7" x14ac:dyDescent="0.25">
      <c r="A5575" s="8">
        <f>IF(ISBLANK('Step 1.4 CNY OAT'!A5575),"-",'Step 1.4 CNY OAT'!A5575)</f>
        <v>43333.25</v>
      </c>
      <c r="B5575" s="26">
        <f t="shared" si="105"/>
        <v>232</v>
      </c>
      <c r="C5575" s="67" cm="1">
        <f t="array" ref="C5575">INDEX('Step 5. Daily Avg Schedule Calc'!$A$2:$D$169,(WEEKDAY(A5575)-1)*24+HOUR(A5575)+1,3)</f>
        <v>1</v>
      </c>
      <c r="D5575" s="67" cm="1">
        <f t="array" ref="D5575">INDEX('Step 5. Daily Avg Schedule Calc'!$A$2:$D$169,(WEEKDAY(A5575)-1)*24+HOUR(A5575)+1,4)</f>
        <v>1</v>
      </c>
      <c r="E5575">
        <f>VLOOKUP(A5575,'Step 1.4 CNY OAT'!$A$1:$B$8761,2)</f>
        <v>68</v>
      </c>
      <c r="F5575" s="11">
        <f ca="1">('Step 3. Regression'!$B$18*E5575^2+'Step 3. Regression'!$C$18*E5575+'Step 3. Regression'!$D$18)*C5575</f>
        <v>5.5357352587867084</v>
      </c>
      <c r="G5575" s="11">
        <f ca="1">('Step 3. Regression'!$G$18*E5575^2+'Step 3. Regression'!$H$18*E5575+'Step 3. Regression'!$I$18)*D5575</f>
        <v>2.7082525195186036</v>
      </c>
    </row>
    <row r="5576" spans="1:7" x14ac:dyDescent="0.25">
      <c r="A5576" s="8">
        <f>IF(ISBLANK('Step 1.4 CNY OAT'!A5576),"-",'Step 1.4 CNY OAT'!A5576)</f>
        <v>43333.291666666664</v>
      </c>
      <c r="B5576" s="26">
        <f t="shared" si="105"/>
        <v>232</v>
      </c>
      <c r="C5576" s="67" cm="1">
        <f t="array" ref="C5576">INDEX('Step 5. Daily Avg Schedule Calc'!$A$2:$D$169,(WEEKDAY(A5576)-1)*24+HOUR(A5576)+1,3)</f>
        <v>1</v>
      </c>
      <c r="D5576" s="67" cm="1">
        <f t="array" ref="D5576">INDEX('Step 5. Daily Avg Schedule Calc'!$A$2:$D$169,(WEEKDAY(A5576)-1)*24+HOUR(A5576)+1,4)</f>
        <v>1</v>
      </c>
      <c r="E5576">
        <f>VLOOKUP(A5576,'Step 1.4 CNY OAT'!$A$1:$B$8761,2)</f>
        <v>69</v>
      </c>
      <c r="F5576" s="11">
        <f ca="1">('Step 3. Regression'!$B$18*E5576^2+'Step 3. Regression'!$C$18*E5576+'Step 3. Regression'!$D$18)*C5576</f>
        <v>5.5873221078953783</v>
      </c>
      <c r="G5576" s="11">
        <f ca="1">('Step 3. Regression'!$G$18*E5576^2+'Step 3. Regression'!$H$18*E5576+'Step 3. Regression'!$I$18)*D5576</f>
        <v>2.7166912159814012</v>
      </c>
    </row>
    <row r="5577" spans="1:7" x14ac:dyDescent="0.25">
      <c r="A5577" s="8">
        <f>IF(ISBLANK('Step 1.4 CNY OAT'!A5577),"-",'Step 1.4 CNY OAT'!A5577)</f>
        <v>43333.333333333336</v>
      </c>
      <c r="B5577" s="26">
        <f t="shared" si="105"/>
        <v>232</v>
      </c>
      <c r="C5577" s="67" cm="1">
        <f t="array" ref="C5577">INDEX('Step 5. Daily Avg Schedule Calc'!$A$2:$D$169,(WEEKDAY(A5577)-1)*24+HOUR(A5577)+1,3)</f>
        <v>1</v>
      </c>
      <c r="D5577" s="67" cm="1">
        <f t="array" ref="D5577">INDEX('Step 5. Daily Avg Schedule Calc'!$A$2:$D$169,(WEEKDAY(A5577)-1)*24+HOUR(A5577)+1,4)</f>
        <v>1</v>
      </c>
      <c r="E5577">
        <f>VLOOKUP(A5577,'Step 1.4 CNY OAT'!$A$1:$B$8761,2)</f>
        <v>70</v>
      </c>
      <c r="F5577" s="11">
        <f ca="1">('Step 3. Regression'!$B$18*E5577^2+'Step 3. Regression'!$C$18*E5577+'Step 3. Regression'!$D$18)*C5577</f>
        <v>5.6437590923999679</v>
      </c>
      <c r="G5577" s="11">
        <f ca="1">('Step 3. Regression'!$G$18*E5577^2+'Step 3. Regression'!$H$18*E5577+'Step 3. Regression'!$I$18)*D5577</f>
        <v>2.7263772380986788</v>
      </c>
    </row>
    <row r="5578" spans="1:7" x14ac:dyDescent="0.25">
      <c r="A5578" s="8">
        <f>IF(ISBLANK('Step 1.4 CNY OAT'!A5578),"-",'Step 1.4 CNY OAT'!A5578)</f>
        <v>43333.375</v>
      </c>
      <c r="B5578" s="26">
        <f t="shared" si="105"/>
        <v>232</v>
      </c>
      <c r="C5578" s="67" cm="1">
        <f t="array" ref="C5578">INDEX('Step 5. Daily Avg Schedule Calc'!$A$2:$D$169,(WEEKDAY(A5578)-1)*24+HOUR(A5578)+1,3)</f>
        <v>1</v>
      </c>
      <c r="D5578" s="67" cm="1">
        <f t="array" ref="D5578">INDEX('Step 5. Daily Avg Schedule Calc'!$A$2:$D$169,(WEEKDAY(A5578)-1)*24+HOUR(A5578)+1,4)</f>
        <v>1</v>
      </c>
      <c r="E5578">
        <f>VLOOKUP(A5578,'Step 1.4 CNY OAT'!$A$1:$B$8761,2)</f>
        <v>72</v>
      </c>
      <c r="F5578" s="11">
        <f ca="1">('Step 3. Regression'!$B$18*E5578^2+'Step 3. Regression'!$C$18*E5578+'Step 3. Regression'!$D$18)*C5578</f>
        <v>5.7711834675968934</v>
      </c>
      <c r="G5578" s="11">
        <f ca="1">('Step 3. Regression'!$G$18*E5578^2+'Step 3. Regression'!$H$18*E5578+'Step 3. Regression'!$I$18)*D5578</f>
        <v>2.7494912592966725</v>
      </c>
    </row>
    <row r="5579" spans="1:7" x14ac:dyDescent="0.25">
      <c r="A5579" s="8">
        <f>IF(ISBLANK('Step 1.4 CNY OAT'!A5579),"-",'Step 1.4 CNY OAT'!A5579)</f>
        <v>43333.416666666664</v>
      </c>
      <c r="B5579" s="26">
        <f t="shared" si="105"/>
        <v>232</v>
      </c>
      <c r="C5579" s="67" cm="1">
        <f t="array" ref="C5579">INDEX('Step 5. Daily Avg Schedule Calc'!$A$2:$D$169,(WEEKDAY(A5579)-1)*24+HOUR(A5579)+1,3)</f>
        <v>1</v>
      </c>
      <c r="D5579" s="67" cm="1">
        <f t="array" ref="D5579">INDEX('Step 5. Daily Avg Schedule Calc'!$A$2:$D$169,(WEEKDAY(A5579)-1)*24+HOUR(A5579)+1,4)</f>
        <v>1</v>
      </c>
      <c r="E5579">
        <f>VLOOKUP(A5579,'Step 1.4 CNY OAT'!$A$1:$B$8761,2)</f>
        <v>74</v>
      </c>
      <c r="F5579" s="11">
        <f ca="1">('Step 3. Regression'!$B$18*E5579^2+'Step 3. Regression'!$C$18*E5579+'Step 3. Regression'!$D$18)*C5579</f>
        <v>5.9180083843774867</v>
      </c>
      <c r="G5579" s="11">
        <f ca="1">('Step 3. Regression'!$G$18*E5579^2+'Step 3. Regression'!$H$18*E5579+'Step 3. Regression'!$I$18)*D5579</f>
        <v>2.7775945831125854</v>
      </c>
    </row>
    <row r="5580" spans="1:7" x14ac:dyDescent="0.25">
      <c r="A5580" s="8">
        <f>IF(ISBLANK('Step 1.4 CNY OAT'!A5580),"-",'Step 1.4 CNY OAT'!A5580)</f>
        <v>43333.458333333336</v>
      </c>
      <c r="B5580" s="26">
        <f t="shared" si="105"/>
        <v>232</v>
      </c>
      <c r="C5580" s="67" cm="1">
        <f t="array" ref="C5580">INDEX('Step 5. Daily Avg Schedule Calc'!$A$2:$D$169,(WEEKDAY(A5580)-1)*24+HOUR(A5580)+1,3)</f>
        <v>1</v>
      </c>
      <c r="D5580" s="67" cm="1">
        <f t="array" ref="D5580">INDEX('Step 5. Daily Avg Schedule Calc'!$A$2:$D$169,(WEEKDAY(A5580)-1)*24+HOUR(A5580)+1,4)</f>
        <v>1</v>
      </c>
      <c r="E5580">
        <f>VLOOKUP(A5580,'Step 1.4 CNY OAT'!$A$1:$B$8761,2)</f>
        <v>75</v>
      </c>
      <c r="F5580" s="11">
        <f ca="1">('Step 3. Regression'!$B$18*E5580^2+'Step 3. Regression'!$C$18*E5580+'Step 3. Regression'!$D$18)*C5580</f>
        <v>5.9986960458616565</v>
      </c>
      <c r="G5580" s="11">
        <f ca="1">('Step 3. Regression'!$G$18*E5580^2+'Step 3. Regression'!$H$18*E5580+'Step 3. Regression'!$I$18)*D5580</f>
        <v>2.7935172335022607</v>
      </c>
    </row>
    <row r="5581" spans="1:7" x14ac:dyDescent="0.25">
      <c r="A5581" s="8">
        <f>IF(ISBLANK('Step 1.4 CNY OAT'!A5581),"-",'Step 1.4 CNY OAT'!A5581)</f>
        <v>43333.5</v>
      </c>
      <c r="B5581" s="26">
        <f t="shared" si="105"/>
        <v>232</v>
      </c>
      <c r="C5581" s="67" cm="1">
        <f t="array" ref="C5581">INDEX('Step 5. Daily Avg Schedule Calc'!$A$2:$D$169,(WEEKDAY(A5581)-1)*24+HOUR(A5581)+1,3)</f>
        <v>1</v>
      </c>
      <c r="D5581" s="67" cm="1">
        <f t="array" ref="D5581">INDEX('Step 5. Daily Avg Schedule Calc'!$A$2:$D$169,(WEEKDAY(A5581)-1)*24+HOUR(A5581)+1,4)</f>
        <v>1</v>
      </c>
      <c r="E5581">
        <f>VLOOKUP(A5581,'Step 1.4 CNY OAT'!$A$1:$B$8761,2)</f>
        <v>76</v>
      </c>
      <c r="F5581" s="11">
        <f ca="1">('Step 3. Regression'!$B$18*E5581^2+'Step 3. Regression'!$C$18*E5581+'Step 3. Regression'!$D$18)*C5581</f>
        <v>6.0842338427417459</v>
      </c>
      <c r="G5581" s="11">
        <f ca="1">('Step 3. Regression'!$G$18*E5581^2+'Step 3. Regression'!$H$18*E5581+'Step 3. Regression'!$I$18)*D5581</f>
        <v>2.8106872095464155</v>
      </c>
    </row>
    <row r="5582" spans="1:7" x14ac:dyDescent="0.25">
      <c r="A5582" s="8">
        <f>IF(ISBLANK('Step 1.4 CNY OAT'!A5582),"-",'Step 1.4 CNY OAT'!A5582)</f>
        <v>43333.541666666664</v>
      </c>
      <c r="B5582" s="26">
        <f t="shared" si="105"/>
        <v>232</v>
      </c>
      <c r="C5582" s="67" cm="1">
        <f t="array" ref="C5582">INDEX('Step 5. Daily Avg Schedule Calc'!$A$2:$D$169,(WEEKDAY(A5582)-1)*24+HOUR(A5582)+1,3)</f>
        <v>1</v>
      </c>
      <c r="D5582" s="67" cm="1">
        <f t="array" ref="D5582">INDEX('Step 5. Daily Avg Schedule Calc'!$A$2:$D$169,(WEEKDAY(A5582)-1)*24+HOUR(A5582)+1,4)</f>
        <v>1</v>
      </c>
      <c r="E5582">
        <f>VLOOKUP(A5582,'Step 1.4 CNY OAT'!$A$1:$B$8761,2)</f>
        <v>76</v>
      </c>
      <c r="F5582" s="11">
        <f ca="1">('Step 3. Regression'!$B$18*E5582^2+'Step 3. Regression'!$C$18*E5582+'Step 3. Regression'!$D$18)*C5582</f>
        <v>6.0842338427417459</v>
      </c>
      <c r="G5582" s="11">
        <f ca="1">('Step 3. Regression'!$G$18*E5582^2+'Step 3. Regression'!$H$18*E5582+'Step 3. Regression'!$I$18)*D5582</f>
        <v>2.8106872095464155</v>
      </c>
    </row>
    <row r="5583" spans="1:7" x14ac:dyDescent="0.25">
      <c r="A5583" s="8">
        <f>IF(ISBLANK('Step 1.4 CNY OAT'!A5583),"-",'Step 1.4 CNY OAT'!A5583)</f>
        <v>43333.583333333336</v>
      </c>
      <c r="B5583" s="26">
        <f t="shared" si="105"/>
        <v>232</v>
      </c>
      <c r="C5583" s="67" cm="1">
        <f t="array" ref="C5583">INDEX('Step 5. Daily Avg Schedule Calc'!$A$2:$D$169,(WEEKDAY(A5583)-1)*24+HOUR(A5583)+1,3)</f>
        <v>1</v>
      </c>
      <c r="D5583" s="67" cm="1">
        <f t="array" ref="D5583">INDEX('Step 5. Daily Avg Schedule Calc'!$A$2:$D$169,(WEEKDAY(A5583)-1)*24+HOUR(A5583)+1,4)</f>
        <v>1</v>
      </c>
      <c r="E5583">
        <f>VLOOKUP(A5583,'Step 1.4 CNY OAT'!$A$1:$B$8761,2)</f>
        <v>79</v>
      </c>
      <c r="F5583" s="11">
        <f ca="1">('Step 3. Regression'!$B$18*E5583^2+'Step 3. Regression'!$C$18*E5583+'Step 3. Regression'!$D$18)*C5583</f>
        <v>6.3699480457575071</v>
      </c>
      <c r="G5583" s="11">
        <f ca="1">('Step 3. Regression'!$G$18*E5583^2+'Step 3. Regression'!$H$18*E5583+'Step 3. Regression'!$I$18)*D5583</f>
        <v>2.8696810916057589</v>
      </c>
    </row>
    <row r="5584" spans="1:7" x14ac:dyDescent="0.25">
      <c r="A5584" s="8">
        <f>IF(ISBLANK('Step 1.4 CNY OAT'!A5584),"-",'Step 1.4 CNY OAT'!A5584)</f>
        <v>43333.625</v>
      </c>
      <c r="B5584" s="26">
        <f t="shared" si="105"/>
        <v>232</v>
      </c>
      <c r="C5584" s="67" cm="1">
        <f t="array" ref="C5584">INDEX('Step 5. Daily Avg Schedule Calc'!$A$2:$D$169,(WEEKDAY(A5584)-1)*24+HOUR(A5584)+1,3)</f>
        <v>1</v>
      </c>
      <c r="D5584" s="67" cm="1">
        <f t="array" ref="D5584">INDEX('Step 5. Daily Avg Schedule Calc'!$A$2:$D$169,(WEEKDAY(A5584)-1)*24+HOUR(A5584)+1,4)</f>
        <v>1</v>
      </c>
      <c r="E5584">
        <f>VLOOKUP(A5584,'Step 1.4 CNY OAT'!$A$1:$B$8761,2)</f>
        <v>78</v>
      </c>
      <c r="F5584" s="11">
        <f ca="1">('Step 3. Regression'!$B$18*E5584^2+'Step 3. Regression'!$C$18*E5584+'Step 3. Regression'!$D$18)*C5584</f>
        <v>6.2698598426896712</v>
      </c>
      <c r="G5584" s="11">
        <f ca="1">('Step 3. Regression'!$G$18*E5584^2+'Step 3. Regression'!$H$18*E5584+'Step 3. Regression'!$I$18)*D5584</f>
        <v>2.8487691385981644</v>
      </c>
    </row>
    <row r="5585" spans="1:7" x14ac:dyDescent="0.25">
      <c r="A5585" s="8">
        <f>IF(ISBLANK('Step 1.4 CNY OAT'!A5585),"-",'Step 1.4 CNY OAT'!A5585)</f>
        <v>43333.666666666664</v>
      </c>
      <c r="B5585" s="26">
        <f t="shared" si="105"/>
        <v>232</v>
      </c>
      <c r="C5585" s="67" cm="1">
        <f t="array" ref="C5585">INDEX('Step 5. Daily Avg Schedule Calc'!$A$2:$D$169,(WEEKDAY(A5585)-1)*24+HOUR(A5585)+1,3)</f>
        <v>1</v>
      </c>
      <c r="D5585" s="67" cm="1">
        <f t="array" ref="D5585">INDEX('Step 5. Daily Avg Schedule Calc'!$A$2:$D$169,(WEEKDAY(A5585)-1)*24+HOUR(A5585)+1,4)</f>
        <v>1</v>
      </c>
      <c r="E5585">
        <f>VLOOKUP(A5585,'Step 1.4 CNY OAT'!$A$1:$B$8761,2)</f>
        <v>81</v>
      </c>
      <c r="F5585" s="11">
        <f ca="1">('Step 3. Regression'!$B$18*E5585^2+'Step 3. Regression'!$C$18*E5585+'Step 3. Regression'!$D$18)*C5585</f>
        <v>6.5846748580809322</v>
      </c>
      <c r="G5585" s="11">
        <f ca="1">('Step 3. Regression'!$G$18*E5585^2+'Step 3. Regression'!$H$18*E5585+'Step 3. Regression'!$I$18)*D5585</f>
        <v>2.9152469745843854</v>
      </c>
    </row>
    <row r="5586" spans="1:7" x14ac:dyDescent="0.25">
      <c r="A5586" s="8">
        <f>IF(ISBLANK('Step 1.4 CNY OAT'!A5586),"-",'Step 1.4 CNY OAT'!A5586)</f>
        <v>43333.708333333336</v>
      </c>
      <c r="B5586" s="26">
        <f t="shared" si="105"/>
        <v>232</v>
      </c>
      <c r="C5586" s="67" cm="1">
        <f t="array" ref="C5586">INDEX('Step 5. Daily Avg Schedule Calc'!$A$2:$D$169,(WEEKDAY(A5586)-1)*24+HOUR(A5586)+1,3)</f>
        <v>1</v>
      </c>
      <c r="D5586" s="67" cm="1">
        <f t="array" ref="D5586">INDEX('Step 5. Daily Avg Schedule Calc'!$A$2:$D$169,(WEEKDAY(A5586)-1)*24+HOUR(A5586)+1,4)</f>
        <v>1</v>
      </c>
      <c r="E5586">
        <f>VLOOKUP(A5586,'Step 1.4 CNY OAT'!$A$1:$B$8761,2)</f>
        <v>77</v>
      </c>
      <c r="F5586" s="11">
        <f ca="1">('Step 3. Regression'!$B$18*E5586^2+'Step 3. Regression'!$C$18*E5586+'Step 3. Regression'!$D$18)*C5586</f>
        <v>6.1746217750177479</v>
      </c>
      <c r="G5586" s="11">
        <f ca="1">('Step 3. Regression'!$G$18*E5586^2+'Step 3. Regression'!$H$18*E5586+'Step 3. Regression'!$I$18)*D5586</f>
        <v>2.8291045112450504</v>
      </c>
    </row>
    <row r="5587" spans="1:7" x14ac:dyDescent="0.25">
      <c r="A5587" s="8">
        <f>IF(ISBLANK('Step 1.4 CNY OAT'!A5587),"-",'Step 1.4 CNY OAT'!A5587)</f>
        <v>43333.75</v>
      </c>
      <c r="B5587" s="26">
        <f t="shared" si="105"/>
        <v>232</v>
      </c>
      <c r="C5587" s="67" cm="1">
        <f t="array" ref="C5587">INDEX('Step 5. Daily Avg Schedule Calc'!$A$2:$D$169,(WEEKDAY(A5587)-1)*24+HOUR(A5587)+1,3)</f>
        <v>1</v>
      </c>
      <c r="D5587" s="67" cm="1">
        <f t="array" ref="D5587">INDEX('Step 5. Daily Avg Schedule Calc'!$A$2:$D$169,(WEEKDAY(A5587)-1)*24+HOUR(A5587)+1,4)</f>
        <v>1</v>
      </c>
      <c r="E5587">
        <f>VLOOKUP(A5587,'Step 1.4 CNY OAT'!$A$1:$B$8761,2)</f>
        <v>75</v>
      </c>
      <c r="F5587" s="11">
        <f ca="1">('Step 3. Regression'!$B$18*E5587^2+'Step 3. Regression'!$C$18*E5587+'Step 3. Regression'!$D$18)*C5587</f>
        <v>5.9986960458616565</v>
      </c>
      <c r="G5587" s="11">
        <f ca="1">('Step 3. Regression'!$G$18*E5587^2+'Step 3. Regression'!$H$18*E5587+'Step 3. Regression'!$I$18)*D5587</f>
        <v>2.7935172335022607</v>
      </c>
    </row>
    <row r="5588" spans="1:7" x14ac:dyDescent="0.25">
      <c r="A5588" s="8">
        <f>IF(ISBLANK('Step 1.4 CNY OAT'!A5588),"-",'Step 1.4 CNY OAT'!A5588)</f>
        <v>43333.791666666664</v>
      </c>
      <c r="B5588" s="26">
        <f t="shared" si="105"/>
        <v>232</v>
      </c>
      <c r="C5588" s="67" cm="1">
        <f t="array" ref="C5588">INDEX('Step 5. Daily Avg Schedule Calc'!$A$2:$D$169,(WEEKDAY(A5588)-1)*24+HOUR(A5588)+1,3)</f>
        <v>1</v>
      </c>
      <c r="D5588" s="67" cm="1">
        <f t="array" ref="D5588">INDEX('Step 5. Daily Avg Schedule Calc'!$A$2:$D$169,(WEEKDAY(A5588)-1)*24+HOUR(A5588)+1,4)</f>
        <v>1</v>
      </c>
      <c r="E5588">
        <f>VLOOKUP(A5588,'Step 1.4 CNY OAT'!$A$1:$B$8761,2)</f>
        <v>75</v>
      </c>
      <c r="F5588" s="11">
        <f ca="1">('Step 3. Regression'!$B$18*E5588^2+'Step 3. Regression'!$C$18*E5588+'Step 3. Regression'!$D$18)*C5588</f>
        <v>5.9986960458616565</v>
      </c>
      <c r="G5588" s="11">
        <f ca="1">('Step 3. Regression'!$G$18*E5588^2+'Step 3. Regression'!$H$18*E5588+'Step 3. Regression'!$I$18)*D5588</f>
        <v>2.7935172335022607</v>
      </c>
    </row>
    <row r="5589" spans="1:7" x14ac:dyDescent="0.25">
      <c r="A5589" s="8">
        <f>IF(ISBLANK('Step 1.4 CNY OAT'!A5589),"-",'Step 1.4 CNY OAT'!A5589)</f>
        <v>43333.833333333336</v>
      </c>
      <c r="B5589" s="26">
        <f t="shared" si="105"/>
        <v>232</v>
      </c>
      <c r="C5589" s="67" cm="1">
        <f t="array" ref="C5589">INDEX('Step 5. Daily Avg Schedule Calc'!$A$2:$D$169,(WEEKDAY(A5589)-1)*24+HOUR(A5589)+1,3)</f>
        <v>1</v>
      </c>
      <c r="D5589" s="67" cm="1">
        <f t="array" ref="D5589">INDEX('Step 5. Daily Avg Schedule Calc'!$A$2:$D$169,(WEEKDAY(A5589)-1)*24+HOUR(A5589)+1,4)</f>
        <v>1</v>
      </c>
      <c r="E5589">
        <f>VLOOKUP(A5589,'Step 1.4 CNY OAT'!$A$1:$B$8761,2)</f>
        <v>75</v>
      </c>
      <c r="F5589" s="11">
        <f ca="1">('Step 3. Regression'!$B$18*E5589^2+'Step 3. Regression'!$C$18*E5589+'Step 3. Regression'!$D$18)*C5589</f>
        <v>5.9986960458616565</v>
      </c>
      <c r="G5589" s="11">
        <f ca="1">('Step 3. Regression'!$G$18*E5589^2+'Step 3. Regression'!$H$18*E5589+'Step 3. Regression'!$I$18)*D5589</f>
        <v>2.7935172335022607</v>
      </c>
    </row>
    <row r="5590" spans="1:7" x14ac:dyDescent="0.25">
      <c r="A5590" s="8">
        <f>IF(ISBLANK('Step 1.4 CNY OAT'!A5590),"-",'Step 1.4 CNY OAT'!A5590)</f>
        <v>43333.875</v>
      </c>
      <c r="B5590" s="26">
        <f t="shared" si="105"/>
        <v>232</v>
      </c>
      <c r="C5590" s="67" cm="1">
        <f t="array" ref="C5590">INDEX('Step 5. Daily Avg Schedule Calc'!$A$2:$D$169,(WEEKDAY(A5590)-1)*24+HOUR(A5590)+1,3)</f>
        <v>1</v>
      </c>
      <c r="D5590" s="67" cm="1">
        <f t="array" ref="D5590">INDEX('Step 5. Daily Avg Schedule Calc'!$A$2:$D$169,(WEEKDAY(A5590)-1)*24+HOUR(A5590)+1,4)</f>
        <v>1</v>
      </c>
      <c r="E5590">
        <f>VLOOKUP(A5590,'Step 1.4 CNY OAT'!$A$1:$B$8761,2)</f>
        <v>73</v>
      </c>
      <c r="F5590" s="11">
        <f ca="1">('Step 3. Regression'!$B$18*E5590^2+'Step 3. Regression'!$C$18*E5590+'Step 3. Regression'!$D$18)*C5590</f>
        <v>5.8421708582892293</v>
      </c>
      <c r="G5590" s="11">
        <f ca="1">('Step 3. Regression'!$G$18*E5590^2+'Step 3. Regression'!$H$18*E5590+'Step 3. Regression'!$I$18)*D5590</f>
        <v>2.7629192583773894</v>
      </c>
    </row>
    <row r="5591" spans="1:7" x14ac:dyDescent="0.25">
      <c r="A5591" s="8">
        <f>IF(ISBLANK('Step 1.4 CNY OAT'!A5591),"-",'Step 1.4 CNY OAT'!A5591)</f>
        <v>43333.916666666664</v>
      </c>
      <c r="B5591" s="26">
        <f t="shared" si="105"/>
        <v>232</v>
      </c>
      <c r="C5591" s="67" cm="1">
        <f t="array" ref="C5591">INDEX('Step 5. Daily Avg Schedule Calc'!$A$2:$D$169,(WEEKDAY(A5591)-1)*24+HOUR(A5591)+1,3)</f>
        <v>1</v>
      </c>
      <c r="D5591" s="67" cm="1">
        <f t="array" ref="D5591">INDEX('Step 5. Daily Avg Schedule Calc'!$A$2:$D$169,(WEEKDAY(A5591)-1)*24+HOUR(A5591)+1,4)</f>
        <v>1</v>
      </c>
      <c r="E5591">
        <f>VLOOKUP(A5591,'Step 1.4 CNY OAT'!$A$1:$B$8761,2)</f>
        <v>79</v>
      </c>
      <c r="F5591" s="11">
        <f ca="1">('Step 3. Regression'!$B$18*E5591^2+'Step 3. Regression'!$C$18*E5591+'Step 3. Regression'!$D$18)*C5591</f>
        <v>6.3699480457575071</v>
      </c>
      <c r="G5591" s="11">
        <f ca="1">('Step 3. Regression'!$G$18*E5591^2+'Step 3. Regression'!$H$18*E5591+'Step 3. Regression'!$I$18)*D5591</f>
        <v>2.8696810916057589</v>
      </c>
    </row>
    <row r="5592" spans="1:7" x14ac:dyDescent="0.25">
      <c r="A5592" s="8">
        <f>IF(ISBLANK('Step 1.4 CNY OAT'!A5592),"-",'Step 1.4 CNY OAT'!A5592)</f>
        <v>43333.958333333336</v>
      </c>
      <c r="B5592" s="26">
        <f t="shared" si="105"/>
        <v>232</v>
      </c>
      <c r="C5592" s="67" cm="1">
        <f t="array" ref="C5592">INDEX('Step 5. Daily Avg Schedule Calc'!$A$2:$D$169,(WEEKDAY(A5592)-1)*24+HOUR(A5592)+1,3)</f>
        <v>1</v>
      </c>
      <c r="D5592" s="67" cm="1">
        <f t="array" ref="D5592">INDEX('Step 5. Daily Avg Schedule Calc'!$A$2:$D$169,(WEEKDAY(A5592)-1)*24+HOUR(A5592)+1,4)</f>
        <v>1</v>
      </c>
      <c r="E5592">
        <f>VLOOKUP(A5592,'Step 1.4 CNY OAT'!$A$1:$B$8761,2)</f>
        <v>75</v>
      </c>
      <c r="F5592" s="11">
        <f ca="1">('Step 3. Regression'!$B$18*E5592^2+'Step 3. Regression'!$C$18*E5592+'Step 3. Regression'!$D$18)*C5592</f>
        <v>5.9986960458616565</v>
      </c>
      <c r="G5592" s="11">
        <f ca="1">('Step 3. Regression'!$G$18*E5592^2+'Step 3. Regression'!$H$18*E5592+'Step 3. Regression'!$I$18)*D5592</f>
        <v>2.7935172335022607</v>
      </c>
    </row>
    <row r="5593" spans="1:7" x14ac:dyDescent="0.25">
      <c r="A5593" s="8">
        <f>IF(ISBLANK('Step 1.4 CNY OAT'!A5593),"-",'Step 1.4 CNY OAT'!A5593)</f>
        <v>43334</v>
      </c>
      <c r="B5593" s="26">
        <f t="shared" si="105"/>
        <v>233</v>
      </c>
      <c r="C5593" s="67" cm="1">
        <f t="array" ref="C5593">INDEX('Step 5. Daily Avg Schedule Calc'!$A$2:$D$169,(WEEKDAY(A5593)-1)*24+HOUR(A5593)+1,3)</f>
        <v>1</v>
      </c>
      <c r="D5593" s="67" cm="1">
        <f t="array" ref="D5593">INDEX('Step 5. Daily Avg Schedule Calc'!$A$2:$D$169,(WEEKDAY(A5593)-1)*24+HOUR(A5593)+1,4)</f>
        <v>1</v>
      </c>
      <c r="E5593">
        <f>VLOOKUP(A5593,'Step 1.4 CNY OAT'!$A$1:$B$8761,2)</f>
        <v>73</v>
      </c>
      <c r="F5593" s="11">
        <f ca="1">('Step 3. Regression'!$B$18*E5593^2+'Step 3. Regression'!$C$18*E5593+'Step 3. Regression'!$D$18)*C5593</f>
        <v>5.8421708582892293</v>
      </c>
      <c r="G5593" s="11">
        <f ca="1">('Step 3. Regression'!$G$18*E5593^2+'Step 3. Regression'!$H$18*E5593+'Step 3. Regression'!$I$18)*D5593</f>
        <v>2.7629192583773894</v>
      </c>
    </row>
    <row r="5594" spans="1:7" x14ac:dyDescent="0.25">
      <c r="A5594" s="8">
        <f>IF(ISBLANK('Step 1.4 CNY OAT'!A5594),"-",'Step 1.4 CNY OAT'!A5594)</f>
        <v>43334.041666666664</v>
      </c>
      <c r="B5594" s="26">
        <f t="shared" si="105"/>
        <v>233</v>
      </c>
      <c r="C5594" s="67" cm="1">
        <f t="array" ref="C5594">INDEX('Step 5. Daily Avg Schedule Calc'!$A$2:$D$169,(WEEKDAY(A5594)-1)*24+HOUR(A5594)+1,3)</f>
        <v>1</v>
      </c>
      <c r="D5594" s="67" cm="1">
        <f t="array" ref="D5594">INDEX('Step 5. Daily Avg Schedule Calc'!$A$2:$D$169,(WEEKDAY(A5594)-1)*24+HOUR(A5594)+1,4)</f>
        <v>1</v>
      </c>
      <c r="E5594">
        <f>VLOOKUP(A5594,'Step 1.4 CNY OAT'!$A$1:$B$8761,2)</f>
        <v>74</v>
      </c>
      <c r="F5594" s="11">
        <f ca="1">('Step 3. Regression'!$B$18*E5594^2+'Step 3. Regression'!$C$18*E5594+'Step 3. Regression'!$D$18)*C5594</f>
        <v>5.9180083843774867</v>
      </c>
      <c r="G5594" s="11">
        <f ca="1">('Step 3. Regression'!$G$18*E5594^2+'Step 3. Regression'!$H$18*E5594+'Step 3. Regression'!$I$18)*D5594</f>
        <v>2.7775945831125854</v>
      </c>
    </row>
    <row r="5595" spans="1:7" x14ac:dyDescent="0.25">
      <c r="A5595" s="8">
        <f>IF(ISBLANK('Step 1.4 CNY OAT'!A5595),"-",'Step 1.4 CNY OAT'!A5595)</f>
        <v>43334.083333333336</v>
      </c>
      <c r="B5595" s="26">
        <f t="shared" si="105"/>
        <v>233</v>
      </c>
      <c r="C5595" s="67" cm="1">
        <f t="array" ref="C5595">INDEX('Step 5. Daily Avg Schedule Calc'!$A$2:$D$169,(WEEKDAY(A5595)-1)*24+HOUR(A5595)+1,3)</f>
        <v>1</v>
      </c>
      <c r="D5595" s="67" cm="1">
        <f t="array" ref="D5595">INDEX('Step 5. Daily Avg Schedule Calc'!$A$2:$D$169,(WEEKDAY(A5595)-1)*24+HOUR(A5595)+1,4)</f>
        <v>1</v>
      </c>
      <c r="E5595">
        <f>VLOOKUP(A5595,'Step 1.4 CNY OAT'!$A$1:$B$8761,2)</f>
        <v>73</v>
      </c>
      <c r="F5595" s="11">
        <f ca="1">('Step 3. Regression'!$B$18*E5595^2+'Step 3. Regression'!$C$18*E5595+'Step 3. Regression'!$D$18)*C5595</f>
        <v>5.8421708582892293</v>
      </c>
      <c r="G5595" s="11">
        <f ca="1">('Step 3. Regression'!$G$18*E5595^2+'Step 3. Regression'!$H$18*E5595+'Step 3. Regression'!$I$18)*D5595</f>
        <v>2.7629192583773894</v>
      </c>
    </row>
    <row r="5596" spans="1:7" x14ac:dyDescent="0.25">
      <c r="A5596" s="8">
        <f>IF(ISBLANK('Step 1.4 CNY OAT'!A5596),"-",'Step 1.4 CNY OAT'!A5596)</f>
        <v>43334.125</v>
      </c>
      <c r="B5596" s="26">
        <f t="shared" si="105"/>
        <v>233</v>
      </c>
      <c r="C5596" s="67" cm="1">
        <f t="array" ref="C5596">INDEX('Step 5. Daily Avg Schedule Calc'!$A$2:$D$169,(WEEKDAY(A5596)-1)*24+HOUR(A5596)+1,3)</f>
        <v>1</v>
      </c>
      <c r="D5596" s="67" cm="1">
        <f t="array" ref="D5596">INDEX('Step 5. Daily Avg Schedule Calc'!$A$2:$D$169,(WEEKDAY(A5596)-1)*24+HOUR(A5596)+1,4)</f>
        <v>1</v>
      </c>
      <c r="E5596">
        <f>VLOOKUP(A5596,'Step 1.4 CNY OAT'!$A$1:$B$8761,2)</f>
        <v>73</v>
      </c>
      <c r="F5596" s="11">
        <f ca="1">('Step 3. Regression'!$B$18*E5596^2+'Step 3. Regression'!$C$18*E5596+'Step 3. Regression'!$D$18)*C5596</f>
        <v>5.8421708582892293</v>
      </c>
      <c r="G5596" s="11">
        <f ca="1">('Step 3. Regression'!$G$18*E5596^2+'Step 3. Regression'!$H$18*E5596+'Step 3. Regression'!$I$18)*D5596</f>
        <v>2.7629192583773894</v>
      </c>
    </row>
    <row r="5597" spans="1:7" x14ac:dyDescent="0.25">
      <c r="A5597" s="8">
        <f>IF(ISBLANK('Step 1.4 CNY OAT'!A5597),"-",'Step 1.4 CNY OAT'!A5597)</f>
        <v>43334.166666666664</v>
      </c>
      <c r="B5597" s="26">
        <f t="shared" si="105"/>
        <v>233</v>
      </c>
      <c r="C5597" s="67" cm="1">
        <f t="array" ref="C5597">INDEX('Step 5. Daily Avg Schedule Calc'!$A$2:$D$169,(WEEKDAY(A5597)-1)*24+HOUR(A5597)+1,3)</f>
        <v>1</v>
      </c>
      <c r="D5597" s="67" cm="1">
        <f t="array" ref="D5597">INDEX('Step 5. Daily Avg Schedule Calc'!$A$2:$D$169,(WEEKDAY(A5597)-1)*24+HOUR(A5597)+1,4)</f>
        <v>1</v>
      </c>
      <c r="E5597">
        <f>VLOOKUP(A5597,'Step 1.4 CNY OAT'!$A$1:$B$8761,2)</f>
        <v>75</v>
      </c>
      <c r="F5597" s="11">
        <f ca="1">('Step 3. Regression'!$B$18*E5597^2+'Step 3. Regression'!$C$18*E5597+'Step 3. Regression'!$D$18)*C5597</f>
        <v>5.9986960458616565</v>
      </c>
      <c r="G5597" s="11">
        <f ca="1">('Step 3. Regression'!$G$18*E5597^2+'Step 3. Regression'!$H$18*E5597+'Step 3. Regression'!$I$18)*D5597</f>
        <v>2.7935172335022607</v>
      </c>
    </row>
    <row r="5598" spans="1:7" x14ac:dyDescent="0.25">
      <c r="A5598" s="8">
        <f>IF(ISBLANK('Step 1.4 CNY OAT'!A5598),"-",'Step 1.4 CNY OAT'!A5598)</f>
        <v>43334.208333333336</v>
      </c>
      <c r="B5598" s="26">
        <f t="shared" si="105"/>
        <v>233</v>
      </c>
      <c r="C5598" s="67" cm="1">
        <f t="array" ref="C5598">INDEX('Step 5. Daily Avg Schedule Calc'!$A$2:$D$169,(WEEKDAY(A5598)-1)*24+HOUR(A5598)+1,3)</f>
        <v>1</v>
      </c>
      <c r="D5598" s="67" cm="1">
        <f t="array" ref="D5598">INDEX('Step 5. Daily Avg Schedule Calc'!$A$2:$D$169,(WEEKDAY(A5598)-1)*24+HOUR(A5598)+1,4)</f>
        <v>1</v>
      </c>
      <c r="E5598">
        <f>VLOOKUP(A5598,'Step 1.4 CNY OAT'!$A$1:$B$8761,2)</f>
        <v>75</v>
      </c>
      <c r="F5598" s="11">
        <f ca="1">('Step 3. Regression'!$B$18*E5598^2+'Step 3. Regression'!$C$18*E5598+'Step 3. Regression'!$D$18)*C5598</f>
        <v>5.9986960458616565</v>
      </c>
      <c r="G5598" s="11">
        <f ca="1">('Step 3. Regression'!$G$18*E5598^2+'Step 3. Regression'!$H$18*E5598+'Step 3. Regression'!$I$18)*D5598</f>
        <v>2.7935172335022607</v>
      </c>
    </row>
    <row r="5599" spans="1:7" x14ac:dyDescent="0.25">
      <c r="A5599" s="8">
        <f>IF(ISBLANK('Step 1.4 CNY OAT'!A5599),"-",'Step 1.4 CNY OAT'!A5599)</f>
        <v>43334.25</v>
      </c>
      <c r="B5599" s="26">
        <f t="shared" si="105"/>
        <v>233</v>
      </c>
      <c r="C5599" s="67" cm="1">
        <f t="array" ref="C5599">INDEX('Step 5. Daily Avg Schedule Calc'!$A$2:$D$169,(WEEKDAY(A5599)-1)*24+HOUR(A5599)+1,3)</f>
        <v>1</v>
      </c>
      <c r="D5599" s="67" cm="1">
        <f t="array" ref="D5599">INDEX('Step 5. Daily Avg Schedule Calc'!$A$2:$D$169,(WEEKDAY(A5599)-1)*24+HOUR(A5599)+1,4)</f>
        <v>1</v>
      </c>
      <c r="E5599">
        <f>VLOOKUP(A5599,'Step 1.4 CNY OAT'!$A$1:$B$8761,2)</f>
        <v>75</v>
      </c>
      <c r="F5599" s="11">
        <f ca="1">('Step 3. Regression'!$B$18*E5599^2+'Step 3. Regression'!$C$18*E5599+'Step 3. Regression'!$D$18)*C5599</f>
        <v>5.9986960458616565</v>
      </c>
      <c r="G5599" s="11">
        <f ca="1">('Step 3. Regression'!$G$18*E5599^2+'Step 3. Regression'!$H$18*E5599+'Step 3. Regression'!$I$18)*D5599</f>
        <v>2.7935172335022607</v>
      </c>
    </row>
    <row r="5600" spans="1:7" x14ac:dyDescent="0.25">
      <c r="A5600" s="8">
        <f>IF(ISBLANK('Step 1.4 CNY OAT'!A5600),"-",'Step 1.4 CNY OAT'!A5600)</f>
        <v>43334.291666666664</v>
      </c>
      <c r="B5600" s="26">
        <f t="shared" si="105"/>
        <v>233</v>
      </c>
      <c r="C5600" s="67" cm="1">
        <f t="array" ref="C5600">INDEX('Step 5. Daily Avg Schedule Calc'!$A$2:$D$169,(WEEKDAY(A5600)-1)*24+HOUR(A5600)+1,3)</f>
        <v>1</v>
      </c>
      <c r="D5600" s="67" cm="1">
        <f t="array" ref="D5600">INDEX('Step 5. Daily Avg Schedule Calc'!$A$2:$D$169,(WEEKDAY(A5600)-1)*24+HOUR(A5600)+1,4)</f>
        <v>1</v>
      </c>
      <c r="E5600">
        <f>VLOOKUP(A5600,'Step 1.4 CNY OAT'!$A$1:$B$8761,2)</f>
        <v>75</v>
      </c>
      <c r="F5600" s="11">
        <f ca="1">('Step 3. Regression'!$B$18*E5600^2+'Step 3. Regression'!$C$18*E5600+'Step 3. Regression'!$D$18)*C5600</f>
        <v>5.9986960458616565</v>
      </c>
      <c r="G5600" s="11">
        <f ca="1">('Step 3. Regression'!$G$18*E5600^2+'Step 3. Regression'!$H$18*E5600+'Step 3. Regression'!$I$18)*D5600</f>
        <v>2.7935172335022607</v>
      </c>
    </row>
    <row r="5601" spans="1:7" x14ac:dyDescent="0.25">
      <c r="A5601" s="8">
        <f>IF(ISBLANK('Step 1.4 CNY OAT'!A5601),"-",'Step 1.4 CNY OAT'!A5601)</f>
        <v>43334.333333333336</v>
      </c>
      <c r="B5601" s="26">
        <f t="shared" si="105"/>
        <v>233</v>
      </c>
      <c r="C5601" s="67" cm="1">
        <f t="array" ref="C5601">INDEX('Step 5. Daily Avg Schedule Calc'!$A$2:$D$169,(WEEKDAY(A5601)-1)*24+HOUR(A5601)+1,3)</f>
        <v>1</v>
      </c>
      <c r="D5601" s="67" cm="1">
        <f t="array" ref="D5601">INDEX('Step 5. Daily Avg Schedule Calc'!$A$2:$D$169,(WEEKDAY(A5601)-1)*24+HOUR(A5601)+1,4)</f>
        <v>1</v>
      </c>
      <c r="E5601">
        <f>VLOOKUP(A5601,'Step 1.4 CNY OAT'!$A$1:$B$8761,2)</f>
        <v>75</v>
      </c>
      <c r="F5601" s="11">
        <f ca="1">('Step 3. Regression'!$B$18*E5601^2+'Step 3. Regression'!$C$18*E5601+'Step 3. Regression'!$D$18)*C5601</f>
        <v>5.9986960458616565</v>
      </c>
      <c r="G5601" s="11">
        <f ca="1">('Step 3. Regression'!$G$18*E5601^2+'Step 3. Regression'!$H$18*E5601+'Step 3. Regression'!$I$18)*D5601</f>
        <v>2.7935172335022607</v>
      </c>
    </row>
    <row r="5602" spans="1:7" x14ac:dyDescent="0.25">
      <c r="A5602" s="8">
        <f>IF(ISBLANK('Step 1.4 CNY OAT'!A5602),"-",'Step 1.4 CNY OAT'!A5602)</f>
        <v>43334.375</v>
      </c>
      <c r="B5602" s="26">
        <f t="shared" si="105"/>
        <v>233</v>
      </c>
      <c r="C5602" s="67" cm="1">
        <f t="array" ref="C5602">INDEX('Step 5. Daily Avg Schedule Calc'!$A$2:$D$169,(WEEKDAY(A5602)-1)*24+HOUR(A5602)+1,3)</f>
        <v>1</v>
      </c>
      <c r="D5602" s="67" cm="1">
        <f t="array" ref="D5602">INDEX('Step 5. Daily Avg Schedule Calc'!$A$2:$D$169,(WEEKDAY(A5602)-1)*24+HOUR(A5602)+1,4)</f>
        <v>1</v>
      </c>
      <c r="E5602">
        <f>VLOOKUP(A5602,'Step 1.4 CNY OAT'!$A$1:$B$8761,2)</f>
        <v>75</v>
      </c>
      <c r="F5602" s="11">
        <f ca="1">('Step 3. Regression'!$B$18*E5602^2+'Step 3. Regression'!$C$18*E5602+'Step 3. Regression'!$D$18)*C5602</f>
        <v>5.9986960458616565</v>
      </c>
      <c r="G5602" s="11">
        <f ca="1">('Step 3. Regression'!$G$18*E5602^2+'Step 3. Regression'!$H$18*E5602+'Step 3. Regression'!$I$18)*D5602</f>
        <v>2.7935172335022607</v>
      </c>
    </row>
    <row r="5603" spans="1:7" x14ac:dyDescent="0.25">
      <c r="A5603" s="8">
        <f>IF(ISBLANK('Step 1.4 CNY OAT'!A5603),"-",'Step 1.4 CNY OAT'!A5603)</f>
        <v>43334.416666666664</v>
      </c>
      <c r="B5603" s="26">
        <f t="shared" si="105"/>
        <v>233</v>
      </c>
      <c r="C5603" s="67" cm="1">
        <f t="array" ref="C5603">INDEX('Step 5. Daily Avg Schedule Calc'!$A$2:$D$169,(WEEKDAY(A5603)-1)*24+HOUR(A5603)+1,3)</f>
        <v>1</v>
      </c>
      <c r="D5603" s="67" cm="1">
        <f t="array" ref="D5603">INDEX('Step 5. Daily Avg Schedule Calc'!$A$2:$D$169,(WEEKDAY(A5603)-1)*24+HOUR(A5603)+1,4)</f>
        <v>1</v>
      </c>
      <c r="E5603">
        <f>VLOOKUP(A5603,'Step 1.4 CNY OAT'!$A$1:$B$8761,2)</f>
        <v>79</v>
      </c>
      <c r="F5603" s="11">
        <f ca="1">('Step 3. Regression'!$B$18*E5603^2+'Step 3. Regression'!$C$18*E5603+'Step 3. Regression'!$D$18)*C5603</f>
        <v>6.3699480457575071</v>
      </c>
      <c r="G5603" s="11">
        <f ca="1">('Step 3. Regression'!$G$18*E5603^2+'Step 3. Regression'!$H$18*E5603+'Step 3. Regression'!$I$18)*D5603</f>
        <v>2.8696810916057589</v>
      </c>
    </row>
    <row r="5604" spans="1:7" x14ac:dyDescent="0.25">
      <c r="A5604" s="8">
        <f>IF(ISBLANK('Step 1.4 CNY OAT'!A5604),"-",'Step 1.4 CNY OAT'!A5604)</f>
        <v>43334.458333333336</v>
      </c>
      <c r="B5604" s="26">
        <f t="shared" si="105"/>
        <v>233</v>
      </c>
      <c r="C5604" s="67" cm="1">
        <f t="array" ref="C5604">INDEX('Step 5. Daily Avg Schedule Calc'!$A$2:$D$169,(WEEKDAY(A5604)-1)*24+HOUR(A5604)+1,3)</f>
        <v>1</v>
      </c>
      <c r="D5604" s="67" cm="1">
        <f t="array" ref="D5604">INDEX('Step 5. Daily Avg Schedule Calc'!$A$2:$D$169,(WEEKDAY(A5604)-1)*24+HOUR(A5604)+1,4)</f>
        <v>1</v>
      </c>
      <c r="E5604">
        <f>VLOOKUP(A5604,'Step 1.4 CNY OAT'!$A$1:$B$8761,2)</f>
        <v>81</v>
      </c>
      <c r="F5604" s="11">
        <f ca="1">('Step 3. Regression'!$B$18*E5604^2+'Step 3. Regression'!$C$18*E5604+'Step 3. Regression'!$D$18)*C5604</f>
        <v>6.5846748580809322</v>
      </c>
      <c r="G5604" s="11">
        <f ca="1">('Step 3. Regression'!$G$18*E5604^2+'Step 3. Regression'!$H$18*E5604+'Step 3. Regression'!$I$18)*D5604</f>
        <v>2.9152469745843854</v>
      </c>
    </row>
    <row r="5605" spans="1:7" x14ac:dyDescent="0.25">
      <c r="A5605" s="8">
        <f>IF(ISBLANK('Step 1.4 CNY OAT'!A5605),"-",'Step 1.4 CNY OAT'!A5605)</f>
        <v>43334.5</v>
      </c>
      <c r="B5605" s="26">
        <f t="shared" si="105"/>
        <v>233</v>
      </c>
      <c r="C5605" s="67" cm="1">
        <f t="array" ref="C5605">INDEX('Step 5. Daily Avg Schedule Calc'!$A$2:$D$169,(WEEKDAY(A5605)-1)*24+HOUR(A5605)+1,3)</f>
        <v>1</v>
      </c>
      <c r="D5605" s="67" cm="1">
        <f t="array" ref="D5605">INDEX('Step 5. Daily Avg Schedule Calc'!$A$2:$D$169,(WEEKDAY(A5605)-1)*24+HOUR(A5605)+1,4)</f>
        <v>1</v>
      </c>
      <c r="E5605">
        <f>VLOOKUP(A5605,'Step 1.4 CNY OAT'!$A$1:$B$8761,2)</f>
        <v>81</v>
      </c>
      <c r="F5605" s="11">
        <f ca="1">('Step 3. Regression'!$B$18*E5605^2+'Step 3. Regression'!$C$18*E5605+'Step 3. Regression'!$D$18)*C5605</f>
        <v>6.5846748580809322</v>
      </c>
      <c r="G5605" s="11">
        <f ca="1">('Step 3. Regression'!$G$18*E5605^2+'Step 3. Regression'!$H$18*E5605+'Step 3. Regression'!$I$18)*D5605</f>
        <v>2.9152469745843854</v>
      </c>
    </row>
    <row r="5606" spans="1:7" x14ac:dyDescent="0.25">
      <c r="A5606" s="8">
        <f>IF(ISBLANK('Step 1.4 CNY OAT'!A5606),"-",'Step 1.4 CNY OAT'!A5606)</f>
        <v>43334.541666666664</v>
      </c>
      <c r="B5606" s="26">
        <f t="shared" si="105"/>
        <v>233</v>
      </c>
      <c r="C5606" s="67" cm="1">
        <f t="array" ref="C5606">INDEX('Step 5. Daily Avg Schedule Calc'!$A$2:$D$169,(WEEKDAY(A5606)-1)*24+HOUR(A5606)+1,3)</f>
        <v>1</v>
      </c>
      <c r="D5606" s="67" cm="1">
        <f t="array" ref="D5606">INDEX('Step 5. Daily Avg Schedule Calc'!$A$2:$D$169,(WEEKDAY(A5606)-1)*24+HOUR(A5606)+1,4)</f>
        <v>1</v>
      </c>
      <c r="E5606">
        <f>VLOOKUP(A5606,'Step 1.4 CNY OAT'!$A$1:$B$8761,2)</f>
        <v>82</v>
      </c>
      <c r="F5606" s="11">
        <f ca="1">('Step 3. Regression'!$B$18*E5606^2+'Step 3. Regression'!$C$18*E5606+'Step 3. Regression'!$D$18)*C5606</f>
        <v>6.6993134673365216</v>
      </c>
      <c r="G5606" s="11">
        <f ca="1">('Step 3. Regression'!$G$18*E5606^2+'Step 3. Regression'!$H$18*E5606+'Step 3. Regression'!$I$18)*D5606</f>
        <v>2.9399009045554179</v>
      </c>
    </row>
    <row r="5607" spans="1:7" x14ac:dyDescent="0.25">
      <c r="A5607" s="8">
        <f>IF(ISBLANK('Step 1.4 CNY OAT'!A5607),"-",'Step 1.4 CNY OAT'!A5607)</f>
        <v>43334.583333333336</v>
      </c>
      <c r="B5607" s="26">
        <f t="shared" si="105"/>
        <v>233</v>
      </c>
      <c r="C5607" s="67" cm="1">
        <f t="array" ref="C5607">INDEX('Step 5. Daily Avg Schedule Calc'!$A$2:$D$169,(WEEKDAY(A5607)-1)*24+HOUR(A5607)+1,3)</f>
        <v>1</v>
      </c>
      <c r="D5607" s="67" cm="1">
        <f t="array" ref="D5607">INDEX('Step 5. Daily Avg Schedule Calc'!$A$2:$D$169,(WEEKDAY(A5607)-1)*24+HOUR(A5607)+1,4)</f>
        <v>1</v>
      </c>
      <c r="E5607">
        <f>VLOOKUP(A5607,'Step 1.4 CNY OAT'!$A$1:$B$8761,2)</f>
        <v>85</v>
      </c>
      <c r="F5607" s="11">
        <f ca="1">('Step 3. Regression'!$B$18*E5607^2+'Step 3. Regression'!$C$18*E5607+'Step 3. Regression'!$D$18)*C5607</f>
        <v>7.0723301074787823</v>
      </c>
      <c r="G5607" s="11">
        <f ca="1">('Step 3. Regression'!$G$18*E5607^2+'Step 3. Regression'!$H$18*E5607+'Step 3. Regression'!$I$18)*D5607</f>
        <v>3.0213466483953937</v>
      </c>
    </row>
    <row r="5608" spans="1:7" x14ac:dyDescent="0.25">
      <c r="A5608" s="8">
        <f>IF(ISBLANK('Step 1.4 CNY OAT'!A5608),"-",'Step 1.4 CNY OAT'!A5608)</f>
        <v>43334.625</v>
      </c>
      <c r="B5608" s="26">
        <f t="shared" si="105"/>
        <v>233</v>
      </c>
      <c r="C5608" s="67" cm="1">
        <f t="array" ref="C5608">INDEX('Step 5. Daily Avg Schedule Calc'!$A$2:$D$169,(WEEKDAY(A5608)-1)*24+HOUR(A5608)+1,3)</f>
        <v>1</v>
      </c>
      <c r="D5608" s="67" cm="1">
        <f t="array" ref="D5608">INDEX('Step 5. Daily Avg Schedule Calc'!$A$2:$D$169,(WEEKDAY(A5608)-1)*24+HOUR(A5608)+1,4)</f>
        <v>1</v>
      </c>
      <c r="E5608">
        <f>VLOOKUP(A5608,'Step 1.4 CNY OAT'!$A$1:$B$8761,2)</f>
        <v>84</v>
      </c>
      <c r="F5608" s="11">
        <f ca="1">('Step 3. Regression'!$B$18*E5608^2+'Step 3. Regression'!$C$18*E5608+'Step 3. Regression'!$D$18)*C5608</f>
        <v>6.9431410920354448</v>
      </c>
      <c r="G5608" s="11">
        <f ca="1">('Step 3. Regression'!$G$18*E5608^2+'Step 3. Regression'!$H$18*E5608+'Step 3. Regression'!$I$18)*D5608</f>
        <v>2.9929507414609215</v>
      </c>
    </row>
    <row r="5609" spans="1:7" x14ac:dyDescent="0.25">
      <c r="A5609" s="8">
        <f>IF(ISBLANK('Step 1.4 CNY OAT'!A5609),"-",'Step 1.4 CNY OAT'!A5609)</f>
        <v>43334.666666666664</v>
      </c>
      <c r="B5609" s="26">
        <f t="shared" si="105"/>
        <v>233</v>
      </c>
      <c r="C5609" s="67" cm="1">
        <f t="array" ref="C5609">INDEX('Step 5. Daily Avg Schedule Calc'!$A$2:$D$169,(WEEKDAY(A5609)-1)*24+HOUR(A5609)+1,3)</f>
        <v>1</v>
      </c>
      <c r="D5609" s="67" cm="1">
        <f t="array" ref="D5609">INDEX('Step 5. Daily Avg Schedule Calc'!$A$2:$D$169,(WEEKDAY(A5609)-1)*24+HOUR(A5609)+1,4)</f>
        <v>1</v>
      </c>
      <c r="E5609">
        <f>VLOOKUP(A5609,'Step 1.4 CNY OAT'!$A$1:$B$8761,2)</f>
        <v>86</v>
      </c>
      <c r="F5609" s="11">
        <f ca="1">('Step 3. Regression'!$B$18*E5609^2+'Step 3. Regression'!$C$18*E5609+'Step 3. Regression'!$D$18)*C5609</f>
        <v>7.2063692583180359</v>
      </c>
      <c r="G5609" s="11">
        <f ca="1">('Step 3. Regression'!$G$18*E5609^2+'Step 3. Regression'!$H$18*E5609+'Step 3. Regression'!$I$18)*D5609</f>
        <v>3.0509898809843445</v>
      </c>
    </row>
    <row r="5610" spans="1:7" x14ac:dyDescent="0.25">
      <c r="A5610" s="8">
        <f>IF(ISBLANK('Step 1.4 CNY OAT'!A5610),"-",'Step 1.4 CNY OAT'!A5610)</f>
        <v>43334.708333333336</v>
      </c>
      <c r="B5610" s="26">
        <f t="shared" si="105"/>
        <v>233</v>
      </c>
      <c r="C5610" s="67" cm="1">
        <f t="array" ref="C5610">INDEX('Step 5. Daily Avg Schedule Calc'!$A$2:$D$169,(WEEKDAY(A5610)-1)*24+HOUR(A5610)+1,3)</f>
        <v>1</v>
      </c>
      <c r="D5610" s="67" cm="1">
        <f t="array" ref="D5610">INDEX('Step 5. Daily Avg Schedule Calc'!$A$2:$D$169,(WEEKDAY(A5610)-1)*24+HOUR(A5610)+1,4)</f>
        <v>1</v>
      </c>
      <c r="E5610">
        <f>VLOOKUP(A5610,'Step 1.4 CNY OAT'!$A$1:$B$8761,2)</f>
        <v>86</v>
      </c>
      <c r="F5610" s="11">
        <f ca="1">('Step 3. Regression'!$B$18*E5610^2+'Step 3. Regression'!$C$18*E5610+'Step 3. Regression'!$D$18)*C5610</f>
        <v>7.2063692583180359</v>
      </c>
      <c r="G5610" s="11">
        <f ca="1">('Step 3. Regression'!$G$18*E5610^2+'Step 3. Regression'!$H$18*E5610+'Step 3. Regression'!$I$18)*D5610</f>
        <v>3.0509898809843445</v>
      </c>
    </row>
    <row r="5611" spans="1:7" x14ac:dyDescent="0.25">
      <c r="A5611" s="8">
        <f>IF(ISBLANK('Step 1.4 CNY OAT'!A5611),"-",'Step 1.4 CNY OAT'!A5611)</f>
        <v>43334.75</v>
      </c>
      <c r="B5611" s="26">
        <f t="shared" si="105"/>
        <v>233</v>
      </c>
      <c r="C5611" s="67" cm="1">
        <f t="array" ref="C5611">INDEX('Step 5. Daily Avg Schedule Calc'!$A$2:$D$169,(WEEKDAY(A5611)-1)*24+HOUR(A5611)+1,3)</f>
        <v>1</v>
      </c>
      <c r="D5611" s="67" cm="1">
        <f t="array" ref="D5611">INDEX('Step 5. Daily Avg Schedule Calc'!$A$2:$D$169,(WEEKDAY(A5611)-1)*24+HOUR(A5611)+1,4)</f>
        <v>1</v>
      </c>
      <c r="E5611">
        <f>VLOOKUP(A5611,'Step 1.4 CNY OAT'!$A$1:$B$8761,2)</f>
        <v>84</v>
      </c>
      <c r="F5611" s="11">
        <f ca="1">('Step 3. Regression'!$B$18*E5611^2+'Step 3. Regression'!$C$18*E5611+'Step 3. Regression'!$D$18)*C5611</f>
        <v>6.9431410920354448</v>
      </c>
      <c r="G5611" s="11">
        <f ca="1">('Step 3. Regression'!$G$18*E5611^2+'Step 3. Regression'!$H$18*E5611+'Step 3. Regression'!$I$18)*D5611</f>
        <v>2.9929507414609215</v>
      </c>
    </row>
    <row r="5612" spans="1:7" x14ac:dyDescent="0.25">
      <c r="A5612" s="8">
        <f>IF(ISBLANK('Step 1.4 CNY OAT'!A5612),"-",'Step 1.4 CNY OAT'!A5612)</f>
        <v>43334.791666666664</v>
      </c>
      <c r="B5612" s="26">
        <f t="shared" si="105"/>
        <v>233</v>
      </c>
      <c r="C5612" s="67" cm="1">
        <f t="array" ref="C5612">INDEX('Step 5. Daily Avg Schedule Calc'!$A$2:$D$169,(WEEKDAY(A5612)-1)*24+HOUR(A5612)+1,3)</f>
        <v>1</v>
      </c>
      <c r="D5612" s="67" cm="1">
        <f t="array" ref="D5612">INDEX('Step 5. Daily Avg Schedule Calc'!$A$2:$D$169,(WEEKDAY(A5612)-1)*24+HOUR(A5612)+1,4)</f>
        <v>1</v>
      </c>
      <c r="E5612">
        <f>VLOOKUP(A5612,'Step 1.4 CNY OAT'!$A$1:$B$8761,2)</f>
        <v>84</v>
      </c>
      <c r="F5612" s="11">
        <f ca="1">('Step 3. Regression'!$B$18*E5612^2+'Step 3. Regression'!$C$18*E5612+'Step 3. Regression'!$D$18)*C5612</f>
        <v>6.9431410920354448</v>
      </c>
      <c r="G5612" s="11">
        <f ca="1">('Step 3. Regression'!$G$18*E5612^2+'Step 3. Regression'!$H$18*E5612+'Step 3. Regression'!$I$18)*D5612</f>
        <v>2.9929507414609215</v>
      </c>
    </row>
    <row r="5613" spans="1:7" x14ac:dyDescent="0.25">
      <c r="A5613" s="8">
        <f>IF(ISBLANK('Step 1.4 CNY OAT'!A5613),"-",'Step 1.4 CNY OAT'!A5613)</f>
        <v>43334.833333333336</v>
      </c>
      <c r="B5613" s="26">
        <f t="shared" si="105"/>
        <v>233</v>
      </c>
      <c r="C5613" s="67" cm="1">
        <f t="array" ref="C5613">INDEX('Step 5. Daily Avg Schedule Calc'!$A$2:$D$169,(WEEKDAY(A5613)-1)*24+HOUR(A5613)+1,3)</f>
        <v>1</v>
      </c>
      <c r="D5613" s="67" cm="1">
        <f t="array" ref="D5613">INDEX('Step 5. Daily Avg Schedule Calc'!$A$2:$D$169,(WEEKDAY(A5613)-1)*24+HOUR(A5613)+1,4)</f>
        <v>1</v>
      </c>
      <c r="E5613">
        <f>VLOOKUP(A5613,'Step 1.4 CNY OAT'!$A$1:$B$8761,2)</f>
        <v>82</v>
      </c>
      <c r="F5613" s="11">
        <f ca="1">('Step 3. Regression'!$B$18*E5613^2+'Step 3. Regression'!$C$18*E5613+'Step 3. Regression'!$D$18)*C5613</f>
        <v>6.6993134673365216</v>
      </c>
      <c r="G5613" s="11">
        <f ca="1">('Step 3. Regression'!$G$18*E5613^2+'Step 3. Regression'!$H$18*E5613+'Step 3. Regression'!$I$18)*D5613</f>
        <v>2.9399009045554179</v>
      </c>
    </row>
    <row r="5614" spans="1:7" x14ac:dyDescent="0.25">
      <c r="A5614" s="8">
        <f>IF(ISBLANK('Step 1.4 CNY OAT'!A5614),"-",'Step 1.4 CNY OAT'!A5614)</f>
        <v>43334.875</v>
      </c>
      <c r="B5614" s="26">
        <f t="shared" si="105"/>
        <v>233</v>
      </c>
      <c r="C5614" s="67" cm="1">
        <f t="array" ref="C5614">INDEX('Step 5. Daily Avg Schedule Calc'!$A$2:$D$169,(WEEKDAY(A5614)-1)*24+HOUR(A5614)+1,3)</f>
        <v>1</v>
      </c>
      <c r="D5614" s="67" cm="1">
        <f t="array" ref="D5614">INDEX('Step 5. Daily Avg Schedule Calc'!$A$2:$D$169,(WEEKDAY(A5614)-1)*24+HOUR(A5614)+1,4)</f>
        <v>1</v>
      </c>
      <c r="E5614">
        <f>VLOOKUP(A5614,'Step 1.4 CNY OAT'!$A$1:$B$8761,2)</f>
        <v>77</v>
      </c>
      <c r="F5614" s="11">
        <f ca="1">('Step 3. Regression'!$B$18*E5614^2+'Step 3. Regression'!$C$18*E5614+'Step 3. Regression'!$D$18)*C5614</f>
        <v>6.1746217750177479</v>
      </c>
      <c r="G5614" s="11">
        <f ca="1">('Step 3. Regression'!$G$18*E5614^2+'Step 3. Regression'!$H$18*E5614+'Step 3. Regression'!$I$18)*D5614</f>
        <v>2.8291045112450504</v>
      </c>
    </row>
    <row r="5615" spans="1:7" x14ac:dyDescent="0.25">
      <c r="A5615" s="8">
        <f>IF(ISBLANK('Step 1.4 CNY OAT'!A5615),"-",'Step 1.4 CNY OAT'!A5615)</f>
        <v>43334.916666666664</v>
      </c>
      <c r="B5615" s="26">
        <f t="shared" si="105"/>
        <v>233</v>
      </c>
      <c r="C5615" s="67" cm="1">
        <f t="array" ref="C5615">INDEX('Step 5. Daily Avg Schedule Calc'!$A$2:$D$169,(WEEKDAY(A5615)-1)*24+HOUR(A5615)+1,3)</f>
        <v>1</v>
      </c>
      <c r="D5615" s="67" cm="1">
        <f t="array" ref="D5615">INDEX('Step 5. Daily Avg Schedule Calc'!$A$2:$D$169,(WEEKDAY(A5615)-1)*24+HOUR(A5615)+1,4)</f>
        <v>1</v>
      </c>
      <c r="E5615">
        <f>VLOOKUP(A5615,'Step 1.4 CNY OAT'!$A$1:$B$8761,2)</f>
        <v>75</v>
      </c>
      <c r="F5615" s="11">
        <f ca="1">('Step 3. Regression'!$B$18*E5615^2+'Step 3. Regression'!$C$18*E5615+'Step 3. Regression'!$D$18)*C5615</f>
        <v>5.9986960458616565</v>
      </c>
      <c r="G5615" s="11">
        <f ca="1">('Step 3. Regression'!$G$18*E5615^2+'Step 3. Regression'!$H$18*E5615+'Step 3. Regression'!$I$18)*D5615</f>
        <v>2.7935172335022607</v>
      </c>
    </row>
    <row r="5616" spans="1:7" x14ac:dyDescent="0.25">
      <c r="A5616" s="8">
        <f>IF(ISBLANK('Step 1.4 CNY OAT'!A5616),"-",'Step 1.4 CNY OAT'!A5616)</f>
        <v>43334.958333333336</v>
      </c>
      <c r="B5616" s="26">
        <f t="shared" si="105"/>
        <v>233</v>
      </c>
      <c r="C5616" s="67" cm="1">
        <f t="array" ref="C5616">INDEX('Step 5. Daily Avg Schedule Calc'!$A$2:$D$169,(WEEKDAY(A5616)-1)*24+HOUR(A5616)+1,3)</f>
        <v>1</v>
      </c>
      <c r="D5616" s="67" cm="1">
        <f t="array" ref="D5616">INDEX('Step 5. Daily Avg Schedule Calc'!$A$2:$D$169,(WEEKDAY(A5616)-1)*24+HOUR(A5616)+1,4)</f>
        <v>1</v>
      </c>
      <c r="E5616">
        <f>VLOOKUP(A5616,'Step 1.4 CNY OAT'!$A$1:$B$8761,2)</f>
        <v>75</v>
      </c>
      <c r="F5616" s="11">
        <f ca="1">('Step 3. Regression'!$B$18*E5616^2+'Step 3. Regression'!$C$18*E5616+'Step 3. Regression'!$D$18)*C5616</f>
        <v>5.9986960458616565</v>
      </c>
      <c r="G5616" s="11">
        <f ca="1">('Step 3. Regression'!$G$18*E5616^2+'Step 3. Regression'!$H$18*E5616+'Step 3. Regression'!$I$18)*D5616</f>
        <v>2.7935172335022607</v>
      </c>
    </row>
    <row r="5617" spans="1:7" x14ac:dyDescent="0.25">
      <c r="A5617" s="8">
        <f>IF(ISBLANK('Step 1.4 CNY OAT'!A5617),"-",'Step 1.4 CNY OAT'!A5617)</f>
        <v>43335</v>
      </c>
      <c r="B5617" s="26">
        <f t="shared" si="105"/>
        <v>234</v>
      </c>
      <c r="C5617" s="67" cm="1">
        <f t="array" ref="C5617">INDEX('Step 5. Daily Avg Schedule Calc'!$A$2:$D$169,(WEEKDAY(A5617)-1)*24+HOUR(A5617)+1,3)</f>
        <v>1</v>
      </c>
      <c r="D5617" s="67" cm="1">
        <f t="array" ref="D5617">INDEX('Step 5. Daily Avg Schedule Calc'!$A$2:$D$169,(WEEKDAY(A5617)-1)*24+HOUR(A5617)+1,4)</f>
        <v>1</v>
      </c>
      <c r="E5617">
        <f>VLOOKUP(A5617,'Step 1.4 CNY OAT'!$A$1:$B$8761,2)</f>
        <v>73</v>
      </c>
      <c r="F5617" s="11">
        <f ca="1">('Step 3. Regression'!$B$18*E5617^2+'Step 3. Regression'!$C$18*E5617+'Step 3. Regression'!$D$18)*C5617</f>
        <v>5.8421708582892293</v>
      </c>
      <c r="G5617" s="11">
        <f ca="1">('Step 3. Regression'!$G$18*E5617^2+'Step 3. Regression'!$H$18*E5617+'Step 3. Regression'!$I$18)*D5617</f>
        <v>2.7629192583773894</v>
      </c>
    </row>
    <row r="5618" spans="1:7" x14ac:dyDescent="0.25">
      <c r="A5618" s="8">
        <f>IF(ISBLANK('Step 1.4 CNY OAT'!A5618),"-",'Step 1.4 CNY OAT'!A5618)</f>
        <v>43335.041666666664</v>
      </c>
      <c r="B5618" s="26">
        <f t="shared" si="105"/>
        <v>234</v>
      </c>
      <c r="C5618" s="67" cm="1">
        <f t="array" ref="C5618">INDEX('Step 5. Daily Avg Schedule Calc'!$A$2:$D$169,(WEEKDAY(A5618)-1)*24+HOUR(A5618)+1,3)</f>
        <v>1</v>
      </c>
      <c r="D5618" s="67" cm="1">
        <f t="array" ref="D5618">INDEX('Step 5. Daily Avg Schedule Calc'!$A$2:$D$169,(WEEKDAY(A5618)-1)*24+HOUR(A5618)+1,4)</f>
        <v>1</v>
      </c>
      <c r="E5618">
        <f>VLOOKUP(A5618,'Step 1.4 CNY OAT'!$A$1:$B$8761,2)</f>
        <v>73</v>
      </c>
      <c r="F5618" s="11">
        <f ca="1">('Step 3. Regression'!$B$18*E5618^2+'Step 3. Regression'!$C$18*E5618+'Step 3. Regression'!$D$18)*C5618</f>
        <v>5.8421708582892293</v>
      </c>
      <c r="G5618" s="11">
        <f ca="1">('Step 3. Regression'!$G$18*E5618^2+'Step 3. Regression'!$H$18*E5618+'Step 3. Regression'!$I$18)*D5618</f>
        <v>2.7629192583773894</v>
      </c>
    </row>
    <row r="5619" spans="1:7" x14ac:dyDescent="0.25">
      <c r="A5619" s="8">
        <f>IF(ISBLANK('Step 1.4 CNY OAT'!A5619),"-",'Step 1.4 CNY OAT'!A5619)</f>
        <v>43335.083333333336</v>
      </c>
      <c r="B5619" s="26">
        <f t="shared" si="105"/>
        <v>234</v>
      </c>
      <c r="C5619" s="67" cm="1">
        <f t="array" ref="C5619">INDEX('Step 5. Daily Avg Schedule Calc'!$A$2:$D$169,(WEEKDAY(A5619)-1)*24+HOUR(A5619)+1,3)</f>
        <v>1</v>
      </c>
      <c r="D5619" s="67" cm="1">
        <f t="array" ref="D5619">INDEX('Step 5. Daily Avg Schedule Calc'!$A$2:$D$169,(WEEKDAY(A5619)-1)*24+HOUR(A5619)+1,4)</f>
        <v>1</v>
      </c>
      <c r="E5619">
        <f>VLOOKUP(A5619,'Step 1.4 CNY OAT'!$A$1:$B$8761,2)</f>
        <v>73</v>
      </c>
      <c r="F5619" s="11">
        <f ca="1">('Step 3. Regression'!$B$18*E5619^2+'Step 3. Regression'!$C$18*E5619+'Step 3. Regression'!$D$18)*C5619</f>
        <v>5.8421708582892293</v>
      </c>
      <c r="G5619" s="11">
        <f ca="1">('Step 3. Regression'!$G$18*E5619^2+'Step 3. Regression'!$H$18*E5619+'Step 3. Regression'!$I$18)*D5619</f>
        <v>2.7629192583773894</v>
      </c>
    </row>
    <row r="5620" spans="1:7" x14ac:dyDescent="0.25">
      <c r="A5620" s="8">
        <f>IF(ISBLANK('Step 1.4 CNY OAT'!A5620),"-",'Step 1.4 CNY OAT'!A5620)</f>
        <v>43335.125</v>
      </c>
      <c r="B5620" s="26">
        <f t="shared" si="105"/>
        <v>234</v>
      </c>
      <c r="C5620" s="67" cm="1">
        <f t="array" ref="C5620">INDEX('Step 5. Daily Avg Schedule Calc'!$A$2:$D$169,(WEEKDAY(A5620)-1)*24+HOUR(A5620)+1,3)</f>
        <v>1</v>
      </c>
      <c r="D5620" s="67" cm="1">
        <f t="array" ref="D5620">INDEX('Step 5. Daily Avg Schedule Calc'!$A$2:$D$169,(WEEKDAY(A5620)-1)*24+HOUR(A5620)+1,4)</f>
        <v>1</v>
      </c>
      <c r="E5620">
        <f>VLOOKUP(A5620,'Step 1.4 CNY OAT'!$A$1:$B$8761,2)</f>
        <v>72</v>
      </c>
      <c r="F5620" s="11">
        <f ca="1">('Step 3. Regression'!$B$18*E5620^2+'Step 3. Regression'!$C$18*E5620+'Step 3. Regression'!$D$18)*C5620</f>
        <v>5.7711834675968934</v>
      </c>
      <c r="G5620" s="11">
        <f ca="1">('Step 3. Regression'!$G$18*E5620^2+'Step 3. Regression'!$H$18*E5620+'Step 3. Regression'!$I$18)*D5620</f>
        <v>2.7494912592966725</v>
      </c>
    </row>
    <row r="5621" spans="1:7" x14ac:dyDescent="0.25">
      <c r="A5621" s="8">
        <f>IF(ISBLANK('Step 1.4 CNY OAT'!A5621),"-",'Step 1.4 CNY OAT'!A5621)</f>
        <v>43335.166666666664</v>
      </c>
      <c r="B5621" s="26">
        <f t="shared" si="105"/>
        <v>234</v>
      </c>
      <c r="C5621" s="67" cm="1">
        <f t="array" ref="C5621">INDEX('Step 5. Daily Avg Schedule Calc'!$A$2:$D$169,(WEEKDAY(A5621)-1)*24+HOUR(A5621)+1,3)</f>
        <v>1</v>
      </c>
      <c r="D5621" s="67" cm="1">
        <f t="array" ref="D5621">INDEX('Step 5. Daily Avg Schedule Calc'!$A$2:$D$169,(WEEKDAY(A5621)-1)*24+HOUR(A5621)+1,4)</f>
        <v>1</v>
      </c>
      <c r="E5621">
        <f>VLOOKUP(A5621,'Step 1.4 CNY OAT'!$A$1:$B$8761,2)</f>
        <v>72</v>
      </c>
      <c r="F5621" s="11">
        <f ca="1">('Step 3. Regression'!$B$18*E5621^2+'Step 3. Regression'!$C$18*E5621+'Step 3. Regression'!$D$18)*C5621</f>
        <v>5.7711834675968934</v>
      </c>
      <c r="G5621" s="11">
        <f ca="1">('Step 3. Regression'!$G$18*E5621^2+'Step 3. Regression'!$H$18*E5621+'Step 3. Regression'!$I$18)*D5621</f>
        <v>2.7494912592966725</v>
      </c>
    </row>
    <row r="5622" spans="1:7" x14ac:dyDescent="0.25">
      <c r="A5622" s="8">
        <f>IF(ISBLANK('Step 1.4 CNY OAT'!A5622),"-",'Step 1.4 CNY OAT'!A5622)</f>
        <v>43335.208333333336</v>
      </c>
      <c r="B5622" s="26">
        <f t="shared" si="105"/>
        <v>234</v>
      </c>
      <c r="C5622" s="67" cm="1">
        <f t="array" ref="C5622">INDEX('Step 5. Daily Avg Schedule Calc'!$A$2:$D$169,(WEEKDAY(A5622)-1)*24+HOUR(A5622)+1,3)</f>
        <v>1</v>
      </c>
      <c r="D5622" s="67" cm="1">
        <f t="array" ref="D5622">INDEX('Step 5. Daily Avg Schedule Calc'!$A$2:$D$169,(WEEKDAY(A5622)-1)*24+HOUR(A5622)+1,4)</f>
        <v>1</v>
      </c>
      <c r="E5622">
        <f>VLOOKUP(A5622,'Step 1.4 CNY OAT'!$A$1:$B$8761,2)</f>
        <v>71</v>
      </c>
      <c r="F5622" s="11">
        <f ca="1">('Step 3. Regression'!$B$18*E5622^2+'Step 3. Regression'!$C$18*E5622+'Step 3. Regression'!$D$18)*C5622</f>
        <v>5.7050462123004699</v>
      </c>
      <c r="G5622" s="11">
        <f ca="1">('Step 3. Regression'!$G$18*E5622^2+'Step 3. Regression'!$H$18*E5622+'Step 3. Regression'!$I$18)*D5622</f>
        <v>2.7373105858704356</v>
      </c>
    </row>
    <row r="5623" spans="1:7" x14ac:dyDescent="0.25">
      <c r="A5623" s="8">
        <f>IF(ISBLANK('Step 1.4 CNY OAT'!A5623),"-",'Step 1.4 CNY OAT'!A5623)</f>
        <v>43335.25</v>
      </c>
      <c r="B5623" s="26">
        <f t="shared" si="105"/>
        <v>234</v>
      </c>
      <c r="C5623" s="67" cm="1">
        <f t="array" ref="C5623">INDEX('Step 5. Daily Avg Schedule Calc'!$A$2:$D$169,(WEEKDAY(A5623)-1)*24+HOUR(A5623)+1,3)</f>
        <v>1</v>
      </c>
      <c r="D5623" s="67" cm="1">
        <f t="array" ref="D5623">INDEX('Step 5. Daily Avg Schedule Calc'!$A$2:$D$169,(WEEKDAY(A5623)-1)*24+HOUR(A5623)+1,4)</f>
        <v>1</v>
      </c>
      <c r="E5623">
        <f>VLOOKUP(A5623,'Step 1.4 CNY OAT'!$A$1:$B$8761,2)</f>
        <v>70</v>
      </c>
      <c r="F5623" s="11">
        <f ca="1">('Step 3. Regression'!$B$18*E5623^2+'Step 3. Regression'!$C$18*E5623+'Step 3. Regression'!$D$18)*C5623</f>
        <v>5.6437590923999679</v>
      </c>
      <c r="G5623" s="11">
        <f ca="1">('Step 3. Regression'!$G$18*E5623^2+'Step 3. Regression'!$H$18*E5623+'Step 3. Regression'!$I$18)*D5623</f>
        <v>2.7263772380986788</v>
      </c>
    </row>
    <row r="5624" spans="1:7" x14ac:dyDescent="0.25">
      <c r="A5624" s="8">
        <f>IF(ISBLANK('Step 1.4 CNY OAT'!A5624),"-",'Step 1.4 CNY OAT'!A5624)</f>
        <v>43335.291666666664</v>
      </c>
      <c r="B5624" s="26">
        <f t="shared" si="105"/>
        <v>234</v>
      </c>
      <c r="C5624" s="67" cm="1">
        <f t="array" ref="C5624">INDEX('Step 5. Daily Avg Schedule Calc'!$A$2:$D$169,(WEEKDAY(A5624)-1)*24+HOUR(A5624)+1,3)</f>
        <v>1</v>
      </c>
      <c r="D5624" s="67" cm="1">
        <f t="array" ref="D5624">INDEX('Step 5. Daily Avg Schedule Calc'!$A$2:$D$169,(WEEKDAY(A5624)-1)*24+HOUR(A5624)+1,4)</f>
        <v>1</v>
      </c>
      <c r="E5624">
        <f>VLOOKUP(A5624,'Step 1.4 CNY OAT'!$A$1:$B$8761,2)</f>
        <v>70</v>
      </c>
      <c r="F5624" s="11">
        <f ca="1">('Step 3. Regression'!$B$18*E5624^2+'Step 3. Regression'!$C$18*E5624+'Step 3. Regression'!$D$18)*C5624</f>
        <v>5.6437590923999679</v>
      </c>
      <c r="G5624" s="11">
        <f ca="1">('Step 3. Regression'!$G$18*E5624^2+'Step 3. Regression'!$H$18*E5624+'Step 3. Regression'!$I$18)*D5624</f>
        <v>2.7263772380986788</v>
      </c>
    </row>
    <row r="5625" spans="1:7" x14ac:dyDescent="0.25">
      <c r="A5625" s="8">
        <f>IF(ISBLANK('Step 1.4 CNY OAT'!A5625),"-",'Step 1.4 CNY OAT'!A5625)</f>
        <v>43335.333333333336</v>
      </c>
      <c r="B5625" s="26">
        <f t="shared" si="105"/>
        <v>234</v>
      </c>
      <c r="C5625" s="67" cm="1">
        <f t="array" ref="C5625">INDEX('Step 5. Daily Avg Schedule Calc'!$A$2:$D$169,(WEEKDAY(A5625)-1)*24+HOUR(A5625)+1,3)</f>
        <v>1</v>
      </c>
      <c r="D5625" s="67" cm="1">
        <f t="array" ref="D5625">INDEX('Step 5. Daily Avg Schedule Calc'!$A$2:$D$169,(WEEKDAY(A5625)-1)*24+HOUR(A5625)+1,4)</f>
        <v>1</v>
      </c>
      <c r="E5625">
        <f>VLOOKUP(A5625,'Step 1.4 CNY OAT'!$A$1:$B$8761,2)</f>
        <v>68</v>
      </c>
      <c r="F5625" s="11">
        <f ca="1">('Step 3. Regression'!$B$18*E5625^2+'Step 3. Regression'!$C$18*E5625+'Step 3. Regression'!$D$18)*C5625</f>
        <v>5.5357352587867084</v>
      </c>
      <c r="G5625" s="11">
        <f ca="1">('Step 3. Regression'!$G$18*E5625^2+'Step 3. Regression'!$H$18*E5625+'Step 3. Regression'!$I$18)*D5625</f>
        <v>2.7082525195186036</v>
      </c>
    </row>
    <row r="5626" spans="1:7" x14ac:dyDescent="0.25">
      <c r="A5626" s="8">
        <f>IF(ISBLANK('Step 1.4 CNY OAT'!A5626),"-",'Step 1.4 CNY OAT'!A5626)</f>
        <v>43335.375</v>
      </c>
      <c r="B5626" s="26">
        <f t="shared" si="105"/>
        <v>234</v>
      </c>
      <c r="C5626" s="67" cm="1">
        <f t="array" ref="C5626">INDEX('Step 5. Daily Avg Schedule Calc'!$A$2:$D$169,(WEEKDAY(A5626)-1)*24+HOUR(A5626)+1,3)</f>
        <v>1</v>
      </c>
      <c r="D5626" s="67" cm="1">
        <f t="array" ref="D5626">INDEX('Step 5. Daily Avg Schedule Calc'!$A$2:$D$169,(WEEKDAY(A5626)-1)*24+HOUR(A5626)+1,4)</f>
        <v>1</v>
      </c>
      <c r="E5626">
        <f>VLOOKUP(A5626,'Step 1.4 CNY OAT'!$A$1:$B$8761,2)</f>
        <v>70</v>
      </c>
      <c r="F5626" s="11">
        <f ca="1">('Step 3. Regression'!$B$18*E5626^2+'Step 3. Regression'!$C$18*E5626+'Step 3. Regression'!$D$18)*C5626</f>
        <v>5.6437590923999679</v>
      </c>
      <c r="G5626" s="11">
        <f ca="1">('Step 3. Regression'!$G$18*E5626^2+'Step 3. Regression'!$H$18*E5626+'Step 3. Regression'!$I$18)*D5626</f>
        <v>2.7263772380986788</v>
      </c>
    </row>
    <row r="5627" spans="1:7" x14ac:dyDescent="0.25">
      <c r="A5627" s="8">
        <f>IF(ISBLANK('Step 1.4 CNY OAT'!A5627),"-",'Step 1.4 CNY OAT'!A5627)</f>
        <v>43335.416666666664</v>
      </c>
      <c r="B5627" s="26">
        <f t="shared" si="105"/>
        <v>234</v>
      </c>
      <c r="C5627" s="67" cm="1">
        <f t="array" ref="C5627">INDEX('Step 5. Daily Avg Schedule Calc'!$A$2:$D$169,(WEEKDAY(A5627)-1)*24+HOUR(A5627)+1,3)</f>
        <v>1</v>
      </c>
      <c r="D5627" s="67" cm="1">
        <f t="array" ref="D5627">INDEX('Step 5. Daily Avg Schedule Calc'!$A$2:$D$169,(WEEKDAY(A5627)-1)*24+HOUR(A5627)+1,4)</f>
        <v>1</v>
      </c>
      <c r="E5627">
        <f>VLOOKUP(A5627,'Step 1.4 CNY OAT'!$A$1:$B$8761,2)</f>
        <v>72</v>
      </c>
      <c r="F5627" s="11">
        <f ca="1">('Step 3. Regression'!$B$18*E5627^2+'Step 3. Regression'!$C$18*E5627+'Step 3. Regression'!$D$18)*C5627</f>
        <v>5.7711834675968934</v>
      </c>
      <c r="G5627" s="11">
        <f ca="1">('Step 3. Regression'!$G$18*E5627^2+'Step 3. Regression'!$H$18*E5627+'Step 3. Regression'!$I$18)*D5627</f>
        <v>2.7494912592966725</v>
      </c>
    </row>
    <row r="5628" spans="1:7" x14ac:dyDescent="0.25">
      <c r="A5628" s="8">
        <f>IF(ISBLANK('Step 1.4 CNY OAT'!A5628),"-",'Step 1.4 CNY OAT'!A5628)</f>
        <v>43335.458333333336</v>
      </c>
      <c r="B5628" s="26">
        <f t="shared" si="105"/>
        <v>234</v>
      </c>
      <c r="C5628" s="67" cm="1">
        <f t="array" ref="C5628">INDEX('Step 5. Daily Avg Schedule Calc'!$A$2:$D$169,(WEEKDAY(A5628)-1)*24+HOUR(A5628)+1,3)</f>
        <v>1</v>
      </c>
      <c r="D5628" s="67" cm="1">
        <f t="array" ref="D5628">INDEX('Step 5. Daily Avg Schedule Calc'!$A$2:$D$169,(WEEKDAY(A5628)-1)*24+HOUR(A5628)+1,4)</f>
        <v>1</v>
      </c>
      <c r="E5628">
        <f>VLOOKUP(A5628,'Step 1.4 CNY OAT'!$A$1:$B$8761,2)</f>
        <v>73</v>
      </c>
      <c r="F5628" s="11">
        <f ca="1">('Step 3. Regression'!$B$18*E5628^2+'Step 3. Regression'!$C$18*E5628+'Step 3. Regression'!$D$18)*C5628</f>
        <v>5.8421708582892293</v>
      </c>
      <c r="G5628" s="11">
        <f ca="1">('Step 3. Regression'!$G$18*E5628^2+'Step 3. Regression'!$H$18*E5628+'Step 3. Regression'!$I$18)*D5628</f>
        <v>2.7629192583773894</v>
      </c>
    </row>
    <row r="5629" spans="1:7" x14ac:dyDescent="0.25">
      <c r="A5629" s="8">
        <f>IF(ISBLANK('Step 1.4 CNY OAT'!A5629),"-",'Step 1.4 CNY OAT'!A5629)</f>
        <v>43335.5</v>
      </c>
      <c r="B5629" s="26">
        <f t="shared" si="105"/>
        <v>234</v>
      </c>
      <c r="C5629" s="67" cm="1">
        <f t="array" ref="C5629">INDEX('Step 5. Daily Avg Schedule Calc'!$A$2:$D$169,(WEEKDAY(A5629)-1)*24+HOUR(A5629)+1,3)</f>
        <v>1</v>
      </c>
      <c r="D5629" s="67" cm="1">
        <f t="array" ref="D5629">INDEX('Step 5. Daily Avg Schedule Calc'!$A$2:$D$169,(WEEKDAY(A5629)-1)*24+HOUR(A5629)+1,4)</f>
        <v>1</v>
      </c>
      <c r="E5629">
        <f>VLOOKUP(A5629,'Step 1.4 CNY OAT'!$A$1:$B$8761,2)</f>
        <v>73</v>
      </c>
      <c r="F5629" s="11">
        <f ca="1">('Step 3. Regression'!$B$18*E5629^2+'Step 3. Regression'!$C$18*E5629+'Step 3. Regression'!$D$18)*C5629</f>
        <v>5.8421708582892293</v>
      </c>
      <c r="G5629" s="11">
        <f ca="1">('Step 3. Regression'!$G$18*E5629^2+'Step 3. Regression'!$H$18*E5629+'Step 3. Regression'!$I$18)*D5629</f>
        <v>2.7629192583773894</v>
      </c>
    </row>
    <row r="5630" spans="1:7" x14ac:dyDescent="0.25">
      <c r="A5630" s="8">
        <f>IF(ISBLANK('Step 1.4 CNY OAT'!A5630),"-",'Step 1.4 CNY OAT'!A5630)</f>
        <v>43335.541666666664</v>
      </c>
      <c r="B5630" s="26">
        <f t="shared" si="105"/>
        <v>234</v>
      </c>
      <c r="C5630" s="67" cm="1">
        <f t="array" ref="C5630">INDEX('Step 5. Daily Avg Schedule Calc'!$A$2:$D$169,(WEEKDAY(A5630)-1)*24+HOUR(A5630)+1,3)</f>
        <v>1</v>
      </c>
      <c r="D5630" s="67" cm="1">
        <f t="array" ref="D5630">INDEX('Step 5. Daily Avg Schedule Calc'!$A$2:$D$169,(WEEKDAY(A5630)-1)*24+HOUR(A5630)+1,4)</f>
        <v>1</v>
      </c>
      <c r="E5630">
        <f>VLOOKUP(A5630,'Step 1.4 CNY OAT'!$A$1:$B$8761,2)</f>
        <v>75</v>
      </c>
      <c r="F5630" s="11">
        <f ca="1">('Step 3. Regression'!$B$18*E5630^2+'Step 3. Regression'!$C$18*E5630+'Step 3. Regression'!$D$18)*C5630</f>
        <v>5.9986960458616565</v>
      </c>
      <c r="G5630" s="11">
        <f ca="1">('Step 3. Regression'!$G$18*E5630^2+'Step 3. Regression'!$H$18*E5630+'Step 3. Regression'!$I$18)*D5630</f>
        <v>2.7935172335022607</v>
      </c>
    </row>
    <row r="5631" spans="1:7" x14ac:dyDescent="0.25">
      <c r="A5631" s="8">
        <f>IF(ISBLANK('Step 1.4 CNY OAT'!A5631),"-",'Step 1.4 CNY OAT'!A5631)</f>
        <v>43335.583333333336</v>
      </c>
      <c r="B5631" s="26">
        <f t="shared" si="105"/>
        <v>234</v>
      </c>
      <c r="C5631" s="67" cm="1">
        <f t="array" ref="C5631">INDEX('Step 5. Daily Avg Schedule Calc'!$A$2:$D$169,(WEEKDAY(A5631)-1)*24+HOUR(A5631)+1,3)</f>
        <v>1</v>
      </c>
      <c r="D5631" s="67" cm="1">
        <f t="array" ref="D5631">INDEX('Step 5. Daily Avg Schedule Calc'!$A$2:$D$169,(WEEKDAY(A5631)-1)*24+HOUR(A5631)+1,4)</f>
        <v>1</v>
      </c>
      <c r="E5631">
        <f>VLOOKUP(A5631,'Step 1.4 CNY OAT'!$A$1:$B$8761,2)</f>
        <v>77</v>
      </c>
      <c r="F5631" s="11">
        <f ca="1">('Step 3. Regression'!$B$18*E5631^2+'Step 3. Regression'!$C$18*E5631+'Step 3. Regression'!$D$18)*C5631</f>
        <v>6.1746217750177479</v>
      </c>
      <c r="G5631" s="11">
        <f ca="1">('Step 3. Regression'!$G$18*E5631^2+'Step 3. Regression'!$H$18*E5631+'Step 3. Regression'!$I$18)*D5631</f>
        <v>2.8291045112450504</v>
      </c>
    </row>
    <row r="5632" spans="1:7" x14ac:dyDescent="0.25">
      <c r="A5632" s="8">
        <f>IF(ISBLANK('Step 1.4 CNY OAT'!A5632),"-",'Step 1.4 CNY OAT'!A5632)</f>
        <v>43335.625</v>
      </c>
      <c r="B5632" s="26">
        <f t="shared" si="105"/>
        <v>234</v>
      </c>
      <c r="C5632" s="67" cm="1">
        <f t="array" ref="C5632">INDEX('Step 5. Daily Avg Schedule Calc'!$A$2:$D$169,(WEEKDAY(A5632)-1)*24+HOUR(A5632)+1,3)</f>
        <v>1</v>
      </c>
      <c r="D5632" s="67" cm="1">
        <f t="array" ref="D5632">INDEX('Step 5. Daily Avg Schedule Calc'!$A$2:$D$169,(WEEKDAY(A5632)-1)*24+HOUR(A5632)+1,4)</f>
        <v>1</v>
      </c>
      <c r="E5632">
        <f>VLOOKUP(A5632,'Step 1.4 CNY OAT'!$A$1:$B$8761,2)</f>
        <v>79</v>
      </c>
      <c r="F5632" s="11">
        <f ca="1">('Step 3. Regression'!$B$18*E5632^2+'Step 3. Regression'!$C$18*E5632+'Step 3. Regression'!$D$18)*C5632</f>
        <v>6.3699480457575071</v>
      </c>
      <c r="G5632" s="11">
        <f ca="1">('Step 3. Regression'!$G$18*E5632^2+'Step 3. Regression'!$H$18*E5632+'Step 3. Regression'!$I$18)*D5632</f>
        <v>2.8696810916057589</v>
      </c>
    </row>
    <row r="5633" spans="1:7" x14ac:dyDescent="0.25">
      <c r="A5633" s="8">
        <f>IF(ISBLANK('Step 1.4 CNY OAT'!A5633),"-",'Step 1.4 CNY OAT'!A5633)</f>
        <v>43335.666666666664</v>
      </c>
      <c r="B5633" s="26">
        <f t="shared" si="105"/>
        <v>234</v>
      </c>
      <c r="C5633" s="67" cm="1">
        <f t="array" ref="C5633">INDEX('Step 5. Daily Avg Schedule Calc'!$A$2:$D$169,(WEEKDAY(A5633)-1)*24+HOUR(A5633)+1,3)</f>
        <v>1</v>
      </c>
      <c r="D5633" s="67" cm="1">
        <f t="array" ref="D5633">INDEX('Step 5. Daily Avg Schedule Calc'!$A$2:$D$169,(WEEKDAY(A5633)-1)*24+HOUR(A5633)+1,4)</f>
        <v>1</v>
      </c>
      <c r="E5633">
        <f>VLOOKUP(A5633,'Step 1.4 CNY OAT'!$A$1:$B$8761,2)</f>
        <v>79</v>
      </c>
      <c r="F5633" s="11">
        <f ca="1">('Step 3. Regression'!$B$18*E5633^2+'Step 3. Regression'!$C$18*E5633+'Step 3. Regression'!$D$18)*C5633</f>
        <v>6.3699480457575071</v>
      </c>
      <c r="G5633" s="11">
        <f ca="1">('Step 3. Regression'!$G$18*E5633^2+'Step 3. Regression'!$H$18*E5633+'Step 3. Regression'!$I$18)*D5633</f>
        <v>2.8696810916057589</v>
      </c>
    </row>
    <row r="5634" spans="1:7" x14ac:dyDescent="0.25">
      <c r="A5634" s="8">
        <f>IF(ISBLANK('Step 1.4 CNY OAT'!A5634),"-",'Step 1.4 CNY OAT'!A5634)</f>
        <v>43335.708333333336</v>
      </c>
      <c r="B5634" s="26">
        <f t="shared" si="105"/>
        <v>234</v>
      </c>
      <c r="C5634" s="67" cm="1">
        <f t="array" ref="C5634">INDEX('Step 5. Daily Avg Schedule Calc'!$A$2:$D$169,(WEEKDAY(A5634)-1)*24+HOUR(A5634)+1,3)</f>
        <v>1</v>
      </c>
      <c r="D5634" s="67" cm="1">
        <f t="array" ref="D5634">INDEX('Step 5. Daily Avg Schedule Calc'!$A$2:$D$169,(WEEKDAY(A5634)-1)*24+HOUR(A5634)+1,4)</f>
        <v>1</v>
      </c>
      <c r="E5634">
        <f>VLOOKUP(A5634,'Step 1.4 CNY OAT'!$A$1:$B$8761,2)</f>
        <v>80</v>
      </c>
      <c r="F5634" s="11">
        <f ca="1">('Step 3. Regression'!$B$18*E5634^2+'Step 3. Regression'!$C$18*E5634+'Step 3. Regression'!$D$18)*C5634</f>
        <v>6.4748863842212625</v>
      </c>
      <c r="G5634" s="11">
        <f ca="1">('Step 3. Regression'!$G$18*E5634^2+'Step 3. Regression'!$H$18*E5634+'Step 3. Regression'!$I$18)*D5634</f>
        <v>2.8918403702678326</v>
      </c>
    </row>
    <row r="5635" spans="1:7" x14ac:dyDescent="0.25">
      <c r="A5635" s="8">
        <f>IF(ISBLANK('Step 1.4 CNY OAT'!A5635),"-",'Step 1.4 CNY OAT'!A5635)</f>
        <v>43335.75</v>
      </c>
      <c r="B5635" s="26">
        <f t="shared" ref="B5635:B5698" si="106">_xlfn.DAYS(A5635,$A$2)</f>
        <v>234</v>
      </c>
      <c r="C5635" s="67" cm="1">
        <f t="array" ref="C5635">INDEX('Step 5. Daily Avg Schedule Calc'!$A$2:$D$169,(WEEKDAY(A5635)-1)*24+HOUR(A5635)+1,3)</f>
        <v>1</v>
      </c>
      <c r="D5635" s="67" cm="1">
        <f t="array" ref="D5635">INDEX('Step 5. Daily Avg Schedule Calc'!$A$2:$D$169,(WEEKDAY(A5635)-1)*24+HOUR(A5635)+1,4)</f>
        <v>1</v>
      </c>
      <c r="E5635">
        <f>VLOOKUP(A5635,'Step 1.4 CNY OAT'!$A$1:$B$8761,2)</f>
        <v>79</v>
      </c>
      <c r="F5635" s="11">
        <f ca="1">('Step 3. Regression'!$B$18*E5635^2+'Step 3. Regression'!$C$18*E5635+'Step 3. Regression'!$D$18)*C5635</f>
        <v>6.3699480457575071</v>
      </c>
      <c r="G5635" s="11">
        <f ca="1">('Step 3. Regression'!$G$18*E5635^2+'Step 3. Regression'!$H$18*E5635+'Step 3. Regression'!$I$18)*D5635</f>
        <v>2.8696810916057589</v>
      </c>
    </row>
    <row r="5636" spans="1:7" x14ac:dyDescent="0.25">
      <c r="A5636" s="8">
        <f>IF(ISBLANK('Step 1.4 CNY OAT'!A5636),"-",'Step 1.4 CNY OAT'!A5636)</f>
        <v>43335.791666666664</v>
      </c>
      <c r="B5636" s="26">
        <f t="shared" si="106"/>
        <v>234</v>
      </c>
      <c r="C5636" s="67" cm="1">
        <f t="array" ref="C5636">INDEX('Step 5. Daily Avg Schedule Calc'!$A$2:$D$169,(WEEKDAY(A5636)-1)*24+HOUR(A5636)+1,3)</f>
        <v>1</v>
      </c>
      <c r="D5636" s="67" cm="1">
        <f t="array" ref="D5636">INDEX('Step 5. Daily Avg Schedule Calc'!$A$2:$D$169,(WEEKDAY(A5636)-1)*24+HOUR(A5636)+1,4)</f>
        <v>1</v>
      </c>
      <c r="E5636">
        <f>VLOOKUP(A5636,'Step 1.4 CNY OAT'!$A$1:$B$8761,2)</f>
        <v>79</v>
      </c>
      <c r="F5636" s="11">
        <f ca="1">('Step 3. Regression'!$B$18*E5636^2+'Step 3. Regression'!$C$18*E5636+'Step 3. Regression'!$D$18)*C5636</f>
        <v>6.3699480457575071</v>
      </c>
      <c r="G5636" s="11">
        <f ca="1">('Step 3. Regression'!$G$18*E5636^2+'Step 3. Regression'!$H$18*E5636+'Step 3. Regression'!$I$18)*D5636</f>
        <v>2.8696810916057589</v>
      </c>
    </row>
    <row r="5637" spans="1:7" x14ac:dyDescent="0.25">
      <c r="A5637" s="8">
        <f>IF(ISBLANK('Step 1.4 CNY OAT'!A5637),"-",'Step 1.4 CNY OAT'!A5637)</f>
        <v>43335.833333333336</v>
      </c>
      <c r="B5637" s="26">
        <f t="shared" si="106"/>
        <v>234</v>
      </c>
      <c r="C5637" s="67" cm="1">
        <f t="array" ref="C5637">INDEX('Step 5. Daily Avg Schedule Calc'!$A$2:$D$169,(WEEKDAY(A5637)-1)*24+HOUR(A5637)+1,3)</f>
        <v>1</v>
      </c>
      <c r="D5637" s="67" cm="1">
        <f t="array" ref="D5637">INDEX('Step 5. Daily Avg Schedule Calc'!$A$2:$D$169,(WEEKDAY(A5637)-1)*24+HOUR(A5637)+1,4)</f>
        <v>1</v>
      </c>
      <c r="E5637">
        <f>VLOOKUP(A5637,'Step 1.4 CNY OAT'!$A$1:$B$8761,2)</f>
        <v>78</v>
      </c>
      <c r="F5637" s="11">
        <f ca="1">('Step 3. Regression'!$B$18*E5637^2+'Step 3. Regression'!$C$18*E5637+'Step 3. Regression'!$D$18)*C5637</f>
        <v>6.2698598426896712</v>
      </c>
      <c r="G5637" s="11">
        <f ca="1">('Step 3. Regression'!$G$18*E5637^2+'Step 3. Regression'!$H$18*E5637+'Step 3. Regression'!$I$18)*D5637</f>
        <v>2.8487691385981644</v>
      </c>
    </row>
    <row r="5638" spans="1:7" x14ac:dyDescent="0.25">
      <c r="A5638" s="8">
        <f>IF(ISBLANK('Step 1.4 CNY OAT'!A5638),"-",'Step 1.4 CNY OAT'!A5638)</f>
        <v>43335.875</v>
      </c>
      <c r="B5638" s="26">
        <f t="shared" si="106"/>
        <v>234</v>
      </c>
      <c r="C5638" s="67" cm="1">
        <f t="array" ref="C5638">INDEX('Step 5. Daily Avg Schedule Calc'!$A$2:$D$169,(WEEKDAY(A5638)-1)*24+HOUR(A5638)+1,3)</f>
        <v>1</v>
      </c>
      <c r="D5638" s="67" cm="1">
        <f t="array" ref="D5638">INDEX('Step 5. Daily Avg Schedule Calc'!$A$2:$D$169,(WEEKDAY(A5638)-1)*24+HOUR(A5638)+1,4)</f>
        <v>1</v>
      </c>
      <c r="E5638">
        <f>VLOOKUP(A5638,'Step 1.4 CNY OAT'!$A$1:$B$8761,2)</f>
        <v>77</v>
      </c>
      <c r="F5638" s="11">
        <f ca="1">('Step 3. Regression'!$B$18*E5638^2+'Step 3. Regression'!$C$18*E5638+'Step 3. Regression'!$D$18)*C5638</f>
        <v>6.1746217750177479</v>
      </c>
      <c r="G5638" s="11">
        <f ca="1">('Step 3. Regression'!$G$18*E5638^2+'Step 3. Regression'!$H$18*E5638+'Step 3. Regression'!$I$18)*D5638</f>
        <v>2.8291045112450504</v>
      </c>
    </row>
    <row r="5639" spans="1:7" x14ac:dyDescent="0.25">
      <c r="A5639" s="8">
        <f>IF(ISBLANK('Step 1.4 CNY OAT'!A5639),"-",'Step 1.4 CNY OAT'!A5639)</f>
        <v>43335.916666666664</v>
      </c>
      <c r="B5639" s="26">
        <f t="shared" si="106"/>
        <v>234</v>
      </c>
      <c r="C5639" s="67" cm="1">
        <f t="array" ref="C5639">INDEX('Step 5. Daily Avg Schedule Calc'!$A$2:$D$169,(WEEKDAY(A5639)-1)*24+HOUR(A5639)+1,3)</f>
        <v>1</v>
      </c>
      <c r="D5639" s="67" cm="1">
        <f t="array" ref="D5639">INDEX('Step 5. Daily Avg Schedule Calc'!$A$2:$D$169,(WEEKDAY(A5639)-1)*24+HOUR(A5639)+1,4)</f>
        <v>1</v>
      </c>
      <c r="E5639">
        <f>VLOOKUP(A5639,'Step 1.4 CNY OAT'!$A$1:$B$8761,2)</f>
        <v>75</v>
      </c>
      <c r="F5639" s="11">
        <f ca="1">('Step 3. Regression'!$B$18*E5639^2+'Step 3. Regression'!$C$18*E5639+'Step 3. Regression'!$D$18)*C5639</f>
        <v>5.9986960458616565</v>
      </c>
      <c r="G5639" s="11">
        <f ca="1">('Step 3. Regression'!$G$18*E5639^2+'Step 3. Regression'!$H$18*E5639+'Step 3. Regression'!$I$18)*D5639</f>
        <v>2.7935172335022607</v>
      </c>
    </row>
    <row r="5640" spans="1:7" x14ac:dyDescent="0.25">
      <c r="A5640" s="8">
        <f>IF(ISBLANK('Step 1.4 CNY OAT'!A5640),"-",'Step 1.4 CNY OAT'!A5640)</f>
        <v>43335.958333333336</v>
      </c>
      <c r="B5640" s="26">
        <f t="shared" si="106"/>
        <v>234</v>
      </c>
      <c r="C5640" s="67" cm="1">
        <f t="array" ref="C5640">INDEX('Step 5. Daily Avg Schedule Calc'!$A$2:$D$169,(WEEKDAY(A5640)-1)*24+HOUR(A5640)+1,3)</f>
        <v>1</v>
      </c>
      <c r="D5640" s="67" cm="1">
        <f t="array" ref="D5640">INDEX('Step 5. Daily Avg Schedule Calc'!$A$2:$D$169,(WEEKDAY(A5640)-1)*24+HOUR(A5640)+1,4)</f>
        <v>1</v>
      </c>
      <c r="E5640">
        <f>VLOOKUP(A5640,'Step 1.4 CNY OAT'!$A$1:$B$8761,2)</f>
        <v>75</v>
      </c>
      <c r="F5640" s="11">
        <f ca="1">('Step 3. Regression'!$B$18*E5640^2+'Step 3. Regression'!$C$18*E5640+'Step 3. Regression'!$D$18)*C5640</f>
        <v>5.9986960458616565</v>
      </c>
      <c r="G5640" s="11">
        <f ca="1">('Step 3. Regression'!$G$18*E5640^2+'Step 3. Regression'!$H$18*E5640+'Step 3. Regression'!$I$18)*D5640</f>
        <v>2.7935172335022607</v>
      </c>
    </row>
    <row r="5641" spans="1:7" x14ac:dyDescent="0.25">
      <c r="A5641" s="8">
        <f>IF(ISBLANK('Step 1.4 CNY OAT'!A5641),"-",'Step 1.4 CNY OAT'!A5641)</f>
        <v>43336</v>
      </c>
      <c r="B5641" s="26">
        <f t="shared" si="106"/>
        <v>235</v>
      </c>
      <c r="C5641" s="67" cm="1">
        <f t="array" ref="C5641">INDEX('Step 5. Daily Avg Schedule Calc'!$A$2:$D$169,(WEEKDAY(A5641)-1)*24+HOUR(A5641)+1,3)</f>
        <v>1</v>
      </c>
      <c r="D5641" s="67" cm="1">
        <f t="array" ref="D5641">INDEX('Step 5. Daily Avg Schedule Calc'!$A$2:$D$169,(WEEKDAY(A5641)-1)*24+HOUR(A5641)+1,4)</f>
        <v>1</v>
      </c>
      <c r="E5641">
        <f>VLOOKUP(A5641,'Step 1.4 CNY OAT'!$A$1:$B$8761,2)</f>
        <v>75</v>
      </c>
      <c r="F5641" s="11">
        <f ca="1">('Step 3. Regression'!$B$18*E5641^2+'Step 3. Regression'!$C$18*E5641+'Step 3. Regression'!$D$18)*C5641</f>
        <v>5.9986960458616565</v>
      </c>
      <c r="G5641" s="11">
        <f ca="1">('Step 3. Regression'!$G$18*E5641^2+'Step 3. Regression'!$H$18*E5641+'Step 3. Regression'!$I$18)*D5641</f>
        <v>2.7935172335022607</v>
      </c>
    </row>
    <row r="5642" spans="1:7" x14ac:dyDescent="0.25">
      <c r="A5642" s="8">
        <f>IF(ISBLANK('Step 1.4 CNY OAT'!A5642),"-",'Step 1.4 CNY OAT'!A5642)</f>
        <v>43336.041666666664</v>
      </c>
      <c r="B5642" s="26">
        <f t="shared" si="106"/>
        <v>235</v>
      </c>
      <c r="C5642" s="67" cm="1">
        <f t="array" ref="C5642">INDEX('Step 5. Daily Avg Schedule Calc'!$A$2:$D$169,(WEEKDAY(A5642)-1)*24+HOUR(A5642)+1,3)</f>
        <v>1</v>
      </c>
      <c r="D5642" s="67" cm="1">
        <f t="array" ref="D5642">INDEX('Step 5. Daily Avg Schedule Calc'!$A$2:$D$169,(WEEKDAY(A5642)-1)*24+HOUR(A5642)+1,4)</f>
        <v>1</v>
      </c>
      <c r="E5642">
        <f>VLOOKUP(A5642,'Step 1.4 CNY OAT'!$A$1:$B$8761,2)</f>
        <v>73</v>
      </c>
      <c r="F5642" s="11">
        <f ca="1">('Step 3. Regression'!$B$18*E5642^2+'Step 3. Regression'!$C$18*E5642+'Step 3. Regression'!$D$18)*C5642</f>
        <v>5.8421708582892293</v>
      </c>
      <c r="G5642" s="11">
        <f ca="1">('Step 3. Regression'!$G$18*E5642^2+'Step 3. Regression'!$H$18*E5642+'Step 3. Regression'!$I$18)*D5642</f>
        <v>2.7629192583773894</v>
      </c>
    </row>
    <row r="5643" spans="1:7" x14ac:dyDescent="0.25">
      <c r="A5643" s="8">
        <f>IF(ISBLANK('Step 1.4 CNY OAT'!A5643),"-",'Step 1.4 CNY OAT'!A5643)</f>
        <v>43336.083333333336</v>
      </c>
      <c r="B5643" s="26">
        <f t="shared" si="106"/>
        <v>235</v>
      </c>
      <c r="C5643" s="67" cm="1">
        <f t="array" ref="C5643">INDEX('Step 5. Daily Avg Schedule Calc'!$A$2:$D$169,(WEEKDAY(A5643)-1)*24+HOUR(A5643)+1,3)</f>
        <v>1</v>
      </c>
      <c r="D5643" s="67" cm="1">
        <f t="array" ref="D5643">INDEX('Step 5. Daily Avg Schedule Calc'!$A$2:$D$169,(WEEKDAY(A5643)-1)*24+HOUR(A5643)+1,4)</f>
        <v>1</v>
      </c>
      <c r="E5643">
        <f>VLOOKUP(A5643,'Step 1.4 CNY OAT'!$A$1:$B$8761,2)</f>
        <v>73</v>
      </c>
      <c r="F5643" s="11">
        <f ca="1">('Step 3. Regression'!$B$18*E5643^2+'Step 3. Regression'!$C$18*E5643+'Step 3. Regression'!$D$18)*C5643</f>
        <v>5.8421708582892293</v>
      </c>
      <c r="G5643" s="11">
        <f ca="1">('Step 3. Regression'!$G$18*E5643^2+'Step 3. Regression'!$H$18*E5643+'Step 3. Regression'!$I$18)*D5643</f>
        <v>2.7629192583773894</v>
      </c>
    </row>
    <row r="5644" spans="1:7" x14ac:dyDescent="0.25">
      <c r="A5644" s="8">
        <f>IF(ISBLANK('Step 1.4 CNY OAT'!A5644),"-",'Step 1.4 CNY OAT'!A5644)</f>
        <v>43336.125</v>
      </c>
      <c r="B5644" s="26">
        <f t="shared" si="106"/>
        <v>235</v>
      </c>
      <c r="C5644" s="67" cm="1">
        <f t="array" ref="C5644">INDEX('Step 5. Daily Avg Schedule Calc'!$A$2:$D$169,(WEEKDAY(A5644)-1)*24+HOUR(A5644)+1,3)</f>
        <v>1</v>
      </c>
      <c r="D5644" s="67" cm="1">
        <f t="array" ref="D5644">INDEX('Step 5. Daily Avg Schedule Calc'!$A$2:$D$169,(WEEKDAY(A5644)-1)*24+HOUR(A5644)+1,4)</f>
        <v>1</v>
      </c>
      <c r="E5644">
        <f>VLOOKUP(A5644,'Step 1.4 CNY OAT'!$A$1:$B$8761,2)</f>
        <v>72</v>
      </c>
      <c r="F5644" s="11">
        <f ca="1">('Step 3. Regression'!$B$18*E5644^2+'Step 3. Regression'!$C$18*E5644+'Step 3. Regression'!$D$18)*C5644</f>
        <v>5.7711834675968934</v>
      </c>
      <c r="G5644" s="11">
        <f ca="1">('Step 3. Regression'!$G$18*E5644^2+'Step 3. Regression'!$H$18*E5644+'Step 3. Regression'!$I$18)*D5644</f>
        <v>2.7494912592966725</v>
      </c>
    </row>
    <row r="5645" spans="1:7" x14ac:dyDescent="0.25">
      <c r="A5645" s="8">
        <f>IF(ISBLANK('Step 1.4 CNY OAT'!A5645),"-",'Step 1.4 CNY OAT'!A5645)</f>
        <v>43336.166666666664</v>
      </c>
      <c r="B5645" s="26">
        <f t="shared" si="106"/>
        <v>235</v>
      </c>
      <c r="C5645" s="67" cm="1">
        <f t="array" ref="C5645">INDEX('Step 5. Daily Avg Schedule Calc'!$A$2:$D$169,(WEEKDAY(A5645)-1)*24+HOUR(A5645)+1,3)</f>
        <v>1</v>
      </c>
      <c r="D5645" s="67" cm="1">
        <f t="array" ref="D5645">INDEX('Step 5. Daily Avg Schedule Calc'!$A$2:$D$169,(WEEKDAY(A5645)-1)*24+HOUR(A5645)+1,4)</f>
        <v>1</v>
      </c>
      <c r="E5645">
        <f>VLOOKUP(A5645,'Step 1.4 CNY OAT'!$A$1:$B$8761,2)</f>
        <v>72</v>
      </c>
      <c r="F5645" s="11">
        <f ca="1">('Step 3. Regression'!$B$18*E5645^2+'Step 3. Regression'!$C$18*E5645+'Step 3. Regression'!$D$18)*C5645</f>
        <v>5.7711834675968934</v>
      </c>
      <c r="G5645" s="11">
        <f ca="1">('Step 3. Regression'!$G$18*E5645^2+'Step 3. Regression'!$H$18*E5645+'Step 3. Regression'!$I$18)*D5645</f>
        <v>2.7494912592966725</v>
      </c>
    </row>
    <row r="5646" spans="1:7" x14ac:dyDescent="0.25">
      <c r="A5646" s="8">
        <f>IF(ISBLANK('Step 1.4 CNY OAT'!A5646),"-",'Step 1.4 CNY OAT'!A5646)</f>
        <v>43336.208333333336</v>
      </c>
      <c r="B5646" s="26">
        <f t="shared" si="106"/>
        <v>235</v>
      </c>
      <c r="C5646" s="67" cm="1">
        <f t="array" ref="C5646">INDEX('Step 5. Daily Avg Schedule Calc'!$A$2:$D$169,(WEEKDAY(A5646)-1)*24+HOUR(A5646)+1,3)</f>
        <v>1</v>
      </c>
      <c r="D5646" s="67" cm="1">
        <f t="array" ref="D5646">INDEX('Step 5. Daily Avg Schedule Calc'!$A$2:$D$169,(WEEKDAY(A5646)-1)*24+HOUR(A5646)+1,4)</f>
        <v>1</v>
      </c>
      <c r="E5646">
        <f>VLOOKUP(A5646,'Step 1.4 CNY OAT'!$A$1:$B$8761,2)</f>
        <v>71</v>
      </c>
      <c r="F5646" s="11">
        <f ca="1">('Step 3. Regression'!$B$18*E5646^2+'Step 3. Regression'!$C$18*E5646+'Step 3. Regression'!$D$18)*C5646</f>
        <v>5.7050462123004699</v>
      </c>
      <c r="G5646" s="11">
        <f ca="1">('Step 3. Regression'!$G$18*E5646^2+'Step 3. Regression'!$H$18*E5646+'Step 3. Regression'!$I$18)*D5646</f>
        <v>2.7373105858704356</v>
      </c>
    </row>
    <row r="5647" spans="1:7" x14ac:dyDescent="0.25">
      <c r="A5647" s="8">
        <f>IF(ISBLANK('Step 1.4 CNY OAT'!A5647),"-",'Step 1.4 CNY OAT'!A5647)</f>
        <v>43336.25</v>
      </c>
      <c r="B5647" s="26">
        <f t="shared" si="106"/>
        <v>235</v>
      </c>
      <c r="C5647" s="67" cm="1">
        <f t="array" ref="C5647">INDEX('Step 5. Daily Avg Schedule Calc'!$A$2:$D$169,(WEEKDAY(A5647)-1)*24+HOUR(A5647)+1,3)</f>
        <v>1</v>
      </c>
      <c r="D5647" s="67" cm="1">
        <f t="array" ref="D5647">INDEX('Step 5. Daily Avg Schedule Calc'!$A$2:$D$169,(WEEKDAY(A5647)-1)*24+HOUR(A5647)+1,4)</f>
        <v>1</v>
      </c>
      <c r="E5647">
        <f>VLOOKUP(A5647,'Step 1.4 CNY OAT'!$A$1:$B$8761,2)</f>
        <v>70</v>
      </c>
      <c r="F5647" s="11">
        <f ca="1">('Step 3. Regression'!$B$18*E5647^2+'Step 3. Regression'!$C$18*E5647+'Step 3. Regression'!$D$18)*C5647</f>
        <v>5.6437590923999679</v>
      </c>
      <c r="G5647" s="11">
        <f ca="1">('Step 3. Regression'!$G$18*E5647^2+'Step 3. Regression'!$H$18*E5647+'Step 3. Regression'!$I$18)*D5647</f>
        <v>2.7263772380986788</v>
      </c>
    </row>
    <row r="5648" spans="1:7" x14ac:dyDescent="0.25">
      <c r="A5648" s="8">
        <f>IF(ISBLANK('Step 1.4 CNY OAT'!A5648),"-",'Step 1.4 CNY OAT'!A5648)</f>
        <v>43336.291666666664</v>
      </c>
      <c r="B5648" s="26">
        <f t="shared" si="106"/>
        <v>235</v>
      </c>
      <c r="C5648" s="67" cm="1">
        <f t="array" ref="C5648">INDEX('Step 5. Daily Avg Schedule Calc'!$A$2:$D$169,(WEEKDAY(A5648)-1)*24+HOUR(A5648)+1,3)</f>
        <v>1</v>
      </c>
      <c r="D5648" s="67" cm="1">
        <f t="array" ref="D5648">INDEX('Step 5. Daily Avg Schedule Calc'!$A$2:$D$169,(WEEKDAY(A5648)-1)*24+HOUR(A5648)+1,4)</f>
        <v>1</v>
      </c>
      <c r="E5648">
        <f>VLOOKUP(A5648,'Step 1.4 CNY OAT'!$A$1:$B$8761,2)</f>
        <v>72</v>
      </c>
      <c r="F5648" s="11">
        <f ca="1">('Step 3. Regression'!$B$18*E5648^2+'Step 3. Regression'!$C$18*E5648+'Step 3. Regression'!$D$18)*C5648</f>
        <v>5.7711834675968934</v>
      </c>
      <c r="G5648" s="11">
        <f ca="1">('Step 3. Regression'!$G$18*E5648^2+'Step 3. Regression'!$H$18*E5648+'Step 3. Regression'!$I$18)*D5648</f>
        <v>2.7494912592966725</v>
      </c>
    </row>
    <row r="5649" spans="1:7" x14ac:dyDescent="0.25">
      <c r="A5649" s="8">
        <f>IF(ISBLANK('Step 1.4 CNY OAT'!A5649),"-",'Step 1.4 CNY OAT'!A5649)</f>
        <v>43336.333333333336</v>
      </c>
      <c r="B5649" s="26">
        <f t="shared" si="106"/>
        <v>235</v>
      </c>
      <c r="C5649" s="67" cm="1">
        <f t="array" ref="C5649">INDEX('Step 5. Daily Avg Schedule Calc'!$A$2:$D$169,(WEEKDAY(A5649)-1)*24+HOUR(A5649)+1,3)</f>
        <v>1</v>
      </c>
      <c r="D5649" s="67" cm="1">
        <f t="array" ref="D5649">INDEX('Step 5. Daily Avg Schedule Calc'!$A$2:$D$169,(WEEKDAY(A5649)-1)*24+HOUR(A5649)+1,4)</f>
        <v>1</v>
      </c>
      <c r="E5649">
        <f>VLOOKUP(A5649,'Step 1.4 CNY OAT'!$A$1:$B$8761,2)</f>
        <v>72</v>
      </c>
      <c r="F5649" s="11">
        <f ca="1">('Step 3. Regression'!$B$18*E5649^2+'Step 3. Regression'!$C$18*E5649+'Step 3. Regression'!$D$18)*C5649</f>
        <v>5.7711834675968934</v>
      </c>
      <c r="G5649" s="11">
        <f ca="1">('Step 3. Regression'!$G$18*E5649^2+'Step 3. Regression'!$H$18*E5649+'Step 3. Regression'!$I$18)*D5649</f>
        <v>2.7494912592966725</v>
      </c>
    </row>
    <row r="5650" spans="1:7" x14ac:dyDescent="0.25">
      <c r="A5650" s="8">
        <f>IF(ISBLANK('Step 1.4 CNY OAT'!A5650),"-",'Step 1.4 CNY OAT'!A5650)</f>
        <v>43336.375</v>
      </c>
      <c r="B5650" s="26">
        <f t="shared" si="106"/>
        <v>235</v>
      </c>
      <c r="C5650" s="67" cm="1">
        <f t="array" ref="C5650">INDEX('Step 5. Daily Avg Schedule Calc'!$A$2:$D$169,(WEEKDAY(A5650)-1)*24+HOUR(A5650)+1,3)</f>
        <v>1</v>
      </c>
      <c r="D5650" s="67" cm="1">
        <f t="array" ref="D5650">INDEX('Step 5. Daily Avg Schedule Calc'!$A$2:$D$169,(WEEKDAY(A5650)-1)*24+HOUR(A5650)+1,4)</f>
        <v>1</v>
      </c>
      <c r="E5650">
        <f>VLOOKUP(A5650,'Step 1.4 CNY OAT'!$A$1:$B$8761,2)</f>
        <v>73</v>
      </c>
      <c r="F5650" s="11">
        <f ca="1">('Step 3. Regression'!$B$18*E5650^2+'Step 3. Regression'!$C$18*E5650+'Step 3. Regression'!$D$18)*C5650</f>
        <v>5.8421708582892293</v>
      </c>
      <c r="G5650" s="11">
        <f ca="1">('Step 3. Regression'!$G$18*E5650^2+'Step 3. Regression'!$H$18*E5650+'Step 3. Regression'!$I$18)*D5650</f>
        <v>2.7629192583773894</v>
      </c>
    </row>
    <row r="5651" spans="1:7" x14ac:dyDescent="0.25">
      <c r="A5651" s="8">
        <f>IF(ISBLANK('Step 1.4 CNY OAT'!A5651),"-",'Step 1.4 CNY OAT'!A5651)</f>
        <v>43336.416666666664</v>
      </c>
      <c r="B5651" s="26">
        <f t="shared" si="106"/>
        <v>235</v>
      </c>
      <c r="C5651" s="67" cm="1">
        <f t="array" ref="C5651">INDEX('Step 5. Daily Avg Schedule Calc'!$A$2:$D$169,(WEEKDAY(A5651)-1)*24+HOUR(A5651)+1,3)</f>
        <v>1</v>
      </c>
      <c r="D5651" s="67" cm="1">
        <f t="array" ref="D5651">INDEX('Step 5. Daily Avg Schedule Calc'!$A$2:$D$169,(WEEKDAY(A5651)-1)*24+HOUR(A5651)+1,4)</f>
        <v>1</v>
      </c>
      <c r="E5651">
        <f>VLOOKUP(A5651,'Step 1.4 CNY OAT'!$A$1:$B$8761,2)</f>
        <v>75</v>
      </c>
      <c r="F5651" s="11">
        <f ca="1">('Step 3. Regression'!$B$18*E5651^2+'Step 3. Regression'!$C$18*E5651+'Step 3. Regression'!$D$18)*C5651</f>
        <v>5.9986960458616565</v>
      </c>
      <c r="G5651" s="11">
        <f ca="1">('Step 3. Regression'!$G$18*E5651^2+'Step 3. Regression'!$H$18*E5651+'Step 3. Regression'!$I$18)*D5651</f>
        <v>2.7935172335022607</v>
      </c>
    </row>
    <row r="5652" spans="1:7" x14ac:dyDescent="0.25">
      <c r="A5652" s="8">
        <f>IF(ISBLANK('Step 1.4 CNY OAT'!A5652),"-",'Step 1.4 CNY OAT'!A5652)</f>
        <v>43336.458333333336</v>
      </c>
      <c r="B5652" s="26">
        <f t="shared" si="106"/>
        <v>235</v>
      </c>
      <c r="C5652" s="67" cm="1">
        <f t="array" ref="C5652">INDEX('Step 5. Daily Avg Schedule Calc'!$A$2:$D$169,(WEEKDAY(A5652)-1)*24+HOUR(A5652)+1,3)</f>
        <v>1</v>
      </c>
      <c r="D5652" s="67" cm="1">
        <f t="array" ref="D5652">INDEX('Step 5. Daily Avg Schedule Calc'!$A$2:$D$169,(WEEKDAY(A5652)-1)*24+HOUR(A5652)+1,4)</f>
        <v>1</v>
      </c>
      <c r="E5652">
        <f>VLOOKUP(A5652,'Step 1.4 CNY OAT'!$A$1:$B$8761,2)</f>
        <v>78</v>
      </c>
      <c r="F5652" s="11">
        <f ca="1">('Step 3. Regression'!$B$18*E5652^2+'Step 3. Regression'!$C$18*E5652+'Step 3. Regression'!$D$18)*C5652</f>
        <v>6.2698598426896712</v>
      </c>
      <c r="G5652" s="11">
        <f ca="1">('Step 3. Regression'!$G$18*E5652^2+'Step 3. Regression'!$H$18*E5652+'Step 3. Regression'!$I$18)*D5652</f>
        <v>2.8487691385981644</v>
      </c>
    </row>
    <row r="5653" spans="1:7" x14ac:dyDescent="0.25">
      <c r="A5653" s="8">
        <f>IF(ISBLANK('Step 1.4 CNY OAT'!A5653),"-",'Step 1.4 CNY OAT'!A5653)</f>
        <v>43336.5</v>
      </c>
      <c r="B5653" s="26">
        <f t="shared" si="106"/>
        <v>235</v>
      </c>
      <c r="C5653" s="67" cm="1">
        <f t="array" ref="C5653">INDEX('Step 5. Daily Avg Schedule Calc'!$A$2:$D$169,(WEEKDAY(A5653)-1)*24+HOUR(A5653)+1,3)</f>
        <v>1</v>
      </c>
      <c r="D5653" s="67" cm="1">
        <f t="array" ref="D5653">INDEX('Step 5. Daily Avg Schedule Calc'!$A$2:$D$169,(WEEKDAY(A5653)-1)*24+HOUR(A5653)+1,4)</f>
        <v>1</v>
      </c>
      <c r="E5653">
        <f>VLOOKUP(A5653,'Step 1.4 CNY OAT'!$A$1:$B$8761,2)</f>
        <v>81</v>
      </c>
      <c r="F5653" s="11">
        <f ca="1">('Step 3. Regression'!$B$18*E5653^2+'Step 3. Regression'!$C$18*E5653+'Step 3. Regression'!$D$18)*C5653</f>
        <v>6.5846748580809322</v>
      </c>
      <c r="G5653" s="11">
        <f ca="1">('Step 3. Regression'!$G$18*E5653^2+'Step 3. Regression'!$H$18*E5653+'Step 3. Regression'!$I$18)*D5653</f>
        <v>2.9152469745843854</v>
      </c>
    </row>
    <row r="5654" spans="1:7" x14ac:dyDescent="0.25">
      <c r="A5654" s="8">
        <f>IF(ISBLANK('Step 1.4 CNY OAT'!A5654),"-",'Step 1.4 CNY OAT'!A5654)</f>
        <v>43336.541666666664</v>
      </c>
      <c r="B5654" s="26">
        <f t="shared" si="106"/>
        <v>235</v>
      </c>
      <c r="C5654" s="67" cm="1">
        <f t="array" ref="C5654">INDEX('Step 5. Daily Avg Schedule Calc'!$A$2:$D$169,(WEEKDAY(A5654)-1)*24+HOUR(A5654)+1,3)</f>
        <v>1</v>
      </c>
      <c r="D5654" s="67" cm="1">
        <f t="array" ref="D5654">INDEX('Step 5. Daily Avg Schedule Calc'!$A$2:$D$169,(WEEKDAY(A5654)-1)*24+HOUR(A5654)+1,4)</f>
        <v>1</v>
      </c>
      <c r="E5654">
        <f>VLOOKUP(A5654,'Step 1.4 CNY OAT'!$A$1:$B$8761,2)</f>
        <v>82</v>
      </c>
      <c r="F5654" s="11">
        <f ca="1">('Step 3. Regression'!$B$18*E5654^2+'Step 3. Regression'!$C$18*E5654+'Step 3. Regression'!$D$18)*C5654</f>
        <v>6.6993134673365216</v>
      </c>
      <c r="G5654" s="11">
        <f ca="1">('Step 3. Regression'!$G$18*E5654^2+'Step 3. Regression'!$H$18*E5654+'Step 3. Regression'!$I$18)*D5654</f>
        <v>2.9399009045554179</v>
      </c>
    </row>
    <row r="5655" spans="1:7" x14ac:dyDescent="0.25">
      <c r="A5655" s="8">
        <f>IF(ISBLANK('Step 1.4 CNY OAT'!A5655),"-",'Step 1.4 CNY OAT'!A5655)</f>
        <v>43336.583333333336</v>
      </c>
      <c r="B5655" s="26">
        <f t="shared" si="106"/>
        <v>235</v>
      </c>
      <c r="C5655" s="67" cm="1">
        <f t="array" ref="C5655">INDEX('Step 5. Daily Avg Schedule Calc'!$A$2:$D$169,(WEEKDAY(A5655)-1)*24+HOUR(A5655)+1,3)</f>
        <v>1</v>
      </c>
      <c r="D5655" s="67" cm="1">
        <f t="array" ref="D5655">INDEX('Step 5. Daily Avg Schedule Calc'!$A$2:$D$169,(WEEKDAY(A5655)-1)*24+HOUR(A5655)+1,4)</f>
        <v>1</v>
      </c>
      <c r="E5655">
        <f>VLOOKUP(A5655,'Step 1.4 CNY OAT'!$A$1:$B$8761,2)</f>
        <v>83</v>
      </c>
      <c r="F5655" s="11">
        <f ca="1">('Step 3. Regression'!$B$18*E5655^2+'Step 3. Regression'!$C$18*E5655+'Step 3. Regression'!$D$18)*C5655</f>
        <v>6.8188022119880234</v>
      </c>
      <c r="G5655" s="11">
        <f ca="1">('Step 3. Regression'!$G$18*E5655^2+'Step 3. Regression'!$H$18*E5655+'Step 3. Regression'!$I$18)*D5655</f>
        <v>2.9658021601809299</v>
      </c>
    </row>
    <row r="5656" spans="1:7" x14ac:dyDescent="0.25">
      <c r="A5656" s="8">
        <f>IF(ISBLANK('Step 1.4 CNY OAT'!A5656),"-",'Step 1.4 CNY OAT'!A5656)</f>
        <v>43336.625</v>
      </c>
      <c r="B5656" s="26">
        <f t="shared" si="106"/>
        <v>235</v>
      </c>
      <c r="C5656" s="67" cm="1">
        <f t="array" ref="C5656">INDEX('Step 5. Daily Avg Schedule Calc'!$A$2:$D$169,(WEEKDAY(A5656)-1)*24+HOUR(A5656)+1,3)</f>
        <v>1</v>
      </c>
      <c r="D5656" s="67" cm="1">
        <f t="array" ref="D5656">INDEX('Step 5. Daily Avg Schedule Calc'!$A$2:$D$169,(WEEKDAY(A5656)-1)*24+HOUR(A5656)+1,4)</f>
        <v>1</v>
      </c>
      <c r="E5656">
        <f>VLOOKUP(A5656,'Step 1.4 CNY OAT'!$A$1:$B$8761,2)</f>
        <v>84</v>
      </c>
      <c r="F5656" s="11">
        <f ca="1">('Step 3. Regression'!$B$18*E5656^2+'Step 3. Regression'!$C$18*E5656+'Step 3. Regression'!$D$18)*C5656</f>
        <v>6.9431410920354448</v>
      </c>
      <c r="G5656" s="11">
        <f ca="1">('Step 3. Regression'!$G$18*E5656^2+'Step 3. Regression'!$H$18*E5656+'Step 3. Regression'!$I$18)*D5656</f>
        <v>2.9929507414609215</v>
      </c>
    </row>
    <row r="5657" spans="1:7" x14ac:dyDescent="0.25">
      <c r="A5657" s="8">
        <f>IF(ISBLANK('Step 1.4 CNY OAT'!A5657),"-",'Step 1.4 CNY OAT'!A5657)</f>
        <v>43336.666666666664</v>
      </c>
      <c r="B5657" s="26">
        <f t="shared" si="106"/>
        <v>235</v>
      </c>
      <c r="C5657" s="67" cm="1">
        <f t="array" ref="C5657">INDEX('Step 5. Daily Avg Schedule Calc'!$A$2:$D$169,(WEEKDAY(A5657)-1)*24+HOUR(A5657)+1,3)</f>
        <v>1</v>
      </c>
      <c r="D5657" s="67" cm="1">
        <f t="array" ref="D5657">INDEX('Step 5. Daily Avg Schedule Calc'!$A$2:$D$169,(WEEKDAY(A5657)-1)*24+HOUR(A5657)+1,4)</f>
        <v>1</v>
      </c>
      <c r="E5657">
        <f>VLOOKUP(A5657,'Step 1.4 CNY OAT'!$A$1:$B$8761,2)</f>
        <v>82</v>
      </c>
      <c r="F5657" s="11">
        <f ca="1">('Step 3. Regression'!$B$18*E5657^2+'Step 3. Regression'!$C$18*E5657+'Step 3. Regression'!$D$18)*C5657</f>
        <v>6.6993134673365216</v>
      </c>
      <c r="G5657" s="11">
        <f ca="1">('Step 3. Regression'!$G$18*E5657^2+'Step 3. Regression'!$H$18*E5657+'Step 3. Regression'!$I$18)*D5657</f>
        <v>2.9399009045554179</v>
      </c>
    </row>
    <row r="5658" spans="1:7" x14ac:dyDescent="0.25">
      <c r="A5658" s="8">
        <f>IF(ISBLANK('Step 1.4 CNY OAT'!A5658),"-",'Step 1.4 CNY OAT'!A5658)</f>
        <v>43336.708333333336</v>
      </c>
      <c r="B5658" s="26">
        <f t="shared" si="106"/>
        <v>235</v>
      </c>
      <c r="C5658" s="67" cm="1">
        <f t="array" ref="C5658">INDEX('Step 5. Daily Avg Schedule Calc'!$A$2:$D$169,(WEEKDAY(A5658)-1)*24+HOUR(A5658)+1,3)</f>
        <v>1</v>
      </c>
      <c r="D5658" s="67" cm="1">
        <f t="array" ref="D5658">INDEX('Step 5. Daily Avg Schedule Calc'!$A$2:$D$169,(WEEKDAY(A5658)-1)*24+HOUR(A5658)+1,4)</f>
        <v>1</v>
      </c>
      <c r="E5658">
        <f>VLOOKUP(A5658,'Step 1.4 CNY OAT'!$A$1:$B$8761,2)</f>
        <v>83</v>
      </c>
      <c r="F5658" s="11">
        <f ca="1">('Step 3. Regression'!$B$18*E5658^2+'Step 3. Regression'!$C$18*E5658+'Step 3. Regression'!$D$18)*C5658</f>
        <v>6.8188022119880234</v>
      </c>
      <c r="G5658" s="11">
        <f ca="1">('Step 3. Regression'!$G$18*E5658^2+'Step 3. Regression'!$H$18*E5658+'Step 3. Regression'!$I$18)*D5658</f>
        <v>2.9658021601809299</v>
      </c>
    </row>
    <row r="5659" spans="1:7" x14ac:dyDescent="0.25">
      <c r="A5659" s="8">
        <f>IF(ISBLANK('Step 1.4 CNY OAT'!A5659),"-",'Step 1.4 CNY OAT'!A5659)</f>
        <v>43336.75</v>
      </c>
      <c r="B5659" s="26">
        <f t="shared" si="106"/>
        <v>235</v>
      </c>
      <c r="C5659" s="67" cm="1">
        <f t="array" ref="C5659">INDEX('Step 5. Daily Avg Schedule Calc'!$A$2:$D$169,(WEEKDAY(A5659)-1)*24+HOUR(A5659)+1,3)</f>
        <v>1</v>
      </c>
      <c r="D5659" s="67" cm="1">
        <f t="array" ref="D5659">INDEX('Step 5. Daily Avg Schedule Calc'!$A$2:$D$169,(WEEKDAY(A5659)-1)*24+HOUR(A5659)+1,4)</f>
        <v>1</v>
      </c>
      <c r="E5659">
        <f>VLOOKUP(A5659,'Step 1.4 CNY OAT'!$A$1:$B$8761,2)</f>
        <v>81</v>
      </c>
      <c r="F5659" s="11">
        <f ca="1">('Step 3. Regression'!$B$18*E5659^2+'Step 3. Regression'!$C$18*E5659+'Step 3. Regression'!$D$18)*C5659</f>
        <v>6.5846748580809322</v>
      </c>
      <c r="G5659" s="11">
        <f ca="1">('Step 3. Regression'!$G$18*E5659^2+'Step 3. Regression'!$H$18*E5659+'Step 3. Regression'!$I$18)*D5659</f>
        <v>2.9152469745843854</v>
      </c>
    </row>
    <row r="5660" spans="1:7" x14ac:dyDescent="0.25">
      <c r="A5660" s="8">
        <f>IF(ISBLANK('Step 1.4 CNY OAT'!A5660),"-",'Step 1.4 CNY OAT'!A5660)</f>
        <v>43336.791666666664</v>
      </c>
      <c r="B5660" s="26">
        <f t="shared" si="106"/>
        <v>235</v>
      </c>
      <c r="C5660" s="67" cm="1">
        <f t="array" ref="C5660">INDEX('Step 5. Daily Avg Schedule Calc'!$A$2:$D$169,(WEEKDAY(A5660)-1)*24+HOUR(A5660)+1,3)</f>
        <v>1</v>
      </c>
      <c r="D5660" s="67" cm="1">
        <f t="array" ref="D5660">INDEX('Step 5. Daily Avg Schedule Calc'!$A$2:$D$169,(WEEKDAY(A5660)-1)*24+HOUR(A5660)+1,4)</f>
        <v>1</v>
      </c>
      <c r="E5660">
        <f>VLOOKUP(A5660,'Step 1.4 CNY OAT'!$A$1:$B$8761,2)</f>
        <v>79</v>
      </c>
      <c r="F5660" s="11">
        <f ca="1">('Step 3. Regression'!$B$18*E5660^2+'Step 3. Regression'!$C$18*E5660+'Step 3. Regression'!$D$18)*C5660</f>
        <v>6.3699480457575071</v>
      </c>
      <c r="G5660" s="11">
        <f ca="1">('Step 3. Regression'!$G$18*E5660^2+'Step 3. Regression'!$H$18*E5660+'Step 3. Regression'!$I$18)*D5660</f>
        <v>2.8696810916057589</v>
      </c>
    </row>
    <row r="5661" spans="1:7" x14ac:dyDescent="0.25">
      <c r="A5661" s="8">
        <f>IF(ISBLANK('Step 1.4 CNY OAT'!A5661),"-",'Step 1.4 CNY OAT'!A5661)</f>
        <v>43336.833333333336</v>
      </c>
      <c r="B5661" s="26">
        <f t="shared" si="106"/>
        <v>235</v>
      </c>
      <c r="C5661" s="67" cm="1">
        <f t="array" ref="C5661">INDEX('Step 5. Daily Avg Schedule Calc'!$A$2:$D$169,(WEEKDAY(A5661)-1)*24+HOUR(A5661)+1,3)</f>
        <v>1</v>
      </c>
      <c r="D5661" s="67" cm="1">
        <f t="array" ref="D5661">INDEX('Step 5. Daily Avg Schedule Calc'!$A$2:$D$169,(WEEKDAY(A5661)-1)*24+HOUR(A5661)+1,4)</f>
        <v>1</v>
      </c>
      <c r="E5661">
        <f>VLOOKUP(A5661,'Step 1.4 CNY OAT'!$A$1:$B$8761,2)</f>
        <v>77</v>
      </c>
      <c r="F5661" s="11">
        <f ca="1">('Step 3. Regression'!$B$18*E5661^2+'Step 3. Regression'!$C$18*E5661+'Step 3. Regression'!$D$18)*C5661</f>
        <v>6.1746217750177479</v>
      </c>
      <c r="G5661" s="11">
        <f ca="1">('Step 3. Regression'!$G$18*E5661^2+'Step 3. Regression'!$H$18*E5661+'Step 3. Regression'!$I$18)*D5661</f>
        <v>2.8291045112450504</v>
      </c>
    </row>
    <row r="5662" spans="1:7" x14ac:dyDescent="0.25">
      <c r="A5662" s="8">
        <f>IF(ISBLANK('Step 1.4 CNY OAT'!A5662),"-",'Step 1.4 CNY OAT'!A5662)</f>
        <v>43336.875</v>
      </c>
      <c r="B5662" s="26">
        <f t="shared" si="106"/>
        <v>235</v>
      </c>
      <c r="C5662" s="67" cm="1">
        <f t="array" ref="C5662">INDEX('Step 5. Daily Avg Schedule Calc'!$A$2:$D$169,(WEEKDAY(A5662)-1)*24+HOUR(A5662)+1,3)</f>
        <v>1</v>
      </c>
      <c r="D5662" s="67" cm="1">
        <f t="array" ref="D5662">INDEX('Step 5. Daily Avg Schedule Calc'!$A$2:$D$169,(WEEKDAY(A5662)-1)*24+HOUR(A5662)+1,4)</f>
        <v>1</v>
      </c>
      <c r="E5662">
        <f>VLOOKUP(A5662,'Step 1.4 CNY OAT'!$A$1:$B$8761,2)</f>
        <v>75</v>
      </c>
      <c r="F5662" s="11">
        <f ca="1">('Step 3. Regression'!$B$18*E5662^2+'Step 3. Regression'!$C$18*E5662+'Step 3. Regression'!$D$18)*C5662</f>
        <v>5.9986960458616565</v>
      </c>
      <c r="G5662" s="11">
        <f ca="1">('Step 3. Regression'!$G$18*E5662^2+'Step 3. Regression'!$H$18*E5662+'Step 3. Regression'!$I$18)*D5662</f>
        <v>2.7935172335022607</v>
      </c>
    </row>
    <row r="5663" spans="1:7" x14ac:dyDescent="0.25">
      <c r="A5663" s="8">
        <f>IF(ISBLANK('Step 1.4 CNY OAT'!A5663),"-",'Step 1.4 CNY OAT'!A5663)</f>
        <v>43336.916666666664</v>
      </c>
      <c r="B5663" s="26">
        <f t="shared" si="106"/>
        <v>235</v>
      </c>
      <c r="C5663" s="67" cm="1">
        <f t="array" ref="C5663">INDEX('Step 5. Daily Avg Schedule Calc'!$A$2:$D$169,(WEEKDAY(A5663)-1)*24+HOUR(A5663)+1,3)</f>
        <v>1</v>
      </c>
      <c r="D5663" s="67" cm="1">
        <f t="array" ref="D5663">INDEX('Step 5. Daily Avg Schedule Calc'!$A$2:$D$169,(WEEKDAY(A5663)-1)*24+HOUR(A5663)+1,4)</f>
        <v>1</v>
      </c>
      <c r="E5663">
        <f>VLOOKUP(A5663,'Step 1.4 CNY OAT'!$A$1:$B$8761,2)</f>
        <v>75</v>
      </c>
      <c r="F5663" s="11">
        <f ca="1">('Step 3. Regression'!$B$18*E5663^2+'Step 3. Regression'!$C$18*E5663+'Step 3. Regression'!$D$18)*C5663</f>
        <v>5.9986960458616565</v>
      </c>
      <c r="G5663" s="11">
        <f ca="1">('Step 3. Regression'!$G$18*E5663^2+'Step 3. Regression'!$H$18*E5663+'Step 3. Regression'!$I$18)*D5663</f>
        <v>2.7935172335022607</v>
      </c>
    </row>
    <row r="5664" spans="1:7" x14ac:dyDescent="0.25">
      <c r="A5664" s="8">
        <f>IF(ISBLANK('Step 1.4 CNY OAT'!A5664),"-",'Step 1.4 CNY OAT'!A5664)</f>
        <v>43336.958333333336</v>
      </c>
      <c r="B5664" s="26">
        <f t="shared" si="106"/>
        <v>235</v>
      </c>
      <c r="C5664" s="67" cm="1">
        <f t="array" ref="C5664">INDEX('Step 5. Daily Avg Schedule Calc'!$A$2:$D$169,(WEEKDAY(A5664)-1)*24+HOUR(A5664)+1,3)</f>
        <v>1</v>
      </c>
      <c r="D5664" s="67" cm="1">
        <f t="array" ref="D5664">INDEX('Step 5. Daily Avg Schedule Calc'!$A$2:$D$169,(WEEKDAY(A5664)-1)*24+HOUR(A5664)+1,4)</f>
        <v>1</v>
      </c>
      <c r="E5664">
        <f>VLOOKUP(A5664,'Step 1.4 CNY OAT'!$A$1:$B$8761,2)</f>
        <v>75</v>
      </c>
      <c r="F5664" s="11">
        <f ca="1">('Step 3. Regression'!$B$18*E5664^2+'Step 3. Regression'!$C$18*E5664+'Step 3. Regression'!$D$18)*C5664</f>
        <v>5.9986960458616565</v>
      </c>
      <c r="G5664" s="11">
        <f ca="1">('Step 3. Regression'!$G$18*E5664^2+'Step 3. Regression'!$H$18*E5664+'Step 3. Regression'!$I$18)*D5664</f>
        <v>2.7935172335022607</v>
      </c>
    </row>
    <row r="5665" spans="1:7" x14ac:dyDescent="0.25">
      <c r="A5665" s="8">
        <f>IF(ISBLANK('Step 1.4 CNY OAT'!A5665),"-",'Step 1.4 CNY OAT'!A5665)</f>
        <v>43337</v>
      </c>
      <c r="B5665" s="26">
        <f t="shared" si="106"/>
        <v>236</v>
      </c>
      <c r="C5665" s="67" cm="1">
        <f t="array" ref="C5665">INDEX('Step 5. Daily Avg Schedule Calc'!$A$2:$D$169,(WEEKDAY(A5665)-1)*24+HOUR(A5665)+1,3)</f>
        <v>1</v>
      </c>
      <c r="D5665" s="67" cm="1">
        <f t="array" ref="D5665">INDEX('Step 5. Daily Avg Schedule Calc'!$A$2:$D$169,(WEEKDAY(A5665)-1)*24+HOUR(A5665)+1,4)</f>
        <v>1</v>
      </c>
      <c r="E5665">
        <f>VLOOKUP(A5665,'Step 1.4 CNY OAT'!$A$1:$B$8761,2)</f>
        <v>75</v>
      </c>
      <c r="F5665" s="11">
        <f ca="1">('Step 3. Regression'!$B$18*E5665^2+'Step 3. Regression'!$C$18*E5665+'Step 3. Regression'!$D$18)*C5665</f>
        <v>5.9986960458616565</v>
      </c>
      <c r="G5665" s="11">
        <f ca="1">('Step 3. Regression'!$G$18*E5665^2+'Step 3. Regression'!$H$18*E5665+'Step 3. Regression'!$I$18)*D5665</f>
        <v>2.7935172335022607</v>
      </c>
    </row>
    <row r="5666" spans="1:7" x14ac:dyDescent="0.25">
      <c r="A5666" s="8">
        <f>IF(ISBLANK('Step 1.4 CNY OAT'!A5666),"-",'Step 1.4 CNY OAT'!A5666)</f>
        <v>43337.041666666664</v>
      </c>
      <c r="B5666" s="26">
        <f t="shared" si="106"/>
        <v>236</v>
      </c>
      <c r="C5666" s="67" cm="1">
        <f t="array" ref="C5666">INDEX('Step 5. Daily Avg Schedule Calc'!$A$2:$D$169,(WEEKDAY(A5666)-1)*24+HOUR(A5666)+1,3)</f>
        <v>1</v>
      </c>
      <c r="D5666" s="67" cm="1">
        <f t="array" ref="D5666">INDEX('Step 5. Daily Avg Schedule Calc'!$A$2:$D$169,(WEEKDAY(A5666)-1)*24+HOUR(A5666)+1,4)</f>
        <v>1</v>
      </c>
      <c r="E5666">
        <f>VLOOKUP(A5666,'Step 1.4 CNY OAT'!$A$1:$B$8761,2)</f>
        <v>74</v>
      </c>
      <c r="F5666" s="11">
        <f ca="1">('Step 3. Regression'!$B$18*E5666^2+'Step 3. Regression'!$C$18*E5666+'Step 3. Regression'!$D$18)*C5666</f>
        <v>5.9180083843774867</v>
      </c>
      <c r="G5666" s="11">
        <f ca="1">('Step 3. Regression'!$G$18*E5666^2+'Step 3. Regression'!$H$18*E5666+'Step 3. Regression'!$I$18)*D5666</f>
        <v>2.7775945831125854</v>
      </c>
    </row>
    <row r="5667" spans="1:7" x14ac:dyDescent="0.25">
      <c r="A5667" s="8">
        <f>IF(ISBLANK('Step 1.4 CNY OAT'!A5667),"-",'Step 1.4 CNY OAT'!A5667)</f>
        <v>43337.083333333336</v>
      </c>
      <c r="B5667" s="26">
        <f t="shared" si="106"/>
        <v>236</v>
      </c>
      <c r="C5667" s="67" cm="1">
        <f t="array" ref="C5667">INDEX('Step 5. Daily Avg Schedule Calc'!$A$2:$D$169,(WEEKDAY(A5667)-1)*24+HOUR(A5667)+1,3)</f>
        <v>1</v>
      </c>
      <c r="D5667" s="67" cm="1">
        <f t="array" ref="D5667">INDEX('Step 5. Daily Avg Schedule Calc'!$A$2:$D$169,(WEEKDAY(A5667)-1)*24+HOUR(A5667)+1,4)</f>
        <v>1</v>
      </c>
      <c r="E5667">
        <f>VLOOKUP(A5667,'Step 1.4 CNY OAT'!$A$1:$B$8761,2)</f>
        <v>74</v>
      </c>
      <c r="F5667" s="11">
        <f ca="1">('Step 3. Regression'!$B$18*E5667^2+'Step 3. Regression'!$C$18*E5667+'Step 3. Regression'!$D$18)*C5667</f>
        <v>5.9180083843774867</v>
      </c>
      <c r="G5667" s="11">
        <f ca="1">('Step 3. Regression'!$G$18*E5667^2+'Step 3. Regression'!$H$18*E5667+'Step 3. Regression'!$I$18)*D5667</f>
        <v>2.7775945831125854</v>
      </c>
    </row>
    <row r="5668" spans="1:7" x14ac:dyDescent="0.25">
      <c r="A5668" s="8">
        <f>IF(ISBLANK('Step 1.4 CNY OAT'!A5668),"-",'Step 1.4 CNY OAT'!A5668)</f>
        <v>43337.125</v>
      </c>
      <c r="B5668" s="26">
        <f t="shared" si="106"/>
        <v>236</v>
      </c>
      <c r="C5668" s="67" cm="1">
        <f t="array" ref="C5668">INDEX('Step 5. Daily Avg Schedule Calc'!$A$2:$D$169,(WEEKDAY(A5668)-1)*24+HOUR(A5668)+1,3)</f>
        <v>1</v>
      </c>
      <c r="D5668" s="67" cm="1">
        <f t="array" ref="D5668">INDEX('Step 5. Daily Avg Schedule Calc'!$A$2:$D$169,(WEEKDAY(A5668)-1)*24+HOUR(A5668)+1,4)</f>
        <v>1</v>
      </c>
      <c r="E5668">
        <f>VLOOKUP(A5668,'Step 1.4 CNY OAT'!$A$1:$B$8761,2)</f>
        <v>73</v>
      </c>
      <c r="F5668" s="11">
        <f ca="1">('Step 3. Regression'!$B$18*E5668^2+'Step 3. Regression'!$C$18*E5668+'Step 3. Regression'!$D$18)*C5668</f>
        <v>5.8421708582892293</v>
      </c>
      <c r="G5668" s="11">
        <f ca="1">('Step 3. Regression'!$G$18*E5668^2+'Step 3. Regression'!$H$18*E5668+'Step 3. Regression'!$I$18)*D5668</f>
        <v>2.7629192583773894</v>
      </c>
    </row>
    <row r="5669" spans="1:7" x14ac:dyDescent="0.25">
      <c r="A5669" s="8">
        <f>IF(ISBLANK('Step 1.4 CNY OAT'!A5669),"-",'Step 1.4 CNY OAT'!A5669)</f>
        <v>43337.166666666664</v>
      </c>
      <c r="B5669" s="26">
        <f t="shared" si="106"/>
        <v>236</v>
      </c>
      <c r="C5669" s="67" cm="1">
        <f t="array" ref="C5669">INDEX('Step 5. Daily Avg Schedule Calc'!$A$2:$D$169,(WEEKDAY(A5669)-1)*24+HOUR(A5669)+1,3)</f>
        <v>1</v>
      </c>
      <c r="D5669" s="67" cm="1">
        <f t="array" ref="D5669">INDEX('Step 5. Daily Avg Schedule Calc'!$A$2:$D$169,(WEEKDAY(A5669)-1)*24+HOUR(A5669)+1,4)</f>
        <v>1</v>
      </c>
      <c r="E5669">
        <f>VLOOKUP(A5669,'Step 1.4 CNY OAT'!$A$1:$B$8761,2)</f>
        <v>73</v>
      </c>
      <c r="F5669" s="11">
        <f ca="1">('Step 3. Regression'!$B$18*E5669^2+'Step 3. Regression'!$C$18*E5669+'Step 3. Regression'!$D$18)*C5669</f>
        <v>5.8421708582892293</v>
      </c>
      <c r="G5669" s="11">
        <f ca="1">('Step 3. Regression'!$G$18*E5669^2+'Step 3. Regression'!$H$18*E5669+'Step 3. Regression'!$I$18)*D5669</f>
        <v>2.7629192583773894</v>
      </c>
    </row>
    <row r="5670" spans="1:7" x14ac:dyDescent="0.25">
      <c r="A5670" s="8">
        <f>IF(ISBLANK('Step 1.4 CNY OAT'!A5670),"-",'Step 1.4 CNY OAT'!A5670)</f>
        <v>43337.208333333336</v>
      </c>
      <c r="B5670" s="26">
        <f t="shared" si="106"/>
        <v>236</v>
      </c>
      <c r="C5670" s="67" cm="1">
        <f t="array" ref="C5670">INDEX('Step 5. Daily Avg Schedule Calc'!$A$2:$D$169,(WEEKDAY(A5670)-1)*24+HOUR(A5670)+1,3)</f>
        <v>1</v>
      </c>
      <c r="D5670" s="67" cm="1">
        <f t="array" ref="D5670">INDEX('Step 5. Daily Avg Schedule Calc'!$A$2:$D$169,(WEEKDAY(A5670)-1)*24+HOUR(A5670)+1,4)</f>
        <v>1</v>
      </c>
      <c r="E5670">
        <f>VLOOKUP(A5670,'Step 1.4 CNY OAT'!$A$1:$B$8761,2)</f>
        <v>72</v>
      </c>
      <c r="F5670" s="11">
        <f ca="1">('Step 3. Regression'!$B$18*E5670^2+'Step 3. Regression'!$C$18*E5670+'Step 3. Regression'!$D$18)*C5670</f>
        <v>5.7711834675968934</v>
      </c>
      <c r="G5670" s="11">
        <f ca="1">('Step 3. Regression'!$G$18*E5670^2+'Step 3. Regression'!$H$18*E5670+'Step 3. Regression'!$I$18)*D5670</f>
        <v>2.7494912592966725</v>
      </c>
    </row>
    <row r="5671" spans="1:7" x14ac:dyDescent="0.25">
      <c r="A5671" s="8">
        <f>IF(ISBLANK('Step 1.4 CNY OAT'!A5671),"-",'Step 1.4 CNY OAT'!A5671)</f>
        <v>43337.25</v>
      </c>
      <c r="B5671" s="26">
        <f t="shared" si="106"/>
        <v>236</v>
      </c>
      <c r="C5671" s="67" cm="1">
        <f t="array" ref="C5671">INDEX('Step 5. Daily Avg Schedule Calc'!$A$2:$D$169,(WEEKDAY(A5671)-1)*24+HOUR(A5671)+1,3)</f>
        <v>1</v>
      </c>
      <c r="D5671" s="67" cm="1">
        <f t="array" ref="D5671">INDEX('Step 5. Daily Avg Schedule Calc'!$A$2:$D$169,(WEEKDAY(A5671)-1)*24+HOUR(A5671)+1,4)</f>
        <v>1</v>
      </c>
      <c r="E5671">
        <f>VLOOKUP(A5671,'Step 1.4 CNY OAT'!$A$1:$B$8761,2)</f>
        <v>72</v>
      </c>
      <c r="F5671" s="11">
        <f ca="1">('Step 3. Regression'!$B$18*E5671^2+'Step 3. Regression'!$C$18*E5671+'Step 3. Regression'!$D$18)*C5671</f>
        <v>5.7711834675968934</v>
      </c>
      <c r="G5671" s="11">
        <f ca="1">('Step 3. Regression'!$G$18*E5671^2+'Step 3. Regression'!$H$18*E5671+'Step 3. Regression'!$I$18)*D5671</f>
        <v>2.7494912592966725</v>
      </c>
    </row>
    <row r="5672" spans="1:7" x14ac:dyDescent="0.25">
      <c r="A5672" s="8">
        <f>IF(ISBLANK('Step 1.4 CNY OAT'!A5672),"-",'Step 1.4 CNY OAT'!A5672)</f>
        <v>43337.291666666664</v>
      </c>
      <c r="B5672" s="26">
        <f t="shared" si="106"/>
        <v>236</v>
      </c>
      <c r="C5672" s="67" cm="1">
        <f t="array" ref="C5672">INDEX('Step 5. Daily Avg Schedule Calc'!$A$2:$D$169,(WEEKDAY(A5672)-1)*24+HOUR(A5672)+1,3)</f>
        <v>1</v>
      </c>
      <c r="D5672" s="67" cm="1">
        <f t="array" ref="D5672">INDEX('Step 5. Daily Avg Schedule Calc'!$A$2:$D$169,(WEEKDAY(A5672)-1)*24+HOUR(A5672)+1,4)</f>
        <v>1</v>
      </c>
      <c r="E5672">
        <f>VLOOKUP(A5672,'Step 1.4 CNY OAT'!$A$1:$B$8761,2)</f>
        <v>72</v>
      </c>
      <c r="F5672" s="11">
        <f ca="1">('Step 3. Regression'!$B$18*E5672^2+'Step 3. Regression'!$C$18*E5672+'Step 3. Regression'!$D$18)*C5672</f>
        <v>5.7711834675968934</v>
      </c>
      <c r="G5672" s="11">
        <f ca="1">('Step 3. Regression'!$G$18*E5672^2+'Step 3. Regression'!$H$18*E5672+'Step 3. Regression'!$I$18)*D5672</f>
        <v>2.7494912592966725</v>
      </c>
    </row>
    <row r="5673" spans="1:7" x14ac:dyDescent="0.25">
      <c r="A5673" s="8">
        <f>IF(ISBLANK('Step 1.4 CNY OAT'!A5673),"-",'Step 1.4 CNY OAT'!A5673)</f>
        <v>43337.333333333336</v>
      </c>
      <c r="B5673" s="26">
        <f t="shared" si="106"/>
        <v>236</v>
      </c>
      <c r="C5673" s="67" cm="1">
        <f t="array" ref="C5673">INDEX('Step 5. Daily Avg Schedule Calc'!$A$2:$D$169,(WEEKDAY(A5673)-1)*24+HOUR(A5673)+1,3)</f>
        <v>1</v>
      </c>
      <c r="D5673" s="67" cm="1">
        <f t="array" ref="D5673">INDEX('Step 5. Daily Avg Schedule Calc'!$A$2:$D$169,(WEEKDAY(A5673)-1)*24+HOUR(A5673)+1,4)</f>
        <v>1</v>
      </c>
      <c r="E5673">
        <f>VLOOKUP(A5673,'Step 1.4 CNY OAT'!$A$1:$B$8761,2)</f>
        <v>74</v>
      </c>
      <c r="F5673" s="11">
        <f ca="1">('Step 3. Regression'!$B$18*E5673^2+'Step 3. Regression'!$C$18*E5673+'Step 3. Regression'!$D$18)*C5673</f>
        <v>5.9180083843774867</v>
      </c>
      <c r="G5673" s="11">
        <f ca="1">('Step 3. Regression'!$G$18*E5673^2+'Step 3. Regression'!$H$18*E5673+'Step 3. Regression'!$I$18)*D5673</f>
        <v>2.7775945831125854</v>
      </c>
    </row>
    <row r="5674" spans="1:7" x14ac:dyDescent="0.25">
      <c r="A5674" s="8">
        <f>IF(ISBLANK('Step 1.4 CNY OAT'!A5674),"-",'Step 1.4 CNY OAT'!A5674)</f>
        <v>43337.375</v>
      </c>
      <c r="B5674" s="26">
        <f t="shared" si="106"/>
        <v>236</v>
      </c>
      <c r="C5674" s="67" cm="1">
        <f t="array" ref="C5674">INDEX('Step 5. Daily Avg Schedule Calc'!$A$2:$D$169,(WEEKDAY(A5674)-1)*24+HOUR(A5674)+1,3)</f>
        <v>1</v>
      </c>
      <c r="D5674" s="67" cm="1">
        <f t="array" ref="D5674">INDEX('Step 5. Daily Avg Schedule Calc'!$A$2:$D$169,(WEEKDAY(A5674)-1)*24+HOUR(A5674)+1,4)</f>
        <v>1</v>
      </c>
      <c r="E5674">
        <f>VLOOKUP(A5674,'Step 1.4 CNY OAT'!$A$1:$B$8761,2)</f>
        <v>73</v>
      </c>
      <c r="F5674" s="11">
        <f ca="1">('Step 3. Regression'!$B$18*E5674^2+'Step 3. Regression'!$C$18*E5674+'Step 3. Regression'!$D$18)*C5674</f>
        <v>5.8421708582892293</v>
      </c>
      <c r="G5674" s="11">
        <f ca="1">('Step 3. Regression'!$G$18*E5674^2+'Step 3. Regression'!$H$18*E5674+'Step 3. Regression'!$I$18)*D5674</f>
        <v>2.7629192583773894</v>
      </c>
    </row>
    <row r="5675" spans="1:7" x14ac:dyDescent="0.25">
      <c r="A5675" s="8">
        <f>IF(ISBLANK('Step 1.4 CNY OAT'!A5675),"-",'Step 1.4 CNY OAT'!A5675)</f>
        <v>43337.416666666664</v>
      </c>
      <c r="B5675" s="26">
        <f t="shared" si="106"/>
        <v>236</v>
      </c>
      <c r="C5675" s="67" cm="1">
        <f t="array" ref="C5675">INDEX('Step 5. Daily Avg Schedule Calc'!$A$2:$D$169,(WEEKDAY(A5675)-1)*24+HOUR(A5675)+1,3)</f>
        <v>1</v>
      </c>
      <c r="D5675" s="67" cm="1">
        <f t="array" ref="D5675">INDEX('Step 5. Daily Avg Schedule Calc'!$A$2:$D$169,(WEEKDAY(A5675)-1)*24+HOUR(A5675)+1,4)</f>
        <v>1</v>
      </c>
      <c r="E5675">
        <f>VLOOKUP(A5675,'Step 1.4 CNY OAT'!$A$1:$B$8761,2)</f>
        <v>75</v>
      </c>
      <c r="F5675" s="11">
        <f ca="1">('Step 3. Regression'!$B$18*E5675^2+'Step 3. Regression'!$C$18*E5675+'Step 3. Regression'!$D$18)*C5675</f>
        <v>5.9986960458616565</v>
      </c>
      <c r="G5675" s="11">
        <f ca="1">('Step 3. Regression'!$G$18*E5675^2+'Step 3. Regression'!$H$18*E5675+'Step 3. Regression'!$I$18)*D5675</f>
        <v>2.7935172335022607</v>
      </c>
    </row>
    <row r="5676" spans="1:7" x14ac:dyDescent="0.25">
      <c r="A5676" s="8">
        <f>IF(ISBLANK('Step 1.4 CNY OAT'!A5676),"-",'Step 1.4 CNY OAT'!A5676)</f>
        <v>43337.458333333336</v>
      </c>
      <c r="B5676" s="26">
        <f t="shared" si="106"/>
        <v>236</v>
      </c>
      <c r="C5676" s="67" cm="1">
        <f t="array" ref="C5676">INDEX('Step 5. Daily Avg Schedule Calc'!$A$2:$D$169,(WEEKDAY(A5676)-1)*24+HOUR(A5676)+1,3)</f>
        <v>1</v>
      </c>
      <c r="D5676" s="67" cm="1">
        <f t="array" ref="D5676">INDEX('Step 5. Daily Avg Schedule Calc'!$A$2:$D$169,(WEEKDAY(A5676)-1)*24+HOUR(A5676)+1,4)</f>
        <v>1</v>
      </c>
      <c r="E5676">
        <f>VLOOKUP(A5676,'Step 1.4 CNY OAT'!$A$1:$B$8761,2)</f>
        <v>79</v>
      </c>
      <c r="F5676" s="11">
        <f ca="1">('Step 3. Regression'!$B$18*E5676^2+'Step 3. Regression'!$C$18*E5676+'Step 3. Regression'!$D$18)*C5676</f>
        <v>6.3699480457575071</v>
      </c>
      <c r="G5676" s="11">
        <f ca="1">('Step 3. Regression'!$G$18*E5676^2+'Step 3. Regression'!$H$18*E5676+'Step 3. Regression'!$I$18)*D5676</f>
        <v>2.8696810916057589</v>
      </c>
    </row>
    <row r="5677" spans="1:7" x14ac:dyDescent="0.25">
      <c r="A5677" s="8">
        <f>IF(ISBLANK('Step 1.4 CNY OAT'!A5677),"-",'Step 1.4 CNY OAT'!A5677)</f>
        <v>43337.5</v>
      </c>
      <c r="B5677" s="26">
        <f t="shared" si="106"/>
        <v>236</v>
      </c>
      <c r="C5677" s="67" cm="1">
        <f t="array" ref="C5677">INDEX('Step 5. Daily Avg Schedule Calc'!$A$2:$D$169,(WEEKDAY(A5677)-1)*24+HOUR(A5677)+1,3)</f>
        <v>1</v>
      </c>
      <c r="D5677" s="67" cm="1">
        <f t="array" ref="D5677">INDEX('Step 5. Daily Avg Schedule Calc'!$A$2:$D$169,(WEEKDAY(A5677)-1)*24+HOUR(A5677)+1,4)</f>
        <v>1</v>
      </c>
      <c r="E5677">
        <f>VLOOKUP(A5677,'Step 1.4 CNY OAT'!$A$1:$B$8761,2)</f>
        <v>81</v>
      </c>
      <c r="F5677" s="11">
        <f ca="1">('Step 3. Regression'!$B$18*E5677^2+'Step 3. Regression'!$C$18*E5677+'Step 3. Regression'!$D$18)*C5677</f>
        <v>6.5846748580809322</v>
      </c>
      <c r="G5677" s="11">
        <f ca="1">('Step 3. Regression'!$G$18*E5677^2+'Step 3. Regression'!$H$18*E5677+'Step 3. Regression'!$I$18)*D5677</f>
        <v>2.9152469745843854</v>
      </c>
    </row>
    <row r="5678" spans="1:7" x14ac:dyDescent="0.25">
      <c r="A5678" s="8">
        <f>IF(ISBLANK('Step 1.4 CNY OAT'!A5678),"-",'Step 1.4 CNY OAT'!A5678)</f>
        <v>43337.541666666664</v>
      </c>
      <c r="B5678" s="26">
        <f t="shared" si="106"/>
        <v>236</v>
      </c>
      <c r="C5678" s="67" cm="1">
        <f t="array" ref="C5678">INDEX('Step 5. Daily Avg Schedule Calc'!$A$2:$D$169,(WEEKDAY(A5678)-1)*24+HOUR(A5678)+1,3)</f>
        <v>1</v>
      </c>
      <c r="D5678" s="67" cm="1">
        <f t="array" ref="D5678">INDEX('Step 5. Daily Avg Schedule Calc'!$A$2:$D$169,(WEEKDAY(A5678)-1)*24+HOUR(A5678)+1,4)</f>
        <v>1</v>
      </c>
      <c r="E5678">
        <f>VLOOKUP(A5678,'Step 1.4 CNY OAT'!$A$1:$B$8761,2)</f>
        <v>79</v>
      </c>
      <c r="F5678" s="11">
        <f ca="1">('Step 3. Regression'!$B$18*E5678^2+'Step 3. Regression'!$C$18*E5678+'Step 3. Regression'!$D$18)*C5678</f>
        <v>6.3699480457575071</v>
      </c>
      <c r="G5678" s="11">
        <f ca="1">('Step 3. Regression'!$G$18*E5678^2+'Step 3. Regression'!$H$18*E5678+'Step 3. Regression'!$I$18)*D5678</f>
        <v>2.8696810916057589</v>
      </c>
    </row>
    <row r="5679" spans="1:7" x14ac:dyDescent="0.25">
      <c r="A5679" s="8">
        <f>IF(ISBLANK('Step 1.4 CNY OAT'!A5679),"-",'Step 1.4 CNY OAT'!A5679)</f>
        <v>43337.583333333336</v>
      </c>
      <c r="B5679" s="26">
        <f t="shared" si="106"/>
        <v>236</v>
      </c>
      <c r="C5679" s="67" cm="1">
        <f t="array" ref="C5679">INDEX('Step 5. Daily Avg Schedule Calc'!$A$2:$D$169,(WEEKDAY(A5679)-1)*24+HOUR(A5679)+1,3)</f>
        <v>1</v>
      </c>
      <c r="D5679" s="67" cm="1">
        <f t="array" ref="D5679">INDEX('Step 5. Daily Avg Schedule Calc'!$A$2:$D$169,(WEEKDAY(A5679)-1)*24+HOUR(A5679)+1,4)</f>
        <v>1</v>
      </c>
      <c r="E5679">
        <f>VLOOKUP(A5679,'Step 1.4 CNY OAT'!$A$1:$B$8761,2)</f>
        <v>81</v>
      </c>
      <c r="F5679" s="11">
        <f ca="1">('Step 3. Regression'!$B$18*E5679^2+'Step 3. Regression'!$C$18*E5679+'Step 3. Regression'!$D$18)*C5679</f>
        <v>6.5846748580809322</v>
      </c>
      <c r="G5679" s="11">
        <f ca="1">('Step 3. Regression'!$G$18*E5679^2+'Step 3. Regression'!$H$18*E5679+'Step 3. Regression'!$I$18)*D5679</f>
        <v>2.9152469745843854</v>
      </c>
    </row>
    <row r="5680" spans="1:7" x14ac:dyDescent="0.25">
      <c r="A5680" s="8">
        <f>IF(ISBLANK('Step 1.4 CNY OAT'!A5680),"-",'Step 1.4 CNY OAT'!A5680)</f>
        <v>43337.625</v>
      </c>
      <c r="B5680" s="26">
        <f t="shared" si="106"/>
        <v>236</v>
      </c>
      <c r="C5680" s="67" cm="1">
        <f t="array" ref="C5680">INDEX('Step 5. Daily Avg Schedule Calc'!$A$2:$D$169,(WEEKDAY(A5680)-1)*24+HOUR(A5680)+1,3)</f>
        <v>1</v>
      </c>
      <c r="D5680" s="67" cm="1">
        <f t="array" ref="D5680">INDEX('Step 5. Daily Avg Schedule Calc'!$A$2:$D$169,(WEEKDAY(A5680)-1)*24+HOUR(A5680)+1,4)</f>
        <v>1</v>
      </c>
      <c r="E5680">
        <f>VLOOKUP(A5680,'Step 1.4 CNY OAT'!$A$1:$B$8761,2)</f>
        <v>81</v>
      </c>
      <c r="F5680" s="11">
        <f ca="1">('Step 3. Regression'!$B$18*E5680^2+'Step 3. Regression'!$C$18*E5680+'Step 3. Regression'!$D$18)*C5680</f>
        <v>6.5846748580809322</v>
      </c>
      <c r="G5680" s="11">
        <f ca="1">('Step 3. Regression'!$G$18*E5680^2+'Step 3. Regression'!$H$18*E5680+'Step 3. Regression'!$I$18)*D5680</f>
        <v>2.9152469745843854</v>
      </c>
    </row>
    <row r="5681" spans="1:7" x14ac:dyDescent="0.25">
      <c r="A5681" s="8">
        <f>IF(ISBLANK('Step 1.4 CNY OAT'!A5681),"-",'Step 1.4 CNY OAT'!A5681)</f>
        <v>43337.666666666664</v>
      </c>
      <c r="B5681" s="26">
        <f t="shared" si="106"/>
        <v>236</v>
      </c>
      <c r="C5681" s="67" cm="1">
        <f t="array" ref="C5681">INDEX('Step 5. Daily Avg Schedule Calc'!$A$2:$D$169,(WEEKDAY(A5681)-1)*24+HOUR(A5681)+1,3)</f>
        <v>1</v>
      </c>
      <c r="D5681" s="67" cm="1">
        <f t="array" ref="D5681">INDEX('Step 5. Daily Avg Schedule Calc'!$A$2:$D$169,(WEEKDAY(A5681)-1)*24+HOUR(A5681)+1,4)</f>
        <v>1</v>
      </c>
      <c r="E5681">
        <f>VLOOKUP(A5681,'Step 1.4 CNY OAT'!$A$1:$B$8761,2)</f>
        <v>79</v>
      </c>
      <c r="F5681" s="11">
        <f ca="1">('Step 3. Regression'!$B$18*E5681^2+'Step 3. Regression'!$C$18*E5681+'Step 3. Regression'!$D$18)*C5681</f>
        <v>6.3699480457575071</v>
      </c>
      <c r="G5681" s="11">
        <f ca="1">('Step 3. Regression'!$G$18*E5681^2+'Step 3. Regression'!$H$18*E5681+'Step 3. Regression'!$I$18)*D5681</f>
        <v>2.8696810916057589</v>
      </c>
    </row>
    <row r="5682" spans="1:7" x14ac:dyDescent="0.25">
      <c r="A5682" s="8">
        <f>IF(ISBLANK('Step 1.4 CNY OAT'!A5682),"-",'Step 1.4 CNY OAT'!A5682)</f>
        <v>43337.708333333336</v>
      </c>
      <c r="B5682" s="26">
        <f t="shared" si="106"/>
        <v>236</v>
      </c>
      <c r="C5682" s="67" cm="1">
        <f t="array" ref="C5682">INDEX('Step 5. Daily Avg Schedule Calc'!$A$2:$D$169,(WEEKDAY(A5682)-1)*24+HOUR(A5682)+1,3)</f>
        <v>1</v>
      </c>
      <c r="D5682" s="67" cm="1">
        <f t="array" ref="D5682">INDEX('Step 5. Daily Avg Schedule Calc'!$A$2:$D$169,(WEEKDAY(A5682)-1)*24+HOUR(A5682)+1,4)</f>
        <v>1</v>
      </c>
      <c r="E5682">
        <f>VLOOKUP(A5682,'Step 1.4 CNY OAT'!$A$1:$B$8761,2)</f>
        <v>79</v>
      </c>
      <c r="F5682" s="11">
        <f ca="1">('Step 3. Regression'!$B$18*E5682^2+'Step 3. Regression'!$C$18*E5682+'Step 3. Regression'!$D$18)*C5682</f>
        <v>6.3699480457575071</v>
      </c>
      <c r="G5682" s="11">
        <f ca="1">('Step 3. Regression'!$G$18*E5682^2+'Step 3. Regression'!$H$18*E5682+'Step 3. Regression'!$I$18)*D5682</f>
        <v>2.8696810916057589</v>
      </c>
    </row>
    <row r="5683" spans="1:7" x14ac:dyDescent="0.25">
      <c r="A5683" s="8">
        <f>IF(ISBLANK('Step 1.4 CNY OAT'!A5683),"-",'Step 1.4 CNY OAT'!A5683)</f>
        <v>43337.75</v>
      </c>
      <c r="B5683" s="26">
        <f t="shared" si="106"/>
        <v>236</v>
      </c>
      <c r="C5683" s="67" cm="1">
        <f t="array" ref="C5683">INDEX('Step 5. Daily Avg Schedule Calc'!$A$2:$D$169,(WEEKDAY(A5683)-1)*24+HOUR(A5683)+1,3)</f>
        <v>1</v>
      </c>
      <c r="D5683" s="67" cm="1">
        <f t="array" ref="D5683">INDEX('Step 5. Daily Avg Schedule Calc'!$A$2:$D$169,(WEEKDAY(A5683)-1)*24+HOUR(A5683)+1,4)</f>
        <v>1</v>
      </c>
      <c r="E5683">
        <f>VLOOKUP(A5683,'Step 1.4 CNY OAT'!$A$1:$B$8761,2)</f>
        <v>79</v>
      </c>
      <c r="F5683" s="11">
        <f ca="1">('Step 3. Regression'!$B$18*E5683^2+'Step 3. Regression'!$C$18*E5683+'Step 3. Regression'!$D$18)*C5683</f>
        <v>6.3699480457575071</v>
      </c>
      <c r="G5683" s="11">
        <f ca="1">('Step 3. Regression'!$G$18*E5683^2+'Step 3. Regression'!$H$18*E5683+'Step 3. Regression'!$I$18)*D5683</f>
        <v>2.8696810916057589</v>
      </c>
    </row>
    <row r="5684" spans="1:7" x14ac:dyDescent="0.25">
      <c r="A5684" s="8">
        <f>IF(ISBLANK('Step 1.4 CNY OAT'!A5684),"-",'Step 1.4 CNY OAT'!A5684)</f>
        <v>43337.791666666664</v>
      </c>
      <c r="B5684" s="26">
        <f t="shared" si="106"/>
        <v>236</v>
      </c>
      <c r="C5684" s="67" cm="1">
        <f t="array" ref="C5684">INDEX('Step 5. Daily Avg Schedule Calc'!$A$2:$D$169,(WEEKDAY(A5684)-1)*24+HOUR(A5684)+1,3)</f>
        <v>1</v>
      </c>
      <c r="D5684" s="67" cm="1">
        <f t="array" ref="D5684">INDEX('Step 5. Daily Avg Schedule Calc'!$A$2:$D$169,(WEEKDAY(A5684)-1)*24+HOUR(A5684)+1,4)</f>
        <v>1</v>
      </c>
      <c r="E5684">
        <f>VLOOKUP(A5684,'Step 1.4 CNY OAT'!$A$1:$B$8761,2)</f>
        <v>77</v>
      </c>
      <c r="F5684" s="11">
        <f ca="1">('Step 3. Regression'!$B$18*E5684^2+'Step 3. Regression'!$C$18*E5684+'Step 3. Regression'!$D$18)*C5684</f>
        <v>6.1746217750177479</v>
      </c>
      <c r="G5684" s="11">
        <f ca="1">('Step 3. Regression'!$G$18*E5684^2+'Step 3. Regression'!$H$18*E5684+'Step 3. Regression'!$I$18)*D5684</f>
        <v>2.8291045112450504</v>
      </c>
    </row>
    <row r="5685" spans="1:7" x14ac:dyDescent="0.25">
      <c r="A5685" s="8">
        <f>IF(ISBLANK('Step 1.4 CNY OAT'!A5685),"-",'Step 1.4 CNY OAT'!A5685)</f>
        <v>43337.833333333336</v>
      </c>
      <c r="B5685" s="26">
        <f t="shared" si="106"/>
        <v>236</v>
      </c>
      <c r="C5685" s="67" cm="1">
        <f t="array" ref="C5685">INDEX('Step 5. Daily Avg Schedule Calc'!$A$2:$D$169,(WEEKDAY(A5685)-1)*24+HOUR(A5685)+1,3)</f>
        <v>1</v>
      </c>
      <c r="D5685" s="67" cm="1">
        <f t="array" ref="D5685">INDEX('Step 5. Daily Avg Schedule Calc'!$A$2:$D$169,(WEEKDAY(A5685)-1)*24+HOUR(A5685)+1,4)</f>
        <v>1</v>
      </c>
      <c r="E5685">
        <f>VLOOKUP(A5685,'Step 1.4 CNY OAT'!$A$1:$B$8761,2)</f>
        <v>75</v>
      </c>
      <c r="F5685" s="11">
        <f ca="1">('Step 3. Regression'!$B$18*E5685^2+'Step 3. Regression'!$C$18*E5685+'Step 3. Regression'!$D$18)*C5685</f>
        <v>5.9986960458616565</v>
      </c>
      <c r="G5685" s="11">
        <f ca="1">('Step 3. Regression'!$G$18*E5685^2+'Step 3. Regression'!$H$18*E5685+'Step 3. Regression'!$I$18)*D5685</f>
        <v>2.7935172335022607</v>
      </c>
    </row>
    <row r="5686" spans="1:7" x14ac:dyDescent="0.25">
      <c r="A5686" s="8">
        <f>IF(ISBLANK('Step 1.4 CNY OAT'!A5686),"-",'Step 1.4 CNY OAT'!A5686)</f>
        <v>43337.875</v>
      </c>
      <c r="B5686" s="26">
        <f t="shared" si="106"/>
        <v>236</v>
      </c>
      <c r="C5686" s="67" cm="1">
        <f t="array" ref="C5686">INDEX('Step 5. Daily Avg Schedule Calc'!$A$2:$D$169,(WEEKDAY(A5686)-1)*24+HOUR(A5686)+1,3)</f>
        <v>1</v>
      </c>
      <c r="D5686" s="67" cm="1">
        <f t="array" ref="D5686">INDEX('Step 5. Daily Avg Schedule Calc'!$A$2:$D$169,(WEEKDAY(A5686)-1)*24+HOUR(A5686)+1,4)</f>
        <v>1</v>
      </c>
      <c r="E5686">
        <f>VLOOKUP(A5686,'Step 1.4 CNY OAT'!$A$1:$B$8761,2)</f>
        <v>75</v>
      </c>
      <c r="F5686" s="11">
        <f ca="1">('Step 3. Regression'!$B$18*E5686^2+'Step 3. Regression'!$C$18*E5686+'Step 3. Regression'!$D$18)*C5686</f>
        <v>5.9986960458616565</v>
      </c>
      <c r="G5686" s="11">
        <f ca="1">('Step 3. Regression'!$G$18*E5686^2+'Step 3. Regression'!$H$18*E5686+'Step 3. Regression'!$I$18)*D5686</f>
        <v>2.7935172335022607</v>
      </c>
    </row>
    <row r="5687" spans="1:7" x14ac:dyDescent="0.25">
      <c r="A5687" s="8">
        <f>IF(ISBLANK('Step 1.4 CNY OAT'!A5687),"-",'Step 1.4 CNY OAT'!A5687)</f>
        <v>43337.916666666664</v>
      </c>
      <c r="B5687" s="26">
        <f t="shared" si="106"/>
        <v>236</v>
      </c>
      <c r="C5687" s="67" cm="1">
        <f t="array" ref="C5687">INDEX('Step 5. Daily Avg Schedule Calc'!$A$2:$D$169,(WEEKDAY(A5687)-1)*24+HOUR(A5687)+1,3)</f>
        <v>1</v>
      </c>
      <c r="D5687" s="67" cm="1">
        <f t="array" ref="D5687">INDEX('Step 5. Daily Avg Schedule Calc'!$A$2:$D$169,(WEEKDAY(A5687)-1)*24+HOUR(A5687)+1,4)</f>
        <v>1</v>
      </c>
      <c r="E5687">
        <f>VLOOKUP(A5687,'Step 1.4 CNY OAT'!$A$1:$B$8761,2)</f>
        <v>73</v>
      </c>
      <c r="F5687" s="11">
        <f ca="1">('Step 3. Regression'!$B$18*E5687^2+'Step 3. Regression'!$C$18*E5687+'Step 3. Regression'!$D$18)*C5687</f>
        <v>5.8421708582892293</v>
      </c>
      <c r="G5687" s="11">
        <f ca="1">('Step 3. Regression'!$G$18*E5687^2+'Step 3. Regression'!$H$18*E5687+'Step 3. Regression'!$I$18)*D5687</f>
        <v>2.7629192583773894</v>
      </c>
    </row>
    <row r="5688" spans="1:7" x14ac:dyDescent="0.25">
      <c r="A5688" s="8">
        <f>IF(ISBLANK('Step 1.4 CNY OAT'!A5688),"-",'Step 1.4 CNY OAT'!A5688)</f>
        <v>43337.958333333336</v>
      </c>
      <c r="B5688" s="26">
        <f t="shared" si="106"/>
        <v>236</v>
      </c>
      <c r="C5688" s="67" cm="1">
        <f t="array" ref="C5688">INDEX('Step 5. Daily Avg Schedule Calc'!$A$2:$D$169,(WEEKDAY(A5688)-1)*24+HOUR(A5688)+1,3)</f>
        <v>1</v>
      </c>
      <c r="D5688" s="67" cm="1">
        <f t="array" ref="D5688">INDEX('Step 5. Daily Avg Schedule Calc'!$A$2:$D$169,(WEEKDAY(A5688)-1)*24+HOUR(A5688)+1,4)</f>
        <v>1</v>
      </c>
      <c r="E5688">
        <f>VLOOKUP(A5688,'Step 1.4 CNY OAT'!$A$1:$B$8761,2)</f>
        <v>73</v>
      </c>
      <c r="F5688" s="11">
        <f ca="1">('Step 3. Regression'!$B$18*E5688^2+'Step 3. Regression'!$C$18*E5688+'Step 3. Regression'!$D$18)*C5688</f>
        <v>5.8421708582892293</v>
      </c>
      <c r="G5688" s="11">
        <f ca="1">('Step 3. Regression'!$G$18*E5688^2+'Step 3. Regression'!$H$18*E5688+'Step 3. Regression'!$I$18)*D5688</f>
        <v>2.7629192583773894</v>
      </c>
    </row>
    <row r="5689" spans="1:7" x14ac:dyDescent="0.25">
      <c r="A5689" s="8">
        <f>IF(ISBLANK('Step 1.4 CNY OAT'!A5689),"-",'Step 1.4 CNY OAT'!A5689)</f>
        <v>43338</v>
      </c>
      <c r="B5689" s="26">
        <f t="shared" si="106"/>
        <v>237</v>
      </c>
      <c r="C5689" s="67" cm="1">
        <f t="array" ref="C5689">INDEX('Step 5. Daily Avg Schedule Calc'!$A$2:$D$169,(WEEKDAY(A5689)-1)*24+HOUR(A5689)+1,3)</f>
        <v>1</v>
      </c>
      <c r="D5689" s="67" cm="1">
        <f t="array" ref="D5689">INDEX('Step 5. Daily Avg Schedule Calc'!$A$2:$D$169,(WEEKDAY(A5689)-1)*24+HOUR(A5689)+1,4)</f>
        <v>1</v>
      </c>
      <c r="E5689">
        <f>VLOOKUP(A5689,'Step 1.4 CNY OAT'!$A$1:$B$8761,2)</f>
        <v>73</v>
      </c>
      <c r="F5689" s="11">
        <f ca="1">('Step 3. Regression'!$B$18*E5689^2+'Step 3. Regression'!$C$18*E5689+'Step 3. Regression'!$D$18)*C5689</f>
        <v>5.8421708582892293</v>
      </c>
      <c r="G5689" s="11">
        <f ca="1">('Step 3. Regression'!$G$18*E5689^2+'Step 3. Regression'!$H$18*E5689+'Step 3. Regression'!$I$18)*D5689</f>
        <v>2.7629192583773894</v>
      </c>
    </row>
    <row r="5690" spans="1:7" x14ac:dyDescent="0.25">
      <c r="A5690" s="8">
        <f>IF(ISBLANK('Step 1.4 CNY OAT'!A5690),"-",'Step 1.4 CNY OAT'!A5690)</f>
        <v>43338.041666666664</v>
      </c>
      <c r="B5690" s="26">
        <f t="shared" si="106"/>
        <v>237</v>
      </c>
      <c r="C5690" s="67" cm="1">
        <f t="array" ref="C5690">INDEX('Step 5. Daily Avg Schedule Calc'!$A$2:$D$169,(WEEKDAY(A5690)-1)*24+HOUR(A5690)+1,3)</f>
        <v>1</v>
      </c>
      <c r="D5690" s="67" cm="1">
        <f t="array" ref="D5690">INDEX('Step 5. Daily Avg Schedule Calc'!$A$2:$D$169,(WEEKDAY(A5690)-1)*24+HOUR(A5690)+1,4)</f>
        <v>1</v>
      </c>
      <c r="E5690">
        <f>VLOOKUP(A5690,'Step 1.4 CNY OAT'!$A$1:$B$8761,2)</f>
        <v>73</v>
      </c>
      <c r="F5690" s="11">
        <f ca="1">('Step 3. Regression'!$B$18*E5690^2+'Step 3. Regression'!$C$18*E5690+'Step 3. Regression'!$D$18)*C5690</f>
        <v>5.8421708582892293</v>
      </c>
      <c r="G5690" s="11">
        <f ca="1">('Step 3. Regression'!$G$18*E5690^2+'Step 3. Regression'!$H$18*E5690+'Step 3. Regression'!$I$18)*D5690</f>
        <v>2.7629192583773894</v>
      </c>
    </row>
    <row r="5691" spans="1:7" x14ac:dyDescent="0.25">
      <c r="A5691" s="8">
        <f>IF(ISBLANK('Step 1.4 CNY OAT'!A5691),"-",'Step 1.4 CNY OAT'!A5691)</f>
        <v>43338.083333333336</v>
      </c>
      <c r="B5691" s="26">
        <f t="shared" si="106"/>
        <v>237</v>
      </c>
      <c r="C5691" s="67" cm="1">
        <f t="array" ref="C5691">INDEX('Step 5. Daily Avg Schedule Calc'!$A$2:$D$169,(WEEKDAY(A5691)-1)*24+HOUR(A5691)+1,3)</f>
        <v>1</v>
      </c>
      <c r="D5691" s="67" cm="1">
        <f t="array" ref="D5691">INDEX('Step 5. Daily Avg Schedule Calc'!$A$2:$D$169,(WEEKDAY(A5691)-1)*24+HOUR(A5691)+1,4)</f>
        <v>1</v>
      </c>
      <c r="E5691">
        <f>VLOOKUP(A5691,'Step 1.4 CNY OAT'!$A$1:$B$8761,2)</f>
        <v>73</v>
      </c>
      <c r="F5691" s="11">
        <f ca="1">('Step 3. Regression'!$B$18*E5691^2+'Step 3. Regression'!$C$18*E5691+'Step 3. Regression'!$D$18)*C5691</f>
        <v>5.8421708582892293</v>
      </c>
      <c r="G5691" s="11">
        <f ca="1">('Step 3. Regression'!$G$18*E5691^2+'Step 3. Regression'!$H$18*E5691+'Step 3. Regression'!$I$18)*D5691</f>
        <v>2.7629192583773894</v>
      </c>
    </row>
    <row r="5692" spans="1:7" x14ac:dyDescent="0.25">
      <c r="A5692" s="8">
        <f>IF(ISBLANK('Step 1.4 CNY OAT'!A5692),"-",'Step 1.4 CNY OAT'!A5692)</f>
        <v>43338.125</v>
      </c>
      <c r="B5692" s="26">
        <f t="shared" si="106"/>
        <v>237</v>
      </c>
      <c r="C5692" s="67" cm="1">
        <f t="array" ref="C5692">INDEX('Step 5. Daily Avg Schedule Calc'!$A$2:$D$169,(WEEKDAY(A5692)-1)*24+HOUR(A5692)+1,3)</f>
        <v>1</v>
      </c>
      <c r="D5692" s="67" cm="1">
        <f t="array" ref="D5692">INDEX('Step 5. Daily Avg Schedule Calc'!$A$2:$D$169,(WEEKDAY(A5692)-1)*24+HOUR(A5692)+1,4)</f>
        <v>1</v>
      </c>
      <c r="E5692">
        <f>VLOOKUP(A5692,'Step 1.4 CNY OAT'!$A$1:$B$8761,2)</f>
        <v>73</v>
      </c>
      <c r="F5692" s="11">
        <f ca="1">('Step 3. Regression'!$B$18*E5692^2+'Step 3. Regression'!$C$18*E5692+'Step 3. Regression'!$D$18)*C5692</f>
        <v>5.8421708582892293</v>
      </c>
      <c r="G5692" s="11">
        <f ca="1">('Step 3. Regression'!$G$18*E5692^2+'Step 3. Regression'!$H$18*E5692+'Step 3. Regression'!$I$18)*D5692</f>
        <v>2.7629192583773894</v>
      </c>
    </row>
    <row r="5693" spans="1:7" x14ac:dyDescent="0.25">
      <c r="A5693" s="8">
        <f>IF(ISBLANK('Step 1.4 CNY OAT'!A5693),"-",'Step 1.4 CNY OAT'!A5693)</f>
        <v>43338.166666666664</v>
      </c>
      <c r="B5693" s="26">
        <f t="shared" si="106"/>
        <v>237</v>
      </c>
      <c r="C5693" s="67" cm="1">
        <f t="array" ref="C5693">INDEX('Step 5. Daily Avg Schedule Calc'!$A$2:$D$169,(WEEKDAY(A5693)-1)*24+HOUR(A5693)+1,3)</f>
        <v>1</v>
      </c>
      <c r="D5693" s="67" cm="1">
        <f t="array" ref="D5693">INDEX('Step 5. Daily Avg Schedule Calc'!$A$2:$D$169,(WEEKDAY(A5693)-1)*24+HOUR(A5693)+1,4)</f>
        <v>1</v>
      </c>
      <c r="E5693">
        <f>VLOOKUP(A5693,'Step 1.4 CNY OAT'!$A$1:$B$8761,2)</f>
        <v>73</v>
      </c>
      <c r="F5693" s="11">
        <f ca="1">('Step 3. Regression'!$B$18*E5693^2+'Step 3. Regression'!$C$18*E5693+'Step 3. Regression'!$D$18)*C5693</f>
        <v>5.8421708582892293</v>
      </c>
      <c r="G5693" s="11">
        <f ca="1">('Step 3. Regression'!$G$18*E5693^2+'Step 3. Regression'!$H$18*E5693+'Step 3. Regression'!$I$18)*D5693</f>
        <v>2.7629192583773894</v>
      </c>
    </row>
    <row r="5694" spans="1:7" x14ac:dyDescent="0.25">
      <c r="A5694" s="8">
        <f>IF(ISBLANK('Step 1.4 CNY OAT'!A5694),"-",'Step 1.4 CNY OAT'!A5694)</f>
        <v>43338.208333333336</v>
      </c>
      <c r="B5694" s="26">
        <f t="shared" si="106"/>
        <v>237</v>
      </c>
      <c r="C5694" s="67" cm="1">
        <f t="array" ref="C5694">INDEX('Step 5. Daily Avg Schedule Calc'!$A$2:$D$169,(WEEKDAY(A5694)-1)*24+HOUR(A5694)+1,3)</f>
        <v>1</v>
      </c>
      <c r="D5694" s="67" cm="1">
        <f t="array" ref="D5694">INDEX('Step 5. Daily Avg Schedule Calc'!$A$2:$D$169,(WEEKDAY(A5694)-1)*24+HOUR(A5694)+1,4)</f>
        <v>1</v>
      </c>
      <c r="E5694">
        <f>VLOOKUP(A5694,'Step 1.4 CNY OAT'!$A$1:$B$8761,2)</f>
        <v>73</v>
      </c>
      <c r="F5694" s="11">
        <f ca="1">('Step 3. Regression'!$B$18*E5694^2+'Step 3. Regression'!$C$18*E5694+'Step 3. Regression'!$D$18)*C5694</f>
        <v>5.8421708582892293</v>
      </c>
      <c r="G5694" s="11">
        <f ca="1">('Step 3. Regression'!$G$18*E5694^2+'Step 3. Regression'!$H$18*E5694+'Step 3. Regression'!$I$18)*D5694</f>
        <v>2.7629192583773894</v>
      </c>
    </row>
    <row r="5695" spans="1:7" x14ac:dyDescent="0.25">
      <c r="A5695" s="8">
        <f>IF(ISBLANK('Step 1.4 CNY OAT'!A5695),"-",'Step 1.4 CNY OAT'!A5695)</f>
        <v>43338.25</v>
      </c>
      <c r="B5695" s="26">
        <f t="shared" si="106"/>
        <v>237</v>
      </c>
      <c r="C5695" s="67" cm="1">
        <f t="array" ref="C5695">INDEX('Step 5. Daily Avg Schedule Calc'!$A$2:$D$169,(WEEKDAY(A5695)-1)*24+HOUR(A5695)+1,3)</f>
        <v>1</v>
      </c>
      <c r="D5695" s="67" cm="1">
        <f t="array" ref="D5695">INDEX('Step 5. Daily Avg Schedule Calc'!$A$2:$D$169,(WEEKDAY(A5695)-1)*24+HOUR(A5695)+1,4)</f>
        <v>1</v>
      </c>
      <c r="E5695">
        <f>VLOOKUP(A5695,'Step 1.4 CNY OAT'!$A$1:$B$8761,2)</f>
        <v>72</v>
      </c>
      <c r="F5695" s="11">
        <f ca="1">('Step 3. Regression'!$B$18*E5695^2+'Step 3. Regression'!$C$18*E5695+'Step 3. Regression'!$D$18)*C5695</f>
        <v>5.7711834675968934</v>
      </c>
      <c r="G5695" s="11">
        <f ca="1">('Step 3. Regression'!$G$18*E5695^2+'Step 3. Regression'!$H$18*E5695+'Step 3. Regression'!$I$18)*D5695</f>
        <v>2.7494912592966725</v>
      </c>
    </row>
    <row r="5696" spans="1:7" x14ac:dyDescent="0.25">
      <c r="A5696" s="8">
        <f>IF(ISBLANK('Step 1.4 CNY OAT'!A5696),"-",'Step 1.4 CNY OAT'!A5696)</f>
        <v>43338.291666666664</v>
      </c>
      <c r="B5696" s="26">
        <f t="shared" si="106"/>
        <v>237</v>
      </c>
      <c r="C5696" s="67" cm="1">
        <f t="array" ref="C5696">INDEX('Step 5. Daily Avg Schedule Calc'!$A$2:$D$169,(WEEKDAY(A5696)-1)*24+HOUR(A5696)+1,3)</f>
        <v>1</v>
      </c>
      <c r="D5696" s="67" cm="1">
        <f t="array" ref="D5696">INDEX('Step 5. Daily Avg Schedule Calc'!$A$2:$D$169,(WEEKDAY(A5696)-1)*24+HOUR(A5696)+1,4)</f>
        <v>1</v>
      </c>
      <c r="E5696">
        <f>VLOOKUP(A5696,'Step 1.4 CNY OAT'!$A$1:$B$8761,2)</f>
        <v>72</v>
      </c>
      <c r="F5696" s="11">
        <f ca="1">('Step 3. Regression'!$B$18*E5696^2+'Step 3. Regression'!$C$18*E5696+'Step 3. Regression'!$D$18)*C5696</f>
        <v>5.7711834675968934</v>
      </c>
      <c r="G5696" s="11">
        <f ca="1">('Step 3. Regression'!$G$18*E5696^2+'Step 3. Regression'!$H$18*E5696+'Step 3. Regression'!$I$18)*D5696</f>
        <v>2.7494912592966725</v>
      </c>
    </row>
    <row r="5697" spans="1:7" x14ac:dyDescent="0.25">
      <c r="A5697" s="8">
        <f>IF(ISBLANK('Step 1.4 CNY OAT'!A5697),"-",'Step 1.4 CNY OAT'!A5697)</f>
        <v>43338.333333333336</v>
      </c>
      <c r="B5697" s="26">
        <f t="shared" si="106"/>
        <v>237</v>
      </c>
      <c r="C5697" s="67" cm="1">
        <f t="array" ref="C5697">INDEX('Step 5. Daily Avg Schedule Calc'!$A$2:$D$169,(WEEKDAY(A5697)-1)*24+HOUR(A5697)+1,3)</f>
        <v>1</v>
      </c>
      <c r="D5697" s="67" cm="1">
        <f t="array" ref="D5697">INDEX('Step 5. Daily Avg Schedule Calc'!$A$2:$D$169,(WEEKDAY(A5697)-1)*24+HOUR(A5697)+1,4)</f>
        <v>1</v>
      </c>
      <c r="E5697">
        <f>VLOOKUP(A5697,'Step 1.4 CNY OAT'!$A$1:$B$8761,2)</f>
        <v>73</v>
      </c>
      <c r="F5697" s="11">
        <f ca="1">('Step 3. Regression'!$B$18*E5697^2+'Step 3. Regression'!$C$18*E5697+'Step 3. Regression'!$D$18)*C5697</f>
        <v>5.8421708582892293</v>
      </c>
      <c r="G5697" s="11">
        <f ca="1">('Step 3. Regression'!$G$18*E5697^2+'Step 3. Regression'!$H$18*E5697+'Step 3. Regression'!$I$18)*D5697</f>
        <v>2.7629192583773894</v>
      </c>
    </row>
    <row r="5698" spans="1:7" x14ac:dyDescent="0.25">
      <c r="A5698" s="8">
        <f>IF(ISBLANK('Step 1.4 CNY OAT'!A5698),"-",'Step 1.4 CNY OAT'!A5698)</f>
        <v>43338.375</v>
      </c>
      <c r="B5698" s="26">
        <f t="shared" si="106"/>
        <v>237</v>
      </c>
      <c r="C5698" s="67" cm="1">
        <f t="array" ref="C5698">INDEX('Step 5. Daily Avg Schedule Calc'!$A$2:$D$169,(WEEKDAY(A5698)-1)*24+HOUR(A5698)+1,3)</f>
        <v>1</v>
      </c>
      <c r="D5698" s="67" cm="1">
        <f t="array" ref="D5698">INDEX('Step 5. Daily Avg Schedule Calc'!$A$2:$D$169,(WEEKDAY(A5698)-1)*24+HOUR(A5698)+1,4)</f>
        <v>1</v>
      </c>
      <c r="E5698">
        <f>VLOOKUP(A5698,'Step 1.4 CNY OAT'!$A$1:$B$8761,2)</f>
        <v>75</v>
      </c>
      <c r="F5698" s="11">
        <f ca="1">('Step 3. Regression'!$B$18*E5698^2+'Step 3. Regression'!$C$18*E5698+'Step 3. Regression'!$D$18)*C5698</f>
        <v>5.9986960458616565</v>
      </c>
      <c r="G5698" s="11">
        <f ca="1">('Step 3. Regression'!$G$18*E5698^2+'Step 3. Regression'!$H$18*E5698+'Step 3. Regression'!$I$18)*D5698</f>
        <v>2.7935172335022607</v>
      </c>
    </row>
    <row r="5699" spans="1:7" x14ac:dyDescent="0.25">
      <c r="A5699" s="8">
        <f>IF(ISBLANK('Step 1.4 CNY OAT'!A5699),"-",'Step 1.4 CNY OAT'!A5699)</f>
        <v>43338.416666666664</v>
      </c>
      <c r="B5699" s="26">
        <f t="shared" ref="B5699:B5762" si="107">_xlfn.DAYS(A5699,$A$2)</f>
        <v>237</v>
      </c>
      <c r="C5699" s="67" cm="1">
        <f t="array" ref="C5699">INDEX('Step 5. Daily Avg Schedule Calc'!$A$2:$D$169,(WEEKDAY(A5699)-1)*24+HOUR(A5699)+1,3)</f>
        <v>1</v>
      </c>
      <c r="D5699" s="67" cm="1">
        <f t="array" ref="D5699">INDEX('Step 5. Daily Avg Schedule Calc'!$A$2:$D$169,(WEEKDAY(A5699)-1)*24+HOUR(A5699)+1,4)</f>
        <v>1</v>
      </c>
      <c r="E5699">
        <f>VLOOKUP(A5699,'Step 1.4 CNY OAT'!$A$1:$B$8761,2)</f>
        <v>77</v>
      </c>
      <c r="F5699" s="11">
        <f ca="1">('Step 3. Regression'!$B$18*E5699^2+'Step 3. Regression'!$C$18*E5699+'Step 3. Regression'!$D$18)*C5699</f>
        <v>6.1746217750177479</v>
      </c>
      <c r="G5699" s="11">
        <f ca="1">('Step 3. Regression'!$G$18*E5699^2+'Step 3. Regression'!$H$18*E5699+'Step 3. Regression'!$I$18)*D5699</f>
        <v>2.8291045112450504</v>
      </c>
    </row>
    <row r="5700" spans="1:7" x14ac:dyDescent="0.25">
      <c r="A5700" s="8">
        <f>IF(ISBLANK('Step 1.4 CNY OAT'!A5700),"-",'Step 1.4 CNY OAT'!A5700)</f>
        <v>43338.458333333336</v>
      </c>
      <c r="B5700" s="26">
        <f t="shared" si="107"/>
        <v>237</v>
      </c>
      <c r="C5700" s="67" cm="1">
        <f t="array" ref="C5700">INDEX('Step 5. Daily Avg Schedule Calc'!$A$2:$D$169,(WEEKDAY(A5700)-1)*24+HOUR(A5700)+1,3)</f>
        <v>1</v>
      </c>
      <c r="D5700" s="67" cm="1">
        <f t="array" ref="D5700">INDEX('Step 5. Daily Avg Schedule Calc'!$A$2:$D$169,(WEEKDAY(A5700)-1)*24+HOUR(A5700)+1,4)</f>
        <v>1</v>
      </c>
      <c r="E5700">
        <f>VLOOKUP(A5700,'Step 1.4 CNY OAT'!$A$1:$B$8761,2)</f>
        <v>80</v>
      </c>
      <c r="F5700" s="11">
        <f ca="1">('Step 3. Regression'!$B$18*E5700^2+'Step 3. Regression'!$C$18*E5700+'Step 3. Regression'!$D$18)*C5700</f>
        <v>6.4748863842212625</v>
      </c>
      <c r="G5700" s="11">
        <f ca="1">('Step 3. Regression'!$G$18*E5700^2+'Step 3. Regression'!$H$18*E5700+'Step 3. Regression'!$I$18)*D5700</f>
        <v>2.8918403702678326</v>
      </c>
    </row>
    <row r="5701" spans="1:7" x14ac:dyDescent="0.25">
      <c r="A5701" s="8">
        <f>IF(ISBLANK('Step 1.4 CNY OAT'!A5701),"-",'Step 1.4 CNY OAT'!A5701)</f>
        <v>43338.5</v>
      </c>
      <c r="B5701" s="26">
        <f t="shared" si="107"/>
        <v>237</v>
      </c>
      <c r="C5701" s="67" cm="1">
        <f t="array" ref="C5701">INDEX('Step 5. Daily Avg Schedule Calc'!$A$2:$D$169,(WEEKDAY(A5701)-1)*24+HOUR(A5701)+1,3)</f>
        <v>1</v>
      </c>
      <c r="D5701" s="67" cm="1">
        <f t="array" ref="D5701">INDEX('Step 5. Daily Avg Schedule Calc'!$A$2:$D$169,(WEEKDAY(A5701)-1)*24+HOUR(A5701)+1,4)</f>
        <v>1</v>
      </c>
      <c r="E5701">
        <f>VLOOKUP(A5701,'Step 1.4 CNY OAT'!$A$1:$B$8761,2)</f>
        <v>81</v>
      </c>
      <c r="F5701" s="11">
        <f ca="1">('Step 3. Regression'!$B$18*E5701^2+'Step 3. Regression'!$C$18*E5701+'Step 3. Regression'!$D$18)*C5701</f>
        <v>6.5846748580809322</v>
      </c>
      <c r="G5701" s="11">
        <f ca="1">('Step 3. Regression'!$G$18*E5701^2+'Step 3. Regression'!$H$18*E5701+'Step 3. Regression'!$I$18)*D5701</f>
        <v>2.9152469745843854</v>
      </c>
    </row>
    <row r="5702" spans="1:7" x14ac:dyDescent="0.25">
      <c r="A5702" s="8">
        <f>IF(ISBLANK('Step 1.4 CNY OAT'!A5702),"-",'Step 1.4 CNY OAT'!A5702)</f>
        <v>43338.541666666664</v>
      </c>
      <c r="B5702" s="26">
        <f t="shared" si="107"/>
        <v>237</v>
      </c>
      <c r="C5702" s="67" cm="1">
        <f t="array" ref="C5702">INDEX('Step 5. Daily Avg Schedule Calc'!$A$2:$D$169,(WEEKDAY(A5702)-1)*24+HOUR(A5702)+1,3)</f>
        <v>1</v>
      </c>
      <c r="D5702" s="67" cm="1">
        <f t="array" ref="D5702">INDEX('Step 5. Daily Avg Schedule Calc'!$A$2:$D$169,(WEEKDAY(A5702)-1)*24+HOUR(A5702)+1,4)</f>
        <v>1</v>
      </c>
      <c r="E5702">
        <f>VLOOKUP(A5702,'Step 1.4 CNY OAT'!$A$1:$B$8761,2)</f>
        <v>82</v>
      </c>
      <c r="F5702" s="11">
        <f ca="1">('Step 3. Regression'!$B$18*E5702^2+'Step 3. Regression'!$C$18*E5702+'Step 3. Regression'!$D$18)*C5702</f>
        <v>6.6993134673365216</v>
      </c>
      <c r="G5702" s="11">
        <f ca="1">('Step 3. Regression'!$G$18*E5702^2+'Step 3. Regression'!$H$18*E5702+'Step 3. Regression'!$I$18)*D5702</f>
        <v>2.9399009045554179</v>
      </c>
    </row>
    <row r="5703" spans="1:7" x14ac:dyDescent="0.25">
      <c r="A5703" s="8">
        <f>IF(ISBLANK('Step 1.4 CNY OAT'!A5703),"-",'Step 1.4 CNY OAT'!A5703)</f>
        <v>43338.583333333336</v>
      </c>
      <c r="B5703" s="26">
        <f t="shared" si="107"/>
        <v>237</v>
      </c>
      <c r="C5703" s="67" cm="1">
        <f t="array" ref="C5703">INDEX('Step 5. Daily Avg Schedule Calc'!$A$2:$D$169,(WEEKDAY(A5703)-1)*24+HOUR(A5703)+1,3)</f>
        <v>1</v>
      </c>
      <c r="D5703" s="67" cm="1">
        <f t="array" ref="D5703">INDEX('Step 5. Daily Avg Schedule Calc'!$A$2:$D$169,(WEEKDAY(A5703)-1)*24+HOUR(A5703)+1,4)</f>
        <v>1</v>
      </c>
      <c r="E5703">
        <f>VLOOKUP(A5703,'Step 1.4 CNY OAT'!$A$1:$B$8761,2)</f>
        <v>84</v>
      </c>
      <c r="F5703" s="11">
        <f ca="1">('Step 3. Regression'!$B$18*E5703^2+'Step 3. Regression'!$C$18*E5703+'Step 3. Regression'!$D$18)*C5703</f>
        <v>6.9431410920354448</v>
      </c>
      <c r="G5703" s="11">
        <f ca="1">('Step 3. Regression'!$G$18*E5703^2+'Step 3. Regression'!$H$18*E5703+'Step 3. Regression'!$I$18)*D5703</f>
        <v>2.9929507414609215</v>
      </c>
    </row>
    <row r="5704" spans="1:7" x14ac:dyDescent="0.25">
      <c r="A5704" s="8">
        <f>IF(ISBLANK('Step 1.4 CNY OAT'!A5704),"-",'Step 1.4 CNY OAT'!A5704)</f>
        <v>43338.625</v>
      </c>
      <c r="B5704" s="26">
        <f t="shared" si="107"/>
        <v>237</v>
      </c>
      <c r="C5704" s="67" cm="1">
        <f t="array" ref="C5704">INDEX('Step 5. Daily Avg Schedule Calc'!$A$2:$D$169,(WEEKDAY(A5704)-1)*24+HOUR(A5704)+1,3)</f>
        <v>1</v>
      </c>
      <c r="D5704" s="67" cm="1">
        <f t="array" ref="D5704">INDEX('Step 5. Daily Avg Schedule Calc'!$A$2:$D$169,(WEEKDAY(A5704)-1)*24+HOUR(A5704)+1,4)</f>
        <v>1</v>
      </c>
      <c r="E5704">
        <f>VLOOKUP(A5704,'Step 1.4 CNY OAT'!$A$1:$B$8761,2)</f>
        <v>84</v>
      </c>
      <c r="F5704" s="11">
        <f ca="1">('Step 3. Regression'!$B$18*E5704^2+'Step 3. Regression'!$C$18*E5704+'Step 3. Regression'!$D$18)*C5704</f>
        <v>6.9431410920354448</v>
      </c>
      <c r="G5704" s="11">
        <f ca="1">('Step 3. Regression'!$G$18*E5704^2+'Step 3. Regression'!$H$18*E5704+'Step 3. Regression'!$I$18)*D5704</f>
        <v>2.9929507414609215</v>
      </c>
    </row>
    <row r="5705" spans="1:7" x14ac:dyDescent="0.25">
      <c r="A5705" s="8">
        <f>IF(ISBLANK('Step 1.4 CNY OAT'!A5705),"-",'Step 1.4 CNY OAT'!A5705)</f>
        <v>43338.666666666664</v>
      </c>
      <c r="B5705" s="26">
        <f t="shared" si="107"/>
        <v>237</v>
      </c>
      <c r="C5705" s="67" cm="1">
        <f t="array" ref="C5705">INDEX('Step 5. Daily Avg Schedule Calc'!$A$2:$D$169,(WEEKDAY(A5705)-1)*24+HOUR(A5705)+1,3)</f>
        <v>1</v>
      </c>
      <c r="D5705" s="67" cm="1">
        <f t="array" ref="D5705">INDEX('Step 5. Daily Avg Schedule Calc'!$A$2:$D$169,(WEEKDAY(A5705)-1)*24+HOUR(A5705)+1,4)</f>
        <v>1</v>
      </c>
      <c r="E5705">
        <f>VLOOKUP(A5705,'Step 1.4 CNY OAT'!$A$1:$B$8761,2)</f>
        <v>82</v>
      </c>
      <c r="F5705" s="11">
        <f ca="1">('Step 3. Regression'!$B$18*E5705^2+'Step 3. Regression'!$C$18*E5705+'Step 3. Regression'!$D$18)*C5705</f>
        <v>6.6993134673365216</v>
      </c>
      <c r="G5705" s="11">
        <f ca="1">('Step 3. Regression'!$G$18*E5705^2+'Step 3. Regression'!$H$18*E5705+'Step 3. Regression'!$I$18)*D5705</f>
        <v>2.9399009045554179</v>
      </c>
    </row>
    <row r="5706" spans="1:7" x14ac:dyDescent="0.25">
      <c r="A5706" s="8">
        <f>IF(ISBLANK('Step 1.4 CNY OAT'!A5706),"-",'Step 1.4 CNY OAT'!A5706)</f>
        <v>43338.708333333336</v>
      </c>
      <c r="B5706" s="26">
        <f t="shared" si="107"/>
        <v>237</v>
      </c>
      <c r="C5706" s="67" cm="1">
        <f t="array" ref="C5706">INDEX('Step 5. Daily Avg Schedule Calc'!$A$2:$D$169,(WEEKDAY(A5706)-1)*24+HOUR(A5706)+1,3)</f>
        <v>1</v>
      </c>
      <c r="D5706" s="67" cm="1">
        <f t="array" ref="D5706">INDEX('Step 5. Daily Avg Schedule Calc'!$A$2:$D$169,(WEEKDAY(A5706)-1)*24+HOUR(A5706)+1,4)</f>
        <v>1</v>
      </c>
      <c r="E5706">
        <f>VLOOKUP(A5706,'Step 1.4 CNY OAT'!$A$1:$B$8761,2)</f>
        <v>82</v>
      </c>
      <c r="F5706" s="11">
        <f ca="1">('Step 3. Regression'!$B$18*E5706^2+'Step 3. Regression'!$C$18*E5706+'Step 3. Regression'!$D$18)*C5706</f>
        <v>6.6993134673365216</v>
      </c>
      <c r="G5706" s="11">
        <f ca="1">('Step 3. Regression'!$G$18*E5706^2+'Step 3. Regression'!$H$18*E5706+'Step 3. Regression'!$I$18)*D5706</f>
        <v>2.9399009045554179</v>
      </c>
    </row>
    <row r="5707" spans="1:7" x14ac:dyDescent="0.25">
      <c r="A5707" s="8">
        <f>IF(ISBLANK('Step 1.4 CNY OAT'!A5707),"-",'Step 1.4 CNY OAT'!A5707)</f>
        <v>43338.75</v>
      </c>
      <c r="B5707" s="26">
        <f t="shared" si="107"/>
        <v>237</v>
      </c>
      <c r="C5707" s="67" cm="1">
        <f t="array" ref="C5707">INDEX('Step 5. Daily Avg Schedule Calc'!$A$2:$D$169,(WEEKDAY(A5707)-1)*24+HOUR(A5707)+1,3)</f>
        <v>1</v>
      </c>
      <c r="D5707" s="67" cm="1">
        <f t="array" ref="D5707">INDEX('Step 5. Daily Avg Schedule Calc'!$A$2:$D$169,(WEEKDAY(A5707)-1)*24+HOUR(A5707)+1,4)</f>
        <v>1</v>
      </c>
      <c r="E5707">
        <f>VLOOKUP(A5707,'Step 1.4 CNY OAT'!$A$1:$B$8761,2)</f>
        <v>82</v>
      </c>
      <c r="F5707" s="11">
        <f ca="1">('Step 3. Regression'!$B$18*E5707^2+'Step 3. Regression'!$C$18*E5707+'Step 3. Regression'!$D$18)*C5707</f>
        <v>6.6993134673365216</v>
      </c>
      <c r="G5707" s="11">
        <f ca="1">('Step 3. Regression'!$G$18*E5707^2+'Step 3. Regression'!$H$18*E5707+'Step 3. Regression'!$I$18)*D5707</f>
        <v>2.9399009045554179</v>
      </c>
    </row>
    <row r="5708" spans="1:7" x14ac:dyDescent="0.25">
      <c r="A5708" s="8">
        <f>IF(ISBLANK('Step 1.4 CNY OAT'!A5708),"-",'Step 1.4 CNY OAT'!A5708)</f>
        <v>43338.791666666664</v>
      </c>
      <c r="B5708" s="26">
        <f t="shared" si="107"/>
        <v>237</v>
      </c>
      <c r="C5708" s="67" cm="1">
        <f t="array" ref="C5708">INDEX('Step 5. Daily Avg Schedule Calc'!$A$2:$D$169,(WEEKDAY(A5708)-1)*24+HOUR(A5708)+1,3)</f>
        <v>1</v>
      </c>
      <c r="D5708" s="67" cm="1">
        <f t="array" ref="D5708">INDEX('Step 5. Daily Avg Schedule Calc'!$A$2:$D$169,(WEEKDAY(A5708)-1)*24+HOUR(A5708)+1,4)</f>
        <v>1</v>
      </c>
      <c r="E5708">
        <f>VLOOKUP(A5708,'Step 1.4 CNY OAT'!$A$1:$B$8761,2)</f>
        <v>82</v>
      </c>
      <c r="F5708" s="11">
        <f ca="1">('Step 3. Regression'!$B$18*E5708^2+'Step 3. Regression'!$C$18*E5708+'Step 3. Regression'!$D$18)*C5708</f>
        <v>6.6993134673365216</v>
      </c>
      <c r="G5708" s="11">
        <f ca="1">('Step 3. Regression'!$G$18*E5708^2+'Step 3. Regression'!$H$18*E5708+'Step 3. Regression'!$I$18)*D5708</f>
        <v>2.9399009045554179</v>
      </c>
    </row>
    <row r="5709" spans="1:7" x14ac:dyDescent="0.25">
      <c r="A5709" s="8">
        <f>IF(ISBLANK('Step 1.4 CNY OAT'!A5709),"-",'Step 1.4 CNY OAT'!A5709)</f>
        <v>43338.833333333336</v>
      </c>
      <c r="B5709" s="26">
        <f t="shared" si="107"/>
        <v>237</v>
      </c>
      <c r="C5709" s="67" cm="1">
        <f t="array" ref="C5709">INDEX('Step 5. Daily Avg Schedule Calc'!$A$2:$D$169,(WEEKDAY(A5709)-1)*24+HOUR(A5709)+1,3)</f>
        <v>1</v>
      </c>
      <c r="D5709" s="67" cm="1">
        <f t="array" ref="D5709">INDEX('Step 5. Daily Avg Schedule Calc'!$A$2:$D$169,(WEEKDAY(A5709)-1)*24+HOUR(A5709)+1,4)</f>
        <v>1</v>
      </c>
      <c r="E5709">
        <f>VLOOKUP(A5709,'Step 1.4 CNY OAT'!$A$1:$B$8761,2)</f>
        <v>84</v>
      </c>
      <c r="F5709" s="11">
        <f ca="1">('Step 3. Regression'!$B$18*E5709^2+'Step 3. Regression'!$C$18*E5709+'Step 3. Regression'!$D$18)*C5709</f>
        <v>6.9431410920354448</v>
      </c>
      <c r="G5709" s="11">
        <f ca="1">('Step 3. Regression'!$G$18*E5709^2+'Step 3. Regression'!$H$18*E5709+'Step 3. Regression'!$I$18)*D5709</f>
        <v>2.9929507414609215</v>
      </c>
    </row>
    <row r="5710" spans="1:7" x14ac:dyDescent="0.25">
      <c r="A5710" s="8">
        <f>IF(ISBLANK('Step 1.4 CNY OAT'!A5710),"-",'Step 1.4 CNY OAT'!A5710)</f>
        <v>43338.875</v>
      </c>
      <c r="B5710" s="26">
        <f t="shared" si="107"/>
        <v>237</v>
      </c>
      <c r="C5710" s="67" cm="1">
        <f t="array" ref="C5710">INDEX('Step 5. Daily Avg Schedule Calc'!$A$2:$D$169,(WEEKDAY(A5710)-1)*24+HOUR(A5710)+1,3)</f>
        <v>1</v>
      </c>
      <c r="D5710" s="67" cm="1">
        <f t="array" ref="D5710">INDEX('Step 5. Daily Avg Schedule Calc'!$A$2:$D$169,(WEEKDAY(A5710)-1)*24+HOUR(A5710)+1,4)</f>
        <v>1</v>
      </c>
      <c r="E5710">
        <f>VLOOKUP(A5710,'Step 1.4 CNY OAT'!$A$1:$B$8761,2)</f>
        <v>82</v>
      </c>
      <c r="F5710" s="11">
        <f ca="1">('Step 3. Regression'!$B$18*E5710^2+'Step 3. Regression'!$C$18*E5710+'Step 3. Regression'!$D$18)*C5710</f>
        <v>6.6993134673365216</v>
      </c>
      <c r="G5710" s="11">
        <f ca="1">('Step 3. Regression'!$G$18*E5710^2+'Step 3. Regression'!$H$18*E5710+'Step 3. Regression'!$I$18)*D5710</f>
        <v>2.9399009045554179</v>
      </c>
    </row>
    <row r="5711" spans="1:7" x14ac:dyDescent="0.25">
      <c r="A5711" s="8">
        <f>IF(ISBLANK('Step 1.4 CNY OAT'!A5711),"-",'Step 1.4 CNY OAT'!A5711)</f>
        <v>43338.916666666664</v>
      </c>
      <c r="B5711" s="26">
        <f t="shared" si="107"/>
        <v>237</v>
      </c>
      <c r="C5711" s="67" cm="1">
        <f t="array" ref="C5711">INDEX('Step 5. Daily Avg Schedule Calc'!$A$2:$D$169,(WEEKDAY(A5711)-1)*24+HOUR(A5711)+1,3)</f>
        <v>1</v>
      </c>
      <c r="D5711" s="67" cm="1">
        <f t="array" ref="D5711">INDEX('Step 5. Daily Avg Schedule Calc'!$A$2:$D$169,(WEEKDAY(A5711)-1)*24+HOUR(A5711)+1,4)</f>
        <v>1</v>
      </c>
      <c r="E5711">
        <f>VLOOKUP(A5711,'Step 1.4 CNY OAT'!$A$1:$B$8761,2)</f>
        <v>82</v>
      </c>
      <c r="F5711" s="11">
        <f ca="1">('Step 3. Regression'!$B$18*E5711^2+'Step 3. Regression'!$C$18*E5711+'Step 3. Regression'!$D$18)*C5711</f>
        <v>6.6993134673365216</v>
      </c>
      <c r="G5711" s="11">
        <f ca="1">('Step 3. Regression'!$G$18*E5711^2+'Step 3. Regression'!$H$18*E5711+'Step 3. Regression'!$I$18)*D5711</f>
        <v>2.9399009045554179</v>
      </c>
    </row>
    <row r="5712" spans="1:7" x14ac:dyDescent="0.25">
      <c r="A5712" s="8">
        <f>IF(ISBLANK('Step 1.4 CNY OAT'!A5712),"-",'Step 1.4 CNY OAT'!A5712)</f>
        <v>43338.958333333336</v>
      </c>
      <c r="B5712" s="26">
        <f t="shared" si="107"/>
        <v>237</v>
      </c>
      <c r="C5712" s="67" cm="1">
        <f t="array" ref="C5712">INDEX('Step 5. Daily Avg Schedule Calc'!$A$2:$D$169,(WEEKDAY(A5712)-1)*24+HOUR(A5712)+1,3)</f>
        <v>1</v>
      </c>
      <c r="D5712" s="67" cm="1">
        <f t="array" ref="D5712">INDEX('Step 5. Daily Avg Schedule Calc'!$A$2:$D$169,(WEEKDAY(A5712)-1)*24+HOUR(A5712)+1,4)</f>
        <v>1</v>
      </c>
      <c r="E5712">
        <f>VLOOKUP(A5712,'Step 1.4 CNY OAT'!$A$1:$B$8761,2)</f>
        <v>82</v>
      </c>
      <c r="F5712" s="11">
        <f ca="1">('Step 3. Regression'!$B$18*E5712^2+'Step 3. Regression'!$C$18*E5712+'Step 3. Regression'!$D$18)*C5712</f>
        <v>6.6993134673365216</v>
      </c>
      <c r="G5712" s="11">
        <f ca="1">('Step 3. Regression'!$G$18*E5712^2+'Step 3. Regression'!$H$18*E5712+'Step 3. Regression'!$I$18)*D5712</f>
        <v>2.9399009045554179</v>
      </c>
    </row>
    <row r="5713" spans="1:7" x14ac:dyDescent="0.25">
      <c r="A5713" s="8">
        <f>IF(ISBLANK('Step 1.4 CNY OAT'!A5713),"-",'Step 1.4 CNY OAT'!A5713)</f>
        <v>43339</v>
      </c>
      <c r="B5713" s="26">
        <f t="shared" si="107"/>
        <v>238</v>
      </c>
      <c r="C5713" s="67" cm="1">
        <f t="array" ref="C5713">INDEX('Step 5. Daily Avg Schedule Calc'!$A$2:$D$169,(WEEKDAY(A5713)-1)*24+HOUR(A5713)+1,3)</f>
        <v>1</v>
      </c>
      <c r="D5713" s="67" cm="1">
        <f t="array" ref="D5713">INDEX('Step 5. Daily Avg Schedule Calc'!$A$2:$D$169,(WEEKDAY(A5713)-1)*24+HOUR(A5713)+1,4)</f>
        <v>1</v>
      </c>
      <c r="E5713">
        <f>VLOOKUP(A5713,'Step 1.4 CNY OAT'!$A$1:$B$8761,2)</f>
        <v>82</v>
      </c>
      <c r="F5713" s="11">
        <f ca="1">('Step 3. Regression'!$B$18*E5713^2+'Step 3. Regression'!$C$18*E5713+'Step 3. Regression'!$D$18)*C5713</f>
        <v>6.6993134673365216</v>
      </c>
      <c r="G5713" s="11">
        <f ca="1">('Step 3. Regression'!$G$18*E5713^2+'Step 3. Regression'!$H$18*E5713+'Step 3. Regression'!$I$18)*D5713</f>
        <v>2.9399009045554179</v>
      </c>
    </row>
    <row r="5714" spans="1:7" x14ac:dyDescent="0.25">
      <c r="A5714" s="8">
        <f>IF(ISBLANK('Step 1.4 CNY OAT'!A5714),"-",'Step 1.4 CNY OAT'!A5714)</f>
        <v>43339.041666666664</v>
      </c>
      <c r="B5714" s="26">
        <f t="shared" si="107"/>
        <v>238</v>
      </c>
      <c r="C5714" s="67" cm="1">
        <f t="array" ref="C5714">INDEX('Step 5. Daily Avg Schedule Calc'!$A$2:$D$169,(WEEKDAY(A5714)-1)*24+HOUR(A5714)+1,3)</f>
        <v>1</v>
      </c>
      <c r="D5714" s="67" cm="1">
        <f t="array" ref="D5714">INDEX('Step 5. Daily Avg Schedule Calc'!$A$2:$D$169,(WEEKDAY(A5714)-1)*24+HOUR(A5714)+1,4)</f>
        <v>1</v>
      </c>
      <c r="E5714">
        <f>VLOOKUP(A5714,'Step 1.4 CNY OAT'!$A$1:$B$8761,2)</f>
        <v>81</v>
      </c>
      <c r="F5714" s="11">
        <f ca="1">('Step 3. Regression'!$B$18*E5714^2+'Step 3. Regression'!$C$18*E5714+'Step 3. Regression'!$D$18)*C5714</f>
        <v>6.5846748580809322</v>
      </c>
      <c r="G5714" s="11">
        <f ca="1">('Step 3. Regression'!$G$18*E5714^2+'Step 3. Regression'!$H$18*E5714+'Step 3. Regression'!$I$18)*D5714</f>
        <v>2.9152469745843854</v>
      </c>
    </row>
    <row r="5715" spans="1:7" x14ac:dyDescent="0.25">
      <c r="A5715" s="8">
        <f>IF(ISBLANK('Step 1.4 CNY OAT'!A5715),"-",'Step 1.4 CNY OAT'!A5715)</f>
        <v>43339.083333333336</v>
      </c>
      <c r="B5715" s="26">
        <f t="shared" si="107"/>
        <v>238</v>
      </c>
      <c r="C5715" s="67" cm="1">
        <f t="array" ref="C5715">INDEX('Step 5. Daily Avg Schedule Calc'!$A$2:$D$169,(WEEKDAY(A5715)-1)*24+HOUR(A5715)+1,3)</f>
        <v>1</v>
      </c>
      <c r="D5715" s="67" cm="1">
        <f t="array" ref="D5715">INDEX('Step 5. Daily Avg Schedule Calc'!$A$2:$D$169,(WEEKDAY(A5715)-1)*24+HOUR(A5715)+1,4)</f>
        <v>1</v>
      </c>
      <c r="E5715">
        <f>VLOOKUP(A5715,'Step 1.4 CNY OAT'!$A$1:$B$8761,2)</f>
        <v>80</v>
      </c>
      <c r="F5715" s="11">
        <f ca="1">('Step 3. Regression'!$B$18*E5715^2+'Step 3. Regression'!$C$18*E5715+'Step 3. Regression'!$D$18)*C5715</f>
        <v>6.4748863842212625</v>
      </c>
      <c r="G5715" s="11">
        <f ca="1">('Step 3. Regression'!$G$18*E5715^2+'Step 3. Regression'!$H$18*E5715+'Step 3. Regression'!$I$18)*D5715</f>
        <v>2.8918403702678326</v>
      </c>
    </row>
    <row r="5716" spans="1:7" x14ac:dyDescent="0.25">
      <c r="A5716" s="8">
        <f>IF(ISBLANK('Step 1.4 CNY OAT'!A5716),"-",'Step 1.4 CNY OAT'!A5716)</f>
        <v>43339.125</v>
      </c>
      <c r="B5716" s="26">
        <f t="shared" si="107"/>
        <v>238</v>
      </c>
      <c r="C5716" s="67" cm="1">
        <f t="array" ref="C5716">INDEX('Step 5. Daily Avg Schedule Calc'!$A$2:$D$169,(WEEKDAY(A5716)-1)*24+HOUR(A5716)+1,3)</f>
        <v>1</v>
      </c>
      <c r="D5716" s="67" cm="1">
        <f t="array" ref="D5716">INDEX('Step 5. Daily Avg Schedule Calc'!$A$2:$D$169,(WEEKDAY(A5716)-1)*24+HOUR(A5716)+1,4)</f>
        <v>1</v>
      </c>
      <c r="E5716">
        <f>VLOOKUP(A5716,'Step 1.4 CNY OAT'!$A$1:$B$8761,2)</f>
        <v>79</v>
      </c>
      <c r="F5716" s="11">
        <f ca="1">('Step 3. Regression'!$B$18*E5716^2+'Step 3. Regression'!$C$18*E5716+'Step 3. Regression'!$D$18)*C5716</f>
        <v>6.3699480457575071</v>
      </c>
      <c r="G5716" s="11">
        <f ca="1">('Step 3. Regression'!$G$18*E5716^2+'Step 3. Regression'!$H$18*E5716+'Step 3. Regression'!$I$18)*D5716</f>
        <v>2.8696810916057589</v>
      </c>
    </row>
    <row r="5717" spans="1:7" x14ac:dyDescent="0.25">
      <c r="A5717" s="8">
        <f>IF(ISBLANK('Step 1.4 CNY OAT'!A5717),"-",'Step 1.4 CNY OAT'!A5717)</f>
        <v>43339.166666666664</v>
      </c>
      <c r="B5717" s="26">
        <f t="shared" si="107"/>
        <v>238</v>
      </c>
      <c r="C5717" s="67" cm="1">
        <f t="array" ref="C5717">INDEX('Step 5. Daily Avg Schedule Calc'!$A$2:$D$169,(WEEKDAY(A5717)-1)*24+HOUR(A5717)+1,3)</f>
        <v>1</v>
      </c>
      <c r="D5717" s="67" cm="1">
        <f t="array" ref="D5717">INDEX('Step 5. Daily Avg Schedule Calc'!$A$2:$D$169,(WEEKDAY(A5717)-1)*24+HOUR(A5717)+1,4)</f>
        <v>1</v>
      </c>
      <c r="E5717">
        <f>VLOOKUP(A5717,'Step 1.4 CNY OAT'!$A$1:$B$8761,2)</f>
        <v>79</v>
      </c>
      <c r="F5717" s="11">
        <f ca="1">('Step 3. Regression'!$B$18*E5717^2+'Step 3. Regression'!$C$18*E5717+'Step 3. Regression'!$D$18)*C5717</f>
        <v>6.3699480457575071</v>
      </c>
      <c r="G5717" s="11">
        <f ca="1">('Step 3. Regression'!$G$18*E5717^2+'Step 3. Regression'!$H$18*E5717+'Step 3. Regression'!$I$18)*D5717</f>
        <v>2.8696810916057589</v>
      </c>
    </row>
    <row r="5718" spans="1:7" x14ac:dyDescent="0.25">
      <c r="A5718" s="8">
        <f>IF(ISBLANK('Step 1.4 CNY OAT'!A5718),"-",'Step 1.4 CNY OAT'!A5718)</f>
        <v>43339.208333333336</v>
      </c>
      <c r="B5718" s="26">
        <f t="shared" si="107"/>
        <v>238</v>
      </c>
      <c r="C5718" s="67" cm="1">
        <f t="array" ref="C5718">INDEX('Step 5. Daily Avg Schedule Calc'!$A$2:$D$169,(WEEKDAY(A5718)-1)*24+HOUR(A5718)+1,3)</f>
        <v>1</v>
      </c>
      <c r="D5718" s="67" cm="1">
        <f t="array" ref="D5718">INDEX('Step 5. Daily Avg Schedule Calc'!$A$2:$D$169,(WEEKDAY(A5718)-1)*24+HOUR(A5718)+1,4)</f>
        <v>1</v>
      </c>
      <c r="E5718">
        <f>VLOOKUP(A5718,'Step 1.4 CNY OAT'!$A$1:$B$8761,2)</f>
        <v>78</v>
      </c>
      <c r="F5718" s="11">
        <f ca="1">('Step 3. Regression'!$B$18*E5718^2+'Step 3. Regression'!$C$18*E5718+'Step 3. Regression'!$D$18)*C5718</f>
        <v>6.2698598426896712</v>
      </c>
      <c r="G5718" s="11">
        <f ca="1">('Step 3. Regression'!$G$18*E5718^2+'Step 3. Regression'!$H$18*E5718+'Step 3. Regression'!$I$18)*D5718</f>
        <v>2.8487691385981644</v>
      </c>
    </row>
    <row r="5719" spans="1:7" x14ac:dyDescent="0.25">
      <c r="A5719" s="8">
        <f>IF(ISBLANK('Step 1.4 CNY OAT'!A5719),"-",'Step 1.4 CNY OAT'!A5719)</f>
        <v>43339.25</v>
      </c>
      <c r="B5719" s="26">
        <f t="shared" si="107"/>
        <v>238</v>
      </c>
      <c r="C5719" s="67" cm="1">
        <f t="array" ref="C5719">INDEX('Step 5. Daily Avg Schedule Calc'!$A$2:$D$169,(WEEKDAY(A5719)-1)*24+HOUR(A5719)+1,3)</f>
        <v>1</v>
      </c>
      <c r="D5719" s="67" cm="1">
        <f t="array" ref="D5719">INDEX('Step 5. Daily Avg Schedule Calc'!$A$2:$D$169,(WEEKDAY(A5719)-1)*24+HOUR(A5719)+1,4)</f>
        <v>1</v>
      </c>
      <c r="E5719">
        <f>VLOOKUP(A5719,'Step 1.4 CNY OAT'!$A$1:$B$8761,2)</f>
        <v>77</v>
      </c>
      <c r="F5719" s="11">
        <f ca="1">('Step 3. Regression'!$B$18*E5719^2+'Step 3. Regression'!$C$18*E5719+'Step 3. Regression'!$D$18)*C5719</f>
        <v>6.1746217750177479</v>
      </c>
      <c r="G5719" s="11">
        <f ca="1">('Step 3. Regression'!$G$18*E5719^2+'Step 3. Regression'!$H$18*E5719+'Step 3. Regression'!$I$18)*D5719</f>
        <v>2.8291045112450504</v>
      </c>
    </row>
    <row r="5720" spans="1:7" x14ac:dyDescent="0.25">
      <c r="A5720" s="8">
        <f>IF(ISBLANK('Step 1.4 CNY OAT'!A5720),"-",'Step 1.4 CNY OAT'!A5720)</f>
        <v>43339.291666666664</v>
      </c>
      <c r="B5720" s="26">
        <f t="shared" si="107"/>
        <v>238</v>
      </c>
      <c r="C5720" s="67" cm="1">
        <f t="array" ref="C5720">INDEX('Step 5. Daily Avg Schedule Calc'!$A$2:$D$169,(WEEKDAY(A5720)-1)*24+HOUR(A5720)+1,3)</f>
        <v>1</v>
      </c>
      <c r="D5720" s="67" cm="1">
        <f t="array" ref="D5720">INDEX('Step 5. Daily Avg Schedule Calc'!$A$2:$D$169,(WEEKDAY(A5720)-1)*24+HOUR(A5720)+1,4)</f>
        <v>1</v>
      </c>
      <c r="E5720">
        <f>VLOOKUP(A5720,'Step 1.4 CNY OAT'!$A$1:$B$8761,2)</f>
        <v>77</v>
      </c>
      <c r="F5720" s="11">
        <f ca="1">('Step 3. Regression'!$B$18*E5720^2+'Step 3. Regression'!$C$18*E5720+'Step 3. Regression'!$D$18)*C5720</f>
        <v>6.1746217750177479</v>
      </c>
      <c r="G5720" s="11">
        <f ca="1">('Step 3. Regression'!$G$18*E5720^2+'Step 3. Regression'!$H$18*E5720+'Step 3. Regression'!$I$18)*D5720</f>
        <v>2.8291045112450504</v>
      </c>
    </row>
    <row r="5721" spans="1:7" x14ac:dyDescent="0.25">
      <c r="A5721" s="8">
        <f>IF(ISBLANK('Step 1.4 CNY OAT'!A5721),"-",'Step 1.4 CNY OAT'!A5721)</f>
        <v>43339.333333333336</v>
      </c>
      <c r="B5721" s="26">
        <f t="shared" si="107"/>
        <v>238</v>
      </c>
      <c r="C5721" s="67" cm="1">
        <f t="array" ref="C5721">INDEX('Step 5. Daily Avg Schedule Calc'!$A$2:$D$169,(WEEKDAY(A5721)-1)*24+HOUR(A5721)+1,3)</f>
        <v>1</v>
      </c>
      <c r="D5721" s="67" cm="1">
        <f t="array" ref="D5721">INDEX('Step 5. Daily Avg Schedule Calc'!$A$2:$D$169,(WEEKDAY(A5721)-1)*24+HOUR(A5721)+1,4)</f>
        <v>1</v>
      </c>
      <c r="E5721">
        <f>VLOOKUP(A5721,'Step 1.4 CNY OAT'!$A$1:$B$8761,2)</f>
        <v>78</v>
      </c>
      <c r="F5721" s="11">
        <f ca="1">('Step 3. Regression'!$B$18*E5721^2+'Step 3. Regression'!$C$18*E5721+'Step 3. Regression'!$D$18)*C5721</f>
        <v>6.2698598426896712</v>
      </c>
      <c r="G5721" s="11">
        <f ca="1">('Step 3. Regression'!$G$18*E5721^2+'Step 3. Regression'!$H$18*E5721+'Step 3. Regression'!$I$18)*D5721</f>
        <v>2.8487691385981644</v>
      </c>
    </row>
    <row r="5722" spans="1:7" x14ac:dyDescent="0.25">
      <c r="A5722" s="8">
        <f>IF(ISBLANK('Step 1.4 CNY OAT'!A5722),"-",'Step 1.4 CNY OAT'!A5722)</f>
        <v>43339.375</v>
      </c>
      <c r="B5722" s="26">
        <f t="shared" si="107"/>
        <v>238</v>
      </c>
      <c r="C5722" s="67" cm="1">
        <f t="array" ref="C5722">INDEX('Step 5. Daily Avg Schedule Calc'!$A$2:$D$169,(WEEKDAY(A5722)-1)*24+HOUR(A5722)+1,3)</f>
        <v>1</v>
      </c>
      <c r="D5722" s="67" cm="1">
        <f t="array" ref="D5722">INDEX('Step 5. Daily Avg Schedule Calc'!$A$2:$D$169,(WEEKDAY(A5722)-1)*24+HOUR(A5722)+1,4)</f>
        <v>1</v>
      </c>
      <c r="E5722">
        <f>VLOOKUP(A5722,'Step 1.4 CNY OAT'!$A$1:$B$8761,2)</f>
        <v>79</v>
      </c>
      <c r="F5722" s="11">
        <f ca="1">('Step 3. Regression'!$B$18*E5722^2+'Step 3. Regression'!$C$18*E5722+'Step 3. Regression'!$D$18)*C5722</f>
        <v>6.3699480457575071</v>
      </c>
      <c r="G5722" s="11">
        <f ca="1">('Step 3. Regression'!$G$18*E5722^2+'Step 3. Regression'!$H$18*E5722+'Step 3. Regression'!$I$18)*D5722</f>
        <v>2.8696810916057589</v>
      </c>
    </row>
    <row r="5723" spans="1:7" x14ac:dyDescent="0.25">
      <c r="A5723" s="8">
        <f>IF(ISBLANK('Step 1.4 CNY OAT'!A5723),"-",'Step 1.4 CNY OAT'!A5723)</f>
        <v>43339.416666666664</v>
      </c>
      <c r="B5723" s="26">
        <f t="shared" si="107"/>
        <v>238</v>
      </c>
      <c r="C5723" s="67" cm="1">
        <f t="array" ref="C5723">INDEX('Step 5. Daily Avg Schedule Calc'!$A$2:$D$169,(WEEKDAY(A5723)-1)*24+HOUR(A5723)+1,3)</f>
        <v>1</v>
      </c>
      <c r="D5723" s="67" cm="1">
        <f t="array" ref="D5723">INDEX('Step 5. Daily Avg Schedule Calc'!$A$2:$D$169,(WEEKDAY(A5723)-1)*24+HOUR(A5723)+1,4)</f>
        <v>1</v>
      </c>
      <c r="E5723">
        <f>VLOOKUP(A5723,'Step 1.4 CNY OAT'!$A$1:$B$8761,2)</f>
        <v>81</v>
      </c>
      <c r="F5723" s="11">
        <f ca="1">('Step 3. Regression'!$B$18*E5723^2+'Step 3. Regression'!$C$18*E5723+'Step 3. Regression'!$D$18)*C5723</f>
        <v>6.5846748580809322</v>
      </c>
      <c r="G5723" s="11">
        <f ca="1">('Step 3. Regression'!$G$18*E5723^2+'Step 3. Regression'!$H$18*E5723+'Step 3. Regression'!$I$18)*D5723</f>
        <v>2.9152469745843854</v>
      </c>
    </row>
    <row r="5724" spans="1:7" x14ac:dyDescent="0.25">
      <c r="A5724" s="8">
        <f>IF(ISBLANK('Step 1.4 CNY OAT'!A5724),"-",'Step 1.4 CNY OAT'!A5724)</f>
        <v>43339.458333333336</v>
      </c>
      <c r="B5724" s="26">
        <f t="shared" si="107"/>
        <v>238</v>
      </c>
      <c r="C5724" s="67" cm="1">
        <f t="array" ref="C5724">INDEX('Step 5. Daily Avg Schedule Calc'!$A$2:$D$169,(WEEKDAY(A5724)-1)*24+HOUR(A5724)+1,3)</f>
        <v>1</v>
      </c>
      <c r="D5724" s="67" cm="1">
        <f t="array" ref="D5724">INDEX('Step 5. Daily Avg Schedule Calc'!$A$2:$D$169,(WEEKDAY(A5724)-1)*24+HOUR(A5724)+1,4)</f>
        <v>1</v>
      </c>
      <c r="E5724">
        <f>VLOOKUP(A5724,'Step 1.4 CNY OAT'!$A$1:$B$8761,2)</f>
        <v>83</v>
      </c>
      <c r="F5724" s="11">
        <f ca="1">('Step 3. Regression'!$B$18*E5724^2+'Step 3. Regression'!$C$18*E5724+'Step 3. Regression'!$D$18)*C5724</f>
        <v>6.8188022119880234</v>
      </c>
      <c r="G5724" s="11">
        <f ca="1">('Step 3. Regression'!$G$18*E5724^2+'Step 3. Regression'!$H$18*E5724+'Step 3. Regression'!$I$18)*D5724</f>
        <v>2.9658021601809299</v>
      </c>
    </row>
    <row r="5725" spans="1:7" x14ac:dyDescent="0.25">
      <c r="A5725" s="8">
        <f>IF(ISBLANK('Step 1.4 CNY OAT'!A5725),"-",'Step 1.4 CNY OAT'!A5725)</f>
        <v>43339.5</v>
      </c>
      <c r="B5725" s="26">
        <f t="shared" si="107"/>
        <v>238</v>
      </c>
      <c r="C5725" s="67" cm="1">
        <f t="array" ref="C5725">INDEX('Step 5. Daily Avg Schedule Calc'!$A$2:$D$169,(WEEKDAY(A5725)-1)*24+HOUR(A5725)+1,3)</f>
        <v>1</v>
      </c>
      <c r="D5725" s="67" cm="1">
        <f t="array" ref="D5725">INDEX('Step 5. Daily Avg Schedule Calc'!$A$2:$D$169,(WEEKDAY(A5725)-1)*24+HOUR(A5725)+1,4)</f>
        <v>1</v>
      </c>
      <c r="E5725">
        <f>VLOOKUP(A5725,'Step 1.4 CNY OAT'!$A$1:$B$8761,2)</f>
        <v>84</v>
      </c>
      <c r="F5725" s="11">
        <f ca="1">('Step 3. Regression'!$B$18*E5725^2+'Step 3. Regression'!$C$18*E5725+'Step 3. Regression'!$D$18)*C5725</f>
        <v>6.9431410920354448</v>
      </c>
      <c r="G5725" s="11">
        <f ca="1">('Step 3. Regression'!$G$18*E5725^2+'Step 3. Regression'!$H$18*E5725+'Step 3. Regression'!$I$18)*D5725</f>
        <v>2.9929507414609215</v>
      </c>
    </row>
    <row r="5726" spans="1:7" x14ac:dyDescent="0.25">
      <c r="A5726" s="8">
        <f>IF(ISBLANK('Step 1.4 CNY OAT'!A5726),"-",'Step 1.4 CNY OAT'!A5726)</f>
        <v>43339.541666666664</v>
      </c>
      <c r="B5726" s="26">
        <f t="shared" si="107"/>
        <v>238</v>
      </c>
      <c r="C5726" s="67" cm="1">
        <f t="array" ref="C5726">INDEX('Step 5. Daily Avg Schedule Calc'!$A$2:$D$169,(WEEKDAY(A5726)-1)*24+HOUR(A5726)+1,3)</f>
        <v>1</v>
      </c>
      <c r="D5726" s="67" cm="1">
        <f t="array" ref="D5726">INDEX('Step 5. Daily Avg Schedule Calc'!$A$2:$D$169,(WEEKDAY(A5726)-1)*24+HOUR(A5726)+1,4)</f>
        <v>1</v>
      </c>
      <c r="E5726">
        <f>VLOOKUP(A5726,'Step 1.4 CNY OAT'!$A$1:$B$8761,2)</f>
        <v>88</v>
      </c>
      <c r="F5726" s="11">
        <f ca="1">('Step 3. Regression'!$B$18*E5726^2+'Step 3. Regression'!$C$18*E5726+'Step 3. Regression'!$D$18)*C5726</f>
        <v>7.4889979661842947</v>
      </c>
      <c r="G5726" s="11">
        <f ca="1">('Step 3. Regression'!$G$18*E5726^2+'Step 3. Regression'!$H$18*E5726+'Step 3. Regression'!$I$18)*D5726</f>
        <v>3.1140183231256851</v>
      </c>
    </row>
    <row r="5727" spans="1:7" x14ac:dyDescent="0.25">
      <c r="A5727" s="8">
        <f>IF(ISBLANK('Step 1.4 CNY OAT'!A5727),"-",'Step 1.4 CNY OAT'!A5727)</f>
        <v>43339.583333333336</v>
      </c>
      <c r="B5727" s="26">
        <f t="shared" si="107"/>
        <v>238</v>
      </c>
      <c r="C5727" s="67" cm="1">
        <f t="array" ref="C5727">INDEX('Step 5. Daily Avg Schedule Calc'!$A$2:$D$169,(WEEKDAY(A5727)-1)*24+HOUR(A5727)+1,3)</f>
        <v>1</v>
      </c>
      <c r="D5727" s="67" cm="1">
        <f t="array" ref="D5727">INDEX('Step 5. Daily Avg Schedule Calc'!$A$2:$D$169,(WEEKDAY(A5727)-1)*24+HOUR(A5727)+1,4)</f>
        <v>1</v>
      </c>
      <c r="E5727">
        <f>VLOOKUP(A5727,'Step 1.4 CNY OAT'!$A$1:$B$8761,2)</f>
        <v>89</v>
      </c>
      <c r="F5727" s="11">
        <f ca="1">('Step 3. Regression'!$B$18*E5727^2+'Step 3. Regression'!$C$18*E5727+'Step 3. Regression'!$D$18)*C5727</f>
        <v>7.6375875232112964</v>
      </c>
      <c r="G5727" s="11">
        <f ca="1">('Step 3. Regression'!$G$18*E5727^2+'Step 3. Regression'!$H$18*E5727+'Step 3. Regression'!$I$18)*D5727</f>
        <v>3.1474035326780747</v>
      </c>
    </row>
    <row r="5728" spans="1:7" x14ac:dyDescent="0.25">
      <c r="A5728" s="8">
        <f>IF(ISBLANK('Step 1.4 CNY OAT'!A5728),"-",'Step 1.4 CNY OAT'!A5728)</f>
        <v>43339.625</v>
      </c>
      <c r="B5728" s="26">
        <f t="shared" si="107"/>
        <v>238</v>
      </c>
      <c r="C5728" s="67" cm="1">
        <f t="array" ref="C5728">INDEX('Step 5. Daily Avg Schedule Calc'!$A$2:$D$169,(WEEKDAY(A5728)-1)*24+HOUR(A5728)+1,3)</f>
        <v>1</v>
      </c>
      <c r="D5728" s="67" cm="1">
        <f t="array" ref="D5728">INDEX('Step 5. Daily Avg Schedule Calc'!$A$2:$D$169,(WEEKDAY(A5728)-1)*24+HOUR(A5728)+1,4)</f>
        <v>1</v>
      </c>
      <c r="E5728">
        <f>VLOOKUP(A5728,'Step 1.4 CNY OAT'!$A$1:$B$8761,2)</f>
        <v>90</v>
      </c>
      <c r="F5728" s="11">
        <f ca="1">('Step 3. Regression'!$B$18*E5728^2+'Step 3. Regression'!$C$18*E5728+'Step 3. Regression'!$D$18)*C5728</f>
        <v>7.7910272156342177</v>
      </c>
      <c r="G5728" s="11">
        <f ca="1">('Step 3. Regression'!$G$18*E5728^2+'Step 3. Regression'!$H$18*E5728+'Step 3. Regression'!$I$18)*D5728</f>
        <v>3.182036067884944</v>
      </c>
    </row>
    <row r="5729" spans="1:7" x14ac:dyDescent="0.25">
      <c r="A5729" s="8">
        <f>IF(ISBLANK('Step 1.4 CNY OAT'!A5729),"-",'Step 1.4 CNY OAT'!A5729)</f>
        <v>43339.666666666664</v>
      </c>
      <c r="B5729" s="26">
        <f t="shared" si="107"/>
        <v>238</v>
      </c>
      <c r="C5729" s="67" cm="1">
        <f t="array" ref="C5729">INDEX('Step 5. Daily Avg Schedule Calc'!$A$2:$D$169,(WEEKDAY(A5729)-1)*24+HOUR(A5729)+1,3)</f>
        <v>1</v>
      </c>
      <c r="D5729" s="67" cm="1">
        <f t="array" ref="D5729">INDEX('Step 5. Daily Avg Schedule Calc'!$A$2:$D$169,(WEEKDAY(A5729)-1)*24+HOUR(A5729)+1,4)</f>
        <v>1</v>
      </c>
      <c r="E5729">
        <f>VLOOKUP(A5729,'Step 1.4 CNY OAT'!$A$1:$B$8761,2)</f>
        <v>90</v>
      </c>
      <c r="F5729" s="11">
        <f ca="1">('Step 3. Regression'!$B$18*E5729^2+'Step 3. Regression'!$C$18*E5729+'Step 3. Regression'!$D$18)*C5729</f>
        <v>7.7910272156342177</v>
      </c>
      <c r="G5729" s="11">
        <f ca="1">('Step 3. Regression'!$G$18*E5729^2+'Step 3. Regression'!$H$18*E5729+'Step 3. Regression'!$I$18)*D5729</f>
        <v>3.182036067884944</v>
      </c>
    </row>
    <row r="5730" spans="1:7" x14ac:dyDescent="0.25">
      <c r="A5730" s="8">
        <f>IF(ISBLANK('Step 1.4 CNY OAT'!A5730),"-",'Step 1.4 CNY OAT'!A5730)</f>
        <v>43339.708333333336</v>
      </c>
      <c r="B5730" s="26">
        <f t="shared" si="107"/>
        <v>238</v>
      </c>
      <c r="C5730" s="67" cm="1">
        <f t="array" ref="C5730">INDEX('Step 5. Daily Avg Schedule Calc'!$A$2:$D$169,(WEEKDAY(A5730)-1)*24+HOUR(A5730)+1,3)</f>
        <v>1</v>
      </c>
      <c r="D5730" s="67" cm="1">
        <f t="array" ref="D5730">INDEX('Step 5. Daily Avg Schedule Calc'!$A$2:$D$169,(WEEKDAY(A5730)-1)*24+HOUR(A5730)+1,4)</f>
        <v>1</v>
      </c>
      <c r="E5730">
        <f>VLOOKUP(A5730,'Step 1.4 CNY OAT'!$A$1:$B$8761,2)</f>
        <v>91</v>
      </c>
      <c r="F5730" s="11">
        <f ca="1">('Step 3. Regression'!$B$18*E5730^2+'Step 3. Regression'!$C$18*E5730+'Step 3. Regression'!$D$18)*C5730</f>
        <v>7.9493170434530516</v>
      </c>
      <c r="G5730" s="11">
        <f ca="1">('Step 3. Regression'!$G$18*E5730^2+'Step 3. Regression'!$H$18*E5730+'Step 3. Regression'!$I$18)*D5730</f>
        <v>3.2179159287462937</v>
      </c>
    </row>
    <row r="5731" spans="1:7" x14ac:dyDescent="0.25">
      <c r="A5731" s="8">
        <f>IF(ISBLANK('Step 1.4 CNY OAT'!A5731),"-",'Step 1.4 CNY OAT'!A5731)</f>
        <v>43339.75</v>
      </c>
      <c r="B5731" s="26">
        <f t="shared" si="107"/>
        <v>238</v>
      </c>
      <c r="C5731" s="67" cm="1">
        <f t="array" ref="C5731">INDEX('Step 5. Daily Avg Schedule Calc'!$A$2:$D$169,(WEEKDAY(A5731)-1)*24+HOUR(A5731)+1,3)</f>
        <v>1</v>
      </c>
      <c r="D5731" s="67" cm="1">
        <f t="array" ref="D5731">INDEX('Step 5. Daily Avg Schedule Calc'!$A$2:$D$169,(WEEKDAY(A5731)-1)*24+HOUR(A5731)+1,4)</f>
        <v>1</v>
      </c>
      <c r="E5731">
        <f>VLOOKUP(A5731,'Step 1.4 CNY OAT'!$A$1:$B$8761,2)</f>
        <v>88</v>
      </c>
      <c r="F5731" s="11">
        <f ca="1">('Step 3. Regression'!$B$18*E5731^2+'Step 3. Regression'!$C$18*E5731+'Step 3. Regression'!$D$18)*C5731</f>
        <v>7.4889979661842947</v>
      </c>
      <c r="G5731" s="11">
        <f ca="1">('Step 3. Regression'!$G$18*E5731^2+'Step 3. Regression'!$H$18*E5731+'Step 3. Regression'!$I$18)*D5731</f>
        <v>3.1140183231256851</v>
      </c>
    </row>
    <row r="5732" spans="1:7" x14ac:dyDescent="0.25">
      <c r="A5732" s="8">
        <f>IF(ISBLANK('Step 1.4 CNY OAT'!A5732),"-",'Step 1.4 CNY OAT'!A5732)</f>
        <v>43339.791666666664</v>
      </c>
      <c r="B5732" s="26">
        <f t="shared" si="107"/>
        <v>238</v>
      </c>
      <c r="C5732" s="67" cm="1">
        <f t="array" ref="C5732">INDEX('Step 5. Daily Avg Schedule Calc'!$A$2:$D$169,(WEEKDAY(A5732)-1)*24+HOUR(A5732)+1,3)</f>
        <v>1</v>
      </c>
      <c r="D5732" s="67" cm="1">
        <f t="array" ref="D5732">INDEX('Step 5. Daily Avg Schedule Calc'!$A$2:$D$169,(WEEKDAY(A5732)-1)*24+HOUR(A5732)+1,4)</f>
        <v>1</v>
      </c>
      <c r="E5732">
        <f>VLOOKUP(A5732,'Step 1.4 CNY OAT'!$A$1:$B$8761,2)</f>
        <v>86</v>
      </c>
      <c r="F5732" s="11">
        <f ca="1">('Step 3. Regression'!$B$18*E5732^2+'Step 3. Regression'!$C$18*E5732+'Step 3. Regression'!$D$18)*C5732</f>
        <v>7.2063692583180359</v>
      </c>
      <c r="G5732" s="11">
        <f ca="1">('Step 3. Regression'!$G$18*E5732^2+'Step 3. Regression'!$H$18*E5732+'Step 3. Regression'!$I$18)*D5732</f>
        <v>3.0509898809843445</v>
      </c>
    </row>
    <row r="5733" spans="1:7" x14ac:dyDescent="0.25">
      <c r="A5733" s="8">
        <f>IF(ISBLANK('Step 1.4 CNY OAT'!A5733),"-",'Step 1.4 CNY OAT'!A5733)</f>
        <v>43339.833333333336</v>
      </c>
      <c r="B5733" s="26">
        <f t="shared" si="107"/>
        <v>238</v>
      </c>
      <c r="C5733" s="67" cm="1">
        <f t="array" ref="C5733">INDEX('Step 5. Daily Avg Schedule Calc'!$A$2:$D$169,(WEEKDAY(A5733)-1)*24+HOUR(A5733)+1,3)</f>
        <v>1</v>
      </c>
      <c r="D5733" s="67" cm="1">
        <f t="array" ref="D5733">INDEX('Step 5. Daily Avg Schedule Calc'!$A$2:$D$169,(WEEKDAY(A5733)-1)*24+HOUR(A5733)+1,4)</f>
        <v>1</v>
      </c>
      <c r="E5733">
        <f>VLOOKUP(A5733,'Step 1.4 CNY OAT'!$A$1:$B$8761,2)</f>
        <v>86</v>
      </c>
      <c r="F5733" s="11">
        <f ca="1">('Step 3. Regression'!$B$18*E5733^2+'Step 3. Regression'!$C$18*E5733+'Step 3. Regression'!$D$18)*C5733</f>
        <v>7.2063692583180359</v>
      </c>
      <c r="G5733" s="11">
        <f ca="1">('Step 3. Regression'!$G$18*E5733^2+'Step 3. Regression'!$H$18*E5733+'Step 3. Regression'!$I$18)*D5733</f>
        <v>3.0509898809843445</v>
      </c>
    </row>
    <row r="5734" spans="1:7" x14ac:dyDescent="0.25">
      <c r="A5734" s="8">
        <f>IF(ISBLANK('Step 1.4 CNY OAT'!A5734),"-",'Step 1.4 CNY OAT'!A5734)</f>
        <v>43339.875</v>
      </c>
      <c r="B5734" s="26">
        <f t="shared" si="107"/>
        <v>238</v>
      </c>
      <c r="C5734" s="67" cm="1">
        <f t="array" ref="C5734">INDEX('Step 5. Daily Avg Schedule Calc'!$A$2:$D$169,(WEEKDAY(A5734)-1)*24+HOUR(A5734)+1,3)</f>
        <v>1</v>
      </c>
      <c r="D5734" s="67" cm="1">
        <f t="array" ref="D5734">INDEX('Step 5. Daily Avg Schedule Calc'!$A$2:$D$169,(WEEKDAY(A5734)-1)*24+HOUR(A5734)+1,4)</f>
        <v>1</v>
      </c>
      <c r="E5734">
        <f>VLOOKUP(A5734,'Step 1.4 CNY OAT'!$A$1:$B$8761,2)</f>
        <v>86</v>
      </c>
      <c r="F5734" s="11">
        <f ca="1">('Step 3. Regression'!$B$18*E5734^2+'Step 3. Regression'!$C$18*E5734+'Step 3. Regression'!$D$18)*C5734</f>
        <v>7.2063692583180359</v>
      </c>
      <c r="G5734" s="11">
        <f ca="1">('Step 3. Regression'!$G$18*E5734^2+'Step 3. Regression'!$H$18*E5734+'Step 3. Regression'!$I$18)*D5734</f>
        <v>3.0509898809843445</v>
      </c>
    </row>
    <row r="5735" spans="1:7" x14ac:dyDescent="0.25">
      <c r="A5735" s="8">
        <f>IF(ISBLANK('Step 1.4 CNY OAT'!A5735),"-",'Step 1.4 CNY OAT'!A5735)</f>
        <v>43339.916666666664</v>
      </c>
      <c r="B5735" s="26">
        <f t="shared" si="107"/>
        <v>238</v>
      </c>
      <c r="C5735" s="67" cm="1">
        <f t="array" ref="C5735">INDEX('Step 5. Daily Avg Schedule Calc'!$A$2:$D$169,(WEEKDAY(A5735)-1)*24+HOUR(A5735)+1,3)</f>
        <v>1</v>
      </c>
      <c r="D5735" s="67" cm="1">
        <f t="array" ref="D5735">INDEX('Step 5. Daily Avg Schedule Calc'!$A$2:$D$169,(WEEKDAY(A5735)-1)*24+HOUR(A5735)+1,4)</f>
        <v>1</v>
      </c>
      <c r="E5735">
        <f>VLOOKUP(A5735,'Step 1.4 CNY OAT'!$A$1:$B$8761,2)</f>
        <v>86</v>
      </c>
      <c r="F5735" s="11">
        <f ca="1">('Step 3. Regression'!$B$18*E5735^2+'Step 3. Regression'!$C$18*E5735+'Step 3. Regression'!$D$18)*C5735</f>
        <v>7.2063692583180359</v>
      </c>
      <c r="G5735" s="11">
        <f ca="1">('Step 3. Regression'!$G$18*E5735^2+'Step 3. Regression'!$H$18*E5735+'Step 3. Regression'!$I$18)*D5735</f>
        <v>3.0509898809843445</v>
      </c>
    </row>
    <row r="5736" spans="1:7" x14ac:dyDescent="0.25">
      <c r="A5736" s="8">
        <f>IF(ISBLANK('Step 1.4 CNY OAT'!A5736),"-",'Step 1.4 CNY OAT'!A5736)</f>
        <v>43339.958333333336</v>
      </c>
      <c r="B5736" s="26">
        <f t="shared" si="107"/>
        <v>238</v>
      </c>
      <c r="C5736" s="67" cm="1">
        <f t="array" ref="C5736">INDEX('Step 5. Daily Avg Schedule Calc'!$A$2:$D$169,(WEEKDAY(A5736)-1)*24+HOUR(A5736)+1,3)</f>
        <v>1</v>
      </c>
      <c r="D5736" s="67" cm="1">
        <f t="array" ref="D5736">INDEX('Step 5. Daily Avg Schedule Calc'!$A$2:$D$169,(WEEKDAY(A5736)-1)*24+HOUR(A5736)+1,4)</f>
        <v>1</v>
      </c>
      <c r="E5736">
        <f>VLOOKUP(A5736,'Step 1.4 CNY OAT'!$A$1:$B$8761,2)</f>
        <v>87</v>
      </c>
      <c r="F5736" s="11">
        <f ca="1">('Step 3. Regression'!$B$18*E5736^2+'Step 3. Regression'!$C$18*E5736+'Step 3. Regression'!$D$18)*C5736</f>
        <v>7.3452585445532055</v>
      </c>
      <c r="G5736" s="11">
        <f ca="1">('Step 3. Regression'!$G$18*E5736^2+'Step 3. Regression'!$H$18*E5736+'Step 3. Regression'!$I$18)*D5736</f>
        <v>3.081880439227775</v>
      </c>
    </row>
    <row r="5737" spans="1:7" x14ac:dyDescent="0.25">
      <c r="A5737" s="8">
        <f>IF(ISBLANK('Step 1.4 CNY OAT'!A5737),"-",'Step 1.4 CNY OAT'!A5737)</f>
        <v>43340</v>
      </c>
      <c r="B5737" s="26">
        <f t="shared" si="107"/>
        <v>239</v>
      </c>
      <c r="C5737" s="67" cm="1">
        <f t="array" ref="C5737">INDEX('Step 5. Daily Avg Schedule Calc'!$A$2:$D$169,(WEEKDAY(A5737)-1)*24+HOUR(A5737)+1,3)</f>
        <v>1</v>
      </c>
      <c r="D5737" s="67" cm="1">
        <f t="array" ref="D5737">INDEX('Step 5. Daily Avg Schedule Calc'!$A$2:$D$169,(WEEKDAY(A5737)-1)*24+HOUR(A5737)+1,4)</f>
        <v>1</v>
      </c>
      <c r="E5737">
        <f>VLOOKUP(A5737,'Step 1.4 CNY OAT'!$A$1:$B$8761,2)</f>
        <v>86</v>
      </c>
      <c r="F5737" s="11">
        <f ca="1">('Step 3. Regression'!$B$18*E5737^2+'Step 3. Regression'!$C$18*E5737+'Step 3. Regression'!$D$18)*C5737</f>
        <v>7.2063692583180359</v>
      </c>
      <c r="G5737" s="11">
        <f ca="1">('Step 3. Regression'!$G$18*E5737^2+'Step 3. Regression'!$H$18*E5737+'Step 3. Regression'!$I$18)*D5737</f>
        <v>3.0509898809843445</v>
      </c>
    </row>
    <row r="5738" spans="1:7" x14ac:dyDescent="0.25">
      <c r="A5738" s="8">
        <f>IF(ISBLANK('Step 1.4 CNY OAT'!A5738),"-",'Step 1.4 CNY OAT'!A5738)</f>
        <v>43340.041666666664</v>
      </c>
      <c r="B5738" s="26">
        <f t="shared" si="107"/>
        <v>239</v>
      </c>
      <c r="C5738" s="67" cm="1">
        <f t="array" ref="C5738">INDEX('Step 5. Daily Avg Schedule Calc'!$A$2:$D$169,(WEEKDAY(A5738)-1)*24+HOUR(A5738)+1,3)</f>
        <v>1</v>
      </c>
      <c r="D5738" s="67" cm="1">
        <f t="array" ref="D5738">INDEX('Step 5. Daily Avg Schedule Calc'!$A$2:$D$169,(WEEKDAY(A5738)-1)*24+HOUR(A5738)+1,4)</f>
        <v>1</v>
      </c>
      <c r="E5738">
        <f>VLOOKUP(A5738,'Step 1.4 CNY OAT'!$A$1:$B$8761,2)</f>
        <v>85</v>
      </c>
      <c r="F5738" s="11">
        <f ca="1">('Step 3. Regression'!$B$18*E5738^2+'Step 3. Regression'!$C$18*E5738+'Step 3. Regression'!$D$18)*C5738</f>
        <v>7.0723301074787823</v>
      </c>
      <c r="G5738" s="11">
        <f ca="1">('Step 3. Regression'!$G$18*E5738^2+'Step 3. Regression'!$H$18*E5738+'Step 3. Regression'!$I$18)*D5738</f>
        <v>3.0213466483953937</v>
      </c>
    </row>
    <row r="5739" spans="1:7" x14ac:dyDescent="0.25">
      <c r="A5739" s="8">
        <f>IF(ISBLANK('Step 1.4 CNY OAT'!A5739),"-",'Step 1.4 CNY OAT'!A5739)</f>
        <v>43340.083333333336</v>
      </c>
      <c r="B5739" s="26">
        <f t="shared" si="107"/>
        <v>239</v>
      </c>
      <c r="C5739" s="67" cm="1">
        <f t="array" ref="C5739">INDEX('Step 5. Daily Avg Schedule Calc'!$A$2:$D$169,(WEEKDAY(A5739)-1)*24+HOUR(A5739)+1,3)</f>
        <v>1</v>
      </c>
      <c r="D5739" s="67" cm="1">
        <f t="array" ref="D5739">INDEX('Step 5. Daily Avg Schedule Calc'!$A$2:$D$169,(WEEKDAY(A5739)-1)*24+HOUR(A5739)+1,4)</f>
        <v>1</v>
      </c>
      <c r="E5739">
        <f>VLOOKUP(A5739,'Step 1.4 CNY OAT'!$A$1:$B$8761,2)</f>
        <v>85</v>
      </c>
      <c r="F5739" s="11">
        <f ca="1">('Step 3. Regression'!$B$18*E5739^2+'Step 3. Regression'!$C$18*E5739+'Step 3. Regression'!$D$18)*C5739</f>
        <v>7.0723301074787823</v>
      </c>
      <c r="G5739" s="11">
        <f ca="1">('Step 3. Regression'!$G$18*E5739^2+'Step 3. Regression'!$H$18*E5739+'Step 3. Regression'!$I$18)*D5739</f>
        <v>3.0213466483953937</v>
      </c>
    </row>
    <row r="5740" spans="1:7" x14ac:dyDescent="0.25">
      <c r="A5740" s="8">
        <f>IF(ISBLANK('Step 1.4 CNY OAT'!A5740),"-",'Step 1.4 CNY OAT'!A5740)</f>
        <v>43340.125</v>
      </c>
      <c r="B5740" s="26">
        <f t="shared" si="107"/>
        <v>239</v>
      </c>
      <c r="C5740" s="67" cm="1">
        <f t="array" ref="C5740">INDEX('Step 5. Daily Avg Schedule Calc'!$A$2:$D$169,(WEEKDAY(A5740)-1)*24+HOUR(A5740)+1,3)</f>
        <v>1</v>
      </c>
      <c r="D5740" s="67" cm="1">
        <f t="array" ref="D5740">INDEX('Step 5. Daily Avg Schedule Calc'!$A$2:$D$169,(WEEKDAY(A5740)-1)*24+HOUR(A5740)+1,4)</f>
        <v>1</v>
      </c>
      <c r="E5740">
        <f>VLOOKUP(A5740,'Step 1.4 CNY OAT'!$A$1:$B$8761,2)</f>
        <v>84</v>
      </c>
      <c r="F5740" s="11">
        <f ca="1">('Step 3. Regression'!$B$18*E5740^2+'Step 3. Regression'!$C$18*E5740+'Step 3. Regression'!$D$18)*C5740</f>
        <v>6.9431410920354448</v>
      </c>
      <c r="G5740" s="11">
        <f ca="1">('Step 3. Regression'!$G$18*E5740^2+'Step 3. Regression'!$H$18*E5740+'Step 3. Regression'!$I$18)*D5740</f>
        <v>2.9929507414609215</v>
      </c>
    </row>
    <row r="5741" spans="1:7" x14ac:dyDescent="0.25">
      <c r="A5741" s="8">
        <f>IF(ISBLANK('Step 1.4 CNY OAT'!A5741),"-",'Step 1.4 CNY OAT'!A5741)</f>
        <v>43340.166666666664</v>
      </c>
      <c r="B5741" s="26">
        <f t="shared" si="107"/>
        <v>239</v>
      </c>
      <c r="C5741" s="67" cm="1">
        <f t="array" ref="C5741">INDEX('Step 5. Daily Avg Schedule Calc'!$A$2:$D$169,(WEEKDAY(A5741)-1)*24+HOUR(A5741)+1,3)</f>
        <v>1</v>
      </c>
      <c r="D5741" s="67" cm="1">
        <f t="array" ref="D5741">INDEX('Step 5. Daily Avg Schedule Calc'!$A$2:$D$169,(WEEKDAY(A5741)-1)*24+HOUR(A5741)+1,4)</f>
        <v>1</v>
      </c>
      <c r="E5741">
        <f>VLOOKUP(A5741,'Step 1.4 CNY OAT'!$A$1:$B$8761,2)</f>
        <v>82</v>
      </c>
      <c r="F5741" s="11">
        <f ca="1">('Step 3. Regression'!$B$18*E5741^2+'Step 3. Regression'!$C$18*E5741+'Step 3. Regression'!$D$18)*C5741</f>
        <v>6.6993134673365216</v>
      </c>
      <c r="G5741" s="11">
        <f ca="1">('Step 3. Regression'!$G$18*E5741^2+'Step 3. Regression'!$H$18*E5741+'Step 3. Regression'!$I$18)*D5741</f>
        <v>2.9399009045554179</v>
      </c>
    </row>
    <row r="5742" spans="1:7" x14ac:dyDescent="0.25">
      <c r="A5742" s="8">
        <f>IF(ISBLANK('Step 1.4 CNY OAT'!A5742),"-",'Step 1.4 CNY OAT'!A5742)</f>
        <v>43340.208333333336</v>
      </c>
      <c r="B5742" s="26">
        <f t="shared" si="107"/>
        <v>239</v>
      </c>
      <c r="C5742" s="67" cm="1">
        <f t="array" ref="C5742">INDEX('Step 5. Daily Avg Schedule Calc'!$A$2:$D$169,(WEEKDAY(A5742)-1)*24+HOUR(A5742)+1,3)</f>
        <v>1</v>
      </c>
      <c r="D5742" s="67" cm="1">
        <f t="array" ref="D5742">INDEX('Step 5. Daily Avg Schedule Calc'!$A$2:$D$169,(WEEKDAY(A5742)-1)*24+HOUR(A5742)+1,4)</f>
        <v>1</v>
      </c>
      <c r="E5742">
        <f>VLOOKUP(A5742,'Step 1.4 CNY OAT'!$A$1:$B$8761,2)</f>
        <v>82</v>
      </c>
      <c r="F5742" s="11">
        <f ca="1">('Step 3. Regression'!$B$18*E5742^2+'Step 3. Regression'!$C$18*E5742+'Step 3. Regression'!$D$18)*C5742</f>
        <v>6.6993134673365216</v>
      </c>
      <c r="G5742" s="11">
        <f ca="1">('Step 3. Regression'!$G$18*E5742^2+'Step 3. Regression'!$H$18*E5742+'Step 3. Regression'!$I$18)*D5742</f>
        <v>2.9399009045554179</v>
      </c>
    </row>
    <row r="5743" spans="1:7" x14ac:dyDescent="0.25">
      <c r="A5743" s="8">
        <f>IF(ISBLANK('Step 1.4 CNY OAT'!A5743),"-",'Step 1.4 CNY OAT'!A5743)</f>
        <v>43340.25</v>
      </c>
      <c r="B5743" s="26">
        <f t="shared" si="107"/>
        <v>239</v>
      </c>
      <c r="C5743" s="67" cm="1">
        <f t="array" ref="C5743">INDEX('Step 5. Daily Avg Schedule Calc'!$A$2:$D$169,(WEEKDAY(A5743)-1)*24+HOUR(A5743)+1,3)</f>
        <v>1</v>
      </c>
      <c r="D5743" s="67" cm="1">
        <f t="array" ref="D5743">INDEX('Step 5. Daily Avg Schedule Calc'!$A$2:$D$169,(WEEKDAY(A5743)-1)*24+HOUR(A5743)+1,4)</f>
        <v>1</v>
      </c>
      <c r="E5743">
        <f>VLOOKUP(A5743,'Step 1.4 CNY OAT'!$A$1:$B$8761,2)</f>
        <v>82</v>
      </c>
      <c r="F5743" s="11">
        <f ca="1">('Step 3. Regression'!$B$18*E5743^2+'Step 3. Regression'!$C$18*E5743+'Step 3. Regression'!$D$18)*C5743</f>
        <v>6.6993134673365216</v>
      </c>
      <c r="G5743" s="11">
        <f ca="1">('Step 3. Regression'!$G$18*E5743^2+'Step 3. Regression'!$H$18*E5743+'Step 3. Regression'!$I$18)*D5743</f>
        <v>2.9399009045554179</v>
      </c>
    </row>
    <row r="5744" spans="1:7" x14ac:dyDescent="0.25">
      <c r="A5744" s="8">
        <f>IF(ISBLANK('Step 1.4 CNY OAT'!A5744),"-",'Step 1.4 CNY OAT'!A5744)</f>
        <v>43340.291666666664</v>
      </c>
      <c r="B5744" s="26">
        <f t="shared" si="107"/>
        <v>239</v>
      </c>
      <c r="C5744" s="67" cm="1">
        <f t="array" ref="C5744">INDEX('Step 5. Daily Avg Schedule Calc'!$A$2:$D$169,(WEEKDAY(A5744)-1)*24+HOUR(A5744)+1,3)</f>
        <v>1</v>
      </c>
      <c r="D5744" s="67" cm="1">
        <f t="array" ref="D5744">INDEX('Step 5. Daily Avg Schedule Calc'!$A$2:$D$169,(WEEKDAY(A5744)-1)*24+HOUR(A5744)+1,4)</f>
        <v>1</v>
      </c>
      <c r="E5744">
        <f>VLOOKUP(A5744,'Step 1.4 CNY OAT'!$A$1:$B$8761,2)</f>
        <v>81</v>
      </c>
      <c r="F5744" s="11">
        <f ca="1">('Step 3. Regression'!$B$18*E5744^2+'Step 3. Regression'!$C$18*E5744+'Step 3. Regression'!$D$18)*C5744</f>
        <v>6.5846748580809322</v>
      </c>
      <c r="G5744" s="11">
        <f ca="1">('Step 3. Regression'!$G$18*E5744^2+'Step 3. Regression'!$H$18*E5744+'Step 3. Regression'!$I$18)*D5744</f>
        <v>2.9152469745843854</v>
      </c>
    </row>
    <row r="5745" spans="1:7" x14ac:dyDescent="0.25">
      <c r="A5745" s="8">
        <f>IF(ISBLANK('Step 1.4 CNY OAT'!A5745),"-",'Step 1.4 CNY OAT'!A5745)</f>
        <v>43340.333333333336</v>
      </c>
      <c r="B5745" s="26">
        <f t="shared" si="107"/>
        <v>239</v>
      </c>
      <c r="C5745" s="67" cm="1">
        <f t="array" ref="C5745">INDEX('Step 5. Daily Avg Schedule Calc'!$A$2:$D$169,(WEEKDAY(A5745)-1)*24+HOUR(A5745)+1,3)</f>
        <v>1</v>
      </c>
      <c r="D5745" s="67" cm="1">
        <f t="array" ref="D5745">INDEX('Step 5. Daily Avg Schedule Calc'!$A$2:$D$169,(WEEKDAY(A5745)-1)*24+HOUR(A5745)+1,4)</f>
        <v>1</v>
      </c>
      <c r="E5745">
        <f>VLOOKUP(A5745,'Step 1.4 CNY OAT'!$A$1:$B$8761,2)</f>
        <v>83</v>
      </c>
      <c r="F5745" s="11">
        <f ca="1">('Step 3. Regression'!$B$18*E5745^2+'Step 3. Regression'!$C$18*E5745+'Step 3. Regression'!$D$18)*C5745</f>
        <v>6.8188022119880234</v>
      </c>
      <c r="G5745" s="11">
        <f ca="1">('Step 3. Regression'!$G$18*E5745^2+'Step 3. Regression'!$H$18*E5745+'Step 3. Regression'!$I$18)*D5745</f>
        <v>2.9658021601809299</v>
      </c>
    </row>
    <row r="5746" spans="1:7" x14ac:dyDescent="0.25">
      <c r="A5746" s="8">
        <f>IF(ISBLANK('Step 1.4 CNY OAT'!A5746),"-",'Step 1.4 CNY OAT'!A5746)</f>
        <v>43340.375</v>
      </c>
      <c r="B5746" s="26">
        <f t="shared" si="107"/>
        <v>239</v>
      </c>
      <c r="C5746" s="67" cm="1">
        <f t="array" ref="C5746">INDEX('Step 5. Daily Avg Schedule Calc'!$A$2:$D$169,(WEEKDAY(A5746)-1)*24+HOUR(A5746)+1,3)</f>
        <v>1</v>
      </c>
      <c r="D5746" s="67" cm="1">
        <f t="array" ref="D5746">INDEX('Step 5. Daily Avg Schedule Calc'!$A$2:$D$169,(WEEKDAY(A5746)-1)*24+HOUR(A5746)+1,4)</f>
        <v>1</v>
      </c>
      <c r="E5746">
        <f>VLOOKUP(A5746,'Step 1.4 CNY OAT'!$A$1:$B$8761,2)</f>
        <v>84</v>
      </c>
      <c r="F5746" s="11">
        <f ca="1">('Step 3. Regression'!$B$18*E5746^2+'Step 3. Regression'!$C$18*E5746+'Step 3. Regression'!$D$18)*C5746</f>
        <v>6.9431410920354448</v>
      </c>
      <c r="G5746" s="11">
        <f ca="1">('Step 3. Regression'!$G$18*E5746^2+'Step 3. Regression'!$H$18*E5746+'Step 3. Regression'!$I$18)*D5746</f>
        <v>2.9929507414609215</v>
      </c>
    </row>
    <row r="5747" spans="1:7" x14ac:dyDescent="0.25">
      <c r="A5747" s="8">
        <f>IF(ISBLANK('Step 1.4 CNY OAT'!A5747),"-",'Step 1.4 CNY OAT'!A5747)</f>
        <v>43340.416666666664</v>
      </c>
      <c r="B5747" s="26">
        <f t="shared" si="107"/>
        <v>239</v>
      </c>
      <c r="C5747" s="67" cm="1">
        <f t="array" ref="C5747">INDEX('Step 5. Daily Avg Schedule Calc'!$A$2:$D$169,(WEEKDAY(A5747)-1)*24+HOUR(A5747)+1,3)</f>
        <v>1</v>
      </c>
      <c r="D5747" s="67" cm="1">
        <f t="array" ref="D5747">INDEX('Step 5. Daily Avg Schedule Calc'!$A$2:$D$169,(WEEKDAY(A5747)-1)*24+HOUR(A5747)+1,4)</f>
        <v>1</v>
      </c>
      <c r="E5747">
        <f>VLOOKUP(A5747,'Step 1.4 CNY OAT'!$A$1:$B$8761,2)</f>
        <v>88</v>
      </c>
      <c r="F5747" s="11">
        <f ca="1">('Step 3. Regression'!$B$18*E5747^2+'Step 3. Regression'!$C$18*E5747+'Step 3. Regression'!$D$18)*C5747</f>
        <v>7.4889979661842947</v>
      </c>
      <c r="G5747" s="11">
        <f ca="1">('Step 3. Regression'!$G$18*E5747^2+'Step 3. Regression'!$H$18*E5747+'Step 3. Regression'!$I$18)*D5747</f>
        <v>3.1140183231256851</v>
      </c>
    </row>
    <row r="5748" spans="1:7" x14ac:dyDescent="0.25">
      <c r="A5748" s="8">
        <f>IF(ISBLANK('Step 1.4 CNY OAT'!A5748),"-",'Step 1.4 CNY OAT'!A5748)</f>
        <v>43340.458333333336</v>
      </c>
      <c r="B5748" s="26">
        <f t="shared" si="107"/>
        <v>239</v>
      </c>
      <c r="C5748" s="67" cm="1">
        <f t="array" ref="C5748">INDEX('Step 5. Daily Avg Schedule Calc'!$A$2:$D$169,(WEEKDAY(A5748)-1)*24+HOUR(A5748)+1,3)</f>
        <v>1</v>
      </c>
      <c r="D5748" s="67" cm="1">
        <f t="array" ref="D5748">INDEX('Step 5. Daily Avg Schedule Calc'!$A$2:$D$169,(WEEKDAY(A5748)-1)*24+HOUR(A5748)+1,4)</f>
        <v>1</v>
      </c>
      <c r="E5748">
        <f>VLOOKUP(A5748,'Step 1.4 CNY OAT'!$A$1:$B$8761,2)</f>
        <v>89</v>
      </c>
      <c r="F5748" s="11">
        <f ca="1">('Step 3. Regression'!$B$18*E5748^2+'Step 3. Regression'!$C$18*E5748+'Step 3. Regression'!$D$18)*C5748</f>
        <v>7.6375875232112964</v>
      </c>
      <c r="G5748" s="11">
        <f ca="1">('Step 3. Regression'!$G$18*E5748^2+'Step 3. Regression'!$H$18*E5748+'Step 3. Regression'!$I$18)*D5748</f>
        <v>3.1474035326780747</v>
      </c>
    </row>
    <row r="5749" spans="1:7" x14ac:dyDescent="0.25">
      <c r="A5749" s="8">
        <f>IF(ISBLANK('Step 1.4 CNY OAT'!A5749),"-",'Step 1.4 CNY OAT'!A5749)</f>
        <v>43340.5</v>
      </c>
      <c r="B5749" s="26">
        <f t="shared" si="107"/>
        <v>239</v>
      </c>
      <c r="C5749" s="67" cm="1">
        <f t="array" ref="C5749">INDEX('Step 5. Daily Avg Schedule Calc'!$A$2:$D$169,(WEEKDAY(A5749)-1)*24+HOUR(A5749)+1,3)</f>
        <v>1</v>
      </c>
      <c r="D5749" s="67" cm="1">
        <f t="array" ref="D5749">INDEX('Step 5. Daily Avg Schedule Calc'!$A$2:$D$169,(WEEKDAY(A5749)-1)*24+HOUR(A5749)+1,4)</f>
        <v>1</v>
      </c>
      <c r="E5749">
        <f>VLOOKUP(A5749,'Step 1.4 CNY OAT'!$A$1:$B$8761,2)</f>
        <v>93</v>
      </c>
      <c r="F5749" s="11">
        <f ca="1">('Step 3. Regression'!$B$18*E5749^2+'Step 3. Regression'!$C$18*E5749+'Step 3. Regression'!$D$18)*C5749</f>
        <v>8.2804471052784745</v>
      </c>
      <c r="G5749" s="11">
        <f ca="1">('Step 3. Regression'!$G$18*E5749^2+'Step 3. Regression'!$H$18*E5749+'Step 3. Regression'!$I$18)*D5749</f>
        <v>3.2934176274324294</v>
      </c>
    </row>
    <row r="5750" spans="1:7" x14ac:dyDescent="0.25">
      <c r="A5750" s="8">
        <f>IF(ISBLANK('Step 1.4 CNY OAT'!A5750),"-",'Step 1.4 CNY OAT'!A5750)</f>
        <v>43340.541666666664</v>
      </c>
      <c r="B5750" s="26">
        <f t="shared" si="107"/>
        <v>239</v>
      </c>
      <c r="C5750" s="67" cm="1">
        <f t="array" ref="C5750">INDEX('Step 5. Daily Avg Schedule Calc'!$A$2:$D$169,(WEEKDAY(A5750)-1)*24+HOUR(A5750)+1,3)</f>
        <v>1</v>
      </c>
      <c r="D5750" s="67" cm="1">
        <f t="array" ref="D5750">INDEX('Step 5. Daily Avg Schedule Calc'!$A$2:$D$169,(WEEKDAY(A5750)-1)*24+HOUR(A5750)+1,4)</f>
        <v>1</v>
      </c>
      <c r="E5750">
        <f>VLOOKUP(A5750,'Step 1.4 CNY OAT'!$A$1:$B$8761,2)</f>
        <v>95</v>
      </c>
      <c r="F5750" s="11">
        <f ca="1">('Step 3. Regression'!$B$18*E5750^2+'Step 3. Regression'!$C$18*E5750+'Step 3. Regression'!$D$18)*C5750</f>
        <v>8.6309777086875652</v>
      </c>
      <c r="G5750" s="11">
        <f ca="1">('Step 3. Regression'!$G$18*E5750^2+'Step 3. Regression'!$H$18*E5750+'Step 3. Regression'!$I$18)*D5750</f>
        <v>3.3739086287364843</v>
      </c>
    </row>
    <row r="5751" spans="1:7" x14ac:dyDescent="0.25">
      <c r="A5751" s="8">
        <f>IF(ISBLANK('Step 1.4 CNY OAT'!A5751),"-",'Step 1.4 CNY OAT'!A5751)</f>
        <v>43340.583333333336</v>
      </c>
      <c r="B5751" s="26">
        <f t="shared" si="107"/>
        <v>239</v>
      </c>
      <c r="C5751" s="67" cm="1">
        <f t="array" ref="C5751">INDEX('Step 5. Daily Avg Schedule Calc'!$A$2:$D$169,(WEEKDAY(A5751)-1)*24+HOUR(A5751)+1,3)</f>
        <v>1</v>
      </c>
      <c r="D5751" s="67" cm="1">
        <f t="array" ref="D5751">INDEX('Step 5. Daily Avg Schedule Calc'!$A$2:$D$169,(WEEKDAY(A5751)-1)*24+HOUR(A5751)+1,4)</f>
        <v>1</v>
      </c>
      <c r="E5751">
        <f>VLOOKUP(A5751,'Step 1.4 CNY OAT'!$A$1:$B$8761,2)</f>
        <v>96</v>
      </c>
      <c r="F5751" s="11">
        <f ca="1">('Step 3. Regression'!$B$18*E5751^2+'Step 3. Regression'!$C$18*E5751+'Step 3. Regression'!$D$18)*C5751</f>
        <v>8.8135182134859829</v>
      </c>
      <c r="G5751" s="11">
        <f ca="1">('Step 3. Regression'!$G$18*E5751^2+'Step 3. Regression'!$H$18*E5751+'Step 3. Regression'!$I$18)*D5751</f>
        <v>3.4160251178702312</v>
      </c>
    </row>
    <row r="5752" spans="1:7" x14ac:dyDescent="0.25">
      <c r="A5752" s="8">
        <f>IF(ISBLANK('Step 1.4 CNY OAT'!A5752),"-",'Step 1.4 CNY OAT'!A5752)</f>
        <v>43340.625</v>
      </c>
      <c r="B5752" s="26">
        <f t="shared" si="107"/>
        <v>239</v>
      </c>
      <c r="C5752" s="67" cm="1">
        <f t="array" ref="C5752">INDEX('Step 5. Daily Avg Schedule Calc'!$A$2:$D$169,(WEEKDAY(A5752)-1)*24+HOUR(A5752)+1,3)</f>
        <v>1</v>
      </c>
      <c r="D5752" s="67" cm="1">
        <f t="array" ref="D5752">INDEX('Step 5. Daily Avg Schedule Calc'!$A$2:$D$169,(WEEKDAY(A5752)-1)*24+HOUR(A5752)+1,4)</f>
        <v>1</v>
      </c>
      <c r="E5752">
        <f>VLOOKUP(A5752,'Step 1.4 CNY OAT'!$A$1:$B$8761,2)</f>
        <v>97</v>
      </c>
      <c r="F5752" s="11">
        <f ca="1">('Step 3. Regression'!$B$18*E5752^2+'Step 3. Regression'!$C$18*E5752+'Step 3. Regression'!$D$18)*C5752</f>
        <v>9.0009088536803201</v>
      </c>
      <c r="G5752" s="11">
        <f ca="1">('Step 3. Regression'!$G$18*E5752^2+'Step 3. Regression'!$H$18*E5752+'Step 3. Regression'!$I$18)*D5752</f>
        <v>3.4593889326584586</v>
      </c>
    </row>
    <row r="5753" spans="1:7" x14ac:dyDescent="0.25">
      <c r="A5753" s="8">
        <f>IF(ISBLANK('Step 1.4 CNY OAT'!A5753),"-",'Step 1.4 CNY OAT'!A5753)</f>
        <v>43340.666666666664</v>
      </c>
      <c r="B5753" s="26">
        <f t="shared" si="107"/>
        <v>239</v>
      </c>
      <c r="C5753" s="67" cm="1">
        <f t="array" ref="C5753">INDEX('Step 5. Daily Avg Schedule Calc'!$A$2:$D$169,(WEEKDAY(A5753)-1)*24+HOUR(A5753)+1,3)</f>
        <v>1</v>
      </c>
      <c r="D5753" s="67" cm="1">
        <f t="array" ref="D5753">INDEX('Step 5. Daily Avg Schedule Calc'!$A$2:$D$169,(WEEKDAY(A5753)-1)*24+HOUR(A5753)+1,4)</f>
        <v>1</v>
      </c>
      <c r="E5753">
        <f>VLOOKUP(A5753,'Step 1.4 CNY OAT'!$A$1:$B$8761,2)</f>
        <v>97</v>
      </c>
      <c r="F5753" s="11">
        <f ca="1">('Step 3. Regression'!$B$18*E5753^2+'Step 3. Regression'!$C$18*E5753+'Step 3. Regression'!$D$18)*C5753</f>
        <v>9.0009088536803201</v>
      </c>
      <c r="G5753" s="11">
        <f ca="1">('Step 3. Regression'!$G$18*E5753^2+'Step 3. Regression'!$H$18*E5753+'Step 3. Regression'!$I$18)*D5753</f>
        <v>3.4593889326584586</v>
      </c>
    </row>
    <row r="5754" spans="1:7" x14ac:dyDescent="0.25">
      <c r="A5754" s="8">
        <f>IF(ISBLANK('Step 1.4 CNY OAT'!A5754),"-",'Step 1.4 CNY OAT'!A5754)</f>
        <v>43340.708333333336</v>
      </c>
      <c r="B5754" s="26">
        <f t="shared" si="107"/>
        <v>239</v>
      </c>
      <c r="C5754" s="67" cm="1">
        <f t="array" ref="C5754">INDEX('Step 5. Daily Avg Schedule Calc'!$A$2:$D$169,(WEEKDAY(A5754)-1)*24+HOUR(A5754)+1,3)</f>
        <v>1</v>
      </c>
      <c r="D5754" s="67" cm="1">
        <f t="array" ref="D5754">INDEX('Step 5. Daily Avg Schedule Calc'!$A$2:$D$169,(WEEKDAY(A5754)-1)*24+HOUR(A5754)+1,4)</f>
        <v>1</v>
      </c>
      <c r="E5754">
        <f>VLOOKUP(A5754,'Step 1.4 CNY OAT'!$A$1:$B$8761,2)</f>
        <v>97</v>
      </c>
      <c r="F5754" s="11">
        <f ca="1">('Step 3. Regression'!$B$18*E5754^2+'Step 3. Regression'!$C$18*E5754+'Step 3. Regression'!$D$18)*C5754</f>
        <v>9.0009088536803201</v>
      </c>
      <c r="G5754" s="11">
        <f ca="1">('Step 3. Regression'!$G$18*E5754^2+'Step 3. Regression'!$H$18*E5754+'Step 3. Regression'!$I$18)*D5754</f>
        <v>3.4593889326584586</v>
      </c>
    </row>
    <row r="5755" spans="1:7" x14ac:dyDescent="0.25">
      <c r="A5755" s="8">
        <f>IF(ISBLANK('Step 1.4 CNY OAT'!A5755),"-",'Step 1.4 CNY OAT'!A5755)</f>
        <v>43340.75</v>
      </c>
      <c r="B5755" s="26">
        <f t="shared" si="107"/>
        <v>239</v>
      </c>
      <c r="C5755" s="67" cm="1">
        <f t="array" ref="C5755">INDEX('Step 5. Daily Avg Schedule Calc'!$A$2:$D$169,(WEEKDAY(A5755)-1)*24+HOUR(A5755)+1,3)</f>
        <v>1</v>
      </c>
      <c r="D5755" s="67" cm="1">
        <f t="array" ref="D5755">INDEX('Step 5. Daily Avg Schedule Calc'!$A$2:$D$169,(WEEKDAY(A5755)-1)*24+HOUR(A5755)+1,4)</f>
        <v>1</v>
      </c>
      <c r="E5755">
        <f>VLOOKUP(A5755,'Step 1.4 CNY OAT'!$A$1:$B$8761,2)</f>
        <v>97</v>
      </c>
      <c r="F5755" s="11">
        <f ca="1">('Step 3. Regression'!$B$18*E5755^2+'Step 3. Regression'!$C$18*E5755+'Step 3. Regression'!$D$18)*C5755</f>
        <v>9.0009088536803201</v>
      </c>
      <c r="G5755" s="11">
        <f ca="1">('Step 3. Regression'!$G$18*E5755^2+'Step 3. Regression'!$H$18*E5755+'Step 3. Regression'!$I$18)*D5755</f>
        <v>3.4593889326584586</v>
      </c>
    </row>
    <row r="5756" spans="1:7" x14ac:dyDescent="0.25">
      <c r="A5756" s="8">
        <f>IF(ISBLANK('Step 1.4 CNY OAT'!A5756),"-",'Step 1.4 CNY OAT'!A5756)</f>
        <v>43340.791666666664</v>
      </c>
      <c r="B5756" s="26">
        <f t="shared" si="107"/>
        <v>239</v>
      </c>
      <c r="C5756" s="67" cm="1">
        <f t="array" ref="C5756">INDEX('Step 5. Daily Avg Schedule Calc'!$A$2:$D$169,(WEEKDAY(A5756)-1)*24+HOUR(A5756)+1,3)</f>
        <v>1</v>
      </c>
      <c r="D5756" s="67" cm="1">
        <f t="array" ref="D5756">INDEX('Step 5. Daily Avg Schedule Calc'!$A$2:$D$169,(WEEKDAY(A5756)-1)*24+HOUR(A5756)+1,4)</f>
        <v>1</v>
      </c>
      <c r="E5756">
        <f>VLOOKUP(A5756,'Step 1.4 CNY OAT'!$A$1:$B$8761,2)</f>
        <v>95</v>
      </c>
      <c r="F5756" s="11">
        <f ca="1">('Step 3. Regression'!$B$18*E5756^2+'Step 3. Regression'!$C$18*E5756+'Step 3. Regression'!$D$18)*C5756</f>
        <v>8.6309777086875652</v>
      </c>
      <c r="G5756" s="11">
        <f ca="1">('Step 3. Regression'!$G$18*E5756^2+'Step 3. Regression'!$H$18*E5756+'Step 3. Regression'!$I$18)*D5756</f>
        <v>3.3739086287364843</v>
      </c>
    </row>
    <row r="5757" spans="1:7" x14ac:dyDescent="0.25">
      <c r="A5757" s="8">
        <f>IF(ISBLANK('Step 1.4 CNY OAT'!A5757),"-",'Step 1.4 CNY OAT'!A5757)</f>
        <v>43340.833333333336</v>
      </c>
      <c r="B5757" s="26">
        <f t="shared" si="107"/>
        <v>239</v>
      </c>
      <c r="C5757" s="67" cm="1">
        <f t="array" ref="C5757">INDEX('Step 5. Daily Avg Schedule Calc'!$A$2:$D$169,(WEEKDAY(A5757)-1)*24+HOUR(A5757)+1,3)</f>
        <v>1</v>
      </c>
      <c r="D5757" s="67" cm="1">
        <f t="array" ref="D5757">INDEX('Step 5. Daily Avg Schedule Calc'!$A$2:$D$169,(WEEKDAY(A5757)-1)*24+HOUR(A5757)+1,4)</f>
        <v>1</v>
      </c>
      <c r="E5757">
        <f>VLOOKUP(A5757,'Step 1.4 CNY OAT'!$A$1:$B$8761,2)</f>
        <v>93</v>
      </c>
      <c r="F5757" s="11">
        <f ca="1">('Step 3. Regression'!$B$18*E5757^2+'Step 3. Regression'!$C$18*E5757+'Step 3. Regression'!$D$18)*C5757</f>
        <v>8.2804471052784745</v>
      </c>
      <c r="G5757" s="11">
        <f ca="1">('Step 3. Regression'!$G$18*E5757^2+'Step 3. Regression'!$H$18*E5757+'Step 3. Regression'!$I$18)*D5757</f>
        <v>3.2934176274324294</v>
      </c>
    </row>
    <row r="5758" spans="1:7" x14ac:dyDescent="0.25">
      <c r="A5758" s="8">
        <f>IF(ISBLANK('Step 1.4 CNY OAT'!A5758),"-",'Step 1.4 CNY OAT'!A5758)</f>
        <v>43340.875</v>
      </c>
      <c r="B5758" s="26">
        <f t="shared" si="107"/>
        <v>239</v>
      </c>
      <c r="C5758" s="67" cm="1">
        <f t="array" ref="C5758">INDEX('Step 5. Daily Avg Schedule Calc'!$A$2:$D$169,(WEEKDAY(A5758)-1)*24+HOUR(A5758)+1,3)</f>
        <v>1</v>
      </c>
      <c r="D5758" s="67" cm="1">
        <f t="array" ref="D5758">INDEX('Step 5. Daily Avg Schedule Calc'!$A$2:$D$169,(WEEKDAY(A5758)-1)*24+HOUR(A5758)+1,4)</f>
        <v>1</v>
      </c>
      <c r="E5758">
        <f>VLOOKUP(A5758,'Step 1.4 CNY OAT'!$A$1:$B$8761,2)</f>
        <v>91</v>
      </c>
      <c r="F5758" s="11">
        <f ca="1">('Step 3. Regression'!$B$18*E5758^2+'Step 3. Regression'!$C$18*E5758+'Step 3. Regression'!$D$18)*C5758</f>
        <v>7.9493170434530516</v>
      </c>
      <c r="G5758" s="11">
        <f ca="1">('Step 3. Regression'!$G$18*E5758^2+'Step 3. Regression'!$H$18*E5758+'Step 3. Regression'!$I$18)*D5758</f>
        <v>3.2179159287462937</v>
      </c>
    </row>
    <row r="5759" spans="1:7" x14ac:dyDescent="0.25">
      <c r="A5759" s="8">
        <f>IF(ISBLANK('Step 1.4 CNY OAT'!A5759),"-",'Step 1.4 CNY OAT'!A5759)</f>
        <v>43340.916666666664</v>
      </c>
      <c r="B5759" s="26">
        <f t="shared" si="107"/>
        <v>239</v>
      </c>
      <c r="C5759" s="67" cm="1">
        <f t="array" ref="C5759">INDEX('Step 5. Daily Avg Schedule Calc'!$A$2:$D$169,(WEEKDAY(A5759)-1)*24+HOUR(A5759)+1,3)</f>
        <v>1</v>
      </c>
      <c r="D5759" s="67" cm="1">
        <f t="array" ref="D5759">INDEX('Step 5. Daily Avg Schedule Calc'!$A$2:$D$169,(WEEKDAY(A5759)-1)*24+HOUR(A5759)+1,4)</f>
        <v>1</v>
      </c>
      <c r="E5759">
        <f>VLOOKUP(A5759,'Step 1.4 CNY OAT'!$A$1:$B$8761,2)</f>
        <v>91</v>
      </c>
      <c r="F5759" s="11">
        <f ca="1">('Step 3. Regression'!$B$18*E5759^2+'Step 3. Regression'!$C$18*E5759+'Step 3. Regression'!$D$18)*C5759</f>
        <v>7.9493170434530516</v>
      </c>
      <c r="G5759" s="11">
        <f ca="1">('Step 3. Regression'!$G$18*E5759^2+'Step 3. Regression'!$H$18*E5759+'Step 3. Regression'!$I$18)*D5759</f>
        <v>3.2179159287462937</v>
      </c>
    </row>
    <row r="5760" spans="1:7" x14ac:dyDescent="0.25">
      <c r="A5760" s="8">
        <f>IF(ISBLANK('Step 1.4 CNY OAT'!A5760),"-",'Step 1.4 CNY OAT'!A5760)</f>
        <v>43340.958333333336</v>
      </c>
      <c r="B5760" s="26">
        <f t="shared" si="107"/>
        <v>239</v>
      </c>
      <c r="C5760" s="67" cm="1">
        <f t="array" ref="C5760">INDEX('Step 5. Daily Avg Schedule Calc'!$A$2:$D$169,(WEEKDAY(A5760)-1)*24+HOUR(A5760)+1,3)</f>
        <v>1</v>
      </c>
      <c r="D5760" s="67" cm="1">
        <f t="array" ref="D5760">INDEX('Step 5. Daily Avg Schedule Calc'!$A$2:$D$169,(WEEKDAY(A5760)-1)*24+HOUR(A5760)+1,4)</f>
        <v>1</v>
      </c>
      <c r="E5760">
        <f>VLOOKUP(A5760,'Step 1.4 CNY OAT'!$A$1:$B$8761,2)</f>
        <v>90</v>
      </c>
      <c r="F5760" s="11">
        <f ca="1">('Step 3. Regression'!$B$18*E5760^2+'Step 3. Regression'!$C$18*E5760+'Step 3. Regression'!$D$18)*C5760</f>
        <v>7.7910272156342177</v>
      </c>
      <c r="G5760" s="11">
        <f ca="1">('Step 3. Regression'!$G$18*E5760^2+'Step 3. Regression'!$H$18*E5760+'Step 3. Regression'!$I$18)*D5760</f>
        <v>3.182036067884944</v>
      </c>
    </row>
    <row r="5761" spans="1:7" x14ac:dyDescent="0.25">
      <c r="A5761" s="8">
        <f>IF(ISBLANK('Step 1.4 CNY OAT'!A5761),"-",'Step 1.4 CNY OAT'!A5761)</f>
        <v>43341</v>
      </c>
      <c r="B5761" s="26">
        <f t="shared" si="107"/>
        <v>240</v>
      </c>
      <c r="C5761" s="67" cm="1">
        <f t="array" ref="C5761">INDEX('Step 5. Daily Avg Schedule Calc'!$A$2:$D$169,(WEEKDAY(A5761)-1)*24+HOUR(A5761)+1,3)</f>
        <v>1</v>
      </c>
      <c r="D5761" s="67" cm="1">
        <f t="array" ref="D5761">INDEX('Step 5. Daily Avg Schedule Calc'!$A$2:$D$169,(WEEKDAY(A5761)-1)*24+HOUR(A5761)+1,4)</f>
        <v>1</v>
      </c>
      <c r="E5761">
        <f>VLOOKUP(A5761,'Step 1.4 CNY OAT'!$A$1:$B$8761,2)</f>
        <v>90</v>
      </c>
      <c r="F5761" s="11">
        <f ca="1">('Step 3. Regression'!$B$18*E5761^2+'Step 3. Regression'!$C$18*E5761+'Step 3. Regression'!$D$18)*C5761</f>
        <v>7.7910272156342177</v>
      </c>
      <c r="G5761" s="11">
        <f ca="1">('Step 3. Regression'!$G$18*E5761^2+'Step 3. Regression'!$H$18*E5761+'Step 3. Regression'!$I$18)*D5761</f>
        <v>3.182036067884944</v>
      </c>
    </row>
    <row r="5762" spans="1:7" x14ac:dyDescent="0.25">
      <c r="A5762" s="8">
        <f>IF(ISBLANK('Step 1.4 CNY OAT'!A5762),"-",'Step 1.4 CNY OAT'!A5762)</f>
        <v>43341.041666666664</v>
      </c>
      <c r="B5762" s="26">
        <f t="shared" si="107"/>
        <v>240</v>
      </c>
      <c r="C5762" s="67" cm="1">
        <f t="array" ref="C5762">INDEX('Step 5. Daily Avg Schedule Calc'!$A$2:$D$169,(WEEKDAY(A5762)-1)*24+HOUR(A5762)+1,3)</f>
        <v>1</v>
      </c>
      <c r="D5762" s="67" cm="1">
        <f t="array" ref="D5762">INDEX('Step 5. Daily Avg Schedule Calc'!$A$2:$D$169,(WEEKDAY(A5762)-1)*24+HOUR(A5762)+1,4)</f>
        <v>1</v>
      </c>
      <c r="E5762">
        <f>VLOOKUP(A5762,'Step 1.4 CNY OAT'!$A$1:$B$8761,2)</f>
        <v>88</v>
      </c>
      <c r="F5762" s="11">
        <f ca="1">('Step 3. Regression'!$B$18*E5762^2+'Step 3. Regression'!$C$18*E5762+'Step 3. Regression'!$D$18)*C5762</f>
        <v>7.4889979661842947</v>
      </c>
      <c r="G5762" s="11">
        <f ca="1">('Step 3. Regression'!$G$18*E5762^2+'Step 3. Regression'!$H$18*E5762+'Step 3. Regression'!$I$18)*D5762</f>
        <v>3.1140183231256851</v>
      </c>
    </row>
    <row r="5763" spans="1:7" x14ac:dyDescent="0.25">
      <c r="A5763" s="8">
        <f>IF(ISBLANK('Step 1.4 CNY OAT'!A5763),"-",'Step 1.4 CNY OAT'!A5763)</f>
        <v>43341.083333333336</v>
      </c>
      <c r="B5763" s="26">
        <f t="shared" ref="B5763:B5826" si="108">_xlfn.DAYS(A5763,$A$2)</f>
        <v>240</v>
      </c>
      <c r="C5763" s="67" cm="1">
        <f t="array" ref="C5763">INDEX('Step 5. Daily Avg Schedule Calc'!$A$2:$D$169,(WEEKDAY(A5763)-1)*24+HOUR(A5763)+1,3)</f>
        <v>1</v>
      </c>
      <c r="D5763" s="67" cm="1">
        <f t="array" ref="D5763">INDEX('Step 5. Daily Avg Schedule Calc'!$A$2:$D$169,(WEEKDAY(A5763)-1)*24+HOUR(A5763)+1,4)</f>
        <v>1</v>
      </c>
      <c r="E5763">
        <f>VLOOKUP(A5763,'Step 1.4 CNY OAT'!$A$1:$B$8761,2)</f>
        <v>87</v>
      </c>
      <c r="F5763" s="11">
        <f ca="1">('Step 3. Regression'!$B$18*E5763^2+'Step 3. Regression'!$C$18*E5763+'Step 3. Regression'!$D$18)*C5763</f>
        <v>7.3452585445532055</v>
      </c>
      <c r="G5763" s="11">
        <f ca="1">('Step 3. Regression'!$G$18*E5763^2+'Step 3. Regression'!$H$18*E5763+'Step 3. Regression'!$I$18)*D5763</f>
        <v>3.081880439227775</v>
      </c>
    </row>
    <row r="5764" spans="1:7" x14ac:dyDescent="0.25">
      <c r="A5764" s="8">
        <f>IF(ISBLANK('Step 1.4 CNY OAT'!A5764),"-",'Step 1.4 CNY OAT'!A5764)</f>
        <v>43341.125</v>
      </c>
      <c r="B5764" s="26">
        <f t="shared" si="108"/>
        <v>240</v>
      </c>
      <c r="C5764" s="67" cm="1">
        <f t="array" ref="C5764">INDEX('Step 5. Daily Avg Schedule Calc'!$A$2:$D$169,(WEEKDAY(A5764)-1)*24+HOUR(A5764)+1,3)</f>
        <v>1</v>
      </c>
      <c r="D5764" s="67" cm="1">
        <f t="array" ref="D5764">INDEX('Step 5. Daily Avg Schedule Calc'!$A$2:$D$169,(WEEKDAY(A5764)-1)*24+HOUR(A5764)+1,4)</f>
        <v>1</v>
      </c>
      <c r="E5764">
        <f>VLOOKUP(A5764,'Step 1.4 CNY OAT'!$A$1:$B$8761,2)</f>
        <v>88</v>
      </c>
      <c r="F5764" s="11">
        <f ca="1">('Step 3. Regression'!$B$18*E5764^2+'Step 3. Regression'!$C$18*E5764+'Step 3. Regression'!$D$18)*C5764</f>
        <v>7.4889979661842947</v>
      </c>
      <c r="G5764" s="11">
        <f ca="1">('Step 3. Regression'!$G$18*E5764^2+'Step 3. Regression'!$H$18*E5764+'Step 3. Regression'!$I$18)*D5764</f>
        <v>3.1140183231256851</v>
      </c>
    </row>
    <row r="5765" spans="1:7" x14ac:dyDescent="0.25">
      <c r="A5765" s="8">
        <f>IF(ISBLANK('Step 1.4 CNY OAT'!A5765),"-",'Step 1.4 CNY OAT'!A5765)</f>
        <v>43341.166666666664</v>
      </c>
      <c r="B5765" s="26">
        <f t="shared" si="108"/>
        <v>240</v>
      </c>
      <c r="C5765" s="67" cm="1">
        <f t="array" ref="C5765">INDEX('Step 5. Daily Avg Schedule Calc'!$A$2:$D$169,(WEEKDAY(A5765)-1)*24+HOUR(A5765)+1,3)</f>
        <v>1</v>
      </c>
      <c r="D5765" s="67" cm="1">
        <f t="array" ref="D5765">INDEX('Step 5. Daily Avg Schedule Calc'!$A$2:$D$169,(WEEKDAY(A5765)-1)*24+HOUR(A5765)+1,4)</f>
        <v>1</v>
      </c>
      <c r="E5765">
        <f>VLOOKUP(A5765,'Step 1.4 CNY OAT'!$A$1:$B$8761,2)</f>
        <v>88</v>
      </c>
      <c r="F5765" s="11">
        <f ca="1">('Step 3. Regression'!$B$18*E5765^2+'Step 3. Regression'!$C$18*E5765+'Step 3. Regression'!$D$18)*C5765</f>
        <v>7.4889979661842947</v>
      </c>
      <c r="G5765" s="11">
        <f ca="1">('Step 3. Regression'!$G$18*E5765^2+'Step 3. Regression'!$H$18*E5765+'Step 3. Regression'!$I$18)*D5765</f>
        <v>3.1140183231256851</v>
      </c>
    </row>
    <row r="5766" spans="1:7" x14ac:dyDescent="0.25">
      <c r="A5766" s="8">
        <f>IF(ISBLANK('Step 1.4 CNY OAT'!A5766),"-",'Step 1.4 CNY OAT'!A5766)</f>
        <v>43341.208333333336</v>
      </c>
      <c r="B5766" s="26">
        <f t="shared" si="108"/>
        <v>240</v>
      </c>
      <c r="C5766" s="67" cm="1">
        <f t="array" ref="C5766">INDEX('Step 5. Daily Avg Schedule Calc'!$A$2:$D$169,(WEEKDAY(A5766)-1)*24+HOUR(A5766)+1,3)</f>
        <v>1</v>
      </c>
      <c r="D5766" s="67" cm="1">
        <f t="array" ref="D5766">INDEX('Step 5. Daily Avg Schedule Calc'!$A$2:$D$169,(WEEKDAY(A5766)-1)*24+HOUR(A5766)+1,4)</f>
        <v>1</v>
      </c>
      <c r="E5766">
        <f>VLOOKUP(A5766,'Step 1.4 CNY OAT'!$A$1:$B$8761,2)</f>
        <v>86</v>
      </c>
      <c r="F5766" s="11">
        <f ca="1">('Step 3. Regression'!$B$18*E5766^2+'Step 3. Regression'!$C$18*E5766+'Step 3. Regression'!$D$18)*C5766</f>
        <v>7.2063692583180359</v>
      </c>
      <c r="G5766" s="11">
        <f ca="1">('Step 3. Regression'!$G$18*E5766^2+'Step 3. Regression'!$H$18*E5766+'Step 3. Regression'!$I$18)*D5766</f>
        <v>3.0509898809843445</v>
      </c>
    </row>
    <row r="5767" spans="1:7" x14ac:dyDescent="0.25">
      <c r="A5767" s="8">
        <f>IF(ISBLANK('Step 1.4 CNY OAT'!A5767),"-",'Step 1.4 CNY OAT'!A5767)</f>
        <v>43341.25</v>
      </c>
      <c r="B5767" s="26">
        <f t="shared" si="108"/>
        <v>240</v>
      </c>
      <c r="C5767" s="67" cm="1">
        <f t="array" ref="C5767">INDEX('Step 5. Daily Avg Schedule Calc'!$A$2:$D$169,(WEEKDAY(A5767)-1)*24+HOUR(A5767)+1,3)</f>
        <v>1</v>
      </c>
      <c r="D5767" s="67" cm="1">
        <f t="array" ref="D5767">INDEX('Step 5. Daily Avg Schedule Calc'!$A$2:$D$169,(WEEKDAY(A5767)-1)*24+HOUR(A5767)+1,4)</f>
        <v>1</v>
      </c>
      <c r="E5767">
        <f>VLOOKUP(A5767,'Step 1.4 CNY OAT'!$A$1:$B$8761,2)</f>
        <v>84</v>
      </c>
      <c r="F5767" s="11">
        <f ca="1">('Step 3. Regression'!$B$18*E5767^2+'Step 3. Regression'!$C$18*E5767+'Step 3. Regression'!$D$18)*C5767</f>
        <v>6.9431410920354448</v>
      </c>
      <c r="G5767" s="11">
        <f ca="1">('Step 3. Regression'!$G$18*E5767^2+'Step 3. Regression'!$H$18*E5767+'Step 3. Regression'!$I$18)*D5767</f>
        <v>2.9929507414609215</v>
      </c>
    </row>
    <row r="5768" spans="1:7" x14ac:dyDescent="0.25">
      <c r="A5768" s="8">
        <f>IF(ISBLANK('Step 1.4 CNY OAT'!A5768),"-",'Step 1.4 CNY OAT'!A5768)</f>
        <v>43341.291666666664</v>
      </c>
      <c r="B5768" s="26">
        <f t="shared" si="108"/>
        <v>240</v>
      </c>
      <c r="C5768" s="67" cm="1">
        <f t="array" ref="C5768">INDEX('Step 5. Daily Avg Schedule Calc'!$A$2:$D$169,(WEEKDAY(A5768)-1)*24+HOUR(A5768)+1,3)</f>
        <v>1</v>
      </c>
      <c r="D5768" s="67" cm="1">
        <f t="array" ref="D5768">INDEX('Step 5. Daily Avg Schedule Calc'!$A$2:$D$169,(WEEKDAY(A5768)-1)*24+HOUR(A5768)+1,4)</f>
        <v>1</v>
      </c>
      <c r="E5768">
        <f>VLOOKUP(A5768,'Step 1.4 CNY OAT'!$A$1:$B$8761,2)</f>
        <v>84</v>
      </c>
      <c r="F5768" s="11">
        <f ca="1">('Step 3. Regression'!$B$18*E5768^2+'Step 3. Regression'!$C$18*E5768+'Step 3. Regression'!$D$18)*C5768</f>
        <v>6.9431410920354448</v>
      </c>
      <c r="G5768" s="11">
        <f ca="1">('Step 3. Regression'!$G$18*E5768^2+'Step 3. Regression'!$H$18*E5768+'Step 3. Regression'!$I$18)*D5768</f>
        <v>2.9929507414609215</v>
      </c>
    </row>
    <row r="5769" spans="1:7" x14ac:dyDescent="0.25">
      <c r="A5769" s="8">
        <f>IF(ISBLANK('Step 1.4 CNY OAT'!A5769),"-",'Step 1.4 CNY OAT'!A5769)</f>
        <v>43341.333333333336</v>
      </c>
      <c r="B5769" s="26">
        <f t="shared" si="108"/>
        <v>240</v>
      </c>
      <c r="C5769" s="67" cm="1">
        <f t="array" ref="C5769">INDEX('Step 5. Daily Avg Schedule Calc'!$A$2:$D$169,(WEEKDAY(A5769)-1)*24+HOUR(A5769)+1,3)</f>
        <v>1</v>
      </c>
      <c r="D5769" s="67" cm="1">
        <f t="array" ref="D5769">INDEX('Step 5. Daily Avg Schedule Calc'!$A$2:$D$169,(WEEKDAY(A5769)-1)*24+HOUR(A5769)+1,4)</f>
        <v>1</v>
      </c>
      <c r="E5769">
        <f>VLOOKUP(A5769,'Step 1.4 CNY OAT'!$A$1:$B$8761,2)</f>
        <v>86</v>
      </c>
      <c r="F5769" s="11">
        <f ca="1">('Step 3. Regression'!$B$18*E5769^2+'Step 3. Regression'!$C$18*E5769+'Step 3. Regression'!$D$18)*C5769</f>
        <v>7.2063692583180359</v>
      </c>
      <c r="G5769" s="11">
        <f ca="1">('Step 3. Regression'!$G$18*E5769^2+'Step 3. Regression'!$H$18*E5769+'Step 3. Regression'!$I$18)*D5769</f>
        <v>3.0509898809843445</v>
      </c>
    </row>
    <row r="5770" spans="1:7" x14ac:dyDescent="0.25">
      <c r="A5770" s="8">
        <f>IF(ISBLANK('Step 1.4 CNY OAT'!A5770),"-",'Step 1.4 CNY OAT'!A5770)</f>
        <v>43341.375</v>
      </c>
      <c r="B5770" s="26">
        <f t="shared" si="108"/>
        <v>240</v>
      </c>
      <c r="C5770" s="67" cm="1">
        <f t="array" ref="C5770">INDEX('Step 5. Daily Avg Schedule Calc'!$A$2:$D$169,(WEEKDAY(A5770)-1)*24+HOUR(A5770)+1,3)</f>
        <v>1</v>
      </c>
      <c r="D5770" s="67" cm="1">
        <f t="array" ref="D5770">INDEX('Step 5. Daily Avg Schedule Calc'!$A$2:$D$169,(WEEKDAY(A5770)-1)*24+HOUR(A5770)+1,4)</f>
        <v>1</v>
      </c>
      <c r="E5770">
        <f>VLOOKUP(A5770,'Step 1.4 CNY OAT'!$A$1:$B$8761,2)</f>
        <v>88</v>
      </c>
      <c r="F5770" s="11">
        <f ca="1">('Step 3. Regression'!$B$18*E5770^2+'Step 3. Regression'!$C$18*E5770+'Step 3. Regression'!$D$18)*C5770</f>
        <v>7.4889979661842947</v>
      </c>
      <c r="G5770" s="11">
        <f ca="1">('Step 3. Regression'!$G$18*E5770^2+'Step 3. Regression'!$H$18*E5770+'Step 3. Regression'!$I$18)*D5770</f>
        <v>3.1140183231256851</v>
      </c>
    </row>
    <row r="5771" spans="1:7" x14ac:dyDescent="0.25">
      <c r="A5771" s="8">
        <f>IF(ISBLANK('Step 1.4 CNY OAT'!A5771),"-",'Step 1.4 CNY OAT'!A5771)</f>
        <v>43341.416666666664</v>
      </c>
      <c r="B5771" s="26">
        <f t="shared" si="108"/>
        <v>240</v>
      </c>
      <c r="C5771" s="67" cm="1">
        <f t="array" ref="C5771">INDEX('Step 5. Daily Avg Schedule Calc'!$A$2:$D$169,(WEEKDAY(A5771)-1)*24+HOUR(A5771)+1,3)</f>
        <v>1</v>
      </c>
      <c r="D5771" s="67" cm="1">
        <f t="array" ref="D5771">INDEX('Step 5. Daily Avg Schedule Calc'!$A$2:$D$169,(WEEKDAY(A5771)-1)*24+HOUR(A5771)+1,4)</f>
        <v>1</v>
      </c>
      <c r="E5771">
        <f>VLOOKUP(A5771,'Step 1.4 CNY OAT'!$A$1:$B$8761,2)</f>
        <v>90</v>
      </c>
      <c r="F5771" s="11">
        <f ca="1">('Step 3. Regression'!$B$18*E5771^2+'Step 3. Regression'!$C$18*E5771+'Step 3. Regression'!$D$18)*C5771</f>
        <v>7.7910272156342177</v>
      </c>
      <c r="G5771" s="11">
        <f ca="1">('Step 3. Regression'!$G$18*E5771^2+'Step 3. Regression'!$H$18*E5771+'Step 3. Regression'!$I$18)*D5771</f>
        <v>3.182036067884944</v>
      </c>
    </row>
    <row r="5772" spans="1:7" x14ac:dyDescent="0.25">
      <c r="A5772" s="8">
        <f>IF(ISBLANK('Step 1.4 CNY OAT'!A5772),"-",'Step 1.4 CNY OAT'!A5772)</f>
        <v>43341.458333333336</v>
      </c>
      <c r="B5772" s="26">
        <f t="shared" si="108"/>
        <v>240</v>
      </c>
      <c r="C5772" s="67" cm="1">
        <f t="array" ref="C5772">INDEX('Step 5. Daily Avg Schedule Calc'!$A$2:$D$169,(WEEKDAY(A5772)-1)*24+HOUR(A5772)+1,3)</f>
        <v>1</v>
      </c>
      <c r="D5772" s="67" cm="1">
        <f t="array" ref="D5772">INDEX('Step 5. Daily Avg Schedule Calc'!$A$2:$D$169,(WEEKDAY(A5772)-1)*24+HOUR(A5772)+1,4)</f>
        <v>1</v>
      </c>
      <c r="E5772">
        <f>VLOOKUP(A5772,'Step 1.4 CNY OAT'!$A$1:$B$8761,2)</f>
        <v>93</v>
      </c>
      <c r="F5772" s="11">
        <f ca="1">('Step 3. Regression'!$B$18*E5772^2+'Step 3. Regression'!$C$18*E5772+'Step 3. Regression'!$D$18)*C5772</f>
        <v>8.2804471052784745</v>
      </c>
      <c r="G5772" s="11">
        <f ca="1">('Step 3. Regression'!$G$18*E5772^2+'Step 3. Regression'!$H$18*E5772+'Step 3. Regression'!$I$18)*D5772</f>
        <v>3.2934176274324294</v>
      </c>
    </row>
    <row r="5773" spans="1:7" x14ac:dyDescent="0.25">
      <c r="A5773" s="8">
        <f>IF(ISBLANK('Step 1.4 CNY OAT'!A5773),"-",'Step 1.4 CNY OAT'!A5773)</f>
        <v>43341.5</v>
      </c>
      <c r="B5773" s="26">
        <f t="shared" si="108"/>
        <v>240</v>
      </c>
      <c r="C5773" s="67" cm="1">
        <f t="array" ref="C5773">INDEX('Step 5. Daily Avg Schedule Calc'!$A$2:$D$169,(WEEKDAY(A5773)-1)*24+HOUR(A5773)+1,3)</f>
        <v>1</v>
      </c>
      <c r="D5773" s="67" cm="1">
        <f t="array" ref="D5773">INDEX('Step 5. Daily Avg Schedule Calc'!$A$2:$D$169,(WEEKDAY(A5773)-1)*24+HOUR(A5773)+1,4)</f>
        <v>1</v>
      </c>
      <c r="E5773">
        <f>VLOOKUP(A5773,'Step 1.4 CNY OAT'!$A$1:$B$8761,2)</f>
        <v>93</v>
      </c>
      <c r="F5773" s="11">
        <f ca="1">('Step 3. Regression'!$B$18*E5773^2+'Step 3. Regression'!$C$18*E5773+'Step 3. Regression'!$D$18)*C5773</f>
        <v>8.2804471052784745</v>
      </c>
      <c r="G5773" s="11">
        <f ca="1">('Step 3. Regression'!$G$18*E5773^2+'Step 3. Regression'!$H$18*E5773+'Step 3. Regression'!$I$18)*D5773</f>
        <v>3.2934176274324294</v>
      </c>
    </row>
    <row r="5774" spans="1:7" x14ac:dyDescent="0.25">
      <c r="A5774" s="8">
        <f>IF(ISBLANK('Step 1.4 CNY OAT'!A5774),"-",'Step 1.4 CNY OAT'!A5774)</f>
        <v>43341.541666666664</v>
      </c>
      <c r="B5774" s="26">
        <f t="shared" si="108"/>
        <v>240</v>
      </c>
      <c r="C5774" s="67" cm="1">
        <f t="array" ref="C5774">INDEX('Step 5. Daily Avg Schedule Calc'!$A$2:$D$169,(WEEKDAY(A5774)-1)*24+HOUR(A5774)+1,3)</f>
        <v>1</v>
      </c>
      <c r="D5774" s="67" cm="1">
        <f t="array" ref="D5774">INDEX('Step 5. Daily Avg Schedule Calc'!$A$2:$D$169,(WEEKDAY(A5774)-1)*24+HOUR(A5774)+1,4)</f>
        <v>1</v>
      </c>
      <c r="E5774">
        <f>VLOOKUP(A5774,'Step 1.4 CNY OAT'!$A$1:$B$8761,2)</f>
        <v>97</v>
      </c>
      <c r="F5774" s="11">
        <f ca="1">('Step 3. Regression'!$B$18*E5774^2+'Step 3. Regression'!$C$18*E5774+'Step 3. Regression'!$D$18)*C5774</f>
        <v>9.0009088536803201</v>
      </c>
      <c r="G5774" s="11">
        <f ca="1">('Step 3. Regression'!$G$18*E5774^2+'Step 3. Regression'!$H$18*E5774+'Step 3. Regression'!$I$18)*D5774</f>
        <v>3.4593889326584586</v>
      </c>
    </row>
    <row r="5775" spans="1:7" x14ac:dyDescent="0.25">
      <c r="A5775" s="8">
        <f>IF(ISBLANK('Step 1.4 CNY OAT'!A5775),"-",'Step 1.4 CNY OAT'!A5775)</f>
        <v>43341.583333333336</v>
      </c>
      <c r="B5775" s="26">
        <f t="shared" si="108"/>
        <v>240</v>
      </c>
      <c r="C5775" s="67" cm="1">
        <f t="array" ref="C5775">INDEX('Step 5. Daily Avg Schedule Calc'!$A$2:$D$169,(WEEKDAY(A5775)-1)*24+HOUR(A5775)+1,3)</f>
        <v>1</v>
      </c>
      <c r="D5775" s="67" cm="1">
        <f t="array" ref="D5775">INDEX('Step 5. Daily Avg Schedule Calc'!$A$2:$D$169,(WEEKDAY(A5775)-1)*24+HOUR(A5775)+1,4)</f>
        <v>1</v>
      </c>
      <c r="E5775">
        <f>VLOOKUP(A5775,'Step 1.4 CNY OAT'!$A$1:$B$8761,2)</f>
        <v>96</v>
      </c>
      <c r="F5775" s="11">
        <f ca="1">('Step 3. Regression'!$B$18*E5775^2+'Step 3. Regression'!$C$18*E5775+'Step 3. Regression'!$D$18)*C5775</f>
        <v>8.8135182134859829</v>
      </c>
      <c r="G5775" s="11">
        <f ca="1">('Step 3. Regression'!$G$18*E5775^2+'Step 3. Regression'!$H$18*E5775+'Step 3. Regression'!$I$18)*D5775</f>
        <v>3.4160251178702312</v>
      </c>
    </row>
    <row r="5776" spans="1:7" x14ac:dyDescent="0.25">
      <c r="A5776" s="8">
        <f>IF(ISBLANK('Step 1.4 CNY OAT'!A5776),"-",'Step 1.4 CNY OAT'!A5776)</f>
        <v>43341.625</v>
      </c>
      <c r="B5776" s="26">
        <f t="shared" si="108"/>
        <v>240</v>
      </c>
      <c r="C5776" s="67" cm="1">
        <f t="array" ref="C5776">INDEX('Step 5. Daily Avg Schedule Calc'!$A$2:$D$169,(WEEKDAY(A5776)-1)*24+HOUR(A5776)+1,3)</f>
        <v>1</v>
      </c>
      <c r="D5776" s="67" cm="1">
        <f t="array" ref="D5776">INDEX('Step 5. Daily Avg Schedule Calc'!$A$2:$D$169,(WEEKDAY(A5776)-1)*24+HOUR(A5776)+1,4)</f>
        <v>1</v>
      </c>
      <c r="E5776">
        <f>VLOOKUP(A5776,'Step 1.4 CNY OAT'!$A$1:$B$8761,2)</f>
        <v>97</v>
      </c>
      <c r="F5776" s="11">
        <f ca="1">('Step 3. Regression'!$B$18*E5776^2+'Step 3. Regression'!$C$18*E5776+'Step 3. Regression'!$D$18)*C5776</f>
        <v>9.0009088536803201</v>
      </c>
      <c r="G5776" s="11">
        <f ca="1">('Step 3. Regression'!$G$18*E5776^2+'Step 3. Regression'!$H$18*E5776+'Step 3. Regression'!$I$18)*D5776</f>
        <v>3.4593889326584586</v>
      </c>
    </row>
    <row r="5777" spans="1:7" x14ac:dyDescent="0.25">
      <c r="A5777" s="8">
        <f>IF(ISBLANK('Step 1.4 CNY OAT'!A5777),"-",'Step 1.4 CNY OAT'!A5777)</f>
        <v>43341.666666666664</v>
      </c>
      <c r="B5777" s="26">
        <f t="shared" si="108"/>
        <v>240</v>
      </c>
      <c r="C5777" s="67" cm="1">
        <f t="array" ref="C5777">INDEX('Step 5. Daily Avg Schedule Calc'!$A$2:$D$169,(WEEKDAY(A5777)-1)*24+HOUR(A5777)+1,3)</f>
        <v>1</v>
      </c>
      <c r="D5777" s="67" cm="1">
        <f t="array" ref="D5777">INDEX('Step 5. Daily Avg Schedule Calc'!$A$2:$D$169,(WEEKDAY(A5777)-1)*24+HOUR(A5777)+1,4)</f>
        <v>1</v>
      </c>
      <c r="E5777">
        <f>VLOOKUP(A5777,'Step 1.4 CNY OAT'!$A$1:$B$8761,2)</f>
        <v>97</v>
      </c>
      <c r="F5777" s="11">
        <f ca="1">('Step 3. Regression'!$B$18*E5777^2+'Step 3. Regression'!$C$18*E5777+'Step 3. Regression'!$D$18)*C5777</f>
        <v>9.0009088536803201</v>
      </c>
      <c r="G5777" s="11">
        <f ca="1">('Step 3. Regression'!$G$18*E5777^2+'Step 3. Regression'!$H$18*E5777+'Step 3. Regression'!$I$18)*D5777</f>
        <v>3.4593889326584586</v>
      </c>
    </row>
    <row r="5778" spans="1:7" x14ac:dyDescent="0.25">
      <c r="A5778" s="8">
        <f>IF(ISBLANK('Step 1.4 CNY OAT'!A5778),"-",'Step 1.4 CNY OAT'!A5778)</f>
        <v>43341.708333333336</v>
      </c>
      <c r="B5778" s="26">
        <f t="shared" si="108"/>
        <v>240</v>
      </c>
      <c r="C5778" s="67" cm="1">
        <f t="array" ref="C5778">INDEX('Step 5. Daily Avg Schedule Calc'!$A$2:$D$169,(WEEKDAY(A5778)-1)*24+HOUR(A5778)+1,3)</f>
        <v>1</v>
      </c>
      <c r="D5778" s="67" cm="1">
        <f t="array" ref="D5778">INDEX('Step 5. Daily Avg Schedule Calc'!$A$2:$D$169,(WEEKDAY(A5778)-1)*24+HOUR(A5778)+1,4)</f>
        <v>1</v>
      </c>
      <c r="E5778">
        <f>VLOOKUP(A5778,'Step 1.4 CNY OAT'!$A$1:$B$8761,2)</f>
        <v>97</v>
      </c>
      <c r="F5778" s="11">
        <f ca="1">('Step 3. Regression'!$B$18*E5778^2+'Step 3. Regression'!$C$18*E5778+'Step 3. Regression'!$D$18)*C5778</f>
        <v>9.0009088536803201</v>
      </c>
      <c r="G5778" s="11">
        <f ca="1">('Step 3. Regression'!$G$18*E5778^2+'Step 3. Regression'!$H$18*E5778+'Step 3. Regression'!$I$18)*D5778</f>
        <v>3.4593889326584586</v>
      </c>
    </row>
    <row r="5779" spans="1:7" x14ac:dyDescent="0.25">
      <c r="A5779" s="8">
        <f>IF(ISBLANK('Step 1.4 CNY OAT'!A5779),"-",'Step 1.4 CNY OAT'!A5779)</f>
        <v>43341.75</v>
      </c>
      <c r="B5779" s="26">
        <f t="shared" si="108"/>
        <v>240</v>
      </c>
      <c r="C5779" s="67" cm="1">
        <f t="array" ref="C5779">INDEX('Step 5. Daily Avg Schedule Calc'!$A$2:$D$169,(WEEKDAY(A5779)-1)*24+HOUR(A5779)+1,3)</f>
        <v>1</v>
      </c>
      <c r="D5779" s="67" cm="1">
        <f t="array" ref="D5779">INDEX('Step 5. Daily Avg Schedule Calc'!$A$2:$D$169,(WEEKDAY(A5779)-1)*24+HOUR(A5779)+1,4)</f>
        <v>1</v>
      </c>
      <c r="E5779">
        <f>VLOOKUP(A5779,'Step 1.4 CNY OAT'!$A$1:$B$8761,2)</f>
        <v>97</v>
      </c>
      <c r="F5779" s="11">
        <f ca="1">('Step 3. Regression'!$B$18*E5779^2+'Step 3. Regression'!$C$18*E5779+'Step 3. Regression'!$D$18)*C5779</f>
        <v>9.0009088536803201</v>
      </c>
      <c r="G5779" s="11">
        <f ca="1">('Step 3. Regression'!$G$18*E5779^2+'Step 3. Regression'!$H$18*E5779+'Step 3. Regression'!$I$18)*D5779</f>
        <v>3.4593889326584586</v>
      </c>
    </row>
    <row r="5780" spans="1:7" x14ac:dyDescent="0.25">
      <c r="A5780" s="8">
        <f>IF(ISBLANK('Step 1.4 CNY OAT'!A5780),"-",'Step 1.4 CNY OAT'!A5780)</f>
        <v>43341.791666666664</v>
      </c>
      <c r="B5780" s="26">
        <f t="shared" si="108"/>
        <v>240</v>
      </c>
      <c r="C5780" s="67" cm="1">
        <f t="array" ref="C5780">INDEX('Step 5. Daily Avg Schedule Calc'!$A$2:$D$169,(WEEKDAY(A5780)-1)*24+HOUR(A5780)+1,3)</f>
        <v>1</v>
      </c>
      <c r="D5780" s="67" cm="1">
        <f t="array" ref="D5780">INDEX('Step 5. Daily Avg Schedule Calc'!$A$2:$D$169,(WEEKDAY(A5780)-1)*24+HOUR(A5780)+1,4)</f>
        <v>1</v>
      </c>
      <c r="E5780">
        <f>VLOOKUP(A5780,'Step 1.4 CNY OAT'!$A$1:$B$8761,2)</f>
        <v>95</v>
      </c>
      <c r="F5780" s="11">
        <f ca="1">('Step 3. Regression'!$B$18*E5780^2+'Step 3. Regression'!$C$18*E5780+'Step 3. Regression'!$D$18)*C5780</f>
        <v>8.6309777086875652</v>
      </c>
      <c r="G5780" s="11">
        <f ca="1">('Step 3. Regression'!$G$18*E5780^2+'Step 3. Regression'!$H$18*E5780+'Step 3. Regression'!$I$18)*D5780</f>
        <v>3.3739086287364843</v>
      </c>
    </row>
    <row r="5781" spans="1:7" x14ac:dyDescent="0.25">
      <c r="A5781" s="8">
        <f>IF(ISBLANK('Step 1.4 CNY OAT'!A5781),"-",'Step 1.4 CNY OAT'!A5781)</f>
        <v>43341.833333333336</v>
      </c>
      <c r="B5781" s="26">
        <f t="shared" si="108"/>
        <v>240</v>
      </c>
      <c r="C5781" s="67" cm="1">
        <f t="array" ref="C5781">INDEX('Step 5. Daily Avg Schedule Calc'!$A$2:$D$169,(WEEKDAY(A5781)-1)*24+HOUR(A5781)+1,3)</f>
        <v>1</v>
      </c>
      <c r="D5781" s="67" cm="1">
        <f t="array" ref="D5781">INDEX('Step 5. Daily Avg Schedule Calc'!$A$2:$D$169,(WEEKDAY(A5781)-1)*24+HOUR(A5781)+1,4)</f>
        <v>1</v>
      </c>
      <c r="E5781">
        <f>VLOOKUP(A5781,'Step 1.4 CNY OAT'!$A$1:$B$8761,2)</f>
        <v>93</v>
      </c>
      <c r="F5781" s="11">
        <f ca="1">('Step 3. Regression'!$B$18*E5781^2+'Step 3. Regression'!$C$18*E5781+'Step 3. Regression'!$D$18)*C5781</f>
        <v>8.2804471052784745</v>
      </c>
      <c r="G5781" s="11">
        <f ca="1">('Step 3. Regression'!$G$18*E5781^2+'Step 3. Regression'!$H$18*E5781+'Step 3. Regression'!$I$18)*D5781</f>
        <v>3.2934176274324294</v>
      </c>
    </row>
    <row r="5782" spans="1:7" x14ac:dyDescent="0.25">
      <c r="A5782" s="8">
        <f>IF(ISBLANK('Step 1.4 CNY OAT'!A5782),"-",'Step 1.4 CNY OAT'!A5782)</f>
        <v>43341.875</v>
      </c>
      <c r="B5782" s="26">
        <f t="shared" si="108"/>
        <v>240</v>
      </c>
      <c r="C5782" s="67" cm="1">
        <f t="array" ref="C5782">INDEX('Step 5. Daily Avg Schedule Calc'!$A$2:$D$169,(WEEKDAY(A5782)-1)*24+HOUR(A5782)+1,3)</f>
        <v>1</v>
      </c>
      <c r="D5782" s="67" cm="1">
        <f t="array" ref="D5782">INDEX('Step 5. Daily Avg Schedule Calc'!$A$2:$D$169,(WEEKDAY(A5782)-1)*24+HOUR(A5782)+1,4)</f>
        <v>1</v>
      </c>
      <c r="E5782">
        <f>VLOOKUP(A5782,'Step 1.4 CNY OAT'!$A$1:$B$8761,2)</f>
        <v>91</v>
      </c>
      <c r="F5782" s="11">
        <f ca="1">('Step 3. Regression'!$B$18*E5782^2+'Step 3. Regression'!$C$18*E5782+'Step 3. Regression'!$D$18)*C5782</f>
        <v>7.9493170434530516</v>
      </c>
      <c r="G5782" s="11">
        <f ca="1">('Step 3. Regression'!$G$18*E5782^2+'Step 3. Regression'!$H$18*E5782+'Step 3. Regression'!$I$18)*D5782</f>
        <v>3.2179159287462937</v>
      </c>
    </row>
    <row r="5783" spans="1:7" x14ac:dyDescent="0.25">
      <c r="A5783" s="8">
        <f>IF(ISBLANK('Step 1.4 CNY OAT'!A5783),"-",'Step 1.4 CNY OAT'!A5783)</f>
        <v>43341.916666666664</v>
      </c>
      <c r="B5783" s="26">
        <f t="shared" si="108"/>
        <v>240</v>
      </c>
      <c r="C5783" s="67" cm="1">
        <f t="array" ref="C5783">INDEX('Step 5. Daily Avg Schedule Calc'!$A$2:$D$169,(WEEKDAY(A5783)-1)*24+HOUR(A5783)+1,3)</f>
        <v>1</v>
      </c>
      <c r="D5783" s="67" cm="1">
        <f t="array" ref="D5783">INDEX('Step 5. Daily Avg Schedule Calc'!$A$2:$D$169,(WEEKDAY(A5783)-1)*24+HOUR(A5783)+1,4)</f>
        <v>1</v>
      </c>
      <c r="E5783">
        <f>VLOOKUP(A5783,'Step 1.4 CNY OAT'!$A$1:$B$8761,2)</f>
        <v>91</v>
      </c>
      <c r="F5783" s="11">
        <f ca="1">('Step 3. Regression'!$B$18*E5783^2+'Step 3. Regression'!$C$18*E5783+'Step 3. Regression'!$D$18)*C5783</f>
        <v>7.9493170434530516</v>
      </c>
      <c r="G5783" s="11">
        <f ca="1">('Step 3. Regression'!$G$18*E5783^2+'Step 3. Regression'!$H$18*E5783+'Step 3. Regression'!$I$18)*D5783</f>
        <v>3.2179159287462937</v>
      </c>
    </row>
    <row r="5784" spans="1:7" x14ac:dyDescent="0.25">
      <c r="A5784" s="8">
        <f>IF(ISBLANK('Step 1.4 CNY OAT'!A5784),"-",'Step 1.4 CNY OAT'!A5784)</f>
        <v>43341.958333333336</v>
      </c>
      <c r="B5784" s="26">
        <f t="shared" si="108"/>
        <v>240</v>
      </c>
      <c r="C5784" s="67" cm="1">
        <f t="array" ref="C5784">INDEX('Step 5. Daily Avg Schedule Calc'!$A$2:$D$169,(WEEKDAY(A5784)-1)*24+HOUR(A5784)+1,3)</f>
        <v>1</v>
      </c>
      <c r="D5784" s="67" cm="1">
        <f t="array" ref="D5784">INDEX('Step 5. Daily Avg Schedule Calc'!$A$2:$D$169,(WEEKDAY(A5784)-1)*24+HOUR(A5784)+1,4)</f>
        <v>1</v>
      </c>
      <c r="E5784">
        <f>VLOOKUP(A5784,'Step 1.4 CNY OAT'!$A$1:$B$8761,2)</f>
        <v>90</v>
      </c>
      <c r="F5784" s="11">
        <f ca="1">('Step 3. Regression'!$B$18*E5784^2+'Step 3. Regression'!$C$18*E5784+'Step 3. Regression'!$D$18)*C5784</f>
        <v>7.7910272156342177</v>
      </c>
      <c r="G5784" s="11">
        <f ca="1">('Step 3. Regression'!$G$18*E5784^2+'Step 3. Regression'!$H$18*E5784+'Step 3. Regression'!$I$18)*D5784</f>
        <v>3.182036067884944</v>
      </c>
    </row>
    <row r="5785" spans="1:7" x14ac:dyDescent="0.25">
      <c r="A5785" s="8">
        <f>IF(ISBLANK('Step 1.4 CNY OAT'!A5785),"-",'Step 1.4 CNY OAT'!A5785)</f>
        <v>43342</v>
      </c>
      <c r="B5785" s="26">
        <f t="shared" si="108"/>
        <v>241</v>
      </c>
      <c r="C5785" s="67" cm="1">
        <f t="array" ref="C5785">INDEX('Step 5. Daily Avg Schedule Calc'!$A$2:$D$169,(WEEKDAY(A5785)-1)*24+HOUR(A5785)+1,3)</f>
        <v>1</v>
      </c>
      <c r="D5785" s="67" cm="1">
        <f t="array" ref="D5785">INDEX('Step 5. Daily Avg Schedule Calc'!$A$2:$D$169,(WEEKDAY(A5785)-1)*24+HOUR(A5785)+1,4)</f>
        <v>1</v>
      </c>
      <c r="E5785">
        <f>VLOOKUP(A5785,'Step 1.4 CNY OAT'!$A$1:$B$8761,2)</f>
        <v>90</v>
      </c>
      <c r="F5785" s="11">
        <f ca="1">('Step 3. Regression'!$B$18*E5785^2+'Step 3. Regression'!$C$18*E5785+'Step 3. Regression'!$D$18)*C5785</f>
        <v>7.7910272156342177</v>
      </c>
      <c r="G5785" s="11">
        <f ca="1">('Step 3. Regression'!$G$18*E5785^2+'Step 3. Regression'!$H$18*E5785+'Step 3. Regression'!$I$18)*D5785</f>
        <v>3.182036067884944</v>
      </c>
    </row>
    <row r="5786" spans="1:7" x14ac:dyDescent="0.25">
      <c r="A5786" s="8">
        <f>IF(ISBLANK('Step 1.4 CNY OAT'!A5786),"-",'Step 1.4 CNY OAT'!A5786)</f>
        <v>43342.041666666664</v>
      </c>
      <c r="B5786" s="26">
        <f t="shared" si="108"/>
        <v>241</v>
      </c>
      <c r="C5786" s="67" cm="1">
        <f t="array" ref="C5786">INDEX('Step 5. Daily Avg Schedule Calc'!$A$2:$D$169,(WEEKDAY(A5786)-1)*24+HOUR(A5786)+1,3)</f>
        <v>1</v>
      </c>
      <c r="D5786" s="67" cm="1">
        <f t="array" ref="D5786">INDEX('Step 5. Daily Avg Schedule Calc'!$A$2:$D$169,(WEEKDAY(A5786)-1)*24+HOUR(A5786)+1,4)</f>
        <v>1</v>
      </c>
      <c r="E5786">
        <f>VLOOKUP(A5786,'Step 1.4 CNY OAT'!$A$1:$B$8761,2)</f>
        <v>88</v>
      </c>
      <c r="F5786" s="11">
        <f ca="1">('Step 3. Regression'!$B$18*E5786^2+'Step 3. Regression'!$C$18*E5786+'Step 3. Regression'!$D$18)*C5786</f>
        <v>7.4889979661842947</v>
      </c>
      <c r="G5786" s="11">
        <f ca="1">('Step 3. Regression'!$G$18*E5786^2+'Step 3. Regression'!$H$18*E5786+'Step 3. Regression'!$I$18)*D5786</f>
        <v>3.1140183231256851</v>
      </c>
    </row>
    <row r="5787" spans="1:7" x14ac:dyDescent="0.25">
      <c r="A5787" s="8">
        <f>IF(ISBLANK('Step 1.4 CNY OAT'!A5787),"-",'Step 1.4 CNY OAT'!A5787)</f>
        <v>43342.083333333336</v>
      </c>
      <c r="B5787" s="26">
        <f t="shared" si="108"/>
        <v>241</v>
      </c>
      <c r="C5787" s="67" cm="1">
        <f t="array" ref="C5787">INDEX('Step 5. Daily Avg Schedule Calc'!$A$2:$D$169,(WEEKDAY(A5787)-1)*24+HOUR(A5787)+1,3)</f>
        <v>1</v>
      </c>
      <c r="D5787" s="67" cm="1">
        <f t="array" ref="D5787">INDEX('Step 5. Daily Avg Schedule Calc'!$A$2:$D$169,(WEEKDAY(A5787)-1)*24+HOUR(A5787)+1,4)</f>
        <v>1</v>
      </c>
      <c r="E5787">
        <f>VLOOKUP(A5787,'Step 1.4 CNY OAT'!$A$1:$B$8761,2)</f>
        <v>87</v>
      </c>
      <c r="F5787" s="11">
        <f ca="1">('Step 3. Regression'!$B$18*E5787^2+'Step 3. Regression'!$C$18*E5787+'Step 3. Regression'!$D$18)*C5787</f>
        <v>7.3452585445532055</v>
      </c>
      <c r="G5787" s="11">
        <f ca="1">('Step 3. Regression'!$G$18*E5787^2+'Step 3. Regression'!$H$18*E5787+'Step 3. Regression'!$I$18)*D5787</f>
        <v>3.081880439227775</v>
      </c>
    </row>
    <row r="5788" spans="1:7" x14ac:dyDescent="0.25">
      <c r="A5788" s="8">
        <f>IF(ISBLANK('Step 1.4 CNY OAT'!A5788),"-",'Step 1.4 CNY OAT'!A5788)</f>
        <v>43342.125</v>
      </c>
      <c r="B5788" s="26">
        <f t="shared" si="108"/>
        <v>241</v>
      </c>
      <c r="C5788" s="67" cm="1">
        <f t="array" ref="C5788">INDEX('Step 5. Daily Avg Schedule Calc'!$A$2:$D$169,(WEEKDAY(A5788)-1)*24+HOUR(A5788)+1,3)</f>
        <v>1</v>
      </c>
      <c r="D5788" s="67" cm="1">
        <f t="array" ref="D5788">INDEX('Step 5. Daily Avg Schedule Calc'!$A$2:$D$169,(WEEKDAY(A5788)-1)*24+HOUR(A5788)+1,4)</f>
        <v>1</v>
      </c>
      <c r="E5788">
        <f>VLOOKUP(A5788,'Step 1.4 CNY OAT'!$A$1:$B$8761,2)</f>
        <v>86</v>
      </c>
      <c r="F5788" s="11">
        <f ca="1">('Step 3. Regression'!$B$18*E5788^2+'Step 3. Regression'!$C$18*E5788+'Step 3. Regression'!$D$18)*C5788</f>
        <v>7.2063692583180359</v>
      </c>
      <c r="G5788" s="11">
        <f ca="1">('Step 3. Regression'!$G$18*E5788^2+'Step 3. Regression'!$H$18*E5788+'Step 3. Regression'!$I$18)*D5788</f>
        <v>3.0509898809843445</v>
      </c>
    </row>
    <row r="5789" spans="1:7" x14ac:dyDescent="0.25">
      <c r="A5789" s="8">
        <f>IF(ISBLANK('Step 1.4 CNY OAT'!A5789),"-",'Step 1.4 CNY OAT'!A5789)</f>
        <v>43342.166666666664</v>
      </c>
      <c r="B5789" s="26">
        <f t="shared" si="108"/>
        <v>241</v>
      </c>
      <c r="C5789" s="67" cm="1">
        <f t="array" ref="C5789">INDEX('Step 5. Daily Avg Schedule Calc'!$A$2:$D$169,(WEEKDAY(A5789)-1)*24+HOUR(A5789)+1,3)</f>
        <v>1</v>
      </c>
      <c r="D5789" s="67" cm="1">
        <f t="array" ref="D5789">INDEX('Step 5. Daily Avg Schedule Calc'!$A$2:$D$169,(WEEKDAY(A5789)-1)*24+HOUR(A5789)+1,4)</f>
        <v>1</v>
      </c>
      <c r="E5789">
        <f>VLOOKUP(A5789,'Step 1.4 CNY OAT'!$A$1:$B$8761,2)</f>
        <v>86</v>
      </c>
      <c r="F5789" s="11">
        <f ca="1">('Step 3. Regression'!$B$18*E5789^2+'Step 3. Regression'!$C$18*E5789+'Step 3. Regression'!$D$18)*C5789</f>
        <v>7.2063692583180359</v>
      </c>
      <c r="G5789" s="11">
        <f ca="1">('Step 3. Regression'!$G$18*E5789^2+'Step 3. Regression'!$H$18*E5789+'Step 3. Regression'!$I$18)*D5789</f>
        <v>3.0509898809843445</v>
      </c>
    </row>
    <row r="5790" spans="1:7" x14ac:dyDescent="0.25">
      <c r="A5790" s="8">
        <f>IF(ISBLANK('Step 1.4 CNY OAT'!A5790),"-",'Step 1.4 CNY OAT'!A5790)</f>
        <v>43342.208333333336</v>
      </c>
      <c r="B5790" s="26">
        <f t="shared" si="108"/>
        <v>241</v>
      </c>
      <c r="C5790" s="67" cm="1">
        <f t="array" ref="C5790">INDEX('Step 5. Daily Avg Schedule Calc'!$A$2:$D$169,(WEEKDAY(A5790)-1)*24+HOUR(A5790)+1,3)</f>
        <v>1</v>
      </c>
      <c r="D5790" s="67" cm="1">
        <f t="array" ref="D5790">INDEX('Step 5. Daily Avg Schedule Calc'!$A$2:$D$169,(WEEKDAY(A5790)-1)*24+HOUR(A5790)+1,4)</f>
        <v>1</v>
      </c>
      <c r="E5790">
        <f>VLOOKUP(A5790,'Step 1.4 CNY OAT'!$A$1:$B$8761,2)</f>
        <v>85</v>
      </c>
      <c r="F5790" s="11">
        <f ca="1">('Step 3. Regression'!$B$18*E5790^2+'Step 3. Regression'!$C$18*E5790+'Step 3. Regression'!$D$18)*C5790</f>
        <v>7.0723301074787823</v>
      </c>
      <c r="G5790" s="11">
        <f ca="1">('Step 3. Regression'!$G$18*E5790^2+'Step 3. Regression'!$H$18*E5790+'Step 3. Regression'!$I$18)*D5790</f>
        <v>3.0213466483953937</v>
      </c>
    </row>
    <row r="5791" spans="1:7" x14ac:dyDescent="0.25">
      <c r="A5791" s="8">
        <f>IF(ISBLANK('Step 1.4 CNY OAT'!A5791),"-",'Step 1.4 CNY OAT'!A5791)</f>
        <v>43342.25</v>
      </c>
      <c r="B5791" s="26">
        <f t="shared" si="108"/>
        <v>241</v>
      </c>
      <c r="C5791" s="67" cm="1">
        <f t="array" ref="C5791">INDEX('Step 5. Daily Avg Schedule Calc'!$A$2:$D$169,(WEEKDAY(A5791)-1)*24+HOUR(A5791)+1,3)</f>
        <v>1</v>
      </c>
      <c r="D5791" s="67" cm="1">
        <f t="array" ref="D5791">INDEX('Step 5. Daily Avg Schedule Calc'!$A$2:$D$169,(WEEKDAY(A5791)-1)*24+HOUR(A5791)+1,4)</f>
        <v>1</v>
      </c>
      <c r="E5791">
        <f>VLOOKUP(A5791,'Step 1.4 CNY OAT'!$A$1:$B$8761,2)</f>
        <v>82</v>
      </c>
      <c r="F5791" s="11">
        <f ca="1">('Step 3. Regression'!$B$18*E5791^2+'Step 3. Regression'!$C$18*E5791+'Step 3. Regression'!$D$18)*C5791</f>
        <v>6.6993134673365216</v>
      </c>
      <c r="G5791" s="11">
        <f ca="1">('Step 3. Regression'!$G$18*E5791^2+'Step 3. Regression'!$H$18*E5791+'Step 3. Regression'!$I$18)*D5791</f>
        <v>2.9399009045554179</v>
      </c>
    </row>
    <row r="5792" spans="1:7" x14ac:dyDescent="0.25">
      <c r="A5792" s="8">
        <f>IF(ISBLANK('Step 1.4 CNY OAT'!A5792),"-",'Step 1.4 CNY OAT'!A5792)</f>
        <v>43342.291666666664</v>
      </c>
      <c r="B5792" s="26">
        <f t="shared" si="108"/>
        <v>241</v>
      </c>
      <c r="C5792" s="67" cm="1">
        <f t="array" ref="C5792">INDEX('Step 5. Daily Avg Schedule Calc'!$A$2:$D$169,(WEEKDAY(A5792)-1)*24+HOUR(A5792)+1,3)</f>
        <v>1</v>
      </c>
      <c r="D5792" s="67" cm="1">
        <f t="array" ref="D5792">INDEX('Step 5. Daily Avg Schedule Calc'!$A$2:$D$169,(WEEKDAY(A5792)-1)*24+HOUR(A5792)+1,4)</f>
        <v>1</v>
      </c>
      <c r="E5792">
        <f>VLOOKUP(A5792,'Step 1.4 CNY OAT'!$A$1:$B$8761,2)</f>
        <v>82</v>
      </c>
      <c r="F5792" s="11">
        <f ca="1">('Step 3. Regression'!$B$18*E5792^2+'Step 3. Regression'!$C$18*E5792+'Step 3. Regression'!$D$18)*C5792</f>
        <v>6.6993134673365216</v>
      </c>
      <c r="G5792" s="11">
        <f ca="1">('Step 3. Regression'!$G$18*E5792^2+'Step 3. Regression'!$H$18*E5792+'Step 3. Regression'!$I$18)*D5792</f>
        <v>2.9399009045554179</v>
      </c>
    </row>
    <row r="5793" spans="1:7" x14ac:dyDescent="0.25">
      <c r="A5793" s="8">
        <f>IF(ISBLANK('Step 1.4 CNY OAT'!A5793),"-",'Step 1.4 CNY OAT'!A5793)</f>
        <v>43342.333333333336</v>
      </c>
      <c r="B5793" s="26">
        <f t="shared" si="108"/>
        <v>241</v>
      </c>
      <c r="C5793" s="67" cm="1">
        <f t="array" ref="C5793">INDEX('Step 5. Daily Avg Schedule Calc'!$A$2:$D$169,(WEEKDAY(A5793)-1)*24+HOUR(A5793)+1,3)</f>
        <v>1</v>
      </c>
      <c r="D5793" s="67" cm="1">
        <f t="array" ref="D5793">INDEX('Step 5. Daily Avg Schedule Calc'!$A$2:$D$169,(WEEKDAY(A5793)-1)*24+HOUR(A5793)+1,4)</f>
        <v>1</v>
      </c>
      <c r="E5793">
        <f>VLOOKUP(A5793,'Step 1.4 CNY OAT'!$A$1:$B$8761,2)</f>
        <v>81</v>
      </c>
      <c r="F5793" s="11">
        <f ca="1">('Step 3. Regression'!$B$18*E5793^2+'Step 3. Regression'!$C$18*E5793+'Step 3. Regression'!$D$18)*C5793</f>
        <v>6.5846748580809322</v>
      </c>
      <c r="G5793" s="11">
        <f ca="1">('Step 3. Regression'!$G$18*E5793^2+'Step 3. Regression'!$H$18*E5793+'Step 3. Regression'!$I$18)*D5793</f>
        <v>2.9152469745843854</v>
      </c>
    </row>
    <row r="5794" spans="1:7" x14ac:dyDescent="0.25">
      <c r="A5794" s="8">
        <f>IF(ISBLANK('Step 1.4 CNY OAT'!A5794),"-",'Step 1.4 CNY OAT'!A5794)</f>
        <v>43342.375</v>
      </c>
      <c r="B5794" s="26">
        <f t="shared" si="108"/>
        <v>241</v>
      </c>
      <c r="C5794" s="67" cm="1">
        <f t="array" ref="C5794">INDEX('Step 5. Daily Avg Schedule Calc'!$A$2:$D$169,(WEEKDAY(A5794)-1)*24+HOUR(A5794)+1,3)</f>
        <v>1</v>
      </c>
      <c r="D5794" s="67" cm="1">
        <f t="array" ref="D5794">INDEX('Step 5. Daily Avg Schedule Calc'!$A$2:$D$169,(WEEKDAY(A5794)-1)*24+HOUR(A5794)+1,4)</f>
        <v>1</v>
      </c>
      <c r="E5794">
        <f>VLOOKUP(A5794,'Step 1.4 CNY OAT'!$A$1:$B$8761,2)</f>
        <v>82</v>
      </c>
      <c r="F5794" s="11">
        <f ca="1">('Step 3. Regression'!$B$18*E5794^2+'Step 3. Regression'!$C$18*E5794+'Step 3. Regression'!$D$18)*C5794</f>
        <v>6.6993134673365216</v>
      </c>
      <c r="G5794" s="11">
        <f ca="1">('Step 3. Regression'!$G$18*E5794^2+'Step 3. Regression'!$H$18*E5794+'Step 3. Regression'!$I$18)*D5794</f>
        <v>2.9399009045554179</v>
      </c>
    </row>
    <row r="5795" spans="1:7" x14ac:dyDescent="0.25">
      <c r="A5795" s="8">
        <f>IF(ISBLANK('Step 1.4 CNY OAT'!A5795),"-",'Step 1.4 CNY OAT'!A5795)</f>
        <v>43342.416666666664</v>
      </c>
      <c r="B5795" s="26">
        <f t="shared" si="108"/>
        <v>241</v>
      </c>
      <c r="C5795" s="67" cm="1">
        <f t="array" ref="C5795">INDEX('Step 5. Daily Avg Schedule Calc'!$A$2:$D$169,(WEEKDAY(A5795)-1)*24+HOUR(A5795)+1,3)</f>
        <v>1</v>
      </c>
      <c r="D5795" s="67" cm="1">
        <f t="array" ref="D5795">INDEX('Step 5. Daily Avg Schedule Calc'!$A$2:$D$169,(WEEKDAY(A5795)-1)*24+HOUR(A5795)+1,4)</f>
        <v>1</v>
      </c>
      <c r="E5795">
        <f>VLOOKUP(A5795,'Step 1.4 CNY OAT'!$A$1:$B$8761,2)</f>
        <v>84</v>
      </c>
      <c r="F5795" s="11">
        <f ca="1">('Step 3. Regression'!$B$18*E5795^2+'Step 3. Regression'!$C$18*E5795+'Step 3. Regression'!$D$18)*C5795</f>
        <v>6.9431410920354448</v>
      </c>
      <c r="G5795" s="11">
        <f ca="1">('Step 3. Regression'!$G$18*E5795^2+'Step 3. Regression'!$H$18*E5795+'Step 3. Regression'!$I$18)*D5795</f>
        <v>2.9929507414609215</v>
      </c>
    </row>
    <row r="5796" spans="1:7" x14ac:dyDescent="0.25">
      <c r="A5796" s="8">
        <f>IF(ISBLANK('Step 1.4 CNY OAT'!A5796),"-",'Step 1.4 CNY OAT'!A5796)</f>
        <v>43342.458333333336</v>
      </c>
      <c r="B5796" s="26">
        <f t="shared" si="108"/>
        <v>241</v>
      </c>
      <c r="C5796" s="67" cm="1">
        <f t="array" ref="C5796">INDEX('Step 5. Daily Avg Schedule Calc'!$A$2:$D$169,(WEEKDAY(A5796)-1)*24+HOUR(A5796)+1,3)</f>
        <v>1</v>
      </c>
      <c r="D5796" s="67" cm="1">
        <f t="array" ref="D5796">INDEX('Step 5. Daily Avg Schedule Calc'!$A$2:$D$169,(WEEKDAY(A5796)-1)*24+HOUR(A5796)+1,4)</f>
        <v>1</v>
      </c>
      <c r="E5796">
        <f>VLOOKUP(A5796,'Step 1.4 CNY OAT'!$A$1:$B$8761,2)</f>
        <v>86</v>
      </c>
      <c r="F5796" s="11">
        <f ca="1">('Step 3. Regression'!$B$18*E5796^2+'Step 3. Regression'!$C$18*E5796+'Step 3. Regression'!$D$18)*C5796</f>
        <v>7.2063692583180359</v>
      </c>
      <c r="G5796" s="11">
        <f ca="1">('Step 3. Regression'!$G$18*E5796^2+'Step 3. Regression'!$H$18*E5796+'Step 3. Regression'!$I$18)*D5796</f>
        <v>3.0509898809843445</v>
      </c>
    </row>
    <row r="5797" spans="1:7" x14ac:dyDescent="0.25">
      <c r="A5797" s="8">
        <f>IF(ISBLANK('Step 1.4 CNY OAT'!A5797),"-",'Step 1.4 CNY OAT'!A5797)</f>
        <v>43342.5</v>
      </c>
      <c r="B5797" s="26">
        <f t="shared" si="108"/>
        <v>241</v>
      </c>
      <c r="C5797" s="67" cm="1">
        <f t="array" ref="C5797">INDEX('Step 5. Daily Avg Schedule Calc'!$A$2:$D$169,(WEEKDAY(A5797)-1)*24+HOUR(A5797)+1,3)</f>
        <v>1</v>
      </c>
      <c r="D5797" s="67" cm="1">
        <f t="array" ref="D5797">INDEX('Step 5. Daily Avg Schedule Calc'!$A$2:$D$169,(WEEKDAY(A5797)-1)*24+HOUR(A5797)+1,4)</f>
        <v>1</v>
      </c>
      <c r="E5797">
        <f>VLOOKUP(A5797,'Step 1.4 CNY OAT'!$A$1:$B$8761,2)</f>
        <v>88</v>
      </c>
      <c r="F5797" s="11">
        <f ca="1">('Step 3. Regression'!$B$18*E5797^2+'Step 3. Regression'!$C$18*E5797+'Step 3. Regression'!$D$18)*C5797</f>
        <v>7.4889979661842947</v>
      </c>
      <c r="G5797" s="11">
        <f ca="1">('Step 3. Regression'!$G$18*E5797^2+'Step 3. Regression'!$H$18*E5797+'Step 3. Regression'!$I$18)*D5797</f>
        <v>3.1140183231256851</v>
      </c>
    </row>
    <row r="5798" spans="1:7" x14ac:dyDescent="0.25">
      <c r="A5798" s="8">
        <f>IF(ISBLANK('Step 1.4 CNY OAT'!A5798),"-",'Step 1.4 CNY OAT'!A5798)</f>
        <v>43342.541666666664</v>
      </c>
      <c r="B5798" s="26">
        <f t="shared" si="108"/>
        <v>241</v>
      </c>
      <c r="C5798" s="67" cm="1">
        <f t="array" ref="C5798">INDEX('Step 5. Daily Avg Schedule Calc'!$A$2:$D$169,(WEEKDAY(A5798)-1)*24+HOUR(A5798)+1,3)</f>
        <v>1</v>
      </c>
      <c r="D5798" s="67" cm="1">
        <f t="array" ref="D5798">INDEX('Step 5. Daily Avg Schedule Calc'!$A$2:$D$169,(WEEKDAY(A5798)-1)*24+HOUR(A5798)+1,4)</f>
        <v>1</v>
      </c>
      <c r="E5798">
        <f>VLOOKUP(A5798,'Step 1.4 CNY OAT'!$A$1:$B$8761,2)</f>
        <v>90</v>
      </c>
      <c r="F5798" s="11">
        <f ca="1">('Step 3. Regression'!$B$18*E5798^2+'Step 3. Regression'!$C$18*E5798+'Step 3. Regression'!$D$18)*C5798</f>
        <v>7.7910272156342177</v>
      </c>
      <c r="G5798" s="11">
        <f ca="1">('Step 3. Regression'!$G$18*E5798^2+'Step 3. Regression'!$H$18*E5798+'Step 3. Regression'!$I$18)*D5798</f>
        <v>3.182036067884944</v>
      </c>
    </row>
    <row r="5799" spans="1:7" x14ac:dyDescent="0.25">
      <c r="A5799" s="8">
        <f>IF(ISBLANK('Step 1.4 CNY OAT'!A5799),"-",'Step 1.4 CNY OAT'!A5799)</f>
        <v>43342.583333333336</v>
      </c>
      <c r="B5799" s="26">
        <f t="shared" si="108"/>
        <v>241</v>
      </c>
      <c r="C5799" s="67" cm="1">
        <f t="array" ref="C5799">INDEX('Step 5. Daily Avg Schedule Calc'!$A$2:$D$169,(WEEKDAY(A5799)-1)*24+HOUR(A5799)+1,3)</f>
        <v>1</v>
      </c>
      <c r="D5799" s="67" cm="1">
        <f t="array" ref="D5799">INDEX('Step 5. Daily Avg Schedule Calc'!$A$2:$D$169,(WEEKDAY(A5799)-1)*24+HOUR(A5799)+1,4)</f>
        <v>1</v>
      </c>
      <c r="E5799">
        <f>VLOOKUP(A5799,'Step 1.4 CNY OAT'!$A$1:$B$8761,2)</f>
        <v>90</v>
      </c>
      <c r="F5799" s="11">
        <f ca="1">('Step 3. Regression'!$B$18*E5799^2+'Step 3. Regression'!$C$18*E5799+'Step 3. Regression'!$D$18)*C5799</f>
        <v>7.7910272156342177</v>
      </c>
      <c r="G5799" s="11">
        <f ca="1">('Step 3. Regression'!$G$18*E5799^2+'Step 3. Regression'!$H$18*E5799+'Step 3. Regression'!$I$18)*D5799</f>
        <v>3.182036067884944</v>
      </c>
    </row>
    <row r="5800" spans="1:7" x14ac:dyDescent="0.25">
      <c r="A5800" s="8">
        <f>IF(ISBLANK('Step 1.4 CNY OAT'!A5800),"-",'Step 1.4 CNY OAT'!A5800)</f>
        <v>43342.625</v>
      </c>
      <c r="B5800" s="26">
        <f t="shared" si="108"/>
        <v>241</v>
      </c>
      <c r="C5800" s="67" cm="1">
        <f t="array" ref="C5800">INDEX('Step 5. Daily Avg Schedule Calc'!$A$2:$D$169,(WEEKDAY(A5800)-1)*24+HOUR(A5800)+1,3)</f>
        <v>1</v>
      </c>
      <c r="D5800" s="67" cm="1">
        <f t="array" ref="D5800">INDEX('Step 5. Daily Avg Schedule Calc'!$A$2:$D$169,(WEEKDAY(A5800)-1)*24+HOUR(A5800)+1,4)</f>
        <v>1</v>
      </c>
      <c r="E5800">
        <f>VLOOKUP(A5800,'Step 1.4 CNY OAT'!$A$1:$B$8761,2)</f>
        <v>90</v>
      </c>
      <c r="F5800" s="11">
        <f ca="1">('Step 3. Regression'!$B$18*E5800^2+'Step 3. Regression'!$C$18*E5800+'Step 3. Regression'!$D$18)*C5800</f>
        <v>7.7910272156342177</v>
      </c>
      <c r="G5800" s="11">
        <f ca="1">('Step 3. Regression'!$G$18*E5800^2+'Step 3. Regression'!$H$18*E5800+'Step 3. Regression'!$I$18)*D5800</f>
        <v>3.182036067884944</v>
      </c>
    </row>
    <row r="5801" spans="1:7" x14ac:dyDescent="0.25">
      <c r="A5801" s="8">
        <f>IF(ISBLANK('Step 1.4 CNY OAT'!A5801),"-",'Step 1.4 CNY OAT'!A5801)</f>
        <v>43342.666666666664</v>
      </c>
      <c r="B5801" s="26">
        <f t="shared" si="108"/>
        <v>241</v>
      </c>
      <c r="C5801" s="67" cm="1">
        <f t="array" ref="C5801">INDEX('Step 5. Daily Avg Schedule Calc'!$A$2:$D$169,(WEEKDAY(A5801)-1)*24+HOUR(A5801)+1,3)</f>
        <v>1</v>
      </c>
      <c r="D5801" s="67" cm="1">
        <f t="array" ref="D5801">INDEX('Step 5. Daily Avg Schedule Calc'!$A$2:$D$169,(WEEKDAY(A5801)-1)*24+HOUR(A5801)+1,4)</f>
        <v>1</v>
      </c>
      <c r="E5801">
        <f>VLOOKUP(A5801,'Step 1.4 CNY OAT'!$A$1:$B$8761,2)</f>
        <v>90</v>
      </c>
      <c r="F5801" s="11">
        <f ca="1">('Step 3. Regression'!$B$18*E5801^2+'Step 3. Regression'!$C$18*E5801+'Step 3. Regression'!$D$18)*C5801</f>
        <v>7.7910272156342177</v>
      </c>
      <c r="G5801" s="11">
        <f ca="1">('Step 3. Regression'!$G$18*E5801^2+'Step 3. Regression'!$H$18*E5801+'Step 3. Regression'!$I$18)*D5801</f>
        <v>3.182036067884944</v>
      </c>
    </row>
    <row r="5802" spans="1:7" x14ac:dyDescent="0.25">
      <c r="A5802" s="8">
        <f>IF(ISBLANK('Step 1.4 CNY OAT'!A5802),"-",'Step 1.4 CNY OAT'!A5802)</f>
        <v>43342.708333333336</v>
      </c>
      <c r="B5802" s="26">
        <f t="shared" si="108"/>
        <v>241</v>
      </c>
      <c r="C5802" s="67" cm="1">
        <f t="array" ref="C5802">INDEX('Step 5. Daily Avg Schedule Calc'!$A$2:$D$169,(WEEKDAY(A5802)-1)*24+HOUR(A5802)+1,3)</f>
        <v>1</v>
      </c>
      <c r="D5802" s="67" cm="1">
        <f t="array" ref="D5802">INDEX('Step 5. Daily Avg Schedule Calc'!$A$2:$D$169,(WEEKDAY(A5802)-1)*24+HOUR(A5802)+1,4)</f>
        <v>1</v>
      </c>
      <c r="E5802">
        <f>VLOOKUP(A5802,'Step 1.4 CNY OAT'!$A$1:$B$8761,2)</f>
        <v>89</v>
      </c>
      <c r="F5802" s="11">
        <f ca="1">('Step 3. Regression'!$B$18*E5802^2+'Step 3. Regression'!$C$18*E5802+'Step 3. Regression'!$D$18)*C5802</f>
        <v>7.6375875232112964</v>
      </c>
      <c r="G5802" s="11">
        <f ca="1">('Step 3. Regression'!$G$18*E5802^2+'Step 3. Regression'!$H$18*E5802+'Step 3. Regression'!$I$18)*D5802</f>
        <v>3.1474035326780747</v>
      </c>
    </row>
    <row r="5803" spans="1:7" x14ac:dyDescent="0.25">
      <c r="A5803" s="8">
        <f>IF(ISBLANK('Step 1.4 CNY OAT'!A5803),"-",'Step 1.4 CNY OAT'!A5803)</f>
        <v>43342.75</v>
      </c>
      <c r="B5803" s="26">
        <f t="shared" si="108"/>
        <v>241</v>
      </c>
      <c r="C5803" s="67" cm="1">
        <f t="array" ref="C5803">INDEX('Step 5. Daily Avg Schedule Calc'!$A$2:$D$169,(WEEKDAY(A5803)-1)*24+HOUR(A5803)+1,3)</f>
        <v>1</v>
      </c>
      <c r="D5803" s="67" cm="1">
        <f t="array" ref="D5803">INDEX('Step 5. Daily Avg Schedule Calc'!$A$2:$D$169,(WEEKDAY(A5803)-1)*24+HOUR(A5803)+1,4)</f>
        <v>1</v>
      </c>
      <c r="E5803">
        <f>VLOOKUP(A5803,'Step 1.4 CNY OAT'!$A$1:$B$8761,2)</f>
        <v>90</v>
      </c>
      <c r="F5803" s="11">
        <f ca="1">('Step 3. Regression'!$B$18*E5803^2+'Step 3. Regression'!$C$18*E5803+'Step 3. Regression'!$D$18)*C5803</f>
        <v>7.7910272156342177</v>
      </c>
      <c r="G5803" s="11">
        <f ca="1">('Step 3. Regression'!$G$18*E5803^2+'Step 3. Regression'!$H$18*E5803+'Step 3. Regression'!$I$18)*D5803</f>
        <v>3.182036067884944</v>
      </c>
    </row>
    <row r="5804" spans="1:7" x14ac:dyDescent="0.25">
      <c r="A5804" s="8">
        <f>IF(ISBLANK('Step 1.4 CNY OAT'!A5804),"-",'Step 1.4 CNY OAT'!A5804)</f>
        <v>43342.791666666664</v>
      </c>
      <c r="B5804" s="26">
        <f t="shared" si="108"/>
        <v>241</v>
      </c>
      <c r="C5804" s="67" cm="1">
        <f t="array" ref="C5804">INDEX('Step 5. Daily Avg Schedule Calc'!$A$2:$D$169,(WEEKDAY(A5804)-1)*24+HOUR(A5804)+1,3)</f>
        <v>1</v>
      </c>
      <c r="D5804" s="67" cm="1">
        <f t="array" ref="D5804">INDEX('Step 5. Daily Avg Schedule Calc'!$A$2:$D$169,(WEEKDAY(A5804)-1)*24+HOUR(A5804)+1,4)</f>
        <v>1</v>
      </c>
      <c r="E5804">
        <f>VLOOKUP(A5804,'Step 1.4 CNY OAT'!$A$1:$B$8761,2)</f>
        <v>90</v>
      </c>
      <c r="F5804" s="11">
        <f ca="1">('Step 3. Regression'!$B$18*E5804^2+'Step 3. Regression'!$C$18*E5804+'Step 3. Regression'!$D$18)*C5804</f>
        <v>7.7910272156342177</v>
      </c>
      <c r="G5804" s="11">
        <f ca="1">('Step 3. Regression'!$G$18*E5804^2+'Step 3. Regression'!$H$18*E5804+'Step 3. Regression'!$I$18)*D5804</f>
        <v>3.182036067884944</v>
      </c>
    </row>
    <row r="5805" spans="1:7" x14ac:dyDescent="0.25">
      <c r="A5805" s="8">
        <f>IF(ISBLANK('Step 1.4 CNY OAT'!A5805),"-",'Step 1.4 CNY OAT'!A5805)</f>
        <v>43342.833333333336</v>
      </c>
      <c r="B5805" s="26">
        <f t="shared" si="108"/>
        <v>241</v>
      </c>
      <c r="C5805" s="67" cm="1">
        <f t="array" ref="C5805">INDEX('Step 5. Daily Avg Schedule Calc'!$A$2:$D$169,(WEEKDAY(A5805)-1)*24+HOUR(A5805)+1,3)</f>
        <v>1</v>
      </c>
      <c r="D5805" s="67" cm="1">
        <f t="array" ref="D5805">INDEX('Step 5. Daily Avg Schedule Calc'!$A$2:$D$169,(WEEKDAY(A5805)-1)*24+HOUR(A5805)+1,4)</f>
        <v>1</v>
      </c>
      <c r="E5805">
        <f>VLOOKUP(A5805,'Step 1.4 CNY OAT'!$A$1:$B$8761,2)</f>
        <v>87</v>
      </c>
      <c r="F5805" s="11">
        <f ca="1">('Step 3. Regression'!$B$18*E5805^2+'Step 3. Regression'!$C$18*E5805+'Step 3. Regression'!$D$18)*C5805</f>
        <v>7.3452585445532055</v>
      </c>
      <c r="G5805" s="11">
        <f ca="1">('Step 3. Regression'!$G$18*E5805^2+'Step 3. Regression'!$H$18*E5805+'Step 3. Regression'!$I$18)*D5805</f>
        <v>3.081880439227775</v>
      </c>
    </row>
    <row r="5806" spans="1:7" x14ac:dyDescent="0.25">
      <c r="A5806" s="8">
        <f>IF(ISBLANK('Step 1.4 CNY OAT'!A5806),"-",'Step 1.4 CNY OAT'!A5806)</f>
        <v>43342.875</v>
      </c>
      <c r="B5806" s="26">
        <f t="shared" si="108"/>
        <v>241</v>
      </c>
      <c r="C5806" s="67" cm="1">
        <f t="array" ref="C5806">INDEX('Step 5. Daily Avg Schedule Calc'!$A$2:$D$169,(WEEKDAY(A5806)-1)*24+HOUR(A5806)+1,3)</f>
        <v>1</v>
      </c>
      <c r="D5806" s="67" cm="1">
        <f t="array" ref="D5806">INDEX('Step 5. Daily Avg Schedule Calc'!$A$2:$D$169,(WEEKDAY(A5806)-1)*24+HOUR(A5806)+1,4)</f>
        <v>1</v>
      </c>
      <c r="E5806">
        <f>VLOOKUP(A5806,'Step 1.4 CNY OAT'!$A$1:$B$8761,2)</f>
        <v>84</v>
      </c>
      <c r="F5806" s="11">
        <f ca="1">('Step 3. Regression'!$B$18*E5806^2+'Step 3. Regression'!$C$18*E5806+'Step 3. Regression'!$D$18)*C5806</f>
        <v>6.9431410920354448</v>
      </c>
      <c r="G5806" s="11">
        <f ca="1">('Step 3. Regression'!$G$18*E5806^2+'Step 3. Regression'!$H$18*E5806+'Step 3. Regression'!$I$18)*D5806</f>
        <v>2.9929507414609215</v>
      </c>
    </row>
    <row r="5807" spans="1:7" x14ac:dyDescent="0.25">
      <c r="A5807" s="8">
        <f>IF(ISBLANK('Step 1.4 CNY OAT'!A5807),"-",'Step 1.4 CNY OAT'!A5807)</f>
        <v>43342.916666666664</v>
      </c>
      <c r="B5807" s="26">
        <f t="shared" si="108"/>
        <v>241</v>
      </c>
      <c r="C5807" s="67" cm="1">
        <f t="array" ref="C5807">INDEX('Step 5. Daily Avg Schedule Calc'!$A$2:$D$169,(WEEKDAY(A5807)-1)*24+HOUR(A5807)+1,3)</f>
        <v>1</v>
      </c>
      <c r="D5807" s="67" cm="1">
        <f t="array" ref="D5807">INDEX('Step 5. Daily Avg Schedule Calc'!$A$2:$D$169,(WEEKDAY(A5807)-1)*24+HOUR(A5807)+1,4)</f>
        <v>1</v>
      </c>
      <c r="E5807">
        <f>VLOOKUP(A5807,'Step 1.4 CNY OAT'!$A$1:$B$8761,2)</f>
        <v>82</v>
      </c>
      <c r="F5807" s="11">
        <f ca="1">('Step 3. Regression'!$B$18*E5807^2+'Step 3. Regression'!$C$18*E5807+'Step 3. Regression'!$D$18)*C5807</f>
        <v>6.6993134673365216</v>
      </c>
      <c r="G5807" s="11">
        <f ca="1">('Step 3. Regression'!$G$18*E5807^2+'Step 3. Regression'!$H$18*E5807+'Step 3. Regression'!$I$18)*D5807</f>
        <v>2.9399009045554179</v>
      </c>
    </row>
    <row r="5808" spans="1:7" x14ac:dyDescent="0.25">
      <c r="A5808" s="8">
        <f>IF(ISBLANK('Step 1.4 CNY OAT'!A5808),"-",'Step 1.4 CNY OAT'!A5808)</f>
        <v>43342.958333333336</v>
      </c>
      <c r="B5808" s="26">
        <f t="shared" si="108"/>
        <v>241</v>
      </c>
      <c r="C5808" s="67" cm="1">
        <f t="array" ref="C5808">INDEX('Step 5. Daily Avg Schedule Calc'!$A$2:$D$169,(WEEKDAY(A5808)-1)*24+HOUR(A5808)+1,3)</f>
        <v>1</v>
      </c>
      <c r="D5808" s="67" cm="1">
        <f t="array" ref="D5808">INDEX('Step 5. Daily Avg Schedule Calc'!$A$2:$D$169,(WEEKDAY(A5808)-1)*24+HOUR(A5808)+1,4)</f>
        <v>1</v>
      </c>
      <c r="E5808">
        <f>VLOOKUP(A5808,'Step 1.4 CNY OAT'!$A$1:$B$8761,2)</f>
        <v>82</v>
      </c>
      <c r="F5808" s="11">
        <f ca="1">('Step 3. Regression'!$B$18*E5808^2+'Step 3. Regression'!$C$18*E5808+'Step 3. Regression'!$D$18)*C5808</f>
        <v>6.6993134673365216</v>
      </c>
      <c r="G5808" s="11">
        <f ca="1">('Step 3. Regression'!$G$18*E5808^2+'Step 3. Regression'!$H$18*E5808+'Step 3. Regression'!$I$18)*D5808</f>
        <v>2.9399009045554179</v>
      </c>
    </row>
    <row r="5809" spans="1:7" x14ac:dyDescent="0.25">
      <c r="A5809" s="8">
        <f>IF(ISBLANK('Step 1.4 CNY OAT'!A5809),"-",'Step 1.4 CNY OAT'!A5809)</f>
        <v>43343</v>
      </c>
      <c r="B5809" s="26">
        <f t="shared" si="108"/>
        <v>242</v>
      </c>
      <c r="C5809" s="67" cm="1">
        <f t="array" ref="C5809">INDEX('Step 5. Daily Avg Schedule Calc'!$A$2:$D$169,(WEEKDAY(A5809)-1)*24+HOUR(A5809)+1,3)</f>
        <v>1</v>
      </c>
      <c r="D5809" s="67" cm="1">
        <f t="array" ref="D5809">INDEX('Step 5. Daily Avg Schedule Calc'!$A$2:$D$169,(WEEKDAY(A5809)-1)*24+HOUR(A5809)+1,4)</f>
        <v>1</v>
      </c>
      <c r="E5809">
        <f>VLOOKUP(A5809,'Step 1.4 CNY OAT'!$A$1:$B$8761,2)</f>
        <v>81</v>
      </c>
      <c r="F5809" s="11">
        <f ca="1">('Step 3. Regression'!$B$18*E5809^2+'Step 3. Regression'!$C$18*E5809+'Step 3. Regression'!$D$18)*C5809</f>
        <v>6.5846748580809322</v>
      </c>
      <c r="G5809" s="11">
        <f ca="1">('Step 3. Regression'!$G$18*E5809^2+'Step 3. Regression'!$H$18*E5809+'Step 3. Regression'!$I$18)*D5809</f>
        <v>2.9152469745843854</v>
      </c>
    </row>
    <row r="5810" spans="1:7" x14ac:dyDescent="0.25">
      <c r="A5810" s="8">
        <f>IF(ISBLANK('Step 1.4 CNY OAT'!A5810),"-",'Step 1.4 CNY OAT'!A5810)</f>
        <v>43343.041666666664</v>
      </c>
      <c r="B5810" s="26">
        <f t="shared" si="108"/>
        <v>242</v>
      </c>
      <c r="C5810" s="67" cm="1">
        <f t="array" ref="C5810">INDEX('Step 5. Daily Avg Schedule Calc'!$A$2:$D$169,(WEEKDAY(A5810)-1)*24+HOUR(A5810)+1,3)</f>
        <v>1</v>
      </c>
      <c r="D5810" s="67" cm="1">
        <f t="array" ref="D5810">INDEX('Step 5. Daily Avg Schedule Calc'!$A$2:$D$169,(WEEKDAY(A5810)-1)*24+HOUR(A5810)+1,4)</f>
        <v>1</v>
      </c>
      <c r="E5810">
        <f>VLOOKUP(A5810,'Step 1.4 CNY OAT'!$A$1:$B$8761,2)</f>
        <v>79</v>
      </c>
      <c r="F5810" s="11">
        <f ca="1">('Step 3. Regression'!$B$18*E5810^2+'Step 3. Regression'!$C$18*E5810+'Step 3. Regression'!$D$18)*C5810</f>
        <v>6.3699480457575071</v>
      </c>
      <c r="G5810" s="11">
        <f ca="1">('Step 3. Regression'!$G$18*E5810^2+'Step 3. Regression'!$H$18*E5810+'Step 3. Regression'!$I$18)*D5810</f>
        <v>2.8696810916057589</v>
      </c>
    </row>
    <row r="5811" spans="1:7" x14ac:dyDescent="0.25">
      <c r="A5811" s="8">
        <f>IF(ISBLANK('Step 1.4 CNY OAT'!A5811),"-",'Step 1.4 CNY OAT'!A5811)</f>
        <v>43343.083333333336</v>
      </c>
      <c r="B5811" s="26">
        <f t="shared" si="108"/>
        <v>242</v>
      </c>
      <c r="C5811" s="67" cm="1">
        <f t="array" ref="C5811">INDEX('Step 5. Daily Avg Schedule Calc'!$A$2:$D$169,(WEEKDAY(A5811)-1)*24+HOUR(A5811)+1,3)</f>
        <v>1</v>
      </c>
      <c r="D5811" s="67" cm="1">
        <f t="array" ref="D5811">INDEX('Step 5. Daily Avg Schedule Calc'!$A$2:$D$169,(WEEKDAY(A5811)-1)*24+HOUR(A5811)+1,4)</f>
        <v>1</v>
      </c>
      <c r="E5811">
        <f>VLOOKUP(A5811,'Step 1.4 CNY OAT'!$A$1:$B$8761,2)</f>
        <v>78</v>
      </c>
      <c r="F5811" s="11">
        <f ca="1">('Step 3. Regression'!$B$18*E5811^2+'Step 3. Regression'!$C$18*E5811+'Step 3. Regression'!$D$18)*C5811</f>
        <v>6.2698598426896712</v>
      </c>
      <c r="G5811" s="11">
        <f ca="1">('Step 3. Regression'!$G$18*E5811^2+'Step 3. Regression'!$H$18*E5811+'Step 3. Regression'!$I$18)*D5811</f>
        <v>2.8487691385981644</v>
      </c>
    </row>
    <row r="5812" spans="1:7" x14ac:dyDescent="0.25">
      <c r="A5812" s="8">
        <f>IF(ISBLANK('Step 1.4 CNY OAT'!A5812),"-",'Step 1.4 CNY OAT'!A5812)</f>
        <v>43343.125</v>
      </c>
      <c r="B5812" s="26">
        <f t="shared" si="108"/>
        <v>242</v>
      </c>
      <c r="C5812" s="67" cm="1">
        <f t="array" ref="C5812">INDEX('Step 5. Daily Avg Schedule Calc'!$A$2:$D$169,(WEEKDAY(A5812)-1)*24+HOUR(A5812)+1,3)</f>
        <v>1</v>
      </c>
      <c r="D5812" s="67" cm="1">
        <f t="array" ref="D5812">INDEX('Step 5. Daily Avg Schedule Calc'!$A$2:$D$169,(WEEKDAY(A5812)-1)*24+HOUR(A5812)+1,4)</f>
        <v>1</v>
      </c>
      <c r="E5812">
        <f>VLOOKUP(A5812,'Step 1.4 CNY OAT'!$A$1:$B$8761,2)</f>
        <v>77</v>
      </c>
      <c r="F5812" s="11">
        <f ca="1">('Step 3. Regression'!$B$18*E5812^2+'Step 3. Regression'!$C$18*E5812+'Step 3. Regression'!$D$18)*C5812</f>
        <v>6.1746217750177479</v>
      </c>
      <c r="G5812" s="11">
        <f ca="1">('Step 3. Regression'!$G$18*E5812^2+'Step 3. Regression'!$H$18*E5812+'Step 3. Regression'!$I$18)*D5812</f>
        <v>2.8291045112450504</v>
      </c>
    </row>
    <row r="5813" spans="1:7" x14ac:dyDescent="0.25">
      <c r="A5813" s="8">
        <f>IF(ISBLANK('Step 1.4 CNY OAT'!A5813),"-",'Step 1.4 CNY OAT'!A5813)</f>
        <v>43343.166666666664</v>
      </c>
      <c r="B5813" s="26">
        <f t="shared" si="108"/>
        <v>242</v>
      </c>
      <c r="C5813" s="67" cm="1">
        <f t="array" ref="C5813">INDEX('Step 5. Daily Avg Schedule Calc'!$A$2:$D$169,(WEEKDAY(A5813)-1)*24+HOUR(A5813)+1,3)</f>
        <v>1</v>
      </c>
      <c r="D5813" s="67" cm="1">
        <f t="array" ref="D5813">INDEX('Step 5. Daily Avg Schedule Calc'!$A$2:$D$169,(WEEKDAY(A5813)-1)*24+HOUR(A5813)+1,4)</f>
        <v>1</v>
      </c>
      <c r="E5813">
        <f>VLOOKUP(A5813,'Step 1.4 CNY OAT'!$A$1:$B$8761,2)</f>
        <v>75</v>
      </c>
      <c r="F5813" s="11">
        <f ca="1">('Step 3. Regression'!$B$18*E5813^2+'Step 3. Regression'!$C$18*E5813+'Step 3. Regression'!$D$18)*C5813</f>
        <v>5.9986960458616565</v>
      </c>
      <c r="G5813" s="11">
        <f ca="1">('Step 3. Regression'!$G$18*E5813^2+'Step 3. Regression'!$H$18*E5813+'Step 3. Regression'!$I$18)*D5813</f>
        <v>2.7935172335022607</v>
      </c>
    </row>
    <row r="5814" spans="1:7" x14ac:dyDescent="0.25">
      <c r="A5814" s="8">
        <f>IF(ISBLANK('Step 1.4 CNY OAT'!A5814),"-",'Step 1.4 CNY OAT'!A5814)</f>
        <v>43343.208333333336</v>
      </c>
      <c r="B5814" s="26">
        <f t="shared" si="108"/>
        <v>242</v>
      </c>
      <c r="C5814" s="67" cm="1">
        <f t="array" ref="C5814">INDEX('Step 5. Daily Avg Schedule Calc'!$A$2:$D$169,(WEEKDAY(A5814)-1)*24+HOUR(A5814)+1,3)</f>
        <v>1</v>
      </c>
      <c r="D5814" s="67" cm="1">
        <f t="array" ref="D5814">INDEX('Step 5. Daily Avg Schedule Calc'!$A$2:$D$169,(WEEKDAY(A5814)-1)*24+HOUR(A5814)+1,4)</f>
        <v>1</v>
      </c>
      <c r="E5814">
        <f>VLOOKUP(A5814,'Step 1.4 CNY OAT'!$A$1:$B$8761,2)</f>
        <v>77</v>
      </c>
      <c r="F5814" s="11">
        <f ca="1">('Step 3. Regression'!$B$18*E5814^2+'Step 3. Regression'!$C$18*E5814+'Step 3. Regression'!$D$18)*C5814</f>
        <v>6.1746217750177479</v>
      </c>
      <c r="G5814" s="11">
        <f ca="1">('Step 3. Regression'!$G$18*E5814^2+'Step 3. Regression'!$H$18*E5814+'Step 3. Regression'!$I$18)*D5814</f>
        <v>2.8291045112450504</v>
      </c>
    </row>
    <row r="5815" spans="1:7" x14ac:dyDescent="0.25">
      <c r="A5815" s="8">
        <f>IF(ISBLANK('Step 1.4 CNY OAT'!A5815),"-",'Step 1.4 CNY OAT'!A5815)</f>
        <v>43343.25</v>
      </c>
      <c r="B5815" s="26">
        <f t="shared" si="108"/>
        <v>242</v>
      </c>
      <c r="C5815" s="67" cm="1">
        <f t="array" ref="C5815">INDEX('Step 5. Daily Avg Schedule Calc'!$A$2:$D$169,(WEEKDAY(A5815)-1)*24+HOUR(A5815)+1,3)</f>
        <v>1</v>
      </c>
      <c r="D5815" s="67" cm="1">
        <f t="array" ref="D5815">INDEX('Step 5. Daily Avg Schedule Calc'!$A$2:$D$169,(WEEKDAY(A5815)-1)*24+HOUR(A5815)+1,4)</f>
        <v>1</v>
      </c>
      <c r="E5815">
        <f>VLOOKUP(A5815,'Step 1.4 CNY OAT'!$A$1:$B$8761,2)</f>
        <v>75</v>
      </c>
      <c r="F5815" s="11">
        <f ca="1">('Step 3. Regression'!$B$18*E5815^2+'Step 3. Regression'!$C$18*E5815+'Step 3. Regression'!$D$18)*C5815</f>
        <v>5.9986960458616565</v>
      </c>
      <c r="G5815" s="11">
        <f ca="1">('Step 3. Regression'!$G$18*E5815^2+'Step 3. Regression'!$H$18*E5815+'Step 3. Regression'!$I$18)*D5815</f>
        <v>2.7935172335022607</v>
      </c>
    </row>
    <row r="5816" spans="1:7" x14ac:dyDescent="0.25">
      <c r="A5816" s="8">
        <f>IF(ISBLANK('Step 1.4 CNY OAT'!A5816),"-",'Step 1.4 CNY OAT'!A5816)</f>
        <v>43343.291666666664</v>
      </c>
      <c r="B5816" s="26">
        <f t="shared" si="108"/>
        <v>242</v>
      </c>
      <c r="C5816" s="67" cm="1">
        <f t="array" ref="C5816">INDEX('Step 5. Daily Avg Schedule Calc'!$A$2:$D$169,(WEEKDAY(A5816)-1)*24+HOUR(A5816)+1,3)</f>
        <v>1</v>
      </c>
      <c r="D5816" s="67" cm="1">
        <f t="array" ref="D5816">INDEX('Step 5. Daily Avg Schedule Calc'!$A$2:$D$169,(WEEKDAY(A5816)-1)*24+HOUR(A5816)+1,4)</f>
        <v>1</v>
      </c>
      <c r="E5816">
        <f>VLOOKUP(A5816,'Step 1.4 CNY OAT'!$A$1:$B$8761,2)</f>
        <v>75</v>
      </c>
      <c r="F5816" s="11">
        <f ca="1">('Step 3. Regression'!$B$18*E5816^2+'Step 3. Regression'!$C$18*E5816+'Step 3. Regression'!$D$18)*C5816</f>
        <v>5.9986960458616565</v>
      </c>
      <c r="G5816" s="11">
        <f ca="1">('Step 3. Regression'!$G$18*E5816^2+'Step 3. Regression'!$H$18*E5816+'Step 3. Regression'!$I$18)*D5816</f>
        <v>2.7935172335022607</v>
      </c>
    </row>
    <row r="5817" spans="1:7" x14ac:dyDescent="0.25">
      <c r="A5817" s="8">
        <f>IF(ISBLANK('Step 1.4 CNY OAT'!A5817),"-",'Step 1.4 CNY OAT'!A5817)</f>
        <v>43343.333333333336</v>
      </c>
      <c r="B5817" s="26">
        <f t="shared" si="108"/>
        <v>242</v>
      </c>
      <c r="C5817" s="67" cm="1">
        <f t="array" ref="C5817">INDEX('Step 5. Daily Avg Schedule Calc'!$A$2:$D$169,(WEEKDAY(A5817)-1)*24+HOUR(A5817)+1,3)</f>
        <v>1</v>
      </c>
      <c r="D5817" s="67" cm="1">
        <f t="array" ref="D5817">INDEX('Step 5. Daily Avg Schedule Calc'!$A$2:$D$169,(WEEKDAY(A5817)-1)*24+HOUR(A5817)+1,4)</f>
        <v>1</v>
      </c>
      <c r="E5817">
        <f>VLOOKUP(A5817,'Step 1.4 CNY OAT'!$A$1:$B$8761,2)</f>
        <v>75</v>
      </c>
      <c r="F5817" s="11">
        <f ca="1">('Step 3. Regression'!$B$18*E5817^2+'Step 3. Regression'!$C$18*E5817+'Step 3. Regression'!$D$18)*C5817</f>
        <v>5.9986960458616565</v>
      </c>
      <c r="G5817" s="11">
        <f ca="1">('Step 3. Regression'!$G$18*E5817^2+'Step 3. Regression'!$H$18*E5817+'Step 3. Regression'!$I$18)*D5817</f>
        <v>2.7935172335022607</v>
      </c>
    </row>
    <row r="5818" spans="1:7" x14ac:dyDescent="0.25">
      <c r="A5818" s="8">
        <f>IF(ISBLANK('Step 1.4 CNY OAT'!A5818),"-",'Step 1.4 CNY OAT'!A5818)</f>
        <v>43343.375</v>
      </c>
      <c r="B5818" s="26">
        <f t="shared" si="108"/>
        <v>242</v>
      </c>
      <c r="C5818" s="67" cm="1">
        <f t="array" ref="C5818">INDEX('Step 5. Daily Avg Schedule Calc'!$A$2:$D$169,(WEEKDAY(A5818)-1)*24+HOUR(A5818)+1,3)</f>
        <v>1</v>
      </c>
      <c r="D5818" s="67" cm="1">
        <f t="array" ref="D5818">INDEX('Step 5. Daily Avg Schedule Calc'!$A$2:$D$169,(WEEKDAY(A5818)-1)*24+HOUR(A5818)+1,4)</f>
        <v>1</v>
      </c>
      <c r="E5818">
        <f>VLOOKUP(A5818,'Step 1.4 CNY OAT'!$A$1:$B$8761,2)</f>
        <v>75</v>
      </c>
      <c r="F5818" s="11">
        <f ca="1">('Step 3. Regression'!$B$18*E5818^2+'Step 3. Regression'!$C$18*E5818+'Step 3. Regression'!$D$18)*C5818</f>
        <v>5.9986960458616565</v>
      </c>
      <c r="G5818" s="11">
        <f ca="1">('Step 3. Regression'!$G$18*E5818^2+'Step 3. Regression'!$H$18*E5818+'Step 3. Regression'!$I$18)*D5818</f>
        <v>2.7935172335022607</v>
      </c>
    </row>
    <row r="5819" spans="1:7" x14ac:dyDescent="0.25">
      <c r="A5819" s="8">
        <f>IF(ISBLANK('Step 1.4 CNY OAT'!A5819),"-",'Step 1.4 CNY OAT'!A5819)</f>
        <v>43343.416666666664</v>
      </c>
      <c r="B5819" s="26">
        <f t="shared" si="108"/>
        <v>242</v>
      </c>
      <c r="C5819" s="67" cm="1">
        <f t="array" ref="C5819">INDEX('Step 5. Daily Avg Schedule Calc'!$A$2:$D$169,(WEEKDAY(A5819)-1)*24+HOUR(A5819)+1,3)</f>
        <v>1</v>
      </c>
      <c r="D5819" s="67" cm="1">
        <f t="array" ref="D5819">INDEX('Step 5. Daily Avg Schedule Calc'!$A$2:$D$169,(WEEKDAY(A5819)-1)*24+HOUR(A5819)+1,4)</f>
        <v>1</v>
      </c>
      <c r="E5819">
        <f>VLOOKUP(A5819,'Step 1.4 CNY OAT'!$A$1:$B$8761,2)</f>
        <v>75</v>
      </c>
      <c r="F5819" s="11">
        <f ca="1">('Step 3. Regression'!$B$18*E5819^2+'Step 3. Regression'!$C$18*E5819+'Step 3. Regression'!$D$18)*C5819</f>
        <v>5.9986960458616565</v>
      </c>
      <c r="G5819" s="11">
        <f ca="1">('Step 3. Regression'!$G$18*E5819^2+'Step 3. Regression'!$H$18*E5819+'Step 3. Regression'!$I$18)*D5819</f>
        <v>2.7935172335022607</v>
      </c>
    </row>
    <row r="5820" spans="1:7" x14ac:dyDescent="0.25">
      <c r="A5820" s="8">
        <f>IF(ISBLANK('Step 1.4 CNY OAT'!A5820),"-",'Step 1.4 CNY OAT'!A5820)</f>
        <v>43343.458333333336</v>
      </c>
      <c r="B5820" s="26">
        <f t="shared" si="108"/>
        <v>242</v>
      </c>
      <c r="C5820" s="67" cm="1">
        <f t="array" ref="C5820">INDEX('Step 5. Daily Avg Schedule Calc'!$A$2:$D$169,(WEEKDAY(A5820)-1)*24+HOUR(A5820)+1,3)</f>
        <v>1</v>
      </c>
      <c r="D5820" s="67" cm="1">
        <f t="array" ref="D5820">INDEX('Step 5. Daily Avg Schedule Calc'!$A$2:$D$169,(WEEKDAY(A5820)-1)*24+HOUR(A5820)+1,4)</f>
        <v>1</v>
      </c>
      <c r="E5820">
        <f>VLOOKUP(A5820,'Step 1.4 CNY OAT'!$A$1:$B$8761,2)</f>
        <v>76</v>
      </c>
      <c r="F5820" s="11">
        <f ca="1">('Step 3. Regression'!$B$18*E5820^2+'Step 3. Regression'!$C$18*E5820+'Step 3. Regression'!$D$18)*C5820</f>
        <v>6.0842338427417459</v>
      </c>
      <c r="G5820" s="11">
        <f ca="1">('Step 3. Regression'!$G$18*E5820^2+'Step 3. Regression'!$H$18*E5820+'Step 3. Regression'!$I$18)*D5820</f>
        <v>2.8106872095464155</v>
      </c>
    </row>
    <row r="5821" spans="1:7" x14ac:dyDescent="0.25">
      <c r="A5821" s="8">
        <f>IF(ISBLANK('Step 1.4 CNY OAT'!A5821),"-",'Step 1.4 CNY OAT'!A5821)</f>
        <v>43343.5</v>
      </c>
      <c r="B5821" s="26">
        <f t="shared" si="108"/>
        <v>242</v>
      </c>
      <c r="C5821" s="67" cm="1">
        <f t="array" ref="C5821">INDEX('Step 5. Daily Avg Schedule Calc'!$A$2:$D$169,(WEEKDAY(A5821)-1)*24+HOUR(A5821)+1,3)</f>
        <v>1</v>
      </c>
      <c r="D5821" s="67" cm="1">
        <f t="array" ref="D5821">INDEX('Step 5. Daily Avg Schedule Calc'!$A$2:$D$169,(WEEKDAY(A5821)-1)*24+HOUR(A5821)+1,4)</f>
        <v>1</v>
      </c>
      <c r="E5821">
        <f>VLOOKUP(A5821,'Step 1.4 CNY OAT'!$A$1:$B$8761,2)</f>
        <v>77</v>
      </c>
      <c r="F5821" s="11">
        <f ca="1">('Step 3. Regression'!$B$18*E5821^2+'Step 3. Regression'!$C$18*E5821+'Step 3. Regression'!$D$18)*C5821</f>
        <v>6.1746217750177479</v>
      </c>
      <c r="G5821" s="11">
        <f ca="1">('Step 3. Regression'!$G$18*E5821^2+'Step 3. Regression'!$H$18*E5821+'Step 3. Regression'!$I$18)*D5821</f>
        <v>2.8291045112450504</v>
      </c>
    </row>
    <row r="5822" spans="1:7" x14ac:dyDescent="0.25">
      <c r="A5822" s="8">
        <f>IF(ISBLANK('Step 1.4 CNY OAT'!A5822),"-",'Step 1.4 CNY OAT'!A5822)</f>
        <v>43343.541666666664</v>
      </c>
      <c r="B5822" s="26">
        <f t="shared" si="108"/>
        <v>242</v>
      </c>
      <c r="C5822" s="67" cm="1">
        <f t="array" ref="C5822">INDEX('Step 5. Daily Avg Schedule Calc'!$A$2:$D$169,(WEEKDAY(A5822)-1)*24+HOUR(A5822)+1,3)</f>
        <v>1</v>
      </c>
      <c r="D5822" s="67" cm="1">
        <f t="array" ref="D5822">INDEX('Step 5. Daily Avg Schedule Calc'!$A$2:$D$169,(WEEKDAY(A5822)-1)*24+HOUR(A5822)+1,4)</f>
        <v>1</v>
      </c>
      <c r="E5822">
        <f>VLOOKUP(A5822,'Step 1.4 CNY OAT'!$A$1:$B$8761,2)</f>
        <v>75</v>
      </c>
      <c r="F5822" s="11">
        <f ca="1">('Step 3. Regression'!$B$18*E5822^2+'Step 3. Regression'!$C$18*E5822+'Step 3. Regression'!$D$18)*C5822</f>
        <v>5.9986960458616565</v>
      </c>
      <c r="G5822" s="11">
        <f ca="1">('Step 3. Regression'!$G$18*E5822^2+'Step 3. Regression'!$H$18*E5822+'Step 3. Regression'!$I$18)*D5822</f>
        <v>2.7935172335022607</v>
      </c>
    </row>
    <row r="5823" spans="1:7" x14ac:dyDescent="0.25">
      <c r="A5823" s="8">
        <f>IF(ISBLANK('Step 1.4 CNY OAT'!A5823),"-",'Step 1.4 CNY OAT'!A5823)</f>
        <v>43343.583333333336</v>
      </c>
      <c r="B5823" s="26">
        <f t="shared" si="108"/>
        <v>242</v>
      </c>
      <c r="C5823" s="67" cm="1">
        <f t="array" ref="C5823">INDEX('Step 5. Daily Avg Schedule Calc'!$A$2:$D$169,(WEEKDAY(A5823)-1)*24+HOUR(A5823)+1,3)</f>
        <v>1</v>
      </c>
      <c r="D5823" s="67" cm="1">
        <f t="array" ref="D5823">INDEX('Step 5. Daily Avg Schedule Calc'!$A$2:$D$169,(WEEKDAY(A5823)-1)*24+HOUR(A5823)+1,4)</f>
        <v>1</v>
      </c>
      <c r="E5823">
        <f>VLOOKUP(A5823,'Step 1.4 CNY OAT'!$A$1:$B$8761,2)</f>
        <v>76</v>
      </c>
      <c r="F5823" s="11">
        <f ca="1">('Step 3. Regression'!$B$18*E5823^2+'Step 3. Regression'!$C$18*E5823+'Step 3. Regression'!$D$18)*C5823</f>
        <v>6.0842338427417459</v>
      </c>
      <c r="G5823" s="11">
        <f ca="1">('Step 3. Regression'!$G$18*E5823^2+'Step 3. Regression'!$H$18*E5823+'Step 3. Regression'!$I$18)*D5823</f>
        <v>2.8106872095464155</v>
      </c>
    </row>
    <row r="5824" spans="1:7" x14ac:dyDescent="0.25">
      <c r="A5824" s="8">
        <f>IF(ISBLANK('Step 1.4 CNY OAT'!A5824),"-",'Step 1.4 CNY OAT'!A5824)</f>
        <v>43343.625</v>
      </c>
      <c r="B5824" s="26">
        <f t="shared" si="108"/>
        <v>242</v>
      </c>
      <c r="C5824" s="67" cm="1">
        <f t="array" ref="C5824">INDEX('Step 5. Daily Avg Schedule Calc'!$A$2:$D$169,(WEEKDAY(A5824)-1)*24+HOUR(A5824)+1,3)</f>
        <v>1</v>
      </c>
      <c r="D5824" s="67" cm="1">
        <f t="array" ref="D5824">INDEX('Step 5. Daily Avg Schedule Calc'!$A$2:$D$169,(WEEKDAY(A5824)-1)*24+HOUR(A5824)+1,4)</f>
        <v>1</v>
      </c>
      <c r="E5824">
        <f>VLOOKUP(A5824,'Step 1.4 CNY OAT'!$A$1:$B$8761,2)</f>
        <v>75</v>
      </c>
      <c r="F5824" s="11">
        <f ca="1">('Step 3. Regression'!$B$18*E5824^2+'Step 3. Regression'!$C$18*E5824+'Step 3. Regression'!$D$18)*C5824</f>
        <v>5.9986960458616565</v>
      </c>
      <c r="G5824" s="11">
        <f ca="1">('Step 3. Regression'!$G$18*E5824^2+'Step 3. Regression'!$H$18*E5824+'Step 3. Regression'!$I$18)*D5824</f>
        <v>2.7935172335022607</v>
      </c>
    </row>
    <row r="5825" spans="1:7" x14ac:dyDescent="0.25">
      <c r="A5825" s="8">
        <f>IF(ISBLANK('Step 1.4 CNY OAT'!A5825),"-",'Step 1.4 CNY OAT'!A5825)</f>
        <v>43343.666666666664</v>
      </c>
      <c r="B5825" s="26">
        <f t="shared" si="108"/>
        <v>242</v>
      </c>
      <c r="C5825" s="67" cm="1">
        <f t="array" ref="C5825">INDEX('Step 5. Daily Avg Schedule Calc'!$A$2:$D$169,(WEEKDAY(A5825)-1)*24+HOUR(A5825)+1,3)</f>
        <v>1</v>
      </c>
      <c r="D5825" s="67" cm="1">
        <f t="array" ref="D5825">INDEX('Step 5. Daily Avg Schedule Calc'!$A$2:$D$169,(WEEKDAY(A5825)-1)*24+HOUR(A5825)+1,4)</f>
        <v>1</v>
      </c>
      <c r="E5825">
        <f>VLOOKUP(A5825,'Step 1.4 CNY OAT'!$A$1:$B$8761,2)</f>
        <v>75</v>
      </c>
      <c r="F5825" s="11">
        <f ca="1">('Step 3. Regression'!$B$18*E5825^2+'Step 3. Regression'!$C$18*E5825+'Step 3. Regression'!$D$18)*C5825</f>
        <v>5.9986960458616565</v>
      </c>
      <c r="G5825" s="11">
        <f ca="1">('Step 3. Regression'!$G$18*E5825^2+'Step 3. Regression'!$H$18*E5825+'Step 3. Regression'!$I$18)*D5825</f>
        <v>2.7935172335022607</v>
      </c>
    </row>
    <row r="5826" spans="1:7" x14ac:dyDescent="0.25">
      <c r="A5826" s="8">
        <f>IF(ISBLANK('Step 1.4 CNY OAT'!A5826),"-",'Step 1.4 CNY OAT'!A5826)</f>
        <v>43343.708333333336</v>
      </c>
      <c r="B5826" s="26">
        <f t="shared" si="108"/>
        <v>242</v>
      </c>
      <c r="C5826" s="67" cm="1">
        <f t="array" ref="C5826">INDEX('Step 5. Daily Avg Schedule Calc'!$A$2:$D$169,(WEEKDAY(A5826)-1)*24+HOUR(A5826)+1,3)</f>
        <v>1</v>
      </c>
      <c r="D5826" s="67" cm="1">
        <f t="array" ref="D5826">INDEX('Step 5. Daily Avg Schedule Calc'!$A$2:$D$169,(WEEKDAY(A5826)-1)*24+HOUR(A5826)+1,4)</f>
        <v>1</v>
      </c>
      <c r="E5826">
        <f>VLOOKUP(A5826,'Step 1.4 CNY OAT'!$A$1:$B$8761,2)</f>
        <v>75</v>
      </c>
      <c r="F5826" s="11">
        <f ca="1">('Step 3. Regression'!$B$18*E5826^2+'Step 3. Regression'!$C$18*E5826+'Step 3. Regression'!$D$18)*C5826</f>
        <v>5.9986960458616565</v>
      </c>
      <c r="G5826" s="11">
        <f ca="1">('Step 3. Regression'!$G$18*E5826^2+'Step 3. Regression'!$H$18*E5826+'Step 3. Regression'!$I$18)*D5826</f>
        <v>2.7935172335022607</v>
      </c>
    </row>
    <row r="5827" spans="1:7" x14ac:dyDescent="0.25">
      <c r="A5827" s="8">
        <f>IF(ISBLANK('Step 1.4 CNY OAT'!A5827),"-",'Step 1.4 CNY OAT'!A5827)</f>
        <v>43343.75</v>
      </c>
      <c r="B5827" s="26">
        <f t="shared" ref="B5827:B5890" si="109">_xlfn.DAYS(A5827,$A$2)</f>
        <v>242</v>
      </c>
      <c r="C5827" s="67" cm="1">
        <f t="array" ref="C5827">INDEX('Step 5. Daily Avg Schedule Calc'!$A$2:$D$169,(WEEKDAY(A5827)-1)*24+HOUR(A5827)+1,3)</f>
        <v>1</v>
      </c>
      <c r="D5827" s="67" cm="1">
        <f t="array" ref="D5827">INDEX('Step 5. Daily Avg Schedule Calc'!$A$2:$D$169,(WEEKDAY(A5827)-1)*24+HOUR(A5827)+1,4)</f>
        <v>1</v>
      </c>
      <c r="E5827">
        <f>VLOOKUP(A5827,'Step 1.4 CNY OAT'!$A$1:$B$8761,2)</f>
        <v>75</v>
      </c>
      <c r="F5827" s="11">
        <f ca="1">('Step 3. Regression'!$B$18*E5827^2+'Step 3. Regression'!$C$18*E5827+'Step 3. Regression'!$D$18)*C5827</f>
        <v>5.9986960458616565</v>
      </c>
      <c r="G5827" s="11">
        <f ca="1">('Step 3. Regression'!$G$18*E5827^2+'Step 3. Regression'!$H$18*E5827+'Step 3. Regression'!$I$18)*D5827</f>
        <v>2.7935172335022607</v>
      </c>
    </row>
    <row r="5828" spans="1:7" x14ac:dyDescent="0.25">
      <c r="A5828" s="8">
        <f>IF(ISBLANK('Step 1.4 CNY OAT'!A5828),"-",'Step 1.4 CNY OAT'!A5828)</f>
        <v>43343.791666666664</v>
      </c>
      <c r="B5828" s="26">
        <f t="shared" si="109"/>
        <v>242</v>
      </c>
      <c r="C5828" s="67" cm="1">
        <f t="array" ref="C5828">INDEX('Step 5. Daily Avg Schedule Calc'!$A$2:$D$169,(WEEKDAY(A5828)-1)*24+HOUR(A5828)+1,3)</f>
        <v>1</v>
      </c>
      <c r="D5828" s="67" cm="1">
        <f t="array" ref="D5828">INDEX('Step 5. Daily Avg Schedule Calc'!$A$2:$D$169,(WEEKDAY(A5828)-1)*24+HOUR(A5828)+1,4)</f>
        <v>1</v>
      </c>
      <c r="E5828">
        <f>VLOOKUP(A5828,'Step 1.4 CNY OAT'!$A$1:$B$8761,2)</f>
        <v>73</v>
      </c>
      <c r="F5828" s="11">
        <f ca="1">('Step 3. Regression'!$B$18*E5828^2+'Step 3. Regression'!$C$18*E5828+'Step 3. Regression'!$D$18)*C5828</f>
        <v>5.8421708582892293</v>
      </c>
      <c r="G5828" s="11">
        <f ca="1">('Step 3. Regression'!$G$18*E5828^2+'Step 3. Regression'!$H$18*E5828+'Step 3. Regression'!$I$18)*D5828</f>
        <v>2.7629192583773894</v>
      </c>
    </row>
    <row r="5829" spans="1:7" x14ac:dyDescent="0.25">
      <c r="A5829" s="8">
        <f>IF(ISBLANK('Step 1.4 CNY OAT'!A5829),"-",'Step 1.4 CNY OAT'!A5829)</f>
        <v>43343.833333333336</v>
      </c>
      <c r="B5829" s="26">
        <f t="shared" si="109"/>
        <v>242</v>
      </c>
      <c r="C5829" s="67" cm="1">
        <f t="array" ref="C5829">INDEX('Step 5. Daily Avg Schedule Calc'!$A$2:$D$169,(WEEKDAY(A5829)-1)*24+HOUR(A5829)+1,3)</f>
        <v>1</v>
      </c>
      <c r="D5829" s="67" cm="1">
        <f t="array" ref="D5829">INDEX('Step 5. Daily Avg Schedule Calc'!$A$2:$D$169,(WEEKDAY(A5829)-1)*24+HOUR(A5829)+1,4)</f>
        <v>1</v>
      </c>
      <c r="E5829">
        <f>VLOOKUP(A5829,'Step 1.4 CNY OAT'!$A$1:$B$8761,2)</f>
        <v>74</v>
      </c>
      <c r="F5829" s="11">
        <f ca="1">('Step 3. Regression'!$B$18*E5829^2+'Step 3. Regression'!$C$18*E5829+'Step 3. Regression'!$D$18)*C5829</f>
        <v>5.9180083843774867</v>
      </c>
      <c r="G5829" s="11">
        <f ca="1">('Step 3. Regression'!$G$18*E5829^2+'Step 3. Regression'!$H$18*E5829+'Step 3. Regression'!$I$18)*D5829</f>
        <v>2.7775945831125854</v>
      </c>
    </row>
    <row r="5830" spans="1:7" x14ac:dyDescent="0.25">
      <c r="A5830" s="8">
        <f>IF(ISBLANK('Step 1.4 CNY OAT'!A5830),"-",'Step 1.4 CNY OAT'!A5830)</f>
        <v>43343.875</v>
      </c>
      <c r="B5830" s="26">
        <f t="shared" si="109"/>
        <v>242</v>
      </c>
      <c r="C5830" s="67" cm="1">
        <f t="array" ref="C5830">INDEX('Step 5. Daily Avg Schedule Calc'!$A$2:$D$169,(WEEKDAY(A5830)-1)*24+HOUR(A5830)+1,3)</f>
        <v>1</v>
      </c>
      <c r="D5830" s="67" cm="1">
        <f t="array" ref="D5830">INDEX('Step 5. Daily Avg Schedule Calc'!$A$2:$D$169,(WEEKDAY(A5830)-1)*24+HOUR(A5830)+1,4)</f>
        <v>1</v>
      </c>
      <c r="E5830">
        <f>VLOOKUP(A5830,'Step 1.4 CNY OAT'!$A$1:$B$8761,2)</f>
        <v>75</v>
      </c>
      <c r="F5830" s="11">
        <f ca="1">('Step 3. Regression'!$B$18*E5830^2+'Step 3. Regression'!$C$18*E5830+'Step 3. Regression'!$D$18)*C5830</f>
        <v>5.9986960458616565</v>
      </c>
      <c r="G5830" s="11">
        <f ca="1">('Step 3. Regression'!$G$18*E5830^2+'Step 3. Regression'!$H$18*E5830+'Step 3. Regression'!$I$18)*D5830</f>
        <v>2.7935172335022607</v>
      </c>
    </row>
    <row r="5831" spans="1:7" x14ac:dyDescent="0.25">
      <c r="A5831" s="8">
        <f>IF(ISBLANK('Step 1.4 CNY OAT'!A5831),"-",'Step 1.4 CNY OAT'!A5831)</f>
        <v>43343.916666666664</v>
      </c>
      <c r="B5831" s="26">
        <f t="shared" si="109"/>
        <v>242</v>
      </c>
      <c r="C5831" s="67" cm="1">
        <f t="array" ref="C5831">INDEX('Step 5. Daily Avg Schedule Calc'!$A$2:$D$169,(WEEKDAY(A5831)-1)*24+HOUR(A5831)+1,3)</f>
        <v>1</v>
      </c>
      <c r="D5831" s="67" cm="1">
        <f t="array" ref="D5831">INDEX('Step 5. Daily Avg Schedule Calc'!$A$2:$D$169,(WEEKDAY(A5831)-1)*24+HOUR(A5831)+1,4)</f>
        <v>1</v>
      </c>
      <c r="E5831">
        <f>VLOOKUP(A5831,'Step 1.4 CNY OAT'!$A$1:$B$8761,2)</f>
        <v>73</v>
      </c>
      <c r="F5831" s="11">
        <f ca="1">('Step 3. Regression'!$B$18*E5831^2+'Step 3. Regression'!$C$18*E5831+'Step 3. Regression'!$D$18)*C5831</f>
        <v>5.8421708582892293</v>
      </c>
      <c r="G5831" s="11">
        <f ca="1">('Step 3. Regression'!$G$18*E5831^2+'Step 3. Regression'!$H$18*E5831+'Step 3. Regression'!$I$18)*D5831</f>
        <v>2.7629192583773894</v>
      </c>
    </row>
    <row r="5832" spans="1:7" x14ac:dyDescent="0.25">
      <c r="A5832" s="8">
        <f>IF(ISBLANK('Step 1.4 CNY OAT'!A5832),"-",'Step 1.4 CNY OAT'!A5832)</f>
        <v>43343.958333333336</v>
      </c>
      <c r="B5832" s="26">
        <f t="shared" si="109"/>
        <v>242</v>
      </c>
      <c r="C5832" s="67" cm="1">
        <f t="array" ref="C5832">INDEX('Step 5. Daily Avg Schedule Calc'!$A$2:$D$169,(WEEKDAY(A5832)-1)*24+HOUR(A5832)+1,3)</f>
        <v>1</v>
      </c>
      <c r="D5832" s="67" cm="1">
        <f t="array" ref="D5832">INDEX('Step 5. Daily Avg Schedule Calc'!$A$2:$D$169,(WEEKDAY(A5832)-1)*24+HOUR(A5832)+1,4)</f>
        <v>1</v>
      </c>
      <c r="E5832">
        <f>VLOOKUP(A5832,'Step 1.4 CNY OAT'!$A$1:$B$8761,2)</f>
        <v>73</v>
      </c>
      <c r="F5832" s="11">
        <f ca="1">('Step 3. Regression'!$B$18*E5832^2+'Step 3. Regression'!$C$18*E5832+'Step 3. Regression'!$D$18)*C5832</f>
        <v>5.8421708582892293</v>
      </c>
      <c r="G5832" s="11">
        <f ca="1">('Step 3. Regression'!$G$18*E5832^2+'Step 3. Regression'!$H$18*E5832+'Step 3. Regression'!$I$18)*D5832</f>
        <v>2.7629192583773894</v>
      </c>
    </row>
    <row r="5833" spans="1:7" x14ac:dyDescent="0.25">
      <c r="A5833" s="8">
        <f>IF(ISBLANK('Step 1.4 CNY OAT'!A5833),"-",'Step 1.4 CNY OAT'!A5833)</f>
        <v>43344</v>
      </c>
      <c r="B5833" s="26">
        <f t="shared" si="109"/>
        <v>243</v>
      </c>
      <c r="C5833" s="67" cm="1">
        <f t="array" ref="C5833">INDEX('Step 5. Daily Avg Schedule Calc'!$A$2:$D$169,(WEEKDAY(A5833)-1)*24+HOUR(A5833)+1,3)</f>
        <v>1</v>
      </c>
      <c r="D5833" s="67" cm="1">
        <f t="array" ref="D5833">INDEX('Step 5. Daily Avg Schedule Calc'!$A$2:$D$169,(WEEKDAY(A5833)-1)*24+HOUR(A5833)+1,4)</f>
        <v>1</v>
      </c>
      <c r="E5833">
        <f>VLOOKUP(A5833,'Step 1.4 CNY OAT'!$A$1:$B$8761,2)</f>
        <v>73</v>
      </c>
      <c r="F5833" s="11">
        <f ca="1">('Step 3. Regression'!$B$18*E5833^2+'Step 3. Regression'!$C$18*E5833+'Step 3. Regression'!$D$18)*C5833</f>
        <v>5.8421708582892293</v>
      </c>
      <c r="G5833" s="11">
        <f ca="1">('Step 3. Regression'!$G$18*E5833^2+'Step 3. Regression'!$H$18*E5833+'Step 3. Regression'!$I$18)*D5833</f>
        <v>2.7629192583773894</v>
      </c>
    </row>
    <row r="5834" spans="1:7" x14ac:dyDescent="0.25">
      <c r="A5834" s="8">
        <f>IF(ISBLANK('Step 1.4 CNY OAT'!A5834),"-",'Step 1.4 CNY OAT'!A5834)</f>
        <v>43344.041666666664</v>
      </c>
      <c r="B5834" s="26">
        <f t="shared" si="109"/>
        <v>243</v>
      </c>
      <c r="C5834" s="67" cm="1">
        <f t="array" ref="C5834">INDEX('Step 5. Daily Avg Schedule Calc'!$A$2:$D$169,(WEEKDAY(A5834)-1)*24+HOUR(A5834)+1,3)</f>
        <v>1</v>
      </c>
      <c r="D5834" s="67" cm="1">
        <f t="array" ref="D5834">INDEX('Step 5. Daily Avg Schedule Calc'!$A$2:$D$169,(WEEKDAY(A5834)-1)*24+HOUR(A5834)+1,4)</f>
        <v>1</v>
      </c>
      <c r="E5834">
        <f>VLOOKUP(A5834,'Step 1.4 CNY OAT'!$A$1:$B$8761,2)</f>
        <v>72</v>
      </c>
      <c r="F5834" s="11">
        <f ca="1">('Step 3. Regression'!$B$18*E5834^2+'Step 3. Regression'!$C$18*E5834+'Step 3. Regression'!$D$18)*C5834</f>
        <v>5.7711834675968934</v>
      </c>
      <c r="G5834" s="11">
        <f ca="1">('Step 3. Regression'!$G$18*E5834^2+'Step 3. Regression'!$H$18*E5834+'Step 3. Regression'!$I$18)*D5834</f>
        <v>2.7494912592966725</v>
      </c>
    </row>
    <row r="5835" spans="1:7" x14ac:dyDescent="0.25">
      <c r="A5835" s="8">
        <f>IF(ISBLANK('Step 1.4 CNY OAT'!A5835),"-",'Step 1.4 CNY OAT'!A5835)</f>
        <v>43344.083333333336</v>
      </c>
      <c r="B5835" s="26">
        <f t="shared" si="109"/>
        <v>243</v>
      </c>
      <c r="C5835" s="67" cm="1">
        <f t="array" ref="C5835">INDEX('Step 5. Daily Avg Schedule Calc'!$A$2:$D$169,(WEEKDAY(A5835)-1)*24+HOUR(A5835)+1,3)</f>
        <v>1</v>
      </c>
      <c r="D5835" s="67" cm="1">
        <f t="array" ref="D5835">INDEX('Step 5. Daily Avg Schedule Calc'!$A$2:$D$169,(WEEKDAY(A5835)-1)*24+HOUR(A5835)+1,4)</f>
        <v>1</v>
      </c>
      <c r="E5835">
        <f>VLOOKUP(A5835,'Step 1.4 CNY OAT'!$A$1:$B$8761,2)</f>
        <v>72</v>
      </c>
      <c r="F5835" s="11">
        <f ca="1">('Step 3. Regression'!$B$18*E5835^2+'Step 3. Regression'!$C$18*E5835+'Step 3. Regression'!$D$18)*C5835</f>
        <v>5.7711834675968934</v>
      </c>
      <c r="G5835" s="11">
        <f ca="1">('Step 3. Regression'!$G$18*E5835^2+'Step 3. Regression'!$H$18*E5835+'Step 3. Regression'!$I$18)*D5835</f>
        <v>2.7494912592966725</v>
      </c>
    </row>
    <row r="5836" spans="1:7" x14ac:dyDescent="0.25">
      <c r="A5836" s="8">
        <f>IF(ISBLANK('Step 1.4 CNY OAT'!A5836),"-",'Step 1.4 CNY OAT'!A5836)</f>
        <v>43344.125</v>
      </c>
      <c r="B5836" s="26">
        <f t="shared" si="109"/>
        <v>243</v>
      </c>
      <c r="C5836" s="67" cm="1">
        <f t="array" ref="C5836">INDEX('Step 5. Daily Avg Schedule Calc'!$A$2:$D$169,(WEEKDAY(A5836)-1)*24+HOUR(A5836)+1,3)</f>
        <v>1</v>
      </c>
      <c r="D5836" s="67" cm="1">
        <f t="array" ref="D5836">INDEX('Step 5. Daily Avg Schedule Calc'!$A$2:$D$169,(WEEKDAY(A5836)-1)*24+HOUR(A5836)+1,4)</f>
        <v>1</v>
      </c>
      <c r="E5836">
        <f>VLOOKUP(A5836,'Step 1.4 CNY OAT'!$A$1:$B$8761,2)</f>
        <v>72</v>
      </c>
      <c r="F5836" s="11">
        <f ca="1">('Step 3. Regression'!$B$18*E5836^2+'Step 3. Regression'!$C$18*E5836+'Step 3. Regression'!$D$18)*C5836</f>
        <v>5.7711834675968934</v>
      </c>
      <c r="G5836" s="11">
        <f ca="1">('Step 3. Regression'!$G$18*E5836^2+'Step 3. Regression'!$H$18*E5836+'Step 3. Regression'!$I$18)*D5836</f>
        <v>2.7494912592966725</v>
      </c>
    </row>
    <row r="5837" spans="1:7" x14ac:dyDescent="0.25">
      <c r="A5837" s="8">
        <f>IF(ISBLANK('Step 1.4 CNY OAT'!A5837),"-",'Step 1.4 CNY OAT'!A5837)</f>
        <v>43344.166666666664</v>
      </c>
      <c r="B5837" s="26">
        <f t="shared" si="109"/>
        <v>243</v>
      </c>
      <c r="C5837" s="67" cm="1">
        <f t="array" ref="C5837">INDEX('Step 5. Daily Avg Schedule Calc'!$A$2:$D$169,(WEEKDAY(A5837)-1)*24+HOUR(A5837)+1,3)</f>
        <v>1</v>
      </c>
      <c r="D5837" s="67" cm="1">
        <f t="array" ref="D5837">INDEX('Step 5. Daily Avg Schedule Calc'!$A$2:$D$169,(WEEKDAY(A5837)-1)*24+HOUR(A5837)+1,4)</f>
        <v>1</v>
      </c>
      <c r="E5837">
        <f>VLOOKUP(A5837,'Step 1.4 CNY OAT'!$A$1:$B$8761,2)</f>
        <v>72</v>
      </c>
      <c r="F5837" s="11">
        <f ca="1">('Step 3. Regression'!$B$18*E5837^2+'Step 3. Regression'!$C$18*E5837+'Step 3. Regression'!$D$18)*C5837</f>
        <v>5.7711834675968934</v>
      </c>
      <c r="G5837" s="11">
        <f ca="1">('Step 3. Regression'!$G$18*E5837^2+'Step 3. Regression'!$H$18*E5837+'Step 3. Regression'!$I$18)*D5837</f>
        <v>2.7494912592966725</v>
      </c>
    </row>
    <row r="5838" spans="1:7" x14ac:dyDescent="0.25">
      <c r="A5838" s="8">
        <f>IF(ISBLANK('Step 1.4 CNY OAT'!A5838),"-",'Step 1.4 CNY OAT'!A5838)</f>
        <v>43344.208333333336</v>
      </c>
      <c r="B5838" s="26">
        <f t="shared" si="109"/>
        <v>243</v>
      </c>
      <c r="C5838" s="67" cm="1">
        <f t="array" ref="C5838">INDEX('Step 5. Daily Avg Schedule Calc'!$A$2:$D$169,(WEEKDAY(A5838)-1)*24+HOUR(A5838)+1,3)</f>
        <v>1</v>
      </c>
      <c r="D5838" s="67" cm="1">
        <f t="array" ref="D5838">INDEX('Step 5. Daily Avg Schedule Calc'!$A$2:$D$169,(WEEKDAY(A5838)-1)*24+HOUR(A5838)+1,4)</f>
        <v>1</v>
      </c>
      <c r="E5838">
        <f>VLOOKUP(A5838,'Step 1.4 CNY OAT'!$A$1:$B$8761,2)</f>
        <v>71</v>
      </c>
      <c r="F5838" s="11">
        <f ca="1">('Step 3. Regression'!$B$18*E5838^2+'Step 3. Regression'!$C$18*E5838+'Step 3. Regression'!$D$18)*C5838</f>
        <v>5.7050462123004699</v>
      </c>
      <c r="G5838" s="11">
        <f ca="1">('Step 3. Regression'!$G$18*E5838^2+'Step 3. Regression'!$H$18*E5838+'Step 3. Regression'!$I$18)*D5838</f>
        <v>2.7373105858704356</v>
      </c>
    </row>
    <row r="5839" spans="1:7" x14ac:dyDescent="0.25">
      <c r="A5839" s="8">
        <f>IF(ISBLANK('Step 1.4 CNY OAT'!A5839),"-",'Step 1.4 CNY OAT'!A5839)</f>
        <v>43344.25</v>
      </c>
      <c r="B5839" s="26">
        <f t="shared" si="109"/>
        <v>243</v>
      </c>
      <c r="C5839" s="67" cm="1">
        <f t="array" ref="C5839">INDEX('Step 5. Daily Avg Schedule Calc'!$A$2:$D$169,(WEEKDAY(A5839)-1)*24+HOUR(A5839)+1,3)</f>
        <v>1</v>
      </c>
      <c r="D5839" s="67" cm="1">
        <f t="array" ref="D5839">INDEX('Step 5. Daily Avg Schedule Calc'!$A$2:$D$169,(WEEKDAY(A5839)-1)*24+HOUR(A5839)+1,4)</f>
        <v>1</v>
      </c>
      <c r="E5839">
        <f>VLOOKUP(A5839,'Step 1.4 CNY OAT'!$A$1:$B$8761,2)</f>
        <v>72</v>
      </c>
      <c r="F5839" s="11">
        <f ca="1">('Step 3. Regression'!$B$18*E5839^2+'Step 3. Regression'!$C$18*E5839+'Step 3. Regression'!$D$18)*C5839</f>
        <v>5.7711834675968934</v>
      </c>
      <c r="G5839" s="11">
        <f ca="1">('Step 3. Regression'!$G$18*E5839^2+'Step 3. Regression'!$H$18*E5839+'Step 3. Regression'!$I$18)*D5839</f>
        <v>2.7494912592966725</v>
      </c>
    </row>
    <row r="5840" spans="1:7" x14ac:dyDescent="0.25">
      <c r="A5840" s="8">
        <f>IF(ISBLANK('Step 1.4 CNY OAT'!A5840),"-",'Step 1.4 CNY OAT'!A5840)</f>
        <v>43344.291666666664</v>
      </c>
      <c r="B5840" s="26">
        <f t="shared" si="109"/>
        <v>243</v>
      </c>
      <c r="C5840" s="67" cm="1">
        <f t="array" ref="C5840">INDEX('Step 5. Daily Avg Schedule Calc'!$A$2:$D$169,(WEEKDAY(A5840)-1)*24+HOUR(A5840)+1,3)</f>
        <v>1</v>
      </c>
      <c r="D5840" s="67" cm="1">
        <f t="array" ref="D5840">INDEX('Step 5. Daily Avg Schedule Calc'!$A$2:$D$169,(WEEKDAY(A5840)-1)*24+HOUR(A5840)+1,4)</f>
        <v>1</v>
      </c>
      <c r="E5840">
        <f>VLOOKUP(A5840,'Step 1.4 CNY OAT'!$A$1:$B$8761,2)</f>
        <v>70</v>
      </c>
      <c r="F5840" s="11">
        <f ca="1">('Step 3. Regression'!$B$18*E5840^2+'Step 3. Regression'!$C$18*E5840+'Step 3. Regression'!$D$18)*C5840</f>
        <v>5.6437590923999679</v>
      </c>
      <c r="G5840" s="11">
        <f ca="1">('Step 3. Regression'!$G$18*E5840^2+'Step 3. Regression'!$H$18*E5840+'Step 3. Regression'!$I$18)*D5840</f>
        <v>2.7263772380986788</v>
      </c>
    </row>
    <row r="5841" spans="1:7" x14ac:dyDescent="0.25">
      <c r="A5841" s="8">
        <f>IF(ISBLANK('Step 1.4 CNY OAT'!A5841),"-",'Step 1.4 CNY OAT'!A5841)</f>
        <v>43344.333333333336</v>
      </c>
      <c r="B5841" s="26">
        <f t="shared" si="109"/>
        <v>243</v>
      </c>
      <c r="C5841" s="67" cm="1">
        <f t="array" ref="C5841">INDEX('Step 5. Daily Avg Schedule Calc'!$A$2:$D$169,(WEEKDAY(A5841)-1)*24+HOUR(A5841)+1,3)</f>
        <v>1</v>
      </c>
      <c r="D5841" s="67" cm="1">
        <f t="array" ref="D5841">INDEX('Step 5. Daily Avg Schedule Calc'!$A$2:$D$169,(WEEKDAY(A5841)-1)*24+HOUR(A5841)+1,4)</f>
        <v>1</v>
      </c>
      <c r="E5841">
        <f>VLOOKUP(A5841,'Step 1.4 CNY OAT'!$A$1:$B$8761,2)</f>
        <v>70</v>
      </c>
      <c r="F5841" s="11">
        <f ca="1">('Step 3. Regression'!$B$18*E5841^2+'Step 3. Regression'!$C$18*E5841+'Step 3. Regression'!$D$18)*C5841</f>
        <v>5.6437590923999679</v>
      </c>
      <c r="G5841" s="11">
        <f ca="1">('Step 3. Regression'!$G$18*E5841^2+'Step 3. Regression'!$H$18*E5841+'Step 3. Regression'!$I$18)*D5841</f>
        <v>2.7263772380986788</v>
      </c>
    </row>
    <row r="5842" spans="1:7" x14ac:dyDescent="0.25">
      <c r="A5842" s="8">
        <f>IF(ISBLANK('Step 1.4 CNY OAT'!A5842),"-",'Step 1.4 CNY OAT'!A5842)</f>
        <v>43344.375</v>
      </c>
      <c r="B5842" s="26">
        <f t="shared" si="109"/>
        <v>243</v>
      </c>
      <c r="C5842" s="67" cm="1">
        <f t="array" ref="C5842">INDEX('Step 5. Daily Avg Schedule Calc'!$A$2:$D$169,(WEEKDAY(A5842)-1)*24+HOUR(A5842)+1,3)</f>
        <v>1</v>
      </c>
      <c r="D5842" s="67" cm="1">
        <f t="array" ref="D5842">INDEX('Step 5. Daily Avg Schedule Calc'!$A$2:$D$169,(WEEKDAY(A5842)-1)*24+HOUR(A5842)+1,4)</f>
        <v>1</v>
      </c>
      <c r="E5842">
        <f>VLOOKUP(A5842,'Step 1.4 CNY OAT'!$A$1:$B$8761,2)</f>
        <v>72</v>
      </c>
      <c r="F5842" s="11">
        <f ca="1">('Step 3. Regression'!$B$18*E5842^2+'Step 3. Regression'!$C$18*E5842+'Step 3. Regression'!$D$18)*C5842</f>
        <v>5.7711834675968934</v>
      </c>
      <c r="G5842" s="11">
        <f ca="1">('Step 3. Regression'!$G$18*E5842^2+'Step 3. Regression'!$H$18*E5842+'Step 3. Regression'!$I$18)*D5842</f>
        <v>2.7494912592966725</v>
      </c>
    </row>
    <row r="5843" spans="1:7" x14ac:dyDescent="0.25">
      <c r="A5843" s="8">
        <f>IF(ISBLANK('Step 1.4 CNY OAT'!A5843),"-",'Step 1.4 CNY OAT'!A5843)</f>
        <v>43344.416666666664</v>
      </c>
      <c r="B5843" s="26">
        <f t="shared" si="109"/>
        <v>243</v>
      </c>
      <c r="C5843" s="67" cm="1">
        <f t="array" ref="C5843">INDEX('Step 5. Daily Avg Schedule Calc'!$A$2:$D$169,(WEEKDAY(A5843)-1)*24+HOUR(A5843)+1,3)</f>
        <v>1</v>
      </c>
      <c r="D5843" s="67" cm="1">
        <f t="array" ref="D5843">INDEX('Step 5. Daily Avg Schedule Calc'!$A$2:$D$169,(WEEKDAY(A5843)-1)*24+HOUR(A5843)+1,4)</f>
        <v>1</v>
      </c>
      <c r="E5843">
        <f>VLOOKUP(A5843,'Step 1.4 CNY OAT'!$A$1:$B$8761,2)</f>
        <v>73</v>
      </c>
      <c r="F5843" s="11">
        <f ca="1">('Step 3. Regression'!$B$18*E5843^2+'Step 3. Regression'!$C$18*E5843+'Step 3. Regression'!$D$18)*C5843</f>
        <v>5.8421708582892293</v>
      </c>
      <c r="G5843" s="11">
        <f ca="1">('Step 3. Regression'!$G$18*E5843^2+'Step 3. Regression'!$H$18*E5843+'Step 3. Regression'!$I$18)*D5843</f>
        <v>2.7629192583773894</v>
      </c>
    </row>
    <row r="5844" spans="1:7" x14ac:dyDescent="0.25">
      <c r="A5844" s="8">
        <f>IF(ISBLANK('Step 1.4 CNY OAT'!A5844),"-",'Step 1.4 CNY OAT'!A5844)</f>
        <v>43344.458333333336</v>
      </c>
      <c r="B5844" s="26">
        <f t="shared" si="109"/>
        <v>243</v>
      </c>
      <c r="C5844" s="67" cm="1">
        <f t="array" ref="C5844">INDEX('Step 5. Daily Avg Schedule Calc'!$A$2:$D$169,(WEEKDAY(A5844)-1)*24+HOUR(A5844)+1,3)</f>
        <v>1</v>
      </c>
      <c r="D5844" s="67" cm="1">
        <f t="array" ref="D5844">INDEX('Step 5. Daily Avg Schedule Calc'!$A$2:$D$169,(WEEKDAY(A5844)-1)*24+HOUR(A5844)+1,4)</f>
        <v>1</v>
      </c>
      <c r="E5844">
        <f>VLOOKUP(A5844,'Step 1.4 CNY OAT'!$A$1:$B$8761,2)</f>
        <v>74</v>
      </c>
      <c r="F5844" s="11">
        <f ca="1">('Step 3. Regression'!$B$18*E5844^2+'Step 3. Regression'!$C$18*E5844+'Step 3. Regression'!$D$18)*C5844</f>
        <v>5.9180083843774867</v>
      </c>
      <c r="G5844" s="11">
        <f ca="1">('Step 3. Regression'!$G$18*E5844^2+'Step 3. Regression'!$H$18*E5844+'Step 3. Regression'!$I$18)*D5844</f>
        <v>2.7775945831125854</v>
      </c>
    </row>
    <row r="5845" spans="1:7" x14ac:dyDescent="0.25">
      <c r="A5845" s="8">
        <f>IF(ISBLANK('Step 1.4 CNY OAT'!A5845),"-",'Step 1.4 CNY OAT'!A5845)</f>
        <v>43344.5</v>
      </c>
      <c r="B5845" s="26">
        <f t="shared" si="109"/>
        <v>243</v>
      </c>
      <c r="C5845" s="67" cm="1">
        <f t="array" ref="C5845">INDEX('Step 5. Daily Avg Schedule Calc'!$A$2:$D$169,(WEEKDAY(A5845)-1)*24+HOUR(A5845)+1,3)</f>
        <v>1</v>
      </c>
      <c r="D5845" s="67" cm="1">
        <f t="array" ref="D5845">INDEX('Step 5. Daily Avg Schedule Calc'!$A$2:$D$169,(WEEKDAY(A5845)-1)*24+HOUR(A5845)+1,4)</f>
        <v>1</v>
      </c>
      <c r="E5845">
        <f>VLOOKUP(A5845,'Step 1.4 CNY OAT'!$A$1:$B$8761,2)</f>
        <v>73</v>
      </c>
      <c r="F5845" s="11">
        <f ca="1">('Step 3. Regression'!$B$18*E5845^2+'Step 3. Regression'!$C$18*E5845+'Step 3. Regression'!$D$18)*C5845</f>
        <v>5.8421708582892293</v>
      </c>
      <c r="G5845" s="11">
        <f ca="1">('Step 3. Regression'!$G$18*E5845^2+'Step 3. Regression'!$H$18*E5845+'Step 3. Regression'!$I$18)*D5845</f>
        <v>2.7629192583773894</v>
      </c>
    </row>
    <row r="5846" spans="1:7" x14ac:dyDescent="0.25">
      <c r="A5846" s="8">
        <f>IF(ISBLANK('Step 1.4 CNY OAT'!A5846),"-",'Step 1.4 CNY OAT'!A5846)</f>
        <v>43344.541666666664</v>
      </c>
      <c r="B5846" s="26">
        <f t="shared" si="109"/>
        <v>243</v>
      </c>
      <c r="C5846" s="67" cm="1">
        <f t="array" ref="C5846">INDEX('Step 5. Daily Avg Schedule Calc'!$A$2:$D$169,(WEEKDAY(A5846)-1)*24+HOUR(A5846)+1,3)</f>
        <v>1</v>
      </c>
      <c r="D5846" s="67" cm="1">
        <f t="array" ref="D5846">INDEX('Step 5. Daily Avg Schedule Calc'!$A$2:$D$169,(WEEKDAY(A5846)-1)*24+HOUR(A5846)+1,4)</f>
        <v>1</v>
      </c>
      <c r="E5846">
        <f>VLOOKUP(A5846,'Step 1.4 CNY OAT'!$A$1:$B$8761,2)</f>
        <v>75</v>
      </c>
      <c r="F5846" s="11">
        <f ca="1">('Step 3. Regression'!$B$18*E5846^2+'Step 3. Regression'!$C$18*E5846+'Step 3. Regression'!$D$18)*C5846</f>
        <v>5.9986960458616565</v>
      </c>
      <c r="G5846" s="11">
        <f ca="1">('Step 3. Regression'!$G$18*E5846^2+'Step 3. Regression'!$H$18*E5846+'Step 3. Regression'!$I$18)*D5846</f>
        <v>2.7935172335022607</v>
      </c>
    </row>
    <row r="5847" spans="1:7" x14ac:dyDescent="0.25">
      <c r="A5847" s="8">
        <f>IF(ISBLANK('Step 1.4 CNY OAT'!A5847),"-",'Step 1.4 CNY OAT'!A5847)</f>
        <v>43344.583333333336</v>
      </c>
      <c r="B5847" s="26">
        <f t="shared" si="109"/>
        <v>243</v>
      </c>
      <c r="C5847" s="67" cm="1">
        <f t="array" ref="C5847">INDEX('Step 5. Daily Avg Schedule Calc'!$A$2:$D$169,(WEEKDAY(A5847)-1)*24+HOUR(A5847)+1,3)</f>
        <v>1</v>
      </c>
      <c r="D5847" s="67" cm="1">
        <f t="array" ref="D5847">INDEX('Step 5. Daily Avg Schedule Calc'!$A$2:$D$169,(WEEKDAY(A5847)-1)*24+HOUR(A5847)+1,4)</f>
        <v>1</v>
      </c>
      <c r="E5847">
        <f>VLOOKUP(A5847,'Step 1.4 CNY OAT'!$A$1:$B$8761,2)</f>
        <v>77</v>
      </c>
      <c r="F5847" s="11">
        <f ca="1">('Step 3. Regression'!$B$18*E5847^2+'Step 3. Regression'!$C$18*E5847+'Step 3. Regression'!$D$18)*C5847</f>
        <v>6.1746217750177479</v>
      </c>
      <c r="G5847" s="11">
        <f ca="1">('Step 3. Regression'!$G$18*E5847^2+'Step 3. Regression'!$H$18*E5847+'Step 3. Regression'!$I$18)*D5847</f>
        <v>2.8291045112450504</v>
      </c>
    </row>
    <row r="5848" spans="1:7" x14ac:dyDescent="0.25">
      <c r="A5848" s="8">
        <f>IF(ISBLANK('Step 1.4 CNY OAT'!A5848),"-",'Step 1.4 CNY OAT'!A5848)</f>
        <v>43344.625</v>
      </c>
      <c r="B5848" s="26">
        <f t="shared" si="109"/>
        <v>243</v>
      </c>
      <c r="C5848" s="67" cm="1">
        <f t="array" ref="C5848">INDEX('Step 5. Daily Avg Schedule Calc'!$A$2:$D$169,(WEEKDAY(A5848)-1)*24+HOUR(A5848)+1,3)</f>
        <v>1</v>
      </c>
      <c r="D5848" s="67" cm="1">
        <f t="array" ref="D5848">INDEX('Step 5. Daily Avg Schedule Calc'!$A$2:$D$169,(WEEKDAY(A5848)-1)*24+HOUR(A5848)+1,4)</f>
        <v>1</v>
      </c>
      <c r="E5848">
        <f>VLOOKUP(A5848,'Step 1.4 CNY OAT'!$A$1:$B$8761,2)</f>
        <v>79</v>
      </c>
      <c r="F5848" s="11">
        <f ca="1">('Step 3. Regression'!$B$18*E5848^2+'Step 3. Regression'!$C$18*E5848+'Step 3. Regression'!$D$18)*C5848</f>
        <v>6.3699480457575071</v>
      </c>
      <c r="G5848" s="11">
        <f ca="1">('Step 3. Regression'!$G$18*E5848^2+'Step 3. Regression'!$H$18*E5848+'Step 3. Regression'!$I$18)*D5848</f>
        <v>2.8696810916057589</v>
      </c>
    </row>
    <row r="5849" spans="1:7" x14ac:dyDescent="0.25">
      <c r="A5849" s="8">
        <f>IF(ISBLANK('Step 1.4 CNY OAT'!A5849),"-",'Step 1.4 CNY OAT'!A5849)</f>
        <v>43344.666666666664</v>
      </c>
      <c r="B5849" s="26">
        <f t="shared" si="109"/>
        <v>243</v>
      </c>
      <c r="C5849" s="67" cm="1">
        <f t="array" ref="C5849">INDEX('Step 5. Daily Avg Schedule Calc'!$A$2:$D$169,(WEEKDAY(A5849)-1)*24+HOUR(A5849)+1,3)</f>
        <v>1</v>
      </c>
      <c r="D5849" s="67" cm="1">
        <f t="array" ref="D5849">INDEX('Step 5. Daily Avg Schedule Calc'!$A$2:$D$169,(WEEKDAY(A5849)-1)*24+HOUR(A5849)+1,4)</f>
        <v>1</v>
      </c>
      <c r="E5849">
        <f>VLOOKUP(A5849,'Step 1.4 CNY OAT'!$A$1:$B$8761,2)</f>
        <v>79</v>
      </c>
      <c r="F5849" s="11">
        <f ca="1">('Step 3. Regression'!$B$18*E5849^2+'Step 3. Regression'!$C$18*E5849+'Step 3. Regression'!$D$18)*C5849</f>
        <v>6.3699480457575071</v>
      </c>
      <c r="G5849" s="11">
        <f ca="1">('Step 3. Regression'!$G$18*E5849^2+'Step 3. Regression'!$H$18*E5849+'Step 3. Regression'!$I$18)*D5849</f>
        <v>2.8696810916057589</v>
      </c>
    </row>
    <row r="5850" spans="1:7" x14ac:dyDescent="0.25">
      <c r="A5850" s="8">
        <f>IF(ISBLANK('Step 1.4 CNY OAT'!A5850),"-",'Step 1.4 CNY OAT'!A5850)</f>
        <v>43344.708333333336</v>
      </c>
      <c r="B5850" s="26">
        <f t="shared" si="109"/>
        <v>243</v>
      </c>
      <c r="C5850" s="67" cm="1">
        <f t="array" ref="C5850">INDEX('Step 5. Daily Avg Schedule Calc'!$A$2:$D$169,(WEEKDAY(A5850)-1)*24+HOUR(A5850)+1,3)</f>
        <v>1</v>
      </c>
      <c r="D5850" s="67" cm="1">
        <f t="array" ref="D5850">INDEX('Step 5. Daily Avg Schedule Calc'!$A$2:$D$169,(WEEKDAY(A5850)-1)*24+HOUR(A5850)+1,4)</f>
        <v>1</v>
      </c>
      <c r="E5850">
        <f>VLOOKUP(A5850,'Step 1.4 CNY OAT'!$A$1:$B$8761,2)</f>
        <v>77</v>
      </c>
      <c r="F5850" s="11">
        <f ca="1">('Step 3. Regression'!$B$18*E5850^2+'Step 3. Regression'!$C$18*E5850+'Step 3. Regression'!$D$18)*C5850</f>
        <v>6.1746217750177479</v>
      </c>
      <c r="G5850" s="11">
        <f ca="1">('Step 3. Regression'!$G$18*E5850^2+'Step 3. Regression'!$H$18*E5850+'Step 3. Regression'!$I$18)*D5850</f>
        <v>2.8291045112450504</v>
      </c>
    </row>
    <row r="5851" spans="1:7" x14ac:dyDescent="0.25">
      <c r="A5851" s="8">
        <f>IF(ISBLANK('Step 1.4 CNY OAT'!A5851),"-",'Step 1.4 CNY OAT'!A5851)</f>
        <v>43344.75</v>
      </c>
      <c r="B5851" s="26">
        <f t="shared" si="109"/>
        <v>243</v>
      </c>
      <c r="C5851" s="67" cm="1">
        <f t="array" ref="C5851">INDEX('Step 5. Daily Avg Schedule Calc'!$A$2:$D$169,(WEEKDAY(A5851)-1)*24+HOUR(A5851)+1,3)</f>
        <v>1</v>
      </c>
      <c r="D5851" s="67" cm="1">
        <f t="array" ref="D5851">INDEX('Step 5. Daily Avg Schedule Calc'!$A$2:$D$169,(WEEKDAY(A5851)-1)*24+HOUR(A5851)+1,4)</f>
        <v>1</v>
      </c>
      <c r="E5851">
        <f>VLOOKUP(A5851,'Step 1.4 CNY OAT'!$A$1:$B$8761,2)</f>
        <v>75</v>
      </c>
      <c r="F5851" s="11">
        <f ca="1">('Step 3. Regression'!$B$18*E5851^2+'Step 3. Regression'!$C$18*E5851+'Step 3. Regression'!$D$18)*C5851</f>
        <v>5.9986960458616565</v>
      </c>
      <c r="G5851" s="11">
        <f ca="1">('Step 3. Regression'!$G$18*E5851^2+'Step 3. Regression'!$H$18*E5851+'Step 3. Regression'!$I$18)*D5851</f>
        <v>2.7935172335022607</v>
      </c>
    </row>
    <row r="5852" spans="1:7" x14ac:dyDescent="0.25">
      <c r="A5852" s="8">
        <f>IF(ISBLANK('Step 1.4 CNY OAT'!A5852),"-",'Step 1.4 CNY OAT'!A5852)</f>
        <v>43344.791666666664</v>
      </c>
      <c r="B5852" s="26">
        <f t="shared" si="109"/>
        <v>243</v>
      </c>
      <c r="C5852" s="67" cm="1">
        <f t="array" ref="C5852">INDEX('Step 5. Daily Avg Schedule Calc'!$A$2:$D$169,(WEEKDAY(A5852)-1)*24+HOUR(A5852)+1,3)</f>
        <v>1</v>
      </c>
      <c r="D5852" s="67" cm="1">
        <f t="array" ref="D5852">INDEX('Step 5. Daily Avg Schedule Calc'!$A$2:$D$169,(WEEKDAY(A5852)-1)*24+HOUR(A5852)+1,4)</f>
        <v>1</v>
      </c>
      <c r="E5852">
        <f>VLOOKUP(A5852,'Step 1.4 CNY OAT'!$A$1:$B$8761,2)</f>
        <v>75</v>
      </c>
      <c r="F5852" s="11">
        <f ca="1">('Step 3. Regression'!$B$18*E5852^2+'Step 3. Regression'!$C$18*E5852+'Step 3. Regression'!$D$18)*C5852</f>
        <v>5.9986960458616565</v>
      </c>
      <c r="G5852" s="11">
        <f ca="1">('Step 3. Regression'!$G$18*E5852^2+'Step 3. Regression'!$H$18*E5852+'Step 3. Regression'!$I$18)*D5852</f>
        <v>2.7935172335022607</v>
      </c>
    </row>
    <row r="5853" spans="1:7" x14ac:dyDescent="0.25">
      <c r="A5853" s="8">
        <f>IF(ISBLANK('Step 1.4 CNY OAT'!A5853),"-",'Step 1.4 CNY OAT'!A5853)</f>
        <v>43344.833333333336</v>
      </c>
      <c r="B5853" s="26">
        <f t="shared" si="109"/>
        <v>243</v>
      </c>
      <c r="C5853" s="67" cm="1">
        <f t="array" ref="C5853">INDEX('Step 5. Daily Avg Schedule Calc'!$A$2:$D$169,(WEEKDAY(A5853)-1)*24+HOUR(A5853)+1,3)</f>
        <v>1</v>
      </c>
      <c r="D5853" s="67" cm="1">
        <f t="array" ref="D5853">INDEX('Step 5. Daily Avg Schedule Calc'!$A$2:$D$169,(WEEKDAY(A5853)-1)*24+HOUR(A5853)+1,4)</f>
        <v>1</v>
      </c>
      <c r="E5853">
        <f>VLOOKUP(A5853,'Step 1.4 CNY OAT'!$A$1:$B$8761,2)</f>
        <v>74</v>
      </c>
      <c r="F5853" s="11">
        <f ca="1">('Step 3. Regression'!$B$18*E5853^2+'Step 3. Regression'!$C$18*E5853+'Step 3. Regression'!$D$18)*C5853</f>
        <v>5.9180083843774867</v>
      </c>
      <c r="G5853" s="11">
        <f ca="1">('Step 3. Regression'!$G$18*E5853^2+'Step 3. Regression'!$H$18*E5853+'Step 3. Regression'!$I$18)*D5853</f>
        <v>2.7775945831125854</v>
      </c>
    </row>
    <row r="5854" spans="1:7" x14ac:dyDescent="0.25">
      <c r="A5854" s="8">
        <f>IF(ISBLANK('Step 1.4 CNY OAT'!A5854),"-",'Step 1.4 CNY OAT'!A5854)</f>
        <v>43344.875</v>
      </c>
      <c r="B5854" s="26">
        <f t="shared" si="109"/>
        <v>243</v>
      </c>
      <c r="C5854" s="67" cm="1">
        <f t="array" ref="C5854">INDEX('Step 5. Daily Avg Schedule Calc'!$A$2:$D$169,(WEEKDAY(A5854)-1)*24+HOUR(A5854)+1,3)</f>
        <v>1</v>
      </c>
      <c r="D5854" s="67" cm="1">
        <f t="array" ref="D5854">INDEX('Step 5. Daily Avg Schedule Calc'!$A$2:$D$169,(WEEKDAY(A5854)-1)*24+HOUR(A5854)+1,4)</f>
        <v>1</v>
      </c>
      <c r="E5854">
        <f>VLOOKUP(A5854,'Step 1.4 CNY OAT'!$A$1:$B$8761,2)</f>
        <v>73</v>
      </c>
      <c r="F5854" s="11">
        <f ca="1">('Step 3. Regression'!$B$18*E5854^2+'Step 3. Regression'!$C$18*E5854+'Step 3. Regression'!$D$18)*C5854</f>
        <v>5.8421708582892293</v>
      </c>
      <c r="G5854" s="11">
        <f ca="1">('Step 3. Regression'!$G$18*E5854^2+'Step 3. Regression'!$H$18*E5854+'Step 3. Regression'!$I$18)*D5854</f>
        <v>2.7629192583773894</v>
      </c>
    </row>
    <row r="5855" spans="1:7" x14ac:dyDescent="0.25">
      <c r="A5855" s="8">
        <f>IF(ISBLANK('Step 1.4 CNY OAT'!A5855),"-",'Step 1.4 CNY OAT'!A5855)</f>
        <v>43344.916666666664</v>
      </c>
      <c r="B5855" s="26">
        <f t="shared" si="109"/>
        <v>243</v>
      </c>
      <c r="C5855" s="67" cm="1">
        <f t="array" ref="C5855">INDEX('Step 5. Daily Avg Schedule Calc'!$A$2:$D$169,(WEEKDAY(A5855)-1)*24+HOUR(A5855)+1,3)</f>
        <v>1</v>
      </c>
      <c r="D5855" s="67" cm="1">
        <f t="array" ref="D5855">INDEX('Step 5. Daily Avg Schedule Calc'!$A$2:$D$169,(WEEKDAY(A5855)-1)*24+HOUR(A5855)+1,4)</f>
        <v>1</v>
      </c>
      <c r="E5855">
        <f>VLOOKUP(A5855,'Step 1.4 CNY OAT'!$A$1:$B$8761,2)</f>
        <v>73</v>
      </c>
      <c r="F5855" s="11">
        <f ca="1">('Step 3. Regression'!$B$18*E5855^2+'Step 3. Regression'!$C$18*E5855+'Step 3. Regression'!$D$18)*C5855</f>
        <v>5.8421708582892293</v>
      </c>
      <c r="G5855" s="11">
        <f ca="1">('Step 3. Regression'!$G$18*E5855^2+'Step 3. Regression'!$H$18*E5855+'Step 3. Regression'!$I$18)*D5855</f>
        <v>2.7629192583773894</v>
      </c>
    </row>
    <row r="5856" spans="1:7" x14ac:dyDescent="0.25">
      <c r="A5856" s="8">
        <f>IF(ISBLANK('Step 1.4 CNY OAT'!A5856),"-",'Step 1.4 CNY OAT'!A5856)</f>
        <v>43344.958333333336</v>
      </c>
      <c r="B5856" s="26">
        <f t="shared" si="109"/>
        <v>243</v>
      </c>
      <c r="C5856" s="67" cm="1">
        <f t="array" ref="C5856">INDEX('Step 5. Daily Avg Schedule Calc'!$A$2:$D$169,(WEEKDAY(A5856)-1)*24+HOUR(A5856)+1,3)</f>
        <v>1</v>
      </c>
      <c r="D5856" s="67" cm="1">
        <f t="array" ref="D5856">INDEX('Step 5. Daily Avg Schedule Calc'!$A$2:$D$169,(WEEKDAY(A5856)-1)*24+HOUR(A5856)+1,4)</f>
        <v>1</v>
      </c>
      <c r="E5856">
        <f>VLOOKUP(A5856,'Step 1.4 CNY OAT'!$A$1:$B$8761,2)</f>
        <v>72</v>
      </c>
      <c r="F5856" s="11">
        <f ca="1">('Step 3. Regression'!$B$18*E5856^2+'Step 3. Regression'!$C$18*E5856+'Step 3. Regression'!$D$18)*C5856</f>
        <v>5.7711834675968934</v>
      </c>
      <c r="G5856" s="11">
        <f ca="1">('Step 3. Regression'!$G$18*E5856^2+'Step 3. Regression'!$H$18*E5856+'Step 3. Regression'!$I$18)*D5856</f>
        <v>2.7494912592966725</v>
      </c>
    </row>
    <row r="5857" spans="1:7" x14ac:dyDescent="0.25">
      <c r="A5857" s="8">
        <f>IF(ISBLANK('Step 1.4 CNY OAT'!A5857),"-",'Step 1.4 CNY OAT'!A5857)</f>
        <v>43345</v>
      </c>
      <c r="B5857" s="26">
        <f t="shared" si="109"/>
        <v>244</v>
      </c>
      <c r="C5857" s="67" cm="1">
        <f t="array" ref="C5857">INDEX('Step 5. Daily Avg Schedule Calc'!$A$2:$D$169,(WEEKDAY(A5857)-1)*24+HOUR(A5857)+1,3)</f>
        <v>1</v>
      </c>
      <c r="D5857" s="67" cm="1">
        <f t="array" ref="D5857">INDEX('Step 5. Daily Avg Schedule Calc'!$A$2:$D$169,(WEEKDAY(A5857)-1)*24+HOUR(A5857)+1,4)</f>
        <v>1</v>
      </c>
      <c r="E5857">
        <f>VLOOKUP(A5857,'Step 1.4 CNY OAT'!$A$1:$B$8761,2)</f>
        <v>72</v>
      </c>
      <c r="F5857" s="11">
        <f ca="1">('Step 3. Regression'!$B$18*E5857^2+'Step 3. Regression'!$C$18*E5857+'Step 3. Regression'!$D$18)*C5857</f>
        <v>5.7711834675968934</v>
      </c>
      <c r="G5857" s="11">
        <f ca="1">('Step 3. Regression'!$G$18*E5857^2+'Step 3. Regression'!$H$18*E5857+'Step 3. Regression'!$I$18)*D5857</f>
        <v>2.7494912592966725</v>
      </c>
    </row>
    <row r="5858" spans="1:7" x14ac:dyDescent="0.25">
      <c r="A5858" s="8">
        <f>IF(ISBLANK('Step 1.4 CNY OAT'!A5858),"-",'Step 1.4 CNY OAT'!A5858)</f>
        <v>43345.041666666664</v>
      </c>
      <c r="B5858" s="26">
        <f t="shared" si="109"/>
        <v>244</v>
      </c>
      <c r="C5858" s="67" cm="1">
        <f t="array" ref="C5858">INDEX('Step 5. Daily Avg Schedule Calc'!$A$2:$D$169,(WEEKDAY(A5858)-1)*24+HOUR(A5858)+1,3)</f>
        <v>1</v>
      </c>
      <c r="D5858" s="67" cm="1">
        <f t="array" ref="D5858">INDEX('Step 5. Daily Avg Schedule Calc'!$A$2:$D$169,(WEEKDAY(A5858)-1)*24+HOUR(A5858)+1,4)</f>
        <v>1</v>
      </c>
      <c r="E5858">
        <f>VLOOKUP(A5858,'Step 1.4 CNY OAT'!$A$1:$B$8761,2)</f>
        <v>72</v>
      </c>
      <c r="F5858" s="11">
        <f ca="1">('Step 3. Regression'!$B$18*E5858^2+'Step 3. Regression'!$C$18*E5858+'Step 3. Regression'!$D$18)*C5858</f>
        <v>5.7711834675968934</v>
      </c>
      <c r="G5858" s="11">
        <f ca="1">('Step 3. Regression'!$G$18*E5858^2+'Step 3. Regression'!$H$18*E5858+'Step 3. Regression'!$I$18)*D5858</f>
        <v>2.7494912592966725</v>
      </c>
    </row>
    <row r="5859" spans="1:7" x14ac:dyDescent="0.25">
      <c r="A5859" s="8">
        <f>IF(ISBLANK('Step 1.4 CNY OAT'!A5859),"-",'Step 1.4 CNY OAT'!A5859)</f>
        <v>43345.083333333336</v>
      </c>
      <c r="B5859" s="26">
        <f t="shared" si="109"/>
        <v>244</v>
      </c>
      <c r="C5859" s="67" cm="1">
        <f t="array" ref="C5859">INDEX('Step 5. Daily Avg Schedule Calc'!$A$2:$D$169,(WEEKDAY(A5859)-1)*24+HOUR(A5859)+1,3)</f>
        <v>1</v>
      </c>
      <c r="D5859" s="67" cm="1">
        <f t="array" ref="D5859">INDEX('Step 5. Daily Avg Schedule Calc'!$A$2:$D$169,(WEEKDAY(A5859)-1)*24+HOUR(A5859)+1,4)</f>
        <v>1</v>
      </c>
      <c r="E5859">
        <f>VLOOKUP(A5859,'Step 1.4 CNY OAT'!$A$1:$B$8761,2)</f>
        <v>72</v>
      </c>
      <c r="F5859" s="11">
        <f ca="1">('Step 3. Regression'!$B$18*E5859^2+'Step 3. Regression'!$C$18*E5859+'Step 3. Regression'!$D$18)*C5859</f>
        <v>5.7711834675968934</v>
      </c>
      <c r="G5859" s="11">
        <f ca="1">('Step 3. Regression'!$G$18*E5859^2+'Step 3. Regression'!$H$18*E5859+'Step 3. Regression'!$I$18)*D5859</f>
        <v>2.7494912592966725</v>
      </c>
    </row>
    <row r="5860" spans="1:7" x14ac:dyDescent="0.25">
      <c r="A5860" s="8">
        <f>IF(ISBLANK('Step 1.4 CNY OAT'!A5860),"-",'Step 1.4 CNY OAT'!A5860)</f>
        <v>43345.125</v>
      </c>
      <c r="B5860" s="26">
        <f t="shared" si="109"/>
        <v>244</v>
      </c>
      <c r="C5860" s="67" cm="1">
        <f t="array" ref="C5860">INDEX('Step 5. Daily Avg Schedule Calc'!$A$2:$D$169,(WEEKDAY(A5860)-1)*24+HOUR(A5860)+1,3)</f>
        <v>1</v>
      </c>
      <c r="D5860" s="67" cm="1">
        <f t="array" ref="D5860">INDEX('Step 5. Daily Avg Schedule Calc'!$A$2:$D$169,(WEEKDAY(A5860)-1)*24+HOUR(A5860)+1,4)</f>
        <v>1</v>
      </c>
      <c r="E5860">
        <f>VLOOKUP(A5860,'Step 1.4 CNY OAT'!$A$1:$B$8761,2)</f>
        <v>72</v>
      </c>
      <c r="F5860" s="11">
        <f ca="1">('Step 3. Regression'!$B$18*E5860^2+'Step 3. Regression'!$C$18*E5860+'Step 3. Regression'!$D$18)*C5860</f>
        <v>5.7711834675968934</v>
      </c>
      <c r="G5860" s="11">
        <f ca="1">('Step 3. Regression'!$G$18*E5860^2+'Step 3. Regression'!$H$18*E5860+'Step 3. Regression'!$I$18)*D5860</f>
        <v>2.7494912592966725</v>
      </c>
    </row>
    <row r="5861" spans="1:7" x14ac:dyDescent="0.25">
      <c r="A5861" s="8">
        <f>IF(ISBLANK('Step 1.4 CNY OAT'!A5861),"-",'Step 1.4 CNY OAT'!A5861)</f>
        <v>43345.166666666664</v>
      </c>
      <c r="B5861" s="26">
        <f t="shared" si="109"/>
        <v>244</v>
      </c>
      <c r="C5861" s="67" cm="1">
        <f t="array" ref="C5861">INDEX('Step 5. Daily Avg Schedule Calc'!$A$2:$D$169,(WEEKDAY(A5861)-1)*24+HOUR(A5861)+1,3)</f>
        <v>1</v>
      </c>
      <c r="D5861" s="67" cm="1">
        <f t="array" ref="D5861">INDEX('Step 5. Daily Avg Schedule Calc'!$A$2:$D$169,(WEEKDAY(A5861)-1)*24+HOUR(A5861)+1,4)</f>
        <v>1</v>
      </c>
      <c r="E5861">
        <f>VLOOKUP(A5861,'Step 1.4 CNY OAT'!$A$1:$B$8761,2)</f>
        <v>72</v>
      </c>
      <c r="F5861" s="11">
        <f ca="1">('Step 3. Regression'!$B$18*E5861^2+'Step 3. Regression'!$C$18*E5861+'Step 3. Regression'!$D$18)*C5861</f>
        <v>5.7711834675968934</v>
      </c>
      <c r="G5861" s="11">
        <f ca="1">('Step 3. Regression'!$G$18*E5861^2+'Step 3. Regression'!$H$18*E5861+'Step 3. Regression'!$I$18)*D5861</f>
        <v>2.7494912592966725</v>
      </c>
    </row>
    <row r="5862" spans="1:7" x14ac:dyDescent="0.25">
      <c r="A5862" s="8">
        <f>IF(ISBLANK('Step 1.4 CNY OAT'!A5862),"-",'Step 1.4 CNY OAT'!A5862)</f>
        <v>43345.208333333336</v>
      </c>
      <c r="B5862" s="26">
        <f t="shared" si="109"/>
        <v>244</v>
      </c>
      <c r="C5862" s="67" cm="1">
        <f t="array" ref="C5862">INDEX('Step 5. Daily Avg Schedule Calc'!$A$2:$D$169,(WEEKDAY(A5862)-1)*24+HOUR(A5862)+1,3)</f>
        <v>1</v>
      </c>
      <c r="D5862" s="67" cm="1">
        <f t="array" ref="D5862">INDEX('Step 5. Daily Avg Schedule Calc'!$A$2:$D$169,(WEEKDAY(A5862)-1)*24+HOUR(A5862)+1,4)</f>
        <v>1</v>
      </c>
      <c r="E5862">
        <f>VLOOKUP(A5862,'Step 1.4 CNY OAT'!$A$1:$B$8761,2)</f>
        <v>71</v>
      </c>
      <c r="F5862" s="11">
        <f ca="1">('Step 3. Regression'!$B$18*E5862^2+'Step 3. Regression'!$C$18*E5862+'Step 3. Regression'!$D$18)*C5862</f>
        <v>5.7050462123004699</v>
      </c>
      <c r="G5862" s="11">
        <f ca="1">('Step 3. Regression'!$G$18*E5862^2+'Step 3. Regression'!$H$18*E5862+'Step 3. Regression'!$I$18)*D5862</f>
        <v>2.7373105858704356</v>
      </c>
    </row>
    <row r="5863" spans="1:7" x14ac:dyDescent="0.25">
      <c r="A5863" s="8">
        <f>IF(ISBLANK('Step 1.4 CNY OAT'!A5863),"-",'Step 1.4 CNY OAT'!A5863)</f>
        <v>43345.25</v>
      </c>
      <c r="B5863" s="26">
        <f t="shared" si="109"/>
        <v>244</v>
      </c>
      <c r="C5863" s="67" cm="1">
        <f t="array" ref="C5863">INDEX('Step 5. Daily Avg Schedule Calc'!$A$2:$D$169,(WEEKDAY(A5863)-1)*24+HOUR(A5863)+1,3)</f>
        <v>1</v>
      </c>
      <c r="D5863" s="67" cm="1">
        <f t="array" ref="D5863">INDEX('Step 5. Daily Avg Schedule Calc'!$A$2:$D$169,(WEEKDAY(A5863)-1)*24+HOUR(A5863)+1,4)</f>
        <v>1</v>
      </c>
      <c r="E5863">
        <f>VLOOKUP(A5863,'Step 1.4 CNY OAT'!$A$1:$B$8761,2)</f>
        <v>72</v>
      </c>
      <c r="F5863" s="11">
        <f ca="1">('Step 3. Regression'!$B$18*E5863^2+'Step 3. Regression'!$C$18*E5863+'Step 3. Regression'!$D$18)*C5863</f>
        <v>5.7711834675968934</v>
      </c>
      <c r="G5863" s="11">
        <f ca="1">('Step 3. Regression'!$G$18*E5863^2+'Step 3. Regression'!$H$18*E5863+'Step 3. Regression'!$I$18)*D5863</f>
        <v>2.7494912592966725</v>
      </c>
    </row>
    <row r="5864" spans="1:7" x14ac:dyDescent="0.25">
      <c r="A5864" s="8">
        <f>IF(ISBLANK('Step 1.4 CNY OAT'!A5864),"-",'Step 1.4 CNY OAT'!A5864)</f>
        <v>43345.291666666664</v>
      </c>
      <c r="B5864" s="26">
        <f t="shared" si="109"/>
        <v>244</v>
      </c>
      <c r="C5864" s="67" cm="1">
        <f t="array" ref="C5864">INDEX('Step 5. Daily Avg Schedule Calc'!$A$2:$D$169,(WEEKDAY(A5864)-1)*24+HOUR(A5864)+1,3)</f>
        <v>1</v>
      </c>
      <c r="D5864" s="67" cm="1">
        <f t="array" ref="D5864">INDEX('Step 5. Daily Avg Schedule Calc'!$A$2:$D$169,(WEEKDAY(A5864)-1)*24+HOUR(A5864)+1,4)</f>
        <v>1</v>
      </c>
      <c r="E5864">
        <f>VLOOKUP(A5864,'Step 1.4 CNY OAT'!$A$1:$B$8761,2)</f>
        <v>72</v>
      </c>
      <c r="F5864" s="11">
        <f ca="1">('Step 3. Regression'!$B$18*E5864^2+'Step 3. Regression'!$C$18*E5864+'Step 3. Regression'!$D$18)*C5864</f>
        <v>5.7711834675968934</v>
      </c>
      <c r="G5864" s="11">
        <f ca="1">('Step 3. Regression'!$G$18*E5864^2+'Step 3. Regression'!$H$18*E5864+'Step 3. Regression'!$I$18)*D5864</f>
        <v>2.7494912592966725</v>
      </c>
    </row>
    <row r="5865" spans="1:7" x14ac:dyDescent="0.25">
      <c r="A5865" s="8">
        <f>IF(ISBLANK('Step 1.4 CNY OAT'!A5865),"-",'Step 1.4 CNY OAT'!A5865)</f>
        <v>43345.333333333336</v>
      </c>
      <c r="B5865" s="26">
        <f t="shared" si="109"/>
        <v>244</v>
      </c>
      <c r="C5865" s="67" cm="1">
        <f t="array" ref="C5865">INDEX('Step 5. Daily Avg Schedule Calc'!$A$2:$D$169,(WEEKDAY(A5865)-1)*24+HOUR(A5865)+1,3)</f>
        <v>1</v>
      </c>
      <c r="D5865" s="67" cm="1">
        <f t="array" ref="D5865">INDEX('Step 5. Daily Avg Schedule Calc'!$A$2:$D$169,(WEEKDAY(A5865)-1)*24+HOUR(A5865)+1,4)</f>
        <v>1</v>
      </c>
      <c r="E5865">
        <f>VLOOKUP(A5865,'Step 1.4 CNY OAT'!$A$1:$B$8761,2)</f>
        <v>73</v>
      </c>
      <c r="F5865" s="11">
        <f ca="1">('Step 3. Regression'!$B$18*E5865^2+'Step 3. Regression'!$C$18*E5865+'Step 3. Regression'!$D$18)*C5865</f>
        <v>5.8421708582892293</v>
      </c>
      <c r="G5865" s="11">
        <f ca="1">('Step 3. Regression'!$G$18*E5865^2+'Step 3. Regression'!$H$18*E5865+'Step 3. Regression'!$I$18)*D5865</f>
        <v>2.7629192583773894</v>
      </c>
    </row>
    <row r="5866" spans="1:7" x14ac:dyDescent="0.25">
      <c r="A5866" s="8">
        <f>IF(ISBLANK('Step 1.4 CNY OAT'!A5866),"-",'Step 1.4 CNY OAT'!A5866)</f>
        <v>43345.375</v>
      </c>
      <c r="B5866" s="26">
        <f t="shared" si="109"/>
        <v>244</v>
      </c>
      <c r="C5866" s="67" cm="1">
        <f t="array" ref="C5866">INDEX('Step 5. Daily Avg Schedule Calc'!$A$2:$D$169,(WEEKDAY(A5866)-1)*24+HOUR(A5866)+1,3)</f>
        <v>1</v>
      </c>
      <c r="D5866" s="67" cm="1">
        <f t="array" ref="D5866">INDEX('Step 5. Daily Avg Schedule Calc'!$A$2:$D$169,(WEEKDAY(A5866)-1)*24+HOUR(A5866)+1,4)</f>
        <v>1</v>
      </c>
      <c r="E5866">
        <f>VLOOKUP(A5866,'Step 1.4 CNY OAT'!$A$1:$B$8761,2)</f>
        <v>75</v>
      </c>
      <c r="F5866" s="11">
        <f ca="1">('Step 3. Regression'!$B$18*E5866^2+'Step 3. Regression'!$C$18*E5866+'Step 3. Regression'!$D$18)*C5866</f>
        <v>5.9986960458616565</v>
      </c>
      <c r="G5866" s="11">
        <f ca="1">('Step 3. Regression'!$G$18*E5866^2+'Step 3. Regression'!$H$18*E5866+'Step 3. Regression'!$I$18)*D5866</f>
        <v>2.7935172335022607</v>
      </c>
    </row>
    <row r="5867" spans="1:7" x14ac:dyDescent="0.25">
      <c r="A5867" s="8">
        <f>IF(ISBLANK('Step 1.4 CNY OAT'!A5867),"-",'Step 1.4 CNY OAT'!A5867)</f>
        <v>43345.416666666664</v>
      </c>
      <c r="B5867" s="26">
        <f t="shared" si="109"/>
        <v>244</v>
      </c>
      <c r="C5867" s="67" cm="1">
        <f t="array" ref="C5867">INDEX('Step 5. Daily Avg Schedule Calc'!$A$2:$D$169,(WEEKDAY(A5867)-1)*24+HOUR(A5867)+1,3)</f>
        <v>1</v>
      </c>
      <c r="D5867" s="67" cm="1">
        <f t="array" ref="D5867">INDEX('Step 5. Daily Avg Schedule Calc'!$A$2:$D$169,(WEEKDAY(A5867)-1)*24+HOUR(A5867)+1,4)</f>
        <v>1</v>
      </c>
      <c r="E5867">
        <f>VLOOKUP(A5867,'Step 1.4 CNY OAT'!$A$1:$B$8761,2)</f>
        <v>77</v>
      </c>
      <c r="F5867" s="11">
        <f ca="1">('Step 3. Regression'!$B$18*E5867^2+'Step 3. Regression'!$C$18*E5867+'Step 3. Regression'!$D$18)*C5867</f>
        <v>6.1746217750177479</v>
      </c>
      <c r="G5867" s="11">
        <f ca="1">('Step 3. Regression'!$G$18*E5867^2+'Step 3. Regression'!$H$18*E5867+'Step 3. Regression'!$I$18)*D5867</f>
        <v>2.8291045112450504</v>
      </c>
    </row>
    <row r="5868" spans="1:7" x14ac:dyDescent="0.25">
      <c r="A5868" s="8">
        <f>IF(ISBLANK('Step 1.4 CNY OAT'!A5868),"-",'Step 1.4 CNY OAT'!A5868)</f>
        <v>43345.458333333336</v>
      </c>
      <c r="B5868" s="26">
        <f t="shared" si="109"/>
        <v>244</v>
      </c>
      <c r="C5868" s="67" cm="1">
        <f t="array" ref="C5868">INDEX('Step 5. Daily Avg Schedule Calc'!$A$2:$D$169,(WEEKDAY(A5868)-1)*24+HOUR(A5868)+1,3)</f>
        <v>1</v>
      </c>
      <c r="D5868" s="67" cm="1">
        <f t="array" ref="D5868">INDEX('Step 5. Daily Avg Schedule Calc'!$A$2:$D$169,(WEEKDAY(A5868)-1)*24+HOUR(A5868)+1,4)</f>
        <v>1</v>
      </c>
      <c r="E5868">
        <f>VLOOKUP(A5868,'Step 1.4 CNY OAT'!$A$1:$B$8761,2)</f>
        <v>80</v>
      </c>
      <c r="F5868" s="11">
        <f ca="1">('Step 3. Regression'!$B$18*E5868^2+'Step 3. Regression'!$C$18*E5868+'Step 3. Regression'!$D$18)*C5868</f>
        <v>6.4748863842212625</v>
      </c>
      <c r="G5868" s="11">
        <f ca="1">('Step 3. Regression'!$G$18*E5868^2+'Step 3. Regression'!$H$18*E5868+'Step 3. Regression'!$I$18)*D5868</f>
        <v>2.8918403702678326</v>
      </c>
    </row>
    <row r="5869" spans="1:7" x14ac:dyDescent="0.25">
      <c r="A5869" s="8">
        <f>IF(ISBLANK('Step 1.4 CNY OAT'!A5869),"-",'Step 1.4 CNY OAT'!A5869)</f>
        <v>43345.5</v>
      </c>
      <c r="B5869" s="26">
        <f t="shared" si="109"/>
        <v>244</v>
      </c>
      <c r="C5869" s="67" cm="1">
        <f t="array" ref="C5869">INDEX('Step 5. Daily Avg Schedule Calc'!$A$2:$D$169,(WEEKDAY(A5869)-1)*24+HOUR(A5869)+1,3)</f>
        <v>1</v>
      </c>
      <c r="D5869" s="67" cm="1">
        <f t="array" ref="D5869">INDEX('Step 5. Daily Avg Schedule Calc'!$A$2:$D$169,(WEEKDAY(A5869)-1)*24+HOUR(A5869)+1,4)</f>
        <v>1</v>
      </c>
      <c r="E5869">
        <f>VLOOKUP(A5869,'Step 1.4 CNY OAT'!$A$1:$B$8761,2)</f>
        <v>81</v>
      </c>
      <c r="F5869" s="11">
        <f ca="1">('Step 3. Regression'!$B$18*E5869^2+'Step 3. Regression'!$C$18*E5869+'Step 3. Regression'!$D$18)*C5869</f>
        <v>6.5846748580809322</v>
      </c>
      <c r="G5869" s="11">
        <f ca="1">('Step 3. Regression'!$G$18*E5869^2+'Step 3. Regression'!$H$18*E5869+'Step 3. Regression'!$I$18)*D5869</f>
        <v>2.9152469745843854</v>
      </c>
    </row>
    <row r="5870" spans="1:7" x14ac:dyDescent="0.25">
      <c r="A5870" s="8">
        <f>IF(ISBLANK('Step 1.4 CNY OAT'!A5870),"-",'Step 1.4 CNY OAT'!A5870)</f>
        <v>43345.541666666664</v>
      </c>
      <c r="B5870" s="26">
        <f t="shared" si="109"/>
        <v>244</v>
      </c>
      <c r="C5870" s="67" cm="1">
        <f t="array" ref="C5870">INDEX('Step 5. Daily Avg Schedule Calc'!$A$2:$D$169,(WEEKDAY(A5870)-1)*24+HOUR(A5870)+1,3)</f>
        <v>1</v>
      </c>
      <c r="D5870" s="67" cm="1">
        <f t="array" ref="D5870">INDEX('Step 5. Daily Avg Schedule Calc'!$A$2:$D$169,(WEEKDAY(A5870)-1)*24+HOUR(A5870)+1,4)</f>
        <v>1</v>
      </c>
      <c r="E5870">
        <f>VLOOKUP(A5870,'Step 1.4 CNY OAT'!$A$1:$B$8761,2)</f>
        <v>82</v>
      </c>
      <c r="F5870" s="11">
        <f ca="1">('Step 3. Regression'!$B$18*E5870^2+'Step 3. Regression'!$C$18*E5870+'Step 3. Regression'!$D$18)*C5870</f>
        <v>6.6993134673365216</v>
      </c>
      <c r="G5870" s="11">
        <f ca="1">('Step 3. Regression'!$G$18*E5870^2+'Step 3. Regression'!$H$18*E5870+'Step 3. Regression'!$I$18)*D5870</f>
        <v>2.9399009045554179</v>
      </c>
    </row>
    <row r="5871" spans="1:7" x14ac:dyDescent="0.25">
      <c r="A5871" s="8">
        <f>IF(ISBLANK('Step 1.4 CNY OAT'!A5871),"-",'Step 1.4 CNY OAT'!A5871)</f>
        <v>43345.583333333336</v>
      </c>
      <c r="B5871" s="26">
        <f t="shared" si="109"/>
        <v>244</v>
      </c>
      <c r="C5871" s="67" cm="1">
        <f t="array" ref="C5871">INDEX('Step 5. Daily Avg Schedule Calc'!$A$2:$D$169,(WEEKDAY(A5871)-1)*24+HOUR(A5871)+1,3)</f>
        <v>1</v>
      </c>
      <c r="D5871" s="67" cm="1">
        <f t="array" ref="D5871">INDEX('Step 5. Daily Avg Schedule Calc'!$A$2:$D$169,(WEEKDAY(A5871)-1)*24+HOUR(A5871)+1,4)</f>
        <v>1</v>
      </c>
      <c r="E5871">
        <f>VLOOKUP(A5871,'Step 1.4 CNY OAT'!$A$1:$B$8761,2)</f>
        <v>80</v>
      </c>
      <c r="F5871" s="11">
        <f ca="1">('Step 3. Regression'!$B$18*E5871^2+'Step 3. Regression'!$C$18*E5871+'Step 3. Regression'!$D$18)*C5871</f>
        <v>6.4748863842212625</v>
      </c>
      <c r="G5871" s="11">
        <f ca="1">('Step 3. Regression'!$G$18*E5871^2+'Step 3. Regression'!$H$18*E5871+'Step 3. Regression'!$I$18)*D5871</f>
        <v>2.8918403702678326</v>
      </c>
    </row>
    <row r="5872" spans="1:7" x14ac:dyDescent="0.25">
      <c r="A5872" s="8">
        <f>IF(ISBLANK('Step 1.4 CNY OAT'!A5872),"-",'Step 1.4 CNY OAT'!A5872)</f>
        <v>43345.625</v>
      </c>
      <c r="B5872" s="26">
        <f t="shared" si="109"/>
        <v>244</v>
      </c>
      <c r="C5872" s="67" cm="1">
        <f t="array" ref="C5872">INDEX('Step 5. Daily Avg Schedule Calc'!$A$2:$D$169,(WEEKDAY(A5872)-1)*24+HOUR(A5872)+1,3)</f>
        <v>1</v>
      </c>
      <c r="D5872" s="67" cm="1">
        <f t="array" ref="D5872">INDEX('Step 5. Daily Avg Schedule Calc'!$A$2:$D$169,(WEEKDAY(A5872)-1)*24+HOUR(A5872)+1,4)</f>
        <v>1</v>
      </c>
      <c r="E5872">
        <f>VLOOKUP(A5872,'Step 1.4 CNY OAT'!$A$1:$B$8761,2)</f>
        <v>81</v>
      </c>
      <c r="F5872" s="11">
        <f ca="1">('Step 3. Regression'!$B$18*E5872^2+'Step 3. Regression'!$C$18*E5872+'Step 3. Regression'!$D$18)*C5872</f>
        <v>6.5846748580809322</v>
      </c>
      <c r="G5872" s="11">
        <f ca="1">('Step 3. Regression'!$G$18*E5872^2+'Step 3. Regression'!$H$18*E5872+'Step 3. Regression'!$I$18)*D5872</f>
        <v>2.9152469745843854</v>
      </c>
    </row>
    <row r="5873" spans="1:7" x14ac:dyDescent="0.25">
      <c r="A5873" s="8">
        <f>IF(ISBLANK('Step 1.4 CNY OAT'!A5873),"-",'Step 1.4 CNY OAT'!A5873)</f>
        <v>43345.666666666664</v>
      </c>
      <c r="B5873" s="26">
        <f t="shared" si="109"/>
        <v>244</v>
      </c>
      <c r="C5873" s="67" cm="1">
        <f t="array" ref="C5873">INDEX('Step 5. Daily Avg Schedule Calc'!$A$2:$D$169,(WEEKDAY(A5873)-1)*24+HOUR(A5873)+1,3)</f>
        <v>1</v>
      </c>
      <c r="D5873" s="67" cm="1">
        <f t="array" ref="D5873">INDEX('Step 5. Daily Avg Schedule Calc'!$A$2:$D$169,(WEEKDAY(A5873)-1)*24+HOUR(A5873)+1,4)</f>
        <v>1</v>
      </c>
      <c r="E5873">
        <f>VLOOKUP(A5873,'Step 1.4 CNY OAT'!$A$1:$B$8761,2)</f>
        <v>81</v>
      </c>
      <c r="F5873" s="11">
        <f ca="1">('Step 3. Regression'!$B$18*E5873^2+'Step 3. Regression'!$C$18*E5873+'Step 3. Regression'!$D$18)*C5873</f>
        <v>6.5846748580809322</v>
      </c>
      <c r="G5873" s="11">
        <f ca="1">('Step 3. Regression'!$G$18*E5873^2+'Step 3. Regression'!$H$18*E5873+'Step 3. Regression'!$I$18)*D5873</f>
        <v>2.9152469745843854</v>
      </c>
    </row>
    <row r="5874" spans="1:7" x14ac:dyDescent="0.25">
      <c r="A5874" s="8">
        <f>IF(ISBLANK('Step 1.4 CNY OAT'!A5874),"-",'Step 1.4 CNY OAT'!A5874)</f>
        <v>43345.708333333336</v>
      </c>
      <c r="B5874" s="26">
        <f t="shared" si="109"/>
        <v>244</v>
      </c>
      <c r="C5874" s="67" cm="1">
        <f t="array" ref="C5874">INDEX('Step 5. Daily Avg Schedule Calc'!$A$2:$D$169,(WEEKDAY(A5874)-1)*24+HOUR(A5874)+1,3)</f>
        <v>1</v>
      </c>
      <c r="D5874" s="67" cm="1">
        <f t="array" ref="D5874">INDEX('Step 5. Daily Avg Schedule Calc'!$A$2:$D$169,(WEEKDAY(A5874)-1)*24+HOUR(A5874)+1,4)</f>
        <v>1</v>
      </c>
      <c r="E5874">
        <f>VLOOKUP(A5874,'Step 1.4 CNY OAT'!$A$1:$B$8761,2)</f>
        <v>81</v>
      </c>
      <c r="F5874" s="11">
        <f ca="1">('Step 3. Regression'!$B$18*E5874^2+'Step 3. Regression'!$C$18*E5874+'Step 3. Regression'!$D$18)*C5874</f>
        <v>6.5846748580809322</v>
      </c>
      <c r="G5874" s="11">
        <f ca="1">('Step 3. Regression'!$G$18*E5874^2+'Step 3. Regression'!$H$18*E5874+'Step 3. Regression'!$I$18)*D5874</f>
        <v>2.9152469745843854</v>
      </c>
    </row>
    <row r="5875" spans="1:7" x14ac:dyDescent="0.25">
      <c r="A5875" s="8">
        <f>IF(ISBLANK('Step 1.4 CNY OAT'!A5875),"-",'Step 1.4 CNY OAT'!A5875)</f>
        <v>43345.75</v>
      </c>
      <c r="B5875" s="26">
        <f t="shared" si="109"/>
        <v>244</v>
      </c>
      <c r="C5875" s="67" cm="1">
        <f t="array" ref="C5875">INDEX('Step 5. Daily Avg Schedule Calc'!$A$2:$D$169,(WEEKDAY(A5875)-1)*24+HOUR(A5875)+1,3)</f>
        <v>1</v>
      </c>
      <c r="D5875" s="67" cm="1">
        <f t="array" ref="D5875">INDEX('Step 5. Daily Avg Schedule Calc'!$A$2:$D$169,(WEEKDAY(A5875)-1)*24+HOUR(A5875)+1,4)</f>
        <v>1</v>
      </c>
      <c r="E5875">
        <f>VLOOKUP(A5875,'Step 1.4 CNY OAT'!$A$1:$B$8761,2)</f>
        <v>81</v>
      </c>
      <c r="F5875" s="11">
        <f ca="1">('Step 3. Regression'!$B$18*E5875^2+'Step 3. Regression'!$C$18*E5875+'Step 3. Regression'!$D$18)*C5875</f>
        <v>6.5846748580809322</v>
      </c>
      <c r="G5875" s="11">
        <f ca="1">('Step 3. Regression'!$G$18*E5875^2+'Step 3. Regression'!$H$18*E5875+'Step 3. Regression'!$I$18)*D5875</f>
        <v>2.9152469745843854</v>
      </c>
    </row>
    <row r="5876" spans="1:7" x14ac:dyDescent="0.25">
      <c r="A5876" s="8">
        <f>IF(ISBLANK('Step 1.4 CNY OAT'!A5876),"-",'Step 1.4 CNY OAT'!A5876)</f>
        <v>43345.791666666664</v>
      </c>
      <c r="B5876" s="26">
        <f t="shared" si="109"/>
        <v>244</v>
      </c>
      <c r="C5876" s="67" cm="1">
        <f t="array" ref="C5876">INDEX('Step 5. Daily Avg Schedule Calc'!$A$2:$D$169,(WEEKDAY(A5876)-1)*24+HOUR(A5876)+1,3)</f>
        <v>1</v>
      </c>
      <c r="D5876" s="67" cm="1">
        <f t="array" ref="D5876">INDEX('Step 5. Daily Avg Schedule Calc'!$A$2:$D$169,(WEEKDAY(A5876)-1)*24+HOUR(A5876)+1,4)</f>
        <v>1</v>
      </c>
      <c r="E5876">
        <f>VLOOKUP(A5876,'Step 1.4 CNY OAT'!$A$1:$B$8761,2)</f>
        <v>79</v>
      </c>
      <c r="F5876" s="11">
        <f ca="1">('Step 3. Regression'!$B$18*E5876^2+'Step 3. Regression'!$C$18*E5876+'Step 3. Regression'!$D$18)*C5876</f>
        <v>6.3699480457575071</v>
      </c>
      <c r="G5876" s="11">
        <f ca="1">('Step 3. Regression'!$G$18*E5876^2+'Step 3. Regression'!$H$18*E5876+'Step 3. Regression'!$I$18)*D5876</f>
        <v>2.8696810916057589</v>
      </c>
    </row>
    <row r="5877" spans="1:7" x14ac:dyDescent="0.25">
      <c r="A5877" s="8">
        <f>IF(ISBLANK('Step 1.4 CNY OAT'!A5877),"-",'Step 1.4 CNY OAT'!A5877)</f>
        <v>43345.833333333336</v>
      </c>
      <c r="B5877" s="26">
        <f t="shared" si="109"/>
        <v>244</v>
      </c>
      <c r="C5877" s="67" cm="1">
        <f t="array" ref="C5877">INDEX('Step 5. Daily Avg Schedule Calc'!$A$2:$D$169,(WEEKDAY(A5877)-1)*24+HOUR(A5877)+1,3)</f>
        <v>1</v>
      </c>
      <c r="D5877" s="67" cm="1">
        <f t="array" ref="D5877">INDEX('Step 5. Daily Avg Schedule Calc'!$A$2:$D$169,(WEEKDAY(A5877)-1)*24+HOUR(A5877)+1,4)</f>
        <v>1</v>
      </c>
      <c r="E5877">
        <f>VLOOKUP(A5877,'Step 1.4 CNY OAT'!$A$1:$B$8761,2)</f>
        <v>77</v>
      </c>
      <c r="F5877" s="11">
        <f ca="1">('Step 3. Regression'!$B$18*E5877^2+'Step 3. Regression'!$C$18*E5877+'Step 3. Regression'!$D$18)*C5877</f>
        <v>6.1746217750177479</v>
      </c>
      <c r="G5877" s="11">
        <f ca="1">('Step 3. Regression'!$G$18*E5877^2+'Step 3. Regression'!$H$18*E5877+'Step 3. Regression'!$I$18)*D5877</f>
        <v>2.8291045112450504</v>
      </c>
    </row>
    <row r="5878" spans="1:7" x14ac:dyDescent="0.25">
      <c r="A5878" s="8">
        <f>IF(ISBLANK('Step 1.4 CNY OAT'!A5878),"-",'Step 1.4 CNY OAT'!A5878)</f>
        <v>43345.875</v>
      </c>
      <c r="B5878" s="26">
        <f t="shared" si="109"/>
        <v>244</v>
      </c>
      <c r="C5878" s="67" cm="1">
        <f t="array" ref="C5878">INDEX('Step 5. Daily Avg Schedule Calc'!$A$2:$D$169,(WEEKDAY(A5878)-1)*24+HOUR(A5878)+1,3)</f>
        <v>1</v>
      </c>
      <c r="D5878" s="67" cm="1">
        <f t="array" ref="D5878">INDEX('Step 5. Daily Avg Schedule Calc'!$A$2:$D$169,(WEEKDAY(A5878)-1)*24+HOUR(A5878)+1,4)</f>
        <v>1</v>
      </c>
      <c r="E5878">
        <f>VLOOKUP(A5878,'Step 1.4 CNY OAT'!$A$1:$B$8761,2)</f>
        <v>79</v>
      </c>
      <c r="F5878" s="11">
        <f ca="1">('Step 3. Regression'!$B$18*E5878^2+'Step 3. Regression'!$C$18*E5878+'Step 3. Regression'!$D$18)*C5878</f>
        <v>6.3699480457575071</v>
      </c>
      <c r="G5878" s="11">
        <f ca="1">('Step 3. Regression'!$G$18*E5878^2+'Step 3. Regression'!$H$18*E5878+'Step 3. Regression'!$I$18)*D5878</f>
        <v>2.8696810916057589</v>
      </c>
    </row>
    <row r="5879" spans="1:7" x14ac:dyDescent="0.25">
      <c r="A5879" s="8">
        <f>IF(ISBLANK('Step 1.4 CNY OAT'!A5879),"-",'Step 1.4 CNY OAT'!A5879)</f>
        <v>43345.916666666664</v>
      </c>
      <c r="B5879" s="26">
        <f t="shared" si="109"/>
        <v>244</v>
      </c>
      <c r="C5879" s="67" cm="1">
        <f t="array" ref="C5879">INDEX('Step 5. Daily Avg Schedule Calc'!$A$2:$D$169,(WEEKDAY(A5879)-1)*24+HOUR(A5879)+1,3)</f>
        <v>1</v>
      </c>
      <c r="D5879" s="67" cm="1">
        <f t="array" ref="D5879">INDEX('Step 5. Daily Avg Schedule Calc'!$A$2:$D$169,(WEEKDAY(A5879)-1)*24+HOUR(A5879)+1,4)</f>
        <v>1</v>
      </c>
      <c r="E5879">
        <f>VLOOKUP(A5879,'Step 1.4 CNY OAT'!$A$1:$B$8761,2)</f>
        <v>79</v>
      </c>
      <c r="F5879" s="11">
        <f ca="1">('Step 3. Regression'!$B$18*E5879^2+'Step 3. Regression'!$C$18*E5879+'Step 3. Regression'!$D$18)*C5879</f>
        <v>6.3699480457575071</v>
      </c>
      <c r="G5879" s="11">
        <f ca="1">('Step 3. Regression'!$G$18*E5879^2+'Step 3. Regression'!$H$18*E5879+'Step 3. Regression'!$I$18)*D5879</f>
        <v>2.8696810916057589</v>
      </c>
    </row>
    <row r="5880" spans="1:7" x14ac:dyDescent="0.25">
      <c r="A5880" s="8">
        <f>IF(ISBLANK('Step 1.4 CNY OAT'!A5880),"-",'Step 1.4 CNY OAT'!A5880)</f>
        <v>43345.958333333336</v>
      </c>
      <c r="B5880" s="26">
        <f t="shared" si="109"/>
        <v>244</v>
      </c>
      <c r="C5880" s="67" cm="1">
        <f t="array" ref="C5880">INDEX('Step 5. Daily Avg Schedule Calc'!$A$2:$D$169,(WEEKDAY(A5880)-1)*24+HOUR(A5880)+1,3)</f>
        <v>1</v>
      </c>
      <c r="D5880" s="67" cm="1">
        <f t="array" ref="D5880">INDEX('Step 5. Daily Avg Schedule Calc'!$A$2:$D$169,(WEEKDAY(A5880)-1)*24+HOUR(A5880)+1,4)</f>
        <v>1</v>
      </c>
      <c r="E5880">
        <f>VLOOKUP(A5880,'Step 1.4 CNY OAT'!$A$1:$B$8761,2)</f>
        <v>78</v>
      </c>
      <c r="F5880" s="11">
        <f ca="1">('Step 3. Regression'!$B$18*E5880^2+'Step 3. Regression'!$C$18*E5880+'Step 3. Regression'!$D$18)*C5880</f>
        <v>6.2698598426896712</v>
      </c>
      <c r="G5880" s="11">
        <f ca="1">('Step 3. Regression'!$G$18*E5880^2+'Step 3. Regression'!$H$18*E5880+'Step 3. Regression'!$I$18)*D5880</f>
        <v>2.8487691385981644</v>
      </c>
    </row>
    <row r="5881" spans="1:7" x14ac:dyDescent="0.25">
      <c r="A5881" s="8">
        <f>IF(ISBLANK('Step 1.4 CNY OAT'!A5881),"-",'Step 1.4 CNY OAT'!A5881)</f>
        <v>43346</v>
      </c>
      <c r="B5881" s="26">
        <f t="shared" si="109"/>
        <v>245</v>
      </c>
      <c r="C5881" s="67" cm="1">
        <f t="array" ref="C5881">INDEX('Step 5. Daily Avg Schedule Calc'!$A$2:$D$169,(WEEKDAY(A5881)-1)*24+HOUR(A5881)+1,3)</f>
        <v>1</v>
      </c>
      <c r="D5881" s="67" cm="1">
        <f t="array" ref="D5881">INDEX('Step 5. Daily Avg Schedule Calc'!$A$2:$D$169,(WEEKDAY(A5881)-1)*24+HOUR(A5881)+1,4)</f>
        <v>1</v>
      </c>
      <c r="E5881">
        <f>VLOOKUP(A5881,'Step 1.4 CNY OAT'!$A$1:$B$8761,2)</f>
        <v>79</v>
      </c>
      <c r="F5881" s="11">
        <f ca="1">('Step 3. Regression'!$B$18*E5881^2+'Step 3. Regression'!$C$18*E5881+'Step 3. Regression'!$D$18)*C5881</f>
        <v>6.3699480457575071</v>
      </c>
      <c r="G5881" s="11">
        <f ca="1">('Step 3. Regression'!$G$18*E5881^2+'Step 3. Regression'!$H$18*E5881+'Step 3. Regression'!$I$18)*D5881</f>
        <v>2.8696810916057589</v>
      </c>
    </row>
    <row r="5882" spans="1:7" x14ac:dyDescent="0.25">
      <c r="A5882" s="8">
        <f>IF(ISBLANK('Step 1.4 CNY OAT'!A5882),"-",'Step 1.4 CNY OAT'!A5882)</f>
        <v>43346.041666666664</v>
      </c>
      <c r="B5882" s="26">
        <f t="shared" si="109"/>
        <v>245</v>
      </c>
      <c r="C5882" s="67" cm="1">
        <f t="array" ref="C5882">INDEX('Step 5. Daily Avg Schedule Calc'!$A$2:$D$169,(WEEKDAY(A5882)-1)*24+HOUR(A5882)+1,3)</f>
        <v>1</v>
      </c>
      <c r="D5882" s="67" cm="1">
        <f t="array" ref="D5882">INDEX('Step 5. Daily Avg Schedule Calc'!$A$2:$D$169,(WEEKDAY(A5882)-1)*24+HOUR(A5882)+1,4)</f>
        <v>1</v>
      </c>
      <c r="E5882">
        <f>VLOOKUP(A5882,'Step 1.4 CNY OAT'!$A$1:$B$8761,2)</f>
        <v>78</v>
      </c>
      <c r="F5882" s="11">
        <f ca="1">('Step 3. Regression'!$B$18*E5882^2+'Step 3. Regression'!$C$18*E5882+'Step 3. Regression'!$D$18)*C5882</f>
        <v>6.2698598426896712</v>
      </c>
      <c r="G5882" s="11">
        <f ca="1">('Step 3. Regression'!$G$18*E5882^2+'Step 3. Regression'!$H$18*E5882+'Step 3. Regression'!$I$18)*D5882</f>
        <v>2.8487691385981644</v>
      </c>
    </row>
    <row r="5883" spans="1:7" x14ac:dyDescent="0.25">
      <c r="A5883" s="8">
        <f>IF(ISBLANK('Step 1.4 CNY OAT'!A5883),"-",'Step 1.4 CNY OAT'!A5883)</f>
        <v>43346.083333333336</v>
      </c>
      <c r="B5883" s="26">
        <f t="shared" si="109"/>
        <v>245</v>
      </c>
      <c r="C5883" s="67" cm="1">
        <f t="array" ref="C5883">INDEX('Step 5. Daily Avg Schedule Calc'!$A$2:$D$169,(WEEKDAY(A5883)-1)*24+HOUR(A5883)+1,3)</f>
        <v>1</v>
      </c>
      <c r="D5883" s="67" cm="1">
        <f t="array" ref="D5883">INDEX('Step 5. Daily Avg Schedule Calc'!$A$2:$D$169,(WEEKDAY(A5883)-1)*24+HOUR(A5883)+1,4)</f>
        <v>1</v>
      </c>
      <c r="E5883">
        <f>VLOOKUP(A5883,'Step 1.4 CNY OAT'!$A$1:$B$8761,2)</f>
        <v>77</v>
      </c>
      <c r="F5883" s="11">
        <f ca="1">('Step 3. Regression'!$B$18*E5883^2+'Step 3. Regression'!$C$18*E5883+'Step 3. Regression'!$D$18)*C5883</f>
        <v>6.1746217750177479</v>
      </c>
      <c r="G5883" s="11">
        <f ca="1">('Step 3. Regression'!$G$18*E5883^2+'Step 3. Regression'!$H$18*E5883+'Step 3. Regression'!$I$18)*D5883</f>
        <v>2.8291045112450504</v>
      </c>
    </row>
    <row r="5884" spans="1:7" x14ac:dyDescent="0.25">
      <c r="A5884" s="8">
        <f>IF(ISBLANK('Step 1.4 CNY OAT'!A5884),"-",'Step 1.4 CNY OAT'!A5884)</f>
        <v>43346.125</v>
      </c>
      <c r="B5884" s="26">
        <f t="shared" si="109"/>
        <v>245</v>
      </c>
      <c r="C5884" s="67" cm="1">
        <f t="array" ref="C5884">INDEX('Step 5. Daily Avg Schedule Calc'!$A$2:$D$169,(WEEKDAY(A5884)-1)*24+HOUR(A5884)+1,3)</f>
        <v>1</v>
      </c>
      <c r="D5884" s="67" cm="1">
        <f t="array" ref="D5884">INDEX('Step 5. Daily Avg Schedule Calc'!$A$2:$D$169,(WEEKDAY(A5884)-1)*24+HOUR(A5884)+1,4)</f>
        <v>1</v>
      </c>
      <c r="E5884">
        <f>VLOOKUP(A5884,'Step 1.4 CNY OAT'!$A$1:$B$8761,2)</f>
        <v>79</v>
      </c>
      <c r="F5884" s="11">
        <f ca="1">('Step 3. Regression'!$B$18*E5884^2+'Step 3. Regression'!$C$18*E5884+'Step 3. Regression'!$D$18)*C5884</f>
        <v>6.3699480457575071</v>
      </c>
      <c r="G5884" s="11">
        <f ca="1">('Step 3. Regression'!$G$18*E5884^2+'Step 3. Regression'!$H$18*E5884+'Step 3. Regression'!$I$18)*D5884</f>
        <v>2.8696810916057589</v>
      </c>
    </row>
    <row r="5885" spans="1:7" x14ac:dyDescent="0.25">
      <c r="A5885" s="8">
        <f>IF(ISBLANK('Step 1.4 CNY OAT'!A5885),"-",'Step 1.4 CNY OAT'!A5885)</f>
        <v>43346.166666666664</v>
      </c>
      <c r="B5885" s="26">
        <f t="shared" si="109"/>
        <v>245</v>
      </c>
      <c r="C5885" s="67" cm="1">
        <f t="array" ref="C5885">INDEX('Step 5. Daily Avg Schedule Calc'!$A$2:$D$169,(WEEKDAY(A5885)-1)*24+HOUR(A5885)+1,3)</f>
        <v>1</v>
      </c>
      <c r="D5885" s="67" cm="1">
        <f t="array" ref="D5885">INDEX('Step 5. Daily Avg Schedule Calc'!$A$2:$D$169,(WEEKDAY(A5885)-1)*24+HOUR(A5885)+1,4)</f>
        <v>1</v>
      </c>
      <c r="E5885">
        <f>VLOOKUP(A5885,'Step 1.4 CNY OAT'!$A$1:$B$8761,2)</f>
        <v>79</v>
      </c>
      <c r="F5885" s="11">
        <f ca="1">('Step 3. Regression'!$B$18*E5885^2+'Step 3. Regression'!$C$18*E5885+'Step 3. Regression'!$D$18)*C5885</f>
        <v>6.3699480457575071</v>
      </c>
      <c r="G5885" s="11">
        <f ca="1">('Step 3. Regression'!$G$18*E5885^2+'Step 3. Regression'!$H$18*E5885+'Step 3. Regression'!$I$18)*D5885</f>
        <v>2.8696810916057589</v>
      </c>
    </row>
    <row r="5886" spans="1:7" x14ac:dyDescent="0.25">
      <c r="A5886" s="8">
        <f>IF(ISBLANK('Step 1.4 CNY OAT'!A5886),"-",'Step 1.4 CNY OAT'!A5886)</f>
        <v>43346.208333333336</v>
      </c>
      <c r="B5886" s="26">
        <f t="shared" si="109"/>
        <v>245</v>
      </c>
      <c r="C5886" s="67" cm="1">
        <f t="array" ref="C5886">INDEX('Step 5. Daily Avg Schedule Calc'!$A$2:$D$169,(WEEKDAY(A5886)-1)*24+HOUR(A5886)+1,3)</f>
        <v>1</v>
      </c>
      <c r="D5886" s="67" cm="1">
        <f t="array" ref="D5886">INDEX('Step 5. Daily Avg Schedule Calc'!$A$2:$D$169,(WEEKDAY(A5886)-1)*24+HOUR(A5886)+1,4)</f>
        <v>1</v>
      </c>
      <c r="E5886">
        <f>VLOOKUP(A5886,'Step 1.4 CNY OAT'!$A$1:$B$8761,2)</f>
        <v>78</v>
      </c>
      <c r="F5886" s="11">
        <f ca="1">('Step 3. Regression'!$B$18*E5886^2+'Step 3. Regression'!$C$18*E5886+'Step 3. Regression'!$D$18)*C5886</f>
        <v>6.2698598426896712</v>
      </c>
      <c r="G5886" s="11">
        <f ca="1">('Step 3. Regression'!$G$18*E5886^2+'Step 3. Regression'!$H$18*E5886+'Step 3. Regression'!$I$18)*D5886</f>
        <v>2.8487691385981644</v>
      </c>
    </row>
    <row r="5887" spans="1:7" x14ac:dyDescent="0.25">
      <c r="A5887" s="8">
        <f>IF(ISBLANK('Step 1.4 CNY OAT'!A5887),"-",'Step 1.4 CNY OAT'!A5887)</f>
        <v>43346.25</v>
      </c>
      <c r="B5887" s="26">
        <f t="shared" si="109"/>
        <v>245</v>
      </c>
      <c r="C5887" s="67" cm="1">
        <f t="array" ref="C5887">INDEX('Step 5. Daily Avg Schedule Calc'!$A$2:$D$169,(WEEKDAY(A5887)-1)*24+HOUR(A5887)+1,3)</f>
        <v>1</v>
      </c>
      <c r="D5887" s="67" cm="1">
        <f t="array" ref="D5887">INDEX('Step 5. Daily Avg Schedule Calc'!$A$2:$D$169,(WEEKDAY(A5887)-1)*24+HOUR(A5887)+1,4)</f>
        <v>1</v>
      </c>
      <c r="E5887">
        <f>VLOOKUP(A5887,'Step 1.4 CNY OAT'!$A$1:$B$8761,2)</f>
        <v>79</v>
      </c>
      <c r="F5887" s="11">
        <f ca="1">('Step 3. Regression'!$B$18*E5887^2+'Step 3. Regression'!$C$18*E5887+'Step 3. Regression'!$D$18)*C5887</f>
        <v>6.3699480457575071</v>
      </c>
      <c r="G5887" s="11">
        <f ca="1">('Step 3. Regression'!$G$18*E5887^2+'Step 3. Regression'!$H$18*E5887+'Step 3. Regression'!$I$18)*D5887</f>
        <v>2.8696810916057589</v>
      </c>
    </row>
    <row r="5888" spans="1:7" x14ac:dyDescent="0.25">
      <c r="A5888" s="8">
        <f>IF(ISBLANK('Step 1.4 CNY OAT'!A5888),"-",'Step 1.4 CNY OAT'!A5888)</f>
        <v>43346.291666666664</v>
      </c>
      <c r="B5888" s="26">
        <f t="shared" si="109"/>
        <v>245</v>
      </c>
      <c r="C5888" s="67" cm="1">
        <f t="array" ref="C5888">INDEX('Step 5. Daily Avg Schedule Calc'!$A$2:$D$169,(WEEKDAY(A5888)-1)*24+HOUR(A5888)+1,3)</f>
        <v>1</v>
      </c>
      <c r="D5888" s="67" cm="1">
        <f t="array" ref="D5888">INDEX('Step 5. Daily Avg Schedule Calc'!$A$2:$D$169,(WEEKDAY(A5888)-1)*24+HOUR(A5888)+1,4)</f>
        <v>1</v>
      </c>
      <c r="E5888">
        <f>VLOOKUP(A5888,'Step 1.4 CNY OAT'!$A$1:$B$8761,2)</f>
        <v>79</v>
      </c>
      <c r="F5888" s="11">
        <f ca="1">('Step 3. Regression'!$B$18*E5888^2+'Step 3. Regression'!$C$18*E5888+'Step 3. Regression'!$D$18)*C5888</f>
        <v>6.3699480457575071</v>
      </c>
      <c r="G5888" s="11">
        <f ca="1">('Step 3. Regression'!$G$18*E5888^2+'Step 3. Regression'!$H$18*E5888+'Step 3. Regression'!$I$18)*D5888</f>
        <v>2.8696810916057589</v>
      </c>
    </row>
    <row r="5889" spans="1:7" x14ac:dyDescent="0.25">
      <c r="A5889" s="8">
        <f>IF(ISBLANK('Step 1.4 CNY OAT'!A5889),"-",'Step 1.4 CNY OAT'!A5889)</f>
        <v>43346.333333333336</v>
      </c>
      <c r="B5889" s="26">
        <f t="shared" si="109"/>
        <v>245</v>
      </c>
      <c r="C5889" s="67" cm="1">
        <f t="array" ref="C5889">INDEX('Step 5. Daily Avg Schedule Calc'!$A$2:$D$169,(WEEKDAY(A5889)-1)*24+HOUR(A5889)+1,3)</f>
        <v>1</v>
      </c>
      <c r="D5889" s="67" cm="1">
        <f t="array" ref="D5889">INDEX('Step 5. Daily Avg Schedule Calc'!$A$2:$D$169,(WEEKDAY(A5889)-1)*24+HOUR(A5889)+1,4)</f>
        <v>1</v>
      </c>
      <c r="E5889">
        <f>VLOOKUP(A5889,'Step 1.4 CNY OAT'!$A$1:$B$8761,2)</f>
        <v>79</v>
      </c>
      <c r="F5889" s="11">
        <f ca="1">('Step 3. Regression'!$B$18*E5889^2+'Step 3. Regression'!$C$18*E5889+'Step 3. Regression'!$D$18)*C5889</f>
        <v>6.3699480457575071</v>
      </c>
      <c r="G5889" s="11">
        <f ca="1">('Step 3. Regression'!$G$18*E5889^2+'Step 3. Regression'!$H$18*E5889+'Step 3. Regression'!$I$18)*D5889</f>
        <v>2.8696810916057589</v>
      </c>
    </row>
    <row r="5890" spans="1:7" x14ac:dyDescent="0.25">
      <c r="A5890" s="8">
        <f>IF(ISBLANK('Step 1.4 CNY OAT'!A5890),"-",'Step 1.4 CNY OAT'!A5890)</f>
        <v>43346.375</v>
      </c>
      <c r="B5890" s="26">
        <f t="shared" si="109"/>
        <v>245</v>
      </c>
      <c r="C5890" s="67" cm="1">
        <f t="array" ref="C5890">INDEX('Step 5. Daily Avg Schedule Calc'!$A$2:$D$169,(WEEKDAY(A5890)-1)*24+HOUR(A5890)+1,3)</f>
        <v>1</v>
      </c>
      <c r="D5890" s="67" cm="1">
        <f t="array" ref="D5890">INDEX('Step 5. Daily Avg Schedule Calc'!$A$2:$D$169,(WEEKDAY(A5890)-1)*24+HOUR(A5890)+1,4)</f>
        <v>1</v>
      </c>
      <c r="E5890">
        <f>VLOOKUP(A5890,'Step 1.4 CNY OAT'!$A$1:$B$8761,2)</f>
        <v>81</v>
      </c>
      <c r="F5890" s="11">
        <f ca="1">('Step 3. Regression'!$B$18*E5890^2+'Step 3. Regression'!$C$18*E5890+'Step 3. Regression'!$D$18)*C5890</f>
        <v>6.5846748580809322</v>
      </c>
      <c r="G5890" s="11">
        <f ca="1">('Step 3. Regression'!$G$18*E5890^2+'Step 3. Regression'!$H$18*E5890+'Step 3. Regression'!$I$18)*D5890</f>
        <v>2.9152469745843854</v>
      </c>
    </row>
    <row r="5891" spans="1:7" x14ac:dyDescent="0.25">
      <c r="A5891" s="8">
        <f>IF(ISBLANK('Step 1.4 CNY OAT'!A5891),"-",'Step 1.4 CNY OAT'!A5891)</f>
        <v>43346.416666666664</v>
      </c>
      <c r="B5891" s="26">
        <f t="shared" ref="B5891:B5954" si="110">_xlfn.DAYS(A5891,$A$2)</f>
        <v>245</v>
      </c>
      <c r="C5891" s="67" cm="1">
        <f t="array" ref="C5891">INDEX('Step 5. Daily Avg Schedule Calc'!$A$2:$D$169,(WEEKDAY(A5891)-1)*24+HOUR(A5891)+1,3)</f>
        <v>1</v>
      </c>
      <c r="D5891" s="67" cm="1">
        <f t="array" ref="D5891">INDEX('Step 5. Daily Avg Schedule Calc'!$A$2:$D$169,(WEEKDAY(A5891)-1)*24+HOUR(A5891)+1,4)</f>
        <v>1</v>
      </c>
      <c r="E5891">
        <f>VLOOKUP(A5891,'Step 1.4 CNY OAT'!$A$1:$B$8761,2)</f>
        <v>82</v>
      </c>
      <c r="F5891" s="11">
        <f ca="1">('Step 3. Regression'!$B$18*E5891^2+'Step 3. Regression'!$C$18*E5891+'Step 3. Regression'!$D$18)*C5891</f>
        <v>6.6993134673365216</v>
      </c>
      <c r="G5891" s="11">
        <f ca="1">('Step 3. Regression'!$G$18*E5891^2+'Step 3. Regression'!$H$18*E5891+'Step 3. Regression'!$I$18)*D5891</f>
        <v>2.9399009045554179</v>
      </c>
    </row>
    <row r="5892" spans="1:7" x14ac:dyDescent="0.25">
      <c r="A5892" s="8">
        <f>IF(ISBLANK('Step 1.4 CNY OAT'!A5892),"-",'Step 1.4 CNY OAT'!A5892)</f>
        <v>43346.458333333336</v>
      </c>
      <c r="B5892" s="26">
        <f t="shared" si="110"/>
        <v>245</v>
      </c>
      <c r="C5892" s="67" cm="1">
        <f t="array" ref="C5892">INDEX('Step 5. Daily Avg Schedule Calc'!$A$2:$D$169,(WEEKDAY(A5892)-1)*24+HOUR(A5892)+1,3)</f>
        <v>1</v>
      </c>
      <c r="D5892" s="67" cm="1">
        <f t="array" ref="D5892">INDEX('Step 5. Daily Avg Schedule Calc'!$A$2:$D$169,(WEEKDAY(A5892)-1)*24+HOUR(A5892)+1,4)</f>
        <v>1</v>
      </c>
      <c r="E5892">
        <f>VLOOKUP(A5892,'Step 1.4 CNY OAT'!$A$1:$B$8761,2)</f>
        <v>86</v>
      </c>
      <c r="F5892" s="11">
        <f ca="1">('Step 3. Regression'!$B$18*E5892^2+'Step 3. Regression'!$C$18*E5892+'Step 3. Regression'!$D$18)*C5892</f>
        <v>7.2063692583180359</v>
      </c>
      <c r="G5892" s="11">
        <f ca="1">('Step 3. Regression'!$G$18*E5892^2+'Step 3. Regression'!$H$18*E5892+'Step 3. Regression'!$I$18)*D5892</f>
        <v>3.0509898809843445</v>
      </c>
    </row>
    <row r="5893" spans="1:7" x14ac:dyDescent="0.25">
      <c r="A5893" s="8">
        <f>IF(ISBLANK('Step 1.4 CNY OAT'!A5893),"-",'Step 1.4 CNY OAT'!A5893)</f>
        <v>43346.5</v>
      </c>
      <c r="B5893" s="26">
        <f t="shared" si="110"/>
        <v>245</v>
      </c>
      <c r="C5893" s="67" cm="1">
        <f t="array" ref="C5893">INDEX('Step 5. Daily Avg Schedule Calc'!$A$2:$D$169,(WEEKDAY(A5893)-1)*24+HOUR(A5893)+1,3)</f>
        <v>1</v>
      </c>
      <c r="D5893" s="67" cm="1">
        <f t="array" ref="D5893">INDEX('Step 5. Daily Avg Schedule Calc'!$A$2:$D$169,(WEEKDAY(A5893)-1)*24+HOUR(A5893)+1,4)</f>
        <v>1</v>
      </c>
      <c r="E5893">
        <f>VLOOKUP(A5893,'Step 1.4 CNY OAT'!$A$1:$B$8761,2)</f>
        <v>88</v>
      </c>
      <c r="F5893" s="11">
        <f ca="1">('Step 3. Regression'!$B$18*E5893^2+'Step 3. Regression'!$C$18*E5893+'Step 3. Regression'!$D$18)*C5893</f>
        <v>7.4889979661842947</v>
      </c>
      <c r="G5893" s="11">
        <f ca="1">('Step 3. Regression'!$G$18*E5893^2+'Step 3. Regression'!$H$18*E5893+'Step 3. Regression'!$I$18)*D5893</f>
        <v>3.1140183231256851</v>
      </c>
    </row>
    <row r="5894" spans="1:7" x14ac:dyDescent="0.25">
      <c r="A5894" s="8">
        <f>IF(ISBLANK('Step 1.4 CNY OAT'!A5894),"-",'Step 1.4 CNY OAT'!A5894)</f>
        <v>43346.541666666664</v>
      </c>
      <c r="B5894" s="26">
        <f t="shared" si="110"/>
        <v>245</v>
      </c>
      <c r="C5894" s="67" cm="1">
        <f t="array" ref="C5894">INDEX('Step 5. Daily Avg Schedule Calc'!$A$2:$D$169,(WEEKDAY(A5894)-1)*24+HOUR(A5894)+1,3)</f>
        <v>1</v>
      </c>
      <c r="D5894" s="67" cm="1">
        <f t="array" ref="D5894">INDEX('Step 5. Daily Avg Schedule Calc'!$A$2:$D$169,(WEEKDAY(A5894)-1)*24+HOUR(A5894)+1,4)</f>
        <v>1</v>
      </c>
      <c r="E5894">
        <f>VLOOKUP(A5894,'Step 1.4 CNY OAT'!$A$1:$B$8761,2)</f>
        <v>90</v>
      </c>
      <c r="F5894" s="11">
        <f ca="1">('Step 3. Regression'!$B$18*E5894^2+'Step 3. Regression'!$C$18*E5894+'Step 3. Regression'!$D$18)*C5894</f>
        <v>7.7910272156342177</v>
      </c>
      <c r="G5894" s="11">
        <f ca="1">('Step 3. Regression'!$G$18*E5894^2+'Step 3. Regression'!$H$18*E5894+'Step 3. Regression'!$I$18)*D5894</f>
        <v>3.182036067884944</v>
      </c>
    </row>
    <row r="5895" spans="1:7" x14ac:dyDescent="0.25">
      <c r="A5895" s="8">
        <f>IF(ISBLANK('Step 1.4 CNY OAT'!A5895),"-",'Step 1.4 CNY OAT'!A5895)</f>
        <v>43346.583333333336</v>
      </c>
      <c r="B5895" s="26">
        <f t="shared" si="110"/>
        <v>245</v>
      </c>
      <c r="C5895" s="67" cm="1">
        <f t="array" ref="C5895">INDEX('Step 5. Daily Avg Schedule Calc'!$A$2:$D$169,(WEEKDAY(A5895)-1)*24+HOUR(A5895)+1,3)</f>
        <v>1</v>
      </c>
      <c r="D5895" s="67" cm="1">
        <f t="array" ref="D5895">INDEX('Step 5. Daily Avg Schedule Calc'!$A$2:$D$169,(WEEKDAY(A5895)-1)*24+HOUR(A5895)+1,4)</f>
        <v>1</v>
      </c>
      <c r="E5895">
        <f>VLOOKUP(A5895,'Step 1.4 CNY OAT'!$A$1:$B$8761,2)</f>
        <v>92</v>
      </c>
      <c r="F5895" s="11">
        <f ca="1">('Step 3. Regression'!$B$18*E5895^2+'Step 3. Regression'!$C$18*E5895+'Step 3. Regression'!$D$18)*C5895</f>
        <v>8.1124570066678086</v>
      </c>
      <c r="G5895" s="11">
        <f ca="1">('Step 3. Regression'!$G$18*E5895^2+'Step 3. Regression'!$H$18*E5895+'Step 3. Regression'!$I$18)*D5895</f>
        <v>3.2550431152621222</v>
      </c>
    </row>
    <row r="5896" spans="1:7" x14ac:dyDescent="0.25">
      <c r="A5896" s="8">
        <f>IF(ISBLANK('Step 1.4 CNY OAT'!A5896),"-",'Step 1.4 CNY OAT'!A5896)</f>
        <v>43346.625</v>
      </c>
      <c r="B5896" s="26">
        <f t="shared" si="110"/>
        <v>245</v>
      </c>
      <c r="C5896" s="67" cm="1">
        <f t="array" ref="C5896">INDEX('Step 5. Daily Avg Schedule Calc'!$A$2:$D$169,(WEEKDAY(A5896)-1)*24+HOUR(A5896)+1,3)</f>
        <v>1</v>
      </c>
      <c r="D5896" s="67" cm="1">
        <f t="array" ref="D5896">INDEX('Step 5. Daily Avg Schedule Calc'!$A$2:$D$169,(WEEKDAY(A5896)-1)*24+HOUR(A5896)+1,4)</f>
        <v>1</v>
      </c>
      <c r="E5896">
        <f>VLOOKUP(A5896,'Step 1.4 CNY OAT'!$A$1:$B$8761,2)</f>
        <v>91</v>
      </c>
      <c r="F5896" s="11">
        <f ca="1">('Step 3. Regression'!$B$18*E5896^2+'Step 3. Regression'!$C$18*E5896+'Step 3. Regression'!$D$18)*C5896</f>
        <v>7.9493170434530516</v>
      </c>
      <c r="G5896" s="11">
        <f ca="1">('Step 3. Regression'!$G$18*E5896^2+'Step 3. Regression'!$H$18*E5896+'Step 3. Regression'!$I$18)*D5896</f>
        <v>3.2179159287462937</v>
      </c>
    </row>
    <row r="5897" spans="1:7" x14ac:dyDescent="0.25">
      <c r="A5897" s="8">
        <f>IF(ISBLANK('Step 1.4 CNY OAT'!A5897),"-",'Step 1.4 CNY OAT'!A5897)</f>
        <v>43346.666666666664</v>
      </c>
      <c r="B5897" s="26">
        <f t="shared" si="110"/>
        <v>245</v>
      </c>
      <c r="C5897" s="67" cm="1">
        <f t="array" ref="C5897">INDEX('Step 5. Daily Avg Schedule Calc'!$A$2:$D$169,(WEEKDAY(A5897)-1)*24+HOUR(A5897)+1,3)</f>
        <v>1</v>
      </c>
      <c r="D5897" s="67" cm="1">
        <f t="array" ref="D5897">INDEX('Step 5. Daily Avg Schedule Calc'!$A$2:$D$169,(WEEKDAY(A5897)-1)*24+HOUR(A5897)+1,4)</f>
        <v>1</v>
      </c>
      <c r="E5897">
        <f>VLOOKUP(A5897,'Step 1.4 CNY OAT'!$A$1:$B$8761,2)</f>
        <v>90</v>
      </c>
      <c r="F5897" s="11">
        <f ca="1">('Step 3. Regression'!$B$18*E5897^2+'Step 3. Regression'!$C$18*E5897+'Step 3. Regression'!$D$18)*C5897</f>
        <v>7.7910272156342177</v>
      </c>
      <c r="G5897" s="11">
        <f ca="1">('Step 3. Regression'!$G$18*E5897^2+'Step 3. Regression'!$H$18*E5897+'Step 3. Regression'!$I$18)*D5897</f>
        <v>3.182036067884944</v>
      </c>
    </row>
    <row r="5898" spans="1:7" x14ac:dyDescent="0.25">
      <c r="A5898" s="8">
        <f>IF(ISBLANK('Step 1.4 CNY OAT'!A5898),"-",'Step 1.4 CNY OAT'!A5898)</f>
        <v>43346.708333333336</v>
      </c>
      <c r="B5898" s="26">
        <f t="shared" si="110"/>
        <v>245</v>
      </c>
      <c r="C5898" s="67" cm="1">
        <f t="array" ref="C5898">INDEX('Step 5. Daily Avg Schedule Calc'!$A$2:$D$169,(WEEKDAY(A5898)-1)*24+HOUR(A5898)+1,3)</f>
        <v>1</v>
      </c>
      <c r="D5898" s="67" cm="1">
        <f t="array" ref="D5898">INDEX('Step 5. Daily Avg Schedule Calc'!$A$2:$D$169,(WEEKDAY(A5898)-1)*24+HOUR(A5898)+1,4)</f>
        <v>1</v>
      </c>
      <c r="E5898">
        <f>VLOOKUP(A5898,'Step 1.4 CNY OAT'!$A$1:$B$8761,2)</f>
        <v>88</v>
      </c>
      <c r="F5898" s="11">
        <f ca="1">('Step 3. Regression'!$B$18*E5898^2+'Step 3. Regression'!$C$18*E5898+'Step 3. Regression'!$D$18)*C5898</f>
        <v>7.4889979661842947</v>
      </c>
      <c r="G5898" s="11">
        <f ca="1">('Step 3. Regression'!$G$18*E5898^2+'Step 3. Regression'!$H$18*E5898+'Step 3. Regression'!$I$18)*D5898</f>
        <v>3.1140183231256851</v>
      </c>
    </row>
    <row r="5899" spans="1:7" x14ac:dyDescent="0.25">
      <c r="A5899" s="8">
        <f>IF(ISBLANK('Step 1.4 CNY OAT'!A5899),"-",'Step 1.4 CNY OAT'!A5899)</f>
        <v>43346.75</v>
      </c>
      <c r="B5899" s="26">
        <f t="shared" si="110"/>
        <v>245</v>
      </c>
      <c r="C5899" s="67" cm="1">
        <f t="array" ref="C5899">INDEX('Step 5. Daily Avg Schedule Calc'!$A$2:$D$169,(WEEKDAY(A5899)-1)*24+HOUR(A5899)+1,3)</f>
        <v>1</v>
      </c>
      <c r="D5899" s="67" cm="1">
        <f t="array" ref="D5899">INDEX('Step 5. Daily Avg Schedule Calc'!$A$2:$D$169,(WEEKDAY(A5899)-1)*24+HOUR(A5899)+1,4)</f>
        <v>1</v>
      </c>
      <c r="E5899">
        <f>VLOOKUP(A5899,'Step 1.4 CNY OAT'!$A$1:$B$8761,2)</f>
        <v>86</v>
      </c>
      <c r="F5899" s="11">
        <f ca="1">('Step 3. Regression'!$B$18*E5899^2+'Step 3. Regression'!$C$18*E5899+'Step 3. Regression'!$D$18)*C5899</f>
        <v>7.2063692583180359</v>
      </c>
      <c r="G5899" s="11">
        <f ca="1">('Step 3. Regression'!$G$18*E5899^2+'Step 3. Regression'!$H$18*E5899+'Step 3. Regression'!$I$18)*D5899</f>
        <v>3.0509898809843445</v>
      </c>
    </row>
    <row r="5900" spans="1:7" x14ac:dyDescent="0.25">
      <c r="A5900" s="8">
        <f>IF(ISBLANK('Step 1.4 CNY OAT'!A5900),"-",'Step 1.4 CNY OAT'!A5900)</f>
        <v>43346.791666666664</v>
      </c>
      <c r="B5900" s="26">
        <f t="shared" si="110"/>
        <v>245</v>
      </c>
      <c r="C5900" s="67" cm="1">
        <f t="array" ref="C5900">INDEX('Step 5. Daily Avg Schedule Calc'!$A$2:$D$169,(WEEKDAY(A5900)-1)*24+HOUR(A5900)+1,3)</f>
        <v>1</v>
      </c>
      <c r="D5900" s="67" cm="1">
        <f t="array" ref="D5900">INDEX('Step 5. Daily Avg Schedule Calc'!$A$2:$D$169,(WEEKDAY(A5900)-1)*24+HOUR(A5900)+1,4)</f>
        <v>1</v>
      </c>
      <c r="E5900">
        <f>VLOOKUP(A5900,'Step 1.4 CNY OAT'!$A$1:$B$8761,2)</f>
        <v>84</v>
      </c>
      <c r="F5900" s="11">
        <f ca="1">('Step 3. Regression'!$B$18*E5900^2+'Step 3. Regression'!$C$18*E5900+'Step 3. Regression'!$D$18)*C5900</f>
        <v>6.9431410920354448</v>
      </c>
      <c r="G5900" s="11">
        <f ca="1">('Step 3. Regression'!$G$18*E5900^2+'Step 3. Regression'!$H$18*E5900+'Step 3. Regression'!$I$18)*D5900</f>
        <v>2.9929507414609215</v>
      </c>
    </row>
    <row r="5901" spans="1:7" x14ac:dyDescent="0.25">
      <c r="A5901" s="8">
        <f>IF(ISBLANK('Step 1.4 CNY OAT'!A5901),"-",'Step 1.4 CNY OAT'!A5901)</f>
        <v>43346.833333333336</v>
      </c>
      <c r="B5901" s="26">
        <f t="shared" si="110"/>
        <v>245</v>
      </c>
      <c r="C5901" s="67" cm="1">
        <f t="array" ref="C5901">INDEX('Step 5. Daily Avg Schedule Calc'!$A$2:$D$169,(WEEKDAY(A5901)-1)*24+HOUR(A5901)+1,3)</f>
        <v>1</v>
      </c>
      <c r="D5901" s="67" cm="1">
        <f t="array" ref="D5901">INDEX('Step 5. Daily Avg Schedule Calc'!$A$2:$D$169,(WEEKDAY(A5901)-1)*24+HOUR(A5901)+1,4)</f>
        <v>1</v>
      </c>
      <c r="E5901">
        <f>VLOOKUP(A5901,'Step 1.4 CNY OAT'!$A$1:$B$8761,2)</f>
        <v>85</v>
      </c>
      <c r="F5901" s="11">
        <f ca="1">('Step 3. Regression'!$B$18*E5901^2+'Step 3. Regression'!$C$18*E5901+'Step 3. Regression'!$D$18)*C5901</f>
        <v>7.0723301074787823</v>
      </c>
      <c r="G5901" s="11">
        <f ca="1">('Step 3. Regression'!$G$18*E5901^2+'Step 3. Regression'!$H$18*E5901+'Step 3. Regression'!$I$18)*D5901</f>
        <v>3.0213466483953937</v>
      </c>
    </row>
    <row r="5902" spans="1:7" x14ac:dyDescent="0.25">
      <c r="A5902" s="8">
        <f>IF(ISBLANK('Step 1.4 CNY OAT'!A5902),"-",'Step 1.4 CNY OAT'!A5902)</f>
        <v>43346.875</v>
      </c>
      <c r="B5902" s="26">
        <f t="shared" si="110"/>
        <v>245</v>
      </c>
      <c r="C5902" s="67" cm="1">
        <f t="array" ref="C5902">INDEX('Step 5. Daily Avg Schedule Calc'!$A$2:$D$169,(WEEKDAY(A5902)-1)*24+HOUR(A5902)+1,3)</f>
        <v>1</v>
      </c>
      <c r="D5902" s="67" cm="1">
        <f t="array" ref="D5902">INDEX('Step 5. Daily Avg Schedule Calc'!$A$2:$D$169,(WEEKDAY(A5902)-1)*24+HOUR(A5902)+1,4)</f>
        <v>1</v>
      </c>
      <c r="E5902">
        <f>VLOOKUP(A5902,'Step 1.4 CNY OAT'!$A$1:$B$8761,2)</f>
        <v>84</v>
      </c>
      <c r="F5902" s="11">
        <f ca="1">('Step 3. Regression'!$B$18*E5902^2+'Step 3. Regression'!$C$18*E5902+'Step 3. Regression'!$D$18)*C5902</f>
        <v>6.9431410920354448</v>
      </c>
      <c r="G5902" s="11">
        <f ca="1">('Step 3. Regression'!$G$18*E5902^2+'Step 3. Regression'!$H$18*E5902+'Step 3. Regression'!$I$18)*D5902</f>
        <v>2.9929507414609215</v>
      </c>
    </row>
    <row r="5903" spans="1:7" x14ac:dyDescent="0.25">
      <c r="A5903" s="8">
        <f>IF(ISBLANK('Step 1.4 CNY OAT'!A5903),"-",'Step 1.4 CNY OAT'!A5903)</f>
        <v>43346.916666666664</v>
      </c>
      <c r="B5903" s="26">
        <f t="shared" si="110"/>
        <v>245</v>
      </c>
      <c r="C5903" s="67" cm="1">
        <f t="array" ref="C5903">INDEX('Step 5. Daily Avg Schedule Calc'!$A$2:$D$169,(WEEKDAY(A5903)-1)*24+HOUR(A5903)+1,3)</f>
        <v>1</v>
      </c>
      <c r="D5903" s="67" cm="1">
        <f t="array" ref="D5903">INDEX('Step 5. Daily Avg Schedule Calc'!$A$2:$D$169,(WEEKDAY(A5903)-1)*24+HOUR(A5903)+1,4)</f>
        <v>1</v>
      </c>
      <c r="E5903">
        <f>VLOOKUP(A5903,'Step 1.4 CNY OAT'!$A$1:$B$8761,2)</f>
        <v>84</v>
      </c>
      <c r="F5903" s="11">
        <f ca="1">('Step 3. Regression'!$B$18*E5903^2+'Step 3. Regression'!$C$18*E5903+'Step 3. Regression'!$D$18)*C5903</f>
        <v>6.9431410920354448</v>
      </c>
      <c r="G5903" s="11">
        <f ca="1">('Step 3. Regression'!$G$18*E5903^2+'Step 3. Regression'!$H$18*E5903+'Step 3. Regression'!$I$18)*D5903</f>
        <v>2.9929507414609215</v>
      </c>
    </row>
    <row r="5904" spans="1:7" x14ac:dyDescent="0.25">
      <c r="A5904" s="8">
        <f>IF(ISBLANK('Step 1.4 CNY OAT'!A5904),"-",'Step 1.4 CNY OAT'!A5904)</f>
        <v>43346.958333333336</v>
      </c>
      <c r="B5904" s="26">
        <f t="shared" si="110"/>
        <v>245</v>
      </c>
      <c r="C5904" s="67" cm="1">
        <f t="array" ref="C5904">INDEX('Step 5. Daily Avg Schedule Calc'!$A$2:$D$169,(WEEKDAY(A5904)-1)*24+HOUR(A5904)+1,3)</f>
        <v>1</v>
      </c>
      <c r="D5904" s="67" cm="1">
        <f t="array" ref="D5904">INDEX('Step 5. Daily Avg Schedule Calc'!$A$2:$D$169,(WEEKDAY(A5904)-1)*24+HOUR(A5904)+1,4)</f>
        <v>1</v>
      </c>
      <c r="E5904">
        <f>VLOOKUP(A5904,'Step 1.4 CNY OAT'!$A$1:$B$8761,2)</f>
        <v>86</v>
      </c>
      <c r="F5904" s="11">
        <f ca="1">('Step 3. Regression'!$B$18*E5904^2+'Step 3. Regression'!$C$18*E5904+'Step 3. Regression'!$D$18)*C5904</f>
        <v>7.2063692583180359</v>
      </c>
      <c r="G5904" s="11">
        <f ca="1">('Step 3. Regression'!$G$18*E5904^2+'Step 3. Regression'!$H$18*E5904+'Step 3. Regression'!$I$18)*D5904</f>
        <v>3.0509898809843445</v>
      </c>
    </row>
    <row r="5905" spans="1:7" x14ac:dyDescent="0.25">
      <c r="A5905" s="8">
        <f>IF(ISBLANK('Step 1.4 CNY OAT'!A5905),"-",'Step 1.4 CNY OAT'!A5905)</f>
        <v>43347</v>
      </c>
      <c r="B5905" s="26">
        <f t="shared" si="110"/>
        <v>246</v>
      </c>
      <c r="C5905" s="67" cm="1">
        <f t="array" ref="C5905">INDEX('Step 5. Daily Avg Schedule Calc'!$A$2:$D$169,(WEEKDAY(A5905)-1)*24+HOUR(A5905)+1,3)</f>
        <v>1</v>
      </c>
      <c r="D5905" s="67" cm="1">
        <f t="array" ref="D5905">INDEX('Step 5. Daily Avg Schedule Calc'!$A$2:$D$169,(WEEKDAY(A5905)-1)*24+HOUR(A5905)+1,4)</f>
        <v>1</v>
      </c>
      <c r="E5905">
        <f>VLOOKUP(A5905,'Step 1.4 CNY OAT'!$A$1:$B$8761,2)</f>
        <v>84</v>
      </c>
      <c r="F5905" s="11">
        <f ca="1">('Step 3. Regression'!$B$18*E5905^2+'Step 3. Regression'!$C$18*E5905+'Step 3. Regression'!$D$18)*C5905</f>
        <v>6.9431410920354448</v>
      </c>
      <c r="G5905" s="11">
        <f ca="1">('Step 3. Regression'!$G$18*E5905^2+'Step 3. Regression'!$H$18*E5905+'Step 3. Regression'!$I$18)*D5905</f>
        <v>2.9929507414609215</v>
      </c>
    </row>
    <row r="5906" spans="1:7" x14ac:dyDescent="0.25">
      <c r="A5906" s="8">
        <f>IF(ISBLANK('Step 1.4 CNY OAT'!A5906),"-",'Step 1.4 CNY OAT'!A5906)</f>
        <v>43347.041666666664</v>
      </c>
      <c r="B5906" s="26">
        <f t="shared" si="110"/>
        <v>246</v>
      </c>
      <c r="C5906" s="67" cm="1">
        <f t="array" ref="C5906">INDEX('Step 5. Daily Avg Schedule Calc'!$A$2:$D$169,(WEEKDAY(A5906)-1)*24+HOUR(A5906)+1,3)</f>
        <v>1</v>
      </c>
      <c r="D5906" s="67" cm="1">
        <f t="array" ref="D5906">INDEX('Step 5. Daily Avg Schedule Calc'!$A$2:$D$169,(WEEKDAY(A5906)-1)*24+HOUR(A5906)+1,4)</f>
        <v>1</v>
      </c>
      <c r="E5906">
        <f>VLOOKUP(A5906,'Step 1.4 CNY OAT'!$A$1:$B$8761,2)</f>
        <v>84</v>
      </c>
      <c r="F5906" s="11">
        <f ca="1">('Step 3. Regression'!$B$18*E5906^2+'Step 3. Regression'!$C$18*E5906+'Step 3. Regression'!$D$18)*C5906</f>
        <v>6.9431410920354448</v>
      </c>
      <c r="G5906" s="11">
        <f ca="1">('Step 3. Regression'!$G$18*E5906^2+'Step 3. Regression'!$H$18*E5906+'Step 3. Regression'!$I$18)*D5906</f>
        <v>2.9929507414609215</v>
      </c>
    </row>
    <row r="5907" spans="1:7" x14ac:dyDescent="0.25">
      <c r="A5907" s="8">
        <f>IF(ISBLANK('Step 1.4 CNY OAT'!A5907),"-",'Step 1.4 CNY OAT'!A5907)</f>
        <v>43347.083333333336</v>
      </c>
      <c r="B5907" s="26">
        <f t="shared" si="110"/>
        <v>246</v>
      </c>
      <c r="C5907" s="67" cm="1">
        <f t="array" ref="C5907">INDEX('Step 5. Daily Avg Schedule Calc'!$A$2:$D$169,(WEEKDAY(A5907)-1)*24+HOUR(A5907)+1,3)</f>
        <v>1</v>
      </c>
      <c r="D5907" s="67" cm="1">
        <f t="array" ref="D5907">INDEX('Step 5. Daily Avg Schedule Calc'!$A$2:$D$169,(WEEKDAY(A5907)-1)*24+HOUR(A5907)+1,4)</f>
        <v>1</v>
      </c>
      <c r="E5907">
        <f>VLOOKUP(A5907,'Step 1.4 CNY OAT'!$A$1:$B$8761,2)</f>
        <v>83</v>
      </c>
      <c r="F5907" s="11">
        <f ca="1">('Step 3. Regression'!$B$18*E5907^2+'Step 3. Regression'!$C$18*E5907+'Step 3. Regression'!$D$18)*C5907</f>
        <v>6.8188022119880234</v>
      </c>
      <c r="G5907" s="11">
        <f ca="1">('Step 3. Regression'!$G$18*E5907^2+'Step 3. Regression'!$H$18*E5907+'Step 3. Regression'!$I$18)*D5907</f>
        <v>2.9658021601809299</v>
      </c>
    </row>
    <row r="5908" spans="1:7" x14ac:dyDescent="0.25">
      <c r="A5908" s="8">
        <f>IF(ISBLANK('Step 1.4 CNY OAT'!A5908),"-",'Step 1.4 CNY OAT'!A5908)</f>
        <v>43347.125</v>
      </c>
      <c r="B5908" s="26">
        <f t="shared" si="110"/>
        <v>246</v>
      </c>
      <c r="C5908" s="67" cm="1">
        <f t="array" ref="C5908">INDEX('Step 5. Daily Avg Schedule Calc'!$A$2:$D$169,(WEEKDAY(A5908)-1)*24+HOUR(A5908)+1,3)</f>
        <v>1</v>
      </c>
      <c r="D5908" s="67" cm="1">
        <f t="array" ref="D5908">INDEX('Step 5. Daily Avg Schedule Calc'!$A$2:$D$169,(WEEKDAY(A5908)-1)*24+HOUR(A5908)+1,4)</f>
        <v>1</v>
      </c>
      <c r="E5908">
        <f>VLOOKUP(A5908,'Step 1.4 CNY OAT'!$A$1:$B$8761,2)</f>
        <v>82</v>
      </c>
      <c r="F5908" s="11">
        <f ca="1">('Step 3. Regression'!$B$18*E5908^2+'Step 3. Regression'!$C$18*E5908+'Step 3. Regression'!$D$18)*C5908</f>
        <v>6.6993134673365216</v>
      </c>
      <c r="G5908" s="11">
        <f ca="1">('Step 3. Regression'!$G$18*E5908^2+'Step 3. Regression'!$H$18*E5908+'Step 3. Regression'!$I$18)*D5908</f>
        <v>2.9399009045554179</v>
      </c>
    </row>
    <row r="5909" spans="1:7" x14ac:dyDescent="0.25">
      <c r="A5909" s="8">
        <f>IF(ISBLANK('Step 1.4 CNY OAT'!A5909),"-",'Step 1.4 CNY OAT'!A5909)</f>
        <v>43347.166666666664</v>
      </c>
      <c r="B5909" s="26">
        <f t="shared" si="110"/>
        <v>246</v>
      </c>
      <c r="C5909" s="67" cm="1">
        <f t="array" ref="C5909">INDEX('Step 5. Daily Avg Schedule Calc'!$A$2:$D$169,(WEEKDAY(A5909)-1)*24+HOUR(A5909)+1,3)</f>
        <v>1</v>
      </c>
      <c r="D5909" s="67" cm="1">
        <f t="array" ref="D5909">INDEX('Step 5. Daily Avg Schedule Calc'!$A$2:$D$169,(WEEKDAY(A5909)-1)*24+HOUR(A5909)+1,4)</f>
        <v>1</v>
      </c>
      <c r="E5909">
        <f>VLOOKUP(A5909,'Step 1.4 CNY OAT'!$A$1:$B$8761,2)</f>
        <v>82</v>
      </c>
      <c r="F5909" s="11">
        <f ca="1">('Step 3. Regression'!$B$18*E5909^2+'Step 3. Regression'!$C$18*E5909+'Step 3. Regression'!$D$18)*C5909</f>
        <v>6.6993134673365216</v>
      </c>
      <c r="G5909" s="11">
        <f ca="1">('Step 3. Regression'!$G$18*E5909^2+'Step 3. Regression'!$H$18*E5909+'Step 3. Regression'!$I$18)*D5909</f>
        <v>2.9399009045554179</v>
      </c>
    </row>
    <row r="5910" spans="1:7" x14ac:dyDescent="0.25">
      <c r="A5910" s="8">
        <f>IF(ISBLANK('Step 1.4 CNY OAT'!A5910),"-",'Step 1.4 CNY OAT'!A5910)</f>
        <v>43347.208333333336</v>
      </c>
      <c r="B5910" s="26">
        <f t="shared" si="110"/>
        <v>246</v>
      </c>
      <c r="C5910" s="67" cm="1">
        <f t="array" ref="C5910">INDEX('Step 5. Daily Avg Schedule Calc'!$A$2:$D$169,(WEEKDAY(A5910)-1)*24+HOUR(A5910)+1,3)</f>
        <v>1</v>
      </c>
      <c r="D5910" s="67" cm="1">
        <f t="array" ref="D5910">INDEX('Step 5. Daily Avg Schedule Calc'!$A$2:$D$169,(WEEKDAY(A5910)-1)*24+HOUR(A5910)+1,4)</f>
        <v>1</v>
      </c>
      <c r="E5910">
        <f>VLOOKUP(A5910,'Step 1.4 CNY OAT'!$A$1:$B$8761,2)</f>
        <v>81</v>
      </c>
      <c r="F5910" s="11">
        <f ca="1">('Step 3. Regression'!$B$18*E5910^2+'Step 3. Regression'!$C$18*E5910+'Step 3. Regression'!$D$18)*C5910</f>
        <v>6.5846748580809322</v>
      </c>
      <c r="G5910" s="11">
        <f ca="1">('Step 3. Regression'!$G$18*E5910^2+'Step 3. Regression'!$H$18*E5910+'Step 3. Regression'!$I$18)*D5910</f>
        <v>2.9152469745843854</v>
      </c>
    </row>
    <row r="5911" spans="1:7" x14ac:dyDescent="0.25">
      <c r="A5911" s="8">
        <f>IF(ISBLANK('Step 1.4 CNY OAT'!A5911),"-",'Step 1.4 CNY OAT'!A5911)</f>
        <v>43347.25</v>
      </c>
      <c r="B5911" s="26">
        <f t="shared" si="110"/>
        <v>246</v>
      </c>
      <c r="C5911" s="67" cm="1">
        <f t="array" ref="C5911">INDEX('Step 5. Daily Avg Schedule Calc'!$A$2:$D$169,(WEEKDAY(A5911)-1)*24+HOUR(A5911)+1,3)</f>
        <v>1</v>
      </c>
      <c r="D5911" s="67" cm="1">
        <f t="array" ref="D5911">INDEX('Step 5. Daily Avg Schedule Calc'!$A$2:$D$169,(WEEKDAY(A5911)-1)*24+HOUR(A5911)+1,4)</f>
        <v>1</v>
      </c>
      <c r="E5911">
        <f>VLOOKUP(A5911,'Step 1.4 CNY OAT'!$A$1:$B$8761,2)</f>
        <v>81</v>
      </c>
      <c r="F5911" s="11">
        <f ca="1">('Step 3. Regression'!$B$18*E5911^2+'Step 3. Regression'!$C$18*E5911+'Step 3. Regression'!$D$18)*C5911</f>
        <v>6.5846748580809322</v>
      </c>
      <c r="G5911" s="11">
        <f ca="1">('Step 3. Regression'!$G$18*E5911^2+'Step 3. Regression'!$H$18*E5911+'Step 3. Regression'!$I$18)*D5911</f>
        <v>2.9152469745843854</v>
      </c>
    </row>
    <row r="5912" spans="1:7" x14ac:dyDescent="0.25">
      <c r="A5912" s="8">
        <f>IF(ISBLANK('Step 1.4 CNY OAT'!A5912),"-",'Step 1.4 CNY OAT'!A5912)</f>
        <v>43347.291666666664</v>
      </c>
      <c r="B5912" s="26">
        <f t="shared" si="110"/>
        <v>246</v>
      </c>
      <c r="C5912" s="67" cm="1">
        <f t="array" ref="C5912">INDEX('Step 5. Daily Avg Schedule Calc'!$A$2:$D$169,(WEEKDAY(A5912)-1)*24+HOUR(A5912)+1,3)</f>
        <v>1</v>
      </c>
      <c r="D5912" s="67" cm="1">
        <f t="array" ref="D5912">INDEX('Step 5. Daily Avg Schedule Calc'!$A$2:$D$169,(WEEKDAY(A5912)-1)*24+HOUR(A5912)+1,4)</f>
        <v>1</v>
      </c>
      <c r="E5912">
        <f>VLOOKUP(A5912,'Step 1.4 CNY OAT'!$A$1:$B$8761,2)</f>
        <v>81</v>
      </c>
      <c r="F5912" s="11">
        <f ca="1">('Step 3. Regression'!$B$18*E5912^2+'Step 3. Regression'!$C$18*E5912+'Step 3. Regression'!$D$18)*C5912</f>
        <v>6.5846748580809322</v>
      </c>
      <c r="G5912" s="11">
        <f ca="1">('Step 3. Regression'!$G$18*E5912^2+'Step 3. Regression'!$H$18*E5912+'Step 3. Regression'!$I$18)*D5912</f>
        <v>2.9152469745843854</v>
      </c>
    </row>
    <row r="5913" spans="1:7" x14ac:dyDescent="0.25">
      <c r="A5913" s="8">
        <f>IF(ISBLANK('Step 1.4 CNY OAT'!A5913),"-",'Step 1.4 CNY OAT'!A5913)</f>
        <v>43347.333333333336</v>
      </c>
      <c r="B5913" s="26">
        <f t="shared" si="110"/>
        <v>246</v>
      </c>
      <c r="C5913" s="67" cm="1">
        <f t="array" ref="C5913">INDEX('Step 5. Daily Avg Schedule Calc'!$A$2:$D$169,(WEEKDAY(A5913)-1)*24+HOUR(A5913)+1,3)</f>
        <v>1</v>
      </c>
      <c r="D5913" s="67" cm="1">
        <f t="array" ref="D5913">INDEX('Step 5. Daily Avg Schedule Calc'!$A$2:$D$169,(WEEKDAY(A5913)-1)*24+HOUR(A5913)+1,4)</f>
        <v>1</v>
      </c>
      <c r="E5913">
        <f>VLOOKUP(A5913,'Step 1.4 CNY OAT'!$A$1:$B$8761,2)</f>
        <v>82</v>
      </c>
      <c r="F5913" s="11">
        <f ca="1">('Step 3. Regression'!$B$18*E5913^2+'Step 3. Regression'!$C$18*E5913+'Step 3. Regression'!$D$18)*C5913</f>
        <v>6.6993134673365216</v>
      </c>
      <c r="G5913" s="11">
        <f ca="1">('Step 3. Regression'!$G$18*E5913^2+'Step 3. Regression'!$H$18*E5913+'Step 3. Regression'!$I$18)*D5913</f>
        <v>2.9399009045554179</v>
      </c>
    </row>
    <row r="5914" spans="1:7" x14ac:dyDescent="0.25">
      <c r="A5914" s="8">
        <f>IF(ISBLANK('Step 1.4 CNY OAT'!A5914),"-",'Step 1.4 CNY OAT'!A5914)</f>
        <v>43347.375</v>
      </c>
      <c r="B5914" s="26">
        <f t="shared" si="110"/>
        <v>246</v>
      </c>
      <c r="C5914" s="67" cm="1">
        <f t="array" ref="C5914">INDEX('Step 5. Daily Avg Schedule Calc'!$A$2:$D$169,(WEEKDAY(A5914)-1)*24+HOUR(A5914)+1,3)</f>
        <v>1</v>
      </c>
      <c r="D5914" s="67" cm="1">
        <f t="array" ref="D5914">INDEX('Step 5. Daily Avg Schedule Calc'!$A$2:$D$169,(WEEKDAY(A5914)-1)*24+HOUR(A5914)+1,4)</f>
        <v>1</v>
      </c>
      <c r="E5914">
        <f>VLOOKUP(A5914,'Step 1.4 CNY OAT'!$A$1:$B$8761,2)</f>
        <v>84</v>
      </c>
      <c r="F5914" s="11">
        <f ca="1">('Step 3. Regression'!$B$18*E5914^2+'Step 3. Regression'!$C$18*E5914+'Step 3. Regression'!$D$18)*C5914</f>
        <v>6.9431410920354448</v>
      </c>
      <c r="G5914" s="11">
        <f ca="1">('Step 3. Regression'!$G$18*E5914^2+'Step 3. Regression'!$H$18*E5914+'Step 3. Regression'!$I$18)*D5914</f>
        <v>2.9929507414609215</v>
      </c>
    </row>
    <row r="5915" spans="1:7" x14ac:dyDescent="0.25">
      <c r="A5915" s="8">
        <f>IF(ISBLANK('Step 1.4 CNY OAT'!A5915),"-",'Step 1.4 CNY OAT'!A5915)</f>
        <v>43347.416666666664</v>
      </c>
      <c r="B5915" s="26">
        <f t="shared" si="110"/>
        <v>246</v>
      </c>
      <c r="C5915" s="67" cm="1">
        <f t="array" ref="C5915">INDEX('Step 5. Daily Avg Schedule Calc'!$A$2:$D$169,(WEEKDAY(A5915)-1)*24+HOUR(A5915)+1,3)</f>
        <v>1</v>
      </c>
      <c r="D5915" s="67" cm="1">
        <f t="array" ref="D5915">INDEX('Step 5. Daily Avg Schedule Calc'!$A$2:$D$169,(WEEKDAY(A5915)-1)*24+HOUR(A5915)+1,4)</f>
        <v>1</v>
      </c>
      <c r="E5915">
        <f>VLOOKUP(A5915,'Step 1.4 CNY OAT'!$A$1:$B$8761,2)</f>
        <v>88</v>
      </c>
      <c r="F5915" s="11">
        <f ca="1">('Step 3. Regression'!$B$18*E5915^2+'Step 3. Regression'!$C$18*E5915+'Step 3. Regression'!$D$18)*C5915</f>
        <v>7.4889979661842947</v>
      </c>
      <c r="G5915" s="11">
        <f ca="1">('Step 3. Regression'!$G$18*E5915^2+'Step 3. Regression'!$H$18*E5915+'Step 3. Regression'!$I$18)*D5915</f>
        <v>3.1140183231256851</v>
      </c>
    </row>
    <row r="5916" spans="1:7" x14ac:dyDescent="0.25">
      <c r="A5916" s="8">
        <f>IF(ISBLANK('Step 1.4 CNY OAT'!A5916),"-",'Step 1.4 CNY OAT'!A5916)</f>
        <v>43347.458333333336</v>
      </c>
      <c r="B5916" s="26">
        <f t="shared" si="110"/>
        <v>246</v>
      </c>
      <c r="C5916" s="67" cm="1">
        <f t="array" ref="C5916">INDEX('Step 5. Daily Avg Schedule Calc'!$A$2:$D$169,(WEEKDAY(A5916)-1)*24+HOUR(A5916)+1,3)</f>
        <v>1</v>
      </c>
      <c r="D5916" s="67" cm="1">
        <f t="array" ref="D5916">INDEX('Step 5. Daily Avg Schedule Calc'!$A$2:$D$169,(WEEKDAY(A5916)-1)*24+HOUR(A5916)+1,4)</f>
        <v>1</v>
      </c>
      <c r="E5916">
        <f>VLOOKUP(A5916,'Step 1.4 CNY OAT'!$A$1:$B$8761,2)</f>
        <v>89</v>
      </c>
      <c r="F5916" s="11">
        <f ca="1">('Step 3. Regression'!$B$18*E5916^2+'Step 3. Regression'!$C$18*E5916+'Step 3. Regression'!$D$18)*C5916</f>
        <v>7.6375875232112964</v>
      </c>
      <c r="G5916" s="11">
        <f ca="1">('Step 3. Regression'!$G$18*E5916^2+'Step 3. Regression'!$H$18*E5916+'Step 3. Regression'!$I$18)*D5916</f>
        <v>3.1474035326780747</v>
      </c>
    </row>
    <row r="5917" spans="1:7" x14ac:dyDescent="0.25">
      <c r="A5917" s="8">
        <f>IF(ISBLANK('Step 1.4 CNY OAT'!A5917),"-",'Step 1.4 CNY OAT'!A5917)</f>
        <v>43347.5</v>
      </c>
      <c r="B5917" s="26">
        <f t="shared" si="110"/>
        <v>246</v>
      </c>
      <c r="C5917" s="67" cm="1">
        <f t="array" ref="C5917">INDEX('Step 5. Daily Avg Schedule Calc'!$A$2:$D$169,(WEEKDAY(A5917)-1)*24+HOUR(A5917)+1,3)</f>
        <v>1</v>
      </c>
      <c r="D5917" s="67" cm="1">
        <f t="array" ref="D5917">INDEX('Step 5. Daily Avg Schedule Calc'!$A$2:$D$169,(WEEKDAY(A5917)-1)*24+HOUR(A5917)+1,4)</f>
        <v>1</v>
      </c>
      <c r="E5917">
        <f>VLOOKUP(A5917,'Step 1.4 CNY OAT'!$A$1:$B$8761,2)</f>
        <v>90</v>
      </c>
      <c r="F5917" s="11">
        <f ca="1">('Step 3. Regression'!$B$18*E5917^2+'Step 3. Regression'!$C$18*E5917+'Step 3. Regression'!$D$18)*C5917</f>
        <v>7.7910272156342177</v>
      </c>
      <c r="G5917" s="11">
        <f ca="1">('Step 3. Regression'!$G$18*E5917^2+'Step 3. Regression'!$H$18*E5917+'Step 3. Regression'!$I$18)*D5917</f>
        <v>3.182036067884944</v>
      </c>
    </row>
    <row r="5918" spans="1:7" x14ac:dyDescent="0.25">
      <c r="A5918" s="8">
        <f>IF(ISBLANK('Step 1.4 CNY OAT'!A5918),"-",'Step 1.4 CNY OAT'!A5918)</f>
        <v>43347.541666666664</v>
      </c>
      <c r="B5918" s="26">
        <f t="shared" si="110"/>
        <v>246</v>
      </c>
      <c r="C5918" s="67" cm="1">
        <f t="array" ref="C5918">INDEX('Step 5. Daily Avg Schedule Calc'!$A$2:$D$169,(WEEKDAY(A5918)-1)*24+HOUR(A5918)+1,3)</f>
        <v>1</v>
      </c>
      <c r="D5918" s="67" cm="1">
        <f t="array" ref="D5918">INDEX('Step 5. Daily Avg Schedule Calc'!$A$2:$D$169,(WEEKDAY(A5918)-1)*24+HOUR(A5918)+1,4)</f>
        <v>1</v>
      </c>
      <c r="E5918">
        <f>VLOOKUP(A5918,'Step 1.4 CNY OAT'!$A$1:$B$8761,2)</f>
        <v>91</v>
      </c>
      <c r="F5918" s="11">
        <f ca="1">('Step 3. Regression'!$B$18*E5918^2+'Step 3. Regression'!$C$18*E5918+'Step 3. Regression'!$D$18)*C5918</f>
        <v>7.9493170434530516</v>
      </c>
      <c r="G5918" s="11">
        <f ca="1">('Step 3. Regression'!$G$18*E5918^2+'Step 3. Regression'!$H$18*E5918+'Step 3. Regression'!$I$18)*D5918</f>
        <v>3.2179159287462937</v>
      </c>
    </row>
    <row r="5919" spans="1:7" x14ac:dyDescent="0.25">
      <c r="A5919" s="8">
        <f>IF(ISBLANK('Step 1.4 CNY OAT'!A5919),"-",'Step 1.4 CNY OAT'!A5919)</f>
        <v>43347.583333333336</v>
      </c>
      <c r="B5919" s="26">
        <f t="shared" si="110"/>
        <v>246</v>
      </c>
      <c r="C5919" s="67" cm="1">
        <f t="array" ref="C5919">INDEX('Step 5. Daily Avg Schedule Calc'!$A$2:$D$169,(WEEKDAY(A5919)-1)*24+HOUR(A5919)+1,3)</f>
        <v>1</v>
      </c>
      <c r="D5919" s="67" cm="1">
        <f t="array" ref="D5919">INDEX('Step 5. Daily Avg Schedule Calc'!$A$2:$D$169,(WEEKDAY(A5919)-1)*24+HOUR(A5919)+1,4)</f>
        <v>1</v>
      </c>
      <c r="E5919">
        <f>VLOOKUP(A5919,'Step 1.4 CNY OAT'!$A$1:$B$8761,2)</f>
        <v>90</v>
      </c>
      <c r="F5919" s="11">
        <f ca="1">('Step 3. Regression'!$B$18*E5919^2+'Step 3. Regression'!$C$18*E5919+'Step 3. Regression'!$D$18)*C5919</f>
        <v>7.7910272156342177</v>
      </c>
      <c r="G5919" s="11">
        <f ca="1">('Step 3. Regression'!$G$18*E5919^2+'Step 3. Regression'!$H$18*E5919+'Step 3. Regression'!$I$18)*D5919</f>
        <v>3.182036067884944</v>
      </c>
    </row>
    <row r="5920" spans="1:7" x14ac:dyDescent="0.25">
      <c r="A5920" s="8">
        <f>IF(ISBLANK('Step 1.4 CNY OAT'!A5920),"-",'Step 1.4 CNY OAT'!A5920)</f>
        <v>43347.625</v>
      </c>
      <c r="B5920" s="26">
        <f t="shared" si="110"/>
        <v>246</v>
      </c>
      <c r="C5920" s="67" cm="1">
        <f t="array" ref="C5920">INDEX('Step 5. Daily Avg Schedule Calc'!$A$2:$D$169,(WEEKDAY(A5920)-1)*24+HOUR(A5920)+1,3)</f>
        <v>1</v>
      </c>
      <c r="D5920" s="67" cm="1">
        <f t="array" ref="D5920">INDEX('Step 5. Daily Avg Schedule Calc'!$A$2:$D$169,(WEEKDAY(A5920)-1)*24+HOUR(A5920)+1,4)</f>
        <v>1</v>
      </c>
      <c r="E5920">
        <f>VLOOKUP(A5920,'Step 1.4 CNY OAT'!$A$1:$B$8761,2)</f>
        <v>91</v>
      </c>
      <c r="F5920" s="11">
        <f ca="1">('Step 3. Regression'!$B$18*E5920^2+'Step 3. Regression'!$C$18*E5920+'Step 3. Regression'!$D$18)*C5920</f>
        <v>7.9493170434530516</v>
      </c>
      <c r="G5920" s="11">
        <f ca="1">('Step 3. Regression'!$G$18*E5920^2+'Step 3. Regression'!$H$18*E5920+'Step 3. Regression'!$I$18)*D5920</f>
        <v>3.2179159287462937</v>
      </c>
    </row>
    <row r="5921" spans="1:7" x14ac:dyDescent="0.25">
      <c r="A5921" s="8">
        <f>IF(ISBLANK('Step 1.4 CNY OAT'!A5921),"-",'Step 1.4 CNY OAT'!A5921)</f>
        <v>43347.666666666664</v>
      </c>
      <c r="B5921" s="26">
        <f t="shared" si="110"/>
        <v>246</v>
      </c>
      <c r="C5921" s="67" cm="1">
        <f t="array" ref="C5921">INDEX('Step 5. Daily Avg Schedule Calc'!$A$2:$D$169,(WEEKDAY(A5921)-1)*24+HOUR(A5921)+1,3)</f>
        <v>1</v>
      </c>
      <c r="D5921" s="67" cm="1">
        <f t="array" ref="D5921">INDEX('Step 5. Daily Avg Schedule Calc'!$A$2:$D$169,(WEEKDAY(A5921)-1)*24+HOUR(A5921)+1,4)</f>
        <v>1</v>
      </c>
      <c r="E5921">
        <f>VLOOKUP(A5921,'Step 1.4 CNY OAT'!$A$1:$B$8761,2)</f>
        <v>91</v>
      </c>
      <c r="F5921" s="11">
        <f ca="1">('Step 3. Regression'!$B$18*E5921^2+'Step 3. Regression'!$C$18*E5921+'Step 3. Regression'!$D$18)*C5921</f>
        <v>7.9493170434530516</v>
      </c>
      <c r="G5921" s="11">
        <f ca="1">('Step 3. Regression'!$G$18*E5921^2+'Step 3. Regression'!$H$18*E5921+'Step 3. Regression'!$I$18)*D5921</f>
        <v>3.2179159287462937</v>
      </c>
    </row>
    <row r="5922" spans="1:7" x14ac:dyDescent="0.25">
      <c r="A5922" s="8">
        <f>IF(ISBLANK('Step 1.4 CNY OAT'!A5922),"-",'Step 1.4 CNY OAT'!A5922)</f>
        <v>43347.708333333336</v>
      </c>
      <c r="B5922" s="26">
        <f t="shared" si="110"/>
        <v>246</v>
      </c>
      <c r="C5922" s="67" cm="1">
        <f t="array" ref="C5922">INDEX('Step 5. Daily Avg Schedule Calc'!$A$2:$D$169,(WEEKDAY(A5922)-1)*24+HOUR(A5922)+1,3)</f>
        <v>1</v>
      </c>
      <c r="D5922" s="67" cm="1">
        <f t="array" ref="D5922">INDEX('Step 5. Daily Avg Schedule Calc'!$A$2:$D$169,(WEEKDAY(A5922)-1)*24+HOUR(A5922)+1,4)</f>
        <v>1</v>
      </c>
      <c r="E5922">
        <f>VLOOKUP(A5922,'Step 1.4 CNY OAT'!$A$1:$B$8761,2)</f>
        <v>92</v>
      </c>
      <c r="F5922" s="11">
        <f ca="1">('Step 3. Regression'!$B$18*E5922^2+'Step 3. Regression'!$C$18*E5922+'Step 3. Regression'!$D$18)*C5922</f>
        <v>8.1124570066678086</v>
      </c>
      <c r="G5922" s="11">
        <f ca="1">('Step 3. Regression'!$G$18*E5922^2+'Step 3. Regression'!$H$18*E5922+'Step 3. Regression'!$I$18)*D5922</f>
        <v>3.2550431152621222</v>
      </c>
    </row>
    <row r="5923" spans="1:7" x14ac:dyDescent="0.25">
      <c r="A5923" s="8">
        <f>IF(ISBLANK('Step 1.4 CNY OAT'!A5923),"-",'Step 1.4 CNY OAT'!A5923)</f>
        <v>43347.75</v>
      </c>
      <c r="B5923" s="26">
        <f t="shared" si="110"/>
        <v>246</v>
      </c>
      <c r="C5923" s="67" cm="1">
        <f t="array" ref="C5923">INDEX('Step 5. Daily Avg Schedule Calc'!$A$2:$D$169,(WEEKDAY(A5923)-1)*24+HOUR(A5923)+1,3)</f>
        <v>1</v>
      </c>
      <c r="D5923" s="67" cm="1">
        <f t="array" ref="D5923">INDEX('Step 5. Daily Avg Schedule Calc'!$A$2:$D$169,(WEEKDAY(A5923)-1)*24+HOUR(A5923)+1,4)</f>
        <v>1</v>
      </c>
      <c r="E5923">
        <f>VLOOKUP(A5923,'Step 1.4 CNY OAT'!$A$1:$B$8761,2)</f>
        <v>91</v>
      </c>
      <c r="F5923" s="11">
        <f ca="1">('Step 3. Regression'!$B$18*E5923^2+'Step 3. Regression'!$C$18*E5923+'Step 3. Regression'!$D$18)*C5923</f>
        <v>7.9493170434530516</v>
      </c>
      <c r="G5923" s="11">
        <f ca="1">('Step 3. Regression'!$G$18*E5923^2+'Step 3. Regression'!$H$18*E5923+'Step 3. Regression'!$I$18)*D5923</f>
        <v>3.2179159287462937</v>
      </c>
    </row>
    <row r="5924" spans="1:7" x14ac:dyDescent="0.25">
      <c r="A5924" s="8">
        <f>IF(ISBLANK('Step 1.4 CNY OAT'!A5924),"-",'Step 1.4 CNY OAT'!A5924)</f>
        <v>43347.791666666664</v>
      </c>
      <c r="B5924" s="26">
        <f t="shared" si="110"/>
        <v>246</v>
      </c>
      <c r="C5924" s="67" cm="1">
        <f t="array" ref="C5924">INDEX('Step 5. Daily Avg Schedule Calc'!$A$2:$D$169,(WEEKDAY(A5924)-1)*24+HOUR(A5924)+1,3)</f>
        <v>1</v>
      </c>
      <c r="D5924" s="67" cm="1">
        <f t="array" ref="D5924">INDEX('Step 5. Daily Avg Schedule Calc'!$A$2:$D$169,(WEEKDAY(A5924)-1)*24+HOUR(A5924)+1,4)</f>
        <v>1</v>
      </c>
      <c r="E5924">
        <f>VLOOKUP(A5924,'Step 1.4 CNY OAT'!$A$1:$B$8761,2)</f>
        <v>90</v>
      </c>
      <c r="F5924" s="11">
        <f ca="1">('Step 3. Regression'!$B$18*E5924^2+'Step 3. Regression'!$C$18*E5924+'Step 3. Regression'!$D$18)*C5924</f>
        <v>7.7910272156342177</v>
      </c>
      <c r="G5924" s="11">
        <f ca="1">('Step 3. Regression'!$G$18*E5924^2+'Step 3. Regression'!$H$18*E5924+'Step 3. Regression'!$I$18)*D5924</f>
        <v>3.182036067884944</v>
      </c>
    </row>
    <row r="5925" spans="1:7" x14ac:dyDescent="0.25">
      <c r="A5925" s="8">
        <f>IF(ISBLANK('Step 1.4 CNY OAT'!A5925),"-",'Step 1.4 CNY OAT'!A5925)</f>
        <v>43347.833333333336</v>
      </c>
      <c r="B5925" s="26">
        <f t="shared" si="110"/>
        <v>246</v>
      </c>
      <c r="C5925" s="67" cm="1">
        <f t="array" ref="C5925">INDEX('Step 5. Daily Avg Schedule Calc'!$A$2:$D$169,(WEEKDAY(A5925)-1)*24+HOUR(A5925)+1,3)</f>
        <v>1</v>
      </c>
      <c r="D5925" s="67" cm="1">
        <f t="array" ref="D5925">INDEX('Step 5. Daily Avg Schedule Calc'!$A$2:$D$169,(WEEKDAY(A5925)-1)*24+HOUR(A5925)+1,4)</f>
        <v>1</v>
      </c>
      <c r="E5925">
        <f>VLOOKUP(A5925,'Step 1.4 CNY OAT'!$A$1:$B$8761,2)</f>
        <v>90</v>
      </c>
      <c r="F5925" s="11">
        <f ca="1">('Step 3. Regression'!$B$18*E5925^2+'Step 3. Regression'!$C$18*E5925+'Step 3. Regression'!$D$18)*C5925</f>
        <v>7.7910272156342177</v>
      </c>
      <c r="G5925" s="11">
        <f ca="1">('Step 3. Regression'!$G$18*E5925^2+'Step 3. Regression'!$H$18*E5925+'Step 3. Regression'!$I$18)*D5925</f>
        <v>3.182036067884944</v>
      </c>
    </row>
    <row r="5926" spans="1:7" x14ac:dyDescent="0.25">
      <c r="A5926" s="8">
        <f>IF(ISBLANK('Step 1.4 CNY OAT'!A5926),"-",'Step 1.4 CNY OAT'!A5926)</f>
        <v>43347.875</v>
      </c>
      <c r="B5926" s="26">
        <f t="shared" si="110"/>
        <v>246</v>
      </c>
      <c r="C5926" s="67" cm="1">
        <f t="array" ref="C5926">INDEX('Step 5. Daily Avg Schedule Calc'!$A$2:$D$169,(WEEKDAY(A5926)-1)*24+HOUR(A5926)+1,3)</f>
        <v>1</v>
      </c>
      <c r="D5926" s="67" cm="1">
        <f t="array" ref="D5926">INDEX('Step 5. Daily Avg Schedule Calc'!$A$2:$D$169,(WEEKDAY(A5926)-1)*24+HOUR(A5926)+1,4)</f>
        <v>1</v>
      </c>
      <c r="E5926">
        <f>VLOOKUP(A5926,'Step 1.4 CNY OAT'!$A$1:$B$8761,2)</f>
        <v>88</v>
      </c>
      <c r="F5926" s="11">
        <f ca="1">('Step 3. Regression'!$B$18*E5926^2+'Step 3. Regression'!$C$18*E5926+'Step 3. Regression'!$D$18)*C5926</f>
        <v>7.4889979661842947</v>
      </c>
      <c r="G5926" s="11">
        <f ca="1">('Step 3. Regression'!$G$18*E5926^2+'Step 3. Regression'!$H$18*E5926+'Step 3. Regression'!$I$18)*D5926</f>
        <v>3.1140183231256851</v>
      </c>
    </row>
    <row r="5927" spans="1:7" x14ac:dyDescent="0.25">
      <c r="A5927" s="8">
        <f>IF(ISBLANK('Step 1.4 CNY OAT'!A5927),"-",'Step 1.4 CNY OAT'!A5927)</f>
        <v>43347.916666666664</v>
      </c>
      <c r="B5927" s="26">
        <f t="shared" si="110"/>
        <v>246</v>
      </c>
      <c r="C5927" s="67" cm="1">
        <f t="array" ref="C5927">INDEX('Step 5. Daily Avg Schedule Calc'!$A$2:$D$169,(WEEKDAY(A5927)-1)*24+HOUR(A5927)+1,3)</f>
        <v>1</v>
      </c>
      <c r="D5927" s="67" cm="1">
        <f t="array" ref="D5927">INDEX('Step 5. Daily Avg Schedule Calc'!$A$2:$D$169,(WEEKDAY(A5927)-1)*24+HOUR(A5927)+1,4)</f>
        <v>1</v>
      </c>
      <c r="E5927">
        <f>VLOOKUP(A5927,'Step 1.4 CNY OAT'!$A$1:$B$8761,2)</f>
        <v>84</v>
      </c>
      <c r="F5927" s="11">
        <f ca="1">('Step 3. Regression'!$B$18*E5927^2+'Step 3. Regression'!$C$18*E5927+'Step 3. Regression'!$D$18)*C5927</f>
        <v>6.9431410920354448</v>
      </c>
      <c r="G5927" s="11">
        <f ca="1">('Step 3. Regression'!$G$18*E5927^2+'Step 3. Regression'!$H$18*E5927+'Step 3. Regression'!$I$18)*D5927</f>
        <v>2.9929507414609215</v>
      </c>
    </row>
    <row r="5928" spans="1:7" x14ac:dyDescent="0.25">
      <c r="A5928" s="8">
        <f>IF(ISBLANK('Step 1.4 CNY OAT'!A5928),"-",'Step 1.4 CNY OAT'!A5928)</f>
        <v>43347.958333333336</v>
      </c>
      <c r="B5928" s="26">
        <f t="shared" si="110"/>
        <v>246</v>
      </c>
      <c r="C5928" s="67" cm="1">
        <f t="array" ref="C5928">INDEX('Step 5. Daily Avg Schedule Calc'!$A$2:$D$169,(WEEKDAY(A5928)-1)*24+HOUR(A5928)+1,3)</f>
        <v>1</v>
      </c>
      <c r="D5928" s="67" cm="1">
        <f t="array" ref="D5928">INDEX('Step 5. Daily Avg Schedule Calc'!$A$2:$D$169,(WEEKDAY(A5928)-1)*24+HOUR(A5928)+1,4)</f>
        <v>1</v>
      </c>
      <c r="E5928">
        <f>VLOOKUP(A5928,'Step 1.4 CNY OAT'!$A$1:$B$8761,2)</f>
        <v>84</v>
      </c>
      <c r="F5928" s="11">
        <f ca="1">('Step 3. Regression'!$B$18*E5928^2+'Step 3. Regression'!$C$18*E5928+'Step 3. Regression'!$D$18)*C5928</f>
        <v>6.9431410920354448</v>
      </c>
      <c r="G5928" s="11">
        <f ca="1">('Step 3. Regression'!$G$18*E5928^2+'Step 3. Regression'!$H$18*E5928+'Step 3. Regression'!$I$18)*D5928</f>
        <v>2.9929507414609215</v>
      </c>
    </row>
    <row r="5929" spans="1:7" x14ac:dyDescent="0.25">
      <c r="A5929" s="8">
        <f>IF(ISBLANK('Step 1.4 CNY OAT'!A5929),"-",'Step 1.4 CNY OAT'!A5929)</f>
        <v>43348</v>
      </c>
      <c r="B5929" s="26">
        <f t="shared" si="110"/>
        <v>247</v>
      </c>
      <c r="C5929" s="67" cm="1">
        <f t="array" ref="C5929">INDEX('Step 5. Daily Avg Schedule Calc'!$A$2:$D$169,(WEEKDAY(A5929)-1)*24+HOUR(A5929)+1,3)</f>
        <v>1</v>
      </c>
      <c r="D5929" s="67" cm="1">
        <f t="array" ref="D5929">INDEX('Step 5. Daily Avg Schedule Calc'!$A$2:$D$169,(WEEKDAY(A5929)-1)*24+HOUR(A5929)+1,4)</f>
        <v>1</v>
      </c>
      <c r="E5929">
        <f>VLOOKUP(A5929,'Step 1.4 CNY OAT'!$A$1:$B$8761,2)</f>
        <v>84</v>
      </c>
      <c r="F5929" s="11">
        <f ca="1">('Step 3. Regression'!$B$18*E5929^2+'Step 3. Regression'!$C$18*E5929+'Step 3. Regression'!$D$18)*C5929</f>
        <v>6.9431410920354448</v>
      </c>
      <c r="G5929" s="11">
        <f ca="1">('Step 3. Regression'!$G$18*E5929^2+'Step 3. Regression'!$H$18*E5929+'Step 3. Regression'!$I$18)*D5929</f>
        <v>2.9929507414609215</v>
      </c>
    </row>
    <row r="5930" spans="1:7" x14ac:dyDescent="0.25">
      <c r="A5930" s="8">
        <f>IF(ISBLANK('Step 1.4 CNY OAT'!A5930),"-",'Step 1.4 CNY OAT'!A5930)</f>
        <v>43348.041666666664</v>
      </c>
      <c r="B5930" s="26">
        <f t="shared" si="110"/>
        <v>247</v>
      </c>
      <c r="C5930" s="67" cm="1">
        <f t="array" ref="C5930">INDEX('Step 5. Daily Avg Schedule Calc'!$A$2:$D$169,(WEEKDAY(A5930)-1)*24+HOUR(A5930)+1,3)</f>
        <v>1</v>
      </c>
      <c r="D5930" s="67" cm="1">
        <f t="array" ref="D5930">INDEX('Step 5. Daily Avg Schedule Calc'!$A$2:$D$169,(WEEKDAY(A5930)-1)*24+HOUR(A5930)+1,4)</f>
        <v>1</v>
      </c>
      <c r="E5930">
        <f>VLOOKUP(A5930,'Step 1.4 CNY OAT'!$A$1:$B$8761,2)</f>
        <v>82</v>
      </c>
      <c r="F5930" s="11">
        <f ca="1">('Step 3. Regression'!$B$18*E5930^2+'Step 3. Regression'!$C$18*E5930+'Step 3. Regression'!$D$18)*C5930</f>
        <v>6.6993134673365216</v>
      </c>
      <c r="G5930" s="11">
        <f ca="1">('Step 3. Regression'!$G$18*E5930^2+'Step 3. Regression'!$H$18*E5930+'Step 3. Regression'!$I$18)*D5930</f>
        <v>2.9399009045554179</v>
      </c>
    </row>
    <row r="5931" spans="1:7" x14ac:dyDescent="0.25">
      <c r="A5931" s="8">
        <f>IF(ISBLANK('Step 1.4 CNY OAT'!A5931),"-",'Step 1.4 CNY OAT'!A5931)</f>
        <v>43348.083333333336</v>
      </c>
      <c r="B5931" s="26">
        <f t="shared" si="110"/>
        <v>247</v>
      </c>
      <c r="C5931" s="67" cm="1">
        <f t="array" ref="C5931">INDEX('Step 5. Daily Avg Schedule Calc'!$A$2:$D$169,(WEEKDAY(A5931)-1)*24+HOUR(A5931)+1,3)</f>
        <v>1</v>
      </c>
      <c r="D5931" s="67" cm="1">
        <f t="array" ref="D5931">INDEX('Step 5. Daily Avg Schedule Calc'!$A$2:$D$169,(WEEKDAY(A5931)-1)*24+HOUR(A5931)+1,4)</f>
        <v>1</v>
      </c>
      <c r="E5931">
        <f>VLOOKUP(A5931,'Step 1.4 CNY OAT'!$A$1:$B$8761,2)</f>
        <v>82</v>
      </c>
      <c r="F5931" s="11">
        <f ca="1">('Step 3. Regression'!$B$18*E5931^2+'Step 3. Regression'!$C$18*E5931+'Step 3. Regression'!$D$18)*C5931</f>
        <v>6.6993134673365216</v>
      </c>
      <c r="G5931" s="11">
        <f ca="1">('Step 3. Regression'!$G$18*E5931^2+'Step 3. Regression'!$H$18*E5931+'Step 3. Regression'!$I$18)*D5931</f>
        <v>2.9399009045554179</v>
      </c>
    </row>
    <row r="5932" spans="1:7" x14ac:dyDescent="0.25">
      <c r="A5932" s="8">
        <f>IF(ISBLANK('Step 1.4 CNY OAT'!A5932),"-",'Step 1.4 CNY OAT'!A5932)</f>
        <v>43348.125</v>
      </c>
      <c r="B5932" s="26">
        <f t="shared" si="110"/>
        <v>247</v>
      </c>
      <c r="C5932" s="67" cm="1">
        <f t="array" ref="C5932">INDEX('Step 5. Daily Avg Schedule Calc'!$A$2:$D$169,(WEEKDAY(A5932)-1)*24+HOUR(A5932)+1,3)</f>
        <v>1</v>
      </c>
      <c r="D5932" s="67" cm="1">
        <f t="array" ref="D5932">INDEX('Step 5. Daily Avg Schedule Calc'!$A$2:$D$169,(WEEKDAY(A5932)-1)*24+HOUR(A5932)+1,4)</f>
        <v>1</v>
      </c>
      <c r="E5932">
        <f>VLOOKUP(A5932,'Step 1.4 CNY OAT'!$A$1:$B$8761,2)</f>
        <v>81</v>
      </c>
      <c r="F5932" s="11">
        <f ca="1">('Step 3. Regression'!$B$18*E5932^2+'Step 3. Regression'!$C$18*E5932+'Step 3. Regression'!$D$18)*C5932</f>
        <v>6.5846748580809322</v>
      </c>
      <c r="G5932" s="11">
        <f ca="1">('Step 3. Regression'!$G$18*E5932^2+'Step 3. Regression'!$H$18*E5932+'Step 3. Regression'!$I$18)*D5932</f>
        <v>2.9152469745843854</v>
      </c>
    </row>
    <row r="5933" spans="1:7" x14ac:dyDescent="0.25">
      <c r="A5933" s="8">
        <f>IF(ISBLANK('Step 1.4 CNY OAT'!A5933),"-",'Step 1.4 CNY OAT'!A5933)</f>
        <v>43348.166666666664</v>
      </c>
      <c r="B5933" s="26">
        <f t="shared" si="110"/>
        <v>247</v>
      </c>
      <c r="C5933" s="67" cm="1">
        <f t="array" ref="C5933">INDEX('Step 5. Daily Avg Schedule Calc'!$A$2:$D$169,(WEEKDAY(A5933)-1)*24+HOUR(A5933)+1,3)</f>
        <v>1</v>
      </c>
      <c r="D5933" s="67" cm="1">
        <f t="array" ref="D5933">INDEX('Step 5. Daily Avg Schedule Calc'!$A$2:$D$169,(WEEKDAY(A5933)-1)*24+HOUR(A5933)+1,4)</f>
        <v>1</v>
      </c>
      <c r="E5933">
        <f>VLOOKUP(A5933,'Step 1.4 CNY OAT'!$A$1:$B$8761,2)</f>
        <v>81</v>
      </c>
      <c r="F5933" s="11">
        <f ca="1">('Step 3. Regression'!$B$18*E5933^2+'Step 3. Regression'!$C$18*E5933+'Step 3. Regression'!$D$18)*C5933</f>
        <v>6.5846748580809322</v>
      </c>
      <c r="G5933" s="11">
        <f ca="1">('Step 3. Regression'!$G$18*E5933^2+'Step 3. Regression'!$H$18*E5933+'Step 3. Regression'!$I$18)*D5933</f>
        <v>2.9152469745843854</v>
      </c>
    </row>
    <row r="5934" spans="1:7" x14ac:dyDescent="0.25">
      <c r="A5934" s="8">
        <f>IF(ISBLANK('Step 1.4 CNY OAT'!A5934),"-",'Step 1.4 CNY OAT'!A5934)</f>
        <v>43348.208333333336</v>
      </c>
      <c r="B5934" s="26">
        <f t="shared" si="110"/>
        <v>247</v>
      </c>
      <c r="C5934" s="67" cm="1">
        <f t="array" ref="C5934">INDEX('Step 5. Daily Avg Schedule Calc'!$A$2:$D$169,(WEEKDAY(A5934)-1)*24+HOUR(A5934)+1,3)</f>
        <v>1</v>
      </c>
      <c r="D5934" s="67" cm="1">
        <f t="array" ref="D5934">INDEX('Step 5. Daily Avg Schedule Calc'!$A$2:$D$169,(WEEKDAY(A5934)-1)*24+HOUR(A5934)+1,4)</f>
        <v>1</v>
      </c>
      <c r="E5934">
        <f>VLOOKUP(A5934,'Step 1.4 CNY OAT'!$A$1:$B$8761,2)</f>
        <v>80</v>
      </c>
      <c r="F5934" s="11">
        <f ca="1">('Step 3. Regression'!$B$18*E5934^2+'Step 3. Regression'!$C$18*E5934+'Step 3. Regression'!$D$18)*C5934</f>
        <v>6.4748863842212625</v>
      </c>
      <c r="G5934" s="11">
        <f ca="1">('Step 3. Regression'!$G$18*E5934^2+'Step 3. Regression'!$H$18*E5934+'Step 3. Regression'!$I$18)*D5934</f>
        <v>2.8918403702678326</v>
      </c>
    </row>
    <row r="5935" spans="1:7" x14ac:dyDescent="0.25">
      <c r="A5935" s="8">
        <f>IF(ISBLANK('Step 1.4 CNY OAT'!A5935),"-",'Step 1.4 CNY OAT'!A5935)</f>
        <v>43348.25</v>
      </c>
      <c r="B5935" s="26">
        <f t="shared" si="110"/>
        <v>247</v>
      </c>
      <c r="C5935" s="67" cm="1">
        <f t="array" ref="C5935">INDEX('Step 5. Daily Avg Schedule Calc'!$A$2:$D$169,(WEEKDAY(A5935)-1)*24+HOUR(A5935)+1,3)</f>
        <v>1</v>
      </c>
      <c r="D5935" s="67" cm="1">
        <f t="array" ref="D5935">INDEX('Step 5. Daily Avg Schedule Calc'!$A$2:$D$169,(WEEKDAY(A5935)-1)*24+HOUR(A5935)+1,4)</f>
        <v>1</v>
      </c>
      <c r="E5935">
        <f>VLOOKUP(A5935,'Step 1.4 CNY OAT'!$A$1:$B$8761,2)</f>
        <v>81</v>
      </c>
      <c r="F5935" s="11">
        <f ca="1">('Step 3. Regression'!$B$18*E5935^2+'Step 3. Regression'!$C$18*E5935+'Step 3. Regression'!$D$18)*C5935</f>
        <v>6.5846748580809322</v>
      </c>
      <c r="G5935" s="11">
        <f ca="1">('Step 3. Regression'!$G$18*E5935^2+'Step 3. Regression'!$H$18*E5935+'Step 3. Regression'!$I$18)*D5935</f>
        <v>2.9152469745843854</v>
      </c>
    </row>
    <row r="5936" spans="1:7" x14ac:dyDescent="0.25">
      <c r="A5936" s="8">
        <f>IF(ISBLANK('Step 1.4 CNY OAT'!A5936),"-",'Step 1.4 CNY OAT'!A5936)</f>
        <v>43348.291666666664</v>
      </c>
      <c r="B5936" s="26">
        <f t="shared" si="110"/>
        <v>247</v>
      </c>
      <c r="C5936" s="67" cm="1">
        <f t="array" ref="C5936">INDEX('Step 5. Daily Avg Schedule Calc'!$A$2:$D$169,(WEEKDAY(A5936)-1)*24+HOUR(A5936)+1,3)</f>
        <v>1</v>
      </c>
      <c r="D5936" s="67" cm="1">
        <f t="array" ref="D5936">INDEX('Step 5. Daily Avg Schedule Calc'!$A$2:$D$169,(WEEKDAY(A5936)-1)*24+HOUR(A5936)+1,4)</f>
        <v>1</v>
      </c>
      <c r="E5936">
        <f>VLOOKUP(A5936,'Step 1.4 CNY OAT'!$A$1:$B$8761,2)</f>
        <v>79</v>
      </c>
      <c r="F5936" s="11">
        <f ca="1">('Step 3. Regression'!$B$18*E5936^2+'Step 3. Regression'!$C$18*E5936+'Step 3. Regression'!$D$18)*C5936</f>
        <v>6.3699480457575071</v>
      </c>
      <c r="G5936" s="11">
        <f ca="1">('Step 3. Regression'!$G$18*E5936^2+'Step 3. Regression'!$H$18*E5936+'Step 3. Regression'!$I$18)*D5936</f>
        <v>2.8696810916057589</v>
      </c>
    </row>
    <row r="5937" spans="1:7" x14ac:dyDescent="0.25">
      <c r="A5937" s="8">
        <f>IF(ISBLANK('Step 1.4 CNY OAT'!A5937),"-",'Step 1.4 CNY OAT'!A5937)</f>
        <v>43348.333333333336</v>
      </c>
      <c r="B5937" s="26">
        <f t="shared" si="110"/>
        <v>247</v>
      </c>
      <c r="C5937" s="67" cm="1">
        <f t="array" ref="C5937">INDEX('Step 5. Daily Avg Schedule Calc'!$A$2:$D$169,(WEEKDAY(A5937)-1)*24+HOUR(A5937)+1,3)</f>
        <v>1</v>
      </c>
      <c r="D5937" s="67" cm="1">
        <f t="array" ref="D5937">INDEX('Step 5. Daily Avg Schedule Calc'!$A$2:$D$169,(WEEKDAY(A5937)-1)*24+HOUR(A5937)+1,4)</f>
        <v>1</v>
      </c>
      <c r="E5937">
        <f>VLOOKUP(A5937,'Step 1.4 CNY OAT'!$A$1:$B$8761,2)</f>
        <v>80</v>
      </c>
      <c r="F5937" s="11">
        <f ca="1">('Step 3. Regression'!$B$18*E5937^2+'Step 3. Regression'!$C$18*E5937+'Step 3. Regression'!$D$18)*C5937</f>
        <v>6.4748863842212625</v>
      </c>
      <c r="G5937" s="11">
        <f ca="1">('Step 3. Regression'!$G$18*E5937^2+'Step 3. Regression'!$H$18*E5937+'Step 3. Regression'!$I$18)*D5937</f>
        <v>2.8918403702678326</v>
      </c>
    </row>
    <row r="5938" spans="1:7" x14ac:dyDescent="0.25">
      <c r="A5938" s="8">
        <f>IF(ISBLANK('Step 1.4 CNY OAT'!A5938),"-",'Step 1.4 CNY OAT'!A5938)</f>
        <v>43348.375</v>
      </c>
      <c r="B5938" s="26">
        <f t="shared" si="110"/>
        <v>247</v>
      </c>
      <c r="C5938" s="67" cm="1">
        <f t="array" ref="C5938">INDEX('Step 5. Daily Avg Schedule Calc'!$A$2:$D$169,(WEEKDAY(A5938)-1)*24+HOUR(A5938)+1,3)</f>
        <v>1</v>
      </c>
      <c r="D5938" s="67" cm="1">
        <f t="array" ref="D5938">INDEX('Step 5. Daily Avg Schedule Calc'!$A$2:$D$169,(WEEKDAY(A5938)-1)*24+HOUR(A5938)+1,4)</f>
        <v>1</v>
      </c>
      <c r="E5938">
        <f>VLOOKUP(A5938,'Step 1.4 CNY OAT'!$A$1:$B$8761,2)</f>
        <v>82</v>
      </c>
      <c r="F5938" s="11">
        <f ca="1">('Step 3. Regression'!$B$18*E5938^2+'Step 3. Regression'!$C$18*E5938+'Step 3. Regression'!$D$18)*C5938</f>
        <v>6.6993134673365216</v>
      </c>
      <c r="G5938" s="11">
        <f ca="1">('Step 3. Regression'!$G$18*E5938^2+'Step 3. Regression'!$H$18*E5938+'Step 3. Regression'!$I$18)*D5938</f>
        <v>2.9399009045554179</v>
      </c>
    </row>
    <row r="5939" spans="1:7" x14ac:dyDescent="0.25">
      <c r="A5939" s="8">
        <f>IF(ISBLANK('Step 1.4 CNY OAT'!A5939),"-",'Step 1.4 CNY OAT'!A5939)</f>
        <v>43348.416666666664</v>
      </c>
      <c r="B5939" s="26">
        <f t="shared" si="110"/>
        <v>247</v>
      </c>
      <c r="C5939" s="67" cm="1">
        <f t="array" ref="C5939">INDEX('Step 5. Daily Avg Schedule Calc'!$A$2:$D$169,(WEEKDAY(A5939)-1)*24+HOUR(A5939)+1,3)</f>
        <v>1</v>
      </c>
      <c r="D5939" s="67" cm="1">
        <f t="array" ref="D5939">INDEX('Step 5. Daily Avg Schedule Calc'!$A$2:$D$169,(WEEKDAY(A5939)-1)*24+HOUR(A5939)+1,4)</f>
        <v>1</v>
      </c>
      <c r="E5939">
        <f>VLOOKUP(A5939,'Step 1.4 CNY OAT'!$A$1:$B$8761,2)</f>
        <v>84</v>
      </c>
      <c r="F5939" s="11">
        <f ca="1">('Step 3. Regression'!$B$18*E5939^2+'Step 3. Regression'!$C$18*E5939+'Step 3. Regression'!$D$18)*C5939</f>
        <v>6.9431410920354448</v>
      </c>
      <c r="G5939" s="11">
        <f ca="1">('Step 3. Regression'!$G$18*E5939^2+'Step 3. Regression'!$H$18*E5939+'Step 3. Regression'!$I$18)*D5939</f>
        <v>2.9929507414609215</v>
      </c>
    </row>
    <row r="5940" spans="1:7" x14ac:dyDescent="0.25">
      <c r="A5940" s="8">
        <f>IF(ISBLANK('Step 1.4 CNY OAT'!A5940),"-",'Step 1.4 CNY OAT'!A5940)</f>
        <v>43348.458333333336</v>
      </c>
      <c r="B5940" s="26">
        <f t="shared" si="110"/>
        <v>247</v>
      </c>
      <c r="C5940" s="67" cm="1">
        <f t="array" ref="C5940">INDEX('Step 5. Daily Avg Schedule Calc'!$A$2:$D$169,(WEEKDAY(A5940)-1)*24+HOUR(A5940)+1,3)</f>
        <v>1</v>
      </c>
      <c r="D5940" s="67" cm="1">
        <f t="array" ref="D5940">INDEX('Step 5. Daily Avg Schedule Calc'!$A$2:$D$169,(WEEKDAY(A5940)-1)*24+HOUR(A5940)+1,4)</f>
        <v>1</v>
      </c>
      <c r="E5940">
        <f>VLOOKUP(A5940,'Step 1.4 CNY OAT'!$A$1:$B$8761,2)</f>
        <v>87</v>
      </c>
      <c r="F5940" s="11">
        <f ca="1">('Step 3. Regression'!$B$18*E5940^2+'Step 3. Regression'!$C$18*E5940+'Step 3. Regression'!$D$18)*C5940</f>
        <v>7.3452585445532055</v>
      </c>
      <c r="G5940" s="11">
        <f ca="1">('Step 3. Regression'!$G$18*E5940^2+'Step 3. Regression'!$H$18*E5940+'Step 3. Regression'!$I$18)*D5940</f>
        <v>3.081880439227775</v>
      </c>
    </row>
    <row r="5941" spans="1:7" x14ac:dyDescent="0.25">
      <c r="A5941" s="8">
        <f>IF(ISBLANK('Step 1.4 CNY OAT'!A5941),"-",'Step 1.4 CNY OAT'!A5941)</f>
        <v>43348.5</v>
      </c>
      <c r="B5941" s="26">
        <f t="shared" si="110"/>
        <v>247</v>
      </c>
      <c r="C5941" s="67" cm="1">
        <f t="array" ref="C5941">INDEX('Step 5. Daily Avg Schedule Calc'!$A$2:$D$169,(WEEKDAY(A5941)-1)*24+HOUR(A5941)+1,3)</f>
        <v>1</v>
      </c>
      <c r="D5941" s="67" cm="1">
        <f t="array" ref="D5941">INDEX('Step 5. Daily Avg Schedule Calc'!$A$2:$D$169,(WEEKDAY(A5941)-1)*24+HOUR(A5941)+1,4)</f>
        <v>1</v>
      </c>
      <c r="E5941">
        <f>VLOOKUP(A5941,'Step 1.4 CNY OAT'!$A$1:$B$8761,2)</f>
        <v>88</v>
      </c>
      <c r="F5941" s="11">
        <f ca="1">('Step 3. Regression'!$B$18*E5941^2+'Step 3. Regression'!$C$18*E5941+'Step 3. Regression'!$D$18)*C5941</f>
        <v>7.4889979661842947</v>
      </c>
      <c r="G5941" s="11">
        <f ca="1">('Step 3. Regression'!$G$18*E5941^2+'Step 3. Regression'!$H$18*E5941+'Step 3. Regression'!$I$18)*D5941</f>
        <v>3.1140183231256851</v>
      </c>
    </row>
    <row r="5942" spans="1:7" x14ac:dyDescent="0.25">
      <c r="A5942" s="8">
        <f>IF(ISBLANK('Step 1.4 CNY OAT'!A5942),"-",'Step 1.4 CNY OAT'!A5942)</f>
        <v>43348.541666666664</v>
      </c>
      <c r="B5942" s="26">
        <f t="shared" si="110"/>
        <v>247</v>
      </c>
      <c r="C5942" s="67" cm="1">
        <f t="array" ref="C5942">INDEX('Step 5. Daily Avg Schedule Calc'!$A$2:$D$169,(WEEKDAY(A5942)-1)*24+HOUR(A5942)+1,3)</f>
        <v>1</v>
      </c>
      <c r="D5942" s="67" cm="1">
        <f t="array" ref="D5942">INDEX('Step 5. Daily Avg Schedule Calc'!$A$2:$D$169,(WEEKDAY(A5942)-1)*24+HOUR(A5942)+1,4)</f>
        <v>1</v>
      </c>
      <c r="E5942">
        <f>VLOOKUP(A5942,'Step 1.4 CNY OAT'!$A$1:$B$8761,2)</f>
        <v>90</v>
      </c>
      <c r="F5942" s="11">
        <f ca="1">('Step 3. Regression'!$B$18*E5942^2+'Step 3. Regression'!$C$18*E5942+'Step 3. Regression'!$D$18)*C5942</f>
        <v>7.7910272156342177</v>
      </c>
      <c r="G5942" s="11">
        <f ca="1">('Step 3. Regression'!$G$18*E5942^2+'Step 3. Regression'!$H$18*E5942+'Step 3. Regression'!$I$18)*D5942</f>
        <v>3.182036067884944</v>
      </c>
    </row>
    <row r="5943" spans="1:7" x14ac:dyDescent="0.25">
      <c r="A5943" s="8">
        <f>IF(ISBLANK('Step 1.4 CNY OAT'!A5943),"-",'Step 1.4 CNY OAT'!A5943)</f>
        <v>43348.583333333336</v>
      </c>
      <c r="B5943" s="26">
        <f t="shared" si="110"/>
        <v>247</v>
      </c>
      <c r="C5943" s="67" cm="1">
        <f t="array" ref="C5943">INDEX('Step 5. Daily Avg Schedule Calc'!$A$2:$D$169,(WEEKDAY(A5943)-1)*24+HOUR(A5943)+1,3)</f>
        <v>1</v>
      </c>
      <c r="D5943" s="67" cm="1">
        <f t="array" ref="D5943">INDEX('Step 5. Daily Avg Schedule Calc'!$A$2:$D$169,(WEEKDAY(A5943)-1)*24+HOUR(A5943)+1,4)</f>
        <v>1</v>
      </c>
      <c r="E5943">
        <f>VLOOKUP(A5943,'Step 1.4 CNY OAT'!$A$1:$B$8761,2)</f>
        <v>90</v>
      </c>
      <c r="F5943" s="11">
        <f ca="1">('Step 3. Regression'!$B$18*E5943^2+'Step 3. Regression'!$C$18*E5943+'Step 3. Regression'!$D$18)*C5943</f>
        <v>7.7910272156342177</v>
      </c>
      <c r="G5943" s="11">
        <f ca="1">('Step 3. Regression'!$G$18*E5943^2+'Step 3. Regression'!$H$18*E5943+'Step 3. Regression'!$I$18)*D5943</f>
        <v>3.182036067884944</v>
      </c>
    </row>
    <row r="5944" spans="1:7" x14ac:dyDescent="0.25">
      <c r="A5944" s="8">
        <f>IF(ISBLANK('Step 1.4 CNY OAT'!A5944),"-",'Step 1.4 CNY OAT'!A5944)</f>
        <v>43348.625</v>
      </c>
      <c r="B5944" s="26">
        <f t="shared" si="110"/>
        <v>247</v>
      </c>
      <c r="C5944" s="67" cm="1">
        <f t="array" ref="C5944">INDEX('Step 5. Daily Avg Schedule Calc'!$A$2:$D$169,(WEEKDAY(A5944)-1)*24+HOUR(A5944)+1,3)</f>
        <v>1</v>
      </c>
      <c r="D5944" s="67" cm="1">
        <f t="array" ref="D5944">INDEX('Step 5. Daily Avg Schedule Calc'!$A$2:$D$169,(WEEKDAY(A5944)-1)*24+HOUR(A5944)+1,4)</f>
        <v>1</v>
      </c>
      <c r="E5944">
        <f>VLOOKUP(A5944,'Step 1.4 CNY OAT'!$A$1:$B$8761,2)</f>
        <v>90</v>
      </c>
      <c r="F5944" s="11">
        <f ca="1">('Step 3. Regression'!$B$18*E5944^2+'Step 3. Regression'!$C$18*E5944+'Step 3. Regression'!$D$18)*C5944</f>
        <v>7.7910272156342177</v>
      </c>
      <c r="G5944" s="11">
        <f ca="1">('Step 3. Regression'!$G$18*E5944^2+'Step 3. Regression'!$H$18*E5944+'Step 3. Regression'!$I$18)*D5944</f>
        <v>3.182036067884944</v>
      </c>
    </row>
    <row r="5945" spans="1:7" x14ac:dyDescent="0.25">
      <c r="A5945" s="8">
        <f>IF(ISBLANK('Step 1.4 CNY OAT'!A5945),"-",'Step 1.4 CNY OAT'!A5945)</f>
        <v>43348.666666666664</v>
      </c>
      <c r="B5945" s="26">
        <f t="shared" si="110"/>
        <v>247</v>
      </c>
      <c r="C5945" s="67" cm="1">
        <f t="array" ref="C5945">INDEX('Step 5. Daily Avg Schedule Calc'!$A$2:$D$169,(WEEKDAY(A5945)-1)*24+HOUR(A5945)+1,3)</f>
        <v>1</v>
      </c>
      <c r="D5945" s="67" cm="1">
        <f t="array" ref="D5945">INDEX('Step 5. Daily Avg Schedule Calc'!$A$2:$D$169,(WEEKDAY(A5945)-1)*24+HOUR(A5945)+1,4)</f>
        <v>1</v>
      </c>
      <c r="E5945">
        <f>VLOOKUP(A5945,'Step 1.4 CNY OAT'!$A$1:$B$8761,2)</f>
        <v>90</v>
      </c>
      <c r="F5945" s="11">
        <f ca="1">('Step 3. Regression'!$B$18*E5945^2+'Step 3. Regression'!$C$18*E5945+'Step 3. Regression'!$D$18)*C5945</f>
        <v>7.7910272156342177</v>
      </c>
      <c r="G5945" s="11">
        <f ca="1">('Step 3. Regression'!$G$18*E5945^2+'Step 3. Regression'!$H$18*E5945+'Step 3. Regression'!$I$18)*D5945</f>
        <v>3.182036067884944</v>
      </c>
    </row>
    <row r="5946" spans="1:7" x14ac:dyDescent="0.25">
      <c r="A5946" s="8">
        <f>IF(ISBLANK('Step 1.4 CNY OAT'!A5946),"-",'Step 1.4 CNY OAT'!A5946)</f>
        <v>43348.708333333336</v>
      </c>
      <c r="B5946" s="26">
        <f t="shared" si="110"/>
        <v>247</v>
      </c>
      <c r="C5946" s="67" cm="1">
        <f t="array" ref="C5946">INDEX('Step 5. Daily Avg Schedule Calc'!$A$2:$D$169,(WEEKDAY(A5946)-1)*24+HOUR(A5946)+1,3)</f>
        <v>1</v>
      </c>
      <c r="D5946" s="67" cm="1">
        <f t="array" ref="D5946">INDEX('Step 5. Daily Avg Schedule Calc'!$A$2:$D$169,(WEEKDAY(A5946)-1)*24+HOUR(A5946)+1,4)</f>
        <v>1</v>
      </c>
      <c r="E5946">
        <f>VLOOKUP(A5946,'Step 1.4 CNY OAT'!$A$1:$B$8761,2)</f>
        <v>87</v>
      </c>
      <c r="F5946" s="11">
        <f ca="1">('Step 3. Regression'!$B$18*E5946^2+'Step 3. Regression'!$C$18*E5946+'Step 3. Regression'!$D$18)*C5946</f>
        <v>7.3452585445532055</v>
      </c>
      <c r="G5946" s="11">
        <f ca="1">('Step 3. Regression'!$G$18*E5946^2+'Step 3. Regression'!$H$18*E5946+'Step 3. Regression'!$I$18)*D5946</f>
        <v>3.081880439227775</v>
      </c>
    </row>
    <row r="5947" spans="1:7" x14ac:dyDescent="0.25">
      <c r="A5947" s="8">
        <f>IF(ISBLANK('Step 1.4 CNY OAT'!A5947),"-",'Step 1.4 CNY OAT'!A5947)</f>
        <v>43348.75</v>
      </c>
      <c r="B5947" s="26">
        <f t="shared" si="110"/>
        <v>247</v>
      </c>
      <c r="C5947" s="67" cm="1">
        <f t="array" ref="C5947">INDEX('Step 5. Daily Avg Schedule Calc'!$A$2:$D$169,(WEEKDAY(A5947)-1)*24+HOUR(A5947)+1,3)</f>
        <v>1</v>
      </c>
      <c r="D5947" s="67" cm="1">
        <f t="array" ref="D5947">INDEX('Step 5. Daily Avg Schedule Calc'!$A$2:$D$169,(WEEKDAY(A5947)-1)*24+HOUR(A5947)+1,4)</f>
        <v>1</v>
      </c>
      <c r="E5947">
        <f>VLOOKUP(A5947,'Step 1.4 CNY OAT'!$A$1:$B$8761,2)</f>
        <v>86</v>
      </c>
      <c r="F5947" s="11">
        <f ca="1">('Step 3. Regression'!$B$18*E5947^2+'Step 3. Regression'!$C$18*E5947+'Step 3. Regression'!$D$18)*C5947</f>
        <v>7.2063692583180359</v>
      </c>
      <c r="G5947" s="11">
        <f ca="1">('Step 3. Regression'!$G$18*E5947^2+'Step 3. Regression'!$H$18*E5947+'Step 3. Regression'!$I$18)*D5947</f>
        <v>3.0509898809843445</v>
      </c>
    </row>
    <row r="5948" spans="1:7" x14ac:dyDescent="0.25">
      <c r="A5948" s="8">
        <f>IF(ISBLANK('Step 1.4 CNY OAT'!A5948),"-",'Step 1.4 CNY OAT'!A5948)</f>
        <v>43348.791666666664</v>
      </c>
      <c r="B5948" s="26">
        <f t="shared" si="110"/>
        <v>247</v>
      </c>
      <c r="C5948" s="67" cm="1">
        <f t="array" ref="C5948">INDEX('Step 5. Daily Avg Schedule Calc'!$A$2:$D$169,(WEEKDAY(A5948)-1)*24+HOUR(A5948)+1,3)</f>
        <v>1</v>
      </c>
      <c r="D5948" s="67" cm="1">
        <f t="array" ref="D5948">INDEX('Step 5. Daily Avg Schedule Calc'!$A$2:$D$169,(WEEKDAY(A5948)-1)*24+HOUR(A5948)+1,4)</f>
        <v>1</v>
      </c>
      <c r="E5948">
        <f>VLOOKUP(A5948,'Step 1.4 CNY OAT'!$A$1:$B$8761,2)</f>
        <v>82</v>
      </c>
      <c r="F5948" s="11">
        <f ca="1">('Step 3. Regression'!$B$18*E5948^2+'Step 3. Regression'!$C$18*E5948+'Step 3. Regression'!$D$18)*C5948</f>
        <v>6.6993134673365216</v>
      </c>
      <c r="G5948" s="11">
        <f ca="1">('Step 3. Regression'!$G$18*E5948^2+'Step 3. Regression'!$H$18*E5948+'Step 3. Regression'!$I$18)*D5948</f>
        <v>2.9399009045554179</v>
      </c>
    </row>
    <row r="5949" spans="1:7" x14ac:dyDescent="0.25">
      <c r="A5949" s="8">
        <f>IF(ISBLANK('Step 1.4 CNY OAT'!A5949),"-",'Step 1.4 CNY OAT'!A5949)</f>
        <v>43348.833333333336</v>
      </c>
      <c r="B5949" s="26">
        <f t="shared" si="110"/>
        <v>247</v>
      </c>
      <c r="C5949" s="67" cm="1">
        <f t="array" ref="C5949">INDEX('Step 5. Daily Avg Schedule Calc'!$A$2:$D$169,(WEEKDAY(A5949)-1)*24+HOUR(A5949)+1,3)</f>
        <v>1</v>
      </c>
      <c r="D5949" s="67" cm="1">
        <f t="array" ref="D5949">INDEX('Step 5. Daily Avg Schedule Calc'!$A$2:$D$169,(WEEKDAY(A5949)-1)*24+HOUR(A5949)+1,4)</f>
        <v>1</v>
      </c>
      <c r="E5949">
        <f>VLOOKUP(A5949,'Step 1.4 CNY OAT'!$A$1:$B$8761,2)</f>
        <v>81</v>
      </c>
      <c r="F5949" s="11">
        <f ca="1">('Step 3. Regression'!$B$18*E5949^2+'Step 3. Regression'!$C$18*E5949+'Step 3. Regression'!$D$18)*C5949</f>
        <v>6.5846748580809322</v>
      </c>
      <c r="G5949" s="11">
        <f ca="1">('Step 3. Regression'!$G$18*E5949^2+'Step 3. Regression'!$H$18*E5949+'Step 3. Regression'!$I$18)*D5949</f>
        <v>2.9152469745843854</v>
      </c>
    </row>
    <row r="5950" spans="1:7" x14ac:dyDescent="0.25">
      <c r="A5950" s="8">
        <f>IF(ISBLANK('Step 1.4 CNY OAT'!A5950),"-",'Step 1.4 CNY OAT'!A5950)</f>
        <v>43348.875</v>
      </c>
      <c r="B5950" s="26">
        <f t="shared" si="110"/>
        <v>247</v>
      </c>
      <c r="C5950" s="67" cm="1">
        <f t="array" ref="C5950">INDEX('Step 5. Daily Avg Schedule Calc'!$A$2:$D$169,(WEEKDAY(A5950)-1)*24+HOUR(A5950)+1,3)</f>
        <v>1</v>
      </c>
      <c r="D5950" s="67" cm="1">
        <f t="array" ref="D5950">INDEX('Step 5. Daily Avg Schedule Calc'!$A$2:$D$169,(WEEKDAY(A5950)-1)*24+HOUR(A5950)+1,4)</f>
        <v>1</v>
      </c>
      <c r="E5950">
        <f>VLOOKUP(A5950,'Step 1.4 CNY OAT'!$A$1:$B$8761,2)</f>
        <v>81</v>
      </c>
      <c r="F5950" s="11">
        <f ca="1">('Step 3. Regression'!$B$18*E5950^2+'Step 3. Regression'!$C$18*E5950+'Step 3. Regression'!$D$18)*C5950</f>
        <v>6.5846748580809322</v>
      </c>
      <c r="G5950" s="11">
        <f ca="1">('Step 3. Regression'!$G$18*E5950^2+'Step 3. Regression'!$H$18*E5950+'Step 3. Regression'!$I$18)*D5950</f>
        <v>2.9152469745843854</v>
      </c>
    </row>
    <row r="5951" spans="1:7" x14ac:dyDescent="0.25">
      <c r="A5951" s="8">
        <f>IF(ISBLANK('Step 1.4 CNY OAT'!A5951),"-",'Step 1.4 CNY OAT'!A5951)</f>
        <v>43348.916666666664</v>
      </c>
      <c r="B5951" s="26">
        <f t="shared" si="110"/>
        <v>247</v>
      </c>
      <c r="C5951" s="67" cm="1">
        <f t="array" ref="C5951">INDEX('Step 5. Daily Avg Schedule Calc'!$A$2:$D$169,(WEEKDAY(A5951)-1)*24+HOUR(A5951)+1,3)</f>
        <v>1</v>
      </c>
      <c r="D5951" s="67" cm="1">
        <f t="array" ref="D5951">INDEX('Step 5. Daily Avg Schedule Calc'!$A$2:$D$169,(WEEKDAY(A5951)-1)*24+HOUR(A5951)+1,4)</f>
        <v>1</v>
      </c>
      <c r="E5951">
        <f>VLOOKUP(A5951,'Step 1.4 CNY OAT'!$A$1:$B$8761,2)</f>
        <v>81</v>
      </c>
      <c r="F5951" s="11">
        <f ca="1">('Step 3. Regression'!$B$18*E5951^2+'Step 3. Regression'!$C$18*E5951+'Step 3. Regression'!$D$18)*C5951</f>
        <v>6.5846748580809322</v>
      </c>
      <c r="G5951" s="11">
        <f ca="1">('Step 3. Regression'!$G$18*E5951^2+'Step 3. Regression'!$H$18*E5951+'Step 3. Regression'!$I$18)*D5951</f>
        <v>2.9152469745843854</v>
      </c>
    </row>
    <row r="5952" spans="1:7" x14ac:dyDescent="0.25">
      <c r="A5952" s="8">
        <f>IF(ISBLANK('Step 1.4 CNY OAT'!A5952),"-",'Step 1.4 CNY OAT'!A5952)</f>
        <v>43348.958333333336</v>
      </c>
      <c r="B5952" s="26">
        <f t="shared" si="110"/>
        <v>247</v>
      </c>
      <c r="C5952" s="67" cm="1">
        <f t="array" ref="C5952">INDEX('Step 5. Daily Avg Schedule Calc'!$A$2:$D$169,(WEEKDAY(A5952)-1)*24+HOUR(A5952)+1,3)</f>
        <v>1</v>
      </c>
      <c r="D5952" s="67" cm="1">
        <f t="array" ref="D5952">INDEX('Step 5. Daily Avg Schedule Calc'!$A$2:$D$169,(WEEKDAY(A5952)-1)*24+HOUR(A5952)+1,4)</f>
        <v>1</v>
      </c>
      <c r="E5952">
        <f>VLOOKUP(A5952,'Step 1.4 CNY OAT'!$A$1:$B$8761,2)</f>
        <v>80</v>
      </c>
      <c r="F5952" s="11">
        <f ca="1">('Step 3. Regression'!$B$18*E5952^2+'Step 3. Regression'!$C$18*E5952+'Step 3. Regression'!$D$18)*C5952</f>
        <v>6.4748863842212625</v>
      </c>
      <c r="G5952" s="11">
        <f ca="1">('Step 3. Regression'!$G$18*E5952^2+'Step 3. Regression'!$H$18*E5952+'Step 3. Regression'!$I$18)*D5952</f>
        <v>2.8918403702678326</v>
      </c>
    </row>
    <row r="5953" spans="1:7" x14ac:dyDescent="0.25">
      <c r="A5953" s="8">
        <f>IF(ISBLANK('Step 1.4 CNY OAT'!A5953),"-",'Step 1.4 CNY OAT'!A5953)</f>
        <v>43349</v>
      </c>
      <c r="B5953" s="26">
        <f t="shared" si="110"/>
        <v>248</v>
      </c>
      <c r="C5953" s="67" cm="1">
        <f t="array" ref="C5953">INDEX('Step 5. Daily Avg Schedule Calc'!$A$2:$D$169,(WEEKDAY(A5953)-1)*24+HOUR(A5953)+1,3)</f>
        <v>1</v>
      </c>
      <c r="D5953" s="67" cm="1">
        <f t="array" ref="D5953">INDEX('Step 5. Daily Avg Schedule Calc'!$A$2:$D$169,(WEEKDAY(A5953)-1)*24+HOUR(A5953)+1,4)</f>
        <v>1</v>
      </c>
      <c r="E5953">
        <f>VLOOKUP(A5953,'Step 1.4 CNY OAT'!$A$1:$B$8761,2)</f>
        <v>81</v>
      </c>
      <c r="F5953" s="11">
        <f ca="1">('Step 3. Regression'!$B$18*E5953^2+'Step 3. Regression'!$C$18*E5953+'Step 3. Regression'!$D$18)*C5953</f>
        <v>6.5846748580809322</v>
      </c>
      <c r="G5953" s="11">
        <f ca="1">('Step 3. Regression'!$G$18*E5953^2+'Step 3. Regression'!$H$18*E5953+'Step 3. Regression'!$I$18)*D5953</f>
        <v>2.9152469745843854</v>
      </c>
    </row>
    <row r="5954" spans="1:7" x14ac:dyDescent="0.25">
      <c r="A5954" s="8">
        <f>IF(ISBLANK('Step 1.4 CNY OAT'!A5954),"-",'Step 1.4 CNY OAT'!A5954)</f>
        <v>43349.041666666664</v>
      </c>
      <c r="B5954" s="26">
        <f t="shared" si="110"/>
        <v>248</v>
      </c>
      <c r="C5954" s="67" cm="1">
        <f t="array" ref="C5954">INDEX('Step 5. Daily Avg Schedule Calc'!$A$2:$D$169,(WEEKDAY(A5954)-1)*24+HOUR(A5954)+1,3)</f>
        <v>1</v>
      </c>
      <c r="D5954" s="67" cm="1">
        <f t="array" ref="D5954">INDEX('Step 5. Daily Avg Schedule Calc'!$A$2:$D$169,(WEEKDAY(A5954)-1)*24+HOUR(A5954)+1,4)</f>
        <v>1</v>
      </c>
      <c r="E5954">
        <f>VLOOKUP(A5954,'Step 1.4 CNY OAT'!$A$1:$B$8761,2)</f>
        <v>80</v>
      </c>
      <c r="F5954" s="11">
        <f ca="1">('Step 3. Regression'!$B$18*E5954^2+'Step 3. Regression'!$C$18*E5954+'Step 3. Regression'!$D$18)*C5954</f>
        <v>6.4748863842212625</v>
      </c>
      <c r="G5954" s="11">
        <f ca="1">('Step 3. Regression'!$G$18*E5954^2+'Step 3. Regression'!$H$18*E5954+'Step 3. Regression'!$I$18)*D5954</f>
        <v>2.8918403702678326</v>
      </c>
    </row>
    <row r="5955" spans="1:7" x14ac:dyDescent="0.25">
      <c r="A5955" s="8">
        <f>IF(ISBLANK('Step 1.4 CNY OAT'!A5955),"-",'Step 1.4 CNY OAT'!A5955)</f>
        <v>43349.083333333336</v>
      </c>
      <c r="B5955" s="26">
        <f t="shared" ref="B5955:B6018" si="111">_xlfn.DAYS(A5955,$A$2)</f>
        <v>248</v>
      </c>
      <c r="C5955" s="67" cm="1">
        <f t="array" ref="C5955">INDEX('Step 5. Daily Avg Schedule Calc'!$A$2:$D$169,(WEEKDAY(A5955)-1)*24+HOUR(A5955)+1,3)</f>
        <v>1</v>
      </c>
      <c r="D5955" s="67" cm="1">
        <f t="array" ref="D5955">INDEX('Step 5. Daily Avg Schedule Calc'!$A$2:$D$169,(WEEKDAY(A5955)-1)*24+HOUR(A5955)+1,4)</f>
        <v>1</v>
      </c>
      <c r="E5955">
        <f>VLOOKUP(A5955,'Step 1.4 CNY OAT'!$A$1:$B$8761,2)</f>
        <v>80</v>
      </c>
      <c r="F5955" s="11">
        <f ca="1">('Step 3. Regression'!$B$18*E5955^2+'Step 3. Regression'!$C$18*E5955+'Step 3. Regression'!$D$18)*C5955</f>
        <v>6.4748863842212625</v>
      </c>
      <c r="G5955" s="11">
        <f ca="1">('Step 3. Regression'!$G$18*E5955^2+'Step 3. Regression'!$H$18*E5955+'Step 3. Regression'!$I$18)*D5955</f>
        <v>2.8918403702678326</v>
      </c>
    </row>
    <row r="5956" spans="1:7" x14ac:dyDescent="0.25">
      <c r="A5956" s="8">
        <f>IF(ISBLANK('Step 1.4 CNY OAT'!A5956),"-",'Step 1.4 CNY OAT'!A5956)</f>
        <v>43349.125</v>
      </c>
      <c r="B5956" s="26">
        <f t="shared" si="111"/>
        <v>248</v>
      </c>
      <c r="C5956" s="67" cm="1">
        <f t="array" ref="C5956">INDEX('Step 5. Daily Avg Schedule Calc'!$A$2:$D$169,(WEEKDAY(A5956)-1)*24+HOUR(A5956)+1,3)</f>
        <v>1</v>
      </c>
      <c r="D5956" s="67" cm="1">
        <f t="array" ref="D5956">INDEX('Step 5. Daily Avg Schedule Calc'!$A$2:$D$169,(WEEKDAY(A5956)-1)*24+HOUR(A5956)+1,4)</f>
        <v>1</v>
      </c>
      <c r="E5956">
        <f>VLOOKUP(A5956,'Step 1.4 CNY OAT'!$A$1:$B$8761,2)</f>
        <v>81</v>
      </c>
      <c r="F5956" s="11">
        <f ca="1">('Step 3. Regression'!$B$18*E5956^2+'Step 3. Regression'!$C$18*E5956+'Step 3. Regression'!$D$18)*C5956</f>
        <v>6.5846748580809322</v>
      </c>
      <c r="G5956" s="11">
        <f ca="1">('Step 3. Regression'!$G$18*E5956^2+'Step 3. Regression'!$H$18*E5956+'Step 3. Regression'!$I$18)*D5956</f>
        <v>2.9152469745843854</v>
      </c>
    </row>
    <row r="5957" spans="1:7" x14ac:dyDescent="0.25">
      <c r="A5957" s="8">
        <f>IF(ISBLANK('Step 1.4 CNY OAT'!A5957),"-",'Step 1.4 CNY OAT'!A5957)</f>
        <v>43349.166666666664</v>
      </c>
      <c r="B5957" s="26">
        <f t="shared" si="111"/>
        <v>248</v>
      </c>
      <c r="C5957" s="67" cm="1">
        <f t="array" ref="C5957">INDEX('Step 5. Daily Avg Schedule Calc'!$A$2:$D$169,(WEEKDAY(A5957)-1)*24+HOUR(A5957)+1,3)</f>
        <v>1</v>
      </c>
      <c r="D5957" s="67" cm="1">
        <f t="array" ref="D5957">INDEX('Step 5. Daily Avg Schedule Calc'!$A$2:$D$169,(WEEKDAY(A5957)-1)*24+HOUR(A5957)+1,4)</f>
        <v>1</v>
      </c>
      <c r="E5957">
        <f>VLOOKUP(A5957,'Step 1.4 CNY OAT'!$A$1:$B$8761,2)</f>
        <v>79</v>
      </c>
      <c r="F5957" s="11">
        <f ca="1">('Step 3. Regression'!$B$18*E5957^2+'Step 3. Regression'!$C$18*E5957+'Step 3. Regression'!$D$18)*C5957</f>
        <v>6.3699480457575071</v>
      </c>
      <c r="G5957" s="11">
        <f ca="1">('Step 3. Regression'!$G$18*E5957^2+'Step 3. Regression'!$H$18*E5957+'Step 3. Regression'!$I$18)*D5957</f>
        <v>2.8696810916057589</v>
      </c>
    </row>
    <row r="5958" spans="1:7" x14ac:dyDescent="0.25">
      <c r="A5958" s="8">
        <f>IF(ISBLANK('Step 1.4 CNY OAT'!A5958),"-",'Step 1.4 CNY OAT'!A5958)</f>
        <v>43349.208333333336</v>
      </c>
      <c r="B5958" s="26">
        <f t="shared" si="111"/>
        <v>248</v>
      </c>
      <c r="C5958" s="67" cm="1">
        <f t="array" ref="C5958">INDEX('Step 5. Daily Avg Schedule Calc'!$A$2:$D$169,(WEEKDAY(A5958)-1)*24+HOUR(A5958)+1,3)</f>
        <v>1</v>
      </c>
      <c r="D5958" s="67" cm="1">
        <f t="array" ref="D5958">INDEX('Step 5. Daily Avg Schedule Calc'!$A$2:$D$169,(WEEKDAY(A5958)-1)*24+HOUR(A5958)+1,4)</f>
        <v>1</v>
      </c>
      <c r="E5958">
        <f>VLOOKUP(A5958,'Step 1.4 CNY OAT'!$A$1:$B$8761,2)</f>
        <v>79</v>
      </c>
      <c r="F5958" s="11">
        <f ca="1">('Step 3. Regression'!$B$18*E5958^2+'Step 3. Regression'!$C$18*E5958+'Step 3. Regression'!$D$18)*C5958</f>
        <v>6.3699480457575071</v>
      </c>
      <c r="G5958" s="11">
        <f ca="1">('Step 3. Regression'!$G$18*E5958^2+'Step 3. Regression'!$H$18*E5958+'Step 3. Regression'!$I$18)*D5958</f>
        <v>2.8696810916057589</v>
      </c>
    </row>
    <row r="5959" spans="1:7" x14ac:dyDescent="0.25">
      <c r="A5959" s="8">
        <f>IF(ISBLANK('Step 1.4 CNY OAT'!A5959),"-",'Step 1.4 CNY OAT'!A5959)</f>
        <v>43349.25</v>
      </c>
      <c r="B5959" s="26">
        <f t="shared" si="111"/>
        <v>248</v>
      </c>
      <c r="C5959" s="67" cm="1">
        <f t="array" ref="C5959">INDEX('Step 5. Daily Avg Schedule Calc'!$A$2:$D$169,(WEEKDAY(A5959)-1)*24+HOUR(A5959)+1,3)</f>
        <v>1</v>
      </c>
      <c r="D5959" s="67" cm="1">
        <f t="array" ref="D5959">INDEX('Step 5. Daily Avg Schedule Calc'!$A$2:$D$169,(WEEKDAY(A5959)-1)*24+HOUR(A5959)+1,4)</f>
        <v>1</v>
      </c>
      <c r="E5959">
        <f>VLOOKUP(A5959,'Step 1.4 CNY OAT'!$A$1:$B$8761,2)</f>
        <v>81</v>
      </c>
      <c r="F5959" s="11">
        <f ca="1">('Step 3. Regression'!$B$18*E5959^2+'Step 3. Regression'!$C$18*E5959+'Step 3. Regression'!$D$18)*C5959</f>
        <v>6.5846748580809322</v>
      </c>
      <c r="G5959" s="11">
        <f ca="1">('Step 3. Regression'!$G$18*E5959^2+'Step 3. Regression'!$H$18*E5959+'Step 3. Regression'!$I$18)*D5959</f>
        <v>2.9152469745843854</v>
      </c>
    </row>
    <row r="5960" spans="1:7" x14ac:dyDescent="0.25">
      <c r="A5960" s="8">
        <f>IF(ISBLANK('Step 1.4 CNY OAT'!A5960),"-",'Step 1.4 CNY OAT'!A5960)</f>
        <v>43349.291666666664</v>
      </c>
      <c r="B5960" s="26">
        <f t="shared" si="111"/>
        <v>248</v>
      </c>
      <c r="C5960" s="67" cm="1">
        <f t="array" ref="C5960">INDEX('Step 5. Daily Avg Schedule Calc'!$A$2:$D$169,(WEEKDAY(A5960)-1)*24+HOUR(A5960)+1,3)</f>
        <v>1</v>
      </c>
      <c r="D5960" s="67" cm="1">
        <f t="array" ref="D5960">INDEX('Step 5. Daily Avg Schedule Calc'!$A$2:$D$169,(WEEKDAY(A5960)-1)*24+HOUR(A5960)+1,4)</f>
        <v>1</v>
      </c>
      <c r="E5960">
        <f>VLOOKUP(A5960,'Step 1.4 CNY OAT'!$A$1:$B$8761,2)</f>
        <v>81</v>
      </c>
      <c r="F5960" s="11">
        <f ca="1">('Step 3. Regression'!$B$18*E5960^2+'Step 3. Regression'!$C$18*E5960+'Step 3. Regression'!$D$18)*C5960</f>
        <v>6.5846748580809322</v>
      </c>
      <c r="G5960" s="11">
        <f ca="1">('Step 3. Regression'!$G$18*E5960^2+'Step 3. Regression'!$H$18*E5960+'Step 3. Regression'!$I$18)*D5960</f>
        <v>2.9152469745843854</v>
      </c>
    </row>
    <row r="5961" spans="1:7" x14ac:dyDescent="0.25">
      <c r="A5961" s="8">
        <f>IF(ISBLANK('Step 1.4 CNY OAT'!A5961),"-",'Step 1.4 CNY OAT'!A5961)</f>
        <v>43349.333333333336</v>
      </c>
      <c r="B5961" s="26">
        <f t="shared" si="111"/>
        <v>248</v>
      </c>
      <c r="C5961" s="67" cm="1">
        <f t="array" ref="C5961">INDEX('Step 5. Daily Avg Schedule Calc'!$A$2:$D$169,(WEEKDAY(A5961)-1)*24+HOUR(A5961)+1,3)</f>
        <v>1</v>
      </c>
      <c r="D5961" s="67" cm="1">
        <f t="array" ref="D5961">INDEX('Step 5. Daily Avg Schedule Calc'!$A$2:$D$169,(WEEKDAY(A5961)-1)*24+HOUR(A5961)+1,4)</f>
        <v>1</v>
      </c>
      <c r="E5961">
        <f>VLOOKUP(A5961,'Step 1.4 CNY OAT'!$A$1:$B$8761,2)</f>
        <v>82</v>
      </c>
      <c r="F5961" s="11">
        <f ca="1">('Step 3. Regression'!$B$18*E5961^2+'Step 3. Regression'!$C$18*E5961+'Step 3. Regression'!$D$18)*C5961</f>
        <v>6.6993134673365216</v>
      </c>
      <c r="G5961" s="11">
        <f ca="1">('Step 3. Regression'!$G$18*E5961^2+'Step 3. Regression'!$H$18*E5961+'Step 3. Regression'!$I$18)*D5961</f>
        <v>2.9399009045554179</v>
      </c>
    </row>
    <row r="5962" spans="1:7" x14ac:dyDescent="0.25">
      <c r="A5962" s="8">
        <f>IF(ISBLANK('Step 1.4 CNY OAT'!A5962),"-",'Step 1.4 CNY OAT'!A5962)</f>
        <v>43349.375</v>
      </c>
      <c r="B5962" s="26">
        <f t="shared" si="111"/>
        <v>248</v>
      </c>
      <c r="C5962" s="67" cm="1">
        <f t="array" ref="C5962">INDEX('Step 5. Daily Avg Schedule Calc'!$A$2:$D$169,(WEEKDAY(A5962)-1)*24+HOUR(A5962)+1,3)</f>
        <v>1</v>
      </c>
      <c r="D5962" s="67" cm="1">
        <f t="array" ref="D5962">INDEX('Step 5. Daily Avg Schedule Calc'!$A$2:$D$169,(WEEKDAY(A5962)-1)*24+HOUR(A5962)+1,4)</f>
        <v>1</v>
      </c>
      <c r="E5962">
        <f>VLOOKUP(A5962,'Step 1.4 CNY OAT'!$A$1:$B$8761,2)</f>
        <v>82</v>
      </c>
      <c r="F5962" s="11">
        <f ca="1">('Step 3. Regression'!$B$18*E5962^2+'Step 3. Regression'!$C$18*E5962+'Step 3. Regression'!$D$18)*C5962</f>
        <v>6.6993134673365216</v>
      </c>
      <c r="G5962" s="11">
        <f ca="1">('Step 3. Regression'!$G$18*E5962^2+'Step 3. Regression'!$H$18*E5962+'Step 3. Regression'!$I$18)*D5962</f>
        <v>2.9399009045554179</v>
      </c>
    </row>
    <row r="5963" spans="1:7" x14ac:dyDescent="0.25">
      <c r="A5963" s="8">
        <f>IF(ISBLANK('Step 1.4 CNY OAT'!A5963),"-",'Step 1.4 CNY OAT'!A5963)</f>
        <v>43349.416666666664</v>
      </c>
      <c r="B5963" s="26">
        <f t="shared" si="111"/>
        <v>248</v>
      </c>
      <c r="C5963" s="67" cm="1">
        <f t="array" ref="C5963">INDEX('Step 5. Daily Avg Schedule Calc'!$A$2:$D$169,(WEEKDAY(A5963)-1)*24+HOUR(A5963)+1,3)</f>
        <v>1</v>
      </c>
      <c r="D5963" s="67" cm="1">
        <f t="array" ref="D5963">INDEX('Step 5. Daily Avg Schedule Calc'!$A$2:$D$169,(WEEKDAY(A5963)-1)*24+HOUR(A5963)+1,4)</f>
        <v>1</v>
      </c>
      <c r="E5963">
        <f>VLOOKUP(A5963,'Step 1.4 CNY OAT'!$A$1:$B$8761,2)</f>
        <v>84</v>
      </c>
      <c r="F5963" s="11">
        <f ca="1">('Step 3. Regression'!$B$18*E5963^2+'Step 3. Regression'!$C$18*E5963+'Step 3. Regression'!$D$18)*C5963</f>
        <v>6.9431410920354448</v>
      </c>
      <c r="G5963" s="11">
        <f ca="1">('Step 3. Regression'!$G$18*E5963^2+'Step 3. Regression'!$H$18*E5963+'Step 3. Regression'!$I$18)*D5963</f>
        <v>2.9929507414609215</v>
      </c>
    </row>
    <row r="5964" spans="1:7" x14ac:dyDescent="0.25">
      <c r="A5964" s="8">
        <f>IF(ISBLANK('Step 1.4 CNY OAT'!A5964),"-",'Step 1.4 CNY OAT'!A5964)</f>
        <v>43349.458333333336</v>
      </c>
      <c r="B5964" s="26">
        <f t="shared" si="111"/>
        <v>248</v>
      </c>
      <c r="C5964" s="67" cm="1">
        <f t="array" ref="C5964">INDEX('Step 5. Daily Avg Schedule Calc'!$A$2:$D$169,(WEEKDAY(A5964)-1)*24+HOUR(A5964)+1,3)</f>
        <v>1</v>
      </c>
      <c r="D5964" s="67" cm="1">
        <f t="array" ref="D5964">INDEX('Step 5. Daily Avg Schedule Calc'!$A$2:$D$169,(WEEKDAY(A5964)-1)*24+HOUR(A5964)+1,4)</f>
        <v>1</v>
      </c>
      <c r="E5964">
        <f>VLOOKUP(A5964,'Step 1.4 CNY OAT'!$A$1:$B$8761,2)</f>
        <v>89</v>
      </c>
      <c r="F5964" s="11">
        <f ca="1">('Step 3. Regression'!$B$18*E5964^2+'Step 3. Regression'!$C$18*E5964+'Step 3. Regression'!$D$18)*C5964</f>
        <v>7.6375875232112964</v>
      </c>
      <c r="G5964" s="11">
        <f ca="1">('Step 3. Regression'!$G$18*E5964^2+'Step 3. Regression'!$H$18*E5964+'Step 3. Regression'!$I$18)*D5964</f>
        <v>3.1474035326780747</v>
      </c>
    </row>
    <row r="5965" spans="1:7" x14ac:dyDescent="0.25">
      <c r="A5965" s="8">
        <f>IF(ISBLANK('Step 1.4 CNY OAT'!A5965),"-",'Step 1.4 CNY OAT'!A5965)</f>
        <v>43349.5</v>
      </c>
      <c r="B5965" s="26">
        <f t="shared" si="111"/>
        <v>248</v>
      </c>
      <c r="C5965" s="67" cm="1">
        <f t="array" ref="C5965">INDEX('Step 5. Daily Avg Schedule Calc'!$A$2:$D$169,(WEEKDAY(A5965)-1)*24+HOUR(A5965)+1,3)</f>
        <v>1</v>
      </c>
      <c r="D5965" s="67" cm="1">
        <f t="array" ref="D5965">INDEX('Step 5. Daily Avg Schedule Calc'!$A$2:$D$169,(WEEKDAY(A5965)-1)*24+HOUR(A5965)+1,4)</f>
        <v>1</v>
      </c>
      <c r="E5965">
        <f>VLOOKUP(A5965,'Step 1.4 CNY OAT'!$A$1:$B$8761,2)</f>
        <v>91</v>
      </c>
      <c r="F5965" s="11">
        <f ca="1">('Step 3. Regression'!$B$18*E5965^2+'Step 3. Regression'!$C$18*E5965+'Step 3. Regression'!$D$18)*C5965</f>
        <v>7.9493170434530516</v>
      </c>
      <c r="G5965" s="11">
        <f ca="1">('Step 3. Regression'!$G$18*E5965^2+'Step 3. Regression'!$H$18*E5965+'Step 3. Regression'!$I$18)*D5965</f>
        <v>3.2179159287462937</v>
      </c>
    </row>
    <row r="5966" spans="1:7" x14ac:dyDescent="0.25">
      <c r="A5966" s="8">
        <f>IF(ISBLANK('Step 1.4 CNY OAT'!A5966),"-",'Step 1.4 CNY OAT'!A5966)</f>
        <v>43349.541666666664</v>
      </c>
      <c r="B5966" s="26">
        <f t="shared" si="111"/>
        <v>248</v>
      </c>
      <c r="C5966" s="67" cm="1">
        <f t="array" ref="C5966">INDEX('Step 5. Daily Avg Schedule Calc'!$A$2:$D$169,(WEEKDAY(A5966)-1)*24+HOUR(A5966)+1,3)</f>
        <v>1</v>
      </c>
      <c r="D5966" s="67" cm="1">
        <f t="array" ref="D5966">INDEX('Step 5. Daily Avg Schedule Calc'!$A$2:$D$169,(WEEKDAY(A5966)-1)*24+HOUR(A5966)+1,4)</f>
        <v>1</v>
      </c>
      <c r="E5966">
        <f>VLOOKUP(A5966,'Step 1.4 CNY OAT'!$A$1:$B$8761,2)</f>
        <v>93</v>
      </c>
      <c r="F5966" s="11">
        <f ca="1">('Step 3. Regression'!$B$18*E5966^2+'Step 3. Regression'!$C$18*E5966+'Step 3. Regression'!$D$18)*C5966</f>
        <v>8.2804471052784745</v>
      </c>
      <c r="G5966" s="11">
        <f ca="1">('Step 3. Regression'!$G$18*E5966^2+'Step 3. Regression'!$H$18*E5966+'Step 3. Regression'!$I$18)*D5966</f>
        <v>3.2934176274324294</v>
      </c>
    </row>
    <row r="5967" spans="1:7" x14ac:dyDescent="0.25">
      <c r="A5967" s="8">
        <f>IF(ISBLANK('Step 1.4 CNY OAT'!A5967),"-",'Step 1.4 CNY OAT'!A5967)</f>
        <v>43349.583333333336</v>
      </c>
      <c r="B5967" s="26">
        <f t="shared" si="111"/>
        <v>248</v>
      </c>
      <c r="C5967" s="67" cm="1">
        <f t="array" ref="C5967">INDEX('Step 5. Daily Avg Schedule Calc'!$A$2:$D$169,(WEEKDAY(A5967)-1)*24+HOUR(A5967)+1,3)</f>
        <v>1</v>
      </c>
      <c r="D5967" s="67" cm="1">
        <f t="array" ref="D5967">INDEX('Step 5. Daily Avg Schedule Calc'!$A$2:$D$169,(WEEKDAY(A5967)-1)*24+HOUR(A5967)+1,4)</f>
        <v>1</v>
      </c>
      <c r="E5967">
        <f>VLOOKUP(A5967,'Step 1.4 CNY OAT'!$A$1:$B$8761,2)</f>
        <v>96</v>
      </c>
      <c r="F5967" s="11">
        <f ca="1">('Step 3. Regression'!$B$18*E5967^2+'Step 3. Regression'!$C$18*E5967+'Step 3. Regression'!$D$18)*C5967</f>
        <v>8.8135182134859829</v>
      </c>
      <c r="G5967" s="11">
        <f ca="1">('Step 3. Regression'!$G$18*E5967^2+'Step 3. Regression'!$H$18*E5967+'Step 3. Regression'!$I$18)*D5967</f>
        <v>3.4160251178702312</v>
      </c>
    </row>
    <row r="5968" spans="1:7" x14ac:dyDescent="0.25">
      <c r="A5968" s="8">
        <f>IF(ISBLANK('Step 1.4 CNY OAT'!A5968),"-",'Step 1.4 CNY OAT'!A5968)</f>
        <v>43349.625</v>
      </c>
      <c r="B5968" s="26">
        <f t="shared" si="111"/>
        <v>248</v>
      </c>
      <c r="C5968" s="67" cm="1">
        <f t="array" ref="C5968">INDEX('Step 5. Daily Avg Schedule Calc'!$A$2:$D$169,(WEEKDAY(A5968)-1)*24+HOUR(A5968)+1,3)</f>
        <v>1</v>
      </c>
      <c r="D5968" s="67" cm="1">
        <f t="array" ref="D5968">INDEX('Step 5. Daily Avg Schedule Calc'!$A$2:$D$169,(WEEKDAY(A5968)-1)*24+HOUR(A5968)+1,4)</f>
        <v>1</v>
      </c>
      <c r="E5968">
        <f>VLOOKUP(A5968,'Step 1.4 CNY OAT'!$A$1:$B$8761,2)</f>
        <v>91</v>
      </c>
      <c r="F5968" s="11">
        <f ca="1">('Step 3. Regression'!$B$18*E5968^2+'Step 3. Regression'!$C$18*E5968+'Step 3. Regression'!$D$18)*C5968</f>
        <v>7.9493170434530516</v>
      </c>
      <c r="G5968" s="11">
        <f ca="1">('Step 3. Regression'!$G$18*E5968^2+'Step 3. Regression'!$H$18*E5968+'Step 3. Regression'!$I$18)*D5968</f>
        <v>3.2179159287462937</v>
      </c>
    </row>
    <row r="5969" spans="1:7" x14ac:dyDescent="0.25">
      <c r="A5969" s="8">
        <f>IF(ISBLANK('Step 1.4 CNY OAT'!A5969),"-",'Step 1.4 CNY OAT'!A5969)</f>
        <v>43349.666666666664</v>
      </c>
      <c r="B5969" s="26">
        <f t="shared" si="111"/>
        <v>248</v>
      </c>
      <c r="C5969" s="67" cm="1">
        <f t="array" ref="C5969">INDEX('Step 5. Daily Avg Schedule Calc'!$A$2:$D$169,(WEEKDAY(A5969)-1)*24+HOUR(A5969)+1,3)</f>
        <v>1</v>
      </c>
      <c r="D5969" s="67" cm="1">
        <f t="array" ref="D5969">INDEX('Step 5. Daily Avg Schedule Calc'!$A$2:$D$169,(WEEKDAY(A5969)-1)*24+HOUR(A5969)+1,4)</f>
        <v>1</v>
      </c>
      <c r="E5969">
        <f>VLOOKUP(A5969,'Step 1.4 CNY OAT'!$A$1:$B$8761,2)</f>
        <v>93</v>
      </c>
      <c r="F5969" s="11">
        <f ca="1">('Step 3. Regression'!$B$18*E5969^2+'Step 3. Regression'!$C$18*E5969+'Step 3. Regression'!$D$18)*C5969</f>
        <v>8.2804471052784745</v>
      </c>
      <c r="G5969" s="11">
        <f ca="1">('Step 3. Regression'!$G$18*E5969^2+'Step 3. Regression'!$H$18*E5969+'Step 3. Regression'!$I$18)*D5969</f>
        <v>3.2934176274324294</v>
      </c>
    </row>
    <row r="5970" spans="1:7" x14ac:dyDescent="0.25">
      <c r="A5970" s="8">
        <f>IF(ISBLANK('Step 1.4 CNY OAT'!A5970),"-",'Step 1.4 CNY OAT'!A5970)</f>
        <v>43349.708333333336</v>
      </c>
      <c r="B5970" s="26">
        <f t="shared" si="111"/>
        <v>248</v>
      </c>
      <c r="C5970" s="67" cm="1">
        <f t="array" ref="C5970">INDEX('Step 5. Daily Avg Schedule Calc'!$A$2:$D$169,(WEEKDAY(A5970)-1)*24+HOUR(A5970)+1,3)</f>
        <v>1</v>
      </c>
      <c r="D5970" s="67" cm="1">
        <f t="array" ref="D5970">INDEX('Step 5. Daily Avg Schedule Calc'!$A$2:$D$169,(WEEKDAY(A5970)-1)*24+HOUR(A5970)+1,4)</f>
        <v>1</v>
      </c>
      <c r="E5970">
        <f>VLOOKUP(A5970,'Step 1.4 CNY OAT'!$A$1:$B$8761,2)</f>
        <v>91</v>
      </c>
      <c r="F5970" s="11">
        <f ca="1">('Step 3. Regression'!$B$18*E5970^2+'Step 3. Regression'!$C$18*E5970+'Step 3. Regression'!$D$18)*C5970</f>
        <v>7.9493170434530516</v>
      </c>
      <c r="G5970" s="11">
        <f ca="1">('Step 3. Regression'!$G$18*E5970^2+'Step 3. Regression'!$H$18*E5970+'Step 3. Regression'!$I$18)*D5970</f>
        <v>3.2179159287462937</v>
      </c>
    </row>
    <row r="5971" spans="1:7" x14ac:dyDescent="0.25">
      <c r="A5971" s="8">
        <f>IF(ISBLANK('Step 1.4 CNY OAT'!A5971),"-",'Step 1.4 CNY OAT'!A5971)</f>
        <v>43349.75</v>
      </c>
      <c r="B5971" s="26">
        <f t="shared" si="111"/>
        <v>248</v>
      </c>
      <c r="C5971" s="67" cm="1">
        <f t="array" ref="C5971">INDEX('Step 5. Daily Avg Schedule Calc'!$A$2:$D$169,(WEEKDAY(A5971)-1)*24+HOUR(A5971)+1,3)</f>
        <v>1</v>
      </c>
      <c r="D5971" s="67" cm="1">
        <f t="array" ref="D5971">INDEX('Step 5. Daily Avg Schedule Calc'!$A$2:$D$169,(WEEKDAY(A5971)-1)*24+HOUR(A5971)+1,4)</f>
        <v>1</v>
      </c>
      <c r="E5971">
        <f>VLOOKUP(A5971,'Step 1.4 CNY OAT'!$A$1:$B$8761,2)</f>
        <v>91</v>
      </c>
      <c r="F5971" s="11">
        <f ca="1">('Step 3. Regression'!$B$18*E5971^2+'Step 3. Regression'!$C$18*E5971+'Step 3. Regression'!$D$18)*C5971</f>
        <v>7.9493170434530516</v>
      </c>
      <c r="G5971" s="11">
        <f ca="1">('Step 3. Regression'!$G$18*E5971^2+'Step 3. Regression'!$H$18*E5971+'Step 3. Regression'!$I$18)*D5971</f>
        <v>3.2179159287462937</v>
      </c>
    </row>
    <row r="5972" spans="1:7" x14ac:dyDescent="0.25">
      <c r="A5972" s="8">
        <f>IF(ISBLANK('Step 1.4 CNY OAT'!A5972),"-",'Step 1.4 CNY OAT'!A5972)</f>
        <v>43349.791666666664</v>
      </c>
      <c r="B5972" s="26">
        <f t="shared" si="111"/>
        <v>248</v>
      </c>
      <c r="C5972" s="67" cm="1">
        <f t="array" ref="C5972">INDEX('Step 5. Daily Avg Schedule Calc'!$A$2:$D$169,(WEEKDAY(A5972)-1)*24+HOUR(A5972)+1,3)</f>
        <v>1</v>
      </c>
      <c r="D5972" s="67" cm="1">
        <f t="array" ref="D5972">INDEX('Step 5. Daily Avg Schedule Calc'!$A$2:$D$169,(WEEKDAY(A5972)-1)*24+HOUR(A5972)+1,4)</f>
        <v>1</v>
      </c>
      <c r="E5972">
        <f>VLOOKUP(A5972,'Step 1.4 CNY OAT'!$A$1:$B$8761,2)</f>
        <v>77</v>
      </c>
      <c r="F5972" s="11">
        <f ca="1">('Step 3. Regression'!$B$18*E5972^2+'Step 3. Regression'!$C$18*E5972+'Step 3. Regression'!$D$18)*C5972</f>
        <v>6.1746217750177479</v>
      </c>
      <c r="G5972" s="11">
        <f ca="1">('Step 3. Regression'!$G$18*E5972^2+'Step 3. Regression'!$H$18*E5972+'Step 3. Regression'!$I$18)*D5972</f>
        <v>2.8291045112450504</v>
      </c>
    </row>
    <row r="5973" spans="1:7" x14ac:dyDescent="0.25">
      <c r="A5973" s="8">
        <f>IF(ISBLANK('Step 1.4 CNY OAT'!A5973),"-",'Step 1.4 CNY OAT'!A5973)</f>
        <v>43349.833333333336</v>
      </c>
      <c r="B5973" s="26">
        <f t="shared" si="111"/>
        <v>248</v>
      </c>
      <c r="C5973" s="67" cm="1">
        <f t="array" ref="C5973">INDEX('Step 5. Daily Avg Schedule Calc'!$A$2:$D$169,(WEEKDAY(A5973)-1)*24+HOUR(A5973)+1,3)</f>
        <v>1</v>
      </c>
      <c r="D5973" s="67" cm="1">
        <f t="array" ref="D5973">INDEX('Step 5. Daily Avg Schedule Calc'!$A$2:$D$169,(WEEKDAY(A5973)-1)*24+HOUR(A5973)+1,4)</f>
        <v>1</v>
      </c>
      <c r="E5973">
        <f>VLOOKUP(A5973,'Step 1.4 CNY OAT'!$A$1:$B$8761,2)</f>
        <v>77</v>
      </c>
      <c r="F5973" s="11">
        <f ca="1">('Step 3. Regression'!$B$18*E5973^2+'Step 3. Regression'!$C$18*E5973+'Step 3. Regression'!$D$18)*C5973</f>
        <v>6.1746217750177479</v>
      </c>
      <c r="G5973" s="11">
        <f ca="1">('Step 3. Regression'!$G$18*E5973^2+'Step 3. Regression'!$H$18*E5973+'Step 3. Regression'!$I$18)*D5973</f>
        <v>2.8291045112450504</v>
      </c>
    </row>
    <row r="5974" spans="1:7" x14ac:dyDescent="0.25">
      <c r="A5974" s="8">
        <f>IF(ISBLANK('Step 1.4 CNY OAT'!A5974),"-",'Step 1.4 CNY OAT'!A5974)</f>
        <v>43349.875</v>
      </c>
      <c r="B5974" s="26">
        <f t="shared" si="111"/>
        <v>248</v>
      </c>
      <c r="C5974" s="67" cm="1">
        <f t="array" ref="C5974">INDEX('Step 5. Daily Avg Schedule Calc'!$A$2:$D$169,(WEEKDAY(A5974)-1)*24+HOUR(A5974)+1,3)</f>
        <v>1</v>
      </c>
      <c r="D5974" s="67" cm="1">
        <f t="array" ref="D5974">INDEX('Step 5. Daily Avg Schedule Calc'!$A$2:$D$169,(WEEKDAY(A5974)-1)*24+HOUR(A5974)+1,4)</f>
        <v>1</v>
      </c>
      <c r="E5974">
        <f>VLOOKUP(A5974,'Step 1.4 CNY OAT'!$A$1:$B$8761,2)</f>
        <v>79</v>
      </c>
      <c r="F5974" s="11">
        <f ca="1">('Step 3. Regression'!$B$18*E5974^2+'Step 3. Regression'!$C$18*E5974+'Step 3. Regression'!$D$18)*C5974</f>
        <v>6.3699480457575071</v>
      </c>
      <c r="G5974" s="11">
        <f ca="1">('Step 3. Regression'!$G$18*E5974^2+'Step 3. Regression'!$H$18*E5974+'Step 3. Regression'!$I$18)*D5974</f>
        <v>2.8696810916057589</v>
      </c>
    </row>
    <row r="5975" spans="1:7" x14ac:dyDescent="0.25">
      <c r="A5975" s="8">
        <f>IF(ISBLANK('Step 1.4 CNY OAT'!A5975),"-",'Step 1.4 CNY OAT'!A5975)</f>
        <v>43349.916666666664</v>
      </c>
      <c r="B5975" s="26">
        <f t="shared" si="111"/>
        <v>248</v>
      </c>
      <c r="C5975" s="67" cm="1">
        <f t="array" ref="C5975">INDEX('Step 5. Daily Avg Schedule Calc'!$A$2:$D$169,(WEEKDAY(A5975)-1)*24+HOUR(A5975)+1,3)</f>
        <v>1</v>
      </c>
      <c r="D5975" s="67" cm="1">
        <f t="array" ref="D5975">INDEX('Step 5. Daily Avg Schedule Calc'!$A$2:$D$169,(WEEKDAY(A5975)-1)*24+HOUR(A5975)+1,4)</f>
        <v>1</v>
      </c>
      <c r="E5975">
        <f>VLOOKUP(A5975,'Step 1.4 CNY OAT'!$A$1:$B$8761,2)</f>
        <v>77</v>
      </c>
      <c r="F5975" s="11">
        <f ca="1">('Step 3. Regression'!$B$18*E5975^2+'Step 3. Regression'!$C$18*E5975+'Step 3. Regression'!$D$18)*C5975</f>
        <v>6.1746217750177479</v>
      </c>
      <c r="G5975" s="11">
        <f ca="1">('Step 3. Regression'!$G$18*E5975^2+'Step 3. Regression'!$H$18*E5975+'Step 3. Regression'!$I$18)*D5975</f>
        <v>2.8291045112450504</v>
      </c>
    </row>
    <row r="5976" spans="1:7" x14ac:dyDescent="0.25">
      <c r="A5976" s="8">
        <f>IF(ISBLANK('Step 1.4 CNY OAT'!A5976),"-",'Step 1.4 CNY OAT'!A5976)</f>
        <v>43349.958333333336</v>
      </c>
      <c r="B5976" s="26">
        <f t="shared" si="111"/>
        <v>248</v>
      </c>
      <c r="C5976" s="67" cm="1">
        <f t="array" ref="C5976">INDEX('Step 5. Daily Avg Schedule Calc'!$A$2:$D$169,(WEEKDAY(A5976)-1)*24+HOUR(A5976)+1,3)</f>
        <v>1</v>
      </c>
      <c r="D5976" s="67" cm="1">
        <f t="array" ref="D5976">INDEX('Step 5. Daily Avg Schedule Calc'!$A$2:$D$169,(WEEKDAY(A5976)-1)*24+HOUR(A5976)+1,4)</f>
        <v>1</v>
      </c>
      <c r="E5976">
        <f>VLOOKUP(A5976,'Step 1.4 CNY OAT'!$A$1:$B$8761,2)</f>
        <v>77</v>
      </c>
      <c r="F5976" s="11">
        <f ca="1">('Step 3. Regression'!$B$18*E5976^2+'Step 3. Regression'!$C$18*E5976+'Step 3. Regression'!$D$18)*C5976</f>
        <v>6.1746217750177479</v>
      </c>
      <c r="G5976" s="11">
        <f ca="1">('Step 3. Regression'!$G$18*E5976^2+'Step 3. Regression'!$H$18*E5976+'Step 3. Regression'!$I$18)*D5976</f>
        <v>2.8291045112450504</v>
      </c>
    </row>
    <row r="5977" spans="1:7" x14ac:dyDescent="0.25">
      <c r="A5977" s="8">
        <f>IF(ISBLANK('Step 1.4 CNY OAT'!A5977),"-",'Step 1.4 CNY OAT'!A5977)</f>
        <v>43350</v>
      </c>
      <c r="B5977" s="26">
        <f t="shared" si="111"/>
        <v>249</v>
      </c>
      <c r="C5977" s="67" cm="1">
        <f t="array" ref="C5977">INDEX('Step 5. Daily Avg Schedule Calc'!$A$2:$D$169,(WEEKDAY(A5977)-1)*24+HOUR(A5977)+1,3)</f>
        <v>1</v>
      </c>
      <c r="D5977" s="67" cm="1">
        <f t="array" ref="D5977">INDEX('Step 5. Daily Avg Schedule Calc'!$A$2:$D$169,(WEEKDAY(A5977)-1)*24+HOUR(A5977)+1,4)</f>
        <v>1</v>
      </c>
      <c r="E5977">
        <f>VLOOKUP(A5977,'Step 1.4 CNY OAT'!$A$1:$B$8761,2)</f>
        <v>77</v>
      </c>
      <c r="F5977" s="11">
        <f ca="1">('Step 3. Regression'!$B$18*E5977^2+'Step 3. Regression'!$C$18*E5977+'Step 3. Regression'!$D$18)*C5977</f>
        <v>6.1746217750177479</v>
      </c>
      <c r="G5977" s="11">
        <f ca="1">('Step 3. Regression'!$G$18*E5977^2+'Step 3. Regression'!$H$18*E5977+'Step 3. Regression'!$I$18)*D5977</f>
        <v>2.8291045112450504</v>
      </c>
    </row>
    <row r="5978" spans="1:7" x14ac:dyDescent="0.25">
      <c r="A5978" s="8">
        <f>IF(ISBLANK('Step 1.4 CNY OAT'!A5978),"-",'Step 1.4 CNY OAT'!A5978)</f>
        <v>43350.041666666664</v>
      </c>
      <c r="B5978" s="26">
        <f t="shared" si="111"/>
        <v>249</v>
      </c>
      <c r="C5978" s="67" cm="1">
        <f t="array" ref="C5978">INDEX('Step 5. Daily Avg Schedule Calc'!$A$2:$D$169,(WEEKDAY(A5978)-1)*24+HOUR(A5978)+1,3)</f>
        <v>1</v>
      </c>
      <c r="D5978" s="67" cm="1">
        <f t="array" ref="D5978">INDEX('Step 5. Daily Avg Schedule Calc'!$A$2:$D$169,(WEEKDAY(A5978)-1)*24+HOUR(A5978)+1,4)</f>
        <v>1</v>
      </c>
      <c r="E5978">
        <f>VLOOKUP(A5978,'Step 1.4 CNY OAT'!$A$1:$B$8761,2)</f>
        <v>77</v>
      </c>
      <c r="F5978" s="11">
        <f ca="1">('Step 3. Regression'!$B$18*E5978^2+'Step 3. Regression'!$C$18*E5978+'Step 3. Regression'!$D$18)*C5978</f>
        <v>6.1746217750177479</v>
      </c>
      <c r="G5978" s="11">
        <f ca="1">('Step 3. Regression'!$G$18*E5978^2+'Step 3. Regression'!$H$18*E5978+'Step 3. Regression'!$I$18)*D5978</f>
        <v>2.8291045112450504</v>
      </c>
    </row>
    <row r="5979" spans="1:7" x14ac:dyDescent="0.25">
      <c r="A5979" s="8">
        <f>IF(ISBLANK('Step 1.4 CNY OAT'!A5979),"-",'Step 1.4 CNY OAT'!A5979)</f>
        <v>43350.083333333336</v>
      </c>
      <c r="B5979" s="26">
        <f t="shared" si="111"/>
        <v>249</v>
      </c>
      <c r="C5979" s="67" cm="1">
        <f t="array" ref="C5979">INDEX('Step 5. Daily Avg Schedule Calc'!$A$2:$D$169,(WEEKDAY(A5979)-1)*24+HOUR(A5979)+1,3)</f>
        <v>1</v>
      </c>
      <c r="D5979" s="67" cm="1">
        <f t="array" ref="D5979">INDEX('Step 5. Daily Avg Schedule Calc'!$A$2:$D$169,(WEEKDAY(A5979)-1)*24+HOUR(A5979)+1,4)</f>
        <v>1</v>
      </c>
      <c r="E5979">
        <f>VLOOKUP(A5979,'Step 1.4 CNY OAT'!$A$1:$B$8761,2)</f>
        <v>77</v>
      </c>
      <c r="F5979" s="11">
        <f ca="1">('Step 3. Regression'!$B$18*E5979^2+'Step 3. Regression'!$C$18*E5979+'Step 3. Regression'!$D$18)*C5979</f>
        <v>6.1746217750177479</v>
      </c>
      <c r="G5979" s="11">
        <f ca="1">('Step 3. Regression'!$G$18*E5979^2+'Step 3. Regression'!$H$18*E5979+'Step 3. Regression'!$I$18)*D5979</f>
        <v>2.8291045112450504</v>
      </c>
    </row>
    <row r="5980" spans="1:7" x14ac:dyDescent="0.25">
      <c r="A5980" s="8">
        <f>IF(ISBLANK('Step 1.4 CNY OAT'!A5980),"-",'Step 1.4 CNY OAT'!A5980)</f>
        <v>43350.125</v>
      </c>
      <c r="B5980" s="26">
        <f t="shared" si="111"/>
        <v>249</v>
      </c>
      <c r="C5980" s="67" cm="1">
        <f t="array" ref="C5980">INDEX('Step 5. Daily Avg Schedule Calc'!$A$2:$D$169,(WEEKDAY(A5980)-1)*24+HOUR(A5980)+1,3)</f>
        <v>1</v>
      </c>
      <c r="D5980" s="67" cm="1">
        <f t="array" ref="D5980">INDEX('Step 5. Daily Avg Schedule Calc'!$A$2:$D$169,(WEEKDAY(A5980)-1)*24+HOUR(A5980)+1,4)</f>
        <v>1</v>
      </c>
      <c r="E5980">
        <f>VLOOKUP(A5980,'Step 1.4 CNY OAT'!$A$1:$B$8761,2)</f>
        <v>75</v>
      </c>
      <c r="F5980" s="11">
        <f ca="1">('Step 3. Regression'!$B$18*E5980^2+'Step 3. Regression'!$C$18*E5980+'Step 3. Regression'!$D$18)*C5980</f>
        <v>5.9986960458616565</v>
      </c>
      <c r="G5980" s="11">
        <f ca="1">('Step 3. Regression'!$G$18*E5980^2+'Step 3. Regression'!$H$18*E5980+'Step 3. Regression'!$I$18)*D5980</f>
        <v>2.7935172335022607</v>
      </c>
    </row>
    <row r="5981" spans="1:7" x14ac:dyDescent="0.25">
      <c r="A5981" s="8">
        <f>IF(ISBLANK('Step 1.4 CNY OAT'!A5981),"-",'Step 1.4 CNY OAT'!A5981)</f>
        <v>43350.166666666664</v>
      </c>
      <c r="B5981" s="26">
        <f t="shared" si="111"/>
        <v>249</v>
      </c>
      <c r="C5981" s="67" cm="1">
        <f t="array" ref="C5981">INDEX('Step 5. Daily Avg Schedule Calc'!$A$2:$D$169,(WEEKDAY(A5981)-1)*24+HOUR(A5981)+1,3)</f>
        <v>1</v>
      </c>
      <c r="D5981" s="67" cm="1">
        <f t="array" ref="D5981">INDEX('Step 5. Daily Avg Schedule Calc'!$A$2:$D$169,(WEEKDAY(A5981)-1)*24+HOUR(A5981)+1,4)</f>
        <v>1</v>
      </c>
      <c r="E5981">
        <f>VLOOKUP(A5981,'Step 1.4 CNY OAT'!$A$1:$B$8761,2)</f>
        <v>75</v>
      </c>
      <c r="F5981" s="11">
        <f ca="1">('Step 3. Regression'!$B$18*E5981^2+'Step 3. Regression'!$C$18*E5981+'Step 3. Regression'!$D$18)*C5981</f>
        <v>5.9986960458616565</v>
      </c>
      <c r="G5981" s="11">
        <f ca="1">('Step 3. Regression'!$G$18*E5981^2+'Step 3. Regression'!$H$18*E5981+'Step 3. Regression'!$I$18)*D5981</f>
        <v>2.7935172335022607</v>
      </c>
    </row>
    <row r="5982" spans="1:7" x14ac:dyDescent="0.25">
      <c r="A5982" s="8">
        <f>IF(ISBLANK('Step 1.4 CNY OAT'!A5982),"-",'Step 1.4 CNY OAT'!A5982)</f>
        <v>43350.208333333336</v>
      </c>
      <c r="B5982" s="26">
        <f t="shared" si="111"/>
        <v>249</v>
      </c>
      <c r="C5982" s="67" cm="1">
        <f t="array" ref="C5982">INDEX('Step 5. Daily Avg Schedule Calc'!$A$2:$D$169,(WEEKDAY(A5982)-1)*24+HOUR(A5982)+1,3)</f>
        <v>1</v>
      </c>
      <c r="D5982" s="67" cm="1">
        <f t="array" ref="D5982">INDEX('Step 5. Daily Avg Schedule Calc'!$A$2:$D$169,(WEEKDAY(A5982)-1)*24+HOUR(A5982)+1,4)</f>
        <v>1</v>
      </c>
      <c r="E5982">
        <f>VLOOKUP(A5982,'Step 1.4 CNY OAT'!$A$1:$B$8761,2)</f>
        <v>76</v>
      </c>
      <c r="F5982" s="11">
        <f ca="1">('Step 3. Regression'!$B$18*E5982^2+'Step 3. Regression'!$C$18*E5982+'Step 3. Regression'!$D$18)*C5982</f>
        <v>6.0842338427417459</v>
      </c>
      <c r="G5982" s="11">
        <f ca="1">('Step 3. Regression'!$G$18*E5982^2+'Step 3. Regression'!$H$18*E5982+'Step 3. Regression'!$I$18)*D5982</f>
        <v>2.8106872095464155</v>
      </c>
    </row>
    <row r="5983" spans="1:7" x14ac:dyDescent="0.25">
      <c r="A5983" s="8">
        <f>IF(ISBLANK('Step 1.4 CNY OAT'!A5983),"-",'Step 1.4 CNY OAT'!A5983)</f>
        <v>43350.25</v>
      </c>
      <c r="B5983" s="26">
        <f t="shared" si="111"/>
        <v>249</v>
      </c>
      <c r="C5983" s="67" cm="1">
        <f t="array" ref="C5983">INDEX('Step 5. Daily Avg Schedule Calc'!$A$2:$D$169,(WEEKDAY(A5983)-1)*24+HOUR(A5983)+1,3)</f>
        <v>1</v>
      </c>
      <c r="D5983" s="67" cm="1">
        <f t="array" ref="D5983">INDEX('Step 5. Daily Avg Schedule Calc'!$A$2:$D$169,(WEEKDAY(A5983)-1)*24+HOUR(A5983)+1,4)</f>
        <v>1</v>
      </c>
      <c r="E5983">
        <f>VLOOKUP(A5983,'Step 1.4 CNY OAT'!$A$1:$B$8761,2)</f>
        <v>75</v>
      </c>
      <c r="F5983" s="11">
        <f ca="1">('Step 3. Regression'!$B$18*E5983^2+'Step 3. Regression'!$C$18*E5983+'Step 3. Regression'!$D$18)*C5983</f>
        <v>5.9986960458616565</v>
      </c>
      <c r="G5983" s="11">
        <f ca="1">('Step 3. Regression'!$G$18*E5983^2+'Step 3. Regression'!$H$18*E5983+'Step 3. Regression'!$I$18)*D5983</f>
        <v>2.7935172335022607</v>
      </c>
    </row>
    <row r="5984" spans="1:7" x14ac:dyDescent="0.25">
      <c r="A5984" s="8">
        <f>IF(ISBLANK('Step 1.4 CNY OAT'!A5984),"-",'Step 1.4 CNY OAT'!A5984)</f>
        <v>43350.291666666664</v>
      </c>
      <c r="B5984" s="26">
        <f t="shared" si="111"/>
        <v>249</v>
      </c>
      <c r="C5984" s="67" cm="1">
        <f t="array" ref="C5984">INDEX('Step 5. Daily Avg Schedule Calc'!$A$2:$D$169,(WEEKDAY(A5984)-1)*24+HOUR(A5984)+1,3)</f>
        <v>1</v>
      </c>
      <c r="D5984" s="67" cm="1">
        <f t="array" ref="D5984">INDEX('Step 5. Daily Avg Schedule Calc'!$A$2:$D$169,(WEEKDAY(A5984)-1)*24+HOUR(A5984)+1,4)</f>
        <v>1</v>
      </c>
      <c r="E5984">
        <f>VLOOKUP(A5984,'Step 1.4 CNY OAT'!$A$1:$B$8761,2)</f>
        <v>75</v>
      </c>
      <c r="F5984" s="11">
        <f ca="1">('Step 3. Regression'!$B$18*E5984^2+'Step 3. Regression'!$C$18*E5984+'Step 3. Regression'!$D$18)*C5984</f>
        <v>5.9986960458616565</v>
      </c>
      <c r="G5984" s="11">
        <f ca="1">('Step 3. Regression'!$G$18*E5984^2+'Step 3. Regression'!$H$18*E5984+'Step 3. Regression'!$I$18)*D5984</f>
        <v>2.7935172335022607</v>
      </c>
    </row>
    <row r="5985" spans="1:7" x14ac:dyDescent="0.25">
      <c r="A5985" s="8">
        <f>IF(ISBLANK('Step 1.4 CNY OAT'!A5985),"-",'Step 1.4 CNY OAT'!A5985)</f>
        <v>43350.333333333336</v>
      </c>
      <c r="B5985" s="26">
        <f t="shared" si="111"/>
        <v>249</v>
      </c>
      <c r="C5985" s="67" cm="1">
        <f t="array" ref="C5985">INDEX('Step 5. Daily Avg Schedule Calc'!$A$2:$D$169,(WEEKDAY(A5985)-1)*24+HOUR(A5985)+1,3)</f>
        <v>1</v>
      </c>
      <c r="D5985" s="67" cm="1">
        <f t="array" ref="D5985">INDEX('Step 5. Daily Avg Schedule Calc'!$A$2:$D$169,(WEEKDAY(A5985)-1)*24+HOUR(A5985)+1,4)</f>
        <v>1</v>
      </c>
      <c r="E5985">
        <f>VLOOKUP(A5985,'Step 1.4 CNY OAT'!$A$1:$B$8761,2)</f>
        <v>77</v>
      </c>
      <c r="F5985" s="11">
        <f ca="1">('Step 3. Regression'!$B$18*E5985^2+'Step 3. Regression'!$C$18*E5985+'Step 3. Regression'!$D$18)*C5985</f>
        <v>6.1746217750177479</v>
      </c>
      <c r="G5985" s="11">
        <f ca="1">('Step 3. Regression'!$G$18*E5985^2+'Step 3. Regression'!$H$18*E5985+'Step 3. Regression'!$I$18)*D5985</f>
        <v>2.8291045112450504</v>
      </c>
    </row>
    <row r="5986" spans="1:7" x14ac:dyDescent="0.25">
      <c r="A5986" s="8">
        <f>IF(ISBLANK('Step 1.4 CNY OAT'!A5986),"-",'Step 1.4 CNY OAT'!A5986)</f>
        <v>43350.375</v>
      </c>
      <c r="B5986" s="26">
        <f t="shared" si="111"/>
        <v>249</v>
      </c>
      <c r="C5986" s="67" cm="1">
        <f t="array" ref="C5986">INDEX('Step 5. Daily Avg Schedule Calc'!$A$2:$D$169,(WEEKDAY(A5986)-1)*24+HOUR(A5986)+1,3)</f>
        <v>1</v>
      </c>
      <c r="D5986" s="67" cm="1">
        <f t="array" ref="D5986">INDEX('Step 5. Daily Avg Schedule Calc'!$A$2:$D$169,(WEEKDAY(A5986)-1)*24+HOUR(A5986)+1,4)</f>
        <v>1</v>
      </c>
      <c r="E5986">
        <f>VLOOKUP(A5986,'Step 1.4 CNY OAT'!$A$1:$B$8761,2)</f>
        <v>77</v>
      </c>
      <c r="F5986" s="11">
        <f ca="1">('Step 3. Regression'!$B$18*E5986^2+'Step 3. Regression'!$C$18*E5986+'Step 3. Regression'!$D$18)*C5986</f>
        <v>6.1746217750177479</v>
      </c>
      <c r="G5986" s="11">
        <f ca="1">('Step 3. Regression'!$G$18*E5986^2+'Step 3. Regression'!$H$18*E5986+'Step 3. Regression'!$I$18)*D5986</f>
        <v>2.8291045112450504</v>
      </c>
    </row>
    <row r="5987" spans="1:7" x14ac:dyDescent="0.25">
      <c r="A5987" s="8">
        <f>IF(ISBLANK('Step 1.4 CNY OAT'!A5987),"-",'Step 1.4 CNY OAT'!A5987)</f>
        <v>43350.416666666664</v>
      </c>
      <c r="B5987" s="26">
        <f t="shared" si="111"/>
        <v>249</v>
      </c>
      <c r="C5987" s="67" cm="1">
        <f t="array" ref="C5987">INDEX('Step 5. Daily Avg Schedule Calc'!$A$2:$D$169,(WEEKDAY(A5987)-1)*24+HOUR(A5987)+1,3)</f>
        <v>1</v>
      </c>
      <c r="D5987" s="67" cm="1">
        <f t="array" ref="D5987">INDEX('Step 5. Daily Avg Schedule Calc'!$A$2:$D$169,(WEEKDAY(A5987)-1)*24+HOUR(A5987)+1,4)</f>
        <v>1</v>
      </c>
      <c r="E5987">
        <f>VLOOKUP(A5987,'Step 1.4 CNY OAT'!$A$1:$B$8761,2)</f>
        <v>75</v>
      </c>
      <c r="F5987" s="11">
        <f ca="1">('Step 3. Regression'!$B$18*E5987^2+'Step 3. Regression'!$C$18*E5987+'Step 3. Regression'!$D$18)*C5987</f>
        <v>5.9986960458616565</v>
      </c>
      <c r="G5987" s="11">
        <f ca="1">('Step 3. Regression'!$G$18*E5987^2+'Step 3. Regression'!$H$18*E5987+'Step 3. Regression'!$I$18)*D5987</f>
        <v>2.7935172335022607</v>
      </c>
    </row>
    <row r="5988" spans="1:7" x14ac:dyDescent="0.25">
      <c r="A5988" s="8">
        <f>IF(ISBLANK('Step 1.4 CNY OAT'!A5988),"-",'Step 1.4 CNY OAT'!A5988)</f>
        <v>43350.458333333336</v>
      </c>
      <c r="B5988" s="26">
        <f t="shared" si="111"/>
        <v>249</v>
      </c>
      <c r="C5988" s="67" cm="1">
        <f t="array" ref="C5988">INDEX('Step 5. Daily Avg Schedule Calc'!$A$2:$D$169,(WEEKDAY(A5988)-1)*24+HOUR(A5988)+1,3)</f>
        <v>1</v>
      </c>
      <c r="D5988" s="67" cm="1">
        <f t="array" ref="D5988">INDEX('Step 5. Daily Avg Schedule Calc'!$A$2:$D$169,(WEEKDAY(A5988)-1)*24+HOUR(A5988)+1,4)</f>
        <v>1</v>
      </c>
      <c r="E5988">
        <f>VLOOKUP(A5988,'Step 1.4 CNY OAT'!$A$1:$B$8761,2)</f>
        <v>76</v>
      </c>
      <c r="F5988" s="11">
        <f ca="1">('Step 3. Regression'!$B$18*E5988^2+'Step 3. Regression'!$C$18*E5988+'Step 3. Regression'!$D$18)*C5988</f>
        <v>6.0842338427417459</v>
      </c>
      <c r="G5988" s="11">
        <f ca="1">('Step 3. Regression'!$G$18*E5988^2+'Step 3. Regression'!$H$18*E5988+'Step 3. Regression'!$I$18)*D5988</f>
        <v>2.8106872095464155</v>
      </c>
    </row>
    <row r="5989" spans="1:7" x14ac:dyDescent="0.25">
      <c r="A5989" s="8">
        <f>IF(ISBLANK('Step 1.4 CNY OAT'!A5989),"-",'Step 1.4 CNY OAT'!A5989)</f>
        <v>43350.5</v>
      </c>
      <c r="B5989" s="26">
        <f t="shared" si="111"/>
        <v>249</v>
      </c>
      <c r="C5989" s="67" cm="1">
        <f t="array" ref="C5989">INDEX('Step 5. Daily Avg Schedule Calc'!$A$2:$D$169,(WEEKDAY(A5989)-1)*24+HOUR(A5989)+1,3)</f>
        <v>1</v>
      </c>
      <c r="D5989" s="67" cm="1">
        <f t="array" ref="D5989">INDEX('Step 5. Daily Avg Schedule Calc'!$A$2:$D$169,(WEEKDAY(A5989)-1)*24+HOUR(A5989)+1,4)</f>
        <v>1</v>
      </c>
      <c r="E5989">
        <f>VLOOKUP(A5989,'Step 1.4 CNY OAT'!$A$1:$B$8761,2)</f>
        <v>75</v>
      </c>
      <c r="F5989" s="11">
        <f ca="1">('Step 3. Regression'!$B$18*E5989^2+'Step 3. Regression'!$C$18*E5989+'Step 3. Regression'!$D$18)*C5989</f>
        <v>5.9986960458616565</v>
      </c>
      <c r="G5989" s="11">
        <f ca="1">('Step 3. Regression'!$G$18*E5989^2+'Step 3. Regression'!$H$18*E5989+'Step 3. Regression'!$I$18)*D5989</f>
        <v>2.7935172335022607</v>
      </c>
    </row>
    <row r="5990" spans="1:7" x14ac:dyDescent="0.25">
      <c r="A5990" s="8">
        <f>IF(ISBLANK('Step 1.4 CNY OAT'!A5990),"-",'Step 1.4 CNY OAT'!A5990)</f>
        <v>43350.541666666664</v>
      </c>
      <c r="B5990" s="26">
        <f t="shared" si="111"/>
        <v>249</v>
      </c>
      <c r="C5990" s="67" cm="1">
        <f t="array" ref="C5990">INDEX('Step 5. Daily Avg Schedule Calc'!$A$2:$D$169,(WEEKDAY(A5990)-1)*24+HOUR(A5990)+1,3)</f>
        <v>1</v>
      </c>
      <c r="D5990" s="67" cm="1">
        <f t="array" ref="D5990">INDEX('Step 5. Daily Avg Schedule Calc'!$A$2:$D$169,(WEEKDAY(A5990)-1)*24+HOUR(A5990)+1,4)</f>
        <v>1</v>
      </c>
      <c r="E5990">
        <f>VLOOKUP(A5990,'Step 1.4 CNY OAT'!$A$1:$B$8761,2)</f>
        <v>75</v>
      </c>
      <c r="F5990" s="11">
        <f ca="1">('Step 3. Regression'!$B$18*E5990^2+'Step 3. Regression'!$C$18*E5990+'Step 3. Regression'!$D$18)*C5990</f>
        <v>5.9986960458616565</v>
      </c>
      <c r="G5990" s="11">
        <f ca="1">('Step 3. Regression'!$G$18*E5990^2+'Step 3. Regression'!$H$18*E5990+'Step 3. Regression'!$I$18)*D5990</f>
        <v>2.7935172335022607</v>
      </c>
    </row>
    <row r="5991" spans="1:7" x14ac:dyDescent="0.25">
      <c r="A5991" s="8">
        <f>IF(ISBLANK('Step 1.4 CNY OAT'!A5991),"-",'Step 1.4 CNY OAT'!A5991)</f>
        <v>43350.583333333336</v>
      </c>
      <c r="B5991" s="26">
        <f t="shared" si="111"/>
        <v>249</v>
      </c>
      <c r="C5991" s="67" cm="1">
        <f t="array" ref="C5991">INDEX('Step 5. Daily Avg Schedule Calc'!$A$2:$D$169,(WEEKDAY(A5991)-1)*24+HOUR(A5991)+1,3)</f>
        <v>1</v>
      </c>
      <c r="D5991" s="67" cm="1">
        <f t="array" ref="D5991">INDEX('Step 5. Daily Avg Schedule Calc'!$A$2:$D$169,(WEEKDAY(A5991)-1)*24+HOUR(A5991)+1,4)</f>
        <v>1</v>
      </c>
      <c r="E5991">
        <f>VLOOKUP(A5991,'Step 1.4 CNY OAT'!$A$1:$B$8761,2)</f>
        <v>75</v>
      </c>
      <c r="F5991" s="11">
        <f ca="1">('Step 3. Regression'!$B$18*E5991^2+'Step 3. Regression'!$C$18*E5991+'Step 3. Regression'!$D$18)*C5991</f>
        <v>5.9986960458616565</v>
      </c>
      <c r="G5991" s="11">
        <f ca="1">('Step 3. Regression'!$G$18*E5991^2+'Step 3. Regression'!$H$18*E5991+'Step 3. Regression'!$I$18)*D5991</f>
        <v>2.7935172335022607</v>
      </c>
    </row>
    <row r="5992" spans="1:7" x14ac:dyDescent="0.25">
      <c r="A5992" s="8">
        <f>IF(ISBLANK('Step 1.4 CNY OAT'!A5992),"-",'Step 1.4 CNY OAT'!A5992)</f>
        <v>43350.625</v>
      </c>
      <c r="B5992" s="26">
        <f t="shared" si="111"/>
        <v>249</v>
      </c>
      <c r="C5992" s="67" cm="1">
        <f t="array" ref="C5992">INDEX('Step 5. Daily Avg Schedule Calc'!$A$2:$D$169,(WEEKDAY(A5992)-1)*24+HOUR(A5992)+1,3)</f>
        <v>1</v>
      </c>
      <c r="D5992" s="67" cm="1">
        <f t="array" ref="D5992">INDEX('Step 5. Daily Avg Schedule Calc'!$A$2:$D$169,(WEEKDAY(A5992)-1)*24+HOUR(A5992)+1,4)</f>
        <v>1</v>
      </c>
      <c r="E5992">
        <f>VLOOKUP(A5992,'Step 1.4 CNY OAT'!$A$1:$B$8761,2)</f>
        <v>75</v>
      </c>
      <c r="F5992" s="11">
        <f ca="1">('Step 3. Regression'!$B$18*E5992^2+'Step 3. Regression'!$C$18*E5992+'Step 3. Regression'!$D$18)*C5992</f>
        <v>5.9986960458616565</v>
      </c>
      <c r="G5992" s="11">
        <f ca="1">('Step 3. Regression'!$G$18*E5992^2+'Step 3. Regression'!$H$18*E5992+'Step 3. Regression'!$I$18)*D5992</f>
        <v>2.7935172335022607</v>
      </c>
    </row>
    <row r="5993" spans="1:7" x14ac:dyDescent="0.25">
      <c r="A5993" s="8">
        <f>IF(ISBLANK('Step 1.4 CNY OAT'!A5993),"-",'Step 1.4 CNY OAT'!A5993)</f>
        <v>43350.666666666664</v>
      </c>
      <c r="B5993" s="26">
        <f t="shared" si="111"/>
        <v>249</v>
      </c>
      <c r="C5993" s="67" cm="1">
        <f t="array" ref="C5993">INDEX('Step 5. Daily Avg Schedule Calc'!$A$2:$D$169,(WEEKDAY(A5993)-1)*24+HOUR(A5993)+1,3)</f>
        <v>1</v>
      </c>
      <c r="D5993" s="67" cm="1">
        <f t="array" ref="D5993">INDEX('Step 5. Daily Avg Schedule Calc'!$A$2:$D$169,(WEEKDAY(A5993)-1)*24+HOUR(A5993)+1,4)</f>
        <v>1</v>
      </c>
      <c r="E5993">
        <f>VLOOKUP(A5993,'Step 1.4 CNY OAT'!$A$1:$B$8761,2)</f>
        <v>73</v>
      </c>
      <c r="F5993" s="11">
        <f ca="1">('Step 3. Regression'!$B$18*E5993^2+'Step 3. Regression'!$C$18*E5993+'Step 3. Regression'!$D$18)*C5993</f>
        <v>5.8421708582892293</v>
      </c>
      <c r="G5993" s="11">
        <f ca="1">('Step 3. Regression'!$G$18*E5993^2+'Step 3. Regression'!$H$18*E5993+'Step 3. Regression'!$I$18)*D5993</f>
        <v>2.7629192583773894</v>
      </c>
    </row>
    <row r="5994" spans="1:7" x14ac:dyDescent="0.25">
      <c r="A5994" s="8">
        <f>IF(ISBLANK('Step 1.4 CNY OAT'!A5994),"-",'Step 1.4 CNY OAT'!A5994)</f>
        <v>43350.708333333336</v>
      </c>
      <c r="B5994" s="26">
        <f t="shared" si="111"/>
        <v>249</v>
      </c>
      <c r="C5994" s="67" cm="1">
        <f t="array" ref="C5994">INDEX('Step 5. Daily Avg Schedule Calc'!$A$2:$D$169,(WEEKDAY(A5994)-1)*24+HOUR(A5994)+1,3)</f>
        <v>1</v>
      </c>
      <c r="D5994" s="67" cm="1">
        <f t="array" ref="D5994">INDEX('Step 5. Daily Avg Schedule Calc'!$A$2:$D$169,(WEEKDAY(A5994)-1)*24+HOUR(A5994)+1,4)</f>
        <v>1</v>
      </c>
      <c r="E5994">
        <f>VLOOKUP(A5994,'Step 1.4 CNY OAT'!$A$1:$B$8761,2)</f>
        <v>74</v>
      </c>
      <c r="F5994" s="11">
        <f ca="1">('Step 3. Regression'!$B$18*E5994^2+'Step 3. Regression'!$C$18*E5994+'Step 3. Regression'!$D$18)*C5994</f>
        <v>5.9180083843774867</v>
      </c>
      <c r="G5994" s="11">
        <f ca="1">('Step 3. Regression'!$G$18*E5994^2+'Step 3. Regression'!$H$18*E5994+'Step 3. Regression'!$I$18)*D5994</f>
        <v>2.7775945831125854</v>
      </c>
    </row>
    <row r="5995" spans="1:7" x14ac:dyDescent="0.25">
      <c r="A5995" s="8">
        <f>IF(ISBLANK('Step 1.4 CNY OAT'!A5995),"-",'Step 1.4 CNY OAT'!A5995)</f>
        <v>43350.75</v>
      </c>
      <c r="B5995" s="26">
        <f t="shared" si="111"/>
        <v>249</v>
      </c>
      <c r="C5995" s="67" cm="1">
        <f t="array" ref="C5995">INDEX('Step 5. Daily Avg Schedule Calc'!$A$2:$D$169,(WEEKDAY(A5995)-1)*24+HOUR(A5995)+1,3)</f>
        <v>1</v>
      </c>
      <c r="D5995" s="67" cm="1">
        <f t="array" ref="D5995">INDEX('Step 5. Daily Avg Schedule Calc'!$A$2:$D$169,(WEEKDAY(A5995)-1)*24+HOUR(A5995)+1,4)</f>
        <v>1</v>
      </c>
      <c r="E5995">
        <f>VLOOKUP(A5995,'Step 1.4 CNY OAT'!$A$1:$B$8761,2)</f>
        <v>73</v>
      </c>
      <c r="F5995" s="11">
        <f ca="1">('Step 3. Regression'!$B$18*E5995^2+'Step 3. Regression'!$C$18*E5995+'Step 3. Regression'!$D$18)*C5995</f>
        <v>5.8421708582892293</v>
      </c>
      <c r="G5995" s="11">
        <f ca="1">('Step 3. Regression'!$G$18*E5995^2+'Step 3. Regression'!$H$18*E5995+'Step 3. Regression'!$I$18)*D5995</f>
        <v>2.7629192583773894</v>
      </c>
    </row>
    <row r="5996" spans="1:7" x14ac:dyDescent="0.25">
      <c r="A5996" s="8">
        <f>IF(ISBLANK('Step 1.4 CNY OAT'!A5996),"-",'Step 1.4 CNY OAT'!A5996)</f>
        <v>43350.791666666664</v>
      </c>
      <c r="B5996" s="26">
        <f t="shared" si="111"/>
        <v>249</v>
      </c>
      <c r="C5996" s="67" cm="1">
        <f t="array" ref="C5996">INDEX('Step 5. Daily Avg Schedule Calc'!$A$2:$D$169,(WEEKDAY(A5996)-1)*24+HOUR(A5996)+1,3)</f>
        <v>1</v>
      </c>
      <c r="D5996" s="67" cm="1">
        <f t="array" ref="D5996">INDEX('Step 5. Daily Avg Schedule Calc'!$A$2:$D$169,(WEEKDAY(A5996)-1)*24+HOUR(A5996)+1,4)</f>
        <v>1</v>
      </c>
      <c r="E5996">
        <f>VLOOKUP(A5996,'Step 1.4 CNY OAT'!$A$1:$B$8761,2)</f>
        <v>73</v>
      </c>
      <c r="F5996" s="11">
        <f ca="1">('Step 3. Regression'!$B$18*E5996^2+'Step 3. Regression'!$C$18*E5996+'Step 3. Regression'!$D$18)*C5996</f>
        <v>5.8421708582892293</v>
      </c>
      <c r="G5996" s="11">
        <f ca="1">('Step 3. Regression'!$G$18*E5996^2+'Step 3. Regression'!$H$18*E5996+'Step 3. Regression'!$I$18)*D5996</f>
        <v>2.7629192583773894</v>
      </c>
    </row>
    <row r="5997" spans="1:7" x14ac:dyDescent="0.25">
      <c r="A5997" s="8">
        <f>IF(ISBLANK('Step 1.4 CNY OAT'!A5997),"-",'Step 1.4 CNY OAT'!A5997)</f>
        <v>43350.833333333336</v>
      </c>
      <c r="B5997" s="26">
        <f t="shared" si="111"/>
        <v>249</v>
      </c>
      <c r="C5997" s="67" cm="1">
        <f t="array" ref="C5997">INDEX('Step 5. Daily Avg Schedule Calc'!$A$2:$D$169,(WEEKDAY(A5997)-1)*24+HOUR(A5997)+1,3)</f>
        <v>1</v>
      </c>
      <c r="D5997" s="67" cm="1">
        <f t="array" ref="D5997">INDEX('Step 5. Daily Avg Schedule Calc'!$A$2:$D$169,(WEEKDAY(A5997)-1)*24+HOUR(A5997)+1,4)</f>
        <v>1</v>
      </c>
      <c r="E5997">
        <f>VLOOKUP(A5997,'Step 1.4 CNY OAT'!$A$1:$B$8761,2)</f>
        <v>72</v>
      </c>
      <c r="F5997" s="11">
        <f ca="1">('Step 3. Regression'!$B$18*E5997^2+'Step 3. Regression'!$C$18*E5997+'Step 3. Regression'!$D$18)*C5997</f>
        <v>5.7711834675968934</v>
      </c>
      <c r="G5997" s="11">
        <f ca="1">('Step 3. Regression'!$G$18*E5997^2+'Step 3. Regression'!$H$18*E5997+'Step 3. Regression'!$I$18)*D5997</f>
        <v>2.7494912592966725</v>
      </c>
    </row>
    <row r="5998" spans="1:7" x14ac:dyDescent="0.25">
      <c r="A5998" s="8">
        <f>IF(ISBLANK('Step 1.4 CNY OAT'!A5998),"-",'Step 1.4 CNY OAT'!A5998)</f>
        <v>43350.875</v>
      </c>
      <c r="B5998" s="26">
        <f t="shared" si="111"/>
        <v>249</v>
      </c>
      <c r="C5998" s="67" cm="1">
        <f t="array" ref="C5998">INDEX('Step 5. Daily Avg Schedule Calc'!$A$2:$D$169,(WEEKDAY(A5998)-1)*24+HOUR(A5998)+1,3)</f>
        <v>1</v>
      </c>
      <c r="D5998" s="67" cm="1">
        <f t="array" ref="D5998">INDEX('Step 5. Daily Avg Schedule Calc'!$A$2:$D$169,(WEEKDAY(A5998)-1)*24+HOUR(A5998)+1,4)</f>
        <v>1</v>
      </c>
      <c r="E5998">
        <f>VLOOKUP(A5998,'Step 1.4 CNY OAT'!$A$1:$B$8761,2)</f>
        <v>72</v>
      </c>
      <c r="F5998" s="11">
        <f ca="1">('Step 3. Regression'!$B$18*E5998^2+'Step 3. Regression'!$C$18*E5998+'Step 3. Regression'!$D$18)*C5998</f>
        <v>5.7711834675968934</v>
      </c>
      <c r="G5998" s="11">
        <f ca="1">('Step 3. Regression'!$G$18*E5998^2+'Step 3. Regression'!$H$18*E5998+'Step 3. Regression'!$I$18)*D5998</f>
        <v>2.7494912592966725</v>
      </c>
    </row>
    <row r="5999" spans="1:7" x14ac:dyDescent="0.25">
      <c r="A5999" s="8">
        <f>IF(ISBLANK('Step 1.4 CNY OAT'!A5999),"-",'Step 1.4 CNY OAT'!A5999)</f>
        <v>43350.916666666664</v>
      </c>
      <c r="B5999" s="26">
        <f t="shared" si="111"/>
        <v>249</v>
      </c>
      <c r="C5999" s="67" cm="1">
        <f t="array" ref="C5999">INDEX('Step 5. Daily Avg Schedule Calc'!$A$2:$D$169,(WEEKDAY(A5999)-1)*24+HOUR(A5999)+1,3)</f>
        <v>1</v>
      </c>
      <c r="D5999" s="67" cm="1">
        <f t="array" ref="D5999">INDEX('Step 5. Daily Avg Schedule Calc'!$A$2:$D$169,(WEEKDAY(A5999)-1)*24+HOUR(A5999)+1,4)</f>
        <v>1</v>
      </c>
      <c r="E5999">
        <f>VLOOKUP(A5999,'Step 1.4 CNY OAT'!$A$1:$B$8761,2)</f>
        <v>72</v>
      </c>
      <c r="F5999" s="11">
        <f ca="1">('Step 3. Regression'!$B$18*E5999^2+'Step 3. Regression'!$C$18*E5999+'Step 3. Regression'!$D$18)*C5999</f>
        <v>5.7711834675968934</v>
      </c>
      <c r="G5999" s="11">
        <f ca="1">('Step 3. Regression'!$G$18*E5999^2+'Step 3. Regression'!$H$18*E5999+'Step 3. Regression'!$I$18)*D5999</f>
        <v>2.7494912592966725</v>
      </c>
    </row>
    <row r="6000" spans="1:7" x14ac:dyDescent="0.25">
      <c r="A6000" s="8">
        <f>IF(ISBLANK('Step 1.4 CNY OAT'!A6000),"-",'Step 1.4 CNY OAT'!A6000)</f>
        <v>43350.958333333336</v>
      </c>
      <c r="B6000" s="26">
        <f t="shared" si="111"/>
        <v>249</v>
      </c>
      <c r="C6000" s="67" cm="1">
        <f t="array" ref="C6000">INDEX('Step 5. Daily Avg Schedule Calc'!$A$2:$D$169,(WEEKDAY(A6000)-1)*24+HOUR(A6000)+1,3)</f>
        <v>1</v>
      </c>
      <c r="D6000" s="67" cm="1">
        <f t="array" ref="D6000">INDEX('Step 5. Daily Avg Schedule Calc'!$A$2:$D$169,(WEEKDAY(A6000)-1)*24+HOUR(A6000)+1,4)</f>
        <v>1</v>
      </c>
      <c r="E6000">
        <f>VLOOKUP(A6000,'Step 1.4 CNY OAT'!$A$1:$B$8761,2)</f>
        <v>72</v>
      </c>
      <c r="F6000" s="11">
        <f ca="1">('Step 3. Regression'!$B$18*E6000^2+'Step 3. Regression'!$C$18*E6000+'Step 3. Regression'!$D$18)*C6000</f>
        <v>5.7711834675968934</v>
      </c>
      <c r="G6000" s="11">
        <f ca="1">('Step 3. Regression'!$G$18*E6000^2+'Step 3. Regression'!$H$18*E6000+'Step 3. Regression'!$I$18)*D6000</f>
        <v>2.7494912592966725</v>
      </c>
    </row>
    <row r="6001" spans="1:7" x14ac:dyDescent="0.25">
      <c r="A6001" s="8">
        <f>IF(ISBLANK('Step 1.4 CNY OAT'!A6001),"-",'Step 1.4 CNY OAT'!A6001)</f>
        <v>43351</v>
      </c>
      <c r="B6001" s="26">
        <f t="shared" si="111"/>
        <v>250</v>
      </c>
      <c r="C6001" s="67" cm="1">
        <f t="array" ref="C6001">INDEX('Step 5. Daily Avg Schedule Calc'!$A$2:$D$169,(WEEKDAY(A6001)-1)*24+HOUR(A6001)+1,3)</f>
        <v>1</v>
      </c>
      <c r="D6001" s="67" cm="1">
        <f t="array" ref="D6001">INDEX('Step 5. Daily Avg Schedule Calc'!$A$2:$D$169,(WEEKDAY(A6001)-1)*24+HOUR(A6001)+1,4)</f>
        <v>1</v>
      </c>
      <c r="E6001">
        <f>VLOOKUP(A6001,'Step 1.4 CNY OAT'!$A$1:$B$8761,2)</f>
        <v>72</v>
      </c>
      <c r="F6001" s="11">
        <f ca="1">('Step 3. Regression'!$B$18*E6001^2+'Step 3. Regression'!$C$18*E6001+'Step 3. Regression'!$D$18)*C6001</f>
        <v>5.7711834675968934</v>
      </c>
      <c r="G6001" s="11">
        <f ca="1">('Step 3. Regression'!$G$18*E6001^2+'Step 3. Regression'!$H$18*E6001+'Step 3. Regression'!$I$18)*D6001</f>
        <v>2.7494912592966725</v>
      </c>
    </row>
    <row r="6002" spans="1:7" x14ac:dyDescent="0.25">
      <c r="A6002" s="8">
        <f>IF(ISBLANK('Step 1.4 CNY OAT'!A6002),"-",'Step 1.4 CNY OAT'!A6002)</f>
        <v>43351.041666666664</v>
      </c>
      <c r="B6002" s="26">
        <f t="shared" si="111"/>
        <v>250</v>
      </c>
      <c r="C6002" s="67" cm="1">
        <f t="array" ref="C6002">INDEX('Step 5. Daily Avg Schedule Calc'!$A$2:$D$169,(WEEKDAY(A6002)-1)*24+HOUR(A6002)+1,3)</f>
        <v>1</v>
      </c>
      <c r="D6002" s="67" cm="1">
        <f t="array" ref="D6002">INDEX('Step 5. Daily Avg Schedule Calc'!$A$2:$D$169,(WEEKDAY(A6002)-1)*24+HOUR(A6002)+1,4)</f>
        <v>1</v>
      </c>
      <c r="E6002">
        <f>VLOOKUP(A6002,'Step 1.4 CNY OAT'!$A$1:$B$8761,2)</f>
        <v>72</v>
      </c>
      <c r="F6002" s="11">
        <f ca="1">('Step 3. Regression'!$B$18*E6002^2+'Step 3. Regression'!$C$18*E6002+'Step 3. Regression'!$D$18)*C6002</f>
        <v>5.7711834675968934</v>
      </c>
      <c r="G6002" s="11">
        <f ca="1">('Step 3. Regression'!$G$18*E6002^2+'Step 3. Regression'!$H$18*E6002+'Step 3. Regression'!$I$18)*D6002</f>
        <v>2.7494912592966725</v>
      </c>
    </row>
    <row r="6003" spans="1:7" x14ac:dyDescent="0.25">
      <c r="A6003" s="8">
        <f>IF(ISBLANK('Step 1.4 CNY OAT'!A6003),"-",'Step 1.4 CNY OAT'!A6003)</f>
        <v>43351.083333333336</v>
      </c>
      <c r="B6003" s="26">
        <f t="shared" si="111"/>
        <v>250</v>
      </c>
      <c r="C6003" s="67" cm="1">
        <f t="array" ref="C6003">INDEX('Step 5. Daily Avg Schedule Calc'!$A$2:$D$169,(WEEKDAY(A6003)-1)*24+HOUR(A6003)+1,3)</f>
        <v>1</v>
      </c>
      <c r="D6003" s="67" cm="1">
        <f t="array" ref="D6003">INDEX('Step 5. Daily Avg Schedule Calc'!$A$2:$D$169,(WEEKDAY(A6003)-1)*24+HOUR(A6003)+1,4)</f>
        <v>1</v>
      </c>
      <c r="E6003">
        <f>VLOOKUP(A6003,'Step 1.4 CNY OAT'!$A$1:$B$8761,2)</f>
        <v>72</v>
      </c>
      <c r="F6003" s="11">
        <f ca="1">('Step 3. Regression'!$B$18*E6003^2+'Step 3. Regression'!$C$18*E6003+'Step 3. Regression'!$D$18)*C6003</f>
        <v>5.7711834675968934</v>
      </c>
      <c r="G6003" s="11">
        <f ca="1">('Step 3. Regression'!$G$18*E6003^2+'Step 3. Regression'!$H$18*E6003+'Step 3. Regression'!$I$18)*D6003</f>
        <v>2.7494912592966725</v>
      </c>
    </row>
    <row r="6004" spans="1:7" x14ac:dyDescent="0.25">
      <c r="A6004" s="8">
        <f>IF(ISBLANK('Step 1.4 CNY OAT'!A6004),"-",'Step 1.4 CNY OAT'!A6004)</f>
        <v>43351.125</v>
      </c>
      <c r="B6004" s="26">
        <f t="shared" si="111"/>
        <v>250</v>
      </c>
      <c r="C6004" s="67" cm="1">
        <f t="array" ref="C6004">INDEX('Step 5. Daily Avg Schedule Calc'!$A$2:$D$169,(WEEKDAY(A6004)-1)*24+HOUR(A6004)+1,3)</f>
        <v>1</v>
      </c>
      <c r="D6004" s="67" cm="1">
        <f t="array" ref="D6004">INDEX('Step 5. Daily Avg Schedule Calc'!$A$2:$D$169,(WEEKDAY(A6004)-1)*24+HOUR(A6004)+1,4)</f>
        <v>1</v>
      </c>
      <c r="E6004">
        <f>VLOOKUP(A6004,'Step 1.4 CNY OAT'!$A$1:$B$8761,2)</f>
        <v>72</v>
      </c>
      <c r="F6004" s="11">
        <f ca="1">('Step 3. Regression'!$B$18*E6004^2+'Step 3. Regression'!$C$18*E6004+'Step 3. Regression'!$D$18)*C6004</f>
        <v>5.7711834675968934</v>
      </c>
      <c r="G6004" s="11">
        <f ca="1">('Step 3. Regression'!$G$18*E6004^2+'Step 3. Regression'!$H$18*E6004+'Step 3. Regression'!$I$18)*D6004</f>
        <v>2.7494912592966725</v>
      </c>
    </row>
    <row r="6005" spans="1:7" x14ac:dyDescent="0.25">
      <c r="A6005" s="8">
        <f>IF(ISBLANK('Step 1.4 CNY OAT'!A6005),"-",'Step 1.4 CNY OAT'!A6005)</f>
        <v>43351.166666666664</v>
      </c>
      <c r="B6005" s="26">
        <f t="shared" si="111"/>
        <v>250</v>
      </c>
      <c r="C6005" s="67" cm="1">
        <f t="array" ref="C6005">INDEX('Step 5. Daily Avg Schedule Calc'!$A$2:$D$169,(WEEKDAY(A6005)-1)*24+HOUR(A6005)+1,3)</f>
        <v>1</v>
      </c>
      <c r="D6005" s="67" cm="1">
        <f t="array" ref="D6005">INDEX('Step 5. Daily Avg Schedule Calc'!$A$2:$D$169,(WEEKDAY(A6005)-1)*24+HOUR(A6005)+1,4)</f>
        <v>1</v>
      </c>
      <c r="E6005">
        <f>VLOOKUP(A6005,'Step 1.4 CNY OAT'!$A$1:$B$8761,2)</f>
        <v>72</v>
      </c>
      <c r="F6005" s="11">
        <f ca="1">('Step 3. Regression'!$B$18*E6005^2+'Step 3. Regression'!$C$18*E6005+'Step 3. Regression'!$D$18)*C6005</f>
        <v>5.7711834675968934</v>
      </c>
      <c r="G6005" s="11">
        <f ca="1">('Step 3. Regression'!$G$18*E6005^2+'Step 3. Regression'!$H$18*E6005+'Step 3. Regression'!$I$18)*D6005</f>
        <v>2.7494912592966725</v>
      </c>
    </row>
    <row r="6006" spans="1:7" x14ac:dyDescent="0.25">
      <c r="A6006" s="8">
        <f>IF(ISBLANK('Step 1.4 CNY OAT'!A6006),"-",'Step 1.4 CNY OAT'!A6006)</f>
        <v>43351.208333333336</v>
      </c>
      <c r="B6006" s="26">
        <f t="shared" si="111"/>
        <v>250</v>
      </c>
      <c r="C6006" s="67" cm="1">
        <f t="array" ref="C6006">INDEX('Step 5. Daily Avg Schedule Calc'!$A$2:$D$169,(WEEKDAY(A6006)-1)*24+HOUR(A6006)+1,3)</f>
        <v>1</v>
      </c>
      <c r="D6006" s="67" cm="1">
        <f t="array" ref="D6006">INDEX('Step 5. Daily Avg Schedule Calc'!$A$2:$D$169,(WEEKDAY(A6006)-1)*24+HOUR(A6006)+1,4)</f>
        <v>1</v>
      </c>
      <c r="E6006">
        <f>VLOOKUP(A6006,'Step 1.4 CNY OAT'!$A$1:$B$8761,2)</f>
        <v>71</v>
      </c>
      <c r="F6006" s="11">
        <f ca="1">('Step 3. Regression'!$B$18*E6006^2+'Step 3. Regression'!$C$18*E6006+'Step 3. Regression'!$D$18)*C6006</f>
        <v>5.7050462123004699</v>
      </c>
      <c r="G6006" s="11">
        <f ca="1">('Step 3. Regression'!$G$18*E6006^2+'Step 3. Regression'!$H$18*E6006+'Step 3. Regression'!$I$18)*D6006</f>
        <v>2.7373105858704356</v>
      </c>
    </row>
    <row r="6007" spans="1:7" x14ac:dyDescent="0.25">
      <c r="A6007" s="8">
        <f>IF(ISBLANK('Step 1.4 CNY OAT'!A6007),"-",'Step 1.4 CNY OAT'!A6007)</f>
        <v>43351.25</v>
      </c>
      <c r="B6007" s="26">
        <f t="shared" si="111"/>
        <v>250</v>
      </c>
      <c r="C6007" s="67" cm="1">
        <f t="array" ref="C6007">INDEX('Step 5. Daily Avg Schedule Calc'!$A$2:$D$169,(WEEKDAY(A6007)-1)*24+HOUR(A6007)+1,3)</f>
        <v>1</v>
      </c>
      <c r="D6007" s="67" cm="1">
        <f t="array" ref="D6007">INDEX('Step 5. Daily Avg Schedule Calc'!$A$2:$D$169,(WEEKDAY(A6007)-1)*24+HOUR(A6007)+1,4)</f>
        <v>1</v>
      </c>
      <c r="E6007">
        <f>VLOOKUP(A6007,'Step 1.4 CNY OAT'!$A$1:$B$8761,2)</f>
        <v>72</v>
      </c>
      <c r="F6007" s="11">
        <f ca="1">('Step 3. Regression'!$B$18*E6007^2+'Step 3. Regression'!$C$18*E6007+'Step 3. Regression'!$D$18)*C6007</f>
        <v>5.7711834675968934</v>
      </c>
      <c r="G6007" s="11">
        <f ca="1">('Step 3. Regression'!$G$18*E6007^2+'Step 3. Regression'!$H$18*E6007+'Step 3. Regression'!$I$18)*D6007</f>
        <v>2.7494912592966725</v>
      </c>
    </row>
    <row r="6008" spans="1:7" x14ac:dyDescent="0.25">
      <c r="A6008" s="8">
        <f>IF(ISBLANK('Step 1.4 CNY OAT'!A6008),"-",'Step 1.4 CNY OAT'!A6008)</f>
        <v>43351.291666666664</v>
      </c>
      <c r="B6008" s="26">
        <f t="shared" si="111"/>
        <v>250</v>
      </c>
      <c r="C6008" s="67" cm="1">
        <f t="array" ref="C6008">INDEX('Step 5. Daily Avg Schedule Calc'!$A$2:$D$169,(WEEKDAY(A6008)-1)*24+HOUR(A6008)+1,3)</f>
        <v>1</v>
      </c>
      <c r="D6008" s="67" cm="1">
        <f t="array" ref="D6008">INDEX('Step 5. Daily Avg Schedule Calc'!$A$2:$D$169,(WEEKDAY(A6008)-1)*24+HOUR(A6008)+1,4)</f>
        <v>1</v>
      </c>
      <c r="E6008">
        <f>VLOOKUP(A6008,'Step 1.4 CNY OAT'!$A$1:$B$8761,2)</f>
        <v>70</v>
      </c>
      <c r="F6008" s="11">
        <f ca="1">('Step 3. Regression'!$B$18*E6008^2+'Step 3. Regression'!$C$18*E6008+'Step 3. Regression'!$D$18)*C6008</f>
        <v>5.6437590923999679</v>
      </c>
      <c r="G6008" s="11">
        <f ca="1">('Step 3. Regression'!$G$18*E6008^2+'Step 3. Regression'!$H$18*E6008+'Step 3. Regression'!$I$18)*D6008</f>
        <v>2.7263772380986788</v>
      </c>
    </row>
    <row r="6009" spans="1:7" x14ac:dyDescent="0.25">
      <c r="A6009" s="8">
        <f>IF(ISBLANK('Step 1.4 CNY OAT'!A6009),"-",'Step 1.4 CNY OAT'!A6009)</f>
        <v>43351.333333333336</v>
      </c>
      <c r="B6009" s="26">
        <f t="shared" si="111"/>
        <v>250</v>
      </c>
      <c r="C6009" s="67" cm="1">
        <f t="array" ref="C6009">INDEX('Step 5. Daily Avg Schedule Calc'!$A$2:$D$169,(WEEKDAY(A6009)-1)*24+HOUR(A6009)+1,3)</f>
        <v>1</v>
      </c>
      <c r="D6009" s="67" cm="1">
        <f t="array" ref="D6009">INDEX('Step 5. Daily Avg Schedule Calc'!$A$2:$D$169,(WEEKDAY(A6009)-1)*24+HOUR(A6009)+1,4)</f>
        <v>1</v>
      </c>
      <c r="E6009">
        <f>VLOOKUP(A6009,'Step 1.4 CNY OAT'!$A$1:$B$8761,2)</f>
        <v>69</v>
      </c>
      <c r="F6009" s="11">
        <f ca="1">('Step 3. Regression'!$B$18*E6009^2+'Step 3. Regression'!$C$18*E6009+'Step 3. Regression'!$D$18)*C6009</f>
        <v>5.5873221078953783</v>
      </c>
      <c r="G6009" s="11">
        <f ca="1">('Step 3. Regression'!$G$18*E6009^2+'Step 3. Regression'!$H$18*E6009+'Step 3. Regression'!$I$18)*D6009</f>
        <v>2.7166912159814012</v>
      </c>
    </row>
    <row r="6010" spans="1:7" x14ac:dyDescent="0.25">
      <c r="A6010" s="8">
        <f>IF(ISBLANK('Step 1.4 CNY OAT'!A6010),"-",'Step 1.4 CNY OAT'!A6010)</f>
        <v>43351.375</v>
      </c>
      <c r="B6010" s="26">
        <f t="shared" si="111"/>
        <v>250</v>
      </c>
      <c r="C6010" s="67" cm="1">
        <f t="array" ref="C6010">INDEX('Step 5. Daily Avg Schedule Calc'!$A$2:$D$169,(WEEKDAY(A6010)-1)*24+HOUR(A6010)+1,3)</f>
        <v>1</v>
      </c>
      <c r="D6010" s="67" cm="1">
        <f t="array" ref="D6010">INDEX('Step 5. Daily Avg Schedule Calc'!$A$2:$D$169,(WEEKDAY(A6010)-1)*24+HOUR(A6010)+1,4)</f>
        <v>1</v>
      </c>
      <c r="E6010">
        <f>VLOOKUP(A6010,'Step 1.4 CNY OAT'!$A$1:$B$8761,2)</f>
        <v>70</v>
      </c>
      <c r="F6010" s="11">
        <f ca="1">('Step 3. Regression'!$B$18*E6010^2+'Step 3. Regression'!$C$18*E6010+'Step 3. Regression'!$D$18)*C6010</f>
        <v>5.6437590923999679</v>
      </c>
      <c r="G6010" s="11">
        <f ca="1">('Step 3. Regression'!$G$18*E6010^2+'Step 3. Regression'!$H$18*E6010+'Step 3. Regression'!$I$18)*D6010</f>
        <v>2.7263772380986788</v>
      </c>
    </row>
    <row r="6011" spans="1:7" x14ac:dyDescent="0.25">
      <c r="A6011" s="8">
        <f>IF(ISBLANK('Step 1.4 CNY OAT'!A6011),"-",'Step 1.4 CNY OAT'!A6011)</f>
        <v>43351.416666666664</v>
      </c>
      <c r="B6011" s="26">
        <f t="shared" si="111"/>
        <v>250</v>
      </c>
      <c r="C6011" s="67" cm="1">
        <f t="array" ref="C6011">INDEX('Step 5. Daily Avg Schedule Calc'!$A$2:$D$169,(WEEKDAY(A6011)-1)*24+HOUR(A6011)+1,3)</f>
        <v>1</v>
      </c>
      <c r="D6011" s="67" cm="1">
        <f t="array" ref="D6011">INDEX('Step 5. Daily Avg Schedule Calc'!$A$2:$D$169,(WEEKDAY(A6011)-1)*24+HOUR(A6011)+1,4)</f>
        <v>1</v>
      </c>
      <c r="E6011">
        <f>VLOOKUP(A6011,'Step 1.4 CNY OAT'!$A$1:$B$8761,2)</f>
        <v>70</v>
      </c>
      <c r="F6011" s="11">
        <f ca="1">('Step 3. Regression'!$B$18*E6011^2+'Step 3. Regression'!$C$18*E6011+'Step 3. Regression'!$D$18)*C6011</f>
        <v>5.6437590923999679</v>
      </c>
      <c r="G6011" s="11">
        <f ca="1">('Step 3. Regression'!$G$18*E6011^2+'Step 3. Regression'!$H$18*E6011+'Step 3. Regression'!$I$18)*D6011</f>
        <v>2.7263772380986788</v>
      </c>
    </row>
    <row r="6012" spans="1:7" x14ac:dyDescent="0.25">
      <c r="A6012" s="8">
        <f>IF(ISBLANK('Step 1.4 CNY OAT'!A6012),"-",'Step 1.4 CNY OAT'!A6012)</f>
        <v>43351.458333333336</v>
      </c>
      <c r="B6012" s="26">
        <f t="shared" si="111"/>
        <v>250</v>
      </c>
      <c r="C6012" s="67" cm="1">
        <f t="array" ref="C6012">INDEX('Step 5. Daily Avg Schedule Calc'!$A$2:$D$169,(WEEKDAY(A6012)-1)*24+HOUR(A6012)+1,3)</f>
        <v>1</v>
      </c>
      <c r="D6012" s="67" cm="1">
        <f t="array" ref="D6012">INDEX('Step 5. Daily Avg Schedule Calc'!$A$2:$D$169,(WEEKDAY(A6012)-1)*24+HOUR(A6012)+1,4)</f>
        <v>1</v>
      </c>
      <c r="E6012">
        <f>VLOOKUP(A6012,'Step 1.4 CNY OAT'!$A$1:$B$8761,2)</f>
        <v>72</v>
      </c>
      <c r="F6012" s="11">
        <f ca="1">('Step 3. Regression'!$B$18*E6012^2+'Step 3. Regression'!$C$18*E6012+'Step 3. Regression'!$D$18)*C6012</f>
        <v>5.7711834675968934</v>
      </c>
      <c r="G6012" s="11">
        <f ca="1">('Step 3. Regression'!$G$18*E6012^2+'Step 3. Regression'!$H$18*E6012+'Step 3. Regression'!$I$18)*D6012</f>
        <v>2.7494912592966725</v>
      </c>
    </row>
    <row r="6013" spans="1:7" x14ac:dyDescent="0.25">
      <c r="A6013" s="8">
        <f>IF(ISBLANK('Step 1.4 CNY OAT'!A6013),"-",'Step 1.4 CNY OAT'!A6013)</f>
        <v>43351.5</v>
      </c>
      <c r="B6013" s="26">
        <f t="shared" si="111"/>
        <v>250</v>
      </c>
      <c r="C6013" s="67" cm="1">
        <f t="array" ref="C6013">INDEX('Step 5. Daily Avg Schedule Calc'!$A$2:$D$169,(WEEKDAY(A6013)-1)*24+HOUR(A6013)+1,3)</f>
        <v>1</v>
      </c>
      <c r="D6013" s="67" cm="1">
        <f t="array" ref="D6013">INDEX('Step 5. Daily Avg Schedule Calc'!$A$2:$D$169,(WEEKDAY(A6013)-1)*24+HOUR(A6013)+1,4)</f>
        <v>1</v>
      </c>
      <c r="E6013">
        <f>VLOOKUP(A6013,'Step 1.4 CNY OAT'!$A$1:$B$8761,2)</f>
        <v>72</v>
      </c>
      <c r="F6013" s="11">
        <f ca="1">('Step 3. Regression'!$B$18*E6013^2+'Step 3. Regression'!$C$18*E6013+'Step 3. Regression'!$D$18)*C6013</f>
        <v>5.7711834675968934</v>
      </c>
      <c r="G6013" s="11">
        <f ca="1">('Step 3. Regression'!$G$18*E6013^2+'Step 3. Regression'!$H$18*E6013+'Step 3. Regression'!$I$18)*D6013</f>
        <v>2.7494912592966725</v>
      </c>
    </row>
    <row r="6014" spans="1:7" x14ac:dyDescent="0.25">
      <c r="A6014" s="8">
        <f>IF(ISBLANK('Step 1.4 CNY OAT'!A6014),"-",'Step 1.4 CNY OAT'!A6014)</f>
        <v>43351.541666666664</v>
      </c>
      <c r="B6014" s="26">
        <f t="shared" si="111"/>
        <v>250</v>
      </c>
      <c r="C6014" s="67" cm="1">
        <f t="array" ref="C6014">INDEX('Step 5. Daily Avg Schedule Calc'!$A$2:$D$169,(WEEKDAY(A6014)-1)*24+HOUR(A6014)+1,3)</f>
        <v>1</v>
      </c>
      <c r="D6014" s="67" cm="1">
        <f t="array" ref="D6014">INDEX('Step 5. Daily Avg Schedule Calc'!$A$2:$D$169,(WEEKDAY(A6014)-1)*24+HOUR(A6014)+1,4)</f>
        <v>1</v>
      </c>
      <c r="E6014">
        <f>VLOOKUP(A6014,'Step 1.4 CNY OAT'!$A$1:$B$8761,2)</f>
        <v>72</v>
      </c>
      <c r="F6014" s="11">
        <f ca="1">('Step 3. Regression'!$B$18*E6014^2+'Step 3. Regression'!$C$18*E6014+'Step 3. Regression'!$D$18)*C6014</f>
        <v>5.7711834675968934</v>
      </c>
      <c r="G6014" s="11">
        <f ca="1">('Step 3. Regression'!$G$18*E6014^2+'Step 3. Regression'!$H$18*E6014+'Step 3. Regression'!$I$18)*D6014</f>
        <v>2.7494912592966725</v>
      </c>
    </row>
    <row r="6015" spans="1:7" x14ac:dyDescent="0.25">
      <c r="A6015" s="8">
        <f>IF(ISBLANK('Step 1.4 CNY OAT'!A6015),"-",'Step 1.4 CNY OAT'!A6015)</f>
        <v>43351.583333333336</v>
      </c>
      <c r="B6015" s="26">
        <f t="shared" si="111"/>
        <v>250</v>
      </c>
      <c r="C6015" s="67" cm="1">
        <f t="array" ref="C6015">INDEX('Step 5. Daily Avg Schedule Calc'!$A$2:$D$169,(WEEKDAY(A6015)-1)*24+HOUR(A6015)+1,3)</f>
        <v>1</v>
      </c>
      <c r="D6015" s="67" cm="1">
        <f t="array" ref="D6015">INDEX('Step 5. Daily Avg Schedule Calc'!$A$2:$D$169,(WEEKDAY(A6015)-1)*24+HOUR(A6015)+1,4)</f>
        <v>1</v>
      </c>
      <c r="E6015">
        <f>VLOOKUP(A6015,'Step 1.4 CNY OAT'!$A$1:$B$8761,2)</f>
        <v>71</v>
      </c>
      <c r="F6015" s="11">
        <f ca="1">('Step 3. Regression'!$B$18*E6015^2+'Step 3. Regression'!$C$18*E6015+'Step 3. Regression'!$D$18)*C6015</f>
        <v>5.7050462123004699</v>
      </c>
      <c r="G6015" s="11">
        <f ca="1">('Step 3. Regression'!$G$18*E6015^2+'Step 3. Regression'!$H$18*E6015+'Step 3. Regression'!$I$18)*D6015</f>
        <v>2.7373105858704356</v>
      </c>
    </row>
    <row r="6016" spans="1:7" x14ac:dyDescent="0.25">
      <c r="A6016" s="8">
        <f>IF(ISBLANK('Step 1.4 CNY OAT'!A6016),"-",'Step 1.4 CNY OAT'!A6016)</f>
        <v>43351.625</v>
      </c>
      <c r="B6016" s="26">
        <f t="shared" si="111"/>
        <v>250</v>
      </c>
      <c r="C6016" s="67" cm="1">
        <f t="array" ref="C6016">INDEX('Step 5. Daily Avg Schedule Calc'!$A$2:$D$169,(WEEKDAY(A6016)-1)*24+HOUR(A6016)+1,3)</f>
        <v>1</v>
      </c>
      <c r="D6016" s="67" cm="1">
        <f t="array" ref="D6016">INDEX('Step 5. Daily Avg Schedule Calc'!$A$2:$D$169,(WEEKDAY(A6016)-1)*24+HOUR(A6016)+1,4)</f>
        <v>1</v>
      </c>
      <c r="E6016">
        <f>VLOOKUP(A6016,'Step 1.4 CNY OAT'!$A$1:$B$8761,2)</f>
        <v>72</v>
      </c>
      <c r="F6016" s="11">
        <f ca="1">('Step 3. Regression'!$B$18*E6016^2+'Step 3. Regression'!$C$18*E6016+'Step 3. Regression'!$D$18)*C6016</f>
        <v>5.7711834675968934</v>
      </c>
      <c r="G6016" s="11">
        <f ca="1">('Step 3. Regression'!$G$18*E6016^2+'Step 3. Regression'!$H$18*E6016+'Step 3. Regression'!$I$18)*D6016</f>
        <v>2.7494912592966725</v>
      </c>
    </row>
    <row r="6017" spans="1:7" x14ac:dyDescent="0.25">
      <c r="A6017" s="8">
        <f>IF(ISBLANK('Step 1.4 CNY OAT'!A6017),"-",'Step 1.4 CNY OAT'!A6017)</f>
        <v>43351.666666666664</v>
      </c>
      <c r="B6017" s="26">
        <f t="shared" si="111"/>
        <v>250</v>
      </c>
      <c r="C6017" s="67" cm="1">
        <f t="array" ref="C6017">INDEX('Step 5. Daily Avg Schedule Calc'!$A$2:$D$169,(WEEKDAY(A6017)-1)*24+HOUR(A6017)+1,3)</f>
        <v>1</v>
      </c>
      <c r="D6017" s="67" cm="1">
        <f t="array" ref="D6017">INDEX('Step 5. Daily Avg Schedule Calc'!$A$2:$D$169,(WEEKDAY(A6017)-1)*24+HOUR(A6017)+1,4)</f>
        <v>1</v>
      </c>
      <c r="E6017">
        <f>VLOOKUP(A6017,'Step 1.4 CNY OAT'!$A$1:$B$8761,2)</f>
        <v>68</v>
      </c>
      <c r="F6017" s="11">
        <f ca="1">('Step 3. Regression'!$B$18*E6017^2+'Step 3. Regression'!$C$18*E6017+'Step 3. Regression'!$D$18)*C6017</f>
        <v>5.5357352587867084</v>
      </c>
      <c r="G6017" s="11">
        <f ca="1">('Step 3. Regression'!$G$18*E6017^2+'Step 3. Regression'!$H$18*E6017+'Step 3. Regression'!$I$18)*D6017</f>
        <v>2.7082525195186036</v>
      </c>
    </row>
    <row r="6018" spans="1:7" x14ac:dyDescent="0.25">
      <c r="A6018" s="8">
        <f>IF(ISBLANK('Step 1.4 CNY OAT'!A6018),"-",'Step 1.4 CNY OAT'!A6018)</f>
        <v>43351.708333333336</v>
      </c>
      <c r="B6018" s="26">
        <f t="shared" si="111"/>
        <v>250</v>
      </c>
      <c r="C6018" s="67" cm="1">
        <f t="array" ref="C6018">INDEX('Step 5. Daily Avg Schedule Calc'!$A$2:$D$169,(WEEKDAY(A6018)-1)*24+HOUR(A6018)+1,3)</f>
        <v>1</v>
      </c>
      <c r="D6018" s="67" cm="1">
        <f t="array" ref="D6018">INDEX('Step 5. Daily Avg Schedule Calc'!$A$2:$D$169,(WEEKDAY(A6018)-1)*24+HOUR(A6018)+1,4)</f>
        <v>1</v>
      </c>
      <c r="E6018">
        <f>VLOOKUP(A6018,'Step 1.4 CNY OAT'!$A$1:$B$8761,2)</f>
        <v>68</v>
      </c>
      <c r="F6018" s="11">
        <f ca="1">('Step 3. Regression'!$B$18*E6018^2+'Step 3. Regression'!$C$18*E6018+'Step 3. Regression'!$D$18)*C6018</f>
        <v>5.5357352587867084</v>
      </c>
      <c r="G6018" s="11">
        <f ca="1">('Step 3. Regression'!$G$18*E6018^2+'Step 3. Regression'!$H$18*E6018+'Step 3. Regression'!$I$18)*D6018</f>
        <v>2.7082525195186036</v>
      </c>
    </row>
    <row r="6019" spans="1:7" x14ac:dyDescent="0.25">
      <c r="A6019" s="8">
        <f>IF(ISBLANK('Step 1.4 CNY OAT'!A6019),"-",'Step 1.4 CNY OAT'!A6019)</f>
        <v>43351.75</v>
      </c>
      <c r="B6019" s="26">
        <f t="shared" ref="B6019:B6082" si="112">_xlfn.DAYS(A6019,$A$2)</f>
        <v>250</v>
      </c>
      <c r="C6019" s="67" cm="1">
        <f t="array" ref="C6019">INDEX('Step 5. Daily Avg Schedule Calc'!$A$2:$D$169,(WEEKDAY(A6019)-1)*24+HOUR(A6019)+1,3)</f>
        <v>1</v>
      </c>
      <c r="D6019" s="67" cm="1">
        <f t="array" ref="D6019">INDEX('Step 5. Daily Avg Schedule Calc'!$A$2:$D$169,(WEEKDAY(A6019)-1)*24+HOUR(A6019)+1,4)</f>
        <v>1</v>
      </c>
      <c r="E6019">
        <f>VLOOKUP(A6019,'Step 1.4 CNY OAT'!$A$1:$B$8761,2)</f>
        <v>66</v>
      </c>
      <c r="F6019" s="11">
        <f ca="1">('Step 3. Regression'!$B$18*E6019^2+'Step 3. Regression'!$C$18*E6019+'Step 3. Regression'!$D$18)*C6019</f>
        <v>5.4471119667571148</v>
      </c>
      <c r="G6019" s="11">
        <f ca="1">('Step 3. Regression'!$G$18*E6019^2+'Step 3. Regression'!$H$18*E6019+'Step 3. Regression'!$I$18)*D6019</f>
        <v>2.6951171035564454</v>
      </c>
    </row>
    <row r="6020" spans="1:7" x14ac:dyDescent="0.25">
      <c r="A6020" s="8">
        <f>IF(ISBLANK('Step 1.4 CNY OAT'!A6020),"-",'Step 1.4 CNY OAT'!A6020)</f>
        <v>43351.791666666664</v>
      </c>
      <c r="B6020" s="26">
        <f t="shared" si="112"/>
        <v>250</v>
      </c>
      <c r="C6020" s="67" cm="1">
        <f t="array" ref="C6020">INDEX('Step 5. Daily Avg Schedule Calc'!$A$2:$D$169,(WEEKDAY(A6020)-1)*24+HOUR(A6020)+1,3)</f>
        <v>1</v>
      </c>
      <c r="D6020" s="67" cm="1">
        <f t="array" ref="D6020">INDEX('Step 5. Daily Avg Schedule Calc'!$A$2:$D$169,(WEEKDAY(A6020)-1)*24+HOUR(A6020)+1,4)</f>
        <v>1</v>
      </c>
      <c r="E6020">
        <f>VLOOKUP(A6020,'Step 1.4 CNY OAT'!$A$1:$B$8761,2)</f>
        <v>64</v>
      </c>
      <c r="F6020" s="11">
        <f ca="1">('Step 3. Regression'!$B$18*E6020^2+'Step 3. Regression'!$C$18*E6020+'Step 3. Regression'!$D$18)*C6020</f>
        <v>5.3778892163111873</v>
      </c>
      <c r="G6020" s="11">
        <f ca="1">('Step 3. Regression'!$G$18*E6020^2+'Step 3. Regression'!$H$18*E6020+'Step 3. Regression'!$I$18)*D6020</f>
        <v>2.686970990212207</v>
      </c>
    </row>
    <row r="6021" spans="1:7" x14ac:dyDescent="0.25">
      <c r="A6021" s="8">
        <f>IF(ISBLANK('Step 1.4 CNY OAT'!A6021),"-",'Step 1.4 CNY OAT'!A6021)</f>
        <v>43351.833333333336</v>
      </c>
      <c r="B6021" s="26">
        <f t="shared" si="112"/>
        <v>250</v>
      </c>
      <c r="C6021" s="67" cm="1">
        <f t="array" ref="C6021">INDEX('Step 5. Daily Avg Schedule Calc'!$A$2:$D$169,(WEEKDAY(A6021)-1)*24+HOUR(A6021)+1,3)</f>
        <v>1</v>
      </c>
      <c r="D6021" s="67" cm="1">
        <f t="array" ref="D6021">INDEX('Step 5. Daily Avg Schedule Calc'!$A$2:$D$169,(WEEKDAY(A6021)-1)*24+HOUR(A6021)+1,4)</f>
        <v>1</v>
      </c>
      <c r="E6021">
        <f>VLOOKUP(A6021,'Step 1.4 CNY OAT'!$A$1:$B$8761,2)</f>
        <v>65</v>
      </c>
      <c r="F6021" s="11">
        <f ca="1">('Step 3. Regression'!$B$18*E6021^2+'Step 3. Regression'!$C$18*E6021+'Step 3. Regression'!$D$18)*C6021</f>
        <v>5.4100755238361913</v>
      </c>
      <c r="G6021" s="11">
        <f ca="1">('Step 3. Regression'!$G$18*E6021^2+'Step 3. Regression'!$H$18*E6021+'Step 3. Regression'!$I$18)*D6021</f>
        <v>2.6904203840570866</v>
      </c>
    </row>
    <row r="6022" spans="1:7" x14ac:dyDescent="0.25">
      <c r="A6022" s="8">
        <f>IF(ISBLANK('Step 1.4 CNY OAT'!A6022),"-",'Step 1.4 CNY OAT'!A6022)</f>
        <v>43351.875</v>
      </c>
      <c r="B6022" s="26">
        <f t="shared" si="112"/>
        <v>250</v>
      </c>
      <c r="C6022" s="67" cm="1">
        <f t="array" ref="C6022">INDEX('Step 5. Daily Avg Schedule Calc'!$A$2:$D$169,(WEEKDAY(A6022)-1)*24+HOUR(A6022)+1,3)</f>
        <v>1</v>
      </c>
      <c r="D6022" s="67" cm="1">
        <f t="array" ref="D6022">INDEX('Step 5. Daily Avg Schedule Calc'!$A$2:$D$169,(WEEKDAY(A6022)-1)*24+HOUR(A6022)+1,4)</f>
        <v>1</v>
      </c>
      <c r="E6022">
        <f>VLOOKUP(A6022,'Step 1.4 CNY OAT'!$A$1:$B$8761,2)</f>
        <v>64</v>
      </c>
      <c r="F6022" s="11">
        <f ca="1">('Step 3. Regression'!$B$18*E6022^2+'Step 3. Regression'!$C$18*E6022+'Step 3. Regression'!$D$18)*C6022</f>
        <v>5.3778892163111873</v>
      </c>
      <c r="G6022" s="11">
        <f ca="1">('Step 3. Regression'!$G$18*E6022^2+'Step 3. Regression'!$H$18*E6022+'Step 3. Regression'!$I$18)*D6022</f>
        <v>2.686970990212207</v>
      </c>
    </row>
    <row r="6023" spans="1:7" x14ac:dyDescent="0.25">
      <c r="A6023" s="8">
        <f>IF(ISBLANK('Step 1.4 CNY OAT'!A6023),"-",'Step 1.4 CNY OAT'!A6023)</f>
        <v>43351.916666666664</v>
      </c>
      <c r="B6023" s="26">
        <f t="shared" si="112"/>
        <v>250</v>
      </c>
      <c r="C6023" s="67" cm="1">
        <f t="array" ref="C6023">INDEX('Step 5. Daily Avg Schedule Calc'!$A$2:$D$169,(WEEKDAY(A6023)-1)*24+HOUR(A6023)+1,3)</f>
        <v>1</v>
      </c>
      <c r="D6023" s="67" cm="1">
        <f t="array" ref="D6023">INDEX('Step 5. Daily Avg Schedule Calc'!$A$2:$D$169,(WEEKDAY(A6023)-1)*24+HOUR(A6023)+1,4)</f>
        <v>1</v>
      </c>
      <c r="E6023">
        <f>VLOOKUP(A6023,'Step 1.4 CNY OAT'!$A$1:$B$8761,2)</f>
        <v>64</v>
      </c>
      <c r="F6023" s="11">
        <f ca="1">('Step 3. Regression'!$B$18*E6023^2+'Step 3. Regression'!$C$18*E6023+'Step 3. Regression'!$D$18)*C6023</f>
        <v>5.3778892163111873</v>
      </c>
      <c r="G6023" s="11">
        <f ca="1">('Step 3. Regression'!$G$18*E6023^2+'Step 3. Regression'!$H$18*E6023+'Step 3. Regression'!$I$18)*D6023</f>
        <v>2.686970990212207</v>
      </c>
    </row>
    <row r="6024" spans="1:7" x14ac:dyDescent="0.25">
      <c r="A6024" s="8">
        <f>IF(ISBLANK('Step 1.4 CNY OAT'!A6024),"-",'Step 1.4 CNY OAT'!A6024)</f>
        <v>43351.958333333336</v>
      </c>
      <c r="B6024" s="26">
        <f t="shared" si="112"/>
        <v>250</v>
      </c>
      <c r="C6024" s="67" cm="1">
        <f t="array" ref="C6024">INDEX('Step 5. Daily Avg Schedule Calc'!$A$2:$D$169,(WEEKDAY(A6024)-1)*24+HOUR(A6024)+1,3)</f>
        <v>1</v>
      </c>
      <c r="D6024" s="67" cm="1">
        <f t="array" ref="D6024">INDEX('Step 5. Daily Avg Schedule Calc'!$A$2:$D$169,(WEEKDAY(A6024)-1)*24+HOUR(A6024)+1,4)</f>
        <v>1</v>
      </c>
      <c r="E6024">
        <f>VLOOKUP(A6024,'Step 1.4 CNY OAT'!$A$1:$B$8761,2)</f>
        <v>64</v>
      </c>
      <c r="F6024" s="11">
        <f ca="1">('Step 3. Regression'!$B$18*E6024^2+'Step 3. Regression'!$C$18*E6024+'Step 3. Regression'!$D$18)*C6024</f>
        <v>5.3778892163111873</v>
      </c>
      <c r="G6024" s="11">
        <f ca="1">('Step 3. Regression'!$G$18*E6024^2+'Step 3. Regression'!$H$18*E6024+'Step 3. Regression'!$I$18)*D6024</f>
        <v>2.686970990212207</v>
      </c>
    </row>
    <row r="6025" spans="1:7" x14ac:dyDescent="0.25">
      <c r="A6025" s="8">
        <f>IF(ISBLANK('Step 1.4 CNY OAT'!A6025),"-",'Step 1.4 CNY OAT'!A6025)</f>
        <v>43352</v>
      </c>
      <c r="B6025" s="26">
        <f t="shared" si="112"/>
        <v>251</v>
      </c>
      <c r="C6025" s="67" cm="1">
        <f t="array" ref="C6025">INDEX('Step 5. Daily Avg Schedule Calc'!$A$2:$D$169,(WEEKDAY(A6025)-1)*24+HOUR(A6025)+1,3)</f>
        <v>1</v>
      </c>
      <c r="D6025" s="67" cm="1">
        <f t="array" ref="D6025">INDEX('Step 5. Daily Avg Schedule Calc'!$A$2:$D$169,(WEEKDAY(A6025)-1)*24+HOUR(A6025)+1,4)</f>
        <v>1</v>
      </c>
      <c r="E6025">
        <f>VLOOKUP(A6025,'Step 1.4 CNY OAT'!$A$1:$B$8761,2)</f>
        <v>63</v>
      </c>
      <c r="F6025" s="11">
        <f ca="1">('Step 3. Regression'!$B$18*E6025^2+'Step 3. Regression'!$C$18*E6025+'Step 3. Regression'!$D$18)*C6025</f>
        <v>5.3505530441821012</v>
      </c>
      <c r="G6025" s="11">
        <f ca="1">('Step 3. Regression'!$G$18*E6025^2+'Step 3. Regression'!$H$18*E6025+'Step 3. Regression'!$I$18)*D6025</f>
        <v>2.6847689220218069</v>
      </c>
    </row>
    <row r="6026" spans="1:7" x14ac:dyDescent="0.25">
      <c r="A6026" s="8">
        <f>IF(ISBLANK('Step 1.4 CNY OAT'!A6026),"-",'Step 1.4 CNY OAT'!A6026)</f>
        <v>43352.041666666664</v>
      </c>
      <c r="B6026" s="26">
        <f t="shared" si="112"/>
        <v>251</v>
      </c>
      <c r="C6026" s="67" cm="1">
        <f t="array" ref="C6026">INDEX('Step 5. Daily Avg Schedule Calc'!$A$2:$D$169,(WEEKDAY(A6026)-1)*24+HOUR(A6026)+1,3)</f>
        <v>1</v>
      </c>
      <c r="D6026" s="67" cm="1">
        <f t="array" ref="D6026">INDEX('Step 5. Daily Avg Schedule Calc'!$A$2:$D$169,(WEEKDAY(A6026)-1)*24+HOUR(A6026)+1,4)</f>
        <v>1</v>
      </c>
      <c r="E6026">
        <f>VLOOKUP(A6026,'Step 1.4 CNY OAT'!$A$1:$B$8761,2)</f>
        <v>64</v>
      </c>
      <c r="F6026" s="11">
        <f ca="1">('Step 3. Regression'!$B$18*E6026^2+'Step 3. Regression'!$C$18*E6026+'Step 3. Regression'!$D$18)*C6026</f>
        <v>5.3778892163111873</v>
      </c>
      <c r="G6026" s="11">
        <f ca="1">('Step 3. Regression'!$G$18*E6026^2+'Step 3. Regression'!$H$18*E6026+'Step 3. Regression'!$I$18)*D6026</f>
        <v>2.686970990212207</v>
      </c>
    </row>
    <row r="6027" spans="1:7" x14ac:dyDescent="0.25">
      <c r="A6027" s="8">
        <f>IF(ISBLANK('Step 1.4 CNY OAT'!A6027),"-",'Step 1.4 CNY OAT'!A6027)</f>
        <v>43352.083333333336</v>
      </c>
      <c r="B6027" s="26">
        <f t="shared" si="112"/>
        <v>251</v>
      </c>
      <c r="C6027" s="67" cm="1">
        <f t="array" ref="C6027">INDEX('Step 5. Daily Avg Schedule Calc'!$A$2:$D$169,(WEEKDAY(A6027)-1)*24+HOUR(A6027)+1,3)</f>
        <v>1</v>
      </c>
      <c r="D6027" s="67" cm="1">
        <f t="array" ref="D6027">INDEX('Step 5. Daily Avg Schedule Calc'!$A$2:$D$169,(WEEKDAY(A6027)-1)*24+HOUR(A6027)+1,4)</f>
        <v>1</v>
      </c>
      <c r="E6027">
        <f>VLOOKUP(A6027,'Step 1.4 CNY OAT'!$A$1:$B$8761,2)</f>
        <v>64</v>
      </c>
      <c r="F6027" s="11">
        <f ca="1">('Step 3. Regression'!$B$18*E6027^2+'Step 3. Regression'!$C$18*E6027+'Step 3. Regression'!$D$18)*C6027</f>
        <v>5.3778892163111873</v>
      </c>
      <c r="G6027" s="11">
        <f ca="1">('Step 3. Regression'!$G$18*E6027^2+'Step 3. Regression'!$H$18*E6027+'Step 3. Regression'!$I$18)*D6027</f>
        <v>2.686970990212207</v>
      </c>
    </row>
    <row r="6028" spans="1:7" x14ac:dyDescent="0.25">
      <c r="A6028" s="8">
        <f>IF(ISBLANK('Step 1.4 CNY OAT'!A6028),"-",'Step 1.4 CNY OAT'!A6028)</f>
        <v>43352.125</v>
      </c>
      <c r="B6028" s="26">
        <f t="shared" si="112"/>
        <v>251</v>
      </c>
      <c r="C6028" s="67" cm="1">
        <f t="array" ref="C6028">INDEX('Step 5. Daily Avg Schedule Calc'!$A$2:$D$169,(WEEKDAY(A6028)-1)*24+HOUR(A6028)+1,3)</f>
        <v>1</v>
      </c>
      <c r="D6028" s="67" cm="1">
        <f t="array" ref="D6028">INDEX('Step 5. Daily Avg Schedule Calc'!$A$2:$D$169,(WEEKDAY(A6028)-1)*24+HOUR(A6028)+1,4)</f>
        <v>1</v>
      </c>
      <c r="E6028">
        <f>VLOOKUP(A6028,'Step 1.4 CNY OAT'!$A$1:$B$8761,2)</f>
        <v>63</v>
      </c>
      <c r="F6028" s="11">
        <f ca="1">('Step 3. Regression'!$B$18*E6028^2+'Step 3. Regression'!$C$18*E6028+'Step 3. Regression'!$D$18)*C6028</f>
        <v>5.3505530441821012</v>
      </c>
      <c r="G6028" s="11">
        <f ca="1">('Step 3. Regression'!$G$18*E6028^2+'Step 3. Regression'!$H$18*E6028+'Step 3. Regression'!$I$18)*D6028</f>
        <v>2.6847689220218069</v>
      </c>
    </row>
    <row r="6029" spans="1:7" x14ac:dyDescent="0.25">
      <c r="A6029" s="8">
        <f>IF(ISBLANK('Step 1.4 CNY OAT'!A6029),"-",'Step 1.4 CNY OAT'!A6029)</f>
        <v>43352.166666666664</v>
      </c>
      <c r="B6029" s="26">
        <f t="shared" si="112"/>
        <v>251</v>
      </c>
      <c r="C6029" s="67" cm="1">
        <f t="array" ref="C6029">INDEX('Step 5. Daily Avg Schedule Calc'!$A$2:$D$169,(WEEKDAY(A6029)-1)*24+HOUR(A6029)+1,3)</f>
        <v>1</v>
      </c>
      <c r="D6029" s="67" cm="1">
        <f t="array" ref="D6029">INDEX('Step 5. Daily Avg Schedule Calc'!$A$2:$D$169,(WEEKDAY(A6029)-1)*24+HOUR(A6029)+1,4)</f>
        <v>1</v>
      </c>
      <c r="E6029">
        <f>VLOOKUP(A6029,'Step 1.4 CNY OAT'!$A$1:$B$8761,2)</f>
        <v>63</v>
      </c>
      <c r="F6029" s="11">
        <f ca="1">('Step 3. Regression'!$B$18*E6029^2+'Step 3. Regression'!$C$18*E6029+'Step 3. Regression'!$D$18)*C6029</f>
        <v>5.3505530441821012</v>
      </c>
      <c r="G6029" s="11">
        <f ca="1">('Step 3. Regression'!$G$18*E6029^2+'Step 3. Regression'!$H$18*E6029+'Step 3. Regression'!$I$18)*D6029</f>
        <v>2.6847689220218069</v>
      </c>
    </row>
    <row r="6030" spans="1:7" x14ac:dyDescent="0.25">
      <c r="A6030" s="8">
        <f>IF(ISBLANK('Step 1.4 CNY OAT'!A6030),"-",'Step 1.4 CNY OAT'!A6030)</f>
        <v>43352.208333333336</v>
      </c>
      <c r="B6030" s="26">
        <f t="shared" si="112"/>
        <v>251</v>
      </c>
      <c r="C6030" s="67" cm="1">
        <f t="array" ref="C6030">INDEX('Step 5. Daily Avg Schedule Calc'!$A$2:$D$169,(WEEKDAY(A6030)-1)*24+HOUR(A6030)+1,3)</f>
        <v>1</v>
      </c>
      <c r="D6030" s="67" cm="1">
        <f t="array" ref="D6030">INDEX('Step 5. Daily Avg Schedule Calc'!$A$2:$D$169,(WEEKDAY(A6030)-1)*24+HOUR(A6030)+1,4)</f>
        <v>1</v>
      </c>
      <c r="E6030">
        <f>VLOOKUP(A6030,'Step 1.4 CNY OAT'!$A$1:$B$8761,2)</f>
        <v>60</v>
      </c>
      <c r="F6030" s="11">
        <f ca="1">('Step 3. Regression'!$B$18*E6030^2+'Step 3. Regression'!$C$18*E6030+'Step 3. Regression'!$D$18)*C6030</f>
        <v>5.2976453401703321</v>
      </c>
      <c r="G6030" s="11">
        <f ca="1">('Step 3. Regression'!$G$18*E6030^2+'Step 3. Regression'!$H$18*E6030+'Step 3. Regression'!$I$18)*D6030</f>
        <v>2.685646671377484</v>
      </c>
    </row>
    <row r="6031" spans="1:7" x14ac:dyDescent="0.25">
      <c r="A6031" s="8">
        <f>IF(ISBLANK('Step 1.4 CNY OAT'!A6031),"-",'Step 1.4 CNY OAT'!A6031)</f>
        <v>43352.25</v>
      </c>
      <c r="B6031" s="26">
        <f t="shared" si="112"/>
        <v>251</v>
      </c>
      <c r="C6031" s="67" cm="1">
        <f t="array" ref="C6031">INDEX('Step 5. Daily Avg Schedule Calc'!$A$2:$D$169,(WEEKDAY(A6031)-1)*24+HOUR(A6031)+1,3)</f>
        <v>1</v>
      </c>
      <c r="D6031" s="67" cm="1">
        <f t="array" ref="D6031">INDEX('Step 5. Daily Avg Schedule Calc'!$A$2:$D$169,(WEEKDAY(A6031)-1)*24+HOUR(A6031)+1,4)</f>
        <v>1</v>
      </c>
      <c r="E6031">
        <f>VLOOKUP(A6031,'Step 1.4 CNY OAT'!$A$1:$B$8761,2)</f>
        <v>59</v>
      </c>
      <c r="F6031" s="11">
        <f ca="1">('Step 3. Regression'!$B$18*E6031^2+'Step 3. Regression'!$C$18*E6031+'Step 3. Regression'!$D$18)*C6031</f>
        <v>5.2897097096249119</v>
      </c>
      <c r="G6031" s="11">
        <f ca="1">('Step 3. Regression'!$G$18*E6031^2+'Step 3. Regression'!$H$18*E6031+'Step 3. Regression'!$I$18)*D6031</f>
        <v>2.6884339058050024</v>
      </c>
    </row>
    <row r="6032" spans="1:7" x14ac:dyDescent="0.25">
      <c r="A6032" s="8">
        <f>IF(ISBLANK('Step 1.4 CNY OAT'!A6032),"-",'Step 1.4 CNY OAT'!A6032)</f>
        <v>43352.291666666664</v>
      </c>
      <c r="B6032" s="26">
        <f t="shared" si="112"/>
        <v>251</v>
      </c>
      <c r="C6032" s="67" cm="1">
        <f t="array" ref="C6032">INDEX('Step 5. Daily Avg Schedule Calc'!$A$2:$D$169,(WEEKDAY(A6032)-1)*24+HOUR(A6032)+1,3)</f>
        <v>1</v>
      </c>
      <c r="D6032" s="67" cm="1">
        <f t="array" ref="D6032">INDEX('Step 5. Daily Avg Schedule Calc'!$A$2:$D$169,(WEEKDAY(A6032)-1)*24+HOUR(A6032)+1,4)</f>
        <v>1</v>
      </c>
      <c r="E6032">
        <f>VLOOKUP(A6032,'Step 1.4 CNY OAT'!$A$1:$B$8761,2)</f>
        <v>61</v>
      </c>
      <c r="F6032" s="11">
        <f ca="1">('Step 3. Regression'!$B$18*E6032^2+'Step 3. Regression'!$C$18*E6032+'Step 3. Regression'!$D$18)*C6032</f>
        <v>5.3104311061116736</v>
      </c>
      <c r="G6032" s="11">
        <f ca="1">('Step 3. Regression'!$G$18*E6032^2+'Step 3. Regression'!$H$18*E6032+'Step 3. Regression'!$I$18)*D6032</f>
        <v>2.6841067626044453</v>
      </c>
    </row>
    <row r="6033" spans="1:7" x14ac:dyDescent="0.25">
      <c r="A6033" s="8">
        <f>IF(ISBLANK('Step 1.4 CNY OAT'!A6033),"-",'Step 1.4 CNY OAT'!A6033)</f>
        <v>43352.333333333336</v>
      </c>
      <c r="B6033" s="26">
        <f t="shared" si="112"/>
        <v>251</v>
      </c>
      <c r="C6033" s="67" cm="1">
        <f t="array" ref="C6033">INDEX('Step 5. Daily Avg Schedule Calc'!$A$2:$D$169,(WEEKDAY(A6033)-1)*24+HOUR(A6033)+1,3)</f>
        <v>1</v>
      </c>
      <c r="D6033" s="67" cm="1">
        <f t="array" ref="D6033">INDEX('Step 5. Daily Avg Schedule Calc'!$A$2:$D$169,(WEEKDAY(A6033)-1)*24+HOUR(A6033)+1,4)</f>
        <v>1</v>
      </c>
      <c r="E6033">
        <f>VLOOKUP(A6033,'Step 1.4 CNY OAT'!$A$1:$B$8761,2)</f>
        <v>60</v>
      </c>
      <c r="F6033" s="11">
        <f ca="1">('Step 3. Regression'!$B$18*E6033^2+'Step 3. Regression'!$C$18*E6033+'Step 3. Regression'!$D$18)*C6033</f>
        <v>5.2976453401703321</v>
      </c>
      <c r="G6033" s="11">
        <f ca="1">('Step 3. Regression'!$G$18*E6033^2+'Step 3. Regression'!$H$18*E6033+'Step 3. Regression'!$I$18)*D6033</f>
        <v>2.685646671377484</v>
      </c>
    </row>
    <row r="6034" spans="1:7" x14ac:dyDescent="0.25">
      <c r="A6034" s="8">
        <f>IF(ISBLANK('Step 1.4 CNY OAT'!A6034),"-",'Step 1.4 CNY OAT'!A6034)</f>
        <v>43352.375</v>
      </c>
      <c r="B6034" s="26">
        <f t="shared" si="112"/>
        <v>251</v>
      </c>
      <c r="C6034" s="67" cm="1">
        <f t="array" ref="C6034">INDEX('Step 5. Daily Avg Schedule Calc'!$A$2:$D$169,(WEEKDAY(A6034)-1)*24+HOUR(A6034)+1,3)</f>
        <v>1</v>
      </c>
      <c r="D6034" s="67" cm="1">
        <f t="array" ref="D6034">INDEX('Step 5. Daily Avg Schedule Calc'!$A$2:$D$169,(WEEKDAY(A6034)-1)*24+HOUR(A6034)+1,4)</f>
        <v>1</v>
      </c>
      <c r="E6034">
        <f>VLOOKUP(A6034,'Step 1.4 CNY OAT'!$A$1:$B$8761,2)</f>
        <v>61</v>
      </c>
      <c r="F6034" s="11">
        <f ca="1">('Step 3. Regression'!$B$18*E6034^2+'Step 3. Regression'!$C$18*E6034+'Step 3. Regression'!$D$18)*C6034</f>
        <v>5.3104311061116736</v>
      </c>
      <c r="G6034" s="11">
        <f ca="1">('Step 3. Regression'!$G$18*E6034^2+'Step 3. Regression'!$H$18*E6034+'Step 3. Regression'!$I$18)*D6034</f>
        <v>2.6841067626044453</v>
      </c>
    </row>
    <row r="6035" spans="1:7" x14ac:dyDescent="0.25">
      <c r="A6035" s="8">
        <f>IF(ISBLANK('Step 1.4 CNY OAT'!A6035),"-",'Step 1.4 CNY OAT'!A6035)</f>
        <v>43352.416666666664</v>
      </c>
      <c r="B6035" s="26">
        <f t="shared" si="112"/>
        <v>251</v>
      </c>
      <c r="C6035" s="67" cm="1">
        <f t="array" ref="C6035">INDEX('Step 5. Daily Avg Schedule Calc'!$A$2:$D$169,(WEEKDAY(A6035)-1)*24+HOUR(A6035)+1,3)</f>
        <v>1</v>
      </c>
      <c r="D6035" s="67" cm="1">
        <f t="array" ref="D6035">INDEX('Step 5. Daily Avg Schedule Calc'!$A$2:$D$169,(WEEKDAY(A6035)-1)*24+HOUR(A6035)+1,4)</f>
        <v>1</v>
      </c>
      <c r="E6035">
        <f>VLOOKUP(A6035,'Step 1.4 CNY OAT'!$A$1:$B$8761,2)</f>
        <v>61</v>
      </c>
      <c r="F6035" s="11">
        <f ca="1">('Step 3. Regression'!$B$18*E6035^2+'Step 3. Regression'!$C$18*E6035+'Step 3. Regression'!$D$18)*C6035</f>
        <v>5.3104311061116736</v>
      </c>
      <c r="G6035" s="11">
        <f ca="1">('Step 3. Regression'!$G$18*E6035^2+'Step 3. Regression'!$H$18*E6035+'Step 3. Regression'!$I$18)*D6035</f>
        <v>2.6841067626044453</v>
      </c>
    </row>
    <row r="6036" spans="1:7" x14ac:dyDescent="0.25">
      <c r="A6036" s="8">
        <f>IF(ISBLANK('Step 1.4 CNY OAT'!A6036),"-",'Step 1.4 CNY OAT'!A6036)</f>
        <v>43352.458333333336</v>
      </c>
      <c r="B6036" s="26">
        <f t="shared" si="112"/>
        <v>251</v>
      </c>
      <c r="C6036" s="67" cm="1">
        <f t="array" ref="C6036">INDEX('Step 5. Daily Avg Schedule Calc'!$A$2:$D$169,(WEEKDAY(A6036)-1)*24+HOUR(A6036)+1,3)</f>
        <v>1</v>
      </c>
      <c r="D6036" s="67" cm="1">
        <f t="array" ref="D6036">INDEX('Step 5. Daily Avg Schedule Calc'!$A$2:$D$169,(WEEKDAY(A6036)-1)*24+HOUR(A6036)+1,4)</f>
        <v>1</v>
      </c>
      <c r="E6036">
        <f>VLOOKUP(A6036,'Step 1.4 CNY OAT'!$A$1:$B$8761,2)</f>
        <v>62</v>
      </c>
      <c r="F6036" s="11">
        <f ca="1">('Step 3. Regression'!$B$18*E6036^2+'Step 3. Regression'!$C$18*E6036+'Step 3. Regression'!$D$18)*C6036</f>
        <v>5.3280670074489258</v>
      </c>
      <c r="G6036" s="11">
        <f ca="1">('Step 3. Regression'!$G$18*E6036^2+'Step 3. Regression'!$H$18*E6036+'Step 3. Regression'!$I$18)*D6036</f>
        <v>2.6838141794858865</v>
      </c>
    </row>
    <row r="6037" spans="1:7" x14ac:dyDescent="0.25">
      <c r="A6037" s="8">
        <f>IF(ISBLANK('Step 1.4 CNY OAT'!A6037),"-",'Step 1.4 CNY OAT'!A6037)</f>
        <v>43352.5</v>
      </c>
      <c r="B6037" s="26">
        <f t="shared" si="112"/>
        <v>251</v>
      </c>
      <c r="C6037" s="67" cm="1">
        <f t="array" ref="C6037">INDEX('Step 5. Daily Avg Schedule Calc'!$A$2:$D$169,(WEEKDAY(A6037)-1)*24+HOUR(A6037)+1,3)</f>
        <v>1</v>
      </c>
      <c r="D6037" s="67" cm="1">
        <f t="array" ref="D6037">INDEX('Step 5. Daily Avg Schedule Calc'!$A$2:$D$169,(WEEKDAY(A6037)-1)*24+HOUR(A6037)+1,4)</f>
        <v>1</v>
      </c>
      <c r="E6037">
        <f>VLOOKUP(A6037,'Step 1.4 CNY OAT'!$A$1:$B$8761,2)</f>
        <v>63</v>
      </c>
      <c r="F6037" s="11">
        <f ca="1">('Step 3. Regression'!$B$18*E6037^2+'Step 3. Regression'!$C$18*E6037+'Step 3. Regression'!$D$18)*C6037</f>
        <v>5.3505530441821012</v>
      </c>
      <c r="G6037" s="11">
        <f ca="1">('Step 3. Regression'!$G$18*E6037^2+'Step 3. Regression'!$H$18*E6037+'Step 3. Regression'!$I$18)*D6037</f>
        <v>2.6847689220218069</v>
      </c>
    </row>
    <row r="6038" spans="1:7" x14ac:dyDescent="0.25">
      <c r="A6038" s="8">
        <f>IF(ISBLANK('Step 1.4 CNY OAT'!A6038),"-",'Step 1.4 CNY OAT'!A6038)</f>
        <v>43352.541666666664</v>
      </c>
      <c r="B6038" s="26">
        <f t="shared" si="112"/>
        <v>251</v>
      </c>
      <c r="C6038" s="67" cm="1">
        <f t="array" ref="C6038">INDEX('Step 5. Daily Avg Schedule Calc'!$A$2:$D$169,(WEEKDAY(A6038)-1)*24+HOUR(A6038)+1,3)</f>
        <v>1</v>
      </c>
      <c r="D6038" s="67" cm="1">
        <f t="array" ref="D6038">INDEX('Step 5. Daily Avg Schedule Calc'!$A$2:$D$169,(WEEKDAY(A6038)-1)*24+HOUR(A6038)+1,4)</f>
        <v>1</v>
      </c>
      <c r="E6038">
        <f>VLOOKUP(A6038,'Step 1.4 CNY OAT'!$A$1:$B$8761,2)</f>
        <v>63</v>
      </c>
      <c r="F6038" s="11">
        <f ca="1">('Step 3. Regression'!$B$18*E6038^2+'Step 3. Regression'!$C$18*E6038+'Step 3. Regression'!$D$18)*C6038</f>
        <v>5.3505530441821012</v>
      </c>
      <c r="G6038" s="11">
        <f ca="1">('Step 3. Regression'!$G$18*E6038^2+'Step 3. Regression'!$H$18*E6038+'Step 3. Regression'!$I$18)*D6038</f>
        <v>2.6847689220218069</v>
      </c>
    </row>
    <row r="6039" spans="1:7" x14ac:dyDescent="0.25">
      <c r="A6039" s="8">
        <f>IF(ISBLANK('Step 1.4 CNY OAT'!A6039),"-",'Step 1.4 CNY OAT'!A6039)</f>
        <v>43352.583333333336</v>
      </c>
      <c r="B6039" s="26">
        <f t="shared" si="112"/>
        <v>251</v>
      </c>
      <c r="C6039" s="67" cm="1">
        <f t="array" ref="C6039">INDEX('Step 5. Daily Avg Schedule Calc'!$A$2:$D$169,(WEEKDAY(A6039)-1)*24+HOUR(A6039)+1,3)</f>
        <v>1</v>
      </c>
      <c r="D6039" s="67" cm="1">
        <f t="array" ref="D6039">INDEX('Step 5. Daily Avg Schedule Calc'!$A$2:$D$169,(WEEKDAY(A6039)-1)*24+HOUR(A6039)+1,4)</f>
        <v>1</v>
      </c>
      <c r="E6039">
        <f>VLOOKUP(A6039,'Step 1.4 CNY OAT'!$A$1:$B$8761,2)</f>
        <v>63</v>
      </c>
      <c r="F6039" s="11">
        <f ca="1">('Step 3. Regression'!$B$18*E6039^2+'Step 3. Regression'!$C$18*E6039+'Step 3. Regression'!$D$18)*C6039</f>
        <v>5.3505530441821012</v>
      </c>
      <c r="G6039" s="11">
        <f ca="1">('Step 3. Regression'!$G$18*E6039^2+'Step 3. Regression'!$H$18*E6039+'Step 3. Regression'!$I$18)*D6039</f>
        <v>2.6847689220218069</v>
      </c>
    </row>
    <row r="6040" spans="1:7" x14ac:dyDescent="0.25">
      <c r="A6040" s="8">
        <f>IF(ISBLANK('Step 1.4 CNY OAT'!A6040),"-",'Step 1.4 CNY OAT'!A6040)</f>
        <v>43352.625</v>
      </c>
      <c r="B6040" s="26">
        <f t="shared" si="112"/>
        <v>251</v>
      </c>
      <c r="C6040" s="67" cm="1">
        <f t="array" ref="C6040">INDEX('Step 5. Daily Avg Schedule Calc'!$A$2:$D$169,(WEEKDAY(A6040)-1)*24+HOUR(A6040)+1,3)</f>
        <v>1</v>
      </c>
      <c r="D6040" s="67" cm="1">
        <f t="array" ref="D6040">INDEX('Step 5. Daily Avg Schedule Calc'!$A$2:$D$169,(WEEKDAY(A6040)-1)*24+HOUR(A6040)+1,4)</f>
        <v>1</v>
      </c>
      <c r="E6040">
        <f>VLOOKUP(A6040,'Step 1.4 CNY OAT'!$A$1:$B$8761,2)</f>
        <v>64</v>
      </c>
      <c r="F6040" s="11">
        <f ca="1">('Step 3. Regression'!$B$18*E6040^2+'Step 3. Regression'!$C$18*E6040+'Step 3. Regression'!$D$18)*C6040</f>
        <v>5.3778892163111873</v>
      </c>
      <c r="G6040" s="11">
        <f ca="1">('Step 3. Regression'!$G$18*E6040^2+'Step 3. Regression'!$H$18*E6040+'Step 3. Regression'!$I$18)*D6040</f>
        <v>2.686970990212207</v>
      </c>
    </row>
    <row r="6041" spans="1:7" x14ac:dyDescent="0.25">
      <c r="A6041" s="8">
        <f>IF(ISBLANK('Step 1.4 CNY OAT'!A6041),"-",'Step 1.4 CNY OAT'!A6041)</f>
        <v>43352.666666666664</v>
      </c>
      <c r="B6041" s="26">
        <f t="shared" si="112"/>
        <v>251</v>
      </c>
      <c r="C6041" s="67" cm="1">
        <f t="array" ref="C6041">INDEX('Step 5. Daily Avg Schedule Calc'!$A$2:$D$169,(WEEKDAY(A6041)-1)*24+HOUR(A6041)+1,3)</f>
        <v>1</v>
      </c>
      <c r="D6041" s="67" cm="1">
        <f t="array" ref="D6041">INDEX('Step 5. Daily Avg Schedule Calc'!$A$2:$D$169,(WEEKDAY(A6041)-1)*24+HOUR(A6041)+1,4)</f>
        <v>1</v>
      </c>
      <c r="E6041">
        <f>VLOOKUP(A6041,'Step 1.4 CNY OAT'!$A$1:$B$8761,2)</f>
        <v>65</v>
      </c>
      <c r="F6041" s="11">
        <f ca="1">('Step 3. Regression'!$B$18*E6041^2+'Step 3. Regression'!$C$18*E6041+'Step 3. Regression'!$D$18)*C6041</f>
        <v>5.4100755238361913</v>
      </c>
      <c r="G6041" s="11">
        <f ca="1">('Step 3. Regression'!$G$18*E6041^2+'Step 3. Regression'!$H$18*E6041+'Step 3. Regression'!$I$18)*D6041</f>
        <v>2.6904203840570866</v>
      </c>
    </row>
    <row r="6042" spans="1:7" x14ac:dyDescent="0.25">
      <c r="A6042" s="8">
        <f>IF(ISBLANK('Step 1.4 CNY OAT'!A6042),"-",'Step 1.4 CNY OAT'!A6042)</f>
        <v>43352.708333333336</v>
      </c>
      <c r="B6042" s="26">
        <f t="shared" si="112"/>
        <v>251</v>
      </c>
      <c r="C6042" s="67" cm="1">
        <f t="array" ref="C6042">INDEX('Step 5. Daily Avg Schedule Calc'!$A$2:$D$169,(WEEKDAY(A6042)-1)*24+HOUR(A6042)+1,3)</f>
        <v>1</v>
      </c>
      <c r="D6042" s="67" cm="1">
        <f t="array" ref="D6042">INDEX('Step 5. Daily Avg Schedule Calc'!$A$2:$D$169,(WEEKDAY(A6042)-1)*24+HOUR(A6042)+1,4)</f>
        <v>1</v>
      </c>
      <c r="E6042">
        <f>VLOOKUP(A6042,'Step 1.4 CNY OAT'!$A$1:$B$8761,2)</f>
        <v>64</v>
      </c>
      <c r="F6042" s="11">
        <f ca="1">('Step 3. Regression'!$B$18*E6042^2+'Step 3. Regression'!$C$18*E6042+'Step 3. Regression'!$D$18)*C6042</f>
        <v>5.3778892163111873</v>
      </c>
      <c r="G6042" s="11">
        <f ca="1">('Step 3. Regression'!$G$18*E6042^2+'Step 3. Regression'!$H$18*E6042+'Step 3. Regression'!$I$18)*D6042</f>
        <v>2.686970990212207</v>
      </c>
    </row>
    <row r="6043" spans="1:7" x14ac:dyDescent="0.25">
      <c r="A6043" s="8">
        <f>IF(ISBLANK('Step 1.4 CNY OAT'!A6043),"-",'Step 1.4 CNY OAT'!A6043)</f>
        <v>43352.75</v>
      </c>
      <c r="B6043" s="26">
        <f t="shared" si="112"/>
        <v>251</v>
      </c>
      <c r="C6043" s="67" cm="1">
        <f t="array" ref="C6043">INDEX('Step 5. Daily Avg Schedule Calc'!$A$2:$D$169,(WEEKDAY(A6043)-1)*24+HOUR(A6043)+1,3)</f>
        <v>1</v>
      </c>
      <c r="D6043" s="67" cm="1">
        <f t="array" ref="D6043">INDEX('Step 5. Daily Avg Schedule Calc'!$A$2:$D$169,(WEEKDAY(A6043)-1)*24+HOUR(A6043)+1,4)</f>
        <v>1</v>
      </c>
      <c r="E6043">
        <f>VLOOKUP(A6043,'Step 1.4 CNY OAT'!$A$1:$B$8761,2)</f>
        <v>65</v>
      </c>
      <c r="F6043" s="11">
        <f ca="1">('Step 3. Regression'!$B$18*E6043^2+'Step 3. Regression'!$C$18*E6043+'Step 3. Regression'!$D$18)*C6043</f>
        <v>5.4100755238361913</v>
      </c>
      <c r="G6043" s="11">
        <f ca="1">('Step 3. Regression'!$G$18*E6043^2+'Step 3. Regression'!$H$18*E6043+'Step 3. Regression'!$I$18)*D6043</f>
        <v>2.6904203840570866</v>
      </c>
    </row>
    <row r="6044" spans="1:7" x14ac:dyDescent="0.25">
      <c r="A6044" s="8">
        <f>IF(ISBLANK('Step 1.4 CNY OAT'!A6044),"-",'Step 1.4 CNY OAT'!A6044)</f>
        <v>43352.791666666664</v>
      </c>
      <c r="B6044" s="26">
        <f t="shared" si="112"/>
        <v>251</v>
      </c>
      <c r="C6044" s="67" cm="1">
        <f t="array" ref="C6044">INDEX('Step 5. Daily Avg Schedule Calc'!$A$2:$D$169,(WEEKDAY(A6044)-1)*24+HOUR(A6044)+1,3)</f>
        <v>1</v>
      </c>
      <c r="D6044" s="67" cm="1">
        <f t="array" ref="D6044">INDEX('Step 5. Daily Avg Schedule Calc'!$A$2:$D$169,(WEEKDAY(A6044)-1)*24+HOUR(A6044)+1,4)</f>
        <v>1</v>
      </c>
      <c r="E6044">
        <f>VLOOKUP(A6044,'Step 1.4 CNY OAT'!$A$1:$B$8761,2)</f>
        <v>62</v>
      </c>
      <c r="F6044" s="11">
        <f ca="1">('Step 3. Regression'!$B$18*E6044^2+'Step 3. Regression'!$C$18*E6044+'Step 3. Regression'!$D$18)*C6044</f>
        <v>5.3280670074489258</v>
      </c>
      <c r="G6044" s="11">
        <f ca="1">('Step 3. Regression'!$G$18*E6044^2+'Step 3. Regression'!$H$18*E6044+'Step 3. Regression'!$I$18)*D6044</f>
        <v>2.6838141794858865</v>
      </c>
    </row>
    <row r="6045" spans="1:7" x14ac:dyDescent="0.25">
      <c r="A6045" s="8">
        <f>IF(ISBLANK('Step 1.4 CNY OAT'!A6045),"-",'Step 1.4 CNY OAT'!A6045)</f>
        <v>43352.833333333336</v>
      </c>
      <c r="B6045" s="26">
        <f t="shared" si="112"/>
        <v>251</v>
      </c>
      <c r="C6045" s="67" cm="1">
        <f t="array" ref="C6045">INDEX('Step 5. Daily Avg Schedule Calc'!$A$2:$D$169,(WEEKDAY(A6045)-1)*24+HOUR(A6045)+1,3)</f>
        <v>1</v>
      </c>
      <c r="D6045" s="67" cm="1">
        <f t="array" ref="D6045">INDEX('Step 5. Daily Avg Schedule Calc'!$A$2:$D$169,(WEEKDAY(A6045)-1)*24+HOUR(A6045)+1,4)</f>
        <v>1</v>
      </c>
      <c r="E6045">
        <f>VLOOKUP(A6045,'Step 1.4 CNY OAT'!$A$1:$B$8761,2)</f>
        <v>62</v>
      </c>
      <c r="F6045" s="11">
        <f ca="1">('Step 3. Regression'!$B$18*E6045^2+'Step 3. Regression'!$C$18*E6045+'Step 3. Regression'!$D$18)*C6045</f>
        <v>5.3280670074489258</v>
      </c>
      <c r="G6045" s="11">
        <f ca="1">('Step 3. Regression'!$G$18*E6045^2+'Step 3. Regression'!$H$18*E6045+'Step 3. Regression'!$I$18)*D6045</f>
        <v>2.6838141794858865</v>
      </c>
    </row>
    <row r="6046" spans="1:7" x14ac:dyDescent="0.25">
      <c r="A6046" s="8">
        <f>IF(ISBLANK('Step 1.4 CNY OAT'!A6046),"-",'Step 1.4 CNY OAT'!A6046)</f>
        <v>43352.875</v>
      </c>
      <c r="B6046" s="26">
        <f t="shared" si="112"/>
        <v>251</v>
      </c>
      <c r="C6046" s="67" cm="1">
        <f t="array" ref="C6046">INDEX('Step 5. Daily Avg Schedule Calc'!$A$2:$D$169,(WEEKDAY(A6046)-1)*24+HOUR(A6046)+1,3)</f>
        <v>1</v>
      </c>
      <c r="D6046" s="67" cm="1">
        <f t="array" ref="D6046">INDEX('Step 5. Daily Avg Schedule Calc'!$A$2:$D$169,(WEEKDAY(A6046)-1)*24+HOUR(A6046)+1,4)</f>
        <v>1</v>
      </c>
      <c r="E6046">
        <f>VLOOKUP(A6046,'Step 1.4 CNY OAT'!$A$1:$B$8761,2)</f>
        <v>62</v>
      </c>
      <c r="F6046" s="11">
        <f ca="1">('Step 3. Regression'!$B$18*E6046^2+'Step 3. Regression'!$C$18*E6046+'Step 3. Regression'!$D$18)*C6046</f>
        <v>5.3280670074489258</v>
      </c>
      <c r="G6046" s="11">
        <f ca="1">('Step 3. Regression'!$G$18*E6046^2+'Step 3. Regression'!$H$18*E6046+'Step 3. Regression'!$I$18)*D6046</f>
        <v>2.6838141794858865</v>
      </c>
    </row>
    <row r="6047" spans="1:7" x14ac:dyDescent="0.25">
      <c r="A6047" s="8">
        <f>IF(ISBLANK('Step 1.4 CNY OAT'!A6047),"-",'Step 1.4 CNY OAT'!A6047)</f>
        <v>43352.916666666664</v>
      </c>
      <c r="B6047" s="26">
        <f t="shared" si="112"/>
        <v>251</v>
      </c>
      <c r="C6047" s="67" cm="1">
        <f t="array" ref="C6047">INDEX('Step 5. Daily Avg Schedule Calc'!$A$2:$D$169,(WEEKDAY(A6047)-1)*24+HOUR(A6047)+1,3)</f>
        <v>1</v>
      </c>
      <c r="D6047" s="67" cm="1">
        <f t="array" ref="D6047">INDEX('Step 5. Daily Avg Schedule Calc'!$A$2:$D$169,(WEEKDAY(A6047)-1)*24+HOUR(A6047)+1,4)</f>
        <v>1</v>
      </c>
      <c r="E6047">
        <f>VLOOKUP(A6047,'Step 1.4 CNY OAT'!$A$1:$B$8761,2)</f>
        <v>62</v>
      </c>
      <c r="F6047" s="11">
        <f ca="1">('Step 3. Regression'!$B$18*E6047^2+'Step 3. Regression'!$C$18*E6047+'Step 3. Regression'!$D$18)*C6047</f>
        <v>5.3280670074489258</v>
      </c>
      <c r="G6047" s="11">
        <f ca="1">('Step 3. Regression'!$G$18*E6047^2+'Step 3. Regression'!$H$18*E6047+'Step 3. Regression'!$I$18)*D6047</f>
        <v>2.6838141794858865</v>
      </c>
    </row>
    <row r="6048" spans="1:7" x14ac:dyDescent="0.25">
      <c r="A6048" s="8">
        <f>IF(ISBLANK('Step 1.4 CNY OAT'!A6048),"-",'Step 1.4 CNY OAT'!A6048)</f>
        <v>43352.958333333336</v>
      </c>
      <c r="B6048" s="26">
        <f t="shared" si="112"/>
        <v>251</v>
      </c>
      <c r="C6048" s="67" cm="1">
        <f t="array" ref="C6048">INDEX('Step 5. Daily Avg Schedule Calc'!$A$2:$D$169,(WEEKDAY(A6048)-1)*24+HOUR(A6048)+1,3)</f>
        <v>1</v>
      </c>
      <c r="D6048" s="67" cm="1">
        <f t="array" ref="D6048">INDEX('Step 5. Daily Avg Schedule Calc'!$A$2:$D$169,(WEEKDAY(A6048)-1)*24+HOUR(A6048)+1,4)</f>
        <v>1</v>
      </c>
      <c r="E6048">
        <f>VLOOKUP(A6048,'Step 1.4 CNY OAT'!$A$1:$B$8761,2)</f>
        <v>60</v>
      </c>
      <c r="F6048" s="11">
        <f ca="1">('Step 3. Regression'!$B$18*E6048^2+'Step 3. Regression'!$C$18*E6048+'Step 3. Regression'!$D$18)*C6048</f>
        <v>5.2976453401703321</v>
      </c>
      <c r="G6048" s="11">
        <f ca="1">('Step 3. Regression'!$G$18*E6048^2+'Step 3. Regression'!$H$18*E6048+'Step 3. Regression'!$I$18)*D6048</f>
        <v>2.685646671377484</v>
      </c>
    </row>
    <row r="6049" spans="1:7" x14ac:dyDescent="0.25">
      <c r="A6049" s="8">
        <f>IF(ISBLANK('Step 1.4 CNY OAT'!A6049),"-",'Step 1.4 CNY OAT'!A6049)</f>
        <v>43353</v>
      </c>
      <c r="B6049" s="26">
        <f t="shared" si="112"/>
        <v>252</v>
      </c>
      <c r="C6049" s="67" cm="1">
        <f t="array" ref="C6049">INDEX('Step 5. Daily Avg Schedule Calc'!$A$2:$D$169,(WEEKDAY(A6049)-1)*24+HOUR(A6049)+1,3)</f>
        <v>1</v>
      </c>
      <c r="D6049" s="67" cm="1">
        <f t="array" ref="D6049">INDEX('Step 5. Daily Avg Schedule Calc'!$A$2:$D$169,(WEEKDAY(A6049)-1)*24+HOUR(A6049)+1,4)</f>
        <v>1</v>
      </c>
      <c r="E6049">
        <f>VLOOKUP(A6049,'Step 1.4 CNY OAT'!$A$1:$B$8761,2)</f>
        <v>59</v>
      </c>
      <c r="F6049" s="11">
        <f ca="1">('Step 3. Regression'!$B$18*E6049^2+'Step 3. Regression'!$C$18*E6049+'Step 3. Regression'!$D$18)*C6049</f>
        <v>5.2897097096249119</v>
      </c>
      <c r="G6049" s="11">
        <f ca="1">('Step 3. Regression'!$G$18*E6049^2+'Step 3. Regression'!$H$18*E6049+'Step 3. Regression'!$I$18)*D6049</f>
        <v>2.6884339058050024</v>
      </c>
    </row>
    <row r="6050" spans="1:7" x14ac:dyDescent="0.25">
      <c r="A6050" s="8">
        <f>IF(ISBLANK('Step 1.4 CNY OAT'!A6050),"-",'Step 1.4 CNY OAT'!A6050)</f>
        <v>43353.041666666664</v>
      </c>
      <c r="B6050" s="26">
        <f t="shared" si="112"/>
        <v>252</v>
      </c>
      <c r="C6050" s="67" cm="1">
        <f t="array" ref="C6050">INDEX('Step 5. Daily Avg Schedule Calc'!$A$2:$D$169,(WEEKDAY(A6050)-1)*24+HOUR(A6050)+1,3)</f>
        <v>1</v>
      </c>
      <c r="D6050" s="67" cm="1">
        <f t="array" ref="D6050">INDEX('Step 5. Daily Avg Schedule Calc'!$A$2:$D$169,(WEEKDAY(A6050)-1)*24+HOUR(A6050)+1,4)</f>
        <v>1</v>
      </c>
      <c r="E6050">
        <f>VLOOKUP(A6050,'Step 1.4 CNY OAT'!$A$1:$B$8761,2)</f>
        <v>59</v>
      </c>
      <c r="F6050" s="11">
        <f ca="1">('Step 3. Regression'!$B$18*E6050^2+'Step 3. Regression'!$C$18*E6050+'Step 3. Regression'!$D$18)*C6050</f>
        <v>5.2897097096249119</v>
      </c>
      <c r="G6050" s="11">
        <f ca="1">('Step 3. Regression'!$G$18*E6050^2+'Step 3. Regression'!$H$18*E6050+'Step 3. Regression'!$I$18)*D6050</f>
        <v>2.6884339058050024</v>
      </c>
    </row>
    <row r="6051" spans="1:7" x14ac:dyDescent="0.25">
      <c r="A6051" s="8">
        <f>IF(ISBLANK('Step 1.4 CNY OAT'!A6051),"-",'Step 1.4 CNY OAT'!A6051)</f>
        <v>43353.083333333336</v>
      </c>
      <c r="B6051" s="26">
        <f t="shared" si="112"/>
        <v>252</v>
      </c>
      <c r="C6051" s="67" cm="1">
        <f t="array" ref="C6051">INDEX('Step 5. Daily Avg Schedule Calc'!$A$2:$D$169,(WEEKDAY(A6051)-1)*24+HOUR(A6051)+1,3)</f>
        <v>1</v>
      </c>
      <c r="D6051" s="67" cm="1">
        <f t="array" ref="D6051">INDEX('Step 5. Daily Avg Schedule Calc'!$A$2:$D$169,(WEEKDAY(A6051)-1)*24+HOUR(A6051)+1,4)</f>
        <v>1</v>
      </c>
      <c r="E6051">
        <f>VLOOKUP(A6051,'Step 1.4 CNY OAT'!$A$1:$B$8761,2)</f>
        <v>59</v>
      </c>
      <c r="F6051" s="11">
        <f ca="1">('Step 3. Regression'!$B$18*E6051^2+'Step 3. Regression'!$C$18*E6051+'Step 3. Regression'!$D$18)*C6051</f>
        <v>5.2897097096249119</v>
      </c>
      <c r="G6051" s="11">
        <f ca="1">('Step 3. Regression'!$G$18*E6051^2+'Step 3. Regression'!$H$18*E6051+'Step 3. Regression'!$I$18)*D6051</f>
        <v>2.6884339058050024</v>
      </c>
    </row>
    <row r="6052" spans="1:7" x14ac:dyDescent="0.25">
      <c r="A6052" s="8">
        <f>IF(ISBLANK('Step 1.4 CNY OAT'!A6052),"-",'Step 1.4 CNY OAT'!A6052)</f>
        <v>43353.125</v>
      </c>
      <c r="B6052" s="26">
        <f t="shared" si="112"/>
        <v>252</v>
      </c>
      <c r="C6052" s="67" cm="1">
        <f t="array" ref="C6052">INDEX('Step 5. Daily Avg Schedule Calc'!$A$2:$D$169,(WEEKDAY(A6052)-1)*24+HOUR(A6052)+1,3)</f>
        <v>1</v>
      </c>
      <c r="D6052" s="67" cm="1">
        <f t="array" ref="D6052">INDEX('Step 5. Daily Avg Schedule Calc'!$A$2:$D$169,(WEEKDAY(A6052)-1)*24+HOUR(A6052)+1,4)</f>
        <v>1</v>
      </c>
      <c r="E6052">
        <f>VLOOKUP(A6052,'Step 1.4 CNY OAT'!$A$1:$B$8761,2)</f>
        <v>59</v>
      </c>
      <c r="F6052" s="11">
        <f ca="1">('Step 3. Regression'!$B$18*E6052^2+'Step 3. Regression'!$C$18*E6052+'Step 3. Regression'!$D$18)*C6052</f>
        <v>5.2897097096249119</v>
      </c>
      <c r="G6052" s="11">
        <f ca="1">('Step 3. Regression'!$G$18*E6052^2+'Step 3. Regression'!$H$18*E6052+'Step 3. Regression'!$I$18)*D6052</f>
        <v>2.6884339058050024</v>
      </c>
    </row>
    <row r="6053" spans="1:7" x14ac:dyDescent="0.25">
      <c r="A6053" s="8">
        <f>IF(ISBLANK('Step 1.4 CNY OAT'!A6053),"-",'Step 1.4 CNY OAT'!A6053)</f>
        <v>43353.166666666664</v>
      </c>
      <c r="B6053" s="26">
        <f t="shared" si="112"/>
        <v>252</v>
      </c>
      <c r="C6053" s="67" cm="1">
        <f t="array" ref="C6053">INDEX('Step 5. Daily Avg Schedule Calc'!$A$2:$D$169,(WEEKDAY(A6053)-1)*24+HOUR(A6053)+1,3)</f>
        <v>1</v>
      </c>
      <c r="D6053" s="67" cm="1">
        <f t="array" ref="D6053">INDEX('Step 5. Daily Avg Schedule Calc'!$A$2:$D$169,(WEEKDAY(A6053)-1)*24+HOUR(A6053)+1,4)</f>
        <v>1</v>
      </c>
      <c r="E6053">
        <f>VLOOKUP(A6053,'Step 1.4 CNY OAT'!$A$1:$B$8761,2)</f>
        <v>59</v>
      </c>
      <c r="F6053" s="11">
        <f ca="1">('Step 3. Regression'!$B$18*E6053^2+'Step 3. Regression'!$C$18*E6053+'Step 3. Regression'!$D$18)*C6053</f>
        <v>5.2897097096249119</v>
      </c>
      <c r="G6053" s="11">
        <f ca="1">('Step 3. Regression'!$G$18*E6053^2+'Step 3. Regression'!$H$18*E6053+'Step 3. Regression'!$I$18)*D6053</f>
        <v>2.6884339058050024</v>
      </c>
    </row>
    <row r="6054" spans="1:7" x14ac:dyDescent="0.25">
      <c r="A6054" s="8">
        <f>IF(ISBLANK('Step 1.4 CNY OAT'!A6054),"-",'Step 1.4 CNY OAT'!A6054)</f>
        <v>43353.208333333336</v>
      </c>
      <c r="B6054" s="26">
        <f t="shared" si="112"/>
        <v>252</v>
      </c>
      <c r="C6054" s="67" cm="1">
        <f t="array" ref="C6054">INDEX('Step 5. Daily Avg Schedule Calc'!$A$2:$D$169,(WEEKDAY(A6054)-1)*24+HOUR(A6054)+1,3)</f>
        <v>1</v>
      </c>
      <c r="D6054" s="67" cm="1">
        <f t="array" ref="D6054">INDEX('Step 5. Daily Avg Schedule Calc'!$A$2:$D$169,(WEEKDAY(A6054)-1)*24+HOUR(A6054)+1,4)</f>
        <v>1</v>
      </c>
      <c r="E6054">
        <f>VLOOKUP(A6054,'Step 1.4 CNY OAT'!$A$1:$B$8761,2)</f>
        <v>59</v>
      </c>
      <c r="F6054" s="11">
        <f ca="1">('Step 3. Regression'!$B$18*E6054^2+'Step 3. Regression'!$C$18*E6054+'Step 3. Regression'!$D$18)*C6054</f>
        <v>5.2897097096249119</v>
      </c>
      <c r="G6054" s="11">
        <f ca="1">('Step 3. Regression'!$G$18*E6054^2+'Step 3. Regression'!$H$18*E6054+'Step 3. Regression'!$I$18)*D6054</f>
        <v>2.6884339058050024</v>
      </c>
    </row>
    <row r="6055" spans="1:7" x14ac:dyDescent="0.25">
      <c r="A6055" s="8">
        <f>IF(ISBLANK('Step 1.4 CNY OAT'!A6055),"-",'Step 1.4 CNY OAT'!A6055)</f>
        <v>43353.25</v>
      </c>
      <c r="B6055" s="26">
        <f t="shared" si="112"/>
        <v>252</v>
      </c>
      <c r="C6055" s="67" cm="1">
        <f t="array" ref="C6055">INDEX('Step 5. Daily Avg Schedule Calc'!$A$2:$D$169,(WEEKDAY(A6055)-1)*24+HOUR(A6055)+1,3)</f>
        <v>1</v>
      </c>
      <c r="D6055" s="67" cm="1">
        <f t="array" ref="D6055">INDEX('Step 5. Daily Avg Schedule Calc'!$A$2:$D$169,(WEEKDAY(A6055)-1)*24+HOUR(A6055)+1,4)</f>
        <v>1</v>
      </c>
      <c r="E6055">
        <f>VLOOKUP(A6055,'Step 1.4 CNY OAT'!$A$1:$B$8761,2)</f>
        <v>60</v>
      </c>
      <c r="F6055" s="11">
        <f ca="1">('Step 3. Regression'!$B$18*E6055^2+'Step 3. Regression'!$C$18*E6055+'Step 3. Regression'!$D$18)*C6055</f>
        <v>5.2976453401703321</v>
      </c>
      <c r="G6055" s="11">
        <f ca="1">('Step 3. Regression'!$G$18*E6055^2+'Step 3. Regression'!$H$18*E6055+'Step 3. Regression'!$I$18)*D6055</f>
        <v>2.685646671377484</v>
      </c>
    </row>
    <row r="6056" spans="1:7" x14ac:dyDescent="0.25">
      <c r="A6056" s="8">
        <f>IF(ISBLANK('Step 1.4 CNY OAT'!A6056),"-",'Step 1.4 CNY OAT'!A6056)</f>
        <v>43353.291666666664</v>
      </c>
      <c r="B6056" s="26">
        <f t="shared" si="112"/>
        <v>252</v>
      </c>
      <c r="C6056" s="67" cm="1">
        <f t="array" ref="C6056">INDEX('Step 5. Daily Avg Schedule Calc'!$A$2:$D$169,(WEEKDAY(A6056)-1)*24+HOUR(A6056)+1,3)</f>
        <v>1</v>
      </c>
      <c r="D6056" s="67" cm="1">
        <f t="array" ref="D6056">INDEX('Step 5. Daily Avg Schedule Calc'!$A$2:$D$169,(WEEKDAY(A6056)-1)*24+HOUR(A6056)+1,4)</f>
        <v>1</v>
      </c>
      <c r="E6056">
        <f>VLOOKUP(A6056,'Step 1.4 CNY OAT'!$A$1:$B$8761,2)</f>
        <v>62</v>
      </c>
      <c r="F6056" s="11">
        <f ca="1">('Step 3. Regression'!$B$18*E6056^2+'Step 3. Regression'!$C$18*E6056+'Step 3. Regression'!$D$18)*C6056</f>
        <v>5.3280670074489258</v>
      </c>
      <c r="G6056" s="11">
        <f ca="1">('Step 3. Regression'!$G$18*E6056^2+'Step 3. Regression'!$H$18*E6056+'Step 3. Regression'!$I$18)*D6056</f>
        <v>2.6838141794858865</v>
      </c>
    </row>
    <row r="6057" spans="1:7" x14ac:dyDescent="0.25">
      <c r="A6057" s="8">
        <f>IF(ISBLANK('Step 1.4 CNY OAT'!A6057),"-",'Step 1.4 CNY OAT'!A6057)</f>
        <v>43353.333333333336</v>
      </c>
      <c r="B6057" s="26">
        <f t="shared" si="112"/>
        <v>252</v>
      </c>
      <c r="C6057" s="67" cm="1">
        <f t="array" ref="C6057">INDEX('Step 5. Daily Avg Schedule Calc'!$A$2:$D$169,(WEEKDAY(A6057)-1)*24+HOUR(A6057)+1,3)</f>
        <v>1</v>
      </c>
      <c r="D6057" s="67" cm="1">
        <f t="array" ref="D6057">INDEX('Step 5. Daily Avg Schedule Calc'!$A$2:$D$169,(WEEKDAY(A6057)-1)*24+HOUR(A6057)+1,4)</f>
        <v>1</v>
      </c>
      <c r="E6057">
        <f>VLOOKUP(A6057,'Step 1.4 CNY OAT'!$A$1:$B$8761,2)</f>
        <v>62</v>
      </c>
      <c r="F6057" s="11">
        <f ca="1">('Step 3. Regression'!$B$18*E6057^2+'Step 3. Regression'!$C$18*E6057+'Step 3. Regression'!$D$18)*C6057</f>
        <v>5.3280670074489258</v>
      </c>
      <c r="G6057" s="11">
        <f ca="1">('Step 3. Regression'!$G$18*E6057^2+'Step 3. Regression'!$H$18*E6057+'Step 3. Regression'!$I$18)*D6057</f>
        <v>2.6838141794858865</v>
      </c>
    </row>
    <row r="6058" spans="1:7" x14ac:dyDescent="0.25">
      <c r="A6058" s="8">
        <f>IF(ISBLANK('Step 1.4 CNY OAT'!A6058),"-",'Step 1.4 CNY OAT'!A6058)</f>
        <v>43353.375</v>
      </c>
      <c r="B6058" s="26">
        <f t="shared" si="112"/>
        <v>252</v>
      </c>
      <c r="C6058" s="67" cm="1">
        <f t="array" ref="C6058">INDEX('Step 5. Daily Avg Schedule Calc'!$A$2:$D$169,(WEEKDAY(A6058)-1)*24+HOUR(A6058)+1,3)</f>
        <v>1</v>
      </c>
      <c r="D6058" s="67" cm="1">
        <f t="array" ref="D6058">INDEX('Step 5. Daily Avg Schedule Calc'!$A$2:$D$169,(WEEKDAY(A6058)-1)*24+HOUR(A6058)+1,4)</f>
        <v>1</v>
      </c>
      <c r="E6058">
        <f>VLOOKUP(A6058,'Step 1.4 CNY OAT'!$A$1:$B$8761,2)</f>
        <v>63</v>
      </c>
      <c r="F6058" s="11">
        <f ca="1">('Step 3. Regression'!$B$18*E6058^2+'Step 3. Regression'!$C$18*E6058+'Step 3. Regression'!$D$18)*C6058</f>
        <v>5.3505530441821012</v>
      </c>
      <c r="G6058" s="11">
        <f ca="1">('Step 3. Regression'!$G$18*E6058^2+'Step 3. Regression'!$H$18*E6058+'Step 3. Regression'!$I$18)*D6058</f>
        <v>2.6847689220218069</v>
      </c>
    </row>
    <row r="6059" spans="1:7" x14ac:dyDescent="0.25">
      <c r="A6059" s="8">
        <f>IF(ISBLANK('Step 1.4 CNY OAT'!A6059),"-",'Step 1.4 CNY OAT'!A6059)</f>
        <v>43353.416666666664</v>
      </c>
      <c r="B6059" s="26">
        <f t="shared" si="112"/>
        <v>252</v>
      </c>
      <c r="C6059" s="67" cm="1">
        <f t="array" ref="C6059">INDEX('Step 5. Daily Avg Schedule Calc'!$A$2:$D$169,(WEEKDAY(A6059)-1)*24+HOUR(A6059)+1,3)</f>
        <v>1</v>
      </c>
      <c r="D6059" s="67" cm="1">
        <f t="array" ref="D6059">INDEX('Step 5. Daily Avg Schedule Calc'!$A$2:$D$169,(WEEKDAY(A6059)-1)*24+HOUR(A6059)+1,4)</f>
        <v>1</v>
      </c>
      <c r="E6059">
        <f>VLOOKUP(A6059,'Step 1.4 CNY OAT'!$A$1:$B$8761,2)</f>
        <v>63</v>
      </c>
      <c r="F6059" s="11">
        <f ca="1">('Step 3. Regression'!$B$18*E6059^2+'Step 3. Regression'!$C$18*E6059+'Step 3. Regression'!$D$18)*C6059</f>
        <v>5.3505530441821012</v>
      </c>
      <c r="G6059" s="11">
        <f ca="1">('Step 3. Regression'!$G$18*E6059^2+'Step 3. Regression'!$H$18*E6059+'Step 3. Regression'!$I$18)*D6059</f>
        <v>2.6847689220218069</v>
      </c>
    </row>
    <row r="6060" spans="1:7" x14ac:dyDescent="0.25">
      <c r="A6060" s="8">
        <f>IF(ISBLANK('Step 1.4 CNY OAT'!A6060),"-",'Step 1.4 CNY OAT'!A6060)</f>
        <v>43353.458333333336</v>
      </c>
      <c r="B6060" s="26">
        <f t="shared" si="112"/>
        <v>252</v>
      </c>
      <c r="C6060" s="67" cm="1">
        <f t="array" ref="C6060">INDEX('Step 5. Daily Avg Schedule Calc'!$A$2:$D$169,(WEEKDAY(A6060)-1)*24+HOUR(A6060)+1,3)</f>
        <v>1</v>
      </c>
      <c r="D6060" s="67" cm="1">
        <f t="array" ref="D6060">INDEX('Step 5. Daily Avg Schedule Calc'!$A$2:$D$169,(WEEKDAY(A6060)-1)*24+HOUR(A6060)+1,4)</f>
        <v>1</v>
      </c>
      <c r="E6060">
        <f>VLOOKUP(A6060,'Step 1.4 CNY OAT'!$A$1:$B$8761,2)</f>
        <v>64</v>
      </c>
      <c r="F6060" s="11">
        <f ca="1">('Step 3. Regression'!$B$18*E6060^2+'Step 3. Regression'!$C$18*E6060+'Step 3. Regression'!$D$18)*C6060</f>
        <v>5.3778892163111873</v>
      </c>
      <c r="G6060" s="11">
        <f ca="1">('Step 3. Regression'!$G$18*E6060^2+'Step 3. Regression'!$H$18*E6060+'Step 3. Regression'!$I$18)*D6060</f>
        <v>2.686970990212207</v>
      </c>
    </row>
    <row r="6061" spans="1:7" x14ac:dyDescent="0.25">
      <c r="A6061" s="8">
        <f>IF(ISBLANK('Step 1.4 CNY OAT'!A6061),"-",'Step 1.4 CNY OAT'!A6061)</f>
        <v>43353.5</v>
      </c>
      <c r="B6061" s="26">
        <f t="shared" si="112"/>
        <v>252</v>
      </c>
      <c r="C6061" s="67" cm="1">
        <f t="array" ref="C6061">INDEX('Step 5. Daily Avg Schedule Calc'!$A$2:$D$169,(WEEKDAY(A6061)-1)*24+HOUR(A6061)+1,3)</f>
        <v>1</v>
      </c>
      <c r="D6061" s="67" cm="1">
        <f t="array" ref="D6061">INDEX('Step 5. Daily Avg Schedule Calc'!$A$2:$D$169,(WEEKDAY(A6061)-1)*24+HOUR(A6061)+1,4)</f>
        <v>1</v>
      </c>
      <c r="E6061">
        <f>VLOOKUP(A6061,'Step 1.4 CNY OAT'!$A$1:$B$8761,2)</f>
        <v>64</v>
      </c>
      <c r="F6061" s="11">
        <f ca="1">('Step 3. Regression'!$B$18*E6061^2+'Step 3. Regression'!$C$18*E6061+'Step 3. Regression'!$D$18)*C6061</f>
        <v>5.3778892163111873</v>
      </c>
      <c r="G6061" s="11">
        <f ca="1">('Step 3. Regression'!$G$18*E6061^2+'Step 3. Regression'!$H$18*E6061+'Step 3. Regression'!$I$18)*D6061</f>
        <v>2.686970990212207</v>
      </c>
    </row>
    <row r="6062" spans="1:7" x14ac:dyDescent="0.25">
      <c r="A6062" s="8">
        <f>IF(ISBLANK('Step 1.4 CNY OAT'!A6062),"-",'Step 1.4 CNY OAT'!A6062)</f>
        <v>43353.541666666664</v>
      </c>
      <c r="B6062" s="26">
        <f t="shared" si="112"/>
        <v>252</v>
      </c>
      <c r="C6062" s="67" cm="1">
        <f t="array" ref="C6062">INDEX('Step 5. Daily Avg Schedule Calc'!$A$2:$D$169,(WEEKDAY(A6062)-1)*24+HOUR(A6062)+1,3)</f>
        <v>1</v>
      </c>
      <c r="D6062" s="67" cm="1">
        <f t="array" ref="D6062">INDEX('Step 5. Daily Avg Schedule Calc'!$A$2:$D$169,(WEEKDAY(A6062)-1)*24+HOUR(A6062)+1,4)</f>
        <v>1</v>
      </c>
      <c r="E6062">
        <f>VLOOKUP(A6062,'Step 1.4 CNY OAT'!$A$1:$B$8761,2)</f>
        <v>63</v>
      </c>
      <c r="F6062" s="11">
        <f ca="1">('Step 3. Regression'!$B$18*E6062^2+'Step 3. Regression'!$C$18*E6062+'Step 3. Regression'!$D$18)*C6062</f>
        <v>5.3505530441821012</v>
      </c>
      <c r="G6062" s="11">
        <f ca="1">('Step 3. Regression'!$G$18*E6062^2+'Step 3. Regression'!$H$18*E6062+'Step 3. Regression'!$I$18)*D6062</f>
        <v>2.6847689220218069</v>
      </c>
    </row>
    <row r="6063" spans="1:7" x14ac:dyDescent="0.25">
      <c r="A6063" s="8">
        <f>IF(ISBLANK('Step 1.4 CNY OAT'!A6063),"-",'Step 1.4 CNY OAT'!A6063)</f>
        <v>43353.583333333336</v>
      </c>
      <c r="B6063" s="26">
        <f t="shared" si="112"/>
        <v>252</v>
      </c>
      <c r="C6063" s="67" cm="1">
        <f t="array" ref="C6063">INDEX('Step 5. Daily Avg Schedule Calc'!$A$2:$D$169,(WEEKDAY(A6063)-1)*24+HOUR(A6063)+1,3)</f>
        <v>1</v>
      </c>
      <c r="D6063" s="67" cm="1">
        <f t="array" ref="D6063">INDEX('Step 5. Daily Avg Schedule Calc'!$A$2:$D$169,(WEEKDAY(A6063)-1)*24+HOUR(A6063)+1,4)</f>
        <v>1</v>
      </c>
      <c r="E6063">
        <f>VLOOKUP(A6063,'Step 1.4 CNY OAT'!$A$1:$B$8761,2)</f>
        <v>63</v>
      </c>
      <c r="F6063" s="11">
        <f ca="1">('Step 3. Regression'!$B$18*E6063^2+'Step 3. Regression'!$C$18*E6063+'Step 3. Regression'!$D$18)*C6063</f>
        <v>5.3505530441821012</v>
      </c>
      <c r="G6063" s="11">
        <f ca="1">('Step 3. Regression'!$G$18*E6063^2+'Step 3. Regression'!$H$18*E6063+'Step 3. Regression'!$I$18)*D6063</f>
        <v>2.6847689220218069</v>
      </c>
    </row>
    <row r="6064" spans="1:7" x14ac:dyDescent="0.25">
      <c r="A6064" s="8">
        <f>IF(ISBLANK('Step 1.4 CNY OAT'!A6064),"-",'Step 1.4 CNY OAT'!A6064)</f>
        <v>43353.625</v>
      </c>
      <c r="B6064" s="26">
        <f t="shared" si="112"/>
        <v>252</v>
      </c>
      <c r="C6064" s="67" cm="1">
        <f t="array" ref="C6064">INDEX('Step 5. Daily Avg Schedule Calc'!$A$2:$D$169,(WEEKDAY(A6064)-1)*24+HOUR(A6064)+1,3)</f>
        <v>1</v>
      </c>
      <c r="D6064" s="67" cm="1">
        <f t="array" ref="D6064">INDEX('Step 5. Daily Avg Schedule Calc'!$A$2:$D$169,(WEEKDAY(A6064)-1)*24+HOUR(A6064)+1,4)</f>
        <v>1</v>
      </c>
      <c r="E6064">
        <f>VLOOKUP(A6064,'Step 1.4 CNY OAT'!$A$1:$B$8761,2)</f>
        <v>63</v>
      </c>
      <c r="F6064" s="11">
        <f ca="1">('Step 3. Regression'!$B$18*E6064^2+'Step 3. Regression'!$C$18*E6064+'Step 3. Regression'!$D$18)*C6064</f>
        <v>5.3505530441821012</v>
      </c>
      <c r="G6064" s="11">
        <f ca="1">('Step 3. Regression'!$G$18*E6064^2+'Step 3. Regression'!$H$18*E6064+'Step 3. Regression'!$I$18)*D6064</f>
        <v>2.6847689220218069</v>
      </c>
    </row>
    <row r="6065" spans="1:7" x14ac:dyDescent="0.25">
      <c r="A6065" s="8">
        <f>IF(ISBLANK('Step 1.4 CNY OAT'!A6065),"-",'Step 1.4 CNY OAT'!A6065)</f>
        <v>43353.666666666664</v>
      </c>
      <c r="B6065" s="26">
        <f t="shared" si="112"/>
        <v>252</v>
      </c>
      <c r="C6065" s="67" cm="1">
        <f t="array" ref="C6065">INDEX('Step 5. Daily Avg Schedule Calc'!$A$2:$D$169,(WEEKDAY(A6065)-1)*24+HOUR(A6065)+1,3)</f>
        <v>1</v>
      </c>
      <c r="D6065" s="67" cm="1">
        <f t="array" ref="D6065">INDEX('Step 5. Daily Avg Schedule Calc'!$A$2:$D$169,(WEEKDAY(A6065)-1)*24+HOUR(A6065)+1,4)</f>
        <v>1</v>
      </c>
      <c r="E6065">
        <f>VLOOKUP(A6065,'Step 1.4 CNY OAT'!$A$1:$B$8761,2)</f>
        <v>64</v>
      </c>
      <c r="F6065" s="11">
        <f ca="1">('Step 3. Regression'!$B$18*E6065^2+'Step 3. Regression'!$C$18*E6065+'Step 3. Regression'!$D$18)*C6065</f>
        <v>5.3778892163111873</v>
      </c>
      <c r="G6065" s="11">
        <f ca="1">('Step 3. Regression'!$G$18*E6065^2+'Step 3. Regression'!$H$18*E6065+'Step 3. Regression'!$I$18)*D6065</f>
        <v>2.686970990212207</v>
      </c>
    </row>
    <row r="6066" spans="1:7" x14ac:dyDescent="0.25">
      <c r="A6066" s="8">
        <f>IF(ISBLANK('Step 1.4 CNY OAT'!A6066),"-",'Step 1.4 CNY OAT'!A6066)</f>
        <v>43353.708333333336</v>
      </c>
      <c r="B6066" s="26">
        <f t="shared" si="112"/>
        <v>252</v>
      </c>
      <c r="C6066" s="67" cm="1">
        <f t="array" ref="C6066">INDEX('Step 5. Daily Avg Schedule Calc'!$A$2:$D$169,(WEEKDAY(A6066)-1)*24+HOUR(A6066)+1,3)</f>
        <v>1</v>
      </c>
      <c r="D6066" s="67" cm="1">
        <f t="array" ref="D6066">INDEX('Step 5. Daily Avg Schedule Calc'!$A$2:$D$169,(WEEKDAY(A6066)-1)*24+HOUR(A6066)+1,4)</f>
        <v>1</v>
      </c>
      <c r="E6066">
        <f>VLOOKUP(A6066,'Step 1.4 CNY OAT'!$A$1:$B$8761,2)</f>
        <v>63</v>
      </c>
      <c r="F6066" s="11">
        <f ca="1">('Step 3. Regression'!$B$18*E6066^2+'Step 3. Regression'!$C$18*E6066+'Step 3. Regression'!$D$18)*C6066</f>
        <v>5.3505530441821012</v>
      </c>
      <c r="G6066" s="11">
        <f ca="1">('Step 3. Regression'!$G$18*E6066^2+'Step 3. Regression'!$H$18*E6066+'Step 3. Regression'!$I$18)*D6066</f>
        <v>2.6847689220218069</v>
      </c>
    </row>
    <row r="6067" spans="1:7" x14ac:dyDescent="0.25">
      <c r="A6067" s="8">
        <f>IF(ISBLANK('Step 1.4 CNY OAT'!A6067),"-",'Step 1.4 CNY OAT'!A6067)</f>
        <v>43353.75</v>
      </c>
      <c r="B6067" s="26">
        <f t="shared" si="112"/>
        <v>252</v>
      </c>
      <c r="C6067" s="67" cm="1">
        <f t="array" ref="C6067">INDEX('Step 5. Daily Avg Schedule Calc'!$A$2:$D$169,(WEEKDAY(A6067)-1)*24+HOUR(A6067)+1,3)</f>
        <v>1</v>
      </c>
      <c r="D6067" s="67" cm="1">
        <f t="array" ref="D6067">INDEX('Step 5. Daily Avg Schedule Calc'!$A$2:$D$169,(WEEKDAY(A6067)-1)*24+HOUR(A6067)+1,4)</f>
        <v>1</v>
      </c>
      <c r="E6067">
        <f>VLOOKUP(A6067,'Step 1.4 CNY OAT'!$A$1:$B$8761,2)</f>
        <v>63</v>
      </c>
      <c r="F6067" s="11">
        <f ca="1">('Step 3. Regression'!$B$18*E6067^2+'Step 3. Regression'!$C$18*E6067+'Step 3. Regression'!$D$18)*C6067</f>
        <v>5.3505530441821012</v>
      </c>
      <c r="G6067" s="11">
        <f ca="1">('Step 3. Regression'!$G$18*E6067^2+'Step 3. Regression'!$H$18*E6067+'Step 3. Regression'!$I$18)*D6067</f>
        <v>2.6847689220218069</v>
      </c>
    </row>
    <row r="6068" spans="1:7" x14ac:dyDescent="0.25">
      <c r="A6068" s="8">
        <f>IF(ISBLANK('Step 1.4 CNY OAT'!A6068),"-",'Step 1.4 CNY OAT'!A6068)</f>
        <v>43353.791666666664</v>
      </c>
      <c r="B6068" s="26">
        <f t="shared" si="112"/>
        <v>252</v>
      </c>
      <c r="C6068" s="67" cm="1">
        <f t="array" ref="C6068">INDEX('Step 5. Daily Avg Schedule Calc'!$A$2:$D$169,(WEEKDAY(A6068)-1)*24+HOUR(A6068)+1,3)</f>
        <v>1</v>
      </c>
      <c r="D6068" s="67" cm="1">
        <f t="array" ref="D6068">INDEX('Step 5. Daily Avg Schedule Calc'!$A$2:$D$169,(WEEKDAY(A6068)-1)*24+HOUR(A6068)+1,4)</f>
        <v>1</v>
      </c>
      <c r="E6068">
        <f>VLOOKUP(A6068,'Step 1.4 CNY OAT'!$A$1:$B$8761,2)</f>
        <v>64</v>
      </c>
      <c r="F6068" s="11">
        <f ca="1">('Step 3. Regression'!$B$18*E6068^2+'Step 3. Regression'!$C$18*E6068+'Step 3. Regression'!$D$18)*C6068</f>
        <v>5.3778892163111873</v>
      </c>
      <c r="G6068" s="11">
        <f ca="1">('Step 3. Regression'!$G$18*E6068^2+'Step 3. Regression'!$H$18*E6068+'Step 3. Regression'!$I$18)*D6068</f>
        <v>2.686970990212207</v>
      </c>
    </row>
    <row r="6069" spans="1:7" x14ac:dyDescent="0.25">
      <c r="A6069" s="8">
        <f>IF(ISBLANK('Step 1.4 CNY OAT'!A6069),"-",'Step 1.4 CNY OAT'!A6069)</f>
        <v>43353.833333333336</v>
      </c>
      <c r="B6069" s="26">
        <f t="shared" si="112"/>
        <v>252</v>
      </c>
      <c r="C6069" s="67" cm="1">
        <f t="array" ref="C6069">INDEX('Step 5. Daily Avg Schedule Calc'!$A$2:$D$169,(WEEKDAY(A6069)-1)*24+HOUR(A6069)+1,3)</f>
        <v>1</v>
      </c>
      <c r="D6069" s="67" cm="1">
        <f t="array" ref="D6069">INDEX('Step 5. Daily Avg Schedule Calc'!$A$2:$D$169,(WEEKDAY(A6069)-1)*24+HOUR(A6069)+1,4)</f>
        <v>1</v>
      </c>
      <c r="E6069">
        <f>VLOOKUP(A6069,'Step 1.4 CNY OAT'!$A$1:$B$8761,2)</f>
        <v>64</v>
      </c>
      <c r="F6069" s="11">
        <f ca="1">('Step 3. Regression'!$B$18*E6069^2+'Step 3. Regression'!$C$18*E6069+'Step 3. Regression'!$D$18)*C6069</f>
        <v>5.3778892163111873</v>
      </c>
      <c r="G6069" s="11">
        <f ca="1">('Step 3. Regression'!$G$18*E6069^2+'Step 3. Regression'!$H$18*E6069+'Step 3. Regression'!$I$18)*D6069</f>
        <v>2.686970990212207</v>
      </c>
    </row>
    <row r="6070" spans="1:7" x14ac:dyDescent="0.25">
      <c r="A6070" s="8">
        <f>IF(ISBLANK('Step 1.4 CNY OAT'!A6070),"-",'Step 1.4 CNY OAT'!A6070)</f>
        <v>43353.875</v>
      </c>
      <c r="B6070" s="26">
        <f t="shared" si="112"/>
        <v>252</v>
      </c>
      <c r="C6070" s="67" cm="1">
        <f t="array" ref="C6070">INDEX('Step 5. Daily Avg Schedule Calc'!$A$2:$D$169,(WEEKDAY(A6070)-1)*24+HOUR(A6070)+1,3)</f>
        <v>1</v>
      </c>
      <c r="D6070" s="67" cm="1">
        <f t="array" ref="D6070">INDEX('Step 5. Daily Avg Schedule Calc'!$A$2:$D$169,(WEEKDAY(A6070)-1)*24+HOUR(A6070)+1,4)</f>
        <v>1</v>
      </c>
      <c r="E6070">
        <f>VLOOKUP(A6070,'Step 1.4 CNY OAT'!$A$1:$B$8761,2)</f>
        <v>66</v>
      </c>
      <c r="F6070" s="11">
        <f ca="1">('Step 3. Regression'!$B$18*E6070^2+'Step 3. Regression'!$C$18*E6070+'Step 3. Regression'!$D$18)*C6070</f>
        <v>5.4471119667571148</v>
      </c>
      <c r="G6070" s="11">
        <f ca="1">('Step 3. Regression'!$G$18*E6070^2+'Step 3. Regression'!$H$18*E6070+'Step 3. Regression'!$I$18)*D6070</f>
        <v>2.6951171035564454</v>
      </c>
    </row>
    <row r="6071" spans="1:7" x14ac:dyDescent="0.25">
      <c r="A6071" s="8">
        <f>IF(ISBLANK('Step 1.4 CNY OAT'!A6071),"-",'Step 1.4 CNY OAT'!A6071)</f>
        <v>43353.916666666664</v>
      </c>
      <c r="B6071" s="26">
        <f t="shared" si="112"/>
        <v>252</v>
      </c>
      <c r="C6071" s="67" cm="1">
        <f t="array" ref="C6071">INDEX('Step 5. Daily Avg Schedule Calc'!$A$2:$D$169,(WEEKDAY(A6071)-1)*24+HOUR(A6071)+1,3)</f>
        <v>1</v>
      </c>
      <c r="D6071" s="67" cm="1">
        <f t="array" ref="D6071">INDEX('Step 5. Daily Avg Schedule Calc'!$A$2:$D$169,(WEEKDAY(A6071)-1)*24+HOUR(A6071)+1,4)</f>
        <v>1</v>
      </c>
      <c r="E6071">
        <f>VLOOKUP(A6071,'Step 1.4 CNY OAT'!$A$1:$B$8761,2)</f>
        <v>66</v>
      </c>
      <c r="F6071" s="11">
        <f ca="1">('Step 3. Regression'!$B$18*E6071^2+'Step 3. Regression'!$C$18*E6071+'Step 3. Regression'!$D$18)*C6071</f>
        <v>5.4471119667571148</v>
      </c>
      <c r="G6071" s="11">
        <f ca="1">('Step 3. Regression'!$G$18*E6071^2+'Step 3. Regression'!$H$18*E6071+'Step 3. Regression'!$I$18)*D6071</f>
        <v>2.6951171035564454</v>
      </c>
    </row>
    <row r="6072" spans="1:7" x14ac:dyDescent="0.25">
      <c r="A6072" s="8">
        <f>IF(ISBLANK('Step 1.4 CNY OAT'!A6072),"-",'Step 1.4 CNY OAT'!A6072)</f>
        <v>43353.958333333336</v>
      </c>
      <c r="B6072" s="26">
        <f t="shared" si="112"/>
        <v>252</v>
      </c>
      <c r="C6072" s="67" cm="1">
        <f t="array" ref="C6072">INDEX('Step 5. Daily Avg Schedule Calc'!$A$2:$D$169,(WEEKDAY(A6072)-1)*24+HOUR(A6072)+1,3)</f>
        <v>1</v>
      </c>
      <c r="D6072" s="67" cm="1">
        <f t="array" ref="D6072">INDEX('Step 5. Daily Avg Schedule Calc'!$A$2:$D$169,(WEEKDAY(A6072)-1)*24+HOUR(A6072)+1,4)</f>
        <v>1</v>
      </c>
      <c r="E6072">
        <f>VLOOKUP(A6072,'Step 1.4 CNY OAT'!$A$1:$B$8761,2)</f>
        <v>65</v>
      </c>
      <c r="F6072" s="11">
        <f ca="1">('Step 3. Regression'!$B$18*E6072^2+'Step 3. Regression'!$C$18*E6072+'Step 3. Regression'!$D$18)*C6072</f>
        <v>5.4100755238361913</v>
      </c>
      <c r="G6072" s="11">
        <f ca="1">('Step 3. Regression'!$G$18*E6072^2+'Step 3. Regression'!$H$18*E6072+'Step 3. Regression'!$I$18)*D6072</f>
        <v>2.6904203840570866</v>
      </c>
    </row>
    <row r="6073" spans="1:7" x14ac:dyDescent="0.25">
      <c r="A6073" s="8">
        <f>IF(ISBLANK('Step 1.4 CNY OAT'!A6073),"-",'Step 1.4 CNY OAT'!A6073)</f>
        <v>43354</v>
      </c>
      <c r="B6073" s="26">
        <f t="shared" si="112"/>
        <v>253</v>
      </c>
      <c r="C6073" s="67" cm="1">
        <f t="array" ref="C6073">INDEX('Step 5. Daily Avg Schedule Calc'!$A$2:$D$169,(WEEKDAY(A6073)-1)*24+HOUR(A6073)+1,3)</f>
        <v>1</v>
      </c>
      <c r="D6073" s="67" cm="1">
        <f t="array" ref="D6073">INDEX('Step 5. Daily Avg Schedule Calc'!$A$2:$D$169,(WEEKDAY(A6073)-1)*24+HOUR(A6073)+1,4)</f>
        <v>1</v>
      </c>
      <c r="E6073">
        <f>VLOOKUP(A6073,'Step 1.4 CNY OAT'!$A$1:$B$8761,2)</f>
        <v>66</v>
      </c>
      <c r="F6073" s="11">
        <f ca="1">('Step 3. Regression'!$B$18*E6073^2+'Step 3. Regression'!$C$18*E6073+'Step 3. Regression'!$D$18)*C6073</f>
        <v>5.4471119667571148</v>
      </c>
      <c r="G6073" s="11">
        <f ca="1">('Step 3. Regression'!$G$18*E6073^2+'Step 3. Regression'!$H$18*E6073+'Step 3. Regression'!$I$18)*D6073</f>
        <v>2.6951171035564454</v>
      </c>
    </row>
    <row r="6074" spans="1:7" x14ac:dyDescent="0.25">
      <c r="A6074" s="8">
        <f>IF(ISBLANK('Step 1.4 CNY OAT'!A6074),"-",'Step 1.4 CNY OAT'!A6074)</f>
        <v>43354.041666666664</v>
      </c>
      <c r="B6074" s="26">
        <f t="shared" si="112"/>
        <v>253</v>
      </c>
      <c r="C6074" s="67" cm="1">
        <f t="array" ref="C6074">INDEX('Step 5. Daily Avg Schedule Calc'!$A$2:$D$169,(WEEKDAY(A6074)-1)*24+HOUR(A6074)+1,3)</f>
        <v>1</v>
      </c>
      <c r="D6074" s="67" cm="1">
        <f t="array" ref="D6074">INDEX('Step 5. Daily Avg Schedule Calc'!$A$2:$D$169,(WEEKDAY(A6074)-1)*24+HOUR(A6074)+1,4)</f>
        <v>1</v>
      </c>
      <c r="E6074">
        <f>VLOOKUP(A6074,'Step 1.4 CNY OAT'!$A$1:$B$8761,2)</f>
        <v>65</v>
      </c>
      <c r="F6074" s="11">
        <f ca="1">('Step 3. Regression'!$B$18*E6074^2+'Step 3. Regression'!$C$18*E6074+'Step 3. Regression'!$D$18)*C6074</f>
        <v>5.4100755238361913</v>
      </c>
      <c r="G6074" s="11">
        <f ca="1">('Step 3. Regression'!$G$18*E6074^2+'Step 3. Regression'!$H$18*E6074+'Step 3. Regression'!$I$18)*D6074</f>
        <v>2.6904203840570866</v>
      </c>
    </row>
    <row r="6075" spans="1:7" x14ac:dyDescent="0.25">
      <c r="A6075" s="8">
        <f>IF(ISBLANK('Step 1.4 CNY OAT'!A6075),"-",'Step 1.4 CNY OAT'!A6075)</f>
        <v>43354.083333333336</v>
      </c>
      <c r="B6075" s="26">
        <f t="shared" si="112"/>
        <v>253</v>
      </c>
      <c r="C6075" s="67" cm="1">
        <f t="array" ref="C6075">INDEX('Step 5. Daily Avg Schedule Calc'!$A$2:$D$169,(WEEKDAY(A6075)-1)*24+HOUR(A6075)+1,3)</f>
        <v>1</v>
      </c>
      <c r="D6075" s="67" cm="1">
        <f t="array" ref="D6075">INDEX('Step 5. Daily Avg Schedule Calc'!$A$2:$D$169,(WEEKDAY(A6075)-1)*24+HOUR(A6075)+1,4)</f>
        <v>1</v>
      </c>
      <c r="E6075">
        <f>VLOOKUP(A6075,'Step 1.4 CNY OAT'!$A$1:$B$8761,2)</f>
        <v>64</v>
      </c>
      <c r="F6075" s="11">
        <f ca="1">('Step 3. Regression'!$B$18*E6075^2+'Step 3. Regression'!$C$18*E6075+'Step 3. Regression'!$D$18)*C6075</f>
        <v>5.3778892163111873</v>
      </c>
      <c r="G6075" s="11">
        <f ca="1">('Step 3. Regression'!$G$18*E6075^2+'Step 3. Regression'!$H$18*E6075+'Step 3. Regression'!$I$18)*D6075</f>
        <v>2.686970990212207</v>
      </c>
    </row>
    <row r="6076" spans="1:7" x14ac:dyDescent="0.25">
      <c r="A6076" s="8">
        <f>IF(ISBLANK('Step 1.4 CNY OAT'!A6076),"-",'Step 1.4 CNY OAT'!A6076)</f>
        <v>43354.125</v>
      </c>
      <c r="B6076" s="26">
        <f t="shared" si="112"/>
        <v>253</v>
      </c>
      <c r="C6076" s="67" cm="1">
        <f t="array" ref="C6076">INDEX('Step 5. Daily Avg Schedule Calc'!$A$2:$D$169,(WEEKDAY(A6076)-1)*24+HOUR(A6076)+1,3)</f>
        <v>1</v>
      </c>
      <c r="D6076" s="67" cm="1">
        <f t="array" ref="D6076">INDEX('Step 5. Daily Avg Schedule Calc'!$A$2:$D$169,(WEEKDAY(A6076)-1)*24+HOUR(A6076)+1,4)</f>
        <v>1</v>
      </c>
      <c r="E6076">
        <f>VLOOKUP(A6076,'Step 1.4 CNY OAT'!$A$1:$B$8761,2)</f>
        <v>64</v>
      </c>
      <c r="F6076" s="11">
        <f ca="1">('Step 3. Regression'!$B$18*E6076^2+'Step 3. Regression'!$C$18*E6076+'Step 3. Regression'!$D$18)*C6076</f>
        <v>5.3778892163111873</v>
      </c>
      <c r="G6076" s="11">
        <f ca="1">('Step 3. Regression'!$G$18*E6076^2+'Step 3. Regression'!$H$18*E6076+'Step 3. Regression'!$I$18)*D6076</f>
        <v>2.686970990212207</v>
      </c>
    </row>
    <row r="6077" spans="1:7" x14ac:dyDescent="0.25">
      <c r="A6077" s="8">
        <f>IF(ISBLANK('Step 1.4 CNY OAT'!A6077),"-",'Step 1.4 CNY OAT'!A6077)</f>
        <v>43354.166666666664</v>
      </c>
      <c r="B6077" s="26">
        <f t="shared" si="112"/>
        <v>253</v>
      </c>
      <c r="C6077" s="67" cm="1">
        <f t="array" ref="C6077">INDEX('Step 5. Daily Avg Schedule Calc'!$A$2:$D$169,(WEEKDAY(A6077)-1)*24+HOUR(A6077)+1,3)</f>
        <v>1</v>
      </c>
      <c r="D6077" s="67" cm="1">
        <f t="array" ref="D6077">INDEX('Step 5. Daily Avg Schedule Calc'!$A$2:$D$169,(WEEKDAY(A6077)-1)*24+HOUR(A6077)+1,4)</f>
        <v>1</v>
      </c>
      <c r="E6077">
        <f>VLOOKUP(A6077,'Step 1.4 CNY OAT'!$A$1:$B$8761,2)</f>
        <v>64</v>
      </c>
      <c r="F6077" s="11">
        <f ca="1">('Step 3. Regression'!$B$18*E6077^2+'Step 3. Regression'!$C$18*E6077+'Step 3. Regression'!$D$18)*C6077</f>
        <v>5.3778892163111873</v>
      </c>
      <c r="G6077" s="11">
        <f ca="1">('Step 3. Regression'!$G$18*E6077^2+'Step 3. Regression'!$H$18*E6077+'Step 3. Regression'!$I$18)*D6077</f>
        <v>2.686970990212207</v>
      </c>
    </row>
    <row r="6078" spans="1:7" x14ac:dyDescent="0.25">
      <c r="A6078" s="8">
        <f>IF(ISBLANK('Step 1.4 CNY OAT'!A6078),"-",'Step 1.4 CNY OAT'!A6078)</f>
        <v>43354.208333333336</v>
      </c>
      <c r="B6078" s="26">
        <f t="shared" si="112"/>
        <v>253</v>
      </c>
      <c r="C6078" s="67" cm="1">
        <f t="array" ref="C6078">INDEX('Step 5. Daily Avg Schedule Calc'!$A$2:$D$169,(WEEKDAY(A6078)-1)*24+HOUR(A6078)+1,3)</f>
        <v>1</v>
      </c>
      <c r="D6078" s="67" cm="1">
        <f t="array" ref="D6078">INDEX('Step 5. Daily Avg Schedule Calc'!$A$2:$D$169,(WEEKDAY(A6078)-1)*24+HOUR(A6078)+1,4)</f>
        <v>1</v>
      </c>
      <c r="E6078">
        <f>VLOOKUP(A6078,'Step 1.4 CNY OAT'!$A$1:$B$8761,2)</f>
        <v>64</v>
      </c>
      <c r="F6078" s="11">
        <f ca="1">('Step 3. Regression'!$B$18*E6078^2+'Step 3. Regression'!$C$18*E6078+'Step 3. Regression'!$D$18)*C6078</f>
        <v>5.3778892163111873</v>
      </c>
      <c r="G6078" s="11">
        <f ca="1">('Step 3. Regression'!$G$18*E6078^2+'Step 3. Regression'!$H$18*E6078+'Step 3. Regression'!$I$18)*D6078</f>
        <v>2.686970990212207</v>
      </c>
    </row>
    <row r="6079" spans="1:7" x14ac:dyDescent="0.25">
      <c r="A6079" s="8">
        <f>IF(ISBLANK('Step 1.4 CNY OAT'!A6079),"-",'Step 1.4 CNY OAT'!A6079)</f>
        <v>43354.25</v>
      </c>
      <c r="B6079" s="26">
        <f t="shared" si="112"/>
        <v>253</v>
      </c>
      <c r="C6079" s="67" cm="1">
        <f t="array" ref="C6079">INDEX('Step 5. Daily Avg Schedule Calc'!$A$2:$D$169,(WEEKDAY(A6079)-1)*24+HOUR(A6079)+1,3)</f>
        <v>1</v>
      </c>
      <c r="D6079" s="67" cm="1">
        <f t="array" ref="D6079">INDEX('Step 5. Daily Avg Schedule Calc'!$A$2:$D$169,(WEEKDAY(A6079)-1)*24+HOUR(A6079)+1,4)</f>
        <v>1</v>
      </c>
      <c r="E6079">
        <f>VLOOKUP(A6079,'Step 1.4 CNY OAT'!$A$1:$B$8761,2)</f>
        <v>64</v>
      </c>
      <c r="F6079" s="11">
        <f ca="1">('Step 3. Regression'!$B$18*E6079^2+'Step 3. Regression'!$C$18*E6079+'Step 3. Regression'!$D$18)*C6079</f>
        <v>5.3778892163111873</v>
      </c>
      <c r="G6079" s="11">
        <f ca="1">('Step 3. Regression'!$G$18*E6079^2+'Step 3. Regression'!$H$18*E6079+'Step 3. Regression'!$I$18)*D6079</f>
        <v>2.686970990212207</v>
      </c>
    </row>
    <row r="6080" spans="1:7" x14ac:dyDescent="0.25">
      <c r="A6080" s="8">
        <f>IF(ISBLANK('Step 1.4 CNY OAT'!A6080),"-",'Step 1.4 CNY OAT'!A6080)</f>
        <v>43354.291666666664</v>
      </c>
      <c r="B6080" s="26">
        <f t="shared" si="112"/>
        <v>253</v>
      </c>
      <c r="C6080" s="67" cm="1">
        <f t="array" ref="C6080">INDEX('Step 5. Daily Avg Schedule Calc'!$A$2:$D$169,(WEEKDAY(A6080)-1)*24+HOUR(A6080)+1,3)</f>
        <v>1</v>
      </c>
      <c r="D6080" s="67" cm="1">
        <f t="array" ref="D6080">INDEX('Step 5. Daily Avg Schedule Calc'!$A$2:$D$169,(WEEKDAY(A6080)-1)*24+HOUR(A6080)+1,4)</f>
        <v>1</v>
      </c>
      <c r="E6080">
        <f>VLOOKUP(A6080,'Step 1.4 CNY OAT'!$A$1:$B$8761,2)</f>
        <v>64</v>
      </c>
      <c r="F6080" s="11">
        <f ca="1">('Step 3. Regression'!$B$18*E6080^2+'Step 3. Regression'!$C$18*E6080+'Step 3. Regression'!$D$18)*C6080</f>
        <v>5.3778892163111873</v>
      </c>
      <c r="G6080" s="11">
        <f ca="1">('Step 3. Regression'!$G$18*E6080^2+'Step 3. Regression'!$H$18*E6080+'Step 3. Regression'!$I$18)*D6080</f>
        <v>2.686970990212207</v>
      </c>
    </row>
    <row r="6081" spans="1:7" x14ac:dyDescent="0.25">
      <c r="A6081" s="8">
        <f>IF(ISBLANK('Step 1.4 CNY OAT'!A6081),"-",'Step 1.4 CNY OAT'!A6081)</f>
        <v>43354.333333333336</v>
      </c>
      <c r="B6081" s="26">
        <f t="shared" si="112"/>
        <v>253</v>
      </c>
      <c r="C6081" s="67" cm="1">
        <f t="array" ref="C6081">INDEX('Step 5. Daily Avg Schedule Calc'!$A$2:$D$169,(WEEKDAY(A6081)-1)*24+HOUR(A6081)+1,3)</f>
        <v>1</v>
      </c>
      <c r="D6081" s="67" cm="1">
        <f t="array" ref="D6081">INDEX('Step 5. Daily Avg Schedule Calc'!$A$2:$D$169,(WEEKDAY(A6081)-1)*24+HOUR(A6081)+1,4)</f>
        <v>1</v>
      </c>
      <c r="E6081">
        <f>VLOOKUP(A6081,'Step 1.4 CNY OAT'!$A$1:$B$8761,2)</f>
        <v>65</v>
      </c>
      <c r="F6081" s="11">
        <f ca="1">('Step 3. Regression'!$B$18*E6081^2+'Step 3. Regression'!$C$18*E6081+'Step 3. Regression'!$D$18)*C6081</f>
        <v>5.4100755238361913</v>
      </c>
      <c r="G6081" s="11">
        <f ca="1">('Step 3. Regression'!$G$18*E6081^2+'Step 3. Regression'!$H$18*E6081+'Step 3. Regression'!$I$18)*D6081</f>
        <v>2.6904203840570866</v>
      </c>
    </row>
    <row r="6082" spans="1:7" x14ac:dyDescent="0.25">
      <c r="A6082" s="8">
        <f>IF(ISBLANK('Step 1.4 CNY OAT'!A6082),"-",'Step 1.4 CNY OAT'!A6082)</f>
        <v>43354.375</v>
      </c>
      <c r="B6082" s="26">
        <f t="shared" si="112"/>
        <v>253</v>
      </c>
      <c r="C6082" s="67" cm="1">
        <f t="array" ref="C6082">INDEX('Step 5. Daily Avg Schedule Calc'!$A$2:$D$169,(WEEKDAY(A6082)-1)*24+HOUR(A6082)+1,3)</f>
        <v>1</v>
      </c>
      <c r="D6082" s="67" cm="1">
        <f t="array" ref="D6082">INDEX('Step 5. Daily Avg Schedule Calc'!$A$2:$D$169,(WEEKDAY(A6082)-1)*24+HOUR(A6082)+1,4)</f>
        <v>1</v>
      </c>
      <c r="E6082">
        <f>VLOOKUP(A6082,'Step 1.4 CNY OAT'!$A$1:$B$8761,2)</f>
        <v>64</v>
      </c>
      <c r="F6082" s="11">
        <f ca="1">('Step 3. Regression'!$B$18*E6082^2+'Step 3. Regression'!$C$18*E6082+'Step 3. Regression'!$D$18)*C6082</f>
        <v>5.3778892163111873</v>
      </c>
      <c r="G6082" s="11">
        <f ca="1">('Step 3. Regression'!$G$18*E6082^2+'Step 3. Regression'!$H$18*E6082+'Step 3. Regression'!$I$18)*D6082</f>
        <v>2.686970990212207</v>
      </c>
    </row>
    <row r="6083" spans="1:7" x14ac:dyDescent="0.25">
      <c r="A6083" s="8">
        <f>IF(ISBLANK('Step 1.4 CNY OAT'!A6083),"-",'Step 1.4 CNY OAT'!A6083)</f>
        <v>43354.416666666664</v>
      </c>
      <c r="B6083" s="26">
        <f t="shared" ref="B6083:B6146" si="113">_xlfn.DAYS(A6083,$A$2)</f>
        <v>253</v>
      </c>
      <c r="C6083" s="67" cm="1">
        <f t="array" ref="C6083">INDEX('Step 5. Daily Avg Schedule Calc'!$A$2:$D$169,(WEEKDAY(A6083)-1)*24+HOUR(A6083)+1,3)</f>
        <v>1</v>
      </c>
      <c r="D6083" s="67" cm="1">
        <f t="array" ref="D6083">INDEX('Step 5. Daily Avg Schedule Calc'!$A$2:$D$169,(WEEKDAY(A6083)-1)*24+HOUR(A6083)+1,4)</f>
        <v>1</v>
      </c>
      <c r="E6083">
        <f>VLOOKUP(A6083,'Step 1.4 CNY OAT'!$A$1:$B$8761,2)</f>
        <v>66</v>
      </c>
      <c r="F6083" s="11">
        <f ca="1">('Step 3. Regression'!$B$18*E6083^2+'Step 3. Regression'!$C$18*E6083+'Step 3. Regression'!$D$18)*C6083</f>
        <v>5.4471119667571148</v>
      </c>
      <c r="G6083" s="11">
        <f ca="1">('Step 3. Regression'!$G$18*E6083^2+'Step 3. Regression'!$H$18*E6083+'Step 3. Regression'!$I$18)*D6083</f>
        <v>2.6951171035564454</v>
      </c>
    </row>
    <row r="6084" spans="1:7" x14ac:dyDescent="0.25">
      <c r="A6084" s="8">
        <f>IF(ISBLANK('Step 1.4 CNY OAT'!A6084),"-",'Step 1.4 CNY OAT'!A6084)</f>
        <v>43354.458333333336</v>
      </c>
      <c r="B6084" s="26">
        <f t="shared" si="113"/>
        <v>253</v>
      </c>
      <c r="C6084" s="67" cm="1">
        <f t="array" ref="C6084">INDEX('Step 5. Daily Avg Schedule Calc'!$A$2:$D$169,(WEEKDAY(A6084)-1)*24+HOUR(A6084)+1,3)</f>
        <v>1</v>
      </c>
      <c r="D6084" s="67" cm="1">
        <f t="array" ref="D6084">INDEX('Step 5. Daily Avg Schedule Calc'!$A$2:$D$169,(WEEKDAY(A6084)-1)*24+HOUR(A6084)+1,4)</f>
        <v>1</v>
      </c>
      <c r="E6084">
        <f>VLOOKUP(A6084,'Step 1.4 CNY OAT'!$A$1:$B$8761,2)</f>
        <v>68</v>
      </c>
      <c r="F6084" s="11">
        <f ca="1">('Step 3. Regression'!$B$18*E6084^2+'Step 3. Regression'!$C$18*E6084+'Step 3. Regression'!$D$18)*C6084</f>
        <v>5.5357352587867084</v>
      </c>
      <c r="G6084" s="11">
        <f ca="1">('Step 3. Regression'!$G$18*E6084^2+'Step 3. Regression'!$H$18*E6084+'Step 3. Regression'!$I$18)*D6084</f>
        <v>2.7082525195186036</v>
      </c>
    </row>
    <row r="6085" spans="1:7" x14ac:dyDescent="0.25">
      <c r="A6085" s="8">
        <f>IF(ISBLANK('Step 1.4 CNY OAT'!A6085),"-",'Step 1.4 CNY OAT'!A6085)</f>
        <v>43354.5</v>
      </c>
      <c r="B6085" s="26">
        <f t="shared" si="113"/>
        <v>253</v>
      </c>
      <c r="C6085" s="67" cm="1">
        <f t="array" ref="C6085">INDEX('Step 5. Daily Avg Schedule Calc'!$A$2:$D$169,(WEEKDAY(A6085)-1)*24+HOUR(A6085)+1,3)</f>
        <v>1</v>
      </c>
      <c r="D6085" s="67" cm="1">
        <f t="array" ref="D6085">INDEX('Step 5. Daily Avg Schedule Calc'!$A$2:$D$169,(WEEKDAY(A6085)-1)*24+HOUR(A6085)+1,4)</f>
        <v>1</v>
      </c>
      <c r="E6085">
        <f>VLOOKUP(A6085,'Step 1.4 CNY OAT'!$A$1:$B$8761,2)</f>
        <v>70</v>
      </c>
      <c r="F6085" s="11">
        <f ca="1">('Step 3. Regression'!$B$18*E6085^2+'Step 3. Regression'!$C$18*E6085+'Step 3. Regression'!$D$18)*C6085</f>
        <v>5.6437590923999679</v>
      </c>
      <c r="G6085" s="11">
        <f ca="1">('Step 3. Regression'!$G$18*E6085^2+'Step 3. Regression'!$H$18*E6085+'Step 3. Regression'!$I$18)*D6085</f>
        <v>2.7263772380986788</v>
      </c>
    </row>
    <row r="6086" spans="1:7" x14ac:dyDescent="0.25">
      <c r="A6086" s="8">
        <f>IF(ISBLANK('Step 1.4 CNY OAT'!A6086),"-",'Step 1.4 CNY OAT'!A6086)</f>
        <v>43354.541666666664</v>
      </c>
      <c r="B6086" s="26">
        <f t="shared" si="113"/>
        <v>253</v>
      </c>
      <c r="C6086" s="67" cm="1">
        <f t="array" ref="C6086">INDEX('Step 5. Daily Avg Schedule Calc'!$A$2:$D$169,(WEEKDAY(A6086)-1)*24+HOUR(A6086)+1,3)</f>
        <v>1</v>
      </c>
      <c r="D6086" s="67" cm="1">
        <f t="array" ref="D6086">INDEX('Step 5. Daily Avg Schedule Calc'!$A$2:$D$169,(WEEKDAY(A6086)-1)*24+HOUR(A6086)+1,4)</f>
        <v>1</v>
      </c>
      <c r="E6086">
        <f>VLOOKUP(A6086,'Step 1.4 CNY OAT'!$A$1:$B$8761,2)</f>
        <v>72</v>
      </c>
      <c r="F6086" s="11">
        <f ca="1">('Step 3. Regression'!$B$18*E6086^2+'Step 3. Regression'!$C$18*E6086+'Step 3. Regression'!$D$18)*C6086</f>
        <v>5.7711834675968934</v>
      </c>
      <c r="G6086" s="11">
        <f ca="1">('Step 3. Regression'!$G$18*E6086^2+'Step 3. Regression'!$H$18*E6086+'Step 3. Regression'!$I$18)*D6086</f>
        <v>2.7494912592966725</v>
      </c>
    </row>
    <row r="6087" spans="1:7" x14ac:dyDescent="0.25">
      <c r="A6087" s="8">
        <f>IF(ISBLANK('Step 1.4 CNY OAT'!A6087),"-",'Step 1.4 CNY OAT'!A6087)</f>
        <v>43354.583333333336</v>
      </c>
      <c r="B6087" s="26">
        <f t="shared" si="113"/>
        <v>253</v>
      </c>
      <c r="C6087" s="67" cm="1">
        <f t="array" ref="C6087">INDEX('Step 5. Daily Avg Schedule Calc'!$A$2:$D$169,(WEEKDAY(A6087)-1)*24+HOUR(A6087)+1,3)</f>
        <v>1</v>
      </c>
      <c r="D6087" s="67" cm="1">
        <f t="array" ref="D6087">INDEX('Step 5. Daily Avg Schedule Calc'!$A$2:$D$169,(WEEKDAY(A6087)-1)*24+HOUR(A6087)+1,4)</f>
        <v>1</v>
      </c>
      <c r="E6087">
        <f>VLOOKUP(A6087,'Step 1.4 CNY OAT'!$A$1:$B$8761,2)</f>
        <v>72</v>
      </c>
      <c r="F6087" s="11">
        <f ca="1">('Step 3. Regression'!$B$18*E6087^2+'Step 3. Regression'!$C$18*E6087+'Step 3. Regression'!$D$18)*C6087</f>
        <v>5.7711834675968934</v>
      </c>
      <c r="G6087" s="11">
        <f ca="1">('Step 3. Regression'!$G$18*E6087^2+'Step 3. Regression'!$H$18*E6087+'Step 3. Regression'!$I$18)*D6087</f>
        <v>2.7494912592966725</v>
      </c>
    </row>
    <row r="6088" spans="1:7" x14ac:dyDescent="0.25">
      <c r="A6088" s="8">
        <f>IF(ISBLANK('Step 1.4 CNY OAT'!A6088),"-",'Step 1.4 CNY OAT'!A6088)</f>
        <v>43354.625</v>
      </c>
      <c r="B6088" s="26">
        <f t="shared" si="113"/>
        <v>253</v>
      </c>
      <c r="C6088" s="67" cm="1">
        <f t="array" ref="C6088">INDEX('Step 5. Daily Avg Schedule Calc'!$A$2:$D$169,(WEEKDAY(A6088)-1)*24+HOUR(A6088)+1,3)</f>
        <v>1</v>
      </c>
      <c r="D6088" s="67" cm="1">
        <f t="array" ref="D6088">INDEX('Step 5. Daily Avg Schedule Calc'!$A$2:$D$169,(WEEKDAY(A6088)-1)*24+HOUR(A6088)+1,4)</f>
        <v>1</v>
      </c>
      <c r="E6088">
        <f>VLOOKUP(A6088,'Step 1.4 CNY OAT'!$A$1:$B$8761,2)</f>
        <v>72</v>
      </c>
      <c r="F6088" s="11">
        <f ca="1">('Step 3. Regression'!$B$18*E6088^2+'Step 3. Regression'!$C$18*E6088+'Step 3. Regression'!$D$18)*C6088</f>
        <v>5.7711834675968934</v>
      </c>
      <c r="G6088" s="11">
        <f ca="1">('Step 3. Regression'!$G$18*E6088^2+'Step 3. Regression'!$H$18*E6088+'Step 3. Regression'!$I$18)*D6088</f>
        <v>2.7494912592966725</v>
      </c>
    </row>
    <row r="6089" spans="1:7" x14ac:dyDescent="0.25">
      <c r="A6089" s="8">
        <f>IF(ISBLANK('Step 1.4 CNY OAT'!A6089),"-",'Step 1.4 CNY OAT'!A6089)</f>
        <v>43354.666666666664</v>
      </c>
      <c r="B6089" s="26">
        <f t="shared" si="113"/>
        <v>253</v>
      </c>
      <c r="C6089" s="67" cm="1">
        <f t="array" ref="C6089">INDEX('Step 5. Daily Avg Schedule Calc'!$A$2:$D$169,(WEEKDAY(A6089)-1)*24+HOUR(A6089)+1,3)</f>
        <v>1</v>
      </c>
      <c r="D6089" s="67" cm="1">
        <f t="array" ref="D6089">INDEX('Step 5. Daily Avg Schedule Calc'!$A$2:$D$169,(WEEKDAY(A6089)-1)*24+HOUR(A6089)+1,4)</f>
        <v>1</v>
      </c>
      <c r="E6089">
        <f>VLOOKUP(A6089,'Step 1.4 CNY OAT'!$A$1:$B$8761,2)</f>
        <v>73</v>
      </c>
      <c r="F6089" s="11">
        <f ca="1">('Step 3. Regression'!$B$18*E6089^2+'Step 3. Regression'!$C$18*E6089+'Step 3. Regression'!$D$18)*C6089</f>
        <v>5.8421708582892293</v>
      </c>
      <c r="G6089" s="11">
        <f ca="1">('Step 3. Regression'!$G$18*E6089^2+'Step 3. Regression'!$H$18*E6089+'Step 3. Regression'!$I$18)*D6089</f>
        <v>2.7629192583773894</v>
      </c>
    </row>
    <row r="6090" spans="1:7" x14ac:dyDescent="0.25">
      <c r="A6090" s="8">
        <f>IF(ISBLANK('Step 1.4 CNY OAT'!A6090),"-",'Step 1.4 CNY OAT'!A6090)</f>
        <v>43354.708333333336</v>
      </c>
      <c r="B6090" s="26">
        <f t="shared" si="113"/>
        <v>253</v>
      </c>
      <c r="C6090" s="67" cm="1">
        <f t="array" ref="C6090">INDEX('Step 5. Daily Avg Schedule Calc'!$A$2:$D$169,(WEEKDAY(A6090)-1)*24+HOUR(A6090)+1,3)</f>
        <v>1</v>
      </c>
      <c r="D6090" s="67" cm="1">
        <f t="array" ref="D6090">INDEX('Step 5. Daily Avg Schedule Calc'!$A$2:$D$169,(WEEKDAY(A6090)-1)*24+HOUR(A6090)+1,4)</f>
        <v>1</v>
      </c>
      <c r="E6090">
        <f>VLOOKUP(A6090,'Step 1.4 CNY OAT'!$A$1:$B$8761,2)</f>
        <v>75</v>
      </c>
      <c r="F6090" s="11">
        <f ca="1">('Step 3. Regression'!$B$18*E6090^2+'Step 3. Regression'!$C$18*E6090+'Step 3. Regression'!$D$18)*C6090</f>
        <v>5.9986960458616565</v>
      </c>
      <c r="G6090" s="11">
        <f ca="1">('Step 3. Regression'!$G$18*E6090^2+'Step 3. Regression'!$H$18*E6090+'Step 3. Regression'!$I$18)*D6090</f>
        <v>2.7935172335022607</v>
      </c>
    </row>
    <row r="6091" spans="1:7" x14ac:dyDescent="0.25">
      <c r="A6091" s="8">
        <f>IF(ISBLANK('Step 1.4 CNY OAT'!A6091),"-",'Step 1.4 CNY OAT'!A6091)</f>
        <v>43354.75</v>
      </c>
      <c r="B6091" s="26">
        <f t="shared" si="113"/>
        <v>253</v>
      </c>
      <c r="C6091" s="67" cm="1">
        <f t="array" ref="C6091">INDEX('Step 5. Daily Avg Schedule Calc'!$A$2:$D$169,(WEEKDAY(A6091)-1)*24+HOUR(A6091)+1,3)</f>
        <v>1</v>
      </c>
      <c r="D6091" s="67" cm="1">
        <f t="array" ref="D6091">INDEX('Step 5. Daily Avg Schedule Calc'!$A$2:$D$169,(WEEKDAY(A6091)-1)*24+HOUR(A6091)+1,4)</f>
        <v>1</v>
      </c>
      <c r="E6091">
        <f>VLOOKUP(A6091,'Step 1.4 CNY OAT'!$A$1:$B$8761,2)</f>
        <v>73</v>
      </c>
      <c r="F6091" s="11">
        <f ca="1">('Step 3. Regression'!$B$18*E6091^2+'Step 3. Regression'!$C$18*E6091+'Step 3. Regression'!$D$18)*C6091</f>
        <v>5.8421708582892293</v>
      </c>
      <c r="G6091" s="11">
        <f ca="1">('Step 3. Regression'!$G$18*E6091^2+'Step 3. Regression'!$H$18*E6091+'Step 3. Regression'!$I$18)*D6091</f>
        <v>2.7629192583773894</v>
      </c>
    </row>
    <row r="6092" spans="1:7" x14ac:dyDescent="0.25">
      <c r="A6092" s="8">
        <f>IF(ISBLANK('Step 1.4 CNY OAT'!A6092),"-",'Step 1.4 CNY OAT'!A6092)</f>
        <v>43354.791666666664</v>
      </c>
      <c r="B6092" s="26">
        <f t="shared" si="113"/>
        <v>253</v>
      </c>
      <c r="C6092" s="67" cm="1">
        <f t="array" ref="C6092">INDEX('Step 5. Daily Avg Schedule Calc'!$A$2:$D$169,(WEEKDAY(A6092)-1)*24+HOUR(A6092)+1,3)</f>
        <v>1</v>
      </c>
      <c r="D6092" s="67" cm="1">
        <f t="array" ref="D6092">INDEX('Step 5. Daily Avg Schedule Calc'!$A$2:$D$169,(WEEKDAY(A6092)-1)*24+HOUR(A6092)+1,4)</f>
        <v>1</v>
      </c>
      <c r="E6092">
        <f>VLOOKUP(A6092,'Step 1.4 CNY OAT'!$A$1:$B$8761,2)</f>
        <v>73</v>
      </c>
      <c r="F6092" s="11">
        <f ca="1">('Step 3. Regression'!$B$18*E6092^2+'Step 3. Regression'!$C$18*E6092+'Step 3. Regression'!$D$18)*C6092</f>
        <v>5.8421708582892293</v>
      </c>
      <c r="G6092" s="11">
        <f ca="1">('Step 3. Regression'!$G$18*E6092^2+'Step 3. Regression'!$H$18*E6092+'Step 3. Regression'!$I$18)*D6092</f>
        <v>2.7629192583773894</v>
      </c>
    </row>
    <row r="6093" spans="1:7" x14ac:dyDescent="0.25">
      <c r="A6093" s="8">
        <f>IF(ISBLANK('Step 1.4 CNY OAT'!A6093),"-",'Step 1.4 CNY OAT'!A6093)</f>
        <v>43354.833333333336</v>
      </c>
      <c r="B6093" s="26">
        <f t="shared" si="113"/>
        <v>253</v>
      </c>
      <c r="C6093" s="67" cm="1">
        <f t="array" ref="C6093">INDEX('Step 5. Daily Avg Schedule Calc'!$A$2:$D$169,(WEEKDAY(A6093)-1)*24+HOUR(A6093)+1,3)</f>
        <v>1</v>
      </c>
      <c r="D6093" s="67" cm="1">
        <f t="array" ref="D6093">INDEX('Step 5. Daily Avg Schedule Calc'!$A$2:$D$169,(WEEKDAY(A6093)-1)*24+HOUR(A6093)+1,4)</f>
        <v>1</v>
      </c>
      <c r="E6093">
        <f>VLOOKUP(A6093,'Step 1.4 CNY OAT'!$A$1:$B$8761,2)</f>
        <v>74</v>
      </c>
      <c r="F6093" s="11">
        <f ca="1">('Step 3. Regression'!$B$18*E6093^2+'Step 3. Regression'!$C$18*E6093+'Step 3. Regression'!$D$18)*C6093</f>
        <v>5.9180083843774867</v>
      </c>
      <c r="G6093" s="11">
        <f ca="1">('Step 3. Regression'!$G$18*E6093^2+'Step 3. Regression'!$H$18*E6093+'Step 3. Regression'!$I$18)*D6093</f>
        <v>2.7775945831125854</v>
      </c>
    </row>
    <row r="6094" spans="1:7" x14ac:dyDescent="0.25">
      <c r="A6094" s="8">
        <f>IF(ISBLANK('Step 1.4 CNY OAT'!A6094),"-",'Step 1.4 CNY OAT'!A6094)</f>
        <v>43354.875</v>
      </c>
      <c r="B6094" s="26">
        <f t="shared" si="113"/>
        <v>253</v>
      </c>
      <c r="C6094" s="67" cm="1">
        <f t="array" ref="C6094">INDEX('Step 5. Daily Avg Schedule Calc'!$A$2:$D$169,(WEEKDAY(A6094)-1)*24+HOUR(A6094)+1,3)</f>
        <v>1</v>
      </c>
      <c r="D6094" s="67" cm="1">
        <f t="array" ref="D6094">INDEX('Step 5. Daily Avg Schedule Calc'!$A$2:$D$169,(WEEKDAY(A6094)-1)*24+HOUR(A6094)+1,4)</f>
        <v>1</v>
      </c>
      <c r="E6094">
        <f>VLOOKUP(A6094,'Step 1.4 CNY OAT'!$A$1:$B$8761,2)</f>
        <v>73</v>
      </c>
      <c r="F6094" s="11">
        <f ca="1">('Step 3. Regression'!$B$18*E6094^2+'Step 3. Regression'!$C$18*E6094+'Step 3. Regression'!$D$18)*C6094</f>
        <v>5.8421708582892293</v>
      </c>
      <c r="G6094" s="11">
        <f ca="1">('Step 3. Regression'!$G$18*E6094^2+'Step 3. Regression'!$H$18*E6094+'Step 3. Regression'!$I$18)*D6094</f>
        <v>2.7629192583773894</v>
      </c>
    </row>
    <row r="6095" spans="1:7" x14ac:dyDescent="0.25">
      <c r="A6095" s="8">
        <f>IF(ISBLANK('Step 1.4 CNY OAT'!A6095),"-",'Step 1.4 CNY OAT'!A6095)</f>
        <v>43354.916666666664</v>
      </c>
      <c r="B6095" s="26">
        <f t="shared" si="113"/>
        <v>253</v>
      </c>
      <c r="C6095" s="67" cm="1">
        <f t="array" ref="C6095">INDEX('Step 5. Daily Avg Schedule Calc'!$A$2:$D$169,(WEEKDAY(A6095)-1)*24+HOUR(A6095)+1,3)</f>
        <v>1</v>
      </c>
      <c r="D6095" s="67" cm="1">
        <f t="array" ref="D6095">INDEX('Step 5. Daily Avg Schedule Calc'!$A$2:$D$169,(WEEKDAY(A6095)-1)*24+HOUR(A6095)+1,4)</f>
        <v>1</v>
      </c>
      <c r="E6095">
        <f>VLOOKUP(A6095,'Step 1.4 CNY OAT'!$A$1:$B$8761,2)</f>
        <v>73</v>
      </c>
      <c r="F6095" s="11">
        <f ca="1">('Step 3. Regression'!$B$18*E6095^2+'Step 3. Regression'!$C$18*E6095+'Step 3. Regression'!$D$18)*C6095</f>
        <v>5.8421708582892293</v>
      </c>
      <c r="G6095" s="11">
        <f ca="1">('Step 3. Regression'!$G$18*E6095^2+'Step 3. Regression'!$H$18*E6095+'Step 3. Regression'!$I$18)*D6095</f>
        <v>2.7629192583773894</v>
      </c>
    </row>
    <row r="6096" spans="1:7" x14ac:dyDescent="0.25">
      <c r="A6096" s="8">
        <f>IF(ISBLANK('Step 1.4 CNY OAT'!A6096),"-",'Step 1.4 CNY OAT'!A6096)</f>
        <v>43354.958333333336</v>
      </c>
      <c r="B6096" s="26">
        <f t="shared" si="113"/>
        <v>253</v>
      </c>
      <c r="C6096" s="67" cm="1">
        <f t="array" ref="C6096">INDEX('Step 5. Daily Avg Schedule Calc'!$A$2:$D$169,(WEEKDAY(A6096)-1)*24+HOUR(A6096)+1,3)</f>
        <v>1</v>
      </c>
      <c r="D6096" s="67" cm="1">
        <f t="array" ref="D6096">INDEX('Step 5. Daily Avg Schedule Calc'!$A$2:$D$169,(WEEKDAY(A6096)-1)*24+HOUR(A6096)+1,4)</f>
        <v>1</v>
      </c>
      <c r="E6096">
        <f>VLOOKUP(A6096,'Step 1.4 CNY OAT'!$A$1:$B$8761,2)</f>
        <v>73</v>
      </c>
      <c r="F6096" s="11">
        <f ca="1">('Step 3. Regression'!$B$18*E6096^2+'Step 3. Regression'!$C$18*E6096+'Step 3. Regression'!$D$18)*C6096</f>
        <v>5.8421708582892293</v>
      </c>
      <c r="G6096" s="11">
        <f ca="1">('Step 3. Regression'!$G$18*E6096^2+'Step 3. Regression'!$H$18*E6096+'Step 3. Regression'!$I$18)*D6096</f>
        <v>2.7629192583773894</v>
      </c>
    </row>
    <row r="6097" spans="1:7" x14ac:dyDescent="0.25">
      <c r="A6097" s="8">
        <f>IF(ISBLANK('Step 1.4 CNY OAT'!A6097),"-",'Step 1.4 CNY OAT'!A6097)</f>
        <v>43355</v>
      </c>
      <c r="B6097" s="26">
        <f t="shared" si="113"/>
        <v>254</v>
      </c>
      <c r="C6097" s="67" cm="1">
        <f t="array" ref="C6097">INDEX('Step 5. Daily Avg Schedule Calc'!$A$2:$D$169,(WEEKDAY(A6097)-1)*24+HOUR(A6097)+1,3)</f>
        <v>1</v>
      </c>
      <c r="D6097" s="67" cm="1">
        <f t="array" ref="D6097">INDEX('Step 5. Daily Avg Schedule Calc'!$A$2:$D$169,(WEEKDAY(A6097)-1)*24+HOUR(A6097)+1,4)</f>
        <v>1</v>
      </c>
      <c r="E6097">
        <f>VLOOKUP(A6097,'Step 1.4 CNY OAT'!$A$1:$B$8761,2)</f>
        <v>73</v>
      </c>
      <c r="F6097" s="11">
        <f ca="1">('Step 3. Regression'!$B$18*E6097^2+'Step 3. Regression'!$C$18*E6097+'Step 3. Regression'!$D$18)*C6097</f>
        <v>5.8421708582892293</v>
      </c>
      <c r="G6097" s="11">
        <f ca="1">('Step 3. Regression'!$G$18*E6097^2+'Step 3. Regression'!$H$18*E6097+'Step 3. Regression'!$I$18)*D6097</f>
        <v>2.7629192583773894</v>
      </c>
    </row>
    <row r="6098" spans="1:7" x14ac:dyDescent="0.25">
      <c r="A6098" s="8">
        <f>IF(ISBLANK('Step 1.4 CNY OAT'!A6098),"-",'Step 1.4 CNY OAT'!A6098)</f>
        <v>43355.041666666664</v>
      </c>
      <c r="B6098" s="26">
        <f t="shared" si="113"/>
        <v>254</v>
      </c>
      <c r="C6098" s="67" cm="1">
        <f t="array" ref="C6098">INDEX('Step 5. Daily Avg Schedule Calc'!$A$2:$D$169,(WEEKDAY(A6098)-1)*24+HOUR(A6098)+1,3)</f>
        <v>1</v>
      </c>
      <c r="D6098" s="67" cm="1">
        <f t="array" ref="D6098">INDEX('Step 5. Daily Avg Schedule Calc'!$A$2:$D$169,(WEEKDAY(A6098)-1)*24+HOUR(A6098)+1,4)</f>
        <v>1</v>
      </c>
      <c r="E6098">
        <f>VLOOKUP(A6098,'Step 1.4 CNY OAT'!$A$1:$B$8761,2)</f>
        <v>73</v>
      </c>
      <c r="F6098" s="11">
        <f ca="1">('Step 3. Regression'!$B$18*E6098^2+'Step 3. Regression'!$C$18*E6098+'Step 3. Regression'!$D$18)*C6098</f>
        <v>5.8421708582892293</v>
      </c>
      <c r="G6098" s="11">
        <f ca="1">('Step 3. Regression'!$G$18*E6098^2+'Step 3. Regression'!$H$18*E6098+'Step 3. Regression'!$I$18)*D6098</f>
        <v>2.7629192583773894</v>
      </c>
    </row>
    <row r="6099" spans="1:7" x14ac:dyDescent="0.25">
      <c r="A6099" s="8">
        <f>IF(ISBLANK('Step 1.4 CNY OAT'!A6099),"-",'Step 1.4 CNY OAT'!A6099)</f>
        <v>43355.083333333336</v>
      </c>
      <c r="B6099" s="26">
        <f t="shared" si="113"/>
        <v>254</v>
      </c>
      <c r="C6099" s="67" cm="1">
        <f t="array" ref="C6099">INDEX('Step 5. Daily Avg Schedule Calc'!$A$2:$D$169,(WEEKDAY(A6099)-1)*24+HOUR(A6099)+1,3)</f>
        <v>1</v>
      </c>
      <c r="D6099" s="67" cm="1">
        <f t="array" ref="D6099">INDEX('Step 5. Daily Avg Schedule Calc'!$A$2:$D$169,(WEEKDAY(A6099)-1)*24+HOUR(A6099)+1,4)</f>
        <v>1</v>
      </c>
      <c r="E6099">
        <f>VLOOKUP(A6099,'Step 1.4 CNY OAT'!$A$1:$B$8761,2)</f>
        <v>73</v>
      </c>
      <c r="F6099" s="11">
        <f ca="1">('Step 3. Regression'!$B$18*E6099^2+'Step 3. Regression'!$C$18*E6099+'Step 3. Regression'!$D$18)*C6099</f>
        <v>5.8421708582892293</v>
      </c>
      <c r="G6099" s="11">
        <f ca="1">('Step 3. Regression'!$G$18*E6099^2+'Step 3. Regression'!$H$18*E6099+'Step 3. Regression'!$I$18)*D6099</f>
        <v>2.7629192583773894</v>
      </c>
    </row>
    <row r="6100" spans="1:7" x14ac:dyDescent="0.25">
      <c r="A6100" s="8">
        <f>IF(ISBLANK('Step 1.4 CNY OAT'!A6100),"-",'Step 1.4 CNY OAT'!A6100)</f>
        <v>43355.125</v>
      </c>
      <c r="B6100" s="26">
        <f t="shared" si="113"/>
        <v>254</v>
      </c>
      <c r="C6100" s="67" cm="1">
        <f t="array" ref="C6100">INDEX('Step 5. Daily Avg Schedule Calc'!$A$2:$D$169,(WEEKDAY(A6100)-1)*24+HOUR(A6100)+1,3)</f>
        <v>1</v>
      </c>
      <c r="D6100" s="67" cm="1">
        <f t="array" ref="D6100">INDEX('Step 5. Daily Avg Schedule Calc'!$A$2:$D$169,(WEEKDAY(A6100)-1)*24+HOUR(A6100)+1,4)</f>
        <v>1</v>
      </c>
      <c r="E6100">
        <f>VLOOKUP(A6100,'Step 1.4 CNY OAT'!$A$1:$B$8761,2)</f>
        <v>73</v>
      </c>
      <c r="F6100" s="11">
        <f ca="1">('Step 3. Regression'!$B$18*E6100^2+'Step 3. Regression'!$C$18*E6100+'Step 3. Regression'!$D$18)*C6100</f>
        <v>5.8421708582892293</v>
      </c>
      <c r="G6100" s="11">
        <f ca="1">('Step 3. Regression'!$G$18*E6100^2+'Step 3. Regression'!$H$18*E6100+'Step 3. Regression'!$I$18)*D6100</f>
        <v>2.7629192583773894</v>
      </c>
    </row>
    <row r="6101" spans="1:7" x14ac:dyDescent="0.25">
      <c r="A6101" s="8">
        <f>IF(ISBLANK('Step 1.4 CNY OAT'!A6101),"-",'Step 1.4 CNY OAT'!A6101)</f>
        <v>43355.166666666664</v>
      </c>
      <c r="B6101" s="26">
        <f t="shared" si="113"/>
        <v>254</v>
      </c>
      <c r="C6101" s="67" cm="1">
        <f t="array" ref="C6101">INDEX('Step 5. Daily Avg Schedule Calc'!$A$2:$D$169,(WEEKDAY(A6101)-1)*24+HOUR(A6101)+1,3)</f>
        <v>1</v>
      </c>
      <c r="D6101" s="67" cm="1">
        <f t="array" ref="D6101">INDEX('Step 5. Daily Avg Schedule Calc'!$A$2:$D$169,(WEEKDAY(A6101)-1)*24+HOUR(A6101)+1,4)</f>
        <v>1</v>
      </c>
      <c r="E6101">
        <f>VLOOKUP(A6101,'Step 1.4 CNY OAT'!$A$1:$B$8761,2)</f>
        <v>72</v>
      </c>
      <c r="F6101" s="11">
        <f ca="1">('Step 3. Regression'!$B$18*E6101^2+'Step 3. Regression'!$C$18*E6101+'Step 3. Regression'!$D$18)*C6101</f>
        <v>5.7711834675968934</v>
      </c>
      <c r="G6101" s="11">
        <f ca="1">('Step 3. Regression'!$G$18*E6101^2+'Step 3. Regression'!$H$18*E6101+'Step 3. Regression'!$I$18)*D6101</f>
        <v>2.7494912592966725</v>
      </c>
    </row>
    <row r="6102" spans="1:7" x14ac:dyDescent="0.25">
      <c r="A6102" s="8">
        <f>IF(ISBLANK('Step 1.4 CNY OAT'!A6102),"-",'Step 1.4 CNY OAT'!A6102)</f>
        <v>43355.208333333336</v>
      </c>
      <c r="B6102" s="26">
        <f t="shared" si="113"/>
        <v>254</v>
      </c>
      <c r="C6102" s="67" cm="1">
        <f t="array" ref="C6102">INDEX('Step 5. Daily Avg Schedule Calc'!$A$2:$D$169,(WEEKDAY(A6102)-1)*24+HOUR(A6102)+1,3)</f>
        <v>1</v>
      </c>
      <c r="D6102" s="67" cm="1">
        <f t="array" ref="D6102">INDEX('Step 5. Daily Avg Schedule Calc'!$A$2:$D$169,(WEEKDAY(A6102)-1)*24+HOUR(A6102)+1,4)</f>
        <v>1</v>
      </c>
      <c r="E6102">
        <f>VLOOKUP(A6102,'Step 1.4 CNY OAT'!$A$1:$B$8761,2)</f>
        <v>72</v>
      </c>
      <c r="F6102" s="11">
        <f ca="1">('Step 3. Regression'!$B$18*E6102^2+'Step 3. Regression'!$C$18*E6102+'Step 3. Regression'!$D$18)*C6102</f>
        <v>5.7711834675968934</v>
      </c>
      <c r="G6102" s="11">
        <f ca="1">('Step 3. Regression'!$G$18*E6102^2+'Step 3. Regression'!$H$18*E6102+'Step 3. Regression'!$I$18)*D6102</f>
        <v>2.7494912592966725</v>
      </c>
    </row>
    <row r="6103" spans="1:7" x14ac:dyDescent="0.25">
      <c r="A6103" s="8">
        <f>IF(ISBLANK('Step 1.4 CNY OAT'!A6103),"-",'Step 1.4 CNY OAT'!A6103)</f>
        <v>43355.25</v>
      </c>
      <c r="B6103" s="26">
        <f t="shared" si="113"/>
        <v>254</v>
      </c>
      <c r="C6103" s="67" cm="1">
        <f t="array" ref="C6103">INDEX('Step 5. Daily Avg Schedule Calc'!$A$2:$D$169,(WEEKDAY(A6103)-1)*24+HOUR(A6103)+1,3)</f>
        <v>1</v>
      </c>
      <c r="D6103" s="67" cm="1">
        <f t="array" ref="D6103">INDEX('Step 5. Daily Avg Schedule Calc'!$A$2:$D$169,(WEEKDAY(A6103)-1)*24+HOUR(A6103)+1,4)</f>
        <v>1</v>
      </c>
      <c r="E6103">
        <f>VLOOKUP(A6103,'Step 1.4 CNY OAT'!$A$1:$B$8761,2)</f>
        <v>72</v>
      </c>
      <c r="F6103" s="11">
        <f ca="1">('Step 3. Regression'!$B$18*E6103^2+'Step 3. Regression'!$C$18*E6103+'Step 3. Regression'!$D$18)*C6103</f>
        <v>5.7711834675968934</v>
      </c>
      <c r="G6103" s="11">
        <f ca="1">('Step 3. Regression'!$G$18*E6103^2+'Step 3. Regression'!$H$18*E6103+'Step 3. Regression'!$I$18)*D6103</f>
        <v>2.7494912592966725</v>
      </c>
    </row>
    <row r="6104" spans="1:7" x14ac:dyDescent="0.25">
      <c r="A6104" s="8">
        <f>IF(ISBLANK('Step 1.4 CNY OAT'!A6104),"-",'Step 1.4 CNY OAT'!A6104)</f>
        <v>43355.291666666664</v>
      </c>
      <c r="B6104" s="26">
        <f t="shared" si="113"/>
        <v>254</v>
      </c>
      <c r="C6104" s="67" cm="1">
        <f t="array" ref="C6104">INDEX('Step 5. Daily Avg Schedule Calc'!$A$2:$D$169,(WEEKDAY(A6104)-1)*24+HOUR(A6104)+1,3)</f>
        <v>1</v>
      </c>
      <c r="D6104" s="67" cm="1">
        <f t="array" ref="D6104">INDEX('Step 5. Daily Avg Schedule Calc'!$A$2:$D$169,(WEEKDAY(A6104)-1)*24+HOUR(A6104)+1,4)</f>
        <v>1</v>
      </c>
      <c r="E6104">
        <f>VLOOKUP(A6104,'Step 1.4 CNY OAT'!$A$1:$B$8761,2)</f>
        <v>72</v>
      </c>
      <c r="F6104" s="11">
        <f ca="1">('Step 3. Regression'!$B$18*E6104^2+'Step 3. Regression'!$C$18*E6104+'Step 3. Regression'!$D$18)*C6104</f>
        <v>5.7711834675968934</v>
      </c>
      <c r="G6104" s="11">
        <f ca="1">('Step 3. Regression'!$G$18*E6104^2+'Step 3. Regression'!$H$18*E6104+'Step 3. Regression'!$I$18)*D6104</f>
        <v>2.7494912592966725</v>
      </c>
    </row>
    <row r="6105" spans="1:7" x14ac:dyDescent="0.25">
      <c r="A6105" s="8">
        <f>IF(ISBLANK('Step 1.4 CNY OAT'!A6105),"-",'Step 1.4 CNY OAT'!A6105)</f>
        <v>43355.333333333336</v>
      </c>
      <c r="B6105" s="26">
        <f t="shared" si="113"/>
        <v>254</v>
      </c>
      <c r="C6105" s="67" cm="1">
        <f t="array" ref="C6105">INDEX('Step 5. Daily Avg Schedule Calc'!$A$2:$D$169,(WEEKDAY(A6105)-1)*24+HOUR(A6105)+1,3)</f>
        <v>1</v>
      </c>
      <c r="D6105" s="67" cm="1">
        <f t="array" ref="D6105">INDEX('Step 5. Daily Avg Schedule Calc'!$A$2:$D$169,(WEEKDAY(A6105)-1)*24+HOUR(A6105)+1,4)</f>
        <v>1</v>
      </c>
      <c r="E6105">
        <f>VLOOKUP(A6105,'Step 1.4 CNY OAT'!$A$1:$B$8761,2)</f>
        <v>73</v>
      </c>
      <c r="F6105" s="11">
        <f ca="1">('Step 3. Regression'!$B$18*E6105^2+'Step 3. Regression'!$C$18*E6105+'Step 3. Regression'!$D$18)*C6105</f>
        <v>5.8421708582892293</v>
      </c>
      <c r="G6105" s="11">
        <f ca="1">('Step 3. Regression'!$G$18*E6105^2+'Step 3. Regression'!$H$18*E6105+'Step 3. Regression'!$I$18)*D6105</f>
        <v>2.7629192583773894</v>
      </c>
    </row>
    <row r="6106" spans="1:7" x14ac:dyDescent="0.25">
      <c r="A6106" s="8">
        <f>IF(ISBLANK('Step 1.4 CNY OAT'!A6106),"-",'Step 1.4 CNY OAT'!A6106)</f>
        <v>43355.375</v>
      </c>
      <c r="B6106" s="26">
        <f t="shared" si="113"/>
        <v>254</v>
      </c>
      <c r="C6106" s="67" cm="1">
        <f t="array" ref="C6106">INDEX('Step 5. Daily Avg Schedule Calc'!$A$2:$D$169,(WEEKDAY(A6106)-1)*24+HOUR(A6106)+1,3)</f>
        <v>1</v>
      </c>
      <c r="D6106" s="67" cm="1">
        <f t="array" ref="D6106">INDEX('Step 5. Daily Avg Schedule Calc'!$A$2:$D$169,(WEEKDAY(A6106)-1)*24+HOUR(A6106)+1,4)</f>
        <v>1</v>
      </c>
      <c r="E6106">
        <f>VLOOKUP(A6106,'Step 1.4 CNY OAT'!$A$1:$B$8761,2)</f>
        <v>73</v>
      </c>
      <c r="F6106" s="11">
        <f ca="1">('Step 3. Regression'!$B$18*E6106^2+'Step 3. Regression'!$C$18*E6106+'Step 3. Regression'!$D$18)*C6106</f>
        <v>5.8421708582892293</v>
      </c>
      <c r="G6106" s="11">
        <f ca="1">('Step 3. Regression'!$G$18*E6106^2+'Step 3. Regression'!$H$18*E6106+'Step 3. Regression'!$I$18)*D6106</f>
        <v>2.7629192583773894</v>
      </c>
    </row>
    <row r="6107" spans="1:7" x14ac:dyDescent="0.25">
      <c r="A6107" s="8">
        <f>IF(ISBLANK('Step 1.4 CNY OAT'!A6107),"-",'Step 1.4 CNY OAT'!A6107)</f>
        <v>43355.416666666664</v>
      </c>
      <c r="B6107" s="26">
        <f t="shared" si="113"/>
        <v>254</v>
      </c>
      <c r="C6107" s="67" cm="1">
        <f t="array" ref="C6107">INDEX('Step 5. Daily Avg Schedule Calc'!$A$2:$D$169,(WEEKDAY(A6107)-1)*24+HOUR(A6107)+1,3)</f>
        <v>1</v>
      </c>
      <c r="D6107" s="67" cm="1">
        <f t="array" ref="D6107">INDEX('Step 5. Daily Avg Schedule Calc'!$A$2:$D$169,(WEEKDAY(A6107)-1)*24+HOUR(A6107)+1,4)</f>
        <v>1</v>
      </c>
      <c r="E6107">
        <f>VLOOKUP(A6107,'Step 1.4 CNY OAT'!$A$1:$B$8761,2)</f>
        <v>73</v>
      </c>
      <c r="F6107" s="11">
        <f ca="1">('Step 3. Regression'!$B$18*E6107^2+'Step 3. Regression'!$C$18*E6107+'Step 3. Regression'!$D$18)*C6107</f>
        <v>5.8421708582892293</v>
      </c>
      <c r="G6107" s="11">
        <f ca="1">('Step 3. Regression'!$G$18*E6107^2+'Step 3. Regression'!$H$18*E6107+'Step 3. Regression'!$I$18)*D6107</f>
        <v>2.7629192583773894</v>
      </c>
    </row>
    <row r="6108" spans="1:7" x14ac:dyDescent="0.25">
      <c r="A6108" s="8">
        <f>IF(ISBLANK('Step 1.4 CNY OAT'!A6108),"-",'Step 1.4 CNY OAT'!A6108)</f>
        <v>43355.458333333336</v>
      </c>
      <c r="B6108" s="26">
        <f t="shared" si="113"/>
        <v>254</v>
      </c>
      <c r="C6108" s="67" cm="1">
        <f t="array" ref="C6108">INDEX('Step 5. Daily Avg Schedule Calc'!$A$2:$D$169,(WEEKDAY(A6108)-1)*24+HOUR(A6108)+1,3)</f>
        <v>1</v>
      </c>
      <c r="D6108" s="67" cm="1">
        <f t="array" ref="D6108">INDEX('Step 5. Daily Avg Schedule Calc'!$A$2:$D$169,(WEEKDAY(A6108)-1)*24+HOUR(A6108)+1,4)</f>
        <v>1</v>
      </c>
      <c r="E6108">
        <f>VLOOKUP(A6108,'Step 1.4 CNY OAT'!$A$1:$B$8761,2)</f>
        <v>74</v>
      </c>
      <c r="F6108" s="11">
        <f ca="1">('Step 3. Regression'!$B$18*E6108^2+'Step 3. Regression'!$C$18*E6108+'Step 3. Regression'!$D$18)*C6108</f>
        <v>5.9180083843774867</v>
      </c>
      <c r="G6108" s="11">
        <f ca="1">('Step 3. Regression'!$G$18*E6108^2+'Step 3. Regression'!$H$18*E6108+'Step 3. Regression'!$I$18)*D6108</f>
        <v>2.7775945831125854</v>
      </c>
    </row>
    <row r="6109" spans="1:7" x14ac:dyDescent="0.25">
      <c r="A6109" s="8">
        <f>IF(ISBLANK('Step 1.4 CNY OAT'!A6109),"-",'Step 1.4 CNY OAT'!A6109)</f>
        <v>43355.5</v>
      </c>
      <c r="B6109" s="26">
        <f t="shared" si="113"/>
        <v>254</v>
      </c>
      <c r="C6109" s="67" cm="1">
        <f t="array" ref="C6109">INDEX('Step 5. Daily Avg Schedule Calc'!$A$2:$D$169,(WEEKDAY(A6109)-1)*24+HOUR(A6109)+1,3)</f>
        <v>1</v>
      </c>
      <c r="D6109" s="67" cm="1">
        <f t="array" ref="D6109">INDEX('Step 5. Daily Avg Schedule Calc'!$A$2:$D$169,(WEEKDAY(A6109)-1)*24+HOUR(A6109)+1,4)</f>
        <v>1</v>
      </c>
      <c r="E6109">
        <f>VLOOKUP(A6109,'Step 1.4 CNY OAT'!$A$1:$B$8761,2)</f>
        <v>73</v>
      </c>
      <c r="F6109" s="11">
        <f ca="1">('Step 3. Regression'!$B$18*E6109^2+'Step 3. Regression'!$C$18*E6109+'Step 3. Regression'!$D$18)*C6109</f>
        <v>5.8421708582892293</v>
      </c>
      <c r="G6109" s="11">
        <f ca="1">('Step 3. Regression'!$G$18*E6109^2+'Step 3. Regression'!$H$18*E6109+'Step 3. Regression'!$I$18)*D6109</f>
        <v>2.7629192583773894</v>
      </c>
    </row>
    <row r="6110" spans="1:7" x14ac:dyDescent="0.25">
      <c r="A6110" s="8">
        <f>IF(ISBLANK('Step 1.4 CNY OAT'!A6110),"-",'Step 1.4 CNY OAT'!A6110)</f>
        <v>43355.541666666664</v>
      </c>
      <c r="B6110" s="26">
        <f t="shared" si="113"/>
        <v>254</v>
      </c>
      <c r="C6110" s="67" cm="1">
        <f t="array" ref="C6110">INDEX('Step 5. Daily Avg Schedule Calc'!$A$2:$D$169,(WEEKDAY(A6110)-1)*24+HOUR(A6110)+1,3)</f>
        <v>1</v>
      </c>
      <c r="D6110" s="67" cm="1">
        <f t="array" ref="D6110">INDEX('Step 5. Daily Avg Schedule Calc'!$A$2:$D$169,(WEEKDAY(A6110)-1)*24+HOUR(A6110)+1,4)</f>
        <v>1</v>
      </c>
      <c r="E6110">
        <f>VLOOKUP(A6110,'Step 1.4 CNY OAT'!$A$1:$B$8761,2)</f>
        <v>75</v>
      </c>
      <c r="F6110" s="11">
        <f ca="1">('Step 3. Regression'!$B$18*E6110^2+'Step 3. Regression'!$C$18*E6110+'Step 3. Regression'!$D$18)*C6110</f>
        <v>5.9986960458616565</v>
      </c>
      <c r="G6110" s="11">
        <f ca="1">('Step 3. Regression'!$G$18*E6110^2+'Step 3. Regression'!$H$18*E6110+'Step 3. Regression'!$I$18)*D6110</f>
        <v>2.7935172335022607</v>
      </c>
    </row>
    <row r="6111" spans="1:7" x14ac:dyDescent="0.25">
      <c r="A6111" s="8">
        <f>IF(ISBLANK('Step 1.4 CNY OAT'!A6111),"-",'Step 1.4 CNY OAT'!A6111)</f>
        <v>43355.583333333336</v>
      </c>
      <c r="B6111" s="26">
        <f t="shared" si="113"/>
        <v>254</v>
      </c>
      <c r="C6111" s="67" cm="1">
        <f t="array" ref="C6111">INDEX('Step 5. Daily Avg Schedule Calc'!$A$2:$D$169,(WEEKDAY(A6111)-1)*24+HOUR(A6111)+1,3)</f>
        <v>1</v>
      </c>
      <c r="D6111" s="67" cm="1">
        <f t="array" ref="D6111">INDEX('Step 5. Daily Avg Schedule Calc'!$A$2:$D$169,(WEEKDAY(A6111)-1)*24+HOUR(A6111)+1,4)</f>
        <v>1</v>
      </c>
      <c r="E6111">
        <f>VLOOKUP(A6111,'Step 1.4 CNY OAT'!$A$1:$B$8761,2)</f>
        <v>75</v>
      </c>
      <c r="F6111" s="11">
        <f ca="1">('Step 3. Regression'!$B$18*E6111^2+'Step 3. Regression'!$C$18*E6111+'Step 3. Regression'!$D$18)*C6111</f>
        <v>5.9986960458616565</v>
      </c>
      <c r="G6111" s="11">
        <f ca="1">('Step 3. Regression'!$G$18*E6111^2+'Step 3. Regression'!$H$18*E6111+'Step 3. Regression'!$I$18)*D6111</f>
        <v>2.7935172335022607</v>
      </c>
    </row>
    <row r="6112" spans="1:7" x14ac:dyDescent="0.25">
      <c r="A6112" s="8">
        <f>IF(ISBLANK('Step 1.4 CNY OAT'!A6112),"-",'Step 1.4 CNY OAT'!A6112)</f>
        <v>43355.625</v>
      </c>
      <c r="B6112" s="26">
        <f t="shared" si="113"/>
        <v>254</v>
      </c>
      <c r="C6112" s="67" cm="1">
        <f t="array" ref="C6112">INDEX('Step 5. Daily Avg Schedule Calc'!$A$2:$D$169,(WEEKDAY(A6112)-1)*24+HOUR(A6112)+1,3)</f>
        <v>1</v>
      </c>
      <c r="D6112" s="67" cm="1">
        <f t="array" ref="D6112">INDEX('Step 5. Daily Avg Schedule Calc'!$A$2:$D$169,(WEEKDAY(A6112)-1)*24+HOUR(A6112)+1,4)</f>
        <v>1</v>
      </c>
      <c r="E6112">
        <f>VLOOKUP(A6112,'Step 1.4 CNY OAT'!$A$1:$B$8761,2)</f>
        <v>77</v>
      </c>
      <c r="F6112" s="11">
        <f ca="1">('Step 3. Regression'!$B$18*E6112^2+'Step 3. Regression'!$C$18*E6112+'Step 3. Regression'!$D$18)*C6112</f>
        <v>6.1746217750177479</v>
      </c>
      <c r="G6112" s="11">
        <f ca="1">('Step 3. Regression'!$G$18*E6112^2+'Step 3. Regression'!$H$18*E6112+'Step 3. Regression'!$I$18)*D6112</f>
        <v>2.8291045112450504</v>
      </c>
    </row>
    <row r="6113" spans="1:7" x14ac:dyDescent="0.25">
      <c r="A6113" s="8">
        <f>IF(ISBLANK('Step 1.4 CNY OAT'!A6113),"-",'Step 1.4 CNY OAT'!A6113)</f>
        <v>43355.666666666664</v>
      </c>
      <c r="B6113" s="26">
        <f t="shared" si="113"/>
        <v>254</v>
      </c>
      <c r="C6113" s="67" cm="1">
        <f t="array" ref="C6113">INDEX('Step 5. Daily Avg Schedule Calc'!$A$2:$D$169,(WEEKDAY(A6113)-1)*24+HOUR(A6113)+1,3)</f>
        <v>1</v>
      </c>
      <c r="D6113" s="67" cm="1">
        <f t="array" ref="D6113">INDEX('Step 5. Daily Avg Schedule Calc'!$A$2:$D$169,(WEEKDAY(A6113)-1)*24+HOUR(A6113)+1,4)</f>
        <v>1</v>
      </c>
      <c r="E6113">
        <f>VLOOKUP(A6113,'Step 1.4 CNY OAT'!$A$1:$B$8761,2)</f>
        <v>77</v>
      </c>
      <c r="F6113" s="11">
        <f ca="1">('Step 3. Regression'!$B$18*E6113^2+'Step 3. Regression'!$C$18*E6113+'Step 3. Regression'!$D$18)*C6113</f>
        <v>6.1746217750177479</v>
      </c>
      <c r="G6113" s="11">
        <f ca="1">('Step 3. Regression'!$G$18*E6113^2+'Step 3. Regression'!$H$18*E6113+'Step 3. Regression'!$I$18)*D6113</f>
        <v>2.8291045112450504</v>
      </c>
    </row>
    <row r="6114" spans="1:7" x14ac:dyDescent="0.25">
      <c r="A6114" s="8">
        <f>IF(ISBLANK('Step 1.4 CNY OAT'!A6114),"-",'Step 1.4 CNY OAT'!A6114)</f>
        <v>43355.708333333336</v>
      </c>
      <c r="B6114" s="26">
        <f t="shared" si="113"/>
        <v>254</v>
      </c>
      <c r="C6114" s="67" cm="1">
        <f t="array" ref="C6114">INDEX('Step 5. Daily Avg Schedule Calc'!$A$2:$D$169,(WEEKDAY(A6114)-1)*24+HOUR(A6114)+1,3)</f>
        <v>1</v>
      </c>
      <c r="D6114" s="67" cm="1">
        <f t="array" ref="D6114">INDEX('Step 5. Daily Avg Schedule Calc'!$A$2:$D$169,(WEEKDAY(A6114)-1)*24+HOUR(A6114)+1,4)</f>
        <v>1</v>
      </c>
      <c r="E6114">
        <f>VLOOKUP(A6114,'Step 1.4 CNY OAT'!$A$1:$B$8761,2)</f>
        <v>76</v>
      </c>
      <c r="F6114" s="11">
        <f ca="1">('Step 3. Regression'!$B$18*E6114^2+'Step 3. Regression'!$C$18*E6114+'Step 3. Regression'!$D$18)*C6114</f>
        <v>6.0842338427417459</v>
      </c>
      <c r="G6114" s="11">
        <f ca="1">('Step 3. Regression'!$G$18*E6114^2+'Step 3. Regression'!$H$18*E6114+'Step 3. Regression'!$I$18)*D6114</f>
        <v>2.8106872095464155</v>
      </c>
    </row>
    <row r="6115" spans="1:7" x14ac:dyDescent="0.25">
      <c r="A6115" s="8">
        <f>IF(ISBLANK('Step 1.4 CNY OAT'!A6115),"-",'Step 1.4 CNY OAT'!A6115)</f>
        <v>43355.75</v>
      </c>
      <c r="B6115" s="26">
        <f t="shared" si="113"/>
        <v>254</v>
      </c>
      <c r="C6115" s="67" cm="1">
        <f t="array" ref="C6115">INDEX('Step 5. Daily Avg Schedule Calc'!$A$2:$D$169,(WEEKDAY(A6115)-1)*24+HOUR(A6115)+1,3)</f>
        <v>1</v>
      </c>
      <c r="D6115" s="67" cm="1">
        <f t="array" ref="D6115">INDEX('Step 5. Daily Avg Schedule Calc'!$A$2:$D$169,(WEEKDAY(A6115)-1)*24+HOUR(A6115)+1,4)</f>
        <v>1</v>
      </c>
      <c r="E6115">
        <f>VLOOKUP(A6115,'Step 1.4 CNY OAT'!$A$1:$B$8761,2)</f>
        <v>75</v>
      </c>
      <c r="F6115" s="11">
        <f ca="1">('Step 3. Regression'!$B$18*E6115^2+'Step 3. Regression'!$C$18*E6115+'Step 3. Regression'!$D$18)*C6115</f>
        <v>5.9986960458616565</v>
      </c>
      <c r="G6115" s="11">
        <f ca="1">('Step 3. Regression'!$G$18*E6115^2+'Step 3. Regression'!$H$18*E6115+'Step 3. Regression'!$I$18)*D6115</f>
        <v>2.7935172335022607</v>
      </c>
    </row>
    <row r="6116" spans="1:7" x14ac:dyDescent="0.25">
      <c r="A6116" s="8">
        <f>IF(ISBLANK('Step 1.4 CNY OAT'!A6116),"-",'Step 1.4 CNY OAT'!A6116)</f>
        <v>43355.791666666664</v>
      </c>
      <c r="B6116" s="26">
        <f t="shared" si="113"/>
        <v>254</v>
      </c>
      <c r="C6116" s="67" cm="1">
        <f t="array" ref="C6116">INDEX('Step 5. Daily Avg Schedule Calc'!$A$2:$D$169,(WEEKDAY(A6116)-1)*24+HOUR(A6116)+1,3)</f>
        <v>1</v>
      </c>
      <c r="D6116" s="67" cm="1">
        <f t="array" ref="D6116">INDEX('Step 5. Daily Avg Schedule Calc'!$A$2:$D$169,(WEEKDAY(A6116)-1)*24+HOUR(A6116)+1,4)</f>
        <v>1</v>
      </c>
      <c r="E6116">
        <f>VLOOKUP(A6116,'Step 1.4 CNY OAT'!$A$1:$B$8761,2)</f>
        <v>73</v>
      </c>
      <c r="F6116" s="11">
        <f ca="1">('Step 3. Regression'!$B$18*E6116^2+'Step 3. Regression'!$C$18*E6116+'Step 3. Regression'!$D$18)*C6116</f>
        <v>5.8421708582892293</v>
      </c>
      <c r="G6116" s="11">
        <f ca="1">('Step 3. Regression'!$G$18*E6116^2+'Step 3. Regression'!$H$18*E6116+'Step 3. Regression'!$I$18)*D6116</f>
        <v>2.7629192583773894</v>
      </c>
    </row>
    <row r="6117" spans="1:7" x14ac:dyDescent="0.25">
      <c r="A6117" s="8">
        <f>IF(ISBLANK('Step 1.4 CNY OAT'!A6117),"-",'Step 1.4 CNY OAT'!A6117)</f>
        <v>43355.833333333336</v>
      </c>
      <c r="B6117" s="26">
        <f t="shared" si="113"/>
        <v>254</v>
      </c>
      <c r="C6117" s="67" cm="1">
        <f t="array" ref="C6117">INDEX('Step 5. Daily Avg Schedule Calc'!$A$2:$D$169,(WEEKDAY(A6117)-1)*24+HOUR(A6117)+1,3)</f>
        <v>1</v>
      </c>
      <c r="D6117" s="67" cm="1">
        <f t="array" ref="D6117">INDEX('Step 5. Daily Avg Schedule Calc'!$A$2:$D$169,(WEEKDAY(A6117)-1)*24+HOUR(A6117)+1,4)</f>
        <v>1</v>
      </c>
      <c r="E6117">
        <f>VLOOKUP(A6117,'Step 1.4 CNY OAT'!$A$1:$B$8761,2)</f>
        <v>74</v>
      </c>
      <c r="F6117" s="11">
        <f ca="1">('Step 3. Regression'!$B$18*E6117^2+'Step 3. Regression'!$C$18*E6117+'Step 3. Regression'!$D$18)*C6117</f>
        <v>5.9180083843774867</v>
      </c>
      <c r="G6117" s="11">
        <f ca="1">('Step 3. Regression'!$G$18*E6117^2+'Step 3. Regression'!$H$18*E6117+'Step 3. Regression'!$I$18)*D6117</f>
        <v>2.7775945831125854</v>
      </c>
    </row>
    <row r="6118" spans="1:7" x14ac:dyDescent="0.25">
      <c r="A6118" s="8">
        <f>IF(ISBLANK('Step 1.4 CNY OAT'!A6118),"-",'Step 1.4 CNY OAT'!A6118)</f>
        <v>43355.875</v>
      </c>
      <c r="B6118" s="26">
        <f t="shared" si="113"/>
        <v>254</v>
      </c>
      <c r="C6118" s="67" cm="1">
        <f t="array" ref="C6118">INDEX('Step 5. Daily Avg Schedule Calc'!$A$2:$D$169,(WEEKDAY(A6118)-1)*24+HOUR(A6118)+1,3)</f>
        <v>1</v>
      </c>
      <c r="D6118" s="67" cm="1">
        <f t="array" ref="D6118">INDEX('Step 5. Daily Avg Schedule Calc'!$A$2:$D$169,(WEEKDAY(A6118)-1)*24+HOUR(A6118)+1,4)</f>
        <v>1</v>
      </c>
      <c r="E6118">
        <f>VLOOKUP(A6118,'Step 1.4 CNY OAT'!$A$1:$B$8761,2)</f>
        <v>75</v>
      </c>
      <c r="F6118" s="11">
        <f ca="1">('Step 3. Regression'!$B$18*E6118^2+'Step 3. Regression'!$C$18*E6118+'Step 3. Regression'!$D$18)*C6118</f>
        <v>5.9986960458616565</v>
      </c>
      <c r="G6118" s="11">
        <f ca="1">('Step 3. Regression'!$G$18*E6118^2+'Step 3. Regression'!$H$18*E6118+'Step 3. Regression'!$I$18)*D6118</f>
        <v>2.7935172335022607</v>
      </c>
    </row>
    <row r="6119" spans="1:7" x14ac:dyDescent="0.25">
      <c r="A6119" s="8">
        <f>IF(ISBLANK('Step 1.4 CNY OAT'!A6119),"-",'Step 1.4 CNY OAT'!A6119)</f>
        <v>43355.916666666664</v>
      </c>
      <c r="B6119" s="26">
        <f t="shared" si="113"/>
        <v>254</v>
      </c>
      <c r="C6119" s="67" cm="1">
        <f t="array" ref="C6119">INDEX('Step 5. Daily Avg Schedule Calc'!$A$2:$D$169,(WEEKDAY(A6119)-1)*24+HOUR(A6119)+1,3)</f>
        <v>1</v>
      </c>
      <c r="D6119" s="67" cm="1">
        <f t="array" ref="D6119">INDEX('Step 5. Daily Avg Schedule Calc'!$A$2:$D$169,(WEEKDAY(A6119)-1)*24+HOUR(A6119)+1,4)</f>
        <v>1</v>
      </c>
      <c r="E6119">
        <f>VLOOKUP(A6119,'Step 1.4 CNY OAT'!$A$1:$B$8761,2)</f>
        <v>73</v>
      </c>
      <c r="F6119" s="11">
        <f ca="1">('Step 3. Regression'!$B$18*E6119^2+'Step 3. Regression'!$C$18*E6119+'Step 3. Regression'!$D$18)*C6119</f>
        <v>5.8421708582892293</v>
      </c>
      <c r="G6119" s="11">
        <f ca="1">('Step 3. Regression'!$G$18*E6119^2+'Step 3. Regression'!$H$18*E6119+'Step 3. Regression'!$I$18)*D6119</f>
        <v>2.7629192583773894</v>
      </c>
    </row>
    <row r="6120" spans="1:7" x14ac:dyDescent="0.25">
      <c r="A6120" s="8">
        <f>IF(ISBLANK('Step 1.4 CNY OAT'!A6120),"-",'Step 1.4 CNY OAT'!A6120)</f>
        <v>43355.958333333336</v>
      </c>
      <c r="B6120" s="26">
        <f t="shared" si="113"/>
        <v>254</v>
      </c>
      <c r="C6120" s="67" cm="1">
        <f t="array" ref="C6120">INDEX('Step 5. Daily Avg Schedule Calc'!$A$2:$D$169,(WEEKDAY(A6120)-1)*24+HOUR(A6120)+1,3)</f>
        <v>1</v>
      </c>
      <c r="D6120" s="67" cm="1">
        <f t="array" ref="D6120">INDEX('Step 5. Daily Avg Schedule Calc'!$A$2:$D$169,(WEEKDAY(A6120)-1)*24+HOUR(A6120)+1,4)</f>
        <v>1</v>
      </c>
      <c r="E6120">
        <f>VLOOKUP(A6120,'Step 1.4 CNY OAT'!$A$1:$B$8761,2)</f>
        <v>73</v>
      </c>
      <c r="F6120" s="11">
        <f ca="1">('Step 3. Regression'!$B$18*E6120^2+'Step 3. Regression'!$C$18*E6120+'Step 3. Regression'!$D$18)*C6120</f>
        <v>5.8421708582892293</v>
      </c>
      <c r="G6120" s="11">
        <f ca="1">('Step 3. Regression'!$G$18*E6120^2+'Step 3. Regression'!$H$18*E6120+'Step 3. Regression'!$I$18)*D6120</f>
        <v>2.7629192583773894</v>
      </c>
    </row>
    <row r="6121" spans="1:7" x14ac:dyDescent="0.25">
      <c r="A6121" s="8">
        <f>IF(ISBLANK('Step 1.4 CNY OAT'!A6121),"-",'Step 1.4 CNY OAT'!A6121)</f>
        <v>43356</v>
      </c>
      <c r="B6121" s="26">
        <f t="shared" si="113"/>
        <v>255</v>
      </c>
      <c r="C6121" s="67" cm="1">
        <f t="array" ref="C6121">INDEX('Step 5. Daily Avg Schedule Calc'!$A$2:$D$169,(WEEKDAY(A6121)-1)*24+HOUR(A6121)+1,3)</f>
        <v>1</v>
      </c>
      <c r="D6121" s="67" cm="1">
        <f t="array" ref="D6121">INDEX('Step 5. Daily Avg Schedule Calc'!$A$2:$D$169,(WEEKDAY(A6121)-1)*24+HOUR(A6121)+1,4)</f>
        <v>1</v>
      </c>
      <c r="E6121">
        <f>VLOOKUP(A6121,'Step 1.4 CNY OAT'!$A$1:$B$8761,2)</f>
        <v>72</v>
      </c>
      <c r="F6121" s="11">
        <f ca="1">('Step 3. Regression'!$B$18*E6121^2+'Step 3. Regression'!$C$18*E6121+'Step 3. Regression'!$D$18)*C6121</f>
        <v>5.7711834675968934</v>
      </c>
      <c r="G6121" s="11">
        <f ca="1">('Step 3. Regression'!$G$18*E6121^2+'Step 3. Regression'!$H$18*E6121+'Step 3. Regression'!$I$18)*D6121</f>
        <v>2.7494912592966725</v>
      </c>
    </row>
    <row r="6122" spans="1:7" x14ac:dyDescent="0.25">
      <c r="A6122" s="8">
        <f>IF(ISBLANK('Step 1.4 CNY OAT'!A6122),"-",'Step 1.4 CNY OAT'!A6122)</f>
        <v>43356.041666666664</v>
      </c>
      <c r="B6122" s="26">
        <f t="shared" si="113"/>
        <v>255</v>
      </c>
      <c r="C6122" s="67" cm="1">
        <f t="array" ref="C6122">INDEX('Step 5. Daily Avg Schedule Calc'!$A$2:$D$169,(WEEKDAY(A6122)-1)*24+HOUR(A6122)+1,3)</f>
        <v>1</v>
      </c>
      <c r="D6122" s="67" cm="1">
        <f t="array" ref="D6122">INDEX('Step 5. Daily Avg Schedule Calc'!$A$2:$D$169,(WEEKDAY(A6122)-1)*24+HOUR(A6122)+1,4)</f>
        <v>1</v>
      </c>
      <c r="E6122">
        <f>VLOOKUP(A6122,'Step 1.4 CNY OAT'!$A$1:$B$8761,2)</f>
        <v>72</v>
      </c>
      <c r="F6122" s="11">
        <f ca="1">('Step 3. Regression'!$B$18*E6122^2+'Step 3. Regression'!$C$18*E6122+'Step 3. Regression'!$D$18)*C6122</f>
        <v>5.7711834675968934</v>
      </c>
      <c r="G6122" s="11">
        <f ca="1">('Step 3. Regression'!$G$18*E6122^2+'Step 3. Regression'!$H$18*E6122+'Step 3. Regression'!$I$18)*D6122</f>
        <v>2.7494912592966725</v>
      </c>
    </row>
    <row r="6123" spans="1:7" x14ac:dyDescent="0.25">
      <c r="A6123" s="8">
        <f>IF(ISBLANK('Step 1.4 CNY OAT'!A6123),"-",'Step 1.4 CNY OAT'!A6123)</f>
        <v>43356.083333333336</v>
      </c>
      <c r="B6123" s="26">
        <f t="shared" si="113"/>
        <v>255</v>
      </c>
      <c r="C6123" s="67" cm="1">
        <f t="array" ref="C6123">INDEX('Step 5. Daily Avg Schedule Calc'!$A$2:$D$169,(WEEKDAY(A6123)-1)*24+HOUR(A6123)+1,3)</f>
        <v>1</v>
      </c>
      <c r="D6123" s="67" cm="1">
        <f t="array" ref="D6123">INDEX('Step 5. Daily Avg Schedule Calc'!$A$2:$D$169,(WEEKDAY(A6123)-1)*24+HOUR(A6123)+1,4)</f>
        <v>1</v>
      </c>
      <c r="E6123">
        <f>VLOOKUP(A6123,'Step 1.4 CNY OAT'!$A$1:$B$8761,2)</f>
        <v>72</v>
      </c>
      <c r="F6123" s="11">
        <f ca="1">('Step 3. Regression'!$B$18*E6123^2+'Step 3. Regression'!$C$18*E6123+'Step 3. Regression'!$D$18)*C6123</f>
        <v>5.7711834675968934</v>
      </c>
      <c r="G6123" s="11">
        <f ca="1">('Step 3. Regression'!$G$18*E6123^2+'Step 3. Regression'!$H$18*E6123+'Step 3. Regression'!$I$18)*D6123</f>
        <v>2.7494912592966725</v>
      </c>
    </row>
    <row r="6124" spans="1:7" x14ac:dyDescent="0.25">
      <c r="A6124" s="8">
        <f>IF(ISBLANK('Step 1.4 CNY OAT'!A6124),"-",'Step 1.4 CNY OAT'!A6124)</f>
        <v>43356.125</v>
      </c>
      <c r="B6124" s="26">
        <f t="shared" si="113"/>
        <v>255</v>
      </c>
      <c r="C6124" s="67" cm="1">
        <f t="array" ref="C6124">INDEX('Step 5. Daily Avg Schedule Calc'!$A$2:$D$169,(WEEKDAY(A6124)-1)*24+HOUR(A6124)+1,3)</f>
        <v>1</v>
      </c>
      <c r="D6124" s="67" cm="1">
        <f t="array" ref="D6124">INDEX('Step 5. Daily Avg Schedule Calc'!$A$2:$D$169,(WEEKDAY(A6124)-1)*24+HOUR(A6124)+1,4)</f>
        <v>1</v>
      </c>
      <c r="E6124">
        <f>VLOOKUP(A6124,'Step 1.4 CNY OAT'!$A$1:$B$8761,2)</f>
        <v>72</v>
      </c>
      <c r="F6124" s="11">
        <f ca="1">('Step 3. Regression'!$B$18*E6124^2+'Step 3. Regression'!$C$18*E6124+'Step 3. Regression'!$D$18)*C6124</f>
        <v>5.7711834675968934</v>
      </c>
      <c r="G6124" s="11">
        <f ca="1">('Step 3. Regression'!$G$18*E6124^2+'Step 3. Regression'!$H$18*E6124+'Step 3. Regression'!$I$18)*D6124</f>
        <v>2.7494912592966725</v>
      </c>
    </row>
    <row r="6125" spans="1:7" x14ac:dyDescent="0.25">
      <c r="A6125" s="8">
        <f>IF(ISBLANK('Step 1.4 CNY OAT'!A6125),"-",'Step 1.4 CNY OAT'!A6125)</f>
        <v>43356.166666666664</v>
      </c>
      <c r="B6125" s="26">
        <f t="shared" si="113"/>
        <v>255</v>
      </c>
      <c r="C6125" s="67" cm="1">
        <f t="array" ref="C6125">INDEX('Step 5. Daily Avg Schedule Calc'!$A$2:$D$169,(WEEKDAY(A6125)-1)*24+HOUR(A6125)+1,3)</f>
        <v>1</v>
      </c>
      <c r="D6125" s="67" cm="1">
        <f t="array" ref="D6125">INDEX('Step 5. Daily Avg Schedule Calc'!$A$2:$D$169,(WEEKDAY(A6125)-1)*24+HOUR(A6125)+1,4)</f>
        <v>1</v>
      </c>
      <c r="E6125">
        <f>VLOOKUP(A6125,'Step 1.4 CNY OAT'!$A$1:$B$8761,2)</f>
        <v>72</v>
      </c>
      <c r="F6125" s="11">
        <f ca="1">('Step 3. Regression'!$B$18*E6125^2+'Step 3. Regression'!$C$18*E6125+'Step 3. Regression'!$D$18)*C6125</f>
        <v>5.7711834675968934</v>
      </c>
      <c r="G6125" s="11">
        <f ca="1">('Step 3. Regression'!$G$18*E6125^2+'Step 3. Regression'!$H$18*E6125+'Step 3. Regression'!$I$18)*D6125</f>
        <v>2.7494912592966725</v>
      </c>
    </row>
    <row r="6126" spans="1:7" x14ac:dyDescent="0.25">
      <c r="A6126" s="8">
        <f>IF(ISBLANK('Step 1.4 CNY OAT'!A6126),"-",'Step 1.4 CNY OAT'!A6126)</f>
        <v>43356.208333333336</v>
      </c>
      <c r="B6126" s="26">
        <f t="shared" si="113"/>
        <v>255</v>
      </c>
      <c r="C6126" s="67" cm="1">
        <f t="array" ref="C6126">INDEX('Step 5. Daily Avg Schedule Calc'!$A$2:$D$169,(WEEKDAY(A6126)-1)*24+HOUR(A6126)+1,3)</f>
        <v>1</v>
      </c>
      <c r="D6126" s="67" cm="1">
        <f t="array" ref="D6126">INDEX('Step 5. Daily Avg Schedule Calc'!$A$2:$D$169,(WEEKDAY(A6126)-1)*24+HOUR(A6126)+1,4)</f>
        <v>1</v>
      </c>
      <c r="E6126">
        <f>VLOOKUP(A6126,'Step 1.4 CNY OAT'!$A$1:$B$8761,2)</f>
        <v>71</v>
      </c>
      <c r="F6126" s="11">
        <f ca="1">('Step 3. Regression'!$B$18*E6126^2+'Step 3. Regression'!$C$18*E6126+'Step 3. Regression'!$D$18)*C6126</f>
        <v>5.7050462123004699</v>
      </c>
      <c r="G6126" s="11">
        <f ca="1">('Step 3. Regression'!$G$18*E6126^2+'Step 3. Regression'!$H$18*E6126+'Step 3. Regression'!$I$18)*D6126</f>
        <v>2.7373105858704356</v>
      </c>
    </row>
    <row r="6127" spans="1:7" x14ac:dyDescent="0.25">
      <c r="A6127" s="8">
        <f>IF(ISBLANK('Step 1.4 CNY OAT'!A6127),"-",'Step 1.4 CNY OAT'!A6127)</f>
        <v>43356.25</v>
      </c>
      <c r="B6127" s="26">
        <f t="shared" si="113"/>
        <v>255</v>
      </c>
      <c r="C6127" s="67" cm="1">
        <f t="array" ref="C6127">INDEX('Step 5. Daily Avg Schedule Calc'!$A$2:$D$169,(WEEKDAY(A6127)-1)*24+HOUR(A6127)+1,3)</f>
        <v>1</v>
      </c>
      <c r="D6127" s="67" cm="1">
        <f t="array" ref="D6127">INDEX('Step 5. Daily Avg Schedule Calc'!$A$2:$D$169,(WEEKDAY(A6127)-1)*24+HOUR(A6127)+1,4)</f>
        <v>1</v>
      </c>
      <c r="E6127">
        <f>VLOOKUP(A6127,'Step 1.4 CNY OAT'!$A$1:$B$8761,2)</f>
        <v>72</v>
      </c>
      <c r="F6127" s="11">
        <f ca="1">('Step 3. Regression'!$B$18*E6127^2+'Step 3. Regression'!$C$18*E6127+'Step 3. Regression'!$D$18)*C6127</f>
        <v>5.7711834675968934</v>
      </c>
      <c r="G6127" s="11">
        <f ca="1">('Step 3. Regression'!$G$18*E6127^2+'Step 3. Regression'!$H$18*E6127+'Step 3. Regression'!$I$18)*D6127</f>
        <v>2.7494912592966725</v>
      </c>
    </row>
    <row r="6128" spans="1:7" x14ac:dyDescent="0.25">
      <c r="A6128" s="8">
        <f>IF(ISBLANK('Step 1.4 CNY OAT'!A6128),"-",'Step 1.4 CNY OAT'!A6128)</f>
        <v>43356.291666666664</v>
      </c>
      <c r="B6128" s="26">
        <f t="shared" si="113"/>
        <v>255</v>
      </c>
      <c r="C6128" s="67" cm="1">
        <f t="array" ref="C6128">INDEX('Step 5. Daily Avg Schedule Calc'!$A$2:$D$169,(WEEKDAY(A6128)-1)*24+HOUR(A6128)+1,3)</f>
        <v>1</v>
      </c>
      <c r="D6128" s="67" cm="1">
        <f t="array" ref="D6128">INDEX('Step 5. Daily Avg Schedule Calc'!$A$2:$D$169,(WEEKDAY(A6128)-1)*24+HOUR(A6128)+1,4)</f>
        <v>1</v>
      </c>
      <c r="E6128">
        <f>VLOOKUP(A6128,'Step 1.4 CNY OAT'!$A$1:$B$8761,2)</f>
        <v>72</v>
      </c>
      <c r="F6128" s="11">
        <f ca="1">('Step 3. Regression'!$B$18*E6128^2+'Step 3. Regression'!$C$18*E6128+'Step 3. Regression'!$D$18)*C6128</f>
        <v>5.7711834675968934</v>
      </c>
      <c r="G6128" s="11">
        <f ca="1">('Step 3. Regression'!$G$18*E6128^2+'Step 3. Regression'!$H$18*E6128+'Step 3. Regression'!$I$18)*D6128</f>
        <v>2.7494912592966725</v>
      </c>
    </row>
    <row r="6129" spans="1:7" x14ac:dyDescent="0.25">
      <c r="A6129" s="8">
        <f>IF(ISBLANK('Step 1.4 CNY OAT'!A6129),"-",'Step 1.4 CNY OAT'!A6129)</f>
        <v>43356.333333333336</v>
      </c>
      <c r="B6129" s="26">
        <f t="shared" si="113"/>
        <v>255</v>
      </c>
      <c r="C6129" s="67" cm="1">
        <f t="array" ref="C6129">INDEX('Step 5. Daily Avg Schedule Calc'!$A$2:$D$169,(WEEKDAY(A6129)-1)*24+HOUR(A6129)+1,3)</f>
        <v>1</v>
      </c>
      <c r="D6129" s="67" cm="1">
        <f t="array" ref="D6129">INDEX('Step 5. Daily Avg Schedule Calc'!$A$2:$D$169,(WEEKDAY(A6129)-1)*24+HOUR(A6129)+1,4)</f>
        <v>1</v>
      </c>
      <c r="E6129">
        <f>VLOOKUP(A6129,'Step 1.4 CNY OAT'!$A$1:$B$8761,2)</f>
        <v>72</v>
      </c>
      <c r="F6129" s="11">
        <f ca="1">('Step 3. Regression'!$B$18*E6129^2+'Step 3. Regression'!$C$18*E6129+'Step 3. Regression'!$D$18)*C6129</f>
        <v>5.7711834675968934</v>
      </c>
      <c r="G6129" s="11">
        <f ca="1">('Step 3. Regression'!$G$18*E6129^2+'Step 3. Regression'!$H$18*E6129+'Step 3. Regression'!$I$18)*D6129</f>
        <v>2.7494912592966725</v>
      </c>
    </row>
    <row r="6130" spans="1:7" x14ac:dyDescent="0.25">
      <c r="A6130" s="8">
        <f>IF(ISBLANK('Step 1.4 CNY OAT'!A6130),"-",'Step 1.4 CNY OAT'!A6130)</f>
        <v>43356.375</v>
      </c>
      <c r="B6130" s="26">
        <f t="shared" si="113"/>
        <v>255</v>
      </c>
      <c r="C6130" s="67" cm="1">
        <f t="array" ref="C6130">INDEX('Step 5. Daily Avg Schedule Calc'!$A$2:$D$169,(WEEKDAY(A6130)-1)*24+HOUR(A6130)+1,3)</f>
        <v>1</v>
      </c>
      <c r="D6130" s="67" cm="1">
        <f t="array" ref="D6130">INDEX('Step 5. Daily Avg Schedule Calc'!$A$2:$D$169,(WEEKDAY(A6130)-1)*24+HOUR(A6130)+1,4)</f>
        <v>1</v>
      </c>
      <c r="E6130">
        <f>VLOOKUP(A6130,'Step 1.4 CNY OAT'!$A$1:$B$8761,2)</f>
        <v>72</v>
      </c>
      <c r="F6130" s="11">
        <f ca="1">('Step 3. Regression'!$B$18*E6130^2+'Step 3. Regression'!$C$18*E6130+'Step 3. Regression'!$D$18)*C6130</f>
        <v>5.7711834675968934</v>
      </c>
      <c r="G6130" s="11">
        <f ca="1">('Step 3. Regression'!$G$18*E6130^2+'Step 3. Regression'!$H$18*E6130+'Step 3. Regression'!$I$18)*D6130</f>
        <v>2.7494912592966725</v>
      </c>
    </row>
    <row r="6131" spans="1:7" x14ac:dyDescent="0.25">
      <c r="A6131" s="8">
        <f>IF(ISBLANK('Step 1.4 CNY OAT'!A6131),"-",'Step 1.4 CNY OAT'!A6131)</f>
        <v>43356.416666666664</v>
      </c>
      <c r="B6131" s="26">
        <f t="shared" si="113"/>
        <v>255</v>
      </c>
      <c r="C6131" s="67" cm="1">
        <f t="array" ref="C6131">INDEX('Step 5. Daily Avg Schedule Calc'!$A$2:$D$169,(WEEKDAY(A6131)-1)*24+HOUR(A6131)+1,3)</f>
        <v>1</v>
      </c>
      <c r="D6131" s="67" cm="1">
        <f t="array" ref="D6131">INDEX('Step 5. Daily Avg Schedule Calc'!$A$2:$D$169,(WEEKDAY(A6131)-1)*24+HOUR(A6131)+1,4)</f>
        <v>1</v>
      </c>
      <c r="E6131">
        <f>VLOOKUP(A6131,'Step 1.4 CNY OAT'!$A$1:$B$8761,2)</f>
        <v>72</v>
      </c>
      <c r="F6131" s="11">
        <f ca="1">('Step 3. Regression'!$B$18*E6131^2+'Step 3. Regression'!$C$18*E6131+'Step 3. Regression'!$D$18)*C6131</f>
        <v>5.7711834675968934</v>
      </c>
      <c r="G6131" s="11">
        <f ca="1">('Step 3. Regression'!$G$18*E6131^2+'Step 3. Regression'!$H$18*E6131+'Step 3. Regression'!$I$18)*D6131</f>
        <v>2.7494912592966725</v>
      </c>
    </row>
    <row r="6132" spans="1:7" x14ac:dyDescent="0.25">
      <c r="A6132" s="8">
        <f>IF(ISBLANK('Step 1.4 CNY OAT'!A6132),"-",'Step 1.4 CNY OAT'!A6132)</f>
        <v>43356.458333333336</v>
      </c>
      <c r="B6132" s="26">
        <f t="shared" si="113"/>
        <v>255</v>
      </c>
      <c r="C6132" s="67" cm="1">
        <f t="array" ref="C6132">INDEX('Step 5. Daily Avg Schedule Calc'!$A$2:$D$169,(WEEKDAY(A6132)-1)*24+HOUR(A6132)+1,3)</f>
        <v>1</v>
      </c>
      <c r="D6132" s="67" cm="1">
        <f t="array" ref="D6132">INDEX('Step 5. Daily Avg Schedule Calc'!$A$2:$D$169,(WEEKDAY(A6132)-1)*24+HOUR(A6132)+1,4)</f>
        <v>1</v>
      </c>
      <c r="E6132">
        <f>VLOOKUP(A6132,'Step 1.4 CNY OAT'!$A$1:$B$8761,2)</f>
        <v>72</v>
      </c>
      <c r="F6132" s="11">
        <f ca="1">('Step 3. Regression'!$B$18*E6132^2+'Step 3. Regression'!$C$18*E6132+'Step 3. Regression'!$D$18)*C6132</f>
        <v>5.7711834675968934</v>
      </c>
      <c r="G6132" s="11">
        <f ca="1">('Step 3. Regression'!$G$18*E6132^2+'Step 3. Regression'!$H$18*E6132+'Step 3. Regression'!$I$18)*D6132</f>
        <v>2.7494912592966725</v>
      </c>
    </row>
    <row r="6133" spans="1:7" x14ac:dyDescent="0.25">
      <c r="A6133" s="8">
        <f>IF(ISBLANK('Step 1.4 CNY OAT'!A6133),"-",'Step 1.4 CNY OAT'!A6133)</f>
        <v>43356.5</v>
      </c>
      <c r="B6133" s="26">
        <f t="shared" si="113"/>
        <v>255</v>
      </c>
      <c r="C6133" s="67" cm="1">
        <f t="array" ref="C6133">INDEX('Step 5. Daily Avg Schedule Calc'!$A$2:$D$169,(WEEKDAY(A6133)-1)*24+HOUR(A6133)+1,3)</f>
        <v>1</v>
      </c>
      <c r="D6133" s="67" cm="1">
        <f t="array" ref="D6133">INDEX('Step 5. Daily Avg Schedule Calc'!$A$2:$D$169,(WEEKDAY(A6133)-1)*24+HOUR(A6133)+1,4)</f>
        <v>1</v>
      </c>
      <c r="E6133">
        <f>VLOOKUP(A6133,'Step 1.4 CNY OAT'!$A$1:$B$8761,2)</f>
        <v>73</v>
      </c>
      <c r="F6133" s="11">
        <f ca="1">('Step 3. Regression'!$B$18*E6133^2+'Step 3. Regression'!$C$18*E6133+'Step 3. Regression'!$D$18)*C6133</f>
        <v>5.8421708582892293</v>
      </c>
      <c r="G6133" s="11">
        <f ca="1">('Step 3. Regression'!$G$18*E6133^2+'Step 3. Regression'!$H$18*E6133+'Step 3. Regression'!$I$18)*D6133</f>
        <v>2.7629192583773894</v>
      </c>
    </row>
    <row r="6134" spans="1:7" x14ac:dyDescent="0.25">
      <c r="A6134" s="8">
        <f>IF(ISBLANK('Step 1.4 CNY OAT'!A6134),"-",'Step 1.4 CNY OAT'!A6134)</f>
        <v>43356.541666666664</v>
      </c>
      <c r="B6134" s="26">
        <f t="shared" si="113"/>
        <v>255</v>
      </c>
      <c r="C6134" s="67" cm="1">
        <f t="array" ref="C6134">INDEX('Step 5. Daily Avg Schedule Calc'!$A$2:$D$169,(WEEKDAY(A6134)-1)*24+HOUR(A6134)+1,3)</f>
        <v>1</v>
      </c>
      <c r="D6134" s="67" cm="1">
        <f t="array" ref="D6134">INDEX('Step 5. Daily Avg Schedule Calc'!$A$2:$D$169,(WEEKDAY(A6134)-1)*24+HOUR(A6134)+1,4)</f>
        <v>1</v>
      </c>
      <c r="E6134">
        <f>VLOOKUP(A6134,'Step 1.4 CNY OAT'!$A$1:$B$8761,2)</f>
        <v>75</v>
      </c>
      <c r="F6134" s="11">
        <f ca="1">('Step 3. Regression'!$B$18*E6134^2+'Step 3. Regression'!$C$18*E6134+'Step 3. Regression'!$D$18)*C6134</f>
        <v>5.9986960458616565</v>
      </c>
      <c r="G6134" s="11">
        <f ca="1">('Step 3. Regression'!$G$18*E6134^2+'Step 3. Regression'!$H$18*E6134+'Step 3. Regression'!$I$18)*D6134</f>
        <v>2.7935172335022607</v>
      </c>
    </row>
    <row r="6135" spans="1:7" x14ac:dyDescent="0.25">
      <c r="A6135" s="8">
        <f>IF(ISBLANK('Step 1.4 CNY OAT'!A6135),"-",'Step 1.4 CNY OAT'!A6135)</f>
        <v>43356.583333333336</v>
      </c>
      <c r="B6135" s="26">
        <f t="shared" si="113"/>
        <v>255</v>
      </c>
      <c r="C6135" s="67" cm="1">
        <f t="array" ref="C6135">INDEX('Step 5. Daily Avg Schedule Calc'!$A$2:$D$169,(WEEKDAY(A6135)-1)*24+HOUR(A6135)+1,3)</f>
        <v>1</v>
      </c>
      <c r="D6135" s="67" cm="1">
        <f t="array" ref="D6135">INDEX('Step 5. Daily Avg Schedule Calc'!$A$2:$D$169,(WEEKDAY(A6135)-1)*24+HOUR(A6135)+1,4)</f>
        <v>1</v>
      </c>
      <c r="E6135">
        <f>VLOOKUP(A6135,'Step 1.4 CNY OAT'!$A$1:$B$8761,2)</f>
        <v>76</v>
      </c>
      <c r="F6135" s="11">
        <f ca="1">('Step 3. Regression'!$B$18*E6135^2+'Step 3. Regression'!$C$18*E6135+'Step 3. Regression'!$D$18)*C6135</f>
        <v>6.0842338427417459</v>
      </c>
      <c r="G6135" s="11">
        <f ca="1">('Step 3. Regression'!$G$18*E6135^2+'Step 3. Regression'!$H$18*E6135+'Step 3. Regression'!$I$18)*D6135</f>
        <v>2.8106872095464155</v>
      </c>
    </row>
    <row r="6136" spans="1:7" x14ac:dyDescent="0.25">
      <c r="A6136" s="8">
        <f>IF(ISBLANK('Step 1.4 CNY OAT'!A6136),"-",'Step 1.4 CNY OAT'!A6136)</f>
        <v>43356.625</v>
      </c>
      <c r="B6136" s="26">
        <f t="shared" si="113"/>
        <v>255</v>
      </c>
      <c r="C6136" s="67" cm="1">
        <f t="array" ref="C6136">INDEX('Step 5. Daily Avg Schedule Calc'!$A$2:$D$169,(WEEKDAY(A6136)-1)*24+HOUR(A6136)+1,3)</f>
        <v>1</v>
      </c>
      <c r="D6136" s="67" cm="1">
        <f t="array" ref="D6136">INDEX('Step 5. Daily Avg Schedule Calc'!$A$2:$D$169,(WEEKDAY(A6136)-1)*24+HOUR(A6136)+1,4)</f>
        <v>1</v>
      </c>
      <c r="E6136">
        <f>VLOOKUP(A6136,'Step 1.4 CNY OAT'!$A$1:$B$8761,2)</f>
        <v>75</v>
      </c>
      <c r="F6136" s="11">
        <f ca="1">('Step 3. Regression'!$B$18*E6136^2+'Step 3. Regression'!$C$18*E6136+'Step 3. Regression'!$D$18)*C6136</f>
        <v>5.9986960458616565</v>
      </c>
      <c r="G6136" s="11">
        <f ca="1">('Step 3. Regression'!$G$18*E6136^2+'Step 3. Regression'!$H$18*E6136+'Step 3. Regression'!$I$18)*D6136</f>
        <v>2.7935172335022607</v>
      </c>
    </row>
    <row r="6137" spans="1:7" x14ac:dyDescent="0.25">
      <c r="A6137" s="8">
        <f>IF(ISBLANK('Step 1.4 CNY OAT'!A6137),"-",'Step 1.4 CNY OAT'!A6137)</f>
        <v>43356.666666666664</v>
      </c>
      <c r="B6137" s="26">
        <f t="shared" si="113"/>
        <v>255</v>
      </c>
      <c r="C6137" s="67" cm="1">
        <f t="array" ref="C6137">INDEX('Step 5. Daily Avg Schedule Calc'!$A$2:$D$169,(WEEKDAY(A6137)-1)*24+HOUR(A6137)+1,3)</f>
        <v>1</v>
      </c>
      <c r="D6137" s="67" cm="1">
        <f t="array" ref="D6137">INDEX('Step 5. Daily Avg Schedule Calc'!$A$2:$D$169,(WEEKDAY(A6137)-1)*24+HOUR(A6137)+1,4)</f>
        <v>1</v>
      </c>
      <c r="E6137">
        <f>VLOOKUP(A6137,'Step 1.4 CNY OAT'!$A$1:$B$8761,2)</f>
        <v>75</v>
      </c>
      <c r="F6137" s="11">
        <f ca="1">('Step 3. Regression'!$B$18*E6137^2+'Step 3. Regression'!$C$18*E6137+'Step 3. Regression'!$D$18)*C6137</f>
        <v>5.9986960458616565</v>
      </c>
      <c r="G6137" s="11">
        <f ca="1">('Step 3. Regression'!$G$18*E6137^2+'Step 3. Regression'!$H$18*E6137+'Step 3. Regression'!$I$18)*D6137</f>
        <v>2.7935172335022607</v>
      </c>
    </row>
    <row r="6138" spans="1:7" x14ac:dyDescent="0.25">
      <c r="A6138" s="8">
        <f>IF(ISBLANK('Step 1.4 CNY OAT'!A6138),"-",'Step 1.4 CNY OAT'!A6138)</f>
        <v>43356.708333333336</v>
      </c>
      <c r="B6138" s="26">
        <f t="shared" si="113"/>
        <v>255</v>
      </c>
      <c r="C6138" s="67" cm="1">
        <f t="array" ref="C6138">INDEX('Step 5. Daily Avg Schedule Calc'!$A$2:$D$169,(WEEKDAY(A6138)-1)*24+HOUR(A6138)+1,3)</f>
        <v>1</v>
      </c>
      <c r="D6138" s="67" cm="1">
        <f t="array" ref="D6138">INDEX('Step 5. Daily Avg Schedule Calc'!$A$2:$D$169,(WEEKDAY(A6138)-1)*24+HOUR(A6138)+1,4)</f>
        <v>1</v>
      </c>
      <c r="E6138">
        <f>VLOOKUP(A6138,'Step 1.4 CNY OAT'!$A$1:$B$8761,2)</f>
        <v>76</v>
      </c>
      <c r="F6138" s="11">
        <f ca="1">('Step 3. Regression'!$B$18*E6138^2+'Step 3. Regression'!$C$18*E6138+'Step 3. Regression'!$D$18)*C6138</f>
        <v>6.0842338427417459</v>
      </c>
      <c r="G6138" s="11">
        <f ca="1">('Step 3. Regression'!$G$18*E6138^2+'Step 3. Regression'!$H$18*E6138+'Step 3. Regression'!$I$18)*D6138</f>
        <v>2.8106872095464155</v>
      </c>
    </row>
    <row r="6139" spans="1:7" x14ac:dyDescent="0.25">
      <c r="A6139" s="8">
        <f>IF(ISBLANK('Step 1.4 CNY OAT'!A6139),"-",'Step 1.4 CNY OAT'!A6139)</f>
        <v>43356.75</v>
      </c>
      <c r="B6139" s="26">
        <f t="shared" si="113"/>
        <v>255</v>
      </c>
      <c r="C6139" s="67" cm="1">
        <f t="array" ref="C6139">INDEX('Step 5. Daily Avg Schedule Calc'!$A$2:$D$169,(WEEKDAY(A6139)-1)*24+HOUR(A6139)+1,3)</f>
        <v>1</v>
      </c>
      <c r="D6139" s="67" cm="1">
        <f t="array" ref="D6139">INDEX('Step 5. Daily Avg Schedule Calc'!$A$2:$D$169,(WEEKDAY(A6139)-1)*24+HOUR(A6139)+1,4)</f>
        <v>1</v>
      </c>
      <c r="E6139">
        <f>VLOOKUP(A6139,'Step 1.4 CNY OAT'!$A$1:$B$8761,2)</f>
        <v>75</v>
      </c>
      <c r="F6139" s="11">
        <f ca="1">('Step 3. Regression'!$B$18*E6139^2+'Step 3. Regression'!$C$18*E6139+'Step 3. Regression'!$D$18)*C6139</f>
        <v>5.9986960458616565</v>
      </c>
      <c r="G6139" s="11">
        <f ca="1">('Step 3. Regression'!$G$18*E6139^2+'Step 3. Regression'!$H$18*E6139+'Step 3. Regression'!$I$18)*D6139</f>
        <v>2.7935172335022607</v>
      </c>
    </row>
    <row r="6140" spans="1:7" x14ac:dyDescent="0.25">
      <c r="A6140" s="8">
        <f>IF(ISBLANK('Step 1.4 CNY OAT'!A6140),"-",'Step 1.4 CNY OAT'!A6140)</f>
        <v>43356.791666666664</v>
      </c>
      <c r="B6140" s="26">
        <f t="shared" si="113"/>
        <v>255</v>
      </c>
      <c r="C6140" s="67" cm="1">
        <f t="array" ref="C6140">INDEX('Step 5. Daily Avg Schedule Calc'!$A$2:$D$169,(WEEKDAY(A6140)-1)*24+HOUR(A6140)+1,3)</f>
        <v>1</v>
      </c>
      <c r="D6140" s="67" cm="1">
        <f t="array" ref="D6140">INDEX('Step 5. Daily Avg Schedule Calc'!$A$2:$D$169,(WEEKDAY(A6140)-1)*24+HOUR(A6140)+1,4)</f>
        <v>1</v>
      </c>
      <c r="E6140">
        <f>VLOOKUP(A6140,'Step 1.4 CNY OAT'!$A$1:$B$8761,2)</f>
        <v>75</v>
      </c>
      <c r="F6140" s="11">
        <f ca="1">('Step 3. Regression'!$B$18*E6140^2+'Step 3. Regression'!$C$18*E6140+'Step 3. Regression'!$D$18)*C6140</f>
        <v>5.9986960458616565</v>
      </c>
      <c r="G6140" s="11">
        <f ca="1">('Step 3. Regression'!$G$18*E6140^2+'Step 3. Regression'!$H$18*E6140+'Step 3. Regression'!$I$18)*D6140</f>
        <v>2.7935172335022607</v>
      </c>
    </row>
    <row r="6141" spans="1:7" x14ac:dyDescent="0.25">
      <c r="A6141" s="8">
        <f>IF(ISBLANK('Step 1.4 CNY OAT'!A6141),"-",'Step 1.4 CNY OAT'!A6141)</f>
        <v>43356.833333333336</v>
      </c>
      <c r="B6141" s="26">
        <f t="shared" si="113"/>
        <v>255</v>
      </c>
      <c r="C6141" s="67" cm="1">
        <f t="array" ref="C6141">INDEX('Step 5. Daily Avg Schedule Calc'!$A$2:$D$169,(WEEKDAY(A6141)-1)*24+HOUR(A6141)+1,3)</f>
        <v>1</v>
      </c>
      <c r="D6141" s="67" cm="1">
        <f t="array" ref="D6141">INDEX('Step 5. Daily Avg Schedule Calc'!$A$2:$D$169,(WEEKDAY(A6141)-1)*24+HOUR(A6141)+1,4)</f>
        <v>1</v>
      </c>
      <c r="E6141">
        <f>VLOOKUP(A6141,'Step 1.4 CNY OAT'!$A$1:$B$8761,2)</f>
        <v>74</v>
      </c>
      <c r="F6141" s="11">
        <f ca="1">('Step 3. Regression'!$B$18*E6141^2+'Step 3. Regression'!$C$18*E6141+'Step 3. Regression'!$D$18)*C6141</f>
        <v>5.9180083843774867</v>
      </c>
      <c r="G6141" s="11">
        <f ca="1">('Step 3. Regression'!$G$18*E6141^2+'Step 3. Regression'!$H$18*E6141+'Step 3. Regression'!$I$18)*D6141</f>
        <v>2.7775945831125854</v>
      </c>
    </row>
    <row r="6142" spans="1:7" x14ac:dyDescent="0.25">
      <c r="A6142" s="8">
        <f>IF(ISBLANK('Step 1.4 CNY OAT'!A6142),"-",'Step 1.4 CNY OAT'!A6142)</f>
        <v>43356.875</v>
      </c>
      <c r="B6142" s="26">
        <f t="shared" si="113"/>
        <v>255</v>
      </c>
      <c r="C6142" s="67" cm="1">
        <f t="array" ref="C6142">INDEX('Step 5. Daily Avg Schedule Calc'!$A$2:$D$169,(WEEKDAY(A6142)-1)*24+HOUR(A6142)+1,3)</f>
        <v>1</v>
      </c>
      <c r="D6142" s="67" cm="1">
        <f t="array" ref="D6142">INDEX('Step 5. Daily Avg Schedule Calc'!$A$2:$D$169,(WEEKDAY(A6142)-1)*24+HOUR(A6142)+1,4)</f>
        <v>1</v>
      </c>
      <c r="E6142">
        <f>VLOOKUP(A6142,'Step 1.4 CNY OAT'!$A$1:$B$8761,2)</f>
        <v>73</v>
      </c>
      <c r="F6142" s="11">
        <f ca="1">('Step 3. Regression'!$B$18*E6142^2+'Step 3. Regression'!$C$18*E6142+'Step 3. Regression'!$D$18)*C6142</f>
        <v>5.8421708582892293</v>
      </c>
      <c r="G6142" s="11">
        <f ca="1">('Step 3. Regression'!$G$18*E6142^2+'Step 3. Regression'!$H$18*E6142+'Step 3. Regression'!$I$18)*D6142</f>
        <v>2.7629192583773894</v>
      </c>
    </row>
    <row r="6143" spans="1:7" x14ac:dyDescent="0.25">
      <c r="A6143" s="8">
        <f>IF(ISBLANK('Step 1.4 CNY OAT'!A6143),"-",'Step 1.4 CNY OAT'!A6143)</f>
        <v>43356.916666666664</v>
      </c>
      <c r="B6143" s="26">
        <f t="shared" si="113"/>
        <v>255</v>
      </c>
      <c r="C6143" s="67" cm="1">
        <f t="array" ref="C6143">INDEX('Step 5. Daily Avg Schedule Calc'!$A$2:$D$169,(WEEKDAY(A6143)-1)*24+HOUR(A6143)+1,3)</f>
        <v>1</v>
      </c>
      <c r="D6143" s="67" cm="1">
        <f t="array" ref="D6143">INDEX('Step 5. Daily Avg Schedule Calc'!$A$2:$D$169,(WEEKDAY(A6143)-1)*24+HOUR(A6143)+1,4)</f>
        <v>1</v>
      </c>
      <c r="E6143">
        <f>VLOOKUP(A6143,'Step 1.4 CNY OAT'!$A$1:$B$8761,2)</f>
        <v>73</v>
      </c>
      <c r="F6143" s="11">
        <f ca="1">('Step 3. Regression'!$B$18*E6143^2+'Step 3. Regression'!$C$18*E6143+'Step 3. Regression'!$D$18)*C6143</f>
        <v>5.8421708582892293</v>
      </c>
      <c r="G6143" s="11">
        <f ca="1">('Step 3. Regression'!$G$18*E6143^2+'Step 3. Regression'!$H$18*E6143+'Step 3. Regression'!$I$18)*D6143</f>
        <v>2.7629192583773894</v>
      </c>
    </row>
    <row r="6144" spans="1:7" x14ac:dyDescent="0.25">
      <c r="A6144" s="8">
        <f>IF(ISBLANK('Step 1.4 CNY OAT'!A6144),"-",'Step 1.4 CNY OAT'!A6144)</f>
        <v>43356.958333333336</v>
      </c>
      <c r="B6144" s="26">
        <f t="shared" si="113"/>
        <v>255</v>
      </c>
      <c r="C6144" s="67" cm="1">
        <f t="array" ref="C6144">INDEX('Step 5. Daily Avg Schedule Calc'!$A$2:$D$169,(WEEKDAY(A6144)-1)*24+HOUR(A6144)+1,3)</f>
        <v>1</v>
      </c>
      <c r="D6144" s="67" cm="1">
        <f t="array" ref="D6144">INDEX('Step 5. Daily Avg Schedule Calc'!$A$2:$D$169,(WEEKDAY(A6144)-1)*24+HOUR(A6144)+1,4)</f>
        <v>1</v>
      </c>
      <c r="E6144">
        <f>VLOOKUP(A6144,'Step 1.4 CNY OAT'!$A$1:$B$8761,2)</f>
        <v>72</v>
      </c>
      <c r="F6144" s="11">
        <f ca="1">('Step 3. Regression'!$B$18*E6144^2+'Step 3. Regression'!$C$18*E6144+'Step 3. Regression'!$D$18)*C6144</f>
        <v>5.7711834675968934</v>
      </c>
      <c r="G6144" s="11">
        <f ca="1">('Step 3. Regression'!$G$18*E6144^2+'Step 3. Regression'!$H$18*E6144+'Step 3. Regression'!$I$18)*D6144</f>
        <v>2.7494912592966725</v>
      </c>
    </row>
    <row r="6145" spans="1:7" x14ac:dyDescent="0.25">
      <c r="A6145" s="8">
        <f>IF(ISBLANK('Step 1.4 CNY OAT'!A6145),"-",'Step 1.4 CNY OAT'!A6145)</f>
        <v>43357</v>
      </c>
      <c r="B6145" s="26">
        <f t="shared" si="113"/>
        <v>256</v>
      </c>
      <c r="C6145" s="67" cm="1">
        <f t="array" ref="C6145">INDEX('Step 5. Daily Avg Schedule Calc'!$A$2:$D$169,(WEEKDAY(A6145)-1)*24+HOUR(A6145)+1,3)</f>
        <v>1</v>
      </c>
      <c r="D6145" s="67" cm="1">
        <f t="array" ref="D6145">INDEX('Step 5. Daily Avg Schedule Calc'!$A$2:$D$169,(WEEKDAY(A6145)-1)*24+HOUR(A6145)+1,4)</f>
        <v>1</v>
      </c>
      <c r="E6145">
        <f>VLOOKUP(A6145,'Step 1.4 CNY OAT'!$A$1:$B$8761,2)</f>
        <v>72</v>
      </c>
      <c r="F6145" s="11">
        <f ca="1">('Step 3. Regression'!$B$18*E6145^2+'Step 3. Regression'!$C$18*E6145+'Step 3. Regression'!$D$18)*C6145</f>
        <v>5.7711834675968934</v>
      </c>
      <c r="G6145" s="11">
        <f ca="1">('Step 3. Regression'!$G$18*E6145^2+'Step 3. Regression'!$H$18*E6145+'Step 3. Regression'!$I$18)*D6145</f>
        <v>2.7494912592966725</v>
      </c>
    </row>
    <row r="6146" spans="1:7" x14ac:dyDescent="0.25">
      <c r="A6146" s="8">
        <f>IF(ISBLANK('Step 1.4 CNY OAT'!A6146),"-",'Step 1.4 CNY OAT'!A6146)</f>
        <v>43357.041666666664</v>
      </c>
      <c r="B6146" s="26">
        <f t="shared" si="113"/>
        <v>256</v>
      </c>
      <c r="C6146" s="67" cm="1">
        <f t="array" ref="C6146">INDEX('Step 5. Daily Avg Schedule Calc'!$A$2:$D$169,(WEEKDAY(A6146)-1)*24+HOUR(A6146)+1,3)</f>
        <v>1</v>
      </c>
      <c r="D6146" s="67" cm="1">
        <f t="array" ref="D6146">INDEX('Step 5. Daily Avg Schedule Calc'!$A$2:$D$169,(WEEKDAY(A6146)-1)*24+HOUR(A6146)+1,4)</f>
        <v>1</v>
      </c>
      <c r="E6146">
        <f>VLOOKUP(A6146,'Step 1.4 CNY OAT'!$A$1:$B$8761,2)</f>
        <v>72</v>
      </c>
      <c r="F6146" s="11">
        <f ca="1">('Step 3. Regression'!$B$18*E6146^2+'Step 3. Regression'!$C$18*E6146+'Step 3. Regression'!$D$18)*C6146</f>
        <v>5.7711834675968934</v>
      </c>
      <c r="G6146" s="11">
        <f ca="1">('Step 3. Regression'!$G$18*E6146^2+'Step 3. Regression'!$H$18*E6146+'Step 3. Regression'!$I$18)*D6146</f>
        <v>2.7494912592966725</v>
      </c>
    </row>
    <row r="6147" spans="1:7" x14ac:dyDescent="0.25">
      <c r="A6147" s="8">
        <f>IF(ISBLANK('Step 1.4 CNY OAT'!A6147),"-",'Step 1.4 CNY OAT'!A6147)</f>
        <v>43357.083333333336</v>
      </c>
      <c r="B6147" s="26">
        <f t="shared" ref="B6147:B6210" si="114">_xlfn.DAYS(A6147,$A$2)</f>
        <v>256</v>
      </c>
      <c r="C6147" s="67" cm="1">
        <f t="array" ref="C6147">INDEX('Step 5. Daily Avg Schedule Calc'!$A$2:$D$169,(WEEKDAY(A6147)-1)*24+HOUR(A6147)+1,3)</f>
        <v>1</v>
      </c>
      <c r="D6147" s="67" cm="1">
        <f t="array" ref="D6147">INDEX('Step 5. Daily Avg Schedule Calc'!$A$2:$D$169,(WEEKDAY(A6147)-1)*24+HOUR(A6147)+1,4)</f>
        <v>1</v>
      </c>
      <c r="E6147">
        <f>VLOOKUP(A6147,'Step 1.4 CNY OAT'!$A$1:$B$8761,2)</f>
        <v>71</v>
      </c>
      <c r="F6147" s="11">
        <f ca="1">('Step 3. Regression'!$B$18*E6147^2+'Step 3. Regression'!$C$18*E6147+'Step 3. Regression'!$D$18)*C6147</f>
        <v>5.7050462123004699</v>
      </c>
      <c r="G6147" s="11">
        <f ca="1">('Step 3. Regression'!$G$18*E6147^2+'Step 3. Regression'!$H$18*E6147+'Step 3. Regression'!$I$18)*D6147</f>
        <v>2.7373105858704356</v>
      </c>
    </row>
    <row r="6148" spans="1:7" x14ac:dyDescent="0.25">
      <c r="A6148" s="8">
        <f>IF(ISBLANK('Step 1.4 CNY OAT'!A6148),"-",'Step 1.4 CNY OAT'!A6148)</f>
        <v>43357.125</v>
      </c>
      <c r="B6148" s="26">
        <f t="shared" si="114"/>
        <v>256</v>
      </c>
      <c r="C6148" s="67" cm="1">
        <f t="array" ref="C6148">INDEX('Step 5. Daily Avg Schedule Calc'!$A$2:$D$169,(WEEKDAY(A6148)-1)*24+HOUR(A6148)+1,3)</f>
        <v>1</v>
      </c>
      <c r="D6148" s="67" cm="1">
        <f t="array" ref="D6148">INDEX('Step 5. Daily Avg Schedule Calc'!$A$2:$D$169,(WEEKDAY(A6148)-1)*24+HOUR(A6148)+1,4)</f>
        <v>1</v>
      </c>
      <c r="E6148">
        <f>VLOOKUP(A6148,'Step 1.4 CNY OAT'!$A$1:$B$8761,2)</f>
        <v>72</v>
      </c>
      <c r="F6148" s="11">
        <f ca="1">('Step 3. Regression'!$B$18*E6148^2+'Step 3. Regression'!$C$18*E6148+'Step 3. Regression'!$D$18)*C6148</f>
        <v>5.7711834675968934</v>
      </c>
      <c r="G6148" s="11">
        <f ca="1">('Step 3. Regression'!$G$18*E6148^2+'Step 3. Regression'!$H$18*E6148+'Step 3. Regression'!$I$18)*D6148</f>
        <v>2.7494912592966725</v>
      </c>
    </row>
    <row r="6149" spans="1:7" x14ac:dyDescent="0.25">
      <c r="A6149" s="8">
        <f>IF(ISBLANK('Step 1.4 CNY OAT'!A6149),"-",'Step 1.4 CNY OAT'!A6149)</f>
        <v>43357.166666666664</v>
      </c>
      <c r="B6149" s="26">
        <f t="shared" si="114"/>
        <v>256</v>
      </c>
      <c r="C6149" s="67" cm="1">
        <f t="array" ref="C6149">INDEX('Step 5. Daily Avg Schedule Calc'!$A$2:$D$169,(WEEKDAY(A6149)-1)*24+HOUR(A6149)+1,3)</f>
        <v>1</v>
      </c>
      <c r="D6149" s="67" cm="1">
        <f t="array" ref="D6149">INDEX('Step 5. Daily Avg Schedule Calc'!$A$2:$D$169,(WEEKDAY(A6149)-1)*24+HOUR(A6149)+1,4)</f>
        <v>1</v>
      </c>
      <c r="E6149">
        <f>VLOOKUP(A6149,'Step 1.4 CNY OAT'!$A$1:$B$8761,2)</f>
        <v>72</v>
      </c>
      <c r="F6149" s="11">
        <f ca="1">('Step 3. Regression'!$B$18*E6149^2+'Step 3. Regression'!$C$18*E6149+'Step 3. Regression'!$D$18)*C6149</f>
        <v>5.7711834675968934</v>
      </c>
      <c r="G6149" s="11">
        <f ca="1">('Step 3. Regression'!$G$18*E6149^2+'Step 3. Regression'!$H$18*E6149+'Step 3. Regression'!$I$18)*D6149</f>
        <v>2.7494912592966725</v>
      </c>
    </row>
    <row r="6150" spans="1:7" x14ac:dyDescent="0.25">
      <c r="A6150" s="8">
        <f>IF(ISBLANK('Step 1.4 CNY OAT'!A6150),"-",'Step 1.4 CNY OAT'!A6150)</f>
        <v>43357.208333333336</v>
      </c>
      <c r="B6150" s="26">
        <f t="shared" si="114"/>
        <v>256</v>
      </c>
      <c r="C6150" s="67" cm="1">
        <f t="array" ref="C6150">INDEX('Step 5. Daily Avg Schedule Calc'!$A$2:$D$169,(WEEKDAY(A6150)-1)*24+HOUR(A6150)+1,3)</f>
        <v>1</v>
      </c>
      <c r="D6150" s="67" cm="1">
        <f t="array" ref="D6150">INDEX('Step 5. Daily Avg Schedule Calc'!$A$2:$D$169,(WEEKDAY(A6150)-1)*24+HOUR(A6150)+1,4)</f>
        <v>1</v>
      </c>
      <c r="E6150">
        <f>VLOOKUP(A6150,'Step 1.4 CNY OAT'!$A$1:$B$8761,2)</f>
        <v>71</v>
      </c>
      <c r="F6150" s="11">
        <f ca="1">('Step 3. Regression'!$B$18*E6150^2+'Step 3. Regression'!$C$18*E6150+'Step 3. Regression'!$D$18)*C6150</f>
        <v>5.7050462123004699</v>
      </c>
      <c r="G6150" s="11">
        <f ca="1">('Step 3. Regression'!$G$18*E6150^2+'Step 3. Regression'!$H$18*E6150+'Step 3. Regression'!$I$18)*D6150</f>
        <v>2.7373105858704356</v>
      </c>
    </row>
    <row r="6151" spans="1:7" x14ac:dyDescent="0.25">
      <c r="A6151" s="8">
        <f>IF(ISBLANK('Step 1.4 CNY OAT'!A6151),"-",'Step 1.4 CNY OAT'!A6151)</f>
        <v>43357.25</v>
      </c>
      <c r="B6151" s="26">
        <f t="shared" si="114"/>
        <v>256</v>
      </c>
      <c r="C6151" s="67" cm="1">
        <f t="array" ref="C6151">INDEX('Step 5. Daily Avg Schedule Calc'!$A$2:$D$169,(WEEKDAY(A6151)-1)*24+HOUR(A6151)+1,3)</f>
        <v>1</v>
      </c>
      <c r="D6151" s="67" cm="1">
        <f t="array" ref="D6151">INDEX('Step 5. Daily Avg Schedule Calc'!$A$2:$D$169,(WEEKDAY(A6151)-1)*24+HOUR(A6151)+1,4)</f>
        <v>1</v>
      </c>
      <c r="E6151">
        <f>VLOOKUP(A6151,'Step 1.4 CNY OAT'!$A$1:$B$8761,2)</f>
        <v>72</v>
      </c>
      <c r="F6151" s="11">
        <f ca="1">('Step 3. Regression'!$B$18*E6151^2+'Step 3. Regression'!$C$18*E6151+'Step 3. Regression'!$D$18)*C6151</f>
        <v>5.7711834675968934</v>
      </c>
      <c r="G6151" s="11">
        <f ca="1">('Step 3. Regression'!$G$18*E6151^2+'Step 3. Regression'!$H$18*E6151+'Step 3. Regression'!$I$18)*D6151</f>
        <v>2.7494912592966725</v>
      </c>
    </row>
    <row r="6152" spans="1:7" x14ac:dyDescent="0.25">
      <c r="A6152" s="8">
        <f>IF(ISBLANK('Step 1.4 CNY OAT'!A6152),"-",'Step 1.4 CNY OAT'!A6152)</f>
        <v>43357.291666666664</v>
      </c>
      <c r="B6152" s="26">
        <f t="shared" si="114"/>
        <v>256</v>
      </c>
      <c r="C6152" s="67" cm="1">
        <f t="array" ref="C6152">INDEX('Step 5. Daily Avg Schedule Calc'!$A$2:$D$169,(WEEKDAY(A6152)-1)*24+HOUR(A6152)+1,3)</f>
        <v>1</v>
      </c>
      <c r="D6152" s="67" cm="1">
        <f t="array" ref="D6152">INDEX('Step 5. Daily Avg Schedule Calc'!$A$2:$D$169,(WEEKDAY(A6152)-1)*24+HOUR(A6152)+1,4)</f>
        <v>1</v>
      </c>
      <c r="E6152">
        <f>VLOOKUP(A6152,'Step 1.4 CNY OAT'!$A$1:$B$8761,2)</f>
        <v>72</v>
      </c>
      <c r="F6152" s="11">
        <f ca="1">('Step 3. Regression'!$B$18*E6152^2+'Step 3. Regression'!$C$18*E6152+'Step 3. Regression'!$D$18)*C6152</f>
        <v>5.7711834675968934</v>
      </c>
      <c r="G6152" s="11">
        <f ca="1">('Step 3. Regression'!$G$18*E6152^2+'Step 3. Regression'!$H$18*E6152+'Step 3. Regression'!$I$18)*D6152</f>
        <v>2.7494912592966725</v>
      </c>
    </row>
    <row r="6153" spans="1:7" x14ac:dyDescent="0.25">
      <c r="A6153" s="8">
        <f>IF(ISBLANK('Step 1.4 CNY OAT'!A6153),"-",'Step 1.4 CNY OAT'!A6153)</f>
        <v>43357.333333333336</v>
      </c>
      <c r="B6153" s="26">
        <f t="shared" si="114"/>
        <v>256</v>
      </c>
      <c r="C6153" s="67" cm="1">
        <f t="array" ref="C6153">INDEX('Step 5. Daily Avg Schedule Calc'!$A$2:$D$169,(WEEKDAY(A6153)-1)*24+HOUR(A6153)+1,3)</f>
        <v>1</v>
      </c>
      <c r="D6153" s="67" cm="1">
        <f t="array" ref="D6153">INDEX('Step 5. Daily Avg Schedule Calc'!$A$2:$D$169,(WEEKDAY(A6153)-1)*24+HOUR(A6153)+1,4)</f>
        <v>1</v>
      </c>
      <c r="E6153">
        <f>VLOOKUP(A6153,'Step 1.4 CNY OAT'!$A$1:$B$8761,2)</f>
        <v>72</v>
      </c>
      <c r="F6153" s="11">
        <f ca="1">('Step 3. Regression'!$B$18*E6153^2+'Step 3. Regression'!$C$18*E6153+'Step 3. Regression'!$D$18)*C6153</f>
        <v>5.7711834675968934</v>
      </c>
      <c r="G6153" s="11">
        <f ca="1">('Step 3. Regression'!$G$18*E6153^2+'Step 3. Regression'!$H$18*E6153+'Step 3. Regression'!$I$18)*D6153</f>
        <v>2.7494912592966725</v>
      </c>
    </row>
    <row r="6154" spans="1:7" x14ac:dyDescent="0.25">
      <c r="A6154" s="8">
        <f>IF(ISBLANK('Step 1.4 CNY OAT'!A6154),"-",'Step 1.4 CNY OAT'!A6154)</f>
        <v>43357.375</v>
      </c>
      <c r="B6154" s="26">
        <f t="shared" si="114"/>
        <v>256</v>
      </c>
      <c r="C6154" s="67" cm="1">
        <f t="array" ref="C6154">INDEX('Step 5. Daily Avg Schedule Calc'!$A$2:$D$169,(WEEKDAY(A6154)-1)*24+HOUR(A6154)+1,3)</f>
        <v>1</v>
      </c>
      <c r="D6154" s="67" cm="1">
        <f t="array" ref="D6154">INDEX('Step 5. Daily Avg Schedule Calc'!$A$2:$D$169,(WEEKDAY(A6154)-1)*24+HOUR(A6154)+1,4)</f>
        <v>1</v>
      </c>
      <c r="E6154">
        <f>VLOOKUP(A6154,'Step 1.4 CNY OAT'!$A$1:$B$8761,2)</f>
        <v>72</v>
      </c>
      <c r="F6154" s="11">
        <f ca="1">('Step 3. Regression'!$B$18*E6154^2+'Step 3. Regression'!$C$18*E6154+'Step 3. Regression'!$D$18)*C6154</f>
        <v>5.7711834675968934</v>
      </c>
      <c r="G6154" s="11">
        <f ca="1">('Step 3. Regression'!$G$18*E6154^2+'Step 3. Regression'!$H$18*E6154+'Step 3. Regression'!$I$18)*D6154</f>
        <v>2.7494912592966725</v>
      </c>
    </row>
    <row r="6155" spans="1:7" x14ac:dyDescent="0.25">
      <c r="A6155" s="8">
        <f>IF(ISBLANK('Step 1.4 CNY OAT'!A6155),"-",'Step 1.4 CNY OAT'!A6155)</f>
        <v>43357.416666666664</v>
      </c>
      <c r="B6155" s="26">
        <f t="shared" si="114"/>
        <v>256</v>
      </c>
      <c r="C6155" s="67" cm="1">
        <f t="array" ref="C6155">INDEX('Step 5. Daily Avg Schedule Calc'!$A$2:$D$169,(WEEKDAY(A6155)-1)*24+HOUR(A6155)+1,3)</f>
        <v>1</v>
      </c>
      <c r="D6155" s="67" cm="1">
        <f t="array" ref="D6155">INDEX('Step 5. Daily Avg Schedule Calc'!$A$2:$D$169,(WEEKDAY(A6155)-1)*24+HOUR(A6155)+1,4)</f>
        <v>1</v>
      </c>
      <c r="E6155">
        <f>VLOOKUP(A6155,'Step 1.4 CNY OAT'!$A$1:$B$8761,2)</f>
        <v>73</v>
      </c>
      <c r="F6155" s="11">
        <f ca="1">('Step 3. Regression'!$B$18*E6155^2+'Step 3. Regression'!$C$18*E6155+'Step 3. Regression'!$D$18)*C6155</f>
        <v>5.8421708582892293</v>
      </c>
      <c r="G6155" s="11">
        <f ca="1">('Step 3. Regression'!$G$18*E6155^2+'Step 3. Regression'!$H$18*E6155+'Step 3. Regression'!$I$18)*D6155</f>
        <v>2.7629192583773894</v>
      </c>
    </row>
    <row r="6156" spans="1:7" x14ac:dyDescent="0.25">
      <c r="A6156" s="8">
        <f>IF(ISBLANK('Step 1.4 CNY OAT'!A6156),"-",'Step 1.4 CNY OAT'!A6156)</f>
        <v>43357.458333333336</v>
      </c>
      <c r="B6156" s="26">
        <f t="shared" si="114"/>
        <v>256</v>
      </c>
      <c r="C6156" s="67" cm="1">
        <f t="array" ref="C6156">INDEX('Step 5. Daily Avg Schedule Calc'!$A$2:$D$169,(WEEKDAY(A6156)-1)*24+HOUR(A6156)+1,3)</f>
        <v>1</v>
      </c>
      <c r="D6156" s="67" cm="1">
        <f t="array" ref="D6156">INDEX('Step 5. Daily Avg Schedule Calc'!$A$2:$D$169,(WEEKDAY(A6156)-1)*24+HOUR(A6156)+1,4)</f>
        <v>1</v>
      </c>
      <c r="E6156">
        <f>VLOOKUP(A6156,'Step 1.4 CNY OAT'!$A$1:$B$8761,2)</f>
        <v>73</v>
      </c>
      <c r="F6156" s="11">
        <f ca="1">('Step 3. Regression'!$B$18*E6156^2+'Step 3. Regression'!$C$18*E6156+'Step 3. Regression'!$D$18)*C6156</f>
        <v>5.8421708582892293</v>
      </c>
      <c r="G6156" s="11">
        <f ca="1">('Step 3. Regression'!$G$18*E6156^2+'Step 3. Regression'!$H$18*E6156+'Step 3. Regression'!$I$18)*D6156</f>
        <v>2.7629192583773894</v>
      </c>
    </row>
    <row r="6157" spans="1:7" x14ac:dyDescent="0.25">
      <c r="A6157" s="8">
        <f>IF(ISBLANK('Step 1.4 CNY OAT'!A6157),"-",'Step 1.4 CNY OAT'!A6157)</f>
        <v>43357.5</v>
      </c>
      <c r="B6157" s="26">
        <f t="shared" si="114"/>
        <v>256</v>
      </c>
      <c r="C6157" s="67" cm="1">
        <f t="array" ref="C6157">INDEX('Step 5. Daily Avg Schedule Calc'!$A$2:$D$169,(WEEKDAY(A6157)-1)*24+HOUR(A6157)+1,3)</f>
        <v>1</v>
      </c>
      <c r="D6157" s="67" cm="1">
        <f t="array" ref="D6157">INDEX('Step 5. Daily Avg Schedule Calc'!$A$2:$D$169,(WEEKDAY(A6157)-1)*24+HOUR(A6157)+1,4)</f>
        <v>1</v>
      </c>
      <c r="E6157">
        <f>VLOOKUP(A6157,'Step 1.4 CNY OAT'!$A$1:$B$8761,2)</f>
        <v>73</v>
      </c>
      <c r="F6157" s="11">
        <f ca="1">('Step 3. Regression'!$B$18*E6157^2+'Step 3. Regression'!$C$18*E6157+'Step 3. Regression'!$D$18)*C6157</f>
        <v>5.8421708582892293</v>
      </c>
      <c r="G6157" s="11">
        <f ca="1">('Step 3. Regression'!$G$18*E6157^2+'Step 3. Regression'!$H$18*E6157+'Step 3. Regression'!$I$18)*D6157</f>
        <v>2.7629192583773894</v>
      </c>
    </row>
    <row r="6158" spans="1:7" x14ac:dyDescent="0.25">
      <c r="A6158" s="8">
        <f>IF(ISBLANK('Step 1.4 CNY OAT'!A6158),"-",'Step 1.4 CNY OAT'!A6158)</f>
        <v>43357.541666666664</v>
      </c>
      <c r="B6158" s="26">
        <f t="shared" si="114"/>
        <v>256</v>
      </c>
      <c r="C6158" s="67" cm="1">
        <f t="array" ref="C6158">INDEX('Step 5. Daily Avg Schedule Calc'!$A$2:$D$169,(WEEKDAY(A6158)-1)*24+HOUR(A6158)+1,3)</f>
        <v>1</v>
      </c>
      <c r="D6158" s="67" cm="1">
        <f t="array" ref="D6158">INDEX('Step 5. Daily Avg Schedule Calc'!$A$2:$D$169,(WEEKDAY(A6158)-1)*24+HOUR(A6158)+1,4)</f>
        <v>1</v>
      </c>
      <c r="E6158">
        <f>VLOOKUP(A6158,'Step 1.4 CNY OAT'!$A$1:$B$8761,2)</f>
        <v>75</v>
      </c>
      <c r="F6158" s="11">
        <f ca="1">('Step 3. Regression'!$B$18*E6158^2+'Step 3. Regression'!$C$18*E6158+'Step 3. Regression'!$D$18)*C6158</f>
        <v>5.9986960458616565</v>
      </c>
      <c r="G6158" s="11">
        <f ca="1">('Step 3. Regression'!$G$18*E6158^2+'Step 3. Regression'!$H$18*E6158+'Step 3. Regression'!$I$18)*D6158</f>
        <v>2.7935172335022607</v>
      </c>
    </row>
    <row r="6159" spans="1:7" x14ac:dyDescent="0.25">
      <c r="A6159" s="8">
        <f>IF(ISBLANK('Step 1.4 CNY OAT'!A6159),"-",'Step 1.4 CNY OAT'!A6159)</f>
        <v>43357.583333333336</v>
      </c>
      <c r="B6159" s="26">
        <f t="shared" si="114"/>
        <v>256</v>
      </c>
      <c r="C6159" s="67" cm="1">
        <f t="array" ref="C6159">INDEX('Step 5. Daily Avg Schedule Calc'!$A$2:$D$169,(WEEKDAY(A6159)-1)*24+HOUR(A6159)+1,3)</f>
        <v>1</v>
      </c>
      <c r="D6159" s="67" cm="1">
        <f t="array" ref="D6159">INDEX('Step 5. Daily Avg Schedule Calc'!$A$2:$D$169,(WEEKDAY(A6159)-1)*24+HOUR(A6159)+1,4)</f>
        <v>1</v>
      </c>
      <c r="E6159">
        <f>VLOOKUP(A6159,'Step 1.4 CNY OAT'!$A$1:$B$8761,2)</f>
        <v>75</v>
      </c>
      <c r="F6159" s="11">
        <f ca="1">('Step 3. Regression'!$B$18*E6159^2+'Step 3. Regression'!$C$18*E6159+'Step 3. Regression'!$D$18)*C6159</f>
        <v>5.9986960458616565</v>
      </c>
      <c r="G6159" s="11">
        <f ca="1">('Step 3. Regression'!$G$18*E6159^2+'Step 3. Regression'!$H$18*E6159+'Step 3. Regression'!$I$18)*D6159</f>
        <v>2.7935172335022607</v>
      </c>
    </row>
    <row r="6160" spans="1:7" x14ac:dyDescent="0.25">
      <c r="A6160" s="8">
        <f>IF(ISBLANK('Step 1.4 CNY OAT'!A6160),"-",'Step 1.4 CNY OAT'!A6160)</f>
        <v>43357.625</v>
      </c>
      <c r="B6160" s="26">
        <f t="shared" si="114"/>
        <v>256</v>
      </c>
      <c r="C6160" s="67" cm="1">
        <f t="array" ref="C6160">INDEX('Step 5. Daily Avg Schedule Calc'!$A$2:$D$169,(WEEKDAY(A6160)-1)*24+HOUR(A6160)+1,3)</f>
        <v>1</v>
      </c>
      <c r="D6160" s="67" cm="1">
        <f t="array" ref="D6160">INDEX('Step 5. Daily Avg Schedule Calc'!$A$2:$D$169,(WEEKDAY(A6160)-1)*24+HOUR(A6160)+1,4)</f>
        <v>1</v>
      </c>
      <c r="E6160">
        <f>VLOOKUP(A6160,'Step 1.4 CNY OAT'!$A$1:$B$8761,2)</f>
        <v>73</v>
      </c>
      <c r="F6160" s="11">
        <f ca="1">('Step 3. Regression'!$B$18*E6160^2+'Step 3. Regression'!$C$18*E6160+'Step 3. Regression'!$D$18)*C6160</f>
        <v>5.8421708582892293</v>
      </c>
      <c r="G6160" s="11">
        <f ca="1">('Step 3. Regression'!$G$18*E6160^2+'Step 3. Regression'!$H$18*E6160+'Step 3. Regression'!$I$18)*D6160</f>
        <v>2.7629192583773894</v>
      </c>
    </row>
    <row r="6161" spans="1:7" x14ac:dyDescent="0.25">
      <c r="A6161" s="8">
        <f>IF(ISBLANK('Step 1.4 CNY OAT'!A6161),"-",'Step 1.4 CNY OAT'!A6161)</f>
        <v>43357.666666666664</v>
      </c>
      <c r="B6161" s="26">
        <f t="shared" si="114"/>
        <v>256</v>
      </c>
      <c r="C6161" s="67" cm="1">
        <f t="array" ref="C6161">INDEX('Step 5. Daily Avg Schedule Calc'!$A$2:$D$169,(WEEKDAY(A6161)-1)*24+HOUR(A6161)+1,3)</f>
        <v>1</v>
      </c>
      <c r="D6161" s="67" cm="1">
        <f t="array" ref="D6161">INDEX('Step 5. Daily Avg Schedule Calc'!$A$2:$D$169,(WEEKDAY(A6161)-1)*24+HOUR(A6161)+1,4)</f>
        <v>1</v>
      </c>
      <c r="E6161">
        <f>VLOOKUP(A6161,'Step 1.4 CNY OAT'!$A$1:$B$8761,2)</f>
        <v>73</v>
      </c>
      <c r="F6161" s="11">
        <f ca="1">('Step 3. Regression'!$B$18*E6161^2+'Step 3. Regression'!$C$18*E6161+'Step 3. Regression'!$D$18)*C6161</f>
        <v>5.8421708582892293</v>
      </c>
      <c r="G6161" s="11">
        <f ca="1">('Step 3. Regression'!$G$18*E6161^2+'Step 3. Regression'!$H$18*E6161+'Step 3. Regression'!$I$18)*D6161</f>
        <v>2.7629192583773894</v>
      </c>
    </row>
    <row r="6162" spans="1:7" x14ac:dyDescent="0.25">
      <c r="A6162" s="8">
        <f>IF(ISBLANK('Step 1.4 CNY OAT'!A6162),"-",'Step 1.4 CNY OAT'!A6162)</f>
        <v>43357.708333333336</v>
      </c>
      <c r="B6162" s="26">
        <f t="shared" si="114"/>
        <v>256</v>
      </c>
      <c r="C6162" s="67" cm="1">
        <f t="array" ref="C6162">INDEX('Step 5. Daily Avg Schedule Calc'!$A$2:$D$169,(WEEKDAY(A6162)-1)*24+HOUR(A6162)+1,3)</f>
        <v>1</v>
      </c>
      <c r="D6162" s="67" cm="1">
        <f t="array" ref="D6162">INDEX('Step 5. Daily Avg Schedule Calc'!$A$2:$D$169,(WEEKDAY(A6162)-1)*24+HOUR(A6162)+1,4)</f>
        <v>1</v>
      </c>
      <c r="E6162">
        <f>VLOOKUP(A6162,'Step 1.4 CNY OAT'!$A$1:$B$8761,2)</f>
        <v>74</v>
      </c>
      <c r="F6162" s="11">
        <f ca="1">('Step 3. Regression'!$B$18*E6162^2+'Step 3. Regression'!$C$18*E6162+'Step 3. Regression'!$D$18)*C6162</f>
        <v>5.9180083843774867</v>
      </c>
      <c r="G6162" s="11">
        <f ca="1">('Step 3. Regression'!$G$18*E6162^2+'Step 3. Regression'!$H$18*E6162+'Step 3. Regression'!$I$18)*D6162</f>
        <v>2.7775945831125854</v>
      </c>
    </row>
    <row r="6163" spans="1:7" x14ac:dyDescent="0.25">
      <c r="A6163" s="8">
        <f>IF(ISBLANK('Step 1.4 CNY OAT'!A6163),"-",'Step 1.4 CNY OAT'!A6163)</f>
        <v>43357.75</v>
      </c>
      <c r="B6163" s="26">
        <f t="shared" si="114"/>
        <v>256</v>
      </c>
      <c r="C6163" s="67" cm="1">
        <f t="array" ref="C6163">INDEX('Step 5. Daily Avg Schedule Calc'!$A$2:$D$169,(WEEKDAY(A6163)-1)*24+HOUR(A6163)+1,3)</f>
        <v>1</v>
      </c>
      <c r="D6163" s="67" cm="1">
        <f t="array" ref="D6163">INDEX('Step 5. Daily Avg Schedule Calc'!$A$2:$D$169,(WEEKDAY(A6163)-1)*24+HOUR(A6163)+1,4)</f>
        <v>1</v>
      </c>
      <c r="E6163">
        <f>VLOOKUP(A6163,'Step 1.4 CNY OAT'!$A$1:$B$8761,2)</f>
        <v>75</v>
      </c>
      <c r="F6163" s="11">
        <f ca="1">('Step 3. Regression'!$B$18*E6163^2+'Step 3. Regression'!$C$18*E6163+'Step 3. Regression'!$D$18)*C6163</f>
        <v>5.9986960458616565</v>
      </c>
      <c r="G6163" s="11">
        <f ca="1">('Step 3. Regression'!$G$18*E6163^2+'Step 3. Regression'!$H$18*E6163+'Step 3. Regression'!$I$18)*D6163</f>
        <v>2.7935172335022607</v>
      </c>
    </row>
    <row r="6164" spans="1:7" x14ac:dyDescent="0.25">
      <c r="A6164" s="8">
        <f>IF(ISBLANK('Step 1.4 CNY OAT'!A6164),"-",'Step 1.4 CNY OAT'!A6164)</f>
        <v>43357.791666666664</v>
      </c>
      <c r="B6164" s="26">
        <f t="shared" si="114"/>
        <v>256</v>
      </c>
      <c r="C6164" s="67" cm="1">
        <f t="array" ref="C6164">INDEX('Step 5. Daily Avg Schedule Calc'!$A$2:$D$169,(WEEKDAY(A6164)-1)*24+HOUR(A6164)+1,3)</f>
        <v>1</v>
      </c>
      <c r="D6164" s="67" cm="1">
        <f t="array" ref="D6164">INDEX('Step 5. Daily Avg Schedule Calc'!$A$2:$D$169,(WEEKDAY(A6164)-1)*24+HOUR(A6164)+1,4)</f>
        <v>1</v>
      </c>
      <c r="E6164">
        <f>VLOOKUP(A6164,'Step 1.4 CNY OAT'!$A$1:$B$8761,2)</f>
        <v>75</v>
      </c>
      <c r="F6164" s="11">
        <f ca="1">('Step 3. Regression'!$B$18*E6164^2+'Step 3. Regression'!$C$18*E6164+'Step 3. Regression'!$D$18)*C6164</f>
        <v>5.9986960458616565</v>
      </c>
      <c r="G6164" s="11">
        <f ca="1">('Step 3. Regression'!$G$18*E6164^2+'Step 3. Regression'!$H$18*E6164+'Step 3. Regression'!$I$18)*D6164</f>
        <v>2.7935172335022607</v>
      </c>
    </row>
    <row r="6165" spans="1:7" x14ac:dyDescent="0.25">
      <c r="A6165" s="8">
        <f>IF(ISBLANK('Step 1.4 CNY OAT'!A6165),"-",'Step 1.4 CNY OAT'!A6165)</f>
        <v>43357.833333333336</v>
      </c>
      <c r="B6165" s="26">
        <f t="shared" si="114"/>
        <v>256</v>
      </c>
      <c r="C6165" s="67" cm="1">
        <f t="array" ref="C6165">INDEX('Step 5. Daily Avg Schedule Calc'!$A$2:$D$169,(WEEKDAY(A6165)-1)*24+HOUR(A6165)+1,3)</f>
        <v>1</v>
      </c>
      <c r="D6165" s="67" cm="1">
        <f t="array" ref="D6165">INDEX('Step 5. Daily Avg Schedule Calc'!$A$2:$D$169,(WEEKDAY(A6165)-1)*24+HOUR(A6165)+1,4)</f>
        <v>1</v>
      </c>
      <c r="E6165">
        <f>VLOOKUP(A6165,'Step 1.4 CNY OAT'!$A$1:$B$8761,2)</f>
        <v>74</v>
      </c>
      <c r="F6165" s="11">
        <f ca="1">('Step 3. Regression'!$B$18*E6165^2+'Step 3. Regression'!$C$18*E6165+'Step 3. Regression'!$D$18)*C6165</f>
        <v>5.9180083843774867</v>
      </c>
      <c r="G6165" s="11">
        <f ca="1">('Step 3. Regression'!$G$18*E6165^2+'Step 3. Regression'!$H$18*E6165+'Step 3. Regression'!$I$18)*D6165</f>
        <v>2.7775945831125854</v>
      </c>
    </row>
    <row r="6166" spans="1:7" x14ac:dyDescent="0.25">
      <c r="A6166" s="8">
        <f>IF(ISBLANK('Step 1.4 CNY OAT'!A6166),"-",'Step 1.4 CNY OAT'!A6166)</f>
        <v>43357.875</v>
      </c>
      <c r="B6166" s="26">
        <f t="shared" si="114"/>
        <v>256</v>
      </c>
      <c r="C6166" s="67" cm="1">
        <f t="array" ref="C6166">INDEX('Step 5. Daily Avg Schedule Calc'!$A$2:$D$169,(WEEKDAY(A6166)-1)*24+HOUR(A6166)+1,3)</f>
        <v>1</v>
      </c>
      <c r="D6166" s="67" cm="1">
        <f t="array" ref="D6166">INDEX('Step 5. Daily Avg Schedule Calc'!$A$2:$D$169,(WEEKDAY(A6166)-1)*24+HOUR(A6166)+1,4)</f>
        <v>1</v>
      </c>
      <c r="E6166">
        <f>VLOOKUP(A6166,'Step 1.4 CNY OAT'!$A$1:$B$8761,2)</f>
        <v>73</v>
      </c>
      <c r="F6166" s="11">
        <f ca="1">('Step 3. Regression'!$B$18*E6166^2+'Step 3. Regression'!$C$18*E6166+'Step 3. Regression'!$D$18)*C6166</f>
        <v>5.8421708582892293</v>
      </c>
      <c r="G6166" s="11">
        <f ca="1">('Step 3. Regression'!$G$18*E6166^2+'Step 3. Regression'!$H$18*E6166+'Step 3. Regression'!$I$18)*D6166</f>
        <v>2.7629192583773894</v>
      </c>
    </row>
    <row r="6167" spans="1:7" x14ac:dyDescent="0.25">
      <c r="A6167" s="8">
        <f>IF(ISBLANK('Step 1.4 CNY OAT'!A6167),"-",'Step 1.4 CNY OAT'!A6167)</f>
        <v>43357.916666666664</v>
      </c>
      <c r="B6167" s="26">
        <f t="shared" si="114"/>
        <v>256</v>
      </c>
      <c r="C6167" s="67" cm="1">
        <f t="array" ref="C6167">INDEX('Step 5. Daily Avg Schedule Calc'!$A$2:$D$169,(WEEKDAY(A6167)-1)*24+HOUR(A6167)+1,3)</f>
        <v>1</v>
      </c>
      <c r="D6167" s="67" cm="1">
        <f t="array" ref="D6167">INDEX('Step 5. Daily Avg Schedule Calc'!$A$2:$D$169,(WEEKDAY(A6167)-1)*24+HOUR(A6167)+1,4)</f>
        <v>1</v>
      </c>
      <c r="E6167">
        <f>VLOOKUP(A6167,'Step 1.4 CNY OAT'!$A$1:$B$8761,2)</f>
        <v>73</v>
      </c>
      <c r="F6167" s="11">
        <f ca="1">('Step 3. Regression'!$B$18*E6167^2+'Step 3. Regression'!$C$18*E6167+'Step 3. Regression'!$D$18)*C6167</f>
        <v>5.8421708582892293</v>
      </c>
      <c r="G6167" s="11">
        <f ca="1">('Step 3. Regression'!$G$18*E6167^2+'Step 3. Regression'!$H$18*E6167+'Step 3. Regression'!$I$18)*D6167</f>
        <v>2.7629192583773894</v>
      </c>
    </row>
    <row r="6168" spans="1:7" x14ac:dyDescent="0.25">
      <c r="A6168" s="8">
        <f>IF(ISBLANK('Step 1.4 CNY OAT'!A6168),"-",'Step 1.4 CNY OAT'!A6168)</f>
        <v>43357.958333333336</v>
      </c>
      <c r="B6168" s="26">
        <f t="shared" si="114"/>
        <v>256</v>
      </c>
      <c r="C6168" s="67" cm="1">
        <f t="array" ref="C6168">INDEX('Step 5. Daily Avg Schedule Calc'!$A$2:$D$169,(WEEKDAY(A6168)-1)*24+HOUR(A6168)+1,3)</f>
        <v>1</v>
      </c>
      <c r="D6168" s="67" cm="1">
        <f t="array" ref="D6168">INDEX('Step 5. Daily Avg Schedule Calc'!$A$2:$D$169,(WEEKDAY(A6168)-1)*24+HOUR(A6168)+1,4)</f>
        <v>1</v>
      </c>
      <c r="E6168">
        <f>VLOOKUP(A6168,'Step 1.4 CNY OAT'!$A$1:$B$8761,2)</f>
        <v>73</v>
      </c>
      <c r="F6168" s="11">
        <f ca="1">('Step 3. Regression'!$B$18*E6168^2+'Step 3. Regression'!$C$18*E6168+'Step 3. Regression'!$D$18)*C6168</f>
        <v>5.8421708582892293</v>
      </c>
      <c r="G6168" s="11">
        <f ca="1">('Step 3. Regression'!$G$18*E6168^2+'Step 3. Regression'!$H$18*E6168+'Step 3. Regression'!$I$18)*D6168</f>
        <v>2.7629192583773894</v>
      </c>
    </row>
    <row r="6169" spans="1:7" x14ac:dyDescent="0.25">
      <c r="A6169" s="8">
        <f>IF(ISBLANK('Step 1.4 CNY OAT'!A6169),"-",'Step 1.4 CNY OAT'!A6169)</f>
        <v>43358</v>
      </c>
      <c r="B6169" s="26">
        <f t="shared" si="114"/>
        <v>257</v>
      </c>
      <c r="C6169" s="67" cm="1">
        <f t="array" ref="C6169">INDEX('Step 5. Daily Avg Schedule Calc'!$A$2:$D$169,(WEEKDAY(A6169)-1)*24+HOUR(A6169)+1,3)</f>
        <v>1</v>
      </c>
      <c r="D6169" s="67" cm="1">
        <f t="array" ref="D6169">INDEX('Step 5. Daily Avg Schedule Calc'!$A$2:$D$169,(WEEKDAY(A6169)-1)*24+HOUR(A6169)+1,4)</f>
        <v>1</v>
      </c>
      <c r="E6169">
        <f>VLOOKUP(A6169,'Step 1.4 CNY OAT'!$A$1:$B$8761,2)</f>
        <v>73</v>
      </c>
      <c r="F6169" s="11">
        <f ca="1">('Step 3. Regression'!$B$18*E6169^2+'Step 3. Regression'!$C$18*E6169+'Step 3. Regression'!$D$18)*C6169</f>
        <v>5.8421708582892293</v>
      </c>
      <c r="G6169" s="11">
        <f ca="1">('Step 3. Regression'!$G$18*E6169^2+'Step 3. Regression'!$H$18*E6169+'Step 3. Regression'!$I$18)*D6169</f>
        <v>2.7629192583773894</v>
      </c>
    </row>
    <row r="6170" spans="1:7" x14ac:dyDescent="0.25">
      <c r="A6170" s="8">
        <f>IF(ISBLANK('Step 1.4 CNY OAT'!A6170),"-",'Step 1.4 CNY OAT'!A6170)</f>
        <v>43358.041666666664</v>
      </c>
      <c r="B6170" s="26">
        <f t="shared" si="114"/>
        <v>257</v>
      </c>
      <c r="C6170" s="67" cm="1">
        <f t="array" ref="C6170">INDEX('Step 5. Daily Avg Schedule Calc'!$A$2:$D$169,(WEEKDAY(A6170)-1)*24+HOUR(A6170)+1,3)</f>
        <v>1</v>
      </c>
      <c r="D6170" s="67" cm="1">
        <f t="array" ref="D6170">INDEX('Step 5. Daily Avg Schedule Calc'!$A$2:$D$169,(WEEKDAY(A6170)-1)*24+HOUR(A6170)+1,4)</f>
        <v>1</v>
      </c>
      <c r="E6170">
        <f>VLOOKUP(A6170,'Step 1.4 CNY OAT'!$A$1:$B$8761,2)</f>
        <v>72</v>
      </c>
      <c r="F6170" s="11">
        <f ca="1">('Step 3. Regression'!$B$18*E6170^2+'Step 3. Regression'!$C$18*E6170+'Step 3. Regression'!$D$18)*C6170</f>
        <v>5.7711834675968934</v>
      </c>
      <c r="G6170" s="11">
        <f ca="1">('Step 3. Regression'!$G$18*E6170^2+'Step 3. Regression'!$H$18*E6170+'Step 3. Regression'!$I$18)*D6170</f>
        <v>2.7494912592966725</v>
      </c>
    </row>
    <row r="6171" spans="1:7" x14ac:dyDescent="0.25">
      <c r="A6171" s="8">
        <f>IF(ISBLANK('Step 1.4 CNY OAT'!A6171),"-",'Step 1.4 CNY OAT'!A6171)</f>
        <v>43358.083333333336</v>
      </c>
      <c r="B6171" s="26">
        <f t="shared" si="114"/>
        <v>257</v>
      </c>
      <c r="C6171" s="67" cm="1">
        <f t="array" ref="C6171">INDEX('Step 5. Daily Avg Schedule Calc'!$A$2:$D$169,(WEEKDAY(A6171)-1)*24+HOUR(A6171)+1,3)</f>
        <v>1</v>
      </c>
      <c r="D6171" s="67" cm="1">
        <f t="array" ref="D6171">INDEX('Step 5. Daily Avg Schedule Calc'!$A$2:$D$169,(WEEKDAY(A6171)-1)*24+HOUR(A6171)+1,4)</f>
        <v>1</v>
      </c>
      <c r="E6171">
        <f>VLOOKUP(A6171,'Step 1.4 CNY OAT'!$A$1:$B$8761,2)</f>
        <v>71</v>
      </c>
      <c r="F6171" s="11">
        <f ca="1">('Step 3. Regression'!$B$18*E6171^2+'Step 3. Regression'!$C$18*E6171+'Step 3. Regression'!$D$18)*C6171</f>
        <v>5.7050462123004699</v>
      </c>
      <c r="G6171" s="11">
        <f ca="1">('Step 3. Regression'!$G$18*E6171^2+'Step 3. Regression'!$H$18*E6171+'Step 3. Regression'!$I$18)*D6171</f>
        <v>2.7373105858704356</v>
      </c>
    </row>
    <row r="6172" spans="1:7" x14ac:dyDescent="0.25">
      <c r="A6172" s="8">
        <f>IF(ISBLANK('Step 1.4 CNY OAT'!A6172),"-",'Step 1.4 CNY OAT'!A6172)</f>
        <v>43358.125</v>
      </c>
      <c r="B6172" s="26">
        <f t="shared" si="114"/>
        <v>257</v>
      </c>
      <c r="C6172" s="67" cm="1">
        <f t="array" ref="C6172">INDEX('Step 5. Daily Avg Schedule Calc'!$A$2:$D$169,(WEEKDAY(A6172)-1)*24+HOUR(A6172)+1,3)</f>
        <v>1</v>
      </c>
      <c r="D6172" s="67" cm="1">
        <f t="array" ref="D6172">INDEX('Step 5. Daily Avg Schedule Calc'!$A$2:$D$169,(WEEKDAY(A6172)-1)*24+HOUR(A6172)+1,4)</f>
        <v>1</v>
      </c>
      <c r="E6172">
        <f>VLOOKUP(A6172,'Step 1.4 CNY OAT'!$A$1:$B$8761,2)</f>
        <v>70</v>
      </c>
      <c r="F6172" s="11">
        <f ca="1">('Step 3. Regression'!$B$18*E6172^2+'Step 3. Regression'!$C$18*E6172+'Step 3. Regression'!$D$18)*C6172</f>
        <v>5.6437590923999679</v>
      </c>
      <c r="G6172" s="11">
        <f ca="1">('Step 3. Regression'!$G$18*E6172^2+'Step 3. Regression'!$H$18*E6172+'Step 3. Regression'!$I$18)*D6172</f>
        <v>2.7263772380986788</v>
      </c>
    </row>
    <row r="6173" spans="1:7" x14ac:dyDescent="0.25">
      <c r="A6173" s="8">
        <f>IF(ISBLANK('Step 1.4 CNY OAT'!A6173),"-",'Step 1.4 CNY OAT'!A6173)</f>
        <v>43358.166666666664</v>
      </c>
      <c r="B6173" s="26">
        <f t="shared" si="114"/>
        <v>257</v>
      </c>
      <c r="C6173" s="67" cm="1">
        <f t="array" ref="C6173">INDEX('Step 5. Daily Avg Schedule Calc'!$A$2:$D$169,(WEEKDAY(A6173)-1)*24+HOUR(A6173)+1,3)</f>
        <v>1</v>
      </c>
      <c r="D6173" s="67" cm="1">
        <f t="array" ref="D6173">INDEX('Step 5. Daily Avg Schedule Calc'!$A$2:$D$169,(WEEKDAY(A6173)-1)*24+HOUR(A6173)+1,4)</f>
        <v>1</v>
      </c>
      <c r="E6173">
        <f>VLOOKUP(A6173,'Step 1.4 CNY OAT'!$A$1:$B$8761,2)</f>
        <v>70</v>
      </c>
      <c r="F6173" s="11">
        <f ca="1">('Step 3. Regression'!$B$18*E6173^2+'Step 3. Regression'!$C$18*E6173+'Step 3. Regression'!$D$18)*C6173</f>
        <v>5.6437590923999679</v>
      </c>
      <c r="G6173" s="11">
        <f ca="1">('Step 3. Regression'!$G$18*E6173^2+'Step 3. Regression'!$H$18*E6173+'Step 3. Regression'!$I$18)*D6173</f>
        <v>2.7263772380986788</v>
      </c>
    </row>
    <row r="6174" spans="1:7" x14ac:dyDescent="0.25">
      <c r="A6174" s="8">
        <f>IF(ISBLANK('Step 1.4 CNY OAT'!A6174),"-",'Step 1.4 CNY OAT'!A6174)</f>
        <v>43358.208333333336</v>
      </c>
      <c r="B6174" s="26">
        <f t="shared" si="114"/>
        <v>257</v>
      </c>
      <c r="C6174" s="67" cm="1">
        <f t="array" ref="C6174">INDEX('Step 5. Daily Avg Schedule Calc'!$A$2:$D$169,(WEEKDAY(A6174)-1)*24+HOUR(A6174)+1,3)</f>
        <v>1</v>
      </c>
      <c r="D6174" s="67" cm="1">
        <f t="array" ref="D6174">INDEX('Step 5. Daily Avg Schedule Calc'!$A$2:$D$169,(WEEKDAY(A6174)-1)*24+HOUR(A6174)+1,4)</f>
        <v>1</v>
      </c>
      <c r="E6174">
        <f>VLOOKUP(A6174,'Step 1.4 CNY OAT'!$A$1:$B$8761,2)</f>
        <v>69</v>
      </c>
      <c r="F6174" s="11">
        <f ca="1">('Step 3. Regression'!$B$18*E6174^2+'Step 3. Regression'!$C$18*E6174+'Step 3. Regression'!$D$18)*C6174</f>
        <v>5.5873221078953783</v>
      </c>
      <c r="G6174" s="11">
        <f ca="1">('Step 3. Regression'!$G$18*E6174^2+'Step 3. Regression'!$H$18*E6174+'Step 3. Regression'!$I$18)*D6174</f>
        <v>2.7166912159814012</v>
      </c>
    </row>
    <row r="6175" spans="1:7" x14ac:dyDescent="0.25">
      <c r="A6175" s="8">
        <f>IF(ISBLANK('Step 1.4 CNY OAT'!A6175),"-",'Step 1.4 CNY OAT'!A6175)</f>
        <v>43358.25</v>
      </c>
      <c r="B6175" s="26">
        <f t="shared" si="114"/>
        <v>257</v>
      </c>
      <c r="C6175" s="67" cm="1">
        <f t="array" ref="C6175">INDEX('Step 5. Daily Avg Schedule Calc'!$A$2:$D$169,(WEEKDAY(A6175)-1)*24+HOUR(A6175)+1,3)</f>
        <v>1</v>
      </c>
      <c r="D6175" s="67" cm="1">
        <f t="array" ref="D6175">INDEX('Step 5. Daily Avg Schedule Calc'!$A$2:$D$169,(WEEKDAY(A6175)-1)*24+HOUR(A6175)+1,4)</f>
        <v>1</v>
      </c>
      <c r="E6175">
        <f>VLOOKUP(A6175,'Step 1.4 CNY OAT'!$A$1:$B$8761,2)</f>
        <v>70</v>
      </c>
      <c r="F6175" s="11">
        <f ca="1">('Step 3. Regression'!$B$18*E6175^2+'Step 3. Regression'!$C$18*E6175+'Step 3. Regression'!$D$18)*C6175</f>
        <v>5.6437590923999679</v>
      </c>
      <c r="G6175" s="11">
        <f ca="1">('Step 3. Regression'!$G$18*E6175^2+'Step 3. Regression'!$H$18*E6175+'Step 3. Regression'!$I$18)*D6175</f>
        <v>2.7263772380986788</v>
      </c>
    </row>
    <row r="6176" spans="1:7" x14ac:dyDescent="0.25">
      <c r="A6176" s="8">
        <f>IF(ISBLANK('Step 1.4 CNY OAT'!A6176),"-",'Step 1.4 CNY OAT'!A6176)</f>
        <v>43358.291666666664</v>
      </c>
      <c r="B6176" s="26">
        <f t="shared" si="114"/>
        <v>257</v>
      </c>
      <c r="C6176" s="67" cm="1">
        <f t="array" ref="C6176">INDEX('Step 5. Daily Avg Schedule Calc'!$A$2:$D$169,(WEEKDAY(A6176)-1)*24+HOUR(A6176)+1,3)</f>
        <v>1</v>
      </c>
      <c r="D6176" s="67" cm="1">
        <f t="array" ref="D6176">INDEX('Step 5. Daily Avg Schedule Calc'!$A$2:$D$169,(WEEKDAY(A6176)-1)*24+HOUR(A6176)+1,4)</f>
        <v>1</v>
      </c>
      <c r="E6176">
        <f>VLOOKUP(A6176,'Step 1.4 CNY OAT'!$A$1:$B$8761,2)</f>
        <v>70</v>
      </c>
      <c r="F6176" s="11">
        <f ca="1">('Step 3. Regression'!$B$18*E6176^2+'Step 3. Regression'!$C$18*E6176+'Step 3. Regression'!$D$18)*C6176</f>
        <v>5.6437590923999679</v>
      </c>
      <c r="G6176" s="11">
        <f ca="1">('Step 3. Regression'!$G$18*E6176^2+'Step 3. Regression'!$H$18*E6176+'Step 3. Regression'!$I$18)*D6176</f>
        <v>2.7263772380986788</v>
      </c>
    </row>
    <row r="6177" spans="1:7" x14ac:dyDescent="0.25">
      <c r="A6177" s="8">
        <f>IF(ISBLANK('Step 1.4 CNY OAT'!A6177),"-",'Step 1.4 CNY OAT'!A6177)</f>
        <v>43358.333333333336</v>
      </c>
      <c r="B6177" s="26">
        <f t="shared" si="114"/>
        <v>257</v>
      </c>
      <c r="C6177" s="67" cm="1">
        <f t="array" ref="C6177">INDEX('Step 5. Daily Avg Schedule Calc'!$A$2:$D$169,(WEEKDAY(A6177)-1)*24+HOUR(A6177)+1,3)</f>
        <v>1</v>
      </c>
      <c r="D6177" s="67" cm="1">
        <f t="array" ref="D6177">INDEX('Step 5. Daily Avg Schedule Calc'!$A$2:$D$169,(WEEKDAY(A6177)-1)*24+HOUR(A6177)+1,4)</f>
        <v>1</v>
      </c>
      <c r="E6177">
        <f>VLOOKUP(A6177,'Step 1.4 CNY OAT'!$A$1:$B$8761,2)</f>
        <v>71</v>
      </c>
      <c r="F6177" s="11">
        <f ca="1">('Step 3. Regression'!$B$18*E6177^2+'Step 3. Regression'!$C$18*E6177+'Step 3. Regression'!$D$18)*C6177</f>
        <v>5.7050462123004699</v>
      </c>
      <c r="G6177" s="11">
        <f ca="1">('Step 3. Regression'!$G$18*E6177^2+'Step 3. Regression'!$H$18*E6177+'Step 3. Regression'!$I$18)*D6177</f>
        <v>2.7373105858704356</v>
      </c>
    </row>
    <row r="6178" spans="1:7" x14ac:dyDescent="0.25">
      <c r="A6178" s="8">
        <f>IF(ISBLANK('Step 1.4 CNY OAT'!A6178),"-",'Step 1.4 CNY OAT'!A6178)</f>
        <v>43358.375</v>
      </c>
      <c r="B6178" s="26">
        <f t="shared" si="114"/>
        <v>257</v>
      </c>
      <c r="C6178" s="67" cm="1">
        <f t="array" ref="C6178">INDEX('Step 5. Daily Avg Schedule Calc'!$A$2:$D$169,(WEEKDAY(A6178)-1)*24+HOUR(A6178)+1,3)</f>
        <v>1</v>
      </c>
      <c r="D6178" s="67" cm="1">
        <f t="array" ref="D6178">INDEX('Step 5. Daily Avg Schedule Calc'!$A$2:$D$169,(WEEKDAY(A6178)-1)*24+HOUR(A6178)+1,4)</f>
        <v>1</v>
      </c>
      <c r="E6178">
        <f>VLOOKUP(A6178,'Step 1.4 CNY OAT'!$A$1:$B$8761,2)</f>
        <v>72</v>
      </c>
      <c r="F6178" s="11">
        <f ca="1">('Step 3. Regression'!$B$18*E6178^2+'Step 3. Regression'!$C$18*E6178+'Step 3. Regression'!$D$18)*C6178</f>
        <v>5.7711834675968934</v>
      </c>
      <c r="G6178" s="11">
        <f ca="1">('Step 3. Regression'!$G$18*E6178^2+'Step 3. Regression'!$H$18*E6178+'Step 3. Regression'!$I$18)*D6178</f>
        <v>2.7494912592966725</v>
      </c>
    </row>
    <row r="6179" spans="1:7" x14ac:dyDescent="0.25">
      <c r="A6179" s="8">
        <f>IF(ISBLANK('Step 1.4 CNY OAT'!A6179),"-",'Step 1.4 CNY OAT'!A6179)</f>
        <v>43358.416666666664</v>
      </c>
      <c r="B6179" s="26">
        <f t="shared" si="114"/>
        <v>257</v>
      </c>
      <c r="C6179" s="67" cm="1">
        <f t="array" ref="C6179">INDEX('Step 5. Daily Avg Schedule Calc'!$A$2:$D$169,(WEEKDAY(A6179)-1)*24+HOUR(A6179)+1,3)</f>
        <v>1</v>
      </c>
      <c r="D6179" s="67" cm="1">
        <f t="array" ref="D6179">INDEX('Step 5. Daily Avg Schedule Calc'!$A$2:$D$169,(WEEKDAY(A6179)-1)*24+HOUR(A6179)+1,4)</f>
        <v>1</v>
      </c>
      <c r="E6179">
        <f>VLOOKUP(A6179,'Step 1.4 CNY OAT'!$A$1:$B$8761,2)</f>
        <v>73</v>
      </c>
      <c r="F6179" s="11">
        <f ca="1">('Step 3. Regression'!$B$18*E6179^2+'Step 3. Regression'!$C$18*E6179+'Step 3. Regression'!$D$18)*C6179</f>
        <v>5.8421708582892293</v>
      </c>
      <c r="G6179" s="11">
        <f ca="1">('Step 3. Regression'!$G$18*E6179^2+'Step 3. Regression'!$H$18*E6179+'Step 3. Regression'!$I$18)*D6179</f>
        <v>2.7629192583773894</v>
      </c>
    </row>
    <row r="6180" spans="1:7" x14ac:dyDescent="0.25">
      <c r="A6180" s="8">
        <f>IF(ISBLANK('Step 1.4 CNY OAT'!A6180),"-",'Step 1.4 CNY OAT'!A6180)</f>
        <v>43358.458333333336</v>
      </c>
      <c r="B6180" s="26">
        <f t="shared" si="114"/>
        <v>257</v>
      </c>
      <c r="C6180" s="67" cm="1">
        <f t="array" ref="C6180">INDEX('Step 5. Daily Avg Schedule Calc'!$A$2:$D$169,(WEEKDAY(A6180)-1)*24+HOUR(A6180)+1,3)</f>
        <v>1</v>
      </c>
      <c r="D6180" s="67" cm="1">
        <f t="array" ref="D6180">INDEX('Step 5. Daily Avg Schedule Calc'!$A$2:$D$169,(WEEKDAY(A6180)-1)*24+HOUR(A6180)+1,4)</f>
        <v>1</v>
      </c>
      <c r="E6180">
        <f>VLOOKUP(A6180,'Step 1.4 CNY OAT'!$A$1:$B$8761,2)</f>
        <v>76</v>
      </c>
      <c r="F6180" s="11">
        <f ca="1">('Step 3. Regression'!$B$18*E6180^2+'Step 3. Regression'!$C$18*E6180+'Step 3. Regression'!$D$18)*C6180</f>
        <v>6.0842338427417459</v>
      </c>
      <c r="G6180" s="11">
        <f ca="1">('Step 3. Regression'!$G$18*E6180^2+'Step 3. Regression'!$H$18*E6180+'Step 3. Regression'!$I$18)*D6180</f>
        <v>2.8106872095464155</v>
      </c>
    </row>
    <row r="6181" spans="1:7" x14ac:dyDescent="0.25">
      <c r="A6181" s="8">
        <f>IF(ISBLANK('Step 1.4 CNY OAT'!A6181),"-",'Step 1.4 CNY OAT'!A6181)</f>
        <v>43358.5</v>
      </c>
      <c r="B6181" s="26">
        <f t="shared" si="114"/>
        <v>257</v>
      </c>
      <c r="C6181" s="67" cm="1">
        <f t="array" ref="C6181">INDEX('Step 5. Daily Avg Schedule Calc'!$A$2:$D$169,(WEEKDAY(A6181)-1)*24+HOUR(A6181)+1,3)</f>
        <v>1</v>
      </c>
      <c r="D6181" s="67" cm="1">
        <f t="array" ref="D6181">INDEX('Step 5. Daily Avg Schedule Calc'!$A$2:$D$169,(WEEKDAY(A6181)-1)*24+HOUR(A6181)+1,4)</f>
        <v>1</v>
      </c>
      <c r="E6181">
        <f>VLOOKUP(A6181,'Step 1.4 CNY OAT'!$A$1:$B$8761,2)</f>
        <v>77</v>
      </c>
      <c r="F6181" s="11">
        <f ca="1">('Step 3. Regression'!$B$18*E6181^2+'Step 3. Regression'!$C$18*E6181+'Step 3. Regression'!$D$18)*C6181</f>
        <v>6.1746217750177479</v>
      </c>
      <c r="G6181" s="11">
        <f ca="1">('Step 3. Regression'!$G$18*E6181^2+'Step 3. Regression'!$H$18*E6181+'Step 3. Regression'!$I$18)*D6181</f>
        <v>2.8291045112450504</v>
      </c>
    </row>
    <row r="6182" spans="1:7" x14ac:dyDescent="0.25">
      <c r="A6182" s="8">
        <f>IF(ISBLANK('Step 1.4 CNY OAT'!A6182),"-",'Step 1.4 CNY OAT'!A6182)</f>
        <v>43358.541666666664</v>
      </c>
      <c r="B6182" s="26">
        <f t="shared" si="114"/>
        <v>257</v>
      </c>
      <c r="C6182" s="67" cm="1">
        <f t="array" ref="C6182">INDEX('Step 5. Daily Avg Schedule Calc'!$A$2:$D$169,(WEEKDAY(A6182)-1)*24+HOUR(A6182)+1,3)</f>
        <v>1</v>
      </c>
      <c r="D6182" s="67" cm="1">
        <f t="array" ref="D6182">INDEX('Step 5. Daily Avg Schedule Calc'!$A$2:$D$169,(WEEKDAY(A6182)-1)*24+HOUR(A6182)+1,4)</f>
        <v>1</v>
      </c>
      <c r="E6182">
        <f>VLOOKUP(A6182,'Step 1.4 CNY OAT'!$A$1:$B$8761,2)</f>
        <v>79</v>
      </c>
      <c r="F6182" s="11">
        <f ca="1">('Step 3. Regression'!$B$18*E6182^2+'Step 3. Regression'!$C$18*E6182+'Step 3. Regression'!$D$18)*C6182</f>
        <v>6.3699480457575071</v>
      </c>
      <c r="G6182" s="11">
        <f ca="1">('Step 3. Regression'!$G$18*E6182^2+'Step 3. Regression'!$H$18*E6182+'Step 3. Regression'!$I$18)*D6182</f>
        <v>2.8696810916057589</v>
      </c>
    </row>
    <row r="6183" spans="1:7" x14ac:dyDescent="0.25">
      <c r="A6183" s="8">
        <f>IF(ISBLANK('Step 1.4 CNY OAT'!A6183),"-",'Step 1.4 CNY OAT'!A6183)</f>
        <v>43358.583333333336</v>
      </c>
      <c r="B6183" s="26">
        <f t="shared" si="114"/>
        <v>257</v>
      </c>
      <c r="C6183" s="67" cm="1">
        <f t="array" ref="C6183">INDEX('Step 5. Daily Avg Schedule Calc'!$A$2:$D$169,(WEEKDAY(A6183)-1)*24+HOUR(A6183)+1,3)</f>
        <v>1</v>
      </c>
      <c r="D6183" s="67" cm="1">
        <f t="array" ref="D6183">INDEX('Step 5. Daily Avg Schedule Calc'!$A$2:$D$169,(WEEKDAY(A6183)-1)*24+HOUR(A6183)+1,4)</f>
        <v>1</v>
      </c>
      <c r="E6183">
        <f>VLOOKUP(A6183,'Step 1.4 CNY OAT'!$A$1:$B$8761,2)</f>
        <v>81</v>
      </c>
      <c r="F6183" s="11">
        <f ca="1">('Step 3. Regression'!$B$18*E6183^2+'Step 3. Regression'!$C$18*E6183+'Step 3. Regression'!$D$18)*C6183</f>
        <v>6.5846748580809322</v>
      </c>
      <c r="G6183" s="11">
        <f ca="1">('Step 3. Regression'!$G$18*E6183^2+'Step 3. Regression'!$H$18*E6183+'Step 3. Regression'!$I$18)*D6183</f>
        <v>2.9152469745843854</v>
      </c>
    </row>
    <row r="6184" spans="1:7" x14ac:dyDescent="0.25">
      <c r="A6184" s="8">
        <f>IF(ISBLANK('Step 1.4 CNY OAT'!A6184),"-",'Step 1.4 CNY OAT'!A6184)</f>
        <v>43358.625</v>
      </c>
      <c r="B6184" s="26">
        <f t="shared" si="114"/>
        <v>257</v>
      </c>
      <c r="C6184" s="67" cm="1">
        <f t="array" ref="C6184">INDEX('Step 5. Daily Avg Schedule Calc'!$A$2:$D$169,(WEEKDAY(A6184)-1)*24+HOUR(A6184)+1,3)</f>
        <v>1</v>
      </c>
      <c r="D6184" s="67" cm="1">
        <f t="array" ref="D6184">INDEX('Step 5. Daily Avg Schedule Calc'!$A$2:$D$169,(WEEKDAY(A6184)-1)*24+HOUR(A6184)+1,4)</f>
        <v>1</v>
      </c>
      <c r="E6184">
        <f>VLOOKUP(A6184,'Step 1.4 CNY OAT'!$A$1:$B$8761,2)</f>
        <v>81</v>
      </c>
      <c r="F6184" s="11">
        <f ca="1">('Step 3. Regression'!$B$18*E6184^2+'Step 3. Regression'!$C$18*E6184+'Step 3. Regression'!$D$18)*C6184</f>
        <v>6.5846748580809322</v>
      </c>
      <c r="G6184" s="11">
        <f ca="1">('Step 3. Regression'!$G$18*E6184^2+'Step 3. Regression'!$H$18*E6184+'Step 3. Regression'!$I$18)*D6184</f>
        <v>2.9152469745843854</v>
      </c>
    </row>
    <row r="6185" spans="1:7" x14ac:dyDescent="0.25">
      <c r="A6185" s="8">
        <f>IF(ISBLANK('Step 1.4 CNY OAT'!A6185),"-",'Step 1.4 CNY OAT'!A6185)</f>
        <v>43358.666666666664</v>
      </c>
      <c r="B6185" s="26">
        <f t="shared" si="114"/>
        <v>257</v>
      </c>
      <c r="C6185" s="67" cm="1">
        <f t="array" ref="C6185">INDEX('Step 5. Daily Avg Schedule Calc'!$A$2:$D$169,(WEEKDAY(A6185)-1)*24+HOUR(A6185)+1,3)</f>
        <v>1</v>
      </c>
      <c r="D6185" s="67" cm="1">
        <f t="array" ref="D6185">INDEX('Step 5. Daily Avg Schedule Calc'!$A$2:$D$169,(WEEKDAY(A6185)-1)*24+HOUR(A6185)+1,4)</f>
        <v>1</v>
      </c>
      <c r="E6185">
        <f>VLOOKUP(A6185,'Step 1.4 CNY OAT'!$A$1:$B$8761,2)</f>
        <v>81</v>
      </c>
      <c r="F6185" s="11">
        <f ca="1">('Step 3. Regression'!$B$18*E6185^2+'Step 3. Regression'!$C$18*E6185+'Step 3. Regression'!$D$18)*C6185</f>
        <v>6.5846748580809322</v>
      </c>
      <c r="G6185" s="11">
        <f ca="1">('Step 3. Regression'!$G$18*E6185^2+'Step 3. Regression'!$H$18*E6185+'Step 3. Regression'!$I$18)*D6185</f>
        <v>2.9152469745843854</v>
      </c>
    </row>
    <row r="6186" spans="1:7" x14ac:dyDescent="0.25">
      <c r="A6186" s="8">
        <f>IF(ISBLANK('Step 1.4 CNY OAT'!A6186),"-",'Step 1.4 CNY OAT'!A6186)</f>
        <v>43358.708333333336</v>
      </c>
      <c r="B6186" s="26">
        <f t="shared" si="114"/>
        <v>257</v>
      </c>
      <c r="C6186" s="67" cm="1">
        <f t="array" ref="C6186">INDEX('Step 5. Daily Avg Schedule Calc'!$A$2:$D$169,(WEEKDAY(A6186)-1)*24+HOUR(A6186)+1,3)</f>
        <v>1</v>
      </c>
      <c r="D6186" s="67" cm="1">
        <f t="array" ref="D6186">INDEX('Step 5. Daily Avg Schedule Calc'!$A$2:$D$169,(WEEKDAY(A6186)-1)*24+HOUR(A6186)+1,4)</f>
        <v>1</v>
      </c>
      <c r="E6186">
        <f>VLOOKUP(A6186,'Step 1.4 CNY OAT'!$A$1:$B$8761,2)</f>
        <v>80</v>
      </c>
      <c r="F6186" s="11">
        <f ca="1">('Step 3. Regression'!$B$18*E6186^2+'Step 3. Regression'!$C$18*E6186+'Step 3. Regression'!$D$18)*C6186</f>
        <v>6.4748863842212625</v>
      </c>
      <c r="G6186" s="11">
        <f ca="1">('Step 3. Regression'!$G$18*E6186^2+'Step 3. Regression'!$H$18*E6186+'Step 3. Regression'!$I$18)*D6186</f>
        <v>2.8918403702678326</v>
      </c>
    </row>
    <row r="6187" spans="1:7" x14ac:dyDescent="0.25">
      <c r="A6187" s="8">
        <f>IF(ISBLANK('Step 1.4 CNY OAT'!A6187),"-",'Step 1.4 CNY OAT'!A6187)</f>
        <v>43358.75</v>
      </c>
      <c r="B6187" s="26">
        <f t="shared" si="114"/>
        <v>257</v>
      </c>
      <c r="C6187" s="67" cm="1">
        <f t="array" ref="C6187">INDEX('Step 5. Daily Avg Schedule Calc'!$A$2:$D$169,(WEEKDAY(A6187)-1)*24+HOUR(A6187)+1,3)</f>
        <v>1</v>
      </c>
      <c r="D6187" s="67" cm="1">
        <f t="array" ref="D6187">INDEX('Step 5. Daily Avg Schedule Calc'!$A$2:$D$169,(WEEKDAY(A6187)-1)*24+HOUR(A6187)+1,4)</f>
        <v>1</v>
      </c>
      <c r="E6187">
        <f>VLOOKUP(A6187,'Step 1.4 CNY OAT'!$A$1:$B$8761,2)</f>
        <v>79</v>
      </c>
      <c r="F6187" s="11">
        <f ca="1">('Step 3. Regression'!$B$18*E6187^2+'Step 3. Regression'!$C$18*E6187+'Step 3. Regression'!$D$18)*C6187</f>
        <v>6.3699480457575071</v>
      </c>
      <c r="G6187" s="11">
        <f ca="1">('Step 3. Regression'!$G$18*E6187^2+'Step 3. Regression'!$H$18*E6187+'Step 3. Regression'!$I$18)*D6187</f>
        <v>2.8696810916057589</v>
      </c>
    </row>
    <row r="6188" spans="1:7" x14ac:dyDescent="0.25">
      <c r="A6188" s="8">
        <f>IF(ISBLANK('Step 1.4 CNY OAT'!A6188),"-",'Step 1.4 CNY OAT'!A6188)</f>
        <v>43358.791666666664</v>
      </c>
      <c r="B6188" s="26">
        <f t="shared" si="114"/>
        <v>257</v>
      </c>
      <c r="C6188" s="67" cm="1">
        <f t="array" ref="C6188">INDEX('Step 5. Daily Avg Schedule Calc'!$A$2:$D$169,(WEEKDAY(A6188)-1)*24+HOUR(A6188)+1,3)</f>
        <v>1</v>
      </c>
      <c r="D6188" s="67" cm="1">
        <f t="array" ref="D6188">INDEX('Step 5. Daily Avg Schedule Calc'!$A$2:$D$169,(WEEKDAY(A6188)-1)*24+HOUR(A6188)+1,4)</f>
        <v>1</v>
      </c>
      <c r="E6188">
        <f>VLOOKUP(A6188,'Step 1.4 CNY OAT'!$A$1:$B$8761,2)</f>
        <v>75</v>
      </c>
      <c r="F6188" s="11">
        <f ca="1">('Step 3. Regression'!$B$18*E6188^2+'Step 3. Regression'!$C$18*E6188+'Step 3. Regression'!$D$18)*C6188</f>
        <v>5.9986960458616565</v>
      </c>
      <c r="G6188" s="11">
        <f ca="1">('Step 3. Regression'!$G$18*E6188^2+'Step 3. Regression'!$H$18*E6188+'Step 3. Regression'!$I$18)*D6188</f>
        <v>2.7935172335022607</v>
      </c>
    </row>
    <row r="6189" spans="1:7" x14ac:dyDescent="0.25">
      <c r="A6189" s="8">
        <f>IF(ISBLANK('Step 1.4 CNY OAT'!A6189),"-",'Step 1.4 CNY OAT'!A6189)</f>
        <v>43358.833333333336</v>
      </c>
      <c r="B6189" s="26">
        <f t="shared" si="114"/>
        <v>257</v>
      </c>
      <c r="C6189" s="67" cm="1">
        <f t="array" ref="C6189">INDEX('Step 5. Daily Avg Schedule Calc'!$A$2:$D$169,(WEEKDAY(A6189)-1)*24+HOUR(A6189)+1,3)</f>
        <v>1</v>
      </c>
      <c r="D6189" s="67" cm="1">
        <f t="array" ref="D6189">INDEX('Step 5. Daily Avg Schedule Calc'!$A$2:$D$169,(WEEKDAY(A6189)-1)*24+HOUR(A6189)+1,4)</f>
        <v>1</v>
      </c>
      <c r="E6189">
        <f>VLOOKUP(A6189,'Step 1.4 CNY OAT'!$A$1:$B$8761,2)</f>
        <v>73</v>
      </c>
      <c r="F6189" s="11">
        <f ca="1">('Step 3. Regression'!$B$18*E6189^2+'Step 3. Regression'!$C$18*E6189+'Step 3. Regression'!$D$18)*C6189</f>
        <v>5.8421708582892293</v>
      </c>
      <c r="G6189" s="11">
        <f ca="1">('Step 3. Regression'!$G$18*E6189^2+'Step 3. Regression'!$H$18*E6189+'Step 3. Regression'!$I$18)*D6189</f>
        <v>2.7629192583773894</v>
      </c>
    </row>
    <row r="6190" spans="1:7" x14ac:dyDescent="0.25">
      <c r="A6190" s="8">
        <f>IF(ISBLANK('Step 1.4 CNY OAT'!A6190),"-",'Step 1.4 CNY OAT'!A6190)</f>
        <v>43358.875</v>
      </c>
      <c r="B6190" s="26">
        <f t="shared" si="114"/>
        <v>257</v>
      </c>
      <c r="C6190" s="67" cm="1">
        <f t="array" ref="C6190">INDEX('Step 5. Daily Avg Schedule Calc'!$A$2:$D$169,(WEEKDAY(A6190)-1)*24+HOUR(A6190)+1,3)</f>
        <v>1</v>
      </c>
      <c r="D6190" s="67" cm="1">
        <f t="array" ref="D6190">INDEX('Step 5. Daily Avg Schedule Calc'!$A$2:$D$169,(WEEKDAY(A6190)-1)*24+HOUR(A6190)+1,4)</f>
        <v>1</v>
      </c>
      <c r="E6190">
        <f>VLOOKUP(A6190,'Step 1.4 CNY OAT'!$A$1:$B$8761,2)</f>
        <v>73</v>
      </c>
      <c r="F6190" s="11">
        <f ca="1">('Step 3. Regression'!$B$18*E6190^2+'Step 3. Regression'!$C$18*E6190+'Step 3. Regression'!$D$18)*C6190</f>
        <v>5.8421708582892293</v>
      </c>
      <c r="G6190" s="11">
        <f ca="1">('Step 3. Regression'!$G$18*E6190^2+'Step 3. Regression'!$H$18*E6190+'Step 3. Regression'!$I$18)*D6190</f>
        <v>2.7629192583773894</v>
      </c>
    </row>
    <row r="6191" spans="1:7" x14ac:dyDescent="0.25">
      <c r="A6191" s="8">
        <f>IF(ISBLANK('Step 1.4 CNY OAT'!A6191),"-",'Step 1.4 CNY OAT'!A6191)</f>
        <v>43358.916666666664</v>
      </c>
      <c r="B6191" s="26">
        <f t="shared" si="114"/>
        <v>257</v>
      </c>
      <c r="C6191" s="67" cm="1">
        <f t="array" ref="C6191">INDEX('Step 5. Daily Avg Schedule Calc'!$A$2:$D$169,(WEEKDAY(A6191)-1)*24+HOUR(A6191)+1,3)</f>
        <v>1</v>
      </c>
      <c r="D6191" s="67" cm="1">
        <f t="array" ref="D6191">INDEX('Step 5. Daily Avg Schedule Calc'!$A$2:$D$169,(WEEKDAY(A6191)-1)*24+HOUR(A6191)+1,4)</f>
        <v>1</v>
      </c>
      <c r="E6191">
        <f>VLOOKUP(A6191,'Step 1.4 CNY OAT'!$A$1:$B$8761,2)</f>
        <v>72</v>
      </c>
      <c r="F6191" s="11">
        <f ca="1">('Step 3. Regression'!$B$18*E6191^2+'Step 3. Regression'!$C$18*E6191+'Step 3. Regression'!$D$18)*C6191</f>
        <v>5.7711834675968934</v>
      </c>
      <c r="G6191" s="11">
        <f ca="1">('Step 3. Regression'!$G$18*E6191^2+'Step 3. Regression'!$H$18*E6191+'Step 3. Regression'!$I$18)*D6191</f>
        <v>2.7494912592966725</v>
      </c>
    </row>
    <row r="6192" spans="1:7" x14ac:dyDescent="0.25">
      <c r="A6192" s="8">
        <f>IF(ISBLANK('Step 1.4 CNY OAT'!A6192),"-",'Step 1.4 CNY OAT'!A6192)</f>
        <v>43358.958333333336</v>
      </c>
      <c r="B6192" s="26">
        <f t="shared" si="114"/>
        <v>257</v>
      </c>
      <c r="C6192" s="67" cm="1">
        <f t="array" ref="C6192">INDEX('Step 5. Daily Avg Schedule Calc'!$A$2:$D$169,(WEEKDAY(A6192)-1)*24+HOUR(A6192)+1,3)</f>
        <v>1</v>
      </c>
      <c r="D6192" s="67" cm="1">
        <f t="array" ref="D6192">INDEX('Step 5. Daily Avg Schedule Calc'!$A$2:$D$169,(WEEKDAY(A6192)-1)*24+HOUR(A6192)+1,4)</f>
        <v>1</v>
      </c>
      <c r="E6192">
        <f>VLOOKUP(A6192,'Step 1.4 CNY OAT'!$A$1:$B$8761,2)</f>
        <v>72</v>
      </c>
      <c r="F6192" s="11">
        <f ca="1">('Step 3. Regression'!$B$18*E6192^2+'Step 3. Regression'!$C$18*E6192+'Step 3. Regression'!$D$18)*C6192</f>
        <v>5.7711834675968934</v>
      </c>
      <c r="G6192" s="11">
        <f ca="1">('Step 3. Regression'!$G$18*E6192^2+'Step 3. Regression'!$H$18*E6192+'Step 3. Regression'!$I$18)*D6192</f>
        <v>2.7494912592966725</v>
      </c>
    </row>
    <row r="6193" spans="1:7" x14ac:dyDescent="0.25">
      <c r="A6193" s="8">
        <f>IF(ISBLANK('Step 1.4 CNY OAT'!A6193),"-",'Step 1.4 CNY OAT'!A6193)</f>
        <v>43359</v>
      </c>
      <c r="B6193" s="26">
        <f t="shared" si="114"/>
        <v>258</v>
      </c>
      <c r="C6193" s="67" cm="1">
        <f t="array" ref="C6193">INDEX('Step 5. Daily Avg Schedule Calc'!$A$2:$D$169,(WEEKDAY(A6193)-1)*24+HOUR(A6193)+1,3)</f>
        <v>1</v>
      </c>
      <c r="D6193" s="67" cm="1">
        <f t="array" ref="D6193">INDEX('Step 5. Daily Avg Schedule Calc'!$A$2:$D$169,(WEEKDAY(A6193)-1)*24+HOUR(A6193)+1,4)</f>
        <v>1</v>
      </c>
      <c r="E6193">
        <f>VLOOKUP(A6193,'Step 1.4 CNY OAT'!$A$1:$B$8761,2)</f>
        <v>72</v>
      </c>
      <c r="F6193" s="11">
        <f ca="1">('Step 3. Regression'!$B$18*E6193^2+'Step 3. Regression'!$C$18*E6193+'Step 3. Regression'!$D$18)*C6193</f>
        <v>5.7711834675968934</v>
      </c>
      <c r="G6193" s="11">
        <f ca="1">('Step 3. Regression'!$G$18*E6193^2+'Step 3. Regression'!$H$18*E6193+'Step 3. Regression'!$I$18)*D6193</f>
        <v>2.7494912592966725</v>
      </c>
    </row>
    <row r="6194" spans="1:7" x14ac:dyDescent="0.25">
      <c r="A6194" s="8">
        <f>IF(ISBLANK('Step 1.4 CNY OAT'!A6194),"-",'Step 1.4 CNY OAT'!A6194)</f>
        <v>43359.041666666664</v>
      </c>
      <c r="B6194" s="26">
        <f t="shared" si="114"/>
        <v>258</v>
      </c>
      <c r="C6194" s="67" cm="1">
        <f t="array" ref="C6194">INDEX('Step 5. Daily Avg Schedule Calc'!$A$2:$D$169,(WEEKDAY(A6194)-1)*24+HOUR(A6194)+1,3)</f>
        <v>1</v>
      </c>
      <c r="D6194" s="67" cm="1">
        <f t="array" ref="D6194">INDEX('Step 5. Daily Avg Schedule Calc'!$A$2:$D$169,(WEEKDAY(A6194)-1)*24+HOUR(A6194)+1,4)</f>
        <v>1</v>
      </c>
      <c r="E6194">
        <f>VLOOKUP(A6194,'Step 1.4 CNY OAT'!$A$1:$B$8761,2)</f>
        <v>71</v>
      </c>
      <c r="F6194" s="11">
        <f ca="1">('Step 3. Regression'!$B$18*E6194^2+'Step 3. Regression'!$C$18*E6194+'Step 3. Regression'!$D$18)*C6194</f>
        <v>5.7050462123004699</v>
      </c>
      <c r="G6194" s="11">
        <f ca="1">('Step 3. Regression'!$G$18*E6194^2+'Step 3. Regression'!$H$18*E6194+'Step 3. Regression'!$I$18)*D6194</f>
        <v>2.7373105858704356</v>
      </c>
    </row>
    <row r="6195" spans="1:7" x14ac:dyDescent="0.25">
      <c r="A6195" s="8">
        <f>IF(ISBLANK('Step 1.4 CNY OAT'!A6195),"-",'Step 1.4 CNY OAT'!A6195)</f>
        <v>43359.083333333336</v>
      </c>
      <c r="B6195" s="26">
        <f t="shared" si="114"/>
        <v>258</v>
      </c>
      <c r="C6195" s="67" cm="1">
        <f t="array" ref="C6195">INDEX('Step 5. Daily Avg Schedule Calc'!$A$2:$D$169,(WEEKDAY(A6195)-1)*24+HOUR(A6195)+1,3)</f>
        <v>1</v>
      </c>
      <c r="D6195" s="67" cm="1">
        <f t="array" ref="D6195">INDEX('Step 5. Daily Avg Schedule Calc'!$A$2:$D$169,(WEEKDAY(A6195)-1)*24+HOUR(A6195)+1,4)</f>
        <v>1</v>
      </c>
      <c r="E6195">
        <f>VLOOKUP(A6195,'Step 1.4 CNY OAT'!$A$1:$B$8761,2)</f>
        <v>71</v>
      </c>
      <c r="F6195" s="11">
        <f ca="1">('Step 3. Regression'!$B$18*E6195^2+'Step 3. Regression'!$C$18*E6195+'Step 3. Regression'!$D$18)*C6195</f>
        <v>5.7050462123004699</v>
      </c>
      <c r="G6195" s="11">
        <f ca="1">('Step 3. Regression'!$G$18*E6195^2+'Step 3. Regression'!$H$18*E6195+'Step 3. Regression'!$I$18)*D6195</f>
        <v>2.7373105858704356</v>
      </c>
    </row>
    <row r="6196" spans="1:7" x14ac:dyDescent="0.25">
      <c r="A6196" s="8">
        <f>IF(ISBLANK('Step 1.4 CNY OAT'!A6196),"-",'Step 1.4 CNY OAT'!A6196)</f>
        <v>43359.125</v>
      </c>
      <c r="B6196" s="26">
        <f t="shared" si="114"/>
        <v>258</v>
      </c>
      <c r="C6196" s="67" cm="1">
        <f t="array" ref="C6196">INDEX('Step 5. Daily Avg Schedule Calc'!$A$2:$D$169,(WEEKDAY(A6196)-1)*24+HOUR(A6196)+1,3)</f>
        <v>1</v>
      </c>
      <c r="D6196" s="67" cm="1">
        <f t="array" ref="D6196">INDEX('Step 5. Daily Avg Schedule Calc'!$A$2:$D$169,(WEEKDAY(A6196)-1)*24+HOUR(A6196)+1,4)</f>
        <v>1</v>
      </c>
      <c r="E6196">
        <f>VLOOKUP(A6196,'Step 1.4 CNY OAT'!$A$1:$B$8761,2)</f>
        <v>72</v>
      </c>
      <c r="F6196" s="11">
        <f ca="1">('Step 3. Regression'!$B$18*E6196^2+'Step 3. Regression'!$C$18*E6196+'Step 3. Regression'!$D$18)*C6196</f>
        <v>5.7711834675968934</v>
      </c>
      <c r="G6196" s="11">
        <f ca="1">('Step 3. Regression'!$G$18*E6196^2+'Step 3. Regression'!$H$18*E6196+'Step 3. Regression'!$I$18)*D6196</f>
        <v>2.7494912592966725</v>
      </c>
    </row>
    <row r="6197" spans="1:7" x14ac:dyDescent="0.25">
      <c r="A6197" s="8">
        <f>IF(ISBLANK('Step 1.4 CNY OAT'!A6197),"-",'Step 1.4 CNY OAT'!A6197)</f>
        <v>43359.166666666664</v>
      </c>
      <c r="B6197" s="26">
        <f t="shared" si="114"/>
        <v>258</v>
      </c>
      <c r="C6197" s="67" cm="1">
        <f t="array" ref="C6197">INDEX('Step 5. Daily Avg Schedule Calc'!$A$2:$D$169,(WEEKDAY(A6197)-1)*24+HOUR(A6197)+1,3)</f>
        <v>1</v>
      </c>
      <c r="D6197" s="67" cm="1">
        <f t="array" ref="D6197">INDEX('Step 5. Daily Avg Schedule Calc'!$A$2:$D$169,(WEEKDAY(A6197)-1)*24+HOUR(A6197)+1,4)</f>
        <v>1</v>
      </c>
      <c r="E6197">
        <f>VLOOKUP(A6197,'Step 1.4 CNY OAT'!$A$1:$B$8761,2)</f>
        <v>72</v>
      </c>
      <c r="F6197" s="11">
        <f ca="1">('Step 3. Regression'!$B$18*E6197^2+'Step 3. Regression'!$C$18*E6197+'Step 3. Regression'!$D$18)*C6197</f>
        <v>5.7711834675968934</v>
      </c>
      <c r="G6197" s="11">
        <f ca="1">('Step 3. Regression'!$G$18*E6197^2+'Step 3. Regression'!$H$18*E6197+'Step 3. Regression'!$I$18)*D6197</f>
        <v>2.7494912592966725</v>
      </c>
    </row>
    <row r="6198" spans="1:7" x14ac:dyDescent="0.25">
      <c r="A6198" s="8">
        <f>IF(ISBLANK('Step 1.4 CNY OAT'!A6198),"-",'Step 1.4 CNY OAT'!A6198)</f>
        <v>43359.208333333336</v>
      </c>
      <c r="B6198" s="26">
        <f t="shared" si="114"/>
        <v>258</v>
      </c>
      <c r="C6198" s="67" cm="1">
        <f t="array" ref="C6198">INDEX('Step 5. Daily Avg Schedule Calc'!$A$2:$D$169,(WEEKDAY(A6198)-1)*24+HOUR(A6198)+1,3)</f>
        <v>1</v>
      </c>
      <c r="D6198" s="67" cm="1">
        <f t="array" ref="D6198">INDEX('Step 5. Daily Avg Schedule Calc'!$A$2:$D$169,(WEEKDAY(A6198)-1)*24+HOUR(A6198)+1,4)</f>
        <v>1</v>
      </c>
      <c r="E6198">
        <f>VLOOKUP(A6198,'Step 1.4 CNY OAT'!$A$1:$B$8761,2)</f>
        <v>71</v>
      </c>
      <c r="F6198" s="11">
        <f ca="1">('Step 3. Regression'!$B$18*E6198^2+'Step 3. Regression'!$C$18*E6198+'Step 3. Regression'!$D$18)*C6198</f>
        <v>5.7050462123004699</v>
      </c>
      <c r="G6198" s="11">
        <f ca="1">('Step 3. Regression'!$G$18*E6198^2+'Step 3. Regression'!$H$18*E6198+'Step 3. Regression'!$I$18)*D6198</f>
        <v>2.7373105858704356</v>
      </c>
    </row>
    <row r="6199" spans="1:7" x14ac:dyDescent="0.25">
      <c r="A6199" s="8">
        <f>IF(ISBLANK('Step 1.4 CNY OAT'!A6199),"-",'Step 1.4 CNY OAT'!A6199)</f>
        <v>43359.25</v>
      </c>
      <c r="B6199" s="26">
        <f t="shared" si="114"/>
        <v>258</v>
      </c>
      <c r="C6199" s="67" cm="1">
        <f t="array" ref="C6199">INDEX('Step 5. Daily Avg Schedule Calc'!$A$2:$D$169,(WEEKDAY(A6199)-1)*24+HOUR(A6199)+1,3)</f>
        <v>1</v>
      </c>
      <c r="D6199" s="67" cm="1">
        <f t="array" ref="D6199">INDEX('Step 5. Daily Avg Schedule Calc'!$A$2:$D$169,(WEEKDAY(A6199)-1)*24+HOUR(A6199)+1,4)</f>
        <v>1</v>
      </c>
      <c r="E6199">
        <f>VLOOKUP(A6199,'Step 1.4 CNY OAT'!$A$1:$B$8761,2)</f>
        <v>70</v>
      </c>
      <c r="F6199" s="11">
        <f ca="1">('Step 3. Regression'!$B$18*E6199^2+'Step 3. Regression'!$C$18*E6199+'Step 3. Regression'!$D$18)*C6199</f>
        <v>5.6437590923999679</v>
      </c>
      <c r="G6199" s="11">
        <f ca="1">('Step 3. Regression'!$G$18*E6199^2+'Step 3. Regression'!$H$18*E6199+'Step 3. Regression'!$I$18)*D6199</f>
        <v>2.7263772380986788</v>
      </c>
    </row>
    <row r="6200" spans="1:7" x14ac:dyDescent="0.25">
      <c r="A6200" s="8">
        <f>IF(ISBLANK('Step 1.4 CNY OAT'!A6200),"-",'Step 1.4 CNY OAT'!A6200)</f>
        <v>43359.291666666664</v>
      </c>
      <c r="B6200" s="26">
        <f t="shared" si="114"/>
        <v>258</v>
      </c>
      <c r="C6200" s="67" cm="1">
        <f t="array" ref="C6200">INDEX('Step 5. Daily Avg Schedule Calc'!$A$2:$D$169,(WEEKDAY(A6200)-1)*24+HOUR(A6200)+1,3)</f>
        <v>1</v>
      </c>
      <c r="D6200" s="67" cm="1">
        <f t="array" ref="D6200">INDEX('Step 5. Daily Avg Schedule Calc'!$A$2:$D$169,(WEEKDAY(A6200)-1)*24+HOUR(A6200)+1,4)</f>
        <v>1</v>
      </c>
      <c r="E6200">
        <f>VLOOKUP(A6200,'Step 1.4 CNY OAT'!$A$1:$B$8761,2)</f>
        <v>70</v>
      </c>
      <c r="F6200" s="11">
        <f ca="1">('Step 3. Regression'!$B$18*E6200^2+'Step 3. Regression'!$C$18*E6200+'Step 3. Regression'!$D$18)*C6200</f>
        <v>5.6437590923999679</v>
      </c>
      <c r="G6200" s="11">
        <f ca="1">('Step 3. Regression'!$G$18*E6200^2+'Step 3. Regression'!$H$18*E6200+'Step 3. Regression'!$I$18)*D6200</f>
        <v>2.7263772380986788</v>
      </c>
    </row>
    <row r="6201" spans="1:7" x14ac:dyDescent="0.25">
      <c r="A6201" s="8">
        <f>IF(ISBLANK('Step 1.4 CNY OAT'!A6201),"-",'Step 1.4 CNY OAT'!A6201)</f>
        <v>43359.333333333336</v>
      </c>
      <c r="B6201" s="26">
        <f t="shared" si="114"/>
        <v>258</v>
      </c>
      <c r="C6201" s="67" cm="1">
        <f t="array" ref="C6201">INDEX('Step 5. Daily Avg Schedule Calc'!$A$2:$D$169,(WEEKDAY(A6201)-1)*24+HOUR(A6201)+1,3)</f>
        <v>1</v>
      </c>
      <c r="D6201" s="67" cm="1">
        <f t="array" ref="D6201">INDEX('Step 5. Daily Avg Schedule Calc'!$A$2:$D$169,(WEEKDAY(A6201)-1)*24+HOUR(A6201)+1,4)</f>
        <v>1</v>
      </c>
      <c r="E6201">
        <f>VLOOKUP(A6201,'Step 1.4 CNY OAT'!$A$1:$B$8761,2)</f>
        <v>72</v>
      </c>
      <c r="F6201" s="11">
        <f ca="1">('Step 3. Regression'!$B$18*E6201^2+'Step 3. Regression'!$C$18*E6201+'Step 3. Regression'!$D$18)*C6201</f>
        <v>5.7711834675968934</v>
      </c>
      <c r="G6201" s="11">
        <f ca="1">('Step 3. Regression'!$G$18*E6201^2+'Step 3. Regression'!$H$18*E6201+'Step 3. Regression'!$I$18)*D6201</f>
        <v>2.7494912592966725</v>
      </c>
    </row>
    <row r="6202" spans="1:7" x14ac:dyDescent="0.25">
      <c r="A6202" s="8">
        <f>IF(ISBLANK('Step 1.4 CNY OAT'!A6202),"-",'Step 1.4 CNY OAT'!A6202)</f>
        <v>43359.375</v>
      </c>
      <c r="B6202" s="26">
        <f t="shared" si="114"/>
        <v>258</v>
      </c>
      <c r="C6202" s="67" cm="1">
        <f t="array" ref="C6202">INDEX('Step 5. Daily Avg Schedule Calc'!$A$2:$D$169,(WEEKDAY(A6202)-1)*24+HOUR(A6202)+1,3)</f>
        <v>1</v>
      </c>
      <c r="D6202" s="67" cm="1">
        <f t="array" ref="D6202">INDEX('Step 5. Daily Avg Schedule Calc'!$A$2:$D$169,(WEEKDAY(A6202)-1)*24+HOUR(A6202)+1,4)</f>
        <v>1</v>
      </c>
      <c r="E6202">
        <f>VLOOKUP(A6202,'Step 1.4 CNY OAT'!$A$1:$B$8761,2)</f>
        <v>75</v>
      </c>
      <c r="F6202" s="11">
        <f ca="1">('Step 3. Regression'!$B$18*E6202^2+'Step 3. Regression'!$C$18*E6202+'Step 3. Regression'!$D$18)*C6202</f>
        <v>5.9986960458616565</v>
      </c>
      <c r="G6202" s="11">
        <f ca="1">('Step 3. Regression'!$G$18*E6202^2+'Step 3. Regression'!$H$18*E6202+'Step 3. Regression'!$I$18)*D6202</f>
        <v>2.7935172335022607</v>
      </c>
    </row>
    <row r="6203" spans="1:7" x14ac:dyDescent="0.25">
      <c r="A6203" s="8">
        <f>IF(ISBLANK('Step 1.4 CNY OAT'!A6203),"-",'Step 1.4 CNY OAT'!A6203)</f>
        <v>43359.416666666664</v>
      </c>
      <c r="B6203" s="26">
        <f t="shared" si="114"/>
        <v>258</v>
      </c>
      <c r="C6203" s="67" cm="1">
        <f t="array" ref="C6203">INDEX('Step 5. Daily Avg Schedule Calc'!$A$2:$D$169,(WEEKDAY(A6203)-1)*24+HOUR(A6203)+1,3)</f>
        <v>1</v>
      </c>
      <c r="D6203" s="67" cm="1">
        <f t="array" ref="D6203">INDEX('Step 5. Daily Avg Schedule Calc'!$A$2:$D$169,(WEEKDAY(A6203)-1)*24+HOUR(A6203)+1,4)</f>
        <v>1</v>
      </c>
      <c r="E6203">
        <f>VLOOKUP(A6203,'Step 1.4 CNY OAT'!$A$1:$B$8761,2)</f>
        <v>77</v>
      </c>
      <c r="F6203" s="11">
        <f ca="1">('Step 3. Regression'!$B$18*E6203^2+'Step 3. Regression'!$C$18*E6203+'Step 3. Regression'!$D$18)*C6203</f>
        <v>6.1746217750177479</v>
      </c>
      <c r="G6203" s="11">
        <f ca="1">('Step 3. Regression'!$G$18*E6203^2+'Step 3. Regression'!$H$18*E6203+'Step 3. Regression'!$I$18)*D6203</f>
        <v>2.8291045112450504</v>
      </c>
    </row>
    <row r="6204" spans="1:7" x14ac:dyDescent="0.25">
      <c r="A6204" s="8">
        <f>IF(ISBLANK('Step 1.4 CNY OAT'!A6204),"-",'Step 1.4 CNY OAT'!A6204)</f>
        <v>43359.458333333336</v>
      </c>
      <c r="B6204" s="26">
        <f t="shared" si="114"/>
        <v>258</v>
      </c>
      <c r="C6204" s="67" cm="1">
        <f t="array" ref="C6204">INDEX('Step 5. Daily Avg Schedule Calc'!$A$2:$D$169,(WEEKDAY(A6204)-1)*24+HOUR(A6204)+1,3)</f>
        <v>1</v>
      </c>
      <c r="D6204" s="67" cm="1">
        <f t="array" ref="D6204">INDEX('Step 5. Daily Avg Schedule Calc'!$A$2:$D$169,(WEEKDAY(A6204)-1)*24+HOUR(A6204)+1,4)</f>
        <v>1</v>
      </c>
      <c r="E6204">
        <f>VLOOKUP(A6204,'Step 1.4 CNY OAT'!$A$1:$B$8761,2)</f>
        <v>80</v>
      </c>
      <c r="F6204" s="11">
        <f ca="1">('Step 3. Regression'!$B$18*E6204^2+'Step 3. Regression'!$C$18*E6204+'Step 3. Regression'!$D$18)*C6204</f>
        <v>6.4748863842212625</v>
      </c>
      <c r="G6204" s="11">
        <f ca="1">('Step 3. Regression'!$G$18*E6204^2+'Step 3. Regression'!$H$18*E6204+'Step 3. Regression'!$I$18)*D6204</f>
        <v>2.8918403702678326</v>
      </c>
    </row>
    <row r="6205" spans="1:7" x14ac:dyDescent="0.25">
      <c r="A6205" s="8">
        <f>IF(ISBLANK('Step 1.4 CNY OAT'!A6205),"-",'Step 1.4 CNY OAT'!A6205)</f>
        <v>43359.5</v>
      </c>
      <c r="B6205" s="26">
        <f t="shared" si="114"/>
        <v>258</v>
      </c>
      <c r="C6205" s="67" cm="1">
        <f t="array" ref="C6205">INDEX('Step 5. Daily Avg Schedule Calc'!$A$2:$D$169,(WEEKDAY(A6205)-1)*24+HOUR(A6205)+1,3)</f>
        <v>1</v>
      </c>
      <c r="D6205" s="67" cm="1">
        <f t="array" ref="D6205">INDEX('Step 5. Daily Avg Schedule Calc'!$A$2:$D$169,(WEEKDAY(A6205)-1)*24+HOUR(A6205)+1,4)</f>
        <v>1</v>
      </c>
      <c r="E6205">
        <f>VLOOKUP(A6205,'Step 1.4 CNY OAT'!$A$1:$B$8761,2)</f>
        <v>81</v>
      </c>
      <c r="F6205" s="11">
        <f ca="1">('Step 3. Regression'!$B$18*E6205^2+'Step 3. Regression'!$C$18*E6205+'Step 3. Regression'!$D$18)*C6205</f>
        <v>6.5846748580809322</v>
      </c>
      <c r="G6205" s="11">
        <f ca="1">('Step 3. Regression'!$G$18*E6205^2+'Step 3. Regression'!$H$18*E6205+'Step 3. Regression'!$I$18)*D6205</f>
        <v>2.9152469745843854</v>
      </c>
    </row>
    <row r="6206" spans="1:7" x14ac:dyDescent="0.25">
      <c r="A6206" s="8">
        <f>IF(ISBLANK('Step 1.4 CNY OAT'!A6206),"-",'Step 1.4 CNY OAT'!A6206)</f>
        <v>43359.541666666664</v>
      </c>
      <c r="B6206" s="26">
        <f t="shared" si="114"/>
        <v>258</v>
      </c>
      <c r="C6206" s="67" cm="1">
        <f t="array" ref="C6206">INDEX('Step 5. Daily Avg Schedule Calc'!$A$2:$D$169,(WEEKDAY(A6206)-1)*24+HOUR(A6206)+1,3)</f>
        <v>1</v>
      </c>
      <c r="D6206" s="67" cm="1">
        <f t="array" ref="D6206">INDEX('Step 5. Daily Avg Schedule Calc'!$A$2:$D$169,(WEEKDAY(A6206)-1)*24+HOUR(A6206)+1,4)</f>
        <v>1</v>
      </c>
      <c r="E6206">
        <f>VLOOKUP(A6206,'Step 1.4 CNY OAT'!$A$1:$B$8761,2)</f>
        <v>82</v>
      </c>
      <c r="F6206" s="11">
        <f ca="1">('Step 3. Regression'!$B$18*E6206^2+'Step 3. Regression'!$C$18*E6206+'Step 3. Regression'!$D$18)*C6206</f>
        <v>6.6993134673365216</v>
      </c>
      <c r="G6206" s="11">
        <f ca="1">('Step 3. Regression'!$G$18*E6206^2+'Step 3. Regression'!$H$18*E6206+'Step 3. Regression'!$I$18)*D6206</f>
        <v>2.9399009045554179</v>
      </c>
    </row>
    <row r="6207" spans="1:7" x14ac:dyDescent="0.25">
      <c r="A6207" s="8">
        <f>IF(ISBLANK('Step 1.4 CNY OAT'!A6207),"-",'Step 1.4 CNY OAT'!A6207)</f>
        <v>43359.583333333336</v>
      </c>
      <c r="B6207" s="26">
        <f t="shared" si="114"/>
        <v>258</v>
      </c>
      <c r="C6207" s="67" cm="1">
        <f t="array" ref="C6207">INDEX('Step 5. Daily Avg Schedule Calc'!$A$2:$D$169,(WEEKDAY(A6207)-1)*24+HOUR(A6207)+1,3)</f>
        <v>1</v>
      </c>
      <c r="D6207" s="67" cm="1">
        <f t="array" ref="D6207">INDEX('Step 5. Daily Avg Schedule Calc'!$A$2:$D$169,(WEEKDAY(A6207)-1)*24+HOUR(A6207)+1,4)</f>
        <v>1</v>
      </c>
      <c r="E6207">
        <f>VLOOKUP(A6207,'Step 1.4 CNY OAT'!$A$1:$B$8761,2)</f>
        <v>85</v>
      </c>
      <c r="F6207" s="11">
        <f ca="1">('Step 3. Regression'!$B$18*E6207^2+'Step 3. Regression'!$C$18*E6207+'Step 3. Regression'!$D$18)*C6207</f>
        <v>7.0723301074787823</v>
      </c>
      <c r="G6207" s="11">
        <f ca="1">('Step 3. Regression'!$G$18*E6207^2+'Step 3. Regression'!$H$18*E6207+'Step 3. Regression'!$I$18)*D6207</f>
        <v>3.0213466483953937</v>
      </c>
    </row>
    <row r="6208" spans="1:7" x14ac:dyDescent="0.25">
      <c r="A6208" s="8">
        <f>IF(ISBLANK('Step 1.4 CNY OAT'!A6208),"-",'Step 1.4 CNY OAT'!A6208)</f>
        <v>43359.625</v>
      </c>
      <c r="B6208" s="26">
        <f t="shared" si="114"/>
        <v>258</v>
      </c>
      <c r="C6208" s="67" cm="1">
        <f t="array" ref="C6208">INDEX('Step 5. Daily Avg Schedule Calc'!$A$2:$D$169,(WEEKDAY(A6208)-1)*24+HOUR(A6208)+1,3)</f>
        <v>1</v>
      </c>
      <c r="D6208" s="67" cm="1">
        <f t="array" ref="D6208">INDEX('Step 5. Daily Avg Schedule Calc'!$A$2:$D$169,(WEEKDAY(A6208)-1)*24+HOUR(A6208)+1,4)</f>
        <v>1</v>
      </c>
      <c r="E6208">
        <f>VLOOKUP(A6208,'Step 1.4 CNY OAT'!$A$1:$B$8761,2)</f>
        <v>84</v>
      </c>
      <c r="F6208" s="11">
        <f ca="1">('Step 3. Regression'!$B$18*E6208^2+'Step 3. Regression'!$C$18*E6208+'Step 3. Regression'!$D$18)*C6208</f>
        <v>6.9431410920354448</v>
      </c>
      <c r="G6208" s="11">
        <f ca="1">('Step 3. Regression'!$G$18*E6208^2+'Step 3. Regression'!$H$18*E6208+'Step 3. Regression'!$I$18)*D6208</f>
        <v>2.9929507414609215</v>
      </c>
    </row>
    <row r="6209" spans="1:7" x14ac:dyDescent="0.25">
      <c r="A6209" s="8">
        <f>IF(ISBLANK('Step 1.4 CNY OAT'!A6209),"-",'Step 1.4 CNY OAT'!A6209)</f>
        <v>43359.666666666664</v>
      </c>
      <c r="B6209" s="26">
        <f t="shared" si="114"/>
        <v>258</v>
      </c>
      <c r="C6209" s="67" cm="1">
        <f t="array" ref="C6209">INDEX('Step 5. Daily Avg Schedule Calc'!$A$2:$D$169,(WEEKDAY(A6209)-1)*24+HOUR(A6209)+1,3)</f>
        <v>1</v>
      </c>
      <c r="D6209" s="67" cm="1">
        <f t="array" ref="D6209">INDEX('Step 5. Daily Avg Schedule Calc'!$A$2:$D$169,(WEEKDAY(A6209)-1)*24+HOUR(A6209)+1,4)</f>
        <v>1</v>
      </c>
      <c r="E6209">
        <f>VLOOKUP(A6209,'Step 1.4 CNY OAT'!$A$1:$B$8761,2)</f>
        <v>82</v>
      </c>
      <c r="F6209" s="11">
        <f ca="1">('Step 3. Regression'!$B$18*E6209^2+'Step 3. Regression'!$C$18*E6209+'Step 3. Regression'!$D$18)*C6209</f>
        <v>6.6993134673365216</v>
      </c>
      <c r="G6209" s="11">
        <f ca="1">('Step 3. Regression'!$G$18*E6209^2+'Step 3. Regression'!$H$18*E6209+'Step 3. Regression'!$I$18)*D6209</f>
        <v>2.9399009045554179</v>
      </c>
    </row>
    <row r="6210" spans="1:7" x14ac:dyDescent="0.25">
      <c r="A6210" s="8">
        <f>IF(ISBLANK('Step 1.4 CNY OAT'!A6210),"-",'Step 1.4 CNY OAT'!A6210)</f>
        <v>43359.708333333336</v>
      </c>
      <c r="B6210" s="26">
        <f t="shared" si="114"/>
        <v>258</v>
      </c>
      <c r="C6210" s="67" cm="1">
        <f t="array" ref="C6210">INDEX('Step 5. Daily Avg Schedule Calc'!$A$2:$D$169,(WEEKDAY(A6210)-1)*24+HOUR(A6210)+1,3)</f>
        <v>1</v>
      </c>
      <c r="D6210" s="67" cm="1">
        <f t="array" ref="D6210">INDEX('Step 5. Daily Avg Schedule Calc'!$A$2:$D$169,(WEEKDAY(A6210)-1)*24+HOUR(A6210)+1,4)</f>
        <v>1</v>
      </c>
      <c r="E6210">
        <f>VLOOKUP(A6210,'Step 1.4 CNY OAT'!$A$1:$B$8761,2)</f>
        <v>83</v>
      </c>
      <c r="F6210" s="11">
        <f ca="1">('Step 3. Regression'!$B$18*E6210^2+'Step 3. Regression'!$C$18*E6210+'Step 3. Regression'!$D$18)*C6210</f>
        <v>6.8188022119880234</v>
      </c>
      <c r="G6210" s="11">
        <f ca="1">('Step 3. Regression'!$G$18*E6210^2+'Step 3. Regression'!$H$18*E6210+'Step 3. Regression'!$I$18)*D6210</f>
        <v>2.9658021601809299</v>
      </c>
    </row>
    <row r="6211" spans="1:7" x14ac:dyDescent="0.25">
      <c r="A6211" s="8">
        <f>IF(ISBLANK('Step 1.4 CNY OAT'!A6211),"-",'Step 1.4 CNY OAT'!A6211)</f>
        <v>43359.75</v>
      </c>
      <c r="B6211" s="26">
        <f t="shared" ref="B6211:B6274" si="115">_xlfn.DAYS(A6211,$A$2)</f>
        <v>258</v>
      </c>
      <c r="C6211" s="67" cm="1">
        <f t="array" ref="C6211">INDEX('Step 5. Daily Avg Schedule Calc'!$A$2:$D$169,(WEEKDAY(A6211)-1)*24+HOUR(A6211)+1,3)</f>
        <v>1</v>
      </c>
      <c r="D6211" s="67" cm="1">
        <f t="array" ref="D6211">INDEX('Step 5. Daily Avg Schedule Calc'!$A$2:$D$169,(WEEKDAY(A6211)-1)*24+HOUR(A6211)+1,4)</f>
        <v>1</v>
      </c>
      <c r="E6211">
        <f>VLOOKUP(A6211,'Step 1.4 CNY OAT'!$A$1:$B$8761,2)</f>
        <v>81</v>
      </c>
      <c r="F6211" s="11">
        <f ca="1">('Step 3. Regression'!$B$18*E6211^2+'Step 3. Regression'!$C$18*E6211+'Step 3. Regression'!$D$18)*C6211</f>
        <v>6.5846748580809322</v>
      </c>
      <c r="G6211" s="11">
        <f ca="1">('Step 3. Regression'!$G$18*E6211^2+'Step 3. Regression'!$H$18*E6211+'Step 3. Regression'!$I$18)*D6211</f>
        <v>2.9152469745843854</v>
      </c>
    </row>
    <row r="6212" spans="1:7" x14ac:dyDescent="0.25">
      <c r="A6212" s="8">
        <f>IF(ISBLANK('Step 1.4 CNY OAT'!A6212),"-",'Step 1.4 CNY OAT'!A6212)</f>
        <v>43359.791666666664</v>
      </c>
      <c r="B6212" s="26">
        <f t="shared" si="115"/>
        <v>258</v>
      </c>
      <c r="C6212" s="67" cm="1">
        <f t="array" ref="C6212">INDEX('Step 5. Daily Avg Schedule Calc'!$A$2:$D$169,(WEEKDAY(A6212)-1)*24+HOUR(A6212)+1,3)</f>
        <v>1</v>
      </c>
      <c r="D6212" s="67" cm="1">
        <f t="array" ref="D6212">INDEX('Step 5. Daily Avg Schedule Calc'!$A$2:$D$169,(WEEKDAY(A6212)-1)*24+HOUR(A6212)+1,4)</f>
        <v>1</v>
      </c>
      <c r="E6212">
        <f>VLOOKUP(A6212,'Step 1.4 CNY OAT'!$A$1:$B$8761,2)</f>
        <v>77</v>
      </c>
      <c r="F6212" s="11">
        <f ca="1">('Step 3. Regression'!$B$18*E6212^2+'Step 3. Regression'!$C$18*E6212+'Step 3. Regression'!$D$18)*C6212</f>
        <v>6.1746217750177479</v>
      </c>
      <c r="G6212" s="11">
        <f ca="1">('Step 3. Regression'!$G$18*E6212^2+'Step 3. Regression'!$H$18*E6212+'Step 3. Regression'!$I$18)*D6212</f>
        <v>2.8291045112450504</v>
      </c>
    </row>
    <row r="6213" spans="1:7" x14ac:dyDescent="0.25">
      <c r="A6213" s="8">
        <f>IF(ISBLANK('Step 1.4 CNY OAT'!A6213),"-",'Step 1.4 CNY OAT'!A6213)</f>
        <v>43359.833333333336</v>
      </c>
      <c r="B6213" s="26">
        <f t="shared" si="115"/>
        <v>258</v>
      </c>
      <c r="C6213" s="67" cm="1">
        <f t="array" ref="C6213">INDEX('Step 5. Daily Avg Schedule Calc'!$A$2:$D$169,(WEEKDAY(A6213)-1)*24+HOUR(A6213)+1,3)</f>
        <v>1</v>
      </c>
      <c r="D6213" s="67" cm="1">
        <f t="array" ref="D6213">INDEX('Step 5. Daily Avg Schedule Calc'!$A$2:$D$169,(WEEKDAY(A6213)-1)*24+HOUR(A6213)+1,4)</f>
        <v>1</v>
      </c>
      <c r="E6213">
        <f>VLOOKUP(A6213,'Step 1.4 CNY OAT'!$A$1:$B$8761,2)</f>
        <v>76</v>
      </c>
      <c r="F6213" s="11">
        <f ca="1">('Step 3. Regression'!$B$18*E6213^2+'Step 3. Regression'!$C$18*E6213+'Step 3. Regression'!$D$18)*C6213</f>
        <v>6.0842338427417459</v>
      </c>
      <c r="G6213" s="11">
        <f ca="1">('Step 3. Regression'!$G$18*E6213^2+'Step 3. Regression'!$H$18*E6213+'Step 3. Regression'!$I$18)*D6213</f>
        <v>2.8106872095464155</v>
      </c>
    </row>
    <row r="6214" spans="1:7" x14ac:dyDescent="0.25">
      <c r="A6214" s="8">
        <f>IF(ISBLANK('Step 1.4 CNY OAT'!A6214),"-",'Step 1.4 CNY OAT'!A6214)</f>
        <v>43359.875</v>
      </c>
      <c r="B6214" s="26">
        <f t="shared" si="115"/>
        <v>258</v>
      </c>
      <c r="C6214" s="67" cm="1">
        <f t="array" ref="C6214">INDEX('Step 5. Daily Avg Schedule Calc'!$A$2:$D$169,(WEEKDAY(A6214)-1)*24+HOUR(A6214)+1,3)</f>
        <v>1</v>
      </c>
      <c r="D6214" s="67" cm="1">
        <f t="array" ref="D6214">INDEX('Step 5. Daily Avg Schedule Calc'!$A$2:$D$169,(WEEKDAY(A6214)-1)*24+HOUR(A6214)+1,4)</f>
        <v>1</v>
      </c>
      <c r="E6214">
        <f>VLOOKUP(A6214,'Step 1.4 CNY OAT'!$A$1:$B$8761,2)</f>
        <v>75</v>
      </c>
      <c r="F6214" s="11">
        <f ca="1">('Step 3. Regression'!$B$18*E6214^2+'Step 3. Regression'!$C$18*E6214+'Step 3. Regression'!$D$18)*C6214</f>
        <v>5.9986960458616565</v>
      </c>
      <c r="G6214" s="11">
        <f ca="1">('Step 3. Regression'!$G$18*E6214^2+'Step 3. Regression'!$H$18*E6214+'Step 3. Regression'!$I$18)*D6214</f>
        <v>2.7935172335022607</v>
      </c>
    </row>
    <row r="6215" spans="1:7" x14ac:dyDescent="0.25">
      <c r="A6215" s="8">
        <f>IF(ISBLANK('Step 1.4 CNY OAT'!A6215),"-",'Step 1.4 CNY OAT'!A6215)</f>
        <v>43359.916666666664</v>
      </c>
      <c r="B6215" s="26">
        <f t="shared" si="115"/>
        <v>258</v>
      </c>
      <c r="C6215" s="67" cm="1">
        <f t="array" ref="C6215">INDEX('Step 5. Daily Avg Schedule Calc'!$A$2:$D$169,(WEEKDAY(A6215)-1)*24+HOUR(A6215)+1,3)</f>
        <v>1</v>
      </c>
      <c r="D6215" s="67" cm="1">
        <f t="array" ref="D6215">INDEX('Step 5. Daily Avg Schedule Calc'!$A$2:$D$169,(WEEKDAY(A6215)-1)*24+HOUR(A6215)+1,4)</f>
        <v>1</v>
      </c>
      <c r="E6215">
        <f>VLOOKUP(A6215,'Step 1.4 CNY OAT'!$A$1:$B$8761,2)</f>
        <v>75</v>
      </c>
      <c r="F6215" s="11">
        <f ca="1">('Step 3. Regression'!$B$18*E6215^2+'Step 3. Regression'!$C$18*E6215+'Step 3. Regression'!$D$18)*C6215</f>
        <v>5.9986960458616565</v>
      </c>
      <c r="G6215" s="11">
        <f ca="1">('Step 3. Regression'!$G$18*E6215^2+'Step 3. Regression'!$H$18*E6215+'Step 3. Regression'!$I$18)*D6215</f>
        <v>2.7935172335022607</v>
      </c>
    </row>
    <row r="6216" spans="1:7" x14ac:dyDescent="0.25">
      <c r="A6216" s="8">
        <f>IF(ISBLANK('Step 1.4 CNY OAT'!A6216),"-",'Step 1.4 CNY OAT'!A6216)</f>
        <v>43359.958333333336</v>
      </c>
      <c r="B6216" s="26">
        <f t="shared" si="115"/>
        <v>258</v>
      </c>
      <c r="C6216" s="67" cm="1">
        <f t="array" ref="C6216">INDEX('Step 5. Daily Avg Schedule Calc'!$A$2:$D$169,(WEEKDAY(A6216)-1)*24+HOUR(A6216)+1,3)</f>
        <v>1</v>
      </c>
      <c r="D6216" s="67" cm="1">
        <f t="array" ref="D6216">INDEX('Step 5. Daily Avg Schedule Calc'!$A$2:$D$169,(WEEKDAY(A6216)-1)*24+HOUR(A6216)+1,4)</f>
        <v>1</v>
      </c>
      <c r="E6216">
        <f>VLOOKUP(A6216,'Step 1.4 CNY OAT'!$A$1:$B$8761,2)</f>
        <v>74</v>
      </c>
      <c r="F6216" s="11">
        <f ca="1">('Step 3. Regression'!$B$18*E6216^2+'Step 3. Regression'!$C$18*E6216+'Step 3. Regression'!$D$18)*C6216</f>
        <v>5.9180083843774867</v>
      </c>
      <c r="G6216" s="11">
        <f ca="1">('Step 3. Regression'!$G$18*E6216^2+'Step 3. Regression'!$H$18*E6216+'Step 3. Regression'!$I$18)*D6216</f>
        <v>2.7775945831125854</v>
      </c>
    </row>
    <row r="6217" spans="1:7" x14ac:dyDescent="0.25">
      <c r="A6217" s="8">
        <f>IF(ISBLANK('Step 1.4 CNY OAT'!A6217),"-",'Step 1.4 CNY OAT'!A6217)</f>
        <v>43360</v>
      </c>
      <c r="B6217" s="26">
        <f t="shared" si="115"/>
        <v>259</v>
      </c>
      <c r="C6217" s="67" cm="1">
        <f t="array" ref="C6217">INDEX('Step 5. Daily Avg Schedule Calc'!$A$2:$D$169,(WEEKDAY(A6217)-1)*24+HOUR(A6217)+1,3)</f>
        <v>1</v>
      </c>
      <c r="D6217" s="67" cm="1">
        <f t="array" ref="D6217">INDEX('Step 5. Daily Avg Schedule Calc'!$A$2:$D$169,(WEEKDAY(A6217)-1)*24+HOUR(A6217)+1,4)</f>
        <v>1</v>
      </c>
      <c r="E6217">
        <f>VLOOKUP(A6217,'Step 1.4 CNY OAT'!$A$1:$B$8761,2)</f>
        <v>73</v>
      </c>
      <c r="F6217" s="11">
        <f ca="1">('Step 3. Regression'!$B$18*E6217^2+'Step 3. Regression'!$C$18*E6217+'Step 3. Regression'!$D$18)*C6217</f>
        <v>5.8421708582892293</v>
      </c>
      <c r="G6217" s="11">
        <f ca="1">('Step 3. Regression'!$G$18*E6217^2+'Step 3. Regression'!$H$18*E6217+'Step 3. Regression'!$I$18)*D6217</f>
        <v>2.7629192583773894</v>
      </c>
    </row>
    <row r="6218" spans="1:7" x14ac:dyDescent="0.25">
      <c r="A6218" s="8">
        <f>IF(ISBLANK('Step 1.4 CNY OAT'!A6218),"-",'Step 1.4 CNY OAT'!A6218)</f>
        <v>43360.041666666664</v>
      </c>
      <c r="B6218" s="26">
        <f t="shared" si="115"/>
        <v>259</v>
      </c>
      <c r="C6218" s="67" cm="1">
        <f t="array" ref="C6218">INDEX('Step 5. Daily Avg Schedule Calc'!$A$2:$D$169,(WEEKDAY(A6218)-1)*24+HOUR(A6218)+1,3)</f>
        <v>1</v>
      </c>
      <c r="D6218" s="67" cm="1">
        <f t="array" ref="D6218">INDEX('Step 5. Daily Avg Schedule Calc'!$A$2:$D$169,(WEEKDAY(A6218)-1)*24+HOUR(A6218)+1,4)</f>
        <v>1</v>
      </c>
      <c r="E6218">
        <f>VLOOKUP(A6218,'Step 1.4 CNY OAT'!$A$1:$B$8761,2)</f>
        <v>74</v>
      </c>
      <c r="F6218" s="11">
        <f ca="1">('Step 3. Regression'!$B$18*E6218^2+'Step 3. Regression'!$C$18*E6218+'Step 3. Regression'!$D$18)*C6218</f>
        <v>5.9180083843774867</v>
      </c>
      <c r="G6218" s="11">
        <f ca="1">('Step 3. Regression'!$G$18*E6218^2+'Step 3. Regression'!$H$18*E6218+'Step 3. Regression'!$I$18)*D6218</f>
        <v>2.7775945831125854</v>
      </c>
    </row>
    <row r="6219" spans="1:7" x14ac:dyDescent="0.25">
      <c r="A6219" s="8">
        <f>IF(ISBLANK('Step 1.4 CNY OAT'!A6219),"-",'Step 1.4 CNY OAT'!A6219)</f>
        <v>43360.083333333336</v>
      </c>
      <c r="B6219" s="26">
        <f t="shared" si="115"/>
        <v>259</v>
      </c>
      <c r="C6219" s="67" cm="1">
        <f t="array" ref="C6219">INDEX('Step 5. Daily Avg Schedule Calc'!$A$2:$D$169,(WEEKDAY(A6219)-1)*24+HOUR(A6219)+1,3)</f>
        <v>1</v>
      </c>
      <c r="D6219" s="67" cm="1">
        <f t="array" ref="D6219">INDEX('Step 5. Daily Avg Schedule Calc'!$A$2:$D$169,(WEEKDAY(A6219)-1)*24+HOUR(A6219)+1,4)</f>
        <v>1</v>
      </c>
      <c r="E6219">
        <f>VLOOKUP(A6219,'Step 1.4 CNY OAT'!$A$1:$B$8761,2)</f>
        <v>73</v>
      </c>
      <c r="F6219" s="11">
        <f ca="1">('Step 3. Regression'!$B$18*E6219^2+'Step 3. Regression'!$C$18*E6219+'Step 3. Regression'!$D$18)*C6219</f>
        <v>5.8421708582892293</v>
      </c>
      <c r="G6219" s="11">
        <f ca="1">('Step 3. Regression'!$G$18*E6219^2+'Step 3. Regression'!$H$18*E6219+'Step 3. Regression'!$I$18)*D6219</f>
        <v>2.7629192583773894</v>
      </c>
    </row>
    <row r="6220" spans="1:7" x14ac:dyDescent="0.25">
      <c r="A6220" s="8">
        <f>IF(ISBLANK('Step 1.4 CNY OAT'!A6220),"-",'Step 1.4 CNY OAT'!A6220)</f>
        <v>43360.125</v>
      </c>
      <c r="B6220" s="26">
        <f t="shared" si="115"/>
        <v>259</v>
      </c>
      <c r="C6220" s="67" cm="1">
        <f t="array" ref="C6220">INDEX('Step 5. Daily Avg Schedule Calc'!$A$2:$D$169,(WEEKDAY(A6220)-1)*24+HOUR(A6220)+1,3)</f>
        <v>1</v>
      </c>
      <c r="D6220" s="67" cm="1">
        <f t="array" ref="D6220">INDEX('Step 5. Daily Avg Schedule Calc'!$A$2:$D$169,(WEEKDAY(A6220)-1)*24+HOUR(A6220)+1,4)</f>
        <v>1</v>
      </c>
      <c r="E6220">
        <f>VLOOKUP(A6220,'Step 1.4 CNY OAT'!$A$1:$B$8761,2)</f>
        <v>72</v>
      </c>
      <c r="F6220" s="11">
        <f ca="1">('Step 3. Regression'!$B$18*E6220^2+'Step 3. Regression'!$C$18*E6220+'Step 3. Regression'!$D$18)*C6220</f>
        <v>5.7711834675968934</v>
      </c>
      <c r="G6220" s="11">
        <f ca="1">('Step 3. Regression'!$G$18*E6220^2+'Step 3. Regression'!$H$18*E6220+'Step 3. Regression'!$I$18)*D6220</f>
        <v>2.7494912592966725</v>
      </c>
    </row>
    <row r="6221" spans="1:7" x14ac:dyDescent="0.25">
      <c r="A6221" s="8">
        <f>IF(ISBLANK('Step 1.4 CNY OAT'!A6221),"-",'Step 1.4 CNY OAT'!A6221)</f>
        <v>43360.166666666664</v>
      </c>
      <c r="B6221" s="26">
        <f t="shared" si="115"/>
        <v>259</v>
      </c>
      <c r="C6221" s="67" cm="1">
        <f t="array" ref="C6221">INDEX('Step 5. Daily Avg Schedule Calc'!$A$2:$D$169,(WEEKDAY(A6221)-1)*24+HOUR(A6221)+1,3)</f>
        <v>1</v>
      </c>
      <c r="D6221" s="67" cm="1">
        <f t="array" ref="D6221">INDEX('Step 5. Daily Avg Schedule Calc'!$A$2:$D$169,(WEEKDAY(A6221)-1)*24+HOUR(A6221)+1,4)</f>
        <v>1</v>
      </c>
      <c r="E6221">
        <f>VLOOKUP(A6221,'Step 1.4 CNY OAT'!$A$1:$B$8761,2)</f>
        <v>72</v>
      </c>
      <c r="F6221" s="11">
        <f ca="1">('Step 3. Regression'!$B$18*E6221^2+'Step 3. Regression'!$C$18*E6221+'Step 3. Regression'!$D$18)*C6221</f>
        <v>5.7711834675968934</v>
      </c>
      <c r="G6221" s="11">
        <f ca="1">('Step 3. Regression'!$G$18*E6221^2+'Step 3. Regression'!$H$18*E6221+'Step 3. Regression'!$I$18)*D6221</f>
        <v>2.7494912592966725</v>
      </c>
    </row>
    <row r="6222" spans="1:7" x14ac:dyDescent="0.25">
      <c r="A6222" s="8">
        <f>IF(ISBLANK('Step 1.4 CNY OAT'!A6222),"-",'Step 1.4 CNY OAT'!A6222)</f>
        <v>43360.208333333336</v>
      </c>
      <c r="B6222" s="26">
        <f t="shared" si="115"/>
        <v>259</v>
      </c>
      <c r="C6222" s="67" cm="1">
        <f t="array" ref="C6222">INDEX('Step 5. Daily Avg Schedule Calc'!$A$2:$D$169,(WEEKDAY(A6222)-1)*24+HOUR(A6222)+1,3)</f>
        <v>1</v>
      </c>
      <c r="D6222" s="67" cm="1">
        <f t="array" ref="D6222">INDEX('Step 5. Daily Avg Schedule Calc'!$A$2:$D$169,(WEEKDAY(A6222)-1)*24+HOUR(A6222)+1,4)</f>
        <v>1</v>
      </c>
      <c r="E6222">
        <f>VLOOKUP(A6222,'Step 1.4 CNY OAT'!$A$1:$B$8761,2)</f>
        <v>72</v>
      </c>
      <c r="F6222" s="11">
        <f ca="1">('Step 3. Regression'!$B$18*E6222^2+'Step 3. Regression'!$C$18*E6222+'Step 3. Regression'!$D$18)*C6222</f>
        <v>5.7711834675968934</v>
      </c>
      <c r="G6222" s="11">
        <f ca="1">('Step 3. Regression'!$G$18*E6222^2+'Step 3. Regression'!$H$18*E6222+'Step 3. Regression'!$I$18)*D6222</f>
        <v>2.7494912592966725</v>
      </c>
    </row>
    <row r="6223" spans="1:7" x14ac:dyDescent="0.25">
      <c r="A6223" s="8">
        <f>IF(ISBLANK('Step 1.4 CNY OAT'!A6223),"-",'Step 1.4 CNY OAT'!A6223)</f>
        <v>43360.25</v>
      </c>
      <c r="B6223" s="26">
        <f t="shared" si="115"/>
        <v>259</v>
      </c>
      <c r="C6223" s="67" cm="1">
        <f t="array" ref="C6223">INDEX('Step 5. Daily Avg Schedule Calc'!$A$2:$D$169,(WEEKDAY(A6223)-1)*24+HOUR(A6223)+1,3)</f>
        <v>1</v>
      </c>
      <c r="D6223" s="67" cm="1">
        <f t="array" ref="D6223">INDEX('Step 5. Daily Avg Schedule Calc'!$A$2:$D$169,(WEEKDAY(A6223)-1)*24+HOUR(A6223)+1,4)</f>
        <v>1</v>
      </c>
      <c r="E6223">
        <f>VLOOKUP(A6223,'Step 1.4 CNY OAT'!$A$1:$B$8761,2)</f>
        <v>72</v>
      </c>
      <c r="F6223" s="11">
        <f ca="1">('Step 3. Regression'!$B$18*E6223^2+'Step 3. Regression'!$C$18*E6223+'Step 3. Regression'!$D$18)*C6223</f>
        <v>5.7711834675968934</v>
      </c>
      <c r="G6223" s="11">
        <f ca="1">('Step 3. Regression'!$G$18*E6223^2+'Step 3. Regression'!$H$18*E6223+'Step 3. Regression'!$I$18)*D6223</f>
        <v>2.7494912592966725</v>
      </c>
    </row>
    <row r="6224" spans="1:7" x14ac:dyDescent="0.25">
      <c r="A6224" s="8">
        <f>IF(ISBLANK('Step 1.4 CNY OAT'!A6224),"-",'Step 1.4 CNY OAT'!A6224)</f>
        <v>43360.291666666664</v>
      </c>
      <c r="B6224" s="26">
        <f t="shared" si="115"/>
        <v>259</v>
      </c>
      <c r="C6224" s="67" cm="1">
        <f t="array" ref="C6224">INDEX('Step 5. Daily Avg Schedule Calc'!$A$2:$D$169,(WEEKDAY(A6224)-1)*24+HOUR(A6224)+1,3)</f>
        <v>1</v>
      </c>
      <c r="D6224" s="67" cm="1">
        <f t="array" ref="D6224">INDEX('Step 5. Daily Avg Schedule Calc'!$A$2:$D$169,(WEEKDAY(A6224)-1)*24+HOUR(A6224)+1,4)</f>
        <v>1</v>
      </c>
      <c r="E6224">
        <f>VLOOKUP(A6224,'Step 1.4 CNY OAT'!$A$1:$B$8761,2)</f>
        <v>72</v>
      </c>
      <c r="F6224" s="11">
        <f ca="1">('Step 3. Regression'!$B$18*E6224^2+'Step 3. Regression'!$C$18*E6224+'Step 3. Regression'!$D$18)*C6224</f>
        <v>5.7711834675968934</v>
      </c>
      <c r="G6224" s="11">
        <f ca="1">('Step 3. Regression'!$G$18*E6224^2+'Step 3. Regression'!$H$18*E6224+'Step 3. Regression'!$I$18)*D6224</f>
        <v>2.7494912592966725</v>
      </c>
    </row>
    <row r="6225" spans="1:7" x14ac:dyDescent="0.25">
      <c r="A6225" s="8">
        <f>IF(ISBLANK('Step 1.4 CNY OAT'!A6225),"-",'Step 1.4 CNY OAT'!A6225)</f>
        <v>43360.333333333336</v>
      </c>
      <c r="B6225" s="26">
        <f t="shared" si="115"/>
        <v>259</v>
      </c>
      <c r="C6225" s="67" cm="1">
        <f t="array" ref="C6225">INDEX('Step 5. Daily Avg Schedule Calc'!$A$2:$D$169,(WEEKDAY(A6225)-1)*24+HOUR(A6225)+1,3)</f>
        <v>1</v>
      </c>
      <c r="D6225" s="67" cm="1">
        <f t="array" ref="D6225">INDEX('Step 5. Daily Avg Schedule Calc'!$A$2:$D$169,(WEEKDAY(A6225)-1)*24+HOUR(A6225)+1,4)</f>
        <v>1</v>
      </c>
      <c r="E6225">
        <f>VLOOKUP(A6225,'Step 1.4 CNY OAT'!$A$1:$B$8761,2)</f>
        <v>72</v>
      </c>
      <c r="F6225" s="11">
        <f ca="1">('Step 3. Regression'!$B$18*E6225^2+'Step 3. Regression'!$C$18*E6225+'Step 3. Regression'!$D$18)*C6225</f>
        <v>5.7711834675968934</v>
      </c>
      <c r="G6225" s="11">
        <f ca="1">('Step 3. Regression'!$G$18*E6225^2+'Step 3. Regression'!$H$18*E6225+'Step 3. Regression'!$I$18)*D6225</f>
        <v>2.7494912592966725</v>
      </c>
    </row>
    <row r="6226" spans="1:7" x14ac:dyDescent="0.25">
      <c r="A6226" s="8">
        <f>IF(ISBLANK('Step 1.4 CNY OAT'!A6226),"-",'Step 1.4 CNY OAT'!A6226)</f>
        <v>43360.375</v>
      </c>
      <c r="B6226" s="26">
        <f t="shared" si="115"/>
        <v>259</v>
      </c>
      <c r="C6226" s="67" cm="1">
        <f t="array" ref="C6226">INDEX('Step 5. Daily Avg Schedule Calc'!$A$2:$D$169,(WEEKDAY(A6226)-1)*24+HOUR(A6226)+1,3)</f>
        <v>1</v>
      </c>
      <c r="D6226" s="67" cm="1">
        <f t="array" ref="D6226">INDEX('Step 5. Daily Avg Schedule Calc'!$A$2:$D$169,(WEEKDAY(A6226)-1)*24+HOUR(A6226)+1,4)</f>
        <v>1</v>
      </c>
      <c r="E6226">
        <f>VLOOKUP(A6226,'Step 1.4 CNY OAT'!$A$1:$B$8761,2)</f>
        <v>73</v>
      </c>
      <c r="F6226" s="11">
        <f ca="1">('Step 3. Regression'!$B$18*E6226^2+'Step 3. Regression'!$C$18*E6226+'Step 3. Regression'!$D$18)*C6226</f>
        <v>5.8421708582892293</v>
      </c>
      <c r="G6226" s="11">
        <f ca="1">('Step 3. Regression'!$G$18*E6226^2+'Step 3. Regression'!$H$18*E6226+'Step 3. Regression'!$I$18)*D6226</f>
        <v>2.7629192583773894</v>
      </c>
    </row>
    <row r="6227" spans="1:7" x14ac:dyDescent="0.25">
      <c r="A6227" s="8">
        <f>IF(ISBLANK('Step 1.4 CNY OAT'!A6227),"-",'Step 1.4 CNY OAT'!A6227)</f>
        <v>43360.416666666664</v>
      </c>
      <c r="B6227" s="26">
        <f t="shared" si="115"/>
        <v>259</v>
      </c>
      <c r="C6227" s="67" cm="1">
        <f t="array" ref="C6227">INDEX('Step 5. Daily Avg Schedule Calc'!$A$2:$D$169,(WEEKDAY(A6227)-1)*24+HOUR(A6227)+1,3)</f>
        <v>1</v>
      </c>
      <c r="D6227" s="67" cm="1">
        <f t="array" ref="D6227">INDEX('Step 5. Daily Avg Schedule Calc'!$A$2:$D$169,(WEEKDAY(A6227)-1)*24+HOUR(A6227)+1,4)</f>
        <v>1</v>
      </c>
      <c r="E6227">
        <f>VLOOKUP(A6227,'Step 1.4 CNY OAT'!$A$1:$B$8761,2)</f>
        <v>75</v>
      </c>
      <c r="F6227" s="11">
        <f ca="1">('Step 3. Regression'!$B$18*E6227^2+'Step 3. Regression'!$C$18*E6227+'Step 3. Regression'!$D$18)*C6227</f>
        <v>5.9986960458616565</v>
      </c>
      <c r="G6227" s="11">
        <f ca="1">('Step 3. Regression'!$G$18*E6227^2+'Step 3. Regression'!$H$18*E6227+'Step 3. Regression'!$I$18)*D6227</f>
        <v>2.7935172335022607</v>
      </c>
    </row>
    <row r="6228" spans="1:7" x14ac:dyDescent="0.25">
      <c r="A6228" s="8">
        <f>IF(ISBLANK('Step 1.4 CNY OAT'!A6228),"-",'Step 1.4 CNY OAT'!A6228)</f>
        <v>43360.458333333336</v>
      </c>
      <c r="B6228" s="26">
        <f t="shared" si="115"/>
        <v>259</v>
      </c>
      <c r="C6228" s="67" cm="1">
        <f t="array" ref="C6228">INDEX('Step 5. Daily Avg Schedule Calc'!$A$2:$D$169,(WEEKDAY(A6228)-1)*24+HOUR(A6228)+1,3)</f>
        <v>1</v>
      </c>
      <c r="D6228" s="67" cm="1">
        <f t="array" ref="D6228">INDEX('Step 5. Daily Avg Schedule Calc'!$A$2:$D$169,(WEEKDAY(A6228)-1)*24+HOUR(A6228)+1,4)</f>
        <v>1</v>
      </c>
      <c r="E6228">
        <f>VLOOKUP(A6228,'Step 1.4 CNY OAT'!$A$1:$B$8761,2)</f>
        <v>76</v>
      </c>
      <c r="F6228" s="11">
        <f ca="1">('Step 3. Regression'!$B$18*E6228^2+'Step 3. Regression'!$C$18*E6228+'Step 3. Regression'!$D$18)*C6228</f>
        <v>6.0842338427417459</v>
      </c>
      <c r="G6228" s="11">
        <f ca="1">('Step 3. Regression'!$G$18*E6228^2+'Step 3. Regression'!$H$18*E6228+'Step 3. Regression'!$I$18)*D6228</f>
        <v>2.8106872095464155</v>
      </c>
    </row>
    <row r="6229" spans="1:7" x14ac:dyDescent="0.25">
      <c r="A6229" s="8">
        <f>IF(ISBLANK('Step 1.4 CNY OAT'!A6229),"-",'Step 1.4 CNY OAT'!A6229)</f>
        <v>43360.5</v>
      </c>
      <c r="B6229" s="26">
        <f t="shared" si="115"/>
        <v>259</v>
      </c>
      <c r="C6229" s="67" cm="1">
        <f t="array" ref="C6229">INDEX('Step 5. Daily Avg Schedule Calc'!$A$2:$D$169,(WEEKDAY(A6229)-1)*24+HOUR(A6229)+1,3)</f>
        <v>1</v>
      </c>
      <c r="D6229" s="67" cm="1">
        <f t="array" ref="D6229">INDEX('Step 5. Daily Avg Schedule Calc'!$A$2:$D$169,(WEEKDAY(A6229)-1)*24+HOUR(A6229)+1,4)</f>
        <v>1</v>
      </c>
      <c r="E6229">
        <f>VLOOKUP(A6229,'Step 1.4 CNY OAT'!$A$1:$B$8761,2)</f>
        <v>79</v>
      </c>
      <c r="F6229" s="11">
        <f ca="1">('Step 3. Regression'!$B$18*E6229^2+'Step 3. Regression'!$C$18*E6229+'Step 3. Regression'!$D$18)*C6229</f>
        <v>6.3699480457575071</v>
      </c>
      <c r="G6229" s="11">
        <f ca="1">('Step 3. Regression'!$G$18*E6229^2+'Step 3. Regression'!$H$18*E6229+'Step 3. Regression'!$I$18)*D6229</f>
        <v>2.8696810916057589</v>
      </c>
    </row>
    <row r="6230" spans="1:7" x14ac:dyDescent="0.25">
      <c r="A6230" s="8">
        <f>IF(ISBLANK('Step 1.4 CNY OAT'!A6230),"-",'Step 1.4 CNY OAT'!A6230)</f>
        <v>43360.541666666664</v>
      </c>
      <c r="B6230" s="26">
        <f t="shared" si="115"/>
        <v>259</v>
      </c>
      <c r="C6230" s="67" cm="1">
        <f t="array" ref="C6230">INDEX('Step 5. Daily Avg Schedule Calc'!$A$2:$D$169,(WEEKDAY(A6230)-1)*24+HOUR(A6230)+1,3)</f>
        <v>1</v>
      </c>
      <c r="D6230" s="67" cm="1">
        <f t="array" ref="D6230">INDEX('Step 5. Daily Avg Schedule Calc'!$A$2:$D$169,(WEEKDAY(A6230)-1)*24+HOUR(A6230)+1,4)</f>
        <v>1</v>
      </c>
      <c r="E6230">
        <f>VLOOKUP(A6230,'Step 1.4 CNY OAT'!$A$1:$B$8761,2)</f>
        <v>75</v>
      </c>
      <c r="F6230" s="11">
        <f ca="1">('Step 3. Regression'!$B$18*E6230^2+'Step 3. Regression'!$C$18*E6230+'Step 3. Regression'!$D$18)*C6230</f>
        <v>5.9986960458616565</v>
      </c>
      <c r="G6230" s="11">
        <f ca="1">('Step 3. Regression'!$G$18*E6230^2+'Step 3. Regression'!$H$18*E6230+'Step 3. Regression'!$I$18)*D6230</f>
        <v>2.7935172335022607</v>
      </c>
    </row>
    <row r="6231" spans="1:7" x14ac:dyDescent="0.25">
      <c r="A6231" s="8">
        <f>IF(ISBLANK('Step 1.4 CNY OAT'!A6231),"-",'Step 1.4 CNY OAT'!A6231)</f>
        <v>43360.583333333336</v>
      </c>
      <c r="B6231" s="26">
        <f t="shared" si="115"/>
        <v>259</v>
      </c>
      <c r="C6231" s="67" cm="1">
        <f t="array" ref="C6231">INDEX('Step 5. Daily Avg Schedule Calc'!$A$2:$D$169,(WEEKDAY(A6231)-1)*24+HOUR(A6231)+1,3)</f>
        <v>1</v>
      </c>
      <c r="D6231" s="67" cm="1">
        <f t="array" ref="D6231">INDEX('Step 5. Daily Avg Schedule Calc'!$A$2:$D$169,(WEEKDAY(A6231)-1)*24+HOUR(A6231)+1,4)</f>
        <v>1</v>
      </c>
      <c r="E6231">
        <f>VLOOKUP(A6231,'Step 1.4 CNY OAT'!$A$1:$B$8761,2)</f>
        <v>79</v>
      </c>
      <c r="F6231" s="11">
        <f ca="1">('Step 3. Regression'!$B$18*E6231^2+'Step 3. Regression'!$C$18*E6231+'Step 3. Regression'!$D$18)*C6231</f>
        <v>6.3699480457575071</v>
      </c>
      <c r="G6231" s="11">
        <f ca="1">('Step 3. Regression'!$G$18*E6231^2+'Step 3. Regression'!$H$18*E6231+'Step 3. Regression'!$I$18)*D6231</f>
        <v>2.8696810916057589</v>
      </c>
    </row>
    <row r="6232" spans="1:7" x14ac:dyDescent="0.25">
      <c r="A6232" s="8">
        <f>IF(ISBLANK('Step 1.4 CNY OAT'!A6232),"-",'Step 1.4 CNY OAT'!A6232)</f>
        <v>43360.625</v>
      </c>
      <c r="B6232" s="26">
        <f t="shared" si="115"/>
        <v>259</v>
      </c>
      <c r="C6232" s="67" cm="1">
        <f t="array" ref="C6232">INDEX('Step 5. Daily Avg Schedule Calc'!$A$2:$D$169,(WEEKDAY(A6232)-1)*24+HOUR(A6232)+1,3)</f>
        <v>1</v>
      </c>
      <c r="D6232" s="67" cm="1">
        <f t="array" ref="D6232">INDEX('Step 5. Daily Avg Schedule Calc'!$A$2:$D$169,(WEEKDAY(A6232)-1)*24+HOUR(A6232)+1,4)</f>
        <v>1</v>
      </c>
      <c r="E6232">
        <f>VLOOKUP(A6232,'Step 1.4 CNY OAT'!$A$1:$B$8761,2)</f>
        <v>79</v>
      </c>
      <c r="F6232" s="11">
        <f ca="1">('Step 3. Regression'!$B$18*E6232^2+'Step 3. Regression'!$C$18*E6232+'Step 3. Regression'!$D$18)*C6232</f>
        <v>6.3699480457575071</v>
      </c>
      <c r="G6232" s="11">
        <f ca="1">('Step 3. Regression'!$G$18*E6232^2+'Step 3. Regression'!$H$18*E6232+'Step 3. Regression'!$I$18)*D6232</f>
        <v>2.8696810916057589</v>
      </c>
    </row>
    <row r="6233" spans="1:7" x14ac:dyDescent="0.25">
      <c r="A6233" s="8">
        <f>IF(ISBLANK('Step 1.4 CNY OAT'!A6233),"-",'Step 1.4 CNY OAT'!A6233)</f>
        <v>43360.666666666664</v>
      </c>
      <c r="B6233" s="26">
        <f t="shared" si="115"/>
        <v>259</v>
      </c>
      <c r="C6233" s="67" cm="1">
        <f t="array" ref="C6233">INDEX('Step 5. Daily Avg Schedule Calc'!$A$2:$D$169,(WEEKDAY(A6233)-1)*24+HOUR(A6233)+1,3)</f>
        <v>1</v>
      </c>
      <c r="D6233" s="67" cm="1">
        <f t="array" ref="D6233">INDEX('Step 5. Daily Avg Schedule Calc'!$A$2:$D$169,(WEEKDAY(A6233)-1)*24+HOUR(A6233)+1,4)</f>
        <v>1</v>
      </c>
      <c r="E6233">
        <f>VLOOKUP(A6233,'Step 1.4 CNY OAT'!$A$1:$B$8761,2)</f>
        <v>79</v>
      </c>
      <c r="F6233" s="11">
        <f ca="1">('Step 3. Regression'!$B$18*E6233^2+'Step 3. Regression'!$C$18*E6233+'Step 3. Regression'!$D$18)*C6233</f>
        <v>6.3699480457575071</v>
      </c>
      <c r="G6233" s="11">
        <f ca="1">('Step 3. Regression'!$G$18*E6233^2+'Step 3. Regression'!$H$18*E6233+'Step 3. Regression'!$I$18)*D6233</f>
        <v>2.8696810916057589</v>
      </c>
    </row>
    <row r="6234" spans="1:7" x14ac:dyDescent="0.25">
      <c r="A6234" s="8">
        <f>IF(ISBLANK('Step 1.4 CNY OAT'!A6234),"-",'Step 1.4 CNY OAT'!A6234)</f>
        <v>43360.708333333336</v>
      </c>
      <c r="B6234" s="26">
        <f t="shared" si="115"/>
        <v>259</v>
      </c>
      <c r="C6234" s="67" cm="1">
        <f t="array" ref="C6234">INDEX('Step 5. Daily Avg Schedule Calc'!$A$2:$D$169,(WEEKDAY(A6234)-1)*24+HOUR(A6234)+1,3)</f>
        <v>1</v>
      </c>
      <c r="D6234" s="67" cm="1">
        <f t="array" ref="D6234">INDEX('Step 5. Daily Avg Schedule Calc'!$A$2:$D$169,(WEEKDAY(A6234)-1)*24+HOUR(A6234)+1,4)</f>
        <v>1</v>
      </c>
      <c r="E6234">
        <f>VLOOKUP(A6234,'Step 1.4 CNY OAT'!$A$1:$B$8761,2)</f>
        <v>77</v>
      </c>
      <c r="F6234" s="11">
        <f ca="1">('Step 3. Regression'!$B$18*E6234^2+'Step 3. Regression'!$C$18*E6234+'Step 3. Regression'!$D$18)*C6234</f>
        <v>6.1746217750177479</v>
      </c>
      <c r="G6234" s="11">
        <f ca="1">('Step 3. Regression'!$G$18*E6234^2+'Step 3. Regression'!$H$18*E6234+'Step 3. Regression'!$I$18)*D6234</f>
        <v>2.8291045112450504</v>
      </c>
    </row>
    <row r="6235" spans="1:7" x14ac:dyDescent="0.25">
      <c r="A6235" s="8">
        <f>IF(ISBLANK('Step 1.4 CNY OAT'!A6235),"-",'Step 1.4 CNY OAT'!A6235)</f>
        <v>43360.75</v>
      </c>
      <c r="B6235" s="26">
        <f t="shared" si="115"/>
        <v>259</v>
      </c>
      <c r="C6235" s="67" cm="1">
        <f t="array" ref="C6235">INDEX('Step 5. Daily Avg Schedule Calc'!$A$2:$D$169,(WEEKDAY(A6235)-1)*24+HOUR(A6235)+1,3)</f>
        <v>1</v>
      </c>
      <c r="D6235" s="67" cm="1">
        <f t="array" ref="D6235">INDEX('Step 5. Daily Avg Schedule Calc'!$A$2:$D$169,(WEEKDAY(A6235)-1)*24+HOUR(A6235)+1,4)</f>
        <v>1</v>
      </c>
      <c r="E6235">
        <f>VLOOKUP(A6235,'Step 1.4 CNY OAT'!$A$1:$B$8761,2)</f>
        <v>79</v>
      </c>
      <c r="F6235" s="11">
        <f ca="1">('Step 3. Regression'!$B$18*E6235^2+'Step 3. Regression'!$C$18*E6235+'Step 3. Regression'!$D$18)*C6235</f>
        <v>6.3699480457575071</v>
      </c>
      <c r="G6235" s="11">
        <f ca="1">('Step 3. Regression'!$G$18*E6235^2+'Step 3. Regression'!$H$18*E6235+'Step 3. Regression'!$I$18)*D6235</f>
        <v>2.8696810916057589</v>
      </c>
    </row>
    <row r="6236" spans="1:7" x14ac:dyDescent="0.25">
      <c r="A6236" s="8">
        <f>IF(ISBLANK('Step 1.4 CNY OAT'!A6236),"-",'Step 1.4 CNY OAT'!A6236)</f>
        <v>43360.791666666664</v>
      </c>
      <c r="B6236" s="26">
        <f t="shared" si="115"/>
        <v>259</v>
      </c>
      <c r="C6236" s="67" cm="1">
        <f t="array" ref="C6236">INDEX('Step 5. Daily Avg Schedule Calc'!$A$2:$D$169,(WEEKDAY(A6236)-1)*24+HOUR(A6236)+1,3)</f>
        <v>1</v>
      </c>
      <c r="D6236" s="67" cm="1">
        <f t="array" ref="D6236">INDEX('Step 5. Daily Avg Schedule Calc'!$A$2:$D$169,(WEEKDAY(A6236)-1)*24+HOUR(A6236)+1,4)</f>
        <v>1</v>
      </c>
      <c r="E6236">
        <f>VLOOKUP(A6236,'Step 1.4 CNY OAT'!$A$1:$B$8761,2)</f>
        <v>77</v>
      </c>
      <c r="F6236" s="11">
        <f ca="1">('Step 3. Regression'!$B$18*E6236^2+'Step 3. Regression'!$C$18*E6236+'Step 3. Regression'!$D$18)*C6236</f>
        <v>6.1746217750177479</v>
      </c>
      <c r="G6236" s="11">
        <f ca="1">('Step 3. Regression'!$G$18*E6236^2+'Step 3. Regression'!$H$18*E6236+'Step 3. Regression'!$I$18)*D6236</f>
        <v>2.8291045112450504</v>
      </c>
    </row>
    <row r="6237" spans="1:7" x14ac:dyDescent="0.25">
      <c r="A6237" s="8">
        <f>IF(ISBLANK('Step 1.4 CNY OAT'!A6237),"-",'Step 1.4 CNY OAT'!A6237)</f>
        <v>43360.833333333336</v>
      </c>
      <c r="B6237" s="26">
        <f t="shared" si="115"/>
        <v>259</v>
      </c>
      <c r="C6237" s="67" cm="1">
        <f t="array" ref="C6237">INDEX('Step 5. Daily Avg Schedule Calc'!$A$2:$D$169,(WEEKDAY(A6237)-1)*24+HOUR(A6237)+1,3)</f>
        <v>1</v>
      </c>
      <c r="D6237" s="67" cm="1">
        <f t="array" ref="D6237">INDEX('Step 5. Daily Avg Schedule Calc'!$A$2:$D$169,(WEEKDAY(A6237)-1)*24+HOUR(A6237)+1,4)</f>
        <v>1</v>
      </c>
      <c r="E6237">
        <f>VLOOKUP(A6237,'Step 1.4 CNY OAT'!$A$1:$B$8761,2)</f>
        <v>77</v>
      </c>
      <c r="F6237" s="11">
        <f ca="1">('Step 3. Regression'!$B$18*E6237^2+'Step 3. Regression'!$C$18*E6237+'Step 3. Regression'!$D$18)*C6237</f>
        <v>6.1746217750177479</v>
      </c>
      <c r="G6237" s="11">
        <f ca="1">('Step 3. Regression'!$G$18*E6237^2+'Step 3. Regression'!$H$18*E6237+'Step 3. Regression'!$I$18)*D6237</f>
        <v>2.8291045112450504</v>
      </c>
    </row>
    <row r="6238" spans="1:7" x14ac:dyDescent="0.25">
      <c r="A6238" s="8">
        <f>IF(ISBLANK('Step 1.4 CNY OAT'!A6238),"-",'Step 1.4 CNY OAT'!A6238)</f>
        <v>43360.875</v>
      </c>
      <c r="B6238" s="26">
        <f t="shared" si="115"/>
        <v>259</v>
      </c>
      <c r="C6238" s="67" cm="1">
        <f t="array" ref="C6238">INDEX('Step 5. Daily Avg Schedule Calc'!$A$2:$D$169,(WEEKDAY(A6238)-1)*24+HOUR(A6238)+1,3)</f>
        <v>1</v>
      </c>
      <c r="D6238" s="67" cm="1">
        <f t="array" ref="D6238">INDEX('Step 5. Daily Avg Schedule Calc'!$A$2:$D$169,(WEEKDAY(A6238)-1)*24+HOUR(A6238)+1,4)</f>
        <v>1</v>
      </c>
      <c r="E6238">
        <f>VLOOKUP(A6238,'Step 1.4 CNY OAT'!$A$1:$B$8761,2)</f>
        <v>77</v>
      </c>
      <c r="F6238" s="11">
        <f ca="1">('Step 3. Regression'!$B$18*E6238^2+'Step 3. Regression'!$C$18*E6238+'Step 3. Regression'!$D$18)*C6238</f>
        <v>6.1746217750177479</v>
      </c>
      <c r="G6238" s="11">
        <f ca="1">('Step 3. Regression'!$G$18*E6238^2+'Step 3. Regression'!$H$18*E6238+'Step 3. Regression'!$I$18)*D6238</f>
        <v>2.8291045112450504</v>
      </c>
    </row>
    <row r="6239" spans="1:7" x14ac:dyDescent="0.25">
      <c r="A6239" s="8">
        <f>IF(ISBLANK('Step 1.4 CNY OAT'!A6239),"-",'Step 1.4 CNY OAT'!A6239)</f>
        <v>43360.916666666664</v>
      </c>
      <c r="B6239" s="26">
        <f t="shared" si="115"/>
        <v>259</v>
      </c>
      <c r="C6239" s="67" cm="1">
        <f t="array" ref="C6239">INDEX('Step 5. Daily Avg Schedule Calc'!$A$2:$D$169,(WEEKDAY(A6239)-1)*24+HOUR(A6239)+1,3)</f>
        <v>1</v>
      </c>
      <c r="D6239" s="67" cm="1">
        <f t="array" ref="D6239">INDEX('Step 5. Daily Avg Schedule Calc'!$A$2:$D$169,(WEEKDAY(A6239)-1)*24+HOUR(A6239)+1,4)</f>
        <v>1</v>
      </c>
      <c r="E6239">
        <f>VLOOKUP(A6239,'Step 1.4 CNY OAT'!$A$1:$B$8761,2)</f>
        <v>77</v>
      </c>
      <c r="F6239" s="11">
        <f ca="1">('Step 3. Regression'!$B$18*E6239^2+'Step 3. Regression'!$C$18*E6239+'Step 3. Regression'!$D$18)*C6239</f>
        <v>6.1746217750177479</v>
      </c>
      <c r="G6239" s="11">
        <f ca="1">('Step 3. Regression'!$G$18*E6239^2+'Step 3. Regression'!$H$18*E6239+'Step 3. Regression'!$I$18)*D6239</f>
        <v>2.8291045112450504</v>
      </c>
    </row>
    <row r="6240" spans="1:7" x14ac:dyDescent="0.25">
      <c r="A6240" s="8">
        <f>IF(ISBLANK('Step 1.4 CNY OAT'!A6240),"-",'Step 1.4 CNY OAT'!A6240)</f>
        <v>43360.958333333336</v>
      </c>
      <c r="B6240" s="26">
        <f t="shared" si="115"/>
        <v>259</v>
      </c>
      <c r="C6240" s="67" cm="1">
        <f t="array" ref="C6240">INDEX('Step 5. Daily Avg Schedule Calc'!$A$2:$D$169,(WEEKDAY(A6240)-1)*24+HOUR(A6240)+1,3)</f>
        <v>1</v>
      </c>
      <c r="D6240" s="67" cm="1">
        <f t="array" ref="D6240">INDEX('Step 5. Daily Avg Schedule Calc'!$A$2:$D$169,(WEEKDAY(A6240)-1)*24+HOUR(A6240)+1,4)</f>
        <v>1</v>
      </c>
      <c r="E6240">
        <f>VLOOKUP(A6240,'Step 1.4 CNY OAT'!$A$1:$B$8761,2)</f>
        <v>77</v>
      </c>
      <c r="F6240" s="11">
        <f ca="1">('Step 3. Regression'!$B$18*E6240^2+'Step 3. Regression'!$C$18*E6240+'Step 3. Regression'!$D$18)*C6240</f>
        <v>6.1746217750177479</v>
      </c>
      <c r="G6240" s="11">
        <f ca="1">('Step 3. Regression'!$G$18*E6240^2+'Step 3. Regression'!$H$18*E6240+'Step 3. Regression'!$I$18)*D6240</f>
        <v>2.8291045112450504</v>
      </c>
    </row>
    <row r="6241" spans="1:7" x14ac:dyDescent="0.25">
      <c r="A6241" s="8">
        <f>IF(ISBLANK('Step 1.4 CNY OAT'!A6241),"-",'Step 1.4 CNY OAT'!A6241)</f>
        <v>43361</v>
      </c>
      <c r="B6241" s="26">
        <f t="shared" si="115"/>
        <v>260</v>
      </c>
      <c r="C6241" s="67" cm="1">
        <f t="array" ref="C6241">INDEX('Step 5. Daily Avg Schedule Calc'!$A$2:$D$169,(WEEKDAY(A6241)-1)*24+HOUR(A6241)+1,3)</f>
        <v>1</v>
      </c>
      <c r="D6241" s="67" cm="1">
        <f t="array" ref="D6241">INDEX('Step 5. Daily Avg Schedule Calc'!$A$2:$D$169,(WEEKDAY(A6241)-1)*24+HOUR(A6241)+1,4)</f>
        <v>1</v>
      </c>
      <c r="E6241">
        <f>VLOOKUP(A6241,'Step 1.4 CNY OAT'!$A$1:$B$8761,2)</f>
        <v>77</v>
      </c>
      <c r="F6241" s="11">
        <f ca="1">('Step 3. Regression'!$B$18*E6241^2+'Step 3. Regression'!$C$18*E6241+'Step 3. Regression'!$D$18)*C6241</f>
        <v>6.1746217750177479</v>
      </c>
      <c r="G6241" s="11">
        <f ca="1">('Step 3. Regression'!$G$18*E6241^2+'Step 3. Regression'!$H$18*E6241+'Step 3. Regression'!$I$18)*D6241</f>
        <v>2.8291045112450504</v>
      </c>
    </row>
    <row r="6242" spans="1:7" x14ac:dyDescent="0.25">
      <c r="A6242" s="8">
        <f>IF(ISBLANK('Step 1.4 CNY OAT'!A6242),"-",'Step 1.4 CNY OAT'!A6242)</f>
        <v>43361.041666666664</v>
      </c>
      <c r="B6242" s="26">
        <f t="shared" si="115"/>
        <v>260</v>
      </c>
      <c r="C6242" s="67" cm="1">
        <f t="array" ref="C6242">INDEX('Step 5. Daily Avg Schedule Calc'!$A$2:$D$169,(WEEKDAY(A6242)-1)*24+HOUR(A6242)+1,3)</f>
        <v>1</v>
      </c>
      <c r="D6242" s="67" cm="1">
        <f t="array" ref="D6242">INDEX('Step 5. Daily Avg Schedule Calc'!$A$2:$D$169,(WEEKDAY(A6242)-1)*24+HOUR(A6242)+1,4)</f>
        <v>1</v>
      </c>
      <c r="E6242">
        <f>VLOOKUP(A6242,'Step 1.4 CNY OAT'!$A$1:$B$8761,2)</f>
        <v>76</v>
      </c>
      <c r="F6242" s="11">
        <f ca="1">('Step 3. Regression'!$B$18*E6242^2+'Step 3. Regression'!$C$18*E6242+'Step 3. Regression'!$D$18)*C6242</f>
        <v>6.0842338427417459</v>
      </c>
      <c r="G6242" s="11">
        <f ca="1">('Step 3. Regression'!$G$18*E6242^2+'Step 3. Regression'!$H$18*E6242+'Step 3. Regression'!$I$18)*D6242</f>
        <v>2.8106872095464155</v>
      </c>
    </row>
    <row r="6243" spans="1:7" x14ac:dyDescent="0.25">
      <c r="A6243" s="8">
        <f>IF(ISBLANK('Step 1.4 CNY OAT'!A6243),"-",'Step 1.4 CNY OAT'!A6243)</f>
        <v>43361.083333333336</v>
      </c>
      <c r="B6243" s="26">
        <f t="shared" si="115"/>
        <v>260</v>
      </c>
      <c r="C6243" s="67" cm="1">
        <f t="array" ref="C6243">INDEX('Step 5. Daily Avg Schedule Calc'!$A$2:$D$169,(WEEKDAY(A6243)-1)*24+HOUR(A6243)+1,3)</f>
        <v>1</v>
      </c>
      <c r="D6243" s="67" cm="1">
        <f t="array" ref="D6243">INDEX('Step 5. Daily Avg Schedule Calc'!$A$2:$D$169,(WEEKDAY(A6243)-1)*24+HOUR(A6243)+1,4)</f>
        <v>1</v>
      </c>
      <c r="E6243">
        <f>VLOOKUP(A6243,'Step 1.4 CNY OAT'!$A$1:$B$8761,2)</f>
        <v>76</v>
      </c>
      <c r="F6243" s="11">
        <f ca="1">('Step 3. Regression'!$B$18*E6243^2+'Step 3. Regression'!$C$18*E6243+'Step 3. Regression'!$D$18)*C6243</f>
        <v>6.0842338427417459</v>
      </c>
      <c r="G6243" s="11">
        <f ca="1">('Step 3. Regression'!$G$18*E6243^2+'Step 3. Regression'!$H$18*E6243+'Step 3. Regression'!$I$18)*D6243</f>
        <v>2.8106872095464155</v>
      </c>
    </row>
    <row r="6244" spans="1:7" x14ac:dyDescent="0.25">
      <c r="A6244" s="8">
        <f>IF(ISBLANK('Step 1.4 CNY OAT'!A6244),"-",'Step 1.4 CNY OAT'!A6244)</f>
        <v>43361.125</v>
      </c>
      <c r="B6244" s="26">
        <f t="shared" si="115"/>
        <v>260</v>
      </c>
      <c r="C6244" s="67" cm="1">
        <f t="array" ref="C6244">INDEX('Step 5. Daily Avg Schedule Calc'!$A$2:$D$169,(WEEKDAY(A6244)-1)*24+HOUR(A6244)+1,3)</f>
        <v>1</v>
      </c>
      <c r="D6244" s="67" cm="1">
        <f t="array" ref="D6244">INDEX('Step 5. Daily Avg Schedule Calc'!$A$2:$D$169,(WEEKDAY(A6244)-1)*24+HOUR(A6244)+1,4)</f>
        <v>1</v>
      </c>
      <c r="E6244">
        <f>VLOOKUP(A6244,'Step 1.4 CNY OAT'!$A$1:$B$8761,2)</f>
        <v>77</v>
      </c>
      <c r="F6244" s="11">
        <f ca="1">('Step 3. Regression'!$B$18*E6244^2+'Step 3. Regression'!$C$18*E6244+'Step 3. Regression'!$D$18)*C6244</f>
        <v>6.1746217750177479</v>
      </c>
      <c r="G6244" s="11">
        <f ca="1">('Step 3. Regression'!$G$18*E6244^2+'Step 3. Regression'!$H$18*E6244+'Step 3. Regression'!$I$18)*D6244</f>
        <v>2.8291045112450504</v>
      </c>
    </row>
    <row r="6245" spans="1:7" x14ac:dyDescent="0.25">
      <c r="A6245" s="8">
        <f>IF(ISBLANK('Step 1.4 CNY OAT'!A6245),"-",'Step 1.4 CNY OAT'!A6245)</f>
        <v>43361.166666666664</v>
      </c>
      <c r="B6245" s="26">
        <f t="shared" si="115"/>
        <v>260</v>
      </c>
      <c r="C6245" s="67" cm="1">
        <f t="array" ref="C6245">INDEX('Step 5. Daily Avg Schedule Calc'!$A$2:$D$169,(WEEKDAY(A6245)-1)*24+HOUR(A6245)+1,3)</f>
        <v>1</v>
      </c>
      <c r="D6245" s="67" cm="1">
        <f t="array" ref="D6245">INDEX('Step 5. Daily Avg Schedule Calc'!$A$2:$D$169,(WEEKDAY(A6245)-1)*24+HOUR(A6245)+1,4)</f>
        <v>1</v>
      </c>
      <c r="E6245">
        <f>VLOOKUP(A6245,'Step 1.4 CNY OAT'!$A$1:$B$8761,2)</f>
        <v>77</v>
      </c>
      <c r="F6245" s="11">
        <f ca="1">('Step 3. Regression'!$B$18*E6245^2+'Step 3. Regression'!$C$18*E6245+'Step 3. Regression'!$D$18)*C6245</f>
        <v>6.1746217750177479</v>
      </c>
      <c r="G6245" s="11">
        <f ca="1">('Step 3. Regression'!$G$18*E6245^2+'Step 3. Regression'!$H$18*E6245+'Step 3. Regression'!$I$18)*D6245</f>
        <v>2.8291045112450504</v>
      </c>
    </row>
    <row r="6246" spans="1:7" x14ac:dyDescent="0.25">
      <c r="A6246" s="8">
        <f>IF(ISBLANK('Step 1.4 CNY OAT'!A6246),"-",'Step 1.4 CNY OAT'!A6246)</f>
        <v>43361.208333333336</v>
      </c>
      <c r="B6246" s="26">
        <f t="shared" si="115"/>
        <v>260</v>
      </c>
      <c r="C6246" s="67" cm="1">
        <f t="array" ref="C6246">INDEX('Step 5. Daily Avg Schedule Calc'!$A$2:$D$169,(WEEKDAY(A6246)-1)*24+HOUR(A6246)+1,3)</f>
        <v>1</v>
      </c>
      <c r="D6246" s="67" cm="1">
        <f t="array" ref="D6246">INDEX('Step 5. Daily Avg Schedule Calc'!$A$2:$D$169,(WEEKDAY(A6246)-1)*24+HOUR(A6246)+1,4)</f>
        <v>1</v>
      </c>
      <c r="E6246">
        <f>VLOOKUP(A6246,'Step 1.4 CNY OAT'!$A$1:$B$8761,2)</f>
        <v>77</v>
      </c>
      <c r="F6246" s="11">
        <f ca="1">('Step 3. Regression'!$B$18*E6246^2+'Step 3. Regression'!$C$18*E6246+'Step 3. Regression'!$D$18)*C6246</f>
        <v>6.1746217750177479</v>
      </c>
      <c r="G6246" s="11">
        <f ca="1">('Step 3. Regression'!$G$18*E6246^2+'Step 3. Regression'!$H$18*E6246+'Step 3. Regression'!$I$18)*D6246</f>
        <v>2.8291045112450504</v>
      </c>
    </row>
    <row r="6247" spans="1:7" x14ac:dyDescent="0.25">
      <c r="A6247" s="8">
        <f>IF(ISBLANK('Step 1.4 CNY OAT'!A6247),"-",'Step 1.4 CNY OAT'!A6247)</f>
        <v>43361.25</v>
      </c>
      <c r="B6247" s="26">
        <f t="shared" si="115"/>
        <v>260</v>
      </c>
      <c r="C6247" s="67" cm="1">
        <f t="array" ref="C6247">INDEX('Step 5. Daily Avg Schedule Calc'!$A$2:$D$169,(WEEKDAY(A6247)-1)*24+HOUR(A6247)+1,3)</f>
        <v>1</v>
      </c>
      <c r="D6247" s="67" cm="1">
        <f t="array" ref="D6247">INDEX('Step 5. Daily Avg Schedule Calc'!$A$2:$D$169,(WEEKDAY(A6247)-1)*24+HOUR(A6247)+1,4)</f>
        <v>1</v>
      </c>
      <c r="E6247">
        <f>VLOOKUP(A6247,'Step 1.4 CNY OAT'!$A$1:$B$8761,2)</f>
        <v>77</v>
      </c>
      <c r="F6247" s="11">
        <f ca="1">('Step 3. Regression'!$B$18*E6247^2+'Step 3. Regression'!$C$18*E6247+'Step 3. Regression'!$D$18)*C6247</f>
        <v>6.1746217750177479</v>
      </c>
      <c r="G6247" s="11">
        <f ca="1">('Step 3. Regression'!$G$18*E6247^2+'Step 3. Regression'!$H$18*E6247+'Step 3. Regression'!$I$18)*D6247</f>
        <v>2.8291045112450504</v>
      </c>
    </row>
    <row r="6248" spans="1:7" x14ac:dyDescent="0.25">
      <c r="A6248" s="8">
        <f>IF(ISBLANK('Step 1.4 CNY OAT'!A6248),"-",'Step 1.4 CNY OAT'!A6248)</f>
        <v>43361.291666666664</v>
      </c>
      <c r="B6248" s="26">
        <f t="shared" si="115"/>
        <v>260</v>
      </c>
      <c r="C6248" s="67" cm="1">
        <f t="array" ref="C6248">INDEX('Step 5. Daily Avg Schedule Calc'!$A$2:$D$169,(WEEKDAY(A6248)-1)*24+HOUR(A6248)+1,3)</f>
        <v>1</v>
      </c>
      <c r="D6248" s="67" cm="1">
        <f t="array" ref="D6248">INDEX('Step 5. Daily Avg Schedule Calc'!$A$2:$D$169,(WEEKDAY(A6248)-1)*24+HOUR(A6248)+1,4)</f>
        <v>1</v>
      </c>
      <c r="E6248">
        <f>VLOOKUP(A6248,'Step 1.4 CNY OAT'!$A$1:$B$8761,2)</f>
        <v>77</v>
      </c>
      <c r="F6248" s="11">
        <f ca="1">('Step 3. Regression'!$B$18*E6248^2+'Step 3. Regression'!$C$18*E6248+'Step 3. Regression'!$D$18)*C6248</f>
        <v>6.1746217750177479</v>
      </c>
      <c r="G6248" s="11">
        <f ca="1">('Step 3. Regression'!$G$18*E6248^2+'Step 3. Regression'!$H$18*E6248+'Step 3. Regression'!$I$18)*D6248</f>
        <v>2.8291045112450504</v>
      </c>
    </row>
    <row r="6249" spans="1:7" x14ac:dyDescent="0.25">
      <c r="A6249" s="8">
        <f>IF(ISBLANK('Step 1.4 CNY OAT'!A6249),"-",'Step 1.4 CNY OAT'!A6249)</f>
        <v>43361.333333333336</v>
      </c>
      <c r="B6249" s="26">
        <f t="shared" si="115"/>
        <v>260</v>
      </c>
      <c r="C6249" s="67" cm="1">
        <f t="array" ref="C6249">INDEX('Step 5. Daily Avg Schedule Calc'!$A$2:$D$169,(WEEKDAY(A6249)-1)*24+HOUR(A6249)+1,3)</f>
        <v>1</v>
      </c>
      <c r="D6249" s="67" cm="1">
        <f t="array" ref="D6249">INDEX('Step 5. Daily Avg Schedule Calc'!$A$2:$D$169,(WEEKDAY(A6249)-1)*24+HOUR(A6249)+1,4)</f>
        <v>1</v>
      </c>
      <c r="E6249">
        <f>VLOOKUP(A6249,'Step 1.4 CNY OAT'!$A$1:$B$8761,2)</f>
        <v>78</v>
      </c>
      <c r="F6249" s="11">
        <f ca="1">('Step 3. Regression'!$B$18*E6249^2+'Step 3. Regression'!$C$18*E6249+'Step 3. Regression'!$D$18)*C6249</f>
        <v>6.2698598426896712</v>
      </c>
      <c r="G6249" s="11">
        <f ca="1">('Step 3. Regression'!$G$18*E6249^2+'Step 3. Regression'!$H$18*E6249+'Step 3. Regression'!$I$18)*D6249</f>
        <v>2.8487691385981644</v>
      </c>
    </row>
    <row r="6250" spans="1:7" x14ac:dyDescent="0.25">
      <c r="A6250" s="8">
        <f>IF(ISBLANK('Step 1.4 CNY OAT'!A6250),"-",'Step 1.4 CNY OAT'!A6250)</f>
        <v>43361.375</v>
      </c>
      <c r="B6250" s="26">
        <f t="shared" si="115"/>
        <v>260</v>
      </c>
      <c r="C6250" s="67" cm="1">
        <f t="array" ref="C6250">INDEX('Step 5. Daily Avg Schedule Calc'!$A$2:$D$169,(WEEKDAY(A6250)-1)*24+HOUR(A6250)+1,3)</f>
        <v>1</v>
      </c>
      <c r="D6250" s="67" cm="1">
        <f t="array" ref="D6250">INDEX('Step 5. Daily Avg Schedule Calc'!$A$2:$D$169,(WEEKDAY(A6250)-1)*24+HOUR(A6250)+1,4)</f>
        <v>1</v>
      </c>
      <c r="E6250">
        <f>VLOOKUP(A6250,'Step 1.4 CNY OAT'!$A$1:$B$8761,2)</f>
        <v>79</v>
      </c>
      <c r="F6250" s="11">
        <f ca="1">('Step 3. Regression'!$B$18*E6250^2+'Step 3. Regression'!$C$18*E6250+'Step 3. Regression'!$D$18)*C6250</f>
        <v>6.3699480457575071</v>
      </c>
      <c r="G6250" s="11">
        <f ca="1">('Step 3. Regression'!$G$18*E6250^2+'Step 3. Regression'!$H$18*E6250+'Step 3. Regression'!$I$18)*D6250</f>
        <v>2.8696810916057589</v>
      </c>
    </row>
    <row r="6251" spans="1:7" x14ac:dyDescent="0.25">
      <c r="A6251" s="8">
        <f>IF(ISBLANK('Step 1.4 CNY OAT'!A6251),"-",'Step 1.4 CNY OAT'!A6251)</f>
        <v>43361.416666666664</v>
      </c>
      <c r="B6251" s="26">
        <f t="shared" si="115"/>
        <v>260</v>
      </c>
      <c r="C6251" s="67" cm="1">
        <f t="array" ref="C6251">INDEX('Step 5. Daily Avg Schedule Calc'!$A$2:$D$169,(WEEKDAY(A6251)-1)*24+HOUR(A6251)+1,3)</f>
        <v>1</v>
      </c>
      <c r="D6251" s="67" cm="1">
        <f t="array" ref="D6251">INDEX('Step 5. Daily Avg Schedule Calc'!$A$2:$D$169,(WEEKDAY(A6251)-1)*24+HOUR(A6251)+1,4)</f>
        <v>1</v>
      </c>
      <c r="E6251">
        <f>VLOOKUP(A6251,'Step 1.4 CNY OAT'!$A$1:$B$8761,2)</f>
        <v>79</v>
      </c>
      <c r="F6251" s="11">
        <f ca="1">('Step 3. Regression'!$B$18*E6251^2+'Step 3. Regression'!$C$18*E6251+'Step 3. Regression'!$D$18)*C6251</f>
        <v>6.3699480457575071</v>
      </c>
      <c r="G6251" s="11">
        <f ca="1">('Step 3. Regression'!$G$18*E6251^2+'Step 3. Regression'!$H$18*E6251+'Step 3. Regression'!$I$18)*D6251</f>
        <v>2.8696810916057589</v>
      </c>
    </row>
    <row r="6252" spans="1:7" x14ac:dyDescent="0.25">
      <c r="A6252" s="8">
        <f>IF(ISBLANK('Step 1.4 CNY OAT'!A6252),"-",'Step 1.4 CNY OAT'!A6252)</f>
        <v>43361.458333333336</v>
      </c>
      <c r="B6252" s="26">
        <f t="shared" si="115"/>
        <v>260</v>
      </c>
      <c r="C6252" s="67" cm="1">
        <f t="array" ref="C6252">INDEX('Step 5. Daily Avg Schedule Calc'!$A$2:$D$169,(WEEKDAY(A6252)-1)*24+HOUR(A6252)+1,3)</f>
        <v>1</v>
      </c>
      <c r="D6252" s="67" cm="1">
        <f t="array" ref="D6252">INDEX('Step 5. Daily Avg Schedule Calc'!$A$2:$D$169,(WEEKDAY(A6252)-1)*24+HOUR(A6252)+1,4)</f>
        <v>1</v>
      </c>
      <c r="E6252">
        <f>VLOOKUP(A6252,'Step 1.4 CNY OAT'!$A$1:$B$8761,2)</f>
        <v>83</v>
      </c>
      <c r="F6252" s="11">
        <f ca="1">('Step 3. Regression'!$B$18*E6252^2+'Step 3. Regression'!$C$18*E6252+'Step 3. Regression'!$D$18)*C6252</f>
        <v>6.8188022119880234</v>
      </c>
      <c r="G6252" s="11">
        <f ca="1">('Step 3. Regression'!$G$18*E6252^2+'Step 3. Regression'!$H$18*E6252+'Step 3. Regression'!$I$18)*D6252</f>
        <v>2.9658021601809299</v>
      </c>
    </row>
    <row r="6253" spans="1:7" x14ac:dyDescent="0.25">
      <c r="A6253" s="8">
        <f>IF(ISBLANK('Step 1.4 CNY OAT'!A6253),"-",'Step 1.4 CNY OAT'!A6253)</f>
        <v>43361.5</v>
      </c>
      <c r="B6253" s="26">
        <f t="shared" si="115"/>
        <v>260</v>
      </c>
      <c r="C6253" s="67" cm="1">
        <f t="array" ref="C6253">INDEX('Step 5. Daily Avg Schedule Calc'!$A$2:$D$169,(WEEKDAY(A6253)-1)*24+HOUR(A6253)+1,3)</f>
        <v>1</v>
      </c>
      <c r="D6253" s="67" cm="1">
        <f t="array" ref="D6253">INDEX('Step 5. Daily Avg Schedule Calc'!$A$2:$D$169,(WEEKDAY(A6253)-1)*24+HOUR(A6253)+1,4)</f>
        <v>1</v>
      </c>
      <c r="E6253">
        <f>VLOOKUP(A6253,'Step 1.4 CNY OAT'!$A$1:$B$8761,2)</f>
        <v>82</v>
      </c>
      <c r="F6253" s="11">
        <f ca="1">('Step 3. Regression'!$B$18*E6253^2+'Step 3. Regression'!$C$18*E6253+'Step 3. Regression'!$D$18)*C6253</f>
        <v>6.6993134673365216</v>
      </c>
      <c r="G6253" s="11">
        <f ca="1">('Step 3. Regression'!$G$18*E6253^2+'Step 3. Regression'!$H$18*E6253+'Step 3. Regression'!$I$18)*D6253</f>
        <v>2.9399009045554179</v>
      </c>
    </row>
    <row r="6254" spans="1:7" x14ac:dyDescent="0.25">
      <c r="A6254" s="8">
        <f>IF(ISBLANK('Step 1.4 CNY OAT'!A6254),"-",'Step 1.4 CNY OAT'!A6254)</f>
        <v>43361.541666666664</v>
      </c>
      <c r="B6254" s="26">
        <f t="shared" si="115"/>
        <v>260</v>
      </c>
      <c r="C6254" s="67" cm="1">
        <f t="array" ref="C6254">INDEX('Step 5. Daily Avg Schedule Calc'!$A$2:$D$169,(WEEKDAY(A6254)-1)*24+HOUR(A6254)+1,3)</f>
        <v>1</v>
      </c>
      <c r="D6254" s="67" cm="1">
        <f t="array" ref="D6254">INDEX('Step 5. Daily Avg Schedule Calc'!$A$2:$D$169,(WEEKDAY(A6254)-1)*24+HOUR(A6254)+1,4)</f>
        <v>1</v>
      </c>
      <c r="E6254">
        <f>VLOOKUP(A6254,'Step 1.4 CNY OAT'!$A$1:$B$8761,2)</f>
        <v>79</v>
      </c>
      <c r="F6254" s="11">
        <f ca="1">('Step 3. Regression'!$B$18*E6254^2+'Step 3. Regression'!$C$18*E6254+'Step 3. Regression'!$D$18)*C6254</f>
        <v>6.3699480457575071</v>
      </c>
      <c r="G6254" s="11">
        <f ca="1">('Step 3. Regression'!$G$18*E6254^2+'Step 3. Regression'!$H$18*E6254+'Step 3. Regression'!$I$18)*D6254</f>
        <v>2.8696810916057589</v>
      </c>
    </row>
    <row r="6255" spans="1:7" x14ac:dyDescent="0.25">
      <c r="A6255" s="8">
        <f>IF(ISBLANK('Step 1.4 CNY OAT'!A6255),"-",'Step 1.4 CNY OAT'!A6255)</f>
        <v>43361.583333333336</v>
      </c>
      <c r="B6255" s="26">
        <f t="shared" si="115"/>
        <v>260</v>
      </c>
      <c r="C6255" s="67" cm="1">
        <f t="array" ref="C6255">INDEX('Step 5. Daily Avg Schedule Calc'!$A$2:$D$169,(WEEKDAY(A6255)-1)*24+HOUR(A6255)+1,3)</f>
        <v>1</v>
      </c>
      <c r="D6255" s="67" cm="1">
        <f t="array" ref="D6255">INDEX('Step 5. Daily Avg Schedule Calc'!$A$2:$D$169,(WEEKDAY(A6255)-1)*24+HOUR(A6255)+1,4)</f>
        <v>1</v>
      </c>
      <c r="E6255">
        <f>VLOOKUP(A6255,'Step 1.4 CNY OAT'!$A$1:$B$8761,2)</f>
        <v>76</v>
      </c>
      <c r="F6255" s="11">
        <f ca="1">('Step 3. Regression'!$B$18*E6255^2+'Step 3. Regression'!$C$18*E6255+'Step 3. Regression'!$D$18)*C6255</f>
        <v>6.0842338427417459</v>
      </c>
      <c r="G6255" s="11">
        <f ca="1">('Step 3. Regression'!$G$18*E6255^2+'Step 3. Regression'!$H$18*E6255+'Step 3. Regression'!$I$18)*D6255</f>
        <v>2.8106872095464155</v>
      </c>
    </row>
    <row r="6256" spans="1:7" x14ac:dyDescent="0.25">
      <c r="A6256" s="8">
        <f>IF(ISBLANK('Step 1.4 CNY OAT'!A6256),"-",'Step 1.4 CNY OAT'!A6256)</f>
        <v>43361.625</v>
      </c>
      <c r="B6256" s="26">
        <f t="shared" si="115"/>
        <v>260</v>
      </c>
      <c r="C6256" s="67" cm="1">
        <f t="array" ref="C6256">INDEX('Step 5. Daily Avg Schedule Calc'!$A$2:$D$169,(WEEKDAY(A6256)-1)*24+HOUR(A6256)+1,3)</f>
        <v>1</v>
      </c>
      <c r="D6256" s="67" cm="1">
        <f t="array" ref="D6256">INDEX('Step 5. Daily Avg Schedule Calc'!$A$2:$D$169,(WEEKDAY(A6256)-1)*24+HOUR(A6256)+1,4)</f>
        <v>1</v>
      </c>
      <c r="E6256">
        <f>VLOOKUP(A6256,'Step 1.4 CNY OAT'!$A$1:$B$8761,2)</f>
        <v>73</v>
      </c>
      <c r="F6256" s="11">
        <f ca="1">('Step 3. Regression'!$B$18*E6256^2+'Step 3. Regression'!$C$18*E6256+'Step 3. Regression'!$D$18)*C6256</f>
        <v>5.8421708582892293</v>
      </c>
      <c r="G6256" s="11">
        <f ca="1">('Step 3. Regression'!$G$18*E6256^2+'Step 3. Regression'!$H$18*E6256+'Step 3. Regression'!$I$18)*D6256</f>
        <v>2.7629192583773894</v>
      </c>
    </row>
    <row r="6257" spans="1:7" x14ac:dyDescent="0.25">
      <c r="A6257" s="8">
        <f>IF(ISBLANK('Step 1.4 CNY OAT'!A6257),"-",'Step 1.4 CNY OAT'!A6257)</f>
        <v>43361.666666666664</v>
      </c>
      <c r="B6257" s="26">
        <f t="shared" si="115"/>
        <v>260</v>
      </c>
      <c r="C6257" s="67" cm="1">
        <f t="array" ref="C6257">INDEX('Step 5. Daily Avg Schedule Calc'!$A$2:$D$169,(WEEKDAY(A6257)-1)*24+HOUR(A6257)+1,3)</f>
        <v>1</v>
      </c>
      <c r="D6257" s="67" cm="1">
        <f t="array" ref="D6257">INDEX('Step 5. Daily Avg Schedule Calc'!$A$2:$D$169,(WEEKDAY(A6257)-1)*24+HOUR(A6257)+1,4)</f>
        <v>1</v>
      </c>
      <c r="E6257">
        <f>VLOOKUP(A6257,'Step 1.4 CNY OAT'!$A$1:$B$8761,2)</f>
        <v>73</v>
      </c>
      <c r="F6257" s="11">
        <f ca="1">('Step 3. Regression'!$B$18*E6257^2+'Step 3. Regression'!$C$18*E6257+'Step 3. Regression'!$D$18)*C6257</f>
        <v>5.8421708582892293</v>
      </c>
      <c r="G6257" s="11">
        <f ca="1">('Step 3. Regression'!$G$18*E6257^2+'Step 3. Regression'!$H$18*E6257+'Step 3. Regression'!$I$18)*D6257</f>
        <v>2.7629192583773894</v>
      </c>
    </row>
    <row r="6258" spans="1:7" x14ac:dyDescent="0.25">
      <c r="A6258" s="8">
        <f>IF(ISBLANK('Step 1.4 CNY OAT'!A6258),"-",'Step 1.4 CNY OAT'!A6258)</f>
        <v>43361.708333333336</v>
      </c>
      <c r="B6258" s="26">
        <f t="shared" si="115"/>
        <v>260</v>
      </c>
      <c r="C6258" s="67" cm="1">
        <f t="array" ref="C6258">INDEX('Step 5. Daily Avg Schedule Calc'!$A$2:$D$169,(WEEKDAY(A6258)-1)*24+HOUR(A6258)+1,3)</f>
        <v>1</v>
      </c>
      <c r="D6258" s="67" cm="1">
        <f t="array" ref="D6258">INDEX('Step 5. Daily Avg Schedule Calc'!$A$2:$D$169,(WEEKDAY(A6258)-1)*24+HOUR(A6258)+1,4)</f>
        <v>1</v>
      </c>
      <c r="E6258">
        <f>VLOOKUP(A6258,'Step 1.4 CNY OAT'!$A$1:$B$8761,2)</f>
        <v>72</v>
      </c>
      <c r="F6258" s="11">
        <f ca="1">('Step 3. Regression'!$B$18*E6258^2+'Step 3. Regression'!$C$18*E6258+'Step 3. Regression'!$D$18)*C6258</f>
        <v>5.7711834675968934</v>
      </c>
      <c r="G6258" s="11">
        <f ca="1">('Step 3. Regression'!$G$18*E6258^2+'Step 3. Regression'!$H$18*E6258+'Step 3. Regression'!$I$18)*D6258</f>
        <v>2.7494912592966725</v>
      </c>
    </row>
    <row r="6259" spans="1:7" x14ac:dyDescent="0.25">
      <c r="A6259" s="8">
        <f>IF(ISBLANK('Step 1.4 CNY OAT'!A6259),"-",'Step 1.4 CNY OAT'!A6259)</f>
        <v>43361.75</v>
      </c>
      <c r="B6259" s="26">
        <f t="shared" si="115"/>
        <v>260</v>
      </c>
      <c r="C6259" s="67" cm="1">
        <f t="array" ref="C6259">INDEX('Step 5. Daily Avg Schedule Calc'!$A$2:$D$169,(WEEKDAY(A6259)-1)*24+HOUR(A6259)+1,3)</f>
        <v>1</v>
      </c>
      <c r="D6259" s="67" cm="1">
        <f t="array" ref="D6259">INDEX('Step 5. Daily Avg Schedule Calc'!$A$2:$D$169,(WEEKDAY(A6259)-1)*24+HOUR(A6259)+1,4)</f>
        <v>1</v>
      </c>
      <c r="E6259">
        <f>VLOOKUP(A6259,'Step 1.4 CNY OAT'!$A$1:$B$8761,2)</f>
        <v>73</v>
      </c>
      <c r="F6259" s="11">
        <f ca="1">('Step 3. Regression'!$B$18*E6259^2+'Step 3. Regression'!$C$18*E6259+'Step 3. Regression'!$D$18)*C6259</f>
        <v>5.8421708582892293</v>
      </c>
      <c r="G6259" s="11">
        <f ca="1">('Step 3. Regression'!$G$18*E6259^2+'Step 3. Regression'!$H$18*E6259+'Step 3. Regression'!$I$18)*D6259</f>
        <v>2.7629192583773894</v>
      </c>
    </row>
    <row r="6260" spans="1:7" x14ac:dyDescent="0.25">
      <c r="A6260" s="8">
        <f>IF(ISBLANK('Step 1.4 CNY OAT'!A6260),"-",'Step 1.4 CNY OAT'!A6260)</f>
        <v>43361.791666666664</v>
      </c>
      <c r="B6260" s="26">
        <f t="shared" si="115"/>
        <v>260</v>
      </c>
      <c r="C6260" s="67" cm="1">
        <f t="array" ref="C6260">INDEX('Step 5. Daily Avg Schedule Calc'!$A$2:$D$169,(WEEKDAY(A6260)-1)*24+HOUR(A6260)+1,3)</f>
        <v>1</v>
      </c>
      <c r="D6260" s="67" cm="1">
        <f t="array" ref="D6260">INDEX('Step 5. Daily Avg Schedule Calc'!$A$2:$D$169,(WEEKDAY(A6260)-1)*24+HOUR(A6260)+1,4)</f>
        <v>1</v>
      </c>
      <c r="E6260">
        <f>VLOOKUP(A6260,'Step 1.4 CNY OAT'!$A$1:$B$8761,2)</f>
        <v>74</v>
      </c>
      <c r="F6260" s="11">
        <f ca="1">('Step 3. Regression'!$B$18*E6260^2+'Step 3. Regression'!$C$18*E6260+'Step 3. Regression'!$D$18)*C6260</f>
        <v>5.9180083843774867</v>
      </c>
      <c r="G6260" s="11">
        <f ca="1">('Step 3. Regression'!$G$18*E6260^2+'Step 3. Regression'!$H$18*E6260+'Step 3. Regression'!$I$18)*D6260</f>
        <v>2.7775945831125854</v>
      </c>
    </row>
    <row r="6261" spans="1:7" x14ac:dyDescent="0.25">
      <c r="A6261" s="8">
        <f>IF(ISBLANK('Step 1.4 CNY OAT'!A6261),"-",'Step 1.4 CNY OAT'!A6261)</f>
        <v>43361.833333333336</v>
      </c>
      <c r="B6261" s="26">
        <f t="shared" si="115"/>
        <v>260</v>
      </c>
      <c r="C6261" s="67" cm="1">
        <f t="array" ref="C6261">INDEX('Step 5. Daily Avg Schedule Calc'!$A$2:$D$169,(WEEKDAY(A6261)-1)*24+HOUR(A6261)+1,3)</f>
        <v>1</v>
      </c>
      <c r="D6261" s="67" cm="1">
        <f t="array" ref="D6261">INDEX('Step 5. Daily Avg Schedule Calc'!$A$2:$D$169,(WEEKDAY(A6261)-1)*24+HOUR(A6261)+1,4)</f>
        <v>1</v>
      </c>
      <c r="E6261">
        <f>VLOOKUP(A6261,'Step 1.4 CNY OAT'!$A$1:$B$8761,2)</f>
        <v>73</v>
      </c>
      <c r="F6261" s="11">
        <f ca="1">('Step 3. Regression'!$B$18*E6261^2+'Step 3. Regression'!$C$18*E6261+'Step 3. Regression'!$D$18)*C6261</f>
        <v>5.8421708582892293</v>
      </c>
      <c r="G6261" s="11">
        <f ca="1">('Step 3. Regression'!$G$18*E6261^2+'Step 3. Regression'!$H$18*E6261+'Step 3. Regression'!$I$18)*D6261</f>
        <v>2.7629192583773894</v>
      </c>
    </row>
    <row r="6262" spans="1:7" x14ac:dyDescent="0.25">
      <c r="A6262" s="8">
        <f>IF(ISBLANK('Step 1.4 CNY OAT'!A6262),"-",'Step 1.4 CNY OAT'!A6262)</f>
        <v>43361.875</v>
      </c>
      <c r="B6262" s="26">
        <f t="shared" si="115"/>
        <v>260</v>
      </c>
      <c r="C6262" s="67" cm="1">
        <f t="array" ref="C6262">INDEX('Step 5. Daily Avg Schedule Calc'!$A$2:$D$169,(WEEKDAY(A6262)-1)*24+HOUR(A6262)+1,3)</f>
        <v>1</v>
      </c>
      <c r="D6262" s="67" cm="1">
        <f t="array" ref="D6262">INDEX('Step 5. Daily Avg Schedule Calc'!$A$2:$D$169,(WEEKDAY(A6262)-1)*24+HOUR(A6262)+1,4)</f>
        <v>1</v>
      </c>
      <c r="E6262">
        <f>VLOOKUP(A6262,'Step 1.4 CNY OAT'!$A$1:$B$8761,2)</f>
        <v>73</v>
      </c>
      <c r="F6262" s="11">
        <f ca="1">('Step 3. Regression'!$B$18*E6262^2+'Step 3. Regression'!$C$18*E6262+'Step 3. Regression'!$D$18)*C6262</f>
        <v>5.8421708582892293</v>
      </c>
      <c r="G6262" s="11">
        <f ca="1">('Step 3. Regression'!$G$18*E6262^2+'Step 3. Regression'!$H$18*E6262+'Step 3. Regression'!$I$18)*D6262</f>
        <v>2.7629192583773894</v>
      </c>
    </row>
    <row r="6263" spans="1:7" x14ac:dyDescent="0.25">
      <c r="A6263" s="8">
        <f>IF(ISBLANK('Step 1.4 CNY OAT'!A6263),"-",'Step 1.4 CNY OAT'!A6263)</f>
        <v>43361.916666666664</v>
      </c>
      <c r="B6263" s="26">
        <f t="shared" si="115"/>
        <v>260</v>
      </c>
      <c r="C6263" s="67" cm="1">
        <f t="array" ref="C6263">INDEX('Step 5. Daily Avg Schedule Calc'!$A$2:$D$169,(WEEKDAY(A6263)-1)*24+HOUR(A6263)+1,3)</f>
        <v>1</v>
      </c>
      <c r="D6263" s="67" cm="1">
        <f t="array" ref="D6263">INDEX('Step 5. Daily Avg Schedule Calc'!$A$2:$D$169,(WEEKDAY(A6263)-1)*24+HOUR(A6263)+1,4)</f>
        <v>1</v>
      </c>
      <c r="E6263">
        <f>VLOOKUP(A6263,'Step 1.4 CNY OAT'!$A$1:$B$8761,2)</f>
        <v>74</v>
      </c>
      <c r="F6263" s="11">
        <f ca="1">('Step 3. Regression'!$B$18*E6263^2+'Step 3. Regression'!$C$18*E6263+'Step 3. Regression'!$D$18)*C6263</f>
        <v>5.9180083843774867</v>
      </c>
      <c r="G6263" s="11">
        <f ca="1">('Step 3. Regression'!$G$18*E6263^2+'Step 3. Regression'!$H$18*E6263+'Step 3. Regression'!$I$18)*D6263</f>
        <v>2.7775945831125854</v>
      </c>
    </row>
    <row r="6264" spans="1:7" x14ac:dyDescent="0.25">
      <c r="A6264" s="8">
        <f>IF(ISBLANK('Step 1.4 CNY OAT'!A6264),"-",'Step 1.4 CNY OAT'!A6264)</f>
        <v>43361.958333333336</v>
      </c>
      <c r="B6264" s="26">
        <f t="shared" si="115"/>
        <v>260</v>
      </c>
      <c r="C6264" s="67" cm="1">
        <f t="array" ref="C6264">INDEX('Step 5. Daily Avg Schedule Calc'!$A$2:$D$169,(WEEKDAY(A6264)-1)*24+HOUR(A6264)+1,3)</f>
        <v>1</v>
      </c>
      <c r="D6264" s="67" cm="1">
        <f t="array" ref="D6264">INDEX('Step 5. Daily Avg Schedule Calc'!$A$2:$D$169,(WEEKDAY(A6264)-1)*24+HOUR(A6264)+1,4)</f>
        <v>1</v>
      </c>
      <c r="E6264">
        <f>VLOOKUP(A6264,'Step 1.4 CNY OAT'!$A$1:$B$8761,2)</f>
        <v>74</v>
      </c>
      <c r="F6264" s="11">
        <f ca="1">('Step 3. Regression'!$B$18*E6264^2+'Step 3. Regression'!$C$18*E6264+'Step 3. Regression'!$D$18)*C6264</f>
        <v>5.9180083843774867</v>
      </c>
      <c r="G6264" s="11">
        <f ca="1">('Step 3. Regression'!$G$18*E6264^2+'Step 3. Regression'!$H$18*E6264+'Step 3. Regression'!$I$18)*D6264</f>
        <v>2.7775945831125854</v>
      </c>
    </row>
    <row r="6265" spans="1:7" x14ac:dyDescent="0.25">
      <c r="A6265" s="8">
        <f>IF(ISBLANK('Step 1.4 CNY OAT'!A6265),"-",'Step 1.4 CNY OAT'!A6265)</f>
        <v>43362</v>
      </c>
      <c r="B6265" s="26">
        <f t="shared" si="115"/>
        <v>261</v>
      </c>
      <c r="C6265" s="67" cm="1">
        <f t="array" ref="C6265">INDEX('Step 5. Daily Avg Schedule Calc'!$A$2:$D$169,(WEEKDAY(A6265)-1)*24+HOUR(A6265)+1,3)</f>
        <v>1</v>
      </c>
      <c r="D6265" s="67" cm="1">
        <f t="array" ref="D6265">INDEX('Step 5. Daily Avg Schedule Calc'!$A$2:$D$169,(WEEKDAY(A6265)-1)*24+HOUR(A6265)+1,4)</f>
        <v>1</v>
      </c>
      <c r="E6265">
        <f>VLOOKUP(A6265,'Step 1.4 CNY OAT'!$A$1:$B$8761,2)</f>
        <v>73</v>
      </c>
      <c r="F6265" s="11">
        <f ca="1">('Step 3. Regression'!$B$18*E6265^2+'Step 3. Regression'!$C$18*E6265+'Step 3. Regression'!$D$18)*C6265</f>
        <v>5.8421708582892293</v>
      </c>
      <c r="G6265" s="11">
        <f ca="1">('Step 3. Regression'!$G$18*E6265^2+'Step 3. Regression'!$H$18*E6265+'Step 3. Regression'!$I$18)*D6265</f>
        <v>2.7629192583773894</v>
      </c>
    </row>
    <row r="6266" spans="1:7" x14ac:dyDescent="0.25">
      <c r="A6266" s="8">
        <f>IF(ISBLANK('Step 1.4 CNY OAT'!A6266),"-",'Step 1.4 CNY OAT'!A6266)</f>
        <v>43362.041666666664</v>
      </c>
      <c r="B6266" s="26">
        <f t="shared" si="115"/>
        <v>261</v>
      </c>
      <c r="C6266" s="67" cm="1">
        <f t="array" ref="C6266">INDEX('Step 5. Daily Avg Schedule Calc'!$A$2:$D$169,(WEEKDAY(A6266)-1)*24+HOUR(A6266)+1,3)</f>
        <v>1</v>
      </c>
      <c r="D6266" s="67" cm="1">
        <f t="array" ref="D6266">INDEX('Step 5. Daily Avg Schedule Calc'!$A$2:$D$169,(WEEKDAY(A6266)-1)*24+HOUR(A6266)+1,4)</f>
        <v>1</v>
      </c>
      <c r="E6266">
        <f>VLOOKUP(A6266,'Step 1.4 CNY OAT'!$A$1:$B$8761,2)</f>
        <v>74</v>
      </c>
      <c r="F6266" s="11">
        <f ca="1">('Step 3. Regression'!$B$18*E6266^2+'Step 3. Regression'!$C$18*E6266+'Step 3. Regression'!$D$18)*C6266</f>
        <v>5.9180083843774867</v>
      </c>
      <c r="G6266" s="11">
        <f ca="1">('Step 3. Regression'!$G$18*E6266^2+'Step 3. Regression'!$H$18*E6266+'Step 3. Regression'!$I$18)*D6266</f>
        <v>2.7775945831125854</v>
      </c>
    </row>
    <row r="6267" spans="1:7" x14ac:dyDescent="0.25">
      <c r="A6267" s="8">
        <f>IF(ISBLANK('Step 1.4 CNY OAT'!A6267),"-",'Step 1.4 CNY OAT'!A6267)</f>
        <v>43362.083333333336</v>
      </c>
      <c r="B6267" s="26">
        <f t="shared" si="115"/>
        <v>261</v>
      </c>
      <c r="C6267" s="67" cm="1">
        <f t="array" ref="C6267">INDEX('Step 5. Daily Avg Schedule Calc'!$A$2:$D$169,(WEEKDAY(A6267)-1)*24+HOUR(A6267)+1,3)</f>
        <v>1</v>
      </c>
      <c r="D6267" s="67" cm="1">
        <f t="array" ref="D6267">INDEX('Step 5. Daily Avg Schedule Calc'!$A$2:$D$169,(WEEKDAY(A6267)-1)*24+HOUR(A6267)+1,4)</f>
        <v>1</v>
      </c>
      <c r="E6267">
        <f>VLOOKUP(A6267,'Step 1.4 CNY OAT'!$A$1:$B$8761,2)</f>
        <v>74</v>
      </c>
      <c r="F6267" s="11">
        <f ca="1">('Step 3. Regression'!$B$18*E6267^2+'Step 3. Regression'!$C$18*E6267+'Step 3. Regression'!$D$18)*C6267</f>
        <v>5.9180083843774867</v>
      </c>
      <c r="G6267" s="11">
        <f ca="1">('Step 3. Regression'!$G$18*E6267^2+'Step 3. Regression'!$H$18*E6267+'Step 3. Regression'!$I$18)*D6267</f>
        <v>2.7775945831125854</v>
      </c>
    </row>
    <row r="6268" spans="1:7" x14ac:dyDescent="0.25">
      <c r="A6268" s="8">
        <f>IF(ISBLANK('Step 1.4 CNY OAT'!A6268),"-",'Step 1.4 CNY OAT'!A6268)</f>
        <v>43362.125</v>
      </c>
      <c r="B6268" s="26">
        <f t="shared" si="115"/>
        <v>261</v>
      </c>
      <c r="C6268" s="67" cm="1">
        <f t="array" ref="C6268">INDEX('Step 5. Daily Avg Schedule Calc'!$A$2:$D$169,(WEEKDAY(A6268)-1)*24+HOUR(A6268)+1,3)</f>
        <v>1</v>
      </c>
      <c r="D6268" s="67" cm="1">
        <f t="array" ref="D6268">INDEX('Step 5. Daily Avg Schedule Calc'!$A$2:$D$169,(WEEKDAY(A6268)-1)*24+HOUR(A6268)+1,4)</f>
        <v>1</v>
      </c>
      <c r="E6268">
        <f>VLOOKUP(A6268,'Step 1.4 CNY OAT'!$A$1:$B$8761,2)</f>
        <v>74</v>
      </c>
      <c r="F6268" s="11">
        <f ca="1">('Step 3. Regression'!$B$18*E6268^2+'Step 3. Regression'!$C$18*E6268+'Step 3. Regression'!$D$18)*C6268</f>
        <v>5.9180083843774867</v>
      </c>
      <c r="G6268" s="11">
        <f ca="1">('Step 3. Regression'!$G$18*E6268^2+'Step 3. Regression'!$H$18*E6268+'Step 3. Regression'!$I$18)*D6268</f>
        <v>2.7775945831125854</v>
      </c>
    </row>
    <row r="6269" spans="1:7" x14ac:dyDescent="0.25">
      <c r="A6269" s="8">
        <f>IF(ISBLANK('Step 1.4 CNY OAT'!A6269),"-",'Step 1.4 CNY OAT'!A6269)</f>
        <v>43362.166666666664</v>
      </c>
      <c r="B6269" s="26">
        <f t="shared" si="115"/>
        <v>261</v>
      </c>
      <c r="C6269" s="67" cm="1">
        <f t="array" ref="C6269">INDEX('Step 5. Daily Avg Schedule Calc'!$A$2:$D$169,(WEEKDAY(A6269)-1)*24+HOUR(A6269)+1,3)</f>
        <v>1</v>
      </c>
      <c r="D6269" s="67" cm="1">
        <f t="array" ref="D6269">INDEX('Step 5. Daily Avg Schedule Calc'!$A$2:$D$169,(WEEKDAY(A6269)-1)*24+HOUR(A6269)+1,4)</f>
        <v>1</v>
      </c>
      <c r="E6269">
        <f>VLOOKUP(A6269,'Step 1.4 CNY OAT'!$A$1:$B$8761,2)</f>
        <v>73</v>
      </c>
      <c r="F6269" s="11">
        <f ca="1">('Step 3. Regression'!$B$18*E6269^2+'Step 3. Regression'!$C$18*E6269+'Step 3. Regression'!$D$18)*C6269</f>
        <v>5.8421708582892293</v>
      </c>
      <c r="G6269" s="11">
        <f ca="1">('Step 3. Regression'!$G$18*E6269^2+'Step 3. Regression'!$H$18*E6269+'Step 3. Regression'!$I$18)*D6269</f>
        <v>2.7629192583773894</v>
      </c>
    </row>
    <row r="6270" spans="1:7" x14ac:dyDescent="0.25">
      <c r="A6270" s="8">
        <f>IF(ISBLANK('Step 1.4 CNY OAT'!A6270),"-",'Step 1.4 CNY OAT'!A6270)</f>
        <v>43362.208333333336</v>
      </c>
      <c r="B6270" s="26">
        <f t="shared" si="115"/>
        <v>261</v>
      </c>
      <c r="C6270" s="67" cm="1">
        <f t="array" ref="C6270">INDEX('Step 5. Daily Avg Schedule Calc'!$A$2:$D$169,(WEEKDAY(A6270)-1)*24+HOUR(A6270)+1,3)</f>
        <v>1</v>
      </c>
      <c r="D6270" s="67" cm="1">
        <f t="array" ref="D6270">INDEX('Step 5. Daily Avg Schedule Calc'!$A$2:$D$169,(WEEKDAY(A6270)-1)*24+HOUR(A6270)+1,4)</f>
        <v>1</v>
      </c>
      <c r="E6270">
        <f>VLOOKUP(A6270,'Step 1.4 CNY OAT'!$A$1:$B$8761,2)</f>
        <v>73</v>
      </c>
      <c r="F6270" s="11">
        <f ca="1">('Step 3. Regression'!$B$18*E6270^2+'Step 3. Regression'!$C$18*E6270+'Step 3. Regression'!$D$18)*C6270</f>
        <v>5.8421708582892293</v>
      </c>
      <c r="G6270" s="11">
        <f ca="1">('Step 3. Regression'!$G$18*E6270^2+'Step 3. Regression'!$H$18*E6270+'Step 3. Regression'!$I$18)*D6270</f>
        <v>2.7629192583773894</v>
      </c>
    </row>
    <row r="6271" spans="1:7" x14ac:dyDescent="0.25">
      <c r="A6271" s="8">
        <f>IF(ISBLANK('Step 1.4 CNY OAT'!A6271),"-",'Step 1.4 CNY OAT'!A6271)</f>
        <v>43362.25</v>
      </c>
      <c r="B6271" s="26">
        <f t="shared" si="115"/>
        <v>261</v>
      </c>
      <c r="C6271" s="67" cm="1">
        <f t="array" ref="C6271">INDEX('Step 5. Daily Avg Schedule Calc'!$A$2:$D$169,(WEEKDAY(A6271)-1)*24+HOUR(A6271)+1,3)</f>
        <v>1</v>
      </c>
      <c r="D6271" s="67" cm="1">
        <f t="array" ref="D6271">INDEX('Step 5. Daily Avg Schedule Calc'!$A$2:$D$169,(WEEKDAY(A6271)-1)*24+HOUR(A6271)+1,4)</f>
        <v>1</v>
      </c>
      <c r="E6271">
        <f>VLOOKUP(A6271,'Step 1.4 CNY OAT'!$A$1:$B$8761,2)</f>
        <v>72</v>
      </c>
      <c r="F6271" s="11">
        <f ca="1">('Step 3. Regression'!$B$18*E6271^2+'Step 3. Regression'!$C$18*E6271+'Step 3. Regression'!$D$18)*C6271</f>
        <v>5.7711834675968934</v>
      </c>
      <c r="G6271" s="11">
        <f ca="1">('Step 3. Regression'!$G$18*E6271^2+'Step 3. Regression'!$H$18*E6271+'Step 3. Regression'!$I$18)*D6271</f>
        <v>2.7494912592966725</v>
      </c>
    </row>
    <row r="6272" spans="1:7" x14ac:dyDescent="0.25">
      <c r="A6272" s="8">
        <f>IF(ISBLANK('Step 1.4 CNY OAT'!A6272),"-",'Step 1.4 CNY OAT'!A6272)</f>
        <v>43362.291666666664</v>
      </c>
      <c r="B6272" s="26">
        <f t="shared" si="115"/>
        <v>261</v>
      </c>
      <c r="C6272" s="67" cm="1">
        <f t="array" ref="C6272">INDEX('Step 5. Daily Avg Schedule Calc'!$A$2:$D$169,(WEEKDAY(A6272)-1)*24+HOUR(A6272)+1,3)</f>
        <v>1</v>
      </c>
      <c r="D6272" s="67" cm="1">
        <f t="array" ref="D6272">INDEX('Step 5. Daily Avg Schedule Calc'!$A$2:$D$169,(WEEKDAY(A6272)-1)*24+HOUR(A6272)+1,4)</f>
        <v>1</v>
      </c>
      <c r="E6272">
        <f>VLOOKUP(A6272,'Step 1.4 CNY OAT'!$A$1:$B$8761,2)</f>
        <v>72</v>
      </c>
      <c r="F6272" s="11">
        <f ca="1">('Step 3. Regression'!$B$18*E6272^2+'Step 3. Regression'!$C$18*E6272+'Step 3. Regression'!$D$18)*C6272</f>
        <v>5.7711834675968934</v>
      </c>
      <c r="G6272" s="11">
        <f ca="1">('Step 3. Regression'!$G$18*E6272^2+'Step 3. Regression'!$H$18*E6272+'Step 3. Regression'!$I$18)*D6272</f>
        <v>2.7494912592966725</v>
      </c>
    </row>
    <row r="6273" spans="1:7" x14ac:dyDescent="0.25">
      <c r="A6273" s="8">
        <f>IF(ISBLANK('Step 1.4 CNY OAT'!A6273),"-",'Step 1.4 CNY OAT'!A6273)</f>
        <v>43362.333333333336</v>
      </c>
      <c r="B6273" s="26">
        <f t="shared" si="115"/>
        <v>261</v>
      </c>
      <c r="C6273" s="67" cm="1">
        <f t="array" ref="C6273">INDEX('Step 5. Daily Avg Schedule Calc'!$A$2:$D$169,(WEEKDAY(A6273)-1)*24+HOUR(A6273)+1,3)</f>
        <v>1</v>
      </c>
      <c r="D6273" s="67" cm="1">
        <f t="array" ref="D6273">INDEX('Step 5. Daily Avg Schedule Calc'!$A$2:$D$169,(WEEKDAY(A6273)-1)*24+HOUR(A6273)+1,4)</f>
        <v>1</v>
      </c>
      <c r="E6273">
        <f>VLOOKUP(A6273,'Step 1.4 CNY OAT'!$A$1:$B$8761,2)</f>
        <v>73</v>
      </c>
      <c r="F6273" s="11">
        <f ca="1">('Step 3. Regression'!$B$18*E6273^2+'Step 3. Regression'!$C$18*E6273+'Step 3. Regression'!$D$18)*C6273</f>
        <v>5.8421708582892293</v>
      </c>
      <c r="G6273" s="11">
        <f ca="1">('Step 3. Regression'!$G$18*E6273^2+'Step 3. Regression'!$H$18*E6273+'Step 3. Regression'!$I$18)*D6273</f>
        <v>2.7629192583773894</v>
      </c>
    </row>
    <row r="6274" spans="1:7" x14ac:dyDescent="0.25">
      <c r="A6274" s="8">
        <f>IF(ISBLANK('Step 1.4 CNY OAT'!A6274),"-",'Step 1.4 CNY OAT'!A6274)</f>
        <v>43362.375</v>
      </c>
      <c r="B6274" s="26">
        <f t="shared" si="115"/>
        <v>261</v>
      </c>
      <c r="C6274" s="67" cm="1">
        <f t="array" ref="C6274">INDEX('Step 5. Daily Avg Schedule Calc'!$A$2:$D$169,(WEEKDAY(A6274)-1)*24+HOUR(A6274)+1,3)</f>
        <v>1</v>
      </c>
      <c r="D6274" s="67" cm="1">
        <f t="array" ref="D6274">INDEX('Step 5. Daily Avg Schedule Calc'!$A$2:$D$169,(WEEKDAY(A6274)-1)*24+HOUR(A6274)+1,4)</f>
        <v>1</v>
      </c>
      <c r="E6274">
        <f>VLOOKUP(A6274,'Step 1.4 CNY OAT'!$A$1:$B$8761,2)</f>
        <v>74</v>
      </c>
      <c r="F6274" s="11">
        <f ca="1">('Step 3. Regression'!$B$18*E6274^2+'Step 3. Regression'!$C$18*E6274+'Step 3. Regression'!$D$18)*C6274</f>
        <v>5.9180083843774867</v>
      </c>
      <c r="G6274" s="11">
        <f ca="1">('Step 3. Regression'!$G$18*E6274^2+'Step 3. Regression'!$H$18*E6274+'Step 3. Regression'!$I$18)*D6274</f>
        <v>2.7775945831125854</v>
      </c>
    </row>
    <row r="6275" spans="1:7" x14ac:dyDescent="0.25">
      <c r="A6275" s="8">
        <f>IF(ISBLANK('Step 1.4 CNY OAT'!A6275),"-",'Step 1.4 CNY OAT'!A6275)</f>
        <v>43362.416666666664</v>
      </c>
      <c r="B6275" s="26">
        <f t="shared" ref="B6275:B6338" si="116">_xlfn.DAYS(A6275,$A$2)</f>
        <v>261</v>
      </c>
      <c r="C6275" s="67" cm="1">
        <f t="array" ref="C6275">INDEX('Step 5. Daily Avg Schedule Calc'!$A$2:$D$169,(WEEKDAY(A6275)-1)*24+HOUR(A6275)+1,3)</f>
        <v>1</v>
      </c>
      <c r="D6275" s="67" cm="1">
        <f t="array" ref="D6275">INDEX('Step 5. Daily Avg Schedule Calc'!$A$2:$D$169,(WEEKDAY(A6275)-1)*24+HOUR(A6275)+1,4)</f>
        <v>1</v>
      </c>
      <c r="E6275">
        <f>VLOOKUP(A6275,'Step 1.4 CNY OAT'!$A$1:$B$8761,2)</f>
        <v>76</v>
      </c>
      <c r="F6275" s="11">
        <f ca="1">('Step 3. Regression'!$B$18*E6275^2+'Step 3. Regression'!$C$18*E6275+'Step 3. Regression'!$D$18)*C6275</f>
        <v>6.0842338427417459</v>
      </c>
      <c r="G6275" s="11">
        <f ca="1">('Step 3. Regression'!$G$18*E6275^2+'Step 3. Regression'!$H$18*E6275+'Step 3. Regression'!$I$18)*D6275</f>
        <v>2.8106872095464155</v>
      </c>
    </row>
    <row r="6276" spans="1:7" x14ac:dyDescent="0.25">
      <c r="A6276" s="8">
        <f>IF(ISBLANK('Step 1.4 CNY OAT'!A6276),"-",'Step 1.4 CNY OAT'!A6276)</f>
        <v>43362.458333333336</v>
      </c>
      <c r="B6276" s="26">
        <f t="shared" si="116"/>
        <v>261</v>
      </c>
      <c r="C6276" s="67" cm="1">
        <f t="array" ref="C6276">INDEX('Step 5. Daily Avg Schedule Calc'!$A$2:$D$169,(WEEKDAY(A6276)-1)*24+HOUR(A6276)+1,3)</f>
        <v>1</v>
      </c>
      <c r="D6276" s="67" cm="1">
        <f t="array" ref="D6276">INDEX('Step 5. Daily Avg Schedule Calc'!$A$2:$D$169,(WEEKDAY(A6276)-1)*24+HOUR(A6276)+1,4)</f>
        <v>1</v>
      </c>
      <c r="E6276">
        <f>VLOOKUP(A6276,'Step 1.4 CNY OAT'!$A$1:$B$8761,2)</f>
        <v>78</v>
      </c>
      <c r="F6276" s="11">
        <f ca="1">('Step 3. Regression'!$B$18*E6276^2+'Step 3. Regression'!$C$18*E6276+'Step 3. Regression'!$D$18)*C6276</f>
        <v>6.2698598426896712</v>
      </c>
      <c r="G6276" s="11">
        <f ca="1">('Step 3. Regression'!$G$18*E6276^2+'Step 3. Regression'!$H$18*E6276+'Step 3. Regression'!$I$18)*D6276</f>
        <v>2.8487691385981644</v>
      </c>
    </row>
    <row r="6277" spans="1:7" x14ac:dyDescent="0.25">
      <c r="A6277" s="8">
        <f>IF(ISBLANK('Step 1.4 CNY OAT'!A6277),"-",'Step 1.4 CNY OAT'!A6277)</f>
        <v>43362.5</v>
      </c>
      <c r="B6277" s="26">
        <f t="shared" si="116"/>
        <v>261</v>
      </c>
      <c r="C6277" s="67" cm="1">
        <f t="array" ref="C6277">INDEX('Step 5. Daily Avg Schedule Calc'!$A$2:$D$169,(WEEKDAY(A6277)-1)*24+HOUR(A6277)+1,3)</f>
        <v>1</v>
      </c>
      <c r="D6277" s="67" cm="1">
        <f t="array" ref="D6277">INDEX('Step 5. Daily Avg Schedule Calc'!$A$2:$D$169,(WEEKDAY(A6277)-1)*24+HOUR(A6277)+1,4)</f>
        <v>1</v>
      </c>
      <c r="E6277">
        <f>VLOOKUP(A6277,'Step 1.4 CNY OAT'!$A$1:$B$8761,2)</f>
        <v>80</v>
      </c>
      <c r="F6277" s="11">
        <f ca="1">('Step 3. Regression'!$B$18*E6277^2+'Step 3. Regression'!$C$18*E6277+'Step 3. Regression'!$D$18)*C6277</f>
        <v>6.4748863842212625</v>
      </c>
      <c r="G6277" s="11">
        <f ca="1">('Step 3. Regression'!$G$18*E6277^2+'Step 3. Regression'!$H$18*E6277+'Step 3. Regression'!$I$18)*D6277</f>
        <v>2.8918403702678326</v>
      </c>
    </row>
    <row r="6278" spans="1:7" x14ac:dyDescent="0.25">
      <c r="A6278" s="8">
        <f>IF(ISBLANK('Step 1.4 CNY OAT'!A6278),"-",'Step 1.4 CNY OAT'!A6278)</f>
        <v>43362.541666666664</v>
      </c>
      <c r="B6278" s="26">
        <f t="shared" si="116"/>
        <v>261</v>
      </c>
      <c r="C6278" s="67" cm="1">
        <f t="array" ref="C6278">INDEX('Step 5. Daily Avg Schedule Calc'!$A$2:$D$169,(WEEKDAY(A6278)-1)*24+HOUR(A6278)+1,3)</f>
        <v>1</v>
      </c>
      <c r="D6278" s="67" cm="1">
        <f t="array" ref="D6278">INDEX('Step 5. Daily Avg Schedule Calc'!$A$2:$D$169,(WEEKDAY(A6278)-1)*24+HOUR(A6278)+1,4)</f>
        <v>1</v>
      </c>
      <c r="E6278">
        <f>VLOOKUP(A6278,'Step 1.4 CNY OAT'!$A$1:$B$8761,2)</f>
        <v>80</v>
      </c>
      <c r="F6278" s="11">
        <f ca="1">('Step 3. Regression'!$B$18*E6278^2+'Step 3. Regression'!$C$18*E6278+'Step 3. Regression'!$D$18)*C6278</f>
        <v>6.4748863842212625</v>
      </c>
      <c r="G6278" s="11">
        <f ca="1">('Step 3. Regression'!$G$18*E6278^2+'Step 3. Regression'!$H$18*E6278+'Step 3. Regression'!$I$18)*D6278</f>
        <v>2.8918403702678326</v>
      </c>
    </row>
    <row r="6279" spans="1:7" x14ac:dyDescent="0.25">
      <c r="A6279" s="8">
        <f>IF(ISBLANK('Step 1.4 CNY OAT'!A6279),"-",'Step 1.4 CNY OAT'!A6279)</f>
        <v>43362.583333333336</v>
      </c>
      <c r="B6279" s="26">
        <f t="shared" si="116"/>
        <v>261</v>
      </c>
      <c r="C6279" s="67" cm="1">
        <f t="array" ref="C6279">INDEX('Step 5. Daily Avg Schedule Calc'!$A$2:$D$169,(WEEKDAY(A6279)-1)*24+HOUR(A6279)+1,3)</f>
        <v>1</v>
      </c>
      <c r="D6279" s="67" cm="1">
        <f t="array" ref="D6279">INDEX('Step 5. Daily Avg Schedule Calc'!$A$2:$D$169,(WEEKDAY(A6279)-1)*24+HOUR(A6279)+1,4)</f>
        <v>1</v>
      </c>
      <c r="E6279">
        <f>VLOOKUP(A6279,'Step 1.4 CNY OAT'!$A$1:$B$8761,2)</f>
        <v>80</v>
      </c>
      <c r="F6279" s="11">
        <f ca="1">('Step 3. Regression'!$B$18*E6279^2+'Step 3. Regression'!$C$18*E6279+'Step 3. Regression'!$D$18)*C6279</f>
        <v>6.4748863842212625</v>
      </c>
      <c r="G6279" s="11">
        <f ca="1">('Step 3. Regression'!$G$18*E6279^2+'Step 3. Regression'!$H$18*E6279+'Step 3. Regression'!$I$18)*D6279</f>
        <v>2.8918403702678326</v>
      </c>
    </row>
    <row r="6280" spans="1:7" x14ac:dyDescent="0.25">
      <c r="A6280" s="8">
        <f>IF(ISBLANK('Step 1.4 CNY OAT'!A6280),"-",'Step 1.4 CNY OAT'!A6280)</f>
        <v>43362.625</v>
      </c>
      <c r="B6280" s="26">
        <f t="shared" si="116"/>
        <v>261</v>
      </c>
      <c r="C6280" s="67" cm="1">
        <f t="array" ref="C6280">INDEX('Step 5. Daily Avg Schedule Calc'!$A$2:$D$169,(WEEKDAY(A6280)-1)*24+HOUR(A6280)+1,3)</f>
        <v>1</v>
      </c>
      <c r="D6280" s="67" cm="1">
        <f t="array" ref="D6280">INDEX('Step 5. Daily Avg Schedule Calc'!$A$2:$D$169,(WEEKDAY(A6280)-1)*24+HOUR(A6280)+1,4)</f>
        <v>1</v>
      </c>
      <c r="E6280">
        <f>VLOOKUP(A6280,'Step 1.4 CNY OAT'!$A$1:$B$8761,2)</f>
        <v>82</v>
      </c>
      <c r="F6280" s="11">
        <f ca="1">('Step 3. Regression'!$B$18*E6280^2+'Step 3. Regression'!$C$18*E6280+'Step 3. Regression'!$D$18)*C6280</f>
        <v>6.6993134673365216</v>
      </c>
      <c r="G6280" s="11">
        <f ca="1">('Step 3. Regression'!$G$18*E6280^2+'Step 3. Regression'!$H$18*E6280+'Step 3. Regression'!$I$18)*D6280</f>
        <v>2.9399009045554179</v>
      </c>
    </row>
    <row r="6281" spans="1:7" x14ac:dyDescent="0.25">
      <c r="A6281" s="8">
        <f>IF(ISBLANK('Step 1.4 CNY OAT'!A6281),"-",'Step 1.4 CNY OAT'!A6281)</f>
        <v>43362.666666666664</v>
      </c>
      <c r="B6281" s="26">
        <f t="shared" si="116"/>
        <v>261</v>
      </c>
      <c r="C6281" s="67" cm="1">
        <f t="array" ref="C6281">INDEX('Step 5. Daily Avg Schedule Calc'!$A$2:$D$169,(WEEKDAY(A6281)-1)*24+HOUR(A6281)+1,3)</f>
        <v>1</v>
      </c>
      <c r="D6281" s="67" cm="1">
        <f t="array" ref="D6281">INDEX('Step 5. Daily Avg Schedule Calc'!$A$2:$D$169,(WEEKDAY(A6281)-1)*24+HOUR(A6281)+1,4)</f>
        <v>1</v>
      </c>
      <c r="E6281">
        <f>VLOOKUP(A6281,'Step 1.4 CNY OAT'!$A$1:$B$8761,2)</f>
        <v>80</v>
      </c>
      <c r="F6281" s="11">
        <f ca="1">('Step 3. Regression'!$B$18*E6281^2+'Step 3. Regression'!$C$18*E6281+'Step 3. Regression'!$D$18)*C6281</f>
        <v>6.4748863842212625</v>
      </c>
      <c r="G6281" s="11">
        <f ca="1">('Step 3. Regression'!$G$18*E6281^2+'Step 3. Regression'!$H$18*E6281+'Step 3. Regression'!$I$18)*D6281</f>
        <v>2.8918403702678326</v>
      </c>
    </row>
    <row r="6282" spans="1:7" x14ac:dyDescent="0.25">
      <c r="A6282" s="8">
        <f>IF(ISBLANK('Step 1.4 CNY OAT'!A6282),"-",'Step 1.4 CNY OAT'!A6282)</f>
        <v>43362.708333333336</v>
      </c>
      <c r="B6282" s="26">
        <f t="shared" si="116"/>
        <v>261</v>
      </c>
      <c r="C6282" s="67" cm="1">
        <f t="array" ref="C6282">INDEX('Step 5. Daily Avg Schedule Calc'!$A$2:$D$169,(WEEKDAY(A6282)-1)*24+HOUR(A6282)+1,3)</f>
        <v>1</v>
      </c>
      <c r="D6282" s="67" cm="1">
        <f t="array" ref="D6282">INDEX('Step 5. Daily Avg Schedule Calc'!$A$2:$D$169,(WEEKDAY(A6282)-1)*24+HOUR(A6282)+1,4)</f>
        <v>1</v>
      </c>
      <c r="E6282">
        <f>VLOOKUP(A6282,'Step 1.4 CNY OAT'!$A$1:$B$8761,2)</f>
        <v>79</v>
      </c>
      <c r="F6282" s="11">
        <f ca="1">('Step 3. Regression'!$B$18*E6282^2+'Step 3. Regression'!$C$18*E6282+'Step 3. Regression'!$D$18)*C6282</f>
        <v>6.3699480457575071</v>
      </c>
      <c r="G6282" s="11">
        <f ca="1">('Step 3. Regression'!$G$18*E6282^2+'Step 3. Regression'!$H$18*E6282+'Step 3. Regression'!$I$18)*D6282</f>
        <v>2.8696810916057589</v>
      </c>
    </row>
    <row r="6283" spans="1:7" x14ac:dyDescent="0.25">
      <c r="A6283" s="8">
        <f>IF(ISBLANK('Step 1.4 CNY OAT'!A6283),"-",'Step 1.4 CNY OAT'!A6283)</f>
        <v>43362.75</v>
      </c>
      <c r="B6283" s="26">
        <f t="shared" si="116"/>
        <v>261</v>
      </c>
      <c r="C6283" s="67" cm="1">
        <f t="array" ref="C6283">INDEX('Step 5. Daily Avg Schedule Calc'!$A$2:$D$169,(WEEKDAY(A6283)-1)*24+HOUR(A6283)+1,3)</f>
        <v>1</v>
      </c>
      <c r="D6283" s="67" cm="1">
        <f t="array" ref="D6283">INDEX('Step 5. Daily Avg Schedule Calc'!$A$2:$D$169,(WEEKDAY(A6283)-1)*24+HOUR(A6283)+1,4)</f>
        <v>1</v>
      </c>
      <c r="E6283">
        <f>VLOOKUP(A6283,'Step 1.4 CNY OAT'!$A$1:$B$8761,2)</f>
        <v>78</v>
      </c>
      <c r="F6283" s="11">
        <f ca="1">('Step 3. Regression'!$B$18*E6283^2+'Step 3. Regression'!$C$18*E6283+'Step 3. Regression'!$D$18)*C6283</f>
        <v>6.2698598426896712</v>
      </c>
      <c r="G6283" s="11">
        <f ca="1">('Step 3. Regression'!$G$18*E6283^2+'Step 3. Regression'!$H$18*E6283+'Step 3. Regression'!$I$18)*D6283</f>
        <v>2.8487691385981644</v>
      </c>
    </row>
    <row r="6284" spans="1:7" x14ac:dyDescent="0.25">
      <c r="A6284" s="8">
        <f>IF(ISBLANK('Step 1.4 CNY OAT'!A6284),"-",'Step 1.4 CNY OAT'!A6284)</f>
        <v>43362.791666666664</v>
      </c>
      <c r="B6284" s="26">
        <f t="shared" si="116"/>
        <v>261</v>
      </c>
      <c r="C6284" s="67" cm="1">
        <f t="array" ref="C6284">INDEX('Step 5. Daily Avg Schedule Calc'!$A$2:$D$169,(WEEKDAY(A6284)-1)*24+HOUR(A6284)+1,3)</f>
        <v>1</v>
      </c>
      <c r="D6284" s="67" cm="1">
        <f t="array" ref="D6284">INDEX('Step 5. Daily Avg Schedule Calc'!$A$2:$D$169,(WEEKDAY(A6284)-1)*24+HOUR(A6284)+1,4)</f>
        <v>1</v>
      </c>
      <c r="E6284">
        <f>VLOOKUP(A6284,'Step 1.4 CNY OAT'!$A$1:$B$8761,2)</f>
        <v>76</v>
      </c>
      <c r="F6284" s="11">
        <f ca="1">('Step 3. Regression'!$B$18*E6284^2+'Step 3. Regression'!$C$18*E6284+'Step 3. Regression'!$D$18)*C6284</f>
        <v>6.0842338427417459</v>
      </c>
      <c r="G6284" s="11">
        <f ca="1">('Step 3. Regression'!$G$18*E6284^2+'Step 3. Regression'!$H$18*E6284+'Step 3. Regression'!$I$18)*D6284</f>
        <v>2.8106872095464155</v>
      </c>
    </row>
    <row r="6285" spans="1:7" x14ac:dyDescent="0.25">
      <c r="A6285" s="8">
        <f>IF(ISBLANK('Step 1.4 CNY OAT'!A6285),"-",'Step 1.4 CNY OAT'!A6285)</f>
        <v>43362.833333333336</v>
      </c>
      <c r="B6285" s="26">
        <f t="shared" si="116"/>
        <v>261</v>
      </c>
      <c r="C6285" s="67" cm="1">
        <f t="array" ref="C6285">INDEX('Step 5. Daily Avg Schedule Calc'!$A$2:$D$169,(WEEKDAY(A6285)-1)*24+HOUR(A6285)+1,3)</f>
        <v>1</v>
      </c>
      <c r="D6285" s="67" cm="1">
        <f t="array" ref="D6285">INDEX('Step 5. Daily Avg Schedule Calc'!$A$2:$D$169,(WEEKDAY(A6285)-1)*24+HOUR(A6285)+1,4)</f>
        <v>1</v>
      </c>
      <c r="E6285">
        <f>VLOOKUP(A6285,'Step 1.4 CNY OAT'!$A$1:$B$8761,2)</f>
        <v>74</v>
      </c>
      <c r="F6285" s="11">
        <f ca="1">('Step 3. Regression'!$B$18*E6285^2+'Step 3. Regression'!$C$18*E6285+'Step 3. Regression'!$D$18)*C6285</f>
        <v>5.9180083843774867</v>
      </c>
      <c r="G6285" s="11">
        <f ca="1">('Step 3. Regression'!$G$18*E6285^2+'Step 3. Regression'!$H$18*E6285+'Step 3. Regression'!$I$18)*D6285</f>
        <v>2.7775945831125854</v>
      </c>
    </row>
    <row r="6286" spans="1:7" x14ac:dyDescent="0.25">
      <c r="A6286" s="8">
        <f>IF(ISBLANK('Step 1.4 CNY OAT'!A6286),"-",'Step 1.4 CNY OAT'!A6286)</f>
        <v>43362.875</v>
      </c>
      <c r="B6286" s="26">
        <f t="shared" si="116"/>
        <v>261</v>
      </c>
      <c r="C6286" s="67" cm="1">
        <f t="array" ref="C6286">INDEX('Step 5. Daily Avg Schedule Calc'!$A$2:$D$169,(WEEKDAY(A6286)-1)*24+HOUR(A6286)+1,3)</f>
        <v>1</v>
      </c>
      <c r="D6286" s="67" cm="1">
        <f t="array" ref="D6286">INDEX('Step 5. Daily Avg Schedule Calc'!$A$2:$D$169,(WEEKDAY(A6286)-1)*24+HOUR(A6286)+1,4)</f>
        <v>1</v>
      </c>
      <c r="E6286">
        <f>VLOOKUP(A6286,'Step 1.4 CNY OAT'!$A$1:$B$8761,2)</f>
        <v>73</v>
      </c>
      <c r="F6286" s="11">
        <f ca="1">('Step 3. Regression'!$B$18*E6286^2+'Step 3. Regression'!$C$18*E6286+'Step 3. Regression'!$D$18)*C6286</f>
        <v>5.8421708582892293</v>
      </c>
      <c r="G6286" s="11">
        <f ca="1">('Step 3. Regression'!$G$18*E6286^2+'Step 3. Regression'!$H$18*E6286+'Step 3. Regression'!$I$18)*D6286</f>
        <v>2.7629192583773894</v>
      </c>
    </row>
    <row r="6287" spans="1:7" x14ac:dyDescent="0.25">
      <c r="A6287" s="8">
        <f>IF(ISBLANK('Step 1.4 CNY OAT'!A6287),"-",'Step 1.4 CNY OAT'!A6287)</f>
        <v>43362.916666666664</v>
      </c>
      <c r="B6287" s="26">
        <f t="shared" si="116"/>
        <v>261</v>
      </c>
      <c r="C6287" s="67" cm="1">
        <f t="array" ref="C6287">INDEX('Step 5. Daily Avg Schedule Calc'!$A$2:$D$169,(WEEKDAY(A6287)-1)*24+HOUR(A6287)+1,3)</f>
        <v>1</v>
      </c>
      <c r="D6287" s="67" cm="1">
        <f t="array" ref="D6287">INDEX('Step 5. Daily Avg Schedule Calc'!$A$2:$D$169,(WEEKDAY(A6287)-1)*24+HOUR(A6287)+1,4)</f>
        <v>1</v>
      </c>
      <c r="E6287">
        <f>VLOOKUP(A6287,'Step 1.4 CNY OAT'!$A$1:$B$8761,2)</f>
        <v>73</v>
      </c>
      <c r="F6287" s="11">
        <f ca="1">('Step 3. Regression'!$B$18*E6287^2+'Step 3. Regression'!$C$18*E6287+'Step 3. Regression'!$D$18)*C6287</f>
        <v>5.8421708582892293</v>
      </c>
      <c r="G6287" s="11">
        <f ca="1">('Step 3. Regression'!$G$18*E6287^2+'Step 3. Regression'!$H$18*E6287+'Step 3. Regression'!$I$18)*D6287</f>
        <v>2.7629192583773894</v>
      </c>
    </row>
    <row r="6288" spans="1:7" x14ac:dyDescent="0.25">
      <c r="A6288" s="8">
        <f>IF(ISBLANK('Step 1.4 CNY OAT'!A6288),"-",'Step 1.4 CNY OAT'!A6288)</f>
        <v>43362.958333333336</v>
      </c>
      <c r="B6288" s="26">
        <f t="shared" si="116"/>
        <v>261</v>
      </c>
      <c r="C6288" s="67" cm="1">
        <f t="array" ref="C6288">INDEX('Step 5. Daily Avg Schedule Calc'!$A$2:$D$169,(WEEKDAY(A6288)-1)*24+HOUR(A6288)+1,3)</f>
        <v>1</v>
      </c>
      <c r="D6288" s="67" cm="1">
        <f t="array" ref="D6288">INDEX('Step 5. Daily Avg Schedule Calc'!$A$2:$D$169,(WEEKDAY(A6288)-1)*24+HOUR(A6288)+1,4)</f>
        <v>1</v>
      </c>
      <c r="E6288">
        <f>VLOOKUP(A6288,'Step 1.4 CNY OAT'!$A$1:$B$8761,2)</f>
        <v>72</v>
      </c>
      <c r="F6288" s="11">
        <f ca="1">('Step 3. Regression'!$B$18*E6288^2+'Step 3. Regression'!$C$18*E6288+'Step 3. Regression'!$D$18)*C6288</f>
        <v>5.7711834675968934</v>
      </c>
      <c r="G6288" s="11">
        <f ca="1">('Step 3. Regression'!$G$18*E6288^2+'Step 3. Regression'!$H$18*E6288+'Step 3. Regression'!$I$18)*D6288</f>
        <v>2.7494912592966725</v>
      </c>
    </row>
    <row r="6289" spans="1:7" x14ac:dyDescent="0.25">
      <c r="A6289" s="8">
        <f>IF(ISBLANK('Step 1.4 CNY OAT'!A6289),"-",'Step 1.4 CNY OAT'!A6289)</f>
        <v>43363</v>
      </c>
      <c r="B6289" s="26">
        <f t="shared" si="116"/>
        <v>262</v>
      </c>
      <c r="C6289" s="67" cm="1">
        <f t="array" ref="C6289">INDEX('Step 5. Daily Avg Schedule Calc'!$A$2:$D$169,(WEEKDAY(A6289)-1)*24+HOUR(A6289)+1,3)</f>
        <v>1</v>
      </c>
      <c r="D6289" s="67" cm="1">
        <f t="array" ref="D6289">INDEX('Step 5. Daily Avg Schedule Calc'!$A$2:$D$169,(WEEKDAY(A6289)-1)*24+HOUR(A6289)+1,4)</f>
        <v>1</v>
      </c>
      <c r="E6289">
        <f>VLOOKUP(A6289,'Step 1.4 CNY OAT'!$A$1:$B$8761,2)</f>
        <v>71</v>
      </c>
      <c r="F6289" s="11">
        <f ca="1">('Step 3. Regression'!$B$18*E6289^2+'Step 3. Regression'!$C$18*E6289+'Step 3. Regression'!$D$18)*C6289</f>
        <v>5.7050462123004699</v>
      </c>
      <c r="G6289" s="11">
        <f ca="1">('Step 3. Regression'!$G$18*E6289^2+'Step 3. Regression'!$H$18*E6289+'Step 3. Regression'!$I$18)*D6289</f>
        <v>2.7373105858704356</v>
      </c>
    </row>
    <row r="6290" spans="1:7" x14ac:dyDescent="0.25">
      <c r="A6290" s="8">
        <f>IF(ISBLANK('Step 1.4 CNY OAT'!A6290),"-",'Step 1.4 CNY OAT'!A6290)</f>
        <v>43363.041666666664</v>
      </c>
      <c r="B6290" s="26">
        <f t="shared" si="116"/>
        <v>262</v>
      </c>
      <c r="C6290" s="67" cm="1">
        <f t="array" ref="C6290">INDEX('Step 5. Daily Avg Schedule Calc'!$A$2:$D$169,(WEEKDAY(A6290)-1)*24+HOUR(A6290)+1,3)</f>
        <v>1</v>
      </c>
      <c r="D6290" s="67" cm="1">
        <f t="array" ref="D6290">INDEX('Step 5. Daily Avg Schedule Calc'!$A$2:$D$169,(WEEKDAY(A6290)-1)*24+HOUR(A6290)+1,4)</f>
        <v>1</v>
      </c>
      <c r="E6290">
        <f>VLOOKUP(A6290,'Step 1.4 CNY OAT'!$A$1:$B$8761,2)</f>
        <v>69</v>
      </c>
      <c r="F6290" s="11">
        <f ca="1">('Step 3. Regression'!$B$18*E6290^2+'Step 3. Regression'!$C$18*E6290+'Step 3. Regression'!$D$18)*C6290</f>
        <v>5.5873221078953783</v>
      </c>
      <c r="G6290" s="11">
        <f ca="1">('Step 3. Regression'!$G$18*E6290^2+'Step 3. Regression'!$H$18*E6290+'Step 3. Regression'!$I$18)*D6290</f>
        <v>2.7166912159814012</v>
      </c>
    </row>
    <row r="6291" spans="1:7" x14ac:dyDescent="0.25">
      <c r="A6291" s="8">
        <f>IF(ISBLANK('Step 1.4 CNY OAT'!A6291),"-",'Step 1.4 CNY OAT'!A6291)</f>
        <v>43363.083333333336</v>
      </c>
      <c r="B6291" s="26">
        <f t="shared" si="116"/>
        <v>262</v>
      </c>
      <c r="C6291" s="67" cm="1">
        <f t="array" ref="C6291">INDEX('Step 5. Daily Avg Schedule Calc'!$A$2:$D$169,(WEEKDAY(A6291)-1)*24+HOUR(A6291)+1,3)</f>
        <v>1</v>
      </c>
      <c r="D6291" s="67" cm="1">
        <f t="array" ref="D6291">INDEX('Step 5. Daily Avg Schedule Calc'!$A$2:$D$169,(WEEKDAY(A6291)-1)*24+HOUR(A6291)+1,4)</f>
        <v>1</v>
      </c>
      <c r="E6291">
        <f>VLOOKUP(A6291,'Step 1.4 CNY OAT'!$A$1:$B$8761,2)</f>
        <v>68</v>
      </c>
      <c r="F6291" s="11">
        <f ca="1">('Step 3. Regression'!$B$18*E6291^2+'Step 3. Regression'!$C$18*E6291+'Step 3. Regression'!$D$18)*C6291</f>
        <v>5.5357352587867084</v>
      </c>
      <c r="G6291" s="11">
        <f ca="1">('Step 3. Regression'!$G$18*E6291^2+'Step 3. Regression'!$H$18*E6291+'Step 3. Regression'!$I$18)*D6291</f>
        <v>2.7082525195186036</v>
      </c>
    </row>
    <row r="6292" spans="1:7" x14ac:dyDescent="0.25">
      <c r="A6292" s="8">
        <f>IF(ISBLANK('Step 1.4 CNY OAT'!A6292),"-",'Step 1.4 CNY OAT'!A6292)</f>
        <v>43363.125</v>
      </c>
      <c r="B6292" s="26">
        <f t="shared" si="116"/>
        <v>262</v>
      </c>
      <c r="C6292" s="67" cm="1">
        <f t="array" ref="C6292">INDEX('Step 5. Daily Avg Schedule Calc'!$A$2:$D$169,(WEEKDAY(A6292)-1)*24+HOUR(A6292)+1,3)</f>
        <v>1</v>
      </c>
      <c r="D6292" s="67" cm="1">
        <f t="array" ref="D6292">INDEX('Step 5. Daily Avg Schedule Calc'!$A$2:$D$169,(WEEKDAY(A6292)-1)*24+HOUR(A6292)+1,4)</f>
        <v>1</v>
      </c>
      <c r="E6292">
        <f>VLOOKUP(A6292,'Step 1.4 CNY OAT'!$A$1:$B$8761,2)</f>
        <v>67</v>
      </c>
      <c r="F6292" s="11">
        <f ca="1">('Step 3. Regression'!$B$18*E6292^2+'Step 3. Regression'!$C$18*E6292+'Step 3. Regression'!$D$18)*C6292</f>
        <v>5.4889985450739509</v>
      </c>
      <c r="G6292" s="11">
        <f ca="1">('Step 3. Regression'!$G$18*E6292^2+'Step 3. Regression'!$H$18*E6292+'Step 3. Regression'!$I$18)*D6292</f>
        <v>2.7010611487102851</v>
      </c>
    </row>
    <row r="6293" spans="1:7" x14ac:dyDescent="0.25">
      <c r="A6293" s="8">
        <f>IF(ISBLANK('Step 1.4 CNY OAT'!A6293),"-",'Step 1.4 CNY OAT'!A6293)</f>
        <v>43363.166666666664</v>
      </c>
      <c r="B6293" s="26">
        <f t="shared" si="116"/>
        <v>262</v>
      </c>
      <c r="C6293" s="67" cm="1">
        <f t="array" ref="C6293">INDEX('Step 5. Daily Avg Schedule Calc'!$A$2:$D$169,(WEEKDAY(A6293)-1)*24+HOUR(A6293)+1,3)</f>
        <v>1</v>
      </c>
      <c r="D6293" s="67" cm="1">
        <f t="array" ref="D6293">INDEX('Step 5. Daily Avg Schedule Calc'!$A$2:$D$169,(WEEKDAY(A6293)-1)*24+HOUR(A6293)+1,4)</f>
        <v>1</v>
      </c>
      <c r="E6293">
        <f>VLOOKUP(A6293,'Step 1.4 CNY OAT'!$A$1:$B$8761,2)</f>
        <v>67</v>
      </c>
      <c r="F6293" s="11">
        <f ca="1">('Step 3. Regression'!$B$18*E6293^2+'Step 3. Regression'!$C$18*E6293+'Step 3. Regression'!$D$18)*C6293</f>
        <v>5.4889985450739509</v>
      </c>
      <c r="G6293" s="11">
        <f ca="1">('Step 3. Regression'!$G$18*E6293^2+'Step 3. Regression'!$H$18*E6293+'Step 3. Regression'!$I$18)*D6293</f>
        <v>2.7010611487102851</v>
      </c>
    </row>
    <row r="6294" spans="1:7" x14ac:dyDescent="0.25">
      <c r="A6294" s="8">
        <f>IF(ISBLANK('Step 1.4 CNY OAT'!A6294),"-",'Step 1.4 CNY OAT'!A6294)</f>
        <v>43363.208333333336</v>
      </c>
      <c r="B6294" s="26">
        <f t="shared" si="116"/>
        <v>262</v>
      </c>
      <c r="C6294" s="67" cm="1">
        <f t="array" ref="C6294">INDEX('Step 5. Daily Avg Schedule Calc'!$A$2:$D$169,(WEEKDAY(A6294)-1)*24+HOUR(A6294)+1,3)</f>
        <v>1</v>
      </c>
      <c r="D6294" s="67" cm="1">
        <f t="array" ref="D6294">INDEX('Step 5. Daily Avg Schedule Calc'!$A$2:$D$169,(WEEKDAY(A6294)-1)*24+HOUR(A6294)+1,4)</f>
        <v>1</v>
      </c>
      <c r="E6294">
        <f>VLOOKUP(A6294,'Step 1.4 CNY OAT'!$A$1:$B$8761,2)</f>
        <v>66</v>
      </c>
      <c r="F6294" s="11">
        <f ca="1">('Step 3. Regression'!$B$18*E6294^2+'Step 3. Regression'!$C$18*E6294+'Step 3. Regression'!$D$18)*C6294</f>
        <v>5.4471119667571148</v>
      </c>
      <c r="G6294" s="11">
        <f ca="1">('Step 3. Regression'!$G$18*E6294^2+'Step 3. Regression'!$H$18*E6294+'Step 3. Regression'!$I$18)*D6294</f>
        <v>2.6951171035564454</v>
      </c>
    </row>
    <row r="6295" spans="1:7" x14ac:dyDescent="0.25">
      <c r="A6295" s="8">
        <f>IF(ISBLANK('Step 1.4 CNY OAT'!A6295),"-",'Step 1.4 CNY OAT'!A6295)</f>
        <v>43363.25</v>
      </c>
      <c r="B6295" s="26">
        <f t="shared" si="116"/>
        <v>262</v>
      </c>
      <c r="C6295" s="67" cm="1">
        <f t="array" ref="C6295">INDEX('Step 5. Daily Avg Schedule Calc'!$A$2:$D$169,(WEEKDAY(A6295)-1)*24+HOUR(A6295)+1,3)</f>
        <v>1</v>
      </c>
      <c r="D6295" s="67" cm="1">
        <f t="array" ref="D6295">INDEX('Step 5. Daily Avg Schedule Calc'!$A$2:$D$169,(WEEKDAY(A6295)-1)*24+HOUR(A6295)+1,4)</f>
        <v>1</v>
      </c>
      <c r="E6295">
        <f>VLOOKUP(A6295,'Step 1.4 CNY OAT'!$A$1:$B$8761,2)</f>
        <v>66</v>
      </c>
      <c r="F6295" s="11">
        <f ca="1">('Step 3. Regression'!$B$18*E6295^2+'Step 3. Regression'!$C$18*E6295+'Step 3. Regression'!$D$18)*C6295</f>
        <v>5.4471119667571148</v>
      </c>
      <c r="G6295" s="11">
        <f ca="1">('Step 3. Regression'!$G$18*E6295^2+'Step 3. Regression'!$H$18*E6295+'Step 3. Regression'!$I$18)*D6295</f>
        <v>2.6951171035564454</v>
      </c>
    </row>
    <row r="6296" spans="1:7" x14ac:dyDescent="0.25">
      <c r="A6296" s="8">
        <f>IF(ISBLANK('Step 1.4 CNY OAT'!A6296),"-",'Step 1.4 CNY OAT'!A6296)</f>
        <v>43363.291666666664</v>
      </c>
      <c r="B6296" s="26">
        <f t="shared" si="116"/>
        <v>262</v>
      </c>
      <c r="C6296" s="67" cm="1">
        <f t="array" ref="C6296">INDEX('Step 5. Daily Avg Schedule Calc'!$A$2:$D$169,(WEEKDAY(A6296)-1)*24+HOUR(A6296)+1,3)</f>
        <v>1</v>
      </c>
      <c r="D6296" s="67" cm="1">
        <f t="array" ref="D6296">INDEX('Step 5. Daily Avg Schedule Calc'!$A$2:$D$169,(WEEKDAY(A6296)-1)*24+HOUR(A6296)+1,4)</f>
        <v>1</v>
      </c>
      <c r="E6296">
        <f>VLOOKUP(A6296,'Step 1.4 CNY OAT'!$A$1:$B$8761,2)</f>
        <v>66</v>
      </c>
      <c r="F6296" s="11">
        <f ca="1">('Step 3. Regression'!$B$18*E6296^2+'Step 3. Regression'!$C$18*E6296+'Step 3. Regression'!$D$18)*C6296</f>
        <v>5.4471119667571148</v>
      </c>
      <c r="G6296" s="11">
        <f ca="1">('Step 3. Regression'!$G$18*E6296^2+'Step 3. Regression'!$H$18*E6296+'Step 3. Regression'!$I$18)*D6296</f>
        <v>2.6951171035564454</v>
      </c>
    </row>
    <row r="6297" spans="1:7" x14ac:dyDescent="0.25">
      <c r="A6297" s="8">
        <f>IF(ISBLANK('Step 1.4 CNY OAT'!A6297),"-",'Step 1.4 CNY OAT'!A6297)</f>
        <v>43363.333333333336</v>
      </c>
      <c r="B6297" s="26">
        <f t="shared" si="116"/>
        <v>262</v>
      </c>
      <c r="C6297" s="67" cm="1">
        <f t="array" ref="C6297">INDEX('Step 5. Daily Avg Schedule Calc'!$A$2:$D$169,(WEEKDAY(A6297)-1)*24+HOUR(A6297)+1,3)</f>
        <v>1</v>
      </c>
      <c r="D6297" s="67" cm="1">
        <f t="array" ref="D6297">INDEX('Step 5. Daily Avg Schedule Calc'!$A$2:$D$169,(WEEKDAY(A6297)-1)*24+HOUR(A6297)+1,4)</f>
        <v>1</v>
      </c>
      <c r="E6297">
        <f>VLOOKUP(A6297,'Step 1.4 CNY OAT'!$A$1:$B$8761,2)</f>
        <v>66</v>
      </c>
      <c r="F6297" s="11">
        <f ca="1">('Step 3. Regression'!$B$18*E6297^2+'Step 3. Regression'!$C$18*E6297+'Step 3. Regression'!$D$18)*C6297</f>
        <v>5.4471119667571148</v>
      </c>
      <c r="G6297" s="11">
        <f ca="1">('Step 3. Regression'!$G$18*E6297^2+'Step 3. Regression'!$H$18*E6297+'Step 3. Regression'!$I$18)*D6297</f>
        <v>2.6951171035564454</v>
      </c>
    </row>
    <row r="6298" spans="1:7" x14ac:dyDescent="0.25">
      <c r="A6298" s="8">
        <f>IF(ISBLANK('Step 1.4 CNY OAT'!A6298),"-",'Step 1.4 CNY OAT'!A6298)</f>
        <v>43363.375</v>
      </c>
      <c r="B6298" s="26">
        <f t="shared" si="116"/>
        <v>262</v>
      </c>
      <c r="C6298" s="67" cm="1">
        <f t="array" ref="C6298">INDEX('Step 5. Daily Avg Schedule Calc'!$A$2:$D$169,(WEEKDAY(A6298)-1)*24+HOUR(A6298)+1,3)</f>
        <v>1</v>
      </c>
      <c r="D6298" s="67" cm="1">
        <f t="array" ref="D6298">INDEX('Step 5. Daily Avg Schedule Calc'!$A$2:$D$169,(WEEKDAY(A6298)-1)*24+HOUR(A6298)+1,4)</f>
        <v>1</v>
      </c>
      <c r="E6298">
        <f>VLOOKUP(A6298,'Step 1.4 CNY OAT'!$A$1:$B$8761,2)</f>
        <v>67</v>
      </c>
      <c r="F6298" s="11">
        <f ca="1">('Step 3. Regression'!$B$18*E6298^2+'Step 3. Regression'!$C$18*E6298+'Step 3. Regression'!$D$18)*C6298</f>
        <v>5.4889985450739509</v>
      </c>
      <c r="G6298" s="11">
        <f ca="1">('Step 3. Regression'!$G$18*E6298^2+'Step 3. Regression'!$H$18*E6298+'Step 3. Regression'!$I$18)*D6298</f>
        <v>2.7010611487102851</v>
      </c>
    </row>
    <row r="6299" spans="1:7" x14ac:dyDescent="0.25">
      <c r="A6299" s="8">
        <f>IF(ISBLANK('Step 1.4 CNY OAT'!A6299),"-",'Step 1.4 CNY OAT'!A6299)</f>
        <v>43363.416666666664</v>
      </c>
      <c r="B6299" s="26">
        <f t="shared" si="116"/>
        <v>262</v>
      </c>
      <c r="C6299" s="67" cm="1">
        <f t="array" ref="C6299">INDEX('Step 5. Daily Avg Schedule Calc'!$A$2:$D$169,(WEEKDAY(A6299)-1)*24+HOUR(A6299)+1,3)</f>
        <v>1</v>
      </c>
      <c r="D6299" s="67" cm="1">
        <f t="array" ref="D6299">INDEX('Step 5. Daily Avg Schedule Calc'!$A$2:$D$169,(WEEKDAY(A6299)-1)*24+HOUR(A6299)+1,4)</f>
        <v>1</v>
      </c>
      <c r="E6299">
        <f>VLOOKUP(A6299,'Step 1.4 CNY OAT'!$A$1:$B$8761,2)</f>
        <v>67</v>
      </c>
      <c r="F6299" s="11">
        <f ca="1">('Step 3. Regression'!$B$18*E6299^2+'Step 3. Regression'!$C$18*E6299+'Step 3. Regression'!$D$18)*C6299</f>
        <v>5.4889985450739509</v>
      </c>
      <c r="G6299" s="11">
        <f ca="1">('Step 3. Regression'!$G$18*E6299^2+'Step 3. Regression'!$H$18*E6299+'Step 3. Regression'!$I$18)*D6299</f>
        <v>2.7010611487102851</v>
      </c>
    </row>
    <row r="6300" spans="1:7" x14ac:dyDescent="0.25">
      <c r="A6300" s="8">
        <f>IF(ISBLANK('Step 1.4 CNY OAT'!A6300),"-",'Step 1.4 CNY OAT'!A6300)</f>
        <v>43363.458333333336</v>
      </c>
      <c r="B6300" s="26">
        <f t="shared" si="116"/>
        <v>262</v>
      </c>
      <c r="C6300" s="67" cm="1">
        <f t="array" ref="C6300">INDEX('Step 5. Daily Avg Schedule Calc'!$A$2:$D$169,(WEEKDAY(A6300)-1)*24+HOUR(A6300)+1,3)</f>
        <v>1</v>
      </c>
      <c r="D6300" s="67" cm="1">
        <f t="array" ref="D6300">INDEX('Step 5. Daily Avg Schedule Calc'!$A$2:$D$169,(WEEKDAY(A6300)-1)*24+HOUR(A6300)+1,4)</f>
        <v>1</v>
      </c>
      <c r="E6300">
        <f>VLOOKUP(A6300,'Step 1.4 CNY OAT'!$A$1:$B$8761,2)</f>
        <v>69</v>
      </c>
      <c r="F6300" s="11">
        <f ca="1">('Step 3. Regression'!$B$18*E6300^2+'Step 3. Regression'!$C$18*E6300+'Step 3. Regression'!$D$18)*C6300</f>
        <v>5.5873221078953783</v>
      </c>
      <c r="G6300" s="11">
        <f ca="1">('Step 3. Regression'!$G$18*E6300^2+'Step 3. Regression'!$H$18*E6300+'Step 3. Regression'!$I$18)*D6300</f>
        <v>2.7166912159814012</v>
      </c>
    </row>
    <row r="6301" spans="1:7" x14ac:dyDescent="0.25">
      <c r="A6301" s="8">
        <f>IF(ISBLANK('Step 1.4 CNY OAT'!A6301),"-",'Step 1.4 CNY OAT'!A6301)</f>
        <v>43363.5</v>
      </c>
      <c r="B6301" s="26">
        <f t="shared" si="116"/>
        <v>262</v>
      </c>
      <c r="C6301" s="67" cm="1">
        <f t="array" ref="C6301">INDEX('Step 5. Daily Avg Schedule Calc'!$A$2:$D$169,(WEEKDAY(A6301)-1)*24+HOUR(A6301)+1,3)</f>
        <v>1</v>
      </c>
      <c r="D6301" s="67" cm="1">
        <f t="array" ref="D6301">INDEX('Step 5. Daily Avg Schedule Calc'!$A$2:$D$169,(WEEKDAY(A6301)-1)*24+HOUR(A6301)+1,4)</f>
        <v>1</v>
      </c>
      <c r="E6301">
        <f>VLOOKUP(A6301,'Step 1.4 CNY OAT'!$A$1:$B$8761,2)</f>
        <v>68</v>
      </c>
      <c r="F6301" s="11">
        <f ca="1">('Step 3. Regression'!$B$18*E6301^2+'Step 3. Regression'!$C$18*E6301+'Step 3. Regression'!$D$18)*C6301</f>
        <v>5.5357352587867084</v>
      </c>
      <c r="G6301" s="11">
        <f ca="1">('Step 3. Regression'!$G$18*E6301^2+'Step 3. Regression'!$H$18*E6301+'Step 3. Regression'!$I$18)*D6301</f>
        <v>2.7082525195186036</v>
      </c>
    </row>
    <row r="6302" spans="1:7" x14ac:dyDescent="0.25">
      <c r="A6302" s="8">
        <f>IF(ISBLANK('Step 1.4 CNY OAT'!A6302),"-",'Step 1.4 CNY OAT'!A6302)</f>
        <v>43363.541666666664</v>
      </c>
      <c r="B6302" s="26">
        <f t="shared" si="116"/>
        <v>262</v>
      </c>
      <c r="C6302" s="67" cm="1">
        <f t="array" ref="C6302">INDEX('Step 5. Daily Avg Schedule Calc'!$A$2:$D$169,(WEEKDAY(A6302)-1)*24+HOUR(A6302)+1,3)</f>
        <v>1</v>
      </c>
      <c r="D6302" s="67" cm="1">
        <f t="array" ref="D6302">INDEX('Step 5. Daily Avg Schedule Calc'!$A$2:$D$169,(WEEKDAY(A6302)-1)*24+HOUR(A6302)+1,4)</f>
        <v>1</v>
      </c>
      <c r="E6302">
        <f>VLOOKUP(A6302,'Step 1.4 CNY OAT'!$A$1:$B$8761,2)</f>
        <v>70</v>
      </c>
      <c r="F6302" s="11">
        <f ca="1">('Step 3. Regression'!$B$18*E6302^2+'Step 3. Regression'!$C$18*E6302+'Step 3. Regression'!$D$18)*C6302</f>
        <v>5.6437590923999679</v>
      </c>
      <c r="G6302" s="11">
        <f ca="1">('Step 3. Regression'!$G$18*E6302^2+'Step 3. Regression'!$H$18*E6302+'Step 3. Regression'!$I$18)*D6302</f>
        <v>2.7263772380986788</v>
      </c>
    </row>
    <row r="6303" spans="1:7" x14ac:dyDescent="0.25">
      <c r="A6303" s="8">
        <f>IF(ISBLANK('Step 1.4 CNY OAT'!A6303),"-",'Step 1.4 CNY OAT'!A6303)</f>
        <v>43363.583333333336</v>
      </c>
      <c r="B6303" s="26">
        <f t="shared" si="116"/>
        <v>262</v>
      </c>
      <c r="C6303" s="67" cm="1">
        <f t="array" ref="C6303">INDEX('Step 5. Daily Avg Schedule Calc'!$A$2:$D$169,(WEEKDAY(A6303)-1)*24+HOUR(A6303)+1,3)</f>
        <v>1</v>
      </c>
      <c r="D6303" s="67" cm="1">
        <f t="array" ref="D6303">INDEX('Step 5. Daily Avg Schedule Calc'!$A$2:$D$169,(WEEKDAY(A6303)-1)*24+HOUR(A6303)+1,4)</f>
        <v>1</v>
      </c>
      <c r="E6303">
        <f>VLOOKUP(A6303,'Step 1.4 CNY OAT'!$A$1:$B$8761,2)</f>
        <v>71</v>
      </c>
      <c r="F6303" s="11">
        <f ca="1">('Step 3. Regression'!$B$18*E6303^2+'Step 3. Regression'!$C$18*E6303+'Step 3. Regression'!$D$18)*C6303</f>
        <v>5.7050462123004699</v>
      </c>
      <c r="G6303" s="11">
        <f ca="1">('Step 3. Regression'!$G$18*E6303^2+'Step 3. Regression'!$H$18*E6303+'Step 3. Regression'!$I$18)*D6303</f>
        <v>2.7373105858704356</v>
      </c>
    </row>
    <row r="6304" spans="1:7" x14ac:dyDescent="0.25">
      <c r="A6304" s="8">
        <f>IF(ISBLANK('Step 1.4 CNY OAT'!A6304),"-",'Step 1.4 CNY OAT'!A6304)</f>
        <v>43363.625</v>
      </c>
      <c r="B6304" s="26">
        <f t="shared" si="116"/>
        <v>262</v>
      </c>
      <c r="C6304" s="67" cm="1">
        <f t="array" ref="C6304">INDEX('Step 5. Daily Avg Schedule Calc'!$A$2:$D$169,(WEEKDAY(A6304)-1)*24+HOUR(A6304)+1,3)</f>
        <v>1</v>
      </c>
      <c r="D6304" s="67" cm="1">
        <f t="array" ref="D6304">INDEX('Step 5. Daily Avg Schedule Calc'!$A$2:$D$169,(WEEKDAY(A6304)-1)*24+HOUR(A6304)+1,4)</f>
        <v>1</v>
      </c>
      <c r="E6304">
        <f>VLOOKUP(A6304,'Step 1.4 CNY OAT'!$A$1:$B$8761,2)</f>
        <v>71</v>
      </c>
      <c r="F6304" s="11">
        <f ca="1">('Step 3. Regression'!$B$18*E6304^2+'Step 3. Regression'!$C$18*E6304+'Step 3. Regression'!$D$18)*C6304</f>
        <v>5.7050462123004699</v>
      </c>
      <c r="G6304" s="11">
        <f ca="1">('Step 3. Regression'!$G$18*E6304^2+'Step 3. Regression'!$H$18*E6304+'Step 3. Regression'!$I$18)*D6304</f>
        <v>2.7373105858704356</v>
      </c>
    </row>
    <row r="6305" spans="1:7" x14ac:dyDescent="0.25">
      <c r="A6305" s="8">
        <f>IF(ISBLANK('Step 1.4 CNY OAT'!A6305),"-",'Step 1.4 CNY OAT'!A6305)</f>
        <v>43363.666666666664</v>
      </c>
      <c r="B6305" s="26">
        <f t="shared" si="116"/>
        <v>262</v>
      </c>
      <c r="C6305" s="67" cm="1">
        <f t="array" ref="C6305">INDEX('Step 5. Daily Avg Schedule Calc'!$A$2:$D$169,(WEEKDAY(A6305)-1)*24+HOUR(A6305)+1,3)</f>
        <v>1</v>
      </c>
      <c r="D6305" s="67" cm="1">
        <f t="array" ref="D6305">INDEX('Step 5. Daily Avg Schedule Calc'!$A$2:$D$169,(WEEKDAY(A6305)-1)*24+HOUR(A6305)+1,4)</f>
        <v>1</v>
      </c>
      <c r="E6305">
        <f>VLOOKUP(A6305,'Step 1.4 CNY OAT'!$A$1:$B$8761,2)</f>
        <v>73</v>
      </c>
      <c r="F6305" s="11">
        <f ca="1">('Step 3. Regression'!$B$18*E6305^2+'Step 3. Regression'!$C$18*E6305+'Step 3. Regression'!$D$18)*C6305</f>
        <v>5.8421708582892293</v>
      </c>
      <c r="G6305" s="11">
        <f ca="1">('Step 3. Regression'!$G$18*E6305^2+'Step 3. Regression'!$H$18*E6305+'Step 3. Regression'!$I$18)*D6305</f>
        <v>2.7629192583773894</v>
      </c>
    </row>
    <row r="6306" spans="1:7" x14ac:dyDescent="0.25">
      <c r="A6306" s="8">
        <f>IF(ISBLANK('Step 1.4 CNY OAT'!A6306),"-",'Step 1.4 CNY OAT'!A6306)</f>
        <v>43363.708333333336</v>
      </c>
      <c r="B6306" s="26">
        <f t="shared" si="116"/>
        <v>262</v>
      </c>
      <c r="C6306" s="67" cm="1">
        <f t="array" ref="C6306">INDEX('Step 5. Daily Avg Schedule Calc'!$A$2:$D$169,(WEEKDAY(A6306)-1)*24+HOUR(A6306)+1,3)</f>
        <v>1</v>
      </c>
      <c r="D6306" s="67" cm="1">
        <f t="array" ref="D6306">INDEX('Step 5. Daily Avg Schedule Calc'!$A$2:$D$169,(WEEKDAY(A6306)-1)*24+HOUR(A6306)+1,4)</f>
        <v>1</v>
      </c>
      <c r="E6306">
        <f>VLOOKUP(A6306,'Step 1.4 CNY OAT'!$A$1:$B$8761,2)</f>
        <v>72</v>
      </c>
      <c r="F6306" s="11">
        <f ca="1">('Step 3. Regression'!$B$18*E6306^2+'Step 3. Regression'!$C$18*E6306+'Step 3. Regression'!$D$18)*C6306</f>
        <v>5.7711834675968934</v>
      </c>
      <c r="G6306" s="11">
        <f ca="1">('Step 3. Regression'!$G$18*E6306^2+'Step 3. Regression'!$H$18*E6306+'Step 3. Regression'!$I$18)*D6306</f>
        <v>2.7494912592966725</v>
      </c>
    </row>
    <row r="6307" spans="1:7" x14ac:dyDescent="0.25">
      <c r="A6307" s="8">
        <f>IF(ISBLANK('Step 1.4 CNY OAT'!A6307),"-",'Step 1.4 CNY OAT'!A6307)</f>
        <v>43363.75</v>
      </c>
      <c r="B6307" s="26">
        <f t="shared" si="116"/>
        <v>262</v>
      </c>
      <c r="C6307" s="67" cm="1">
        <f t="array" ref="C6307">INDEX('Step 5. Daily Avg Schedule Calc'!$A$2:$D$169,(WEEKDAY(A6307)-1)*24+HOUR(A6307)+1,3)</f>
        <v>1</v>
      </c>
      <c r="D6307" s="67" cm="1">
        <f t="array" ref="D6307">INDEX('Step 5. Daily Avg Schedule Calc'!$A$2:$D$169,(WEEKDAY(A6307)-1)*24+HOUR(A6307)+1,4)</f>
        <v>1</v>
      </c>
      <c r="E6307">
        <f>VLOOKUP(A6307,'Step 1.4 CNY OAT'!$A$1:$B$8761,2)</f>
        <v>71</v>
      </c>
      <c r="F6307" s="11">
        <f ca="1">('Step 3. Regression'!$B$18*E6307^2+'Step 3. Regression'!$C$18*E6307+'Step 3. Regression'!$D$18)*C6307</f>
        <v>5.7050462123004699</v>
      </c>
      <c r="G6307" s="11">
        <f ca="1">('Step 3. Regression'!$G$18*E6307^2+'Step 3. Regression'!$H$18*E6307+'Step 3. Regression'!$I$18)*D6307</f>
        <v>2.7373105858704356</v>
      </c>
    </row>
    <row r="6308" spans="1:7" x14ac:dyDescent="0.25">
      <c r="A6308" s="8">
        <f>IF(ISBLANK('Step 1.4 CNY OAT'!A6308),"-",'Step 1.4 CNY OAT'!A6308)</f>
        <v>43363.791666666664</v>
      </c>
      <c r="B6308" s="26">
        <f t="shared" si="116"/>
        <v>262</v>
      </c>
      <c r="C6308" s="67" cm="1">
        <f t="array" ref="C6308">INDEX('Step 5. Daily Avg Schedule Calc'!$A$2:$D$169,(WEEKDAY(A6308)-1)*24+HOUR(A6308)+1,3)</f>
        <v>1</v>
      </c>
      <c r="D6308" s="67" cm="1">
        <f t="array" ref="D6308">INDEX('Step 5. Daily Avg Schedule Calc'!$A$2:$D$169,(WEEKDAY(A6308)-1)*24+HOUR(A6308)+1,4)</f>
        <v>1</v>
      </c>
      <c r="E6308">
        <f>VLOOKUP(A6308,'Step 1.4 CNY OAT'!$A$1:$B$8761,2)</f>
        <v>70</v>
      </c>
      <c r="F6308" s="11">
        <f ca="1">('Step 3. Regression'!$B$18*E6308^2+'Step 3. Regression'!$C$18*E6308+'Step 3. Regression'!$D$18)*C6308</f>
        <v>5.6437590923999679</v>
      </c>
      <c r="G6308" s="11">
        <f ca="1">('Step 3. Regression'!$G$18*E6308^2+'Step 3. Regression'!$H$18*E6308+'Step 3. Regression'!$I$18)*D6308</f>
        <v>2.7263772380986788</v>
      </c>
    </row>
    <row r="6309" spans="1:7" x14ac:dyDescent="0.25">
      <c r="A6309" s="8">
        <f>IF(ISBLANK('Step 1.4 CNY OAT'!A6309),"-",'Step 1.4 CNY OAT'!A6309)</f>
        <v>43363.833333333336</v>
      </c>
      <c r="B6309" s="26">
        <f t="shared" si="116"/>
        <v>262</v>
      </c>
      <c r="C6309" s="67" cm="1">
        <f t="array" ref="C6309">INDEX('Step 5. Daily Avg Schedule Calc'!$A$2:$D$169,(WEEKDAY(A6309)-1)*24+HOUR(A6309)+1,3)</f>
        <v>1</v>
      </c>
      <c r="D6309" s="67" cm="1">
        <f t="array" ref="D6309">INDEX('Step 5. Daily Avg Schedule Calc'!$A$2:$D$169,(WEEKDAY(A6309)-1)*24+HOUR(A6309)+1,4)</f>
        <v>1</v>
      </c>
      <c r="E6309">
        <f>VLOOKUP(A6309,'Step 1.4 CNY OAT'!$A$1:$B$8761,2)</f>
        <v>69</v>
      </c>
      <c r="F6309" s="11">
        <f ca="1">('Step 3. Regression'!$B$18*E6309^2+'Step 3. Regression'!$C$18*E6309+'Step 3. Regression'!$D$18)*C6309</f>
        <v>5.5873221078953783</v>
      </c>
      <c r="G6309" s="11">
        <f ca="1">('Step 3. Regression'!$G$18*E6309^2+'Step 3. Regression'!$H$18*E6309+'Step 3. Regression'!$I$18)*D6309</f>
        <v>2.7166912159814012</v>
      </c>
    </row>
    <row r="6310" spans="1:7" x14ac:dyDescent="0.25">
      <c r="A6310" s="8">
        <f>IF(ISBLANK('Step 1.4 CNY OAT'!A6310),"-",'Step 1.4 CNY OAT'!A6310)</f>
        <v>43363.875</v>
      </c>
      <c r="B6310" s="26">
        <f t="shared" si="116"/>
        <v>262</v>
      </c>
      <c r="C6310" s="67" cm="1">
        <f t="array" ref="C6310">INDEX('Step 5. Daily Avg Schedule Calc'!$A$2:$D$169,(WEEKDAY(A6310)-1)*24+HOUR(A6310)+1,3)</f>
        <v>1</v>
      </c>
      <c r="D6310" s="67" cm="1">
        <f t="array" ref="D6310">INDEX('Step 5. Daily Avg Schedule Calc'!$A$2:$D$169,(WEEKDAY(A6310)-1)*24+HOUR(A6310)+1,4)</f>
        <v>1</v>
      </c>
      <c r="E6310">
        <f>VLOOKUP(A6310,'Step 1.4 CNY OAT'!$A$1:$B$8761,2)</f>
        <v>69</v>
      </c>
      <c r="F6310" s="11">
        <f ca="1">('Step 3. Regression'!$B$18*E6310^2+'Step 3. Regression'!$C$18*E6310+'Step 3. Regression'!$D$18)*C6310</f>
        <v>5.5873221078953783</v>
      </c>
      <c r="G6310" s="11">
        <f ca="1">('Step 3. Regression'!$G$18*E6310^2+'Step 3. Regression'!$H$18*E6310+'Step 3. Regression'!$I$18)*D6310</f>
        <v>2.7166912159814012</v>
      </c>
    </row>
    <row r="6311" spans="1:7" x14ac:dyDescent="0.25">
      <c r="A6311" s="8">
        <f>IF(ISBLANK('Step 1.4 CNY OAT'!A6311),"-",'Step 1.4 CNY OAT'!A6311)</f>
        <v>43363.916666666664</v>
      </c>
      <c r="B6311" s="26">
        <f t="shared" si="116"/>
        <v>262</v>
      </c>
      <c r="C6311" s="67" cm="1">
        <f t="array" ref="C6311">INDEX('Step 5. Daily Avg Schedule Calc'!$A$2:$D$169,(WEEKDAY(A6311)-1)*24+HOUR(A6311)+1,3)</f>
        <v>1</v>
      </c>
      <c r="D6311" s="67" cm="1">
        <f t="array" ref="D6311">INDEX('Step 5. Daily Avg Schedule Calc'!$A$2:$D$169,(WEEKDAY(A6311)-1)*24+HOUR(A6311)+1,4)</f>
        <v>1</v>
      </c>
      <c r="E6311">
        <f>VLOOKUP(A6311,'Step 1.4 CNY OAT'!$A$1:$B$8761,2)</f>
        <v>69</v>
      </c>
      <c r="F6311" s="11">
        <f ca="1">('Step 3. Regression'!$B$18*E6311^2+'Step 3. Regression'!$C$18*E6311+'Step 3. Regression'!$D$18)*C6311</f>
        <v>5.5873221078953783</v>
      </c>
      <c r="G6311" s="11">
        <f ca="1">('Step 3. Regression'!$G$18*E6311^2+'Step 3. Regression'!$H$18*E6311+'Step 3. Regression'!$I$18)*D6311</f>
        <v>2.7166912159814012</v>
      </c>
    </row>
    <row r="6312" spans="1:7" x14ac:dyDescent="0.25">
      <c r="A6312" s="8">
        <f>IF(ISBLANK('Step 1.4 CNY OAT'!A6312),"-",'Step 1.4 CNY OAT'!A6312)</f>
        <v>43363.958333333336</v>
      </c>
      <c r="B6312" s="26">
        <f t="shared" si="116"/>
        <v>262</v>
      </c>
      <c r="C6312" s="67" cm="1">
        <f t="array" ref="C6312">INDEX('Step 5. Daily Avg Schedule Calc'!$A$2:$D$169,(WEEKDAY(A6312)-1)*24+HOUR(A6312)+1,3)</f>
        <v>1</v>
      </c>
      <c r="D6312" s="67" cm="1">
        <f t="array" ref="D6312">INDEX('Step 5. Daily Avg Schedule Calc'!$A$2:$D$169,(WEEKDAY(A6312)-1)*24+HOUR(A6312)+1,4)</f>
        <v>1</v>
      </c>
      <c r="E6312">
        <f>VLOOKUP(A6312,'Step 1.4 CNY OAT'!$A$1:$B$8761,2)</f>
        <v>69</v>
      </c>
      <c r="F6312" s="11">
        <f ca="1">('Step 3. Regression'!$B$18*E6312^2+'Step 3. Regression'!$C$18*E6312+'Step 3. Regression'!$D$18)*C6312</f>
        <v>5.5873221078953783</v>
      </c>
      <c r="G6312" s="11">
        <f ca="1">('Step 3. Regression'!$G$18*E6312^2+'Step 3. Regression'!$H$18*E6312+'Step 3. Regression'!$I$18)*D6312</f>
        <v>2.7166912159814012</v>
      </c>
    </row>
    <row r="6313" spans="1:7" x14ac:dyDescent="0.25">
      <c r="A6313" s="8">
        <f>IF(ISBLANK('Step 1.4 CNY OAT'!A6313),"-",'Step 1.4 CNY OAT'!A6313)</f>
        <v>43364</v>
      </c>
      <c r="B6313" s="26">
        <f t="shared" si="116"/>
        <v>263</v>
      </c>
      <c r="C6313" s="67" cm="1">
        <f t="array" ref="C6313">INDEX('Step 5. Daily Avg Schedule Calc'!$A$2:$D$169,(WEEKDAY(A6313)-1)*24+HOUR(A6313)+1,3)</f>
        <v>1</v>
      </c>
      <c r="D6313" s="67" cm="1">
        <f t="array" ref="D6313">INDEX('Step 5. Daily Avg Schedule Calc'!$A$2:$D$169,(WEEKDAY(A6313)-1)*24+HOUR(A6313)+1,4)</f>
        <v>1</v>
      </c>
      <c r="E6313">
        <f>VLOOKUP(A6313,'Step 1.4 CNY OAT'!$A$1:$B$8761,2)</f>
        <v>69</v>
      </c>
      <c r="F6313" s="11">
        <f ca="1">('Step 3. Regression'!$B$18*E6313^2+'Step 3. Regression'!$C$18*E6313+'Step 3. Regression'!$D$18)*C6313</f>
        <v>5.5873221078953783</v>
      </c>
      <c r="G6313" s="11">
        <f ca="1">('Step 3. Regression'!$G$18*E6313^2+'Step 3. Regression'!$H$18*E6313+'Step 3. Regression'!$I$18)*D6313</f>
        <v>2.7166912159814012</v>
      </c>
    </row>
    <row r="6314" spans="1:7" x14ac:dyDescent="0.25">
      <c r="A6314" s="8">
        <f>IF(ISBLANK('Step 1.4 CNY OAT'!A6314),"-",'Step 1.4 CNY OAT'!A6314)</f>
        <v>43364.041666666664</v>
      </c>
      <c r="B6314" s="26">
        <f t="shared" si="116"/>
        <v>263</v>
      </c>
      <c r="C6314" s="67" cm="1">
        <f t="array" ref="C6314">INDEX('Step 5. Daily Avg Schedule Calc'!$A$2:$D$169,(WEEKDAY(A6314)-1)*24+HOUR(A6314)+1,3)</f>
        <v>1</v>
      </c>
      <c r="D6314" s="67" cm="1">
        <f t="array" ref="D6314">INDEX('Step 5. Daily Avg Schedule Calc'!$A$2:$D$169,(WEEKDAY(A6314)-1)*24+HOUR(A6314)+1,4)</f>
        <v>1</v>
      </c>
      <c r="E6314">
        <f>VLOOKUP(A6314,'Step 1.4 CNY OAT'!$A$1:$B$8761,2)</f>
        <v>69</v>
      </c>
      <c r="F6314" s="11">
        <f ca="1">('Step 3. Regression'!$B$18*E6314^2+'Step 3. Regression'!$C$18*E6314+'Step 3. Regression'!$D$18)*C6314</f>
        <v>5.5873221078953783</v>
      </c>
      <c r="G6314" s="11">
        <f ca="1">('Step 3. Regression'!$G$18*E6314^2+'Step 3. Regression'!$H$18*E6314+'Step 3. Regression'!$I$18)*D6314</f>
        <v>2.7166912159814012</v>
      </c>
    </row>
    <row r="6315" spans="1:7" x14ac:dyDescent="0.25">
      <c r="A6315" s="8">
        <f>IF(ISBLANK('Step 1.4 CNY OAT'!A6315),"-",'Step 1.4 CNY OAT'!A6315)</f>
        <v>43364.083333333336</v>
      </c>
      <c r="B6315" s="26">
        <f t="shared" si="116"/>
        <v>263</v>
      </c>
      <c r="C6315" s="67" cm="1">
        <f t="array" ref="C6315">INDEX('Step 5. Daily Avg Schedule Calc'!$A$2:$D$169,(WEEKDAY(A6315)-1)*24+HOUR(A6315)+1,3)</f>
        <v>1</v>
      </c>
      <c r="D6315" s="67" cm="1">
        <f t="array" ref="D6315">INDEX('Step 5. Daily Avg Schedule Calc'!$A$2:$D$169,(WEEKDAY(A6315)-1)*24+HOUR(A6315)+1,4)</f>
        <v>1</v>
      </c>
      <c r="E6315">
        <f>VLOOKUP(A6315,'Step 1.4 CNY OAT'!$A$1:$B$8761,2)</f>
        <v>69</v>
      </c>
      <c r="F6315" s="11">
        <f ca="1">('Step 3. Regression'!$B$18*E6315^2+'Step 3. Regression'!$C$18*E6315+'Step 3. Regression'!$D$18)*C6315</f>
        <v>5.5873221078953783</v>
      </c>
      <c r="G6315" s="11">
        <f ca="1">('Step 3. Regression'!$G$18*E6315^2+'Step 3. Regression'!$H$18*E6315+'Step 3. Regression'!$I$18)*D6315</f>
        <v>2.7166912159814012</v>
      </c>
    </row>
    <row r="6316" spans="1:7" x14ac:dyDescent="0.25">
      <c r="A6316" s="8">
        <f>IF(ISBLANK('Step 1.4 CNY OAT'!A6316),"-",'Step 1.4 CNY OAT'!A6316)</f>
        <v>43364.125</v>
      </c>
      <c r="B6316" s="26">
        <f t="shared" si="116"/>
        <v>263</v>
      </c>
      <c r="C6316" s="67" cm="1">
        <f t="array" ref="C6316">INDEX('Step 5. Daily Avg Schedule Calc'!$A$2:$D$169,(WEEKDAY(A6316)-1)*24+HOUR(A6316)+1,3)</f>
        <v>1</v>
      </c>
      <c r="D6316" s="67" cm="1">
        <f t="array" ref="D6316">INDEX('Step 5. Daily Avg Schedule Calc'!$A$2:$D$169,(WEEKDAY(A6316)-1)*24+HOUR(A6316)+1,4)</f>
        <v>1</v>
      </c>
      <c r="E6316">
        <f>VLOOKUP(A6316,'Step 1.4 CNY OAT'!$A$1:$B$8761,2)</f>
        <v>69</v>
      </c>
      <c r="F6316" s="11">
        <f ca="1">('Step 3. Regression'!$B$18*E6316^2+'Step 3. Regression'!$C$18*E6316+'Step 3. Regression'!$D$18)*C6316</f>
        <v>5.5873221078953783</v>
      </c>
      <c r="G6316" s="11">
        <f ca="1">('Step 3. Regression'!$G$18*E6316^2+'Step 3. Regression'!$H$18*E6316+'Step 3. Regression'!$I$18)*D6316</f>
        <v>2.7166912159814012</v>
      </c>
    </row>
    <row r="6317" spans="1:7" x14ac:dyDescent="0.25">
      <c r="A6317" s="8">
        <f>IF(ISBLANK('Step 1.4 CNY OAT'!A6317),"-",'Step 1.4 CNY OAT'!A6317)</f>
        <v>43364.166666666664</v>
      </c>
      <c r="B6317" s="26">
        <f t="shared" si="116"/>
        <v>263</v>
      </c>
      <c r="C6317" s="67" cm="1">
        <f t="array" ref="C6317">INDEX('Step 5. Daily Avg Schedule Calc'!$A$2:$D$169,(WEEKDAY(A6317)-1)*24+HOUR(A6317)+1,3)</f>
        <v>1</v>
      </c>
      <c r="D6317" s="67" cm="1">
        <f t="array" ref="D6317">INDEX('Step 5. Daily Avg Schedule Calc'!$A$2:$D$169,(WEEKDAY(A6317)-1)*24+HOUR(A6317)+1,4)</f>
        <v>1</v>
      </c>
      <c r="E6317">
        <f>VLOOKUP(A6317,'Step 1.4 CNY OAT'!$A$1:$B$8761,2)</f>
        <v>69</v>
      </c>
      <c r="F6317" s="11">
        <f ca="1">('Step 3. Regression'!$B$18*E6317^2+'Step 3. Regression'!$C$18*E6317+'Step 3. Regression'!$D$18)*C6317</f>
        <v>5.5873221078953783</v>
      </c>
      <c r="G6317" s="11">
        <f ca="1">('Step 3. Regression'!$G$18*E6317^2+'Step 3. Regression'!$H$18*E6317+'Step 3. Regression'!$I$18)*D6317</f>
        <v>2.7166912159814012</v>
      </c>
    </row>
    <row r="6318" spans="1:7" x14ac:dyDescent="0.25">
      <c r="A6318" s="8">
        <f>IF(ISBLANK('Step 1.4 CNY OAT'!A6318),"-",'Step 1.4 CNY OAT'!A6318)</f>
        <v>43364.208333333336</v>
      </c>
      <c r="B6318" s="26">
        <f t="shared" si="116"/>
        <v>263</v>
      </c>
      <c r="C6318" s="67" cm="1">
        <f t="array" ref="C6318">INDEX('Step 5. Daily Avg Schedule Calc'!$A$2:$D$169,(WEEKDAY(A6318)-1)*24+HOUR(A6318)+1,3)</f>
        <v>1</v>
      </c>
      <c r="D6318" s="67" cm="1">
        <f t="array" ref="D6318">INDEX('Step 5. Daily Avg Schedule Calc'!$A$2:$D$169,(WEEKDAY(A6318)-1)*24+HOUR(A6318)+1,4)</f>
        <v>1</v>
      </c>
      <c r="E6318">
        <f>VLOOKUP(A6318,'Step 1.4 CNY OAT'!$A$1:$B$8761,2)</f>
        <v>69</v>
      </c>
      <c r="F6318" s="11">
        <f ca="1">('Step 3. Regression'!$B$18*E6318^2+'Step 3. Regression'!$C$18*E6318+'Step 3. Regression'!$D$18)*C6318</f>
        <v>5.5873221078953783</v>
      </c>
      <c r="G6318" s="11">
        <f ca="1">('Step 3. Regression'!$G$18*E6318^2+'Step 3. Regression'!$H$18*E6318+'Step 3. Regression'!$I$18)*D6318</f>
        <v>2.7166912159814012</v>
      </c>
    </row>
    <row r="6319" spans="1:7" x14ac:dyDescent="0.25">
      <c r="A6319" s="8">
        <f>IF(ISBLANK('Step 1.4 CNY OAT'!A6319),"-",'Step 1.4 CNY OAT'!A6319)</f>
        <v>43364.25</v>
      </c>
      <c r="B6319" s="26">
        <f t="shared" si="116"/>
        <v>263</v>
      </c>
      <c r="C6319" s="67" cm="1">
        <f t="array" ref="C6319">INDEX('Step 5. Daily Avg Schedule Calc'!$A$2:$D$169,(WEEKDAY(A6319)-1)*24+HOUR(A6319)+1,3)</f>
        <v>1</v>
      </c>
      <c r="D6319" s="67" cm="1">
        <f t="array" ref="D6319">INDEX('Step 5. Daily Avg Schedule Calc'!$A$2:$D$169,(WEEKDAY(A6319)-1)*24+HOUR(A6319)+1,4)</f>
        <v>1</v>
      </c>
      <c r="E6319">
        <f>VLOOKUP(A6319,'Step 1.4 CNY OAT'!$A$1:$B$8761,2)</f>
        <v>69</v>
      </c>
      <c r="F6319" s="11">
        <f ca="1">('Step 3. Regression'!$B$18*E6319^2+'Step 3. Regression'!$C$18*E6319+'Step 3. Regression'!$D$18)*C6319</f>
        <v>5.5873221078953783</v>
      </c>
      <c r="G6319" s="11">
        <f ca="1">('Step 3. Regression'!$G$18*E6319^2+'Step 3. Regression'!$H$18*E6319+'Step 3. Regression'!$I$18)*D6319</f>
        <v>2.7166912159814012</v>
      </c>
    </row>
    <row r="6320" spans="1:7" x14ac:dyDescent="0.25">
      <c r="A6320" s="8">
        <f>IF(ISBLANK('Step 1.4 CNY OAT'!A6320),"-",'Step 1.4 CNY OAT'!A6320)</f>
        <v>43364.291666666664</v>
      </c>
      <c r="B6320" s="26">
        <f t="shared" si="116"/>
        <v>263</v>
      </c>
      <c r="C6320" s="67" cm="1">
        <f t="array" ref="C6320">INDEX('Step 5. Daily Avg Schedule Calc'!$A$2:$D$169,(WEEKDAY(A6320)-1)*24+HOUR(A6320)+1,3)</f>
        <v>1</v>
      </c>
      <c r="D6320" s="67" cm="1">
        <f t="array" ref="D6320">INDEX('Step 5. Daily Avg Schedule Calc'!$A$2:$D$169,(WEEKDAY(A6320)-1)*24+HOUR(A6320)+1,4)</f>
        <v>1</v>
      </c>
      <c r="E6320">
        <f>VLOOKUP(A6320,'Step 1.4 CNY OAT'!$A$1:$B$8761,2)</f>
        <v>69</v>
      </c>
      <c r="F6320" s="11">
        <f ca="1">('Step 3. Regression'!$B$18*E6320^2+'Step 3. Regression'!$C$18*E6320+'Step 3. Regression'!$D$18)*C6320</f>
        <v>5.5873221078953783</v>
      </c>
      <c r="G6320" s="11">
        <f ca="1">('Step 3. Regression'!$G$18*E6320^2+'Step 3. Regression'!$H$18*E6320+'Step 3. Regression'!$I$18)*D6320</f>
        <v>2.7166912159814012</v>
      </c>
    </row>
    <row r="6321" spans="1:7" x14ac:dyDescent="0.25">
      <c r="A6321" s="8">
        <f>IF(ISBLANK('Step 1.4 CNY OAT'!A6321),"-",'Step 1.4 CNY OAT'!A6321)</f>
        <v>43364.333333333336</v>
      </c>
      <c r="B6321" s="26">
        <f t="shared" si="116"/>
        <v>263</v>
      </c>
      <c r="C6321" s="67" cm="1">
        <f t="array" ref="C6321">INDEX('Step 5. Daily Avg Schedule Calc'!$A$2:$D$169,(WEEKDAY(A6321)-1)*24+HOUR(A6321)+1,3)</f>
        <v>1</v>
      </c>
      <c r="D6321" s="67" cm="1">
        <f t="array" ref="D6321">INDEX('Step 5. Daily Avg Schedule Calc'!$A$2:$D$169,(WEEKDAY(A6321)-1)*24+HOUR(A6321)+1,4)</f>
        <v>1</v>
      </c>
      <c r="E6321">
        <f>VLOOKUP(A6321,'Step 1.4 CNY OAT'!$A$1:$B$8761,2)</f>
        <v>70</v>
      </c>
      <c r="F6321" s="11">
        <f ca="1">('Step 3. Regression'!$B$18*E6321^2+'Step 3. Regression'!$C$18*E6321+'Step 3. Regression'!$D$18)*C6321</f>
        <v>5.6437590923999679</v>
      </c>
      <c r="G6321" s="11">
        <f ca="1">('Step 3. Regression'!$G$18*E6321^2+'Step 3. Regression'!$H$18*E6321+'Step 3. Regression'!$I$18)*D6321</f>
        <v>2.7263772380986788</v>
      </c>
    </row>
    <row r="6322" spans="1:7" x14ac:dyDescent="0.25">
      <c r="A6322" s="8">
        <f>IF(ISBLANK('Step 1.4 CNY OAT'!A6322),"-",'Step 1.4 CNY OAT'!A6322)</f>
        <v>43364.375</v>
      </c>
      <c r="B6322" s="26">
        <f t="shared" si="116"/>
        <v>263</v>
      </c>
      <c r="C6322" s="67" cm="1">
        <f t="array" ref="C6322">INDEX('Step 5. Daily Avg Schedule Calc'!$A$2:$D$169,(WEEKDAY(A6322)-1)*24+HOUR(A6322)+1,3)</f>
        <v>1</v>
      </c>
      <c r="D6322" s="67" cm="1">
        <f t="array" ref="D6322">INDEX('Step 5. Daily Avg Schedule Calc'!$A$2:$D$169,(WEEKDAY(A6322)-1)*24+HOUR(A6322)+1,4)</f>
        <v>1</v>
      </c>
      <c r="E6322">
        <f>VLOOKUP(A6322,'Step 1.4 CNY OAT'!$A$1:$B$8761,2)</f>
        <v>70</v>
      </c>
      <c r="F6322" s="11">
        <f ca="1">('Step 3. Regression'!$B$18*E6322^2+'Step 3. Regression'!$C$18*E6322+'Step 3. Regression'!$D$18)*C6322</f>
        <v>5.6437590923999679</v>
      </c>
      <c r="G6322" s="11">
        <f ca="1">('Step 3. Regression'!$G$18*E6322^2+'Step 3. Regression'!$H$18*E6322+'Step 3. Regression'!$I$18)*D6322</f>
        <v>2.7263772380986788</v>
      </c>
    </row>
    <row r="6323" spans="1:7" x14ac:dyDescent="0.25">
      <c r="A6323" s="8">
        <f>IF(ISBLANK('Step 1.4 CNY OAT'!A6323),"-",'Step 1.4 CNY OAT'!A6323)</f>
        <v>43364.416666666664</v>
      </c>
      <c r="B6323" s="26">
        <f t="shared" si="116"/>
        <v>263</v>
      </c>
      <c r="C6323" s="67" cm="1">
        <f t="array" ref="C6323">INDEX('Step 5. Daily Avg Schedule Calc'!$A$2:$D$169,(WEEKDAY(A6323)-1)*24+HOUR(A6323)+1,3)</f>
        <v>1</v>
      </c>
      <c r="D6323" s="67" cm="1">
        <f t="array" ref="D6323">INDEX('Step 5. Daily Avg Schedule Calc'!$A$2:$D$169,(WEEKDAY(A6323)-1)*24+HOUR(A6323)+1,4)</f>
        <v>1</v>
      </c>
      <c r="E6323">
        <f>VLOOKUP(A6323,'Step 1.4 CNY OAT'!$A$1:$B$8761,2)</f>
        <v>71</v>
      </c>
      <c r="F6323" s="11">
        <f ca="1">('Step 3. Regression'!$B$18*E6323^2+'Step 3. Regression'!$C$18*E6323+'Step 3. Regression'!$D$18)*C6323</f>
        <v>5.7050462123004699</v>
      </c>
      <c r="G6323" s="11">
        <f ca="1">('Step 3. Regression'!$G$18*E6323^2+'Step 3. Regression'!$H$18*E6323+'Step 3. Regression'!$I$18)*D6323</f>
        <v>2.7373105858704356</v>
      </c>
    </row>
    <row r="6324" spans="1:7" x14ac:dyDescent="0.25">
      <c r="A6324" s="8">
        <f>IF(ISBLANK('Step 1.4 CNY OAT'!A6324),"-",'Step 1.4 CNY OAT'!A6324)</f>
        <v>43364.458333333336</v>
      </c>
      <c r="B6324" s="26">
        <f t="shared" si="116"/>
        <v>263</v>
      </c>
      <c r="C6324" s="67" cm="1">
        <f t="array" ref="C6324">INDEX('Step 5. Daily Avg Schedule Calc'!$A$2:$D$169,(WEEKDAY(A6324)-1)*24+HOUR(A6324)+1,3)</f>
        <v>1</v>
      </c>
      <c r="D6324" s="67" cm="1">
        <f t="array" ref="D6324">INDEX('Step 5. Daily Avg Schedule Calc'!$A$2:$D$169,(WEEKDAY(A6324)-1)*24+HOUR(A6324)+1,4)</f>
        <v>1</v>
      </c>
      <c r="E6324">
        <f>VLOOKUP(A6324,'Step 1.4 CNY OAT'!$A$1:$B$8761,2)</f>
        <v>72</v>
      </c>
      <c r="F6324" s="11">
        <f ca="1">('Step 3. Regression'!$B$18*E6324^2+'Step 3. Regression'!$C$18*E6324+'Step 3. Regression'!$D$18)*C6324</f>
        <v>5.7711834675968934</v>
      </c>
      <c r="G6324" s="11">
        <f ca="1">('Step 3. Regression'!$G$18*E6324^2+'Step 3. Regression'!$H$18*E6324+'Step 3. Regression'!$I$18)*D6324</f>
        <v>2.7494912592966725</v>
      </c>
    </row>
    <row r="6325" spans="1:7" x14ac:dyDescent="0.25">
      <c r="A6325" s="8">
        <f>IF(ISBLANK('Step 1.4 CNY OAT'!A6325),"-",'Step 1.4 CNY OAT'!A6325)</f>
        <v>43364.5</v>
      </c>
      <c r="B6325" s="26">
        <f t="shared" si="116"/>
        <v>263</v>
      </c>
      <c r="C6325" s="67" cm="1">
        <f t="array" ref="C6325">INDEX('Step 5. Daily Avg Schedule Calc'!$A$2:$D$169,(WEEKDAY(A6325)-1)*24+HOUR(A6325)+1,3)</f>
        <v>1</v>
      </c>
      <c r="D6325" s="67" cm="1">
        <f t="array" ref="D6325">INDEX('Step 5. Daily Avg Schedule Calc'!$A$2:$D$169,(WEEKDAY(A6325)-1)*24+HOUR(A6325)+1,4)</f>
        <v>1</v>
      </c>
      <c r="E6325">
        <f>VLOOKUP(A6325,'Step 1.4 CNY OAT'!$A$1:$B$8761,2)</f>
        <v>73</v>
      </c>
      <c r="F6325" s="11">
        <f ca="1">('Step 3. Regression'!$B$18*E6325^2+'Step 3. Regression'!$C$18*E6325+'Step 3. Regression'!$D$18)*C6325</f>
        <v>5.8421708582892293</v>
      </c>
      <c r="G6325" s="11">
        <f ca="1">('Step 3. Regression'!$G$18*E6325^2+'Step 3. Regression'!$H$18*E6325+'Step 3. Regression'!$I$18)*D6325</f>
        <v>2.7629192583773894</v>
      </c>
    </row>
    <row r="6326" spans="1:7" x14ac:dyDescent="0.25">
      <c r="A6326" s="8">
        <f>IF(ISBLANK('Step 1.4 CNY OAT'!A6326),"-",'Step 1.4 CNY OAT'!A6326)</f>
        <v>43364.541666666664</v>
      </c>
      <c r="B6326" s="26">
        <f t="shared" si="116"/>
        <v>263</v>
      </c>
      <c r="C6326" s="67" cm="1">
        <f t="array" ref="C6326">INDEX('Step 5. Daily Avg Schedule Calc'!$A$2:$D$169,(WEEKDAY(A6326)-1)*24+HOUR(A6326)+1,3)</f>
        <v>1</v>
      </c>
      <c r="D6326" s="67" cm="1">
        <f t="array" ref="D6326">INDEX('Step 5. Daily Avg Schedule Calc'!$A$2:$D$169,(WEEKDAY(A6326)-1)*24+HOUR(A6326)+1,4)</f>
        <v>1</v>
      </c>
      <c r="E6326">
        <f>VLOOKUP(A6326,'Step 1.4 CNY OAT'!$A$1:$B$8761,2)</f>
        <v>72</v>
      </c>
      <c r="F6326" s="11">
        <f ca="1">('Step 3. Regression'!$B$18*E6326^2+'Step 3. Regression'!$C$18*E6326+'Step 3. Regression'!$D$18)*C6326</f>
        <v>5.7711834675968934</v>
      </c>
      <c r="G6326" s="11">
        <f ca="1">('Step 3. Regression'!$G$18*E6326^2+'Step 3. Regression'!$H$18*E6326+'Step 3. Regression'!$I$18)*D6326</f>
        <v>2.7494912592966725</v>
      </c>
    </row>
    <row r="6327" spans="1:7" x14ac:dyDescent="0.25">
      <c r="A6327" s="8">
        <f>IF(ISBLANK('Step 1.4 CNY OAT'!A6327),"-",'Step 1.4 CNY OAT'!A6327)</f>
        <v>43364.583333333336</v>
      </c>
      <c r="B6327" s="26">
        <f t="shared" si="116"/>
        <v>263</v>
      </c>
      <c r="C6327" s="67" cm="1">
        <f t="array" ref="C6327">INDEX('Step 5. Daily Avg Schedule Calc'!$A$2:$D$169,(WEEKDAY(A6327)-1)*24+HOUR(A6327)+1,3)</f>
        <v>1</v>
      </c>
      <c r="D6327" s="67" cm="1">
        <f t="array" ref="D6327">INDEX('Step 5. Daily Avg Schedule Calc'!$A$2:$D$169,(WEEKDAY(A6327)-1)*24+HOUR(A6327)+1,4)</f>
        <v>1</v>
      </c>
      <c r="E6327">
        <f>VLOOKUP(A6327,'Step 1.4 CNY OAT'!$A$1:$B$8761,2)</f>
        <v>72</v>
      </c>
      <c r="F6327" s="11">
        <f ca="1">('Step 3. Regression'!$B$18*E6327^2+'Step 3. Regression'!$C$18*E6327+'Step 3. Regression'!$D$18)*C6327</f>
        <v>5.7711834675968934</v>
      </c>
      <c r="G6327" s="11">
        <f ca="1">('Step 3. Regression'!$G$18*E6327^2+'Step 3. Regression'!$H$18*E6327+'Step 3. Regression'!$I$18)*D6327</f>
        <v>2.7494912592966725</v>
      </c>
    </row>
    <row r="6328" spans="1:7" x14ac:dyDescent="0.25">
      <c r="A6328" s="8">
        <f>IF(ISBLANK('Step 1.4 CNY OAT'!A6328),"-",'Step 1.4 CNY OAT'!A6328)</f>
        <v>43364.625</v>
      </c>
      <c r="B6328" s="26">
        <f t="shared" si="116"/>
        <v>263</v>
      </c>
      <c r="C6328" s="67" cm="1">
        <f t="array" ref="C6328">INDEX('Step 5. Daily Avg Schedule Calc'!$A$2:$D$169,(WEEKDAY(A6328)-1)*24+HOUR(A6328)+1,3)</f>
        <v>1</v>
      </c>
      <c r="D6328" s="67" cm="1">
        <f t="array" ref="D6328">INDEX('Step 5. Daily Avg Schedule Calc'!$A$2:$D$169,(WEEKDAY(A6328)-1)*24+HOUR(A6328)+1,4)</f>
        <v>1</v>
      </c>
      <c r="E6328">
        <f>VLOOKUP(A6328,'Step 1.4 CNY OAT'!$A$1:$B$8761,2)</f>
        <v>73</v>
      </c>
      <c r="F6328" s="11">
        <f ca="1">('Step 3. Regression'!$B$18*E6328^2+'Step 3. Regression'!$C$18*E6328+'Step 3. Regression'!$D$18)*C6328</f>
        <v>5.8421708582892293</v>
      </c>
      <c r="G6328" s="11">
        <f ca="1">('Step 3. Regression'!$G$18*E6328^2+'Step 3. Regression'!$H$18*E6328+'Step 3. Regression'!$I$18)*D6328</f>
        <v>2.7629192583773894</v>
      </c>
    </row>
    <row r="6329" spans="1:7" x14ac:dyDescent="0.25">
      <c r="A6329" s="8">
        <f>IF(ISBLANK('Step 1.4 CNY OAT'!A6329),"-",'Step 1.4 CNY OAT'!A6329)</f>
        <v>43364.666666666664</v>
      </c>
      <c r="B6329" s="26">
        <f t="shared" si="116"/>
        <v>263</v>
      </c>
      <c r="C6329" s="67" cm="1">
        <f t="array" ref="C6329">INDEX('Step 5. Daily Avg Schedule Calc'!$A$2:$D$169,(WEEKDAY(A6329)-1)*24+HOUR(A6329)+1,3)</f>
        <v>1</v>
      </c>
      <c r="D6329" s="67" cm="1">
        <f t="array" ref="D6329">INDEX('Step 5. Daily Avg Schedule Calc'!$A$2:$D$169,(WEEKDAY(A6329)-1)*24+HOUR(A6329)+1,4)</f>
        <v>1</v>
      </c>
      <c r="E6329">
        <f>VLOOKUP(A6329,'Step 1.4 CNY OAT'!$A$1:$B$8761,2)</f>
        <v>73</v>
      </c>
      <c r="F6329" s="11">
        <f ca="1">('Step 3. Regression'!$B$18*E6329^2+'Step 3. Regression'!$C$18*E6329+'Step 3. Regression'!$D$18)*C6329</f>
        <v>5.8421708582892293</v>
      </c>
      <c r="G6329" s="11">
        <f ca="1">('Step 3. Regression'!$G$18*E6329^2+'Step 3. Regression'!$H$18*E6329+'Step 3. Regression'!$I$18)*D6329</f>
        <v>2.7629192583773894</v>
      </c>
    </row>
    <row r="6330" spans="1:7" x14ac:dyDescent="0.25">
      <c r="A6330" s="8">
        <f>IF(ISBLANK('Step 1.4 CNY OAT'!A6330),"-",'Step 1.4 CNY OAT'!A6330)</f>
        <v>43364.708333333336</v>
      </c>
      <c r="B6330" s="26">
        <f t="shared" si="116"/>
        <v>263</v>
      </c>
      <c r="C6330" s="67" cm="1">
        <f t="array" ref="C6330">INDEX('Step 5. Daily Avg Schedule Calc'!$A$2:$D$169,(WEEKDAY(A6330)-1)*24+HOUR(A6330)+1,3)</f>
        <v>1</v>
      </c>
      <c r="D6330" s="67" cm="1">
        <f t="array" ref="D6330">INDEX('Step 5. Daily Avg Schedule Calc'!$A$2:$D$169,(WEEKDAY(A6330)-1)*24+HOUR(A6330)+1,4)</f>
        <v>1</v>
      </c>
      <c r="E6330">
        <f>VLOOKUP(A6330,'Step 1.4 CNY OAT'!$A$1:$B$8761,2)</f>
        <v>74</v>
      </c>
      <c r="F6330" s="11">
        <f ca="1">('Step 3. Regression'!$B$18*E6330^2+'Step 3. Regression'!$C$18*E6330+'Step 3. Regression'!$D$18)*C6330</f>
        <v>5.9180083843774867</v>
      </c>
      <c r="G6330" s="11">
        <f ca="1">('Step 3. Regression'!$G$18*E6330^2+'Step 3. Regression'!$H$18*E6330+'Step 3. Regression'!$I$18)*D6330</f>
        <v>2.7775945831125854</v>
      </c>
    </row>
    <row r="6331" spans="1:7" x14ac:dyDescent="0.25">
      <c r="A6331" s="8">
        <f>IF(ISBLANK('Step 1.4 CNY OAT'!A6331),"-",'Step 1.4 CNY OAT'!A6331)</f>
        <v>43364.75</v>
      </c>
      <c r="B6331" s="26">
        <f t="shared" si="116"/>
        <v>263</v>
      </c>
      <c r="C6331" s="67" cm="1">
        <f t="array" ref="C6331">INDEX('Step 5. Daily Avg Schedule Calc'!$A$2:$D$169,(WEEKDAY(A6331)-1)*24+HOUR(A6331)+1,3)</f>
        <v>1</v>
      </c>
      <c r="D6331" s="67" cm="1">
        <f t="array" ref="D6331">INDEX('Step 5. Daily Avg Schedule Calc'!$A$2:$D$169,(WEEKDAY(A6331)-1)*24+HOUR(A6331)+1,4)</f>
        <v>1</v>
      </c>
      <c r="E6331">
        <f>VLOOKUP(A6331,'Step 1.4 CNY OAT'!$A$1:$B$8761,2)</f>
        <v>74</v>
      </c>
      <c r="F6331" s="11">
        <f ca="1">('Step 3. Regression'!$B$18*E6331^2+'Step 3. Regression'!$C$18*E6331+'Step 3. Regression'!$D$18)*C6331</f>
        <v>5.9180083843774867</v>
      </c>
      <c r="G6331" s="11">
        <f ca="1">('Step 3. Regression'!$G$18*E6331^2+'Step 3. Regression'!$H$18*E6331+'Step 3. Regression'!$I$18)*D6331</f>
        <v>2.7775945831125854</v>
      </c>
    </row>
    <row r="6332" spans="1:7" x14ac:dyDescent="0.25">
      <c r="A6332" s="8">
        <f>IF(ISBLANK('Step 1.4 CNY OAT'!A6332),"-",'Step 1.4 CNY OAT'!A6332)</f>
        <v>43364.791666666664</v>
      </c>
      <c r="B6332" s="26">
        <f t="shared" si="116"/>
        <v>263</v>
      </c>
      <c r="C6332" s="67" cm="1">
        <f t="array" ref="C6332">INDEX('Step 5. Daily Avg Schedule Calc'!$A$2:$D$169,(WEEKDAY(A6332)-1)*24+HOUR(A6332)+1,3)</f>
        <v>1</v>
      </c>
      <c r="D6332" s="67" cm="1">
        <f t="array" ref="D6332">INDEX('Step 5. Daily Avg Schedule Calc'!$A$2:$D$169,(WEEKDAY(A6332)-1)*24+HOUR(A6332)+1,4)</f>
        <v>1</v>
      </c>
      <c r="E6332">
        <f>VLOOKUP(A6332,'Step 1.4 CNY OAT'!$A$1:$B$8761,2)</f>
        <v>74</v>
      </c>
      <c r="F6332" s="11">
        <f ca="1">('Step 3. Regression'!$B$18*E6332^2+'Step 3. Regression'!$C$18*E6332+'Step 3. Regression'!$D$18)*C6332</f>
        <v>5.9180083843774867</v>
      </c>
      <c r="G6332" s="11">
        <f ca="1">('Step 3. Regression'!$G$18*E6332^2+'Step 3. Regression'!$H$18*E6332+'Step 3. Regression'!$I$18)*D6332</f>
        <v>2.7775945831125854</v>
      </c>
    </row>
    <row r="6333" spans="1:7" x14ac:dyDescent="0.25">
      <c r="A6333" s="8">
        <f>IF(ISBLANK('Step 1.4 CNY OAT'!A6333),"-",'Step 1.4 CNY OAT'!A6333)</f>
        <v>43364.833333333336</v>
      </c>
      <c r="B6333" s="26">
        <f t="shared" si="116"/>
        <v>263</v>
      </c>
      <c r="C6333" s="67" cm="1">
        <f t="array" ref="C6333">INDEX('Step 5. Daily Avg Schedule Calc'!$A$2:$D$169,(WEEKDAY(A6333)-1)*24+HOUR(A6333)+1,3)</f>
        <v>1</v>
      </c>
      <c r="D6333" s="67" cm="1">
        <f t="array" ref="D6333">INDEX('Step 5. Daily Avg Schedule Calc'!$A$2:$D$169,(WEEKDAY(A6333)-1)*24+HOUR(A6333)+1,4)</f>
        <v>1</v>
      </c>
      <c r="E6333">
        <f>VLOOKUP(A6333,'Step 1.4 CNY OAT'!$A$1:$B$8761,2)</f>
        <v>73</v>
      </c>
      <c r="F6333" s="11">
        <f ca="1">('Step 3. Regression'!$B$18*E6333^2+'Step 3. Regression'!$C$18*E6333+'Step 3. Regression'!$D$18)*C6333</f>
        <v>5.8421708582892293</v>
      </c>
      <c r="G6333" s="11">
        <f ca="1">('Step 3. Regression'!$G$18*E6333^2+'Step 3. Regression'!$H$18*E6333+'Step 3. Regression'!$I$18)*D6333</f>
        <v>2.7629192583773894</v>
      </c>
    </row>
    <row r="6334" spans="1:7" x14ac:dyDescent="0.25">
      <c r="A6334" s="8">
        <f>IF(ISBLANK('Step 1.4 CNY OAT'!A6334),"-",'Step 1.4 CNY OAT'!A6334)</f>
        <v>43364.875</v>
      </c>
      <c r="B6334" s="26">
        <f t="shared" si="116"/>
        <v>263</v>
      </c>
      <c r="C6334" s="67" cm="1">
        <f t="array" ref="C6334">INDEX('Step 5. Daily Avg Schedule Calc'!$A$2:$D$169,(WEEKDAY(A6334)-1)*24+HOUR(A6334)+1,3)</f>
        <v>1</v>
      </c>
      <c r="D6334" s="67" cm="1">
        <f t="array" ref="D6334">INDEX('Step 5. Daily Avg Schedule Calc'!$A$2:$D$169,(WEEKDAY(A6334)-1)*24+HOUR(A6334)+1,4)</f>
        <v>1</v>
      </c>
      <c r="E6334">
        <f>VLOOKUP(A6334,'Step 1.4 CNY OAT'!$A$1:$B$8761,2)</f>
        <v>74</v>
      </c>
      <c r="F6334" s="11">
        <f ca="1">('Step 3. Regression'!$B$18*E6334^2+'Step 3. Regression'!$C$18*E6334+'Step 3. Regression'!$D$18)*C6334</f>
        <v>5.9180083843774867</v>
      </c>
      <c r="G6334" s="11">
        <f ca="1">('Step 3. Regression'!$G$18*E6334^2+'Step 3. Regression'!$H$18*E6334+'Step 3. Regression'!$I$18)*D6334</f>
        <v>2.7775945831125854</v>
      </c>
    </row>
    <row r="6335" spans="1:7" x14ac:dyDescent="0.25">
      <c r="A6335" s="8">
        <f>IF(ISBLANK('Step 1.4 CNY OAT'!A6335),"-",'Step 1.4 CNY OAT'!A6335)</f>
        <v>43364.916666666664</v>
      </c>
      <c r="B6335" s="26">
        <f t="shared" si="116"/>
        <v>263</v>
      </c>
      <c r="C6335" s="67" cm="1">
        <f t="array" ref="C6335">INDEX('Step 5. Daily Avg Schedule Calc'!$A$2:$D$169,(WEEKDAY(A6335)-1)*24+HOUR(A6335)+1,3)</f>
        <v>1</v>
      </c>
      <c r="D6335" s="67" cm="1">
        <f t="array" ref="D6335">INDEX('Step 5. Daily Avg Schedule Calc'!$A$2:$D$169,(WEEKDAY(A6335)-1)*24+HOUR(A6335)+1,4)</f>
        <v>1</v>
      </c>
      <c r="E6335">
        <f>VLOOKUP(A6335,'Step 1.4 CNY OAT'!$A$1:$B$8761,2)</f>
        <v>74</v>
      </c>
      <c r="F6335" s="11">
        <f ca="1">('Step 3. Regression'!$B$18*E6335^2+'Step 3. Regression'!$C$18*E6335+'Step 3. Regression'!$D$18)*C6335</f>
        <v>5.9180083843774867</v>
      </c>
      <c r="G6335" s="11">
        <f ca="1">('Step 3. Regression'!$G$18*E6335^2+'Step 3. Regression'!$H$18*E6335+'Step 3. Regression'!$I$18)*D6335</f>
        <v>2.7775945831125854</v>
      </c>
    </row>
    <row r="6336" spans="1:7" x14ac:dyDescent="0.25">
      <c r="A6336" s="8">
        <f>IF(ISBLANK('Step 1.4 CNY OAT'!A6336),"-",'Step 1.4 CNY OAT'!A6336)</f>
        <v>43364.958333333336</v>
      </c>
      <c r="B6336" s="26">
        <f t="shared" si="116"/>
        <v>263</v>
      </c>
      <c r="C6336" s="67" cm="1">
        <f t="array" ref="C6336">INDEX('Step 5. Daily Avg Schedule Calc'!$A$2:$D$169,(WEEKDAY(A6336)-1)*24+HOUR(A6336)+1,3)</f>
        <v>1</v>
      </c>
      <c r="D6336" s="67" cm="1">
        <f t="array" ref="D6336">INDEX('Step 5. Daily Avg Schedule Calc'!$A$2:$D$169,(WEEKDAY(A6336)-1)*24+HOUR(A6336)+1,4)</f>
        <v>1</v>
      </c>
      <c r="E6336">
        <f>VLOOKUP(A6336,'Step 1.4 CNY OAT'!$A$1:$B$8761,2)</f>
        <v>73</v>
      </c>
      <c r="F6336" s="11">
        <f ca="1">('Step 3. Regression'!$B$18*E6336^2+'Step 3. Regression'!$C$18*E6336+'Step 3. Regression'!$D$18)*C6336</f>
        <v>5.8421708582892293</v>
      </c>
      <c r="G6336" s="11">
        <f ca="1">('Step 3. Regression'!$G$18*E6336^2+'Step 3. Regression'!$H$18*E6336+'Step 3. Regression'!$I$18)*D6336</f>
        <v>2.7629192583773894</v>
      </c>
    </row>
    <row r="6337" spans="1:7" x14ac:dyDescent="0.25">
      <c r="A6337" s="8">
        <f>IF(ISBLANK('Step 1.4 CNY OAT'!A6337),"-",'Step 1.4 CNY OAT'!A6337)</f>
        <v>43365</v>
      </c>
      <c r="B6337" s="26">
        <f t="shared" si="116"/>
        <v>264</v>
      </c>
      <c r="C6337" s="67" cm="1">
        <f t="array" ref="C6337">INDEX('Step 5. Daily Avg Schedule Calc'!$A$2:$D$169,(WEEKDAY(A6337)-1)*24+HOUR(A6337)+1,3)</f>
        <v>1</v>
      </c>
      <c r="D6337" s="67" cm="1">
        <f t="array" ref="D6337">INDEX('Step 5. Daily Avg Schedule Calc'!$A$2:$D$169,(WEEKDAY(A6337)-1)*24+HOUR(A6337)+1,4)</f>
        <v>1</v>
      </c>
      <c r="E6337">
        <f>VLOOKUP(A6337,'Step 1.4 CNY OAT'!$A$1:$B$8761,2)</f>
        <v>73</v>
      </c>
      <c r="F6337" s="11">
        <f ca="1">('Step 3. Regression'!$B$18*E6337^2+'Step 3. Regression'!$C$18*E6337+'Step 3. Regression'!$D$18)*C6337</f>
        <v>5.8421708582892293</v>
      </c>
      <c r="G6337" s="11">
        <f ca="1">('Step 3. Regression'!$G$18*E6337^2+'Step 3. Regression'!$H$18*E6337+'Step 3. Regression'!$I$18)*D6337</f>
        <v>2.7629192583773894</v>
      </c>
    </row>
    <row r="6338" spans="1:7" x14ac:dyDescent="0.25">
      <c r="A6338" s="8">
        <f>IF(ISBLANK('Step 1.4 CNY OAT'!A6338),"-",'Step 1.4 CNY OAT'!A6338)</f>
        <v>43365.041666666664</v>
      </c>
      <c r="B6338" s="26">
        <f t="shared" si="116"/>
        <v>264</v>
      </c>
      <c r="C6338" s="67" cm="1">
        <f t="array" ref="C6338">INDEX('Step 5. Daily Avg Schedule Calc'!$A$2:$D$169,(WEEKDAY(A6338)-1)*24+HOUR(A6338)+1,3)</f>
        <v>1</v>
      </c>
      <c r="D6338" s="67" cm="1">
        <f t="array" ref="D6338">INDEX('Step 5. Daily Avg Schedule Calc'!$A$2:$D$169,(WEEKDAY(A6338)-1)*24+HOUR(A6338)+1,4)</f>
        <v>1</v>
      </c>
      <c r="E6338">
        <f>VLOOKUP(A6338,'Step 1.4 CNY OAT'!$A$1:$B$8761,2)</f>
        <v>73</v>
      </c>
      <c r="F6338" s="11">
        <f ca="1">('Step 3. Regression'!$B$18*E6338^2+'Step 3. Regression'!$C$18*E6338+'Step 3. Regression'!$D$18)*C6338</f>
        <v>5.8421708582892293</v>
      </c>
      <c r="G6338" s="11">
        <f ca="1">('Step 3. Regression'!$G$18*E6338^2+'Step 3. Regression'!$H$18*E6338+'Step 3. Regression'!$I$18)*D6338</f>
        <v>2.7629192583773894</v>
      </c>
    </row>
    <row r="6339" spans="1:7" x14ac:dyDescent="0.25">
      <c r="A6339" s="8">
        <f>IF(ISBLANK('Step 1.4 CNY OAT'!A6339),"-",'Step 1.4 CNY OAT'!A6339)</f>
        <v>43365.083333333336</v>
      </c>
      <c r="B6339" s="26">
        <f t="shared" ref="B6339:B6402" si="117">_xlfn.DAYS(A6339,$A$2)</f>
        <v>264</v>
      </c>
      <c r="C6339" s="67" cm="1">
        <f t="array" ref="C6339">INDEX('Step 5. Daily Avg Schedule Calc'!$A$2:$D$169,(WEEKDAY(A6339)-1)*24+HOUR(A6339)+1,3)</f>
        <v>1</v>
      </c>
      <c r="D6339" s="67" cm="1">
        <f t="array" ref="D6339">INDEX('Step 5. Daily Avg Schedule Calc'!$A$2:$D$169,(WEEKDAY(A6339)-1)*24+HOUR(A6339)+1,4)</f>
        <v>1</v>
      </c>
      <c r="E6339">
        <f>VLOOKUP(A6339,'Step 1.4 CNY OAT'!$A$1:$B$8761,2)</f>
        <v>74</v>
      </c>
      <c r="F6339" s="11">
        <f ca="1">('Step 3. Regression'!$B$18*E6339^2+'Step 3. Regression'!$C$18*E6339+'Step 3. Regression'!$D$18)*C6339</f>
        <v>5.9180083843774867</v>
      </c>
      <c r="G6339" s="11">
        <f ca="1">('Step 3. Regression'!$G$18*E6339^2+'Step 3. Regression'!$H$18*E6339+'Step 3. Regression'!$I$18)*D6339</f>
        <v>2.7775945831125854</v>
      </c>
    </row>
    <row r="6340" spans="1:7" x14ac:dyDescent="0.25">
      <c r="A6340" s="8">
        <f>IF(ISBLANK('Step 1.4 CNY OAT'!A6340),"-",'Step 1.4 CNY OAT'!A6340)</f>
        <v>43365.125</v>
      </c>
      <c r="B6340" s="26">
        <f t="shared" si="117"/>
        <v>264</v>
      </c>
      <c r="C6340" s="67" cm="1">
        <f t="array" ref="C6340">INDEX('Step 5. Daily Avg Schedule Calc'!$A$2:$D$169,(WEEKDAY(A6340)-1)*24+HOUR(A6340)+1,3)</f>
        <v>1</v>
      </c>
      <c r="D6340" s="67" cm="1">
        <f t="array" ref="D6340">INDEX('Step 5. Daily Avg Schedule Calc'!$A$2:$D$169,(WEEKDAY(A6340)-1)*24+HOUR(A6340)+1,4)</f>
        <v>1</v>
      </c>
      <c r="E6340">
        <f>VLOOKUP(A6340,'Step 1.4 CNY OAT'!$A$1:$B$8761,2)</f>
        <v>75</v>
      </c>
      <c r="F6340" s="11">
        <f ca="1">('Step 3. Regression'!$B$18*E6340^2+'Step 3. Regression'!$C$18*E6340+'Step 3. Regression'!$D$18)*C6340</f>
        <v>5.9986960458616565</v>
      </c>
      <c r="G6340" s="11">
        <f ca="1">('Step 3. Regression'!$G$18*E6340^2+'Step 3. Regression'!$H$18*E6340+'Step 3. Regression'!$I$18)*D6340</f>
        <v>2.7935172335022607</v>
      </c>
    </row>
    <row r="6341" spans="1:7" x14ac:dyDescent="0.25">
      <c r="A6341" s="8">
        <f>IF(ISBLANK('Step 1.4 CNY OAT'!A6341),"-",'Step 1.4 CNY OAT'!A6341)</f>
        <v>43365.166666666664</v>
      </c>
      <c r="B6341" s="26">
        <f t="shared" si="117"/>
        <v>264</v>
      </c>
      <c r="C6341" s="67" cm="1">
        <f t="array" ref="C6341">INDEX('Step 5. Daily Avg Schedule Calc'!$A$2:$D$169,(WEEKDAY(A6341)-1)*24+HOUR(A6341)+1,3)</f>
        <v>1</v>
      </c>
      <c r="D6341" s="67" cm="1">
        <f t="array" ref="D6341">INDEX('Step 5. Daily Avg Schedule Calc'!$A$2:$D$169,(WEEKDAY(A6341)-1)*24+HOUR(A6341)+1,4)</f>
        <v>1</v>
      </c>
      <c r="E6341">
        <f>VLOOKUP(A6341,'Step 1.4 CNY OAT'!$A$1:$B$8761,2)</f>
        <v>76</v>
      </c>
      <c r="F6341" s="11">
        <f ca="1">('Step 3. Regression'!$B$18*E6341^2+'Step 3. Regression'!$C$18*E6341+'Step 3. Regression'!$D$18)*C6341</f>
        <v>6.0842338427417459</v>
      </c>
      <c r="G6341" s="11">
        <f ca="1">('Step 3. Regression'!$G$18*E6341^2+'Step 3. Regression'!$H$18*E6341+'Step 3. Regression'!$I$18)*D6341</f>
        <v>2.8106872095464155</v>
      </c>
    </row>
    <row r="6342" spans="1:7" x14ac:dyDescent="0.25">
      <c r="A6342" s="8">
        <f>IF(ISBLANK('Step 1.4 CNY OAT'!A6342),"-",'Step 1.4 CNY OAT'!A6342)</f>
        <v>43365.208333333336</v>
      </c>
      <c r="B6342" s="26">
        <f t="shared" si="117"/>
        <v>264</v>
      </c>
      <c r="C6342" s="67" cm="1">
        <f t="array" ref="C6342">INDEX('Step 5. Daily Avg Schedule Calc'!$A$2:$D$169,(WEEKDAY(A6342)-1)*24+HOUR(A6342)+1,3)</f>
        <v>1</v>
      </c>
      <c r="D6342" s="67" cm="1">
        <f t="array" ref="D6342">INDEX('Step 5. Daily Avg Schedule Calc'!$A$2:$D$169,(WEEKDAY(A6342)-1)*24+HOUR(A6342)+1,4)</f>
        <v>1</v>
      </c>
      <c r="E6342">
        <f>VLOOKUP(A6342,'Step 1.4 CNY OAT'!$A$1:$B$8761,2)</f>
        <v>76</v>
      </c>
      <c r="F6342" s="11">
        <f ca="1">('Step 3. Regression'!$B$18*E6342^2+'Step 3. Regression'!$C$18*E6342+'Step 3. Regression'!$D$18)*C6342</f>
        <v>6.0842338427417459</v>
      </c>
      <c r="G6342" s="11">
        <f ca="1">('Step 3. Regression'!$G$18*E6342^2+'Step 3. Regression'!$H$18*E6342+'Step 3. Regression'!$I$18)*D6342</f>
        <v>2.8106872095464155</v>
      </c>
    </row>
    <row r="6343" spans="1:7" x14ac:dyDescent="0.25">
      <c r="A6343" s="8">
        <f>IF(ISBLANK('Step 1.4 CNY OAT'!A6343),"-",'Step 1.4 CNY OAT'!A6343)</f>
        <v>43365.25</v>
      </c>
      <c r="B6343" s="26">
        <f t="shared" si="117"/>
        <v>264</v>
      </c>
      <c r="C6343" s="67" cm="1">
        <f t="array" ref="C6343">INDEX('Step 5. Daily Avg Schedule Calc'!$A$2:$D$169,(WEEKDAY(A6343)-1)*24+HOUR(A6343)+1,3)</f>
        <v>1</v>
      </c>
      <c r="D6343" s="67" cm="1">
        <f t="array" ref="D6343">INDEX('Step 5. Daily Avg Schedule Calc'!$A$2:$D$169,(WEEKDAY(A6343)-1)*24+HOUR(A6343)+1,4)</f>
        <v>1</v>
      </c>
      <c r="E6343">
        <f>VLOOKUP(A6343,'Step 1.4 CNY OAT'!$A$1:$B$8761,2)</f>
        <v>76</v>
      </c>
      <c r="F6343" s="11">
        <f ca="1">('Step 3. Regression'!$B$18*E6343^2+'Step 3. Regression'!$C$18*E6343+'Step 3. Regression'!$D$18)*C6343</f>
        <v>6.0842338427417459</v>
      </c>
      <c r="G6343" s="11">
        <f ca="1">('Step 3. Regression'!$G$18*E6343^2+'Step 3. Regression'!$H$18*E6343+'Step 3. Regression'!$I$18)*D6343</f>
        <v>2.8106872095464155</v>
      </c>
    </row>
    <row r="6344" spans="1:7" x14ac:dyDescent="0.25">
      <c r="A6344" s="8">
        <f>IF(ISBLANK('Step 1.4 CNY OAT'!A6344),"-",'Step 1.4 CNY OAT'!A6344)</f>
        <v>43365.291666666664</v>
      </c>
      <c r="B6344" s="26">
        <f t="shared" si="117"/>
        <v>264</v>
      </c>
      <c r="C6344" s="67" cm="1">
        <f t="array" ref="C6344">INDEX('Step 5. Daily Avg Schedule Calc'!$A$2:$D$169,(WEEKDAY(A6344)-1)*24+HOUR(A6344)+1,3)</f>
        <v>1</v>
      </c>
      <c r="D6344" s="67" cm="1">
        <f t="array" ref="D6344">INDEX('Step 5. Daily Avg Schedule Calc'!$A$2:$D$169,(WEEKDAY(A6344)-1)*24+HOUR(A6344)+1,4)</f>
        <v>1</v>
      </c>
      <c r="E6344">
        <f>VLOOKUP(A6344,'Step 1.4 CNY OAT'!$A$1:$B$8761,2)</f>
        <v>75</v>
      </c>
      <c r="F6344" s="11">
        <f ca="1">('Step 3. Regression'!$B$18*E6344^2+'Step 3. Regression'!$C$18*E6344+'Step 3. Regression'!$D$18)*C6344</f>
        <v>5.9986960458616565</v>
      </c>
      <c r="G6344" s="11">
        <f ca="1">('Step 3. Regression'!$G$18*E6344^2+'Step 3. Regression'!$H$18*E6344+'Step 3. Regression'!$I$18)*D6344</f>
        <v>2.7935172335022607</v>
      </c>
    </row>
    <row r="6345" spans="1:7" x14ac:dyDescent="0.25">
      <c r="A6345" s="8">
        <f>IF(ISBLANK('Step 1.4 CNY OAT'!A6345),"-",'Step 1.4 CNY OAT'!A6345)</f>
        <v>43365.333333333336</v>
      </c>
      <c r="B6345" s="26">
        <f t="shared" si="117"/>
        <v>264</v>
      </c>
      <c r="C6345" s="67" cm="1">
        <f t="array" ref="C6345">INDEX('Step 5. Daily Avg Schedule Calc'!$A$2:$D$169,(WEEKDAY(A6345)-1)*24+HOUR(A6345)+1,3)</f>
        <v>1</v>
      </c>
      <c r="D6345" s="67" cm="1">
        <f t="array" ref="D6345">INDEX('Step 5. Daily Avg Schedule Calc'!$A$2:$D$169,(WEEKDAY(A6345)-1)*24+HOUR(A6345)+1,4)</f>
        <v>1</v>
      </c>
      <c r="E6345">
        <f>VLOOKUP(A6345,'Step 1.4 CNY OAT'!$A$1:$B$8761,2)</f>
        <v>73</v>
      </c>
      <c r="F6345" s="11">
        <f ca="1">('Step 3. Regression'!$B$18*E6345^2+'Step 3. Regression'!$C$18*E6345+'Step 3. Regression'!$D$18)*C6345</f>
        <v>5.8421708582892293</v>
      </c>
      <c r="G6345" s="11">
        <f ca="1">('Step 3. Regression'!$G$18*E6345^2+'Step 3. Regression'!$H$18*E6345+'Step 3. Regression'!$I$18)*D6345</f>
        <v>2.7629192583773894</v>
      </c>
    </row>
    <row r="6346" spans="1:7" x14ac:dyDescent="0.25">
      <c r="A6346" s="8">
        <f>IF(ISBLANK('Step 1.4 CNY OAT'!A6346),"-",'Step 1.4 CNY OAT'!A6346)</f>
        <v>43365.375</v>
      </c>
      <c r="B6346" s="26">
        <f t="shared" si="117"/>
        <v>264</v>
      </c>
      <c r="C6346" s="67" cm="1">
        <f t="array" ref="C6346">INDEX('Step 5. Daily Avg Schedule Calc'!$A$2:$D$169,(WEEKDAY(A6346)-1)*24+HOUR(A6346)+1,3)</f>
        <v>1</v>
      </c>
      <c r="D6346" s="67" cm="1">
        <f t="array" ref="D6346">INDEX('Step 5. Daily Avg Schedule Calc'!$A$2:$D$169,(WEEKDAY(A6346)-1)*24+HOUR(A6346)+1,4)</f>
        <v>1</v>
      </c>
      <c r="E6346">
        <f>VLOOKUP(A6346,'Step 1.4 CNY OAT'!$A$1:$B$8761,2)</f>
        <v>72</v>
      </c>
      <c r="F6346" s="11">
        <f ca="1">('Step 3. Regression'!$B$18*E6346^2+'Step 3. Regression'!$C$18*E6346+'Step 3. Regression'!$D$18)*C6346</f>
        <v>5.7711834675968934</v>
      </c>
      <c r="G6346" s="11">
        <f ca="1">('Step 3. Regression'!$G$18*E6346^2+'Step 3. Regression'!$H$18*E6346+'Step 3. Regression'!$I$18)*D6346</f>
        <v>2.7494912592966725</v>
      </c>
    </row>
    <row r="6347" spans="1:7" x14ac:dyDescent="0.25">
      <c r="A6347" s="8">
        <f>IF(ISBLANK('Step 1.4 CNY OAT'!A6347),"-",'Step 1.4 CNY OAT'!A6347)</f>
        <v>43365.416666666664</v>
      </c>
      <c r="B6347" s="26">
        <f t="shared" si="117"/>
        <v>264</v>
      </c>
      <c r="C6347" s="67" cm="1">
        <f t="array" ref="C6347">INDEX('Step 5. Daily Avg Schedule Calc'!$A$2:$D$169,(WEEKDAY(A6347)-1)*24+HOUR(A6347)+1,3)</f>
        <v>1</v>
      </c>
      <c r="D6347" s="67" cm="1">
        <f t="array" ref="D6347">INDEX('Step 5. Daily Avg Schedule Calc'!$A$2:$D$169,(WEEKDAY(A6347)-1)*24+HOUR(A6347)+1,4)</f>
        <v>1</v>
      </c>
      <c r="E6347">
        <f>VLOOKUP(A6347,'Step 1.4 CNY OAT'!$A$1:$B$8761,2)</f>
        <v>72</v>
      </c>
      <c r="F6347" s="11">
        <f ca="1">('Step 3. Regression'!$B$18*E6347^2+'Step 3. Regression'!$C$18*E6347+'Step 3. Regression'!$D$18)*C6347</f>
        <v>5.7711834675968934</v>
      </c>
      <c r="G6347" s="11">
        <f ca="1">('Step 3. Regression'!$G$18*E6347^2+'Step 3. Regression'!$H$18*E6347+'Step 3. Regression'!$I$18)*D6347</f>
        <v>2.7494912592966725</v>
      </c>
    </row>
    <row r="6348" spans="1:7" x14ac:dyDescent="0.25">
      <c r="A6348" s="8">
        <f>IF(ISBLANK('Step 1.4 CNY OAT'!A6348),"-",'Step 1.4 CNY OAT'!A6348)</f>
        <v>43365.458333333336</v>
      </c>
      <c r="B6348" s="26">
        <f t="shared" si="117"/>
        <v>264</v>
      </c>
      <c r="C6348" s="67" cm="1">
        <f t="array" ref="C6348">INDEX('Step 5. Daily Avg Schedule Calc'!$A$2:$D$169,(WEEKDAY(A6348)-1)*24+HOUR(A6348)+1,3)</f>
        <v>1</v>
      </c>
      <c r="D6348" s="67" cm="1">
        <f t="array" ref="D6348">INDEX('Step 5. Daily Avg Schedule Calc'!$A$2:$D$169,(WEEKDAY(A6348)-1)*24+HOUR(A6348)+1,4)</f>
        <v>1</v>
      </c>
      <c r="E6348">
        <f>VLOOKUP(A6348,'Step 1.4 CNY OAT'!$A$1:$B$8761,2)</f>
        <v>72</v>
      </c>
      <c r="F6348" s="11">
        <f ca="1">('Step 3. Regression'!$B$18*E6348^2+'Step 3. Regression'!$C$18*E6348+'Step 3. Regression'!$D$18)*C6348</f>
        <v>5.7711834675968934</v>
      </c>
      <c r="G6348" s="11">
        <f ca="1">('Step 3. Regression'!$G$18*E6348^2+'Step 3. Regression'!$H$18*E6348+'Step 3. Regression'!$I$18)*D6348</f>
        <v>2.7494912592966725</v>
      </c>
    </row>
    <row r="6349" spans="1:7" x14ac:dyDescent="0.25">
      <c r="A6349" s="8">
        <f>IF(ISBLANK('Step 1.4 CNY OAT'!A6349),"-",'Step 1.4 CNY OAT'!A6349)</f>
        <v>43365.5</v>
      </c>
      <c r="B6349" s="26">
        <f t="shared" si="117"/>
        <v>264</v>
      </c>
      <c r="C6349" s="67" cm="1">
        <f t="array" ref="C6349">INDEX('Step 5. Daily Avg Schedule Calc'!$A$2:$D$169,(WEEKDAY(A6349)-1)*24+HOUR(A6349)+1,3)</f>
        <v>1</v>
      </c>
      <c r="D6349" s="67" cm="1">
        <f t="array" ref="D6349">INDEX('Step 5. Daily Avg Schedule Calc'!$A$2:$D$169,(WEEKDAY(A6349)-1)*24+HOUR(A6349)+1,4)</f>
        <v>1</v>
      </c>
      <c r="E6349">
        <f>VLOOKUP(A6349,'Step 1.4 CNY OAT'!$A$1:$B$8761,2)</f>
        <v>73</v>
      </c>
      <c r="F6349" s="11">
        <f ca="1">('Step 3. Regression'!$B$18*E6349^2+'Step 3. Regression'!$C$18*E6349+'Step 3. Regression'!$D$18)*C6349</f>
        <v>5.8421708582892293</v>
      </c>
      <c r="G6349" s="11">
        <f ca="1">('Step 3. Regression'!$G$18*E6349^2+'Step 3. Regression'!$H$18*E6349+'Step 3. Regression'!$I$18)*D6349</f>
        <v>2.7629192583773894</v>
      </c>
    </row>
    <row r="6350" spans="1:7" x14ac:dyDescent="0.25">
      <c r="A6350" s="8">
        <f>IF(ISBLANK('Step 1.4 CNY OAT'!A6350),"-",'Step 1.4 CNY OAT'!A6350)</f>
        <v>43365.541666666664</v>
      </c>
      <c r="B6350" s="26">
        <f t="shared" si="117"/>
        <v>264</v>
      </c>
      <c r="C6350" s="67" cm="1">
        <f t="array" ref="C6350">INDEX('Step 5. Daily Avg Schedule Calc'!$A$2:$D$169,(WEEKDAY(A6350)-1)*24+HOUR(A6350)+1,3)</f>
        <v>1</v>
      </c>
      <c r="D6350" s="67" cm="1">
        <f t="array" ref="D6350">INDEX('Step 5. Daily Avg Schedule Calc'!$A$2:$D$169,(WEEKDAY(A6350)-1)*24+HOUR(A6350)+1,4)</f>
        <v>1</v>
      </c>
      <c r="E6350">
        <f>VLOOKUP(A6350,'Step 1.4 CNY OAT'!$A$1:$B$8761,2)</f>
        <v>71</v>
      </c>
      <c r="F6350" s="11">
        <f ca="1">('Step 3. Regression'!$B$18*E6350^2+'Step 3. Regression'!$C$18*E6350+'Step 3. Regression'!$D$18)*C6350</f>
        <v>5.7050462123004699</v>
      </c>
      <c r="G6350" s="11">
        <f ca="1">('Step 3. Regression'!$G$18*E6350^2+'Step 3. Regression'!$H$18*E6350+'Step 3. Regression'!$I$18)*D6350</f>
        <v>2.7373105858704356</v>
      </c>
    </row>
    <row r="6351" spans="1:7" x14ac:dyDescent="0.25">
      <c r="A6351" s="8">
        <f>IF(ISBLANK('Step 1.4 CNY OAT'!A6351),"-",'Step 1.4 CNY OAT'!A6351)</f>
        <v>43365.583333333336</v>
      </c>
      <c r="B6351" s="26">
        <f t="shared" si="117"/>
        <v>264</v>
      </c>
      <c r="C6351" s="67" cm="1">
        <f t="array" ref="C6351">INDEX('Step 5. Daily Avg Schedule Calc'!$A$2:$D$169,(WEEKDAY(A6351)-1)*24+HOUR(A6351)+1,3)</f>
        <v>1</v>
      </c>
      <c r="D6351" s="67" cm="1">
        <f t="array" ref="D6351">INDEX('Step 5. Daily Avg Schedule Calc'!$A$2:$D$169,(WEEKDAY(A6351)-1)*24+HOUR(A6351)+1,4)</f>
        <v>1</v>
      </c>
      <c r="E6351">
        <f>VLOOKUP(A6351,'Step 1.4 CNY OAT'!$A$1:$B$8761,2)</f>
        <v>71</v>
      </c>
      <c r="F6351" s="11">
        <f ca="1">('Step 3. Regression'!$B$18*E6351^2+'Step 3. Regression'!$C$18*E6351+'Step 3. Regression'!$D$18)*C6351</f>
        <v>5.7050462123004699</v>
      </c>
      <c r="G6351" s="11">
        <f ca="1">('Step 3. Regression'!$G$18*E6351^2+'Step 3. Regression'!$H$18*E6351+'Step 3. Regression'!$I$18)*D6351</f>
        <v>2.7373105858704356</v>
      </c>
    </row>
    <row r="6352" spans="1:7" x14ac:dyDescent="0.25">
      <c r="A6352" s="8">
        <f>IF(ISBLANK('Step 1.4 CNY OAT'!A6352),"-",'Step 1.4 CNY OAT'!A6352)</f>
        <v>43365.625</v>
      </c>
      <c r="B6352" s="26">
        <f t="shared" si="117"/>
        <v>264</v>
      </c>
      <c r="C6352" s="67" cm="1">
        <f t="array" ref="C6352">INDEX('Step 5. Daily Avg Schedule Calc'!$A$2:$D$169,(WEEKDAY(A6352)-1)*24+HOUR(A6352)+1,3)</f>
        <v>1</v>
      </c>
      <c r="D6352" s="67" cm="1">
        <f t="array" ref="D6352">INDEX('Step 5. Daily Avg Schedule Calc'!$A$2:$D$169,(WEEKDAY(A6352)-1)*24+HOUR(A6352)+1,4)</f>
        <v>1</v>
      </c>
      <c r="E6352">
        <f>VLOOKUP(A6352,'Step 1.4 CNY OAT'!$A$1:$B$8761,2)</f>
        <v>71</v>
      </c>
      <c r="F6352" s="11">
        <f ca="1">('Step 3. Regression'!$B$18*E6352^2+'Step 3. Regression'!$C$18*E6352+'Step 3. Regression'!$D$18)*C6352</f>
        <v>5.7050462123004699</v>
      </c>
      <c r="G6352" s="11">
        <f ca="1">('Step 3. Regression'!$G$18*E6352^2+'Step 3. Regression'!$H$18*E6352+'Step 3. Regression'!$I$18)*D6352</f>
        <v>2.7373105858704356</v>
      </c>
    </row>
    <row r="6353" spans="1:7" x14ac:dyDescent="0.25">
      <c r="A6353" s="8">
        <f>IF(ISBLANK('Step 1.4 CNY OAT'!A6353),"-",'Step 1.4 CNY OAT'!A6353)</f>
        <v>43365.666666666664</v>
      </c>
      <c r="B6353" s="26">
        <f t="shared" si="117"/>
        <v>264</v>
      </c>
      <c r="C6353" s="67" cm="1">
        <f t="array" ref="C6353">INDEX('Step 5. Daily Avg Schedule Calc'!$A$2:$D$169,(WEEKDAY(A6353)-1)*24+HOUR(A6353)+1,3)</f>
        <v>1</v>
      </c>
      <c r="D6353" s="67" cm="1">
        <f t="array" ref="D6353">INDEX('Step 5. Daily Avg Schedule Calc'!$A$2:$D$169,(WEEKDAY(A6353)-1)*24+HOUR(A6353)+1,4)</f>
        <v>1</v>
      </c>
      <c r="E6353">
        <f>VLOOKUP(A6353,'Step 1.4 CNY OAT'!$A$1:$B$8761,2)</f>
        <v>70</v>
      </c>
      <c r="F6353" s="11">
        <f ca="1">('Step 3. Regression'!$B$18*E6353^2+'Step 3. Regression'!$C$18*E6353+'Step 3. Regression'!$D$18)*C6353</f>
        <v>5.6437590923999679</v>
      </c>
      <c r="G6353" s="11">
        <f ca="1">('Step 3. Regression'!$G$18*E6353^2+'Step 3. Regression'!$H$18*E6353+'Step 3. Regression'!$I$18)*D6353</f>
        <v>2.7263772380986788</v>
      </c>
    </row>
    <row r="6354" spans="1:7" x14ac:dyDescent="0.25">
      <c r="A6354" s="8">
        <f>IF(ISBLANK('Step 1.4 CNY OAT'!A6354),"-",'Step 1.4 CNY OAT'!A6354)</f>
        <v>43365.708333333336</v>
      </c>
      <c r="B6354" s="26">
        <f t="shared" si="117"/>
        <v>264</v>
      </c>
      <c r="C6354" s="67" cm="1">
        <f t="array" ref="C6354">INDEX('Step 5. Daily Avg Schedule Calc'!$A$2:$D$169,(WEEKDAY(A6354)-1)*24+HOUR(A6354)+1,3)</f>
        <v>1</v>
      </c>
      <c r="D6354" s="67" cm="1">
        <f t="array" ref="D6354">INDEX('Step 5. Daily Avg Schedule Calc'!$A$2:$D$169,(WEEKDAY(A6354)-1)*24+HOUR(A6354)+1,4)</f>
        <v>1</v>
      </c>
      <c r="E6354">
        <f>VLOOKUP(A6354,'Step 1.4 CNY OAT'!$A$1:$B$8761,2)</f>
        <v>69</v>
      </c>
      <c r="F6354" s="11">
        <f ca="1">('Step 3. Regression'!$B$18*E6354^2+'Step 3. Regression'!$C$18*E6354+'Step 3. Regression'!$D$18)*C6354</f>
        <v>5.5873221078953783</v>
      </c>
      <c r="G6354" s="11">
        <f ca="1">('Step 3. Regression'!$G$18*E6354^2+'Step 3. Regression'!$H$18*E6354+'Step 3. Regression'!$I$18)*D6354</f>
        <v>2.7166912159814012</v>
      </c>
    </row>
    <row r="6355" spans="1:7" x14ac:dyDescent="0.25">
      <c r="A6355" s="8">
        <f>IF(ISBLANK('Step 1.4 CNY OAT'!A6355),"-",'Step 1.4 CNY OAT'!A6355)</f>
        <v>43365.75</v>
      </c>
      <c r="B6355" s="26">
        <f t="shared" si="117"/>
        <v>264</v>
      </c>
      <c r="C6355" s="67" cm="1">
        <f t="array" ref="C6355">INDEX('Step 5. Daily Avg Schedule Calc'!$A$2:$D$169,(WEEKDAY(A6355)-1)*24+HOUR(A6355)+1,3)</f>
        <v>1</v>
      </c>
      <c r="D6355" s="67" cm="1">
        <f t="array" ref="D6355">INDEX('Step 5. Daily Avg Schedule Calc'!$A$2:$D$169,(WEEKDAY(A6355)-1)*24+HOUR(A6355)+1,4)</f>
        <v>1</v>
      </c>
      <c r="E6355">
        <f>VLOOKUP(A6355,'Step 1.4 CNY OAT'!$A$1:$B$8761,2)</f>
        <v>69</v>
      </c>
      <c r="F6355" s="11">
        <f ca="1">('Step 3. Regression'!$B$18*E6355^2+'Step 3. Regression'!$C$18*E6355+'Step 3. Regression'!$D$18)*C6355</f>
        <v>5.5873221078953783</v>
      </c>
      <c r="G6355" s="11">
        <f ca="1">('Step 3. Regression'!$G$18*E6355^2+'Step 3. Regression'!$H$18*E6355+'Step 3. Regression'!$I$18)*D6355</f>
        <v>2.7166912159814012</v>
      </c>
    </row>
    <row r="6356" spans="1:7" x14ac:dyDescent="0.25">
      <c r="A6356" s="8">
        <f>IF(ISBLANK('Step 1.4 CNY OAT'!A6356),"-",'Step 1.4 CNY OAT'!A6356)</f>
        <v>43365.791666666664</v>
      </c>
      <c r="B6356" s="26">
        <f t="shared" si="117"/>
        <v>264</v>
      </c>
      <c r="C6356" s="67" cm="1">
        <f t="array" ref="C6356">INDEX('Step 5. Daily Avg Schedule Calc'!$A$2:$D$169,(WEEKDAY(A6356)-1)*24+HOUR(A6356)+1,3)</f>
        <v>1</v>
      </c>
      <c r="D6356" s="67" cm="1">
        <f t="array" ref="D6356">INDEX('Step 5. Daily Avg Schedule Calc'!$A$2:$D$169,(WEEKDAY(A6356)-1)*24+HOUR(A6356)+1,4)</f>
        <v>1</v>
      </c>
      <c r="E6356">
        <f>VLOOKUP(A6356,'Step 1.4 CNY OAT'!$A$1:$B$8761,2)</f>
        <v>68</v>
      </c>
      <c r="F6356" s="11">
        <f ca="1">('Step 3. Regression'!$B$18*E6356^2+'Step 3. Regression'!$C$18*E6356+'Step 3. Regression'!$D$18)*C6356</f>
        <v>5.5357352587867084</v>
      </c>
      <c r="G6356" s="11">
        <f ca="1">('Step 3. Regression'!$G$18*E6356^2+'Step 3. Regression'!$H$18*E6356+'Step 3. Regression'!$I$18)*D6356</f>
        <v>2.7082525195186036</v>
      </c>
    </row>
    <row r="6357" spans="1:7" x14ac:dyDescent="0.25">
      <c r="A6357" s="8">
        <f>IF(ISBLANK('Step 1.4 CNY OAT'!A6357),"-",'Step 1.4 CNY OAT'!A6357)</f>
        <v>43365.833333333336</v>
      </c>
      <c r="B6357" s="26">
        <f t="shared" si="117"/>
        <v>264</v>
      </c>
      <c r="C6357" s="67" cm="1">
        <f t="array" ref="C6357">INDEX('Step 5. Daily Avg Schedule Calc'!$A$2:$D$169,(WEEKDAY(A6357)-1)*24+HOUR(A6357)+1,3)</f>
        <v>1</v>
      </c>
      <c r="D6357" s="67" cm="1">
        <f t="array" ref="D6357">INDEX('Step 5. Daily Avg Schedule Calc'!$A$2:$D$169,(WEEKDAY(A6357)-1)*24+HOUR(A6357)+1,4)</f>
        <v>1</v>
      </c>
      <c r="E6357">
        <f>VLOOKUP(A6357,'Step 1.4 CNY OAT'!$A$1:$B$8761,2)</f>
        <v>68</v>
      </c>
      <c r="F6357" s="11">
        <f ca="1">('Step 3. Regression'!$B$18*E6357^2+'Step 3. Regression'!$C$18*E6357+'Step 3. Regression'!$D$18)*C6357</f>
        <v>5.5357352587867084</v>
      </c>
      <c r="G6357" s="11">
        <f ca="1">('Step 3. Regression'!$G$18*E6357^2+'Step 3. Regression'!$H$18*E6357+'Step 3. Regression'!$I$18)*D6357</f>
        <v>2.7082525195186036</v>
      </c>
    </row>
    <row r="6358" spans="1:7" x14ac:dyDescent="0.25">
      <c r="A6358" s="8">
        <f>IF(ISBLANK('Step 1.4 CNY OAT'!A6358),"-",'Step 1.4 CNY OAT'!A6358)</f>
        <v>43365.875</v>
      </c>
      <c r="B6358" s="26">
        <f t="shared" si="117"/>
        <v>264</v>
      </c>
      <c r="C6358" s="67" cm="1">
        <f t="array" ref="C6358">INDEX('Step 5. Daily Avg Schedule Calc'!$A$2:$D$169,(WEEKDAY(A6358)-1)*24+HOUR(A6358)+1,3)</f>
        <v>1</v>
      </c>
      <c r="D6358" s="67" cm="1">
        <f t="array" ref="D6358">INDEX('Step 5. Daily Avg Schedule Calc'!$A$2:$D$169,(WEEKDAY(A6358)-1)*24+HOUR(A6358)+1,4)</f>
        <v>1</v>
      </c>
      <c r="E6358">
        <f>VLOOKUP(A6358,'Step 1.4 CNY OAT'!$A$1:$B$8761,2)</f>
        <v>67</v>
      </c>
      <c r="F6358" s="11">
        <f ca="1">('Step 3. Regression'!$B$18*E6358^2+'Step 3. Regression'!$C$18*E6358+'Step 3. Regression'!$D$18)*C6358</f>
        <v>5.4889985450739509</v>
      </c>
      <c r="G6358" s="11">
        <f ca="1">('Step 3. Regression'!$G$18*E6358^2+'Step 3. Regression'!$H$18*E6358+'Step 3. Regression'!$I$18)*D6358</f>
        <v>2.7010611487102851</v>
      </c>
    </row>
    <row r="6359" spans="1:7" x14ac:dyDescent="0.25">
      <c r="A6359" s="8">
        <f>IF(ISBLANK('Step 1.4 CNY OAT'!A6359),"-",'Step 1.4 CNY OAT'!A6359)</f>
        <v>43365.916666666664</v>
      </c>
      <c r="B6359" s="26">
        <f t="shared" si="117"/>
        <v>264</v>
      </c>
      <c r="C6359" s="67" cm="1">
        <f t="array" ref="C6359">INDEX('Step 5. Daily Avg Schedule Calc'!$A$2:$D$169,(WEEKDAY(A6359)-1)*24+HOUR(A6359)+1,3)</f>
        <v>1</v>
      </c>
      <c r="D6359" s="67" cm="1">
        <f t="array" ref="D6359">INDEX('Step 5. Daily Avg Schedule Calc'!$A$2:$D$169,(WEEKDAY(A6359)-1)*24+HOUR(A6359)+1,4)</f>
        <v>1</v>
      </c>
      <c r="E6359">
        <f>VLOOKUP(A6359,'Step 1.4 CNY OAT'!$A$1:$B$8761,2)</f>
        <v>66</v>
      </c>
      <c r="F6359" s="11">
        <f ca="1">('Step 3. Regression'!$B$18*E6359^2+'Step 3. Regression'!$C$18*E6359+'Step 3. Regression'!$D$18)*C6359</f>
        <v>5.4471119667571148</v>
      </c>
      <c r="G6359" s="11">
        <f ca="1">('Step 3. Regression'!$G$18*E6359^2+'Step 3. Regression'!$H$18*E6359+'Step 3. Regression'!$I$18)*D6359</f>
        <v>2.6951171035564454</v>
      </c>
    </row>
    <row r="6360" spans="1:7" x14ac:dyDescent="0.25">
      <c r="A6360" s="8">
        <f>IF(ISBLANK('Step 1.4 CNY OAT'!A6360),"-",'Step 1.4 CNY OAT'!A6360)</f>
        <v>43365.958333333336</v>
      </c>
      <c r="B6360" s="26">
        <f t="shared" si="117"/>
        <v>264</v>
      </c>
      <c r="C6360" s="67" cm="1">
        <f t="array" ref="C6360">INDEX('Step 5. Daily Avg Schedule Calc'!$A$2:$D$169,(WEEKDAY(A6360)-1)*24+HOUR(A6360)+1,3)</f>
        <v>1</v>
      </c>
      <c r="D6360" s="67" cm="1">
        <f t="array" ref="D6360">INDEX('Step 5. Daily Avg Schedule Calc'!$A$2:$D$169,(WEEKDAY(A6360)-1)*24+HOUR(A6360)+1,4)</f>
        <v>1</v>
      </c>
      <c r="E6360">
        <f>VLOOKUP(A6360,'Step 1.4 CNY OAT'!$A$1:$B$8761,2)</f>
        <v>65</v>
      </c>
      <c r="F6360" s="11">
        <f ca="1">('Step 3. Regression'!$B$18*E6360^2+'Step 3. Regression'!$C$18*E6360+'Step 3. Regression'!$D$18)*C6360</f>
        <v>5.4100755238361913</v>
      </c>
      <c r="G6360" s="11">
        <f ca="1">('Step 3. Regression'!$G$18*E6360^2+'Step 3. Regression'!$H$18*E6360+'Step 3. Regression'!$I$18)*D6360</f>
        <v>2.6904203840570866</v>
      </c>
    </row>
    <row r="6361" spans="1:7" x14ac:dyDescent="0.25">
      <c r="A6361" s="8">
        <f>IF(ISBLANK('Step 1.4 CNY OAT'!A6361),"-",'Step 1.4 CNY OAT'!A6361)</f>
        <v>43366</v>
      </c>
      <c r="B6361" s="26">
        <f t="shared" si="117"/>
        <v>265</v>
      </c>
      <c r="C6361" s="67" cm="1">
        <f t="array" ref="C6361">INDEX('Step 5. Daily Avg Schedule Calc'!$A$2:$D$169,(WEEKDAY(A6361)-1)*24+HOUR(A6361)+1,3)</f>
        <v>1</v>
      </c>
      <c r="D6361" s="67" cm="1">
        <f t="array" ref="D6361">INDEX('Step 5. Daily Avg Schedule Calc'!$A$2:$D$169,(WEEKDAY(A6361)-1)*24+HOUR(A6361)+1,4)</f>
        <v>1</v>
      </c>
      <c r="E6361">
        <f>VLOOKUP(A6361,'Step 1.4 CNY OAT'!$A$1:$B$8761,2)</f>
        <v>64</v>
      </c>
      <c r="F6361" s="11">
        <f ca="1">('Step 3. Regression'!$B$18*E6361^2+'Step 3. Regression'!$C$18*E6361+'Step 3. Regression'!$D$18)*C6361</f>
        <v>5.3778892163111873</v>
      </c>
      <c r="G6361" s="11">
        <f ca="1">('Step 3. Regression'!$G$18*E6361^2+'Step 3. Regression'!$H$18*E6361+'Step 3. Regression'!$I$18)*D6361</f>
        <v>2.686970990212207</v>
      </c>
    </row>
    <row r="6362" spans="1:7" x14ac:dyDescent="0.25">
      <c r="A6362" s="8">
        <f>IF(ISBLANK('Step 1.4 CNY OAT'!A6362),"-",'Step 1.4 CNY OAT'!A6362)</f>
        <v>43366.041666666664</v>
      </c>
      <c r="B6362" s="26">
        <f t="shared" si="117"/>
        <v>265</v>
      </c>
      <c r="C6362" s="67" cm="1">
        <f t="array" ref="C6362">INDEX('Step 5. Daily Avg Schedule Calc'!$A$2:$D$169,(WEEKDAY(A6362)-1)*24+HOUR(A6362)+1,3)</f>
        <v>1</v>
      </c>
      <c r="D6362" s="67" cm="1">
        <f t="array" ref="D6362">INDEX('Step 5. Daily Avg Schedule Calc'!$A$2:$D$169,(WEEKDAY(A6362)-1)*24+HOUR(A6362)+1,4)</f>
        <v>1</v>
      </c>
      <c r="E6362">
        <f>VLOOKUP(A6362,'Step 1.4 CNY OAT'!$A$1:$B$8761,2)</f>
        <v>64</v>
      </c>
      <c r="F6362" s="11">
        <f ca="1">('Step 3. Regression'!$B$18*E6362^2+'Step 3. Regression'!$C$18*E6362+'Step 3. Regression'!$D$18)*C6362</f>
        <v>5.3778892163111873</v>
      </c>
      <c r="G6362" s="11">
        <f ca="1">('Step 3. Regression'!$G$18*E6362^2+'Step 3. Regression'!$H$18*E6362+'Step 3. Regression'!$I$18)*D6362</f>
        <v>2.686970990212207</v>
      </c>
    </row>
    <row r="6363" spans="1:7" x14ac:dyDescent="0.25">
      <c r="A6363" s="8">
        <f>IF(ISBLANK('Step 1.4 CNY OAT'!A6363),"-",'Step 1.4 CNY OAT'!A6363)</f>
        <v>43366.083333333336</v>
      </c>
      <c r="B6363" s="26">
        <f t="shared" si="117"/>
        <v>265</v>
      </c>
      <c r="C6363" s="67" cm="1">
        <f t="array" ref="C6363">INDEX('Step 5. Daily Avg Schedule Calc'!$A$2:$D$169,(WEEKDAY(A6363)-1)*24+HOUR(A6363)+1,3)</f>
        <v>1</v>
      </c>
      <c r="D6363" s="67" cm="1">
        <f t="array" ref="D6363">INDEX('Step 5. Daily Avg Schedule Calc'!$A$2:$D$169,(WEEKDAY(A6363)-1)*24+HOUR(A6363)+1,4)</f>
        <v>1</v>
      </c>
      <c r="E6363">
        <f>VLOOKUP(A6363,'Step 1.4 CNY OAT'!$A$1:$B$8761,2)</f>
        <v>63</v>
      </c>
      <c r="F6363" s="11">
        <f ca="1">('Step 3. Regression'!$B$18*E6363^2+'Step 3. Regression'!$C$18*E6363+'Step 3. Regression'!$D$18)*C6363</f>
        <v>5.3505530441821012</v>
      </c>
      <c r="G6363" s="11">
        <f ca="1">('Step 3. Regression'!$G$18*E6363^2+'Step 3. Regression'!$H$18*E6363+'Step 3. Regression'!$I$18)*D6363</f>
        <v>2.6847689220218069</v>
      </c>
    </row>
    <row r="6364" spans="1:7" x14ac:dyDescent="0.25">
      <c r="A6364" s="8">
        <f>IF(ISBLANK('Step 1.4 CNY OAT'!A6364),"-",'Step 1.4 CNY OAT'!A6364)</f>
        <v>43366.125</v>
      </c>
      <c r="B6364" s="26">
        <f t="shared" si="117"/>
        <v>265</v>
      </c>
      <c r="C6364" s="67" cm="1">
        <f t="array" ref="C6364">INDEX('Step 5. Daily Avg Schedule Calc'!$A$2:$D$169,(WEEKDAY(A6364)-1)*24+HOUR(A6364)+1,3)</f>
        <v>1</v>
      </c>
      <c r="D6364" s="67" cm="1">
        <f t="array" ref="D6364">INDEX('Step 5. Daily Avg Schedule Calc'!$A$2:$D$169,(WEEKDAY(A6364)-1)*24+HOUR(A6364)+1,4)</f>
        <v>1</v>
      </c>
      <c r="E6364">
        <f>VLOOKUP(A6364,'Step 1.4 CNY OAT'!$A$1:$B$8761,2)</f>
        <v>63</v>
      </c>
      <c r="F6364" s="11">
        <f ca="1">('Step 3. Regression'!$B$18*E6364^2+'Step 3. Regression'!$C$18*E6364+'Step 3. Regression'!$D$18)*C6364</f>
        <v>5.3505530441821012</v>
      </c>
      <c r="G6364" s="11">
        <f ca="1">('Step 3. Regression'!$G$18*E6364^2+'Step 3. Regression'!$H$18*E6364+'Step 3. Regression'!$I$18)*D6364</f>
        <v>2.6847689220218069</v>
      </c>
    </row>
    <row r="6365" spans="1:7" x14ac:dyDescent="0.25">
      <c r="A6365" s="8">
        <f>IF(ISBLANK('Step 1.4 CNY OAT'!A6365),"-",'Step 1.4 CNY OAT'!A6365)</f>
        <v>43366.166666666664</v>
      </c>
      <c r="B6365" s="26">
        <f t="shared" si="117"/>
        <v>265</v>
      </c>
      <c r="C6365" s="67" cm="1">
        <f t="array" ref="C6365">INDEX('Step 5. Daily Avg Schedule Calc'!$A$2:$D$169,(WEEKDAY(A6365)-1)*24+HOUR(A6365)+1,3)</f>
        <v>1</v>
      </c>
      <c r="D6365" s="67" cm="1">
        <f t="array" ref="D6365">INDEX('Step 5. Daily Avg Schedule Calc'!$A$2:$D$169,(WEEKDAY(A6365)-1)*24+HOUR(A6365)+1,4)</f>
        <v>1</v>
      </c>
      <c r="E6365">
        <f>VLOOKUP(A6365,'Step 1.4 CNY OAT'!$A$1:$B$8761,2)</f>
        <v>63</v>
      </c>
      <c r="F6365" s="11">
        <f ca="1">('Step 3. Regression'!$B$18*E6365^2+'Step 3. Regression'!$C$18*E6365+'Step 3. Regression'!$D$18)*C6365</f>
        <v>5.3505530441821012</v>
      </c>
      <c r="G6365" s="11">
        <f ca="1">('Step 3. Regression'!$G$18*E6365^2+'Step 3. Regression'!$H$18*E6365+'Step 3. Regression'!$I$18)*D6365</f>
        <v>2.6847689220218069</v>
      </c>
    </row>
    <row r="6366" spans="1:7" x14ac:dyDescent="0.25">
      <c r="A6366" s="8">
        <f>IF(ISBLANK('Step 1.4 CNY OAT'!A6366),"-",'Step 1.4 CNY OAT'!A6366)</f>
        <v>43366.208333333336</v>
      </c>
      <c r="B6366" s="26">
        <f t="shared" si="117"/>
        <v>265</v>
      </c>
      <c r="C6366" s="67" cm="1">
        <f t="array" ref="C6366">INDEX('Step 5. Daily Avg Schedule Calc'!$A$2:$D$169,(WEEKDAY(A6366)-1)*24+HOUR(A6366)+1,3)</f>
        <v>1</v>
      </c>
      <c r="D6366" s="67" cm="1">
        <f t="array" ref="D6366">INDEX('Step 5. Daily Avg Schedule Calc'!$A$2:$D$169,(WEEKDAY(A6366)-1)*24+HOUR(A6366)+1,4)</f>
        <v>1</v>
      </c>
      <c r="E6366">
        <f>VLOOKUP(A6366,'Step 1.4 CNY OAT'!$A$1:$B$8761,2)</f>
        <v>62</v>
      </c>
      <c r="F6366" s="11">
        <f ca="1">('Step 3. Regression'!$B$18*E6366^2+'Step 3. Regression'!$C$18*E6366+'Step 3. Regression'!$D$18)*C6366</f>
        <v>5.3280670074489258</v>
      </c>
      <c r="G6366" s="11">
        <f ca="1">('Step 3. Regression'!$G$18*E6366^2+'Step 3. Regression'!$H$18*E6366+'Step 3. Regression'!$I$18)*D6366</f>
        <v>2.6838141794858865</v>
      </c>
    </row>
    <row r="6367" spans="1:7" x14ac:dyDescent="0.25">
      <c r="A6367" s="8">
        <f>IF(ISBLANK('Step 1.4 CNY OAT'!A6367),"-",'Step 1.4 CNY OAT'!A6367)</f>
        <v>43366.25</v>
      </c>
      <c r="B6367" s="26">
        <f t="shared" si="117"/>
        <v>265</v>
      </c>
      <c r="C6367" s="67" cm="1">
        <f t="array" ref="C6367">INDEX('Step 5. Daily Avg Schedule Calc'!$A$2:$D$169,(WEEKDAY(A6367)-1)*24+HOUR(A6367)+1,3)</f>
        <v>1</v>
      </c>
      <c r="D6367" s="67" cm="1">
        <f t="array" ref="D6367">INDEX('Step 5. Daily Avg Schedule Calc'!$A$2:$D$169,(WEEKDAY(A6367)-1)*24+HOUR(A6367)+1,4)</f>
        <v>1</v>
      </c>
      <c r="E6367">
        <f>VLOOKUP(A6367,'Step 1.4 CNY OAT'!$A$1:$B$8761,2)</f>
        <v>62</v>
      </c>
      <c r="F6367" s="11">
        <f ca="1">('Step 3. Regression'!$B$18*E6367^2+'Step 3. Regression'!$C$18*E6367+'Step 3. Regression'!$D$18)*C6367</f>
        <v>5.3280670074489258</v>
      </c>
      <c r="G6367" s="11">
        <f ca="1">('Step 3. Regression'!$G$18*E6367^2+'Step 3. Regression'!$H$18*E6367+'Step 3. Regression'!$I$18)*D6367</f>
        <v>2.6838141794858865</v>
      </c>
    </row>
    <row r="6368" spans="1:7" x14ac:dyDescent="0.25">
      <c r="A6368" s="8">
        <f>IF(ISBLANK('Step 1.4 CNY OAT'!A6368),"-",'Step 1.4 CNY OAT'!A6368)</f>
        <v>43366.291666666664</v>
      </c>
      <c r="B6368" s="26">
        <f t="shared" si="117"/>
        <v>265</v>
      </c>
      <c r="C6368" s="67" cm="1">
        <f t="array" ref="C6368">INDEX('Step 5. Daily Avg Schedule Calc'!$A$2:$D$169,(WEEKDAY(A6368)-1)*24+HOUR(A6368)+1,3)</f>
        <v>1</v>
      </c>
      <c r="D6368" s="67" cm="1">
        <f t="array" ref="D6368">INDEX('Step 5. Daily Avg Schedule Calc'!$A$2:$D$169,(WEEKDAY(A6368)-1)*24+HOUR(A6368)+1,4)</f>
        <v>1</v>
      </c>
      <c r="E6368">
        <f>VLOOKUP(A6368,'Step 1.4 CNY OAT'!$A$1:$B$8761,2)</f>
        <v>62</v>
      </c>
      <c r="F6368" s="11">
        <f ca="1">('Step 3. Regression'!$B$18*E6368^2+'Step 3. Regression'!$C$18*E6368+'Step 3. Regression'!$D$18)*C6368</f>
        <v>5.3280670074489258</v>
      </c>
      <c r="G6368" s="11">
        <f ca="1">('Step 3. Regression'!$G$18*E6368^2+'Step 3. Regression'!$H$18*E6368+'Step 3. Regression'!$I$18)*D6368</f>
        <v>2.6838141794858865</v>
      </c>
    </row>
    <row r="6369" spans="1:7" x14ac:dyDescent="0.25">
      <c r="A6369" s="8">
        <f>IF(ISBLANK('Step 1.4 CNY OAT'!A6369),"-",'Step 1.4 CNY OAT'!A6369)</f>
        <v>43366.333333333336</v>
      </c>
      <c r="B6369" s="26">
        <f t="shared" si="117"/>
        <v>265</v>
      </c>
      <c r="C6369" s="67" cm="1">
        <f t="array" ref="C6369">INDEX('Step 5. Daily Avg Schedule Calc'!$A$2:$D$169,(WEEKDAY(A6369)-1)*24+HOUR(A6369)+1,3)</f>
        <v>1</v>
      </c>
      <c r="D6369" s="67" cm="1">
        <f t="array" ref="D6369">INDEX('Step 5. Daily Avg Schedule Calc'!$A$2:$D$169,(WEEKDAY(A6369)-1)*24+HOUR(A6369)+1,4)</f>
        <v>1</v>
      </c>
      <c r="E6369">
        <f>VLOOKUP(A6369,'Step 1.4 CNY OAT'!$A$1:$B$8761,2)</f>
        <v>62</v>
      </c>
      <c r="F6369" s="11">
        <f ca="1">('Step 3. Regression'!$B$18*E6369^2+'Step 3. Regression'!$C$18*E6369+'Step 3. Regression'!$D$18)*C6369</f>
        <v>5.3280670074489258</v>
      </c>
      <c r="G6369" s="11">
        <f ca="1">('Step 3. Regression'!$G$18*E6369^2+'Step 3. Regression'!$H$18*E6369+'Step 3. Regression'!$I$18)*D6369</f>
        <v>2.6838141794858865</v>
      </c>
    </row>
    <row r="6370" spans="1:7" x14ac:dyDescent="0.25">
      <c r="A6370" s="8">
        <f>IF(ISBLANK('Step 1.4 CNY OAT'!A6370),"-",'Step 1.4 CNY OAT'!A6370)</f>
        <v>43366.375</v>
      </c>
      <c r="B6370" s="26">
        <f t="shared" si="117"/>
        <v>265</v>
      </c>
      <c r="C6370" s="67" cm="1">
        <f t="array" ref="C6370">INDEX('Step 5. Daily Avg Schedule Calc'!$A$2:$D$169,(WEEKDAY(A6370)-1)*24+HOUR(A6370)+1,3)</f>
        <v>1</v>
      </c>
      <c r="D6370" s="67" cm="1">
        <f t="array" ref="D6370">INDEX('Step 5. Daily Avg Schedule Calc'!$A$2:$D$169,(WEEKDAY(A6370)-1)*24+HOUR(A6370)+1,4)</f>
        <v>1</v>
      </c>
      <c r="E6370">
        <f>VLOOKUP(A6370,'Step 1.4 CNY OAT'!$A$1:$B$8761,2)</f>
        <v>63</v>
      </c>
      <c r="F6370" s="11">
        <f ca="1">('Step 3. Regression'!$B$18*E6370^2+'Step 3. Regression'!$C$18*E6370+'Step 3. Regression'!$D$18)*C6370</f>
        <v>5.3505530441821012</v>
      </c>
      <c r="G6370" s="11">
        <f ca="1">('Step 3. Regression'!$G$18*E6370^2+'Step 3. Regression'!$H$18*E6370+'Step 3. Regression'!$I$18)*D6370</f>
        <v>2.6847689220218069</v>
      </c>
    </row>
    <row r="6371" spans="1:7" x14ac:dyDescent="0.25">
      <c r="A6371" s="8">
        <f>IF(ISBLANK('Step 1.4 CNY OAT'!A6371),"-",'Step 1.4 CNY OAT'!A6371)</f>
        <v>43366.416666666664</v>
      </c>
      <c r="B6371" s="26">
        <f t="shared" si="117"/>
        <v>265</v>
      </c>
      <c r="C6371" s="67" cm="1">
        <f t="array" ref="C6371">INDEX('Step 5. Daily Avg Schedule Calc'!$A$2:$D$169,(WEEKDAY(A6371)-1)*24+HOUR(A6371)+1,3)</f>
        <v>1</v>
      </c>
      <c r="D6371" s="67" cm="1">
        <f t="array" ref="D6371">INDEX('Step 5. Daily Avg Schedule Calc'!$A$2:$D$169,(WEEKDAY(A6371)-1)*24+HOUR(A6371)+1,4)</f>
        <v>1</v>
      </c>
      <c r="E6371">
        <f>VLOOKUP(A6371,'Step 1.4 CNY OAT'!$A$1:$B$8761,2)</f>
        <v>62</v>
      </c>
      <c r="F6371" s="11">
        <f ca="1">('Step 3. Regression'!$B$18*E6371^2+'Step 3. Regression'!$C$18*E6371+'Step 3. Regression'!$D$18)*C6371</f>
        <v>5.3280670074489258</v>
      </c>
      <c r="G6371" s="11">
        <f ca="1">('Step 3. Regression'!$G$18*E6371^2+'Step 3. Regression'!$H$18*E6371+'Step 3. Regression'!$I$18)*D6371</f>
        <v>2.6838141794858865</v>
      </c>
    </row>
    <row r="6372" spans="1:7" x14ac:dyDescent="0.25">
      <c r="A6372" s="8">
        <f>IF(ISBLANK('Step 1.4 CNY OAT'!A6372),"-",'Step 1.4 CNY OAT'!A6372)</f>
        <v>43366.458333333336</v>
      </c>
      <c r="B6372" s="26">
        <f t="shared" si="117"/>
        <v>265</v>
      </c>
      <c r="C6372" s="67" cm="1">
        <f t="array" ref="C6372">INDEX('Step 5. Daily Avg Schedule Calc'!$A$2:$D$169,(WEEKDAY(A6372)-1)*24+HOUR(A6372)+1,3)</f>
        <v>1</v>
      </c>
      <c r="D6372" s="67" cm="1">
        <f t="array" ref="D6372">INDEX('Step 5. Daily Avg Schedule Calc'!$A$2:$D$169,(WEEKDAY(A6372)-1)*24+HOUR(A6372)+1,4)</f>
        <v>1</v>
      </c>
      <c r="E6372">
        <f>VLOOKUP(A6372,'Step 1.4 CNY OAT'!$A$1:$B$8761,2)</f>
        <v>63</v>
      </c>
      <c r="F6372" s="11">
        <f ca="1">('Step 3. Regression'!$B$18*E6372^2+'Step 3. Regression'!$C$18*E6372+'Step 3. Regression'!$D$18)*C6372</f>
        <v>5.3505530441821012</v>
      </c>
      <c r="G6372" s="11">
        <f ca="1">('Step 3. Regression'!$G$18*E6372^2+'Step 3. Regression'!$H$18*E6372+'Step 3. Regression'!$I$18)*D6372</f>
        <v>2.6847689220218069</v>
      </c>
    </row>
    <row r="6373" spans="1:7" x14ac:dyDescent="0.25">
      <c r="A6373" s="8">
        <f>IF(ISBLANK('Step 1.4 CNY OAT'!A6373),"-",'Step 1.4 CNY OAT'!A6373)</f>
        <v>43366.5</v>
      </c>
      <c r="B6373" s="26">
        <f t="shared" si="117"/>
        <v>265</v>
      </c>
      <c r="C6373" s="67" cm="1">
        <f t="array" ref="C6373">INDEX('Step 5. Daily Avg Schedule Calc'!$A$2:$D$169,(WEEKDAY(A6373)-1)*24+HOUR(A6373)+1,3)</f>
        <v>1</v>
      </c>
      <c r="D6373" s="67" cm="1">
        <f t="array" ref="D6373">INDEX('Step 5. Daily Avg Schedule Calc'!$A$2:$D$169,(WEEKDAY(A6373)-1)*24+HOUR(A6373)+1,4)</f>
        <v>1</v>
      </c>
      <c r="E6373">
        <f>VLOOKUP(A6373,'Step 1.4 CNY OAT'!$A$1:$B$8761,2)</f>
        <v>65</v>
      </c>
      <c r="F6373" s="11">
        <f ca="1">('Step 3. Regression'!$B$18*E6373^2+'Step 3. Regression'!$C$18*E6373+'Step 3. Regression'!$D$18)*C6373</f>
        <v>5.4100755238361913</v>
      </c>
      <c r="G6373" s="11">
        <f ca="1">('Step 3. Regression'!$G$18*E6373^2+'Step 3. Regression'!$H$18*E6373+'Step 3. Regression'!$I$18)*D6373</f>
        <v>2.6904203840570866</v>
      </c>
    </row>
    <row r="6374" spans="1:7" x14ac:dyDescent="0.25">
      <c r="A6374" s="8">
        <f>IF(ISBLANK('Step 1.4 CNY OAT'!A6374),"-",'Step 1.4 CNY OAT'!A6374)</f>
        <v>43366.541666666664</v>
      </c>
      <c r="B6374" s="26">
        <f t="shared" si="117"/>
        <v>265</v>
      </c>
      <c r="C6374" s="67" cm="1">
        <f t="array" ref="C6374">INDEX('Step 5. Daily Avg Schedule Calc'!$A$2:$D$169,(WEEKDAY(A6374)-1)*24+HOUR(A6374)+1,3)</f>
        <v>1</v>
      </c>
      <c r="D6374" s="67" cm="1">
        <f t="array" ref="D6374">INDEX('Step 5. Daily Avg Schedule Calc'!$A$2:$D$169,(WEEKDAY(A6374)-1)*24+HOUR(A6374)+1,4)</f>
        <v>1</v>
      </c>
      <c r="E6374">
        <f>VLOOKUP(A6374,'Step 1.4 CNY OAT'!$A$1:$B$8761,2)</f>
        <v>66</v>
      </c>
      <c r="F6374" s="11">
        <f ca="1">('Step 3. Regression'!$B$18*E6374^2+'Step 3. Regression'!$C$18*E6374+'Step 3. Regression'!$D$18)*C6374</f>
        <v>5.4471119667571148</v>
      </c>
      <c r="G6374" s="11">
        <f ca="1">('Step 3. Regression'!$G$18*E6374^2+'Step 3. Regression'!$H$18*E6374+'Step 3. Regression'!$I$18)*D6374</f>
        <v>2.6951171035564454</v>
      </c>
    </row>
    <row r="6375" spans="1:7" x14ac:dyDescent="0.25">
      <c r="A6375" s="8">
        <f>IF(ISBLANK('Step 1.4 CNY OAT'!A6375),"-",'Step 1.4 CNY OAT'!A6375)</f>
        <v>43366.583333333336</v>
      </c>
      <c r="B6375" s="26">
        <f t="shared" si="117"/>
        <v>265</v>
      </c>
      <c r="C6375" s="67" cm="1">
        <f t="array" ref="C6375">INDEX('Step 5. Daily Avg Schedule Calc'!$A$2:$D$169,(WEEKDAY(A6375)-1)*24+HOUR(A6375)+1,3)</f>
        <v>1</v>
      </c>
      <c r="D6375" s="67" cm="1">
        <f t="array" ref="D6375">INDEX('Step 5. Daily Avg Schedule Calc'!$A$2:$D$169,(WEEKDAY(A6375)-1)*24+HOUR(A6375)+1,4)</f>
        <v>1</v>
      </c>
      <c r="E6375">
        <f>VLOOKUP(A6375,'Step 1.4 CNY OAT'!$A$1:$B$8761,2)</f>
        <v>67</v>
      </c>
      <c r="F6375" s="11">
        <f ca="1">('Step 3. Regression'!$B$18*E6375^2+'Step 3. Regression'!$C$18*E6375+'Step 3. Regression'!$D$18)*C6375</f>
        <v>5.4889985450739509</v>
      </c>
      <c r="G6375" s="11">
        <f ca="1">('Step 3. Regression'!$G$18*E6375^2+'Step 3. Regression'!$H$18*E6375+'Step 3. Regression'!$I$18)*D6375</f>
        <v>2.7010611487102851</v>
      </c>
    </row>
    <row r="6376" spans="1:7" x14ac:dyDescent="0.25">
      <c r="A6376" s="8">
        <f>IF(ISBLANK('Step 1.4 CNY OAT'!A6376),"-",'Step 1.4 CNY OAT'!A6376)</f>
        <v>43366.625</v>
      </c>
      <c r="B6376" s="26">
        <f t="shared" si="117"/>
        <v>265</v>
      </c>
      <c r="C6376" s="67" cm="1">
        <f t="array" ref="C6376">INDEX('Step 5. Daily Avg Schedule Calc'!$A$2:$D$169,(WEEKDAY(A6376)-1)*24+HOUR(A6376)+1,3)</f>
        <v>1</v>
      </c>
      <c r="D6376" s="67" cm="1">
        <f t="array" ref="D6376">INDEX('Step 5. Daily Avg Schedule Calc'!$A$2:$D$169,(WEEKDAY(A6376)-1)*24+HOUR(A6376)+1,4)</f>
        <v>1</v>
      </c>
      <c r="E6376">
        <f>VLOOKUP(A6376,'Step 1.4 CNY OAT'!$A$1:$B$8761,2)</f>
        <v>67</v>
      </c>
      <c r="F6376" s="11">
        <f ca="1">('Step 3. Regression'!$B$18*E6376^2+'Step 3. Regression'!$C$18*E6376+'Step 3. Regression'!$D$18)*C6376</f>
        <v>5.4889985450739509</v>
      </c>
      <c r="G6376" s="11">
        <f ca="1">('Step 3. Regression'!$G$18*E6376^2+'Step 3. Regression'!$H$18*E6376+'Step 3. Regression'!$I$18)*D6376</f>
        <v>2.7010611487102851</v>
      </c>
    </row>
    <row r="6377" spans="1:7" x14ac:dyDescent="0.25">
      <c r="A6377" s="8">
        <f>IF(ISBLANK('Step 1.4 CNY OAT'!A6377),"-",'Step 1.4 CNY OAT'!A6377)</f>
        <v>43366.666666666664</v>
      </c>
      <c r="B6377" s="26">
        <f t="shared" si="117"/>
        <v>265</v>
      </c>
      <c r="C6377" s="67" cm="1">
        <f t="array" ref="C6377">INDEX('Step 5. Daily Avg Schedule Calc'!$A$2:$D$169,(WEEKDAY(A6377)-1)*24+HOUR(A6377)+1,3)</f>
        <v>1</v>
      </c>
      <c r="D6377" s="67" cm="1">
        <f t="array" ref="D6377">INDEX('Step 5. Daily Avg Schedule Calc'!$A$2:$D$169,(WEEKDAY(A6377)-1)*24+HOUR(A6377)+1,4)</f>
        <v>1</v>
      </c>
      <c r="E6377">
        <f>VLOOKUP(A6377,'Step 1.4 CNY OAT'!$A$1:$B$8761,2)</f>
        <v>67</v>
      </c>
      <c r="F6377" s="11">
        <f ca="1">('Step 3. Regression'!$B$18*E6377^2+'Step 3. Regression'!$C$18*E6377+'Step 3. Regression'!$D$18)*C6377</f>
        <v>5.4889985450739509</v>
      </c>
      <c r="G6377" s="11">
        <f ca="1">('Step 3. Regression'!$G$18*E6377^2+'Step 3. Regression'!$H$18*E6377+'Step 3. Regression'!$I$18)*D6377</f>
        <v>2.7010611487102851</v>
      </c>
    </row>
    <row r="6378" spans="1:7" x14ac:dyDescent="0.25">
      <c r="A6378" s="8">
        <f>IF(ISBLANK('Step 1.4 CNY OAT'!A6378),"-",'Step 1.4 CNY OAT'!A6378)</f>
        <v>43366.708333333336</v>
      </c>
      <c r="B6378" s="26">
        <f t="shared" si="117"/>
        <v>265</v>
      </c>
      <c r="C6378" s="67" cm="1">
        <f t="array" ref="C6378">INDEX('Step 5. Daily Avg Schedule Calc'!$A$2:$D$169,(WEEKDAY(A6378)-1)*24+HOUR(A6378)+1,3)</f>
        <v>1</v>
      </c>
      <c r="D6378" s="67" cm="1">
        <f t="array" ref="D6378">INDEX('Step 5. Daily Avg Schedule Calc'!$A$2:$D$169,(WEEKDAY(A6378)-1)*24+HOUR(A6378)+1,4)</f>
        <v>1</v>
      </c>
      <c r="E6378">
        <f>VLOOKUP(A6378,'Step 1.4 CNY OAT'!$A$1:$B$8761,2)</f>
        <v>67</v>
      </c>
      <c r="F6378" s="11">
        <f ca="1">('Step 3. Regression'!$B$18*E6378^2+'Step 3. Regression'!$C$18*E6378+'Step 3. Regression'!$D$18)*C6378</f>
        <v>5.4889985450739509</v>
      </c>
      <c r="G6378" s="11">
        <f ca="1">('Step 3. Regression'!$G$18*E6378^2+'Step 3. Regression'!$H$18*E6378+'Step 3. Regression'!$I$18)*D6378</f>
        <v>2.7010611487102851</v>
      </c>
    </row>
    <row r="6379" spans="1:7" x14ac:dyDescent="0.25">
      <c r="A6379" s="8">
        <f>IF(ISBLANK('Step 1.4 CNY OAT'!A6379),"-",'Step 1.4 CNY OAT'!A6379)</f>
        <v>43366.75</v>
      </c>
      <c r="B6379" s="26">
        <f t="shared" si="117"/>
        <v>265</v>
      </c>
      <c r="C6379" s="67" cm="1">
        <f t="array" ref="C6379">INDEX('Step 5. Daily Avg Schedule Calc'!$A$2:$D$169,(WEEKDAY(A6379)-1)*24+HOUR(A6379)+1,3)</f>
        <v>1</v>
      </c>
      <c r="D6379" s="67" cm="1">
        <f t="array" ref="D6379">INDEX('Step 5. Daily Avg Schedule Calc'!$A$2:$D$169,(WEEKDAY(A6379)-1)*24+HOUR(A6379)+1,4)</f>
        <v>1</v>
      </c>
      <c r="E6379">
        <f>VLOOKUP(A6379,'Step 1.4 CNY OAT'!$A$1:$B$8761,2)</f>
        <v>67</v>
      </c>
      <c r="F6379" s="11">
        <f ca="1">('Step 3. Regression'!$B$18*E6379^2+'Step 3. Regression'!$C$18*E6379+'Step 3. Regression'!$D$18)*C6379</f>
        <v>5.4889985450739509</v>
      </c>
      <c r="G6379" s="11">
        <f ca="1">('Step 3. Regression'!$G$18*E6379^2+'Step 3. Regression'!$H$18*E6379+'Step 3. Regression'!$I$18)*D6379</f>
        <v>2.7010611487102851</v>
      </c>
    </row>
    <row r="6380" spans="1:7" x14ac:dyDescent="0.25">
      <c r="A6380" s="8">
        <f>IF(ISBLANK('Step 1.4 CNY OAT'!A6380),"-",'Step 1.4 CNY OAT'!A6380)</f>
        <v>43366.791666666664</v>
      </c>
      <c r="B6380" s="26">
        <f t="shared" si="117"/>
        <v>265</v>
      </c>
      <c r="C6380" s="67" cm="1">
        <f t="array" ref="C6380">INDEX('Step 5. Daily Avg Schedule Calc'!$A$2:$D$169,(WEEKDAY(A6380)-1)*24+HOUR(A6380)+1,3)</f>
        <v>1</v>
      </c>
      <c r="D6380" s="67" cm="1">
        <f t="array" ref="D6380">INDEX('Step 5. Daily Avg Schedule Calc'!$A$2:$D$169,(WEEKDAY(A6380)-1)*24+HOUR(A6380)+1,4)</f>
        <v>1</v>
      </c>
      <c r="E6380">
        <f>VLOOKUP(A6380,'Step 1.4 CNY OAT'!$A$1:$B$8761,2)</f>
        <v>66</v>
      </c>
      <c r="F6380" s="11">
        <f ca="1">('Step 3. Regression'!$B$18*E6380^2+'Step 3. Regression'!$C$18*E6380+'Step 3. Regression'!$D$18)*C6380</f>
        <v>5.4471119667571148</v>
      </c>
      <c r="G6380" s="11">
        <f ca="1">('Step 3. Regression'!$G$18*E6380^2+'Step 3. Regression'!$H$18*E6380+'Step 3. Regression'!$I$18)*D6380</f>
        <v>2.6951171035564454</v>
      </c>
    </row>
    <row r="6381" spans="1:7" x14ac:dyDescent="0.25">
      <c r="A6381" s="8">
        <f>IF(ISBLANK('Step 1.4 CNY OAT'!A6381),"-",'Step 1.4 CNY OAT'!A6381)</f>
        <v>43366.833333333336</v>
      </c>
      <c r="B6381" s="26">
        <f t="shared" si="117"/>
        <v>265</v>
      </c>
      <c r="C6381" s="67" cm="1">
        <f t="array" ref="C6381">INDEX('Step 5. Daily Avg Schedule Calc'!$A$2:$D$169,(WEEKDAY(A6381)-1)*24+HOUR(A6381)+1,3)</f>
        <v>1</v>
      </c>
      <c r="D6381" s="67" cm="1">
        <f t="array" ref="D6381">INDEX('Step 5. Daily Avg Schedule Calc'!$A$2:$D$169,(WEEKDAY(A6381)-1)*24+HOUR(A6381)+1,4)</f>
        <v>1</v>
      </c>
      <c r="E6381">
        <f>VLOOKUP(A6381,'Step 1.4 CNY OAT'!$A$1:$B$8761,2)</f>
        <v>66</v>
      </c>
      <c r="F6381" s="11">
        <f ca="1">('Step 3. Regression'!$B$18*E6381^2+'Step 3. Regression'!$C$18*E6381+'Step 3. Regression'!$D$18)*C6381</f>
        <v>5.4471119667571148</v>
      </c>
      <c r="G6381" s="11">
        <f ca="1">('Step 3. Regression'!$G$18*E6381^2+'Step 3. Regression'!$H$18*E6381+'Step 3. Regression'!$I$18)*D6381</f>
        <v>2.6951171035564454</v>
      </c>
    </row>
    <row r="6382" spans="1:7" x14ac:dyDescent="0.25">
      <c r="A6382" s="8">
        <f>IF(ISBLANK('Step 1.4 CNY OAT'!A6382),"-",'Step 1.4 CNY OAT'!A6382)</f>
        <v>43366.875</v>
      </c>
      <c r="B6382" s="26">
        <f t="shared" si="117"/>
        <v>265</v>
      </c>
      <c r="C6382" s="67" cm="1">
        <f t="array" ref="C6382">INDEX('Step 5. Daily Avg Schedule Calc'!$A$2:$D$169,(WEEKDAY(A6382)-1)*24+HOUR(A6382)+1,3)</f>
        <v>1</v>
      </c>
      <c r="D6382" s="67" cm="1">
        <f t="array" ref="D6382">INDEX('Step 5. Daily Avg Schedule Calc'!$A$2:$D$169,(WEEKDAY(A6382)-1)*24+HOUR(A6382)+1,4)</f>
        <v>1</v>
      </c>
      <c r="E6382">
        <f>VLOOKUP(A6382,'Step 1.4 CNY OAT'!$A$1:$B$8761,2)</f>
        <v>66</v>
      </c>
      <c r="F6382" s="11">
        <f ca="1">('Step 3. Regression'!$B$18*E6382^2+'Step 3. Regression'!$C$18*E6382+'Step 3. Regression'!$D$18)*C6382</f>
        <v>5.4471119667571148</v>
      </c>
      <c r="G6382" s="11">
        <f ca="1">('Step 3. Regression'!$G$18*E6382^2+'Step 3. Regression'!$H$18*E6382+'Step 3. Regression'!$I$18)*D6382</f>
        <v>2.6951171035564454</v>
      </c>
    </row>
    <row r="6383" spans="1:7" x14ac:dyDescent="0.25">
      <c r="A6383" s="8">
        <f>IF(ISBLANK('Step 1.4 CNY OAT'!A6383),"-",'Step 1.4 CNY OAT'!A6383)</f>
        <v>43366.916666666664</v>
      </c>
      <c r="B6383" s="26">
        <f t="shared" si="117"/>
        <v>265</v>
      </c>
      <c r="C6383" s="67" cm="1">
        <f t="array" ref="C6383">INDEX('Step 5. Daily Avg Schedule Calc'!$A$2:$D$169,(WEEKDAY(A6383)-1)*24+HOUR(A6383)+1,3)</f>
        <v>1</v>
      </c>
      <c r="D6383" s="67" cm="1">
        <f t="array" ref="D6383">INDEX('Step 5. Daily Avg Schedule Calc'!$A$2:$D$169,(WEEKDAY(A6383)-1)*24+HOUR(A6383)+1,4)</f>
        <v>1</v>
      </c>
      <c r="E6383">
        <f>VLOOKUP(A6383,'Step 1.4 CNY OAT'!$A$1:$B$8761,2)</f>
        <v>66</v>
      </c>
      <c r="F6383" s="11">
        <f ca="1">('Step 3. Regression'!$B$18*E6383^2+'Step 3. Regression'!$C$18*E6383+'Step 3. Regression'!$D$18)*C6383</f>
        <v>5.4471119667571148</v>
      </c>
      <c r="G6383" s="11">
        <f ca="1">('Step 3. Regression'!$G$18*E6383^2+'Step 3. Regression'!$H$18*E6383+'Step 3. Regression'!$I$18)*D6383</f>
        <v>2.6951171035564454</v>
      </c>
    </row>
    <row r="6384" spans="1:7" x14ac:dyDescent="0.25">
      <c r="A6384" s="8">
        <f>IF(ISBLANK('Step 1.4 CNY OAT'!A6384),"-",'Step 1.4 CNY OAT'!A6384)</f>
        <v>43366.958333333336</v>
      </c>
      <c r="B6384" s="26">
        <f t="shared" si="117"/>
        <v>265</v>
      </c>
      <c r="C6384" s="67" cm="1">
        <f t="array" ref="C6384">INDEX('Step 5. Daily Avg Schedule Calc'!$A$2:$D$169,(WEEKDAY(A6384)-1)*24+HOUR(A6384)+1,3)</f>
        <v>1</v>
      </c>
      <c r="D6384" s="67" cm="1">
        <f t="array" ref="D6384">INDEX('Step 5. Daily Avg Schedule Calc'!$A$2:$D$169,(WEEKDAY(A6384)-1)*24+HOUR(A6384)+1,4)</f>
        <v>1</v>
      </c>
      <c r="E6384">
        <f>VLOOKUP(A6384,'Step 1.4 CNY OAT'!$A$1:$B$8761,2)</f>
        <v>66</v>
      </c>
      <c r="F6384" s="11">
        <f ca="1">('Step 3. Regression'!$B$18*E6384^2+'Step 3. Regression'!$C$18*E6384+'Step 3. Regression'!$D$18)*C6384</f>
        <v>5.4471119667571148</v>
      </c>
      <c r="G6384" s="11">
        <f ca="1">('Step 3. Regression'!$G$18*E6384^2+'Step 3. Regression'!$H$18*E6384+'Step 3. Regression'!$I$18)*D6384</f>
        <v>2.6951171035564454</v>
      </c>
    </row>
    <row r="6385" spans="1:7" x14ac:dyDescent="0.25">
      <c r="A6385" s="8">
        <f>IF(ISBLANK('Step 1.4 CNY OAT'!A6385),"-",'Step 1.4 CNY OAT'!A6385)</f>
        <v>43367</v>
      </c>
      <c r="B6385" s="26">
        <f t="shared" si="117"/>
        <v>266</v>
      </c>
      <c r="C6385" s="67" cm="1">
        <f t="array" ref="C6385">INDEX('Step 5. Daily Avg Schedule Calc'!$A$2:$D$169,(WEEKDAY(A6385)-1)*24+HOUR(A6385)+1,3)</f>
        <v>1</v>
      </c>
      <c r="D6385" s="67" cm="1">
        <f t="array" ref="D6385">INDEX('Step 5. Daily Avg Schedule Calc'!$A$2:$D$169,(WEEKDAY(A6385)-1)*24+HOUR(A6385)+1,4)</f>
        <v>1</v>
      </c>
      <c r="E6385">
        <f>VLOOKUP(A6385,'Step 1.4 CNY OAT'!$A$1:$B$8761,2)</f>
        <v>66</v>
      </c>
      <c r="F6385" s="11">
        <f ca="1">('Step 3. Regression'!$B$18*E6385^2+'Step 3. Regression'!$C$18*E6385+'Step 3. Regression'!$D$18)*C6385</f>
        <v>5.4471119667571148</v>
      </c>
      <c r="G6385" s="11">
        <f ca="1">('Step 3. Regression'!$G$18*E6385^2+'Step 3. Regression'!$H$18*E6385+'Step 3. Regression'!$I$18)*D6385</f>
        <v>2.6951171035564454</v>
      </c>
    </row>
    <row r="6386" spans="1:7" x14ac:dyDescent="0.25">
      <c r="A6386" s="8">
        <f>IF(ISBLANK('Step 1.4 CNY OAT'!A6386),"-",'Step 1.4 CNY OAT'!A6386)</f>
        <v>43367.041666666664</v>
      </c>
      <c r="B6386" s="26">
        <f t="shared" si="117"/>
        <v>266</v>
      </c>
      <c r="C6386" s="67" cm="1">
        <f t="array" ref="C6386">INDEX('Step 5. Daily Avg Schedule Calc'!$A$2:$D$169,(WEEKDAY(A6386)-1)*24+HOUR(A6386)+1,3)</f>
        <v>1</v>
      </c>
      <c r="D6386" s="67" cm="1">
        <f t="array" ref="D6386">INDEX('Step 5. Daily Avg Schedule Calc'!$A$2:$D$169,(WEEKDAY(A6386)-1)*24+HOUR(A6386)+1,4)</f>
        <v>1</v>
      </c>
      <c r="E6386">
        <f>VLOOKUP(A6386,'Step 1.4 CNY OAT'!$A$1:$B$8761,2)</f>
        <v>65</v>
      </c>
      <c r="F6386" s="11">
        <f ca="1">('Step 3. Regression'!$B$18*E6386^2+'Step 3. Regression'!$C$18*E6386+'Step 3. Regression'!$D$18)*C6386</f>
        <v>5.4100755238361913</v>
      </c>
      <c r="G6386" s="11">
        <f ca="1">('Step 3. Regression'!$G$18*E6386^2+'Step 3. Regression'!$H$18*E6386+'Step 3. Regression'!$I$18)*D6386</f>
        <v>2.6904203840570866</v>
      </c>
    </row>
    <row r="6387" spans="1:7" x14ac:dyDescent="0.25">
      <c r="A6387" s="8">
        <f>IF(ISBLANK('Step 1.4 CNY OAT'!A6387),"-",'Step 1.4 CNY OAT'!A6387)</f>
        <v>43367.083333333336</v>
      </c>
      <c r="B6387" s="26">
        <f t="shared" si="117"/>
        <v>266</v>
      </c>
      <c r="C6387" s="67" cm="1">
        <f t="array" ref="C6387">INDEX('Step 5. Daily Avg Schedule Calc'!$A$2:$D$169,(WEEKDAY(A6387)-1)*24+HOUR(A6387)+1,3)</f>
        <v>1</v>
      </c>
      <c r="D6387" s="67" cm="1">
        <f t="array" ref="D6387">INDEX('Step 5. Daily Avg Schedule Calc'!$A$2:$D$169,(WEEKDAY(A6387)-1)*24+HOUR(A6387)+1,4)</f>
        <v>1</v>
      </c>
      <c r="E6387">
        <f>VLOOKUP(A6387,'Step 1.4 CNY OAT'!$A$1:$B$8761,2)</f>
        <v>64</v>
      </c>
      <c r="F6387" s="11">
        <f ca="1">('Step 3. Regression'!$B$18*E6387^2+'Step 3. Regression'!$C$18*E6387+'Step 3. Regression'!$D$18)*C6387</f>
        <v>5.3778892163111873</v>
      </c>
      <c r="G6387" s="11">
        <f ca="1">('Step 3. Regression'!$G$18*E6387^2+'Step 3. Regression'!$H$18*E6387+'Step 3. Regression'!$I$18)*D6387</f>
        <v>2.686970990212207</v>
      </c>
    </row>
    <row r="6388" spans="1:7" x14ac:dyDescent="0.25">
      <c r="A6388" s="8">
        <f>IF(ISBLANK('Step 1.4 CNY OAT'!A6388),"-",'Step 1.4 CNY OAT'!A6388)</f>
        <v>43367.125</v>
      </c>
      <c r="B6388" s="26">
        <f t="shared" si="117"/>
        <v>266</v>
      </c>
      <c r="C6388" s="67" cm="1">
        <f t="array" ref="C6388">INDEX('Step 5. Daily Avg Schedule Calc'!$A$2:$D$169,(WEEKDAY(A6388)-1)*24+HOUR(A6388)+1,3)</f>
        <v>1</v>
      </c>
      <c r="D6388" s="67" cm="1">
        <f t="array" ref="D6388">INDEX('Step 5. Daily Avg Schedule Calc'!$A$2:$D$169,(WEEKDAY(A6388)-1)*24+HOUR(A6388)+1,4)</f>
        <v>1</v>
      </c>
      <c r="E6388">
        <f>VLOOKUP(A6388,'Step 1.4 CNY OAT'!$A$1:$B$8761,2)</f>
        <v>64</v>
      </c>
      <c r="F6388" s="11">
        <f ca="1">('Step 3. Regression'!$B$18*E6388^2+'Step 3. Regression'!$C$18*E6388+'Step 3. Regression'!$D$18)*C6388</f>
        <v>5.3778892163111873</v>
      </c>
      <c r="G6388" s="11">
        <f ca="1">('Step 3. Regression'!$G$18*E6388^2+'Step 3. Regression'!$H$18*E6388+'Step 3. Regression'!$I$18)*D6388</f>
        <v>2.686970990212207</v>
      </c>
    </row>
    <row r="6389" spans="1:7" x14ac:dyDescent="0.25">
      <c r="A6389" s="8">
        <f>IF(ISBLANK('Step 1.4 CNY OAT'!A6389),"-",'Step 1.4 CNY OAT'!A6389)</f>
        <v>43367.166666666664</v>
      </c>
      <c r="B6389" s="26">
        <f t="shared" si="117"/>
        <v>266</v>
      </c>
      <c r="C6389" s="67" cm="1">
        <f t="array" ref="C6389">INDEX('Step 5. Daily Avg Schedule Calc'!$A$2:$D$169,(WEEKDAY(A6389)-1)*24+HOUR(A6389)+1,3)</f>
        <v>1</v>
      </c>
      <c r="D6389" s="67" cm="1">
        <f t="array" ref="D6389">INDEX('Step 5. Daily Avg Schedule Calc'!$A$2:$D$169,(WEEKDAY(A6389)-1)*24+HOUR(A6389)+1,4)</f>
        <v>1</v>
      </c>
      <c r="E6389">
        <f>VLOOKUP(A6389,'Step 1.4 CNY OAT'!$A$1:$B$8761,2)</f>
        <v>63</v>
      </c>
      <c r="F6389" s="11">
        <f ca="1">('Step 3. Regression'!$B$18*E6389^2+'Step 3. Regression'!$C$18*E6389+'Step 3. Regression'!$D$18)*C6389</f>
        <v>5.3505530441821012</v>
      </c>
      <c r="G6389" s="11">
        <f ca="1">('Step 3. Regression'!$G$18*E6389^2+'Step 3. Regression'!$H$18*E6389+'Step 3. Regression'!$I$18)*D6389</f>
        <v>2.6847689220218069</v>
      </c>
    </row>
    <row r="6390" spans="1:7" x14ac:dyDescent="0.25">
      <c r="A6390" s="8">
        <f>IF(ISBLANK('Step 1.4 CNY OAT'!A6390),"-",'Step 1.4 CNY OAT'!A6390)</f>
        <v>43367.208333333336</v>
      </c>
      <c r="B6390" s="26">
        <f t="shared" si="117"/>
        <v>266</v>
      </c>
      <c r="C6390" s="67" cm="1">
        <f t="array" ref="C6390">INDEX('Step 5. Daily Avg Schedule Calc'!$A$2:$D$169,(WEEKDAY(A6390)-1)*24+HOUR(A6390)+1,3)</f>
        <v>1</v>
      </c>
      <c r="D6390" s="67" cm="1">
        <f t="array" ref="D6390">INDEX('Step 5. Daily Avg Schedule Calc'!$A$2:$D$169,(WEEKDAY(A6390)-1)*24+HOUR(A6390)+1,4)</f>
        <v>1</v>
      </c>
      <c r="E6390">
        <f>VLOOKUP(A6390,'Step 1.4 CNY OAT'!$A$1:$B$8761,2)</f>
        <v>61</v>
      </c>
      <c r="F6390" s="11">
        <f ca="1">('Step 3. Regression'!$B$18*E6390^2+'Step 3. Regression'!$C$18*E6390+'Step 3. Regression'!$D$18)*C6390</f>
        <v>5.3104311061116736</v>
      </c>
      <c r="G6390" s="11">
        <f ca="1">('Step 3. Regression'!$G$18*E6390^2+'Step 3. Regression'!$H$18*E6390+'Step 3. Regression'!$I$18)*D6390</f>
        <v>2.6841067626044453</v>
      </c>
    </row>
    <row r="6391" spans="1:7" x14ac:dyDescent="0.25">
      <c r="A6391" s="8">
        <f>IF(ISBLANK('Step 1.4 CNY OAT'!A6391),"-",'Step 1.4 CNY OAT'!A6391)</f>
        <v>43367.25</v>
      </c>
      <c r="B6391" s="26">
        <f t="shared" si="117"/>
        <v>266</v>
      </c>
      <c r="C6391" s="67" cm="1">
        <f t="array" ref="C6391">INDEX('Step 5. Daily Avg Schedule Calc'!$A$2:$D$169,(WEEKDAY(A6391)-1)*24+HOUR(A6391)+1,3)</f>
        <v>1</v>
      </c>
      <c r="D6391" s="67" cm="1">
        <f t="array" ref="D6391">INDEX('Step 5. Daily Avg Schedule Calc'!$A$2:$D$169,(WEEKDAY(A6391)-1)*24+HOUR(A6391)+1,4)</f>
        <v>1</v>
      </c>
      <c r="E6391">
        <f>VLOOKUP(A6391,'Step 1.4 CNY OAT'!$A$1:$B$8761,2)</f>
        <v>60</v>
      </c>
      <c r="F6391" s="11">
        <f ca="1">('Step 3. Regression'!$B$18*E6391^2+'Step 3. Regression'!$C$18*E6391+'Step 3. Regression'!$D$18)*C6391</f>
        <v>5.2976453401703321</v>
      </c>
      <c r="G6391" s="11">
        <f ca="1">('Step 3. Regression'!$G$18*E6391^2+'Step 3. Regression'!$H$18*E6391+'Step 3. Regression'!$I$18)*D6391</f>
        <v>2.685646671377484</v>
      </c>
    </row>
    <row r="6392" spans="1:7" x14ac:dyDescent="0.25">
      <c r="A6392" s="8">
        <f>IF(ISBLANK('Step 1.4 CNY OAT'!A6392),"-",'Step 1.4 CNY OAT'!A6392)</f>
        <v>43367.291666666664</v>
      </c>
      <c r="B6392" s="26">
        <f t="shared" si="117"/>
        <v>266</v>
      </c>
      <c r="C6392" s="67" cm="1">
        <f t="array" ref="C6392">INDEX('Step 5. Daily Avg Schedule Calc'!$A$2:$D$169,(WEEKDAY(A6392)-1)*24+HOUR(A6392)+1,3)</f>
        <v>1</v>
      </c>
      <c r="D6392" s="67" cm="1">
        <f t="array" ref="D6392">INDEX('Step 5. Daily Avg Schedule Calc'!$A$2:$D$169,(WEEKDAY(A6392)-1)*24+HOUR(A6392)+1,4)</f>
        <v>1</v>
      </c>
      <c r="E6392">
        <f>VLOOKUP(A6392,'Step 1.4 CNY OAT'!$A$1:$B$8761,2)</f>
        <v>60</v>
      </c>
      <c r="F6392" s="11">
        <f ca="1">('Step 3. Regression'!$B$18*E6392^2+'Step 3. Regression'!$C$18*E6392+'Step 3. Regression'!$D$18)*C6392</f>
        <v>5.2976453401703321</v>
      </c>
      <c r="G6392" s="11">
        <f ca="1">('Step 3. Regression'!$G$18*E6392^2+'Step 3. Regression'!$H$18*E6392+'Step 3. Regression'!$I$18)*D6392</f>
        <v>2.685646671377484</v>
      </c>
    </row>
    <row r="6393" spans="1:7" x14ac:dyDescent="0.25">
      <c r="A6393" s="8">
        <f>IF(ISBLANK('Step 1.4 CNY OAT'!A6393),"-",'Step 1.4 CNY OAT'!A6393)</f>
        <v>43367.333333333336</v>
      </c>
      <c r="B6393" s="26">
        <f t="shared" si="117"/>
        <v>266</v>
      </c>
      <c r="C6393" s="67" cm="1">
        <f t="array" ref="C6393">INDEX('Step 5. Daily Avg Schedule Calc'!$A$2:$D$169,(WEEKDAY(A6393)-1)*24+HOUR(A6393)+1,3)</f>
        <v>1</v>
      </c>
      <c r="D6393" s="67" cm="1">
        <f t="array" ref="D6393">INDEX('Step 5. Daily Avg Schedule Calc'!$A$2:$D$169,(WEEKDAY(A6393)-1)*24+HOUR(A6393)+1,4)</f>
        <v>1</v>
      </c>
      <c r="E6393">
        <f>VLOOKUP(A6393,'Step 1.4 CNY OAT'!$A$1:$B$8761,2)</f>
        <v>60</v>
      </c>
      <c r="F6393" s="11">
        <f ca="1">('Step 3. Regression'!$B$18*E6393^2+'Step 3. Regression'!$C$18*E6393+'Step 3. Regression'!$D$18)*C6393</f>
        <v>5.2976453401703321</v>
      </c>
      <c r="G6393" s="11">
        <f ca="1">('Step 3. Regression'!$G$18*E6393^2+'Step 3. Regression'!$H$18*E6393+'Step 3. Regression'!$I$18)*D6393</f>
        <v>2.685646671377484</v>
      </c>
    </row>
    <row r="6394" spans="1:7" x14ac:dyDescent="0.25">
      <c r="A6394" s="8">
        <f>IF(ISBLANK('Step 1.4 CNY OAT'!A6394),"-",'Step 1.4 CNY OAT'!A6394)</f>
        <v>43367.375</v>
      </c>
      <c r="B6394" s="26">
        <f t="shared" si="117"/>
        <v>266</v>
      </c>
      <c r="C6394" s="67" cm="1">
        <f t="array" ref="C6394">INDEX('Step 5. Daily Avg Schedule Calc'!$A$2:$D$169,(WEEKDAY(A6394)-1)*24+HOUR(A6394)+1,3)</f>
        <v>1</v>
      </c>
      <c r="D6394" s="67" cm="1">
        <f t="array" ref="D6394">INDEX('Step 5. Daily Avg Schedule Calc'!$A$2:$D$169,(WEEKDAY(A6394)-1)*24+HOUR(A6394)+1,4)</f>
        <v>1</v>
      </c>
      <c r="E6394">
        <f>VLOOKUP(A6394,'Step 1.4 CNY OAT'!$A$1:$B$8761,2)</f>
        <v>62</v>
      </c>
      <c r="F6394" s="11">
        <f ca="1">('Step 3. Regression'!$B$18*E6394^2+'Step 3. Regression'!$C$18*E6394+'Step 3. Regression'!$D$18)*C6394</f>
        <v>5.3280670074489258</v>
      </c>
      <c r="G6394" s="11">
        <f ca="1">('Step 3. Regression'!$G$18*E6394^2+'Step 3. Regression'!$H$18*E6394+'Step 3. Regression'!$I$18)*D6394</f>
        <v>2.6838141794858865</v>
      </c>
    </row>
    <row r="6395" spans="1:7" x14ac:dyDescent="0.25">
      <c r="A6395" s="8">
        <f>IF(ISBLANK('Step 1.4 CNY OAT'!A6395),"-",'Step 1.4 CNY OAT'!A6395)</f>
        <v>43367.416666666664</v>
      </c>
      <c r="B6395" s="26">
        <f t="shared" si="117"/>
        <v>266</v>
      </c>
      <c r="C6395" s="67" cm="1">
        <f t="array" ref="C6395">INDEX('Step 5. Daily Avg Schedule Calc'!$A$2:$D$169,(WEEKDAY(A6395)-1)*24+HOUR(A6395)+1,3)</f>
        <v>1</v>
      </c>
      <c r="D6395" s="67" cm="1">
        <f t="array" ref="D6395">INDEX('Step 5. Daily Avg Schedule Calc'!$A$2:$D$169,(WEEKDAY(A6395)-1)*24+HOUR(A6395)+1,4)</f>
        <v>1</v>
      </c>
      <c r="E6395">
        <f>VLOOKUP(A6395,'Step 1.4 CNY OAT'!$A$1:$B$8761,2)</f>
        <v>63</v>
      </c>
      <c r="F6395" s="11">
        <f ca="1">('Step 3. Regression'!$B$18*E6395^2+'Step 3. Regression'!$C$18*E6395+'Step 3. Regression'!$D$18)*C6395</f>
        <v>5.3505530441821012</v>
      </c>
      <c r="G6395" s="11">
        <f ca="1">('Step 3. Regression'!$G$18*E6395^2+'Step 3. Regression'!$H$18*E6395+'Step 3. Regression'!$I$18)*D6395</f>
        <v>2.6847689220218069</v>
      </c>
    </row>
    <row r="6396" spans="1:7" x14ac:dyDescent="0.25">
      <c r="A6396" s="8">
        <f>IF(ISBLANK('Step 1.4 CNY OAT'!A6396),"-",'Step 1.4 CNY OAT'!A6396)</f>
        <v>43367.458333333336</v>
      </c>
      <c r="B6396" s="26">
        <f t="shared" si="117"/>
        <v>266</v>
      </c>
      <c r="C6396" s="67" cm="1">
        <f t="array" ref="C6396">INDEX('Step 5. Daily Avg Schedule Calc'!$A$2:$D$169,(WEEKDAY(A6396)-1)*24+HOUR(A6396)+1,3)</f>
        <v>1</v>
      </c>
      <c r="D6396" s="67" cm="1">
        <f t="array" ref="D6396">INDEX('Step 5. Daily Avg Schedule Calc'!$A$2:$D$169,(WEEKDAY(A6396)-1)*24+HOUR(A6396)+1,4)</f>
        <v>1</v>
      </c>
      <c r="E6396">
        <f>VLOOKUP(A6396,'Step 1.4 CNY OAT'!$A$1:$B$8761,2)</f>
        <v>63</v>
      </c>
      <c r="F6396" s="11">
        <f ca="1">('Step 3. Regression'!$B$18*E6396^2+'Step 3. Regression'!$C$18*E6396+'Step 3. Regression'!$D$18)*C6396</f>
        <v>5.3505530441821012</v>
      </c>
      <c r="G6396" s="11">
        <f ca="1">('Step 3. Regression'!$G$18*E6396^2+'Step 3. Regression'!$H$18*E6396+'Step 3. Regression'!$I$18)*D6396</f>
        <v>2.6847689220218069</v>
      </c>
    </row>
    <row r="6397" spans="1:7" x14ac:dyDescent="0.25">
      <c r="A6397" s="8">
        <f>IF(ISBLANK('Step 1.4 CNY OAT'!A6397),"-",'Step 1.4 CNY OAT'!A6397)</f>
        <v>43367.5</v>
      </c>
      <c r="B6397" s="26">
        <f t="shared" si="117"/>
        <v>266</v>
      </c>
      <c r="C6397" s="67" cm="1">
        <f t="array" ref="C6397">INDEX('Step 5. Daily Avg Schedule Calc'!$A$2:$D$169,(WEEKDAY(A6397)-1)*24+HOUR(A6397)+1,3)</f>
        <v>1</v>
      </c>
      <c r="D6397" s="67" cm="1">
        <f t="array" ref="D6397">INDEX('Step 5. Daily Avg Schedule Calc'!$A$2:$D$169,(WEEKDAY(A6397)-1)*24+HOUR(A6397)+1,4)</f>
        <v>1</v>
      </c>
      <c r="E6397">
        <f>VLOOKUP(A6397,'Step 1.4 CNY OAT'!$A$1:$B$8761,2)</f>
        <v>67</v>
      </c>
      <c r="F6397" s="11">
        <f ca="1">('Step 3. Regression'!$B$18*E6397^2+'Step 3. Regression'!$C$18*E6397+'Step 3. Regression'!$D$18)*C6397</f>
        <v>5.4889985450739509</v>
      </c>
      <c r="G6397" s="11">
        <f ca="1">('Step 3. Regression'!$G$18*E6397^2+'Step 3. Regression'!$H$18*E6397+'Step 3. Regression'!$I$18)*D6397</f>
        <v>2.7010611487102851</v>
      </c>
    </row>
    <row r="6398" spans="1:7" x14ac:dyDescent="0.25">
      <c r="A6398" s="8">
        <f>IF(ISBLANK('Step 1.4 CNY OAT'!A6398),"-",'Step 1.4 CNY OAT'!A6398)</f>
        <v>43367.541666666664</v>
      </c>
      <c r="B6398" s="26">
        <f t="shared" si="117"/>
        <v>266</v>
      </c>
      <c r="C6398" s="67" cm="1">
        <f t="array" ref="C6398">INDEX('Step 5. Daily Avg Schedule Calc'!$A$2:$D$169,(WEEKDAY(A6398)-1)*24+HOUR(A6398)+1,3)</f>
        <v>1</v>
      </c>
      <c r="D6398" s="67" cm="1">
        <f t="array" ref="D6398">INDEX('Step 5. Daily Avg Schedule Calc'!$A$2:$D$169,(WEEKDAY(A6398)-1)*24+HOUR(A6398)+1,4)</f>
        <v>1</v>
      </c>
      <c r="E6398">
        <f>VLOOKUP(A6398,'Step 1.4 CNY OAT'!$A$1:$B$8761,2)</f>
        <v>69</v>
      </c>
      <c r="F6398" s="11">
        <f ca="1">('Step 3. Regression'!$B$18*E6398^2+'Step 3. Regression'!$C$18*E6398+'Step 3. Regression'!$D$18)*C6398</f>
        <v>5.5873221078953783</v>
      </c>
      <c r="G6398" s="11">
        <f ca="1">('Step 3. Regression'!$G$18*E6398^2+'Step 3. Regression'!$H$18*E6398+'Step 3. Regression'!$I$18)*D6398</f>
        <v>2.7166912159814012</v>
      </c>
    </row>
    <row r="6399" spans="1:7" x14ac:dyDescent="0.25">
      <c r="A6399" s="8">
        <f>IF(ISBLANK('Step 1.4 CNY OAT'!A6399),"-",'Step 1.4 CNY OAT'!A6399)</f>
        <v>43367.583333333336</v>
      </c>
      <c r="B6399" s="26">
        <f t="shared" si="117"/>
        <v>266</v>
      </c>
      <c r="C6399" s="67" cm="1">
        <f t="array" ref="C6399">INDEX('Step 5. Daily Avg Schedule Calc'!$A$2:$D$169,(WEEKDAY(A6399)-1)*24+HOUR(A6399)+1,3)</f>
        <v>1</v>
      </c>
      <c r="D6399" s="67" cm="1">
        <f t="array" ref="D6399">INDEX('Step 5. Daily Avg Schedule Calc'!$A$2:$D$169,(WEEKDAY(A6399)-1)*24+HOUR(A6399)+1,4)</f>
        <v>1</v>
      </c>
      <c r="E6399">
        <f>VLOOKUP(A6399,'Step 1.4 CNY OAT'!$A$1:$B$8761,2)</f>
        <v>71</v>
      </c>
      <c r="F6399" s="11">
        <f ca="1">('Step 3. Regression'!$B$18*E6399^2+'Step 3. Regression'!$C$18*E6399+'Step 3. Regression'!$D$18)*C6399</f>
        <v>5.7050462123004699</v>
      </c>
      <c r="G6399" s="11">
        <f ca="1">('Step 3. Regression'!$G$18*E6399^2+'Step 3. Regression'!$H$18*E6399+'Step 3. Regression'!$I$18)*D6399</f>
        <v>2.7373105858704356</v>
      </c>
    </row>
    <row r="6400" spans="1:7" x14ac:dyDescent="0.25">
      <c r="A6400" s="8">
        <f>IF(ISBLANK('Step 1.4 CNY OAT'!A6400),"-",'Step 1.4 CNY OAT'!A6400)</f>
        <v>43367.625</v>
      </c>
      <c r="B6400" s="26">
        <f t="shared" si="117"/>
        <v>266</v>
      </c>
      <c r="C6400" s="67" cm="1">
        <f t="array" ref="C6400">INDEX('Step 5. Daily Avg Schedule Calc'!$A$2:$D$169,(WEEKDAY(A6400)-1)*24+HOUR(A6400)+1,3)</f>
        <v>1</v>
      </c>
      <c r="D6400" s="67" cm="1">
        <f t="array" ref="D6400">INDEX('Step 5. Daily Avg Schedule Calc'!$A$2:$D$169,(WEEKDAY(A6400)-1)*24+HOUR(A6400)+1,4)</f>
        <v>1</v>
      </c>
      <c r="E6400">
        <f>VLOOKUP(A6400,'Step 1.4 CNY OAT'!$A$1:$B$8761,2)</f>
        <v>69</v>
      </c>
      <c r="F6400" s="11">
        <f ca="1">('Step 3. Regression'!$B$18*E6400^2+'Step 3. Regression'!$C$18*E6400+'Step 3. Regression'!$D$18)*C6400</f>
        <v>5.5873221078953783</v>
      </c>
      <c r="G6400" s="11">
        <f ca="1">('Step 3. Regression'!$G$18*E6400^2+'Step 3. Regression'!$H$18*E6400+'Step 3. Regression'!$I$18)*D6400</f>
        <v>2.7166912159814012</v>
      </c>
    </row>
    <row r="6401" spans="1:7" x14ac:dyDescent="0.25">
      <c r="A6401" s="8">
        <f>IF(ISBLANK('Step 1.4 CNY OAT'!A6401),"-",'Step 1.4 CNY OAT'!A6401)</f>
        <v>43367.666666666664</v>
      </c>
      <c r="B6401" s="26">
        <f t="shared" si="117"/>
        <v>266</v>
      </c>
      <c r="C6401" s="67" cm="1">
        <f t="array" ref="C6401">INDEX('Step 5. Daily Avg Schedule Calc'!$A$2:$D$169,(WEEKDAY(A6401)-1)*24+HOUR(A6401)+1,3)</f>
        <v>1</v>
      </c>
      <c r="D6401" s="67" cm="1">
        <f t="array" ref="D6401">INDEX('Step 5. Daily Avg Schedule Calc'!$A$2:$D$169,(WEEKDAY(A6401)-1)*24+HOUR(A6401)+1,4)</f>
        <v>1</v>
      </c>
      <c r="E6401">
        <f>VLOOKUP(A6401,'Step 1.4 CNY OAT'!$A$1:$B$8761,2)</f>
        <v>69</v>
      </c>
      <c r="F6401" s="11">
        <f ca="1">('Step 3. Regression'!$B$18*E6401^2+'Step 3. Regression'!$C$18*E6401+'Step 3. Regression'!$D$18)*C6401</f>
        <v>5.5873221078953783</v>
      </c>
      <c r="G6401" s="11">
        <f ca="1">('Step 3. Regression'!$G$18*E6401^2+'Step 3. Regression'!$H$18*E6401+'Step 3. Regression'!$I$18)*D6401</f>
        <v>2.7166912159814012</v>
      </c>
    </row>
    <row r="6402" spans="1:7" x14ac:dyDescent="0.25">
      <c r="A6402" s="8">
        <f>IF(ISBLANK('Step 1.4 CNY OAT'!A6402),"-",'Step 1.4 CNY OAT'!A6402)</f>
        <v>43367.708333333336</v>
      </c>
      <c r="B6402" s="26">
        <f t="shared" si="117"/>
        <v>266</v>
      </c>
      <c r="C6402" s="67" cm="1">
        <f t="array" ref="C6402">INDEX('Step 5. Daily Avg Schedule Calc'!$A$2:$D$169,(WEEKDAY(A6402)-1)*24+HOUR(A6402)+1,3)</f>
        <v>1</v>
      </c>
      <c r="D6402" s="67" cm="1">
        <f t="array" ref="D6402">INDEX('Step 5. Daily Avg Schedule Calc'!$A$2:$D$169,(WEEKDAY(A6402)-1)*24+HOUR(A6402)+1,4)</f>
        <v>1</v>
      </c>
      <c r="E6402">
        <f>VLOOKUP(A6402,'Step 1.4 CNY OAT'!$A$1:$B$8761,2)</f>
        <v>68</v>
      </c>
      <c r="F6402" s="11">
        <f ca="1">('Step 3. Regression'!$B$18*E6402^2+'Step 3. Regression'!$C$18*E6402+'Step 3. Regression'!$D$18)*C6402</f>
        <v>5.5357352587867084</v>
      </c>
      <c r="G6402" s="11">
        <f ca="1">('Step 3. Regression'!$G$18*E6402^2+'Step 3. Regression'!$H$18*E6402+'Step 3. Regression'!$I$18)*D6402</f>
        <v>2.7082525195186036</v>
      </c>
    </row>
    <row r="6403" spans="1:7" x14ac:dyDescent="0.25">
      <c r="A6403" s="8">
        <f>IF(ISBLANK('Step 1.4 CNY OAT'!A6403),"-",'Step 1.4 CNY OAT'!A6403)</f>
        <v>43367.75</v>
      </c>
      <c r="B6403" s="26">
        <f t="shared" ref="B6403:B6466" si="118">_xlfn.DAYS(A6403,$A$2)</f>
        <v>266</v>
      </c>
      <c r="C6403" s="67" cm="1">
        <f t="array" ref="C6403">INDEX('Step 5. Daily Avg Schedule Calc'!$A$2:$D$169,(WEEKDAY(A6403)-1)*24+HOUR(A6403)+1,3)</f>
        <v>1</v>
      </c>
      <c r="D6403" s="67" cm="1">
        <f t="array" ref="D6403">INDEX('Step 5. Daily Avg Schedule Calc'!$A$2:$D$169,(WEEKDAY(A6403)-1)*24+HOUR(A6403)+1,4)</f>
        <v>1</v>
      </c>
      <c r="E6403">
        <f>VLOOKUP(A6403,'Step 1.4 CNY OAT'!$A$1:$B$8761,2)</f>
        <v>66</v>
      </c>
      <c r="F6403" s="11">
        <f ca="1">('Step 3. Regression'!$B$18*E6403^2+'Step 3. Regression'!$C$18*E6403+'Step 3. Regression'!$D$18)*C6403</f>
        <v>5.4471119667571148</v>
      </c>
      <c r="G6403" s="11">
        <f ca="1">('Step 3. Regression'!$G$18*E6403^2+'Step 3. Regression'!$H$18*E6403+'Step 3. Regression'!$I$18)*D6403</f>
        <v>2.6951171035564454</v>
      </c>
    </row>
    <row r="6404" spans="1:7" x14ac:dyDescent="0.25">
      <c r="A6404" s="8">
        <f>IF(ISBLANK('Step 1.4 CNY OAT'!A6404),"-",'Step 1.4 CNY OAT'!A6404)</f>
        <v>43367.791666666664</v>
      </c>
      <c r="B6404" s="26">
        <f t="shared" si="118"/>
        <v>266</v>
      </c>
      <c r="C6404" s="67" cm="1">
        <f t="array" ref="C6404">INDEX('Step 5. Daily Avg Schedule Calc'!$A$2:$D$169,(WEEKDAY(A6404)-1)*24+HOUR(A6404)+1,3)</f>
        <v>1</v>
      </c>
      <c r="D6404" s="67" cm="1">
        <f t="array" ref="D6404">INDEX('Step 5. Daily Avg Schedule Calc'!$A$2:$D$169,(WEEKDAY(A6404)-1)*24+HOUR(A6404)+1,4)</f>
        <v>1</v>
      </c>
      <c r="E6404">
        <f>VLOOKUP(A6404,'Step 1.4 CNY OAT'!$A$1:$B$8761,2)</f>
        <v>64</v>
      </c>
      <c r="F6404" s="11">
        <f ca="1">('Step 3. Regression'!$B$18*E6404^2+'Step 3. Regression'!$C$18*E6404+'Step 3. Regression'!$D$18)*C6404</f>
        <v>5.3778892163111873</v>
      </c>
      <c r="G6404" s="11">
        <f ca="1">('Step 3. Regression'!$G$18*E6404^2+'Step 3. Regression'!$H$18*E6404+'Step 3. Regression'!$I$18)*D6404</f>
        <v>2.686970990212207</v>
      </c>
    </row>
    <row r="6405" spans="1:7" x14ac:dyDescent="0.25">
      <c r="A6405" s="8">
        <f>IF(ISBLANK('Step 1.4 CNY OAT'!A6405),"-",'Step 1.4 CNY OAT'!A6405)</f>
        <v>43367.833333333336</v>
      </c>
      <c r="B6405" s="26">
        <f t="shared" si="118"/>
        <v>266</v>
      </c>
      <c r="C6405" s="67" cm="1">
        <f t="array" ref="C6405">INDEX('Step 5. Daily Avg Schedule Calc'!$A$2:$D$169,(WEEKDAY(A6405)-1)*24+HOUR(A6405)+1,3)</f>
        <v>1</v>
      </c>
      <c r="D6405" s="67" cm="1">
        <f t="array" ref="D6405">INDEX('Step 5. Daily Avg Schedule Calc'!$A$2:$D$169,(WEEKDAY(A6405)-1)*24+HOUR(A6405)+1,4)</f>
        <v>1</v>
      </c>
      <c r="E6405">
        <f>VLOOKUP(A6405,'Step 1.4 CNY OAT'!$A$1:$B$8761,2)</f>
        <v>63</v>
      </c>
      <c r="F6405" s="11">
        <f ca="1">('Step 3. Regression'!$B$18*E6405^2+'Step 3. Regression'!$C$18*E6405+'Step 3. Regression'!$D$18)*C6405</f>
        <v>5.3505530441821012</v>
      </c>
      <c r="G6405" s="11">
        <f ca="1">('Step 3. Regression'!$G$18*E6405^2+'Step 3. Regression'!$H$18*E6405+'Step 3. Regression'!$I$18)*D6405</f>
        <v>2.6847689220218069</v>
      </c>
    </row>
    <row r="6406" spans="1:7" x14ac:dyDescent="0.25">
      <c r="A6406" s="8">
        <f>IF(ISBLANK('Step 1.4 CNY OAT'!A6406),"-",'Step 1.4 CNY OAT'!A6406)</f>
        <v>43367.875</v>
      </c>
      <c r="B6406" s="26">
        <f t="shared" si="118"/>
        <v>266</v>
      </c>
      <c r="C6406" s="67" cm="1">
        <f t="array" ref="C6406">INDEX('Step 5. Daily Avg Schedule Calc'!$A$2:$D$169,(WEEKDAY(A6406)-1)*24+HOUR(A6406)+1,3)</f>
        <v>1</v>
      </c>
      <c r="D6406" s="67" cm="1">
        <f t="array" ref="D6406">INDEX('Step 5. Daily Avg Schedule Calc'!$A$2:$D$169,(WEEKDAY(A6406)-1)*24+HOUR(A6406)+1,4)</f>
        <v>1</v>
      </c>
      <c r="E6406">
        <f>VLOOKUP(A6406,'Step 1.4 CNY OAT'!$A$1:$B$8761,2)</f>
        <v>62</v>
      </c>
      <c r="F6406" s="11">
        <f ca="1">('Step 3. Regression'!$B$18*E6406^2+'Step 3. Regression'!$C$18*E6406+'Step 3. Regression'!$D$18)*C6406</f>
        <v>5.3280670074489258</v>
      </c>
      <c r="G6406" s="11">
        <f ca="1">('Step 3. Regression'!$G$18*E6406^2+'Step 3. Regression'!$H$18*E6406+'Step 3. Regression'!$I$18)*D6406</f>
        <v>2.6838141794858865</v>
      </c>
    </row>
    <row r="6407" spans="1:7" x14ac:dyDescent="0.25">
      <c r="A6407" s="8">
        <f>IF(ISBLANK('Step 1.4 CNY OAT'!A6407),"-",'Step 1.4 CNY OAT'!A6407)</f>
        <v>43367.916666666664</v>
      </c>
      <c r="B6407" s="26">
        <f t="shared" si="118"/>
        <v>266</v>
      </c>
      <c r="C6407" s="67" cm="1">
        <f t="array" ref="C6407">INDEX('Step 5. Daily Avg Schedule Calc'!$A$2:$D$169,(WEEKDAY(A6407)-1)*24+HOUR(A6407)+1,3)</f>
        <v>1</v>
      </c>
      <c r="D6407" s="67" cm="1">
        <f t="array" ref="D6407">INDEX('Step 5. Daily Avg Schedule Calc'!$A$2:$D$169,(WEEKDAY(A6407)-1)*24+HOUR(A6407)+1,4)</f>
        <v>1</v>
      </c>
      <c r="E6407">
        <f>VLOOKUP(A6407,'Step 1.4 CNY OAT'!$A$1:$B$8761,2)</f>
        <v>62</v>
      </c>
      <c r="F6407" s="11">
        <f ca="1">('Step 3. Regression'!$B$18*E6407^2+'Step 3. Regression'!$C$18*E6407+'Step 3. Regression'!$D$18)*C6407</f>
        <v>5.3280670074489258</v>
      </c>
      <c r="G6407" s="11">
        <f ca="1">('Step 3. Regression'!$G$18*E6407^2+'Step 3. Regression'!$H$18*E6407+'Step 3. Regression'!$I$18)*D6407</f>
        <v>2.6838141794858865</v>
      </c>
    </row>
    <row r="6408" spans="1:7" x14ac:dyDescent="0.25">
      <c r="A6408" s="8">
        <f>IF(ISBLANK('Step 1.4 CNY OAT'!A6408),"-",'Step 1.4 CNY OAT'!A6408)</f>
        <v>43367.958333333336</v>
      </c>
      <c r="B6408" s="26">
        <f t="shared" si="118"/>
        <v>266</v>
      </c>
      <c r="C6408" s="67" cm="1">
        <f t="array" ref="C6408">INDEX('Step 5. Daily Avg Schedule Calc'!$A$2:$D$169,(WEEKDAY(A6408)-1)*24+HOUR(A6408)+1,3)</f>
        <v>1</v>
      </c>
      <c r="D6408" s="67" cm="1">
        <f t="array" ref="D6408">INDEX('Step 5. Daily Avg Schedule Calc'!$A$2:$D$169,(WEEKDAY(A6408)-1)*24+HOUR(A6408)+1,4)</f>
        <v>1</v>
      </c>
      <c r="E6408">
        <f>VLOOKUP(A6408,'Step 1.4 CNY OAT'!$A$1:$B$8761,2)</f>
        <v>62</v>
      </c>
      <c r="F6408" s="11">
        <f ca="1">('Step 3. Regression'!$B$18*E6408^2+'Step 3. Regression'!$C$18*E6408+'Step 3. Regression'!$D$18)*C6408</f>
        <v>5.3280670074489258</v>
      </c>
      <c r="G6408" s="11">
        <f ca="1">('Step 3. Regression'!$G$18*E6408^2+'Step 3. Regression'!$H$18*E6408+'Step 3. Regression'!$I$18)*D6408</f>
        <v>2.6838141794858865</v>
      </c>
    </row>
    <row r="6409" spans="1:7" x14ac:dyDescent="0.25">
      <c r="A6409" s="8">
        <f>IF(ISBLANK('Step 1.4 CNY OAT'!A6409),"-",'Step 1.4 CNY OAT'!A6409)</f>
        <v>43368</v>
      </c>
      <c r="B6409" s="26">
        <f t="shared" si="118"/>
        <v>267</v>
      </c>
      <c r="C6409" s="67" cm="1">
        <f t="array" ref="C6409">INDEX('Step 5. Daily Avg Schedule Calc'!$A$2:$D$169,(WEEKDAY(A6409)-1)*24+HOUR(A6409)+1,3)</f>
        <v>1</v>
      </c>
      <c r="D6409" s="67" cm="1">
        <f t="array" ref="D6409">INDEX('Step 5. Daily Avg Schedule Calc'!$A$2:$D$169,(WEEKDAY(A6409)-1)*24+HOUR(A6409)+1,4)</f>
        <v>1</v>
      </c>
      <c r="E6409">
        <f>VLOOKUP(A6409,'Step 1.4 CNY OAT'!$A$1:$B$8761,2)</f>
        <v>62</v>
      </c>
      <c r="F6409" s="11">
        <f ca="1">('Step 3. Regression'!$B$18*E6409^2+'Step 3. Regression'!$C$18*E6409+'Step 3. Regression'!$D$18)*C6409</f>
        <v>5.3280670074489258</v>
      </c>
      <c r="G6409" s="11">
        <f ca="1">('Step 3. Regression'!$G$18*E6409^2+'Step 3. Regression'!$H$18*E6409+'Step 3. Regression'!$I$18)*D6409</f>
        <v>2.6838141794858865</v>
      </c>
    </row>
    <row r="6410" spans="1:7" x14ac:dyDescent="0.25">
      <c r="A6410" s="8">
        <f>IF(ISBLANK('Step 1.4 CNY OAT'!A6410),"-",'Step 1.4 CNY OAT'!A6410)</f>
        <v>43368.041666666664</v>
      </c>
      <c r="B6410" s="26">
        <f t="shared" si="118"/>
        <v>267</v>
      </c>
      <c r="C6410" s="67" cm="1">
        <f t="array" ref="C6410">INDEX('Step 5. Daily Avg Schedule Calc'!$A$2:$D$169,(WEEKDAY(A6410)-1)*24+HOUR(A6410)+1,3)</f>
        <v>1</v>
      </c>
      <c r="D6410" s="67" cm="1">
        <f t="array" ref="D6410">INDEX('Step 5. Daily Avg Schedule Calc'!$A$2:$D$169,(WEEKDAY(A6410)-1)*24+HOUR(A6410)+1,4)</f>
        <v>1</v>
      </c>
      <c r="E6410">
        <f>VLOOKUP(A6410,'Step 1.4 CNY OAT'!$A$1:$B$8761,2)</f>
        <v>62</v>
      </c>
      <c r="F6410" s="11">
        <f ca="1">('Step 3. Regression'!$B$18*E6410^2+'Step 3. Regression'!$C$18*E6410+'Step 3. Regression'!$D$18)*C6410</f>
        <v>5.3280670074489258</v>
      </c>
      <c r="G6410" s="11">
        <f ca="1">('Step 3. Regression'!$G$18*E6410^2+'Step 3. Regression'!$H$18*E6410+'Step 3. Regression'!$I$18)*D6410</f>
        <v>2.6838141794858865</v>
      </c>
    </row>
    <row r="6411" spans="1:7" x14ac:dyDescent="0.25">
      <c r="A6411" s="8">
        <f>IF(ISBLANK('Step 1.4 CNY OAT'!A6411),"-",'Step 1.4 CNY OAT'!A6411)</f>
        <v>43368.083333333336</v>
      </c>
      <c r="B6411" s="26">
        <f t="shared" si="118"/>
        <v>267</v>
      </c>
      <c r="C6411" s="67" cm="1">
        <f t="array" ref="C6411">INDEX('Step 5. Daily Avg Schedule Calc'!$A$2:$D$169,(WEEKDAY(A6411)-1)*24+HOUR(A6411)+1,3)</f>
        <v>1</v>
      </c>
      <c r="D6411" s="67" cm="1">
        <f t="array" ref="D6411">INDEX('Step 5. Daily Avg Schedule Calc'!$A$2:$D$169,(WEEKDAY(A6411)-1)*24+HOUR(A6411)+1,4)</f>
        <v>1</v>
      </c>
      <c r="E6411">
        <f>VLOOKUP(A6411,'Step 1.4 CNY OAT'!$A$1:$B$8761,2)</f>
        <v>61</v>
      </c>
      <c r="F6411" s="11">
        <f ca="1">('Step 3. Regression'!$B$18*E6411^2+'Step 3. Regression'!$C$18*E6411+'Step 3. Regression'!$D$18)*C6411</f>
        <v>5.3104311061116736</v>
      </c>
      <c r="G6411" s="11">
        <f ca="1">('Step 3. Regression'!$G$18*E6411^2+'Step 3. Regression'!$H$18*E6411+'Step 3. Regression'!$I$18)*D6411</f>
        <v>2.6841067626044453</v>
      </c>
    </row>
    <row r="6412" spans="1:7" x14ac:dyDescent="0.25">
      <c r="A6412" s="8">
        <f>IF(ISBLANK('Step 1.4 CNY OAT'!A6412),"-",'Step 1.4 CNY OAT'!A6412)</f>
        <v>43368.125</v>
      </c>
      <c r="B6412" s="26">
        <f t="shared" si="118"/>
        <v>267</v>
      </c>
      <c r="C6412" s="67" cm="1">
        <f t="array" ref="C6412">INDEX('Step 5. Daily Avg Schedule Calc'!$A$2:$D$169,(WEEKDAY(A6412)-1)*24+HOUR(A6412)+1,3)</f>
        <v>1</v>
      </c>
      <c r="D6412" s="67" cm="1">
        <f t="array" ref="D6412">INDEX('Step 5. Daily Avg Schedule Calc'!$A$2:$D$169,(WEEKDAY(A6412)-1)*24+HOUR(A6412)+1,4)</f>
        <v>1</v>
      </c>
      <c r="E6412">
        <f>VLOOKUP(A6412,'Step 1.4 CNY OAT'!$A$1:$B$8761,2)</f>
        <v>61</v>
      </c>
      <c r="F6412" s="11">
        <f ca="1">('Step 3. Regression'!$B$18*E6412^2+'Step 3. Regression'!$C$18*E6412+'Step 3. Regression'!$D$18)*C6412</f>
        <v>5.3104311061116736</v>
      </c>
      <c r="G6412" s="11">
        <f ca="1">('Step 3. Regression'!$G$18*E6412^2+'Step 3. Regression'!$H$18*E6412+'Step 3. Regression'!$I$18)*D6412</f>
        <v>2.6841067626044453</v>
      </c>
    </row>
    <row r="6413" spans="1:7" x14ac:dyDescent="0.25">
      <c r="A6413" s="8">
        <f>IF(ISBLANK('Step 1.4 CNY OAT'!A6413),"-",'Step 1.4 CNY OAT'!A6413)</f>
        <v>43368.166666666664</v>
      </c>
      <c r="B6413" s="26">
        <f t="shared" si="118"/>
        <v>267</v>
      </c>
      <c r="C6413" s="67" cm="1">
        <f t="array" ref="C6413">INDEX('Step 5. Daily Avg Schedule Calc'!$A$2:$D$169,(WEEKDAY(A6413)-1)*24+HOUR(A6413)+1,3)</f>
        <v>1</v>
      </c>
      <c r="D6413" s="67" cm="1">
        <f t="array" ref="D6413">INDEX('Step 5. Daily Avg Schedule Calc'!$A$2:$D$169,(WEEKDAY(A6413)-1)*24+HOUR(A6413)+1,4)</f>
        <v>1</v>
      </c>
      <c r="E6413">
        <f>VLOOKUP(A6413,'Step 1.4 CNY OAT'!$A$1:$B$8761,2)</f>
        <v>61</v>
      </c>
      <c r="F6413" s="11">
        <f ca="1">('Step 3. Regression'!$B$18*E6413^2+'Step 3. Regression'!$C$18*E6413+'Step 3. Regression'!$D$18)*C6413</f>
        <v>5.3104311061116736</v>
      </c>
      <c r="G6413" s="11">
        <f ca="1">('Step 3. Regression'!$G$18*E6413^2+'Step 3. Regression'!$H$18*E6413+'Step 3. Regression'!$I$18)*D6413</f>
        <v>2.6841067626044453</v>
      </c>
    </row>
    <row r="6414" spans="1:7" x14ac:dyDescent="0.25">
      <c r="A6414" s="8">
        <f>IF(ISBLANK('Step 1.4 CNY OAT'!A6414),"-",'Step 1.4 CNY OAT'!A6414)</f>
        <v>43368.208333333336</v>
      </c>
      <c r="B6414" s="26">
        <f t="shared" si="118"/>
        <v>267</v>
      </c>
      <c r="C6414" s="67" cm="1">
        <f t="array" ref="C6414">INDEX('Step 5. Daily Avg Schedule Calc'!$A$2:$D$169,(WEEKDAY(A6414)-1)*24+HOUR(A6414)+1,3)</f>
        <v>1</v>
      </c>
      <c r="D6414" s="67" cm="1">
        <f t="array" ref="D6414">INDEX('Step 5. Daily Avg Schedule Calc'!$A$2:$D$169,(WEEKDAY(A6414)-1)*24+HOUR(A6414)+1,4)</f>
        <v>1</v>
      </c>
      <c r="E6414">
        <f>VLOOKUP(A6414,'Step 1.4 CNY OAT'!$A$1:$B$8761,2)</f>
        <v>61</v>
      </c>
      <c r="F6414" s="11">
        <f ca="1">('Step 3. Regression'!$B$18*E6414^2+'Step 3. Regression'!$C$18*E6414+'Step 3. Regression'!$D$18)*C6414</f>
        <v>5.3104311061116736</v>
      </c>
      <c r="G6414" s="11">
        <f ca="1">('Step 3. Regression'!$G$18*E6414^2+'Step 3. Regression'!$H$18*E6414+'Step 3. Regression'!$I$18)*D6414</f>
        <v>2.6841067626044453</v>
      </c>
    </row>
    <row r="6415" spans="1:7" x14ac:dyDescent="0.25">
      <c r="A6415" s="8">
        <f>IF(ISBLANK('Step 1.4 CNY OAT'!A6415),"-",'Step 1.4 CNY OAT'!A6415)</f>
        <v>43368.25</v>
      </c>
      <c r="B6415" s="26">
        <f t="shared" si="118"/>
        <v>267</v>
      </c>
      <c r="C6415" s="67" cm="1">
        <f t="array" ref="C6415">INDEX('Step 5. Daily Avg Schedule Calc'!$A$2:$D$169,(WEEKDAY(A6415)-1)*24+HOUR(A6415)+1,3)</f>
        <v>1</v>
      </c>
      <c r="D6415" s="67" cm="1">
        <f t="array" ref="D6415">INDEX('Step 5. Daily Avg Schedule Calc'!$A$2:$D$169,(WEEKDAY(A6415)-1)*24+HOUR(A6415)+1,4)</f>
        <v>1</v>
      </c>
      <c r="E6415">
        <f>VLOOKUP(A6415,'Step 1.4 CNY OAT'!$A$1:$B$8761,2)</f>
        <v>60</v>
      </c>
      <c r="F6415" s="11">
        <f ca="1">('Step 3. Regression'!$B$18*E6415^2+'Step 3. Regression'!$C$18*E6415+'Step 3. Regression'!$D$18)*C6415</f>
        <v>5.2976453401703321</v>
      </c>
      <c r="G6415" s="11">
        <f ca="1">('Step 3. Regression'!$G$18*E6415^2+'Step 3. Regression'!$H$18*E6415+'Step 3. Regression'!$I$18)*D6415</f>
        <v>2.685646671377484</v>
      </c>
    </row>
    <row r="6416" spans="1:7" x14ac:dyDescent="0.25">
      <c r="A6416" s="8">
        <f>IF(ISBLANK('Step 1.4 CNY OAT'!A6416),"-",'Step 1.4 CNY OAT'!A6416)</f>
        <v>43368.291666666664</v>
      </c>
      <c r="B6416" s="26">
        <f t="shared" si="118"/>
        <v>267</v>
      </c>
      <c r="C6416" s="67" cm="1">
        <f t="array" ref="C6416">INDEX('Step 5. Daily Avg Schedule Calc'!$A$2:$D$169,(WEEKDAY(A6416)-1)*24+HOUR(A6416)+1,3)</f>
        <v>1</v>
      </c>
      <c r="D6416" s="67" cm="1">
        <f t="array" ref="D6416">INDEX('Step 5. Daily Avg Schedule Calc'!$A$2:$D$169,(WEEKDAY(A6416)-1)*24+HOUR(A6416)+1,4)</f>
        <v>1</v>
      </c>
      <c r="E6416">
        <f>VLOOKUP(A6416,'Step 1.4 CNY OAT'!$A$1:$B$8761,2)</f>
        <v>61</v>
      </c>
      <c r="F6416" s="11">
        <f ca="1">('Step 3. Regression'!$B$18*E6416^2+'Step 3. Regression'!$C$18*E6416+'Step 3. Regression'!$D$18)*C6416</f>
        <v>5.3104311061116736</v>
      </c>
      <c r="G6416" s="11">
        <f ca="1">('Step 3. Regression'!$G$18*E6416^2+'Step 3. Regression'!$H$18*E6416+'Step 3. Regression'!$I$18)*D6416</f>
        <v>2.6841067626044453</v>
      </c>
    </row>
    <row r="6417" spans="1:7" x14ac:dyDescent="0.25">
      <c r="A6417" s="8">
        <f>IF(ISBLANK('Step 1.4 CNY OAT'!A6417),"-",'Step 1.4 CNY OAT'!A6417)</f>
        <v>43368.333333333336</v>
      </c>
      <c r="B6417" s="26">
        <f t="shared" si="118"/>
        <v>267</v>
      </c>
      <c r="C6417" s="67" cm="1">
        <f t="array" ref="C6417">INDEX('Step 5. Daily Avg Schedule Calc'!$A$2:$D$169,(WEEKDAY(A6417)-1)*24+HOUR(A6417)+1,3)</f>
        <v>1</v>
      </c>
      <c r="D6417" s="67" cm="1">
        <f t="array" ref="D6417">INDEX('Step 5. Daily Avg Schedule Calc'!$A$2:$D$169,(WEEKDAY(A6417)-1)*24+HOUR(A6417)+1,4)</f>
        <v>1</v>
      </c>
      <c r="E6417">
        <f>VLOOKUP(A6417,'Step 1.4 CNY OAT'!$A$1:$B$8761,2)</f>
        <v>61</v>
      </c>
      <c r="F6417" s="11">
        <f ca="1">('Step 3. Regression'!$B$18*E6417^2+'Step 3. Regression'!$C$18*E6417+'Step 3. Regression'!$D$18)*C6417</f>
        <v>5.3104311061116736</v>
      </c>
      <c r="G6417" s="11">
        <f ca="1">('Step 3. Regression'!$G$18*E6417^2+'Step 3. Regression'!$H$18*E6417+'Step 3. Regression'!$I$18)*D6417</f>
        <v>2.6841067626044453</v>
      </c>
    </row>
    <row r="6418" spans="1:7" x14ac:dyDescent="0.25">
      <c r="A6418" s="8">
        <f>IF(ISBLANK('Step 1.4 CNY OAT'!A6418),"-",'Step 1.4 CNY OAT'!A6418)</f>
        <v>43368.375</v>
      </c>
      <c r="B6418" s="26">
        <f t="shared" si="118"/>
        <v>267</v>
      </c>
      <c r="C6418" s="67" cm="1">
        <f t="array" ref="C6418">INDEX('Step 5. Daily Avg Schedule Calc'!$A$2:$D$169,(WEEKDAY(A6418)-1)*24+HOUR(A6418)+1,3)</f>
        <v>1</v>
      </c>
      <c r="D6418" s="67" cm="1">
        <f t="array" ref="D6418">INDEX('Step 5. Daily Avg Schedule Calc'!$A$2:$D$169,(WEEKDAY(A6418)-1)*24+HOUR(A6418)+1,4)</f>
        <v>1</v>
      </c>
      <c r="E6418">
        <f>VLOOKUP(A6418,'Step 1.4 CNY OAT'!$A$1:$B$8761,2)</f>
        <v>63</v>
      </c>
      <c r="F6418" s="11">
        <f ca="1">('Step 3. Regression'!$B$18*E6418^2+'Step 3. Regression'!$C$18*E6418+'Step 3. Regression'!$D$18)*C6418</f>
        <v>5.3505530441821012</v>
      </c>
      <c r="G6418" s="11">
        <f ca="1">('Step 3. Regression'!$G$18*E6418^2+'Step 3. Regression'!$H$18*E6418+'Step 3. Regression'!$I$18)*D6418</f>
        <v>2.6847689220218069</v>
      </c>
    </row>
    <row r="6419" spans="1:7" x14ac:dyDescent="0.25">
      <c r="A6419" s="8">
        <f>IF(ISBLANK('Step 1.4 CNY OAT'!A6419),"-",'Step 1.4 CNY OAT'!A6419)</f>
        <v>43368.416666666664</v>
      </c>
      <c r="B6419" s="26">
        <f t="shared" si="118"/>
        <v>267</v>
      </c>
      <c r="C6419" s="67" cm="1">
        <f t="array" ref="C6419">INDEX('Step 5. Daily Avg Schedule Calc'!$A$2:$D$169,(WEEKDAY(A6419)-1)*24+HOUR(A6419)+1,3)</f>
        <v>1</v>
      </c>
      <c r="D6419" s="67" cm="1">
        <f t="array" ref="D6419">INDEX('Step 5. Daily Avg Schedule Calc'!$A$2:$D$169,(WEEKDAY(A6419)-1)*24+HOUR(A6419)+1,4)</f>
        <v>1</v>
      </c>
      <c r="E6419">
        <f>VLOOKUP(A6419,'Step 1.4 CNY OAT'!$A$1:$B$8761,2)</f>
        <v>70</v>
      </c>
      <c r="F6419" s="11">
        <f ca="1">('Step 3. Regression'!$B$18*E6419^2+'Step 3. Regression'!$C$18*E6419+'Step 3. Regression'!$D$18)*C6419</f>
        <v>5.6437590923999679</v>
      </c>
      <c r="G6419" s="11">
        <f ca="1">('Step 3. Regression'!$G$18*E6419^2+'Step 3. Regression'!$H$18*E6419+'Step 3. Regression'!$I$18)*D6419</f>
        <v>2.7263772380986788</v>
      </c>
    </row>
    <row r="6420" spans="1:7" x14ac:dyDescent="0.25">
      <c r="A6420" s="8">
        <f>IF(ISBLANK('Step 1.4 CNY OAT'!A6420),"-",'Step 1.4 CNY OAT'!A6420)</f>
        <v>43368.458333333336</v>
      </c>
      <c r="B6420" s="26">
        <f t="shared" si="118"/>
        <v>267</v>
      </c>
      <c r="C6420" s="67" cm="1">
        <f t="array" ref="C6420">INDEX('Step 5. Daily Avg Schedule Calc'!$A$2:$D$169,(WEEKDAY(A6420)-1)*24+HOUR(A6420)+1,3)</f>
        <v>1</v>
      </c>
      <c r="D6420" s="67" cm="1">
        <f t="array" ref="D6420">INDEX('Step 5. Daily Avg Schedule Calc'!$A$2:$D$169,(WEEKDAY(A6420)-1)*24+HOUR(A6420)+1,4)</f>
        <v>1</v>
      </c>
      <c r="E6420">
        <f>VLOOKUP(A6420,'Step 1.4 CNY OAT'!$A$1:$B$8761,2)</f>
        <v>71</v>
      </c>
      <c r="F6420" s="11">
        <f ca="1">('Step 3. Regression'!$B$18*E6420^2+'Step 3. Regression'!$C$18*E6420+'Step 3. Regression'!$D$18)*C6420</f>
        <v>5.7050462123004699</v>
      </c>
      <c r="G6420" s="11">
        <f ca="1">('Step 3. Regression'!$G$18*E6420^2+'Step 3. Regression'!$H$18*E6420+'Step 3. Regression'!$I$18)*D6420</f>
        <v>2.7373105858704356</v>
      </c>
    </row>
    <row r="6421" spans="1:7" x14ac:dyDescent="0.25">
      <c r="A6421" s="8">
        <f>IF(ISBLANK('Step 1.4 CNY OAT'!A6421),"-",'Step 1.4 CNY OAT'!A6421)</f>
        <v>43368.5</v>
      </c>
      <c r="B6421" s="26">
        <f t="shared" si="118"/>
        <v>267</v>
      </c>
      <c r="C6421" s="67" cm="1">
        <f t="array" ref="C6421">INDEX('Step 5. Daily Avg Schedule Calc'!$A$2:$D$169,(WEEKDAY(A6421)-1)*24+HOUR(A6421)+1,3)</f>
        <v>1</v>
      </c>
      <c r="D6421" s="67" cm="1">
        <f t="array" ref="D6421">INDEX('Step 5. Daily Avg Schedule Calc'!$A$2:$D$169,(WEEKDAY(A6421)-1)*24+HOUR(A6421)+1,4)</f>
        <v>1</v>
      </c>
      <c r="E6421">
        <f>VLOOKUP(A6421,'Step 1.4 CNY OAT'!$A$1:$B$8761,2)</f>
        <v>71</v>
      </c>
      <c r="F6421" s="11">
        <f ca="1">('Step 3. Regression'!$B$18*E6421^2+'Step 3. Regression'!$C$18*E6421+'Step 3. Regression'!$D$18)*C6421</f>
        <v>5.7050462123004699</v>
      </c>
      <c r="G6421" s="11">
        <f ca="1">('Step 3. Regression'!$G$18*E6421^2+'Step 3. Regression'!$H$18*E6421+'Step 3. Regression'!$I$18)*D6421</f>
        <v>2.7373105858704356</v>
      </c>
    </row>
    <row r="6422" spans="1:7" x14ac:dyDescent="0.25">
      <c r="A6422" s="8">
        <f>IF(ISBLANK('Step 1.4 CNY OAT'!A6422),"-",'Step 1.4 CNY OAT'!A6422)</f>
        <v>43368.541666666664</v>
      </c>
      <c r="B6422" s="26">
        <f t="shared" si="118"/>
        <v>267</v>
      </c>
      <c r="C6422" s="67" cm="1">
        <f t="array" ref="C6422">INDEX('Step 5. Daily Avg Schedule Calc'!$A$2:$D$169,(WEEKDAY(A6422)-1)*24+HOUR(A6422)+1,3)</f>
        <v>1</v>
      </c>
      <c r="D6422" s="67" cm="1">
        <f t="array" ref="D6422">INDEX('Step 5. Daily Avg Schedule Calc'!$A$2:$D$169,(WEEKDAY(A6422)-1)*24+HOUR(A6422)+1,4)</f>
        <v>1</v>
      </c>
      <c r="E6422">
        <f>VLOOKUP(A6422,'Step 1.4 CNY OAT'!$A$1:$B$8761,2)</f>
        <v>73</v>
      </c>
      <c r="F6422" s="11">
        <f ca="1">('Step 3. Regression'!$B$18*E6422^2+'Step 3. Regression'!$C$18*E6422+'Step 3. Regression'!$D$18)*C6422</f>
        <v>5.8421708582892293</v>
      </c>
      <c r="G6422" s="11">
        <f ca="1">('Step 3. Regression'!$G$18*E6422^2+'Step 3. Regression'!$H$18*E6422+'Step 3. Regression'!$I$18)*D6422</f>
        <v>2.7629192583773894</v>
      </c>
    </row>
    <row r="6423" spans="1:7" x14ac:dyDescent="0.25">
      <c r="A6423" s="8">
        <f>IF(ISBLANK('Step 1.4 CNY OAT'!A6423),"-",'Step 1.4 CNY OAT'!A6423)</f>
        <v>43368.583333333336</v>
      </c>
      <c r="B6423" s="26">
        <f t="shared" si="118"/>
        <v>267</v>
      </c>
      <c r="C6423" s="67" cm="1">
        <f t="array" ref="C6423">INDEX('Step 5. Daily Avg Schedule Calc'!$A$2:$D$169,(WEEKDAY(A6423)-1)*24+HOUR(A6423)+1,3)</f>
        <v>1</v>
      </c>
      <c r="D6423" s="67" cm="1">
        <f t="array" ref="D6423">INDEX('Step 5. Daily Avg Schedule Calc'!$A$2:$D$169,(WEEKDAY(A6423)-1)*24+HOUR(A6423)+1,4)</f>
        <v>1</v>
      </c>
      <c r="E6423">
        <f>VLOOKUP(A6423,'Step 1.4 CNY OAT'!$A$1:$B$8761,2)</f>
        <v>73</v>
      </c>
      <c r="F6423" s="11">
        <f ca="1">('Step 3. Regression'!$B$18*E6423^2+'Step 3. Regression'!$C$18*E6423+'Step 3. Regression'!$D$18)*C6423</f>
        <v>5.8421708582892293</v>
      </c>
      <c r="G6423" s="11">
        <f ca="1">('Step 3. Regression'!$G$18*E6423^2+'Step 3. Regression'!$H$18*E6423+'Step 3. Regression'!$I$18)*D6423</f>
        <v>2.7629192583773894</v>
      </c>
    </row>
    <row r="6424" spans="1:7" x14ac:dyDescent="0.25">
      <c r="A6424" s="8">
        <f>IF(ISBLANK('Step 1.4 CNY OAT'!A6424),"-",'Step 1.4 CNY OAT'!A6424)</f>
        <v>43368.625</v>
      </c>
      <c r="B6424" s="26">
        <f t="shared" si="118"/>
        <v>267</v>
      </c>
      <c r="C6424" s="67" cm="1">
        <f t="array" ref="C6424">INDEX('Step 5. Daily Avg Schedule Calc'!$A$2:$D$169,(WEEKDAY(A6424)-1)*24+HOUR(A6424)+1,3)</f>
        <v>1</v>
      </c>
      <c r="D6424" s="67" cm="1">
        <f t="array" ref="D6424">INDEX('Step 5. Daily Avg Schedule Calc'!$A$2:$D$169,(WEEKDAY(A6424)-1)*24+HOUR(A6424)+1,4)</f>
        <v>1</v>
      </c>
      <c r="E6424">
        <f>VLOOKUP(A6424,'Step 1.4 CNY OAT'!$A$1:$B$8761,2)</f>
        <v>75</v>
      </c>
      <c r="F6424" s="11">
        <f ca="1">('Step 3. Regression'!$B$18*E6424^2+'Step 3. Regression'!$C$18*E6424+'Step 3. Regression'!$D$18)*C6424</f>
        <v>5.9986960458616565</v>
      </c>
      <c r="G6424" s="11">
        <f ca="1">('Step 3. Regression'!$G$18*E6424^2+'Step 3. Regression'!$H$18*E6424+'Step 3. Regression'!$I$18)*D6424</f>
        <v>2.7935172335022607</v>
      </c>
    </row>
    <row r="6425" spans="1:7" x14ac:dyDescent="0.25">
      <c r="A6425" s="8">
        <f>IF(ISBLANK('Step 1.4 CNY OAT'!A6425),"-",'Step 1.4 CNY OAT'!A6425)</f>
        <v>43368.666666666664</v>
      </c>
      <c r="B6425" s="26">
        <f t="shared" si="118"/>
        <v>267</v>
      </c>
      <c r="C6425" s="67" cm="1">
        <f t="array" ref="C6425">INDEX('Step 5. Daily Avg Schedule Calc'!$A$2:$D$169,(WEEKDAY(A6425)-1)*24+HOUR(A6425)+1,3)</f>
        <v>1</v>
      </c>
      <c r="D6425" s="67" cm="1">
        <f t="array" ref="D6425">INDEX('Step 5. Daily Avg Schedule Calc'!$A$2:$D$169,(WEEKDAY(A6425)-1)*24+HOUR(A6425)+1,4)</f>
        <v>1</v>
      </c>
      <c r="E6425">
        <f>VLOOKUP(A6425,'Step 1.4 CNY OAT'!$A$1:$B$8761,2)</f>
        <v>75</v>
      </c>
      <c r="F6425" s="11">
        <f ca="1">('Step 3. Regression'!$B$18*E6425^2+'Step 3. Regression'!$C$18*E6425+'Step 3. Regression'!$D$18)*C6425</f>
        <v>5.9986960458616565</v>
      </c>
      <c r="G6425" s="11">
        <f ca="1">('Step 3. Regression'!$G$18*E6425^2+'Step 3. Regression'!$H$18*E6425+'Step 3. Regression'!$I$18)*D6425</f>
        <v>2.7935172335022607</v>
      </c>
    </row>
    <row r="6426" spans="1:7" x14ac:dyDescent="0.25">
      <c r="A6426" s="8">
        <f>IF(ISBLANK('Step 1.4 CNY OAT'!A6426),"-",'Step 1.4 CNY OAT'!A6426)</f>
        <v>43368.708333333336</v>
      </c>
      <c r="B6426" s="26">
        <f t="shared" si="118"/>
        <v>267</v>
      </c>
      <c r="C6426" s="67" cm="1">
        <f t="array" ref="C6426">INDEX('Step 5. Daily Avg Schedule Calc'!$A$2:$D$169,(WEEKDAY(A6426)-1)*24+HOUR(A6426)+1,3)</f>
        <v>1</v>
      </c>
      <c r="D6426" s="67" cm="1">
        <f t="array" ref="D6426">INDEX('Step 5. Daily Avg Schedule Calc'!$A$2:$D$169,(WEEKDAY(A6426)-1)*24+HOUR(A6426)+1,4)</f>
        <v>1</v>
      </c>
      <c r="E6426">
        <f>VLOOKUP(A6426,'Step 1.4 CNY OAT'!$A$1:$B$8761,2)</f>
        <v>76</v>
      </c>
      <c r="F6426" s="11">
        <f ca="1">('Step 3. Regression'!$B$18*E6426^2+'Step 3. Regression'!$C$18*E6426+'Step 3. Regression'!$D$18)*C6426</f>
        <v>6.0842338427417459</v>
      </c>
      <c r="G6426" s="11">
        <f ca="1">('Step 3. Regression'!$G$18*E6426^2+'Step 3. Regression'!$H$18*E6426+'Step 3. Regression'!$I$18)*D6426</f>
        <v>2.8106872095464155</v>
      </c>
    </row>
    <row r="6427" spans="1:7" x14ac:dyDescent="0.25">
      <c r="A6427" s="8">
        <f>IF(ISBLANK('Step 1.4 CNY OAT'!A6427),"-",'Step 1.4 CNY OAT'!A6427)</f>
        <v>43368.75</v>
      </c>
      <c r="B6427" s="26">
        <f t="shared" si="118"/>
        <v>267</v>
      </c>
      <c r="C6427" s="67" cm="1">
        <f t="array" ref="C6427">INDEX('Step 5. Daily Avg Schedule Calc'!$A$2:$D$169,(WEEKDAY(A6427)-1)*24+HOUR(A6427)+1,3)</f>
        <v>1</v>
      </c>
      <c r="D6427" s="67" cm="1">
        <f t="array" ref="D6427">INDEX('Step 5. Daily Avg Schedule Calc'!$A$2:$D$169,(WEEKDAY(A6427)-1)*24+HOUR(A6427)+1,4)</f>
        <v>1</v>
      </c>
      <c r="E6427">
        <f>VLOOKUP(A6427,'Step 1.4 CNY OAT'!$A$1:$B$8761,2)</f>
        <v>73</v>
      </c>
      <c r="F6427" s="11">
        <f ca="1">('Step 3. Regression'!$B$18*E6427^2+'Step 3. Regression'!$C$18*E6427+'Step 3. Regression'!$D$18)*C6427</f>
        <v>5.8421708582892293</v>
      </c>
      <c r="G6427" s="11">
        <f ca="1">('Step 3. Regression'!$G$18*E6427^2+'Step 3. Regression'!$H$18*E6427+'Step 3. Regression'!$I$18)*D6427</f>
        <v>2.7629192583773894</v>
      </c>
    </row>
    <row r="6428" spans="1:7" x14ac:dyDescent="0.25">
      <c r="A6428" s="8">
        <f>IF(ISBLANK('Step 1.4 CNY OAT'!A6428),"-",'Step 1.4 CNY OAT'!A6428)</f>
        <v>43368.791666666664</v>
      </c>
      <c r="B6428" s="26">
        <f t="shared" si="118"/>
        <v>267</v>
      </c>
      <c r="C6428" s="67" cm="1">
        <f t="array" ref="C6428">INDEX('Step 5. Daily Avg Schedule Calc'!$A$2:$D$169,(WEEKDAY(A6428)-1)*24+HOUR(A6428)+1,3)</f>
        <v>1</v>
      </c>
      <c r="D6428" s="67" cm="1">
        <f t="array" ref="D6428">INDEX('Step 5. Daily Avg Schedule Calc'!$A$2:$D$169,(WEEKDAY(A6428)-1)*24+HOUR(A6428)+1,4)</f>
        <v>1</v>
      </c>
      <c r="E6428">
        <f>VLOOKUP(A6428,'Step 1.4 CNY OAT'!$A$1:$B$8761,2)</f>
        <v>73</v>
      </c>
      <c r="F6428" s="11">
        <f ca="1">('Step 3. Regression'!$B$18*E6428^2+'Step 3. Regression'!$C$18*E6428+'Step 3. Regression'!$D$18)*C6428</f>
        <v>5.8421708582892293</v>
      </c>
      <c r="G6428" s="11">
        <f ca="1">('Step 3. Regression'!$G$18*E6428^2+'Step 3. Regression'!$H$18*E6428+'Step 3. Regression'!$I$18)*D6428</f>
        <v>2.7629192583773894</v>
      </c>
    </row>
    <row r="6429" spans="1:7" x14ac:dyDescent="0.25">
      <c r="A6429" s="8">
        <f>IF(ISBLANK('Step 1.4 CNY OAT'!A6429),"-",'Step 1.4 CNY OAT'!A6429)</f>
        <v>43368.833333333336</v>
      </c>
      <c r="B6429" s="26">
        <f t="shared" si="118"/>
        <v>267</v>
      </c>
      <c r="C6429" s="67" cm="1">
        <f t="array" ref="C6429">INDEX('Step 5. Daily Avg Schedule Calc'!$A$2:$D$169,(WEEKDAY(A6429)-1)*24+HOUR(A6429)+1,3)</f>
        <v>1</v>
      </c>
      <c r="D6429" s="67" cm="1">
        <f t="array" ref="D6429">INDEX('Step 5. Daily Avg Schedule Calc'!$A$2:$D$169,(WEEKDAY(A6429)-1)*24+HOUR(A6429)+1,4)</f>
        <v>1</v>
      </c>
      <c r="E6429">
        <f>VLOOKUP(A6429,'Step 1.4 CNY OAT'!$A$1:$B$8761,2)</f>
        <v>74</v>
      </c>
      <c r="F6429" s="11">
        <f ca="1">('Step 3. Regression'!$B$18*E6429^2+'Step 3. Regression'!$C$18*E6429+'Step 3. Regression'!$D$18)*C6429</f>
        <v>5.9180083843774867</v>
      </c>
      <c r="G6429" s="11">
        <f ca="1">('Step 3. Regression'!$G$18*E6429^2+'Step 3. Regression'!$H$18*E6429+'Step 3. Regression'!$I$18)*D6429</f>
        <v>2.7775945831125854</v>
      </c>
    </row>
    <row r="6430" spans="1:7" x14ac:dyDescent="0.25">
      <c r="A6430" s="8">
        <f>IF(ISBLANK('Step 1.4 CNY OAT'!A6430),"-",'Step 1.4 CNY OAT'!A6430)</f>
        <v>43368.875</v>
      </c>
      <c r="B6430" s="26">
        <f t="shared" si="118"/>
        <v>267</v>
      </c>
      <c r="C6430" s="67" cm="1">
        <f t="array" ref="C6430">INDEX('Step 5. Daily Avg Schedule Calc'!$A$2:$D$169,(WEEKDAY(A6430)-1)*24+HOUR(A6430)+1,3)</f>
        <v>1</v>
      </c>
      <c r="D6430" s="67" cm="1">
        <f t="array" ref="D6430">INDEX('Step 5. Daily Avg Schedule Calc'!$A$2:$D$169,(WEEKDAY(A6430)-1)*24+HOUR(A6430)+1,4)</f>
        <v>1</v>
      </c>
      <c r="E6430">
        <f>VLOOKUP(A6430,'Step 1.4 CNY OAT'!$A$1:$B$8761,2)</f>
        <v>73</v>
      </c>
      <c r="F6430" s="11">
        <f ca="1">('Step 3. Regression'!$B$18*E6430^2+'Step 3. Regression'!$C$18*E6430+'Step 3. Regression'!$D$18)*C6430</f>
        <v>5.8421708582892293</v>
      </c>
      <c r="G6430" s="11">
        <f ca="1">('Step 3. Regression'!$G$18*E6430^2+'Step 3. Regression'!$H$18*E6430+'Step 3. Regression'!$I$18)*D6430</f>
        <v>2.7629192583773894</v>
      </c>
    </row>
    <row r="6431" spans="1:7" x14ac:dyDescent="0.25">
      <c r="A6431" s="8">
        <f>IF(ISBLANK('Step 1.4 CNY OAT'!A6431),"-",'Step 1.4 CNY OAT'!A6431)</f>
        <v>43368.916666666664</v>
      </c>
      <c r="B6431" s="26">
        <f t="shared" si="118"/>
        <v>267</v>
      </c>
      <c r="C6431" s="67" cm="1">
        <f t="array" ref="C6431">INDEX('Step 5. Daily Avg Schedule Calc'!$A$2:$D$169,(WEEKDAY(A6431)-1)*24+HOUR(A6431)+1,3)</f>
        <v>1</v>
      </c>
      <c r="D6431" s="67" cm="1">
        <f t="array" ref="D6431">INDEX('Step 5. Daily Avg Schedule Calc'!$A$2:$D$169,(WEEKDAY(A6431)-1)*24+HOUR(A6431)+1,4)</f>
        <v>1</v>
      </c>
      <c r="E6431">
        <f>VLOOKUP(A6431,'Step 1.4 CNY OAT'!$A$1:$B$8761,2)</f>
        <v>73</v>
      </c>
      <c r="F6431" s="11">
        <f ca="1">('Step 3. Regression'!$B$18*E6431^2+'Step 3. Regression'!$C$18*E6431+'Step 3. Regression'!$D$18)*C6431</f>
        <v>5.8421708582892293</v>
      </c>
      <c r="G6431" s="11">
        <f ca="1">('Step 3. Regression'!$G$18*E6431^2+'Step 3. Regression'!$H$18*E6431+'Step 3. Regression'!$I$18)*D6431</f>
        <v>2.7629192583773894</v>
      </c>
    </row>
    <row r="6432" spans="1:7" x14ac:dyDescent="0.25">
      <c r="A6432" s="8">
        <f>IF(ISBLANK('Step 1.4 CNY OAT'!A6432),"-",'Step 1.4 CNY OAT'!A6432)</f>
        <v>43368.958333333336</v>
      </c>
      <c r="B6432" s="26">
        <f t="shared" si="118"/>
        <v>267</v>
      </c>
      <c r="C6432" s="67" cm="1">
        <f t="array" ref="C6432">INDEX('Step 5. Daily Avg Schedule Calc'!$A$2:$D$169,(WEEKDAY(A6432)-1)*24+HOUR(A6432)+1,3)</f>
        <v>1</v>
      </c>
      <c r="D6432" s="67" cm="1">
        <f t="array" ref="D6432">INDEX('Step 5. Daily Avg Schedule Calc'!$A$2:$D$169,(WEEKDAY(A6432)-1)*24+HOUR(A6432)+1,4)</f>
        <v>1</v>
      </c>
      <c r="E6432">
        <f>VLOOKUP(A6432,'Step 1.4 CNY OAT'!$A$1:$B$8761,2)</f>
        <v>73</v>
      </c>
      <c r="F6432" s="11">
        <f ca="1">('Step 3. Regression'!$B$18*E6432^2+'Step 3. Regression'!$C$18*E6432+'Step 3. Regression'!$D$18)*C6432</f>
        <v>5.8421708582892293</v>
      </c>
      <c r="G6432" s="11">
        <f ca="1">('Step 3. Regression'!$G$18*E6432^2+'Step 3. Regression'!$H$18*E6432+'Step 3. Regression'!$I$18)*D6432</f>
        <v>2.7629192583773894</v>
      </c>
    </row>
    <row r="6433" spans="1:7" x14ac:dyDescent="0.25">
      <c r="A6433" s="8">
        <f>IF(ISBLANK('Step 1.4 CNY OAT'!A6433),"-",'Step 1.4 CNY OAT'!A6433)</f>
        <v>43369</v>
      </c>
      <c r="B6433" s="26">
        <f t="shared" si="118"/>
        <v>268</v>
      </c>
      <c r="C6433" s="67" cm="1">
        <f t="array" ref="C6433">INDEX('Step 5. Daily Avg Schedule Calc'!$A$2:$D$169,(WEEKDAY(A6433)-1)*24+HOUR(A6433)+1,3)</f>
        <v>1</v>
      </c>
      <c r="D6433" s="67" cm="1">
        <f t="array" ref="D6433">INDEX('Step 5. Daily Avg Schedule Calc'!$A$2:$D$169,(WEEKDAY(A6433)-1)*24+HOUR(A6433)+1,4)</f>
        <v>1</v>
      </c>
      <c r="E6433">
        <f>VLOOKUP(A6433,'Step 1.4 CNY OAT'!$A$1:$B$8761,2)</f>
        <v>73</v>
      </c>
      <c r="F6433" s="11">
        <f ca="1">('Step 3. Regression'!$B$18*E6433^2+'Step 3. Regression'!$C$18*E6433+'Step 3. Regression'!$D$18)*C6433</f>
        <v>5.8421708582892293</v>
      </c>
      <c r="G6433" s="11">
        <f ca="1">('Step 3. Regression'!$G$18*E6433^2+'Step 3. Regression'!$H$18*E6433+'Step 3. Regression'!$I$18)*D6433</f>
        <v>2.7629192583773894</v>
      </c>
    </row>
    <row r="6434" spans="1:7" x14ac:dyDescent="0.25">
      <c r="A6434" s="8">
        <f>IF(ISBLANK('Step 1.4 CNY OAT'!A6434),"-",'Step 1.4 CNY OAT'!A6434)</f>
        <v>43369.041666666664</v>
      </c>
      <c r="B6434" s="26">
        <f t="shared" si="118"/>
        <v>268</v>
      </c>
      <c r="C6434" s="67" cm="1">
        <f t="array" ref="C6434">INDEX('Step 5. Daily Avg Schedule Calc'!$A$2:$D$169,(WEEKDAY(A6434)-1)*24+HOUR(A6434)+1,3)</f>
        <v>1</v>
      </c>
      <c r="D6434" s="67" cm="1">
        <f t="array" ref="D6434">INDEX('Step 5. Daily Avg Schedule Calc'!$A$2:$D$169,(WEEKDAY(A6434)-1)*24+HOUR(A6434)+1,4)</f>
        <v>1</v>
      </c>
      <c r="E6434">
        <f>VLOOKUP(A6434,'Step 1.4 CNY OAT'!$A$1:$B$8761,2)</f>
        <v>73</v>
      </c>
      <c r="F6434" s="11">
        <f ca="1">('Step 3. Regression'!$B$18*E6434^2+'Step 3. Regression'!$C$18*E6434+'Step 3. Regression'!$D$18)*C6434</f>
        <v>5.8421708582892293</v>
      </c>
      <c r="G6434" s="11">
        <f ca="1">('Step 3. Regression'!$G$18*E6434^2+'Step 3. Regression'!$H$18*E6434+'Step 3. Regression'!$I$18)*D6434</f>
        <v>2.7629192583773894</v>
      </c>
    </row>
    <row r="6435" spans="1:7" x14ac:dyDescent="0.25">
      <c r="A6435" s="8">
        <f>IF(ISBLANK('Step 1.4 CNY OAT'!A6435),"-",'Step 1.4 CNY OAT'!A6435)</f>
        <v>43369.083333333336</v>
      </c>
      <c r="B6435" s="26">
        <f t="shared" si="118"/>
        <v>268</v>
      </c>
      <c r="C6435" s="67" cm="1">
        <f t="array" ref="C6435">INDEX('Step 5. Daily Avg Schedule Calc'!$A$2:$D$169,(WEEKDAY(A6435)-1)*24+HOUR(A6435)+1,3)</f>
        <v>1</v>
      </c>
      <c r="D6435" s="67" cm="1">
        <f t="array" ref="D6435">INDEX('Step 5. Daily Avg Schedule Calc'!$A$2:$D$169,(WEEKDAY(A6435)-1)*24+HOUR(A6435)+1,4)</f>
        <v>1</v>
      </c>
      <c r="E6435">
        <f>VLOOKUP(A6435,'Step 1.4 CNY OAT'!$A$1:$B$8761,2)</f>
        <v>74</v>
      </c>
      <c r="F6435" s="11">
        <f ca="1">('Step 3. Regression'!$B$18*E6435^2+'Step 3. Regression'!$C$18*E6435+'Step 3. Regression'!$D$18)*C6435</f>
        <v>5.9180083843774867</v>
      </c>
      <c r="G6435" s="11">
        <f ca="1">('Step 3. Regression'!$G$18*E6435^2+'Step 3. Regression'!$H$18*E6435+'Step 3. Regression'!$I$18)*D6435</f>
        <v>2.7775945831125854</v>
      </c>
    </row>
    <row r="6436" spans="1:7" x14ac:dyDescent="0.25">
      <c r="A6436" s="8">
        <f>IF(ISBLANK('Step 1.4 CNY OAT'!A6436),"-",'Step 1.4 CNY OAT'!A6436)</f>
        <v>43369.125</v>
      </c>
      <c r="B6436" s="26">
        <f t="shared" si="118"/>
        <v>268</v>
      </c>
      <c r="C6436" s="67" cm="1">
        <f t="array" ref="C6436">INDEX('Step 5. Daily Avg Schedule Calc'!$A$2:$D$169,(WEEKDAY(A6436)-1)*24+HOUR(A6436)+1,3)</f>
        <v>1</v>
      </c>
      <c r="D6436" s="67" cm="1">
        <f t="array" ref="D6436">INDEX('Step 5. Daily Avg Schedule Calc'!$A$2:$D$169,(WEEKDAY(A6436)-1)*24+HOUR(A6436)+1,4)</f>
        <v>1</v>
      </c>
      <c r="E6436">
        <f>VLOOKUP(A6436,'Step 1.4 CNY OAT'!$A$1:$B$8761,2)</f>
        <v>73</v>
      </c>
      <c r="F6436" s="11">
        <f ca="1">('Step 3. Regression'!$B$18*E6436^2+'Step 3. Regression'!$C$18*E6436+'Step 3. Regression'!$D$18)*C6436</f>
        <v>5.8421708582892293</v>
      </c>
      <c r="G6436" s="11">
        <f ca="1">('Step 3. Regression'!$G$18*E6436^2+'Step 3. Regression'!$H$18*E6436+'Step 3. Regression'!$I$18)*D6436</f>
        <v>2.7629192583773894</v>
      </c>
    </row>
    <row r="6437" spans="1:7" x14ac:dyDescent="0.25">
      <c r="A6437" s="8">
        <f>IF(ISBLANK('Step 1.4 CNY OAT'!A6437),"-",'Step 1.4 CNY OAT'!A6437)</f>
        <v>43369.166666666664</v>
      </c>
      <c r="B6437" s="26">
        <f t="shared" si="118"/>
        <v>268</v>
      </c>
      <c r="C6437" s="67" cm="1">
        <f t="array" ref="C6437">INDEX('Step 5. Daily Avg Schedule Calc'!$A$2:$D$169,(WEEKDAY(A6437)-1)*24+HOUR(A6437)+1,3)</f>
        <v>1</v>
      </c>
      <c r="D6437" s="67" cm="1">
        <f t="array" ref="D6437">INDEX('Step 5. Daily Avg Schedule Calc'!$A$2:$D$169,(WEEKDAY(A6437)-1)*24+HOUR(A6437)+1,4)</f>
        <v>1</v>
      </c>
      <c r="E6437">
        <f>VLOOKUP(A6437,'Step 1.4 CNY OAT'!$A$1:$B$8761,2)</f>
        <v>73</v>
      </c>
      <c r="F6437" s="11">
        <f ca="1">('Step 3. Regression'!$B$18*E6437^2+'Step 3. Regression'!$C$18*E6437+'Step 3. Regression'!$D$18)*C6437</f>
        <v>5.8421708582892293</v>
      </c>
      <c r="G6437" s="11">
        <f ca="1">('Step 3. Regression'!$G$18*E6437^2+'Step 3. Regression'!$H$18*E6437+'Step 3. Regression'!$I$18)*D6437</f>
        <v>2.7629192583773894</v>
      </c>
    </row>
    <row r="6438" spans="1:7" x14ac:dyDescent="0.25">
      <c r="A6438" s="8">
        <f>IF(ISBLANK('Step 1.4 CNY OAT'!A6438),"-",'Step 1.4 CNY OAT'!A6438)</f>
        <v>43369.208333333336</v>
      </c>
      <c r="B6438" s="26">
        <f t="shared" si="118"/>
        <v>268</v>
      </c>
      <c r="C6438" s="67" cm="1">
        <f t="array" ref="C6438">INDEX('Step 5. Daily Avg Schedule Calc'!$A$2:$D$169,(WEEKDAY(A6438)-1)*24+HOUR(A6438)+1,3)</f>
        <v>1</v>
      </c>
      <c r="D6438" s="67" cm="1">
        <f t="array" ref="D6438">INDEX('Step 5. Daily Avg Schedule Calc'!$A$2:$D$169,(WEEKDAY(A6438)-1)*24+HOUR(A6438)+1,4)</f>
        <v>1</v>
      </c>
      <c r="E6438">
        <f>VLOOKUP(A6438,'Step 1.4 CNY OAT'!$A$1:$B$8761,2)</f>
        <v>74</v>
      </c>
      <c r="F6438" s="11">
        <f ca="1">('Step 3. Regression'!$B$18*E6438^2+'Step 3. Regression'!$C$18*E6438+'Step 3. Regression'!$D$18)*C6438</f>
        <v>5.9180083843774867</v>
      </c>
      <c r="G6438" s="11">
        <f ca="1">('Step 3. Regression'!$G$18*E6438^2+'Step 3. Regression'!$H$18*E6438+'Step 3. Regression'!$I$18)*D6438</f>
        <v>2.7775945831125854</v>
      </c>
    </row>
    <row r="6439" spans="1:7" x14ac:dyDescent="0.25">
      <c r="A6439" s="8">
        <f>IF(ISBLANK('Step 1.4 CNY OAT'!A6439),"-",'Step 1.4 CNY OAT'!A6439)</f>
        <v>43369.25</v>
      </c>
      <c r="B6439" s="26">
        <f t="shared" si="118"/>
        <v>268</v>
      </c>
      <c r="C6439" s="67" cm="1">
        <f t="array" ref="C6439">INDEX('Step 5. Daily Avg Schedule Calc'!$A$2:$D$169,(WEEKDAY(A6439)-1)*24+HOUR(A6439)+1,3)</f>
        <v>1</v>
      </c>
      <c r="D6439" s="67" cm="1">
        <f t="array" ref="D6439">INDEX('Step 5. Daily Avg Schedule Calc'!$A$2:$D$169,(WEEKDAY(A6439)-1)*24+HOUR(A6439)+1,4)</f>
        <v>1</v>
      </c>
      <c r="E6439">
        <f>VLOOKUP(A6439,'Step 1.4 CNY OAT'!$A$1:$B$8761,2)</f>
        <v>73</v>
      </c>
      <c r="F6439" s="11">
        <f ca="1">('Step 3. Regression'!$B$18*E6439^2+'Step 3. Regression'!$C$18*E6439+'Step 3. Regression'!$D$18)*C6439</f>
        <v>5.8421708582892293</v>
      </c>
      <c r="G6439" s="11">
        <f ca="1">('Step 3. Regression'!$G$18*E6439^2+'Step 3. Regression'!$H$18*E6439+'Step 3. Regression'!$I$18)*D6439</f>
        <v>2.7629192583773894</v>
      </c>
    </row>
    <row r="6440" spans="1:7" x14ac:dyDescent="0.25">
      <c r="A6440" s="8">
        <f>IF(ISBLANK('Step 1.4 CNY OAT'!A6440),"-",'Step 1.4 CNY OAT'!A6440)</f>
        <v>43369.291666666664</v>
      </c>
      <c r="B6440" s="26">
        <f t="shared" si="118"/>
        <v>268</v>
      </c>
      <c r="C6440" s="67" cm="1">
        <f t="array" ref="C6440">INDEX('Step 5. Daily Avg Schedule Calc'!$A$2:$D$169,(WEEKDAY(A6440)-1)*24+HOUR(A6440)+1,3)</f>
        <v>1</v>
      </c>
      <c r="D6440" s="67" cm="1">
        <f t="array" ref="D6440">INDEX('Step 5. Daily Avg Schedule Calc'!$A$2:$D$169,(WEEKDAY(A6440)-1)*24+HOUR(A6440)+1,4)</f>
        <v>1</v>
      </c>
      <c r="E6440">
        <f>VLOOKUP(A6440,'Step 1.4 CNY OAT'!$A$1:$B$8761,2)</f>
        <v>73</v>
      </c>
      <c r="F6440" s="11">
        <f ca="1">('Step 3. Regression'!$B$18*E6440^2+'Step 3. Regression'!$C$18*E6440+'Step 3. Regression'!$D$18)*C6440</f>
        <v>5.8421708582892293</v>
      </c>
      <c r="G6440" s="11">
        <f ca="1">('Step 3. Regression'!$G$18*E6440^2+'Step 3. Regression'!$H$18*E6440+'Step 3. Regression'!$I$18)*D6440</f>
        <v>2.7629192583773894</v>
      </c>
    </row>
    <row r="6441" spans="1:7" x14ac:dyDescent="0.25">
      <c r="A6441" s="8">
        <f>IF(ISBLANK('Step 1.4 CNY OAT'!A6441),"-",'Step 1.4 CNY OAT'!A6441)</f>
        <v>43369.333333333336</v>
      </c>
      <c r="B6441" s="26">
        <f t="shared" si="118"/>
        <v>268</v>
      </c>
      <c r="C6441" s="67" cm="1">
        <f t="array" ref="C6441">INDEX('Step 5. Daily Avg Schedule Calc'!$A$2:$D$169,(WEEKDAY(A6441)-1)*24+HOUR(A6441)+1,3)</f>
        <v>1</v>
      </c>
      <c r="D6441" s="67" cm="1">
        <f t="array" ref="D6441">INDEX('Step 5. Daily Avg Schedule Calc'!$A$2:$D$169,(WEEKDAY(A6441)-1)*24+HOUR(A6441)+1,4)</f>
        <v>1</v>
      </c>
      <c r="E6441">
        <f>VLOOKUP(A6441,'Step 1.4 CNY OAT'!$A$1:$B$8761,2)</f>
        <v>74</v>
      </c>
      <c r="F6441" s="11">
        <f ca="1">('Step 3. Regression'!$B$18*E6441^2+'Step 3. Regression'!$C$18*E6441+'Step 3. Regression'!$D$18)*C6441</f>
        <v>5.9180083843774867</v>
      </c>
      <c r="G6441" s="11">
        <f ca="1">('Step 3. Regression'!$G$18*E6441^2+'Step 3. Regression'!$H$18*E6441+'Step 3. Regression'!$I$18)*D6441</f>
        <v>2.7775945831125854</v>
      </c>
    </row>
    <row r="6442" spans="1:7" x14ac:dyDescent="0.25">
      <c r="A6442" s="8">
        <f>IF(ISBLANK('Step 1.4 CNY OAT'!A6442),"-",'Step 1.4 CNY OAT'!A6442)</f>
        <v>43369.375</v>
      </c>
      <c r="B6442" s="26">
        <f t="shared" si="118"/>
        <v>268</v>
      </c>
      <c r="C6442" s="67" cm="1">
        <f t="array" ref="C6442">INDEX('Step 5. Daily Avg Schedule Calc'!$A$2:$D$169,(WEEKDAY(A6442)-1)*24+HOUR(A6442)+1,3)</f>
        <v>1</v>
      </c>
      <c r="D6442" s="67" cm="1">
        <f t="array" ref="D6442">INDEX('Step 5. Daily Avg Schedule Calc'!$A$2:$D$169,(WEEKDAY(A6442)-1)*24+HOUR(A6442)+1,4)</f>
        <v>1</v>
      </c>
      <c r="E6442">
        <f>VLOOKUP(A6442,'Step 1.4 CNY OAT'!$A$1:$B$8761,2)</f>
        <v>73</v>
      </c>
      <c r="F6442" s="11">
        <f ca="1">('Step 3. Regression'!$B$18*E6442^2+'Step 3. Regression'!$C$18*E6442+'Step 3. Regression'!$D$18)*C6442</f>
        <v>5.8421708582892293</v>
      </c>
      <c r="G6442" s="11">
        <f ca="1">('Step 3. Regression'!$G$18*E6442^2+'Step 3. Regression'!$H$18*E6442+'Step 3. Regression'!$I$18)*D6442</f>
        <v>2.7629192583773894</v>
      </c>
    </row>
    <row r="6443" spans="1:7" x14ac:dyDescent="0.25">
      <c r="A6443" s="8">
        <f>IF(ISBLANK('Step 1.4 CNY OAT'!A6443),"-",'Step 1.4 CNY OAT'!A6443)</f>
        <v>43369.416666666664</v>
      </c>
      <c r="B6443" s="26">
        <f t="shared" si="118"/>
        <v>268</v>
      </c>
      <c r="C6443" s="67" cm="1">
        <f t="array" ref="C6443">INDEX('Step 5. Daily Avg Schedule Calc'!$A$2:$D$169,(WEEKDAY(A6443)-1)*24+HOUR(A6443)+1,3)</f>
        <v>1</v>
      </c>
      <c r="D6443" s="67" cm="1">
        <f t="array" ref="D6443">INDEX('Step 5. Daily Avg Schedule Calc'!$A$2:$D$169,(WEEKDAY(A6443)-1)*24+HOUR(A6443)+1,4)</f>
        <v>1</v>
      </c>
      <c r="E6443">
        <f>VLOOKUP(A6443,'Step 1.4 CNY OAT'!$A$1:$B$8761,2)</f>
        <v>75</v>
      </c>
      <c r="F6443" s="11">
        <f ca="1">('Step 3. Regression'!$B$18*E6443^2+'Step 3. Regression'!$C$18*E6443+'Step 3. Regression'!$D$18)*C6443</f>
        <v>5.9986960458616565</v>
      </c>
      <c r="G6443" s="11">
        <f ca="1">('Step 3. Regression'!$G$18*E6443^2+'Step 3. Regression'!$H$18*E6443+'Step 3. Regression'!$I$18)*D6443</f>
        <v>2.7935172335022607</v>
      </c>
    </row>
    <row r="6444" spans="1:7" x14ac:dyDescent="0.25">
      <c r="A6444" s="8">
        <f>IF(ISBLANK('Step 1.4 CNY OAT'!A6444),"-",'Step 1.4 CNY OAT'!A6444)</f>
        <v>43369.458333333336</v>
      </c>
      <c r="B6444" s="26">
        <f t="shared" si="118"/>
        <v>268</v>
      </c>
      <c r="C6444" s="67" cm="1">
        <f t="array" ref="C6444">INDEX('Step 5. Daily Avg Schedule Calc'!$A$2:$D$169,(WEEKDAY(A6444)-1)*24+HOUR(A6444)+1,3)</f>
        <v>1</v>
      </c>
      <c r="D6444" s="67" cm="1">
        <f t="array" ref="D6444">INDEX('Step 5. Daily Avg Schedule Calc'!$A$2:$D$169,(WEEKDAY(A6444)-1)*24+HOUR(A6444)+1,4)</f>
        <v>1</v>
      </c>
      <c r="E6444">
        <f>VLOOKUP(A6444,'Step 1.4 CNY OAT'!$A$1:$B$8761,2)</f>
        <v>78</v>
      </c>
      <c r="F6444" s="11">
        <f ca="1">('Step 3. Regression'!$B$18*E6444^2+'Step 3. Regression'!$C$18*E6444+'Step 3. Regression'!$D$18)*C6444</f>
        <v>6.2698598426896712</v>
      </c>
      <c r="G6444" s="11">
        <f ca="1">('Step 3. Regression'!$G$18*E6444^2+'Step 3. Regression'!$H$18*E6444+'Step 3. Regression'!$I$18)*D6444</f>
        <v>2.8487691385981644</v>
      </c>
    </row>
    <row r="6445" spans="1:7" x14ac:dyDescent="0.25">
      <c r="A6445" s="8">
        <f>IF(ISBLANK('Step 1.4 CNY OAT'!A6445),"-",'Step 1.4 CNY OAT'!A6445)</f>
        <v>43369.5</v>
      </c>
      <c r="B6445" s="26">
        <f t="shared" si="118"/>
        <v>268</v>
      </c>
      <c r="C6445" s="67" cm="1">
        <f t="array" ref="C6445">INDEX('Step 5. Daily Avg Schedule Calc'!$A$2:$D$169,(WEEKDAY(A6445)-1)*24+HOUR(A6445)+1,3)</f>
        <v>1</v>
      </c>
      <c r="D6445" s="67" cm="1">
        <f t="array" ref="D6445">INDEX('Step 5. Daily Avg Schedule Calc'!$A$2:$D$169,(WEEKDAY(A6445)-1)*24+HOUR(A6445)+1,4)</f>
        <v>1</v>
      </c>
      <c r="E6445">
        <f>VLOOKUP(A6445,'Step 1.4 CNY OAT'!$A$1:$B$8761,2)</f>
        <v>81</v>
      </c>
      <c r="F6445" s="11">
        <f ca="1">('Step 3. Regression'!$B$18*E6445^2+'Step 3. Regression'!$C$18*E6445+'Step 3. Regression'!$D$18)*C6445</f>
        <v>6.5846748580809322</v>
      </c>
      <c r="G6445" s="11">
        <f ca="1">('Step 3. Regression'!$G$18*E6445^2+'Step 3. Regression'!$H$18*E6445+'Step 3. Regression'!$I$18)*D6445</f>
        <v>2.9152469745843854</v>
      </c>
    </row>
    <row r="6446" spans="1:7" x14ac:dyDescent="0.25">
      <c r="A6446" s="8">
        <f>IF(ISBLANK('Step 1.4 CNY OAT'!A6446),"-",'Step 1.4 CNY OAT'!A6446)</f>
        <v>43369.541666666664</v>
      </c>
      <c r="B6446" s="26">
        <f t="shared" si="118"/>
        <v>268</v>
      </c>
      <c r="C6446" s="67" cm="1">
        <f t="array" ref="C6446">INDEX('Step 5. Daily Avg Schedule Calc'!$A$2:$D$169,(WEEKDAY(A6446)-1)*24+HOUR(A6446)+1,3)</f>
        <v>1</v>
      </c>
      <c r="D6446" s="67" cm="1">
        <f t="array" ref="D6446">INDEX('Step 5. Daily Avg Schedule Calc'!$A$2:$D$169,(WEEKDAY(A6446)-1)*24+HOUR(A6446)+1,4)</f>
        <v>1</v>
      </c>
      <c r="E6446">
        <f>VLOOKUP(A6446,'Step 1.4 CNY OAT'!$A$1:$B$8761,2)</f>
        <v>82</v>
      </c>
      <c r="F6446" s="11">
        <f ca="1">('Step 3. Regression'!$B$18*E6446^2+'Step 3. Regression'!$C$18*E6446+'Step 3. Regression'!$D$18)*C6446</f>
        <v>6.6993134673365216</v>
      </c>
      <c r="G6446" s="11">
        <f ca="1">('Step 3. Regression'!$G$18*E6446^2+'Step 3. Regression'!$H$18*E6446+'Step 3. Regression'!$I$18)*D6446</f>
        <v>2.9399009045554179</v>
      </c>
    </row>
    <row r="6447" spans="1:7" x14ac:dyDescent="0.25">
      <c r="A6447" s="8">
        <f>IF(ISBLANK('Step 1.4 CNY OAT'!A6447),"-",'Step 1.4 CNY OAT'!A6447)</f>
        <v>43369.583333333336</v>
      </c>
      <c r="B6447" s="26">
        <f t="shared" si="118"/>
        <v>268</v>
      </c>
      <c r="C6447" s="67" cm="1">
        <f t="array" ref="C6447">INDEX('Step 5. Daily Avg Schedule Calc'!$A$2:$D$169,(WEEKDAY(A6447)-1)*24+HOUR(A6447)+1,3)</f>
        <v>1</v>
      </c>
      <c r="D6447" s="67" cm="1">
        <f t="array" ref="D6447">INDEX('Step 5. Daily Avg Schedule Calc'!$A$2:$D$169,(WEEKDAY(A6447)-1)*24+HOUR(A6447)+1,4)</f>
        <v>1</v>
      </c>
      <c r="E6447">
        <f>VLOOKUP(A6447,'Step 1.4 CNY OAT'!$A$1:$B$8761,2)</f>
        <v>80</v>
      </c>
      <c r="F6447" s="11">
        <f ca="1">('Step 3. Regression'!$B$18*E6447^2+'Step 3. Regression'!$C$18*E6447+'Step 3. Regression'!$D$18)*C6447</f>
        <v>6.4748863842212625</v>
      </c>
      <c r="G6447" s="11">
        <f ca="1">('Step 3. Regression'!$G$18*E6447^2+'Step 3. Regression'!$H$18*E6447+'Step 3. Regression'!$I$18)*D6447</f>
        <v>2.8918403702678326</v>
      </c>
    </row>
    <row r="6448" spans="1:7" x14ac:dyDescent="0.25">
      <c r="A6448" s="8">
        <f>IF(ISBLANK('Step 1.4 CNY OAT'!A6448),"-",'Step 1.4 CNY OAT'!A6448)</f>
        <v>43369.625</v>
      </c>
      <c r="B6448" s="26">
        <f t="shared" si="118"/>
        <v>268</v>
      </c>
      <c r="C6448" s="67" cm="1">
        <f t="array" ref="C6448">INDEX('Step 5. Daily Avg Schedule Calc'!$A$2:$D$169,(WEEKDAY(A6448)-1)*24+HOUR(A6448)+1,3)</f>
        <v>1</v>
      </c>
      <c r="D6448" s="67" cm="1">
        <f t="array" ref="D6448">INDEX('Step 5. Daily Avg Schedule Calc'!$A$2:$D$169,(WEEKDAY(A6448)-1)*24+HOUR(A6448)+1,4)</f>
        <v>1</v>
      </c>
      <c r="E6448">
        <f>VLOOKUP(A6448,'Step 1.4 CNY OAT'!$A$1:$B$8761,2)</f>
        <v>82</v>
      </c>
      <c r="F6448" s="11">
        <f ca="1">('Step 3. Regression'!$B$18*E6448^2+'Step 3. Regression'!$C$18*E6448+'Step 3. Regression'!$D$18)*C6448</f>
        <v>6.6993134673365216</v>
      </c>
      <c r="G6448" s="11">
        <f ca="1">('Step 3. Regression'!$G$18*E6448^2+'Step 3. Regression'!$H$18*E6448+'Step 3. Regression'!$I$18)*D6448</f>
        <v>2.9399009045554179</v>
      </c>
    </row>
    <row r="6449" spans="1:7" x14ac:dyDescent="0.25">
      <c r="A6449" s="8">
        <f>IF(ISBLANK('Step 1.4 CNY OAT'!A6449),"-",'Step 1.4 CNY OAT'!A6449)</f>
        <v>43369.666666666664</v>
      </c>
      <c r="B6449" s="26">
        <f t="shared" si="118"/>
        <v>268</v>
      </c>
      <c r="C6449" s="67" cm="1">
        <f t="array" ref="C6449">INDEX('Step 5. Daily Avg Schedule Calc'!$A$2:$D$169,(WEEKDAY(A6449)-1)*24+HOUR(A6449)+1,3)</f>
        <v>1</v>
      </c>
      <c r="D6449" s="67" cm="1">
        <f t="array" ref="D6449">INDEX('Step 5. Daily Avg Schedule Calc'!$A$2:$D$169,(WEEKDAY(A6449)-1)*24+HOUR(A6449)+1,4)</f>
        <v>1</v>
      </c>
      <c r="E6449">
        <f>VLOOKUP(A6449,'Step 1.4 CNY OAT'!$A$1:$B$8761,2)</f>
        <v>82</v>
      </c>
      <c r="F6449" s="11">
        <f ca="1">('Step 3. Regression'!$B$18*E6449^2+'Step 3. Regression'!$C$18*E6449+'Step 3. Regression'!$D$18)*C6449</f>
        <v>6.6993134673365216</v>
      </c>
      <c r="G6449" s="11">
        <f ca="1">('Step 3. Regression'!$G$18*E6449^2+'Step 3. Regression'!$H$18*E6449+'Step 3. Regression'!$I$18)*D6449</f>
        <v>2.9399009045554179</v>
      </c>
    </row>
    <row r="6450" spans="1:7" x14ac:dyDescent="0.25">
      <c r="A6450" s="8">
        <f>IF(ISBLANK('Step 1.4 CNY OAT'!A6450),"-",'Step 1.4 CNY OAT'!A6450)</f>
        <v>43369.708333333336</v>
      </c>
      <c r="B6450" s="26">
        <f t="shared" si="118"/>
        <v>268</v>
      </c>
      <c r="C6450" s="67" cm="1">
        <f t="array" ref="C6450">INDEX('Step 5. Daily Avg Schedule Calc'!$A$2:$D$169,(WEEKDAY(A6450)-1)*24+HOUR(A6450)+1,3)</f>
        <v>1</v>
      </c>
      <c r="D6450" s="67" cm="1">
        <f t="array" ref="D6450">INDEX('Step 5. Daily Avg Schedule Calc'!$A$2:$D$169,(WEEKDAY(A6450)-1)*24+HOUR(A6450)+1,4)</f>
        <v>1</v>
      </c>
      <c r="E6450">
        <f>VLOOKUP(A6450,'Step 1.4 CNY OAT'!$A$1:$B$8761,2)</f>
        <v>83</v>
      </c>
      <c r="F6450" s="11">
        <f ca="1">('Step 3. Regression'!$B$18*E6450^2+'Step 3. Regression'!$C$18*E6450+'Step 3. Regression'!$D$18)*C6450</f>
        <v>6.8188022119880234</v>
      </c>
      <c r="G6450" s="11">
        <f ca="1">('Step 3. Regression'!$G$18*E6450^2+'Step 3. Regression'!$H$18*E6450+'Step 3. Regression'!$I$18)*D6450</f>
        <v>2.9658021601809299</v>
      </c>
    </row>
    <row r="6451" spans="1:7" x14ac:dyDescent="0.25">
      <c r="A6451" s="8">
        <f>IF(ISBLANK('Step 1.4 CNY OAT'!A6451),"-",'Step 1.4 CNY OAT'!A6451)</f>
        <v>43369.75</v>
      </c>
      <c r="B6451" s="26">
        <f t="shared" si="118"/>
        <v>268</v>
      </c>
      <c r="C6451" s="67" cm="1">
        <f t="array" ref="C6451">INDEX('Step 5. Daily Avg Schedule Calc'!$A$2:$D$169,(WEEKDAY(A6451)-1)*24+HOUR(A6451)+1,3)</f>
        <v>1</v>
      </c>
      <c r="D6451" s="67" cm="1">
        <f t="array" ref="D6451">INDEX('Step 5. Daily Avg Schedule Calc'!$A$2:$D$169,(WEEKDAY(A6451)-1)*24+HOUR(A6451)+1,4)</f>
        <v>1</v>
      </c>
      <c r="E6451">
        <f>VLOOKUP(A6451,'Step 1.4 CNY OAT'!$A$1:$B$8761,2)</f>
        <v>79</v>
      </c>
      <c r="F6451" s="11">
        <f ca="1">('Step 3. Regression'!$B$18*E6451^2+'Step 3. Regression'!$C$18*E6451+'Step 3. Regression'!$D$18)*C6451</f>
        <v>6.3699480457575071</v>
      </c>
      <c r="G6451" s="11">
        <f ca="1">('Step 3. Regression'!$G$18*E6451^2+'Step 3. Regression'!$H$18*E6451+'Step 3. Regression'!$I$18)*D6451</f>
        <v>2.8696810916057589</v>
      </c>
    </row>
    <row r="6452" spans="1:7" x14ac:dyDescent="0.25">
      <c r="A6452" s="8">
        <f>IF(ISBLANK('Step 1.4 CNY OAT'!A6452),"-",'Step 1.4 CNY OAT'!A6452)</f>
        <v>43369.791666666664</v>
      </c>
      <c r="B6452" s="26">
        <f t="shared" si="118"/>
        <v>268</v>
      </c>
      <c r="C6452" s="67" cm="1">
        <f t="array" ref="C6452">INDEX('Step 5. Daily Avg Schedule Calc'!$A$2:$D$169,(WEEKDAY(A6452)-1)*24+HOUR(A6452)+1,3)</f>
        <v>1</v>
      </c>
      <c r="D6452" s="67" cm="1">
        <f t="array" ref="D6452">INDEX('Step 5. Daily Avg Schedule Calc'!$A$2:$D$169,(WEEKDAY(A6452)-1)*24+HOUR(A6452)+1,4)</f>
        <v>1</v>
      </c>
      <c r="E6452">
        <f>VLOOKUP(A6452,'Step 1.4 CNY OAT'!$A$1:$B$8761,2)</f>
        <v>77</v>
      </c>
      <c r="F6452" s="11">
        <f ca="1">('Step 3. Regression'!$B$18*E6452^2+'Step 3. Regression'!$C$18*E6452+'Step 3. Regression'!$D$18)*C6452</f>
        <v>6.1746217750177479</v>
      </c>
      <c r="G6452" s="11">
        <f ca="1">('Step 3. Regression'!$G$18*E6452^2+'Step 3. Regression'!$H$18*E6452+'Step 3. Regression'!$I$18)*D6452</f>
        <v>2.8291045112450504</v>
      </c>
    </row>
    <row r="6453" spans="1:7" x14ac:dyDescent="0.25">
      <c r="A6453" s="8">
        <f>IF(ISBLANK('Step 1.4 CNY OAT'!A6453),"-",'Step 1.4 CNY OAT'!A6453)</f>
        <v>43369.833333333336</v>
      </c>
      <c r="B6453" s="26">
        <f t="shared" si="118"/>
        <v>268</v>
      </c>
      <c r="C6453" s="67" cm="1">
        <f t="array" ref="C6453">INDEX('Step 5. Daily Avg Schedule Calc'!$A$2:$D$169,(WEEKDAY(A6453)-1)*24+HOUR(A6453)+1,3)</f>
        <v>1</v>
      </c>
      <c r="D6453" s="67" cm="1">
        <f t="array" ref="D6453">INDEX('Step 5. Daily Avg Schedule Calc'!$A$2:$D$169,(WEEKDAY(A6453)-1)*24+HOUR(A6453)+1,4)</f>
        <v>1</v>
      </c>
      <c r="E6453">
        <f>VLOOKUP(A6453,'Step 1.4 CNY OAT'!$A$1:$B$8761,2)</f>
        <v>75</v>
      </c>
      <c r="F6453" s="11">
        <f ca="1">('Step 3. Regression'!$B$18*E6453^2+'Step 3. Regression'!$C$18*E6453+'Step 3. Regression'!$D$18)*C6453</f>
        <v>5.9986960458616565</v>
      </c>
      <c r="G6453" s="11">
        <f ca="1">('Step 3. Regression'!$G$18*E6453^2+'Step 3. Regression'!$H$18*E6453+'Step 3. Regression'!$I$18)*D6453</f>
        <v>2.7935172335022607</v>
      </c>
    </row>
    <row r="6454" spans="1:7" x14ac:dyDescent="0.25">
      <c r="A6454" s="8">
        <f>IF(ISBLANK('Step 1.4 CNY OAT'!A6454),"-",'Step 1.4 CNY OAT'!A6454)</f>
        <v>43369.875</v>
      </c>
      <c r="B6454" s="26">
        <f t="shared" si="118"/>
        <v>268</v>
      </c>
      <c r="C6454" s="67" cm="1">
        <f t="array" ref="C6454">INDEX('Step 5. Daily Avg Schedule Calc'!$A$2:$D$169,(WEEKDAY(A6454)-1)*24+HOUR(A6454)+1,3)</f>
        <v>1</v>
      </c>
      <c r="D6454" s="67" cm="1">
        <f t="array" ref="D6454">INDEX('Step 5. Daily Avg Schedule Calc'!$A$2:$D$169,(WEEKDAY(A6454)-1)*24+HOUR(A6454)+1,4)</f>
        <v>1</v>
      </c>
      <c r="E6454">
        <f>VLOOKUP(A6454,'Step 1.4 CNY OAT'!$A$1:$B$8761,2)</f>
        <v>76</v>
      </c>
      <c r="F6454" s="11">
        <f ca="1">('Step 3. Regression'!$B$18*E6454^2+'Step 3. Regression'!$C$18*E6454+'Step 3. Regression'!$D$18)*C6454</f>
        <v>6.0842338427417459</v>
      </c>
      <c r="G6454" s="11">
        <f ca="1">('Step 3. Regression'!$G$18*E6454^2+'Step 3. Regression'!$H$18*E6454+'Step 3. Regression'!$I$18)*D6454</f>
        <v>2.8106872095464155</v>
      </c>
    </row>
    <row r="6455" spans="1:7" x14ac:dyDescent="0.25">
      <c r="A6455" s="8">
        <f>IF(ISBLANK('Step 1.4 CNY OAT'!A6455),"-",'Step 1.4 CNY OAT'!A6455)</f>
        <v>43369.916666666664</v>
      </c>
      <c r="B6455" s="26">
        <f t="shared" si="118"/>
        <v>268</v>
      </c>
      <c r="C6455" s="67" cm="1">
        <f t="array" ref="C6455">INDEX('Step 5. Daily Avg Schedule Calc'!$A$2:$D$169,(WEEKDAY(A6455)-1)*24+HOUR(A6455)+1,3)</f>
        <v>1</v>
      </c>
      <c r="D6455" s="67" cm="1">
        <f t="array" ref="D6455">INDEX('Step 5. Daily Avg Schedule Calc'!$A$2:$D$169,(WEEKDAY(A6455)-1)*24+HOUR(A6455)+1,4)</f>
        <v>1</v>
      </c>
      <c r="E6455">
        <f>VLOOKUP(A6455,'Step 1.4 CNY OAT'!$A$1:$B$8761,2)</f>
        <v>76</v>
      </c>
      <c r="F6455" s="11">
        <f ca="1">('Step 3. Regression'!$B$18*E6455^2+'Step 3. Regression'!$C$18*E6455+'Step 3. Regression'!$D$18)*C6455</f>
        <v>6.0842338427417459</v>
      </c>
      <c r="G6455" s="11">
        <f ca="1">('Step 3. Regression'!$G$18*E6455^2+'Step 3. Regression'!$H$18*E6455+'Step 3. Regression'!$I$18)*D6455</f>
        <v>2.8106872095464155</v>
      </c>
    </row>
    <row r="6456" spans="1:7" x14ac:dyDescent="0.25">
      <c r="A6456" s="8">
        <f>IF(ISBLANK('Step 1.4 CNY OAT'!A6456),"-",'Step 1.4 CNY OAT'!A6456)</f>
        <v>43369.958333333336</v>
      </c>
      <c r="B6456" s="26">
        <f t="shared" si="118"/>
        <v>268</v>
      </c>
      <c r="C6456" s="67" cm="1">
        <f t="array" ref="C6456">INDEX('Step 5. Daily Avg Schedule Calc'!$A$2:$D$169,(WEEKDAY(A6456)-1)*24+HOUR(A6456)+1,3)</f>
        <v>1</v>
      </c>
      <c r="D6456" s="67" cm="1">
        <f t="array" ref="D6456">INDEX('Step 5. Daily Avg Schedule Calc'!$A$2:$D$169,(WEEKDAY(A6456)-1)*24+HOUR(A6456)+1,4)</f>
        <v>1</v>
      </c>
      <c r="E6456">
        <f>VLOOKUP(A6456,'Step 1.4 CNY OAT'!$A$1:$B$8761,2)</f>
        <v>74</v>
      </c>
      <c r="F6456" s="11">
        <f ca="1">('Step 3. Regression'!$B$18*E6456^2+'Step 3. Regression'!$C$18*E6456+'Step 3. Regression'!$D$18)*C6456</f>
        <v>5.9180083843774867</v>
      </c>
      <c r="G6456" s="11">
        <f ca="1">('Step 3. Regression'!$G$18*E6456^2+'Step 3. Regression'!$H$18*E6456+'Step 3. Regression'!$I$18)*D6456</f>
        <v>2.7775945831125854</v>
      </c>
    </row>
    <row r="6457" spans="1:7" x14ac:dyDescent="0.25">
      <c r="A6457" s="8">
        <f>IF(ISBLANK('Step 1.4 CNY OAT'!A6457),"-",'Step 1.4 CNY OAT'!A6457)</f>
        <v>43370</v>
      </c>
      <c r="B6457" s="26">
        <f t="shared" si="118"/>
        <v>269</v>
      </c>
      <c r="C6457" s="67" cm="1">
        <f t="array" ref="C6457">INDEX('Step 5. Daily Avg Schedule Calc'!$A$2:$D$169,(WEEKDAY(A6457)-1)*24+HOUR(A6457)+1,3)</f>
        <v>1</v>
      </c>
      <c r="D6457" s="67" cm="1">
        <f t="array" ref="D6457">INDEX('Step 5. Daily Avg Schedule Calc'!$A$2:$D$169,(WEEKDAY(A6457)-1)*24+HOUR(A6457)+1,4)</f>
        <v>1</v>
      </c>
      <c r="E6457">
        <f>VLOOKUP(A6457,'Step 1.4 CNY OAT'!$A$1:$B$8761,2)</f>
        <v>74</v>
      </c>
      <c r="F6457" s="11">
        <f ca="1">('Step 3. Regression'!$B$18*E6457^2+'Step 3. Regression'!$C$18*E6457+'Step 3. Regression'!$D$18)*C6457</f>
        <v>5.9180083843774867</v>
      </c>
      <c r="G6457" s="11">
        <f ca="1">('Step 3. Regression'!$G$18*E6457^2+'Step 3. Regression'!$H$18*E6457+'Step 3. Regression'!$I$18)*D6457</f>
        <v>2.7775945831125854</v>
      </c>
    </row>
    <row r="6458" spans="1:7" x14ac:dyDescent="0.25">
      <c r="A6458" s="8">
        <f>IF(ISBLANK('Step 1.4 CNY OAT'!A6458),"-",'Step 1.4 CNY OAT'!A6458)</f>
        <v>43370.041666666664</v>
      </c>
      <c r="B6458" s="26">
        <f t="shared" si="118"/>
        <v>269</v>
      </c>
      <c r="C6458" s="67" cm="1">
        <f t="array" ref="C6458">INDEX('Step 5. Daily Avg Schedule Calc'!$A$2:$D$169,(WEEKDAY(A6458)-1)*24+HOUR(A6458)+1,3)</f>
        <v>1</v>
      </c>
      <c r="D6458" s="67" cm="1">
        <f t="array" ref="D6458">INDEX('Step 5. Daily Avg Schedule Calc'!$A$2:$D$169,(WEEKDAY(A6458)-1)*24+HOUR(A6458)+1,4)</f>
        <v>1</v>
      </c>
      <c r="E6458">
        <f>VLOOKUP(A6458,'Step 1.4 CNY OAT'!$A$1:$B$8761,2)</f>
        <v>72</v>
      </c>
      <c r="F6458" s="11">
        <f ca="1">('Step 3. Regression'!$B$18*E6458^2+'Step 3. Regression'!$C$18*E6458+'Step 3. Regression'!$D$18)*C6458</f>
        <v>5.7711834675968934</v>
      </c>
      <c r="G6458" s="11">
        <f ca="1">('Step 3. Regression'!$G$18*E6458^2+'Step 3. Regression'!$H$18*E6458+'Step 3. Regression'!$I$18)*D6458</f>
        <v>2.7494912592966725</v>
      </c>
    </row>
    <row r="6459" spans="1:7" x14ac:dyDescent="0.25">
      <c r="A6459" s="8">
        <f>IF(ISBLANK('Step 1.4 CNY OAT'!A6459),"-",'Step 1.4 CNY OAT'!A6459)</f>
        <v>43370.083333333336</v>
      </c>
      <c r="B6459" s="26">
        <f t="shared" si="118"/>
        <v>269</v>
      </c>
      <c r="C6459" s="67" cm="1">
        <f t="array" ref="C6459">INDEX('Step 5. Daily Avg Schedule Calc'!$A$2:$D$169,(WEEKDAY(A6459)-1)*24+HOUR(A6459)+1,3)</f>
        <v>1</v>
      </c>
      <c r="D6459" s="67" cm="1">
        <f t="array" ref="D6459">INDEX('Step 5. Daily Avg Schedule Calc'!$A$2:$D$169,(WEEKDAY(A6459)-1)*24+HOUR(A6459)+1,4)</f>
        <v>1</v>
      </c>
      <c r="E6459">
        <f>VLOOKUP(A6459,'Step 1.4 CNY OAT'!$A$1:$B$8761,2)</f>
        <v>70</v>
      </c>
      <c r="F6459" s="11">
        <f ca="1">('Step 3. Regression'!$B$18*E6459^2+'Step 3. Regression'!$C$18*E6459+'Step 3. Regression'!$D$18)*C6459</f>
        <v>5.6437590923999679</v>
      </c>
      <c r="G6459" s="11">
        <f ca="1">('Step 3. Regression'!$G$18*E6459^2+'Step 3. Regression'!$H$18*E6459+'Step 3. Regression'!$I$18)*D6459</f>
        <v>2.7263772380986788</v>
      </c>
    </row>
    <row r="6460" spans="1:7" x14ac:dyDescent="0.25">
      <c r="A6460" s="8">
        <f>IF(ISBLANK('Step 1.4 CNY OAT'!A6460),"-",'Step 1.4 CNY OAT'!A6460)</f>
        <v>43370.125</v>
      </c>
      <c r="B6460" s="26">
        <f t="shared" si="118"/>
        <v>269</v>
      </c>
      <c r="C6460" s="67" cm="1">
        <f t="array" ref="C6460">INDEX('Step 5. Daily Avg Schedule Calc'!$A$2:$D$169,(WEEKDAY(A6460)-1)*24+HOUR(A6460)+1,3)</f>
        <v>1</v>
      </c>
      <c r="D6460" s="67" cm="1">
        <f t="array" ref="D6460">INDEX('Step 5. Daily Avg Schedule Calc'!$A$2:$D$169,(WEEKDAY(A6460)-1)*24+HOUR(A6460)+1,4)</f>
        <v>1</v>
      </c>
      <c r="E6460">
        <f>VLOOKUP(A6460,'Step 1.4 CNY OAT'!$A$1:$B$8761,2)</f>
        <v>69</v>
      </c>
      <c r="F6460" s="11">
        <f ca="1">('Step 3. Regression'!$B$18*E6460^2+'Step 3. Regression'!$C$18*E6460+'Step 3. Regression'!$D$18)*C6460</f>
        <v>5.5873221078953783</v>
      </c>
      <c r="G6460" s="11">
        <f ca="1">('Step 3. Regression'!$G$18*E6460^2+'Step 3. Regression'!$H$18*E6460+'Step 3. Regression'!$I$18)*D6460</f>
        <v>2.7166912159814012</v>
      </c>
    </row>
    <row r="6461" spans="1:7" x14ac:dyDescent="0.25">
      <c r="A6461" s="8">
        <f>IF(ISBLANK('Step 1.4 CNY OAT'!A6461),"-",'Step 1.4 CNY OAT'!A6461)</f>
        <v>43370.166666666664</v>
      </c>
      <c r="B6461" s="26">
        <f t="shared" si="118"/>
        <v>269</v>
      </c>
      <c r="C6461" s="67" cm="1">
        <f t="array" ref="C6461">INDEX('Step 5. Daily Avg Schedule Calc'!$A$2:$D$169,(WEEKDAY(A6461)-1)*24+HOUR(A6461)+1,3)</f>
        <v>1</v>
      </c>
      <c r="D6461" s="67" cm="1">
        <f t="array" ref="D6461">INDEX('Step 5. Daily Avg Schedule Calc'!$A$2:$D$169,(WEEKDAY(A6461)-1)*24+HOUR(A6461)+1,4)</f>
        <v>1</v>
      </c>
      <c r="E6461">
        <f>VLOOKUP(A6461,'Step 1.4 CNY OAT'!$A$1:$B$8761,2)</f>
        <v>66</v>
      </c>
      <c r="F6461" s="11">
        <f ca="1">('Step 3. Regression'!$B$18*E6461^2+'Step 3. Regression'!$C$18*E6461+'Step 3. Regression'!$D$18)*C6461</f>
        <v>5.4471119667571148</v>
      </c>
      <c r="G6461" s="11">
        <f ca="1">('Step 3. Regression'!$G$18*E6461^2+'Step 3. Regression'!$H$18*E6461+'Step 3. Regression'!$I$18)*D6461</f>
        <v>2.6951171035564454</v>
      </c>
    </row>
    <row r="6462" spans="1:7" x14ac:dyDescent="0.25">
      <c r="A6462" s="8">
        <f>IF(ISBLANK('Step 1.4 CNY OAT'!A6462),"-",'Step 1.4 CNY OAT'!A6462)</f>
        <v>43370.208333333336</v>
      </c>
      <c r="B6462" s="26">
        <f t="shared" si="118"/>
        <v>269</v>
      </c>
      <c r="C6462" s="67" cm="1">
        <f t="array" ref="C6462">INDEX('Step 5. Daily Avg Schedule Calc'!$A$2:$D$169,(WEEKDAY(A6462)-1)*24+HOUR(A6462)+1,3)</f>
        <v>1</v>
      </c>
      <c r="D6462" s="67" cm="1">
        <f t="array" ref="D6462">INDEX('Step 5. Daily Avg Schedule Calc'!$A$2:$D$169,(WEEKDAY(A6462)-1)*24+HOUR(A6462)+1,4)</f>
        <v>1</v>
      </c>
      <c r="E6462">
        <f>VLOOKUP(A6462,'Step 1.4 CNY OAT'!$A$1:$B$8761,2)</f>
        <v>65</v>
      </c>
      <c r="F6462" s="11">
        <f ca="1">('Step 3. Regression'!$B$18*E6462^2+'Step 3. Regression'!$C$18*E6462+'Step 3. Regression'!$D$18)*C6462</f>
        <v>5.4100755238361913</v>
      </c>
      <c r="G6462" s="11">
        <f ca="1">('Step 3. Regression'!$G$18*E6462^2+'Step 3. Regression'!$H$18*E6462+'Step 3. Regression'!$I$18)*D6462</f>
        <v>2.6904203840570866</v>
      </c>
    </row>
    <row r="6463" spans="1:7" x14ac:dyDescent="0.25">
      <c r="A6463" s="8">
        <f>IF(ISBLANK('Step 1.4 CNY OAT'!A6463),"-",'Step 1.4 CNY OAT'!A6463)</f>
        <v>43370.25</v>
      </c>
      <c r="B6463" s="26">
        <f t="shared" si="118"/>
        <v>269</v>
      </c>
      <c r="C6463" s="67" cm="1">
        <f t="array" ref="C6463">INDEX('Step 5. Daily Avg Schedule Calc'!$A$2:$D$169,(WEEKDAY(A6463)-1)*24+HOUR(A6463)+1,3)</f>
        <v>1</v>
      </c>
      <c r="D6463" s="67" cm="1">
        <f t="array" ref="D6463">INDEX('Step 5. Daily Avg Schedule Calc'!$A$2:$D$169,(WEEKDAY(A6463)-1)*24+HOUR(A6463)+1,4)</f>
        <v>1</v>
      </c>
      <c r="E6463">
        <f>VLOOKUP(A6463,'Step 1.4 CNY OAT'!$A$1:$B$8761,2)</f>
        <v>65</v>
      </c>
      <c r="F6463" s="11">
        <f ca="1">('Step 3. Regression'!$B$18*E6463^2+'Step 3. Regression'!$C$18*E6463+'Step 3. Regression'!$D$18)*C6463</f>
        <v>5.4100755238361913</v>
      </c>
      <c r="G6463" s="11">
        <f ca="1">('Step 3. Regression'!$G$18*E6463^2+'Step 3. Regression'!$H$18*E6463+'Step 3. Regression'!$I$18)*D6463</f>
        <v>2.6904203840570866</v>
      </c>
    </row>
    <row r="6464" spans="1:7" x14ac:dyDescent="0.25">
      <c r="A6464" s="8">
        <f>IF(ISBLANK('Step 1.4 CNY OAT'!A6464),"-",'Step 1.4 CNY OAT'!A6464)</f>
        <v>43370.291666666664</v>
      </c>
      <c r="B6464" s="26">
        <f t="shared" si="118"/>
        <v>269</v>
      </c>
      <c r="C6464" s="67" cm="1">
        <f t="array" ref="C6464">INDEX('Step 5. Daily Avg Schedule Calc'!$A$2:$D$169,(WEEKDAY(A6464)-1)*24+HOUR(A6464)+1,3)</f>
        <v>1</v>
      </c>
      <c r="D6464" s="67" cm="1">
        <f t="array" ref="D6464">INDEX('Step 5. Daily Avg Schedule Calc'!$A$2:$D$169,(WEEKDAY(A6464)-1)*24+HOUR(A6464)+1,4)</f>
        <v>1</v>
      </c>
      <c r="E6464">
        <f>VLOOKUP(A6464,'Step 1.4 CNY OAT'!$A$1:$B$8761,2)</f>
        <v>63</v>
      </c>
      <c r="F6464" s="11">
        <f ca="1">('Step 3. Regression'!$B$18*E6464^2+'Step 3. Regression'!$C$18*E6464+'Step 3. Regression'!$D$18)*C6464</f>
        <v>5.3505530441821012</v>
      </c>
      <c r="G6464" s="11">
        <f ca="1">('Step 3. Regression'!$G$18*E6464^2+'Step 3. Regression'!$H$18*E6464+'Step 3. Regression'!$I$18)*D6464</f>
        <v>2.6847689220218069</v>
      </c>
    </row>
    <row r="6465" spans="1:7" x14ac:dyDescent="0.25">
      <c r="A6465" s="8">
        <f>IF(ISBLANK('Step 1.4 CNY OAT'!A6465),"-",'Step 1.4 CNY OAT'!A6465)</f>
        <v>43370.333333333336</v>
      </c>
      <c r="B6465" s="26">
        <f t="shared" si="118"/>
        <v>269</v>
      </c>
      <c r="C6465" s="67" cm="1">
        <f t="array" ref="C6465">INDEX('Step 5. Daily Avg Schedule Calc'!$A$2:$D$169,(WEEKDAY(A6465)-1)*24+HOUR(A6465)+1,3)</f>
        <v>1</v>
      </c>
      <c r="D6465" s="67" cm="1">
        <f t="array" ref="D6465">INDEX('Step 5. Daily Avg Schedule Calc'!$A$2:$D$169,(WEEKDAY(A6465)-1)*24+HOUR(A6465)+1,4)</f>
        <v>1</v>
      </c>
      <c r="E6465">
        <f>VLOOKUP(A6465,'Step 1.4 CNY OAT'!$A$1:$B$8761,2)</f>
        <v>63</v>
      </c>
      <c r="F6465" s="11">
        <f ca="1">('Step 3. Regression'!$B$18*E6465^2+'Step 3. Regression'!$C$18*E6465+'Step 3. Regression'!$D$18)*C6465</f>
        <v>5.3505530441821012</v>
      </c>
      <c r="G6465" s="11">
        <f ca="1">('Step 3. Regression'!$G$18*E6465^2+'Step 3. Regression'!$H$18*E6465+'Step 3. Regression'!$I$18)*D6465</f>
        <v>2.6847689220218069</v>
      </c>
    </row>
    <row r="6466" spans="1:7" x14ac:dyDescent="0.25">
      <c r="A6466" s="8">
        <f>IF(ISBLANK('Step 1.4 CNY OAT'!A6466),"-",'Step 1.4 CNY OAT'!A6466)</f>
        <v>43370.375</v>
      </c>
      <c r="B6466" s="26">
        <f t="shared" si="118"/>
        <v>269</v>
      </c>
      <c r="C6466" s="67" cm="1">
        <f t="array" ref="C6466">INDEX('Step 5. Daily Avg Schedule Calc'!$A$2:$D$169,(WEEKDAY(A6466)-1)*24+HOUR(A6466)+1,3)</f>
        <v>1</v>
      </c>
      <c r="D6466" s="67" cm="1">
        <f t="array" ref="D6466">INDEX('Step 5. Daily Avg Schedule Calc'!$A$2:$D$169,(WEEKDAY(A6466)-1)*24+HOUR(A6466)+1,4)</f>
        <v>1</v>
      </c>
      <c r="E6466">
        <f>VLOOKUP(A6466,'Step 1.4 CNY OAT'!$A$1:$B$8761,2)</f>
        <v>63</v>
      </c>
      <c r="F6466" s="11">
        <f ca="1">('Step 3. Regression'!$B$18*E6466^2+'Step 3. Regression'!$C$18*E6466+'Step 3. Regression'!$D$18)*C6466</f>
        <v>5.3505530441821012</v>
      </c>
      <c r="G6466" s="11">
        <f ca="1">('Step 3. Regression'!$G$18*E6466^2+'Step 3. Regression'!$H$18*E6466+'Step 3. Regression'!$I$18)*D6466</f>
        <v>2.6847689220218069</v>
      </c>
    </row>
    <row r="6467" spans="1:7" x14ac:dyDescent="0.25">
      <c r="A6467" s="8">
        <f>IF(ISBLANK('Step 1.4 CNY OAT'!A6467),"-",'Step 1.4 CNY OAT'!A6467)</f>
        <v>43370.416666666664</v>
      </c>
      <c r="B6467" s="26">
        <f t="shared" ref="B6467:B6530" si="119">_xlfn.DAYS(A6467,$A$2)</f>
        <v>269</v>
      </c>
      <c r="C6467" s="67" cm="1">
        <f t="array" ref="C6467">INDEX('Step 5. Daily Avg Schedule Calc'!$A$2:$D$169,(WEEKDAY(A6467)-1)*24+HOUR(A6467)+1,3)</f>
        <v>1</v>
      </c>
      <c r="D6467" s="67" cm="1">
        <f t="array" ref="D6467">INDEX('Step 5. Daily Avg Schedule Calc'!$A$2:$D$169,(WEEKDAY(A6467)-1)*24+HOUR(A6467)+1,4)</f>
        <v>1</v>
      </c>
      <c r="E6467">
        <f>VLOOKUP(A6467,'Step 1.4 CNY OAT'!$A$1:$B$8761,2)</f>
        <v>65</v>
      </c>
      <c r="F6467" s="11">
        <f ca="1">('Step 3. Regression'!$B$18*E6467^2+'Step 3. Regression'!$C$18*E6467+'Step 3. Regression'!$D$18)*C6467</f>
        <v>5.4100755238361913</v>
      </c>
      <c r="G6467" s="11">
        <f ca="1">('Step 3. Regression'!$G$18*E6467^2+'Step 3. Regression'!$H$18*E6467+'Step 3. Regression'!$I$18)*D6467</f>
        <v>2.6904203840570866</v>
      </c>
    </row>
    <row r="6468" spans="1:7" x14ac:dyDescent="0.25">
      <c r="A6468" s="8">
        <f>IF(ISBLANK('Step 1.4 CNY OAT'!A6468),"-",'Step 1.4 CNY OAT'!A6468)</f>
        <v>43370.458333333336</v>
      </c>
      <c r="B6468" s="26">
        <f t="shared" si="119"/>
        <v>269</v>
      </c>
      <c r="C6468" s="67" cm="1">
        <f t="array" ref="C6468">INDEX('Step 5. Daily Avg Schedule Calc'!$A$2:$D$169,(WEEKDAY(A6468)-1)*24+HOUR(A6468)+1,3)</f>
        <v>1</v>
      </c>
      <c r="D6468" s="67" cm="1">
        <f t="array" ref="D6468">INDEX('Step 5. Daily Avg Schedule Calc'!$A$2:$D$169,(WEEKDAY(A6468)-1)*24+HOUR(A6468)+1,4)</f>
        <v>1</v>
      </c>
      <c r="E6468">
        <f>VLOOKUP(A6468,'Step 1.4 CNY OAT'!$A$1:$B$8761,2)</f>
        <v>68</v>
      </c>
      <c r="F6468" s="11">
        <f ca="1">('Step 3. Regression'!$B$18*E6468^2+'Step 3. Regression'!$C$18*E6468+'Step 3. Regression'!$D$18)*C6468</f>
        <v>5.5357352587867084</v>
      </c>
      <c r="G6468" s="11">
        <f ca="1">('Step 3. Regression'!$G$18*E6468^2+'Step 3. Regression'!$H$18*E6468+'Step 3. Regression'!$I$18)*D6468</f>
        <v>2.7082525195186036</v>
      </c>
    </row>
    <row r="6469" spans="1:7" x14ac:dyDescent="0.25">
      <c r="A6469" s="8">
        <f>IF(ISBLANK('Step 1.4 CNY OAT'!A6469),"-",'Step 1.4 CNY OAT'!A6469)</f>
        <v>43370.5</v>
      </c>
      <c r="B6469" s="26">
        <f t="shared" si="119"/>
        <v>269</v>
      </c>
      <c r="C6469" s="67" cm="1">
        <f t="array" ref="C6469">INDEX('Step 5. Daily Avg Schedule Calc'!$A$2:$D$169,(WEEKDAY(A6469)-1)*24+HOUR(A6469)+1,3)</f>
        <v>1</v>
      </c>
      <c r="D6469" s="67" cm="1">
        <f t="array" ref="D6469">INDEX('Step 5. Daily Avg Schedule Calc'!$A$2:$D$169,(WEEKDAY(A6469)-1)*24+HOUR(A6469)+1,4)</f>
        <v>1</v>
      </c>
      <c r="E6469">
        <f>VLOOKUP(A6469,'Step 1.4 CNY OAT'!$A$1:$B$8761,2)</f>
        <v>70</v>
      </c>
      <c r="F6469" s="11">
        <f ca="1">('Step 3. Regression'!$B$18*E6469^2+'Step 3. Regression'!$C$18*E6469+'Step 3. Regression'!$D$18)*C6469</f>
        <v>5.6437590923999679</v>
      </c>
      <c r="G6469" s="11">
        <f ca="1">('Step 3. Regression'!$G$18*E6469^2+'Step 3. Regression'!$H$18*E6469+'Step 3. Regression'!$I$18)*D6469</f>
        <v>2.7263772380986788</v>
      </c>
    </row>
    <row r="6470" spans="1:7" x14ac:dyDescent="0.25">
      <c r="A6470" s="8">
        <f>IF(ISBLANK('Step 1.4 CNY OAT'!A6470),"-",'Step 1.4 CNY OAT'!A6470)</f>
        <v>43370.541666666664</v>
      </c>
      <c r="B6470" s="26">
        <f t="shared" si="119"/>
        <v>269</v>
      </c>
      <c r="C6470" s="67" cm="1">
        <f t="array" ref="C6470">INDEX('Step 5. Daily Avg Schedule Calc'!$A$2:$D$169,(WEEKDAY(A6470)-1)*24+HOUR(A6470)+1,3)</f>
        <v>1</v>
      </c>
      <c r="D6470" s="67" cm="1">
        <f t="array" ref="D6470">INDEX('Step 5. Daily Avg Schedule Calc'!$A$2:$D$169,(WEEKDAY(A6470)-1)*24+HOUR(A6470)+1,4)</f>
        <v>1</v>
      </c>
      <c r="E6470">
        <f>VLOOKUP(A6470,'Step 1.4 CNY OAT'!$A$1:$B$8761,2)</f>
        <v>72</v>
      </c>
      <c r="F6470" s="11">
        <f ca="1">('Step 3. Regression'!$B$18*E6470^2+'Step 3. Regression'!$C$18*E6470+'Step 3. Regression'!$D$18)*C6470</f>
        <v>5.7711834675968934</v>
      </c>
      <c r="G6470" s="11">
        <f ca="1">('Step 3. Regression'!$G$18*E6470^2+'Step 3. Regression'!$H$18*E6470+'Step 3. Regression'!$I$18)*D6470</f>
        <v>2.7494912592966725</v>
      </c>
    </row>
    <row r="6471" spans="1:7" x14ac:dyDescent="0.25">
      <c r="A6471" s="8">
        <f>IF(ISBLANK('Step 1.4 CNY OAT'!A6471),"-",'Step 1.4 CNY OAT'!A6471)</f>
        <v>43370.583333333336</v>
      </c>
      <c r="B6471" s="26">
        <f t="shared" si="119"/>
        <v>269</v>
      </c>
      <c r="C6471" s="67" cm="1">
        <f t="array" ref="C6471">INDEX('Step 5. Daily Avg Schedule Calc'!$A$2:$D$169,(WEEKDAY(A6471)-1)*24+HOUR(A6471)+1,3)</f>
        <v>1</v>
      </c>
      <c r="D6471" s="67" cm="1">
        <f t="array" ref="D6471">INDEX('Step 5. Daily Avg Schedule Calc'!$A$2:$D$169,(WEEKDAY(A6471)-1)*24+HOUR(A6471)+1,4)</f>
        <v>1</v>
      </c>
      <c r="E6471">
        <f>VLOOKUP(A6471,'Step 1.4 CNY OAT'!$A$1:$B$8761,2)</f>
        <v>72</v>
      </c>
      <c r="F6471" s="11">
        <f ca="1">('Step 3. Regression'!$B$18*E6471^2+'Step 3. Regression'!$C$18*E6471+'Step 3. Regression'!$D$18)*C6471</f>
        <v>5.7711834675968934</v>
      </c>
      <c r="G6471" s="11">
        <f ca="1">('Step 3. Regression'!$G$18*E6471^2+'Step 3. Regression'!$H$18*E6471+'Step 3. Regression'!$I$18)*D6471</f>
        <v>2.7494912592966725</v>
      </c>
    </row>
    <row r="6472" spans="1:7" x14ac:dyDescent="0.25">
      <c r="A6472" s="8">
        <f>IF(ISBLANK('Step 1.4 CNY OAT'!A6472),"-",'Step 1.4 CNY OAT'!A6472)</f>
        <v>43370.625</v>
      </c>
      <c r="B6472" s="26">
        <f t="shared" si="119"/>
        <v>269</v>
      </c>
      <c r="C6472" s="67" cm="1">
        <f t="array" ref="C6472">INDEX('Step 5. Daily Avg Schedule Calc'!$A$2:$D$169,(WEEKDAY(A6472)-1)*24+HOUR(A6472)+1,3)</f>
        <v>1</v>
      </c>
      <c r="D6472" s="67" cm="1">
        <f t="array" ref="D6472">INDEX('Step 5. Daily Avg Schedule Calc'!$A$2:$D$169,(WEEKDAY(A6472)-1)*24+HOUR(A6472)+1,4)</f>
        <v>1</v>
      </c>
      <c r="E6472">
        <f>VLOOKUP(A6472,'Step 1.4 CNY OAT'!$A$1:$B$8761,2)</f>
        <v>73</v>
      </c>
      <c r="F6472" s="11">
        <f ca="1">('Step 3. Regression'!$B$18*E6472^2+'Step 3. Regression'!$C$18*E6472+'Step 3. Regression'!$D$18)*C6472</f>
        <v>5.8421708582892293</v>
      </c>
      <c r="G6472" s="11">
        <f ca="1">('Step 3. Regression'!$G$18*E6472^2+'Step 3. Regression'!$H$18*E6472+'Step 3. Regression'!$I$18)*D6472</f>
        <v>2.7629192583773894</v>
      </c>
    </row>
    <row r="6473" spans="1:7" x14ac:dyDescent="0.25">
      <c r="A6473" s="8">
        <f>IF(ISBLANK('Step 1.4 CNY OAT'!A6473),"-",'Step 1.4 CNY OAT'!A6473)</f>
        <v>43370.666666666664</v>
      </c>
      <c r="B6473" s="26">
        <f t="shared" si="119"/>
        <v>269</v>
      </c>
      <c r="C6473" s="67" cm="1">
        <f t="array" ref="C6473">INDEX('Step 5. Daily Avg Schedule Calc'!$A$2:$D$169,(WEEKDAY(A6473)-1)*24+HOUR(A6473)+1,3)</f>
        <v>1</v>
      </c>
      <c r="D6473" s="67" cm="1">
        <f t="array" ref="D6473">INDEX('Step 5. Daily Avg Schedule Calc'!$A$2:$D$169,(WEEKDAY(A6473)-1)*24+HOUR(A6473)+1,4)</f>
        <v>1</v>
      </c>
      <c r="E6473">
        <f>VLOOKUP(A6473,'Step 1.4 CNY OAT'!$A$1:$B$8761,2)</f>
        <v>73</v>
      </c>
      <c r="F6473" s="11">
        <f ca="1">('Step 3. Regression'!$B$18*E6473^2+'Step 3. Regression'!$C$18*E6473+'Step 3. Regression'!$D$18)*C6473</f>
        <v>5.8421708582892293</v>
      </c>
      <c r="G6473" s="11">
        <f ca="1">('Step 3. Regression'!$G$18*E6473^2+'Step 3. Regression'!$H$18*E6473+'Step 3. Regression'!$I$18)*D6473</f>
        <v>2.7629192583773894</v>
      </c>
    </row>
    <row r="6474" spans="1:7" x14ac:dyDescent="0.25">
      <c r="A6474" s="8">
        <f>IF(ISBLANK('Step 1.4 CNY OAT'!A6474),"-",'Step 1.4 CNY OAT'!A6474)</f>
        <v>43370.708333333336</v>
      </c>
      <c r="B6474" s="26">
        <f t="shared" si="119"/>
        <v>269</v>
      </c>
      <c r="C6474" s="67" cm="1">
        <f t="array" ref="C6474">INDEX('Step 5. Daily Avg Schedule Calc'!$A$2:$D$169,(WEEKDAY(A6474)-1)*24+HOUR(A6474)+1,3)</f>
        <v>1</v>
      </c>
      <c r="D6474" s="67" cm="1">
        <f t="array" ref="D6474">INDEX('Step 5. Daily Avg Schedule Calc'!$A$2:$D$169,(WEEKDAY(A6474)-1)*24+HOUR(A6474)+1,4)</f>
        <v>1</v>
      </c>
      <c r="E6474">
        <f>VLOOKUP(A6474,'Step 1.4 CNY OAT'!$A$1:$B$8761,2)</f>
        <v>72</v>
      </c>
      <c r="F6474" s="11">
        <f ca="1">('Step 3. Regression'!$B$18*E6474^2+'Step 3. Regression'!$C$18*E6474+'Step 3. Regression'!$D$18)*C6474</f>
        <v>5.7711834675968934</v>
      </c>
      <c r="G6474" s="11">
        <f ca="1">('Step 3. Regression'!$G$18*E6474^2+'Step 3. Regression'!$H$18*E6474+'Step 3. Regression'!$I$18)*D6474</f>
        <v>2.7494912592966725</v>
      </c>
    </row>
    <row r="6475" spans="1:7" x14ac:dyDescent="0.25">
      <c r="A6475" s="8">
        <f>IF(ISBLANK('Step 1.4 CNY OAT'!A6475),"-",'Step 1.4 CNY OAT'!A6475)</f>
        <v>43370.75</v>
      </c>
      <c r="B6475" s="26">
        <f t="shared" si="119"/>
        <v>269</v>
      </c>
      <c r="C6475" s="67" cm="1">
        <f t="array" ref="C6475">INDEX('Step 5. Daily Avg Schedule Calc'!$A$2:$D$169,(WEEKDAY(A6475)-1)*24+HOUR(A6475)+1,3)</f>
        <v>1</v>
      </c>
      <c r="D6475" s="67" cm="1">
        <f t="array" ref="D6475">INDEX('Step 5. Daily Avg Schedule Calc'!$A$2:$D$169,(WEEKDAY(A6475)-1)*24+HOUR(A6475)+1,4)</f>
        <v>1</v>
      </c>
      <c r="E6475">
        <f>VLOOKUP(A6475,'Step 1.4 CNY OAT'!$A$1:$B$8761,2)</f>
        <v>71</v>
      </c>
      <c r="F6475" s="11">
        <f ca="1">('Step 3. Regression'!$B$18*E6475^2+'Step 3. Regression'!$C$18*E6475+'Step 3. Regression'!$D$18)*C6475</f>
        <v>5.7050462123004699</v>
      </c>
      <c r="G6475" s="11">
        <f ca="1">('Step 3. Regression'!$G$18*E6475^2+'Step 3. Regression'!$H$18*E6475+'Step 3. Regression'!$I$18)*D6475</f>
        <v>2.7373105858704356</v>
      </c>
    </row>
    <row r="6476" spans="1:7" x14ac:dyDescent="0.25">
      <c r="A6476" s="8">
        <f>IF(ISBLANK('Step 1.4 CNY OAT'!A6476),"-",'Step 1.4 CNY OAT'!A6476)</f>
        <v>43370.791666666664</v>
      </c>
      <c r="B6476" s="26">
        <f t="shared" si="119"/>
        <v>269</v>
      </c>
      <c r="C6476" s="67" cm="1">
        <f t="array" ref="C6476">INDEX('Step 5. Daily Avg Schedule Calc'!$A$2:$D$169,(WEEKDAY(A6476)-1)*24+HOUR(A6476)+1,3)</f>
        <v>1</v>
      </c>
      <c r="D6476" s="67" cm="1">
        <f t="array" ref="D6476">INDEX('Step 5. Daily Avg Schedule Calc'!$A$2:$D$169,(WEEKDAY(A6476)-1)*24+HOUR(A6476)+1,4)</f>
        <v>1</v>
      </c>
      <c r="E6476">
        <f>VLOOKUP(A6476,'Step 1.4 CNY OAT'!$A$1:$B$8761,2)</f>
        <v>70</v>
      </c>
      <c r="F6476" s="11">
        <f ca="1">('Step 3. Regression'!$B$18*E6476^2+'Step 3. Regression'!$C$18*E6476+'Step 3. Regression'!$D$18)*C6476</f>
        <v>5.6437590923999679</v>
      </c>
      <c r="G6476" s="11">
        <f ca="1">('Step 3. Regression'!$G$18*E6476^2+'Step 3. Regression'!$H$18*E6476+'Step 3. Regression'!$I$18)*D6476</f>
        <v>2.7263772380986788</v>
      </c>
    </row>
    <row r="6477" spans="1:7" x14ac:dyDescent="0.25">
      <c r="A6477" s="8">
        <f>IF(ISBLANK('Step 1.4 CNY OAT'!A6477),"-",'Step 1.4 CNY OAT'!A6477)</f>
        <v>43370.833333333336</v>
      </c>
      <c r="B6477" s="26">
        <f t="shared" si="119"/>
        <v>269</v>
      </c>
      <c r="C6477" s="67" cm="1">
        <f t="array" ref="C6477">INDEX('Step 5. Daily Avg Schedule Calc'!$A$2:$D$169,(WEEKDAY(A6477)-1)*24+HOUR(A6477)+1,3)</f>
        <v>1</v>
      </c>
      <c r="D6477" s="67" cm="1">
        <f t="array" ref="D6477">INDEX('Step 5. Daily Avg Schedule Calc'!$A$2:$D$169,(WEEKDAY(A6477)-1)*24+HOUR(A6477)+1,4)</f>
        <v>1</v>
      </c>
      <c r="E6477">
        <f>VLOOKUP(A6477,'Step 1.4 CNY OAT'!$A$1:$B$8761,2)</f>
        <v>70</v>
      </c>
      <c r="F6477" s="11">
        <f ca="1">('Step 3. Regression'!$B$18*E6477^2+'Step 3. Regression'!$C$18*E6477+'Step 3. Regression'!$D$18)*C6477</f>
        <v>5.6437590923999679</v>
      </c>
      <c r="G6477" s="11">
        <f ca="1">('Step 3. Regression'!$G$18*E6477^2+'Step 3. Regression'!$H$18*E6477+'Step 3. Regression'!$I$18)*D6477</f>
        <v>2.7263772380986788</v>
      </c>
    </row>
    <row r="6478" spans="1:7" x14ac:dyDescent="0.25">
      <c r="A6478" s="8">
        <f>IF(ISBLANK('Step 1.4 CNY OAT'!A6478),"-",'Step 1.4 CNY OAT'!A6478)</f>
        <v>43370.875</v>
      </c>
      <c r="B6478" s="26">
        <f t="shared" si="119"/>
        <v>269</v>
      </c>
      <c r="C6478" s="67" cm="1">
        <f t="array" ref="C6478">INDEX('Step 5. Daily Avg Schedule Calc'!$A$2:$D$169,(WEEKDAY(A6478)-1)*24+HOUR(A6478)+1,3)</f>
        <v>1</v>
      </c>
      <c r="D6478" s="67" cm="1">
        <f t="array" ref="D6478">INDEX('Step 5. Daily Avg Schedule Calc'!$A$2:$D$169,(WEEKDAY(A6478)-1)*24+HOUR(A6478)+1,4)</f>
        <v>1</v>
      </c>
      <c r="E6478">
        <f>VLOOKUP(A6478,'Step 1.4 CNY OAT'!$A$1:$B$8761,2)</f>
        <v>69</v>
      </c>
      <c r="F6478" s="11">
        <f ca="1">('Step 3. Regression'!$B$18*E6478^2+'Step 3. Regression'!$C$18*E6478+'Step 3. Regression'!$D$18)*C6478</f>
        <v>5.5873221078953783</v>
      </c>
      <c r="G6478" s="11">
        <f ca="1">('Step 3. Regression'!$G$18*E6478^2+'Step 3. Regression'!$H$18*E6478+'Step 3. Regression'!$I$18)*D6478</f>
        <v>2.7166912159814012</v>
      </c>
    </row>
    <row r="6479" spans="1:7" x14ac:dyDescent="0.25">
      <c r="A6479" s="8">
        <f>IF(ISBLANK('Step 1.4 CNY OAT'!A6479),"-",'Step 1.4 CNY OAT'!A6479)</f>
        <v>43370.916666666664</v>
      </c>
      <c r="B6479" s="26">
        <f t="shared" si="119"/>
        <v>269</v>
      </c>
      <c r="C6479" s="67" cm="1">
        <f t="array" ref="C6479">INDEX('Step 5. Daily Avg Schedule Calc'!$A$2:$D$169,(WEEKDAY(A6479)-1)*24+HOUR(A6479)+1,3)</f>
        <v>1</v>
      </c>
      <c r="D6479" s="67" cm="1">
        <f t="array" ref="D6479">INDEX('Step 5. Daily Avg Schedule Calc'!$A$2:$D$169,(WEEKDAY(A6479)-1)*24+HOUR(A6479)+1,4)</f>
        <v>1</v>
      </c>
      <c r="E6479">
        <f>VLOOKUP(A6479,'Step 1.4 CNY OAT'!$A$1:$B$8761,2)</f>
        <v>68</v>
      </c>
      <c r="F6479" s="11">
        <f ca="1">('Step 3. Regression'!$B$18*E6479^2+'Step 3. Regression'!$C$18*E6479+'Step 3. Regression'!$D$18)*C6479</f>
        <v>5.5357352587867084</v>
      </c>
      <c r="G6479" s="11">
        <f ca="1">('Step 3. Regression'!$G$18*E6479^2+'Step 3. Regression'!$H$18*E6479+'Step 3. Regression'!$I$18)*D6479</f>
        <v>2.7082525195186036</v>
      </c>
    </row>
    <row r="6480" spans="1:7" x14ac:dyDescent="0.25">
      <c r="A6480" s="8">
        <f>IF(ISBLANK('Step 1.4 CNY OAT'!A6480),"-",'Step 1.4 CNY OAT'!A6480)</f>
        <v>43370.958333333336</v>
      </c>
      <c r="B6480" s="26">
        <f t="shared" si="119"/>
        <v>269</v>
      </c>
      <c r="C6480" s="67" cm="1">
        <f t="array" ref="C6480">INDEX('Step 5. Daily Avg Schedule Calc'!$A$2:$D$169,(WEEKDAY(A6480)-1)*24+HOUR(A6480)+1,3)</f>
        <v>1</v>
      </c>
      <c r="D6480" s="67" cm="1">
        <f t="array" ref="D6480">INDEX('Step 5. Daily Avg Schedule Calc'!$A$2:$D$169,(WEEKDAY(A6480)-1)*24+HOUR(A6480)+1,4)</f>
        <v>1</v>
      </c>
      <c r="E6480">
        <f>VLOOKUP(A6480,'Step 1.4 CNY OAT'!$A$1:$B$8761,2)</f>
        <v>68</v>
      </c>
      <c r="F6480" s="11">
        <f ca="1">('Step 3. Regression'!$B$18*E6480^2+'Step 3. Regression'!$C$18*E6480+'Step 3. Regression'!$D$18)*C6480</f>
        <v>5.5357352587867084</v>
      </c>
      <c r="G6480" s="11">
        <f ca="1">('Step 3. Regression'!$G$18*E6480^2+'Step 3. Regression'!$H$18*E6480+'Step 3. Regression'!$I$18)*D6480</f>
        <v>2.7082525195186036</v>
      </c>
    </row>
    <row r="6481" spans="1:7" x14ac:dyDescent="0.25">
      <c r="A6481" s="8">
        <f>IF(ISBLANK('Step 1.4 CNY OAT'!A6481),"-",'Step 1.4 CNY OAT'!A6481)</f>
        <v>43371</v>
      </c>
      <c r="B6481" s="26">
        <f t="shared" si="119"/>
        <v>270</v>
      </c>
      <c r="C6481" s="67" cm="1">
        <f t="array" ref="C6481">INDEX('Step 5. Daily Avg Schedule Calc'!$A$2:$D$169,(WEEKDAY(A6481)-1)*24+HOUR(A6481)+1,3)</f>
        <v>1</v>
      </c>
      <c r="D6481" s="67" cm="1">
        <f t="array" ref="D6481">INDEX('Step 5. Daily Avg Schedule Calc'!$A$2:$D$169,(WEEKDAY(A6481)-1)*24+HOUR(A6481)+1,4)</f>
        <v>1</v>
      </c>
      <c r="E6481">
        <f>VLOOKUP(A6481,'Step 1.4 CNY OAT'!$A$1:$B$8761,2)</f>
        <v>68</v>
      </c>
      <c r="F6481" s="11">
        <f ca="1">('Step 3. Regression'!$B$18*E6481^2+'Step 3. Regression'!$C$18*E6481+'Step 3. Regression'!$D$18)*C6481</f>
        <v>5.5357352587867084</v>
      </c>
      <c r="G6481" s="11">
        <f ca="1">('Step 3. Regression'!$G$18*E6481^2+'Step 3. Regression'!$H$18*E6481+'Step 3. Regression'!$I$18)*D6481</f>
        <v>2.7082525195186036</v>
      </c>
    </row>
    <row r="6482" spans="1:7" x14ac:dyDescent="0.25">
      <c r="A6482" s="8">
        <f>IF(ISBLANK('Step 1.4 CNY OAT'!A6482),"-",'Step 1.4 CNY OAT'!A6482)</f>
        <v>43371.041666666664</v>
      </c>
      <c r="B6482" s="26">
        <f t="shared" si="119"/>
        <v>270</v>
      </c>
      <c r="C6482" s="67" cm="1">
        <f t="array" ref="C6482">INDEX('Step 5. Daily Avg Schedule Calc'!$A$2:$D$169,(WEEKDAY(A6482)-1)*24+HOUR(A6482)+1,3)</f>
        <v>1</v>
      </c>
      <c r="D6482" s="67" cm="1">
        <f t="array" ref="D6482">INDEX('Step 5. Daily Avg Schedule Calc'!$A$2:$D$169,(WEEKDAY(A6482)-1)*24+HOUR(A6482)+1,4)</f>
        <v>1</v>
      </c>
      <c r="E6482">
        <f>VLOOKUP(A6482,'Step 1.4 CNY OAT'!$A$1:$B$8761,2)</f>
        <v>65</v>
      </c>
      <c r="F6482" s="11">
        <f ca="1">('Step 3. Regression'!$B$18*E6482^2+'Step 3. Regression'!$C$18*E6482+'Step 3. Regression'!$D$18)*C6482</f>
        <v>5.4100755238361913</v>
      </c>
      <c r="G6482" s="11">
        <f ca="1">('Step 3. Regression'!$G$18*E6482^2+'Step 3. Regression'!$H$18*E6482+'Step 3. Regression'!$I$18)*D6482</f>
        <v>2.6904203840570866</v>
      </c>
    </row>
    <row r="6483" spans="1:7" x14ac:dyDescent="0.25">
      <c r="A6483" s="8">
        <f>IF(ISBLANK('Step 1.4 CNY OAT'!A6483),"-",'Step 1.4 CNY OAT'!A6483)</f>
        <v>43371.083333333336</v>
      </c>
      <c r="B6483" s="26">
        <f t="shared" si="119"/>
        <v>270</v>
      </c>
      <c r="C6483" s="67" cm="1">
        <f t="array" ref="C6483">INDEX('Step 5. Daily Avg Schedule Calc'!$A$2:$D$169,(WEEKDAY(A6483)-1)*24+HOUR(A6483)+1,3)</f>
        <v>1</v>
      </c>
      <c r="D6483" s="67" cm="1">
        <f t="array" ref="D6483">INDEX('Step 5. Daily Avg Schedule Calc'!$A$2:$D$169,(WEEKDAY(A6483)-1)*24+HOUR(A6483)+1,4)</f>
        <v>1</v>
      </c>
      <c r="E6483">
        <f>VLOOKUP(A6483,'Step 1.4 CNY OAT'!$A$1:$B$8761,2)</f>
        <v>65</v>
      </c>
      <c r="F6483" s="11">
        <f ca="1">('Step 3. Regression'!$B$18*E6483^2+'Step 3. Regression'!$C$18*E6483+'Step 3. Regression'!$D$18)*C6483</f>
        <v>5.4100755238361913</v>
      </c>
      <c r="G6483" s="11">
        <f ca="1">('Step 3. Regression'!$G$18*E6483^2+'Step 3. Regression'!$H$18*E6483+'Step 3. Regression'!$I$18)*D6483</f>
        <v>2.6904203840570866</v>
      </c>
    </row>
    <row r="6484" spans="1:7" x14ac:dyDescent="0.25">
      <c r="A6484" s="8">
        <f>IF(ISBLANK('Step 1.4 CNY OAT'!A6484),"-",'Step 1.4 CNY OAT'!A6484)</f>
        <v>43371.125</v>
      </c>
      <c r="B6484" s="26">
        <f t="shared" si="119"/>
        <v>270</v>
      </c>
      <c r="C6484" s="67" cm="1">
        <f t="array" ref="C6484">INDEX('Step 5. Daily Avg Schedule Calc'!$A$2:$D$169,(WEEKDAY(A6484)-1)*24+HOUR(A6484)+1,3)</f>
        <v>1</v>
      </c>
      <c r="D6484" s="67" cm="1">
        <f t="array" ref="D6484">INDEX('Step 5. Daily Avg Schedule Calc'!$A$2:$D$169,(WEEKDAY(A6484)-1)*24+HOUR(A6484)+1,4)</f>
        <v>1</v>
      </c>
      <c r="E6484">
        <f>VLOOKUP(A6484,'Step 1.4 CNY OAT'!$A$1:$B$8761,2)</f>
        <v>65</v>
      </c>
      <c r="F6484" s="11">
        <f ca="1">('Step 3. Regression'!$B$18*E6484^2+'Step 3. Regression'!$C$18*E6484+'Step 3. Regression'!$D$18)*C6484</f>
        <v>5.4100755238361913</v>
      </c>
      <c r="G6484" s="11">
        <f ca="1">('Step 3. Regression'!$G$18*E6484^2+'Step 3. Regression'!$H$18*E6484+'Step 3. Regression'!$I$18)*D6484</f>
        <v>2.6904203840570866</v>
      </c>
    </row>
    <row r="6485" spans="1:7" x14ac:dyDescent="0.25">
      <c r="A6485" s="8">
        <f>IF(ISBLANK('Step 1.4 CNY OAT'!A6485),"-",'Step 1.4 CNY OAT'!A6485)</f>
        <v>43371.166666666664</v>
      </c>
      <c r="B6485" s="26">
        <f t="shared" si="119"/>
        <v>270</v>
      </c>
      <c r="C6485" s="67" cm="1">
        <f t="array" ref="C6485">INDEX('Step 5. Daily Avg Schedule Calc'!$A$2:$D$169,(WEEKDAY(A6485)-1)*24+HOUR(A6485)+1,3)</f>
        <v>1</v>
      </c>
      <c r="D6485" s="67" cm="1">
        <f t="array" ref="D6485">INDEX('Step 5. Daily Avg Schedule Calc'!$A$2:$D$169,(WEEKDAY(A6485)-1)*24+HOUR(A6485)+1,4)</f>
        <v>1</v>
      </c>
      <c r="E6485">
        <f>VLOOKUP(A6485,'Step 1.4 CNY OAT'!$A$1:$B$8761,2)</f>
        <v>64</v>
      </c>
      <c r="F6485" s="11">
        <f ca="1">('Step 3. Regression'!$B$18*E6485^2+'Step 3. Regression'!$C$18*E6485+'Step 3. Regression'!$D$18)*C6485</f>
        <v>5.3778892163111873</v>
      </c>
      <c r="G6485" s="11">
        <f ca="1">('Step 3. Regression'!$G$18*E6485^2+'Step 3. Regression'!$H$18*E6485+'Step 3. Regression'!$I$18)*D6485</f>
        <v>2.686970990212207</v>
      </c>
    </row>
    <row r="6486" spans="1:7" x14ac:dyDescent="0.25">
      <c r="A6486" s="8">
        <f>IF(ISBLANK('Step 1.4 CNY OAT'!A6486),"-",'Step 1.4 CNY OAT'!A6486)</f>
        <v>43371.208333333336</v>
      </c>
      <c r="B6486" s="26">
        <f t="shared" si="119"/>
        <v>270</v>
      </c>
      <c r="C6486" s="67" cm="1">
        <f t="array" ref="C6486">INDEX('Step 5. Daily Avg Schedule Calc'!$A$2:$D$169,(WEEKDAY(A6486)-1)*24+HOUR(A6486)+1,3)</f>
        <v>1</v>
      </c>
      <c r="D6486" s="67" cm="1">
        <f t="array" ref="D6486">INDEX('Step 5. Daily Avg Schedule Calc'!$A$2:$D$169,(WEEKDAY(A6486)-1)*24+HOUR(A6486)+1,4)</f>
        <v>1</v>
      </c>
      <c r="E6486">
        <f>VLOOKUP(A6486,'Step 1.4 CNY OAT'!$A$1:$B$8761,2)</f>
        <v>63</v>
      </c>
      <c r="F6486" s="11">
        <f ca="1">('Step 3. Regression'!$B$18*E6486^2+'Step 3. Regression'!$C$18*E6486+'Step 3. Regression'!$D$18)*C6486</f>
        <v>5.3505530441821012</v>
      </c>
      <c r="G6486" s="11">
        <f ca="1">('Step 3. Regression'!$G$18*E6486^2+'Step 3. Regression'!$H$18*E6486+'Step 3. Regression'!$I$18)*D6486</f>
        <v>2.6847689220218069</v>
      </c>
    </row>
    <row r="6487" spans="1:7" x14ac:dyDescent="0.25">
      <c r="A6487" s="8">
        <f>IF(ISBLANK('Step 1.4 CNY OAT'!A6487),"-",'Step 1.4 CNY OAT'!A6487)</f>
        <v>43371.25</v>
      </c>
      <c r="B6487" s="26">
        <f t="shared" si="119"/>
        <v>270</v>
      </c>
      <c r="C6487" s="67" cm="1">
        <f t="array" ref="C6487">INDEX('Step 5. Daily Avg Schedule Calc'!$A$2:$D$169,(WEEKDAY(A6487)-1)*24+HOUR(A6487)+1,3)</f>
        <v>1</v>
      </c>
      <c r="D6487" s="67" cm="1">
        <f t="array" ref="D6487">INDEX('Step 5. Daily Avg Schedule Calc'!$A$2:$D$169,(WEEKDAY(A6487)-1)*24+HOUR(A6487)+1,4)</f>
        <v>1</v>
      </c>
      <c r="E6487">
        <f>VLOOKUP(A6487,'Step 1.4 CNY OAT'!$A$1:$B$8761,2)</f>
        <v>64</v>
      </c>
      <c r="F6487" s="11">
        <f ca="1">('Step 3. Regression'!$B$18*E6487^2+'Step 3. Regression'!$C$18*E6487+'Step 3. Regression'!$D$18)*C6487</f>
        <v>5.3778892163111873</v>
      </c>
      <c r="G6487" s="11">
        <f ca="1">('Step 3. Regression'!$G$18*E6487^2+'Step 3. Regression'!$H$18*E6487+'Step 3. Regression'!$I$18)*D6487</f>
        <v>2.686970990212207</v>
      </c>
    </row>
    <row r="6488" spans="1:7" x14ac:dyDescent="0.25">
      <c r="A6488" s="8">
        <f>IF(ISBLANK('Step 1.4 CNY OAT'!A6488),"-",'Step 1.4 CNY OAT'!A6488)</f>
        <v>43371.291666666664</v>
      </c>
      <c r="B6488" s="26">
        <f t="shared" si="119"/>
        <v>270</v>
      </c>
      <c r="C6488" s="67" cm="1">
        <f t="array" ref="C6488">INDEX('Step 5. Daily Avg Schedule Calc'!$A$2:$D$169,(WEEKDAY(A6488)-1)*24+HOUR(A6488)+1,3)</f>
        <v>1</v>
      </c>
      <c r="D6488" s="67" cm="1">
        <f t="array" ref="D6488">INDEX('Step 5. Daily Avg Schedule Calc'!$A$2:$D$169,(WEEKDAY(A6488)-1)*24+HOUR(A6488)+1,4)</f>
        <v>1</v>
      </c>
      <c r="E6488">
        <f>VLOOKUP(A6488,'Step 1.4 CNY OAT'!$A$1:$B$8761,2)</f>
        <v>63</v>
      </c>
      <c r="F6488" s="11">
        <f ca="1">('Step 3. Regression'!$B$18*E6488^2+'Step 3. Regression'!$C$18*E6488+'Step 3. Regression'!$D$18)*C6488</f>
        <v>5.3505530441821012</v>
      </c>
      <c r="G6488" s="11">
        <f ca="1">('Step 3. Regression'!$G$18*E6488^2+'Step 3. Regression'!$H$18*E6488+'Step 3. Regression'!$I$18)*D6488</f>
        <v>2.6847689220218069</v>
      </c>
    </row>
    <row r="6489" spans="1:7" x14ac:dyDescent="0.25">
      <c r="A6489" s="8">
        <f>IF(ISBLANK('Step 1.4 CNY OAT'!A6489),"-",'Step 1.4 CNY OAT'!A6489)</f>
        <v>43371.333333333336</v>
      </c>
      <c r="B6489" s="26">
        <f t="shared" si="119"/>
        <v>270</v>
      </c>
      <c r="C6489" s="67" cm="1">
        <f t="array" ref="C6489">INDEX('Step 5. Daily Avg Schedule Calc'!$A$2:$D$169,(WEEKDAY(A6489)-1)*24+HOUR(A6489)+1,3)</f>
        <v>1</v>
      </c>
      <c r="D6489" s="67" cm="1">
        <f t="array" ref="D6489">INDEX('Step 5. Daily Avg Schedule Calc'!$A$2:$D$169,(WEEKDAY(A6489)-1)*24+HOUR(A6489)+1,4)</f>
        <v>1</v>
      </c>
      <c r="E6489">
        <f>VLOOKUP(A6489,'Step 1.4 CNY OAT'!$A$1:$B$8761,2)</f>
        <v>60</v>
      </c>
      <c r="F6489" s="11">
        <f ca="1">('Step 3. Regression'!$B$18*E6489^2+'Step 3. Regression'!$C$18*E6489+'Step 3. Regression'!$D$18)*C6489</f>
        <v>5.2976453401703321</v>
      </c>
      <c r="G6489" s="11">
        <f ca="1">('Step 3. Regression'!$G$18*E6489^2+'Step 3. Regression'!$H$18*E6489+'Step 3. Regression'!$I$18)*D6489</f>
        <v>2.685646671377484</v>
      </c>
    </row>
    <row r="6490" spans="1:7" x14ac:dyDescent="0.25">
      <c r="A6490" s="8">
        <f>IF(ISBLANK('Step 1.4 CNY OAT'!A6490),"-",'Step 1.4 CNY OAT'!A6490)</f>
        <v>43371.375</v>
      </c>
      <c r="B6490" s="26">
        <f t="shared" si="119"/>
        <v>270</v>
      </c>
      <c r="C6490" s="67" cm="1">
        <f t="array" ref="C6490">INDEX('Step 5. Daily Avg Schedule Calc'!$A$2:$D$169,(WEEKDAY(A6490)-1)*24+HOUR(A6490)+1,3)</f>
        <v>1</v>
      </c>
      <c r="D6490" s="67" cm="1">
        <f t="array" ref="D6490">INDEX('Step 5. Daily Avg Schedule Calc'!$A$2:$D$169,(WEEKDAY(A6490)-1)*24+HOUR(A6490)+1,4)</f>
        <v>1</v>
      </c>
      <c r="E6490">
        <f>VLOOKUP(A6490,'Step 1.4 CNY OAT'!$A$1:$B$8761,2)</f>
        <v>60</v>
      </c>
      <c r="F6490" s="11">
        <f ca="1">('Step 3. Regression'!$B$18*E6490^2+'Step 3. Regression'!$C$18*E6490+'Step 3. Regression'!$D$18)*C6490</f>
        <v>5.2976453401703321</v>
      </c>
      <c r="G6490" s="11">
        <f ca="1">('Step 3. Regression'!$G$18*E6490^2+'Step 3. Regression'!$H$18*E6490+'Step 3. Regression'!$I$18)*D6490</f>
        <v>2.685646671377484</v>
      </c>
    </row>
    <row r="6491" spans="1:7" x14ac:dyDescent="0.25">
      <c r="A6491" s="8">
        <f>IF(ISBLANK('Step 1.4 CNY OAT'!A6491),"-",'Step 1.4 CNY OAT'!A6491)</f>
        <v>43371.416666666664</v>
      </c>
      <c r="B6491" s="26">
        <f t="shared" si="119"/>
        <v>270</v>
      </c>
      <c r="C6491" s="67" cm="1">
        <f t="array" ref="C6491">INDEX('Step 5. Daily Avg Schedule Calc'!$A$2:$D$169,(WEEKDAY(A6491)-1)*24+HOUR(A6491)+1,3)</f>
        <v>1</v>
      </c>
      <c r="D6491" s="67" cm="1">
        <f t="array" ref="D6491">INDEX('Step 5. Daily Avg Schedule Calc'!$A$2:$D$169,(WEEKDAY(A6491)-1)*24+HOUR(A6491)+1,4)</f>
        <v>1</v>
      </c>
      <c r="E6491">
        <f>VLOOKUP(A6491,'Step 1.4 CNY OAT'!$A$1:$B$8761,2)</f>
        <v>59</v>
      </c>
      <c r="F6491" s="11">
        <f ca="1">('Step 3. Regression'!$B$18*E6491^2+'Step 3. Regression'!$C$18*E6491+'Step 3. Regression'!$D$18)*C6491</f>
        <v>5.2897097096249119</v>
      </c>
      <c r="G6491" s="11">
        <f ca="1">('Step 3. Regression'!$G$18*E6491^2+'Step 3. Regression'!$H$18*E6491+'Step 3. Regression'!$I$18)*D6491</f>
        <v>2.6884339058050024</v>
      </c>
    </row>
    <row r="6492" spans="1:7" x14ac:dyDescent="0.25">
      <c r="A6492" s="8">
        <f>IF(ISBLANK('Step 1.4 CNY OAT'!A6492),"-",'Step 1.4 CNY OAT'!A6492)</f>
        <v>43371.458333333336</v>
      </c>
      <c r="B6492" s="26">
        <f t="shared" si="119"/>
        <v>270</v>
      </c>
      <c r="C6492" s="67" cm="1">
        <f t="array" ref="C6492">INDEX('Step 5. Daily Avg Schedule Calc'!$A$2:$D$169,(WEEKDAY(A6492)-1)*24+HOUR(A6492)+1,3)</f>
        <v>1</v>
      </c>
      <c r="D6492" s="67" cm="1">
        <f t="array" ref="D6492">INDEX('Step 5. Daily Avg Schedule Calc'!$A$2:$D$169,(WEEKDAY(A6492)-1)*24+HOUR(A6492)+1,4)</f>
        <v>1</v>
      </c>
      <c r="E6492">
        <f>VLOOKUP(A6492,'Step 1.4 CNY OAT'!$A$1:$B$8761,2)</f>
        <v>58</v>
      </c>
      <c r="F6492" s="11">
        <f ca="1">('Step 3. Regression'!$B$18*E6492^2+'Step 3. Regression'!$C$18*E6492+'Step 3. Regression'!$D$18)*C6492</f>
        <v>5.2866242144754043</v>
      </c>
      <c r="G6492" s="11">
        <f ca="1">('Step 3. Regression'!$G$18*E6492^2+'Step 3. Regression'!$H$18*E6492+'Step 3. Regression'!$I$18)*D6492</f>
        <v>2.6924684658870004</v>
      </c>
    </row>
    <row r="6493" spans="1:7" x14ac:dyDescent="0.25">
      <c r="A6493" s="8">
        <f>IF(ISBLANK('Step 1.4 CNY OAT'!A6493),"-",'Step 1.4 CNY OAT'!A6493)</f>
        <v>43371.5</v>
      </c>
      <c r="B6493" s="26">
        <f t="shared" si="119"/>
        <v>270</v>
      </c>
      <c r="C6493" s="67" cm="1">
        <f t="array" ref="C6493">INDEX('Step 5. Daily Avg Schedule Calc'!$A$2:$D$169,(WEEKDAY(A6493)-1)*24+HOUR(A6493)+1,3)</f>
        <v>1</v>
      </c>
      <c r="D6493" s="67" cm="1">
        <f t="array" ref="D6493">INDEX('Step 5. Daily Avg Schedule Calc'!$A$2:$D$169,(WEEKDAY(A6493)-1)*24+HOUR(A6493)+1,4)</f>
        <v>1</v>
      </c>
      <c r="E6493">
        <f>VLOOKUP(A6493,'Step 1.4 CNY OAT'!$A$1:$B$8761,2)</f>
        <v>61</v>
      </c>
      <c r="F6493" s="11">
        <f ca="1">('Step 3. Regression'!$B$18*E6493^2+'Step 3. Regression'!$C$18*E6493+'Step 3. Regression'!$D$18)*C6493</f>
        <v>5.3104311061116736</v>
      </c>
      <c r="G6493" s="11">
        <f ca="1">('Step 3. Regression'!$G$18*E6493^2+'Step 3. Regression'!$H$18*E6493+'Step 3. Regression'!$I$18)*D6493</f>
        <v>2.6841067626044453</v>
      </c>
    </row>
    <row r="6494" spans="1:7" x14ac:dyDescent="0.25">
      <c r="A6494" s="8">
        <f>IF(ISBLANK('Step 1.4 CNY OAT'!A6494),"-",'Step 1.4 CNY OAT'!A6494)</f>
        <v>43371.541666666664</v>
      </c>
      <c r="B6494" s="26">
        <f t="shared" si="119"/>
        <v>270</v>
      </c>
      <c r="C6494" s="67" cm="1">
        <f t="array" ref="C6494">INDEX('Step 5. Daily Avg Schedule Calc'!$A$2:$D$169,(WEEKDAY(A6494)-1)*24+HOUR(A6494)+1,3)</f>
        <v>1</v>
      </c>
      <c r="D6494" s="67" cm="1">
        <f t="array" ref="D6494">INDEX('Step 5. Daily Avg Schedule Calc'!$A$2:$D$169,(WEEKDAY(A6494)-1)*24+HOUR(A6494)+1,4)</f>
        <v>1</v>
      </c>
      <c r="E6494">
        <f>VLOOKUP(A6494,'Step 1.4 CNY OAT'!$A$1:$B$8761,2)</f>
        <v>57</v>
      </c>
      <c r="F6494" s="11">
        <f ca="1">('Step 3. Regression'!$B$18*E6494^2+'Step 3. Regression'!$C$18*E6494+'Step 3. Regression'!$D$18)*C6494</f>
        <v>5.2883888547218145</v>
      </c>
      <c r="G6494" s="11">
        <f ca="1">('Step 3. Regression'!$G$18*E6494^2+'Step 3. Regression'!$H$18*E6494+'Step 3. Regression'!$I$18)*D6494</f>
        <v>2.697750351623478</v>
      </c>
    </row>
    <row r="6495" spans="1:7" x14ac:dyDescent="0.25">
      <c r="A6495" s="8">
        <f>IF(ISBLANK('Step 1.4 CNY OAT'!A6495),"-",'Step 1.4 CNY OAT'!A6495)</f>
        <v>43371.583333333336</v>
      </c>
      <c r="B6495" s="26">
        <f t="shared" si="119"/>
        <v>270</v>
      </c>
      <c r="C6495" s="67" cm="1">
        <f t="array" ref="C6495">INDEX('Step 5. Daily Avg Schedule Calc'!$A$2:$D$169,(WEEKDAY(A6495)-1)*24+HOUR(A6495)+1,3)</f>
        <v>1</v>
      </c>
      <c r="D6495" s="67" cm="1">
        <f t="array" ref="D6495">INDEX('Step 5. Daily Avg Schedule Calc'!$A$2:$D$169,(WEEKDAY(A6495)-1)*24+HOUR(A6495)+1,4)</f>
        <v>1</v>
      </c>
      <c r="E6495">
        <f>VLOOKUP(A6495,'Step 1.4 CNY OAT'!$A$1:$B$8761,2)</f>
        <v>59</v>
      </c>
      <c r="F6495" s="11">
        <f ca="1">('Step 3. Regression'!$B$18*E6495^2+'Step 3. Regression'!$C$18*E6495+'Step 3. Regression'!$D$18)*C6495</f>
        <v>5.2897097096249119</v>
      </c>
      <c r="G6495" s="11">
        <f ca="1">('Step 3. Regression'!$G$18*E6495^2+'Step 3. Regression'!$H$18*E6495+'Step 3. Regression'!$I$18)*D6495</f>
        <v>2.6884339058050024</v>
      </c>
    </row>
    <row r="6496" spans="1:7" x14ac:dyDescent="0.25">
      <c r="A6496" s="8">
        <f>IF(ISBLANK('Step 1.4 CNY OAT'!A6496),"-",'Step 1.4 CNY OAT'!A6496)</f>
        <v>43371.625</v>
      </c>
      <c r="B6496" s="26">
        <f t="shared" si="119"/>
        <v>270</v>
      </c>
      <c r="C6496" s="67" cm="1">
        <f t="array" ref="C6496">INDEX('Step 5. Daily Avg Schedule Calc'!$A$2:$D$169,(WEEKDAY(A6496)-1)*24+HOUR(A6496)+1,3)</f>
        <v>1</v>
      </c>
      <c r="D6496" s="67" cm="1">
        <f t="array" ref="D6496">INDEX('Step 5. Daily Avg Schedule Calc'!$A$2:$D$169,(WEEKDAY(A6496)-1)*24+HOUR(A6496)+1,4)</f>
        <v>1</v>
      </c>
      <c r="E6496">
        <f>VLOOKUP(A6496,'Step 1.4 CNY OAT'!$A$1:$B$8761,2)</f>
        <v>63</v>
      </c>
      <c r="F6496" s="11">
        <f ca="1">('Step 3. Regression'!$B$18*E6496^2+'Step 3. Regression'!$C$18*E6496+'Step 3. Regression'!$D$18)*C6496</f>
        <v>5.3505530441821012</v>
      </c>
      <c r="G6496" s="11">
        <f ca="1">('Step 3. Regression'!$G$18*E6496^2+'Step 3. Regression'!$H$18*E6496+'Step 3. Regression'!$I$18)*D6496</f>
        <v>2.6847689220218069</v>
      </c>
    </row>
    <row r="6497" spans="1:7" x14ac:dyDescent="0.25">
      <c r="A6497" s="8">
        <f>IF(ISBLANK('Step 1.4 CNY OAT'!A6497),"-",'Step 1.4 CNY OAT'!A6497)</f>
        <v>43371.666666666664</v>
      </c>
      <c r="B6497" s="26">
        <f t="shared" si="119"/>
        <v>270</v>
      </c>
      <c r="C6497" s="67" cm="1">
        <f t="array" ref="C6497">INDEX('Step 5. Daily Avg Schedule Calc'!$A$2:$D$169,(WEEKDAY(A6497)-1)*24+HOUR(A6497)+1,3)</f>
        <v>1</v>
      </c>
      <c r="D6497" s="67" cm="1">
        <f t="array" ref="D6497">INDEX('Step 5. Daily Avg Schedule Calc'!$A$2:$D$169,(WEEKDAY(A6497)-1)*24+HOUR(A6497)+1,4)</f>
        <v>1</v>
      </c>
      <c r="E6497">
        <f>VLOOKUP(A6497,'Step 1.4 CNY OAT'!$A$1:$B$8761,2)</f>
        <v>63</v>
      </c>
      <c r="F6497" s="11">
        <f ca="1">('Step 3. Regression'!$B$18*E6497^2+'Step 3. Regression'!$C$18*E6497+'Step 3. Regression'!$D$18)*C6497</f>
        <v>5.3505530441821012</v>
      </c>
      <c r="G6497" s="11">
        <f ca="1">('Step 3. Regression'!$G$18*E6497^2+'Step 3. Regression'!$H$18*E6497+'Step 3. Regression'!$I$18)*D6497</f>
        <v>2.6847689220218069</v>
      </c>
    </row>
    <row r="6498" spans="1:7" x14ac:dyDescent="0.25">
      <c r="A6498" s="8">
        <f>IF(ISBLANK('Step 1.4 CNY OAT'!A6498),"-",'Step 1.4 CNY OAT'!A6498)</f>
        <v>43371.708333333336</v>
      </c>
      <c r="B6498" s="26">
        <f t="shared" si="119"/>
        <v>270</v>
      </c>
      <c r="C6498" s="67" cm="1">
        <f t="array" ref="C6498">INDEX('Step 5. Daily Avg Schedule Calc'!$A$2:$D$169,(WEEKDAY(A6498)-1)*24+HOUR(A6498)+1,3)</f>
        <v>1</v>
      </c>
      <c r="D6498" s="67" cm="1">
        <f t="array" ref="D6498">INDEX('Step 5. Daily Avg Schedule Calc'!$A$2:$D$169,(WEEKDAY(A6498)-1)*24+HOUR(A6498)+1,4)</f>
        <v>1</v>
      </c>
      <c r="E6498">
        <f>VLOOKUP(A6498,'Step 1.4 CNY OAT'!$A$1:$B$8761,2)</f>
        <v>64</v>
      </c>
      <c r="F6498" s="11">
        <f ca="1">('Step 3. Regression'!$B$18*E6498^2+'Step 3. Regression'!$C$18*E6498+'Step 3. Regression'!$D$18)*C6498</f>
        <v>5.3778892163111873</v>
      </c>
      <c r="G6498" s="11">
        <f ca="1">('Step 3. Regression'!$G$18*E6498^2+'Step 3. Regression'!$H$18*E6498+'Step 3. Regression'!$I$18)*D6498</f>
        <v>2.686970990212207</v>
      </c>
    </row>
    <row r="6499" spans="1:7" x14ac:dyDescent="0.25">
      <c r="A6499" s="8">
        <f>IF(ISBLANK('Step 1.4 CNY OAT'!A6499),"-",'Step 1.4 CNY OAT'!A6499)</f>
        <v>43371.75</v>
      </c>
      <c r="B6499" s="26">
        <f t="shared" si="119"/>
        <v>270</v>
      </c>
      <c r="C6499" s="67" cm="1">
        <f t="array" ref="C6499">INDEX('Step 5. Daily Avg Schedule Calc'!$A$2:$D$169,(WEEKDAY(A6499)-1)*24+HOUR(A6499)+1,3)</f>
        <v>1</v>
      </c>
      <c r="D6499" s="67" cm="1">
        <f t="array" ref="D6499">INDEX('Step 5. Daily Avg Schedule Calc'!$A$2:$D$169,(WEEKDAY(A6499)-1)*24+HOUR(A6499)+1,4)</f>
        <v>1</v>
      </c>
      <c r="E6499">
        <f>VLOOKUP(A6499,'Step 1.4 CNY OAT'!$A$1:$B$8761,2)</f>
        <v>64</v>
      </c>
      <c r="F6499" s="11">
        <f ca="1">('Step 3. Regression'!$B$18*E6499^2+'Step 3. Regression'!$C$18*E6499+'Step 3. Regression'!$D$18)*C6499</f>
        <v>5.3778892163111873</v>
      </c>
      <c r="G6499" s="11">
        <f ca="1">('Step 3. Regression'!$G$18*E6499^2+'Step 3. Regression'!$H$18*E6499+'Step 3. Regression'!$I$18)*D6499</f>
        <v>2.686970990212207</v>
      </c>
    </row>
    <row r="6500" spans="1:7" x14ac:dyDescent="0.25">
      <c r="A6500" s="8">
        <f>IF(ISBLANK('Step 1.4 CNY OAT'!A6500),"-",'Step 1.4 CNY OAT'!A6500)</f>
        <v>43371.791666666664</v>
      </c>
      <c r="B6500" s="26">
        <f t="shared" si="119"/>
        <v>270</v>
      </c>
      <c r="C6500" s="67" cm="1">
        <f t="array" ref="C6500">INDEX('Step 5. Daily Avg Schedule Calc'!$A$2:$D$169,(WEEKDAY(A6500)-1)*24+HOUR(A6500)+1,3)</f>
        <v>1</v>
      </c>
      <c r="D6500" s="67" cm="1">
        <f t="array" ref="D6500">INDEX('Step 5. Daily Avg Schedule Calc'!$A$2:$D$169,(WEEKDAY(A6500)-1)*24+HOUR(A6500)+1,4)</f>
        <v>1</v>
      </c>
      <c r="E6500">
        <f>VLOOKUP(A6500,'Step 1.4 CNY OAT'!$A$1:$B$8761,2)</f>
        <v>64</v>
      </c>
      <c r="F6500" s="11">
        <f ca="1">('Step 3. Regression'!$B$18*E6500^2+'Step 3. Regression'!$C$18*E6500+'Step 3. Regression'!$D$18)*C6500</f>
        <v>5.3778892163111873</v>
      </c>
      <c r="G6500" s="11">
        <f ca="1">('Step 3. Regression'!$G$18*E6500^2+'Step 3. Regression'!$H$18*E6500+'Step 3. Regression'!$I$18)*D6500</f>
        <v>2.686970990212207</v>
      </c>
    </row>
    <row r="6501" spans="1:7" x14ac:dyDescent="0.25">
      <c r="A6501" s="8">
        <f>IF(ISBLANK('Step 1.4 CNY OAT'!A6501),"-",'Step 1.4 CNY OAT'!A6501)</f>
        <v>43371.833333333336</v>
      </c>
      <c r="B6501" s="26">
        <f t="shared" si="119"/>
        <v>270</v>
      </c>
      <c r="C6501" s="67" cm="1">
        <f t="array" ref="C6501">INDEX('Step 5. Daily Avg Schedule Calc'!$A$2:$D$169,(WEEKDAY(A6501)-1)*24+HOUR(A6501)+1,3)</f>
        <v>1</v>
      </c>
      <c r="D6501" s="67" cm="1">
        <f t="array" ref="D6501">INDEX('Step 5. Daily Avg Schedule Calc'!$A$2:$D$169,(WEEKDAY(A6501)-1)*24+HOUR(A6501)+1,4)</f>
        <v>1</v>
      </c>
      <c r="E6501">
        <f>VLOOKUP(A6501,'Step 1.4 CNY OAT'!$A$1:$B$8761,2)</f>
        <v>64</v>
      </c>
      <c r="F6501" s="11">
        <f ca="1">('Step 3. Regression'!$B$18*E6501^2+'Step 3. Regression'!$C$18*E6501+'Step 3. Regression'!$D$18)*C6501</f>
        <v>5.3778892163111873</v>
      </c>
      <c r="G6501" s="11">
        <f ca="1">('Step 3. Regression'!$G$18*E6501^2+'Step 3. Regression'!$H$18*E6501+'Step 3. Regression'!$I$18)*D6501</f>
        <v>2.686970990212207</v>
      </c>
    </row>
    <row r="6502" spans="1:7" x14ac:dyDescent="0.25">
      <c r="A6502" s="8">
        <f>IF(ISBLANK('Step 1.4 CNY OAT'!A6502),"-",'Step 1.4 CNY OAT'!A6502)</f>
        <v>43371.875</v>
      </c>
      <c r="B6502" s="26">
        <f t="shared" si="119"/>
        <v>270</v>
      </c>
      <c r="C6502" s="67" cm="1">
        <f t="array" ref="C6502">INDEX('Step 5. Daily Avg Schedule Calc'!$A$2:$D$169,(WEEKDAY(A6502)-1)*24+HOUR(A6502)+1,3)</f>
        <v>1</v>
      </c>
      <c r="D6502" s="67" cm="1">
        <f t="array" ref="D6502">INDEX('Step 5. Daily Avg Schedule Calc'!$A$2:$D$169,(WEEKDAY(A6502)-1)*24+HOUR(A6502)+1,4)</f>
        <v>1</v>
      </c>
      <c r="E6502">
        <f>VLOOKUP(A6502,'Step 1.4 CNY OAT'!$A$1:$B$8761,2)</f>
        <v>63</v>
      </c>
      <c r="F6502" s="11">
        <f ca="1">('Step 3. Regression'!$B$18*E6502^2+'Step 3. Regression'!$C$18*E6502+'Step 3. Regression'!$D$18)*C6502</f>
        <v>5.3505530441821012</v>
      </c>
      <c r="G6502" s="11">
        <f ca="1">('Step 3. Regression'!$G$18*E6502^2+'Step 3. Regression'!$H$18*E6502+'Step 3. Regression'!$I$18)*D6502</f>
        <v>2.6847689220218069</v>
      </c>
    </row>
    <row r="6503" spans="1:7" x14ac:dyDescent="0.25">
      <c r="A6503" s="8">
        <f>IF(ISBLANK('Step 1.4 CNY OAT'!A6503),"-",'Step 1.4 CNY OAT'!A6503)</f>
        <v>43371.916666666664</v>
      </c>
      <c r="B6503" s="26">
        <f t="shared" si="119"/>
        <v>270</v>
      </c>
      <c r="C6503" s="67" cm="1">
        <f t="array" ref="C6503">INDEX('Step 5. Daily Avg Schedule Calc'!$A$2:$D$169,(WEEKDAY(A6503)-1)*24+HOUR(A6503)+1,3)</f>
        <v>1</v>
      </c>
      <c r="D6503" s="67" cm="1">
        <f t="array" ref="D6503">INDEX('Step 5. Daily Avg Schedule Calc'!$A$2:$D$169,(WEEKDAY(A6503)-1)*24+HOUR(A6503)+1,4)</f>
        <v>1</v>
      </c>
      <c r="E6503">
        <f>VLOOKUP(A6503,'Step 1.4 CNY OAT'!$A$1:$B$8761,2)</f>
        <v>63</v>
      </c>
      <c r="F6503" s="11">
        <f ca="1">('Step 3. Regression'!$B$18*E6503^2+'Step 3. Regression'!$C$18*E6503+'Step 3. Regression'!$D$18)*C6503</f>
        <v>5.3505530441821012</v>
      </c>
      <c r="G6503" s="11">
        <f ca="1">('Step 3. Regression'!$G$18*E6503^2+'Step 3. Regression'!$H$18*E6503+'Step 3. Regression'!$I$18)*D6503</f>
        <v>2.6847689220218069</v>
      </c>
    </row>
    <row r="6504" spans="1:7" x14ac:dyDescent="0.25">
      <c r="A6504" s="8">
        <f>IF(ISBLANK('Step 1.4 CNY OAT'!A6504),"-",'Step 1.4 CNY OAT'!A6504)</f>
        <v>43371.958333333336</v>
      </c>
      <c r="B6504" s="26">
        <f t="shared" si="119"/>
        <v>270</v>
      </c>
      <c r="C6504" s="67" cm="1">
        <f t="array" ref="C6504">INDEX('Step 5. Daily Avg Schedule Calc'!$A$2:$D$169,(WEEKDAY(A6504)-1)*24+HOUR(A6504)+1,3)</f>
        <v>1</v>
      </c>
      <c r="D6504" s="67" cm="1">
        <f t="array" ref="D6504">INDEX('Step 5. Daily Avg Schedule Calc'!$A$2:$D$169,(WEEKDAY(A6504)-1)*24+HOUR(A6504)+1,4)</f>
        <v>1</v>
      </c>
      <c r="E6504">
        <f>VLOOKUP(A6504,'Step 1.4 CNY OAT'!$A$1:$B$8761,2)</f>
        <v>62</v>
      </c>
      <c r="F6504" s="11">
        <f ca="1">('Step 3. Regression'!$B$18*E6504^2+'Step 3. Regression'!$C$18*E6504+'Step 3. Regression'!$D$18)*C6504</f>
        <v>5.3280670074489258</v>
      </c>
      <c r="G6504" s="11">
        <f ca="1">('Step 3. Regression'!$G$18*E6504^2+'Step 3. Regression'!$H$18*E6504+'Step 3. Regression'!$I$18)*D6504</f>
        <v>2.6838141794858865</v>
      </c>
    </row>
    <row r="6505" spans="1:7" x14ac:dyDescent="0.25">
      <c r="A6505" s="8">
        <f>IF(ISBLANK('Step 1.4 CNY OAT'!A6505),"-",'Step 1.4 CNY OAT'!A6505)</f>
        <v>43372</v>
      </c>
      <c r="B6505" s="26">
        <f t="shared" si="119"/>
        <v>271</v>
      </c>
      <c r="C6505" s="67" cm="1">
        <f t="array" ref="C6505">INDEX('Step 5. Daily Avg Schedule Calc'!$A$2:$D$169,(WEEKDAY(A6505)-1)*24+HOUR(A6505)+1,3)</f>
        <v>1</v>
      </c>
      <c r="D6505" s="67" cm="1">
        <f t="array" ref="D6505">INDEX('Step 5. Daily Avg Schedule Calc'!$A$2:$D$169,(WEEKDAY(A6505)-1)*24+HOUR(A6505)+1,4)</f>
        <v>1</v>
      </c>
      <c r="E6505">
        <f>VLOOKUP(A6505,'Step 1.4 CNY OAT'!$A$1:$B$8761,2)</f>
        <v>63</v>
      </c>
      <c r="F6505" s="11">
        <f ca="1">('Step 3. Regression'!$B$18*E6505^2+'Step 3. Regression'!$C$18*E6505+'Step 3. Regression'!$D$18)*C6505</f>
        <v>5.3505530441821012</v>
      </c>
      <c r="G6505" s="11">
        <f ca="1">('Step 3. Regression'!$G$18*E6505^2+'Step 3. Regression'!$H$18*E6505+'Step 3. Regression'!$I$18)*D6505</f>
        <v>2.6847689220218069</v>
      </c>
    </row>
    <row r="6506" spans="1:7" x14ac:dyDescent="0.25">
      <c r="A6506" s="8">
        <f>IF(ISBLANK('Step 1.4 CNY OAT'!A6506),"-",'Step 1.4 CNY OAT'!A6506)</f>
        <v>43372.041666666664</v>
      </c>
      <c r="B6506" s="26">
        <f t="shared" si="119"/>
        <v>271</v>
      </c>
      <c r="C6506" s="67" cm="1">
        <f t="array" ref="C6506">INDEX('Step 5. Daily Avg Schedule Calc'!$A$2:$D$169,(WEEKDAY(A6506)-1)*24+HOUR(A6506)+1,3)</f>
        <v>1</v>
      </c>
      <c r="D6506" s="67" cm="1">
        <f t="array" ref="D6506">INDEX('Step 5. Daily Avg Schedule Calc'!$A$2:$D$169,(WEEKDAY(A6506)-1)*24+HOUR(A6506)+1,4)</f>
        <v>1</v>
      </c>
      <c r="E6506">
        <f>VLOOKUP(A6506,'Step 1.4 CNY OAT'!$A$1:$B$8761,2)</f>
        <v>63</v>
      </c>
      <c r="F6506" s="11">
        <f ca="1">('Step 3. Regression'!$B$18*E6506^2+'Step 3. Regression'!$C$18*E6506+'Step 3. Regression'!$D$18)*C6506</f>
        <v>5.3505530441821012</v>
      </c>
      <c r="G6506" s="11">
        <f ca="1">('Step 3. Regression'!$G$18*E6506^2+'Step 3. Regression'!$H$18*E6506+'Step 3. Regression'!$I$18)*D6506</f>
        <v>2.6847689220218069</v>
      </c>
    </row>
    <row r="6507" spans="1:7" x14ac:dyDescent="0.25">
      <c r="A6507" s="8">
        <f>IF(ISBLANK('Step 1.4 CNY OAT'!A6507),"-",'Step 1.4 CNY OAT'!A6507)</f>
        <v>43372.083333333336</v>
      </c>
      <c r="B6507" s="26">
        <f t="shared" si="119"/>
        <v>271</v>
      </c>
      <c r="C6507" s="67" cm="1">
        <f t="array" ref="C6507">INDEX('Step 5. Daily Avg Schedule Calc'!$A$2:$D$169,(WEEKDAY(A6507)-1)*24+HOUR(A6507)+1,3)</f>
        <v>1</v>
      </c>
      <c r="D6507" s="67" cm="1">
        <f t="array" ref="D6507">INDEX('Step 5. Daily Avg Schedule Calc'!$A$2:$D$169,(WEEKDAY(A6507)-1)*24+HOUR(A6507)+1,4)</f>
        <v>1</v>
      </c>
      <c r="E6507">
        <f>VLOOKUP(A6507,'Step 1.4 CNY OAT'!$A$1:$B$8761,2)</f>
        <v>62</v>
      </c>
      <c r="F6507" s="11">
        <f ca="1">('Step 3. Regression'!$B$18*E6507^2+'Step 3. Regression'!$C$18*E6507+'Step 3. Regression'!$D$18)*C6507</f>
        <v>5.3280670074489258</v>
      </c>
      <c r="G6507" s="11">
        <f ca="1">('Step 3. Regression'!$G$18*E6507^2+'Step 3. Regression'!$H$18*E6507+'Step 3. Regression'!$I$18)*D6507</f>
        <v>2.6838141794858865</v>
      </c>
    </row>
    <row r="6508" spans="1:7" x14ac:dyDescent="0.25">
      <c r="A6508" s="8">
        <f>IF(ISBLANK('Step 1.4 CNY OAT'!A6508),"-",'Step 1.4 CNY OAT'!A6508)</f>
        <v>43372.125</v>
      </c>
      <c r="B6508" s="26">
        <f t="shared" si="119"/>
        <v>271</v>
      </c>
      <c r="C6508" s="67" cm="1">
        <f t="array" ref="C6508">INDEX('Step 5. Daily Avg Schedule Calc'!$A$2:$D$169,(WEEKDAY(A6508)-1)*24+HOUR(A6508)+1,3)</f>
        <v>1</v>
      </c>
      <c r="D6508" s="67" cm="1">
        <f t="array" ref="D6508">INDEX('Step 5. Daily Avg Schedule Calc'!$A$2:$D$169,(WEEKDAY(A6508)-1)*24+HOUR(A6508)+1,4)</f>
        <v>1</v>
      </c>
      <c r="E6508">
        <f>VLOOKUP(A6508,'Step 1.4 CNY OAT'!$A$1:$B$8761,2)</f>
        <v>61</v>
      </c>
      <c r="F6508" s="11">
        <f ca="1">('Step 3. Regression'!$B$18*E6508^2+'Step 3. Regression'!$C$18*E6508+'Step 3. Regression'!$D$18)*C6508</f>
        <v>5.3104311061116736</v>
      </c>
      <c r="G6508" s="11">
        <f ca="1">('Step 3. Regression'!$G$18*E6508^2+'Step 3. Regression'!$H$18*E6508+'Step 3. Regression'!$I$18)*D6508</f>
        <v>2.6841067626044453</v>
      </c>
    </row>
    <row r="6509" spans="1:7" x14ac:dyDescent="0.25">
      <c r="A6509" s="8">
        <f>IF(ISBLANK('Step 1.4 CNY OAT'!A6509),"-",'Step 1.4 CNY OAT'!A6509)</f>
        <v>43372.166666666664</v>
      </c>
      <c r="B6509" s="26">
        <f t="shared" si="119"/>
        <v>271</v>
      </c>
      <c r="C6509" s="67" cm="1">
        <f t="array" ref="C6509">INDEX('Step 5. Daily Avg Schedule Calc'!$A$2:$D$169,(WEEKDAY(A6509)-1)*24+HOUR(A6509)+1,3)</f>
        <v>1</v>
      </c>
      <c r="D6509" s="67" cm="1">
        <f t="array" ref="D6509">INDEX('Step 5. Daily Avg Schedule Calc'!$A$2:$D$169,(WEEKDAY(A6509)-1)*24+HOUR(A6509)+1,4)</f>
        <v>1</v>
      </c>
      <c r="E6509">
        <f>VLOOKUP(A6509,'Step 1.4 CNY OAT'!$A$1:$B$8761,2)</f>
        <v>61</v>
      </c>
      <c r="F6509" s="11">
        <f ca="1">('Step 3. Regression'!$B$18*E6509^2+'Step 3. Regression'!$C$18*E6509+'Step 3. Regression'!$D$18)*C6509</f>
        <v>5.3104311061116736</v>
      </c>
      <c r="G6509" s="11">
        <f ca="1">('Step 3. Regression'!$G$18*E6509^2+'Step 3. Regression'!$H$18*E6509+'Step 3. Regression'!$I$18)*D6509</f>
        <v>2.6841067626044453</v>
      </c>
    </row>
    <row r="6510" spans="1:7" x14ac:dyDescent="0.25">
      <c r="A6510" s="8">
        <f>IF(ISBLANK('Step 1.4 CNY OAT'!A6510),"-",'Step 1.4 CNY OAT'!A6510)</f>
        <v>43372.208333333336</v>
      </c>
      <c r="B6510" s="26">
        <f t="shared" si="119"/>
        <v>271</v>
      </c>
      <c r="C6510" s="67" cm="1">
        <f t="array" ref="C6510">INDEX('Step 5. Daily Avg Schedule Calc'!$A$2:$D$169,(WEEKDAY(A6510)-1)*24+HOUR(A6510)+1,3)</f>
        <v>1</v>
      </c>
      <c r="D6510" s="67" cm="1">
        <f t="array" ref="D6510">INDEX('Step 5. Daily Avg Schedule Calc'!$A$2:$D$169,(WEEKDAY(A6510)-1)*24+HOUR(A6510)+1,4)</f>
        <v>1</v>
      </c>
      <c r="E6510">
        <f>VLOOKUP(A6510,'Step 1.4 CNY OAT'!$A$1:$B$8761,2)</f>
        <v>60</v>
      </c>
      <c r="F6510" s="11">
        <f ca="1">('Step 3. Regression'!$B$18*E6510^2+'Step 3. Regression'!$C$18*E6510+'Step 3. Regression'!$D$18)*C6510</f>
        <v>5.2976453401703321</v>
      </c>
      <c r="G6510" s="11">
        <f ca="1">('Step 3. Regression'!$G$18*E6510^2+'Step 3. Regression'!$H$18*E6510+'Step 3. Regression'!$I$18)*D6510</f>
        <v>2.685646671377484</v>
      </c>
    </row>
    <row r="6511" spans="1:7" x14ac:dyDescent="0.25">
      <c r="A6511" s="8">
        <f>IF(ISBLANK('Step 1.4 CNY OAT'!A6511),"-",'Step 1.4 CNY OAT'!A6511)</f>
        <v>43372.25</v>
      </c>
      <c r="B6511" s="26">
        <f t="shared" si="119"/>
        <v>271</v>
      </c>
      <c r="C6511" s="67" cm="1">
        <f t="array" ref="C6511">INDEX('Step 5. Daily Avg Schedule Calc'!$A$2:$D$169,(WEEKDAY(A6511)-1)*24+HOUR(A6511)+1,3)</f>
        <v>1</v>
      </c>
      <c r="D6511" s="67" cm="1">
        <f t="array" ref="D6511">INDEX('Step 5. Daily Avg Schedule Calc'!$A$2:$D$169,(WEEKDAY(A6511)-1)*24+HOUR(A6511)+1,4)</f>
        <v>1</v>
      </c>
      <c r="E6511">
        <f>VLOOKUP(A6511,'Step 1.4 CNY OAT'!$A$1:$B$8761,2)</f>
        <v>61</v>
      </c>
      <c r="F6511" s="11">
        <f ca="1">('Step 3. Regression'!$B$18*E6511^2+'Step 3. Regression'!$C$18*E6511+'Step 3. Regression'!$D$18)*C6511</f>
        <v>5.3104311061116736</v>
      </c>
      <c r="G6511" s="11">
        <f ca="1">('Step 3. Regression'!$G$18*E6511^2+'Step 3. Regression'!$H$18*E6511+'Step 3. Regression'!$I$18)*D6511</f>
        <v>2.6841067626044453</v>
      </c>
    </row>
    <row r="6512" spans="1:7" x14ac:dyDescent="0.25">
      <c r="A6512" s="8">
        <f>IF(ISBLANK('Step 1.4 CNY OAT'!A6512),"-",'Step 1.4 CNY OAT'!A6512)</f>
        <v>43372.291666666664</v>
      </c>
      <c r="B6512" s="26">
        <f t="shared" si="119"/>
        <v>271</v>
      </c>
      <c r="C6512" s="67" cm="1">
        <f t="array" ref="C6512">INDEX('Step 5. Daily Avg Schedule Calc'!$A$2:$D$169,(WEEKDAY(A6512)-1)*24+HOUR(A6512)+1,3)</f>
        <v>1</v>
      </c>
      <c r="D6512" s="67" cm="1">
        <f t="array" ref="D6512">INDEX('Step 5. Daily Avg Schedule Calc'!$A$2:$D$169,(WEEKDAY(A6512)-1)*24+HOUR(A6512)+1,4)</f>
        <v>1</v>
      </c>
      <c r="E6512">
        <f>VLOOKUP(A6512,'Step 1.4 CNY OAT'!$A$1:$B$8761,2)</f>
        <v>61</v>
      </c>
      <c r="F6512" s="11">
        <f ca="1">('Step 3. Regression'!$B$18*E6512^2+'Step 3. Regression'!$C$18*E6512+'Step 3. Regression'!$D$18)*C6512</f>
        <v>5.3104311061116736</v>
      </c>
      <c r="G6512" s="11">
        <f ca="1">('Step 3. Regression'!$G$18*E6512^2+'Step 3. Regression'!$H$18*E6512+'Step 3. Regression'!$I$18)*D6512</f>
        <v>2.6841067626044453</v>
      </c>
    </row>
    <row r="6513" spans="1:7" x14ac:dyDescent="0.25">
      <c r="A6513" s="8">
        <f>IF(ISBLANK('Step 1.4 CNY OAT'!A6513),"-",'Step 1.4 CNY OAT'!A6513)</f>
        <v>43372.333333333336</v>
      </c>
      <c r="B6513" s="26">
        <f t="shared" si="119"/>
        <v>271</v>
      </c>
      <c r="C6513" s="67" cm="1">
        <f t="array" ref="C6513">INDEX('Step 5. Daily Avg Schedule Calc'!$A$2:$D$169,(WEEKDAY(A6513)-1)*24+HOUR(A6513)+1,3)</f>
        <v>1</v>
      </c>
      <c r="D6513" s="67" cm="1">
        <f t="array" ref="D6513">INDEX('Step 5. Daily Avg Schedule Calc'!$A$2:$D$169,(WEEKDAY(A6513)-1)*24+HOUR(A6513)+1,4)</f>
        <v>1</v>
      </c>
      <c r="E6513">
        <f>VLOOKUP(A6513,'Step 1.4 CNY OAT'!$A$1:$B$8761,2)</f>
        <v>62</v>
      </c>
      <c r="F6513" s="11">
        <f ca="1">('Step 3. Regression'!$B$18*E6513^2+'Step 3. Regression'!$C$18*E6513+'Step 3. Regression'!$D$18)*C6513</f>
        <v>5.3280670074489258</v>
      </c>
      <c r="G6513" s="11">
        <f ca="1">('Step 3. Regression'!$G$18*E6513^2+'Step 3. Regression'!$H$18*E6513+'Step 3. Regression'!$I$18)*D6513</f>
        <v>2.6838141794858865</v>
      </c>
    </row>
    <row r="6514" spans="1:7" x14ac:dyDescent="0.25">
      <c r="A6514" s="8">
        <f>IF(ISBLANK('Step 1.4 CNY OAT'!A6514),"-",'Step 1.4 CNY OAT'!A6514)</f>
        <v>43372.375</v>
      </c>
      <c r="B6514" s="26">
        <f t="shared" si="119"/>
        <v>271</v>
      </c>
      <c r="C6514" s="67" cm="1">
        <f t="array" ref="C6514">INDEX('Step 5. Daily Avg Schedule Calc'!$A$2:$D$169,(WEEKDAY(A6514)-1)*24+HOUR(A6514)+1,3)</f>
        <v>1</v>
      </c>
      <c r="D6514" s="67" cm="1">
        <f t="array" ref="D6514">INDEX('Step 5. Daily Avg Schedule Calc'!$A$2:$D$169,(WEEKDAY(A6514)-1)*24+HOUR(A6514)+1,4)</f>
        <v>1</v>
      </c>
      <c r="E6514">
        <f>VLOOKUP(A6514,'Step 1.4 CNY OAT'!$A$1:$B$8761,2)</f>
        <v>64</v>
      </c>
      <c r="F6514" s="11">
        <f ca="1">('Step 3. Regression'!$B$18*E6514^2+'Step 3. Regression'!$C$18*E6514+'Step 3. Regression'!$D$18)*C6514</f>
        <v>5.3778892163111873</v>
      </c>
      <c r="G6514" s="11">
        <f ca="1">('Step 3. Regression'!$G$18*E6514^2+'Step 3. Regression'!$H$18*E6514+'Step 3. Regression'!$I$18)*D6514</f>
        <v>2.686970990212207</v>
      </c>
    </row>
    <row r="6515" spans="1:7" x14ac:dyDescent="0.25">
      <c r="A6515" s="8">
        <f>IF(ISBLANK('Step 1.4 CNY OAT'!A6515),"-",'Step 1.4 CNY OAT'!A6515)</f>
        <v>43372.416666666664</v>
      </c>
      <c r="B6515" s="26">
        <f t="shared" si="119"/>
        <v>271</v>
      </c>
      <c r="C6515" s="67" cm="1">
        <f t="array" ref="C6515">INDEX('Step 5. Daily Avg Schedule Calc'!$A$2:$D$169,(WEEKDAY(A6515)-1)*24+HOUR(A6515)+1,3)</f>
        <v>1</v>
      </c>
      <c r="D6515" s="67" cm="1">
        <f t="array" ref="D6515">INDEX('Step 5. Daily Avg Schedule Calc'!$A$2:$D$169,(WEEKDAY(A6515)-1)*24+HOUR(A6515)+1,4)</f>
        <v>1</v>
      </c>
      <c r="E6515">
        <f>VLOOKUP(A6515,'Step 1.4 CNY OAT'!$A$1:$B$8761,2)</f>
        <v>66</v>
      </c>
      <c r="F6515" s="11">
        <f ca="1">('Step 3. Regression'!$B$18*E6515^2+'Step 3. Regression'!$C$18*E6515+'Step 3. Regression'!$D$18)*C6515</f>
        <v>5.4471119667571148</v>
      </c>
      <c r="G6515" s="11">
        <f ca="1">('Step 3. Regression'!$G$18*E6515^2+'Step 3. Regression'!$H$18*E6515+'Step 3. Regression'!$I$18)*D6515</f>
        <v>2.6951171035564454</v>
      </c>
    </row>
    <row r="6516" spans="1:7" x14ac:dyDescent="0.25">
      <c r="A6516" s="8">
        <f>IF(ISBLANK('Step 1.4 CNY OAT'!A6516),"-",'Step 1.4 CNY OAT'!A6516)</f>
        <v>43372.458333333336</v>
      </c>
      <c r="B6516" s="26">
        <f t="shared" si="119"/>
        <v>271</v>
      </c>
      <c r="C6516" s="67" cm="1">
        <f t="array" ref="C6516">INDEX('Step 5. Daily Avg Schedule Calc'!$A$2:$D$169,(WEEKDAY(A6516)-1)*24+HOUR(A6516)+1,3)</f>
        <v>1</v>
      </c>
      <c r="D6516" s="67" cm="1">
        <f t="array" ref="D6516">INDEX('Step 5. Daily Avg Schedule Calc'!$A$2:$D$169,(WEEKDAY(A6516)-1)*24+HOUR(A6516)+1,4)</f>
        <v>1</v>
      </c>
      <c r="E6516">
        <f>VLOOKUP(A6516,'Step 1.4 CNY OAT'!$A$1:$B$8761,2)</f>
        <v>68</v>
      </c>
      <c r="F6516" s="11">
        <f ca="1">('Step 3. Regression'!$B$18*E6516^2+'Step 3. Regression'!$C$18*E6516+'Step 3. Regression'!$D$18)*C6516</f>
        <v>5.5357352587867084</v>
      </c>
      <c r="G6516" s="11">
        <f ca="1">('Step 3. Regression'!$G$18*E6516^2+'Step 3. Regression'!$H$18*E6516+'Step 3. Regression'!$I$18)*D6516</f>
        <v>2.7082525195186036</v>
      </c>
    </row>
    <row r="6517" spans="1:7" x14ac:dyDescent="0.25">
      <c r="A6517" s="8">
        <f>IF(ISBLANK('Step 1.4 CNY OAT'!A6517),"-",'Step 1.4 CNY OAT'!A6517)</f>
        <v>43372.5</v>
      </c>
      <c r="B6517" s="26">
        <f t="shared" si="119"/>
        <v>271</v>
      </c>
      <c r="C6517" s="67" cm="1">
        <f t="array" ref="C6517">INDEX('Step 5. Daily Avg Schedule Calc'!$A$2:$D$169,(WEEKDAY(A6517)-1)*24+HOUR(A6517)+1,3)</f>
        <v>1</v>
      </c>
      <c r="D6517" s="67" cm="1">
        <f t="array" ref="D6517">INDEX('Step 5. Daily Avg Schedule Calc'!$A$2:$D$169,(WEEKDAY(A6517)-1)*24+HOUR(A6517)+1,4)</f>
        <v>1</v>
      </c>
      <c r="E6517">
        <f>VLOOKUP(A6517,'Step 1.4 CNY OAT'!$A$1:$B$8761,2)</f>
        <v>70</v>
      </c>
      <c r="F6517" s="11">
        <f ca="1">('Step 3. Regression'!$B$18*E6517^2+'Step 3. Regression'!$C$18*E6517+'Step 3. Regression'!$D$18)*C6517</f>
        <v>5.6437590923999679</v>
      </c>
      <c r="G6517" s="11">
        <f ca="1">('Step 3. Regression'!$G$18*E6517^2+'Step 3. Regression'!$H$18*E6517+'Step 3. Regression'!$I$18)*D6517</f>
        <v>2.7263772380986788</v>
      </c>
    </row>
    <row r="6518" spans="1:7" x14ac:dyDescent="0.25">
      <c r="A6518" s="8">
        <f>IF(ISBLANK('Step 1.4 CNY OAT'!A6518),"-",'Step 1.4 CNY OAT'!A6518)</f>
        <v>43372.541666666664</v>
      </c>
      <c r="B6518" s="26">
        <f t="shared" si="119"/>
        <v>271</v>
      </c>
      <c r="C6518" s="67" cm="1">
        <f t="array" ref="C6518">INDEX('Step 5. Daily Avg Schedule Calc'!$A$2:$D$169,(WEEKDAY(A6518)-1)*24+HOUR(A6518)+1,3)</f>
        <v>1</v>
      </c>
      <c r="D6518" s="67" cm="1">
        <f t="array" ref="D6518">INDEX('Step 5. Daily Avg Schedule Calc'!$A$2:$D$169,(WEEKDAY(A6518)-1)*24+HOUR(A6518)+1,4)</f>
        <v>1</v>
      </c>
      <c r="E6518">
        <f>VLOOKUP(A6518,'Step 1.4 CNY OAT'!$A$1:$B$8761,2)</f>
        <v>72</v>
      </c>
      <c r="F6518" s="11">
        <f ca="1">('Step 3. Regression'!$B$18*E6518^2+'Step 3. Regression'!$C$18*E6518+'Step 3. Regression'!$D$18)*C6518</f>
        <v>5.7711834675968934</v>
      </c>
      <c r="G6518" s="11">
        <f ca="1">('Step 3. Regression'!$G$18*E6518^2+'Step 3. Regression'!$H$18*E6518+'Step 3. Regression'!$I$18)*D6518</f>
        <v>2.7494912592966725</v>
      </c>
    </row>
    <row r="6519" spans="1:7" x14ac:dyDescent="0.25">
      <c r="A6519" s="8">
        <f>IF(ISBLANK('Step 1.4 CNY OAT'!A6519),"-",'Step 1.4 CNY OAT'!A6519)</f>
        <v>43372.583333333336</v>
      </c>
      <c r="B6519" s="26">
        <f t="shared" si="119"/>
        <v>271</v>
      </c>
      <c r="C6519" s="67" cm="1">
        <f t="array" ref="C6519">INDEX('Step 5. Daily Avg Schedule Calc'!$A$2:$D$169,(WEEKDAY(A6519)-1)*24+HOUR(A6519)+1,3)</f>
        <v>1</v>
      </c>
      <c r="D6519" s="67" cm="1">
        <f t="array" ref="D6519">INDEX('Step 5. Daily Avg Schedule Calc'!$A$2:$D$169,(WEEKDAY(A6519)-1)*24+HOUR(A6519)+1,4)</f>
        <v>1</v>
      </c>
      <c r="E6519">
        <f>VLOOKUP(A6519,'Step 1.4 CNY OAT'!$A$1:$B$8761,2)</f>
        <v>74</v>
      </c>
      <c r="F6519" s="11">
        <f ca="1">('Step 3. Regression'!$B$18*E6519^2+'Step 3. Regression'!$C$18*E6519+'Step 3. Regression'!$D$18)*C6519</f>
        <v>5.9180083843774867</v>
      </c>
      <c r="G6519" s="11">
        <f ca="1">('Step 3. Regression'!$G$18*E6519^2+'Step 3. Regression'!$H$18*E6519+'Step 3. Regression'!$I$18)*D6519</f>
        <v>2.7775945831125854</v>
      </c>
    </row>
    <row r="6520" spans="1:7" x14ac:dyDescent="0.25">
      <c r="A6520" s="8">
        <f>IF(ISBLANK('Step 1.4 CNY OAT'!A6520),"-",'Step 1.4 CNY OAT'!A6520)</f>
        <v>43372.625</v>
      </c>
      <c r="B6520" s="26">
        <f t="shared" si="119"/>
        <v>271</v>
      </c>
      <c r="C6520" s="67" cm="1">
        <f t="array" ref="C6520">INDEX('Step 5. Daily Avg Schedule Calc'!$A$2:$D$169,(WEEKDAY(A6520)-1)*24+HOUR(A6520)+1,3)</f>
        <v>1</v>
      </c>
      <c r="D6520" s="67" cm="1">
        <f t="array" ref="D6520">INDEX('Step 5. Daily Avg Schedule Calc'!$A$2:$D$169,(WEEKDAY(A6520)-1)*24+HOUR(A6520)+1,4)</f>
        <v>1</v>
      </c>
      <c r="E6520">
        <f>VLOOKUP(A6520,'Step 1.4 CNY OAT'!$A$1:$B$8761,2)</f>
        <v>75</v>
      </c>
      <c r="F6520" s="11">
        <f ca="1">('Step 3. Regression'!$B$18*E6520^2+'Step 3. Regression'!$C$18*E6520+'Step 3. Regression'!$D$18)*C6520</f>
        <v>5.9986960458616565</v>
      </c>
      <c r="G6520" s="11">
        <f ca="1">('Step 3. Regression'!$G$18*E6520^2+'Step 3. Regression'!$H$18*E6520+'Step 3. Regression'!$I$18)*D6520</f>
        <v>2.7935172335022607</v>
      </c>
    </row>
    <row r="6521" spans="1:7" x14ac:dyDescent="0.25">
      <c r="A6521" s="8">
        <f>IF(ISBLANK('Step 1.4 CNY OAT'!A6521),"-",'Step 1.4 CNY OAT'!A6521)</f>
        <v>43372.666666666664</v>
      </c>
      <c r="B6521" s="26">
        <f t="shared" si="119"/>
        <v>271</v>
      </c>
      <c r="C6521" s="67" cm="1">
        <f t="array" ref="C6521">INDEX('Step 5. Daily Avg Schedule Calc'!$A$2:$D$169,(WEEKDAY(A6521)-1)*24+HOUR(A6521)+1,3)</f>
        <v>1</v>
      </c>
      <c r="D6521" s="67" cm="1">
        <f t="array" ref="D6521">INDEX('Step 5. Daily Avg Schedule Calc'!$A$2:$D$169,(WEEKDAY(A6521)-1)*24+HOUR(A6521)+1,4)</f>
        <v>1</v>
      </c>
      <c r="E6521">
        <f>VLOOKUP(A6521,'Step 1.4 CNY OAT'!$A$1:$B$8761,2)</f>
        <v>73</v>
      </c>
      <c r="F6521" s="11">
        <f ca="1">('Step 3. Regression'!$B$18*E6521^2+'Step 3. Regression'!$C$18*E6521+'Step 3. Regression'!$D$18)*C6521</f>
        <v>5.8421708582892293</v>
      </c>
      <c r="G6521" s="11">
        <f ca="1">('Step 3. Regression'!$G$18*E6521^2+'Step 3. Regression'!$H$18*E6521+'Step 3. Regression'!$I$18)*D6521</f>
        <v>2.7629192583773894</v>
      </c>
    </row>
    <row r="6522" spans="1:7" x14ac:dyDescent="0.25">
      <c r="A6522" s="8">
        <f>IF(ISBLANK('Step 1.4 CNY OAT'!A6522),"-",'Step 1.4 CNY OAT'!A6522)</f>
        <v>43372.708333333336</v>
      </c>
      <c r="B6522" s="26">
        <f t="shared" si="119"/>
        <v>271</v>
      </c>
      <c r="C6522" s="67" cm="1">
        <f t="array" ref="C6522">INDEX('Step 5. Daily Avg Schedule Calc'!$A$2:$D$169,(WEEKDAY(A6522)-1)*24+HOUR(A6522)+1,3)</f>
        <v>1</v>
      </c>
      <c r="D6522" s="67" cm="1">
        <f t="array" ref="D6522">INDEX('Step 5. Daily Avg Schedule Calc'!$A$2:$D$169,(WEEKDAY(A6522)-1)*24+HOUR(A6522)+1,4)</f>
        <v>1</v>
      </c>
      <c r="E6522">
        <f>VLOOKUP(A6522,'Step 1.4 CNY OAT'!$A$1:$B$8761,2)</f>
        <v>75</v>
      </c>
      <c r="F6522" s="11">
        <f ca="1">('Step 3. Regression'!$B$18*E6522^2+'Step 3. Regression'!$C$18*E6522+'Step 3. Regression'!$D$18)*C6522</f>
        <v>5.9986960458616565</v>
      </c>
      <c r="G6522" s="11">
        <f ca="1">('Step 3. Regression'!$G$18*E6522^2+'Step 3. Regression'!$H$18*E6522+'Step 3. Regression'!$I$18)*D6522</f>
        <v>2.7935172335022607</v>
      </c>
    </row>
    <row r="6523" spans="1:7" x14ac:dyDescent="0.25">
      <c r="A6523" s="8">
        <f>IF(ISBLANK('Step 1.4 CNY OAT'!A6523),"-",'Step 1.4 CNY OAT'!A6523)</f>
        <v>43372.75</v>
      </c>
      <c r="B6523" s="26">
        <f t="shared" si="119"/>
        <v>271</v>
      </c>
      <c r="C6523" s="67" cm="1">
        <f t="array" ref="C6523">INDEX('Step 5. Daily Avg Schedule Calc'!$A$2:$D$169,(WEEKDAY(A6523)-1)*24+HOUR(A6523)+1,3)</f>
        <v>1</v>
      </c>
      <c r="D6523" s="67" cm="1">
        <f t="array" ref="D6523">INDEX('Step 5. Daily Avg Schedule Calc'!$A$2:$D$169,(WEEKDAY(A6523)-1)*24+HOUR(A6523)+1,4)</f>
        <v>1</v>
      </c>
      <c r="E6523">
        <f>VLOOKUP(A6523,'Step 1.4 CNY OAT'!$A$1:$B$8761,2)</f>
        <v>72</v>
      </c>
      <c r="F6523" s="11">
        <f ca="1">('Step 3. Regression'!$B$18*E6523^2+'Step 3. Regression'!$C$18*E6523+'Step 3. Regression'!$D$18)*C6523</f>
        <v>5.7711834675968934</v>
      </c>
      <c r="G6523" s="11">
        <f ca="1">('Step 3. Regression'!$G$18*E6523^2+'Step 3. Regression'!$H$18*E6523+'Step 3. Regression'!$I$18)*D6523</f>
        <v>2.7494912592966725</v>
      </c>
    </row>
    <row r="6524" spans="1:7" x14ac:dyDescent="0.25">
      <c r="A6524" s="8">
        <f>IF(ISBLANK('Step 1.4 CNY OAT'!A6524),"-",'Step 1.4 CNY OAT'!A6524)</f>
        <v>43372.791666666664</v>
      </c>
      <c r="B6524" s="26">
        <f t="shared" si="119"/>
        <v>271</v>
      </c>
      <c r="C6524" s="67" cm="1">
        <f t="array" ref="C6524">INDEX('Step 5. Daily Avg Schedule Calc'!$A$2:$D$169,(WEEKDAY(A6524)-1)*24+HOUR(A6524)+1,3)</f>
        <v>1</v>
      </c>
      <c r="D6524" s="67" cm="1">
        <f t="array" ref="D6524">INDEX('Step 5. Daily Avg Schedule Calc'!$A$2:$D$169,(WEEKDAY(A6524)-1)*24+HOUR(A6524)+1,4)</f>
        <v>1</v>
      </c>
      <c r="E6524">
        <f>VLOOKUP(A6524,'Step 1.4 CNY OAT'!$A$1:$B$8761,2)</f>
        <v>70</v>
      </c>
      <c r="F6524" s="11">
        <f ca="1">('Step 3. Regression'!$B$18*E6524^2+'Step 3. Regression'!$C$18*E6524+'Step 3. Regression'!$D$18)*C6524</f>
        <v>5.6437590923999679</v>
      </c>
      <c r="G6524" s="11">
        <f ca="1">('Step 3. Regression'!$G$18*E6524^2+'Step 3. Regression'!$H$18*E6524+'Step 3. Regression'!$I$18)*D6524</f>
        <v>2.7263772380986788</v>
      </c>
    </row>
    <row r="6525" spans="1:7" x14ac:dyDescent="0.25">
      <c r="A6525" s="8">
        <f>IF(ISBLANK('Step 1.4 CNY OAT'!A6525),"-",'Step 1.4 CNY OAT'!A6525)</f>
        <v>43372.833333333336</v>
      </c>
      <c r="B6525" s="26">
        <f t="shared" si="119"/>
        <v>271</v>
      </c>
      <c r="C6525" s="67" cm="1">
        <f t="array" ref="C6525">INDEX('Step 5. Daily Avg Schedule Calc'!$A$2:$D$169,(WEEKDAY(A6525)-1)*24+HOUR(A6525)+1,3)</f>
        <v>1</v>
      </c>
      <c r="D6525" s="67" cm="1">
        <f t="array" ref="D6525">INDEX('Step 5. Daily Avg Schedule Calc'!$A$2:$D$169,(WEEKDAY(A6525)-1)*24+HOUR(A6525)+1,4)</f>
        <v>1</v>
      </c>
      <c r="E6525">
        <f>VLOOKUP(A6525,'Step 1.4 CNY OAT'!$A$1:$B$8761,2)</f>
        <v>68</v>
      </c>
      <c r="F6525" s="11">
        <f ca="1">('Step 3. Regression'!$B$18*E6525^2+'Step 3. Regression'!$C$18*E6525+'Step 3. Regression'!$D$18)*C6525</f>
        <v>5.5357352587867084</v>
      </c>
      <c r="G6525" s="11">
        <f ca="1">('Step 3. Regression'!$G$18*E6525^2+'Step 3. Regression'!$H$18*E6525+'Step 3. Regression'!$I$18)*D6525</f>
        <v>2.7082525195186036</v>
      </c>
    </row>
    <row r="6526" spans="1:7" x14ac:dyDescent="0.25">
      <c r="A6526" s="8">
        <f>IF(ISBLANK('Step 1.4 CNY OAT'!A6526),"-",'Step 1.4 CNY OAT'!A6526)</f>
        <v>43372.875</v>
      </c>
      <c r="B6526" s="26">
        <f t="shared" si="119"/>
        <v>271</v>
      </c>
      <c r="C6526" s="67" cm="1">
        <f t="array" ref="C6526">INDEX('Step 5. Daily Avg Schedule Calc'!$A$2:$D$169,(WEEKDAY(A6526)-1)*24+HOUR(A6526)+1,3)</f>
        <v>1</v>
      </c>
      <c r="D6526" s="67" cm="1">
        <f t="array" ref="D6526">INDEX('Step 5. Daily Avg Schedule Calc'!$A$2:$D$169,(WEEKDAY(A6526)-1)*24+HOUR(A6526)+1,4)</f>
        <v>1</v>
      </c>
      <c r="E6526">
        <f>VLOOKUP(A6526,'Step 1.4 CNY OAT'!$A$1:$B$8761,2)</f>
        <v>68</v>
      </c>
      <c r="F6526" s="11">
        <f ca="1">('Step 3. Regression'!$B$18*E6526^2+'Step 3. Regression'!$C$18*E6526+'Step 3. Regression'!$D$18)*C6526</f>
        <v>5.5357352587867084</v>
      </c>
      <c r="G6526" s="11">
        <f ca="1">('Step 3. Regression'!$G$18*E6526^2+'Step 3. Regression'!$H$18*E6526+'Step 3. Regression'!$I$18)*D6526</f>
        <v>2.7082525195186036</v>
      </c>
    </row>
    <row r="6527" spans="1:7" x14ac:dyDescent="0.25">
      <c r="A6527" s="8">
        <f>IF(ISBLANK('Step 1.4 CNY OAT'!A6527),"-",'Step 1.4 CNY OAT'!A6527)</f>
        <v>43372.916666666664</v>
      </c>
      <c r="B6527" s="26">
        <f t="shared" si="119"/>
        <v>271</v>
      </c>
      <c r="C6527" s="67" cm="1">
        <f t="array" ref="C6527">INDEX('Step 5. Daily Avg Schedule Calc'!$A$2:$D$169,(WEEKDAY(A6527)-1)*24+HOUR(A6527)+1,3)</f>
        <v>1</v>
      </c>
      <c r="D6527" s="67" cm="1">
        <f t="array" ref="D6527">INDEX('Step 5. Daily Avg Schedule Calc'!$A$2:$D$169,(WEEKDAY(A6527)-1)*24+HOUR(A6527)+1,4)</f>
        <v>1</v>
      </c>
      <c r="E6527">
        <f>VLOOKUP(A6527,'Step 1.4 CNY OAT'!$A$1:$B$8761,2)</f>
        <v>66</v>
      </c>
      <c r="F6527" s="11">
        <f ca="1">('Step 3. Regression'!$B$18*E6527^2+'Step 3. Regression'!$C$18*E6527+'Step 3. Regression'!$D$18)*C6527</f>
        <v>5.4471119667571148</v>
      </c>
      <c r="G6527" s="11">
        <f ca="1">('Step 3. Regression'!$G$18*E6527^2+'Step 3. Regression'!$H$18*E6527+'Step 3. Regression'!$I$18)*D6527</f>
        <v>2.6951171035564454</v>
      </c>
    </row>
    <row r="6528" spans="1:7" x14ac:dyDescent="0.25">
      <c r="A6528" s="8">
        <f>IF(ISBLANK('Step 1.4 CNY OAT'!A6528),"-",'Step 1.4 CNY OAT'!A6528)</f>
        <v>43372.958333333336</v>
      </c>
      <c r="B6528" s="26">
        <f t="shared" si="119"/>
        <v>271</v>
      </c>
      <c r="C6528" s="67" cm="1">
        <f t="array" ref="C6528">INDEX('Step 5. Daily Avg Schedule Calc'!$A$2:$D$169,(WEEKDAY(A6528)-1)*24+HOUR(A6528)+1,3)</f>
        <v>1</v>
      </c>
      <c r="D6528" s="67" cm="1">
        <f t="array" ref="D6528">INDEX('Step 5. Daily Avg Schedule Calc'!$A$2:$D$169,(WEEKDAY(A6528)-1)*24+HOUR(A6528)+1,4)</f>
        <v>1</v>
      </c>
      <c r="E6528">
        <f>VLOOKUP(A6528,'Step 1.4 CNY OAT'!$A$1:$B$8761,2)</f>
        <v>66</v>
      </c>
      <c r="F6528" s="11">
        <f ca="1">('Step 3. Regression'!$B$18*E6528^2+'Step 3. Regression'!$C$18*E6528+'Step 3. Regression'!$D$18)*C6528</f>
        <v>5.4471119667571148</v>
      </c>
      <c r="G6528" s="11">
        <f ca="1">('Step 3. Regression'!$G$18*E6528^2+'Step 3. Regression'!$H$18*E6528+'Step 3. Regression'!$I$18)*D6528</f>
        <v>2.6951171035564454</v>
      </c>
    </row>
    <row r="6529" spans="1:7" x14ac:dyDescent="0.25">
      <c r="A6529" s="8">
        <f>IF(ISBLANK('Step 1.4 CNY OAT'!A6529),"-",'Step 1.4 CNY OAT'!A6529)</f>
        <v>43373</v>
      </c>
      <c r="B6529" s="26">
        <f t="shared" si="119"/>
        <v>272</v>
      </c>
      <c r="C6529" s="67" cm="1">
        <f t="array" ref="C6529">INDEX('Step 5. Daily Avg Schedule Calc'!$A$2:$D$169,(WEEKDAY(A6529)-1)*24+HOUR(A6529)+1,3)</f>
        <v>1</v>
      </c>
      <c r="D6529" s="67" cm="1">
        <f t="array" ref="D6529">INDEX('Step 5. Daily Avg Schedule Calc'!$A$2:$D$169,(WEEKDAY(A6529)-1)*24+HOUR(A6529)+1,4)</f>
        <v>1</v>
      </c>
      <c r="E6529">
        <f>VLOOKUP(A6529,'Step 1.4 CNY OAT'!$A$1:$B$8761,2)</f>
        <v>64</v>
      </c>
      <c r="F6529" s="11">
        <f ca="1">('Step 3. Regression'!$B$18*E6529^2+'Step 3. Regression'!$C$18*E6529+'Step 3. Regression'!$D$18)*C6529</f>
        <v>5.3778892163111873</v>
      </c>
      <c r="G6529" s="11">
        <f ca="1">('Step 3. Regression'!$G$18*E6529^2+'Step 3. Regression'!$H$18*E6529+'Step 3. Regression'!$I$18)*D6529</f>
        <v>2.686970990212207</v>
      </c>
    </row>
    <row r="6530" spans="1:7" x14ac:dyDescent="0.25">
      <c r="A6530" s="8">
        <f>IF(ISBLANK('Step 1.4 CNY OAT'!A6530),"-",'Step 1.4 CNY OAT'!A6530)</f>
        <v>43373.041666666664</v>
      </c>
      <c r="B6530" s="26">
        <f t="shared" si="119"/>
        <v>272</v>
      </c>
      <c r="C6530" s="67" cm="1">
        <f t="array" ref="C6530">INDEX('Step 5. Daily Avg Schedule Calc'!$A$2:$D$169,(WEEKDAY(A6530)-1)*24+HOUR(A6530)+1,3)</f>
        <v>1</v>
      </c>
      <c r="D6530" s="67" cm="1">
        <f t="array" ref="D6530">INDEX('Step 5. Daily Avg Schedule Calc'!$A$2:$D$169,(WEEKDAY(A6530)-1)*24+HOUR(A6530)+1,4)</f>
        <v>1</v>
      </c>
      <c r="E6530">
        <f>VLOOKUP(A6530,'Step 1.4 CNY OAT'!$A$1:$B$8761,2)</f>
        <v>64</v>
      </c>
      <c r="F6530" s="11">
        <f ca="1">('Step 3. Regression'!$B$18*E6530^2+'Step 3. Regression'!$C$18*E6530+'Step 3. Regression'!$D$18)*C6530</f>
        <v>5.3778892163111873</v>
      </c>
      <c r="G6530" s="11">
        <f ca="1">('Step 3. Regression'!$G$18*E6530^2+'Step 3. Regression'!$H$18*E6530+'Step 3. Regression'!$I$18)*D6530</f>
        <v>2.686970990212207</v>
      </c>
    </row>
    <row r="6531" spans="1:7" x14ac:dyDescent="0.25">
      <c r="A6531" s="8">
        <f>IF(ISBLANK('Step 1.4 CNY OAT'!A6531),"-",'Step 1.4 CNY OAT'!A6531)</f>
        <v>43373.083333333336</v>
      </c>
      <c r="B6531" s="26">
        <f t="shared" ref="B6531:B6594" si="120">_xlfn.DAYS(A6531,$A$2)</f>
        <v>272</v>
      </c>
      <c r="C6531" s="67" cm="1">
        <f t="array" ref="C6531">INDEX('Step 5. Daily Avg Schedule Calc'!$A$2:$D$169,(WEEKDAY(A6531)-1)*24+HOUR(A6531)+1,3)</f>
        <v>1</v>
      </c>
      <c r="D6531" s="67" cm="1">
        <f t="array" ref="D6531">INDEX('Step 5. Daily Avg Schedule Calc'!$A$2:$D$169,(WEEKDAY(A6531)-1)*24+HOUR(A6531)+1,4)</f>
        <v>1</v>
      </c>
      <c r="E6531">
        <f>VLOOKUP(A6531,'Step 1.4 CNY OAT'!$A$1:$B$8761,2)</f>
        <v>63</v>
      </c>
      <c r="F6531" s="11">
        <f ca="1">('Step 3. Regression'!$B$18*E6531^2+'Step 3. Regression'!$C$18*E6531+'Step 3. Regression'!$D$18)*C6531</f>
        <v>5.3505530441821012</v>
      </c>
      <c r="G6531" s="11">
        <f ca="1">('Step 3. Regression'!$G$18*E6531^2+'Step 3. Regression'!$H$18*E6531+'Step 3. Regression'!$I$18)*D6531</f>
        <v>2.6847689220218069</v>
      </c>
    </row>
    <row r="6532" spans="1:7" x14ac:dyDescent="0.25">
      <c r="A6532" s="8">
        <f>IF(ISBLANK('Step 1.4 CNY OAT'!A6532),"-",'Step 1.4 CNY OAT'!A6532)</f>
        <v>43373.125</v>
      </c>
      <c r="B6532" s="26">
        <f t="shared" si="120"/>
        <v>272</v>
      </c>
      <c r="C6532" s="67" cm="1">
        <f t="array" ref="C6532">INDEX('Step 5. Daily Avg Schedule Calc'!$A$2:$D$169,(WEEKDAY(A6532)-1)*24+HOUR(A6532)+1,3)</f>
        <v>1</v>
      </c>
      <c r="D6532" s="67" cm="1">
        <f t="array" ref="D6532">INDEX('Step 5. Daily Avg Schedule Calc'!$A$2:$D$169,(WEEKDAY(A6532)-1)*24+HOUR(A6532)+1,4)</f>
        <v>1</v>
      </c>
      <c r="E6532">
        <f>VLOOKUP(A6532,'Step 1.4 CNY OAT'!$A$1:$B$8761,2)</f>
        <v>63</v>
      </c>
      <c r="F6532" s="11">
        <f ca="1">('Step 3. Regression'!$B$18*E6532^2+'Step 3. Regression'!$C$18*E6532+'Step 3. Regression'!$D$18)*C6532</f>
        <v>5.3505530441821012</v>
      </c>
      <c r="G6532" s="11">
        <f ca="1">('Step 3. Regression'!$G$18*E6532^2+'Step 3. Regression'!$H$18*E6532+'Step 3. Regression'!$I$18)*D6532</f>
        <v>2.6847689220218069</v>
      </c>
    </row>
    <row r="6533" spans="1:7" x14ac:dyDescent="0.25">
      <c r="A6533" s="8">
        <f>IF(ISBLANK('Step 1.4 CNY OAT'!A6533),"-",'Step 1.4 CNY OAT'!A6533)</f>
        <v>43373.166666666664</v>
      </c>
      <c r="B6533" s="26">
        <f t="shared" si="120"/>
        <v>272</v>
      </c>
      <c r="C6533" s="67" cm="1">
        <f t="array" ref="C6533">INDEX('Step 5. Daily Avg Schedule Calc'!$A$2:$D$169,(WEEKDAY(A6533)-1)*24+HOUR(A6533)+1,3)</f>
        <v>1</v>
      </c>
      <c r="D6533" s="67" cm="1">
        <f t="array" ref="D6533">INDEX('Step 5. Daily Avg Schedule Calc'!$A$2:$D$169,(WEEKDAY(A6533)-1)*24+HOUR(A6533)+1,4)</f>
        <v>1</v>
      </c>
      <c r="E6533">
        <f>VLOOKUP(A6533,'Step 1.4 CNY OAT'!$A$1:$B$8761,2)</f>
        <v>61</v>
      </c>
      <c r="F6533" s="11">
        <f ca="1">('Step 3. Regression'!$B$18*E6533^2+'Step 3. Regression'!$C$18*E6533+'Step 3. Regression'!$D$18)*C6533</f>
        <v>5.3104311061116736</v>
      </c>
      <c r="G6533" s="11">
        <f ca="1">('Step 3. Regression'!$G$18*E6533^2+'Step 3. Regression'!$H$18*E6533+'Step 3. Regression'!$I$18)*D6533</f>
        <v>2.6841067626044453</v>
      </c>
    </row>
    <row r="6534" spans="1:7" x14ac:dyDescent="0.25">
      <c r="A6534" s="8">
        <f>IF(ISBLANK('Step 1.4 CNY OAT'!A6534),"-",'Step 1.4 CNY OAT'!A6534)</f>
        <v>43373.208333333336</v>
      </c>
      <c r="B6534" s="26">
        <f t="shared" si="120"/>
        <v>272</v>
      </c>
      <c r="C6534" s="67" cm="1">
        <f t="array" ref="C6534">INDEX('Step 5. Daily Avg Schedule Calc'!$A$2:$D$169,(WEEKDAY(A6534)-1)*24+HOUR(A6534)+1,3)</f>
        <v>1</v>
      </c>
      <c r="D6534" s="67" cm="1">
        <f t="array" ref="D6534">INDEX('Step 5. Daily Avg Schedule Calc'!$A$2:$D$169,(WEEKDAY(A6534)-1)*24+HOUR(A6534)+1,4)</f>
        <v>1</v>
      </c>
      <c r="E6534">
        <f>VLOOKUP(A6534,'Step 1.4 CNY OAT'!$A$1:$B$8761,2)</f>
        <v>60</v>
      </c>
      <c r="F6534" s="11">
        <f ca="1">('Step 3. Regression'!$B$18*E6534^2+'Step 3. Regression'!$C$18*E6534+'Step 3. Regression'!$D$18)*C6534</f>
        <v>5.2976453401703321</v>
      </c>
      <c r="G6534" s="11">
        <f ca="1">('Step 3. Regression'!$G$18*E6534^2+'Step 3. Regression'!$H$18*E6534+'Step 3. Regression'!$I$18)*D6534</f>
        <v>2.685646671377484</v>
      </c>
    </row>
    <row r="6535" spans="1:7" x14ac:dyDescent="0.25">
      <c r="A6535" s="8">
        <f>IF(ISBLANK('Step 1.4 CNY OAT'!A6535),"-",'Step 1.4 CNY OAT'!A6535)</f>
        <v>43373.25</v>
      </c>
      <c r="B6535" s="26">
        <f t="shared" si="120"/>
        <v>272</v>
      </c>
      <c r="C6535" s="67" cm="1">
        <f t="array" ref="C6535">INDEX('Step 5. Daily Avg Schedule Calc'!$A$2:$D$169,(WEEKDAY(A6535)-1)*24+HOUR(A6535)+1,3)</f>
        <v>1</v>
      </c>
      <c r="D6535" s="67" cm="1">
        <f t="array" ref="D6535">INDEX('Step 5. Daily Avg Schedule Calc'!$A$2:$D$169,(WEEKDAY(A6535)-1)*24+HOUR(A6535)+1,4)</f>
        <v>1</v>
      </c>
      <c r="E6535">
        <f>VLOOKUP(A6535,'Step 1.4 CNY OAT'!$A$1:$B$8761,2)</f>
        <v>57</v>
      </c>
      <c r="F6535" s="11">
        <f ca="1">('Step 3. Regression'!$B$18*E6535^2+'Step 3. Regression'!$C$18*E6535+'Step 3. Regression'!$D$18)*C6535</f>
        <v>5.2883888547218145</v>
      </c>
      <c r="G6535" s="11">
        <f ca="1">('Step 3. Regression'!$G$18*E6535^2+'Step 3. Regression'!$H$18*E6535+'Step 3. Regression'!$I$18)*D6535</f>
        <v>2.697750351623478</v>
      </c>
    </row>
    <row r="6536" spans="1:7" x14ac:dyDescent="0.25">
      <c r="A6536" s="8">
        <f>IF(ISBLANK('Step 1.4 CNY OAT'!A6536),"-",'Step 1.4 CNY OAT'!A6536)</f>
        <v>43373.291666666664</v>
      </c>
      <c r="B6536" s="26">
        <f t="shared" si="120"/>
        <v>272</v>
      </c>
      <c r="C6536" s="67" cm="1">
        <f t="array" ref="C6536">INDEX('Step 5. Daily Avg Schedule Calc'!$A$2:$D$169,(WEEKDAY(A6536)-1)*24+HOUR(A6536)+1,3)</f>
        <v>1</v>
      </c>
      <c r="D6536" s="67" cm="1">
        <f t="array" ref="D6536">INDEX('Step 5. Daily Avg Schedule Calc'!$A$2:$D$169,(WEEKDAY(A6536)-1)*24+HOUR(A6536)+1,4)</f>
        <v>1</v>
      </c>
      <c r="E6536">
        <f>VLOOKUP(A6536,'Step 1.4 CNY OAT'!$A$1:$B$8761,2)</f>
        <v>57</v>
      </c>
      <c r="F6536" s="11">
        <f ca="1">('Step 3. Regression'!$B$18*E6536^2+'Step 3. Regression'!$C$18*E6536+'Step 3. Regression'!$D$18)*C6536</f>
        <v>5.2883888547218145</v>
      </c>
      <c r="G6536" s="11">
        <f ca="1">('Step 3. Regression'!$G$18*E6536^2+'Step 3. Regression'!$H$18*E6536+'Step 3. Regression'!$I$18)*D6536</f>
        <v>2.697750351623478</v>
      </c>
    </row>
    <row r="6537" spans="1:7" x14ac:dyDescent="0.25">
      <c r="A6537" s="8">
        <f>IF(ISBLANK('Step 1.4 CNY OAT'!A6537),"-",'Step 1.4 CNY OAT'!A6537)</f>
        <v>43373.333333333336</v>
      </c>
      <c r="B6537" s="26">
        <f t="shared" si="120"/>
        <v>272</v>
      </c>
      <c r="C6537" s="67" cm="1">
        <f t="array" ref="C6537">INDEX('Step 5. Daily Avg Schedule Calc'!$A$2:$D$169,(WEEKDAY(A6537)-1)*24+HOUR(A6537)+1,3)</f>
        <v>1</v>
      </c>
      <c r="D6537" s="67" cm="1">
        <f t="array" ref="D6537">INDEX('Step 5. Daily Avg Schedule Calc'!$A$2:$D$169,(WEEKDAY(A6537)-1)*24+HOUR(A6537)+1,4)</f>
        <v>1</v>
      </c>
      <c r="E6537">
        <f>VLOOKUP(A6537,'Step 1.4 CNY OAT'!$A$1:$B$8761,2)</f>
        <v>59</v>
      </c>
      <c r="F6537" s="11">
        <f ca="1">('Step 3. Regression'!$B$18*E6537^2+'Step 3. Regression'!$C$18*E6537+'Step 3. Regression'!$D$18)*C6537</f>
        <v>5.2897097096249119</v>
      </c>
      <c r="G6537" s="11">
        <f ca="1">('Step 3. Regression'!$G$18*E6537^2+'Step 3. Regression'!$H$18*E6537+'Step 3. Regression'!$I$18)*D6537</f>
        <v>2.6884339058050024</v>
      </c>
    </row>
    <row r="6538" spans="1:7" x14ac:dyDescent="0.25">
      <c r="A6538" s="8">
        <f>IF(ISBLANK('Step 1.4 CNY OAT'!A6538),"-",'Step 1.4 CNY OAT'!A6538)</f>
        <v>43373.375</v>
      </c>
      <c r="B6538" s="26">
        <f t="shared" si="120"/>
        <v>272</v>
      </c>
      <c r="C6538" s="67" cm="1">
        <f t="array" ref="C6538">INDEX('Step 5. Daily Avg Schedule Calc'!$A$2:$D$169,(WEEKDAY(A6538)-1)*24+HOUR(A6538)+1,3)</f>
        <v>1</v>
      </c>
      <c r="D6538" s="67" cm="1">
        <f t="array" ref="D6538">INDEX('Step 5. Daily Avg Schedule Calc'!$A$2:$D$169,(WEEKDAY(A6538)-1)*24+HOUR(A6538)+1,4)</f>
        <v>1</v>
      </c>
      <c r="E6538">
        <f>VLOOKUP(A6538,'Step 1.4 CNY OAT'!$A$1:$B$8761,2)</f>
        <v>61</v>
      </c>
      <c r="F6538" s="11">
        <f ca="1">('Step 3. Regression'!$B$18*E6538^2+'Step 3. Regression'!$C$18*E6538+'Step 3. Regression'!$D$18)*C6538</f>
        <v>5.3104311061116736</v>
      </c>
      <c r="G6538" s="11">
        <f ca="1">('Step 3. Regression'!$G$18*E6538^2+'Step 3. Regression'!$H$18*E6538+'Step 3. Regression'!$I$18)*D6538</f>
        <v>2.6841067626044453</v>
      </c>
    </row>
    <row r="6539" spans="1:7" x14ac:dyDescent="0.25">
      <c r="A6539" s="8">
        <f>IF(ISBLANK('Step 1.4 CNY OAT'!A6539),"-",'Step 1.4 CNY OAT'!A6539)</f>
        <v>43373.416666666664</v>
      </c>
      <c r="B6539" s="26">
        <f t="shared" si="120"/>
        <v>272</v>
      </c>
      <c r="C6539" s="67" cm="1">
        <f t="array" ref="C6539">INDEX('Step 5. Daily Avg Schedule Calc'!$A$2:$D$169,(WEEKDAY(A6539)-1)*24+HOUR(A6539)+1,3)</f>
        <v>1</v>
      </c>
      <c r="D6539" s="67" cm="1">
        <f t="array" ref="D6539">INDEX('Step 5. Daily Avg Schedule Calc'!$A$2:$D$169,(WEEKDAY(A6539)-1)*24+HOUR(A6539)+1,4)</f>
        <v>1</v>
      </c>
      <c r="E6539">
        <f>VLOOKUP(A6539,'Step 1.4 CNY OAT'!$A$1:$B$8761,2)</f>
        <v>64</v>
      </c>
      <c r="F6539" s="11">
        <f ca="1">('Step 3. Regression'!$B$18*E6539^2+'Step 3. Regression'!$C$18*E6539+'Step 3. Regression'!$D$18)*C6539</f>
        <v>5.3778892163111873</v>
      </c>
      <c r="G6539" s="11">
        <f ca="1">('Step 3. Regression'!$G$18*E6539^2+'Step 3. Regression'!$H$18*E6539+'Step 3. Regression'!$I$18)*D6539</f>
        <v>2.686970990212207</v>
      </c>
    </row>
    <row r="6540" spans="1:7" x14ac:dyDescent="0.25">
      <c r="A6540" s="8">
        <f>IF(ISBLANK('Step 1.4 CNY OAT'!A6540),"-",'Step 1.4 CNY OAT'!A6540)</f>
        <v>43373.458333333336</v>
      </c>
      <c r="B6540" s="26">
        <f t="shared" si="120"/>
        <v>272</v>
      </c>
      <c r="C6540" s="67" cm="1">
        <f t="array" ref="C6540">INDEX('Step 5. Daily Avg Schedule Calc'!$A$2:$D$169,(WEEKDAY(A6540)-1)*24+HOUR(A6540)+1,3)</f>
        <v>1</v>
      </c>
      <c r="D6540" s="67" cm="1">
        <f t="array" ref="D6540">INDEX('Step 5. Daily Avg Schedule Calc'!$A$2:$D$169,(WEEKDAY(A6540)-1)*24+HOUR(A6540)+1,4)</f>
        <v>1</v>
      </c>
      <c r="E6540">
        <f>VLOOKUP(A6540,'Step 1.4 CNY OAT'!$A$1:$B$8761,2)</f>
        <v>65</v>
      </c>
      <c r="F6540" s="11">
        <f ca="1">('Step 3. Regression'!$B$18*E6540^2+'Step 3. Regression'!$C$18*E6540+'Step 3. Regression'!$D$18)*C6540</f>
        <v>5.4100755238361913</v>
      </c>
      <c r="G6540" s="11">
        <f ca="1">('Step 3. Regression'!$G$18*E6540^2+'Step 3. Regression'!$H$18*E6540+'Step 3. Regression'!$I$18)*D6540</f>
        <v>2.6904203840570866</v>
      </c>
    </row>
    <row r="6541" spans="1:7" x14ac:dyDescent="0.25">
      <c r="A6541" s="8">
        <f>IF(ISBLANK('Step 1.4 CNY OAT'!A6541),"-",'Step 1.4 CNY OAT'!A6541)</f>
        <v>43373.5</v>
      </c>
      <c r="B6541" s="26">
        <f t="shared" si="120"/>
        <v>272</v>
      </c>
      <c r="C6541" s="67" cm="1">
        <f t="array" ref="C6541">INDEX('Step 5. Daily Avg Schedule Calc'!$A$2:$D$169,(WEEKDAY(A6541)-1)*24+HOUR(A6541)+1,3)</f>
        <v>1</v>
      </c>
      <c r="D6541" s="67" cm="1">
        <f t="array" ref="D6541">INDEX('Step 5. Daily Avg Schedule Calc'!$A$2:$D$169,(WEEKDAY(A6541)-1)*24+HOUR(A6541)+1,4)</f>
        <v>1</v>
      </c>
      <c r="E6541">
        <f>VLOOKUP(A6541,'Step 1.4 CNY OAT'!$A$1:$B$8761,2)</f>
        <v>66</v>
      </c>
      <c r="F6541" s="11">
        <f ca="1">('Step 3. Regression'!$B$18*E6541^2+'Step 3. Regression'!$C$18*E6541+'Step 3. Regression'!$D$18)*C6541</f>
        <v>5.4471119667571148</v>
      </c>
      <c r="G6541" s="11">
        <f ca="1">('Step 3. Regression'!$G$18*E6541^2+'Step 3. Regression'!$H$18*E6541+'Step 3. Regression'!$I$18)*D6541</f>
        <v>2.6951171035564454</v>
      </c>
    </row>
    <row r="6542" spans="1:7" x14ac:dyDescent="0.25">
      <c r="A6542" s="8">
        <f>IF(ISBLANK('Step 1.4 CNY OAT'!A6542),"-",'Step 1.4 CNY OAT'!A6542)</f>
        <v>43373.541666666664</v>
      </c>
      <c r="B6542" s="26">
        <f t="shared" si="120"/>
        <v>272</v>
      </c>
      <c r="C6542" s="67" cm="1">
        <f t="array" ref="C6542">INDEX('Step 5. Daily Avg Schedule Calc'!$A$2:$D$169,(WEEKDAY(A6542)-1)*24+HOUR(A6542)+1,3)</f>
        <v>1</v>
      </c>
      <c r="D6542" s="67" cm="1">
        <f t="array" ref="D6542">INDEX('Step 5. Daily Avg Schedule Calc'!$A$2:$D$169,(WEEKDAY(A6542)-1)*24+HOUR(A6542)+1,4)</f>
        <v>1</v>
      </c>
      <c r="E6542">
        <f>VLOOKUP(A6542,'Step 1.4 CNY OAT'!$A$1:$B$8761,2)</f>
        <v>70</v>
      </c>
      <c r="F6542" s="11">
        <f ca="1">('Step 3. Regression'!$B$18*E6542^2+'Step 3. Regression'!$C$18*E6542+'Step 3. Regression'!$D$18)*C6542</f>
        <v>5.6437590923999679</v>
      </c>
      <c r="G6542" s="11">
        <f ca="1">('Step 3. Regression'!$G$18*E6542^2+'Step 3. Regression'!$H$18*E6542+'Step 3. Regression'!$I$18)*D6542</f>
        <v>2.7263772380986788</v>
      </c>
    </row>
    <row r="6543" spans="1:7" x14ac:dyDescent="0.25">
      <c r="A6543" s="8">
        <f>IF(ISBLANK('Step 1.4 CNY OAT'!A6543),"-",'Step 1.4 CNY OAT'!A6543)</f>
        <v>43373.583333333336</v>
      </c>
      <c r="B6543" s="26">
        <f t="shared" si="120"/>
        <v>272</v>
      </c>
      <c r="C6543" s="67" cm="1">
        <f t="array" ref="C6543">INDEX('Step 5. Daily Avg Schedule Calc'!$A$2:$D$169,(WEEKDAY(A6543)-1)*24+HOUR(A6543)+1,3)</f>
        <v>1</v>
      </c>
      <c r="D6543" s="67" cm="1">
        <f t="array" ref="D6543">INDEX('Step 5. Daily Avg Schedule Calc'!$A$2:$D$169,(WEEKDAY(A6543)-1)*24+HOUR(A6543)+1,4)</f>
        <v>1</v>
      </c>
      <c r="E6543">
        <f>VLOOKUP(A6543,'Step 1.4 CNY OAT'!$A$1:$B$8761,2)</f>
        <v>70</v>
      </c>
      <c r="F6543" s="11">
        <f ca="1">('Step 3. Regression'!$B$18*E6543^2+'Step 3. Regression'!$C$18*E6543+'Step 3. Regression'!$D$18)*C6543</f>
        <v>5.6437590923999679</v>
      </c>
      <c r="G6543" s="11">
        <f ca="1">('Step 3. Regression'!$G$18*E6543^2+'Step 3. Regression'!$H$18*E6543+'Step 3. Regression'!$I$18)*D6543</f>
        <v>2.7263772380986788</v>
      </c>
    </row>
    <row r="6544" spans="1:7" x14ac:dyDescent="0.25">
      <c r="A6544" s="8">
        <f>IF(ISBLANK('Step 1.4 CNY OAT'!A6544),"-",'Step 1.4 CNY OAT'!A6544)</f>
        <v>43373.625</v>
      </c>
      <c r="B6544" s="26">
        <f t="shared" si="120"/>
        <v>272</v>
      </c>
      <c r="C6544" s="67" cm="1">
        <f t="array" ref="C6544">INDEX('Step 5. Daily Avg Schedule Calc'!$A$2:$D$169,(WEEKDAY(A6544)-1)*24+HOUR(A6544)+1,3)</f>
        <v>1</v>
      </c>
      <c r="D6544" s="67" cm="1">
        <f t="array" ref="D6544">INDEX('Step 5. Daily Avg Schedule Calc'!$A$2:$D$169,(WEEKDAY(A6544)-1)*24+HOUR(A6544)+1,4)</f>
        <v>1</v>
      </c>
      <c r="E6544">
        <f>VLOOKUP(A6544,'Step 1.4 CNY OAT'!$A$1:$B$8761,2)</f>
        <v>72</v>
      </c>
      <c r="F6544" s="11">
        <f ca="1">('Step 3. Regression'!$B$18*E6544^2+'Step 3. Regression'!$C$18*E6544+'Step 3. Regression'!$D$18)*C6544</f>
        <v>5.7711834675968934</v>
      </c>
      <c r="G6544" s="11">
        <f ca="1">('Step 3. Regression'!$G$18*E6544^2+'Step 3. Regression'!$H$18*E6544+'Step 3. Regression'!$I$18)*D6544</f>
        <v>2.7494912592966725</v>
      </c>
    </row>
    <row r="6545" spans="1:7" x14ac:dyDescent="0.25">
      <c r="A6545" s="8">
        <f>IF(ISBLANK('Step 1.4 CNY OAT'!A6545),"-",'Step 1.4 CNY OAT'!A6545)</f>
        <v>43373.666666666664</v>
      </c>
      <c r="B6545" s="26">
        <f t="shared" si="120"/>
        <v>272</v>
      </c>
      <c r="C6545" s="67" cm="1">
        <f t="array" ref="C6545">INDEX('Step 5. Daily Avg Schedule Calc'!$A$2:$D$169,(WEEKDAY(A6545)-1)*24+HOUR(A6545)+1,3)</f>
        <v>1</v>
      </c>
      <c r="D6545" s="67" cm="1">
        <f t="array" ref="D6545">INDEX('Step 5. Daily Avg Schedule Calc'!$A$2:$D$169,(WEEKDAY(A6545)-1)*24+HOUR(A6545)+1,4)</f>
        <v>1</v>
      </c>
      <c r="E6545">
        <f>VLOOKUP(A6545,'Step 1.4 CNY OAT'!$A$1:$B$8761,2)</f>
        <v>72</v>
      </c>
      <c r="F6545" s="11">
        <f ca="1">('Step 3. Regression'!$B$18*E6545^2+'Step 3. Regression'!$C$18*E6545+'Step 3. Regression'!$D$18)*C6545</f>
        <v>5.7711834675968934</v>
      </c>
      <c r="G6545" s="11">
        <f ca="1">('Step 3. Regression'!$G$18*E6545^2+'Step 3. Regression'!$H$18*E6545+'Step 3. Regression'!$I$18)*D6545</f>
        <v>2.7494912592966725</v>
      </c>
    </row>
    <row r="6546" spans="1:7" x14ac:dyDescent="0.25">
      <c r="A6546" s="8">
        <f>IF(ISBLANK('Step 1.4 CNY OAT'!A6546),"-",'Step 1.4 CNY OAT'!A6546)</f>
        <v>43373.708333333336</v>
      </c>
      <c r="B6546" s="26">
        <f t="shared" si="120"/>
        <v>272</v>
      </c>
      <c r="C6546" s="67" cm="1">
        <f t="array" ref="C6546">INDEX('Step 5. Daily Avg Schedule Calc'!$A$2:$D$169,(WEEKDAY(A6546)-1)*24+HOUR(A6546)+1,3)</f>
        <v>1</v>
      </c>
      <c r="D6546" s="67" cm="1">
        <f t="array" ref="D6546">INDEX('Step 5. Daily Avg Schedule Calc'!$A$2:$D$169,(WEEKDAY(A6546)-1)*24+HOUR(A6546)+1,4)</f>
        <v>1</v>
      </c>
      <c r="E6546">
        <f>VLOOKUP(A6546,'Step 1.4 CNY OAT'!$A$1:$B$8761,2)</f>
        <v>70</v>
      </c>
      <c r="F6546" s="11">
        <f ca="1">('Step 3. Regression'!$B$18*E6546^2+'Step 3. Regression'!$C$18*E6546+'Step 3. Regression'!$D$18)*C6546</f>
        <v>5.6437590923999679</v>
      </c>
      <c r="G6546" s="11">
        <f ca="1">('Step 3. Regression'!$G$18*E6546^2+'Step 3. Regression'!$H$18*E6546+'Step 3. Regression'!$I$18)*D6546</f>
        <v>2.7263772380986788</v>
      </c>
    </row>
    <row r="6547" spans="1:7" x14ac:dyDescent="0.25">
      <c r="A6547" s="8">
        <f>IF(ISBLANK('Step 1.4 CNY OAT'!A6547),"-",'Step 1.4 CNY OAT'!A6547)</f>
        <v>43373.75</v>
      </c>
      <c r="B6547" s="26">
        <f t="shared" si="120"/>
        <v>272</v>
      </c>
      <c r="C6547" s="67" cm="1">
        <f t="array" ref="C6547">INDEX('Step 5. Daily Avg Schedule Calc'!$A$2:$D$169,(WEEKDAY(A6547)-1)*24+HOUR(A6547)+1,3)</f>
        <v>1</v>
      </c>
      <c r="D6547" s="67" cm="1">
        <f t="array" ref="D6547">INDEX('Step 5. Daily Avg Schedule Calc'!$A$2:$D$169,(WEEKDAY(A6547)-1)*24+HOUR(A6547)+1,4)</f>
        <v>1</v>
      </c>
      <c r="E6547">
        <f>VLOOKUP(A6547,'Step 1.4 CNY OAT'!$A$1:$B$8761,2)</f>
        <v>68</v>
      </c>
      <c r="F6547" s="11">
        <f ca="1">('Step 3. Regression'!$B$18*E6547^2+'Step 3. Regression'!$C$18*E6547+'Step 3. Regression'!$D$18)*C6547</f>
        <v>5.5357352587867084</v>
      </c>
      <c r="G6547" s="11">
        <f ca="1">('Step 3. Regression'!$G$18*E6547^2+'Step 3. Regression'!$H$18*E6547+'Step 3. Regression'!$I$18)*D6547</f>
        <v>2.7082525195186036</v>
      </c>
    </row>
    <row r="6548" spans="1:7" x14ac:dyDescent="0.25">
      <c r="A6548" s="8">
        <f>IF(ISBLANK('Step 1.4 CNY OAT'!A6548),"-",'Step 1.4 CNY OAT'!A6548)</f>
        <v>43373.791666666664</v>
      </c>
      <c r="B6548" s="26">
        <f t="shared" si="120"/>
        <v>272</v>
      </c>
      <c r="C6548" s="67" cm="1">
        <f t="array" ref="C6548">INDEX('Step 5. Daily Avg Schedule Calc'!$A$2:$D$169,(WEEKDAY(A6548)-1)*24+HOUR(A6548)+1,3)</f>
        <v>1</v>
      </c>
      <c r="D6548" s="67" cm="1">
        <f t="array" ref="D6548">INDEX('Step 5. Daily Avg Schedule Calc'!$A$2:$D$169,(WEEKDAY(A6548)-1)*24+HOUR(A6548)+1,4)</f>
        <v>1</v>
      </c>
      <c r="E6548">
        <f>VLOOKUP(A6548,'Step 1.4 CNY OAT'!$A$1:$B$8761,2)</f>
        <v>66</v>
      </c>
      <c r="F6548" s="11">
        <f ca="1">('Step 3. Regression'!$B$18*E6548^2+'Step 3. Regression'!$C$18*E6548+'Step 3. Regression'!$D$18)*C6548</f>
        <v>5.4471119667571148</v>
      </c>
      <c r="G6548" s="11">
        <f ca="1">('Step 3. Regression'!$G$18*E6548^2+'Step 3. Regression'!$H$18*E6548+'Step 3. Regression'!$I$18)*D6548</f>
        <v>2.6951171035564454</v>
      </c>
    </row>
    <row r="6549" spans="1:7" x14ac:dyDescent="0.25">
      <c r="A6549" s="8">
        <f>IF(ISBLANK('Step 1.4 CNY OAT'!A6549),"-",'Step 1.4 CNY OAT'!A6549)</f>
        <v>43373.833333333336</v>
      </c>
      <c r="B6549" s="26">
        <f t="shared" si="120"/>
        <v>272</v>
      </c>
      <c r="C6549" s="67" cm="1">
        <f t="array" ref="C6549">INDEX('Step 5. Daily Avg Schedule Calc'!$A$2:$D$169,(WEEKDAY(A6549)-1)*24+HOUR(A6549)+1,3)</f>
        <v>1</v>
      </c>
      <c r="D6549" s="67" cm="1">
        <f t="array" ref="D6549">INDEX('Step 5. Daily Avg Schedule Calc'!$A$2:$D$169,(WEEKDAY(A6549)-1)*24+HOUR(A6549)+1,4)</f>
        <v>1</v>
      </c>
      <c r="E6549">
        <f>VLOOKUP(A6549,'Step 1.4 CNY OAT'!$A$1:$B$8761,2)</f>
        <v>67</v>
      </c>
      <c r="F6549" s="11">
        <f ca="1">('Step 3. Regression'!$B$18*E6549^2+'Step 3. Regression'!$C$18*E6549+'Step 3. Regression'!$D$18)*C6549</f>
        <v>5.4889985450739509</v>
      </c>
      <c r="G6549" s="11">
        <f ca="1">('Step 3. Regression'!$G$18*E6549^2+'Step 3. Regression'!$H$18*E6549+'Step 3. Regression'!$I$18)*D6549</f>
        <v>2.7010611487102851</v>
      </c>
    </row>
    <row r="6550" spans="1:7" x14ac:dyDescent="0.25">
      <c r="A6550" s="8">
        <f>IF(ISBLANK('Step 1.4 CNY OAT'!A6550),"-",'Step 1.4 CNY OAT'!A6550)</f>
        <v>43373.875</v>
      </c>
      <c r="B6550" s="26">
        <f t="shared" si="120"/>
        <v>272</v>
      </c>
      <c r="C6550" s="67" cm="1">
        <f t="array" ref="C6550">INDEX('Step 5. Daily Avg Schedule Calc'!$A$2:$D$169,(WEEKDAY(A6550)-1)*24+HOUR(A6550)+1,3)</f>
        <v>1</v>
      </c>
      <c r="D6550" s="67" cm="1">
        <f t="array" ref="D6550">INDEX('Step 5. Daily Avg Schedule Calc'!$A$2:$D$169,(WEEKDAY(A6550)-1)*24+HOUR(A6550)+1,4)</f>
        <v>1</v>
      </c>
      <c r="E6550">
        <f>VLOOKUP(A6550,'Step 1.4 CNY OAT'!$A$1:$B$8761,2)</f>
        <v>66</v>
      </c>
      <c r="F6550" s="11">
        <f ca="1">('Step 3. Regression'!$B$18*E6550^2+'Step 3. Regression'!$C$18*E6550+'Step 3. Regression'!$D$18)*C6550</f>
        <v>5.4471119667571148</v>
      </c>
      <c r="G6550" s="11">
        <f ca="1">('Step 3. Regression'!$G$18*E6550^2+'Step 3. Regression'!$H$18*E6550+'Step 3. Regression'!$I$18)*D6550</f>
        <v>2.6951171035564454</v>
      </c>
    </row>
    <row r="6551" spans="1:7" x14ac:dyDescent="0.25">
      <c r="A6551" s="8">
        <f>IF(ISBLANK('Step 1.4 CNY OAT'!A6551),"-",'Step 1.4 CNY OAT'!A6551)</f>
        <v>43373.916666666664</v>
      </c>
      <c r="B6551" s="26">
        <f t="shared" si="120"/>
        <v>272</v>
      </c>
      <c r="C6551" s="67" cm="1">
        <f t="array" ref="C6551">INDEX('Step 5. Daily Avg Schedule Calc'!$A$2:$D$169,(WEEKDAY(A6551)-1)*24+HOUR(A6551)+1,3)</f>
        <v>1</v>
      </c>
      <c r="D6551" s="67" cm="1">
        <f t="array" ref="D6551">INDEX('Step 5. Daily Avg Schedule Calc'!$A$2:$D$169,(WEEKDAY(A6551)-1)*24+HOUR(A6551)+1,4)</f>
        <v>1</v>
      </c>
      <c r="E6551">
        <f>VLOOKUP(A6551,'Step 1.4 CNY OAT'!$A$1:$B$8761,2)</f>
        <v>66</v>
      </c>
      <c r="F6551" s="11">
        <f ca="1">('Step 3. Regression'!$B$18*E6551^2+'Step 3. Regression'!$C$18*E6551+'Step 3. Regression'!$D$18)*C6551</f>
        <v>5.4471119667571148</v>
      </c>
      <c r="G6551" s="11">
        <f ca="1">('Step 3. Regression'!$G$18*E6551^2+'Step 3. Regression'!$H$18*E6551+'Step 3. Regression'!$I$18)*D6551</f>
        <v>2.6951171035564454</v>
      </c>
    </row>
    <row r="6552" spans="1:7" x14ac:dyDescent="0.25">
      <c r="A6552" s="8">
        <f>IF(ISBLANK('Step 1.4 CNY OAT'!A6552),"-",'Step 1.4 CNY OAT'!A6552)</f>
        <v>43373.958333333336</v>
      </c>
      <c r="B6552" s="26">
        <f t="shared" si="120"/>
        <v>272</v>
      </c>
      <c r="C6552" s="67" cm="1">
        <f t="array" ref="C6552">INDEX('Step 5. Daily Avg Schedule Calc'!$A$2:$D$169,(WEEKDAY(A6552)-1)*24+HOUR(A6552)+1,3)</f>
        <v>1</v>
      </c>
      <c r="D6552" s="67" cm="1">
        <f t="array" ref="D6552">INDEX('Step 5. Daily Avg Schedule Calc'!$A$2:$D$169,(WEEKDAY(A6552)-1)*24+HOUR(A6552)+1,4)</f>
        <v>1</v>
      </c>
      <c r="E6552">
        <f>VLOOKUP(A6552,'Step 1.4 CNY OAT'!$A$1:$B$8761,2)</f>
        <v>68</v>
      </c>
      <c r="F6552" s="11">
        <f ca="1">('Step 3. Regression'!$B$18*E6552^2+'Step 3. Regression'!$C$18*E6552+'Step 3. Regression'!$D$18)*C6552</f>
        <v>5.5357352587867084</v>
      </c>
      <c r="G6552" s="11">
        <f ca="1">('Step 3. Regression'!$G$18*E6552^2+'Step 3. Regression'!$H$18*E6552+'Step 3. Regression'!$I$18)*D6552</f>
        <v>2.7082525195186036</v>
      </c>
    </row>
    <row r="6553" spans="1:7" x14ac:dyDescent="0.25">
      <c r="A6553" s="8">
        <f>IF(ISBLANK('Step 1.4 CNY OAT'!A6553),"-",'Step 1.4 CNY OAT'!A6553)</f>
        <v>43374</v>
      </c>
      <c r="B6553" s="26">
        <f t="shared" si="120"/>
        <v>273</v>
      </c>
      <c r="C6553" s="67" cm="1">
        <f t="array" ref="C6553">INDEX('Step 5. Daily Avg Schedule Calc'!$A$2:$D$169,(WEEKDAY(A6553)-1)*24+HOUR(A6553)+1,3)</f>
        <v>1</v>
      </c>
      <c r="D6553" s="67" cm="1">
        <f t="array" ref="D6553">INDEX('Step 5. Daily Avg Schedule Calc'!$A$2:$D$169,(WEEKDAY(A6553)-1)*24+HOUR(A6553)+1,4)</f>
        <v>1</v>
      </c>
      <c r="E6553">
        <f>VLOOKUP(A6553,'Step 1.4 CNY OAT'!$A$1:$B$8761,2)</f>
        <v>66</v>
      </c>
      <c r="F6553" s="11">
        <f ca="1">('Step 3. Regression'!$B$18*E6553^2+'Step 3. Regression'!$C$18*E6553+'Step 3. Regression'!$D$18)*C6553</f>
        <v>5.4471119667571148</v>
      </c>
      <c r="G6553" s="11">
        <f ca="1">('Step 3. Regression'!$G$18*E6553^2+'Step 3. Regression'!$H$18*E6553+'Step 3. Regression'!$I$18)*D6553</f>
        <v>2.6951171035564454</v>
      </c>
    </row>
    <row r="6554" spans="1:7" x14ac:dyDescent="0.25">
      <c r="A6554" s="8">
        <f>IF(ISBLANK('Step 1.4 CNY OAT'!A6554),"-",'Step 1.4 CNY OAT'!A6554)</f>
        <v>43374.041666666664</v>
      </c>
      <c r="B6554" s="26">
        <f t="shared" si="120"/>
        <v>273</v>
      </c>
      <c r="C6554" s="67" cm="1">
        <f t="array" ref="C6554">INDEX('Step 5. Daily Avg Schedule Calc'!$A$2:$D$169,(WEEKDAY(A6554)-1)*24+HOUR(A6554)+1,3)</f>
        <v>1</v>
      </c>
      <c r="D6554" s="67" cm="1">
        <f t="array" ref="D6554">INDEX('Step 5. Daily Avg Schedule Calc'!$A$2:$D$169,(WEEKDAY(A6554)-1)*24+HOUR(A6554)+1,4)</f>
        <v>1</v>
      </c>
      <c r="E6554">
        <f>VLOOKUP(A6554,'Step 1.4 CNY OAT'!$A$1:$B$8761,2)</f>
        <v>67</v>
      </c>
      <c r="F6554" s="11">
        <f ca="1">('Step 3. Regression'!$B$18*E6554^2+'Step 3. Regression'!$C$18*E6554+'Step 3. Regression'!$D$18)*C6554</f>
        <v>5.4889985450739509</v>
      </c>
      <c r="G6554" s="11">
        <f ca="1">('Step 3. Regression'!$G$18*E6554^2+'Step 3. Regression'!$H$18*E6554+'Step 3. Regression'!$I$18)*D6554</f>
        <v>2.7010611487102851</v>
      </c>
    </row>
    <row r="6555" spans="1:7" x14ac:dyDescent="0.25">
      <c r="A6555" s="8">
        <f>IF(ISBLANK('Step 1.4 CNY OAT'!A6555),"-",'Step 1.4 CNY OAT'!A6555)</f>
        <v>43374.083333333336</v>
      </c>
      <c r="B6555" s="26">
        <f t="shared" si="120"/>
        <v>273</v>
      </c>
      <c r="C6555" s="67" cm="1">
        <f t="array" ref="C6555">INDEX('Step 5. Daily Avg Schedule Calc'!$A$2:$D$169,(WEEKDAY(A6555)-1)*24+HOUR(A6555)+1,3)</f>
        <v>1</v>
      </c>
      <c r="D6555" s="67" cm="1">
        <f t="array" ref="D6555">INDEX('Step 5. Daily Avg Schedule Calc'!$A$2:$D$169,(WEEKDAY(A6555)-1)*24+HOUR(A6555)+1,4)</f>
        <v>1</v>
      </c>
      <c r="E6555">
        <f>VLOOKUP(A6555,'Step 1.4 CNY OAT'!$A$1:$B$8761,2)</f>
        <v>67</v>
      </c>
      <c r="F6555" s="11">
        <f ca="1">('Step 3. Regression'!$B$18*E6555^2+'Step 3. Regression'!$C$18*E6555+'Step 3. Regression'!$D$18)*C6555</f>
        <v>5.4889985450739509</v>
      </c>
      <c r="G6555" s="11">
        <f ca="1">('Step 3. Regression'!$G$18*E6555^2+'Step 3. Regression'!$H$18*E6555+'Step 3. Regression'!$I$18)*D6555</f>
        <v>2.7010611487102851</v>
      </c>
    </row>
    <row r="6556" spans="1:7" x14ac:dyDescent="0.25">
      <c r="A6556" s="8">
        <f>IF(ISBLANK('Step 1.4 CNY OAT'!A6556),"-",'Step 1.4 CNY OAT'!A6556)</f>
        <v>43374.125</v>
      </c>
      <c r="B6556" s="26">
        <f t="shared" si="120"/>
        <v>273</v>
      </c>
      <c r="C6556" s="67" cm="1">
        <f t="array" ref="C6556">INDEX('Step 5. Daily Avg Schedule Calc'!$A$2:$D$169,(WEEKDAY(A6556)-1)*24+HOUR(A6556)+1,3)</f>
        <v>1</v>
      </c>
      <c r="D6556" s="67" cm="1">
        <f t="array" ref="D6556">INDEX('Step 5. Daily Avg Schedule Calc'!$A$2:$D$169,(WEEKDAY(A6556)-1)*24+HOUR(A6556)+1,4)</f>
        <v>1</v>
      </c>
      <c r="E6556">
        <f>VLOOKUP(A6556,'Step 1.4 CNY OAT'!$A$1:$B$8761,2)</f>
        <v>66</v>
      </c>
      <c r="F6556" s="11">
        <f ca="1">('Step 3. Regression'!$B$18*E6556^2+'Step 3. Regression'!$C$18*E6556+'Step 3. Regression'!$D$18)*C6556</f>
        <v>5.4471119667571148</v>
      </c>
      <c r="G6556" s="11">
        <f ca="1">('Step 3. Regression'!$G$18*E6556^2+'Step 3. Regression'!$H$18*E6556+'Step 3. Regression'!$I$18)*D6556</f>
        <v>2.6951171035564454</v>
      </c>
    </row>
    <row r="6557" spans="1:7" x14ac:dyDescent="0.25">
      <c r="A6557" s="8">
        <f>IF(ISBLANK('Step 1.4 CNY OAT'!A6557),"-",'Step 1.4 CNY OAT'!A6557)</f>
        <v>43374.166666666664</v>
      </c>
      <c r="B6557" s="26">
        <f t="shared" si="120"/>
        <v>273</v>
      </c>
      <c r="C6557" s="67" cm="1">
        <f t="array" ref="C6557">INDEX('Step 5. Daily Avg Schedule Calc'!$A$2:$D$169,(WEEKDAY(A6557)-1)*24+HOUR(A6557)+1,3)</f>
        <v>1</v>
      </c>
      <c r="D6557" s="67" cm="1">
        <f t="array" ref="D6557">INDEX('Step 5. Daily Avg Schedule Calc'!$A$2:$D$169,(WEEKDAY(A6557)-1)*24+HOUR(A6557)+1,4)</f>
        <v>1</v>
      </c>
      <c r="E6557">
        <f>VLOOKUP(A6557,'Step 1.4 CNY OAT'!$A$1:$B$8761,2)</f>
        <v>64</v>
      </c>
      <c r="F6557" s="11">
        <f ca="1">('Step 3. Regression'!$B$18*E6557^2+'Step 3. Regression'!$C$18*E6557+'Step 3. Regression'!$D$18)*C6557</f>
        <v>5.3778892163111873</v>
      </c>
      <c r="G6557" s="11">
        <f ca="1">('Step 3. Regression'!$G$18*E6557^2+'Step 3. Regression'!$H$18*E6557+'Step 3. Regression'!$I$18)*D6557</f>
        <v>2.686970990212207</v>
      </c>
    </row>
    <row r="6558" spans="1:7" x14ac:dyDescent="0.25">
      <c r="A6558" s="8">
        <f>IF(ISBLANK('Step 1.4 CNY OAT'!A6558),"-",'Step 1.4 CNY OAT'!A6558)</f>
        <v>43374.208333333336</v>
      </c>
      <c r="B6558" s="26">
        <f t="shared" si="120"/>
        <v>273</v>
      </c>
      <c r="C6558" s="67" cm="1">
        <f t="array" ref="C6558">INDEX('Step 5. Daily Avg Schedule Calc'!$A$2:$D$169,(WEEKDAY(A6558)-1)*24+HOUR(A6558)+1,3)</f>
        <v>1</v>
      </c>
      <c r="D6558" s="67" cm="1">
        <f t="array" ref="D6558">INDEX('Step 5. Daily Avg Schedule Calc'!$A$2:$D$169,(WEEKDAY(A6558)-1)*24+HOUR(A6558)+1,4)</f>
        <v>1</v>
      </c>
      <c r="E6558">
        <f>VLOOKUP(A6558,'Step 1.4 CNY OAT'!$A$1:$B$8761,2)</f>
        <v>65</v>
      </c>
      <c r="F6558" s="11">
        <f ca="1">('Step 3. Regression'!$B$18*E6558^2+'Step 3. Regression'!$C$18*E6558+'Step 3. Regression'!$D$18)*C6558</f>
        <v>5.4100755238361913</v>
      </c>
      <c r="G6558" s="11">
        <f ca="1">('Step 3. Regression'!$G$18*E6558^2+'Step 3. Regression'!$H$18*E6558+'Step 3. Regression'!$I$18)*D6558</f>
        <v>2.6904203840570866</v>
      </c>
    </row>
    <row r="6559" spans="1:7" x14ac:dyDescent="0.25">
      <c r="A6559" s="8">
        <f>IF(ISBLANK('Step 1.4 CNY OAT'!A6559),"-",'Step 1.4 CNY OAT'!A6559)</f>
        <v>43374.25</v>
      </c>
      <c r="B6559" s="26">
        <f t="shared" si="120"/>
        <v>273</v>
      </c>
      <c r="C6559" s="67" cm="1">
        <f t="array" ref="C6559">INDEX('Step 5. Daily Avg Schedule Calc'!$A$2:$D$169,(WEEKDAY(A6559)-1)*24+HOUR(A6559)+1,3)</f>
        <v>1</v>
      </c>
      <c r="D6559" s="67" cm="1">
        <f t="array" ref="D6559">INDEX('Step 5. Daily Avg Schedule Calc'!$A$2:$D$169,(WEEKDAY(A6559)-1)*24+HOUR(A6559)+1,4)</f>
        <v>1</v>
      </c>
      <c r="E6559">
        <f>VLOOKUP(A6559,'Step 1.4 CNY OAT'!$A$1:$B$8761,2)</f>
        <v>66</v>
      </c>
      <c r="F6559" s="11">
        <f ca="1">('Step 3. Regression'!$B$18*E6559^2+'Step 3. Regression'!$C$18*E6559+'Step 3. Regression'!$D$18)*C6559</f>
        <v>5.4471119667571148</v>
      </c>
      <c r="G6559" s="11">
        <f ca="1">('Step 3. Regression'!$G$18*E6559^2+'Step 3. Regression'!$H$18*E6559+'Step 3. Regression'!$I$18)*D6559</f>
        <v>2.6951171035564454</v>
      </c>
    </row>
    <row r="6560" spans="1:7" x14ac:dyDescent="0.25">
      <c r="A6560" s="8">
        <f>IF(ISBLANK('Step 1.4 CNY OAT'!A6560),"-",'Step 1.4 CNY OAT'!A6560)</f>
        <v>43374.291666666664</v>
      </c>
      <c r="B6560" s="26">
        <f t="shared" si="120"/>
        <v>273</v>
      </c>
      <c r="C6560" s="67" cm="1">
        <f t="array" ref="C6560">INDEX('Step 5. Daily Avg Schedule Calc'!$A$2:$D$169,(WEEKDAY(A6560)-1)*24+HOUR(A6560)+1,3)</f>
        <v>1</v>
      </c>
      <c r="D6560" s="67" cm="1">
        <f t="array" ref="D6560">INDEX('Step 5. Daily Avg Schedule Calc'!$A$2:$D$169,(WEEKDAY(A6560)-1)*24+HOUR(A6560)+1,4)</f>
        <v>1</v>
      </c>
      <c r="E6560">
        <f>VLOOKUP(A6560,'Step 1.4 CNY OAT'!$A$1:$B$8761,2)</f>
        <v>66</v>
      </c>
      <c r="F6560" s="11">
        <f ca="1">('Step 3. Regression'!$B$18*E6560^2+'Step 3. Regression'!$C$18*E6560+'Step 3. Regression'!$D$18)*C6560</f>
        <v>5.4471119667571148</v>
      </c>
      <c r="G6560" s="11">
        <f ca="1">('Step 3. Regression'!$G$18*E6560^2+'Step 3. Regression'!$H$18*E6560+'Step 3. Regression'!$I$18)*D6560</f>
        <v>2.6951171035564454</v>
      </c>
    </row>
    <row r="6561" spans="1:7" x14ac:dyDescent="0.25">
      <c r="A6561" s="8">
        <f>IF(ISBLANK('Step 1.4 CNY OAT'!A6561),"-",'Step 1.4 CNY OAT'!A6561)</f>
        <v>43374.333333333336</v>
      </c>
      <c r="B6561" s="26">
        <f t="shared" si="120"/>
        <v>273</v>
      </c>
      <c r="C6561" s="67" cm="1">
        <f t="array" ref="C6561">INDEX('Step 5. Daily Avg Schedule Calc'!$A$2:$D$169,(WEEKDAY(A6561)-1)*24+HOUR(A6561)+1,3)</f>
        <v>1</v>
      </c>
      <c r="D6561" s="67" cm="1">
        <f t="array" ref="D6561">INDEX('Step 5. Daily Avg Schedule Calc'!$A$2:$D$169,(WEEKDAY(A6561)-1)*24+HOUR(A6561)+1,4)</f>
        <v>1</v>
      </c>
      <c r="E6561">
        <f>VLOOKUP(A6561,'Step 1.4 CNY OAT'!$A$1:$B$8761,2)</f>
        <v>68</v>
      </c>
      <c r="F6561" s="11">
        <f ca="1">('Step 3. Regression'!$B$18*E6561^2+'Step 3. Regression'!$C$18*E6561+'Step 3. Regression'!$D$18)*C6561</f>
        <v>5.5357352587867084</v>
      </c>
      <c r="G6561" s="11">
        <f ca="1">('Step 3. Regression'!$G$18*E6561^2+'Step 3. Regression'!$H$18*E6561+'Step 3. Regression'!$I$18)*D6561</f>
        <v>2.7082525195186036</v>
      </c>
    </row>
    <row r="6562" spans="1:7" x14ac:dyDescent="0.25">
      <c r="A6562" s="8">
        <f>IF(ISBLANK('Step 1.4 CNY OAT'!A6562),"-",'Step 1.4 CNY OAT'!A6562)</f>
        <v>43374.375</v>
      </c>
      <c r="B6562" s="26">
        <f t="shared" si="120"/>
        <v>273</v>
      </c>
      <c r="C6562" s="67" cm="1">
        <f t="array" ref="C6562">INDEX('Step 5. Daily Avg Schedule Calc'!$A$2:$D$169,(WEEKDAY(A6562)-1)*24+HOUR(A6562)+1,3)</f>
        <v>1</v>
      </c>
      <c r="D6562" s="67" cm="1">
        <f t="array" ref="D6562">INDEX('Step 5. Daily Avg Schedule Calc'!$A$2:$D$169,(WEEKDAY(A6562)-1)*24+HOUR(A6562)+1,4)</f>
        <v>1</v>
      </c>
      <c r="E6562">
        <f>VLOOKUP(A6562,'Step 1.4 CNY OAT'!$A$1:$B$8761,2)</f>
        <v>70</v>
      </c>
      <c r="F6562" s="11">
        <f ca="1">('Step 3. Regression'!$B$18*E6562^2+'Step 3. Regression'!$C$18*E6562+'Step 3. Regression'!$D$18)*C6562</f>
        <v>5.6437590923999679</v>
      </c>
      <c r="G6562" s="11">
        <f ca="1">('Step 3. Regression'!$G$18*E6562^2+'Step 3. Regression'!$H$18*E6562+'Step 3. Regression'!$I$18)*D6562</f>
        <v>2.7263772380986788</v>
      </c>
    </row>
    <row r="6563" spans="1:7" x14ac:dyDescent="0.25">
      <c r="A6563" s="8">
        <f>IF(ISBLANK('Step 1.4 CNY OAT'!A6563),"-",'Step 1.4 CNY OAT'!A6563)</f>
        <v>43374.416666666664</v>
      </c>
      <c r="B6563" s="26">
        <f t="shared" si="120"/>
        <v>273</v>
      </c>
      <c r="C6563" s="67" cm="1">
        <f t="array" ref="C6563">INDEX('Step 5. Daily Avg Schedule Calc'!$A$2:$D$169,(WEEKDAY(A6563)-1)*24+HOUR(A6563)+1,3)</f>
        <v>1</v>
      </c>
      <c r="D6563" s="67" cm="1">
        <f t="array" ref="D6563">INDEX('Step 5. Daily Avg Schedule Calc'!$A$2:$D$169,(WEEKDAY(A6563)-1)*24+HOUR(A6563)+1,4)</f>
        <v>1</v>
      </c>
      <c r="E6563">
        <f>VLOOKUP(A6563,'Step 1.4 CNY OAT'!$A$1:$B$8761,2)</f>
        <v>70</v>
      </c>
      <c r="F6563" s="11">
        <f ca="1">('Step 3. Regression'!$B$18*E6563^2+'Step 3. Regression'!$C$18*E6563+'Step 3. Regression'!$D$18)*C6563</f>
        <v>5.6437590923999679</v>
      </c>
      <c r="G6563" s="11">
        <f ca="1">('Step 3. Regression'!$G$18*E6563^2+'Step 3. Regression'!$H$18*E6563+'Step 3. Regression'!$I$18)*D6563</f>
        <v>2.7263772380986788</v>
      </c>
    </row>
    <row r="6564" spans="1:7" x14ac:dyDescent="0.25">
      <c r="A6564" s="8">
        <f>IF(ISBLANK('Step 1.4 CNY OAT'!A6564),"-",'Step 1.4 CNY OAT'!A6564)</f>
        <v>43374.458333333336</v>
      </c>
      <c r="B6564" s="26">
        <f t="shared" si="120"/>
        <v>273</v>
      </c>
      <c r="C6564" s="67" cm="1">
        <f t="array" ref="C6564">INDEX('Step 5. Daily Avg Schedule Calc'!$A$2:$D$169,(WEEKDAY(A6564)-1)*24+HOUR(A6564)+1,3)</f>
        <v>1</v>
      </c>
      <c r="D6564" s="67" cm="1">
        <f t="array" ref="D6564">INDEX('Step 5. Daily Avg Schedule Calc'!$A$2:$D$169,(WEEKDAY(A6564)-1)*24+HOUR(A6564)+1,4)</f>
        <v>1</v>
      </c>
      <c r="E6564">
        <f>VLOOKUP(A6564,'Step 1.4 CNY OAT'!$A$1:$B$8761,2)</f>
        <v>73</v>
      </c>
      <c r="F6564" s="11">
        <f ca="1">('Step 3. Regression'!$B$18*E6564^2+'Step 3. Regression'!$C$18*E6564+'Step 3. Regression'!$D$18)*C6564</f>
        <v>5.8421708582892293</v>
      </c>
      <c r="G6564" s="11">
        <f ca="1">('Step 3. Regression'!$G$18*E6564^2+'Step 3. Regression'!$H$18*E6564+'Step 3. Regression'!$I$18)*D6564</f>
        <v>2.7629192583773894</v>
      </c>
    </row>
    <row r="6565" spans="1:7" x14ac:dyDescent="0.25">
      <c r="A6565" s="8">
        <f>IF(ISBLANK('Step 1.4 CNY OAT'!A6565),"-",'Step 1.4 CNY OAT'!A6565)</f>
        <v>43374.5</v>
      </c>
      <c r="B6565" s="26">
        <f t="shared" si="120"/>
        <v>273</v>
      </c>
      <c r="C6565" s="67" cm="1">
        <f t="array" ref="C6565">INDEX('Step 5. Daily Avg Schedule Calc'!$A$2:$D$169,(WEEKDAY(A6565)-1)*24+HOUR(A6565)+1,3)</f>
        <v>1</v>
      </c>
      <c r="D6565" s="67" cm="1">
        <f t="array" ref="D6565">INDEX('Step 5. Daily Avg Schedule Calc'!$A$2:$D$169,(WEEKDAY(A6565)-1)*24+HOUR(A6565)+1,4)</f>
        <v>1</v>
      </c>
      <c r="E6565">
        <f>VLOOKUP(A6565,'Step 1.4 CNY OAT'!$A$1:$B$8761,2)</f>
        <v>75</v>
      </c>
      <c r="F6565" s="11">
        <f ca="1">('Step 3. Regression'!$B$18*E6565^2+'Step 3. Regression'!$C$18*E6565+'Step 3. Regression'!$D$18)*C6565</f>
        <v>5.9986960458616565</v>
      </c>
      <c r="G6565" s="11">
        <f ca="1">('Step 3. Regression'!$G$18*E6565^2+'Step 3. Regression'!$H$18*E6565+'Step 3. Regression'!$I$18)*D6565</f>
        <v>2.7935172335022607</v>
      </c>
    </row>
    <row r="6566" spans="1:7" x14ac:dyDescent="0.25">
      <c r="A6566" s="8">
        <f>IF(ISBLANK('Step 1.4 CNY OAT'!A6566),"-",'Step 1.4 CNY OAT'!A6566)</f>
        <v>43374.541666666664</v>
      </c>
      <c r="B6566" s="26">
        <f t="shared" si="120"/>
        <v>273</v>
      </c>
      <c r="C6566" s="67" cm="1">
        <f t="array" ref="C6566">INDEX('Step 5. Daily Avg Schedule Calc'!$A$2:$D$169,(WEEKDAY(A6566)-1)*24+HOUR(A6566)+1,3)</f>
        <v>1</v>
      </c>
      <c r="D6566" s="67" cm="1">
        <f t="array" ref="D6566">INDEX('Step 5. Daily Avg Schedule Calc'!$A$2:$D$169,(WEEKDAY(A6566)-1)*24+HOUR(A6566)+1,4)</f>
        <v>1</v>
      </c>
      <c r="E6566">
        <f>VLOOKUP(A6566,'Step 1.4 CNY OAT'!$A$1:$B$8761,2)</f>
        <v>75</v>
      </c>
      <c r="F6566" s="11">
        <f ca="1">('Step 3. Regression'!$B$18*E6566^2+'Step 3. Regression'!$C$18*E6566+'Step 3. Regression'!$D$18)*C6566</f>
        <v>5.9986960458616565</v>
      </c>
      <c r="G6566" s="11">
        <f ca="1">('Step 3. Regression'!$G$18*E6566^2+'Step 3. Regression'!$H$18*E6566+'Step 3. Regression'!$I$18)*D6566</f>
        <v>2.7935172335022607</v>
      </c>
    </row>
    <row r="6567" spans="1:7" x14ac:dyDescent="0.25">
      <c r="A6567" s="8">
        <f>IF(ISBLANK('Step 1.4 CNY OAT'!A6567),"-",'Step 1.4 CNY OAT'!A6567)</f>
        <v>43374.583333333336</v>
      </c>
      <c r="B6567" s="26">
        <f t="shared" si="120"/>
        <v>273</v>
      </c>
      <c r="C6567" s="67" cm="1">
        <f t="array" ref="C6567">INDEX('Step 5. Daily Avg Schedule Calc'!$A$2:$D$169,(WEEKDAY(A6567)-1)*24+HOUR(A6567)+1,3)</f>
        <v>1</v>
      </c>
      <c r="D6567" s="67" cm="1">
        <f t="array" ref="D6567">INDEX('Step 5. Daily Avg Schedule Calc'!$A$2:$D$169,(WEEKDAY(A6567)-1)*24+HOUR(A6567)+1,4)</f>
        <v>1</v>
      </c>
      <c r="E6567">
        <f>VLOOKUP(A6567,'Step 1.4 CNY OAT'!$A$1:$B$8761,2)</f>
        <v>76</v>
      </c>
      <c r="F6567" s="11">
        <f ca="1">('Step 3. Regression'!$B$18*E6567^2+'Step 3. Regression'!$C$18*E6567+'Step 3. Regression'!$D$18)*C6567</f>
        <v>6.0842338427417459</v>
      </c>
      <c r="G6567" s="11">
        <f ca="1">('Step 3. Regression'!$G$18*E6567^2+'Step 3. Regression'!$H$18*E6567+'Step 3. Regression'!$I$18)*D6567</f>
        <v>2.8106872095464155</v>
      </c>
    </row>
    <row r="6568" spans="1:7" x14ac:dyDescent="0.25">
      <c r="A6568" s="8">
        <f>IF(ISBLANK('Step 1.4 CNY OAT'!A6568),"-",'Step 1.4 CNY OAT'!A6568)</f>
        <v>43374.625</v>
      </c>
      <c r="B6568" s="26">
        <f t="shared" si="120"/>
        <v>273</v>
      </c>
      <c r="C6568" s="67" cm="1">
        <f t="array" ref="C6568">INDEX('Step 5. Daily Avg Schedule Calc'!$A$2:$D$169,(WEEKDAY(A6568)-1)*24+HOUR(A6568)+1,3)</f>
        <v>1</v>
      </c>
      <c r="D6568" s="67" cm="1">
        <f t="array" ref="D6568">INDEX('Step 5. Daily Avg Schedule Calc'!$A$2:$D$169,(WEEKDAY(A6568)-1)*24+HOUR(A6568)+1,4)</f>
        <v>1</v>
      </c>
      <c r="E6568">
        <f>VLOOKUP(A6568,'Step 1.4 CNY OAT'!$A$1:$B$8761,2)</f>
        <v>75</v>
      </c>
      <c r="F6568" s="11">
        <f ca="1">('Step 3. Regression'!$B$18*E6568^2+'Step 3. Regression'!$C$18*E6568+'Step 3. Regression'!$D$18)*C6568</f>
        <v>5.9986960458616565</v>
      </c>
      <c r="G6568" s="11">
        <f ca="1">('Step 3. Regression'!$G$18*E6568^2+'Step 3. Regression'!$H$18*E6568+'Step 3. Regression'!$I$18)*D6568</f>
        <v>2.7935172335022607</v>
      </c>
    </row>
    <row r="6569" spans="1:7" x14ac:dyDescent="0.25">
      <c r="A6569" s="8">
        <f>IF(ISBLANK('Step 1.4 CNY OAT'!A6569),"-",'Step 1.4 CNY OAT'!A6569)</f>
        <v>43374.666666666664</v>
      </c>
      <c r="B6569" s="26">
        <f t="shared" si="120"/>
        <v>273</v>
      </c>
      <c r="C6569" s="67" cm="1">
        <f t="array" ref="C6569">INDEX('Step 5. Daily Avg Schedule Calc'!$A$2:$D$169,(WEEKDAY(A6569)-1)*24+HOUR(A6569)+1,3)</f>
        <v>1</v>
      </c>
      <c r="D6569" s="67" cm="1">
        <f t="array" ref="D6569">INDEX('Step 5. Daily Avg Schedule Calc'!$A$2:$D$169,(WEEKDAY(A6569)-1)*24+HOUR(A6569)+1,4)</f>
        <v>1</v>
      </c>
      <c r="E6569">
        <f>VLOOKUP(A6569,'Step 1.4 CNY OAT'!$A$1:$B$8761,2)</f>
        <v>75</v>
      </c>
      <c r="F6569" s="11">
        <f ca="1">('Step 3. Regression'!$B$18*E6569^2+'Step 3. Regression'!$C$18*E6569+'Step 3. Regression'!$D$18)*C6569</f>
        <v>5.9986960458616565</v>
      </c>
      <c r="G6569" s="11">
        <f ca="1">('Step 3. Regression'!$G$18*E6569^2+'Step 3. Regression'!$H$18*E6569+'Step 3. Regression'!$I$18)*D6569</f>
        <v>2.7935172335022607</v>
      </c>
    </row>
    <row r="6570" spans="1:7" x14ac:dyDescent="0.25">
      <c r="A6570" s="8">
        <f>IF(ISBLANK('Step 1.4 CNY OAT'!A6570),"-",'Step 1.4 CNY OAT'!A6570)</f>
        <v>43374.708333333336</v>
      </c>
      <c r="B6570" s="26">
        <f t="shared" si="120"/>
        <v>273</v>
      </c>
      <c r="C6570" s="67" cm="1">
        <f t="array" ref="C6570">INDEX('Step 5. Daily Avg Schedule Calc'!$A$2:$D$169,(WEEKDAY(A6570)-1)*24+HOUR(A6570)+1,3)</f>
        <v>1</v>
      </c>
      <c r="D6570" s="67" cm="1">
        <f t="array" ref="D6570">INDEX('Step 5. Daily Avg Schedule Calc'!$A$2:$D$169,(WEEKDAY(A6570)-1)*24+HOUR(A6570)+1,4)</f>
        <v>1</v>
      </c>
      <c r="E6570">
        <f>VLOOKUP(A6570,'Step 1.4 CNY OAT'!$A$1:$B$8761,2)</f>
        <v>78</v>
      </c>
      <c r="F6570" s="11">
        <f ca="1">('Step 3. Regression'!$B$18*E6570^2+'Step 3. Regression'!$C$18*E6570+'Step 3. Regression'!$D$18)*C6570</f>
        <v>6.2698598426896712</v>
      </c>
      <c r="G6570" s="11">
        <f ca="1">('Step 3. Regression'!$G$18*E6570^2+'Step 3. Regression'!$H$18*E6570+'Step 3. Regression'!$I$18)*D6570</f>
        <v>2.8487691385981644</v>
      </c>
    </row>
    <row r="6571" spans="1:7" x14ac:dyDescent="0.25">
      <c r="A6571" s="8">
        <f>IF(ISBLANK('Step 1.4 CNY OAT'!A6571),"-",'Step 1.4 CNY OAT'!A6571)</f>
        <v>43374.75</v>
      </c>
      <c r="B6571" s="26">
        <f t="shared" si="120"/>
        <v>273</v>
      </c>
      <c r="C6571" s="67" cm="1">
        <f t="array" ref="C6571">INDEX('Step 5. Daily Avg Schedule Calc'!$A$2:$D$169,(WEEKDAY(A6571)-1)*24+HOUR(A6571)+1,3)</f>
        <v>1</v>
      </c>
      <c r="D6571" s="67" cm="1">
        <f t="array" ref="D6571">INDEX('Step 5. Daily Avg Schedule Calc'!$A$2:$D$169,(WEEKDAY(A6571)-1)*24+HOUR(A6571)+1,4)</f>
        <v>1</v>
      </c>
      <c r="E6571">
        <f>VLOOKUP(A6571,'Step 1.4 CNY OAT'!$A$1:$B$8761,2)</f>
        <v>75</v>
      </c>
      <c r="F6571" s="11">
        <f ca="1">('Step 3. Regression'!$B$18*E6571^2+'Step 3. Regression'!$C$18*E6571+'Step 3. Regression'!$D$18)*C6571</f>
        <v>5.9986960458616565</v>
      </c>
      <c r="G6571" s="11">
        <f ca="1">('Step 3. Regression'!$G$18*E6571^2+'Step 3. Regression'!$H$18*E6571+'Step 3. Regression'!$I$18)*D6571</f>
        <v>2.7935172335022607</v>
      </c>
    </row>
    <row r="6572" spans="1:7" x14ac:dyDescent="0.25">
      <c r="A6572" s="8">
        <f>IF(ISBLANK('Step 1.4 CNY OAT'!A6572),"-",'Step 1.4 CNY OAT'!A6572)</f>
        <v>43374.791666666664</v>
      </c>
      <c r="B6572" s="26">
        <f t="shared" si="120"/>
        <v>273</v>
      </c>
      <c r="C6572" s="67" cm="1">
        <f t="array" ref="C6572">INDEX('Step 5. Daily Avg Schedule Calc'!$A$2:$D$169,(WEEKDAY(A6572)-1)*24+HOUR(A6572)+1,3)</f>
        <v>1</v>
      </c>
      <c r="D6572" s="67" cm="1">
        <f t="array" ref="D6572">INDEX('Step 5. Daily Avg Schedule Calc'!$A$2:$D$169,(WEEKDAY(A6572)-1)*24+HOUR(A6572)+1,4)</f>
        <v>1</v>
      </c>
      <c r="E6572">
        <f>VLOOKUP(A6572,'Step 1.4 CNY OAT'!$A$1:$B$8761,2)</f>
        <v>73</v>
      </c>
      <c r="F6572" s="11">
        <f ca="1">('Step 3. Regression'!$B$18*E6572^2+'Step 3. Regression'!$C$18*E6572+'Step 3. Regression'!$D$18)*C6572</f>
        <v>5.8421708582892293</v>
      </c>
      <c r="G6572" s="11">
        <f ca="1">('Step 3. Regression'!$G$18*E6572^2+'Step 3. Regression'!$H$18*E6572+'Step 3. Regression'!$I$18)*D6572</f>
        <v>2.7629192583773894</v>
      </c>
    </row>
    <row r="6573" spans="1:7" x14ac:dyDescent="0.25">
      <c r="A6573" s="8">
        <f>IF(ISBLANK('Step 1.4 CNY OAT'!A6573),"-",'Step 1.4 CNY OAT'!A6573)</f>
        <v>43374.833333333336</v>
      </c>
      <c r="B6573" s="26">
        <f t="shared" si="120"/>
        <v>273</v>
      </c>
      <c r="C6573" s="67" cm="1">
        <f t="array" ref="C6573">INDEX('Step 5. Daily Avg Schedule Calc'!$A$2:$D$169,(WEEKDAY(A6573)-1)*24+HOUR(A6573)+1,3)</f>
        <v>1</v>
      </c>
      <c r="D6573" s="67" cm="1">
        <f t="array" ref="D6573">INDEX('Step 5. Daily Avg Schedule Calc'!$A$2:$D$169,(WEEKDAY(A6573)-1)*24+HOUR(A6573)+1,4)</f>
        <v>1</v>
      </c>
      <c r="E6573">
        <f>VLOOKUP(A6573,'Step 1.4 CNY OAT'!$A$1:$B$8761,2)</f>
        <v>72</v>
      </c>
      <c r="F6573" s="11">
        <f ca="1">('Step 3. Regression'!$B$18*E6573^2+'Step 3. Regression'!$C$18*E6573+'Step 3. Regression'!$D$18)*C6573</f>
        <v>5.7711834675968934</v>
      </c>
      <c r="G6573" s="11">
        <f ca="1">('Step 3. Regression'!$G$18*E6573^2+'Step 3. Regression'!$H$18*E6573+'Step 3. Regression'!$I$18)*D6573</f>
        <v>2.7494912592966725</v>
      </c>
    </row>
    <row r="6574" spans="1:7" x14ac:dyDescent="0.25">
      <c r="A6574" s="8">
        <f>IF(ISBLANK('Step 1.4 CNY OAT'!A6574),"-",'Step 1.4 CNY OAT'!A6574)</f>
        <v>43374.875</v>
      </c>
      <c r="B6574" s="26">
        <f t="shared" si="120"/>
        <v>273</v>
      </c>
      <c r="C6574" s="67" cm="1">
        <f t="array" ref="C6574">INDEX('Step 5. Daily Avg Schedule Calc'!$A$2:$D$169,(WEEKDAY(A6574)-1)*24+HOUR(A6574)+1,3)</f>
        <v>1</v>
      </c>
      <c r="D6574" s="67" cm="1">
        <f t="array" ref="D6574">INDEX('Step 5. Daily Avg Schedule Calc'!$A$2:$D$169,(WEEKDAY(A6574)-1)*24+HOUR(A6574)+1,4)</f>
        <v>1</v>
      </c>
      <c r="E6574">
        <f>VLOOKUP(A6574,'Step 1.4 CNY OAT'!$A$1:$B$8761,2)</f>
        <v>73</v>
      </c>
      <c r="F6574" s="11">
        <f ca="1">('Step 3. Regression'!$B$18*E6574^2+'Step 3. Regression'!$C$18*E6574+'Step 3. Regression'!$D$18)*C6574</f>
        <v>5.8421708582892293</v>
      </c>
      <c r="G6574" s="11">
        <f ca="1">('Step 3. Regression'!$G$18*E6574^2+'Step 3. Regression'!$H$18*E6574+'Step 3. Regression'!$I$18)*D6574</f>
        <v>2.7629192583773894</v>
      </c>
    </row>
    <row r="6575" spans="1:7" x14ac:dyDescent="0.25">
      <c r="A6575" s="8">
        <f>IF(ISBLANK('Step 1.4 CNY OAT'!A6575),"-",'Step 1.4 CNY OAT'!A6575)</f>
        <v>43374.916666666664</v>
      </c>
      <c r="B6575" s="26">
        <f t="shared" si="120"/>
        <v>273</v>
      </c>
      <c r="C6575" s="67" cm="1">
        <f t="array" ref="C6575">INDEX('Step 5. Daily Avg Schedule Calc'!$A$2:$D$169,(WEEKDAY(A6575)-1)*24+HOUR(A6575)+1,3)</f>
        <v>1</v>
      </c>
      <c r="D6575" s="67" cm="1">
        <f t="array" ref="D6575">INDEX('Step 5. Daily Avg Schedule Calc'!$A$2:$D$169,(WEEKDAY(A6575)-1)*24+HOUR(A6575)+1,4)</f>
        <v>1</v>
      </c>
      <c r="E6575">
        <f>VLOOKUP(A6575,'Step 1.4 CNY OAT'!$A$1:$B$8761,2)</f>
        <v>73</v>
      </c>
      <c r="F6575" s="11">
        <f ca="1">('Step 3. Regression'!$B$18*E6575^2+'Step 3. Regression'!$C$18*E6575+'Step 3. Regression'!$D$18)*C6575</f>
        <v>5.8421708582892293</v>
      </c>
      <c r="G6575" s="11">
        <f ca="1">('Step 3. Regression'!$G$18*E6575^2+'Step 3. Regression'!$H$18*E6575+'Step 3. Regression'!$I$18)*D6575</f>
        <v>2.7629192583773894</v>
      </c>
    </row>
    <row r="6576" spans="1:7" x14ac:dyDescent="0.25">
      <c r="A6576" s="8">
        <f>IF(ISBLANK('Step 1.4 CNY OAT'!A6576),"-",'Step 1.4 CNY OAT'!A6576)</f>
        <v>43374.958333333336</v>
      </c>
      <c r="B6576" s="26">
        <f t="shared" si="120"/>
        <v>273</v>
      </c>
      <c r="C6576" s="67" cm="1">
        <f t="array" ref="C6576">INDEX('Step 5. Daily Avg Schedule Calc'!$A$2:$D$169,(WEEKDAY(A6576)-1)*24+HOUR(A6576)+1,3)</f>
        <v>1</v>
      </c>
      <c r="D6576" s="67" cm="1">
        <f t="array" ref="D6576">INDEX('Step 5. Daily Avg Schedule Calc'!$A$2:$D$169,(WEEKDAY(A6576)-1)*24+HOUR(A6576)+1,4)</f>
        <v>1</v>
      </c>
      <c r="E6576">
        <f>VLOOKUP(A6576,'Step 1.4 CNY OAT'!$A$1:$B$8761,2)</f>
        <v>72.5</v>
      </c>
      <c r="F6576" s="11">
        <f ca="1">('Step 3. Regression'!$B$18*E6576^2+'Step 3. Regression'!$C$18*E6576+'Step 3. Regression'!$D$18)*C6576</f>
        <v>5.8060708960185732</v>
      </c>
      <c r="G6576" s="11">
        <f ca="1">('Step 3. Regression'!$G$18*E6576^2+'Step 3. Regression'!$H$18*E6576+'Step 3. Regression'!$I$18)*D6576</f>
        <v>2.7560493431302207</v>
      </c>
    </row>
    <row r="6577" spans="1:7" x14ac:dyDescent="0.25">
      <c r="A6577" s="8">
        <f>IF(ISBLANK('Step 1.4 CNY OAT'!A6577),"-",'Step 1.4 CNY OAT'!A6577)</f>
        <v>43375</v>
      </c>
      <c r="B6577" s="26">
        <f t="shared" si="120"/>
        <v>274</v>
      </c>
      <c r="C6577" s="67" cm="1">
        <f t="array" ref="C6577">INDEX('Step 5. Daily Avg Schedule Calc'!$A$2:$D$169,(WEEKDAY(A6577)-1)*24+HOUR(A6577)+1,3)</f>
        <v>1</v>
      </c>
      <c r="D6577" s="67" cm="1">
        <f t="array" ref="D6577">INDEX('Step 5. Daily Avg Schedule Calc'!$A$2:$D$169,(WEEKDAY(A6577)-1)*24+HOUR(A6577)+1,4)</f>
        <v>1</v>
      </c>
      <c r="E6577">
        <f>VLOOKUP(A6577,'Step 1.4 CNY OAT'!$A$1:$B$8761,2)</f>
        <v>72</v>
      </c>
      <c r="F6577" s="11">
        <f ca="1">('Step 3. Regression'!$B$18*E6577^2+'Step 3. Regression'!$C$18*E6577+'Step 3. Regression'!$D$18)*C6577</f>
        <v>5.7711834675968934</v>
      </c>
      <c r="G6577" s="11">
        <f ca="1">('Step 3. Regression'!$G$18*E6577^2+'Step 3. Regression'!$H$18*E6577+'Step 3. Regression'!$I$18)*D6577</f>
        <v>2.7494912592966725</v>
      </c>
    </row>
    <row r="6578" spans="1:7" x14ac:dyDescent="0.25">
      <c r="A6578" s="8">
        <f>IF(ISBLANK('Step 1.4 CNY OAT'!A6578),"-",'Step 1.4 CNY OAT'!A6578)</f>
        <v>43375.041666666664</v>
      </c>
      <c r="B6578" s="26">
        <f t="shared" si="120"/>
        <v>274</v>
      </c>
      <c r="C6578" s="67" cm="1">
        <f t="array" ref="C6578">INDEX('Step 5. Daily Avg Schedule Calc'!$A$2:$D$169,(WEEKDAY(A6578)-1)*24+HOUR(A6578)+1,3)</f>
        <v>1</v>
      </c>
      <c r="D6578" s="67" cm="1">
        <f t="array" ref="D6578">INDEX('Step 5. Daily Avg Schedule Calc'!$A$2:$D$169,(WEEKDAY(A6578)-1)*24+HOUR(A6578)+1,4)</f>
        <v>1</v>
      </c>
      <c r="E6578">
        <f>VLOOKUP(A6578,'Step 1.4 CNY OAT'!$A$1:$B$8761,2)</f>
        <v>71</v>
      </c>
      <c r="F6578" s="11">
        <f ca="1">('Step 3. Regression'!$B$18*E6578^2+'Step 3. Regression'!$C$18*E6578+'Step 3. Regression'!$D$18)*C6578</f>
        <v>5.7050462123004699</v>
      </c>
      <c r="G6578" s="11">
        <f ca="1">('Step 3. Regression'!$G$18*E6578^2+'Step 3. Regression'!$H$18*E6578+'Step 3. Regression'!$I$18)*D6578</f>
        <v>2.7373105858704356</v>
      </c>
    </row>
    <row r="6579" spans="1:7" x14ac:dyDescent="0.25">
      <c r="A6579" s="8">
        <f>IF(ISBLANK('Step 1.4 CNY OAT'!A6579),"-",'Step 1.4 CNY OAT'!A6579)</f>
        <v>43375.083333333336</v>
      </c>
      <c r="B6579" s="26">
        <f t="shared" si="120"/>
        <v>274</v>
      </c>
      <c r="C6579" s="67" cm="1">
        <f t="array" ref="C6579">INDEX('Step 5. Daily Avg Schedule Calc'!$A$2:$D$169,(WEEKDAY(A6579)-1)*24+HOUR(A6579)+1,3)</f>
        <v>1</v>
      </c>
      <c r="D6579" s="67" cm="1">
        <f t="array" ref="D6579">INDEX('Step 5. Daily Avg Schedule Calc'!$A$2:$D$169,(WEEKDAY(A6579)-1)*24+HOUR(A6579)+1,4)</f>
        <v>1</v>
      </c>
      <c r="E6579">
        <f>VLOOKUP(A6579,'Step 1.4 CNY OAT'!$A$1:$B$8761,2)</f>
        <v>71</v>
      </c>
      <c r="F6579" s="11">
        <f ca="1">('Step 3. Regression'!$B$18*E6579^2+'Step 3. Regression'!$C$18*E6579+'Step 3. Regression'!$D$18)*C6579</f>
        <v>5.7050462123004699</v>
      </c>
      <c r="G6579" s="11">
        <f ca="1">('Step 3. Regression'!$G$18*E6579^2+'Step 3. Regression'!$H$18*E6579+'Step 3. Regression'!$I$18)*D6579</f>
        <v>2.7373105858704356</v>
      </c>
    </row>
    <row r="6580" spans="1:7" x14ac:dyDescent="0.25">
      <c r="A6580" s="8">
        <f>IF(ISBLANK('Step 1.4 CNY OAT'!A6580),"-",'Step 1.4 CNY OAT'!A6580)</f>
        <v>43375.125</v>
      </c>
      <c r="B6580" s="26">
        <f t="shared" si="120"/>
        <v>274</v>
      </c>
      <c r="C6580" s="67" cm="1">
        <f t="array" ref="C6580">INDEX('Step 5. Daily Avg Schedule Calc'!$A$2:$D$169,(WEEKDAY(A6580)-1)*24+HOUR(A6580)+1,3)</f>
        <v>1</v>
      </c>
      <c r="D6580" s="67" cm="1">
        <f t="array" ref="D6580">INDEX('Step 5. Daily Avg Schedule Calc'!$A$2:$D$169,(WEEKDAY(A6580)-1)*24+HOUR(A6580)+1,4)</f>
        <v>1</v>
      </c>
      <c r="E6580">
        <f>VLOOKUP(A6580,'Step 1.4 CNY OAT'!$A$1:$B$8761,2)</f>
        <v>68</v>
      </c>
      <c r="F6580" s="11">
        <f ca="1">('Step 3. Regression'!$B$18*E6580^2+'Step 3. Regression'!$C$18*E6580+'Step 3. Regression'!$D$18)*C6580</f>
        <v>5.5357352587867084</v>
      </c>
      <c r="G6580" s="11">
        <f ca="1">('Step 3. Regression'!$G$18*E6580^2+'Step 3. Regression'!$H$18*E6580+'Step 3. Regression'!$I$18)*D6580</f>
        <v>2.7082525195186036</v>
      </c>
    </row>
    <row r="6581" spans="1:7" x14ac:dyDescent="0.25">
      <c r="A6581" s="8">
        <f>IF(ISBLANK('Step 1.4 CNY OAT'!A6581),"-",'Step 1.4 CNY OAT'!A6581)</f>
        <v>43375.166666666664</v>
      </c>
      <c r="B6581" s="26">
        <f t="shared" si="120"/>
        <v>274</v>
      </c>
      <c r="C6581" s="67" cm="1">
        <f t="array" ref="C6581">INDEX('Step 5. Daily Avg Schedule Calc'!$A$2:$D$169,(WEEKDAY(A6581)-1)*24+HOUR(A6581)+1,3)</f>
        <v>1</v>
      </c>
      <c r="D6581" s="67" cm="1">
        <f t="array" ref="D6581">INDEX('Step 5. Daily Avg Schedule Calc'!$A$2:$D$169,(WEEKDAY(A6581)-1)*24+HOUR(A6581)+1,4)</f>
        <v>1</v>
      </c>
      <c r="E6581">
        <f>VLOOKUP(A6581,'Step 1.4 CNY OAT'!$A$1:$B$8761,2)</f>
        <v>66</v>
      </c>
      <c r="F6581" s="11">
        <f ca="1">('Step 3. Regression'!$B$18*E6581^2+'Step 3. Regression'!$C$18*E6581+'Step 3. Regression'!$D$18)*C6581</f>
        <v>5.4471119667571148</v>
      </c>
      <c r="G6581" s="11">
        <f ca="1">('Step 3. Regression'!$G$18*E6581^2+'Step 3. Regression'!$H$18*E6581+'Step 3. Regression'!$I$18)*D6581</f>
        <v>2.6951171035564454</v>
      </c>
    </row>
    <row r="6582" spans="1:7" x14ac:dyDescent="0.25">
      <c r="A6582" s="8">
        <f>IF(ISBLANK('Step 1.4 CNY OAT'!A6582),"-",'Step 1.4 CNY OAT'!A6582)</f>
        <v>43375.208333333336</v>
      </c>
      <c r="B6582" s="26">
        <f t="shared" si="120"/>
        <v>274</v>
      </c>
      <c r="C6582" s="67" cm="1">
        <f t="array" ref="C6582">INDEX('Step 5. Daily Avg Schedule Calc'!$A$2:$D$169,(WEEKDAY(A6582)-1)*24+HOUR(A6582)+1,3)</f>
        <v>1</v>
      </c>
      <c r="D6582" s="67" cm="1">
        <f t="array" ref="D6582">INDEX('Step 5. Daily Avg Schedule Calc'!$A$2:$D$169,(WEEKDAY(A6582)-1)*24+HOUR(A6582)+1,4)</f>
        <v>1</v>
      </c>
      <c r="E6582">
        <f>VLOOKUP(A6582,'Step 1.4 CNY OAT'!$A$1:$B$8761,2)</f>
        <v>67</v>
      </c>
      <c r="F6582" s="11">
        <f ca="1">('Step 3. Regression'!$B$18*E6582^2+'Step 3. Regression'!$C$18*E6582+'Step 3. Regression'!$D$18)*C6582</f>
        <v>5.4889985450739509</v>
      </c>
      <c r="G6582" s="11">
        <f ca="1">('Step 3. Regression'!$G$18*E6582^2+'Step 3. Regression'!$H$18*E6582+'Step 3. Regression'!$I$18)*D6582</f>
        <v>2.7010611487102851</v>
      </c>
    </row>
    <row r="6583" spans="1:7" x14ac:dyDescent="0.25">
      <c r="A6583" s="8">
        <f>IF(ISBLANK('Step 1.4 CNY OAT'!A6583),"-",'Step 1.4 CNY OAT'!A6583)</f>
        <v>43375.25</v>
      </c>
      <c r="B6583" s="26">
        <f t="shared" si="120"/>
        <v>274</v>
      </c>
      <c r="C6583" s="67" cm="1">
        <f t="array" ref="C6583">INDEX('Step 5. Daily Avg Schedule Calc'!$A$2:$D$169,(WEEKDAY(A6583)-1)*24+HOUR(A6583)+1,3)</f>
        <v>1</v>
      </c>
      <c r="D6583" s="67" cm="1">
        <f t="array" ref="D6583">INDEX('Step 5. Daily Avg Schedule Calc'!$A$2:$D$169,(WEEKDAY(A6583)-1)*24+HOUR(A6583)+1,4)</f>
        <v>1</v>
      </c>
      <c r="E6583">
        <f>VLOOKUP(A6583,'Step 1.4 CNY OAT'!$A$1:$B$8761,2)</f>
        <v>66</v>
      </c>
      <c r="F6583" s="11">
        <f ca="1">('Step 3. Regression'!$B$18*E6583^2+'Step 3. Regression'!$C$18*E6583+'Step 3. Regression'!$D$18)*C6583</f>
        <v>5.4471119667571148</v>
      </c>
      <c r="G6583" s="11">
        <f ca="1">('Step 3. Regression'!$G$18*E6583^2+'Step 3. Regression'!$H$18*E6583+'Step 3. Regression'!$I$18)*D6583</f>
        <v>2.6951171035564454</v>
      </c>
    </row>
    <row r="6584" spans="1:7" x14ac:dyDescent="0.25">
      <c r="A6584" s="8">
        <f>IF(ISBLANK('Step 1.4 CNY OAT'!A6584),"-",'Step 1.4 CNY OAT'!A6584)</f>
        <v>43375.291666666664</v>
      </c>
      <c r="B6584" s="26">
        <f t="shared" si="120"/>
        <v>274</v>
      </c>
      <c r="C6584" s="67" cm="1">
        <f t="array" ref="C6584">INDEX('Step 5. Daily Avg Schedule Calc'!$A$2:$D$169,(WEEKDAY(A6584)-1)*24+HOUR(A6584)+1,3)</f>
        <v>1</v>
      </c>
      <c r="D6584" s="67" cm="1">
        <f t="array" ref="D6584">INDEX('Step 5. Daily Avg Schedule Calc'!$A$2:$D$169,(WEEKDAY(A6584)-1)*24+HOUR(A6584)+1,4)</f>
        <v>1</v>
      </c>
      <c r="E6584">
        <f>VLOOKUP(A6584,'Step 1.4 CNY OAT'!$A$1:$B$8761,2)</f>
        <v>66</v>
      </c>
      <c r="F6584" s="11">
        <f ca="1">('Step 3. Regression'!$B$18*E6584^2+'Step 3. Regression'!$C$18*E6584+'Step 3. Regression'!$D$18)*C6584</f>
        <v>5.4471119667571148</v>
      </c>
      <c r="G6584" s="11">
        <f ca="1">('Step 3. Regression'!$G$18*E6584^2+'Step 3. Regression'!$H$18*E6584+'Step 3. Regression'!$I$18)*D6584</f>
        <v>2.6951171035564454</v>
      </c>
    </row>
    <row r="6585" spans="1:7" x14ac:dyDescent="0.25">
      <c r="A6585" s="8">
        <f>IF(ISBLANK('Step 1.4 CNY OAT'!A6585),"-",'Step 1.4 CNY OAT'!A6585)</f>
        <v>43375.333333333336</v>
      </c>
      <c r="B6585" s="26">
        <f t="shared" si="120"/>
        <v>274</v>
      </c>
      <c r="C6585" s="67" cm="1">
        <f t="array" ref="C6585">INDEX('Step 5. Daily Avg Schedule Calc'!$A$2:$D$169,(WEEKDAY(A6585)-1)*24+HOUR(A6585)+1,3)</f>
        <v>1</v>
      </c>
      <c r="D6585" s="67" cm="1">
        <f t="array" ref="D6585">INDEX('Step 5. Daily Avg Schedule Calc'!$A$2:$D$169,(WEEKDAY(A6585)-1)*24+HOUR(A6585)+1,4)</f>
        <v>1</v>
      </c>
      <c r="E6585">
        <f>VLOOKUP(A6585,'Step 1.4 CNY OAT'!$A$1:$B$8761,2)</f>
        <v>68</v>
      </c>
      <c r="F6585" s="11">
        <f ca="1">('Step 3. Regression'!$B$18*E6585^2+'Step 3. Regression'!$C$18*E6585+'Step 3. Regression'!$D$18)*C6585</f>
        <v>5.5357352587867084</v>
      </c>
      <c r="G6585" s="11">
        <f ca="1">('Step 3. Regression'!$G$18*E6585^2+'Step 3. Regression'!$H$18*E6585+'Step 3. Regression'!$I$18)*D6585</f>
        <v>2.7082525195186036</v>
      </c>
    </row>
    <row r="6586" spans="1:7" x14ac:dyDescent="0.25">
      <c r="A6586" s="8">
        <f>IF(ISBLANK('Step 1.4 CNY OAT'!A6586),"-",'Step 1.4 CNY OAT'!A6586)</f>
        <v>43375.375</v>
      </c>
      <c r="B6586" s="26">
        <f t="shared" si="120"/>
        <v>274</v>
      </c>
      <c r="C6586" s="67" cm="1">
        <f t="array" ref="C6586">INDEX('Step 5. Daily Avg Schedule Calc'!$A$2:$D$169,(WEEKDAY(A6586)-1)*24+HOUR(A6586)+1,3)</f>
        <v>1</v>
      </c>
      <c r="D6586" s="67" cm="1">
        <f t="array" ref="D6586">INDEX('Step 5. Daily Avg Schedule Calc'!$A$2:$D$169,(WEEKDAY(A6586)-1)*24+HOUR(A6586)+1,4)</f>
        <v>1</v>
      </c>
      <c r="E6586">
        <f>VLOOKUP(A6586,'Step 1.4 CNY OAT'!$A$1:$B$8761,2)</f>
        <v>72</v>
      </c>
      <c r="F6586" s="11">
        <f ca="1">('Step 3. Regression'!$B$18*E6586^2+'Step 3. Regression'!$C$18*E6586+'Step 3. Regression'!$D$18)*C6586</f>
        <v>5.7711834675968934</v>
      </c>
      <c r="G6586" s="11">
        <f ca="1">('Step 3. Regression'!$G$18*E6586^2+'Step 3. Regression'!$H$18*E6586+'Step 3. Regression'!$I$18)*D6586</f>
        <v>2.7494912592966725</v>
      </c>
    </row>
    <row r="6587" spans="1:7" x14ac:dyDescent="0.25">
      <c r="A6587" s="8">
        <f>IF(ISBLANK('Step 1.4 CNY OAT'!A6587),"-",'Step 1.4 CNY OAT'!A6587)</f>
        <v>43375.416666666664</v>
      </c>
      <c r="B6587" s="26">
        <f t="shared" si="120"/>
        <v>274</v>
      </c>
      <c r="C6587" s="67" cm="1">
        <f t="array" ref="C6587">INDEX('Step 5. Daily Avg Schedule Calc'!$A$2:$D$169,(WEEKDAY(A6587)-1)*24+HOUR(A6587)+1,3)</f>
        <v>1</v>
      </c>
      <c r="D6587" s="67" cm="1">
        <f t="array" ref="D6587">INDEX('Step 5. Daily Avg Schedule Calc'!$A$2:$D$169,(WEEKDAY(A6587)-1)*24+HOUR(A6587)+1,4)</f>
        <v>1</v>
      </c>
      <c r="E6587">
        <f>VLOOKUP(A6587,'Step 1.4 CNY OAT'!$A$1:$B$8761,2)</f>
        <v>75</v>
      </c>
      <c r="F6587" s="11">
        <f ca="1">('Step 3. Regression'!$B$18*E6587^2+'Step 3. Regression'!$C$18*E6587+'Step 3. Regression'!$D$18)*C6587</f>
        <v>5.9986960458616565</v>
      </c>
      <c r="G6587" s="11">
        <f ca="1">('Step 3. Regression'!$G$18*E6587^2+'Step 3. Regression'!$H$18*E6587+'Step 3. Regression'!$I$18)*D6587</f>
        <v>2.7935172335022607</v>
      </c>
    </row>
    <row r="6588" spans="1:7" x14ac:dyDescent="0.25">
      <c r="A6588" s="8">
        <f>IF(ISBLANK('Step 1.4 CNY OAT'!A6588),"-",'Step 1.4 CNY OAT'!A6588)</f>
        <v>43375.458333333336</v>
      </c>
      <c r="B6588" s="26">
        <f t="shared" si="120"/>
        <v>274</v>
      </c>
      <c r="C6588" s="67" cm="1">
        <f t="array" ref="C6588">INDEX('Step 5. Daily Avg Schedule Calc'!$A$2:$D$169,(WEEKDAY(A6588)-1)*24+HOUR(A6588)+1,3)</f>
        <v>1</v>
      </c>
      <c r="D6588" s="67" cm="1">
        <f t="array" ref="D6588">INDEX('Step 5. Daily Avg Schedule Calc'!$A$2:$D$169,(WEEKDAY(A6588)-1)*24+HOUR(A6588)+1,4)</f>
        <v>1</v>
      </c>
      <c r="E6588">
        <f>VLOOKUP(A6588,'Step 1.4 CNY OAT'!$A$1:$B$8761,2)</f>
        <v>76</v>
      </c>
      <c r="F6588" s="11">
        <f ca="1">('Step 3. Regression'!$B$18*E6588^2+'Step 3. Regression'!$C$18*E6588+'Step 3. Regression'!$D$18)*C6588</f>
        <v>6.0842338427417459</v>
      </c>
      <c r="G6588" s="11">
        <f ca="1">('Step 3. Regression'!$G$18*E6588^2+'Step 3. Regression'!$H$18*E6588+'Step 3. Regression'!$I$18)*D6588</f>
        <v>2.8106872095464155</v>
      </c>
    </row>
    <row r="6589" spans="1:7" x14ac:dyDescent="0.25">
      <c r="A6589" s="8">
        <f>IF(ISBLANK('Step 1.4 CNY OAT'!A6589),"-",'Step 1.4 CNY OAT'!A6589)</f>
        <v>43375.5</v>
      </c>
      <c r="B6589" s="26">
        <f t="shared" si="120"/>
        <v>274</v>
      </c>
      <c r="C6589" s="67" cm="1">
        <f t="array" ref="C6589">INDEX('Step 5. Daily Avg Schedule Calc'!$A$2:$D$169,(WEEKDAY(A6589)-1)*24+HOUR(A6589)+1,3)</f>
        <v>1</v>
      </c>
      <c r="D6589" s="67" cm="1">
        <f t="array" ref="D6589">INDEX('Step 5. Daily Avg Schedule Calc'!$A$2:$D$169,(WEEKDAY(A6589)-1)*24+HOUR(A6589)+1,4)</f>
        <v>1</v>
      </c>
      <c r="E6589">
        <f>VLOOKUP(A6589,'Step 1.4 CNY OAT'!$A$1:$B$8761,2)</f>
        <v>77</v>
      </c>
      <c r="F6589" s="11">
        <f ca="1">('Step 3. Regression'!$B$18*E6589^2+'Step 3. Regression'!$C$18*E6589+'Step 3. Regression'!$D$18)*C6589</f>
        <v>6.1746217750177479</v>
      </c>
      <c r="G6589" s="11">
        <f ca="1">('Step 3. Regression'!$G$18*E6589^2+'Step 3. Regression'!$H$18*E6589+'Step 3. Regression'!$I$18)*D6589</f>
        <v>2.8291045112450504</v>
      </c>
    </row>
    <row r="6590" spans="1:7" x14ac:dyDescent="0.25">
      <c r="A6590" s="8">
        <f>IF(ISBLANK('Step 1.4 CNY OAT'!A6590),"-",'Step 1.4 CNY OAT'!A6590)</f>
        <v>43375.541666666664</v>
      </c>
      <c r="B6590" s="26">
        <f t="shared" si="120"/>
        <v>274</v>
      </c>
      <c r="C6590" s="67" cm="1">
        <f t="array" ref="C6590">INDEX('Step 5. Daily Avg Schedule Calc'!$A$2:$D$169,(WEEKDAY(A6590)-1)*24+HOUR(A6590)+1,3)</f>
        <v>1</v>
      </c>
      <c r="D6590" s="67" cm="1">
        <f t="array" ref="D6590">INDEX('Step 5. Daily Avg Schedule Calc'!$A$2:$D$169,(WEEKDAY(A6590)-1)*24+HOUR(A6590)+1,4)</f>
        <v>1</v>
      </c>
      <c r="E6590">
        <f>VLOOKUP(A6590,'Step 1.4 CNY OAT'!$A$1:$B$8761,2)</f>
        <v>77</v>
      </c>
      <c r="F6590" s="11">
        <f ca="1">('Step 3. Regression'!$B$18*E6590^2+'Step 3. Regression'!$C$18*E6590+'Step 3. Regression'!$D$18)*C6590</f>
        <v>6.1746217750177479</v>
      </c>
      <c r="G6590" s="11">
        <f ca="1">('Step 3. Regression'!$G$18*E6590^2+'Step 3. Regression'!$H$18*E6590+'Step 3. Regression'!$I$18)*D6590</f>
        <v>2.8291045112450504</v>
      </c>
    </row>
    <row r="6591" spans="1:7" x14ac:dyDescent="0.25">
      <c r="A6591" s="8">
        <f>IF(ISBLANK('Step 1.4 CNY OAT'!A6591),"-",'Step 1.4 CNY OAT'!A6591)</f>
        <v>43375.583333333336</v>
      </c>
      <c r="B6591" s="26">
        <f t="shared" si="120"/>
        <v>274</v>
      </c>
      <c r="C6591" s="67" cm="1">
        <f t="array" ref="C6591">INDEX('Step 5. Daily Avg Schedule Calc'!$A$2:$D$169,(WEEKDAY(A6591)-1)*24+HOUR(A6591)+1,3)</f>
        <v>1</v>
      </c>
      <c r="D6591" s="67" cm="1">
        <f t="array" ref="D6591">INDEX('Step 5. Daily Avg Schedule Calc'!$A$2:$D$169,(WEEKDAY(A6591)-1)*24+HOUR(A6591)+1,4)</f>
        <v>1</v>
      </c>
      <c r="E6591">
        <f>VLOOKUP(A6591,'Step 1.4 CNY OAT'!$A$1:$B$8761,2)</f>
        <v>78</v>
      </c>
      <c r="F6591" s="11">
        <f ca="1">('Step 3. Regression'!$B$18*E6591^2+'Step 3. Regression'!$C$18*E6591+'Step 3. Regression'!$D$18)*C6591</f>
        <v>6.2698598426896712</v>
      </c>
      <c r="G6591" s="11">
        <f ca="1">('Step 3. Regression'!$G$18*E6591^2+'Step 3. Regression'!$H$18*E6591+'Step 3. Regression'!$I$18)*D6591</f>
        <v>2.8487691385981644</v>
      </c>
    </row>
    <row r="6592" spans="1:7" x14ac:dyDescent="0.25">
      <c r="A6592" s="8">
        <f>IF(ISBLANK('Step 1.4 CNY OAT'!A6592),"-",'Step 1.4 CNY OAT'!A6592)</f>
        <v>43375.625</v>
      </c>
      <c r="B6592" s="26">
        <f t="shared" si="120"/>
        <v>274</v>
      </c>
      <c r="C6592" s="67" cm="1">
        <f t="array" ref="C6592">INDEX('Step 5. Daily Avg Schedule Calc'!$A$2:$D$169,(WEEKDAY(A6592)-1)*24+HOUR(A6592)+1,3)</f>
        <v>1</v>
      </c>
      <c r="D6592" s="67" cm="1">
        <f t="array" ref="D6592">INDEX('Step 5. Daily Avg Schedule Calc'!$A$2:$D$169,(WEEKDAY(A6592)-1)*24+HOUR(A6592)+1,4)</f>
        <v>1</v>
      </c>
      <c r="E6592">
        <f>VLOOKUP(A6592,'Step 1.4 CNY OAT'!$A$1:$B$8761,2)</f>
        <v>79</v>
      </c>
      <c r="F6592" s="11">
        <f ca="1">('Step 3. Regression'!$B$18*E6592^2+'Step 3. Regression'!$C$18*E6592+'Step 3. Regression'!$D$18)*C6592</f>
        <v>6.3699480457575071</v>
      </c>
      <c r="G6592" s="11">
        <f ca="1">('Step 3. Regression'!$G$18*E6592^2+'Step 3. Regression'!$H$18*E6592+'Step 3. Regression'!$I$18)*D6592</f>
        <v>2.8696810916057589</v>
      </c>
    </row>
    <row r="6593" spans="1:7" x14ac:dyDescent="0.25">
      <c r="A6593" s="8">
        <f>IF(ISBLANK('Step 1.4 CNY OAT'!A6593),"-",'Step 1.4 CNY OAT'!A6593)</f>
        <v>43375.666666666664</v>
      </c>
      <c r="B6593" s="26">
        <f t="shared" si="120"/>
        <v>274</v>
      </c>
      <c r="C6593" s="67" cm="1">
        <f t="array" ref="C6593">INDEX('Step 5. Daily Avg Schedule Calc'!$A$2:$D$169,(WEEKDAY(A6593)-1)*24+HOUR(A6593)+1,3)</f>
        <v>1</v>
      </c>
      <c r="D6593" s="67" cm="1">
        <f t="array" ref="D6593">INDEX('Step 5. Daily Avg Schedule Calc'!$A$2:$D$169,(WEEKDAY(A6593)-1)*24+HOUR(A6593)+1,4)</f>
        <v>1</v>
      </c>
      <c r="E6593">
        <f>VLOOKUP(A6593,'Step 1.4 CNY OAT'!$A$1:$B$8761,2)</f>
        <v>77</v>
      </c>
      <c r="F6593" s="11">
        <f ca="1">('Step 3. Regression'!$B$18*E6593^2+'Step 3. Regression'!$C$18*E6593+'Step 3. Regression'!$D$18)*C6593</f>
        <v>6.1746217750177479</v>
      </c>
      <c r="G6593" s="11">
        <f ca="1">('Step 3. Regression'!$G$18*E6593^2+'Step 3. Regression'!$H$18*E6593+'Step 3. Regression'!$I$18)*D6593</f>
        <v>2.8291045112450504</v>
      </c>
    </row>
    <row r="6594" spans="1:7" x14ac:dyDescent="0.25">
      <c r="A6594" s="8">
        <f>IF(ISBLANK('Step 1.4 CNY OAT'!A6594),"-",'Step 1.4 CNY OAT'!A6594)</f>
        <v>43375.708333333336</v>
      </c>
      <c r="B6594" s="26">
        <f t="shared" si="120"/>
        <v>274</v>
      </c>
      <c r="C6594" s="67" cm="1">
        <f t="array" ref="C6594">INDEX('Step 5. Daily Avg Schedule Calc'!$A$2:$D$169,(WEEKDAY(A6594)-1)*24+HOUR(A6594)+1,3)</f>
        <v>1</v>
      </c>
      <c r="D6594" s="67" cm="1">
        <f t="array" ref="D6594">INDEX('Step 5. Daily Avg Schedule Calc'!$A$2:$D$169,(WEEKDAY(A6594)-1)*24+HOUR(A6594)+1,4)</f>
        <v>1</v>
      </c>
      <c r="E6594">
        <f>VLOOKUP(A6594,'Step 1.4 CNY OAT'!$A$1:$B$8761,2)</f>
        <v>77</v>
      </c>
      <c r="F6594" s="11">
        <f ca="1">('Step 3. Regression'!$B$18*E6594^2+'Step 3. Regression'!$C$18*E6594+'Step 3. Regression'!$D$18)*C6594</f>
        <v>6.1746217750177479</v>
      </c>
      <c r="G6594" s="11">
        <f ca="1">('Step 3. Regression'!$G$18*E6594^2+'Step 3. Regression'!$H$18*E6594+'Step 3. Regression'!$I$18)*D6594</f>
        <v>2.8291045112450504</v>
      </c>
    </row>
    <row r="6595" spans="1:7" x14ac:dyDescent="0.25">
      <c r="A6595" s="8">
        <f>IF(ISBLANK('Step 1.4 CNY OAT'!A6595),"-",'Step 1.4 CNY OAT'!A6595)</f>
        <v>43375.75</v>
      </c>
      <c r="B6595" s="26">
        <f t="shared" ref="B6595:B6658" si="121">_xlfn.DAYS(A6595,$A$2)</f>
        <v>274</v>
      </c>
      <c r="C6595" s="67" cm="1">
        <f t="array" ref="C6595">INDEX('Step 5. Daily Avg Schedule Calc'!$A$2:$D$169,(WEEKDAY(A6595)-1)*24+HOUR(A6595)+1,3)</f>
        <v>1</v>
      </c>
      <c r="D6595" s="67" cm="1">
        <f t="array" ref="D6595">INDEX('Step 5. Daily Avg Schedule Calc'!$A$2:$D$169,(WEEKDAY(A6595)-1)*24+HOUR(A6595)+1,4)</f>
        <v>1</v>
      </c>
      <c r="E6595">
        <f>VLOOKUP(A6595,'Step 1.4 CNY OAT'!$A$1:$B$8761,2)</f>
        <v>77</v>
      </c>
      <c r="F6595" s="11">
        <f ca="1">('Step 3. Regression'!$B$18*E6595^2+'Step 3. Regression'!$C$18*E6595+'Step 3. Regression'!$D$18)*C6595</f>
        <v>6.1746217750177479</v>
      </c>
      <c r="G6595" s="11">
        <f ca="1">('Step 3. Regression'!$G$18*E6595^2+'Step 3. Regression'!$H$18*E6595+'Step 3. Regression'!$I$18)*D6595</f>
        <v>2.8291045112450504</v>
      </c>
    </row>
    <row r="6596" spans="1:7" x14ac:dyDescent="0.25">
      <c r="A6596" s="8">
        <f>IF(ISBLANK('Step 1.4 CNY OAT'!A6596),"-",'Step 1.4 CNY OAT'!A6596)</f>
        <v>43375.791666666664</v>
      </c>
      <c r="B6596" s="26">
        <f t="shared" si="121"/>
        <v>274</v>
      </c>
      <c r="C6596" s="67" cm="1">
        <f t="array" ref="C6596">INDEX('Step 5. Daily Avg Schedule Calc'!$A$2:$D$169,(WEEKDAY(A6596)-1)*24+HOUR(A6596)+1,3)</f>
        <v>1</v>
      </c>
      <c r="D6596" s="67" cm="1">
        <f t="array" ref="D6596">INDEX('Step 5. Daily Avg Schedule Calc'!$A$2:$D$169,(WEEKDAY(A6596)-1)*24+HOUR(A6596)+1,4)</f>
        <v>1</v>
      </c>
      <c r="E6596">
        <f>VLOOKUP(A6596,'Step 1.4 CNY OAT'!$A$1:$B$8761,2)</f>
        <v>75</v>
      </c>
      <c r="F6596" s="11">
        <f ca="1">('Step 3. Regression'!$B$18*E6596^2+'Step 3. Regression'!$C$18*E6596+'Step 3. Regression'!$D$18)*C6596</f>
        <v>5.9986960458616565</v>
      </c>
      <c r="G6596" s="11">
        <f ca="1">('Step 3. Regression'!$G$18*E6596^2+'Step 3. Regression'!$H$18*E6596+'Step 3. Regression'!$I$18)*D6596</f>
        <v>2.7935172335022607</v>
      </c>
    </row>
    <row r="6597" spans="1:7" x14ac:dyDescent="0.25">
      <c r="A6597" s="8">
        <f>IF(ISBLANK('Step 1.4 CNY OAT'!A6597),"-",'Step 1.4 CNY OAT'!A6597)</f>
        <v>43375.833333333336</v>
      </c>
      <c r="B6597" s="26">
        <f t="shared" si="121"/>
        <v>274</v>
      </c>
      <c r="C6597" s="67" cm="1">
        <f t="array" ref="C6597">INDEX('Step 5. Daily Avg Schedule Calc'!$A$2:$D$169,(WEEKDAY(A6597)-1)*24+HOUR(A6597)+1,3)</f>
        <v>1</v>
      </c>
      <c r="D6597" s="67" cm="1">
        <f t="array" ref="D6597">INDEX('Step 5. Daily Avg Schedule Calc'!$A$2:$D$169,(WEEKDAY(A6597)-1)*24+HOUR(A6597)+1,4)</f>
        <v>1</v>
      </c>
      <c r="E6597">
        <f>VLOOKUP(A6597,'Step 1.4 CNY OAT'!$A$1:$B$8761,2)</f>
        <v>76</v>
      </c>
      <c r="F6597" s="11">
        <f ca="1">('Step 3. Regression'!$B$18*E6597^2+'Step 3. Regression'!$C$18*E6597+'Step 3. Regression'!$D$18)*C6597</f>
        <v>6.0842338427417459</v>
      </c>
      <c r="G6597" s="11">
        <f ca="1">('Step 3. Regression'!$G$18*E6597^2+'Step 3. Regression'!$H$18*E6597+'Step 3. Regression'!$I$18)*D6597</f>
        <v>2.8106872095464155</v>
      </c>
    </row>
    <row r="6598" spans="1:7" x14ac:dyDescent="0.25">
      <c r="A6598" s="8">
        <f>IF(ISBLANK('Step 1.4 CNY OAT'!A6598),"-",'Step 1.4 CNY OAT'!A6598)</f>
        <v>43375.875</v>
      </c>
      <c r="B6598" s="26">
        <f t="shared" si="121"/>
        <v>274</v>
      </c>
      <c r="C6598" s="67" cm="1">
        <f t="array" ref="C6598">INDEX('Step 5. Daily Avg Schedule Calc'!$A$2:$D$169,(WEEKDAY(A6598)-1)*24+HOUR(A6598)+1,3)</f>
        <v>1</v>
      </c>
      <c r="D6598" s="67" cm="1">
        <f t="array" ref="D6598">INDEX('Step 5. Daily Avg Schedule Calc'!$A$2:$D$169,(WEEKDAY(A6598)-1)*24+HOUR(A6598)+1,4)</f>
        <v>1</v>
      </c>
      <c r="E6598">
        <f>VLOOKUP(A6598,'Step 1.4 CNY OAT'!$A$1:$B$8761,2)</f>
        <v>75</v>
      </c>
      <c r="F6598" s="11">
        <f ca="1">('Step 3. Regression'!$B$18*E6598^2+'Step 3. Regression'!$C$18*E6598+'Step 3. Regression'!$D$18)*C6598</f>
        <v>5.9986960458616565</v>
      </c>
      <c r="G6598" s="11">
        <f ca="1">('Step 3. Regression'!$G$18*E6598^2+'Step 3. Regression'!$H$18*E6598+'Step 3. Regression'!$I$18)*D6598</f>
        <v>2.7935172335022607</v>
      </c>
    </row>
    <row r="6599" spans="1:7" x14ac:dyDescent="0.25">
      <c r="A6599" s="8">
        <f>IF(ISBLANK('Step 1.4 CNY OAT'!A6599),"-",'Step 1.4 CNY OAT'!A6599)</f>
        <v>43375.916666666664</v>
      </c>
      <c r="B6599" s="26">
        <f t="shared" si="121"/>
        <v>274</v>
      </c>
      <c r="C6599" s="67" cm="1">
        <f t="array" ref="C6599">INDEX('Step 5. Daily Avg Schedule Calc'!$A$2:$D$169,(WEEKDAY(A6599)-1)*24+HOUR(A6599)+1,3)</f>
        <v>1</v>
      </c>
      <c r="D6599" s="67" cm="1">
        <f t="array" ref="D6599">INDEX('Step 5. Daily Avg Schedule Calc'!$A$2:$D$169,(WEEKDAY(A6599)-1)*24+HOUR(A6599)+1,4)</f>
        <v>1</v>
      </c>
      <c r="E6599">
        <f>VLOOKUP(A6599,'Step 1.4 CNY OAT'!$A$1:$B$8761,2)</f>
        <v>75</v>
      </c>
      <c r="F6599" s="11">
        <f ca="1">('Step 3. Regression'!$B$18*E6599^2+'Step 3. Regression'!$C$18*E6599+'Step 3. Regression'!$D$18)*C6599</f>
        <v>5.9986960458616565</v>
      </c>
      <c r="G6599" s="11">
        <f ca="1">('Step 3. Regression'!$G$18*E6599^2+'Step 3. Regression'!$H$18*E6599+'Step 3. Regression'!$I$18)*D6599</f>
        <v>2.7935172335022607</v>
      </c>
    </row>
    <row r="6600" spans="1:7" x14ac:dyDescent="0.25">
      <c r="A6600" s="8">
        <f>IF(ISBLANK('Step 1.4 CNY OAT'!A6600),"-",'Step 1.4 CNY OAT'!A6600)</f>
        <v>43375.958333333336</v>
      </c>
      <c r="B6600" s="26">
        <f t="shared" si="121"/>
        <v>274</v>
      </c>
      <c r="C6600" s="67" cm="1">
        <f t="array" ref="C6600">INDEX('Step 5. Daily Avg Schedule Calc'!$A$2:$D$169,(WEEKDAY(A6600)-1)*24+HOUR(A6600)+1,3)</f>
        <v>1</v>
      </c>
      <c r="D6600" s="67" cm="1">
        <f t="array" ref="D6600">INDEX('Step 5. Daily Avg Schedule Calc'!$A$2:$D$169,(WEEKDAY(A6600)-1)*24+HOUR(A6600)+1,4)</f>
        <v>1</v>
      </c>
      <c r="E6600">
        <f>VLOOKUP(A6600,'Step 1.4 CNY OAT'!$A$1:$B$8761,2)</f>
        <v>68</v>
      </c>
      <c r="F6600" s="11">
        <f ca="1">('Step 3. Regression'!$B$18*E6600^2+'Step 3. Regression'!$C$18*E6600+'Step 3. Regression'!$D$18)*C6600</f>
        <v>5.5357352587867084</v>
      </c>
      <c r="G6600" s="11">
        <f ca="1">('Step 3. Regression'!$G$18*E6600^2+'Step 3. Regression'!$H$18*E6600+'Step 3. Regression'!$I$18)*D6600</f>
        <v>2.7082525195186036</v>
      </c>
    </row>
    <row r="6601" spans="1:7" x14ac:dyDescent="0.25">
      <c r="A6601" s="8">
        <f>IF(ISBLANK('Step 1.4 CNY OAT'!A6601),"-",'Step 1.4 CNY OAT'!A6601)</f>
        <v>43376</v>
      </c>
      <c r="B6601" s="26">
        <f t="shared" si="121"/>
        <v>275</v>
      </c>
      <c r="C6601" s="67" cm="1">
        <f t="array" ref="C6601">INDEX('Step 5. Daily Avg Schedule Calc'!$A$2:$D$169,(WEEKDAY(A6601)-1)*24+HOUR(A6601)+1,3)</f>
        <v>1</v>
      </c>
      <c r="D6601" s="67" cm="1">
        <f t="array" ref="D6601">INDEX('Step 5. Daily Avg Schedule Calc'!$A$2:$D$169,(WEEKDAY(A6601)-1)*24+HOUR(A6601)+1,4)</f>
        <v>1</v>
      </c>
      <c r="E6601">
        <f>VLOOKUP(A6601,'Step 1.4 CNY OAT'!$A$1:$B$8761,2)</f>
        <v>68</v>
      </c>
      <c r="F6601" s="11">
        <f ca="1">('Step 3. Regression'!$B$18*E6601^2+'Step 3. Regression'!$C$18*E6601+'Step 3. Regression'!$D$18)*C6601</f>
        <v>5.5357352587867084</v>
      </c>
      <c r="G6601" s="11">
        <f ca="1">('Step 3. Regression'!$G$18*E6601^2+'Step 3. Regression'!$H$18*E6601+'Step 3. Regression'!$I$18)*D6601</f>
        <v>2.7082525195186036</v>
      </c>
    </row>
    <row r="6602" spans="1:7" x14ac:dyDescent="0.25">
      <c r="A6602" s="8">
        <f>IF(ISBLANK('Step 1.4 CNY OAT'!A6602),"-",'Step 1.4 CNY OAT'!A6602)</f>
        <v>43376.041666666664</v>
      </c>
      <c r="B6602" s="26">
        <f t="shared" si="121"/>
        <v>275</v>
      </c>
      <c r="C6602" s="67" cm="1">
        <f t="array" ref="C6602">INDEX('Step 5. Daily Avg Schedule Calc'!$A$2:$D$169,(WEEKDAY(A6602)-1)*24+HOUR(A6602)+1,3)</f>
        <v>1</v>
      </c>
      <c r="D6602" s="67" cm="1">
        <f t="array" ref="D6602">INDEX('Step 5. Daily Avg Schedule Calc'!$A$2:$D$169,(WEEKDAY(A6602)-1)*24+HOUR(A6602)+1,4)</f>
        <v>1</v>
      </c>
      <c r="E6602">
        <f>VLOOKUP(A6602,'Step 1.4 CNY OAT'!$A$1:$B$8761,2)</f>
        <v>67</v>
      </c>
      <c r="F6602" s="11">
        <f ca="1">('Step 3. Regression'!$B$18*E6602^2+'Step 3. Regression'!$C$18*E6602+'Step 3. Regression'!$D$18)*C6602</f>
        <v>5.4889985450739509</v>
      </c>
      <c r="G6602" s="11">
        <f ca="1">('Step 3. Regression'!$G$18*E6602^2+'Step 3. Regression'!$H$18*E6602+'Step 3. Regression'!$I$18)*D6602</f>
        <v>2.7010611487102851</v>
      </c>
    </row>
    <row r="6603" spans="1:7" x14ac:dyDescent="0.25">
      <c r="A6603" s="8">
        <f>IF(ISBLANK('Step 1.4 CNY OAT'!A6603),"-",'Step 1.4 CNY OAT'!A6603)</f>
        <v>43376.083333333336</v>
      </c>
      <c r="B6603" s="26">
        <f t="shared" si="121"/>
        <v>275</v>
      </c>
      <c r="C6603" s="67" cm="1">
        <f t="array" ref="C6603">INDEX('Step 5. Daily Avg Schedule Calc'!$A$2:$D$169,(WEEKDAY(A6603)-1)*24+HOUR(A6603)+1,3)</f>
        <v>1</v>
      </c>
      <c r="D6603" s="67" cm="1">
        <f t="array" ref="D6603">INDEX('Step 5. Daily Avg Schedule Calc'!$A$2:$D$169,(WEEKDAY(A6603)-1)*24+HOUR(A6603)+1,4)</f>
        <v>1</v>
      </c>
      <c r="E6603">
        <f>VLOOKUP(A6603,'Step 1.4 CNY OAT'!$A$1:$B$8761,2)</f>
        <v>67</v>
      </c>
      <c r="F6603" s="11">
        <f ca="1">('Step 3. Regression'!$B$18*E6603^2+'Step 3. Regression'!$C$18*E6603+'Step 3. Regression'!$D$18)*C6603</f>
        <v>5.4889985450739509</v>
      </c>
      <c r="G6603" s="11">
        <f ca="1">('Step 3. Regression'!$G$18*E6603^2+'Step 3. Regression'!$H$18*E6603+'Step 3. Regression'!$I$18)*D6603</f>
        <v>2.7010611487102851</v>
      </c>
    </row>
    <row r="6604" spans="1:7" x14ac:dyDescent="0.25">
      <c r="A6604" s="8">
        <f>IF(ISBLANK('Step 1.4 CNY OAT'!A6604),"-",'Step 1.4 CNY OAT'!A6604)</f>
        <v>43376.125</v>
      </c>
      <c r="B6604" s="26">
        <f t="shared" si="121"/>
        <v>275</v>
      </c>
      <c r="C6604" s="67" cm="1">
        <f t="array" ref="C6604">INDEX('Step 5. Daily Avg Schedule Calc'!$A$2:$D$169,(WEEKDAY(A6604)-1)*24+HOUR(A6604)+1,3)</f>
        <v>1</v>
      </c>
      <c r="D6604" s="67" cm="1">
        <f t="array" ref="D6604">INDEX('Step 5. Daily Avg Schedule Calc'!$A$2:$D$169,(WEEKDAY(A6604)-1)*24+HOUR(A6604)+1,4)</f>
        <v>1</v>
      </c>
      <c r="E6604">
        <f>VLOOKUP(A6604,'Step 1.4 CNY OAT'!$A$1:$B$8761,2)</f>
        <v>68</v>
      </c>
      <c r="F6604" s="11">
        <f ca="1">('Step 3. Regression'!$B$18*E6604^2+'Step 3. Regression'!$C$18*E6604+'Step 3. Regression'!$D$18)*C6604</f>
        <v>5.5357352587867084</v>
      </c>
      <c r="G6604" s="11">
        <f ca="1">('Step 3. Regression'!$G$18*E6604^2+'Step 3. Regression'!$H$18*E6604+'Step 3. Regression'!$I$18)*D6604</f>
        <v>2.7082525195186036</v>
      </c>
    </row>
    <row r="6605" spans="1:7" x14ac:dyDescent="0.25">
      <c r="A6605" s="8">
        <f>IF(ISBLANK('Step 1.4 CNY OAT'!A6605),"-",'Step 1.4 CNY OAT'!A6605)</f>
        <v>43376.166666666664</v>
      </c>
      <c r="B6605" s="26">
        <f t="shared" si="121"/>
        <v>275</v>
      </c>
      <c r="C6605" s="67" cm="1">
        <f t="array" ref="C6605">INDEX('Step 5. Daily Avg Schedule Calc'!$A$2:$D$169,(WEEKDAY(A6605)-1)*24+HOUR(A6605)+1,3)</f>
        <v>1</v>
      </c>
      <c r="D6605" s="67" cm="1">
        <f t="array" ref="D6605">INDEX('Step 5. Daily Avg Schedule Calc'!$A$2:$D$169,(WEEKDAY(A6605)-1)*24+HOUR(A6605)+1,4)</f>
        <v>1</v>
      </c>
      <c r="E6605">
        <f>VLOOKUP(A6605,'Step 1.4 CNY OAT'!$A$1:$B$8761,2)</f>
        <v>66</v>
      </c>
      <c r="F6605" s="11">
        <f ca="1">('Step 3. Regression'!$B$18*E6605^2+'Step 3. Regression'!$C$18*E6605+'Step 3. Regression'!$D$18)*C6605</f>
        <v>5.4471119667571148</v>
      </c>
      <c r="G6605" s="11">
        <f ca="1">('Step 3. Regression'!$G$18*E6605^2+'Step 3. Regression'!$H$18*E6605+'Step 3. Regression'!$I$18)*D6605</f>
        <v>2.6951171035564454</v>
      </c>
    </row>
    <row r="6606" spans="1:7" x14ac:dyDescent="0.25">
      <c r="A6606" s="8">
        <f>IF(ISBLANK('Step 1.4 CNY OAT'!A6606),"-",'Step 1.4 CNY OAT'!A6606)</f>
        <v>43376.208333333336</v>
      </c>
      <c r="B6606" s="26">
        <f t="shared" si="121"/>
        <v>275</v>
      </c>
      <c r="C6606" s="67" cm="1">
        <f t="array" ref="C6606">INDEX('Step 5. Daily Avg Schedule Calc'!$A$2:$D$169,(WEEKDAY(A6606)-1)*24+HOUR(A6606)+1,3)</f>
        <v>1</v>
      </c>
      <c r="D6606" s="67" cm="1">
        <f t="array" ref="D6606">INDEX('Step 5. Daily Avg Schedule Calc'!$A$2:$D$169,(WEEKDAY(A6606)-1)*24+HOUR(A6606)+1,4)</f>
        <v>1</v>
      </c>
      <c r="E6606">
        <f>VLOOKUP(A6606,'Step 1.4 CNY OAT'!$A$1:$B$8761,2)</f>
        <v>67</v>
      </c>
      <c r="F6606" s="11">
        <f ca="1">('Step 3. Regression'!$B$18*E6606^2+'Step 3. Regression'!$C$18*E6606+'Step 3. Regression'!$D$18)*C6606</f>
        <v>5.4889985450739509</v>
      </c>
      <c r="G6606" s="11">
        <f ca="1">('Step 3. Regression'!$G$18*E6606^2+'Step 3. Regression'!$H$18*E6606+'Step 3. Regression'!$I$18)*D6606</f>
        <v>2.7010611487102851</v>
      </c>
    </row>
    <row r="6607" spans="1:7" x14ac:dyDescent="0.25">
      <c r="A6607" s="8">
        <f>IF(ISBLANK('Step 1.4 CNY OAT'!A6607),"-",'Step 1.4 CNY OAT'!A6607)</f>
        <v>43376.25</v>
      </c>
      <c r="B6607" s="26">
        <f t="shared" si="121"/>
        <v>275</v>
      </c>
      <c r="C6607" s="67" cm="1">
        <f t="array" ref="C6607">INDEX('Step 5. Daily Avg Schedule Calc'!$A$2:$D$169,(WEEKDAY(A6607)-1)*24+HOUR(A6607)+1,3)</f>
        <v>1</v>
      </c>
      <c r="D6607" s="67" cm="1">
        <f t="array" ref="D6607">INDEX('Step 5. Daily Avg Schedule Calc'!$A$2:$D$169,(WEEKDAY(A6607)-1)*24+HOUR(A6607)+1,4)</f>
        <v>1</v>
      </c>
      <c r="E6607">
        <f>VLOOKUP(A6607,'Step 1.4 CNY OAT'!$A$1:$B$8761,2)</f>
        <v>66</v>
      </c>
      <c r="F6607" s="11">
        <f ca="1">('Step 3. Regression'!$B$18*E6607^2+'Step 3. Regression'!$C$18*E6607+'Step 3. Regression'!$D$18)*C6607</f>
        <v>5.4471119667571148</v>
      </c>
      <c r="G6607" s="11">
        <f ca="1">('Step 3. Regression'!$G$18*E6607^2+'Step 3. Regression'!$H$18*E6607+'Step 3. Regression'!$I$18)*D6607</f>
        <v>2.6951171035564454</v>
      </c>
    </row>
    <row r="6608" spans="1:7" x14ac:dyDescent="0.25">
      <c r="A6608" s="8">
        <f>IF(ISBLANK('Step 1.4 CNY OAT'!A6608),"-",'Step 1.4 CNY OAT'!A6608)</f>
        <v>43376.291666666664</v>
      </c>
      <c r="B6608" s="26">
        <f t="shared" si="121"/>
        <v>275</v>
      </c>
      <c r="C6608" s="67" cm="1">
        <f t="array" ref="C6608">INDEX('Step 5. Daily Avg Schedule Calc'!$A$2:$D$169,(WEEKDAY(A6608)-1)*24+HOUR(A6608)+1,3)</f>
        <v>1</v>
      </c>
      <c r="D6608" s="67" cm="1">
        <f t="array" ref="D6608">INDEX('Step 5. Daily Avg Schedule Calc'!$A$2:$D$169,(WEEKDAY(A6608)-1)*24+HOUR(A6608)+1,4)</f>
        <v>1</v>
      </c>
      <c r="E6608">
        <f>VLOOKUP(A6608,'Step 1.4 CNY OAT'!$A$1:$B$8761,2)</f>
        <v>66</v>
      </c>
      <c r="F6608" s="11">
        <f ca="1">('Step 3. Regression'!$B$18*E6608^2+'Step 3. Regression'!$C$18*E6608+'Step 3. Regression'!$D$18)*C6608</f>
        <v>5.4471119667571148</v>
      </c>
      <c r="G6608" s="11">
        <f ca="1">('Step 3. Regression'!$G$18*E6608^2+'Step 3. Regression'!$H$18*E6608+'Step 3. Regression'!$I$18)*D6608</f>
        <v>2.6951171035564454</v>
      </c>
    </row>
    <row r="6609" spans="1:7" x14ac:dyDescent="0.25">
      <c r="A6609" s="8">
        <f>IF(ISBLANK('Step 1.4 CNY OAT'!A6609),"-",'Step 1.4 CNY OAT'!A6609)</f>
        <v>43376.333333333336</v>
      </c>
      <c r="B6609" s="26">
        <f t="shared" si="121"/>
        <v>275</v>
      </c>
      <c r="C6609" s="67" cm="1">
        <f t="array" ref="C6609">INDEX('Step 5. Daily Avg Schedule Calc'!$A$2:$D$169,(WEEKDAY(A6609)-1)*24+HOUR(A6609)+1,3)</f>
        <v>1</v>
      </c>
      <c r="D6609" s="67" cm="1">
        <f t="array" ref="D6609">INDEX('Step 5. Daily Avg Schedule Calc'!$A$2:$D$169,(WEEKDAY(A6609)-1)*24+HOUR(A6609)+1,4)</f>
        <v>1</v>
      </c>
      <c r="E6609">
        <f>VLOOKUP(A6609,'Step 1.4 CNY OAT'!$A$1:$B$8761,2)</f>
        <v>69</v>
      </c>
      <c r="F6609" s="11">
        <f ca="1">('Step 3. Regression'!$B$18*E6609^2+'Step 3. Regression'!$C$18*E6609+'Step 3. Regression'!$D$18)*C6609</f>
        <v>5.5873221078953783</v>
      </c>
      <c r="G6609" s="11">
        <f ca="1">('Step 3. Regression'!$G$18*E6609^2+'Step 3. Regression'!$H$18*E6609+'Step 3. Regression'!$I$18)*D6609</f>
        <v>2.7166912159814012</v>
      </c>
    </row>
    <row r="6610" spans="1:7" x14ac:dyDescent="0.25">
      <c r="A6610" s="8">
        <f>IF(ISBLANK('Step 1.4 CNY OAT'!A6610),"-",'Step 1.4 CNY OAT'!A6610)</f>
        <v>43376.375</v>
      </c>
      <c r="B6610" s="26">
        <f t="shared" si="121"/>
        <v>275</v>
      </c>
      <c r="C6610" s="67" cm="1">
        <f t="array" ref="C6610">INDEX('Step 5. Daily Avg Schedule Calc'!$A$2:$D$169,(WEEKDAY(A6610)-1)*24+HOUR(A6610)+1,3)</f>
        <v>1</v>
      </c>
      <c r="D6610" s="67" cm="1">
        <f t="array" ref="D6610">INDEX('Step 5. Daily Avg Schedule Calc'!$A$2:$D$169,(WEEKDAY(A6610)-1)*24+HOUR(A6610)+1,4)</f>
        <v>1</v>
      </c>
      <c r="E6610">
        <f>VLOOKUP(A6610,'Step 1.4 CNY OAT'!$A$1:$B$8761,2)</f>
        <v>70</v>
      </c>
      <c r="F6610" s="11">
        <f ca="1">('Step 3. Regression'!$B$18*E6610^2+'Step 3. Regression'!$C$18*E6610+'Step 3. Regression'!$D$18)*C6610</f>
        <v>5.6437590923999679</v>
      </c>
      <c r="G6610" s="11">
        <f ca="1">('Step 3. Regression'!$G$18*E6610^2+'Step 3. Regression'!$H$18*E6610+'Step 3. Regression'!$I$18)*D6610</f>
        <v>2.7263772380986788</v>
      </c>
    </row>
    <row r="6611" spans="1:7" x14ac:dyDescent="0.25">
      <c r="A6611" s="8">
        <f>IF(ISBLANK('Step 1.4 CNY OAT'!A6611),"-",'Step 1.4 CNY OAT'!A6611)</f>
        <v>43376.416666666664</v>
      </c>
      <c r="B6611" s="26">
        <f t="shared" si="121"/>
        <v>275</v>
      </c>
      <c r="C6611" s="67" cm="1">
        <f t="array" ref="C6611">INDEX('Step 5. Daily Avg Schedule Calc'!$A$2:$D$169,(WEEKDAY(A6611)-1)*24+HOUR(A6611)+1,3)</f>
        <v>1</v>
      </c>
      <c r="D6611" s="67" cm="1">
        <f t="array" ref="D6611">INDEX('Step 5. Daily Avg Schedule Calc'!$A$2:$D$169,(WEEKDAY(A6611)-1)*24+HOUR(A6611)+1,4)</f>
        <v>1</v>
      </c>
      <c r="E6611">
        <f>VLOOKUP(A6611,'Step 1.4 CNY OAT'!$A$1:$B$8761,2)</f>
        <v>72</v>
      </c>
      <c r="F6611" s="11">
        <f ca="1">('Step 3. Regression'!$B$18*E6611^2+'Step 3. Regression'!$C$18*E6611+'Step 3. Regression'!$D$18)*C6611</f>
        <v>5.7711834675968934</v>
      </c>
      <c r="G6611" s="11">
        <f ca="1">('Step 3. Regression'!$G$18*E6611^2+'Step 3. Regression'!$H$18*E6611+'Step 3. Regression'!$I$18)*D6611</f>
        <v>2.7494912592966725</v>
      </c>
    </row>
    <row r="6612" spans="1:7" x14ac:dyDescent="0.25">
      <c r="A6612" s="8">
        <f>IF(ISBLANK('Step 1.4 CNY OAT'!A6612),"-",'Step 1.4 CNY OAT'!A6612)</f>
        <v>43376.458333333336</v>
      </c>
      <c r="B6612" s="26">
        <f t="shared" si="121"/>
        <v>275</v>
      </c>
      <c r="C6612" s="67" cm="1">
        <f t="array" ref="C6612">INDEX('Step 5. Daily Avg Schedule Calc'!$A$2:$D$169,(WEEKDAY(A6612)-1)*24+HOUR(A6612)+1,3)</f>
        <v>1</v>
      </c>
      <c r="D6612" s="67" cm="1">
        <f t="array" ref="D6612">INDEX('Step 5. Daily Avg Schedule Calc'!$A$2:$D$169,(WEEKDAY(A6612)-1)*24+HOUR(A6612)+1,4)</f>
        <v>1</v>
      </c>
      <c r="E6612">
        <f>VLOOKUP(A6612,'Step 1.4 CNY OAT'!$A$1:$B$8761,2)</f>
        <v>72</v>
      </c>
      <c r="F6612" s="11">
        <f ca="1">('Step 3. Regression'!$B$18*E6612^2+'Step 3. Regression'!$C$18*E6612+'Step 3. Regression'!$D$18)*C6612</f>
        <v>5.7711834675968934</v>
      </c>
      <c r="G6612" s="11">
        <f ca="1">('Step 3. Regression'!$G$18*E6612^2+'Step 3. Regression'!$H$18*E6612+'Step 3. Regression'!$I$18)*D6612</f>
        <v>2.7494912592966725</v>
      </c>
    </row>
    <row r="6613" spans="1:7" x14ac:dyDescent="0.25">
      <c r="A6613" s="8">
        <f>IF(ISBLANK('Step 1.4 CNY OAT'!A6613),"-",'Step 1.4 CNY OAT'!A6613)</f>
        <v>43376.5</v>
      </c>
      <c r="B6613" s="26">
        <f t="shared" si="121"/>
        <v>275</v>
      </c>
      <c r="C6613" s="67" cm="1">
        <f t="array" ref="C6613">INDEX('Step 5. Daily Avg Schedule Calc'!$A$2:$D$169,(WEEKDAY(A6613)-1)*24+HOUR(A6613)+1,3)</f>
        <v>1</v>
      </c>
      <c r="D6613" s="67" cm="1">
        <f t="array" ref="D6613">INDEX('Step 5. Daily Avg Schedule Calc'!$A$2:$D$169,(WEEKDAY(A6613)-1)*24+HOUR(A6613)+1,4)</f>
        <v>1</v>
      </c>
      <c r="E6613">
        <f>VLOOKUP(A6613,'Step 1.4 CNY OAT'!$A$1:$B$8761,2)</f>
        <v>73</v>
      </c>
      <c r="F6613" s="11">
        <f ca="1">('Step 3. Regression'!$B$18*E6613^2+'Step 3. Regression'!$C$18*E6613+'Step 3. Regression'!$D$18)*C6613</f>
        <v>5.8421708582892293</v>
      </c>
      <c r="G6613" s="11">
        <f ca="1">('Step 3. Regression'!$G$18*E6613^2+'Step 3. Regression'!$H$18*E6613+'Step 3. Regression'!$I$18)*D6613</f>
        <v>2.7629192583773894</v>
      </c>
    </row>
    <row r="6614" spans="1:7" x14ac:dyDescent="0.25">
      <c r="A6614" s="8">
        <f>IF(ISBLANK('Step 1.4 CNY OAT'!A6614),"-",'Step 1.4 CNY OAT'!A6614)</f>
        <v>43376.541666666664</v>
      </c>
      <c r="B6614" s="26">
        <f t="shared" si="121"/>
        <v>275</v>
      </c>
      <c r="C6614" s="67" cm="1">
        <f t="array" ref="C6614">INDEX('Step 5. Daily Avg Schedule Calc'!$A$2:$D$169,(WEEKDAY(A6614)-1)*24+HOUR(A6614)+1,3)</f>
        <v>1</v>
      </c>
      <c r="D6614" s="67" cm="1">
        <f t="array" ref="D6614">INDEX('Step 5. Daily Avg Schedule Calc'!$A$2:$D$169,(WEEKDAY(A6614)-1)*24+HOUR(A6614)+1,4)</f>
        <v>1</v>
      </c>
      <c r="E6614">
        <f>VLOOKUP(A6614,'Step 1.4 CNY OAT'!$A$1:$B$8761,2)</f>
        <v>73</v>
      </c>
      <c r="F6614" s="11">
        <f ca="1">('Step 3. Regression'!$B$18*E6614^2+'Step 3. Regression'!$C$18*E6614+'Step 3. Regression'!$D$18)*C6614</f>
        <v>5.8421708582892293</v>
      </c>
      <c r="G6614" s="11">
        <f ca="1">('Step 3. Regression'!$G$18*E6614^2+'Step 3. Regression'!$H$18*E6614+'Step 3. Regression'!$I$18)*D6614</f>
        <v>2.7629192583773894</v>
      </c>
    </row>
    <row r="6615" spans="1:7" x14ac:dyDescent="0.25">
      <c r="A6615" s="8">
        <f>IF(ISBLANK('Step 1.4 CNY OAT'!A6615),"-",'Step 1.4 CNY OAT'!A6615)</f>
        <v>43376.583333333336</v>
      </c>
      <c r="B6615" s="26">
        <f t="shared" si="121"/>
        <v>275</v>
      </c>
      <c r="C6615" s="67" cm="1">
        <f t="array" ref="C6615">INDEX('Step 5. Daily Avg Schedule Calc'!$A$2:$D$169,(WEEKDAY(A6615)-1)*24+HOUR(A6615)+1,3)</f>
        <v>1</v>
      </c>
      <c r="D6615" s="67" cm="1">
        <f t="array" ref="D6615">INDEX('Step 5. Daily Avg Schedule Calc'!$A$2:$D$169,(WEEKDAY(A6615)-1)*24+HOUR(A6615)+1,4)</f>
        <v>1</v>
      </c>
      <c r="E6615">
        <f>VLOOKUP(A6615,'Step 1.4 CNY OAT'!$A$1:$B$8761,2)</f>
        <v>74</v>
      </c>
      <c r="F6615" s="11">
        <f ca="1">('Step 3. Regression'!$B$18*E6615^2+'Step 3. Regression'!$C$18*E6615+'Step 3. Regression'!$D$18)*C6615</f>
        <v>5.9180083843774867</v>
      </c>
      <c r="G6615" s="11">
        <f ca="1">('Step 3. Regression'!$G$18*E6615^2+'Step 3. Regression'!$H$18*E6615+'Step 3. Regression'!$I$18)*D6615</f>
        <v>2.7775945831125854</v>
      </c>
    </row>
    <row r="6616" spans="1:7" x14ac:dyDescent="0.25">
      <c r="A6616" s="8">
        <f>IF(ISBLANK('Step 1.4 CNY OAT'!A6616),"-",'Step 1.4 CNY OAT'!A6616)</f>
        <v>43376.625</v>
      </c>
      <c r="B6616" s="26">
        <f t="shared" si="121"/>
        <v>275</v>
      </c>
      <c r="C6616" s="67" cm="1">
        <f t="array" ref="C6616">INDEX('Step 5. Daily Avg Schedule Calc'!$A$2:$D$169,(WEEKDAY(A6616)-1)*24+HOUR(A6616)+1,3)</f>
        <v>1</v>
      </c>
      <c r="D6616" s="67" cm="1">
        <f t="array" ref="D6616">INDEX('Step 5. Daily Avg Schedule Calc'!$A$2:$D$169,(WEEKDAY(A6616)-1)*24+HOUR(A6616)+1,4)</f>
        <v>1</v>
      </c>
      <c r="E6616">
        <f>VLOOKUP(A6616,'Step 1.4 CNY OAT'!$A$1:$B$8761,2)</f>
        <v>77</v>
      </c>
      <c r="F6616" s="11">
        <f ca="1">('Step 3. Regression'!$B$18*E6616^2+'Step 3. Regression'!$C$18*E6616+'Step 3. Regression'!$D$18)*C6616</f>
        <v>6.1746217750177479</v>
      </c>
      <c r="G6616" s="11">
        <f ca="1">('Step 3. Regression'!$G$18*E6616^2+'Step 3. Regression'!$H$18*E6616+'Step 3. Regression'!$I$18)*D6616</f>
        <v>2.8291045112450504</v>
      </c>
    </row>
    <row r="6617" spans="1:7" x14ac:dyDescent="0.25">
      <c r="A6617" s="8">
        <f>IF(ISBLANK('Step 1.4 CNY OAT'!A6617),"-",'Step 1.4 CNY OAT'!A6617)</f>
        <v>43376.666666666664</v>
      </c>
      <c r="B6617" s="26">
        <f t="shared" si="121"/>
        <v>275</v>
      </c>
      <c r="C6617" s="67" cm="1">
        <f t="array" ref="C6617">INDEX('Step 5. Daily Avg Schedule Calc'!$A$2:$D$169,(WEEKDAY(A6617)-1)*24+HOUR(A6617)+1,3)</f>
        <v>1</v>
      </c>
      <c r="D6617" s="67" cm="1">
        <f t="array" ref="D6617">INDEX('Step 5. Daily Avg Schedule Calc'!$A$2:$D$169,(WEEKDAY(A6617)-1)*24+HOUR(A6617)+1,4)</f>
        <v>1</v>
      </c>
      <c r="E6617">
        <f>VLOOKUP(A6617,'Step 1.4 CNY OAT'!$A$1:$B$8761,2)</f>
        <v>75</v>
      </c>
      <c r="F6617" s="11">
        <f ca="1">('Step 3. Regression'!$B$18*E6617^2+'Step 3. Regression'!$C$18*E6617+'Step 3. Regression'!$D$18)*C6617</f>
        <v>5.9986960458616565</v>
      </c>
      <c r="G6617" s="11">
        <f ca="1">('Step 3. Regression'!$G$18*E6617^2+'Step 3. Regression'!$H$18*E6617+'Step 3. Regression'!$I$18)*D6617</f>
        <v>2.7935172335022607</v>
      </c>
    </row>
    <row r="6618" spans="1:7" x14ac:dyDescent="0.25">
      <c r="A6618" s="8">
        <f>IF(ISBLANK('Step 1.4 CNY OAT'!A6618),"-",'Step 1.4 CNY OAT'!A6618)</f>
        <v>43376.708333333336</v>
      </c>
      <c r="B6618" s="26">
        <f t="shared" si="121"/>
        <v>275</v>
      </c>
      <c r="C6618" s="67" cm="1">
        <f t="array" ref="C6618">INDEX('Step 5. Daily Avg Schedule Calc'!$A$2:$D$169,(WEEKDAY(A6618)-1)*24+HOUR(A6618)+1,3)</f>
        <v>1</v>
      </c>
      <c r="D6618" s="67" cm="1">
        <f t="array" ref="D6618">INDEX('Step 5. Daily Avg Schedule Calc'!$A$2:$D$169,(WEEKDAY(A6618)-1)*24+HOUR(A6618)+1,4)</f>
        <v>1</v>
      </c>
      <c r="E6618">
        <f>VLOOKUP(A6618,'Step 1.4 CNY OAT'!$A$1:$B$8761,2)</f>
        <v>75</v>
      </c>
      <c r="F6618" s="11">
        <f ca="1">('Step 3. Regression'!$B$18*E6618^2+'Step 3. Regression'!$C$18*E6618+'Step 3. Regression'!$D$18)*C6618</f>
        <v>5.9986960458616565</v>
      </c>
      <c r="G6618" s="11">
        <f ca="1">('Step 3. Regression'!$G$18*E6618^2+'Step 3. Regression'!$H$18*E6618+'Step 3. Regression'!$I$18)*D6618</f>
        <v>2.7935172335022607</v>
      </c>
    </row>
    <row r="6619" spans="1:7" x14ac:dyDescent="0.25">
      <c r="A6619" s="8">
        <f>IF(ISBLANK('Step 1.4 CNY OAT'!A6619),"-",'Step 1.4 CNY OAT'!A6619)</f>
        <v>43376.75</v>
      </c>
      <c r="B6619" s="26">
        <f t="shared" si="121"/>
        <v>275</v>
      </c>
      <c r="C6619" s="67" cm="1">
        <f t="array" ref="C6619">INDEX('Step 5. Daily Avg Schedule Calc'!$A$2:$D$169,(WEEKDAY(A6619)-1)*24+HOUR(A6619)+1,3)</f>
        <v>1</v>
      </c>
      <c r="D6619" s="67" cm="1">
        <f t="array" ref="D6619">INDEX('Step 5. Daily Avg Schedule Calc'!$A$2:$D$169,(WEEKDAY(A6619)-1)*24+HOUR(A6619)+1,4)</f>
        <v>1</v>
      </c>
      <c r="E6619">
        <f>VLOOKUP(A6619,'Step 1.4 CNY OAT'!$A$1:$B$8761,2)</f>
        <v>75</v>
      </c>
      <c r="F6619" s="11">
        <f ca="1">('Step 3. Regression'!$B$18*E6619^2+'Step 3. Regression'!$C$18*E6619+'Step 3. Regression'!$D$18)*C6619</f>
        <v>5.9986960458616565</v>
      </c>
      <c r="G6619" s="11">
        <f ca="1">('Step 3. Regression'!$G$18*E6619^2+'Step 3. Regression'!$H$18*E6619+'Step 3. Regression'!$I$18)*D6619</f>
        <v>2.7935172335022607</v>
      </c>
    </row>
    <row r="6620" spans="1:7" x14ac:dyDescent="0.25">
      <c r="A6620" s="8">
        <f>IF(ISBLANK('Step 1.4 CNY OAT'!A6620),"-",'Step 1.4 CNY OAT'!A6620)</f>
        <v>43376.791666666664</v>
      </c>
      <c r="B6620" s="26">
        <f t="shared" si="121"/>
        <v>275</v>
      </c>
      <c r="C6620" s="67" cm="1">
        <f t="array" ref="C6620">INDEX('Step 5. Daily Avg Schedule Calc'!$A$2:$D$169,(WEEKDAY(A6620)-1)*24+HOUR(A6620)+1,3)</f>
        <v>1</v>
      </c>
      <c r="D6620" s="67" cm="1">
        <f t="array" ref="D6620">INDEX('Step 5. Daily Avg Schedule Calc'!$A$2:$D$169,(WEEKDAY(A6620)-1)*24+HOUR(A6620)+1,4)</f>
        <v>1</v>
      </c>
      <c r="E6620">
        <f>VLOOKUP(A6620,'Step 1.4 CNY OAT'!$A$1:$B$8761,2)</f>
        <v>73</v>
      </c>
      <c r="F6620" s="11">
        <f ca="1">('Step 3. Regression'!$B$18*E6620^2+'Step 3. Regression'!$C$18*E6620+'Step 3. Regression'!$D$18)*C6620</f>
        <v>5.8421708582892293</v>
      </c>
      <c r="G6620" s="11">
        <f ca="1">('Step 3. Regression'!$G$18*E6620^2+'Step 3. Regression'!$H$18*E6620+'Step 3. Regression'!$I$18)*D6620</f>
        <v>2.7629192583773894</v>
      </c>
    </row>
    <row r="6621" spans="1:7" x14ac:dyDescent="0.25">
      <c r="A6621" s="8">
        <f>IF(ISBLANK('Step 1.4 CNY OAT'!A6621),"-",'Step 1.4 CNY OAT'!A6621)</f>
        <v>43376.833333333336</v>
      </c>
      <c r="B6621" s="26">
        <f t="shared" si="121"/>
        <v>275</v>
      </c>
      <c r="C6621" s="67" cm="1">
        <f t="array" ref="C6621">INDEX('Step 5. Daily Avg Schedule Calc'!$A$2:$D$169,(WEEKDAY(A6621)-1)*24+HOUR(A6621)+1,3)</f>
        <v>1</v>
      </c>
      <c r="D6621" s="67" cm="1">
        <f t="array" ref="D6621">INDEX('Step 5. Daily Avg Schedule Calc'!$A$2:$D$169,(WEEKDAY(A6621)-1)*24+HOUR(A6621)+1,4)</f>
        <v>1</v>
      </c>
      <c r="E6621">
        <f>VLOOKUP(A6621,'Step 1.4 CNY OAT'!$A$1:$B$8761,2)</f>
        <v>71</v>
      </c>
      <c r="F6621" s="11">
        <f ca="1">('Step 3. Regression'!$B$18*E6621^2+'Step 3. Regression'!$C$18*E6621+'Step 3. Regression'!$D$18)*C6621</f>
        <v>5.7050462123004699</v>
      </c>
      <c r="G6621" s="11">
        <f ca="1">('Step 3. Regression'!$G$18*E6621^2+'Step 3. Regression'!$H$18*E6621+'Step 3. Regression'!$I$18)*D6621</f>
        <v>2.7373105858704356</v>
      </c>
    </row>
    <row r="6622" spans="1:7" x14ac:dyDescent="0.25">
      <c r="A6622" s="8">
        <f>IF(ISBLANK('Step 1.4 CNY OAT'!A6622),"-",'Step 1.4 CNY OAT'!A6622)</f>
        <v>43376.875</v>
      </c>
      <c r="B6622" s="26">
        <f t="shared" si="121"/>
        <v>275</v>
      </c>
      <c r="C6622" s="67" cm="1">
        <f t="array" ref="C6622">INDEX('Step 5. Daily Avg Schedule Calc'!$A$2:$D$169,(WEEKDAY(A6622)-1)*24+HOUR(A6622)+1,3)</f>
        <v>1</v>
      </c>
      <c r="D6622" s="67" cm="1">
        <f t="array" ref="D6622">INDEX('Step 5. Daily Avg Schedule Calc'!$A$2:$D$169,(WEEKDAY(A6622)-1)*24+HOUR(A6622)+1,4)</f>
        <v>1</v>
      </c>
      <c r="E6622">
        <f>VLOOKUP(A6622,'Step 1.4 CNY OAT'!$A$1:$B$8761,2)</f>
        <v>70</v>
      </c>
      <c r="F6622" s="11">
        <f ca="1">('Step 3. Regression'!$B$18*E6622^2+'Step 3. Regression'!$C$18*E6622+'Step 3. Regression'!$D$18)*C6622</f>
        <v>5.6437590923999679</v>
      </c>
      <c r="G6622" s="11">
        <f ca="1">('Step 3. Regression'!$G$18*E6622^2+'Step 3. Regression'!$H$18*E6622+'Step 3. Regression'!$I$18)*D6622</f>
        <v>2.7263772380986788</v>
      </c>
    </row>
    <row r="6623" spans="1:7" x14ac:dyDescent="0.25">
      <c r="A6623" s="8">
        <f>IF(ISBLANK('Step 1.4 CNY OAT'!A6623),"-",'Step 1.4 CNY OAT'!A6623)</f>
        <v>43376.916666666664</v>
      </c>
      <c r="B6623" s="26">
        <f t="shared" si="121"/>
        <v>275</v>
      </c>
      <c r="C6623" s="67" cm="1">
        <f t="array" ref="C6623">INDEX('Step 5. Daily Avg Schedule Calc'!$A$2:$D$169,(WEEKDAY(A6623)-1)*24+HOUR(A6623)+1,3)</f>
        <v>1</v>
      </c>
      <c r="D6623" s="67" cm="1">
        <f t="array" ref="D6623">INDEX('Step 5. Daily Avg Schedule Calc'!$A$2:$D$169,(WEEKDAY(A6623)-1)*24+HOUR(A6623)+1,4)</f>
        <v>1</v>
      </c>
      <c r="E6623">
        <f>VLOOKUP(A6623,'Step 1.4 CNY OAT'!$A$1:$B$8761,2)</f>
        <v>70</v>
      </c>
      <c r="F6623" s="11">
        <f ca="1">('Step 3. Regression'!$B$18*E6623^2+'Step 3. Regression'!$C$18*E6623+'Step 3. Regression'!$D$18)*C6623</f>
        <v>5.6437590923999679</v>
      </c>
      <c r="G6623" s="11">
        <f ca="1">('Step 3. Regression'!$G$18*E6623^2+'Step 3. Regression'!$H$18*E6623+'Step 3. Regression'!$I$18)*D6623</f>
        <v>2.7263772380986788</v>
      </c>
    </row>
    <row r="6624" spans="1:7" x14ac:dyDescent="0.25">
      <c r="A6624" s="8">
        <f>IF(ISBLANK('Step 1.4 CNY OAT'!A6624),"-",'Step 1.4 CNY OAT'!A6624)</f>
        <v>43376.958333333336</v>
      </c>
      <c r="B6624" s="26">
        <f t="shared" si="121"/>
        <v>275</v>
      </c>
      <c r="C6624" s="67" cm="1">
        <f t="array" ref="C6624">INDEX('Step 5. Daily Avg Schedule Calc'!$A$2:$D$169,(WEEKDAY(A6624)-1)*24+HOUR(A6624)+1,3)</f>
        <v>1</v>
      </c>
      <c r="D6624" s="67" cm="1">
        <f t="array" ref="D6624">INDEX('Step 5. Daily Avg Schedule Calc'!$A$2:$D$169,(WEEKDAY(A6624)-1)*24+HOUR(A6624)+1,4)</f>
        <v>1</v>
      </c>
      <c r="E6624">
        <f>VLOOKUP(A6624,'Step 1.4 CNY OAT'!$A$1:$B$8761,2)</f>
        <v>68</v>
      </c>
      <c r="F6624" s="11">
        <f ca="1">('Step 3. Regression'!$B$18*E6624^2+'Step 3. Regression'!$C$18*E6624+'Step 3. Regression'!$D$18)*C6624</f>
        <v>5.5357352587867084</v>
      </c>
      <c r="G6624" s="11">
        <f ca="1">('Step 3. Regression'!$G$18*E6624^2+'Step 3. Regression'!$H$18*E6624+'Step 3. Regression'!$I$18)*D6624</f>
        <v>2.7082525195186036</v>
      </c>
    </row>
    <row r="6625" spans="1:7" x14ac:dyDescent="0.25">
      <c r="A6625" s="8">
        <f>IF(ISBLANK('Step 1.4 CNY OAT'!A6625),"-",'Step 1.4 CNY OAT'!A6625)</f>
        <v>43377</v>
      </c>
      <c r="B6625" s="26">
        <f t="shared" si="121"/>
        <v>276</v>
      </c>
      <c r="C6625" s="67" cm="1">
        <f t="array" ref="C6625">INDEX('Step 5. Daily Avg Schedule Calc'!$A$2:$D$169,(WEEKDAY(A6625)-1)*24+HOUR(A6625)+1,3)</f>
        <v>1</v>
      </c>
      <c r="D6625" s="67" cm="1">
        <f t="array" ref="D6625">INDEX('Step 5. Daily Avg Schedule Calc'!$A$2:$D$169,(WEEKDAY(A6625)-1)*24+HOUR(A6625)+1,4)</f>
        <v>1</v>
      </c>
      <c r="E6625">
        <f>VLOOKUP(A6625,'Step 1.4 CNY OAT'!$A$1:$B$8761,2)</f>
        <v>66</v>
      </c>
      <c r="F6625" s="11">
        <f ca="1">('Step 3. Regression'!$B$18*E6625^2+'Step 3. Regression'!$C$18*E6625+'Step 3. Regression'!$D$18)*C6625</f>
        <v>5.4471119667571148</v>
      </c>
      <c r="G6625" s="11">
        <f ca="1">('Step 3. Regression'!$G$18*E6625^2+'Step 3. Regression'!$H$18*E6625+'Step 3. Regression'!$I$18)*D6625</f>
        <v>2.6951171035564454</v>
      </c>
    </row>
    <row r="6626" spans="1:7" x14ac:dyDescent="0.25">
      <c r="A6626" s="8">
        <f>IF(ISBLANK('Step 1.4 CNY OAT'!A6626),"-",'Step 1.4 CNY OAT'!A6626)</f>
        <v>43377.041666666664</v>
      </c>
      <c r="B6626" s="26">
        <f t="shared" si="121"/>
        <v>276</v>
      </c>
      <c r="C6626" s="67" cm="1">
        <f t="array" ref="C6626">INDEX('Step 5. Daily Avg Schedule Calc'!$A$2:$D$169,(WEEKDAY(A6626)-1)*24+HOUR(A6626)+1,3)</f>
        <v>1</v>
      </c>
      <c r="D6626" s="67" cm="1">
        <f t="array" ref="D6626">INDEX('Step 5. Daily Avg Schedule Calc'!$A$2:$D$169,(WEEKDAY(A6626)-1)*24+HOUR(A6626)+1,4)</f>
        <v>1</v>
      </c>
      <c r="E6626">
        <f>VLOOKUP(A6626,'Step 1.4 CNY OAT'!$A$1:$B$8761,2)</f>
        <v>66</v>
      </c>
      <c r="F6626" s="11">
        <f ca="1">('Step 3. Regression'!$B$18*E6626^2+'Step 3. Regression'!$C$18*E6626+'Step 3. Regression'!$D$18)*C6626</f>
        <v>5.4471119667571148</v>
      </c>
      <c r="G6626" s="11">
        <f ca="1">('Step 3. Regression'!$G$18*E6626^2+'Step 3. Regression'!$H$18*E6626+'Step 3. Regression'!$I$18)*D6626</f>
        <v>2.6951171035564454</v>
      </c>
    </row>
    <row r="6627" spans="1:7" x14ac:dyDescent="0.25">
      <c r="A6627" s="8">
        <f>IF(ISBLANK('Step 1.4 CNY OAT'!A6627),"-",'Step 1.4 CNY OAT'!A6627)</f>
        <v>43377.083333333336</v>
      </c>
      <c r="B6627" s="26">
        <f t="shared" si="121"/>
        <v>276</v>
      </c>
      <c r="C6627" s="67" cm="1">
        <f t="array" ref="C6627">INDEX('Step 5. Daily Avg Schedule Calc'!$A$2:$D$169,(WEEKDAY(A6627)-1)*24+HOUR(A6627)+1,3)</f>
        <v>1</v>
      </c>
      <c r="D6627" s="67" cm="1">
        <f t="array" ref="D6627">INDEX('Step 5. Daily Avg Schedule Calc'!$A$2:$D$169,(WEEKDAY(A6627)-1)*24+HOUR(A6627)+1,4)</f>
        <v>1</v>
      </c>
      <c r="E6627">
        <f>VLOOKUP(A6627,'Step 1.4 CNY OAT'!$A$1:$B$8761,2)</f>
        <v>66</v>
      </c>
      <c r="F6627" s="11">
        <f ca="1">('Step 3. Regression'!$B$18*E6627^2+'Step 3. Regression'!$C$18*E6627+'Step 3. Regression'!$D$18)*C6627</f>
        <v>5.4471119667571148</v>
      </c>
      <c r="G6627" s="11">
        <f ca="1">('Step 3. Regression'!$G$18*E6627^2+'Step 3. Regression'!$H$18*E6627+'Step 3. Regression'!$I$18)*D6627</f>
        <v>2.6951171035564454</v>
      </c>
    </row>
    <row r="6628" spans="1:7" x14ac:dyDescent="0.25">
      <c r="A6628" s="8">
        <f>IF(ISBLANK('Step 1.4 CNY OAT'!A6628),"-",'Step 1.4 CNY OAT'!A6628)</f>
        <v>43377.125</v>
      </c>
      <c r="B6628" s="26">
        <f t="shared" si="121"/>
        <v>276</v>
      </c>
      <c r="C6628" s="67" cm="1">
        <f t="array" ref="C6628">INDEX('Step 5. Daily Avg Schedule Calc'!$A$2:$D$169,(WEEKDAY(A6628)-1)*24+HOUR(A6628)+1,3)</f>
        <v>1</v>
      </c>
      <c r="D6628" s="67" cm="1">
        <f t="array" ref="D6628">INDEX('Step 5. Daily Avg Schedule Calc'!$A$2:$D$169,(WEEKDAY(A6628)-1)*24+HOUR(A6628)+1,4)</f>
        <v>1</v>
      </c>
      <c r="E6628">
        <f>VLOOKUP(A6628,'Step 1.4 CNY OAT'!$A$1:$B$8761,2)</f>
        <v>64</v>
      </c>
      <c r="F6628" s="11">
        <f ca="1">('Step 3. Regression'!$B$18*E6628^2+'Step 3. Regression'!$C$18*E6628+'Step 3. Regression'!$D$18)*C6628</f>
        <v>5.3778892163111873</v>
      </c>
      <c r="G6628" s="11">
        <f ca="1">('Step 3. Regression'!$G$18*E6628^2+'Step 3. Regression'!$H$18*E6628+'Step 3. Regression'!$I$18)*D6628</f>
        <v>2.686970990212207</v>
      </c>
    </row>
    <row r="6629" spans="1:7" x14ac:dyDescent="0.25">
      <c r="A6629" s="8">
        <f>IF(ISBLANK('Step 1.4 CNY OAT'!A6629),"-",'Step 1.4 CNY OAT'!A6629)</f>
        <v>43377.166666666664</v>
      </c>
      <c r="B6629" s="26">
        <f t="shared" si="121"/>
        <v>276</v>
      </c>
      <c r="C6629" s="67" cm="1">
        <f t="array" ref="C6629">INDEX('Step 5. Daily Avg Schedule Calc'!$A$2:$D$169,(WEEKDAY(A6629)-1)*24+HOUR(A6629)+1,3)</f>
        <v>1</v>
      </c>
      <c r="D6629" s="67" cm="1">
        <f t="array" ref="D6629">INDEX('Step 5. Daily Avg Schedule Calc'!$A$2:$D$169,(WEEKDAY(A6629)-1)*24+HOUR(A6629)+1,4)</f>
        <v>1</v>
      </c>
      <c r="E6629">
        <f>VLOOKUP(A6629,'Step 1.4 CNY OAT'!$A$1:$B$8761,2)</f>
        <v>64</v>
      </c>
      <c r="F6629" s="11">
        <f ca="1">('Step 3. Regression'!$B$18*E6629^2+'Step 3. Regression'!$C$18*E6629+'Step 3. Regression'!$D$18)*C6629</f>
        <v>5.3778892163111873</v>
      </c>
      <c r="G6629" s="11">
        <f ca="1">('Step 3. Regression'!$G$18*E6629^2+'Step 3. Regression'!$H$18*E6629+'Step 3. Regression'!$I$18)*D6629</f>
        <v>2.686970990212207</v>
      </c>
    </row>
    <row r="6630" spans="1:7" x14ac:dyDescent="0.25">
      <c r="A6630" s="8">
        <f>IF(ISBLANK('Step 1.4 CNY OAT'!A6630),"-",'Step 1.4 CNY OAT'!A6630)</f>
        <v>43377.208333333336</v>
      </c>
      <c r="B6630" s="26">
        <f t="shared" si="121"/>
        <v>276</v>
      </c>
      <c r="C6630" s="67" cm="1">
        <f t="array" ref="C6630">INDEX('Step 5. Daily Avg Schedule Calc'!$A$2:$D$169,(WEEKDAY(A6630)-1)*24+HOUR(A6630)+1,3)</f>
        <v>1</v>
      </c>
      <c r="D6630" s="67" cm="1">
        <f t="array" ref="D6630">INDEX('Step 5. Daily Avg Schedule Calc'!$A$2:$D$169,(WEEKDAY(A6630)-1)*24+HOUR(A6630)+1,4)</f>
        <v>1</v>
      </c>
      <c r="E6630">
        <f>VLOOKUP(A6630,'Step 1.4 CNY OAT'!$A$1:$B$8761,2)</f>
        <v>65</v>
      </c>
      <c r="F6630" s="11">
        <f ca="1">('Step 3. Regression'!$B$18*E6630^2+'Step 3. Regression'!$C$18*E6630+'Step 3. Regression'!$D$18)*C6630</f>
        <v>5.4100755238361913</v>
      </c>
      <c r="G6630" s="11">
        <f ca="1">('Step 3. Regression'!$G$18*E6630^2+'Step 3. Regression'!$H$18*E6630+'Step 3. Regression'!$I$18)*D6630</f>
        <v>2.6904203840570866</v>
      </c>
    </row>
    <row r="6631" spans="1:7" x14ac:dyDescent="0.25">
      <c r="A6631" s="8">
        <f>IF(ISBLANK('Step 1.4 CNY OAT'!A6631),"-",'Step 1.4 CNY OAT'!A6631)</f>
        <v>43377.25</v>
      </c>
      <c r="B6631" s="26">
        <f t="shared" si="121"/>
        <v>276</v>
      </c>
      <c r="C6631" s="67" cm="1">
        <f t="array" ref="C6631">INDEX('Step 5. Daily Avg Schedule Calc'!$A$2:$D$169,(WEEKDAY(A6631)-1)*24+HOUR(A6631)+1,3)</f>
        <v>1</v>
      </c>
      <c r="D6631" s="67" cm="1">
        <f t="array" ref="D6631">INDEX('Step 5. Daily Avg Schedule Calc'!$A$2:$D$169,(WEEKDAY(A6631)-1)*24+HOUR(A6631)+1,4)</f>
        <v>1</v>
      </c>
      <c r="E6631">
        <f>VLOOKUP(A6631,'Step 1.4 CNY OAT'!$A$1:$B$8761,2)</f>
        <v>64</v>
      </c>
      <c r="F6631" s="11">
        <f ca="1">('Step 3. Regression'!$B$18*E6631^2+'Step 3. Regression'!$C$18*E6631+'Step 3. Regression'!$D$18)*C6631</f>
        <v>5.3778892163111873</v>
      </c>
      <c r="G6631" s="11">
        <f ca="1">('Step 3. Regression'!$G$18*E6631^2+'Step 3. Regression'!$H$18*E6631+'Step 3. Regression'!$I$18)*D6631</f>
        <v>2.686970990212207</v>
      </c>
    </row>
    <row r="6632" spans="1:7" x14ac:dyDescent="0.25">
      <c r="A6632" s="8">
        <f>IF(ISBLANK('Step 1.4 CNY OAT'!A6632),"-",'Step 1.4 CNY OAT'!A6632)</f>
        <v>43377.291666666664</v>
      </c>
      <c r="B6632" s="26">
        <f t="shared" si="121"/>
        <v>276</v>
      </c>
      <c r="C6632" s="67" cm="1">
        <f t="array" ref="C6632">INDEX('Step 5. Daily Avg Schedule Calc'!$A$2:$D$169,(WEEKDAY(A6632)-1)*24+HOUR(A6632)+1,3)</f>
        <v>1</v>
      </c>
      <c r="D6632" s="67" cm="1">
        <f t="array" ref="D6632">INDEX('Step 5. Daily Avg Schedule Calc'!$A$2:$D$169,(WEEKDAY(A6632)-1)*24+HOUR(A6632)+1,4)</f>
        <v>1</v>
      </c>
      <c r="E6632">
        <f>VLOOKUP(A6632,'Step 1.4 CNY OAT'!$A$1:$B$8761,2)</f>
        <v>64</v>
      </c>
      <c r="F6632" s="11">
        <f ca="1">('Step 3. Regression'!$B$18*E6632^2+'Step 3. Regression'!$C$18*E6632+'Step 3. Regression'!$D$18)*C6632</f>
        <v>5.3778892163111873</v>
      </c>
      <c r="G6632" s="11">
        <f ca="1">('Step 3. Regression'!$G$18*E6632^2+'Step 3. Regression'!$H$18*E6632+'Step 3. Regression'!$I$18)*D6632</f>
        <v>2.686970990212207</v>
      </c>
    </row>
    <row r="6633" spans="1:7" x14ac:dyDescent="0.25">
      <c r="A6633" s="8">
        <f>IF(ISBLANK('Step 1.4 CNY OAT'!A6633),"-",'Step 1.4 CNY OAT'!A6633)</f>
        <v>43377.333333333336</v>
      </c>
      <c r="B6633" s="26">
        <f t="shared" si="121"/>
        <v>276</v>
      </c>
      <c r="C6633" s="67" cm="1">
        <f t="array" ref="C6633">INDEX('Step 5. Daily Avg Schedule Calc'!$A$2:$D$169,(WEEKDAY(A6633)-1)*24+HOUR(A6633)+1,3)</f>
        <v>1</v>
      </c>
      <c r="D6633" s="67" cm="1">
        <f t="array" ref="D6633">INDEX('Step 5. Daily Avg Schedule Calc'!$A$2:$D$169,(WEEKDAY(A6633)-1)*24+HOUR(A6633)+1,4)</f>
        <v>1</v>
      </c>
      <c r="E6633">
        <f>VLOOKUP(A6633,'Step 1.4 CNY OAT'!$A$1:$B$8761,2)</f>
        <v>66</v>
      </c>
      <c r="F6633" s="11">
        <f ca="1">('Step 3. Regression'!$B$18*E6633^2+'Step 3. Regression'!$C$18*E6633+'Step 3. Regression'!$D$18)*C6633</f>
        <v>5.4471119667571148</v>
      </c>
      <c r="G6633" s="11">
        <f ca="1">('Step 3. Regression'!$G$18*E6633^2+'Step 3. Regression'!$H$18*E6633+'Step 3. Regression'!$I$18)*D6633</f>
        <v>2.6951171035564454</v>
      </c>
    </row>
    <row r="6634" spans="1:7" x14ac:dyDescent="0.25">
      <c r="A6634" s="8">
        <f>IF(ISBLANK('Step 1.4 CNY OAT'!A6634),"-",'Step 1.4 CNY OAT'!A6634)</f>
        <v>43377.375</v>
      </c>
      <c r="B6634" s="26">
        <f t="shared" si="121"/>
        <v>276</v>
      </c>
      <c r="C6634" s="67" cm="1">
        <f t="array" ref="C6634">INDEX('Step 5. Daily Avg Schedule Calc'!$A$2:$D$169,(WEEKDAY(A6634)-1)*24+HOUR(A6634)+1,3)</f>
        <v>1</v>
      </c>
      <c r="D6634" s="67" cm="1">
        <f t="array" ref="D6634">INDEX('Step 5. Daily Avg Schedule Calc'!$A$2:$D$169,(WEEKDAY(A6634)-1)*24+HOUR(A6634)+1,4)</f>
        <v>1</v>
      </c>
      <c r="E6634">
        <f>VLOOKUP(A6634,'Step 1.4 CNY OAT'!$A$1:$B$8761,2)</f>
        <v>68</v>
      </c>
      <c r="F6634" s="11">
        <f ca="1">('Step 3. Regression'!$B$18*E6634^2+'Step 3. Regression'!$C$18*E6634+'Step 3. Regression'!$D$18)*C6634</f>
        <v>5.5357352587867084</v>
      </c>
      <c r="G6634" s="11">
        <f ca="1">('Step 3. Regression'!$G$18*E6634^2+'Step 3. Regression'!$H$18*E6634+'Step 3. Regression'!$I$18)*D6634</f>
        <v>2.7082525195186036</v>
      </c>
    </row>
    <row r="6635" spans="1:7" x14ac:dyDescent="0.25">
      <c r="A6635" s="8">
        <f>IF(ISBLANK('Step 1.4 CNY OAT'!A6635),"-",'Step 1.4 CNY OAT'!A6635)</f>
        <v>43377.416666666664</v>
      </c>
      <c r="B6635" s="26">
        <f t="shared" si="121"/>
        <v>276</v>
      </c>
      <c r="C6635" s="67" cm="1">
        <f t="array" ref="C6635">INDEX('Step 5. Daily Avg Schedule Calc'!$A$2:$D$169,(WEEKDAY(A6635)-1)*24+HOUR(A6635)+1,3)</f>
        <v>1</v>
      </c>
      <c r="D6635" s="67" cm="1">
        <f t="array" ref="D6635">INDEX('Step 5. Daily Avg Schedule Calc'!$A$2:$D$169,(WEEKDAY(A6635)-1)*24+HOUR(A6635)+1,4)</f>
        <v>1</v>
      </c>
      <c r="E6635">
        <f>VLOOKUP(A6635,'Step 1.4 CNY OAT'!$A$1:$B$8761,2)</f>
        <v>72</v>
      </c>
      <c r="F6635" s="11">
        <f ca="1">('Step 3. Regression'!$B$18*E6635^2+'Step 3. Regression'!$C$18*E6635+'Step 3. Regression'!$D$18)*C6635</f>
        <v>5.7711834675968934</v>
      </c>
      <c r="G6635" s="11">
        <f ca="1">('Step 3. Regression'!$G$18*E6635^2+'Step 3. Regression'!$H$18*E6635+'Step 3. Regression'!$I$18)*D6635</f>
        <v>2.7494912592966725</v>
      </c>
    </row>
    <row r="6636" spans="1:7" x14ac:dyDescent="0.25">
      <c r="A6636" s="8">
        <f>IF(ISBLANK('Step 1.4 CNY OAT'!A6636),"-",'Step 1.4 CNY OAT'!A6636)</f>
        <v>43377.458333333336</v>
      </c>
      <c r="B6636" s="26">
        <f t="shared" si="121"/>
        <v>276</v>
      </c>
      <c r="C6636" s="67" cm="1">
        <f t="array" ref="C6636">INDEX('Step 5. Daily Avg Schedule Calc'!$A$2:$D$169,(WEEKDAY(A6636)-1)*24+HOUR(A6636)+1,3)</f>
        <v>1</v>
      </c>
      <c r="D6636" s="67" cm="1">
        <f t="array" ref="D6636">INDEX('Step 5. Daily Avg Schedule Calc'!$A$2:$D$169,(WEEKDAY(A6636)-1)*24+HOUR(A6636)+1,4)</f>
        <v>1</v>
      </c>
      <c r="E6636">
        <f>VLOOKUP(A6636,'Step 1.4 CNY OAT'!$A$1:$B$8761,2)</f>
        <v>73</v>
      </c>
      <c r="F6636" s="11">
        <f ca="1">('Step 3. Regression'!$B$18*E6636^2+'Step 3. Regression'!$C$18*E6636+'Step 3. Regression'!$D$18)*C6636</f>
        <v>5.8421708582892293</v>
      </c>
      <c r="G6636" s="11">
        <f ca="1">('Step 3. Regression'!$G$18*E6636^2+'Step 3. Regression'!$H$18*E6636+'Step 3. Regression'!$I$18)*D6636</f>
        <v>2.7629192583773894</v>
      </c>
    </row>
    <row r="6637" spans="1:7" x14ac:dyDescent="0.25">
      <c r="A6637" s="8">
        <f>IF(ISBLANK('Step 1.4 CNY OAT'!A6637),"-",'Step 1.4 CNY OAT'!A6637)</f>
        <v>43377.5</v>
      </c>
      <c r="B6637" s="26">
        <f t="shared" si="121"/>
        <v>276</v>
      </c>
      <c r="C6637" s="67" cm="1">
        <f t="array" ref="C6637">INDEX('Step 5. Daily Avg Schedule Calc'!$A$2:$D$169,(WEEKDAY(A6637)-1)*24+HOUR(A6637)+1,3)</f>
        <v>1</v>
      </c>
      <c r="D6637" s="67" cm="1">
        <f t="array" ref="D6637">INDEX('Step 5. Daily Avg Schedule Calc'!$A$2:$D$169,(WEEKDAY(A6637)-1)*24+HOUR(A6637)+1,4)</f>
        <v>1</v>
      </c>
      <c r="E6637">
        <f>VLOOKUP(A6637,'Step 1.4 CNY OAT'!$A$1:$B$8761,2)</f>
        <v>77</v>
      </c>
      <c r="F6637" s="11">
        <f ca="1">('Step 3. Regression'!$B$18*E6637^2+'Step 3. Regression'!$C$18*E6637+'Step 3. Regression'!$D$18)*C6637</f>
        <v>6.1746217750177479</v>
      </c>
      <c r="G6637" s="11">
        <f ca="1">('Step 3. Regression'!$G$18*E6637^2+'Step 3. Regression'!$H$18*E6637+'Step 3. Regression'!$I$18)*D6637</f>
        <v>2.8291045112450504</v>
      </c>
    </row>
    <row r="6638" spans="1:7" x14ac:dyDescent="0.25">
      <c r="A6638" s="8">
        <f>IF(ISBLANK('Step 1.4 CNY OAT'!A6638),"-",'Step 1.4 CNY OAT'!A6638)</f>
        <v>43377.541666666664</v>
      </c>
      <c r="B6638" s="26">
        <f t="shared" si="121"/>
        <v>276</v>
      </c>
      <c r="C6638" s="67" cm="1">
        <f t="array" ref="C6638">INDEX('Step 5. Daily Avg Schedule Calc'!$A$2:$D$169,(WEEKDAY(A6638)-1)*24+HOUR(A6638)+1,3)</f>
        <v>1</v>
      </c>
      <c r="D6638" s="67" cm="1">
        <f t="array" ref="D6638">INDEX('Step 5. Daily Avg Schedule Calc'!$A$2:$D$169,(WEEKDAY(A6638)-1)*24+HOUR(A6638)+1,4)</f>
        <v>1</v>
      </c>
      <c r="E6638">
        <f>VLOOKUP(A6638,'Step 1.4 CNY OAT'!$A$1:$B$8761,2)</f>
        <v>79</v>
      </c>
      <c r="F6638" s="11">
        <f ca="1">('Step 3. Regression'!$B$18*E6638^2+'Step 3. Regression'!$C$18*E6638+'Step 3. Regression'!$D$18)*C6638</f>
        <v>6.3699480457575071</v>
      </c>
      <c r="G6638" s="11">
        <f ca="1">('Step 3. Regression'!$G$18*E6638^2+'Step 3. Regression'!$H$18*E6638+'Step 3. Regression'!$I$18)*D6638</f>
        <v>2.8696810916057589</v>
      </c>
    </row>
    <row r="6639" spans="1:7" x14ac:dyDescent="0.25">
      <c r="A6639" s="8">
        <f>IF(ISBLANK('Step 1.4 CNY OAT'!A6639),"-",'Step 1.4 CNY OAT'!A6639)</f>
        <v>43377.583333333336</v>
      </c>
      <c r="B6639" s="26">
        <f t="shared" si="121"/>
        <v>276</v>
      </c>
      <c r="C6639" s="67" cm="1">
        <f t="array" ref="C6639">INDEX('Step 5. Daily Avg Schedule Calc'!$A$2:$D$169,(WEEKDAY(A6639)-1)*24+HOUR(A6639)+1,3)</f>
        <v>1</v>
      </c>
      <c r="D6639" s="67" cm="1">
        <f t="array" ref="D6639">INDEX('Step 5. Daily Avg Schedule Calc'!$A$2:$D$169,(WEEKDAY(A6639)-1)*24+HOUR(A6639)+1,4)</f>
        <v>1</v>
      </c>
      <c r="E6639">
        <f>VLOOKUP(A6639,'Step 1.4 CNY OAT'!$A$1:$B$8761,2)</f>
        <v>77</v>
      </c>
      <c r="F6639" s="11">
        <f ca="1">('Step 3. Regression'!$B$18*E6639^2+'Step 3. Regression'!$C$18*E6639+'Step 3. Regression'!$D$18)*C6639</f>
        <v>6.1746217750177479</v>
      </c>
      <c r="G6639" s="11">
        <f ca="1">('Step 3. Regression'!$G$18*E6639^2+'Step 3. Regression'!$H$18*E6639+'Step 3. Regression'!$I$18)*D6639</f>
        <v>2.8291045112450504</v>
      </c>
    </row>
    <row r="6640" spans="1:7" x14ac:dyDescent="0.25">
      <c r="A6640" s="8">
        <f>IF(ISBLANK('Step 1.4 CNY OAT'!A6640),"-",'Step 1.4 CNY OAT'!A6640)</f>
        <v>43377.625</v>
      </c>
      <c r="B6640" s="26">
        <f t="shared" si="121"/>
        <v>276</v>
      </c>
      <c r="C6640" s="67" cm="1">
        <f t="array" ref="C6640">INDEX('Step 5. Daily Avg Schedule Calc'!$A$2:$D$169,(WEEKDAY(A6640)-1)*24+HOUR(A6640)+1,3)</f>
        <v>1</v>
      </c>
      <c r="D6640" s="67" cm="1">
        <f t="array" ref="D6640">INDEX('Step 5. Daily Avg Schedule Calc'!$A$2:$D$169,(WEEKDAY(A6640)-1)*24+HOUR(A6640)+1,4)</f>
        <v>1</v>
      </c>
      <c r="E6640">
        <f>VLOOKUP(A6640,'Step 1.4 CNY OAT'!$A$1:$B$8761,2)</f>
        <v>75</v>
      </c>
      <c r="F6640" s="11">
        <f ca="1">('Step 3. Regression'!$B$18*E6640^2+'Step 3. Regression'!$C$18*E6640+'Step 3. Regression'!$D$18)*C6640</f>
        <v>5.9986960458616565</v>
      </c>
      <c r="G6640" s="11">
        <f ca="1">('Step 3. Regression'!$G$18*E6640^2+'Step 3. Regression'!$H$18*E6640+'Step 3. Regression'!$I$18)*D6640</f>
        <v>2.7935172335022607</v>
      </c>
    </row>
    <row r="6641" spans="1:7" x14ac:dyDescent="0.25">
      <c r="A6641" s="8">
        <f>IF(ISBLANK('Step 1.4 CNY OAT'!A6641),"-",'Step 1.4 CNY OAT'!A6641)</f>
        <v>43377.666666666664</v>
      </c>
      <c r="B6641" s="26">
        <f t="shared" si="121"/>
        <v>276</v>
      </c>
      <c r="C6641" s="67" cm="1">
        <f t="array" ref="C6641">INDEX('Step 5. Daily Avg Schedule Calc'!$A$2:$D$169,(WEEKDAY(A6641)-1)*24+HOUR(A6641)+1,3)</f>
        <v>1</v>
      </c>
      <c r="D6641" s="67" cm="1">
        <f t="array" ref="D6641">INDEX('Step 5. Daily Avg Schedule Calc'!$A$2:$D$169,(WEEKDAY(A6641)-1)*24+HOUR(A6641)+1,4)</f>
        <v>1</v>
      </c>
      <c r="E6641">
        <f>VLOOKUP(A6641,'Step 1.4 CNY OAT'!$A$1:$B$8761,2)</f>
        <v>75</v>
      </c>
      <c r="F6641" s="11">
        <f ca="1">('Step 3. Regression'!$B$18*E6641^2+'Step 3. Regression'!$C$18*E6641+'Step 3. Regression'!$D$18)*C6641</f>
        <v>5.9986960458616565</v>
      </c>
      <c r="G6641" s="11">
        <f ca="1">('Step 3. Regression'!$G$18*E6641^2+'Step 3. Regression'!$H$18*E6641+'Step 3. Regression'!$I$18)*D6641</f>
        <v>2.7935172335022607</v>
      </c>
    </row>
    <row r="6642" spans="1:7" x14ac:dyDescent="0.25">
      <c r="A6642" s="8">
        <f>IF(ISBLANK('Step 1.4 CNY OAT'!A6642),"-",'Step 1.4 CNY OAT'!A6642)</f>
        <v>43377.708333333336</v>
      </c>
      <c r="B6642" s="26">
        <f t="shared" si="121"/>
        <v>276</v>
      </c>
      <c r="C6642" s="67" cm="1">
        <f t="array" ref="C6642">INDEX('Step 5. Daily Avg Schedule Calc'!$A$2:$D$169,(WEEKDAY(A6642)-1)*24+HOUR(A6642)+1,3)</f>
        <v>1</v>
      </c>
      <c r="D6642" s="67" cm="1">
        <f t="array" ref="D6642">INDEX('Step 5. Daily Avg Schedule Calc'!$A$2:$D$169,(WEEKDAY(A6642)-1)*24+HOUR(A6642)+1,4)</f>
        <v>1</v>
      </c>
      <c r="E6642">
        <f>VLOOKUP(A6642,'Step 1.4 CNY OAT'!$A$1:$B$8761,2)</f>
        <v>76</v>
      </c>
      <c r="F6642" s="11">
        <f ca="1">('Step 3. Regression'!$B$18*E6642^2+'Step 3. Regression'!$C$18*E6642+'Step 3. Regression'!$D$18)*C6642</f>
        <v>6.0842338427417459</v>
      </c>
      <c r="G6642" s="11">
        <f ca="1">('Step 3. Regression'!$G$18*E6642^2+'Step 3. Regression'!$H$18*E6642+'Step 3. Regression'!$I$18)*D6642</f>
        <v>2.8106872095464155</v>
      </c>
    </row>
    <row r="6643" spans="1:7" x14ac:dyDescent="0.25">
      <c r="A6643" s="8">
        <f>IF(ISBLANK('Step 1.4 CNY OAT'!A6643),"-",'Step 1.4 CNY OAT'!A6643)</f>
        <v>43377.75</v>
      </c>
      <c r="B6643" s="26">
        <f t="shared" si="121"/>
        <v>276</v>
      </c>
      <c r="C6643" s="67" cm="1">
        <f t="array" ref="C6643">INDEX('Step 5. Daily Avg Schedule Calc'!$A$2:$D$169,(WEEKDAY(A6643)-1)*24+HOUR(A6643)+1,3)</f>
        <v>1</v>
      </c>
      <c r="D6643" s="67" cm="1">
        <f t="array" ref="D6643">INDEX('Step 5. Daily Avg Schedule Calc'!$A$2:$D$169,(WEEKDAY(A6643)-1)*24+HOUR(A6643)+1,4)</f>
        <v>1</v>
      </c>
      <c r="E6643">
        <f>VLOOKUP(A6643,'Step 1.4 CNY OAT'!$A$1:$B$8761,2)</f>
        <v>75</v>
      </c>
      <c r="F6643" s="11">
        <f ca="1">('Step 3. Regression'!$B$18*E6643^2+'Step 3. Regression'!$C$18*E6643+'Step 3. Regression'!$D$18)*C6643</f>
        <v>5.9986960458616565</v>
      </c>
      <c r="G6643" s="11">
        <f ca="1">('Step 3. Regression'!$G$18*E6643^2+'Step 3. Regression'!$H$18*E6643+'Step 3. Regression'!$I$18)*D6643</f>
        <v>2.7935172335022607</v>
      </c>
    </row>
    <row r="6644" spans="1:7" x14ac:dyDescent="0.25">
      <c r="A6644" s="8">
        <f>IF(ISBLANK('Step 1.4 CNY OAT'!A6644),"-",'Step 1.4 CNY OAT'!A6644)</f>
        <v>43377.791666666664</v>
      </c>
      <c r="B6644" s="26">
        <f t="shared" si="121"/>
        <v>276</v>
      </c>
      <c r="C6644" s="67" cm="1">
        <f t="array" ref="C6644">INDEX('Step 5. Daily Avg Schedule Calc'!$A$2:$D$169,(WEEKDAY(A6644)-1)*24+HOUR(A6644)+1,3)</f>
        <v>1</v>
      </c>
      <c r="D6644" s="67" cm="1">
        <f t="array" ref="D6644">INDEX('Step 5. Daily Avg Schedule Calc'!$A$2:$D$169,(WEEKDAY(A6644)-1)*24+HOUR(A6644)+1,4)</f>
        <v>1</v>
      </c>
      <c r="E6644">
        <f>VLOOKUP(A6644,'Step 1.4 CNY OAT'!$A$1:$B$8761,2)</f>
        <v>75</v>
      </c>
      <c r="F6644" s="11">
        <f ca="1">('Step 3. Regression'!$B$18*E6644^2+'Step 3. Regression'!$C$18*E6644+'Step 3. Regression'!$D$18)*C6644</f>
        <v>5.9986960458616565</v>
      </c>
      <c r="G6644" s="11">
        <f ca="1">('Step 3. Regression'!$G$18*E6644^2+'Step 3. Regression'!$H$18*E6644+'Step 3. Regression'!$I$18)*D6644</f>
        <v>2.7935172335022607</v>
      </c>
    </row>
    <row r="6645" spans="1:7" x14ac:dyDescent="0.25">
      <c r="A6645" s="8">
        <f>IF(ISBLANK('Step 1.4 CNY OAT'!A6645),"-",'Step 1.4 CNY OAT'!A6645)</f>
        <v>43377.833333333336</v>
      </c>
      <c r="B6645" s="26">
        <f t="shared" si="121"/>
        <v>276</v>
      </c>
      <c r="C6645" s="67" cm="1">
        <f t="array" ref="C6645">INDEX('Step 5. Daily Avg Schedule Calc'!$A$2:$D$169,(WEEKDAY(A6645)-1)*24+HOUR(A6645)+1,3)</f>
        <v>1</v>
      </c>
      <c r="D6645" s="67" cm="1">
        <f t="array" ref="D6645">INDEX('Step 5. Daily Avg Schedule Calc'!$A$2:$D$169,(WEEKDAY(A6645)-1)*24+HOUR(A6645)+1,4)</f>
        <v>1</v>
      </c>
      <c r="E6645">
        <f>VLOOKUP(A6645,'Step 1.4 CNY OAT'!$A$1:$B$8761,2)</f>
        <v>76</v>
      </c>
      <c r="F6645" s="11">
        <f ca="1">('Step 3. Regression'!$B$18*E6645^2+'Step 3. Regression'!$C$18*E6645+'Step 3. Regression'!$D$18)*C6645</f>
        <v>6.0842338427417459</v>
      </c>
      <c r="G6645" s="11">
        <f ca="1">('Step 3. Regression'!$G$18*E6645^2+'Step 3. Regression'!$H$18*E6645+'Step 3. Regression'!$I$18)*D6645</f>
        <v>2.8106872095464155</v>
      </c>
    </row>
    <row r="6646" spans="1:7" x14ac:dyDescent="0.25">
      <c r="A6646" s="8">
        <f>IF(ISBLANK('Step 1.4 CNY OAT'!A6646),"-",'Step 1.4 CNY OAT'!A6646)</f>
        <v>43377.875</v>
      </c>
      <c r="B6646" s="26">
        <f t="shared" si="121"/>
        <v>276</v>
      </c>
      <c r="C6646" s="67" cm="1">
        <f t="array" ref="C6646">INDEX('Step 5. Daily Avg Schedule Calc'!$A$2:$D$169,(WEEKDAY(A6646)-1)*24+HOUR(A6646)+1,3)</f>
        <v>1</v>
      </c>
      <c r="D6646" s="67" cm="1">
        <f t="array" ref="D6646">INDEX('Step 5. Daily Avg Schedule Calc'!$A$2:$D$169,(WEEKDAY(A6646)-1)*24+HOUR(A6646)+1,4)</f>
        <v>1</v>
      </c>
      <c r="E6646">
        <f>VLOOKUP(A6646,'Step 1.4 CNY OAT'!$A$1:$B$8761,2)</f>
        <v>76</v>
      </c>
      <c r="F6646" s="11">
        <f ca="1">('Step 3. Regression'!$B$18*E6646^2+'Step 3. Regression'!$C$18*E6646+'Step 3. Regression'!$D$18)*C6646</f>
        <v>6.0842338427417459</v>
      </c>
      <c r="G6646" s="11">
        <f ca="1">('Step 3. Regression'!$G$18*E6646^2+'Step 3. Regression'!$H$18*E6646+'Step 3. Regression'!$I$18)*D6646</f>
        <v>2.8106872095464155</v>
      </c>
    </row>
    <row r="6647" spans="1:7" x14ac:dyDescent="0.25">
      <c r="A6647" s="8">
        <f>IF(ISBLANK('Step 1.4 CNY OAT'!A6647),"-",'Step 1.4 CNY OAT'!A6647)</f>
        <v>43377.916666666664</v>
      </c>
      <c r="B6647" s="26">
        <f t="shared" si="121"/>
        <v>276</v>
      </c>
      <c r="C6647" s="67" cm="1">
        <f t="array" ref="C6647">INDEX('Step 5. Daily Avg Schedule Calc'!$A$2:$D$169,(WEEKDAY(A6647)-1)*24+HOUR(A6647)+1,3)</f>
        <v>1</v>
      </c>
      <c r="D6647" s="67" cm="1">
        <f t="array" ref="D6647">INDEX('Step 5. Daily Avg Schedule Calc'!$A$2:$D$169,(WEEKDAY(A6647)-1)*24+HOUR(A6647)+1,4)</f>
        <v>1</v>
      </c>
      <c r="E6647">
        <f>VLOOKUP(A6647,'Step 1.4 CNY OAT'!$A$1:$B$8761,2)</f>
        <v>76</v>
      </c>
      <c r="F6647" s="11">
        <f ca="1">('Step 3. Regression'!$B$18*E6647^2+'Step 3. Regression'!$C$18*E6647+'Step 3. Regression'!$D$18)*C6647</f>
        <v>6.0842338427417459</v>
      </c>
      <c r="G6647" s="11">
        <f ca="1">('Step 3. Regression'!$G$18*E6647^2+'Step 3. Regression'!$H$18*E6647+'Step 3. Regression'!$I$18)*D6647</f>
        <v>2.8106872095464155</v>
      </c>
    </row>
    <row r="6648" spans="1:7" x14ac:dyDescent="0.25">
      <c r="A6648" s="8">
        <f>IF(ISBLANK('Step 1.4 CNY OAT'!A6648),"-",'Step 1.4 CNY OAT'!A6648)</f>
        <v>43377.958333333336</v>
      </c>
      <c r="B6648" s="26">
        <f t="shared" si="121"/>
        <v>276</v>
      </c>
      <c r="C6648" s="67" cm="1">
        <f t="array" ref="C6648">INDEX('Step 5. Daily Avg Schedule Calc'!$A$2:$D$169,(WEEKDAY(A6648)-1)*24+HOUR(A6648)+1,3)</f>
        <v>1</v>
      </c>
      <c r="D6648" s="67" cm="1">
        <f t="array" ref="D6648">INDEX('Step 5. Daily Avg Schedule Calc'!$A$2:$D$169,(WEEKDAY(A6648)-1)*24+HOUR(A6648)+1,4)</f>
        <v>1</v>
      </c>
      <c r="E6648">
        <f>VLOOKUP(A6648,'Step 1.4 CNY OAT'!$A$1:$B$8761,2)</f>
        <v>74</v>
      </c>
      <c r="F6648" s="11">
        <f ca="1">('Step 3. Regression'!$B$18*E6648^2+'Step 3. Regression'!$C$18*E6648+'Step 3. Regression'!$D$18)*C6648</f>
        <v>5.9180083843774867</v>
      </c>
      <c r="G6648" s="11">
        <f ca="1">('Step 3. Regression'!$G$18*E6648^2+'Step 3. Regression'!$H$18*E6648+'Step 3. Regression'!$I$18)*D6648</f>
        <v>2.7775945831125854</v>
      </c>
    </row>
    <row r="6649" spans="1:7" x14ac:dyDescent="0.25">
      <c r="A6649" s="8">
        <f>IF(ISBLANK('Step 1.4 CNY OAT'!A6649),"-",'Step 1.4 CNY OAT'!A6649)</f>
        <v>43378</v>
      </c>
      <c r="B6649" s="26">
        <f t="shared" si="121"/>
        <v>277</v>
      </c>
      <c r="C6649" s="67" cm="1">
        <f t="array" ref="C6649">INDEX('Step 5. Daily Avg Schedule Calc'!$A$2:$D$169,(WEEKDAY(A6649)-1)*24+HOUR(A6649)+1,3)</f>
        <v>1</v>
      </c>
      <c r="D6649" s="67" cm="1">
        <f t="array" ref="D6649">INDEX('Step 5. Daily Avg Schedule Calc'!$A$2:$D$169,(WEEKDAY(A6649)-1)*24+HOUR(A6649)+1,4)</f>
        <v>1</v>
      </c>
      <c r="E6649">
        <f>VLOOKUP(A6649,'Step 1.4 CNY OAT'!$A$1:$B$8761,2)</f>
        <v>74</v>
      </c>
      <c r="F6649" s="11">
        <f ca="1">('Step 3. Regression'!$B$18*E6649^2+'Step 3. Regression'!$C$18*E6649+'Step 3. Regression'!$D$18)*C6649</f>
        <v>5.9180083843774867</v>
      </c>
      <c r="G6649" s="11">
        <f ca="1">('Step 3. Regression'!$G$18*E6649^2+'Step 3. Regression'!$H$18*E6649+'Step 3. Regression'!$I$18)*D6649</f>
        <v>2.7775945831125854</v>
      </c>
    </row>
    <row r="6650" spans="1:7" x14ac:dyDescent="0.25">
      <c r="A6650" s="8">
        <f>IF(ISBLANK('Step 1.4 CNY OAT'!A6650),"-",'Step 1.4 CNY OAT'!A6650)</f>
        <v>43378.041666666664</v>
      </c>
      <c r="B6650" s="26">
        <f t="shared" si="121"/>
        <v>277</v>
      </c>
      <c r="C6650" s="67" cm="1">
        <f t="array" ref="C6650">INDEX('Step 5. Daily Avg Schedule Calc'!$A$2:$D$169,(WEEKDAY(A6650)-1)*24+HOUR(A6650)+1,3)</f>
        <v>1</v>
      </c>
      <c r="D6650" s="67" cm="1">
        <f t="array" ref="D6650">INDEX('Step 5. Daily Avg Schedule Calc'!$A$2:$D$169,(WEEKDAY(A6650)-1)*24+HOUR(A6650)+1,4)</f>
        <v>1</v>
      </c>
      <c r="E6650">
        <f>VLOOKUP(A6650,'Step 1.4 CNY OAT'!$A$1:$B$8761,2)</f>
        <v>73</v>
      </c>
      <c r="F6650" s="11">
        <f ca="1">('Step 3. Regression'!$B$18*E6650^2+'Step 3. Regression'!$C$18*E6650+'Step 3. Regression'!$D$18)*C6650</f>
        <v>5.8421708582892293</v>
      </c>
      <c r="G6650" s="11">
        <f ca="1">('Step 3. Regression'!$G$18*E6650^2+'Step 3. Regression'!$H$18*E6650+'Step 3. Regression'!$I$18)*D6650</f>
        <v>2.7629192583773894</v>
      </c>
    </row>
    <row r="6651" spans="1:7" x14ac:dyDescent="0.25">
      <c r="A6651" s="8">
        <f>IF(ISBLANK('Step 1.4 CNY OAT'!A6651),"-",'Step 1.4 CNY OAT'!A6651)</f>
        <v>43378.083333333336</v>
      </c>
      <c r="B6651" s="26">
        <f t="shared" si="121"/>
        <v>277</v>
      </c>
      <c r="C6651" s="67" cm="1">
        <f t="array" ref="C6651">INDEX('Step 5. Daily Avg Schedule Calc'!$A$2:$D$169,(WEEKDAY(A6651)-1)*24+HOUR(A6651)+1,3)</f>
        <v>1</v>
      </c>
      <c r="D6651" s="67" cm="1">
        <f t="array" ref="D6651">INDEX('Step 5. Daily Avg Schedule Calc'!$A$2:$D$169,(WEEKDAY(A6651)-1)*24+HOUR(A6651)+1,4)</f>
        <v>1</v>
      </c>
      <c r="E6651">
        <f>VLOOKUP(A6651,'Step 1.4 CNY OAT'!$A$1:$B$8761,2)</f>
        <v>71</v>
      </c>
      <c r="F6651" s="11">
        <f ca="1">('Step 3. Regression'!$B$18*E6651^2+'Step 3. Regression'!$C$18*E6651+'Step 3. Regression'!$D$18)*C6651</f>
        <v>5.7050462123004699</v>
      </c>
      <c r="G6651" s="11">
        <f ca="1">('Step 3. Regression'!$G$18*E6651^2+'Step 3. Regression'!$H$18*E6651+'Step 3. Regression'!$I$18)*D6651</f>
        <v>2.7373105858704356</v>
      </c>
    </row>
    <row r="6652" spans="1:7" x14ac:dyDescent="0.25">
      <c r="A6652" s="8">
        <f>IF(ISBLANK('Step 1.4 CNY OAT'!A6652),"-",'Step 1.4 CNY OAT'!A6652)</f>
        <v>43378.125</v>
      </c>
      <c r="B6652" s="26">
        <f t="shared" si="121"/>
        <v>277</v>
      </c>
      <c r="C6652" s="67" cm="1">
        <f t="array" ref="C6652">INDEX('Step 5. Daily Avg Schedule Calc'!$A$2:$D$169,(WEEKDAY(A6652)-1)*24+HOUR(A6652)+1,3)</f>
        <v>1</v>
      </c>
      <c r="D6652" s="67" cm="1">
        <f t="array" ref="D6652">INDEX('Step 5. Daily Avg Schedule Calc'!$A$2:$D$169,(WEEKDAY(A6652)-1)*24+HOUR(A6652)+1,4)</f>
        <v>1</v>
      </c>
      <c r="E6652">
        <f>VLOOKUP(A6652,'Step 1.4 CNY OAT'!$A$1:$B$8761,2)</f>
        <v>68</v>
      </c>
      <c r="F6652" s="11">
        <f ca="1">('Step 3. Regression'!$B$18*E6652^2+'Step 3. Regression'!$C$18*E6652+'Step 3. Regression'!$D$18)*C6652</f>
        <v>5.5357352587867084</v>
      </c>
      <c r="G6652" s="11">
        <f ca="1">('Step 3. Regression'!$G$18*E6652^2+'Step 3. Regression'!$H$18*E6652+'Step 3. Regression'!$I$18)*D6652</f>
        <v>2.7082525195186036</v>
      </c>
    </row>
    <row r="6653" spans="1:7" x14ac:dyDescent="0.25">
      <c r="A6653" s="8">
        <f>IF(ISBLANK('Step 1.4 CNY OAT'!A6653),"-",'Step 1.4 CNY OAT'!A6653)</f>
        <v>43378.166666666664</v>
      </c>
      <c r="B6653" s="26">
        <f t="shared" si="121"/>
        <v>277</v>
      </c>
      <c r="C6653" s="67" cm="1">
        <f t="array" ref="C6653">INDEX('Step 5. Daily Avg Schedule Calc'!$A$2:$D$169,(WEEKDAY(A6653)-1)*24+HOUR(A6653)+1,3)</f>
        <v>1</v>
      </c>
      <c r="D6653" s="67" cm="1">
        <f t="array" ref="D6653">INDEX('Step 5. Daily Avg Schedule Calc'!$A$2:$D$169,(WEEKDAY(A6653)-1)*24+HOUR(A6653)+1,4)</f>
        <v>1</v>
      </c>
      <c r="E6653">
        <f>VLOOKUP(A6653,'Step 1.4 CNY OAT'!$A$1:$B$8761,2)</f>
        <v>66</v>
      </c>
      <c r="F6653" s="11">
        <f ca="1">('Step 3. Regression'!$B$18*E6653^2+'Step 3. Regression'!$C$18*E6653+'Step 3. Regression'!$D$18)*C6653</f>
        <v>5.4471119667571148</v>
      </c>
      <c r="G6653" s="11">
        <f ca="1">('Step 3. Regression'!$G$18*E6653^2+'Step 3. Regression'!$H$18*E6653+'Step 3. Regression'!$I$18)*D6653</f>
        <v>2.6951171035564454</v>
      </c>
    </row>
    <row r="6654" spans="1:7" x14ac:dyDescent="0.25">
      <c r="A6654" s="8">
        <f>IF(ISBLANK('Step 1.4 CNY OAT'!A6654),"-",'Step 1.4 CNY OAT'!A6654)</f>
        <v>43378.208333333336</v>
      </c>
      <c r="B6654" s="26">
        <f t="shared" si="121"/>
        <v>277</v>
      </c>
      <c r="C6654" s="67" cm="1">
        <f t="array" ref="C6654">INDEX('Step 5. Daily Avg Schedule Calc'!$A$2:$D$169,(WEEKDAY(A6654)-1)*24+HOUR(A6654)+1,3)</f>
        <v>1</v>
      </c>
      <c r="D6654" s="67" cm="1">
        <f t="array" ref="D6654">INDEX('Step 5. Daily Avg Schedule Calc'!$A$2:$D$169,(WEEKDAY(A6654)-1)*24+HOUR(A6654)+1,4)</f>
        <v>1</v>
      </c>
      <c r="E6654">
        <f>VLOOKUP(A6654,'Step 1.4 CNY OAT'!$A$1:$B$8761,2)</f>
        <v>64</v>
      </c>
      <c r="F6654" s="11">
        <f ca="1">('Step 3. Regression'!$B$18*E6654^2+'Step 3. Regression'!$C$18*E6654+'Step 3. Regression'!$D$18)*C6654</f>
        <v>5.3778892163111873</v>
      </c>
      <c r="G6654" s="11">
        <f ca="1">('Step 3. Regression'!$G$18*E6654^2+'Step 3. Regression'!$H$18*E6654+'Step 3. Regression'!$I$18)*D6654</f>
        <v>2.686970990212207</v>
      </c>
    </row>
    <row r="6655" spans="1:7" x14ac:dyDescent="0.25">
      <c r="A6655" s="8">
        <f>IF(ISBLANK('Step 1.4 CNY OAT'!A6655),"-",'Step 1.4 CNY OAT'!A6655)</f>
        <v>43378.25</v>
      </c>
      <c r="B6655" s="26">
        <f t="shared" si="121"/>
        <v>277</v>
      </c>
      <c r="C6655" s="67" cm="1">
        <f t="array" ref="C6655">INDEX('Step 5. Daily Avg Schedule Calc'!$A$2:$D$169,(WEEKDAY(A6655)-1)*24+HOUR(A6655)+1,3)</f>
        <v>1</v>
      </c>
      <c r="D6655" s="67" cm="1">
        <f t="array" ref="D6655">INDEX('Step 5. Daily Avg Schedule Calc'!$A$2:$D$169,(WEEKDAY(A6655)-1)*24+HOUR(A6655)+1,4)</f>
        <v>1</v>
      </c>
      <c r="E6655">
        <f>VLOOKUP(A6655,'Step 1.4 CNY OAT'!$A$1:$B$8761,2)</f>
        <v>63</v>
      </c>
      <c r="F6655" s="11">
        <f ca="1">('Step 3. Regression'!$B$18*E6655^2+'Step 3. Regression'!$C$18*E6655+'Step 3. Regression'!$D$18)*C6655</f>
        <v>5.3505530441821012</v>
      </c>
      <c r="G6655" s="11">
        <f ca="1">('Step 3. Regression'!$G$18*E6655^2+'Step 3. Regression'!$H$18*E6655+'Step 3. Regression'!$I$18)*D6655</f>
        <v>2.6847689220218069</v>
      </c>
    </row>
    <row r="6656" spans="1:7" x14ac:dyDescent="0.25">
      <c r="A6656" s="8">
        <f>IF(ISBLANK('Step 1.4 CNY OAT'!A6656),"-",'Step 1.4 CNY OAT'!A6656)</f>
        <v>43378.291666666664</v>
      </c>
      <c r="B6656" s="26">
        <f t="shared" si="121"/>
        <v>277</v>
      </c>
      <c r="C6656" s="67" cm="1">
        <f t="array" ref="C6656">INDEX('Step 5. Daily Avg Schedule Calc'!$A$2:$D$169,(WEEKDAY(A6656)-1)*24+HOUR(A6656)+1,3)</f>
        <v>1</v>
      </c>
      <c r="D6656" s="67" cm="1">
        <f t="array" ref="D6656">INDEX('Step 5. Daily Avg Schedule Calc'!$A$2:$D$169,(WEEKDAY(A6656)-1)*24+HOUR(A6656)+1,4)</f>
        <v>1</v>
      </c>
      <c r="E6656">
        <f>VLOOKUP(A6656,'Step 1.4 CNY OAT'!$A$1:$B$8761,2)</f>
        <v>61</v>
      </c>
      <c r="F6656" s="11">
        <f ca="1">('Step 3. Regression'!$B$18*E6656^2+'Step 3. Regression'!$C$18*E6656+'Step 3. Regression'!$D$18)*C6656</f>
        <v>5.3104311061116736</v>
      </c>
      <c r="G6656" s="11">
        <f ca="1">('Step 3. Regression'!$G$18*E6656^2+'Step 3. Regression'!$H$18*E6656+'Step 3. Regression'!$I$18)*D6656</f>
        <v>2.6841067626044453</v>
      </c>
    </row>
    <row r="6657" spans="1:7" x14ac:dyDescent="0.25">
      <c r="A6657" s="8">
        <f>IF(ISBLANK('Step 1.4 CNY OAT'!A6657),"-",'Step 1.4 CNY OAT'!A6657)</f>
        <v>43378.333333333336</v>
      </c>
      <c r="B6657" s="26">
        <f t="shared" si="121"/>
        <v>277</v>
      </c>
      <c r="C6657" s="67" cm="1">
        <f t="array" ref="C6657">INDEX('Step 5. Daily Avg Schedule Calc'!$A$2:$D$169,(WEEKDAY(A6657)-1)*24+HOUR(A6657)+1,3)</f>
        <v>1</v>
      </c>
      <c r="D6657" s="67" cm="1">
        <f t="array" ref="D6657">INDEX('Step 5. Daily Avg Schedule Calc'!$A$2:$D$169,(WEEKDAY(A6657)-1)*24+HOUR(A6657)+1,4)</f>
        <v>1</v>
      </c>
      <c r="E6657">
        <f>VLOOKUP(A6657,'Step 1.4 CNY OAT'!$A$1:$B$8761,2)</f>
        <v>63</v>
      </c>
      <c r="F6657" s="11">
        <f ca="1">('Step 3. Regression'!$B$18*E6657^2+'Step 3. Regression'!$C$18*E6657+'Step 3. Regression'!$D$18)*C6657</f>
        <v>5.3505530441821012</v>
      </c>
      <c r="G6657" s="11">
        <f ca="1">('Step 3. Regression'!$G$18*E6657^2+'Step 3. Regression'!$H$18*E6657+'Step 3. Regression'!$I$18)*D6657</f>
        <v>2.6847689220218069</v>
      </c>
    </row>
    <row r="6658" spans="1:7" x14ac:dyDescent="0.25">
      <c r="A6658" s="8">
        <f>IF(ISBLANK('Step 1.4 CNY OAT'!A6658),"-",'Step 1.4 CNY OAT'!A6658)</f>
        <v>43378.375</v>
      </c>
      <c r="B6658" s="26">
        <f t="shared" si="121"/>
        <v>277</v>
      </c>
      <c r="C6658" s="67" cm="1">
        <f t="array" ref="C6658">INDEX('Step 5. Daily Avg Schedule Calc'!$A$2:$D$169,(WEEKDAY(A6658)-1)*24+HOUR(A6658)+1,3)</f>
        <v>1</v>
      </c>
      <c r="D6658" s="67" cm="1">
        <f t="array" ref="D6658">INDEX('Step 5. Daily Avg Schedule Calc'!$A$2:$D$169,(WEEKDAY(A6658)-1)*24+HOUR(A6658)+1,4)</f>
        <v>1</v>
      </c>
      <c r="E6658">
        <f>VLOOKUP(A6658,'Step 1.4 CNY OAT'!$A$1:$B$8761,2)</f>
        <v>63</v>
      </c>
      <c r="F6658" s="11">
        <f ca="1">('Step 3. Regression'!$B$18*E6658^2+'Step 3. Regression'!$C$18*E6658+'Step 3. Regression'!$D$18)*C6658</f>
        <v>5.3505530441821012</v>
      </c>
      <c r="G6658" s="11">
        <f ca="1">('Step 3. Regression'!$G$18*E6658^2+'Step 3. Regression'!$H$18*E6658+'Step 3. Regression'!$I$18)*D6658</f>
        <v>2.6847689220218069</v>
      </c>
    </row>
    <row r="6659" spans="1:7" x14ac:dyDescent="0.25">
      <c r="A6659" s="8">
        <f>IF(ISBLANK('Step 1.4 CNY OAT'!A6659),"-",'Step 1.4 CNY OAT'!A6659)</f>
        <v>43378.416666666664</v>
      </c>
      <c r="B6659" s="26">
        <f t="shared" ref="B6659:B6722" si="122">_xlfn.DAYS(A6659,$A$2)</f>
        <v>277</v>
      </c>
      <c r="C6659" s="67" cm="1">
        <f t="array" ref="C6659">INDEX('Step 5. Daily Avg Schedule Calc'!$A$2:$D$169,(WEEKDAY(A6659)-1)*24+HOUR(A6659)+1,3)</f>
        <v>1</v>
      </c>
      <c r="D6659" s="67" cm="1">
        <f t="array" ref="D6659">INDEX('Step 5. Daily Avg Schedule Calc'!$A$2:$D$169,(WEEKDAY(A6659)-1)*24+HOUR(A6659)+1,4)</f>
        <v>1</v>
      </c>
      <c r="E6659">
        <f>VLOOKUP(A6659,'Step 1.4 CNY OAT'!$A$1:$B$8761,2)</f>
        <v>64</v>
      </c>
      <c r="F6659" s="11">
        <f ca="1">('Step 3. Regression'!$B$18*E6659^2+'Step 3. Regression'!$C$18*E6659+'Step 3. Regression'!$D$18)*C6659</f>
        <v>5.3778892163111873</v>
      </c>
      <c r="G6659" s="11">
        <f ca="1">('Step 3. Regression'!$G$18*E6659^2+'Step 3. Regression'!$H$18*E6659+'Step 3. Regression'!$I$18)*D6659</f>
        <v>2.686970990212207</v>
      </c>
    </row>
    <row r="6660" spans="1:7" x14ac:dyDescent="0.25">
      <c r="A6660" s="8">
        <f>IF(ISBLANK('Step 1.4 CNY OAT'!A6660),"-",'Step 1.4 CNY OAT'!A6660)</f>
        <v>43378.458333333336</v>
      </c>
      <c r="B6660" s="26">
        <f t="shared" si="122"/>
        <v>277</v>
      </c>
      <c r="C6660" s="67" cm="1">
        <f t="array" ref="C6660">INDEX('Step 5. Daily Avg Schedule Calc'!$A$2:$D$169,(WEEKDAY(A6660)-1)*24+HOUR(A6660)+1,3)</f>
        <v>1</v>
      </c>
      <c r="D6660" s="67" cm="1">
        <f t="array" ref="D6660">INDEX('Step 5. Daily Avg Schedule Calc'!$A$2:$D$169,(WEEKDAY(A6660)-1)*24+HOUR(A6660)+1,4)</f>
        <v>1</v>
      </c>
      <c r="E6660">
        <f>VLOOKUP(A6660,'Step 1.4 CNY OAT'!$A$1:$B$8761,2)</f>
        <v>65</v>
      </c>
      <c r="F6660" s="11">
        <f ca="1">('Step 3. Regression'!$B$18*E6660^2+'Step 3. Regression'!$C$18*E6660+'Step 3. Regression'!$D$18)*C6660</f>
        <v>5.4100755238361913</v>
      </c>
      <c r="G6660" s="11">
        <f ca="1">('Step 3. Regression'!$G$18*E6660^2+'Step 3. Regression'!$H$18*E6660+'Step 3. Regression'!$I$18)*D6660</f>
        <v>2.6904203840570866</v>
      </c>
    </row>
    <row r="6661" spans="1:7" x14ac:dyDescent="0.25">
      <c r="A6661" s="8">
        <f>IF(ISBLANK('Step 1.4 CNY OAT'!A6661),"-",'Step 1.4 CNY OAT'!A6661)</f>
        <v>43378.5</v>
      </c>
      <c r="B6661" s="26">
        <f t="shared" si="122"/>
        <v>277</v>
      </c>
      <c r="C6661" s="67" cm="1">
        <f t="array" ref="C6661">INDEX('Step 5. Daily Avg Schedule Calc'!$A$2:$D$169,(WEEKDAY(A6661)-1)*24+HOUR(A6661)+1,3)</f>
        <v>1</v>
      </c>
      <c r="D6661" s="67" cm="1">
        <f t="array" ref="D6661">INDEX('Step 5. Daily Avg Schedule Calc'!$A$2:$D$169,(WEEKDAY(A6661)-1)*24+HOUR(A6661)+1,4)</f>
        <v>1</v>
      </c>
      <c r="E6661">
        <f>VLOOKUP(A6661,'Step 1.4 CNY OAT'!$A$1:$B$8761,2)</f>
        <v>66</v>
      </c>
      <c r="F6661" s="11">
        <f ca="1">('Step 3. Regression'!$B$18*E6661^2+'Step 3. Regression'!$C$18*E6661+'Step 3. Regression'!$D$18)*C6661</f>
        <v>5.4471119667571148</v>
      </c>
      <c r="G6661" s="11">
        <f ca="1">('Step 3. Regression'!$G$18*E6661^2+'Step 3. Regression'!$H$18*E6661+'Step 3. Regression'!$I$18)*D6661</f>
        <v>2.6951171035564454</v>
      </c>
    </row>
    <row r="6662" spans="1:7" x14ac:dyDescent="0.25">
      <c r="A6662" s="8">
        <f>IF(ISBLANK('Step 1.4 CNY OAT'!A6662),"-",'Step 1.4 CNY OAT'!A6662)</f>
        <v>43378.541666666664</v>
      </c>
      <c r="B6662" s="26">
        <f t="shared" si="122"/>
        <v>277</v>
      </c>
      <c r="C6662" s="67" cm="1">
        <f t="array" ref="C6662">INDEX('Step 5. Daily Avg Schedule Calc'!$A$2:$D$169,(WEEKDAY(A6662)-1)*24+HOUR(A6662)+1,3)</f>
        <v>1</v>
      </c>
      <c r="D6662" s="67" cm="1">
        <f t="array" ref="D6662">INDEX('Step 5. Daily Avg Schedule Calc'!$A$2:$D$169,(WEEKDAY(A6662)-1)*24+HOUR(A6662)+1,4)</f>
        <v>1</v>
      </c>
      <c r="E6662">
        <f>VLOOKUP(A6662,'Step 1.4 CNY OAT'!$A$1:$B$8761,2)</f>
        <v>67</v>
      </c>
      <c r="F6662" s="11">
        <f ca="1">('Step 3. Regression'!$B$18*E6662^2+'Step 3. Regression'!$C$18*E6662+'Step 3. Regression'!$D$18)*C6662</f>
        <v>5.4889985450739509</v>
      </c>
      <c r="G6662" s="11">
        <f ca="1">('Step 3. Regression'!$G$18*E6662^2+'Step 3. Regression'!$H$18*E6662+'Step 3. Regression'!$I$18)*D6662</f>
        <v>2.7010611487102851</v>
      </c>
    </row>
    <row r="6663" spans="1:7" x14ac:dyDescent="0.25">
      <c r="A6663" s="8">
        <f>IF(ISBLANK('Step 1.4 CNY OAT'!A6663),"-",'Step 1.4 CNY OAT'!A6663)</f>
        <v>43378.583333333336</v>
      </c>
      <c r="B6663" s="26">
        <f t="shared" si="122"/>
        <v>277</v>
      </c>
      <c r="C6663" s="67" cm="1">
        <f t="array" ref="C6663">INDEX('Step 5. Daily Avg Schedule Calc'!$A$2:$D$169,(WEEKDAY(A6663)-1)*24+HOUR(A6663)+1,3)</f>
        <v>1</v>
      </c>
      <c r="D6663" s="67" cm="1">
        <f t="array" ref="D6663">INDEX('Step 5. Daily Avg Schedule Calc'!$A$2:$D$169,(WEEKDAY(A6663)-1)*24+HOUR(A6663)+1,4)</f>
        <v>1</v>
      </c>
      <c r="E6663">
        <f>VLOOKUP(A6663,'Step 1.4 CNY OAT'!$A$1:$B$8761,2)</f>
        <v>68</v>
      </c>
      <c r="F6663" s="11">
        <f ca="1">('Step 3. Regression'!$B$18*E6663^2+'Step 3. Regression'!$C$18*E6663+'Step 3. Regression'!$D$18)*C6663</f>
        <v>5.5357352587867084</v>
      </c>
      <c r="G6663" s="11">
        <f ca="1">('Step 3. Regression'!$G$18*E6663^2+'Step 3. Regression'!$H$18*E6663+'Step 3. Regression'!$I$18)*D6663</f>
        <v>2.7082525195186036</v>
      </c>
    </row>
    <row r="6664" spans="1:7" x14ac:dyDescent="0.25">
      <c r="A6664" s="8">
        <f>IF(ISBLANK('Step 1.4 CNY OAT'!A6664),"-",'Step 1.4 CNY OAT'!A6664)</f>
        <v>43378.625</v>
      </c>
      <c r="B6664" s="26">
        <f t="shared" si="122"/>
        <v>277</v>
      </c>
      <c r="C6664" s="67" cm="1">
        <f t="array" ref="C6664">INDEX('Step 5. Daily Avg Schedule Calc'!$A$2:$D$169,(WEEKDAY(A6664)-1)*24+HOUR(A6664)+1,3)</f>
        <v>1</v>
      </c>
      <c r="D6664" s="67" cm="1">
        <f t="array" ref="D6664">INDEX('Step 5. Daily Avg Schedule Calc'!$A$2:$D$169,(WEEKDAY(A6664)-1)*24+HOUR(A6664)+1,4)</f>
        <v>1</v>
      </c>
      <c r="E6664">
        <f>VLOOKUP(A6664,'Step 1.4 CNY OAT'!$A$1:$B$8761,2)</f>
        <v>69</v>
      </c>
      <c r="F6664" s="11">
        <f ca="1">('Step 3. Regression'!$B$18*E6664^2+'Step 3. Regression'!$C$18*E6664+'Step 3. Regression'!$D$18)*C6664</f>
        <v>5.5873221078953783</v>
      </c>
      <c r="G6664" s="11">
        <f ca="1">('Step 3. Regression'!$G$18*E6664^2+'Step 3. Regression'!$H$18*E6664+'Step 3. Regression'!$I$18)*D6664</f>
        <v>2.7166912159814012</v>
      </c>
    </row>
    <row r="6665" spans="1:7" x14ac:dyDescent="0.25">
      <c r="A6665" s="8">
        <f>IF(ISBLANK('Step 1.4 CNY OAT'!A6665),"-",'Step 1.4 CNY OAT'!A6665)</f>
        <v>43378.666666666664</v>
      </c>
      <c r="B6665" s="26">
        <f t="shared" si="122"/>
        <v>277</v>
      </c>
      <c r="C6665" s="67" cm="1">
        <f t="array" ref="C6665">INDEX('Step 5. Daily Avg Schedule Calc'!$A$2:$D$169,(WEEKDAY(A6665)-1)*24+HOUR(A6665)+1,3)</f>
        <v>1</v>
      </c>
      <c r="D6665" s="67" cm="1">
        <f t="array" ref="D6665">INDEX('Step 5. Daily Avg Schedule Calc'!$A$2:$D$169,(WEEKDAY(A6665)-1)*24+HOUR(A6665)+1,4)</f>
        <v>1</v>
      </c>
      <c r="E6665">
        <f>VLOOKUP(A6665,'Step 1.4 CNY OAT'!$A$1:$B$8761,2)</f>
        <v>70</v>
      </c>
      <c r="F6665" s="11">
        <f ca="1">('Step 3. Regression'!$B$18*E6665^2+'Step 3. Regression'!$C$18*E6665+'Step 3. Regression'!$D$18)*C6665</f>
        <v>5.6437590923999679</v>
      </c>
      <c r="G6665" s="11">
        <f ca="1">('Step 3. Regression'!$G$18*E6665^2+'Step 3. Regression'!$H$18*E6665+'Step 3. Regression'!$I$18)*D6665</f>
        <v>2.7263772380986788</v>
      </c>
    </row>
    <row r="6666" spans="1:7" x14ac:dyDescent="0.25">
      <c r="A6666" s="8">
        <f>IF(ISBLANK('Step 1.4 CNY OAT'!A6666),"-",'Step 1.4 CNY OAT'!A6666)</f>
        <v>43378.708333333336</v>
      </c>
      <c r="B6666" s="26">
        <f t="shared" si="122"/>
        <v>277</v>
      </c>
      <c r="C6666" s="67" cm="1">
        <f t="array" ref="C6666">INDEX('Step 5. Daily Avg Schedule Calc'!$A$2:$D$169,(WEEKDAY(A6666)-1)*24+HOUR(A6666)+1,3)</f>
        <v>1</v>
      </c>
      <c r="D6666" s="67" cm="1">
        <f t="array" ref="D6666">INDEX('Step 5. Daily Avg Schedule Calc'!$A$2:$D$169,(WEEKDAY(A6666)-1)*24+HOUR(A6666)+1,4)</f>
        <v>1</v>
      </c>
      <c r="E6666">
        <f>VLOOKUP(A6666,'Step 1.4 CNY OAT'!$A$1:$B$8761,2)</f>
        <v>69</v>
      </c>
      <c r="F6666" s="11">
        <f ca="1">('Step 3. Regression'!$B$18*E6666^2+'Step 3. Regression'!$C$18*E6666+'Step 3. Regression'!$D$18)*C6666</f>
        <v>5.5873221078953783</v>
      </c>
      <c r="G6666" s="11">
        <f ca="1">('Step 3. Regression'!$G$18*E6666^2+'Step 3. Regression'!$H$18*E6666+'Step 3. Regression'!$I$18)*D6666</f>
        <v>2.7166912159814012</v>
      </c>
    </row>
    <row r="6667" spans="1:7" x14ac:dyDescent="0.25">
      <c r="A6667" s="8">
        <f>IF(ISBLANK('Step 1.4 CNY OAT'!A6667),"-",'Step 1.4 CNY OAT'!A6667)</f>
        <v>43378.75</v>
      </c>
      <c r="B6667" s="26">
        <f t="shared" si="122"/>
        <v>277</v>
      </c>
      <c r="C6667" s="67" cm="1">
        <f t="array" ref="C6667">INDEX('Step 5. Daily Avg Schedule Calc'!$A$2:$D$169,(WEEKDAY(A6667)-1)*24+HOUR(A6667)+1,3)</f>
        <v>1</v>
      </c>
      <c r="D6667" s="67" cm="1">
        <f t="array" ref="D6667">INDEX('Step 5. Daily Avg Schedule Calc'!$A$2:$D$169,(WEEKDAY(A6667)-1)*24+HOUR(A6667)+1,4)</f>
        <v>1</v>
      </c>
      <c r="E6667">
        <f>VLOOKUP(A6667,'Step 1.4 CNY OAT'!$A$1:$B$8761,2)</f>
        <v>69</v>
      </c>
      <c r="F6667" s="11">
        <f ca="1">('Step 3. Regression'!$B$18*E6667^2+'Step 3. Regression'!$C$18*E6667+'Step 3. Regression'!$D$18)*C6667</f>
        <v>5.5873221078953783</v>
      </c>
      <c r="G6667" s="11">
        <f ca="1">('Step 3. Regression'!$G$18*E6667^2+'Step 3. Regression'!$H$18*E6667+'Step 3. Regression'!$I$18)*D6667</f>
        <v>2.7166912159814012</v>
      </c>
    </row>
    <row r="6668" spans="1:7" x14ac:dyDescent="0.25">
      <c r="A6668" s="8">
        <f>IF(ISBLANK('Step 1.4 CNY OAT'!A6668),"-",'Step 1.4 CNY OAT'!A6668)</f>
        <v>43378.791666666664</v>
      </c>
      <c r="B6668" s="26">
        <f t="shared" si="122"/>
        <v>277</v>
      </c>
      <c r="C6668" s="67" cm="1">
        <f t="array" ref="C6668">INDEX('Step 5. Daily Avg Schedule Calc'!$A$2:$D$169,(WEEKDAY(A6668)-1)*24+HOUR(A6668)+1,3)</f>
        <v>1</v>
      </c>
      <c r="D6668" s="67" cm="1">
        <f t="array" ref="D6668">INDEX('Step 5. Daily Avg Schedule Calc'!$A$2:$D$169,(WEEKDAY(A6668)-1)*24+HOUR(A6668)+1,4)</f>
        <v>1</v>
      </c>
      <c r="E6668">
        <f>VLOOKUP(A6668,'Step 1.4 CNY OAT'!$A$1:$B$8761,2)</f>
        <v>68</v>
      </c>
      <c r="F6668" s="11">
        <f ca="1">('Step 3. Regression'!$B$18*E6668^2+'Step 3. Regression'!$C$18*E6668+'Step 3. Regression'!$D$18)*C6668</f>
        <v>5.5357352587867084</v>
      </c>
      <c r="G6668" s="11">
        <f ca="1">('Step 3. Regression'!$G$18*E6668^2+'Step 3. Regression'!$H$18*E6668+'Step 3. Regression'!$I$18)*D6668</f>
        <v>2.7082525195186036</v>
      </c>
    </row>
    <row r="6669" spans="1:7" x14ac:dyDescent="0.25">
      <c r="A6669" s="8">
        <f>IF(ISBLANK('Step 1.4 CNY OAT'!A6669),"-",'Step 1.4 CNY OAT'!A6669)</f>
        <v>43378.833333333336</v>
      </c>
      <c r="B6669" s="26">
        <f t="shared" si="122"/>
        <v>277</v>
      </c>
      <c r="C6669" s="67" cm="1">
        <f t="array" ref="C6669">INDEX('Step 5. Daily Avg Schedule Calc'!$A$2:$D$169,(WEEKDAY(A6669)-1)*24+HOUR(A6669)+1,3)</f>
        <v>1</v>
      </c>
      <c r="D6669" s="67" cm="1">
        <f t="array" ref="D6669">INDEX('Step 5. Daily Avg Schedule Calc'!$A$2:$D$169,(WEEKDAY(A6669)-1)*24+HOUR(A6669)+1,4)</f>
        <v>1</v>
      </c>
      <c r="E6669">
        <f>VLOOKUP(A6669,'Step 1.4 CNY OAT'!$A$1:$B$8761,2)</f>
        <v>66</v>
      </c>
      <c r="F6669" s="11">
        <f ca="1">('Step 3. Regression'!$B$18*E6669^2+'Step 3. Regression'!$C$18*E6669+'Step 3. Regression'!$D$18)*C6669</f>
        <v>5.4471119667571148</v>
      </c>
      <c r="G6669" s="11">
        <f ca="1">('Step 3. Regression'!$G$18*E6669^2+'Step 3. Regression'!$H$18*E6669+'Step 3. Regression'!$I$18)*D6669</f>
        <v>2.6951171035564454</v>
      </c>
    </row>
    <row r="6670" spans="1:7" x14ac:dyDescent="0.25">
      <c r="A6670" s="8">
        <f>IF(ISBLANK('Step 1.4 CNY OAT'!A6670),"-",'Step 1.4 CNY OAT'!A6670)</f>
        <v>43378.875</v>
      </c>
      <c r="B6670" s="26">
        <f t="shared" si="122"/>
        <v>277</v>
      </c>
      <c r="C6670" s="67" cm="1">
        <f t="array" ref="C6670">INDEX('Step 5. Daily Avg Schedule Calc'!$A$2:$D$169,(WEEKDAY(A6670)-1)*24+HOUR(A6670)+1,3)</f>
        <v>1</v>
      </c>
      <c r="D6670" s="67" cm="1">
        <f t="array" ref="D6670">INDEX('Step 5. Daily Avg Schedule Calc'!$A$2:$D$169,(WEEKDAY(A6670)-1)*24+HOUR(A6670)+1,4)</f>
        <v>1</v>
      </c>
      <c r="E6670">
        <f>VLOOKUP(A6670,'Step 1.4 CNY OAT'!$A$1:$B$8761,2)</f>
        <v>66</v>
      </c>
      <c r="F6670" s="11">
        <f ca="1">('Step 3. Regression'!$B$18*E6670^2+'Step 3. Regression'!$C$18*E6670+'Step 3. Regression'!$D$18)*C6670</f>
        <v>5.4471119667571148</v>
      </c>
      <c r="G6670" s="11">
        <f ca="1">('Step 3. Regression'!$G$18*E6670^2+'Step 3. Regression'!$H$18*E6670+'Step 3. Regression'!$I$18)*D6670</f>
        <v>2.6951171035564454</v>
      </c>
    </row>
    <row r="6671" spans="1:7" x14ac:dyDescent="0.25">
      <c r="A6671" s="8">
        <f>IF(ISBLANK('Step 1.4 CNY OAT'!A6671),"-",'Step 1.4 CNY OAT'!A6671)</f>
        <v>43378.916666666664</v>
      </c>
      <c r="B6671" s="26">
        <f t="shared" si="122"/>
        <v>277</v>
      </c>
      <c r="C6671" s="67" cm="1">
        <f t="array" ref="C6671">INDEX('Step 5. Daily Avg Schedule Calc'!$A$2:$D$169,(WEEKDAY(A6671)-1)*24+HOUR(A6671)+1,3)</f>
        <v>1</v>
      </c>
      <c r="D6671" s="67" cm="1">
        <f t="array" ref="D6671">INDEX('Step 5. Daily Avg Schedule Calc'!$A$2:$D$169,(WEEKDAY(A6671)-1)*24+HOUR(A6671)+1,4)</f>
        <v>1</v>
      </c>
      <c r="E6671">
        <f>VLOOKUP(A6671,'Step 1.4 CNY OAT'!$A$1:$B$8761,2)</f>
        <v>66</v>
      </c>
      <c r="F6671" s="11">
        <f ca="1">('Step 3. Regression'!$B$18*E6671^2+'Step 3. Regression'!$C$18*E6671+'Step 3. Regression'!$D$18)*C6671</f>
        <v>5.4471119667571148</v>
      </c>
      <c r="G6671" s="11">
        <f ca="1">('Step 3. Regression'!$G$18*E6671^2+'Step 3. Regression'!$H$18*E6671+'Step 3. Regression'!$I$18)*D6671</f>
        <v>2.6951171035564454</v>
      </c>
    </row>
    <row r="6672" spans="1:7" x14ac:dyDescent="0.25">
      <c r="A6672" s="8">
        <f>IF(ISBLANK('Step 1.4 CNY OAT'!A6672),"-",'Step 1.4 CNY OAT'!A6672)</f>
        <v>43378.958333333336</v>
      </c>
      <c r="B6672" s="26">
        <f t="shared" si="122"/>
        <v>277</v>
      </c>
      <c r="C6672" s="67" cm="1">
        <f t="array" ref="C6672">INDEX('Step 5. Daily Avg Schedule Calc'!$A$2:$D$169,(WEEKDAY(A6672)-1)*24+HOUR(A6672)+1,3)</f>
        <v>1</v>
      </c>
      <c r="D6672" s="67" cm="1">
        <f t="array" ref="D6672">INDEX('Step 5. Daily Avg Schedule Calc'!$A$2:$D$169,(WEEKDAY(A6672)-1)*24+HOUR(A6672)+1,4)</f>
        <v>1</v>
      </c>
      <c r="E6672">
        <f>VLOOKUP(A6672,'Step 1.4 CNY OAT'!$A$1:$B$8761,2)</f>
        <v>65</v>
      </c>
      <c r="F6672" s="11">
        <f ca="1">('Step 3. Regression'!$B$18*E6672^2+'Step 3. Regression'!$C$18*E6672+'Step 3. Regression'!$D$18)*C6672</f>
        <v>5.4100755238361913</v>
      </c>
      <c r="G6672" s="11">
        <f ca="1">('Step 3. Regression'!$G$18*E6672^2+'Step 3. Regression'!$H$18*E6672+'Step 3. Regression'!$I$18)*D6672</f>
        <v>2.6904203840570866</v>
      </c>
    </row>
    <row r="6673" spans="1:7" x14ac:dyDescent="0.25">
      <c r="A6673" s="8">
        <f>IF(ISBLANK('Step 1.4 CNY OAT'!A6673),"-",'Step 1.4 CNY OAT'!A6673)</f>
        <v>43379</v>
      </c>
      <c r="B6673" s="26">
        <f t="shared" si="122"/>
        <v>278</v>
      </c>
      <c r="C6673" s="67" cm="1">
        <f t="array" ref="C6673">INDEX('Step 5. Daily Avg Schedule Calc'!$A$2:$D$169,(WEEKDAY(A6673)-1)*24+HOUR(A6673)+1,3)</f>
        <v>1</v>
      </c>
      <c r="D6673" s="67" cm="1">
        <f t="array" ref="D6673">INDEX('Step 5. Daily Avg Schedule Calc'!$A$2:$D$169,(WEEKDAY(A6673)-1)*24+HOUR(A6673)+1,4)</f>
        <v>1</v>
      </c>
      <c r="E6673">
        <f>VLOOKUP(A6673,'Step 1.4 CNY OAT'!$A$1:$B$8761,2)</f>
        <v>65</v>
      </c>
      <c r="F6673" s="11">
        <f ca="1">('Step 3. Regression'!$B$18*E6673^2+'Step 3. Regression'!$C$18*E6673+'Step 3. Regression'!$D$18)*C6673</f>
        <v>5.4100755238361913</v>
      </c>
      <c r="G6673" s="11">
        <f ca="1">('Step 3. Regression'!$G$18*E6673^2+'Step 3. Regression'!$H$18*E6673+'Step 3. Regression'!$I$18)*D6673</f>
        <v>2.6904203840570866</v>
      </c>
    </row>
    <row r="6674" spans="1:7" x14ac:dyDescent="0.25">
      <c r="A6674" s="8">
        <f>IF(ISBLANK('Step 1.4 CNY OAT'!A6674),"-",'Step 1.4 CNY OAT'!A6674)</f>
        <v>43379.041666666664</v>
      </c>
      <c r="B6674" s="26">
        <f t="shared" si="122"/>
        <v>278</v>
      </c>
      <c r="C6674" s="67" cm="1">
        <f t="array" ref="C6674">INDEX('Step 5. Daily Avg Schedule Calc'!$A$2:$D$169,(WEEKDAY(A6674)-1)*24+HOUR(A6674)+1,3)</f>
        <v>1</v>
      </c>
      <c r="D6674" s="67" cm="1">
        <f t="array" ref="D6674">INDEX('Step 5. Daily Avg Schedule Calc'!$A$2:$D$169,(WEEKDAY(A6674)-1)*24+HOUR(A6674)+1,4)</f>
        <v>1</v>
      </c>
      <c r="E6674">
        <f>VLOOKUP(A6674,'Step 1.4 CNY OAT'!$A$1:$B$8761,2)</f>
        <v>65</v>
      </c>
      <c r="F6674" s="11">
        <f ca="1">('Step 3. Regression'!$B$18*E6674^2+'Step 3. Regression'!$C$18*E6674+'Step 3. Regression'!$D$18)*C6674</f>
        <v>5.4100755238361913</v>
      </c>
      <c r="G6674" s="11">
        <f ca="1">('Step 3. Regression'!$G$18*E6674^2+'Step 3. Regression'!$H$18*E6674+'Step 3. Regression'!$I$18)*D6674</f>
        <v>2.6904203840570866</v>
      </c>
    </row>
    <row r="6675" spans="1:7" x14ac:dyDescent="0.25">
      <c r="A6675" s="8">
        <f>IF(ISBLANK('Step 1.4 CNY OAT'!A6675),"-",'Step 1.4 CNY OAT'!A6675)</f>
        <v>43379.083333333336</v>
      </c>
      <c r="B6675" s="26">
        <f t="shared" si="122"/>
        <v>278</v>
      </c>
      <c r="C6675" s="67" cm="1">
        <f t="array" ref="C6675">INDEX('Step 5. Daily Avg Schedule Calc'!$A$2:$D$169,(WEEKDAY(A6675)-1)*24+HOUR(A6675)+1,3)</f>
        <v>1</v>
      </c>
      <c r="D6675" s="67" cm="1">
        <f t="array" ref="D6675">INDEX('Step 5. Daily Avg Schedule Calc'!$A$2:$D$169,(WEEKDAY(A6675)-1)*24+HOUR(A6675)+1,4)</f>
        <v>1</v>
      </c>
      <c r="E6675">
        <f>VLOOKUP(A6675,'Step 1.4 CNY OAT'!$A$1:$B$8761,2)</f>
        <v>65</v>
      </c>
      <c r="F6675" s="11">
        <f ca="1">('Step 3. Regression'!$B$18*E6675^2+'Step 3. Regression'!$C$18*E6675+'Step 3. Regression'!$D$18)*C6675</f>
        <v>5.4100755238361913</v>
      </c>
      <c r="G6675" s="11">
        <f ca="1">('Step 3. Regression'!$G$18*E6675^2+'Step 3. Regression'!$H$18*E6675+'Step 3. Regression'!$I$18)*D6675</f>
        <v>2.6904203840570866</v>
      </c>
    </row>
    <row r="6676" spans="1:7" x14ac:dyDescent="0.25">
      <c r="A6676" s="8">
        <f>IF(ISBLANK('Step 1.4 CNY OAT'!A6676),"-",'Step 1.4 CNY OAT'!A6676)</f>
        <v>43379.125</v>
      </c>
      <c r="B6676" s="26">
        <f t="shared" si="122"/>
        <v>278</v>
      </c>
      <c r="C6676" s="67" cm="1">
        <f t="array" ref="C6676">INDEX('Step 5. Daily Avg Schedule Calc'!$A$2:$D$169,(WEEKDAY(A6676)-1)*24+HOUR(A6676)+1,3)</f>
        <v>1</v>
      </c>
      <c r="D6676" s="67" cm="1">
        <f t="array" ref="D6676">INDEX('Step 5. Daily Avg Schedule Calc'!$A$2:$D$169,(WEEKDAY(A6676)-1)*24+HOUR(A6676)+1,4)</f>
        <v>1</v>
      </c>
      <c r="E6676">
        <f>VLOOKUP(A6676,'Step 1.4 CNY OAT'!$A$1:$B$8761,2)</f>
        <v>65</v>
      </c>
      <c r="F6676" s="11">
        <f ca="1">('Step 3. Regression'!$B$18*E6676^2+'Step 3. Regression'!$C$18*E6676+'Step 3. Regression'!$D$18)*C6676</f>
        <v>5.4100755238361913</v>
      </c>
      <c r="G6676" s="11">
        <f ca="1">('Step 3. Regression'!$G$18*E6676^2+'Step 3. Regression'!$H$18*E6676+'Step 3. Regression'!$I$18)*D6676</f>
        <v>2.6904203840570866</v>
      </c>
    </row>
    <row r="6677" spans="1:7" x14ac:dyDescent="0.25">
      <c r="A6677" s="8">
        <f>IF(ISBLANK('Step 1.4 CNY OAT'!A6677),"-",'Step 1.4 CNY OAT'!A6677)</f>
        <v>43379.166666666664</v>
      </c>
      <c r="B6677" s="26">
        <f t="shared" si="122"/>
        <v>278</v>
      </c>
      <c r="C6677" s="67" cm="1">
        <f t="array" ref="C6677">INDEX('Step 5. Daily Avg Schedule Calc'!$A$2:$D$169,(WEEKDAY(A6677)-1)*24+HOUR(A6677)+1,3)</f>
        <v>1</v>
      </c>
      <c r="D6677" s="67" cm="1">
        <f t="array" ref="D6677">INDEX('Step 5. Daily Avg Schedule Calc'!$A$2:$D$169,(WEEKDAY(A6677)-1)*24+HOUR(A6677)+1,4)</f>
        <v>1</v>
      </c>
      <c r="E6677">
        <f>VLOOKUP(A6677,'Step 1.4 CNY OAT'!$A$1:$B$8761,2)</f>
        <v>65</v>
      </c>
      <c r="F6677" s="11">
        <f ca="1">('Step 3. Regression'!$B$18*E6677^2+'Step 3. Regression'!$C$18*E6677+'Step 3. Regression'!$D$18)*C6677</f>
        <v>5.4100755238361913</v>
      </c>
      <c r="G6677" s="11">
        <f ca="1">('Step 3. Regression'!$G$18*E6677^2+'Step 3. Regression'!$H$18*E6677+'Step 3. Regression'!$I$18)*D6677</f>
        <v>2.6904203840570866</v>
      </c>
    </row>
    <row r="6678" spans="1:7" x14ac:dyDescent="0.25">
      <c r="A6678" s="8">
        <f>IF(ISBLANK('Step 1.4 CNY OAT'!A6678),"-",'Step 1.4 CNY OAT'!A6678)</f>
        <v>43379.208333333336</v>
      </c>
      <c r="B6678" s="26">
        <f t="shared" si="122"/>
        <v>278</v>
      </c>
      <c r="C6678" s="67" cm="1">
        <f t="array" ref="C6678">INDEX('Step 5. Daily Avg Schedule Calc'!$A$2:$D$169,(WEEKDAY(A6678)-1)*24+HOUR(A6678)+1,3)</f>
        <v>1</v>
      </c>
      <c r="D6678" s="67" cm="1">
        <f t="array" ref="D6678">INDEX('Step 5. Daily Avg Schedule Calc'!$A$2:$D$169,(WEEKDAY(A6678)-1)*24+HOUR(A6678)+1,4)</f>
        <v>1</v>
      </c>
      <c r="E6678">
        <f>VLOOKUP(A6678,'Step 1.4 CNY OAT'!$A$1:$B$8761,2)</f>
        <v>65</v>
      </c>
      <c r="F6678" s="11">
        <f ca="1">('Step 3. Regression'!$B$18*E6678^2+'Step 3. Regression'!$C$18*E6678+'Step 3. Regression'!$D$18)*C6678</f>
        <v>5.4100755238361913</v>
      </c>
      <c r="G6678" s="11">
        <f ca="1">('Step 3. Regression'!$G$18*E6678^2+'Step 3. Regression'!$H$18*E6678+'Step 3. Regression'!$I$18)*D6678</f>
        <v>2.6904203840570866</v>
      </c>
    </row>
    <row r="6679" spans="1:7" x14ac:dyDescent="0.25">
      <c r="A6679" s="8">
        <f>IF(ISBLANK('Step 1.4 CNY OAT'!A6679),"-",'Step 1.4 CNY OAT'!A6679)</f>
        <v>43379.25</v>
      </c>
      <c r="B6679" s="26">
        <f t="shared" si="122"/>
        <v>278</v>
      </c>
      <c r="C6679" s="67" cm="1">
        <f t="array" ref="C6679">INDEX('Step 5. Daily Avg Schedule Calc'!$A$2:$D$169,(WEEKDAY(A6679)-1)*24+HOUR(A6679)+1,3)</f>
        <v>1</v>
      </c>
      <c r="D6679" s="67" cm="1">
        <f t="array" ref="D6679">INDEX('Step 5. Daily Avg Schedule Calc'!$A$2:$D$169,(WEEKDAY(A6679)-1)*24+HOUR(A6679)+1,4)</f>
        <v>1</v>
      </c>
      <c r="E6679">
        <f>VLOOKUP(A6679,'Step 1.4 CNY OAT'!$A$1:$B$8761,2)</f>
        <v>65</v>
      </c>
      <c r="F6679" s="11">
        <f ca="1">('Step 3. Regression'!$B$18*E6679^2+'Step 3. Regression'!$C$18*E6679+'Step 3. Regression'!$D$18)*C6679</f>
        <v>5.4100755238361913</v>
      </c>
      <c r="G6679" s="11">
        <f ca="1">('Step 3. Regression'!$G$18*E6679^2+'Step 3. Regression'!$H$18*E6679+'Step 3. Regression'!$I$18)*D6679</f>
        <v>2.6904203840570866</v>
      </c>
    </row>
    <row r="6680" spans="1:7" x14ac:dyDescent="0.25">
      <c r="A6680" s="8">
        <f>IF(ISBLANK('Step 1.4 CNY OAT'!A6680),"-",'Step 1.4 CNY OAT'!A6680)</f>
        <v>43379.291666666664</v>
      </c>
      <c r="B6680" s="26">
        <f t="shared" si="122"/>
        <v>278</v>
      </c>
      <c r="C6680" s="67" cm="1">
        <f t="array" ref="C6680">INDEX('Step 5. Daily Avg Schedule Calc'!$A$2:$D$169,(WEEKDAY(A6680)-1)*24+HOUR(A6680)+1,3)</f>
        <v>1</v>
      </c>
      <c r="D6680" s="67" cm="1">
        <f t="array" ref="D6680">INDEX('Step 5. Daily Avg Schedule Calc'!$A$2:$D$169,(WEEKDAY(A6680)-1)*24+HOUR(A6680)+1,4)</f>
        <v>1</v>
      </c>
      <c r="E6680">
        <f>VLOOKUP(A6680,'Step 1.4 CNY OAT'!$A$1:$B$8761,2)</f>
        <v>65</v>
      </c>
      <c r="F6680" s="11">
        <f ca="1">('Step 3. Regression'!$B$18*E6680^2+'Step 3. Regression'!$C$18*E6680+'Step 3. Regression'!$D$18)*C6680</f>
        <v>5.4100755238361913</v>
      </c>
      <c r="G6680" s="11">
        <f ca="1">('Step 3. Regression'!$G$18*E6680^2+'Step 3. Regression'!$H$18*E6680+'Step 3. Regression'!$I$18)*D6680</f>
        <v>2.6904203840570866</v>
      </c>
    </row>
    <row r="6681" spans="1:7" x14ac:dyDescent="0.25">
      <c r="A6681" s="8">
        <f>IF(ISBLANK('Step 1.4 CNY OAT'!A6681),"-",'Step 1.4 CNY OAT'!A6681)</f>
        <v>43379.333333333336</v>
      </c>
      <c r="B6681" s="26">
        <f t="shared" si="122"/>
        <v>278</v>
      </c>
      <c r="C6681" s="67" cm="1">
        <f t="array" ref="C6681">INDEX('Step 5. Daily Avg Schedule Calc'!$A$2:$D$169,(WEEKDAY(A6681)-1)*24+HOUR(A6681)+1,3)</f>
        <v>1</v>
      </c>
      <c r="D6681" s="67" cm="1">
        <f t="array" ref="D6681">INDEX('Step 5. Daily Avg Schedule Calc'!$A$2:$D$169,(WEEKDAY(A6681)-1)*24+HOUR(A6681)+1,4)</f>
        <v>1</v>
      </c>
      <c r="E6681">
        <f>VLOOKUP(A6681,'Step 1.4 CNY OAT'!$A$1:$B$8761,2)</f>
        <v>65</v>
      </c>
      <c r="F6681" s="11">
        <f ca="1">('Step 3. Regression'!$B$18*E6681^2+'Step 3. Regression'!$C$18*E6681+'Step 3. Regression'!$D$18)*C6681</f>
        <v>5.4100755238361913</v>
      </c>
      <c r="G6681" s="11">
        <f ca="1">('Step 3. Regression'!$G$18*E6681^2+'Step 3. Regression'!$H$18*E6681+'Step 3. Regression'!$I$18)*D6681</f>
        <v>2.6904203840570866</v>
      </c>
    </row>
    <row r="6682" spans="1:7" x14ac:dyDescent="0.25">
      <c r="A6682" s="8">
        <f>IF(ISBLANK('Step 1.4 CNY OAT'!A6682),"-",'Step 1.4 CNY OAT'!A6682)</f>
        <v>43379.375</v>
      </c>
      <c r="B6682" s="26">
        <f t="shared" si="122"/>
        <v>278</v>
      </c>
      <c r="C6682" s="67" cm="1">
        <f t="array" ref="C6682">INDEX('Step 5. Daily Avg Schedule Calc'!$A$2:$D$169,(WEEKDAY(A6682)-1)*24+HOUR(A6682)+1,3)</f>
        <v>1</v>
      </c>
      <c r="D6682" s="67" cm="1">
        <f t="array" ref="D6682">INDEX('Step 5. Daily Avg Schedule Calc'!$A$2:$D$169,(WEEKDAY(A6682)-1)*24+HOUR(A6682)+1,4)</f>
        <v>1</v>
      </c>
      <c r="E6682">
        <f>VLOOKUP(A6682,'Step 1.4 CNY OAT'!$A$1:$B$8761,2)</f>
        <v>66</v>
      </c>
      <c r="F6682" s="11">
        <f ca="1">('Step 3. Regression'!$B$18*E6682^2+'Step 3. Regression'!$C$18*E6682+'Step 3. Regression'!$D$18)*C6682</f>
        <v>5.4471119667571148</v>
      </c>
      <c r="G6682" s="11">
        <f ca="1">('Step 3. Regression'!$G$18*E6682^2+'Step 3. Regression'!$H$18*E6682+'Step 3. Regression'!$I$18)*D6682</f>
        <v>2.6951171035564454</v>
      </c>
    </row>
    <row r="6683" spans="1:7" x14ac:dyDescent="0.25">
      <c r="A6683" s="8">
        <f>IF(ISBLANK('Step 1.4 CNY OAT'!A6683),"-",'Step 1.4 CNY OAT'!A6683)</f>
        <v>43379.416666666664</v>
      </c>
      <c r="B6683" s="26">
        <f t="shared" si="122"/>
        <v>278</v>
      </c>
      <c r="C6683" s="67" cm="1">
        <f t="array" ref="C6683">INDEX('Step 5. Daily Avg Schedule Calc'!$A$2:$D$169,(WEEKDAY(A6683)-1)*24+HOUR(A6683)+1,3)</f>
        <v>1</v>
      </c>
      <c r="D6683" s="67" cm="1">
        <f t="array" ref="D6683">INDEX('Step 5. Daily Avg Schedule Calc'!$A$2:$D$169,(WEEKDAY(A6683)-1)*24+HOUR(A6683)+1,4)</f>
        <v>1</v>
      </c>
      <c r="E6683">
        <f>VLOOKUP(A6683,'Step 1.4 CNY OAT'!$A$1:$B$8761,2)</f>
        <v>64</v>
      </c>
      <c r="F6683" s="11">
        <f ca="1">('Step 3. Regression'!$B$18*E6683^2+'Step 3. Regression'!$C$18*E6683+'Step 3. Regression'!$D$18)*C6683</f>
        <v>5.3778892163111873</v>
      </c>
      <c r="G6683" s="11">
        <f ca="1">('Step 3. Regression'!$G$18*E6683^2+'Step 3. Regression'!$H$18*E6683+'Step 3. Regression'!$I$18)*D6683</f>
        <v>2.686970990212207</v>
      </c>
    </row>
    <row r="6684" spans="1:7" x14ac:dyDescent="0.25">
      <c r="A6684" s="8">
        <f>IF(ISBLANK('Step 1.4 CNY OAT'!A6684),"-",'Step 1.4 CNY OAT'!A6684)</f>
        <v>43379.458333333336</v>
      </c>
      <c r="B6684" s="26">
        <f t="shared" si="122"/>
        <v>278</v>
      </c>
      <c r="C6684" s="67" cm="1">
        <f t="array" ref="C6684">INDEX('Step 5. Daily Avg Schedule Calc'!$A$2:$D$169,(WEEKDAY(A6684)-1)*24+HOUR(A6684)+1,3)</f>
        <v>1</v>
      </c>
      <c r="D6684" s="67" cm="1">
        <f t="array" ref="D6684">INDEX('Step 5. Daily Avg Schedule Calc'!$A$2:$D$169,(WEEKDAY(A6684)-1)*24+HOUR(A6684)+1,4)</f>
        <v>1</v>
      </c>
      <c r="E6684">
        <f>VLOOKUP(A6684,'Step 1.4 CNY OAT'!$A$1:$B$8761,2)</f>
        <v>66</v>
      </c>
      <c r="F6684" s="11">
        <f ca="1">('Step 3. Regression'!$B$18*E6684^2+'Step 3. Regression'!$C$18*E6684+'Step 3. Regression'!$D$18)*C6684</f>
        <v>5.4471119667571148</v>
      </c>
      <c r="G6684" s="11">
        <f ca="1">('Step 3. Regression'!$G$18*E6684^2+'Step 3. Regression'!$H$18*E6684+'Step 3. Regression'!$I$18)*D6684</f>
        <v>2.6951171035564454</v>
      </c>
    </row>
    <row r="6685" spans="1:7" x14ac:dyDescent="0.25">
      <c r="A6685" s="8">
        <f>IF(ISBLANK('Step 1.4 CNY OAT'!A6685),"-",'Step 1.4 CNY OAT'!A6685)</f>
        <v>43379.5</v>
      </c>
      <c r="B6685" s="26">
        <f t="shared" si="122"/>
        <v>278</v>
      </c>
      <c r="C6685" s="67" cm="1">
        <f t="array" ref="C6685">INDEX('Step 5. Daily Avg Schedule Calc'!$A$2:$D$169,(WEEKDAY(A6685)-1)*24+HOUR(A6685)+1,3)</f>
        <v>1</v>
      </c>
      <c r="D6685" s="67" cm="1">
        <f t="array" ref="D6685">INDEX('Step 5. Daily Avg Schedule Calc'!$A$2:$D$169,(WEEKDAY(A6685)-1)*24+HOUR(A6685)+1,4)</f>
        <v>1</v>
      </c>
      <c r="E6685">
        <f>VLOOKUP(A6685,'Step 1.4 CNY OAT'!$A$1:$B$8761,2)</f>
        <v>67</v>
      </c>
      <c r="F6685" s="11">
        <f ca="1">('Step 3. Regression'!$B$18*E6685^2+'Step 3. Regression'!$C$18*E6685+'Step 3. Regression'!$D$18)*C6685</f>
        <v>5.4889985450739509</v>
      </c>
      <c r="G6685" s="11">
        <f ca="1">('Step 3. Regression'!$G$18*E6685^2+'Step 3. Regression'!$H$18*E6685+'Step 3. Regression'!$I$18)*D6685</f>
        <v>2.7010611487102851</v>
      </c>
    </row>
    <row r="6686" spans="1:7" x14ac:dyDescent="0.25">
      <c r="A6686" s="8">
        <f>IF(ISBLANK('Step 1.4 CNY OAT'!A6686),"-",'Step 1.4 CNY OAT'!A6686)</f>
        <v>43379.541666666664</v>
      </c>
      <c r="B6686" s="26">
        <f t="shared" si="122"/>
        <v>278</v>
      </c>
      <c r="C6686" s="67" cm="1">
        <f t="array" ref="C6686">INDEX('Step 5. Daily Avg Schedule Calc'!$A$2:$D$169,(WEEKDAY(A6686)-1)*24+HOUR(A6686)+1,3)</f>
        <v>1</v>
      </c>
      <c r="D6686" s="67" cm="1">
        <f t="array" ref="D6686">INDEX('Step 5. Daily Avg Schedule Calc'!$A$2:$D$169,(WEEKDAY(A6686)-1)*24+HOUR(A6686)+1,4)</f>
        <v>1</v>
      </c>
      <c r="E6686">
        <f>VLOOKUP(A6686,'Step 1.4 CNY OAT'!$A$1:$B$8761,2)</f>
        <v>67</v>
      </c>
      <c r="F6686" s="11">
        <f ca="1">('Step 3. Regression'!$B$18*E6686^2+'Step 3. Regression'!$C$18*E6686+'Step 3. Regression'!$D$18)*C6686</f>
        <v>5.4889985450739509</v>
      </c>
      <c r="G6686" s="11">
        <f ca="1">('Step 3. Regression'!$G$18*E6686^2+'Step 3. Regression'!$H$18*E6686+'Step 3. Regression'!$I$18)*D6686</f>
        <v>2.7010611487102851</v>
      </c>
    </row>
    <row r="6687" spans="1:7" x14ac:dyDescent="0.25">
      <c r="A6687" s="8">
        <f>IF(ISBLANK('Step 1.4 CNY OAT'!A6687),"-",'Step 1.4 CNY OAT'!A6687)</f>
        <v>43379.583333333336</v>
      </c>
      <c r="B6687" s="26">
        <f t="shared" si="122"/>
        <v>278</v>
      </c>
      <c r="C6687" s="67" cm="1">
        <f t="array" ref="C6687">INDEX('Step 5. Daily Avg Schedule Calc'!$A$2:$D$169,(WEEKDAY(A6687)-1)*24+HOUR(A6687)+1,3)</f>
        <v>1</v>
      </c>
      <c r="D6687" s="67" cm="1">
        <f t="array" ref="D6687">INDEX('Step 5. Daily Avg Schedule Calc'!$A$2:$D$169,(WEEKDAY(A6687)-1)*24+HOUR(A6687)+1,4)</f>
        <v>1</v>
      </c>
      <c r="E6687">
        <f>VLOOKUP(A6687,'Step 1.4 CNY OAT'!$A$1:$B$8761,2)</f>
        <v>67</v>
      </c>
      <c r="F6687" s="11">
        <f ca="1">('Step 3. Regression'!$B$18*E6687^2+'Step 3. Regression'!$C$18*E6687+'Step 3. Regression'!$D$18)*C6687</f>
        <v>5.4889985450739509</v>
      </c>
      <c r="G6687" s="11">
        <f ca="1">('Step 3. Regression'!$G$18*E6687^2+'Step 3. Regression'!$H$18*E6687+'Step 3. Regression'!$I$18)*D6687</f>
        <v>2.7010611487102851</v>
      </c>
    </row>
    <row r="6688" spans="1:7" x14ac:dyDescent="0.25">
      <c r="A6688" s="8">
        <f>IF(ISBLANK('Step 1.4 CNY OAT'!A6688),"-",'Step 1.4 CNY OAT'!A6688)</f>
        <v>43379.625</v>
      </c>
      <c r="B6688" s="26">
        <f t="shared" si="122"/>
        <v>278</v>
      </c>
      <c r="C6688" s="67" cm="1">
        <f t="array" ref="C6688">INDEX('Step 5. Daily Avg Schedule Calc'!$A$2:$D$169,(WEEKDAY(A6688)-1)*24+HOUR(A6688)+1,3)</f>
        <v>1</v>
      </c>
      <c r="D6688" s="67" cm="1">
        <f t="array" ref="D6688">INDEX('Step 5. Daily Avg Schedule Calc'!$A$2:$D$169,(WEEKDAY(A6688)-1)*24+HOUR(A6688)+1,4)</f>
        <v>1</v>
      </c>
      <c r="E6688">
        <f>VLOOKUP(A6688,'Step 1.4 CNY OAT'!$A$1:$B$8761,2)</f>
        <v>67</v>
      </c>
      <c r="F6688" s="11">
        <f ca="1">('Step 3. Regression'!$B$18*E6688^2+'Step 3. Regression'!$C$18*E6688+'Step 3. Regression'!$D$18)*C6688</f>
        <v>5.4889985450739509</v>
      </c>
      <c r="G6688" s="11">
        <f ca="1">('Step 3. Regression'!$G$18*E6688^2+'Step 3. Regression'!$H$18*E6688+'Step 3. Regression'!$I$18)*D6688</f>
        <v>2.7010611487102851</v>
      </c>
    </row>
    <row r="6689" spans="1:7" x14ac:dyDescent="0.25">
      <c r="A6689" s="8">
        <f>IF(ISBLANK('Step 1.4 CNY OAT'!A6689),"-",'Step 1.4 CNY OAT'!A6689)</f>
        <v>43379.666666666664</v>
      </c>
      <c r="B6689" s="26">
        <f t="shared" si="122"/>
        <v>278</v>
      </c>
      <c r="C6689" s="67" cm="1">
        <f t="array" ref="C6689">INDEX('Step 5. Daily Avg Schedule Calc'!$A$2:$D$169,(WEEKDAY(A6689)-1)*24+HOUR(A6689)+1,3)</f>
        <v>1</v>
      </c>
      <c r="D6689" s="67" cm="1">
        <f t="array" ref="D6689">INDEX('Step 5. Daily Avg Schedule Calc'!$A$2:$D$169,(WEEKDAY(A6689)-1)*24+HOUR(A6689)+1,4)</f>
        <v>1</v>
      </c>
      <c r="E6689">
        <f>VLOOKUP(A6689,'Step 1.4 CNY OAT'!$A$1:$B$8761,2)</f>
        <v>66</v>
      </c>
      <c r="F6689" s="11">
        <f ca="1">('Step 3. Regression'!$B$18*E6689^2+'Step 3. Regression'!$C$18*E6689+'Step 3. Regression'!$D$18)*C6689</f>
        <v>5.4471119667571148</v>
      </c>
      <c r="G6689" s="11">
        <f ca="1">('Step 3. Regression'!$G$18*E6689^2+'Step 3. Regression'!$H$18*E6689+'Step 3. Regression'!$I$18)*D6689</f>
        <v>2.6951171035564454</v>
      </c>
    </row>
    <row r="6690" spans="1:7" x14ac:dyDescent="0.25">
      <c r="A6690" s="8">
        <f>IF(ISBLANK('Step 1.4 CNY OAT'!A6690),"-",'Step 1.4 CNY OAT'!A6690)</f>
        <v>43379.708333333336</v>
      </c>
      <c r="B6690" s="26">
        <f t="shared" si="122"/>
        <v>278</v>
      </c>
      <c r="C6690" s="67" cm="1">
        <f t="array" ref="C6690">INDEX('Step 5. Daily Avg Schedule Calc'!$A$2:$D$169,(WEEKDAY(A6690)-1)*24+HOUR(A6690)+1,3)</f>
        <v>1</v>
      </c>
      <c r="D6690" s="67" cm="1">
        <f t="array" ref="D6690">INDEX('Step 5. Daily Avg Schedule Calc'!$A$2:$D$169,(WEEKDAY(A6690)-1)*24+HOUR(A6690)+1,4)</f>
        <v>1</v>
      </c>
      <c r="E6690">
        <f>VLOOKUP(A6690,'Step 1.4 CNY OAT'!$A$1:$B$8761,2)</f>
        <v>67</v>
      </c>
      <c r="F6690" s="11">
        <f ca="1">('Step 3. Regression'!$B$18*E6690^2+'Step 3. Regression'!$C$18*E6690+'Step 3. Regression'!$D$18)*C6690</f>
        <v>5.4889985450739509</v>
      </c>
      <c r="G6690" s="11">
        <f ca="1">('Step 3. Regression'!$G$18*E6690^2+'Step 3. Regression'!$H$18*E6690+'Step 3. Regression'!$I$18)*D6690</f>
        <v>2.7010611487102851</v>
      </c>
    </row>
    <row r="6691" spans="1:7" x14ac:dyDescent="0.25">
      <c r="A6691" s="8">
        <f>IF(ISBLANK('Step 1.4 CNY OAT'!A6691),"-",'Step 1.4 CNY OAT'!A6691)</f>
        <v>43379.75</v>
      </c>
      <c r="B6691" s="26">
        <f t="shared" si="122"/>
        <v>278</v>
      </c>
      <c r="C6691" s="67" cm="1">
        <f t="array" ref="C6691">INDEX('Step 5. Daily Avg Schedule Calc'!$A$2:$D$169,(WEEKDAY(A6691)-1)*24+HOUR(A6691)+1,3)</f>
        <v>1</v>
      </c>
      <c r="D6691" s="67" cm="1">
        <f t="array" ref="D6691">INDEX('Step 5. Daily Avg Schedule Calc'!$A$2:$D$169,(WEEKDAY(A6691)-1)*24+HOUR(A6691)+1,4)</f>
        <v>1</v>
      </c>
      <c r="E6691">
        <f>VLOOKUP(A6691,'Step 1.4 CNY OAT'!$A$1:$B$8761,2)</f>
        <v>67</v>
      </c>
      <c r="F6691" s="11">
        <f ca="1">('Step 3. Regression'!$B$18*E6691^2+'Step 3. Regression'!$C$18*E6691+'Step 3. Regression'!$D$18)*C6691</f>
        <v>5.4889985450739509</v>
      </c>
      <c r="G6691" s="11">
        <f ca="1">('Step 3. Regression'!$G$18*E6691^2+'Step 3. Regression'!$H$18*E6691+'Step 3. Regression'!$I$18)*D6691</f>
        <v>2.7010611487102851</v>
      </c>
    </row>
    <row r="6692" spans="1:7" x14ac:dyDescent="0.25">
      <c r="A6692" s="8">
        <f>IF(ISBLANK('Step 1.4 CNY OAT'!A6692),"-",'Step 1.4 CNY OAT'!A6692)</f>
        <v>43379.791666666664</v>
      </c>
      <c r="B6692" s="26">
        <f t="shared" si="122"/>
        <v>278</v>
      </c>
      <c r="C6692" s="67" cm="1">
        <f t="array" ref="C6692">INDEX('Step 5. Daily Avg Schedule Calc'!$A$2:$D$169,(WEEKDAY(A6692)-1)*24+HOUR(A6692)+1,3)</f>
        <v>1</v>
      </c>
      <c r="D6692" s="67" cm="1">
        <f t="array" ref="D6692">INDEX('Step 5. Daily Avg Schedule Calc'!$A$2:$D$169,(WEEKDAY(A6692)-1)*24+HOUR(A6692)+1,4)</f>
        <v>1</v>
      </c>
      <c r="E6692">
        <f>VLOOKUP(A6692,'Step 1.4 CNY OAT'!$A$1:$B$8761,2)</f>
        <v>67</v>
      </c>
      <c r="F6692" s="11">
        <f ca="1">('Step 3. Regression'!$B$18*E6692^2+'Step 3. Regression'!$C$18*E6692+'Step 3. Regression'!$D$18)*C6692</f>
        <v>5.4889985450739509</v>
      </c>
      <c r="G6692" s="11">
        <f ca="1">('Step 3. Regression'!$G$18*E6692^2+'Step 3. Regression'!$H$18*E6692+'Step 3. Regression'!$I$18)*D6692</f>
        <v>2.7010611487102851</v>
      </c>
    </row>
    <row r="6693" spans="1:7" x14ac:dyDescent="0.25">
      <c r="A6693" s="8">
        <f>IF(ISBLANK('Step 1.4 CNY OAT'!A6693),"-",'Step 1.4 CNY OAT'!A6693)</f>
        <v>43379.833333333336</v>
      </c>
      <c r="B6693" s="26">
        <f t="shared" si="122"/>
        <v>278</v>
      </c>
      <c r="C6693" s="67" cm="1">
        <f t="array" ref="C6693">INDEX('Step 5. Daily Avg Schedule Calc'!$A$2:$D$169,(WEEKDAY(A6693)-1)*24+HOUR(A6693)+1,3)</f>
        <v>1</v>
      </c>
      <c r="D6693" s="67" cm="1">
        <f t="array" ref="D6693">INDEX('Step 5. Daily Avg Schedule Calc'!$A$2:$D$169,(WEEKDAY(A6693)-1)*24+HOUR(A6693)+1,4)</f>
        <v>1</v>
      </c>
      <c r="E6693">
        <f>VLOOKUP(A6693,'Step 1.4 CNY OAT'!$A$1:$B$8761,2)</f>
        <v>67</v>
      </c>
      <c r="F6693" s="11">
        <f ca="1">('Step 3. Regression'!$B$18*E6693^2+'Step 3. Regression'!$C$18*E6693+'Step 3. Regression'!$D$18)*C6693</f>
        <v>5.4889985450739509</v>
      </c>
      <c r="G6693" s="11">
        <f ca="1">('Step 3. Regression'!$G$18*E6693^2+'Step 3. Regression'!$H$18*E6693+'Step 3. Regression'!$I$18)*D6693</f>
        <v>2.7010611487102851</v>
      </c>
    </row>
    <row r="6694" spans="1:7" x14ac:dyDescent="0.25">
      <c r="A6694" s="8">
        <f>IF(ISBLANK('Step 1.4 CNY OAT'!A6694),"-",'Step 1.4 CNY OAT'!A6694)</f>
        <v>43379.875</v>
      </c>
      <c r="B6694" s="26">
        <f t="shared" si="122"/>
        <v>278</v>
      </c>
      <c r="C6694" s="67" cm="1">
        <f t="array" ref="C6694">INDEX('Step 5. Daily Avg Schedule Calc'!$A$2:$D$169,(WEEKDAY(A6694)-1)*24+HOUR(A6694)+1,3)</f>
        <v>1</v>
      </c>
      <c r="D6694" s="67" cm="1">
        <f t="array" ref="D6694">INDEX('Step 5. Daily Avg Schedule Calc'!$A$2:$D$169,(WEEKDAY(A6694)-1)*24+HOUR(A6694)+1,4)</f>
        <v>1</v>
      </c>
      <c r="E6694">
        <f>VLOOKUP(A6694,'Step 1.4 CNY OAT'!$A$1:$B$8761,2)</f>
        <v>67</v>
      </c>
      <c r="F6694" s="11">
        <f ca="1">('Step 3. Regression'!$B$18*E6694^2+'Step 3. Regression'!$C$18*E6694+'Step 3. Regression'!$D$18)*C6694</f>
        <v>5.4889985450739509</v>
      </c>
      <c r="G6694" s="11">
        <f ca="1">('Step 3. Regression'!$G$18*E6694^2+'Step 3. Regression'!$H$18*E6694+'Step 3. Regression'!$I$18)*D6694</f>
        <v>2.7010611487102851</v>
      </c>
    </row>
    <row r="6695" spans="1:7" x14ac:dyDescent="0.25">
      <c r="A6695" s="8">
        <f>IF(ISBLANK('Step 1.4 CNY OAT'!A6695),"-",'Step 1.4 CNY OAT'!A6695)</f>
        <v>43379.916666666664</v>
      </c>
      <c r="B6695" s="26">
        <f t="shared" si="122"/>
        <v>278</v>
      </c>
      <c r="C6695" s="67" cm="1">
        <f t="array" ref="C6695">INDEX('Step 5. Daily Avg Schedule Calc'!$A$2:$D$169,(WEEKDAY(A6695)-1)*24+HOUR(A6695)+1,3)</f>
        <v>1</v>
      </c>
      <c r="D6695" s="67" cm="1">
        <f t="array" ref="D6695">INDEX('Step 5. Daily Avg Schedule Calc'!$A$2:$D$169,(WEEKDAY(A6695)-1)*24+HOUR(A6695)+1,4)</f>
        <v>1</v>
      </c>
      <c r="E6695">
        <f>VLOOKUP(A6695,'Step 1.4 CNY OAT'!$A$1:$B$8761,2)</f>
        <v>68</v>
      </c>
      <c r="F6695" s="11">
        <f ca="1">('Step 3. Regression'!$B$18*E6695^2+'Step 3. Regression'!$C$18*E6695+'Step 3. Regression'!$D$18)*C6695</f>
        <v>5.5357352587867084</v>
      </c>
      <c r="G6695" s="11">
        <f ca="1">('Step 3. Regression'!$G$18*E6695^2+'Step 3. Regression'!$H$18*E6695+'Step 3. Regression'!$I$18)*D6695</f>
        <v>2.7082525195186036</v>
      </c>
    </row>
    <row r="6696" spans="1:7" x14ac:dyDescent="0.25">
      <c r="A6696" s="8">
        <f>IF(ISBLANK('Step 1.4 CNY OAT'!A6696),"-",'Step 1.4 CNY OAT'!A6696)</f>
        <v>43379.958333333336</v>
      </c>
      <c r="B6696" s="26">
        <f t="shared" si="122"/>
        <v>278</v>
      </c>
      <c r="C6696" s="67" cm="1">
        <f t="array" ref="C6696">INDEX('Step 5. Daily Avg Schedule Calc'!$A$2:$D$169,(WEEKDAY(A6696)-1)*24+HOUR(A6696)+1,3)</f>
        <v>1</v>
      </c>
      <c r="D6696" s="67" cm="1">
        <f t="array" ref="D6696">INDEX('Step 5. Daily Avg Schedule Calc'!$A$2:$D$169,(WEEKDAY(A6696)-1)*24+HOUR(A6696)+1,4)</f>
        <v>1</v>
      </c>
      <c r="E6696">
        <f>VLOOKUP(A6696,'Step 1.4 CNY OAT'!$A$1:$B$8761,2)</f>
        <v>69</v>
      </c>
      <c r="F6696" s="11">
        <f ca="1">('Step 3. Regression'!$B$18*E6696^2+'Step 3. Regression'!$C$18*E6696+'Step 3. Regression'!$D$18)*C6696</f>
        <v>5.5873221078953783</v>
      </c>
      <c r="G6696" s="11">
        <f ca="1">('Step 3. Regression'!$G$18*E6696^2+'Step 3. Regression'!$H$18*E6696+'Step 3. Regression'!$I$18)*D6696</f>
        <v>2.7166912159814012</v>
      </c>
    </row>
    <row r="6697" spans="1:7" x14ac:dyDescent="0.25">
      <c r="A6697" s="8">
        <f>IF(ISBLANK('Step 1.4 CNY OAT'!A6697),"-",'Step 1.4 CNY OAT'!A6697)</f>
        <v>43380</v>
      </c>
      <c r="B6697" s="26">
        <f t="shared" si="122"/>
        <v>279</v>
      </c>
      <c r="C6697" s="67" cm="1">
        <f t="array" ref="C6697">INDEX('Step 5. Daily Avg Schedule Calc'!$A$2:$D$169,(WEEKDAY(A6697)-1)*24+HOUR(A6697)+1,3)</f>
        <v>1</v>
      </c>
      <c r="D6697" s="67" cm="1">
        <f t="array" ref="D6697">INDEX('Step 5. Daily Avg Schedule Calc'!$A$2:$D$169,(WEEKDAY(A6697)-1)*24+HOUR(A6697)+1,4)</f>
        <v>1</v>
      </c>
      <c r="E6697">
        <f>VLOOKUP(A6697,'Step 1.4 CNY OAT'!$A$1:$B$8761,2)</f>
        <v>69</v>
      </c>
      <c r="F6697" s="11">
        <f ca="1">('Step 3. Regression'!$B$18*E6697^2+'Step 3. Regression'!$C$18*E6697+'Step 3. Regression'!$D$18)*C6697</f>
        <v>5.5873221078953783</v>
      </c>
      <c r="G6697" s="11">
        <f ca="1">('Step 3. Regression'!$G$18*E6697^2+'Step 3. Regression'!$H$18*E6697+'Step 3. Regression'!$I$18)*D6697</f>
        <v>2.7166912159814012</v>
      </c>
    </row>
    <row r="6698" spans="1:7" x14ac:dyDescent="0.25">
      <c r="A6698" s="8">
        <f>IF(ISBLANK('Step 1.4 CNY OAT'!A6698),"-",'Step 1.4 CNY OAT'!A6698)</f>
        <v>43380.041666666664</v>
      </c>
      <c r="B6698" s="26">
        <f t="shared" si="122"/>
        <v>279</v>
      </c>
      <c r="C6698" s="67" cm="1">
        <f t="array" ref="C6698">INDEX('Step 5. Daily Avg Schedule Calc'!$A$2:$D$169,(WEEKDAY(A6698)-1)*24+HOUR(A6698)+1,3)</f>
        <v>1</v>
      </c>
      <c r="D6698" s="67" cm="1">
        <f t="array" ref="D6698">INDEX('Step 5. Daily Avg Schedule Calc'!$A$2:$D$169,(WEEKDAY(A6698)-1)*24+HOUR(A6698)+1,4)</f>
        <v>1</v>
      </c>
      <c r="E6698">
        <f>VLOOKUP(A6698,'Step 1.4 CNY OAT'!$A$1:$B$8761,2)</f>
        <v>70</v>
      </c>
      <c r="F6698" s="11">
        <f ca="1">('Step 3. Regression'!$B$18*E6698^2+'Step 3. Regression'!$C$18*E6698+'Step 3. Regression'!$D$18)*C6698</f>
        <v>5.6437590923999679</v>
      </c>
      <c r="G6698" s="11">
        <f ca="1">('Step 3. Regression'!$G$18*E6698^2+'Step 3. Regression'!$H$18*E6698+'Step 3. Regression'!$I$18)*D6698</f>
        <v>2.7263772380986788</v>
      </c>
    </row>
    <row r="6699" spans="1:7" x14ac:dyDescent="0.25">
      <c r="A6699" s="8">
        <f>IF(ISBLANK('Step 1.4 CNY OAT'!A6699),"-",'Step 1.4 CNY OAT'!A6699)</f>
        <v>43380.083333333336</v>
      </c>
      <c r="B6699" s="26">
        <f t="shared" si="122"/>
        <v>279</v>
      </c>
      <c r="C6699" s="67" cm="1">
        <f t="array" ref="C6699">INDEX('Step 5. Daily Avg Schedule Calc'!$A$2:$D$169,(WEEKDAY(A6699)-1)*24+HOUR(A6699)+1,3)</f>
        <v>1</v>
      </c>
      <c r="D6699" s="67" cm="1">
        <f t="array" ref="D6699">INDEX('Step 5. Daily Avg Schedule Calc'!$A$2:$D$169,(WEEKDAY(A6699)-1)*24+HOUR(A6699)+1,4)</f>
        <v>1</v>
      </c>
      <c r="E6699">
        <f>VLOOKUP(A6699,'Step 1.4 CNY OAT'!$A$1:$B$8761,2)</f>
        <v>70</v>
      </c>
      <c r="F6699" s="11">
        <f ca="1">('Step 3. Regression'!$B$18*E6699^2+'Step 3. Regression'!$C$18*E6699+'Step 3. Regression'!$D$18)*C6699</f>
        <v>5.6437590923999679</v>
      </c>
      <c r="G6699" s="11">
        <f ca="1">('Step 3. Regression'!$G$18*E6699^2+'Step 3. Regression'!$H$18*E6699+'Step 3. Regression'!$I$18)*D6699</f>
        <v>2.7263772380986788</v>
      </c>
    </row>
    <row r="6700" spans="1:7" x14ac:dyDescent="0.25">
      <c r="A6700" s="8">
        <f>IF(ISBLANK('Step 1.4 CNY OAT'!A6700),"-",'Step 1.4 CNY OAT'!A6700)</f>
        <v>43380.125</v>
      </c>
      <c r="B6700" s="26">
        <f t="shared" si="122"/>
        <v>279</v>
      </c>
      <c r="C6700" s="67" cm="1">
        <f t="array" ref="C6700">INDEX('Step 5. Daily Avg Schedule Calc'!$A$2:$D$169,(WEEKDAY(A6700)-1)*24+HOUR(A6700)+1,3)</f>
        <v>1</v>
      </c>
      <c r="D6700" s="67" cm="1">
        <f t="array" ref="D6700">INDEX('Step 5. Daily Avg Schedule Calc'!$A$2:$D$169,(WEEKDAY(A6700)-1)*24+HOUR(A6700)+1,4)</f>
        <v>1</v>
      </c>
      <c r="E6700">
        <f>VLOOKUP(A6700,'Step 1.4 CNY OAT'!$A$1:$B$8761,2)</f>
        <v>70</v>
      </c>
      <c r="F6700" s="11">
        <f ca="1">('Step 3. Regression'!$B$18*E6700^2+'Step 3. Regression'!$C$18*E6700+'Step 3. Regression'!$D$18)*C6700</f>
        <v>5.6437590923999679</v>
      </c>
      <c r="G6700" s="11">
        <f ca="1">('Step 3. Regression'!$G$18*E6700^2+'Step 3. Regression'!$H$18*E6700+'Step 3. Regression'!$I$18)*D6700</f>
        <v>2.7263772380986788</v>
      </c>
    </row>
    <row r="6701" spans="1:7" x14ac:dyDescent="0.25">
      <c r="A6701" s="8">
        <f>IF(ISBLANK('Step 1.4 CNY OAT'!A6701),"-",'Step 1.4 CNY OAT'!A6701)</f>
        <v>43380.166666666664</v>
      </c>
      <c r="B6701" s="26">
        <f t="shared" si="122"/>
        <v>279</v>
      </c>
      <c r="C6701" s="67" cm="1">
        <f t="array" ref="C6701">INDEX('Step 5. Daily Avg Schedule Calc'!$A$2:$D$169,(WEEKDAY(A6701)-1)*24+HOUR(A6701)+1,3)</f>
        <v>1</v>
      </c>
      <c r="D6701" s="67" cm="1">
        <f t="array" ref="D6701">INDEX('Step 5. Daily Avg Schedule Calc'!$A$2:$D$169,(WEEKDAY(A6701)-1)*24+HOUR(A6701)+1,4)</f>
        <v>1</v>
      </c>
      <c r="E6701">
        <f>VLOOKUP(A6701,'Step 1.4 CNY OAT'!$A$1:$B$8761,2)</f>
        <v>70</v>
      </c>
      <c r="F6701" s="11">
        <f ca="1">('Step 3. Regression'!$B$18*E6701^2+'Step 3. Regression'!$C$18*E6701+'Step 3. Regression'!$D$18)*C6701</f>
        <v>5.6437590923999679</v>
      </c>
      <c r="G6701" s="11">
        <f ca="1">('Step 3. Regression'!$G$18*E6701^2+'Step 3. Regression'!$H$18*E6701+'Step 3. Regression'!$I$18)*D6701</f>
        <v>2.7263772380986788</v>
      </c>
    </row>
    <row r="6702" spans="1:7" x14ac:dyDescent="0.25">
      <c r="A6702" s="8">
        <f>IF(ISBLANK('Step 1.4 CNY OAT'!A6702),"-",'Step 1.4 CNY OAT'!A6702)</f>
        <v>43380.208333333336</v>
      </c>
      <c r="B6702" s="26">
        <f t="shared" si="122"/>
        <v>279</v>
      </c>
      <c r="C6702" s="67" cm="1">
        <f t="array" ref="C6702">INDEX('Step 5. Daily Avg Schedule Calc'!$A$2:$D$169,(WEEKDAY(A6702)-1)*24+HOUR(A6702)+1,3)</f>
        <v>1</v>
      </c>
      <c r="D6702" s="67" cm="1">
        <f t="array" ref="D6702">INDEX('Step 5. Daily Avg Schedule Calc'!$A$2:$D$169,(WEEKDAY(A6702)-1)*24+HOUR(A6702)+1,4)</f>
        <v>1</v>
      </c>
      <c r="E6702">
        <f>VLOOKUP(A6702,'Step 1.4 CNY OAT'!$A$1:$B$8761,2)</f>
        <v>70</v>
      </c>
      <c r="F6702" s="11">
        <f ca="1">('Step 3. Regression'!$B$18*E6702^2+'Step 3. Regression'!$C$18*E6702+'Step 3. Regression'!$D$18)*C6702</f>
        <v>5.6437590923999679</v>
      </c>
      <c r="G6702" s="11">
        <f ca="1">('Step 3. Regression'!$G$18*E6702^2+'Step 3. Regression'!$H$18*E6702+'Step 3. Regression'!$I$18)*D6702</f>
        <v>2.7263772380986788</v>
      </c>
    </row>
    <row r="6703" spans="1:7" x14ac:dyDescent="0.25">
      <c r="A6703" s="8">
        <f>IF(ISBLANK('Step 1.4 CNY OAT'!A6703),"-",'Step 1.4 CNY OAT'!A6703)</f>
        <v>43380.25</v>
      </c>
      <c r="B6703" s="26">
        <f t="shared" si="122"/>
        <v>279</v>
      </c>
      <c r="C6703" s="67" cm="1">
        <f t="array" ref="C6703">INDEX('Step 5. Daily Avg Schedule Calc'!$A$2:$D$169,(WEEKDAY(A6703)-1)*24+HOUR(A6703)+1,3)</f>
        <v>1</v>
      </c>
      <c r="D6703" s="67" cm="1">
        <f t="array" ref="D6703">INDEX('Step 5. Daily Avg Schedule Calc'!$A$2:$D$169,(WEEKDAY(A6703)-1)*24+HOUR(A6703)+1,4)</f>
        <v>1</v>
      </c>
      <c r="E6703">
        <f>VLOOKUP(A6703,'Step 1.4 CNY OAT'!$A$1:$B$8761,2)</f>
        <v>70</v>
      </c>
      <c r="F6703" s="11">
        <f ca="1">('Step 3. Regression'!$B$18*E6703^2+'Step 3. Regression'!$C$18*E6703+'Step 3. Regression'!$D$18)*C6703</f>
        <v>5.6437590923999679</v>
      </c>
      <c r="G6703" s="11">
        <f ca="1">('Step 3. Regression'!$G$18*E6703^2+'Step 3. Regression'!$H$18*E6703+'Step 3. Regression'!$I$18)*D6703</f>
        <v>2.7263772380986788</v>
      </c>
    </row>
    <row r="6704" spans="1:7" x14ac:dyDescent="0.25">
      <c r="A6704" s="8">
        <f>IF(ISBLANK('Step 1.4 CNY OAT'!A6704),"-",'Step 1.4 CNY OAT'!A6704)</f>
        <v>43380.291666666664</v>
      </c>
      <c r="B6704" s="26">
        <f t="shared" si="122"/>
        <v>279</v>
      </c>
      <c r="C6704" s="67" cm="1">
        <f t="array" ref="C6704">INDEX('Step 5. Daily Avg Schedule Calc'!$A$2:$D$169,(WEEKDAY(A6704)-1)*24+HOUR(A6704)+1,3)</f>
        <v>1</v>
      </c>
      <c r="D6704" s="67" cm="1">
        <f t="array" ref="D6704">INDEX('Step 5. Daily Avg Schedule Calc'!$A$2:$D$169,(WEEKDAY(A6704)-1)*24+HOUR(A6704)+1,4)</f>
        <v>1</v>
      </c>
      <c r="E6704">
        <f>VLOOKUP(A6704,'Step 1.4 CNY OAT'!$A$1:$B$8761,2)</f>
        <v>71</v>
      </c>
      <c r="F6704" s="11">
        <f ca="1">('Step 3. Regression'!$B$18*E6704^2+'Step 3. Regression'!$C$18*E6704+'Step 3. Regression'!$D$18)*C6704</f>
        <v>5.7050462123004699</v>
      </c>
      <c r="G6704" s="11">
        <f ca="1">('Step 3. Regression'!$G$18*E6704^2+'Step 3. Regression'!$H$18*E6704+'Step 3. Regression'!$I$18)*D6704</f>
        <v>2.7373105858704356</v>
      </c>
    </row>
    <row r="6705" spans="1:7" x14ac:dyDescent="0.25">
      <c r="A6705" s="8">
        <f>IF(ISBLANK('Step 1.4 CNY OAT'!A6705),"-",'Step 1.4 CNY OAT'!A6705)</f>
        <v>43380.333333333336</v>
      </c>
      <c r="B6705" s="26">
        <f t="shared" si="122"/>
        <v>279</v>
      </c>
      <c r="C6705" s="67" cm="1">
        <f t="array" ref="C6705">INDEX('Step 5. Daily Avg Schedule Calc'!$A$2:$D$169,(WEEKDAY(A6705)-1)*24+HOUR(A6705)+1,3)</f>
        <v>1</v>
      </c>
      <c r="D6705" s="67" cm="1">
        <f t="array" ref="D6705">INDEX('Step 5. Daily Avg Schedule Calc'!$A$2:$D$169,(WEEKDAY(A6705)-1)*24+HOUR(A6705)+1,4)</f>
        <v>1</v>
      </c>
      <c r="E6705">
        <f>VLOOKUP(A6705,'Step 1.4 CNY OAT'!$A$1:$B$8761,2)</f>
        <v>71</v>
      </c>
      <c r="F6705" s="11">
        <f ca="1">('Step 3. Regression'!$B$18*E6705^2+'Step 3. Regression'!$C$18*E6705+'Step 3. Regression'!$D$18)*C6705</f>
        <v>5.7050462123004699</v>
      </c>
      <c r="G6705" s="11">
        <f ca="1">('Step 3. Regression'!$G$18*E6705^2+'Step 3. Regression'!$H$18*E6705+'Step 3. Regression'!$I$18)*D6705</f>
        <v>2.7373105858704356</v>
      </c>
    </row>
    <row r="6706" spans="1:7" x14ac:dyDescent="0.25">
      <c r="A6706" s="8">
        <f>IF(ISBLANK('Step 1.4 CNY OAT'!A6706),"-",'Step 1.4 CNY OAT'!A6706)</f>
        <v>43380.375</v>
      </c>
      <c r="B6706" s="26">
        <f t="shared" si="122"/>
        <v>279</v>
      </c>
      <c r="C6706" s="67" cm="1">
        <f t="array" ref="C6706">INDEX('Step 5. Daily Avg Schedule Calc'!$A$2:$D$169,(WEEKDAY(A6706)-1)*24+HOUR(A6706)+1,3)</f>
        <v>1</v>
      </c>
      <c r="D6706" s="67" cm="1">
        <f t="array" ref="D6706">INDEX('Step 5. Daily Avg Schedule Calc'!$A$2:$D$169,(WEEKDAY(A6706)-1)*24+HOUR(A6706)+1,4)</f>
        <v>1</v>
      </c>
      <c r="E6706">
        <f>VLOOKUP(A6706,'Step 1.4 CNY OAT'!$A$1:$B$8761,2)</f>
        <v>72</v>
      </c>
      <c r="F6706" s="11">
        <f ca="1">('Step 3. Regression'!$B$18*E6706^2+'Step 3. Regression'!$C$18*E6706+'Step 3. Regression'!$D$18)*C6706</f>
        <v>5.7711834675968934</v>
      </c>
      <c r="G6706" s="11">
        <f ca="1">('Step 3. Regression'!$G$18*E6706^2+'Step 3. Regression'!$H$18*E6706+'Step 3. Regression'!$I$18)*D6706</f>
        <v>2.7494912592966725</v>
      </c>
    </row>
    <row r="6707" spans="1:7" x14ac:dyDescent="0.25">
      <c r="A6707" s="8">
        <f>IF(ISBLANK('Step 1.4 CNY OAT'!A6707),"-",'Step 1.4 CNY OAT'!A6707)</f>
        <v>43380.416666666664</v>
      </c>
      <c r="B6707" s="26">
        <f t="shared" si="122"/>
        <v>279</v>
      </c>
      <c r="C6707" s="67" cm="1">
        <f t="array" ref="C6707">INDEX('Step 5. Daily Avg Schedule Calc'!$A$2:$D$169,(WEEKDAY(A6707)-1)*24+HOUR(A6707)+1,3)</f>
        <v>1</v>
      </c>
      <c r="D6707" s="67" cm="1">
        <f t="array" ref="D6707">INDEX('Step 5. Daily Avg Schedule Calc'!$A$2:$D$169,(WEEKDAY(A6707)-1)*24+HOUR(A6707)+1,4)</f>
        <v>1</v>
      </c>
      <c r="E6707">
        <f>VLOOKUP(A6707,'Step 1.4 CNY OAT'!$A$1:$B$8761,2)</f>
        <v>72</v>
      </c>
      <c r="F6707" s="11">
        <f ca="1">('Step 3. Regression'!$B$18*E6707^2+'Step 3. Regression'!$C$18*E6707+'Step 3. Regression'!$D$18)*C6707</f>
        <v>5.7711834675968934</v>
      </c>
      <c r="G6707" s="11">
        <f ca="1">('Step 3. Regression'!$G$18*E6707^2+'Step 3. Regression'!$H$18*E6707+'Step 3. Regression'!$I$18)*D6707</f>
        <v>2.7494912592966725</v>
      </c>
    </row>
    <row r="6708" spans="1:7" x14ac:dyDescent="0.25">
      <c r="A6708" s="8">
        <f>IF(ISBLANK('Step 1.4 CNY OAT'!A6708),"-",'Step 1.4 CNY OAT'!A6708)</f>
        <v>43380.458333333336</v>
      </c>
      <c r="B6708" s="26">
        <f t="shared" si="122"/>
        <v>279</v>
      </c>
      <c r="C6708" s="67" cm="1">
        <f t="array" ref="C6708">INDEX('Step 5. Daily Avg Schedule Calc'!$A$2:$D$169,(WEEKDAY(A6708)-1)*24+HOUR(A6708)+1,3)</f>
        <v>1</v>
      </c>
      <c r="D6708" s="67" cm="1">
        <f t="array" ref="D6708">INDEX('Step 5. Daily Avg Schedule Calc'!$A$2:$D$169,(WEEKDAY(A6708)-1)*24+HOUR(A6708)+1,4)</f>
        <v>1</v>
      </c>
      <c r="E6708">
        <f>VLOOKUP(A6708,'Step 1.4 CNY OAT'!$A$1:$B$8761,2)</f>
        <v>73</v>
      </c>
      <c r="F6708" s="11">
        <f ca="1">('Step 3. Regression'!$B$18*E6708^2+'Step 3. Regression'!$C$18*E6708+'Step 3. Regression'!$D$18)*C6708</f>
        <v>5.8421708582892293</v>
      </c>
      <c r="G6708" s="11">
        <f ca="1">('Step 3. Regression'!$G$18*E6708^2+'Step 3. Regression'!$H$18*E6708+'Step 3. Regression'!$I$18)*D6708</f>
        <v>2.7629192583773894</v>
      </c>
    </row>
    <row r="6709" spans="1:7" x14ac:dyDescent="0.25">
      <c r="A6709" s="8">
        <f>IF(ISBLANK('Step 1.4 CNY OAT'!A6709),"-",'Step 1.4 CNY OAT'!A6709)</f>
        <v>43380.5</v>
      </c>
      <c r="B6709" s="26">
        <f t="shared" si="122"/>
        <v>279</v>
      </c>
      <c r="C6709" s="67" cm="1">
        <f t="array" ref="C6709">INDEX('Step 5. Daily Avg Schedule Calc'!$A$2:$D$169,(WEEKDAY(A6709)-1)*24+HOUR(A6709)+1,3)</f>
        <v>1</v>
      </c>
      <c r="D6709" s="67" cm="1">
        <f t="array" ref="D6709">INDEX('Step 5. Daily Avg Schedule Calc'!$A$2:$D$169,(WEEKDAY(A6709)-1)*24+HOUR(A6709)+1,4)</f>
        <v>1</v>
      </c>
      <c r="E6709">
        <f>VLOOKUP(A6709,'Step 1.4 CNY OAT'!$A$1:$B$8761,2)</f>
        <v>75</v>
      </c>
      <c r="F6709" s="11">
        <f ca="1">('Step 3. Regression'!$B$18*E6709^2+'Step 3. Regression'!$C$18*E6709+'Step 3. Regression'!$D$18)*C6709</f>
        <v>5.9986960458616565</v>
      </c>
      <c r="G6709" s="11">
        <f ca="1">('Step 3. Regression'!$G$18*E6709^2+'Step 3. Regression'!$H$18*E6709+'Step 3. Regression'!$I$18)*D6709</f>
        <v>2.7935172335022607</v>
      </c>
    </row>
    <row r="6710" spans="1:7" x14ac:dyDescent="0.25">
      <c r="A6710" s="8">
        <f>IF(ISBLANK('Step 1.4 CNY OAT'!A6710),"-",'Step 1.4 CNY OAT'!A6710)</f>
        <v>43380.541666666664</v>
      </c>
      <c r="B6710" s="26">
        <f t="shared" si="122"/>
        <v>279</v>
      </c>
      <c r="C6710" s="67" cm="1">
        <f t="array" ref="C6710">INDEX('Step 5. Daily Avg Schedule Calc'!$A$2:$D$169,(WEEKDAY(A6710)-1)*24+HOUR(A6710)+1,3)</f>
        <v>1</v>
      </c>
      <c r="D6710" s="67" cm="1">
        <f t="array" ref="D6710">INDEX('Step 5. Daily Avg Schedule Calc'!$A$2:$D$169,(WEEKDAY(A6710)-1)*24+HOUR(A6710)+1,4)</f>
        <v>1</v>
      </c>
      <c r="E6710">
        <f>VLOOKUP(A6710,'Step 1.4 CNY OAT'!$A$1:$B$8761,2)</f>
        <v>77</v>
      </c>
      <c r="F6710" s="11">
        <f ca="1">('Step 3. Regression'!$B$18*E6710^2+'Step 3. Regression'!$C$18*E6710+'Step 3. Regression'!$D$18)*C6710</f>
        <v>6.1746217750177479</v>
      </c>
      <c r="G6710" s="11">
        <f ca="1">('Step 3. Regression'!$G$18*E6710^2+'Step 3. Regression'!$H$18*E6710+'Step 3. Regression'!$I$18)*D6710</f>
        <v>2.8291045112450504</v>
      </c>
    </row>
    <row r="6711" spans="1:7" x14ac:dyDescent="0.25">
      <c r="A6711" s="8">
        <f>IF(ISBLANK('Step 1.4 CNY OAT'!A6711),"-",'Step 1.4 CNY OAT'!A6711)</f>
        <v>43380.583333333336</v>
      </c>
      <c r="B6711" s="26">
        <f t="shared" si="122"/>
        <v>279</v>
      </c>
      <c r="C6711" s="67" cm="1">
        <f t="array" ref="C6711">INDEX('Step 5. Daily Avg Schedule Calc'!$A$2:$D$169,(WEEKDAY(A6711)-1)*24+HOUR(A6711)+1,3)</f>
        <v>1</v>
      </c>
      <c r="D6711" s="67" cm="1">
        <f t="array" ref="D6711">INDEX('Step 5. Daily Avg Schedule Calc'!$A$2:$D$169,(WEEKDAY(A6711)-1)*24+HOUR(A6711)+1,4)</f>
        <v>1</v>
      </c>
      <c r="E6711">
        <f>VLOOKUP(A6711,'Step 1.4 CNY OAT'!$A$1:$B$8761,2)</f>
        <v>79</v>
      </c>
      <c r="F6711" s="11">
        <f ca="1">('Step 3. Regression'!$B$18*E6711^2+'Step 3. Regression'!$C$18*E6711+'Step 3. Regression'!$D$18)*C6711</f>
        <v>6.3699480457575071</v>
      </c>
      <c r="G6711" s="11">
        <f ca="1">('Step 3. Regression'!$G$18*E6711^2+'Step 3. Regression'!$H$18*E6711+'Step 3. Regression'!$I$18)*D6711</f>
        <v>2.8696810916057589</v>
      </c>
    </row>
    <row r="6712" spans="1:7" x14ac:dyDescent="0.25">
      <c r="A6712" s="8">
        <f>IF(ISBLANK('Step 1.4 CNY OAT'!A6712),"-",'Step 1.4 CNY OAT'!A6712)</f>
        <v>43380.625</v>
      </c>
      <c r="B6712" s="26">
        <f t="shared" si="122"/>
        <v>279</v>
      </c>
      <c r="C6712" s="67" cm="1">
        <f t="array" ref="C6712">INDEX('Step 5. Daily Avg Schedule Calc'!$A$2:$D$169,(WEEKDAY(A6712)-1)*24+HOUR(A6712)+1,3)</f>
        <v>1</v>
      </c>
      <c r="D6712" s="67" cm="1">
        <f t="array" ref="D6712">INDEX('Step 5. Daily Avg Schedule Calc'!$A$2:$D$169,(WEEKDAY(A6712)-1)*24+HOUR(A6712)+1,4)</f>
        <v>1</v>
      </c>
      <c r="E6712">
        <f>VLOOKUP(A6712,'Step 1.4 CNY OAT'!$A$1:$B$8761,2)</f>
        <v>80</v>
      </c>
      <c r="F6712" s="11">
        <f ca="1">('Step 3. Regression'!$B$18*E6712^2+'Step 3. Regression'!$C$18*E6712+'Step 3. Regression'!$D$18)*C6712</f>
        <v>6.4748863842212625</v>
      </c>
      <c r="G6712" s="11">
        <f ca="1">('Step 3. Regression'!$G$18*E6712^2+'Step 3. Regression'!$H$18*E6712+'Step 3. Regression'!$I$18)*D6712</f>
        <v>2.8918403702678326</v>
      </c>
    </row>
    <row r="6713" spans="1:7" x14ac:dyDescent="0.25">
      <c r="A6713" s="8">
        <f>IF(ISBLANK('Step 1.4 CNY OAT'!A6713),"-",'Step 1.4 CNY OAT'!A6713)</f>
        <v>43380.666666666664</v>
      </c>
      <c r="B6713" s="26">
        <f t="shared" si="122"/>
        <v>279</v>
      </c>
      <c r="C6713" s="67" cm="1">
        <f t="array" ref="C6713">INDEX('Step 5. Daily Avg Schedule Calc'!$A$2:$D$169,(WEEKDAY(A6713)-1)*24+HOUR(A6713)+1,3)</f>
        <v>1</v>
      </c>
      <c r="D6713" s="67" cm="1">
        <f t="array" ref="D6713">INDEX('Step 5. Daily Avg Schedule Calc'!$A$2:$D$169,(WEEKDAY(A6713)-1)*24+HOUR(A6713)+1,4)</f>
        <v>1</v>
      </c>
      <c r="E6713">
        <f>VLOOKUP(A6713,'Step 1.4 CNY OAT'!$A$1:$B$8761,2)</f>
        <v>81</v>
      </c>
      <c r="F6713" s="11">
        <f ca="1">('Step 3. Regression'!$B$18*E6713^2+'Step 3. Regression'!$C$18*E6713+'Step 3. Regression'!$D$18)*C6713</f>
        <v>6.5846748580809322</v>
      </c>
      <c r="G6713" s="11">
        <f ca="1">('Step 3. Regression'!$G$18*E6713^2+'Step 3. Regression'!$H$18*E6713+'Step 3. Regression'!$I$18)*D6713</f>
        <v>2.9152469745843854</v>
      </c>
    </row>
    <row r="6714" spans="1:7" x14ac:dyDescent="0.25">
      <c r="A6714" s="8">
        <f>IF(ISBLANK('Step 1.4 CNY OAT'!A6714),"-",'Step 1.4 CNY OAT'!A6714)</f>
        <v>43380.708333333336</v>
      </c>
      <c r="B6714" s="26">
        <f t="shared" si="122"/>
        <v>279</v>
      </c>
      <c r="C6714" s="67" cm="1">
        <f t="array" ref="C6714">INDEX('Step 5. Daily Avg Schedule Calc'!$A$2:$D$169,(WEEKDAY(A6714)-1)*24+HOUR(A6714)+1,3)</f>
        <v>1</v>
      </c>
      <c r="D6714" s="67" cm="1">
        <f t="array" ref="D6714">INDEX('Step 5. Daily Avg Schedule Calc'!$A$2:$D$169,(WEEKDAY(A6714)-1)*24+HOUR(A6714)+1,4)</f>
        <v>1</v>
      </c>
      <c r="E6714">
        <f>VLOOKUP(A6714,'Step 1.4 CNY OAT'!$A$1:$B$8761,2)</f>
        <v>81</v>
      </c>
      <c r="F6714" s="11">
        <f ca="1">('Step 3. Regression'!$B$18*E6714^2+'Step 3. Regression'!$C$18*E6714+'Step 3. Regression'!$D$18)*C6714</f>
        <v>6.5846748580809322</v>
      </c>
      <c r="G6714" s="11">
        <f ca="1">('Step 3. Regression'!$G$18*E6714^2+'Step 3. Regression'!$H$18*E6714+'Step 3. Regression'!$I$18)*D6714</f>
        <v>2.9152469745843854</v>
      </c>
    </row>
    <row r="6715" spans="1:7" x14ac:dyDescent="0.25">
      <c r="A6715" s="8">
        <f>IF(ISBLANK('Step 1.4 CNY OAT'!A6715),"-",'Step 1.4 CNY OAT'!A6715)</f>
        <v>43380.75</v>
      </c>
      <c r="B6715" s="26">
        <f t="shared" si="122"/>
        <v>279</v>
      </c>
      <c r="C6715" s="67" cm="1">
        <f t="array" ref="C6715">INDEX('Step 5. Daily Avg Schedule Calc'!$A$2:$D$169,(WEEKDAY(A6715)-1)*24+HOUR(A6715)+1,3)</f>
        <v>1</v>
      </c>
      <c r="D6715" s="67" cm="1">
        <f t="array" ref="D6715">INDEX('Step 5. Daily Avg Schedule Calc'!$A$2:$D$169,(WEEKDAY(A6715)-1)*24+HOUR(A6715)+1,4)</f>
        <v>1</v>
      </c>
      <c r="E6715">
        <f>VLOOKUP(A6715,'Step 1.4 CNY OAT'!$A$1:$B$8761,2)</f>
        <v>80</v>
      </c>
      <c r="F6715" s="11">
        <f ca="1">('Step 3. Regression'!$B$18*E6715^2+'Step 3. Regression'!$C$18*E6715+'Step 3. Regression'!$D$18)*C6715</f>
        <v>6.4748863842212625</v>
      </c>
      <c r="G6715" s="11">
        <f ca="1">('Step 3. Regression'!$G$18*E6715^2+'Step 3. Regression'!$H$18*E6715+'Step 3. Regression'!$I$18)*D6715</f>
        <v>2.8918403702678326</v>
      </c>
    </row>
    <row r="6716" spans="1:7" x14ac:dyDescent="0.25">
      <c r="A6716" s="8">
        <f>IF(ISBLANK('Step 1.4 CNY OAT'!A6716),"-",'Step 1.4 CNY OAT'!A6716)</f>
        <v>43380.791666666664</v>
      </c>
      <c r="B6716" s="26">
        <f t="shared" si="122"/>
        <v>279</v>
      </c>
      <c r="C6716" s="67" cm="1">
        <f t="array" ref="C6716">INDEX('Step 5. Daily Avg Schedule Calc'!$A$2:$D$169,(WEEKDAY(A6716)-1)*24+HOUR(A6716)+1,3)</f>
        <v>1</v>
      </c>
      <c r="D6716" s="67" cm="1">
        <f t="array" ref="D6716">INDEX('Step 5. Daily Avg Schedule Calc'!$A$2:$D$169,(WEEKDAY(A6716)-1)*24+HOUR(A6716)+1,4)</f>
        <v>1</v>
      </c>
      <c r="E6716">
        <f>VLOOKUP(A6716,'Step 1.4 CNY OAT'!$A$1:$B$8761,2)</f>
        <v>80</v>
      </c>
      <c r="F6716" s="11">
        <f ca="1">('Step 3. Regression'!$B$18*E6716^2+'Step 3. Regression'!$C$18*E6716+'Step 3. Regression'!$D$18)*C6716</f>
        <v>6.4748863842212625</v>
      </c>
      <c r="G6716" s="11">
        <f ca="1">('Step 3. Regression'!$G$18*E6716^2+'Step 3. Regression'!$H$18*E6716+'Step 3. Regression'!$I$18)*D6716</f>
        <v>2.8918403702678326</v>
      </c>
    </row>
    <row r="6717" spans="1:7" x14ac:dyDescent="0.25">
      <c r="A6717" s="8">
        <f>IF(ISBLANK('Step 1.4 CNY OAT'!A6717),"-",'Step 1.4 CNY OAT'!A6717)</f>
        <v>43380.833333333336</v>
      </c>
      <c r="B6717" s="26">
        <f t="shared" si="122"/>
        <v>279</v>
      </c>
      <c r="C6717" s="67" cm="1">
        <f t="array" ref="C6717">INDEX('Step 5. Daily Avg Schedule Calc'!$A$2:$D$169,(WEEKDAY(A6717)-1)*24+HOUR(A6717)+1,3)</f>
        <v>1</v>
      </c>
      <c r="D6717" s="67" cm="1">
        <f t="array" ref="D6717">INDEX('Step 5. Daily Avg Schedule Calc'!$A$2:$D$169,(WEEKDAY(A6717)-1)*24+HOUR(A6717)+1,4)</f>
        <v>1</v>
      </c>
      <c r="E6717">
        <f>VLOOKUP(A6717,'Step 1.4 CNY OAT'!$A$1:$B$8761,2)</f>
        <v>79</v>
      </c>
      <c r="F6717" s="11">
        <f ca="1">('Step 3. Regression'!$B$18*E6717^2+'Step 3. Regression'!$C$18*E6717+'Step 3. Regression'!$D$18)*C6717</f>
        <v>6.3699480457575071</v>
      </c>
      <c r="G6717" s="11">
        <f ca="1">('Step 3. Regression'!$G$18*E6717^2+'Step 3. Regression'!$H$18*E6717+'Step 3. Regression'!$I$18)*D6717</f>
        <v>2.8696810916057589</v>
      </c>
    </row>
    <row r="6718" spans="1:7" x14ac:dyDescent="0.25">
      <c r="A6718" s="8">
        <f>IF(ISBLANK('Step 1.4 CNY OAT'!A6718),"-",'Step 1.4 CNY OAT'!A6718)</f>
        <v>43380.875</v>
      </c>
      <c r="B6718" s="26">
        <f t="shared" si="122"/>
        <v>279</v>
      </c>
      <c r="C6718" s="67" cm="1">
        <f t="array" ref="C6718">INDEX('Step 5. Daily Avg Schedule Calc'!$A$2:$D$169,(WEEKDAY(A6718)-1)*24+HOUR(A6718)+1,3)</f>
        <v>1</v>
      </c>
      <c r="D6718" s="67" cm="1">
        <f t="array" ref="D6718">INDEX('Step 5. Daily Avg Schedule Calc'!$A$2:$D$169,(WEEKDAY(A6718)-1)*24+HOUR(A6718)+1,4)</f>
        <v>1</v>
      </c>
      <c r="E6718">
        <f>VLOOKUP(A6718,'Step 1.4 CNY OAT'!$A$1:$B$8761,2)</f>
        <v>79</v>
      </c>
      <c r="F6718" s="11">
        <f ca="1">('Step 3. Regression'!$B$18*E6718^2+'Step 3. Regression'!$C$18*E6718+'Step 3. Regression'!$D$18)*C6718</f>
        <v>6.3699480457575071</v>
      </c>
      <c r="G6718" s="11">
        <f ca="1">('Step 3. Regression'!$G$18*E6718^2+'Step 3. Regression'!$H$18*E6718+'Step 3. Regression'!$I$18)*D6718</f>
        <v>2.8696810916057589</v>
      </c>
    </row>
    <row r="6719" spans="1:7" x14ac:dyDescent="0.25">
      <c r="A6719" s="8">
        <f>IF(ISBLANK('Step 1.4 CNY OAT'!A6719),"-",'Step 1.4 CNY OAT'!A6719)</f>
        <v>43380.916666666664</v>
      </c>
      <c r="B6719" s="26">
        <f t="shared" si="122"/>
        <v>279</v>
      </c>
      <c r="C6719" s="67" cm="1">
        <f t="array" ref="C6719">INDEX('Step 5. Daily Avg Schedule Calc'!$A$2:$D$169,(WEEKDAY(A6719)-1)*24+HOUR(A6719)+1,3)</f>
        <v>1</v>
      </c>
      <c r="D6719" s="67" cm="1">
        <f t="array" ref="D6719">INDEX('Step 5. Daily Avg Schedule Calc'!$A$2:$D$169,(WEEKDAY(A6719)-1)*24+HOUR(A6719)+1,4)</f>
        <v>1</v>
      </c>
      <c r="E6719">
        <f>VLOOKUP(A6719,'Step 1.4 CNY OAT'!$A$1:$B$8761,2)</f>
        <v>77</v>
      </c>
      <c r="F6719" s="11">
        <f ca="1">('Step 3. Regression'!$B$18*E6719^2+'Step 3. Regression'!$C$18*E6719+'Step 3. Regression'!$D$18)*C6719</f>
        <v>6.1746217750177479</v>
      </c>
      <c r="G6719" s="11">
        <f ca="1">('Step 3. Regression'!$G$18*E6719^2+'Step 3. Regression'!$H$18*E6719+'Step 3. Regression'!$I$18)*D6719</f>
        <v>2.8291045112450504</v>
      </c>
    </row>
    <row r="6720" spans="1:7" x14ac:dyDescent="0.25">
      <c r="A6720" s="8">
        <f>IF(ISBLANK('Step 1.4 CNY OAT'!A6720),"-",'Step 1.4 CNY OAT'!A6720)</f>
        <v>43380.958333333336</v>
      </c>
      <c r="B6720" s="26">
        <f t="shared" si="122"/>
        <v>279</v>
      </c>
      <c r="C6720" s="67" cm="1">
        <f t="array" ref="C6720">INDEX('Step 5. Daily Avg Schedule Calc'!$A$2:$D$169,(WEEKDAY(A6720)-1)*24+HOUR(A6720)+1,3)</f>
        <v>1</v>
      </c>
      <c r="D6720" s="67" cm="1">
        <f t="array" ref="D6720">INDEX('Step 5. Daily Avg Schedule Calc'!$A$2:$D$169,(WEEKDAY(A6720)-1)*24+HOUR(A6720)+1,4)</f>
        <v>1</v>
      </c>
      <c r="E6720">
        <f>VLOOKUP(A6720,'Step 1.4 CNY OAT'!$A$1:$B$8761,2)</f>
        <v>76</v>
      </c>
      <c r="F6720" s="11">
        <f ca="1">('Step 3. Regression'!$B$18*E6720^2+'Step 3. Regression'!$C$18*E6720+'Step 3. Regression'!$D$18)*C6720</f>
        <v>6.0842338427417459</v>
      </c>
      <c r="G6720" s="11">
        <f ca="1">('Step 3. Regression'!$G$18*E6720^2+'Step 3. Regression'!$H$18*E6720+'Step 3. Regression'!$I$18)*D6720</f>
        <v>2.8106872095464155</v>
      </c>
    </row>
    <row r="6721" spans="1:7" x14ac:dyDescent="0.25">
      <c r="A6721" s="8">
        <f>IF(ISBLANK('Step 1.4 CNY OAT'!A6721),"-",'Step 1.4 CNY OAT'!A6721)</f>
        <v>43381</v>
      </c>
      <c r="B6721" s="26">
        <f t="shared" si="122"/>
        <v>280</v>
      </c>
      <c r="C6721" s="67" cm="1">
        <f t="array" ref="C6721">INDEX('Step 5. Daily Avg Schedule Calc'!$A$2:$D$169,(WEEKDAY(A6721)-1)*24+HOUR(A6721)+1,3)</f>
        <v>1</v>
      </c>
      <c r="D6721" s="67" cm="1">
        <f t="array" ref="D6721">INDEX('Step 5. Daily Avg Schedule Calc'!$A$2:$D$169,(WEEKDAY(A6721)-1)*24+HOUR(A6721)+1,4)</f>
        <v>1</v>
      </c>
      <c r="E6721">
        <f>VLOOKUP(A6721,'Step 1.4 CNY OAT'!$A$1:$B$8761,2)</f>
        <v>73</v>
      </c>
      <c r="F6721" s="11">
        <f ca="1">('Step 3. Regression'!$B$18*E6721^2+'Step 3. Regression'!$C$18*E6721+'Step 3. Regression'!$D$18)*C6721</f>
        <v>5.8421708582892293</v>
      </c>
      <c r="G6721" s="11">
        <f ca="1">('Step 3. Regression'!$G$18*E6721^2+'Step 3. Regression'!$H$18*E6721+'Step 3. Regression'!$I$18)*D6721</f>
        <v>2.7629192583773894</v>
      </c>
    </row>
    <row r="6722" spans="1:7" x14ac:dyDescent="0.25">
      <c r="A6722" s="8">
        <f>IF(ISBLANK('Step 1.4 CNY OAT'!A6722),"-",'Step 1.4 CNY OAT'!A6722)</f>
        <v>43381.041666666664</v>
      </c>
      <c r="B6722" s="26">
        <f t="shared" si="122"/>
        <v>280</v>
      </c>
      <c r="C6722" s="67" cm="1">
        <f t="array" ref="C6722">INDEX('Step 5. Daily Avg Schedule Calc'!$A$2:$D$169,(WEEKDAY(A6722)-1)*24+HOUR(A6722)+1,3)</f>
        <v>1</v>
      </c>
      <c r="D6722" s="67" cm="1">
        <f t="array" ref="D6722">INDEX('Step 5. Daily Avg Schedule Calc'!$A$2:$D$169,(WEEKDAY(A6722)-1)*24+HOUR(A6722)+1,4)</f>
        <v>1</v>
      </c>
      <c r="E6722">
        <f>VLOOKUP(A6722,'Step 1.4 CNY OAT'!$A$1:$B$8761,2)</f>
        <v>72</v>
      </c>
      <c r="F6722" s="11">
        <f ca="1">('Step 3. Regression'!$B$18*E6722^2+'Step 3. Regression'!$C$18*E6722+'Step 3. Regression'!$D$18)*C6722</f>
        <v>5.7711834675968934</v>
      </c>
      <c r="G6722" s="11">
        <f ca="1">('Step 3. Regression'!$G$18*E6722^2+'Step 3. Regression'!$H$18*E6722+'Step 3. Regression'!$I$18)*D6722</f>
        <v>2.7494912592966725</v>
      </c>
    </row>
    <row r="6723" spans="1:7" x14ac:dyDescent="0.25">
      <c r="A6723" s="8">
        <f>IF(ISBLANK('Step 1.4 CNY OAT'!A6723),"-",'Step 1.4 CNY OAT'!A6723)</f>
        <v>43381.083333333336</v>
      </c>
      <c r="B6723" s="26">
        <f t="shared" ref="B6723:B6786" si="123">_xlfn.DAYS(A6723,$A$2)</f>
        <v>280</v>
      </c>
      <c r="C6723" s="67" cm="1">
        <f t="array" ref="C6723">INDEX('Step 5. Daily Avg Schedule Calc'!$A$2:$D$169,(WEEKDAY(A6723)-1)*24+HOUR(A6723)+1,3)</f>
        <v>1</v>
      </c>
      <c r="D6723" s="67" cm="1">
        <f t="array" ref="D6723">INDEX('Step 5. Daily Avg Schedule Calc'!$A$2:$D$169,(WEEKDAY(A6723)-1)*24+HOUR(A6723)+1,4)</f>
        <v>1</v>
      </c>
      <c r="E6723">
        <f>VLOOKUP(A6723,'Step 1.4 CNY OAT'!$A$1:$B$8761,2)</f>
        <v>73</v>
      </c>
      <c r="F6723" s="11">
        <f ca="1">('Step 3. Regression'!$B$18*E6723^2+'Step 3. Regression'!$C$18*E6723+'Step 3. Regression'!$D$18)*C6723</f>
        <v>5.8421708582892293</v>
      </c>
      <c r="G6723" s="11">
        <f ca="1">('Step 3. Regression'!$G$18*E6723^2+'Step 3. Regression'!$H$18*E6723+'Step 3. Regression'!$I$18)*D6723</f>
        <v>2.7629192583773894</v>
      </c>
    </row>
    <row r="6724" spans="1:7" x14ac:dyDescent="0.25">
      <c r="A6724" s="8">
        <f>IF(ISBLANK('Step 1.4 CNY OAT'!A6724),"-",'Step 1.4 CNY OAT'!A6724)</f>
        <v>43381.125</v>
      </c>
      <c r="B6724" s="26">
        <f t="shared" si="123"/>
        <v>280</v>
      </c>
      <c r="C6724" s="67" cm="1">
        <f t="array" ref="C6724">INDEX('Step 5. Daily Avg Schedule Calc'!$A$2:$D$169,(WEEKDAY(A6724)-1)*24+HOUR(A6724)+1,3)</f>
        <v>1</v>
      </c>
      <c r="D6724" s="67" cm="1">
        <f t="array" ref="D6724">INDEX('Step 5. Daily Avg Schedule Calc'!$A$2:$D$169,(WEEKDAY(A6724)-1)*24+HOUR(A6724)+1,4)</f>
        <v>1</v>
      </c>
      <c r="E6724">
        <f>VLOOKUP(A6724,'Step 1.4 CNY OAT'!$A$1:$B$8761,2)</f>
        <v>72</v>
      </c>
      <c r="F6724" s="11">
        <f ca="1">('Step 3. Regression'!$B$18*E6724^2+'Step 3. Regression'!$C$18*E6724+'Step 3. Regression'!$D$18)*C6724</f>
        <v>5.7711834675968934</v>
      </c>
      <c r="G6724" s="11">
        <f ca="1">('Step 3. Regression'!$G$18*E6724^2+'Step 3. Regression'!$H$18*E6724+'Step 3. Regression'!$I$18)*D6724</f>
        <v>2.7494912592966725</v>
      </c>
    </row>
    <row r="6725" spans="1:7" x14ac:dyDescent="0.25">
      <c r="A6725" s="8">
        <f>IF(ISBLANK('Step 1.4 CNY OAT'!A6725),"-",'Step 1.4 CNY OAT'!A6725)</f>
        <v>43381.166666666664</v>
      </c>
      <c r="B6725" s="26">
        <f t="shared" si="123"/>
        <v>280</v>
      </c>
      <c r="C6725" s="67" cm="1">
        <f t="array" ref="C6725">INDEX('Step 5. Daily Avg Schedule Calc'!$A$2:$D$169,(WEEKDAY(A6725)-1)*24+HOUR(A6725)+1,3)</f>
        <v>1</v>
      </c>
      <c r="D6725" s="67" cm="1">
        <f t="array" ref="D6725">INDEX('Step 5. Daily Avg Schedule Calc'!$A$2:$D$169,(WEEKDAY(A6725)-1)*24+HOUR(A6725)+1,4)</f>
        <v>1</v>
      </c>
      <c r="E6725">
        <f>VLOOKUP(A6725,'Step 1.4 CNY OAT'!$A$1:$B$8761,2)</f>
        <v>72</v>
      </c>
      <c r="F6725" s="11">
        <f ca="1">('Step 3. Regression'!$B$18*E6725^2+'Step 3. Regression'!$C$18*E6725+'Step 3. Regression'!$D$18)*C6725</f>
        <v>5.7711834675968934</v>
      </c>
      <c r="G6725" s="11">
        <f ca="1">('Step 3. Regression'!$G$18*E6725^2+'Step 3. Regression'!$H$18*E6725+'Step 3. Regression'!$I$18)*D6725</f>
        <v>2.7494912592966725</v>
      </c>
    </row>
    <row r="6726" spans="1:7" x14ac:dyDescent="0.25">
      <c r="A6726" s="8">
        <f>IF(ISBLANK('Step 1.4 CNY OAT'!A6726),"-",'Step 1.4 CNY OAT'!A6726)</f>
        <v>43381.208333333336</v>
      </c>
      <c r="B6726" s="26">
        <f t="shared" si="123"/>
        <v>280</v>
      </c>
      <c r="C6726" s="67" cm="1">
        <f t="array" ref="C6726">INDEX('Step 5. Daily Avg Schedule Calc'!$A$2:$D$169,(WEEKDAY(A6726)-1)*24+HOUR(A6726)+1,3)</f>
        <v>1</v>
      </c>
      <c r="D6726" s="67" cm="1">
        <f t="array" ref="D6726">INDEX('Step 5. Daily Avg Schedule Calc'!$A$2:$D$169,(WEEKDAY(A6726)-1)*24+HOUR(A6726)+1,4)</f>
        <v>1</v>
      </c>
      <c r="E6726">
        <f>VLOOKUP(A6726,'Step 1.4 CNY OAT'!$A$1:$B$8761,2)</f>
        <v>70</v>
      </c>
      <c r="F6726" s="11">
        <f ca="1">('Step 3. Regression'!$B$18*E6726^2+'Step 3. Regression'!$C$18*E6726+'Step 3. Regression'!$D$18)*C6726</f>
        <v>5.6437590923999679</v>
      </c>
      <c r="G6726" s="11">
        <f ca="1">('Step 3. Regression'!$G$18*E6726^2+'Step 3. Regression'!$H$18*E6726+'Step 3. Regression'!$I$18)*D6726</f>
        <v>2.7263772380986788</v>
      </c>
    </row>
    <row r="6727" spans="1:7" x14ac:dyDescent="0.25">
      <c r="A6727" s="8">
        <f>IF(ISBLANK('Step 1.4 CNY OAT'!A6727),"-",'Step 1.4 CNY OAT'!A6727)</f>
        <v>43381.25</v>
      </c>
      <c r="B6727" s="26">
        <f t="shared" si="123"/>
        <v>280</v>
      </c>
      <c r="C6727" s="67" cm="1">
        <f t="array" ref="C6727">INDEX('Step 5. Daily Avg Schedule Calc'!$A$2:$D$169,(WEEKDAY(A6727)-1)*24+HOUR(A6727)+1,3)</f>
        <v>1</v>
      </c>
      <c r="D6727" s="67" cm="1">
        <f t="array" ref="D6727">INDEX('Step 5. Daily Avg Schedule Calc'!$A$2:$D$169,(WEEKDAY(A6727)-1)*24+HOUR(A6727)+1,4)</f>
        <v>1</v>
      </c>
      <c r="E6727">
        <f>VLOOKUP(A6727,'Step 1.4 CNY OAT'!$A$1:$B$8761,2)</f>
        <v>68</v>
      </c>
      <c r="F6727" s="11">
        <f ca="1">('Step 3. Regression'!$B$18*E6727^2+'Step 3. Regression'!$C$18*E6727+'Step 3. Regression'!$D$18)*C6727</f>
        <v>5.5357352587867084</v>
      </c>
      <c r="G6727" s="11">
        <f ca="1">('Step 3. Regression'!$G$18*E6727^2+'Step 3. Regression'!$H$18*E6727+'Step 3. Regression'!$I$18)*D6727</f>
        <v>2.7082525195186036</v>
      </c>
    </row>
    <row r="6728" spans="1:7" x14ac:dyDescent="0.25">
      <c r="A6728" s="8">
        <f>IF(ISBLANK('Step 1.4 CNY OAT'!A6728),"-",'Step 1.4 CNY OAT'!A6728)</f>
        <v>43381.291666666664</v>
      </c>
      <c r="B6728" s="26">
        <f t="shared" si="123"/>
        <v>280</v>
      </c>
      <c r="C6728" s="67" cm="1">
        <f t="array" ref="C6728">INDEX('Step 5. Daily Avg Schedule Calc'!$A$2:$D$169,(WEEKDAY(A6728)-1)*24+HOUR(A6728)+1,3)</f>
        <v>1</v>
      </c>
      <c r="D6728" s="67" cm="1">
        <f t="array" ref="D6728">INDEX('Step 5. Daily Avg Schedule Calc'!$A$2:$D$169,(WEEKDAY(A6728)-1)*24+HOUR(A6728)+1,4)</f>
        <v>1</v>
      </c>
      <c r="E6728">
        <f>VLOOKUP(A6728,'Step 1.4 CNY OAT'!$A$1:$B$8761,2)</f>
        <v>68</v>
      </c>
      <c r="F6728" s="11">
        <f ca="1">('Step 3. Regression'!$B$18*E6728^2+'Step 3. Regression'!$C$18*E6728+'Step 3. Regression'!$D$18)*C6728</f>
        <v>5.5357352587867084</v>
      </c>
      <c r="G6728" s="11">
        <f ca="1">('Step 3. Regression'!$G$18*E6728^2+'Step 3. Regression'!$H$18*E6728+'Step 3. Regression'!$I$18)*D6728</f>
        <v>2.7082525195186036</v>
      </c>
    </row>
    <row r="6729" spans="1:7" x14ac:dyDescent="0.25">
      <c r="A6729" s="8">
        <f>IF(ISBLANK('Step 1.4 CNY OAT'!A6729),"-",'Step 1.4 CNY OAT'!A6729)</f>
        <v>43381.333333333336</v>
      </c>
      <c r="B6729" s="26">
        <f t="shared" si="123"/>
        <v>280</v>
      </c>
      <c r="C6729" s="67" cm="1">
        <f t="array" ref="C6729">INDEX('Step 5. Daily Avg Schedule Calc'!$A$2:$D$169,(WEEKDAY(A6729)-1)*24+HOUR(A6729)+1,3)</f>
        <v>1</v>
      </c>
      <c r="D6729" s="67" cm="1">
        <f t="array" ref="D6729">INDEX('Step 5. Daily Avg Schedule Calc'!$A$2:$D$169,(WEEKDAY(A6729)-1)*24+HOUR(A6729)+1,4)</f>
        <v>1</v>
      </c>
      <c r="E6729">
        <f>VLOOKUP(A6729,'Step 1.4 CNY OAT'!$A$1:$B$8761,2)</f>
        <v>67</v>
      </c>
      <c r="F6729" s="11">
        <f ca="1">('Step 3. Regression'!$B$18*E6729^2+'Step 3. Regression'!$C$18*E6729+'Step 3. Regression'!$D$18)*C6729</f>
        <v>5.4889985450739509</v>
      </c>
      <c r="G6729" s="11">
        <f ca="1">('Step 3. Regression'!$G$18*E6729^2+'Step 3. Regression'!$H$18*E6729+'Step 3. Regression'!$I$18)*D6729</f>
        <v>2.7010611487102851</v>
      </c>
    </row>
    <row r="6730" spans="1:7" x14ac:dyDescent="0.25">
      <c r="A6730" s="8">
        <f>IF(ISBLANK('Step 1.4 CNY OAT'!A6730),"-",'Step 1.4 CNY OAT'!A6730)</f>
        <v>43381.375</v>
      </c>
      <c r="B6730" s="26">
        <f t="shared" si="123"/>
        <v>280</v>
      </c>
      <c r="C6730" s="67" cm="1">
        <f t="array" ref="C6730">INDEX('Step 5. Daily Avg Schedule Calc'!$A$2:$D$169,(WEEKDAY(A6730)-1)*24+HOUR(A6730)+1,3)</f>
        <v>1</v>
      </c>
      <c r="D6730" s="67" cm="1">
        <f t="array" ref="D6730">INDEX('Step 5. Daily Avg Schedule Calc'!$A$2:$D$169,(WEEKDAY(A6730)-1)*24+HOUR(A6730)+1,4)</f>
        <v>1</v>
      </c>
      <c r="E6730">
        <f>VLOOKUP(A6730,'Step 1.4 CNY OAT'!$A$1:$B$8761,2)</f>
        <v>66</v>
      </c>
      <c r="F6730" s="11">
        <f ca="1">('Step 3. Regression'!$B$18*E6730^2+'Step 3. Regression'!$C$18*E6730+'Step 3. Regression'!$D$18)*C6730</f>
        <v>5.4471119667571148</v>
      </c>
      <c r="G6730" s="11">
        <f ca="1">('Step 3. Regression'!$G$18*E6730^2+'Step 3. Regression'!$H$18*E6730+'Step 3. Regression'!$I$18)*D6730</f>
        <v>2.6951171035564454</v>
      </c>
    </row>
    <row r="6731" spans="1:7" x14ac:dyDescent="0.25">
      <c r="A6731" s="8">
        <f>IF(ISBLANK('Step 1.4 CNY OAT'!A6731),"-",'Step 1.4 CNY OAT'!A6731)</f>
        <v>43381.416666666664</v>
      </c>
      <c r="B6731" s="26">
        <f t="shared" si="123"/>
        <v>280</v>
      </c>
      <c r="C6731" s="67" cm="1">
        <f t="array" ref="C6731">INDEX('Step 5. Daily Avg Schedule Calc'!$A$2:$D$169,(WEEKDAY(A6731)-1)*24+HOUR(A6731)+1,3)</f>
        <v>1</v>
      </c>
      <c r="D6731" s="67" cm="1">
        <f t="array" ref="D6731">INDEX('Step 5. Daily Avg Schedule Calc'!$A$2:$D$169,(WEEKDAY(A6731)-1)*24+HOUR(A6731)+1,4)</f>
        <v>1</v>
      </c>
      <c r="E6731">
        <f>VLOOKUP(A6731,'Step 1.4 CNY OAT'!$A$1:$B$8761,2)</f>
        <v>66</v>
      </c>
      <c r="F6731" s="11">
        <f ca="1">('Step 3. Regression'!$B$18*E6731^2+'Step 3. Regression'!$C$18*E6731+'Step 3. Regression'!$D$18)*C6731</f>
        <v>5.4471119667571148</v>
      </c>
      <c r="G6731" s="11">
        <f ca="1">('Step 3. Regression'!$G$18*E6731^2+'Step 3. Regression'!$H$18*E6731+'Step 3. Regression'!$I$18)*D6731</f>
        <v>2.6951171035564454</v>
      </c>
    </row>
    <row r="6732" spans="1:7" x14ac:dyDescent="0.25">
      <c r="A6732" s="8">
        <f>IF(ISBLANK('Step 1.4 CNY OAT'!A6732),"-",'Step 1.4 CNY OAT'!A6732)</f>
        <v>43381.458333333336</v>
      </c>
      <c r="B6732" s="26">
        <f t="shared" si="123"/>
        <v>280</v>
      </c>
      <c r="C6732" s="67" cm="1">
        <f t="array" ref="C6732">INDEX('Step 5. Daily Avg Schedule Calc'!$A$2:$D$169,(WEEKDAY(A6732)-1)*24+HOUR(A6732)+1,3)</f>
        <v>1</v>
      </c>
      <c r="D6732" s="67" cm="1">
        <f t="array" ref="D6732">INDEX('Step 5. Daily Avg Schedule Calc'!$A$2:$D$169,(WEEKDAY(A6732)-1)*24+HOUR(A6732)+1,4)</f>
        <v>1</v>
      </c>
      <c r="E6732">
        <f>VLOOKUP(A6732,'Step 1.4 CNY OAT'!$A$1:$B$8761,2)</f>
        <v>67</v>
      </c>
      <c r="F6732" s="11">
        <f ca="1">('Step 3. Regression'!$B$18*E6732^2+'Step 3. Regression'!$C$18*E6732+'Step 3. Regression'!$D$18)*C6732</f>
        <v>5.4889985450739509</v>
      </c>
      <c r="G6732" s="11">
        <f ca="1">('Step 3. Regression'!$G$18*E6732^2+'Step 3. Regression'!$H$18*E6732+'Step 3. Regression'!$I$18)*D6732</f>
        <v>2.7010611487102851</v>
      </c>
    </row>
    <row r="6733" spans="1:7" x14ac:dyDescent="0.25">
      <c r="A6733" s="8">
        <f>IF(ISBLANK('Step 1.4 CNY OAT'!A6733),"-",'Step 1.4 CNY OAT'!A6733)</f>
        <v>43381.5</v>
      </c>
      <c r="B6733" s="26">
        <f t="shared" si="123"/>
        <v>280</v>
      </c>
      <c r="C6733" s="67" cm="1">
        <f t="array" ref="C6733">INDEX('Step 5. Daily Avg Schedule Calc'!$A$2:$D$169,(WEEKDAY(A6733)-1)*24+HOUR(A6733)+1,3)</f>
        <v>1</v>
      </c>
      <c r="D6733" s="67" cm="1">
        <f t="array" ref="D6733">INDEX('Step 5. Daily Avg Schedule Calc'!$A$2:$D$169,(WEEKDAY(A6733)-1)*24+HOUR(A6733)+1,4)</f>
        <v>1</v>
      </c>
      <c r="E6733">
        <f>VLOOKUP(A6733,'Step 1.4 CNY OAT'!$A$1:$B$8761,2)</f>
        <v>66</v>
      </c>
      <c r="F6733" s="11">
        <f ca="1">('Step 3. Regression'!$B$18*E6733^2+'Step 3. Regression'!$C$18*E6733+'Step 3. Regression'!$D$18)*C6733</f>
        <v>5.4471119667571148</v>
      </c>
      <c r="G6733" s="11">
        <f ca="1">('Step 3. Regression'!$G$18*E6733^2+'Step 3. Regression'!$H$18*E6733+'Step 3. Regression'!$I$18)*D6733</f>
        <v>2.6951171035564454</v>
      </c>
    </row>
    <row r="6734" spans="1:7" x14ac:dyDescent="0.25">
      <c r="A6734" s="8">
        <f>IF(ISBLANK('Step 1.4 CNY OAT'!A6734),"-",'Step 1.4 CNY OAT'!A6734)</f>
        <v>43381.541666666664</v>
      </c>
      <c r="B6734" s="26">
        <f t="shared" si="123"/>
        <v>280</v>
      </c>
      <c r="C6734" s="67" cm="1">
        <f t="array" ref="C6734">INDEX('Step 5. Daily Avg Schedule Calc'!$A$2:$D$169,(WEEKDAY(A6734)-1)*24+HOUR(A6734)+1,3)</f>
        <v>1</v>
      </c>
      <c r="D6734" s="67" cm="1">
        <f t="array" ref="D6734">INDEX('Step 5. Daily Avg Schedule Calc'!$A$2:$D$169,(WEEKDAY(A6734)-1)*24+HOUR(A6734)+1,4)</f>
        <v>1</v>
      </c>
      <c r="E6734">
        <f>VLOOKUP(A6734,'Step 1.4 CNY OAT'!$A$1:$B$8761,2)</f>
        <v>66</v>
      </c>
      <c r="F6734" s="11">
        <f ca="1">('Step 3. Regression'!$B$18*E6734^2+'Step 3. Regression'!$C$18*E6734+'Step 3. Regression'!$D$18)*C6734</f>
        <v>5.4471119667571148</v>
      </c>
      <c r="G6734" s="11">
        <f ca="1">('Step 3. Regression'!$G$18*E6734^2+'Step 3. Regression'!$H$18*E6734+'Step 3. Regression'!$I$18)*D6734</f>
        <v>2.6951171035564454</v>
      </c>
    </row>
    <row r="6735" spans="1:7" x14ac:dyDescent="0.25">
      <c r="A6735" s="8">
        <f>IF(ISBLANK('Step 1.4 CNY OAT'!A6735),"-",'Step 1.4 CNY OAT'!A6735)</f>
        <v>43381.583333333336</v>
      </c>
      <c r="B6735" s="26">
        <f t="shared" si="123"/>
        <v>280</v>
      </c>
      <c r="C6735" s="67" cm="1">
        <f t="array" ref="C6735">INDEX('Step 5. Daily Avg Schedule Calc'!$A$2:$D$169,(WEEKDAY(A6735)-1)*24+HOUR(A6735)+1,3)</f>
        <v>1</v>
      </c>
      <c r="D6735" s="67" cm="1">
        <f t="array" ref="D6735">INDEX('Step 5. Daily Avg Schedule Calc'!$A$2:$D$169,(WEEKDAY(A6735)-1)*24+HOUR(A6735)+1,4)</f>
        <v>1</v>
      </c>
      <c r="E6735">
        <f>VLOOKUP(A6735,'Step 1.4 CNY OAT'!$A$1:$B$8761,2)</f>
        <v>67</v>
      </c>
      <c r="F6735" s="11">
        <f ca="1">('Step 3. Regression'!$B$18*E6735^2+'Step 3. Regression'!$C$18*E6735+'Step 3. Regression'!$D$18)*C6735</f>
        <v>5.4889985450739509</v>
      </c>
      <c r="G6735" s="11">
        <f ca="1">('Step 3. Regression'!$G$18*E6735^2+'Step 3. Regression'!$H$18*E6735+'Step 3. Regression'!$I$18)*D6735</f>
        <v>2.7010611487102851</v>
      </c>
    </row>
    <row r="6736" spans="1:7" x14ac:dyDescent="0.25">
      <c r="A6736" s="8">
        <f>IF(ISBLANK('Step 1.4 CNY OAT'!A6736),"-",'Step 1.4 CNY OAT'!A6736)</f>
        <v>43381.625</v>
      </c>
      <c r="B6736" s="26">
        <f t="shared" si="123"/>
        <v>280</v>
      </c>
      <c r="C6736" s="67" cm="1">
        <f t="array" ref="C6736">INDEX('Step 5. Daily Avg Schedule Calc'!$A$2:$D$169,(WEEKDAY(A6736)-1)*24+HOUR(A6736)+1,3)</f>
        <v>1</v>
      </c>
      <c r="D6736" s="67" cm="1">
        <f t="array" ref="D6736">INDEX('Step 5. Daily Avg Schedule Calc'!$A$2:$D$169,(WEEKDAY(A6736)-1)*24+HOUR(A6736)+1,4)</f>
        <v>1</v>
      </c>
      <c r="E6736">
        <f>VLOOKUP(A6736,'Step 1.4 CNY OAT'!$A$1:$B$8761,2)</f>
        <v>66</v>
      </c>
      <c r="F6736" s="11">
        <f ca="1">('Step 3. Regression'!$B$18*E6736^2+'Step 3. Regression'!$C$18*E6736+'Step 3. Regression'!$D$18)*C6736</f>
        <v>5.4471119667571148</v>
      </c>
      <c r="G6736" s="11">
        <f ca="1">('Step 3. Regression'!$G$18*E6736^2+'Step 3. Regression'!$H$18*E6736+'Step 3. Regression'!$I$18)*D6736</f>
        <v>2.6951171035564454</v>
      </c>
    </row>
    <row r="6737" spans="1:7" x14ac:dyDescent="0.25">
      <c r="A6737" s="8">
        <f>IF(ISBLANK('Step 1.4 CNY OAT'!A6737),"-",'Step 1.4 CNY OAT'!A6737)</f>
        <v>43381.666666666664</v>
      </c>
      <c r="B6737" s="26">
        <f t="shared" si="123"/>
        <v>280</v>
      </c>
      <c r="C6737" s="67" cm="1">
        <f t="array" ref="C6737">INDEX('Step 5. Daily Avg Schedule Calc'!$A$2:$D$169,(WEEKDAY(A6737)-1)*24+HOUR(A6737)+1,3)</f>
        <v>1</v>
      </c>
      <c r="D6737" s="67" cm="1">
        <f t="array" ref="D6737">INDEX('Step 5. Daily Avg Schedule Calc'!$A$2:$D$169,(WEEKDAY(A6737)-1)*24+HOUR(A6737)+1,4)</f>
        <v>1</v>
      </c>
      <c r="E6737">
        <f>VLOOKUP(A6737,'Step 1.4 CNY OAT'!$A$1:$B$8761,2)</f>
        <v>66</v>
      </c>
      <c r="F6737" s="11">
        <f ca="1">('Step 3. Regression'!$B$18*E6737^2+'Step 3. Regression'!$C$18*E6737+'Step 3. Regression'!$D$18)*C6737</f>
        <v>5.4471119667571148</v>
      </c>
      <c r="G6737" s="11">
        <f ca="1">('Step 3. Regression'!$G$18*E6737^2+'Step 3. Regression'!$H$18*E6737+'Step 3. Regression'!$I$18)*D6737</f>
        <v>2.6951171035564454</v>
      </c>
    </row>
    <row r="6738" spans="1:7" x14ac:dyDescent="0.25">
      <c r="A6738" s="8">
        <f>IF(ISBLANK('Step 1.4 CNY OAT'!A6738),"-",'Step 1.4 CNY OAT'!A6738)</f>
        <v>43381.708333333336</v>
      </c>
      <c r="B6738" s="26">
        <f t="shared" si="123"/>
        <v>280</v>
      </c>
      <c r="C6738" s="67" cm="1">
        <f t="array" ref="C6738">INDEX('Step 5. Daily Avg Schedule Calc'!$A$2:$D$169,(WEEKDAY(A6738)-1)*24+HOUR(A6738)+1,3)</f>
        <v>1</v>
      </c>
      <c r="D6738" s="67" cm="1">
        <f t="array" ref="D6738">INDEX('Step 5. Daily Avg Schedule Calc'!$A$2:$D$169,(WEEKDAY(A6738)-1)*24+HOUR(A6738)+1,4)</f>
        <v>1</v>
      </c>
      <c r="E6738">
        <f>VLOOKUP(A6738,'Step 1.4 CNY OAT'!$A$1:$B$8761,2)</f>
        <v>66</v>
      </c>
      <c r="F6738" s="11">
        <f ca="1">('Step 3. Regression'!$B$18*E6738^2+'Step 3. Regression'!$C$18*E6738+'Step 3. Regression'!$D$18)*C6738</f>
        <v>5.4471119667571148</v>
      </c>
      <c r="G6738" s="11">
        <f ca="1">('Step 3. Regression'!$G$18*E6738^2+'Step 3. Regression'!$H$18*E6738+'Step 3. Regression'!$I$18)*D6738</f>
        <v>2.6951171035564454</v>
      </c>
    </row>
    <row r="6739" spans="1:7" x14ac:dyDescent="0.25">
      <c r="A6739" s="8">
        <f>IF(ISBLANK('Step 1.4 CNY OAT'!A6739),"-",'Step 1.4 CNY OAT'!A6739)</f>
        <v>43381.75</v>
      </c>
      <c r="B6739" s="26">
        <f t="shared" si="123"/>
        <v>280</v>
      </c>
      <c r="C6739" s="67" cm="1">
        <f t="array" ref="C6739">INDEX('Step 5. Daily Avg Schedule Calc'!$A$2:$D$169,(WEEKDAY(A6739)-1)*24+HOUR(A6739)+1,3)</f>
        <v>1</v>
      </c>
      <c r="D6739" s="67" cm="1">
        <f t="array" ref="D6739">INDEX('Step 5. Daily Avg Schedule Calc'!$A$2:$D$169,(WEEKDAY(A6739)-1)*24+HOUR(A6739)+1,4)</f>
        <v>1</v>
      </c>
      <c r="E6739">
        <f>VLOOKUP(A6739,'Step 1.4 CNY OAT'!$A$1:$B$8761,2)</f>
        <v>64</v>
      </c>
      <c r="F6739" s="11">
        <f ca="1">('Step 3. Regression'!$B$18*E6739^2+'Step 3. Regression'!$C$18*E6739+'Step 3. Regression'!$D$18)*C6739</f>
        <v>5.3778892163111873</v>
      </c>
      <c r="G6739" s="11">
        <f ca="1">('Step 3. Regression'!$G$18*E6739^2+'Step 3. Regression'!$H$18*E6739+'Step 3. Regression'!$I$18)*D6739</f>
        <v>2.686970990212207</v>
      </c>
    </row>
    <row r="6740" spans="1:7" x14ac:dyDescent="0.25">
      <c r="A6740" s="8">
        <f>IF(ISBLANK('Step 1.4 CNY OAT'!A6740),"-",'Step 1.4 CNY OAT'!A6740)</f>
        <v>43381.791666666664</v>
      </c>
      <c r="B6740" s="26">
        <f t="shared" si="123"/>
        <v>280</v>
      </c>
      <c r="C6740" s="67" cm="1">
        <f t="array" ref="C6740">INDEX('Step 5. Daily Avg Schedule Calc'!$A$2:$D$169,(WEEKDAY(A6740)-1)*24+HOUR(A6740)+1,3)</f>
        <v>1</v>
      </c>
      <c r="D6740" s="67" cm="1">
        <f t="array" ref="D6740">INDEX('Step 5. Daily Avg Schedule Calc'!$A$2:$D$169,(WEEKDAY(A6740)-1)*24+HOUR(A6740)+1,4)</f>
        <v>1</v>
      </c>
      <c r="E6740">
        <f>VLOOKUP(A6740,'Step 1.4 CNY OAT'!$A$1:$B$8761,2)</f>
        <v>66</v>
      </c>
      <c r="F6740" s="11">
        <f ca="1">('Step 3. Regression'!$B$18*E6740^2+'Step 3. Regression'!$C$18*E6740+'Step 3. Regression'!$D$18)*C6740</f>
        <v>5.4471119667571148</v>
      </c>
      <c r="G6740" s="11">
        <f ca="1">('Step 3. Regression'!$G$18*E6740^2+'Step 3. Regression'!$H$18*E6740+'Step 3. Regression'!$I$18)*D6740</f>
        <v>2.6951171035564454</v>
      </c>
    </row>
    <row r="6741" spans="1:7" x14ac:dyDescent="0.25">
      <c r="A6741" s="8">
        <f>IF(ISBLANK('Step 1.4 CNY OAT'!A6741),"-",'Step 1.4 CNY OAT'!A6741)</f>
        <v>43381.833333333336</v>
      </c>
      <c r="B6741" s="26">
        <f t="shared" si="123"/>
        <v>280</v>
      </c>
      <c r="C6741" s="67" cm="1">
        <f t="array" ref="C6741">INDEX('Step 5. Daily Avg Schedule Calc'!$A$2:$D$169,(WEEKDAY(A6741)-1)*24+HOUR(A6741)+1,3)</f>
        <v>1</v>
      </c>
      <c r="D6741" s="67" cm="1">
        <f t="array" ref="D6741">INDEX('Step 5. Daily Avg Schedule Calc'!$A$2:$D$169,(WEEKDAY(A6741)-1)*24+HOUR(A6741)+1,4)</f>
        <v>1</v>
      </c>
      <c r="E6741">
        <f>VLOOKUP(A6741,'Step 1.4 CNY OAT'!$A$1:$B$8761,2)</f>
        <v>65</v>
      </c>
      <c r="F6741" s="11">
        <f ca="1">('Step 3. Regression'!$B$18*E6741^2+'Step 3. Regression'!$C$18*E6741+'Step 3. Regression'!$D$18)*C6741</f>
        <v>5.4100755238361913</v>
      </c>
      <c r="G6741" s="11">
        <f ca="1">('Step 3. Regression'!$G$18*E6741^2+'Step 3. Regression'!$H$18*E6741+'Step 3. Regression'!$I$18)*D6741</f>
        <v>2.6904203840570866</v>
      </c>
    </row>
    <row r="6742" spans="1:7" x14ac:dyDescent="0.25">
      <c r="A6742" s="8">
        <f>IF(ISBLANK('Step 1.4 CNY OAT'!A6742),"-",'Step 1.4 CNY OAT'!A6742)</f>
        <v>43381.875</v>
      </c>
      <c r="B6742" s="26">
        <f t="shared" si="123"/>
        <v>280</v>
      </c>
      <c r="C6742" s="67" cm="1">
        <f t="array" ref="C6742">INDEX('Step 5. Daily Avg Schedule Calc'!$A$2:$D$169,(WEEKDAY(A6742)-1)*24+HOUR(A6742)+1,3)</f>
        <v>1</v>
      </c>
      <c r="D6742" s="67" cm="1">
        <f t="array" ref="D6742">INDEX('Step 5. Daily Avg Schedule Calc'!$A$2:$D$169,(WEEKDAY(A6742)-1)*24+HOUR(A6742)+1,4)</f>
        <v>1</v>
      </c>
      <c r="E6742">
        <f>VLOOKUP(A6742,'Step 1.4 CNY OAT'!$A$1:$B$8761,2)</f>
        <v>66</v>
      </c>
      <c r="F6742" s="11">
        <f ca="1">('Step 3. Regression'!$B$18*E6742^2+'Step 3. Regression'!$C$18*E6742+'Step 3. Regression'!$D$18)*C6742</f>
        <v>5.4471119667571148</v>
      </c>
      <c r="G6742" s="11">
        <f ca="1">('Step 3. Regression'!$G$18*E6742^2+'Step 3. Regression'!$H$18*E6742+'Step 3. Regression'!$I$18)*D6742</f>
        <v>2.6951171035564454</v>
      </c>
    </row>
    <row r="6743" spans="1:7" x14ac:dyDescent="0.25">
      <c r="A6743" s="8">
        <f>IF(ISBLANK('Step 1.4 CNY OAT'!A6743),"-",'Step 1.4 CNY OAT'!A6743)</f>
        <v>43381.916666666664</v>
      </c>
      <c r="B6743" s="26">
        <f t="shared" si="123"/>
        <v>280</v>
      </c>
      <c r="C6743" s="67" cm="1">
        <f t="array" ref="C6743">INDEX('Step 5. Daily Avg Schedule Calc'!$A$2:$D$169,(WEEKDAY(A6743)-1)*24+HOUR(A6743)+1,3)</f>
        <v>1</v>
      </c>
      <c r="D6743" s="67" cm="1">
        <f t="array" ref="D6743">INDEX('Step 5. Daily Avg Schedule Calc'!$A$2:$D$169,(WEEKDAY(A6743)-1)*24+HOUR(A6743)+1,4)</f>
        <v>1</v>
      </c>
      <c r="E6743">
        <f>VLOOKUP(A6743,'Step 1.4 CNY OAT'!$A$1:$B$8761,2)</f>
        <v>66</v>
      </c>
      <c r="F6743" s="11">
        <f ca="1">('Step 3. Regression'!$B$18*E6743^2+'Step 3. Regression'!$C$18*E6743+'Step 3. Regression'!$D$18)*C6743</f>
        <v>5.4471119667571148</v>
      </c>
      <c r="G6743" s="11">
        <f ca="1">('Step 3. Regression'!$G$18*E6743^2+'Step 3. Regression'!$H$18*E6743+'Step 3. Regression'!$I$18)*D6743</f>
        <v>2.6951171035564454</v>
      </c>
    </row>
    <row r="6744" spans="1:7" x14ac:dyDescent="0.25">
      <c r="A6744" s="8">
        <f>IF(ISBLANK('Step 1.4 CNY OAT'!A6744),"-",'Step 1.4 CNY OAT'!A6744)</f>
        <v>43381.958333333336</v>
      </c>
      <c r="B6744" s="26">
        <f t="shared" si="123"/>
        <v>280</v>
      </c>
      <c r="C6744" s="67" cm="1">
        <f t="array" ref="C6744">INDEX('Step 5. Daily Avg Schedule Calc'!$A$2:$D$169,(WEEKDAY(A6744)-1)*24+HOUR(A6744)+1,3)</f>
        <v>1</v>
      </c>
      <c r="D6744" s="67" cm="1">
        <f t="array" ref="D6744">INDEX('Step 5. Daily Avg Schedule Calc'!$A$2:$D$169,(WEEKDAY(A6744)-1)*24+HOUR(A6744)+1,4)</f>
        <v>1</v>
      </c>
      <c r="E6744">
        <f>VLOOKUP(A6744,'Step 1.4 CNY OAT'!$A$1:$B$8761,2)</f>
        <v>66</v>
      </c>
      <c r="F6744" s="11">
        <f ca="1">('Step 3. Regression'!$B$18*E6744^2+'Step 3. Regression'!$C$18*E6744+'Step 3. Regression'!$D$18)*C6744</f>
        <v>5.4471119667571148</v>
      </c>
      <c r="G6744" s="11">
        <f ca="1">('Step 3. Regression'!$G$18*E6744^2+'Step 3. Regression'!$H$18*E6744+'Step 3. Regression'!$I$18)*D6744</f>
        <v>2.6951171035564454</v>
      </c>
    </row>
    <row r="6745" spans="1:7" x14ac:dyDescent="0.25">
      <c r="A6745" s="8">
        <f>IF(ISBLANK('Step 1.4 CNY OAT'!A6745),"-",'Step 1.4 CNY OAT'!A6745)</f>
        <v>43382</v>
      </c>
      <c r="B6745" s="26">
        <f t="shared" si="123"/>
        <v>281</v>
      </c>
      <c r="C6745" s="67" cm="1">
        <f t="array" ref="C6745">INDEX('Step 5. Daily Avg Schedule Calc'!$A$2:$D$169,(WEEKDAY(A6745)-1)*24+HOUR(A6745)+1,3)</f>
        <v>1</v>
      </c>
      <c r="D6745" s="67" cm="1">
        <f t="array" ref="D6745">INDEX('Step 5. Daily Avg Schedule Calc'!$A$2:$D$169,(WEEKDAY(A6745)-1)*24+HOUR(A6745)+1,4)</f>
        <v>1</v>
      </c>
      <c r="E6745">
        <f>VLOOKUP(A6745,'Step 1.4 CNY OAT'!$A$1:$B$8761,2)</f>
        <v>66</v>
      </c>
      <c r="F6745" s="11">
        <f ca="1">('Step 3. Regression'!$B$18*E6745^2+'Step 3. Regression'!$C$18*E6745+'Step 3. Regression'!$D$18)*C6745</f>
        <v>5.4471119667571148</v>
      </c>
      <c r="G6745" s="11">
        <f ca="1">('Step 3. Regression'!$G$18*E6745^2+'Step 3. Regression'!$H$18*E6745+'Step 3. Regression'!$I$18)*D6745</f>
        <v>2.6951171035564454</v>
      </c>
    </row>
    <row r="6746" spans="1:7" x14ac:dyDescent="0.25">
      <c r="A6746" s="8">
        <f>IF(ISBLANK('Step 1.4 CNY OAT'!A6746),"-",'Step 1.4 CNY OAT'!A6746)</f>
        <v>43382.041666666664</v>
      </c>
      <c r="B6746" s="26">
        <f t="shared" si="123"/>
        <v>281</v>
      </c>
      <c r="C6746" s="67" cm="1">
        <f t="array" ref="C6746">INDEX('Step 5. Daily Avg Schedule Calc'!$A$2:$D$169,(WEEKDAY(A6746)-1)*24+HOUR(A6746)+1,3)</f>
        <v>1</v>
      </c>
      <c r="D6746" s="67" cm="1">
        <f t="array" ref="D6746">INDEX('Step 5. Daily Avg Schedule Calc'!$A$2:$D$169,(WEEKDAY(A6746)-1)*24+HOUR(A6746)+1,4)</f>
        <v>1</v>
      </c>
      <c r="E6746">
        <f>VLOOKUP(A6746,'Step 1.4 CNY OAT'!$A$1:$B$8761,2)</f>
        <v>67</v>
      </c>
      <c r="F6746" s="11">
        <f ca="1">('Step 3. Regression'!$B$18*E6746^2+'Step 3. Regression'!$C$18*E6746+'Step 3. Regression'!$D$18)*C6746</f>
        <v>5.4889985450739509</v>
      </c>
      <c r="G6746" s="11">
        <f ca="1">('Step 3. Regression'!$G$18*E6746^2+'Step 3. Regression'!$H$18*E6746+'Step 3. Regression'!$I$18)*D6746</f>
        <v>2.7010611487102851</v>
      </c>
    </row>
    <row r="6747" spans="1:7" x14ac:dyDescent="0.25">
      <c r="A6747" s="8">
        <f>IF(ISBLANK('Step 1.4 CNY OAT'!A6747),"-",'Step 1.4 CNY OAT'!A6747)</f>
        <v>43382.083333333336</v>
      </c>
      <c r="B6747" s="26">
        <f t="shared" si="123"/>
        <v>281</v>
      </c>
      <c r="C6747" s="67" cm="1">
        <f t="array" ref="C6747">INDEX('Step 5. Daily Avg Schedule Calc'!$A$2:$D$169,(WEEKDAY(A6747)-1)*24+HOUR(A6747)+1,3)</f>
        <v>1</v>
      </c>
      <c r="D6747" s="67" cm="1">
        <f t="array" ref="D6747">INDEX('Step 5. Daily Avg Schedule Calc'!$A$2:$D$169,(WEEKDAY(A6747)-1)*24+HOUR(A6747)+1,4)</f>
        <v>1</v>
      </c>
      <c r="E6747">
        <f>VLOOKUP(A6747,'Step 1.4 CNY OAT'!$A$1:$B$8761,2)</f>
        <v>68</v>
      </c>
      <c r="F6747" s="11">
        <f ca="1">('Step 3. Regression'!$B$18*E6747^2+'Step 3. Regression'!$C$18*E6747+'Step 3. Regression'!$D$18)*C6747</f>
        <v>5.5357352587867084</v>
      </c>
      <c r="G6747" s="11">
        <f ca="1">('Step 3. Regression'!$G$18*E6747^2+'Step 3. Regression'!$H$18*E6747+'Step 3. Regression'!$I$18)*D6747</f>
        <v>2.7082525195186036</v>
      </c>
    </row>
    <row r="6748" spans="1:7" x14ac:dyDescent="0.25">
      <c r="A6748" s="8">
        <f>IF(ISBLANK('Step 1.4 CNY OAT'!A6748),"-",'Step 1.4 CNY OAT'!A6748)</f>
        <v>43382.125</v>
      </c>
      <c r="B6748" s="26">
        <f t="shared" si="123"/>
        <v>281</v>
      </c>
      <c r="C6748" s="67" cm="1">
        <f t="array" ref="C6748">INDEX('Step 5. Daily Avg Schedule Calc'!$A$2:$D$169,(WEEKDAY(A6748)-1)*24+HOUR(A6748)+1,3)</f>
        <v>1</v>
      </c>
      <c r="D6748" s="67" cm="1">
        <f t="array" ref="D6748">INDEX('Step 5. Daily Avg Schedule Calc'!$A$2:$D$169,(WEEKDAY(A6748)-1)*24+HOUR(A6748)+1,4)</f>
        <v>1</v>
      </c>
      <c r="E6748">
        <f>VLOOKUP(A6748,'Step 1.4 CNY OAT'!$A$1:$B$8761,2)</f>
        <v>70</v>
      </c>
      <c r="F6748" s="11">
        <f ca="1">('Step 3. Regression'!$B$18*E6748^2+'Step 3. Regression'!$C$18*E6748+'Step 3. Regression'!$D$18)*C6748</f>
        <v>5.6437590923999679</v>
      </c>
      <c r="G6748" s="11">
        <f ca="1">('Step 3. Regression'!$G$18*E6748^2+'Step 3. Regression'!$H$18*E6748+'Step 3. Regression'!$I$18)*D6748</f>
        <v>2.7263772380986788</v>
      </c>
    </row>
    <row r="6749" spans="1:7" x14ac:dyDescent="0.25">
      <c r="A6749" s="8">
        <f>IF(ISBLANK('Step 1.4 CNY OAT'!A6749),"-",'Step 1.4 CNY OAT'!A6749)</f>
        <v>43382.166666666664</v>
      </c>
      <c r="B6749" s="26">
        <f t="shared" si="123"/>
        <v>281</v>
      </c>
      <c r="C6749" s="67" cm="1">
        <f t="array" ref="C6749">INDEX('Step 5. Daily Avg Schedule Calc'!$A$2:$D$169,(WEEKDAY(A6749)-1)*24+HOUR(A6749)+1,3)</f>
        <v>1</v>
      </c>
      <c r="D6749" s="67" cm="1">
        <f t="array" ref="D6749">INDEX('Step 5. Daily Avg Schedule Calc'!$A$2:$D$169,(WEEKDAY(A6749)-1)*24+HOUR(A6749)+1,4)</f>
        <v>1</v>
      </c>
      <c r="E6749">
        <f>VLOOKUP(A6749,'Step 1.4 CNY OAT'!$A$1:$B$8761,2)</f>
        <v>70</v>
      </c>
      <c r="F6749" s="11">
        <f ca="1">('Step 3. Regression'!$B$18*E6749^2+'Step 3. Regression'!$C$18*E6749+'Step 3. Regression'!$D$18)*C6749</f>
        <v>5.6437590923999679</v>
      </c>
      <c r="G6749" s="11">
        <f ca="1">('Step 3. Regression'!$G$18*E6749^2+'Step 3. Regression'!$H$18*E6749+'Step 3. Regression'!$I$18)*D6749</f>
        <v>2.7263772380986788</v>
      </c>
    </row>
    <row r="6750" spans="1:7" x14ac:dyDescent="0.25">
      <c r="A6750" s="8">
        <f>IF(ISBLANK('Step 1.4 CNY OAT'!A6750),"-",'Step 1.4 CNY OAT'!A6750)</f>
        <v>43382.208333333336</v>
      </c>
      <c r="B6750" s="26">
        <f t="shared" si="123"/>
        <v>281</v>
      </c>
      <c r="C6750" s="67" cm="1">
        <f t="array" ref="C6750">INDEX('Step 5. Daily Avg Schedule Calc'!$A$2:$D$169,(WEEKDAY(A6750)-1)*24+HOUR(A6750)+1,3)</f>
        <v>1</v>
      </c>
      <c r="D6750" s="67" cm="1">
        <f t="array" ref="D6750">INDEX('Step 5. Daily Avg Schedule Calc'!$A$2:$D$169,(WEEKDAY(A6750)-1)*24+HOUR(A6750)+1,4)</f>
        <v>1</v>
      </c>
      <c r="E6750">
        <f>VLOOKUP(A6750,'Step 1.4 CNY OAT'!$A$1:$B$8761,2)</f>
        <v>69</v>
      </c>
      <c r="F6750" s="11">
        <f ca="1">('Step 3. Regression'!$B$18*E6750^2+'Step 3. Regression'!$C$18*E6750+'Step 3. Regression'!$D$18)*C6750</f>
        <v>5.5873221078953783</v>
      </c>
      <c r="G6750" s="11">
        <f ca="1">('Step 3. Regression'!$G$18*E6750^2+'Step 3. Regression'!$H$18*E6750+'Step 3. Regression'!$I$18)*D6750</f>
        <v>2.7166912159814012</v>
      </c>
    </row>
    <row r="6751" spans="1:7" x14ac:dyDescent="0.25">
      <c r="A6751" s="8">
        <f>IF(ISBLANK('Step 1.4 CNY OAT'!A6751),"-",'Step 1.4 CNY OAT'!A6751)</f>
        <v>43382.25</v>
      </c>
      <c r="B6751" s="26">
        <f t="shared" si="123"/>
        <v>281</v>
      </c>
      <c r="C6751" s="67" cm="1">
        <f t="array" ref="C6751">INDEX('Step 5. Daily Avg Schedule Calc'!$A$2:$D$169,(WEEKDAY(A6751)-1)*24+HOUR(A6751)+1,3)</f>
        <v>1</v>
      </c>
      <c r="D6751" s="67" cm="1">
        <f t="array" ref="D6751">INDEX('Step 5. Daily Avg Schedule Calc'!$A$2:$D$169,(WEEKDAY(A6751)-1)*24+HOUR(A6751)+1,4)</f>
        <v>1</v>
      </c>
      <c r="E6751">
        <f>VLOOKUP(A6751,'Step 1.4 CNY OAT'!$A$1:$B$8761,2)</f>
        <v>70</v>
      </c>
      <c r="F6751" s="11">
        <f ca="1">('Step 3. Regression'!$B$18*E6751^2+'Step 3. Regression'!$C$18*E6751+'Step 3. Regression'!$D$18)*C6751</f>
        <v>5.6437590923999679</v>
      </c>
      <c r="G6751" s="11">
        <f ca="1">('Step 3. Regression'!$G$18*E6751^2+'Step 3. Regression'!$H$18*E6751+'Step 3. Regression'!$I$18)*D6751</f>
        <v>2.7263772380986788</v>
      </c>
    </row>
    <row r="6752" spans="1:7" x14ac:dyDescent="0.25">
      <c r="A6752" s="8">
        <f>IF(ISBLANK('Step 1.4 CNY OAT'!A6752),"-",'Step 1.4 CNY OAT'!A6752)</f>
        <v>43382.291666666664</v>
      </c>
      <c r="B6752" s="26">
        <f t="shared" si="123"/>
        <v>281</v>
      </c>
      <c r="C6752" s="67" cm="1">
        <f t="array" ref="C6752">INDEX('Step 5. Daily Avg Schedule Calc'!$A$2:$D$169,(WEEKDAY(A6752)-1)*24+HOUR(A6752)+1,3)</f>
        <v>1</v>
      </c>
      <c r="D6752" s="67" cm="1">
        <f t="array" ref="D6752">INDEX('Step 5. Daily Avg Schedule Calc'!$A$2:$D$169,(WEEKDAY(A6752)-1)*24+HOUR(A6752)+1,4)</f>
        <v>1</v>
      </c>
      <c r="E6752">
        <f>VLOOKUP(A6752,'Step 1.4 CNY OAT'!$A$1:$B$8761,2)</f>
        <v>72</v>
      </c>
      <c r="F6752" s="11">
        <f ca="1">('Step 3. Regression'!$B$18*E6752^2+'Step 3. Regression'!$C$18*E6752+'Step 3. Regression'!$D$18)*C6752</f>
        <v>5.7711834675968934</v>
      </c>
      <c r="G6752" s="11">
        <f ca="1">('Step 3. Regression'!$G$18*E6752^2+'Step 3. Regression'!$H$18*E6752+'Step 3. Regression'!$I$18)*D6752</f>
        <v>2.7494912592966725</v>
      </c>
    </row>
    <row r="6753" spans="1:7" x14ac:dyDescent="0.25">
      <c r="A6753" s="8">
        <f>IF(ISBLANK('Step 1.4 CNY OAT'!A6753),"-",'Step 1.4 CNY OAT'!A6753)</f>
        <v>43382.333333333336</v>
      </c>
      <c r="B6753" s="26">
        <f t="shared" si="123"/>
        <v>281</v>
      </c>
      <c r="C6753" s="67" cm="1">
        <f t="array" ref="C6753">INDEX('Step 5. Daily Avg Schedule Calc'!$A$2:$D$169,(WEEKDAY(A6753)-1)*24+HOUR(A6753)+1,3)</f>
        <v>1</v>
      </c>
      <c r="D6753" s="67" cm="1">
        <f t="array" ref="D6753">INDEX('Step 5. Daily Avg Schedule Calc'!$A$2:$D$169,(WEEKDAY(A6753)-1)*24+HOUR(A6753)+1,4)</f>
        <v>1</v>
      </c>
      <c r="E6753">
        <f>VLOOKUP(A6753,'Step 1.4 CNY OAT'!$A$1:$B$8761,2)</f>
        <v>71</v>
      </c>
      <c r="F6753" s="11">
        <f ca="1">('Step 3. Regression'!$B$18*E6753^2+'Step 3. Regression'!$C$18*E6753+'Step 3. Regression'!$D$18)*C6753</f>
        <v>5.7050462123004699</v>
      </c>
      <c r="G6753" s="11">
        <f ca="1">('Step 3. Regression'!$G$18*E6753^2+'Step 3. Regression'!$H$18*E6753+'Step 3. Regression'!$I$18)*D6753</f>
        <v>2.7373105858704356</v>
      </c>
    </row>
    <row r="6754" spans="1:7" x14ac:dyDescent="0.25">
      <c r="A6754" s="8">
        <f>IF(ISBLANK('Step 1.4 CNY OAT'!A6754),"-",'Step 1.4 CNY OAT'!A6754)</f>
        <v>43382.375</v>
      </c>
      <c r="B6754" s="26">
        <f t="shared" si="123"/>
        <v>281</v>
      </c>
      <c r="C6754" s="67" cm="1">
        <f t="array" ref="C6754">INDEX('Step 5. Daily Avg Schedule Calc'!$A$2:$D$169,(WEEKDAY(A6754)-1)*24+HOUR(A6754)+1,3)</f>
        <v>1</v>
      </c>
      <c r="D6754" s="67" cm="1">
        <f t="array" ref="D6754">INDEX('Step 5. Daily Avg Schedule Calc'!$A$2:$D$169,(WEEKDAY(A6754)-1)*24+HOUR(A6754)+1,4)</f>
        <v>1</v>
      </c>
      <c r="E6754">
        <f>VLOOKUP(A6754,'Step 1.4 CNY OAT'!$A$1:$B$8761,2)</f>
        <v>72</v>
      </c>
      <c r="F6754" s="11">
        <f ca="1">('Step 3. Regression'!$B$18*E6754^2+'Step 3. Regression'!$C$18*E6754+'Step 3. Regression'!$D$18)*C6754</f>
        <v>5.7711834675968934</v>
      </c>
      <c r="G6754" s="11">
        <f ca="1">('Step 3. Regression'!$G$18*E6754^2+'Step 3. Regression'!$H$18*E6754+'Step 3. Regression'!$I$18)*D6754</f>
        <v>2.7494912592966725</v>
      </c>
    </row>
    <row r="6755" spans="1:7" x14ac:dyDescent="0.25">
      <c r="A6755" s="8">
        <f>IF(ISBLANK('Step 1.4 CNY OAT'!A6755),"-",'Step 1.4 CNY OAT'!A6755)</f>
        <v>43382.416666666664</v>
      </c>
      <c r="B6755" s="26">
        <f t="shared" si="123"/>
        <v>281</v>
      </c>
      <c r="C6755" s="67" cm="1">
        <f t="array" ref="C6755">INDEX('Step 5. Daily Avg Schedule Calc'!$A$2:$D$169,(WEEKDAY(A6755)-1)*24+HOUR(A6755)+1,3)</f>
        <v>1</v>
      </c>
      <c r="D6755" s="67" cm="1">
        <f t="array" ref="D6755">INDEX('Step 5. Daily Avg Schedule Calc'!$A$2:$D$169,(WEEKDAY(A6755)-1)*24+HOUR(A6755)+1,4)</f>
        <v>1</v>
      </c>
      <c r="E6755">
        <f>VLOOKUP(A6755,'Step 1.4 CNY OAT'!$A$1:$B$8761,2)</f>
        <v>73</v>
      </c>
      <c r="F6755" s="11">
        <f ca="1">('Step 3. Regression'!$B$18*E6755^2+'Step 3. Regression'!$C$18*E6755+'Step 3. Regression'!$D$18)*C6755</f>
        <v>5.8421708582892293</v>
      </c>
      <c r="G6755" s="11">
        <f ca="1">('Step 3. Regression'!$G$18*E6755^2+'Step 3. Regression'!$H$18*E6755+'Step 3. Regression'!$I$18)*D6755</f>
        <v>2.7629192583773894</v>
      </c>
    </row>
    <row r="6756" spans="1:7" x14ac:dyDescent="0.25">
      <c r="A6756" s="8">
        <f>IF(ISBLANK('Step 1.4 CNY OAT'!A6756),"-",'Step 1.4 CNY OAT'!A6756)</f>
        <v>43382.458333333336</v>
      </c>
      <c r="B6756" s="26">
        <f t="shared" si="123"/>
        <v>281</v>
      </c>
      <c r="C6756" s="67" cm="1">
        <f t="array" ref="C6756">INDEX('Step 5. Daily Avg Schedule Calc'!$A$2:$D$169,(WEEKDAY(A6756)-1)*24+HOUR(A6756)+1,3)</f>
        <v>1</v>
      </c>
      <c r="D6756" s="67" cm="1">
        <f t="array" ref="D6756">INDEX('Step 5. Daily Avg Schedule Calc'!$A$2:$D$169,(WEEKDAY(A6756)-1)*24+HOUR(A6756)+1,4)</f>
        <v>1</v>
      </c>
      <c r="E6756">
        <f>VLOOKUP(A6756,'Step 1.4 CNY OAT'!$A$1:$B$8761,2)</f>
        <v>74</v>
      </c>
      <c r="F6756" s="11">
        <f ca="1">('Step 3. Regression'!$B$18*E6756^2+'Step 3. Regression'!$C$18*E6756+'Step 3. Regression'!$D$18)*C6756</f>
        <v>5.9180083843774867</v>
      </c>
      <c r="G6756" s="11">
        <f ca="1">('Step 3. Regression'!$G$18*E6756^2+'Step 3. Regression'!$H$18*E6756+'Step 3. Regression'!$I$18)*D6756</f>
        <v>2.7775945831125854</v>
      </c>
    </row>
    <row r="6757" spans="1:7" x14ac:dyDescent="0.25">
      <c r="A6757" s="8">
        <f>IF(ISBLANK('Step 1.4 CNY OAT'!A6757),"-",'Step 1.4 CNY OAT'!A6757)</f>
        <v>43382.5</v>
      </c>
      <c r="B6757" s="26">
        <f t="shared" si="123"/>
        <v>281</v>
      </c>
      <c r="C6757" s="67" cm="1">
        <f t="array" ref="C6757">INDEX('Step 5. Daily Avg Schedule Calc'!$A$2:$D$169,(WEEKDAY(A6757)-1)*24+HOUR(A6757)+1,3)</f>
        <v>1</v>
      </c>
      <c r="D6757" s="67" cm="1">
        <f t="array" ref="D6757">INDEX('Step 5. Daily Avg Schedule Calc'!$A$2:$D$169,(WEEKDAY(A6757)-1)*24+HOUR(A6757)+1,4)</f>
        <v>1</v>
      </c>
      <c r="E6757">
        <f>VLOOKUP(A6757,'Step 1.4 CNY OAT'!$A$1:$B$8761,2)</f>
        <v>75</v>
      </c>
      <c r="F6757" s="11">
        <f ca="1">('Step 3. Regression'!$B$18*E6757^2+'Step 3. Regression'!$C$18*E6757+'Step 3. Regression'!$D$18)*C6757</f>
        <v>5.9986960458616565</v>
      </c>
      <c r="G6757" s="11">
        <f ca="1">('Step 3. Regression'!$G$18*E6757^2+'Step 3. Regression'!$H$18*E6757+'Step 3. Regression'!$I$18)*D6757</f>
        <v>2.7935172335022607</v>
      </c>
    </row>
    <row r="6758" spans="1:7" x14ac:dyDescent="0.25">
      <c r="A6758" s="8">
        <f>IF(ISBLANK('Step 1.4 CNY OAT'!A6758),"-",'Step 1.4 CNY OAT'!A6758)</f>
        <v>43382.541666666664</v>
      </c>
      <c r="B6758" s="26">
        <f t="shared" si="123"/>
        <v>281</v>
      </c>
      <c r="C6758" s="67" cm="1">
        <f t="array" ref="C6758">INDEX('Step 5. Daily Avg Schedule Calc'!$A$2:$D$169,(WEEKDAY(A6758)-1)*24+HOUR(A6758)+1,3)</f>
        <v>1</v>
      </c>
      <c r="D6758" s="67" cm="1">
        <f t="array" ref="D6758">INDEX('Step 5. Daily Avg Schedule Calc'!$A$2:$D$169,(WEEKDAY(A6758)-1)*24+HOUR(A6758)+1,4)</f>
        <v>1</v>
      </c>
      <c r="E6758">
        <f>VLOOKUP(A6758,'Step 1.4 CNY OAT'!$A$1:$B$8761,2)</f>
        <v>77</v>
      </c>
      <c r="F6758" s="11">
        <f ca="1">('Step 3. Regression'!$B$18*E6758^2+'Step 3. Regression'!$C$18*E6758+'Step 3. Regression'!$D$18)*C6758</f>
        <v>6.1746217750177479</v>
      </c>
      <c r="G6758" s="11">
        <f ca="1">('Step 3. Regression'!$G$18*E6758^2+'Step 3. Regression'!$H$18*E6758+'Step 3. Regression'!$I$18)*D6758</f>
        <v>2.8291045112450504</v>
      </c>
    </row>
    <row r="6759" spans="1:7" x14ac:dyDescent="0.25">
      <c r="A6759" s="8">
        <f>IF(ISBLANK('Step 1.4 CNY OAT'!A6759),"-",'Step 1.4 CNY OAT'!A6759)</f>
        <v>43382.583333333336</v>
      </c>
      <c r="B6759" s="26">
        <f t="shared" si="123"/>
        <v>281</v>
      </c>
      <c r="C6759" s="67" cm="1">
        <f t="array" ref="C6759">INDEX('Step 5. Daily Avg Schedule Calc'!$A$2:$D$169,(WEEKDAY(A6759)-1)*24+HOUR(A6759)+1,3)</f>
        <v>1</v>
      </c>
      <c r="D6759" s="67" cm="1">
        <f t="array" ref="D6759">INDEX('Step 5. Daily Avg Schedule Calc'!$A$2:$D$169,(WEEKDAY(A6759)-1)*24+HOUR(A6759)+1,4)</f>
        <v>1</v>
      </c>
      <c r="E6759">
        <f>VLOOKUP(A6759,'Step 1.4 CNY OAT'!$A$1:$B$8761,2)</f>
        <v>77</v>
      </c>
      <c r="F6759" s="11">
        <f ca="1">('Step 3. Regression'!$B$18*E6759^2+'Step 3. Regression'!$C$18*E6759+'Step 3. Regression'!$D$18)*C6759</f>
        <v>6.1746217750177479</v>
      </c>
      <c r="G6759" s="11">
        <f ca="1">('Step 3. Regression'!$G$18*E6759^2+'Step 3. Regression'!$H$18*E6759+'Step 3. Regression'!$I$18)*D6759</f>
        <v>2.8291045112450504</v>
      </c>
    </row>
    <row r="6760" spans="1:7" x14ac:dyDescent="0.25">
      <c r="A6760" s="8">
        <f>IF(ISBLANK('Step 1.4 CNY OAT'!A6760),"-",'Step 1.4 CNY OAT'!A6760)</f>
        <v>43382.625</v>
      </c>
      <c r="B6760" s="26">
        <f t="shared" si="123"/>
        <v>281</v>
      </c>
      <c r="C6760" s="67" cm="1">
        <f t="array" ref="C6760">INDEX('Step 5. Daily Avg Schedule Calc'!$A$2:$D$169,(WEEKDAY(A6760)-1)*24+HOUR(A6760)+1,3)</f>
        <v>1</v>
      </c>
      <c r="D6760" s="67" cm="1">
        <f t="array" ref="D6760">INDEX('Step 5. Daily Avg Schedule Calc'!$A$2:$D$169,(WEEKDAY(A6760)-1)*24+HOUR(A6760)+1,4)</f>
        <v>1</v>
      </c>
      <c r="E6760">
        <f>VLOOKUP(A6760,'Step 1.4 CNY OAT'!$A$1:$B$8761,2)</f>
        <v>77</v>
      </c>
      <c r="F6760" s="11">
        <f ca="1">('Step 3. Regression'!$B$18*E6760^2+'Step 3. Regression'!$C$18*E6760+'Step 3. Regression'!$D$18)*C6760</f>
        <v>6.1746217750177479</v>
      </c>
      <c r="G6760" s="11">
        <f ca="1">('Step 3. Regression'!$G$18*E6760^2+'Step 3. Regression'!$H$18*E6760+'Step 3. Regression'!$I$18)*D6760</f>
        <v>2.8291045112450504</v>
      </c>
    </row>
    <row r="6761" spans="1:7" x14ac:dyDescent="0.25">
      <c r="A6761" s="8">
        <f>IF(ISBLANK('Step 1.4 CNY OAT'!A6761),"-",'Step 1.4 CNY OAT'!A6761)</f>
        <v>43382.666666666664</v>
      </c>
      <c r="B6761" s="26">
        <f t="shared" si="123"/>
        <v>281</v>
      </c>
      <c r="C6761" s="67" cm="1">
        <f t="array" ref="C6761">INDEX('Step 5. Daily Avg Schedule Calc'!$A$2:$D$169,(WEEKDAY(A6761)-1)*24+HOUR(A6761)+1,3)</f>
        <v>1</v>
      </c>
      <c r="D6761" s="67" cm="1">
        <f t="array" ref="D6761">INDEX('Step 5. Daily Avg Schedule Calc'!$A$2:$D$169,(WEEKDAY(A6761)-1)*24+HOUR(A6761)+1,4)</f>
        <v>1</v>
      </c>
      <c r="E6761">
        <f>VLOOKUP(A6761,'Step 1.4 CNY OAT'!$A$1:$B$8761,2)</f>
        <v>77</v>
      </c>
      <c r="F6761" s="11">
        <f ca="1">('Step 3. Regression'!$B$18*E6761^2+'Step 3. Regression'!$C$18*E6761+'Step 3. Regression'!$D$18)*C6761</f>
        <v>6.1746217750177479</v>
      </c>
      <c r="G6761" s="11">
        <f ca="1">('Step 3. Regression'!$G$18*E6761^2+'Step 3. Regression'!$H$18*E6761+'Step 3. Regression'!$I$18)*D6761</f>
        <v>2.8291045112450504</v>
      </c>
    </row>
    <row r="6762" spans="1:7" x14ac:dyDescent="0.25">
      <c r="A6762" s="8">
        <f>IF(ISBLANK('Step 1.4 CNY OAT'!A6762),"-",'Step 1.4 CNY OAT'!A6762)</f>
        <v>43382.708333333336</v>
      </c>
      <c r="B6762" s="26">
        <f t="shared" si="123"/>
        <v>281</v>
      </c>
      <c r="C6762" s="67" cm="1">
        <f t="array" ref="C6762">INDEX('Step 5. Daily Avg Schedule Calc'!$A$2:$D$169,(WEEKDAY(A6762)-1)*24+HOUR(A6762)+1,3)</f>
        <v>1</v>
      </c>
      <c r="D6762" s="67" cm="1">
        <f t="array" ref="D6762">INDEX('Step 5. Daily Avg Schedule Calc'!$A$2:$D$169,(WEEKDAY(A6762)-1)*24+HOUR(A6762)+1,4)</f>
        <v>1</v>
      </c>
      <c r="E6762">
        <f>VLOOKUP(A6762,'Step 1.4 CNY OAT'!$A$1:$B$8761,2)</f>
        <v>76</v>
      </c>
      <c r="F6762" s="11">
        <f ca="1">('Step 3. Regression'!$B$18*E6762^2+'Step 3. Regression'!$C$18*E6762+'Step 3. Regression'!$D$18)*C6762</f>
        <v>6.0842338427417459</v>
      </c>
      <c r="G6762" s="11">
        <f ca="1">('Step 3. Regression'!$G$18*E6762^2+'Step 3. Regression'!$H$18*E6762+'Step 3. Regression'!$I$18)*D6762</f>
        <v>2.8106872095464155</v>
      </c>
    </row>
    <row r="6763" spans="1:7" x14ac:dyDescent="0.25">
      <c r="A6763" s="8">
        <f>IF(ISBLANK('Step 1.4 CNY OAT'!A6763),"-",'Step 1.4 CNY OAT'!A6763)</f>
        <v>43382.75</v>
      </c>
      <c r="B6763" s="26">
        <f t="shared" si="123"/>
        <v>281</v>
      </c>
      <c r="C6763" s="67" cm="1">
        <f t="array" ref="C6763">INDEX('Step 5. Daily Avg Schedule Calc'!$A$2:$D$169,(WEEKDAY(A6763)-1)*24+HOUR(A6763)+1,3)</f>
        <v>1</v>
      </c>
      <c r="D6763" s="67" cm="1">
        <f t="array" ref="D6763">INDEX('Step 5. Daily Avg Schedule Calc'!$A$2:$D$169,(WEEKDAY(A6763)-1)*24+HOUR(A6763)+1,4)</f>
        <v>1</v>
      </c>
      <c r="E6763">
        <f>VLOOKUP(A6763,'Step 1.4 CNY OAT'!$A$1:$B$8761,2)</f>
        <v>73</v>
      </c>
      <c r="F6763" s="11">
        <f ca="1">('Step 3. Regression'!$B$18*E6763^2+'Step 3. Regression'!$C$18*E6763+'Step 3. Regression'!$D$18)*C6763</f>
        <v>5.8421708582892293</v>
      </c>
      <c r="G6763" s="11">
        <f ca="1">('Step 3. Regression'!$G$18*E6763^2+'Step 3. Regression'!$H$18*E6763+'Step 3. Regression'!$I$18)*D6763</f>
        <v>2.7629192583773894</v>
      </c>
    </row>
    <row r="6764" spans="1:7" x14ac:dyDescent="0.25">
      <c r="A6764" s="8">
        <f>IF(ISBLANK('Step 1.4 CNY OAT'!A6764),"-",'Step 1.4 CNY OAT'!A6764)</f>
        <v>43382.791666666664</v>
      </c>
      <c r="B6764" s="26">
        <f t="shared" si="123"/>
        <v>281</v>
      </c>
      <c r="C6764" s="67" cm="1">
        <f t="array" ref="C6764">INDEX('Step 5. Daily Avg Schedule Calc'!$A$2:$D$169,(WEEKDAY(A6764)-1)*24+HOUR(A6764)+1,3)</f>
        <v>1</v>
      </c>
      <c r="D6764" s="67" cm="1">
        <f t="array" ref="D6764">INDEX('Step 5. Daily Avg Schedule Calc'!$A$2:$D$169,(WEEKDAY(A6764)-1)*24+HOUR(A6764)+1,4)</f>
        <v>1</v>
      </c>
      <c r="E6764">
        <f>VLOOKUP(A6764,'Step 1.4 CNY OAT'!$A$1:$B$8761,2)</f>
        <v>73</v>
      </c>
      <c r="F6764" s="11">
        <f ca="1">('Step 3. Regression'!$B$18*E6764^2+'Step 3. Regression'!$C$18*E6764+'Step 3. Regression'!$D$18)*C6764</f>
        <v>5.8421708582892293</v>
      </c>
      <c r="G6764" s="11">
        <f ca="1">('Step 3. Regression'!$G$18*E6764^2+'Step 3. Regression'!$H$18*E6764+'Step 3. Regression'!$I$18)*D6764</f>
        <v>2.7629192583773894</v>
      </c>
    </row>
    <row r="6765" spans="1:7" x14ac:dyDescent="0.25">
      <c r="A6765" s="8">
        <f>IF(ISBLANK('Step 1.4 CNY OAT'!A6765),"-",'Step 1.4 CNY OAT'!A6765)</f>
        <v>43382.833333333336</v>
      </c>
      <c r="B6765" s="26">
        <f t="shared" si="123"/>
        <v>281</v>
      </c>
      <c r="C6765" s="67" cm="1">
        <f t="array" ref="C6765">INDEX('Step 5. Daily Avg Schedule Calc'!$A$2:$D$169,(WEEKDAY(A6765)-1)*24+HOUR(A6765)+1,3)</f>
        <v>1</v>
      </c>
      <c r="D6765" s="67" cm="1">
        <f t="array" ref="D6765">INDEX('Step 5. Daily Avg Schedule Calc'!$A$2:$D$169,(WEEKDAY(A6765)-1)*24+HOUR(A6765)+1,4)</f>
        <v>1</v>
      </c>
      <c r="E6765">
        <f>VLOOKUP(A6765,'Step 1.4 CNY OAT'!$A$1:$B$8761,2)</f>
        <v>74</v>
      </c>
      <c r="F6765" s="11">
        <f ca="1">('Step 3. Regression'!$B$18*E6765^2+'Step 3. Regression'!$C$18*E6765+'Step 3. Regression'!$D$18)*C6765</f>
        <v>5.9180083843774867</v>
      </c>
      <c r="G6765" s="11">
        <f ca="1">('Step 3. Regression'!$G$18*E6765^2+'Step 3. Regression'!$H$18*E6765+'Step 3. Regression'!$I$18)*D6765</f>
        <v>2.7775945831125854</v>
      </c>
    </row>
    <row r="6766" spans="1:7" x14ac:dyDescent="0.25">
      <c r="A6766" s="8">
        <f>IF(ISBLANK('Step 1.4 CNY OAT'!A6766),"-",'Step 1.4 CNY OAT'!A6766)</f>
        <v>43382.875</v>
      </c>
      <c r="B6766" s="26">
        <f t="shared" si="123"/>
        <v>281</v>
      </c>
      <c r="C6766" s="67" cm="1">
        <f t="array" ref="C6766">INDEX('Step 5. Daily Avg Schedule Calc'!$A$2:$D$169,(WEEKDAY(A6766)-1)*24+HOUR(A6766)+1,3)</f>
        <v>1</v>
      </c>
      <c r="D6766" s="67" cm="1">
        <f t="array" ref="D6766">INDEX('Step 5. Daily Avg Schedule Calc'!$A$2:$D$169,(WEEKDAY(A6766)-1)*24+HOUR(A6766)+1,4)</f>
        <v>1</v>
      </c>
      <c r="E6766">
        <f>VLOOKUP(A6766,'Step 1.4 CNY OAT'!$A$1:$B$8761,2)</f>
        <v>73</v>
      </c>
      <c r="F6766" s="11">
        <f ca="1">('Step 3. Regression'!$B$18*E6766^2+'Step 3. Regression'!$C$18*E6766+'Step 3. Regression'!$D$18)*C6766</f>
        <v>5.8421708582892293</v>
      </c>
      <c r="G6766" s="11">
        <f ca="1">('Step 3. Regression'!$G$18*E6766^2+'Step 3. Regression'!$H$18*E6766+'Step 3. Regression'!$I$18)*D6766</f>
        <v>2.7629192583773894</v>
      </c>
    </row>
    <row r="6767" spans="1:7" x14ac:dyDescent="0.25">
      <c r="A6767" s="8">
        <f>IF(ISBLANK('Step 1.4 CNY OAT'!A6767),"-",'Step 1.4 CNY OAT'!A6767)</f>
        <v>43382.916666666664</v>
      </c>
      <c r="B6767" s="26">
        <f t="shared" si="123"/>
        <v>281</v>
      </c>
      <c r="C6767" s="67" cm="1">
        <f t="array" ref="C6767">INDEX('Step 5. Daily Avg Schedule Calc'!$A$2:$D$169,(WEEKDAY(A6767)-1)*24+HOUR(A6767)+1,3)</f>
        <v>1</v>
      </c>
      <c r="D6767" s="67" cm="1">
        <f t="array" ref="D6767">INDEX('Step 5. Daily Avg Schedule Calc'!$A$2:$D$169,(WEEKDAY(A6767)-1)*24+HOUR(A6767)+1,4)</f>
        <v>1</v>
      </c>
      <c r="E6767">
        <f>VLOOKUP(A6767,'Step 1.4 CNY OAT'!$A$1:$B$8761,2)</f>
        <v>73</v>
      </c>
      <c r="F6767" s="11">
        <f ca="1">('Step 3. Regression'!$B$18*E6767^2+'Step 3. Regression'!$C$18*E6767+'Step 3. Regression'!$D$18)*C6767</f>
        <v>5.8421708582892293</v>
      </c>
      <c r="G6767" s="11">
        <f ca="1">('Step 3. Regression'!$G$18*E6767^2+'Step 3. Regression'!$H$18*E6767+'Step 3. Regression'!$I$18)*D6767</f>
        <v>2.7629192583773894</v>
      </c>
    </row>
    <row r="6768" spans="1:7" x14ac:dyDescent="0.25">
      <c r="A6768" s="8">
        <f>IF(ISBLANK('Step 1.4 CNY OAT'!A6768),"-",'Step 1.4 CNY OAT'!A6768)</f>
        <v>43382.958333333336</v>
      </c>
      <c r="B6768" s="26">
        <f t="shared" si="123"/>
        <v>281</v>
      </c>
      <c r="C6768" s="67" cm="1">
        <f t="array" ref="C6768">INDEX('Step 5. Daily Avg Schedule Calc'!$A$2:$D$169,(WEEKDAY(A6768)-1)*24+HOUR(A6768)+1,3)</f>
        <v>1</v>
      </c>
      <c r="D6768" s="67" cm="1">
        <f t="array" ref="D6768">INDEX('Step 5. Daily Avg Schedule Calc'!$A$2:$D$169,(WEEKDAY(A6768)-1)*24+HOUR(A6768)+1,4)</f>
        <v>1</v>
      </c>
      <c r="E6768">
        <f>VLOOKUP(A6768,'Step 1.4 CNY OAT'!$A$1:$B$8761,2)</f>
        <v>74</v>
      </c>
      <c r="F6768" s="11">
        <f ca="1">('Step 3. Regression'!$B$18*E6768^2+'Step 3. Regression'!$C$18*E6768+'Step 3. Regression'!$D$18)*C6768</f>
        <v>5.9180083843774867</v>
      </c>
      <c r="G6768" s="11">
        <f ca="1">('Step 3. Regression'!$G$18*E6768^2+'Step 3. Regression'!$H$18*E6768+'Step 3. Regression'!$I$18)*D6768</f>
        <v>2.7775945831125854</v>
      </c>
    </row>
    <row r="6769" spans="1:7" x14ac:dyDescent="0.25">
      <c r="A6769" s="8">
        <f>IF(ISBLANK('Step 1.4 CNY OAT'!A6769),"-",'Step 1.4 CNY OAT'!A6769)</f>
        <v>43383</v>
      </c>
      <c r="B6769" s="26">
        <f t="shared" si="123"/>
        <v>282</v>
      </c>
      <c r="C6769" s="67" cm="1">
        <f t="array" ref="C6769">INDEX('Step 5. Daily Avg Schedule Calc'!$A$2:$D$169,(WEEKDAY(A6769)-1)*24+HOUR(A6769)+1,3)</f>
        <v>1</v>
      </c>
      <c r="D6769" s="67" cm="1">
        <f t="array" ref="D6769">INDEX('Step 5. Daily Avg Schedule Calc'!$A$2:$D$169,(WEEKDAY(A6769)-1)*24+HOUR(A6769)+1,4)</f>
        <v>1</v>
      </c>
      <c r="E6769">
        <f>VLOOKUP(A6769,'Step 1.4 CNY OAT'!$A$1:$B$8761,2)</f>
        <v>73</v>
      </c>
      <c r="F6769" s="11">
        <f ca="1">('Step 3. Regression'!$B$18*E6769^2+'Step 3. Regression'!$C$18*E6769+'Step 3. Regression'!$D$18)*C6769</f>
        <v>5.8421708582892293</v>
      </c>
      <c r="G6769" s="11">
        <f ca="1">('Step 3. Regression'!$G$18*E6769^2+'Step 3. Regression'!$H$18*E6769+'Step 3. Regression'!$I$18)*D6769</f>
        <v>2.7629192583773894</v>
      </c>
    </row>
    <row r="6770" spans="1:7" x14ac:dyDescent="0.25">
      <c r="A6770" s="8">
        <f>IF(ISBLANK('Step 1.4 CNY OAT'!A6770),"-",'Step 1.4 CNY OAT'!A6770)</f>
        <v>43383.041666666664</v>
      </c>
      <c r="B6770" s="26">
        <f t="shared" si="123"/>
        <v>282</v>
      </c>
      <c r="C6770" s="67" cm="1">
        <f t="array" ref="C6770">INDEX('Step 5. Daily Avg Schedule Calc'!$A$2:$D$169,(WEEKDAY(A6770)-1)*24+HOUR(A6770)+1,3)</f>
        <v>1</v>
      </c>
      <c r="D6770" s="67" cm="1">
        <f t="array" ref="D6770">INDEX('Step 5. Daily Avg Schedule Calc'!$A$2:$D$169,(WEEKDAY(A6770)-1)*24+HOUR(A6770)+1,4)</f>
        <v>1</v>
      </c>
      <c r="E6770">
        <f>VLOOKUP(A6770,'Step 1.4 CNY OAT'!$A$1:$B$8761,2)</f>
        <v>74</v>
      </c>
      <c r="F6770" s="11">
        <f ca="1">('Step 3. Regression'!$B$18*E6770^2+'Step 3. Regression'!$C$18*E6770+'Step 3. Regression'!$D$18)*C6770</f>
        <v>5.9180083843774867</v>
      </c>
      <c r="G6770" s="11">
        <f ca="1">('Step 3. Regression'!$G$18*E6770^2+'Step 3. Regression'!$H$18*E6770+'Step 3. Regression'!$I$18)*D6770</f>
        <v>2.7775945831125854</v>
      </c>
    </row>
    <row r="6771" spans="1:7" x14ac:dyDescent="0.25">
      <c r="A6771" s="8">
        <f>IF(ISBLANK('Step 1.4 CNY OAT'!A6771),"-",'Step 1.4 CNY OAT'!A6771)</f>
        <v>43383.083333333336</v>
      </c>
      <c r="B6771" s="26">
        <f t="shared" si="123"/>
        <v>282</v>
      </c>
      <c r="C6771" s="67" cm="1">
        <f t="array" ref="C6771">INDEX('Step 5. Daily Avg Schedule Calc'!$A$2:$D$169,(WEEKDAY(A6771)-1)*24+HOUR(A6771)+1,3)</f>
        <v>1</v>
      </c>
      <c r="D6771" s="67" cm="1">
        <f t="array" ref="D6771">INDEX('Step 5. Daily Avg Schedule Calc'!$A$2:$D$169,(WEEKDAY(A6771)-1)*24+HOUR(A6771)+1,4)</f>
        <v>1</v>
      </c>
      <c r="E6771">
        <f>VLOOKUP(A6771,'Step 1.4 CNY OAT'!$A$1:$B$8761,2)</f>
        <v>73</v>
      </c>
      <c r="F6771" s="11">
        <f ca="1">('Step 3. Regression'!$B$18*E6771^2+'Step 3. Regression'!$C$18*E6771+'Step 3. Regression'!$D$18)*C6771</f>
        <v>5.8421708582892293</v>
      </c>
      <c r="G6771" s="11">
        <f ca="1">('Step 3. Regression'!$G$18*E6771^2+'Step 3. Regression'!$H$18*E6771+'Step 3. Regression'!$I$18)*D6771</f>
        <v>2.7629192583773894</v>
      </c>
    </row>
    <row r="6772" spans="1:7" x14ac:dyDescent="0.25">
      <c r="A6772" s="8">
        <f>IF(ISBLANK('Step 1.4 CNY OAT'!A6772),"-",'Step 1.4 CNY OAT'!A6772)</f>
        <v>43383.125</v>
      </c>
      <c r="B6772" s="26">
        <f t="shared" si="123"/>
        <v>282</v>
      </c>
      <c r="C6772" s="67" cm="1">
        <f t="array" ref="C6772">INDEX('Step 5. Daily Avg Schedule Calc'!$A$2:$D$169,(WEEKDAY(A6772)-1)*24+HOUR(A6772)+1,3)</f>
        <v>1</v>
      </c>
      <c r="D6772" s="67" cm="1">
        <f t="array" ref="D6772">INDEX('Step 5. Daily Avg Schedule Calc'!$A$2:$D$169,(WEEKDAY(A6772)-1)*24+HOUR(A6772)+1,4)</f>
        <v>1</v>
      </c>
      <c r="E6772">
        <f>VLOOKUP(A6772,'Step 1.4 CNY OAT'!$A$1:$B$8761,2)</f>
        <v>72</v>
      </c>
      <c r="F6772" s="11">
        <f ca="1">('Step 3. Regression'!$B$18*E6772^2+'Step 3. Regression'!$C$18*E6772+'Step 3. Regression'!$D$18)*C6772</f>
        <v>5.7711834675968934</v>
      </c>
      <c r="G6772" s="11">
        <f ca="1">('Step 3. Regression'!$G$18*E6772^2+'Step 3. Regression'!$H$18*E6772+'Step 3. Regression'!$I$18)*D6772</f>
        <v>2.7494912592966725</v>
      </c>
    </row>
    <row r="6773" spans="1:7" x14ac:dyDescent="0.25">
      <c r="A6773" s="8">
        <f>IF(ISBLANK('Step 1.4 CNY OAT'!A6773),"-",'Step 1.4 CNY OAT'!A6773)</f>
        <v>43383.166666666664</v>
      </c>
      <c r="B6773" s="26">
        <f t="shared" si="123"/>
        <v>282</v>
      </c>
      <c r="C6773" s="67" cm="1">
        <f t="array" ref="C6773">INDEX('Step 5. Daily Avg Schedule Calc'!$A$2:$D$169,(WEEKDAY(A6773)-1)*24+HOUR(A6773)+1,3)</f>
        <v>1</v>
      </c>
      <c r="D6773" s="67" cm="1">
        <f t="array" ref="D6773">INDEX('Step 5. Daily Avg Schedule Calc'!$A$2:$D$169,(WEEKDAY(A6773)-1)*24+HOUR(A6773)+1,4)</f>
        <v>1</v>
      </c>
      <c r="E6773">
        <f>VLOOKUP(A6773,'Step 1.4 CNY OAT'!$A$1:$B$8761,2)</f>
        <v>72</v>
      </c>
      <c r="F6773" s="11">
        <f ca="1">('Step 3. Regression'!$B$18*E6773^2+'Step 3. Regression'!$C$18*E6773+'Step 3. Regression'!$D$18)*C6773</f>
        <v>5.7711834675968934</v>
      </c>
      <c r="G6773" s="11">
        <f ca="1">('Step 3. Regression'!$G$18*E6773^2+'Step 3. Regression'!$H$18*E6773+'Step 3. Regression'!$I$18)*D6773</f>
        <v>2.7494912592966725</v>
      </c>
    </row>
    <row r="6774" spans="1:7" x14ac:dyDescent="0.25">
      <c r="A6774" s="8">
        <f>IF(ISBLANK('Step 1.4 CNY OAT'!A6774),"-",'Step 1.4 CNY OAT'!A6774)</f>
        <v>43383.208333333336</v>
      </c>
      <c r="B6774" s="26">
        <f t="shared" si="123"/>
        <v>282</v>
      </c>
      <c r="C6774" s="67" cm="1">
        <f t="array" ref="C6774">INDEX('Step 5. Daily Avg Schedule Calc'!$A$2:$D$169,(WEEKDAY(A6774)-1)*24+HOUR(A6774)+1,3)</f>
        <v>1</v>
      </c>
      <c r="D6774" s="67" cm="1">
        <f t="array" ref="D6774">INDEX('Step 5. Daily Avg Schedule Calc'!$A$2:$D$169,(WEEKDAY(A6774)-1)*24+HOUR(A6774)+1,4)</f>
        <v>1</v>
      </c>
      <c r="E6774">
        <f>VLOOKUP(A6774,'Step 1.4 CNY OAT'!$A$1:$B$8761,2)</f>
        <v>71</v>
      </c>
      <c r="F6774" s="11">
        <f ca="1">('Step 3. Regression'!$B$18*E6774^2+'Step 3. Regression'!$C$18*E6774+'Step 3. Regression'!$D$18)*C6774</f>
        <v>5.7050462123004699</v>
      </c>
      <c r="G6774" s="11">
        <f ca="1">('Step 3. Regression'!$G$18*E6774^2+'Step 3. Regression'!$H$18*E6774+'Step 3. Regression'!$I$18)*D6774</f>
        <v>2.7373105858704356</v>
      </c>
    </row>
    <row r="6775" spans="1:7" x14ac:dyDescent="0.25">
      <c r="A6775" s="8">
        <f>IF(ISBLANK('Step 1.4 CNY OAT'!A6775),"-",'Step 1.4 CNY OAT'!A6775)</f>
        <v>43383.25</v>
      </c>
      <c r="B6775" s="26">
        <f t="shared" si="123"/>
        <v>282</v>
      </c>
      <c r="C6775" s="67" cm="1">
        <f t="array" ref="C6775">INDEX('Step 5. Daily Avg Schedule Calc'!$A$2:$D$169,(WEEKDAY(A6775)-1)*24+HOUR(A6775)+1,3)</f>
        <v>1</v>
      </c>
      <c r="D6775" s="67" cm="1">
        <f t="array" ref="D6775">INDEX('Step 5. Daily Avg Schedule Calc'!$A$2:$D$169,(WEEKDAY(A6775)-1)*24+HOUR(A6775)+1,4)</f>
        <v>1</v>
      </c>
      <c r="E6775">
        <f>VLOOKUP(A6775,'Step 1.4 CNY OAT'!$A$1:$B$8761,2)</f>
        <v>72</v>
      </c>
      <c r="F6775" s="11">
        <f ca="1">('Step 3. Regression'!$B$18*E6775^2+'Step 3. Regression'!$C$18*E6775+'Step 3. Regression'!$D$18)*C6775</f>
        <v>5.7711834675968934</v>
      </c>
      <c r="G6775" s="11">
        <f ca="1">('Step 3. Regression'!$G$18*E6775^2+'Step 3. Regression'!$H$18*E6775+'Step 3. Regression'!$I$18)*D6775</f>
        <v>2.7494912592966725</v>
      </c>
    </row>
    <row r="6776" spans="1:7" x14ac:dyDescent="0.25">
      <c r="A6776" s="8">
        <f>IF(ISBLANK('Step 1.4 CNY OAT'!A6776),"-",'Step 1.4 CNY OAT'!A6776)</f>
        <v>43383.291666666664</v>
      </c>
      <c r="B6776" s="26">
        <f t="shared" si="123"/>
        <v>282</v>
      </c>
      <c r="C6776" s="67" cm="1">
        <f t="array" ref="C6776">INDEX('Step 5. Daily Avg Schedule Calc'!$A$2:$D$169,(WEEKDAY(A6776)-1)*24+HOUR(A6776)+1,3)</f>
        <v>1</v>
      </c>
      <c r="D6776" s="67" cm="1">
        <f t="array" ref="D6776">INDEX('Step 5. Daily Avg Schedule Calc'!$A$2:$D$169,(WEEKDAY(A6776)-1)*24+HOUR(A6776)+1,4)</f>
        <v>1</v>
      </c>
      <c r="E6776">
        <f>VLOOKUP(A6776,'Step 1.4 CNY OAT'!$A$1:$B$8761,2)</f>
        <v>72</v>
      </c>
      <c r="F6776" s="11">
        <f ca="1">('Step 3. Regression'!$B$18*E6776^2+'Step 3. Regression'!$C$18*E6776+'Step 3. Regression'!$D$18)*C6776</f>
        <v>5.7711834675968934</v>
      </c>
      <c r="G6776" s="11">
        <f ca="1">('Step 3. Regression'!$G$18*E6776^2+'Step 3. Regression'!$H$18*E6776+'Step 3. Regression'!$I$18)*D6776</f>
        <v>2.7494912592966725</v>
      </c>
    </row>
    <row r="6777" spans="1:7" x14ac:dyDescent="0.25">
      <c r="A6777" s="8">
        <f>IF(ISBLANK('Step 1.4 CNY OAT'!A6777),"-",'Step 1.4 CNY OAT'!A6777)</f>
        <v>43383.333333333336</v>
      </c>
      <c r="B6777" s="26">
        <f t="shared" si="123"/>
        <v>282</v>
      </c>
      <c r="C6777" s="67" cm="1">
        <f t="array" ref="C6777">INDEX('Step 5. Daily Avg Schedule Calc'!$A$2:$D$169,(WEEKDAY(A6777)-1)*24+HOUR(A6777)+1,3)</f>
        <v>1</v>
      </c>
      <c r="D6777" s="67" cm="1">
        <f t="array" ref="D6777">INDEX('Step 5. Daily Avg Schedule Calc'!$A$2:$D$169,(WEEKDAY(A6777)-1)*24+HOUR(A6777)+1,4)</f>
        <v>1</v>
      </c>
      <c r="E6777">
        <f>VLOOKUP(A6777,'Step 1.4 CNY OAT'!$A$1:$B$8761,2)</f>
        <v>73</v>
      </c>
      <c r="F6777" s="11">
        <f ca="1">('Step 3. Regression'!$B$18*E6777^2+'Step 3. Regression'!$C$18*E6777+'Step 3. Regression'!$D$18)*C6777</f>
        <v>5.8421708582892293</v>
      </c>
      <c r="G6777" s="11">
        <f ca="1">('Step 3. Regression'!$G$18*E6777^2+'Step 3. Regression'!$H$18*E6777+'Step 3. Regression'!$I$18)*D6777</f>
        <v>2.7629192583773894</v>
      </c>
    </row>
    <row r="6778" spans="1:7" x14ac:dyDescent="0.25">
      <c r="A6778" s="8">
        <f>IF(ISBLANK('Step 1.4 CNY OAT'!A6778),"-",'Step 1.4 CNY OAT'!A6778)</f>
        <v>43383.375</v>
      </c>
      <c r="B6778" s="26">
        <f t="shared" si="123"/>
        <v>282</v>
      </c>
      <c r="C6778" s="67" cm="1">
        <f t="array" ref="C6778">INDEX('Step 5. Daily Avg Schedule Calc'!$A$2:$D$169,(WEEKDAY(A6778)-1)*24+HOUR(A6778)+1,3)</f>
        <v>1</v>
      </c>
      <c r="D6778" s="67" cm="1">
        <f t="array" ref="D6778">INDEX('Step 5. Daily Avg Schedule Calc'!$A$2:$D$169,(WEEKDAY(A6778)-1)*24+HOUR(A6778)+1,4)</f>
        <v>1</v>
      </c>
      <c r="E6778">
        <f>VLOOKUP(A6778,'Step 1.4 CNY OAT'!$A$1:$B$8761,2)</f>
        <v>73</v>
      </c>
      <c r="F6778" s="11">
        <f ca="1">('Step 3. Regression'!$B$18*E6778^2+'Step 3. Regression'!$C$18*E6778+'Step 3. Regression'!$D$18)*C6778</f>
        <v>5.8421708582892293</v>
      </c>
      <c r="G6778" s="11">
        <f ca="1">('Step 3. Regression'!$G$18*E6778^2+'Step 3. Regression'!$H$18*E6778+'Step 3. Regression'!$I$18)*D6778</f>
        <v>2.7629192583773894</v>
      </c>
    </row>
    <row r="6779" spans="1:7" x14ac:dyDescent="0.25">
      <c r="A6779" s="8">
        <f>IF(ISBLANK('Step 1.4 CNY OAT'!A6779),"-",'Step 1.4 CNY OAT'!A6779)</f>
        <v>43383.416666666664</v>
      </c>
      <c r="B6779" s="26">
        <f t="shared" si="123"/>
        <v>282</v>
      </c>
      <c r="C6779" s="67" cm="1">
        <f t="array" ref="C6779">INDEX('Step 5. Daily Avg Schedule Calc'!$A$2:$D$169,(WEEKDAY(A6779)-1)*24+HOUR(A6779)+1,3)</f>
        <v>1</v>
      </c>
      <c r="D6779" s="67" cm="1">
        <f t="array" ref="D6779">INDEX('Step 5. Daily Avg Schedule Calc'!$A$2:$D$169,(WEEKDAY(A6779)-1)*24+HOUR(A6779)+1,4)</f>
        <v>1</v>
      </c>
      <c r="E6779">
        <f>VLOOKUP(A6779,'Step 1.4 CNY OAT'!$A$1:$B$8761,2)</f>
        <v>75</v>
      </c>
      <c r="F6779" s="11">
        <f ca="1">('Step 3. Regression'!$B$18*E6779^2+'Step 3. Regression'!$C$18*E6779+'Step 3. Regression'!$D$18)*C6779</f>
        <v>5.9986960458616565</v>
      </c>
      <c r="G6779" s="11">
        <f ca="1">('Step 3. Regression'!$G$18*E6779^2+'Step 3. Regression'!$H$18*E6779+'Step 3. Regression'!$I$18)*D6779</f>
        <v>2.7935172335022607</v>
      </c>
    </row>
    <row r="6780" spans="1:7" x14ac:dyDescent="0.25">
      <c r="A6780" s="8">
        <f>IF(ISBLANK('Step 1.4 CNY OAT'!A6780),"-",'Step 1.4 CNY OAT'!A6780)</f>
        <v>43383.458333333336</v>
      </c>
      <c r="B6780" s="26">
        <f t="shared" si="123"/>
        <v>282</v>
      </c>
      <c r="C6780" s="67" cm="1">
        <f t="array" ref="C6780">INDEX('Step 5. Daily Avg Schedule Calc'!$A$2:$D$169,(WEEKDAY(A6780)-1)*24+HOUR(A6780)+1,3)</f>
        <v>1</v>
      </c>
      <c r="D6780" s="67" cm="1">
        <f t="array" ref="D6780">INDEX('Step 5. Daily Avg Schedule Calc'!$A$2:$D$169,(WEEKDAY(A6780)-1)*24+HOUR(A6780)+1,4)</f>
        <v>1</v>
      </c>
      <c r="E6780">
        <f>VLOOKUP(A6780,'Step 1.4 CNY OAT'!$A$1:$B$8761,2)</f>
        <v>77</v>
      </c>
      <c r="F6780" s="11">
        <f ca="1">('Step 3. Regression'!$B$18*E6780^2+'Step 3. Regression'!$C$18*E6780+'Step 3. Regression'!$D$18)*C6780</f>
        <v>6.1746217750177479</v>
      </c>
      <c r="G6780" s="11">
        <f ca="1">('Step 3. Regression'!$G$18*E6780^2+'Step 3. Regression'!$H$18*E6780+'Step 3. Regression'!$I$18)*D6780</f>
        <v>2.8291045112450504</v>
      </c>
    </row>
    <row r="6781" spans="1:7" x14ac:dyDescent="0.25">
      <c r="A6781" s="8">
        <f>IF(ISBLANK('Step 1.4 CNY OAT'!A6781),"-",'Step 1.4 CNY OAT'!A6781)</f>
        <v>43383.5</v>
      </c>
      <c r="B6781" s="26">
        <f t="shared" si="123"/>
        <v>282</v>
      </c>
      <c r="C6781" s="67" cm="1">
        <f t="array" ref="C6781">INDEX('Step 5. Daily Avg Schedule Calc'!$A$2:$D$169,(WEEKDAY(A6781)-1)*24+HOUR(A6781)+1,3)</f>
        <v>1</v>
      </c>
      <c r="D6781" s="67" cm="1">
        <f t="array" ref="D6781">INDEX('Step 5. Daily Avg Schedule Calc'!$A$2:$D$169,(WEEKDAY(A6781)-1)*24+HOUR(A6781)+1,4)</f>
        <v>1</v>
      </c>
      <c r="E6781">
        <f>VLOOKUP(A6781,'Step 1.4 CNY OAT'!$A$1:$B$8761,2)</f>
        <v>77</v>
      </c>
      <c r="F6781" s="11">
        <f ca="1">('Step 3. Regression'!$B$18*E6781^2+'Step 3. Regression'!$C$18*E6781+'Step 3. Regression'!$D$18)*C6781</f>
        <v>6.1746217750177479</v>
      </c>
      <c r="G6781" s="11">
        <f ca="1">('Step 3. Regression'!$G$18*E6781^2+'Step 3. Regression'!$H$18*E6781+'Step 3. Regression'!$I$18)*D6781</f>
        <v>2.8291045112450504</v>
      </c>
    </row>
    <row r="6782" spans="1:7" x14ac:dyDescent="0.25">
      <c r="A6782" s="8">
        <f>IF(ISBLANK('Step 1.4 CNY OAT'!A6782),"-",'Step 1.4 CNY OAT'!A6782)</f>
        <v>43383.541666666664</v>
      </c>
      <c r="B6782" s="26">
        <f t="shared" si="123"/>
        <v>282</v>
      </c>
      <c r="C6782" s="67" cm="1">
        <f t="array" ref="C6782">INDEX('Step 5. Daily Avg Schedule Calc'!$A$2:$D$169,(WEEKDAY(A6782)-1)*24+HOUR(A6782)+1,3)</f>
        <v>1</v>
      </c>
      <c r="D6782" s="67" cm="1">
        <f t="array" ref="D6782">INDEX('Step 5. Daily Avg Schedule Calc'!$A$2:$D$169,(WEEKDAY(A6782)-1)*24+HOUR(A6782)+1,4)</f>
        <v>1</v>
      </c>
      <c r="E6782">
        <f>VLOOKUP(A6782,'Step 1.4 CNY OAT'!$A$1:$B$8761,2)</f>
        <v>79</v>
      </c>
      <c r="F6782" s="11">
        <f ca="1">('Step 3. Regression'!$B$18*E6782^2+'Step 3. Regression'!$C$18*E6782+'Step 3. Regression'!$D$18)*C6782</f>
        <v>6.3699480457575071</v>
      </c>
      <c r="G6782" s="11">
        <f ca="1">('Step 3. Regression'!$G$18*E6782^2+'Step 3. Regression'!$H$18*E6782+'Step 3. Regression'!$I$18)*D6782</f>
        <v>2.8696810916057589</v>
      </c>
    </row>
    <row r="6783" spans="1:7" x14ac:dyDescent="0.25">
      <c r="A6783" s="8">
        <f>IF(ISBLANK('Step 1.4 CNY OAT'!A6783),"-",'Step 1.4 CNY OAT'!A6783)</f>
        <v>43383.583333333336</v>
      </c>
      <c r="B6783" s="26">
        <f t="shared" si="123"/>
        <v>282</v>
      </c>
      <c r="C6783" s="67" cm="1">
        <f t="array" ref="C6783">INDEX('Step 5. Daily Avg Schedule Calc'!$A$2:$D$169,(WEEKDAY(A6783)-1)*24+HOUR(A6783)+1,3)</f>
        <v>1</v>
      </c>
      <c r="D6783" s="67" cm="1">
        <f t="array" ref="D6783">INDEX('Step 5. Daily Avg Schedule Calc'!$A$2:$D$169,(WEEKDAY(A6783)-1)*24+HOUR(A6783)+1,4)</f>
        <v>1</v>
      </c>
      <c r="E6783">
        <f>VLOOKUP(A6783,'Step 1.4 CNY OAT'!$A$1:$B$8761,2)</f>
        <v>81</v>
      </c>
      <c r="F6783" s="11">
        <f ca="1">('Step 3. Regression'!$B$18*E6783^2+'Step 3. Regression'!$C$18*E6783+'Step 3. Regression'!$D$18)*C6783</f>
        <v>6.5846748580809322</v>
      </c>
      <c r="G6783" s="11">
        <f ca="1">('Step 3. Regression'!$G$18*E6783^2+'Step 3. Regression'!$H$18*E6783+'Step 3. Regression'!$I$18)*D6783</f>
        <v>2.9152469745843854</v>
      </c>
    </row>
    <row r="6784" spans="1:7" x14ac:dyDescent="0.25">
      <c r="A6784" s="8">
        <f>IF(ISBLANK('Step 1.4 CNY OAT'!A6784),"-",'Step 1.4 CNY OAT'!A6784)</f>
        <v>43383.625</v>
      </c>
      <c r="B6784" s="26">
        <f t="shared" si="123"/>
        <v>282</v>
      </c>
      <c r="C6784" s="67" cm="1">
        <f t="array" ref="C6784">INDEX('Step 5. Daily Avg Schedule Calc'!$A$2:$D$169,(WEEKDAY(A6784)-1)*24+HOUR(A6784)+1,3)</f>
        <v>1</v>
      </c>
      <c r="D6784" s="67" cm="1">
        <f t="array" ref="D6784">INDEX('Step 5. Daily Avg Schedule Calc'!$A$2:$D$169,(WEEKDAY(A6784)-1)*24+HOUR(A6784)+1,4)</f>
        <v>1</v>
      </c>
      <c r="E6784">
        <f>VLOOKUP(A6784,'Step 1.4 CNY OAT'!$A$1:$B$8761,2)</f>
        <v>82</v>
      </c>
      <c r="F6784" s="11">
        <f ca="1">('Step 3. Regression'!$B$18*E6784^2+'Step 3. Regression'!$C$18*E6784+'Step 3. Regression'!$D$18)*C6784</f>
        <v>6.6993134673365216</v>
      </c>
      <c r="G6784" s="11">
        <f ca="1">('Step 3. Regression'!$G$18*E6784^2+'Step 3. Regression'!$H$18*E6784+'Step 3. Regression'!$I$18)*D6784</f>
        <v>2.9399009045554179</v>
      </c>
    </row>
    <row r="6785" spans="1:7" x14ac:dyDescent="0.25">
      <c r="A6785" s="8">
        <f>IF(ISBLANK('Step 1.4 CNY OAT'!A6785),"-",'Step 1.4 CNY OAT'!A6785)</f>
        <v>43383.666666666664</v>
      </c>
      <c r="B6785" s="26">
        <f t="shared" si="123"/>
        <v>282</v>
      </c>
      <c r="C6785" s="67" cm="1">
        <f t="array" ref="C6785">INDEX('Step 5. Daily Avg Schedule Calc'!$A$2:$D$169,(WEEKDAY(A6785)-1)*24+HOUR(A6785)+1,3)</f>
        <v>1</v>
      </c>
      <c r="D6785" s="67" cm="1">
        <f t="array" ref="D6785">INDEX('Step 5. Daily Avg Schedule Calc'!$A$2:$D$169,(WEEKDAY(A6785)-1)*24+HOUR(A6785)+1,4)</f>
        <v>1</v>
      </c>
      <c r="E6785">
        <f>VLOOKUP(A6785,'Step 1.4 CNY OAT'!$A$1:$B$8761,2)</f>
        <v>77</v>
      </c>
      <c r="F6785" s="11">
        <f ca="1">('Step 3. Regression'!$B$18*E6785^2+'Step 3. Regression'!$C$18*E6785+'Step 3. Regression'!$D$18)*C6785</f>
        <v>6.1746217750177479</v>
      </c>
      <c r="G6785" s="11">
        <f ca="1">('Step 3. Regression'!$G$18*E6785^2+'Step 3. Regression'!$H$18*E6785+'Step 3. Regression'!$I$18)*D6785</f>
        <v>2.8291045112450504</v>
      </c>
    </row>
    <row r="6786" spans="1:7" x14ac:dyDescent="0.25">
      <c r="A6786" s="8">
        <f>IF(ISBLANK('Step 1.4 CNY OAT'!A6786),"-",'Step 1.4 CNY OAT'!A6786)</f>
        <v>43383.708333333336</v>
      </c>
      <c r="B6786" s="26">
        <f t="shared" si="123"/>
        <v>282</v>
      </c>
      <c r="C6786" s="67" cm="1">
        <f t="array" ref="C6786">INDEX('Step 5. Daily Avg Schedule Calc'!$A$2:$D$169,(WEEKDAY(A6786)-1)*24+HOUR(A6786)+1,3)</f>
        <v>1</v>
      </c>
      <c r="D6786" s="67" cm="1">
        <f t="array" ref="D6786">INDEX('Step 5. Daily Avg Schedule Calc'!$A$2:$D$169,(WEEKDAY(A6786)-1)*24+HOUR(A6786)+1,4)</f>
        <v>1</v>
      </c>
      <c r="E6786">
        <f>VLOOKUP(A6786,'Step 1.4 CNY OAT'!$A$1:$B$8761,2)</f>
        <v>79</v>
      </c>
      <c r="F6786" s="11">
        <f ca="1">('Step 3. Regression'!$B$18*E6786^2+'Step 3. Regression'!$C$18*E6786+'Step 3. Regression'!$D$18)*C6786</f>
        <v>6.3699480457575071</v>
      </c>
      <c r="G6786" s="11">
        <f ca="1">('Step 3. Regression'!$G$18*E6786^2+'Step 3. Regression'!$H$18*E6786+'Step 3. Regression'!$I$18)*D6786</f>
        <v>2.8696810916057589</v>
      </c>
    </row>
    <row r="6787" spans="1:7" x14ac:dyDescent="0.25">
      <c r="A6787" s="8">
        <f>IF(ISBLANK('Step 1.4 CNY OAT'!A6787),"-",'Step 1.4 CNY OAT'!A6787)</f>
        <v>43383.75</v>
      </c>
      <c r="B6787" s="26">
        <f t="shared" ref="B6787:B6850" si="124">_xlfn.DAYS(A6787,$A$2)</f>
        <v>282</v>
      </c>
      <c r="C6787" s="67" cm="1">
        <f t="array" ref="C6787">INDEX('Step 5. Daily Avg Schedule Calc'!$A$2:$D$169,(WEEKDAY(A6787)-1)*24+HOUR(A6787)+1,3)</f>
        <v>1</v>
      </c>
      <c r="D6787" s="67" cm="1">
        <f t="array" ref="D6787">INDEX('Step 5. Daily Avg Schedule Calc'!$A$2:$D$169,(WEEKDAY(A6787)-1)*24+HOUR(A6787)+1,4)</f>
        <v>1</v>
      </c>
      <c r="E6787">
        <f>VLOOKUP(A6787,'Step 1.4 CNY OAT'!$A$1:$B$8761,2)</f>
        <v>75</v>
      </c>
      <c r="F6787" s="11">
        <f ca="1">('Step 3. Regression'!$B$18*E6787^2+'Step 3. Regression'!$C$18*E6787+'Step 3. Regression'!$D$18)*C6787</f>
        <v>5.9986960458616565</v>
      </c>
      <c r="G6787" s="11">
        <f ca="1">('Step 3. Regression'!$G$18*E6787^2+'Step 3. Regression'!$H$18*E6787+'Step 3. Regression'!$I$18)*D6787</f>
        <v>2.7935172335022607</v>
      </c>
    </row>
    <row r="6788" spans="1:7" x14ac:dyDescent="0.25">
      <c r="A6788" s="8">
        <f>IF(ISBLANK('Step 1.4 CNY OAT'!A6788),"-",'Step 1.4 CNY OAT'!A6788)</f>
        <v>43383.791666666664</v>
      </c>
      <c r="B6788" s="26">
        <f t="shared" si="124"/>
        <v>282</v>
      </c>
      <c r="C6788" s="67" cm="1">
        <f t="array" ref="C6788">INDEX('Step 5. Daily Avg Schedule Calc'!$A$2:$D$169,(WEEKDAY(A6788)-1)*24+HOUR(A6788)+1,3)</f>
        <v>1</v>
      </c>
      <c r="D6788" s="67" cm="1">
        <f t="array" ref="D6788">INDEX('Step 5. Daily Avg Schedule Calc'!$A$2:$D$169,(WEEKDAY(A6788)-1)*24+HOUR(A6788)+1,4)</f>
        <v>1</v>
      </c>
      <c r="E6788">
        <f>VLOOKUP(A6788,'Step 1.4 CNY OAT'!$A$1:$B$8761,2)</f>
        <v>73</v>
      </c>
      <c r="F6788" s="11">
        <f ca="1">('Step 3. Regression'!$B$18*E6788^2+'Step 3. Regression'!$C$18*E6788+'Step 3. Regression'!$D$18)*C6788</f>
        <v>5.8421708582892293</v>
      </c>
      <c r="G6788" s="11">
        <f ca="1">('Step 3. Regression'!$G$18*E6788^2+'Step 3. Regression'!$H$18*E6788+'Step 3. Regression'!$I$18)*D6788</f>
        <v>2.7629192583773894</v>
      </c>
    </row>
    <row r="6789" spans="1:7" x14ac:dyDescent="0.25">
      <c r="A6789" s="8">
        <f>IF(ISBLANK('Step 1.4 CNY OAT'!A6789),"-",'Step 1.4 CNY OAT'!A6789)</f>
        <v>43383.833333333336</v>
      </c>
      <c r="B6789" s="26">
        <f t="shared" si="124"/>
        <v>282</v>
      </c>
      <c r="C6789" s="67" cm="1">
        <f t="array" ref="C6789">INDEX('Step 5. Daily Avg Schedule Calc'!$A$2:$D$169,(WEEKDAY(A6789)-1)*24+HOUR(A6789)+1,3)</f>
        <v>1</v>
      </c>
      <c r="D6789" s="67" cm="1">
        <f t="array" ref="D6789">INDEX('Step 5. Daily Avg Schedule Calc'!$A$2:$D$169,(WEEKDAY(A6789)-1)*24+HOUR(A6789)+1,4)</f>
        <v>1</v>
      </c>
      <c r="E6789">
        <f>VLOOKUP(A6789,'Step 1.4 CNY OAT'!$A$1:$B$8761,2)</f>
        <v>74</v>
      </c>
      <c r="F6789" s="11">
        <f ca="1">('Step 3. Regression'!$B$18*E6789^2+'Step 3. Regression'!$C$18*E6789+'Step 3. Regression'!$D$18)*C6789</f>
        <v>5.9180083843774867</v>
      </c>
      <c r="G6789" s="11">
        <f ca="1">('Step 3. Regression'!$G$18*E6789^2+'Step 3. Regression'!$H$18*E6789+'Step 3. Regression'!$I$18)*D6789</f>
        <v>2.7775945831125854</v>
      </c>
    </row>
    <row r="6790" spans="1:7" x14ac:dyDescent="0.25">
      <c r="A6790" s="8">
        <f>IF(ISBLANK('Step 1.4 CNY OAT'!A6790),"-",'Step 1.4 CNY OAT'!A6790)</f>
        <v>43383.875</v>
      </c>
      <c r="B6790" s="26">
        <f t="shared" si="124"/>
        <v>282</v>
      </c>
      <c r="C6790" s="67" cm="1">
        <f t="array" ref="C6790">INDEX('Step 5. Daily Avg Schedule Calc'!$A$2:$D$169,(WEEKDAY(A6790)-1)*24+HOUR(A6790)+1,3)</f>
        <v>1</v>
      </c>
      <c r="D6790" s="67" cm="1">
        <f t="array" ref="D6790">INDEX('Step 5. Daily Avg Schedule Calc'!$A$2:$D$169,(WEEKDAY(A6790)-1)*24+HOUR(A6790)+1,4)</f>
        <v>1</v>
      </c>
      <c r="E6790">
        <f>VLOOKUP(A6790,'Step 1.4 CNY OAT'!$A$1:$B$8761,2)</f>
        <v>75</v>
      </c>
      <c r="F6790" s="11">
        <f ca="1">('Step 3. Regression'!$B$18*E6790^2+'Step 3. Regression'!$C$18*E6790+'Step 3. Regression'!$D$18)*C6790</f>
        <v>5.9986960458616565</v>
      </c>
      <c r="G6790" s="11">
        <f ca="1">('Step 3. Regression'!$G$18*E6790^2+'Step 3. Regression'!$H$18*E6790+'Step 3. Regression'!$I$18)*D6790</f>
        <v>2.7935172335022607</v>
      </c>
    </row>
    <row r="6791" spans="1:7" x14ac:dyDescent="0.25">
      <c r="A6791" s="8">
        <f>IF(ISBLANK('Step 1.4 CNY OAT'!A6791),"-",'Step 1.4 CNY OAT'!A6791)</f>
        <v>43383.916666666664</v>
      </c>
      <c r="B6791" s="26">
        <f t="shared" si="124"/>
        <v>282</v>
      </c>
      <c r="C6791" s="67" cm="1">
        <f t="array" ref="C6791">INDEX('Step 5. Daily Avg Schedule Calc'!$A$2:$D$169,(WEEKDAY(A6791)-1)*24+HOUR(A6791)+1,3)</f>
        <v>1</v>
      </c>
      <c r="D6791" s="67" cm="1">
        <f t="array" ref="D6791">INDEX('Step 5. Daily Avg Schedule Calc'!$A$2:$D$169,(WEEKDAY(A6791)-1)*24+HOUR(A6791)+1,4)</f>
        <v>1</v>
      </c>
      <c r="E6791">
        <f>VLOOKUP(A6791,'Step 1.4 CNY OAT'!$A$1:$B$8761,2)</f>
        <v>73</v>
      </c>
      <c r="F6791" s="11">
        <f ca="1">('Step 3. Regression'!$B$18*E6791^2+'Step 3. Regression'!$C$18*E6791+'Step 3. Regression'!$D$18)*C6791</f>
        <v>5.8421708582892293</v>
      </c>
      <c r="G6791" s="11">
        <f ca="1">('Step 3. Regression'!$G$18*E6791^2+'Step 3. Regression'!$H$18*E6791+'Step 3. Regression'!$I$18)*D6791</f>
        <v>2.7629192583773894</v>
      </c>
    </row>
    <row r="6792" spans="1:7" x14ac:dyDescent="0.25">
      <c r="A6792" s="8">
        <f>IF(ISBLANK('Step 1.4 CNY OAT'!A6792),"-",'Step 1.4 CNY OAT'!A6792)</f>
        <v>43383.958333333336</v>
      </c>
      <c r="B6792" s="26">
        <f t="shared" si="124"/>
        <v>282</v>
      </c>
      <c r="C6792" s="67" cm="1">
        <f t="array" ref="C6792">INDEX('Step 5. Daily Avg Schedule Calc'!$A$2:$D$169,(WEEKDAY(A6792)-1)*24+HOUR(A6792)+1,3)</f>
        <v>1</v>
      </c>
      <c r="D6792" s="67" cm="1">
        <f t="array" ref="D6792">INDEX('Step 5. Daily Avg Schedule Calc'!$A$2:$D$169,(WEEKDAY(A6792)-1)*24+HOUR(A6792)+1,4)</f>
        <v>1</v>
      </c>
      <c r="E6792">
        <f>VLOOKUP(A6792,'Step 1.4 CNY OAT'!$A$1:$B$8761,2)</f>
        <v>74</v>
      </c>
      <c r="F6792" s="11">
        <f ca="1">('Step 3. Regression'!$B$18*E6792^2+'Step 3. Regression'!$C$18*E6792+'Step 3. Regression'!$D$18)*C6792</f>
        <v>5.9180083843774867</v>
      </c>
      <c r="G6792" s="11">
        <f ca="1">('Step 3. Regression'!$G$18*E6792^2+'Step 3. Regression'!$H$18*E6792+'Step 3. Regression'!$I$18)*D6792</f>
        <v>2.7775945831125854</v>
      </c>
    </row>
    <row r="6793" spans="1:7" x14ac:dyDescent="0.25">
      <c r="A6793" s="8">
        <f>IF(ISBLANK('Step 1.4 CNY OAT'!A6793),"-",'Step 1.4 CNY OAT'!A6793)</f>
        <v>43384</v>
      </c>
      <c r="B6793" s="26">
        <f t="shared" si="124"/>
        <v>283</v>
      </c>
      <c r="C6793" s="67" cm="1">
        <f t="array" ref="C6793">INDEX('Step 5. Daily Avg Schedule Calc'!$A$2:$D$169,(WEEKDAY(A6793)-1)*24+HOUR(A6793)+1,3)</f>
        <v>1</v>
      </c>
      <c r="D6793" s="67" cm="1">
        <f t="array" ref="D6793">INDEX('Step 5. Daily Avg Schedule Calc'!$A$2:$D$169,(WEEKDAY(A6793)-1)*24+HOUR(A6793)+1,4)</f>
        <v>1</v>
      </c>
      <c r="E6793">
        <f>VLOOKUP(A6793,'Step 1.4 CNY OAT'!$A$1:$B$8761,2)</f>
        <v>73</v>
      </c>
      <c r="F6793" s="11">
        <f ca="1">('Step 3. Regression'!$B$18*E6793^2+'Step 3. Regression'!$C$18*E6793+'Step 3. Regression'!$D$18)*C6793</f>
        <v>5.8421708582892293</v>
      </c>
      <c r="G6793" s="11">
        <f ca="1">('Step 3. Regression'!$G$18*E6793^2+'Step 3. Regression'!$H$18*E6793+'Step 3. Regression'!$I$18)*D6793</f>
        <v>2.7629192583773894</v>
      </c>
    </row>
    <row r="6794" spans="1:7" x14ac:dyDescent="0.25">
      <c r="A6794" s="8">
        <f>IF(ISBLANK('Step 1.4 CNY OAT'!A6794),"-",'Step 1.4 CNY OAT'!A6794)</f>
        <v>43384.041666666664</v>
      </c>
      <c r="B6794" s="26">
        <f t="shared" si="124"/>
        <v>283</v>
      </c>
      <c r="C6794" s="67" cm="1">
        <f t="array" ref="C6794">INDEX('Step 5. Daily Avg Schedule Calc'!$A$2:$D$169,(WEEKDAY(A6794)-1)*24+HOUR(A6794)+1,3)</f>
        <v>1</v>
      </c>
      <c r="D6794" s="67" cm="1">
        <f t="array" ref="D6794">INDEX('Step 5. Daily Avg Schedule Calc'!$A$2:$D$169,(WEEKDAY(A6794)-1)*24+HOUR(A6794)+1,4)</f>
        <v>1</v>
      </c>
      <c r="E6794">
        <f>VLOOKUP(A6794,'Step 1.4 CNY OAT'!$A$1:$B$8761,2)</f>
        <v>74</v>
      </c>
      <c r="F6794" s="11">
        <f ca="1">('Step 3. Regression'!$B$18*E6794^2+'Step 3. Regression'!$C$18*E6794+'Step 3. Regression'!$D$18)*C6794</f>
        <v>5.9180083843774867</v>
      </c>
      <c r="G6794" s="11">
        <f ca="1">('Step 3. Regression'!$G$18*E6794^2+'Step 3. Regression'!$H$18*E6794+'Step 3. Regression'!$I$18)*D6794</f>
        <v>2.7775945831125854</v>
      </c>
    </row>
    <row r="6795" spans="1:7" x14ac:dyDescent="0.25">
      <c r="A6795" s="8">
        <f>IF(ISBLANK('Step 1.4 CNY OAT'!A6795),"-",'Step 1.4 CNY OAT'!A6795)</f>
        <v>43384.083333333336</v>
      </c>
      <c r="B6795" s="26">
        <f t="shared" si="124"/>
        <v>283</v>
      </c>
      <c r="C6795" s="67" cm="1">
        <f t="array" ref="C6795">INDEX('Step 5. Daily Avg Schedule Calc'!$A$2:$D$169,(WEEKDAY(A6795)-1)*24+HOUR(A6795)+1,3)</f>
        <v>1</v>
      </c>
      <c r="D6795" s="67" cm="1">
        <f t="array" ref="D6795">INDEX('Step 5. Daily Avg Schedule Calc'!$A$2:$D$169,(WEEKDAY(A6795)-1)*24+HOUR(A6795)+1,4)</f>
        <v>1</v>
      </c>
      <c r="E6795">
        <f>VLOOKUP(A6795,'Step 1.4 CNY OAT'!$A$1:$B$8761,2)</f>
        <v>73.5</v>
      </c>
      <c r="F6795" s="11">
        <f ca="1">('Step 3. Regression'!$B$18*E6795^2+'Step 3. Regression'!$C$18*E6795+'Step 3. Regression'!$D$18)*C6795</f>
        <v>5.8794833544088707</v>
      </c>
      <c r="G6795" s="11">
        <f ca="1">('Step 3. Regression'!$G$18*E6795^2+'Step 3. Regression'!$H$18*E6795+'Step 3. Regression'!$I$18)*D6795</f>
        <v>2.7701010050381774</v>
      </c>
    </row>
    <row r="6796" spans="1:7" x14ac:dyDescent="0.25">
      <c r="A6796" s="8">
        <f>IF(ISBLANK('Step 1.4 CNY OAT'!A6796),"-",'Step 1.4 CNY OAT'!A6796)</f>
        <v>43384.125</v>
      </c>
      <c r="B6796" s="26">
        <f t="shared" si="124"/>
        <v>283</v>
      </c>
      <c r="C6796" s="67" cm="1">
        <f t="array" ref="C6796">INDEX('Step 5. Daily Avg Schedule Calc'!$A$2:$D$169,(WEEKDAY(A6796)-1)*24+HOUR(A6796)+1,3)</f>
        <v>1</v>
      </c>
      <c r="D6796" s="67" cm="1">
        <f t="array" ref="D6796">INDEX('Step 5. Daily Avg Schedule Calc'!$A$2:$D$169,(WEEKDAY(A6796)-1)*24+HOUR(A6796)+1,4)</f>
        <v>1</v>
      </c>
      <c r="E6796">
        <f>VLOOKUP(A6796,'Step 1.4 CNY OAT'!$A$1:$B$8761,2)</f>
        <v>73</v>
      </c>
      <c r="F6796" s="11">
        <f ca="1">('Step 3. Regression'!$B$18*E6796^2+'Step 3. Regression'!$C$18*E6796+'Step 3. Regression'!$D$18)*C6796</f>
        <v>5.8421708582892293</v>
      </c>
      <c r="G6796" s="11">
        <f ca="1">('Step 3. Regression'!$G$18*E6796^2+'Step 3. Regression'!$H$18*E6796+'Step 3. Regression'!$I$18)*D6796</f>
        <v>2.7629192583773894</v>
      </c>
    </row>
    <row r="6797" spans="1:7" x14ac:dyDescent="0.25">
      <c r="A6797" s="8">
        <f>IF(ISBLANK('Step 1.4 CNY OAT'!A6797),"-",'Step 1.4 CNY OAT'!A6797)</f>
        <v>43384.166666666664</v>
      </c>
      <c r="B6797" s="26">
        <f t="shared" si="124"/>
        <v>283</v>
      </c>
      <c r="C6797" s="67" cm="1">
        <f t="array" ref="C6797">INDEX('Step 5. Daily Avg Schedule Calc'!$A$2:$D$169,(WEEKDAY(A6797)-1)*24+HOUR(A6797)+1,3)</f>
        <v>1</v>
      </c>
      <c r="D6797" s="67" cm="1">
        <f t="array" ref="D6797">INDEX('Step 5. Daily Avg Schedule Calc'!$A$2:$D$169,(WEEKDAY(A6797)-1)*24+HOUR(A6797)+1,4)</f>
        <v>1</v>
      </c>
      <c r="E6797">
        <f>VLOOKUP(A6797,'Step 1.4 CNY OAT'!$A$1:$B$8761,2)</f>
        <v>73</v>
      </c>
      <c r="F6797" s="11">
        <f ca="1">('Step 3. Regression'!$B$18*E6797^2+'Step 3. Regression'!$C$18*E6797+'Step 3. Regression'!$D$18)*C6797</f>
        <v>5.8421708582892293</v>
      </c>
      <c r="G6797" s="11">
        <f ca="1">('Step 3. Regression'!$G$18*E6797^2+'Step 3. Regression'!$H$18*E6797+'Step 3. Regression'!$I$18)*D6797</f>
        <v>2.7629192583773894</v>
      </c>
    </row>
    <row r="6798" spans="1:7" x14ac:dyDescent="0.25">
      <c r="A6798" s="8">
        <f>IF(ISBLANK('Step 1.4 CNY OAT'!A6798),"-",'Step 1.4 CNY OAT'!A6798)</f>
        <v>43384.208333333336</v>
      </c>
      <c r="B6798" s="26">
        <f t="shared" si="124"/>
        <v>283</v>
      </c>
      <c r="C6798" s="67" cm="1">
        <f t="array" ref="C6798">INDEX('Step 5. Daily Avg Schedule Calc'!$A$2:$D$169,(WEEKDAY(A6798)-1)*24+HOUR(A6798)+1,3)</f>
        <v>1</v>
      </c>
      <c r="D6798" s="67" cm="1">
        <f t="array" ref="D6798">INDEX('Step 5. Daily Avg Schedule Calc'!$A$2:$D$169,(WEEKDAY(A6798)-1)*24+HOUR(A6798)+1,4)</f>
        <v>1</v>
      </c>
      <c r="E6798">
        <f>VLOOKUP(A6798,'Step 1.4 CNY OAT'!$A$1:$B$8761,2)</f>
        <v>73</v>
      </c>
      <c r="F6798" s="11">
        <f ca="1">('Step 3. Regression'!$B$18*E6798^2+'Step 3. Regression'!$C$18*E6798+'Step 3. Regression'!$D$18)*C6798</f>
        <v>5.8421708582892293</v>
      </c>
      <c r="G6798" s="11">
        <f ca="1">('Step 3. Regression'!$G$18*E6798^2+'Step 3. Regression'!$H$18*E6798+'Step 3. Regression'!$I$18)*D6798</f>
        <v>2.7629192583773894</v>
      </c>
    </row>
    <row r="6799" spans="1:7" x14ac:dyDescent="0.25">
      <c r="A6799" s="8">
        <f>IF(ISBLANK('Step 1.4 CNY OAT'!A6799),"-",'Step 1.4 CNY OAT'!A6799)</f>
        <v>43384.25</v>
      </c>
      <c r="B6799" s="26">
        <f t="shared" si="124"/>
        <v>283</v>
      </c>
      <c r="C6799" s="67" cm="1">
        <f t="array" ref="C6799">INDEX('Step 5. Daily Avg Schedule Calc'!$A$2:$D$169,(WEEKDAY(A6799)-1)*24+HOUR(A6799)+1,3)</f>
        <v>1</v>
      </c>
      <c r="D6799" s="67" cm="1">
        <f t="array" ref="D6799">INDEX('Step 5. Daily Avg Schedule Calc'!$A$2:$D$169,(WEEKDAY(A6799)-1)*24+HOUR(A6799)+1,4)</f>
        <v>1</v>
      </c>
      <c r="E6799">
        <f>VLOOKUP(A6799,'Step 1.4 CNY OAT'!$A$1:$B$8761,2)</f>
        <v>73</v>
      </c>
      <c r="F6799" s="11">
        <f ca="1">('Step 3. Regression'!$B$18*E6799^2+'Step 3. Regression'!$C$18*E6799+'Step 3. Regression'!$D$18)*C6799</f>
        <v>5.8421708582892293</v>
      </c>
      <c r="G6799" s="11">
        <f ca="1">('Step 3. Regression'!$G$18*E6799^2+'Step 3. Regression'!$H$18*E6799+'Step 3. Regression'!$I$18)*D6799</f>
        <v>2.7629192583773894</v>
      </c>
    </row>
    <row r="6800" spans="1:7" x14ac:dyDescent="0.25">
      <c r="A6800" s="8">
        <f>IF(ISBLANK('Step 1.4 CNY OAT'!A6800),"-",'Step 1.4 CNY OAT'!A6800)</f>
        <v>43384.291666666664</v>
      </c>
      <c r="B6800" s="26">
        <f t="shared" si="124"/>
        <v>283</v>
      </c>
      <c r="C6800" s="67" cm="1">
        <f t="array" ref="C6800">INDEX('Step 5. Daily Avg Schedule Calc'!$A$2:$D$169,(WEEKDAY(A6800)-1)*24+HOUR(A6800)+1,3)</f>
        <v>1</v>
      </c>
      <c r="D6800" s="67" cm="1">
        <f t="array" ref="D6800">INDEX('Step 5. Daily Avg Schedule Calc'!$A$2:$D$169,(WEEKDAY(A6800)-1)*24+HOUR(A6800)+1,4)</f>
        <v>1</v>
      </c>
      <c r="E6800">
        <f>VLOOKUP(A6800,'Step 1.4 CNY OAT'!$A$1:$B$8761,2)</f>
        <v>73</v>
      </c>
      <c r="F6800" s="11">
        <f ca="1">('Step 3. Regression'!$B$18*E6800^2+'Step 3. Regression'!$C$18*E6800+'Step 3. Regression'!$D$18)*C6800</f>
        <v>5.8421708582892293</v>
      </c>
      <c r="G6800" s="11">
        <f ca="1">('Step 3. Regression'!$G$18*E6800^2+'Step 3. Regression'!$H$18*E6800+'Step 3. Regression'!$I$18)*D6800</f>
        <v>2.7629192583773894</v>
      </c>
    </row>
    <row r="6801" spans="1:7" x14ac:dyDescent="0.25">
      <c r="A6801" s="8">
        <f>IF(ISBLANK('Step 1.4 CNY OAT'!A6801),"-",'Step 1.4 CNY OAT'!A6801)</f>
        <v>43384.333333333336</v>
      </c>
      <c r="B6801" s="26">
        <f t="shared" si="124"/>
        <v>283</v>
      </c>
      <c r="C6801" s="67" cm="1">
        <f t="array" ref="C6801">INDEX('Step 5. Daily Avg Schedule Calc'!$A$2:$D$169,(WEEKDAY(A6801)-1)*24+HOUR(A6801)+1,3)</f>
        <v>1</v>
      </c>
      <c r="D6801" s="67" cm="1">
        <f t="array" ref="D6801">INDEX('Step 5. Daily Avg Schedule Calc'!$A$2:$D$169,(WEEKDAY(A6801)-1)*24+HOUR(A6801)+1,4)</f>
        <v>1</v>
      </c>
      <c r="E6801">
        <f>VLOOKUP(A6801,'Step 1.4 CNY OAT'!$A$1:$B$8761,2)</f>
        <v>74</v>
      </c>
      <c r="F6801" s="11">
        <f ca="1">('Step 3. Regression'!$B$18*E6801^2+'Step 3. Regression'!$C$18*E6801+'Step 3. Regression'!$D$18)*C6801</f>
        <v>5.9180083843774867</v>
      </c>
      <c r="G6801" s="11">
        <f ca="1">('Step 3. Regression'!$G$18*E6801^2+'Step 3. Regression'!$H$18*E6801+'Step 3. Regression'!$I$18)*D6801</f>
        <v>2.7775945831125854</v>
      </c>
    </row>
    <row r="6802" spans="1:7" x14ac:dyDescent="0.25">
      <c r="A6802" s="8">
        <f>IF(ISBLANK('Step 1.4 CNY OAT'!A6802),"-",'Step 1.4 CNY OAT'!A6802)</f>
        <v>43384.375</v>
      </c>
      <c r="B6802" s="26">
        <f t="shared" si="124"/>
        <v>283</v>
      </c>
      <c r="C6802" s="67" cm="1">
        <f t="array" ref="C6802">INDEX('Step 5. Daily Avg Schedule Calc'!$A$2:$D$169,(WEEKDAY(A6802)-1)*24+HOUR(A6802)+1,3)</f>
        <v>1</v>
      </c>
      <c r="D6802" s="67" cm="1">
        <f t="array" ref="D6802">INDEX('Step 5. Daily Avg Schedule Calc'!$A$2:$D$169,(WEEKDAY(A6802)-1)*24+HOUR(A6802)+1,4)</f>
        <v>1</v>
      </c>
      <c r="E6802">
        <f>VLOOKUP(A6802,'Step 1.4 CNY OAT'!$A$1:$B$8761,2)</f>
        <v>75</v>
      </c>
      <c r="F6802" s="11">
        <f ca="1">('Step 3. Regression'!$B$18*E6802^2+'Step 3. Regression'!$C$18*E6802+'Step 3. Regression'!$D$18)*C6802</f>
        <v>5.9986960458616565</v>
      </c>
      <c r="G6802" s="11">
        <f ca="1">('Step 3. Regression'!$G$18*E6802^2+'Step 3. Regression'!$H$18*E6802+'Step 3. Regression'!$I$18)*D6802</f>
        <v>2.7935172335022607</v>
      </c>
    </row>
    <row r="6803" spans="1:7" x14ac:dyDescent="0.25">
      <c r="A6803" s="8">
        <f>IF(ISBLANK('Step 1.4 CNY OAT'!A6803),"-",'Step 1.4 CNY OAT'!A6803)</f>
        <v>43384.416666666664</v>
      </c>
      <c r="B6803" s="26">
        <f t="shared" si="124"/>
        <v>283</v>
      </c>
      <c r="C6803" s="67" cm="1">
        <f t="array" ref="C6803">INDEX('Step 5. Daily Avg Schedule Calc'!$A$2:$D$169,(WEEKDAY(A6803)-1)*24+HOUR(A6803)+1,3)</f>
        <v>1</v>
      </c>
      <c r="D6803" s="67" cm="1">
        <f t="array" ref="D6803">INDEX('Step 5. Daily Avg Schedule Calc'!$A$2:$D$169,(WEEKDAY(A6803)-1)*24+HOUR(A6803)+1,4)</f>
        <v>1</v>
      </c>
      <c r="E6803">
        <f>VLOOKUP(A6803,'Step 1.4 CNY OAT'!$A$1:$B$8761,2)</f>
        <v>75</v>
      </c>
      <c r="F6803" s="11">
        <f ca="1">('Step 3. Regression'!$B$18*E6803^2+'Step 3. Regression'!$C$18*E6803+'Step 3. Regression'!$D$18)*C6803</f>
        <v>5.9986960458616565</v>
      </c>
      <c r="G6803" s="11">
        <f ca="1">('Step 3. Regression'!$G$18*E6803^2+'Step 3. Regression'!$H$18*E6803+'Step 3. Regression'!$I$18)*D6803</f>
        <v>2.7935172335022607</v>
      </c>
    </row>
    <row r="6804" spans="1:7" x14ac:dyDescent="0.25">
      <c r="A6804" s="8">
        <f>IF(ISBLANK('Step 1.4 CNY OAT'!A6804),"-",'Step 1.4 CNY OAT'!A6804)</f>
        <v>43384.458333333336</v>
      </c>
      <c r="B6804" s="26">
        <f t="shared" si="124"/>
        <v>283</v>
      </c>
      <c r="C6804" s="67" cm="1">
        <f t="array" ref="C6804">INDEX('Step 5. Daily Avg Schedule Calc'!$A$2:$D$169,(WEEKDAY(A6804)-1)*24+HOUR(A6804)+1,3)</f>
        <v>1</v>
      </c>
      <c r="D6804" s="67" cm="1">
        <f t="array" ref="D6804">INDEX('Step 5. Daily Avg Schedule Calc'!$A$2:$D$169,(WEEKDAY(A6804)-1)*24+HOUR(A6804)+1,4)</f>
        <v>1</v>
      </c>
      <c r="E6804">
        <f>VLOOKUP(A6804,'Step 1.4 CNY OAT'!$A$1:$B$8761,2)</f>
        <v>76</v>
      </c>
      <c r="F6804" s="11">
        <f ca="1">('Step 3. Regression'!$B$18*E6804^2+'Step 3. Regression'!$C$18*E6804+'Step 3. Regression'!$D$18)*C6804</f>
        <v>6.0842338427417459</v>
      </c>
      <c r="G6804" s="11">
        <f ca="1">('Step 3. Regression'!$G$18*E6804^2+'Step 3. Regression'!$H$18*E6804+'Step 3. Regression'!$I$18)*D6804</f>
        <v>2.8106872095464155</v>
      </c>
    </row>
    <row r="6805" spans="1:7" x14ac:dyDescent="0.25">
      <c r="A6805" s="8">
        <f>IF(ISBLANK('Step 1.4 CNY OAT'!A6805),"-",'Step 1.4 CNY OAT'!A6805)</f>
        <v>43384.5</v>
      </c>
      <c r="B6805" s="26">
        <f t="shared" si="124"/>
        <v>283</v>
      </c>
      <c r="C6805" s="67" cm="1">
        <f t="array" ref="C6805">INDEX('Step 5. Daily Avg Schedule Calc'!$A$2:$D$169,(WEEKDAY(A6805)-1)*24+HOUR(A6805)+1,3)</f>
        <v>1</v>
      </c>
      <c r="D6805" s="67" cm="1">
        <f t="array" ref="D6805">INDEX('Step 5. Daily Avg Schedule Calc'!$A$2:$D$169,(WEEKDAY(A6805)-1)*24+HOUR(A6805)+1,4)</f>
        <v>1</v>
      </c>
      <c r="E6805">
        <f>VLOOKUP(A6805,'Step 1.4 CNY OAT'!$A$1:$B$8761,2)</f>
        <v>73</v>
      </c>
      <c r="F6805" s="11">
        <f ca="1">('Step 3. Regression'!$B$18*E6805^2+'Step 3. Regression'!$C$18*E6805+'Step 3. Regression'!$D$18)*C6805</f>
        <v>5.8421708582892293</v>
      </c>
      <c r="G6805" s="11">
        <f ca="1">('Step 3. Regression'!$G$18*E6805^2+'Step 3. Regression'!$H$18*E6805+'Step 3. Regression'!$I$18)*D6805</f>
        <v>2.7629192583773894</v>
      </c>
    </row>
    <row r="6806" spans="1:7" x14ac:dyDescent="0.25">
      <c r="A6806" s="8">
        <f>IF(ISBLANK('Step 1.4 CNY OAT'!A6806),"-",'Step 1.4 CNY OAT'!A6806)</f>
        <v>43384.541666666664</v>
      </c>
      <c r="B6806" s="26">
        <f t="shared" si="124"/>
        <v>283</v>
      </c>
      <c r="C6806" s="67" cm="1">
        <f t="array" ref="C6806">INDEX('Step 5. Daily Avg Schedule Calc'!$A$2:$D$169,(WEEKDAY(A6806)-1)*24+HOUR(A6806)+1,3)</f>
        <v>1</v>
      </c>
      <c r="D6806" s="67" cm="1">
        <f t="array" ref="D6806">INDEX('Step 5. Daily Avg Schedule Calc'!$A$2:$D$169,(WEEKDAY(A6806)-1)*24+HOUR(A6806)+1,4)</f>
        <v>1</v>
      </c>
      <c r="E6806">
        <f>VLOOKUP(A6806,'Step 1.4 CNY OAT'!$A$1:$B$8761,2)</f>
        <v>73</v>
      </c>
      <c r="F6806" s="11">
        <f ca="1">('Step 3. Regression'!$B$18*E6806^2+'Step 3. Regression'!$C$18*E6806+'Step 3. Regression'!$D$18)*C6806</f>
        <v>5.8421708582892293</v>
      </c>
      <c r="G6806" s="11">
        <f ca="1">('Step 3. Regression'!$G$18*E6806^2+'Step 3. Regression'!$H$18*E6806+'Step 3. Regression'!$I$18)*D6806</f>
        <v>2.7629192583773894</v>
      </c>
    </row>
    <row r="6807" spans="1:7" x14ac:dyDescent="0.25">
      <c r="A6807" s="8">
        <f>IF(ISBLANK('Step 1.4 CNY OAT'!A6807),"-",'Step 1.4 CNY OAT'!A6807)</f>
        <v>43384.583333333336</v>
      </c>
      <c r="B6807" s="26">
        <f t="shared" si="124"/>
        <v>283</v>
      </c>
      <c r="C6807" s="67" cm="1">
        <f t="array" ref="C6807">INDEX('Step 5. Daily Avg Schedule Calc'!$A$2:$D$169,(WEEKDAY(A6807)-1)*24+HOUR(A6807)+1,3)</f>
        <v>1</v>
      </c>
      <c r="D6807" s="67" cm="1">
        <f t="array" ref="D6807">INDEX('Step 5. Daily Avg Schedule Calc'!$A$2:$D$169,(WEEKDAY(A6807)-1)*24+HOUR(A6807)+1,4)</f>
        <v>1</v>
      </c>
      <c r="E6807">
        <f>VLOOKUP(A6807,'Step 1.4 CNY OAT'!$A$1:$B$8761,2)</f>
        <v>77</v>
      </c>
      <c r="F6807" s="11">
        <f ca="1">('Step 3. Regression'!$B$18*E6807^2+'Step 3. Regression'!$C$18*E6807+'Step 3. Regression'!$D$18)*C6807</f>
        <v>6.1746217750177479</v>
      </c>
      <c r="G6807" s="11">
        <f ca="1">('Step 3. Regression'!$G$18*E6807^2+'Step 3. Regression'!$H$18*E6807+'Step 3. Regression'!$I$18)*D6807</f>
        <v>2.8291045112450504</v>
      </c>
    </row>
    <row r="6808" spans="1:7" x14ac:dyDescent="0.25">
      <c r="A6808" s="8">
        <f>IF(ISBLANK('Step 1.4 CNY OAT'!A6808),"-",'Step 1.4 CNY OAT'!A6808)</f>
        <v>43384.625</v>
      </c>
      <c r="B6808" s="26">
        <f t="shared" si="124"/>
        <v>283</v>
      </c>
      <c r="C6808" s="67" cm="1">
        <f t="array" ref="C6808">INDEX('Step 5. Daily Avg Schedule Calc'!$A$2:$D$169,(WEEKDAY(A6808)-1)*24+HOUR(A6808)+1,3)</f>
        <v>1</v>
      </c>
      <c r="D6808" s="67" cm="1">
        <f t="array" ref="D6808">INDEX('Step 5. Daily Avg Schedule Calc'!$A$2:$D$169,(WEEKDAY(A6808)-1)*24+HOUR(A6808)+1,4)</f>
        <v>1</v>
      </c>
      <c r="E6808">
        <f>VLOOKUP(A6808,'Step 1.4 CNY OAT'!$A$1:$B$8761,2)</f>
        <v>79</v>
      </c>
      <c r="F6808" s="11">
        <f ca="1">('Step 3. Regression'!$B$18*E6808^2+'Step 3. Regression'!$C$18*E6808+'Step 3. Regression'!$D$18)*C6808</f>
        <v>6.3699480457575071</v>
      </c>
      <c r="G6808" s="11">
        <f ca="1">('Step 3. Regression'!$G$18*E6808^2+'Step 3. Regression'!$H$18*E6808+'Step 3. Regression'!$I$18)*D6808</f>
        <v>2.8696810916057589</v>
      </c>
    </row>
    <row r="6809" spans="1:7" x14ac:dyDescent="0.25">
      <c r="A6809" s="8">
        <f>IF(ISBLANK('Step 1.4 CNY OAT'!A6809),"-",'Step 1.4 CNY OAT'!A6809)</f>
        <v>43384.666666666664</v>
      </c>
      <c r="B6809" s="26">
        <f t="shared" si="124"/>
        <v>283</v>
      </c>
      <c r="C6809" s="67" cm="1">
        <f t="array" ref="C6809">INDEX('Step 5. Daily Avg Schedule Calc'!$A$2:$D$169,(WEEKDAY(A6809)-1)*24+HOUR(A6809)+1,3)</f>
        <v>1</v>
      </c>
      <c r="D6809" s="67" cm="1">
        <f t="array" ref="D6809">INDEX('Step 5. Daily Avg Schedule Calc'!$A$2:$D$169,(WEEKDAY(A6809)-1)*24+HOUR(A6809)+1,4)</f>
        <v>1</v>
      </c>
      <c r="E6809">
        <f>VLOOKUP(A6809,'Step 1.4 CNY OAT'!$A$1:$B$8761,2)</f>
        <v>73</v>
      </c>
      <c r="F6809" s="11">
        <f ca="1">('Step 3. Regression'!$B$18*E6809^2+'Step 3. Regression'!$C$18*E6809+'Step 3. Regression'!$D$18)*C6809</f>
        <v>5.8421708582892293</v>
      </c>
      <c r="G6809" s="11">
        <f ca="1">('Step 3. Regression'!$G$18*E6809^2+'Step 3. Regression'!$H$18*E6809+'Step 3. Regression'!$I$18)*D6809</f>
        <v>2.7629192583773894</v>
      </c>
    </row>
    <row r="6810" spans="1:7" x14ac:dyDescent="0.25">
      <c r="A6810" s="8">
        <f>IF(ISBLANK('Step 1.4 CNY OAT'!A6810),"-",'Step 1.4 CNY OAT'!A6810)</f>
        <v>43384.708333333336</v>
      </c>
      <c r="B6810" s="26">
        <f t="shared" si="124"/>
        <v>283</v>
      </c>
      <c r="C6810" s="67" cm="1">
        <f t="array" ref="C6810">INDEX('Step 5. Daily Avg Schedule Calc'!$A$2:$D$169,(WEEKDAY(A6810)-1)*24+HOUR(A6810)+1,3)</f>
        <v>1</v>
      </c>
      <c r="D6810" s="67" cm="1">
        <f t="array" ref="D6810">INDEX('Step 5. Daily Avg Schedule Calc'!$A$2:$D$169,(WEEKDAY(A6810)-1)*24+HOUR(A6810)+1,4)</f>
        <v>1</v>
      </c>
      <c r="E6810">
        <f>VLOOKUP(A6810,'Step 1.4 CNY OAT'!$A$1:$B$8761,2)</f>
        <v>73</v>
      </c>
      <c r="F6810" s="11">
        <f ca="1">('Step 3. Regression'!$B$18*E6810^2+'Step 3. Regression'!$C$18*E6810+'Step 3. Regression'!$D$18)*C6810</f>
        <v>5.8421708582892293</v>
      </c>
      <c r="G6810" s="11">
        <f ca="1">('Step 3. Regression'!$G$18*E6810^2+'Step 3. Regression'!$H$18*E6810+'Step 3. Regression'!$I$18)*D6810</f>
        <v>2.7629192583773894</v>
      </c>
    </row>
    <row r="6811" spans="1:7" x14ac:dyDescent="0.25">
      <c r="A6811" s="8">
        <f>IF(ISBLANK('Step 1.4 CNY OAT'!A6811),"-",'Step 1.4 CNY OAT'!A6811)</f>
        <v>43384.75</v>
      </c>
      <c r="B6811" s="26">
        <f t="shared" si="124"/>
        <v>283</v>
      </c>
      <c r="C6811" s="67" cm="1">
        <f t="array" ref="C6811">INDEX('Step 5. Daily Avg Schedule Calc'!$A$2:$D$169,(WEEKDAY(A6811)-1)*24+HOUR(A6811)+1,3)</f>
        <v>1</v>
      </c>
      <c r="D6811" s="67" cm="1">
        <f t="array" ref="D6811">INDEX('Step 5. Daily Avg Schedule Calc'!$A$2:$D$169,(WEEKDAY(A6811)-1)*24+HOUR(A6811)+1,4)</f>
        <v>1</v>
      </c>
      <c r="E6811">
        <f>VLOOKUP(A6811,'Step 1.4 CNY OAT'!$A$1:$B$8761,2)</f>
        <v>72</v>
      </c>
      <c r="F6811" s="11">
        <f ca="1">('Step 3. Regression'!$B$18*E6811^2+'Step 3. Regression'!$C$18*E6811+'Step 3. Regression'!$D$18)*C6811</f>
        <v>5.7711834675968934</v>
      </c>
      <c r="G6811" s="11">
        <f ca="1">('Step 3. Regression'!$G$18*E6811^2+'Step 3. Regression'!$H$18*E6811+'Step 3. Regression'!$I$18)*D6811</f>
        <v>2.7494912592966725</v>
      </c>
    </row>
    <row r="6812" spans="1:7" x14ac:dyDescent="0.25">
      <c r="A6812" s="8">
        <f>IF(ISBLANK('Step 1.4 CNY OAT'!A6812),"-",'Step 1.4 CNY OAT'!A6812)</f>
        <v>43384.791666666664</v>
      </c>
      <c r="B6812" s="26">
        <f t="shared" si="124"/>
        <v>283</v>
      </c>
      <c r="C6812" s="67" cm="1">
        <f t="array" ref="C6812">INDEX('Step 5. Daily Avg Schedule Calc'!$A$2:$D$169,(WEEKDAY(A6812)-1)*24+HOUR(A6812)+1,3)</f>
        <v>1</v>
      </c>
      <c r="D6812" s="67" cm="1">
        <f t="array" ref="D6812">INDEX('Step 5. Daily Avg Schedule Calc'!$A$2:$D$169,(WEEKDAY(A6812)-1)*24+HOUR(A6812)+1,4)</f>
        <v>1</v>
      </c>
      <c r="E6812">
        <f>VLOOKUP(A6812,'Step 1.4 CNY OAT'!$A$1:$B$8761,2)</f>
        <v>72</v>
      </c>
      <c r="F6812" s="11">
        <f ca="1">('Step 3. Regression'!$B$18*E6812^2+'Step 3. Regression'!$C$18*E6812+'Step 3. Regression'!$D$18)*C6812</f>
        <v>5.7711834675968934</v>
      </c>
      <c r="G6812" s="11">
        <f ca="1">('Step 3. Regression'!$G$18*E6812^2+'Step 3. Regression'!$H$18*E6812+'Step 3. Regression'!$I$18)*D6812</f>
        <v>2.7494912592966725</v>
      </c>
    </row>
    <row r="6813" spans="1:7" x14ac:dyDescent="0.25">
      <c r="A6813" s="8">
        <f>IF(ISBLANK('Step 1.4 CNY OAT'!A6813),"-",'Step 1.4 CNY OAT'!A6813)</f>
        <v>43384.833333333336</v>
      </c>
      <c r="B6813" s="26">
        <f t="shared" si="124"/>
        <v>283</v>
      </c>
      <c r="C6813" s="67" cm="1">
        <f t="array" ref="C6813">INDEX('Step 5. Daily Avg Schedule Calc'!$A$2:$D$169,(WEEKDAY(A6813)-1)*24+HOUR(A6813)+1,3)</f>
        <v>1</v>
      </c>
      <c r="D6813" s="67" cm="1">
        <f t="array" ref="D6813">INDEX('Step 5. Daily Avg Schedule Calc'!$A$2:$D$169,(WEEKDAY(A6813)-1)*24+HOUR(A6813)+1,4)</f>
        <v>1</v>
      </c>
      <c r="E6813">
        <f>VLOOKUP(A6813,'Step 1.4 CNY OAT'!$A$1:$B$8761,2)</f>
        <v>73</v>
      </c>
      <c r="F6813" s="11">
        <f ca="1">('Step 3. Regression'!$B$18*E6813^2+'Step 3. Regression'!$C$18*E6813+'Step 3. Regression'!$D$18)*C6813</f>
        <v>5.8421708582892293</v>
      </c>
      <c r="G6813" s="11">
        <f ca="1">('Step 3. Regression'!$G$18*E6813^2+'Step 3. Regression'!$H$18*E6813+'Step 3. Regression'!$I$18)*D6813</f>
        <v>2.7629192583773894</v>
      </c>
    </row>
    <row r="6814" spans="1:7" x14ac:dyDescent="0.25">
      <c r="A6814" s="8">
        <f>IF(ISBLANK('Step 1.4 CNY OAT'!A6814),"-",'Step 1.4 CNY OAT'!A6814)</f>
        <v>43384.875</v>
      </c>
      <c r="B6814" s="26">
        <f t="shared" si="124"/>
        <v>283</v>
      </c>
      <c r="C6814" s="67" cm="1">
        <f t="array" ref="C6814">INDEX('Step 5. Daily Avg Schedule Calc'!$A$2:$D$169,(WEEKDAY(A6814)-1)*24+HOUR(A6814)+1,3)</f>
        <v>1</v>
      </c>
      <c r="D6814" s="67" cm="1">
        <f t="array" ref="D6814">INDEX('Step 5. Daily Avg Schedule Calc'!$A$2:$D$169,(WEEKDAY(A6814)-1)*24+HOUR(A6814)+1,4)</f>
        <v>1</v>
      </c>
      <c r="E6814">
        <f>VLOOKUP(A6814,'Step 1.4 CNY OAT'!$A$1:$B$8761,2)</f>
        <v>72</v>
      </c>
      <c r="F6814" s="11">
        <f ca="1">('Step 3. Regression'!$B$18*E6814^2+'Step 3. Regression'!$C$18*E6814+'Step 3. Regression'!$D$18)*C6814</f>
        <v>5.7711834675968934</v>
      </c>
      <c r="G6814" s="11">
        <f ca="1">('Step 3. Regression'!$G$18*E6814^2+'Step 3. Regression'!$H$18*E6814+'Step 3. Regression'!$I$18)*D6814</f>
        <v>2.7494912592966725</v>
      </c>
    </row>
    <row r="6815" spans="1:7" x14ac:dyDescent="0.25">
      <c r="A6815" s="8">
        <f>IF(ISBLANK('Step 1.4 CNY OAT'!A6815),"-",'Step 1.4 CNY OAT'!A6815)</f>
        <v>43384.916666666664</v>
      </c>
      <c r="B6815" s="26">
        <f t="shared" si="124"/>
        <v>283</v>
      </c>
      <c r="C6815" s="67" cm="1">
        <f t="array" ref="C6815">INDEX('Step 5. Daily Avg Schedule Calc'!$A$2:$D$169,(WEEKDAY(A6815)-1)*24+HOUR(A6815)+1,3)</f>
        <v>1</v>
      </c>
      <c r="D6815" s="67" cm="1">
        <f t="array" ref="D6815">INDEX('Step 5. Daily Avg Schedule Calc'!$A$2:$D$169,(WEEKDAY(A6815)-1)*24+HOUR(A6815)+1,4)</f>
        <v>1</v>
      </c>
      <c r="E6815">
        <f>VLOOKUP(A6815,'Step 1.4 CNY OAT'!$A$1:$B$8761,2)</f>
        <v>72</v>
      </c>
      <c r="F6815" s="11">
        <f ca="1">('Step 3. Regression'!$B$18*E6815^2+'Step 3. Regression'!$C$18*E6815+'Step 3. Regression'!$D$18)*C6815</f>
        <v>5.7711834675968934</v>
      </c>
      <c r="G6815" s="11">
        <f ca="1">('Step 3. Regression'!$G$18*E6815^2+'Step 3. Regression'!$H$18*E6815+'Step 3. Regression'!$I$18)*D6815</f>
        <v>2.7494912592966725</v>
      </c>
    </row>
    <row r="6816" spans="1:7" x14ac:dyDescent="0.25">
      <c r="A6816" s="8">
        <f>IF(ISBLANK('Step 1.4 CNY OAT'!A6816),"-",'Step 1.4 CNY OAT'!A6816)</f>
        <v>43384.958333333336</v>
      </c>
      <c r="B6816" s="26">
        <f t="shared" si="124"/>
        <v>283</v>
      </c>
      <c r="C6816" s="67" cm="1">
        <f t="array" ref="C6816">INDEX('Step 5. Daily Avg Schedule Calc'!$A$2:$D$169,(WEEKDAY(A6816)-1)*24+HOUR(A6816)+1,3)</f>
        <v>1</v>
      </c>
      <c r="D6816" s="67" cm="1">
        <f t="array" ref="D6816">INDEX('Step 5. Daily Avg Schedule Calc'!$A$2:$D$169,(WEEKDAY(A6816)-1)*24+HOUR(A6816)+1,4)</f>
        <v>1</v>
      </c>
      <c r="E6816">
        <f>VLOOKUP(A6816,'Step 1.4 CNY OAT'!$A$1:$B$8761,2)</f>
        <v>72</v>
      </c>
      <c r="F6816" s="11">
        <f ca="1">('Step 3. Regression'!$B$18*E6816^2+'Step 3. Regression'!$C$18*E6816+'Step 3. Regression'!$D$18)*C6816</f>
        <v>5.7711834675968934</v>
      </c>
      <c r="G6816" s="11">
        <f ca="1">('Step 3. Regression'!$G$18*E6816^2+'Step 3. Regression'!$H$18*E6816+'Step 3. Regression'!$I$18)*D6816</f>
        <v>2.7494912592966725</v>
      </c>
    </row>
    <row r="6817" spans="1:7" x14ac:dyDescent="0.25">
      <c r="A6817" s="8">
        <f>IF(ISBLANK('Step 1.4 CNY OAT'!A6817),"-",'Step 1.4 CNY OAT'!A6817)</f>
        <v>43385</v>
      </c>
      <c r="B6817" s="26">
        <f t="shared" si="124"/>
        <v>284</v>
      </c>
      <c r="C6817" s="67" cm="1">
        <f t="array" ref="C6817">INDEX('Step 5. Daily Avg Schedule Calc'!$A$2:$D$169,(WEEKDAY(A6817)-1)*24+HOUR(A6817)+1,3)</f>
        <v>1</v>
      </c>
      <c r="D6817" s="67" cm="1">
        <f t="array" ref="D6817">INDEX('Step 5. Daily Avg Schedule Calc'!$A$2:$D$169,(WEEKDAY(A6817)-1)*24+HOUR(A6817)+1,4)</f>
        <v>1</v>
      </c>
      <c r="E6817">
        <f>VLOOKUP(A6817,'Step 1.4 CNY OAT'!$A$1:$B$8761,2)</f>
        <v>72</v>
      </c>
      <c r="F6817" s="11">
        <f ca="1">('Step 3. Regression'!$B$18*E6817^2+'Step 3. Regression'!$C$18*E6817+'Step 3. Regression'!$D$18)*C6817</f>
        <v>5.7711834675968934</v>
      </c>
      <c r="G6817" s="11">
        <f ca="1">('Step 3. Regression'!$G$18*E6817^2+'Step 3. Regression'!$H$18*E6817+'Step 3. Regression'!$I$18)*D6817</f>
        <v>2.7494912592966725</v>
      </c>
    </row>
    <row r="6818" spans="1:7" x14ac:dyDescent="0.25">
      <c r="A6818" s="8">
        <f>IF(ISBLANK('Step 1.4 CNY OAT'!A6818),"-",'Step 1.4 CNY OAT'!A6818)</f>
        <v>43385.041666666664</v>
      </c>
      <c r="B6818" s="26">
        <f t="shared" si="124"/>
        <v>284</v>
      </c>
      <c r="C6818" s="67" cm="1">
        <f t="array" ref="C6818">INDEX('Step 5. Daily Avg Schedule Calc'!$A$2:$D$169,(WEEKDAY(A6818)-1)*24+HOUR(A6818)+1,3)</f>
        <v>1</v>
      </c>
      <c r="D6818" s="67" cm="1">
        <f t="array" ref="D6818">INDEX('Step 5. Daily Avg Schedule Calc'!$A$2:$D$169,(WEEKDAY(A6818)-1)*24+HOUR(A6818)+1,4)</f>
        <v>1</v>
      </c>
      <c r="E6818">
        <f>VLOOKUP(A6818,'Step 1.4 CNY OAT'!$A$1:$B$8761,2)</f>
        <v>71</v>
      </c>
      <c r="F6818" s="11">
        <f ca="1">('Step 3. Regression'!$B$18*E6818^2+'Step 3. Regression'!$C$18*E6818+'Step 3. Regression'!$D$18)*C6818</f>
        <v>5.7050462123004699</v>
      </c>
      <c r="G6818" s="11">
        <f ca="1">('Step 3. Regression'!$G$18*E6818^2+'Step 3. Regression'!$H$18*E6818+'Step 3. Regression'!$I$18)*D6818</f>
        <v>2.7373105858704356</v>
      </c>
    </row>
    <row r="6819" spans="1:7" x14ac:dyDescent="0.25">
      <c r="A6819" s="8">
        <f>IF(ISBLANK('Step 1.4 CNY OAT'!A6819),"-",'Step 1.4 CNY OAT'!A6819)</f>
        <v>43385.083333333336</v>
      </c>
      <c r="B6819" s="26">
        <f t="shared" si="124"/>
        <v>284</v>
      </c>
      <c r="C6819" s="67" cm="1">
        <f t="array" ref="C6819">INDEX('Step 5. Daily Avg Schedule Calc'!$A$2:$D$169,(WEEKDAY(A6819)-1)*24+HOUR(A6819)+1,3)</f>
        <v>1</v>
      </c>
      <c r="D6819" s="67" cm="1">
        <f t="array" ref="D6819">INDEX('Step 5. Daily Avg Schedule Calc'!$A$2:$D$169,(WEEKDAY(A6819)-1)*24+HOUR(A6819)+1,4)</f>
        <v>1</v>
      </c>
      <c r="E6819">
        <f>VLOOKUP(A6819,'Step 1.4 CNY OAT'!$A$1:$B$8761,2)</f>
        <v>70</v>
      </c>
      <c r="F6819" s="11">
        <f ca="1">('Step 3. Regression'!$B$18*E6819^2+'Step 3. Regression'!$C$18*E6819+'Step 3. Regression'!$D$18)*C6819</f>
        <v>5.6437590923999679</v>
      </c>
      <c r="G6819" s="11">
        <f ca="1">('Step 3. Regression'!$G$18*E6819^2+'Step 3. Regression'!$H$18*E6819+'Step 3. Regression'!$I$18)*D6819</f>
        <v>2.7263772380986788</v>
      </c>
    </row>
    <row r="6820" spans="1:7" x14ac:dyDescent="0.25">
      <c r="A6820" s="8">
        <f>IF(ISBLANK('Step 1.4 CNY OAT'!A6820),"-",'Step 1.4 CNY OAT'!A6820)</f>
        <v>43385.125</v>
      </c>
      <c r="B6820" s="26">
        <f t="shared" si="124"/>
        <v>284</v>
      </c>
      <c r="C6820" s="67" cm="1">
        <f t="array" ref="C6820">INDEX('Step 5. Daily Avg Schedule Calc'!$A$2:$D$169,(WEEKDAY(A6820)-1)*24+HOUR(A6820)+1,3)</f>
        <v>1</v>
      </c>
      <c r="D6820" s="67" cm="1">
        <f t="array" ref="D6820">INDEX('Step 5. Daily Avg Schedule Calc'!$A$2:$D$169,(WEEKDAY(A6820)-1)*24+HOUR(A6820)+1,4)</f>
        <v>1</v>
      </c>
      <c r="E6820">
        <f>VLOOKUP(A6820,'Step 1.4 CNY OAT'!$A$1:$B$8761,2)</f>
        <v>68</v>
      </c>
      <c r="F6820" s="11">
        <f ca="1">('Step 3. Regression'!$B$18*E6820^2+'Step 3. Regression'!$C$18*E6820+'Step 3. Regression'!$D$18)*C6820</f>
        <v>5.5357352587867084</v>
      </c>
      <c r="G6820" s="11">
        <f ca="1">('Step 3. Regression'!$G$18*E6820^2+'Step 3. Regression'!$H$18*E6820+'Step 3. Regression'!$I$18)*D6820</f>
        <v>2.7082525195186036</v>
      </c>
    </row>
    <row r="6821" spans="1:7" x14ac:dyDescent="0.25">
      <c r="A6821" s="8">
        <f>IF(ISBLANK('Step 1.4 CNY OAT'!A6821),"-",'Step 1.4 CNY OAT'!A6821)</f>
        <v>43385.166666666664</v>
      </c>
      <c r="B6821" s="26">
        <f t="shared" si="124"/>
        <v>284</v>
      </c>
      <c r="C6821" s="67" cm="1">
        <f t="array" ref="C6821">INDEX('Step 5. Daily Avg Schedule Calc'!$A$2:$D$169,(WEEKDAY(A6821)-1)*24+HOUR(A6821)+1,3)</f>
        <v>1</v>
      </c>
      <c r="D6821" s="67" cm="1">
        <f t="array" ref="D6821">INDEX('Step 5. Daily Avg Schedule Calc'!$A$2:$D$169,(WEEKDAY(A6821)-1)*24+HOUR(A6821)+1,4)</f>
        <v>1</v>
      </c>
      <c r="E6821">
        <f>VLOOKUP(A6821,'Step 1.4 CNY OAT'!$A$1:$B$8761,2)</f>
        <v>66</v>
      </c>
      <c r="F6821" s="11">
        <f ca="1">('Step 3. Regression'!$B$18*E6821^2+'Step 3. Regression'!$C$18*E6821+'Step 3. Regression'!$D$18)*C6821</f>
        <v>5.4471119667571148</v>
      </c>
      <c r="G6821" s="11">
        <f ca="1">('Step 3. Regression'!$G$18*E6821^2+'Step 3. Regression'!$H$18*E6821+'Step 3. Regression'!$I$18)*D6821</f>
        <v>2.6951171035564454</v>
      </c>
    </row>
    <row r="6822" spans="1:7" x14ac:dyDescent="0.25">
      <c r="A6822" s="8">
        <f>IF(ISBLANK('Step 1.4 CNY OAT'!A6822),"-",'Step 1.4 CNY OAT'!A6822)</f>
        <v>43385.208333333336</v>
      </c>
      <c r="B6822" s="26">
        <f t="shared" si="124"/>
        <v>284</v>
      </c>
      <c r="C6822" s="67" cm="1">
        <f t="array" ref="C6822">INDEX('Step 5. Daily Avg Schedule Calc'!$A$2:$D$169,(WEEKDAY(A6822)-1)*24+HOUR(A6822)+1,3)</f>
        <v>1</v>
      </c>
      <c r="D6822" s="67" cm="1">
        <f t="array" ref="D6822">INDEX('Step 5. Daily Avg Schedule Calc'!$A$2:$D$169,(WEEKDAY(A6822)-1)*24+HOUR(A6822)+1,4)</f>
        <v>1</v>
      </c>
      <c r="E6822">
        <f>VLOOKUP(A6822,'Step 1.4 CNY OAT'!$A$1:$B$8761,2)</f>
        <v>64</v>
      </c>
      <c r="F6822" s="11">
        <f ca="1">('Step 3. Regression'!$B$18*E6822^2+'Step 3. Regression'!$C$18*E6822+'Step 3. Regression'!$D$18)*C6822</f>
        <v>5.3778892163111873</v>
      </c>
      <c r="G6822" s="11">
        <f ca="1">('Step 3. Regression'!$G$18*E6822^2+'Step 3. Regression'!$H$18*E6822+'Step 3. Regression'!$I$18)*D6822</f>
        <v>2.686970990212207</v>
      </c>
    </row>
    <row r="6823" spans="1:7" x14ac:dyDescent="0.25">
      <c r="A6823" s="8">
        <f>IF(ISBLANK('Step 1.4 CNY OAT'!A6823),"-",'Step 1.4 CNY OAT'!A6823)</f>
        <v>43385.25</v>
      </c>
      <c r="B6823" s="26">
        <f t="shared" si="124"/>
        <v>284</v>
      </c>
      <c r="C6823" s="67" cm="1">
        <f t="array" ref="C6823">INDEX('Step 5. Daily Avg Schedule Calc'!$A$2:$D$169,(WEEKDAY(A6823)-1)*24+HOUR(A6823)+1,3)</f>
        <v>1</v>
      </c>
      <c r="D6823" s="67" cm="1">
        <f t="array" ref="D6823">INDEX('Step 5. Daily Avg Schedule Calc'!$A$2:$D$169,(WEEKDAY(A6823)-1)*24+HOUR(A6823)+1,4)</f>
        <v>1</v>
      </c>
      <c r="E6823">
        <f>VLOOKUP(A6823,'Step 1.4 CNY OAT'!$A$1:$B$8761,2)</f>
        <v>63</v>
      </c>
      <c r="F6823" s="11">
        <f ca="1">('Step 3. Regression'!$B$18*E6823^2+'Step 3. Regression'!$C$18*E6823+'Step 3. Regression'!$D$18)*C6823</f>
        <v>5.3505530441821012</v>
      </c>
      <c r="G6823" s="11">
        <f ca="1">('Step 3. Regression'!$G$18*E6823^2+'Step 3. Regression'!$H$18*E6823+'Step 3. Regression'!$I$18)*D6823</f>
        <v>2.6847689220218069</v>
      </c>
    </row>
    <row r="6824" spans="1:7" x14ac:dyDescent="0.25">
      <c r="A6824" s="8">
        <f>IF(ISBLANK('Step 1.4 CNY OAT'!A6824),"-",'Step 1.4 CNY OAT'!A6824)</f>
        <v>43385.291666666664</v>
      </c>
      <c r="B6824" s="26">
        <f t="shared" si="124"/>
        <v>284</v>
      </c>
      <c r="C6824" s="67" cm="1">
        <f t="array" ref="C6824">INDEX('Step 5. Daily Avg Schedule Calc'!$A$2:$D$169,(WEEKDAY(A6824)-1)*24+HOUR(A6824)+1,3)</f>
        <v>1</v>
      </c>
      <c r="D6824" s="67" cm="1">
        <f t="array" ref="D6824">INDEX('Step 5. Daily Avg Schedule Calc'!$A$2:$D$169,(WEEKDAY(A6824)-1)*24+HOUR(A6824)+1,4)</f>
        <v>1</v>
      </c>
      <c r="E6824">
        <f>VLOOKUP(A6824,'Step 1.4 CNY OAT'!$A$1:$B$8761,2)</f>
        <v>62</v>
      </c>
      <c r="F6824" s="11">
        <f ca="1">('Step 3. Regression'!$B$18*E6824^2+'Step 3. Regression'!$C$18*E6824+'Step 3. Regression'!$D$18)*C6824</f>
        <v>5.3280670074489258</v>
      </c>
      <c r="G6824" s="11">
        <f ca="1">('Step 3. Regression'!$G$18*E6824^2+'Step 3. Regression'!$H$18*E6824+'Step 3. Regression'!$I$18)*D6824</f>
        <v>2.6838141794858865</v>
      </c>
    </row>
    <row r="6825" spans="1:7" x14ac:dyDescent="0.25">
      <c r="A6825" s="8">
        <f>IF(ISBLANK('Step 1.4 CNY OAT'!A6825),"-",'Step 1.4 CNY OAT'!A6825)</f>
        <v>43385.333333333336</v>
      </c>
      <c r="B6825" s="26">
        <f t="shared" si="124"/>
        <v>284</v>
      </c>
      <c r="C6825" s="67" cm="1">
        <f t="array" ref="C6825">INDEX('Step 5. Daily Avg Schedule Calc'!$A$2:$D$169,(WEEKDAY(A6825)-1)*24+HOUR(A6825)+1,3)</f>
        <v>1</v>
      </c>
      <c r="D6825" s="67" cm="1">
        <f t="array" ref="D6825">INDEX('Step 5. Daily Avg Schedule Calc'!$A$2:$D$169,(WEEKDAY(A6825)-1)*24+HOUR(A6825)+1,4)</f>
        <v>1</v>
      </c>
      <c r="E6825">
        <f>VLOOKUP(A6825,'Step 1.4 CNY OAT'!$A$1:$B$8761,2)</f>
        <v>61</v>
      </c>
      <c r="F6825" s="11">
        <f ca="1">('Step 3. Regression'!$B$18*E6825^2+'Step 3. Regression'!$C$18*E6825+'Step 3. Regression'!$D$18)*C6825</f>
        <v>5.3104311061116736</v>
      </c>
      <c r="G6825" s="11">
        <f ca="1">('Step 3. Regression'!$G$18*E6825^2+'Step 3. Regression'!$H$18*E6825+'Step 3. Regression'!$I$18)*D6825</f>
        <v>2.6841067626044453</v>
      </c>
    </row>
    <row r="6826" spans="1:7" x14ac:dyDescent="0.25">
      <c r="A6826" s="8">
        <f>IF(ISBLANK('Step 1.4 CNY OAT'!A6826),"-",'Step 1.4 CNY OAT'!A6826)</f>
        <v>43385.375</v>
      </c>
      <c r="B6826" s="26">
        <f t="shared" si="124"/>
        <v>284</v>
      </c>
      <c r="C6826" s="67" cm="1">
        <f t="array" ref="C6826">INDEX('Step 5. Daily Avg Schedule Calc'!$A$2:$D$169,(WEEKDAY(A6826)-1)*24+HOUR(A6826)+1,3)</f>
        <v>1</v>
      </c>
      <c r="D6826" s="67" cm="1">
        <f t="array" ref="D6826">INDEX('Step 5. Daily Avg Schedule Calc'!$A$2:$D$169,(WEEKDAY(A6826)-1)*24+HOUR(A6826)+1,4)</f>
        <v>1</v>
      </c>
      <c r="E6826">
        <f>VLOOKUP(A6826,'Step 1.4 CNY OAT'!$A$1:$B$8761,2)</f>
        <v>61</v>
      </c>
      <c r="F6826" s="11">
        <f ca="1">('Step 3. Regression'!$B$18*E6826^2+'Step 3. Regression'!$C$18*E6826+'Step 3. Regression'!$D$18)*C6826</f>
        <v>5.3104311061116736</v>
      </c>
      <c r="G6826" s="11">
        <f ca="1">('Step 3. Regression'!$G$18*E6826^2+'Step 3. Regression'!$H$18*E6826+'Step 3. Regression'!$I$18)*D6826</f>
        <v>2.6841067626044453</v>
      </c>
    </row>
    <row r="6827" spans="1:7" x14ac:dyDescent="0.25">
      <c r="A6827" s="8">
        <f>IF(ISBLANK('Step 1.4 CNY OAT'!A6827),"-",'Step 1.4 CNY OAT'!A6827)</f>
        <v>43385.416666666664</v>
      </c>
      <c r="B6827" s="26">
        <f t="shared" si="124"/>
        <v>284</v>
      </c>
      <c r="C6827" s="67" cm="1">
        <f t="array" ref="C6827">INDEX('Step 5. Daily Avg Schedule Calc'!$A$2:$D$169,(WEEKDAY(A6827)-1)*24+HOUR(A6827)+1,3)</f>
        <v>1</v>
      </c>
      <c r="D6827" s="67" cm="1">
        <f t="array" ref="D6827">INDEX('Step 5. Daily Avg Schedule Calc'!$A$2:$D$169,(WEEKDAY(A6827)-1)*24+HOUR(A6827)+1,4)</f>
        <v>1</v>
      </c>
      <c r="E6827">
        <f>VLOOKUP(A6827,'Step 1.4 CNY OAT'!$A$1:$B$8761,2)</f>
        <v>62</v>
      </c>
      <c r="F6827" s="11">
        <f ca="1">('Step 3. Regression'!$B$18*E6827^2+'Step 3. Regression'!$C$18*E6827+'Step 3. Regression'!$D$18)*C6827</f>
        <v>5.3280670074489258</v>
      </c>
      <c r="G6827" s="11">
        <f ca="1">('Step 3. Regression'!$G$18*E6827^2+'Step 3. Regression'!$H$18*E6827+'Step 3. Regression'!$I$18)*D6827</f>
        <v>2.6838141794858865</v>
      </c>
    </row>
    <row r="6828" spans="1:7" x14ac:dyDescent="0.25">
      <c r="A6828" s="8">
        <f>IF(ISBLANK('Step 1.4 CNY OAT'!A6828),"-",'Step 1.4 CNY OAT'!A6828)</f>
        <v>43385.458333333336</v>
      </c>
      <c r="B6828" s="26">
        <f t="shared" si="124"/>
        <v>284</v>
      </c>
      <c r="C6828" s="67" cm="1">
        <f t="array" ref="C6828">INDEX('Step 5. Daily Avg Schedule Calc'!$A$2:$D$169,(WEEKDAY(A6828)-1)*24+HOUR(A6828)+1,3)</f>
        <v>1</v>
      </c>
      <c r="D6828" s="67" cm="1">
        <f t="array" ref="D6828">INDEX('Step 5. Daily Avg Schedule Calc'!$A$2:$D$169,(WEEKDAY(A6828)-1)*24+HOUR(A6828)+1,4)</f>
        <v>1</v>
      </c>
      <c r="E6828">
        <f>VLOOKUP(A6828,'Step 1.4 CNY OAT'!$A$1:$B$8761,2)</f>
        <v>61</v>
      </c>
      <c r="F6828" s="11">
        <f ca="1">('Step 3. Regression'!$B$18*E6828^2+'Step 3. Regression'!$C$18*E6828+'Step 3. Regression'!$D$18)*C6828</f>
        <v>5.3104311061116736</v>
      </c>
      <c r="G6828" s="11">
        <f ca="1">('Step 3. Regression'!$G$18*E6828^2+'Step 3. Regression'!$H$18*E6828+'Step 3. Regression'!$I$18)*D6828</f>
        <v>2.6841067626044453</v>
      </c>
    </row>
    <row r="6829" spans="1:7" x14ac:dyDescent="0.25">
      <c r="A6829" s="8">
        <f>IF(ISBLANK('Step 1.4 CNY OAT'!A6829),"-",'Step 1.4 CNY OAT'!A6829)</f>
        <v>43385.5</v>
      </c>
      <c r="B6829" s="26">
        <f t="shared" si="124"/>
        <v>284</v>
      </c>
      <c r="C6829" s="67" cm="1">
        <f t="array" ref="C6829">INDEX('Step 5. Daily Avg Schedule Calc'!$A$2:$D$169,(WEEKDAY(A6829)-1)*24+HOUR(A6829)+1,3)</f>
        <v>1</v>
      </c>
      <c r="D6829" s="67" cm="1">
        <f t="array" ref="D6829">INDEX('Step 5. Daily Avg Schedule Calc'!$A$2:$D$169,(WEEKDAY(A6829)-1)*24+HOUR(A6829)+1,4)</f>
        <v>1</v>
      </c>
      <c r="E6829">
        <f>VLOOKUP(A6829,'Step 1.4 CNY OAT'!$A$1:$B$8761,2)</f>
        <v>61</v>
      </c>
      <c r="F6829" s="11">
        <f ca="1">('Step 3. Regression'!$B$18*E6829^2+'Step 3. Regression'!$C$18*E6829+'Step 3. Regression'!$D$18)*C6829</f>
        <v>5.3104311061116736</v>
      </c>
      <c r="G6829" s="11">
        <f ca="1">('Step 3. Regression'!$G$18*E6829^2+'Step 3. Regression'!$H$18*E6829+'Step 3. Regression'!$I$18)*D6829</f>
        <v>2.6841067626044453</v>
      </c>
    </row>
    <row r="6830" spans="1:7" x14ac:dyDescent="0.25">
      <c r="A6830" s="8">
        <f>IF(ISBLANK('Step 1.4 CNY OAT'!A6830),"-",'Step 1.4 CNY OAT'!A6830)</f>
        <v>43385.541666666664</v>
      </c>
      <c r="B6830" s="26">
        <f t="shared" si="124"/>
        <v>284</v>
      </c>
      <c r="C6830" s="67" cm="1">
        <f t="array" ref="C6830">INDEX('Step 5. Daily Avg Schedule Calc'!$A$2:$D$169,(WEEKDAY(A6830)-1)*24+HOUR(A6830)+1,3)</f>
        <v>1</v>
      </c>
      <c r="D6830" s="67" cm="1">
        <f t="array" ref="D6830">INDEX('Step 5. Daily Avg Schedule Calc'!$A$2:$D$169,(WEEKDAY(A6830)-1)*24+HOUR(A6830)+1,4)</f>
        <v>1</v>
      </c>
      <c r="E6830">
        <f>VLOOKUP(A6830,'Step 1.4 CNY OAT'!$A$1:$B$8761,2)</f>
        <v>63</v>
      </c>
      <c r="F6830" s="11">
        <f ca="1">('Step 3. Regression'!$B$18*E6830^2+'Step 3. Regression'!$C$18*E6830+'Step 3. Regression'!$D$18)*C6830</f>
        <v>5.3505530441821012</v>
      </c>
      <c r="G6830" s="11">
        <f ca="1">('Step 3. Regression'!$G$18*E6830^2+'Step 3. Regression'!$H$18*E6830+'Step 3. Regression'!$I$18)*D6830</f>
        <v>2.6847689220218069</v>
      </c>
    </row>
    <row r="6831" spans="1:7" x14ac:dyDescent="0.25">
      <c r="A6831" s="8">
        <f>IF(ISBLANK('Step 1.4 CNY OAT'!A6831),"-",'Step 1.4 CNY OAT'!A6831)</f>
        <v>43385.583333333336</v>
      </c>
      <c r="B6831" s="26">
        <f t="shared" si="124"/>
        <v>284</v>
      </c>
      <c r="C6831" s="67" cm="1">
        <f t="array" ref="C6831">INDEX('Step 5. Daily Avg Schedule Calc'!$A$2:$D$169,(WEEKDAY(A6831)-1)*24+HOUR(A6831)+1,3)</f>
        <v>1</v>
      </c>
      <c r="D6831" s="67" cm="1">
        <f t="array" ref="D6831">INDEX('Step 5. Daily Avg Schedule Calc'!$A$2:$D$169,(WEEKDAY(A6831)-1)*24+HOUR(A6831)+1,4)</f>
        <v>1</v>
      </c>
      <c r="E6831">
        <f>VLOOKUP(A6831,'Step 1.4 CNY OAT'!$A$1:$B$8761,2)</f>
        <v>62</v>
      </c>
      <c r="F6831" s="11">
        <f ca="1">('Step 3. Regression'!$B$18*E6831^2+'Step 3. Regression'!$C$18*E6831+'Step 3. Regression'!$D$18)*C6831</f>
        <v>5.3280670074489258</v>
      </c>
      <c r="G6831" s="11">
        <f ca="1">('Step 3. Regression'!$G$18*E6831^2+'Step 3. Regression'!$H$18*E6831+'Step 3. Regression'!$I$18)*D6831</f>
        <v>2.6838141794858865</v>
      </c>
    </row>
    <row r="6832" spans="1:7" x14ac:dyDescent="0.25">
      <c r="A6832" s="8">
        <f>IF(ISBLANK('Step 1.4 CNY OAT'!A6832),"-",'Step 1.4 CNY OAT'!A6832)</f>
        <v>43385.625</v>
      </c>
      <c r="B6832" s="26">
        <f t="shared" si="124"/>
        <v>284</v>
      </c>
      <c r="C6832" s="67" cm="1">
        <f t="array" ref="C6832">INDEX('Step 5. Daily Avg Schedule Calc'!$A$2:$D$169,(WEEKDAY(A6832)-1)*24+HOUR(A6832)+1,3)</f>
        <v>1</v>
      </c>
      <c r="D6832" s="67" cm="1">
        <f t="array" ref="D6832">INDEX('Step 5. Daily Avg Schedule Calc'!$A$2:$D$169,(WEEKDAY(A6832)-1)*24+HOUR(A6832)+1,4)</f>
        <v>1</v>
      </c>
      <c r="E6832">
        <f>VLOOKUP(A6832,'Step 1.4 CNY OAT'!$A$1:$B$8761,2)</f>
        <v>63</v>
      </c>
      <c r="F6832" s="11">
        <f ca="1">('Step 3. Regression'!$B$18*E6832^2+'Step 3. Regression'!$C$18*E6832+'Step 3. Regression'!$D$18)*C6832</f>
        <v>5.3505530441821012</v>
      </c>
      <c r="G6832" s="11">
        <f ca="1">('Step 3. Regression'!$G$18*E6832^2+'Step 3. Regression'!$H$18*E6832+'Step 3. Regression'!$I$18)*D6832</f>
        <v>2.6847689220218069</v>
      </c>
    </row>
    <row r="6833" spans="1:7" x14ac:dyDescent="0.25">
      <c r="A6833" s="8">
        <f>IF(ISBLANK('Step 1.4 CNY OAT'!A6833),"-",'Step 1.4 CNY OAT'!A6833)</f>
        <v>43385.666666666664</v>
      </c>
      <c r="B6833" s="26">
        <f t="shared" si="124"/>
        <v>284</v>
      </c>
      <c r="C6833" s="67" cm="1">
        <f t="array" ref="C6833">INDEX('Step 5. Daily Avg Schedule Calc'!$A$2:$D$169,(WEEKDAY(A6833)-1)*24+HOUR(A6833)+1,3)</f>
        <v>1</v>
      </c>
      <c r="D6833" s="67" cm="1">
        <f t="array" ref="D6833">INDEX('Step 5. Daily Avg Schedule Calc'!$A$2:$D$169,(WEEKDAY(A6833)-1)*24+HOUR(A6833)+1,4)</f>
        <v>1</v>
      </c>
      <c r="E6833">
        <f>VLOOKUP(A6833,'Step 1.4 CNY OAT'!$A$1:$B$8761,2)</f>
        <v>63</v>
      </c>
      <c r="F6833" s="11">
        <f ca="1">('Step 3. Regression'!$B$18*E6833^2+'Step 3. Regression'!$C$18*E6833+'Step 3. Regression'!$D$18)*C6833</f>
        <v>5.3505530441821012</v>
      </c>
      <c r="G6833" s="11">
        <f ca="1">('Step 3. Regression'!$G$18*E6833^2+'Step 3. Regression'!$H$18*E6833+'Step 3. Regression'!$I$18)*D6833</f>
        <v>2.6847689220218069</v>
      </c>
    </row>
    <row r="6834" spans="1:7" x14ac:dyDescent="0.25">
      <c r="A6834" s="8">
        <f>IF(ISBLANK('Step 1.4 CNY OAT'!A6834),"-",'Step 1.4 CNY OAT'!A6834)</f>
        <v>43385.708333333336</v>
      </c>
      <c r="B6834" s="26">
        <f t="shared" si="124"/>
        <v>284</v>
      </c>
      <c r="C6834" s="67" cm="1">
        <f t="array" ref="C6834">INDEX('Step 5. Daily Avg Schedule Calc'!$A$2:$D$169,(WEEKDAY(A6834)-1)*24+HOUR(A6834)+1,3)</f>
        <v>1</v>
      </c>
      <c r="D6834" s="67" cm="1">
        <f t="array" ref="D6834">INDEX('Step 5. Daily Avg Schedule Calc'!$A$2:$D$169,(WEEKDAY(A6834)-1)*24+HOUR(A6834)+1,4)</f>
        <v>1</v>
      </c>
      <c r="E6834">
        <f>VLOOKUP(A6834,'Step 1.4 CNY OAT'!$A$1:$B$8761,2)</f>
        <v>62</v>
      </c>
      <c r="F6834" s="11">
        <f ca="1">('Step 3. Regression'!$B$18*E6834^2+'Step 3. Regression'!$C$18*E6834+'Step 3. Regression'!$D$18)*C6834</f>
        <v>5.3280670074489258</v>
      </c>
      <c r="G6834" s="11">
        <f ca="1">('Step 3. Regression'!$G$18*E6834^2+'Step 3. Regression'!$H$18*E6834+'Step 3. Regression'!$I$18)*D6834</f>
        <v>2.6838141794858865</v>
      </c>
    </row>
    <row r="6835" spans="1:7" x14ac:dyDescent="0.25">
      <c r="A6835" s="8">
        <f>IF(ISBLANK('Step 1.4 CNY OAT'!A6835),"-",'Step 1.4 CNY OAT'!A6835)</f>
        <v>43385.75</v>
      </c>
      <c r="B6835" s="26">
        <f t="shared" si="124"/>
        <v>284</v>
      </c>
      <c r="C6835" s="67" cm="1">
        <f t="array" ref="C6835">INDEX('Step 5. Daily Avg Schedule Calc'!$A$2:$D$169,(WEEKDAY(A6835)-1)*24+HOUR(A6835)+1,3)</f>
        <v>1</v>
      </c>
      <c r="D6835" s="67" cm="1">
        <f t="array" ref="D6835">INDEX('Step 5. Daily Avg Schedule Calc'!$A$2:$D$169,(WEEKDAY(A6835)-1)*24+HOUR(A6835)+1,4)</f>
        <v>1</v>
      </c>
      <c r="E6835">
        <f>VLOOKUP(A6835,'Step 1.4 CNY OAT'!$A$1:$B$8761,2)</f>
        <v>61</v>
      </c>
      <c r="F6835" s="11">
        <f ca="1">('Step 3. Regression'!$B$18*E6835^2+'Step 3. Regression'!$C$18*E6835+'Step 3. Regression'!$D$18)*C6835</f>
        <v>5.3104311061116736</v>
      </c>
      <c r="G6835" s="11">
        <f ca="1">('Step 3. Regression'!$G$18*E6835^2+'Step 3. Regression'!$H$18*E6835+'Step 3. Regression'!$I$18)*D6835</f>
        <v>2.6841067626044453</v>
      </c>
    </row>
    <row r="6836" spans="1:7" x14ac:dyDescent="0.25">
      <c r="A6836" s="8">
        <f>IF(ISBLANK('Step 1.4 CNY OAT'!A6836),"-",'Step 1.4 CNY OAT'!A6836)</f>
        <v>43385.791666666664</v>
      </c>
      <c r="B6836" s="26">
        <f t="shared" si="124"/>
        <v>284</v>
      </c>
      <c r="C6836" s="67" cm="1">
        <f t="array" ref="C6836">INDEX('Step 5. Daily Avg Schedule Calc'!$A$2:$D$169,(WEEKDAY(A6836)-1)*24+HOUR(A6836)+1,3)</f>
        <v>1</v>
      </c>
      <c r="D6836" s="67" cm="1">
        <f t="array" ref="D6836">INDEX('Step 5. Daily Avg Schedule Calc'!$A$2:$D$169,(WEEKDAY(A6836)-1)*24+HOUR(A6836)+1,4)</f>
        <v>1</v>
      </c>
      <c r="E6836">
        <f>VLOOKUP(A6836,'Step 1.4 CNY OAT'!$A$1:$B$8761,2)</f>
        <v>57</v>
      </c>
      <c r="F6836" s="11">
        <f ca="1">('Step 3. Regression'!$B$18*E6836^2+'Step 3. Regression'!$C$18*E6836+'Step 3. Regression'!$D$18)*C6836</f>
        <v>5.2883888547218145</v>
      </c>
      <c r="G6836" s="11">
        <f ca="1">('Step 3. Regression'!$G$18*E6836^2+'Step 3. Regression'!$H$18*E6836+'Step 3. Regression'!$I$18)*D6836</f>
        <v>2.697750351623478</v>
      </c>
    </row>
    <row r="6837" spans="1:7" x14ac:dyDescent="0.25">
      <c r="A6837" s="8">
        <f>IF(ISBLANK('Step 1.4 CNY OAT'!A6837),"-",'Step 1.4 CNY OAT'!A6837)</f>
        <v>43385.833333333336</v>
      </c>
      <c r="B6837" s="26">
        <f t="shared" si="124"/>
        <v>284</v>
      </c>
      <c r="C6837" s="67" cm="1">
        <f t="array" ref="C6837">INDEX('Step 5. Daily Avg Schedule Calc'!$A$2:$D$169,(WEEKDAY(A6837)-1)*24+HOUR(A6837)+1,3)</f>
        <v>1</v>
      </c>
      <c r="D6837" s="67" cm="1">
        <f t="array" ref="D6837">INDEX('Step 5. Daily Avg Schedule Calc'!$A$2:$D$169,(WEEKDAY(A6837)-1)*24+HOUR(A6837)+1,4)</f>
        <v>1</v>
      </c>
      <c r="E6837">
        <f>VLOOKUP(A6837,'Step 1.4 CNY OAT'!$A$1:$B$8761,2)</f>
        <v>57</v>
      </c>
      <c r="F6837" s="11">
        <f ca="1">('Step 3. Regression'!$B$18*E6837^2+'Step 3. Regression'!$C$18*E6837+'Step 3. Regression'!$D$18)*C6837</f>
        <v>5.2883888547218145</v>
      </c>
      <c r="G6837" s="11">
        <f ca="1">('Step 3. Regression'!$G$18*E6837^2+'Step 3. Regression'!$H$18*E6837+'Step 3. Regression'!$I$18)*D6837</f>
        <v>2.697750351623478</v>
      </c>
    </row>
    <row r="6838" spans="1:7" x14ac:dyDescent="0.25">
      <c r="A6838" s="8">
        <f>IF(ISBLANK('Step 1.4 CNY OAT'!A6838),"-",'Step 1.4 CNY OAT'!A6838)</f>
        <v>43385.875</v>
      </c>
      <c r="B6838" s="26">
        <f t="shared" si="124"/>
        <v>284</v>
      </c>
      <c r="C6838" s="67" cm="1">
        <f t="array" ref="C6838">INDEX('Step 5. Daily Avg Schedule Calc'!$A$2:$D$169,(WEEKDAY(A6838)-1)*24+HOUR(A6838)+1,3)</f>
        <v>1</v>
      </c>
      <c r="D6838" s="67" cm="1">
        <f t="array" ref="D6838">INDEX('Step 5. Daily Avg Schedule Calc'!$A$2:$D$169,(WEEKDAY(A6838)-1)*24+HOUR(A6838)+1,4)</f>
        <v>1</v>
      </c>
      <c r="E6838">
        <f>VLOOKUP(A6838,'Step 1.4 CNY OAT'!$A$1:$B$8761,2)</f>
        <v>55</v>
      </c>
      <c r="F6838" s="11">
        <f ca="1">('Step 3. Regression'!$B$18*E6838^2+'Step 3. Regression'!$C$18*E6838+'Step 3. Regression'!$D$18)*C6838</f>
        <v>5.3064685414023867</v>
      </c>
      <c r="G6838" s="11">
        <f ca="1">('Step 3. Regression'!$G$18*E6838^2+'Step 3. Regression'!$H$18*E6838+'Step 3. Regression'!$I$18)*D6838</f>
        <v>2.7120561000598711</v>
      </c>
    </row>
    <row r="6839" spans="1:7" x14ac:dyDescent="0.25">
      <c r="A6839" s="8">
        <f>IF(ISBLANK('Step 1.4 CNY OAT'!A6839),"-",'Step 1.4 CNY OAT'!A6839)</f>
        <v>43385.916666666664</v>
      </c>
      <c r="B6839" s="26">
        <f t="shared" si="124"/>
        <v>284</v>
      </c>
      <c r="C6839" s="67" cm="1">
        <f t="array" ref="C6839">INDEX('Step 5. Daily Avg Schedule Calc'!$A$2:$D$169,(WEEKDAY(A6839)-1)*24+HOUR(A6839)+1,3)</f>
        <v>1</v>
      </c>
      <c r="D6839" s="67" cm="1">
        <f t="array" ref="D6839">INDEX('Step 5. Daily Avg Schedule Calc'!$A$2:$D$169,(WEEKDAY(A6839)-1)*24+HOUR(A6839)+1,4)</f>
        <v>1</v>
      </c>
      <c r="E6839">
        <f>VLOOKUP(A6839,'Step 1.4 CNY OAT'!$A$1:$B$8761,2)</f>
        <v>55</v>
      </c>
      <c r="F6839" s="11">
        <f ca="1">('Step 3. Regression'!$B$18*E6839^2+'Step 3. Regression'!$C$18*E6839+'Step 3. Regression'!$D$18)*C6839</f>
        <v>5.3064685414023867</v>
      </c>
      <c r="G6839" s="11">
        <f ca="1">('Step 3. Regression'!$G$18*E6839^2+'Step 3. Regression'!$H$18*E6839+'Step 3. Regression'!$I$18)*D6839</f>
        <v>2.7120561000598711</v>
      </c>
    </row>
    <row r="6840" spans="1:7" x14ac:dyDescent="0.25">
      <c r="A6840" s="8">
        <f>IF(ISBLANK('Step 1.4 CNY OAT'!A6840),"-",'Step 1.4 CNY OAT'!A6840)</f>
        <v>43385.958333333336</v>
      </c>
      <c r="B6840" s="26">
        <f t="shared" si="124"/>
        <v>284</v>
      </c>
      <c r="C6840" s="67" cm="1">
        <f t="array" ref="C6840">INDEX('Step 5. Daily Avg Schedule Calc'!$A$2:$D$169,(WEEKDAY(A6840)-1)*24+HOUR(A6840)+1,3)</f>
        <v>1</v>
      </c>
      <c r="D6840" s="67" cm="1">
        <f t="array" ref="D6840">INDEX('Step 5. Daily Avg Schedule Calc'!$A$2:$D$169,(WEEKDAY(A6840)-1)*24+HOUR(A6840)+1,4)</f>
        <v>1</v>
      </c>
      <c r="E6840">
        <f>VLOOKUP(A6840,'Step 1.4 CNY OAT'!$A$1:$B$8761,2)</f>
        <v>54</v>
      </c>
      <c r="F6840" s="11">
        <f ca="1">('Step 3. Regression'!$B$18*E6840^2+'Step 3. Regression'!$C$18*E6840+'Step 3. Regression'!$D$18)*C6840</f>
        <v>5.3227835878365486</v>
      </c>
      <c r="G6840" s="11">
        <f ca="1">('Step 3. Regression'!$G$18*E6840^2+'Step 3. Regression'!$H$18*E6840+'Step 3. Regression'!$I$18)*D6840</f>
        <v>2.721079962759787</v>
      </c>
    </row>
    <row r="6841" spans="1:7" x14ac:dyDescent="0.25">
      <c r="A6841" s="8">
        <f>IF(ISBLANK('Step 1.4 CNY OAT'!A6841),"-",'Step 1.4 CNY OAT'!A6841)</f>
        <v>43386</v>
      </c>
      <c r="B6841" s="26">
        <f t="shared" si="124"/>
        <v>285</v>
      </c>
      <c r="C6841" s="67" cm="1">
        <f t="array" ref="C6841">INDEX('Step 5. Daily Avg Schedule Calc'!$A$2:$D$169,(WEEKDAY(A6841)-1)*24+HOUR(A6841)+1,3)</f>
        <v>1</v>
      </c>
      <c r="D6841" s="67" cm="1">
        <f t="array" ref="D6841">INDEX('Step 5. Daily Avg Schedule Calc'!$A$2:$D$169,(WEEKDAY(A6841)-1)*24+HOUR(A6841)+1,4)</f>
        <v>1</v>
      </c>
      <c r="E6841">
        <f>VLOOKUP(A6841,'Step 1.4 CNY OAT'!$A$1:$B$8761,2)</f>
        <v>54</v>
      </c>
      <c r="F6841" s="11">
        <f ca="1">('Step 3. Regression'!$B$18*E6841^2+'Step 3. Regression'!$C$18*E6841+'Step 3. Regression'!$D$18)*C6841</f>
        <v>5.3227835878365486</v>
      </c>
      <c r="G6841" s="11">
        <f ca="1">('Step 3. Regression'!$G$18*E6841^2+'Step 3. Regression'!$H$18*E6841+'Step 3. Regression'!$I$18)*D6841</f>
        <v>2.721079962759787</v>
      </c>
    </row>
    <row r="6842" spans="1:7" x14ac:dyDescent="0.25">
      <c r="A6842" s="8">
        <f>IF(ISBLANK('Step 1.4 CNY OAT'!A6842),"-",'Step 1.4 CNY OAT'!A6842)</f>
        <v>43386.041666666664</v>
      </c>
      <c r="B6842" s="26">
        <f t="shared" si="124"/>
        <v>285</v>
      </c>
      <c r="C6842" s="67" cm="1">
        <f t="array" ref="C6842">INDEX('Step 5. Daily Avg Schedule Calc'!$A$2:$D$169,(WEEKDAY(A6842)-1)*24+HOUR(A6842)+1,3)</f>
        <v>1</v>
      </c>
      <c r="D6842" s="67" cm="1">
        <f t="array" ref="D6842">INDEX('Step 5. Daily Avg Schedule Calc'!$A$2:$D$169,(WEEKDAY(A6842)-1)*24+HOUR(A6842)+1,4)</f>
        <v>1</v>
      </c>
      <c r="E6842">
        <f>VLOOKUP(A6842,'Step 1.4 CNY OAT'!$A$1:$B$8761,2)</f>
        <v>54</v>
      </c>
      <c r="F6842" s="11">
        <f ca="1">('Step 3. Regression'!$B$18*E6842^2+'Step 3. Regression'!$C$18*E6842+'Step 3. Regression'!$D$18)*C6842</f>
        <v>5.3227835878365486</v>
      </c>
      <c r="G6842" s="11">
        <f ca="1">('Step 3. Regression'!$G$18*E6842^2+'Step 3. Regression'!$H$18*E6842+'Step 3. Regression'!$I$18)*D6842</f>
        <v>2.721079962759787</v>
      </c>
    </row>
    <row r="6843" spans="1:7" x14ac:dyDescent="0.25">
      <c r="A6843" s="8">
        <f>IF(ISBLANK('Step 1.4 CNY OAT'!A6843),"-",'Step 1.4 CNY OAT'!A6843)</f>
        <v>43386.083333333336</v>
      </c>
      <c r="B6843" s="26">
        <f t="shared" si="124"/>
        <v>285</v>
      </c>
      <c r="C6843" s="67" cm="1">
        <f t="array" ref="C6843">INDEX('Step 5. Daily Avg Schedule Calc'!$A$2:$D$169,(WEEKDAY(A6843)-1)*24+HOUR(A6843)+1,3)</f>
        <v>1</v>
      </c>
      <c r="D6843" s="67" cm="1">
        <f t="array" ref="D6843">INDEX('Step 5. Daily Avg Schedule Calc'!$A$2:$D$169,(WEEKDAY(A6843)-1)*24+HOUR(A6843)+1,4)</f>
        <v>1</v>
      </c>
      <c r="E6843">
        <f>VLOOKUP(A6843,'Step 1.4 CNY OAT'!$A$1:$B$8761,2)</f>
        <v>54</v>
      </c>
      <c r="F6843" s="11">
        <f ca="1">('Step 3. Regression'!$B$18*E6843^2+'Step 3. Regression'!$C$18*E6843+'Step 3. Regression'!$D$18)*C6843</f>
        <v>5.3227835878365486</v>
      </c>
      <c r="G6843" s="11">
        <f ca="1">('Step 3. Regression'!$G$18*E6843^2+'Step 3. Regression'!$H$18*E6843+'Step 3. Regression'!$I$18)*D6843</f>
        <v>2.721079962759787</v>
      </c>
    </row>
    <row r="6844" spans="1:7" x14ac:dyDescent="0.25">
      <c r="A6844" s="8">
        <f>IF(ISBLANK('Step 1.4 CNY OAT'!A6844),"-",'Step 1.4 CNY OAT'!A6844)</f>
        <v>43386.125</v>
      </c>
      <c r="B6844" s="26">
        <f t="shared" si="124"/>
        <v>285</v>
      </c>
      <c r="C6844" s="67" cm="1">
        <f t="array" ref="C6844">INDEX('Step 5. Daily Avg Schedule Calc'!$A$2:$D$169,(WEEKDAY(A6844)-1)*24+HOUR(A6844)+1,3)</f>
        <v>1</v>
      </c>
      <c r="D6844" s="67" cm="1">
        <f t="array" ref="D6844">INDEX('Step 5. Daily Avg Schedule Calc'!$A$2:$D$169,(WEEKDAY(A6844)-1)*24+HOUR(A6844)+1,4)</f>
        <v>1</v>
      </c>
      <c r="E6844">
        <f>VLOOKUP(A6844,'Step 1.4 CNY OAT'!$A$1:$B$8761,2)</f>
        <v>54</v>
      </c>
      <c r="F6844" s="11">
        <f ca="1">('Step 3. Regression'!$B$18*E6844^2+'Step 3. Regression'!$C$18*E6844+'Step 3. Regression'!$D$18)*C6844</f>
        <v>5.3227835878365486</v>
      </c>
      <c r="G6844" s="11">
        <f ca="1">('Step 3. Regression'!$G$18*E6844^2+'Step 3. Regression'!$H$18*E6844+'Step 3. Regression'!$I$18)*D6844</f>
        <v>2.721079962759787</v>
      </c>
    </row>
    <row r="6845" spans="1:7" x14ac:dyDescent="0.25">
      <c r="A6845" s="8">
        <f>IF(ISBLANK('Step 1.4 CNY OAT'!A6845),"-",'Step 1.4 CNY OAT'!A6845)</f>
        <v>43386.166666666664</v>
      </c>
      <c r="B6845" s="26">
        <f t="shared" si="124"/>
        <v>285</v>
      </c>
      <c r="C6845" s="67" cm="1">
        <f t="array" ref="C6845">INDEX('Step 5. Daily Avg Schedule Calc'!$A$2:$D$169,(WEEKDAY(A6845)-1)*24+HOUR(A6845)+1,3)</f>
        <v>1</v>
      </c>
      <c r="D6845" s="67" cm="1">
        <f t="array" ref="D6845">INDEX('Step 5. Daily Avg Schedule Calc'!$A$2:$D$169,(WEEKDAY(A6845)-1)*24+HOUR(A6845)+1,4)</f>
        <v>1</v>
      </c>
      <c r="E6845">
        <f>VLOOKUP(A6845,'Step 1.4 CNY OAT'!$A$1:$B$8761,2)</f>
        <v>54</v>
      </c>
      <c r="F6845" s="11">
        <f ca="1">('Step 3. Regression'!$B$18*E6845^2+'Step 3. Regression'!$C$18*E6845+'Step 3. Regression'!$D$18)*C6845</f>
        <v>5.3227835878365486</v>
      </c>
      <c r="G6845" s="11">
        <f ca="1">('Step 3. Regression'!$G$18*E6845^2+'Step 3. Regression'!$H$18*E6845+'Step 3. Regression'!$I$18)*D6845</f>
        <v>2.721079962759787</v>
      </c>
    </row>
    <row r="6846" spans="1:7" x14ac:dyDescent="0.25">
      <c r="A6846" s="8">
        <f>IF(ISBLANK('Step 1.4 CNY OAT'!A6846),"-",'Step 1.4 CNY OAT'!A6846)</f>
        <v>43386.208333333336</v>
      </c>
      <c r="B6846" s="26">
        <f t="shared" si="124"/>
        <v>285</v>
      </c>
      <c r="C6846" s="67" cm="1">
        <f t="array" ref="C6846">INDEX('Step 5. Daily Avg Schedule Calc'!$A$2:$D$169,(WEEKDAY(A6846)-1)*24+HOUR(A6846)+1,3)</f>
        <v>1</v>
      </c>
      <c r="D6846" s="67" cm="1">
        <f t="array" ref="D6846">INDEX('Step 5. Daily Avg Schedule Calc'!$A$2:$D$169,(WEEKDAY(A6846)-1)*24+HOUR(A6846)+1,4)</f>
        <v>1</v>
      </c>
      <c r="E6846">
        <f>VLOOKUP(A6846,'Step 1.4 CNY OAT'!$A$1:$B$8761,2)</f>
        <v>53</v>
      </c>
      <c r="F6846" s="11">
        <f ca="1">('Step 3. Regression'!$B$18*E6846^2+'Step 3. Regression'!$C$18*E6846+'Step 3. Regression'!$D$18)*C6846</f>
        <v>5.3439487696666266</v>
      </c>
      <c r="G6846" s="11">
        <f ca="1">('Step 3. Regression'!$G$18*E6846^2+'Step 3. Regression'!$H$18*E6846+'Step 3. Regression'!$I$18)*D6846</f>
        <v>2.7313511511141835</v>
      </c>
    </row>
    <row r="6847" spans="1:7" x14ac:dyDescent="0.25">
      <c r="A6847" s="8">
        <f>IF(ISBLANK('Step 1.4 CNY OAT'!A6847),"-",'Step 1.4 CNY OAT'!A6847)</f>
        <v>43386.25</v>
      </c>
      <c r="B6847" s="26">
        <f t="shared" si="124"/>
        <v>285</v>
      </c>
      <c r="C6847" s="67" cm="1">
        <f t="array" ref="C6847">INDEX('Step 5. Daily Avg Schedule Calc'!$A$2:$D$169,(WEEKDAY(A6847)-1)*24+HOUR(A6847)+1,3)</f>
        <v>1</v>
      </c>
      <c r="D6847" s="67" cm="1">
        <f t="array" ref="D6847">INDEX('Step 5. Daily Avg Schedule Calc'!$A$2:$D$169,(WEEKDAY(A6847)-1)*24+HOUR(A6847)+1,4)</f>
        <v>1</v>
      </c>
      <c r="E6847">
        <f>VLOOKUP(A6847,'Step 1.4 CNY OAT'!$A$1:$B$8761,2)</f>
        <v>54</v>
      </c>
      <c r="F6847" s="11">
        <f ca="1">('Step 3. Regression'!$B$18*E6847^2+'Step 3. Regression'!$C$18*E6847+'Step 3. Regression'!$D$18)*C6847</f>
        <v>5.3227835878365486</v>
      </c>
      <c r="G6847" s="11">
        <f ca="1">('Step 3. Regression'!$G$18*E6847^2+'Step 3. Regression'!$H$18*E6847+'Step 3. Regression'!$I$18)*D6847</f>
        <v>2.721079962759787</v>
      </c>
    </row>
    <row r="6848" spans="1:7" x14ac:dyDescent="0.25">
      <c r="A6848" s="8">
        <f>IF(ISBLANK('Step 1.4 CNY OAT'!A6848),"-",'Step 1.4 CNY OAT'!A6848)</f>
        <v>43386.291666666664</v>
      </c>
      <c r="B6848" s="26">
        <f t="shared" si="124"/>
        <v>285</v>
      </c>
      <c r="C6848" s="67" cm="1">
        <f t="array" ref="C6848">INDEX('Step 5. Daily Avg Schedule Calc'!$A$2:$D$169,(WEEKDAY(A6848)-1)*24+HOUR(A6848)+1,3)</f>
        <v>1</v>
      </c>
      <c r="D6848" s="67" cm="1">
        <f t="array" ref="D6848">INDEX('Step 5. Daily Avg Schedule Calc'!$A$2:$D$169,(WEEKDAY(A6848)-1)*24+HOUR(A6848)+1,4)</f>
        <v>1</v>
      </c>
      <c r="E6848">
        <f>VLOOKUP(A6848,'Step 1.4 CNY OAT'!$A$1:$B$8761,2)</f>
        <v>54</v>
      </c>
      <c r="F6848" s="11">
        <f ca="1">('Step 3. Regression'!$B$18*E6848^2+'Step 3. Regression'!$C$18*E6848+'Step 3. Regression'!$D$18)*C6848</f>
        <v>5.3227835878365486</v>
      </c>
      <c r="G6848" s="11">
        <f ca="1">('Step 3. Regression'!$G$18*E6848^2+'Step 3. Regression'!$H$18*E6848+'Step 3. Regression'!$I$18)*D6848</f>
        <v>2.721079962759787</v>
      </c>
    </row>
    <row r="6849" spans="1:7" x14ac:dyDescent="0.25">
      <c r="A6849" s="8">
        <f>IF(ISBLANK('Step 1.4 CNY OAT'!A6849),"-",'Step 1.4 CNY OAT'!A6849)</f>
        <v>43386.333333333336</v>
      </c>
      <c r="B6849" s="26">
        <f t="shared" si="124"/>
        <v>285</v>
      </c>
      <c r="C6849" s="67" cm="1">
        <f t="array" ref="C6849">INDEX('Step 5. Daily Avg Schedule Calc'!$A$2:$D$169,(WEEKDAY(A6849)-1)*24+HOUR(A6849)+1,3)</f>
        <v>1</v>
      </c>
      <c r="D6849" s="67" cm="1">
        <f t="array" ref="D6849">INDEX('Step 5. Daily Avg Schedule Calc'!$A$2:$D$169,(WEEKDAY(A6849)-1)*24+HOUR(A6849)+1,4)</f>
        <v>1</v>
      </c>
      <c r="E6849">
        <f>VLOOKUP(A6849,'Step 1.4 CNY OAT'!$A$1:$B$8761,2)</f>
        <v>50</v>
      </c>
      <c r="F6849" s="11">
        <f ca="1">('Step 3. Regression'!$B$18*E6849^2+'Step 3. Regression'!$C$18*E6849+'Step 3. Regression'!$D$18)*C6849</f>
        <v>5.4365451275323569</v>
      </c>
      <c r="G6849" s="11">
        <f ca="1">('Step 3. Regression'!$G$18*E6849^2+'Step 3. Regression'!$H$18*E6849+'Step 3. Regression'!$I$18)*D6849</f>
        <v>2.7696486701042482</v>
      </c>
    </row>
    <row r="6850" spans="1:7" x14ac:dyDescent="0.25">
      <c r="A6850" s="8">
        <f>IF(ISBLANK('Step 1.4 CNY OAT'!A6850),"-",'Step 1.4 CNY OAT'!A6850)</f>
        <v>43386.375</v>
      </c>
      <c r="B6850" s="26">
        <f t="shared" si="124"/>
        <v>285</v>
      </c>
      <c r="C6850" s="67" cm="1">
        <f t="array" ref="C6850">INDEX('Step 5. Daily Avg Schedule Calc'!$A$2:$D$169,(WEEKDAY(A6850)-1)*24+HOUR(A6850)+1,3)</f>
        <v>1</v>
      </c>
      <c r="D6850" s="67" cm="1">
        <f t="array" ref="D6850">INDEX('Step 5. Daily Avg Schedule Calc'!$A$2:$D$169,(WEEKDAY(A6850)-1)*24+HOUR(A6850)+1,4)</f>
        <v>1</v>
      </c>
      <c r="E6850">
        <f>VLOOKUP(A6850,'Step 1.4 CNY OAT'!$A$1:$B$8761,2)</f>
        <v>50</v>
      </c>
      <c r="F6850" s="11">
        <f ca="1">('Step 3. Regression'!$B$18*E6850^2+'Step 3. Regression'!$C$18*E6850+'Step 3. Regression'!$D$18)*C6850</f>
        <v>5.4365451275323569</v>
      </c>
      <c r="G6850" s="11">
        <f ca="1">('Step 3. Regression'!$G$18*E6850^2+'Step 3. Regression'!$H$18*E6850+'Step 3. Regression'!$I$18)*D6850</f>
        <v>2.7696486701042482</v>
      </c>
    </row>
    <row r="6851" spans="1:7" x14ac:dyDescent="0.25">
      <c r="A6851" s="8">
        <f>IF(ISBLANK('Step 1.4 CNY OAT'!A6851),"-",'Step 1.4 CNY OAT'!A6851)</f>
        <v>43386.416666666664</v>
      </c>
      <c r="B6851" s="26">
        <f t="shared" ref="B6851:B6914" si="125">_xlfn.DAYS(A6851,$A$2)</f>
        <v>285</v>
      </c>
      <c r="C6851" s="67" cm="1">
        <f t="array" ref="C6851">INDEX('Step 5. Daily Avg Schedule Calc'!$A$2:$D$169,(WEEKDAY(A6851)-1)*24+HOUR(A6851)+1,3)</f>
        <v>1</v>
      </c>
      <c r="D6851" s="67" cm="1">
        <f t="array" ref="D6851">INDEX('Step 5. Daily Avg Schedule Calc'!$A$2:$D$169,(WEEKDAY(A6851)-1)*24+HOUR(A6851)+1,4)</f>
        <v>1</v>
      </c>
      <c r="E6851">
        <f>VLOOKUP(A6851,'Step 1.4 CNY OAT'!$A$1:$B$8761,2)</f>
        <v>48</v>
      </c>
      <c r="F6851" s="11">
        <f ca="1">('Step 3. Regression'!$B$18*E6851^2+'Step 3. Regression'!$C$18*E6851+'Step 3. Regression'!$D$18)*C6851</f>
        <v>5.5225267097557609</v>
      </c>
      <c r="G6851" s="11">
        <f ca="1">('Step 3. Regression'!$G$18*E6851^2+'Step 3. Regression'!$H$18*E6851+'Step 3. Regression'!$I$18)*D6851</f>
        <v>2.8014169777033562</v>
      </c>
    </row>
    <row r="6852" spans="1:7" x14ac:dyDescent="0.25">
      <c r="A6852" s="8">
        <f>IF(ISBLANK('Step 1.4 CNY OAT'!A6852),"-",'Step 1.4 CNY OAT'!A6852)</f>
        <v>43386.458333333336</v>
      </c>
      <c r="B6852" s="26">
        <f t="shared" si="125"/>
        <v>285</v>
      </c>
      <c r="C6852" s="67" cm="1">
        <f t="array" ref="C6852">INDEX('Step 5. Daily Avg Schedule Calc'!$A$2:$D$169,(WEEKDAY(A6852)-1)*24+HOUR(A6852)+1,3)</f>
        <v>1</v>
      </c>
      <c r="D6852" s="67" cm="1">
        <f t="array" ref="D6852">INDEX('Step 5. Daily Avg Schedule Calc'!$A$2:$D$169,(WEEKDAY(A6852)-1)*24+HOUR(A6852)+1,4)</f>
        <v>1</v>
      </c>
      <c r="E6852">
        <f>VLOOKUP(A6852,'Step 1.4 CNY OAT'!$A$1:$B$8761,2)</f>
        <v>50</v>
      </c>
      <c r="F6852" s="11">
        <f ca="1">('Step 3. Regression'!$B$18*E6852^2+'Step 3. Regression'!$C$18*E6852+'Step 3. Regression'!$D$18)*C6852</f>
        <v>5.4365451275323569</v>
      </c>
      <c r="G6852" s="11">
        <f ca="1">('Step 3. Regression'!$G$18*E6852^2+'Step 3. Regression'!$H$18*E6852+'Step 3. Regression'!$I$18)*D6852</f>
        <v>2.7696486701042482</v>
      </c>
    </row>
    <row r="6853" spans="1:7" x14ac:dyDescent="0.25">
      <c r="A6853" s="8">
        <f>IF(ISBLANK('Step 1.4 CNY OAT'!A6853),"-",'Step 1.4 CNY OAT'!A6853)</f>
        <v>43386.5</v>
      </c>
      <c r="B6853" s="26">
        <f t="shared" si="125"/>
        <v>285</v>
      </c>
      <c r="C6853" s="67" cm="1">
        <f t="array" ref="C6853">INDEX('Step 5. Daily Avg Schedule Calc'!$A$2:$D$169,(WEEKDAY(A6853)-1)*24+HOUR(A6853)+1,3)</f>
        <v>1</v>
      </c>
      <c r="D6853" s="67" cm="1">
        <f t="array" ref="D6853">INDEX('Step 5. Daily Avg Schedule Calc'!$A$2:$D$169,(WEEKDAY(A6853)-1)*24+HOUR(A6853)+1,4)</f>
        <v>1</v>
      </c>
      <c r="E6853">
        <f>VLOOKUP(A6853,'Step 1.4 CNY OAT'!$A$1:$B$8761,2)</f>
        <v>52</v>
      </c>
      <c r="F6853" s="11">
        <f ca="1">('Step 3. Regression'!$B$18*E6853^2+'Step 3. Regression'!$C$18*E6853+'Step 3. Regression'!$D$18)*C6853</f>
        <v>5.3699640868926206</v>
      </c>
      <c r="G6853" s="11">
        <f ca="1">('Step 3. Regression'!$G$18*E6853^2+'Step 3. Regression'!$H$18*E6853+'Step 3. Regression'!$I$18)*D6853</f>
        <v>2.7428696651230586</v>
      </c>
    </row>
    <row r="6854" spans="1:7" x14ac:dyDescent="0.25">
      <c r="A6854" s="8">
        <f>IF(ISBLANK('Step 1.4 CNY OAT'!A6854),"-",'Step 1.4 CNY OAT'!A6854)</f>
        <v>43386.541666666664</v>
      </c>
      <c r="B6854" s="26">
        <f t="shared" si="125"/>
        <v>285</v>
      </c>
      <c r="C6854" s="67" cm="1">
        <f t="array" ref="C6854">INDEX('Step 5. Daily Avg Schedule Calc'!$A$2:$D$169,(WEEKDAY(A6854)-1)*24+HOUR(A6854)+1,3)</f>
        <v>1</v>
      </c>
      <c r="D6854" s="67" cm="1">
        <f t="array" ref="D6854">INDEX('Step 5. Daily Avg Schedule Calc'!$A$2:$D$169,(WEEKDAY(A6854)-1)*24+HOUR(A6854)+1,4)</f>
        <v>1</v>
      </c>
      <c r="E6854">
        <f>VLOOKUP(A6854,'Step 1.4 CNY OAT'!$A$1:$B$8761,2)</f>
        <v>54</v>
      </c>
      <c r="F6854" s="11">
        <f ca="1">('Step 3. Regression'!$B$18*E6854^2+'Step 3. Regression'!$C$18*E6854+'Step 3. Regression'!$D$18)*C6854</f>
        <v>5.3227835878365486</v>
      </c>
      <c r="G6854" s="11">
        <f ca="1">('Step 3. Regression'!$G$18*E6854^2+'Step 3. Regression'!$H$18*E6854+'Step 3. Regression'!$I$18)*D6854</f>
        <v>2.721079962759787</v>
      </c>
    </row>
    <row r="6855" spans="1:7" x14ac:dyDescent="0.25">
      <c r="A6855" s="8">
        <f>IF(ISBLANK('Step 1.4 CNY OAT'!A6855),"-",'Step 1.4 CNY OAT'!A6855)</f>
        <v>43386.583333333336</v>
      </c>
      <c r="B6855" s="26">
        <f t="shared" si="125"/>
        <v>285</v>
      </c>
      <c r="C6855" s="67" cm="1">
        <f t="array" ref="C6855">INDEX('Step 5. Daily Avg Schedule Calc'!$A$2:$D$169,(WEEKDAY(A6855)-1)*24+HOUR(A6855)+1,3)</f>
        <v>1</v>
      </c>
      <c r="D6855" s="67" cm="1">
        <f t="array" ref="D6855">INDEX('Step 5. Daily Avg Schedule Calc'!$A$2:$D$169,(WEEKDAY(A6855)-1)*24+HOUR(A6855)+1,4)</f>
        <v>1</v>
      </c>
      <c r="E6855">
        <f>VLOOKUP(A6855,'Step 1.4 CNY OAT'!$A$1:$B$8761,2)</f>
        <v>56</v>
      </c>
      <c r="F6855" s="11">
        <f ca="1">('Step 3. Regression'!$B$18*E6855^2+'Step 3. Regression'!$C$18*E6855+'Step 3. Regression'!$D$18)*C6855</f>
        <v>5.2950036303641443</v>
      </c>
      <c r="G6855" s="11">
        <f ca="1">('Step 3. Regression'!$G$18*E6855^2+'Step 3. Regression'!$H$18*E6855+'Step 3. Regression'!$I$18)*D6855</f>
        <v>2.7042795630144352</v>
      </c>
    </row>
    <row r="6856" spans="1:7" x14ac:dyDescent="0.25">
      <c r="A6856" s="8">
        <f>IF(ISBLANK('Step 1.4 CNY OAT'!A6856),"-",'Step 1.4 CNY OAT'!A6856)</f>
        <v>43386.625</v>
      </c>
      <c r="B6856" s="26">
        <f t="shared" si="125"/>
        <v>285</v>
      </c>
      <c r="C6856" s="67" cm="1">
        <f t="array" ref="C6856">INDEX('Step 5. Daily Avg Schedule Calc'!$A$2:$D$169,(WEEKDAY(A6856)-1)*24+HOUR(A6856)+1,3)</f>
        <v>1</v>
      </c>
      <c r="D6856" s="67" cm="1">
        <f t="array" ref="D6856">INDEX('Step 5. Daily Avg Schedule Calc'!$A$2:$D$169,(WEEKDAY(A6856)-1)*24+HOUR(A6856)+1,4)</f>
        <v>1</v>
      </c>
      <c r="E6856">
        <f>VLOOKUP(A6856,'Step 1.4 CNY OAT'!$A$1:$B$8761,2)</f>
        <v>57</v>
      </c>
      <c r="F6856" s="11">
        <f ca="1">('Step 3. Regression'!$B$18*E6856^2+'Step 3. Regression'!$C$18*E6856+'Step 3. Regression'!$D$18)*C6856</f>
        <v>5.2883888547218145</v>
      </c>
      <c r="G6856" s="11">
        <f ca="1">('Step 3. Regression'!$G$18*E6856^2+'Step 3. Regression'!$H$18*E6856+'Step 3. Regression'!$I$18)*D6856</f>
        <v>2.697750351623478</v>
      </c>
    </row>
    <row r="6857" spans="1:7" x14ac:dyDescent="0.25">
      <c r="A6857" s="8">
        <f>IF(ISBLANK('Step 1.4 CNY OAT'!A6857),"-",'Step 1.4 CNY OAT'!A6857)</f>
        <v>43386.666666666664</v>
      </c>
      <c r="B6857" s="26">
        <f t="shared" si="125"/>
        <v>285</v>
      </c>
      <c r="C6857" s="67" cm="1">
        <f t="array" ref="C6857">INDEX('Step 5. Daily Avg Schedule Calc'!$A$2:$D$169,(WEEKDAY(A6857)-1)*24+HOUR(A6857)+1,3)</f>
        <v>1</v>
      </c>
      <c r="D6857" s="67" cm="1">
        <f t="array" ref="D6857">INDEX('Step 5. Daily Avg Schedule Calc'!$A$2:$D$169,(WEEKDAY(A6857)-1)*24+HOUR(A6857)+1,4)</f>
        <v>1</v>
      </c>
      <c r="E6857">
        <f>VLOOKUP(A6857,'Step 1.4 CNY OAT'!$A$1:$B$8761,2)</f>
        <v>57</v>
      </c>
      <c r="F6857" s="11">
        <f ca="1">('Step 3. Regression'!$B$18*E6857^2+'Step 3. Regression'!$C$18*E6857+'Step 3. Regression'!$D$18)*C6857</f>
        <v>5.2883888547218145</v>
      </c>
      <c r="G6857" s="11">
        <f ca="1">('Step 3. Regression'!$G$18*E6857^2+'Step 3. Regression'!$H$18*E6857+'Step 3. Regression'!$I$18)*D6857</f>
        <v>2.697750351623478</v>
      </c>
    </row>
    <row r="6858" spans="1:7" x14ac:dyDescent="0.25">
      <c r="A6858" s="8">
        <f>IF(ISBLANK('Step 1.4 CNY OAT'!A6858),"-",'Step 1.4 CNY OAT'!A6858)</f>
        <v>43386.708333333336</v>
      </c>
      <c r="B6858" s="26">
        <f t="shared" si="125"/>
        <v>285</v>
      </c>
      <c r="C6858" s="67" cm="1">
        <f t="array" ref="C6858">INDEX('Step 5. Daily Avg Schedule Calc'!$A$2:$D$169,(WEEKDAY(A6858)-1)*24+HOUR(A6858)+1,3)</f>
        <v>1</v>
      </c>
      <c r="D6858" s="67" cm="1">
        <f t="array" ref="D6858">INDEX('Step 5. Daily Avg Schedule Calc'!$A$2:$D$169,(WEEKDAY(A6858)-1)*24+HOUR(A6858)+1,4)</f>
        <v>1</v>
      </c>
      <c r="E6858">
        <f>VLOOKUP(A6858,'Step 1.4 CNY OAT'!$A$1:$B$8761,2)</f>
        <v>58</v>
      </c>
      <c r="F6858" s="11">
        <f ca="1">('Step 3. Regression'!$B$18*E6858^2+'Step 3. Regression'!$C$18*E6858+'Step 3. Regression'!$D$18)*C6858</f>
        <v>5.2866242144754043</v>
      </c>
      <c r="G6858" s="11">
        <f ca="1">('Step 3. Regression'!$G$18*E6858^2+'Step 3. Regression'!$H$18*E6858+'Step 3. Regression'!$I$18)*D6858</f>
        <v>2.6924684658870004</v>
      </c>
    </row>
    <row r="6859" spans="1:7" x14ac:dyDescent="0.25">
      <c r="A6859" s="8">
        <f>IF(ISBLANK('Step 1.4 CNY OAT'!A6859),"-",'Step 1.4 CNY OAT'!A6859)</f>
        <v>43386.75</v>
      </c>
      <c r="B6859" s="26">
        <f t="shared" si="125"/>
        <v>285</v>
      </c>
      <c r="C6859" s="67" cm="1">
        <f t="array" ref="C6859">INDEX('Step 5. Daily Avg Schedule Calc'!$A$2:$D$169,(WEEKDAY(A6859)-1)*24+HOUR(A6859)+1,3)</f>
        <v>1</v>
      </c>
      <c r="D6859" s="67" cm="1">
        <f t="array" ref="D6859">INDEX('Step 5. Daily Avg Schedule Calc'!$A$2:$D$169,(WEEKDAY(A6859)-1)*24+HOUR(A6859)+1,4)</f>
        <v>1</v>
      </c>
      <c r="E6859">
        <f>VLOOKUP(A6859,'Step 1.4 CNY OAT'!$A$1:$B$8761,2)</f>
        <v>57</v>
      </c>
      <c r="F6859" s="11">
        <f ca="1">('Step 3. Regression'!$B$18*E6859^2+'Step 3. Regression'!$C$18*E6859+'Step 3. Regression'!$D$18)*C6859</f>
        <v>5.2883888547218145</v>
      </c>
      <c r="G6859" s="11">
        <f ca="1">('Step 3. Regression'!$G$18*E6859^2+'Step 3. Regression'!$H$18*E6859+'Step 3. Regression'!$I$18)*D6859</f>
        <v>2.697750351623478</v>
      </c>
    </row>
    <row r="6860" spans="1:7" x14ac:dyDescent="0.25">
      <c r="A6860" s="8">
        <f>IF(ISBLANK('Step 1.4 CNY OAT'!A6860),"-",'Step 1.4 CNY OAT'!A6860)</f>
        <v>43386.791666666664</v>
      </c>
      <c r="B6860" s="26">
        <f t="shared" si="125"/>
        <v>285</v>
      </c>
      <c r="C6860" s="67" cm="1">
        <f t="array" ref="C6860">INDEX('Step 5. Daily Avg Schedule Calc'!$A$2:$D$169,(WEEKDAY(A6860)-1)*24+HOUR(A6860)+1,3)</f>
        <v>1</v>
      </c>
      <c r="D6860" s="67" cm="1">
        <f t="array" ref="D6860">INDEX('Step 5. Daily Avg Schedule Calc'!$A$2:$D$169,(WEEKDAY(A6860)-1)*24+HOUR(A6860)+1,4)</f>
        <v>1</v>
      </c>
      <c r="E6860">
        <f>VLOOKUP(A6860,'Step 1.4 CNY OAT'!$A$1:$B$8761,2)</f>
        <v>57</v>
      </c>
      <c r="F6860" s="11">
        <f ca="1">('Step 3. Regression'!$B$18*E6860^2+'Step 3. Regression'!$C$18*E6860+'Step 3. Regression'!$D$18)*C6860</f>
        <v>5.2883888547218145</v>
      </c>
      <c r="G6860" s="11">
        <f ca="1">('Step 3. Regression'!$G$18*E6860^2+'Step 3. Regression'!$H$18*E6860+'Step 3. Regression'!$I$18)*D6860</f>
        <v>2.697750351623478</v>
      </c>
    </row>
    <row r="6861" spans="1:7" x14ac:dyDescent="0.25">
      <c r="A6861" s="8">
        <f>IF(ISBLANK('Step 1.4 CNY OAT'!A6861),"-",'Step 1.4 CNY OAT'!A6861)</f>
        <v>43386.833333333336</v>
      </c>
      <c r="B6861" s="26">
        <f t="shared" si="125"/>
        <v>285</v>
      </c>
      <c r="C6861" s="67" cm="1">
        <f t="array" ref="C6861">INDEX('Step 5. Daily Avg Schedule Calc'!$A$2:$D$169,(WEEKDAY(A6861)-1)*24+HOUR(A6861)+1,3)</f>
        <v>1</v>
      </c>
      <c r="D6861" s="67" cm="1">
        <f t="array" ref="D6861">INDEX('Step 5. Daily Avg Schedule Calc'!$A$2:$D$169,(WEEKDAY(A6861)-1)*24+HOUR(A6861)+1,4)</f>
        <v>1</v>
      </c>
      <c r="E6861">
        <f>VLOOKUP(A6861,'Step 1.4 CNY OAT'!$A$1:$B$8761,2)</f>
        <v>56</v>
      </c>
      <c r="F6861" s="11">
        <f ca="1">('Step 3. Regression'!$B$18*E6861^2+'Step 3. Regression'!$C$18*E6861+'Step 3. Regression'!$D$18)*C6861</f>
        <v>5.2950036303641443</v>
      </c>
      <c r="G6861" s="11">
        <f ca="1">('Step 3. Regression'!$G$18*E6861^2+'Step 3. Regression'!$H$18*E6861+'Step 3. Regression'!$I$18)*D6861</f>
        <v>2.7042795630144352</v>
      </c>
    </row>
    <row r="6862" spans="1:7" x14ac:dyDescent="0.25">
      <c r="A6862" s="8">
        <f>IF(ISBLANK('Step 1.4 CNY OAT'!A6862),"-",'Step 1.4 CNY OAT'!A6862)</f>
        <v>43386.875</v>
      </c>
      <c r="B6862" s="26">
        <f t="shared" si="125"/>
        <v>285</v>
      </c>
      <c r="C6862" s="67" cm="1">
        <f t="array" ref="C6862">INDEX('Step 5. Daily Avg Schedule Calc'!$A$2:$D$169,(WEEKDAY(A6862)-1)*24+HOUR(A6862)+1,3)</f>
        <v>1</v>
      </c>
      <c r="D6862" s="67" cm="1">
        <f t="array" ref="D6862">INDEX('Step 5. Daily Avg Schedule Calc'!$A$2:$D$169,(WEEKDAY(A6862)-1)*24+HOUR(A6862)+1,4)</f>
        <v>1</v>
      </c>
      <c r="E6862">
        <f>VLOOKUP(A6862,'Step 1.4 CNY OAT'!$A$1:$B$8761,2)</f>
        <v>55</v>
      </c>
      <c r="F6862" s="11">
        <f ca="1">('Step 3. Regression'!$B$18*E6862^2+'Step 3. Regression'!$C$18*E6862+'Step 3. Regression'!$D$18)*C6862</f>
        <v>5.3064685414023867</v>
      </c>
      <c r="G6862" s="11">
        <f ca="1">('Step 3. Regression'!$G$18*E6862^2+'Step 3. Regression'!$H$18*E6862+'Step 3. Regression'!$I$18)*D6862</f>
        <v>2.7120561000598711</v>
      </c>
    </row>
    <row r="6863" spans="1:7" x14ac:dyDescent="0.25">
      <c r="A6863" s="8">
        <f>IF(ISBLANK('Step 1.4 CNY OAT'!A6863),"-",'Step 1.4 CNY OAT'!A6863)</f>
        <v>43386.916666666664</v>
      </c>
      <c r="B6863" s="26">
        <f t="shared" si="125"/>
        <v>285</v>
      </c>
      <c r="C6863" s="67" cm="1">
        <f t="array" ref="C6863">INDEX('Step 5. Daily Avg Schedule Calc'!$A$2:$D$169,(WEEKDAY(A6863)-1)*24+HOUR(A6863)+1,3)</f>
        <v>1</v>
      </c>
      <c r="D6863" s="67" cm="1">
        <f t="array" ref="D6863">INDEX('Step 5. Daily Avg Schedule Calc'!$A$2:$D$169,(WEEKDAY(A6863)-1)*24+HOUR(A6863)+1,4)</f>
        <v>1</v>
      </c>
      <c r="E6863">
        <f>VLOOKUP(A6863,'Step 1.4 CNY OAT'!$A$1:$B$8761,2)</f>
        <v>54</v>
      </c>
      <c r="F6863" s="11">
        <f ca="1">('Step 3. Regression'!$B$18*E6863^2+'Step 3. Regression'!$C$18*E6863+'Step 3. Regression'!$D$18)*C6863</f>
        <v>5.3227835878365486</v>
      </c>
      <c r="G6863" s="11">
        <f ca="1">('Step 3. Regression'!$G$18*E6863^2+'Step 3. Regression'!$H$18*E6863+'Step 3. Regression'!$I$18)*D6863</f>
        <v>2.721079962759787</v>
      </c>
    </row>
    <row r="6864" spans="1:7" x14ac:dyDescent="0.25">
      <c r="A6864" s="8">
        <f>IF(ISBLANK('Step 1.4 CNY OAT'!A6864),"-",'Step 1.4 CNY OAT'!A6864)</f>
        <v>43386.958333333336</v>
      </c>
      <c r="B6864" s="26">
        <f t="shared" si="125"/>
        <v>285</v>
      </c>
      <c r="C6864" s="67" cm="1">
        <f t="array" ref="C6864">INDEX('Step 5. Daily Avg Schedule Calc'!$A$2:$D$169,(WEEKDAY(A6864)-1)*24+HOUR(A6864)+1,3)</f>
        <v>1</v>
      </c>
      <c r="D6864" s="67" cm="1">
        <f t="array" ref="D6864">INDEX('Step 5. Daily Avg Schedule Calc'!$A$2:$D$169,(WEEKDAY(A6864)-1)*24+HOUR(A6864)+1,4)</f>
        <v>1</v>
      </c>
      <c r="E6864">
        <f>VLOOKUP(A6864,'Step 1.4 CNY OAT'!$A$1:$B$8761,2)</f>
        <v>54</v>
      </c>
      <c r="F6864" s="11">
        <f ca="1">('Step 3. Regression'!$B$18*E6864^2+'Step 3. Regression'!$C$18*E6864+'Step 3. Regression'!$D$18)*C6864</f>
        <v>5.3227835878365486</v>
      </c>
      <c r="G6864" s="11">
        <f ca="1">('Step 3. Regression'!$G$18*E6864^2+'Step 3. Regression'!$H$18*E6864+'Step 3. Regression'!$I$18)*D6864</f>
        <v>2.721079962759787</v>
      </c>
    </row>
    <row r="6865" spans="1:7" x14ac:dyDescent="0.25">
      <c r="A6865" s="8">
        <f>IF(ISBLANK('Step 1.4 CNY OAT'!A6865),"-",'Step 1.4 CNY OAT'!A6865)</f>
        <v>43387</v>
      </c>
      <c r="B6865" s="26">
        <f t="shared" si="125"/>
        <v>286</v>
      </c>
      <c r="C6865" s="67" cm="1">
        <f t="array" ref="C6865">INDEX('Step 5. Daily Avg Schedule Calc'!$A$2:$D$169,(WEEKDAY(A6865)-1)*24+HOUR(A6865)+1,3)</f>
        <v>1</v>
      </c>
      <c r="D6865" s="67" cm="1">
        <f t="array" ref="D6865">INDEX('Step 5. Daily Avg Schedule Calc'!$A$2:$D$169,(WEEKDAY(A6865)-1)*24+HOUR(A6865)+1,4)</f>
        <v>1</v>
      </c>
      <c r="E6865">
        <f>VLOOKUP(A6865,'Step 1.4 CNY OAT'!$A$1:$B$8761,2)</f>
        <v>54</v>
      </c>
      <c r="F6865" s="11">
        <f ca="1">('Step 3. Regression'!$B$18*E6865^2+'Step 3. Regression'!$C$18*E6865+'Step 3. Regression'!$D$18)*C6865</f>
        <v>5.3227835878365486</v>
      </c>
      <c r="G6865" s="11">
        <f ca="1">('Step 3. Regression'!$G$18*E6865^2+'Step 3. Regression'!$H$18*E6865+'Step 3. Regression'!$I$18)*D6865</f>
        <v>2.721079962759787</v>
      </c>
    </row>
    <row r="6866" spans="1:7" x14ac:dyDescent="0.25">
      <c r="A6866" s="8">
        <f>IF(ISBLANK('Step 1.4 CNY OAT'!A6866),"-",'Step 1.4 CNY OAT'!A6866)</f>
        <v>43387.041666666664</v>
      </c>
      <c r="B6866" s="26">
        <f t="shared" si="125"/>
        <v>286</v>
      </c>
      <c r="C6866" s="67" cm="1">
        <f t="array" ref="C6866">INDEX('Step 5. Daily Avg Schedule Calc'!$A$2:$D$169,(WEEKDAY(A6866)-1)*24+HOUR(A6866)+1,3)</f>
        <v>1</v>
      </c>
      <c r="D6866" s="67" cm="1">
        <f t="array" ref="D6866">INDEX('Step 5. Daily Avg Schedule Calc'!$A$2:$D$169,(WEEKDAY(A6866)-1)*24+HOUR(A6866)+1,4)</f>
        <v>1</v>
      </c>
      <c r="E6866">
        <f>VLOOKUP(A6866,'Step 1.4 CNY OAT'!$A$1:$B$8761,2)</f>
        <v>54</v>
      </c>
      <c r="F6866" s="11">
        <f ca="1">('Step 3. Regression'!$B$18*E6866^2+'Step 3. Regression'!$C$18*E6866+'Step 3. Regression'!$D$18)*C6866</f>
        <v>5.3227835878365486</v>
      </c>
      <c r="G6866" s="11">
        <f ca="1">('Step 3. Regression'!$G$18*E6866^2+'Step 3. Regression'!$H$18*E6866+'Step 3. Regression'!$I$18)*D6866</f>
        <v>2.721079962759787</v>
      </c>
    </row>
    <row r="6867" spans="1:7" x14ac:dyDescent="0.25">
      <c r="A6867" s="8">
        <f>IF(ISBLANK('Step 1.4 CNY OAT'!A6867),"-",'Step 1.4 CNY OAT'!A6867)</f>
        <v>43387.083333333336</v>
      </c>
      <c r="B6867" s="26">
        <f t="shared" si="125"/>
        <v>286</v>
      </c>
      <c r="C6867" s="67" cm="1">
        <f t="array" ref="C6867">INDEX('Step 5. Daily Avg Schedule Calc'!$A$2:$D$169,(WEEKDAY(A6867)-1)*24+HOUR(A6867)+1,3)</f>
        <v>1</v>
      </c>
      <c r="D6867" s="67" cm="1">
        <f t="array" ref="D6867">INDEX('Step 5. Daily Avg Schedule Calc'!$A$2:$D$169,(WEEKDAY(A6867)-1)*24+HOUR(A6867)+1,4)</f>
        <v>1</v>
      </c>
      <c r="E6867">
        <f>VLOOKUP(A6867,'Step 1.4 CNY OAT'!$A$1:$B$8761,2)</f>
        <v>53</v>
      </c>
      <c r="F6867" s="11">
        <f ca="1">('Step 3. Regression'!$B$18*E6867^2+'Step 3. Regression'!$C$18*E6867+'Step 3. Regression'!$D$18)*C6867</f>
        <v>5.3439487696666266</v>
      </c>
      <c r="G6867" s="11">
        <f ca="1">('Step 3. Regression'!$G$18*E6867^2+'Step 3. Regression'!$H$18*E6867+'Step 3. Regression'!$I$18)*D6867</f>
        <v>2.7313511511141835</v>
      </c>
    </row>
    <row r="6868" spans="1:7" x14ac:dyDescent="0.25">
      <c r="A6868" s="8">
        <f>IF(ISBLANK('Step 1.4 CNY OAT'!A6868),"-",'Step 1.4 CNY OAT'!A6868)</f>
        <v>43387.125</v>
      </c>
      <c r="B6868" s="26">
        <f t="shared" si="125"/>
        <v>286</v>
      </c>
      <c r="C6868" s="67" cm="1">
        <f t="array" ref="C6868">INDEX('Step 5. Daily Avg Schedule Calc'!$A$2:$D$169,(WEEKDAY(A6868)-1)*24+HOUR(A6868)+1,3)</f>
        <v>1</v>
      </c>
      <c r="D6868" s="67" cm="1">
        <f t="array" ref="D6868">INDEX('Step 5. Daily Avg Schedule Calc'!$A$2:$D$169,(WEEKDAY(A6868)-1)*24+HOUR(A6868)+1,4)</f>
        <v>1</v>
      </c>
      <c r="E6868">
        <f>VLOOKUP(A6868,'Step 1.4 CNY OAT'!$A$1:$B$8761,2)</f>
        <v>52</v>
      </c>
      <c r="F6868" s="11">
        <f ca="1">('Step 3. Regression'!$B$18*E6868^2+'Step 3. Regression'!$C$18*E6868+'Step 3. Regression'!$D$18)*C6868</f>
        <v>5.3699640868926206</v>
      </c>
      <c r="G6868" s="11">
        <f ca="1">('Step 3. Regression'!$G$18*E6868^2+'Step 3. Regression'!$H$18*E6868+'Step 3. Regression'!$I$18)*D6868</f>
        <v>2.7428696651230586</v>
      </c>
    </row>
    <row r="6869" spans="1:7" x14ac:dyDescent="0.25">
      <c r="A6869" s="8">
        <f>IF(ISBLANK('Step 1.4 CNY OAT'!A6869),"-",'Step 1.4 CNY OAT'!A6869)</f>
        <v>43387.166666666664</v>
      </c>
      <c r="B6869" s="26">
        <f t="shared" si="125"/>
        <v>286</v>
      </c>
      <c r="C6869" s="67" cm="1">
        <f t="array" ref="C6869">INDEX('Step 5. Daily Avg Schedule Calc'!$A$2:$D$169,(WEEKDAY(A6869)-1)*24+HOUR(A6869)+1,3)</f>
        <v>1</v>
      </c>
      <c r="D6869" s="67" cm="1">
        <f t="array" ref="D6869">INDEX('Step 5. Daily Avg Schedule Calc'!$A$2:$D$169,(WEEKDAY(A6869)-1)*24+HOUR(A6869)+1,4)</f>
        <v>1</v>
      </c>
      <c r="E6869">
        <f>VLOOKUP(A6869,'Step 1.4 CNY OAT'!$A$1:$B$8761,2)</f>
        <v>52</v>
      </c>
      <c r="F6869" s="11">
        <f ca="1">('Step 3. Regression'!$B$18*E6869^2+'Step 3. Regression'!$C$18*E6869+'Step 3. Regression'!$D$18)*C6869</f>
        <v>5.3699640868926206</v>
      </c>
      <c r="G6869" s="11">
        <f ca="1">('Step 3. Regression'!$G$18*E6869^2+'Step 3. Regression'!$H$18*E6869+'Step 3. Regression'!$I$18)*D6869</f>
        <v>2.7428696651230586</v>
      </c>
    </row>
    <row r="6870" spans="1:7" x14ac:dyDescent="0.25">
      <c r="A6870" s="8">
        <f>IF(ISBLANK('Step 1.4 CNY OAT'!A6870),"-",'Step 1.4 CNY OAT'!A6870)</f>
        <v>43387.208333333336</v>
      </c>
      <c r="B6870" s="26">
        <f t="shared" si="125"/>
        <v>286</v>
      </c>
      <c r="C6870" s="67" cm="1">
        <f t="array" ref="C6870">INDEX('Step 5. Daily Avg Schedule Calc'!$A$2:$D$169,(WEEKDAY(A6870)-1)*24+HOUR(A6870)+1,3)</f>
        <v>1</v>
      </c>
      <c r="D6870" s="67" cm="1">
        <f t="array" ref="D6870">INDEX('Step 5. Daily Avg Schedule Calc'!$A$2:$D$169,(WEEKDAY(A6870)-1)*24+HOUR(A6870)+1,4)</f>
        <v>1</v>
      </c>
      <c r="E6870">
        <f>VLOOKUP(A6870,'Step 1.4 CNY OAT'!$A$1:$B$8761,2)</f>
        <v>52</v>
      </c>
      <c r="F6870" s="11">
        <f ca="1">('Step 3. Regression'!$B$18*E6870^2+'Step 3. Regression'!$C$18*E6870+'Step 3. Regression'!$D$18)*C6870</f>
        <v>5.3699640868926206</v>
      </c>
      <c r="G6870" s="11">
        <f ca="1">('Step 3. Regression'!$G$18*E6870^2+'Step 3. Regression'!$H$18*E6870+'Step 3. Regression'!$I$18)*D6870</f>
        <v>2.7428696651230586</v>
      </c>
    </row>
    <row r="6871" spans="1:7" x14ac:dyDescent="0.25">
      <c r="A6871" s="8">
        <f>IF(ISBLANK('Step 1.4 CNY OAT'!A6871),"-",'Step 1.4 CNY OAT'!A6871)</f>
        <v>43387.25</v>
      </c>
      <c r="B6871" s="26">
        <f t="shared" si="125"/>
        <v>286</v>
      </c>
      <c r="C6871" s="67" cm="1">
        <f t="array" ref="C6871">INDEX('Step 5. Daily Avg Schedule Calc'!$A$2:$D$169,(WEEKDAY(A6871)-1)*24+HOUR(A6871)+1,3)</f>
        <v>1</v>
      </c>
      <c r="D6871" s="67" cm="1">
        <f t="array" ref="D6871">INDEX('Step 5. Daily Avg Schedule Calc'!$A$2:$D$169,(WEEKDAY(A6871)-1)*24+HOUR(A6871)+1,4)</f>
        <v>1</v>
      </c>
      <c r="E6871">
        <f>VLOOKUP(A6871,'Step 1.4 CNY OAT'!$A$1:$B$8761,2)</f>
        <v>54</v>
      </c>
      <c r="F6871" s="11">
        <f ca="1">('Step 3. Regression'!$B$18*E6871^2+'Step 3. Regression'!$C$18*E6871+'Step 3. Regression'!$D$18)*C6871</f>
        <v>5.3227835878365486</v>
      </c>
      <c r="G6871" s="11">
        <f ca="1">('Step 3. Regression'!$G$18*E6871^2+'Step 3. Regression'!$H$18*E6871+'Step 3. Regression'!$I$18)*D6871</f>
        <v>2.721079962759787</v>
      </c>
    </row>
    <row r="6872" spans="1:7" x14ac:dyDescent="0.25">
      <c r="A6872" s="8">
        <f>IF(ISBLANK('Step 1.4 CNY OAT'!A6872),"-",'Step 1.4 CNY OAT'!A6872)</f>
        <v>43387.291666666664</v>
      </c>
      <c r="B6872" s="26">
        <f t="shared" si="125"/>
        <v>286</v>
      </c>
      <c r="C6872" s="67" cm="1">
        <f t="array" ref="C6872">INDEX('Step 5. Daily Avg Schedule Calc'!$A$2:$D$169,(WEEKDAY(A6872)-1)*24+HOUR(A6872)+1,3)</f>
        <v>1</v>
      </c>
      <c r="D6872" s="67" cm="1">
        <f t="array" ref="D6872">INDEX('Step 5. Daily Avg Schedule Calc'!$A$2:$D$169,(WEEKDAY(A6872)-1)*24+HOUR(A6872)+1,4)</f>
        <v>1</v>
      </c>
      <c r="E6872">
        <f>VLOOKUP(A6872,'Step 1.4 CNY OAT'!$A$1:$B$8761,2)</f>
        <v>52</v>
      </c>
      <c r="F6872" s="11">
        <f ca="1">('Step 3. Regression'!$B$18*E6872^2+'Step 3. Regression'!$C$18*E6872+'Step 3. Regression'!$D$18)*C6872</f>
        <v>5.3699640868926206</v>
      </c>
      <c r="G6872" s="11">
        <f ca="1">('Step 3. Regression'!$G$18*E6872^2+'Step 3. Regression'!$H$18*E6872+'Step 3. Regression'!$I$18)*D6872</f>
        <v>2.7428696651230586</v>
      </c>
    </row>
    <row r="6873" spans="1:7" x14ac:dyDescent="0.25">
      <c r="A6873" s="8">
        <f>IF(ISBLANK('Step 1.4 CNY OAT'!A6873),"-",'Step 1.4 CNY OAT'!A6873)</f>
        <v>43387.333333333336</v>
      </c>
      <c r="B6873" s="26">
        <f t="shared" si="125"/>
        <v>286</v>
      </c>
      <c r="C6873" s="67" cm="1">
        <f t="array" ref="C6873">INDEX('Step 5. Daily Avg Schedule Calc'!$A$2:$D$169,(WEEKDAY(A6873)-1)*24+HOUR(A6873)+1,3)</f>
        <v>1</v>
      </c>
      <c r="D6873" s="67" cm="1">
        <f t="array" ref="D6873">INDEX('Step 5. Daily Avg Schedule Calc'!$A$2:$D$169,(WEEKDAY(A6873)-1)*24+HOUR(A6873)+1,4)</f>
        <v>1</v>
      </c>
      <c r="E6873">
        <f>VLOOKUP(A6873,'Step 1.4 CNY OAT'!$A$1:$B$8761,2)</f>
        <v>52</v>
      </c>
      <c r="F6873" s="11">
        <f ca="1">('Step 3. Regression'!$B$18*E6873^2+'Step 3. Regression'!$C$18*E6873+'Step 3. Regression'!$D$18)*C6873</f>
        <v>5.3699640868926206</v>
      </c>
      <c r="G6873" s="11">
        <f ca="1">('Step 3. Regression'!$G$18*E6873^2+'Step 3. Regression'!$H$18*E6873+'Step 3. Regression'!$I$18)*D6873</f>
        <v>2.7428696651230586</v>
      </c>
    </row>
    <row r="6874" spans="1:7" x14ac:dyDescent="0.25">
      <c r="A6874" s="8">
        <f>IF(ISBLANK('Step 1.4 CNY OAT'!A6874),"-",'Step 1.4 CNY OAT'!A6874)</f>
        <v>43387.375</v>
      </c>
      <c r="B6874" s="26">
        <f t="shared" si="125"/>
        <v>286</v>
      </c>
      <c r="C6874" s="67" cm="1">
        <f t="array" ref="C6874">INDEX('Step 5. Daily Avg Schedule Calc'!$A$2:$D$169,(WEEKDAY(A6874)-1)*24+HOUR(A6874)+1,3)</f>
        <v>1</v>
      </c>
      <c r="D6874" s="67" cm="1">
        <f t="array" ref="D6874">INDEX('Step 5. Daily Avg Schedule Calc'!$A$2:$D$169,(WEEKDAY(A6874)-1)*24+HOUR(A6874)+1,4)</f>
        <v>1</v>
      </c>
      <c r="E6874">
        <f>VLOOKUP(A6874,'Step 1.4 CNY OAT'!$A$1:$B$8761,2)</f>
        <v>54</v>
      </c>
      <c r="F6874" s="11">
        <f ca="1">('Step 3. Regression'!$B$18*E6874^2+'Step 3. Regression'!$C$18*E6874+'Step 3. Regression'!$D$18)*C6874</f>
        <v>5.3227835878365486</v>
      </c>
      <c r="G6874" s="11">
        <f ca="1">('Step 3. Regression'!$G$18*E6874^2+'Step 3. Regression'!$H$18*E6874+'Step 3. Regression'!$I$18)*D6874</f>
        <v>2.721079962759787</v>
      </c>
    </row>
    <row r="6875" spans="1:7" x14ac:dyDescent="0.25">
      <c r="A6875" s="8">
        <f>IF(ISBLANK('Step 1.4 CNY OAT'!A6875),"-",'Step 1.4 CNY OAT'!A6875)</f>
        <v>43387.416666666664</v>
      </c>
      <c r="B6875" s="26">
        <f t="shared" si="125"/>
        <v>286</v>
      </c>
      <c r="C6875" s="67" cm="1">
        <f t="array" ref="C6875">INDEX('Step 5. Daily Avg Schedule Calc'!$A$2:$D$169,(WEEKDAY(A6875)-1)*24+HOUR(A6875)+1,3)</f>
        <v>1</v>
      </c>
      <c r="D6875" s="67" cm="1">
        <f t="array" ref="D6875">INDEX('Step 5. Daily Avg Schedule Calc'!$A$2:$D$169,(WEEKDAY(A6875)-1)*24+HOUR(A6875)+1,4)</f>
        <v>1</v>
      </c>
      <c r="E6875">
        <f>VLOOKUP(A6875,'Step 1.4 CNY OAT'!$A$1:$B$8761,2)</f>
        <v>54</v>
      </c>
      <c r="F6875" s="11">
        <f ca="1">('Step 3. Regression'!$B$18*E6875^2+'Step 3. Regression'!$C$18*E6875+'Step 3. Regression'!$D$18)*C6875</f>
        <v>5.3227835878365486</v>
      </c>
      <c r="G6875" s="11">
        <f ca="1">('Step 3. Regression'!$G$18*E6875^2+'Step 3. Regression'!$H$18*E6875+'Step 3. Regression'!$I$18)*D6875</f>
        <v>2.721079962759787</v>
      </c>
    </row>
    <row r="6876" spans="1:7" x14ac:dyDescent="0.25">
      <c r="A6876" s="8">
        <f>IF(ISBLANK('Step 1.4 CNY OAT'!A6876),"-",'Step 1.4 CNY OAT'!A6876)</f>
        <v>43387.458333333336</v>
      </c>
      <c r="B6876" s="26">
        <f t="shared" si="125"/>
        <v>286</v>
      </c>
      <c r="C6876" s="67" cm="1">
        <f t="array" ref="C6876">INDEX('Step 5. Daily Avg Schedule Calc'!$A$2:$D$169,(WEEKDAY(A6876)-1)*24+HOUR(A6876)+1,3)</f>
        <v>1</v>
      </c>
      <c r="D6876" s="67" cm="1">
        <f t="array" ref="D6876">INDEX('Step 5. Daily Avg Schedule Calc'!$A$2:$D$169,(WEEKDAY(A6876)-1)*24+HOUR(A6876)+1,4)</f>
        <v>1</v>
      </c>
      <c r="E6876">
        <f>VLOOKUP(A6876,'Step 1.4 CNY OAT'!$A$1:$B$8761,2)</f>
        <v>56</v>
      </c>
      <c r="F6876" s="11">
        <f ca="1">('Step 3. Regression'!$B$18*E6876^2+'Step 3. Regression'!$C$18*E6876+'Step 3. Regression'!$D$18)*C6876</f>
        <v>5.2950036303641443</v>
      </c>
      <c r="G6876" s="11">
        <f ca="1">('Step 3. Regression'!$G$18*E6876^2+'Step 3. Regression'!$H$18*E6876+'Step 3. Regression'!$I$18)*D6876</f>
        <v>2.7042795630144352</v>
      </c>
    </row>
    <row r="6877" spans="1:7" x14ac:dyDescent="0.25">
      <c r="A6877" s="8">
        <f>IF(ISBLANK('Step 1.4 CNY OAT'!A6877),"-",'Step 1.4 CNY OAT'!A6877)</f>
        <v>43387.5</v>
      </c>
      <c r="B6877" s="26">
        <f t="shared" si="125"/>
        <v>286</v>
      </c>
      <c r="C6877" s="67" cm="1">
        <f t="array" ref="C6877">INDEX('Step 5. Daily Avg Schedule Calc'!$A$2:$D$169,(WEEKDAY(A6877)-1)*24+HOUR(A6877)+1,3)</f>
        <v>1</v>
      </c>
      <c r="D6877" s="67" cm="1">
        <f t="array" ref="D6877">INDEX('Step 5. Daily Avg Schedule Calc'!$A$2:$D$169,(WEEKDAY(A6877)-1)*24+HOUR(A6877)+1,4)</f>
        <v>1</v>
      </c>
      <c r="E6877">
        <f>VLOOKUP(A6877,'Step 1.4 CNY OAT'!$A$1:$B$8761,2)</f>
        <v>59</v>
      </c>
      <c r="F6877" s="11">
        <f ca="1">('Step 3. Regression'!$B$18*E6877^2+'Step 3. Regression'!$C$18*E6877+'Step 3. Regression'!$D$18)*C6877</f>
        <v>5.2897097096249119</v>
      </c>
      <c r="G6877" s="11">
        <f ca="1">('Step 3. Regression'!$G$18*E6877^2+'Step 3. Regression'!$H$18*E6877+'Step 3. Regression'!$I$18)*D6877</f>
        <v>2.6884339058050024</v>
      </c>
    </row>
    <row r="6878" spans="1:7" x14ac:dyDescent="0.25">
      <c r="A6878" s="8">
        <f>IF(ISBLANK('Step 1.4 CNY OAT'!A6878),"-",'Step 1.4 CNY OAT'!A6878)</f>
        <v>43387.541666666664</v>
      </c>
      <c r="B6878" s="26">
        <f t="shared" si="125"/>
        <v>286</v>
      </c>
      <c r="C6878" s="67" cm="1">
        <f t="array" ref="C6878">INDEX('Step 5. Daily Avg Schedule Calc'!$A$2:$D$169,(WEEKDAY(A6878)-1)*24+HOUR(A6878)+1,3)</f>
        <v>1</v>
      </c>
      <c r="D6878" s="67" cm="1">
        <f t="array" ref="D6878">INDEX('Step 5. Daily Avg Schedule Calc'!$A$2:$D$169,(WEEKDAY(A6878)-1)*24+HOUR(A6878)+1,4)</f>
        <v>1</v>
      </c>
      <c r="E6878">
        <f>VLOOKUP(A6878,'Step 1.4 CNY OAT'!$A$1:$B$8761,2)</f>
        <v>59</v>
      </c>
      <c r="F6878" s="11">
        <f ca="1">('Step 3. Regression'!$B$18*E6878^2+'Step 3. Regression'!$C$18*E6878+'Step 3. Regression'!$D$18)*C6878</f>
        <v>5.2897097096249119</v>
      </c>
      <c r="G6878" s="11">
        <f ca="1">('Step 3. Regression'!$G$18*E6878^2+'Step 3. Regression'!$H$18*E6878+'Step 3. Regression'!$I$18)*D6878</f>
        <v>2.6884339058050024</v>
      </c>
    </row>
    <row r="6879" spans="1:7" x14ac:dyDescent="0.25">
      <c r="A6879" s="8">
        <f>IF(ISBLANK('Step 1.4 CNY OAT'!A6879),"-",'Step 1.4 CNY OAT'!A6879)</f>
        <v>43387.583333333336</v>
      </c>
      <c r="B6879" s="26">
        <f t="shared" si="125"/>
        <v>286</v>
      </c>
      <c r="C6879" s="67" cm="1">
        <f t="array" ref="C6879">INDEX('Step 5. Daily Avg Schedule Calc'!$A$2:$D$169,(WEEKDAY(A6879)-1)*24+HOUR(A6879)+1,3)</f>
        <v>1</v>
      </c>
      <c r="D6879" s="67" cm="1">
        <f t="array" ref="D6879">INDEX('Step 5. Daily Avg Schedule Calc'!$A$2:$D$169,(WEEKDAY(A6879)-1)*24+HOUR(A6879)+1,4)</f>
        <v>1</v>
      </c>
      <c r="E6879">
        <f>VLOOKUP(A6879,'Step 1.4 CNY OAT'!$A$1:$B$8761,2)</f>
        <v>59</v>
      </c>
      <c r="F6879" s="11">
        <f ca="1">('Step 3. Regression'!$B$18*E6879^2+'Step 3. Regression'!$C$18*E6879+'Step 3. Regression'!$D$18)*C6879</f>
        <v>5.2897097096249119</v>
      </c>
      <c r="G6879" s="11">
        <f ca="1">('Step 3. Regression'!$G$18*E6879^2+'Step 3. Regression'!$H$18*E6879+'Step 3. Regression'!$I$18)*D6879</f>
        <v>2.6884339058050024</v>
      </c>
    </row>
    <row r="6880" spans="1:7" x14ac:dyDescent="0.25">
      <c r="A6880" s="8">
        <f>IF(ISBLANK('Step 1.4 CNY OAT'!A6880),"-",'Step 1.4 CNY OAT'!A6880)</f>
        <v>43387.625</v>
      </c>
      <c r="B6880" s="26">
        <f t="shared" si="125"/>
        <v>286</v>
      </c>
      <c r="C6880" s="67" cm="1">
        <f t="array" ref="C6880">INDEX('Step 5. Daily Avg Schedule Calc'!$A$2:$D$169,(WEEKDAY(A6880)-1)*24+HOUR(A6880)+1,3)</f>
        <v>1</v>
      </c>
      <c r="D6880" s="67" cm="1">
        <f t="array" ref="D6880">INDEX('Step 5. Daily Avg Schedule Calc'!$A$2:$D$169,(WEEKDAY(A6880)-1)*24+HOUR(A6880)+1,4)</f>
        <v>1</v>
      </c>
      <c r="E6880">
        <f>VLOOKUP(A6880,'Step 1.4 CNY OAT'!$A$1:$B$8761,2)</f>
        <v>61</v>
      </c>
      <c r="F6880" s="11">
        <f ca="1">('Step 3. Regression'!$B$18*E6880^2+'Step 3. Regression'!$C$18*E6880+'Step 3. Regression'!$D$18)*C6880</f>
        <v>5.3104311061116736</v>
      </c>
      <c r="G6880" s="11">
        <f ca="1">('Step 3. Regression'!$G$18*E6880^2+'Step 3. Regression'!$H$18*E6880+'Step 3. Regression'!$I$18)*D6880</f>
        <v>2.6841067626044453</v>
      </c>
    </row>
    <row r="6881" spans="1:7" x14ac:dyDescent="0.25">
      <c r="A6881" s="8">
        <f>IF(ISBLANK('Step 1.4 CNY OAT'!A6881),"-",'Step 1.4 CNY OAT'!A6881)</f>
        <v>43387.666666666664</v>
      </c>
      <c r="B6881" s="26">
        <f t="shared" si="125"/>
        <v>286</v>
      </c>
      <c r="C6881" s="67" cm="1">
        <f t="array" ref="C6881">INDEX('Step 5. Daily Avg Schedule Calc'!$A$2:$D$169,(WEEKDAY(A6881)-1)*24+HOUR(A6881)+1,3)</f>
        <v>1</v>
      </c>
      <c r="D6881" s="67" cm="1">
        <f t="array" ref="D6881">INDEX('Step 5. Daily Avg Schedule Calc'!$A$2:$D$169,(WEEKDAY(A6881)-1)*24+HOUR(A6881)+1,4)</f>
        <v>1</v>
      </c>
      <c r="E6881">
        <f>VLOOKUP(A6881,'Step 1.4 CNY OAT'!$A$1:$B$8761,2)</f>
        <v>59</v>
      </c>
      <c r="F6881" s="11">
        <f ca="1">('Step 3. Regression'!$B$18*E6881^2+'Step 3. Regression'!$C$18*E6881+'Step 3. Regression'!$D$18)*C6881</f>
        <v>5.2897097096249119</v>
      </c>
      <c r="G6881" s="11">
        <f ca="1">('Step 3. Regression'!$G$18*E6881^2+'Step 3. Regression'!$H$18*E6881+'Step 3. Regression'!$I$18)*D6881</f>
        <v>2.6884339058050024</v>
      </c>
    </row>
    <row r="6882" spans="1:7" x14ac:dyDescent="0.25">
      <c r="A6882" s="8">
        <f>IF(ISBLANK('Step 1.4 CNY OAT'!A6882),"-",'Step 1.4 CNY OAT'!A6882)</f>
        <v>43387.708333333336</v>
      </c>
      <c r="B6882" s="26">
        <f t="shared" si="125"/>
        <v>286</v>
      </c>
      <c r="C6882" s="67" cm="1">
        <f t="array" ref="C6882">INDEX('Step 5. Daily Avg Schedule Calc'!$A$2:$D$169,(WEEKDAY(A6882)-1)*24+HOUR(A6882)+1,3)</f>
        <v>1</v>
      </c>
      <c r="D6882" s="67" cm="1">
        <f t="array" ref="D6882">INDEX('Step 5. Daily Avg Schedule Calc'!$A$2:$D$169,(WEEKDAY(A6882)-1)*24+HOUR(A6882)+1,4)</f>
        <v>1</v>
      </c>
      <c r="E6882">
        <f>VLOOKUP(A6882,'Step 1.4 CNY OAT'!$A$1:$B$8761,2)</f>
        <v>59</v>
      </c>
      <c r="F6882" s="11">
        <f ca="1">('Step 3. Regression'!$B$18*E6882^2+'Step 3. Regression'!$C$18*E6882+'Step 3. Regression'!$D$18)*C6882</f>
        <v>5.2897097096249119</v>
      </c>
      <c r="G6882" s="11">
        <f ca="1">('Step 3. Regression'!$G$18*E6882^2+'Step 3. Regression'!$H$18*E6882+'Step 3. Regression'!$I$18)*D6882</f>
        <v>2.6884339058050024</v>
      </c>
    </row>
    <row r="6883" spans="1:7" x14ac:dyDescent="0.25">
      <c r="A6883" s="8">
        <f>IF(ISBLANK('Step 1.4 CNY OAT'!A6883),"-",'Step 1.4 CNY OAT'!A6883)</f>
        <v>43387.75</v>
      </c>
      <c r="B6883" s="26">
        <f t="shared" si="125"/>
        <v>286</v>
      </c>
      <c r="C6883" s="67" cm="1">
        <f t="array" ref="C6883">INDEX('Step 5. Daily Avg Schedule Calc'!$A$2:$D$169,(WEEKDAY(A6883)-1)*24+HOUR(A6883)+1,3)</f>
        <v>1</v>
      </c>
      <c r="D6883" s="67" cm="1">
        <f t="array" ref="D6883">INDEX('Step 5. Daily Avg Schedule Calc'!$A$2:$D$169,(WEEKDAY(A6883)-1)*24+HOUR(A6883)+1,4)</f>
        <v>1</v>
      </c>
      <c r="E6883">
        <f>VLOOKUP(A6883,'Step 1.4 CNY OAT'!$A$1:$B$8761,2)</f>
        <v>57</v>
      </c>
      <c r="F6883" s="11">
        <f ca="1">('Step 3. Regression'!$B$18*E6883^2+'Step 3. Regression'!$C$18*E6883+'Step 3. Regression'!$D$18)*C6883</f>
        <v>5.2883888547218145</v>
      </c>
      <c r="G6883" s="11">
        <f ca="1">('Step 3. Regression'!$G$18*E6883^2+'Step 3. Regression'!$H$18*E6883+'Step 3. Regression'!$I$18)*D6883</f>
        <v>2.697750351623478</v>
      </c>
    </row>
    <row r="6884" spans="1:7" x14ac:dyDescent="0.25">
      <c r="A6884" s="8">
        <f>IF(ISBLANK('Step 1.4 CNY OAT'!A6884),"-",'Step 1.4 CNY OAT'!A6884)</f>
        <v>43387.791666666664</v>
      </c>
      <c r="B6884" s="26">
        <f t="shared" si="125"/>
        <v>286</v>
      </c>
      <c r="C6884" s="67" cm="1">
        <f t="array" ref="C6884">INDEX('Step 5. Daily Avg Schedule Calc'!$A$2:$D$169,(WEEKDAY(A6884)-1)*24+HOUR(A6884)+1,3)</f>
        <v>1</v>
      </c>
      <c r="D6884" s="67" cm="1">
        <f t="array" ref="D6884">INDEX('Step 5. Daily Avg Schedule Calc'!$A$2:$D$169,(WEEKDAY(A6884)-1)*24+HOUR(A6884)+1,4)</f>
        <v>1</v>
      </c>
      <c r="E6884">
        <f>VLOOKUP(A6884,'Step 1.4 CNY OAT'!$A$1:$B$8761,2)</f>
        <v>57</v>
      </c>
      <c r="F6884" s="11">
        <f ca="1">('Step 3. Regression'!$B$18*E6884^2+'Step 3. Regression'!$C$18*E6884+'Step 3. Regression'!$D$18)*C6884</f>
        <v>5.2883888547218145</v>
      </c>
      <c r="G6884" s="11">
        <f ca="1">('Step 3. Regression'!$G$18*E6884^2+'Step 3. Regression'!$H$18*E6884+'Step 3. Regression'!$I$18)*D6884</f>
        <v>2.697750351623478</v>
      </c>
    </row>
    <row r="6885" spans="1:7" x14ac:dyDescent="0.25">
      <c r="A6885" s="8">
        <f>IF(ISBLANK('Step 1.4 CNY OAT'!A6885),"-",'Step 1.4 CNY OAT'!A6885)</f>
        <v>43387.833333333336</v>
      </c>
      <c r="B6885" s="26">
        <f t="shared" si="125"/>
        <v>286</v>
      </c>
      <c r="C6885" s="67" cm="1">
        <f t="array" ref="C6885">INDEX('Step 5. Daily Avg Schedule Calc'!$A$2:$D$169,(WEEKDAY(A6885)-1)*24+HOUR(A6885)+1,3)</f>
        <v>1</v>
      </c>
      <c r="D6885" s="67" cm="1">
        <f t="array" ref="D6885">INDEX('Step 5. Daily Avg Schedule Calc'!$A$2:$D$169,(WEEKDAY(A6885)-1)*24+HOUR(A6885)+1,4)</f>
        <v>1</v>
      </c>
      <c r="E6885">
        <f>VLOOKUP(A6885,'Step 1.4 CNY OAT'!$A$1:$B$8761,2)</f>
        <v>58</v>
      </c>
      <c r="F6885" s="11">
        <f ca="1">('Step 3. Regression'!$B$18*E6885^2+'Step 3. Regression'!$C$18*E6885+'Step 3. Regression'!$D$18)*C6885</f>
        <v>5.2866242144754043</v>
      </c>
      <c r="G6885" s="11">
        <f ca="1">('Step 3. Regression'!$G$18*E6885^2+'Step 3. Regression'!$H$18*E6885+'Step 3. Regression'!$I$18)*D6885</f>
        <v>2.6924684658870004</v>
      </c>
    </row>
    <row r="6886" spans="1:7" x14ac:dyDescent="0.25">
      <c r="A6886" s="8">
        <f>IF(ISBLANK('Step 1.4 CNY OAT'!A6886),"-",'Step 1.4 CNY OAT'!A6886)</f>
        <v>43387.875</v>
      </c>
      <c r="B6886" s="26">
        <f t="shared" si="125"/>
        <v>286</v>
      </c>
      <c r="C6886" s="67" cm="1">
        <f t="array" ref="C6886">INDEX('Step 5. Daily Avg Schedule Calc'!$A$2:$D$169,(WEEKDAY(A6886)-1)*24+HOUR(A6886)+1,3)</f>
        <v>1</v>
      </c>
      <c r="D6886" s="67" cm="1">
        <f t="array" ref="D6886">INDEX('Step 5. Daily Avg Schedule Calc'!$A$2:$D$169,(WEEKDAY(A6886)-1)*24+HOUR(A6886)+1,4)</f>
        <v>1</v>
      </c>
      <c r="E6886">
        <f>VLOOKUP(A6886,'Step 1.4 CNY OAT'!$A$1:$B$8761,2)</f>
        <v>57</v>
      </c>
      <c r="F6886" s="11">
        <f ca="1">('Step 3. Regression'!$B$18*E6886^2+'Step 3. Regression'!$C$18*E6886+'Step 3. Regression'!$D$18)*C6886</f>
        <v>5.2883888547218145</v>
      </c>
      <c r="G6886" s="11">
        <f ca="1">('Step 3. Regression'!$G$18*E6886^2+'Step 3. Regression'!$H$18*E6886+'Step 3. Regression'!$I$18)*D6886</f>
        <v>2.697750351623478</v>
      </c>
    </row>
    <row r="6887" spans="1:7" x14ac:dyDescent="0.25">
      <c r="A6887" s="8">
        <f>IF(ISBLANK('Step 1.4 CNY OAT'!A6887),"-",'Step 1.4 CNY OAT'!A6887)</f>
        <v>43387.916666666664</v>
      </c>
      <c r="B6887" s="26">
        <f t="shared" si="125"/>
        <v>286</v>
      </c>
      <c r="C6887" s="67" cm="1">
        <f t="array" ref="C6887">INDEX('Step 5. Daily Avg Schedule Calc'!$A$2:$D$169,(WEEKDAY(A6887)-1)*24+HOUR(A6887)+1,3)</f>
        <v>1</v>
      </c>
      <c r="D6887" s="67" cm="1">
        <f t="array" ref="D6887">INDEX('Step 5. Daily Avg Schedule Calc'!$A$2:$D$169,(WEEKDAY(A6887)-1)*24+HOUR(A6887)+1,4)</f>
        <v>1</v>
      </c>
      <c r="E6887">
        <f>VLOOKUP(A6887,'Step 1.4 CNY OAT'!$A$1:$B$8761,2)</f>
        <v>57</v>
      </c>
      <c r="F6887" s="11">
        <f ca="1">('Step 3. Regression'!$B$18*E6887^2+'Step 3. Regression'!$C$18*E6887+'Step 3. Regression'!$D$18)*C6887</f>
        <v>5.2883888547218145</v>
      </c>
      <c r="G6887" s="11">
        <f ca="1">('Step 3. Regression'!$G$18*E6887^2+'Step 3. Regression'!$H$18*E6887+'Step 3. Regression'!$I$18)*D6887</f>
        <v>2.697750351623478</v>
      </c>
    </row>
    <row r="6888" spans="1:7" x14ac:dyDescent="0.25">
      <c r="A6888" s="8">
        <f>IF(ISBLANK('Step 1.4 CNY OAT'!A6888),"-",'Step 1.4 CNY OAT'!A6888)</f>
        <v>43387.958333333336</v>
      </c>
      <c r="B6888" s="26">
        <f t="shared" si="125"/>
        <v>286</v>
      </c>
      <c r="C6888" s="67" cm="1">
        <f t="array" ref="C6888">INDEX('Step 5. Daily Avg Schedule Calc'!$A$2:$D$169,(WEEKDAY(A6888)-1)*24+HOUR(A6888)+1,3)</f>
        <v>1</v>
      </c>
      <c r="D6888" s="67" cm="1">
        <f t="array" ref="D6888">INDEX('Step 5. Daily Avg Schedule Calc'!$A$2:$D$169,(WEEKDAY(A6888)-1)*24+HOUR(A6888)+1,4)</f>
        <v>1</v>
      </c>
      <c r="E6888">
        <f>VLOOKUP(A6888,'Step 1.4 CNY OAT'!$A$1:$B$8761,2)</f>
        <v>56</v>
      </c>
      <c r="F6888" s="11">
        <f ca="1">('Step 3. Regression'!$B$18*E6888^2+'Step 3. Regression'!$C$18*E6888+'Step 3. Regression'!$D$18)*C6888</f>
        <v>5.2950036303641443</v>
      </c>
      <c r="G6888" s="11">
        <f ca="1">('Step 3. Regression'!$G$18*E6888^2+'Step 3. Regression'!$H$18*E6888+'Step 3. Regression'!$I$18)*D6888</f>
        <v>2.7042795630144352</v>
      </c>
    </row>
    <row r="6889" spans="1:7" x14ac:dyDescent="0.25">
      <c r="A6889" s="8">
        <f>IF(ISBLANK('Step 1.4 CNY OAT'!A6889),"-",'Step 1.4 CNY OAT'!A6889)</f>
        <v>43388</v>
      </c>
      <c r="B6889" s="26">
        <f t="shared" si="125"/>
        <v>287</v>
      </c>
      <c r="C6889" s="67" cm="1">
        <f t="array" ref="C6889">INDEX('Step 5. Daily Avg Schedule Calc'!$A$2:$D$169,(WEEKDAY(A6889)-1)*24+HOUR(A6889)+1,3)</f>
        <v>1</v>
      </c>
      <c r="D6889" s="67" cm="1">
        <f t="array" ref="D6889">INDEX('Step 5. Daily Avg Schedule Calc'!$A$2:$D$169,(WEEKDAY(A6889)-1)*24+HOUR(A6889)+1,4)</f>
        <v>1</v>
      </c>
      <c r="E6889">
        <f>VLOOKUP(A6889,'Step 1.4 CNY OAT'!$A$1:$B$8761,2)</f>
        <v>55</v>
      </c>
      <c r="F6889" s="11">
        <f ca="1">('Step 3. Regression'!$B$18*E6889^2+'Step 3. Regression'!$C$18*E6889+'Step 3. Regression'!$D$18)*C6889</f>
        <v>5.3064685414023867</v>
      </c>
      <c r="G6889" s="11">
        <f ca="1">('Step 3. Regression'!$G$18*E6889^2+'Step 3. Regression'!$H$18*E6889+'Step 3. Regression'!$I$18)*D6889</f>
        <v>2.7120561000598711</v>
      </c>
    </row>
    <row r="6890" spans="1:7" x14ac:dyDescent="0.25">
      <c r="A6890" s="8">
        <f>IF(ISBLANK('Step 1.4 CNY OAT'!A6890),"-",'Step 1.4 CNY OAT'!A6890)</f>
        <v>43388.041666666664</v>
      </c>
      <c r="B6890" s="26">
        <f t="shared" si="125"/>
        <v>287</v>
      </c>
      <c r="C6890" s="67" cm="1">
        <f t="array" ref="C6890">INDEX('Step 5. Daily Avg Schedule Calc'!$A$2:$D$169,(WEEKDAY(A6890)-1)*24+HOUR(A6890)+1,3)</f>
        <v>1</v>
      </c>
      <c r="D6890" s="67" cm="1">
        <f t="array" ref="D6890">INDEX('Step 5. Daily Avg Schedule Calc'!$A$2:$D$169,(WEEKDAY(A6890)-1)*24+HOUR(A6890)+1,4)</f>
        <v>1</v>
      </c>
      <c r="E6890">
        <f>VLOOKUP(A6890,'Step 1.4 CNY OAT'!$A$1:$B$8761,2)</f>
        <v>55</v>
      </c>
      <c r="F6890" s="11">
        <f ca="1">('Step 3. Regression'!$B$18*E6890^2+'Step 3. Regression'!$C$18*E6890+'Step 3. Regression'!$D$18)*C6890</f>
        <v>5.3064685414023867</v>
      </c>
      <c r="G6890" s="11">
        <f ca="1">('Step 3. Regression'!$G$18*E6890^2+'Step 3. Regression'!$H$18*E6890+'Step 3. Regression'!$I$18)*D6890</f>
        <v>2.7120561000598711</v>
      </c>
    </row>
    <row r="6891" spans="1:7" x14ac:dyDescent="0.25">
      <c r="A6891" s="8">
        <f>IF(ISBLANK('Step 1.4 CNY OAT'!A6891),"-",'Step 1.4 CNY OAT'!A6891)</f>
        <v>43388.083333333336</v>
      </c>
      <c r="B6891" s="26">
        <f t="shared" si="125"/>
        <v>287</v>
      </c>
      <c r="C6891" s="67" cm="1">
        <f t="array" ref="C6891">INDEX('Step 5. Daily Avg Schedule Calc'!$A$2:$D$169,(WEEKDAY(A6891)-1)*24+HOUR(A6891)+1,3)</f>
        <v>1</v>
      </c>
      <c r="D6891" s="67" cm="1">
        <f t="array" ref="D6891">INDEX('Step 5. Daily Avg Schedule Calc'!$A$2:$D$169,(WEEKDAY(A6891)-1)*24+HOUR(A6891)+1,4)</f>
        <v>1</v>
      </c>
      <c r="E6891">
        <f>VLOOKUP(A6891,'Step 1.4 CNY OAT'!$A$1:$B$8761,2)</f>
        <v>56</v>
      </c>
      <c r="F6891" s="11">
        <f ca="1">('Step 3. Regression'!$B$18*E6891^2+'Step 3. Regression'!$C$18*E6891+'Step 3. Regression'!$D$18)*C6891</f>
        <v>5.2950036303641443</v>
      </c>
      <c r="G6891" s="11">
        <f ca="1">('Step 3. Regression'!$G$18*E6891^2+'Step 3. Regression'!$H$18*E6891+'Step 3. Regression'!$I$18)*D6891</f>
        <v>2.7042795630144352</v>
      </c>
    </row>
    <row r="6892" spans="1:7" x14ac:dyDescent="0.25">
      <c r="A6892" s="8">
        <f>IF(ISBLANK('Step 1.4 CNY OAT'!A6892),"-",'Step 1.4 CNY OAT'!A6892)</f>
        <v>43388.125</v>
      </c>
      <c r="B6892" s="26">
        <f t="shared" si="125"/>
        <v>287</v>
      </c>
      <c r="C6892" s="67" cm="1">
        <f t="array" ref="C6892">INDEX('Step 5. Daily Avg Schedule Calc'!$A$2:$D$169,(WEEKDAY(A6892)-1)*24+HOUR(A6892)+1,3)</f>
        <v>1</v>
      </c>
      <c r="D6892" s="67" cm="1">
        <f t="array" ref="D6892">INDEX('Step 5. Daily Avg Schedule Calc'!$A$2:$D$169,(WEEKDAY(A6892)-1)*24+HOUR(A6892)+1,4)</f>
        <v>1</v>
      </c>
      <c r="E6892">
        <f>VLOOKUP(A6892,'Step 1.4 CNY OAT'!$A$1:$B$8761,2)</f>
        <v>57</v>
      </c>
      <c r="F6892" s="11">
        <f ca="1">('Step 3. Regression'!$B$18*E6892^2+'Step 3. Regression'!$C$18*E6892+'Step 3. Regression'!$D$18)*C6892</f>
        <v>5.2883888547218145</v>
      </c>
      <c r="G6892" s="11">
        <f ca="1">('Step 3. Regression'!$G$18*E6892^2+'Step 3. Regression'!$H$18*E6892+'Step 3. Regression'!$I$18)*D6892</f>
        <v>2.697750351623478</v>
      </c>
    </row>
    <row r="6893" spans="1:7" x14ac:dyDescent="0.25">
      <c r="A6893" s="8">
        <f>IF(ISBLANK('Step 1.4 CNY OAT'!A6893),"-",'Step 1.4 CNY OAT'!A6893)</f>
        <v>43388.166666666664</v>
      </c>
      <c r="B6893" s="26">
        <f t="shared" si="125"/>
        <v>287</v>
      </c>
      <c r="C6893" s="67" cm="1">
        <f t="array" ref="C6893">INDEX('Step 5. Daily Avg Schedule Calc'!$A$2:$D$169,(WEEKDAY(A6893)-1)*24+HOUR(A6893)+1,3)</f>
        <v>1</v>
      </c>
      <c r="D6893" s="67" cm="1">
        <f t="array" ref="D6893">INDEX('Step 5. Daily Avg Schedule Calc'!$A$2:$D$169,(WEEKDAY(A6893)-1)*24+HOUR(A6893)+1,4)</f>
        <v>1</v>
      </c>
      <c r="E6893">
        <f>VLOOKUP(A6893,'Step 1.4 CNY OAT'!$A$1:$B$8761,2)</f>
        <v>57</v>
      </c>
      <c r="F6893" s="11">
        <f ca="1">('Step 3. Regression'!$B$18*E6893^2+'Step 3. Regression'!$C$18*E6893+'Step 3. Regression'!$D$18)*C6893</f>
        <v>5.2883888547218145</v>
      </c>
      <c r="G6893" s="11">
        <f ca="1">('Step 3. Regression'!$G$18*E6893^2+'Step 3. Regression'!$H$18*E6893+'Step 3. Regression'!$I$18)*D6893</f>
        <v>2.697750351623478</v>
      </c>
    </row>
    <row r="6894" spans="1:7" x14ac:dyDescent="0.25">
      <c r="A6894" s="8">
        <f>IF(ISBLANK('Step 1.4 CNY OAT'!A6894),"-",'Step 1.4 CNY OAT'!A6894)</f>
        <v>43388.208333333336</v>
      </c>
      <c r="B6894" s="26">
        <f t="shared" si="125"/>
        <v>287</v>
      </c>
      <c r="C6894" s="67" cm="1">
        <f t="array" ref="C6894">INDEX('Step 5. Daily Avg Schedule Calc'!$A$2:$D$169,(WEEKDAY(A6894)-1)*24+HOUR(A6894)+1,3)</f>
        <v>1</v>
      </c>
      <c r="D6894" s="67" cm="1">
        <f t="array" ref="D6894">INDEX('Step 5. Daily Avg Schedule Calc'!$A$2:$D$169,(WEEKDAY(A6894)-1)*24+HOUR(A6894)+1,4)</f>
        <v>1</v>
      </c>
      <c r="E6894">
        <f>VLOOKUP(A6894,'Step 1.4 CNY OAT'!$A$1:$B$8761,2)</f>
        <v>57</v>
      </c>
      <c r="F6894" s="11">
        <f ca="1">('Step 3. Regression'!$B$18*E6894^2+'Step 3. Regression'!$C$18*E6894+'Step 3. Regression'!$D$18)*C6894</f>
        <v>5.2883888547218145</v>
      </c>
      <c r="G6894" s="11">
        <f ca="1">('Step 3. Regression'!$G$18*E6894^2+'Step 3. Regression'!$H$18*E6894+'Step 3. Regression'!$I$18)*D6894</f>
        <v>2.697750351623478</v>
      </c>
    </row>
    <row r="6895" spans="1:7" x14ac:dyDescent="0.25">
      <c r="A6895" s="8">
        <f>IF(ISBLANK('Step 1.4 CNY OAT'!A6895),"-",'Step 1.4 CNY OAT'!A6895)</f>
        <v>43388.25</v>
      </c>
      <c r="B6895" s="26">
        <f t="shared" si="125"/>
        <v>287</v>
      </c>
      <c r="C6895" s="67" cm="1">
        <f t="array" ref="C6895">INDEX('Step 5. Daily Avg Schedule Calc'!$A$2:$D$169,(WEEKDAY(A6895)-1)*24+HOUR(A6895)+1,3)</f>
        <v>1</v>
      </c>
      <c r="D6895" s="67" cm="1">
        <f t="array" ref="D6895">INDEX('Step 5. Daily Avg Schedule Calc'!$A$2:$D$169,(WEEKDAY(A6895)-1)*24+HOUR(A6895)+1,4)</f>
        <v>1</v>
      </c>
      <c r="E6895">
        <f>VLOOKUP(A6895,'Step 1.4 CNY OAT'!$A$1:$B$8761,2)</f>
        <v>57</v>
      </c>
      <c r="F6895" s="11">
        <f ca="1">('Step 3. Regression'!$B$18*E6895^2+'Step 3. Regression'!$C$18*E6895+'Step 3. Regression'!$D$18)*C6895</f>
        <v>5.2883888547218145</v>
      </c>
      <c r="G6895" s="11">
        <f ca="1">('Step 3. Regression'!$G$18*E6895^2+'Step 3. Regression'!$H$18*E6895+'Step 3. Regression'!$I$18)*D6895</f>
        <v>2.697750351623478</v>
      </c>
    </row>
    <row r="6896" spans="1:7" x14ac:dyDescent="0.25">
      <c r="A6896" s="8">
        <f>IF(ISBLANK('Step 1.4 CNY OAT'!A6896),"-",'Step 1.4 CNY OAT'!A6896)</f>
        <v>43388.291666666664</v>
      </c>
      <c r="B6896" s="26">
        <f t="shared" si="125"/>
        <v>287</v>
      </c>
      <c r="C6896" s="67" cm="1">
        <f t="array" ref="C6896">INDEX('Step 5. Daily Avg Schedule Calc'!$A$2:$D$169,(WEEKDAY(A6896)-1)*24+HOUR(A6896)+1,3)</f>
        <v>1</v>
      </c>
      <c r="D6896" s="67" cm="1">
        <f t="array" ref="D6896">INDEX('Step 5. Daily Avg Schedule Calc'!$A$2:$D$169,(WEEKDAY(A6896)-1)*24+HOUR(A6896)+1,4)</f>
        <v>1</v>
      </c>
      <c r="E6896">
        <f>VLOOKUP(A6896,'Step 1.4 CNY OAT'!$A$1:$B$8761,2)</f>
        <v>58</v>
      </c>
      <c r="F6896" s="11">
        <f ca="1">('Step 3. Regression'!$B$18*E6896^2+'Step 3. Regression'!$C$18*E6896+'Step 3. Regression'!$D$18)*C6896</f>
        <v>5.2866242144754043</v>
      </c>
      <c r="G6896" s="11">
        <f ca="1">('Step 3. Regression'!$G$18*E6896^2+'Step 3. Regression'!$H$18*E6896+'Step 3. Regression'!$I$18)*D6896</f>
        <v>2.6924684658870004</v>
      </c>
    </row>
    <row r="6897" spans="1:7" x14ac:dyDescent="0.25">
      <c r="A6897" s="8">
        <f>IF(ISBLANK('Step 1.4 CNY OAT'!A6897),"-",'Step 1.4 CNY OAT'!A6897)</f>
        <v>43388.333333333336</v>
      </c>
      <c r="B6897" s="26">
        <f t="shared" si="125"/>
        <v>287</v>
      </c>
      <c r="C6897" s="67" cm="1">
        <f t="array" ref="C6897">INDEX('Step 5. Daily Avg Schedule Calc'!$A$2:$D$169,(WEEKDAY(A6897)-1)*24+HOUR(A6897)+1,3)</f>
        <v>1</v>
      </c>
      <c r="D6897" s="67" cm="1">
        <f t="array" ref="D6897">INDEX('Step 5. Daily Avg Schedule Calc'!$A$2:$D$169,(WEEKDAY(A6897)-1)*24+HOUR(A6897)+1,4)</f>
        <v>1</v>
      </c>
      <c r="E6897">
        <f>VLOOKUP(A6897,'Step 1.4 CNY OAT'!$A$1:$B$8761,2)</f>
        <v>59</v>
      </c>
      <c r="F6897" s="11">
        <f ca="1">('Step 3. Regression'!$B$18*E6897^2+'Step 3. Regression'!$C$18*E6897+'Step 3. Regression'!$D$18)*C6897</f>
        <v>5.2897097096249119</v>
      </c>
      <c r="G6897" s="11">
        <f ca="1">('Step 3. Regression'!$G$18*E6897^2+'Step 3. Regression'!$H$18*E6897+'Step 3. Regression'!$I$18)*D6897</f>
        <v>2.6884339058050024</v>
      </c>
    </row>
    <row r="6898" spans="1:7" x14ac:dyDescent="0.25">
      <c r="A6898" s="8">
        <f>IF(ISBLANK('Step 1.4 CNY OAT'!A6898),"-",'Step 1.4 CNY OAT'!A6898)</f>
        <v>43388.375</v>
      </c>
      <c r="B6898" s="26">
        <f t="shared" si="125"/>
        <v>287</v>
      </c>
      <c r="C6898" s="67" cm="1">
        <f t="array" ref="C6898">INDEX('Step 5. Daily Avg Schedule Calc'!$A$2:$D$169,(WEEKDAY(A6898)-1)*24+HOUR(A6898)+1,3)</f>
        <v>1</v>
      </c>
      <c r="D6898" s="67" cm="1">
        <f t="array" ref="D6898">INDEX('Step 5. Daily Avg Schedule Calc'!$A$2:$D$169,(WEEKDAY(A6898)-1)*24+HOUR(A6898)+1,4)</f>
        <v>1</v>
      </c>
      <c r="E6898">
        <f>VLOOKUP(A6898,'Step 1.4 CNY OAT'!$A$1:$B$8761,2)</f>
        <v>60</v>
      </c>
      <c r="F6898" s="11">
        <f ca="1">('Step 3. Regression'!$B$18*E6898^2+'Step 3. Regression'!$C$18*E6898+'Step 3. Regression'!$D$18)*C6898</f>
        <v>5.2976453401703321</v>
      </c>
      <c r="G6898" s="11">
        <f ca="1">('Step 3. Regression'!$G$18*E6898^2+'Step 3. Regression'!$H$18*E6898+'Step 3. Regression'!$I$18)*D6898</f>
        <v>2.685646671377484</v>
      </c>
    </row>
    <row r="6899" spans="1:7" x14ac:dyDescent="0.25">
      <c r="A6899" s="8">
        <f>IF(ISBLANK('Step 1.4 CNY OAT'!A6899),"-",'Step 1.4 CNY OAT'!A6899)</f>
        <v>43388.416666666664</v>
      </c>
      <c r="B6899" s="26">
        <f t="shared" si="125"/>
        <v>287</v>
      </c>
      <c r="C6899" s="67" cm="1">
        <f t="array" ref="C6899">INDEX('Step 5. Daily Avg Schedule Calc'!$A$2:$D$169,(WEEKDAY(A6899)-1)*24+HOUR(A6899)+1,3)</f>
        <v>1</v>
      </c>
      <c r="D6899" s="67" cm="1">
        <f t="array" ref="D6899">INDEX('Step 5. Daily Avg Schedule Calc'!$A$2:$D$169,(WEEKDAY(A6899)-1)*24+HOUR(A6899)+1,4)</f>
        <v>1</v>
      </c>
      <c r="E6899">
        <f>VLOOKUP(A6899,'Step 1.4 CNY OAT'!$A$1:$B$8761,2)</f>
        <v>62</v>
      </c>
      <c r="F6899" s="11">
        <f ca="1">('Step 3. Regression'!$B$18*E6899^2+'Step 3. Regression'!$C$18*E6899+'Step 3. Regression'!$D$18)*C6899</f>
        <v>5.3280670074489258</v>
      </c>
      <c r="G6899" s="11">
        <f ca="1">('Step 3. Regression'!$G$18*E6899^2+'Step 3. Regression'!$H$18*E6899+'Step 3. Regression'!$I$18)*D6899</f>
        <v>2.6838141794858865</v>
      </c>
    </row>
    <row r="6900" spans="1:7" x14ac:dyDescent="0.25">
      <c r="A6900" s="8">
        <f>IF(ISBLANK('Step 1.4 CNY OAT'!A6900),"-",'Step 1.4 CNY OAT'!A6900)</f>
        <v>43388.458333333336</v>
      </c>
      <c r="B6900" s="26">
        <f t="shared" si="125"/>
        <v>287</v>
      </c>
      <c r="C6900" s="67" cm="1">
        <f t="array" ref="C6900">INDEX('Step 5. Daily Avg Schedule Calc'!$A$2:$D$169,(WEEKDAY(A6900)-1)*24+HOUR(A6900)+1,3)</f>
        <v>1</v>
      </c>
      <c r="D6900" s="67" cm="1">
        <f t="array" ref="D6900">INDEX('Step 5. Daily Avg Schedule Calc'!$A$2:$D$169,(WEEKDAY(A6900)-1)*24+HOUR(A6900)+1,4)</f>
        <v>1</v>
      </c>
      <c r="E6900">
        <f>VLOOKUP(A6900,'Step 1.4 CNY OAT'!$A$1:$B$8761,2)</f>
        <v>63</v>
      </c>
      <c r="F6900" s="11">
        <f ca="1">('Step 3. Regression'!$B$18*E6900^2+'Step 3. Regression'!$C$18*E6900+'Step 3. Regression'!$D$18)*C6900</f>
        <v>5.3505530441821012</v>
      </c>
      <c r="G6900" s="11">
        <f ca="1">('Step 3. Regression'!$G$18*E6900^2+'Step 3. Regression'!$H$18*E6900+'Step 3. Regression'!$I$18)*D6900</f>
        <v>2.6847689220218069</v>
      </c>
    </row>
    <row r="6901" spans="1:7" x14ac:dyDescent="0.25">
      <c r="A6901" s="8">
        <f>IF(ISBLANK('Step 1.4 CNY OAT'!A6901),"-",'Step 1.4 CNY OAT'!A6901)</f>
        <v>43388.5</v>
      </c>
      <c r="B6901" s="26">
        <f t="shared" si="125"/>
        <v>287</v>
      </c>
      <c r="C6901" s="67" cm="1">
        <f t="array" ref="C6901">INDEX('Step 5. Daily Avg Schedule Calc'!$A$2:$D$169,(WEEKDAY(A6901)-1)*24+HOUR(A6901)+1,3)</f>
        <v>1</v>
      </c>
      <c r="D6901" s="67" cm="1">
        <f t="array" ref="D6901">INDEX('Step 5. Daily Avg Schedule Calc'!$A$2:$D$169,(WEEKDAY(A6901)-1)*24+HOUR(A6901)+1,4)</f>
        <v>1</v>
      </c>
      <c r="E6901">
        <f>VLOOKUP(A6901,'Step 1.4 CNY OAT'!$A$1:$B$8761,2)</f>
        <v>63</v>
      </c>
      <c r="F6901" s="11">
        <f ca="1">('Step 3. Regression'!$B$18*E6901^2+'Step 3. Regression'!$C$18*E6901+'Step 3. Regression'!$D$18)*C6901</f>
        <v>5.3505530441821012</v>
      </c>
      <c r="G6901" s="11">
        <f ca="1">('Step 3. Regression'!$G$18*E6901^2+'Step 3. Regression'!$H$18*E6901+'Step 3. Regression'!$I$18)*D6901</f>
        <v>2.6847689220218069</v>
      </c>
    </row>
    <row r="6902" spans="1:7" x14ac:dyDescent="0.25">
      <c r="A6902" s="8">
        <f>IF(ISBLANK('Step 1.4 CNY OAT'!A6902),"-",'Step 1.4 CNY OAT'!A6902)</f>
        <v>43388.541666666664</v>
      </c>
      <c r="B6902" s="26">
        <f t="shared" si="125"/>
        <v>287</v>
      </c>
      <c r="C6902" s="67" cm="1">
        <f t="array" ref="C6902">INDEX('Step 5. Daily Avg Schedule Calc'!$A$2:$D$169,(WEEKDAY(A6902)-1)*24+HOUR(A6902)+1,3)</f>
        <v>1</v>
      </c>
      <c r="D6902" s="67" cm="1">
        <f t="array" ref="D6902">INDEX('Step 5. Daily Avg Schedule Calc'!$A$2:$D$169,(WEEKDAY(A6902)-1)*24+HOUR(A6902)+1,4)</f>
        <v>1</v>
      </c>
      <c r="E6902">
        <f>VLOOKUP(A6902,'Step 1.4 CNY OAT'!$A$1:$B$8761,2)</f>
        <v>64</v>
      </c>
      <c r="F6902" s="11">
        <f ca="1">('Step 3. Regression'!$B$18*E6902^2+'Step 3. Regression'!$C$18*E6902+'Step 3. Regression'!$D$18)*C6902</f>
        <v>5.3778892163111873</v>
      </c>
      <c r="G6902" s="11">
        <f ca="1">('Step 3. Regression'!$G$18*E6902^2+'Step 3. Regression'!$H$18*E6902+'Step 3. Regression'!$I$18)*D6902</f>
        <v>2.686970990212207</v>
      </c>
    </row>
    <row r="6903" spans="1:7" x14ac:dyDescent="0.25">
      <c r="A6903" s="8">
        <f>IF(ISBLANK('Step 1.4 CNY OAT'!A6903),"-",'Step 1.4 CNY OAT'!A6903)</f>
        <v>43388.583333333336</v>
      </c>
      <c r="B6903" s="26">
        <f t="shared" si="125"/>
        <v>287</v>
      </c>
      <c r="C6903" s="67" cm="1">
        <f t="array" ref="C6903">INDEX('Step 5. Daily Avg Schedule Calc'!$A$2:$D$169,(WEEKDAY(A6903)-1)*24+HOUR(A6903)+1,3)</f>
        <v>1</v>
      </c>
      <c r="D6903" s="67" cm="1">
        <f t="array" ref="D6903">INDEX('Step 5. Daily Avg Schedule Calc'!$A$2:$D$169,(WEEKDAY(A6903)-1)*24+HOUR(A6903)+1,4)</f>
        <v>1</v>
      </c>
      <c r="E6903">
        <f>VLOOKUP(A6903,'Step 1.4 CNY OAT'!$A$1:$B$8761,2)</f>
        <v>65</v>
      </c>
      <c r="F6903" s="11">
        <f ca="1">('Step 3. Regression'!$B$18*E6903^2+'Step 3. Regression'!$C$18*E6903+'Step 3. Regression'!$D$18)*C6903</f>
        <v>5.4100755238361913</v>
      </c>
      <c r="G6903" s="11">
        <f ca="1">('Step 3. Regression'!$G$18*E6903^2+'Step 3. Regression'!$H$18*E6903+'Step 3. Regression'!$I$18)*D6903</f>
        <v>2.6904203840570866</v>
      </c>
    </row>
    <row r="6904" spans="1:7" x14ac:dyDescent="0.25">
      <c r="A6904" s="8">
        <f>IF(ISBLANK('Step 1.4 CNY OAT'!A6904),"-",'Step 1.4 CNY OAT'!A6904)</f>
        <v>43388.625</v>
      </c>
      <c r="B6904" s="26">
        <f t="shared" si="125"/>
        <v>287</v>
      </c>
      <c r="C6904" s="67" cm="1">
        <f t="array" ref="C6904">INDEX('Step 5. Daily Avg Schedule Calc'!$A$2:$D$169,(WEEKDAY(A6904)-1)*24+HOUR(A6904)+1,3)</f>
        <v>1</v>
      </c>
      <c r="D6904" s="67" cm="1">
        <f t="array" ref="D6904">INDEX('Step 5. Daily Avg Schedule Calc'!$A$2:$D$169,(WEEKDAY(A6904)-1)*24+HOUR(A6904)+1,4)</f>
        <v>1</v>
      </c>
      <c r="E6904">
        <f>VLOOKUP(A6904,'Step 1.4 CNY OAT'!$A$1:$B$8761,2)</f>
        <v>66</v>
      </c>
      <c r="F6904" s="11">
        <f ca="1">('Step 3. Regression'!$B$18*E6904^2+'Step 3. Regression'!$C$18*E6904+'Step 3. Regression'!$D$18)*C6904</f>
        <v>5.4471119667571148</v>
      </c>
      <c r="G6904" s="11">
        <f ca="1">('Step 3. Regression'!$G$18*E6904^2+'Step 3. Regression'!$H$18*E6904+'Step 3. Regression'!$I$18)*D6904</f>
        <v>2.6951171035564454</v>
      </c>
    </row>
    <row r="6905" spans="1:7" x14ac:dyDescent="0.25">
      <c r="A6905" s="8">
        <f>IF(ISBLANK('Step 1.4 CNY OAT'!A6905),"-",'Step 1.4 CNY OAT'!A6905)</f>
        <v>43388.666666666664</v>
      </c>
      <c r="B6905" s="26">
        <f t="shared" si="125"/>
        <v>287</v>
      </c>
      <c r="C6905" s="67" cm="1">
        <f t="array" ref="C6905">INDEX('Step 5. Daily Avg Schedule Calc'!$A$2:$D$169,(WEEKDAY(A6905)-1)*24+HOUR(A6905)+1,3)</f>
        <v>1</v>
      </c>
      <c r="D6905" s="67" cm="1">
        <f t="array" ref="D6905">INDEX('Step 5. Daily Avg Schedule Calc'!$A$2:$D$169,(WEEKDAY(A6905)-1)*24+HOUR(A6905)+1,4)</f>
        <v>1</v>
      </c>
      <c r="E6905">
        <f>VLOOKUP(A6905,'Step 1.4 CNY OAT'!$A$1:$B$8761,2)</f>
        <v>67</v>
      </c>
      <c r="F6905" s="11">
        <f ca="1">('Step 3. Regression'!$B$18*E6905^2+'Step 3. Regression'!$C$18*E6905+'Step 3. Regression'!$D$18)*C6905</f>
        <v>5.4889985450739509</v>
      </c>
      <c r="G6905" s="11">
        <f ca="1">('Step 3. Regression'!$G$18*E6905^2+'Step 3. Regression'!$H$18*E6905+'Step 3. Regression'!$I$18)*D6905</f>
        <v>2.7010611487102851</v>
      </c>
    </row>
    <row r="6906" spans="1:7" x14ac:dyDescent="0.25">
      <c r="A6906" s="8">
        <f>IF(ISBLANK('Step 1.4 CNY OAT'!A6906),"-",'Step 1.4 CNY OAT'!A6906)</f>
        <v>43388.708333333336</v>
      </c>
      <c r="B6906" s="26">
        <f t="shared" si="125"/>
        <v>287</v>
      </c>
      <c r="C6906" s="67" cm="1">
        <f t="array" ref="C6906">INDEX('Step 5. Daily Avg Schedule Calc'!$A$2:$D$169,(WEEKDAY(A6906)-1)*24+HOUR(A6906)+1,3)</f>
        <v>1</v>
      </c>
      <c r="D6906" s="67" cm="1">
        <f t="array" ref="D6906">INDEX('Step 5. Daily Avg Schedule Calc'!$A$2:$D$169,(WEEKDAY(A6906)-1)*24+HOUR(A6906)+1,4)</f>
        <v>1</v>
      </c>
      <c r="E6906">
        <f>VLOOKUP(A6906,'Step 1.4 CNY OAT'!$A$1:$B$8761,2)</f>
        <v>67</v>
      </c>
      <c r="F6906" s="11">
        <f ca="1">('Step 3. Regression'!$B$18*E6906^2+'Step 3. Regression'!$C$18*E6906+'Step 3. Regression'!$D$18)*C6906</f>
        <v>5.4889985450739509</v>
      </c>
      <c r="G6906" s="11">
        <f ca="1">('Step 3. Regression'!$G$18*E6906^2+'Step 3. Regression'!$H$18*E6906+'Step 3. Regression'!$I$18)*D6906</f>
        <v>2.7010611487102851</v>
      </c>
    </row>
    <row r="6907" spans="1:7" x14ac:dyDescent="0.25">
      <c r="A6907" s="8">
        <f>IF(ISBLANK('Step 1.4 CNY OAT'!A6907),"-",'Step 1.4 CNY OAT'!A6907)</f>
        <v>43388.75</v>
      </c>
      <c r="B6907" s="26">
        <f t="shared" si="125"/>
        <v>287</v>
      </c>
      <c r="C6907" s="67" cm="1">
        <f t="array" ref="C6907">INDEX('Step 5. Daily Avg Schedule Calc'!$A$2:$D$169,(WEEKDAY(A6907)-1)*24+HOUR(A6907)+1,3)</f>
        <v>1</v>
      </c>
      <c r="D6907" s="67" cm="1">
        <f t="array" ref="D6907">INDEX('Step 5. Daily Avg Schedule Calc'!$A$2:$D$169,(WEEKDAY(A6907)-1)*24+HOUR(A6907)+1,4)</f>
        <v>1</v>
      </c>
      <c r="E6907">
        <f>VLOOKUP(A6907,'Step 1.4 CNY OAT'!$A$1:$B$8761,2)</f>
        <v>67</v>
      </c>
      <c r="F6907" s="11">
        <f ca="1">('Step 3. Regression'!$B$18*E6907^2+'Step 3. Regression'!$C$18*E6907+'Step 3. Regression'!$D$18)*C6907</f>
        <v>5.4889985450739509</v>
      </c>
      <c r="G6907" s="11">
        <f ca="1">('Step 3. Regression'!$G$18*E6907^2+'Step 3. Regression'!$H$18*E6907+'Step 3. Regression'!$I$18)*D6907</f>
        <v>2.7010611487102851</v>
      </c>
    </row>
    <row r="6908" spans="1:7" x14ac:dyDescent="0.25">
      <c r="A6908" s="8">
        <f>IF(ISBLANK('Step 1.4 CNY OAT'!A6908),"-",'Step 1.4 CNY OAT'!A6908)</f>
        <v>43388.791666666664</v>
      </c>
      <c r="B6908" s="26">
        <f t="shared" si="125"/>
        <v>287</v>
      </c>
      <c r="C6908" s="67" cm="1">
        <f t="array" ref="C6908">INDEX('Step 5. Daily Avg Schedule Calc'!$A$2:$D$169,(WEEKDAY(A6908)-1)*24+HOUR(A6908)+1,3)</f>
        <v>1</v>
      </c>
      <c r="D6908" s="67" cm="1">
        <f t="array" ref="D6908">INDEX('Step 5. Daily Avg Schedule Calc'!$A$2:$D$169,(WEEKDAY(A6908)-1)*24+HOUR(A6908)+1,4)</f>
        <v>1</v>
      </c>
      <c r="E6908">
        <f>VLOOKUP(A6908,'Step 1.4 CNY OAT'!$A$1:$B$8761,2)</f>
        <v>67</v>
      </c>
      <c r="F6908" s="11">
        <f ca="1">('Step 3. Regression'!$B$18*E6908^2+'Step 3. Regression'!$C$18*E6908+'Step 3. Regression'!$D$18)*C6908</f>
        <v>5.4889985450739509</v>
      </c>
      <c r="G6908" s="11">
        <f ca="1">('Step 3. Regression'!$G$18*E6908^2+'Step 3. Regression'!$H$18*E6908+'Step 3. Regression'!$I$18)*D6908</f>
        <v>2.7010611487102851</v>
      </c>
    </row>
    <row r="6909" spans="1:7" x14ac:dyDescent="0.25">
      <c r="A6909" s="8">
        <f>IF(ISBLANK('Step 1.4 CNY OAT'!A6909),"-",'Step 1.4 CNY OAT'!A6909)</f>
        <v>43388.833333333336</v>
      </c>
      <c r="B6909" s="26">
        <f t="shared" si="125"/>
        <v>287</v>
      </c>
      <c r="C6909" s="67" cm="1">
        <f t="array" ref="C6909">INDEX('Step 5. Daily Avg Schedule Calc'!$A$2:$D$169,(WEEKDAY(A6909)-1)*24+HOUR(A6909)+1,3)</f>
        <v>1</v>
      </c>
      <c r="D6909" s="67" cm="1">
        <f t="array" ref="D6909">INDEX('Step 5. Daily Avg Schedule Calc'!$A$2:$D$169,(WEEKDAY(A6909)-1)*24+HOUR(A6909)+1,4)</f>
        <v>1</v>
      </c>
      <c r="E6909">
        <f>VLOOKUP(A6909,'Step 1.4 CNY OAT'!$A$1:$B$8761,2)</f>
        <v>68</v>
      </c>
      <c r="F6909" s="11">
        <f ca="1">('Step 3. Regression'!$B$18*E6909^2+'Step 3. Regression'!$C$18*E6909+'Step 3. Regression'!$D$18)*C6909</f>
        <v>5.5357352587867084</v>
      </c>
      <c r="G6909" s="11">
        <f ca="1">('Step 3. Regression'!$G$18*E6909^2+'Step 3. Regression'!$H$18*E6909+'Step 3. Regression'!$I$18)*D6909</f>
        <v>2.7082525195186036</v>
      </c>
    </row>
    <row r="6910" spans="1:7" x14ac:dyDescent="0.25">
      <c r="A6910" s="8">
        <f>IF(ISBLANK('Step 1.4 CNY OAT'!A6910),"-",'Step 1.4 CNY OAT'!A6910)</f>
        <v>43388.875</v>
      </c>
      <c r="B6910" s="26">
        <f t="shared" si="125"/>
        <v>287</v>
      </c>
      <c r="C6910" s="67" cm="1">
        <f t="array" ref="C6910">INDEX('Step 5. Daily Avg Schedule Calc'!$A$2:$D$169,(WEEKDAY(A6910)-1)*24+HOUR(A6910)+1,3)</f>
        <v>1</v>
      </c>
      <c r="D6910" s="67" cm="1">
        <f t="array" ref="D6910">INDEX('Step 5. Daily Avg Schedule Calc'!$A$2:$D$169,(WEEKDAY(A6910)-1)*24+HOUR(A6910)+1,4)</f>
        <v>1</v>
      </c>
      <c r="E6910">
        <f>VLOOKUP(A6910,'Step 1.4 CNY OAT'!$A$1:$B$8761,2)</f>
        <v>69</v>
      </c>
      <c r="F6910" s="11">
        <f ca="1">('Step 3. Regression'!$B$18*E6910^2+'Step 3. Regression'!$C$18*E6910+'Step 3. Regression'!$D$18)*C6910</f>
        <v>5.5873221078953783</v>
      </c>
      <c r="G6910" s="11">
        <f ca="1">('Step 3. Regression'!$G$18*E6910^2+'Step 3. Regression'!$H$18*E6910+'Step 3. Regression'!$I$18)*D6910</f>
        <v>2.7166912159814012</v>
      </c>
    </row>
    <row r="6911" spans="1:7" x14ac:dyDescent="0.25">
      <c r="A6911" s="8">
        <f>IF(ISBLANK('Step 1.4 CNY OAT'!A6911),"-",'Step 1.4 CNY OAT'!A6911)</f>
        <v>43388.916666666664</v>
      </c>
      <c r="B6911" s="26">
        <f t="shared" si="125"/>
        <v>287</v>
      </c>
      <c r="C6911" s="67" cm="1">
        <f t="array" ref="C6911">INDEX('Step 5. Daily Avg Schedule Calc'!$A$2:$D$169,(WEEKDAY(A6911)-1)*24+HOUR(A6911)+1,3)</f>
        <v>1</v>
      </c>
      <c r="D6911" s="67" cm="1">
        <f t="array" ref="D6911">INDEX('Step 5. Daily Avg Schedule Calc'!$A$2:$D$169,(WEEKDAY(A6911)-1)*24+HOUR(A6911)+1,4)</f>
        <v>1</v>
      </c>
      <c r="E6911">
        <f>VLOOKUP(A6911,'Step 1.4 CNY OAT'!$A$1:$B$8761,2)</f>
        <v>69</v>
      </c>
      <c r="F6911" s="11">
        <f ca="1">('Step 3. Regression'!$B$18*E6911^2+'Step 3. Regression'!$C$18*E6911+'Step 3. Regression'!$D$18)*C6911</f>
        <v>5.5873221078953783</v>
      </c>
      <c r="G6911" s="11">
        <f ca="1">('Step 3. Regression'!$G$18*E6911^2+'Step 3. Regression'!$H$18*E6911+'Step 3. Regression'!$I$18)*D6911</f>
        <v>2.7166912159814012</v>
      </c>
    </row>
    <row r="6912" spans="1:7" x14ac:dyDescent="0.25">
      <c r="A6912" s="8">
        <f>IF(ISBLANK('Step 1.4 CNY OAT'!A6912),"-",'Step 1.4 CNY OAT'!A6912)</f>
        <v>43388.958333333336</v>
      </c>
      <c r="B6912" s="26">
        <f t="shared" si="125"/>
        <v>287</v>
      </c>
      <c r="C6912" s="67" cm="1">
        <f t="array" ref="C6912">INDEX('Step 5. Daily Avg Schedule Calc'!$A$2:$D$169,(WEEKDAY(A6912)-1)*24+HOUR(A6912)+1,3)</f>
        <v>1</v>
      </c>
      <c r="D6912" s="67" cm="1">
        <f t="array" ref="D6912">INDEX('Step 5. Daily Avg Schedule Calc'!$A$2:$D$169,(WEEKDAY(A6912)-1)*24+HOUR(A6912)+1,4)</f>
        <v>1</v>
      </c>
      <c r="E6912">
        <f>VLOOKUP(A6912,'Step 1.4 CNY OAT'!$A$1:$B$8761,2)</f>
        <v>70</v>
      </c>
      <c r="F6912" s="11">
        <f ca="1">('Step 3. Regression'!$B$18*E6912^2+'Step 3. Regression'!$C$18*E6912+'Step 3. Regression'!$D$18)*C6912</f>
        <v>5.6437590923999679</v>
      </c>
      <c r="G6912" s="11">
        <f ca="1">('Step 3. Regression'!$G$18*E6912^2+'Step 3. Regression'!$H$18*E6912+'Step 3. Regression'!$I$18)*D6912</f>
        <v>2.7263772380986788</v>
      </c>
    </row>
    <row r="6913" spans="1:7" x14ac:dyDescent="0.25">
      <c r="A6913" s="8">
        <f>IF(ISBLANK('Step 1.4 CNY OAT'!A6913),"-",'Step 1.4 CNY OAT'!A6913)</f>
        <v>43389</v>
      </c>
      <c r="B6913" s="26">
        <f t="shared" si="125"/>
        <v>288</v>
      </c>
      <c r="C6913" s="67" cm="1">
        <f t="array" ref="C6913">INDEX('Step 5. Daily Avg Schedule Calc'!$A$2:$D$169,(WEEKDAY(A6913)-1)*24+HOUR(A6913)+1,3)</f>
        <v>1</v>
      </c>
      <c r="D6913" s="67" cm="1">
        <f t="array" ref="D6913">INDEX('Step 5. Daily Avg Schedule Calc'!$A$2:$D$169,(WEEKDAY(A6913)-1)*24+HOUR(A6913)+1,4)</f>
        <v>1</v>
      </c>
      <c r="E6913">
        <f>VLOOKUP(A6913,'Step 1.4 CNY OAT'!$A$1:$B$8761,2)</f>
        <v>66</v>
      </c>
      <c r="F6913" s="11">
        <f ca="1">('Step 3. Regression'!$B$18*E6913^2+'Step 3. Regression'!$C$18*E6913+'Step 3. Regression'!$D$18)*C6913</f>
        <v>5.4471119667571148</v>
      </c>
      <c r="G6913" s="11">
        <f ca="1">('Step 3. Regression'!$G$18*E6913^2+'Step 3. Regression'!$H$18*E6913+'Step 3. Regression'!$I$18)*D6913</f>
        <v>2.6951171035564454</v>
      </c>
    </row>
    <row r="6914" spans="1:7" x14ac:dyDescent="0.25">
      <c r="A6914" s="8">
        <f>IF(ISBLANK('Step 1.4 CNY OAT'!A6914),"-",'Step 1.4 CNY OAT'!A6914)</f>
        <v>43389.041666666664</v>
      </c>
      <c r="B6914" s="26">
        <f t="shared" si="125"/>
        <v>288</v>
      </c>
      <c r="C6914" s="67" cm="1">
        <f t="array" ref="C6914">INDEX('Step 5. Daily Avg Schedule Calc'!$A$2:$D$169,(WEEKDAY(A6914)-1)*24+HOUR(A6914)+1,3)</f>
        <v>1</v>
      </c>
      <c r="D6914" s="67" cm="1">
        <f t="array" ref="D6914">INDEX('Step 5. Daily Avg Schedule Calc'!$A$2:$D$169,(WEEKDAY(A6914)-1)*24+HOUR(A6914)+1,4)</f>
        <v>1</v>
      </c>
      <c r="E6914">
        <f>VLOOKUP(A6914,'Step 1.4 CNY OAT'!$A$1:$B$8761,2)</f>
        <v>63</v>
      </c>
      <c r="F6914" s="11">
        <f ca="1">('Step 3. Regression'!$B$18*E6914^2+'Step 3. Regression'!$C$18*E6914+'Step 3. Regression'!$D$18)*C6914</f>
        <v>5.3505530441821012</v>
      </c>
      <c r="G6914" s="11">
        <f ca="1">('Step 3. Regression'!$G$18*E6914^2+'Step 3. Regression'!$H$18*E6914+'Step 3. Regression'!$I$18)*D6914</f>
        <v>2.6847689220218069</v>
      </c>
    </row>
    <row r="6915" spans="1:7" x14ac:dyDescent="0.25">
      <c r="A6915" s="8">
        <f>IF(ISBLANK('Step 1.4 CNY OAT'!A6915),"-",'Step 1.4 CNY OAT'!A6915)</f>
        <v>43389.083333333336</v>
      </c>
      <c r="B6915" s="26">
        <f t="shared" ref="B6915:B6978" si="126">_xlfn.DAYS(A6915,$A$2)</f>
        <v>288</v>
      </c>
      <c r="C6915" s="67" cm="1">
        <f t="array" ref="C6915">INDEX('Step 5. Daily Avg Schedule Calc'!$A$2:$D$169,(WEEKDAY(A6915)-1)*24+HOUR(A6915)+1,3)</f>
        <v>1</v>
      </c>
      <c r="D6915" s="67" cm="1">
        <f t="array" ref="D6915">INDEX('Step 5. Daily Avg Schedule Calc'!$A$2:$D$169,(WEEKDAY(A6915)-1)*24+HOUR(A6915)+1,4)</f>
        <v>1</v>
      </c>
      <c r="E6915">
        <f>VLOOKUP(A6915,'Step 1.4 CNY OAT'!$A$1:$B$8761,2)</f>
        <v>62</v>
      </c>
      <c r="F6915" s="11">
        <f ca="1">('Step 3. Regression'!$B$18*E6915^2+'Step 3. Regression'!$C$18*E6915+'Step 3. Regression'!$D$18)*C6915</f>
        <v>5.3280670074489258</v>
      </c>
      <c r="G6915" s="11">
        <f ca="1">('Step 3. Regression'!$G$18*E6915^2+'Step 3. Regression'!$H$18*E6915+'Step 3. Regression'!$I$18)*D6915</f>
        <v>2.6838141794858865</v>
      </c>
    </row>
    <row r="6916" spans="1:7" x14ac:dyDescent="0.25">
      <c r="A6916" s="8">
        <f>IF(ISBLANK('Step 1.4 CNY OAT'!A6916),"-",'Step 1.4 CNY OAT'!A6916)</f>
        <v>43389.125</v>
      </c>
      <c r="B6916" s="26">
        <f t="shared" si="126"/>
        <v>288</v>
      </c>
      <c r="C6916" s="67" cm="1">
        <f t="array" ref="C6916">INDEX('Step 5. Daily Avg Schedule Calc'!$A$2:$D$169,(WEEKDAY(A6916)-1)*24+HOUR(A6916)+1,3)</f>
        <v>1</v>
      </c>
      <c r="D6916" s="67" cm="1">
        <f t="array" ref="D6916">INDEX('Step 5. Daily Avg Schedule Calc'!$A$2:$D$169,(WEEKDAY(A6916)-1)*24+HOUR(A6916)+1,4)</f>
        <v>1</v>
      </c>
      <c r="E6916">
        <f>VLOOKUP(A6916,'Step 1.4 CNY OAT'!$A$1:$B$8761,2)</f>
        <v>60</v>
      </c>
      <c r="F6916" s="11">
        <f ca="1">('Step 3. Regression'!$B$18*E6916^2+'Step 3. Regression'!$C$18*E6916+'Step 3. Regression'!$D$18)*C6916</f>
        <v>5.2976453401703321</v>
      </c>
      <c r="G6916" s="11">
        <f ca="1">('Step 3. Regression'!$G$18*E6916^2+'Step 3. Regression'!$H$18*E6916+'Step 3. Regression'!$I$18)*D6916</f>
        <v>2.685646671377484</v>
      </c>
    </row>
    <row r="6917" spans="1:7" x14ac:dyDescent="0.25">
      <c r="A6917" s="8">
        <f>IF(ISBLANK('Step 1.4 CNY OAT'!A6917),"-",'Step 1.4 CNY OAT'!A6917)</f>
        <v>43389.166666666664</v>
      </c>
      <c r="B6917" s="26">
        <f t="shared" si="126"/>
        <v>288</v>
      </c>
      <c r="C6917" s="67" cm="1">
        <f t="array" ref="C6917">INDEX('Step 5. Daily Avg Schedule Calc'!$A$2:$D$169,(WEEKDAY(A6917)-1)*24+HOUR(A6917)+1,3)</f>
        <v>1</v>
      </c>
      <c r="D6917" s="67" cm="1">
        <f t="array" ref="D6917">INDEX('Step 5. Daily Avg Schedule Calc'!$A$2:$D$169,(WEEKDAY(A6917)-1)*24+HOUR(A6917)+1,4)</f>
        <v>1</v>
      </c>
      <c r="E6917">
        <f>VLOOKUP(A6917,'Step 1.4 CNY OAT'!$A$1:$B$8761,2)</f>
        <v>58</v>
      </c>
      <c r="F6917" s="11">
        <f ca="1">('Step 3. Regression'!$B$18*E6917^2+'Step 3. Regression'!$C$18*E6917+'Step 3. Regression'!$D$18)*C6917</f>
        <v>5.2866242144754043</v>
      </c>
      <c r="G6917" s="11">
        <f ca="1">('Step 3. Regression'!$G$18*E6917^2+'Step 3. Regression'!$H$18*E6917+'Step 3. Regression'!$I$18)*D6917</f>
        <v>2.6924684658870004</v>
      </c>
    </row>
    <row r="6918" spans="1:7" x14ac:dyDescent="0.25">
      <c r="A6918" s="8">
        <f>IF(ISBLANK('Step 1.4 CNY OAT'!A6918),"-",'Step 1.4 CNY OAT'!A6918)</f>
        <v>43389.208333333336</v>
      </c>
      <c r="B6918" s="26">
        <f t="shared" si="126"/>
        <v>288</v>
      </c>
      <c r="C6918" s="67" cm="1">
        <f t="array" ref="C6918">INDEX('Step 5. Daily Avg Schedule Calc'!$A$2:$D$169,(WEEKDAY(A6918)-1)*24+HOUR(A6918)+1,3)</f>
        <v>1</v>
      </c>
      <c r="D6918" s="67" cm="1">
        <f t="array" ref="D6918">INDEX('Step 5. Daily Avg Schedule Calc'!$A$2:$D$169,(WEEKDAY(A6918)-1)*24+HOUR(A6918)+1,4)</f>
        <v>1</v>
      </c>
      <c r="E6918">
        <f>VLOOKUP(A6918,'Step 1.4 CNY OAT'!$A$1:$B$8761,2)</f>
        <v>54</v>
      </c>
      <c r="F6918" s="11">
        <f ca="1">('Step 3. Regression'!$B$18*E6918^2+'Step 3. Regression'!$C$18*E6918+'Step 3. Regression'!$D$18)*C6918</f>
        <v>5.3227835878365486</v>
      </c>
      <c r="G6918" s="11">
        <f ca="1">('Step 3. Regression'!$G$18*E6918^2+'Step 3. Regression'!$H$18*E6918+'Step 3. Regression'!$I$18)*D6918</f>
        <v>2.721079962759787</v>
      </c>
    </row>
    <row r="6919" spans="1:7" x14ac:dyDescent="0.25">
      <c r="A6919" s="8">
        <f>IF(ISBLANK('Step 1.4 CNY OAT'!A6919),"-",'Step 1.4 CNY OAT'!A6919)</f>
        <v>43389.25</v>
      </c>
      <c r="B6919" s="26">
        <f t="shared" si="126"/>
        <v>288</v>
      </c>
      <c r="C6919" s="67" cm="1">
        <f t="array" ref="C6919">INDEX('Step 5. Daily Avg Schedule Calc'!$A$2:$D$169,(WEEKDAY(A6919)-1)*24+HOUR(A6919)+1,3)</f>
        <v>1</v>
      </c>
      <c r="D6919" s="67" cm="1">
        <f t="array" ref="D6919">INDEX('Step 5. Daily Avg Schedule Calc'!$A$2:$D$169,(WEEKDAY(A6919)-1)*24+HOUR(A6919)+1,4)</f>
        <v>1</v>
      </c>
      <c r="E6919">
        <f>VLOOKUP(A6919,'Step 1.4 CNY OAT'!$A$1:$B$8761,2)</f>
        <v>52</v>
      </c>
      <c r="F6919" s="11">
        <f ca="1">('Step 3. Regression'!$B$18*E6919^2+'Step 3. Regression'!$C$18*E6919+'Step 3. Regression'!$D$18)*C6919</f>
        <v>5.3699640868926206</v>
      </c>
      <c r="G6919" s="11">
        <f ca="1">('Step 3. Regression'!$G$18*E6919^2+'Step 3. Regression'!$H$18*E6919+'Step 3. Regression'!$I$18)*D6919</f>
        <v>2.7428696651230586</v>
      </c>
    </row>
    <row r="6920" spans="1:7" x14ac:dyDescent="0.25">
      <c r="A6920" s="8">
        <f>IF(ISBLANK('Step 1.4 CNY OAT'!A6920),"-",'Step 1.4 CNY OAT'!A6920)</f>
        <v>43389.291666666664</v>
      </c>
      <c r="B6920" s="26">
        <f t="shared" si="126"/>
        <v>288</v>
      </c>
      <c r="C6920" s="67" cm="1">
        <f t="array" ref="C6920">INDEX('Step 5. Daily Avg Schedule Calc'!$A$2:$D$169,(WEEKDAY(A6920)-1)*24+HOUR(A6920)+1,3)</f>
        <v>1</v>
      </c>
      <c r="D6920" s="67" cm="1">
        <f t="array" ref="D6920">INDEX('Step 5. Daily Avg Schedule Calc'!$A$2:$D$169,(WEEKDAY(A6920)-1)*24+HOUR(A6920)+1,4)</f>
        <v>1</v>
      </c>
      <c r="E6920">
        <f>VLOOKUP(A6920,'Step 1.4 CNY OAT'!$A$1:$B$8761,2)</f>
        <v>50</v>
      </c>
      <c r="F6920" s="11">
        <f ca="1">('Step 3. Regression'!$B$18*E6920^2+'Step 3. Regression'!$C$18*E6920+'Step 3. Regression'!$D$18)*C6920</f>
        <v>5.4365451275323569</v>
      </c>
      <c r="G6920" s="11">
        <f ca="1">('Step 3. Regression'!$G$18*E6920^2+'Step 3. Regression'!$H$18*E6920+'Step 3. Regression'!$I$18)*D6920</f>
        <v>2.7696486701042482</v>
      </c>
    </row>
    <row r="6921" spans="1:7" x14ac:dyDescent="0.25">
      <c r="A6921" s="8">
        <f>IF(ISBLANK('Step 1.4 CNY OAT'!A6921),"-",'Step 1.4 CNY OAT'!A6921)</f>
        <v>43389.333333333336</v>
      </c>
      <c r="B6921" s="26">
        <f t="shared" si="126"/>
        <v>288</v>
      </c>
      <c r="C6921" s="67" cm="1">
        <f t="array" ref="C6921">INDEX('Step 5. Daily Avg Schedule Calc'!$A$2:$D$169,(WEEKDAY(A6921)-1)*24+HOUR(A6921)+1,3)</f>
        <v>1</v>
      </c>
      <c r="D6921" s="67" cm="1">
        <f t="array" ref="D6921">INDEX('Step 5. Daily Avg Schedule Calc'!$A$2:$D$169,(WEEKDAY(A6921)-1)*24+HOUR(A6921)+1,4)</f>
        <v>1</v>
      </c>
      <c r="E6921">
        <f>VLOOKUP(A6921,'Step 1.4 CNY OAT'!$A$1:$B$8761,2)</f>
        <v>49</v>
      </c>
      <c r="F6921" s="11">
        <f ca="1">('Step 3. Regression'!$B$18*E6921^2+'Step 3. Regression'!$C$18*E6921+'Step 3. Regression'!$D$18)*C6921</f>
        <v>5.4771108509461008</v>
      </c>
      <c r="G6921" s="11">
        <f ca="1">('Step 3. Regression'!$G$18*E6921^2+'Step 3. Regression'!$H$18*E6921+'Step 3. Regression'!$I$18)*D6921</f>
        <v>2.7849091610765626</v>
      </c>
    </row>
    <row r="6922" spans="1:7" x14ac:dyDescent="0.25">
      <c r="A6922" s="8">
        <f>IF(ISBLANK('Step 1.4 CNY OAT'!A6922),"-",'Step 1.4 CNY OAT'!A6922)</f>
        <v>43389.375</v>
      </c>
      <c r="B6922" s="26">
        <f t="shared" si="126"/>
        <v>288</v>
      </c>
      <c r="C6922" s="67" cm="1">
        <f t="array" ref="C6922">INDEX('Step 5. Daily Avg Schedule Calc'!$A$2:$D$169,(WEEKDAY(A6922)-1)*24+HOUR(A6922)+1,3)</f>
        <v>1</v>
      </c>
      <c r="D6922" s="67" cm="1">
        <f t="array" ref="D6922">INDEX('Step 5. Daily Avg Schedule Calc'!$A$2:$D$169,(WEEKDAY(A6922)-1)*24+HOUR(A6922)+1,4)</f>
        <v>1</v>
      </c>
      <c r="E6922">
        <f>VLOOKUP(A6922,'Step 1.4 CNY OAT'!$A$1:$B$8761,2)</f>
        <v>49</v>
      </c>
      <c r="F6922" s="11">
        <f ca="1">('Step 3. Regression'!$B$18*E6922^2+'Step 3. Regression'!$C$18*E6922+'Step 3. Regression'!$D$18)*C6922</f>
        <v>5.4771108509461008</v>
      </c>
      <c r="G6922" s="11">
        <f ca="1">('Step 3. Regression'!$G$18*E6922^2+'Step 3. Regression'!$H$18*E6922+'Step 3. Regression'!$I$18)*D6922</f>
        <v>2.7849091610765626</v>
      </c>
    </row>
    <row r="6923" spans="1:7" x14ac:dyDescent="0.25">
      <c r="A6923" s="8">
        <f>IF(ISBLANK('Step 1.4 CNY OAT'!A6923),"-",'Step 1.4 CNY OAT'!A6923)</f>
        <v>43389.416666666664</v>
      </c>
      <c r="B6923" s="26">
        <f t="shared" si="126"/>
        <v>288</v>
      </c>
      <c r="C6923" s="67" cm="1">
        <f t="array" ref="C6923">INDEX('Step 5. Daily Avg Schedule Calc'!$A$2:$D$169,(WEEKDAY(A6923)-1)*24+HOUR(A6923)+1,3)</f>
        <v>1</v>
      </c>
      <c r="D6923" s="67" cm="1">
        <f t="array" ref="D6923">INDEX('Step 5. Daily Avg Schedule Calc'!$A$2:$D$169,(WEEKDAY(A6923)-1)*24+HOUR(A6923)+1,4)</f>
        <v>1</v>
      </c>
      <c r="E6923">
        <f>VLOOKUP(A6923,'Step 1.4 CNY OAT'!$A$1:$B$8761,2)</f>
        <v>50</v>
      </c>
      <c r="F6923" s="11">
        <f ca="1">('Step 3. Regression'!$B$18*E6923^2+'Step 3. Regression'!$C$18*E6923+'Step 3. Regression'!$D$18)*C6923</f>
        <v>5.4365451275323569</v>
      </c>
      <c r="G6923" s="11">
        <f ca="1">('Step 3. Regression'!$G$18*E6923^2+'Step 3. Regression'!$H$18*E6923+'Step 3. Regression'!$I$18)*D6923</f>
        <v>2.7696486701042482</v>
      </c>
    </row>
    <row r="6924" spans="1:7" x14ac:dyDescent="0.25">
      <c r="A6924" s="8">
        <f>IF(ISBLANK('Step 1.4 CNY OAT'!A6924),"-",'Step 1.4 CNY OAT'!A6924)</f>
        <v>43389.458333333336</v>
      </c>
      <c r="B6924" s="26">
        <f t="shared" si="126"/>
        <v>288</v>
      </c>
      <c r="C6924" s="67" cm="1">
        <f t="array" ref="C6924">INDEX('Step 5. Daily Avg Schedule Calc'!$A$2:$D$169,(WEEKDAY(A6924)-1)*24+HOUR(A6924)+1,3)</f>
        <v>1</v>
      </c>
      <c r="D6924" s="67" cm="1">
        <f t="array" ref="D6924">INDEX('Step 5. Daily Avg Schedule Calc'!$A$2:$D$169,(WEEKDAY(A6924)-1)*24+HOUR(A6924)+1,4)</f>
        <v>1</v>
      </c>
      <c r="E6924">
        <f>VLOOKUP(A6924,'Step 1.4 CNY OAT'!$A$1:$B$8761,2)</f>
        <v>51</v>
      </c>
      <c r="F6924" s="11">
        <f ca="1">('Step 3. Regression'!$B$18*E6924^2+'Step 3. Regression'!$C$18*E6924+'Step 3. Regression'!$D$18)*C6924</f>
        <v>5.4008295395145307</v>
      </c>
      <c r="G6924" s="11">
        <f ca="1">('Step 3. Regression'!$G$18*E6924^2+'Step 3. Regression'!$H$18*E6924+'Step 3. Regression'!$I$18)*D6924</f>
        <v>2.7556355047864143</v>
      </c>
    </row>
    <row r="6925" spans="1:7" x14ac:dyDescent="0.25">
      <c r="A6925" s="8">
        <f>IF(ISBLANK('Step 1.4 CNY OAT'!A6925),"-",'Step 1.4 CNY OAT'!A6925)</f>
        <v>43389.5</v>
      </c>
      <c r="B6925" s="26">
        <f t="shared" si="126"/>
        <v>288</v>
      </c>
      <c r="C6925" s="67" cm="1">
        <f t="array" ref="C6925">INDEX('Step 5. Daily Avg Schedule Calc'!$A$2:$D$169,(WEEKDAY(A6925)-1)*24+HOUR(A6925)+1,3)</f>
        <v>1</v>
      </c>
      <c r="D6925" s="67" cm="1">
        <f t="array" ref="D6925">INDEX('Step 5. Daily Avg Schedule Calc'!$A$2:$D$169,(WEEKDAY(A6925)-1)*24+HOUR(A6925)+1,4)</f>
        <v>1</v>
      </c>
      <c r="E6925">
        <f>VLOOKUP(A6925,'Step 1.4 CNY OAT'!$A$1:$B$8761,2)</f>
        <v>54</v>
      </c>
      <c r="F6925" s="11">
        <f ca="1">('Step 3. Regression'!$B$18*E6925^2+'Step 3. Regression'!$C$18*E6925+'Step 3. Regression'!$D$18)*C6925</f>
        <v>5.3227835878365486</v>
      </c>
      <c r="G6925" s="11">
        <f ca="1">('Step 3. Regression'!$G$18*E6925^2+'Step 3. Regression'!$H$18*E6925+'Step 3. Regression'!$I$18)*D6925</f>
        <v>2.721079962759787</v>
      </c>
    </row>
    <row r="6926" spans="1:7" x14ac:dyDescent="0.25">
      <c r="A6926" s="8">
        <f>IF(ISBLANK('Step 1.4 CNY OAT'!A6926),"-",'Step 1.4 CNY OAT'!A6926)</f>
        <v>43389.541666666664</v>
      </c>
      <c r="B6926" s="26">
        <f t="shared" si="126"/>
        <v>288</v>
      </c>
      <c r="C6926" s="67" cm="1">
        <f t="array" ref="C6926">INDEX('Step 5. Daily Avg Schedule Calc'!$A$2:$D$169,(WEEKDAY(A6926)-1)*24+HOUR(A6926)+1,3)</f>
        <v>1</v>
      </c>
      <c r="D6926" s="67" cm="1">
        <f t="array" ref="D6926">INDEX('Step 5. Daily Avg Schedule Calc'!$A$2:$D$169,(WEEKDAY(A6926)-1)*24+HOUR(A6926)+1,4)</f>
        <v>1</v>
      </c>
      <c r="E6926">
        <f>VLOOKUP(A6926,'Step 1.4 CNY OAT'!$A$1:$B$8761,2)</f>
        <v>54</v>
      </c>
      <c r="F6926" s="11">
        <f ca="1">('Step 3. Regression'!$B$18*E6926^2+'Step 3. Regression'!$C$18*E6926+'Step 3. Regression'!$D$18)*C6926</f>
        <v>5.3227835878365486</v>
      </c>
      <c r="G6926" s="11">
        <f ca="1">('Step 3. Regression'!$G$18*E6926^2+'Step 3. Regression'!$H$18*E6926+'Step 3. Regression'!$I$18)*D6926</f>
        <v>2.721079962759787</v>
      </c>
    </row>
    <row r="6927" spans="1:7" x14ac:dyDescent="0.25">
      <c r="A6927" s="8">
        <f>IF(ISBLANK('Step 1.4 CNY OAT'!A6927),"-",'Step 1.4 CNY OAT'!A6927)</f>
        <v>43389.583333333336</v>
      </c>
      <c r="B6927" s="26">
        <f t="shared" si="126"/>
        <v>288</v>
      </c>
      <c r="C6927" s="67" cm="1">
        <f t="array" ref="C6927">INDEX('Step 5. Daily Avg Schedule Calc'!$A$2:$D$169,(WEEKDAY(A6927)-1)*24+HOUR(A6927)+1,3)</f>
        <v>1</v>
      </c>
      <c r="D6927" s="67" cm="1">
        <f t="array" ref="D6927">INDEX('Step 5. Daily Avg Schedule Calc'!$A$2:$D$169,(WEEKDAY(A6927)-1)*24+HOUR(A6927)+1,4)</f>
        <v>1</v>
      </c>
      <c r="E6927">
        <f>VLOOKUP(A6927,'Step 1.4 CNY OAT'!$A$1:$B$8761,2)</f>
        <v>56</v>
      </c>
      <c r="F6927" s="11">
        <f ca="1">('Step 3. Regression'!$B$18*E6927^2+'Step 3. Regression'!$C$18*E6927+'Step 3. Regression'!$D$18)*C6927</f>
        <v>5.2950036303641443</v>
      </c>
      <c r="G6927" s="11">
        <f ca="1">('Step 3. Regression'!$G$18*E6927^2+'Step 3. Regression'!$H$18*E6927+'Step 3. Regression'!$I$18)*D6927</f>
        <v>2.7042795630144352</v>
      </c>
    </row>
    <row r="6928" spans="1:7" x14ac:dyDescent="0.25">
      <c r="A6928" s="8">
        <f>IF(ISBLANK('Step 1.4 CNY OAT'!A6928),"-",'Step 1.4 CNY OAT'!A6928)</f>
        <v>43389.625</v>
      </c>
      <c r="B6928" s="26">
        <f t="shared" si="126"/>
        <v>288</v>
      </c>
      <c r="C6928" s="67" cm="1">
        <f t="array" ref="C6928">INDEX('Step 5. Daily Avg Schedule Calc'!$A$2:$D$169,(WEEKDAY(A6928)-1)*24+HOUR(A6928)+1,3)</f>
        <v>1</v>
      </c>
      <c r="D6928" s="67" cm="1">
        <f t="array" ref="D6928">INDEX('Step 5. Daily Avg Schedule Calc'!$A$2:$D$169,(WEEKDAY(A6928)-1)*24+HOUR(A6928)+1,4)</f>
        <v>1</v>
      </c>
      <c r="E6928">
        <f>VLOOKUP(A6928,'Step 1.4 CNY OAT'!$A$1:$B$8761,2)</f>
        <v>55</v>
      </c>
      <c r="F6928" s="11">
        <f ca="1">('Step 3. Regression'!$B$18*E6928^2+'Step 3. Regression'!$C$18*E6928+'Step 3. Regression'!$D$18)*C6928</f>
        <v>5.3064685414023867</v>
      </c>
      <c r="G6928" s="11">
        <f ca="1">('Step 3. Regression'!$G$18*E6928^2+'Step 3. Regression'!$H$18*E6928+'Step 3. Regression'!$I$18)*D6928</f>
        <v>2.7120561000598711</v>
      </c>
    </row>
    <row r="6929" spans="1:7" x14ac:dyDescent="0.25">
      <c r="A6929" s="8">
        <f>IF(ISBLANK('Step 1.4 CNY OAT'!A6929),"-",'Step 1.4 CNY OAT'!A6929)</f>
        <v>43389.666666666664</v>
      </c>
      <c r="B6929" s="26">
        <f t="shared" si="126"/>
        <v>288</v>
      </c>
      <c r="C6929" s="67" cm="1">
        <f t="array" ref="C6929">INDEX('Step 5. Daily Avg Schedule Calc'!$A$2:$D$169,(WEEKDAY(A6929)-1)*24+HOUR(A6929)+1,3)</f>
        <v>1</v>
      </c>
      <c r="D6929" s="67" cm="1">
        <f t="array" ref="D6929">INDEX('Step 5. Daily Avg Schedule Calc'!$A$2:$D$169,(WEEKDAY(A6929)-1)*24+HOUR(A6929)+1,4)</f>
        <v>1</v>
      </c>
      <c r="E6929">
        <f>VLOOKUP(A6929,'Step 1.4 CNY OAT'!$A$1:$B$8761,2)</f>
        <v>57</v>
      </c>
      <c r="F6929" s="11">
        <f ca="1">('Step 3. Regression'!$B$18*E6929^2+'Step 3. Regression'!$C$18*E6929+'Step 3. Regression'!$D$18)*C6929</f>
        <v>5.2883888547218145</v>
      </c>
      <c r="G6929" s="11">
        <f ca="1">('Step 3. Regression'!$G$18*E6929^2+'Step 3. Regression'!$H$18*E6929+'Step 3. Regression'!$I$18)*D6929</f>
        <v>2.697750351623478</v>
      </c>
    </row>
    <row r="6930" spans="1:7" x14ac:dyDescent="0.25">
      <c r="A6930" s="8">
        <f>IF(ISBLANK('Step 1.4 CNY OAT'!A6930),"-",'Step 1.4 CNY OAT'!A6930)</f>
        <v>43389.708333333336</v>
      </c>
      <c r="B6930" s="26">
        <f t="shared" si="126"/>
        <v>288</v>
      </c>
      <c r="C6930" s="67" cm="1">
        <f t="array" ref="C6930">INDEX('Step 5. Daily Avg Schedule Calc'!$A$2:$D$169,(WEEKDAY(A6930)-1)*24+HOUR(A6930)+1,3)</f>
        <v>1</v>
      </c>
      <c r="D6930" s="67" cm="1">
        <f t="array" ref="D6930">INDEX('Step 5. Daily Avg Schedule Calc'!$A$2:$D$169,(WEEKDAY(A6930)-1)*24+HOUR(A6930)+1,4)</f>
        <v>1</v>
      </c>
      <c r="E6930">
        <f>VLOOKUP(A6930,'Step 1.4 CNY OAT'!$A$1:$B$8761,2)</f>
        <v>57</v>
      </c>
      <c r="F6930" s="11">
        <f ca="1">('Step 3. Regression'!$B$18*E6930^2+'Step 3. Regression'!$C$18*E6930+'Step 3. Regression'!$D$18)*C6930</f>
        <v>5.2883888547218145</v>
      </c>
      <c r="G6930" s="11">
        <f ca="1">('Step 3. Regression'!$G$18*E6930^2+'Step 3. Regression'!$H$18*E6930+'Step 3. Regression'!$I$18)*D6930</f>
        <v>2.697750351623478</v>
      </c>
    </row>
    <row r="6931" spans="1:7" x14ac:dyDescent="0.25">
      <c r="A6931" s="8">
        <f>IF(ISBLANK('Step 1.4 CNY OAT'!A6931),"-",'Step 1.4 CNY OAT'!A6931)</f>
        <v>43389.75</v>
      </c>
      <c r="B6931" s="26">
        <f t="shared" si="126"/>
        <v>288</v>
      </c>
      <c r="C6931" s="67" cm="1">
        <f t="array" ref="C6931">INDEX('Step 5. Daily Avg Schedule Calc'!$A$2:$D$169,(WEEKDAY(A6931)-1)*24+HOUR(A6931)+1,3)</f>
        <v>1</v>
      </c>
      <c r="D6931" s="67" cm="1">
        <f t="array" ref="D6931">INDEX('Step 5. Daily Avg Schedule Calc'!$A$2:$D$169,(WEEKDAY(A6931)-1)*24+HOUR(A6931)+1,4)</f>
        <v>1</v>
      </c>
      <c r="E6931">
        <f>VLOOKUP(A6931,'Step 1.4 CNY OAT'!$A$1:$B$8761,2)</f>
        <v>55</v>
      </c>
      <c r="F6931" s="11">
        <f ca="1">('Step 3. Regression'!$B$18*E6931^2+'Step 3. Regression'!$C$18*E6931+'Step 3. Regression'!$D$18)*C6931</f>
        <v>5.3064685414023867</v>
      </c>
      <c r="G6931" s="11">
        <f ca="1">('Step 3. Regression'!$G$18*E6931^2+'Step 3. Regression'!$H$18*E6931+'Step 3. Regression'!$I$18)*D6931</f>
        <v>2.7120561000598711</v>
      </c>
    </row>
    <row r="6932" spans="1:7" x14ac:dyDescent="0.25">
      <c r="A6932" s="8">
        <f>IF(ISBLANK('Step 1.4 CNY OAT'!A6932),"-",'Step 1.4 CNY OAT'!A6932)</f>
        <v>43389.791666666664</v>
      </c>
      <c r="B6932" s="26">
        <f t="shared" si="126"/>
        <v>288</v>
      </c>
      <c r="C6932" s="67" cm="1">
        <f t="array" ref="C6932">INDEX('Step 5. Daily Avg Schedule Calc'!$A$2:$D$169,(WEEKDAY(A6932)-1)*24+HOUR(A6932)+1,3)</f>
        <v>1</v>
      </c>
      <c r="D6932" s="67" cm="1">
        <f t="array" ref="D6932">INDEX('Step 5. Daily Avg Schedule Calc'!$A$2:$D$169,(WEEKDAY(A6932)-1)*24+HOUR(A6932)+1,4)</f>
        <v>1</v>
      </c>
      <c r="E6932">
        <f>VLOOKUP(A6932,'Step 1.4 CNY OAT'!$A$1:$B$8761,2)</f>
        <v>55</v>
      </c>
      <c r="F6932" s="11">
        <f ca="1">('Step 3. Regression'!$B$18*E6932^2+'Step 3. Regression'!$C$18*E6932+'Step 3. Regression'!$D$18)*C6932</f>
        <v>5.3064685414023867</v>
      </c>
      <c r="G6932" s="11">
        <f ca="1">('Step 3. Regression'!$G$18*E6932^2+'Step 3. Regression'!$H$18*E6932+'Step 3. Regression'!$I$18)*D6932</f>
        <v>2.7120561000598711</v>
      </c>
    </row>
    <row r="6933" spans="1:7" x14ac:dyDescent="0.25">
      <c r="A6933" s="8">
        <f>IF(ISBLANK('Step 1.4 CNY OAT'!A6933),"-",'Step 1.4 CNY OAT'!A6933)</f>
        <v>43389.833333333336</v>
      </c>
      <c r="B6933" s="26">
        <f t="shared" si="126"/>
        <v>288</v>
      </c>
      <c r="C6933" s="67" cm="1">
        <f t="array" ref="C6933">INDEX('Step 5. Daily Avg Schedule Calc'!$A$2:$D$169,(WEEKDAY(A6933)-1)*24+HOUR(A6933)+1,3)</f>
        <v>1</v>
      </c>
      <c r="D6933" s="67" cm="1">
        <f t="array" ref="D6933">INDEX('Step 5. Daily Avg Schedule Calc'!$A$2:$D$169,(WEEKDAY(A6933)-1)*24+HOUR(A6933)+1,4)</f>
        <v>1</v>
      </c>
      <c r="E6933">
        <f>VLOOKUP(A6933,'Step 1.4 CNY OAT'!$A$1:$B$8761,2)</f>
        <v>54</v>
      </c>
      <c r="F6933" s="11">
        <f ca="1">('Step 3. Regression'!$B$18*E6933^2+'Step 3. Regression'!$C$18*E6933+'Step 3. Regression'!$D$18)*C6933</f>
        <v>5.3227835878365486</v>
      </c>
      <c r="G6933" s="11">
        <f ca="1">('Step 3. Regression'!$G$18*E6933^2+'Step 3. Regression'!$H$18*E6933+'Step 3. Regression'!$I$18)*D6933</f>
        <v>2.721079962759787</v>
      </c>
    </row>
    <row r="6934" spans="1:7" x14ac:dyDescent="0.25">
      <c r="A6934" s="8">
        <f>IF(ISBLANK('Step 1.4 CNY OAT'!A6934),"-",'Step 1.4 CNY OAT'!A6934)</f>
        <v>43389.875</v>
      </c>
      <c r="B6934" s="26">
        <f t="shared" si="126"/>
        <v>288</v>
      </c>
      <c r="C6934" s="67" cm="1">
        <f t="array" ref="C6934">INDEX('Step 5. Daily Avg Schedule Calc'!$A$2:$D$169,(WEEKDAY(A6934)-1)*24+HOUR(A6934)+1,3)</f>
        <v>1</v>
      </c>
      <c r="D6934" s="67" cm="1">
        <f t="array" ref="D6934">INDEX('Step 5. Daily Avg Schedule Calc'!$A$2:$D$169,(WEEKDAY(A6934)-1)*24+HOUR(A6934)+1,4)</f>
        <v>1</v>
      </c>
      <c r="E6934">
        <f>VLOOKUP(A6934,'Step 1.4 CNY OAT'!$A$1:$B$8761,2)</f>
        <v>54</v>
      </c>
      <c r="F6934" s="11">
        <f ca="1">('Step 3. Regression'!$B$18*E6934^2+'Step 3. Regression'!$C$18*E6934+'Step 3. Regression'!$D$18)*C6934</f>
        <v>5.3227835878365486</v>
      </c>
      <c r="G6934" s="11">
        <f ca="1">('Step 3. Regression'!$G$18*E6934^2+'Step 3. Regression'!$H$18*E6934+'Step 3. Regression'!$I$18)*D6934</f>
        <v>2.721079962759787</v>
      </c>
    </row>
    <row r="6935" spans="1:7" x14ac:dyDescent="0.25">
      <c r="A6935" s="8">
        <f>IF(ISBLANK('Step 1.4 CNY OAT'!A6935),"-",'Step 1.4 CNY OAT'!A6935)</f>
        <v>43389.916666666664</v>
      </c>
      <c r="B6935" s="26">
        <f t="shared" si="126"/>
        <v>288</v>
      </c>
      <c r="C6935" s="67" cm="1">
        <f t="array" ref="C6935">INDEX('Step 5. Daily Avg Schedule Calc'!$A$2:$D$169,(WEEKDAY(A6935)-1)*24+HOUR(A6935)+1,3)</f>
        <v>1</v>
      </c>
      <c r="D6935" s="67" cm="1">
        <f t="array" ref="D6935">INDEX('Step 5. Daily Avg Schedule Calc'!$A$2:$D$169,(WEEKDAY(A6935)-1)*24+HOUR(A6935)+1,4)</f>
        <v>1</v>
      </c>
      <c r="E6935">
        <f>VLOOKUP(A6935,'Step 1.4 CNY OAT'!$A$1:$B$8761,2)</f>
        <v>54</v>
      </c>
      <c r="F6935" s="11">
        <f ca="1">('Step 3. Regression'!$B$18*E6935^2+'Step 3. Regression'!$C$18*E6935+'Step 3. Regression'!$D$18)*C6935</f>
        <v>5.3227835878365486</v>
      </c>
      <c r="G6935" s="11">
        <f ca="1">('Step 3. Regression'!$G$18*E6935^2+'Step 3. Regression'!$H$18*E6935+'Step 3. Regression'!$I$18)*D6935</f>
        <v>2.721079962759787</v>
      </c>
    </row>
    <row r="6936" spans="1:7" x14ac:dyDescent="0.25">
      <c r="A6936" s="8">
        <f>IF(ISBLANK('Step 1.4 CNY OAT'!A6936),"-",'Step 1.4 CNY OAT'!A6936)</f>
        <v>43389.958333333336</v>
      </c>
      <c r="B6936" s="26">
        <f t="shared" si="126"/>
        <v>288</v>
      </c>
      <c r="C6936" s="67" cm="1">
        <f t="array" ref="C6936">INDEX('Step 5. Daily Avg Schedule Calc'!$A$2:$D$169,(WEEKDAY(A6936)-1)*24+HOUR(A6936)+1,3)</f>
        <v>1</v>
      </c>
      <c r="D6936" s="67" cm="1">
        <f t="array" ref="D6936">INDEX('Step 5. Daily Avg Schedule Calc'!$A$2:$D$169,(WEEKDAY(A6936)-1)*24+HOUR(A6936)+1,4)</f>
        <v>1</v>
      </c>
      <c r="E6936">
        <f>VLOOKUP(A6936,'Step 1.4 CNY OAT'!$A$1:$B$8761,2)</f>
        <v>54</v>
      </c>
      <c r="F6936" s="11">
        <f ca="1">('Step 3. Regression'!$B$18*E6936^2+'Step 3. Regression'!$C$18*E6936+'Step 3. Regression'!$D$18)*C6936</f>
        <v>5.3227835878365486</v>
      </c>
      <c r="G6936" s="11">
        <f ca="1">('Step 3. Regression'!$G$18*E6936^2+'Step 3. Regression'!$H$18*E6936+'Step 3. Regression'!$I$18)*D6936</f>
        <v>2.721079962759787</v>
      </c>
    </row>
    <row r="6937" spans="1:7" x14ac:dyDescent="0.25">
      <c r="A6937" s="8">
        <f>IF(ISBLANK('Step 1.4 CNY OAT'!A6937),"-",'Step 1.4 CNY OAT'!A6937)</f>
        <v>43390</v>
      </c>
      <c r="B6937" s="26">
        <f t="shared" si="126"/>
        <v>289</v>
      </c>
      <c r="C6937" s="67" cm="1">
        <f t="array" ref="C6937">INDEX('Step 5. Daily Avg Schedule Calc'!$A$2:$D$169,(WEEKDAY(A6937)-1)*24+HOUR(A6937)+1,3)</f>
        <v>1</v>
      </c>
      <c r="D6937" s="67" cm="1">
        <f t="array" ref="D6937">INDEX('Step 5. Daily Avg Schedule Calc'!$A$2:$D$169,(WEEKDAY(A6937)-1)*24+HOUR(A6937)+1,4)</f>
        <v>1</v>
      </c>
      <c r="E6937">
        <f>VLOOKUP(A6937,'Step 1.4 CNY OAT'!$A$1:$B$8761,2)</f>
        <v>54</v>
      </c>
      <c r="F6937" s="11">
        <f ca="1">('Step 3. Regression'!$B$18*E6937^2+'Step 3. Regression'!$C$18*E6937+'Step 3. Regression'!$D$18)*C6937</f>
        <v>5.3227835878365486</v>
      </c>
      <c r="G6937" s="11">
        <f ca="1">('Step 3. Regression'!$G$18*E6937^2+'Step 3. Regression'!$H$18*E6937+'Step 3. Regression'!$I$18)*D6937</f>
        <v>2.721079962759787</v>
      </c>
    </row>
    <row r="6938" spans="1:7" x14ac:dyDescent="0.25">
      <c r="A6938" s="8">
        <f>IF(ISBLANK('Step 1.4 CNY OAT'!A6938),"-",'Step 1.4 CNY OAT'!A6938)</f>
        <v>43390.041666666664</v>
      </c>
      <c r="B6938" s="26">
        <f t="shared" si="126"/>
        <v>289</v>
      </c>
      <c r="C6938" s="67" cm="1">
        <f t="array" ref="C6938">INDEX('Step 5. Daily Avg Schedule Calc'!$A$2:$D$169,(WEEKDAY(A6938)-1)*24+HOUR(A6938)+1,3)</f>
        <v>1</v>
      </c>
      <c r="D6938" s="67" cm="1">
        <f t="array" ref="D6938">INDEX('Step 5. Daily Avg Schedule Calc'!$A$2:$D$169,(WEEKDAY(A6938)-1)*24+HOUR(A6938)+1,4)</f>
        <v>1</v>
      </c>
      <c r="E6938">
        <f>VLOOKUP(A6938,'Step 1.4 CNY OAT'!$A$1:$B$8761,2)</f>
        <v>54</v>
      </c>
      <c r="F6938" s="11">
        <f ca="1">('Step 3. Regression'!$B$18*E6938^2+'Step 3. Regression'!$C$18*E6938+'Step 3. Regression'!$D$18)*C6938</f>
        <v>5.3227835878365486</v>
      </c>
      <c r="G6938" s="11">
        <f ca="1">('Step 3. Regression'!$G$18*E6938^2+'Step 3. Regression'!$H$18*E6938+'Step 3. Regression'!$I$18)*D6938</f>
        <v>2.721079962759787</v>
      </c>
    </row>
    <row r="6939" spans="1:7" x14ac:dyDescent="0.25">
      <c r="A6939" s="8">
        <f>IF(ISBLANK('Step 1.4 CNY OAT'!A6939),"-",'Step 1.4 CNY OAT'!A6939)</f>
        <v>43390.083333333336</v>
      </c>
      <c r="B6939" s="26">
        <f t="shared" si="126"/>
        <v>289</v>
      </c>
      <c r="C6939" s="67" cm="1">
        <f t="array" ref="C6939">INDEX('Step 5. Daily Avg Schedule Calc'!$A$2:$D$169,(WEEKDAY(A6939)-1)*24+HOUR(A6939)+1,3)</f>
        <v>1</v>
      </c>
      <c r="D6939" s="67" cm="1">
        <f t="array" ref="D6939">INDEX('Step 5. Daily Avg Schedule Calc'!$A$2:$D$169,(WEEKDAY(A6939)-1)*24+HOUR(A6939)+1,4)</f>
        <v>1</v>
      </c>
      <c r="E6939">
        <f>VLOOKUP(A6939,'Step 1.4 CNY OAT'!$A$1:$B$8761,2)</f>
        <v>53</v>
      </c>
      <c r="F6939" s="11">
        <f ca="1">('Step 3. Regression'!$B$18*E6939^2+'Step 3. Regression'!$C$18*E6939+'Step 3. Regression'!$D$18)*C6939</f>
        <v>5.3439487696666266</v>
      </c>
      <c r="G6939" s="11">
        <f ca="1">('Step 3. Regression'!$G$18*E6939^2+'Step 3. Regression'!$H$18*E6939+'Step 3. Regression'!$I$18)*D6939</f>
        <v>2.7313511511141835</v>
      </c>
    </row>
    <row r="6940" spans="1:7" x14ac:dyDescent="0.25">
      <c r="A6940" s="8">
        <f>IF(ISBLANK('Step 1.4 CNY OAT'!A6940),"-",'Step 1.4 CNY OAT'!A6940)</f>
        <v>43390.125</v>
      </c>
      <c r="B6940" s="26">
        <f t="shared" si="126"/>
        <v>289</v>
      </c>
      <c r="C6940" s="67" cm="1">
        <f t="array" ref="C6940">INDEX('Step 5. Daily Avg Schedule Calc'!$A$2:$D$169,(WEEKDAY(A6940)-1)*24+HOUR(A6940)+1,3)</f>
        <v>1</v>
      </c>
      <c r="D6940" s="67" cm="1">
        <f t="array" ref="D6940">INDEX('Step 5. Daily Avg Schedule Calc'!$A$2:$D$169,(WEEKDAY(A6940)-1)*24+HOUR(A6940)+1,4)</f>
        <v>1</v>
      </c>
      <c r="E6940">
        <f>VLOOKUP(A6940,'Step 1.4 CNY OAT'!$A$1:$B$8761,2)</f>
        <v>53</v>
      </c>
      <c r="F6940" s="11">
        <f ca="1">('Step 3. Regression'!$B$18*E6940^2+'Step 3. Regression'!$C$18*E6940+'Step 3. Regression'!$D$18)*C6940</f>
        <v>5.3439487696666266</v>
      </c>
      <c r="G6940" s="11">
        <f ca="1">('Step 3. Regression'!$G$18*E6940^2+'Step 3. Regression'!$H$18*E6940+'Step 3. Regression'!$I$18)*D6940</f>
        <v>2.7313511511141835</v>
      </c>
    </row>
    <row r="6941" spans="1:7" x14ac:dyDescent="0.25">
      <c r="A6941" s="8">
        <f>IF(ISBLANK('Step 1.4 CNY OAT'!A6941),"-",'Step 1.4 CNY OAT'!A6941)</f>
        <v>43390.166666666664</v>
      </c>
      <c r="B6941" s="26">
        <f t="shared" si="126"/>
        <v>289</v>
      </c>
      <c r="C6941" s="67" cm="1">
        <f t="array" ref="C6941">INDEX('Step 5. Daily Avg Schedule Calc'!$A$2:$D$169,(WEEKDAY(A6941)-1)*24+HOUR(A6941)+1,3)</f>
        <v>1</v>
      </c>
      <c r="D6941" s="67" cm="1">
        <f t="array" ref="D6941">INDEX('Step 5. Daily Avg Schedule Calc'!$A$2:$D$169,(WEEKDAY(A6941)-1)*24+HOUR(A6941)+1,4)</f>
        <v>1</v>
      </c>
      <c r="E6941">
        <f>VLOOKUP(A6941,'Step 1.4 CNY OAT'!$A$1:$B$8761,2)</f>
        <v>52</v>
      </c>
      <c r="F6941" s="11">
        <f ca="1">('Step 3. Regression'!$B$18*E6941^2+'Step 3. Regression'!$C$18*E6941+'Step 3. Regression'!$D$18)*C6941</f>
        <v>5.3699640868926206</v>
      </c>
      <c r="G6941" s="11">
        <f ca="1">('Step 3. Regression'!$G$18*E6941^2+'Step 3. Regression'!$H$18*E6941+'Step 3. Regression'!$I$18)*D6941</f>
        <v>2.7428696651230586</v>
      </c>
    </row>
    <row r="6942" spans="1:7" x14ac:dyDescent="0.25">
      <c r="A6942" s="8">
        <f>IF(ISBLANK('Step 1.4 CNY OAT'!A6942),"-",'Step 1.4 CNY OAT'!A6942)</f>
        <v>43390.208333333336</v>
      </c>
      <c r="B6942" s="26">
        <f t="shared" si="126"/>
        <v>289</v>
      </c>
      <c r="C6942" s="67" cm="1">
        <f t="array" ref="C6942">INDEX('Step 5. Daily Avg Schedule Calc'!$A$2:$D$169,(WEEKDAY(A6942)-1)*24+HOUR(A6942)+1,3)</f>
        <v>1</v>
      </c>
      <c r="D6942" s="67" cm="1">
        <f t="array" ref="D6942">INDEX('Step 5. Daily Avg Schedule Calc'!$A$2:$D$169,(WEEKDAY(A6942)-1)*24+HOUR(A6942)+1,4)</f>
        <v>1</v>
      </c>
      <c r="E6942">
        <f>VLOOKUP(A6942,'Step 1.4 CNY OAT'!$A$1:$B$8761,2)</f>
        <v>53</v>
      </c>
      <c r="F6942" s="11">
        <f ca="1">('Step 3. Regression'!$B$18*E6942^2+'Step 3. Regression'!$C$18*E6942+'Step 3. Regression'!$D$18)*C6942</f>
        <v>5.3439487696666266</v>
      </c>
      <c r="G6942" s="11">
        <f ca="1">('Step 3. Regression'!$G$18*E6942^2+'Step 3. Regression'!$H$18*E6942+'Step 3. Regression'!$I$18)*D6942</f>
        <v>2.7313511511141835</v>
      </c>
    </row>
    <row r="6943" spans="1:7" x14ac:dyDescent="0.25">
      <c r="A6943" s="8">
        <f>IF(ISBLANK('Step 1.4 CNY OAT'!A6943),"-",'Step 1.4 CNY OAT'!A6943)</f>
        <v>43390.25</v>
      </c>
      <c r="B6943" s="26">
        <f t="shared" si="126"/>
        <v>289</v>
      </c>
      <c r="C6943" s="67" cm="1">
        <f t="array" ref="C6943">INDEX('Step 5. Daily Avg Schedule Calc'!$A$2:$D$169,(WEEKDAY(A6943)-1)*24+HOUR(A6943)+1,3)</f>
        <v>1</v>
      </c>
      <c r="D6943" s="67" cm="1">
        <f t="array" ref="D6943">INDEX('Step 5. Daily Avg Schedule Calc'!$A$2:$D$169,(WEEKDAY(A6943)-1)*24+HOUR(A6943)+1,4)</f>
        <v>1</v>
      </c>
      <c r="E6943">
        <f>VLOOKUP(A6943,'Step 1.4 CNY OAT'!$A$1:$B$8761,2)</f>
        <v>51</v>
      </c>
      <c r="F6943" s="11">
        <f ca="1">('Step 3. Regression'!$B$18*E6943^2+'Step 3. Regression'!$C$18*E6943+'Step 3. Regression'!$D$18)*C6943</f>
        <v>5.4008295395145307</v>
      </c>
      <c r="G6943" s="11">
        <f ca="1">('Step 3. Regression'!$G$18*E6943^2+'Step 3. Regression'!$H$18*E6943+'Step 3. Regression'!$I$18)*D6943</f>
        <v>2.7556355047864143</v>
      </c>
    </row>
    <row r="6944" spans="1:7" x14ac:dyDescent="0.25">
      <c r="A6944" s="8">
        <f>IF(ISBLANK('Step 1.4 CNY OAT'!A6944),"-",'Step 1.4 CNY OAT'!A6944)</f>
        <v>43390.291666666664</v>
      </c>
      <c r="B6944" s="26">
        <f t="shared" si="126"/>
        <v>289</v>
      </c>
      <c r="C6944" s="67" cm="1">
        <f t="array" ref="C6944">INDEX('Step 5. Daily Avg Schedule Calc'!$A$2:$D$169,(WEEKDAY(A6944)-1)*24+HOUR(A6944)+1,3)</f>
        <v>1</v>
      </c>
      <c r="D6944" s="67" cm="1">
        <f t="array" ref="D6944">INDEX('Step 5. Daily Avg Schedule Calc'!$A$2:$D$169,(WEEKDAY(A6944)-1)*24+HOUR(A6944)+1,4)</f>
        <v>1</v>
      </c>
      <c r="E6944">
        <f>VLOOKUP(A6944,'Step 1.4 CNY OAT'!$A$1:$B$8761,2)</f>
        <v>51</v>
      </c>
      <c r="F6944" s="11">
        <f ca="1">('Step 3. Regression'!$B$18*E6944^2+'Step 3. Regression'!$C$18*E6944+'Step 3. Regression'!$D$18)*C6944</f>
        <v>5.4008295395145307</v>
      </c>
      <c r="G6944" s="11">
        <f ca="1">('Step 3. Regression'!$G$18*E6944^2+'Step 3. Regression'!$H$18*E6944+'Step 3. Regression'!$I$18)*D6944</f>
        <v>2.7556355047864143</v>
      </c>
    </row>
    <row r="6945" spans="1:7" x14ac:dyDescent="0.25">
      <c r="A6945" s="8">
        <f>IF(ISBLANK('Step 1.4 CNY OAT'!A6945),"-",'Step 1.4 CNY OAT'!A6945)</f>
        <v>43390.333333333336</v>
      </c>
      <c r="B6945" s="26">
        <f t="shared" si="126"/>
        <v>289</v>
      </c>
      <c r="C6945" s="67" cm="1">
        <f t="array" ref="C6945">INDEX('Step 5. Daily Avg Schedule Calc'!$A$2:$D$169,(WEEKDAY(A6945)-1)*24+HOUR(A6945)+1,3)</f>
        <v>1</v>
      </c>
      <c r="D6945" s="67" cm="1">
        <f t="array" ref="D6945">INDEX('Step 5. Daily Avg Schedule Calc'!$A$2:$D$169,(WEEKDAY(A6945)-1)*24+HOUR(A6945)+1,4)</f>
        <v>1</v>
      </c>
      <c r="E6945">
        <f>VLOOKUP(A6945,'Step 1.4 CNY OAT'!$A$1:$B$8761,2)</f>
        <v>51</v>
      </c>
      <c r="F6945" s="11">
        <f ca="1">('Step 3. Regression'!$B$18*E6945^2+'Step 3. Regression'!$C$18*E6945+'Step 3. Regression'!$D$18)*C6945</f>
        <v>5.4008295395145307</v>
      </c>
      <c r="G6945" s="11">
        <f ca="1">('Step 3. Regression'!$G$18*E6945^2+'Step 3. Regression'!$H$18*E6945+'Step 3. Regression'!$I$18)*D6945</f>
        <v>2.7556355047864143</v>
      </c>
    </row>
    <row r="6946" spans="1:7" x14ac:dyDescent="0.25">
      <c r="A6946" s="8">
        <f>IF(ISBLANK('Step 1.4 CNY OAT'!A6946),"-",'Step 1.4 CNY OAT'!A6946)</f>
        <v>43390.375</v>
      </c>
      <c r="B6946" s="26">
        <f t="shared" si="126"/>
        <v>289</v>
      </c>
      <c r="C6946" s="67" cm="1">
        <f t="array" ref="C6946">INDEX('Step 5. Daily Avg Schedule Calc'!$A$2:$D$169,(WEEKDAY(A6946)-1)*24+HOUR(A6946)+1,3)</f>
        <v>1</v>
      </c>
      <c r="D6946" s="67" cm="1">
        <f t="array" ref="D6946">INDEX('Step 5. Daily Avg Schedule Calc'!$A$2:$D$169,(WEEKDAY(A6946)-1)*24+HOUR(A6946)+1,4)</f>
        <v>1</v>
      </c>
      <c r="E6946">
        <f>VLOOKUP(A6946,'Step 1.4 CNY OAT'!$A$1:$B$8761,2)</f>
        <v>53</v>
      </c>
      <c r="F6946" s="11">
        <f ca="1">('Step 3. Regression'!$B$18*E6946^2+'Step 3. Regression'!$C$18*E6946+'Step 3. Regression'!$D$18)*C6946</f>
        <v>5.3439487696666266</v>
      </c>
      <c r="G6946" s="11">
        <f ca="1">('Step 3. Regression'!$G$18*E6946^2+'Step 3. Regression'!$H$18*E6946+'Step 3. Regression'!$I$18)*D6946</f>
        <v>2.7313511511141835</v>
      </c>
    </row>
    <row r="6947" spans="1:7" x14ac:dyDescent="0.25">
      <c r="A6947" s="8">
        <f>IF(ISBLANK('Step 1.4 CNY OAT'!A6947),"-",'Step 1.4 CNY OAT'!A6947)</f>
        <v>43390.416666666664</v>
      </c>
      <c r="B6947" s="26">
        <f t="shared" si="126"/>
        <v>289</v>
      </c>
      <c r="C6947" s="67" cm="1">
        <f t="array" ref="C6947">INDEX('Step 5. Daily Avg Schedule Calc'!$A$2:$D$169,(WEEKDAY(A6947)-1)*24+HOUR(A6947)+1,3)</f>
        <v>1</v>
      </c>
      <c r="D6947" s="67" cm="1">
        <f t="array" ref="D6947">INDEX('Step 5. Daily Avg Schedule Calc'!$A$2:$D$169,(WEEKDAY(A6947)-1)*24+HOUR(A6947)+1,4)</f>
        <v>1</v>
      </c>
      <c r="E6947">
        <f>VLOOKUP(A6947,'Step 1.4 CNY OAT'!$A$1:$B$8761,2)</f>
        <v>54</v>
      </c>
      <c r="F6947" s="11">
        <f ca="1">('Step 3. Regression'!$B$18*E6947^2+'Step 3. Regression'!$C$18*E6947+'Step 3. Regression'!$D$18)*C6947</f>
        <v>5.3227835878365486</v>
      </c>
      <c r="G6947" s="11">
        <f ca="1">('Step 3. Regression'!$G$18*E6947^2+'Step 3. Regression'!$H$18*E6947+'Step 3. Regression'!$I$18)*D6947</f>
        <v>2.721079962759787</v>
      </c>
    </row>
    <row r="6948" spans="1:7" x14ac:dyDescent="0.25">
      <c r="A6948" s="8">
        <f>IF(ISBLANK('Step 1.4 CNY OAT'!A6948),"-",'Step 1.4 CNY OAT'!A6948)</f>
        <v>43390.458333333336</v>
      </c>
      <c r="B6948" s="26">
        <f t="shared" si="126"/>
        <v>289</v>
      </c>
      <c r="C6948" s="67" cm="1">
        <f t="array" ref="C6948">INDEX('Step 5. Daily Avg Schedule Calc'!$A$2:$D$169,(WEEKDAY(A6948)-1)*24+HOUR(A6948)+1,3)</f>
        <v>1</v>
      </c>
      <c r="D6948" s="67" cm="1">
        <f t="array" ref="D6948">INDEX('Step 5. Daily Avg Schedule Calc'!$A$2:$D$169,(WEEKDAY(A6948)-1)*24+HOUR(A6948)+1,4)</f>
        <v>1</v>
      </c>
      <c r="E6948">
        <f>VLOOKUP(A6948,'Step 1.4 CNY OAT'!$A$1:$B$8761,2)</f>
        <v>56</v>
      </c>
      <c r="F6948" s="11">
        <f ca="1">('Step 3. Regression'!$B$18*E6948^2+'Step 3. Regression'!$C$18*E6948+'Step 3. Regression'!$D$18)*C6948</f>
        <v>5.2950036303641443</v>
      </c>
      <c r="G6948" s="11">
        <f ca="1">('Step 3. Regression'!$G$18*E6948^2+'Step 3. Regression'!$H$18*E6948+'Step 3. Regression'!$I$18)*D6948</f>
        <v>2.7042795630144352</v>
      </c>
    </row>
    <row r="6949" spans="1:7" x14ac:dyDescent="0.25">
      <c r="A6949" s="8">
        <f>IF(ISBLANK('Step 1.4 CNY OAT'!A6949),"-",'Step 1.4 CNY OAT'!A6949)</f>
        <v>43390.5</v>
      </c>
      <c r="B6949" s="26">
        <f t="shared" si="126"/>
        <v>289</v>
      </c>
      <c r="C6949" s="67" cm="1">
        <f t="array" ref="C6949">INDEX('Step 5. Daily Avg Schedule Calc'!$A$2:$D$169,(WEEKDAY(A6949)-1)*24+HOUR(A6949)+1,3)</f>
        <v>1</v>
      </c>
      <c r="D6949" s="67" cm="1">
        <f t="array" ref="D6949">INDEX('Step 5. Daily Avg Schedule Calc'!$A$2:$D$169,(WEEKDAY(A6949)-1)*24+HOUR(A6949)+1,4)</f>
        <v>1</v>
      </c>
      <c r="E6949">
        <f>VLOOKUP(A6949,'Step 1.4 CNY OAT'!$A$1:$B$8761,2)</f>
        <v>57</v>
      </c>
      <c r="F6949" s="11">
        <f ca="1">('Step 3. Regression'!$B$18*E6949^2+'Step 3. Regression'!$C$18*E6949+'Step 3. Regression'!$D$18)*C6949</f>
        <v>5.2883888547218145</v>
      </c>
      <c r="G6949" s="11">
        <f ca="1">('Step 3. Regression'!$G$18*E6949^2+'Step 3. Regression'!$H$18*E6949+'Step 3. Regression'!$I$18)*D6949</f>
        <v>2.697750351623478</v>
      </c>
    </row>
    <row r="6950" spans="1:7" x14ac:dyDescent="0.25">
      <c r="A6950" s="8">
        <f>IF(ISBLANK('Step 1.4 CNY OAT'!A6950),"-",'Step 1.4 CNY OAT'!A6950)</f>
        <v>43390.541666666664</v>
      </c>
      <c r="B6950" s="26">
        <f t="shared" si="126"/>
        <v>289</v>
      </c>
      <c r="C6950" s="67" cm="1">
        <f t="array" ref="C6950">INDEX('Step 5. Daily Avg Schedule Calc'!$A$2:$D$169,(WEEKDAY(A6950)-1)*24+HOUR(A6950)+1,3)</f>
        <v>1</v>
      </c>
      <c r="D6950" s="67" cm="1">
        <f t="array" ref="D6950">INDEX('Step 5. Daily Avg Schedule Calc'!$A$2:$D$169,(WEEKDAY(A6950)-1)*24+HOUR(A6950)+1,4)</f>
        <v>1</v>
      </c>
      <c r="E6950">
        <f>VLOOKUP(A6950,'Step 1.4 CNY OAT'!$A$1:$B$8761,2)</f>
        <v>63</v>
      </c>
      <c r="F6950" s="11">
        <f ca="1">('Step 3. Regression'!$B$18*E6950^2+'Step 3. Regression'!$C$18*E6950+'Step 3. Regression'!$D$18)*C6950</f>
        <v>5.3505530441821012</v>
      </c>
      <c r="G6950" s="11">
        <f ca="1">('Step 3. Regression'!$G$18*E6950^2+'Step 3. Regression'!$H$18*E6950+'Step 3. Regression'!$I$18)*D6950</f>
        <v>2.6847689220218069</v>
      </c>
    </row>
    <row r="6951" spans="1:7" x14ac:dyDescent="0.25">
      <c r="A6951" s="8">
        <f>IF(ISBLANK('Step 1.4 CNY OAT'!A6951),"-",'Step 1.4 CNY OAT'!A6951)</f>
        <v>43390.583333333336</v>
      </c>
      <c r="B6951" s="26">
        <f t="shared" si="126"/>
        <v>289</v>
      </c>
      <c r="C6951" s="67" cm="1">
        <f t="array" ref="C6951">INDEX('Step 5. Daily Avg Schedule Calc'!$A$2:$D$169,(WEEKDAY(A6951)-1)*24+HOUR(A6951)+1,3)</f>
        <v>1</v>
      </c>
      <c r="D6951" s="67" cm="1">
        <f t="array" ref="D6951">INDEX('Step 5. Daily Avg Schedule Calc'!$A$2:$D$169,(WEEKDAY(A6951)-1)*24+HOUR(A6951)+1,4)</f>
        <v>1</v>
      </c>
      <c r="E6951">
        <f>VLOOKUP(A6951,'Step 1.4 CNY OAT'!$A$1:$B$8761,2)</f>
        <v>63</v>
      </c>
      <c r="F6951" s="11">
        <f ca="1">('Step 3. Regression'!$B$18*E6951^2+'Step 3. Regression'!$C$18*E6951+'Step 3. Regression'!$D$18)*C6951</f>
        <v>5.3505530441821012</v>
      </c>
      <c r="G6951" s="11">
        <f ca="1">('Step 3. Regression'!$G$18*E6951^2+'Step 3. Regression'!$H$18*E6951+'Step 3. Regression'!$I$18)*D6951</f>
        <v>2.6847689220218069</v>
      </c>
    </row>
    <row r="6952" spans="1:7" x14ac:dyDescent="0.25">
      <c r="A6952" s="8">
        <f>IF(ISBLANK('Step 1.4 CNY OAT'!A6952),"-",'Step 1.4 CNY OAT'!A6952)</f>
        <v>43390.625</v>
      </c>
      <c r="B6952" s="26">
        <f t="shared" si="126"/>
        <v>289</v>
      </c>
      <c r="C6952" s="67" cm="1">
        <f t="array" ref="C6952">INDEX('Step 5. Daily Avg Schedule Calc'!$A$2:$D$169,(WEEKDAY(A6952)-1)*24+HOUR(A6952)+1,3)</f>
        <v>1</v>
      </c>
      <c r="D6952" s="67" cm="1">
        <f t="array" ref="D6952">INDEX('Step 5. Daily Avg Schedule Calc'!$A$2:$D$169,(WEEKDAY(A6952)-1)*24+HOUR(A6952)+1,4)</f>
        <v>1</v>
      </c>
      <c r="E6952">
        <f>VLOOKUP(A6952,'Step 1.4 CNY OAT'!$A$1:$B$8761,2)</f>
        <v>63</v>
      </c>
      <c r="F6952" s="11">
        <f ca="1">('Step 3. Regression'!$B$18*E6952^2+'Step 3. Regression'!$C$18*E6952+'Step 3. Regression'!$D$18)*C6952</f>
        <v>5.3505530441821012</v>
      </c>
      <c r="G6952" s="11">
        <f ca="1">('Step 3. Regression'!$G$18*E6952^2+'Step 3. Regression'!$H$18*E6952+'Step 3. Regression'!$I$18)*D6952</f>
        <v>2.6847689220218069</v>
      </c>
    </row>
    <row r="6953" spans="1:7" x14ac:dyDescent="0.25">
      <c r="A6953" s="8">
        <f>IF(ISBLANK('Step 1.4 CNY OAT'!A6953),"-",'Step 1.4 CNY OAT'!A6953)</f>
        <v>43390.666666666664</v>
      </c>
      <c r="B6953" s="26">
        <f t="shared" si="126"/>
        <v>289</v>
      </c>
      <c r="C6953" s="67" cm="1">
        <f t="array" ref="C6953">INDEX('Step 5. Daily Avg Schedule Calc'!$A$2:$D$169,(WEEKDAY(A6953)-1)*24+HOUR(A6953)+1,3)</f>
        <v>1</v>
      </c>
      <c r="D6953" s="67" cm="1">
        <f t="array" ref="D6953">INDEX('Step 5. Daily Avg Schedule Calc'!$A$2:$D$169,(WEEKDAY(A6953)-1)*24+HOUR(A6953)+1,4)</f>
        <v>1</v>
      </c>
      <c r="E6953">
        <f>VLOOKUP(A6953,'Step 1.4 CNY OAT'!$A$1:$B$8761,2)</f>
        <v>63</v>
      </c>
      <c r="F6953" s="11">
        <f ca="1">('Step 3. Regression'!$B$18*E6953^2+'Step 3. Regression'!$C$18*E6953+'Step 3. Regression'!$D$18)*C6953</f>
        <v>5.3505530441821012</v>
      </c>
      <c r="G6953" s="11">
        <f ca="1">('Step 3. Regression'!$G$18*E6953^2+'Step 3. Regression'!$H$18*E6953+'Step 3. Regression'!$I$18)*D6953</f>
        <v>2.6847689220218069</v>
      </c>
    </row>
    <row r="6954" spans="1:7" x14ac:dyDescent="0.25">
      <c r="A6954" s="8">
        <f>IF(ISBLANK('Step 1.4 CNY OAT'!A6954),"-",'Step 1.4 CNY OAT'!A6954)</f>
        <v>43390.708333333336</v>
      </c>
      <c r="B6954" s="26">
        <f t="shared" si="126"/>
        <v>289</v>
      </c>
      <c r="C6954" s="67" cm="1">
        <f t="array" ref="C6954">INDEX('Step 5. Daily Avg Schedule Calc'!$A$2:$D$169,(WEEKDAY(A6954)-1)*24+HOUR(A6954)+1,3)</f>
        <v>1</v>
      </c>
      <c r="D6954" s="67" cm="1">
        <f t="array" ref="D6954">INDEX('Step 5. Daily Avg Schedule Calc'!$A$2:$D$169,(WEEKDAY(A6954)-1)*24+HOUR(A6954)+1,4)</f>
        <v>1</v>
      </c>
      <c r="E6954">
        <f>VLOOKUP(A6954,'Step 1.4 CNY OAT'!$A$1:$B$8761,2)</f>
        <v>63</v>
      </c>
      <c r="F6954" s="11">
        <f ca="1">('Step 3. Regression'!$B$18*E6954^2+'Step 3. Regression'!$C$18*E6954+'Step 3. Regression'!$D$18)*C6954</f>
        <v>5.3505530441821012</v>
      </c>
      <c r="G6954" s="11">
        <f ca="1">('Step 3. Regression'!$G$18*E6954^2+'Step 3. Regression'!$H$18*E6954+'Step 3. Regression'!$I$18)*D6954</f>
        <v>2.6847689220218069</v>
      </c>
    </row>
    <row r="6955" spans="1:7" x14ac:dyDescent="0.25">
      <c r="A6955" s="8">
        <f>IF(ISBLANK('Step 1.4 CNY OAT'!A6955),"-",'Step 1.4 CNY OAT'!A6955)</f>
        <v>43390.75</v>
      </c>
      <c r="B6955" s="26">
        <f t="shared" si="126"/>
        <v>289</v>
      </c>
      <c r="C6955" s="67" cm="1">
        <f t="array" ref="C6955">INDEX('Step 5. Daily Avg Schedule Calc'!$A$2:$D$169,(WEEKDAY(A6955)-1)*24+HOUR(A6955)+1,3)</f>
        <v>1</v>
      </c>
      <c r="D6955" s="67" cm="1">
        <f t="array" ref="D6955">INDEX('Step 5. Daily Avg Schedule Calc'!$A$2:$D$169,(WEEKDAY(A6955)-1)*24+HOUR(A6955)+1,4)</f>
        <v>1</v>
      </c>
      <c r="E6955">
        <f>VLOOKUP(A6955,'Step 1.4 CNY OAT'!$A$1:$B$8761,2)</f>
        <v>59</v>
      </c>
      <c r="F6955" s="11">
        <f ca="1">('Step 3. Regression'!$B$18*E6955^2+'Step 3. Regression'!$C$18*E6955+'Step 3. Regression'!$D$18)*C6955</f>
        <v>5.2897097096249119</v>
      </c>
      <c r="G6955" s="11">
        <f ca="1">('Step 3. Regression'!$G$18*E6955^2+'Step 3. Regression'!$H$18*E6955+'Step 3. Regression'!$I$18)*D6955</f>
        <v>2.6884339058050024</v>
      </c>
    </row>
    <row r="6956" spans="1:7" x14ac:dyDescent="0.25">
      <c r="A6956" s="8">
        <f>IF(ISBLANK('Step 1.4 CNY OAT'!A6956),"-",'Step 1.4 CNY OAT'!A6956)</f>
        <v>43390.791666666664</v>
      </c>
      <c r="B6956" s="26">
        <f t="shared" si="126"/>
        <v>289</v>
      </c>
      <c r="C6956" s="67" cm="1">
        <f t="array" ref="C6956">INDEX('Step 5. Daily Avg Schedule Calc'!$A$2:$D$169,(WEEKDAY(A6956)-1)*24+HOUR(A6956)+1,3)</f>
        <v>1</v>
      </c>
      <c r="D6956" s="67" cm="1">
        <f t="array" ref="D6956">INDEX('Step 5. Daily Avg Schedule Calc'!$A$2:$D$169,(WEEKDAY(A6956)-1)*24+HOUR(A6956)+1,4)</f>
        <v>1</v>
      </c>
      <c r="E6956">
        <f>VLOOKUP(A6956,'Step 1.4 CNY OAT'!$A$1:$B$8761,2)</f>
        <v>57</v>
      </c>
      <c r="F6956" s="11">
        <f ca="1">('Step 3. Regression'!$B$18*E6956^2+'Step 3. Regression'!$C$18*E6956+'Step 3. Regression'!$D$18)*C6956</f>
        <v>5.2883888547218145</v>
      </c>
      <c r="G6956" s="11">
        <f ca="1">('Step 3. Regression'!$G$18*E6956^2+'Step 3. Regression'!$H$18*E6956+'Step 3. Regression'!$I$18)*D6956</f>
        <v>2.697750351623478</v>
      </c>
    </row>
    <row r="6957" spans="1:7" x14ac:dyDescent="0.25">
      <c r="A6957" s="8">
        <f>IF(ISBLANK('Step 1.4 CNY OAT'!A6957),"-",'Step 1.4 CNY OAT'!A6957)</f>
        <v>43390.833333333336</v>
      </c>
      <c r="B6957" s="26">
        <f t="shared" si="126"/>
        <v>289</v>
      </c>
      <c r="C6957" s="67" cm="1">
        <f t="array" ref="C6957">INDEX('Step 5. Daily Avg Schedule Calc'!$A$2:$D$169,(WEEKDAY(A6957)-1)*24+HOUR(A6957)+1,3)</f>
        <v>1</v>
      </c>
      <c r="D6957" s="67" cm="1">
        <f t="array" ref="D6957">INDEX('Step 5. Daily Avg Schedule Calc'!$A$2:$D$169,(WEEKDAY(A6957)-1)*24+HOUR(A6957)+1,4)</f>
        <v>1</v>
      </c>
      <c r="E6957">
        <f>VLOOKUP(A6957,'Step 1.4 CNY OAT'!$A$1:$B$8761,2)</f>
        <v>57</v>
      </c>
      <c r="F6957" s="11">
        <f ca="1">('Step 3. Regression'!$B$18*E6957^2+'Step 3. Regression'!$C$18*E6957+'Step 3. Regression'!$D$18)*C6957</f>
        <v>5.2883888547218145</v>
      </c>
      <c r="G6957" s="11">
        <f ca="1">('Step 3. Regression'!$G$18*E6957^2+'Step 3. Regression'!$H$18*E6957+'Step 3. Regression'!$I$18)*D6957</f>
        <v>2.697750351623478</v>
      </c>
    </row>
    <row r="6958" spans="1:7" x14ac:dyDescent="0.25">
      <c r="A6958" s="8">
        <f>IF(ISBLANK('Step 1.4 CNY OAT'!A6958),"-",'Step 1.4 CNY OAT'!A6958)</f>
        <v>43390.875</v>
      </c>
      <c r="B6958" s="26">
        <f t="shared" si="126"/>
        <v>289</v>
      </c>
      <c r="C6958" s="67" cm="1">
        <f t="array" ref="C6958">INDEX('Step 5. Daily Avg Schedule Calc'!$A$2:$D$169,(WEEKDAY(A6958)-1)*24+HOUR(A6958)+1,3)</f>
        <v>1</v>
      </c>
      <c r="D6958" s="67" cm="1">
        <f t="array" ref="D6958">INDEX('Step 5. Daily Avg Schedule Calc'!$A$2:$D$169,(WEEKDAY(A6958)-1)*24+HOUR(A6958)+1,4)</f>
        <v>1</v>
      </c>
      <c r="E6958">
        <f>VLOOKUP(A6958,'Step 1.4 CNY OAT'!$A$1:$B$8761,2)</f>
        <v>55</v>
      </c>
      <c r="F6958" s="11">
        <f ca="1">('Step 3. Regression'!$B$18*E6958^2+'Step 3. Regression'!$C$18*E6958+'Step 3. Regression'!$D$18)*C6958</f>
        <v>5.3064685414023867</v>
      </c>
      <c r="G6958" s="11">
        <f ca="1">('Step 3. Regression'!$G$18*E6958^2+'Step 3. Regression'!$H$18*E6958+'Step 3. Regression'!$I$18)*D6958</f>
        <v>2.7120561000598711</v>
      </c>
    </row>
    <row r="6959" spans="1:7" x14ac:dyDescent="0.25">
      <c r="A6959" s="8">
        <f>IF(ISBLANK('Step 1.4 CNY OAT'!A6959),"-",'Step 1.4 CNY OAT'!A6959)</f>
        <v>43390.916666666664</v>
      </c>
      <c r="B6959" s="26">
        <f t="shared" si="126"/>
        <v>289</v>
      </c>
      <c r="C6959" s="67" cm="1">
        <f t="array" ref="C6959">INDEX('Step 5. Daily Avg Schedule Calc'!$A$2:$D$169,(WEEKDAY(A6959)-1)*24+HOUR(A6959)+1,3)</f>
        <v>1</v>
      </c>
      <c r="D6959" s="67" cm="1">
        <f t="array" ref="D6959">INDEX('Step 5. Daily Avg Schedule Calc'!$A$2:$D$169,(WEEKDAY(A6959)-1)*24+HOUR(A6959)+1,4)</f>
        <v>1</v>
      </c>
      <c r="E6959">
        <f>VLOOKUP(A6959,'Step 1.4 CNY OAT'!$A$1:$B$8761,2)</f>
        <v>54</v>
      </c>
      <c r="F6959" s="11">
        <f ca="1">('Step 3. Regression'!$B$18*E6959^2+'Step 3. Regression'!$C$18*E6959+'Step 3. Regression'!$D$18)*C6959</f>
        <v>5.3227835878365486</v>
      </c>
      <c r="G6959" s="11">
        <f ca="1">('Step 3. Regression'!$G$18*E6959^2+'Step 3. Regression'!$H$18*E6959+'Step 3. Regression'!$I$18)*D6959</f>
        <v>2.721079962759787</v>
      </c>
    </row>
    <row r="6960" spans="1:7" x14ac:dyDescent="0.25">
      <c r="A6960" s="8">
        <f>IF(ISBLANK('Step 1.4 CNY OAT'!A6960),"-",'Step 1.4 CNY OAT'!A6960)</f>
        <v>43390.958333333336</v>
      </c>
      <c r="B6960" s="26">
        <f t="shared" si="126"/>
        <v>289</v>
      </c>
      <c r="C6960" s="67" cm="1">
        <f t="array" ref="C6960">INDEX('Step 5. Daily Avg Schedule Calc'!$A$2:$D$169,(WEEKDAY(A6960)-1)*24+HOUR(A6960)+1,3)</f>
        <v>1</v>
      </c>
      <c r="D6960" s="67" cm="1">
        <f t="array" ref="D6960">INDEX('Step 5. Daily Avg Schedule Calc'!$A$2:$D$169,(WEEKDAY(A6960)-1)*24+HOUR(A6960)+1,4)</f>
        <v>1</v>
      </c>
      <c r="E6960">
        <f>VLOOKUP(A6960,'Step 1.4 CNY OAT'!$A$1:$B$8761,2)</f>
        <v>52</v>
      </c>
      <c r="F6960" s="11">
        <f ca="1">('Step 3. Regression'!$B$18*E6960^2+'Step 3. Regression'!$C$18*E6960+'Step 3. Regression'!$D$18)*C6960</f>
        <v>5.3699640868926206</v>
      </c>
      <c r="G6960" s="11">
        <f ca="1">('Step 3. Regression'!$G$18*E6960^2+'Step 3. Regression'!$H$18*E6960+'Step 3. Regression'!$I$18)*D6960</f>
        <v>2.7428696651230586</v>
      </c>
    </row>
    <row r="6961" spans="1:7" x14ac:dyDescent="0.25">
      <c r="A6961" s="8">
        <f>IF(ISBLANK('Step 1.4 CNY OAT'!A6961),"-",'Step 1.4 CNY OAT'!A6961)</f>
        <v>43391</v>
      </c>
      <c r="B6961" s="26">
        <f t="shared" si="126"/>
        <v>290</v>
      </c>
      <c r="C6961" s="67" cm="1">
        <f t="array" ref="C6961">INDEX('Step 5. Daily Avg Schedule Calc'!$A$2:$D$169,(WEEKDAY(A6961)-1)*24+HOUR(A6961)+1,3)</f>
        <v>1</v>
      </c>
      <c r="D6961" s="67" cm="1">
        <f t="array" ref="D6961">INDEX('Step 5. Daily Avg Schedule Calc'!$A$2:$D$169,(WEEKDAY(A6961)-1)*24+HOUR(A6961)+1,4)</f>
        <v>1</v>
      </c>
      <c r="E6961">
        <f>VLOOKUP(A6961,'Step 1.4 CNY OAT'!$A$1:$B$8761,2)</f>
        <v>50</v>
      </c>
      <c r="F6961" s="11">
        <f ca="1">('Step 3. Regression'!$B$18*E6961^2+'Step 3. Regression'!$C$18*E6961+'Step 3. Regression'!$D$18)*C6961</f>
        <v>5.4365451275323569</v>
      </c>
      <c r="G6961" s="11">
        <f ca="1">('Step 3. Regression'!$G$18*E6961^2+'Step 3. Regression'!$H$18*E6961+'Step 3. Regression'!$I$18)*D6961</f>
        <v>2.7696486701042482</v>
      </c>
    </row>
    <row r="6962" spans="1:7" x14ac:dyDescent="0.25">
      <c r="A6962" s="8">
        <f>IF(ISBLANK('Step 1.4 CNY OAT'!A6962),"-",'Step 1.4 CNY OAT'!A6962)</f>
        <v>43391.041666666664</v>
      </c>
      <c r="B6962" s="26">
        <f t="shared" si="126"/>
        <v>290</v>
      </c>
      <c r="C6962" s="67" cm="1">
        <f t="array" ref="C6962">INDEX('Step 5. Daily Avg Schedule Calc'!$A$2:$D$169,(WEEKDAY(A6962)-1)*24+HOUR(A6962)+1,3)</f>
        <v>1</v>
      </c>
      <c r="D6962" s="67" cm="1">
        <f t="array" ref="D6962">INDEX('Step 5. Daily Avg Schedule Calc'!$A$2:$D$169,(WEEKDAY(A6962)-1)*24+HOUR(A6962)+1,4)</f>
        <v>1</v>
      </c>
      <c r="E6962">
        <f>VLOOKUP(A6962,'Step 1.4 CNY OAT'!$A$1:$B$8761,2)</f>
        <v>49</v>
      </c>
      <c r="F6962" s="11">
        <f ca="1">('Step 3. Regression'!$B$18*E6962^2+'Step 3. Regression'!$C$18*E6962+'Step 3. Regression'!$D$18)*C6962</f>
        <v>5.4771108509461008</v>
      </c>
      <c r="G6962" s="11">
        <f ca="1">('Step 3. Regression'!$G$18*E6962^2+'Step 3. Regression'!$H$18*E6962+'Step 3. Regression'!$I$18)*D6962</f>
        <v>2.7849091610765626</v>
      </c>
    </row>
    <row r="6963" spans="1:7" x14ac:dyDescent="0.25">
      <c r="A6963" s="8">
        <f>IF(ISBLANK('Step 1.4 CNY OAT'!A6963),"-",'Step 1.4 CNY OAT'!A6963)</f>
        <v>43391.083333333336</v>
      </c>
      <c r="B6963" s="26">
        <f t="shared" si="126"/>
        <v>290</v>
      </c>
      <c r="C6963" s="67" cm="1">
        <f t="array" ref="C6963">INDEX('Step 5. Daily Avg Schedule Calc'!$A$2:$D$169,(WEEKDAY(A6963)-1)*24+HOUR(A6963)+1,3)</f>
        <v>1</v>
      </c>
      <c r="D6963" s="67" cm="1">
        <f t="array" ref="D6963">INDEX('Step 5. Daily Avg Schedule Calc'!$A$2:$D$169,(WEEKDAY(A6963)-1)*24+HOUR(A6963)+1,4)</f>
        <v>1</v>
      </c>
      <c r="E6963">
        <f>VLOOKUP(A6963,'Step 1.4 CNY OAT'!$A$1:$B$8761,2)</f>
        <v>48</v>
      </c>
      <c r="F6963" s="11">
        <f ca="1">('Step 3. Regression'!$B$18*E6963^2+'Step 3. Regression'!$C$18*E6963+'Step 3. Regression'!$D$18)*C6963</f>
        <v>5.5225267097557609</v>
      </c>
      <c r="G6963" s="11">
        <f ca="1">('Step 3. Regression'!$G$18*E6963^2+'Step 3. Regression'!$H$18*E6963+'Step 3. Regression'!$I$18)*D6963</f>
        <v>2.8014169777033562</v>
      </c>
    </row>
    <row r="6964" spans="1:7" x14ac:dyDescent="0.25">
      <c r="A6964" s="8">
        <f>IF(ISBLANK('Step 1.4 CNY OAT'!A6964),"-",'Step 1.4 CNY OAT'!A6964)</f>
        <v>43391.125</v>
      </c>
      <c r="B6964" s="26">
        <f t="shared" si="126"/>
        <v>290</v>
      </c>
      <c r="C6964" s="67" cm="1">
        <f t="array" ref="C6964">INDEX('Step 5. Daily Avg Schedule Calc'!$A$2:$D$169,(WEEKDAY(A6964)-1)*24+HOUR(A6964)+1,3)</f>
        <v>1</v>
      </c>
      <c r="D6964" s="67" cm="1">
        <f t="array" ref="D6964">INDEX('Step 5. Daily Avg Schedule Calc'!$A$2:$D$169,(WEEKDAY(A6964)-1)*24+HOUR(A6964)+1,4)</f>
        <v>1</v>
      </c>
      <c r="E6964">
        <f>VLOOKUP(A6964,'Step 1.4 CNY OAT'!$A$1:$B$8761,2)</f>
        <v>48</v>
      </c>
      <c r="F6964" s="11">
        <f ca="1">('Step 3. Regression'!$B$18*E6964^2+'Step 3. Regression'!$C$18*E6964+'Step 3. Regression'!$D$18)*C6964</f>
        <v>5.5225267097557609</v>
      </c>
      <c r="G6964" s="11">
        <f ca="1">('Step 3. Regression'!$G$18*E6964^2+'Step 3. Regression'!$H$18*E6964+'Step 3. Regression'!$I$18)*D6964</f>
        <v>2.8014169777033562</v>
      </c>
    </row>
    <row r="6965" spans="1:7" x14ac:dyDescent="0.25">
      <c r="A6965" s="8">
        <f>IF(ISBLANK('Step 1.4 CNY OAT'!A6965),"-",'Step 1.4 CNY OAT'!A6965)</f>
        <v>43391.166666666664</v>
      </c>
      <c r="B6965" s="26">
        <f t="shared" si="126"/>
        <v>290</v>
      </c>
      <c r="C6965" s="67" cm="1">
        <f t="array" ref="C6965">INDEX('Step 5. Daily Avg Schedule Calc'!$A$2:$D$169,(WEEKDAY(A6965)-1)*24+HOUR(A6965)+1,3)</f>
        <v>1</v>
      </c>
      <c r="D6965" s="67" cm="1">
        <f t="array" ref="D6965">INDEX('Step 5. Daily Avg Schedule Calc'!$A$2:$D$169,(WEEKDAY(A6965)-1)*24+HOUR(A6965)+1,4)</f>
        <v>1</v>
      </c>
      <c r="E6965">
        <f>VLOOKUP(A6965,'Step 1.4 CNY OAT'!$A$1:$B$8761,2)</f>
        <v>47</v>
      </c>
      <c r="F6965" s="11">
        <f ca="1">('Step 3. Regression'!$B$18*E6965^2+'Step 3. Regression'!$C$18*E6965+'Step 3. Regression'!$D$18)*C6965</f>
        <v>5.5727927039613396</v>
      </c>
      <c r="G6965" s="11">
        <f ca="1">('Step 3. Regression'!$G$18*E6965^2+'Step 3. Regression'!$H$18*E6965+'Step 3. Regression'!$I$18)*D6965</f>
        <v>2.8191721199846294</v>
      </c>
    </row>
    <row r="6966" spans="1:7" x14ac:dyDescent="0.25">
      <c r="A6966" s="8">
        <f>IF(ISBLANK('Step 1.4 CNY OAT'!A6966),"-",'Step 1.4 CNY OAT'!A6966)</f>
        <v>43391.208333333336</v>
      </c>
      <c r="B6966" s="26">
        <f t="shared" si="126"/>
        <v>290</v>
      </c>
      <c r="C6966" s="67" cm="1">
        <f t="array" ref="C6966">INDEX('Step 5. Daily Avg Schedule Calc'!$A$2:$D$169,(WEEKDAY(A6966)-1)*24+HOUR(A6966)+1,3)</f>
        <v>1</v>
      </c>
      <c r="D6966" s="67" cm="1">
        <f t="array" ref="D6966">INDEX('Step 5. Daily Avg Schedule Calc'!$A$2:$D$169,(WEEKDAY(A6966)-1)*24+HOUR(A6966)+1,4)</f>
        <v>1</v>
      </c>
      <c r="E6966">
        <f>VLOOKUP(A6966,'Step 1.4 CNY OAT'!$A$1:$B$8761,2)</f>
        <v>46</v>
      </c>
      <c r="F6966" s="11">
        <f ca="1">('Step 3. Regression'!$B$18*E6966^2+'Step 3. Regression'!$C$18*E6966+'Step 3. Regression'!$D$18)*C6966</f>
        <v>5.6279088335628336</v>
      </c>
      <c r="G6966" s="11">
        <f ca="1">('Step 3. Regression'!$G$18*E6966^2+'Step 3. Regression'!$H$18*E6966+'Step 3. Regression'!$I$18)*D6966</f>
        <v>2.8381745879203826</v>
      </c>
    </row>
    <row r="6967" spans="1:7" x14ac:dyDescent="0.25">
      <c r="A6967" s="8">
        <f>IF(ISBLANK('Step 1.4 CNY OAT'!A6967),"-",'Step 1.4 CNY OAT'!A6967)</f>
        <v>43391.25</v>
      </c>
      <c r="B6967" s="26">
        <f t="shared" si="126"/>
        <v>290</v>
      </c>
      <c r="C6967" s="67" cm="1">
        <f t="array" ref="C6967">INDEX('Step 5. Daily Avg Schedule Calc'!$A$2:$D$169,(WEEKDAY(A6967)-1)*24+HOUR(A6967)+1,3)</f>
        <v>1</v>
      </c>
      <c r="D6967" s="67" cm="1">
        <f t="array" ref="D6967">INDEX('Step 5. Daily Avg Schedule Calc'!$A$2:$D$169,(WEEKDAY(A6967)-1)*24+HOUR(A6967)+1,4)</f>
        <v>1</v>
      </c>
      <c r="E6967">
        <f>VLOOKUP(A6967,'Step 1.4 CNY OAT'!$A$1:$B$8761,2)</f>
        <v>45</v>
      </c>
      <c r="F6967" s="11">
        <f ca="1">('Step 3. Regression'!$B$18*E6967^2+'Step 3. Regression'!$C$18*E6967+'Step 3. Regression'!$D$18)*C6967</f>
        <v>5.6878750985602435</v>
      </c>
      <c r="G6967" s="11">
        <f ca="1">('Step 3. Regression'!$G$18*E6967^2+'Step 3. Regression'!$H$18*E6967+'Step 3. Regression'!$I$18)*D6967</f>
        <v>2.8584243815106145</v>
      </c>
    </row>
    <row r="6968" spans="1:7" x14ac:dyDescent="0.25">
      <c r="A6968" s="8">
        <f>IF(ISBLANK('Step 1.4 CNY OAT'!A6968),"-",'Step 1.4 CNY OAT'!A6968)</f>
        <v>43391.291666666664</v>
      </c>
      <c r="B6968" s="26">
        <f t="shared" si="126"/>
        <v>290</v>
      </c>
      <c r="C6968" s="67" cm="1">
        <f t="array" ref="C6968">INDEX('Step 5. Daily Avg Schedule Calc'!$A$2:$D$169,(WEEKDAY(A6968)-1)*24+HOUR(A6968)+1,3)</f>
        <v>1</v>
      </c>
      <c r="D6968" s="67" cm="1">
        <f t="array" ref="D6968">INDEX('Step 5. Daily Avg Schedule Calc'!$A$2:$D$169,(WEEKDAY(A6968)-1)*24+HOUR(A6968)+1,4)</f>
        <v>1</v>
      </c>
      <c r="E6968">
        <f>VLOOKUP(A6968,'Step 1.4 CNY OAT'!$A$1:$B$8761,2)</f>
        <v>44</v>
      </c>
      <c r="F6968" s="11">
        <f ca="1">('Step 3. Regression'!$B$18*E6968^2+'Step 3. Regression'!$C$18*E6968+'Step 3. Regression'!$D$18)*C6968</f>
        <v>5.7526914989535705</v>
      </c>
      <c r="G6968" s="11">
        <f ca="1">('Step 3. Regression'!$G$18*E6968^2+'Step 3. Regression'!$H$18*E6968+'Step 3. Regression'!$I$18)*D6968</f>
        <v>2.8799215007553269</v>
      </c>
    </row>
    <row r="6969" spans="1:7" x14ac:dyDescent="0.25">
      <c r="A6969" s="8">
        <f>IF(ISBLANK('Step 1.4 CNY OAT'!A6969),"-",'Step 1.4 CNY OAT'!A6969)</f>
        <v>43391.333333333336</v>
      </c>
      <c r="B6969" s="26">
        <f t="shared" si="126"/>
        <v>290</v>
      </c>
      <c r="C6969" s="67" cm="1">
        <f t="array" ref="C6969">INDEX('Step 5. Daily Avg Schedule Calc'!$A$2:$D$169,(WEEKDAY(A6969)-1)*24+HOUR(A6969)+1,3)</f>
        <v>1</v>
      </c>
      <c r="D6969" s="67" cm="1">
        <f t="array" ref="D6969">INDEX('Step 5. Daily Avg Schedule Calc'!$A$2:$D$169,(WEEKDAY(A6969)-1)*24+HOUR(A6969)+1,4)</f>
        <v>1</v>
      </c>
      <c r="E6969">
        <f>VLOOKUP(A6969,'Step 1.4 CNY OAT'!$A$1:$B$8761,2)</f>
        <v>44</v>
      </c>
      <c r="F6969" s="11">
        <f ca="1">('Step 3. Regression'!$B$18*E6969^2+'Step 3. Regression'!$C$18*E6969+'Step 3. Regression'!$D$18)*C6969</f>
        <v>5.7526914989535705</v>
      </c>
      <c r="G6969" s="11">
        <f ca="1">('Step 3. Regression'!$G$18*E6969^2+'Step 3. Regression'!$H$18*E6969+'Step 3. Regression'!$I$18)*D6969</f>
        <v>2.8799215007553269</v>
      </c>
    </row>
    <row r="6970" spans="1:7" x14ac:dyDescent="0.25">
      <c r="A6970" s="8">
        <f>IF(ISBLANK('Step 1.4 CNY OAT'!A6970),"-",'Step 1.4 CNY OAT'!A6970)</f>
        <v>43391.375</v>
      </c>
      <c r="B6970" s="26">
        <f t="shared" si="126"/>
        <v>290</v>
      </c>
      <c r="C6970" s="67" cm="1">
        <f t="array" ref="C6970">INDEX('Step 5. Daily Avg Schedule Calc'!$A$2:$D$169,(WEEKDAY(A6970)-1)*24+HOUR(A6970)+1,3)</f>
        <v>1</v>
      </c>
      <c r="D6970" s="67" cm="1">
        <f t="array" ref="D6970">INDEX('Step 5. Daily Avg Schedule Calc'!$A$2:$D$169,(WEEKDAY(A6970)-1)*24+HOUR(A6970)+1,4)</f>
        <v>1</v>
      </c>
      <c r="E6970">
        <f>VLOOKUP(A6970,'Step 1.4 CNY OAT'!$A$1:$B$8761,2)</f>
        <v>45</v>
      </c>
      <c r="F6970" s="11">
        <f ca="1">('Step 3. Regression'!$B$18*E6970^2+'Step 3. Regression'!$C$18*E6970+'Step 3. Regression'!$D$18)*C6970</f>
        <v>5.6878750985602435</v>
      </c>
      <c r="G6970" s="11">
        <f ca="1">('Step 3. Regression'!$G$18*E6970^2+'Step 3. Regression'!$H$18*E6970+'Step 3. Regression'!$I$18)*D6970</f>
        <v>2.8584243815106145</v>
      </c>
    </row>
    <row r="6971" spans="1:7" x14ac:dyDescent="0.25">
      <c r="A6971" s="8">
        <f>IF(ISBLANK('Step 1.4 CNY OAT'!A6971),"-",'Step 1.4 CNY OAT'!A6971)</f>
        <v>43391.416666666664</v>
      </c>
      <c r="B6971" s="26">
        <f t="shared" si="126"/>
        <v>290</v>
      </c>
      <c r="C6971" s="67" cm="1">
        <f t="array" ref="C6971">INDEX('Step 5. Daily Avg Schedule Calc'!$A$2:$D$169,(WEEKDAY(A6971)-1)*24+HOUR(A6971)+1,3)</f>
        <v>1</v>
      </c>
      <c r="D6971" s="67" cm="1">
        <f t="array" ref="D6971">INDEX('Step 5. Daily Avg Schedule Calc'!$A$2:$D$169,(WEEKDAY(A6971)-1)*24+HOUR(A6971)+1,4)</f>
        <v>1</v>
      </c>
      <c r="E6971">
        <f>VLOOKUP(A6971,'Step 1.4 CNY OAT'!$A$1:$B$8761,2)</f>
        <v>45</v>
      </c>
      <c r="F6971" s="11">
        <f ca="1">('Step 3. Regression'!$B$18*E6971^2+'Step 3. Regression'!$C$18*E6971+'Step 3. Regression'!$D$18)*C6971</f>
        <v>5.6878750985602435</v>
      </c>
      <c r="G6971" s="11">
        <f ca="1">('Step 3. Regression'!$G$18*E6971^2+'Step 3. Regression'!$H$18*E6971+'Step 3. Regression'!$I$18)*D6971</f>
        <v>2.8584243815106145</v>
      </c>
    </row>
    <row r="6972" spans="1:7" x14ac:dyDescent="0.25">
      <c r="A6972" s="8">
        <f>IF(ISBLANK('Step 1.4 CNY OAT'!A6972),"-",'Step 1.4 CNY OAT'!A6972)</f>
        <v>43391.458333333336</v>
      </c>
      <c r="B6972" s="26">
        <f t="shared" si="126"/>
        <v>290</v>
      </c>
      <c r="C6972" s="67" cm="1">
        <f t="array" ref="C6972">INDEX('Step 5. Daily Avg Schedule Calc'!$A$2:$D$169,(WEEKDAY(A6972)-1)*24+HOUR(A6972)+1,3)</f>
        <v>1</v>
      </c>
      <c r="D6972" s="67" cm="1">
        <f t="array" ref="D6972">INDEX('Step 5. Daily Avg Schedule Calc'!$A$2:$D$169,(WEEKDAY(A6972)-1)*24+HOUR(A6972)+1,4)</f>
        <v>1</v>
      </c>
      <c r="E6972">
        <f>VLOOKUP(A6972,'Step 1.4 CNY OAT'!$A$1:$B$8761,2)</f>
        <v>47</v>
      </c>
      <c r="F6972" s="11">
        <f ca="1">('Step 3. Regression'!$B$18*E6972^2+'Step 3. Regression'!$C$18*E6972+'Step 3. Regression'!$D$18)*C6972</f>
        <v>5.5727927039613396</v>
      </c>
      <c r="G6972" s="11">
        <f ca="1">('Step 3. Regression'!$G$18*E6972^2+'Step 3. Regression'!$H$18*E6972+'Step 3. Regression'!$I$18)*D6972</f>
        <v>2.8191721199846294</v>
      </c>
    </row>
    <row r="6973" spans="1:7" x14ac:dyDescent="0.25">
      <c r="A6973" s="8">
        <f>IF(ISBLANK('Step 1.4 CNY OAT'!A6973),"-",'Step 1.4 CNY OAT'!A6973)</f>
        <v>43391.5</v>
      </c>
      <c r="B6973" s="26">
        <f t="shared" si="126"/>
        <v>290</v>
      </c>
      <c r="C6973" s="67" cm="1">
        <f t="array" ref="C6973">INDEX('Step 5. Daily Avg Schedule Calc'!$A$2:$D$169,(WEEKDAY(A6973)-1)*24+HOUR(A6973)+1,3)</f>
        <v>1</v>
      </c>
      <c r="D6973" s="67" cm="1">
        <f t="array" ref="D6973">INDEX('Step 5. Daily Avg Schedule Calc'!$A$2:$D$169,(WEEKDAY(A6973)-1)*24+HOUR(A6973)+1,4)</f>
        <v>1</v>
      </c>
      <c r="E6973">
        <f>VLOOKUP(A6973,'Step 1.4 CNY OAT'!$A$1:$B$8761,2)</f>
        <v>48</v>
      </c>
      <c r="F6973" s="11">
        <f ca="1">('Step 3. Regression'!$B$18*E6973^2+'Step 3. Regression'!$C$18*E6973+'Step 3. Regression'!$D$18)*C6973</f>
        <v>5.5225267097557609</v>
      </c>
      <c r="G6973" s="11">
        <f ca="1">('Step 3. Regression'!$G$18*E6973^2+'Step 3. Regression'!$H$18*E6973+'Step 3. Regression'!$I$18)*D6973</f>
        <v>2.8014169777033562</v>
      </c>
    </row>
    <row r="6974" spans="1:7" x14ac:dyDescent="0.25">
      <c r="A6974" s="8">
        <f>IF(ISBLANK('Step 1.4 CNY OAT'!A6974),"-",'Step 1.4 CNY OAT'!A6974)</f>
        <v>43391.541666666664</v>
      </c>
      <c r="B6974" s="26">
        <f t="shared" si="126"/>
        <v>290</v>
      </c>
      <c r="C6974" s="67" cm="1">
        <f t="array" ref="C6974">INDEX('Step 5. Daily Avg Schedule Calc'!$A$2:$D$169,(WEEKDAY(A6974)-1)*24+HOUR(A6974)+1,3)</f>
        <v>1</v>
      </c>
      <c r="D6974" s="67" cm="1">
        <f t="array" ref="D6974">INDEX('Step 5. Daily Avg Schedule Calc'!$A$2:$D$169,(WEEKDAY(A6974)-1)*24+HOUR(A6974)+1,4)</f>
        <v>1</v>
      </c>
      <c r="E6974">
        <f>VLOOKUP(A6974,'Step 1.4 CNY OAT'!$A$1:$B$8761,2)</f>
        <v>50</v>
      </c>
      <c r="F6974" s="11">
        <f ca="1">('Step 3. Regression'!$B$18*E6974^2+'Step 3. Regression'!$C$18*E6974+'Step 3. Regression'!$D$18)*C6974</f>
        <v>5.4365451275323569</v>
      </c>
      <c r="G6974" s="11">
        <f ca="1">('Step 3. Regression'!$G$18*E6974^2+'Step 3. Regression'!$H$18*E6974+'Step 3. Regression'!$I$18)*D6974</f>
        <v>2.7696486701042482</v>
      </c>
    </row>
    <row r="6975" spans="1:7" x14ac:dyDescent="0.25">
      <c r="A6975" s="8">
        <f>IF(ISBLANK('Step 1.4 CNY OAT'!A6975),"-",'Step 1.4 CNY OAT'!A6975)</f>
        <v>43391.583333333336</v>
      </c>
      <c r="B6975" s="26">
        <f t="shared" si="126"/>
        <v>290</v>
      </c>
      <c r="C6975" s="67" cm="1">
        <f t="array" ref="C6975">INDEX('Step 5. Daily Avg Schedule Calc'!$A$2:$D$169,(WEEKDAY(A6975)-1)*24+HOUR(A6975)+1,3)</f>
        <v>1</v>
      </c>
      <c r="D6975" s="67" cm="1">
        <f t="array" ref="D6975">INDEX('Step 5. Daily Avg Schedule Calc'!$A$2:$D$169,(WEEKDAY(A6975)-1)*24+HOUR(A6975)+1,4)</f>
        <v>1</v>
      </c>
      <c r="E6975">
        <f>VLOOKUP(A6975,'Step 1.4 CNY OAT'!$A$1:$B$8761,2)</f>
        <v>51</v>
      </c>
      <c r="F6975" s="11">
        <f ca="1">('Step 3. Regression'!$B$18*E6975^2+'Step 3. Regression'!$C$18*E6975+'Step 3. Regression'!$D$18)*C6975</f>
        <v>5.4008295395145307</v>
      </c>
      <c r="G6975" s="11">
        <f ca="1">('Step 3. Regression'!$G$18*E6975^2+'Step 3. Regression'!$H$18*E6975+'Step 3. Regression'!$I$18)*D6975</f>
        <v>2.7556355047864143</v>
      </c>
    </row>
    <row r="6976" spans="1:7" x14ac:dyDescent="0.25">
      <c r="A6976" s="8">
        <f>IF(ISBLANK('Step 1.4 CNY OAT'!A6976),"-",'Step 1.4 CNY OAT'!A6976)</f>
        <v>43391.625</v>
      </c>
      <c r="B6976" s="26">
        <f t="shared" si="126"/>
        <v>290</v>
      </c>
      <c r="C6976" s="67" cm="1">
        <f t="array" ref="C6976">INDEX('Step 5. Daily Avg Schedule Calc'!$A$2:$D$169,(WEEKDAY(A6976)-1)*24+HOUR(A6976)+1,3)</f>
        <v>1</v>
      </c>
      <c r="D6976" s="67" cm="1">
        <f t="array" ref="D6976">INDEX('Step 5. Daily Avg Schedule Calc'!$A$2:$D$169,(WEEKDAY(A6976)-1)*24+HOUR(A6976)+1,4)</f>
        <v>1</v>
      </c>
      <c r="E6976">
        <f>VLOOKUP(A6976,'Step 1.4 CNY OAT'!$A$1:$B$8761,2)</f>
        <v>52</v>
      </c>
      <c r="F6976" s="11">
        <f ca="1">('Step 3. Regression'!$B$18*E6976^2+'Step 3. Regression'!$C$18*E6976+'Step 3. Regression'!$D$18)*C6976</f>
        <v>5.3699640868926206</v>
      </c>
      <c r="G6976" s="11">
        <f ca="1">('Step 3. Regression'!$G$18*E6976^2+'Step 3. Regression'!$H$18*E6976+'Step 3. Regression'!$I$18)*D6976</f>
        <v>2.7428696651230586</v>
      </c>
    </row>
    <row r="6977" spans="1:7" x14ac:dyDescent="0.25">
      <c r="A6977" s="8">
        <f>IF(ISBLANK('Step 1.4 CNY OAT'!A6977),"-",'Step 1.4 CNY OAT'!A6977)</f>
        <v>43391.666666666664</v>
      </c>
      <c r="B6977" s="26">
        <f t="shared" si="126"/>
        <v>290</v>
      </c>
      <c r="C6977" s="67" cm="1">
        <f t="array" ref="C6977">INDEX('Step 5. Daily Avg Schedule Calc'!$A$2:$D$169,(WEEKDAY(A6977)-1)*24+HOUR(A6977)+1,3)</f>
        <v>1</v>
      </c>
      <c r="D6977" s="67" cm="1">
        <f t="array" ref="D6977">INDEX('Step 5. Daily Avg Schedule Calc'!$A$2:$D$169,(WEEKDAY(A6977)-1)*24+HOUR(A6977)+1,4)</f>
        <v>1</v>
      </c>
      <c r="E6977">
        <f>VLOOKUP(A6977,'Step 1.4 CNY OAT'!$A$1:$B$8761,2)</f>
        <v>52</v>
      </c>
      <c r="F6977" s="11">
        <f ca="1">('Step 3. Regression'!$B$18*E6977^2+'Step 3. Regression'!$C$18*E6977+'Step 3. Regression'!$D$18)*C6977</f>
        <v>5.3699640868926206</v>
      </c>
      <c r="G6977" s="11">
        <f ca="1">('Step 3. Regression'!$G$18*E6977^2+'Step 3. Regression'!$H$18*E6977+'Step 3. Regression'!$I$18)*D6977</f>
        <v>2.7428696651230586</v>
      </c>
    </row>
    <row r="6978" spans="1:7" x14ac:dyDescent="0.25">
      <c r="A6978" s="8">
        <f>IF(ISBLANK('Step 1.4 CNY OAT'!A6978),"-",'Step 1.4 CNY OAT'!A6978)</f>
        <v>43391.708333333336</v>
      </c>
      <c r="B6978" s="26">
        <f t="shared" si="126"/>
        <v>290</v>
      </c>
      <c r="C6978" s="67" cm="1">
        <f t="array" ref="C6978">INDEX('Step 5. Daily Avg Schedule Calc'!$A$2:$D$169,(WEEKDAY(A6978)-1)*24+HOUR(A6978)+1,3)</f>
        <v>1</v>
      </c>
      <c r="D6978" s="67" cm="1">
        <f t="array" ref="D6978">INDEX('Step 5. Daily Avg Schedule Calc'!$A$2:$D$169,(WEEKDAY(A6978)-1)*24+HOUR(A6978)+1,4)</f>
        <v>1</v>
      </c>
      <c r="E6978">
        <f>VLOOKUP(A6978,'Step 1.4 CNY OAT'!$A$1:$B$8761,2)</f>
        <v>52</v>
      </c>
      <c r="F6978" s="11">
        <f ca="1">('Step 3. Regression'!$B$18*E6978^2+'Step 3. Regression'!$C$18*E6978+'Step 3. Regression'!$D$18)*C6978</f>
        <v>5.3699640868926206</v>
      </c>
      <c r="G6978" s="11">
        <f ca="1">('Step 3. Regression'!$G$18*E6978^2+'Step 3. Regression'!$H$18*E6978+'Step 3. Regression'!$I$18)*D6978</f>
        <v>2.7428696651230586</v>
      </c>
    </row>
    <row r="6979" spans="1:7" x14ac:dyDescent="0.25">
      <c r="A6979" s="8">
        <f>IF(ISBLANK('Step 1.4 CNY OAT'!A6979),"-",'Step 1.4 CNY OAT'!A6979)</f>
        <v>43391.75</v>
      </c>
      <c r="B6979" s="26">
        <f t="shared" ref="B6979:B7042" si="127">_xlfn.DAYS(A6979,$A$2)</f>
        <v>290</v>
      </c>
      <c r="C6979" s="67" cm="1">
        <f t="array" ref="C6979">INDEX('Step 5. Daily Avg Schedule Calc'!$A$2:$D$169,(WEEKDAY(A6979)-1)*24+HOUR(A6979)+1,3)</f>
        <v>1</v>
      </c>
      <c r="D6979" s="67" cm="1">
        <f t="array" ref="D6979">INDEX('Step 5. Daily Avg Schedule Calc'!$A$2:$D$169,(WEEKDAY(A6979)-1)*24+HOUR(A6979)+1,4)</f>
        <v>1</v>
      </c>
      <c r="E6979">
        <f>VLOOKUP(A6979,'Step 1.4 CNY OAT'!$A$1:$B$8761,2)</f>
        <v>52</v>
      </c>
      <c r="F6979" s="11">
        <f ca="1">('Step 3. Regression'!$B$18*E6979^2+'Step 3. Regression'!$C$18*E6979+'Step 3. Regression'!$D$18)*C6979</f>
        <v>5.3699640868926206</v>
      </c>
      <c r="G6979" s="11">
        <f ca="1">('Step 3. Regression'!$G$18*E6979^2+'Step 3. Regression'!$H$18*E6979+'Step 3. Regression'!$I$18)*D6979</f>
        <v>2.7428696651230586</v>
      </c>
    </row>
    <row r="6980" spans="1:7" x14ac:dyDescent="0.25">
      <c r="A6980" s="8">
        <f>IF(ISBLANK('Step 1.4 CNY OAT'!A6980),"-",'Step 1.4 CNY OAT'!A6980)</f>
        <v>43391.791666666664</v>
      </c>
      <c r="B6980" s="26">
        <f t="shared" si="127"/>
        <v>290</v>
      </c>
      <c r="C6980" s="67" cm="1">
        <f t="array" ref="C6980">INDEX('Step 5. Daily Avg Schedule Calc'!$A$2:$D$169,(WEEKDAY(A6980)-1)*24+HOUR(A6980)+1,3)</f>
        <v>1</v>
      </c>
      <c r="D6980" s="67" cm="1">
        <f t="array" ref="D6980">INDEX('Step 5. Daily Avg Schedule Calc'!$A$2:$D$169,(WEEKDAY(A6980)-1)*24+HOUR(A6980)+1,4)</f>
        <v>1</v>
      </c>
      <c r="E6980">
        <f>VLOOKUP(A6980,'Step 1.4 CNY OAT'!$A$1:$B$8761,2)</f>
        <v>52</v>
      </c>
      <c r="F6980" s="11">
        <f ca="1">('Step 3. Regression'!$B$18*E6980^2+'Step 3. Regression'!$C$18*E6980+'Step 3. Regression'!$D$18)*C6980</f>
        <v>5.3699640868926206</v>
      </c>
      <c r="G6980" s="11">
        <f ca="1">('Step 3. Regression'!$G$18*E6980^2+'Step 3. Regression'!$H$18*E6980+'Step 3. Regression'!$I$18)*D6980</f>
        <v>2.7428696651230586</v>
      </c>
    </row>
    <row r="6981" spans="1:7" x14ac:dyDescent="0.25">
      <c r="A6981" s="8">
        <f>IF(ISBLANK('Step 1.4 CNY OAT'!A6981),"-",'Step 1.4 CNY OAT'!A6981)</f>
        <v>43391.833333333336</v>
      </c>
      <c r="B6981" s="26">
        <f t="shared" si="127"/>
        <v>290</v>
      </c>
      <c r="C6981" s="67" cm="1">
        <f t="array" ref="C6981">INDEX('Step 5. Daily Avg Schedule Calc'!$A$2:$D$169,(WEEKDAY(A6981)-1)*24+HOUR(A6981)+1,3)</f>
        <v>1</v>
      </c>
      <c r="D6981" s="67" cm="1">
        <f t="array" ref="D6981">INDEX('Step 5. Daily Avg Schedule Calc'!$A$2:$D$169,(WEEKDAY(A6981)-1)*24+HOUR(A6981)+1,4)</f>
        <v>1</v>
      </c>
      <c r="E6981">
        <f>VLOOKUP(A6981,'Step 1.4 CNY OAT'!$A$1:$B$8761,2)</f>
        <v>50</v>
      </c>
      <c r="F6981" s="11">
        <f ca="1">('Step 3. Regression'!$B$18*E6981^2+'Step 3. Regression'!$C$18*E6981+'Step 3. Regression'!$D$18)*C6981</f>
        <v>5.4365451275323569</v>
      </c>
      <c r="G6981" s="11">
        <f ca="1">('Step 3. Regression'!$G$18*E6981^2+'Step 3. Regression'!$H$18*E6981+'Step 3. Regression'!$I$18)*D6981</f>
        <v>2.7696486701042482</v>
      </c>
    </row>
    <row r="6982" spans="1:7" x14ac:dyDescent="0.25">
      <c r="A6982" s="8">
        <f>IF(ISBLANK('Step 1.4 CNY OAT'!A6982),"-",'Step 1.4 CNY OAT'!A6982)</f>
        <v>43391.875</v>
      </c>
      <c r="B6982" s="26">
        <f t="shared" si="127"/>
        <v>290</v>
      </c>
      <c r="C6982" s="67" cm="1">
        <f t="array" ref="C6982">INDEX('Step 5. Daily Avg Schedule Calc'!$A$2:$D$169,(WEEKDAY(A6982)-1)*24+HOUR(A6982)+1,3)</f>
        <v>1</v>
      </c>
      <c r="D6982" s="67" cm="1">
        <f t="array" ref="D6982">INDEX('Step 5. Daily Avg Schedule Calc'!$A$2:$D$169,(WEEKDAY(A6982)-1)*24+HOUR(A6982)+1,4)</f>
        <v>1</v>
      </c>
      <c r="E6982">
        <f>VLOOKUP(A6982,'Step 1.4 CNY OAT'!$A$1:$B$8761,2)</f>
        <v>50</v>
      </c>
      <c r="F6982" s="11">
        <f ca="1">('Step 3. Regression'!$B$18*E6982^2+'Step 3. Regression'!$C$18*E6982+'Step 3. Regression'!$D$18)*C6982</f>
        <v>5.4365451275323569</v>
      </c>
      <c r="G6982" s="11">
        <f ca="1">('Step 3. Regression'!$G$18*E6982^2+'Step 3. Regression'!$H$18*E6982+'Step 3. Regression'!$I$18)*D6982</f>
        <v>2.7696486701042482</v>
      </c>
    </row>
    <row r="6983" spans="1:7" x14ac:dyDescent="0.25">
      <c r="A6983" s="8">
        <f>IF(ISBLANK('Step 1.4 CNY OAT'!A6983),"-",'Step 1.4 CNY OAT'!A6983)</f>
        <v>43391.916666666664</v>
      </c>
      <c r="B6983" s="26">
        <f t="shared" si="127"/>
        <v>290</v>
      </c>
      <c r="C6983" s="67" cm="1">
        <f t="array" ref="C6983">INDEX('Step 5. Daily Avg Schedule Calc'!$A$2:$D$169,(WEEKDAY(A6983)-1)*24+HOUR(A6983)+1,3)</f>
        <v>1</v>
      </c>
      <c r="D6983" s="67" cm="1">
        <f t="array" ref="D6983">INDEX('Step 5. Daily Avg Schedule Calc'!$A$2:$D$169,(WEEKDAY(A6983)-1)*24+HOUR(A6983)+1,4)</f>
        <v>1</v>
      </c>
      <c r="E6983">
        <f>VLOOKUP(A6983,'Step 1.4 CNY OAT'!$A$1:$B$8761,2)</f>
        <v>48</v>
      </c>
      <c r="F6983" s="11">
        <f ca="1">('Step 3. Regression'!$B$18*E6983^2+'Step 3. Regression'!$C$18*E6983+'Step 3. Regression'!$D$18)*C6983</f>
        <v>5.5225267097557609</v>
      </c>
      <c r="G6983" s="11">
        <f ca="1">('Step 3. Regression'!$G$18*E6983^2+'Step 3. Regression'!$H$18*E6983+'Step 3. Regression'!$I$18)*D6983</f>
        <v>2.8014169777033562</v>
      </c>
    </row>
    <row r="6984" spans="1:7" x14ac:dyDescent="0.25">
      <c r="A6984" s="8">
        <f>IF(ISBLANK('Step 1.4 CNY OAT'!A6984),"-",'Step 1.4 CNY OAT'!A6984)</f>
        <v>43391.958333333336</v>
      </c>
      <c r="B6984" s="26">
        <f t="shared" si="127"/>
        <v>290</v>
      </c>
      <c r="C6984" s="67" cm="1">
        <f t="array" ref="C6984">INDEX('Step 5. Daily Avg Schedule Calc'!$A$2:$D$169,(WEEKDAY(A6984)-1)*24+HOUR(A6984)+1,3)</f>
        <v>1</v>
      </c>
      <c r="D6984" s="67" cm="1">
        <f t="array" ref="D6984">INDEX('Step 5. Daily Avg Schedule Calc'!$A$2:$D$169,(WEEKDAY(A6984)-1)*24+HOUR(A6984)+1,4)</f>
        <v>1</v>
      </c>
      <c r="E6984">
        <f>VLOOKUP(A6984,'Step 1.4 CNY OAT'!$A$1:$B$8761,2)</f>
        <v>48</v>
      </c>
      <c r="F6984" s="11">
        <f ca="1">('Step 3. Regression'!$B$18*E6984^2+'Step 3. Regression'!$C$18*E6984+'Step 3. Regression'!$D$18)*C6984</f>
        <v>5.5225267097557609</v>
      </c>
      <c r="G6984" s="11">
        <f ca="1">('Step 3. Regression'!$G$18*E6984^2+'Step 3. Regression'!$H$18*E6984+'Step 3. Regression'!$I$18)*D6984</f>
        <v>2.8014169777033562</v>
      </c>
    </row>
    <row r="6985" spans="1:7" x14ac:dyDescent="0.25">
      <c r="A6985" s="8">
        <f>IF(ISBLANK('Step 1.4 CNY OAT'!A6985),"-",'Step 1.4 CNY OAT'!A6985)</f>
        <v>43392</v>
      </c>
      <c r="B6985" s="26">
        <f t="shared" si="127"/>
        <v>291</v>
      </c>
      <c r="C6985" s="67" cm="1">
        <f t="array" ref="C6985">INDEX('Step 5. Daily Avg Schedule Calc'!$A$2:$D$169,(WEEKDAY(A6985)-1)*24+HOUR(A6985)+1,3)</f>
        <v>1</v>
      </c>
      <c r="D6985" s="67" cm="1">
        <f t="array" ref="D6985">INDEX('Step 5. Daily Avg Schedule Calc'!$A$2:$D$169,(WEEKDAY(A6985)-1)*24+HOUR(A6985)+1,4)</f>
        <v>1</v>
      </c>
      <c r="E6985">
        <f>VLOOKUP(A6985,'Step 1.4 CNY OAT'!$A$1:$B$8761,2)</f>
        <v>52</v>
      </c>
      <c r="F6985" s="11">
        <f ca="1">('Step 3. Regression'!$B$18*E6985^2+'Step 3. Regression'!$C$18*E6985+'Step 3. Regression'!$D$18)*C6985</f>
        <v>5.3699640868926206</v>
      </c>
      <c r="G6985" s="11">
        <f ca="1">('Step 3. Regression'!$G$18*E6985^2+'Step 3. Regression'!$H$18*E6985+'Step 3. Regression'!$I$18)*D6985</f>
        <v>2.7428696651230586</v>
      </c>
    </row>
    <row r="6986" spans="1:7" x14ac:dyDescent="0.25">
      <c r="A6986" s="8">
        <f>IF(ISBLANK('Step 1.4 CNY OAT'!A6986),"-",'Step 1.4 CNY OAT'!A6986)</f>
        <v>43392.041666666664</v>
      </c>
      <c r="B6986" s="26">
        <f t="shared" si="127"/>
        <v>291</v>
      </c>
      <c r="C6986" s="67" cm="1">
        <f t="array" ref="C6986">INDEX('Step 5. Daily Avg Schedule Calc'!$A$2:$D$169,(WEEKDAY(A6986)-1)*24+HOUR(A6986)+1,3)</f>
        <v>1</v>
      </c>
      <c r="D6986" s="67" cm="1">
        <f t="array" ref="D6986">INDEX('Step 5. Daily Avg Schedule Calc'!$A$2:$D$169,(WEEKDAY(A6986)-1)*24+HOUR(A6986)+1,4)</f>
        <v>1</v>
      </c>
      <c r="E6986">
        <f>VLOOKUP(A6986,'Step 1.4 CNY OAT'!$A$1:$B$8761,2)</f>
        <v>48</v>
      </c>
      <c r="F6986" s="11">
        <f ca="1">('Step 3. Regression'!$B$18*E6986^2+'Step 3. Regression'!$C$18*E6986+'Step 3. Regression'!$D$18)*C6986</f>
        <v>5.5225267097557609</v>
      </c>
      <c r="G6986" s="11">
        <f ca="1">('Step 3. Regression'!$G$18*E6986^2+'Step 3. Regression'!$H$18*E6986+'Step 3. Regression'!$I$18)*D6986</f>
        <v>2.8014169777033562</v>
      </c>
    </row>
    <row r="6987" spans="1:7" x14ac:dyDescent="0.25">
      <c r="A6987" s="8">
        <f>IF(ISBLANK('Step 1.4 CNY OAT'!A6987),"-",'Step 1.4 CNY OAT'!A6987)</f>
        <v>43392.083333333336</v>
      </c>
      <c r="B6987" s="26">
        <f t="shared" si="127"/>
        <v>291</v>
      </c>
      <c r="C6987" s="67" cm="1">
        <f t="array" ref="C6987">INDEX('Step 5. Daily Avg Schedule Calc'!$A$2:$D$169,(WEEKDAY(A6987)-1)*24+HOUR(A6987)+1,3)</f>
        <v>1</v>
      </c>
      <c r="D6987" s="67" cm="1">
        <f t="array" ref="D6987">INDEX('Step 5. Daily Avg Schedule Calc'!$A$2:$D$169,(WEEKDAY(A6987)-1)*24+HOUR(A6987)+1,4)</f>
        <v>1</v>
      </c>
      <c r="E6987">
        <f>VLOOKUP(A6987,'Step 1.4 CNY OAT'!$A$1:$B$8761,2)</f>
        <v>47</v>
      </c>
      <c r="F6987" s="11">
        <f ca="1">('Step 3. Regression'!$B$18*E6987^2+'Step 3. Regression'!$C$18*E6987+'Step 3. Regression'!$D$18)*C6987</f>
        <v>5.5727927039613396</v>
      </c>
      <c r="G6987" s="11">
        <f ca="1">('Step 3. Regression'!$G$18*E6987^2+'Step 3. Regression'!$H$18*E6987+'Step 3. Regression'!$I$18)*D6987</f>
        <v>2.8191721199846294</v>
      </c>
    </row>
    <row r="6988" spans="1:7" x14ac:dyDescent="0.25">
      <c r="A6988" s="8">
        <f>IF(ISBLANK('Step 1.4 CNY OAT'!A6988),"-",'Step 1.4 CNY OAT'!A6988)</f>
        <v>43392.125</v>
      </c>
      <c r="B6988" s="26">
        <f t="shared" si="127"/>
        <v>291</v>
      </c>
      <c r="C6988" s="67" cm="1">
        <f t="array" ref="C6988">INDEX('Step 5. Daily Avg Schedule Calc'!$A$2:$D$169,(WEEKDAY(A6988)-1)*24+HOUR(A6988)+1,3)</f>
        <v>1</v>
      </c>
      <c r="D6988" s="67" cm="1">
        <f t="array" ref="D6988">INDEX('Step 5. Daily Avg Schedule Calc'!$A$2:$D$169,(WEEKDAY(A6988)-1)*24+HOUR(A6988)+1,4)</f>
        <v>1</v>
      </c>
      <c r="E6988">
        <f>VLOOKUP(A6988,'Step 1.4 CNY OAT'!$A$1:$B$8761,2)</f>
        <v>46</v>
      </c>
      <c r="F6988" s="11">
        <f ca="1">('Step 3. Regression'!$B$18*E6988^2+'Step 3. Regression'!$C$18*E6988+'Step 3. Regression'!$D$18)*C6988</f>
        <v>5.6279088335628336</v>
      </c>
      <c r="G6988" s="11">
        <f ca="1">('Step 3. Regression'!$G$18*E6988^2+'Step 3. Regression'!$H$18*E6988+'Step 3. Regression'!$I$18)*D6988</f>
        <v>2.8381745879203826</v>
      </c>
    </row>
    <row r="6989" spans="1:7" x14ac:dyDescent="0.25">
      <c r="A6989" s="8">
        <f>IF(ISBLANK('Step 1.4 CNY OAT'!A6989),"-",'Step 1.4 CNY OAT'!A6989)</f>
        <v>43392.166666666664</v>
      </c>
      <c r="B6989" s="26">
        <f t="shared" si="127"/>
        <v>291</v>
      </c>
      <c r="C6989" s="67" cm="1">
        <f t="array" ref="C6989">INDEX('Step 5. Daily Avg Schedule Calc'!$A$2:$D$169,(WEEKDAY(A6989)-1)*24+HOUR(A6989)+1,3)</f>
        <v>1</v>
      </c>
      <c r="D6989" s="67" cm="1">
        <f t="array" ref="D6989">INDEX('Step 5. Daily Avg Schedule Calc'!$A$2:$D$169,(WEEKDAY(A6989)-1)*24+HOUR(A6989)+1,4)</f>
        <v>1</v>
      </c>
      <c r="E6989">
        <f>VLOOKUP(A6989,'Step 1.4 CNY OAT'!$A$1:$B$8761,2)</f>
        <v>46</v>
      </c>
      <c r="F6989" s="11">
        <f ca="1">('Step 3. Regression'!$B$18*E6989^2+'Step 3. Regression'!$C$18*E6989+'Step 3. Regression'!$D$18)*C6989</f>
        <v>5.6279088335628336</v>
      </c>
      <c r="G6989" s="11">
        <f ca="1">('Step 3. Regression'!$G$18*E6989^2+'Step 3. Regression'!$H$18*E6989+'Step 3. Regression'!$I$18)*D6989</f>
        <v>2.8381745879203826</v>
      </c>
    </row>
    <row r="6990" spans="1:7" x14ac:dyDescent="0.25">
      <c r="A6990" s="8">
        <f>IF(ISBLANK('Step 1.4 CNY OAT'!A6990),"-",'Step 1.4 CNY OAT'!A6990)</f>
        <v>43392.208333333336</v>
      </c>
      <c r="B6990" s="26">
        <f t="shared" si="127"/>
        <v>291</v>
      </c>
      <c r="C6990" s="67" cm="1">
        <f t="array" ref="C6990">INDEX('Step 5. Daily Avg Schedule Calc'!$A$2:$D$169,(WEEKDAY(A6990)-1)*24+HOUR(A6990)+1,3)</f>
        <v>1</v>
      </c>
      <c r="D6990" s="67" cm="1">
        <f t="array" ref="D6990">INDEX('Step 5. Daily Avg Schedule Calc'!$A$2:$D$169,(WEEKDAY(A6990)-1)*24+HOUR(A6990)+1,4)</f>
        <v>1</v>
      </c>
      <c r="E6990">
        <f>VLOOKUP(A6990,'Step 1.4 CNY OAT'!$A$1:$B$8761,2)</f>
        <v>47</v>
      </c>
      <c r="F6990" s="11">
        <f ca="1">('Step 3. Regression'!$B$18*E6990^2+'Step 3. Regression'!$C$18*E6990+'Step 3. Regression'!$D$18)*C6990</f>
        <v>5.5727927039613396</v>
      </c>
      <c r="G6990" s="11">
        <f ca="1">('Step 3. Regression'!$G$18*E6990^2+'Step 3. Regression'!$H$18*E6990+'Step 3. Regression'!$I$18)*D6990</f>
        <v>2.8191721199846294</v>
      </c>
    </row>
    <row r="6991" spans="1:7" x14ac:dyDescent="0.25">
      <c r="A6991" s="8">
        <f>IF(ISBLANK('Step 1.4 CNY OAT'!A6991),"-",'Step 1.4 CNY OAT'!A6991)</f>
        <v>43392.25</v>
      </c>
      <c r="B6991" s="26">
        <f t="shared" si="127"/>
        <v>291</v>
      </c>
      <c r="C6991" s="67" cm="1">
        <f t="array" ref="C6991">INDEX('Step 5. Daily Avg Schedule Calc'!$A$2:$D$169,(WEEKDAY(A6991)-1)*24+HOUR(A6991)+1,3)</f>
        <v>1</v>
      </c>
      <c r="D6991" s="67" cm="1">
        <f t="array" ref="D6991">INDEX('Step 5. Daily Avg Schedule Calc'!$A$2:$D$169,(WEEKDAY(A6991)-1)*24+HOUR(A6991)+1,4)</f>
        <v>1</v>
      </c>
      <c r="E6991">
        <f>VLOOKUP(A6991,'Step 1.4 CNY OAT'!$A$1:$B$8761,2)</f>
        <v>46</v>
      </c>
      <c r="F6991" s="11">
        <f ca="1">('Step 3. Regression'!$B$18*E6991^2+'Step 3. Regression'!$C$18*E6991+'Step 3. Regression'!$D$18)*C6991</f>
        <v>5.6279088335628336</v>
      </c>
      <c r="G6991" s="11">
        <f ca="1">('Step 3. Regression'!$G$18*E6991^2+'Step 3. Regression'!$H$18*E6991+'Step 3. Regression'!$I$18)*D6991</f>
        <v>2.8381745879203826</v>
      </c>
    </row>
    <row r="6992" spans="1:7" x14ac:dyDescent="0.25">
      <c r="A6992" s="8">
        <f>IF(ISBLANK('Step 1.4 CNY OAT'!A6992),"-",'Step 1.4 CNY OAT'!A6992)</f>
        <v>43392.291666666664</v>
      </c>
      <c r="B6992" s="26">
        <f t="shared" si="127"/>
        <v>291</v>
      </c>
      <c r="C6992" s="67" cm="1">
        <f t="array" ref="C6992">INDEX('Step 5. Daily Avg Schedule Calc'!$A$2:$D$169,(WEEKDAY(A6992)-1)*24+HOUR(A6992)+1,3)</f>
        <v>1</v>
      </c>
      <c r="D6992" s="67" cm="1">
        <f t="array" ref="D6992">INDEX('Step 5. Daily Avg Schedule Calc'!$A$2:$D$169,(WEEKDAY(A6992)-1)*24+HOUR(A6992)+1,4)</f>
        <v>1</v>
      </c>
      <c r="E6992">
        <f>VLOOKUP(A6992,'Step 1.4 CNY OAT'!$A$1:$B$8761,2)</f>
        <v>46</v>
      </c>
      <c r="F6992" s="11">
        <f ca="1">('Step 3. Regression'!$B$18*E6992^2+'Step 3. Regression'!$C$18*E6992+'Step 3. Regression'!$D$18)*C6992</f>
        <v>5.6279088335628336</v>
      </c>
      <c r="G6992" s="11">
        <f ca="1">('Step 3. Regression'!$G$18*E6992^2+'Step 3. Regression'!$H$18*E6992+'Step 3. Regression'!$I$18)*D6992</f>
        <v>2.8381745879203826</v>
      </c>
    </row>
    <row r="6993" spans="1:7" x14ac:dyDescent="0.25">
      <c r="A6993" s="8">
        <f>IF(ISBLANK('Step 1.4 CNY OAT'!A6993),"-",'Step 1.4 CNY OAT'!A6993)</f>
        <v>43392.333333333336</v>
      </c>
      <c r="B6993" s="26">
        <f t="shared" si="127"/>
        <v>291</v>
      </c>
      <c r="C6993" s="67" cm="1">
        <f t="array" ref="C6993">INDEX('Step 5. Daily Avg Schedule Calc'!$A$2:$D$169,(WEEKDAY(A6993)-1)*24+HOUR(A6993)+1,3)</f>
        <v>1</v>
      </c>
      <c r="D6993" s="67" cm="1">
        <f t="array" ref="D6993">INDEX('Step 5. Daily Avg Schedule Calc'!$A$2:$D$169,(WEEKDAY(A6993)-1)*24+HOUR(A6993)+1,4)</f>
        <v>1</v>
      </c>
      <c r="E6993">
        <f>VLOOKUP(A6993,'Step 1.4 CNY OAT'!$A$1:$B$8761,2)</f>
        <v>47</v>
      </c>
      <c r="F6993" s="11">
        <f ca="1">('Step 3. Regression'!$B$18*E6993^2+'Step 3. Regression'!$C$18*E6993+'Step 3. Regression'!$D$18)*C6993</f>
        <v>5.5727927039613396</v>
      </c>
      <c r="G6993" s="11">
        <f ca="1">('Step 3. Regression'!$G$18*E6993^2+'Step 3. Regression'!$H$18*E6993+'Step 3. Regression'!$I$18)*D6993</f>
        <v>2.8191721199846294</v>
      </c>
    </row>
    <row r="6994" spans="1:7" x14ac:dyDescent="0.25">
      <c r="A6994" s="8">
        <f>IF(ISBLANK('Step 1.4 CNY OAT'!A6994),"-",'Step 1.4 CNY OAT'!A6994)</f>
        <v>43392.375</v>
      </c>
      <c r="B6994" s="26">
        <f t="shared" si="127"/>
        <v>291</v>
      </c>
      <c r="C6994" s="67" cm="1">
        <f t="array" ref="C6994">INDEX('Step 5. Daily Avg Schedule Calc'!$A$2:$D$169,(WEEKDAY(A6994)-1)*24+HOUR(A6994)+1,3)</f>
        <v>1</v>
      </c>
      <c r="D6994" s="67" cm="1">
        <f t="array" ref="D6994">INDEX('Step 5. Daily Avg Schedule Calc'!$A$2:$D$169,(WEEKDAY(A6994)-1)*24+HOUR(A6994)+1,4)</f>
        <v>1</v>
      </c>
      <c r="E6994">
        <f>VLOOKUP(A6994,'Step 1.4 CNY OAT'!$A$1:$B$8761,2)</f>
        <v>50</v>
      </c>
      <c r="F6994" s="11">
        <f ca="1">('Step 3. Regression'!$B$18*E6994^2+'Step 3. Regression'!$C$18*E6994+'Step 3. Regression'!$D$18)*C6994</f>
        <v>5.4365451275323569</v>
      </c>
      <c r="G6994" s="11">
        <f ca="1">('Step 3. Regression'!$G$18*E6994^2+'Step 3. Regression'!$H$18*E6994+'Step 3. Regression'!$I$18)*D6994</f>
        <v>2.7696486701042482</v>
      </c>
    </row>
    <row r="6995" spans="1:7" x14ac:dyDescent="0.25">
      <c r="A6995" s="8">
        <f>IF(ISBLANK('Step 1.4 CNY OAT'!A6995),"-",'Step 1.4 CNY OAT'!A6995)</f>
        <v>43392.416666666664</v>
      </c>
      <c r="B6995" s="26">
        <f t="shared" si="127"/>
        <v>291</v>
      </c>
      <c r="C6995" s="67" cm="1">
        <f t="array" ref="C6995">INDEX('Step 5. Daily Avg Schedule Calc'!$A$2:$D$169,(WEEKDAY(A6995)-1)*24+HOUR(A6995)+1,3)</f>
        <v>1</v>
      </c>
      <c r="D6995" s="67" cm="1">
        <f t="array" ref="D6995">INDEX('Step 5. Daily Avg Schedule Calc'!$A$2:$D$169,(WEEKDAY(A6995)-1)*24+HOUR(A6995)+1,4)</f>
        <v>1</v>
      </c>
      <c r="E6995">
        <f>VLOOKUP(A6995,'Step 1.4 CNY OAT'!$A$1:$B$8761,2)</f>
        <v>52</v>
      </c>
      <c r="F6995" s="11">
        <f ca="1">('Step 3. Regression'!$B$18*E6995^2+'Step 3. Regression'!$C$18*E6995+'Step 3. Regression'!$D$18)*C6995</f>
        <v>5.3699640868926206</v>
      </c>
      <c r="G6995" s="11">
        <f ca="1">('Step 3. Regression'!$G$18*E6995^2+'Step 3. Regression'!$H$18*E6995+'Step 3. Regression'!$I$18)*D6995</f>
        <v>2.7428696651230586</v>
      </c>
    </row>
    <row r="6996" spans="1:7" x14ac:dyDescent="0.25">
      <c r="A6996" s="8">
        <f>IF(ISBLANK('Step 1.4 CNY OAT'!A6996),"-",'Step 1.4 CNY OAT'!A6996)</f>
        <v>43392.458333333336</v>
      </c>
      <c r="B6996" s="26">
        <f t="shared" si="127"/>
        <v>291</v>
      </c>
      <c r="C6996" s="67" cm="1">
        <f t="array" ref="C6996">INDEX('Step 5. Daily Avg Schedule Calc'!$A$2:$D$169,(WEEKDAY(A6996)-1)*24+HOUR(A6996)+1,3)</f>
        <v>1</v>
      </c>
      <c r="D6996" s="67" cm="1">
        <f t="array" ref="D6996">INDEX('Step 5. Daily Avg Schedule Calc'!$A$2:$D$169,(WEEKDAY(A6996)-1)*24+HOUR(A6996)+1,4)</f>
        <v>1</v>
      </c>
      <c r="E6996">
        <f>VLOOKUP(A6996,'Step 1.4 CNY OAT'!$A$1:$B$8761,2)</f>
        <v>53</v>
      </c>
      <c r="F6996" s="11">
        <f ca="1">('Step 3. Regression'!$B$18*E6996^2+'Step 3. Regression'!$C$18*E6996+'Step 3. Regression'!$D$18)*C6996</f>
        <v>5.3439487696666266</v>
      </c>
      <c r="G6996" s="11">
        <f ca="1">('Step 3. Regression'!$G$18*E6996^2+'Step 3. Regression'!$H$18*E6996+'Step 3. Regression'!$I$18)*D6996</f>
        <v>2.7313511511141835</v>
      </c>
    </row>
    <row r="6997" spans="1:7" x14ac:dyDescent="0.25">
      <c r="A6997" s="8">
        <f>IF(ISBLANK('Step 1.4 CNY OAT'!A6997),"-",'Step 1.4 CNY OAT'!A6997)</f>
        <v>43392.5</v>
      </c>
      <c r="B6997" s="26">
        <f t="shared" si="127"/>
        <v>291</v>
      </c>
      <c r="C6997" s="67" cm="1">
        <f t="array" ref="C6997">INDEX('Step 5. Daily Avg Schedule Calc'!$A$2:$D$169,(WEEKDAY(A6997)-1)*24+HOUR(A6997)+1,3)</f>
        <v>1</v>
      </c>
      <c r="D6997" s="67" cm="1">
        <f t="array" ref="D6997">INDEX('Step 5. Daily Avg Schedule Calc'!$A$2:$D$169,(WEEKDAY(A6997)-1)*24+HOUR(A6997)+1,4)</f>
        <v>1</v>
      </c>
      <c r="E6997">
        <f>VLOOKUP(A6997,'Step 1.4 CNY OAT'!$A$1:$B$8761,2)</f>
        <v>57</v>
      </c>
      <c r="F6997" s="11">
        <f ca="1">('Step 3. Regression'!$B$18*E6997^2+'Step 3. Regression'!$C$18*E6997+'Step 3. Regression'!$D$18)*C6997</f>
        <v>5.2883888547218145</v>
      </c>
      <c r="G6997" s="11">
        <f ca="1">('Step 3. Regression'!$G$18*E6997^2+'Step 3. Regression'!$H$18*E6997+'Step 3. Regression'!$I$18)*D6997</f>
        <v>2.697750351623478</v>
      </c>
    </row>
    <row r="6998" spans="1:7" x14ac:dyDescent="0.25">
      <c r="A6998" s="8">
        <f>IF(ISBLANK('Step 1.4 CNY OAT'!A6998),"-",'Step 1.4 CNY OAT'!A6998)</f>
        <v>43392.541666666664</v>
      </c>
      <c r="B6998" s="26">
        <f t="shared" si="127"/>
        <v>291</v>
      </c>
      <c r="C6998" s="67" cm="1">
        <f t="array" ref="C6998">INDEX('Step 5. Daily Avg Schedule Calc'!$A$2:$D$169,(WEEKDAY(A6998)-1)*24+HOUR(A6998)+1,3)</f>
        <v>1</v>
      </c>
      <c r="D6998" s="67" cm="1">
        <f t="array" ref="D6998">INDEX('Step 5. Daily Avg Schedule Calc'!$A$2:$D$169,(WEEKDAY(A6998)-1)*24+HOUR(A6998)+1,4)</f>
        <v>1</v>
      </c>
      <c r="E6998">
        <f>VLOOKUP(A6998,'Step 1.4 CNY OAT'!$A$1:$B$8761,2)</f>
        <v>59</v>
      </c>
      <c r="F6998" s="11">
        <f ca="1">('Step 3. Regression'!$B$18*E6998^2+'Step 3. Regression'!$C$18*E6998+'Step 3. Regression'!$D$18)*C6998</f>
        <v>5.2897097096249119</v>
      </c>
      <c r="G6998" s="11">
        <f ca="1">('Step 3. Regression'!$G$18*E6998^2+'Step 3. Regression'!$H$18*E6998+'Step 3. Regression'!$I$18)*D6998</f>
        <v>2.6884339058050024</v>
      </c>
    </row>
    <row r="6999" spans="1:7" x14ac:dyDescent="0.25">
      <c r="A6999" s="8">
        <f>IF(ISBLANK('Step 1.4 CNY OAT'!A6999),"-",'Step 1.4 CNY OAT'!A6999)</f>
        <v>43392.583333333336</v>
      </c>
      <c r="B6999" s="26">
        <f t="shared" si="127"/>
        <v>291</v>
      </c>
      <c r="C6999" s="67" cm="1">
        <f t="array" ref="C6999">INDEX('Step 5. Daily Avg Schedule Calc'!$A$2:$D$169,(WEEKDAY(A6999)-1)*24+HOUR(A6999)+1,3)</f>
        <v>1</v>
      </c>
      <c r="D6999" s="67" cm="1">
        <f t="array" ref="D6999">INDEX('Step 5. Daily Avg Schedule Calc'!$A$2:$D$169,(WEEKDAY(A6999)-1)*24+HOUR(A6999)+1,4)</f>
        <v>1</v>
      </c>
      <c r="E6999">
        <f>VLOOKUP(A6999,'Step 1.4 CNY OAT'!$A$1:$B$8761,2)</f>
        <v>60</v>
      </c>
      <c r="F6999" s="11">
        <f ca="1">('Step 3. Regression'!$B$18*E6999^2+'Step 3. Regression'!$C$18*E6999+'Step 3. Regression'!$D$18)*C6999</f>
        <v>5.2976453401703321</v>
      </c>
      <c r="G6999" s="11">
        <f ca="1">('Step 3. Regression'!$G$18*E6999^2+'Step 3. Regression'!$H$18*E6999+'Step 3. Regression'!$I$18)*D6999</f>
        <v>2.685646671377484</v>
      </c>
    </row>
    <row r="7000" spans="1:7" x14ac:dyDescent="0.25">
      <c r="A7000" s="8">
        <f>IF(ISBLANK('Step 1.4 CNY OAT'!A7000),"-",'Step 1.4 CNY OAT'!A7000)</f>
        <v>43392.625</v>
      </c>
      <c r="B7000" s="26">
        <f t="shared" si="127"/>
        <v>291</v>
      </c>
      <c r="C7000" s="67" cm="1">
        <f t="array" ref="C7000">INDEX('Step 5. Daily Avg Schedule Calc'!$A$2:$D$169,(WEEKDAY(A7000)-1)*24+HOUR(A7000)+1,3)</f>
        <v>1</v>
      </c>
      <c r="D7000" s="67" cm="1">
        <f t="array" ref="D7000">INDEX('Step 5. Daily Avg Schedule Calc'!$A$2:$D$169,(WEEKDAY(A7000)-1)*24+HOUR(A7000)+1,4)</f>
        <v>1</v>
      </c>
      <c r="E7000">
        <f>VLOOKUP(A7000,'Step 1.4 CNY OAT'!$A$1:$B$8761,2)</f>
        <v>63</v>
      </c>
      <c r="F7000" s="11">
        <f ca="1">('Step 3. Regression'!$B$18*E7000^2+'Step 3. Regression'!$C$18*E7000+'Step 3. Regression'!$D$18)*C7000</f>
        <v>5.3505530441821012</v>
      </c>
      <c r="G7000" s="11">
        <f ca="1">('Step 3. Regression'!$G$18*E7000^2+'Step 3. Regression'!$H$18*E7000+'Step 3. Regression'!$I$18)*D7000</f>
        <v>2.6847689220218069</v>
      </c>
    </row>
    <row r="7001" spans="1:7" x14ac:dyDescent="0.25">
      <c r="A7001" s="8">
        <f>IF(ISBLANK('Step 1.4 CNY OAT'!A7001),"-",'Step 1.4 CNY OAT'!A7001)</f>
        <v>43392.666666666664</v>
      </c>
      <c r="B7001" s="26">
        <f t="shared" si="127"/>
        <v>291</v>
      </c>
      <c r="C7001" s="67" cm="1">
        <f t="array" ref="C7001">INDEX('Step 5. Daily Avg Schedule Calc'!$A$2:$D$169,(WEEKDAY(A7001)-1)*24+HOUR(A7001)+1,3)</f>
        <v>1</v>
      </c>
      <c r="D7001" s="67" cm="1">
        <f t="array" ref="D7001">INDEX('Step 5. Daily Avg Schedule Calc'!$A$2:$D$169,(WEEKDAY(A7001)-1)*24+HOUR(A7001)+1,4)</f>
        <v>1</v>
      </c>
      <c r="E7001">
        <f>VLOOKUP(A7001,'Step 1.4 CNY OAT'!$A$1:$B$8761,2)</f>
        <v>63</v>
      </c>
      <c r="F7001" s="11">
        <f ca="1">('Step 3. Regression'!$B$18*E7001^2+'Step 3. Regression'!$C$18*E7001+'Step 3. Regression'!$D$18)*C7001</f>
        <v>5.3505530441821012</v>
      </c>
      <c r="G7001" s="11">
        <f ca="1">('Step 3. Regression'!$G$18*E7001^2+'Step 3. Regression'!$H$18*E7001+'Step 3. Regression'!$I$18)*D7001</f>
        <v>2.6847689220218069</v>
      </c>
    </row>
    <row r="7002" spans="1:7" x14ac:dyDescent="0.25">
      <c r="A7002" s="8">
        <f>IF(ISBLANK('Step 1.4 CNY OAT'!A7002),"-",'Step 1.4 CNY OAT'!A7002)</f>
        <v>43392.708333333336</v>
      </c>
      <c r="B7002" s="26">
        <f t="shared" si="127"/>
        <v>291</v>
      </c>
      <c r="C7002" s="67" cm="1">
        <f t="array" ref="C7002">INDEX('Step 5. Daily Avg Schedule Calc'!$A$2:$D$169,(WEEKDAY(A7002)-1)*24+HOUR(A7002)+1,3)</f>
        <v>1</v>
      </c>
      <c r="D7002" s="67" cm="1">
        <f t="array" ref="D7002">INDEX('Step 5. Daily Avg Schedule Calc'!$A$2:$D$169,(WEEKDAY(A7002)-1)*24+HOUR(A7002)+1,4)</f>
        <v>1</v>
      </c>
      <c r="E7002">
        <f>VLOOKUP(A7002,'Step 1.4 CNY OAT'!$A$1:$B$8761,2)</f>
        <v>61</v>
      </c>
      <c r="F7002" s="11">
        <f ca="1">('Step 3. Regression'!$B$18*E7002^2+'Step 3. Regression'!$C$18*E7002+'Step 3. Regression'!$D$18)*C7002</f>
        <v>5.3104311061116736</v>
      </c>
      <c r="G7002" s="11">
        <f ca="1">('Step 3. Regression'!$G$18*E7002^2+'Step 3. Regression'!$H$18*E7002+'Step 3. Regression'!$I$18)*D7002</f>
        <v>2.6841067626044453</v>
      </c>
    </row>
    <row r="7003" spans="1:7" x14ac:dyDescent="0.25">
      <c r="A7003" s="8">
        <f>IF(ISBLANK('Step 1.4 CNY OAT'!A7003),"-",'Step 1.4 CNY OAT'!A7003)</f>
        <v>43392.75</v>
      </c>
      <c r="B7003" s="26">
        <f t="shared" si="127"/>
        <v>291</v>
      </c>
      <c r="C7003" s="67" cm="1">
        <f t="array" ref="C7003">INDEX('Step 5. Daily Avg Schedule Calc'!$A$2:$D$169,(WEEKDAY(A7003)-1)*24+HOUR(A7003)+1,3)</f>
        <v>1</v>
      </c>
      <c r="D7003" s="67" cm="1">
        <f t="array" ref="D7003">INDEX('Step 5. Daily Avg Schedule Calc'!$A$2:$D$169,(WEEKDAY(A7003)-1)*24+HOUR(A7003)+1,4)</f>
        <v>1</v>
      </c>
      <c r="E7003">
        <f>VLOOKUP(A7003,'Step 1.4 CNY OAT'!$A$1:$B$8761,2)</f>
        <v>59</v>
      </c>
      <c r="F7003" s="11">
        <f ca="1">('Step 3. Regression'!$B$18*E7003^2+'Step 3. Regression'!$C$18*E7003+'Step 3. Regression'!$D$18)*C7003</f>
        <v>5.2897097096249119</v>
      </c>
      <c r="G7003" s="11">
        <f ca="1">('Step 3. Regression'!$G$18*E7003^2+'Step 3. Regression'!$H$18*E7003+'Step 3. Regression'!$I$18)*D7003</f>
        <v>2.6884339058050024</v>
      </c>
    </row>
    <row r="7004" spans="1:7" x14ac:dyDescent="0.25">
      <c r="A7004" s="8">
        <f>IF(ISBLANK('Step 1.4 CNY OAT'!A7004),"-",'Step 1.4 CNY OAT'!A7004)</f>
        <v>43392.791666666664</v>
      </c>
      <c r="B7004" s="26">
        <f t="shared" si="127"/>
        <v>291</v>
      </c>
      <c r="C7004" s="67" cm="1">
        <f t="array" ref="C7004">INDEX('Step 5. Daily Avg Schedule Calc'!$A$2:$D$169,(WEEKDAY(A7004)-1)*24+HOUR(A7004)+1,3)</f>
        <v>1</v>
      </c>
      <c r="D7004" s="67" cm="1">
        <f t="array" ref="D7004">INDEX('Step 5. Daily Avg Schedule Calc'!$A$2:$D$169,(WEEKDAY(A7004)-1)*24+HOUR(A7004)+1,4)</f>
        <v>1</v>
      </c>
      <c r="E7004">
        <f>VLOOKUP(A7004,'Step 1.4 CNY OAT'!$A$1:$B$8761,2)</f>
        <v>59</v>
      </c>
      <c r="F7004" s="11">
        <f ca="1">('Step 3. Regression'!$B$18*E7004^2+'Step 3. Regression'!$C$18*E7004+'Step 3. Regression'!$D$18)*C7004</f>
        <v>5.2897097096249119</v>
      </c>
      <c r="G7004" s="11">
        <f ca="1">('Step 3. Regression'!$G$18*E7004^2+'Step 3. Regression'!$H$18*E7004+'Step 3. Regression'!$I$18)*D7004</f>
        <v>2.6884339058050024</v>
      </c>
    </row>
    <row r="7005" spans="1:7" x14ac:dyDescent="0.25">
      <c r="A7005" s="8">
        <f>IF(ISBLANK('Step 1.4 CNY OAT'!A7005),"-",'Step 1.4 CNY OAT'!A7005)</f>
        <v>43392.833333333336</v>
      </c>
      <c r="B7005" s="26">
        <f t="shared" si="127"/>
        <v>291</v>
      </c>
      <c r="C7005" s="67" cm="1">
        <f t="array" ref="C7005">INDEX('Step 5. Daily Avg Schedule Calc'!$A$2:$D$169,(WEEKDAY(A7005)-1)*24+HOUR(A7005)+1,3)</f>
        <v>1</v>
      </c>
      <c r="D7005" s="67" cm="1">
        <f t="array" ref="D7005">INDEX('Step 5. Daily Avg Schedule Calc'!$A$2:$D$169,(WEEKDAY(A7005)-1)*24+HOUR(A7005)+1,4)</f>
        <v>1</v>
      </c>
      <c r="E7005">
        <f>VLOOKUP(A7005,'Step 1.4 CNY OAT'!$A$1:$B$8761,2)</f>
        <v>58</v>
      </c>
      <c r="F7005" s="11">
        <f ca="1">('Step 3. Regression'!$B$18*E7005^2+'Step 3. Regression'!$C$18*E7005+'Step 3. Regression'!$D$18)*C7005</f>
        <v>5.2866242144754043</v>
      </c>
      <c r="G7005" s="11">
        <f ca="1">('Step 3. Regression'!$G$18*E7005^2+'Step 3. Regression'!$H$18*E7005+'Step 3. Regression'!$I$18)*D7005</f>
        <v>2.6924684658870004</v>
      </c>
    </row>
    <row r="7006" spans="1:7" x14ac:dyDescent="0.25">
      <c r="A7006" s="8">
        <f>IF(ISBLANK('Step 1.4 CNY OAT'!A7006),"-",'Step 1.4 CNY OAT'!A7006)</f>
        <v>43392.875</v>
      </c>
      <c r="B7006" s="26">
        <f t="shared" si="127"/>
        <v>291</v>
      </c>
      <c r="C7006" s="67" cm="1">
        <f t="array" ref="C7006">INDEX('Step 5. Daily Avg Schedule Calc'!$A$2:$D$169,(WEEKDAY(A7006)-1)*24+HOUR(A7006)+1,3)</f>
        <v>1</v>
      </c>
      <c r="D7006" s="67" cm="1">
        <f t="array" ref="D7006">INDEX('Step 5. Daily Avg Schedule Calc'!$A$2:$D$169,(WEEKDAY(A7006)-1)*24+HOUR(A7006)+1,4)</f>
        <v>1</v>
      </c>
      <c r="E7006">
        <f>VLOOKUP(A7006,'Step 1.4 CNY OAT'!$A$1:$B$8761,2)</f>
        <v>57</v>
      </c>
      <c r="F7006" s="11">
        <f ca="1">('Step 3. Regression'!$B$18*E7006^2+'Step 3. Regression'!$C$18*E7006+'Step 3. Regression'!$D$18)*C7006</f>
        <v>5.2883888547218145</v>
      </c>
      <c r="G7006" s="11">
        <f ca="1">('Step 3. Regression'!$G$18*E7006^2+'Step 3. Regression'!$H$18*E7006+'Step 3. Regression'!$I$18)*D7006</f>
        <v>2.697750351623478</v>
      </c>
    </row>
    <row r="7007" spans="1:7" x14ac:dyDescent="0.25">
      <c r="A7007" s="8">
        <f>IF(ISBLANK('Step 1.4 CNY OAT'!A7007),"-",'Step 1.4 CNY OAT'!A7007)</f>
        <v>43392.916666666664</v>
      </c>
      <c r="B7007" s="26">
        <f t="shared" si="127"/>
        <v>291</v>
      </c>
      <c r="C7007" s="67" cm="1">
        <f t="array" ref="C7007">INDEX('Step 5. Daily Avg Schedule Calc'!$A$2:$D$169,(WEEKDAY(A7007)-1)*24+HOUR(A7007)+1,3)</f>
        <v>1</v>
      </c>
      <c r="D7007" s="67" cm="1">
        <f t="array" ref="D7007">INDEX('Step 5. Daily Avg Schedule Calc'!$A$2:$D$169,(WEEKDAY(A7007)-1)*24+HOUR(A7007)+1,4)</f>
        <v>1</v>
      </c>
      <c r="E7007">
        <f>VLOOKUP(A7007,'Step 1.4 CNY OAT'!$A$1:$B$8761,2)</f>
        <v>57</v>
      </c>
      <c r="F7007" s="11">
        <f ca="1">('Step 3. Regression'!$B$18*E7007^2+'Step 3. Regression'!$C$18*E7007+'Step 3. Regression'!$D$18)*C7007</f>
        <v>5.2883888547218145</v>
      </c>
      <c r="G7007" s="11">
        <f ca="1">('Step 3. Regression'!$G$18*E7007^2+'Step 3. Regression'!$H$18*E7007+'Step 3. Regression'!$I$18)*D7007</f>
        <v>2.697750351623478</v>
      </c>
    </row>
    <row r="7008" spans="1:7" x14ac:dyDescent="0.25">
      <c r="A7008" s="8">
        <f>IF(ISBLANK('Step 1.4 CNY OAT'!A7008),"-",'Step 1.4 CNY OAT'!A7008)</f>
        <v>43392.958333333336</v>
      </c>
      <c r="B7008" s="26">
        <f t="shared" si="127"/>
        <v>291</v>
      </c>
      <c r="C7008" s="67" cm="1">
        <f t="array" ref="C7008">INDEX('Step 5. Daily Avg Schedule Calc'!$A$2:$D$169,(WEEKDAY(A7008)-1)*24+HOUR(A7008)+1,3)</f>
        <v>1</v>
      </c>
      <c r="D7008" s="67" cm="1">
        <f t="array" ref="D7008">INDEX('Step 5. Daily Avg Schedule Calc'!$A$2:$D$169,(WEEKDAY(A7008)-1)*24+HOUR(A7008)+1,4)</f>
        <v>1</v>
      </c>
      <c r="E7008">
        <f>VLOOKUP(A7008,'Step 1.4 CNY OAT'!$A$1:$B$8761,2)</f>
        <v>59</v>
      </c>
      <c r="F7008" s="11">
        <f ca="1">('Step 3. Regression'!$B$18*E7008^2+'Step 3. Regression'!$C$18*E7008+'Step 3. Regression'!$D$18)*C7008</f>
        <v>5.2897097096249119</v>
      </c>
      <c r="G7008" s="11">
        <f ca="1">('Step 3. Regression'!$G$18*E7008^2+'Step 3. Regression'!$H$18*E7008+'Step 3. Regression'!$I$18)*D7008</f>
        <v>2.6884339058050024</v>
      </c>
    </row>
    <row r="7009" spans="1:7" x14ac:dyDescent="0.25">
      <c r="A7009" s="8">
        <f>IF(ISBLANK('Step 1.4 CNY OAT'!A7009),"-",'Step 1.4 CNY OAT'!A7009)</f>
        <v>43393</v>
      </c>
      <c r="B7009" s="26">
        <f t="shared" si="127"/>
        <v>292</v>
      </c>
      <c r="C7009" s="67" cm="1">
        <f t="array" ref="C7009">INDEX('Step 5. Daily Avg Schedule Calc'!$A$2:$D$169,(WEEKDAY(A7009)-1)*24+HOUR(A7009)+1,3)</f>
        <v>1</v>
      </c>
      <c r="D7009" s="67" cm="1">
        <f t="array" ref="D7009">INDEX('Step 5. Daily Avg Schedule Calc'!$A$2:$D$169,(WEEKDAY(A7009)-1)*24+HOUR(A7009)+1,4)</f>
        <v>1</v>
      </c>
      <c r="E7009">
        <f>VLOOKUP(A7009,'Step 1.4 CNY OAT'!$A$1:$B$8761,2)</f>
        <v>59</v>
      </c>
      <c r="F7009" s="11">
        <f ca="1">('Step 3. Regression'!$B$18*E7009^2+'Step 3. Regression'!$C$18*E7009+'Step 3. Regression'!$D$18)*C7009</f>
        <v>5.2897097096249119</v>
      </c>
      <c r="G7009" s="11">
        <f ca="1">('Step 3. Regression'!$G$18*E7009^2+'Step 3. Regression'!$H$18*E7009+'Step 3. Regression'!$I$18)*D7009</f>
        <v>2.6884339058050024</v>
      </c>
    </row>
    <row r="7010" spans="1:7" x14ac:dyDescent="0.25">
      <c r="A7010" s="8">
        <f>IF(ISBLANK('Step 1.4 CNY OAT'!A7010),"-",'Step 1.4 CNY OAT'!A7010)</f>
        <v>43393.041666666664</v>
      </c>
      <c r="B7010" s="26">
        <f t="shared" si="127"/>
        <v>292</v>
      </c>
      <c r="C7010" s="67" cm="1">
        <f t="array" ref="C7010">INDEX('Step 5. Daily Avg Schedule Calc'!$A$2:$D$169,(WEEKDAY(A7010)-1)*24+HOUR(A7010)+1,3)</f>
        <v>1</v>
      </c>
      <c r="D7010" s="67" cm="1">
        <f t="array" ref="D7010">INDEX('Step 5. Daily Avg Schedule Calc'!$A$2:$D$169,(WEEKDAY(A7010)-1)*24+HOUR(A7010)+1,4)</f>
        <v>1</v>
      </c>
      <c r="E7010">
        <f>VLOOKUP(A7010,'Step 1.4 CNY OAT'!$A$1:$B$8761,2)</f>
        <v>58</v>
      </c>
      <c r="F7010" s="11">
        <f ca="1">('Step 3. Regression'!$B$18*E7010^2+'Step 3. Regression'!$C$18*E7010+'Step 3. Regression'!$D$18)*C7010</f>
        <v>5.2866242144754043</v>
      </c>
      <c r="G7010" s="11">
        <f ca="1">('Step 3. Regression'!$G$18*E7010^2+'Step 3. Regression'!$H$18*E7010+'Step 3. Regression'!$I$18)*D7010</f>
        <v>2.6924684658870004</v>
      </c>
    </row>
    <row r="7011" spans="1:7" x14ac:dyDescent="0.25">
      <c r="A7011" s="8">
        <f>IF(ISBLANK('Step 1.4 CNY OAT'!A7011),"-",'Step 1.4 CNY OAT'!A7011)</f>
        <v>43393.083333333336</v>
      </c>
      <c r="B7011" s="26">
        <f t="shared" si="127"/>
        <v>292</v>
      </c>
      <c r="C7011" s="67" cm="1">
        <f t="array" ref="C7011">INDEX('Step 5. Daily Avg Schedule Calc'!$A$2:$D$169,(WEEKDAY(A7011)-1)*24+HOUR(A7011)+1,3)</f>
        <v>1</v>
      </c>
      <c r="D7011" s="67" cm="1">
        <f t="array" ref="D7011">INDEX('Step 5. Daily Avg Schedule Calc'!$A$2:$D$169,(WEEKDAY(A7011)-1)*24+HOUR(A7011)+1,4)</f>
        <v>1</v>
      </c>
      <c r="E7011">
        <f>VLOOKUP(A7011,'Step 1.4 CNY OAT'!$A$1:$B$8761,2)</f>
        <v>58</v>
      </c>
      <c r="F7011" s="11">
        <f ca="1">('Step 3. Regression'!$B$18*E7011^2+'Step 3. Regression'!$C$18*E7011+'Step 3. Regression'!$D$18)*C7011</f>
        <v>5.2866242144754043</v>
      </c>
      <c r="G7011" s="11">
        <f ca="1">('Step 3. Regression'!$G$18*E7011^2+'Step 3. Regression'!$H$18*E7011+'Step 3. Regression'!$I$18)*D7011</f>
        <v>2.6924684658870004</v>
      </c>
    </row>
    <row r="7012" spans="1:7" x14ac:dyDescent="0.25">
      <c r="A7012" s="8">
        <f>IF(ISBLANK('Step 1.4 CNY OAT'!A7012),"-",'Step 1.4 CNY OAT'!A7012)</f>
        <v>43393.125</v>
      </c>
      <c r="B7012" s="26">
        <f t="shared" si="127"/>
        <v>292</v>
      </c>
      <c r="C7012" s="67" cm="1">
        <f t="array" ref="C7012">INDEX('Step 5. Daily Avg Schedule Calc'!$A$2:$D$169,(WEEKDAY(A7012)-1)*24+HOUR(A7012)+1,3)</f>
        <v>1</v>
      </c>
      <c r="D7012" s="67" cm="1">
        <f t="array" ref="D7012">INDEX('Step 5. Daily Avg Schedule Calc'!$A$2:$D$169,(WEEKDAY(A7012)-1)*24+HOUR(A7012)+1,4)</f>
        <v>1</v>
      </c>
      <c r="E7012">
        <f>VLOOKUP(A7012,'Step 1.4 CNY OAT'!$A$1:$B$8761,2)</f>
        <v>57</v>
      </c>
      <c r="F7012" s="11">
        <f ca="1">('Step 3. Regression'!$B$18*E7012^2+'Step 3. Regression'!$C$18*E7012+'Step 3. Regression'!$D$18)*C7012</f>
        <v>5.2883888547218145</v>
      </c>
      <c r="G7012" s="11">
        <f ca="1">('Step 3. Regression'!$G$18*E7012^2+'Step 3. Regression'!$H$18*E7012+'Step 3. Regression'!$I$18)*D7012</f>
        <v>2.697750351623478</v>
      </c>
    </row>
    <row r="7013" spans="1:7" x14ac:dyDescent="0.25">
      <c r="A7013" s="8">
        <f>IF(ISBLANK('Step 1.4 CNY OAT'!A7013),"-",'Step 1.4 CNY OAT'!A7013)</f>
        <v>43393.166666666664</v>
      </c>
      <c r="B7013" s="26">
        <f t="shared" si="127"/>
        <v>292</v>
      </c>
      <c r="C7013" s="67" cm="1">
        <f t="array" ref="C7013">INDEX('Step 5. Daily Avg Schedule Calc'!$A$2:$D$169,(WEEKDAY(A7013)-1)*24+HOUR(A7013)+1,3)</f>
        <v>1</v>
      </c>
      <c r="D7013" s="67" cm="1">
        <f t="array" ref="D7013">INDEX('Step 5. Daily Avg Schedule Calc'!$A$2:$D$169,(WEEKDAY(A7013)-1)*24+HOUR(A7013)+1,4)</f>
        <v>1</v>
      </c>
      <c r="E7013">
        <f>VLOOKUP(A7013,'Step 1.4 CNY OAT'!$A$1:$B$8761,2)</f>
        <v>55</v>
      </c>
      <c r="F7013" s="11">
        <f ca="1">('Step 3. Regression'!$B$18*E7013^2+'Step 3. Regression'!$C$18*E7013+'Step 3. Regression'!$D$18)*C7013</f>
        <v>5.3064685414023867</v>
      </c>
      <c r="G7013" s="11">
        <f ca="1">('Step 3. Regression'!$G$18*E7013^2+'Step 3. Regression'!$H$18*E7013+'Step 3. Regression'!$I$18)*D7013</f>
        <v>2.7120561000598711</v>
      </c>
    </row>
    <row r="7014" spans="1:7" x14ac:dyDescent="0.25">
      <c r="A7014" s="8">
        <f>IF(ISBLANK('Step 1.4 CNY OAT'!A7014),"-",'Step 1.4 CNY OAT'!A7014)</f>
        <v>43393.208333333336</v>
      </c>
      <c r="B7014" s="26">
        <f t="shared" si="127"/>
        <v>292</v>
      </c>
      <c r="C7014" s="67" cm="1">
        <f t="array" ref="C7014">INDEX('Step 5. Daily Avg Schedule Calc'!$A$2:$D$169,(WEEKDAY(A7014)-1)*24+HOUR(A7014)+1,3)</f>
        <v>1</v>
      </c>
      <c r="D7014" s="67" cm="1">
        <f t="array" ref="D7014">INDEX('Step 5. Daily Avg Schedule Calc'!$A$2:$D$169,(WEEKDAY(A7014)-1)*24+HOUR(A7014)+1,4)</f>
        <v>1</v>
      </c>
      <c r="E7014">
        <f>VLOOKUP(A7014,'Step 1.4 CNY OAT'!$A$1:$B$8761,2)</f>
        <v>56</v>
      </c>
      <c r="F7014" s="11">
        <f ca="1">('Step 3. Regression'!$B$18*E7014^2+'Step 3. Regression'!$C$18*E7014+'Step 3. Regression'!$D$18)*C7014</f>
        <v>5.2950036303641443</v>
      </c>
      <c r="G7014" s="11">
        <f ca="1">('Step 3. Regression'!$G$18*E7014^2+'Step 3. Regression'!$H$18*E7014+'Step 3. Regression'!$I$18)*D7014</f>
        <v>2.7042795630144352</v>
      </c>
    </row>
    <row r="7015" spans="1:7" x14ac:dyDescent="0.25">
      <c r="A7015" s="8">
        <f>IF(ISBLANK('Step 1.4 CNY OAT'!A7015),"-",'Step 1.4 CNY OAT'!A7015)</f>
        <v>43393.25</v>
      </c>
      <c r="B7015" s="26">
        <f t="shared" si="127"/>
        <v>292</v>
      </c>
      <c r="C7015" s="67" cm="1">
        <f t="array" ref="C7015">INDEX('Step 5. Daily Avg Schedule Calc'!$A$2:$D$169,(WEEKDAY(A7015)-1)*24+HOUR(A7015)+1,3)</f>
        <v>1</v>
      </c>
      <c r="D7015" s="67" cm="1">
        <f t="array" ref="D7015">INDEX('Step 5. Daily Avg Schedule Calc'!$A$2:$D$169,(WEEKDAY(A7015)-1)*24+HOUR(A7015)+1,4)</f>
        <v>1</v>
      </c>
      <c r="E7015">
        <f>VLOOKUP(A7015,'Step 1.4 CNY OAT'!$A$1:$B$8761,2)</f>
        <v>55</v>
      </c>
      <c r="F7015" s="11">
        <f ca="1">('Step 3. Regression'!$B$18*E7015^2+'Step 3. Regression'!$C$18*E7015+'Step 3. Regression'!$D$18)*C7015</f>
        <v>5.3064685414023867</v>
      </c>
      <c r="G7015" s="11">
        <f ca="1">('Step 3. Regression'!$G$18*E7015^2+'Step 3. Regression'!$H$18*E7015+'Step 3. Regression'!$I$18)*D7015</f>
        <v>2.7120561000598711</v>
      </c>
    </row>
    <row r="7016" spans="1:7" x14ac:dyDescent="0.25">
      <c r="A7016" s="8">
        <f>IF(ISBLANK('Step 1.4 CNY OAT'!A7016),"-",'Step 1.4 CNY OAT'!A7016)</f>
        <v>43393.291666666664</v>
      </c>
      <c r="B7016" s="26">
        <f t="shared" si="127"/>
        <v>292</v>
      </c>
      <c r="C7016" s="67" cm="1">
        <f t="array" ref="C7016">INDEX('Step 5. Daily Avg Schedule Calc'!$A$2:$D$169,(WEEKDAY(A7016)-1)*24+HOUR(A7016)+1,3)</f>
        <v>1</v>
      </c>
      <c r="D7016" s="67" cm="1">
        <f t="array" ref="D7016">INDEX('Step 5. Daily Avg Schedule Calc'!$A$2:$D$169,(WEEKDAY(A7016)-1)*24+HOUR(A7016)+1,4)</f>
        <v>1</v>
      </c>
      <c r="E7016">
        <f>VLOOKUP(A7016,'Step 1.4 CNY OAT'!$A$1:$B$8761,2)</f>
        <v>55</v>
      </c>
      <c r="F7016" s="11">
        <f ca="1">('Step 3. Regression'!$B$18*E7016^2+'Step 3. Regression'!$C$18*E7016+'Step 3. Regression'!$D$18)*C7016</f>
        <v>5.3064685414023867</v>
      </c>
      <c r="G7016" s="11">
        <f ca="1">('Step 3. Regression'!$G$18*E7016^2+'Step 3. Regression'!$H$18*E7016+'Step 3. Regression'!$I$18)*D7016</f>
        <v>2.7120561000598711</v>
      </c>
    </row>
    <row r="7017" spans="1:7" x14ac:dyDescent="0.25">
      <c r="A7017" s="8">
        <f>IF(ISBLANK('Step 1.4 CNY OAT'!A7017),"-",'Step 1.4 CNY OAT'!A7017)</f>
        <v>43393.333333333336</v>
      </c>
      <c r="B7017" s="26">
        <f t="shared" si="127"/>
        <v>292</v>
      </c>
      <c r="C7017" s="67" cm="1">
        <f t="array" ref="C7017">INDEX('Step 5. Daily Avg Schedule Calc'!$A$2:$D$169,(WEEKDAY(A7017)-1)*24+HOUR(A7017)+1,3)</f>
        <v>1</v>
      </c>
      <c r="D7017" s="67" cm="1">
        <f t="array" ref="D7017">INDEX('Step 5. Daily Avg Schedule Calc'!$A$2:$D$169,(WEEKDAY(A7017)-1)*24+HOUR(A7017)+1,4)</f>
        <v>1</v>
      </c>
      <c r="E7017">
        <f>VLOOKUP(A7017,'Step 1.4 CNY OAT'!$A$1:$B$8761,2)</f>
        <v>57</v>
      </c>
      <c r="F7017" s="11">
        <f ca="1">('Step 3. Regression'!$B$18*E7017^2+'Step 3. Regression'!$C$18*E7017+'Step 3. Regression'!$D$18)*C7017</f>
        <v>5.2883888547218145</v>
      </c>
      <c r="G7017" s="11">
        <f ca="1">('Step 3. Regression'!$G$18*E7017^2+'Step 3. Regression'!$H$18*E7017+'Step 3. Regression'!$I$18)*D7017</f>
        <v>2.697750351623478</v>
      </c>
    </row>
    <row r="7018" spans="1:7" x14ac:dyDescent="0.25">
      <c r="A7018" s="8">
        <f>IF(ISBLANK('Step 1.4 CNY OAT'!A7018),"-",'Step 1.4 CNY OAT'!A7018)</f>
        <v>43393.375</v>
      </c>
      <c r="B7018" s="26">
        <f t="shared" si="127"/>
        <v>292</v>
      </c>
      <c r="C7018" s="67" cm="1">
        <f t="array" ref="C7018">INDEX('Step 5. Daily Avg Schedule Calc'!$A$2:$D$169,(WEEKDAY(A7018)-1)*24+HOUR(A7018)+1,3)</f>
        <v>1</v>
      </c>
      <c r="D7018" s="67" cm="1">
        <f t="array" ref="D7018">INDEX('Step 5. Daily Avg Schedule Calc'!$A$2:$D$169,(WEEKDAY(A7018)-1)*24+HOUR(A7018)+1,4)</f>
        <v>1</v>
      </c>
      <c r="E7018">
        <f>VLOOKUP(A7018,'Step 1.4 CNY OAT'!$A$1:$B$8761,2)</f>
        <v>57</v>
      </c>
      <c r="F7018" s="11">
        <f ca="1">('Step 3. Regression'!$B$18*E7018^2+'Step 3. Regression'!$C$18*E7018+'Step 3. Regression'!$D$18)*C7018</f>
        <v>5.2883888547218145</v>
      </c>
      <c r="G7018" s="11">
        <f ca="1">('Step 3. Regression'!$G$18*E7018^2+'Step 3. Regression'!$H$18*E7018+'Step 3. Regression'!$I$18)*D7018</f>
        <v>2.697750351623478</v>
      </c>
    </row>
    <row r="7019" spans="1:7" x14ac:dyDescent="0.25">
      <c r="A7019" s="8">
        <f>IF(ISBLANK('Step 1.4 CNY OAT'!A7019),"-",'Step 1.4 CNY OAT'!A7019)</f>
        <v>43393.416666666664</v>
      </c>
      <c r="B7019" s="26">
        <f t="shared" si="127"/>
        <v>292</v>
      </c>
      <c r="C7019" s="67" cm="1">
        <f t="array" ref="C7019">INDEX('Step 5. Daily Avg Schedule Calc'!$A$2:$D$169,(WEEKDAY(A7019)-1)*24+HOUR(A7019)+1,3)</f>
        <v>1</v>
      </c>
      <c r="D7019" s="67" cm="1">
        <f t="array" ref="D7019">INDEX('Step 5. Daily Avg Schedule Calc'!$A$2:$D$169,(WEEKDAY(A7019)-1)*24+HOUR(A7019)+1,4)</f>
        <v>1</v>
      </c>
      <c r="E7019">
        <f>VLOOKUP(A7019,'Step 1.4 CNY OAT'!$A$1:$B$8761,2)</f>
        <v>57</v>
      </c>
      <c r="F7019" s="11">
        <f ca="1">('Step 3. Regression'!$B$18*E7019^2+'Step 3. Regression'!$C$18*E7019+'Step 3. Regression'!$D$18)*C7019</f>
        <v>5.2883888547218145</v>
      </c>
      <c r="G7019" s="11">
        <f ca="1">('Step 3. Regression'!$G$18*E7019^2+'Step 3. Regression'!$H$18*E7019+'Step 3. Regression'!$I$18)*D7019</f>
        <v>2.697750351623478</v>
      </c>
    </row>
    <row r="7020" spans="1:7" x14ac:dyDescent="0.25">
      <c r="A7020" s="8">
        <f>IF(ISBLANK('Step 1.4 CNY OAT'!A7020),"-",'Step 1.4 CNY OAT'!A7020)</f>
        <v>43393.458333333336</v>
      </c>
      <c r="B7020" s="26">
        <f t="shared" si="127"/>
        <v>292</v>
      </c>
      <c r="C7020" s="67" cm="1">
        <f t="array" ref="C7020">INDEX('Step 5. Daily Avg Schedule Calc'!$A$2:$D$169,(WEEKDAY(A7020)-1)*24+HOUR(A7020)+1,3)</f>
        <v>1</v>
      </c>
      <c r="D7020" s="67" cm="1">
        <f t="array" ref="D7020">INDEX('Step 5. Daily Avg Schedule Calc'!$A$2:$D$169,(WEEKDAY(A7020)-1)*24+HOUR(A7020)+1,4)</f>
        <v>1</v>
      </c>
      <c r="E7020">
        <f>VLOOKUP(A7020,'Step 1.4 CNY OAT'!$A$1:$B$8761,2)</f>
        <v>59</v>
      </c>
      <c r="F7020" s="11">
        <f ca="1">('Step 3. Regression'!$B$18*E7020^2+'Step 3. Regression'!$C$18*E7020+'Step 3. Regression'!$D$18)*C7020</f>
        <v>5.2897097096249119</v>
      </c>
      <c r="G7020" s="11">
        <f ca="1">('Step 3. Regression'!$G$18*E7020^2+'Step 3. Regression'!$H$18*E7020+'Step 3. Regression'!$I$18)*D7020</f>
        <v>2.6884339058050024</v>
      </c>
    </row>
    <row r="7021" spans="1:7" x14ac:dyDescent="0.25">
      <c r="A7021" s="8">
        <f>IF(ISBLANK('Step 1.4 CNY OAT'!A7021),"-",'Step 1.4 CNY OAT'!A7021)</f>
        <v>43393.5</v>
      </c>
      <c r="B7021" s="26">
        <f t="shared" si="127"/>
        <v>292</v>
      </c>
      <c r="C7021" s="67" cm="1">
        <f t="array" ref="C7021">INDEX('Step 5. Daily Avg Schedule Calc'!$A$2:$D$169,(WEEKDAY(A7021)-1)*24+HOUR(A7021)+1,3)</f>
        <v>1</v>
      </c>
      <c r="D7021" s="67" cm="1">
        <f t="array" ref="D7021">INDEX('Step 5. Daily Avg Schedule Calc'!$A$2:$D$169,(WEEKDAY(A7021)-1)*24+HOUR(A7021)+1,4)</f>
        <v>1</v>
      </c>
      <c r="E7021">
        <f>VLOOKUP(A7021,'Step 1.4 CNY OAT'!$A$1:$B$8761,2)</f>
        <v>61</v>
      </c>
      <c r="F7021" s="11">
        <f ca="1">('Step 3. Regression'!$B$18*E7021^2+'Step 3. Regression'!$C$18*E7021+'Step 3. Regression'!$D$18)*C7021</f>
        <v>5.3104311061116736</v>
      </c>
      <c r="G7021" s="11">
        <f ca="1">('Step 3. Regression'!$G$18*E7021^2+'Step 3. Regression'!$H$18*E7021+'Step 3. Regression'!$I$18)*D7021</f>
        <v>2.6841067626044453</v>
      </c>
    </row>
    <row r="7022" spans="1:7" x14ac:dyDescent="0.25">
      <c r="A7022" s="8">
        <f>IF(ISBLANK('Step 1.4 CNY OAT'!A7022),"-",'Step 1.4 CNY OAT'!A7022)</f>
        <v>43393.541666666664</v>
      </c>
      <c r="B7022" s="26">
        <f t="shared" si="127"/>
        <v>292</v>
      </c>
      <c r="C7022" s="67" cm="1">
        <f t="array" ref="C7022">INDEX('Step 5. Daily Avg Schedule Calc'!$A$2:$D$169,(WEEKDAY(A7022)-1)*24+HOUR(A7022)+1,3)</f>
        <v>1</v>
      </c>
      <c r="D7022" s="67" cm="1">
        <f t="array" ref="D7022">INDEX('Step 5. Daily Avg Schedule Calc'!$A$2:$D$169,(WEEKDAY(A7022)-1)*24+HOUR(A7022)+1,4)</f>
        <v>1</v>
      </c>
      <c r="E7022">
        <f>VLOOKUP(A7022,'Step 1.4 CNY OAT'!$A$1:$B$8761,2)</f>
        <v>61</v>
      </c>
      <c r="F7022" s="11">
        <f ca="1">('Step 3. Regression'!$B$18*E7022^2+'Step 3. Regression'!$C$18*E7022+'Step 3. Regression'!$D$18)*C7022</f>
        <v>5.3104311061116736</v>
      </c>
      <c r="G7022" s="11">
        <f ca="1">('Step 3. Regression'!$G$18*E7022^2+'Step 3. Regression'!$H$18*E7022+'Step 3. Regression'!$I$18)*D7022</f>
        <v>2.6841067626044453</v>
      </c>
    </row>
    <row r="7023" spans="1:7" x14ac:dyDescent="0.25">
      <c r="A7023" s="8">
        <f>IF(ISBLANK('Step 1.4 CNY OAT'!A7023),"-",'Step 1.4 CNY OAT'!A7023)</f>
        <v>43393.583333333336</v>
      </c>
      <c r="B7023" s="26">
        <f t="shared" si="127"/>
        <v>292</v>
      </c>
      <c r="C7023" s="67" cm="1">
        <f t="array" ref="C7023">INDEX('Step 5. Daily Avg Schedule Calc'!$A$2:$D$169,(WEEKDAY(A7023)-1)*24+HOUR(A7023)+1,3)</f>
        <v>1</v>
      </c>
      <c r="D7023" s="67" cm="1">
        <f t="array" ref="D7023">INDEX('Step 5. Daily Avg Schedule Calc'!$A$2:$D$169,(WEEKDAY(A7023)-1)*24+HOUR(A7023)+1,4)</f>
        <v>1</v>
      </c>
      <c r="E7023">
        <f>VLOOKUP(A7023,'Step 1.4 CNY OAT'!$A$1:$B$8761,2)</f>
        <v>62</v>
      </c>
      <c r="F7023" s="11">
        <f ca="1">('Step 3. Regression'!$B$18*E7023^2+'Step 3. Regression'!$C$18*E7023+'Step 3. Regression'!$D$18)*C7023</f>
        <v>5.3280670074489258</v>
      </c>
      <c r="G7023" s="11">
        <f ca="1">('Step 3. Regression'!$G$18*E7023^2+'Step 3. Regression'!$H$18*E7023+'Step 3. Regression'!$I$18)*D7023</f>
        <v>2.6838141794858865</v>
      </c>
    </row>
    <row r="7024" spans="1:7" x14ac:dyDescent="0.25">
      <c r="A7024" s="8">
        <f>IF(ISBLANK('Step 1.4 CNY OAT'!A7024),"-",'Step 1.4 CNY OAT'!A7024)</f>
        <v>43393.625</v>
      </c>
      <c r="B7024" s="26">
        <f t="shared" si="127"/>
        <v>292</v>
      </c>
      <c r="C7024" s="67" cm="1">
        <f t="array" ref="C7024">INDEX('Step 5. Daily Avg Schedule Calc'!$A$2:$D$169,(WEEKDAY(A7024)-1)*24+HOUR(A7024)+1,3)</f>
        <v>1</v>
      </c>
      <c r="D7024" s="67" cm="1">
        <f t="array" ref="D7024">INDEX('Step 5. Daily Avg Schedule Calc'!$A$2:$D$169,(WEEKDAY(A7024)-1)*24+HOUR(A7024)+1,4)</f>
        <v>1</v>
      </c>
      <c r="E7024">
        <f>VLOOKUP(A7024,'Step 1.4 CNY OAT'!$A$1:$B$8761,2)</f>
        <v>63</v>
      </c>
      <c r="F7024" s="11">
        <f ca="1">('Step 3. Regression'!$B$18*E7024^2+'Step 3. Regression'!$C$18*E7024+'Step 3. Regression'!$D$18)*C7024</f>
        <v>5.3505530441821012</v>
      </c>
      <c r="G7024" s="11">
        <f ca="1">('Step 3. Regression'!$G$18*E7024^2+'Step 3. Regression'!$H$18*E7024+'Step 3. Regression'!$I$18)*D7024</f>
        <v>2.6847689220218069</v>
      </c>
    </row>
    <row r="7025" spans="1:7" x14ac:dyDescent="0.25">
      <c r="A7025" s="8">
        <f>IF(ISBLANK('Step 1.4 CNY OAT'!A7025),"-",'Step 1.4 CNY OAT'!A7025)</f>
        <v>43393.666666666664</v>
      </c>
      <c r="B7025" s="26">
        <f t="shared" si="127"/>
        <v>292</v>
      </c>
      <c r="C7025" s="67" cm="1">
        <f t="array" ref="C7025">INDEX('Step 5. Daily Avg Schedule Calc'!$A$2:$D$169,(WEEKDAY(A7025)-1)*24+HOUR(A7025)+1,3)</f>
        <v>1</v>
      </c>
      <c r="D7025" s="67" cm="1">
        <f t="array" ref="D7025">INDEX('Step 5. Daily Avg Schedule Calc'!$A$2:$D$169,(WEEKDAY(A7025)-1)*24+HOUR(A7025)+1,4)</f>
        <v>1</v>
      </c>
      <c r="E7025">
        <f>VLOOKUP(A7025,'Step 1.4 CNY OAT'!$A$1:$B$8761,2)</f>
        <v>64</v>
      </c>
      <c r="F7025" s="11">
        <f ca="1">('Step 3. Regression'!$B$18*E7025^2+'Step 3. Regression'!$C$18*E7025+'Step 3. Regression'!$D$18)*C7025</f>
        <v>5.3778892163111873</v>
      </c>
      <c r="G7025" s="11">
        <f ca="1">('Step 3. Regression'!$G$18*E7025^2+'Step 3. Regression'!$H$18*E7025+'Step 3. Regression'!$I$18)*D7025</f>
        <v>2.686970990212207</v>
      </c>
    </row>
    <row r="7026" spans="1:7" x14ac:dyDescent="0.25">
      <c r="A7026" s="8">
        <f>IF(ISBLANK('Step 1.4 CNY OAT'!A7026),"-",'Step 1.4 CNY OAT'!A7026)</f>
        <v>43393.708333333336</v>
      </c>
      <c r="B7026" s="26">
        <f t="shared" si="127"/>
        <v>292</v>
      </c>
      <c r="C7026" s="67" cm="1">
        <f t="array" ref="C7026">INDEX('Step 5. Daily Avg Schedule Calc'!$A$2:$D$169,(WEEKDAY(A7026)-1)*24+HOUR(A7026)+1,3)</f>
        <v>1</v>
      </c>
      <c r="D7026" s="67" cm="1">
        <f t="array" ref="D7026">INDEX('Step 5. Daily Avg Schedule Calc'!$A$2:$D$169,(WEEKDAY(A7026)-1)*24+HOUR(A7026)+1,4)</f>
        <v>1</v>
      </c>
      <c r="E7026">
        <f>VLOOKUP(A7026,'Step 1.4 CNY OAT'!$A$1:$B$8761,2)</f>
        <v>65</v>
      </c>
      <c r="F7026" s="11">
        <f ca="1">('Step 3. Regression'!$B$18*E7026^2+'Step 3. Regression'!$C$18*E7026+'Step 3. Regression'!$D$18)*C7026</f>
        <v>5.4100755238361913</v>
      </c>
      <c r="G7026" s="11">
        <f ca="1">('Step 3. Regression'!$G$18*E7026^2+'Step 3. Regression'!$H$18*E7026+'Step 3. Regression'!$I$18)*D7026</f>
        <v>2.6904203840570866</v>
      </c>
    </row>
    <row r="7027" spans="1:7" x14ac:dyDescent="0.25">
      <c r="A7027" s="8">
        <f>IF(ISBLANK('Step 1.4 CNY OAT'!A7027),"-",'Step 1.4 CNY OAT'!A7027)</f>
        <v>43393.75</v>
      </c>
      <c r="B7027" s="26">
        <f t="shared" si="127"/>
        <v>292</v>
      </c>
      <c r="C7027" s="67" cm="1">
        <f t="array" ref="C7027">INDEX('Step 5. Daily Avg Schedule Calc'!$A$2:$D$169,(WEEKDAY(A7027)-1)*24+HOUR(A7027)+1,3)</f>
        <v>1</v>
      </c>
      <c r="D7027" s="67" cm="1">
        <f t="array" ref="D7027">INDEX('Step 5. Daily Avg Schedule Calc'!$A$2:$D$169,(WEEKDAY(A7027)-1)*24+HOUR(A7027)+1,4)</f>
        <v>1</v>
      </c>
      <c r="E7027">
        <f>VLOOKUP(A7027,'Step 1.4 CNY OAT'!$A$1:$B$8761,2)</f>
        <v>63</v>
      </c>
      <c r="F7027" s="11">
        <f ca="1">('Step 3. Regression'!$B$18*E7027^2+'Step 3. Regression'!$C$18*E7027+'Step 3. Regression'!$D$18)*C7027</f>
        <v>5.3505530441821012</v>
      </c>
      <c r="G7027" s="11">
        <f ca="1">('Step 3. Regression'!$G$18*E7027^2+'Step 3. Regression'!$H$18*E7027+'Step 3. Regression'!$I$18)*D7027</f>
        <v>2.6847689220218069</v>
      </c>
    </row>
    <row r="7028" spans="1:7" x14ac:dyDescent="0.25">
      <c r="A7028" s="8">
        <f>IF(ISBLANK('Step 1.4 CNY OAT'!A7028),"-",'Step 1.4 CNY OAT'!A7028)</f>
        <v>43393.791666666664</v>
      </c>
      <c r="B7028" s="26">
        <f t="shared" si="127"/>
        <v>292</v>
      </c>
      <c r="C7028" s="67" cm="1">
        <f t="array" ref="C7028">INDEX('Step 5. Daily Avg Schedule Calc'!$A$2:$D$169,(WEEKDAY(A7028)-1)*24+HOUR(A7028)+1,3)</f>
        <v>1</v>
      </c>
      <c r="D7028" s="67" cm="1">
        <f t="array" ref="D7028">INDEX('Step 5. Daily Avg Schedule Calc'!$A$2:$D$169,(WEEKDAY(A7028)-1)*24+HOUR(A7028)+1,4)</f>
        <v>1</v>
      </c>
      <c r="E7028">
        <f>VLOOKUP(A7028,'Step 1.4 CNY OAT'!$A$1:$B$8761,2)</f>
        <v>63</v>
      </c>
      <c r="F7028" s="11">
        <f ca="1">('Step 3. Regression'!$B$18*E7028^2+'Step 3. Regression'!$C$18*E7028+'Step 3. Regression'!$D$18)*C7028</f>
        <v>5.3505530441821012</v>
      </c>
      <c r="G7028" s="11">
        <f ca="1">('Step 3. Regression'!$G$18*E7028^2+'Step 3. Regression'!$H$18*E7028+'Step 3. Regression'!$I$18)*D7028</f>
        <v>2.6847689220218069</v>
      </c>
    </row>
    <row r="7029" spans="1:7" x14ac:dyDescent="0.25">
      <c r="A7029" s="8">
        <f>IF(ISBLANK('Step 1.4 CNY OAT'!A7029),"-",'Step 1.4 CNY OAT'!A7029)</f>
        <v>43393.833333333336</v>
      </c>
      <c r="B7029" s="26">
        <f t="shared" si="127"/>
        <v>292</v>
      </c>
      <c r="C7029" s="67" cm="1">
        <f t="array" ref="C7029">INDEX('Step 5. Daily Avg Schedule Calc'!$A$2:$D$169,(WEEKDAY(A7029)-1)*24+HOUR(A7029)+1,3)</f>
        <v>1</v>
      </c>
      <c r="D7029" s="67" cm="1">
        <f t="array" ref="D7029">INDEX('Step 5. Daily Avg Schedule Calc'!$A$2:$D$169,(WEEKDAY(A7029)-1)*24+HOUR(A7029)+1,4)</f>
        <v>1</v>
      </c>
      <c r="E7029">
        <f>VLOOKUP(A7029,'Step 1.4 CNY OAT'!$A$1:$B$8761,2)</f>
        <v>61</v>
      </c>
      <c r="F7029" s="11">
        <f ca="1">('Step 3. Regression'!$B$18*E7029^2+'Step 3. Regression'!$C$18*E7029+'Step 3. Regression'!$D$18)*C7029</f>
        <v>5.3104311061116736</v>
      </c>
      <c r="G7029" s="11">
        <f ca="1">('Step 3. Regression'!$G$18*E7029^2+'Step 3. Regression'!$H$18*E7029+'Step 3. Regression'!$I$18)*D7029</f>
        <v>2.6841067626044453</v>
      </c>
    </row>
    <row r="7030" spans="1:7" x14ac:dyDescent="0.25">
      <c r="A7030" s="8">
        <f>IF(ISBLANK('Step 1.4 CNY OAT'!A7030),"-",'Step 1.4 CNY OAT'!A7030)</f>
        <v>43393.875</v>
      </c>
      <c r="B7030" s="26">
        <f t="shared" si="127"/>
        <v>292</v>
      </c>
      <c r="C7030" s="67" cm="1">
        <f t="array" ref="C7030">INDEX('Step 5. Daily Avg Schedule Calc'!$A$2:$D$169,(WEEKDAY(A7030)-1)*24+HOUR(A7030)+1,3)</f>
        <v>1</v>
      </c>
      <c r="D7030" s="67" cm="1">
        <f t="array" ref="D7030">INDEX('Step 5. Daily Avg Schedule Calc'!$A$2:$D$169,(WEEKDAY(A7030)-1)*24+HOUR(A7030)+1,4)</f>
        <v>1</v>
      </c>
      <c r="E7030">
        <f>VLOOKUP(A7030,'Step 1.4 CNY OAT'!$A$1:$B$8761,2)</f>
        <v>63</v>
      </c>
      <c r="F7030" s="11">
        <f ca="1">('Step 3. Regression'!$B$18*E7030^2+'Step 3. Regression'!$C$18*E7030+'Step 3. Regression'!$D$18)*C7030</f>
        <v>5.3505530441821012</v>
      </c>
      <c r="G7030" s="11">
        <f ca="1">('Step 3. Regression'!$G$18*E7030^2+'Step 3. Regression'!$H$18*E7030+'Step 3. Regression'!$I$18)*D7030</f>
        <v>2.6847689220218069</v>
      </c>
    </row>
    <row r="7031" spans="1:7" x14ac:dyDescent="0.25">
      <c r="A7031" s="8">
        <f>IF(ISBLANK('Step 1.4 CNY OAT'!A7031),"-",'Step 1.4 CNY OAT'!A7031)</f>
        <v>43393.916666666664</v>
      </c>
      <c r="B7031" s="26">
        <f t="shared" si="127"/>
        <v>292</v>
      </c>
      <c r="C7031" s="67" cm="1">
        <f t="array" ref="C7031">INDEX('Step 5. Daily Avg Schedule Calc'!$A$2:$D$169,(WEEKDAY(A7031)-1)*24+HOUR(A7031)+1,3)</f>
        <v>1</v>
      </c>
      <c r="D7031" s="67" cm="1">
        <f t="array" ref="D7031">INDEX('Step 5. Daily Avg Schedule Calc'!$A$2:$D$169,(WEEKDAY(A7031)-1)*24+HOUR(A7031)+1,4)</f>
        <v>1</v>
      </c>
      <c r="E7031">
        <f>VLOOKUP(A7031,'Step 1.4 CNY OAT'!$A$1:$B$8761,2)</f>
        <v>57</v>
      </c>
      <c r="F7031" s="11">
        <f ca="1">('Step 3. Regression'!$B$18*E7031^2+'Step 3. Regression'!$C$18*E7031+'Step 3. Regression'!$D$18)*C7031</f>
        <v>5.2883888547218145</v>
      </c>
      <c r="G7031" s="11">
        <f ca="1">('Step 3. Regression'!$G$18*E7031^2+'Step 3. Regression'!$H$18*E7031+'Step 3. Regression'!$I$18)*D7031</f>
        <v>2.697750351623478</v>
      </c>
    </row>
    <row r="7032" spans="1:7" x14ac:dyDescent="0.25">
      <c r="A7032" s="8">
        <f>IF(ISBLANK('Step 1.4 CNY OAT'!A7032),"-",'Step 1.4 CNY OAT'!A7032)</f>
        <v>43393.958333333336</v>
      </c>
      <c r="B7032" s="26">
        <f t="shared" si="127"/>
        <v>292</v>
      </c>
      <c r="C7032" s="67" cm="1">
        <f t="array" ref="C7032">INDEX('Step 5. Daily Avg Schedule Calc'!$A$2:$D$169,(WEEKDAY(A7032)-1)*24+HOUR(A7032)+1,3)</f>
        <v>1</v>
      </c>
      <c r="D7032" s="67" cm="1">
        <f t="array" ref="D7032">INDEX('Step 5. Daily Avg Schedule Calc'!$A$2:$D$169,(WEEKDAY(A7032)-1)*24+HOUR(A7032)+1,4)</f>
        <v>1</v>
      </c>
      <c r="E7032">
        <f>VLOOKUP(A7032,'Step 1.4 CNY OAT'!$A$1:$B$8761,2)</f>
        <v>56</v>
      </c>
      <c r="F7032" s="11">
        <f ca="1">('Step 3. Regression'!$B$18*E7032^2+'Step 3. Regression'!$C$18*E7032+'Step 3. Regression'!$D$18)*C7032</f>
        <v>5.2950036303641443</v>
      </c>
      <c r="G7032" s="11">
        <f ca="1">('Step 3. Regression'!$G$18*E7032^2+'Step 3. Regression'!$H$18*E7032+'Step 3. Regression'!$I$18)*D7032</f>
        <v>2.7042795630144352</v>
      </c>
    </row>
    <row r="7033" spans="1:7" x14ac:dyDescent="0.25">
      <c r="A7033" s="8">
        <f>IF(ISBLANK('Step 1.4 CNY OAT'!A7033),"-",'Step 1.4 CNY OAT'!A7033)</f>
        <v>43394</v>
      </c>
      <c r="B7033" s="26">
        <f t="shared" si="127"/>
        <v>293</v>
      </c>
      <c r="C7033" s="67" cm="1">
        <f t="array" ref="C7033">INDEX('Step 5. Daily Avg Schedule Calc'!$A$2:$D$169,(WEEKDAY(A7033)-1)*24+HOUR(A7033)+1,3)</f>
        <v>1</v>
      </c>
      <c r="D7033" s="67" cm="1">
        <f t="array" ref="D7033">INDEX('Step 5. Daily Avg Schedule Calc'!$A$2:$D$169,(WEEKDAY(A7033)-1)*24+HOUR(A7033)+1,4)</f>
        <v>1</v>
      </c>
      <c r="E7033">
        <f>VLOOKUP(A7033,'Step 1.4 CNY OAT'!$A$1:$B$8761,2)</f>
        <v>55</v>
      </c>
      <c r="F7033" s="11">
        <f ca="1">('Step 3. Regression'!$B$18*E7033^2+'Step 3. Regression'!$C$18*E7033+'Step 3. Regression'!$D$18)*C7033</f>
        <v>5.3064685414023867</v>
      </c>
      <c r="G7033" s="11">
        <f ca="1">('Step 3. Regression'!$G$18*E7033^2+'Step 3. Regression'!$H$18*E7033+'Step 3. Regression'!$I$18)*D7033</f>
        <v>2.7120561000598711</v>
      </c>
    </row>
    <row r="7034" spans="1:7" x14ac:dyDescent="0.25">
      <c r="A7034" s="8">
        <f>IF(ISBLANK('Step 1.4 CNY OAT'!A7034),"-",'Step 1.4 CNY OAT'!A7034)</f>
        <v>43394.041666666664</v>
      </c>
      <c r="B7034" s="26">
        <f t="shared" si="127"/>
        <v>293</v>
      </c>
      <c r="C7034" s="67" cm="1">
        <f t="array" ref="C7034">INDEX('Step 5. Daily Avg Schedule Calc'!$A$2:$D$169,(WEEKDAY(A7034)-1)*24+HOUR(A7034)+1,3)</f>
        <v>1</v>
      </c>
      <c r="D7034" s="67" cm="1">
        <f t="array" ref="D7034">INDEX('Step 5. Daily Avg Schedule Calc'!$A$2:$D$169,(WEEKDAY(A7034)-1)*24+HOUR(A7034)+1,4)</f>
        <v>1</v>
      </c>
      <c r="E7034">
        <f>VLOOKUP(A7034,'Step 1.4 CNY OAT'!$A$1:$B$8761,2)</f>
        <v>54</v>
      </c>
      <c r="F7034" s="11">
        <f ca="1">('Step 3. Regression'!$B$18*E7034^2+'Step 3. Regression'!$C$18*E7034+'Step 3. Regression'!$D$18)*C7034</f>
        <v>5.3227835878365486</v>
      </c>
      <c r="G7034" s="11">
        <f ca="1">('Step 3. Regression'!$G$18*E7034^2+'Step 3. Regression'!$H$18*E7034+'Step 3. Regression'!$I$18)*D7034</f>
        <v>2.721079962759787</v>
      </c>
    </row>
    <row r="7035" spans="1:7" x14ac:dyDescent="0.25">
      <c r="A7035" s="8">
        <f>IF(ISBLANK('Step 1.4 CNY OAT'!A7035),"-",'Step 1.4 CNY OAT'!A7035)</f>
        <v>43394.083333333336</v>
      </c>
      <c r="B7035" s="26">
        <f t="shared" si="127"/>
        <v>293</v>
      </c>
      <c r="C7035" s="67" cm="1">
        <f t="array" ref="C7035">INDEX('Step 5. Daily Avg Schedule Calc'!$A$2:$D$169,(WEEKDAY(A7035)-1)*24+HOUR(A7035)+1,3)</f>
        <v>1</v>
      </c>
      <c r="D7035" s="67" cm="1">
        <f t="array" ref="D7035">INDEX('Step 5. Daily Avg Schedule Calc'!$A$2:$D$169,(WEEKDAY(A7035)-1)*24+HOUR(A7035)+1,4)</f>
        <v>1</v>
      </c>
      <c r="E7035">
        <f>VLOOKUP(A7035,'Step 1.4 CNY OAT'!$A$1:$B$8761,2)</f>
        <v>52</v>
      </c>
      <c r="F7035" s="11">
        <f ca="1">('Step 3. Regression'!$B$18*E7035^2+'Step 3. Regression'!$C$18*E7035+'Step 3. Regression'!$D$18)*C7035</f>
        <v>5.3699640868926206</v>
      </c>
      <c r="G7035" s="11">
        <f ca="1">('Step 3. Regression'!$G$18*E7035^2+'Step 3. Regression'!$H$18*E7035+'Step 3. Regression'!$I$18)*D7035</f>
        <v>2.7428696651230586</v>
      </c>
    </row>
    <row r="7036" spans="1:7" x14ac:dyDescent="0.25">
      <c r="A7036" s="8">
        <f>IF(ISBLANK('Step 1.4 CNY OAT'!A7036),"-",'Step 1.4 CNY OAT'!A7036)</f>
        <v>43394.125</v>
      </c>
      <c r="B7036" s="26">
        <f t="shared" si="127"/>
        <v>293</v>
      </c>
      <c r="C7036" s="67" cm="1">
        <f t="array" ref="C7036">INDEX('Step 5. Daily Avg Schedule Calc'!$A$2:$D$169,(WEEKDAY(A7036)-1)*24+HOUR(A7036)+1,3)</f>
        <v>1</v>
      </c>
      <c r="D7036" s="67" cm="1">
        <f t="array" ref="D7036">INDEX('Step 5. Daily Avg Schedule Calc'!$A$2:$D$169,(WEEKDAY(A7036)-1)*24+HOUR(A7036)+1,4)</f>
        <v>1</v>
      </c>
      <c r="E7036">
        <f>VLOOKUP(A7036,'Step 1.4 CNY OAT'!$A$1:$B$8761,2)</f>
        <v>52</v>
      </c>
      <c r="F7036" s="11">
        <f ca="1">('Step 3. Regression'!$B$18*E7036^2+'Step 3. Regression'!$C$18*E7036+'Step 3. Regression'!$D$18)*C7036</f>
        <v>5.3699640868926206</v>
      </c>
      <c r="G7036" s="11">
        <f ca="1">('Step 3. Regression'!$G$18*E7036^2+'Step 3. Regression'!$H$18*E7036+'Step 3. Regression'!$I$18)*D7036</f>
        <v>2.7428696651230586</v>
      </c>
    </row>
    <row r="7037" spans="1:7" x14ac:dyDescent="0.25">
      <c r="A7037" s="8">
        <f>IF(ISBLANK('Step 1.4 CNY OAT'!A7037),"-",'Step 1.4 CNY OAT'!A7037)</f>
        <v>43394.166666666664</v>
      </c>
      <c r="B7037" s="26">
        <f t="shared" si="127"/>
        <v>293</v>
      </c>
      <c r="C7037" s="67" cm="1">
        <f t="array" ref="C7037">INDEX('Step 5. Daily Avg Schedule Calc'!$A$2:$D$169,(WEEKDAY(A7037)-1)*24+HOUR(A7037)+1,3)</f>
        <v>1</v>
      </c>
      <c r="D7037" s="67" cm="1">
        <f t="array" ref="D7037">INDEX('Step 5. Daily Avg Schedule Calc'!$A$2:$D$169,(WEEKDAY(A7037)-1)*24+HOUR(A7037)+1,4)</f>
        <v>1</v>
      </c>
      <c r="E7037">
        <f>VLOOKUP(A7037,'Step 1.4 CNY OAT'!$A$1:$B$8761,2)</f>
        <v>52</v>
      </c>
      <c r="F7037" s="11">
        <f ca="1">('Step 3. Regression'!$B$18*E7037^2+'Step 3. Regression'!$C$18*E7037+'Step 3. Regression'!$D$18)*C7037</f>
        <v>5.3699640868926206</v>
      </c>
      <c r="G7037" s="11">
        <f ca="1">('Step 3. Regression'!$G$18*E7037^2+'Step 3. Regression'!$H$18*E7037+'Step 3. Regression'!$I$18)*D7037</f>
        <v>2.7428696651230586</v>
      </c>
    </row>
    <row r="7038" spans="1:7" x14ac:dyDescent="0.25">
      <c r="A7038" s="8">
        <f>IF(ISBLANK('Step 1.4 CNY OAT'!A7038),"-",'Step 1.4 CNY OAT'!A7038)</f>
        <v>43394.208333333336</v>
      </c>
      <c r="B7038" s="26">
        <f t="shared" si="127"/>
        <v>293</v>
      </c>
      <c r="C7038" s="67" cm="1">
        <f t="array" ref="C7038">INDEX('Step 5. Daily Avg Schedule Calc'!$A$2:$D$169,(WEEKDAY(A7038)-1)*24+HOUR(A7038)+1,3)</f>
        <v>1</v>
      </c>
      <c r="D7038" s="67" cm="1">
        <f t="array" ref="D7038">INDEX('Step 5. Daily Avg Schedule Calc'!$A$2:$D$169,(WEEKDAY(A7038)-1)*24+HOUR(A7038)+1,4)</f>
        <v>1</v>
      </c>
      <c r="E7038">
        <f>VLOOKUP(A7038,'Step 1.4 CNY OAT'!$A$1:$B$8761,2)</f>
        <v>50</v>
      </c>
      <c r="F7038" s="11">
        <f ca="1">('Step 3. Regression'!$B$18*E7038^2+'Step 3. Regression'!$C$18*E7038+'Step 3. Regression'!$D$18)*C7038</f>
        <v>5.4365451275323569</v>
      </c>
      <c r="G7038" s="11">
        <f ca="1">('Step 3. Regression'!$G$18*E7038^2+'Step 3. Regression'!$H$18*E7038+'Step 3. Regression'!$I$18)*D7038</f>
        <v>2.7696486701042482</v>
      </c>
    </row>
    <row r="7039" spans="1:7" x14ac:dyDescent="0.25">
      <c r="A7039" s="8">
        <f>IF(ISBLANK('Step 1.4 CNY OAT'!A7039),"-",'Step 1.4 CNY OAT'!A7039)</f>
        <v>43394.25</v>
      </c>
      <c r="B7039" s="26">
        <f t="shared" si="127"/>
        <v>293</v>
      </c>
      <c r="C7039" s="67" cm="1">
        <f t="array" ref="C7039">INDEX('Step 5. Daily Avg Schedule Calc'!$A$2:$D$169,(WEEKDAY(A7039)-1)*24+HOUR(A7039)+1,3)</f>
        <v>1</v>
      </c>
      <c r="D7039" s="67" cm="1">
        <f t="array" ref="D7039">INDEX('Step 5. Daily Avg Schedule Calc'!$A$2:$D$169,(WEEKDAY(A7039)-1)*24+HOUR(A7039)+1,4)</f>
        <v>1</v>
      </c>
      <c r="E7039">
        <f>VLOOKUP(A7039,'Step 1.4 CNY OAT'!$A$1:$B$8761,2)</f>
        <v>50</v>
      </c>
      <c r="F7039" s="11">
        <f ca="1">('Step 3. Regression'!$B$18*E7039^2+'Step 3. Regression'!$C$18*E7039+'Step 3. Regression'!$D$18)*C7039</f>
        <v>5.4365451275323569</v>
      </c>
      <c r="G7039" s="11">
        <f ca="1">('Step 3. Regression'!$G$18*E7039^2+'Step 3. Regression'!$H$18*E7039+'Step 3. Regression'!$I$18)*D7039</f>
        <v>2.7696486701042482</v>
      </c>
    </row>
    <row r="7040" spans="1:7" x14ac:dyDescent="0.25">
      <c r="A7040" s="8">
        <f>IF(ISBLANK('Step 1.4 CNY OAT'!A7040),"-",'Step 1.4 CNY OAT'!A7040)</f>
        <v>43394.291666666664</v>
      </c>
      <c r="B7040" s="26">
        <f t="shared" si="127"/>
        <v>293</v>
      </c>
      <c r="C7040" s="67" cm="1">
        <f t="array" ref="C7040">INDEX('Step 5. Daily Avg Schedule Calc'!$A$2:$D$169,(WEEKDAY(A7040)-1)*24+HOUR(A7040)+1,3)</f>
        <v>1</v>
      </c>
      <c r="D7040" s="67" cm="1">
        <f t="array" ref="D7040">INDEX('Step 5. Daily Avg Schedule Calc'!$A$2:$D$169,(WEEKDAY(A7040)-1)*24+HOUR(A7040)+1,4)</f>
        <v>1</v>
      </c>
      <c r="E7040">
        <f>VLOOKUP(A7040,'Step 1.4 CNY OAT'!$A$1:$B$8761,2)</f>
        <v>50</v>
      </c>
      <c r="F7040" s="11">
        <f ca="1">('Step 3. Regression'!$B$18*E7040^2+'Step 3. Regression'!$C$18*E7040+'Step 3. Regression'!$D$18)*C7040</f>
        <v>5.4365451275323569</v>
      </c>
      <c r="G7040" s="11">
        <f ca="1">('Step 3. Regression'!$G$18*E7040^2+'Step 3. Regression'!$H$18*E7040+'Step 3. Regression'!$I$18)*D7040</f>
        <v>2.7696486701042482</v>
      </c>
    </row>
    <row r="7041" spans="1:7" x14ac:dyDescent="0.25">
      <c r="A7041" s="8">
        <f>IF(ISBLANK('Step 1.4 CNY OAT'!A7041),"-",'Step 1.4 CNY OAT'!A7041)</f>
        <v>43394.333333333336</v>
      </c>
      <c r="B7041" s="26">
        <f t="shared" si="127"/>
        <v>293</v>
      </c>
      <c r="C7041" s="67" cm="1">
        <f t="array" ref="C7041">INDEX('Step 5. Daily Avg Schedule Calc'!$A$2:$D$169,(WEEKDAY(A7041)-1)*24+HOUR(A7041)+1,3)</f>
        <v>1</v>
      </c>
      <c r="D7041" s="67" cm="1">
        <f t="array" ref="D7041">INDEX('Step 5. Daily Avg Schedule Calc'!$A$2:$D$169,(WEEKDAY(A7041)-1)*24+HOUR(A7041)+1,4)</f>
        <v>1</v>
      </c>
      <c r="E7041">
        <f>VLOOKUP(A7041,'Step 1.4 CNY OAT'!$A$1:$B$8761,2)</f>
        <v>50</v>
      </c>
      <c r="F7041" s="11">
        <f ca="1">('Step 3. Regression'!$B$18*E7041^2+'Step 3. Regression'!$C$18*E7041+'Step 3. Regression'!$D$18)*C7041</f>
        <v>5.4365451275323569</v>
      </c>
      <c r="G7041" s="11">
        <f ca="1">('Step 3. Regression'!$G$18*E7041^2+'Step 3. Regression'!$H$18*E7041+'Step 3. Regression'!$I$18)*D7041</f>
        <v>2.7696486701042482</v>
      </c>
    </row>
    <row r="7042" spans="1:7" x14ac:dyDescent="0.25">
      <c r="A7042" s="8">
        <f>IF(ISBLANK('Step 1.4 CNY OAT'!A7042),"-",'Step 1.4 CNY OAT'!A7042)</f>
        <v>43394.375</v>
      </c>
      <c r="B7042" s="26">
        <f t="shared" si="127"/>
        <v>293</v>
      </c>
      <c r="C7042" s="67" cm="1">
        <f t="array" ref="C7042">INDEX('Step 5. Daily Avg Schedule Calc'!$A$2:$D$169,(WEEKDAY(A7042)-1)*24+HOUR(A7042)+1,3)</f>
        <v>1</v>
      </c>
      <c r="D7042" s="67" cm="1">
        <f t="array" ref="D7042">INDEX('Step 5. Daily Avg Schedule Calc'!$A$2:$D$169,(WEEKDAY(A7042)-1)*24+HOUR(A7042)+1,4)</f>
        <v>1</v>
      </c>
      <c r="E7042">
        <f>VLOOKUP(A7042,'Step 1.4 CNY OAT'!$A$1:$B$8761,2)</f>
        <v>48</v>
      </c>
      <c r="F7042" s="11">
        <f ca="1">('Step 3. Regression'!$B$18*E7042^2+'Step 3. Regression'!$C$18*E7042+'Step 3. Regression'!$D$18)*C7042</f>
        <v>5.5225267097557609</v>
      </c>
      <c r="G7042" s="11">
        <f ca="1">('Step 3. Regression'!$G$18*E7042^2+'Step 3. Regression'!$H$18*E7042+'Step 3. Regression'!$I$18)*D7042</f>
        <v>2.8014169777033562</v>
      </c>
    </row>
    <row r="7043" spans="1:7" x14ac:dyDescent="0.25">
      <c r="A7043" s="8">
        <f>IF(ISBLANK('Step 1.4 CNY OAT'!A7043),"-",'Step 1.4 CNY OAT'!A7043)</f>
        <v>43394.416666666664</v>
      </c>
      <c r="B7043" s="26">
        <f t="shared" ref="B7043:B7106" si="128">_xlfn.DAYS(A7043,$A$2)</f>
        <v>293</v>
      </c>
      <c r="C7043" s="67" cm="1">
        <f t="array" ref="C7043">INDEX('Step 5. Daily Avg Schedule Calc'!$A$2:$D$169,(WEEKDAY(A7043)-1)*24+HOUR(A7043)+1,3)</f>
        <v>1</v>
      </c>
      <c r="D7043" s="67" cm="1">
        <f t="array" ref="D7043">INDEX('Step 5. Daily Avg Schedule Calc'!$A$2:$D$169,(WEEKDAY(A7043)-1)*24+HOUR(A7043)+1,4)</f>
        <v>1</v>
      </c>
      <c r="E7043">
        <f>VLOOKUP(A7043,'Step 1.4 CNY OAT'!$A$1:$B$8761,2)</f>
        <v>48</v>
      </c>
      <c r="F7043" s="11">
        <f ca="1">('Step 3. Regression'!$B$18*E7043^2+'Step 3. Regression'!$C$18*E7043+'Step 3. Regression'!$D$18)*C7043</f>
        <v>5.5225267097557609</v>
      </c>
      <c r="G7043" s="11">
        <f ca="1">('Step 3. Regression'!$G$18*E7043^2+'Step 3. Regression'!$H$18*E7043+'Step 3. Regression'!$I$18)*D7043</f>
        <v>2.8014169777033562</v>
      </c>
    </row>
    <row r="7044" spans="1:7" x14ac:dyDescent="0.25">
      <c r="A7044" s="8">
        <f>IF(ISBLANK('Step 1.4 CNY OAT'!A7044),"-",'Step 1.4 CNY OAT'!A7044)</f>
        <v>43394.458333333336</v>
      </c>
      <c r="B7044" s="26">
        <f t="shared" si="128"/>
        <v>293</v>
      </c>
      <c r="C7044" s="67" cm="1">
        <f t="array" ref="C7044">INDEX('Step 5. Daily Avg Schedule Calc'!$A$2:$D$169,(WEEKDAY(A7044)-1)*24+HOUR(A7044)+1,3)</f>
        <v>1</v>
      </c>
      <c r="D7044" s="67" cm="1">
        <f t="array" ref="D7044">INDEX('Step 5. Daily Avg Schedule Calc'!$A$2:$D$169,(WEEKDAY(A7044)-1)*24+HOUR(A7044)+1,4)</f>
        <v>1</v>
      </c>
      <c r="E7044">
        <f>VLOOKUP(A7044,'Step 1.4 CNY OAT'!$A$1:$B$8761,2)</f>
        <v>48</v>
      </c>
      <c r="F7044" s="11">
        <f ca="1">('Step 3. Regression'!$B$18*E7044^2+'Step 3. Regression'!$C$18*E7044+'Step 3. Regression'!$D$18)*C7044</f>
        <v>5.5225267097557609</v>
      </c>
      <c r="G7044" s="11">
        <f ca="1">('Step 3. Regression'!$G$18*E7044^2+'Step 3. Regression'!$H$18*E7044+'Step 3. Regression'!$I$18)*D7044</f>
        <v>2.8014169777033562</v>
      </c>
    </row>
    <row r="7045" spans="1:7" x14ac:dyDescent="0.25">
      <c r="A7045" s="8">
        <f>IF(ISBLANK('Step 1.4 CNY OAT'!A7045),"-",'Step 1.4 CNY OAT'!A7045)</f>
        <v>43394.5</v>
      </c>
      <c r="B7045" s="26">
        <f t="shared" si="128"/>
        <v>293</v>
      </c>
      <c r="C7045" s="67" cm="1">
        <f t="array" ref="C7045">INDEX('Step 5. Daily Avg Schedule Calc'!$A$2:$D$169,(WEEKDAY(A7045)-1)*24+HOUR(A7045)+1,3)</f>
        <v>1</v>
      </c>
      <c r="D7045" s="67" cm="1">
        <f t="array" ref="D7045">INDEX('Step 5. Daily Avg Schedule Calc'!$A$2:$D$169,(WEEKDAY(A7045)-1)*24+HOUR(A7045)+1,4)</f>
        <v>1</v>
      </c>
      <c r="E7045">
        <f>VLOOKUP(A7045,'Step 1.4 CNY OAT'!$A$1:$B$8761,2)</f>
        <v>46</v>
      </c>
      <c r="F7045" s="11">
        <f ca="1">('Step 3. Regression'!$B$18*E7045^2+'Step 3. Regression'!$C$18*E7045+'Step 3. Regression'!$D$18)*C7045</f>
        <v>5.6279088335628336</v>
      </c>
      <c r="G7045" s="11">
        <f ca="1">('Step 3. Regression'!$G$18*E7045^2+'Step 3. Regression'!$H$18*E7045+'Step 3. Regression'!$I$18)*D7045</f>
        <v>2.8381745879203826</v>
      </c>
    </row>
    <row r="7046" spans="1:7" x14ac:dyDescent="0.25">
      <c r="A7046" s="8">
        <f>IF(ISBLANK('Step 1.4 CNY OAT'!A7046),"-",'Step 1.4 CNY OAT'!A7046)</f>
        <v>43394.541666666664</v>
      </c>
      <c r="B7046" s="26">
        <f t="shared" si="128"/>
        <v>293</v>
      </c>
      <c r="C7046" s="67" cm="1">
        <f t="array" ref="C7046">INDEX('Step 5. Daily Avg Schedule Calc'!$A$2:$D$169,(WEEKDAY(A7046)-1)*24+HOUR(A7046)+1,3)</f>
        <v>1</v>
      </c>
      <c r="D7046" s="67" cm="1">
        <f t="array" ref="D7046">INDEX('Step 5. Daily Avg Schedule Calc'!$A$2:$D$169,(WEEKDAY(A7046)-1)*24+HOUR(A7046)+1,4)</f>
        <v>1</v>
      </c>
      <c r="E7046">
        <f>VLOOKUP(A7046,'Step 1.4 CNY OAT'!$A$1:$B$8761,2)</f>
        <v>48</v>
      </c>
      <c r="F7046" s="11">
        <f ca="1">('Step 3. Regression'!$B$18*E7046^2+'Step 3. Regression'!$C$18*E7046+'Step 3. Regression'!$D$18)*C7046</f>
        <v>5.5225267097557609</v>
      </c>
      <c r="G7046" s="11">
        <f ca="1">('Step 3. Regression'!$G$18*E7046^2+'Step 3. Regression'!$H$18*E7046+'Step 3. Regression'!$I$18)*D7046</f>
        <v>2.8014169777033562</v>
      </c>
    </row>
    <row r="7047" spans="1:7" x14ac:dyDescent="0.25">
      <c r="A7047" s="8">
        <f>IF(ISBLANK('Step 1.4 CNY OAT'!A7047),"-",'Step 1.4 CNY OAT'!A7047)</f>
        <v>43394.583333333336</v>
      </c>
      <c r="B7047" s="26">
        <f t="shared" si="128"/>
        <v>293</v>
      </c>
      <c r="C7047" s="67" cm="1">
        <f t="array" ref="C7047">INDEX('Step 5. Daily Avg Schedule Calc'!$A$2:$D$169,(WEEKDAY(A7047)-1)*24+HOUR(A7047)+1,3)</f>
        <v>1</v>
      </c>
      <c r="D7047" s="67" cm="1">
        <f t="array" ref="D7047">INDEX('Step 5. Daily Avg Schedule Calc'!$A$2:$D$169,(WEEKDAY(A7047)-1)*24+HOUR(A7047)+1,4)</f>
        <v>1</v>
      </c>
      <c r="E7047">
        <f>VLOOKUP(A7047,'Step 1.4 CNY OAT'!$A$1:$B$8761,2)</f>
        <v>49</v>
      </c>
      <c r="F7047" s="11">
        <f ca="1">('Step 3. Regression'!$B$18*E7047^2+'Step 3. Regression'!$C$18*E7047+'Step 3. Regression'!$D$18)*C7047</f>
        <v>5.4771108509461008</v>
      </c>
      <c r="G7047" s="11">
        <f ca="1">('Step 3. Regression'!$G$18*E7047^2+'Step 3. Regression'!$H$18*E7047+'Step 3. Regression'!$I$18)*D7047</f>
        <v>2.7849091610765626</v>
      </c>
    </row>
    <row r="7048" spans="1:7" x14ac:dyDescent="0.25">
      <c r="A7048" s="8">
        <f>IF(ISBLANK('Step 1.4 CNY OAT'!A7048),"-",'Step 1.4 CNY OAT'!A7048)</f>
        <v>43394.625</v>
      </c>
      <c r="B7048" s="26">
        <f t="shared" si="128"/>
        <v>293</v>
      </c>
      <c r="C7048" s="67" cm="1">
        <f t="array" ref="C7048">INDEX('Step 5. Daily Avg Schedule Calc'!$A$2:$D$169,(WEEKDAY(A7048)-1)*24+HOUR(A7048)+1,3)</f>
        <v>1</v>
      </c>
      <c r="D7048" s="67" cm="1">
        <f t="array" ref="D7048">INDEX('Step 5. Daily Avg Schedule Calc'!$A$2:$D$169,(WEEKDAY(A7048)-1)*24+HOUR(A7048)+1,4)</f>
        <v>1</v>
      </c>
      <c r="E7048">
        <f>VLOOKUP(A7048,'Step 1.4 CNY OAT'!$A$1:$B$8761,2)</f>
        <v>48</v>
      </c>
      <c r="F7048" s="11">
        <f ca="1">('Step 3. Regression'!$B$18*E7048^2+'Step 3. Regression'!$C$18*E7048+'Step 3. Regression'!$D$18)*C7048</f>
        <v>5.5225267097557609</v>
      </c>
      <c r="G7048" s="11">
        <f ca="1">('Step 3. Regression'!$G$18*E7048^2+'Step 3. Regression'!$H$18*E7048+'Step 3. Regression'!$I$18)*D7048</f>
        <v>2.8014169777033562</v>
      </c>
    </row>
    <row r="7049" spans="1:7" x14ac:dyDescent="0.25">
      <c r="A7049" s="8">
        <f>IF(ISBLANK('Step 1.4 CNY OAT'!A7049),"-",'Step 1.4 CNY OAT'!A7049)</f>
        <v>43394.666666666664</v>
      </c>
      <c r="B7049" s="26">
        <f t="shared" si="128"/>
        <v>293</v>
      </c>
      <c r="C7049" s="67" cm="1">
        <f t="array" ref="C7049">INDEX('Step 5. Daily Avg Schedule Calc'!$A$2:$D$169,(WEEKDAY(A7049)-1)*24+HOUR(A7049)+1,3)</f>
        <v>1</v>
      </c>
      <c r="D7049" s="67" cm="1">
        <f t="array" ref="D7049">INDEX('Step 5. Daily Avg Schedule Calc'!$A$2:$D$169,(WEEKDAY(A7049)-1)*24+HOUR(A7049)+1,4)</f>
        <v>1</v>
      </c>
      <c r="E7049">
        <f>VLOOKUP(A7049,'Step 1.4 CNY OAT'!$A$1:$B$8761,2)</f>
        <v>48</v>
      </c>
      <c r="F7049" s="11">
        <f ca="1">('Step 3. Regression'!$B$18*E7049^2+'Step 3. Regression'!$C$18*E7049+'Step 3. Regression'!$D$18)*C7049</f>
        <v>5.5225267097557609</v>
      </c>
      <c r="G7049" s="11">
        <f ca="1">('Step 3. Regression'!$G$18*E7049^2+'Step 3. Regression'!$H$18*E7049+'Step 3. Regression'!$I$18)*D7049</f>
        <v>2.8014169777033562</v>
      </c>
    </row>
    <row r="7050" spans="1:7" x14ac:dyDescent="0.25">
      <c r="A7050" s="8">
        <f>IF(ISBLANK('Step 1.4 CNY OAT'!A7050),"-",'Step 1.4 CNY OAT'!A7050)</f>
        <v>43394.708333333336</v>
      </c>
      <c r="B7050" s="26">
        <f t="shared" si="128"/>
        <v>293</v>
      </c>
      <c r="C7050" s="67" cm="1">
        <f t="array" ref="C7050">INDEX('Step 5. Daily Avg Schedule Calc'!$A$2:$D$169,(WEEKDAY(A7050)-1)*24+HOUR(A7050)+1,3)</f>
        <v>1</v>
      </c>
      <c r="D7050" s="67" cm="1">
        <f t="array" ref="D7050">INDEX('Step 5. Daily Avg Schedule Calc'!$A$2:$D$169,(WEEKDAY(A7050)-1)*24+HOUR(A7050)+1,4)</f>
        <v>1</v>
      </c>
      <c r="E7050">
        <f>VLOOKUP(A7050,'Step 1.4 CNY OAT'!$A$1:$B$8761,2)</f>
        <v>48</v>
      </c>
      <c r="F7050" s="11">
        <f ca="1">('Step 3. Regression'!$B$18*E7050^2+'Step 3. Regression'!$C$18*E7050+'Step 3. Regression'!$D$18)*C7050</f>
        <v>5.5225267097557609</v>
      </c>
      <c r="G7050" s="11">
        <f ca="1">('Step 3. Regression'!$G$18*E7050^2+'Step 3. Regression'!$H$18*E7050+'Step 3. Regression'!$I$18)*D7050</f>
        <v>2.8014169777033562</v>
      </c>
    </row>
    <row r="7051" spans="1:7" x14ac:dyDescent="0.25">
      <c r="A7051" s="8">
        <f>IF(ISBLANK('Step 1.4 CNY OAT'!A7051),"-",'Step 1.4 CNY OAT'!A7051)</f>
        <v>43394.75</v>
      </c>
      <c r="B7051" s="26">
        <f t="shared" si="128"/>
        <v>293</v>
      </c>
      <c r="C7051" s="67" cm="1">
        <f t="array" ref="C7051">INDEX('Step 5. Daily Avg Schedule Calc'!$A$2:$D$169,(WEEKDAY(A7051)-1)*24+HOUR(A7051)+1,3)</f>
        <v>1</v>
      </c>
      <c r="D7051" s="67" cm="1">
        <f t="array" ref="D7051">INDEX('Step 5. Daily Avg Schedule Calc'!$A$2:$D$169,(WEEKDAY(A7051)-1)*24+HOUR(A7051)+1,4)</f>
        <v>1</v>
      </c>
      <c r="E7051">
        <f>VLOOKUP(A7051,'Step 1.4 CNY OAT'!$A$1:$B$8761,2)</f>
        <v>46</v>
      </c>
      <c r="F7051" s="11">
        <f ca="1">('Step 3. Regression'!$B$18*E7051^2+'Step 3. Regression'!$C$18*E7051+'Step 3. Regression'!$D$18)*C7051</f>
        <v>5.6279088335628336</v>
      </c>
      <c r="G7051" s="11">
        <f ca="1">('Step 3. Regression'!$G$18*E7051^2+'Step 3. Regression'!$H$18*E7051+'Step 3. Regression'!$I$18)*D7051</f>
        <v>2.8381745879203826</v>
      </c>
    </row>
    <row r="7052" spans="1:7" x14ac:dyDescent="0.25">
      <c r="A7052" s="8">
        <f>IF(ISBLANK('Step 1.4 CNY OAT'!A7052),"-",'Step 1.4 CNY OAT'!A7052)</f>
        <v>43394.791666666664</v>
      </c>
      <c r="B7052" s="26">
        <f t="shared" si="128"/>
        <v>293</v>
      </c>
      <c r="C7052" s="67" cm="1">
        <f t="array" ref="C7052">INDEX('Step 5. Daily Avg Schedule Calc'!$A$2:$D$169,(WEEKDAY(A7052)-1)*24+HOUR(A7052)+1,3)</f>
        <v>1</v>
      </c>
      <c r="D7052" s="67" cm="1">
        <f t="array" ref="D7052">INDEX('Step 5. Daily Avg Schedule Calc'!$A$2:$D$169,(WEEKDAY(A7052)-1)*24+HOUR(A7052)+1,4)</f>
        <v>1</v>
      </c>
      <c r="E7052">
        <f>VLOOKUP(A7052,'Step 1.4 CNY OAT'!$A$1:$B$8761,2)</f>
        <v>45</v>
      </c>
      <c r="F7052" s="11">
        <f ca="1">('Step 3. Regression'!$B$18*E7052^2+'Step 3. Regression'!$C$18*E7052+'Step 3. Regression'!$D$18)*C7052</f>
        <v>5.6878750985602435</v>
      </c>
      <c r="G7052" s="11">
        <f ca="1">('Step 3. Regression'!$G$18*E7052^2+'Step 3. Regression'!$H$18*E7052+'Step 3. Regression'!$I$18)*D7052</f>
        <v>2.8584243815106145</v>
      </c>
    </row>
    <row r="7053" spans="1:7" x14ac:dyDescent="0.25">
      <c r="A7053" s="8">
        <f>IF(ISBLANK('Step 1.4 CNY OAT'!A7053),"-",'Step 1.4 CNY OAT'!A7053)</f>
        <v>43394.833333333336</v>
      </c>
      <c r="B7053" s="26">
        <f t="shared" si="128"/>
        <v>293</v>
      </c>
      <c r="C7053" s="67" cm="1">
        <f t="array" ref="C7053">INDEX('Step 5. Daily Avg Schedule Calc'!$A$2:$D$169,(WEEKDAY(A7053)-1)*24+HOUR(A7053)+1,3)</f>
        <v>1</v>
      </c>
      <c r="D7053" s="67" cm="1">
        <f t="array" ref="D7053">INDEX('Step 5. Daily Avg Schedule Calc'!$A$2:$D$169,(WEEKDAY(A7053)-1)*24+HOUR(A7053)+1,4)</f>
        <v>1</v>
      </c>
      <c r="E7053">
        <f>VLOOKUP(A7053,'Step 1.4 CNY OAT'!$A$1:$B$8761,2)</f>
        <v>45</v>
      </c>
      <c r="F7053" s="11">
        <f ca="1">('Step 3. Regression'!$B$18*E7053^2+'Step 3. Regression'!$C$18*E7053+'Step 3. Regression'!$D$18)*C7053</f>
        <v>5.6878750985602435</v>
      </c>
      <c r="G7053" s="11">
        <f ca="1">('Step 3. Regression'!$G$18*E7053^2+'Step 3. Regression'!$H$18*E7053+'Step 3. Regression'!$I$18)*D7053</f>
        <v>2.8584243815106145</v>
      </c>
    </row>
    <row r="7054" spans="1:7" x14ac:dyDescent="0.25">
      <c r="A7054" s="8">
        <f>IF(ISBLANK('Step 1.4 CNY OAT'!A7054),"-",'Step 1.4 CNY OAT'!A7054)</f>
        <v>43394.875</v>
      </c>
      <c r="B7054" s="26">
        <f t="shared" si="128"/>
        <v>293</v>
      </c>
      <c r="C7054" s="67" cm="1">
        <f t="array" ref="C7054">INDEX('Step 5. Daily Avg Schedule Calc'!$A$2:$D$169,(WEEKDAY(A7054)-1)*24+HOUR(A7054)+1,3)</f>
        <v>1</v>
      </c>
      <c r="D7054" s="67" cm="1">
        <f t="array" ref="D7054">INDEX('Step 5. Daily Avg Schedule Calc'!$A$2:$D$169,(WEEKDAY(A7054)-1)*24+HOUR(A7054)+1,4)</f>
        <v>1</v>
      </c>
      <c r="E7054">
        <f>VLOOKUP(A7054,'Step 1.4 CNY OAT'!$A$1:$B$8761,2)</f>
        <v>45</v>
      </c>
      <c r="F7054" s="11">
        <f ca="1">('Step 3. Regression'!$B$18*E7054^2+'Step 3. Regression'!$C$18*E7054+'Step 3. Regression'!$D$18)*C7054</f>
        <v>5.6878750985602435</v>
      </c>
      <c r="G7054" s="11">
        <f ca="1">('Step 3. Regression'!$G$18*E7054^2+'Step 3. Regression'!$H$18*E7054+'Step 3. Regression'!$I$18)*D7054</f>
        <v>2.8584243815106145</v>
      </c>
    </row>
    <row r="7055" spans="1:7" x14ac:dyDescent="0.25">
      <c r="A7055" s="8">
        <f>IF(ISBLANK('Step 1.4 CNY OAT'!A7055),"-",'Step 1.4 CNY OAT'!A7055)</f>
        <v>43394.916666666664</v>
      </c>
      <c r="B7055" s="26">
        <f t="shared" si="128"/>
        <v>293</v>
      </c>
      <c r="C7055" s="67" cm="1">
        <f t="array" ref="C7055">INDEX('Step 5. Daily Avg Schedule Calc'!$A$2:$D$169,(WEEKDAY(A7055)-1)*24+HOUR(A7055)+1,3)</f>
        <v>1</v>
      </c>
      <c r="D7055" s="67" cm="1">
        <f t="array" ref="D7055">INDEX('Step 5. Daily Avg Schedule Calc'!$A$2:$D$169,(WEEKDAY(A7055)-1)*24+HOUR(A7055)+1,4)</f>
        <v>1</v>
      </c>
      <c r="E7055">
        <f>VLOOKUP(A7055,'Step 1.4 CNY OAT'!$A$1:$B$8761,2)</f>
        <v>45</v>
      </c>
      <c r="F7055" s="11">
        <f ca="1">('Step 3. Regression'!$B$18*E7055^2+'Step 3. Regression'!$C$18*E7055+'Step 3. Regression'!$D$18)*C7055</f>
        <v>5.6878750985602435</v>
      </c>
      <c r="G7055" s="11">
        <f ca="1">('Step 3. Regression'!$G$18*E7055^2+'Step 3. Regression'!$H$18*E7055+'Step 3. Regression'!$I$18)*D7055</f>
        <v>2.8584243815106145</v>
      </c>
    </row>
    <row r="7056" spans="1:7" x14ac:dyDescent="0.25">
      <c r="A7056" s="8">
        <f>IF(ISBLANK('Step 1.4 CNY OAT'!A7056),"-",'Step 1.4 CNY OAT'!A7056)</f>
        <v>43394.958333333336</v>
      </c>
      <c r="B7056" s="26">
        <f t="shared" si="128"/>
        <v>293</v>
      </c>
      <c r="C7056" s="67" cm="1">
        <f t="array" ref="C7056">INDEX('Step 5. Daily Avg Schedule Calc'!$A$2:$D$169,(WEEKDAY(A7056)-1)*24+HOUR(A7056)+1,3)</f>
        <v>1</v>
      </c>
      <c r="D7056" s="67" cm="1">
        <f t="array" ref="D7056">INDEX('Step 5. Daily Avg Schedule Calc'!$A$2:$D$169,(WEEKDAY(A7056)-1)*24+HOUR(A7056)+1,4)</f>
        <v>1</v>
      </c>
      <c r="E7056">
        <f>VLOOKUP(A7056,'Step 1.4 CNY OAT'!$A$1:$B$8761,2)</f>
        <v>43</v>
      </c>
      <c r="F7056" s="11">
        <f ca="1">('Step 3. Regression'!$B$18*E7056^2+'Step 3. Regression'!$C$18*E7056+'Step 3. Regression'!$D$18)*C7056</f>
        <v>5.8223580347428134</v>
      </c>
      <c r="G7056" s="11">
        <f ca="1">('Step 3. Regression'!$G$18*E7056^2+'Step 3. Regression'!$H$18*E7056+'Step 3. Regression'!$I$18)*D7056</f>
        <v>2.902665945654519</v>
      </c>
    </row>
    <row r="7057" spans="1:7" x14ac:dyDescent="0.25">
      <c r="A7057" s="8">
        <f>IF(ISBLANK('Step 1.4 CNY OAT'!A7057),"-",'Step 1.4 CNY OAT'!A7057)</f>
        <v>43395</v>
      </c>
      <c r="B7057" s="26">
        <f t="shared" si="128"/>
        <v>294</v>
      </c>
      <c r="C7057" s="67" cm="1">
        <f t="array" ref="C7057">INDEX('Step 5. Daily Avg Schedule Calc'!$A$2:$D$169,(WEEKDAY(A7057)-1)*24+HOUR(A7057)+1,3)</f>
        <v>1</v>
      </c>
      <c r="D7057" s="67" cm="1">
        <f t="array" ref="D7057">INDEX('Step 5. Daily Avg Schedule Calc'!$A$2:$D$169,(WEEKDAY(A7057)-1)*24+HOUR(A7057)+1,4)</f>
        <v>1</v>
      </c>
      <c r="E7057">
        <f>VLOOKUP(A7057,'Step 1.4 CNY OAT'!$A$1:$B$8761,2)</f>
        <v>43</v>
      </c>
      <c r="F7057" s="11">
        <f ca="1">('Step 3. Regression'!$B$18*E7057^2+'Step 3. Regression'!$C$18*E7057+'Step 3. Regression'!$D$18)*C7057</f>
        <v>5.8223580347428134</v>
      </c>
      <c r="G7057" s="11">
        <f ca="1">('Step 3. Regression'!$G$18*E7057^2+'Step 3. Regression'!$H$18*E7057+'Step 3. Regression'!$I$18)*D7057</f>
        <v>2.902665945654519</v>
      </c>
    </row>
    <row r="7058" spans="1:7" x14ac:dyDescent="0.25">
      <c r="A7058" s="8">
        <f>IF(ISBLANK('Step 1.4 CNY OAT'!A7058),"-",'Step 1.4 CNY OAT'!A7058)</f>
        <v>43395.041666666664</v>
      </c>
      <c r="B7058" s="26">
        <f t="shared" si="128"/>
        <v>294</v>
      </c>
      <c r="C7058" s="67" cm="1">
        <f t="array" ref="C7058">INDEX('Step 5. Daily Avg Schedule Calc'!$A$2:$D$169,(WEEKDAY(A7058)-1)*24+HOUR(A7058)+1,3)</f>
        <v>1</v>
      </c>
      <c r="D7058" s="67" cm="1">
        <f t="array" ref="D7058">INDEX('Step 5. Daily Avg Schedule Calc'!$A$2:$D$169,(WEEKDAY(A7058)-1)*24+HOUR(A7058)+1,4)</f>
        <v>1</v>
      </c>
      <c r="E7058">
        <f>VLOOKUP(A7058,'Step 1.4 CNY OAT'!$A$1:$B$8761,2)</f>
        <v>43</v>
      </c>
      <c r="F7058" s="11">
        <f ca="1">('Step 3. Regression'!$B$18*E7058^2+'Step 3. Regression'!$C$18*E7058+'Step 3. Regression'!$D$18)*C7058</f>
        <v>5.8223580347428134</v>
      </c>
      <c r="G7058" s="11">
        <f ca="1">('Step 3. Regression'!$G$18*E7058^2+'Step 3. Regression'!$H$18*E7058+'Step 3. Regression'!$I$18)*D7058</f>
        <v>2.902665945654519</v>
      </c>
    </row>
    <row r="7059" spans="1:7" x14ac:dyDescent="0.25">
      <c r="A7059" s="8">
        <f>IF(ISBLANK('Step 1.4 CNY OAT'!A7059),"-",'Step 1.4 CNY OAT'!A7059)</f>
        <v>43395.083333333336</v>
      </c>
      <c r="B7059" s="26">
        <f t="shared" si="128"/>
        <v>294</v>
      </c>
      <c r="C7059" s="67" cm="1">
        <f t="array" ref="C7059">INDEX('Step 5. Daily Avg Schedule Calc'!$A$2:$D$169,(WEEKDAY(A7059)-1)*24+HOUR(A7059)+1,3)</f>
        <v>1</v>
      </c>
      <c r="D7059" s="67" cm="1">
        <f t="array" ref="D7059">INDEX('Step 5. Daily Avg Schedule Calc'!$A$2:$D$169,(WEEKDAY(A7059)-1)*24+HOUR(A7059)+1,4)</f>
        <v>1</v>
      </c>
      <c r="E7059">
        <f>VLOOKUP(A7059,'Step 1.4 CNY OAT'!$A$1:$B$8761,2)</f>
        <v>44</v>
      </c>
      <c r="F7059" s="11">
        <f ca="1">('Step 3. Regression'!$B$18*E7059^2+'Step 3. Regression'!$C$18*E7059+'Step 3. Regression'!$D$18)*C7059</f>
        <v>5.7526914989535705</v>
      </c>
      <c r="G7059" s="11">
        <f ca="1">('Step 3. Regression'!$G$18*E7059^2+'Step 3. Regression'!$H$18*E7059+'Step 3. Regression'!$I$18)*D7059</f>
        <v>2.8799215007553269</v>
      </c>
    </row>
    <row r="7060" spans="1:7" x14ac:dyDescent="0.25">
      <c r="A7060" s="8">
        <f>IF(ISBLANK('Step 1.4 CNY OAT'!A7060),"-",'Step 1.4 CNY OAT'!A7060)</f>
        <v>43395.125</v>
      </c>
      <c r="B7060" s="26">
        <f t="shared" si="128"/>
        <v>294</v>
      </c>
      <c r="C7060" s="67" cm="1">
        <f t="array" ref="C7060">INDEX('Step 5. Daily Avg Schedule Calc'!$A$2:$D$169,(WEEKDAY(A7060)-1)*24+HOUR(A7060)+1,3)</f>
        <v>1</v>
      </c>
      <c r="D7060" s="67" cm="1">
        <f t="array" ref="D7060">INDEX('Step 5. Daily Avg Schedule Calc'!$A$2:$D$169,(WEEKDAY(A7060)-1)*24+HOUR(A7060)+1,4)</f>
        <v>1</v>
      </c>
      <c r="E7060">
        <f>VLOOKUP(A7060,'Step 1.4 CNY OAT'!$A$1:$B$8761,2)</f>
        <v>43</v>
      </c>
      <c r="F7060" s="11">
        <f ca="1">('Step 3. Regression'!$B$18*E7060^2+'Step 3. Regression'!$C$18*E7060+'Step 3. Regression'!$D$18)*C7060</f>
        <v>5.8223580347428134</v>
      </c>
      <c r="G7060" s="11">
        <f ca="1">('Step 3. Regression'!$G$18*E7060^2+'Step 3. Regression'!$H$18*E7060+'Step 3. Regression'!$I$18)*D7060</f>
        <v>2.902665945654519</v>
      </c>
    </row>
    <row r="7061" spans="1:7" x14ac:dyDescent="0.25">
      <c r="A7061" s="8">
        <f>IF(ISBLANK('Step 1.4 CNY OAT'!A7061),"-",'Step 1.4 CNY OAT'!A7061)</f>
        <v>43395.166666666664</v>
      </c>
      <c r="B7061" s="26">
        <f t="shared" si="128"/>
        <v>294</v>
      </c>
      <c r="C7061" s="67" cm="1">
        <f t="array" ref="C7061">INDEX('Step 5. Daily Avg Schedule Calc'!$A$2:$D$169,(WEEKDAY(A7061)-1)*24+HOUR(A7061)+1,3)</f>
        <v>1</v>
      </c>
      <c r="D7061" s="67" cm="1">
        <f t="array" ref="D7061">INDEX('Step 5. Daily Avg Schedule Calc'!$A$2:$D$169,(WEEKDAY(A7061)-1)*24+HOUR(A7061)+1,4)</f>
        <v>1</v>
      </c>
      <c r="E7061">
        <f>VLOOKUP(A7061,'Step 1.4 CNY OAT'!$A$1:$B$8761,2)</f>
        <v>43</v>
      </c>
      <c r="F7061" s="11">
        <f ca="1">('Step 3. Regression'!$B$18*E7061^2+'Step 3. Regression'!$C$18*E7061+'Step 3. Regression'!$D$18)*C7061</f>
        <v>5.8223580347428134</v>
      </c>
      <c r="G7061" s="11">
        <f ca="1">('Step 3. Regression'!$G$18*E7061^2+'Step 3. Regression'!$H$18*E7061+'Step 3. Regression'!$I$18)*D7061</f>
        <v>2.902665945654519</v>
      </c>
    </row>
    <row r="7062" spans="1:7" x14ac:dyDescent="0.25">
      <c r="A7062" s="8">
        <f>IF(ISBLANK('Step 1.4 CNY OAT'!A7062),"-",'Step 1.4 CNY OAT'!A7062)</f>
        <v>43395.208333333336</v>
      </c>
      <c r="B7062" s="26">
        <f t="shared" si="128"/>
        <v>294</v>
      </c>
      <c r="C7062" s="67" cm="1">
        <f t="array" ref="C7062">INDEX('Step 5. Daily Avg Schedule Calc'!$A$2:$D$169,(WEEKDAY(A7062)-1)*24+HOUR(A7062)+1,3)</f>
        <v>1</v>
      </c>
      <c r="D7062" s="67" cm="1">
        <f t="array" ref="D7062">INDEX('Step 5. Daily Avg Schedule Calc'!$A$2:$D$169,(WEEKDAY(A7062)-1)*24+HOUR(A7062)+1,4)</f>
        <v>1</v>
      </c>
      <c r="E7062">
        <f>VLOOKUP(A7062,'Step 1.4 CNY OAT'!$A$1:$B$8761,2)</f>
        <v>43</v>
      </c>
      <c r="F7062" s="11">
        <f ca="1">('Step 3. Regression'!$B$18*E7062^2+'Step 3. Regression'!$C$18*E7062+'Step 3. Regression'!$D$18)*C7062</f>
        <v>5.8223580347428134</v>
      </c>
      <c r="G7062" s="11">
        <f ca="1">('Step 3. Regression'!$G$18*E7062^2+'Step 3. Regression'!$H$18*E7062+'Step 3. Regression'!$I$18)*D7062</f>
        <v>2.902665945654519</v>
      </c>
    </row>
    <row r="7063" spans="1:7" x14ac:dyDescent="0.25">
      <c r="A7063" s="8">
        <f>IF(ISBLANK('Step 1.4 CNY OAT'!A7063),"-",'Step 1.4 CNY OAT'!A7063)</f>
        <v>43395.25</v>
      </c>
      <c r="B7063" s="26">
        <f t="shared" si="128"/>
        <v>294</v>
      </c>
      <c r="C7063" s="67" cm="1">
        <f t="array" ref="C7063">INDEX('Step 5. Daily Avg Schedule Calc'!$A$2:$D$169,(WEEKDAY(A7063)-1)*24+HOUR(A7063)+1,3)</f>
        <v>1</v>
      </c>
      <c r="D7063" s="67" cm="1">
        <f t="array" ref="D7063">INDEX('Step 5. Daily Avg Schedule Calc'!$A$2:$D$169,(WEEKDAY(A7063)-1)*24+HOUR(A7063)+1,4)</f>
        <v>1</v>
      </c>
      <c r="E7063">
        <f>VLOOKUP(A7063,'Step 1.4 CNY OAT'!$A$1:$B$8761,2)</f>
        <v>45</v>
      </c>
      <c r="F7063" s="11">
        <f ca="1">('Step 3. Regression'!$B$18*E7063^2+'Step 3. Regression'!$C$18*E7063+'Step 3. Regression'!$D$18)*C7063</f>
        <v>5.6878750985602435</v>
      </c>
      <c r="G7063" s="11">
        <f ca="1">('Step 3. Regression'!$G$18*E7063^2+'Step 3. Regression'!$H$18*E7063+'Step 3. Regression'!$I$18)*D7063</f>
        <v>2.8584243815106145</v>
      </c>
    </row>
    <row r="7064" spans="1:7" x14ac:dyDescent="0.25">
      <c r="A7064" s="8">
        <f>IF(ISBLANK('Step 1.4 CNY OAT'!A7064),"-",'Step 1.4 CNY OAT'!A7064)</f>
        <v>43395.291666666664</v>
      </c>
      <c r="B7064" s="26">
        <f t="shared" si="128"/>
        <v>294</v>
      </c>
      <c r="C7064" s="67" cm="1">
        <f t="array" ref="C7064">INDEX('Step 5. Daily Avg Schedule Calc'!$A$2:$D$169,(WEEKDAY(A7064)-1)*24+HOUR(A7064)+1,3)</f>
        <v>1</v>
      </c>
      <c r="D7064" s="67" cm="1">
        <f t="array" ref="D7064">INDEX('Step 5. Daily Avg Schedule Calc'!$A$2:$D$169,(WEEKDAY(A7064)-1)*24+HOUR(A7064)+1,4)</f>
        <v>1</v>
      </c>
      <c r="E7064">
        <f>VLOOKUP(A7064,'Step 1.4 CNY OAT'!$A$1:$B$8761,2)</f>
        <v>45</v>
      </c>
      <c r="F7064" s="11">
        <f ca="1">('Step 3. Regression'!$B$18*E7064^2+'Step 3. Regression'!$C$18*E7064+'Step 3. Regression'!$D$18)*C7064</f>
        <v>5.6878750985602435</v>
      </c>
      <c r="G7064" s="11">
        <f ca="1">('Step 3. Regression'!$G$18*E7064^2+'Step 3. Regression'!$H$18*E7064+'Step 3. Regression'!$I$18)*D7064</f>
        <v>2.8584243815106145</v>
      </c>
    </row>
    <row r="7065" spans="1:7" x14ac:dyDescent="0.25">
      <c r="A7065" s="8">
        <f>IF(ISBLANK('Step 1.4 CNY OAT'!A7065),"-",'Step 1.4 CNY OAT'!A7065)</f>
        <v>43395.333333333336</v>
      </c>
      <c r="B7065" s="26">
        <f t="shared" si="128"/>
        <v>294</v>
      </c>
      <c r="C7065" s="67" cm="1">
        <f t="array" ref="C7065">INDEX('Step 5. Daily Avg Schedule Calc'!$A$2:$D$169,(WEEKDAY(A7065)-1)*24+HOUR(A7065)+1,3)</f>
        <v>1</v>
      </c>
      <c r="D7065" s="67" cm="1">
        <f t="array" ref="D7065">INDEX('Step 5. Daily Avg Schedule Calc'!$A$2:$D$169,(WEEKDAY(A7065)-1)*24+HOUR(A7065)+1,4)</f>
        <v>1</v>
      </c>
      <c r="E7065">
        <f>VLOOKUP(A7065,'Step 1.4 CNY OAT'!$A$1:$B$8761,2)</f>
        <v>46</v>
      </c>
      <c r="F7065" s="11">
        <f ca="1">('Step 3. Regression'!$B$18*E7065^2+'Step 3. Regression'!$C$18*E7065+'Step 3. Regression'!$D$18)*C7065</f>
        <v>5.6279088335628336</v>
      </c>
      <c r="G7065" s="11">
        <f ca="1">('Step 3. Regression'!$G$18*E7065^2+'Step 3. Regression'!$H$18*E7065+'Step 3. Regression'!$I$18)*D7065</f>
        <v>2.8381745879203826</v>
      </c>
    </row>
    <row r="7066" spans="1:7" x14ac:dyDescent="0.25">
      <c r="A7066" s="8">
        <f>IF(ISBLANK('Step 1.4 CNY OAT'!A7066),"-",'Step 1.4 CNY OAT'!A7066)</f>
        <v>43395.375</v>
      </c>
      <c r="B7066" s="26">
        <f t="shared" si="128"/>
        <v>294</v>
      </c>
      <c r="C7066" s="67" cm="1">
        <f t="array" ref="C7066">INDEX('Step 5. Daily Avg Schedule Calc'!$A$2:$D$169,(WEEKDAY(A7066)-1)*24+HOUR(A7066)+1,3)</f>
        <v>1</v>
      </c>
      <c r="D7066" s="67" cm="1">
        <f t="array" ref="D7066">INDEX('Step 5. Daily Avg Schedule Calc'!$A$2:$D$169,(WEEKDAY(A7066)-1)*24+HOUR(A7066)+1,4)</f>
        <v>1</v>
      </c>
      <c r="E7066">
        <f>VLOOKUP(A7066,'Step 1.4 CNY OAT'!$A$1:$B$8761,2)</f>
        <v>46</v>
      </c>
      <c r="F7066" s="11">
        <f ca="1">('Step 3. Regression'!$B$18*E7066^2+'Step 3. Regression'!$C$18*E7066+'Step 3. Regression'!$D$18)*C7066</f>
        <v>5.6279088335628336</v>
      </c>
      <c r="G7066" s="11">
        <f ca="1">('Step 3. Regression'!$G$18*E7066^2+'Step 3. Regression'!$H$18*E7066+'Step 3. Regression'!$I$18)*D7066</f>
        <v>2.8381745879203826</v>
      </c>
    </row>
    <row r="7067" spans="1:7" x14ac:dyDescent="0.25">
      <c r="A7067" s="8">
        <f>IF(ISBLANK('Step 1.4 CNY OAT'!A7067),"-",'Step 1.4 CNY OAT'!A7067)</f>
        <v>43395.416666666664</v>
      </c>
      <c r="B7067" s="26">
        <f t="shared" si="128"/>
        <v>294</v>
      </c>
      <c r="C7067" s="67" cm="1">
        <f t="array" ref="C7067">INDEX('Step 5. Daily Avg Schedule Calc'!$A$2:$D$169,(WEEKDAY(A7067)-1)*24+HOUR(A7067)+1,3)</f>
        <v>1</v>
      </c>
      <c r="D7067" s="67" cm="1">
        <f t="array" ref="D7067">INDEX('Step 5. Daily Avg Schedule Calc'!$A$2:$D$169,(WEEKDAY(A7067)-1)*24+HOUR(A7067)+1,4)</f>
        <v>1</v>
      </c>
      <c r="E7067">
        <f>VLOOKUP(A7067,'Step 1.4 CNY OAT'!$A$1:$B$8761,2)</f>
        <v>48</v>
      </c>
      <c r="F7067" s="11">
        <f ca="1">('Step 3. Regression'!$B$18*E7067^2+'Step 3. Regression'!$C$18*E7067+'Step 3. Regression'!$D$18)*C7067</f>
        <v>5.5225267097557609</v>
      </c>
      <c r="G7067" s="11">
        <f ca="1">('Step 3. Regression'!$G$18*E7067^2+'Step 3. Regression'!$H$18*E7067+'Step 3. Regression'!$I$18)*D7067</f>
        <v>2.8014169777033562</v>
      </c>
    </row>
    <row r="7068" spans="1:7" x14ac:dyDescent="0.25">
      <c r="A7068" s="8">
        <f>IF(ISBLANK('Step 1.4 CNY OAT'!A7068),"-",'Step 1.4 CNY OAT'!A7068)</f>
        <v>43395.458333333336</v>
      </c>
      <c r="B7068" s="26">
        <f t="shared" si="128"/>
        <v>294</v>
      </c>
      <c r="C7068" s="67" cm="1">
        <f t="array" ref="C7068">INDEX('Step 5. Daily Avg Schedule Calc'!$A$2:$D$169,(WEEKDAY(A7068)-1)*24+HOUR(A7068)+1,3)</f>
        <v>1</v>
      </c>
      <c r="D7068" s="67" cm="1">
        <f t="array" ref="D7068">INDEX('Step 5. Daily Avg Schedule Calc'!$A$2:$D$169,(WEEKDAY(A7068)-1)*24+HOUR(A7068)+1,4)</f>
        <v>1</v>
      </c>
      <c r="E7068">
        <f>VLOOKUP(A7068,'Step 1.4 CNY OAT'!$A$1:$B$8761,2)</f>
        <v>50</v>
      </c>
      <c r="F7068" s="11">
        <f ca="1">('Step 3. Regression'!$B$18*E7068^2+'Step 3. Regression'!$C$18*E7068+'Step 3. Regression'!$D$18)*C7068</f>
        <v>5.4365451275323569</v>
      </c>
      <c r="G7068" s="11">
        <f ca="1">('Step 3. Regression'!$G$18*E7068^2+'Step 3. Regression'!$H$18*E7068+'Step 3. Regression'!$I$18)*D7068</f>
        <v>2.7696486701042482</v>
      </c>
    </row>
    <row r="7069" spans="1:7" x14ac:dyDescent="0.25">
      <c r="A7069" s="8">
        <f>IF(ISBLANK('Step 1.4 CNY OAT'!A7069),"-",'Step 1.4 CNY OAT'!A7069)</f>
        <v>43395.5</v>
      </c>
      <c r="B7069" s="26">
        <f t="shared" si="128"/>
        <v>294</v>
      </c>
      <c r="C7069" s="67" cm="1">
        <f t="array" ref="C7069">INDEX('Step 5. Daily Avg Schedule Calc'!$A$2:$D$169,(WEEKDAY(A7069)-1)*24+HOUR(A7069)+1,3)</f>
        <v>1</v>
      </c>
      <c r="D7069" s="67" cm="1">
        <f t="array" ref="D7069">INDEX('Step 5. Daily Avg Schedule Calc'!$A$2:$D$169,(WEEKDAY(A7069)-1)*24+HOUR(A7069)+1,4)</f>
        <v>1</v>
      </c>
      <c r="E7069">
        <f>VLOOKUP(A7069,'Step 1.4 CNY OAT'!$A$1:$B$8761,2)</f>
        <v>50</v>
      </c>
      <c r="F7069" s="11">
        <f ca="1">('Step 3. Regression'!$B$18*E7069^2+'Step 3. Regression'!$C$18*E7069+'Step 3. Regression'!$D$18)*C7069</f>
        <v>5.4365451275323569</v>
      </c>
      <c r="G7069" s="11">
        <f ca="1">('Step 3. Regression'!$G$18*E7069^2+'Step 3. Regression'!$H$18*E7069+'Step 3. Regression'!$I$18)*D7069</f>
        <v>2.7696486701042482</v>
      </c>
    </row>
    <row r="7070" spans="1:7" x14ac:dyDescent="0.25">
      <c r="A7070" s="8">
        <f>IF(ISBLANK('Step 1.4 CNY OAT'!A7070),"-",'Step 1.4 CNY OAT'!A7070)</f>
        <v>43395.541666666664</v>
      </c>
      <c r="B7070" s="26">
        <f t="shared" si="128"/>
        <v>294</v>
      </c>
      <c r="C7070" s="67" cm="1">
        <f t="array" ref="C7070">INDEX('Step 5. Daily Avg Schedule Calc'!$A$2:$D$169,(WEEKDAY(A7070)-1)*24+HOUR(A7070)+1,3)</f>
        <v>1</v>
      </c>
      <c r="D7070" s="67" cm="1">
        <f t="array" ref="D7070">INDEX('Step 5. Daily Avg Schedule Calc'!$A$2:$D$169,(WEEKDAY(A7070)-1)*24+HOUR(A7070)+1,4)</f>
        <v>1</v>
      </c>
      <c r="E7070">
        <f>VLOOKUP(A7070,'Step 1.4 CNY OAT'!$A$1:$B$8761,2)</f>
        <v>52</v>
      </c>
      <c r="F7070" s="11">
        <f ca="1">('Step 3. Regression'!$B$18*E7070^2+'Step 3. Regression'!$C$18*E7070+'Step 3. Regression'!$D$18)*C7070</f>
        <v>5.3699640868926206</v>
      </c>
      <c r="G7070" s="11">
        <f ca="1">('Step 3. Regression'!$G$18*E7070^2+'Step 3. Regression'!$H$18*E7070+'Step 3. Regression'!$I$18)*D7070</f>
        <v>2.7428696651230586</v>
      </c>
    </row>
    <row r="7071" spans="1:7" x14ac:dyDescent="0.25">
      <c r="A7071" s="8">
        <f>IF(ISBLANK('Step 1.4 CNY OAT'!A7071),"-",'Step 1.4 CNY OAT'!A7071)</f>
        <v>43395.583333333336</v>
      </c>
      <c r="B7071" s="26">
        <f t="shared" si="128"/>
        <v>294</v>
      </c>
      <c r="C7071" s="67" cm="1">
        <f t="array" ref="C7071">INDEX('Step 5. Daily Avg Schedule Calc'!$A$2:$D$169,(WEEKDAY(A7071)-1)*24+HOUR(A7071)+1,3)</f>
        <v>1</v>
      </c>
      <c r="D7071" s="67" cm="1">
        <f t="array" ref="D7071">INDEX('Step 5. Daily Avg Schedule Calc'!$A$2:$D$169,(WEEKDAY(A7071)-1)*24+HOUR(A7071)+1,4)</f>
        <v>1</v>
      </c>
      <c r="E7071">
        <f>VLOOKUP(A7071,'Step 1.4 CNY OAT'!$A$1:$B$8761,2)</f>
        <v>52</v>
      </c>
      <c r="F7071" s="11">
        <f ca="1">('Step 3. Regression'!$B$18*E7071^2+'Step 3. Regression'!$C$18*E7071+'Step 3. Regression'!$D$18)*C7071</f>
        <v>5.3699640868926206</v>
      </c>
      <c r="G7071" s="11">
        <f ca="1">('Step 3. Regression'!$G$18*E7071^2+'Step 3. Regression'!$H$18*E7071+'Step 3. Regression'!$I$18)*D7071</f>
        <v>2.7428696651230586</v>
      </c>
    </row>
    <row r="7072" spans="1:7" x14ac:dyDescent="0.25">
      <c r="A7072" s="8">
        <f>IF(ISBLANK('Step 1.4 CNY OAT'!A7072),"-",'Step 1.4 CNY OAT'!A7072)</f>
        <v>43395.625</v>
      </c>
      <c r="B7072" s="26">
        <f t="shared" si="128"/>
        <v>294</v>
      </c>
      <c r="C7072" s="67" cm="1">
        <f t="array" ref="C7072">INDEX('Step 5. Daily Avg Schedule Calc'!$A$2:$D$169,(WEEKDAY(A7072)-1)*24+HOUR(A7072)+1,3)</f>
        <v>1</v>
      </c>
      <c r="D7072" s="67" cm="1">
        <f t="array" ref="D7072">INDEX('Step 5. Daily Avg Schedule Calc'!$A$2:$D$169,(WEEKDAY(A7072)-1)*24+HOUR(A7072)+1,4)</f>
        <v>1</v>
      </c>
      <c r="E7072">
        <f>VLOOKUP(A7072,'Step 1.4 CNY OAT'!$A$1:$B$8761,2)</f>
        <v>52</v>
      </c>
      <c r="F7072" s="11">
        <f ca="1">('Step 3. Regression'!$B$18*E7072^2+'Step 3. Regression'!$C$18*E7072+'Step 3. Regression'!$D$18)*C7072</f>
        <v>5.3699640868926206</v>
      </c>
      <c r="G7072" s="11">
        <f ca="1">('Step 3. Regression'!$G$18*E7072^2+'Step 3. Regression'!$H$18*E7072+'Step 3. Regression'!$I$18)*D7072</f>
        <v>2.7428696651230586</v>
      </c>
    </row>
    <row r="7073" spans="1:7" x14ac:dyDescent="0.25">
      <c r="A7073" s="8">
        <f>IF(ISBLANK('Step 1.4 CNY OAT'!A7073),"-",'Step 1.4 CNY OAT'!A7073)</f>
        <v>43395.666666666664</v>
      </c>
      <c r="B7073" s="26">
        <f t="shared" si="128"/>
        <v>294</v>
      </c>
      <c r="C7073" s="67" cm="1">
        <f t="array" ref="C7073">INDEX('Step 5. Daily Avg Schedule Calc'!$A$2:$D$169,(WEEKDAY(A7073)-1)*24+HOUR(A7073)+1,3)</f>
        <v>1</v>
      </c>
      <c r="D7073" s="67" cm="1">
        <f t="array" ref="D7073">INDEX('Step 5. Daily Avg Schedule Calc'!$A$2:$D$169,(WEEKDAY(A7073)-1)*24+HOUR(A7073)+1,4)</f>
        <v>1</v>
      </c>
      <c r="E7073">
        <f>VLOOKUP(A7073,'Step 1.4 CNY OAT'!$A$1:$B$8761,2)</f>
        <v>52</v>
      </c>
      <c r="F7073" s="11">
        <f ca="1">('Step 3. Regression'!$B$18*E7073^2+'Step 3. Regression'!$C$18*E7073+'Step 3. Regression'!$D$18)*C7073</f>
        <v>5.3699640868926206</v>
      </c>
      <c r="G7073" s="11">
        <f ca="1">('Step 3. Regression'!$G$18*E7073^2+'Step 3. Regression'!$H$18*E7073+'Step 3. Regression'!$I$18)*D7073</f>
        <v>2.7428696651230586</v>
      </c>
    </row>
    <row r="7074" spans="1:7" x14ac:dyDescent="0.25">
      <c r="A7074" s="8">
        <f>IF(ISBLANK('Step 1.4 CNY OAT'!A7074),"-",'Step 1.4 CNY OAT'!A7074)</f>
        <v>43395.708333333336</v>
      </c>
      <c r="B7074" s="26">
        <f t="shared" si="128"/>
        <v>294</v>
      </c>
      <c r="C7074" s="67" cm="1">
        <f t="array" ref="C7074">INDEX('Step 5. Daily Avg Schedule Calc'!$A$2:$D$169,(WEEKDAY(A7074)-1)*24+HOUR(A7074)+1,3)</f>
        <v>1</v>
      </c>
      <c r="D7074" s="67" cm="1">
        <f t="array" ref="D7074">INDEX('Step 5. Daily Avg Schedule Calc'!$A$2:$D$169,(WEEKDAY(A7074)-1)*24+HOUR(A7074)+1,4)</f>
        <v>1</v>
      </c>
      <c r="E7074">
        <f>VLOOKUP(A7074,'Step 1.4 CNY OAT'!$A$1:$B$8761,2)</f>
        <v>52</v>
      </c>
      <c r="F7074" s="11">
        <f ca="1">('Step 3. Regression'!$B$18*E7074^2+'Step 3. Regression'!$C$18*E7074+'Step 3. Regression'!$D$18)*C7074</f>
        <v>5.3699640868926206</v>
      </c>
      <c r="G7074" s="11">
        <f ca="1">('Step 3. Regression'!$G$18*E7074^2+'Step 3. Regression'!$H$18*E7074+'Step 3. Regression'!$I$18)*D7074</f>
        <v>2.7428696651230586</v>
      </c>
    </row>
    <row r="7075" spans="1:7" x14ac:dyDescent="0.25">
      <c r="A7075" s="8">
        <f>IF(ISBLANK('Step 1.4 CNY OAT'!A7075),"-",'Step 1.4 CNY OAT'!A7075)</f>
        <v>43395.75</v>
      </c>
      <c r="B7075" s="26">
        <f t="shared" si="128"/>
        <v>294</v>
      </c>
      <c r="C7075" s="67" cm="1">
        <f t="array" ref="C7075">INDEX('Step 5. Daily Avg Schedule Calc'!$A$2:$D$169,(WEEKDAY(A7075)-1)*24+HOUR(A7075)+1,3)</f>
        <v>1</v>
      </c>
      <c r="D7075" s="67" cm="1">
        <f t="array" ref="D7075">INDEX('Step 5. Daily Avg Schedule Calc'!$A$2:$D$169,(WEEKDAY(A7075)-1)*24+HOUR(A7075)+1,4)</f>
        <v>1</v>
      </c>
      <c r="E7075">
        <f>VLOOKUP(A7075,'Step 1.4 CNY OAT'!$A$1:$B$8761,2)</f>
        <v>52</v>
      </c>
      <c r="F7075" s="11">
        <f ca="1">('Step 3. Regression'!$B$18*E7075^2+'Step 3. Regression'!$C$18*E7075+'Step 3. Regression'!$D$18)*C7075</f>
        <v>5.3699640868926206</v>
      </c>
      <c r="G7075" s="11">
        <f ca="1">('Step 3. Regression'!$G$18*E7075^2+'Step 3. Regression'!$H$18*E7075+'Step 3. Regression'!$I$18)*D7075</f>
        <v>2.7428696651230586</v>
      </c>
    </row>
    <row r="7076" spans="1:7" x14ac:dyDescent="0.25">
      <c r="A7076" s="8">
        <f>IF(ISBLANK('Step 1.4 CNY OAT'!A7076),"-",'Step 1.4 CNY OAT'!A7076)</f>
        <v>43395.791666666664</v>
      </c>
      <c r="B7076" s="26">
        <f t="shared" si="128"/>
        <v>294</v>
      </c>
      <c r="C7076" s="67" cm="1">
        <f t="array" ref="C7076">INDEX('Step 5. Daily Avg Schedule Calc'!$A$2:$D$169,(WEEKDAY(A7076)-1)*24+HOUR(A7076)+1,3)</f>
        <v>1</v>
      </c>
      <c r="D7076" s="67" cm="1">
        <f t="array" ref="D7076">INDEX('Step 5. Daily Avg Schedule Calc'!$A$2:$D$169,(WEEKDAY(A7076)-1)*24+HOUR(A7076)+1,4)</f>
        <v>1</v>
      </c>
      <c r="E7076">
        <f>VLOOKUP(A7076,'Step 1.4 CNY OAT'!$A$1:$B$8761,2)</f>
        <v>52</v>
      </c>
      <c r="F7076" s="11">
        <f ca="1">('Step 3. Regression'!$B$18*E7076^2+'Step 3. Regression'!$C$18*E7076+'Step 3. Regression'!$D$18)*C7076</f>
        <v>5.3699640868926206</v>
      </c>
      <c r="G7076" s="11">
        <f ca="1">('Step 3. Regression'!$G$18*E7076^2+'Step 3. Regression'!$H$18*E7076+'Step 3. Regression'!$I$18)*D7076</f>
        <v>2.7428696651230586</v>
      </c>
    </row>
    <row r="7077" spans="1:7" x14ac:dyDescent="0.25">
      <c r="A7077" s="8">
        <f>IF(ISBLANK('Step 1.4 CNY OAT'!A7077),"-",'Step 1.4 CNY OAT'!A7077)</f>
        <v>43395.833333333336</v>
      </c>
      <c r="B7077" s="26">
        <f t="shared" si="128"/>
        <v>294</v>
      </c>
      <c r="C7077" s="67" cm="1">
        <f t="array" ref="C7077">INDEX('Step 5. Daily Avg Schedule Calc'!$A$2:$D$169,(WEEKDAY(A7077)-1)*24+HOUR(A7077)+1,3)</f>
        <v>1</v>
      </c>
      <c r="D7077" s="67" cm="1">
        <f t="array" ref="D7077">INDEX('Step 5. Daily Avg Schedule Calc'!$A$2:$D$169,(WEEKDAY(A7077)-1)*24+HOUR(A7077)+1,4)</f>
        <v>1</v>
      </c>
      <c r="E7077">
        <f>VLOOKUP(A7077,'Step 1.4 CNY OAT'!$A$1:$B$8761,2)</f>
        <v>51</v>
      </c>
      <c r="F7077" s="11">
        <f ca="1">('Step 3. Regression'!$B$18*E7077^2+'Step 3. Regression'!$C$18*E7077+'Step 3. Regression'!$D$18)*C7077</f>
        <v>5.4008295395145307</v>
      </c>
      <c r="G7077" s="11">
        <f ca="1">('Step 3. Regression'!$G$18*E7077^2+'Step 3. Regression'!$H$18*E7077+'Step 3. Regression'!$I$18)*D7077</f>
        <v>2.7556355047864143</v>
      </c>
    </row>
    <row r="7078" spans="1:7" x14ac:dyDescent="0.25">
      <c r="A7078" s="8">
        <f>IF(ISBLANK('Step 1.4 CNY OAT'!A7078),"-",'Step 1.4 CNY OAT'!A7078)</f>
        <v>43395.875</v>
      </c>
      <c r="B7078" s="26">
        <f t="shared" si="128"/>
        <v>294</v>
      </c>
      <c r="C7078" s="67" cm="1">
        <f t="array" ref="C7078">INDEX('Step 5. Daily Avg Schedule Calc'!$A$2:$D$169,(WEEKDAY(A7078)-1)*24+HOUR(A7078)+1,3)</f>
        <v>1</v>
      </c>
      <c r="D7078" s="67" cm="1">
        <f t="array" ref="D7078">INDEX('Step 5. Daily Avg Schedule Calc'!$A$2:$D$169,(WEEKDAY(A7078)-1)*24+HOUR(A7078)+1,4)</f>
        <v>1</v>
      </c>
      <c r="E7078">
        <f>VLOOKUP(A7078,'Step 1.4 CNY OAT'!$A$1:$B$8761,2)</f>
        <v>52</v>
      </c>
      <c r="F7078" s="11">
        <f ca="1">('Step 3. Regression'!$B$18*E7078^2+'Step 3. Regression'!$C$18*E7078+'Step 3. Regression'!$D$18)*C7078</f>
        <v>5.3699640868926206</v>
      </c>
      <c r="G7078" s="11">
        <f ca="1">('Step 3. Regression'!$G$18*E7078^2+'Step 3. Regression'!$H$18*E7078+'Step 3. Regression'!$I$18)*D7078</f>
        <v>2.7428696651230586</v>
      </c>
    </row>
    <row r="7079" spans="1:7" x14ac:dyDescent="0.25">
      <c r="A7079" s="8">
        <f>IF(ISBLANK('Step 1.4 CNY OAT'!A7079),"-",'Step 1.4 CNY OAT'!A7079)</f>
        <v>43395.916666666664</v>
      </c>
      <c r="B7079" s="26">
        <f t="shared" si="128"/>
        <v>294</v>
      </c>
      <c r="C7079" s="67" cm="1">
        <f t="array" ref="C7079">INDEX('Step 5. Daily Avg Schedule Calc'!$A$2:$D$169,(WEEKDAY(A7079)-1)*24+HOUR(A7079)+1,3)</f>
        <v>1</v>
      </c>
      <c r="D7079" s="67" cm="1">
        <f t="array" ref="D7079">INDEX('Step 5. Daily Avg Schedule Calc'!$A$2:$D$169,(WEEKDAY(A7079)-1)*24+HOUR(A7079)+1,4)</f>
        <v>1</v>
      </c>
      <c r="E7079">
        <f>VLOOKUP(A7079,'Step 1.4 CNY OAT'!$A$1:$B$8761,2)</f>
        <v>50</v>
      </c>
      <c r="F7079" s="11">
        <f ca="1">('Step 3. Regression'!$B$18*E7079^2+'Step 3. Regression'!$C$18*E7079+'Step 3. Regression'!$D$18)*C7079</f>
        <v>5.4365451275323569</v>
      </c>
      <c r="G7079" s="11">
        <f ca="1">('Step 3. Regression'!$G$18*E7079^2+'Step 3. Regression'!$H$18*E7079+'Step 3. Regression'!$I$18)*D7079</f>
        <v>2.7696486701042482</v>
      </c>
    </row>
    <row r="7080" spans="1:7" x14ac:dyDescent="0.25">
      <c r="A7080" s="8">
        <f>IF(ISBLANK('Step 1.4 CNY OAT'!A7080),"-",'Step 1.4 CNY OAT'!A7080)</f>
        <v>43395.958333333336</v>
      </c>
      <c r="B7080" s="26">
        <f t="shared" si="128"/>
        <v>294</v>
      </c>
      <c r="C7080" s="67" cm="1">
        <f t="array" ref="C7080">INDEX('Step 5. Daily Avg Schedule Calc'!$A$2:$D$169,(WEEKDAY(A7080)-1)*24+HOUR(A7080)+1,3)</f>
        <v>1</v>
      </c>
      <c r="D7080" s="67" cm="1">
        <f t="array" ref="D7080">INDEX('Step 5. Daily Avg Schedule Calc'!$A$2:$D$169,(WEEKDAY(A7080)-1)*24+HOUR(A7080)+1,4)</f>
        <v>1</v>
      </c>
      <c r="E7080">
        <f>VLOOKUP(A7080,'Step 1.4 CNY OAT'!$A$1:$B$8761,2)</f>
        <v>49</v>
      </c>
      <c r="F7080" s="11">
        <f ca="1">('Step 3. Regression'!$B$18*E7080^2+'Step 3. Regression'!$C$18*E7080+'Step 3. Regression'!$D$18)*C7080</f>
        <v>5.4771108509461008</v>
      </c>
      <c r="G7080" s="11">
        <f ca="1">('Step 3. Regression'!$G$18*E7080^2+'Step 3. Regression'!$H$18*E7080+'Step 3. Regression'!$I$18)*D7080</f>
        <v>2.7849091610765626</v>
      </c>
    </row>
    <row r="7081" spans="1:7" x14ac:dyDescent="0.25">
      <c r="A7081" s="8">
        <f>IF(ISBLANK('Step 1.4 CNY OAT'!A7081),"-",'Step 1.4 CNY OAT'!A7081)</f>
        <v>43396</v>
      </c>
      <c r="B7081" s="26">
        <f t="shared" si="128"/>
        <v>295</v>
      </c>
      <c r="C7081" s="67" cm="1">
        <f t="array" ref="C7081">INDEX('Step 5. Daily Avg Schedule Calc'!$A$2:$D$169,(WEEKDAY(A7081)-1)*24+HOUR(A7081)+1,3)</f>
        <v>1</v>
      </c>
      <c r="D7081" s="67" cm="1">
        <f t="array" ref="D7081">INDEX('Step 5. Daily Avg Schedule Calc'!$A$2:$D$169,(WEEKDAY(A7081)-1)*24+HOUR(A7081)+1,4)</f>
        <v>1</v>
      </c>
      <c r="E7081">
        <f>VLOOKUP(A7081,'Step 1.4 CNY OAT'!$A$1:$B$8761,2)</f>
        <v>48</v>
      </c>
      <c r="F7081" s="11">
        <f ca="1">('Step 3. Regression'!$B$18*E7081^2+'Step 3. Regression'!$C$18*E7081+'Step 3. Regression'!$D$18)*C7081</f>
        <v>5.5225267097557609</v>
      </c>
      <c r="G7081" s="11">
        <f ca="1">('Step 3. Regression'!$G$18*E7081^2+'Step 3. Regression'!$H$18*E7081+'Step 3. Regression'!$I$18)*D7081</f>
        <v>2.8014169777033562</v>
      </c>
    </row>
    <row r="7082" spans="1:7" x14ac:dyDescent="0.25">
      <c r="A7082" s="8">
        <f>IF(ISBLANK('Step 1.4 CNY OAT'!A7082),"-",'Step 1.4 CNY OAT'!A7082)</f>
        <v>43396.041666666664</v>
      </c>
      <c r="B7082" s="26">
        <f t="shared" si="128"/>
        <v>295</v>
      </c>
      <c r="C7082" s="67" cm="1">
        <f t="array" ref="C7082">INDEX('Step 5. Daily Avg Schedule Calc'!$A$2:$D$169,(WEEKDAY(A7082)-1)*24+HOUR(A7082)+1,3)</f>
        <v>1</v>
      </c>
      <c r="D7082" s="67" cm="1">
        <f t="array" ref="D7082">INDEX('Step 5. Daily Avg Schedule Calc'!$A$2:$D$169,(WEEKDAY(A7082)-1)*24+HOUR(A7082)+1,4)</f>
        <v>1</v>
      </c>
      <c r="E7082">
        <f>VLOOKUP(A7082,'Step 1.4 CNY OAT'!$A$1:$B$8761,2)</f>
        <v>49</v>
      </c>
      <c r="F7082" s="11">
        <f ca="1">('Step 3. Regression'!$B$18*E7082^2+'Step 3. Regression'!$C$18*E7082+'Step 3. Regression'!$D$18)*C7082</f>
        <v>5.4771108509461008</v>
      </c>
      <c r="G7082" s="11">
        <f ca="1">('Step 3. Regression'!$G$18*E7082^2+'Step 3. Regression'!$H$18*E7082+'Step 3. Regression'!$I$18)*D7082</f>
        <v>2.7849091610765626</v>
      </c>
    </row>
    <row r="7083" spans="1:7" x14ac:dyDescent="0.25">
      <c r="A7083" s="8">
        <f>IF(ISBLANK('Step 1.4 CNY OAT'!A7083),"-",'Step 1.4 CNY OAT'!A7083)</f>
        <v>43396.083333333336</v>
      </c>
      <c r="B7083" s="26">
        <f t="shared" si="128"/>
        <v>295</v>
      </c>
      <c r="C7083" s="67" cm="1">
        <f t="array" ref="C7083">INDEX('Step 5. Daily Avg Schedule Calc'!$A$2:$D$169,(WEEKDAY(A7083)-1)*24+HOUR(A7083)+1,3)</f>
        <v>1</v>
      </c>
      <c r="D7083" s="67" cm="1">
        <f t="array" ref="D7083">INDEX('Step 5. Daily Avg Schedule Calc'!$A$2:$D$169,(WEEKDAY(A7083)-1)*24+HOUR(A7083)+1,4)</f>
        <v>1</v>
      </c>
      <c r="E7083">
        <f>VLOOKUP(A7083,'Step 1.4 CNY OAT'!$A$1:$B$8761,2)</f>
        <v>47</v>
      </c>
      <c r="F7083" s="11">
        <f ca="1">('Step 3. Regression'!$B$18*E7083^2+'Step 3. Regression'!$C$18*E7083+'Step 3. Regression'!$D$18)*C7083</f>
        <v>5.5727927039613396</v>
      </c>
      <c r="G7083" s="11">
        <f ca="1">('Step 3. Regression'!$G$18*E7083^2+'Step 3. Regression'!$H$18*E7083+'Step 3. Regression'!$I$18)*D7083</f>
        <v>2.8191721199846294</v>
      </c>
    </row>
    <row r="7084" spans="1:7" x14ac:dyDescent="0.25">
      <c r="A7084" s="8">
        <f>IF(ISBLANK('Step 1.4 CNY OAT'!A7084),"-",'Step 1.4 CNY OAT'!A7084)</f>
        <v>43396.125</v>
      </c>
      <c r="B7084" s="26">
        <f t="shared" si="128"/>
        <v>295</v>
      </c>
      <c r="C7084" s="67" cm="1">
        <f t="array" ref="C7084">INDEX('Step 5. Daily Avg Schedule Calc'!$A$2:$D$169,(WEEKDAY(A7084)-1)*24+HOUR(A7084)+1,3)</f>
        <v>1</v>
      </c>
      <c r="D7084" s="67" cm="1">
        <f t="array" ref="D7084">INDEX('Step 5. Daily Avg Schedule Calc'!$A$2:$D$169,(WEEKDAY(A7084)-1)*24+HOUR(A7084)+1,4)</f>
        <v>1</v>
      </c>
      <c r="E7084">
        <f>VLOOKUP(A7084,'Step 1.4 CNY OAT'!$A$1:$B$8761,2)</f>
        <v>47</v>
      </c>
      <c r="F7084" s="11">
        <f ca="1">('Step 3. Regression'!$B$18*E7084^2+'Step 3. Regression'!$C$18*E7084+'Step 3. Regression'!$D$18)*C7084</f>
        <v>5.5727927039613396</v>
      </c>
      <c r="G7084" s="11">
        <f ca="1">('Step 3. Regression'!$G$18*E7084^2+'Step 3. Regression'!$H$18*E7084+'Step 3. Regression'!$I$18)*D7084</f>
        <v>2.8191721199846294</v>
      </c>
    </row>
    <row r="7085" spans="1:7" x14ac:dyDescent="0.25">
      <c r="A7085" s="8">
        <f>IF(ISBLANK('Step 1.4 CNY OAT'!A7085),"-",'Step 1.4 CNY OAT'!A7085)</f>
        <v>43396.166666666664</v>
      </c>
      <c r="B7085" s="26">
        <f t="shared" si="128"/>
        <v>295</v>
      </c>
      <c r="C7085" s="67" cm="1">
        <f t="array" ref="C7085">INDEX('Step 5. Daily Avg Schedule Calc'!$A$2:$D$169,(WEEKDAY(A7085)-1)*24+HOUR(A7085)+1,3)</f>
        <v>1</v>
      </c>
      <c r="D7085" s="67" cm="1">
        <f t="array" ref="D7085">INDEX('Step 5. Daily Avg Schedule Calc'!$A$2:$D$169,(WEEKDAY(A7085)-1)*24+HOUR(A7085)+1,4)</f>
        <v>1</v>
      </c>
      <c r="E7085">
        <f>VLOOKUP(A7085,'Step 1.4 CNY OAT'!$A$1:$B$8761,2)</f>
        <v>47</v>
      </c>
      <c r="F7085" s="11">
        <f ca="1">('Step 3. Regression'!$B$18*E7085^2+'Step 3. Regression'!$C$18*E7085+'Step 3. Regression'!$D$18)*C7085</f>
        <v>5.5727927039613396</v>
      </c>
      <c r="G7085" s="11">
        <f ca="1">('Step 3. Regression'!$G$18*E7085^2+'Step 3. Regression'!$H$18*E7085+'Step 3. Regression'!$I$18)*D7085</f>
        <v>2.8191721199846294</v>
      </c>
    </row>
    <row r="7086" spans="1:7" x14ac:dyDescent="0.25">
      <c r="A7086" s="8">
        <f>IF(ISBLANK('Step 1.4 CNY OAT'!A7086),"-",'Step 1.4 CNY OAT'!A7086)</f>
        <v>43396.208333333336</v>
      </c>
      <c r="B7086" s="26">
        <f t="shared" si="128"/>
        <v>295</v>
      </c>
      <c r="C7086" s="67" cm="1">
        <f t="array" ref="C7086">INDEX('Step 5. Daily Avg Schedule Calc'!$A$2:$D$169,(WEEKDAY(A7086)-1)*24+HOUR(A7086)+1,3)</f>
        <v>1</v>
      </c>
      <c r="D7086" s="67" cm="1">
        <f t="array" ref="D7086">INDEX('Step 5. Daily Avg Schedule Calc'!$A$2:$D$169,(WEEKDAY(A7086)-1)*24+HOUR(A7086)+1,4)</f>
        <v>1</v>
      </c>
      <c r="E7086">
        <f>VLOOKUP(A7086,'Step 1.4 CNY OAT'!$A$1:$B$8761,2)</f>
        <v>48</v>
      </c>
      <c r="F7086" s="11">
        <f ca="1">('Step 3. Regression'!$B$18*E7086^2+'Step 3. Regression'!$C$18*E7086+'Step 3. Regression'!$D$18)*C7086</f>
        <v>5.5225267097557609</v>
      </c>
      <c r="G7086" s="11">
        <f ca="1">('Step 3. Regression'!$G$18*E7086^2+'Step 3. Regression'!$H$18*E7086+'Step 3. Regression'!$I$18)*D7086</f>
        <v>2.8014169777033562</v>
      </c>
    </row>
    <row r="7087" spans="1:7" x14ac:dyDescent="0.25">
      <c r="A7087" s="8">
        <f>IF(ISBLANK('Step 1.4 CNY OAT'!A7087),"-",'Step 1.4 CNY OAT'!A7087)</f>
        <v>43396.25</v>
      </c>
      <c r="B7087" s="26">
        <f t="shared" si="128"/>
        <v>295</v>
      </c>
      <c r="C7087" s="67" cm="1">
        <f t="array" ref="C7087">INDEX('Step 5. Daily Avg Schedule Calc'!$A$2:$D$169,(WEEKDAY(A7087)-1)*24+HOUR(A7087)+1,3)</f>
        <v>1</v>
      </c>
      <c r="D7087" s="67" cm="1">
        <f t="array" ref="D7087">INDEX('Step 5. Daily Avg Schedule Calc'!$A$2:$D$169,(WEEKDAY(A7087)-1)*24+HOUR(A7087)+1,4)</f>
        <v>1</v>
      </c>
      <c r="E7087">
        <f>VLOOKUP(A7087,'Step 1.4 CNY OAT'!$A$1:$B$8761,2)</f>
        <v>48</v>
      </c>
      <c r="F7087" s="11">
        <f ca="1">('Step 3. Regression'!$B$18*E7087^2+'Step 3. Regression'!$C$18*E7087+'Step 3. Regression'!$D$18)*C7087</f>
        <v>5.5225267097557609</v>
      </c>
      <c r="G7087" s="11">
        <f ca="1">('Step 3. Regression'!$G$18*E7087^2+'Step 3. Regression'!$H$18*E7087+'Step 3. Regression'!$I$18)*D7087</f>
        <v>2.8014169777033562</v>
      </c>
    </row>
    <row r="7088" spans="1:7" x14ac:dyDescent="0.25">
      <c r="A7088" s="8">
        <f>IF(ISBLANK('Step 1.4 CNY OAT'!A7088),"-",'Step 1.4 CNY OAT'!A7088)</f>
        <v>43396.291666666664</v>
      </c>
      <c r="B7088" s="26">
        <f t="shared" si="128"/>
        <v>295</v>
      </c>
      <c r="C7088" s="67" cm="1">
        <f t="array" ref="C7088">INDEX('Step 5. Daily Avg Schedule Calc'!$A$2:$D$169,(WEEKDAY(A7088)-1)*24+HOUR(A7088)+1,3)</f>
        <v>1</v>
      </c>
      <c r="D7088" s="67" cm="1">
        <f t="array" ref="D7088">INDEX('Step 5. Daily Avg Schedule Calc'!$A$2:$D$169,(WEEKDAY(A7088)-1)*24+HOUR(A7088)+1,4)</f>
        <v>1</v>
      </c>
      <c r="E7088">
        <f>VLOOKUP(A7088,'Step 1.4 CNY OAT'!$A$1:$B$8761,2)</f>
        <v>48</v>
      </c>
      <c r="F7088" s="11">
        <f ca="1">('Step 3. Regression'!$B$18*E7088^2+'Step 3. Regression'!$C$18*E7088+'Step 3. Regression'!$D$18)*C7088</f>
        <v>5.5225267097557609</v>
      </c>
      <c r="G7088" s="11">
        <f ca="1">('Step 3. Regression'!$G$18*E7088^2+'Step 3. Regression'!$H$18*E7088+'Step 3. Regression'!$I$18)*D7088</f>
        <v>2.8014169777033562</v>
      </c>
    </row>
    <row r="7089" spans="1:7" x14ac:dyDescent="0.25">
      <c r="A7089" s="8">
        <f>IF(ISBLANK('Step 1.4 CNY OAT'!A7089),"-",'Step 1.4 CNY OAT'!A7089)</f>
        <v>43396.333333333336</v>
      </c>
      <c r="B7089" s="26">
        <f t="shared" si="128"/>
        <v>295</v>
      </c>
      <c r="C7089" s="67" cm="1">
        <f t="array" ref="C7089">INDEX('Step 5. Daily Avg Schedule Calc'!$A$2:$D$169,(WEEKDAY(A7089)-1)*24+HOUR(A7089)+1,3)</f>
        <v>1</v>
      </c>
      <c r="D7089" s="67" cm="1">
        <f t="array" ref="D7089">INDEX('Step 5. Daily Avg Schedule Calc'!$A$2:$D$169,(WEEKDAY(A7089)-1)*24+HOUR(A7089)+1,4)</f>
        <v>1</v>
      </c>
      <c r="E7089">
        <f>VLOOKUP(A7089,'Step 1.4 CNY OAT'!$A$1:$B$8761,2)</f>
        <v>52</v>
      </c>
      <c r="F7089" s="11">
        <f ca="1">('Step 3. Regression'!$B$18*E7089^2+'Step 3. Regression'!$C$18*E7089+'Step 3. Regression'!$D$18)*C7089</f>
        <v>5.3699640868926206</v>
      </c>
      <c r="G7089" s="11">
        <f ca="1">('Step 3. Regression'!$G$18*E7089^2+'Step 3. Regression'!$H$18*E7089+'Step 3. Regression'!$I$18)*D7089</f>
        <v>2.7428696651230586</v>
      </c>
    </row>
    <row r="7090" spans="1:7" x14ac:dyDescent="0.25">
      <c r="A7090" s="8">
        <f>IF(ISBLANK('Step 1.4 CNY OAT'!A7090),"-",'Step 1.4 CNY OAT'!A7090)</f>
        <v>43396.375</v>
      </c>
      <c r="B7090" s="26">
        <f t="shared" si="128"/>
        <v>295</v>
      </c>
      <c r="C7090" s="67" cm="1">
        <f t="array" ref="C7090">INDEX('Step 5. Daily Avg Schedule Calc'!$A$2:$D$169,(WEEKDAY(A7090)-1)*24+HOUR(A7090)+1,3)</f>
        <v>1</v>
      </c>
      <c r="D7090" s="67" cm="1">
        <f t="array" ref="D7090">INDEX('Step 5. Daily Avg Schedule Calc'!$A$2:$D$169,(WEEKDAY(A7090)-1)*24+HOUR(A7090)+1,4)</f>
        <v>1</v>
      </c>
      <c r="E7090">
        <f>VLOOKUP(A7090,'Step 1.4 CNY OAT'!$A$1:$B$8761,2)</f>
        <v>53</v>
      </c>
      <c r="F7090" s="11">
        <f ca="1">('Step 3. Regression'!$B$18*E7090^2+'Step 3. Regression'!$C$18*E7090+'Step 3. Regression'!$D$18)*C7090</f>
        <v>5.3439487696666266</v>
      </c>
      <c r="G7090" s="11">
        <f ca="1">('Step 3. Regression'!$G$18*E7090^2+'Step 3. Regression'!$H$18*E7090+'Step 3. Regression'!$I$18)*D7090</f>
        <v>2.7313511511141835</v>
      </c>
    </row>
    <row r="7091" spans="1:7" x14ac:dyDescent="0.25">
      <c r="A7091" s="8">
        <f>IF(ISBLANK('Step 1.4 CNY OAT'!A7091),"-",'Step 1.4 CNY OAT'!A7091)</f>
        <v>43396.416666666664</v>
      </c>
      <c r="B7091" s="26">
        <f t="shared" si="128"/>
        <v>295</v>
      </c>
      <c r="C7091" s="67" cm="1">
        <f t="array" ref="C7091">INDEX('Step 5. Daily Avg Schedule Calc'!$A$2:$D$169,(WEEKDAY(A7091)-1)*24+HOUR(A7091)+1,3)</f>
        <v>1</v>
      </c>
      <c r="D7091" s="67" cm="1">
        <f t="array" ref="D7091">INDEX('Step 5. Daily Avg Schedule Calc'!$A$2:$D$169,(WEEKDAY(A7091)-1)*24+HOUR(A7091)+1,4)</f>
        <v>1</v>
      </c>
      <c r="E7091">
        <f>VLOOKUP(A7091,'Step 1.4 CNY OAT'!$A$1:$B$8761,2)</f>
        <v>57</v>
      </c>
      <c r="F7091" s="11">
        <f ca="1">('Step 3. Regression'!$B$18*E7091^2+'Step 3. Regression'!$C$18*E7091+'Step 3. Regression'!$D$18)*C7091</f>
        <v>5.2883888547218145</v>
      </c>
      <c r="G7091" s="11">
        <f ca="1">('Step 3. Regression'!$G$18*E7091^2+'Step 3. Regression'!$H$18*E7091+'Step 3. Regression'!$I$18)*D7091</f>
        <v>2.697750351623478</v>
      </c>
    </row>
    <row r="7092" spans="1:7" x14ac:dyDescent="0.25">
      <c r="A7092" s="8">
        <f>IF(ISBLANK('Step 1.4 CNY OAT'!A7092),"-",'Step 1.4 CNY OAT'!A7092)</f>
        <v>43396.458333333336</v>
      </c>
      <c r="B7092" s="26">
        <f t="shared" si="128"/>
        <v>295</v>
      </c>
      <c r="C7092" s="67" cm="1">
        <f t="array" ref="C7092">INDEX('Step 5. Daily Avg Schedule Calc'!$A$2:$D$169,(WEEKDAY(A7092)-1)*24+HOUR(A7092)+1,3)</f>
        <v>1</v>
      </c>
      <c r="D7092" s="67" cm="1">
        <f t="array" ref="D7092">INDEX('Step 5. Daily Avg Schedule Calc'!$A$2:$D$169,(WEEKDAY(A7092)-1)*24+HOUR(A7092)+1,4)</f>
        <v>1</v>
      </c>
      <c r="E7092">
        <f>VLOOKUP(A7092,'Step 1.4 CNY OAT'!$A$1:$B$8761,2)</f>
        <v>57</v>
      </c>
      <c r="F7092" s="11">
        <f ca="1">('Step 3. Regression'!$B$18*E7092^2+'Step 3. Regression'!$C$18*E7092+'Step 3. Regression'!$D$18)*C7092</f>
        <v>5.2883888547218145</v>
      </c>
      <c r="G7092" s="11">
        <f ca="1">('Step 3. Regression'!$G$18*E7092^2+'Step 3. Regression'!$H$18*E7092+'Step 3. Regression'!$I$18)*D7092</f>
        <v>2.697750351623478</v>
      </c>
    </row>
    <row r="7093" spans="1:7" x14ac:dyDescent="0.25">
      <c r="A7093" s="8">
        <f>IF(ISBLANK('Step 1.4 CNY OAT'!A7093),"-",'Step 1.4 CNY OAT'!A7093)</f>
        <v>43396.5</v>
      </c>
      <c r="B7093" s="26">
        <f t="shared" si="128"/>
        <v>295</v>
      </c>
      <c r="C7093" s="67" cm="1">
        <f t="array" ref="C7093">INDEX('Step 5. Daily Avg Schedule Calc'!$A$2:$D$169,(WEEKDAY(A7093)-1)*24+HOUR(A7093)+1,3)</f>
        <v>1</v>
      </c>
      <c r="D7093" s="67" cm="1">
        <f t="array" ref="D7093">INDEX('Step 5. Daily Avg Schedule Calc'!$A$2:$D$169,(WEEKDAY(A7093)-1)*24+HOUR(A7093)+1,4)</f>
        <v>1</v>
      </c>
      <c r="E7093">
        <f>VLOOKUP(A7093,'Step 1.4 CNY OAT'!$A$1:$B$8761,2)</f>
        <v>61</v>
      </c>
      <c r="F7093" s="11">
        <f ca="1">('Step 3. Regression'!$B$18*E7093^2+'Step 3. Regression'!$C$18*E7093+'Step 3. Regression'!$D$18)*C7093</f>
        <v>5.3104311061116736</v>
      </c>
      <c r="G7093" s="11">
        <f ca="1">('Step 3. Regression'!$G$18*E7093^2+'Step 3. Regression'!$H$18*E7093+'Step 3. Regression'!$I$18)*D7093</f>
        <v>2.6841067626044453</v>
      </c>
    </row>
    <row r="7094" spans="1:7" x14ac:dyDescent="0.25">
      <c r="A7094" s="8">
        <f>IF(ISBLANK('Step 1.4 CNY OAT'!A7094),"-",'Step 1.4 CNY OAT'!A7094)</f>
        <v>43396.541666666664</v>
      </c>
      <c r="B7094" s="26">
        <f t="shared" si="128"/>
        <v>295</v>
      </c>
      <c r="C7094" s="67" cm="1">
        <f t="array" ref="C7094">INDEX('Step 5. Daily Avg Schedule Calc'!$A$2:$D$169,(WEEKDAY(A7094)-1)*24+HOUR(A7094)+1,3)</f>
        <v>1</v>
      </c>
      <c r="D7094" s="67" cm="1">
        <f t="array" ref="D7094">INDEX('Step 5. Daily Avg Schedule Calc'!$A$2:$D$169,(WEEKDAY(A7094)-1)*24+HOUR(A7094)+1,4)</f>
        <v>1</v>
      </c>
      <c r="E7094">
        <f>VLOOKUP(A7094,'Step 1.4 CNY OAT'!$A$1:$B$8761,2)</f>
        <v>64</v>
      </c>
      <c r="F7094" s="11">
        <f ca="1">('Step 3. Regression'!$B$18*E7094^2+'Step 3. Regression'!$C$18*E7094+'Step 3. Regression'!$D$18)*C7094</f>
        <v>5.3778892163111873</v>
      </c>
      <c r="G7094" s="11">
        <f ca="1">('Step 3. Regression'!$G$18*E7094^2+'Step 3. Regression'!$H$18*E7094+'Step 3. Regression'!$I$18)*D7094</f>
        <v>2.686970990212207</v>
      </c>
    </row>
    <row r="7095" spans="1:7" x14ac:dyDescent="0.25">
      <c r="A7095" s="8">
        <f>IF(ISBLANK('Step 1.4 CNY OAT'!A7095),"-",'Step 1.4 CNY OAT'!A7095)</f>
        <v>43396.583333333336</v>
      </c>
      <c r="B7095" s="26">
        <f t="shared" si="128"/>
        <v>295</v>
      </c>
      <c r="C7095" s="67" cm="1">
        <f t="array" ref="C7095">INDEX('Step 5. Daily Avg Schedule Calc'!$A$2:$D$169,(WEEKDAY(A7095)-1)*24+HOUR(A7095)+1,3)</f>
        <v>1</v>
      </c>
      <c r="D7095" s="67" cm="1">
        <f t="array" ref="D7095">INDEX('Step 5. Daily Avg Schedule Calc'!$A$2:$D$169,(WEEKDAY(A7095)-1)*24+HOUR(A7095)+1,4)</f>
        <v>1</v>
      </c>
      <c r="E7095">
        <f>VLOOKUP(A7095,'Step 1.4 CNY OAT'!$A$1:$B$8761,2)</f>
        <v>65</v>
      </c>
      <c r="F7095" s="11">
        <f ca="1">('Step 3. Regression'!$B$18*E7095^2+'Step 3. Regression'!$C$18*E7095+'Step 3. Regression'!$D$18)*C7095</f>
        <v>5.4100755238361913</v>
      </c>
      <c r="G7095" s="11">
        <f ca="1">('Step 3. Regression'!$G$18*E7095^2+'Step 3. Regression'!$H$18*E7095+'Step 3. Regression'!$I$18)*D7095</f>
        <v>2.6904203840570866</v>
      </c>
    </row>
    <row r="7096" spans="1:7" x14ac:dyDescent="0.25">
      <c r="A7096" s="8">
        <f>IF(ISBLANK('Step 1.4 CNY OAT'!A7096),"-",'Step 1.4 CNY OAT'!A7096)</f>
        <v>43396.625</v>
      </c>
      <c r="B7096" s="26">
        <f t="shared" si="128"/>
        <v>295</v>
      </c>
      <c r="C7096" s="67" cm="1">
        <f t="array" ref="C7096">INDEX('Step 5. Daily Avg Schedule Calc'!$A$2:$D$169,(WEEKDAY(A7096)-1)*24+HOUR(A7096)+1,3)</f>
        <v>1</v>
      </c>
      <c r="D7096" s="67" cm="1">
        <f t="array" ref="D7096">INDEX('Step 5. Daily Avg Schedule Calc'!$A$2:$D$169,(WEEKDAY(A7096)-1)*24+HOUR(A7096)+1,4)</f>
        <v>1</v>
      </c>
      <c r="E7096">
        <f>VLOOKUP(A7096,'Step 1.4 CNY OAT'!$A$1:$B$8761,2)</f>
        <v>67</v>
      </c>
      <c r="F7096" s="11">
        <f ca="1">('Step 3. Regression'!$B$18*E7096^2+'Step 3. Regression'!$C$18*E7096+'Step 3. Regression'!$D$18)*C7096</f>
        <v>5.4889985450739509</v>
      </c>
      <c r="G7096" s="11">
        <f ca="1">('Step 3. Regression'!$G$18*E7096^2+'Step 3. Regression'!$H$18*E7096+'Step 3. Regression'!$I$18)*D7096</f>
        <v>2.7010611487102851</v>
      </c>
    </row>
    <row r="7097" spans="1:7" x14ac:dyDescent="0.25">
      <c r="A7097" s="8">
        <f>IF(ISBLANK('Step 1.4 CNY OAT'!A7097),"-",'Step 1.4 CNY OAT'!A7097)</f>
        <v>43396.666666666664</v>
      </c>
      <c r="B7097" s="26">
        <f t="shared" si="128"/>
        <v>295</v>
      </c>
      <c r="C7097" s="67" cm="1">
        <f t="array" ref="C7097">INDEX('Step 5. Daily Avg Schedule Calc'!$A$2:$D$169,(WEEKDAY(A7097)-1)*24+HOUR(A7097)+1,3)</f>
        <v>1</v>
      </c>
      <c r="D7097" s="67" cm="1">
        <f t="array" ref="D7097">INDEX('Step 5. Daily Avg Schedule Calc'!$A$2:$D$169,(WEEKDAY(A7097)-1)*24+HOUR(A7097)+1,4)</f>
        <v>1</v>
      </c>
      <c r="E7097">
        <f>VLOOKUP(A7097,'Step 1.4 CNY OAT'!$A$1:$B$8761,2)</f>
        <v>65</v>
      </c>
      <c r="F7097" s="11">
        <f ca="1">('Step 3. Regression'!$B$18*E7097^2+'Step 3. Regression'!$C$18*E7097+'Step 3. Regression'!$D$18)*C7097</f>
        <v>5.4100755238361913</v>
      </c>
      <c r="G7097" s="11">
        <f ca="1">('Step 3. Regression'!$G$18*E7097^2+'Step 3. Regression'!$H$18*E7097+'Step 3. Regression'!$I$18)*D7097</f>
        <v>2.6904203840570866</v>
      </c>
    </row>
    <row r="7098" spans="1:7" x14ac:dyDescent="0.25">
      <c r="A7098" s="8">
        <f>IF(ISBLANK('Step 1.4 CNY OAT'!A7098),"-",'Step 1.4 CNY OAT'!A7098)</f>
        <v>43396.708333333336</v>
      </c>
      <c r="B7098" s="26">
        <f t="shared" si="128"/>
        <v>295</v>
      </c>
      <c r="C7098" s="67" cm="1">
        <f t="array" ref="C7098">INDEX('Step 5. Daily Avg Schedule Calc'!$A$2:$D$169,(WEEKDAY(A7098)-1)*24+HOUR(A7098)+1,3)</f>
        <v>1</v>
      </c>
      <c r="D7098" s="67" cm="1">
        <f t="array" ref="D7098">INDEX('Step 5. Daily Avg Schedule Calc'!$A$2:$D$169,(WEEKDAY(A7098)-1)*24+HOUR(A7098)+1,4)</f>
        <v>1</v>
      </c>
      <c r="E7098">
        <f>VLOOKUP(A7098,'Step 1.4 CNY OAT'!$A$1:$B$8761,2)</f>
        <v>65</v>
      </c>
      <c r="F7098" s="11">
        <f ca="1">('Step 3. Regression'!$B$18*E7098^2+'Step 3. Regression'!$C$18*E7098+'Step 3. Regression'!$D$18)*C7098</f>
        <v>5.4100755238361913</v>
      </c>
      <c r="G7098" s="11">
        <f ca="1">('Step 3. Regression'!$G$18*E7098^2+'Step 3. Regression'!$H$18*E7098+'Step 3. Regression'!$I$18)*D7098</f>
        <v>2.6904203840570866</v>
      </c>
    </row>
    <row r="7099" spans="1:7" x14ac:dyDescent="0.25">
      <c r="A7099" s="8">
        <f>IF(ISBLANK('Step 1.4 CNY OAT'!A7099),"-",'Step 1.4 CNY OAT'!A7099)</f>
        <v>43396.75</v>
      </c>
      <c r="B7099" s="26">
        <f t="shared" si="128"/>
        <v>295</v>
      </c>
      <c r="C7099" s="67" cm="1">
        <f t="array" ref="C7099">INDEX('Step 5. Daily Avg Schedule Calc'!$A$2:$D$169,(WEEKDAY(A7099)-1)*24+HOUR(A7099)+1,3)</f>
        <v>1</v>
      </c>
      <c r="D7099" s="67" cm="1">
        <f t="array" ref="D7099">INDEX('Step 5. Daily Avg Schedule Calc'!$A$2:$D$169,(WEEKDAY(A7099)-1)*24+HOUR(A7099)+1,4)</f>
        <v>1</v>
      </c>
      <c r="E7099">
        <f>VLOOKUP(A7099,'Step 1.4 CNY OAT'!$A$1:$B$8761,2)</f>
        <v>64</v>
      </c>
      <c r="F7099" s="11">
        <f ca="1">('Step 3. Regression'!$B$18*E7099^2+'Step 3. Regression'!$C$18*E7099+'Step 3. Regression'!$D$18)*C7099</f>
        <v>5.3778892163111873</v>
      </c>
      <c r="G7099" s="11">
        <f ca="1">('Step 3. Regression'!$G$18*E7099^2+'Step 3. Regression'!$H$18*E7099+'Step 3. Regression'!$I$18)*D7099</f>
        <v>2.686970990212207</v>
      </c>
    </row>
    <row r="7100" spans="1:7" x14ac:dyDescent="0.25">
      <c r="A7100" s="8">
        <f>IF(ISBLANK('Step 1.4 CNY OAT'!A7100),"-",'Step 1.4 CNY OAT'!A7100)</f>
        <v>43396.791666666664</v>
      </c>
      <c r="B7100" s="26">
        <f t="shared" si="128"/>
        <v>295</v>
      </c>
      <c r="C7100" s="67" cm="1">
        <f t="array" ref="C7100">INDEX('Step 5. Daily Avg Schedule Calc'!$A$2:$D$169,(WEEKDAY(A7100)-1)*24+HOUR(A7100)+1,3)</f>
        <v>1</v>
      </c>
      <c r="D7100" s="67" cm="1">
        <f t="array" ref="D7100">INDEX('Step 5. Daily Avg Schedule Calc'!$A$2:$D$169,(WEEKDAY(A7100)-1)*24+HOUR(A7100)+1,4)</f>
        <v>1</v>
      </c>
      <c r="E7100">
        <f>VLOOKUP(A7100,'Step 1.4 CNY OAT'!$A$1:$B$8761,2)</f>
        <v>59</v>
      </c>
      <c r="F7100" s="11">
        <f ca="1">('Step 3. Regression'!$B$18*E7100^2+'Step 3. Regression'!$C$18*E7100+'Step 3. Regression'!$D$18)*C7100</f>
        <v>5.2897097096249119</v>
      </c>
      <c r="G7100" s="11">
        <f ca="1">('Step 3. Regression'!$G$18*E7100^2+'Step 3. Regression'!$H$18*E7100+'Step 3. Regression'!$I$18)*D7100</f>
        <v>2.6884339058050024</v>
      </c>
    </row>
    <row r="7101" spans="1:7" x14ac:dyDescent="0.25">
      <c r="A7101" s="8">
        <f>IF(ISBLANK('Step 1.4 CNY OAT'!A7101),"-",'Step 1.4 CNY OAT'!A7101)</f>
        <v>43396.833333333336</v>
      </c>
      <c r="B7101" s="26">
        <f t="shared" si="128"/>
        <v>295</v>
      </c>
      <c r="C7101" s="67" cm="1">
        <f t="array" ref="C7101">INDEX('Step 5. Daily Avg Schedule Calc'!$A$2:$D$169,(WEEKDAY(A7101)-1)*24+HOUR(A7101)+1,3)</f>
        <v>1</v>
      </c>
      <c r="D7101" s="67" cm="1">
        <f t="array" ref="D7101">INDEX('Step 5. Daily Avg Schedule Calc'!$A$2:$D$169,(WEEKDAY(A7101)-1)*24+HOUR(A7101)+1,4)</f>
        <v>1</v>
      </c>
      <c r="E7101">
        <f>VLOOKUP(A7101,'Step 1.4 CNY OAT'!$A$1:$B$8761,2)</f>
        <v>56</v>
      </c>
      <c r="F7101" s="11">
        <f ca="1">('Step 3. Regression'!$B$18*E7101^2+'Step 3. Regression'!$C$18*E7101+'Step 3. Regression'!$D$18)*C7101</f>
        <v>5.2950036303641443</v>
      </c>
      <c r="G7101" s="11">
        <f ca="1">('Step 3. Regression'!$G$18*E7101^2+'Step 3. Regression'!$H$18*E7101+'Step 3. Regression'!$I$18)*D7101</f>
        <v>2.7042795630144352</v>
      </c>
    </row>
    <row r="7102" spans="1:7" x14ac:dyDescent="0.25">
      <c r="A7102" s="8">
        <f>IF(ISBLANK('Step 1.4 CNY OAT'!A7102),"-",'Step 1.4 CNY OAT'!A7102)</f>
        <v>43396.875</v>
      </c>
      <c r="B7102" s="26">
        <f t="shared" si="128"/>
        <v>295</v>
      </c>
      <c r="C7102" s="67" cm="1">
        <f t="array" ref="C7102">INDEX('Step 5. Daily Avg Schedule Calc'!$A$2:$D$169,(WEEKDAY(A7102)-1)*24+HOUR(A7102)+1,3)</f>
        <v>1</v>
      </c>
      <c r="D7102" s="67" cm="1">
        <f t="array" ref="D7102">INDEX('Step 5. Daily Avg Schedule Calc'!$A$2:$D$169,(WEEKDAY(A7102)-1)*24+HOUR(A7102)+1,4)</f>
        <v>1</v>
      </c>
      <c r="E7102">
        <f>VLOOKUP(A7102,'Step 1.4 CNY OAT'!$A$1:$B$8761,2)</f>
        <v>55</v>
      </c>
      <c r="F7102" s="11">
        <f ca="1">('Step 3. Regression'!$B$18*E7102^2+'Step 3. Regression'!$C$18*E7102+'Step 3. Regression'!$D$18)*C7102</f>
        <v>5.3064685414023867</v>
      </c>
      <c r="G7102" s="11">
        <f ca="1">('Step 3. Regression'!$G$18*E7102^2+'Step 3. Regression'!$H$18*E7102+'Step 3. Regression'!$I$18)*D7102</f>
        <v>2.7120561000598711</v>
      </c>
    </row>
    <row r="7103" spans="1:7" x14ac:dyDescent="0.25">
      <c r="A7103" s="8">
        <f>IF(ISBLANK('Step 1.4 CNY OAT'!A7103),"-",'Step 1.4 CNY OAT'!A7103)</f>
        <v>43396.916666666664</v>
      </c>
      <c r="B7103" s="26">
        <f t="shared" si="128"/>
        <v>295</v>
      </c>
      <c r="C7103" s="67" cm="1">
        <f t="array" ref="C7103">INDEX('Step 5. Daily Avg Schedule Calc'!$A$2:$D$169,(WEEKDAY(A7103)-1)*24+HOUR(A7103)+1,3)</f>
        <v>1</v>
      </c>
      <c r="D7103" s="67" cm="1">
        <f t="array" ref="D7103">INDEX('Step 5. Daily Avg Schedule Calc'!$A$2:$D$169,(WEEKDAY(A7103)-1)*24+HOUR(A7103)+1,4)</f>
        <v>1</v>
      </c>
      <c r="E7103">
        <f>VLOOKUP(A7103,'Step 1.4 CNY OAT'!$A$1:$B$8761,2)</f>
        <v>54</v>
      </c>
      <c r="F7103" s="11">
        <f ca="1">('Step 3. Regression'!$B$18*E7103^2+'Step 3. Regression'!$C$18*E7103+'Step 3. Regression'!$D$18)*C7103</f>
        <v>5.3227835878365486</v>
      </c>
      <c r="G7103" s="11">
        <f ca="1">('Step 3. Regression'!$G$18*E7103^2+'Step 3. Regression'!$H$18*E7103+'Step 3. Regression'!$I$18)*D7103</f>
        <v>2.721079962759787</v>
      </c>
    </row>
    <row r="7104" spans="1:7" x14ac:dyDescent="0.25">
      <c r="A7104" s="8">
        <f>IF(ISBLANK('Step 1.4 CNY OAT'!A7104),"-",'Step 1.4 CNY OAT'!A7104)</f>
        <v>43396.958333333336</v>
      </c>
      <c r="B7104" s="26">
        <f t="shared" si="128"/>
        <v>295</v>
      </c>
      <c r="C7104" s="67" cm="1">
        <f t="array" ref="C7104">INDEX('Step 5. Daily Avg Schedule Calc'!$A$2:$D$169,(WEEKDAY(A7104)-1)*24+HOUR(A7104)+1,3)</f>
        <v>1</v>
      </c>
      <c r="D7104" s="67" cm="1">
        <f t="array" ref="D7104">INDEX('Step 5. Daily Avg Schedule Calc'!$A$2:$D$169,(WEEKDAY(A7104)-1)*24+HOUR(A7104)+1,4)</f>
        <v>1</v>
      </c>
      <c r="E7104">
        <f>VLOOKUP(A7104,'Step 1.4 CNY OAT'!$A$1:$B$8761,2)</f>
        <v>53</v>
      </c>
      <c r="F7104" s="11">
        <f ca="1">('Step 3. Regression'!$B$18*E7104^2+'Step 3. Regression'!$C$18*E7104+'Step 3. Regression'!$D$18)*C7104</f>
        <v>5.3439487696666266</v>
      </c>
      <c r="G7104" s="11">
        <f ca="1">('Step 3. Regression'!$G$18*E7104^2+'Step 3. Regression'!$H$18*E7104+'Step 3. Regression'!$I$18)*D7104</f>
        <v>2.7313511511141835</v>
      </c>
    </row>
    <row r="7105" spans="1:7" x14ac:dyDescent="0.25">
      <c r="A7105" s="8">
        <f>IF(ISBLANK('Step 1.4 CNY OAT'!A7105),"-",'Step 1.4 CNY OAT'!A7105)</f>
        <v>43397</v>
      </c>
      <c r="B7105" s="26">
        <f t="shared" si="128"/>
        <v>296</v>
      </c>
      <c r="C7105" s="67" cm="1">
        <f t="array" ref="C7105">INDEX('Step 5. Daily Avg Schedule Calc'!$A$2:$D$169,(WEEKDAY(A7105)-1)*24+HOUR(A7105)+1,3)</f>
        <v>1</v>
      </c>
      <c r="D7105" s="67" cm="1">
        <f t="array" ref="D7105">INDEX('Step 5. Daily Avg Schedule Calc'!$A$2:$D$169,(WEEKDAY(A7105)-1)*24+HOUR(A7105)+1,4)</f>
        <v>1</v>
      </c>
      <c r="E7105">
        <f>VLOOKUP(A7105,'Step 1.4 CNY OAT'!$A$1:$B$8761,2)</f>
        <v>52</v>
      </c>
      <c r="F7105" s="11">
        <f ca="1">('Step 3. Regression'!$B$18*E7105^2+'Step 3. Regression'!$C$18*E7105+'Step 3. Regression'!$D$18)*C7105</f>
        <v>5.3699640868926206</v>
      </c>
      <c r="G7105" s="11">
        <f ca="1">('Step 3. Regression'!$G$18*E7105^2+'Step 3. Regression'!$H$18*E7105+'Step 3. Regression'!$I$18)*D7105</f>
        <v>2.7428696651230586</v>
      </c>
    </row>
    <row r="7106" spans="1:7" x14ac:dyDescent="0.25">
      <c r="A7106" s="8">
        <f>IF(ISBLANK('Step 1.4 CNY OAT'!A7106),"-",'Step 1.4 CNY OAT'!A7106)</f>
        <v>43397.041666666664</v>
      </c>
      <c r="B7106" s="26">
        <f t="shared" si="128"/>
        <v>296</v>
      </c>
      <c r="C7106" s="67" cm="1">
        <f t="array" ref="C7106">INDEX('Step 5. Daily Avg Schedule Calc'!$A$2:$D$169,(WEEKDAY(A7106)-1)*24+HOUR(A7106)+1,3)</f>
        <v>1</v>
      </c>
      <c r="D7106" s="67" cm="1">
        <f t="array" ref="D7106">INDEX('Step 5. Daily Avg Schedule Calc'!$A$2:$D$169,(WEEKDAY(A7106)-1)*24+HOUR(A7106)+1,4)</f>
        <v>1</v>
      </c>
      <c r="E7106">
        <f>VLOOKUP(A7106,'Step 1.4 CNY OAT'!$A$1:$B$8761,2)</f>
        <v>51</v>
      </c>
      <c r="F7106" s="11">
        <f ca="1">('Step 3. Regression'!$B$18*E7106^2+'Step 3. Regression'!$C$18*E7106+'Step 3. Regression'!$D$18)*C7106</f>
        <v>5.4008295395145307</v>
      </c>
      <c r="G7106" s="11">
        <f ca="1">('Step 3. Regression'!$G$18*E7106^2+'Step 3. Regression'!$H$18*E7106+'Step 3. Regression'!$I$18)*D7106</f>
        <v>2.7556355047864143</v>
      </c>
    </row>
    <row r="7107" spans="1:7" x14ac:dyDescent="0.25">
      <c r="A7107" s="8">
        <f>IF(ISBLANK('Step 1.4 CNY OAT'!A7107),"-",'Step 1.4 CNY OAT'!A7107)</f>
        <v>43397.083333333336</v>
      </c>
      <c r="B7107" s="26">
        <f t="shared" ref="B7107:B7170" si="129">_xlfn.DAYS(A7107,$A$2)</f>
        <v>296</v>
      </c>
      <c r="C7107" s="67" cm="1">
        <f t="array" ref="C7107">INDEX('Step 5. Daily Avg Schedule Calc'!$A$2:$D$169,(WEEKDAY(A7107)-1)*24+HOUR(A7107)+1,3)</f>
        <v>1</v>
      </c>
      <c r="D7107" s="67" cm="1">
        <f t="array" ref="D7107">INDEX('Step 5. Daily Avg Schedule Calc'!$A$2:$D$169,(WEEKDAY(A7107)-1)*24+HOUR(A7107)+1,4)</f>
        <v>1</v>
      </c>
      <c r="E7107">
        <f>VLOOKUP(A7107,'Step 1.4 CNY OAT'!$A$1:$B$8761,2)</f>
        <v>50</v>
      </c>
      <c r="F7107" s="11">
        <f ca="1">('Step 3. Regression'!$B$18*E7107^2+'Step 3. Regression'!$C$18*E7107+'Step 3. Regression'!$D$18)*C7107</f>
        <v>5.4365451275323569</v>
      </c>
      <c r="G7107" s="11">
        <f ca="1">('Step 3. Regression'!$G$18*E7107^2+'Step 3. Regression'!$H$18*E7107+'Step 3. Regression'!$I$18)*D7107</f>
        <v>2.7696486701042482</v>
      </c>
    </row>
    <row r="7108" spans="1:7" x14ac:dyDescent="0.25">
      <c r="A7108" s="8">
        <f>IF(ISBLANK('Step 1.4 CNY OAT'!A7108),"-",'Step 1.4 CNY OAT'!A7108)</f>
        <v>43397.125</v>
      </c>
      <c r="B7108" s="26">
        <f t="shared" si="129"/>
        <v>296</v>
      </c>
      <c r="C7108" s="67" cm="1">
        <f t="array" ref="C7108">INDEX('Step 5. Daily Avg Schedule Calc'!$A$2:$D$169,(WEEKDAY(A7108)-1)*24+HOUR(A7108)+1,3)</f>
        <v>1</v>
      </c>
      <c r="D7108" s="67" cm="1">
        <f t="array" ref="D7108">INDEX('Step 5. Daily Avg Schedule Calc'!$A$2:$D$169,(WEEKDAY(A7108)-1)*24+HOUR(A7108)+1,4)</f>
        <v>1</v>
      </c>
      <c r="E7108">
        <f>VLOOKUP(A7108,'Step 1.4 CNY OAT'!$A$1:$B$8761,2)</f>
        <v>50</v>
      </c>
      <c r="F7108" s="11">
        <f ca="1">('Step 3. Regression'!$B$18*E7108^2+'Step 3. Regression'!$C$18*E7108+'Step 3. Regression'!$D$18)*C7108</f>
        <v>5.4365451275323569</v>
      </c>
      <c r="G7108" s="11">
        <f ca="1">('Step 3. Regression'!$G$18*E7108^2+'Step 3. Regression'!$H$18*E7108+'Step 3. Regression'!$I$18)*D7108</f>
        <v>2.7696486701042482</v>
      </c>
    </row>
    <row r="7109" spans="1:7" x14ac:dyDescent="0.25">
      <c r="A7109" s="8">
        <f>IF(ISBLANK('Step 1.4 CNY OAT'!A7109),"-",'Step 1.4 CNY OAT'!A7109)</f>
        <v>43397.166666666664</v>
      </c>
      <c r="B7109" s="26">
        <f t="shared" si="129"/>
        <v>296</v>
      </c>
      <c r="C7109" s="67" cm="1">
        <f t="array" ref="C7109">INDEX('Step 5. Daily Avg Schedule Calc'!$A$2:$D$169,(WEEKDAY(A7109)-1)*24+HOUR(A7109)+1,3)</f>
        <v>1</v>
      </c>
      <c r="D7109" s="67" cm="1">
        <f t="array" ref="D7109">INDEX('Step 5. Daily Avg Schedule Calc'!$A$2:$D$169,(WEEKDAY(A7109)-1)*24+HOUR(A7109)+1,4)</f>
        <v>1</v>
      </c>
      <c r="E7109">
        <f>VLOOKUP(A7109,'Step 1.4 CNY OAT'!$A$1:$B$8761,2)</f>
        <v>49</v>
      </c>
      <c r="F7109" s="11">
        <f ca="1">('Step 3. Regression'!$B$18*E7109^2+'Step 3. Regression'!$C$18*E7109+'Step 3. Regression'!$D$18)*C7109</f>
        <v>5.4771108509461008</v>
      </c>
      <c r="G7109" s="11">
        <f ca="1">('Step 3. Regression'!$G$18*E7109^2+'Step 3. Regression'!$H$18*E7109+'Step 3. Regression'!$I$18)*D7109</f>
        <v>2.7849091610765626</v>
      </c>
    </row>
    <row r="7110" spans="1:7" x14ac:dyDescent="0.25">
      <c r="A7110" s="8">
        <f>IF(ISBLANK('Step 1.4 CNY OAT'!A7110),"-",'Step 1.4 CNY OAT'!A7110)</f>
        <v>43397.208333333336</v>
      </c>
      <c r="B7110" s="26">
        <f t="shared" si="129"/>
        <v>296</v>
      </c>
      <c r="C7110" s="67" cm="1">
        <f t="array" ref="C7110">INDEX('Step 5. Daily Avg Schedule Calc'!$A$2:$D$169,(WEEKDAY(A7110)-1)*24+HOUR(A7110)+1,3)</f>
        <v>1</v>
      </c>
      <c r="D7110" s="67" cm="1">
        <f t="array" ref="D7110">INDEX('Step 5. Daily Avg Schedule Calc'!$A$2:$D$169,(WEEKDAY(A7110)-1)*24+HOUR(A7110)+1,4)</f>
        <v>1</v>
      </c>
      <c r="E7110">
        <f>VLOOKUP(A7110,'Step 1.4 CNY OAT'!$A$1:$B$8761,2)</f>
        <v>48</v>
      </c>
      <c r="F7110" s="11">
        <f ca="1">('Step 3. Regression'!$B$18*E7110^2+'Step 3. Regression'!$C$18*E7110+'Step 3. Regression'!$D$18)*C7110</f>
        <v>5.5225267097557609</v>
      </c>
      <c r="G7110" s="11">
        <f ca="1">('Step 3. Regression'!$G$18*E7110^2+'Step 3. Regression'!$H$18*E7110+'Step 3. Regression'!$I$18)*D7110</f>
        <v>2.8014169777033562</v>
      </c>
    </row>
    <row r="7111" spans="1:7" x14ac:dyDescent="0.25">
      <c r="A7111" s="8">
        <f>IF(ISBLANK('Step 1.4 CNY OAT'!A7111),"-",'Step 1.4 CNY OAT'!A7111)</f>
        <v>43397.25</v>
      </c>
      <c r="B7111" s="26">
        <f t="shared" si="129"/>
        <v>296</v>
      </c>
      <c r="C7111" s="67" cm="1">
        <f t="array" ref="C7111">INDEX('Step 5. Daily Avg Schedule Calc'!$A$2:$D$169,(WEEKDAY(A7111)-1)*24+HOUR(A7111)+1,3)</f>
        <v>1</v>
      </c>
      <c r="D7111" s="67" cm="1">
        <f t="array" ref="D7111">INDEX('Step 5. Daily Avg Schedule Calc'!$A$2:$D$169,(WEEKDAY(A7111)-1)*24+HOUR(A7111)+1,4)</f>
        <v>1</v>
      </c>
      <c r="E7111">
        <f>VLOOKUP(A7111,'Step 1.4 CNY OAT'!$A$1:$B$8761,2)</f>
        <v>49</v>
      </c>
      <c r="F7111" s="11">
        <f ca="1">('Step 3. Regression'!$B$18*E7111^2+'Step 3. Regression'!$C$18*E7111+'Step 3. Regression'!$D$18)*C7111</f>
        <v>5.4771108509461008</v>
      </c>
      <c r="G7111" s="11">
        <f ca="1">('Step 3. Regression'!$G$18*E7111^2+'Step 3. Regression'!$H$18*E7111+'Step 3. Regression'!$I$18)*D7111</f>
        <v>2.7849091610765626</v>
      </c>
    </row>
    <row r="7112" spans="1:7" x14ac:dyDescent="0.25">
      <c r="A7112" s="8">
        <f>IF(ISBLANK('Step 1.4 CNY OAT'!A7112),"-",'Step 1.4 CNY OAT'!A7112)</f>
        <v>43397.291666666664</v>
      </c>
      <c r="B7112" s="26">
        <f t="shared" si="129"/>
        <v>296</v>
      </c>
      <c r="C7112" s="67" cm="1">
        <f t="array" ref="C7112">INDEX('Step 5. Daily Avg Schedule Calc'!$A$2:$D$169,(WEEKDAY(A7112)-1)*24+HOUR(A7112)+1,3)</f>
        <v>1</v>
      </c>
      <c r="D7112" s="67" cm="1">
        <f t="array" ref="D7112">INDEX('Step 5. Daily Avg Schedule Calc'!$A$2:$D$169,(WEEKDAY(A7112)-1)*24+HOUR(A7112)+1,4)</f>
        <v>1</v>
      </c>
      <c r="E7112">
        <f>VLOOKUP(A7112,'Step 1.4 CNY OAT'!$A$1:$B$8761,2)</f>
        <v>48</v>
      </c>
      <c r="F7112" s="11">
        <f ca="1">('Step 3. Regression'!$B$18*E7112^2+'Step 3. Regression'!$C$18*E7112+'Step 3. Regression'!$D$18)*C7112</f>
        <v>5.5225267097557609</v>
      </c>
      <c r="G7112" s="11">
        <f ca="1">('Step 3. Regression'!$G$18*E7112^2+'Step 3. Regression'!$H$18*E7112+'Step 3. Regression'!$I$18)*D7112</f>
        <v>2.8014169777033562</v>
      </c>
    </row>
    <row r="7113" spans="1:7" x14ac:dyDescent="0.25">
      <c r="A7113" s="8">
        <f>IF(ISBLANK('Step 1.4 CNY OAT'!A7113),"-",'Step 1.4 CNY OAT'!A7113)</f>
        <v>43397.333333333336</v>
      </c>
      <c r="B7113" s="26">
        <f t="shared" si="129"/>
        <v>296</v>
      </c>
      <c r="C7113" s="67" cm="1">
        <f t="array" ref="C7113">INDEX('Step 5. Daily Avg Schedule Calc'!$A$2:$D$169,(WEEKDAY(A7113)-1)*24+HOUR(A7113)+1,3)</f>
        <v>1</v>
      </c>
      <c r="D7113" s="67" cm="1">
        <f t="array" ref="D7113">INDEX('Step 5. Daily Avg Schedule Calc'!$A$2:$D$169,(WEEKDAY(A7113)-1)*24+HOUR(A7113)+1,4)</f>
        <v>1</v>
      </c>
      <c r="E7113">
        <f>VLOOKUP(A7113,'Step 1.4 CNY OAT'!$A$1:$B$8761,2)</f>
        <v>48</v>
      </c>
      <c r="F7113" s="11">
        <f ca="1">('Step 3. Regression'!$B$18*E7113^2+'Step 3. Regression'!$C$18*E7113+'Step 3. Regression'!$D$18)*C7113</f>
        <v>5.5225267097557609</v>
      </c>
      <c r="G7113" s="11">
        <f ca="1">('Step 3. Regression'!$G$18*E7113^2+'Step 3. Regression'!$H$18*E7113+'Step 3. Regression'!$I$18)*D7113</f>
        <v>2.8014169777033562</v>
      </c>
    </row>
    <row r="7114" spans="1:7" x14ac:dyDescent="0.25">
      <c r="A7114" s="8">
        <f>IF(ISBLANK('Step 1.4 CNY OAT'!A7114),"-",'Step 1.4 CNY OAT'!A7114)</f>
        <v>43397.375</v>
      </c>
      <c r="B7114" s="26">
        <f t="shared" si="129"/>
        <v>296</v>
      </c>
      <c r="C7114" s="67" cm="1">
        <f t="array" ref="C7114">INDEX('Step 5. Daily Avg Schedule Calc'!$A$2:$D$169,(WEEKDAY(A7114)-1)*24+HOUR(A7114)+1,3)</f>
        <v>1</v>
      </c>
      <c r="D7114" s="67" cm="1">
        <f t="array" ref="D7114">INDEX('Step 5. Daily Avg Schedule Calc'!$A$2:$D$169,(WEEKDAY(A7114)-1)*24+HOUR(A7114)+1,4)</f>
        <v>1</v>
      </c>
      <c r="E7114">
        <f>VLOOKUP(A7114,'Step 1.4 CNY OAT'!$A$1:$B$8761,2)</f>
        <v>48</v>
      </c>
      <c r="F7114" s="11">
        <f ca="1">('Step 3. Regression'!$B$18*E7114^2+'Step 3. Regression'!$C$18*E7114+'Step 3. Regression'!$D$18)*C7114</f>
        <v>5.5225267097557609</v>
      </c>
      <c r="G7114" s="11">
        <f ca="1">('Step 3. Regression'!$G$18*E7114^2+'Step 3. Regression'!$H$18*E7114+'Step 3. Regression'!$I$18)*D7114</f>
        <v>2.8014169777033562</v>
      </c>
    </row>
    <row r="7115" spans="1:7" x14ac:dyDescent="0.25">
      <c r="A7115" s="8">
        <f>IF(ISBLANK('Step 1.4 CNY OAT'!A7115),"-",'Step 1.4 CNY OAT'!A7115)</f>
        <v>43397.416666666664</v>
      </c>
      <c r="B7115" s="26">
        <f t="shared" si="129"/>
        <v>296</v>
      </c>
      <c r="C7115" s="67" cm="1">
        <f t="array" ref="C7115">INDEX('Step 5. Daily Avg Schedule Calc'!$A$2:$D$169,(WEEKDAY(A7115)-1)*24+HOUR(A7115)+1,3)</f>
        <v>1</v>
      </c>
      <c r="D7115" s="67" cm="1">
        <f t="array" ref="D7115">INDEX('Step 5. Daily Avg Schedule Calc'!$A$2:$D$169,(WEEKDAY(A7115)-1)*24+HOUR(A7115)+1,4)</f>
        <v>1</v>
      </c>
      <c r="E7115">
        <f>VLOOKUP(A7115,'Step 1.4 CNY OAT'!$A$1:$B$8761,2)</f>
        <v>50</v>
      </c>
      <c r="F7115" s="11">
        <f ca="1">('Step 3. Regression'!$B$18*E7115^2+'Step 3. Regression'!$C$18*E7115+'Step 3. Regression'!$D$18)*C7115</f>
        <v>5.4365451275323569</v>
      </c>
      <c r="G7115" s="11">
        <f ca="1">('Step 3. Regression'!$G$18*E7115^2+'Step 3. Regression'!$H$18*E7115+'Step 3. Regression'!$I$18)*D7115</f>
        <v>2.7696486701042482</v>
      </c>
    </row>
    <row r="7116" spans="1:7" x14ac:dyDescent="0.25">
      <c r="A7116" s="8">
        <f>IF(ISBLANK('Step 1.4 CNY OAT'!A7116),"-",'Step 1.4 CNY OAT'!A7116)</f>
        <v>43397.458333333336</v>
      </c>
      <c r="B7116" s="26">
        <f t="shared" si="129"/>
        <v>296</v>
      </c>
      <c r="C7116" s="67" cm="1">
        <f t="array" ref="C7116">INDEX('Step 5. Daily Avg Schedule Calc'!$A$2:$D$169,(WEEKDAY(A7116)-1)*24+HOUR(A7116)+1,3)</f>
        <v>1</v>
      </c>
      <c r="D7116" s="67" cm="1">
        <f t="array" ref="D7116">INDEX('Step 5. Daily Avg Schedule Calc'!$A$2:$D$169,(WEEKDAY(A7116)-1)*24+HOUR(A7116)+1,4)</f>
        <v>1</v>
      </c>
      <c r="E7116">
        <f>VLOOKUP(A7116,'Step 1.4 CNY OAT'!$A$1:$B$8761,2)</f>
        <v>51</v>
      </c>
      <c r="F7116" s="11">
        <f ca="1">('Step 3. Regression'!$B$18*E7116^2+'Step 3. Regression'!$C$18*E7116+'Step 3. Regression'!$D$18)*C7116</f>
        <v>5.4008295395145307</v>
      </c>
      <c r="G7116" s="11">
        <f ca="1">('Step 3. Regression'!$G$18*E7116^2+'Step 3. Regression'!$H$18*E7116+'Step 3. Regression'!$I$18)*D7116</f>
        <v>2.7556355047864143</v>
      </c>
    </row>
    <row r="7117" spans="1:7" x14ac:dyDescent="0.25">
      <c r="A7117" s="8">
        <f>IF(ISBLANK('Step 1.4 CNY OAT'!A7117),"-",'Step 1.4 CNY OAT'!A7117)</f>
        <v>43397.5</v>
      </c>
      <c r="B7117" s="26">
        <f t="shared" si="129"/>
        <v>296</v>
      </c>
      <c r="C7117" s="67" cm="1">
        <f t="array" ref="C7117">INDEX('Step 5. Daily Avg Schedule Calc'!$A$2:$D$169,(WEEKDAY(A7117)-1)*24+HOUR(A7117)+1,3)</f>
        <v>1</v>
      </c>
      <c r="D7117" s="67" cm="1">
        <f t="array" ref="D7117">INDEX('Step 5. Daily Avg Schedule Calc'!$A$2:$D$169,(WEEKDAY(A7117)-1)*24+HOUR(A7117)+1,4)</f>
        <v>1</v>
      </c>
      <c r="E7117">
        <f>VLOOKUP(A7117,'Step 1.4 CNY OAT'!$A$1:$B$8761,2)</f>
        <v>54</v>
      </c>
      <c r="F7117" s="11">
        <f ca="1">('Step 3. Regression'!$B$18*E7117^2+'Step 3. Regression'!$C$18*E7117+'Step 3. Regression'!$D$18)*C7117</f>
        <v>5.3227835878365486</v>
      </c>
      <c r="G7117" s="11">
        <f ca="1">('Step 3. Regression'!$G$18*E7117^2+'Step 3. Regression'!$H$18*E7117+'Step 3. Regression'!$I$18)*D7117</f>
        <v>2.721079962759787</v>
      </c>
    </row>
    <row r="7118" spans="1:7" x14ac:dyDescent="0.25">
      <c r="A7118" s="8">
        <f>IF(ISBLANK('Step 1.4 CNY OAT'!A7118),"-",'Step 1.4 CNY OAT'!A7118)</f>
        <v>43397.541666666664</v>
      </c>
      <c r="B7118" s="26">
        <f t="shared" si="129"/>
        <v>296</v>
      </c>
      <c r="C7118" s="67" cm="1">
        <f t="array" ref="C7118">INDEX('Step 5. Daily Avg Schedule Calc'!$A$2:$D$169,(WEEKDAY(A7118)-1)*24+HOUR(A7118)+1,3)</f>
        <v>1</v>
      </c>
      <c r="D7118" s="67" cm="1">
        <f t="array" ref="D7118">INDEX('Step 5. Daily Avg Schedule Calc'!$A$2:$D$169,(WEEKDAY(A7118)-1)*24+HOUR(A7118)+1,4)</f>
        <v>1</v>
      </c>
      <c r="E7118">
        <f>VLOOKUP(A7118,'Step 1.4 CNY OAT'!$A$1:$B$8761,2)</f>
        <v>54</v>
      </c>
      <c r="F7118" s="11">
        <f ca="1">('Step 3. Regression'!$B$18*E7118^2+'Step 3. Regression'!$C$18*E7118+'Step 3. Regression'!$D$18)*C7118</f>
        <v>5.3227835878365486</v>
      </c>
      <c r="G7118" s="11">
        <f ca="1">('Step 3. Regression'!$G$18*E7118^2+'Step 3. Regression'!$H$18*E7118+'Step 3. Regression'!$I$18)*D7118</f>
        <v>2.721079962759787</v>
      </c>
    </row>
    <row r="7119" spans="1:7" x14ac:dyDescent="0.25">
      <c r="A7119" s="8">
        <f>IF(ISBLANK('Step 1.4 CNY OAT'!A7119),"-",'Step 1.4 CNY OAT'!A7119)</f>
        <v>43397.583333333336</v>
      </c>
      <c r="B7119" s="26">
        <f t="shared" si="129"/>
        <v>296</v>
      </c>
      <c r="C7119" s="67" cm="1">
        <f t="array" ref="C7119">INDEX('Step 5. Daily Avg Schedule Calc'!$A$2:$D$169,(WEEKDAY(A7119)-1)*24+HOUR(A7119)+1,3)</f>
        <v>1</v>
      </c>
      <c r="D7119" s="67" cm="1">
        <f t="array" ref="D7119">INDEX('Step 5. Daily Avg Schedule Calc'!$A$2:$D$169,(WEEKDAY(A7119)-1)*24+HOUR(A7119)+1,4)</f>
        <v>1</v>
      </c>
      <c r="E7119">
        <f>VLOOKUP(A7119,'Step 1.4 CNY OAT'!$A$1:$B$8761,2)</f>
        <v>54</v>
      </c>
      <c r="F7119" s="11">
        <f ca="1">('Step 3. Regression'!$B$18*E7119^2+'Step 3. Regression'!$C$18*E7119+'Step 3. Regression'!$D$18)*C7119</f>
        <v>5.3227835878365486</v>
      </c>
      <c r="G7119" s="11">
        <f ca="1">('Step 3. Regression'!$G$18*E7119^2+'Step 3. Regression'!$H$18*E7119+'Step 3. Regression'!$I$18)*D7119</f>
        <v>2.721079962759787</v>
      </c>
    </row>
    <row r="7120" spans="1:7" x14ac:dyDescent="0.25">
      <c r="A7120" s="8">
        <f>IF(ISBLANK('Step 1.4 CNY OAT'!A7120),"-",'Step 1.4 CNY OAT'!A7120)</f>
        <v>43397.625</v>
      </c>
      <c r="B7120" s="26">
        <f t="shared" si="129"/>
        <v>296</v>
      </c>
      <c r="C7120" s="67" cm="1">
        <f t="array" ref="C7120">INDEX('Step 5. Daily Avg Schedule Calc'!$A$2:$D$169,(WEEKDAY(A7120)-1)*24+HOUR(A7120)+1,3)</f>
        <v>1</v>
      </c>
      <c r="D7120" s="67" cm="1">
        <f t="array" ref="D7120">INDEX('Step 5. Daily Avg Schedule Calc'!$A$2:$D$169,(WEEKDAY(A7120)-1)*24+HOUR(A7120)+1,4)</f>
        <v>1</v>
      </c>
      <c r="E7120">
        <f>VLOOKUP(A7120,'Step 1.4 CNY OAT'!$A$1:$B$8761,2)</f>
        <v>55</v>
      </c>
      <c r="F7120" s="11">
        <f ca="1">('Step 3. Regression'!$B$18*E7120^2+'Step 3. Regression'!$C$18*E7120+'Step 3. Regression'!$D$18)*C7120</f>
        <v>5.3064685414023867</v>
      </c>
      <c r="G7120" s="11">
        <f ca="1">('Step 3. Regression'!$G$18*E7120^2+'Step 3. Regression'!$H$18*E7120+'Step 3. Regression'!$I$18)*D7120</f>
        <v>2.7120561000598711</v>
      </c>
    </row>
    <row r="7121" spans="1:7" x14ac:dyDescent="0.25">
      <c r="A7121" s="8">
        <f>IF(ISBLANK('Step 1.4 CNY OAT'!A7121),"-",'Step 1.4 CNY OAT'!A7121)</f>
        <v>43397.666666666664</v>
      </c>
      <c r="B7121" s="26">
        <f t="shared" si="129"/>
        <v>296</v>
      </c>
      <c r="C7121" s="67" cm="1">
        <f t="array" ref="C7121">INDEX('Step 5. Daily Avg Schedule Calc'!$A$2:$D$169,(WEEKDAY(A7121)-1)*24+HOUR(A7121)+1,3)</f>
        <v>1</v>
      </c>
      <c r="D7121" s="67" cm="1">
        <f t="array" ref="D7121">INDEX('Step 5. Daily Avg Schedule Calc'!$A$2:$D$169,(WEEKDAY(A7121)-1)*24+HOUR(A7121)+1,4)</f>
        <v>1</v>
      </c>
      <c r="E7121">
        <f>VLOOKUP(A7121,'Step 1.4 CNY OAT'!$A$1:$B$8761,2)</f>
        <v>54</v>
      </c>
      <c r="F7121" s="11">
        <f ca="1">('Step 3. Regression'!$B$18*E7121^2+'Step 3. Regression'!$C$18*E7121+'Step 3. Regression'!$D$18)*C7121</f>
        <v>5.3227835878365486</v>
      </c>
      <c r="G7121" s="11">
        <f ca="1">('Step 3. Regression'!$G$18*E7121^2+'Step 3. Regression'!$H$18*E7121+'Step 3. Regression'!$I$18)*D7121</f>
        <v>2.721079962759787</v>
      </c>
    </row>
    <row r="7122" spans="1:7" x14ac:dyDescent="0.25">
      <c r="A7122" s="8">
        <f>IF(ISBLANK('Step 1.4 CNY OAT'!A7122),"-",'Step 1.4 CNY OAT'!A7122)</f>
        <v>43397.708333333336</v>
      </c>
      <c r="B7122" s="26">
        <f t="shared" si="129"/>
        <v>296</v>
      </c>
      <c r="C7122" s="67" cm="1">
        <f t="array" ref="C7122">INDEX('Step 5. Daily Avg Schedule Calc'!$A$2:$D$169,(WEEKDAY(A7122)-1)*24+HOUR(A7122)+1,3)</f>
        <v>1</v>
      </c>
      <c r="D7122" s="67" cm="1">
        <f t="array" ref="D7122">INDEX('Step 5. Daily Avg Schedule Calc'!$A$2:$D$169,(WEEKDAY(A7122)-1)*24+HOUR(A7122)+1,4)</f>
        <v>1</v>
      </c>
      <c r="E7122">
        <f>VLOOKUP(A7122,'Step 1.4 CNY OAT'!$A$1:$B$8761,2)</f>
        <v>55</v>
      </c>
      <c r="F7122" s="11">
        <f ca="1">('Step 3. Regression'!$B$18*E7122^2+'Step 3. Regression'!$C$18*E7122+'Step 3. Regression'!$D$18)*C7122</f>
        <v>5.3064685414023867</v>
      </c>
      <c r="G7122" s="11">
        <f ca="1">('Step 3. Regression'!$G$18*E7122^2+'Step 3. Regression'!$H$18*E7122+'Step 3. Regression'!$I$18)*D7122</f>
        <v>2.7120561000598711</v>
      </c>
    </row>
    <row r="7123" spans="1:7" x14ac:dyDescent="0.25">
      <c r="A7123" s="8">
        <f>IF(ISBLANK('Step 1.4 CNY OAT'!A7123),"-",'Step 1.4 CNY OAT'!A7123)</f>
        <v>43397.75</v>
      </c>
      <c r="B7123" s="26">
        <f t="shared" si="129"/>
        <v>296</v>
      </c>
      <c r="C7123" s="67" cm="1">
        <f t="array" ref="C7123">INDEX('Step 5. Daily Avg Schedule Calc'!$A$2:$D$169,(WEEKDAY(A7123)-1)*24+HOUR(A7123)+1,3)</f>
        <v>1</v>
      </c>
      <c r="D7123" s="67" cm="1">
        <f t="array" ref="D7123">INDEX('Step 5. Daily Avg Schedule Calc'!$A$2:$D$169,(WEEKDAY(A7123)-1)*24+HOUR(A7123)+1,4)</f>
        <v>1</v>
      </c>
      <c r="E7123">
        <f>VLOOKUP(A7123,'Step 1.4 CNY OAT'!$A$1:$B$8761,2)</f>
        <v>54</v>
      </c>
      <c r="F7123" s="11">
        <f ca="1">('Step 3. Regression'!$B$18*E7123^2+'Step 3. Regression'!$C$18*E7123+'Step 3. Regression'!$D$18)*C7123</f>
        <v>5.3227835878365486</v>
      </c>
      <c r="G7123" s="11">
        <f ca="1">('Step 3. Regression'!$G$18*E7123^2+'Step 3. Regression'!$H$18*E7123+'Step 3. Regression'!$I$18)*D7123</f>
        <v>2.721079962759787</v>
      </c>
    </row>
    <row r="7124" spans="1:7" x14ac:dyDescent="0.25">
      <c r="A7124" s="8">
        <f>IF(ISBLANK('Step 1.4 CNY OAT'!A7124),"-",'Step 1.4 CNY OAT'!A7124)</f>
        <v>43397.791666666664</v>
      </c>
      <c r="B7124" s="26">
        <f t="shared" si="129"/>
        <v>296</v>
      </c>
      <c r="C7124" s="67" cm="1">
        <f t="array" ref="C7124">INDEX('Step 5. Daily Avg Schedule Calc'!$A$2:$D$169,(WEEKDAY(A7124)-1)*24+HOUR(A7124)+1,3)</f>
        <v>1</v>
      </c>
      <c r="D7124" s="67" cm="1">
        <f t="array" ref="D7124">INDEX('Step 5. Daily Avg Schedule Calc'!$A$2:$D$169,(WEEKDAY(A7124)-1)*24+HOUR(A7124)+1,4)</f>
        <v>1</v>
      </c>
      <c r="E7124">
        <f>VLOOKUP(A7124,'Step 1.4 CNY OAT'!$A$1:$B$8761,2)</f>
        <v>54</v>
      </c>
      <c r="F7124" s="11">
        <f ca="1">('Step 3. Regression'!$B$18*E7124^2+'Step 3. Regression'!$C$18*E7124+'Step 3. Regression'!$D$18)*C7124</f>
        <v>5.3227835878365486</v>
      </c>
      <c r="G7124" s="11">
        <f ca="1">('Step 3. Regression'!$G$18*E7124^2+'Step 3. Regression'!$H$18*E7124+'Step 3. Regression'!$I$18)*D7124</f>
        <v>2.721079962759787</v>
      </c>
    </row>
    <row r="7125" spans="1:7" x14ac:dyDescent="0.25">
      <c r="A7125" s="8">
        <f>IF(ISBLANK('Step 1.4 CNY OAT'!A7125),"-",'Step 1.4 CNY OAT'!A7125)</f>
        <v>43397.833333333336</v>
      </c>
      <c r="B7125" s="26">
        <f t="shared" si="129"/>
        <v>296</v>
      </c>
      <c r="C7125" s="67" cm="1">
        <f t="array" ref="C7125">INDEX('Step 5. Daily Avg Schedule Calc'!$A$2:$D$169,(WEEKDAY(A7125)-1)*24+HOUR(A7125)+1,3)</f>
        <v>1</v>
      </c>
      <c r="D7125" s="67" cm="1">
        <f t="array" ref="D7125">INDEX('Step 5. Daily Avg Schedule Calc'!$A$2:$D$169,(WEEKDAY(A7125)-1)*24+HOUR(A7125)+1,4)</f>
        <v>1</v>
      </c>
      <c r="E7125">
        <f>VLOOKUP(A7125,'Step 1.4 CNY OAT'!$A$1:$B$8761,2)</f>
        <v>52</v>
      </c>
      <c r="F7125" s="11">
        <f ca="1">('Step 3. Regression'!$B$18*E7125^2+'Step 3. Regression'!$C$18*E7125+'Step 3. Regression'!$D$18)*C7125</f>
        <v>5.3699640868926206</v>
      </c>
      <c r="G7125" s="11">
        <f ca="1">('Step 3. Regression'!$G$18*E7125^2+'Step 3. Regression'!$H$18*E7125+'Step 3. Regression'!$I$18)*D7125</f>
        <v>2.7428696651230586</v>
      </c>
    </row>
    <row r="7126" spans="1:7" x14ac:dyDescent="0.25">
      <c r="A7126" s="8">
        <f>IF(ISBLANK('Step 1.4 CNY OAT'!A7126),"-",'Step 1.4 CNY OAT'!A7126)</f>
        <v>43397.875</v>
      </c>
      <c r="B7126" s="26">
        <f t="shared" si="129"/>
        <v>296</v>
      </c>
      <c r="C7126" s="67" cm="1">
        <f t="array" ref="C7126">INDEX('Step 5. Daily Avg Schedule Calc'!$A$2:$D$169,(WEEKDAY(A7126)-1)*24+HOUR(A7126)+1,3)</f>
        <v>1</v>
      </c>
      <c r="D7126" s="67" cm="1">
        <f t="array" ref="D7126">INDEX('Step 5. Daily Avg Schedule Calc'!$A$2:$D$169,(WEEKDAY(A7126)-1)*24+HOUR(A7126)+1,4)</f>
        <v>1</v>
      </c>
      <c r="E7126">
        <f>VLOOKUP(A7126,'Step 1.4 CNY OAT'!$A$1:$B$8761,2)</f>
        <v>50</v>
      </c>
      <c r="F7126" s="11">
        <f ca="1">('Step 3. Regression'!$B$18*E7126^2+'Step 3. Regression'!$C$18*E7126+'Step 3. Regression'!$D$18)*C7126</f>
        <v>5.4365451275323569</v>
      </c>
      <c r="G7126" s="11">
        <f ca="1">('Step 3. Regression'!$G$18*E7126^2+'Step 3. Regression'!$H$18*E7126+'Step 3. Regression'!$I$18)*D7126</f>
        <v>2.7696486701042482</v>
      </c>
    </row>
    <row r="7127" spans="1:7" x14ac:dyDescent="0.25">
      <c r="A7127" s="8">
        <f>IF(ISBLANK('Step 1.4 CNY OAT'!A7127),"-",'Step 1.4 CNY OAT'!A7127)</f>
        <v>43397.916666666664</v>
      </c>
      <c r="B7127" s="26">
        <f t="shared" si="129"/>
        <v>296</v>
      </c>
      <c r="C7127" s="67" cm="1">
        <f t="array" ref="C7127">INDEX('Step 5. Daily Avg Schedule Calc'!$A$2:$D$169,(WEEKDAY(A7127)-1)*24+HOUR(A7127)+1,3)</f>
        <v>1</v>
      </c>
      <c r="D7127" s="67" cm="1">
        <f t="array" ref="D7127">INDEX('Step 5. Daily Avg Schedule Calc'!$A$2:$D$169,(WEEKDAY(A7127)-1)*24+HOUR(A7127)+1,4)</f>
        <v>1</v>
      </c>
      <c r="E7127">
        <f>VLOOKUP(A7127,'Step 1.4 CNY OAT'!$A$1:$B$8761,2)</f>
        <v>48</v>
      </c>
      <c r="F7127" s="11">
        <f ca="1">('Step 3. Regression'!$B$18*E7127^2+'Step 3. Regression'!$C$18*E7127+'Step 3. Regression'!$D$18)*C7127</f>
        <v>5.5225267097557609</v>
      </c>
      <c r="G7127" s="11">
        <f ca="1">('Step 3. Regression'!$G$18*E7127^2+'Step 3. Regression'!$H$18*E7127+'Step 3. Regression'!$I$18)*D7127</f>
        <v>2.8014169777033562</v>
      </c>
    </row>
    <row r="7128" spans="1:7" x14ac:dyDescent="0.25">
      <c r="A7128" s="8">
        <f>IF(ISBLANK('Step 1.4 CNY OAT'!A7128),"-",'Step 1.4 CNY OAT'!A7128)</f>
        <v>43397.958333333336</v>
      </c>
      <c r="B7128" s="26">
        <f t="shared" si="129"/>
        <v>296</v>
      </c>
      <c r="C7128" s="67" cm="1">
        <f t="array" ref="C7128">INDEX('Step 5. Daily Avg Schedule Calc'!$A$2:$D$169,(WEEKDAY(A7128)-1)*24+HOUR(A7128)+1,3)</f>
        <v>1</v>
      </c>
      <c r="D7128" s="67" cm="1">
        <f t="array" ref="D7128">INDEX('Step 5. Daily Avg Schedule Calc'!$A$2:$D$169,(WEEKDAY(A7128)-1)*24+HOUR(A7128)+1,4)</f>
        <v>1</v>
      </c>
      <c r="E7128">
        <f>VLOOKUP(A7128,'Step 1.4 CNY OAT'!$A$1:$B$8761,2)</f>
        <v>48</v>
      </c>
      <c r="F7128" s="11">
        <f ca="1">('Step 3. Regression'!$B$18*E7128^2+'Step 3. Regression'!$C$18*E7128+'Step 3. Regression'!$D$18)*C7128</f>
        <v>5.5225267097557609</v>
      </c>
      <c r="G7128" s="11">
        <f ca="1">('Step 3. Regression'!$G$18*E7128^2+'Step 3. Regression'!$H$18*E7128+'Step 3. Regression'!$I$18)*D7128</f>
        <v>2.8014169777033562</v>
      </c>
    </row>
    <row r="7129" spans="1:7" x14ac:dyDescent="0.25">
      <c r="A7129" s="8">
        <f>IF(ISBLANK('Step 1.4 CNY OAT'!A7129),"-",'Step 1.4 CNY OAT'!A7129)</f>
        <v>43398</v>
      </c>
      <c r="B7129" s="26">
        <f t="shared" si="129"/>
        <v>297</v>
      </c>
      <c r="C7129" s="67" cm="1">
        <f t="array" ref="C7129">INDEX('Step 5. Daily Avg Schedule Calc'!$A$2:$D$169,(WEEKDAY(A7129)-1)*24+HOUR(A7129)+1,3)</f>
        <v>1</v>
      </c>
      <c r="D7129" s="67" cm="1">
        <f t="array" ref="D7129">INDEX('Step 5. Daily Avg Schedule Calc'!$A$2:$D$169,(WEEKDAY(A7129)-1)*24+HOUR(A7129)+1,4)</f>
        <v>1</v>
      </c>
      <c r="E7129">
        <f>VLOOKUP(A7129,'Step 1.4 CNY OAT'!$A$1:$B$8761,2)</f>
        <v>46</v>
      </c>
      <c r="F7129" s="11">
        <f ca="1">('Step 3. Regression'!$B$18*E7129^2+'Step 3. Regression'!$C$18*E7129+'Step 3. Regression'!$D$18)*C7129</f>
        <v>5.6279088335628336</v>
      </c>
      <c r="G7129" s="11">
        <f ca="1">('Step 3. Regression'!$G$18*E7129^2+'Step 3. Regression'!$H$18*E7129+'Step 3. Regression'!$I$18)*D7129</f>
        <v>2.8381745879203826</v>
      </c>
    </row>
    <row r="7130" spans="1:7" x14ac:dyDescent="0.25">
      <c r="A7130" s="8">
        <f>IF(ISBLANK('Step 1.4 CNY OAT'!A7130),"-",'Step 1.4 CNY OAT'!A7130)</f>
        <v>43398.041666666664</v>
      </c>
      <c r="B7130" s="26">
        <f t="shared" si="129"/>
        <v>297</v>
      </c>
      <c r="C7130" s="67" cm="1">
        <f t="array" ref="C7130">INDEX('Step 5. Daily Avg Schedule Calc'!$A$2:$D$169,(WEEKDAY(A7130)-1)*24+HOUR(A7130)+1,3)</f>
        <v>1</v>
      </c>
      <c r="D7130" s="67" cm="1">
        <f t="array" ref="D7130">INDEX('Step 5. Daily Avg Schedule Calc'!$A$2:$D$169,(WEEKDAY(A7130)-1)*24+HOUR(A7130)+1,4)</f>
        <v>1</v>
      </c>
      <c r="E7130">
        <f>VLOOKUP(A7130,'Step 1.4 CNY OAT'!$A$1:$B$8761,2)</f>
        <v>47</v>
      </c>
      <c r="F7130" s="11">
        <f ca="1">('Step 3. Regression'!$B$18*E7130^2+'Step 3. Regression'!$C$18*E7130+'Step 3. Regression'!$D$18)*C7130</f>
        <v>5.5727927039613396</v>
      </c>
      <c r="G7130" s="11">
        <f ca="1">('Step 3. Regression'!$G$18*E7130^2+'Step 3. Regression'!$H$18*E7130+'Step 3. Regression'!$I$18)*D7130</f>
        <v>2.8191721199846294</v>
      </c>
    </row>
    <row r="7131" spans="1:7" x14ac:dyDescent="0.25">
      <c r="A7131" s="8">
        <f>IF(ISBLANK('Step 1.4 CNY OAT'!A7131),"-",'Step 1.4 CNY OAT'!A7131)</f>
        <v>43398.083333333336</v>
      </c>
      <c r="B7131" s="26">
        <f t="shared" si="129"/>
        <v>297</v>
      </c>
      <c r="C7131" s="67" cm="1">
        <f t="array" ref="C7131">INDEX('Step 5. Daily Avg Schedule Calc'!$A$2:$D$169,(WEEKDAY(A7131)-1)*24+HOUR(A7131)+1,3)</f>
        <v>1</v>
      </c>
      <c r="D7131" s="67" cm="1">
        <f t="array" ref="D7131">INDEX('Step 5. Daily Avg Schedule Calc'!$A$2:$D$169,(WEEKDAY(A7131)-1)*24+HOUR(A7131)+1,4)</f>
        <v>1</v>
      </c>
      <c r="E7131">
        <f>VLOOKUP(A7131,'Step 1.4 CNY OAT'!$A$1:$B$8761,2)</f>
        <v>46</v>
      </c>
      <c r="F7131" s="11">
        <f ca="1">('Step 3. Regression'!$B$18*E7131^2+'Step 3. Regression'!$C$18*E7131+'Step 3. Regression'!$D$18)*C7131</f>
        <v>5.6279088335628336</v>
      </c>
      <c r="G7131" s="11">
        <f ca="1">('Step 3. Regression'!$G$18*E7131^2+'Step 3. Regression'!$H$18*E7131+'Step 3. Regression'!$I$18)*D7131</f>
        <v>2.8381745879203826</v>
      </c>
    </row>
    <row r="7132" spans="1:7" x14ac:dyDescent="0.25">
      <c r="A7132" s="8">
        <f>IF(ISBLANK('Step 1.4 CNY OAT'!A7132),"-",'Step 1.4 CNY OAT'!A7132)</f>
        <v>43398.125</v>
      </c>
      <c r="B7132" s="26">
        <f t="shared" si="129"/>
        <v>297</v>
      </c>
      <c r="C7132" s="67" cm="1">
        <f t="array" ref="C7132">INDEX('Step 5. Daily Avg Schedule Calc'!$A$2:$D$169,(WEEKDAY(A7132)-1)*24+HOUR(A7132)+1,3)</f>
        <v>1</v>
      </c>
      <c r="D7132" s="67" cm="1">
        <f t="array" ref="D7132">INDEX('Step 5. Daily Avg Schedule Calc'!$A$2:$D$169,(WEEKDAY(A7132)-1)*24+HOUR(A7132)+1,4)</f>
        <v>1</v>
      </c>
      <c r="E7132">
        <f>VLOOKUP(A7132,'Step 1.4 CNY OAT'!$A$1:$B$8761,2)</f>
        <v>46</v>
      </c>
      <c r="F7132" s="11">
        <f ca="1">('Step 3. Regression'!$B$18*E7132^2+'Step 3. Regression'!$C$18*E7132+'Step 3. Regression'!$D$18)*C7132</f>
        <v>5.6279088335628336</v>
      </c>
      <c r="G7132" s="11">
        <f ca="1">('Step 3. Regression'!$G$18*E7132^2+'Step 3. Regression'!$H$18*E7132+'Step 3. Regression'!$I$18)*D7132</f>
        <v>2.8381745879203826</v>
      </c>
    </row>
    <row r="7133" spans="1:7" x14ac:dyDescent="0.25">
      <c r="A7133" s="8">
        <f>IF(ISBLANK('Step 1.4 CNY OAT'!A7133),"-",'Step 1.4 CNY OAT'!A7133)</f>
        <v>43398.166666666664</v>
      </c>
      <c r="B7133" s="26">
        <f t="shared" si="129"/>
        <v>297</v>
      </c>
      <c r="C7133" s="67" cm="1">
        <f t="array" ref="C7133">INDEX('Step 5. Daily Avg Schedule Calc'!$A$2:$D$169,(WEEKDAY(A7133)-1)*24+HOUR(A7133)+1,3)</f>
        <v>1</v>
      </c>
      <c r="D7133" s="67" cm="1">
        <f t="array" ref="D7133">INDEX('Step 5. Daily Avg Schedule Calc'!$A$2:$D$169,(WEEKDAY(A7133)-1)*24+HOUR(A7133)+1,4)</f>
        <v>1</v>
      </c>
      <c r="E7133">
        <f>VLOOKUP(A7133,'Step 1.4 CNY OAT'!$A$1:$B$8761,2)</f>
        <v>45</v>
      </c>
      <c r="F7133" s="11">
        <f ca="1">('Step 3. Regression'!$B$18*E7133^2+'Step 3. Regression'!$C$18*E7133+'Step 3. Regression'!$D$18)*C7133</f>
        <v>5.6878750985602435</v>
      </c>
      <c r="G7133" s="11">
        <f ca="1">('Step 3. Regression'!$G$18*E7133^2+'Step 3. Regression'!$H$18*E7133+'Step 3. Regression'!$I$18)*D7133</f>
        <v>2.8584243815106145</v>
      </c>
    </row>
    <row r="7134" spans="1:7" x14ac:dyDescent="0.25">
      <c r="A7134" s="8">
        <f>IF(ISBLANK('Step 1.4 CNY OAT'!A7134),"-",'Step 1.4 CNY OAT'!A7134)</f>
        <v>43398.208333333336</v>
      </c>
      <c r="B7134" s="26">
        <f t="shared" si="129"/>
        <v>297</v>
      </c>
      <c r="C7134" s="67" cm="1">
        <f t="array" ref="C7134">INDEX('Step 5. Daily Avg Schedule Calc'!$A$2:$D$169,(WEEKDAY(A7134)-1)*24+HOUR(A7134)+1,3)</f>
        <v>1</v>
      </c>
      <c r="D7134" s="67" cm="1">
        <f t="array" ref="D7134">INDEX('Step 5. Daily Avg Schedule Calc'!$A$2:$D$169,(WEEKDAY(A7134)-1)*24+HOUR(A7134)+1,4)</f>
        <v>1</v>
      </c>
      <c r="E7134">
        <f>VLOOKUP(A7134,'Step 1.4 CNY OAT'!$A$1:$B$8761,2)</f>
        <v>45</v>
      </c>
      <c r="F7134" s="11">
        <f ca="1">('Step 3. Regression'!$B$18*E7134^2+'Step 3. Regression'!$C$18*E7134+'Step 3. Regression'!$D$18)*C7134</f>
        <v>5.6878750985602435</v>
      </c>
      <c r="G7134" s="11">
        <f ca="1">('Step 3. Regression'!$G$18*E7134^2+'Step 3. Regression'!$H$18*E7134+'Step 3. Regression'!$I$18)*D7134</f>
        <v>2.8584243815106145</v>
      </c>
    </row>
    <row r="7135" spans="1:7" x14ac:dyDescent="0.25">
      <c r="A7135" s="8">
        <f>IF(ISBLANK('Step 1.4 CNY OAT'!A7135),"-",'Step 1.4 CNY OAT'!A7135)</f>
        <v>43398.25</v>
      </c>
      <c r="B7135" s="26">
        <f t="shared" si="129"/>
        <v>297</v>
      </c>
      <c r="C7135" s="67" cm="1">
        <f t="array" ref="C7135">INDEX('Step 5. Daily Avg Schedule Calc'!$A$2:$D$169,(WEEKDAY(A7135)-1)*24+HOUR(A7135)+1,3)</f>
        <v>1</v>
      </c>
      <c r="D7135" s="67" cm="1">
        <f t="array" ref="D7135">INDEX('Step 5. Daily Avg Schedule Calc'!$A$2:$D$169,(WEEKDAY(A7135)-1)*24+HOUR(A7135)+1,4)</f>
        <v>1</v>
      </c>
      <c r="E7135">
        <f>VLOOKUP(A7135,'Step 1.4 CNY OAT'!$A$1:$B$8761,2)</f>
        <v>45</v>
      </c>
      <c r="F7135" s="11">
        <f ca="1">('Step 3. Regression'!$B$18*E7135^2+'Step 3. Regression'!$C$18*E7135+'Step 3. Regression'!$D$18)*C7135</f>
        <v>5.6878750985602435</v>
      </c>
      <c r="G7135" s="11">
        <f ca="1">('Step 3. Regression'!$G$18*E7135^2+'Step 3. Regression'!$H$18*E7135+'Step 3. Regression'!$I$18)*D7135</f>
        <v>2.8584243815106145</v>
      </c>
    </row>
    <row r="7136" spans="1:7" x14ac:dyDescent="0.25">
      <c r="A7136" s="8">
        <f>IF(ISBLANK('Step 1.4 CNY OAT'!A7136),"-",'Step 1.4 CNY OAT'!A7136)</f>
        <v>43398.291666666664</v>
      </c>
      <c r="B7136" s="26">
        <f t="shared" si="129"/>
        <v>297</v>
      </c>
      <c r="C7136" s="67" cm="1">
        <f t="array" ref="C7136">INDEX('Step 5. Daily Avg Schedule Calc'!$A$2:$D$169,(WEEKDAY(A7136)-1)*24+HOUR(A7136)+1,3)</f>
        <v>1</v>
      </c>
      <c r="D7136" s="67" cm="1">
        <f t="array" ref="D7136">INDEX('Step 5. Daily Avg Schedule Calc'!$A$2:$D$169,(WEEKDAY(A7136)-1)*24+HOUR(A7136)+1,4)</f>
        <v>1</v>
      </c>
      <c r="E7136">
        <f>VLOOKUP(A7136,'Step 1.4 CNY OAT'!$A$1:$B$8761,2)</f>
        <v>45</v>
      </c>
      <c r="F7136" s="11">
        <f ca="1">('Step 3. Regression'!$B$18*E7136^2+'Step 3. Regression'!$C$18*E7136+'Step 3. Regression'!$D$18)*C7136</f>
        <v>5.6878750985602435</v>
      </c>
      <c r="G7136" s="11">
        <f ca="1">('Step 3. Regression'!$G$18*E7136^2+'Step 3. Regression'!$H$18*E7136+'Step 3. Regression'!$I$18)*D7136</f>
        <v>2.8584243815106145</v>
      </c>
    </row>
    <row r="7137" spans="1:7" x14ac:dyDescent="0.25">
      <c r="A7137" s="8">
        <f>IF(ISBLANK('Step 1.4 CNY OAT'!A7137),"-",'Step 1.4 CNY OAT'!A7137)</f>
        <v>43398.333333333336</v>
      </c>
      <c r="B7137" s="26">
        <f t="shared" si="129"/>
        <v>297</v>
      </c>
      <c r="C7137" s="67" cm="1">
        <f t="array" ref="C7137">INDEX('Step 5. Daily Avg Schedule Calc'!$A$2:$D$169,(WEEKDAY(A7137)-1)*24+HOUR(A7137)+1,3)</f>
        <v>1</v>
      </c>
      <c r="D7137" s="67" cm="1">
        <f t="array" ref="D7137">INDEX('Step 5. Daily Avg Schedule Calc'!$A$2:$D$169,(WEEKDAY(A7137)-1)*24+HOUR(A7137)+1,4)</f>
        <v>1</v>
      </c>
      <c r="E7137">
        <f>VLOOKUP(A7137,'Step 1.4 CNY OAT'!$A$1:$B$8761,2)</f>
        <v>44</v>
      </c>
      <c r="F7137" s="11">
        <f ca="1">('Step 3. Regression'!$B$18*E7137^2+'Step 3. Regression'!$C$18*E7137+'Step 3. Regression'!$D$18)*C7137</f>
        <v>5.7526914989535705</v>
      </c>
      <c r="G7137" s="11">
        <f ca="1">('Step 3. Regression'!$G$18*E7137^2+'Step 3. Regression'!$H$18*E7137+'Step 3. Regression'!$I$18)*D7137</f>
        <v>2.8799215007553269</v>
      </c>
    </row>
    <row r="7138" spans="1:7" x14ac:dyDescent="0.25">
      <c r="A7138" s="8">
        <f>IF(ISBLANK('Step 1.4 CNY OAT'!A7138),"-",'Step 1.4 CNY OAT'!A7138)</f>
        <v>43398.375</v>
      </c>
      <c r="B7138" s="26">
        <f t="shared" si="129"/>
        <v>297</v>
      </c>
      <c r="C7138" s="67" cm="1">
        <f t="array" ref="C7138">INDEX('Step 5. Daily Avg Schedule Calc'!$A$2:$D$169,(WEEKDAY(A7138)-1)*24+HOUR(A7138)+1,3)</f>
        <v>1</v>
      </c>
      <c r="D7138" s="67" cm="1">
        <f t="array" ref="D7138">INDEX('Step 5. Daily Avg Schedule Calc'!$A$2:$D$169,(WEEKDAY(A7138)-1)*24+HOUR(A7138)+1,4)</f>
        <v>1</v>
      </c>
      <c r="E7138">
        <f>VLOOKUP(A7138,'Step 1.4 CNY OAT'!$A$1:$B$8761,2)</f>
        <v>45</v>
      </c>
      <c r="F7138" s="11">
        <f ca="1">('Step 3. Regression'!$B$18*E7138^2+'Step 3. Regression'!$C$18*E7138+'Step 3. Regression'!$D$18)*C7138</f>
        <v>5.6878750985602435</v>
      </c>
      <c r="G7138" s="11">
        <f ca="1">('Step 3. Regression'!$G$18*E7138^2+'Step 3. Regression'!$H$18*E7138+'Step 3. Regression'!$I$18)*D7138</f>
        <v>2.8584243815106145</v>
      </c>
    </row>
    <row r="7139" spans="1:7" x14ac:dyDescent="0.25">
      <c r="A7139" s="8">
        <f>IF(ISBLANK('Step 1.4 CNY OAT'!A7139),"-",'Step 1.4 CNY OAT'!A7139)</f>
        <v>43398.416666666664</v>
      </c>
      <c r="B7139" s="26">
        <f t="shared" si="129"/>
        <v>297</v>
      </c>
      <c r="C7139" s="67" cm="1">
        <f t="array" ref="C7139">INDEX('Step 5. Daily Avg Schedule Calc'!$A$2:$D$169,(WEEKDAY(A7139)-1)*24+HOUR(A7139)+1,3)</f>
        <v>1</v>
      </c>
      <c r="D7139" s="67" cm="1">
        <f t="array" ref="D7139">INDEX('Step 5. Daily Avg Schedule Calc'!$A$2:$D$169,(WEEKDAY(A7139)-1)*24+HOUR(A7139)+1,4)</f>
        <v>1</v>
      </c>
      <c r="E7139">
        <f>VLOOKUP(A7139,'Step 1.4 CNY OAT'!$A$1:$B$8761,2)</f>
        <v>46</v>
      </c>
      <c r="F7139" s="11">
        <f ca="1">('Step 3. Regression'!$B$18*E7139^2+'Step 3. Regression'!$C$18*E7139+'Step 3. Regression'!$D$18)*C7139</f>
        <v>5.6279088335628336</v>
      </c>
      <c r="G7139" s="11">
        <f ca="1">('Step 3. Regression'!$G$18*E7139^2+'Step 3. Regression'!$H$18*E7139+'Step 3. Regression'!$I$18)*D7139</f>
        <v>2.8381745879203826</v>
      </c>
    </row>
    <row r="7140" spans="1:7" x14ac:dyDescent="0.25">
      <c r="A7140" s="8">
        <f>IF(ISBLANK('Step 1.4 CNY OAT'!A7140),"-",'Step 1.4 CNY OAT'!A7140)</f>
        <v>43398.458333333336</v>
      </c>
      <c r="B7140" s="26">
        <f t="shared" si="129"/>
        <v>297</v>
      </c>
      <c r="C7140" s="67" cm="1">
        <f t="array" ref="C7140">INDEX('Step 5. Daily Avg Schedule Calc'!$A$2:$D$169,(WEEKDAY(A7140)-1)*24+HOUR(A7140)+1,3)</f>
        <v>1</v>
      </c>
      <c r="D7140" s="67" cm="1">
        <f t="array" ref="D7140">INDEX('Step 5. Daily Avg Schedule Calc'!$A$2:$D$169,(WEEKDAY(A7140)-1)*24+HOUR(A7140)+1,4)</f>
        <v>1</v>
      </c>
      <c r="E7140">
        <f>VLOOKUP(A7140,'Step 1.4 CNY OAT'!$A$1:$B$8761,2)</f>
        <v>47</v>
      </c>
      <c r="F7140" s="11">
        <f ca="1">('Step 3. Regression'!$B$18*E7140^2+'Step 3. Regression'!$C$18*E7140+'Step 3. Regression'!$D$18)*C7140</f>
        <v>5.5727927039613396</v>
      </c>
      <c r="G7140" s="11">
        <f ca="1">('Step 3. Regression'!$G$18*E7140^2+'Step 3. Regression'!$H$18*E7140+'Step 3. Regression'!$I$18)*D7140</f>
        <v>2.8191721199846294</v>
      </c>
    </row>
    <row r="7141" spans="1:7" x14ac:dyDescent="0.25">
      <c r="A7141" s="8">
        <f>IF(ISBLANK('Step 1.4 CNY OAT'!A7141),"-",'Step 1.4 CNY OAT'!A7141)</f>
        <v>43398.5</v>
      </c>
      <c r="B7141" s="26">
        <f t="shared" si="129"/>
        <v>297</v>
      </c>
      <c r="C7141" s="67" cm="1">
        <f t="array" ref="C7141">INDEX('Step 5. Daily Avg Schedule Calc'!$A$2:$D$169,(WEEKDAY(A7141)-1)*24+HOUR(A7141)+1,3)</f>
        <v>1</v>
      </c>
      <c r="D7141" s="67" cm="1">
        <f t="array" ref="D7141">INDEX('Step 5. Daily Avg Schedule Calc'!$A$2:$D$169,(WEEKDAY(A7141)-1)*24+HOUR(A7141)+1,4)</f>
        <v>1</v>
      </c>
      <c r="E7141">
        <f>VLOOKUP(A7141,'Step 1.4 CNY OAT'!$A$1:$B$8761,2)</f>
        <v>48</v>
      </c>
      <c r="F7141" s="11">
        <f ca="1">('Step 3. Regression'!$B$18*E7141^2+'Step 3. Regression'!$C$18*E7141+'Step 3. Regression'!$D$18)*C7141</f>
        <v>5.5225267097557609</v>
      </c>
      <c r="G7141" s="11">
        <f ca="1">('Step 3. Regression'!$G$18*E7141^2+'Step 3. Regression'!$H$18*E7141+'Step 3. Regression'!$I$18)*D7141</f>
        <v>2.8014169777033562</v>
      </c>
    </row>
    <row r="7142" spans="1:7" x14ac:dyDescent="0.25">
      <c r="A7142" s="8">
        <f>IF(ISBLANK('Step 1.4 CNY OAT'!A7142),"-",'Step 1.4 CNY OAT'!A7142)</f>
        <v>43398.541666666664</v>
      </c>
      <c r="B7142" s="26">
        <f t="shared" si="129"/>
        <v>297</v>
      </c>
      <c r="C7142" s="67" cm="1">
        <f t="array" ref="C7142">INDEX('Step 5. Daily Avg Schedule Calc'!$A$2:$D$169,(WEEKDAY(A7142)-1)*24+HOUR(A7142)+1,3)</f>
        <v>1</v>
      </c>
      <c r="D7142" s="67" cm="1">
        <f t="array" ref="D7142">INDEX('Step 5. Daily Avg Schedule Calc'!$A$2:$D$169,(WEEKDAY(A7142)-1)*24+HOUR(A7142)+1,4)</f>
        <v>1</v>
      </c>
      <c r="E7142">
        <f>VLOOKUP(A7142,'Step 1.4 CNY OAT'!$A$1:$B$8761,2)</f>
        <v>50</v>
      </c>
      <c r="F7142" s="11">
        <f ca="1">('Step 3. Regression'!$B$18*E7142^2+'Step 3. Regression'!$C$18*E7142+'Step 3. Regression'!$D$18)*C7142</f>
        <v>5.4365451275323569</v>
      </c>
      <c r="G7142" s="11">
        <f ca="1">('Step 3. Regression'!$G$18*E7142^2+'Step 3. Regression'!$H$18*E7142+'Step 3. Regression'!$I$18)*D7142</f>
        <v>2.7696486701042482</v>
      </c>
    </row>
    <row r="7143" spans="1:7" x14ac:dyDescent="0.25">
      <c r="A7143" s="8">
        <f>IF(ISBLANK('Step 1.4 CNY OAT'!A7143),"-",'Step 1.4 CNY OAT'!A7143)</f>
        <v>43398.583333333336</v>
      </c>
      <c r="B7143" s="26">
        <f t="shared" si="129"/>
        <v>297</v>
      </c>
      <c r="C7143" s="67" cm="1">
        <f t="array" ref="C7143">INDEX('Step 5. Daily Avg Schedule Calc'!$A$2:$D$169,(WEEKDAY(A7143)-1)*24+HOUR(A7143)+1,3)</f>
        <v>1</v>
      </c>
      <c r="D7143" s="67" cm="1">
        <f t="array" ref="D7143">INDEX('Step 5. Daily Avg Schedule Calc'!$A$2:$D$169,(WEEKDAY(A7143)-1)*24+HOUR(A7143)+1,4)</f>
        <v>1</v>
      </c>
      <c r="E7143">
        <f>VLOOKUP(A7143,'Step 1.4 CNY OAT'!$A$1:$B$8761,2)</f>
        <v>51</v>
      </c>
      <c r="F7143" s="11">
        <f ca="1">('Step 3. Regression'!$B$18*E7143^2+'Step 3. Regression'!$C$18*E7143+'Step 3. Regression'!$D$18)*C7143</f>
        <v>5.4008295395145307</v>
      </c>
      <c r="G7143" s="11">
        <f ca="1">('Step 3. Regression'!$G$18*E7143^2+'Step 3. Regression'!$H$18*E7143+'Step 3. Regression'!$I$18)*D7143</f>
        <v>2.7556355047864143</v>
      </c>
    </row>
    <row r="7144" spans="1:7" x14ac:dyDescent="0.25">
      <c r="A7144" s="8">
        <f>IF(ISBLANK('Step 1.4 CNY OAT'!A7144),"-",'Step 1.4 CNY OAT'!A7144)</f>
        <v>43398.625</v>
      </c>
      <c r="B7144" s="26">
        <f t="shared" si="129"/>
        <v>297</v>
      </c>
      <c r="C7144" s="67" cm="1">
        <f t="array" ref="C7144">INDEX('Step 5. Daily Avg Schedule Calc'!$A$2:$D$169,(WEEKDAY(A7144)-1)*24+HOUR(A7144)+1,3)</f>
        <v>1</v>
      </c>
      <c r="D7144" s="67" cm="1">
        <f t="array" ref="D7144">INDEX('Step 5. Daily Avg Schedule Calc'!$A$2:$D$169,(WEEKDAY(A7144)-1)*24+HOUR(A7144)+1,4)</f>
        <v>1</v>
      </c>
      <c r="E7144">
        <f>VLOOKUP(A7144,'Step 1.4 CNY OAT'!$A$1:$B$8761,2)</f>
        <v>52</v>
      </c>
      <c r="F7144" s="11">
        <f ca="1">('Step 3. Regression'!$B$18*E7144^2+'Step 3. Regression'!$C$18*E7144+'Step 3. Regression'!$D$18)*C7144</f>
        <v>5.3699640868926206</v>
      </c>
      <c r="G7144" s="11">
        <f ca="1">('Step 3. Regression'!$G$18*E7144^2+'Step 3. Regression'!$H$18*E7144+'Step 3. Regression'!$I$18)*D7144</f>
        <v>2.7428696651230586</v>
      </c>
    </row>
    <row r="7145" spans="1:7" x14ac:dyDescent="0.25">
      <c r="A7145" s="8">
        <f>IF(ISBLANK('Step 1.4 CNY OAT'!A7145),"-",'Step 1.4 CNY OAT'!A7145)</f>
        <v>43398.666666666664</v>
      </c>
      <c r="B7145" s="26">
        <f t="shared" si="129"/>
        <v>297</v>
      </c>
      <c r="C7145" s="67" cm="1">
        <f t="array" ref="C7145">INDEX('Step 5. Daily Avg Schedule Calc'!$A$2:$D$169,(WEEKDAY(A7145)-1)*24+HOUR(A7145)+1,3)</f>
        <v>1</v>
      </c>
      <c r="D7145" s="67" cm="1">
        <f t="array" ref="D7145">INDEX('Step 5. Daily Avg Schedule Calc'!$A$2:$D$169,(WEEKDAY(A7145)-1)*24+HOUR(A7145)+1,4)</f>
        <v>1</v>
      </c>
      <c r="E7145">
        <f>VLOOKUP(A7145,'Step 1.4 CNY OAT'!$A$1:$B$8761,2)</f>
        <v>52</v>
      </c>
      <c r="F7145" s="11">
        <f ca="1">('Step 3. Regression'!$B$18*E7145^2+'Step 3. Regression'!$C$18*E7145+'Step 3. Regression'!$D$18)*C7145</f>
        <v>5.3699640868926206</v>
      </c>
      <c r="G7145" s="11">
        <f ca="1">('Step 3. Regression'!$G$18*E7145^2+'Step 3. Regression'!$H$18*E7145+'Step 3. Regression'!$I$18)*D7145</f>
        <v>2.7428696651230586</v>
      </c>
    </row>
    <row r="7146" spans="1:7" x14ac:dyDescent="0.25">
      <c r="A7146" s="8">
        <f>IF(ISBLANK('Step 1.4 CNY OAT'!A7146),"-",'Step 1.4 CNY OAT'!A7146)</f>
        <v>43398.708333333336</v>
      </c>
      <c r="B7146" s="26">
        <f t="shared" si="129"/>
        <v>297</v>
      </c>
      <c r="C7146" s="67" cm="1">
        <f t="array" ref="C7146">INDEX('Step 5. Daily Avg Schedule Calc'!$A$2:$D$169,(WEEKDAY(A7146)-1)*24+HOUR(A7146)+1,3)</f>
        <v>1</v>
      </c>
      <c r="D7146" s="67" cm="1">
        <f t="array" ref="D7146">INDEX('Step 5. Daily Avg Schedule Calc'!$A$2:$D$169,(WEEKDAY(A7146)-1)*24+HOUR(A7146)+1,4)</f>
        <v>1</v>
      </c>
      <c r="E7146">
        <f>VLOOKUP(A7146,'Step 1.4 CNY OAT'!$A$1:$B$8761,2)</f>
        <v>51</v>
      </c>
      <c r="F7146" s="11">
        <f ca="1">('Step 3. Regression'!$B$18*E7146^2+'Step 3. Regression'!$C$18*E7146+'Step 3. Regression'!$D$18)*C7146</f>
        <v>5.4008295395145307</v>
      </c>
      <c r="G7146" s="11">
        <f ca="1">('Step 3. Regression'!$G$18*E7146^2+'Step 3. Regression'!$H$18*E7146+'Step 3. Regression'!$I$18)*D7146</f>
        <v>2.7556355047864143</v>
      </c>
    </row>
    <row r="7147" spans="1:7" x14ac:dyDescent="0.25">
      <c r="A7147" s="8">
        <f>IF(ISBLANK('Step 1.4 CNY OAT'!A7147),"-",'Step 1.4 CNY OAT'!A7147)</f>
        <v>43398.75</v>
      </c>
      <c r="B7147" s="26">
        <f t="shared" si="129"/>
        <v>297</v>
      </c>
      <c r="C7147" s="67" cm="1">
        <f t="array" ref="C7147">INDEX('Step 5. Daily Avg Schedule Calc'!$A$2:$D$169,(WEEKDAY(A7147)-1)*24+HOUR(A7147)+1,3)</f>
        <v>1</v>
      </c>
      <c r="D7147" s="67" cm="1">
        <f t="array" ref="D7147">INDEX('Step 5. Daily Avg Schedule Calc'!$A$2:$D$169,(WEEKDAY(A7147)-1)*24+HOUR(A7147)+1,4)</f>
        <v>1</v>
      </c>
      <c r="E7147">
        <f>VLOOKUP(A7147,'Step 1.4 CNY OAT'!$A$1:$B$8761,2)</f>
        <v>50</v>
      </c>
      <c r="F7147" s="11">
        <f ca="1">('Step 3. Regression'!$B$18*E7147^2+'Step 3. Regression'!$C$18*E7147+'Step 3. Regression'!$D$18)*C7147</f>
        <v>5.4365451275323569</v>
      </c>
      <c r="G7147" s="11">
        <f ca="1">('Step 3. Regression'!$G$18*E7147^2+'Step 3. Regression'!$H$18*E7147+'Step 3. Regression'!$I$18)*D7147</f>
        <v>2.7696486701042482</v>
      </c>
    </row>
    <row r="7148" spans="1:7" x14ac:dyDescent="0.25">
      <c r="A7148" s="8">
        <f>IF(ISBLANK('Step 1.4 CNY OAT'!A7148),"-",'Step 1.4 CNY OAT'!A7148)</f>
        <v>43398.791666666664</v>
      </c>
      <c r="B7148" s="26">
        <f t="shared" si="129"/>
        <v>297</v>
      </c>
      <c r="C7148" s="67" cm="1">
        <f t="array" ref="C7148">INDEX('Step 5. Daily Avg Schedule Calc'!$A$2:$D$169,(WEEKDAY(A7148)-1)*24+HOUR(A7148)+1,3)</f>
        <v>1</v>
      </c>
      <c r="D7148" s="67" cm="1">
        <f t="array" ref="D7148">INDEX('Step 5. Daily Avg Schedule Calc'!$A$2:$D$169,(WEEKDAY(A7148)-1)*24+HOUR(A7148)+1,4)</f>
        <v>1</v>
      </c>
      <c r="E7148">
        <f>VLOOKUP(A7148,'Step 1.4 CNY OAT'!$A$1:$B$8761,2)</f>
        <v>48</v>
      </c>
      <c r="F7148" s="11">
        <f ca="1">('Step 3. Regression'!$B$18*E7148^2+'Step 3. Regression'!$C$18*E7148+'Step 3. Regression'!$D$18)*C7148</f>
        <v>5.5225267097557609</v>
      </c>
      <c r="G7148" s="11">
        <f ca="1">('Step 3. Regression'!$G$18*E7148^2+'Step 3. Regression'!$H$18*E7148+'Step 3. Regression'!$I$18)*D7148</f>
        <v>2.8014169777033562</v>
      </c>
    </row>
    <row r="7149" spans="1:7" x14ac:dyDescent="0.25">
      <c r="A7149" s="8">
        <f>IF(ISBLANK('Step 1.4 CNY OAT'!A7149),"-",'Step 1.4 CNY OAT'!A7149)</f>
        <v>43398.833333333336</v>
      </c>
      <c r="B7149" s="26">
        <f t="shared" si="129"/>
        <v>297</v>
      </c>
      <c r="C7149" s="67" cm="1">
        <f t="array" ref="C7149">INDEX('Step 5. Daily Avg Schedule Calc'!$A$2:$D$169,(WEEKDAY(A7149)-1)*24+HOUR(A7149)+1,3)</f>
        <v>1</v>
      </c>
      <c r="D7149" s="67" cm="1">
        <f t="array" ref="D7149">INDEX('Step 5. Daily Avg Schedule Calc'!$A$2:$D$169,(WEEKDAY(A7149)-1)*24+HOUR(A7149)+1,4)</f>
        <v>1</v>
      </c>
      <c r="E7149">
        <f>VLOOKUP(A7149,'Step 1.4 CNY OAT'!$A$1:$B$8761,2)</f>
        <v>46</v>
      </c>
      <c r="F7149" s="11">
        <f ca="1">('Step 3. Regression'!$B$18*E7149^2+'Step 3. Regression'!$C$18*E7149+'Step 3. Regression'!$D$18)*C7149</f>
        <v>5.6279088335628336</v>
      </c>
      <c r="G7149" s="11">
        <f ca="1">('Step 3. Regression'!$G$18*E7149^2+'Step 3. Regression'!$H$18*E7149+'Step 3. Regression'!$I$18)*D7149</f>
        <v>2.8381745879203826</v>
      </c>
    </row>
    <row r="7150" spans="1:7" x14ac:dyDescent="0.25">
      <c r="A7150" s="8">
        <f>IF(ISBLANK('Step 1.4 CNY OAT'!A7150),"-",'Step 1.4 CNY OAT'!A7150)</f>
        <v>43398.875</v>
      </c>
      <c r="B7150" s="26">
        <f t="shared" si="129"/>
        <v>297</v>
      </c>
      <c r="C7150" s="67" cm="1">
        <f t="array" ref="C7150">INDEX('Step 5. Daily Avg Schedule Calc'!$A$2:$D$169,(WEEKDAY(A7150)-1)*24+HOUR(A7150)+1,3)</f>
        <v>1</v>
      </c>
      <c r="D7150" s="67" cm="1">
        <f t="array" ref="D7150">INDEX('Step 5. Daily Avg Schedule Calc'!$A$2:$D$169,(WEEKDAY(A7150)-1)*24+HOUR(A7150)+1,4)</f>
        <v>1</v>
      </c>
      <c r="E7150">
        <f>VLOOKUP(A7150,'Step 1.4 CNY OAT'!$A$1:$B$8761,2)</f>
        <v>46</v>
      </c>
      <c r="F7150" s="11">
        <f ca="1">('Step 3. Regression'!$B$18*E7150^2+'Step 3. Regression'!$C$18*E7150+'Step 3. Regression'!$D$18)*C7150</f>
        <v>5.6279088335628336</v>
      </c>
      <c r="G7150" s="11">
        <f ca="1">('Step 3. Regression'!$G$18*E7150^2+'Step 3. Regression'!$H$18*E7150+'Step 3. Regression'!$I$18)*D7150</f>
        <v>2.8381745879203826</v>
      </c>
    </row>
    <row r="7151" spans="1:7" x14ac:dyDescent="0.25">
      <c r="A7151" s="8">
        <f>IF(ISBLANK('Step 1.4 CNY OAT'!A7151),"-",'Step 1.4 CNY OAT'!A7151)</f>
        <v>43398.916666666664</v>
      </c>
      <c r="B7151" s="26">
        <f t="shared" si="129"/>
        <v>297</v>
      </c>
      <c r="C7151" s="67" cm="1">
        <f t="array" ref="C7151">INDEX('Step 5. Daily Avg Schedule Calc'!$A$2:$D$169,(WEEKDAY(A7151)-1)*24+HOUR(A7151)+1,3)</f>
        <v>1</v>
      </c>
      <c r="D7151" s="67" cm="1">
        <f t="array" ref="D7151">INDEX('Step 5. Daily Avg Schedule Calc'!$A$2:$D$169,(WEEKDAY(A7151)-1)*24+HOUR(A7151)+1,4)</f>
        <v>1</v>
      </c>
      <c r="E7151">
        <f>VLOOKUP(A7151,'Step 1.4 CNY OAT'!$A$1:$B$8761,2)</f>
        <v>45</v>
      </c>
      <c r="F7151" s="11">
        <f ca="1">('Step 3. Regression'!$B$18*E7151^2+'Step 3. Regression'!$C$18*E7151+'Step 3. Regression'!$D$18)*C7151</f>
        <v>5.6878750985602435</v>
      </c>
      <c r="G7151" s="11">
        <f ca="1">('Step 3. Regression'!$G$18*E7151^2+'Step 3. Regression'!$H$18*E7151+'Step 3. Regression'!$I$18)*D7151</f>
        <v>2.8584243815106145</v>
      </c>
    </row>
    <row r="7152" spans="1:7" x14ac:dyDescent="0.25">
      <c r="A7152" s="8">
        <f>IF(ISBLANK('Step 1.4 CNY OAT'!A7152),"-",'Step 1.4 CNY OAT'!A7152)</f>
        <v>43398.958333333336</v>
      </c>
      <c r="B7152" s="26">
        <f t="shared" si="129"/>
        <v>297</v>
      </c>
      <c r="C7152" s="67" cm="1">
        <f t="array" ref="C7152">INDEX('Step 5. Daily Avg Schedule Calc'!$A$2:$D$169,(WEEKDAY(A7152)-1)*24+HOUR(A7152)+1,3)</f>
        <v>1</v>
      </c>
      <c r="D7152" s="67" cm="1">
        <f t="array" ref="D7152">INDEX('Step 5. Daily Avg Schedule Calc'!$A$2:$D$169,(WEEKDAY(A7152)-1)*24+HOUR(A7152)+1,4)</f>
        <v>1</v>
      </c>
      <c r="E7152">
        <f>VLOOKUP(A7152,'Step 1.4 CNY OAT'!$A$1:$B$8761,2)</f>
        <v>44</v>
      </c>
      <c r="F7152" s="11">
        <f ca="1">('Step 3. Regression'!$B$18*E7152^2+'Step 3. Regression'!$C$18*E7152+'Step 3. Regression'!$D$18)*C7152</f>
        <v>5.7526914989535705</v>
      </c>
      <c r="G7152" s="11">
        <f ca="1">('Step 3. Regression'!$G$18*E7152^2+'Step 3. Regression'!$H$18*E7152+'Step 3. Regression'!$I$18)*D7152</f>
        <v>2.8799215007553269</v>
      </c>
    </row>
    <row r="7153" spans="1:7" x14ac:dyDescent="0.25">
      <c r="A7153" s="8">
        <f>IF(ISBLANK('Step 1.4 CNY OAT'!A7153),"-",'Step 1.4 CNY OAT'!A7153)</f>
        <v>43399</v>
      </c>
      <c r="B7153" s="26">
        <f t="shared" si="129"/>
        <v>298</v>
      </c>
      <c r="C7153" s="67" cm="1">
        <f t="array" ref="C7153">INDEX('Step 5. Daily Avg Schedule Calc'!$A$2:$D$169,(WEEKDAY(A7153)-1)*24+HOUR(A7153)+1,3)</f>
        <v>1</v>
      </c>
      <c r="D7153" s="67" cm="1">
        <f t="array" ref="D7153">INDEX('Step 5. Daily Avg Schedule Calc'!$A$2:$D$169,(WEEKDAY(A7153)-1)*24+HOUR(A7153)+1,4)</f>
        <v>1</v>
      </c>
      <c r="E7153">
        <f>VLOOKUP(A7153,'Step 1.4 CNY OAT'!$A$1:$B$8761,2)</f>
        <v>43</v>
      </c>
      <c r="F7153" s="11">
        <f ca="1">('Step 3. Regression'!$B$18*E7153^2+'Step 3. Regression'!$C$18*E7153+'Step 3. Regression'!$D$18)*C7153</f>
        <v>5.8223580347428134</v>
      </c>
      <c r="G7153" s="11">
        <f ca="1">('Step 3. Regression'!$G$18*E7153^2+'Step 3. Regression'!$H$18*E7153+'Step 3. Regression'!$I$18)*D7153</f>
        <v>2.902665945654519</v>
      </c>
    </row>
    <row r="7154" spans="1:7" x14ac:dyDescent="0.25">
      <c r="A7154" s="8">
        <f>IF(ISBLANK('Step 1.4 CNY OAT'!A7154),"-",'Step 1.4 CNY OAT'!A7154)</f>
        <v>43399.041666666664</v>
      </c>
      <c r="B7154" s="26">
        <f t="shared" si="129"/>
        <v>298</v>
      </c>
      <c r="C7154" s="67" cm="1">
        <f t="array" ref="C7154">INDEX('Step 5. Daily Avg Schedule Calc'!$A$2:$D$169,(WEEKDAY(A7154)-1)*24+HOUR(A7154)+1,3)</f>
        <v>1</v>
      </c>
      <c r="D7154" s="67" cm="1">
        <f t="array" ref="D7154">INDEX('Step 5. Daily Avg Schedule Calc'!$A$2:$D$169,(WEEKDAY(A7154)-1)*24+HOUR(A7154)+1,4)</f>
        <v>1</v>
      </c>
      <c r="E7154">
        <f>VLOOKUP(A7154,'Step 1.4 CNY OAT'!$A$1:$B$8761,2)</f>
        <v>43</v>
      </c>
      <c r="F7154" s="11">
        <f ca="1">('Step 3. Regression'!$B$18*E7154^2+'Step 3. Regression'!$C$18*E7154+'Step 3. Regression'!$D$18)*C7154</f>
        <v>5.8223580347428134</v>
      </c>
      <c r="G7154" s="11">
        <f ca="1">('Step 3. Regression'!$G$18*E7154^2+'Step 3. Regression'!$H$18*E7154+'Step 3. Regression'!$I$18)*D7154</f>
        <v>2.902665945654519</v>
      </c>
    </row>
    <row r="7155" spans="1:7" x14ac:dyDescent="0.25">
      <c r="A7155" s="8">
        <f>IF(ISBLANK('Step 1.4 CNY OAT'!A7155),"-",'Step 1.4 CNY OAT'!A7155)</f>
        <v>43399.083333333336</v>
      </c>
      <c r="B7155" s="26">
        <f t="shared" si="129"/>
        <v>298</v>
      </c>
      <c r="C7155" s="67" cm="1">
        <f t="array" ref="C7155">INDEX('Step 5. Daily Avg Schedule Calc'!$A$2:$D$169,(WEEKDAY(A7155)-1)*24+HOUR(A7155)+1,3)</f>
        <v>1</v>
      </c>
      <c r="D7155" s="67" cm="1">
        <f t="array" ref="D7155">INDEX('Step 5. Daily Avg Schedule Calc'!$A$2:$D$169,(WEEKDAY(A7155)-1)*24+HOUR(A7155)+1,4)</f>
        <v>1</v>
      </c>
      <c r="E7155">
        <f>VLOOKUP(A7155,'Step 1.4 CNY OAT'!$A$1:$B$8761,2)</f>
        <v>42</v>
      </c>
      <c r="F7155" s="11">
        <f ca="1">('Step 3. Regression'!$B$18*E7155^2+'Step 3. Regression'!$C$18*E7155+'Step 3. Regression'!$D$18)*C7155</f>
        <v>5.8968747059279734</v>
      </c>
      <c r="G7155" s="11">
        <f ca="1">('Step 3. Regression'!$G$18*E7155^2+'Step 3. Regression'!$H$18*E7155+'Step 3. Regression'!$I$18)*D7155</f>
        <v>2.9266577162081897</v>
      </c>
    </row>
    <row r="7156" spans="1:7" x14ac:dyDescent="0.25">
      <c r="A7156" s="8">
        <f>IF(ISBLANK('Step 1.4 CNY OAT'!A7156),"-",'Step 1.4 CNY OAT'!A7156)</f>
        <v>43399.125</v>
      </c>
      <c r="B7156" s="26">
        <f t="shared" si="129"/>
        <v>298</v>
      </c>
      <c r="C7156" s="67" cm="1">
        <f t="array" ref="C7156">INDEX('Step 5. Daily Avg Schedule Calc'!$A$2:$D$169,(WEEKDAY(A7156)-1)*24+HOUR(A7156)+1,3)</f>
        <v>1</v>
      </c>
      <c r="D7156" s="67" cm="1">
        <f t="array" ref="D7156">INDEX('Step 5. Daily Avg Schedule Calc'!$A$2:$D$169,(WEEKDAY(A7156)-1)*24+HOUR(A7156)+1,4)</f>
        <v>1</v>
      </c>
      <c r="E7156">
        <f>VLOOKUP(A7156,'Step 1.4 CNY OAT'!$A$1:$B$8761,2)</f>
        <v>43</v>
      </c>
      <c r="F7156" s="11">
        <f ca="1">('Step 3. Regression'!$B$18*E7156^2+'Step 3. Regression'!$C$18*E7156+'Step 3. Regression'!$D$18)*C7156</f>
        <v>5.8223580347428134</v>
      </c>
      <c r="G7156" s="11">
        <f ca="1">('Step 3. Regression'!$G$18*E7156^2+'Step 3. Regression'!$H$18*E7156+'Step 3. Regression'!$I$18)*D7156</f>
        <v>2.902665945654519</v>
      </c>
    </row>
    <row r="7157" spans="1:7" x14ac:dyDescent="0.25">
      <c r="A7157" s="8">
        <f>IF(ISBLANK('Step 1.4 CNY OAT'!A7157),"-",'Step 1.4 CNY OAT'!A7157)</f>
        <v>43399.166666666664</v>
      </c>
      <c r="B7157" s="26">
        <f t="shared" si="129"/>
        <v>298</v>
      </c>
      <c r="C7157" s="67" cm="1">
        <f t="array" ref="C7157">INDEX('Step 5. Daily Avg Schedule Calc'!$A$2:$D$169,(WEEKDAY(A7157)-1)*24+HOUR(A7157)+1,3)</f>
        <v>1</v>
      </c>
      <c r="D7157" s="67" cm="1">
        <f t="array" ref="D7157">INDEX('Step 5. Daily Avg Schedule Calc'!$A$2:$D$169,(WEEKDAY(A7157)-1)*24+HOUR(A7157)+1,4)</f>
        <v>1</v>
      </c>
      <c r="E7157">
        <f>VLOOKUP(A7157,'Step 1.4 CNY OAT'!$A$1:$B$8761,2)</f>
        <v>43</v>
      </c>
      <c r="F7157" s="11">
        <f ca="1">('Step 3. Regression'!$B$18*E7157^2+'Step 3. Regression'!$C$18*E7157+'Step 3. Regression'!$D$18)*C7157</f>
        <v>5.8223580347428134</v>
      </c>
      <c r="G7157" s="11">
        <f ca="1">('Step 3. Regression'!$G$18*E7157^2+'Step 3. Regression'!$H$18*E7157+'Step 3. Regression'!$I$18)*D7157</f>
        <v>2.902665945654519</v>
      </c>
    </row>
    <row r="7158" spans="1:7" x14ac:dyDescent="0.25">
      <c r="A7158" s="8">
        <f>IF(ISBLANK('Step 1.4 CNY OAT'!A7158),"-",'Step 1.4 CNY OAT'!A7158)</f>
        <v>43399.208333333336</v>
      </c>
      <c r="B7158" s="26">
        <f t="shared" si="129"/>
        <v>298</v>
      </c>
      <c r="C7158" s="67" cm="1">
        <f t="array" ref="C7158">INDEX('Step 5. Daily Avg Schedule Calc'!$A$2:$D$169,(WEEKDAY(A7158)-1)*24+HOUR(A7158)+1,3)</f>
        <v>1</v>
      </c>
      <c r="D7158" s="67" cm="1">
        <f t="array" ref="D7158">INDEX('Step 5. Daily Avg Schedule Calc'!$A$2:$D$169,(WEEKDAY(A7158)-1)*24+HOUR(A7158)+1,4)</f>
        <v>1</v>
      </c>
      <c r="E7158">
        <f>VLOOKUP(A7158,'Step 1.4 CNY OAT'!$A$1:$B$8761,2)</f>
        <v>42</v>
      </c>
      <c r="F7158" s="11">
        <f ca="1">('Step 3. Regression'!$B$18*E7158^2+'Step 3. Regression'!$C$18*E7158+'Step 3. Regression'!$D$18)*C7158</f>
        <v>5.8968747059279734</v>
      </c>
      <c r="G7158" s="11">
        <f ca="1">('Step 3. Regression'!$G$18*E7158^2+'Step 3. Regression'!$H$18*E7158+'Step 3. Regression'!$I$18)*D7158</f>
        <v>2.9266577162081897</v>
      </c>
    </row>
    <row r="7159" spans="1:7" x14ac:dyDescent="0.25">
      <c r="A7159" s="8">
        <f>IF(ISBLANK('Step 1.4 CNY OAT'!A7159),"-",'Step 1.4 CNY OAT'!A7159)</f>
        <v>43399.25</v>
      </c>
      <c r="B7159" s="26">
        <f t="shared" si="129"/>
        <v>298</v>
      </c>
      <c r="C7159" s="67" cm="1">
        <f t="array" ref="C7159">INDEX('Step 5. Daily Avg Schedule Calc'!$A$2:$D$169,(WEEKDAY(A7159)-1)*24+HOUR(A7159)+1,3)</f>
        <v>1</v>
      </c>
      <c r="D7159" s="67" cm="1">
        <f t="array" ref="D7159">INDEX('Step 5. Daily Avg Schedule Calc'!$A$2:$D$169,(WEEKDAY(A7159)-1)*24+HOUR(A7159)+1,4)</f>
        <v>1</v>
      </c>
      <c r="E7159">
        <f>VLOOKUP(A7159,'Step 1.4 CNY OAT'!$A$1:$B$8761,2)</f>
        <v>43</v>
      </c>
      <c r="F7159" s="11">
        <f ca="1">('Step 3. Regression'!$B$18*E7159^2+'Step 3. Regression'!$C$18*E7159+'Step 3. Regression'!$D$18)*C7159</f>
        <v>5.8223580347428134</v>
      </c>
      <c r="G7159" s="11">
        <f ca="1">('Step 3. Regression'!$G$18*E7159^2+'Step 3. Regression'!$H$18*E7159+'Step 3. Regression'!$I$18)*D7159</f>
        <v>2.902665945654519</v>
      </c>
    </row>
    <row r="7160" spans="1:7" x14ac:dyDescent="0.25">
      <c r="A7160" s="8">
        <f>IF(ISBLANK('Step 1.4 CNY OAT'!A7160),"-",'Step 1.4 CNY OAT'!A7160)</f>
        <v>43399.291666666664</v>
      </c>
      <c r="B7160" s="26">
        <f t="shared" si="129"/>
        <v>298</v>
      </c>
      <c r="C7160" s="67" cm="1">
        <f t="array" ref="C7160">INDEX('Step 5. Daily Avg Schedule Calc'!$A$2:$D$169,(WEEKDAY(A7160)-1)*24+HOUR(A7160)+1,3)</f>
        <v>1</v>
      </c>
      <c r="D7160" s="67" cm="1">
        <f t="array" ref="D7160">INDEX('Step 5. Daily Avg Schedule Calc'!$A$2:$D$169,(WEEKDAY(A7160)-1)*24+HOUR(A7160)+1,4)</f>
        <v>1</v>
      </c>
      <c r="E7160">
        <f>VLOOKUP(A7160,'Step 1.4 CNY OAT'!$A$1:$B$8761,2)</f>
        <v>43</v>
      </c>
      <c r="F7160" s="11">
        <f ca="1">('Step 3. Regression'!$B$18*E7160^2+'Step 3. Regression'!$C$18*E7160+'Step 3. Regression'!$D$18)*C7160</f>
        <v>5.8223580347428134</v>
      </c>
      <c r="G7160" s="11">
        <f ca="1">('Step 3. Regression'!$G$18*E7160^2+'Step 3. Regression'!$H$18*E7160+'Step 3. Regression'!$I$18)*D7160</f>
        <v>2.902665945654519</v>
      </c>
    </row>
    <row r="7161" spans="1:7" x14ac:dyDescent="0.25">
      <c r="A7161" s="8">
        <f>IF(ISBLANK('Step 1.4 CNY OAT'!A7161),"-",'Step 1.4 CNY OAT'!A7161)</f>
        <v>43399.333333333336</v>
      </c>
      <c r="B7161" s="26">
        <f t="shared" si="129"/>
        <v>298</v>
      </c>
      <c r="C7161" s="67" cm="1">
        <f t="array" ref="C7161">INDEX('Step 5. Daily Avg Schedule Calc'!$A$2:$D$169,(WEEKDAY(A7161)-1)*24+HOUR(A7161)+1,3)</f>
        <v>1</v>
      </c>
      <c r="D7161" s="67" cm="1">
        <f t="array" ref="D7161">INDEX('Step 5. Daily Avg Schedule Calc'!$A$2:$D$169,(WEEKDAY(A7161)-1)*24+HOUR(A7161)+1,4)</f>
        <v>1</v>
      </c>
      <c r="E7161">
        <f>VLOOKUP(A7161,'Step 1.4 CNY OAT'!$A$1:$B$8761,2)</f>
        <v>43</v>
      </c>
      <c r="F7161" s="11">
        <f ca="1">('Step 3. Regression'!$B$18*E7161^2+'Step 3. Regression'!$C$18*E7161+'Step 3. Regression'!$D$18)*C7161</f>
        <v>5.8223580347428134</v>
      </c>
      <c r="G7161" s="11">
        <f ca="1">('Step 3. Regression'!$G$18*E7161^2+'Step 3. Regression'!$H$18*E7161+'Step 3. Regression'!$I$18)*D7161</f>
        <v>2.902665945654519</v>
      </c>
    </row>
    <row r="7162" spans="1:7" x14ac:dyDescent="0.25">
      <c r="A7162" s="8">
        <f>IF(ISBLANK('Step 1.4 CNY OAT'!A7162),"-",'Step 1.4 CNY OAT'!A7162)</f>
        <v>43399.375</v>
      </c>
      <c r="B7162" s="26">
        <f t="shared" si="129"/>
        <v>298</v>
      </c>
      <c r="C7162" s="67" cm="1">
        <f t="array" ref="C7162">INDEX('Step 5. Daily Avg Schedule Calc'!$A$2:$D$169,(WEEKDAY(A7162)-1)*24+HOUR(A7162)+1,3)</f>
        <v>1</v>
      </c>
      <c r="D7162" s="67" cm="1">
        <f t="array" ref="D7162">INDEX('Step 5. Daily Avg Schedule Calc'!$A$2:$D$169,(WEEKDAY(A7162)-1)*24+HOUR(A7162)+1,4)</f>
        <v>1</v>
      </c>
      <c r="E7162">
        <f>VLOOKUP(A7162,'Step 1.4 CNY OAT'!$A$1:$B$8761,2)</f>
        <v>45</v>
      </c>
      <c r="F7162" s="11">
        <f ca="1">('Step 3. Regression'!$B$18*E7162^2+'Step 3. Regression'!$C$18*E7162+'Step 3. Regression'!$D$18)*C7162</f>
        <v>5.6878750985602435</v>
      </c>
      <c r="G7162" s="11">
        <f ca="1">('Step 3. Regression'!$G$18*E7162^2+'Step 3. Regression'!$H$18*E7162+'Step 3. Regression'!$I$18)*D7162</f>
        <v>2.8584243815106145</v>
      </c>
    </row>
    <row r="7163" spans="1:7" x14ac:dyDescent="0.25">
      <c r="A7163" s="8">
        <f>IF(ISBLANK('Step 1.4 CNY OAT'!A7163),"-",'Step 1.4 CNY OAT'!A7163)</f>
        <v>43399.416666666664</v>
      </c>
      <c r="B7163" s="26">
        <f t="shared" si="129"/>
        <v>298</v>
      </c>
      <c r="C7163" s="67" cm="1">
        <f t="array" ref="C7163">INDEX('Step 5. Daily Avg Schedule Calc'!$A$2:$D$169,(WEEKDAY(A7163)-1)*24+HOUR(A7163)+1,3)</f>
        <v>1</v>
      </c>
      <c r="D7163" s="67" cm="1">
        <f t="array" ref="D7163">INDEX('Step 5. Daily Avg Schedule Calc'!$A$2:$D$169,(WEEKDAY(A7163)-1)*24+HOUR(A7163)+1,4)</f>
        <v>1</v>
      </c>
      <c r="E7163">
        <f>VLOOKUP(A7163,'Step 1.4 CNY OAT'!$A$1:$B$8761,2)</f>
        <v>45</v>
      </c>
      <c r="F7163" s="11">
        <f ca="1">('Step 3. Regression'!$B$18*E7163^2+'Step 3. Regression'!$C$18*E7163+'Step 3. Regression'!$D$18)*C7163</f>
        <v>5.6878750985602435</v>
      </c>
      <c r="G7163" s="11">
        <f ca="1">('Step 3. Regression'!$G$18*E7163^2+'Step 3. Regression'!$H$18*E7163+'Step 3. Regression'!$I$18)*D7163</f>
        <v>2.8584243815106145</v>
      </c>
    </row>
    <row r="7164" spans="1:7" x14ac:dyDescent="0.25">
      <c r="A7164" s="8">
        <f>IF(ISBLANK('Step 1.4 CNY OAT'!A7164),"-",'Step 1.4 CNY OAT'!A7164)</f>
        <v>43399.458333333336</v>
      </c>
      <c r="B7164" s="26">
        <f t="shared" si="129"/>
        <v>298</v>
      </c>
      <c r="C7164" s="67" cm="1">
        <f t="array" ref="C7164">INDEX('Step 5. Daily Avg Schedule Calc'!$A$2:$D$169,(WEEKDAY(A7164)-1)*24+HOUR(A7164)+1,3)</f>
        <v>1</v>
      </c>
      <c r="D7164" s="67" cm="1">
        <f t="array" ref="D7164">INDEX('Step 5. Daily Avg Schedule Calc'!$A$2:$D$169,(WEEKDAY(A7164)-1)*24+HOUR(A7164)+1,4)</f>
        <v>1</v>
      </c>
      <c r="E7164">
        <f>VLOOKUP(A7164,'Step 1.4 CNY OAT'!$A$1:$B$8761,2)</f>
        <v>45</v>
      </c>
      <c r="F7164" s="11">
        <f ca="1">('Step 3. Regression'!$B$18*E7164^2+'Step 3. Regression'!$C$18*E7164+'Step 3. Regression'!$D$18)*C7164</f>
        <v>5.6878750985602435</v>
      </c>
      <c r="G7164" s="11">
        <f ca="1">('Step 3. Regression'!$G$18*E7164^2+'Step 3. Regression'!$H$18*E7164+'Step 3. Regression'!$I$18)*D7164</f>
        <v>2.8584243815106145</v>
      </c>
    </row>
    <row r="7165" spans="1:7" x14ac:dyDescent="0.25">
      <c r="A7165" s="8">
        <f>IF(ISBLANK('Step 1.4 CNY OAT'!A7165),"-",'Step 1.4 CNY OAT'!A7165)</f>
        <v>43399.5</v>
      </c>
      <c r="B7165" s="26">
        <f t="shared" si="129"/>
        <v>298</v>
      </c>
      <c r="C7165" s="67" cm="1">
        <f t="array" ref="C7165">INDEX('Step 5. Daily Avg Schedule Calc'!$A$2:$D$169,(WEEKDAY(A7165)-1)*24+HOUR(A7165)+1,3)</f>
        <v>1</v>
      </c>
      <c r="D7165" s="67" cm="1">
        <f t="array" ref="D7165">INDEX('Step 5. Daily Avg Schedule Calc'!$A$2:$D$169,(WEEKDAY(A7165)-1)*24+HOUR(A7165)+1,4)</f>
        <v>1</v>
      </c>
      <c r="E7165">
        <f>VLOOKUP(A7165,'Step 1.4 CNY OAT'!$A$1:$B$8761,2)</f>
        <v>46</v>
      </c>
      <c r="F7165" s="11">
        <f ca="1">('Step 3. Regression'!$B$18*E7165^2+'Step 3. Regression'!$C$18*E7165+'Step 3. Regression'!$D$18)*C7165</f>
        <v>5.6279088335628336</v>
      </c>
      <c r="G7165" s="11">
        <f ca="1">('Step 3. Regression'!$G$18*E7165^2+'Step 3. Regression'!$H$18*E7165+'Step 3. Regression'!$I$18)*D7165</f>
        <v>2.8381745879203826</v>
      </c>
    </row>
    <row r="7166" spans="1:7" x14ac:dyDescent="0.25">
      <c r="A7166" s="8">
        <f>IF(ISBLANK('Step 1.4 CNY OAT'!A7166),"-",'Step 1.4 CNY OAT'!A7166)</f>
        <v>43399.541666666664</v>
      </c>
      <c r="B7166" s="26">
        <f t="shared" si="129"/>
        <v>298</v>
      </c>
      <c r="C7166" s="67" cm="1">
        <f t="array" ref="C7166">INDEX('Step 5. Daily Avg Schedule Calc'!$A$2:$D$169,(WEEKDAY(A7166)-1)*24+HOUR(A7166)+1,3)</f>
        <v>1</v>
      </c>
      <c r="D7166" s="67" cm="1">
        <f t="array" ref="D7166">INDEX('Step 5. Daily Avg Schedule Calc'!$A$2:$D$169,(WEEKDAY(A7166)-1)*24+HOUR(A7166)+1,4)</f>
        <v>1</v>
      </c>
      <c r="E7166">
        <f>VLOOKUP(A7166,'Step 1.4 CNY OAT'!$A$1:$B$8761,2)</f>
        <v>46</v>
      </c>
      <c r="F7166" s="11">
        <f ca="1">('Step 3. Regression'!$B$18*E7166^2+'Step 3. Regression'!$C$18*E7166+'Step 3. Regression'!$D$18)*C7166</f>
        <v>5.6279088335628336</v>
      </c>
      <c r="G7166" s="11">
        <f ca="1">('Step 3. Regression'!$G$18*E7166^2+'Step 3. Regression'!$H$18*E7166+'Step 3. Regression'!$I$18)*D7166</f>
        <v>2.8381745879203826</v>
      </c>
    </row>
    <row r="7167" spans="1:7" x14ac:dyDescent="0.25">
      <c r="A7167" s="8">
        <f>IF(ISBLANK('Step 1.4 CNY OAT'!A7167),"-",'Step 1.4 CNY OAT'!A7167)</f>
        <v>43399.583333333336</v>
      </c>
      <c r="B7167" s="26">
        <f t="shared" si="129"/>
        <v>298</v>
      </c>
      <c r="C7167" s="67" cm="1">
        <f t="array" ref="C7167">INDEX('Step 5. Daily Avg Schedule Calc'!$A$2:$D$169,(WEEKDAY(A7167)-1)*24+HOUR(A7167)+1,3)</f>
        <v>1</v>
      </c>
      <c r="D7167" s="67" cm="1">
        <f t="array" ref="D7167">INDEX('Step 5. Daily Avg Schedule Calc'!$A$2:$D$169,(WEEKDAY(A7167)-1)*24+HOUR(A7167)+1,4)</f>
        <v>1</v>
      </c>
      <c r="E7167">
        <f>VLOOKUP(A7167,'Step 1.4 CNY OAT'!$A$1:$B$8761,2)</f>
        <v>48</v>
      </c>
      <c r="F7167" s="11">
        <f ca="1">('Step 3. Regression'!$B$18*E7167^2+'Step 3. Regression'!$C$18*E7167+'Step 3. Regression'!$D$18)*C7167</f>
        <v>5.5225267097557609</v>
      </c>
      <c r="G7167" s="11">
        <f ca="1">('Step 3. Regression'!$G$18*E7167^2+'Step 3. Regression'!$H$18*E7167+'Step 3. Regression'!$I$18)*D7167</f>
        <v>2.8014169777033562</v>
      </c>
    </row>
    <row r="7168" spans="1:7" x14ac:dyDescent="0.25">
      <c r="A7168" s="8">
        <f>IF(ISBLANK('Step 1.4 CNY OAT'!A7168),"-",'Step 1.4 CNY OAT'!A7168)</f>
        <v>43399.625</v>
      </c>
      <c r="B7168" s="26">
        <f t="shared" si="129"/>
        <v>298</v>
      </c>
      <c r="C7168" s="67" cm="1">
        <f t="array" ref="C7168">INDEX('Step 5. Daily Avg Schedule Calc'!$A$2:$D$169,(WEEKDAY(A7168)-1)*24+HOUR(A7168)+1,3)</f>
        <v>1</v>
      </c>
      <c r="D7168" s="67" cm="1">
        <f t="array" ref="D7168">INDEX('Step 5. Daily Avg Schedule Calc'!$A$2:$D$169,(WEEKDAY(A7168)-1)*24+HOUR(A7168)+1,4)</f>
        <v>1</v>
      </c>
      <c r="E7168">
        <f>VLOOKUP(A7168,'Step 1.4 CNY OAT'!$A$1:$B$8761,2)</f>
        <v>48</v>
      </c>
      <c r="F7168" s="11">
        <f ca="1">('Step 3. Regression'!$B$18*E7168^2+'Step 3. Regression'!$C$18*E7168+'Step 3. Regression'!$D$18)*C7168</f>
        <v>5.5225267097557609</v>
      </c>
      <c r="G7168" s="11">
        <f ca="1">('Step 3. Regression'!$G$18*E7168^2+'Step 3. Regression'!$H$18*E7168+'Step 3. Regression'!$I$18)*D7168</f>
        <v>2.8014169777033562</v>
      </c>
    </row>
    <row r="7169" spans="1:7" x14ac:dyDescent="0.25">
      <c r="A7169" s="8">
        <f>IF(ISBLANK('Step 1.4 CNY OAT'!A7169),"-",'Step 1.4 CNY OAT'!A7169)</f>
        <v>43399.666666666664</v>
      </c>
      <c r="B7169" s="26">
        <f t="shared" si="129"/>
        <v>298</v>
      </c>
      <c r="C7169" s="67" cm="1">
        <f t="array" ref="C7169">INDEX('Step 5. Daily Avg Schedule Calc'!$A$2:$D$169,(WEEKDAY(A7169)-1)*24+HOUR(A7169)+1,3)</f>
        <v>1</v>
      </c>
      <c r="D7169" s="67" cm="1">
        <f t="array" ref="D7169">INDEX('Step 5. Daily Avg Schedule Calc'!$A$2:$D$169,(WEEKDAY(A7169)-1)*24+HOUR(A7169)+1,4)</f>
        <v>1</v>
      </c>
      <c r="E7169">
        <f>VLOOKUP(A7169,'Step 1.4 CNY OAT'!$A$1:$B$8761,2)</f>
        <v>50</v>
      </c>
      <c r="F7169" s="11">
        <f ca="1">('Step 3. Regression'!$B$18*E7169^2+'Step 3. Regression'!$C$18*E7169+'Step 3. Regression'!$D$18)*C7169</f>
        <v>5.4365451275323569</v>
      </c>
      <c r="G7169" s="11">
        <f ca="1">('Step 3. Regression'!$G$18*E7169^2+'Step 3. Regression'!$H$18*E7169+'Step 3. Regression'!$I$18)*D7169</f>
        <v>2.7696486701042482</v>
      </c>
    </row>
    <row r="7170" spans="1:7" x14ac:dyDescent="0.25">
      <c r="A7170" s="8">
        <f>IF(ISBLANK('Step 1.4 CNY OAT'!A7170),"-",'Step 1.4 CNY OAT'!A7170)</f>
        <v>43399.708333333336</v>
      </c>
      <c r="B7170" s="26">
        <f t="shared" si="129"/>
        <v>298</v>
      </c>
      <c r="C7170" s="67" cm="1">
        <f t="array" ref="C7170">INDEX('Step 5. Daily Avg Schedule Calc'!$A$2:$D$169,(WEEKDAY(A7170)-1)*24+HOUR(A7170)+1,3)</f>
        <v>1</v>
      </c>
      <c r="D7170" s="67" cm="1">
        <f t="array" ref="D7170">INDEX('Step 5. Daily Avg Schedule Calc'!$A$2:$D$169,(WEEKDAY(A7170)-1)*24+HOUR(A7170)+1,4)</f>
        <v>1</v>
      </c>
      <c r="E7170">
        <f>VLOOKUP(A7170,'Step 1.4 CNY OAT'!$A$1:$B$8761,2)</f>
        <v>50</v>
      </c>
      <c r="F7170" s="11">
        <f ca="1">('Step 3. Regression'!$B$18*E7170^2+'Step 3. Regression'!$C$18*E7170+'Step 3. Regression'!$D$18)*C7170</f>
        <v>5.4365451275323569</v>
      </c>
      <c r="G7170" s="11">
        <f ca="1">('Step 3. Regression'!$G$18*E7170^2+'Step 3. Regression'!$H$18*E7170+'Step 3. Regression'!$I$18)*D7170</f>
        <v>2.7696486701042482</v>
      </c>
    </row>
    <row r="7171" spans="1:7" x14ac:dyDescent="0.25">
      <c r="A7171" s="8">
        <f>IF(ISBLANK('Step 1.4 CNY OAT'!A7171),"-",'Step 1.4 CNY OAT'!A7171)</f>
        <v>43399.75</v>
      </c>
      <c r="B7171" s="26">
        <f t="shared" ref="B7171:B7234" si="130">_xlfn.DAYS(A7171,$A$2)</f>
        <v>298</v>
      </c>
      <c r="C7171" s="67" cm="1">
        <f t="array" ref="C7171">INDEX('Step 5. Daily Avg Schedule Calc'!$A$2:$D$169,(WEEKDAY(A7171)-1)*24+HOUR(A7171)+1,3)</f>
        <v>1</v>
      </c>
      <c r="D7171" s="67" cm="1">
        <f t="array" ref="D7171">INDEX('Step 5. Daily Avg Schedule Calc'!$A$2:$D$169,(WEEKDAY(A7171)-1)*24+HOUR(A7171)+1,4)</f>
        <v>1</v>
      </c>
      <c r="E7171">
        <f>VLOOKUP(A7171,'Step 1.4 CNY OAT'!$A$1:$B$8761,2)</f>
        <v>48</v>
      </c>
      <c r="F7171" s="11">
        <f ca="1">('Step 3. Regression'!$B$18*E7171^2+'Step 3. Regression'!$C$18*E7171+'Step 3. Regression'!$D$18)*C7171</f>
        <v>5.5225267097557609</v>
      </c>
      <c r="G7171" s="11">
        <f ca="1">('Step 3. Regression'!$G$18*E7171^2+'Step 3. Regression'!$H$18*E7171+'Step 3. Regression'!$I$18)*D7171</f>
        <v>2.8014169777033562</v>
      </c>
    </row>
    <row r="7172" spans="1:7" x14ac:dyDescent="0.25">
      <c r="A7172" s="8">
        <f>IF(ISBLANK('Step 1.4 CNY OAT'!A7172),"-",'Step 1.4 CNY OAT'!A7172)</f>
        <v>43399.791666666664</v>
      </c>
      <c r="B7172" s="26">
        <f t="shared" si="130"/>
        <v>298</v>
      </c>
      <c r="C7172" s="67" cm="1">
        <f t="array" ref="C7172">INDEX('Step 5. Daily Avg Schedule Calc'!$A$2:$D$169,(WEEKDAY(A7172)-1)*24+HOUR(A7172)+1,3)</f>
        <v>1</v>
      </c>
      <c r="D7172" s="67" cm="1">
        <f t="array" ref="D7172">INDEX('Step 5. Daily Avg Schedule Calc'!$A$2:$D$169,(WEEKDAY(A7172)-1)*24+HOUR(A7172)+1,4)</f>
        <v>1</v>
      </c>
      <c r="E7172">
        <f>VLOOKUP(A7172,'Step 1.4 CNY OAT'!$A$1:$B$8761,2)</f>
        <v>48</v>
      </c>
      <c r="F7172" s="11">
        <f ca="1">('Step 3. Regression'!$B$18*E7172^2+'Step 3. Regression'!$C$18*E7172+'Step 3. Regression'!$D$18)*C7172</f>
        <v>5.5225267097557609</v>
      </c>
      <c r="G7172" s="11">
        <f ca="1">('Step 3. Regression'!$G$18*E7172^2+'Step 3. Regression'!$H$18*E7172+'Step 3. Regression'!$I$18)*D7172</f>
        <v>2.8014169777033562</v>
      </c>
    </row>
    <row r="7173" spans="1:7" x14ac:dyDescent="0.25">
      <c r="A7173" s="8">
        <f>IF(ISBLANK('Step 1.4 CNY OAT'!A7173),"-",'Step 1.4 CNY OAT'!A7173)</f>
        <v>43399.833333333336</v>
      </c>
      <c r="B7173" s="26">
        <f t="shared" si="130"/>
        <v>298</v>
      </c>
      <c r="C7173" s="67" cm="1">
        <f t="array" ref="C7173">INDEX('Step 5. Daily Avg Schedule Calc'!$A$2:$D$169,(WEEKDAY(A7173)-1)*24+HOUR(A7173)+1,3)</f>
        <v>1</v>
      </c>
      <c r="D7173" s="67" cm="1">
        <f t="array" ref="D7173">INDEX('Step 5. Daily Avg Schedule Calc'!$A$2:$D$169,(WEEKDAY(A7173)-1)*24+HOUR(A7173)+1,4)</f>
        <v>1</v>
      </c>
      <c r="E7173">
        <f>VLOOKUP(A7173,'Step 1.4 CNY OAT'!$A$1:$B$8761,2)</f>
        <v>48</v>
      </c>
      <c r="F7173" s="11">
        <f ca="1">('Step 3. Regression'!$B$18*E7173^2+'Step 3. Regression'!$C$18*E7173+'Step 3. Regression'!$D$18)*C7173</f>
        <v>5.5225267097557609</v>
      </c>
      <c r="G7173" s="11">
        <f ca="1">('Step 3. Regression'!$G$18*E7173^2+'Step 3. Regression'!$H$18*E7173+'Step 3. Regression'!$I$18)*D7173</f>
        <v>2.8014169777033562</v>
      </c>
    </row>
    <row r="7174" spans="1:7" x14ac:dyDescent="0.25">
      <c r="A7174" s="8">
        <f>IF(ISBLANK('Step 1.4 CNY OAT'!A7174),"-",'Step 1.4 CNY OAT'!A7174)</f>
        <v>43399.875</v>
      </c>
      <c r="B7174" s="26">
        <f t="shared" si="130"/>
        <v>298</v>
      </c>
      <c r="C7174" s="67" cm="1">
        <f t="array" ref="C7174">INDEX('Step 5. Daily Avg Schedule Calc'!$A$2:$D$169,(WEEKDAY(A7174)-1)*24+HOUR(A7174)+1,3)</f>
        <v>1</v>
      </c>
      <c r="D7174" s="67" cm="1">
        <f t="array" ref="D7174">INDEX('Step 5. Daily Avg Schedule Calc'!$A$2:$D$169,(WEEKDAY(A7174)-1)*24+HOUR(A7174)+1,4)</f>
        <v>1</v>
      </c>
      <c r="E7174">
        <f>VLOOKUP(A7174,'Step 1.4 CNY OAT'!$A$1:$B$8761,2)</f>
        <v>48</v>
      </c>
      <c r="F7174" s="11">
        <f ca="1">('Step 3. Regression'!$B$18*E7174^2+'Step 3. Regression'!$C$18*E7174+'Step 3. Regression'!$D$18)*C7174</f>
        <v>5.5225267097557609</v>
      </c>
      <c r="G7174" s="11">
        <f ca="1">('Step 3. Regression'!$G$18*E7174^2+'Step 3. Regression'!$H$18*E7174+'Step 3. Regression'!$I$18)*D7174</f>
        <v>2.8014169777033562</v>
      </c>
    </row>
    <row r="7175" spans="1:7" x14ac:dyDescent="0.25">
      <c r="A7175" s="8">
        <f>IF(ISBLANK('Step 1.4 CNY OAT'!A7175),"-",'Step 1.4 CNY OAT'!A7175)</f>
        <v>43399.916666666664</v>
      </c>
      <c r="B7175" s="26">
        <f t="shared" si="130"/>
        <v>298</v>
      </c>
      <c r="C7175" s="67" cm="1">
        <f t="array" ref="C7175">INDEX('Step 5. Daily Avg Schedule Calc'!$A$2:$D$169,(WEEKDAY(A7175)-1)*24+HOUR(A7175)+1,3)</f>
        <v>1</v>
      </c>
      <c r="D7175" s="67" cm="1">
        <f t="array" ref="D7175">INDEX('Step 5. Daily Avg Schedule Calc'!$A$2:$D$169,(WEEKDAY(A7175)-1)*24+HOUR(A7175)+1,4)</f>
        <v>1</v>
      </c>
      <c r="E7175">
        <f>VLOOKUP(A7175,'Step 1.4 CNY OAT'!$A$1:$B$8761,2)</f>
        <v>48</v>
      </c>
      <c r="F7175" s="11">
        <f ca="1">('Step 3. Regression'!$B$18*E7175^2+'Step 3. Regression'!$C$18*E7175+'Step 3. Regression'!$D$18)*C7175</f>
        <v>5.5225267097557609</v>
      </c>
      <c r="G7175" s="11">
        <f ca="1">('Step 3. Regression'!$G$18*E7175^2+'Step 3. Regression'!$H$18*E7175+'Step 3. Regression'!$I$18)*D7175</f>
        <v>2.8014169777033562</v>
      </c>
    </row>
    <row r="7176" spans="1:7" x14ac:dyDescent="0.25">
      <c r="A7176" s="8">
        <f>IF(ISBLANK('Step 1.4 CNY OAT'!A7176),"-",'Step 1.4 CNY OAT'!A7176)</f>
        <v>43399.958333333336</v>
      </c>
      <c r="B7176" s="26">
        <f t="shared" si="130"/>
        <v>298</v>
      </c>
      <c r="C7176" s="67" cm="1">
        <f t="array" ref="C7176">INDEX('Step 5. Daily Avg Schedule Calc'!$A$2:$D$169,(WEEKDAY(A7176)-1)*24+HOUR(A7176)+1,3)</f>
        <v>1</v>
      </c>
      <c r="D7176" s="67" cm="1">
        <f t="array" ref="D7176">INDEX('Step 5. Daily Avg Schedule Calc'!$A$2:$D$169,(WEEKDAY(A7176)-1)*24+HOUR(A7176)+1,4)</f>
        <v>1</v>
      </c>
      <c r="E7176">
        <f>VLOOKUP(A7176,'Step 1.4 CNY OAT'!$A$1:$B$8761,2)</f>
        <v>48</v>
      </c>
      <c r="F7176" s="11">
        <f ca="1">('Step 3. Regression'!$B$18*E7176^2+'Step 3. Regression'!$C$18*E7176+'Step 3. Regression'!$D$18)*C7176</f>
        <v>5.5225267097557609</v>
      </c>
      <c r="G7176" s="11">
        <f ca="1">('Step 3. Regression'!$G$18*E7176^2+'Step 3. Regression'!$H$18*E7176+'Step 3. Regression'!$I$18)*D7176</f>
        <v>2.8014169777033562</v>
      </c>
    </row>
    <row r="7177" spans="1:7" x14ac:dyDescent="0.25">
      <c r="A7177" s="8">
        <f>IF(ISBLANK('Step 1.4 CNY OAT'!A7177),"-",'Step 1.4 CNY OAT'!A7177)</f>
        <v>43400</v>
      </c>
      <c r="B7177" s="26">
        <f t="shared" si="130"/>
        <v>299</v>
      </c>
      <c r="C7177" s="67" cm="1">
        <f t="array" ref="C7177">INDEX('Step 5. Daily Avg Schedule Calc'!$A$2:$D$169,(WEEKDAY(A7177)-1)*24+HOUR(A7177)+1,3)</f>
        <v>1</v>
      </c>
      <c r="D7177" s="67" cm="1">
        <f t="array" ref="D7177">INDEX('Step 5. Daily Avg Schedule Calc'!$A$2:$D$169,(WEEKDAY(A7177)-1)*24+HOUR(A7177)+1,4)</f>
        <v>1</v>
      </c>
      <c r="E7177">
        <f>VLOOKUP(A7177,'Step 1.4 CNY OAT'!$A$1:$B$8761,2)</f>
        <v>48</v>
      </c>
      <c r="F7177" s="11">
        <f ca="1">('Step 3. Regression'!$B$18*E7177^2+'Step 3. Regression'!$C$18*E7177+'Step 3. Regression'!$D$18)*C7177</f>
        <v>5.5225267097557609</v>
      </c>
      <c r="G7177" s="11">
        <f ca="1">('Step 3. Regression'!$G$18*E7177^2+'Step 3. Regression'!$H$18*E7177+'Step 3. Regression'!$I$18)*D7177</f>
        <v>2.8014169777033562</v>
      </c>
    </row>
    <row r="7178" spans="1:7" x14ac:dyDescent="0.25">
      <c r="A7178" s="8">
        <f>IF(ISBLANK('Step 1.4 CNY OAT'!A7178),"-",'Step 1.4 CNY OAT'!A7178)</f>
        <v>43400.041666666664</v>
      </c>
      <c r="B7178" s="26">
        <f t="shared" si="130"/>
        <v>299</v>
      </c>
      <c r="C7178" s="67" cm="1">
        <f t="array" ref="C7178">INDEX('Step 5. Daily Avg Schedule Calc'!$A$2:$D$169,(WEEKDAY(A7178)-1)*24+HOUR(A7178)+1,3)</f>
        <v>1</v>
      </c>
      <c r="D7178" s="67" cm="1">
        <f t="array" ref="D7178">INDEX('Step 5. Daily Avg Schedule Calc'!$A$2:$D$169,(WEEKDAY(A7178)-1)*24+HOUR(A7178)+1,4)</f>
        <v>1</v>
      </c>
      <c r="E7178">
        <f>VLOOKUP(A7178,'Step 1.4 CNY OAT'!$A$1:$B$8761,2)</f>
        <v>47</v>
      </c>
      <c r="F7178" s="11">
        <f ca="1">('Step 3. Regression'!$B$18*E7178^2+'Step 3. Regression'!$C$18*E7178+'Step 3. Regression'!$D$18)*C7178</f>
        <v>5.5727927039613396</v>
      </c>
      <c r="G7178" s="11">
        <f ca="1">('Step 3. Regression'!$G$18*E7178^2+'Step 3. Regression'!$H$18*E7178+'Step 3. Regression'!$I$18)*D7178</f>
        <v>2.8191721199846294</v>
      </c>
    </row>
    <row r="7179" spans="1:7" x14ac:dyDescent="0.25">
      <c r="A7179" s="8">
        <f>IF(ISBLANK('Step 1.4 CNY OAT'!A7179),"-",'Step 1.4 CNY OAT'!A7179)</f>
        <v>43400.083333333336</v>
      </c>
      <c r="B7179" s="26">
        <f t="shared" si="130"/>
        <v>299</v>
      </c>
      <c r="C7179" s="67" cm="1">
        <f t="array" ref="C7179">INDEX('Step 5. Daily Avg Schedule Calc'!$A$2:$D$169,(WEEKDAY(A7179)-1)*24+HOUR(A7179)+1,3)</f>
        <v>1</v>
      </c>
      <c r="D7179" s="67" cm="1">
        <f t="array" ref="D7179">INDEX('Step 5. Daily Avg Schedule Calc'!$A$2:$D$169,(WEEKDAY(A7179)-1)*24+HOUR(A7179)+1,4)</f>
        <v>1</v>
      </c>
      <c r="E7179">
        <f>VLOOKUP(A7179,'Step 1.4 CNY OAT'!$A$1:$B$8761,2)</f>
        <v>45</v>
      </c>
      <c r="F7179" s="11">
        <f ca="1">('Step 3. Regression'!$B$18*E7179^2+'Step 3. Regression'!$C$18*E7179+'Step 3. Regression'!$D$18)*C7179</f>
        <v>5.6878750985602435</v>
      </c>
      <c r="G7179" s="11">
        <f ca="1">('Step 3. Regression'!$G$18*E7179^2+'Step 3. Regression'!$H$18*E7179+'Step 3. Regression'!$I$18)*D7179</f>
        <v>2.8584243815106145</v>
      </c>
    </row>
    <row r="7180" spans="1:7" x14ac:dyDescent="0.25">
      <c r="A7180" s="8">
        <f>IF(ISBLANK('Step 1.4 CNY OAT'!A7180),"-",'Step 1.4 CNY OAT'!A7180)</f>
        <v>43400.125</v>
      </c>
      <c r="B7180" s="26">
        <f t="shared" si="130"/>
        <v>299</v>
      </c>
      <c r="C7180" s="67" cm="1">
        <f t="array" ref="C7180">INDEX('Step 5. Daily Avg Schedule Calc'!$A$2:$D$169,(WEEKDAY(A7180)-1)*24+HOUR(A7180)+1,3)</f>
        <v>1</v>
      </c>
      <c r="D7180" s="67" cm="1">
        <f t="array" ref="D7180">INDEX('Step 5. Daily Avg Schedule Calc'!$A$2:$D$169,(WEEKDAY(A7180)-1)*24+HOUR(A7180)+1,4)</f>
        <v>1</v>
      </c>
      <c r="E7180">
        <f>VLOOKUP(A7180,'Step 1.4 CNY OAT'!$A$1:$B$8761,2)</f>
        <v>45</v>
      </c>
      <c r="F7180" s="11">
        <f ca="1">('Step 3. Regression'!$B$18*E7180^2+'Step 3. Regression'!$C$18*E7180+'Step 3. Regression'!$D$18)*C7180</f>
        <v>5.6878750985602435</v>
      </c>
      <c r="G7180" s="11">
        <f ca="1">('Step 3. Regression'!$G$18*E7180^2+'Step 3. Regression'!$H$18*E7180+'Step 3. Regression'!$I$18)*D7180</f>
        <v>2.8584243815106145</v>
      </c>
    </row>
    <row r="7181" spans="1:7" x14ac:dyDescent="0.25">
      <c r="A7181" s="8">
        <f>IF(ISBLANK('Step 1.4 CNY OAT'!A7181),"-",'Step 1.4 CNY OAT'!A7181)</f>
        <v>43400.166666666664</v>
      </c>
      <c r="B7181" s="26">
        <f t="shared" si="130"/>
        <v>299</v>
      </c>
      <c r="C7181" s="67" cm="1">
        <f t="array" ref="C7181">INDEX('Step 5. Daily Avg Schedule Calc'!$A$2:$D$169,(WEEKDAY(A7181)-1)*24+HOUR(A7181)+1,3)</f>
        <v>1</v>
      </c>
      <c r="D7181" s="67" cm="1">
        <f t="array" ref="D7181">INDEX('Step 5. Daily Avg Schedule Calc'!$A$2:$D$169,(WEEKDAY(A7181)-1)*24+HOUR(A7181)+1,4)</f>
        <v>1</v>
      </c>
      <c r="E7181">
        <f>VLOOKUP(A7181,'Step 1.4 CNY OAT'!$A$1:$B$8761,2)</f>
        <v>46</v>
      </c>
      <c r="F7181" s="11">
        <f ca="1">('Step 3. Regression'!$B$18*E7181^2+'Step 3. Regression'!$C$18*E7181+'Step 3. Regression'!$D$18)*C7181</f>
        <v>5.6279088335628336</v>
      </c>
      <c r="G7181" s="11">
        <f ca="1">('Step 3. Regression'!$G$18*E7181^2+'Step 3. Regression'!$H$18*E7181+'Step 3. Regression'!$I$18)*D7181</f>
        <v>2.8381745879203826</v>
      </c>
    </row>
    <row r="7182" spans="1:7" x14ac:dyDescent="0.25">
      <c r="A7182" s="8">
        <f>IF(ISBLANK('Step 1.4 CNY OAT'!A7182),"-",'Step 1.4 CNY OAT'!A7182)</f>
        <v>43400.208333333336</v>
      </c>
      <c r="B7182" s="26">
        <f t="shared" si="130"/>
        <v>299</v>
      </c>
      <c r="C7182" s="67" cm="1">
        <f t="array" ref="C7182">INDEX('Step 5. Daily Avg Schedule Calc'!$A$2:$D$169,(WEEKDAY(A7182)-1)*24+HOUR(A7182)+1,3)</f>
        <v>1</v>
      </c>
      <c r="D7182" s="67" cm="1">
        <f t="array" ref="D7182">INDEX('Step 5. Daily Avg Schedule Calc'!$A$2:$D$169,(WEEKDAY(A7182)-1)*24+HOUR(A7182)+1,4)</f>
        <v>1</v>
      </c>
      <c r="E7182">
        <f>VLOOKUP(A7182,'Step 1.4 CNY OAT'!$A$1:$B$8761,2)</f>
        <v>47</v>
      </c>
      <c r="F7182" s="11">
        <f ca="1">('Step 3. Regression'!$B$18*E7182^2+'Step 3. Regression'!$C$18*E7182+'Step 3. Regression'!$D$18)*C7182</f>
        <v>5.5727927039613396</v>
      </c>
      <c r="G7182" s="11">
        <f ca="1">('Step 3. Regression'!$G$18*E7182^2+'Step 3. Regression'!$H$18*E7182+'Step 3. Regression'!$I$18)*D7182</f>
        <v>2.8191721199846294</v>
      </c>
    </row>
    <row r="7183" spans="1:7" x14ac:dyDescent="0.25">
      <c r="A7183" s="8">
        <f>IF(ISBLANK('Step 1.4 CNY OAT'!A7183),"-",'Step 1.4 CNY OAT'!A7183)</f>
        <v>43400.25</v>
      </c>
      <c r="B7183" s="26">
        <f t="shared" si="130"/>
        <v>299</v>
      </c>
      <c r="C7183" s="67" cm="1">
        <f t="array" ref="C7183">INDEX('Step 5. Daily Avg Schedule Calc'!$A$2:$D$169,(WEEKDAY(A7183)-1)*24+HOUR(A7183)+1,3)</f>
        <v>1</v>
      </c>
      <c r="D7183" s="67" cm="1">
        <f t="array" ref="D7183">INDEX('Step 5. Daily Avg Schedule Calc'!$A$2:$D$169,(WEEKDAY(A7183)-1)*24+HOUR(A7183)+1,4)</f>
        <v>1</v>
      </c>
      <c r="E7183">
        <f>VLOOKUP(A7183,'Step 1.4 CNY OAT'!$A$1:$B$8761,2)</f>
        <v>46</v>
      </c>
      <c r="F7183" s="11">
        <f ca="1">('Step 3. Regression'!$B$18*E7183^2+'Step 3. Regression'!$C$18*E7183+'Step 3. Regression'!$D$18)*C7183</f>
        <v>5.6279088335628336</v>
      </c>
      <c r="G7183" s="11">
        <f ca="1">('Step 3. Regression'!$G$18*E7183^2+'Step 3. Regression'!$H$18*E7183+'Step 3. Regression'!$I$18)*D7183</f>
        <v>2.8381745879203826</v>
      </c>
    </row>
    <row r="7184" spans="1:7" x14ac:dyDescent="0.25">
      <c r="A7184" s="8">
        <f>IF(ISBLANK('Step 1.4 CNY OAT'!A7184),"-",'Step 1.4 CNY OAT'!A7184)</f>
        <v>43400.291666666664</v>
      </c>
      <c r="B7184" s="26">
        <f t="shared" si="130"/>
        <v>299</v>
      </c>
      <c r="C7184" s="67" cm="1">
        <f t="array" ref="C7184">INDEX('Step 5. Daily Avg Schedule Calc'!$A$2:$D$169,(WEEKDAY(A7184)-1)*24+HOUR(A7184)+1,3)</f>
        <v>1</v>
      </c>
      <c r="D7184" s="67" cm="1">
        <f t="array" ref="D7184">INDEX('Step 5. Daily Avg Schedule Calc'!$A$2:$D$169,(WEEKDAY(A7184)-1)*24+HOUR(A7184)+1,4)</f>
        <v>1</v>
      </c>
      <c r="E7184">
        <f>VLOOKUP(A7184,'Step 1.4 CNY OAT'!$A$1:$B$8761,2)</f>
        <v>48</v>
      </c>
      <c r="F7184" s="11">
        <f ca="1">('Step 3. Regression'!$B$18*E7184^2+'Step 3. Regression'!$C$18*E7184+'Step 3. Regression'!$D$18)*C7184</f>
        <v>5.5225267097557609</v>
      </c>
      <c r="G7184" s="11">
        <f ca="1">('Step 3. Regression'!$G$18*E7184^2+'Step 3. Regression'!$H$18*E7184+'Step 3. Regression'!$I$18)*D7184</f>
        <v>2.8014169777033562</v>
      </c>
    </row>
    <row r="7185" spans="1:7" x14ac:dyDescent="0.25">
      <c r="A7185" s="8">
        <f>IF(ISBLANK('Step 1.4 CNY OAT'!A7185),"-",'Step 1.4 CNY OAT'!A7185)</f>
        <v>43400.333333333336</v>
      </c>
      <c r="B7185" s="26">
        <f t="shared" si="130"/>
        <v>299</v>
      </c>
      <c r="C7185" s="67" cm="1">
        <f t="array" ref="C7185">INDEX('Step 5. Daily Avg Schedule Calc'!$A$2:$D$169,(WEEKDAY(A7185)-1)*24+HOUR(A7185)+1,3)</f>
        <v>1</v>
      </c>
      <c r="D7185" s="67" cm="1">
        <f t="array" ref="D7185">INDEX('Step 5. Daily Avg Schedule Calc'!$A$2:$D$169,(WEEKDAY(A7185)-1)*24+HOUR(A7185)+1,4)</f>
        <v>1</v>
      </c>
      <c r="E7185">
        <f>VLOOKUP(A7185,'Step 1.4 CNY OAT'!$A$1:$B$8761,2)</f>
        <v>49</v>
      </c>
      <c r="F7185" s="11">
        <f ca="1">('Step 3. Regression'!$B$18*E7185^2+'Step 3. Regression'!$C$18*E7185+'Step 3. Regression'!$D$18)*C7185</f>
        <v>5.4771108509461008</v>
      </c>
      <c r="G7185" s="11">
        <f ca="1">('Step 3. Regression'!$G$18*E7185^2+'Step 3. Regression'!$H$18*E7185+'Step 3. Regression'!$I$18)*D7185</f>
        <v>2.7849091610765626</v>
      </c>
    </row>
    <row r="7186" spans="1:7" x14ac:dyDescent="0.25">
      <c r="A7186" s="8">
        <f>IF(ISBLANK('Step 1.4 CNY OAT'!A7186),"-",'Step 1.4 CNY OAT'!A7186)</f>
        <v>43400.375</v>
      </c>
      <c r="B7186" s="26">
        <f t="shared" si="130"/>
        <v>299</v>
      </c>
      <c r="C7186" s="67" cm="1">
        <f t="array" ref="C7186">INDEX('Step 5. Daily Avg Schedule Calc'!$A$2:$D$169,(WEEKDAY(A7186)-1)*24+HOUR(A7186)+1,3)</f>
        <v>1</v>
      </c>
      <c r="D7186" s="67" cm="1">
        <f t="array" ref="D7186">INDEX('Step 5. Daily Avg Schedule Calc'!$A$2:$D$169,(WEEKDAY(A7186)-1)*24+HOUR(A7186)+1,4)</f>
        <v>1</v>
      </c>
      <c r="E7186">
        <f>VLOOKUP(A7186,'Step 1.4 CNY OAT'!$A$1:$B$8761,2)</f>
        <v>50</v>
      </c>
      <c r="F7186" s="11">
        <f ca="1">('Step 3. Regression'!$B$18*E7186^2+'Step 3. Regression'!$C$18*E7186+'Step 3. Regression'!$D$18)*C7186</f>
        <v>5.4365451275323569</v>
      </c>
      <c r="G7186" s="11">
        <f ca="1">('Step 3. Regression'!$G$18*E7186^2+'Step 3. Regression'!$H$18*E7186+'Step 3. Regression'!$I$18)*D7186</f>
        <v>2.7696486701042482</v>
      </c>
    </row>
    <row r="7187" spans="1:7" x14ac:dyDescent="0.25">
      <c r="A7187" s="8">
        <f>IF(ISBLANK('Step 1.4 CNY OAT'!A7187),"-",'Step 1.4 CNY OAT'!A7187)</f>
        <v>43400.416666666664</v>
      </c>
      <c r="B7187" s="26">
        <f t="shared" si="130"/>
        <v>299</v>
      </c>
      <c r="C7187" s="67" cm="1">
        <f t="array" ref="C7187">INDEX('Step 5. Daily Avg Schedule Calc'!$A$2:$D$169,(WEEKDAY(A7187)-1)*24+HOUR(A7187)+1,3)</f>
        <v>1</v>
      </c>
      <c r="D7187" s="67" cm="1">
        <f t="array" ref="D7187">INDEX('Step 5. Daily Avg Schedule Calc'!$A$2:$D$169,(WEEKDAY(A7187)-1)*24+HOUR(A7187)+1,4)</f>
        <v>1</v>
      </c>
      <c r="E7187">
        <f>VLOOKUP(A7187,'Step 1.4 CNY OAT'!$A$1:$B$8761,2)</f>
        <v>48</v>
      </c>
      <c r="F7187" s="11">
        <f ca="1">('Step 3. Regression'!$B$18*E7187^2+'Step 3. Regression'!$C$18*E7187+'Step 3. Regression'!$D$18)*C7187</f>
        <v>5.5225267097557609</v>
      </c>
      <c r="G7187" s="11">
        <f ca="1">('Step 3. Regression'!$G$18*E7187^2+'Step 3. Regression'!$H$18*E7187+'Step 3. Regression'!$I$18)*D7187</f>
        <v>2.8014169777033562</v>
      </c>
    </row>
    <row r="7188" spans="1:7" x14ac:dyDescent="0.25">
      <c r="A7188" s="8">
        <f>IF(ISBLANK('Step 1.4 CNY OAT'!A7188),"-",'Step 1.4 CNY OAT'!A7188)</f>
        <v>43400.458333333336</v>
      </c>
      <c r="B7188" s="26">
        <f t="shared" si="130"/>
        <v>299</v>
      </c>
      <c r="C7188" s="67" cm="1">
        <f t="array" ref="C7188">INDEX('Step 5. Daily Avg Schedule Calc'!$A$2:$D$169,(WEEKDAY(A7188)-1)*24+HOUR(A7188)+1,3)</f>
        <v>1</v>
      </c>
      <c r="D7188" s="67" cm="1">
        <f t="array" ref="D7188">INDEX('Step 5. Daily Avg Schedule Calc'!$A$2:$D$169,(WEEKDAY(A7188)-1)*24+HOUR(A7188)+1,4)</f>
        <v>1</v>
      </c>
      <c r="E7188">
        <f>VLOOKUP(A7188,'Step 1.4 CNY OAT'!$A$1:$B$8761,2)</f>
        <v>49</v>
      </c>
      <c r="F7188" s="11">
        <f ca="1">('Step 3. Regression'!$B$18*E7188^2+'Step 3. Regression'!$C$18*E7188+'Step 3. Regression'!$D$18)*C7188</f>
        <v>5.4771108509461008</v>
      </c>
      <c r="G7188" s="11">
        <f ca="1">('Step 3. Regression'!$G$18*E7188^2+'Step 3. Regression'!$H$18*E7188+'Step 3. Regression'!$I$18)*D7188</f>
        <v>2.7849091610765626</v>
      </c>
    </row>
    <row r="7189" spans="1:7" x14ac:dyDescent="0.25">
      <c r="A7189" s="8">
        <f>IF(ISBLANK('Step 1.4 CNY OAT'!A7189),"-",'Step 1.4 CNY OAT'!A7189)</f>
        <v>43400.5</v>
      </c>
      <c r="B7189" s="26">
        <f t="shared" si="130"/>
        <v>299</v>
      </c>
      <c r="C7189" s="67" cm="1">
        <f t="array" ref="C7189">INDEX('Step 5. Daily Avg Schedule Calc'!$A$2:$D$169,(WEEKDAY(A7189)-1)*24+HOUR(A7189)+1,3)</f>
        <v>1</v>
      </c>
      <c r="D7189" s="67" cm="1">
        <f t="array" ref="D7189">INDEX('Step 5. Daily Avg Schedule Calc'!$A$2:$D$169,(WEEKDAY(A7189)-1)*24+HOUR(A7189)+1,4)</f>
        <v>1</v>
      </c>
      <c r="E7189">
        <f>VLOOKUP(A7189,'Step 1.4 CNY OAT'!$A$1:$B$8761,2)</f>
        <v>50</v>
      </c>
      <c r="F7189" s="11">
        <f ca="1">('Step 3. Regression'!$B$18*E7189^2+'Step 3. Regression'!$C$18*E7189+'Step 3. Regression'!$D$18)*C7189</f>
        <v>5.4365451275323569</v>
      </c>
      <c r="G7189" s="11">
        <f ca="1">('Step 3. Regression'!$G$18*E7189^2+'Step 3. Regression'!$H$18*E7189+'Step 3. Regression'!$I$18)*D7189</f>
        <v>2.7696486701042482</v>
      </c>
    </row>
    <row r="7190" spans="1:7" x14ac:dyDescent="0.25">
      <c r="A7190" s="8">
        <f>IF(ISBLANK('Step 1.4 CNY OAT'!A7190),"-",'Step 1.4 CNY OAT'!A7190)</f>
        <v>43400.541666666664</v>
      </c>
      <c r="B7190" s="26">
        <f t="shared" si="130"/>
        <v>299</v>
      </c>
      <c r="C7190" s="67" cm="1">
        <f t="array" ref="C7190">INDEX('Step 5. Daily Avg Schedule Calc'!$A$2:$D$169,(WEEKDAY(A7190)-1)*24+HOUR(A7190)+1,3)</f>
        <v>1</v>
      </c>
      <c r="D7190" s="67" cm="1">
        <f t="array" ref="D7190">INDEX('Step 5. Daily Avg Schedule Calc'!$A$2:$D$169,(WEEKDAY(A7190)-1)*24+HOUR(A7190)+1,4)</f>
        <v>1</v>
      </c>
      <c r="E7190">
        <f>VLOOKUP(A7190,'Step 1.4 CNY OAT'!$A$1:$B$8761,2)</f>
        <v>50</v>
      </c>
      <c r="F7190" s="11">
        <f ca="1">('Step 3. Regression'!$B$18*E7190^2+'Step 3. Regression'!$C$18*E7190+'Step 3. Regression'!$D$18)*C7190</f>
        <v>5.4365451275323569</v>
      </c>
      <c r="G7190" s="11">
        <f ca="1">('Step 3. Regression'!$G$18*E7190^2+'Step 3. Regression'!$H$18*E7190+'Step 3. Regression'!$I$18)*D7190</f>
        <v>2.7696486701042482</v>
      </c>
    </row>
    <row r="7191" spans="1:7" x14ac:dyDescent="0.25">
      <c r="A7191" s="8">
        <f>IF(ISBLANK('Step 1.4 CNY OAT'!A7191),"-",'Step 1.4 CNY OAT'!A7191)</f>
        <v>43400.583333333336</v>
      </c>
      <c r="B7191" s="26">
        <f t="shared" si="130"/>
        <v>299</v>
      </c>
      <c r="C7191" s="67" cm="1">
        <f t="array" ref="C7191">INDEX('Step 5. Daily Avg Schedule Calc'!$A$2:$D$169,(WEEKDAY(A7191)-1)*24+HOUR(A7191)+1,3)</f>
        <v>1</v>
      </c>
      <c r="D7191" s="67" cm="1">
        <f t="array" ref="D7191">INDEX('Step 5. Daily Avg Schedule Calc'!$A$2:$D$169,(WEEKDAY(A7191)-1)*24+HOUR(A7191)+1,4)</f>
        <v>1</v>
      </c>
      <c r="E7191">
        <f>VLOOKUP(A7191,'Step 1.4 CNY OAT'!$A$1:$B$8761,2)</f>
        <v>51</v>
      </c>
      <c r="F7191" s="11">
        <f ca="1">('Step 3. Regression'!$B$18*E7191^2+'Step 3. Regression'!$C$18*E7191+'Step 3. Regression'!$D$18)*C7191</f>
        <v>5.4008295395145307</v>
      </c>
      <c r="G7191" s="11">
        <f ca="1">('Step 3. Regression'!$G$18*E7191^2+'Step 3. Regression'!$H$18*E7191+'Step 3. Regression'!$I$18)*D7191</f>
        <v>2.7556355047864143</v>
      </c>
    </row>
    <row r="7192" spans="1:7" x14ac:dyDescent="0.25">
      <c r="A7192" s="8">
        <f>IF(ISBLANK('Step 1.4 CNY OAT'!A7192),"-",'Step 1.4 CNY OAT'!A7192)</f>
        <v>43400.625</v>
      </c>
      <c r="B7192" s="26">
        <f t="shared" si="130"/>
        <v>299</v>
      </c>
      <c r="C7192" s="67" cm="1">
        <f t="array" ref="C7192">INDEX('Step 5. Daily Avg Schedule Calc'!$A$2:$D$169,(WEEKDAY(A7192)-1)*24+HOUR(A7192)+1,3)</f>
        <v>1</v>
      </c>
      <c r="D7192" s="67" cm="1">
        <f t="array" ref="D7192">INDEX('Step 5. Daily Avg Schedule Calc'!$A$2:$D$169,(WEEKDAY(A7192)-1)*24+HOUR(A7192)+1,4)</f>
        <v>1</v>
      </c>
      <c r="E7192">
        <f>VLOOKUP(A7192,'Step 1.4 CNY OAT'!$A$1:$B$8761,2)</f>
        <v>50</v>
      </c>
      <c r="F7192" s="11">
        <f ca="1">('Step 3. Regression'!$B$18*E7192^2+'Step 3. Regression'!$C$18*E7192+'Step 3. Regression'!$D$18)*C7192</f>
        <v>5.4365451275323569</v>
      </c>
      <c r="G7192" s="11">
        <f ca="1">('Step 3. Regression'!$G$18*E7192^2+'Step 3. Regression'!$H$18*E7192+'Step 3. Regression'!$I$18)*D7192</f>
        <v>2.7696486701042482</v>
      </c>
    </row>
    <row r="7193" spans="1:7" x14ac:dyDescent="0.25">
      <c r="A7193" s="8">
        <f>IF(ISBLANK('Step 1.4 CNY OAT'!A7193),"-",'Step 1.4 CNY OAT'!A7193)</f>
        <v>43400.666666666664</v>
      </c>
      <c r="B7193" s="26">
        <f t="shared" si="130"/>
        <v>299</v>
      </c>
      <c r="C7193" s="67" cm="1">
        <f t="array" ref="C7193">INDEX('Step 5. Daily Avg Schedule Calc'!$A$2:$D$169,(WEEKDAY(A7193)-1)*24+HOUR(A7193)+1,3)</f>
        <v>1</v>
      </c>
      <c r="D7193" s="67" cm="1">
        <f t="array" ref="D7193">INDEX('Step 5. Daily Avg Schedule Calc'!$A$2:$D$169,(WEEKDAY(A7193)-1)*24+HOUR(A7193)+1,4)</f>
        <v>1</v>
      </c>
      <c r="E7193">
        <f>VLOOKUP(A7193,'Step 1.4 CNY OAT'!$A$1:$B$8761,2)</f>
        <v>52</v>
      </c>
      <c r="F7193" s="11">
        <f ca="1">('Step 3. Regression'!$B$18*E7193^2+'Step 3. Regression'!$C$18*E7193+'Step 3. Regression'!$D$18)*C7193</f>
        <v>5.3699640868926206</v>
      </c>
      <c r="G7193" s="11">
        <f ca="1">('Step 3. Regression'!$G$18*E7193^2+'Step 3. Regression'!$H$18*E7193+'Step 3. Regression'!$I$18)*D7193</f>
        <v>2.7428696651230586</v>
      </c>
    </row>
    <row r="7194" spans="1:7" x14ac:dyDescent="0.25">
      <c r="A7194" s="8">
        <f>IF(ISBLANK('Step 1.4 CNY OAT'!A7194),"-",'Step 1.4 CNY OAT'!A7194)</f>
        <v>43400.708333333336</v>
      </c>
      <c r="B7194" s="26">
        <f t="shared" si="130"/>
        <v>299</v>
      </c>
      <c r="C7194" s="67" cm="1">
        <f t="array" ref="C7194">INDEX('Step 5. Daily Avg Schedule Calc'!$A$2:$D$169,(WEEKDAY(A7194)-1)*24+HOUR(A7194)+1,3)</f>
        <v>1</v>
      </c>
      <c r="D7194" s="67" cm="1">
        <f t="array" ref="D7194">INDEX('Step 5. Daily Avg Schedule Calc'!$A$2:$D$169,(WEEKDAY(A7194)-1)*24+HOUR(A7194)+1,4)</f>
        <v>1</v>
      </c>
      <c r="E7194">
        <f>VLOOKUP(A7194,'Step 1.4 CNY OAT'!$A$1:$B$8761,2)</f>
        <v>52</v>
      </c>
      <c r="F7194" s="11">
        <f ca="1">('Step 3. Regression'!$B$18*E7194^2+'Step 3. Regression'!$C$18*E7194+'Step 3. Regression'!$D$18)*C7194</f>
        <v>5.3699640868926206</v>
      </c>
      <c r="G7194" s="11">
        <f ca="1">('Step 3. Regression'!$G$18*E7194^2+'Step 3. Regression'!$H$18*E7194+'Step 3. Regression'!$I$18)*D7194</f>
        <v>2.7428696651230586</v>
      </c>
    </row>
    <row r="7195" spans="1:7" x14ac:dyDescent="0.25">
      <c r="A7195" s="8">
        <f>IF(ISBLANK('Step 1.4 CNY OAT'!A7195),"-",'Step 1.4 CNY OAT'!A7195)</f>
        <v>43400.75</v>
      </c>
      <c r="B7195" s="26">
        <f t="shared" si="130"/>
        <v>299</v>
      </c>
      <c r="C7195" s="67" cm="1">
        <f t="array" ref="C7195">INDEX('Step 5. Daily Avg Schedule Calc'!$A$2:$D$169,(WEEKDAY(A7195)-1)*24+HOUR(A7195)+1,3)</f>
        <v>1</v>
      </c>
      <c r="D7195" s="67" cm="1">
        <f t="array" ref="D7195">INDEX('Step 5. Daily Avg Schedule Calc'!$A$2:$D$169,(WEEKDAY(A7195)-1)*24+HOUR(A7195)+1,4)</f>
        <v>1</v>
      </c>
      <c r="E7195">
        <f>VLOOKUP(A7195,'Step 1.4 CNY OAT'!$A$1:$B$8761,2)</f>
        <v>52</v>
      </c>
      <c r="F7195" s="11">
        <f ca="1">('Step 3. Regression'!$B$18*E7195^2+'Step 3. Regression'!$C$18*E7195+'Step 3. Regression'!$D$18)*C7195</f>
        <v>5.3699640868926206</v>
      </c>
      <c r="G7195" s="11">
        <f ca="1">('Step 3. Regression'!$G$18*E7195^2+'Step 3. Regression'!$H$18*E7195+'Step 3. Regression'!$I$18)*D7195</f>
        <v>2.7428696651230586</v>
      </c>
    </row>
    <row r="7196" spans="1:7" x14ac:dyDescent="0.25">
      <c r="A7196" s="8">
        <f>IF(ISBLANK('Step 1.4 CNY OAT'!A7196),"-",'Step 1.4 CNY OAT'!A7196)</f>
        <v>43400.791666666664</v>
      </c>
      <c r="B7196" s="26">
        <f t="shared" si="130"/>
        <v>299</v>
      </c>
      <c r="C7196" s="67" cm="1">
        <f t="array" ref="C7196">INDEX('Step 5. Daily Avg Schedule Calc'!$A$2:$D$169,(WEEKDAY(A7196)-1)*24+HOUR(A7196)+1,3)</f>
        <v>1</v>
      </c>
      <c r="D7196" s="67" cm="1">
        <f t="array" ref="D7196">INDEX('Step 5. Daily Avg Schedule Calc'!$A$2:$D$169,(WEEKDAY(A7196)-1)*24+HOUR(A7196)+1,4)</f>
        <v>1</v>
      </c>
      <c r="E7196">
        <f>VLOOKUP(A7196,'Step 1.4 CNY OAT'!$A$1:$B$8761,2)</f>
        <v>52</v>
      </c>
      <c r="F7196" s="11">
        <f ca="1">('Step 3. Regression'!$B$18*E7196^2+'Step 3. Regression'!$C$18*E7196+'Step 3. Regression'!$D$18)*C7196</f>
        <v>5.3699640868926206</v>
      </c>
      <c r="G7196" s="11">
        <f ca="1">('Step 3. Regression'!$G$18*E7196^2+'Step 3. Regression'!$H$18*E7196+'Step 3. Regression'!$I$18)*D7196</f>
        <v>2.7428696651230586</v>
      </c>
    </row>
    <row r="7197" spans="1:7" x14ac:dyDescent="0.25">
      <c r="A7197" s="8">
        <f>IF(ISBLANK('Step 1.4 CNY OAT'!A7197),"-",'Step 1.4 CNY OAT'!A7197)</f>
        <v>43400.833333333336</v>
      </c>
      <c r="B7197" s="26">
        <f t="shared" si="130"/>
        <v>299</v>
      </c>
      <c r="C7197" s="67" cm="1">
        <f t="array" ref="C7197">INDEX('Step 5. Daily Avg Schedule Calc'!$A$2:$D$169,(WEEKDAY(A7197)-1)*24+HOUR(A7197)+1,3)</f>
        <v>1</v>
      </c>
      <c r="D7197" s="67" cm="1">
        <f t="array" ref="D7197">INDEX('Step 5. Daily Avg Schedule Calc'!$A$2:$D$169,(WEEKDAY(A7197)-1)*24+HOUR(A7197)+1,4)</f>
        <v>1</v>
      </c>
      <c r="E7197">
        <f>VLOOKUP(A7197,'Step 1.4 CNY OAT'!$A$1:$B$8761,2)</f>
        <v>52</v>
      </c>
      <c r="F7197" s="11">
        <f ca="1">('Step 3. Regression'!$B$18*E7197^2+'Step 3. Regression'!$C$18*E7197+'Step 3. Regression'!$D$18)*C7197</f>
        <v>5.3699640868926206</v>
      </c>
      <c r="G7197" s="11">
        <f ca="1">('Step 3. Regression'!$G$18*E7197^2+'Step 3. Regression'!$H$18*E7197+'Step 3. Regression'!$I$18)*D7197</f>
        <v>2.7428696651230586</v>
      </c>
    </row>
    <row r="7198" spans="1:7" x14ac:dyDescent="0.25">
      <c r="A7198" s="8">
        <f>IF(ISBLANK('Step 1.4 CNY OAT'!A7198),"-",'Step 1.4 CNY OAT'!A7198)</f>
        <v>43400.875</v>
      </c>
      <c r="B7198" s="26">
        <f t="shared" si="130"/>
        <v>299</v>
      </c>
      <c r="C7198" s="67" cm="1">
        <f t="array" ref="C7198">INDEX('Step 5. Daily Avg Schedule Calc'!$A$2:$D$169,(WEEKDAY(A7198)-1)*24+HOUR(A7198)+1,3)</f>
        <v>1</v>
      </c>
      <c r="D7198" s="67" cm="1">
        <f t="array" ref="D7198">INDEX('Step 5. Daily Avg Schedule Calc'!$A$2:$D$169,(WEEKDAY(A7198)-1)*24+HOUR(A7198)+1,4)</f>
        <v>1</v>
      </c>
      <c r="E7198">
        <f>VLOOKUP(A7198,'Step 1.4 CNY OAT'!$A$1:$B$8761,2)</f>
        <v>52</v>
      </c>
      <c r="F7198" s="11">
        <f ca="1">('Step 3. Regression'!$B$18*E7198^2+'Step 3. Regression'!$C$18*E7198+'Step 3. Regression'!$D$18)*C7198</f>
        <v>5.3699640868926206</v>
      </c>
      <c r="G7198" s="11">
        <f ca="1">('Step 3. Regression'!$G$18*E7198^2+'Step 3. Regression'!$H$18*E7198+'Step 3. Regression'!$I$18)*D7198</f>
        <v>2.7428696651230586</v>
      </c>
    </row>
    <row r="7199" spans="1:7" x14ac:dyDescent="0.25">
      <c r="A7199" s="8">
        <f>IF(ISBLANK('Step 1.4 CNY OAT'!A7199),"-",'Step 1.4 CNY OAT'!A7199)</f>
        <v>43400.916666666664</v>
      </c>
      <c r="B7199" s="26">
        <f t="shared" si="130"/>
        <v>299</v>
      </c>
      <c r="C7199" s="67" cm="1">
        <f t="array" ref="C7199">INDEX('Step 5. Daily Avg Schedule Calc'!$A$2:$D$169,(WEEKDAY(A7199)-1)*24+HOUR(A7199)+1,3)</f>
        <v>1</v>
      </c>
      <c r="D7199" s="67" cm="1">
        <f t="array" ref="D7199">INDEX('Step 5. Daily Avg Schedule Calc'!$A$2:$D$169,(WEEKDAY(A7199)-1)*24+HOUR(A7199)+1,4)</f>
        <v>1</v>
      </c>
      <c r="E7199">
        <f>VLOOKUP(A7199,'Step 1.4 CNY OAT'!$A$1:$B$8761,2)</f>
        <v>52</v>
      </c>
      <c r="F7199" s="11">
        <f ca="1">('Step 3. Regression'!$B$18*E7199^2+'Step 3. Regression'!$C$18*E7199+'Step 3. Regression'!$D$18)*C7199</f>
        <v>5.3699640868926206</v>
      </c>
      <c r="G7199" s="11">
        <f ca="1">('Step 3. Regression'!$G$18*E7199^2+'Step 3. Regression'!$H$18*E7199+'Step 3. Regression'!$I$18)*D7199</f>
        <v>2.7428696651230586</v>
      </c>
    </row>
    <row r="7200" spans="1:7" x14ac:dyDescent="0.25">
      <c r="A7200" s="8">
        <f>IF(ISBLANK('Step 1.4 CNY OAT'!A7200),"-",'Step 1.4 CNY OAT'!A7200)</f>
        <v>43400.958333333336</v>
      </c>
      <c r="B7200" s="26">
        <f t="shared" si="130"/>
        <v>299</v>
      </c>
      <c r="C7200" s="67" cm="1">
        <f t="array" ref="C7200">INDEX('Step 5. Daily Avg Schedule Calc'!$A$2:$D$169,(WEEKDAY(A7200)-1)*24+HOUR(A7200)+1,3)</f>
        <v>1</v>
      </c>
      <c r="D7200" s="67" cm="1">
        <f t="array" ref="D7200">INDEX('Step 5. Daily Avg Schedule Calc'!$A$2:$D$169,(WEEKDAY(A7200)-1)*24+HOUR(A7200)+1,4)</f>
        <v>1</v>
      </c>
      <c r="E7200">
        <f>VLOOKUP(A7200,'Step 1.4 CNY OAT'!$A$1:$B$8761,2)</f>
        <v>51</v>
      </c>
      <c r="F7200" s="11">
        <f ca="1">('Step 3. Regression'!$B$18*E7200^2+'Step 3. Regression'!$C$18*E7200+'Step 3. Regression'!$D$18)*C7200</f>
        <v>5.4008295395145307</v>
      </c>
      <c r="G7200" s="11">
        <f ca="1">('Step 3. Regression'!$G$18*E7200^2+'Step 3. Regression'!$H$18*E7200+'Step 3. Regression'!$I$18)*D7200</f>
        <v>2.7556355047864143</v>
      </c>
    </row>
    <row r="7201" spans="1:7" x14ac:dyDescent="0.25">
      <c r="A7201" s="8">
        <f>IF(ISBLANK('Step 1.4 CNY OAT'!A7201),"-",'Step 1.4 CNY OAT'!A7201)</f>
        <v>43401</v>
      </c>
      <c r="B7201" s="26">
        <f t="shared" si="130"/>
        <v>300</v>
      </c>
      <c r="C7201" s="67" cm="1">
        <f t="array" ref="C7201">INDEX('Step 5. Daily Avg Schedule Calc'!$A$2:$D$169,(WEEKDAY(A7201)-1)*24+HOUR(A7201)+1,3)</f>
        <v>1</v>
      </c>
      <c r="D7201" s="67" cm="1">
        <f t="array" ref="D7201">INDEX('Step 5. Daily Avg Schedule Calc'!$A$2:$D$169,(WEEKDAY(A7201)-1)*24+HOUR(A7201)+1,4)</f>
        <v>1</v>
      </c>
      <c r="E7201">
        <f>VLOOKUP(A7201,'Step 1.4 CNY OAT'!$A$1:$B$8761,2)</f>
        <v>50</v>
      </c>
      <c r="F7201" s="11">
        <f ca="1">('Step 3. Regression'!$B$18*E7201^2+'Step 3. Regression'!$C$18*E7201+'Step 3. Regression'!$D$18)*C7201</f>
        <v>5.4365451275323569</v>
      </c>
      <c r="G7201" s="11">
        <f ca="1">('Step 3. Regression'!$G$18*E7201^2+'Step 3. Regression'!$H$18*E7201+'Step 3. Regression'!$I$18)*D7201</f>
        <v>2.7696486701042482</v>
      </c>
    </row>
    <row r="7202" spans="1:7" x14ac:dyDescent="0.25">
      <c r="A7202" s="8">
        <f>IF(ISBLANK('Step 1.4 CNY OAT'!A7202),"-",'Step 1.4 CNY OAT'!A7202)</f>
        <v>43401.041666666664</v>
      </c>
      <c r="B7202" s="26">
        <f t="shared" si="130"/>
        <v>300</v>
      </c>
      <c r="C7202" s="67" cm="1">
        <f t="array" ref="C7202">INDEX('Step 5. Daily Avg Schedule Calc'!$A$2:$D$169,(WEEKDAY(A7202)-1)*24+HOUR(A7202)+1,3)</f>
        <v>1</v>
      </c>
      <c r="D7202" s="67" cm="1">
        <f t="array" ref="D7202">INDEX('Step 5. Daily Avg Schedule Calc'!$A$2:$D$169,(WEEKDAY(A7202)-1)*24+HOUR(A7202)+1,4)</f>
        <v>1</v>
      </c>
      <c r="E7202">
        <f>VLOOKUP(A7202,'Step 1.4 CNY OAT'!$A$1:$B$8761,2)</f>
        <v>48</v>
      </c>
      <c r="F7202" s="11">
        <f ca="1">('Step 3. Regression'!$B$18*E7202^2+'Step 3. Regression'!$C$18*E7202+'Step 3. Regression'!$D$18)*C7202</f>
        <v>5.5225267097557609</v>
      </c>
      <c r="G7202" s="11">
        <f ca="1">('Step 3. Regression'!$G$18*E7202^2+'Step 3. Regression'!$H$18*E7202+'Step 3. Regression'!$I$18)*D7202</f>
        <v>2.8014169777033562</v>
      </c>
    </row>
    <row r="7203" spans="1:7" x14ac:dyDescent="0.25">
      <c r="A7203" s="8">
        <f>IF(ISBLANK('Step 1.4 CNY OAT'!A7203),"-",'Step 1.4 CNY OAT'!A7203)</f>
        <v>43401.083333333336</v>
      </c>
      <c r="B7203" s="26">
        <f t="shared" si="130"/>
        <v>300</v>
      </c>
      <c r="C7203" s="67" cm="1">
        <f t="array" ref="C7203">INDEX('Step 5. Daily Avg Schedule Calc'!$A$2:$D$169,(WEEKDAY(A7203)-1)*24+HOUR(A7203)+1,3)</f>
        <v>1</v>
      </c>
      <c r="D7203" s="67" cm="1">
        <f t="array" ref="D7203">INDEX('Step 5. Daily Avg Schedule Calc'!$A$2:$D$169,(WEEKDAY(A7203)-1)*24+HOUR(A7203)+1,4)</f>
        <v>1</v>
      </c>
      <c r="E7203">
        <f>VLOOKUP(A7203,'Step 1.4 CNY OAT'!$A$1:$B$8761,2)</f>
        <v>48</v>
      </c>
      <c r="F7203" s="11">
        <f ca="1">('Step 3. Regression'!$B$18*E7203^2+'Step 3. Regression'!$C$18*E7203+'Step 3. Regression'!$D$18)*C7203</f>
        <v>5.5225267097557609</v>
      </c>
      <c r="G7203" s="11">
        <f ca="1">('Step 3. Regression'!$G$18*E7203^2+'Step 3. Regression'!$H$18*E7203+'Step 3. Regression'!$I$18)*D7203</f>
        <v>2.8014169777033562</v>
      </c>
    </row>
    <row r="7204" spans="1:7" x14ac:dyDescent="0.25">
      <c r="A7204" s="8">
        <f>IF(ISBLANK('Step 1.4 CNY OAT'!A7204),"-",'Step 1.4 CNY OAT'!A7204)</f>
        <v>43401.125</v>
      </c>
      <c r="B7204" s="26">
        <f t="shared" si="130"/>
        <v>300</v>
      </c>
      <c r="C7204" s="67" cm="1">
        <f t="array" ref="C7204">INDEX('Step 5. Daily Avg Schedule Calc'!$A$2:$D$169,(WEEKDAY(A7204)-1)*24+HOUR(A7204)+1,3)</f>
        <v>1</v>
      </c>
      <c r="D7204" s="67" cm="1">
        <f t="array" ref="D7204">INDEX('Step 5. Daily Avg Schedule Calc'!$A$2:$D$169,(WEEKDAY(A7204)-1)*24+HOUR(A7204)+1,4)</f>
        <v>1</v>
      </c>
      <c r="E7204">
        <f>VLOOKUP(A7204,'Step 1.4 CNY OAT'!$A$1:$B$8761,2)</f>
        <v>46</v>
      </c>
      <c r="F7204" s="11">
        <f ca="1">('Step 3. Regression'!$B$18*E7204^2+'Step 3. Regression'!$C$18*E7204+'Step 3. Regression'!$D$18)*C7204</f>
        <v>5.6279088335628336</v>
      </c>
      <c r="G7204" s="11">
        <f ca="1">('Step 3. Regression'!$G$18*E7204^2+'Step 3. Regression'!$H$18*E7204+'Step 3. Regression'!$I$18)*D7204</f>
        <v>2.8381745879203826</v>
      </c>
    </row>
    <row r="7205" spans="1:7" x14ac:dyDescent="0.25">
      <c r="A7205" s="8">
        <f>IF(ISBLANK('Step 1.4 CNY OAT'!A7205),"-",'Step 1.4 CNY OAT'!A7205)</f>
        <v>43401.166666666664</v>
      </c>
      <c r="B7205" s="26">
        <f t="shared" si="130"/>
        <v>300</v>
      </c>
      <c r="C7205" s="67" cm="1">
        <f t="array" ref="C7205">INDEX('Step 5. Daily Avg Schedule Calc'!$A$2:$D$169,(WEEKDAY(A7205)-1)*24+HOUR(A7205)+1,3)</f>
        <v>1</v>
      </c>
      <c r="D7205" s="67" cm="1">
        <f t="array" ref="D7205">INDEX('Step 5. Daily Avg Schedule Calc'!$A$2:$D$169,(WEEKDAY(A7205)-1)*24+HOUR(A7205)+1,4)</f>
        <v>1</v>
      </c>
      <c r="E7205">
        <f>VLOOKUP(A7205,'Step 1.4 CNY OAT'!$A$1:$B$8761,2)</f>
        <v>46</v>
      </c>
      <c r="F7205" s="11">
        <f ca="1">('Step 3. Regression'!$B$18*E7205^2+'Step 3. Regression'!$C$18*E7205+'Step 3. Regression'!$D$18)*C7205</f>
        <v>5.6279088335628336</v>
      </c>
      <c r="G7205" s="11">
        <f ca="1">('Step 3. Regression'!$G$18*E7205^2+'Step 3. Regression'!$H$18*E7205+'Step 3. Regression'!$I$18)*D7205</f>
        <v>2.8381745879203826</v>
      </c>
    </row>
    <row r="7206" spans="1:7" x14ac:dyDescent="0.25">
      <c r="A7206" s="8">
        <f>IF(ISBLANK('Step 1.4 CNY OAT'!A7206),"-",'Step 1.4 CNY OAT'!A7206)</f>
        <v>43401.208333333336</v>
      </c>
      <c r="B7206" s="26">
        <f t="shared" si="130"/>
        <v>300</v>
      </c>
      <c r="C7206" s="67" cm="1">
        <f t="array" ref="C7206">INDEX('Step 5. Daily Avg Schedule Calc'!$A$2:$D$169,(WEEKDAY(A7206)-1)*24+HOUR(A7206)+1,3)</f>
        <v>1</v>
      </c>
      <c r="D7206" s="67" cm="1">
        <f t="array" ref="D7206">INDEX('Step 5. Daily Avg Schedule Calc'!$A$2:$D$169,(WEEKDAY(A7206)-1)*24+HOUR(A7206)+1,4)</f>
        <v>1</v>
      </c>
      <c r="E7206">
        <f>VLOOKUP(A7206,'Step 1.4 CNY OAT'!$A$1:$B$8761,2)</f>
        <v>48</v>
      </c>
      <c r="F7206" s="11">
        <f ca="1">('Step 3. Regression'!$B$18*E7206^2+'Step 3. Regression'!$C$18*E7206+'Step 3. Regression'!$D$18)*C7206</f>
        <v>5.5225267097557609</v>
      </c>
      <c r="G7206" s="11">
        <f ca="1">('Step 3. Regression'!$G$18*E7206^2+'Step 3. Regression'!$H$18*E7206+'Step 3. Regression'!$I$18)*D7206</f>
        <v>2.8014169777033562</v>
      </c>
    </row>
    <row r="7207" spans="1:7" x14ac:dyDescent="0.25">
      <c r="A7207" s="8">
        <f>IF(ISBLANK('Step 1.4 CNY OAT'!A7207),"-",'Step 1.4 CNY OAT'!A7207)</f>
        <v>43401.25</v>
      </c>
      <c r="B7207" s="26">
        <f t="shared" si="130"/>
        <v>300</v>
      </c>
      <c r="C7207" s="67" cm="1">
        <f t="array" ref="C7207">INDEX('Step 5. Daily Avg Schedule Calc'!$A$2:$D$169,(WEEKDAY(A7207)-1)*24+HOUR(A7207)+1,3)</f>
        <v>1</v>
      </c>
      <c r="D7207" s="67" cm="1">
        <f t="array" ref="D7207">INDEX('Step 5. Daily Avg Schedule Calc'!$A$2:$D$169,(WEEKDAY(A7207)-1)*24+HOUR(A7207)+1,4)</f>
        <v>1</v>
      </c>
      <c r="E7207">
        <f>VLOOKUP(A7207,'Step 1.4 CNY OAT'!$A$1:$B$8761,2)</f>
        <v>48</v>
      </c>
      <c r="F7207" s="11">
        <f ca="1">('Step 3. Regression'!$B$18*E7207^2+'Step 3. Regression'!$C$18*E7207+'Step 3. Regression'!$D$18)*C7207</f>
        <v>5.5225267097557609</v>
      </c>
      <c r="G7207" s="11">
        <f ca="1">('Step 3. Regression'!$G$18*E7207^2+'Step 3. Regression'!$H$18*E7207+'Step 3. Regression'!$I$18)*D7207</f>
        <v>2.8014169777033562</v>
      </c>
    </row>
    <row r="7208" spans="1:7" x14ac:dyDescent="0.25">
      <c r="A7208" s="8">
        <f>IF(ISBLANK('Step 1.4 CNY OAT'!A7208),"-",'Step 1.4 CNY OAT'!A7208)</f>
        <v>43401.291666666664</v>
      </c>
      <c r="B7208" s="26">
        <f t="shared" si="130"/>
        <v>300</v>
      </c>
      <c r="C7208" s="67" cm="1">
        <f t="array" ref="C7208">INDEX('Step 5. Daily Avg Schedule Calc'!$A$2:$D$169,(WEEKDAY(A7208)-1)*24+HOUR(A7208)+1,3)</f>
        <v>1</v>
      </c>
      <c r="D7208" s="67" cm="1">
        <f t="array" ref="D7208">INDEX('Step 5. Daily Avg Schedule Calc'!$A$2:$D$169,(WEEKDAY(A7208)-1)*24+HOUR(A7208)+1,4)</f>
        <v>1</v>
      </c>
      <c r="E7208">
        <f>VLOOKUP(A7208,'Step 1.4 CNY OAT'!$A$1:$B$8761,2)</f>
        <v>48</v>
      </c>
      <c r="F7208" s="11">
        <f ca="1">('Step 3. Regression'!$B$18*E7208^2+'Step 3. Regression'!$C$18*E7208+'Step 3. Regression'!$D$18)*C7208</f>
        <v>5.5225267097557609</v>
      </c>
      <c r="G7208" s="11">
        <f ca="1">('Step 3. Regression'!$G$18*E7208^2+'Step 3. Regression'!$H$18*E7208+'Step 3. Regression'!$I$18)*D7208</f>
        <v>2.8014169777033562</v>
      </c>
    </row>
    <row r="7209" spans="1:7" x14ac:dyDescent="0.25">
      <c r="A7209" s="8">
        <f>IF(ISBLANK('Step 1.4 CNY OAT'!A7209),"-",'Step 1.4 CNY OAT'!A7209)</f>
        <v>43401.333333333336</v>
      </c>
      <c r="B7209" s="26">
        <f t="shared" si="130"/>
        <v>300</v>
      </c>
      <c r="C7209" s="67" cm="1">
        <f t="array" ref="C7209">INDEX('Step 5. Daily Avg Schedule Calc'!$A$2:$D$169,(WEEKDAY(A7209)-1)*24+HOUR(A7209)+1,3)</f>
        <v>1</v>
      </c>
      <c r="D7209" s="67" cm="1">
        <f t="array" ref="D7209">INDEX('Step 5. Daily Avg Schedule Calc'!$A$2:$D$169,(WEEKDAY(A7209)-1)*24+HOUR(A7209)+1,4)</f>
        <v>1</v>
      </c>
      <c r="E7209">
        <f>VLOOKUP(A7209,'Step 1.4 CNY OAT'!$A$1:$B$8761,2)</f>
        <v>48</v>
      </c>
      <c r="F7209" s="11">
        <f ca="1">('Step 3. Regression'!$B$18*E7209^2+'Step 3. Regression'!$C$18*E7209+'Step 3. Regression'!$D$18)*C7209</f>
        <v>5.5225267097557609</v>
      </c>
      <c r="G7209" s="11">
        <f ca="1">('Step 3. Regression'!$G$18*E7209^2+'Step 3. Regression'!$H$18*E7209+'Step 3. Regression'!$I$18)*D7209</f>
        <v>2.8014169777033562</v>
      </c>
    </row>
    <row r="7210" spans="1:7" x14ac:dyDescent="0.25">
      <c r="A7210" s="8">
        <f>IF(ISBLANK('Step 1.4 CNY OAT'!A7210),"-",'Step 1.4 CNY OAT'!A7210)</f>
        <v>43401.375</v>
      </c>
      <c r="B7210" s="26">
        <f t="shared" si="130"/>
        <v>300</v>
      </c>
      <c r="C7210" s="67" cm="1">
        <f t="array" ref="C7210">INDEX('Step 5. Daily Avg Schedule Calc'!$A$2:$D$169,(WEEKDAY(A7210)-1)*24+HOUR(A7210)+1,3)</f>
        <v>1</v>
      </c>
      <c r="D7210" s="67" cm="1">
        <f t="array" ref="D7210">INDEX('Step 5. Daily Avg Schedule Calc'!$A$2:$D$169,(WEEKDAY(A7210)-1)*24+HOUR(A7210)+1,4)</f>
        <v>1</v>
      </c>
      <c r="E7210">
        <f>VLOOKUP(A7210,'Step 1.4 CNY OAT'!$A$1:$B$8761,2)</f>
        <v>48</v>
      </c>
      <c r="F7210" s="11">
        <f ca="1">('Step 3. Regression'!$B$18*E7210^2+'Step 3. Regression'!$C$18*E7210+'Step 3. Regression'!$D$18)*C7210</f>
        <v>5.5225267097557609</v>
      </c>
      <c r="G7210" s="11">
        <f ca="1">('Step 3. Regression'!$G$18*E7210^2+'Step 3. Regression'!$H$18*E7210+'Step 3. Regression'!$I$18)*D7210</f>
        <v>2.8014169777033562</v>
      </c>
    </row>
    <row r="7211" spans="1:7" x14ac:dyDescent="0.25">
      <c r="A7211" s="8">
        <f>IF(ISBLANK('Step 1.4 CNY OAT'!A7211),"-",'Step 1.4 CNY OAT'!A7211)</f>
        <v>43401.416666666664</v>
      </c>
      <c r="B7211" s="26">
        <f t="shared" si="130"/>
        <v>300</v>
      </c>
      <c r="C7211" s="67" cm="1">
        <f t="array" ref="C7211">INDEX('Step 5. Daily Avg Schedule Calc'!$A$2:$D$169,(WEEKDAY(A7211)-1)*24+HOUR(A7211)+1,3)</f>
        <v>1</v>
      </c>
      <c r="D7211" s="67" cm="1">
        <f t="array" ref="D7211">INDEX('Step 5. Daily Avg Schedule Calc'!$A$2:$D$169,(WEEKDAY(A7211)-1)*24+HOUR(A7211)+1,4)</f>
        <v>1</v>
      </c>
      <c r="E7211">
        <f>VLOOKUP(A7211,'Step 1.4 CNY OAT'!$A$1:$B$8761,2)</f>
        <v>48</v>
      </c>
      <c r="F7211" s="11">
        <f ca="1">('Step 3. Regression'!$B$18*E7211^2+'Step 3. Regression'!$C$18*E7211+'Step 3. Regression'!$D$18)*C7211</f>
        <v>5.5225267097557609</v>
      </c>
      <c r="G7211" s="11">
        <f ca="1">('Step 3. Regression'!$G$18*E7211^2+'Step 3. Regression'!$H$18*E7211+'Step 3. Regression'!$I$18)*D7211</f>
        <v>2.8014169777033562</v>
      </c>
    </row>
    <row r="7212" spans="1:7" x14ac:dyDescent="0.25">
      <c r="A7212" s="8">
        <f>IF(ISBLANK('Step 1.4 CNY OAT'!A7212),"-",'Step 1.4 CNY OAT'!A7212)</f>
        <v>43401.458333333336</v>
      </c>
      <c r="B7212" s="26">
        <f t="shared" si="130"/>
        <v>300</v>
      </c>
      <c r="C7212" s="67" cm="1">
        <f t="array" ref="C7212">INDEX('Step 5. Daily Avg Schedule Calc'!$A$2:$D$169,(WEEKDAY(A7212)-1)*24+HOUR(A7212)+1,3)</f>
        <v>1</v>
      </c>
      <c r="D7212" s="67" cm="1">
        <f t="array" ref="D7212">INDEX('Step 5. Daily Avg Schedule Calc'!$A$2:$D$169,(WEEKDAY(A7212)-1)*24+HOUR(A7212)+1,4)</f>
        <v>1</v>
      </c>
      <c r="E7212">
        <f>VLOOKUP(A7212,'Step 1.4 CNY OAT'!$A$1:$B$8761,2)</f>
        <v>50</v>
      </c>
      <c r="F7212" s="11">
        <f ca="1">('Step 3. Regression'!$B$18*E7212^2+'Step 3. Regression'!$C$18*E7212+'Step 3. Regression'!$D$18)*C7212</f>
        <v>5.4365451275323569</v>
      </c>
      <c r="G7212" s="11">
        <f ca="1">('Step 3. Regression'!$G$18*E7212^2+'Step 3. Regression'!$H$18*E7212+'Step 3. Regression'!$I$18)*D7212</f>
        <v>2.7696486701042482</v>
      </c>
    </row>
    <row r="7213" spans="1:7" x14ac:dyDescent="0.25">
      <c r="A7213" s="8">
        <f>IF(ISBLANK('Step 1.4 CNY OAT'!A7213),"-",'Step 1.4 CNY OAT'!A7213)</f>
        <v>43401.5</v>
      </c>
      <c r="B7213" s="26">
        <f t="shared" si="130"/>
        <v>300</v>
      </c>
      <c r="C7213" s="67" cm="1">
        <f t="array" ref="C7213">INDEX('Step 5. Daily Avg Schedule Calc'!$A$2:$D$169,(WEEKDAY(A7213)-1)*24+HOUR(A7213)+1,3)</f>
        <v>1</v>
      </c>
      <c r="D7213" s="67" cm="1">
        <f t="array" ref="D7213">INDEX('Step 5. Daily Avg Schedule Calc'!$A$2:$D$169,(WEEKDAY(A7213)-1)*24+HOUR(A7213)+1,4)</f>
        <v>1</v>
      </c>
      <c r="E7213">
        <f>VLOOKUP(A7213,'Step 1.4 CNY OAT'!$A$1:$B$8761,2)</f>
        <v>52</v>
      </c>
      <c r="F7213" s="11">
        <f ca="1">('Step 3. Regression'!$B$18*E7213^2+'Step 3. Regression'!$C$18*E7213+'Step 3. Regression'!$D$18)*C7213</f>
        <v>5.3699640868926206</v>
      </c>
      <c r="G7213" s="11">
        <f ca="1">('Step 3. Regression'!$G$18*E7213^2+'Step 3. Regression'!$H$18*E7213+'Step 3. Regression'!$I$18)*D7213</f>
        <v>2.7428696651230586</v>
      </c>
    </row>
    <row r="7214" spans="1:7" x14ac:dyDescent="0.25">
      <c r="A7214" s="8">
        <f>IF(ISBLANK('Step 1.4 CNY OAT'!A7214),"-",'Step 1.4 CNY OAT'!A7214)</f>
        <v>43401.541666666664</v>
      </c>
      <c r="B7214" s="26">
        <f t="shared" si="130"/>
        <v>300</v>
      </c>
      <c r="C7214" s="67" cm="1">
        <f t="array" ref="C7214">INDEX('Step 5. Daily Avg Schedule Calc'!$A$2:$D$169,(WEEKDAY(A7214)-1)*24+HOUR(A7214)+1,3)</f>
        <v>1</v>
      </c>
      <c r="D7214" s="67" cm="1">
        <f t="array" ref="D7214">INDEX('Step 5. Daily Avg Schedule Calc'!$A$2:$D$169,(WEEKDAY(A7214)-1)*24+HOUR(A7214)+1,4)</f>
        <v>1</v>
      </c>
      <c r="E7214">
        <f>VLOOKUP(A7214,'Step 1.4 CNY OAT'!$A$1:$B$8761,2)</f>
        <v>52</v>
      </c>
      <c r="F7214" s="11">
        <f ca="1">('Step 3. Regression'!$B$18*E7214^2+'Step 3. Regression'!$C$18*E7214+'Step 3. Regression'!$D$18)*C7214</f>
        <v>5.3699640868926206</v>
      </c>
      <c r="G7214" s="11">
        <f ca="1">('Step 3. Regression'!$G$18*E7214^2+'Step 3. Regression'!$H$18*E7214+'Step 3. Regression'!$I$18)*D7214</f>
        <v>2.7428696651230586</v>
      </c>
    </row>
    <row r="7215" spans="1:7" x14ac:dyDescent="0.25">
      <c r="A7215" s="8">
        <f>IF(ISBLANK('Step 1.4 CNY OAT'!A7215),"-",'Step 1.4 CNY OAT'!A7215)</f>
        <v>43401.583333333336</v>
      </c>
      <c r="B7215" s="26">
        <f t="shared" si="130"/>
        <v>300</v>
      </c>
      <c r="C7215" s="67" cm="1">
        <f t="array" ref="C7215">INDEX('Step 5. Daily Avg Schedule Calc'!$A$2:$D$169,(WEEKDAY(A7215)-1)*24+HOUR(A7215)+1,3)</f>
        <v>1</v>
      </c>
      <c r="D7215" s="67" cm="1">
        <f t="array" ref="D7215">INDEX('Step 5. Daily Avg Schedule Calc'!$A$2:$D$169,(WEEKDAY(A7215)-1)*24+HOUR(A7215)+1,4)</f>
        <v>1</v>
      </c>
      <c r="E7215">
        <f>VLOOKUP(A7215,'Step 1.4 CNY OAT'!$A$1:$B$8761,2)</f>
        <v>53</v>
      </c>
      <c r="F7215" s="11">
        <f ca="1">('Step 3. Regression'!$B$18*E7215^2+'Step 3. Regression'!$C$18*E7215+'Step 3. Regression'!$D$18)*C7215</f>
        <v>5.3439487696666266</v>
      </c>
      <c r="G7215" s="11">
        <f ca="1">('Step 3. Regression'!$G$18*E7215^2+'Step 3. Regression'!$H$18*E7215+'Step 3. Regression'!$I$18)*D7215</f>
        <v>2.7313511511141835</v>
      </c>
    </row>
    <row r="7216" spans="1:7" x14ac:dyDescent="0.25">
      <c r="A7216" s="8">
        <f>IF(ISBLANK('Step 1.4 CNY OAT'!A7216),"-",'Step 1.4 CNY OAT'!A7216)</f>
        <v>43401.625</v>
      </c>
      <c r="B7216" s="26">
        <f t="shared" si="130"/>
        <v>300</v>
      </c>
      <c r="C7216" s="67" cm="1">
        <f t="array" ref="C7216">INDEX('Step 5. Daily Avg Schedule Calc'!$A$2:$D$169,(WEEKDAY(A7216)-1)*24+HOUR(A7216)+1,3)</f>
        <v>1</v>
      </c>
      <c r="D7216" s="67" cm="1">
        <f t="array" ref="D7216">INDEX('Step 5. Daily Avg Schedule Calc'!$A$2:$D$169,(WEEKDAY(A7216)-1)*24+HOUR(A7216)+1,4)</f>
        <v>1</v>
      </c>
      <c r="E7216">
        <f>VLOOKUP(A7216,'Step 1.4 CNY OAT'!$A$1:$B$8761,2)</f>
        <v>54</v>
      </c>
      <c r="F7216" s="11">
        <f ca="1">('Step 3. Regression'!$B$18*E7216^2+'Step 3. Regression'!$C$18*E7216+'Step 3. Regression'!$D$18)*C7216</f>
        <v>5.3227835878365486</v>
      </c>
      <c r="G7216" s="11">
        <f ca="1">('Step 3. Regression'!$G$18*E7216^2+'Step 3. Regression'!$H$18*E7216+'Step 3. Regression'!$I$18)*D7216</f>
        <v>2.721079962759787</v>
      </c>
    </row>
    <row r="7217" spans="1:7" x14ac:dyDescent="0.25">
      <c r="A7217" s="8">
        <f>IF(ISBLANK('Step 1.4 CNY OAT'!A7217),"-",'Step 1.4 CNY OAT'!A7217)</f>
        <v>43401.666666666664</v>
      </c>
      <c r="B7217" s="26">
        <f t="shared" si="130"/>
        <v>300</v>
      </c>
      <c r="C7217" s="67" cm="1">
        <f t="array" ref="C7217">INDEX('Step 5. Daily Avg Schedule Calc'!$A$2:$D$169,(WEEKDAY(A7217)-1)*24+HOUR(A7217)+1,3)</f>
        <v>1</v>
      </c>
      <c r="D7217" s="67" cm="1">
        <f t="array" ref="D7217">INDEX('Step 5. Daily Avg Schedule Calc'!$A$2:$D$169,(WEEKDAY(A7217)-1)*24+HOUR(A7217)+1,4)</f>
        <v>1</v>
      </c>
      <c r="E7217">
        <f>VLOOKUP(A7217,'Step 1.4 CNY OAT'!$A$1:$B$8761,2)</f>
        <v>54</v>
      </c>
      <c r="F7217" s="11">
        <f ca="1">('Step 3. Regression'!$B$18*E7217^2+'Step 3. Regression'!$C$18*E7217+'Step 3. Regression'!$D$18)*C7217</f>
        <v>5.3227835878365486</v>
      </c>
      <c r="G7217" s="11">
        <f ca="1">('Step 3. Regression'!$G$18*E7217^2+'Step 3. Regression'!$H$18*E7217+'Step 3. Regression'!$I$18)*D7217</f>
        <v>2.721079962759787</v>
      </c>
    </row>
    <row r="7218" spans="1:7" x14ac:dyDescent="0.25">
      <c r="A7218" s="8">
        <f>IF(ISBLANK('Step 1.4 CNY OAT'!A7218),"-",'Step 1.4 CNY OAT'!A7218)</f>
        <v>43401.708333333336</v>
      </c>
      <c r="B7218" s="26">
        <f t="shared" si="130"/>
        <v>300</v>
      </c>
      <c r="C7218" s="67" cm="1">
        <f t="array" ref="C7218">INDEX('Step 5. Daily Avg Schedule Calc'!$A$2:$D$169,(WEEKDAY(A7218)-1)*24+HOUR(A7218)+1,3)</f>
        <v>1</v>
      </c>
      <c r="D7218" s="67" cm="1">
        <f t="array" ref="D7218">INDEX('Step 5. Daily Avg Schedule Calc'!$A$2:$D$169,(WEEKDAY(A7218)-1)*24+HOUR(A7218)+1,4)</f>
        <v>1</v>
      </c>
      <c r="E7218">
        <f>VLOOKUP(A7218,'Step 1.4 CNY OAT'!$A$1:$B$8761,2)</f>
        <v>53</v>
      </c>
      <c r="F7218" s="11">
        <f ca="1">('Step 3. Regression'!$B$18*E7218^2+'Step 3. Regression'!$C$18*E7218+'Step 3. Regression'!$D$18)*C7218</f>
        <v>5.3439487696666266</v>
      </c>
      <c r="G7218" s="11">
        <f ca="1">('Step 3. Regression'!$G$18*E7218^2+'Step 3. Regression'!$H$18*E7218+'Step 3. Regression'!$I$18)*D7218</f>
        <v>2.7313511511141835</v>
      </c>
    </row>
    <row r="7219" spans="1:7" x14ac:dyDescent="0.25">
      <c r="A7219" s="8">
        <f>IF(ISBLANK('Step 1.4 CNY OAT'!A7219),"-",'Step 1.4 CNY OAT'!A7219)</f>
        <v>43401.75</v>
      </c>
      <c r="B7219" s="26">
        <f t="shared" si="130"/>
        <v>300</v>
      </c>
      <c r="C7219" s="67" cm="1">
        <f t="array" ref="C7219">INDEX('Step 5. Daily Avg Schedule Calc'!$A$2:$D$169,(WEEKDAY(A7219)-1)*24+HOUR(A7219)+1,3)</f>
        <v>1</v>
      </c>
      <c r="D7219" s="67" cm="1">
        <f t="array" ref="D7219">INDEX('Step 5. Daily Avg Schedule Calc'!$A$2:$D$169,(WEEKDAY(A7219)-1)*24+HOUR(A7219)+1,4)</f>
        <v>1</v>
      </c>
      <c r="E7219">
        <f>VLOOKUP(A7219,'Step 1.4 CNY OAT'!$A$1:$B$8761,2)</f>
        <v>54</v>
      </c>
      <c r="F7219" s="11">
        <f ca="1">('Step 3. Regression'!$B$18*E7219^2+'Step 3. Regression'!$C$18*E7219+'Step 3. Regression'!$D$18)*C7219</f>
        <v>5.3227835878365486</v>
      </c>
      <c r="G7219" s="11">
        <f ca="1">('Step 3. Regression'!$G$18*E7219^2+'Step 3. Regression'!$H$18*E7219+'Step 3. Regression'!$I$18)*D7219</f>
        <v>2.721079962759787</v>
      </c>
    </row>
    <row r="7220" spans="1:7" x14ac:dyDescent="0.25">
      <c r="A7220" s="8">
        <f>IF(ISBLANK('Step 1.4 CNY OAT'!A7220),"-",'Step 1.4 CNY OAT'!A7220)</f>
        <v>43401.791666666664</v>
      </c>
      <c r="B7220" s="26">
        <f t="shared" si="130"/>
        <v>300</v>
      </c>
      <c r="C7220" s="67" cm="1">
        <f t="array" ref="C7220">INDEX('Step 5. Daily Avg Schedule Calc'!$A$2:$D$169,(WEEKDAY(A7220)-1)*24+HOUR(A7220)+1,3)</f>
        <v>1</v>
      </c>
      <c r="D7220" s="67" cm="1">
        <f t="array" ref="D7220">INDEX('Step 5. Daily Avg Schedule Calc'!$A$2:$D$169,(WEEKDAY(A7220)-1)*24+HOUR(A7220)+1,4)</f>
        <v>1</v>
      </c>
      <c r="E7220">
        <f>VLOOKUP(A7220,'Step 1.4 CNY OAT'!$A$1:$B$8761,2)</f>
        <v>54</v>
      </c>
      <c r="F7220" s="11">
        <f ca="1">('Step 3. Regression'!$B$18*E7220^2+'Step 3. Regression'!$C$18*E7220+'Step 3. Regression'!$D$18)*C7220</f>
        <v>5.3227835878365486</v>
      </c>
      <c r="G7220" s="11">
        <f ca="1">('Step 3. Regression'!$G$18*E7220^2+'Step 3. Regression'!$H$18*E7220+'Step 3. Regression'!$I$18)*D7220</f>
        <v>2.721079962759787</v>
      </c>
    </row>
    <row r="7221" spans="1:7" x14ac:dyDescent="0.25">
      <c r="A7221" s="8">
        <f>IF(ISBLANK('Step 1.4 CNY OAT'!A7221),"-",'Step 1.4 CNY OAT'!A7221)</f>
        <v>43401.833333333336</v>
      </c>
      <c r="B7221" s="26">
        <f t="shared" si="130"/>
        <v>300</v>
      </c>
      <c r="C7221" s="67" cm="1">
        <f t="array" ref="C7221">INDEX('Step 5. Daily Avg Schedule Calc'!$A$2:$D$169,(WEEKDAY(A7221)-1)*24+HOUR(A7221)+1,3)</f>
        <v>1</v>
      </c>
      <c r="D7221" s="67" cm="1">
        <f t="array" ref="D7221">INDEX('Step 5. Daily Avg Schedule Calc'!$A$2:$D$169,(WEEKDAY(A7221)-1)*24+HOUR(A7221)+1,4)</f>
        <v>1</v>
      </c>
      <c r="E7221">
        <f>VLOOKUP(A7221,'Step 1.4 CNY OAT'!$A$1:$B$8761,2)</f>
        <v>53</v>
      </c>
      <c r="F7221" s="11">
        <f ca="1">('Step 3. Regression'!$B$18*E7221^2+'Step 3. Regression'!$C$18*E7221+'Step 3. Regression'!$D$18)*C7221</f>
        <v>5.3439487696666266</v>
      </c>
      <c r="G7221" s="11">
        <f ca="1">('Step 3. Regression'!$G$18*E7221^2+'Step 3. Regression'!$H$18*E7221+'Step 3. Regression'!$I$18)*D7221</f>
        <v>2.7313511511141835</v>
      </c>
    </row>
    <row r="7222" spans="1:7" x14ac:dyDescent="0.25">
      <c r="A7222" s="8">
        <f>IF(ISBLANK('Step 1.4 CNY OAT'!A7222),"-",'Step 1.4 CNY OAT'!A7222)</f>
        <v>43401.875</v>
      </c>
      <c r="B7222" s="26">
        <f t="shared" si="130"/>
        <v>300</v>
      </c>
      <c r="C7222" s="67" cm="1">
        <f t="array" ref="C7222">INDEX('Step 5. Daily Avg Schedule Calc'!$A$2:$D$169,(WEEKDAY(A7222)-1)*24+HOUR(A7222)+1,3)</f>
        <v>1</v>
      </c>
      <c r="D7222" s="67" cm="1">
        <f t="array" ref="D7222">INDEX('Step 5. Daily Avg Schedule Calc'!$A$2:$D$169,(WEEKDAY(A7222)-1)*24+HOUR(A7222)+1,4)</f>
        <v>1</v>
      </c>
      <c r="E7222">
        <f>VLOOKUP(A7222,'Step 1.4 CNY OAT'!$A$1:$B$8761,2)</f>
        <v>54</v>
      </c>
      <c r="F7222" s="11">
        <f ca="1">('Step 3. Regression'!$B$18*E7222^2+'Step 3. Regression'!$C$18*E7222+'Step 3. Regression'!$D$18)*C7222</f>
        <v>5.3227835878365486</v>
      </c>
      <c r="G7222" s="11">
        <f ca="1">('Step 3. Regression'!$G$18*E7222^2+'Step 3. Regression'!$H$18*E7222+'Step 3. Regression'!$I$18)*D7222</f>
        <v>2.721079962759787</v>
      </c>
    </row>
    <row r="7223" spans="1:7" x14ac:dyDescent="0.25">
      <c r="A7223" s="8">
        <f>IF(ISBLANK('Step 1.4 CNY OAT'!A7223),"-",'Step 1.4 CNY OAT'!A7223)</f>
        <v>43401.916666666664</v>
      </c>
      <c r="B7223" s="26">
        <f t="shared" si="130"/>
        <v>300</v>
      </c>
      <c r="C7223" s="67" cm="1">
        <f t="array" ref="C7223">INDEX('Step 5. Daily Avg Schedule Calc'!$A$2:$D$169,(WEEKDAY(A7223)-1)*24+HOUR(A7223)+1,3)</f>
        <v>1</v>
      </c>
      <c r="D7223" s="67" cm="1">
        <f t="array" ref="D7223">INDEX('Step 5. Daily Avg Schedule Calc'!$A$2:$D$169,(WEEKDAY(A7223)-1)*24+HOUR(A7223)+1,4)</f>
        <v>1</v>
      </c>
      <c r="E7223">
        <f>VLOOKUP(A7223,'Step 1.4 CNY OAT'!$A$1:$B$8761,2)</f>
        <v>52</v>
      </c>
      <c r="F7223" s="11">
        <f ca="1">('Step 3. Regression'!$B$18*E7223^2+'Step 3. Regression'!$C$18*E7223+'Step 3. Regression'!$D$18)*C7223</f>
        <v>5.3699640868926206</v>
      </c>
      <c r="G7223" s="11">
        <f ca="1">('Step 3. Regression'!$G$18*E7223^2+'Step 3. Regression'!$H$18*E7223+'Step 3. Regression'!$I$18)*D7223</f>
        <v>2.7428696651230586</v>
      </c>
    </row>
    <row r="7224" spans="1:7" x14ac:dyDescent="0.25">
      <c r="A7224" s="8">
        <f>IF(ISBLANK('Step 1.4 CNY OAT'!A7224),"-",'Step 1.4 CNY OAT'!A7224)</f>
        <v>43401.958333333336</v>
      </c>
      <c r="B7224" s="26">
        <f t="shared" si="130"/>
        <v>300</v>
      </c>
      <c r="C7224" s="67" cm="1">
        <f t="array" ref="C7224">INDEX('Step 5. Daily Avg Schedule Calc'!$A$2:$D$169,(WEEKDAY(A7224)-1)*24+HOUR(A7224)+1,3)</f>
        <v>1</v>
      </c>
      <c r="D7224" s="67" cm="1">
        <f t="array" ref="D7224">INDEX('Step 5. Daily Avg Schedule Calc'!$A$2:$D$169,(WEEKDAY(A7224)-1)*24+HOUR(A7224)+1,4)</f>
        <v>1</v>
      </c>
      <c r="E7224">
        <f>VLOOKUP(A7224,'Step 1.4 CNY OAT'!$A$1:$B$8761,2)</f>
        <v>51</v>
      </c>
      <c r="F7224" s="11">
        <f ca="1">('Step 3. Regression'!$B$18*E7224^2+'Step 3. Regression'!$C$18*E7224+'Step 3. Regression'!$D$18)*C7224</f>
        <v>5.4008295395145307</v>
      </c>
      <c r="G7224" s="11">
        <f ca="1">('Step 3. Regression'!$G$18*E7224^2+'Step 3. Regression'!$H$18*E7224+'Step 3. Regression'!$I$18)*D7224</f>
        <v>2.7556355047864143</v>
      </c>
    </row>
    <row r="7225" spans="1:7" x14ac:dyDescent="0.25">
      <c r="A7225" s="8">
        <f>IF(ISBLANK('Step 1.4 CNY OAT'!A7225),"-",'Step 1.4 CNY OAT'!A7225)</f>
        <v>43402</v>
      </c>
      <c r="B7225" s="26">
        <f t="shared" si="130"/>
        <v>301</v>
      </c>
      <c r="C7225" s="67" cm="1">
        <f t="array" ref="C7225">INDEX('Step 5. Daily Avg Schedule Calc'!$A$2:$D$169,(WEEKDAY(A7225)-1)*24+HOUR(A7225)+1,3)</f>
        <v>1</v>
      </c>
      <c r="D7225" s="67" cm="1">
        <f t="array" ref="D7225">INDEX('Step 5. Daily Avg Schedule Calc'!$A$2:$D$169,(WEEKDAY(A7225)-1)*24+HOUR(A7225)+1,4)</f>
        <v>1</v>
      </c>
      <c r="E7225">
        <f>VLOOKUP(A7225,'Step 1.4 CNY OAT'!$A$1:$B$8761,2)</f>
        <v>52</v>
      </c>
      <c r="F7225" s="11">
        <f ca="1">('Step 3. Regression'!$B$18*E7225^2+'Step 3. Regression'!$C$18*E7225+'Step 3. Regression'!$D$18)*C7225</f>
        <v>5.3699640868926206</v>
      </c>
      <c r="G7225" s="11">
        <f ca="1">('Step 3. Regression'!$G$18*E7225^2+'Step 3. Regression'!$H$18*E7225+'Step 3. Regression'!$I$18)*D7225</f>
        <v>2.7428696651230586</v>
      </c>
    </row>
    <row r="7226" spans="1:7" x14ac:dyDescent="0.25">
      <c r="A7226" s="8">
        <f>IF(ISBLANK('Step 1.4 CNY OAT'!A7226),"-",'Step 1.4 CNY OAT'!A7226)</f>
        <v>43402.041666666664</v>
      </c>
      <c r="B7226" s="26">
        <f t="shared" si="130"/>
        <v>301</v>
      </c>
      <c r="C7226" s="67" cm="1">
        <f t="array" ref="C7226">INDEX('Step 5. Daily Avg Schedule Calc'!$A$2:$D$169,(WEEKDAY(A7226)-1)*24+HOUR(A7226)+1,3)</f>
        <v>1</v>
      </c>
      <c r="D7226" s="67" cm="1">
        <f t="array" ref="D7226">INDEX('Step 5. Daily Avg Schedule Calc'!$A$2:$D$169,(WEEKDAY(A7226)-1)*24+HOUR(A7226)+1,4)</f>
        <v>1</v>
      </c>
      <c r="E7226">
        <f>VLOOKUP(A7226,'Step 1.4 CNY OAT'!$A$1:$B$8761,2)</f>
        <v>50</v>
      </c>
      <c r="F7226" s="11">
        <f ca="1">('Step 3. Regression'!$B$18*E7226^2+'Step 3. Regression'!$C$18*E7226+'Step 3. Regression'!$D$18)*C7226</f>
        <v>5.4365451275323569</v>
      </c>
      <c r="G7226" s="11">
        <f ca="1">('Step 3. Regression'!$G$18*E7226^2+'Step 3. Regression'!$H$18*E7226+'Step 3. Regression'!$I$18)*D7226</f>
        <v>2.7696486701042482</v>
      </c>
    </row>
    <row r="7227" spans="1:7" x14ac:dyDescent="0.25">
      <c r="A7227" s="8">
        <f>IF(ISBLANK('Step 1.4 CNY OAT'!A7227),"-",'Step 1.4 CNY OAT'!A7227)</f>
        <v>43402.083333333336</v>
      </c>
      <c r="B7227" s="26">
        <f t="shared" si="130"/>
        <v>301</v>
      </c>
      <c r="C7227" s="67" cm="1">
        <f t="array" ref="C7227">INDEX('Step 5. Daily Avg Schedule Calc'!$A$2:$D$169,(WEEKDAY(A7227)-1)*24+HOUR(A7227)+1,3)</f>
        <v>1</v>
      </c>
      <c r="D7227" s="67" cm="1">
        <f t="array" ref="D7227">INDEX('Step 5. Daily Avg Schedule Calc'!$A$2:$D$169,(WEEKDAY(A7227)-1)*24+HOUR(A7227)+1,4)</f>
        <v>1</v>
      </c>
      <c r="E7227">
        <f>VLOOKUP(A7227,'Step 1.4 CNY OAT'!$A$1:$B$8761,2)</f>
        <v>50</v>
      </c>
      <c r="F7227" s="11">
        <f ca="1">('Step 3. Regression'!$B$18*E7227^2+'Step 3. Regression'!$C$18*E7227+'Step 3. Regression'!$D$18)*C7227</f>
        <v>5.4365451275323569</v>
      </c>
      <c r="G7227" s="11">
        <f ca="1">('Step 3. Regression'!$G$18*E7227^2+'Step 3. Regression'!$H$18*E7227+'Step 3. Regression'!$I$18)*D7227</f>
        <v>2.7696486701042482</v>
      </c>
    </row>
    <row r="7228" spans="1:7" x14ac:dyDescent="0.25">
      <c r="A7228" s="8">
        <f>IF(ISBLANK('Step 1.4 CNY OAT'!A7228),"-",'Step 1.4 CNY OAT'!A7228)</f>
        <v>43402.125</v>
      </c>
      <c r="B7228" s="26">
        <f t="shared" si="130"/>
        <v>301</v>
      </c>
      <c r="C7228" s="67" cm="1">
        <f t="array" ref="C7228">INDEX('Step 5. Daily Avg Schedule Calc'!$A$2:$D$169,(WEEKDAY(A7228)-1)*24+HOUR(A7228)+1,3)</f>
        <v>1</v>
      </c>
      <c r="D7228" s="67" cm="1">
        <f t="array" ref="D7228">INDEX('Step 5. Daily Avg Schedule Calc'!$A$2:$D$169,(WEEKDAY(A7228)-1)*24+HOUR(A7228)+1,4)</f>
        <v>1</v>
      </c>
      <c r="E7228">
        <f>VLOOKUP(A7228,'Step 1.4 CNY OAT'!$A$1:$B$8761,2)</f>
        <v>50</v>
      </c>
      <c r="F7228" s="11">
        <f ca="1">('Step 3. Regression'!$B$18*E7228^2+'Step 3. Regression'!$C$18*E7228+'Step 3. Regression'!$D$18)*C7228</f>
        <v>5.4365451275323569</v>
      </c>
      <c r="G7228" s="11">
        <f ca="1">('Step 3. Regression'!$G$18*E7228^2+'Step 3. Regression'!$H$18*E7228+'Step 3. Regression'!$I$18)*D7228</f>
        <v>2.7696486701042482</v>
      </c>
    </row>
    <row r="7229" spans="1:7" x14ac:dyDescent="0.25">
      <c r="A7229" s="8">
        <f>IF(ISBLANK('Step 1.4 CNY OAT'!A7229),"-",'Step 1.4 CNY OAT'!A7229)</f>
        <v>43402.166666666664</v>
      </c>
      <c r="B7229" s="26">
        <f t="shared" si="130"/>
        <v>301</v>
      </c>
      <c r="C7229" s="67" cm="1">
        <f t="array" ref="C7229">INDEX('Step 5. Daily Avg Schedule Calc'!$A$2:$D$169,(WEEKDAY(A7229)-1)*24+HOUR(A7229)+1,3)</f>
        <v>1</v>
      </c>
      <c r="D7229" s="67" cm="1">
        <f t="array" ref="D7229">INDEX('Step 5. Daily Avg Schedule Calc'!$A$2:$D$169,(WEEKDAY(A7229)-1)*24+HOUR(A7229)+1,4)</f>
        <v>1</v>
      </c>
      <c r="E7229">
        <f>VLOOKUP(A7229,'Step 1.4 CNY OAT'!$A$1:$B$8761,2)</f>
        <v>52</v>
      </c>
      <c r="F7229" s="11">
        <f ca="1">('Step 3. Regression'!$B$18*E7229^2+'Step 3. Regression'!$C$18*E7229+'Step 3. Regression'!$D$18)*C7229</f>
        <v>5.3699640868926206</v>
      </c>
      <c r="G7229" s="11">
        <f ca="1">('Step 3. Regression'!$G$18*E7229^2+'Step 3. Regression'!$H$18*E7229+'Step 3. Regression'!$I$18)*D7229</f>
        <v>2.7428696651230586</v>
      </c>
    </row>
    <row r="7230" spans="1:7" x14ac:dyDescent="0.25">
      <c r="A7230" s="8">
        <f>IF(ISBLANK('Step 1.4 CNY OAT'!A7230),"-",'Step 1.4 CNY OAT'!A7230)</f>
        <v>43402.208333333336</v>
      </c>
      <c r="B7230" s="26">
        <f t="shared" si="130"/>
        <v>301</v>
      </c>
      <c r="C7230" s="67" cm="1">
        <f t="array" ref="C7230">INDEX('Step 5. Daily Avg Schedule Calc'!$A$2:$D$169,(WEEKDAY(A7230)-1)*24+HOUR(A7230)+1,3)</f>
        <v>1</v>
      </c>
      <c r="D7230" s="67" cm="1">
        <f t="array" ref="D7230">INDEX('Step 5. Daily Avg Schedule Calc'!$A$2:$D$169,(WEEKDAY(A7230)-1)*24+HOUR(A7230)+1,4)</f>
        <v>1</v>
      </c>
      <c r="E7230">
        <f>VLOOKUP(A7230,'Step 1.4 CNY OAT'!$A$1:$B$8761,2)</f>
        <v>54</v>
      </c>
      <c r="F7230" s="11">
        <f ca="1">('Step 3. Regression'!$B$18*E7230^2+'Step 3. Regression'!$C$18*E7230+'Step 3. Regression'!$D$18)*C7230</f>
        <v>5.3227835878365486</v>
      </c>
      <c r="G7230" s="11">
        <f ca="1">('Step 3. Regression'!$G$18*E7230^2+'Step 3. Regression'!$H$18*E7230+'Step 3. Regression'!$I$18)*D7230</f>
        <v>2.721079962759787</v>
      </c>
    </row>
    <row r="7231" spans="1:7" x14ac:dyDescent="0.25">
      <c r="A7231" s="8">
        <f>IF(ISBLANK('Step 1.4 CNY OAT'!A7231),"-",'Step 1.4 CNY OAT'!A7231)</f>
        <v>43402.25</v>
      </c>
      <c r="B7231" s="26">
        <f t="shared" si="130"/>
        <v>301</v>
      </c>
      <c r="C7231" s="67" cm="1">
        <f t="array" ref="C7231">INDEX('Step 5. Daily Avg Schedule Calc'!$A$2:$D$169,(WEEKDAY(A7231)-1)*24+HOUR(A7231)+1,3)</f>
        <v>1</v>
      </c>
      <c r="D7231" s="67" cm="1">
        <f t="array" ref="D7231">INDEX('Step 5. Daily Avg Schedule Calc'!$A$2:$D$169,(WEEKDAY(A7231)-1)*24+HOUR(A7231)+1,4)</f>
        <v>1</v>
      </c>
      <c r="E7231">
        <f>VLOOKUP(A7231,'Step 1.4 CNY OAT'!$A$1:$B$8761,2)</f>
        <v>54</v>
      </c>
      <c r="F7231" s="11">
        <f ca="1">('Step 3. Regression'!$B$18*E7231^2+'Step 3. Regression'!$C$18*E7231+'Step 3. Regression'!$D$18)*C7231</f>
        <v>5.3227835878365486</v>
      </c>
      <c r="G7231" s="11">
        <f ca="1">('Step 3. Regression'!$G$18*E7231^2+'Step 3. Regression'!$H$18*E7231+'Step 3. Regression'!$I$18)*D7231</f>
        <v>2.721079962759787</v>
      </c>
    </row>
    <row r="7232" spans="1:7" x14ac:dyDescent="0.25">
      <c r="A7232" s="8">
        <f>IF(ISBLANK('Step 1.4 CNY OAT'!A7232),"-",'Step 1.4 CNY OAT'!A7232)</f>
        <v>43402.291666666664</v>
      </c>
      <c r="B7232" s="26">
        <f t="shared" si="130"/>
        <v>301</v>
      </c>
      <c r="C7232" s="67" cm="1">
        <f t="array" ref="C7232">INDEX('Step 5. Daily Avg Schedule Calc'!$A$2:$D$169,(WEEKDAY(A7232)-1)*24+HOUR(A7232)+1,3)</f>
        <v>1</v>
      </c>
      <c r="D7232" s="67" cm="1">
        <f t="array" ref="D7232">INDEX('Step 5. Daily Avg Schedule Calc'!$A$2:$D$169,(WEEKDAY(A7232)-1)*24+HOUR(A7232)+1,4)</f>
        <v>1</v>
      </c>
      <c r="E7232">
        <f>VLOOKUP(A7232,'Step 1.4 CNY OAT'!$A$1:$B$8761,2)</f>
        <v>52</v>
      </c>
      <c r="F7232" s="11">
        <f ca="1">('Step 3. Regression'!$B$18*E7232^2+'Step 3. Regression'!$C$18*E7232+'Step 3. Regression'!$D$18)*C7232</f>
        <v>5.3699640868926206</v>
      </c>
      <c r="G7232" s="11">
        <f ca="1">('Step 3. Regression'!$G$18*E7232^2+'Step 3. Regression'!$H$18*E7232+'Step 3. Regression'!$I$18)*D7232</f>
        <v>2.7428696651230586</v>
      </c>
    </row>
    <row r="7233" spans="1:7" x14ac:dyDescent="0.25">
      <c r="A7233" s="8">
        <f>IF(ISBLANK('Step 1.4 CNY OAT'!A7233),"-",'Step 1.4 CNY OAT'!A7233)</f>
        <v>43402.333333333336</v>
      </c>
      <c r="B7233" s="26">
        <f t="shared" si="130"/>
        <v>301</v>
      </c>
      <c r="C7233" s="67" cm="1">
        <f t="array" ref="C7233">INDEX('Step 5. Daily Avg Schedule Calc'!$A$2:$D$169,(WEEKDAY(A7233)-1)*24+HOUR(A7233)+1,3)</f>
        <v>1</v>
      </c>
      <c r="D7233" s="67" cm="1">
        <f t="array" ref="D7233">INDEX('Step 5. Daily Avg Schedule Calc'!$A$2:$D$169,(WEEKDAY(A7233)-1)*24+HOUR(A7233)+1,4)</f>
        <v>1</v>
      </c>
      <c r="E7233">
        <f>VLOOKUP(A7233,'Step 1.4 CNY OAT'!$A$1:$B$8761,2)</f>
        <v>52</v>
      </c>
      <c r="F7233" s="11">
        <f ca="1">('Step 3. Regression'!$B$18*E7233^2+'Step 3. Regression'!$C$18*E7233+'Step 3. Regression'!$D$18)*C7233</f>
        <v>5.3699640868926206</v>
      </c>
      <c r="G7233" s="11">
        <f ca="1">('Step 3. Regression'!$G$18*E7233^2+'Step 3. Regression'!$H$18*E7233+'Step 3. Regression'!$I$18)*D7233</f>
        <v>2.7428696651230586</v>
      </c>
    </row>
    <row r="7234" spans="1:7" x14ac:dyDescent="0.25">
      <c r="A7234" s="8">
        <f>IF(ISBLANK('Step 1.4 CNY OAT'!A7234),"-",'Step 1.4 CNY OAT'!A7234)</f>
        <v>43402.375</v>
      </c>
      <c r="B7234" s="26">
        <f t="shared" si="130"/>
        <v>301</v>
      </c>
      <c r="C7234" s="67" cm="1">
        <f t="array" ref="C7234">INDEX('Step 5. Daily Avg Schedule Calc'!$A$2:$D$169,(WEEKDAY(A7234)-1)*24+HOUR(A7234)+1,3)</f>
        <v>1</v>
      </c>
      <c r="D7234" s="67" cm="1">
        <f t="array" ref="D7234">INDEX('Step 5. Daily Avg Schedule Calc'!$A$2:$D$169,(WEEKDAY(A7234)-1)*24+HOUR(A7234)+1,4)</f>
        <v>1</v>
      </c>
      <c r="E7234">
        <f>VLOOKUP(A7234,'Step 1.4 CNY OAT'!$A$1:$B$8761,2)</f>
        <v>52</v>
      </c>
      <c r="F7234" s="11">
        <f ca="1">('Step 3. Regression'!$B$18*E7234^2+'Step 3. Regression'!$C$18*E7234+'Step 3. Regression'!$D$18)*C7234</f>
        <v>5.3699640868926206</v>
      </c>
      <c r="G7234" s="11">
        <f ca="1">('Step 3. Regression'!$G$18*E7234^2+'Step 3. Regression'!$H$18*E7234+'Step 3. Regression'!$I$18)*D7234</f>
        <v>2.7428696651230586</v>
      </c>
    </row>
    <row r="7235" spans="1:7" x14ac:dyDescent="0.25">
      <c r="A7235" s="8">
        <f>IF(ISBLANK('Step 1.4 CNY OAT'!A7235),"-",'Step 1.4 CNY OAT'!A7235)</f>
        <v>43402.416666666664</v>
      </c>
      <c r="B7235" s="26">
        <f t="shared" ref="B7235:B7298" si="131">_xlfn.DAYS(A7235,$A$2)</f>
        <v>301</v>
      </c>
      <c r="C7235" s="67" cm="1">
        <f t="array" ref="C7235">INDEX('Step 5. Daily Avg Schedule Calc'!$A$2:$D$169,(WEEKDAY(A7235)-1)*24+HOUR(A7235)+1,3)</f>
        <v>1</v>
      </c>
      <c r="D7235" s="67" cm="1">
        <f t="array" ref="D7235">INDEX('Step 5. Daily Avg Schedule Calc'!$A$2:$D$169,(WEEKDAY(A7235)-1)*24+HOUR(A7235)+1,4)</f>
        <v>1</v>
      </c>
      <c r="E7235">
        <f>VLOOKUP(A7235,'Step 1.4 CNY OAT'!$A$1:$B$8761,2)</f>
        <v>52</v>
      </c>
      <c r="F7235" s="11">
        <f ca="1">('Step 3. Regression'!$B$18*E7235^2+'Step 3. Regression'!$C$18*E7235+'Step 3. Regression'!$D$18)*C7235</f>
        <v>5.3699640868926206</v>
      </c>
      <c r="G7235" s="11">
        <f ca="1">('Step 3. Regression'!$G$18*E7235^2+'Step 3. Regression'!$H$18*E7235+'Step 3. Regression'!$I$18)*D7235</f>
        <v>2.7428696651230586</v>
      </c>
    </row>
    <row r="7236" spans="1:7" x14ac:dyDescent="0.25">
      <c r="A7236" s="8">
        <f>IF(ISBLANK('Step 1.4 CNY OAT'!A7236),"-",'Step 1.4 CNY OAT'!A7236)</f>
        <v>43402.458333333336</v>
      </c>
      <c r="B7236" s="26">
        <f t="shared" si="131"/>
        <v>301</v>
      </c>
      <c r="C7236" s="67" cm="1">
        <f t="array" ref="C7236">INDEX('Step 5. Daily Avg Schedule Calc'!$A$2:$D$169,(WEEKDAY(A7236)-1)*24+HOUR(A7236)+1,3)</f>
        <v>1</v>
      </c>
      <c r="D7236" s="67" cm="1">
        <f t="array" ref="D7236">INDEX('Step 5. Daily Avg Schedule Calc'!$A$2:$D$169,(WEEKDAY(A7236)-1)*24+HOUR(A7236)+1,4)</f>
        <v>1</v>
      </c>
      <c r="E7236">
        <f>VLOOKUP(A7236,'Step 1.4 CNY OAT'!$A$1:$B$8761,2)</f>
        <v>53</v>
      </c>
      <c r="F7236" s="11">
        <f ca="1">('Step 3. Regression'!$B$18*E7236^2+'Step 3. Regression'!$C$18*E7236+'Step 3. Regression'!$D$18)*C7236</f>
        <v>5.3439487696666266</v>
      </c>
      <c r="G7236" s="11">
        <f ca="1">('Step 3. Regression'!$G$18*E7236^2+'Step 3. Regression'!$H$18*E7236+'Step 3. Regression'!$I$18)*D7236</f>
        <v>2.7313511511141835</v>
      </c>
    </row>
    <row r="7237" spans="1:7" x14ac:dyDescent="0.25">
      <c r="A7237" s="8">
        <f>IF(ISBLANK('Step 1.4 CNY OAT'!A7237),"-",'Step 1.4 CNY OAT'!A7237)</f>
        <v>43402.5</v>
      </c>
      <c r="B7237" s="26">
        <f t="shared" si="131"/>
        <v>301</v>
      </c>
      <c r="C7237" s="67" cm="1">
        <f t="array" ref="C7237">INDEX('Step 5. Daily Avg Schedule Calc'!$A$2:$D$169,(WEEKDAY(A7237)-1)*24+HOUR(A7237)+1,3)</f>
        <v>1</v>
      </c>
      <c r="D7237" s="67" cm="1">
        <f t="array" ref="D7237">INDEX('Step 5. Daily Avg Schedule Calc'!$A$2:$D$169,(WEEKDAY(A7237)-1)*24+HOUR(A7237)+1,4)</f>
        <v>1</v>
      </c>
      <c r="E7237">
        <f>VLOOKUP(A7237,'Step 1.4 CNY OAT'!$A$1:$B$8761,2)</f>
        <v>54</v>
      </c>
      <c r="F7237" s="11">
        <f ca="1">('Step 3. Regression'!$B$18*E7237^2+'Step 3. Regression'!$C$18*E7237+'Step 3. Regression'!$D$18)*C7237</f>
        <v>5.3227835878365486</v>
      </c>
      <c r="G7237" s="11">
        <f ca="1">('Step 3. Regression'!$G$18*E7237^2+'Step 3. Regression'!$H$18*E7237+'Step 3. Regression'!$I$18)*D7237</f>
        <v>2.721079962759787</v>
      </c>
    </row>
    <row r="7238" spans="1:7" x14ac:dyDescent="0.25">
      <c r="A7238" s="8">
        <f>IF(ISBLANK('Step 1.4 CNY OAT'!A7238),"-",'Step 1.4 CNY OAT'!A7238)</f>
        <v>43402.541666666664</v>
      </c>
      <c r="B7238" s="26">
        <f t="shared" si="131"/>
        <v>301</v>
      </c>
      <c r="C7238" s="67" cm="1">
        <f t="array" ref="C7238">INDEX('Step 5. Daily Avg Schedule Calc'!$A$2:$D$169,(WEEKDAY(A7238)-1)*24+HOUR(A7238)+1,3)</f>
        <v>1</v>
      </c>
      <c r="D7238" s="67" cm="1">
        <f t="array" ref="D7238">INDEX('Step 5. Daily Avg Schedule Calc'!$A$2:$D$169,(WEEKDAY(A7238)-1)*24+HOUR(A7238)+1,4)</f>
        <v>1</v>
      </c>
      <c r="E7238">
        <f>VLOOKUP(A7238,'Step 1.4 CNY OAT'!$A$1:$B$8761,2)</f>
        <v>55</v>
      </c>
      <c r="F7238" s="11">
        <f ca="1">('Step 3. Regression'!$B$18*E7238^2+'Step 3. Regression'!$C$18*E7238+'Step 3. Regression'!$D$18)*C7238</f>
        <v>5.3064685414023867</v>
      </c>
      <c r="G7238" s="11">
        <f ca="1">('Step 3. Regression'!$G$18*E7238^2+'Step 3. Regression'!$H$18*E7238+'Step 3. Regression'!$I$18)*D7238</f>
        <v>2.7120561000598711</v>
      </c>
    </row>
    <row r="7239" spans="1:7" x14ac:dyDescent="0.25">
      <c r="A7239" s="8">
        <f>IF(ISBLANK('Step 1.4 CNY OAT'!A7239),"-",'Step 1.4 CNY OAT'!A7239)</f>
        <v>43402.583333333336</v>
      </c>
      <c r="B7239" s="26">
        <f t="shared" si="131"/>
        <v>301</v>
      </c>
      <c r="C7239" s="67" cm="1">
        <f t="array" ref="C7239">INDEX('Step 5. Daily Avg Schedule Calc'!$A$2:$D$169,(WEEKDAY(A7239)-1)*24+HOUR(A7239)+1,3)</f>
        <v>1</v>
      </c>
      <c r="D7239" s="67" cm="1">
        <f t="array" ref="D7239">INDEX('Step 5. Daily Avg Schedule Calc'!$A$2:$D$169,(WEEKDAY(A7239)-1)*24+HOUR(A7239)+1,4)</f>
        <v>1</v>
      </c>
      <c r="E7239">
        <f>VLOOKUP(A7239,'Step 1.4 CNY OAT'!$A$1:$B$8761,2)</f>
        <v>57</v>
      </c>
      <c r="F7239" s="11">
        <f ca="1">('Step 3. Regression'!$B$18*E7239^2+'Step 3. Regression'!$C$18*E7239+'Step 3. Regression'!$D$18)*C7239</f>
        <v>5.2883888547218145</v>
      </c>
      <c r="G7239" s="11">
        <f ca="1">('Step 3. Regression'!$G$18*E7239^2+'Step 3. Regression'!$H$18*E7239+'Step 3. Regression'!$I$18)*D7239</f>
        <v>2.697750351623478</v>
      </c>
    </row>
    <row r="7240" spans="1:7" x14ac:dyDescent="0.25">
      <c r="A7240" s="8">
        <f>IF(ISBLANK('Step 1.4 CNY OAT'!A7240),"-",'Step 1.4 CNY OAT'!A7240)</f>
        <v>43402.625</v>
      </c>
      <c r="B7240" s="26">
        <f t="shared" si="131"/>
        <v>301</v>
      </c>
      <c r="C7240" s="67" cm="1">
        <f t="array" ref="C7240">INDEX('Step 5. Daily Avg Schedule Calc'!$A$2:$D$169,(WEEKDAY(A7240)-1)*24+HOUR(A7240)+1,3)</f>
        <v>1</v>
      </c>
      <c r="D7240" s="67" cm="1">
        <f t="array" ref="D7240">INDEX('Step 5. Daily Avg Schedule Calc'!$A$2:$D$169,(WEEKDAY(A7240)-1)*24+HOUR(A7240)+1,4)</f>
        <v>1</v>
      </c>
      <c r="E7240">
        <f>VLOOKUP(A7240,'Step 1.4 CNY OAT'!$A$1:$B$8761,2)</f>
        <v>57</v>
      </c>
      <c r="F7240" s="11">
        <f ca="1">('Step 3. Regression'!$B$18*E7240^2+'Step 3. Regression'!$C$18*E7240+'Step 3. Regression'!$D$18)*C7240</f>
        <v>5.2883888547218145</v>
      </c>
      <c r="G7240" s="11">
        <f ca="1">('Step 3. Regression'!$G$18*E7240^2+'Step 3. Regression'!$H$18*E7240+'Step 3. Regression'!$I$18)*D7240</f>
        <v>2.697750351623478</v>
      </c>
    </row>
    <row r="7241" spans="1:7" x14ac:dyDescent="0.25">
      <c r="A7241" s="8">
        <f>IF(ISBLANK('Step 1.4 CNY OAT'!A7241),"-",'Step 1.4 CNY OAT'!A7241)</f>
        <v>43402.666666666664</v>
      </c>
      <c r="B7241" s="26">
        <f t="shared" si="131"/>
        <v>301</v>
      </c>
      <c r="C7241" s="67" cm="1">
        <f t="array" ref="C7241">INDEX('Step 5. Daily Avg Schedule Calc'!$A$2:$D$169,(WEEKDAY(A7241)-1)*24+HOUR(A7241)+1,3)</f>
        <v>1</v>
      </c>
      <c r="D7241" s="67" cm="1">
        <f t="array" ref="D7241">INDEX('Step 5. Daily Avg Schedule Calc'!$A$2:$D$169,(WEEKDAY(A7241)-1)*24+HOUR(A7241)+1,4)</f>
        <v>1</v>
      </c>
      <c r="E7241">
        <f>VLOOKUP(A7241,'Step 1.4 CNY OAT'!$A$1:$B$8761,2)</f>
        <v>57</v>
      </c>
      <c r="F7241" s="11">
        <f ca="1">('Step 3. Regression'!$B$18*E7241^2+'Step 3. Regression'!$C$18*E7241+'Step 3. Regression'!$D$18)*C7241</f>
        <v>5.2883888547218145</v>
      </c>
      <c r="G7241" s="11">
        <f ca="1">('Step 3. Regression'!$G$18*E7241^2+'Step 3. Regression'!$H$18*E7241+'Step 3. Regression'!$I$18)*D7241</f>
        <v>2.697750351623478</v>
      </c>
    </row>
    <row r="7242" spans="1:7" x14ac:dyDescent="0.25">
      <c r="A7242" s="8">
        <f>IF(ISBLANK('Step 1.4 CNY OAT'!A7242),"-",'Step 1.4 CNY OAT'!A7242)</f>
        <v>43402.708333333336</v>
      </c>
      <c r="B7242" s="26">
        <f t="shared" si="131"/>
        <v>301</v>
      </c>
      <c r="C7242" s="67" cm="1">
        <f t="array" ref="C7242">INDEX('Step 5. Daily Avg Schedule Calc'!$A$2:$D$169,(WEEKDAY(A7242)-1)*24+HOUR(A7242)+1,3)</f>
        <v>1</v>
      </c>
      <c r="D7242" s="67" cm="1">
        <f t="array" ref="D7242">INDEX('Step 5. Daily Avg Schedule Calc'!$A$2:$D$169,(WEEKDAY(A7242)-1)*24+HOUR(A7242)+1,4)</f>
        <v>1</v>
      </c>
      <c r="E7242">
        <f>VLOOKUP(A7242,'Step 1.4 CNY OAT'!$A$1:$B$8761,2)</f>
        <v>57</v>
      </c>
      <c r="F7242" s="11">
        <f ca="1">('Step 3. Regression'!$B$18*E7242^2+'Step 3. Regression'!$C$18*E7242+'Step 3. Regression'!$D$18)*C7242</f>
        <v>5.2883888547218145</v>
      </c>
      <c r="G7242" s="11">
        <f ca="1">('Step 3. Regression'!$G$18*E7242^2+'Step 3. Regression'!$H$18*E7242+'Step 3. Regression'!$I$18)*D7242</f>
        <v>2.697750351623478</v>
      </c>
    </row>
    <row r="7243" spans="1:7" x14ac:dyDescent="0.25">
      <c r="A7243" s="8">
        <f>IF(ISBLANK('Step 1.4 CNY OAT'!A7243),"-",'Step 1.4 CNY OAT'!A7243)</f>
        <v>43402.75</v>
      </c>
      <c r="B7243" s="26">
        <f t="shared" si="131"/>
        <v>301</v>
      </c>
      <c r="C7243" s="67" cm="1">
        <f t="array" ref="C7243">INDEX('Step 5. Daily Avg Schedule Calc'!$A$2:$D$169,(WEEKDAY(A7243)-1)*24+HOUR(A7243)+1,3)</f>
        <v>1</v>
      </c>
      <c r="D7243" s="67" cm="1">
        <f t="array" ref="D7243">INDEX('Step 5. Daily Avg Schedule Calc'!$A$2:$D$169,(WEEKDAY(A7243)-1)*24+HOUR(A7243)+1,4)</f>
        <v>1</v>
      </c>
      <c r="E7243">
        <f>VLOOKUP(A7243,'Step 1.4 CNY OAT'!$A$1:$B$8761,2)</f>
        <v>55</v>
      </c>
      <c r="F7243" s="11">
        <f ca="1">('Step 3. Regression'!$B$18*E7243^2+'Step 3. Regression'!$C$18*E7243+'Step 3. Regression'!$D$18)*C7243</f>
        <v>5.3064685414023867</v>
      </c>
      <c r="G7243" s="11">
        <f ca="1">('Step 3. Regression'!$G$18*E7243^2+'Step 3. Regression'!$H$18*E7243+'Step 3. Regression'!$I$18)*D7243</f>
        <v>2.7120561000598711</v>
      </c>
    </row>
    <row r="7244" spans="1:7" x14ac:dyDescent="0.25">
      <c r="A7244" s="8">
        <f>IF(ISBLANK('Step 1.4 CNY OAT'!A7244),"-",'Step 1.4 CNY OAT'!A7244)</f>
        <v>43402.791666666664</v>
      </c>
      <c r="B7244" s="26">
        <f t="shared" si="131"/>
        <v>301</v>
      </c>
      <c r="C7244" s="67" cm="1">
        <f t="array" ref="C7244">INDEX('Step 5. Daily Avg Schedule Calc'!$A$2:$D$169,(WEEKDAY(A7244)-1)*24+HOUR(A7244)+1,3)</f>
        <v>1</v>
      </c>
      <c r="D7244" s="67" cm="1">
        <f t="array" ref="D7244">INDEX('Step 5. Daily Avg Schedule Calc'!$A$2:$D$169,(WEEKDAY(A7244)-1)*24+HOUR(A7244)+1,4)</f>
        <v>1</v>
      </c>
      <c r="E7244">
        <f>VLOOKUP(A7244,'Step 1.4 CNY OAT'!$A$1:$B$8761,2)</f>
        <v>54</v>
      </c>
      <c r="F7244" s="11">
        <f ca="1">('Step 3. Regression'!$B$18*E7244^2+'Step 3. Regression'!$C$18*E7244+'Step 3. Regression'!$D$18)*C7244</f>
        <v>5.3227835878365486</v>
      </c>
      <c r="G7244" s="11">
        <f ca="1">('Step 3. Regression'!$G$18*E7244^2+'Step 3. Regression'!$H$18*E7244+'Step 3. Regression'!$I$18)*D7244</f>
        <v>2.721079962759787</v>
      </c>
    </row>
    <row r="7245" spans="1:7" x14ac:dyDescent="0.25">
      <c r="A7245" s="8">
        <f>IF(ISBLANK('Step 1.4 CNY OAT'!A7245),"-",'Step 1.4 CNY OAT'!A7245)</f>
        <v>43402.833333333336</v>
      </c>
      <c r="B7245" s="26">
        <f t="shared" si="131"/>
        <v>301</v>
      </c>
      <c r="C7245" s="67" cm="1">
        <f t="array" ref="C7245">INDEX('Step 5. Daily Avg Schedule Calc'!$A$2:$D$169,(WEEKDAY(A7245)-1)*24+HOUR(A7245)+1,3)</f>
        <v>1</v>
      </c>
      <c r="D7245" s="67" cm="1">
        <f t="array" ref="D7245">INDEX('Step 5. Daily Avg Schedule Calc'!$A$2:$D$169,(WEEKDAY(A7245)-1)*24+HOUR(A7245)+1,4)</f>
        <v>1</v>
      </c>
      <c r="E7245">
        <f>VLOOKUP(A7245,'Step 1.4 CNY OAT'!$A$1:$B$8761,2)</f>
        <v>54</v>
      </c>
      <c r="F7245" s="11">
        <f ca="1">('Step 3. Regression'!$B$18*E7245^2+'Step 3. Regression'!$C$18*E7245+'Step 3. Regression'!$D$18)*C7245</f>
        <v>5.3227835878365486</v>
      </c>
      <c r="G7245" s="11">
        <f ca="1">('Step 3. Regression'!$G$18*E7245^2+'Step 3. Regression'!$H$18*E7245+'Step 3. Regression'!$I$18)*D7245</f>
        <v>2.721079962759787</v>
      </c>
    </row>
    <row r="7246" spans="1:7" x14ac:dyDescent="0.25">
      <c r="A7246" s="8">
        <f>IF(ISBLANK('Step 1.4 CNY OAT'!A7246),"-",'Step 1.4 CNY OAT'!A7246)</f>
        <v>43402.875</v>
      </c>
      <c r="B7246" s="26">
        <f t="shared" si="131"/>
        <v>301</v>
      </c>
      <c r="C7246" s="67" cm="1">
        <f t="array" ref="C7246">INDEX('Step 5. Daily Avg Schedule Calc'!$A$2:$D$169,(WEEKDAY(A7246)-1)*24+HOUR(A7246)+1,3)</f>
        <v>1</v>
      </c>
      <c r="D7246" s="67" cm="1">
        <f t="array" ref="D7246">INDEX('Step 5. Daily Avg Schedule Calc'!$A$2:$D$169,(WEEKDAY(A7246)-1)*24+HOUR(A7246)+1,4)</f>
        <v>1</v>
      </c>
      <c r="E7246">
        <f>VLOOKUP(A7246,'Step 1.4 CNY OAT'!$A$1:$B$8761,2)</f>
        <v>54</v>
      </c>
      <c r="F7246" s="11">
        <f ca="1">('Step 3. Regression'!$B$18*E7246^2+'Step 3. Regression'!$C$18*E7246+'Step 3. Regression'!$D$18)*C7246</f>
        <v>5.3227835878365486</v>
      </c>
      <c r="G7246" s="11">
        <f ca="1">('Step 3. Regression'!$G$18*E7246^2+'Step 3. Regression'!$H$18*E7246+'Step 3. Regression'!$I$18)*D7246</f>
        <v>2.721079962759787</v>
      </c>
    </row>
    <row r="7247" spans="1:7" x14ac:dyDescent="0.25">
      <c r="A7247" s="8">
        <f>IF(ISBLANK('Step 1.4 CNY OAT'!A7247),"-",'Step 1.4 CNY OAT'!A7247)</f>
        <v>43402.916666666664</v>
      </c>
      <c r="B7247" s="26">
        <f t="shared" si="131"/>
        <v>301</v>
      </c>
      <c r="C7247" s="67" cm="1">
        <f t="array" ref="C7247">INDEX('Step 5. Daily Avg Schedule Calc'!$A$2:$D$169,(WEEKDAY(A7247)-1)*24+HOUR(A7247)+1,3)</f>
        <v>1</v>
      </c>
      <c r="D7247" s="67" cm="1">
        <f t="array" ref="D7247">INDEX('Step 5. Daily Avg Schedule Calc'!$A$2:$D$169,(WEEKDAY(A7247)-1)*24+HOUR(A7247)+1,4)</f>
        <v>1</v>
      </c>
      <c r="E7247">
        <f>VLOOKUP(A7247,'Step 1.4 CNY OAT'!$A$1:$B$8761,2)</f>
        <v>52</v>
      </c>
      <c r="F7247" s="11">
        <f ca="1">('Step 3. Regression'!$B$18*E7247^2+'Step 3. Regression'!$C$18*E7247+'Step 3. Regression'!$D$18)*C7247</f>
        <v>5.3699640868926206</v>
      </c>
      <c r="G7247" s="11">
        <f ca="1">('Step 3. Regression'!$G$18*E7247^2+'Step 3. Regression'!$H$18*E7247+'Step 3. Regression'!$I$18)*D7247</f>
        <v>2.7428696651230586</v>
      </c>
    </row>
    <row r="7248" spans="1:7" x14ac:dyDescent="0.25">
      <c r="A7248" s="8">
        <f>IF(ISBLANK('Step 1.4 CNY OAT'!A7248),"-",'Step 1.4 CNY OAT'!A7248)</f>
        <v>43402.958333333336</v>
      </c>
      <c r="B7248" s="26">
        <f t="shared" si="131"/>
        <v>301</v>
      </c>
      <c r="C7248" s="67" cm="1">
        <f t="array" ref="C7248">INDEX('Step 5. Daily Avg Schedule Calc'!$A$2:$D$169,(WEEKDAY(A7248)-1)*24+HOUR(A7248)+1,3)</f>
        <v>1</v>
      </c>
      <c r="D7248" s="67" cm="1">
        <f t="array" ref="D7248">INDEX('Step 5. Daily Avg Schedule Calc'!$A$2:$D$169,(WEEKDAY(A7248)-1)*24+HOUR(A7248)+1,4)</f>
        <v>1</v>
      </c>
      <c r="E7248">
        <f>VLOOKUP(A7248,'Step 1.4 CNY OAT'!$A$1:$B$8761,2)</f>
        <v>50</v>
      </c>
      <c r="F7248" s="11">
        <f ca="1">('Step 3. Regression'!$B$18*E7248^2+'Step 3. Regression'!$C$18*E7248+'Step 3. Regression'!$D$18)*C7248</f>
        <v>5.4365451275323569</v>
      </c>
      <c r="G7248" s="11">
        <f ca="1">('Step 3. Regression'!$G$18*E7248^2+'Step 3. Regression'!$H$18*E7248+'Step 3. Regression'!$I$18)*D7248</f>
        <v>2.7696486701042482</v>
      </c>
    </row>
    <row r="7249" spans="1:7" x14ac:dyDescent="0.25">
      <c r="A7249" s="8">
        <f>IF(ISBLANK('Step 1.4 CNY OAT'!A7249),"-",'Step 1.4 CNY OAT'!A7249)</f>
        <v>43403</v>
      </c>
      <c r="B7249" s="26">
        <f t="shared" si="131"/>
        <v>302</v>
      </c>
      <c r="C7249" s="67" cm="1">
        <f t="array" ref="C7249">INDEX('Step 5. Daily Avg Schedule Calc'!$A$2:$D$169,(WEEKDAY(A7249)-1)*24+HOUR(A7249)+1,3)</f>
        <v>1</v>
      </c>
      <c r="D7249" s="67" cm="1">
        <f t="array" ref="D7249">INDEX('Step 5. Daily Avg Schedule Calc'!$A$2:$D$169,(WEEKDAY(A7249)-1)*24+HOUR(A7249)+1,4)</f>
        <v>1</v>
      </c>
      <c r="E7249">
        <f>VLOOKUP(A7249,'Step 1.4 CNY OAT'!$A$1:$B$8761,2)</f>
        <v>48</v>
      </c>
      <c r="F7249" s="11">
        <f ca="1">('Step 3. Regression'!$B$18*E7249^2+'Step 3. Regression'!$C$18*E7249+'Step 3. Regression'!$D$18)*C7249</f>
        <v>5.5225267097557609</v>
      </c>
      <c r="G7249" s="11">
        <f ca="1">('Step 3. Regression'!$G$18*E7249^2+'Step 3. Regression'!$H$18*E7249+'Step 3. Regression'!$I$18)*D7249</f>
        <v>2.8014169777033562</v>
      </c>
    </row>
    <row r="7250" spans="1:7" x14ac:dyDescent="0.25">
      <c r="A7250" s="8">
        <f>IF(ISBLANK('Step 1.4 CNY OAT'!A7250),"-",'Step 1.4 CNY OAT'!A7250)</f>
        <v>43403.041666666664</v>
      </c>
      <c r="B7250" s="26">
        <f t="shared" si="131"/>
        <v>302</v>
      </c>
      <c r="C7250" s="67" cm="1">
        <f t="array" ref="C7250">INDEX('Step 5. Daily Avg Schedule Calc'!$A$2:$D$169,(WEEKDAY(A7250)-1)*24+HOUR(A7250)+1,3)</f>
        <v>1</v>
      </c>
      <c r="D7250" s="67" cm="1">
        <f t="array" ref="D7250">INDEX('Step 5. Daily Avg Schedule Calc'!$A$2:$D$169,(WEEKDAY(A7250)-1)*24+HOUR(A7250)+1,4)</f>
        <v>1</v>
      </c>
      <c r="E7250">
        <f>VLOOKUP(A7250,'Step 1.4 CNY OAT'!$A$1:$B$8761,2)</f>
        <v>49</v>
      </c>
      <c r="F7250" s="11">
        <f ca="1">('Step 3. Regression'!$B$18*E7250^2+'Step 3. Regression'!$C$18*E7250+'Step 3. Regression'!$D$18)*C7250</f>
        <v>5.4771108509461008</v>
      </c>
      <c r="G7250" s="11">
        <f ca="1">('Step 3. Regression'!$G$18*E7250^2+'Step 3. Regression'!$H$18*E7250+'Step 3. Regression'!$I$18)*D7250</f>
        <v>2.7849091610765626</v>
      </c>
    </row>
    <row r="7251" spans="1:7" x14ac:dyDescent="0.25">
      <c r="A7251" s="8">
        <f>IF(ISBLANK('Step 1.4 CNY OAT'!A7251),"-",'Step 1.4 CNY OAT'!A7251)</f>
        <v>43403.083333333336</v>
      </c>
      <c r="B7251" s="26">
        <f t="shared" si="131"/>
        <v>302</v>
      </c>
      <c r="C7251" s="67" cm="1">
        <f t="array" ref="C7251">INDEX('Step 5. Daily Avg Schedule Calc'!$A$2:$D$169,(WEEKDAY(A7251)-1)*24+HOUR(A7251)+1,3)</f>
        <v>1</v>
      </c>
      <c r="D7251" s="67" cm="1">
        <f t="array" ref="D7251">INDEX('Step 5. Daily Avg Schedule Calc'!$A$2:$D$169,(WEEKDAY(A7251)-1)*24+HOUR(A7251)+1,4)</f>
        <v>1</v>
      </c>
      <c r="E7251">
        <f>VLOOKUP(A7251,'Step 1.4 CNY OAT'!$A$1:$B$8761,2)</f>
        <v>49</v>
      </c>
      <c r="F7251" s="11">
        <f ca="1">('Step 3. Regression'!$B$18*E7251^2+'Step 3. Regression'!$C$18*E7251+'Step 3. Regression'!$D$18)*C7251</f>
        <v>5.4771108509461008</v>
      </c>
      <c r="G7251" s="11">
        <f ca="1">('Step 3. Regression'!$G$18*E7251^2+'Step 3. Regression'!$H$18*E7251+'Step 3. Regression'!$I$18)*D7251</f>
        <v>2.7849091610765626</v>
      </c>
    </row>
    <row r="7252" spans="1:7" x14ac:dyDescent="0.25">
      <c r="A7252" s="8">
        <f>IF(ISBLANK('Step 1.4 CNY OAT'!A7252),"-",'Step 1.4 CNY OAT'!A7252)</f>
        <v>43403.125</v>
      </c>
      <c r="B7252" s="26">
        <f t="shared" si="131"/>
        <v>302</v>
      </c>
      <c r="C7252" s="67" cm="1">
        <f t="array" ref="C7252">INDEX('Step 5. Daily Avg Schedule Calc'!$A$2:$D$169,(WEEKDAY(A7252)-1)*24+HOUR(A7252)+1,3)</f>
        <v>1</v>
      </c>
      <c r="D7252" s="67" cm="1">
        <f t="array" ref="D7252">INDEX('Step 5. Daily Avg Schedule Calc'!$A$2:$D$169,(WEEKDAY(A7252)-1)*24+HOUR(A7252)+1,4)</f>
        <v>1</v>
      </c>
      <c r="E7252">
        <f>VLOOKUP(A7252,'Step 1.4 CNY OAT'!$A$1:$B$8761,2)</f>
        <v>48</v>
      </c>
      <c r="F7252" s="11">
        <f ca="1">('Step 3. Regression'!$B$18*E7252^2+'Step 3. Regression'!$C$18*E7252+'Step 3. Regression'!$D$18)*C7252</f>
        <v>5.5225267097557609</v>
      </c>
      <c r="G7252" s="11">
        <f ca="1">('Step 3. Regression'!$G$18*E7252^2+'Step 3. Regression'!$H$18*E7252+'Step 3. Regression'!$I$18)*D7252</f>
        <v>2.8014169777033562</v>
      </c>
    </row>
    <row r="7253" spans="1:7" x14ac:dyDescent="0.25">
      <c r="A7253" s="8">
        <f>IF(ISBLANK('Step 1.4 CNY OAT'!A7253),"-",'Step 1.4 CNY OAT'!A7253)</f>
        <v>43403.166666666664</v>
      </c>
      <c r="B7253" s="26">
        <f t="shared" si="131"/>
        <v>302</v>
      </c>
      <c r="C7253" s="67" cm="1">
        <f t="array" ref="C7253">INDEX('Step 5. Daily Avg Schedule Calc'!$A$2:$D$169,(WEEKDAY(A7253)-1)*24+HOUR(A7253)+1,3)</f>
        <v>1</v>
      </c>
      <c r="D7253" s="67" cm="1">
        <f t="array" ref="D7253">INDEX('Step 5. Daily Avg Schedule Calc'!$A$2:$D$169,(WEEKDAY(A7253)-1)*24+HOUR(A7253)+1,4)</f>
        <v>1</v>
      </c>
      <c r="E7253">
        <f>VLOOKUP(A7253,'Step 1.4 CNY OAT'!$A$1:$B$8761,2)</f>
        <v>46</v>
      </c>
      <c r="F7253" s="11">
        <f ca="1">('Step 3. Regression'!$B$18*E7253^2+'Step 3. Regression'!$C$18*E7253+'Step 3. Regression'!$D$18)*C7253</f>
        <v>5.6279088335628336</v>
      </c>
      <c r="G7253" s="11">
        <f ca="1">('Step 3. Regression'!$G$18*E7253^2+'Step 3. Regression'!$H$18*E7253+'Step 3. Regression'!$I$18)*D7253</f>
        <v>2.8381745879203826</v>
      </c>
    </row>
    <row r="7254" spans="1:7" x14ac:dyDescent="0.25">
      <c r="A7254" s="8">
        <f>IF(ISBLANK('Step 1.4 CNY OAT'!A7254),"-",'Step 1.4 CNY OAT'!A7254)</f>
        <v>43403.208333333336</v>
      </c>
      <c r="B7254" s="26">
        <f t="shared" si="131"/>
        <v>302</v>
      </c>
      <c r="C7254" s="67" cm="1">
        <f t="array" ref="C7254">INDEX('Step 5. Daily Avg Schedule Calc'!$A$2:$D$169,(WEEKDAY(A7254)-1)*24+HOUR(A7254)+1,3)</f>
        <v>1</v>
      </c>
      <c r="D7254" s="67" cm="1">
        <f t="array" ref="D7254">INDEX('Step 5. Daily Avg Schedule Calc'!$A$2:$D$169,(WEEKDAY(A7254)-1)*24+HOUR(A7254)+1,4)</f>
        <v>1</v>
      </c>
      <c r="E7254">
        <f>VLOOKUP(A7254,'Step 1.4 CNY OAT'!$A$1:$B$8761,2)</f>
        <v>47</v>
      </c>
      <c r="F7254" s="11">
        <f ca="1">('Step 3. Regression'!$B$18*E7254^2+'Step 3. Regression'!$C$18*E7254+'Step 3. Regression'!$D$18)*C7254</f>
        <v>5.5727927039613396</v>
      </c>
      <c r="G7254" s="11">
        <f ca="1">('Step 3. Regression'!$G$18*E7254^2+'Step 3. Regression'!$H$18*E7254+'Step 3. Regression'!$I$18)*D7254</f>
        <v>2.8191721199846294</v>
      </c>
    </row>
    <row r="7255" spans="1:7" x14ac:dyDescent="0.25">
      <c r="A7255" s="8">
        <f>IF(ISBLANK('Step 1.4 CNY OAT'!A7255),"-",'Step 1.4 CNY OAT'!A7255)</f>
        <v>43403.25</v>
      </c>
      <c r="B7255" s="26">
        <f t="shared" si="131"/>
        <v>302</v>
      </c>
      <c r="C7255" s="67" cm="1">
        <f t="array" ref="C7255">INDEX('Step 5. Daily Avg Schedule Calc'!$A$2:$D$169,(WEEKDAY(A7255)-1)*24+HOUR(A7255)+1,3)</f>
        <v>1</v>
      </c>
      <c r="D7255" s="67" cm="1">
        <f t="array" ref="D7255">INDEX('Step 5. Daily Avg Schedule Calc'!$A$2:$D$169,(WEEKDAY(A7255)-1)*24+HOUR(A7255)+1,4)</f>
        <v>1</v>
      </c>
      <c r="E7255">
        <f>VLOOKUP(A7255,'Step 1.4 CNY OAT'!$A$1:$B$8761,2)</f>
        <v>46</v>
      </c>
      <c r="F7255" s="11">
        <f ca="1">('Step 3. Regression'!$B$18*E7255^2+'Step 3. Regression'!$C$18*E7255+'Step 3. Regression'!$D$18)*C7255</f>
        <v>5.6279088335628336</v>
      </c>
      <c r="G7255" s="11">
        <f ca="1">('Step 3. Regression'!$G$18*E7255^2+'Step 3. Regression'!$H$18*E7255+'Step 3. Regression'!$I$18)*D7255</f>
        <v>2.8381745879203826</v>
      </c>
    </row>
    <row r="7256" spans="1:7" x14ac:dyDescent="0.25">
      <c r="A7256" s="8">
        <f>IF(ISBLANK('Step 1.4 CNY OAT'!A7256),"-",'Step 1.4 CNY OAT'!A7256)</f>
        <v>43403.291666666664</v>
      </c>
      <c r="B7256" s="26">
        <f t="shared" si="131"/>
        <v>302</v>
      </c>
      <c r="C7256" s="67" cm="1">
        <f t="array" ref="C7256">INDEX('Step 5. Daily Avg Schedule Calc'!$A$2:$D$169,(WEEKDAY(A7256)-1)*24+HOUR(A7256)+1,3)</f>
        <v>1</v>
      </c>
      <c r="D7256" s="67" cm="1">
        <f t="array" ref="D7256">INDEX('Step 5. Daily Avg Schedule Calc'!$A$2:$D$169,(WEEKDAY(A7256)-1)*24+HOUR(A7256)+1,4)</f>
        <v>1</v>
      </c>
      <c r="E7256">
        <f>VLOOKUP(A7256,'Step 1.4 CNY OAT'!$A$1:$B$8761,2)</f>
        <v>46</v>
      </c>
      <c r="F7256" s="11">
        <f ca="1">('Step 3. Regression'!$B$18*E7256^2+'Step 3. Regression'!$C$18*E7256+'Step 3. Regression'!$D$18)*C7256</f>
        <v>5.6279088335628336</v>
      </c>
      <c r="G7256" s="11">
        <f ca="1">('Step 3. Regression'!$G$18*E7256^2+'Step 3. Regression'!$H$18*E7256+'Step 3. Regression'!$I$18)*D7256</f>
        <v>2.8381745879203826</v>
      </c>
    </row>
    <row r="7257" spans="1:7" x14ac:dyDescent="0.25">
      <c r="A7257" s="8">
        <f>IF(ISBLANK('Step 1.4 CNY OAT'!A7257),"-",'Step 1.4 CNY OAT'!A7257)</f>
        <v>43403.333333333336</v>
      </c>
      <c r="B7257" s="26">
        <f t="shared" si="131"/>
        <v>302</v>
      </c>
      <c r="C7257" s="67" cm="1">
        <f t="array" ref="C7257">INDEX('Step 5. Daily Avg Schedule Calc'!$A$2:$D$169,(WEEKDAY(A7257)-1)*24+HOUR(A7257)+1,3)</f>
        <v>1</v>
      </c>
      <c r="D7257" s="67" cm="1">
        <f t="array" ref="D7257">INDEX('Step 5. Daily Avg Schedule Calc'!$A$2:$D$169,(WEEKDAY(A7257)-1)*24+HOUR(A7257)+1,4)</f>
        <v>1</v>
      </c>
      <c r="E7257">
        <f>VLOOKUP(A7257,'Step 1.4 CNY OAT'!$A$1:$B$8761,2)</f>
        <v>45</v>
      </c>
      <c r="F7257" s="11">
        <f ca="1">('Step 3. Regression'!$B$18*E7257^2+'Step 3. Regression'!$C$18*E7257+'Step 3. Regression'!$D$18)*C7257</f>
        <v>5.6878750985602435</v>
      </c>
      <c r="G7257" s="11">
        <f ca="1">('Step 3. Regression'!$G$18*E7257^2+'Step 3. Regression'!$H$18*E7257+'Step 3. Regression'!$I$18)*D7257</f>
        <v>2.8584243815106145</v>
      </c>
    </row>
    <row r="7258" spans="1:7" x14ac:dyDescent="0.25">
      <c r="A7258" s="8">
        <f>IF(ISBLANK('Step 1.4 CNY OAT'!A7258),"-",'Step 1.4 CNY OAT'!A7258)</f>
        <v>43403.375</v>
      </c>
      <c r="B7258" s="26">
        <f t="shared" si="131"/>
        <v>302</v>
      </c>
      <c r="C7258" s="67" cm="1">
        <f t="array" ref="C7258">INDEX('Step 5. Daily Avg Schedule Calc'!$A$2:$D$169,(WEEKDAY(A7258)-1)*24+HOUR(A7258)+1,3)</f>
        <v>1</v>
      </c>
      <c r="D7258" s="67" cm="1">
        <f t="array" ref="D7258">INDEX('Step 5. Daily Avg Schedule Calc'!$A$2:$D$169,(WEEKDAY(A7258)-1)*24+HOUR(A7258)+1,4)</f>
        <v>1</v>
      </c>
      <c r="E7258">
        <f>VLOOKUP(A7258,'Step 1.4 CNY OAT'!$A$1:$B$8761,2)</f>
        <v>46</v>
      </c>
      <c r="F7258" s="11">
        <f ca="1">('Step 3. Regression'!$B$18*E7258^2+'Step 3. Regression'!$C$18*E7258+'Step 3. Regression'!$D$18)*C7258</f>
        <v>5.6279088335628336</v>
      </c>
      <c r="G7258" s="11">
        <f ca="1">('Step 3. Regression'!$G$18*E7258^2+'Step 3. Regression'!$H$18*E7258+'Step 3. Regression'!$I$18)*D7258</f>
        <v>2.8381745879203826</v>
      </c>
    </row>
    <row r="7259" spans="1:7" x14ac:dyDescent="0.25">
      <c r="A7259" s="8">
        <f>IF(ISBLANK('Step 1.4 CNY OAT'!A7259),"-",'Step 1.4 CNY OAT'!A7259)</f>
        <v>43403.416666666664</v>
      </c>
      <c r="B7259" s="26">
        <f t="shared" si="131"/>
        <v>302</v>
      </c>
      <c r="C7259" s="67" cm="1">
        <f t="array" ref="C7259">INDEX('Step 5. Daily Avg Schedule Calc'!$A$2:$D$169,(WEEKDAY(A7259)-1)*24+HOUR(A7259)+1,3)</f>
        <v>1</v>
      </c>
      <c r="D7259" s="67" cm="1">
        <f t="array" ref="D7259">INDEX('Step 5. Daily Avg Schedule Calc'!$A$2:$D$169,(WEEKDAY(A7259)-1)*24+HOUR(A7259)+1,4)</f>
        <v>1</v>
      </c>
      <c r="E7259">
        <f>VLOOKUP(A7259,'Step 1.4 CNY OAT'!$A$1:$B$8761,2)</f>
        <v>46</v>
      </c>
      <c r="F7259" s="11">
        <f ca="1">('Step 3. Regression'!$B$18*E7259^2+'Step 3. Regression'!$C$18*E7259+'Step 3. Regression'!$D$18)*C7259</f>
        <v>5.6279088335628336</v>
      </c>
      <c r="G7259" s="11">
        <f ca="1">('Step 3. Regression'!$G$18*E7259^2+'Step 3. Regression'!$H$18*E7259+'Step 3. Regression'!$I$18)*D7259</f>
        <v>2.8381745879203826</v>
      </c>
    </row>
    <row r="7260" spans="1:7" x14ac:dyDescent="0.25">
      <c r="A7260" s="8">
        <f>IF(ISBLANK('Step 1.4 CNY OAT'!A7260),"-",'Step 1.4 CNY OAT'!A7260)</f>
        <v>43403.458333333336</v>
      </c>
      <c r="B7260" s="26">
        <f t="shared" si="131"/>
        <v>302</v>
      </c>
      <c r="C7260" s="67" cm="1">
        <f t="array" ref="C7260">INDEX('Step 5. Daily Avg Schedule Calc'!$A$2:$D$169,(WEEKDAY(A7260)-1)*24+HOUR(A7260)+1,3)</f>
        <v>1</v>
      </c>
      <c r="D7260" s="67" cm="1">
        <f t="array" ref="D7260">INDEX('Step 5. Daily Avg Schedule Calc'!$A$2:$D$169,(WEEKDAY(A7260)-1)*24+HOUR(A7260)+1,4)</f>
        <v>1</v>
      </c>
      <c r="E7260">
        <f>VLOOKUP(A7260,'Step 1.4 CNY OAT'!$A$1:$B$8761,2)</f>
        <v>49</v>
      </c>
      <c r="F7260" s="11">
        <f ca="1">('Step 3. Regression'!$B$18*E7260^2+'Step 3. Regression'!$C$18*E7260+'Step 3. Regression'!$D$18)*C7260</f>
        <v>5.4771108509461008</v>
      </c>
      <c r="G7260" s="11">
        <f ca="1">('Step 3. Regression'!$G$18*E7260^2+'Step 3. Regression'!$H$18*E7260+'Step 3. Regression'!$I$18)*D7260</f>
        <v>2.7849091610765626</v>
      </c>
    </row>
    <row r="7261" spans="1:7" x14ac:dyDescent="0.25">
      <c r="A7261" s="8">
        <f>IF(ISBLANK('Step 1.4 CNY OAT'!A7261),"-",'Step 1.4 CNY OAT'!A7261)</f>
        <v>43403.5</v>
      </c>
      <c r="B7261" s="26">
        <f t="shared" si="131"/>
        <v>302</v>
      </c>
      <c r="C7261" s="67" cm="1">
        <f t="array" ref="C7261">INDEX('Step 5. Daily Avg Schedule Calc'!$A$2:$D$169,(WEEKDAY(A7261)-1)*24+HOUR(A7261)+1,3)</f>
        <v>1</v>
      </c>
      <c r="D7261" s="67" cm="1">
        <f t="array" ref="D7261">INDEX('Step 5. Daily Avg Schedule Calc'!$A$2:$D$169,(WEEKDAY(A7261)-1)*24+HOUR(A7261)+1,4)</f>
        <v>1</v>
      </c>
      <c r="E7261">
        <f>VLOOKUP(A7261,'Step 1.4 CNY OAT'!$A$1:$B$8761,2)</f>
        <v>50</v>
      </c>
      <c r="F7261" s="11">
        <f ca="1">('Step 3. Regression'!$B$18*E7261^2+'Step 3. Regression'!$C$18*E7261+'Step 3. Regression'!$D$18)*C7261</f>
        <v>5.4365451275323569</v>
      </c>
      <c r="G7261" s="11">
        <f ca="1">('Step 3. Regression'!$G$18*E7261^2+'Step 3. Regression'!$H$18*E7261+'Step 3. Regression'!$I$18)*D7261</f>
        <v>2.7696486701042482</v>
      </c>
    </row>
    <row r="7262" spans="1:7" x14ac:dyDescent="0.25">
      <c r="A7262" s="8">
        <f>IF(ISBLANK('Step 1.4 CNY OAT'!A7262),"-",'Step 1.4 CNY OAT'!A7262)</f>
        <v>43403.541666666664</v>
      </c>
      <c r="B7262" s="26">
        <f t="shared" si="131"/>
        <v>302</v>
      </c>
      <c r="C7262" s="67" cm="1">
        <f t="array" ref="C7262">INDEX('Step 5. Daily Avg Schedule Calc'!$A$2:$D$169,(WEEKDAY(A7262)-1)*24+HOUR(A7262)+1,3)</f>
        <v>1</v>
      </c>
      <c r="D7262" s="67" cm="1">
        <f t="array" ref="D7262">INDEX('Step 5. Daily Avg Schedule Calc'!$A$2:$D$169,(WEEKDAY(A7262)-1)*24+HOUR(A7262)+1,4)</f>
        <v>1</v>
      </c>
      <c r="E7262">
        <f>VLOOKUP(A7262,'Step 1.4 CNY OAT'!$A$1:$B$8761,2)</f>
        <v>52</v>
      </c>
      <c r="F7262" s="11">
        <f ca="1">('Step 3. Regression'!$B$18*E7262^2+'Step 3. Regression'!$C$18*E7262+'Step 3. Regression'!$D$18)*C7262</f>
        <v>5.3699640868926206</v>
      </c>
      <c r="G7262" s="11">
        <f ca="1">('Step 3. Regression'!$G$18*E7262^2+'Step 3. Regression'!$H$18*E7262+'Step 3. Regression'!$I$18)*D7262</f>
        <v>2.7428696651230586</v>
      </c>
    </row>
    <row r="7263" spans="1:7" x14ac:dyDescent="0.25">
      <c r="A7263" s="8">
        <f>IF(ISBLANK('Step 1.4 CNY OAT'!A7263),"-",'Step 1.4 CNY OAT'!A7263)</f>
        <v>43403.583333333336</v>
      </c>
      <c r="B7263" s="26">
        <f t="shared" si="131"/>
        <v>302</v>
      </c>
      <c r="C7263" s="67" cm="1">
        <f t="array" ref="C7263">INDEX('Step 5. Daily Avg Schedule Calc'!$A$2:$D$169,(WEEKDAY(A7263)-1)*24+HOUR(A7263)+1,3)</f>
        <v>1</v>
      </c>
      <c r="D7263" s="67" cm="1">
        <f t="array" ref="D7263">INDEX('Step 5. Daily Avg Schedule Calc'!$A$2:$D$169,(WEEKDAY(A7263)-1)*24+HOUR(A7263)+1,4)</f>
        <v>1</v>
      </c>
      <c r="E7263">
        <f>VLOOKUP(A7263,'Step 1.4 CNY OAT'!$A$1:$B$8761,2)</f>
        <v>54</v>
      </c>
      <c r="F7263" s="11">
        <f ca="1">('Step 3. Regression'!$B$18*E7263^2+'Step 3. Regression'!$C$18*E7263+'Step 3. Regression'!$D$18)*C7263</f>
        <v>5.3227835878365486</v>
      </c>
      <c r="G7263" s="11">
        <f ca="1">('Step 3. Regression'!$G$18*E7263^2+'Step 3. Regression'!$H$18*E7263+'Step 3. Regression'!$I$18)*D7263</f>
        <v>2.721079962759787</v>
      </c>
    </row>
    <row r="7264" spans="1:7" x14ac:dyDescent="0.25">
      <c r="A7264" s="8">
        <f>IF(ISBLANK('Step 1.4 CNY OAT'!A7264),"-",'Step 1.4 CNY OAT'!A7264)</f>
        <v>43403.625</v>
      </c>
      <c r="B7264" s="26">
        <f t="shared" si="131"/>
        <v>302</v>
      </c>
      <c r="C7264" s="67" cm="1">
        <f t="array" ref="C7264">INDEX('Step 5. Daily Avg Schedule Calc'!$A$2:$D$169,(WEEKDAY(A7264)-1)*24+HOUR(A7264)+1,3)</f>
        <v>1</v>
      </c>
      <c r="D7264" s="67" cm="1">
        <f t="array" ref="D7264">INDEX('Step 5. Daily Avg Schedule Calc'!$A$2:$D$169,(WEEKDAY(A7264)-1)*24+HOUR(A7264)+1,4)</f>
        <v>1</v>
      </c>
      <c r="E7264">
        <f>VLOOKUP(A7264,'Step 1.4 CNY OAT'!$A$1:$B$8761,2)</f>
        <v>55</v>
      </c>
      <c r="F7264" s="11">
        <f ca="1">('Step 3. Regression'!$B$18*E7264^2+'Step 3. Regression'!$C$18*E7264+'Step 3. Regression'!$D$18)*C7264</f>
        <v>5.3064685414023867</v>
      </c>
      <c r="G7264" s="11">
        <f ca="1">('Step 3. Regression'!$G$18*E7264^2+'Step 3. Regression'!$H$18*E7264+'Step 3. Regression'!$I$18)*D7264</f>
        <v>2.7120561000598711</v>
      </c>
    </row>
    <row r="7265" spans="1:7" x14ac:dyDescent="0.25">
      <c r="A7265" s="8">
        <f>IF(ISBLANK('Step 1.4 CNY OAT'!A7265),"-",'Step 1.4 CNY OAT'!A7265)</f>
        <v>43403.666666666664</v>
      </c>
      <c r="B7265" s="26">
        <f t="shared" si="131"/>
        <v>302</v>
      </c>
      <c r="C7265" s="67" cm="1">
        <f t="array" ref="C7265">INDEX('Step 5. Daily Avg Schedule Calc'!$A$2:$D$169,(WEEKDAY(A7265)-1)*24+HOUR(A7265)+1,3)</f>
        <v>1</v>
      </c>
      <c r="D7265" s="67" cm="1">
        <f t="array" ref="D7265">INDEX('Step 5. Daily Avg Schedule Calc'!$A$2:$D$169,(WEEKDAY(A7265)-1)*24+HOUR(A7265)+1,4)</f>
        <v>1</v>
      </c>
      <c r="E7265">
        <f>VLOOKUP(A7265,'Step 1.4 CNY OAT'!$A$1:$B$8761,2)</f>
        <v>55</v>
      </c>
      <c r="F7265" s="11">
        <f ca="1">('Step 3. Regression'!$B$18*E7265^2+'Step 3. Regression'!$C$18*E7265+'Step 3. Regression'!$D$18)*C7265</f>
        <v>5.3064685414023867</v>
      </c>
      <c r="G7265" s="11">
        <f ca="1">('Step 3. Regression'!$G$18*E7265^2+'Step 3. Regression'!$H$18*E7265+'Step 3. Regression'!$I$18)*D7265</f>
        <v>2.7120561000598711</v>
      </c>
    </row>
    <row r="7266" spans="1:7" x14ac:dyDescent="0.25">
      <c r="A7266" s="8">
        <f>IF(ISBLANK('Step 1.4 CNY OAT'!A7266),"-",'Step 1.4 CNY OAT'!A7266)</f>
        <v>43403.708333333336</v>
      </c>
      <c r="B7266" s="26">
        <f t="shared" si="131"/>
        <v>302</v>
      </c>
      <c r="C7266" s="67" cm="1">
        <f t="array" ref="C7266">INDEX('Step 5. Daily Avg Schedule Calc'!$A$2:$D$169,(WEEKDAY(A7266)-1)*24+HOUR(A7266)+1,3)</f>
        <v>1</v>
      </c>
      <c r="D7266" s="67" cm="1">
        <f t="array" ref="D7266">INDEX('Step 5. Daily Avg Schedule Calc'!$A$2:$D$169,(WEEKDAY(A7266)-1)*24+HOUR(A7266)+1,4)</f>
        <v>1</v>
      </c>
      <c r="E7266">
        <f>VLOOKUP(A7266,'Step 1.4 CNY OAT'!$A$1:$B$8761,2)</f>
        <v>57</v>
      </c>
      <c r="F7266" s="11">
        <f ca="1">('Step 3. Regression'!$B$18*E7266^2+'Step 3. Regression'!$C$18*E7266+'Step 3. Regression'!$D$18)*C7266</f>
        <v>5.2883888547218145</v>
      </c>
      <c r="G7266" s="11">
        <f ca="1">('Step 3. Regression'!$G$18*E7266^2+'Step 3. Regression'!$H$18*E7266+'Step 3. Regression'!$I$18)*D7266</f>
        <v>2.697750351623478</v>
      </c>
    </row>
    <row r="7267" spans="1:7" x14ac:dyDescent="0.25">
      <c r="A7267" s="8">
        <f>IF(ISBLANK('Step 1.4 CNY OAT'!A7267),"-",'Step 1.4 CNY OAT'!A7267)</f>
        <v>43403.75</v>
      </c>
      <c r="B7267" s="26">
        <f t="shared" si="131"/>
        <v>302</v>
      </c>
      <c r="C7267" s="67" cm="1">
        <f t="array" ref="C7267">INDEX('Step 5. Daily Avg Schedule Calc'!$A$2:$D$169,(WEEKDAY(A7267)-1)*24+HOUR(A7267)+1,3)</f>
        <v>1</v>
      </c>
      <c r="D7267" s="67" cm="1">
        <f t="array" ref="D7267">INDEX('Step 5. Daily Avg Schedule Calc'!$A$2:$D$169,(WEEKDAY(A7267)-1)*24+HOUR(A7267)+1,4)</f>
        <v>1</v>
      </c>
      <c r="E7267">
        <f>VLOOKUP(A7267,'Step 1.4 CNY OAT'!$A$1:$B$8761,2)</f>
        <v>55</v>
      </c>
      <c r="F7267" s="11">
        <f ca="1">('Step 3. Regression'!$B$18*E7267^2+'Step 3. Regression'!$C$18*E7267+'Step 3. Regression'!$D$18)*C7267</f>
        <v>5.3064685414023867</v>
      </c>
      <c r="G7267" s="11">
        <f ca="1">('Step 3. Regression'!$G$18*E7267^2+'Step 3. Regression'!$H$18*E7267+'Step 3. Regression'!$I$18)*D7267</f>
        <v>2.7120561000598711</v>
      </c>
    </row>
    <row r="7268" spans="1:7" x14ac:dyDescent="0.25">
      <c r="A7268" s="8">
        <f>IF(ISBLANK('Step 1.4 CNY OAT'!A7268),"-",'Step 1.4 CNY OAT'!A7268)</f>
        <v>43403.791666666664</v>
      </c>
      <c r="B7268" s="26">
        <f t="shared" si="131"/>
        <v>302</v>
      </c>
      <c r="C7268" s="67" cm="1">
        <f t="array" ref="C7268">INDEX('Step 5. Daily Avg Schedule Calc'!$A$2:$D$169,(WEEKDAY(A7268)-1)*24+HOUR(A7268)+1,3)</f>
        <v>1</v>
      </c>
      <c r="D7268" s="67" cm="1">
        <f t="array" ref="D7268">INDEX('Step 5. Daily Avg Schedule Calc'!$A$2:$D$169,(WEEKDAY(A7268)-1)*24+HOUR(A7268)+1,4)</f>
        <v>1</v>
      </c>
      <c r="E7268">
        <f>VLOOKUP(A7268,'Step 1.4 CNY OAT'!$A$1:$B$8761,2)</f>
        <v>55</v>
      </c>
      <c r="F7268" s="11">
        <f ca="1">('Step 3. Regression'!$B$18*E7268^2+'Step 3. Regression'!$C$18*E7268+'Step 3. Regression'!$D$18)*C7268</f>
        <v>5.3064685414023867</v>
      </c>
      <c r="G7268" s="11">
        <f ca="1">('Step 3. Regression'!$G$18*E7268^2+'Step 3. Regression'!$H$18*E7268+'Step 3. Regression'!$I$18)*D7268</f>
        <v>2.7120561000598711</v>
      </c>
    </row>
    <row r="7269" spans="1:7" x14ac:dyDescent="0.25">
      <c r="A7269" s="8">
        <f>IF(ISBLANK('Step 1.4 CNY OAT'!A7269),"-",'Step 1.4 CNY OAT'!A7269)</f>
        <v>43403.833333333336</v>
      </c>
      <c r="B7269" s="26">
        <f t="shared" si="131"/>
        <v>302</v>
      </c>
      <c r="C7269" s="67" cm="1">
        <f t="array" ref="C7269">INDEX('Step 5. Daily Avg Schedule Calc'!$A$2:$D$169,(WEEKDAY(A7269)-1)*24+HOUR(A7269)+1,3)</f>
        <v>1</v>
      </c>
      <c r="D7269" s="67" cm="1">
        <f t="array" ref="D7269">INDEX('Step 5. Daily Avg Schedule Calc'!$A$2:$D$169,(WEEKDAY(A7269)-1)*24+HOUR(A7269)+1,4)</f>
        <v>1</v>
      </c>
      <c r="E7269">
        <f>VLOOKUP(A7269,'Step 1.4 CNY OAT'!$A$1:$B$8761,2)</f>
        <v>55</v>
      </c>
      <c r="F7269" s="11">
        <f ca="1">('Step 3. Regression'!$B$18*E7269^2+'Step 3. Regression'!$C$18*E7269+'Step 3. Regression'!$D$18)*C7269</f>
        <v>5.3064685414023867</v>
      </c>
      <c r="G7269" s="11">
        <f ca="1">('Step 3. Regression'!$G$18*E7269^2+'Step 3. Regression'!$H$18*E7269+'Step 3. Regression'!$I$18)*D7269</f>
        <v>2.7120561000598711</v>
      </c>
    </row>
    <row r="7270" spans="1:7" x14ac:dyDescent="0.25">
      <c r="A7270" s="8">
        <f>IF(ISBLANK('Step 1.4 CNY OAT'!A7270),"-",'Step 1.4 CNY OAT'!A7270)</f>
        <v>43403.875</v>
      </c>
      <c r="B7270" s="26">
        <f t="shared" si="131"/>
        <v>302</v>
      </c>
      <c r="C7270" s="67" cm="1">
        <f t="array" ref="C7270">INDEX('Step 5. Daily Avg Schedule Calc'!$A$2:$D$169,(WEEKDAY(A7270)-1)*24+HOUR(A7270)+1,3)</f>
        <v>1</v>
      </c>
      <c r="D7270" s="67" cm="1">
        <f t="array" ref="D7270">INDEX('Step 5. Daily Avg Schedule Calc'!$A$2:$D$169,(WEEKDAY(A7270)-1)*24+HOUR(A7270)+1,4)</f>
        <v>1</v>
      </c>
      <c r="E7270">
        <f>VLOOKUP(A7270,'Step 1.4 CNY OAT'!$A$1:$B$8761,2)</f>
        <v>54</v>
      </c>
      <c r="F7270" s="11">
        <f ca="1">('Step 3. Regression'!$B$18*E7270^2+'Step 3. Regression'!$C$18*E7270+'Step 3. Regression'!$D$18)*C7270</f>
        <v>5.3227835878365486</v>
      </c>
      <c r="G7270" s="11">
        <f ca="1">('Step 3. Regression'!$G$18*E7270^2+'Step 3. Regression'!$H$18*E7270+'Step 3. Regression'!$I$18)*D7270</f>
        <v>2.721079962759787</v>
      </c>
    </row>
    <row r="7271" spans="1:7" x14ac:dyDescent="0.25">
      <c r="A7271" s="8">
        <f>IF(ISBLANK('Step 1.4 CNY OAT'!A7271),"-",'Step 1.4 CNY OAT'!A7271)</f>
        <v>43403.916666666664</v>
      </c>
      <c r="B7271" s="26">
        <f t="shared" si="131"/>
        <v>302</v>
      </c>
      <c r="C7271" s="67" cm="1">
        <f t="array" ref="C7271">INDEX('Step 5. Daily Avg Schedule Calc'!$A$2:$D$169,(WEEKDAY(A7271)-1)*24+HOUR(A7271)+1,3)</f>
        <v>1</v>
      </c>
      <c r="D7271" s="67" cm="1">
        <f t="array" ref="D7271">INDEX('Step 5. Daily Avg Schedule Calc'!$A$2:$D$169,(WEEKDAY(A7271)-1)*24+HOUR(A7271)+1,4)</f>
        <v>1</v>
      </c>
      <c r="E7271">
        <f>VLOOKUP(A7271,'Step 1.4 CNY OAT'!$A$1:$B$8761,2)</f>
        <v>54</v>
      </c>
      <c r="F7271" s="11">
        <f ca="1">('Step 3. Regression'!$B$18*E7271^2+'Step 3. Regression'!$C$18*E7271+'Step 3. Regression'!$D$18)*C7271</f>
        <v>5.3227835878365486</v>
      </c>
      <c r="G7271" s="11">
        <f ca="1">('Step 3. Regression'!$G$18*E7271^2+'Step 3. Regression'!$H$18*E7271+'Step 3. Regression'!$I$18)*D7271</f>
        <v>2.721079962759787</v>
      </c>
    </row>
    <row r="7272" spans="1:7" x14ac:dyDescent="0.25">
      <c r="A7272" s="8">
        <f>IF(ISBLANK('Step 1.4 CNY OAT'!A7272),"-",'Step 1.4 CNY OAT'!A7272)</f>
        <v>43403.958333333336</v>
      </c>
      <c r="B7272" s="26">
        <f t="shared" si="131"/>
        <v>302</v>
      </c>
      <c r="C7272" s="67" cm="1">
        <f t="array" ref="C7272">INDEX('Step 5. Daily Avg Schedule Calc'!$A$2:$D$169,(WEEKDAY(A7272)-1)*24+HOUR(A7272)+1,3)</f>
        <v>1</v>
      </c>
      <c r="D7272" s="67" cm="1">
        <f t="array" ref="D7272">INDEX('Step 5. Daily Avg Schedule Calc'!$A$2:$D$169,(WEEKDAY(A7272)-1)*24+HOUR(A7272)+1,4)</f>
        <v>1</v>
      </c>
      <c r="E7272">
        <f>VLOOKUP(A7272,'Step 1.4 CNY OAT'!$A$1:$B$8761,2)</f>
        <v>52</v>
      </c>
      <c r="F7272" s="11">
        <f ca="1">('Step 3. Regression'!$B$18*E7272^2+'Step 3. Regression'!$C$18*E7272+'Step 3. Regression'!$D$18)*C7272</f>
        <v>5.3699640868926206</v>
      </c>
      <c r="G7272" s="11">
        <f ca="1">('Step 3. Regression'!$G$18*E7272^2+'Step 3. Regression'!$H$18*E7272+'Step 3. Regression'!$I$18)*D7272</f>
        <v>2.7428696651230586</v>
      </c>
    </row>
    <row r="7273" spans="1:7" x14ac:dyDescent="0.25">
      <c r="A7273" s="8">
        <f>IF(ISBLANK('Step 1.4 CNY OAT'!A7273),"-",'Step 1.4 CNY OAT'!A7273)</f>
        <v>43404</v>
      </c>
      <c r="B7273" s="26">
        <f t="shared" si="131"/>
        <v>303</v>
      </c>
      <c r="C7273" s="67" cm="1">
        <f t="array" ref="C7273">INDEX('Step 5. Daily Avg Schedule Calc'!$A$2:$D$169,(WEEKDAY(A7273)-1)*24+HOUR(A7273)+1,3)</f>
        <v>1</v>
      </c>
      <c r="D7273" s="67" cm="1">
        <f t="array" ref="D7273">INDEX('Step 5. Daily Avg Schedule Calc'!$A$2:$D$169,(WEEKDAY(A7273)-1)*24+HOUR(A7273)+1,4)</f>
        <v>1</v>
      </c>
      <c r="E7273">
        <f>VLOOKUP(A7273,'Step 1.4 CNY OAT'!$A$1:$B$8761,2)</f>
        <v>52</v>
      </c>
      <c r="F7273" s="11">
        <f ca="1">('Step 3. Regression'!$B$18*E7273^2+'Step 3. Regression'!$C$18*E7273+'Step 3. Regression'!$D$18)*C7273</f>
        <v>5.3699640868926206</v>
      </c>
      <c r="G7273" s="11">
        <f ca="1">('Step 3. Regression'!$G$18*E7273^2+'Step 3. Regression'!$H$18*E7273+'Step 3. Regression'!$I$18)*D7273</f>
        <v>2.7428696651230586</v>
      </c>
    </row>
    <row r="7274" spans="1:7" x14ac:dyDescent="0.25">
      <c r="A7274" s="8">
        <f>IF(ISBLANK('Step 1.4 CNY OAT'!A7274),"-",'Step 1.4 CNY OAT'!A7274)</f>
        <v>43404.041666666664</v>
      </c>
      <c r="B7274" s="26">
        <f t="shared" si="131"/>
        <v>303</v>
      </c>
      <c r="C7274" s="67" cm="1">
        <f t="array" ref="C7274">INDEX('Step 5. Daily Avg Schedule Calc'!$A$2:$D$169,(WEEKDAY(A7274)-1)*24+HOUR(A7274)+1,3)</f>
        <v>1</v>
      </c>
      <c r="D7274" s="67" cm="1">
        <f t="array" ref="D7274">INDEX('Step 5. Daily Avg Schedule Calc'!$A$2:$D$169,(WEEKDAY(A7274)-1)*24+HOUR(A7274)+1,4)</f>
        <v>1</v>
      </c>
      <c r="E7274">
        <f>VLOOKUP(A7274,'Step 1.4 CNY OAT'!$A$1:$B$8761,2)</f>
        <v>50</v>
      </c>
      <c r="F7274" s="11">
        <f ca="1">('Step 3. Regression'!$B$18*E7274^2+'Step 3. Regression'!$C$18*E7274+'Step 3. Regression'!$D$18)*C7274</f>
        <v>5.4365451275323569</v>
      </c>
      <c r="G7274" s="11">
        <f ca="1">('Step 3. Regression'!$G$18*E7274^2+'Step 3. Regression'!$H$18*E7274+'Step 3. Regression'!$I$18)*D7274</f>
        <v>2.7696486701042482</v>
      </c>
    </row>
    <row r="7275" spans="1:7" x14ac:dyDescent="0.25">
      <c r="A7275" s="8">
        <f>IF(ISBLANK('Step 1.4 CNY OAT'!A7275),"-",'Step 1.4 CNY OAT'!A7275)</f>
        <v>43404.083333333336</v>
      </c>
      <c r="B7275" s="26">
        <f t="shared" si="131"/>
        <v>303</v>
      </c>
      <c r="C7275" s="67" cm="1">
        <f t="array" ref="C7275">INDEX('Step 5. Daily Avg Schedule Calc'!$A$2:$D$169,(WEEKDAY(A7275)-1)*24+HOUR(A7275)+1,3)</f>
        <v>1</v>
      </c>
      <c r="D7275" s="67" cm="1">
        <f t="array" ref="D7275">INDEX('Step 5. Daily Avg Schedule Calc'!$A$2:$D$169,(WEEKDAY(A7275)-1)*24+HOUR(A7275)+1,4)</f>
        <v>1</v>
      </c>
      <c r="E7275">
        <f>VLOOKUP(A7275,'Step 1.4 CNY OAT'!$A$1:$B$8761,2)</f>
        <v>49</v>
      </c>
      <c r="F7275" s="11">
        <f ca="1">('Step 3. Regression'!$B$18*E7275^2+'Step 3. Regression'!$C$18*E7275+'Step 3. Regression'!$D$18)*C7275</f>
        <v>5.4771108509461008</v>
      </c>
      <c r="G7275" s="11">
        <f ca="1">('Step 3. Regression'!$G$18*E7275^2+'Step 3. Regression'!$H$18*E7275+'Step 3. Regression'!$I$18)*D7275</f>
        <v>2.7849091610765626</v>
      </c>
    </row>
    <row r="7276" spans="1:7" x14ac:dyDescent="0.25">
      <c r="A7276" s="8">
        <f>IF(ISBLANK('Step 1.4 CNY OAT'!A7276),"-",'Step 1.4 CNY OAT'!A7276)</f>
        <v>43404.125</v>
      </c>
      <c r="B7276" s="26">
        <f t="shared" si="131"/>
        <v>303</v>
      </c>
      <c r="C7276" s="67" cm="1">
        <f t="array" ref="C7276">INDEX('Step 5. Daily Avg Schedule Calc'!$A$2:$D$169,(WEEKDAY(A7276)-1)*24+HOUR(A7276)+1,3)</f>
        <v>1</v>
      </c>
      <c r="D7276" s="67" cm="1">
        <f t="array" ref="D7276">INDEX('Step 5. Daily Avg Schedule Calc'!$A$2:$D$169,(WEEKDAY(A7276)-1)*24+HOUR(A7276)+1,4)</f>
        <v>1</v>
      </c>
      <c r="E7276">
        <f>VLOOKUP(A7276,'Step 1.4 CNY OAT'!$A$1:$B$8761,2)</f>
        <v>50</v>
      </c>
      <c r="F7276" s="11">
        <f ca="1">('Step 3. Regression'!$B$18*E7276^2+'Step 3. Regression'!$C$18*E7276+'Step 3. Regression'!$D$18)*C7276</f>
        <v>5.4365451275323569</v>
      </c>
      <c r="G7276" s="11">
        <f ca="1">('Step 3. Regression'!$G$18*E7276^2+'Step 3. Regression'!$H$18*E7276+'Step 3. Regression'!$I$18)*D7276</f>
        <v>2.7696486701042482</v>
      </c>
    </row>
    <row r="7277" spans="1:7" x14ac:dyDescent="0.25">
      <c r="A7277" s="8">
        <f>IF(ISBLANK('Step 1.4 CNY OAT'!A7277),"-",'Step 1.4 CNY OAT'!A7277)</f>
        <v>43404.166666666664</v>
      </c>
      <c r="B7277" s="26">
        <f t="shared" si="131"/>
        <v>303</v>
      </c>
      <c r="C7277" s="67" cm="1">
        <f t="array" ref="C7277">INDEX('Step 5. Daily Avg Schedule Calc'!$A$2:$D$169,(WEEKDAY(A7277)-1)*24+HOUR(A7277)+1,3)</f>
        <v>1</v>
      </c>
      <c r="D7277" s="67" cm="1">
        <f t="array" ref="D7277">INDEX('Step 5. Daily Avg Schedule Calc'!$A$2:$D$169,(WEEKDAY(A7277)-1)*24+HOUR(A7277)+1,4)</f>
        <v>1</v>
      </c>
      <c r="E7277">
        <f>VLOOKUP(A7277,'Step 1.4 CNY OAT'!$A$1:$B$8761,2)</f>
        <v>48</v>
      </c>
      <c r="F7277" s="11">
        <f ca="1">('Step 3. Regression'!$B$18*E7277^2+'Step 3. Regression'!$C$18*E7277+'Step 3. Regression'!$D$18)*C7277</f>
        <v>5.5225267097557609</v>
      </c>
      <c r="G7277" s="11">
        <f ca="1">('Step 3. Regression'!$G$18*E7277^2+'Step 3. Regression'!$H$18*E7277+'Step 3. Regression'!$I$18)*D7277</f>
        <v>2.8014169777033562</v>
      </c>
    </row>
    <row r="7278" spans="1:7" x14ac:dyDescent="0.25">
      <c r="A7278" s="8">
        <f>IF(ISBLANK('Step 1.4 CNY OAT'!A7278),"-",'Step 1.4 CNY OAT'!A7278)</f>
        <v>43404.208333333336</v>
      </c>
      <c r="B7278" s="26">
        <f t="shared" si="131"/>
        <v>303</v>
      </c>
      <c r="C7278" s="67" cm="1">
        <f t="array" ref="C7278">INDEX('Step 5. Daily Avg Schedule Calc'!$A$2:$D$169,(WEEKDAY(A7278)-1)*24+HOUR(A7278)+1,3)</f>
        <v>1</v>
      </c>
      <c r="D7278" s="67" cm="1">
        <f t="array" ref="D7278">INDEX('Step 5. Daily Avg Schedule Calc'!$A$2:$D$169,(WEEKDAY(A7278)-1)*24+HOUR(A7278)+1,4)</f>
        <v>1</v>
      </c>
      <c r="E7278">
        <f>VLOOKUP(A7278,'Step 1.4 CNY OAT'!$A$1:$B$8761,2)</f>
        <v>47</v>
      </c>
      <c r="F7278" s="11">
        <f ca="1">('Step 3. Regression'!$B$18*E7278^2+'Step 3. Regression'!$C$18*E7278+'Step 3. Regression'!$D$18)*C7278</f>
        <v>5.5727927039613396</v>
      </c>
      <c r="G7278" s="11">
        <f ca="1">('Step 3. Regression'!$G$18*E7278^2+'Step 3. Regression'!$H$18*E7278+'Step 3. Regression'!$I$18)*D7278</f>
        <v>2.8191721199846294</v>
      </c>
    </row>
    <row r="7279" spans="1:7" x14ac:dyDescent="0.25">
      <c r="A7279" s="8">
        <f>IF(ISBLANK('Step 1.4 CNY OAT'!A7279),"-",'Step 1.4 CNY OAT'!A7279)</f>
        <v>43404.25</v>
      </c>
      <c r="B7279" s="26">
        <f t="shared" si="131"/>
        <v>303</v>
      </c>
      <c r="C7279" s="67" cm="1">
        <f t="array" ref="C7279">INDEX('Step 5. Daily Avg Schedule Calc'!$A$2:$D$169,(WEEKDAY(A7279)-1)*24+HOUR(A7279)+1,3)</f>
        <v>1</v>
      </c>
      <c r="D7279" s="67" cm="1">
        <f t="array" ref="D7279">INDEX('Step 5. Daily Avg Schedule Calc'!$A$2:$D$169,(WEEKDAY(A7279)-1)*24+HOUR(A7279)+1,4)</f>
        <v>1</v>
      </c>
      <c r="E7279">
        <f>VLOOKUP(A7279,'Step 1.4 CNY OAT'!$A$1:$B$8761,2)</f>
        <v>46</v>
      </c>
      <c r="F7279" s="11">
        <f ca="1">('Step 3. Regression'!$B$18*E7279^2+'Step 3. Regression'!$C$18*E7279+'Step 3. Regression'!$D$18)*C7279</f>
        <v>5.6279088335628336</v>
      </c>
      <c r="G7279" s="11">
        <f ca="1">('Step 3. Regression'!$G$18*E7279^2+'Step 3. Regression'!$H$18*E7279+'Step 3. Regression'!$I$18)*D7279</f>
        <v>2.8381745879203826</v>
      </c>
    </row>
    <row r="7280" spans="1:7" x14ac:dyDescent="0.25">
      <c r="A7280" s="8">
        <f>IF(ISBLANK('Step 1.4 CNY OAT'!A7280),"-",'Step 1.4 CNY OAT'!A7280)</f>
        <v>43404.291666666664</v>
      </c>
      <c r="B7280" s="26">
        <f t="shared" si="131"/>
        <v>303</v>
      </c>
      <c r="C7280" s="67" cm="1">
        <f t="array" ref="C7280">INDEX('Step 5. Daily Avg Schedule Calc'!$A$2:$D$169,(WEEKDAY(A7280)-1)*24+HOUR(A7280)+1,3)</f>
        <v>1</v>
      </c>
      <c r="D7280" s="67" cm="1">
        <f t="array" ref="D7280">INDEX('Step 5. Daily Avg Schedule Calc'!$A$2:$D$169,(WEEKDAY(A7280)-1)*24+HOUR(A7280)+1,4)</f>
        <v>1</v>
      </c>
      <c r="E7280">
        <f>VLOOKUP(A7280,'Step 1.4 CNY OAT'!$A$1:$B$8761,2)</f>
        <v>46</v>
      </c>
      <c r="F7280" s="11">
        <f ca="1">('Step 3. Regression'!$B$18*E7280^2+'Step 3. Regression'!$C$18*E7280+'Step 3. Regression'!$D$18)*C7280</f>
        <v>5.6279088335628336</v>
      </c>
      <c r="G7280" s="11">
        <f ca="1">('Step 3. Regression'!$G$18*E7280^2+'Step 3. Regression'!$H$18*E7280+'Step 3. Regression'!$I$18)*D7280</f>
        <v>2.8381745879203826</v>
      </c>
    </row>
    <row r="7281" spans="1:7" x14ac:dyDescent="0.25">
      <c r="A7281" s="8">
        <f>IF(ISBLANK('Step 1.4 CNY OAT'!A7281),"-",'Step 1.4 CNY OAT'!A7281)</f>
        <v>43404.333333333336</v>
      </c>
      <c r="B7281" s="26">
        <f t="shared" si="131"/>
        <v>303</v>
      </c>
      <c r="C7281" s="67" cm="1">
        <f t="array" ref="C7281">INDEX('Step 5. Daily Avg Schedule Calc'!$A$2:$D$169,(WEEKDAY(A7281)-1)*24+HOUR(A7281)+1,3)</f>
        <v>1</v>
      </c>
      <c r="D7281" s="67" cm="1">
        <f t="array" ref="D7281">INDEX('Step 5. Daily Avg Schedule Calc'!$A$2:$D$169,(WEEKDAY(A7281)-1)*24+HOUR(A7281)+1,4)</f>
        <v>1</v>
      </c>
      <c r="E7281">
        <f>VLOOKUP(A7281,'Step 1.4 CNY OAT'!$A$1:$B$8761,2)</f>
        <v>49</v>
      </c>
      <c r="F7281" s="11">
        <f ca="1">('Step 3. Regression'!$B$18*E7281^2+'Step 3. Regression'!$C$18*E7281+'Step 3. Regression'!$D$18)*C7281</f>
        <v>5.4771108509461008</v>
      </c>
      <c r="G7281" s="11">
        <f ca="1">('Step 3. Regression'!$G$18*E7281^2+'Step 3. Regression'!$H$18*E7281+'Step 3. Regression'!$I$18)*D7281</f>
        <v>2.7849091610765626</v>
      </c>
    </row>
    <row r="7282" spans="1:7" x14ac:dyDescent="0.25">
      <c r="A7282" s="8">
        <f>IF(ISBLANK('Step 1.4 CNY OAT'!A7282),"-",'Step 1.4 CNY OAT'!A7282)</f>
        <v>43404.375</v>
      </c>
      <c r="B7282" s="26">
        <f t="shared" si="131"/>
        <v>303</v>
      </c>
      <c r="C7282" s="67" cm="1">
        <f t="array" ref="C7282">INDEX('Step 5. Daily Avg Schedule Calc'!$A$2:$D$169,(WEEKDAY(A7282)-1)*24+HOUR(A7282)+1,3)</f>
        <v>1</v>
      </c>
      <c r="D7282" s="67" cm="1">
        <f t="array" ref="D7282">INDEX('Step 5. Daily Avg Schedule Calc'!$A$2:$D$169,(WEEKDAY(A7282)-1)*24+HOUR(A7282)+1,4)</f>
        <v>1</v>
      </c>
      <c r="E7282">
        <f>VLOOKUP(A7282,'Step 1.4 CNY OAT'!$A$1:$B$8761,2)</f>
        <v>52</v>
      </c>
      <c r="F7282" s="11">
        <f ca="1">('Step 3. Regression'!$B$18*E7282^2+'Step 3. Regression'!$C$18*E7282+'Step 3. Regression'!$D$18)*C7282</f>
        <v>5.3699640868926206</v>
      </c>
      <c r="G7282" s="11">
        <f ca="1">('Step 3. Regression'!$G$18*E7282^2+'Step 3. Regression'!$H$18*E7282+'Step 3. Regression'!$I$18)*D7282</f>
        <v>2.7428696651230586</v>
      </c>
    </row>
    <row r="7283" spans="1:7" x14ac:dyDescent="0.25">
      <c r="A7283" s="8">
        <f>IF(ISBLANK('Step 1.4 CNY OAT'!A7283),"-",'Step 1.4 CNY OAT'!A7283)</f>
        <v>43404.416666666664</v>
      </c>
      <c r="B7283" s="26">
        <f t="shared" si="131"/>
        <v>303</v>
      </c>
      <c r="C7283" s="67" cm="1">
        <f t="array" ref="C7283">INDEX('Step 5. Daily Avg Schedule Calc'!$A$2:$D$169,(WEEKDAY(A7283)-1)*24+HOUR(A7283)+1,3)</f>
        <v>1</v>
      </c>
      <c r="D7283" s="67" cm="1">
        <f t="array" ref="D7283">INDEX('Step 5. Daily Avg Schedule Calc'!$A$2:$D$169,(WEEKDAY(A7283)-1)*24+HOUR(A7283)+1,4)</f>
        <v>1</v>
      </c>
      <c r="E7283">
        <f>VLOOKUP(A7283,'Step 1.4 CNY OAT'!$A$1:$B$8761,2)</f>
        <v>54</v>
      </c>
      <c r="F7283" s="11">
        <f ca="1">('Step 3. Regression'!$B$18*E7283^2+'Step 3. Regression'!$C$18*E7283+'Step 3. Regression'!$D$18)*C7283</f>
        <v>5.3227835878365486</v>
      </c>
      <c r="G7283" s="11">
        <f ca="1">('Step 3. Regression'!$G$18*E7283^2+'Step 3. Regression'!$H$18*E7283+'Step 3. Regression'!$I$18)*D7283</f>
        <v>2.721079962759787</v>
      </c>
    </row>
    <row r="7284" spans="1:7" x14ac:dyDescent="0.25">
      <c r="A7284" s="8">
        <f>IF(ISBLANK('Step 1.4 CNY OAT'!A7284),"-",'Step 1.4 CNY OAT'!A7284)</f>
        <v>43404.458333333336</v>
      </c>
      <c r="B7284" s="26">
        <f t="shared" si="131"/>
        <v>303</v>
      </c>
      <c r="C7284" s="67" cm="1">
        <f t="array" ref="C7284">INDEX('Step 5. Daily Avg Schedule Calc'!$A$2:$D$169,(WEEKDAY(A7284)-1)*24+HOUR(A7284)+1,3)</f>
        <v>1</v>
      </c>
      <c r="D7284" s="67" cm="1">
        <f t="array" ref="D7284">INDEX('Step 5. Daily Avg Schedule Calc'!$A$2:$D$169,(WEEKDAY(A7284)-1)*24+HOUR(A7284)+1,4)</f>
        <v>1</v>
      </c>
      <c r="E7284">
        <f>VLOOKUP(A7284,'Step 1.4 CNY OAT'!$A$1:$B$8761,2)</f>
        <v>57</v>
      </c>
      <c r="F7284" s="11">
        <f ca="1">('Step 3. Regression'!$B$18*E7284^2+'Step 3. Regression'!$C$18*E7284+'Step 3. Regression'!$D$18)*C7284</f>
        <v>5.2883888547218145</v>
      </c>
      <c r="G7284" s="11">
        <f ca="1">('Step 3. Regression'!$G$18*E7284^2+'Step 3. Regression'!$H$18*E7284+'Step 3. Regression'!$I$18)*D7284</f>
        <v>2.697750351623478</v>
      </c>
    </row>
    <row r="7285" spans="1:7" x14ac:dyDescent="0.25">
      <c r="A7285" s="8">
        <f>IF(ISBLANK('Step 1.4 CNY OAT'!A7285),"-",'Step 1.4 CNY OAT'!A7285)</f>
        <v>43404.5</v>
      </c>
      <c r="B7285" s="26">
        <f t="shared" si="131"/>
        <v>303</v>
      </c>
      <c r="C7285" s="67" cm="1">
        <f t="array" ref="C7285">INDEX('Step 5. Daily Avg Schedule Calc'!$A$2:$D$169,(WEEKDAY(A7285)-1)*24+HOUR(A7285)+1,3)</f>
        <v>1</v>
      </c>
      <c r="D7285" s="67" cm="1">
        <f t="array" ref="D7285">INDEX('Step 5. Daily Avg Schedule Calc'!$A$2:$D$169,(WEEKDAY(A7285)-1)*24+HOUR(A7285)+1,4)</f>
        <v>1</v>
      </c>
      <c r="E7285">
        <f>VLOOKUP(A7285,'Step 1.4 CNY OAT'!$A$1:$B$8761,2)</f>
        <v>61</v>
      </c>
      <c r="F7285" s="11">
        <f ca="1">('Step 3. Regression'!$B$18*E7285^2+'Step 3. Regression'!$C$18*E7285+'Step 3. Regression'!$D$18)*C7285</f>
        <v>5.3104311061116736</v>
      </c>
      <c r="G7285" s="11">
        <f ca="1">('Step 3. Regression'!$G$18*E7285^2+'Step 3. Regression'!$H$18*E7285+'Step 3. Regression'!$I$18)*D7285</f>
        <v>2.6841067626044453</v>
      </c>
    </row>
    <row r="7286" spans="1:7" x14ac:dyDescent="0.25">
      <c r="A7286" s="8">
        <f>IF(ISBLANK('Step 1.4 CNY OAT'!A7286),"-",'Step 1.4 CNY OAT'!A7286)</f>
        <v>43404.541666666664</v>
      </c>
      <c r="B7286" s="26">
        <f t="shared" si="131"/>
        <v>303</v>
      </c>
      <c r="C7286" s="67" cm="1">
        <f t="array" ref="C7286">INDEX('Step 5. Daily Avg Schedule Calc'!$A$2:$D$169,(WEEKDAY(A7286)-1)*24+HOUR(A7286)+1,3)</f>
        <v>1</v>
      </c>
      <c r="D7286" s="67" cm="1">
        <f t="array" ref="D7286">INDEX('Step 5. Daily Avg Schedule Calc'!$A$2:$D$169,(WEEKDAY(A7286)-1)*24+HOUR(A7286)+1,4)</f>
        <v>1</v>
      </c>
      <c r="E7286">
        <f>VLOOKUP(A7286,'Step 1.4 CNY OAT'!$A$1:$B$8761,2)</f>
        <v>63</v>
      </c>
      <c r="F7286" s="11">
        <f ca="1">('Step 3. Regression'!$B$18*E7286^2+'Step 3. Regression'!$C$18*E7286+'Step 3. Regression'!$D$18)*C7286</f>
        <v>5.3505530441821012</v>
      </c>
      <c r="G7286" s="11">
        <f ca="1">('Step 3. Regression'!$G$18*E7286^2+'Step 3. Regression'!$H$18*E7286+'Step 3. Regression'!$I$18)*D7286</f>
        <v>2.6847689220218069</v>
      </c>
    </row>
    <row r="7287" spans="1:7" x14ac:dyDescent="0.25">
      <c r="A7287" s="8">
        <f>IF(ISBLANK('Step 1.4 CNY OAT'!A7287),"-",'Step 1.4 CNY OAT'!A7287)</f>
        <v>43404.583333333336</v>
      </c>
      <c r="B7287" s="26">
        <f t="shared" si="131"/>
        <v>303</v>
      </c>
      <c r="C7287" s="67" cm="1">
        <f t="array" ref="C7287">INDEX('Step 5. Daily Avg Schedule Calc'!$A$2:$D$169,(WEEKDAY(A7287)-1)*24+HOUR(A7287)+1,3)</f>
        <v>1</v>
      </c>
      <c r="D7287" s="67" cm="1">
        <f t="array" ref="D7287">INDEX('Step 5. Daily Avg Schedule Calc'!$A$2:$D$169,(WEEKDAY(A7287)-1)*24+HOUR(A7287)+1,4)</f>
        <v>1</v>
      </c>
      <c r="E7287">
        <f>VLOOKUP(A7287,'Step 1.4 CNY OAT'!$A$1:$B$8761,2)</f>
        <v>64</v>
      </c>
      <c r="F7287" s="11">
        <f ca="1">('Step 3. Regression'!$B$18*E7287^2+'Step 3. Regression'!$C$18*E7287+'Step 3. Regression'!$D$18)*C7287</f>
        <v>5.3778892163111873</v>
      </c>
      <c r="G7287" s="11">
        <f ca="1">('Step 3. Regression'!$G$18*E7287^2+'Step 3. Regression'!$H$18*E7287+'Step 3. Regression'!$I$18)*D7287</f>
        <v>2.686970990212207</v>
      </c>
    </row>
    <row r="7288" spans="1:7" x14ac:dyDescent="0.25">
      <c r="A7288" s="8">
        <f>IF(ISBLANK('Step 1.4 CNY OAT'!A7288),"-",'Step 1.4 CNY OAT'!A7288)</f>
        <v>43404.625</v>
      </c>
      <c r="B7288" s="26">
        <f t="shared" si="131"/>
        <v>303</v>
      </c>
      <c r="C7288" s="67" cm="1">
        <f t="array" ref="C7288">INDEX('Step 5. Daily Avg Schedule Calc'!$A$2:$D$169,(WEEKDAY(A7288)-1)*24+HOUR(A7288)+1,3)</f>
        <v>1</v>
      </c>
      <c r="D7288" s="67" cm="1">
        <f t="array" ref="D7288">INDEX('Step 5. Daily Avg Schedule Calc'!$A$2:$D$169,(WEEKDAY(A7288)-1)*24+HOUR(A7288)+1,4)</f>
        <v>1</v>
      </c>
      <c r="E7288">
        <f>VLOOKUP(A7288,'Step 1.4 CNY OAT'!$A$1:$B$8761,2)</f>
        <v>64</v>
      </c>
      <c r="F7288" s="11">
        <f ca="1">('Step 3. Regression'!$B$18*E7288^2+'Step 3. Regression'!$C$18*E7288+'Step 3. Regression'!$D$18)*C7288</f>
        <v>5.3778892163111873</v>
      </c>
      <c r="G7288" s="11">
        <f ca="1">('Step 3. Regression'!$G$18*E7288^2+'Step 3. Regression'!$H$18*E7288+'Step 3. Regression'!$I$18)*D7288</f>
        <v>2.686970990212207</v>
      </c>
    </row>
    <row r="7289" spans="1:7" x14ac:dyDescent="0.25">
      <c r="A7289" s="8">
        <f>IF(ISBLANK('Step 1.4 CNY OAT'!A7289),"-",'Step 1.4 CNY OAT'!A7289)</f>
        <v>43404.666666666664</v>
      </c>
      <c r="B7289" s="26">
        <f t="shared" si="131"/>
        <v>303</v>
      </c>
      <c r="C7289" s="67" cm="1">
        <f t="array" ref="C7289">INDEX('Step 5. Daily Avg Schedule Calc'!$A$2:$D$169,(WEEKDAY(A7289)-1)*24+HOUR(A7289)+1,3)</f>
        <v>1</v>
      </c>
      <c r="D7289" s="67" cm="1">
        <f t="array" ref="D7289">INDEX('Step 5. Daily Avg Schedule Calc'!$A$2:$D$169,(WEEKDAY(A7289)-1)*24+HOUR(A7289)+1,4)</f>
        <v>1</v>
      </c>
      <c r="E7289">
        <f>VLOOKUP(A7289,'Step 1.4 CNY OAT'!$A$1:$B$8761,2)</f>
        <v>63</v>
      </c>
      <c r="F7289" s="11">
        <f ca="1">('Step 3. Regression'!$B$18*E7289^2+'Step 3. Regression'!$C$18*E7289+'Step 3. Regression'!$D$18)*C7289</f>
        <v>5.3505530441821012</v>
      </c>
      <c r="G7289" s="11">
        <f ca="1">('Step 3. Regression'!$G$18*E7289^2+'Step 3. Regression'!$H$18*E7289+'Step 3. Regression'!$I$18)*D7289</f>
        <v>2.6847689220218069</v>
      </c>
    </row>
    <row r="7290" spans="1:7" x14ac:dyDescent="0.25">
      <c r="A7290" s="8">
        <f>IF(ISBLANK('Step 1.4 CNY OAT'!A7290),"-",'Step 1.4 CNY OAT'!A7290)</f>
        <v>43404.708333333336</v>
      </c>
      <c r="B7290" s="26">
        <f t="shared" si="131"/>
        <v>303</v>
      </c>
      <c r="C7290" s="67" cm="1">
        <f t="array" ref="C7290">INDEX('Step 5. Daily Avg Schedule Calc'!$A$2:$D$169,(WEEKDAY(A7290)-1)*24+HOUR(A7290)+1,3)</f>
        <v>1</v>
      </c>
      <c r="D7290" s="67" cm="1">
        <f t="array" ref="D7290">INDEX('Step 5. Daily Avg Schedule Calc'!$A$2:$D$169,(WEEKDAY(A7290)-1)*24+HOUR(A7290)+1,4)</f>
        <v>1</v>
      </c>
      <c r="E7290">
        <f>VLOOKUP(A7290,'Step 1.4 CNY OAT'!$A$1:$B$8761,2)</f>
        <v>63</v>
      </c>
      <c r="F7290" s="11">
        <f ca="1">('Step 3. Regression'!$B$18*E7290^2+'Step 3. Regression'!$C$18*E7290+'Step 3. Regression'!$D$18)*C7290</f>
        <v>5.3505530441821012</v>
      </c>
      <c r="G7290" s="11">
        <f ca="1">('Step 3. Regression'!$G$18*E7290^2+'Step 3. Regression'!$H$18*E7290+'Step 3. Regression'!$I$18)*D7290</f>
        <v>2.6847689220218069</v>
      </c>
    </row>
    <row r="7291" spans="1:7" x14ac:dyDescent="0.25">
      <c r="A7291" s="8">
        <f>IF(ISBLANK('Step 1.4 CNY OAT'!A7291),"-",'Step 1.4 CNY OAT'!A7291)</f>
        <v>43404.75</v>
      </c>
      <c r="B7291" s="26">
        <f t="shared" si="131"/>
        <v>303</v>
      </c>
      <c r="C7291" s="67" cm="1">
        <f t="array" ref="C7291">INDEX('Step 5. Daily Avg Schedule Calc'!$A$2:$D$169,(WEEKDAY(A7291)-1)*24+HOUR(A7291)+1,3)</f>
        <v>1</v>
      </c>
      <c r="D7291" s="67" cm="1">
        <f t="array" ref="D7291">INDEX('Step 5. Daily Avg Schedule Calc'!$A$2:$D$169,(WEEKDAY(A7291)-1)*24+HOUR(A7291)+1,4)</f>
        <v>1</v>
      </c>
      <c r="E7291">
        <f>VLOOKUP(A7291,'Step 1.4 CNY OAT'!$A$1:$B$8761,2)</f>
        <v>61</v>
      </c>
      <c r="F7291" s="11">
        <f ca="1">('Step 3. Regression'!$B$18*E7291^2+'Step 3. Regression'!$C$18*E7291+'Step 3. Regression'!$D$18)*C7291</f>
        <v>5.3104311061116736</v>
      </c>
      <c r="G7291" s="11">
        <f ca="1">('Step 3. Regression'!$G$18*E7291^2+'Step 3. Regression'!$H$18*E7291+'Step 3. Regression'!$I$18)*D7291</f>
        <v>2.6841067626044453</v>
      </c>
    </row>
    <row r="7292" spans="1:7" x14ac:dyDescent="0.25">
      <c r="A7292" s="8">
        <f>IF(ISBLANK('Step 1.4 CNY OAT'!A7292),"-",'Step 1.4 CNY OAT'!A7292)</f>
        <v>43404.791666666664</v>
      </c>
      <c r="B7292" s="26">
        <f t="shared" si="131"/>
        <v>303</v>
      </c>
      <c r="C7292" s="67" cm="1">
        <f t="array" ref="C7292">INDEX('Step 5. Daily Avg Schedule Calc'!$A$2:$D$169,(WEEKDAY(A7292)-1)*24+HOUR(A7292)+1,3)</f>
        <v>1</v>
      </c>
      <c r="D7292" s="67" cm="1">
        <f t="array" ref="D7292">INDEX('Step 5. Daily Avg Schedule Calc'!$A$2:$D$169,(WEEKDAY(A7292)-1)*24+HOUR(A7292)+1,4)</f>
        <v>1</v>
      </c>
      <c r="E7292">
        <f>VLOOKUP(A7292,'Step 1.4 CNY OAT'!$A$1:$B$8761,2)</f>
        <v>61</v>
      </c>
      <c r="F7292" s="11">
        <f ca="1">('Step 3. Regression'!$B$18*E7292^2+'Step 3. Regression'!$C$18*E7292+'Step 3. Regression'!$D$18)*C7292</f>
        <v>5.3104311061116736</v>
      </c>
      <c r="G7292" s="11">
        <f ca="1">('Step 3. Regression'!$G$18*E7292^2+'Step 3. Regression'!$H$18*E7292+'Step 3. Regression'!$I$18)*D7292</f>
        <v>2.6841067626044453</v>
      </c>
    </row>
    <row r="7293" spans="1:7" x14ac:dyDescent="0.25">
      <c r="A7293" s="8">
        <f>IF(ISBLANK('Step 1.4 CNY OAT'!A7293),"-",'Step 1.4 CNY OAT'!A7293)</f>
        <v>43404.833333333336</v>
      </c>
      <c r="B7293" s="26">
        <f t="shared" si="131"/>
        <v>303</v>
      </c>
      <c r="C7293" s="67" cm="1">
        <f t="array" ref="C7293">INDEX('Step 5. Daily Avg Schedule Calc'!$A$2:$D$169,(WEEKDAY(A7293)-1)*24+HOUR(A7293)+1,3)</f>
        <v>1</v>
      </c>
      <c r="D7293" s="67" cm="1">
        <f t="array" ref="D7293">INDEX('Step 5. Daily Avg Schedule Calc'!$A$2:$D$169,(WEEKDAY(A7293)-1)*24+HOUR(A7293)+1,4)</f>
        <v>1</v>
      </c>
      <c r="E7293">
        <f>VLOOKUP(A7293,'Step 1.4 CNY OAT'!$A$1:$B$8761,2)</f>
        <v>60</v>
      </c>
      <c r="F7293" s="11">
        <f ca="1">('Step 3. Regression'!$B$18*E7293^2+'Step 3. Regression'!$C$18*E7293+'Step 3. Regression'!$D$18)*C7293</f>
        <v>5.2976453401703321</v>
      </c>
      <c r="G7293" s="11">
        <f ca="1">('Step 3. Regression'!$G$18*E7293^2+'Step 3. Regression'!$H$18*E7293+'Step 3. Regression'!$I$18)*D7293</f>
        <v>2.685646671377484</v>
      </c>
    </row>
    <row r="7294" spans="1:7" x14ac:dyDescent="0.25">
      <c r="A7294" s="8">
        <f>IF(ISBLANK('Step 1.4 CNY OAT'!A7294),"-",'Step 1.4 CNY OAT'!A7294)</f>
        <v>43404.875</v>
      </c>
      <c r="B7294" s="26">
        <f t="shared" si="131"/>
        <v>303</v>
      </c>
      <c r="C7294" s="67" cm="1">
        <f t="array" ref="C7294">INDEX('Step 5. Daily Avg Schedule Calc'!$A$2:$D$169,(WEEKDAY(A7294)-1)*24+HOUR(A7294)+1,3)</f>
        <v>1</v>
      </c>
      <c r="D7294" s="67" cm="1">
        <f t="array" ref="D7294">INDEX('Step 5. Daily Avg Schedule Calc'!$A$2:$D$169,(WEEKDAY(A7294)-1)*24+HOUR(A7294)+1,4)</f>
        <v>1</v>
      </c>
      <c r="E7294">
        <f>VLOOKUP(A7294,'Step 1.4 CNY OAT'!$A$1:$B$8761,2)</f>
        <v>61</v>
      </c>
      <c r="F7294" s="11">
        <f ca="1">('Step 3. Regression'!$B$18*E7294^2+'Step 3. Regression'!$C$18*E7294+'Step 3. Regression'!$D$18)*C7294</f>
        <v>5.3104311061116736</v>
      </c>
      <c r="G7294" s="11">
        <f ca="1">('Step 3. Regression'!$G$18*E7294^2+'Step 3. Regression'!$H$18*E7294+'Step 3. Regression'!$I$18)*D7294</f>
        <v>2.6841067626044453</v>
      </c>
    </row>
    <row r="7295" spans="1:7" x14ac:dyDescent="0.25">
      <c r="A7295" s="8">
        <f>IF(ISBLANK('Step 1.4 CNY OAT'!A7295),"-",'Step 1.4 CNY OAT'!A7295)</f>
        <v>43404.916666666664</v>
      </c>
      <c r="B7295" s="26">
        <f t="shared" si="131"/>
        <v>303</v>
      </c>
      <c r="C7295" s="67" cm="1">
        <f t="array" ref="C7295">INDEX('Step 5. Daily Avg Schedule Calc'!$A$2:$D$169,(WEEKDAY(A7295)-1)*24+HOUR(A7295)+1,3)</f>
        <v>1</v>
      </c>
      <c r="D7295" s="67" cm="1">
        <f t="array" ref="D7295">INDEX('Step 5. Daily Avg Schedule Calc'!$A$2:$D$169,(WEEKDAY(A7295)-1)*24+HOUR(A7295)+1,4)</f>
        <v>1</v>
      </c>
      <c r="E7295">
        <f>VLOOKUP(A7295,'Step 1.4 CNY OAT'!$A$1:$B$8761,2)</f>
        <v>61</v>
      </c>
      <c r="F7295" s="11">
        <f ca="1">('Step 3. Regression'!$B$18*E7295^2+'Step 3. Regression'!$C$18*E7295+'Step 3. Regression'!$D$18)*C7295</f>
        <v>5.3104311061116736</v>
      </c>
      <c r="G7295" s="11">
        <f ca="1">('Step 3. Regression'!$G$18*E7295^2+'Step 3. Regression'!$H$18*E7295+'Step 3. Regression'!$I$18)*D7295</f>
        <v>2.6841067626044453</v>
      </c>
    </row>
    <row r="7296" spans="1:7" x14ac:dyDescent="0.25">
      <c r="A7296" s="8">
        <f>IF(ISBLANK('Step 1.4 CNY OAT'!A7296),"-",'Step 1.4 CNY OAT'!A7296)</f>
        <v>43404.958333333336</v>
      </c>
      <c r="B7296" s="26">
        <f t="shared" si="131"/>
        <v>303</v>
      </c>
      <c r="C7296" s="67" cm="1">
        <f t="array" ref="C7296">INDEX('Step 5. Daily Avg Schedule Calc'!$A$2:$D$169,(WEEKDAY(A7296)-1)*24+HOUR(A7296)+1,3)</f>
        <v>1</v>
      </c>
      <c r="D7296" s="67" cm="1">
        <f t="array" ref="D7296">INDEX('Step 5. Daily Avg Schedule Calc'!$A$2:$D$169,(WEEKDAY(A7296)-1)*24+HOUR(A7296)+1,4)</f>
        <v>1</v>
      </c>
      <c r="E7296">
        <f>VLOOKUP(A7296,'Step 1.4 CNY OAT'!$A$1:$B$8761,2)</f>
        <v>61</v>
      </c>
      <c r="F7296" s="11">
        <f ca="1">('Step 3. Regression'!$B$18*E7296^2+'Step 3. Regression'!$C$18*E7296+'Step 3. Regression'!$D$18)*C7296</f>
        <v>5.3104311061116736</v>
      </c>
      <c r="G7296" s="11">
        <f ca="1">('Step 3. Regression'!$G$18*E7296^2+'Step 3. Regression'!$H$18*E7296+'Step 3. Regression'!$I$18)*D7296</f>
        <v>2.6841067626044453</v>
      </c>
    </row>
    <row r="7297" spans="1:7" x14ac:dyDescent="0.25">
      <c r="A7297" s="8">
        <f>IF(ISBLANK('Step 1.4 CNY OAT'!A7297),"-",'Step 1.4 CNY OAT'!A7297)</f>
        <v>43405</v>
      </c>
      <c r="B7297" s="26">
        <f t="shared" si="131"/>
        <v>304</v>
      </c>
      <c r="C7297" s="67" cm="1">
        <f t="array" ref="C7297">INDEX('Step 5. Daily Avg Schedule Calc'!$A$2:$D$169,(WEEKDAY(A7297)-1)*24+HOUR(A7297)+1,3)</f>
        <v>1</v>
      </c>
      <c r="D7297" s="67" cm="1">
        <f t="array" ref="D7297">INDEX('Step 5. Daily Avg Schedule Calc'!$A$2:$D$169,(WEEKDAY(A7297)-1)*24+HOUR(A7297)+1,4)</f>
        <v>1</v>
      </c>
      <c r="E7297">
        <f>VLOOKUP(A7297,'Step 1.4 CNY OAT'!$A$1:$B$8761,2)</f>
        <v>61</v>
      </c>
      <c r="F7297" s="11">
        <f ca="1">('Step 3. Regression'!$B$18*E7297^2+'Step 3. Regression'!$C$18*E7297+'Step 3. Regression'!$D$18)*C7297</f>
        <v>5.3104311061116736</v>
      </c>
      <c r="G7297" s="11">
        <f ca="1">('Step 3. Regression'!$G$18*E7297^2+'Step 3. Regression'!$H$18*E7297+'Step 3. Regression'!$I$18)*D7297</f>
        <v>2.6841067626044453</v>
      </c>
    </row>
    <row r="7298" spans="1:7" x14ac:dyDescent="0.25">
      <c r="A7298" s="8">
        <f>IF(ISBLANK('Step 1.4 CNY OAT'!A7298),"-",'Step 1.4 CNY OAT'!A7298)</f>
        <v>43405.041666666664</v>
      </c>
      <c r="B7298" s="26">
        <f t="shared" si="131"/>
        <v>304</v>
      </c>
      <c r="C7298" s="67" cm="1">
        <f t="array" ref="C7298">INDEX('Step 5. Daily Avg Schedule Calc'!$A$2:$D$169,(WEEKDAY(A7298)-1)*24+HOUR(A7298)+1,3)</f>
        <v>1</v>
      </c>
      <c r="D7298" s="67" cm="1">
        <f t="array" ref="D7298">INDEX('Step 5. Daily Avg Schedule Calc'!$A$2:$D$169,(WEEKDAY(A7298)-1)*24+HOUR(A7298)+1,4)</f>
        <v>1</v>
      </c>
      <c r="E7298">
        <f>VLOOKUP(A7298,'Step 1.4 CNY OAT'!$A$1:$B$8761,2)</f>
        <v>61</v>
      </c>
      <c r="F7298" s="11">
        <f ca="1">('Step 3. Regression'!$B$18*E7298^2+'Step 3. Regression'!$C$18*E7298+'Step 3. Regression'!$D$18)*C7298</f>
        <v>5.3104311061116736</v>
      </c>
      <c r="G7298" s="11">
        <f ca="1">('Step 3. Regression'!$G$18*E7298^2+'Step 3. Regression'!$H$18*E7298+'Step 3. Regression'!$I$18)*D7298</f>
        <v>2.6841067626044453</v>
      </c>
    </row>
    <row r="7299" spans="1:7" x14ac:dyDescent="0.25">
      <c r="A7299" s="8">
        <f>IF(ISBLANK('Step 1.4 CNY OAT'!A7299),"-",'Step 1.4 CNY OAT'!A7299)</f>
        <v>43405.083333333336</v>
      </c>
      <c r="B7299" s="26">
        <f t="shared" ref="B7299:B7362" si="132">_xlfn.DAYS(A7299,$A$2)</f>
        <v>304</v>
      </c>
      <c r="C7299" s="67" cm="1">
        <f t="array" ref="C7299">INDEX('Step 5. Daily Avg Schedule Calc'!$A$2:$D$169,(WEEKDAY(A7299)-1)*24+HOUR(A7299)+1,3)</f>
        <v>1</v>
      </c>
      <c r="D7299" s="67" cm="1">
        <f t="array" ref="D7299">INDEX('Step 5. Daily Avg Schedule Calc'!$A$2:$D$169,(WEEKDAY(A7299)-1)*24+HOUR(A7299)+1,4)</f>
        <v>1</v>
      </c>
      <c r="E7299">
        <f>VLOOKUP(A7299,'Step 1.4 CNY OAT'!$A$1:$B$8761,2)</f>
        <v>60</v>
      </c>
      <c r="F7299" s="11">
        <f ca="1">('Step 3. Regression'!$B$18*E7299^2+'Step 3. Regression'!$C$18*E7299+'Step 3. Regression'!$D$18)*C7299</f>
        <v>5.2976453401703321</v>
      </c>
      <c r="G7299" s="11">
        <f ca="1">('Step 3. Regression'!$G$18*E7299^2+'Step 3. Regression'!$H$18*E7299+'Step 3. Regression'!$I$18)*D7299</f>
        <v>2.685646671377484</v>
      </c>
    </row>
    <row r="7300" spans="1:7" x14ac:dyDescent="0.25">
      <c r="A7300" s="8">
        <f>IF(ISBLANK('Step 1.4 CNY OAT'!A7300),"-",'Step 1.4 CNY OAT'!A7300)</f>
        <v>43405.125</v>
      </c>
      <c r="B7300" s="26">
        <f t="shared" si="132"/>
        <v>304</v>
      </c>
      <c r="C7300" s="67" cm="1">
        <f t="array" ref="C7300">INDEX('Step 5. Daily Avg Schedule Calc'!$A$2:$D$169,(WEEKDAY(A7300)-1)*24+HOUR(A7300)+1,3)</f>
        <v>1</v>
      </c>
      <c r="D7300" s="67" cm="1">
        <f t="array" ref="D7300">INDEX('Step 5. Daily Avg Schedule Calc'!$A$2:$D$169,(WEEKDAY(A7300)-1)*24+HOUR(A7300)+1,4)</f>
        <v>1</v>
      </c>
      <c r="E7300">
        <f>VLOOKUP(A7300,'Step 1.4 CNY OAT'!$A$1:$B$8761,2)</f>
        <v>57</v>
      </c>
      <c r="F7300" s="11">
        <f ca="1">('Step 3. Regression'!$B$18*E7300^2+'Step 3. Regression'!$C$18*E7300+'Step 3. Regression'!$D$18)*C7300</f>
        <v>5.2883888547218145</v>
      </c>
      <c r="G7300" s="11">
        <f ca="1">('Step 3. Regression'!$G$18*E7300^2+'Step 3. Regression'!$H$18*E7300+'Step 3. Regression'!$I$18)*D7300</f>
        <v>2.697750351623478</v>
      </c>
    </row>
    <row r="7301" spans="1:7" x14ac:dyDescent="0.25">
      <c r="A7301" s="8">
        <f>IF(ISBLANK('Step 1.4 CNY OAT'!A7301),"-",'Step 1.4 CNY OAT'!A7301)</f>
        <v>43405.166666666664</v>
      </c>
      <c r="B7301" s="26">
        <f t="shared" si="132"/>
        <v>304</v>
      </c>
      <c r="C7301" s="67" cm="1">
        <f t="array" ref="C7301">INDEX('Step 5. Daily Avg Schedule Calc'!$A$2:$D$169,(WEEKDAY(A7301)-1)*24+HOUR(A7301)+1,3)</f>
        <v>1</v>
      </c>
      <c r="D7301" s="67" cm="1">
        <f t="array" ref="D7301">INDEX('Step 5. Daily Avg Schedule Calc'!$A$2:$D$169,(WEEKDAY(A7301)-1)*24+HOUR(A7301)+1,4)</f>
        <v>1</v>
      </c>
      <c r="E7301">
        <f>VLOOKUP(A7301,'Step 1.4 CNY OAT'!$A$1:$B$8761,2)</f>
        <v>59</v>
      </c>
      <c r="F7301" s="11">
        <f ca="1">('Step 3. Regression'!$B$18*E7301^2+'Step 3. Regression'!$C$18*E7301+'Step 3. Regression'!$D$18)*C7301</f>
        <v>5.2897097096249119</v>
      </c>
      <c r="G7301" s="11">
        <f ca="1">('Step 3. Regression'!$G$18*E7301^2+'Step 3. Regression'!$H$18*E7301+'Step 3. Regression'!$I$18)*D7301</f>
        <v>2.6884339058050024</v>
      </c>
    </row>
    <row r="7302" spans="1:7" x14ac:dyDescent="0.25">
      <c r="A7302" s="8">
        <f>IF(ISBLANK('Step 1.4 CNY OAT'!A7302),"-",'Step 1.4 CNY OAT'!A7302)</f>
        <v>43405.208333333336</v>
      </c>
      <c r="B7302" s="26">
        <f t="shared" si="132"/>
        <v>304</v>
      </c>
      <c r="C7302" s="67" cm="1">
        <f t="array" ref="C7302">INDEX('Step 5. Daily Avg Schedule Calc'!$A$2:$D$169,(WEEKDAY(A7302)-1)*24+HOUR(A7302)+1,3)</f>
        <v>1</v>
      </c>
      <c r="D7302" s="67" cm="1">
        <f t="array" ref="D7302">INDEX('Step 5. Daily Avg Schedule Calc'!$A$2:$D$169,(WEEKDAY(A7302)-1)*24+HOUR(A7302)+1,4)</f>
        <v>1</v>
      </c>
      <c r="E7302">
        <f>VLOOKUP(A7302,'Step 1.4 CNY OAT'!$A$1:$B$8761,2)</f>
        <v>60</v>
      </c>
      <c r="F7302" s="11">
        <f ca="1">('Step 3. Regression'!$B$18*E7302^2+'Step 3. Regression'!$C$18*E7302+'Step 3. Regression'!$D$18)*C7302</f>
        <v>5.2976453401703321</v>
      </c>
      <c r="G7302" s="11">
        <f ca="1">('Step 3. Regression'!$G$18*E7302^2+'Step 3. Regression'!$H$18*E7302+'Step 3. Regression'!$I$18)*D7302</f>
        <v>2.685646671377484</v>
      </c>
    </row>
    <row r="7303" spans="1:7" x14ac:dyDescent="0.25">
      <c r="A7303" s="8">
        <f>IF(ISBLANK('Step 1.4 CNY OAT'!A7303),"-",'Step 1.4 CNY OAT'!A7303)</f>
        <v>43405.25</v>
      </c>
      <c r="B7303" s="26">
        <f t="shared" si="132"/>
        <v>304</v>
      </c>
      <c r="C7303" s="67" cm="1">
        <f t="array" ref="C7303">INDEX('Step 5. Daily Avg Schedule Calc'!$A$2:$D$169,(WEEKDAY(A7303)-1)*24+HOUR(A7303)+1,3)</f>
        <v>1</v>
      </c>
      <c r="D7303" s="67" cm="1">
        <f t="array" ref="D7303">INDEX('Step 5. Daily Avg Schedule Calc'!$A$2:$D$169,(WEEKDAY(A7303)-1)*24+HOUR(A7303)+1,4)</f>
        <v>1</v>
      </c>
      <c r="E7303">
        <f>VLOOKUP(A7303,'Step 1.4 CNY OAT'!$A$1:$B$8761,2)</f>
        <v>59</v>
      </c>
      <c r="F7303" s="11">
        <f ca="1">('Step 3. Regression'!$B$18*E7303^2+'Step 3. Regression'!$C$18*E7303+'Step 3. Regression'!$D$18)*C7303</f>
        <v>5.2897097096249119</v>
      </c>
      <c r="G7303" s="11">
        <f ca="1">('Step 3. Regression'!$G$18*E7303^2+'Step 3. Regression'!$H$18*E7303+'Step 3. Regression'!$I$18)*D7303</f>
        <v>2.6884339058050024</v>
      </c>
    </row>
    <row r="7304" spans="1:7" x14ac:dyDescent="0.25">
      <c r="A7304" s="8">
        <f>IF(ISBLANK('Step 1.4 CNY OAT'!A7304),"-",'Step 1.4 CNY OAT'!A7304)</f>
        <v>43405.291666666664</v>
      </c>
      <c r="B7304" s="26">
        <f t="shared" si="132"/>
        <v>304</v>
      </c>
      <c r="C7304" s="67" cm="1">
        <f t="array" ref="C7304">INDEX('Step 5. Daily Avg Schedule Calc'!$A$2:$D$169,(WEEKDAY(A7304)-1)*24+HOUR(A7304)+1,3)</f>
        <v>1</v>
      </c>
      <c r="D7304" s="67" cm="1">
        <f t="array" ref="D7304">INDEX('Step 5. Daily Avg Schedule Calc'!$A$2:$D$169,(WEEKDAY(A7304)-1)*24+HOUR(A7304)+1,4)</f>
        <v>1</v>
      </c>
      <c r="E7304">
        <f>VLOOKUP(A7304,'Step 1.4 CNY OAT'!$A$1:$B$8761,2)</f>
        <v>57</v>
      </c>
      <c r="F7304" s="11">
        <f ca="1">('Step 3. Regression'!$B$18*E7304^2+'Step 3. Regression'!$C$18*E7304+'Step 3. Regression'!$D$18)*C7304</f>
        <v>5.2883888547218145</v>
      </c>
      <c r="G7304" s="11">
        <f ca="1">('Step 3. Regression'!$G$18*E7304^2+'Step 3. Regression'!$H$18*E7304+'Step 3. Regression'!$I$18)*D7304</f>
        <v>2.697750351623478</v>
      </c>
    </row>
    <row r="7305" spans="1:7" x14ac:dyDescent="0.25">
      <c r="A7305" s="8">
        <f>IF(ISBLANK('Step 1.4 CNY OAT'!A7305),"-",'Step 1.4 CNY OAT'!A7305)</f>
        <v>43405.333333333336</v>
      </c>
      <c r="B7305" s="26">
        <f t="shared" si="132"/>
        <v>304</v>
      </c>
      <c r="C7305" s="67" cm="1">
        <f t="array" ref="C7305">INDEX('Step 5. Daily Avg Schedule Calc'!$A$2:$D$169,(WEEKDAY(A7305)-1)*24+HOUR(A7305)+1,3)</f>
        <v>1</v>
      </c>
      <c r="D7305" s="67" cm="1">
        <f t="array" ref="D7305">INDEX('Step 5. Daily Avg Schedule Calc'!$A$2:$D$169,(WEEKDAY(A7305)-1)*24+HOUR(A7305)+1,4)</f>
        <v>1</v>
      </c>
      <c r="E7305">
        <f>VLOOKUP(A7305,'Step 1.4 CNY OAT'!$A$1:$B$8761,2)</f>
        <v>59</v>
      </c>
      <c r="F7305" s="11">
        <f ca="1">('Step 3. Regression'!$B$18*E7305^2+'Step 3. Regression'!$C$18*E7305+'Step 3. Regression'!$D$18)*C7305</f>
        <v>5.2897097096249119</v>
      </c>
      <c r="G7305" s="11">
        <f ca="1">('Step 3. Regression'!$G$18*E7305^2+'Step 3. Regression'!$H$18*E7305+'Step 3. Regression'!$I$18)*D7305</f>
        <v>2.6884339058050024</v>
      </c>
    </row>
    <row r="7306" spans="1:7" x14ac:dyDescent="0.25">
      <c r="A7306" s="8">
        <f>IF(ISBLANK('Step 1.4 CNY OAT'!A7306),"-",'Step 1.4 CNY OAT'!A7306)</f>
        <v>43405.375</v>
      </c>
      <c r="B7306" s="26">
        <f t="shared" si="132"/>
        <v>304</v>
      </c>
      <c r="C7306" s="67" cm="1">
        <f t="array" ref="C7306">INDEX('Step 5. Daily Avg Schedule Calc'!$A$2:$D$169,(WEEKDAY(A7306)-1)*24+HOUR(A7306)+1,3)</f>
        <v>1</v>
      </c>
      <c r="D7306" s="67" cm="1">
        <f t="array" ref="D7306">INDEX('Step 5. Daily Avg Schedule Calc'!$A$2:$D$169,(WEEKDAY(A7306)-1)*24+HOUR(A7306)+1,4)</f>
        <v>1</v>
      </c>
      <c r="E7306">
        <f>VLOOKUP(A7306,'Step 1.4 CNY OAT'!$A$1:$B$8761,2)</f>
        <v>59</v>
      </c>
      <c r="F7306" s="11">
        <f ca="1">('Step 3. Regression'!$B$18*E7306^2+'Step 3. Regression'!$C$18*E7306+'Step 3. Regression'!$D$18)*C7306</f>
        <v>5.2897097096249119</v>
      </c>
      <c r="G7306" s="11">
        <f ca="1">('Step 3. Regression'!$G$18*E7306^2+'Step 3. Regression'!$H$18*E7306+'Step 3. Regression'!$I$18)*D7306</f>
        <v>2.6884339058050024</v>
      </c>
    </row>
    <row r="7307" spans="1:7" x14ac:dyDescent="0.25">
      <c r="A7307" s="8">
        <f>IF(ISBLANK('Step 1.4 CNY OAT'!A7307),"-",'Step 1.4 CNY OAT'!A7307)</f>
        <v>43405.416666666664</v>
      </c>
      <c r="B7307" s="26">
        <f t="shared" si="132"/>
        <v>304</v>
      </c>
      <c r="C7307" s="67" cm="1">
        <f t="array" ref="C7307">INDEX('Step 5. Daily Avg Schedule Calc'!$A$2:$D$169,(WEEKDAY(A7307)-1)*24+HOUR(A7307)+1,3)</f>
        <v>1</v>
      </c>
      <c r="D7307" s="67" cm="1">
        <f t="array" ref="D7307">INDEX('Step 5. Daily Avg Schedule Calc'!$A$2:$D$169,(WEEKDAY(A7307)-1)*24+HOUR(A7307)+1,4)</f>
        <v>1</v>
      </c>
      <c r="E7307">
        <f>VLOOKUP(A7307,'Step 1.4 CNY OAT'!$A$1:$B$8761,2)</f>
        <v>63</v>
      </c>
      <c r="F7307" s="11">
        <f ca="1">('Step 3. Regression'!$B$18*E7307^2+'Step 3. Regression'!$C$18*E7307+'Step 3. Regression'!$D$18)*C7307</f>
        <v>5.3505530441821012</v>
      </c>
      <c r="G7307" s="11">
        <f ca="1">('Step 3. Regression'!$G$18*E7307^2+'Step 3. Regression'!$H$18*E7307+'Step 3. Regression'!$I$18)*D7307</f>
        <v>2.6847689220218069</v>
      </c>
    </row>
    <row r="7308" spans="1:7" x14ac:dyDescent="0.25">
      <c r="A7308" s="8">
        <f>IF(ISBLANK('Step 1.4 CNY OAT'!A7308),"-",'Step 1.4 CNY OAT'!A7308)</f>
        <v>43405.458333333336</v>
      </c>
      <c r="B7308" s="26">
        <f t="shared" si="132"/>
        <v>304</v>
      </c>
      <c r="C7308" s="67" cm="1">
        <f t="array" ref="C7308">INDEX('Step 5. Daily Avg Schedule Calc'!$A$2:$D$169,(WEEKDAY(A7308)-1)*24+HOUR(A7308)+1,3)</f>
        <v>1</v>
      </c>
      <c r="D7308" s="67" cm="1">
        <f t="array" ref="D7308">INDEX('Step 5. Daily Avg Schedule Calc'!$A$2:$D$169,(WEEKDAY(A7308)-1)*24+HOUR(A7308)+1,4)</f>
        <v>1</v>
      </c>
      <c r="E7308">
        <f>VLOOKUP(A7308,'Step 1.4 CNY OAT'!$A$1:$B$8761,2)</f>
        <v>63</v>
      </c>
      <c r="F7308" s="11">
        <f ca="1">('Step 3. Regression'!$B$18*E7308^2+'Step 3. Regression'!$C$18*E7308+'Step 3. Regression'!$D$18)*C7308</f>
        <v>5.3505530441821012</v>
      </c>
      <c r="G7308" s="11">
        <f ca="1">('Step 3. Regression'!$G$18*E7308^2+'Step 3. Regression'!$H$18*E7308+'Step 3. Regression'!$I$18)*D7308</f>
        <v>2.6847689220218069</v>
      </c>
    </row>
    <row r="7309" spans="1:7" x14ac:dyDescent="0.25">
      <c r="A7309" s="8">
        <f>IF(ISBLANK('Step 1.4 CNY OAT'!A7309),"-",'Step 1.4 CNY OAT'!A7309)</f>
        <v>43405.5</v>
      </c>
      <c r="B7309" s="26">
        <f t="shared" si="132"/>
        <v>304</v>
      </c>
      <c r="C7309" s="67" cm="1">
        <f t="array" ref="C7309">INDEX('Step 5. Daily Avg Schedule Calc'!$A$2:$D$169,(WEEKDAY(A7309)-1)*24+HOUR(A7309)+1,3)</f>
        <v>1</v>
      </c>
      <c r="D7309" s="67" cm="1">
        <f t="array" ref="D7309">INDEX('Step 5. Daily Avg Schedule Calc'!$A$2:$D$169,(WEEKDAY(A7309)-1)*24+HOUR(A7309)+1,4)</f>
        <v>1</v>
      </c>
      <c r="E7309">
        <f>VLOOKUP(A7309,'Step 1.4 CNY OAT'!$A$1:$B$8761,2)</f>
        <v>66</v>
      </c>
      <c r="F7309" s="11">
        <f ca="1">('Step 3. Regression'!$B$18*E7309^2+'Step 3. Regression'!$C$18*E7309+'Step 3. Regression'!$D$18)*C7309</f>
        <v>5.4471119667571148</v>
      </c>
      <c r="G7309" s="11">
        <f ca="1">('Step 3. Regression'!$G$18*E7309^2+'Step 3. Regression'!$H$18*E7309+'Step 3. Regression'!$I$18)*D7309</f>
        <v>2.6951171035564454</v>
      </c>
    </row>
    <row r="7310" spans="1:7" x14ac:dyDescent="0.25">
      <c r="A7310" s="8">
        <f>IF(ISBLANK('Step 1.4 CNY OAT'!A7310),"-",'Step 1.4 CNY OAT'!A7310)</f>
        <v>43405.541666666664</v>
      </c>
      <c r="B7310" s="26">
        <f t="shared" si="132"/>
        <v>304</v>
      </c>
      <c r="C7310" s="67" cm="1">
        <f t="array" ref="C7310">INDEX('Step 5. Daily Avg Schedule Calc'!$A$2:$D$169,(WEEKDAY(A7310)-1)*24+HOUR(A7310)+1,3)</f>
        <v>1</v>
      </c>
      <c r="D7310" s="67" cm="1">
        <f t="array" ref="D7310">INDEX('Step 5. Daily Avg Schedule Calc'!$A$2:$D$169,(WEEKDAY(A7310)-1)*24+HOUR(A7310)+1,4)</f>
        <v>1</v>
      </c>
      <c r="E7310">
        <f>VLOOKUP(A7310,'Step 1.4 CNY OAT'!$A$1:$B$8761,2)</f>
        <v>70</v>
      </c>
      <c r="F7310" s="11">
        <f ca="1">('Step 3. Regression'!$B$18*E7310^2+'Step 3. Regression'!$C$18*E7310+'Step 3. Regression'!$D$18)*C7310</f>
        <v>5.6437590923999679</v>
      </c>
      <c r="G7310" s="11">
        <f ca="1">('Step 3. Regression'!$G$18*E7310^2+'Step 3. Regression'!$H$18*E7310+'Step 3. Regression'!$I$18)*D7310</f>
        <v>2.7263772380986788</v>
      </c>
    </row>
    <row r="7311" spans="1:7" x14ac:dyDescent="0.25">
      <c r="A7311" s="8">
        <f>IF(ISBLANK('Step 1.4 CNY OAT'!A7311),"-",'Step 1.4 CNY OAT'!A7311)</f>
        <v>43405.583333333336</v>
      </c>
      <c r="B7311" s="26">
        <f t="shared" si="132"/>
        <v>304</v>
      </c>
      <c r="C7311" s="67" cm="1">
        <f t="array" ref="C7311">INDEX('Step 5. Daily Avg Schedule Calc'!$A$2:$D$169,(WEEKDAY(A7311)-1)*24+HOUR(A7311)+1,3)</f>
        <v>1</v>
      </c>
      <c r="D7311" s="67" cm="1">
        <f t="array" ref="D7311">INDEX('Step 5. Daily Avg Schedule Calc'!$A$2:$D$169,(WEEKDAY(A7311)-1)*24+HOUR(A7311)+1,4)</f>
        <v>1</v>
      </c>
      <c r="E7311">
        <f>VLOOKUP(A7311,'Step 1.4 CNY OAT'!$A$1:$B$8761,2)</f>
        <v>68</v>
      </c>
      <c r="F7311" s="11">
        <f ca="1">('Step 3. Regression'!$B$18*E7311^2+'Step 3. Regression'!$C$18*E7311+'Step 3. Regression'!$D$18)*C7311</f>
        <v>5.5357352587867084</v>
      </c>
      <c r="G7311" s="11">
        <f ca="1">('Step 3. Regression'!$G$18*E7311^2+'Step 3. Regression'!$H$18*E7311+'Step 3. Regression'!$I$18)*D7311</f>
        <v>2.7082525195186036</v>
      </c>
    </row>
    <row r="7312" spans="1:7" x14ac:dyDescent="0.25">
      <c r="A7312" s="8">
        <f>IF(ISBLANK('Step 1.4 CNY OAT'!A7312),"-",'Step 1.4 CNY OAT'!A7312)</f>
        <v>43405.625</v>
      </c>
      <c r="B7312" s="26">
        <f t="shared" si="132"/>
        <v>304</v>
      </c>
      <c r="C7312" s="67" cm="1">
        <f t="array" ref="C7312">INDEX('Step 5. Daily Avg Schedule Calc'!$A$2:$D$169,(WEEKDAY(A7312)-1)*24+HOUR(A7312)+1,3)</f>
        <v>1</v>
      </c>
      <c r="D7312" s="67" cm="1">
        <f t="array" ref="D7312">INDEX('Step 5. Daily Avg Schedule Calc'!$A$2:$D$169,(WEEKDAY(A7312)-1)*24+HOUR(A7312)+1,4)</f>
        <v>1</v>
      </c>
      <c r="E7312">
        <f>VLOOKUP(A7312,'Step 1.4 CNY OAT'!$A$1:$B$8761,2)</f>
        <v>66</v>
      </c>
      <c r="F7312" s="11">
        <f ca="1">('Step 3. Regression'!$B$18*E7312^2+'Step 3. Regression'!$C$18*E7312+'Step 3. Regression'!$D$18)*C7312</f>
        <v>5.4471119667571148</v>
      </c>
      <c r="G7312" s="11">
        <f ca="1">('Step 3. Regression'!$G$18*E7312^2+'Step 3. Regression'!$H$18*E7312+'Step 3. Regression'!$I$18)*D7312</f>
        <v>2.6951171035564454</v>
      </c>
    </row>
    <row r="7313" spans="1:7" x14ac:dyDescent="0.25">
      <c r="A7313" s="8">
        <f>IF(ISBLANK('Step 1.4 CNY OAT'!A7313),"-",'Step 1.4 CNY OAT'!A7313)</f>
        <v>43405.666666666664</v>
      </c>
      <c r="B7313" s="26">
        <f t="shared" si="132"/>
        <v>304</v>
      </c>
      <c r="C7313" s="67" cm="1">
        <f t="array" ref="C7313">INDEX('Step 5. Daily Avg Schedule Calc'!$A$2:$D$169,(WEEKDAY(A7313)-1)*24+HOUR(A7313)+1,3)</f>
        <v>1</v>
      </c>
      <c r="D7313" s="67" cm="1">
        <f t="array" ref="D7313">INDEX('Step 5. Daily Avg Schedule Calc'!$A$2:$D$169,(WEEKDAY(A7313)-1)*24+HOUR(A7313)+1,4)</f>
        <v>1</v>
      </c>
      <c r="E7313">
        <f>VLOOKUP(A7313,'Step 1.4 CNY OAT'!$A$1:$B$8761,2)</f>
        <v>66</v>
      </c>
      <c r="F7313" s="11">
        <f ca="1">('Step 3. Regression'!$B$18*E7313^2+'Step 3. Regression'!$C$18*E7313+'Step 3. Regression'!$D$18)*C7313</f>
        <v>5.4471119667571148</v>
      </c>
      <c r="G7313" s="11">
        <f ca="1">('Step 3. Regression'!$G$18*E7313^2+'Step 3. Regression'!$H$18*E7313+'Step 3. Regression'!$I$18)*D7313</f>
        <v>2.6951171035564454</v>
      </c>
    </row>
    <row r="7314" spans="1:7" x14ac:dyDescent="0.25">
      <c r="A7314" s="8">
        <f>IF(ISBLANK('Step 1.4 CNY OAT'!A7314),"-",'Step 1.4 CNY OAT'!A7314)</f>
        <v>43405.708333333336</v>
      </c>
      <c r="B7314" s="26">
        <f t="shared" si="132"/>
        <v>304</v>
      </c>
      <c r="C7314" s="67" cm="1">
        <f t="array" ref="C7314">INDEX('Step 5. Daily Avg Schedule Calc'!$A$2:$D$169,(WEEKDAY(A7314)-1)*24+HOUR(A7314)+1,3)</f>
        <v>1</v>
      </c>
      <c r="D7314" s="67" cm="1">
        <f t="array" ref="D7314">INDEX('Step 5. Daily Avg Schedule Calc'!$A$2:$D$169,(WEEKDAY(A7314)-1)*24+HOUR(A7314)+1,4)</f>
        <v>1</v>
      </c>
      <c r="E7314">
        <f>VLOOKUP(A7314,'Step 1.4 CNY OAT'!$A$1:$B$8761,2)</f>
        <v>67</v>
      </c>
      <c r="F7314" s="11">
        <f ca="1">('Step 3. Regression'!$B$18*E7314^2+'Step 3. Regression'!$C$18*E7314+'Step 3. Regression'!$D$18)*C7314</f>
        <v>5.4889985450739509</v>
      </c>
      <c r="G7314" s="11">
        <f ca="1">('Step 3. Regression'!$G$18*E7314^2+'Step 3. Regression'!$H$18*E7314+'Step 3. Regression'!$I$18)*D7314</f>
        <v>2.7010611487102851</v>
      </c>
    </row>
    <row r="7315" spans="1:7" x14ac:dyDescent="0.25">
      <c r="A7315" s="8">
        <f>IF(ISBLANK('Step 1.4 CNY OAT'!A7315),"-",'Step 1.4 CNY OAT'!A7315)</f>
        <v>43405.75</v>
      </c>
      <c r="B7315" s="26">
        <f t="shared" si="132"/>
        <v>304</v>
      </c>
      <c r="C7315" s="67" cm="1">
        <f t="array" ref="C7315">INDEX('Step 5. Daily Avg Schedule Calc'!$A$2:$D$169,(WEEKDAY(A7315)-1)*24+HOUR(A7315)+1,3)</f>
        <v>1</v>
      </c>
      <c r="D7315" s="67" cm="1">
        <f t="array" ref="D7315">INDEX('Step 5. Daily Avg Schedule Calc'!$A$2:$D$169,(WEEKDAY(A7315)-1)*24+HOUR(A7315)+1,4)</f>
        <v>1</v>
      </c>
      <c r="E7315">
        <f>VLOOKUP(A7315,'Step 1.4 CNY OAT'!$A$1:$B$8761,2)</f>
        <v>66</v>
      </c>
      <c r="F7315" s="11">
        <f ca="1">('Step 3. Regression'!$B$18*E7315^2+'Step 3. Regression'!$C$18*E7315+'Step 3. Regression'!$D$18)*C7315</f>
        <v>5.4471119667571148</v>
      </c>
      <c r="G7315" s="11">
        <f ca="1">('Step 3. Regression'!$G$18*E7315^2+'Step 3. Regression'!$H$18*E7315+'Step 3. Regression'!$I$18)*D7315</f>
        <v>2.6951171035564454</v>
      </c>
    </row>
    <row r="7316" spans="1:7" x14ac:dyDescent="0.25">
      <c r="A7316" s="8">
        <f>IF(ISBLANK('Step 1.4 CNY OAT'!A7316),"-",'Step 1.4 CNY OAT'!A7316)</f>
        <v>43405.791666666664</v>
      </c>
      <c r="B7316" s="26">
        <f t="shared" si="132"/>
        <v>304</v>
      </c>
      <c r="C7316" s="67" cm="1">
        <f t="array" ref="C7316">INDEX('Step 5. Daily Avg Schedule Calc'!$A$2:$D$169,(WEEKDAY(A7316)-1)*24+HOUR(A7316)+1,3)</f>
        <v>1</v>
      </c>
      <c r="D7316" s="67" cm="1">
        <f t="array" ref="D7316">INDEX('Step 5. Daily Avg Schedule Calc'!$A$2:$D$169,(WEEKDAY(A7316)-1)*24+HOUR(A7316)+1,4)</f>
        <v>1</v>
      </c>
      <c r="E7316">
        <f>VLOOKUP(A7316,'Step 1.4 CNY OAT'!$A$1:$B$8761,2)</f>
        <v>64</v>
      </c>
      <c r="F7316" s="11">
        <f ca="1">('Step 3. Regression'!$B$18*E7316^2+'Step 3. Regression'!$C$18*E7316+'Step 3. Regression'!$D$18)*C7316</f>
        <v>5.3778892163111873</v>
      </c>
      <c r="G7316" s="11">
        <f ca="1">('Step 3. Regression'!$G$18*E7316^2+'Step 3. Regression'!$H$18*E7316+'Step 3. Regression'!$I$18)*D7316</f>
        <v>2.686970990212207</v>
      </c>
    </row>
    <row r="7317" spans="1:7" x14ac:dyDescent="0.25">
      <c r="A7317" s="8">
        <f>IF(ISBLANK('Step 1.4 CNY OAT'!A7317),"-",'Step 1.4 CNY OAT'!A7317)</f>
        <v>43405.833333333336</v>
      </c>
      <c r="B7317" s="26">
        <f t="shared" si="132"/>
        <v>304</v>
      </c>
      <c r="C7317" s="67" cm="1">
        <f t="array" ref="C7317">INDEX('Step 5. Daily Avg Schedule Calc'!$A$2:$D$169,(WEEKDAY(A7317)-1)*24+HOUR(A7317)+1,3)</f>
        <v>1</v>
      </c>
      <c r="D7317" s="67" cm="1">
        <f t="array" ref="D7317">INDEX('Step 5. Daily Avg Schedule Calc'!$A$2:$D$169,(WEEKDAY(A7317)-1)*24+HOUR(A7317)+1,4)</f>
        <v>1</v>
      </c>
      <c r="E7317">
        <f>VLOOKUP(A7317,'Step 1.4 CNY OAT'!$A$1:$B$8761,2)</f>
        <v>64</v>
      </c>
      <c r="F7317" s="11">
        <f ca="1">('Step 3. Regression'!$B$18*E7317^2+'Step 3. Regression'!$C$18*E7317+'Step 3. Regression'!$D$18)*C7317</f>
        <v>5.3778892163111873</v>
      </c>
      <c r="G7317" s="11">
        <f ca="1">('Step 3. Regression'!$G$18*E7317^2+'Step 3. Regression'!$H$18*E7317+'Step 3. Regression'!$I$18)*D7317</f>
        <v>2.686970990212207</v>
      </c>
    </row>
    <row r="7318" spans="1:7" x14ac:dyDescent="0.25">
      <c r="A7318" s="8">
        <f>IF(ISBLANK('Step 1.4 CNY OAT'!A7318),"-",'Step 1.4 CNY OAT'!A7318)</f>
        <v>43405.875</v>
      </c>
      <c r="B7318" s="26">
        <f t="shared" si="132"/>
        <v>304</v>
      </c>
      <c r="C7318" s="67" cm="1">
        <f t="array" ref="C7318">INDEX('Step 5. Daily Avg Schedule Calc'!$A$2:$D$169,(WEEKDAY(A7318)-1)*24+HOUR(A7318)+1,3)</f>
        <v>1</v>
      </c>
      <c r="D7318" s="67" cm="1">
        <f t="array" ref="D7318">INDEX('Step 5. Daily Avg Schedule Calc'!$A$2:$D$169,(WEEKDAY(A7318)-1)*24+HOUR(A7318)+1,4)</f>
        <v>1</v>
      </c>
      <c r="E7318">
        <f>VLOOKUP(A7318,'Step 1.4 CNY OAT'!$A$1:$B$8761,2)</f>
        <v>63</v>
      </c>
      <c r="F7318" s="11">
        <f ca="1">('Step 3. Regression'!$B$18*E7318^2+'Step 3. Regression'!$C$18*E7318+'Step 3. Regression'!$D$18)*C7318</f>
        <v>5.3505530441821012</v>
      </c>
      <c r="G7318" s="11">
        <f ca="1">('Step 3. Regression'!$G$18*E7318^2+'Step 3. Regression'!$H$18*E7318+'Step 3. Regression'!$I$18)*D7318</f>
        <v>2.6847689220218069</v>
      </c>
    </row>
    <row r="7319" spans="1:7" x14ac:dyDescent="0.25">
      <c r="A7319" s="8">
        <f>IF(ISBLANK('Step 1.4 CNY OAT'!A7319),"-",'Step 1.4 CNY OAT'!A7319)</f>
        <v>43405.916666666664</v>
      </c>
      <c r="B7319" s="26">
        <f t="shared" si="132"/>
        <v>304</v>
      </c>
      <c r="C7319" s="67" cm="1">
        <f t="array" ref="C7319">INDEX('Step 5. Daily Avg Schedule Calc'!$A$2:$D$169,(WEEKDAY(A7319)-1)*24+HOUR(A7319)+1,3)</f>
        <v>1</v>
      </c>
      <c r="D7319" s="67" cm="1">
        <f t="array" ref="D7319">INDEX('Step 5. Daily Avg Schedule Calc'!$A$2:$D$169,(WEEKDAY(A7319)-1)*24+HOUR(A7319)+1,4)</f>
        <v>1</v>
      </c>
      <c r="E7319">
        <f>VLOOKUP(A7319,'Step 1.4 CNY OAT'!$A$1:$B$8761,2)</f>
        <v>63</v>
      </c>
      <c r="F7319" s="11">
        <f ca="1">('Step 3. Regression'!$B$18*E7319^2+'Step 3. Regression'!$C$18*E7319+'Step 3. Regression'!$D$18)*C7319</f>
        <v>5.3505530441821012</v>
      </c>
      <c r="G7319" s="11">
        <f ca="1">('Step 3. Regression'!$G$18*E7319^2+'Step 3. Regression'!$H$18*E7319+'Step 3. Regression'!$I$18)*D7319</f>
        <v>2.6847689220218069</v>
      </c>
    </row>
    <row r="7320" spans="1:7" x14ac:dyDescent="0.25">
      <c r="A7320" s="8">
        <f>IF(ISBLANK('Step 1.4 CNY OAT'!A7320),"-",'Step 1.4 CNY OAT'!A7320)</f>
        <v>43405.958333333336</v>
      </c>
      <c r="B7320" s="26">
        <f t="shared" si="132"/>
        <v>304</v>
      </c>
      <c r="C7320" s="67" cm="1">
        <f t="array" ref="C7320">INDEX('Step 5. Daily Avg Schedule Calc'!$A$2:$D$169,(WEEKDAY(A7320)-1)*24+HOUR(A7320)+1,3)</f>
        <v>1</v>
      </c>
      <c r="D7320" s="67" cm="1">
        <f t="array" ref="D7320">INDEX('Step 5. Daily Avg Schedule Calc'!$A$2:$D$169,(WEEKDAY(A7320)-1)*24+HOUR(A7320)+1,4)</f>
        <v>1</v>
      </c>
      <c r="E7320">
        <f>VLOOKUP(A7320,'Step 1.4 CNY OAT'!$A$1:$B$8761,2)</f>
        <v>63</v>
      </c>
      <c r="F7320" s="11">
        <f ca="1">('Step 3. Regression'!$B$18*E7320^2+'Step 3. Regression'!$C$18*E7320+'Step 3. Regression'!$D$18)*C7320</f>
        <v>5.3505530441821012</v>
      </c>
      <c r="G7320" s="11">
        <f ca="1">('Step 3. Regression'!$G$18*E7320^2+'Step 3. Regression'!$H$18*E7320+'Step 3. Regression'!$I$18)*D7320</f>
        <v>2.6847689220218069</v>
      </c>
    </row>
    <row r="7321" spans="1:7" x14ac:dyDescent="0.25">
      <c r="A7321" s="8">
        <f>IF(ISBLANK('Step 1.4 CNY OAT'!A7321),"-",'Step 1.4 CNY OAT'!A7321)</f>
        <v>43406</v>
      </c>
      <c r="B7321" s="26">
        <f t="shared" si="132"/>
        <v>305</v>
      </c>
      <c r="C7321" s="67" cm="1">
        <f t="array" ref="C7321">INDEX('Step 5. Daily Avg Schedule Calc'!$A$2:$D$169,(WEEKDAY(A7321)-1)*24+HOUR(A7321)+1,3)</f>
        <v>1</v>
      </c>
      <c r="D7321" s="67" cm="1">
        <f t="array" ref="D7321">INDEX('Step 5. Daily Avg Schedule Calc'!$A$2:$D$169,(WEEKDAY(A7321)-1)*24+HOUR(A7321)+1,4)</f>
        <v>1</v>
      </c>
      <c r="E7321">
        <f>VLOOKUP(A7321,'Step 1.4 CNY OAT'!$A$1:$B$8761,2)</f>
        <v>63</v>
      </c>
      <c r="F7321" s="11">
        <f ca="1">('Step 3. Regression'!$B$18*E7321^2+'Step 3. Regression'!$C$18*E7321+'Step 3. Regression'!$D$18)*C7321</f>
        <v>5.3505530441821012</v>
      </c>
      <c r="G7321" s="11">
        <f ca="1">('Step 3. Regression'!$G$18*E7321^2+'Step 3. Regression'!$H$18*E7321+'Step 3. Regression'!$I$18)*D7321</f>
        <v>2.6847689220218069</v>
      </c>
    </row>
    <row r="7322" spans="1:7" x14ac:dyDescent="0.25">
      <c r="A7322" s="8">
        <f>IF(ISBLANK('Step 1.4 CNY OAT'!A7322),"-",'Step 1.4 CNY OAT'!A7322)</f>
        <v>43406.041666666664</v>
      </c>
      <c r="B7322" s="26">
        <f t="shared" si="132"/>
        <v>305</v>
      </c>
      <c r="C7322" s="67" cm="1">
        <f t="array" ref="C7322">INDEX('Step 5. Daily Avg Schedule Calc'!$A$2:$D$169,(WEEKDAY(A7322)-1)*24+HOUR(A7322)+1,3)</f>
        <v>1</v>
      </c>
      <c r="D7322" s="67" cm="1">
        <f t="array" ref="D7322">INDEX('Step 5. Daily Avg Schedule Calc'!$A$2:$D$169,(WEEKDAY(A7322)-1)*24+HOUR(A7322)+1,4)</f>
        <v>1</v>
      </c>
      <c r="E7322">
        <f>VLOOKUP(A7322,'Step 1.4 CNY OAT'!$A$1:$B$8761,2)</f>
        <v>63</v>
      </c>
      <c r="F7322" s="11">
        <f ca="1">('Step 3. Regression'!$B$18*E7322^2+'Step 3. Regression'!$C$18*E7322+'Step 3. Regression'!$D$18)*C7322</f>
        <v>5.3505530441821012</v>
      </c>
      <c r="G7322" s="11">
        <f ca="1">('Step 3. Regression'!$G$18*E7322^2+'Step 3. Regression'!$H$18*E7322+'Step 3. Regression'!$I$18)*D7322</f>
        <v>2.6847689220218069</v>
      </c>
    </row>
    <row r="7323" spans="1:7" x14ac:dyDescent="0.25">
      <c r="A7323" s="8">
        <f>IF(ISBLANK('Step 1.4 CNY OAT'!A7323),"-",'Step 1.4 CNY OAT'!A7323)</f>
        <v>43406.083333333336</v>
      </c>
      <c r="B7323" s="26">
        <f t="shared" si="132"/>
        <v>305</v>
      </c>
      <c r="C7323" s="67" cm="1">
        <f t="array" ref="C7323">INDEX('Step 5. Daily Avg Schedule Calc'!$A$2:$D$169,(WEEKDAY(A7323)-1)*24+HOUR(A7323)+1,3)</f>
        <v>1</v>
      </c>
      <c r="D7323" s="67" cm="1">
        <f t="array" ref="D7323">INDEX('Step 5. Daily Avg Schedule Calc'!$A$2:$D$169,(WEEKDAY(A7323)-1)*24+HOUR(A7323)+1,4)</f>
        <v>1</v>
      </c>
      <c r="E7323">
        <f>VLOOKUP(A7323,'Step 1.4 CNY OAT'!$A$1:$B$8761,2)</f>
        <v>63</v>
      </c>
      <c r="F7323" s="11">
        <f ca="1">('Step 3. Regression'!$B$18*E7323^2+'Step 3. Regression'!$C$18*E7323+'Step 3. Regression'!$D$18)*C7323</f>
        <v>5.3505530441821012</v>
      </c>
      <c r="G7323" s="11">
        <f ca="1">('Step 3. Regression'!$G$18*E7323^2+'Step 3. Regression'!$H$18*E7323+'Step 3. Regression'!$I$18)*D7323</f>
        <v>2.6847689220218069</v>
      </c>
    </row>
    <row r="7324" spans="1:7" x14ac:dyDescent="0.25">
      <c r="A7324" s="8">
        <f>IF(ISBLANK('Step 1.4 CNY OAT'!A7324),"-",'Step 1.4 CNY OAT'!A7324)</f>
        <v>43406.125</v>
      </c>
      <c r="B7324" s="26">
        <f t="shared" si="132"/>
        <v>305</v>
      </c>
      <c r="C7324" s="67" cm="1">
        <f t="array" ref="C7324">INDEX('Step 5. Daily Avg Schedule Calc'!$A$2:$D$169,(WEEKDAY(A7324)-1)*24+HOUR(A7324)+1,3)</f>
        <v>1</v>
      </c>
      <c r="D7324" s="67" cm="1">
        <f t="array" ref="D7324">INDEX('Step 5. Daily Avg Schedule Calc'!$A$2:$D$169,(WEEKDAY(A7324)-1)*24+HOUR(A7324)+1,4)</f>
        <v>1</v>
      </c>
      <c r="E7324">
        <f>VLOOKUP(A7324,'Step 1.4 CNY OAT'!$A$1:$B$8761,2)</f>
        <v>66</v>
      </c>
      <c r="F7324" s="11">
        <f ca="1">('Step 3. Regression'!$B$18*E7324^2+'Step 3. Regression'!$C$18*E7324+'Step 3. Regression'!$D$18)*C7324</f>
        <v>5.4471119667571148</v>
      </c>
      <c r="G7324" s="11">
        <f ca="1">('Step 3. Regression'!$G$18*E7324^2+'Step 3. Regression'!$H$18*E7324+'Step 3. Regression'!$I$18)*D7324</f>
        <v>2.6951171035564454</v>
      </c>
    </row>
    <row r="7325" spans="1:7" x14ac:dyDescent="0.25">
      <c r="A7325" s="8">
        <f>IF(ISBLANK('Step 1.4 CNY OAT'!A7325),"-",'Step 1.4 CNY OAT'!A7325)</f>
        <v>43406.166666666664</v>
      </c>
      <c r="B7325" s="26">
        <f t="shared" si="132"/>
        <v>305</v>
      </c>
      <c r="C7325" s="67" cm="1">
        <f t="array" ref="C7325">INDEX('Step 5. Daily Avg Schedule Calc'!$A$2:$D$169,(WEEKDAY(A7325)-1)*24+HOUR(A7325)+1,3)</f>
        <v>1</v>
      </c>
      <c r="D7325" s="67" cm="1">
        <f t="array" ref="D7325">INDEX('Step 5. Daily Avg Schedule Calc'!$A$2:$D$169,(WEEKDAY(A7325)-1)*24+HOUR(A7325)+1,4)</f>
        <v>1</v>
      </c>
      <c r="E7325">
        <f>VLOOKUP(A7325,'Step 1.4 CNY OAT'!$A$1:$B$8761,2)</f>
        <v>66</v>
      </c>
      <c r="F7325" s="11">
        <f ca="1">('Step 3. Regression'!$B$18*E7325^2+'Step 3. Regression'!$C$18*E7325+'Step 3. Regression'!$D$18)*C7325</f>
        <v>5.4471119667571148</v>
      </c>
      <c r="G7325" s="11">
        <f ca="1">('Step 3. Regression'!$G$18*E7325^2+'Step 3. Regression'!$H$18*E7325+'Step 3. Regression'!$I$18)*D7325</f>
        <v>2.6951171035564454</v>
      </c>
    </row>
    <row r="7326" spans="1:7" x14ac:dyDescent="0.25">
      <c r="A7326" s="8">
        <f>IF(ISBLANK('Step 1.4 CNY OAT'!A7326),"-",'Step 1.4 CNY OAT'!A7326)</f>
        <v>43406.208333333336</v>
      </c>
      <c r="B7326" s="26">
        <f t="shared" si="132"/>
        <v>305</v>
      </c>
      <c r="C7326" s="67" cm="1">
        <f t="array" ref="C7326">INDEX('Step 5. Daily Avg Schedule Calc'!$A$2:$D$169,(WEEKDAY(A7326)-1)*24+HOUR(A7326)+1,3)</f>
        <v>1</v>
      </c>
      <c r="D7326" s="67" cm="1">
        <f t="array" ref="D7326">INDEX('Step 5. Daily Avg Schedule Calc'!$A$2:$D$169,(WEEKDAY(A7326)-1)*24+HOUR(A7326)+1,4)</f>
        <v>1</v>
      </c>
      <c r="E7326">
        <f>VLOOKUP(A7326,'Step 1.4 CNY OAT'!$A$1:$B$8761,2)</f>
        <v>68</v>
      </c>
      <c r="F7326" s="11">
        <f ca="1">('Step 3. Regression'!$B$18*E7326^2+'Step 3. Regression'!$C$18*E7326+'Step 3. Regression'!$D$18)*C7326</f>
        <v>5.5357352587867084</v>
      </c>
      <c r="G7326" s="11">
        <f ca="1">('Step 3. Regression'!$G$18*E7326^2+'Step 3. Regression'!$H$18*E7326+'Step 3. Regression'!$I$18)*D7326</f>
        <v>2.7082525195186036</v>
      </c>
    </row>
    <row r="7327" spans="1:7" x14ac:dyDescent="0.25">
      <c r="A7327" s="8">
        <f>IF(ISBLANK('Step 1.4 CNY OAT'!A7327),"-",'Step 1.4 CNY OAT'!A7327)</f>
        <v>43406.25</v>
      </c>
      <c r="B7327" s="26">
        <f t="shared" si="132"/>
        <v>305</v>
      </c>
      <c r="C7327" s="67" cm="1">
        <f t="array" ref="C7327">INDEX('Step 5. Daily Avg Schedule Calc'!$A$2:$D$169,(WEEKDAY(A7327)-1)*24+HOUR(A7327)+1,3)</f>
        <v>1</v>
      </c>
      <c r="D7327" s="67" cm="1">
        <f t="array" ref="D7327">INDEX('Step 5. Daily Avg Schedule Calc'!$A$2:$D$169,(WEEKDAY(A7327)-1)*24+HOUR(A7327)+1,4)</f>
        <v>1</v>
      </c>
      <c r="E7327">
        <f>VLOOKUP(A7327,'Step 1.4 CNY OAT'!$A$1:$B$8761,2)</f>
        <v>66</v>
      </c>
      <c r="F7327" s="11">
        <f ca="1">('Step 3. Regression'!$B$18*E7327^2+'Step 3. Regression'!$C$18*E7327+'Step 3. Regression'!$D$18)*C7327</f>
        <v>5.4471119667571148</v>
      </c>
      <c r="G7327" s="11">
        <f ca="1">('Step 3. Regression'!$G$18*E7327^2+'Step 3. Regression'!$H$18*E7327+'Step 3. Regression'!$I$18)*D7327</f>
        <v>2.6951171035564454</v>
      </c>
    </row>
    <row r="7328" spans="1:7" x14ac:dyDescent="0.25">
      <c r="A7328" s="8">
        <f>IF(ISBLANK('Step 1.4 CNY OAT'!A7328),"-",'Step 1.4 CNY OAT'!A7328)</f>
        <v>43406.291666666664</v>
      </c>
      <c r="B7328" s="26">
        <f t="shared" si="132"/>
        <v>305</v>
      </c>
      <c r="C7328" s="67" cm="1">
        <f t="array" ref="C7328">INDEX('Step 5. Daily Avg Schedule Calc'!$A$2:$D$169,(WEEKDAY(A7328)-1)*24+HOUR(A7328)+1,3)</f>
        <v>1</v>
      </c>
      <c r="D7328" s="67" cm="1">
        <f t="array" ref="D7328">INDEX('Step 5. Daily Avg Schedule Calc'!$A$2:$D$169,(WEEKDAY(A7328)-1)*24+HOUR(A7328)+1,4)</f>
        <v>1</v>
      </c>
      <c r="E7328">
        <f>VLOOKUP(A7328,'Step 1.4 CNY OAT'!$A$1:$B$8761,2)</f>
        <v>64</v>
      </c>
      <c r="F7328" s="11">
        <f ca="1">('Step 3. Regression'!$B$18*E7328^2+'Step 3. Regression'!$C$18*E7328+'Step 3. Regression'!$D$18)*C7328</f>
        <v>5.3778892163111873</v>
      </c>
      <c r="G7328" s="11">
        <f ca="1">('Step 3. Regression'!$G$18*E7328^2+'Step 3. Regression'!$H$18*E7328+'Step 3. Regression'!$I$18)*D7328</f>
        <v>2.686970990212207</v>
      </c>
    </row>
    <row r="7329" spans="1:7" x14ac:dyDescent="0.25">
      <c r="A7329" s="8">
        <f>IF(ISBLANK('Step 1.4 CNY OAT'!A7329),"-",'Step 1.4 CNY OAT'!A7329)</f>
        <v>43406.333333333336</v>
      </c>
      <c r="B7329" s="26">
        <f t="shared" si="132"/>
        <v>305</v>
      </c>
      <c r="C7329" s="67" cm="1">
        <f t="array" ref="C7329">INDEX('Step 5. Daily Avg Schedule Calc'!$A$2:$D$169,(WEEKDAY(A7329)-1)*24+HOUR(A7329)+1,3)</f>
        <v>1</v>
      </c>
      <c r="D7329" s="67" cm="1">
        <f t="array" ref="D7329">INDEX('Step 5. Daily Avg Schedule Calc'!$A$2:$D$169,(WEEKDAY(A7329)-1)*24+HOUR(A7329)+1,4)</f>
        <v>1</v>
      </c>
      <c r="E7329">
        <f>VLOOKUP(A7329,'Step 1.4 CNY OAT'!$A$1:$B$8761,2)</f>
        <v>65</v>
      </c>
      <c r="F7329" s="11">
        <f ca="1">('Step 3. Regression'!$B$18*E7329^2+'Step 3. Regression'!$C$18*E7329+'Step 3. Regression'!$D$18)*C7329</f>
        <v>5.4100755238361913</v>
      </c>
      <c r="G7329" s="11">
        <f ca="1">('Step 3. Regression'!$G$18*E7329^2+'Step 3. Regression'!$H$18*E7329+'Step 3. Regression'!$I$18)*D7329</f>
        <v>2.6904203840570866</v>
      </c>
    </row>
    <row r="7330" spans="1:7" x14ac:dyDescent="0.25">
      <c r="A7330" s="8">
        <f>IF(ISBLANK('Step 1.4 CNY OAT'!A7330),"-",'Step 1.4 CNY OAT'!A7330)</f>
        <v>43406.375</v>
      </c>
      <c r="B7330" s="26">
        <f t="shared" si="132"/>
        <v>305</v>
      </c>
      <c r="C7330" s="67" cm="1">
        <f t="array" ref="C7330">INDEX('Step 5. Daily Avg Schedule Calc'!$A$2:$D$169,(WEEKDAY(A7330)-1)*24+HOUR(A7330)+1,3)</f>
        <v>1</v>
      </c>
      <c r="D7330" s="67" cm="1">
        <f t="array" ref="D7330">INDEX('Step 5. Daily Avg Schedule Calc'!$A$2:$D$169,(WEEKDAY(A7330)-1)*24+HOUR(A7330)+1,4)</f>
        <v>1</v>
      </c>
      <c r="E7330">
        <f>VLOOKUP(A7330,'Step 1.4 CNY OAT'!$A$1:$B$8761,2)</f>
        <v>64</v>
      </c>
      <c r="F7330" s="11">
        <f ca="1">('Step 3. Regression'!$B$18*E7330^2+'Step 3. Regression'!$C$18*E7330+'Step 3. Regression'!$D$18)*C7330</f>
        <v>5.3778892163111873</v>
      </c>
      <c r="G7330" s="11">
        <f ca="1">('Step 3. Regression'!$G$18*E7330^2+'Step 3. Regression'!$H$18*E7330+'Step 3. Regression'!$I$18)*D7330</f>
        <v>2.686970990212207</v>
      </c>
    </row>
    <row r="7331" spans="1:7" x14ac:dyDescent="0.25">
      <c r="A7331" s="8">
        <f>IF(ISBLANK('Step 1.4 CNY OAT'!A7331),"-",'Step 1.4 CNY OAT'!A7331)</f>
        <v>43406.416666666664</v>
      </c>
      <c r="B7331" s="26">
        <f t="shared" si="132"/>
        <v>305</v>
      </c>
      <c r="C7331" s="67" cm="1">
        <f t="array" ref="C7331">INDEX('Step 5. Daily Avg Schedule Calc'!$A$2:$D$169,(WEEKDAY(A7331)-1)*24+HOUR(A7331)+1,3)</f>
        <v>1</v>
      </c>
      <c r="D7331" s="67" cm="1">
        <f t="array" ref="D7331">INDEX('Step 5. Daily Avg Schedule Calc'!$A$2:$D$169,(WEEKDAY(A7331)-1)*24+HOUR(A7331)+1,4)</f>
        <v>1</v>
      </c>
      <c r="E7331">
        <f>VLOOKUP(A7331,'Step 1.4 CNY OAT'!$A$1:$B$8761,2)</f>
        <v>66</v>
      </c>
      <c r="F7331" s="11">
        <f ca="1">('Step 3. Regression'!$B$18*E7331^2+'Step 3. Regression'!$C$18*E7331+'Step 3. Regression'!$D$18)*C7331</f>
        <v>5.4471119667571148</v>
      </c>
      <c r="G7331" s="11">
        <f ca="1">('Step 3. Regression'!$G$18*E7331^2+'Step 3. Regression'!$H$18*E7331+'Step 3. Regression'!$I$18)*D7331</f>
        <v>2.6951171035564454</v>
      </c>
    </row>
    <row r="7332" spans="1:7" x14ac:dyDescent="0.25">
      <c r="A7332" s="8">
        <f>IF(ISBLANK('Step 1.4 CNY OAT'!A7332),"-",'Step 1.4 CNY OAT'!A7332)</f>
        <v>43406.458333333336</v>
      </c>
      <c r="B7332" s="26">
        <f t="shared" si="132"/>
        <v>305</v>
      </c>
      <c r="C7332" s="67" cm="1">
        <f t="array" ref="C7332">INDEX('Step 5. Daily Avg Schedule Calc'!$A$2:$D$169,(WEEKDAY(A7332)-1)*24+HOUR(A7332)+1,3)</f>
        <v>1</v>
      </c>
      <c r="D7332" s="67" cm="1">
        <f t="array" ref="D7332">INDEX('Step 5. Daily Avg Schedule Calc'!$A$2:$D$169,(WEEKDAY(A7332)-1)*24+HOUR(A7332)+1,4)</f>
        <v>1</v>
      </c>
      <c r="E7332">
        <f>VLOOKUP(A7332,'Step 1.4 CNY OAT'!$A$1:$B$8761,2)</f>
        <v>68</v>
      </c>
      <c r="F7332" s="11">
        <f ca="1">('Step 3. Regression'!$B$18*E7332^2+'Step 3. Regression'!$C$18*E7332+'Step 3. Regression'!$D$18)*C7332</f>
        <v>5.5357352587867084</v>
      </c>
      <c r="G7332" s="11">
        <f ca="1">('Step 3. Regression'!$G$18*E7332^2+'Step 3. Regression'!$H$18*E7332+'Step 3. Regression'!$I$18)*D7332</f>
        <v>2.7082525195186036</v>
      </c>
    </row>
    <row r="7333" spans="1:7" x14ac:dyDescent="0.25">
      <c r="A7333" s="8">
        <f>IF(ISBLANK('Step 1.4 CNY OAT'!A7333),"-",'Step 1.4 CNY OAT'!A7333)</f>
        <v>43406.5</v>
      </c>
      <c r="B7333" s="26">
        <f t="shared" si="132"/>
        <v>305</v>
      </c>
      <c r="C7333" s="67" cm="1">
        <f t="array" ref="C7333">INDEX('Step 5. Daily Avg Schedule Calc'!$A$2:$D$169,(WEEKDAY(A7333)-1)*24+HOUR(A7333)+1,3)</f>
        <v>1</v>
      </c>
      <c r="D7333" s="67" cm="1">
        <f t="array" ref="D7333">INDEX('Step 5. Daily Avg Schedule Calc'!$A$2:$D$169,(WEEKDAY(A7333)-1)*24+HOUR(A7333)+1,4)</f>
        <v>1</v>
      </c>
      <c r="E7333">
        <f>VLOOKUP(A7333,'Step 1.4 CNY OAT'!$A$1:$B$8761,2)</f>
        <v>66</v>
      </c>
      <c r="F7333" s="11">
        <f ca="1">('Step 3. Regression'!$B$18*E7333^2+'Step 3. Regression'!$C$18*E7333+'Step 3. Regression'!$D$18)*C7333</f>
        <v>5.4471119667571148</v>
      </c>
      <c r="G7333" s="11">
        <f ca="1">('Step 3. Regression'!$G$18*E7333^2+'Step 3. Regression'!$H$18*E7333+'Step 3. Regression'!$I$18)*D7333</f>
        <v>2.6951171035564454</v>
      </c>
    </row>
    <row r="7334" spans="1:7" x14ac:dyDescent="0.25">
      <c r="A7334" s="8">
        <f>IF(ISBLANK('Step 1.4 CNY OAT'!A7334),"-",'Step 1.4 CNY OAT'!A7334)</f>
        <v>43406.541666666664</v>
      </c>
      <c r="B7334" s="26">
        <f t="shared" si="132"/>
        <v>305</v>
      </c>
      <c r="C7334" s="67" cm="1">
        <f t="array" ref="C7334">INDEX('Step 5. Daily Avg Schedule Calc'!$A$2:$D$169,(WEEKDAY(A7334)-1)*24+HOUR(A7334)+1,3)</f>
        <v>1</v>
      </c>
      <c r="D7334" s="67" cm="1">
        <f t="array" ref="D7334">INDEX('Step 5. Daily Avg Schedule Calc'!$A$2:$D$169,(WEEKDAY(A7334)-1)*24+HOUR(A7334)+1,4)</f>
        <v>1</v>
      </c>
      <c r="E7334">
        <f>VLOOKUP(A7334,'Step 1.4 CNY OAT'!$A$1:$B$8761,2)</f>
        <v>66</v>
      </c>
      <c r="F7334" s="11">
        <f ca="1">('Step 3. Regression'!$B$18*E7334^2+'Step 3. Regression'!$C$18*E7334+'Step 3. Regression'!$D$18)*C7334</f>
        <v>5.4471119667571148</v>
      </c>
      <c r="G7334" s="11">
        <f ca="1">('Step 3. Regression'!$G$18*E7334^2+'Step 3. Regression'!$H$18*E7334+'Step 3. Regression'!$I$18)*D7334</f>
        <v>2.6951171035564454</v>
      </c>
    </row>
    <row r="7335" spans="1:7" x14ac:dyDescent="0.25">
      <c r="A7335" s="8">
        <f>IF(ISBLANK('Step 1.4 CNY OAT'!A7335),"-",'Step 1.4 CNY OAT'!A7335)</f>
        <v>43406.583333333336</v>
      </c>
      <c r="B7335" s="26">
        <f t="shared" si="132"/>
        <v>305</v>
      </c>
      <c r="C7335" s="67" cm="1">
        <f t="array" ref="C7335">INDEX('Step 5. Daily Avg Schedule Calc'!$A$2:$D$169,(WEEKDAY(A7335)-1)*24+HOUR(A7335)+1,3)</f>
        <v>1</v>
      </c>
      <c r="D7335" s="67" cm="1">
        <f t="array" ref="D7335">INDEX('Step 5. Daily Avg Schedule Calc'!$A$2:$D$169,(WEEKDAY(A7335)-1)*24+HOUR(A7335)+1,4)</f>
        <v>1</v>
      </c>
      <c r="E7335">
        <f>VLOOKUP(A7335,'Step 1.4 CNY OAT'!$A$1:$B$8761,2)</f>
        <v>68</v>
      </c>
      <c r="F7335" s="11">
        <f ca="1">('Step 3. Regression'!$B$18*E7335^2+'Step 3. Regression'!$C$18*E7335+'Step 3. Regression'!$D$18)*C7335</f>
        <v>5.5357352587867084</v>
      </c>
      <c r="G7335" s="11">
        <f ca="1">('Step 3. Regression'!$G$18*E7335^2+'Step 3. Regression'!$H$18*E7335+'Step 3. Regression'!$I$18)*D7335</f>
        <v>2.7082525195186036</v>
      </c>
    </row>
    <row r="7336" spans="1:7" x14ac:dyDescent="0.25">
      <c r="A7336" s="8">
        <f>IF(ISBLANK('Step 1.4 CNY OAT'!A7336),"-",'Step 1.4 CNY OAT'!A7336)</f>
        <v>43406.625</v>
      </c>
      <c r="B7336" s="26">
        <f t="shared" si="132"/>
        <v>305</v>
      </c>
      <c r="C7336" s="67" cm="1">
        <f t="array" ref="C7336">INDEX('Step 5. Daily Avg Schedule Calc'!$A$2:$D$169,(WEEKDAY(A7336)-1)*24+HOUR(A7336)+1,3)</f>
        <v>1</v>
      </c>
      <c r="D7336" s="67" cm="1">
        <f t="array" ref="D7336">INDEX('Step 5. Daily Avg Schedule Calc'!$A$2:$D$169,(WEEKDAY(A7336)-1)*24+HOUR(A7336)+1,4)</f>
        <v>1</v>
      </c>
      <c r="E7336">
        <f>VLOOKUP(A7336,'Step 1.4 CNY OAT'!$A$1:$B$8761,2)</f>
        <v>68</v>
      </c>
      <c r="F7336" s="11">
        <f ca="1">('Step 3. Regression'!$B$18*E7336^2+'Step 3. Regression'!$C$18*E7336+'Step 3. Regression'!$D$18)*C7336</f>
        <v>5.5357352587867084</v>
      </c>
      <c r="G7336" s="11">
        <f ca="1">('Step 3. Regression'!$G$18*E7336^2+'Step 3. Regression'!$H$18*E7336+'Step 3. Regression'!$I$18)*D7336</f>
        <v>2.7082525195186036</v>
      </c>
    </row>
    <row r="7337" spans="1:7" x14ac:dyDescent="0.25">
      <c r="A7337" s="8">
        <f>IF(ISBLANK('Step 1.4 CNY OAT'!A7337),"-",'Step 1.4 CNY OAT'!A7337)</f>
        <v>43406.666666666664</v>
      </c>
      <c r="B7337" s="26">
        <f t="shared" si="132"/>
        <v>305</v>
      </c>
      <c r="C7337" s="67" cm="1">
        <f t="array" ref="C7337">INDEX('Step 5. Daily Avg Schedule Calc'!$A$2:$D$169,(WEEKDAY(A7337)-1)*24+HOUR(A7337)+1,3)</f>
        <v>1</v>
      </c>
      <c r="D7337" s="67" cm="1">
        <f t="array" ref="D7337">INDEX('Step 5. Daily Avg Schedule Calc'!$A$2:$D$169,(WEEKDAY(A7337)-1)*24+HOUR(A7337)+1,4)</f>
        <v>1</v>
      </c>
      <c r="E7337">
        <f>VLOOKUP(A7337,'Step 1.4 CNY OAT'!$A$1:$B$8761,2)</f>
        <v>66</v>
      </c>
      <c r="F7337" s="11">
        <f ca="1">('Step 3. Regression'!$B$18*E7337^2+'Step 3. Regression'!$C$18*E7337+'Step 3. Regression'!$D$18)*C7337</f>
        <v>5.4471119667571148</v>
      </c>
      <c r="G7337" s="11">
        <f ca="1">('Step 3. Regression'!$G$18*E7337^2+'Step 3. Regression'!$H$18*E7337+'Step 3. Regression'!$I$18)*D7337</f>
        <v>2.6951171035564454</v>
      </c>
    </row>
    <row r="7338" spans="1:7" x14ac:dyDescent="0.25">
      <c r="A7338" s="8">
        <f>IF(ISBLANK('Step 1.4 CNY OAT'!A7338),"-",'Step 1.4 CNY OAT'!A7338)</f>
        <v>43406.708333333336</v>
      </c>
      <c r="B7338" s="26">
        <f t="shared" si="132"/>
        <v>305</v>
      </c>
      <c r="C7338" s="67" cm="1">
        <f t="array" ref="C7338">INDEX('Step 5. Daily Avg Schedule Calc'!$A$2:$D$169,(WEEKDAY(A7338)-1)*24+HOUR(A7338)+1,3)</f>
        <v>1</v>
      </c>
      <c r="D7338" s="67" cm="1">
        <f t="array" ref="D7338">INDEX('Step 5. Daily Avg Schedule Calc'!$A$2:$D$169,(WEEKDAY(A7338)-1)*24+HOUR(A7338)+1,4)</f>
        <v>1</v>
      </c>
      <c r="E7338">
        <f>VLOOKUP(A7338,'Step 1.4 CNY OAT'!$A$1:$B$8761,2)</f>
        <v>66</v>
      </c>
      <c r="F7338" s="11">
        <f ca="1">('Step 3. Regression'!$B$18*E7338^2+'Step 3. Regression'!$C$18*E7338+'Step 3. Regression'!$D$18)*C7338</f>
        <v>5.4471119667571148</v>
      </c>
      <c r="G7338" s="11">
        <f ca="1">('Step 3. Regression'!$G$18*E7338^2+'Step 3. Regression'!$H$18*E7338+'Step 3. Regression'!$I$18)*D7338</f>
        <v>2.6951171035564454</v>
      </c>
    </row>
    <row r="7339" spans="1:7" x14ac:dyDescent="0.25">
      <c r="A7339" s="8">
        <f>IF(ISBLANK('Step 1.4 CNY OAT'!A7339),"-",'Step 1.4 CNY OAT'!A7339)</f>
        <v>43406.75</v>
      </c>
      <c r="B7339" s="26">
        <f t="shared" si="132"/>
        <v>305</v>
      </c>
      <c r="C7339" s="67" cm="1">
        <f t="array" ref="C7339">INDEX('Step 5. Daily Avg Schedule Calc'!$A$2:$D$169,(WEEKDAY(A7339)-1)*24+HOUR(A7339)+1,3)</f>
        <v>1</v>
      </c>
      <c r="D7339" s="67" cm="1">
        <f t="array" ref="D7339">INDEX('Step 5. Daily Avg Schedule Calc'!$A$2:$D$169,(WEEKDAY(A7339)-1)*24+HOUR(A7339)+1,4)</f>
        <v>1</v>
      </c>
      <c r="E7339">
        <f>VLOOKUP(A7339,'Step 1.4 CNY OAT'!$A$1:$B$8761,2)</f>
        <v>64</v>
      </c>
      <c r="F7339" s="11">
        <f ca="1">('Step 3. Regression'!$B$18*E7339^2+'Step 3. Regression'!$C$18*E7339+'Step 3. Regression'!$D$18)*C7339</f>
        <v>5.3778892163111873</v>
      </c>
      <c r="G7339" s="11">
        <f ca="1">('Step 3. Regression'!$G$18*E7339^2+'Step 3. Regression'!$H$18*E7339+'Step 3. Regression'!$I$18)*D7339</f>
        <v>2.686970990212207</v>
      </c>
    </row>
    <row r="7340" spans="1:7" x14ac:dyDescent="0.25">
      <c r="A7340" s="8">
        <f>IF(ISBLANK('Step 1.4 CNY OAT'!A7340),"-",'Step 1.4 CNY OAT'!A7340)</f>
        <v>43406.791666666664</v>
      </c>
      <c r="B7340" s="26">
        <f t="shared" si="132"/>
        <v>305</v>
      </c>
      <c r="C7340" s="67" cm="1">
        <f t="array" ref="C7340">INDEX('Step 5. Daily Avg Schedule Calc'!$A$2:$D$169,(WEEKDAY(A7340)-1)*24+HOUR(A7340)+1,3)</f>
        <v>1</v>
      </c>
      <c r="D7340" s="67" cm="1">
        <f t="array" ref="D7340">INDEX('Step 5. Daily Avg Schedule Calc'!$A$2:$D$169,(WEEKDAY(A7340)-1)*24+HOUR(A7340)+1,4)</f>
        <v>1</v>
      </c>
      <c r="E7340">
        <f>VLOOKUP(A7340,'Step 1.4 CNY OAT'!$A$1:$B$8761,2)</f>
        <v>64</v>
      </c>
      <c r="F7340" s="11">
        <f ca="1">('Step 3. Regression'!$B$18*E7340^2+'Step 3. Regression'!$C$18*E7340+'Step 3. Regression'!$D$18)*C7340</f>
        <v>5.3778892163111873</v>
      </c>
      <c r="G7340" s="11">
        <f ca="1">('Step 3. Regression'!$G$18*E7340^2+'Step 3. Regression'!$H$18*E7340+'Step 3. Regression'!$I$18)*D7340</f>
        <v>2.686970990212207</v>
      </c>
    </row>
    <row r="7341" spans="1:7" x14ac:dyDescent="0.25">
      <c r="A7341" s="8">
        <f>IF(ISBLANK('Step 1.4 CNY OAT'!A7341),"-",'Step 1.4 CNY OAT'!A7341)</f>
        <v>43406.833333333336</v>
      </c>
      <c r="B7341" s="26">
        <f t="shared" si="132"/>
        <v>305</v>
      </c>
      <c r="C7341" s="67" cm="1">
        <f t="array" ref="C7341">INDEX('Step 5. Daily Avg Schedule Calc'!$A$2:$D$169,(WEEKDAY(A7341)-1)*24+HOUR(A7341)+1,3)</f>
        <v>1</v>
      </c>
      <c r="D7341" s="67" cm="1">
        <f t="array" ref="D7341">INDEX('Step 5. Daily Avg Schedule Calc'!$A$2:$D$169,(WEEKDAY(A7341)-1)*24+HOUR(A7341)+1,4)</f>
        <v>1</v>
      </c>
      <c r="E7341">
        <f>VLOOKUP(A7341,'Step 1.4 CNY OAT'!$A$1:$B$8761,2)</f>
        <v>65</v>
      </c>
      <c r="F7341" s="11">
        <f ca="1">('Step 3. Regression'!$B$18*E7341^2+'Step 3. Regression'!$C$18*E7341+'Step 3. Regression'!$D$18)*C7341</f>
        <v>5.4100755238361913</v>
      </c>
      <c r="G7341" s="11">
        <f ca="1">('Step 3. Regression'!$G$18*E7341^2+'Step 3. Regression'!$H$18*E7341+'Step 3. Regression'!$I$18)*D7341</f>
        <v>2.6904203840570866</v>
      </c>
    </row>
    <row r="7342" spans="1:7" x14ac:dyDescent="0.25">
      <c r="A7342" s="8">
        <f>IF(ISBLANK('Step 1.4 CNY OAT'!A7342),"-",'Step 1.4 CNY OAT'!A7342)</f>
        <v>43406.875</v>
      </c>
      <c r="B7342" s="26">
        <f t="shared" si="132"/>
        <v>305</v>
      </c>
      <c r="C7342" s="67" cm="1">
        <f t="array" ref="C7342">INDEX('Step 5. Daily Avg Schedule Calc'!$A$2:$D$169,(WEEKDAY(A7342)-1)*24+HOUR(A7342)+1,3)</f>
        <v>1</v>
      </c>
      <c r="D7342" s="67" cm="1">
        <f t="array" ref="D7342">INDEX('Step 5. Daily Avg Schedule Calc'!$A$2:$D$169,(WEEKDAY(A7342)-1)*24+HOUR(A7342)+1,4)</f>
        <v>1</v>
      </c>
      <c r="E7342">
        <f>VLOOKUP(A7342,'Step 1.4 CNY OAT'!$A$1:$B$8761,2)</f>
        <v>64</v>
      </c>
      <c r="F7342" s="11">
        <f ca="1">('Step 3. Regression'!$B$18*E7342^2+'Step 3. Regression'!$C$18*E7342+'Step 3. Regression'!$D$18)*C7342</f>
        <v>5.3778892163111873</v>
      </c>
      <c r="G7342" s="11">
        <f ca="1">('Step 3. Regression'!$G$18*E7342^2+'Step 3. Regression'!$H$18*E7342+'Step 3. Regression'!$I$18)*D7342</f>
        <v>2.686970990212207</v>
      </c>
    </row>
    <row r="7343" spans="1:7" x14ac:dyDescent="0.25">
      <c r="A7343" s="8">
        <f>IF(ISBLANK('Step 1.4 CNY OAT'!A7343),"-",'Step 1.4 CNY OAT'!A7343)</f>
        <v>43406.916666666664</v>
      </c>
      <c r="B7343" s="26">
        <f t="shared" si="132"/>
        <v>305</v>
      </c>
      <c r="C7343" s="67" cm="1">
        <f t="array" ref="C7343">INDEX('Step 5. Daily Avg Schedule Calc'!$A$2:$D$169,(WEEKDAY(A7343)-1)*24+HOUR(A7343)+1,3)</f>
        <v>1</v>
      </c>
      <c r="D7343" s="67" cm="1">
        <f t="array" ref="D7343">INDEX('Step 5. Daily Avg Schedule Calc'!$A$2:$D$169,(WEEKDAY(A7343)-1)*24+HOUR(A7343)+1,4)</f>
        <v>1</v>
      </c>
      <c r="E7343">
        <f>VLOOKUP(A7343,'Step 1.4 CNY OAT'!$A$1:$B$8761,2)</f>
        <v>64</v>
      </c>
      <c r="F7343" s="11">
        <f ca="1">('Step 3. Regression'!$B$18*E7343^2+'Step 3. Regression'!$C$18*E7343+'Step 3. Regression'!$D$18)*C7343</f>
        <v>5.3778892163111873</v>
      </c>
      <c r="G7343" s="11">
        <f ca="1">('Step 3. Regression'!$G$18*E7343^2+'Step 3. Regression'!$H$18*E7343+'Step 3. Regression'!$I$18)*D7343</f>
        <v>2.686970990212207</v>
      </c>
    </row>
    <row r="7344" spans="1:7" x14ac:dyDescent="0.25">
      <c r="A7344" s="8">
        <f>IF(ISBLANK('Step 1.4 CNY OAT'!A7344),"-",'Step 1.4 CNY OAT'!A7344)</f>
        <v>43406.958333333336</v>
      </c>
      <c r="B7344" s="26">
        <f t="shared" si="132"/>
        <v>305</v>
      </c>
      <c r="C7344" s="67" cm="1">
        <f t="array" ref="C7344">INDEX('Step 5. Daily Avg Schedule Calc'!$A$2:$D$169,(WEEKDAY(A7344)-1)*24+HOUR(A7344)+1,3)</f>
        <v>1</v>
      </c>
      <c r="D7344" s="67" cm="1">
        <f t="array" ref="D7344">INDEX('Step 5. Daily Avg Schedule Calc'!$A$2:$D$169,(WEEKDAY(A7344)-1)*24+HOUR(A7344)+1,4)</f>
        <v>1</v>
      </c>
      <c r="E7344">
        <f>VLOOKUP(A7344,'Step 1.4 CNY OAT'!$A$1:$B$8761,2)</f>
        <v>66</v>
      </c>
      <c r="F7344" s="11">
        <f ca="1">('Step 3. Regression'!$B$18*E7344^2+'Step 3. Regression'!$C$18*E7344+'Step 3. Regression'!$D$18)*C7344</f>
        <v>5.4471119667571148</v>
      </c>
      <c r="G7344" s="11">
        <f ca="1">('Step 3. Regression'!$G$18*E7344^2+'Step 3. Regression'!$H$18*E7344+'Step 3. Regression'!$I$18)*D7344</f>
        <v>2.6951171035564454</v>
      </c>
    </row>
    <row r="7345" spans="1:7" x14ac:dyDescent="0.25">
      <c r="A7345" s="8">
        <f>IF(ISBLANK('Step 1.4 CNY OAT'!A7345),"-",'Step 1.4 CNY OAT'!A7345)</f>
        <v>43407</v>
      </c>
      <c r="B7345" s="26">
        <f t="shared" si="132"/>
        <v>306</v>
      </c>
      <c r="C7345" s="67" cm="1">
        <f t="array" ref="C7345">INDEX('Step 5. Daily Avg Schedule Calc'!$A$2:$D$169,(WEEKDAY(A7345)-1)*24+HOUR(A7345)+1,3)</f>
        <v>1</v>
      </c>
      <c r="D7345" s="67" cm="1">
        <f t="array" ref="D7345">INDEX('Step 5. Daily Avg Schedule Calc'!$A$2:$D$169,(WEEKDAY(A7345)-1)*24+HOUR(A7345)+1,4)</f>
        <v>1</v>
      </c>
      <c r="E7345">
        <f>VLOOKUP(A7345,'Step 1.4 CNY OAT'!$A$1:$B$8761,2)</f>
        <v>66</v>
      </c>
      <c r="F7345" s="11">
        <f ca="1">('Step 3. Regression'!$B$18*E7345^2+'Step 3. Regression'!$C$18*E7345+'Step 3. Regression'!$D$18)*C7345</f>
        <v>5.4471119667571148</v>
      </c>
      <c r="G7345" s="11">
        <f ca="1">('Step 3. Regression'!$G$18*E7345^2+'Step 3. Regression'!$H$18*E7345+'Step 3. Regression'!$I$18)*D7345</f>
        <v>2.6951171035564454</v>
      </c>
    </row>
    <row r="7346" spans="1:7" x14ac:dyDescent="0.25">
      <c r="A7346" s="8">
        <f>IF(ISBLANK('Step 1.4 CNY OAT'!A7346),"-",'Step 1.4 CNY OAT'!A7346)</f>
        <v>43407.041666666664</v>
      </c>
      <c r="B7346" s="26">
        <f t="shared" si="132"/>
        <v>306</v>
      </c>
      <c r="C7346" s="67" cm="1">
        <f t="array" ref="C7346">INDEX('Step 5. Daily Avg Schedule Calc'!$A$2:$D$169,(WEEKDAY(A7346)-1)*24+HOUR(A7346)+1,3)</f>
        <v>1</v>
      </c>
      <c r="D7346" s="67" cm="1">
        <f t="array" ref="D7346">INDEX('Step 5. Daily Avg Schedule Calc'!$A$2:$D$169,(WEEKDAY(A7346)-1)*24+HOUR(A7346)+1,4)</f>
        <v>1</v>
      </c>
      <c r="E7346">
        <f>VLOOKUP(A7346,'Step 1.4 CNY OAT'!$A$1:$B$8761,2)</f>
        <v>66</v>
      </c>
      <c r="F7346" s="11">
        <f ca="1">('Step 3. Regression'!$B$18*E7346^2+'Step 3. Regression'!$C$18*E7346+'Step 3. Regression'!$D$18)*C7346</f>
        <v>5.4471119667571148</v>
      </c>
      <c r="G7346" s="11">
        <f ca="1">('Step 3. Regression'!$G$18*E7346^2+'Step 3. Regression'!$H$18*E7346+'Step 3. Regression'!$I$18)*D7346</f>
        <v>2.6951171035564454</v>
      </c>
    </row>
    <row r="7347" spans="1:7" x14ac:dyDescent="0.25">
      <c r="A7347" s="8">
        <f>IF(ISBLANK('Step 1.4 CNY OAT'!A7347),"-",'Step 1.4 CNY OAT'!A7347)</f>
        <v>43407.083333333336</v>
      </c>
      <c r="B7347" s="26">
        <f t="shared" si="132"/>
        <v>306</v>
      </c>
      <c r="C7347" s="67" cm="1">
        <f t="array" ref="C7347">INDEX('Step 5. Daily Avg Schedule Calc'!$A$2:$D$169,(WEEKDAY(A7347)-1)*24+HOUR(A7347)+1,3)</f>
        <v>1</v>
      </c>
      <c r="D7347" s="67" cm="1">
        <f t="array" ref="D7347">INDEX('Step 5. Daily Avg Schedule Calc'!$A$2:$D$169,(WEEKDAY(A7347)-1)*24+HOUR(A7347)+1,4)</f>
        <v>1</v>
      </c>
      <c r="E7347">
        <f>VLOOKUP(A7347,'Step 1.4 CNY OAT'!$A$1:$B$8761,2)</f>
        <v>66</v>
      </c>
      <c r="F7347" s="11">
        <f ca="1">('Step 3. Regression'!$B$18*E7347^2+'Step 3. Regression'!$C$18*E7347+'Step 3. Regression'!$D$18)*C7347</f>
        <v>5.4471119667571148</v>
      </c>
      <c r="G7347" s="11">
        <f ca="1">('Step 3. Regression'!$G$18*E7347^2+'Step 3. Regression'!$H$18*E7347+'Step 3. Regression'!$I$18)*D7347</f>
        <v>2.6951171035564454</v>
      </c>
    </row>
    <row r="7348" spans="1:7" x14ac:dyDescent="0.25">
      <c r="A7348" s="8">
        <f>IF(ISBLANK('Step 1.4 CNY OAT'!A7348),"-",'Step 1.4 CNY OAT'!A7348)</f>
        <v>43407.125</v>
      </c>
      <c r="B7348" s="26">
        <f t="shared" si="132"/>
        <v>306</v>
      </c>
      <c r="C7348" s="67" cm="1">
        <f t="array" ref="C7348">INDEX('Step 5. Daily Avg Schedule Calc'!$A$2:$D$169,(WEEKDAY(A7348)-1)*24+HOUR(A7348)+1,3)</f>
        <v>1</v>
      </c>
      <c r="D7348" s="67" cm="1">
        <f t="array" ref="D7348">INDEX('Step 5. Daily Avg Schedule Calc'!$A$2:$D$169,(WEEKDAY(A7348)-1)*24+HOUR(A7348)+1,4)</f>
        <v>1</v>
      </c>
      <c r="E7348">
        <f>VLOOKUP(A7348,'Step 1.4 CNY OAT'!$A$1:$B$8761,2)</f>
        <v>59</v>
      </c>
      <c r="F7348" s="11">
        <f ca="1">('Step 3. Regression'!$B$18*E7348^2+'Step 3. Regression'!$C$18*E7348+'Step 3. Regression'!$D$18)*C7348</f>
        <v>5.2897097096249119</v>
      </c>
      <c r="G7348" s="11">
        <f ca="1">('Step 3. Regression'!$G$18*E7348^2+'Step 3. Regression'!$H$18*E7348+'Step 3. Regression'!$I$18)*D7348</f>
        <v>2.6884339058050024</v>
      </c>
    </row>
    <row r="7349" spans="1:7" x14ac:dyDescent="0.25">
      <c r="A7349" s="8">
        <f>IF(ISBLANK('Step 1.4 CNY OAT'!A7349),"-",'Step 1.4 CNY OAT'!A7349)</f>
        <v>43407.166666666664</v>
      </c>
      <c r="B7349" s="26">
        <f t="shared" si="132"/>
        <v>306</v>
      </c>
      <c r="C7349" s="67" cm="1">
        <f t="array" ref="C7349">INDEX('Step 5. Daily Avg Schedule Calc'!$A$2:$D$169,(WEEKDAY(A7349)-1)*24+HOUR(A7349)+1,3)</f>
        <v>1</v>
      </c>
      <c r="D7349" s="67" cm="1">
        <f t="array" ref="D7349">INDEX('Step 5. Daily Avg Schedule Calc'!$A$2:$D$169,(WEEKDAY(A7349)-1)*24+HOUR(A7349)+1,4)</f>
        <v>1</v>
      </c>
      <c r="E7349">
        <f>VLOOKUP(A7349,'Step 1.4 CNY OAT'!$A$1:$B$8761,2)</f>
        <v>59</v>
      </c>
      <c r="F7349" s="11">
        <f ca="1">('Step 3. Regression'!$B$18*E7349^2+'Step 3. Regression'!$C$18*E7349+'Step 3. Regression'!$D$18)*C7349</f>
        <v>5.2897097096249119</v>
      </c>
      <c r="G7349" s="11">
        <f ca="1">('Step 3. Regression'!$G$18*E7349^2+'Step 3. Regression'!$H$18*E7349+'Step 3. Regression'!$I$18)*D7349</f>
        <v>2.6884339058050024</v>
      </c>
    </row>
    <row r="7350" spans="1:7" x14ac:dyDescent="0.25">
      <c r="A7350" s="8">
        <f>IF(ISBLANK('Step 1.4 CNY OAT'!A7350),"-",'Step 1.4 CNY OAT'!A7350)</f>
        <v>43407.208333333336</v>
      </c>
      <c r="B7350" s="26">
        <f t="shared" si="132"/>
        <v>306</v>
      </c>
      <c r="C7350" s="67" cm="1">
        <f t="array" ref="C7350">INDEX('Step 5. Daily Avg Schedule Calc'!$A$2:$D$169,(WEEKDAY(A7350)-1)*24+HOUR(A7350)+1,3)</f>
        <v>1</v>
      </c>
      <c r="D7350" s="67" cm="1">
        <f t="array" ref="D7350">INDEX('Step 5. Daily Avg Schedule Calc'!$A$2:$D$169,(WEEKDAY(A7350)-1)*24+HOUR(A7350)+1,4)</f>
        <v>1</v>
      </c>
      <c r="E7350">
        <f>VLOOKUP(A7350,'Step 1.4 CNY OAT'!$A$1:$B$8761,2)</f>
        <v>58</v>
      </c>
      <c r="F7350" s="11">
        <f ca="1">('Step 3. Regression'!$B$18*E7350^2+'Step 3. Regression'!$C$18*E7350+'Step 3. Regression'!$D$18)*C7350</f>
        <v>5.2866242144754043</v>
      </c>
      <c r="G7350" s="11">
        <f ca="1">('Step 3. Regression'!$G$18*E7350^2+'Step 3. Regression'!$H$18*E7350+'Step 3. Regression'!$I$18)*D7350</f>
        <v>2.6924684658870004</v>
      </c>
    </row>
    <row r="7351" spans="1:7" x14ac:dyDescent="0.25">
      <c r="A7351" s="8">
        <f>IF(ISBLANK('Step 1.4 CNY OAT'!A7351),"-",'Step 1.4 CNY OAT'!A7351)</f>
        <v>43407.25</v>
      </c>
      <c r="B7351" s="26">
        <f t="shared" si="132"/>
        <v>306</v>
      </c>
      <c r="C7351" s="67" cm="1">
        <f t="array" ref="C7351">INDEX('Step 5. Daily Avg Schedule Calc'!$A$2:$D$169,(WEEKDAY(A7351)-1)*24+HOUR(A7351)+1,3)</f>
        <v>1</v>
      </c>
      <c r="D7351" s="67" cm="1">
        <f t="array" ref="D7351">INDEX('Step 5. Daily Avg Schedule Calc'!$A$2:$D$169,(WEEKDAY(A7351)-1)*24+HOUR(A7351)+1,4)</f>
        <v>1</v>
      </c>
      <c r="E7351">
        <f>VLOOKUP(A7351,'Step 1.4 CNY OAT'!$A$1:$B$8761,2)</f>
        <v>59</v>
      </c>
      <c r="F7351" s="11">
        <f ca="1">('Step 3. Regression'!$B$18*E7351^2+'Step 3. Regression'!$C$18*E7351+'Step 3. Regression'!$D$18)*C7351</f>
        <v>5.2897097096249119</v>
      </c>
      <c r="G7351" s="11">
        <f ca="1">('Step 3. Regression'!$G$18*E7351^2+'Step 3. Regression'!$H$18*E7351+'Step 3. Regression'!$I$18)*D7351</f>
        <v>2.6884339058050024</v>
      </c>
    </row>
    <row r="7352" spans="1:7" x14ac:dyDescent="0.25">
      <c r="A7352" s="8">
        <f>IF(ISBLANK('Step 1.4 CNY OAT'!A7352),"-",'Step 1.4 CNY OAT'!A7352)</f>
        <v>43407.291666666664</v>
      </c>
      <c r="B7352" s="26">
        <f t="shared" si="132"/>
        <v>306</v>
      </c>
      <c r="C7352" s="67" cm="1">
        <f t="array" ref="C7352">INDEX('Step 5. Daily Avg Schedule Calc'!$A$2:$D$169,(WEEKDAY(A7352)-1)*24+HOUR(A7352)+1,3)</f>
        <v>1</v>
      </c>
      <c r="D7352" s="67" cm="1">
        <f t="array" ref="D7352">INDEX('Step 5. Daily Avg Schedule Calc'!$A$2:$D$169,(WEEKDAY(A7352)-1)*24+HOUR(A7352)+1,4)</f>
        <v>1</v>
      </c>
      <c r="E7352">
        <f>VLOOKUP(A7352,'Step 1.4 CNY OAT'!$A$1:$B$8761,2)</f>
        <v>59</v>
      </c>
      <c r="F7352" s="11">
        <f ca="1">('Step 3. Regression'!$B$18*E7352^2+'Step 3. Regression'!$C$18*E7352+'Step 3. Regression'!$D$18)*C7352</f>
        <v>5.2897097096249119</v>
      </c>
      <c r="G7352" s="11">
        <f ca="1">('Step 3. Regression'!$G$18*E7352^2+'Step 3. Regression'!$H$18*E7352+'Step 3. Regression'!$I$18)*D7352</f>
        <v>2.6884339058050024</v>
      </c>
    </row>
    <row r="7353" spans="1:7" x14ac:dyDescent="0.25">
      <c r="A7353" s="8">
        <f>IF(ISBLANK('Step 1.4 CNY OAT'!A7353),"-",'Step 1.4 CNY OAT'!A7353)</f>
        <v>43407.333333333336</v>
      </c>
      <c r="B7353" s="26">
        <f t="shared" si="132"/>
        <v>306</v>
      </c>
      <c r="C7353" s="67" cm="1">
        <f t="array" ref="C7353">INDEX('Step 5. Daily Avg Schedule Calc'!$A$2:$D$169,(WEEKDAY(A7353)-1)*24+HOUR(A7353)+1,3)</f>
        <v>1</v>
      </c>
      <c r="D7353" s="67" cm="1">
        <f t="array" ref="D7353">INDEX('Step 5. Daily Avg Schedule Calc'!$A$2:$D$169,(WEEKDAY(A7353)-1)*24+HOUR(A7353)+1,4)</f>
        <v>1</v>
      </c>
      <c r="E7353">
        <f>VLOOKUP(A7353,'Step 1.4 CNY OAT'!$A$1:$B$8761,2)</f>
        <v>60</v>
      </c>
      <c r="F7353" s="11">
        <f ca="1">('Step 3. Regression'!$B$18*E7353^2+'Step 3. Regression'!$C$18*E7353+'Step 3. Regression'!$D$18)*C7353</f>
        <v>5.2976453401703321</v>
      </c>
      <c r="G7353" s="11">
        <f ca="1">('Step 3. Regression'!$G$18*E7353^2+'Step 3. Regression'!$H$18*E7353+'Step 3. Regression'!$I$18)*D7353</f>
        <v>2.685646671377484</v>
      </c>
    </row>
    <row r="7354" spans="1:7" x14ac:dyDescent="0.25">
      <c r="A7354" s="8">
        <f>IF(ISBLANK('Step 1.4 CNY OAT'!A7354),"-",'Step 1.4 CNY OAT'!A7354)</f>
        <v>43407.375</v>
      </c>
      <c r="B7354" s="26">
        <f t="shared" si="132"/>
        <v>306</v>
      </c>
      <c r="C7354" s="67" cm="1">
        <f t="array" ref="C7354">INDEX('Step 5. Daily Avg Schedule Calc'!$A$2:$D$169,(WEEKDAY(A7354)-1)*24+HOUR(A7354)+1,3)</f>
        <v>1</v>
      </c>
      <c r="D7354" s="67" cm="1">
        <f t="array" ref="D7354">INDEX('Step 5. Daily Avg Schedule Calc'!$A$2:$D$169,(WEEKDAY(A7354)-1)*24+HOUR(A7354)+1,4)</f>
        <v>1</v>
      </c>
      <c r="E7354">
        <f>VLOOKUP(A7354,'Step 1.4 CNY OAT'!$A$1:$B$8761,2)</f>
        <v>61</v>
      </c>
      <c r="F7354" s="11">
        <f ca="1">('Step 3. Regression'!$B$18*E7354^2+'Step 3. Regression'!$C$18*E7354+'Step 3. Regression'!$D$18)*C7354</f>
        <v>5.3104311061116736</v>
      </c>
      <c r="G7354" s="11">
        <f ca="1">('Step 3. Regression'!$G$18*E7354^2+'Step 3. Regression'!$H$18*E7354+'Step 3. Regression'!$I$18)*D7354</f>
        <v>2.6841067626044453</v>
      </c>
    </row>
    <row r="7355" spans="1:7" x14ac:dyDescent="0.25">
      <c r="A7355" s="8">
        <f>IF(ISBLANK('Step 1.4 CNY OAT'!A7355),"-",'Step 1.4 CNY OAT'!A7355)</f>
        <v>43407.416666666664</v>
      </c>
      <c r="B7355" s="26">
        <f t="shared" si="132"/>
        <v>306</v>
      </c>
      <c r="C7355" s="67" cm="1">
        <f t="array" ref="C7355">INDEX('Step 5. Daily Avg Schedule Calc'!$A$2:$D$169,(WEEKDAY(A7355)-1)*24+HOUR(A7355)+1,3)</f>
        <v>1</v>
      </c>
      <c r="D7355" s="67" cm="1">
        <f t="array" ref="D7355">INDEX('Step 5. Daily Avg Schedule Calc'!$A$2:$D$169,(WEEKDAY(A7355)-1)*24+HOUR(A7355)+1,4)</f>
        <v>1</v>
      </c>
      <c r="E7355">
        <f>VLOOKUP(A7355,'Step 1.4 CNY OAT'!$A$1:$B$8761,2)</f>
        <v>57</v>
      </c>
      <c r="F7355" s="11">
        <f ca="1">('Step 3. Regression'!$B$18*E7355^2+'Step 3. Regression'!$C$18*E7355+'Step 3. Regression'!$D$18)*C7355</f>
        <v>5.2883888547218145</v>
      </c>
      <c r="G7355" s="11">
        <f ca="1">('Step 3. Regression'!$G$18*E7355^2+'Step 3. Regression'!$H$18*E7355+'Step 3. Regression'!$I$18)*D7355</f>
        <v>2.697750351623478</v>
      </c>
    </row>
    <row r="7356" spans="1:7" x14ac:dyDescent="0.25">
      <c r="A7356" s="8">
        <f>IF(ISBLANK('Step 1.4 CNY OAT'!A7356),"-",'Step 1.4 CNY OAT'!A7356)</f>
        <v>43407.458333333336</v>
      </c>
      <c r="B7356" s="26">
        <f t="shared" si="132"/>
        <v>306</v>
      </c>
      <c r="C7356" s="67" cm="1">
        <f t="array" ref="C7356">INDEX('Step 5. Daily Avg Schedule Calc'!$A$2:$D$169,(WEEKDAY(A7356)-1)*24+HOUR(A7356)+1,3)</f>
        <v>1</v>
      </c>
      <c r="D7356" s="67" cm="1">
        <f t="array" ref="D7356">INDEX('Step 5. Daily Avg Schedule Calc'!$A$2:$D$169,(WEEKDAY(A7356)-1)*24+HOUR(A7356)+1,4)</f>
        <v>1</v>
      </c>
      <c r="E7356">
        <f>VLOOKUP(A7356,'Step 1.4 CNY OAT'!$A$1:$B$8761,2)</f>
        <v>55</v>
      </c>
      <c r="F7356" s="11">
        <f ca="1">('Step 3. Regression'!$B$18*E7356^2+'Step 3. Regression'!$C$18*E7356+'Step 3. Regression'!$D$18)*C7356</f>
        <v>5.3064685414023867</v>
      </c>
      <c r="G7356" s="11">
        <f ca="1">('Step 3. Regression'!$G$18*E7356^2+'Step 3. Regression'!$H$18*E7356+'Step 3. Regression'!$I$18)*D7356</f>
        <v>2.7120561000598711</v>
      </c>
    </row>
    <row r="7357" spans="1:7" x14ac:dyDescent="0.25">
      <c r="A7357" s="8">
        <f>IF(ISBLANK('Step 1.4 CNY OAT'!A7357),"-",'Step 1.4 CNY OAT'!A7357)</f>
        <v>43407.5</v>
      </c>
      <c r="B7357" s="26">
        <f t="shared" si="132"/>
        <v>306</v>
      </c>
      <c r="C7357" s="67" cm="1">
        <f t="array" ref="C7357">INDEX('Step 5. Daily Avg Schedule Calc'!$A$2:$D$169,(WEEKDAY(A7357)-1)*24+HOUR(A7357)+1,3)</f>
        <v>1</v>
      </c>
      <c r="D7357" s="67" cm="1">
        <f t="array" ref="D7357">INDEX('Step 5. Daily Avg Schedule Calc'!$A$2:$D$169,(WEEKDAY(A7357)-1)*24+HOUR(A7357)+1,4)</f>
        <v>1</v>
      </c>
      <c r="E7357">
        <f>VLOOKUP(A7357,'Step 1.4 CNY OAT'!$A$1:$B$8761,2)</f>
        <v>55</v>
      </c>
      <c r="F7357" s="11">
        <f ca="1">('Step 3. Regression'!$B$18*E7357^2+'Step 3. Regression'!$C$18*E7357+'Step 3. Regression'!$D$18)*C7357</f>
        <v>5.3064685414023867</v>
      </c>
      <c r="G7357" s="11">
        <f ca="1">('Step 3. Regression'!$G$18*E7357^2+'Step 3. Regression'!$H$18*E7357+'Step 3. Regression'!$I$18)*D7357</f>
        <v>2.7120561000598711</v>
      </c>
    </row>
    <row r="7358" spans="1:7" x14ac:dyDescent="0.25">
      <c r="A7358" s="8">
        <f>IF(ISBLANK('Step 1.4 CNY OAT'!A7358),"-",'Step 1.4 CNY OAT'!A7358)</f>
        <v>43407.541666666664</v>
      </c>
      <c r="B7358" s="26">
        <f t="shared" si="132"/>
        <v>306</v>
      </c>
      <c r="C7358" s="67" cm="1">
        <f t="array" ref="C7358">INDEX('Step 5. Daily Avg Schedule Calc'!$A$2:$D$169,(WEEKDAY(A7358)-1)*24+HOUR(A7358)+1,3)</f>
        <v>1</v>
      </c>
      <c r="D7358" s="67" cm="1">
        <f t="array" ref="D7358">INDEX('Step 5. Daily Avg Schedule Calc'!$A$2:$D$169,(WEEKDAY(A7358)-1)*24+HOUR(A7358)+1,4)</f>
        <v>1</v>
      </c>
      <c r="E7358">
        <f>VLOOKUP(A7358,'Step 1.4 CNY OAT'!$A$1:$B$8761,2)</f>
        <v>55</v>
      </c>
      <c r="F7358" s="11">
        <f ca="1">('Step 3. Regression'!$B$18*E7358^2+'Step 3. Regression'!$C$18*E7358+'Step 3. Regression'!$D$18)*C7358</f>
        <v>5.3064685414023867</v>
      </c>
      <c r="G7358" s="11">
        <f ca="1">('Step 3. Regression'!$G$18*E7358^2+'Step 3. Regression'!$H$18*E7358+'Step 3. Regression'!$I$18)*D7358</f>
        <v>2.7120561000598711</v>
      </c>
    </row>
    <row r="7359" spans="1:7" x14ac:dyDescent="0.25">
      <c r="A7359" s="8">
        <f>IF(ISBLANK('Step 1.4 CNY OAT'!A7359),"-",'Step 1.4 CNY OAT'!A7359)</f>
        <v>43407.583333333336</v>
      </c>
      <c r="B7359" s="26">
        <f t="shared" si="132"/>
        <v>306</v>
      </c>
      <c r="C7359" s="67" cm="1">
        <f t="array" ref="C7359">INDEX('Step 5. Daily Avg Schedule Calc'!$A$2:$D$169,(WEEKDAY(A7359)-1)*24+HOUR(A7359)+1,3)</f>
        <v>1</v>
      </c>
      <c r="D7359" s="67" cm="1">
        <f t="array" ref="D7359">INDEX('Step 5. Daily Avg Schedule Calc'!$A$2:$D$169,(WEEKDAY(A7359)-1)*24+HOUR(A7359)+1,4)</f>
        <v>1</v>
      </c>
      <c r="E7359">
        <f>VLOOKUP(A7359,'Step 1.4 CNY OAT'!$A$1:$B$8761,2)</f>
        <v>58</v>
      </c>
      <c r="F7359" s="11">
        <f ca="1">('Step 3. Regression'!$B$18*E7359^2+'Step 3. Regression'!$C$18*E7359+'Step 3. Regression'!$D$18)*C7359</f>
        <v>5.2866242144754043</v>
      </c>
      <c r="G7359" s="11">
        <f ca="1">('Step 3. Regression'!$G$18*E7359^2+'Step 3. Regression'!$H$18*E7359+'Step 3. Regression'!$I$18)*D7359</f>
        <v>2.6924684658870004</v>
      </c>
    </row>
    <row r="7360" spans="1:7" x14ac:dyDescent="0.25">
      <c r="A7360" s="8">
        <f>IF(ISBLANK('Step 1.4 CNY OAT'!A7360),"-",'Step 1.4 CNY OAT'!A7360)</f>
        <v>43407.625</v>
      </c>
      <c r="B7360" s="26">
        <f t="shared" si="132"/>
        <v>306</v>
      </c>
      <c r="C7360" s="67" cm="1">
        <f t="array" ref="C7360">INDEX('Step 5. Daily Avg Schedule Calc'!$A$2:$D$169,(WEEKDAY(A7360)-1)*24+HOUR(A7360)+1,3)</f>
        <v>1</v>
      </c>
      <c r="D7360" s="67" cm="1">
        <f t="array" ref="D7360">INDEX('Step 5. Daily Avg Schedule Calc'!$A$2:$D$169,(WEEKDAY(A7360)-1)*24+HOUR(A7360)+1,4)</f>
        <v>1</v>
      </c>
      <c r="E7360">
        <f>VLOOKUP(A7360,'Step 1.4 CNY OAT'!$A$1:$B$8761,2)</f>
        <v>59</v>
      </c>
      <c r="F7360" s="11">
        <f ca="1">('Step 3. Regression'!$B$18*E7360^2+'Step 3. Regression'!$C$18*E7360+'Step 3. Regression'!$D$18)*C7360</f>
        <v>5.2897097096249119</v>
      </c>
      <c r="G7360" s="11">
        <f ca="1">('Step 3. Regression'!$G$18*E7360^2+'Step 3. Regression'!$H$18*E7360+'Step 3. Regression'!$I$18)*D7360</f>
        <v>2.6884339058050024</v>
      </c>
    </row>
    <row r="7361" spans="1:7" x14ac:dyDescent="0.25">
      <c r="A7361" s="8">
        <f>IF(ISBLANK('Step 1.4 CNY OAT'!A7361),"-",'Step 1.4 CNY OAT'!A7361)</f>
        <v>43407.666666666664</v>
      </c>
      <c r="B7361" s="26">
        <f t="shared" si="132"/>
        <v>306</v>
      </c>
      <c r="C7361" s="67" cm="1">
        <f t="array" ref="C7361">INDEX('Step 5. Daily Avg Schedule Calc'!$A$2:$D$169,(WEEKDAY(A7361)-1)*24+HOUR(A7361)+1,3)</f>
        <v>1</v>
      </c>
      <c r="D7361" s="67" cm="1">
        <f t="array" ref="D7361">INDEX('Step 5. Daily Avg Schedule Calc'!$A$2:$D$169,(WEEKDAY(A7361)-1)*24+HOUR(A7361)+1,4)</f>
        <v>1</v>
      </c>
      <c r="E7361">
        <f>VLOOKUP(A7361,'Step 1.4 CNY OAT'!$A$1:$B$8761,2)</f>
        <v>57</v>
      </c>
      <c r="F7361" s="11">
        <f ca="1">('Step 3. Regression'!$B$18*E7361^2+'Step 3. Regression'!$C$18*E7361+'Step 3. Regression'!$D$18)*C7361</f>
        <v>5.2883888547218145</v>
      </c>
      <c r="G7361" s="11">
        <f ca="1">('Step 3. Regression'!$G$18*E7361^2+'Step 3. Regression'!$H$18*E7361+'Step 3. Regression'!$I$18)*D7361</f>
        <v>2.697750351623478</v>
      </c>
    </row>
    <row r="7362" spans="1:7" x14ac:dyDescent="0.25">
      <c r="A7362" s="8">
        <f>IF(ISBLANK('Step 1.4 CNY OAT'!A7362),"-",'Step 1.4 CNY OAT'!A7362)</f>
        <v>43407.708333333336</v>
      </c>
      <c r="B7362" s="26">
        <f t="shared" si="132"/>
        <v>306</v>
      </c>
      <c r="C7362" s="67" cm="1">
        <f t="array" ref="C7362">INDEX('Step 5. Daily Avg Schedule Calc'!$A$2:$D$169,(WEEKDAY(A7362)-1)*24+HOUR(A7362)+1,3)</f>
        <v>1</v>
      </c>
      <c r="D7362" s="67" cm="1">
        <f t="array" ref="D7362">INDEX('Step 5. Daily Avg Schedule Calc'!$A$2:$D$169,(WEEKDAY(A7362)-1)*24+HOUR(A7362)+1,4)</f>
        <v>1</v>
      </c>
      <c r="E7362">
        <f>VLOOKUP(A7362,'Step 1.4 CNY OAT'!$A$1:$B$8761,2)</f>
        <v>57</v>
      </c>
      <c r="F7362" s="11">
        <f ca="1">('Step 3. Regression'!$B$18*E7362^2+'Step 3. Regression'!$C$18*E7362+'Step 3. Regression'!$D$18)*C7362</f>
        <v>5.2883888547218145</v>
      </c>
      <c r="G7362" s="11">
        <f ca="1">('Step 3. Regression'!$G$18*E7362^2+'Step 3. Regression'!$H$18*E7362+'Step 3. Regression'!$I$18)*D7362</f>
        <v>2.697750351623478</v>
      </c>
    </row>
    <row r="7363" spans="1:7" x14ac:dyDescent="0.25">
      <c r="A7363" s="8">
        <f>IF(ISBLANK('Step 1.4 CNY OAT'!A7363),"-",'Step 1.4 CNY OAT'!A7363)</f>
        <v>43407.75</v>
      </c>
      <c r="B7363" s="26">
        <f t="shared" ref="B7363:B7426" si="133">_xlfn.DAYS(A7363,$A$2)</f>
        <v>306</v>
      </c>
      <c r="C7363" s="67" cm="1">
        <f t="array" ref="C7363">INDEX('Step 5. Daily Avg Schedule Calc'!$A$2:$D$169,(WEEKDAY(A7363)-1)*24+HOUR(A7363)+1,3)</f>
        <v>1</v>
      </c>
      <c r="D7363" s="67" cm="1">
        <f t="array" ref="D7363">INDEX('Step 5. Daily Avg Schedule Calc'!$A$2:$D$169,(WEEKDAY(A7363)-1)*24+HOUR(A7363)+1,4)</f>
        <v>1</v>
      </c>
      <c r="E7363">
        <f>VLOOKUP(A7363,'Step 1.4 CNY OAT'!$A$1:$B$8761,2)</f>
        <v>55</v>
      </c>
      <c r="F7363" s="11">
        <f ca="1">('Step 3. Regression'!$B$18*E7363^2+'Step 3. Regression'!$C$18*E7363+'Step 3. Regression'!$D$18)*C7363</f>
        <v>5.3064685414023867</v>
      </c>
      <c r="G7363" s="11">
        <f ca="1">('Step 3. Regression'!$G$18*E7363^2+'Step 3. Regression'!$H$18*E7363+'Step 3. Regression'!$I$18)*D7363</f>
        <v>2.7120561000598711</v>
      </c>
    </row>
    <row r="7364" spans="1:7" x14ac:dyDescent="0.25">
      <c r="A7364" s="8">
        <f>IF(ISBLANK('Step 1.4 CNY OAT'!A7364),"-",'Step 1.4 CNY OAT'!A7364)</f>
        <v>43407.791666666664</v>
      </c>
      <c r="B7364" s="26">
        <f t="shared" si="133"/>
        <v>306</v>
      </c>
      <c r="C7364" s="67" cm="1">
        <f t="array" ref="C7364">INDEX('Step 5. Daily Avg Schedule Calc'!$A$2:$D$169,(WEEKDAY(A7364)-1)*24+HOUR(A7364)+1,3)</f>
        <v>1</v>
      </c>
      <c r="D7364" s="67" cm="1">
        <f t="array" ref="D7364">INDEX('Step 5. Daily Avg Schedule Calc'!$A$2:$D$169,(WEEKDAY(A7364)-1)*24+HOUR(A7364)+1,4)</f>
        <v>1</v>
      </c>
      <c r="E7364">
        <f>VLOOKUP(A7364,'Step 1.4 CNY OAT'!$A$1:$B$8761,2)</f>
        <v>55</v>
      </c>
      <c r="F7364" s="11">
        <f ca="1">('Step 3. Regression'!$B$18*E7364^2+'Step 3. Regression'!$C$18*E7364+'Step 3. Regression'!$D$18)*C7364</f>
        <v>5.3064685414023867</v>
      </c>
      <c r="G7364" s="11">
        <f ca="1">('Step 3. Regression'!$G$18*E7364^2+'Step 3. Regression'!$H$18*E7364+'Step 3. Regression'!$I$18)*D7364</f>
        <v>2.7120561000598711</v>
      </c>
    </row>
    <row r="7365" spans="1:7" x14ac:dyDescent="0.25">
      <c r="A7365" s="8">
        <f>IF(ISBLANK('Step 1.4 CNY OAT'!A7365),"-",'Step 1.4 CNY OAT'!A7365)</f>
        <v>43407.833333333336</v>
      </c>
      <c r="B7365" s="26">
        <f t="shared" si="133"/>
        <v>306</v>
      </c>
      <c r="C7365" s="67" cm="1">
        <f t="array" ref="C7365">INDEX('Step 5. Daily Avg Schedule Calc'!$A$2:$D$169,(WEEKDAY(A7365)-1)*24+HOUR(A7365)+1,3)</f>
        <v>1</v>
      </c>
      <c r="D7365" s="67" cm="1">
        <f t="array" ref="D7365">INDEX('Step 5. Daily Avg Schedule Calc'!$A$2:$D$169,(WEEKDAY(A7365)-1)*24+HOUR(A7365)+1,4)</f>
        <v>1</v>
      </c>
      <c r="E7365">
        <f>VLOOKUP(A7365,'Step 1.4 CNY OAT'!$A$1:$B$8761,2)</f>
        <v>54</v>
      </c>
      <c r="F7365" s="11">
        <f ca="1">('Step 3. Regression'!$B$18*E7365^2+'Step 3. Regression'!$C$18*E7365+'Step 3. Regression'!$D$18)*C7365</f>
        <v>5.3227835878365486</v>
      </c>
      <c r="G7365" s="11">
        <f ca="1">('Step 3. Regression'!$G$18*E7365^2+'Step 3. Regression'!$H$18*E7365+'Step 3. Regression'!$I$18)*D7365</f>
        <v>2.721079962759787</v>
      </c>
    </row>
    <row r="7366" spans="1:7" x14ac:dyDescent="0.25">
      <c r="A7366" s="8">
        <f>IF(ISBLANK('Step 1.4 CNY OAT'!A7366),"-",'Step 1.4 CNY OAT'!A7366)</f>
        <v>43407.875</v>
      </c>
      <c r="B7366" s="26">
        <f t="shared" si="133"/>
        <v>306</v>
      </c>
      <c r="C7366" s="67" cm="1">
        <f t="array" ref="C7366">INDEX('Step 5. Daily Avg Schedule Calc'!$A$2:$D$169,(WEEKDAY(A7366)-1)*24+HOUR(A7366)+1,3)</f>
        <v>1</v>
      </c>
      <c r="D7366" s="67" cm="1">
        <f t="array" ref="D7366">INDEX('Step 5. Daily Avg Schedule Calc'!$A$2:$D$169,(WEEKDAY(A7366)-1)*24+HOUR(A7366)+1,4)</f>
        <v>1</v>
      </c>
      <c r="E7366">
        <f>VLOOKUP(A7366,'Step 1.4 CNY OAT'!$A$1:$B$8761,2)</f>
        <v>54</v>
      </c>
      <c r="F7366" s="11">
        <f ca="1">('Step 3. Regression'!$B$18*E7366^2+'Step 3. Regression'!$C$18*E7366+'Step 3. Regression'!$D$18)*C7366</f>
        <v>5.3227835878365486</v>
      </c>
      <c r="G7366" s="11">
        <f ca="1">('Step 3. Regression'!$G$18*E7366^2+'Step 3. Regression'!$H$18*E7366+'Step 3. Regression'!$I$18)*D7366</f>
        <v>2.721079962759787</v>
      </c>
    </row>
    <row r="7367" spans="1:7" x14ac:dyDescent="0.25">
      <c r="A7367" s="8">
        <f>IF(ISBLANK('Step 1.4 CNY OAT'!A7367),"-",'Step 1.4 CNY OAT'!A7367)</f>
        <v>43407.916666666664</v>
      </c>
      <c r="B7367" s="26">
        <f t="shared" si="133"/>
        <v>306</v>
      </c>
      <c r="C7367" s="67" cm="1">
        <f t="array" ref="C7367">INDEX('Step 5. Daily Avg Schedule Calc'!$A$2:$D$169,(WEEKDAY(A7367)-1)*24+HOUR(A7367)+1,3)</f>
        <v>1</v>
      </c>
      <c r="D7367" s="67" cm="1">
        <f t="array" ref="D7367">INDEX('Step 5. Daily Avg Schedule Calc'!$A$2:$D$169,(WEEKDAY(A7367)-1)*24+HOUR(A7367)+1,4)</f>
        <v>1</v>
      </c>
      <c r="E7367">
        <f>VLOOKUP(A7367,'Step 1.4 CNY OAT'!$A$1:$B$8761,2)</f>
        <v>54</v>
      </c>
      <c r="F7367" s="11">
        <f ca="1">('Step 3. Regression'!$B$18*E7367^2+'Step 3. Regression'!$C$18*E7367+'Step 3. Regression'!$D$18)*C7367</f>
        <v>5.3227835878365486</v>
      </c>
      <c r="G7367" s="11">
        <f ca="1">('Step 3. Regression'!$G$18*E7367^2+'Step 3. Regression'!$H$18*E7367+'Step 3. Regression'!$I$18)*D7367</f>
        <v>2.721079962759787</v>
      </c>
    </row>
    <row r="7368" spans="1:7" x14ac:dyDescent="0.25">
      <c r="A7368" s="8">
        <f>IF(ISBLANK('Step 1.4 CNY OAT'!A7368),"-",'Step 1.4 CNY OAT'!A7368)</f>
        <v>43407.958333333336</v>
      </c>
      <c r="B7368" s="26">
        <f t="shared" si="133"/>
        <v>306</v>
      </c>
      <c r="C7368" s="67" cm="1">
        <f t="array" ref="C7368">INDEX('Step 5. Daily Avg Schedule Calc'!$A$2:$D$169,(WEEKDAY(A7368)-1)*24+HOUR(A7368)+1,3)</f>
        <v>1</v>
      </c>
      <c r="D7368" s="67" cm="1">
        <f t="array" ref="D7368">INDEX('Step 5. Daily Avg Schedule Calc'!$A$2:$D$169,(WEEKDAY(A7368)-1)*24+HOUR(A7368)+1,4)</f>
        <v>1</v>
      </c>
      <c r="E7368">
        <f>VLOOKUP(A7368,'Step 1.4 CNY OAT'!$A$1:$B$8761,2)</f>
        <v>52</v>
      </c>
      <c r="F7368" s="11">
        <f ca="1">('Step 3. Regression'!$B$18*E7368^2+'Step 3. Regression'!$C$18*E7368+'Step 3. Regression'!$D$18)*C7368</f>
        <v>5.3699640868926206</v>
      </c>
      <c r="G7368" s="11">
        <f ca="1">('Step 3. Regression'!$G$18*E7368^2+'Step 3. Regression'!$H$18*E7368+'Step 3. Regression'!$I$18)*D7368</f>
        <v>2.7428696651230586</v>
      </c>
    </row>
    <row r="7369" spans="1:7" x14ac:dyDescent="0.25">
      <c r="A7369" s="8">
        <f>IF(ISBLANK('Step 1.4 CNY OAT'!A7369),"-",'Step 1.4 CNY OAT'!A7369)</f>
        <v>43408</v>
      </c>
      <c r="B7369" s="26">
        <f t="shared" si="133"/>
        <v>307</v>
      </c>
      <c r="C7369" s="67" cm="1">
        <f t="array" ref="C7369">INDEX('Step 5. Daily Avg Schedule Calc'!$A$2:$D$169,(WEEKDAY(A7369)-1)*24+HOUR(A7369)+1,3)</f>
        <v>1</v>
      </c>
      <c r="D7369" s="67" cm="1">
        <f t="array" ref="D7369">INDEX('Step 5. Daily Avg Schedule Calc'!$A$2:$D$169,(WEEKDAY(A7369)-1)*24+HOUR(A7369)+1,4)</f>
        <v>1</v>
      </c>
      <c r="E7369">
        <f>VLOOKUP(A7369,'Step 1.4 CNY OAT'!$A$1:$B$8761,2)</f>
        <v>52</v>
      </c>
      <c r="F7369" s="11">
        <f ca="1">('Step 3. Regression'!$B$18*E7369^2+'Step 3. Regression'!$C$18*E7369+'Step 3. Regression'!$D$18)*C7369</f>
        <v>5.3699640868926206</v>
      </c>
      <c r="G7369" s="11">
        <f ca="1">('Step 3. Regression'!$G$18*E7369^2+'Step 3. Regression'!$H$18*E7369+'Step 3. Regression'!$I$18)*D7369</f>
        <v>2.7428696651230586</v>
      </c>
    </row>
    <row r="7370" spans="1:7" x14ac:dyDescent="0.25">
      <c r="A7370" s="8">
        <f>IF(ISBLANK('Step 1.4 CNY OAT'!A7370),"-",'Step 1.4 CNY OAT'!A7370)</f>
        <v>43408.041666666664</v>
      </c>
      <c r="B7370" s="26">
        <f t="shared" si="133"/>
        <v>307</v>
      </c>
      <c r="C7370" s="67" cm="1">
        <f t="array" ref="C7370">INDEX('Step 5. Daily Avg Schedule Calc'!$A$2:$D$169,(WEEKDAY(A7370)-1)*24+HOUR(A7370)+1,3)</f>
        <v>1</v>
      </c>
      <c r="D7370" s="67" cm="1">
        <f t="array" ref="D7370">INDEX('Step 5. Daily Avg Schedule Calc'!$A$2:$D$169,(WEEKDAY(A7370)-1)*24+HOUR(A7370)+1,4)</f>
        <v>1</v>
      </c>
      <c r="E7370">
        <f>VLOOKUP(A7370,'Step 1.4 CNY OAT'!$A$1:$B$8761,2)</f>
        <v>51</v>
      </c>
      <c r="F7370" s="11">
        <f ca="1">('Step 3. Regression'!$B$18*E7370^2+'Step 3. Regression'!$C$18*E7370+'Step 3. Regression'!$D$18)*C7370</f>
        <v>5.4008295395145307</v>
      </c>
      <c r="G7370" s="11">
        <f ca="1">('Step 3. Regression'!$G$18*E7370^2+'Step 3. Regression'!$H$18*E7370+'Step 3. Regression'!$I$18)*D7370</f>
        <v>2.7556355047864143</v>
      </c>
    </row>
    <row r="7371" spans="1:7" x14ac:dyDescent="0.25">
      <c r="A7371" s="8">
        <f>IF(ISBLANK('Step 1.4 CNY OAT'!A7371),"-",'Step 1.4 CNY OAT'!A7371)</f>
        <v>43408.041666666664</v>
      </c>
      <c r="B7371" s="26">
        <f t="shared" si="133"/>
        <v>307</v>
      </c>
      <c r="C7371" s="67" cm="1">
        <f t="array" ref="C7371">INDEX('Step 5. Daily Avg Schedule Calc'!$A$2:$D$169,(WEEKDAY(A7371)-1)*24+HOUR(A7371)+1,3)</f>
        <v>1</v>
      </c>
      <c r="D7371" s="67" cm="1">
        <f t="array" ref="D7371">INDEX('Step 5. Daily Avg Schedule Calc'!$A$2:$D$169,(WEEKDAY(A7371)-1)*24+HOUR(A7371)+1,4)</f>
        <v>1</v>
      </c>
      <c r="E7371">
        <f>VLOOKUP(A7371,'Step 1.4 CNY OAT'!$A$1:$B$8761,2)</f>
        <v>51</v>
      </c>
      <c r="F7371" s="11">
        <f ca="1">('Step 3. Regression'!$B$18*E7371^2+'Step 3. Regression'!$C$18*E7371+'Step 3. Regression'!$D$18)*C7371</f>
        <v>5.4008295395145307</v>
      </c>
      <c r="G7371" s="11">
        <f ca="1">('Step 3. Regression'!$G$18*E7371^2+'Step 3. Regression'!$H$18*E7371+'Step 3. Regression'!$I$18)*D7371</f>
        <v>2.7556355047864143</v>
      </c>
    </row>
    <row r="7372" spans="1:7" x14ac:dyDescent="0.25">
      <c r="A7372" s="8">
        <f>IF(ISBLANK('Step 1.4 CNY OAT'!A7372),"-",'Step 1.4 CNY OAT'!A7372)</f>
        <v>43408.083333333336</v>
      </c>
      <c r="B7372" s="26">
        <f t="shared" si="133"/>
        <v>307</v>
      </c>
      <c r="C7372" s="67" cm="1">
        <f t="array" ref="C7372">INDEX('Step 5. Daily Avg Schedule Calc'!$A$2:$D$169,(WEEKDAY(A7372)-1)*24+HOUR(A7372)+1,3)</f>
        <v>1</v>
      </c>
      <c r="D7372" s="67" cm="1">
        <f t="array" ref="D7372">INDEX('Step 5. Daily Avg Schedule Calc'!$A$2:$D$169,(WEEKDAY(A7372)-1)*24+HOUR(A7372)+1,4)</f>
        <v>1</v>
      </c>
      <c r="E7372">
        <f>VLOOKUP(A7372,'Step 1.4 CNY OAT'!$A$1:$B$8761,2)</f>
        <v>48</v>
      </c>
      <c r="F7372" s="11">
        <f ca="1">('Step 3. Regression'!$B$18*E7372^2+'Step 3. Regression'!$C$18*E7372+'Step 3. Regression'!$D$18)*C7372</f>
        <v>5.5225267097557609</v>
      </c>
      <c r="G7372" s="11">
        <f ca="1">('Step 3. Regression'!$G$18*E7372^2+'Step 3. Regression'!$H$18*E7372+'Step 3. Regression'!$I$18)*D7372</f>
        <v>2.8014169777033562</v>
      </c>
    </row>
    <row r="7373" spans="1:7" x14ac:dyDescent="0.25">
      <c r="A7373" s="8">
        <f>IF(ISBLANK('Step 1.4 CNY OAT'!A7373),"-",'Step 1.4 CNY OAT'!A7373)</f>
        <v>43408.125</v>
      </c>
      <c r="B7373" s="26">
        <f t="shared" si="133"/>
        <v>307</v>
      </c>
      <c r="C7373" s="67" cm="1">
        <f t="array" ref="C7373">INDEX('Step 5. Daily Avg Schedule Calc'!$A$2:$D$169,(WEEKDAY(A7373)-1)*24+HOUR(A7373)+1,3)</f>
        <v>1</v>
      </c>
      <c r="D7373" s="67" cm="1">
        <f t="array" ref="D7373">INDEX('Step 5. Daily Avg Schedule Calc'!$A$2:$D$169,(WEEKDAY(A7373)-1)*24+HOUR(A7373)+1,4)</f>
        <v>1</v>
      </c>
      <c r="E7373">
        <f>VLOOKUP(A7373,'Step 1.4 CNY OAT'!$A$1:$B$8761,2)</f>
        <v>48</v>
      </c>
      <c r="F7373" s="11">
        <f ca="1">('Step 3. Regression'!$B$18*E7373^2+'Step 3. Regression'!$C$18*E7373+'Step 3. Regression'!$D$18)*C7373</f>
        <v>5.5225267097557609</v>
      </c>
      <c r="G7373" s="11">
        <f ca="1">('Step 3. Regression'!$G$18*E7373^2+'Step 3. Regression'!$H$18*E7373+'Step 3. Regression'!$I$18)*D7373</f>
        <v>2.8014169777033562</v>
      </c>
    </row>
    <row r="7374" spans="1:7" x14ac:dyDescent="0.25">
      <c r="A7374" s="8">
        <f>IF(ISBLANK('Step 1.4 CNY OAT'!A7374),"-",'Step 1.4 CNY OAT'!A7374)</f>
        <v>43408.166666666664</v>
      </c>
      <c r="B7374" s="26">
        <f t="shared" si="133"/>
        <v>307</v>
      </c>
      <c r="C7374" s="67" cm="1">
        <f t="array" ref="C7374">INDEX('Step 5. Daily Avg Schedule Calc'!$A$2:$D$169,(WEEKDAY(A7374)-1)*24+HOUR(A7374)+1,3)</f>
        <v>1</v>
      </c>
      <c r="D7374" s="67" cm="1">
        <f t="array" ref="D7374">INDEX('Step 5. Daily Avg Schedule Calc'!$A$2:$D$169,(WEEKDAY(A7374)-1)*24+HOUR(A7374)+1,4)</f>
        <v>1</v>
      </c>
      <c r="E7374">
        <f>VLOOKUP(A7374,'Step 1.4 CNY OAT'!$A$1:$B$8761,2)</f>
        <v>47</v>
      </c>
      <c r="F7374" s="11">
        <f ca="1">('Step 3. Regression'!$B$18*E7374^2+'Step 3. Regression'!$C$18*E7374+'Step 3. Regression'!$D$18)*C7374</f>
        <v>5.5727927039613396</v>
      </c>
      <c r="G7374" s="11">
        <f ca="1">('Step 3. Regression'!$G$18*E7374^2+'Step 3. Regression'!$H$18*E7374+'Step 3. Regression'!$I$18)*D7374</f>
        <v>2.8191721199846294</v>
      </c>
    </row>
    <row r="7375" spans="1:7" x14ac:dyDescent="0.25">
      <c r="A7375" s="8">
        <f>IF(ISBLANK('Step 1.4 CNY OAT'!A7375),"-",'Step 1.4 CNY OAT'!A7375)</f>
        <v>43408.208333333336</v>
      </c>
      <c r="B7375" s="26">
        <f t="shared" si="133"/>
        <v>307</v>
      </c>
      <c r="C7375" s="67" cm="1">
        <f t="array" ref="C7375">INDEX('Step 5. Daily Avg Schedule Calc'!$A$2:$D$169,(WEEKDAY(A7375)-1)*24+HOUR(A7375)+1,3)</f>
        <v>1</v>
      </c>
      <c r="D7375" s="67" cm="1">
        <f t="array" ref="D7375">INDEX('Step 5. Daily Avg Schedule Calc'!$A$2:$D$169,(WEEKDAY(A7375)-1)*24+HOUR(A7375)+1,4)</f>
        <v>1</v>
      </c>
      <c r="E7375">
        <f>VLOOKUP(A7375,'Step 1.4 CNY OAT'!$A$1:$B$8761,2)</f>
        <v>46</v>
      </c>
      <c r="F7375" s="11">
        <f ca="1">('Step 3. Regression'!$B$18*E7375^2+'Step 3. Regression'!$C$18*E7375+'Step 3. Regression'!$D$18)*C7375</f>
        <v>5.6279088335628336</v>
      </c>
      <c r="G7375" s="11">
        <f ca="1">('Step 3. Regression'!$G$18*E7375^2+'Step 3. Regression'!$H$18*E7375+'Step 3. Regression'!$I$18)*D7375</f>
        <v>2.8381745879203826</v>
      </c>
    </row>
    <row r="7376" spans="1:7" x14ac:dyDescent="0.25">
      <c r="A7376" s="8">
        <f>IF(ISBLANK('Step 1.4 CNY OAT'!A7376),"-",'Step 1.4 CNY OAT'!A7376)</f>
        <v>43408.25</v>
      </c>
      <c r="B7376" s="26">
        <f t="shared" si="133"/>
        <v>307</v>
      </c>
      <c r="C7376" s="67" cm="1">
        <f t="array" ref="C7376">INDEX('Step 5. Daily Avg Schedule Calc'!$A$2:$D$169,(WEEKDAY(A7376)-1)*24+HOUR(A7376)+1,3)</f>
        <v>1</v>
      </c>
      <c r="D7376" s="67" cm="1">
        <f t="array" ref="D7376">INDEX('Step 5. Daily Avg Schedule Calc'!$A$2:$D$169,(WEEKDAY(A7376)-1)*24+HOUR(A7376)+1,4)</f>
        <v>1</v>
      </c>
      <c r="E7376">
        <f>VLOOKUP(A7376,'Step 1.4 CNY OAT'!$A$1:$B$8761,2)</f>
        <v>46</v>
      </c>
      <c r="F7376" s="11">
        <f ca="1">('Step 3. Regression'!$B$18*E7376^2+'Step 3. Regression'!$C$18*E7376+'Step 3. Regression'!$D$18)*C7376</f>
        <v>5.6279088335628336</v>
      </c>
      <c r="G7376" s="11">
        <f ca="1">('Step 3. Regression'!$G$18*E7376^2+'Step 3. Regression'!$H$18*E7376+'Step 3. Regression'!$I$18)*D7376</f>
        <v>2.8381745879203826</v>
      </c>
    </row>
    <row r="7377" spans="1:7" x14ac:dyDescent="0.25">
      <c r="A7377" s="8">
        <f>IF(ISBLANK('Step 1.4 CNY OAT'!A7377),"-",'Step 1.4 CNY OAT'!A7377)</f>
        <v>43408.291666666664</v>
      </c>
      <c r="B7377" s="26">
        <f t="shared" si="133"/>
        <v>307</v>
      </c>
      <c r="C7377" s="67" cm="1">
        <f t="array" ref="C7377">INDEX('Step 5. Daily Avg Schedule Calc'!$A$2:$D$169,(WEEKDAY(A7377)-1)*24+HOUR(A7377)+1,3)</f>
        <v>1</v>
      </c>
      <c r="D7377" s="67" cm="1">
        <f t="array" ref="D7377">INDEX('Step 5. Daily Avg Schedule Calc'!$A$2:$D$169,(WEEKDAY(A7377)-1)*24+HOUR(A7377)+1,4)</f>
        <v>1</v>
      </c>
      <c r="E7377">
        <f>VLOOKUP(A7377,'Step 1.4 CNY OAT'!$A$1:$B$8761,2)</f>
        <v>47</v>
      </c>
      <c r="F7377" s="11">
        <f ca="1">('Step 3. Regression'!$B$18*E7377^2+'Step 3. Regression'!$C$18*E7377+'Step 3. Regression'!$D$18)*C7377</f>
        <v>5.5727927039613396</v>
      </c>
      <c r="G7377" s="11">
        <f ca="1">('Step 3. Regression'!$G$18*E7377^2+'Step 3. Regression'!$H$18*E7377+'Step 3. Regression'!$I$18)*D7377</f>
        <v>2.8191721199846294</v>
      </c>
    </row>
    <row r="7378" spans="1:7" x14ac:dyDescent="0.25">
      <c r="A7378" s="8">
        <f>IF(ISBLANK('Step 1.4 CNY OAT'!A7378),"-",'Step 1.4 CNY OAT'!A7378)</f>
        <v>43408.333333333336</v>
      </c>
      <c r="B7378" s="26">
        <f t="shared" si="133"/>
        <v>307</v>
      </c>
      <c r="C7378" s="67" cm="1">
        <f t="array" ref="C7378">INDEX('Step 5. Daily Avg Schedule Calc'!$A$2:$D$169,(WEEKDAY(A7378)-1)*24+HOUR(A7378)+1,3)</f>
        <v>1</v>
      </c>
      <c r="D7378" s="67" cm="1">
        <f t="array" ref="D7378">INDEX('Step 5. Daily Avg Schedule Calc'!$A$2:$D$169,(WEEKDAY(A7378)-1)*24+HOUR(A7378)+1,4)</f>
        <v>1</v>
      </c>
      <c r="E7378">
        <f>VLOOKUP(A7378,'Step 1.4 CNY OAT'!$A$1:$B$8761,2)</f>
        <v>46</v>
      </c>
      <c r="F7378" s="11">
        <f ca="1">('Step 3. Regression'!$B$18*E7378^2+'Step 3. Regression'!$C$18*E7378+'Step 3. Regression'!$D$18)*C7378</f>
        <v>5.6279088335628336</v>
      </c>
      <c r="G7378" s="11">
        <f ca="1">('Step 3. Regression'!$G$18*E7378^2+'Step 3. Regression'!$H$18*E7378+'Step 3. Regression'!$I$18)*D7378</f>
        <v>2.8381745879203826</v>
      </c>
    </row>
    <row r="7379" spans="1:7" x14ac:dyDescent="0.25">
      <c r="A7379" s="8">
        <f>IF(ISBLANK('Step 1.4 CNY OAT'!A7379),"-",'Step 1.4 CNY OAT'!A7379)</f>
        <v>43408.375</v>
      </c>
      <c r="B7379" s="26">
        <f t="shared" si="133"/>
        <v>307</v>
      </c>
      <c r="C7379" s="67" cm="1">
        <f t="array" ref="C7379">INDEX('Step 5. Daily Avg Schedule Calc'!$A$2:$D$169,(WEEKDAY(A7379)-1)*24+HOUR(A7379)+1,3)</f>
        <v>1</v>
      </c>
      <c r="D7379" s="67" cm="1">
        <f t="array" ref="D7379">INDEX('Step 5. Daily Avg Schedule Calc'!$A$2:$D$169,(WEEKDAY(A7379)-1)*24+HOUR(A7379)+1,4)</f>
        <v>1</v>
      </c>
      <c r="E7379">
        <f>VLOOKUP(A7379,'Step 1.4 CNY OAT'!$A$1:$B$8761,2)</f>
        <v>48</v>
      </c>
      <c r="F7379" s="11">
        <f ca="1">('Step 3. Regression'!$B$18*E7379^2+'Step 3. Regression'!$C$18*E7379+'Step 3. Regression'!$D$18)*C7379</f>
        <v>5.5225267097557609</v>
      </c>
      <c r="G7379" s="11">
        <f ca="1">('Step 3. Regression'!$G$18*E7379^2+'Step 3. Regression'!$H$18*E7379+'Step 3. Regression'!$I$18)*D7379</f>
        <v>2.8014169777033562</v>
      </c>
    </row>
    <row r="7380" spans="1:7" x14ac:dyDescent="0.25">
      <c r="A7380" s="8">
        <f>IF(ISBLANK('Step 1.4 CNY OAT'!A7380),"-",'Step 1.4 CNY OAT'!A7380)</f>
        <v>43408.416666666664</v>
      </c>
      <c r="B7380" s="26">
        <f t="shared" si="133"/>
        <v>307</v>
      </c>
      <c r="C7380" s="67" cm="1">
        <f t="array" ref="C7380">INDEX('Step 5. Daily Avg Schedule Calc'!$A$2:$D$169,(WEEKDAY(A7380)-1)*24+HOUR(A7380)+1,3)</f>
        <v>1</v>
      </c>
      <c r="D7380" s="67" cm="1">
        <f t="array" ref="D7380">INDEX('Step 5. Daily Avg Schedule Calc'!$A$2:$D$169,(WEEKDAY(A7380)-1)*24+HOUR(A7380)+1,4)</f>
        <v>1</v>
      </c>
      <c r="E7380">
        <f>VLOOKUP(A7380,'Step 1.4 CNY OAT'!$A$1:$B$8761,2)</f>
        <v>50</v>
      </c>
      <c r="F7380" s="11">
        <f ca="1">('Step 3. Regression'!$B$18*E7380^2+'Step 3. Regression'!$C$18*E7380+'Step 3. Regression'!$D$18)*C7380</f>
        <v>5.4365451275323569</v>
      </c>
      <c r="G7380" s="11">
        <f ca="1">('Step 3. Regression'!$G$18*E7380^2+'Step 3. Regression'!$H$18*E7380+'Step 3. Regression'!$I$18)*D7380</f>
        <v>2.7696486701042482</v>
      </c>
    </row>
    <row r="7381" spans="1:7" x14ac:dyDescent="0.25">
      <c r="A7381" s="8">
        <f>IF(ISBLANK('Step 1.4 CNY OAT'!A7381),"-",'Step 1.4 CNY OAT'!A7381)</f>
        <v>43408.458333333336</v>
      </c>
      <c r="B7381" s="26">
        <f t="shared" si="133"/>
        <v>307</v>
      </c>
      <c r="C7381" s="67" cm="1">
        <f t="array" ref="C7381">INDEX('Step 5. Daily Avg Schedule Calc'!$A$2:$D$169,(WEEKDAY(A7381)-1)*24+HOUR(A7381)+1,3)</f>
        <v>1</v>
      </c>
      <c r="D7381" s="67" cm="1">
        <f t="array" ref="D7381">INDEX('Step 5. Daily Avg Schedule Calc'!$A$2:$D$169,(WEEKDAY(A7381)-1)*24+HOUR(A7381)+1,4)</f>
        <v>1</v>
      </c>
      <c r="E7381">
        <f>VLOOKUP(A7381,'Step 1.4 CNY OAT'!$A$1:$B$8761,2)</f>
        <v>52</v>
      </c>
      <c r="F7381" s="11">
        <f ca="1">('Step 3. Regression'!$B$18*E7381^2+'Step 3. Regression'!$C$18*E7381+'Step 3. Regression'!$D$18)*C7381</f>
        <v>5.3699640868926206</v>
      </c>
      <c r="G7381" s="11">
        <f ca="1">('Step 3. Regression'!$G$18*E7381^2+'Step 3. Regression'!$H$18*E7381+'Step 3. Regression'!$I$18)*D7381</f>
        <v>2.7428696651230586</v>
      </c>
    </row>
    <row r="7382" spans="1:7" x14ac:dyDescent="0.25">
      <c r="A7382" s="8">
        <f>IF(ISBLANK('Step 1.4 CNY OAT'!A7382),"-",'Step 1.4 CNY OAT'!A7382)</f>
        <v>43408.5</v>
      </c>
      <c r="B7382" s="26">
        <f t="shared" si="133"/>
        <v>307</v>
      </c>
      <c r="C7382" s="67" cm="1">
        <f t="array" ref="C7382">INDEX('Step 5. Daily Avg Schedule Calc'!$A$2:$D$169,(WEEKDAY(A7382)-1)*24+HOUR(A7382)+1,3)</f>
        <v>1</v>
      </c>
      <c r="D7382" s="67" cm="1">
        <f t="array" ref="D7382">INDEX('Step 5. Daily Avg Schedule Calc'!$A$2:$D$169,(WEEKDAY(A7382)-1)*24+HOUR(A7382)+1,4)</f>
        <v>1</v>
      </c>
      <c r="E7382">
        <f>VLOOKUP(A7382,'Step 1.4 CNY OAT'!$A$1:$B$8761,2)</f>
        <v>54</v>
      </c>
      <c r="F7382" s="11">
        <f ca="1">('Step 3. Regression'!$B$18*E7382^2+'Step 3. Regression'!$C$18*E7382+'Step 3. Regression'!$D$18)*C7382</f>
        <v>5.3227835878365486</v>
      </c>
      <c r="G7382" s="11">
        <f ca="1">('Step 3. Regression'!$G$18*E7382^2+'Step 3. Regression'!$H$18*E7382+'Step 3. Regression'!$I$18)*D7382</f>
        <v>2.721079962759787</v>
      </c>
    </row>
    <row r="7383" spans="1:7" x14ac:dyDescent="0.25">
      <c r="A7383" s="8">
        <f>IF(ISBLANK('Step 1.4 CNY OAT'!A7383),"-",'Step 1.4 CNY OAT'!A7383)</f>
        <v>43408.541666666664</v>
      </c>
      <c r="B7383" s="26">
        <f t="shared" si="133"/>
        <v>307</v>
      </c>
      <c r="C7383" s="67" cm="1">
        <f t="array" ref="C7383">INDEX('Step 5. Daily Avg Schedule Calc'!$A$2:$D$169,(WEEKDAY(A7383)-1)*24+HOUR(A7383)+1,3)</f>
        <v>1</v>
      </c>
      <c r="D7383" s="67" cm="1">
        <f t="array" ref="D7383">INDEX('Step 5. Daily Avg Schedule Calc'!$A$2:$D$169,(WEEKDAY(A7383)-1)*24+HOUR(A7383)+1,4)</f>
        <v>1</v>
      </c>
      <c r="E7383">
        <f>VLOOKUP(A7383,'Step 1.4 CNY OAT'!$A$1:$B$8761,2)</f>
        <v>55</v>
      </c>
      <c r="F7383" s="11">
        <f ca="1">('Step 3. Regression'!$B$18*E7383^2+'Step 3. Regression'!$C$18*E7383+'Step 3. Regression'!$D$18)*C7383</f>
        <v>5.3064685414023867</v>
      </c>
      <c r="G7383" s="11">
        <f ca="1">('Step 3. Regression'!$G$18*E7383^2+'Step 3. Regression'!$H$18*E7383+'Step 3. Regression'!$I$18)*D7383</f>
        <v>2.7120561000598711</v>
      </c>
    </row>
    <row r="7384" spans="1:7" x14ac:dyDescent="0.25">
      <c r="A7384" s="8">
        <f>IF(ISBLANK('Step 1.4 CNY OAT'!A7384),"-",'Step 1.4 CNY OAT'!A7384)</f>
        <v>43408.583333333336</v>
      </c>
      <c r="B7384" s="26">
        <f t="shared" si="133"/>
        <v>307</v>
      </c>
      <c r="C7384" s="67" cm="1">
        <f t="array" ref="C7384">INDEX('Step 5. Daily Avg Schedule Calc'!$A$2:$D$169,(WEEKDAY(A7384)-1)*24+HOUR(A7384)+1,3)</f>
        <v>1</v>
      </c>
      <c r="D7384" s="67" cm="1">
        <f t="array" ref="D7384">INDEX('Step 5. Daily Avg Schedule Calc'!$A$2:$D$169,(WEEKDAY(A7384)-1)*24+HOUR(A7384)+1,4)</f>
        <v>1</v>
      </c>
      <c r="E7384">
        <f>VLOOKUP(A7384,'Step 1.4 CNY OAT'!$A$1:$B$8761,2)</f>
        <v>55</v>
      </c>
      <c r="F7384" s="11">
        <f ca="1">('Step 3. Regression'!$B$18*E7384^2+'Step 3. Regression'!$C$18*E7384+'Step 3. Regression'!$D$18)*C7384</f>
        <v>5.3064685414023867</v>
      </c>
      <c r="G7384" s="11">
        <f ca="1">('Step 3. Regression'!$G$18*E7384^2+'Step 3. Regression'!$H$18*E7384+'Step 3. Regression'!$I$18)*D7384</f>
        <v>2.7120561000598711</v>
      </c>
    </row>
    <row r="7385" spans="1:7" x14ac:dyDescent="0.25">
      <c r="A7385" s="8">
        <f>IF(ISBLANK('Step 1.4 CNY OAT'!A7385),"-",'Step 1.4 CNY OAT'!A7385)</f>
        <v>43408.625</v>
      </c>
      <c r="B7385" s="26">
        <f t="shared" si="133"/>
        <v>307</v>
      </c>
      <c r="C7385" s="67" cm="1">
        <f t="array" ref="C7385">INDEX('Step 5. Daily Avg Schedule Calc'!$A$2:$D$169,(WEEKDAY(A7385)-1)*24+HOUR(A7385)+1,3)</f>
        <v>1</v>
      </c>
      <c r="D7385" s="67" cm="1">
        <f t="array" ref="D7385">INDEX('Step 5. Daily Avg Schedule Calc'!$A$2:$D$169,(WEEKDAY(A7385)-1)*24+HOUR(A7385)+1,4)</f>
        <v>1</v>
      </c>
      <c r="E7385">
        <f>VLOOKUP(A7385,'Step 1.4 CNY OAT'!$A$1:$B$8761,2)</f>
        <v>55</v>
      </c>
      <c r="F7385" s="11">
        <f ca="1">('Step 3. Regression'!$B$18*E7385^2+'Step 3. Regression'!$C$18*E7385+'Step 3. Regression'!$D$18)*C7385</f>
        <v>5.3064685414023867</v>
      </c>
      <c r="G7385" s="11">
        <f ca="1">('Step 3. Regression'!$G$18*E7385^2+'Step 3. Regression'!$H$18*E7385+'Step 3. Regression'!$I$18)*D7385</f>
        <v>2.7120561000598711</v>
      </c>
    </row>
    <row r="7386" spans="1:7" x14ac:dyDescent="0.25">
      <c r="A7386" s="8">
        <f>IF(ISBLANK('Step 1.4 CNY OAT'!A7386),"-",'Step 1.4 CNY OAT'!A7386)</f>
        <v>43408.666666666664</v>
      </c>
      <c r="B7386" s="26">
        <f t="shared" si="133"/>
        <v>307</v>
      </c>
      <c r="C7386" s="67" cm="1">
        <f t="array" ref="C7386">INDEX('Step 5. Daily Avg Schedule Calc'!$A$2:$D$169,(WEEKDAY(A7386)-1)*24+HOUR(A7386)+1,3)</f>
        <v>1</v>
      </c>
      <c r="D7386" s="67" cm="1">
        <f t="array" ref="D7386">INDEX('Step 5. Daily Avg Schedule Calc'!$A$2:$D$169,(WEEKDAY(A7386)-1)*24+HOUR(A7386)+1,4)</f>
        <v>1</v>
      </c>
      <c r="E7386">
        <f>VLOOKUP(A7386,'Step 1.4 CNY OAT'!$A$1:$B$8761,2)</f>
        <v>56</v>
      </c>
      <c r="F7386" s="11">
        <f ca="1">('Step 3. Regression'!$B$18*E7386^2+'Step 3. Regression'!$C$18*E7386+'Step 3. Regression'!$D$18)*C7386</f>
        <v>5.2950036303641443</v>
      </c>
      <c r="G7386" s="11">
        <f ca="1">('Step 3. Regression'!$G$18*E7386^2+'Step 3. Regression'!$H$18*E7386+'Step 3. Regression'!$I$18)*D7386</f>
        <v>2.7042795630144352</v>
      </c>
    </row>
    <row r="7387" spans="1:7" x14ac:dyDescent="0.25">
      <c r="A7387" s="8">
        <f>IF(ISBLANK('Step 1.4 CNY OAT'!A7387),"-",'Step 1.4 CNY OAT'!A7387)</f>
        <v>43408.708333333336</v>
      </c>
      <c r="B7387" s="26">
        <f t="shared" si="133"/>
        <v>307</v>
      </c>
      <c r="C7387" s="67" cm="1">
        <f t="array" ref="C7387">INDEX('Step 5. Daily Avg Schedule Calc'!$A$2:$D$169,(WEEKDAY(A7387)-1)*24+HOUR(A7387)+1,3)</f>
        <v>1</v>
      </c>
      <c r="D7387" s="67" cm="1">
        <f t="array" ref="D7387">INDEX('Step 5. Daily Avg Schedule Calc'!$A$2:$D$169,(WEEKDAY(A7387)-1)*24+HOUR(A7387)+1,4)</f>
        <v>1</v>
      </c>
      <c r="E7387">
        <f>VLOOKUP(A7387,'Step 1.4 CNY OAT'!$A$1:$B$8761,2)</f>
        <v>52</v>
      </c>
      <c r="F7387" s="11">
        <f ca="1">('Step 3. Regression'!$B$18*E7387^2+'Step 3. Regression'!$C$18*E7387+'Step 3. Regression'!$D$18)*C7387</f>
        <v>5.3699640868926206</v>
      </c>
      <c r="G7387" s="11">
        <f ca="1">('Step 3. Regression'!$G$18*E7387^2+'Step 3. Regression'!$H$18*E7387+'Step 3. Regression'!$I$18)*D7387</f>
        <v>2.7428696651230586</v>
      </c>
    </row>
    <row r="7388" spans="1:7" x14ac:dyDescent="0.25">
      <c r="A7388" s="8">
        <f>IF(ISBLANK('Step 1.4 CNY OAT'!A7388),"-",'Step 1.4 CNY OAT'!A7388)</f>
        <v>43408.75</v>
      </c>
      <c r="B7388" s="26">
        <f t="shared" si="133"/>
        <v>307</v>
      </c>
      <c r="C7388" s="67" cm="1">
        <f t="array" ref="C7388">INDEX('Step 5. Daily Avg Schedule Calc'!$A$2:$D$169,(WEEKDAY(A7388)-1)*24+HOUR(A7388)+1,3)</f>
        <v>1</v>
      </c>
      <c r="D7388" s="67" cm="1">
        <f t="array" ref="D7388">INDEX('Step 5. Daily Avg Schedule Calc'!$A$2:$D$169,(WEEKDAY(A7388)-1)*24+HOUR(A7388)+1,4)</f>
        <v>1</v>
      </c>
      <c r="E7388">
        <f>VLOOKUP(A7388,'Step 1.4 CNY OAT'!$A$1:$B$8761,2)</f>
        <v>52</v>
      </c>
      <c r="F7388" s="11">
        <f ca="1">('Step 3. Regression'!$B$18*E7388^2+'Step 3. Regression'!$C$18*E7388+'Step 3. Regression'!$D$18)*C7388</f>
        <v>5.3699640868926206</v>
      </c>
      <c r="G7388" s="11">
        <f ca="1">('Step 3. Regression'!$G$18*E7388^2+'Step 3. Regression'!$H$18*E7388+'Step 3. Regression'!$I$18)*D7388</f>
        <v>2.7428696651230586</v>
      </c>
    </row>
    <row r="7389" spans="1:7" x14ac:dyDescent="0.25">
      <c r="A7389" s="8">
        <f>IF(ISBLANK('Step 1.4 CNY OAT'!A7389),"-",'Step 1.4 CNY OAT'!A7389)</f>
        <v>43408.791666666664</v>
      </c>
      <c r="B7389" s="26">
        <f t="shared" si="133"/>
        <v>307</v>
      </c>
      <c r="C7389" s="67" cm="1">
        <f t="array" ref="C7389">INDEX('Step 5. Daily Avg Schedule Calc'!$A$2:$D$169,(WEEKDAY(A7389)-1)*24+HOUR(A7389)+1,3)</f>
        <v>1</v>
      </c>
      <c r="D7389" s="67" cm="1">
        <f t="array" ref="D7389">INDEX('Step 5. Daily Avg Schedule Calc'!$A$2:$D$169,(WEEKDAY(A7389)-1)*24+HOUR(A7389)+1,4)</f>
        <v>1</v>
      </c>
      <c r="E7389">
        <f>VLOOKUP(A7389,'Step 1.4 CNY OAT'!$A$1:$B$8761,2)</f>
        <v>51</v>
      </c>
      <c r="F7389" s="11">
        <f ca="1">('Step 3. Regression'!$B$18*E7389^2+'Step 3. Regression'!$C$18*E7389+'Step 3. Regression'!$D$18)*C7389</f>
        <v>5.4008295395145307</v>
      </c>
      <c r="G7389" s="11">
        <f ca="1">('Step 3. Regression'!$G$18*E7389^2+'Step 3. Regression'!$H$18*E7389+'Step 3. Regression'!$I$18)*D7389</f>
        <v>2.7556355047864143</v>
      </c>
    </row>
    <row r="7390" spans="1:7" x14ac:dyDescent="0.25">
      <c r="A7390" s="8">
        <f>IF(ISBLANK('Step 1.4 CNY OAT'!A7390),"-",'Step 1.4 CNY OAT'!A7390)</f>
        <v>43408.833333333336</v>
      </c>
      <c r="B7390" s="26">
        <f t="shared" si="133"/>
        <v>307</v>
      </c>
      <c r="C7390" s="67" cm="1">
        <f t="array" ref="C7390">INDEX('Step 5. Daily Avg Schedule Calc'!$A$2:$D$169,(WEEKDAY(A7390)-1)*24+HOUR(A7390)+1,3)</f>
        <v>1</v>
      </c>
      <c r="D7390" s="67" cm="1">
        <f t="array" ref="D7390">INDEX('Step 5. Daily Avg Schedule Calc'!$A$2:$D$169,(WEEKDAY(A7390)-1)*24+HOUR(A7390)+1,4)</f>
        <v>1</v>
      </c>
      <c r="E7390">
        <f>VLOOKUP(A7390,'Step 1.4 CNY OAT'!$A$1:$B$8761,2)</f>
        <v>52</v>
      </c>
      <c r="F7390" s="11">
        <f ca="1">('Step 3. Regression'!$B$18*E7390^2+'Step 3. Regression'!$C$18*E7390+'Step 3. Regression'!$D$18)*C7390</f>
        <v>5.3699640868926206</v>
      </c>
      <c r="G7390" s="11">
        <f ca="1">('Step 3. Regression'!$G$18*E7390^2+'Step 3. Regression'!$H$18*E7390+'Step 3. Regression'!$I$18)*D7390</f>
        <v>2.7428696651230586</v>
      </c>
    </row>
    <row r="7391" spans="1:7" x14ac:dyDescent="0.25">
      <c r="A7391" s="8">
        <f>IF(ISBLANK('Step 1.4 CNY OAT'!A7391),"-",'Step 1.4 CNY OAT'!A7391)</f>
        <v>43408.875</v>
      </c>
      <c r="B7391" s="26">
        <f t="shared" si="133"/>
        <v>307</v>
      </c>
      <c r="C7391" s="67" cm="1">
        <f t="array" ref="C7391">INDEX('Step 5. Daily Avg Schedule Calc'!$A$2:$D$169,(WEEKDAY(A7391)-1)*24+HOUR(A7391)+1,3)</f>
        <v>1</v>
      </c>
      <c r="D7391" s="67" cm="1">
        <f t="array" ref="D7391">INDEX('Step 5. Daily Avg Schedule Calc'!$A$2:$D$169,(WEEKDAY(A7391)-1)*24+HOUR(A7391)+1,4)</f>
        <v>1</v>
      </c>
      <c r="E7391">
        <f>VLOOKUP(A7391,'Step 1.4 CNY OAT'!$A$1:$B$8761,2)</f>
        <v>50</v>
      </c>
      <c r="F7391" s="11">
        <f ca="1">('Step 3. Regression'!$B$18*E7391^2+'Step 3. Regression'!$C$18*E7391+'Step 3. Regression'!$D$18)*C7391</f>
        <v>5.4365451275323569</v>
      </c>
      <c r="G7391" s="11">
        <f ca="1">('Step 3. Regression'!$G$18*E7391^2+'Step 3. Regression'!$H$18*E7391+'Step 3. Regression'!$I$18)*D7391</f>
        <v>2.7696486701042482</v>
      </c>
    </row>
    <row r="7392" spans="1:7" x14ac:dyDescent="0.25">
      <c r="A7392" s="8">
        <f>IF(ISBLANK('Step 1.4 CNY OAT'!A7392),"-",'Step 1.4 CNY OAT'!A7392)</f>
        <v>43408.916666666664</v>
      </c>
      <c r="B7392" s="26">
        <f t="shared" si="133"/>
        <v>307</v>
      </c>
      <c r="C7392" s="67" cm="1">
        <f t="array" ref="C7392">INDEX('Step 5. Daily Avg Schedule Calc'!$A$2:$D$169,(WEEKDAY(A7392)-1)*24+HOUR(A7392)+1,3)</f>
        <v>1</v>
      </c>
      <c r="D7392" s="67" cm="1">
        <f t="array" ref="D7392">INDEX('Step 5. Daily Avg Schedule Calc'!$A$2:$D$169,(WEEKDAY(A7392)-1)*24+HOUR(A7392)+1,4)</f>
        <v>1</v>
      </c>
      <c r="E7392">
        <f>VLOOKUP(A7392,'Step 1.4 CNY OAT'!$A$1:$B$8761,2)</f>
        <v>49</v>
      </c>
      <c r="F7392" s="11">
        <f ca="1">('Step 3. Regression'!$B$18*E7392^2+'Step 3. Regression'!$C$18*E7392+'Step 3. Regression'!$D$18)*C7392</f>
        <v>5.4771108509461008</v>
      </c>
      <c r="G7392" s="11">
        <f ca="1">('Step 3. Regression'!$G$18*E7392^2+'Step 3. Regression'!$H$18*E7392+'Step 3. Regression'!$I$18)*D7392</f>
        <v>2.7849091610765626</v>
      </c>
    </row>
    <row r="7393" spans="1:7" x14ac:dyDescent="0.25">
      <c r="A7393" s="8">
        <f>IF(ISBLANK('Step 1.4 CNY OAT'!A7393),"-",'Step 1.4 CNY OAT'!A7393)</f>
        <v>43408.958333333336</v>
      </c>
      <c r="B7393" s="26">
        <f t="shared" si="133"/>
        <v>307</v>
      </c>
      <c r="C7393" s="67" cm="1">
        <f t="array" ref="C7393">INDEX('Step 5. Daily Avg Schedule Calc'!$A$2:$D$169,(WEEKDAY(A7393)-1)*24+HOUR(A7393)+1,3)</f>
        <v>1</v>
      </c>
      <c r="D7393" s="67" cm="1">
        <f t="array" ref="D7393">INDEX('Step 5. Daily Avg Schedule Calc'!$A$2:$D$169,(WEEKDAY(A7393)-1)*24+HOUR(A7393)+1,4)</f>
        <v>1</v>
      </c>
      <c r="E7393">
        <f>VLOOKUP(A7393,'Step 1.4 CNY OAT'!$A$1:$B$8761,2)</f>
        <v>50</v>
      </c>
      <c r="F7393" s="11">
        <f ca="1">('Step 3. Regression'!$B$18*E7393^2+'Step 3. Regression'!$C$18*E7393+'Step 3. Regression'!$D$18)*C7393</f>
        <v>5.4365451275323569</v>
      </c>
      <c r="G7393" s="11">
        <f ca="1">('Step 3. Regression'!$G$18*E7393^2+'Step 3. Regression'!$H$18*E7393+'Step 3. Regression'!$I$18)*D7393</f>
        <v>2.7696486701042482</v>
      </c>
    </row>
    <row r="7394" spans="1:7" x14ac:dyDescent="0.25">
      <c r="A7394" s="8">
        <f>IF(ISBLANK('Step 1.4 CNY OAT'!A7394),"-",'Step 1.4 CNY OAT'!A7394)</f>
        <v>43409</v>
      </c>
      <c r="B7394" s="26">
        <f t="shared" si="133"/>
        <v>308</v>
      </c>
      <c r="C7394" s="67" cm="1">
        <f t="array" ref="C7394">INDEX('Step 5. Daily Avg Schedule Calc'!$A$2:$D$169,(WEEKDAY(A7394)-1)*24+HOUR(A7394)+1,3)</f>
        <v>1</v>
      </c>
      <c r="D7394" s="67" cm="1">
        <f t="array" ref="D7394">INDEX('Step 5. Daily Avg Schedule Calc'!$A$2:$D$169,(WEEKDAY(A7394)-1)*24+HOUR(A7394)+1,4)</f>
        <v>1</v>
      </c>
      <c r="E7394">
        <f>VLOOKUP(A7394,'Step 1.4 CNY OAT'!$A$1:$B$8761,2)</f>
        <v>49</v>
      </c>
      <c r="F7394" s="11">
        <f ca="1">('Step 3. Regression'!$B$18*E7394^2+'Step 3. Regression'!$C$18*E7394+'Step 3. Regression'!$D$18)*C7394</f>
        <v>5.4771108509461008</v>
      </c>
      <c r="G7394" s="11">
        <f ca="1">('Step 3. Regression'!$G$18*E7394^2+'Step 3. Regression'!$H$18*E7394+'Step 3. Regression'!$I$18)*D7394</f>
        <v>2.7849091610765626</v>
      </c>
    </row>
    <row r="7395" spans="1:7" x14ac:dyDescent="0.25">
      <c r="A7395" s="8">
        <f>IF(ISBLANK('Step 1.4 CNY OAT'!A7395),"-",'Step 1.4 CNY OAT'!A7395)</f>
        <v>43409.041666666664</v>
      </c>
      <c r="B7395" s="26">
        <f t="shared" si="133"/>
        <v>308</v>
      </c>
      <c r="C7395" s="67" cm="1">
        <f t="array" ref="C7395">INDEX('Step 5. Daily Avg Schedule Calc'!$A$2:$D$169,(WEEKDAY(A7395)-1)*24+HOUR(A7395)+1,3)</f>
        <v>1</v>
      </c>
      <c r="D7395" s="67" cm="1">
        <f t="array" ref="D7395">INDEX('Step 5. Daily Avg Schedule Calc'!$A$2:$D$169,(WEEKDAY(A7395)-1)*24+HOUR(A7395)+1,4)</f>
        <v>1</v>
      </c>
      <c r="E7395">
        <f>VLOOKUP(A7395,'Step 1.4 CNY OAT'!$A$1:$B$8761,2)</f>
        <v>49</v>
      </c>
      <c r="F7395" s="11">
        <f ca="1">('Step 3. Regression'!$B$18*E7395^2+'Step 3. Regression'!$C$18*E7395+'Step 3. Regression'!$D$18)*C7395</f>
        <v>5.4771108509461008</v>
      </c>
      <c r="G7395" s="11">
        <f ca="1">('Step 3. Regression'!$G$18*E7395^2+'Step 3. Regression'!$H$18*E7395+'Step 3. Regression'!$I$18)*D7395</f>
        <v>2.7849091610765626</v>
      </c>
    </row>
    <row r="7396" spans="1:7" x14ac:dyDescent="0.25">
      <c r="A7396" s="8">
        <f>IF(ISBLANK('Step 1.4 CNY OAT'!A7396),"-",'Step 1.4 CNY OAT'!A7396)</f>
        <v>43409.083333333336</v>
      </c>
      <c r="B7396" s="26">
        <f t="shared" si="133"/>
        <v>308</v>
      </c>
      <c r="C7396" s="67" cm="1">
        <f t="array" ref="C7396">INDEX('Step 5. Daily Avg Schedule Calc'!$A$2:$D$169,(WEEKDAY(A7396)-1)*24+HOUR(A7396)+1,3)</f>
        <v>1</v>
      </c>
      <c r="D7396" s="67" cm="1">
        <f t="array" ref="D7396">INDEX('Step 5. Daily Avg Schedule Calc'!$A$2:$D$169,(WEEKDAY(A7396)-1)*24+HOUR(A7396)+1,4)</f>
        <v>1</v>
      </c>
      <c r="E7396">
        <f>VLOOKUP(A7396,'Step 1.4 CNY OAT'!$A$1:$B$8761,2)</f>
        <v>48</v>
      </c>
      <c r="F7396" s="11">
        <f ca="1">('Step 3. Regression'!$B$18*E7396^2+'Step 3. Regression'!$C$18*E7396+'Step 3. Regression'!$D$18)*C7396</f>
        <v>5.5225267097557609</v>
      </c>
      <c r="G7396" s="11">
        <f ca="1">('Step 3. Regression'!$G$18*E7396^2+'Step 3. Regression'!$H$18*E7396+'Step 3. Regression'!$I$18)*D7396</f>
        <v>2.8014169777033562</v>
      </c>
    </row>
    <row r="7397" spans="1:7" x14ac:dyDescent="0.25">
      <c r="A7397" s="8">
        <f>IF(ISBLANK('Step 1.4 CNY OAT'!A7397),"-",'Step 1.4 CNY OAT'!A7397)</f>
        <v>43409.125</v>
      </c>
      <c r="B7397" s="26">
        <f t="shared" si="133"/>
        <v>308</v>
      </c>
      <c r="C7397" s="67" cm="1">
        <f t="array" ref="C7397">INDEX('Step 5. Daily Avg Schedule Calc'!$A$2:$D$169,(WEEKDAY(A7397)-1)*24+HOUR(A7397)+1,3)</f>
        <v>1</v>
      </c>
      <c r="D7397" s="67" cm="1">
        <f t="array" ref="D7397">INDEX('Step 5. Daily Avg Schedule Calc'!$A$2:$D$169,(WEEKDAY(A7397)-1)*24+HOUR(A7397)+1,4)</f>
        <v>1</v>
      </c>
      <c r="E7397">
        <f>VLOOKUP(A7397,'Step 1.4 CNY OAT'!$A$1:$B$8761,2)</f>
        <v>48</v>
      </c>
      <c r="F7397" s="11">
        <f ca="1">('Step 3. Regression'!$B$18*E7397^2+'Step 3. Regression'!$C$18*E7397+'Step 3. Regression'!$D$18)*C7397</f>
        <v>5.5225267097557609</v>
      </c>
      <c r="G7397" s="11">
        <f ca="1">('Step 3. Regression'!$G$18*E7397^2+'Step 3. Regression'!$H$18*E7397+'Step 3. Regression'!$I$18)*D7397</f>
        <v>2.8014169777033562</v>
      </c>
    </row>
    <row r="7398" spans="1:7" x14ac:dyDescent="0.25">
      <c r="A7398" s="8">
        <f>IF(ISBLANK('Step 1.4 CNY OAT'!A7398),"-",'Step 1.4 CNY OAT'!A7398)</f>
        <v>43409.166666666664</v>
      </c>
      <c r="B7398" s="26">
        <f t="shared" si="133"/>
        <v>308</v>
      </c>
      <c r="C7398" s="67" cm="1">
        <f t="array" ref="C7398">INDEX('Step 5. Daily Avg Schedule Calc'!$A$2:$D$169,(WEEKDAY(A7398)-1)*24+HOUR(A7398)+1,3)</f>
        <v>1</v>
      </c>
      <c r="D7398" s="67" cm="1">
        <f t="array" ref="D7398">INDEX('Step 5. Daily Avg Schedule Calc'!$A$2:$D$169,(WEEKDAY(A7398)-1)*24+HOUR(A7398)+1,4)</f>
        <v>1</v>
      </c>
      <c r="E7398">
        <f>VLOOKUP(A7398,'Step 1.4 CNY OAT'!$A$1:$B$8761,2)</f>
        <v>50</v>
      </c>
      <c r="F7398" s="11">
        <f ca="1">('Step 3. Regression'!$B$18*E7398^2+'Step 3. Regression'!$C$18*E7398+'Step 3. Regression'!$D$18)*C7398</f>
        <v>5.4365451275323569</v>
      </c>
      <c r="G7398" s="11">
        <f ca="1">('Step 3. Regression'!$G$18*E7398^2+'Step 3. Regression'!$H$18*E7398+'Step 3. Regression'!$I$18)*D7398</f>
        <v>2.7696486701042482</v>
      </c>
    </row>
    <row r="7399" spans="1:7" x14ac:dyDescent="0.25">
      <c r="A7399" s="8">
        <f>IF(ISBLANK('Step 1.4 CNY OAT'!A7399),"-",'Step 1.4 CNY OAT'!A7399)</f>
        <v>43409.208333333336</v>
      </c>
      <c r="B7399" s="26">
        <f t="shared" si="133"/>
        <v>308</v>
      </c>
      <c r="C7399" s="67" cm="1">
        <f t="array" ref="C7399">INDEX('Step 5. Daily Avg Schedule Calc'!$A$2:$D$169,(WEEKDAY(A7399)-1)*24+HOUR(A7399)+1,3)</f>
        <v>1</v>
      </c>
      <c r="D7399" s="67" cm="1">
        <f t="array" ref="D7399">INDEX('Step 5. Daily Avg Schedule Calc'!$A$2:$D$169,(WEEKDAY(A7399)-1)*24+HOUR(A7399)+1,4)</f>
        <v>1</v>
      </c>
      <c r="E7399">
        <f>VLOOKUP(A7399,'Step 1.4 CNY OAT'!$A$1:$B$8761,2)</f>
        <v>50</v>
      </c>
      <c r="F7399" s="11">
        <f ca="1">('Step 3. Regression'!$B$18*E7399^2+'Step 3. Regression'!$C$18*E7399+'Step 3. Regression'!$D$18)*C7399</f>
        <v>5.4365451275323569</v>
      </c>
      <c r="G7399" s="11">
        <f ca="1">('Step 3. Regression'!$G$18*E7399^2+'Step 3. Regression'!$H$18*E7399+'Step 3. Regression'!$I$18)*D7399</f>
        <v>2.7696486701042482</v>
      </c>
    </row>
    <row r="7400" spans="1:7" x14ac:dyDescent="0.25">
      <c r="A7400" s="8">
        <f>IF(ISBLANK('Step 1.4 CNY OAT'!A7400),"-",'Step 1.4 CNY OAT'!A7400)</f>
        <v>43409.25</v>
      </c>
      <c r="B7400" s="26">
        <f t="shared" si="133"/>
        <v>308</v>
      </c>
      <c r="C7400" s="67" cm="1">
        <f t="array" ref="C7400">INDEX('Step 5. Daily Avg Schedule Calc'!$A$2:$D$169,(WEEKDAY(A7400)-1)*24+HOUR(A7400)+1,3)</f>
        <v>1</v>
      </c>
      <c r="D7400" s="67" cm="1">
        <f t="array" ref="D7400">INDEX('Step 5. Daily Avg Schedule Calc'!$A$2:$D$169,(WEEKDAY(A7400)-1)*24+HOUR(A7400)+1,4)</f>
        <v>1</v>
      </c>
      <c r="E7400">
        <f>VLOOKUP(A7400,'Step 1.4 CNY OAT'!$A$1:$B$8761,2)</f>
        <v>50</v>
      </c>
      <c r="F7400" s="11">
        <f ca="1">('Step 3. Regression'!$B$18*E7400^2+'Step 3. Regression'!$C$18*E7400+'Step 3. Regression'!$D$18)*C7400</f>
        <v>5.4365451275323569</v>
      </c>
      <c r="G7400" s="11">
        <f ca="1">('Step 3. Regression'!$G$18*E7400^2+'Step 3. Regression'!$H$18*E7400+'Step 3. Regression'!$I$18)*D7400</f>
        <v>2.7696486701042482</v>
      </c>
    </row>
    <row r="7401" spans="1:7" x14ac:dyDescent="0.25">
      <c r="A7401" s="8">
        <f>IF(ISBLANK('Step 1.4 CNY OAT'!A7401),"-",'Step 1.4 CNY OAT'!A7401)</f>
        <v>43409.291666666664</v>
      </c>
      <c r="B7401" s="26">
        <f t="shared" si="133"/>
        <v>308</v>
      </c>
      <c r="C7401" s="67" cm="1">
        <f t="array" ref="C7401">INDEX('Step 5. Daily Avg Schedule Calc'!$A$2:$D$169,(WEEKDAY(A7401)-1)*24+HOUR(A7401)+1,3)</f>
        <v>1</v>
      </c>
      <c r="D7401" s="67" cm="1">
        <f t="array" ref="D7401">INDEX('Step 5. Daily Avg Schedule Calc'!$A$2:$D$169,(WEEKDAY(A7401)-1)*24+HOUR(A7401)+1,4)</f>
        <v>1</v>
      </c>
      <c r="E7401">
        <f>VLOOKUP(A7401,'Step 1.4 CNY OAT'!$A$1:$B$8761,2)</f>
        <v>51</v>
      </c>
      <c r="F7401" s="11">
        <f ca="1">('Step 3. Regression'!$B$18*E7401^2+'Step 3. Regression'!$C$18*E7401+'Step 3. Regression'!$D$18)*C7401</f>
        <v>5.4008295395145307</v>
      </c>
      <c r="G7401" s="11">
        <f ca="1">('Step 3. Regression'!$G$18*E7401^2+'Step 3. Regression'!$H$18*E7401+'Step 3. Regression'!$I$18)*D7401</f>
        <v>2.7556355047864143</v>
      </c>
    </row>
    <row r="7402" spans="1:7" x14ac:dyDescent="0.25">
      <c r="A7402" s="8">
        <f>IF(ISBLANK('Step 1.4 CNY OAT'!A7402),"-",'Step 1.4 CNY OAT'!A7402)</f>
        <v>43409.333333333336</v>
      </c>
      <c r="B7402" s="26">
        <f t="shared" si="133"/>
        <v>308</v>
      </c>
      <c r="C7402" s="67" cm="1">
        <f t="array" ref="C7402">INDEX('Step 5. Daily Avg Schedule Calc'!$A$2:$D$169,(WEEKDAY(A7402)-1)*24+HOUR(A7402)+1,3)</f>
        <v>1</v>
      </c>
      <c r="D7402" s="67" cm="1">
        <f t="array" ref="D7402">INDEX('Step 5. Daily Avg Schedule Calc'!$A$2:$D$169,(WEEKDAY(A7402)-1)*24+HOUR(A7402)+1,4)</f>
        <v>1</v>
      </c>
      <c r="E7402">
        <f>VLOOKUP(A7402,'Step 1.4 CNY OAT'!$A$1:$B$8761,2)</f>
        <v>52</v>
      </c>
      <c r="F7402" s="11">
        <f ca="1">('Step 3. Regression'!$B$18*E7402^2+'Step 3. Regression'!$C$18*E7402+'Step 3. Regression'!$D$18)*C7402</f>
        <v>5.3699640868926206</v>
      </c>
      <c r="G7402" s="11">
        <f ca="1">('Step 3. Regression'!$G$18*E7402^2+'Step 3. Regression'!$H$18*E7402+'Step 3. Regression'!$I$18)*D7402</f>
        <v>2.7428696651230586</v>
      </c>
    </row>
    <row r="7403" spans="1:7" x14ac:dyDescent="0.25">
      <c r="A7403" s="8">
        <f>IF(ISBLANK('Step 1.4 CNY OAT'!A7403),"-",'Step 1.4 CNY OAT'!A7403)</f>
        <v>43409.375</v>
      </c>
      <c r="B7403" s="26">
        <f t="shared" si="133"/>
        <v>308</v>
      </c>
      <c r="C7403" s="67" cm="1">
        <f t="array" ref="C7403">INDEX('Step 5. Daily Avg Schedule Calc'!$A$2:$D$169,(WEEKDAY(A7403)-1)*24+HOUR(A7403)+1,3)</f>
        <v>1</v>
      </c>
      <c r="D7403" s="67" cm="1">
        <f t="array" ref="D7403">INDEX('Step 5. Daily Avg Schedule Calc'!$A$2:$D$169,(WEEKDAY(A7403)-1)*24+HOUR(A7403)+1,4)</f>
        <v>1</v>
      </c>
      <c r="E7403">
        <f>VLOOKUP(A7403,'Step 1.4 CNY OAT'!$A$1:$B$8761,2)</f>
        <v>50</v>
      </c>
      <c r="F7403" s="11">
        <f ca="1">('Step 3. Regression'!$B$18*E7403^2+'Step 3. Regression'!$C$18*E7403+'Step 3. Regression'!$D$18)*C7403</f>
        <v>5.4365451275323569</v>
      </c>
      <c r="G7403" s="11">
        <f ca="1">('Step 3. Regression'!$G$18*E7403^2+'Step 3. Regression'!$H$18*E7403+'Step 3. Regression'!$I$18)*D7403</f>
        <v>2.7696486701042482</v>
      </c>
    </row>
    <row r="7404" spans="1:7" x14ac:dyDescent="0.25">
      <c r="A7404" s="8">
        <f>IF(ISBLANK('Step 1.4 CNY OAT'!A7404),"-",'Step 1.4 CNY OAT'!A7404)</f>
        <v>43409.416666666664</v>
      </c>
      <c r="B7404" s="26">
        <f t="shared" si="133"/>
        <v>308</v>
      </c>
      <c r="C7404" s="67" cm="1">
        <f t="array" ref="C7404">INDEX('Step 5. Daily Avg Schedule Calc'!$A$2:$D$169,(WEEKDAY(A7404)-1)*24+HOUR(A7404)+1,3)</f>
        <v>1</v>
      </c>
      <c r="D7404" s="67" cm="1">
        <f t="array" ref="D7404">INDEX('Step 5. Daily Avg Schedule Calc'!$A$2:$D$169,(WEEKDAY(A7404)-1)*24+HOUR(A7404)+1,4)</f>
        <v>1</v>
      </c>
      <c r="E7404">
        <f>VLOOKUP(A7404,'Step 1.4 CNY OAT'!$A$1:$B$8761,2)</f>
        <v>52</v>
      </c>
      <c r="F7404" s="11">
        <f ca="1">('Step 3. Regression'!$B$18*E7404^2+'Step 3. Regression'!$C$18*E7404+'Step 3. Regression'!$D$18)*C7404</f>
        <v>5.3699640868926206</v>
      </c>
      <c r="G7404" s="11">
        <f ca="1">('Step 3. Regression'!$G$18*E7404^2+'Step 3. Regression'!$H$18*E7404+'Step 3. Regression'!$I$18)*D7404</f>
        <v>2.7428696651230586</v>
      </c>
    </row>
    <row r="7405" spans="1:7" x14ac:dyDescent="0.25">
      <c r="A7405" s="8">
        <f>IF(ISBLANK('Step 1.4 CNY OAT'!A7405),"-",'Step 1.4 CNY OAT'!A7405)</f>
        <v>43409.458333333336</v>
      </c>
      <c r="B7405" s="26">
        <f t="shared" si="133"/>
        <v>308</v>
      </c>
      <c r="C7405" s="67" cm="1">
        <f t="array" ref="C7405">INDEX('Step 5. Daily Avg Schedule Calc'!$A$2:$D$169,(WEEKDAY(A7405)-1)*24+HOUR(A7405)+1,3)</f>
        <v>1</v>
      </c>
      <c r="D7405" s="67" cm="1">
        <f t="array" ref="D7405">INDEX('Step 5. Daily Avg Schedule Calc'!$A$2:$D$169,(WEEKDAY(A7405)-1)*24+HOUR(A7405)+1,4)</f>
        <v>1</v>
      </c>
      <c r="E7405">
        <f>VLOOKUP(A7405,'Step 1.4 CNY OAT'!$A$1:$B$8761,2)</f>
        <v>52</v>
      </c>
      <c r="F7405" s="11">
        <f ca="1">('Step 3. Regression'!$B$18*E7405^2+'Step 3. Regression'!$C$18*E7405+'Step 3. Regression'!$D$18)*C7405</f>
        <v>5.3699640868926206</v>
      </c>
      <c r="G7405" s="11">
        <f ca="1">('Step 3. Regression'!$G$18*E7405^2+'Step 3. Regression'!$H$18*E7405+'Step 3. Regression'!$I$18)*D7405</f>
        <v>2.7428696651230586</v>
      </c>
    </row>
    <row r="7406" spans="1:7" x14ac:dyDescent="0.25">
      <c r="A7406" s="8">
        <f>IF(ISBLANK('Step 1.4 CNY OAT'!A7406),"-",'Step 1.4 CNY OAT'!A7406)</f>
        <v>43409.5</v>
      </c>
      <c r="B7406" s="26">
        <f t="shared" si="133"/>
        <v>308</v>
      </c>
      <c r="C7406" s="67" cm="1">
        <f t="array" ref="C7406">INDEX('Step 5. Daily Avg Schedule Calc'!$A$2:$D$169,(WEEKDAY(A7406)-1)*24+HOUR(A7406)+1,3)</f>
        <v>1</v>
      </c>
      <c r="D7406" s="67" cm="1">
        <f t="array" ref="D7406">INDEX('Step 5. Daily Avg Schedule Calc'!$A$2:$D$169,(WEEKDAY(A7406)-1)*24+HOUR(A7406)+1,4)</f>
        <v>1</v>
      </c>
      <c r="E7406">
        <f>VLOOKUP(A7406,'Step 1.4 CNY OAT'!$A$1:$B$8761,2)</f>
        <v>52</v>
      </c>
      <c r="F7406" s="11">
        <f ca="1">('Step 3. Regression'!$B$18*E7406^2+'Step 3. Regression'!$C$18*E7406+'Step 3. Regression'!$D$18)*C7406</f>
        <v>5.3699640868926206</v>
      </c>
      <c r="G7406" s="11">
        <f ca="1">('Step 3. Regression'!$G$18*E7406^2+'Step 3. Regression'!$H$18*E7406+'Step 3. Regression'!$I$18)*D7406</f>
        <v>2.7428696651230586</v>
      </c>
    </row>
    <row r="7407" spans="1:7" x14ac:dyDescent="0.25">
      <c r="A7407" s="8">
        <f>IF(ISBLANK('Step 1.4 CNY OAT'!A7407),"-",'Step 1.4 CNY OAT'!A7407)</f>
        <v>43409.541666666664</v>
      </c>
      <c r="B7407" s="26">
        <f t="shared" si="133"/>
        <v>308</v>
      </c>
      <c r="C7407" s="67" cm="1">
        <f t="array" ref="C7407">INDEX('Step 5. Daily Avg Schedule Calc'!$A$2:$D$169,(WEEKDAY(A7407)-1)*24+HOUR(A7407)+1,3)</f>
        <v>1</v>
      </c>
      <c r="D7407" s="67" cm="1">
        <f t="array" ref="D7407">INDEX('Step 5. Daily Avg Schedule Calc'!$A$2:$D$169,(WEEKDAY(A7407)-1)*24+HOUR(A7407)+1,4)</f>
        <v>1</v>
      </c>
      <c r="E7407">
        <f>VLOOKUP(A7407,'Step 1.4 CNY OAT'!$A$1:$B$8761,2)</f>
        <v>54</v>
      </c>
      <c r="F7407" s="11">
        <f ca="1">('Step 3. Regression'!$B$18*E7407^2+'Step 3. Regression'!$C$18*E7407+'Step 3. Regression'!$D$18)*C7407</f>
        <v>5.3227835878365486</v>
      </c>
      <c r="G7407" s="11">
        <f ca="1">('Step 3. Regression'!$G$18*E7407^2+'Step 3. Regression'!$H$18*E7407+'Step 3. Regression'!$I$18)*D7407</f>
        <v>2.721079962759787</v>
      </c>
    </row>
    <row r="7408" spans="1:7" x14ac:dyDescent="0.25">
      <c r="A7408" s="8">
        <f>IF(ISBLANK('Step 1.4 CNY OAT'!A7408),"-",'Step 1.4 CNY OAT'!A7408)</f>
        <v>43409.583333333336</v>
      </c>
      <c r="B7408" s="26">
        <f t="shared" si="133"/>
        <v>308</v>
      </c>
      <c r="C7408" s="67" cm="1">
        <f t="array" ref="C7408">INDEX('Step 5. Daily Avg Schedule Calc'!$A$2:$D$169,(WEEKDAY(A7408)-1)*24+HOUR(A7408)+1,3)</f>
        <v>1</v>
      </c>
      <c r="D7408" s="67" cm="1">
        <f t="array" ref="D7408">INDEX('Step 5. Daily Avg Schedule Calc'!$A$2:$D$169,(WEEKDAY(A7408)-1)*24+HOUR(A7408)+1,4)</f>
        <v>1</v>
      </c>
      <c r="E7408">
        <f>VLOOKUP(A7408,'Step 1.4 CNY OAT'!$A$1:$B$8761,2)</f>
        <v>54</v>
      </c>
      <c r="F7408" s="11">
        <f ca="1">('Step 3. Regression'!$B$18*E7408^2+'Step 3. Regression'!$C$18*E7408+'Step 3. Regression'!$D$18)*C7408</f>
        <v>5.3227835878365486</v>
      </c>
      <c r="G7408" s="11">
        <f ca="1">('Step 3. Regression'!$G$18*E7408^2+'Step 3. Regression'!$H$18*E7408+'Step 3. Regression'!$I$18)*D7408</f>
        <v>2.721079962759787</v>
      </c>
    </row>
    <row r="7409" spans="1:7" x14ac:dyDescent="0.25">
      <c r="A7409" s="8">
        <f>IF(ISBLANK('Step 1.4 CNY OAT'!A7409),"-",'Step 1.4 CNY OAT'!A7409)</f>
        <v>43409.625</v>
      </c>
      <c r="B7409" s="26">
        <f t="shared" si="133"/>
        <v>308</v>
      </c>
      <c r="C7409" s="67" cm="1">
        <f t="array" ref="C7409">INDEX('Step 5. Daily Avg Schedule Calc'!$A$2:$D$169,(WEEKDAY(A7409)-1)*24+HOUR(A7409)+1,3)</f>
        <v>1</v>
      </c>
      <c r="D7409" s="67" cm="1">
        <f t="array" ref="D7409">INDEX('Step 5. Daily Avg Schedule Calc'!$A$2:$D$169,(WEEKDAY(A7409)-1)*24+HOUR(A7409)+1,4)</f>
        <v>1</v>
      </c>
      <c r="E7409">
        <f>VLOOKUP(A7409,'Step 1.4 CNY OAT'!$A$1:$B$8761,2)</f>
        <v>54</v>
      </c>
      <c r="F7409" s="11">
        <f ca="1">('Step 3. Regression'!$B$18*E7409^2+'Step 3. Regression'!$C$18*E7409+'Step 3. Regression'!$D$18)*C7409</f>
        <v>5.3227835878365486</v>
      </c>
      <c r="G7409" s="11">
        <f ca="1">('Step 3. Regression'!$G$18*E7409^2+'Step 3. Regression'!$H$18*E7409+'Step 3. Regression'!$I$18)*D7409</f>
        <v>2.721079962759787</v>
      </c>
    </row>
    <row r="7410" spans="1:7" x14ac:dyDescent="0.25">
      <c r="A7410" s="8">
        <f>IF(ISBLANK('Step 1.4 CNY OAT'!A7410),"-",'Step 1.4 CNY OAT'!A7410)</f>
        <v>43409.666666666664</v>
      </c>
      <c r="B7410" s="26">
        <f t="shared" si="133"/>
        <v>308</v>
      </c>
      <c r="C7410" s="67" cm="1">
        <f t="array" ref="C7410">INDEX('Step 5. Daily Avg Schedule Calc'!$A$2:$D$169,(WEEKDAY(A7410)-1)*24+HOUR(A7410)+1,3)</f>
        <v>1</v>
      </c>
      <c r="D7410" s="67" cm="1">
        <f t="array" ref="D7410">INDEX('Step 5. Daily Avg Schedule Calc'!$A$2:$D$169,(WEEKDAY(A7410)-1)*24+HOUR(A7410)+1,4)</f>
        <v>1</v>
      </c>
      <c r="E7410">
        <f>VLOOKUP(A7410,'Step 1.4 CNY OAT'!$A$1:$B$8761,2)</f>
        <v>54</v>
      </c>
      <c r="F7410" s="11">
        <f ca="1">('Step 3. Regression'!$B$18*E7410^2+'Step 3. Regression'!$C$18*E7410+'Step 3. Regression'!$D$18)*C7410</f>
        <v>5.3227835878365486</v>
      </c>
      <c r="G7410" s="11">
        <f ca="1">('Step 3. Regression'!$G$18*E7410^2+'Step 3. Regression'!$H$18*E7410+'Step 3. Regression'!$I$18)*D7410</f>
        <v>2.721079962759787</v>
      </c>
    </row>
    <row r="7411" spans="1:7" x14ac:dyDescent="0.25">
      <c r="A7411" s="8">
        <f>IF(ISBLANK('Step 1.4 CNY OAT'!A7411),"-",'Step 1.4 CNY OAT'!A7411)</f>
        <v>43409.708333333336</v>
      </c>
      <c r="B7411" s="26">
        <f t="shared" si="133"/>
        <v>308</v>
      </c>
      <c r="C7411" s="67" cm="1">
        <f t="array" ref="C7411">INDEX('Step 5. Daily Avg Schedule Calc'!$A$2:$D$169,(WEEKDAY(A7411)-1)*24+HOUR(A7411)+1,3)</f>
        <v>1</v>
      </c>
      <c r="D7411" s="67" cm="1">
        <f t="array" ref="D7411">INDEX('Step 5. Daily Avg Schedule Calc'!$A$2:$D$169,(WEEKDAY(A7411)-1)*24+HOUR(A7411)+1,4)</f>
        <v>1</v>
      </c>
      <c r="E7411">
        <f>VLOOKUP(A7411,'Step 1.4 CNY OAT'!$A$1:$B$8761,2)</f>
        <v>54</v>
      </c>
      <c r="F7411" s="11">
        <f ca="1">('Step 3. Regression'!$B$18*E7411^2+'Step 3. Regression'!$C$18*E7411+'Step 3. Regression'!$D$18)*C7411</f>
        <v>5.3227835878365486</v>
      </c>
      <c r="G7411" s="11">
        <f ca="1">('Step 3. Regression'!$G$18*E7411^2+'Step 3. Regression'!$H$18*E7411+'Step 3. Regression'!$I$18)*D7411</f>
        <v>2.721079962759787</v>
      </c>
    </row>
    <row r="7412" spans="1:7" x14ac:dyDescent="0.25">
      <c r="A7412" s="8">
        <f>IF(ISBLANK('Step 1.4 CNY OAT'!A7412),"-",'Step 1.4 CNY OAT'!A7412)</f>
        <v>43409.75</v>
      </c>
      <c r="B7412" s="26">
        <f t="shared" si="133"/>
        <v>308</v>
      </c>
      <c r="C7412" s="67" cm="1">
        <f t="array" ref="C7412">INDEX('Step 5. Daily Avg Schedule Calc'!$A$2:$D$169,(WEEKDAY(A7412)-1)*24+HOUR(A7412)+1,3)</f>
        <v>1</v>
      </c>
      <c r="D7412" s="67" cm="1">
        <f t="array" ref="D7412">INDEX('Step 5. Daily Avg Schedule Calc'!$A$2:$D$169,(WEEKDAY(A7412)-1)*24+HOUR(A7412)+1,4)</f>
        <v>1</v>
      </c>
      <c r="E7412">
        <f>VLOOKUP(A7412,'Step 1.4 CNY OAT'!$A$1:$B$8761,2)</f>
        <v>54</v>
      </c>
      <c r="F7412" s="11">
        <f ca="1">('Step 3. Regression'!$B$18*E7412^2+'Step 3. Regression'!$C$18*E7412+'Step 3. Regression'!$D$18)*C7412</f>
        <v>5.3227835878365486</v>
      </c>
      <c r="G7412" s="11">
        <f ca="1">('Step 3. Regression'!$G$18*E7412^2+'Step 3. Regression'!$H$18*E7412+'Step 3. Regression'!$I$18)*D7412</f>
        <v>2.721079962759787</v>
      </c>
    </row>
    <row r="7413" spans="1:7" x14ac:dyDescent="0.25">
      <c r="A7413" s="8">
        <f>IF(ISBLANK('Step 1.4 CNY OAT'!A7413),"-",'Step 1.4 CNY OAT'!A7413)</f>
        <v>43409.791666666664</v>
      </c>
      <c r="B7413" s="26">
        <f t="shared" si="133"/>
        <v>308</v>
      </c>
      <c r="C7413" s="67" cm="1">
        <f t="array" ref="C7413">INDEX('Step 5. Daily Avg Schedule Calc'!$A$2:$D$169,(WEEKDAY(A7413)-1)*24+HOUR(A7413)+1,3)</f>
        <v>1</v>
      </c>
      <c r="D7413" s="67" cm="1">
        <f t="array" ref="D7413">INDEX('Step 5. Daily Avg Schedule Calc'!$A$2:$D$169,(WEEKDAY(A7413)-1)*24+HOUR(A7413)+1,4)</f>
        <v>1</v>
      </c>
      <c r="E7413">
        <f>VLOOKUP(A7413,'Step 1.4 CNY OAT'!$A$1:$B$8761,2)</f>
        <v>53</v>
      </c>
      <c r="F7413" s="11">
        <f ca="1">('Step 3. Regression'!$B$18*E7413^2+'Step 3. Regression'!$C$18*E7413+'Step 3. Regression'!$D$18)*C7413</f>
        <v>5.3439487696666266</v>
      </c>
      <c r="G7413" s="11">
        <f ca="1">('Step 3. Regression'!$G$18*E7413^2+'Step 3. Regression'!$H$18*E7413+'Step 3. Regression'!$I$18)*D7413</f>
        <v>2.7313511511141835</v>
      </c>
    </row>
    <row r="7414" spans="1:7" x14ac:dyDescent="0.25">
      <c r="A7414" s="8">
        <f>IF(ISBLANK('Step 1.4 CNY OAT'!A7414),"-",'Step 1.4 CNY OAT'!A7414)</f>
        <v>43409.833333333336</v>
      </c>
      <c r="B7414" s="26">
        <f t="shared" si="133"/>
        <v>308</v>
      </c>
      <c r="C7414" s="67" cm="1">
        <f t="array" ref="C7414">INDEX('Step 5. Daily Avg Schedule Calc'!$A$2:$D$169,(WEEKDAY(A7414)-1)*24+HOUR(A7414)+1,3)</f>
        <v>1</v>
      </c>
      <c r="D7414" s="67" cm="1">
        <f t="array" ref="D7414">INDEX('Step 5. Daily Avg Schedule Calc'!$A$2:$D$169,(WEEKDAY(A7414)-1)*24+HOUR(A7414)+1,4)</f>
        <v>1</v>
      </c>
      <c r="E7414">
        <f>VLOOKUP(A7414,'Step 1.4 CNY OAT'!$A$1:$B$8761,2)</f>
        <v>54</v>
      </c>
      <c r="F7414" s="11">
        <f ca="1">('Step 3. Regression'!$B$18*E7414^2+'Step 3. Regression'!$C$18*E7414+'Step 3. Regression'!$D$18)*C7414</f>
        <v>5.3227835878365486</v>
      </c>
      <c r="G7414" s="11">
        <f ca="1">('Step 3. Regression'!$G$18*E7414^2+'Step 3. Regression'!$H$18*E7414+'Step 3. Regression'!$I$18)*D7414</f>
        <v>2.721079962759787</v>
      </c>
    </row>
    <row r="7415" spans="1:7" x14ac:dyDescent="0.25">
      <c r="A7415" s="8">
        <f>IF(ISBLANK('Step 1.4 CNY OAT'!A7415),"-",'Step 1.4 CNY OAT'!A7415)</f>
        <v>43409.875</v>
      </c>
      <c r="B7415" s="26">
        <f t="shared" si="133"/>
        <v>308</v>
      </c>
      <c r="C7415" s="67" cm="1">
        <f t="array" ref="C7415">INDEX('Step 5. Daily Avg Schedule Calc'!$A$2:$D$169,(WEEKDAY(A7415)-1)*24+HOUR(A7415)+1,3)</f>
        <v>1</v>
      </c>
      <c r="D7415" s="67" cm="1">
        <f t="array" ref="D7415">INDEX('Step 5. Daily Avg Schedule Calc'!$A$2:$D$169,(WEEKDAY(A7415)-1)*24+HOUR(A7415)+1,4)</f>
        <v>1</v>
      </c>
      <c r="E7415">
        <f>VLOOKUP(A7415,'Step 1.4 CNY OAT'!$A$1:$B$8761,2)</f>
        <v>54</v>
      </c>
      <c r="F7415" s="11">
        <f ca="1">('Step 3. Regression'!$B$18*E7415^2+'Step 3. Regression'!$C$18*E7415+'Step 3. Regression'!$D$18)*C7415</f>
        <v>5.3227835878365486</v>
      </c>
      <c r="G7415" s="11">
        <f ca="1">('Step 3. Regression'!$G$18*E7415^2+'Step 3. Regression'!$H$18*E7415+'Step 3. Regression'!$I$18)*D7415</f>
        <v>2.721079962759787</v>
      </c>
    </row>
    <row r="7416" spans="1:7" x14ac:dyDescent="0.25">
      <c r="A7416" s="8">
        <f>IF(ISBLANK('Step 1.4 CNY OAT'!A7416),"-",'Step 1.4 CNY OAT'!A7416)</f>
        <v>43409.916666666664</v>
      </c>
      <c r="B7416" s="26">
        <f t="shared" si="133"/>
        <v>308</v>
      </c>
      <c r="C7416" s="67" cm="1">
        <f t="array" ref="C7416">INDEX('Step 5. Daily Avg Schedule Calc'!$A$2:$D$169,(WEEKDAY(A7416)-1)*24+HOUR(A7416)+1,3)</f>
        <v>1</v>
      </c>
      <c r="D7416" s="67" cm="1">
        <f t="array" ref="D7416">INDEX('Step 5. Daily Avg Schedule Calc'!$A$2:$D$169,(WEEKDAY(A7416)-1)*24+HOUR(A7416)+1,4)</f>
        <v>1</v>
      </c>
      <c r="E7416">
        <f>VLOOKUP(A7416,'Step 1.4 CNY OAT'!$A$1:$B$8761,2)</f>
        <v>52</v>
      </c>
      <c r="F7416" s="11">
        <f ca="1">('Step 3. Regression'!$B$18*E7416^2+'Step 3. Regression'!$C$18*E7416+'Step 3. Regression'!$D$18)*C7416</f>
        <v>5.3699640868926206</v>
      </c>
      <c r="G7416" s="11">
        <f ca="1">('Step 3. Regression'!$G$18*E7416^2+'Step 3. Regression'!$H$18*E7416+'Step 3. Regression'!$I$18)*D7416</f>
        <v>2.7428696651230586</v>
      </c>
    </row>
    <row r="7417" spans="1:7" x14ac:dyDescent="0.25">
      <c r="A7417" s="8">
        <f>IF(ISBLANK('Step 1.4 CNY OAT'!A7417),"-",'Step 1.4 CNY OAT'!A7417)</f>
        <v>43409.958333333336</v>
      </c>
      <c r="B7417" s="26">
        <f t="shared" si="133"/>
        <v>308</v>
      </c>
      <c r="C7417" s="67" cm="1">
        <f t="array" ref="C7417">INDEX('Step 5. Daily Avg Schedule Calc'!$A$2:$D$169,(WEEKDAY(A7417)-1)*24+HOUR(A7417)+1,3)</f>
        <v>1</v>
      </c>
      <c r="D7417" s="67" cm="1">
        <f t="array" ref="D7417">INDEX('Step 5. Daily Avg Schedule Calc'!$A$2:$D$169,(WEEKDAY(A7417)-1)*24+HOUR(A7417)+1,4)</f>
        <v>1</v>
      </c>
      <c r="E7417">
        <f>VLOOKUP(A7417,'Step 1.4 CNY OAT'!$A$1:$B$8761,2)</f>
        <v>52</v>
      </c>
      <c r="F7417" s="11">
        <f ca="1">('Step 3. Regression'!$B$18*E7417^2+'Step 3. Regression'!$C$18*E7417+'Step 3. Regression'!$D$18)*C7417</f>
        <v>5.3699640868926206</v>
      </c>
      <c r="G7417" s="11">
        <f ca="1">('Step 3. Regression'!$G$18*E7417^2+'Step 3. Regression'!$H$18*E7417+'Step 3. Regression'!$I$18)*D7417</f>
        <v>2.7428696651230586</v>
      </c>
    </row>
    <row r="7418" spans="1:7" x14ac:dyDescent="0.25">
      <c r="A7418" s="8">
        <f>IF(ISBLANK('Step 1.4 CNY OAT'!A7418),"-",'Step 1.4 CNY OAT'!A7418)</f>
        <v>43410</v>
      </c>
      <c r="B7418" s="26">
        <f t="shared" si="133"/>
        <v>309</v>
      </c>
      <c r="C7418" s="67" cm="1">
        <f t="array" ref="C7418">INDEX('Step 5. Daily Avg Schedule Calc'!$A$2:$D$169,(WEEKDAY(A7418)-1)*24+HOUR(A7418)+1,3)</f>
        <v>1</v>
      </c>
      <c r="D7418" s="67" cm="1">
        <f t="array" ref="D7418">INDEX('Step 5. Daily Avg Schedule Calc'!$A$2:$D$169,(WEEKDAY(A7418)-1)*24+HOUR(A7418)+1,4)</f>
        <v>1</v>
      </c>
      <c r="E7418">
        <f>VLOOKUP(A7418,'Step 1.4 CNY OAT'!$A$1:$B$8761,2)</f>
        <v>51</v>
      </c>
      <c r="F7418" s="11">
        <f ca="1">('Step 3. Regression'!$B$18*E7418^2+'Step 3. Regression'!$C$18*E7418+'Step 3. Regression'!$D$18)*C7418</f>
        <v>5.4008295395145307</v>
      </c>
      <c r="G7418" s="11">
        <f ca="1">('Step 3. Regression'!$G$18*E7418^2+'Step 3. Regression'!$H$18*E7418+'Step 3. Regression'!$I$18)*D7418</f>
        <v>2.7556355047864143</v>
      </c>
    </row>
    <row r="7419" spans="1:7" x14ac:dyDescent="0.25">
      <c r="A7419" s="8">
        <f>IF(ISBLANK('Step 1.4 CNY OAT'!A7419),"-",'Step 1.4 CNY OAT'!A7419)</f>
        <v>43410.041666666664</v>
      </c>
      <c r="B7419" s="26">
        <f t="shared" si="133"/>
        <v>309</v>
      </c>
      <c r="C7419" s="67" cm="1">
        <f t="array" ref="C7419">INDEX('Step 5. Daily Avg Schedule Calc'!$A$2:$D$169,(WEEKDAY(A7419)-1)*24+HOUR(A7419)+1,3)</f>
        <v>1</v>
      </c>
      <c r="D7419" s="67" cm="1">
        <f t="array" ref="D7419">INDEX('Step 5. Daily Avg Schedule Calc'!$A$2:$D$169,(WEEKDAY(A7419)-1)*24+HOUR(A7419)+1,4)</f>
        <v>1</v>
      </c>
      <c r="E7419">
        <f>VLOOKUP(A7419,'Step 1.4 CNY OAT'!$A$1:$B$8761,2)</f>
        <v>51</v>
      </c>
      <c r="F7419" s="11">
        <f ca="1">('Step 3. Regression'!$B$18*E7419^2+'Step 3. Regression'!$C$18*E7419+'Step 3. Regression'!$D$18)*C7419</f>
        <v>5.4008295395145307</v>
      </c>
      <c r="G7419" s="11">
        <f ca="1">('Step 3. Regression'!$G$18*E7419^2+'Step 3. Regression'!$H$18*E7419+'Step 3. Regression'!$I$18)*D7419</f>
        <v>2.7556355047864143</v>
      </c>
    </row>
    <row r="7420" spans="1:7" x14ac:dyDescent="0.25">
      <c r="A7420" s="8">
        <f>IF(ISBLANK('Step 1.4 CNY OAT'!A7420),"-",'Step 1.4 CNY OAT'!A7420)</f>
        <v>43410.083333333336</v>
      </c>
      <c r="B7420" s="26">
        <f t="shared" si="133"/>
        <v>309</v>
      </c>
      <c r="C7420" s="67" cm="1">
        <f t="array" ref="C7420">INDEX('Step 5. Daily Avg Schedule Calc'!$A$2:$D$169,(WEEKDAY(A7420)-1)*24+HOUR(A7420)+1,3)</f>
        <v>1</v>
      </c>
      <c r="D7420" s="67" cm="1">
        <f t="array" ref="D7420">INDEX('Step 5. Daily Avg Schedule Calc'!$A$2:$D$169,(WEEKDAY(A7420)-1)*24+HOUR(A7420)+1,4)</f>
        <v>1</v>
      </c>
      <c r="E7420">
        <f>VLOOKUP(A7420,'Step 1.4 CNY OAT'!$A$1:$B$8761,2)</f>
        <v>50</v>
      </c>
      <c r="F7420" s="11">
        <f ca="1">('Step 3. Regression'!$B$18*E7420^2+'Step 3. Regression'!$C$18*E7420+'Step 3. Regression'!$D$18)*C7420</f>
        <v>5.4365451275323569</v>
      </c>
      <c r="G7420" s="11">
        <f ca="1">('Step 3. Regression'!$G$18*E7420^2+'Step 3. Regression'!$H$18*E7420+'Step 3. Regression'!$I$18)*D7420</f>
        <v>2.7696486701042482</v>
      </c>
    </row>
    <row r="7421" spans="1:7" x14ac:dyDescent="0.25">
      <c r="A7421" s="8">
        <f>IF(ISBLANK('Step 1.4 CNY OAT'!A7421),"-",'Step 1.4 CNY OAT'!A7421)</f>
        <v>43410.125</v>
      </c>
      <c r="B7421" s="26">
        <f t="shared" si="133"/>
        <v>309</v>
      </c>
      <c r="C7421" s="67" cm="1">
        <f t="array" ref="C7421">INDEX('Step 5. Daily Avg Schedule Calc'!$A$2:$D$169,(WEEKDAY(A7421)-1)*24+HOUR(A7421)+1,3)</f>
        <v>1</v>
      </c>
      <c r="D7421" s="67" cm="1">
        <f t="array" ref="D7421">INDEX('Step 5. Daily Avg Schedule Calc'!$A$2:$D$169,(WEEKDAY(A7421)-1)*24+HOUR(A7421)+1,4)</f>
        <v>1</v>
      </c>
      <c r="E7421">
        <f>VLOOKUP(A7421,'Step 1.4 CNY OAT'!$A$1:$B$8761,2)</f>
        <v>50</v>
      </c>
      <c r="F7421" s="11">
        <f ca="1">('Step 3. Regression'!$B$18*E7421^2+'Step 3. Regression'!$C$18*E7421+'Step 3. Regression'!$D$18)*C7421</f>
        <v>5.4365451275323569</v>
      </c>
      <c r="G7421" s="11">
        <f ca="1">('Step 3. Regression'!$G$18*E7421^2+'Step 3. Regression'!$H$18*E7421+'Step 3. Regression'!$I$18)*D7421</f>
        <v>2.7696486701042482</v>
      </c>
    </row>
    <row r="7422" spans="1:7" x14ac:dyDescent="0.25">
      <c r="A7422" s="8">
        <f>IF(ISBLANK('Step 1.4 CNY OAT'!A7422),"-",'Step 1.4 CNY OAT'!A7422)</f>
        <v>43410.166666666664</v>
      </c>
      <c r="B7422" s="26">
        <f t="shared" si="133"/>
        <v>309</v>
      </c>
      <c r="C7422" s="67" cm="1">
        <f t="array" ref="C7422">INDEX('Step 5. Daily Avg Schedule Calc'!$A$2:$D$169,(WEEKDAY(A7422)-1)*24+HOUR(A7422)+1,3)</f>
        <v>1</v>
      </c>
      <c r="D7422" s="67" cm="1">
        <f t="array" ref="D7422">INDEX('Step 5. Daily Avg Schedule Calc'!$A$2:$D$169,(WEEKDAY(A7422)-1)*24+HOUR(A7422)+1,4)</f>
        <v>1</v>
      </c>
      <c r="E7422">
        <f>VLOOKUP(A7422,'Step 1.4 CNY OAT'!$A$1:$B$8761,2)</f>
        <v>50</v>
      </c>
      <c r="F7422" s="11">
        <f ca="1">('Step 3. Regression'!$B$18*E7422^2+'Step 3. Regression'!$C$18*E7422+'Step 3. Regression'!$D$18)*C7422</f>
        <v>5.4365451275323569</v>
      </c>
      <c r="G7422" s="11">
        <f ca="1">('Step 3. Regression'!$G$18*E7422^2+'Step 3. Regression'!$H$18*E7422+'Step 3. Regression'!$I$18)*D7422</f>
        <v>2.7696486701042482</v>
      </c>
    </row>
    <row r="7423" spans="1:7" x14ac:dyDescent="0.25">
      <c r="A7423" s="8">
        <f>IF(ISBLANK('Step 1.4 CNY OAT'!A7423),"-",'Step 1.4 CNY OAT'!A7423)</f>
        <v>43410.208333333336</v>
      </c>
      <c r="B7423" s="26">
        <f t="shared" si="133"/>
        <v>309</v>
      </c>
      <c r="C7423" s="67" cm="1">
        <f t="array" ref="C7423">INDEX('Step 5. Daily Avg Schedule Calc'!$A$2:$D$169,(WEEKDAY(A7423)-1)*24+HOUR(A7423)+1,3)</f>
        <v>1</v>
      </c>
      <c r="D7423" s="67" cm="1">
        <f t="array" ref="D7423">INDEX('Step 5. Daily Avg Schedule Calc'!$A$2:$D$169,(WEEKDAY(A7423)-1)*24+HOUR(A7423)+1,4)</f>
        <v>1</v>
      </c>
      <c r="E7423">
        <f>VLOOKUP(A7423,'Step 1.4 CNY OAT'!$A$1:$B$8761,2)</f>
        <v>50</v>
      </c>
      <c r="F7423" s="11">
        <f ca="1">('Step 3. Regression'!$B$18*E7423^2+'Step 3. Regression'!$C$18*E7423+'Step 3. Regression'!$D$18)*C7423</f>
        <v>5.4365451275323569</v>
      </c>
      <c r="G7423" s="11">
        <f ca="1">('Step 3. Regression'!$G$18*E7423^2+'Step 3. Regression'!$H$18*E7423+'Step 3. Regression'!$I$18)*D7423</f>
        <v>2.7696486701042482</v>
      </c>
    </row>
    <row r="7424" spans="1:7" x14ac:dyDescent="0.25">
      <c r="A7424" s="8">
        <f>IF(ISBLANK('Step 1.4 CNY OAT'!A7424),"-",'Step 1.4 CNY OAT'!A7424)</f>
        <v>43410.25</v>
      </c>
      <c r="B7424" s="26">
        <f t="shared" si="133"/>
        <v>309</v>
      </c>
      <c r="C7424" s="67" cm="1">
        <f t="array" ref="C7424">INDEX('Step 5. Daily Avg Schedule Calc'!$A$2:$D$169,(WEEKDAY(A7424)-1)*24+HOUR(A7424)+1,3)</f>
        <v>1</v>
      </c>
      <c r="D7424" s="67" cm="1">
        <f t="array" ref="D7424">INDEX('Step 5. Daily Avg Schedule Calc'!$A$2:$D$169,(WEEKDAY(A7424)-1)*24+HOUR(A7424)+1,4)</f>
        <v>1</v>
      </c>
      <c r="E7424">
        <f>VLOOKUP(A7424,'Step 1.4 CNY OAT'!$A$1:$B$8761,2)</f>
        <v>52</v>
      </c>
      <c r="F7424" s="11">
        <f ca="1">('Step 3. Regression'!$B$18*E7424^2+'Step 3. Regression'!$C$18*E7424+'Step 3. Regression'!$D$18)*C7424</f>
        <v>5.3699640868926206</v>
      </c>
      <c r="G7424" s="11">
        <f ca="1">('Step 3. Regression'!$G$18*E7424^2+'Step 3. Regression'!$H$18*E7424+'Step 3. Regression'!$I$18)*D7424</f>
        <v>2.7428696651230586</v>
      </c>
    </row>
    <row r="7425" spans="1:7" x14ac:dyDescent="0.25">
      <c r="A7425" s="8">
        <f>IF(ISBLANK('Step 1.4 CNY OAT'!A7425),"-",'Step 1.4 CNY OAT'!A7425)</f>
        <v>43410.291666666664</v>
      </c>
      <c r="B7425" s="26">
        <f t="shared" si="133"/>
        <v>309</v>
      </c>
      <c r="C7425" s="67" cm="1">
        <f t="array" ref="C7425">INDEX('Step 5. Daily Avg Schedule Calc'!$A$2:$D$169,(WEEKDAY(A7425)-1)*24+HOUR(A7425)+1,3)</f>
        <v>1</v>
      </c>
      <c r="D7425" s="67" cm="1">
        <f t="array" ref="D7425">INDEX('Step 5. Daily Avg Schedule Calc'!$A$2:$D$169,(WEEKDAY(A7425)-1)*24+HOUR(A7425)+1,4)</f>
        <v>1</v>
      </c>
      <c r="E7425">
        <f>VLOOKUP(A7425,'Step 1.4 CNY OAT'!$A$1:$B$8761,2)</f>
        <v>51</v>
      </c>
      <c r="F7425" s="11">
        <f ca="1">('Step 3. Regression'!$B$18*E7425^2+'Step 3. Regression'!$C$18*E7425+'Step 3. Regression'!$D$18)*C7425</f>
        <v>5.4008295395145307</v>
      </c>
      <c r="G7425" s="11">
        <f ca="1">('Step 3. Regression'!$G$18*E7425^2+'Step 3. Regression'!$H$18*E7425+'Step 3. Regression'!$I$18)*D7425</f>
        <v>2.7556355047864143</v>
      </c>
    </row>
    <row r="7426" spans="1:7" x14ac:dyDescent="0.25">
      <c r="A7426" s="8">
        <f>IF(ISBLANK('Step 1.4 CNY OAT'!A7426),"-",'Step 1.4 CNY OAT'!A7426)</f>
        <v>43410.333333333336</v>
      </c>
      <c r="B7426" s="26">
        <f t="shared" si="133"/>
        <v>309</v>
      </c>
      <c r="C7426" s="67" cm="1">
        <f t="array" ref="C7426">INDEX('Step 5. Daily Avg Schedule Calc'!$A$2:$D$169,(WEEKDAY(A7426)-1)*24+HOUR(A7426)+1,3)</f>
        <v>1</v>
      </c>
      <c r="D7426" s="67" cm="1">
        <f t="array" ref="D7426">INDEX('Step 5. Daily Avg Schedule Calc'!$A$2:$D$169,(WEEKDAY(A7426)-1)*24+HOUR(A7426)+1,4)</f>
        <v>1</v>
      </c>
      <c r="E7426">
        <f>VLOOKUP(A7426,'Step 1.4 CNY OAT'!$A$1:$B$8761,2)</f>
        <v>52</v>
      </c>
      <c r="F7426" s="11">
        <f ca="1">('Step 3. Regression'!$B$18*E7426^2+'Step 3. Regression'!$C$18*E7426+'Step 3. Regression'!$D$18)*C7426</f>
        <v>5.3699640868926206</v>
      </c>
      <c r="G7426" s="11">
        <f ca="1">('Step 3. Regression'!$G$18*E7426^2+'Step 3. Regression'!$H$18*E7426+'Step 3. Regression'!$I$18)*D7426</f>
        <v>2.7428696651230586</v>
      </c>
    </row>
    <row r="7427" spans="1:7" x14ac:dyDescent="0.25">
      <c r="A7427" s="8">
        <f>IF(ISBLANK('Step 1.4 CNY OAT'!A7427),"-",'Step 1.4 CNY OAT'!A7427)</f>
        <v>43410.375</v>
      </c>
      <c r="B7427" s="26">
        <f t="shared" ref="B7427:B7490" si="134">_xlfn.DAYS(A7427,$A$2)</f>
        <v>309</v>
      </c>
      <c r="C7427" s="67" cm="1">
        <f t="array" ref="C7427">INDEX('Step 5. Daily Avg Schedule Calc'!$A$2:$D$169,(WEEKDAY(A7427)-1)*24+HOUR(A7427)+1,3)</f>
        <v>1</v>
      </c>
      <c r="D7427" s="67" cm="1">
        <f t="array" ref="D7427">INDEX('Step 5. Daily Avg Schedule Calc'!$A$2:$D$169,(WEEKDAY(A7427)-1)*24+HOUR(A7427)+1,4)</f>
        <v>1</v>
      </c>
      <c r="E7427">
        <f>VLOOKUP(A7427,'Step 1.4 CNY OAT'!$A$1:$B$8761,2)</f>
        <v>54</v>
      </c>
      <c r="F7427" s="11">
        <f ca="1">('Step 3. Regression'!$B$18*E7427^2+'Step 3. Regression'!$C$18*E7427+'Step 3. Regression'!$D$18)*C7427</f>
        <v>5.3227835878365486</v>
      </c>
      <c r="G7427" s="11">
        <f ca="1">('Step 3. Regression'!$G$18*E7427^2+'Step 3. Regression'!$H$18*E7427+'Step 3. Regression'!$I$18)*D7427</f>
        <v>2.721079962759787</v>
      </c>
    </row>
    <row r="7428" spans="1:7" x14ac:dyDescent="0.25">
      <c r="A7428" s="8">
        <f>IF(ISBLANK('Step 1.4 CNY OAT'!A7428),"-",'Step 1.4 CNY OAT'!A7428)</f>
        <v>43410.416666666664</v>
      </c>
      <c r="B7428" s="26">
        <f t="shared" si="134"/>
        <v>309</v>
      </c>
      <c r="C7428" s="67" cm="1">
        <f t="array" ref="C7428">INDEX('Step 5. Daily Avg Schedule Calc'!$A$2:$D$169,(WEEKDAY(A7428)-1)*24+HOUR(A7428)+1,3)</f>
        <v>1</v>
      </c>
      <c r="D7428" s="67" cm="1">
        <f t="array" ref="D7428">INDEX('Step 5. Daily Avg Schedule Calc'!$A$2:$D$169,(WEEKDAY(A7428)-1)*24+HOUR(A7428)+1,4)</f>
        <v>1</v>
      </c>
      <c r="E7428">
        <f>VLOOKUP(A7428,'Step 1.4 CNY OAT'!$A$1:$B$8761,2)</f>
        <v>56</v>
      </c>
      <c r="F7428" s="11">
        <f ca="1">('Step 3. Regression'!$B$18*E7428^2+'Step 3. Regression'!$C$18*E7428+'Step 3. Regression'!$D$18)*C7428</f>
        <v>5.2950036303641443</v>
      </c>
      <c r="G7428" s="11">
        <f ca="1">('Step 3. Regression'!$G$18*E7428^2+'Step 3. Regression'!$H$18*E7428+'Step 3. Regression'!$I$18)*D7428</f>
        <v>2.7042795630144352</v>
      </c>
    </row>
    <row r="7429" spans="1:7" x14ac:dyDescent="0.25">
      <c r="A7429" s="8">
        <f>IF(ISBLANK('Step 1.4 CNY OAT'!A7429),"-",'Step 1.4 CNY OAT'!A7429)</f>
        <v>43410.458333333336</v>
      </c>
      <c r="B7429" s="26">
        <f t="shared" si="134"/>
        <v>309</v>
      </c>
      <c r="C7429" s="67" cm="1">
        <f t="array" ref="C7429">INDEX('Step 5. Daily Avg Schedule Calc'!$A$2:$D$169,(WEEKDAY(A7429)-1)*24+HOUR(A7429)+1,3)</f>
        <v>1</v>
      </c>
      <c r="D7429" s="67" cm="1">
        <f t="array" ref="D7429">INDEX('Step 5. Daily Avg Schedule Calc'!$A$2:$D$169,(WEEKDAY(A7429)-1)*24+HOUR(A7429)+1,4)</f>
        <v>1</v>
      </c>
      <c r="E7429">
        <f>VLOOKUP(A7429,'Step 1.4 CNY OAT'!$A$1:$B$8761,2)</f>
        <v>55</v>
      </c>
      <c r="F7429" s="11">
        <f ca="1">('Step 3. Regression'!$B$18*E7429^2+'Step 3. Regression'!$C$18*E7429+'Step 3. Regression'!$D$18)*C7429</f>
        <v>5.3064685414023867</v>
      </c>
      <c r="G7429" s="11">
        <f ca="1">('Step 3. Regression'!$G$18*E7429^2+'Step 3. Regression'!$H$18*E7429+'Step 3. Regression'!$I$18)*D7429</f>
        <v>2.7120561000598711</v>
      </c>
    </row>
    <row r="7430" spans="1:7" x14ac:dyDescent="0.25">
      <c r="A7430" s="8">
        <f>IF(ISBLANK('Step 1.4 CNY OAT'!A7430),"-",'Step 1.4 CNY OAT'!A7430)</f>
        <v>43410.5</v>
      </c>
      <c r="B7430" s="26">
        <f t="shared" si="134"/>
        <v>309</v>
      </c>
      <c r="C7430" s="67" cm="1">
        <f t="array" ref="C7430">INDEX('Step 5. Daily Avg Schedule Calc'!$A$2:$D$169,(WEEKDAY(A7430)-1)*24+HOUR(A7430)+1,3)</f>
        <v>1</v>
      </c>
      <c r="D7430" s="67" cm="1">
        <f t="array" ref="D7430">INDEX('Step 5. Daily Avg Schedule Calc'!$A$2:$D$169,(WEEKDAY(A7430)-1)*24+HOUR(A7430)+1,4)</f>
        <v>1</v>
      </c>
      <c r="E7430">
        <f>VLOOKUP(A7430,'Step 1.4 CNY OAT'!$A$1:$B$8761,2)</f>
        <v>55</v>
      </c>
      <c r="F7430" s="11">
        <f ca="1">('Step 3. Regression'!$B$18*E7430^2+'Step 3. Regression'!$C$18*E7430+'Step 3. Regression'!$D$18)*C7430</f>
        <v>5.3064685414023867</v>
      </c>
      <c r="G7430" s="11">
        <f ca="1">('Step 3. Regression'!$G$18*E7430^2+'Step 3. Regression'!$H$18*E7430+'Step 3. Regression'!$I$18)*D7430</f>
        <v>2.7120561000598711</v>
      </c>
    </row>
    <row r="7431" spans="1:7" x14ac:dyDescent="0.25">
      <c r="A7431" s="8">
        <f>IF(ISBLANK('Step 1.4 CNY OAT'!A7431),"-",'Step 1.4 CNY OAT'!A7431)</f>
        <v>43410.541666666664</v>
      </c>
      <c r="B7431" s="26">
        <f t="shared" si="134"/>
        <v>309</v>
      </c>
      <c r="C7431" s="67" cm="1">
        <f t="array" ref="C7431">INDEX('Step 5. Daily Avg Schedule Calc'!$A$2:$D$169,(WEEKDAY(A7431)-1)*24+HOUR(A7431)+1,3)</f>
        <v>1</v>
      </c>
      <c r="D7431" s="67" cm="1">
        <f t="array" ref="D7431">INDEX('Step 5. Daily Avg Schedule Calc'!$A$2:$D$169,(WEEKDAY(A7431)-1)*24+HOUR(A7431)+1,4)</f>
        <v>1</v>
      </c>
      <c r="E7431">
        <f>VLOOKUP(A7431,'Step 1.4 CNY OAT'!$A$1:$B$8761,2)</f>
        <v>60</v>
      </c>
      <c r="F7431" s="11">
        <f ca="1">('Step 3. Regression'!$B$18*E7431^2+'Step 3. Regression'!$C$18*E7431+'Step 3. Regression'!$D$18)*C7431</f>
        <v>5.2976453401703321</v>
      </c>
      <c r="G7431" s="11">
        <f ca="1">('Step 3. Regression'!$G$18*E7431^2+'Step 3. Regression'!$H$18*E7431+'Step 3. Regression'!$I$18)*D7431</f>
        <v>2.685646671377484</v>
      </c>
    </row>
    <row r="7432" spans="1:7" x14ac:dyDescent="0.25">
      <c r="A7432" s="8">
        <f>IF(ISBLANK('Step 1.4 CNY OAT'!A7432),"-",'Step 1.4 CNY OAT'!A7432)</f>
        <v>43410.583333333336</v>
      </c>
      <c r="B7432" s="26">
        <f t="shared" si="134"/>
        <v>309</v>
      </c>
      <c r="C7432" s="67" cm="1">
        <f t="array" ref="C7432">INDEX('Step 5. Daily Avg Schedule Calc'!$A$2:$D$169,(WEEKDAY(A7432)-1)*24+HOUR(A7432)+1,3)</f>
        <v>1</v>
      </c>
      <c r="D7432" s="67" cm="1">
        <f t="array" ref="D7432">INDEX('Step 5. Daily Avg Schedule Calc'!$A$2:$D$169,(WEEKDAY(A7432)-1)*24+HOUR(A7432)+1,4)</f>
        <v>1</v>
      </c>
      <c r="E7432">
        <f>VLOOKUP(A7432,'Step 1.4 CNY OAT'!$A$1:$B$8761,2)</f>
        <v>57</v>
      </c>
      <c r="F7432" s="11">
        <f ca="1">('Step 3. Regression'!$B$18*E7432^2+'Step 3. Regression'!$C$18*E7432+'Step 3. Regression'!$D$18)*C7432</f>
        <v>5.2883888547218145</v>
      </c>
      <c r="G7432" s="11">
        <f ca="1">('Step 3. Regression'!$G$18*E7432^2+'Step 3. Regression'!$H$18*E7432+'Step 3. Regression'!$I$18)*D7432</f>
        <v>2.697750351623478</v>
      </c>
    </row>
    <row r="7433" spans="1:7" x14ac:dyDescent="0.25">
      <c r="A7433" s="8">
        <f>IF(ISBLANK('Step 1.4 CNY OAT'!A7433),"-",'Step 1.4 CNY OAT'!A7433)</f>
        <v>43410.625</v>
      </c>
      <c r="B7433" s="26">
        <f t="shared" si="134"/>
        <v>309</v>
      </c>
      <c r="C7433" s="67" cm="1">
        <f t="array" ref="C7433">INDEX('Step 5. Daily Avg Schedule Calc'!$A$2:$D$169,(WEEKDAY(A7433)-1)*24+HOUR(A7433)+1,3)</f>
        <v>1</v>
      </c>
      <c r="D7433" s="67" cm="1">
        <f t="array" ref="D7433">INDEX('Step 5. Daily Avg Schedule Calc'!$A$2:$D$169,(WEEKDAY(A7433)-1)*24+HOUR(A7433)+1,4)</f>
        <v>1</v>
      </c>
      <c r="E7433">
        <f>VLOOKUP(A7433,'Step 1.4 CNY OAT'!$A$1:$B$8761,2)</f>
        <v>59</v>
      </c>
      <c r="F7433" s="11">
        <f ca="1">('Step 3. Regression'!$B$18*E7433^2+'Step 3. Regression'!$C$18*E7433+'Step 3. Regression'!$D$18)*C7433</f>
        <v>5.2897097096249119</v>
      </c>
      <c r="G7433" s="11">
        <f ca="1">('Step 3. Regression'!$G$18*E7433^2+'Step 3. Regression'!$H$18*E7433+'Step 3. Regression'!$I$18)*D7433</f>
        <v>2.6884339058050024</v>
      </c>
    </row>
    <row r="7434" spans="1:7" x14ac:dyDescent="0.25">
      <c r="A7434" s="8">
        <f>IF(ISBLANK('Step 1.4 CNY OAT'!A7434),"-",'Step 1.4 CNY OAT'!A7434)</f>
        <v>43410.666666666664</v>
      </c>
      <c r="B7434" s="26">
        <f t="shared" si="134"/>
        <v>309</v>
      </c>
      <c r="C7434" s="67" cm="1">
        <f t="array" ref="C7434">INDEX('Step 5. Daily Avg Schedule Calc'!$A$2:$D$169,(WEEKDAY(A7434)-1)*24+HOUR(A7434)+1,3)</f>
        <v>1</v>
      </c>
      <c r="D7434" s="67" cm="1">
        <f t="array" ref="D7434">INDEX('Step 5. Daily Avg Schedule Calc'!$A$2:$D$169,(WEEKDAY(A7434)-1)*24+HOUR(A7434)+1,4)</f>
        <v>1</v>
      </c>
      <c r="E7434">
        <f>VLOOKUP(A7434,'Step 1.4 CNY OAT'!$A$1:$B$8761,2)</f>
        <v>61</v>
      </c>
      <c r="F7434" s="11">
        <f ca="1">('Step 3. Regression'!$B$18*E7434^2+'Step 3. Regression'!$C$18*E7434+'Step 3. Regression'!$D$18)*C7434</f>
        <v>5.3104311061116736</v>
      </c>
      <c r="G7434" s="11">
        <f ca="1">('Step 3. Regression'!$G$18*E7434^2+'Step 3. Regression'!$H$18*E7434+'Step 3. Regression'!$I$18)*D7434</f>
        <v>2.6841067626044453</v>
      </c>
    </row>
    <row r="7435" spans="1:7" x14ac:dyDescent="0.25">
      <c r="A7435" s="8">
        <f>IF(ISBLANK('Step 1.4 CNY OAT'!A7435),"-",'Step 1.4 CNY OAT'!A7435)</f>
        <v>43410.708333333336</v>
      </c>
      <c r="B7435" s="26">
        <f t="shared" si="134"/>
        <v>309</v>
      </c>
      <c r="C7435" s="67" cm="1">
        <f t="array" ref="C7435">INDEX('Step 5. Daily Avg Schedule Calc'!$A$2:$D$169,(WEEKDAY(A7435)-1)*24+HOUR(A7435)+1,3)</f>
        <v>1</v>
      </c>
      <c r="D7435" s="67" cm="1">
        <f t="array" ref="D7435">INDEX('Step 5. Daily Avg Schedule Calc'!$A$2:$D$169,(WEEKDAY(A7435)-1)*24+HOUR(A7435)+1,4)</f>
        <v>1</v>
      </c>
      <c r="E7435">
        <f>VLOOKUP(A7435,'Step 1.4 CNY OAT'!$A$1:$B$8761,2)</f>
        <v>61</v>
      </c>
      <c r="F7435" s="11">
        <f ca="1">('Step 3. Regression'!$B$18*E7435^2+'Step 3. Regression'!$C$18*E7435+'Step 3. Regression'!$D$18)*C7435</f>
        <v>5.3104311061116736</v>
      </c>
      <c r="G7435" s="11">
        <f ca="1">('Step 3. Regression'!$G$18*E7435^2+'Step 3. Regression'!$H$18*E7435+'Step 3. Regression'!$I$18)*D7435</f>
        <v>2.6841067626044453</v>
      </c>
    </row>
    <row r="7436" spans="1:7" x14ac:dyDescent="0.25">
      <c r="A7436" s="8">
        <f>IF(ISBLANK('Step 1.4 CNY OAT'!A7436),"-",'Step 1.4 CNY OAT'!A7436)</f>
        <v>43410.75</v>
      </c>
      <c r="B7436" s="26">
        <f t="shared" si="134"/>
        <v>309</v>
      </c>
      <c r="C7436" s="67" cm="1">
        <f t="array" ref="C7436">INDEX('Step 5. Daily Avg Schedule Calc'!$A$2:$D$169,(WEEKDAY(A7436)-1)*24+HOUR(A7436)+1,3)</f>
        <v>1</v>
      </c>
      <c r="D7436" s="67" cm="1">
        <f t="array" ref="D7436">INDEX('Step 5. Daily Avg Schedule Calc'!$A$2:$D$169,(WEEKDAY(A7436)-1)*24+HOUR(A7436)+1,4)</f>
        <v>1</v>
      </c>
      <c r="E7436">
        <f>VLOOKUP(A7436,'Step 1.4 CNY OAT'!$A$1:$B$8761,2)</f>
        <v>59</v>
      </c>
      <c r="F7436" s="11">
        <f ca="1">('Step 3. Regression'!$B$18*E7436^2+'Step 3. Regression'!$C$18*E7436+'Step 3. Regression'!$D$18)*C7436</f>
        <v>5.2897097096249119</v>
      </c>
      <c r="G7436" s="11">
        <f ca="1">('Step 3. Regression'!$G$18*E7436^2+'Step 3. Regression'!$H$18*E7436+'Step 3. Regression'!$I$18)*D7436</f>
        <v>2.6884339058050024</v>
      </c>
    </row>
    <row r="7437" spans="1:7" x14ac:dyDescent="0.25">
      <c r="A7437" s="8">
        <f>IF(ISBLANK('Step 1.4 CNY OAT'!A7437),"-",'Step 1.4 CNY OAT'!A7437)</f>
        <v>43410.791666666664</v>
      </c>
      <c r="B7437" s="26">
        <f t="shared" si="134"/>
        <v>309</v>
      </c>
      <c r="C7437" s="67" cm="1">
        <f t="array" ref="C7437">INDEX('Step 5. Daily Avg Schedule Calc'!$A$2:$D$169,(WEEKDAY(A7437)-1)*24+HOUR(A7437)+1,3)</f>
        <v>1</v>
      </c>
      <c r="D7437" s="67" cm="1">
        <f t="array" ref="D7437">INDEX('Step 5. Daily Avg Schedule Calc'!$A$2:$D$169,(WEEKDAY(A7437)-1)*24+HOUR(A7437)+1,4)</f>
        <v>1</v>
      </c>
      <c r="E7437">
        <f>VLOOKUP(A7437,'Step 1.4 CNY OAT'!$A$1:$B$8761,2)</f>
        <v>59</v>
      </c>
      <c r="F7437" s="11">
        <f ca="1">('Step 3. Regression'!$B$18*E7437^2+'Step 3. Regression'!$C$18*E7437+'Step 3. Regression'!$D$18)*C7437</f>
        <v>5.2897097096249119</v>
      </c>
      <c r="G7437" s="11">
        <f ca="1">('Step 3. Regression'!$G$18*E7437^2+'Step 3. Regression'!$H$18*E7437+'Step 3. Regression'!$I$18)*D7437</f>
        <v>2.6884339058050024</v>
      </c>
    </row>
    <row r="7438" spans="1:7" x14ac:dyDescent="0.25">
      <c r="A7438" s="8">
        <f>IF(ISBLANK('Step 1.4 CNY OAT'!A7438),"-",'Step 1.4 CNY OAT'!A7438)</f>
        <v>43410.833333333336</v>
      </c>
      <c r="B7438" s="26">
        <f t="shared" si="134"/>
        <v>309</v>
      </c>
      <c r="C7438" s="67" cm="1">
        <f t="array" ref="C7438">INDEX('Step 5. Daily Avg Schedule Calc'!$A$2:$D$169,(WEEKDAY(A7438)-1)*24+HOUR(A7438)+1,3)</f>
        <v>1</v>
      </c>
      <c r="D7438" s="67" cm="1">
        <f t="array" ref="D7438">INDEX('Step 5. Daily Avg Schedule Calc'!$A$2:$D$169,(WEEKDAY(A7438)-1)*24+HOUR(A7438)+1,4)</f>
        <v>1</v>
      </c>
      <c r="E7438">
        <f>VLOOKUP(A7438,'Step 1.4 CNY OAT'!$A$1:$B$8761,2)</f>
        <v>59</v>
      </c>
      <c r="F7438" s="11">
        <f ca="1">('Step 3. Regression'!$B$18*E7438^2+'Step 3. Regression'!$C$18*E7438+'Step 3. Regression'!$D$18)*C7438</f>
        <v>5.2897097096249119</v>
      </c>
      <c r="G7438" s="11">
        <f ca="1">('Step 3. Regression'!$G$18*E7438^2+'Step 3. Regression'!$H$18*E7438+'Step 3. Regression'!$I$18)*D7438</f>
        <v>2.6884339058050024</v>
      </c>
    </row>
    <row r="7439" spans="1:7" x14ac:dyDescent="0.25">
      <c r="A7439" s="8">
        <f>IF(ISBLANK('Step 1.4 CNY OAT'!A7439),"-",'Step 1.4 CNY OAT'!A7439)</f>
        <v>43410.875</v>
      </c>
      <c r="B7439" s="26">
        <f t="shared" si="134"/>
        <v>309</v>
      </c>
      <c r="C7439" s="67" cm="1">
        <f t="array" ref="C7439">INDEX('Step 5. Daily Avg Schedule Calc'!$A$2:$D$169,(WEEKDAY(A7439)-1)*24+HOUR(A7439)+1,3)</f>
        <v>1</v>
      </c>
      <c r="D7439" s="67" cm="1">
        <f t="array" ref="D7439">INDEX('Step 5. Daily Avg Schedule Calc'!$A$2:$D$169,(WEEKDAY(A7439)-1)*24+HOUR(A7439)+1,4)</f>
        <v>1</v>
      </c>
      <c r="E7439">
        <f>VLOOKUP(A7439,'Step 1.4 CNY OAT'!$A$1:$B$8761,2)</f>
        <v>57</v>
      </c>
      <c r="F7439" s="11">
        <f ca="1">('Step 3. Regression'!$B$18*E7439^2+'Step 3. Regression'!$C$18*E7439+'Step 3. Regression'!$D$18)*C7439</f>
        <v>5.2883888547218145</v>
      </c>
      <c r="G7439" s="11">
        <f ca="1">('Step 3. Regression'!$G$18*E7439^2+'Step 3. Regression'!$H$18*E7439+'Step 3. Regression'!$I$18)*D7439</f>
        <v>2.697750351623478</v>
      </c>
    </row>
    <row r="7440" spans="1:7" x14ac:dyDescent="0.25">
      <c r="A7440" s="8">
        <f>IF(ISBLANK('Step 1.4 CNY OAT'!A7440),"-",'Step 1.4 CNY OAT'!A7440)</f>
        <v>43410.916666666664</v>
      </c>
      <c r="B7440" s="26">
        <f t="shared" si="134"/>
        <v>309</v>
      </c>
      <c r="C7440" s="67" cm="1">
        <f t="array" ref="C7440">INDEX('Step 5. Daily Avg Schedule Calc'!$A$2:$D$169,(WEEKDAY(A7440)-1)*24+HOUR(A7440)+1,3)</f>
        <v>1</v>
      </c>
      <c r="D7440" s="67" cm="1">
        <f t="array" ref="D7440">INDEX('Step 5. Daily Avg Schedule Calc'!$A$2:$D$169,(WEEKDAY(A7440)-1)*24+HOUR(A7440)+1,4)</f>
        <v>1</v>
      </c>
      <c r="E7440">
        <f>VLOOKUP(A7440,'Step 1.4 CNY OAT'!$A$1:$B$8761,2)</f>
        <v>59</v>
      </c>
      <c r="F7440" s="11">
        <f ca="1">('Step 3. Regression'!$B$18*E7440^2+'Step 3. Regression'!$C$18*E7440+'Step 3. Regression'!$D$18)*C7440</f>
        <v>5.2897097096249119</v>
      </c>
      <c r="G7440" s="11">
        <f ca="1">('Step 3. Regression'!$G$18*E7440^2+'Step 3. Regression'!$H$18*E7440+'Step 3. Regression'!$I$18)*D7440</f>
        <v>2.6884339058050024</v>
      </c>
    </row>
    <row r="7441" spans="1:7" x14ac:dyDescent="0.25">
      <c r="A7441" s="8">
        <f>IF(ISBLANK('Step 1.4 CNY OAT'!A7441),"-",'Step 1.4 CNY OAT'!A7441)</f>
        <v>43410.958333333336</v>
      </c>
      <c r="B7441" s="26">
        <f t="shared" si="134"/>
        <v>309</v>
      </c>
      <c r="C7441" s="67" cm="1">
        <f t="array" ref="C7441">INDEX('Step 5. Daily Avg Schedule Calc'!$A$2:$D$169,(WEEKDAY(A7441)-1)*24+HOUR(A7441)+1,3)</f>
        <v>1</v>
      </c>
      <c r="D7441" s="67" cm="1">
        <f t="array" ref="D7441">INDEX('Step 5. Daily Avg Schedule Calc'!$A$2:$D$169,(WEEKDAY(A7441)-1)*24+HOUR(A7441)+1,4)</f>
        <v>1</v>
      </c>
      <c r="E7441">
        <f>VLOOKUP(A7441,'Step 1.4 CNY OAT'!$A$1:$B$8761,2)</f>
        <v>57</v>
      </c>
      <c r="F7441" s="11">
        <f ca="1">('Step 3. Regression'!$B$18*E7441^2+'Step 3. Regression'!$C$18*E7441+'Step 3. Regression'!$D$18)*C7441</f>
        <v>5.2883888547218145</v>
      </c>
      <c r="G7441" s="11">
        <f ca="1">('Step 3. Regression'!$G$18*E7441^2+'Step 3. Regression'!$H$18*E7441+'Step 3. Regression'!$I$18)*D7441</f>
        <v>2.697750351623478</v>
      </c>
    </row>
    <row r="7442" spans="1:7" x14ac:dyDescent="0.25">
      <c r="A7442" s="8">
        <f>IF(ISBLANK('Step 1.4 CNY OAT'!A7442),"-",'Step 1.4 CNY OAT'!A7442)</f>
        <v>43411</v>
      </c>
      <c r="B7442" s="26">
        <f t="shared" si="134"/>
        <v>310</v>
      </c>
      <c r="C7442" s="67" cm="1">
        <f t="array" ref="C7442">INDEX('Step 5. Daily Avg Schedule Calc'!$A$2:$D$169,(WEEKDAY(A7442)-1)*24+HOUR(A7442)+1,3)</f>
        <v>1</v>
      </c>
      <c r="D7442" s="67" cm="1">
        <f t="array" ref="D7442">INDEX('Step 5. Daily Avg Schedule Calc'!$A$2:$D$169,(WEEKDAY(A7442)-1)*24+HOUR(A7442)+1,4)</f>
        <v>1</v>
      </c>
      <c r="E7442">
        <f>VLOOKUP(A7442,'Step 1.4 CNY OAT'!$A$1:$B$8761,2)</f>
        <v>58</v>
      </c>
      <c r="F7442" s="11">
        <f ca="1">('Step 3. Regression'!$B$18*E7442^2+'Step 3. Regression'!$C$18*E7442+'Step 3. Regression'!$D$18)*C7442</f>
        <v>5.2866242144754043</v>
      </c>
      <c r="G7442" s="11">
        <f ca="1">('Step 3. Regression'!$G$18*E7442^2+'Step 3. Regression'!$H$18*E7442+'Step 3. Regression'!$I$18)*D7442</f>
        <v>2.6924684658870004</v>
      </c>
    </row>
    <row r="7443" spans="1:7" x14ac:dyDescent="0.25">
      <c r="A7443" s="8">
        <f>IF(ISBLANK('Step 1.4 CNY OAT'!A7443),"-",'Step 1.4 CNY OAT'!A7443)</f>
        <v>43411.041666666664</v>
      </c>
      <c r="B7443" s="26">
        <f t="shared" si="134"/>
        <v>310</v>
      </c>
      <c r="C7443" s="67" cm="1">
        <f t="array" ref="C7443">INDEX('Step 5. Daily Avg Schedule Calc'!$A$2:$D$169,(WEEKDAY(A7443)-1)*24+HOUR(A7443)+1,3)</f>
        <v>1</v>
      </c>
      <c r="D7443" s="67" cm="1">
        <f t="array" ref="D7443">INDEX('Step 5. Daily Avg Schedule Calc'!$A$2:$D$169,(WEEKDAY(A7443)-1)*24+HOUR(A7443)+1,4)</f>
        <v>1</v>
      </c>
      <c r="E7443">
        <f>VLOOKUP(A7443,'Step 1.4 CNY OAT'!$A$1:$B$8761,2)</f>
        <v>58</v>
      </c>
      <c r="F7443" s="11">
        <f ca="1">('Step 3. Regression'!$B$18*E7443^2+'Step 3. Regression'!$C$18*E7443+'Step 3. Regression'!$D$18)*C7443</f>
        <v>5.2866242144754043</v>
      </c>
      <c r="G7443" s="11">
        <f ca="1">('Step 3. Regression'!$G$18*E7443^2+'Step 3. Regression'!$H$18*E7443+'Step 3. Regression'!$I$18)*D7443</f>
        <v>2.6924684658870004</v>
      </c>
    </row>
    <row r="7444" spans="1:7" x14ac:dyDescent="0.25">
      <c r="A7444" s="8">
        <f>IF(ISBLANK('Step 1.4 CNY OAT'!A7444),"-",'Step 1.4 CNY OAT'!A7444)</f>
        <v>43411.083333333336</v>
      </c>
      <c r="B7444" s="26">
        <f t="shared" si="134"/>
        <v>310</v>
      </c>
      <c r="C7444" s="67" cm="1">
        <f t="array" ref="C7444">INDEX('Step 5. Daily Avg Schedule Calc'!$A$2:$D$169,(WEEKDAY(A7444)-1)*24+HOUR(A7444)+1,3)</f>
        <v>1</v>
      </c>
      <c r="D7444" s="67" cm="1">
        <f t="array" ref="D7444">INDEX('Step 5. Daily Avg Schedule Calc'!$A$2:$D$169,(WEEKDAY(A7444)-1)*24+HOUR(A7444)+1,4)</f>
        <v>1</v>
      </c>
      <c r="E7444">
        <f>VLOOKUP(A7444,'Step 1.4 CNY OAT'!$A$1:$B$8761,2)</f>
        <v>57</v>
      </c>
      <c r="F7444" s="11">
        <f ca="1">('Step 3. Regression'!$B$18*E7444^2+'Step 3. Regression'!$C$18*E7444+'Step 3. Regression'!$D$18)*C7444</f>
        <v>5.2883888547218145</v>
      </c>
      <c r="G7444" s="11">
        <f ca="1">('Step 3. Regression'!$G$18*E7444^2+'Step 3. Regression'!$H$18*E7444+'Step 3. Regression'!$I$18)*D7444</f>
        <v>2.697750351623478</v>
      </c>
    </row>
    <row r="7445" spans="1:7" x14ac:dyDescent="0.25">
      <c r="A7445" s="8">
        <f>IF(ISBLANK('Step 1.4 CNY OAT'!A7445),"-",'Step 1.4 CNY OAT'!A7445)</f>
        <v>43411.125</v>
      </c>
      <c r="B7445" s="26">
        <f t="shared" si="134"/>
        <v>310</v>
      </c>
      <c r="C7445" s="67" cm="1">
        <f t="array" ref="C7445">INDEX('Step 5. Daily Avg Schedule Calc'!$A$2:$D$169,(WEEKDAY(A7445)-1)*24+HOUR(A7445)+1,3)</f>
        <v>1</v>
      </c>
      <c r="D7445" s="67" cm="1">
        <f t="array" ref="D7445">INDEX('Step 5. Daily Avg Schedule Calc'!$A$2:$D$169,(WEEKDAY(A7445)-1)*24+HOUR(A7445)+1,4)</f>
        <v>1</v>
      </c>
      <c r="E7445">
        <f>VLOOKUP(A7445,'Step 1.4 CNY OAT'!$A$1:$B$8761,2)</f>
        <v>59</v>
      </c>
      <c r="F7445" s="11">
        <f ca="1">('Step 3. Regression'!$B$18*E7445^2+'Step 3. Regression'!$C$18*E7445+'Step 3. Regression'!$D$18)*C7445</f>
        <v>5.2897097096249119</v>
      </c>
      <c r="G7445" s="11">
        <f ca="1">('Step 3. Regression'!$G$18*E7445^2+'Step 3. Regression'!$H$18*E7445+'Step 3. Regression'!$I$18)*D7445</f>
        <v>2.6884339058050024</v>
      </c>
    </row>
    <row r="7446" spans="1:7" x14ac:dyDescent="0.25">
      <c r="A7446" s="8">
        <f>IF(ISBLANK('Step 1.4 CNY OAT'!A7446),"-",'Step 1.4 CNY OAT'!A7446)</f>
        <v>43411.166666666664</v>
      </c>
      <c r="B7446" s="26">
        <f t="shared" si="134"/>
        <v>310</v>
      </c>
      <c r="C7446" s="67" cm="1">
        <f t="array" ref="C7446">INDEX('Step 5. Daily Avg Schedule Calc'!$A$2:$D$169,(WEEKDAY(A7446)-1)*24+HOUR(A7446)+1,3)</f>
        <v>1</v>
      </c>
      <c r="D7446" s="67" cm="1">
        <f t="array" ref="D7446">INDEX('Step 5. Daily Avg Schedule Calc'!$A$2:$D$169,(WEEKDAY(A7446)-1)*24+HOUR(A7446)+1,4)</f>
        <v>1</v>
      </c>
      <c r="E7446">
        <f>VLOOKUP(A7446,'Step 1.4 CNY OAT'!$A$1:$B$8761,2)</f>
        <v>57</v>
      </c>
      <c r="F7446" s="11">
        <f ca="1">('Step 3. Regression'!$B$18*E7446^2+'Step 3. Regression'!$C$18*E7446+'Step 3. Regression'!$D$18)*C7446</f>
        <v>5.2883888547218145</v>
      </c>
      <c r="G7446" s="11">
        <f ca="1">('Step 3. Regression'!$G$18*E7446^2+'Step 3. Regression'!$H$18*E7446+'Step 3. Regression'!$I$18)*D7446</f>
        <v>2.697750351623478</v>
      </c>
    </row>
    <row r="7447" spans="1:7" x14ac:dyDescent="0.25">
      <c r="A7447" s="8">
        <f>IF(ISBLANK('Step 1.4 CNY OAT'!A7447),"-",'Step 1.4 CNY OAT'!A7447)</f>
        <v>43411.208333333336</v>
      </c>
      <c r="B7447" s="26">
        <f t="shared" si="134"/>
        <v>310</v>
      </c>
      <c r="C7447" s="67" cm="1">
        <f t="array" ref="C7447">INDEX('Step 5. Daily Avg Schedule Calc'!$A$2:$D$169,(WEEKDAY(A7447)-1)*24+HOUR(A7447)+1,3)</f>
        <v>1</v>
      </c>
      <c r="D7447" s="67" cm="1">
        <f t="array" ref="D7447">INDEX('Step 5. Daily Avg Schedule Calc'!$A$2:$D$169,(WEEKDAY(A7447)-1)*24+HOUR(A7447)+1,4)</f>
        <v>1</v>
      </c>
      <c r="E7447">
        <f>VLOOKUP(A7447,'Step 1.4 CNY OAT'!$A$1:$B$8761,2)</f>
        <v>55</v>
      </c>
      <c r="F7447" s="11">
        <f ca="1">('Step 3. Regression'!$B$18*E7447^2+'Step 3. Regression'!$C$18*E7447+'Step 3. Regression'!$D$18)*C7447</f>
        <v>5.3064685414023867</v>
      </c>
      <c r="G7447" s="11">
        <f ca="1">('Step 3. Regression'!$G$18*E7447^2+'Step 3. Regression'!$H$18*E7447+'Step 3. Regression'!$I$18)*D7447</f>
        <v>2.7120561000598711</v>
      </c>
    </row>
    <row r="7448" spans="1:7" x14ac:dyDescent="0.25">
      <c r="A7448" s="8">
        <f>IF(ISBLANK('Step 1.4 CNY OAT'!A7448),"-",'Step 1.4 CNY OAT'!A7448)</f>
        <v>43411.25</v>
      </c>
      <c r="B7448" s="26">
        <f t="shared" si="134"/>
        <v>310</v>
      </c>
      <c r="C7448" s="67" cm="1">
        <f t="array" ref="C7448">INDEX('Step 5. Daily Avg Schedule Calc'!$A$2:$D$169,(WEEKDAY(A7448)-1)*24+HOUR(A7448)+1,3)</f>
        <v>1</v>
      </c>
      <c r="D7448" s="67" cm="1">
        <f t="array" ref="D7448">INDEX('Step 5. Daily Avg Schedule Calc'!$A$2:$D$169,(WEEKDAY(A7448)-1)*24+HOUR(A7448)+1,4)</f>
        <v>1</v>
      </c>
      <c r="E7448">
        <f>VLOOKUP(A7448,'Step 1.4 CNY OAT'!$A$1:$B$8761,2)</f>
        <v>55</v>
      </c>
      <c r="F7448" s="11">
        <f ca="1">('Step 3. Regression'!$B$18*E7448^2+'Step 3. Regression'!$C$18*E7448+'Step 3. Regression'!$D$18)*C7448</f>
        <v>5.3064685414023867</v>
      </c>
      <c r="G7448" s="11">
        <f ca="1">('Step 3. Regression'!$G$18*E7448^2+'Step 3. Regression'!$H$18*E7448+'Step 3. Regression'!$I$18)*D7448</f>
        <v>2.7120561000598711</v>
      </c>
    </row>
    <row r="7449" spans="1:7" x14ac:dyDescent="0.25">
      <c r="A7449" s="8">
        <f>IF(ISBLANK('Step 1.4 CNY OAT'!A7449),"-",'Step 1.4 CNY OAT'!A7449)</f>
        <v>43411.291666666664</v>
      </c>
      <c r="B7449" s="26">
        <f t="shared" si="134"/>
        <v>310</v>
      </c>
      <c r="C7449" s="67" cm="1">
        <f t="array" ref="C7449">INDEX('Step 5. Daily Avg Schedule Calc'!$A$2:$D$169,(WEEKDAY(A7449)-1)*24+HOUR(A7449)+1,3)</f>
        <v>1</v>
      </c>
      <c r="D7449" s="67" cm="1">
        <f t="array" ref="D7449">INDEX('Step 5. Daily Avg Schedule Calc'!$A$2:$D$169,(WEEKDAY(A7449)-1)*24+HOUR(A7449)+1,4)</f>
        <v>1</v>
      </c>
      <c r="E7449">
        <f>VLOOKUP(A7449,'Step 1.4 CNY OAT'!$A$1:$B$8761,2)</f>
        <v>53</v>
      </c>
      <c r="F7449" s="11">
        <f ca="1">('Step 3. Regression'!$B$18*E7449^2+'Step 3. Regression'!$C$18*E7449+'Step 3. Regression'!$D$18)*C7449</f>
        <v>5.3439487696666266</v>
      </c>
      <c r="G7449" s="11">
        <f ca="1">('Step 3. Regression'!$G$18*E7449^2+'Step 3. Regression'!$H$18*E7449+'Step 3. Regression'!$I$18)*D7449</f>
        <v>2.7313511511141835</v>
      </c>
    </row>
    <row r="7450" spans="1:7" x14ac:dyDescent="0.25">
      <c r="A7450" s="8">
        <f>IF(ISBLANK('Step 1.4 CNY OAT'!A7450),"-",'Step 1.4 CNY OAT'!A7450)</f>
        <v>43411.333333333336</v>
      </c>
      <c r="B7450" s="26">
        <f t="shared" si="134"/>
        <v>310</v>
      </c>
      <c r="C7450" s="67" cm="1">
        <f t="array" ref="C7450">INDEX('Step 5. Daily Avg Schedule Calc'!$A$2:$D$169,(WEEKDAY(A7450)-1)*24+HOUR(A7450)+1,3)</f>
        <v>1</v>
      </c>
      <c r="D7450" s="67" cm="1">
        <f t="array" ref="D7450">INDEX('Step 5. Daily Avg Schedule Calc'!$A$2:$D$169,(WEEKDAY(A7450)-1)*24+HOUR(A7450)+1,4)</f>
        <v>1</v>
      </c>
      <c r="E7450">
        <f>VLOOKUP(A7450,'Step 1.4 CNY OAT'!$A$1:$B$8761,2)</f>
        <v>55</v>
      </c>
      <c r="F7450" s="11">
        <f ca="1">('Step 3. Regression'!$B$18*E7450^2+'Step 3. Regression'!$C$18*E7450+'Step 3. Regression'!$D$18)*C7450</f>
        <v>5.3064685414023867</v>
      </c>
      <c r="G7450" s="11">
        <f ca="1">('Step 3. Regression'!$G$18*E7450^2+'Step 3. Regression'!$H$18*E7450+'Step 3. Regression'!$I$18)*D7450</f>
        <v>2.7120561000598711</v>
      </c>
    </row>
    <row r="7451" spans="1:7" x14ac:dyDescent="0.25">
      <c r="A7451" s="8">
        <f>IF(ISBLANK('Step 1.4 CNY OAT'!A7451),"-",'Step 1.4 CNY OAT'!A7451)</f>
        <v>43411.375</v>
      </c>
      <c r="B7451" s="26">
        <f t="shared" si="134"/>
        <v>310</v>
      </c>
      <c r="C7451" s="67" cm="1">
        <f t="array" ref="C7451">INDEX('Step 5. Daily Avg Schedule Calc'!$A$2:$D$169,(WEEKDAY(A7451)-1)*24+HOUR(A7451)+1,3)</f>
        <v>1</v>
      </c>
      <c r="D7451" s="67" cm="1">
        <f t="array" ref="D7451">INDEX('Step 5. Daily Avg Schedule Calc'!$A$2:$D$169,(WEEKDAY(A7451)-1)*24+HOUR(A7451)+1,4)</f>
        <v>1</v>
      </c>
      <c r="E7451">
        <f>VLOOKUP(A7451,'Step 1.4 CNY OAT'!$A$1:$B$8761,2)</f>
        <v>55</v>
      </c>
      <c r="F7451" s="11">
        <f ca="1">('Step 3. Regression'!$B$18*E7451^2+'Step 3. Regression'!$C$18*E7451+'Step 3. Regression'!$D$18)*C7451</f>
        <v>5.3064685414023867</v>
      </c>
      <c r="G7451" s="11">
        <f ca="1">('Step 3. Regression'!$G$18*E7451^2+'Step 3. Regression'!$H$18*E7451+'Step 3. Regression'!$I$18)*D7451</f>
        <v>2.7120561000598711</v>
      </c>
    </row>
    <row r="7452" spans="1:7" x14ac:dyDescent="0.25">
      <c r="A7452" s="8">
        <f>IF(ISBLANK('Step 1.4 CNY OAT'!A7452),"-",'Step 1.4 CNY OAT'!A7452)</f>
        <v>43411.416666666664</v>
      </c>
      <c r="B7452" s="26">
        <f t="shared" si="134"/>
        <v>310</v>
      </c>
      <c r="C7452" s="67" cm="1">
        <f t="array" ref="C7452">INDEX('Step 5. Daily Avg Schedule Calc'!$A$2:$D$169,(WEEKDAY(A7452)-1)*24+HOUR(A7452)+1,3)</f>
        <v>1</v>
      </c>
      <c r="D7452" s="67" cm="1">
        <f t="array" ref="D7452">INDEX('Step 5. Daily Avg Schedule Calc'!$A$2:$D$169,(WEEKDAY(A7452)-1)*24+HOUR(A7452)+1,4)</f>
        <v>1</v>
      </c>
      <c r="E7452">
        <f>VLOOKUP(A7452,'Step 1.4 CNY OAT'!$A$1:$B$8761,2)</f>
        <v>57</v>
      </c>
      <c r="F7452" s="11">
        <f ca="1">('Step 3. Regression'!$B$18*E7452^2+'Step 3. Regression'!$C$18*E7452+'Step 3. Regression'!$D$18)*C7452</f>
        <v>5.2883888547218145</v>
      </c>
      <c r="G7452" s="11">
        <f ca="1">('Step 3. Regression'!$G$18*E7452^2+'Step 3. Regression'!$H$18*E7452+'Step 3. Regression'!$I$18)*D7452</f>
        <v>2.697750351623478</v>
      </c>
    </row>
    <row r="7453" spans="1:7" x14ac:dyDescent="0.25">
      <c r="A7453" s="8">
        <f>IF(ISBLANK('Step 1.4 CNY OAT'!A7453),"-",'Step 1.4 CNY OAT'!A7453)</f>
        <v>43411.458333333336</v>
      </c>
      <c r="B7453" s="26">
        <f t="shared" si="134"/>
        <v>310</v>
      </c>
      <c r="C7453" s="67" cm="1">
        <f t="array" ref="C7453">INDEX('Step 5. Daily Avg Schedule Calc'!$A$2:$D$169,(WEEKDAY(A7453)-1)*24+HOUR(A7453)+1,3)</f>
        <v>1</v>
      </c>
      <c r="D7453" s="67" cm="1">
        <f t="array" ref="D7453">INDEX('Step 5. Daily Avg Schedule Calc'!$A$2:$D$169,(WEEKDAY(A7453)-1)*24+HOUR(A7453)+1,4)</f>
        <v>1</v>
      </c>
      <c r="E7453">
        <f>VLOOKUP(A7453,'Step 1.4 CNY OAT'!$A$1:$B$8761,2)</f>
        <v>59</v>
      </c>
      <c r="F7453" s="11">
        <f ca="1">('Step 3. Regression'!$B$18*E7453^2+'Step 3. Regression'!$C$18*E7453+'Step 3. Regression'!$D$18)*C7453</f>
        <v>5.2897097096249119</v>
      </c>
      <c r="G7453" s="11">
        <f ca="1">('Step 3. Regression'!$G$18*E7453^2+'Step 3. Regression'!$H$18*E7453+'Step 3. Regression'!$I$18)*D7453</f>
        <v>2.6884339058050024</v>
      </c>
    </row>
    <row r="7454" spans="1:7" x14ac:dyDescent="0.25">
      <c r="A7454" s="8">
        <f>IF(ISBLANK('Step 1.4 CNY OAT'!A7454),"-",'Step 1.4 CNY OAT'!A7454)</f>
        <v>43411.5</v>
      </c>
      <c r="B7454" s="26">
        <f t="shared" si="134"/>
        <v>310</v>
      </c>
      <c r="C7454" s="67" cm="1">
        <f t="array" ref="C7454">INDEX('Step 5. Daily Avg Schedule Calc'!$A$2:$D$169,(WEEKDAY(A7454)-1)*24+HOUR(A7454)+1,3)</f>
        <v>1</v>
      </c>
      <c r="D7454" s="67" cm="1">
        <f t="array" ref="D7454">INDEX('Step 5. Daily Avg Schedule Calc'!$A$2:$D$169,(WEEKDAY(A7454)-1)*24+HOUR(A7454)+1,4)</f>
        <v>1</v>
      </c>
      <c r="E7454">
        <f>VLOOKUP(A7454,'Step 1.4 CNY OAT'!$A$1:$B$8761,2)</f>
        <v>63</v>
      </c>
      <c r="F7454" s="11">
        <f ca="1">('Step 3. Regression'!$B$18*E7454^2+'Step 3. Regression'!$C$18*E7454+'Step 3. Regression'!$D$18)*C7454</f>
        <v>5.3505530441821012</v>
      </c>
      <c r="G7454" s="11">
        <f ca="1">('Step 3. Regression'!$G$18*E7454^2+'Step 3. Regression'!$H$18*E7454+'Step 3. Regression'!$I$18)*D7454</f>
        <v>2.6847689220218069</v>
      </c>
    </row>
    <row r="7455" spans="1:7" x14ac:dyDescent="0.25">
      <c r="A7455" s="8">
        <f>IF(ISBLANK('Step 1.4 CNY OAT'!A7455),"-",'Step 1.4 CNY OAT'!A7455)</f>
        <v>43411.541666666664</v>
      </c>
      <c r="B7455" s="26">
        <f t="shared" si="134"/>
        <v>310</v>
      </c>
      <c r="C7455" s="67" cm="1">
        <f t="array" ref="C7455">INDEX('Step 5. Daily Avg Schedule Calc'!$A$2:$D$169,(WEEKDAY(A7455)-1)*24+HOUR(A7455)+1,3)</f>
        <v>1</v>
      </c>
      <c r="D7455" s="67" cm="1">
        <f t="array" ref="D7455">INDEX('Step 5. Daily Avg Schedule Calc'!$A$2:$D$169,(WEEKDAY(A7455)-1)*24+HOUR(A7455)+1,4)</f>
        <v>1</v>
      </c>
      <c r="E7455">
        <f>VLOOKUP(A7455,'Step 1.4 CNY OAT'!$A$1:$B$8761,2)</f>
        <v>63</v>
      </c>
      <c r="F7455" s="11">
        <f ca="1">('Step 3. Regression'!$B$18*E7455^2+'Step 3. Regression'!$C$18*E7455+'Step 3. Regression'!$D$18)*C7455</f>
        <v>5.3505530441821012</v>
      </c>
      <c r="G7455" s="11">
        <f ca="1">('Step 3. Regression'!$G$18*E7455^2+'Step 3. Regression'!$H$18*E7455+'Step 3. Regression'!$I$18)*D7455</f>
        <v>2.6847689220218069</v>
      </c>
    </row>
    <row r="7456" spans="1:7" x14ac:dyDescent="0.25">
      <c r="A7456" s="8">
        <f>IF(ISBLANK('Step 1.4 CNY OAT'!A7456),"-",'Step 1.4 CNY OAT'!A7456)</f>
        <v>43411.583333333336</v>
      </c>
      <c r="B7456" s="26">
        <f t="shared" si="134"/>
        <v>310</v>
      </c>
      <c r="C7456" s="67" cm="1">
        <f t="array" ref="C7456">INDEX('Step 5. Daily Avg Schedule Calc'!$A$2:$D$169,(WEEKDAY(A7456)-1)*24+HOUR(A7456)+1,3)</f>
        <v>1</v>
      </c>
      <c r="D7456" s="67" cm="1">
        <f t="array" ref="D7456">INDEX('Step 5. Daily Avg Schedule Calc'!$A$2:$D$169,(WEEKDAY(A7456)-1)*24+HOUR(A7456)+1,4)</f>
        <v>1</v>
      </c>
      <c r="E7456">
        <f>VLOOKUP(A7456,'Step 1.4 CNY OAT'!$A$1:$B$8761,2)</f>
        <v>63</v>
      </c>
      <c r="F7456" s="11">
        <f ca="1">('Step 3. Regression'!$B$18*E7456^2+'Step 3. Regression'!$C$18*E7456+'Step 3. Regression'!$D$18)*C7456</f>
        <v>5.3505530441821012</v>
      </c>
      <c r="G7456" s="11">
        <f ca="1">('Step 3. Regression'!$G$18*E7456^2+'Step 3. Regression'!$H$18*E7456+'Step 3. Regression'!$I$18)*D7456</f>
        <v>2.6847689220218069</v>
      </c>
    </row>
    <row r="7457" spans="1:7" x14ac:dyDescent="0.25">
      <c r="A7457" s="8">
        <f>IF(ISBLANK('Step 1.4 CNY OAT'!A7457),"-",'Step 1.4 CNY OAT'!A7457)</f>
        <v>43411.625</v>
      </c>
      <c r="B7457" s="26">
        <f t="shared" si="134"/>
        <v>310</v>
      </c>
      <c r="C7457" s="67" cm="1">
        <f t="array" ref="C7457">INDEX('Step 5. Daily Avg Schedule Calc'!$A$2:$D$169,(WEEKDAY(A7457)-1)*24+HOUR(A7457)+1,3)</f>
        <v>1</v>
      </c>
      <c r="D7457" s="67" cm="1">
        <f t="array" ref="D7457">INDEX('Step 5. Daily Avg Schedule Calc'!$A$2:$D$169,(WEEKDAY(A7457)-1)*24+HOUR(A7457)+1,4)</f>
        <v>1</v>
      </c>
      <c r="E7457">
        <f>VLOOKUP(A7457,'Step 1.4 CNY OAT'!$A$1:$B$8761,2)</f>
        <v>64</v>
      </c>
      <c r="F7457" s="11">
        <f ca="1">('Step 3. Regression'!$B$18*E7457^2+'Step 3. Regression'!$C$18*E7457+'Step 3. Regression'!$D$18)*C7457</f>
        <v>5.3778892163111873</v>
      </c>
      <c r="G7457" s="11">
        <f ca="1">('Step 3. Regression'!$G$18*E7457^2+'Step 3. Regression'!$H$18*E7457+'Step 3. Regression'!$I$18)*D7457</f>
        <v>2.686970990212207</v>
      </c>
    </row>
    <row r="7458" spans="1:7" x14ac:dyDescent="0.25">
      <c r="A7458" s="8">
        <f>IF(ISBLANK('Step 1.4 CNY OAT'!A7458),"-",'Step 1.4 CNY OAT'!A7458)</f>
        <v>43411.666666666664</v>
      </c>
      <c r="B7458" s="26">
        <f t="shared" si="134"/>
        <v>310</v>
      </c>
      <c r="C7458" s="67" cm="1">
        <f t="array" ref="C7458">INDEX('Step 5. Daily Avg Schedule Calc'!$A$2:$D$169,(WEEKDAY(A7458)-1)*24+HOUR(A7458)+1,3)</f>
        <v>1</v>
      </c>
      <c r="D7458" s="67" cm="1">
        <f t="array" ref="D7458">INDEX('Step 5. Daily Avg Schedule Calc'!$A$2:$D$169,(WEEKDAY(A7458)-1)*24+HOUR(A7458)+1,4)</f>
        <v>1</v>
      </c>
      <c r="E7458">
        <f>VLOOKUP(A7458,'Step 1.4 CNY OAT'!$A$1:$B$8761,2)</f>
        <v>63</v>
      </c>
      <c r="F7458" s="11">
        <f ca="1">('Step 3. Regression'!$B$18*E7458^2+'Step 3. Regression'!$C$18*E7458+'Step 3. Regression'!$D$18)*C7458</f>
        <v>5.3505530441821012</v>
      </c>
      <c r="G7458" s="11">
        <f ca="1">('Step 3. Regression'!$G$18*E7458^2+'Step 3. Regression'!$H$18*E7458+'Step 3. Regression'!$I$18)*D7458</f>
        <v>2.6847689220218069</v>
      </c>
    </row>
    <row r="7459" spans="1:7" x14ac:dyDescent="0.25">
      <c r="A7459" s="8">
        <f>IF(ISBLANK('Step 1.4 CNY OAT'!A7459),"-",'Step 1.4 CNY OAT'!A7459)</f>
        <v>43411.708333333336</v>
      </c>
      <c r="B7459" s="26">
        <f t="shared" si="134"/>
        <v>310</v>
      </c>
      <c r="C7459" s="67" cm="1">
        <f t="array" ref="C7459">INDEX('Step 5. Daily Avg Schedule Calc'!$A$2:$D$169,(WEEKDAY(A7459)-1)*24+HOUR(A7459)+1,3)</f>
        <v>1</v>
      </c>
      <c r="D7459" s="67" cm="1">
        <f t="array" ref="D7459">INDEX('Step 5. Daily Avg Schedule Calc'!$A$2:$D$169,(WEEKDAY(A7459)-1)*24+HOUR(A7459)+1,4)</f>
        <v>1</v>
      </c>
      <c r="E7459">
        <f>VLOOKUP(A7459,'Step 1.4 CNY OAT'!$A$1:$B$8761,2)</f>
        <v>63</v>
      </c>
      <c r="F7459" s="11">
        <f ca="1">('Step 3. Regression'!$B$18*E7459^2+'Step 3. Regression'!$C$18*E7459+'Step 3. Regression'!$D$18)*C7459</f>
        <v>5.3505530441821012</v>
      </c>
      <c r="G7459" s="11">
        <f ca="1">('Step 3. Regression'!$G$18*E7459^2+'Step 3. Regression'!$H$18*E7459+'Step 3. Regression'!$I$18)*D7459</f>
        <v>2.6847689220218069</v>
      </c>
    </row>
    <row r="7460" spans="1:7" x14ac:dyDescent="0.25">
      <c r="A7460" s="8">
        <f>IF(ISBLANK('Step 1.4 CNY OAT'!A7460),"-",'Step 1.4 CNY OAT'!A7460)</f>
        <v>43411.75</v>
      </c>
      <c r="B7460" s="26">
        <f t="shared" si="134"/>
        <v>310</v>
      </c>
      <c r="C7460" s="67" cm="1">
        <f t="array" ref="C7460">INDEX('Step 5. Daily Avg Schedule Calc'!$A$2:$D$169,(WEEKDAY(A7460)-1)*24+HOUR(A7460)+1,3)</f>
        <v>1</v>
      </c>
      <c r="D7460" s="67" cm="1">
        <f t="array" ref="D7460">INDEX('Step 5. Daily Avg Schedule Calc'!$A$2:$D$169,(WEEKDAY(A7460)-1)*24+HOUR(A7460)+1,4)</f>
        <v>1</v>
      </c>
      <c r="E7460">
        <f>VLOOKUP(A7460,'Step 1.4 CNY OAT'!$A$1:$B$8761,2)</f>
        <v>61</v>
      </c>
      <c r="F7460" s="11">
        <f ca="1">('Step 3. Regression'!$B$18*E7460^2+'Step 3. Regression'!$C$18*E7460+'Step 3. Regression'!$D$18)*C7460</f>
        <v>5.3104311061116736</v>
      </c>
      <c r="G7460" s="11">
        <f ca="1">('Step 3. Regression'!$G$18*E7460^2+'Step 3. Regression'!$H$18*E7460+'Step 3. Regression'!$I$18)*D7460</f>
        <v>2.6841067626044453</v>
      </c>
    </row>
    <row r="7461" spans="1:7" x14ac:dyDescent="0.25">
      <c r="A7461" s="8">
        <f>IF(ISBLANK('Step 1.4 CNY OAT'!A7461),"-",'Step 1.4 CNY OAT'!A7461)</f>
        <v>43411.791666666664</v>
      </c>
      <c r="B7461" s="26">
        <f t="shared" si="134"/>
        <v>310</v>
      </c>
      <c r="C7461" s="67" cm="1">
        <f t="array" ref="C7461">INDEX('Step 5. Daily Avg Schedule Calc'!$A$2:$D$169,(WEEKDAY(A7461)-1)*24+HOUR(A7461)+1,3)</f>
        <v>1</v>
      </c>
      <c r="D7461" s="67" cm="1">
        <f t="array" ref="D7461">INDEX('Step 5. Daily Avg Schedule Calc'!$A$2:$D$169,(WEEKDAY(A7461)-1)*24+HOUR(A7461)+1,4)</f>
        <v>1</v>
      </c>
      <c r="E7461">
        <f>VLOOKUP(A7461,'Step 1.4 CNY OAT'!$A$1:$B$8761,2)</f>
        <v>61</v>
      </c>
      <c r="F7461" s="11">
        <f ca="1">('Step 3. Regression'!$B$18*E7461^2+'Step 3. Regression'!$C$18*E7461+'Step 3. Regression'!$D$18)*C7461</f>
        <v>5.3104311061116736</v>
      </c>
      <c r="G7461" s="11">
        <f ca="1">('Step 3. Regression'!$G$18*E7461^2+'Step 3. Regression'!$H$18*E7461+'Step 3. Regression'!$I$18)*D7461</f>
        <v>2.6841067626044453</v>
      </c>
    </row>
    <row r="7462" spans="1:7" x14ac:dyDescent="0.25">
      <c r="A7462" s="8">
        <f>IF(ISBLANK('Step 1.4 CNY OAT'!A7462),"-",'Step 1.4 CNY OAT'!A7462)</f>
        <v>43411.833333333336</v>
      </c>
      <c r="B7462" s="26">
        <f t="shared" si="134"/>
        <v>310</v>
      </c>
      <c r="C7462" s="67" cm="1">
        <f t="array" ref="C7462">INDEX('Step 5. Daily Avg Schedule Calc'!$A$2:$D$169,(WEEKDAY(A7462)-1)*24+HOUR(A7462)+1,3)</f>
        <v>1</v>
      </c>
      <c r="D7462" s="67" cm="1">
        <f t="array" ref="D7462">INDEX('Step 5. Daily Avg Schedule Calc'!$A$2:$D$169,(WEEKDAY(A7462)-1)*24+HOUR(A7462)+1,4)</f>
        <v>1</v>
      </c>
      <c r="E7462">
        <f>VLOOKUP(A7462,'Step 1.4 CNY OAT'!$A$1:$B$8761,2)</f>
        <v>61</v>
      </c>
      <c r="F7462" s="11">
        <f ca="1">('Step 3. Regression'!$B$18*E7462^2+'Step 3. Regression'!$C$18*E7462+'Step 3. Regression'!$D$18)*C7462</f>
        <v>5.3104311061116736</v>
      </c>
      <c r="G7462" s="11">
        <f ca="1">('Step 3. Regression'!$G$18*E7462^2+'Step 3. Regression'!$H$18*E7462+'Step 3. Regression'!$I$18)*D7462</f>
        <v>2.6841067626044453</v>
      </c>
    </row>
    <row r="7463" spans="1:7" x14ac:dyDescent="0.25">
      <c r="A7463" s="8">
        <f>IF(ISBLANK('Step 1.4 CNY OAT'!A7463),"-",'Step 1.4 CNY OAT'!A7463)</f>
        <v>43411.875</v>
      </c>
      <c r="B7463" s="26">
        <f t="shared" si="134"/>
        <v>310</v>
      </c>
      <c r="C7463" s="67" cm="1">
        <f t="array" ref="C7463">INDEX('Step 5. Daily Avg Schedule Calc'!$A$2:$D$169,(WEEKDAY(A7463)-1)*24+HOUR(A7463)+1,3)</f>
        <v>1</v>
      </c>
      <c r="D7463" s="67" cm="1">
        <f t="array" ref="D7463">INDEX('Step 5. Daily Avg Schedule Calc'!$A$2:$D$169,(WEEKDAY(A7463)-1)*24+HOUR(A7463)+1,4)</f>
        <v>1</v>
      </c>
      <c r="E7463">
        <f>VLOOKUP(A7463,'Step 1.4 CNY OAT'!$A$1:$B$8761,2)</f>
        <v>61</v>
      </c>
      <c r="F7463" s="11">
        <f ca="1">('Step 3. Regression'!$B$18*E7463^2+'Step 3. Regression'!$C$18*E7463+'Step 3. Regression'!$D$18)*C7463</f>
        <v>5.3104311061116736</v>
      </c>
      <c r="G7463" s="11">
        <f ca="1">('Step 3. Regression'!$G$18*E7463^2+'Step 3. Regression'!$H$18*E7463+'Step 3. Regression'!$I$18)*D7463</f>
        <v>2.6841067626044453</v>
      </c>
    </row>
    <row r="7464" spans="1:7" x14ac:dyDescent="0.25">
      <c r="A7464" s="8">
        <f>IF(ISBLANK('Step 1.4 CNY OAT'!A7464),"-",'Step 1.4 CNY OAT'!A7464)</f>
        <v>43411.916666666664</v>
      </c>
      <c r="B7464" s="26">
        <f t="shared" si="134"/>
        <v>310</v>
      </c>
      <c r="C7464" s="67" cm="1">
        <f t="array" ref="C7464">INDEX('Step 5. Daily Avg Schedule Calc'!$A$2:$D$169,(WEEKDAY(A7464)-1)*24+HOUR(A7464)+1,3)</f>
        <v>1</v>
      </c>
      <c r="D7464" s="67" cm="1">
        <f t="array" ref="D7464">INDEX('Step 5. Daily Avg Schedule Calc'!$A$2:$D$169,(WEEKDAY(A7464)-1)*24+HOUR(A7464)+1,4)</f>
        <v>1</v>
      </c>
      <c r="E7464">
        <f>VLOOKUP(A7464,'Step 1.4 CNY OAT'!$A$1:$B$8761,2)</f>
        <v>60</v>
      </c>
      <c r="F7464" s="11">
        <f ca="1">('Step 3. Regression'!$B$18*E7464^2+'Step 3. Regression'!$C$18*E7464+'Step 3. Regression'!$D$18)*C7464</f>
        <v>5.2976453401703321</v>
      </c>
      <c r="G7464" s="11">
        <f ca="1">('Step 3. Regression'!$G$18*E7464^2+'Step 3. Regression'!$H$18*E7464+'Step 3. Regression'!$I$18)*D7464</f>
        <v>2.685646671377484</v>
      </c>
    </row>
    <row r="7465" spans="1:7" x14ac:dyDescent="0.25">
      <c r="A7465" s="8">
        <f>IF(ISBLANK('Step 1.4 CNY OAT'!A7465),"-",'Step 1.4 CNY OAT'!A7465)</f>
        <v>43411.958333333336</v>
      </c>
      <c r="B7465" s="26">
        <f t="shared" si="134"/>
        <v>310</v>
      </c>
      <c r="C7465" s="67" cm="1">
        <f t="array" ref="C7465">INDEX('Step 5. Daily Avg Schedule Calc'!$A$2:$D$169,(WEEKDAY(A7465)-1)*24+HOUR(A7465)+1,3)</f>
        <v>1</v>
      </c>
      <c r="D7465" s="67" cm="1">
        <f t="array" ref="D7465">INDEX('Step 5. Daily Avg Schedule Calc'!$A$2:$D$169,(WEEKDAY(A7465)-1)*24+HOUR(A7465)+1,4)</f>
        <v>1</v>
      </c>
      <c r="E7465">
        <f>VLOOKUP(A7465,'Step 1.4 CNY OAT'!$A$1:$B$8761,2)</f>
        <v>61</v>
      </c>
      <c r="F7465" s="11">
        <f ca="1">('Step 3. Regression'!$B$18*E7465^2+'Step 3. Regression'!$C$18*E7465+'Step 3. Regression'!$D$18)*C7465</f>
        <v>5.3104311061116736</v>
      </c>
      <c r="G7465" s="11">
        <f ca="1">('Step 3. Regression'!$G$18*E7465^2+'Step 3. Regression'!$H$18*E7465+'Step 3. Regression'!$I$18)*D7465</f>
        <v>2.6841067626044453</v>
      </c>
    </row>
    <row r="7466" spans="1:7" x14ac:dyDescent="0.25">
      <c r="A7466" s="8">
        <f>IF(ISBLANK('Step 1.4 CNY OAT'!A7466),"-",'Step 1.4 CNY OAT'!A7466)</f>
        <v>43412</v>
      </c>
      <c r="B7466" s="26">
        <f t="shared" si="134"/>
        <v>311</v>
      </c>
      <c r="C7466" s="67" cm="1">
        <f t="array" ref="C7466">INDEX('Step 5. Daily Avg Schedule Calc'!$A$2:$D$169,(WEEKDAY(A7466)-1)*24+HOUR(A7466)+1,3)</f>
        <v>1</v>
      </c>
      <c r="D7466" s="67" cm="1">
        <f t="array" ref="D7466">INDEX('Step 5. Daily Avg Schedule Calc'!$A$2:$D$169,(WEEKDAY(A7466)-1)*24+HOUR(A7466)+1,4)</f>
        <v>1</v>
      </c>
      <c r="E7466">
        <f>VLOOKUP(A7466,'Step 1.4 CNY OAT'!$A$1:$B$8761,2)</f>
        <v>59</v>
      </c>
      <c r="F7466" s="11">
        <f ca="1">('Step 3. Regression'!$B$18*E7466^2+'Step 3. Regression'!$C$18*E7466+'Step 3. Regression'!$D$18)*C7466</f>
        <v>5.2897097096249119</v>
      </c>
      <c r="G7466" s="11">
        <f ca="1">('Step 3. Regression'!$G$18*E7466^2+'Step 3. Regression'!$H$18*E7466+'Step 3. Regression'!$I$18)*D7466</f>
        <v>2.6884339058050024</v>
      </c>
    </row>
    <row r="7467" spans="1:7" x14ac:dyDescent="0.25">
      <c r="A7467" s="8">
        <f>IF(ISBLANK('Step 1.4 CNY OAT'!A7467),"-",'Step 1.4 CNY OAT'!A7467)</f>
        <v>43412.041666666664</v>
      </c>
      <c r="B7467" s="26">
        <f t="shared" si="134"/>
        <v>311</v>
      </c>
      <c r="C7467" s="67" cm="1">
        <f t="array" ref="C7467">INDEX('Step 5. Daily Avg Schedule Calc'!$A$2:$D$169,(WEEKDAY(A7467)-1)*24+HOUR(A7467)+1,3)</f>
        <v>1</v>
      </c>
      <c r="D7467" s="67" cm="1">
        <f t="array" ref="D7467">INDEX('Step 5. Daily Avg Schedule Calc'!$A$2:$D$169,(WEEKDAY(A7467)-1)*24+HOUR(A7467)+1,4)</f>
        <v>1</v>
      </c>
      <c r="E7467">
        <f>VLOOKUP(A7467,'Step 1.4 CNY OAT'!$A$1:$B$8761,2)</f>
        <v>57</v>
      </c>
      <c r="F7467" s="11">
        <f ca="1">('Step 3. Regression'!$B$18*E7467^2+'Step 3. Regression'!$C$18*E7467+'Step 3. Regression'!$D$18)*C7467</f>
        <v>5.2883888547218145</v>
      </c>
      <c r="G7467" s="11">
        <f ca="1">('Step 3. Regression'!$G$18*E7467^2+'Step 3. Regression'!$H$18*E7467+'Step 3. Regression'!$I$18)*D7467</f>
        <v>2.697750351623478</v>
      </c>
    </row>
    <row r="7468" spans="1:7" x14ac:dyDescent="0.25">
      <c r="A7468" s="8">
        <f>IF(ISBLANK('Step 1.4 CNY OAT'!A7468),"-",'Step 1.4 CNY OAT'!A7468)</f>
        <v>43412.083333333336</v>
      </c>
      <c r="B7468" s="26">
        <f t="shared" si="134"/>
        <v>311</v>
      </c>
      <c r="C7468" s="67" cm="1">
        <f t="array" ref="C7468">INDEX('Step 5. Daily Avg Schedule Calc'!$A$2:$D$169,(WEEKDAY(A7468)-1)*24+HOUR(A7468)+1,3)</f>
        <v>1</v>
      </c>
      <c r="D7468" s="67" cm="1">
        <f t="array" ref="D7468">INDEX('Step 5. Daily Avg Schedule Calc'!$A$2:$D$169,(WEEKDAY(A7468)-1)*24+HOUR(A7468)+1,4)</f>
        <v>1</v>
      </c>
      <c r="E7468">
        <f>VLOOKUP(A7468,'Step 1.4 CNY OAT'!$A$1:$B$8761,2)</f>
        <v>55</v>
      </c>
      <c r="F7468" s="11">
        <f ca="1">('Step 3. Regression'!$B$18*E7468^2+'Step 3. Regression'!$C$18*E7468+'Step 3. Regression'!$D$18)*C7468</f>
        <v>5.3064685414023867</v>
      </c>
      <c r="G7468" s="11">
        <f ca="1">('Step 3. Regression'!$G$18*E7468^2+'Step 3. Regression'!$H$18*E7468+'Step 3. Regression'!$I$18)*D7468</f>
        <v>2.7120561000598711</v>
      </c>
    </row>
    <row r="7469" spans="1:7" x14ac:dyDescent="0.25">
      <c r="A7469" s="8">
        <f>IF(ISBLANK('Step 1.4 CNY OAT'!A7469),"-",'Step 1.4 CNY OAT'!A7469)</f>
        <v>43412.125</v>
      </c>
      <c r="B7469" s="26">
        <f t="shared" si="134"/>
        <v>311</v>
      </c>
      <c r="C7469" s="67" cm="1">
        <f t="array" ref="C7469">INDEX('Step 5. Daily Avg Schedule Calc'!$A$2:$D$169,(WEEKDAY(A7469)-1)*24+HOUR(A7469)+1,3)</f>
        <v>1</v>
      </c>
      <c r="D7469" s="67" cm="1">
        <f t="array" ref="D7469">INDEX('Step 5. Daily Avg Schedule Calc'!$A$2:$D$169,(WEEKDAY(A7469)-1)*24+HOUR(A7469)+1,4)</f>
        <v>1</v>
      </c>
      <c r="E7469">
        <f>VLOOKUP(A7469,'Step 1.4 CNY OAT'!$A$1:$B$8761,2)</f>
        <v>52</v>
      </c>
      <c r="F7469" s="11">
        <f ca="1">('Step 3. Regression'!$B$18*E7469^2+'Step 3. Regression'!$C$18*E7469+'Step 3. Regression'!$D$18)*C7469</f>
        <v>5.3699640868926206</v>
      </c>
      <c r="G7469" s="11">
        <f ca="1">('Step 3. Regression'!$G$18*E7469^2+'Step 3. Regression'!$H$18*E7469+'Step 3. Regression'!$I$18)*D7469</f>
        <v>2.7428696651230586</v>
      </c>
    </row>
    <row r="7470" spans="1:7" x14ac:dyDescent="0.25">
      <c r="A7470" s="8">
        <f>IF(ISBLANK('Step 1.4 CNY OAT'!A7470),"-",'Step 1.4 CNY OAT'!A7470)</f>
        <v>43412.166666666664</v>
      </c>
      <c r="B7470" s="26">
        <f t="shared" si="134"/>
        <v>311</v>
      </c>
      <c r="C7470" s="67" cm="1">
        <f t="array" ref="C7470">INDEX('Step 5. Daily Avg Schedule Calc'!$A$2:$D$169,(WEEKDAY(A7470)-1)*24+HOUR(A7470)+1,3)</f>
        <v>1</v>
      </c>
      <c r="D7470" s="67" cm="1">
        <f t="array" ref="D7470">INDEX('Step 5. Daily Avg Schedule Calc'!$A$2:$D$169,(WEEKDAY(A7470)-1)*24+HOUR(A7470)+1,4)</f>
        <v>1</v>
      </c>
      <c r="E7470">
        <f>VLOOKUP(A7470,'Step 1.4 CNY OAT'!$A$1:$B$8761,2)</f>
        <v>50</v>
      </c>
      <c r="F7470" s="11">
        <f ca="1">('Step 3. Regression'!$B$18*E7470^2+'Step 3. Regression'!$C$18*E7470+'Step 3. Regression'!$D$18)*C7470</f>
        <v>5.4365451275323569</v>
      </c>
      <c r="G7470" s="11">
        <f ca="1">('Step 3. Regression'!$G$18*E7470^2+'Step 3. Regression'!$H$18*E7470+'Step 3. Regression'!$I$18)*D7470</f>
        <v>2.7696486701042482</v>
      </c>
    </row>
    <row r="7471" spans="1:7" x14ac:dyDescent="0.25">
      <c r="A7471" s="8">
        <f>IF(ISBLANK('Step 1.4 CNY OAT'!A7471),"-",'Step 1.4 CNY OAT'!A7471)</f>
        <v>43412.208333333336</v>
      </c>
      <c r="B7471" s="26">
        <f t="shared" si="134"/>
        <v>311</v>
      </c>
      <c r="C7471" s="67" cm="1">
        <f t="array" ref="C7471">INDEX('Step 5. Daily Avg Schedule Calc'!$A$2:$D$169,(WEEKDAY(A7471)-1)*24+HOUR(A7471)+1,3)</f>
        <v>1</v>
      </c>
      <c r="D7471" s="67" cm="1">
        <f t="array" ref="D7471">INDEX('Step 5. Daily Avg Schedule Calc'!$A$2:$D$169,(WEEKDAY(A7471)-1)*24+HOUR(A7471)+1,4)</f>
        <v>1</v>
      </c>
      <c r="E7471">
        <f>VLOOKUP(A7471,'Step 1.4 CNY OAT'!$A$1:$B$8761,2)</f>
        <v>48</v>
      </c>
      <c r="F7471" s="11">
        <f ca="1">('Step 3. Regression'!$B$18*E7471^2+'Step 3. Regression'!$C$18*E7471+'Step 3. Regression'!$D$18)*C7471</f>
        <v>5.5225267097557609</v>
      </c>
      <c r="G7471" s="11">
        <f ca="1">('Step 3. Regression'!$G$18*E7471^2+'Step 3. Regression'!$H$18*E7471+'Step 3. Regression'!$I$18)*D7471</f>
        <v>2.8014169777033562</v>
      </c>
    </row>
    <row r="7472" spans="1:7" x14ac:dyDescent="0.25">
      <c r="A7472" s="8">
        <f>IF(ISBLANK('Step 1.4 CNY OAT'!A7472),"-",'Step 1.4 CNY OAT'!A7472)</f>
        <v>43412.25</v>
      </c>
      <c r="B7472" s="26">
        <f t="shared" si="134"/>
        <v>311</v>
      </c>
      <c r="C7472" s="67" cm="1">
        <f t="array" ref="C7472">INDEX('Step 5. Daily Avg Schedule Calc'!$A$2:$D$169,(WEEKDAY(A7472)-1)*24+HOUR(A7472)+1,3)</f>
        <v>1</v>
      </c>
      <c r="D7472" s="67" cm="1">
        <f t="array" ref="D7472">INDEX('Step 5. Daily Avg Schedule Calc'!$A$2:$D$169,(WEEKDAY(A7472)-1)*24+HOUR(A7472)+1,4)</f>
        <v>1</v>
      </c>
      <c r="E7472">
        <f>VLOOKUP(A7472,'Step 1.4 CNY OAT'!$A$1:$B$8761,2)</f>
        <v>48</v>
      </c>
      <c r="F7472" s="11">
        <f ca="1">('Step 3. Regression'!$B$18*E7472^2+'Step 3. Regression'!$C$18*E7472+'Step 3. Regression'!$D$18)*C7472</f>
        <v>5.5225267097557609</v>
      </c>
      <c r="G7472" s="11">
        <f ca="1">('Step 3. Regression'!$G$18*E7472^2+'Step 3. Regression'!$H$18*E7472+'Step 3. Regression'!$I$18)*D7472</f>
        <v>2.8014169777033562</v>
      </c>
    </row>
    <row r="7473" spans="1:7" x14ac:dyDescent="0.25">
      <c r="A7473" s="8">
        <f>IF(ISBLANK('Step 1.4 CNY OAT'!A7473),"-",'Step 1.4 CNY OAT'!A7473)</f>
        <v>43412.291666666664</v>
      </c>
      <c r="B7473" s="26">
        <f t="shared" si="134"/>
        <v>311</v>
      </c>
      <c r="C7473" s="67" cm="1">
        <f t="array" ref="C7473">INDEX('Step 5. Daily Avg Schedule Calc'!$A$2:$D$169,(WEEKDAY(A7473)-1)*24+HOUR(A7473)+1,3)</f>
        <v>1</v>
      </c>
      <c r="D7473" s="67" cm="1">
        <f t="array" ref="D7473">INDEX('Step 5. Daily Avg Schedule Calc'!$A$2:$D$169,(WEEKDAY(A7473)-1)*24+HOUR(A7473)+1,4)</f>
        <v>1</v>
      </c>
      <c r="E7473">
        <f>VLOOKUP(A7473,'Step 1.4 CNY OAT'!$A$1:$B$8761,2)</f>
        <v>48</v>
      </c>
      <c r="F7473" s="11">
        <f ca="1">('Step 3. Regression'!$B$18*E7473^2+'Step 3. Regression'!$C$18*E7473+'Step 3. Regression'!$D$18)*C7473</f>
        <v>5.5225267097557609</v>
      </c>
      <c r="G7473" s="11">
        <f ca="1">('Step 3. Regression'!$G$18*E7473^2+'Step 3. Regression'!$H$18*E7473+'Step 3. Regression'!$I$18)*D7473</f>
        <v>2.8014169777033562</v>
      </c>
    </row>
    <row r="7474" spans="1:7" x14ac:dyDescent="0.25">
      <c r="A7474" s="8">
        <f>IF(ISBLANK('Step 1.4 CNY OAT'!A7474),"-",'Step 1.4 CNY OAT'!A7474)</f>
        <v>43412.333333333336</v>
      </c>
      <c r="B7474" s="26">
        <f t="shared" si="134"/>
        <v>311</v>
      </c>
      <c r="C7474" s="67" cm="1">
        <f t="array" ref="C7474">INDEX('Step 5. Daily Avg Schedule Calc'!$A$2:$D$169,(WEEKDAY(A7474)-1)*24+HOUR(A7474)+1,3)</f>
        <v>1</v>
      </c>
      <c r="D7474" s="67" cm="1">
        <f t="array" ref="D7474">INDEX('Step 5. Daily Avg Schedule Calc'!$A$2:$D$169,(WEEKDAY(A7474)-1)*24+HOUR(A7474)+1,4)</f>
        <v>1</v>
      </c>
      <c r="E7474">
        <f>VLOOKUP(A7474,'Step 1.4 CNY OAT'!$A$1:$B$8761,2)</f>
        <v>48</v>
      </c>
      <c r="F7474" s="11">
        <f ca="1">('Step 3. Regression'!$B$18*E7474^2+'Step 3. Regression'!$C$18*E7474+'Step 3. Regression'!$D$18)*C7474</f>
        <v>5.5225267097557609</v>
      </c>
      <c r="G7474" s="11">
        <f ca="1">('Step 3. Regression'!$G$18*E7474^2+'Step 3. Regression'!$H$18*E7474+'Step 3. Regression'!$I$18)*D7474</f>
        <v>2.8014169777033562</v>
      </c>
    </row>
    <row r="7475" spans="1:7" x14ac:dyDescent="0.25">
      <c r="A7475" s="8">
        <f>IF(ISBLANK('Step 1.4 CNY OAT'!A7475),"-",'Step 1.4 CNY OAT'!A7475)</f>
        <v>43412.375</v>
      </c>
      <c r="B7475" s="26">
        <f t="shared" si="134"/>
        <v>311</v>
      </c>
      <c r="C7475" s="67" cm="1">
        <f t="array" ref="C7475">INDEX('Step 5. Daily Avg Schedule Calc'!$A$2:$D$169,(WEEKDAY(A7475)-1)*24+HOUR(A7475)+1,3)</f>
        <v>1</v>
      </c>
      <c r="D7475" s="67" cm="1">
        <f t="array" ref="D7475">INDEX('Step 5. Daily Avg Schedule Calc'!$A$2:$D$169,(WEEKDAY(A7475)-1)*24+HOUR(A7475)+1,4)</f>
        <v>1</v>
      </c>
      <c r="E7475">
        <f>VLOOKUP(A7475,'Step 1.4 CNY OAT'!$A$1:$B$8761,2)</f>
        <v>48</v>
      </c>
      <c r="F7475" s="11">
        <f ca="1">('Step 3. Regression'!$B$18*E7475^2+'Step 3. Regression'!$C$18*E7475+'Step 3. Regression'!$D$18)*C7475</f>
        <v>5.5225267097557609</v>
      </c>
      <c r="G7475" s="11">
        <f ca="1">('Step 3. Regression'!$G$18*E7475^2+'Step 3. Regression'!$H$18*E7475+'Step 3. Regression'!$I$18)*D7475</f>
        <v>2.8014169777033562</v>
      </c>
    </row>
    <row r="7476" spans="1:7" x14ac:dyDescent="0.25">
      <c r="A7476" s="8">
        <f>IF(ISBLANK('Step 1.4 CNY OAT'!A7476),"-",'Step 1.4 CNY OAT'!A7476)</f>
        <v>43412.416666666664</v>
      </c>
      <c r="B7476" s="26">
        <f t="shared" si="134"/>
        <v>311</v>
      </c>
      <c r="C7476" s="67" cm="1">
        <f t="array" ref="C7476">INDEX('Step 5. Daily Avg Schedule Calc'!$A$2:$D$169,(WEEKDAY(A7476)-1)*24+HOUR(A7476)+1,3)</f>
        <v>1</v>
      </c>
      <c r="D7476" s="67" cm="1">
        <f t="array" ref="D7476">INDEX('Step 5. Daily Avg Schedule Calc'!$A$2:$D$169,(WEEKDAY(A7476)-1)*24+HOUR(A7476)+1,4)</f>
        <v>1</v>
      </c>
      <c r="E7476">
        <f>VLOOKUP(A7476,'Step 1.4 CNY OAT'!$A$1:$B$8761,2)</f>
        <v>50</v>
      </c>
      <c r="F7476" s="11">
        <f ca="1">('Step 3. Regression'!$B$18*E7476^2+'Step 3. Regression'!$C$18*E7476+'Step 3. Regression'!$D$18)*C7476</f>
        <v>5.4365451275323569</v>
      </c>
      <c r="G7476" s="11">
        <f ca="1">('Step 3. Regression'!$G$18*E7476^2+'Step 3. Regression'!$H$18*E7476+'Step 3. Regression'!$I$18)*D7476</f>
        <v>2.7696486701042482</v>
      </c>
    </row>
    <row r="7477" spans="1:7" x14ac:dyDescent="0.25">
      <c r="A7477" s="8">
        <f>IF(ISBLANK('Step 1.4 CNY OAT'!A7477),"-",'Step 1.4 CNY OAT'!A7477)</f>
        <v>43412.458333333336</v>
      </c>
      <c r="B7477" s="26">
        <f t="shared" si="134"/>
        <v>311</v>
      </c>
      <c r="C7477" s="67" cm="1">
        <f t="array" ref="C7477">INDEX('Step 5. Daily Avg Schedule Calc'!$A$2:$D$169,(WEEKDAY(A7477)-1)*24+HOUR(A7477)+1,3)</f>
        <v>1</v>
      </c>
      <c r="D7477" s="67" cm="1">
        <f t="array" ref="D7477">INDEX('Step 5. Daily Avg Schedule Calc'!$A$2:$D$169,(WEEKDAY(A7477)-1)*24+HOUR(A7477)+1,4)</f>
        <v>1</v>
      </c>
      <c r="E7477">
        <f>VLOOKUP(A7477,'Step 1.4 CNY OAT'!$A$1:$B$8761,2)</f>
        <v>52</v>
      </c>
      <c r="F7477" s="11">
        <f ca="1">('Step 3. Regression'!$B$18*E7477^2+'Step 3. Regression'!$C$18*E7477+'Step 3. Regression'!$D$18)*C7477</f>
        <v>5.3699640868926206</v>
      </c>
      <c r="G7477" s="11">
        <f ca="1">('Step 3. Regression'!$G$18*E7477^2+'Step 3. Regression'!$H$18*E7477+'Step 3. Regression'!$I$18)*D7477</f>
        <v>2.7428696651230586</v>
      </c>
    </row>
    <row r="7478" spans="1:7" x14ac:dyDescent="0.25">
      <c r="A7478" s="8">
        <f>IF(ISBLANK('Step 1.4 CNY OAT'!A7478),"-",'Step 1.4 CNY OAT'!A7478)</f>
        <v>43412.5</v>
      </c>
      <c r="B7478" s="26">
        <f t="shared" si="134"/>
        <v>311</v>
      </c>
      <c r="C7478" s="67" cm="1">
        <f t="array" ref="C7478">INDEX('Step 5. Daily Avg Schedule Calc'!$A$2:$D$169,(WEEKDAY(A7478)-1)*24+HOUR(A7478)+1,3)</f>
        <v>1</v>
      </c>
      <c r="D7478" s="67" cm="1">
        <f t="array" ref="D7478">INDEX('Step 5. Daily Avg Schedule Calc'!$A$2:$D$169,(WEEKDAY(A7478)-1)*24+HOUR(A7478)+1,4)</f>
        <v>1</v>
      </c>
      <c r="E7478">
        <f>VLOOKUP(A7478,'Step 1.4 CNY OAT'!$A$1:$B$8761,2)</f>
        <v>54</v>
      </c>
      <c r="F7478" s="11">
        <f ca="1">('Step 3. Regression'!$B$18*E7478^2+'Step 3. Regression'!$C$18*E7478+'Step 3. Regression'!$D$18)*C7478</f>
        <v>5.3227835878365486</v>
      </c>
      <c r="G7478" s="11">
        <f ca="1">('Step 3. Regression'!$G$18*E7478^2+'Step 3. Regression'!$H$18*E7478+'Step 3. Regression'!$I$18)*D7478</f>
        <v>2.721079962759787</v>
      </c>
    </row>
    <row r="7479" spans="1:7" x14ac:dyDescent="0.25">
      <c r="A7479" s="8">
        <f>IF(ISBLANK('Step 1.4 CNY OAT'!A7479),"-",'Step 1.4 CNY OAT'!A7479)</f>
        <v>43412.541666666664</v>
      </c>
      <c r="B7479" s="26">
        <f t="shared" si="134"/>
        <v>311</v>
      </c>
      <c r="C7479" s="67" cm="1">
        <f t="array" ref="C7479">INDEX('Step 5. Daily Avg Schedule Calc'!$A$2:$D$169,(WEEKDAY(A7479)-1)*24+HOUR(A7479)+1,3)</f>
        <v>1</v>
      </c>
      <c r="D7479" s="67" cm="1">
        <f t="array" ref="D7479">INDEX('Step 5. Daily Avg Schedule Calc'!$A$2:$D$169,(WEEKDAY(A7479)-1)*24+HOUR(A7479)+1,4)</f>
        <v>1</v>
      </c>
      <c r="E7479">
        <f>VLOOKUP(A7479,'Step 1.4 CNY OAT'!$A$1:$B$8761,2)</f>
        <v>55</v>
      </c>
      <c r="F7479" s="11">
        <f ca="1">('Step 3. Regression'!$B$18*E7479^2+'Step 3. Regression'!$C$18*E7479+'Step 3. Regression'!$D$18)*C7479</f>
        <v>5.3064685414023867</v>
      </c>
      <c r="G7479" s="11">
        <f ca="1">('Step 3. Regression'!$G$18*E7479^2+'Step 3. Regression'!$H$18*E7479+'Step 3. Regression'!$I$18)*D7479</f>
        <v>2.7120561000598711</v>
      </c>
    </row>
    <row r="7480" spans="1:7" x14ac:dyDescent="0.25">
      <c r="A7480" s="8">
        <f>IF(ISBLANK('Step 1.4 CNY OAT'!A7480),"-",'Step 1.4 CNY OAT'!A7480)</f>
        <v>43412.583333333336</v>
      </c>
      <c r="B7480" s="26">
        <f t="shared" si="134"/>
        <v>311</v>
      </c>
      <c r="C7480" s="67" cm="1">
        <f t="array" ref="C7480">INDEX('Step 5. Daily Avg Schedule Calc'!$A$2:$D$169,(WEEKDAY(A7480)-1)*24+HOUR(A7480)+1,3)</f>
        <v>1</v>
      </c>
      <c r="D7480" s="67" cm="1">
        <f t="array" ref="D7480">INDEX('Step 5. Daily Avg Schedule Calc'!$A$2:$D$169,(WEEKDAY(A7480)-1)*24+HOUR(A7480)+1,4)</f>
        <v>1</v>
      </c>
      <c r="E7480">
        <f>VLOOKUP(A7480,'Step 1.4 CNY OAT'!$A$1:$B$8761,2)</f>
        <v>55</v>
      </c>
      <c r="F7480" s="11">
        <f ca="1">('Step 3. Regression'!$B$18*E7480^2+'Step 3. Regression'!$C$18*E7480+'Step 3. Regression'!$D$18)*C7480</f>
        <v>5.3064685414023867</v>
      </c>
      <c r="G7480" s="11">
        <f ca="1">('Step 3. Regression'!$G$18*E7480^2+'Step 3. Regression'!$H$18*E7480+'Step 3. Regression'!$I$18)*D7480</f>
        <v>2.7120561000598711</v>
      </c>
    </row>
    <row r="7481" spans="1:7" x14ac:dyDescent="0.25">
      <c r="A7481" s="8">
        <f>IF(ISBLANK('Step 1.4 CNY OAT'!A7481),"-",'Step 1.4 CNY OAT'!A7481)</f>
        <v>43412.625</v>
      </c>
      <c r="B7481" s="26">
        <f t="shared" si="134"/>
        <v>311</v>
      </c>
      <c r="C7481" s="67" cm="1">
        <f t="array" ref="C7481">INDEX('Step 5. Daily Avg Schedule Calc'!$A$2:$D$169,(WEEKDAY(A7481)-1)*24+HOUR(A7481)+1,3)</f>
        <v>1</v>
      </c>
      <c r="D7481" s="67" cm="1">
        <f t="array" ref="D7481">INDEX('Step 5. Daily Avg Schedule Calc'!$A$2:$D$169,(WEEKDAY(A7481)-1)*24+HOUR(A7481)+1,4)</f>
        <v>1</v>
      </c>
      <c r="E7481">
        <f>VLOOKUP(A7481,'Step 1.4 CNY OAT'!$A$1:$B$8761,2)</f>
        <v>55</v>
      </c>
      <c r="F7481" s="11">
        <f ca="1">('Step 3. Regression'!$B$18*E7481^2+'Step 3. Regression'!$C$18*E7481+'Step 3. Regression'!$D$18)*C7481</f>
        <v>5.3064685414023867</v>
      </c>
      <c r="G7481" s="11">
        <f ca="1">('Step 3. Regression'!$G$18*E7481^2+'Step 3. Regression'!$H$18*E7481+'Step 3. Regression'!$I$18)*D7481</f>
        <v>2.7120561000598711</v>
      </c>
    </row>
    <row r="7482" spans="1:7" x14ac:dyDescent="0.25">
      <c r="A7482" s="8">
        <f>IF(ISBLANK('Step 1.4 CNY OAT'!A7482),"-",'Step 1.4 CNY OAT'!A7482)</f>
        <v>43412.666666666664</v>
      </c>
      <c r="B7482" s="26">
        <f t="shared" si="134"/>
        <v>311</v>
      </c>
      <c r="C7482" s="67" cm="1">
        <f t="array" ref="C7482">INDEX('Step 5. Daily Avg Schedule Calc'!$A$2:$D$169,(WEEKDAY(A7482)-1)*24+HOUR(A7482)+1,3)</f>
        <v>1</v>
      </c>
      <c r="D7482" s="67" cm="1">
        <f t="array" ref="D7482">INDEX('Step 5. Daily Avg Schedule Calc'!$A$2:$D$169,(WEEKDAY(A7482)-1)*24+HOUR(A7482)+1,4)</f>
        <v>1</v>
      </c>
      <c r="E7482">
        <f>VLOOKUP(A7482,'Step 1.4 CNY OAT'!$A$1:$B$8761,2)</f>
        <v>56</v>
      </c>
      <c r="F7482" s="11">
        <f ca="1">('Step 3. Regression'!$B$18*E7482^2+'Step 3. Regression'!$C$18*E7482+'Step 3. Regression'!$D$18)*C7482</f>
        <v>5.2950036303641443</v>
      </c>
      <c r="G7482" s="11">
        <f ca="1">('Step 3. Regression'!$G$18*E7482^2+'Step 3. Regression'!$H$18*E7482+'Step 3. Regression'!$I$18)*D7482</f>
        <v>2.7042795630144352</v>
      </c>
    </row>
    <row r="7483" spans="1:7" x14ac:dyDescent="0.25">
      <c r="A7483" s="8">
        <f>IF(ISBLANK('Step 1.4 CNY OAT'!A7483),"-",'Step 1.4 CNY OAT'!A7483)</f>
        <v>43412.708333333336</v>
      </c>
      <c r="B7483" s="26">
        <f t="shared" si="134"/>
        <v>311</v>
      </c>
      <c r="C7483" s="67" cm="1">
        <f t="array" ref="C7483">INDEX('Step 5. Daily Avg Schedule Calc'!$A$2:$D$169,(WEEKDAY(A7483)-1)*24+HOUR(A7483)+1,3)</f>
        <v>1</v>
      </c>
      <c r="D7483" s="67" cm="1">
        <f t="array" ref="D7483">INDEX('Step 5. Daily Avg Schedule Calc'!$A$2:$D$169,(WEEKDAY(A7483)-1)*24+HOUR(A7483)+1,4)</f>
        <v>1</v>
      </c>
      <c r="E7483">
        <f>VLOOKUP(A7483,'Step 1.4 CNY OAT'!$A$1:$B$8761,2)</f>
        <v>54</v>
      </c>
      <c r="F7483" s="11">
        <f ca="1">('Step 3. Regression'!$B$18*E7483^2+'Step 3. Regression'!$C$18*E7483+'Step 3. Regression'!$D$18)*C7483</f>
        <v>5.3227835878365486</v>
      </c>
      <c r="G7483" s="11">
        <f ca="1">('Step 3. Regression'!$G$18*E7483^2+'Step 3. Regression'!$H$18*E7483+'Step 3. Regression'!$I$18)*D7483</f>
        <v>2.721079962759787</v>
      </c>
    </row>
    <row r="7484" spans="1:7" x14ac:dyDescent="0.25">
      <c r="A7484" s="8">
        <f>IF(ISBLANK('Step 1.4 CNY OAT'!A7484),"-",'Step 1.4 CNY OAT'!A7484)</f>
        <v>43412.75</v>
      </c>
      <c r="B7484" s="26">
        <f t="shared" si="134"/>
        <v>311</v>
      </c>
      <c r="C7484" s="67" cm="1">
        <f t="array" ref="C7484">INDEX('Step 5. Daily Avg Schedule Calc'!$A$2:$D$169,(WEEKDAY(A7484)-1)*24+HOUR(A7484)+1,3)</f>
        <v>1</v>
      </c>
      <c r="D7484" s="67" cm="1">
        <f t="array" ref="D7484">INDEX('Step 5. Daily Avg Schedule Calc'!$A$2:$D$169,(WEEKDAY(A7484)-1)*24+HOUR(A7484)+1,4)</f>
        <v>1</v>
      </c>
      <c r="E7484">
        <f>VLOOKUP(A7484,'Step 1.4 CNY OAT'!$A$1:$B$8761,2)</f>
        <v>54</v>
      </c>
      <c r="F7484" s="11">
        <f ca="1">('Step 3. Regression'!$B$18*E7484^2+'Step 3. Regression'!$C$18*E7484+'Step 3. Regression'!$D$18)*C7484</f>
        <v>5.3227835878365486</v>
      </c>
      <c r="G7484" s="11">
        <f ca="1">('Step 3. Regression'!$G$18*E7484^2+'Step 3. Regression'!$H$18*E7484+'Step 3. Regression'!$I$18)*D7484</f>
        <v>2.721079962759787</v>
      </c>
    </row>
    <row r="7485" spans="1:7" x14ac:dyDescent="0.25">
      <c r="A7485" s="8">
        <f>IF(ISBLANK('Step 1.4 CNY OAT'!A7485),"-",'Step 1.4 CNY OAT'!A7485)</f>
        <v>43412.791666666664</v>
      </c>
      <c r="B7485" s="26">
        <f t="shared" si="134"/>
        <v>311</v>
      </c>
      <c r="C7485" s="67" cm="1">
        <f t="array" ref="C7485">INDEX('Step 5. Daily Avg Schedule Calc'!$A$2:$D$169,(WEEKDAY(A7485)-1)*24+HOUR(A7485)+1,3)</f>
        <v>1</v>
      </c>
      <c r="D7485" s="67" cm="1">
        <f t="array" ref="D7485">INDEX('Step 5. Daily Avg Schedule Calc'!$A$2:$D$169,(WEEKDAY(A7485)-1)*24+HOUR(A7485)+1,4)</f>
        <v>1</v>
      </c>
      <c r="E7485">
        <f>VLOOKUP(A7485,'Step 1.4 CNY OAT'!$A$1:$B$8761,2)</f>
        <v>51</v>
      </c>
      <c r="F7485" s="11">
        <f ca="1">('Step 3. Regression'!$B$18*E7485^2+'Step 3. Regression'!$C$18*E7485+'Step 3. Regression'!$D$18)*C7485</f>
        <v>5.4008295395145307</v>
      </c>
      <c r="G7485" s="11">
        <f ca="1">('Step 3. Regression'!$G$18*E7485^2+'Step 3. Regression'!$H$18*E7485+'Step 3. Regression'!$I$18)*D7485</f>
        <v>2.7556355047864143</v>
      </c>
    </row>
    <row r="7486" spans="1:7" x14ac:dyDescent="0.25">
      <c r="A7486" s="8">
        <f>IF(ISBLANK('Step 1.4 CNY OAT'!A7486),"-",'Step 1.4 CNY OAT'!A7486)</f>
        <v>43412.833333333336</v>
      </c>
      <c r="B7486" s="26">
        <f t="shared" si="134"/>
        <v>311</v>
      </c>
      <c r="C7486" s="67" cm="1">
        <f t="array" ref="C7486">INDEX('Step 5. Daily Avg Schedule Calc'!$A$2:$D$169,(WEEKDAY(A7486)-1)*24+HOUR(A7486)+1,3)</f>
        <v>1</v>
      </c>
      <c r="D7486" s="67" cm="1">
        <f t="array" ref="D7486">INDEX('Step 5. Daily Avg Schedule Calc'!$A$2:$D$169,(WEEKDAY(A7486)-1)*24+HOUR(A7486)+1,4)</f>
        <v>1</v>
      </c>
      <c r="E7486">
        <f>VLOOKUP(A7486,'Step 1.4 CNY OAT'!$A$1:$B$8761,2)</f>
        <v>50</v>
      </c>
      <c r="F7486" s="11">
        <f ca="1">('Step 3. Regression'!$B$18*E7486^2+'Step 3. Regression'!$C$18*E7486+'Step 3. Regression'!$D$18)*C7486</f>
        <v>5.4365451275323569</v>
      </c>
      <c r="G7486" s="11">
        <f ca="1">('Step 3. Regression'!$G$18*E7486^2+'Step 3. Regression'!$H$18*E7486+'Step 3. Regression'!$I$18)*D7486</f>
        <v>2.7696486701042482</v>
      </c>
    </row>
    <row r="7487" spans="1:7" x14ac:dyDescent="0.25">
      <c r="A7487" s="8">
        <f>IF(ISBLANK('Step 1.4 CNY OAT'!A7487),"-",'Step 1.4 CNY OAT'!A7487)</f>
        <v>43412.875</v>
      </c>
      <c r="B7487" s="26">
        <f t="shared" si="134"/>
        <v>311</v>
      </c>
      <c r="C7487" s="67" cm="1">
        <f t="array" ref="C7487">INDEX('Step 5. Daily Avg Schedule Calc'!$A$2:$D$169,(WEEKDAY(A7487)-1)*24+HOUR(A7487)+1,3)</f>
        <v>1</v>
      </c>
      <c r="D7487" s="67" cm="1">
        <f t="array" ref="D7487">INDEX('Step 5. Daily Avg Schedule Calc'!$A$2:$D$169,(WEEKDAY(A7487)-1)*24+HOUR(A7487)+1,4)</f>
        <v>1</v>
      </c>
      <c r="E7487">
        <f>VLOOKUP(A7487,'Step 1.4 CNY OAT'!$A$1:$B$8761,2)</f>
        <v>48</v>
      </c>
      <c r="F7487" s="11">
        <f ca="1">('Step 3. Regression'!$B$18*E7487^2+'Step 3. Regression'!$C$18*E7487+'Step 3. Regression'!$D$18)*C7487</f>
        <v>5.5225267097557609</v>
      </c>
      <c r="G7487" s="11">
        <f ca="1">('Step 3. Regression'!$G$18*E7487^2+'Step 3. Regression'!$H$18*E7487+'Step 3. Regression'!$I$18)*D7487</f>
        <v>2.8014169777033562</v>
      </c>
    </row>
    <row r="7488" spans="1:7" x14ac:dyDescent="0.25">
      <c r="A7488" s="8">
        <f>IF(ISBLANK('Step 1.4 CNY OAT'!A7488),"-",'Step 1.4 CNY OAT'!A7488)</f>
        <v>43412.916666666664</v>
      </c>
      <c r="B7488" s="26">
        <f t="shared" si="134"/>
        <v>311</v>
      </c>
      <c r="C7488" s="67" cm="1">
        <f t="array" ref="C7488">INDEX('Step 5. Daily Avg Schedule Calc'!$A$2:$D$169,(WEEKDAY(A7488)-1)*24+HOUR(A7488)+1,3)</f>
        <v>1</v>
      </c>
      <c r="D7488" s="67" cm="1">
        <f t="array" ref="D7488">INDEX('Step 5. Daily Avg Schedule Calc'!$A$2:$D$169,(WEEKDAY(A7488)-1)*24+HOUR(A7488)+1,4)</f>
        <v>1</v>
      </c>
      <c r="E7488">
        <f>VLOOKUP(A7488,'Step 1.4 CNY OAT'!$A$1:$B$8761,2)</f>
        <v>48</v>
      </c>
      <c r="F7488" s="11">
        <f ca="1">('Step 3. Regression'!$B$18*E7488^2+'Step 3. Regression'!$C$18*E7488+'Step 3. Regression'!$D$18)*C7488</f>
        <v>5.5225267097557609</v>
      </c>
      <c r="G7488" s="11">
        <f ca="1">('Step 3. Regression'!$G$18*E7488^2+'Step 3. Regression'!$H$18*E7488+'Step 3. Regression'!$I$18)*D7488</f>
        <v>2.8014169777033562</v>
      </c>
    </row>
    <row r="7489" spans="1:7" x14ac:dyDescent="0.25">
      <c r="A7489" s="8">
        <f>IF(ISBLANK('Step 1.4 CNY OAT'!A7489),"-",'Step 1.4 CNY OAT'!A7489)</f>
        <v>43412.958333333336</v>
      </c>
      <c r="B7489" s="26">
        <f t="shared" si="134"/>
        <v>311</v>
      </c>
      <c r="C7489" s="67" cm="1">
        <f t="array" ref="C7489">INDEX('Step 5. Daily Avg Schedule Calc'!$A$2:$D$169,(WEEKDAY(A7489)-1)*24+HOUR(A7489)+1,3)</f>
        <v>1</v>
      </c>
      <c r="D7489" s="67" cm="1">
        <f t="array" ref="D7489">INDEX('Step 5. Daily Avg Schedule Calc'!$A$2:$D$169,(WEEKDAY(A7489)-1)*24+HOUR(A7489)+1,4)</f>
        <v>1</v>
      </c>
      <c r="E7489">
        <f>VLOOKUP(A7489,'Step 1.4 CNY OAT'!$A$1:$B$8761,2)</f>
        <v>46</v>
      </c>
      <c r="F7489" s="11">
        <f ca="1">('Step 3. Regression'!$B$18*E7489^2+'Step 3. Regression'!$C$18*E7489+'Step 3. Regression'!$D$18)*C7489</f>
        <v>5.6279088335628336</v>
      </c>
      <c r="G7489" s="11">
        <f ca="1">('Step 3. Regression'!$G$18*E7489^2+'Step 3. Regression'!$H$18*E7489+'Step 3. Regression'!$I$18)*D7489</f>
        <v>2.8381745879203826</v>
      </c>
    </row>
    <row r="7490" spans="1:7" x14ac:dyDescent="0.25">
      <c r="A7490" s="8">
        <f>IF(ISBLANK('Step 1.4 CNY OAT'!A7490),"-",'Step 1.4 CNY OAT'!A7490)</f>
        <v>43413</v>
      </c>
      <c r="B7490" s="26">
        <f t="shared" si="134"/>
        <v>312</v>
      </c>
      <c r="C7490" s="67" cm="1">
        <f t="array" ref="C7490">INDEX('Step 5. Daily Avg Schedule Calc'!$A$2:$D$169,(WEEKDAY(A7490)-1)*24+HOUR(A7490)+1,3)</f>
        <v>1</v>
      </c>
      <c r="D7490" s="67" cm="1">
        <f t="array" ref="D7490">INDEX('Step 5. Daily Avg Schedule Calc'!$A$2:$D$169,(WEEKDAY(A7490)-1)*24+HOUR(A7490)+1,4)</f>
        <v>1</v>
      </c>
      <c r="E7490">
        <f>VLOOKUP(A7490,'Step 1.4 CNY OAT'!$A$1:$B$8761,2)</f>
        <v>46</v>
      </c>
      <c r="F7490" s="11">
        <f ca="1">('Step 3. Regression'!$B$18*E7490^2+'Step 3. Regression'!$C$18*E7490+'Step 3. Regression'!$D$18)*C7490</f>
        <v>5.6279088335628336</v>
      </c>
      <c r="G7490" s="11">
        <f ca="1">('Step 3. Regression'!$G$18*E7490^2+'Step 3. Regression'!$H$18*E7490+'Step 3. Regression'!$I$18)*D7490</f>
        <v>2.8381745879203826</v>
      </c>
    </row>
    <row r="7491" spans="1:7" x14ac:dyDescent="0.25">
      <c r="A7491" s="8">
        <f>IF(ISBLANK('Step 1.4 CNY OAT'!A7491),"-",'Step 1.4 CNY OAT'!A7491)</f>
        <v>43413.041666666664</v>
      </c>
      <c r="B7491" s="26">
        <f t="shared" ref="B7491:B7554" si="135">_xlfn.DAYS(A7491,$A$2)</f>
        <v>312</v>
      </c>
      <c r="C7491" s="67" cm="1">
        <f t="array" ref="C7491">INDEX('Step 5. Daily Avg Schedule Calc'!$A$2:$D$169,(WEEKDAY(A7491)-1)*24+HOUR(A7491)+1,3)</f>
        <v>1</v>
      </c>
      <c r="D7491" s="67" cm="1">
        <f t="array" ref="D7491">INDEX('Step 5. Daily Avg Schedule Calc'!$A$2:$D$169,(WEEKDAY(A7491)-1)*24+HOUR(A7491)+1,4)</f>
        <v>1</v>
      </c>
      <c r="E7491">
        <f>VLOOKUP(A7491,'Step 1.4 CNY OAT'!$A$1:$B$8761,2)</f>
        <v>45</v>
      </c>
      <c r="F7491" s="11">
        <f ca="1">('Step 3. Regression'!$B$18*E7491^2+'Step 3. Regression'!$C$18*E7491+'Step 3. Regression'!$D$18)*C7491</f>
        <v>5.6878750985602435</v>
      </c>
      <c r="G7491" s="11">
        <f ca="1">('Step 3. Regression'!$G$18*E7491^2+'Step 3. Regression'!$H$18*E7491+'Step 3. Regression'!$I$18)*D7491</f>
        <v>2.8584243815106145</v>
      </c>
    </row>
    <row r="7492" spans="1:7" x14ac:dyDescent="0.25">
      <c r="A7492" s="8">
        <f>IF(ISBLANK('Step 1.4 CNY OAT'!A7492),"-",'Step 1.4 CNY OAT'!A7492)</f>
        <v>43413.083333333336</v>
      </c>
      <c r="B7492" s="26">
        <f t="shared" si="135"/>
        <v>312</v>
      </c>
      <c r="C7492" s="67" cm="1">
        <f t="array" ref="C7492">INDEX('Step 5. Daily Avg Schedule Calc'!$A$2:$D$169,(WEEKDAY(A7492)-1)*24+HOUR(A7492)+1,3)</f>
        <v>1</v>
      </c>
      <c r="D7492" s="67" cm="1">
        <f t="array" ref="D7492">INDEX('Step 5. Daily Avg Schedule Calc'!$A$2:$D$169,(WEEKDAY(A7492)-1)*24+HOUR(A7492)+1,4)</f>
        <v>1</v>
      </c>
      <c r="E7492">
        <f>VLOOKUP(A7492,'Step 1.4 CNY OAT'!$A$1:$B$8761,2)</f>
        <v>45</v>
      </c>
      <c r="F7492" s="11">
        <f ca="1">('Step 3. Regression'!$B$18*E7492^2+'Step 3. Regression'!$C$18*E7492+'Step 3. Regression'!$D$18)*C7492</f>
        <v>5.6878750985602435</v>
      </c>
      <c r="G7492" s="11">
        <f ca="1">('Step 3. Regression'!$G$18*E7492^2+'Step 3. Regression'!$H$18*E7492+'Step 3. Regression'!$I$18)*D7492</f>
        <v>2.8584243815106145</v>
      </c>
    </row>
    <row r="7493" spans="1:7" x14ac:dyDescent="0.25">
      <c r="A7493" s="8">
        <f>IF(ISBLANK('Step 1.4 CNY OAT'!A7493),"-",'Step 1.4 CNY OAT'!A7493)</f>
        <v>43413.125</v>
      </c>
      <c r="B7493" s="26">
        <f t="shared" si="135"/>
        <v>312</v>
      </c>
      <c r="C7493" s="67" cm="1">
        <f t="array" ref="C7493">INDEX('Step 5. Daily Avg Schedule Calc'!$A$2:$D$169,(WEEKDAY(A7493)-1)*24+HOUR(A7493)+1,3)</f>
        <v>1</v>
      </c>
      <c r="D7493" s="67" cm="1">
        <f t="array" ref="D7493">INDEX('Step 5. Daily Avg Schedule Calc'!$A$2:$D$169,(WEEKDAY(A7493)-1)*24+HOUR(A7493)+1,4)</f>
        <v>1</v>
      </c>
      <c r="E7493">
        <f>VLOOKUP(A7493,'Step 1.4 CNY OAT'!$A$1:$B$8761,2)</f>
        <v>45</v>
      </c>
      <c r="F7493" s="11">
        <f ca="1">('Step 3. Regression'!$B$18*E7493^2+'Step 3. Regression'!$C$18*E7493+'Step 3. Regression'!$D$18)*C7493</f>
        <v>5.6878750985602435</v>
      </c>
      <c r="G7493" s="11">
        <f ca="1">('Step 3. Regression'!$G$18*E7493^2+'Step 3. Regression'!$H$18*E7493+'Step 3. Regression'!$I$18)*D7493</f>
        <v>2.8584243815106145</v>
      </c>
    </row>
    <row r="7494" spans="1:7" x14ac:dyDescent="0.25">
      <c r="A7494" s="8">
        <f>IF(ISBLANK('Step 1.4 CNY OAT'!A7494),"-",'Step 1.4 CNY OAT'!A7494)</f>
        <v>43413.166666666664</v>
      </c>
      <c r="B7494" s="26">
        <f t="shared" si="135"/>
        <v>312</v>
      </c>
      <c r="C7494" s="67" cm="1">
        <f t="array" ref="C7494">INDEX('Step 5. Daily Avg Schedule Calc'!$A$2:$D$169,(WEEKDAY(A7494)-1)*24+HOUR(A7494)+1,3)</f>
        <v>1</v>
      </c>
      <c r="D7494" s="67" cm="1">
        <f t="array" ref="D7494">INDEX('Step 5. Daily Avg Schedule Calc'!$A$2:$D$169,(WEEKDAY(A7494)-1)*24+HOUR(A7494)+1,4)</f>
        <v>1</v>
      </c>
      <c r="E7494">
        <f>VLOOKUP(A7494,'Step 1.4 CNY OAT'!$A$1:$B$8761,2)</f>
        <v>44</v>
      </c>
      <c r="F7494" s="11">
        <f ca="1">('Step 3. Regression'!$B$18*E7494^2+'Step 3. Regression'!$C$18*E7494+'Step 3. Regression'!$D$18)*C7494</f>
        <v>5.7526914989535705</v>
      </c>
      <c r="G7494" s="11">
        <f ca="1">('Step 3. Regression'!$G$18*E7494^2+'Step 3. Regression'!$H$18*E7494+'Step 3. Regression'!$I$18)*D7494</f>
        <v>2.8799215007553269</v>
      </c>
    </row>
    <row r="7495" spans="1:7" x14ac:dyDescent="0.25">
      <c r="A7495" s="8">
        <f>IF(ISBLANK('Step 1.4 CNY OAT'!A7495),"-",'Step 1.4 CNY OAT'!A7495)</f>
        <v>43413.208333333336</v>
      </c>
      <c r="B7495" s="26">
        <f t="shared" si="135"/>
        <v>312</v>
      </c>
      <c r="C7495" s="67" cm="1">
        <f t="array" ref="C7495">INDEX('Step 5. Daily Avg Schedule Calc'!$A$2:$D$169,(WEEKDAY(A7495)-1)*24+HOUR(A7495)+1,3)</f>
        <v>1</v>
      </c>
      <c r="D7495" s="67" cm="1">
        <f t="array" ref="D7495">INDEX('Step 5. Daily Avg Schedule Calc'!$A$2:$D$169,(WEEKDAY(A7495)-1)*24+HOUR(A7495)+1,4)</f>
        <v>1</v>
      </c>
      <c r="E7495">
        <f>VLOOKUP(A7495,'Step 1.4 CNY OAT'!$A$1:$B$8761,2)</f>
        <v>43</v>
      </c>
      <c r="F7495" s="11">
        <f ca="1">('Step 3. Regression'!$B$18*E7495^2+'Step 3. Regression'!$C$18*E7495+'Step 3. Regression'!$D$18)*C7495</f>
        <v>5.8223580347428134</v>
      </c>
      <c r="G7495" s="11">
        <f ca="1">('Step 3. Regression'!$G$18*E7495^2+'Step 3. Regression'!$H$18*E7495+'Step 3. Regression'!$I$18)*D7495</f>
        <v>2.902665945654519</v>
      </c>
    </row>
    <row r="7496" spans="1:7" x14ac:dyDescent="0.25">
      <c r="A7496" s="8">
        <f>IF(ISBLANK('Step 1.4 CNY OAT'!A7496),"-",'Step 1.4 CNY OAT'!A7496)</f>
        <v>43413.25</v>
      </c>
      <c r="B7496" s="26">
        <f t="shared" si="135"/>
        <v>312</v>
      </c>
      <c r="C7496" s="67" cm="1">
        <f t="array" ref="C7496">INDEX('Step 5. Daily Avg Schedule Calc'!$A$2:$D$169,(WEEKDAY(A7496)-1)*24+HOUR(A7496)+1,3)</f>
        <v>1</v>
      </c>
      <c r="D7496" s="67" cm="1">
        <f t="array" ref="D7496">INDEX('Step 5. Daily Avg Schedule Calc'!$A$2:$D$169,(WEEKDAY(A7496)-1)*24+HOUR(A7496)+1,4)</f>
        <v>1</v>
      </c>
      <c r="E7496">
        <f>VLOOKUP(A7496,'Step 1.4 CNY OAT'!$A$1:$B$8761,2)</f>
        <v>43</v>
      </c>
      <c r="F7496" s="11">
        <f ca="1">('Step 3. Regression'!$B$18*E7496^2+'Step 3. Regression'!$C$18*E7496+'Step 3. Regression'!$D$18)*C7496</f>
        <v>5.8223580347428134</v>
      </c>
      <c r="G7496" s="11">
        <f ca="1">('Step 3. Regression'!$G$18*E7496^2+'Step 3. Regression'!$H$18*E7496+'Step 3. Regression'!$I$18)*D7496</f>
        <v>2.902665945654519</v>
      </c>
    </row>
    <row r="7497" spans="1:7" x14ac:dyDescent="0.25">
      <c r="A7497" s="8">
        <f>IF(ISBLANK('Step 1.4 CNY OAT'!A7497),"-",'Step 1.4 CNY OAT'!A7497)</f>
        <v>43413.291666666664</v>
      </c>
      <c r="B7497" s="26">
        <f t="shared" si="135"/>
        <v>312</v>
      </c>
      <c r="C7497" s="67" cm="1">
        <f t="array" ref="C7497">INDEX('Step 5. Daily Avg Schedule Calc'!$A$2:$D$169,(WEEKDAY(A7497)-1)*24+HOUR(A7497)+1,3)</f>
        <v>1</v>
      </c>
      <c r="D7497" s="67" cm="1">
        <f t="array" ref="D7497">INDEX('Step 5. Daily Avg Schedule Calc'!$A$2:$D$169,(WEEKDAY(A7497)-1)*24+HOUR(A7497)+1,4)</f>
        <v>1</v>
      </c>
      <c r="E7497">
        <f>VLOOKUP(A7497,'Step 1.4 CNY OAT'!$A$1:$B$8761,2)</f>
        <v>44</v>
      </c>
      <c r="F7497" s="11">
        <f ca="1">('Step 3. Regression'!$B$18*E7497^2+'Step 3. Regression'!$C$18*E7497+'Step 3. Regression'!$D$18)*C7497</f>
        <v>5.7526914989535705</v>
      </c>
      <c r="G7497" s="11">
        <f ca="1">('Step 3. Regression'!$G$18*E7497^2+'Step 3. Regression'!$H$18*E7497+'Step 3. Regression'!$I$18)*D7497</f>
        <v>2.8799215007553269</v>
      </c>
    </row>
    <row r="7498" spans="1:7" x14ac:dyDescent="0.25">
      <c r="A7498" s="8">
        <f>IF(ISBLANK('Step 1.4 CNY OAT'!A7498),"-",'Step 1.4 CNY OAT'!A7498)</f>
        <v>43413.333333333336</v>
      </c>
      <c r="B7498" s="26">
        <f t="shared" si="135"/>
        <v>312</v>
      </c>
      <c r="C7498" s="67" cm="1">
        <f t="array" ref="C7498">INDEX('Step 5. Daily Avg Schedule Calc'!$A$2:$D$169,(WEEKDAY(A7498)-1)*24+HOUR(A7498)+1,3)</f>
        <v>1</v>
      </c>
      <c r="D7498" s="67" cm="1">
        <f t="array" ref="D7498">INDEX('Step 5. Daily Avg Schedule Calc'!$A$2:$D$169,(WEEKDAY(A7498)-1)*24+HOUR(A7498)+1,4)</f>
        <v>1</v>
      </c>
      <c r="E7498">
        <f>VLOOKUP(A7498,'Step 1.4 CNY OAT'!$A$1:$B$8761,2)</f>
        <v>46</v>
      </c>
      <c r="F7498" s="11">
        <f ca="1">('Step 3. Regression'!$B$18*E7498^2+'Step 3. Regression'!$C$18*E7498+'Step 3. Regression'!$D$18)*C7498</f>
        <v>5.6279088335628336</v>
      </c>
      <c r="G7498" s="11">
        <f ca="1">('Step 3. Regression'!$G$18*E7498^2+'Step 3. Regression'!$H$18*E7498+'Step 3. Regression'!$I$18)*D7498</f>
        <v>2.8381745879203826</v>
      </c>
    </row>
    <row r="7499" spans="1:7" x14ac:dyDescent="0.25">
      <c r="A7499" s="8">
        <f>IF(ISBLANK('Step 1.4 CNY OAT'!A7499),"-",'Step 1.4 CNY OAT'!A7499)</f>
        <v>43413.375</v>
      </c>
      <c r="B7499" s="26">
        <f t="shared" si="135"/>
        <v>312</v>
      </c>
      <c r="C7499" s="67" cm="1">
        <f t="array" ref="C7499">INDEX('Step 5. Daily Avg Schedule Calc'!$A$2:$D$169,(WEEKDAY(A7499)-1)*24+HOUR(A7499)+1,3)</f>
        <v>1</v>
      </c>
      <c r="D7499" s="67" cm="1">
        <f t="array" ref="D7499">INDEX('Step 5. Daily Avg Schedule Calc'!$A$2:$D$169,(WEEKDAY(A7499)-1)*24+HOUR(A7499)+1,4)</f>
        <v>1</v>
      </c>
      <c r="E7499">
        <f>VLOOKUP(A7499,'Step 1.4 CNY OAT'!$A$1:$B$8761,2)</f>
        <v>48</v>
      </c>
      <c r="F7499" s="11">
        <f ca="1">('Step 3. Regression'!$B$18*E7499^2+'Step 3. Regression'!$C$18*E7499+'Step 3. Regression'!$D$18)*C7499</f>
        <v>5.5225267097557609</v>
      </c>
      <c r="G7499" s="11">
        <f ca="1">('Step 3. Regression'!$G$18*E7499^2+'Step 3. Regression'!$H$18*E7499+'Step 3. Regression'!$I$18)*D7499</f>
        <v>2.8014169777033562</v>
      </c>
    </row>
    <row r="7500" spans="1:7" x14ac:dyDescent="0.25">
      <c r="A7500" s="8">
        <f>IF(ISBLANK('Step 1.4 CNY OAT'!A7500),"-",'Step 1.4 CNY OAT'!A7500)</f>
        <v>43413.416666666664</v>
      </c>
      <c r="B7500" s="26">
        <f t="shared" si="135"/>
        <v>312</v>
      </c>
      <c r="C7500" s="67" cm="1">
        <f t="array" ref="C7500">INDEX('Step 5. Daily Avg Schedule Calc'!$A$2:$D$169,(WEEKDAY(A7500)-1)*24+HOUR(A7500)+1,3)</f>
        <v>1</v>
      </c>
      <c r="D7500" s="67" cm="1">
        <f t="array" ref="D7500">INDEX('Step 5. Daily Avg Schedule Calc'!$A$2:$D$169,(WEEKDAY(A7500)-1)*24+HOUR(A7500)+1,4)</f>
        <v>1</v>
      </c>
      <c r="E7500">
        <f>VLOOKUP(A7500,'Step 1.4 CNY OAT'!$A$1:$B$8761,2)</f>
        <v>51</v>
      </c>
      <c r="F7500" s="11">
        <f ca="1">('Step 3. Regression'!$B$18*E7500^2+'Step 3. Regression'!$C$18*E7500+'Step 3. Regression'!$D$18)*C7500</f>
        <v>5.4008295395145307</v>
      </c>
      <c r="G7500" s="11">
        <f ca="1">('Step 3. Regression'!$G$18*E7500^2+'Step 3. Regression'!$H$18*E7500+'Step 3. Regression'!$I$18)*D7500</f>
        <v>2.7556355047864143</v>
      </c>
    </row>
    <row r="7501" spans="1:7" x14ac:dyDescent="0.25">
      <c r="A7501" s="8">
        <f>IF(ISBLANK('Step 1.4 CNY OAT'!A7501),"-",'Step 1.4 CNY OAT'!A7501)</f>
        <v>43413.458333333336</v>
      </c>
      <c r="B7501" s="26">
        <f t="shared" si="135"/>
        <v>312</v>
      </c>
      <c r="C7501" s="67" cm="1">
        <f t="array" ref="C7501">INDEX('Step 5. Daily Avg Schedule Calc'!$A$2:$D$169,(WEEKDAY(A7501)-1)*24+HOUR(A7501)+1,3)</f>
        <v>1</v>
      </c>
      <c r="D7501" s="67" cm="1">
        <f t="array" ref="D7501">INDEX('Step 5. Daily Avg Schedule Calc'!$A$2:$D$169,(WEEKDAY(A7501)-1)*24+HOUR(A7501)+1,4)</f>
        <v>1</v>
      </c>
      <c r="E7501">
        <f>VLOOKUP(A7501,'Step 1.4 CNY OAT'!$A$1:$B$8761,2)</f>
        <v>50</v>
      </c>
      <c r="F7501" s="11">
        <f ca="1">('Step 3. Regression'!$B$18*E7501^2+'Step 3. Regression'!$C$18*E7501+'Step 3. Regression'!$D$18)*C7501</f>
        <v>5.4365451275323569</v>
      </c>
      <c r="G7501" s="11">
        <f ca="1">('Step 3. Regression'!$G$18*E7501^2+'Step 3. Regression'!$H$18*E7501+'Step 3. Regression'!$I$18)*D7501</f>
        <v>2.7696486701042482</v>
      </c>
    </row>
    <row r="7502" spans="1:7" x14ac:dyDescent="0.25">
      <c r="A7502" s="8">
        <f>IF(ISBLANK('Step 1.4 CNY OAT'!A7502),"-",'Step 1.4 CNY OAT'!A7502)</f>
        <v>43413.5</v>
      </c>
      <c r="B7502" s="26">
        <f t="shared" si="135"/>
        <v>312</v>
      </c>
      <c r="C7502" s="67" cm="1">
        <f t="array" ref="C7502">INDEX('Step 5. Daily Avg Schedule Calc'!$A$2:$D$169,(WEEKDAY(A7502)-1)*24+HOUR(A7502)+1,3)</f>
        <v>1</v>
      </c>
      <c r="D7502" s="67" cm="1">
        <f t="array" ref="D7502">INDEX('Step 5. Daily Avg Schedule Calc'!$A$2:$D$169,(WEEKDAY(A7502)-1)*24+HOUR(A7502)+1,4)</f>
        <v>1</v>
      </c>
      <c r="E7502">
        <f>VLOOKUP(A7502,'Step 1.4 CNY OAT'!$A$1:$B$8761,2)</f>
        <v>52</v>
      </c>
      <c r="F7502" s="11">
        <f ca="1">('Step 3. Regression'!$B$18*E7502^2+'Step 3. Regression'!$C$18*E7502+'Step 3. Regression'!$D$18)*C7502</f>
        <v>5.3699640868926206</v>
      </c>
      <c r="G7502" s="11">
        <f ca="1">('Step 3. Regression'!$G$18*E7502^2+'Step 3. Regression'!$H$18*E7502+'Step 3. Regression'!$I$18)*D7502</f>
        <v>2.7428696651230586</v>
      </c>
    </row>
    <row r="7503" spans="1:7" x14ac:dyDescent="0.25">
      <c r="A7503" s="8">
        <f>IF(ISBLANK('Step 1.4 CNY OAT'!A7503),"-",'Step 1.4 CNY OAT'!A7503)</f>
        <v>43413.541666666664</v>
      </c>
      <c r="B7503" s="26">
        <f t="shared" si="135"/>
        <v>312</v>
      </c>
      <c r="C7503" s="67" cm="1">
        <f t="array" ref="C7503">INDEX('Step 5. Daily Avg Schedule Calc'!$A$2:$D$169,(WEEKDAY(A7503)-1)*24+HOUR(A7503)+1,3)</f>
        <v>1</v>
      </c>
      <c r="D7503" s="67" cm="1">
        <f t="array" ref="D7503">INDEX('Step 5. Daily Avg Schedule Calc'!$A$2:$D$169,(WEEKDAY(A7503)-1)*24+HOUR(A7503)+1,4)</f>
        <v>1</v>
      </c>
      <c r="E7503">
        <f>VLOOKUP(A7503,'Step 1.4 CNY OAT'!$A$1:$B$8761,2)</f>
        <v>52</v>
      </c>
      <c r="F7503" s="11">
        <f ca="1">('Step 3. Regression'!$B$18*E7503^2+'Step 3. Regression'!$C$18*E7503+'Step 3. Regression'!$D$18)*C7503</f>
        <v>5.3699640868926206</v>
      </c>
      <c r="G7503" s="11">
        <f ca="1">('Step 3. Regression'!$G$18*E7503^2+'Step 3. Regression'!$H$18*E7503+'Step 3. Regression'!$I$18)*D7503</f>
        <v>2.7428696651230586</v>
      </c>
    </row>
    <row r="7504" spans="1:7" x14ac:dyDescent="0.25">
      <c r="A7504" s="8">
        <f>IF(ISBLANK('Step 1.4 CNY OAT'!A7504),"-",'Step 1.4 CNY OAT'!A7504)</f>
        <v>43413.583333333336</v>
      </c>
      <c r="B7504" s="26">
        <f t="shared" si="135"/>
        <v>312</v>
      </c>
      <c r="C7504" s="67" cm="1">
        <f t="array" ref="C7504">INDEX('Step 5. Daily Avg Schedule Calc'!$A$2:$D$169,(WEEKDAY(A7504)-1)*24+HOUR(A7504)+1,3)</f>
        <v>1</v>
      </c>
      <c r="D7504" s="67" cm="1">
        <f t="array" ref="D7504">INDEX('Step 5. Daily Avg Schedule Calc'!$A$2:$D$169,(WEEKDAY(A7504)-1)*24+HOUR(A7504)+1,4)</f>
        <v>1</v>
      </c>
      <c r="E7504">
        <f>VLOOKUP(A7504,'Step 1.4 CNY OAT'!$A$1:$B$8761,2)</f>
        <v>52</v>
      </c>
      <c r="F7504" s="11">
        <f ca="1">('Step 3. Regression'!$B$18*E7504^2+'Step 3. Regression'!$C$18*E7504+'Step 3. Regression'!$D$18)*C7504</f>
        <v>5.3699640868926206</v>
      </c>
      <c r="G7504" s="11">
        <f ca="1">('Step 3. Regression'!$G$18*E7504^2+'Step 3. Regression'!$H$18*E7504+'Step 3. Regression'!$I$18)*D7504</f>
        <v>2.7428696651230586</v>
      </c>
    </row>
    <row r="7505" spans="1:7" x14ac:dyDescent="0.25">
      <c r="A7505" s="8">
        <f>IF(ISBLANK('Step 1.4 CNY OAT'!A7505),"-",'Step 1.4 CNY OAT'!A7505)</f>
        <v>43413.625</v>
      </c>
      <c r="B7505" s="26">
        <f t="shared" si="135"/>
        <v>312</v>
      </c>
      <c r="C7505" s="67" cm="1">
        <f t="array" ref="C7505">INDEX('Step 5. Daily Avg Schedule Calc'!$A$2:$D$169,(WEEKDAY(A7505)-1)*24+HOUR(A7505)+1,3)</f>
        <v>1</v>
      </c>
      <c r="D7505" s="67" cm="1">
        <f t="array" ref="D7505">INDEX('Step 5. Daily Avg Schedule Calc'!$A$2:$D$169,(WEEKDAY(A7505)-1)*24+HOUR(A7505)+1,4)</f>
        <v>1</v>
      </c>
      <c r="E7505">
        <f>VLOOKUP(A7505,'Step 1.4 CNY OAT'!$A$1:$B$8761,2)</f>
        <v>52</v>
      </c>
      <c r="F7505" s="11">
        <f ca="1">('Step 3. Regression'!$B$18*E7505^2+'Step 3. Regression'!$C$18*E7505+'Step 3. Regression'!$D$18)*C7505</f>
        <v>5.3699640868926206</v>
      </c>
      <c r="G7505" s="11">
        <f ca="1">('Step 3. Regression'!$G$18*E7505^2+'Step 3. Regression'!$H$18*E7505+'Step 3. Regression'!$I$18)*D7505</f>
        <v>2.7428696651230586</v>
      </c>
    </row>
    <row r="7506" spans="1:7" x14ac:dyDescent="0.25">
      <c r="A7506" s="8">
        <f>IF(ISBLANK('Step 1.4 CNY OAT'!A7506),"-",'Step 1.4 CNY OAT'!A7506)</f>
        <v>43413.666666666664</v>
      </c>
      <c r="B7506" s="26">
        <f t="shared" si="135"/>
        <v>312</v>
      </c>
      <c r="C7506" s="67" cm="1">
        <f t="array" ref="C7506">INDEX('Step 5. Daily Avg Schedule Calc'!$A$2:$D$169,(WEEKDAY(A7506)-1)*24+HOUR(A7506)+1,3)</f>
        <v>1</v>
      </c>
      <c r="D7506" s="67" cm="1">
        <f t="array" ref="D7506">INDEX('Step 5. Daily Avg Schedule Calc'!$A$2:$D$169,(WEEKDAY(A7506)-1)*24+HOUR(A7506)+1,4)</f>
        <v>1</v>
      </c>
      <c r="E7506">
        <f>VLOOKUP(A7506,'Step 1.4 CNY OAT'!$A$1:$B$8761,2)</f>
        <v>52</v>
      </c>
      <c r="F7506" s="11">
        <f ca="1">('Step 3. Regression'!$B$18*E7506^2+'Step 3. Regression'!$C$18*E7506+'Step 3. Regression'!$D$18)*C7506</f>
        <v>5.3699640868926206</v>
      </c>
      <c r="G7506" s="11">
        <f ca="1">('Step 3. Regression'!$G$18*E7506^2+'Step 3. Regression'!$H$18*E7506+'Step 3. Regression'!$I$18)*D7506</f>
        <v>2.7428696651230586</v>
      </c>
    </row>
    <row r="7507" spans="1:7" x14ac:dyDescent="0.25">
      <c r="A7507" s="8">
        <f>IF(ISBLANK('Step 1.4 CNY OAT'!A7507),"-",'Step 1.4 CNY OAT'!A7507)</f>
        <v>43413.708333333336</v>
      </c>
      <c r="B7507" s="26">
        <f t="shared" si="135"/>
        <v>312</v>
      </c>
      <c r="C7507" s="67" cm="1">
        <f t="array" ref="C7507">INDEX('Step 5. Daily Avg Schedule Calc'!$A$2:$D$169,(WEEKDAY(A7507)-1)*24+HOUR(A7507)+1,3)</f>
        <v>1</v>
      </c>
      <c r="D7507" s="67" cm="1">
        <f t="array" ref="D7507">INDEX('Step 5. Daily Avg Schedule Calc'!$A$2:$D$169,(WEEKDAY(A7507)-1)*24+HOUR(A7507)+1,4)</f>
        <v>1</v>
      </c>
      <c r="E7507">
        <f>VLOOKUP(A7507,'Step 1.4 CNY OAT'!$A$1:$B$8761,2)</f>
        <v>52</v>
      </c>
      <c r="F7507" s="11">
        <f ca="1">('Step 3. Regression'!$B$18*E7507^2+'Step 3. Regression'!$C$18*E7507+'Step 3. Regression'!$D$18)*C7507</f>
        <v>5.3699640868926206</v>
      </c>
      <c r="G7507" s="11">
        <f ca="1">('Step 3. Regression'!$G$18*E7507^2+'Step 3. Regression'!$H$18*E7507+'Step 3. Regression'!$I$18)*D7507</f>
        <v>2.7428696651230586</v>
      </c>
    </row>
    <row r="7508" spans="1:7" x14ac:dyDescent="0.25">
      <c r="A7508" s="8">
        <f>IF(ISBLANK('Step 1.4 CNY OAT'!A7508),"-",'Step 1.4 CNY OAT'!A7508)</f>
        <v>43413.75</v>
      </c>
      <c r="B7508" s="26">
        <f t="shared" si="135"/>
        <v>312</v>
      </c>
      <c r="C7508" s="67" cm="1">
        <f t="array" ref="C7508">INDEX('Step 5. Daily Avg Schedule Calc'!$A$2:$D$169,(WEEKDAY(A7508)-1)*24+HOUR(A7508)+1,3)</f>
        <v>1</v>
      </c>
      <c r="D7508" s="67" cm="1">
        <f t="array" ref="D7508">INDEX('Step 5. Daily Avg Schedule Calc'!$A$2:$D$169,(WEEKDAY(A7508)-1)*24+HOUR(A7508)+1,4)</f>
        <v>1</v>
      </c>
      <c r="E7508">
        <f>VLOOKUP(A7508,'Step 1.4 CNY OAT'!$A$1:$B$8761,2)</f>
        <v>51.5</v>
      </c>
      <c r="F7508" s="11">
        <f ca="1">('Step 3. Regression'!$B$18*E7508^2+'Step 3. Regression'!$C$18*E7508+'Step 3. Regression'!$D$18)*C7508</f>
        <v>5.3847905462790866</v>
      </c>
      <c r="G7508" s="11">
        <f ca="1">('Step 3. Regression'!$G$18*E7508^2+'Step 3. Regression'!$H$18*E7508+'Step 3. Regression'!$I$18)*D7508</f>
        <v>2.7490966692479262</v>
      </c>
    </row>
    <row r="7509" spans="1:7" x14ac:dyDescent="0.25">
      <c r="A7509" s="8">
        <f>IF(ISBLANK('Step 1.4 CNY OAT'!A7509),"-",'Step 1.4 CNY OAT'!A7509)</f>
        <v>43413.791666666664</v>
      </c>
      <c r="B7509" s="26">
        <f t="shared" si="135"/>
        <v>312</v>
      </c>
      <c r="C7509" s="67" cm="1">
        <f t="array" ref="C7509">INDEX('Step 5. Daily Avg Schedule Calc'!$A$2:$D$169,(WEEKDAY(A7509)-1)*24+HOUR(A7509)+1,3)</f>
        <v>1</v>
      </c>
      <c r="D7509" s="67" cm="1">
        <f t="array" ref="D7509">INDEX('Step 5. Daily Avg Schedule Calc'!$A$2:$D$169,(WEEKDAY(A7509)-1)*24+HOUR(A7509)+1,4)</f>
        <v>1</v>
      </c>
      <c r="E7509">
        <f>VLOOKUP(A7509,'Step 1.4 CNY OAT'!$A$1:$B$8761,2)</f>
        <v>51</v>
      </c>
      <c r="F7509" s="11">
        <f ca="1">('Step 3. Regression'!$B$18*E7509^2+'Step 3. Regression'!$C$18*E7509+'Step 3. Regression'!$D$18)*C7509</f>
        <v>5.4008295395145307</v>
      </c>
      <c r="G7509" s="11">
        <f ca="1">('Step 3. Regression'!$G$18*E7509^2+'Step 3. Regression'!$H$18*E7509+'Step 3. Regression'!$I$18)*D7509</f>
        <v>2.7556355047864143</v>
      </c>
    </row>
    <row r="7510" spans="1:7" x14ac:dyDescent="0.25">
      <c r="A7510" s="8">
        <f>IF(ISBLANK('Step 1.4 CNY OAT'!A7510),"-",'Step 1.4 CNY OAT'!A7510)</f>
        <v>43413.833333333336</v>
      </c>
      <c r="B7510" s="26">
        <f t="shared" si="135"/>
        <v>312</v>
      </c>
      <c r="C7510" s="67" cm="1">
        <f t="array" ref="C7510">INDEX('Step 5. Daily Avg Schedule Calc'!$A$2:$D$169,(WEEKDAY(A7510)-1)*24+HOUR(A7510)+1,3)</f>
        <v>1</v>
      </c>
      <c r="D7510" s="67" cm="1">
        <f t="array" ref="D7510">INDEX('Step 5. Daily Avg Schedule Calc'!$A$2:$D$169,(WEEKDAY(A7510)-1)*24+HOUR(A7510)+1,4)</f>
        <v>1</v>
      </c>
      <c r="E7510">
        <f>VLOOKUP(A7510,'Step 1.4 CNY OAT'!$A$1:$B$8761,2)</f>
        <v>54</v>
      </c>
      <c r="F7510" s="11">
        <f ca="1">('Step 3. Regression'!$B$18*E7510^2+'Step 3. Regression'!$C$18*E7510+'Step 3. Regression'!$D$18)*C7510</f>
        <v>5.3227835878365486</v>
      </c>
      <c r="G7510" s="11">
        <f ca="1">('Step 3. Regression'!$G$18*E7510^2+'Step 3. Regression'!$H$18*E7510+'Step 3. Regression'!$I$18)*D7510</f>
        <v>2.721079962759787</v>
      </c>
    </row>
    <row r="7511" spans="1:7" x14ac:dyDescent="0.25">
      <c r="A7511" s="8">
        <f>IF(ISBLANK('Step 1.4 CNY OAT'!A7511),"-",'Step 1.4 CNY OAT'!A7511)</f>
        <v>43413.875</v>
      </c>
      <c r="B7511" s="26">
        <f t="shared" si="135"/>
        <v>312</v>
      </c>
      <c r="C7511" s="67" cm="1">
        <f t="array" ref="C7511">INDEX('Step 5. Daily Avg Schedule Calc'!$A$2:$D$169,(WEEKDAY(A7511)-1)*24+HOUR(A7511)+1,3)</f>
        <v>1</v>
      </c>
      <c r="D7511" s="67" cm="1">
        <f t="array" ref="D7511">INDEX('Step 5. Daily Avg Schedule Calc'!$A$2:$D$169,(WEEKDAY(A7511)-1)*24+HOUR(A7511)+1,4)</f>
        <v>1</v>
      </c>
      <c r="E7511">
        <f>VLOOKUP(A7511,'Step 1.4 CNY OAT'!$A$1:$B$8761,2)</f>
        <v>54</v>
      </c>
      <c r="F7511" s="11">
        <f ca="1">('Step 3. Regression'!$B$18*E7511^2+'Step 3. Regression'!$C$18*E7511+'Step 3. Regression'!$D$18)*C7511</f>
        <v>5.3227835878365486</v>
      </c>
      <c r="G7511" s="11">
        <f ca="1">('Step 3. Regression'!$G$18*E7511^2+'Step 3. Regression'!$H$18*E7511+'Step 3. Regression'!$I$18)*D7511</f>
        <v>2.721079962759787</v>
      </c>
    </row>
    <row r="7512" spans="1:7" x14ac:dyDescent="0.25">
      <c r="A7512" s="8">
        <f>IF(ISBLANK('Step 1.4 CNY OAT'!A7512),"-",'Step 1.4 CNY OAT'!A7512)</f>
        <v>43413.916666666664</v>
      </c>
      <c r="B7512" s="26">
        <f t="shared" si="135"/>
        <v>312</v>
      </c>
      <c r="C7512" s="67" cm="1">
        <f t="array" ref="C7512">INDEX('Step 5. Daily Avg Schedule Calc'!$A$2:$D$169,(WEEKDAY(A7512)-1)*24+HOUR(A7512)+1,3)</f>
        <v>1</v>
      </c>
      <c r="D7512" s="67" cm="1">
        <f t="array" ref="D7512">INDEX('Step 5. Daily Avg Schedule Calc'!$A$2:$D$169,(WEEKDAY(A7512)-1)*24+HOUR(A7512)+1,4)</f>
        <v>1</v>
      </c>
      <c r="E7512">
        <f>VLOOKUP(A7512,'Step 1.4 CNY OAT'!$A$1:$B$8761,2)</f>
        <v>54</v>
      </c>
      <c r="F7512" s="11">
        <f ca="1">('Step 3. Regression'!$B$18*E7512^2+'Step 3. Regression'!$C$18*E7512+'Step 3. Regression'!$D$18)*C7512</f>
        <v>5.3227835878365486</v>
      </c>
      <c r="G7512" s="11">
        <f ca="1">('Step 3. Regression'!$G$18*E7512^2+'Step 3. Regression'!$H$18*E7512+'Step 3. Regression'!$I$18)*D7512</f>
        <v>2.721079962759787</v>
      </c>
    </row>
    <row r="7513" spans="1:7" x14ac:dyDescent="0.25">
      <c r="A7513" s="8">
        <f>IF(ISBLANK('Step 1.4 CNY OAT'!A7513),"-",'Step 1.4 CNY OAT'!A7513)</f>
        <v>43413.958333333336</v>
      </c>
      <c r="B7513" s="26">
        <f t="shared" si="135"/>
        <v>312</v>
      </c>
      <c r="C7513" s="67" cm="1">
        <f t="array" ref="C7513">INDEX('Step 5. Daily Avg Schedule Calc'!$A$2:$D$169,(WEEKDAY(A7513)-1)*24+HOUR(A7513)+1,3)</f>
        <v>1</v>
      </c>
      <c r="D7513" s="67" cm="1">
        <f t="array" ref="D7513">INDEX('Step 5. Daily Avg Schedule Calc'!$A$2:$D$169,(WEEKDAY(A7513)-1)*24+HOUR(A7513)+1,4)</f>
        <v>1</v>
      </c>
      <c r="E7513">
        <f>VLOOKUP(A7513,'Step 1.4 CNY OAT'!$A$1:$B$8761,2)</f>
        <v>54</v>
      </c>
      <c r="F7513" s="11">
        <f ca="1">('Step 3. Regression'!$B$18*E7513^2+'Step 3. Regression'!$C$18*E7513+'Step 3. Regression'!$D$18)*C7513</f>
        <v>5.3227835878365486</v>
      </c>
      <c r="G7513" s="11">
        <f ca="1">('Step 3. Regression'!$G$18*E7513^2+'Step 3. Regression'!$H$18*E7513+'Step 3. Regression'!$I$18)*D7513</f>
        <v>2.721079962759787</v>
      </c>
    </row>
    <row r="7514" spans="1:7" x14ac:dyDescent="0.25">
      <c r="A7514" s="8">
        <f>IF(ISBLANK('Step 1.4 CNY OAT'!A7514),"-",'Step 1.4 CNY OAT'!A7514)</f>
        <v>43414</v>
      </c>
      <c r="B7514" s="26">
        <f t="shared" si="135"/>
        <v>313</v>
      </c>
      <c r="C7514" s="67" cm="1">
        <f t="array" ref="C7514">INDEX('Step 5. Daily Avg Schedule Calc'!$A$2:$D$169,(WEEKDAY(A7514)-1)*24+HOUR(A7514)+1,3)</f>
        <v>1</v>
      </c>
      <c r="D7514" s="67" cm="1">
        <f t="array" ref="D7514">INDEX('Step 5. Daily Avg Schedule Calc'!$A$2:$D$169,(WEEKDAY(A7514)-1)*24+HOUR(A7514)+1,4)</f>
        <v>1</v>
      </c>
      <c r="E7514">
        <f>VLOOKUP(A7514,'Step 1.4 CNY OAT'!$A$1:$B$8761,2)</f>
        <v>51</v>
      </c>
      <c r="F7514" s="11">
        <f ca="1">('Step 3. Regression'!$B$18*E7514^2+'Step 3. Regression'!$C$18*E7514+'Step 3. Regression'!$D$18)*C7514</f>
        <v>5.4008295395145307</v>
      </c>
      <c r="G7514" s="11">
        <f ca="1">('Step 3. Regression'!$G$18*E7514^2+'Step 3. Regression'!$H$18*E7514+'Step 3. Regression'!$I$18)*D7514</f>
        <v>2.7556355047864143</v>
      </c>
    </row>
    <row r="7515" spans="1:7" x14ac:dyDescent="0.25">
      <c r="A7515" s="8">
        <f>IF(ISBLANK('Step 1.4 CNY OAT'!A7515),"-",'Step 1.4 CNY OAT'!A7515)</f>
        <v>43414.041666666664</v>
      </c>
      <c r="B7515" s="26">
        <f t="shared" si="135"/>
        <v>313</v>
      </c>
      <c r="C7515" s="67" cm="1">
        <f t="array" ref="C7515">INDEX('Step 5. Daily Avg Schedule Calc'!$A$2:$D$169,(WEEKDAY(A7515)-1)*24+HOUR(A7515)+1,3)</f>
        <v>1</v>
      </c>
      <c r="D7515" s="67" cm="1">
        <f t="array" ref="D7515">INDEX('Step 5. Daily Avg Schedule Calc'!$A$2:$D$169,(WEEKDAY(A7515)-1)*24+HOUR(A7515)+1,4)</f>
        <v>1</v>
      </c>
      <c r="E7515">
        <f>VLOOKUP(A7515,'Step 1.4 CNY OAT'!$A$1:$B$8761,2)</f>
        <v>50</v>
      </c>
      <c r="F7515" s="11">
        <f ca="1">('Step 3. Regression'!$B$18*E7515^2+'Step 3. Regression'!$C$18*E7515+'Step 3. Regression'!$D$18)*C7515</f>
        <v>5.4365451275323569</v>
      </c>
      <c r="G7515" s="11">
        <f ca="1">('Step 3. Regression'!$G$18*E7515^2+'Step 3. Regression'!$H$18*E7515+'Step 3. Regression'!$I$18)*D7515</f>
        <v>2.7696486701042482</v>
      </c>
    </row>
    <row r="7516" spans="1:7" x14ac:dyDescent="0.25">
      <c r="A7516" s="8">
        <f>IF(ISBLANK('Step 1.4 CNY OAT'!A7516),"-",'Step 1.4 CNY OAT'!A7516)</f>
        <v>43414.083333333336</v>
      </c>
      <c r="B7516" s="26">
        <f t="shared" si="135"/>
        <v>313</v>
      </c>
      <c r="C7516" s="67" cm="1">
        <f t="array" ref="C7516">INDEX('Step 5. Daily Avg Schedule Calc'!$A$2:$D$169,(WEEKDAY(A7516)-1)*24+HOUR(A7516)+1,3)</f>
        <v>1</v>
      </c>
      <c r="D7516" s="67" cm="1">
        <f t="array" ref="D7516">INDEX('Step 5. Daily Avg Schedule Calc'!$A$2:$D$169,(WEEKDAY(A7516)-1)*24+HOUR(A7516)+1,4)</f>
        <v>1</v>
      </c>
      <c r="E7516">
        <f>VLOOKUP(A7516,'Step 1.4 CNY OAT'!$A$1:$B$8761,2)</f>
        <v>50</v>
      </c>
      <c r="F7516" s="11">
        <f ca="1">('Step 3. Regression'!$B$18*E7516^2+'Step 3. Regression'!$C$18*E7516+'Step 3. Regression'!$D$18)*C7516</f>
        <v>5.4365451275323569</v>
      </c>
      <c r="G7516" s="11">
        <f ca="1">('Step 3. Regression'!$G$18*E7516^2+'Step 3. Regression'!$H$18*E7516+'Step 3. Regression'!$I$18)*D7516</f>
        <v>2.7696486701042482</v>
      </c>
    </row>
    <row r="7517" spans="1:7" x14ac:dyDescent="0.25">
      <c r="A7517" s="8">
        <f>IF(ISBLANK('Step 1.4 CNY OAT'!A7517),"-",'Step 1.4 CNY OAT'!A7517)</f>
        <v>43414.125</v>
      </c>
      <c r="B7517" s="26">
        <f t="shared" si="135"/>
        <v>313</v>
      </c>
      <c r="C7517" s="67" cm="1">
        <f t="array" ref="C7517">INDEX('Step 5. Daily Avg Schedule Calc'!$A$2:$D$169,(WEEKDAY(A7517)-1)*24+HOUR(A7517)+1,3)</f>
        <v>1</v>
      </c>
      <c r="D7517" s="67" cm="1">
        <f t="array" ref="D7517">INDEX('Step 5. Daily Avg Schedule Calc'!$A$2:$D$169,(WEEKDAY(A7517)-1)*24+HOUR(A7517)+1,4)</f>
        <v>1</v>
      </c>
      <c r="E7517">
        <f>VLOOKUP(A7517,'Step 1.4 CNY OAT'!$A$1:$B$8761,2)</f>
        <v>48</v>
      </c>
      <c r="F7517" s="11">
        <f ca="1">('Step 3. Regression'!$B$18*E7517^2+'Step 3. Regression'!$C$18*E7517+'Step 3. Regression'!$D$18)*C7517</f>
        <v>5.5225267097557609</v>
      </c>
      <c r="G7517" s="11">
        <f ca="1">('Step 3. Regression'!$G$18*E7517^2+'Step 3. Regression'!$H$18*E7517+'Step 3. Regression'!$I$18)*D7517</f>
        <v>2.8014169777033562</v>
      </c>
    </row>
    <row r="7518" spans="1:7" x14ac:dyDescent="0.25">
      <c r="A7518" s="8">
        <f>IF(ISBLANK('Step 1.4 CNY OAT'!A7518),"-",'Step 1.4 CNY OAT'!A7518)</f>
        <v>43414.166666666664</v>
      </c>
      <c r="B7518" s="26">
        <f t="shared" si="135"/>
        <v>313</v>
      </c>
      <c r="C7518" s="67" cm="1">
        <f t="array" ref="C7518">INDEX('Step 5. Daily Avg Schedule Calc'!$A$2:$D$169,(WEEKDAY(A7518)-1)*24+HOUR(A7518)+1,3)</f>
        <v>1</v>
      </c>
      <c r="D7518" s="67" cm="1">
        <f t="array" ref="D7518">INDEX('Step 5. Daily Avg Schedule Calc'!$A$2:$D$169,(WEEKDAY(A7518)-1)*24+HOUR(A7518)+1,4)</f>
        <v>1</v>
      </c>
      <c r="E7518">
        <f>VLOOKUP(A7518,'Step 1.4 CNY OAT'!$A$1:$B$8761,2)</f>
        <v>47</v>
      </c>
      <c r="F7518" s="11">
        <f ca="1">('Step 3. Regression'!$B$18*E7518^2+'Step 3. Regression'!$C$18*E7518+'Step 3. Regression'!$D$18)*C7518</f>
        <v>5.5727927039613396</v>
      </c>
      <c r="G7518" s="11">
        <f ca="1">('Step 3. Regression'!$G$18*E7518^2+'Step 3. Regression'!$H$18*E7518+'Step 3. Regression'!$I$18)*D7518</f>
        <v>2.8191721199846294</v>
      </c>
    </row>
    <row r="7519" spans="1:7" x14ac:dyDescent="0.25">
      <c r="A7519" s="8">
        <f>IF(ISBLANK('Step 1.4 CNY OAT'!A7519),"-",'Step 1.4 CNY OAT'!A7519)</f>
        <v>43414.208333333336</v>
      </c>
      <c r="B7519" s="26">
        <f t="shared" si="135"/>
        <v>313</v>
      </c>
      <c r="C7519" s="67" cm="1">
        <f t="array" ref="C7519">INDEX('Step 5. Daily Avg Schedule Calc'!$A$2:$D$169,(WEEKDAY(A7519)-1)*24+HOUR(A7519)+1,3)</f>
        <v>1</v>
      </c>
      <c r="D7519" s="67" cm="1">
        <f t="array" ref="D7519">INDEX('Step 5. Daily Avg Schedule Calc'!$A$2:$D$169,(WEEKDAY(A7519)-1)*24+HOUR(A7519)+1,4)</f>
        <v>1</v>
      </c>
      <c r="E7519">
        <f>VLOOKUP(A7519,'Step 1.4 CNY OAT'!$A$1:$B$8761,2)</f>
        <v>46</v>
      </c>
      <c r="F7519" s="11">
        <f ca="1">('Step 3. Regression'!$B$18*E7519^2+'Step 3. Regression'!$C$18*E7519+'Step 3. Regression'!$D$18)*C7519</f>
        <v>5.6279088335628336</v>
      </c>
      <c r="G7519" s="11">
        <f ca="1">('Step 3. Regression'!$G$18*E7519^2+'Step 3. Regression'!$H$18*E7519+'Step 3. Regression'!$I$18)*D7519</f>
        <v>2.8381745879203826</v>
      </c>
    </row>
    <row r="7520" spans="1:7" x14ac:dyDescent="0.25">
      <c r="A7520" s="8">
        <f>IF(ISBLANK('Step 1.4 CNY OAT'!A7520),"-",'Step 1.4 CNY OAT'!A7520)</f>
        <v>43414.25</v>
      </c>
      <c r="B7520" s="26">
        <f t="shared" si="135"/>
        <v>313</v>
      </c>
      <c r="C7520" s="67" cm="1">
        <f t="array" ref="C7520">INDEX('Step 5. Daily Avg Schedule Calc'!$A$2:$D$169,(WEEKDAY(A7520)-1)*24+HOUR(A7520)+1,3)</f>
        <v>1</v>
      </c>
      <c r="D7520" s="67" cm="1">
        <f t="array" ref="D7520">INDEX('Step 5. Daily Avg Schedule Calc'!$A$2:$D$169,(WEEKDAY(A7520)-1)*24+HOUR(A7520)+1,4)</f>
        <v>1</v>
      </c>
      <c r="E7520">
        <f>VLOOKUP(A7520,'Step 1.4 CNY OAT'!$A$1:$B$8761,2)</f>
        <v>46</v>
      </c>
      <c r="F7520" s="11">
        <f ca="1">('Step 3. Regression'!$B$18*E7520^2+'Step 3. Regression'!$C$18*E7520+'Step 3. Regression'!$D$18)*C7520</f>
        <v>5.6279088335628336</v>
      </c>
      <c r="G7520" s="11">
        <f ca="1">('Step 3. Regression'!$G$18*E7520^2+'Step 3. Regression'!$H$18*E7520+'Step 3. Regression'!$I$18)*D7520</f>
        <v>2.8381745879203826</v>
      </c>
    </row>
    <row r="7521" spans="1:7" x14ac:dyDescent="0.25">
      <c r="A7521" s="8">
        <f>IF(ISBLANK('Step 1.4 CNY OAT'!A7521),"-",'Step 1.4 CNY OAT'!A7521)</f>
        <v>43414.291666666664</v>
      </c>
      <c r="B7521" s="26">
        <f t="shared" si="135"/>
        <v>313</v>
      </c>
      <c r="C7521" s="67" cm="1">
        <f t="array" ref="C7521">INDEX('Step 5. Daily Avg Schedule Calc'!$A$2:$D$169,(WEEKDAY(A7521)-1)*24+HOUR(A7521)+1,3)</f>
        <v>1</v>
      </c>
      <c r="D7521" s="67" cm="1">
        <f t="array" ref="D7521">INDEX('Step 5. Daily Avg Schedule Calc'!$A$2:$D$169,(WEEKDAY(A7521)-1)*24+HOUR(A7521)+1,4)</f>
        <v>1</v>
      </c>
      <c r="E7521">
        <f>VLOOKUP(A7521,'Step 1.4 CNY OAT'!$A$1:$B$8761,2)</f>
        <v>47</v>
      </c>
      <c r="F7521" s="11">
        <f ca="1">('Step 3. Regression'!$B$18*E7521^2+'Step 3. Regression'!$C$18*E7521+'Step 3. Regression'!$D$18)*C7521</f>
        <v>5.5727927039613396</v>
      </c>
      <c r="G7521" s="11">
        <f ca="1">('Step 3. Regression'!$G$18*E7521^2+'Step 3. Regression'!$H$18*E7521+'Step 3. Regression'!$I$18)*D7521</f>
        <v>2.8191721199846294</v>
      </c>
    </row>
    <row r="7522" spans="1:7" x14ac:dyDescent="0.25">
      <c r="A7522" s="8">
        <f>IF(ISBLANK('Step 1.4 CNY OAT'!A7522),"-",'Step 1.4 CNY OAT'!A7522)</f>
        <v>43414.333333333336</v>
      </c>
      <c r="B7522" s="26">
        <f t="shared" si="135"/>
        <v>313</v>
      </c>
      <c r="C7522" s="67" cm="1">
        <f t="array" ref="C7522">INDEX('Step 5. Daily Avg Schedule Calc'!$A$2:$D$169,(WEEKDAY(A7522)-1)*24+HOUR(A7522)+1,3)</f>
        <v>1</v>
      </c>
      <c r="D7522" s="67" cm="1">
        <f t="array" ref="D7522">INDEX('Step 5. Daily Avg Schedule Calc'!$A$2:$D$169,(WEEKDAY(A7522)-1)*24+HOUR(A7522)+1,4)</f>
        <v>1</v>
      </c>
      <c r="E7522">
        <f>VLOOKUP(A7522,'Step 1.4 CNY OAT'!$A$1:$B$8761,2)</f>
        <v>46</v>
      </c>
      <c r="F7522" s="11">
        <f ca="1">('Step 3. Regression'!$B$18*E7522^2+'Step 3. Regression'!$C$18*E7522+'Step 3. Regression'!$D$18)*C7522</f>
        <v>5.6279088335628336</v>
      </c>
      <c r="G7522" s="11">
        <f ca="1">('Step 3. Regression'!$G$18*E7522^2+'Step 3. Regression'!$H$18*E7522+'Step 3. Regression'!$I$18)*D7522</f>
        <v>2.8381745879203826</v>
      </c>
    </row>
    <row r="7523" spans="1:7" x14ac:dyDescent="0.25">
      <c r="A7523" s="8">
        <f>IF(ISBLANK('Step 1.4 CNY OAT'!A7523),"-",'Step 1.4 CNY OAT'!A7523)</f>
        <v>43414.375</v>
      </c>
      <c r="B7523" s="26">
        <f t="shared" si="135"/>
        <v>313</v>
      </c>
      <c r="C7523" s="67" cm="1">
        <f t="array" ref="C7523">INDEX('Step 5. Daily Avg Schedule Calc'!$A$2:$D$169,(WEEKDAY(A7523)-1)*24+HOUR(A7523)+1,3)</f>
        <v>1</v>
      </c>
      <c r="D7523" s="67" cm="1">
        <f t="array" ref="D7523">INDEX('Step 5. Daily Avg Schedule Calc'!$A$2:$D$169,(WEEKDAY(A7523)-1)*24+HOUR(A7523)+1,4)</f>
        <v>1</v>
      </c>
      <c r="E7523">
        <f>VLOOKUP(A7523,'Step 1.4 CNY OAT'!$A$1:$B$8761,2)</f>
        <v>46</v>
      </c>
      <c r="F7523" s="11">
        <f ca="1">('Step 3. Regression'!$B$18*E7523^2+'Step 3. Regression'!$C$18*E7523+'Step 3. Regression'!$D$18)*C7523</f>
        <v>5.6279088335628336</v>
      </c>
      <c r="G7523" s="11">
        <f ca="1">('Step 3. Regression'!$G$18*E7523^2+'Step 3. Regression'!$H$18*E7523+'Step 3. Regression'!$I$18)*D7523</f>
        <v>2.8381745879203826</v>
      </c>
    </row>
    <row r="7524" spans="1:7" x14ac:dyDescent="0.25">
      <c r="A7524" s="8">
        <f>IF(ISBLANK('Step 1.4 CNY OAT'!A7524),"-",'Step 1.4 CNY OAT'!A7524)</f>
        <v>43414.416666666664</v>
      </c>
      <c r="B7524" s="26">
        <f t="shared" si="135"/>
        <v>313</v>
      </c>
      <c r="C7524" s="67" cm="1">
        <f t="array" ref="C7524">INDEX('Step 5. Daily Avg Schedule Calc'!$A$2:$D$169,(WEEKDAY(A7524)-1)*24+HOUR(A7524)+1,3)</f>
        <v>1</v>
      </c>
      <c r="D7524" s="67" cm="1">
        <f t="array" ref="D7524">INDEX('Step 5. Daily Avg Schedule Calc'!$A$2:$D$169,(WEEKDAY(A7524)-1)*24+HOUR(A7524)+1,4)</f>
        <v>1</v>
      </c>
      <c r="E7524">
        <f>VLOOKUP(A7524,'Step 1.4 CNY OAT'!$A$1:$B$8761,2)</f>
        <v>47</v>
      </c>
      <c r="F7524" s="11">
        <f ca="1">('Step 3. Regression'!$B$18*E7524^2+'Step 3. Regression'!$C$18*E7524+'Step 3. Regression'!$D$18)*C7524</f>
        <v>5.5727927039613396</v>
      </c>
      <c r="G7524" s="11">
        <f ca="1">('Step 3. Regression'!$G$18*E7524^2+'Step 3. Regression'!$H$18*E7524+'Step 3. Regression'!$I$18)*D7524</f>
        <v>2.8191721199846294</v>
      </c>
    </row>
    <row r="7525" spans="1:7" x14ac:dyDescent="0.25">
      <c r="A7525" s="8">
        <f>IF(ISBLANK('Step 1.4 CNY OAT'!A7525),"-",'Step 1.4 CNY OAT'!A7525)</f>
        <v>43414.458333333336</v>
      </c>
      <c r="B7525" s="26">
        <f t="shared" si="135"/>
        <v>313</v>
      </c>
      <c r="C7525" s="67" cm="1">
        <f t="array" ref="C7525">INDEX('Step 5. Daily Avg Schedule Calc'!$A$2:$D$169,(WEEKDAY(A7525)-1)*24+HOUR(A7525)+1,3)</f>
        <v>1</v>
      </c>
      <c r="D7525" s="67" cm="1">
        <f t="array" ref="D7525">INDEX('Step 5. Daily Avg Schedule Calc'!$A$2:$D$169,(WEEKDAY(A7525)-1)*24+HOUR(A7525)+1,4)</f>
        <v>1</v>
      </c>
      <c r="E7525">
        <f>VLOOKUP(A7525,'Step 1.4 CNY OAT'!$A$1:$B$8761,2)</f>
        <v>45</v>
      </c>
      <c r="F7525" s="11">
        <f ca="1">('Step 3. Regression'!$B$18*E7525^2+'Step 3. Regression'!$C$18*E7525+'Step 3. Regression'!$D$18)*C7525</f>
        <v>5.6878750985602435</v>
      </c>
      <c r="G7525" s="11">
        <f ca="1">('Step 3. Regression'!$G$18*E7525^2+'Step 3. Regression'!$H$18*E7525+'Step 3. Regression'!$I$18)*D7525</f>
        <v>2.8584243815106145</v>
      </c>
    </row>
    <row r="7526" spans="1:7" x14ac:dyDescent="0.25">
      <c r="A7526" s="8">
        <f>IF(ISBLANK('Step 1.4 CNY OAT'!A7526),"-",'Step 1.4 CNY OAT'!A7526)</f>
        <v>43414.5</v>
      </c>
      <c r="B7526" s="26">
        <f t="shared" si="135"/>
        <v>313</v>
      </c>
      <c r="C7526" s="67" cm="1">
        <f t="array" ref="C7526">INDEX('Step 5. Daily Avg Schedule Calc'!$A$2:$D$169,(WEEKDAY(A7526)-1)*24+HOUR(A7526)+1,3)</f>
        <v>1</v>
      </c>
      <c r="D7526" s="67" cm="1">
        <f t="array" ref="D7526">INDEX('Step 5. Daily Avg Schedule Calc'!$A$2:$D$169,(WEEKDAY(A7526)-1)*24+HOUR(A7526)+1,4)</f>
        <v>1</v>
      </c>
      <c r="E7526">
        <f>VLOOKUP(A7526,'Step 1.4 CNY OAT'!$A$1:$B$8761,2)</f>
        <v>46</v>
      </c>
      <c r="F7526" s="11">
        <f ca="1">('Step 3. Regression'!$B$18*E7526^2+'Step 3. Regression'!$C$18*E7526+'Step 3. Regression'!$D$18)*C7526</f>
        <v>5.6279088335628336</v>
      </c>
      <c r="G7526" s="11">
        <f ca="1">('Step 3. Regression'!$G$18*E7526^2+'Step 3. Regression'!$H$18*E7526+'Step 3. Regression'!$I$18)*D7526</f>
        <v>2.8381745879203826</v>
      </c>
    </row>
    <row r="7527" spans="1:7" x14ac:dyDescent="0.25">
      <c r="A7527" s="8">
        <f>IF(ISBLANK('Step 1.4 CNY OAT'!A7527),"-",'Step 1.4 CNY OAT'!A7527)</f>
        <v>43414.541666666664</v>
      </c>
      <c r="B7527" s="26">
        <f t="shared" si="135"/>
        <v>313</v>
      </c>
      <c r="C7527" s="67" cm="1">
        <f t="array" ref="C7527">INDEX('Step 5. Daily Avg Schedule Calc'!$A$2:$D$169,(WEEKDAY(A7527)-1)*24+HOUR(A7527)+1,3)</f>
        <v>1</v>
      </c>
      <c r="D7527" s="67" cm="1">
        <f t="array" ref="D7527">INDEX('Step 5. Daily Avg Schedule Calc'!$A$2:$D$169,(WEEKDAY(A7527)-1)*24+HOUR(A7527)+1,4)</f>
        <v>1</v>
      </c>
      <c r="E7527">
        <f>VLOOKUP(A7527,'Step 1.4 CNY OAT'!$A$1:$B$8761,2)</f>
        <v>46</v>
      </c>
      <c r="F7527" s="11">
        <f ca="1">('Step 3. Regression'!$B$18*E7527^2+'Step 3. Regression'!$C$18*E7527+'Step 3. Regression'!$D$18)*C7527</f>
        <v>5.6279088335628336</v>
      </c>
      <c r="G7527" s="11">
        <f ca="1">('Step 3. Regression'!$G$18*E7527^2+'Step 3. Regression'!$H$18*E7527+'Step 3. Regression'!$I$18)*D7527</f>
        <v>2.8381745879203826</v>
      </c>
    </row>
    <row r="7528" spans="1:7" x14ac:dyDescent="0.25">
      <c r="A7528" s="8">
        <f>IF(ISBLANK('Step 1.4 CNY OAT'!A7528),"-",'Step 1.4 CNY OAT'!A7528)</f>
        <v>43414.583333333336</v>
      </c>
      <c r="B7528" s="26">
        <f t="shared" si="135"/>
        <v>313</v>
      </c>
      <c r="C7528" s="67" cm="1">
        <f t="array" ref="C7528">INDEX('Step 5. Daily Avg Schedule Calc'!$A$2:$D$169,(WEEKDAY(A7528)-1)*24+HOUR(A7528)+1,3)</f>
        <v>1</v>
      </c>
      <c r="D7528" s="67" cm="1">
        <f t="array" ref="D7528">INDEX('Step 5. Daily Avg Schedule Calc'!$A$2:$D$169,(WEEKDAY(A7528)-1)*24+HOUR(A7528)+1,4)</f>
        <v>1</v>
      </c>
      <c r="E7528">
        <f>VLOOKUP(A7528,'Step 1.4 CNY OAT'!$A$1:$B$8761,2)</f>
        <v>45</v>
      </c>
      <c r="F7528" s="11">
        <f ca="1">('Step 3. Regression'!$B$18*E7528^2+'Step 3. Regression'!$C$18*E7528+'Step 3. Regression'!$D$18)*C7528</f>
        <v>5.6878750985602435</v>
      </c>
      <c r="G7528" s="11">
        <f ca="1">('Step 3. Regression'!$G$18*E7528^2+'Step 3. Regression'!$H$18*E7528+'Step 3. Regression'!$I$18)*D7528</f>
        <v>2.8584243815106145</v>
      </c>
    </row>
    <row r="7529" spans="1:7" x14ac:dyDescent="0.25">
      <c r="A7529" s="8">
        <f>IF(ISBLANK('Step 1.4 CNY OAT'!A7529),"-",'Step 1.4 CNY OAT'!A7529)</f>
        <v>43414.625</v>
      </c>
      <c r="B7529" s="26">
        <f t="shared" si="135"/>
        <v>313</v>
      </c>
      <c r="C7529" s="67" cm="1">
        <f t="array" ref="C7529">INDEX('Step 5. Daily Avg Schedule Calc'!$A$2:$D$169,(WEEKDAY(A7529)-1)*24+HOUR(A7529)+1,3)</f>
        <v>1</v>
      </c>
      <c r="D7529" s="67" cm="1">
        <f t="array" ref="D7529">INDEX('Step 5. Daily Avg Schedule Calc'!$A$2:$D$169,(WEEKDAY(A7529)-1)*24+HOUR(A7529)+1,4)</f>
        <v>1</v>
      </c>
      <c r="E7529">
        <f>VLOOKUP(A7529,'Step 1.4 CNY OAT'!$A$1:$B$8761,2)</f>
        <v>46</v>
      </c>
      <c r="F7529" s="11">
        <f ca="1">('Step 3. Regression'!$B$18*E7529^2+'Step 3. Regression'!$C$18*E7529+'Step 3. Regression'!$D$18)*C7529</f>
        <v>5.6279088335628336</v>
      </c>
      <c r="G7529" s="11">
        <f ca="1">('Step 3. Regression'!$G$18*E7529^2+'Step 3. Regression'!$H$18*E7529+'Step 3. Regression'!$I$18)*D7529</f>
        <v>2.8381745879203826</v>
      </c>
    </row>
    <row r="7530" spans="1:7" x14ac:dyDescent="0.25">
      <c r="A7530" s="8">
        <f>IF(ISBLANK('Step 1.4 CNY OAT'!A7530),"-",'Step 1.4 CNY OAT'!A7530)</f>
        <v>43414.666666666664</v>
      </c>
      <c r="B7530" s="26">
        <f t="shared" si="135"/>
        <v>313</v>
      </c>
      <c r="C7530" s="67" cm="1">
        <f t="array" ref="C7530">INDEX('Step 5. Daily Avg Schedule Calc'!$A$2:$D$169,(WEEKDAY(A7530)-1)*24+HOUR(A7530)+1,3)</f>
        <v>1</v>
      </c>
      <c r="D7530" s="67" cm="1">
        <f t="array" ref="D7530">INDEX('Step 5. Daily Avg Schedule Calc'!$A$2:$D$169,(WEEKDAY(A7530)-1)*24+HOUR(A7530)+1,4)</f>
        <v>1</v>
      </c>
      <c r="E7530">
        <f>VLOOKUP(A7530,'Step 1.4 CNY OAT'!$A$1:$B$8761,2)</f>
        <v>44</v>
      </c>
      <c r="F7530" s="11">
        <f ca="1">('Step 3. Regression'!$B$18*E7530^2+'Step 3. Regression'!$C$18*E7530+'Step 3. Regression'!$D$18)*C7530</f>
        <v>5.7526914989535705</v>
      </c>
      <c r="G7530" s="11">
        <f ca="1">('Step 3. Regression'!$G$18*E7530^2+'Step 3. Regression'!$H$18*E7530+'Step 3. Regression'!$I$18)*D7530</f>
        <v>2.8799215007553269</v>
      </c>
    </row>
    <row r="7531" spans="1:7" x14ac:dyDescent="0.25">
      <c r="A7531" s="8">
        <f>IF(ISBLANK('Step 1.4 CNY OAT'!A7531),"-",'Step 1.4 CNY OAT'!A7531)</f>
        <v>43414.708333333336</v>
      </c>
      <c r="B7531" s="26">
        <f t="shared" si="135"/>
        <v>313</v>
      </c>
      <c r="C7531" s="67" cm="1">
        <f t="array" ref="C7531">INDEX('Step 5. Daily Avg Schedule Calc'!$A$2:$D$169,(WEEKDAY(A7531)-1)*24+HOUR(A7531)+1,3)</f>
        <v>1</v>
      </c>
      <c r="D7531" s="67" cm="1">
        <f t="array" ref="D7531">INDEX('Step 5. Daily Avg Schedule Calc'!$A$2:$D$169,(WEEKDAY(A7531)-1)*24+HOUR(A7531)+1,4)</f>
        <v>1</v>
      </c>
      <c r="E7531">
        <f>VLOOKUP(A7531,'Step 1.4 CNY OAT'!$A$1:$B$8761,2)</f>
        <v>43</v>
      </c>
      <c r="F7531" s="11">
        <f ca="1">('Step 3. Regression'!$B$18*E7531^2+'Step 3. Regression'!$C$18*E7531+'Step 3. Regression'!$D$18)*C7531</f>
        <v>5.8223580347428134</v>
      </c>
      <c r="G7531" s="11">
        <f ca="1">('Step 3. Regression'!$G$18*E7531^2+'Step 3. Regression'!$H$18*E7531+'Step 3. Regression'!$I$18)*D7531</f>
        <v>2.902665945654519</v>
      </c>
    </row>
    <row r="7532" spans="1:7" x14ac:dyDescent="0.25">
      <c r="A7532" s="8">
        <f>IF(ISBLANK('Step 1.4 CNY OAT'!A7532),"-",'Step 1.4 CNY OAT'!A7532)</f>
        <v>43414.75</v>
      </c>
      <c r="B7532" s="26">
        <f t="shared" si="135"/>
        <v>313</v>
      </c>
      <c r="C7532" s="67" cm="1">
        <f t="array" ref="C7532">INDEX('Step 5. Daily Avg Schedule Calc'!$A$2:$D$169,(WEEKDAY(A7532)-1)*24+HOUR(A7532)+1,3)</f>
        <v>1</v>
      </c>
      <c r="D7532" s="67" cm="1">
        <f t="array" ref="D7532">INDEX('Step 5. Daily Avg Schedule Calc'!$A$2:$D$169,(WEEKDAY(A7532)-1)*24+HOUR(A7532)+1,4)</f>
        <v>1</v>
      </c>
      <c r="E7532">
        <f>VLOOKUP(A7532,'Step 1.4 CNY OAT'!$A$1:$B$8761,2)</f>
        <v>41</v>
      </c>
      <c r="F7532" s="11">
        <f ca="1">('Step 3. Regression'!$B$18*E7532^2+'Step 3. Regression'!$C$18*E7532+'Step 3. Regression'!$D$18)*C7532</f>
        <v>5.9762415125090502</v>
      </c>
      <c r="G7532" s="11">
        <f ca="1">('Step 3. Regression'!$G$18*E7532^2+'Step 3. Regression'!$H$18*E7532+'Step 3. Regression'!$I$18)*D7532</f>
        <v>2.9518968124163409</v>
      </c>
    </row>
    <row r="7533" spans="1:7" x14ac:dyDescent="0.25">
      <c r="A7533" s="8">
        <f>IF(ISBLANK('Step 1.4 CNY OAT'!A7533),"-",'Step 1.4 CNY OAT'!A7533)</f>
        <v>43414.791666666664</v>
      </c>
      <c r="B7533" s="26">
        <f t="shared" si="135"/>
        <v>313</v>
      </c>
      <c r="C7533" s="67" cm="1">
        <f t="array" ref="C7533">INDEX('Step 5. Daily Avg Schedule Calc'!$A$2:$D$169,(WEEKDAY(A7533)-1)*24+HOUR(A7533)+1,3)</f>
        <v>1</v>
      </c>
      <c r="D7533" s="67" cm="1">
        <f t="array" ref="D7533">INDEX('Step 5. Daily Avg Schedule Calc'!$A$2:$D$169,(WEEKDAY(A7533)-1)*24+HOUR(A7533)+1,4)</f>
        <v>1</v>
      </c>
      <c r="E7533">
        <f>VLOOKUP(A7533,'Step 1.4 CNY OAT'!$A$1:$B$8761,2)</f>
        <v>40</v>
      </c>
      <c r="F7533" s="11">
        <f ca="1">('Step 3. Regression'!$B$18*E7533^2+'Step 3. Regression'!$C$18*E7533+'Step 3. Regression'!$D$18)*C7533</f>
        <v>6.0604584544860431</v>
      </c>
      <c r="G7533" s="11">
        <f ca="1">('Step 3. Regression'!$G$18*E7533^2+'Step 3. Regression'!$H$18*E7533+'Step 3. Regression'!$I$18)*D7533</f>
        <v>2.9783832342789713</v>
      </c>
    </row>
    <row r="7534" spans="1:7" x14ac:dyDescent="0.25">
      <c r="A7534" s="8">
        <f>IF(ISBLANK('Step 1.4 CNY OAT'!A7534),"-",'Step 1.4 CNY OAT'!A7534)</f>
        <v>43414.833333333336</v>
      </c>
      <c r="B7534" s="26">
        <f t="shared" si="135"/>
        <v>313</v>
      </c>
      <c r="C7534" s="67" cm="1">
        <f t="array" ref="C7534">INDEX('Step 5. Daily Avg Schedule Calc'!$A$2:$D$169,(WEEKDAY(A7534)-1)*24+HOUR(A7534)+1,3)</f>
        <v>1</v>
      </c>
      <c r="D7534" s="67" cm="1">
        <f t="array" ref="D7534">INDEX('Step 5. Daily Avg Schedule Calc'!$A$2:$D$169,(WEEKDAY(A7534)-1)*24+HOUR(A7534)+1,4)</f>
        <v>1</v>
      </c>
      <c r="E7534">
        <f>VLOOKUP(A7534,'Step 1.4 CNY OAT'!$A$1:$B$8761,2)</f>
        <v>39</v>
      </c>
      <c r="F7534" s="11">
        <f ca="1">('Step 3. Regression'!$B$18*E7534^2+'Step 3. Regression'!$C$18*E7534+'Step 3. Regression'!$D$18)*C7534</f>
        <v>6.149525531858953</v>
      </c>
      <c r="G7534" s="11">
        <f ca="1">('Step 3. Regression'!$G$18*E7534^2+'Step 3. Regression'!$H$18*E7534+'Step 3. Regression'!$I$18)*D7534</f>
        <v>3.0061169817960809</v>
      </c>
    </row>
    <row r="7535" spans="1:7" x14ac:dyDescent="0.25">
      <c r="A7535" s="8">
        <f>IF(ISBLANK('Step 1.4 CNY OAT'!A7535),"-",'Step 1.4 CNY OAT'!A7535)</f>
        <v>43414.875</v>
      </c>
      <c r="B7535" s="26">
        <f t="shared" si="135"/>
        <v>313</v>
      </c>
      <c r="C7535" s="67" cm="1">
        <f t="array" ref="C7535">INDEX('Step 5. Daily Avg Schedule Calc'!$A$2:$D$169,(WEEKDAY(A7535)-1)*24+HOUR(A7535)+1,3)</f>
        <v>1</v>
      </c>
      <c r="D7535" s="67" cm="1">
        <f t="array" ref="D7535">INDEX('Step 5. Daily Avg Schedule Calc'!$A$2:$D$169,(WEEKDAY(A7535)-1)*24+HOUR(A7535)+1,4)</f>
        <v>1</v>
      </c>
      <c r="E7535">
        <f>VLOOKUP(A7535,'Step 1.4 CNY OAT'!$A$1:$B$8761,2)</f>
        <v>39</v>
      </c>
      <c r="F7535" s="11">
        <f ca="1">('Step 3. Regression'!$B$18*E7535^2+'Step 3. Regression'!$C$18*E7535+'Step 3. Regression'!$D$18)*C7535</f>
        <v>6.149525531858953</v>
      </c>
      <c r="G7535" s="11">
        <f ca="1">('Step 3. Regression'!$G$18*E7535^2+'Step 3. Regression'!$H$18*E7535+'Step 3. Regression'!$I$18)*D7535</f>
        <v>3.0061169817960809</v>
      </c>
    </row>
    <row r="7536" spans="1:7" x14ac:dyDescent="0.25">
      <c r="A7536" s="8">
        <f>IF(ISBLANK('Step 1.4 CNY OAT'!A7536),"-",'Step 1.4 CNY OAT'!A7536)</f>
        <v>43414.916666666664</v>
      </c>
      <c r="B7536" s="26">
        <f t="shared" si="135"/>
        <v>313</v>
      </c>
      <c r="C7536" s="67" cm="1">
        <f t="array" ref="C7536">INDEX('Step 5. Daily Avg Schedule Calc'!$A$2:$D$169,(WEEKDAY(A7536)-1)*24+HOUR(A7536)+1,3)</f>
        <v>1</v>
      </c>
      <c r="D7536" s="67" cm="1">
        <f t="array" ref="D7536">INDEX('Step 5. Daily Avg Schedule Calc'!$A$2:$D$169,(WEEKDAY(A7536)-1)*24+HOUR(A7536)+1,4)</f>
        <v>1</v>
      </c>
      <c r="E7536">
        <f>VLOOKUP(A7536,'Step 1.4 CNY OAT'!$A$1:$B$8761,2)</f>
        <v>39</v>
      </c>
      <c r="F7536" s="11">
        <f ca="1">('Step 3. Regression'!$B$18*E7536^2+'Step 3. Regression'!$C$18*E7536+'Step 3. Regression'!$D$18)*C7536</f>
        <v>6.149525531858953</v>
      </c>
      <c r="G7536" s="11">
        <f ca="1">('Step 3. Regression'!$G$18*E7536^2+'Step 3. Regression'!$H$18*E7536+'Step 3. Regression'!$I$18)*D7536</f>
        <v>3.0061169817960809</v>
      </c>
    </row>
    <row r="7537" spans="1:7" x14ac:dyDescent="0.25">
      <c r="A7537" s="8">
        <f>IF(ISBLANK('Step 1.4 CNY OAT'!A7537),"-",'Step 1.4 CNY OAT'!A7537)</f>
        <v>43414.958333333336</v>
      </c>
      <c r="B7537" s="26">
        <f t="shared" si="135"/>
        <v>313</v>
      </c>
      <c r="C7537" s="67" cm="1">
        <f t="array" ref="C7537">INDEX('Step 5. Daily Avg Schedule Calc'!$A$2:$D$169,(WEEKDAY(A7537)-1)*24+HOUR(A7537)+1,3)</f>
        <v>1</v>
      </c>
      <c r="D7537" s="67" cm="1">
        <f t="array" ref="D7537">INDEX('Step 5. Daily Avg Schedule Calc'!$A$2:$D$169,(WEEKDAY(A7537)-1)*24+HOUR(A7537)+1,4)</f>
        <v>1</v>
      </c>
      <c r="E7537">
        <f>VLOOKUP(A7537,'Step 1.4 CNY OAT'!$A$1:$B$8761,2)</f>
        <v>37</v>
      </c>
      <c r="F7537" s="11">
        <f ca="1">('Step 3. Regression'!$B$18*E7537^2+'Step 3. Regression'!$C$18*E7537+'Step 3. Regression'!$D$18)*C7537</f>
        <v>6.3422100927925218</v>
      </c>
      <c r="G7537" s="11">
        <f ca="1">('Step 3. Regression'!$G$18*E7537^2+'Step 3. Regression'!$H$18*E7537+'Step 3. Regression'!$I$18)*D7537</f>
        <v>3.0653264537937401</v>
      </c>
    </row>
    <row r="7538" spans="1:7" x14ac:dyDescent="0.25">
      <c r="A7538" s="8">
        <f>IF(ISBLANK('Step 1.4 CNY OAT'!A7538),"-",'Step 1.4 CNY OAT'!A7538)</f>
        <v>43415</v>
      </c>
      <c r="B7538" s="26">
        <f t="shared" si="135"/>
        <v>314</v>
      </c>
      <c r="C7538" s="67" cm="1">
        <f t="array" ref="C7538">INDEX('Step 5. Daily Avg Schedule Calc'!$A$2:$D$169,(WEEKDAY(A7538)-1)*24+HOUR(A7538)+1,3)</f>
        <v>1</v>
      </c>
      <c r="D7538" s="67" cm="1">
        <f t="array" ref="D7538">INDEX('Step 5. Daily Avg Schedule Calc'!$A$2:$D$169,(WEEKDAY(A7538)-1)*24+HOUR(A7538)+1,4)</f>
        <v>1</v>
      </c>
      <c r="E7538">
        <f>VLOOKUP(A7538,'Step 1.4 CNY OAT'!$A$1:$B$8761,2)</f>
        <v>38</v>
      </c>
      <c r="F7538" s="11">
        <f ca="1">('Step 3. Regression'!$B$18*E7538^2+'Step 3. Regression'!$C$18*E7538+'Step 3. Regression'!$D$18)*C7538</f>
        <v>6.2434427446277798</v>
      </c>
      <c r="G7538" s="11">
        <f ca="1">('Step 3. Regression'!$G$18*E7538^2+'Step 3. Regression'!$H$18*E7538+'Step 3. Regression'!$I$18)*D7538</f>
        <v>3.0350980549676709</v>
      </c>
    </row>
    <row r="7539" spans="1:7" x14ac:dyDescent="0.25">
      <c r="A7539" s="8">
        <f>IF(ISBLANK('Step 1.4 CNY OAT'!A7539),"-",'Step 1.4 CNY OAT'!A7539)</f>
        <v>43415.041666666664</v>
      </c>
      <c r="B7539" s="26">
        <f t="shared" si="135"/>
        <v>314</v>
      </c>
      <c r="C7539" s="67" cm="1">
        <f t="array" ref="C7539">INDEX('Step 5. Daily Avg Schedule Calc'!$A$2:$D$169,(WEEKDAY(A7539)-1)*24+HOUR(A7539)+1,3)</f>
        <v>1</v>
      </c>
      <c r="D7539" s="67" cm="1">
        <f t="array" ref="D7539">INDEX('Step 5. Daily Avg Schedule Calc'!$A$2:$D$169,(WEEKDAY(A7539)-1)*24+HOUR(A7539)+1,4)</f>
        <v>1</v>
      </c>
      <c r="E7539">
        <f>VLOOKUP(A7539,'Step 1.4 CNY OAT'!$A$1:$B$8761,2)</f>
        <v>38</v>
      </c>
      <c r="F7539" s="11">
        <f ca="1">('Step 3. Regression'!$B$18*E7539^2+'Step 3. Regression'!$C$18*E7539+'Step 3. Regression'!$D$18)*C7539</f>
        <v>6.2434427446277798</v>
      </c>
      <c r="G7539" s="11">
        <f ca="1">('Step 3. Regression'!$G$18*E7539^2+'Step 3. Regression'!$H$18*E7539+'Step 3. Regression'!$I$18)*D7539</f>
        <v>3.0350980549676709</v>
      </c>
    </row>
    <row r="7540" spans="1:7" x14ac:dyDescent="0.25">
      <c r="A7540" s="8">
        <f>IF(ISBLANK('Step 1.4 CNY OAT'!A7540),"-",'Step 1.4 CNY OAT'!A7540)</f>
        <v>43415.083333333336</v>
      </c>
      <c r="B7540" s="26">
        <f t="shared" si="135"/>
        <v>314</v>
      </c>
      <c r="C7540" s="67" cm="1">
        <f t="array" ref="C7540">INDEX('Step 5. Daily Avg Schedule Calc'!$A$2:$D$169,(WEEKDAY(A7540)-1)*24+HOUR(A7540)+1,3)</f>
        <v>1</v>
      </c>
      <c r="D7540" s="67" cm="1">
        <f t="array" ref="D7540">INDEX('Step 5. Daily Avg Schedule Calc'!$A$2:$D$169,(WEEKDAY(A7540)-1)*24+HOUR(A7540)+1,4)</f>
        <v>1</v>
      </c>
      <c r="E7540">
        <f>VLOOKUP(A7540,'Step 1.4 CNY OAT'!$A$1:$B$8761,2)</f>
        <v>37</v>
      </c>
      <c r="F7540" s="11">
        <f ca="1">('Step 3. Regression'!$B$18*E7540^2+'Step 3. Regression'!$C$18*E7540+'Step 3. Regression'!$D$18)*C7540</f>
        <v>6.3422100927925218</v>
      </c>
      <c r="G7540" s="11">
        <f ca="1">('Step 3. Regression'!$G$18*E7540^2+'Step 3. Regression'!$H$18*E7540+'Step 3. Regression'!$I$18)*D7540</f>
        <v>3.0653264537937401</v>
      </c>
    </row>
    <row r="7541" spans="1:7" x14ac:dyDescent="0.25">
      <c r="A7541" s="8">
        <f>IF(ISBLANK('Step 1.4 CNY OAT'!A7541),"-",'Step 1.4 CNY OAT'!A7541)</f>
        <v>43415.125</v>
      </c>
      <c r="B7541" s="26">
        <f t="shared" si="135"/>
        <v>314</v>
      </c>
      <c r="C7541" s="67" cm="1">
        <f t="array" ref="C7541">INDEX('Step 5. Daily Avg Schedule Calc'!$A$2:$D$169,(WEEKDAY(A7541)-1)*24+HOUR(A7541)+1,3)</f>
        <v>1</v>
      </c>
      <c r="D7541" s="67" cm="1">
        <f t="array" ref="D7541">INDEX('Step 5. Daily Avg Schedule Calc'!$A$2:$D$169,(WEEKDAY(A7541)-1)*24+HOUR(A7541)+1,4)</f>
        <v>1</v>
      </c>
      <c r="E7541">
        <f>VLOOKUP(A7541,'Step 1.4 CNY OAT'!$A$1:$B$8761,2)</f>
        <v>37</v>
      </c>
      <c r="F7541" s="11">
        <f ca="1">('Step 3. Regression'!$B$18*E7541^2+'Step 3. Regression'!$C$18*E7541+'Step 3. Regression'!$D$18)*C7541</f>
        <v>6.3422100927925218</v>
      </c>
      <c r="G7541" s="11">
        <f ca="1">('Step 3. Regression'!$G$18*E7541^2+'Step 3. Regression'!$H$18*E7541+'Step 3. Regression'!$I$18)*D7541</f>
        <v>3.0653264537937401</v>
      </c>
    </row>
    <row r="7542" spans="1:7" x14ac:dyDescent="0.25">
      <c r="A7542" s="8">
        <f>IF(ISBLANK('Step 1.4 CNY OAT'!A7542),"-",'Step 1.4 CNY OAT'!A7542)</f>
        <v>43415.166666666664</v>
      </c>
      <c r="B7542" s="26">
        <f t="shared" si="135"/>
        <v>314</v>
      </c>
      <c r="C7542" s="67" cm="1">
        <f t="array" ref="C7542">INDEX('Step 5. Daily Avg Schedule Calc'!$A$2:$D$169,(WEEKDAY(A7542)-1)*24+HOUR(A7542)+1,3)</f>
        <v>1</v>
      </c>
      <c r="D7542" s="67" cm="1">
        <f t="array" ref="D7542">INDEX('Step 5. Daily Avg Schedule Calc'!$A$2:$D$169,(WEEKDAY(A7542)-1)*24+HOUR(A7542)+1,4)</f>
        <v>1</v>
      </c>
      <c r="E7542">
        <f>VLOOKUP(A7542,'Step 1.4 CNY OAT'!$A$1:$B$8761,2)</f>
        <v>36</v>
      </c>
      <c r="F7542" s="11">
        <f ca="1">('Step 3. Regression'!$B$18*E7542^2+'Step 3. Regression'!$C$18*E7542+'Step 3. Regression'!$D$18)*C7542</f>
        <v>6.4458275763531816</v>
      </c>
      <c r="G7542" s="11">
        <f ca="1">('Step 3. Regression'!$G$18*E7542^2+'Step 3. Regression'!$H$18*E7542+'Step 3. Regression'!$I$18)*D7542</f>
        <v>3.0968021782742885</v>
      </c>
    </row>
    <row r="7543" spans="1:7" x14ac:dyDescent="0.25">
      <c r="A7543" s="8">
        <f>IF(ISBLANK('Step 1.4 CNY OAT'!A7543),"-",'Step 1.4 CNY OAT'!A7543)</f>
        <v>43415.208333333336</v>
      </c>
      <c r="B7543" s="26">
        <f t="shared" si="135"/>
        <v>314</v>
      </c>
      <c r="C7543" s="67" cm="1">
        <f t="array" ref="C7543">INDEX('Step 5. Daily Avg Schedule Calc'!$A$2:$D$169,(WEEKDAY(A7543)-1)*24+HOUR(A7543)+1,3)</f>
        <v>1</v>
      </c>
      <c r="D7543" s="67" cm="1">
        <f t="array" ref="D7543">INDEX('Step 5. Daily Avg Schedule Calc'!$A$2:$D$169,(WEEKDAY(A7543)-1)*24+HOUR(A7543)+1,4)</f>
        <v>1</v>
      </c>
      <c r="E7543">
        <f>VLOOKUP(A7543,'Step 1.4 CNY OAT'!$A$1:$B$8761,2)</f>
        <v>37</v>
      </c>
      <c r="F7543" s="11">
        <f ca="1">('Step 3. Regression'!$B$18*E7543^2+'Step 3. Regression'!$C$18*E7543+'Step 3. Regression'!$D$18)*C7543</f>
        <v>6.3422100927925218</v>
      </c>
      <c r="G7543" s="11">
        <f ca="1">('Step 3. Regression'!$G$18*E7543^2+'Step 3. Regression'!$H$18*E7543+'Step 3. Regression'!$I$18)*D7543</f>
        <v>3.0653264537937401</v>
      </c>
    </row>
    <row r="7544" spans="1:7" x14ac:dyDescent="0.25">
      <c r="A7544" s="8">
        <f>IF(ISBLANK('Step 1.4 CNY OAT'!A7544),"-",'Step 1.4 CNY OAT'!A7544)</f>
        <v>43415.25</v>
      </c>
      <c r="B7544" s="26">
        <f t="shared" si="135"/>
        <v>314</v>
      </c>
      <c r="C7544" s="67" cm="1">
        <f t="array" ref="C7544">INDEX('Step 5. Daily Avg Schedule Calc'!$A$2:$D$169,(WEEKDAY(A7544)-1)*24+HOUR(A7544)+1,3)</f>
        <v>1</v>
      </c>
      <c r="D7544" s="67" cm="1">
        <f t="array" ref="D7544">INDEX('Step 5. Daily Avg Schedule Calc'!$A$2:$D$169,(WEEKDAY(A7544)-1)*24+HOUR(A7544)+1,4)</f>
        <v>1</v>
      </c>
      <c r="E7544">
        <f>VLOOKUP(A7544,'Step 1.4 CNY OAT'!$A$1:$B$8761,2)</f>
        <v>37</v>
      </c>
      <c r="F7544" s="11">
        <f ca="1">('Step 3. Regression'!$B$18*E7544^2+'Step 3. Regression'!$C$18*E7544+'Step 3. Regression'!$D$18)*C7544</f>
        <v>6.3422100927925218</v>
      </c>
      <c r="G7544" s="11">
        <f ca="1">('Step 3. Regression'!$G$18*E7544^2+'Step 3. Regression'!$H$18*E7544+'Step 3. Regression'!$I$18)*D7544</f>
        <v>3.0653264537937401</v>
      </c>
    </row>
    <row r="7545" spans="1:7" x14ac:dyDescent="0.25">
      <c r="A7545" s="8">
        <f>IF(ISBLANK('Step 1.4 CNY OAT'!A7545),"-",'Step 1.4 CNY OAT'!A7545)</f>
        <v>43415.291666666664</v>
      </c>
      <c r="B7545" s="26">
        <f t="shared" si="135"/>
        <v>314</v>
      </c>
      <c r="C7545" s="67" cm="1">
        <f t="array" ref="C7545">INDEX('Step 5. Daily Avg Schedule Calc'!$A$2:$D$169,(WEEKDAY(A7545)-1)*24+HOUR(A7545)+1,3)</f>
        <v>1</v>
      </c>
      <c r="D7545" s="67" cm="1">
        <f t="array" ref="D7545">INDEX('Step 5. Daily Avg Schedule Calc'!$A$2:$D$169,(WEEKDAY(A7545)-1)*24+HOUR(A7545)+1,4)</f>
        <v>1</v>
      </c>
      <c r="E7545">
        <f>VLOOKUP(A7545,'Step 1.4 CNY OAT'!$A$1:$B$8761,2)</f>
        <v>37</v>
      </c>
      <c r="F7545" s="11">
        <f ca="1">('Step 3. Regression'!$B$18*E7545^2+'Step 3. Regression'!$C$18*E7545+'Step 3. Regression'!$D$18)*C7545</f>
        <v>6.3422100927925218</v>
      </c>
      <c r="G7545" s="11">
        <f ca="1">('Step 3. Regression'!$G$18*E7545^2+'Step 3. Regression'!$H$18*E7545+'Step 3. Regression'!$I$18)*D7545</f>
        <v>3.0653264537937401</v>
      </c>
    </row>
    <row r="7546" spans="1:7" x14ac:dyDescent="0.25">
      <c r="A7546" s="8">
        <f>IF(ISBLANK('Step 1.4 CNY OAT'!A7546),"-",'Step 1.4 CNY OAT'!A7546)</f>
        <v>43415.333333333336</v>
      </c>
      <c r="B7546" s="26">
        <f t="shared" si="135"/>
        <v>314</v>
      </c>
      <c r="C7546" s="67" cm="1">
        <f t="array" ref="C7546">INDEX('Step 5. Daily Avg Schedule Calc'!$A$2:$D$169,(WEEKDAY(A7546)-1)*24+HOUR(A7546)+1,3)</f>
        <v>1</v>
      </c>
      <c r="D7546" s="67" cm="1">
        <f t="array" ref="D7546">INDEX('Step 5. Daily Avg Schedule Calc'!$A$2:$D$169,(WEEKDAY(A7546)-1)*24+HOUR(A7546)+1,4)</f>
        <v>1</v>
      </c>
      <c r="E7546">
        <f>VLOOKUP(A7546,'Step 1.4 CNY OAT'!$A$1:$B$8761,2)</f>
        <v>37</v>
      </c>
      <c r="F7546" s="11">
        <f ca="1">('Step 3. Regression'!$B$18*E7546^2+'Step 3. Regression'!$C$18*E7546+'Step 3. Regression'!$D$18)*C7546</f>
        <v>6.3422100927925218</v>
      </c>
      <c r="G7546" s="11">
        <f ca="1">('Step 3. Regression'!$G$18*E7546^2+'Step 3. Regression'!$H$18*E7546+'Step 3. Regression'!$I$18)*D7546</f>
        <v>3.0653264537937401</v>
      </c>
    </row>
    <row r="7547" spans="1:7" x14ac:dyDescent="0.25">
      <c r="A7547" s="8">
        <f>IF(ISBLANK('Step 1.4 CNY OAT'!A7547),"-",'Step 1.4 CNY OAT'!A7547)</f>
        <v>43415.375</v>
      </c>
      <c r="B7547" s="26">
        <f t="shared" si="135"/>
        <v>314</v>
      </c>
      <c r="C7547" s="67" cm="1">
        <f t="array" ref="C7547">INDEX('Step 5. Daily Avg Schedule Calc'!$A$2:$D$169,(WEEKDAY(A7547)-1)*24+HOUR(A7547)+1,3)</f>
        <v>1</v>
      </c>
      <c r="D7547" s="67" cm="1">
        <f t="array" ref="D7547">INDEX('Step 5. Daily Avg Schedule Calc'!$A$2:$D$169,(WEEKDAY(A7547)-1)*24+HOUR(A7547)+1,4)</f>
        <v>1</v>
      </c>
      <c r="E7547">
        <f>VLOOKUP(A7547,'Step 1.4 CNY OAT'!$A$1:$B$8761,2)</f>
        <v>37</v>
      </c>
      <c r="F7547" s="11">
        <f ca="1">('Step 3. Regression'!$B$18*E7547^2+'Step 3. Regression'!$C$18*E7547+'Step 3. Regression'!$D$18)*C7547</f>
        <v>6.3422100927925218</v>
      </c>
      <c r="G7547" s="11">
        <f ca="1">('Step 3. Regression'!$G$18*E7547^2+'Step 3. Regression'!$H$18*E7547+'Step 3. Regression'!$I$18)*D7547</f>
        <v>3.0653264537937401</v>
      </c>
    </row>
    <row r="7548" spans="1:7" x14ac:dyDescent="0.25">
      <c r="A7548" s="8">
        <f>IF(ISBLANK('Step 1.4 CNY OAT'!A7548),"-",'Step 1.4 CNY OAT'!A7548)</f>
        <v>43415.416666666664</v>
      </c>
      <c r="B7548" s="26">
        <f t="shared" si="135"/>
        <v>314</v>
      </c>
      <c r="C7548" s="67" cm="1">
        <f t="array" ref="C7548">INDEX('Step 5. Daily Avg Schedule Calc'!$A$2:$D$169,(WEEKDAY(A7548)-1)*24+HOUR(A7548)+1,3)</f>
        <v>1</v>
      </c>
      <c r="D7548" s="67" cm="1">
        <f t="array" ref="D7548">INDEX('Step 5. Daily Avg Schedule Calc'!$A$2:$D$169,(WEEKDAY(A7548)-1)*24+HOUR(A7548)+1,4)</f>
        <v>1</v>
      </c>
      <c r="E7548">
        <f>VLOOKUP(A7548,'Step 1.4 CNY OAT'!$A$1:$B$8761,2)</f>
        <v>41</v>
      </c>
      <c r="F7548" s="11">
        <f ca="1">('Step 3. Regression'!$B$18*E7548^2+'Step 3. Regression'!$C$18*E7548+'Step 3. Regression'!$D$18)*C7548</f>
        <v>5.9762415125090502</v>
      </c>
      <c r="G7548" s="11">
        <f ca="1">('Step 3. Regression'!$G$18*E7548^2+'Step 3. Regression'!$H$18*E7548+'Step 3. Regression'!$I$18)*D7548</f>
        <v>2.9518968124163409</v>
      </c>
    </row>
    <row r="7549" spans="1:7" x14ac:dyDescent="0.25">
      <c r="A7549" s="8">
        <f>IF(ISBLANK('Step 1.4 CNY OAT'!A7549),"-",'Step 1.4 CNY OAT'!A7549)</f>
        <v>43415.458333333336</v>
      </c>
      <c r="B7549" s="26">
        <f t="shared" si="135"/>
        <v>314</v>
      </c>
      <c r="C7549" s="67" cm="1">
        <f t="array" ref="C7549">INDEX('Step 5. Daily Avg Schedule Calc'!$A$2:$D$169,(WEEKDAY(A7549)-1)*24+HOUR(A7549)+1,3)</f>
        <v>1</v>
      </c>
      <c r="D7549" s="67" cm="1">
        <f t="array" ref="D7549">INDEX('Step 5. Daily Avg Schedule Calc'!$A$2:$D$169,(WEEKDAY(A7549)-1)*24+HOUR(A7549)+1,4)</f>
        <v>1</v>
      </c>
      <c r="E7549">
        <f>VLOOKUP(A7549,'Step 1.4 CNY OAT'!$A$1:$B$8761,2)</f>
        <v>43</v>
      </c>
      <c r="F7549" s="11">
        <f ca="1">('Step 3. Regression'!$B$18*E7549^2+'Step 3. Regression'!$C$18*E7549+'Step 3. Regression'!$D$18)*C7549</f>
        <v>5.8223580347428134</v>
      </c>
      <c r="G7549" s="11">
        <f ca="1">('Step 3. Regression'!$G$18*E7549^2+'Step 3. Regression'!$H$18*E7549+'Step 3. Regression'!$I$18)*D7549</f>
        <v>2.902665945654519</v>
      </c>
    </row>
    <row r="7550" spans="1:7" x14ac:dyDescent="0.25">
      <c r="A7550" s="8">
        <f>IF(ISBLANK('Step 1.4 CNY OAT'!A7550),"-",'Step 1.4 CNY OAT'!A7550)</f>
        <v>43415.5</v>
      </c>
      <c r="B7550" s="26">
        <f t="shared" si="135"/>
        <v>314</v>
      </c>
      <c r="C7550" s="67" cm="1">
        <f t="array" ref="C7550">INDEX('Step 5. Daily Avg Schedule Calc'!$A$2:$D$169,(WEEKDAY(A7550)-1)*24+HOUR(A7550)+1,3)</f>
        <v>1</v>
      </c>
      <c r="D7550" s="67" cm="1">
        <f t="array" ref="D7550">INDEX('Step 5. Daily Avg Schedule Calc'!$A$2:$D$169,(WEEKDAY(A7550)-1)*24+HOUR(A7550)+1,4)</f>
        <v>1</v>
      </c>
      <c r="E7550">
        <f>VLOOKUP(A7550,'Step 1.4 CNY OAT'!$A$1:$B$8761,2)</f>
        <v>45</v>
      </c>
      <c r="F7550" s="11">
        <f ca="1">('Step 3. Regression'!$B$18*E7550^2+'Step 3. Regression'!$C$18*E7550+'Step 3. Regression'!$D$18)*C7550</f>
        <v>5.6878750985602435</v>
      </c>
      <c r="G7550" s="11">
        <f ca="1">('Step 3. Regression'!$G$18*E7550^2+'Step 3. Regression'!$H$18*E7550+'Step 3. Regression'!$I$18)*D7550</f>
        <v>2.8584243815106145</v>
      </c>
    </row>
    <row r="7551" spans="1:7" x14ac:dyDescent="0.25">
      <c r="A7551" s="8">
        <f>IF(ISBLANK('Step 1.4 CNY OAT'!A7551),"-",'Step 1.4 CNY OAT'!A7551)</f>
        <v>43415.541666666664</v>
      </c>
      <c r="B7551" s="26">
        <f t="shared" si="135"/>
        <v>314</v>
      </c>
      <c r="C7551" s="67" cm="1">
        <f t="array" ref="C7551">INDEX('Step 5. Daily Avg Schedule Calc'!$A$2:$D$169,(WEEKDAY(A7551)-1)*24+HOUR(A7551)+1,3)</f>
        <v>1</v>
      </c>
      <c r="D7551" s="67" cm="1">
        <f t="array" ref="D7551">INDEX('Step 5. Daily Avg Schedule Calc'!$A$2:$D$169,(WEEKDAY(A7551)-1)*24+HOUR(A7551)+1,4)</f>
        <v>1</v>
      </c>
      <c r="E7551">
        <f>VLOOKUP(A7551,'Step 1.4 CNY OAT'!$A$1:$B$8761,2)</f>
        <v>46</v>
      </c>
      <c r="F7551" s="11">
        <f ca="1">('Step 3. Regression'!$B$18*E7551^2+'Step 3. Regression'!$C$18*E7551+'Step 3. Regression'!$D$18)*C7551</f>
        <v>5.6279088335628336</v>
      </c>
      <c r="G7551" s="11">
        <f ca="1">('Step 3. Regression'!$G$18*E7551^2+'Step 3. Regression'!$H$18*E7551+'Step 3. Regression'!$I$18)*D7551</f>
        <v>2.8381745879203826</v>
      </c>
    </row>
    <row r="7552" spans="1:7" x14ac:dyDescent="0.25">
      <c r="A7552" s="8">
        <f>IF(ISBLANK('Step 1.4 CNY OAT'!A7552),"-",'Step 1.4 CNY OAT'!A7552)</f>
        <v>43415.583333333336</v>
      </c>
      <c r="B7552" s="26">
        <f t="shared" si="135"/>
        <v>314</v>
      </c>
      <c r="C7552" s="67" cm="1">
        <f t="array" ref="C7552">INDEX('Step 5. Daily Avg Schedule Calc'!$A$2:$D$169,(WEEKDAY(A7552)-1)*24+HOUR(A7552)+1,3)</f>
        <v>1</v>
      </c>
      <c r="D7552" s="67" cm="1">
        <f t="array" ref="D7552">INDEX('Step 5. Daily Avg Schedule Calc'!$A$2:$D$169,(WEEKDAY(A7552)-1)*24+HOUR(A7552)+1,4)</f>
        <v>1</v>
      </c>
      <c r="E7552">
        <f>VLOOKUP(A7552,'Step 1.4 CNY OAT'!$A$1:$B$8761,2)</f>
        <v>46</v>
      </c>
      <c r="F7552" s="11">
        <f ca="1">('Step 3. Regression'!$B$18*E7552^2+'Step 3. Regression'!$C$18*E7552+'Step 3. Regression'!$D$18)*C7552</f>
        <v>5.6279088335628336</v>
      </c>
      <c r="G7552" s="11">
        <f ca="1">('Step 3. Regression'!$G$18*E7552^2+'Step 3. Regression'!$H$18*E7552+'Step 3. Regression'!$I$18)*D7552</f>
        <v>2.8381745879203826</v>
      </c>
    </row>
    <row r="7553" spans="1:7" x14ac:dyDescent="0.25">
      <c r="A7553" s="8">
        <f>IF(ISBLANK('Step 1.4 CNY OAT'!A7553),"-",'Step 1.4 CNY OAT'!A7553)</f>
        <v>43415.625</v>
      </c>
      <c r="B7553" s="26">
        <f t="shared" si="135"/>
        <v>314</v>
      </c>
      <c r="C7553" s="67" cm="1">
        <f t="array" ref="C7553">INDEX('Step 5. Daily Avg Schedule Calc'!$A$2:$D$169,(WEEKDAY(A7553)-1)*24+HOUR(A7553)+1,3)</f>
        <v>1</v>
      </c>
      <c r="D7553" s="67" cm="1">
        <f t="array" ref="D7553">INDEX('Step 5. Daily Avg Schedule Calc'!$A$2:$D$169,(WEEKDAY(A7553)-1)*24+HOUR(A7553)+1,4)</f>
        <v>1</v>
      </c>
      <c r="E7553">
        <f>VLOOKUP(A7553,'Step 1.4 CNY OAT'!$A$1:$B$8761,2)</f>
        <v>46</v>
      </c>
      <c r="F7553" s="11">
        <f ca="1">('Step 3. Regression'!$B$18*E7553^2+'Step 3. Regression'!$C$18*E7553+'Step 3. Regression'!$D$18)*C7553</f>
        <v>5.6279088335628336</v>
      </c>
      <c r="G7553" s="11">
        <f ca="1">('Step 3. Regression'!$G$18*E7553^2+'Step 3. Regression'!$H$18*E7553+'Step 3. Regression'!$I$18)*D7553</f>
        <v>2.8381745879203826</v>
      </c>
    </row>
    <row r="7554" spans="1:7" x14ac:dyDescent="0.25">
      <c r="A7554" s="8">
        <f>IF(ISBLANK('Step 1.4 CNY OAT'!A7554),"-",'Step 1.4 CNY OAT'!A7554)</f>
        <v>43415.666666666664</v>
      </c>
      <c r="B7554" s="26">
        <f t="shared" si="135"/>
        <v>314</v>
      </c>
      <c r="C7554" s="67" cm="1">
        <f t="array" ref="C7554">INDEX('Step 5. Daily Avg Schedule Calc'!$A$2:$D$169,(WEEKDAY(A7554)-1)*24+HOUR(A7554)+1,3)</f>
        <v>1</v>
      </c>
      <c r="D7554" s="67" cm="1">
        <f t="array" ref="D7554">INDEX('Step 5. Daily Avg Schedule Calc'!$A$2:$D$169,(WEEKDAY(A7554)-1)*24+HOUR(A7554)+1,4)</f>
        <v>1</v>
      </c>
      <c r="E7554">
        <f>VLOOKUP(A7554,'Step 1.4 CNY OAT'!$A$1:$B$8761,2)</f>
        <v>47</v>
      </c>
      <c r="F7554" s="11">
        <f ca="1">('Step 3. Regression'!$B$18*E7554^2+'Step 3. Regression'!$C$18*E7554+'Step 3. Regression'!$D$18)*C7554</f>
        <v>5.5727927039613396</v>
      </c>
      <c r="G7554" s="11">
        <f ca="1">('Step 3. Regression'!$G$18*E7554^2+'Step 3. Regression'!$H$18*E7554+'Step 3. Regression'!$I$18)*D7554</f>
        <v>2.8191721199846294</v>
      </c>
    </row>
    <row r="7555" spans="1:7" x14ac:dyDescent="0.25">
      <c r="A7555" s="8">
        <f>IF(ISBLANK('Step 1.4 CNY OAT'!A7555),"-",'Step 1.4 CNY OAT'!A7555)</f>
        <v>43415.708333333336</v>
      </c>
      <c r="B7555" s="26">
        <f t="shared" ref="B7555:B7618" si="136">_xlfn.DAYS(A7555,$A$2)</f>
        <v>314</v>
      </c>
      <c r="C7555" s="67" cm="1">
        <f t="array" ref="C7555">INDEX('Step 5. Daily Avg Schedule Calc'!$A$2:$D$169,(WEEKDAY(A7555)-1)*24+HOUR(A7555)+1,3)</f>
        <v>1</v>
      </c>
      <c r="D7555" s="67" cm="1">
        <f t="array" ref="D7555">INDEX('Step 5. Daily Avg Schedule Calc'!$A$2:$D$169,(WEEKDAY(A7555)-1)*24+HOUR(A7555)+1,4)</f>
        <v>1</v>
      </c>
      <c r="E7555">
        <f>VLOOKUP(A7555,'Step 1.4 CNY OAT'!$A$1:$B$8761,2)</f>
        <v>46</v>
      </c>
      <c r="F7555" s="11">
        <f ca="1">('Step 3. Regression'!$B$18*E7555^2+'Step 3. Regression'!$C$18*E7555+'Step 3. Regression'!$D$18)*C7555</f>
        <v>5.6279088335628336</v>
      </c>
      <c r="G7555" s="11">
        <f ca="1">('Step 3. Regression'!$G$18*E7555^2+'Step 3. Regression'!$H$18*E7555+'Step 3. Regression'!$I$18)*D7555</f>
        <v>2.8381745879203826</v>
      </c>
    </row>
    <row r="7556" spans="1:7" x14ac:dyDescent="0.25">
      <c r="A7556" s="8">
        <f>IF(ISBLANK('Step 1.4 CNY OAT'!A7556),"-",'Step 1.4 CNY OAT'!A7556)</f>
        <v>43415.75</v>
      </c>
      <c r="B7556" s="26">
        <f t="shared" si="136"/>
        <v>314</v>
      </c>
      <c r="C7556" s="67" cm="1">
        <f t="array" ref="C7556">INDEX('Step 5. Daily Avg Schedule Calc'!$A$2:$D$169,(WEEKDAY(A7556)-1)*24+HOUR(A7556)+1,3)</f>
        <v>1</v>
      </c>
      <c r="D7556" s="67" cm="1">
        <f t="array" ref="D7556">INDEX('Step 5. Daily Avg Schedule Calc'!$A$2:$D$169,(WEEKDAY(A7556)-1)*24+HOUR(A7556)+1,4)</f>
        <v>1</v>
      </c>
      <c r="E7556">
        <f>VLOOKUP(A7556,'Step 1.4 CNY OAT'!$A$1:$B$8761,2)</f>
        <v>46</v>
      </c>
      <c r="F7556" s="11">
        <f ca="1">('Step 3. Regression'!$B$18*E7556^2+'Step 3. Regression'!$C$18*E7556+'Step 3. Regression'!$D$18)*C7556</f>
        <v>5.6279088335628336</v>
      </c>
      <c r="G7556" s="11">
        <f ca="1">('Step 3. Regression'!$G$18*E7556^2+'Step 3. Regression'!$H$18*E7556+'Step 3. Regression'!$I$18)*D7556</f>
        <v>2.8381745879203826</v>
      </c>
    </row>
    <row r="7557" spans="1:7" x14ac:dyDescent="0.25">
      <c r="A7557" s="8">
        <f>IF(ISBLANK('Step 1.4 CNY OAT'!A7557),"-",'Step 1.4 CNY OAT'!A7557)</f>
        <v>43415.791666666664</v>
      </c>
      <c r="B7557" s="26">
        <f t="shared" si="136"/>
        <v>314</v>
      </c>
      <c r="C7557" s="67" cm="1">
        <f t="array" ref="C7557">INDEX('Step 5. Daily Avg Schedule Calc'!$A$2:$D$169,(WEEKDAY(A7557)-1)*24+HOUR(A7557)+1,3)</f>
        <v>1</v>
      </c>
      <c r="D7557" s="67" cm="1">
        <f t="array" ref="D7557">INDEX('Step 5. Daily Avg Schedule Calc'!$A$2:$D$169,(WEEKDAY(A7557)-1)*24+HOUR(A7557)+1,4)</f>
        <v>1</v>
      </c>
      <c r="E7557">
        <f>VLOOKUP(A7557,'Step 1.4 CNY OAT'!$A$1:$B$8761,2)</f>
        <v>45</v>
      </c>
      <c r="F7557" s="11">
        <f ca="1">('Step 3. Regression'!$B$18*E7557^2+'Step 3. Regression'!$C$18*E7557+'Step 3. Regression'!$D$18)*C7557</f>
        <v>5.6878750985602435</v>
      </c>
      <c r="G7557" s="11">
        <f ca="1">('Step 3. Regression'!$G$18*E7557^2+'Step 3. Regression'!$H$18*E7557+'Step 3. Regression'!$I$18)*D7557</f>
        <v>2.8584243815106145</v>
      </c>
    </row>
    <row r="7558" spans="1:7" x14ac:dyDescent="0.25">
      <c r="A7558" s="8">
        <f>IF(ISBLANK('Step 1.4 CNY OAT'!A7558),"-",'Step 1.4 CNY OAT'!A7558)</f>
        <v>43415.833333333336</v>
      </c>
      <c r="B7558" s="26">
        <f t="shared" si="136"/>
        <v>314</v>
      </c>
      <c r="C7558" s="67" cm="1">
        <f t="array" ref="C7558">INDEX('Step 5. Daily Avg Schedule Calc'!$A$2:$D$169,(WEEKDAY(A7558)-1)*24+HOUR(A7558)+1,3)</f>
        <v>1</v>
      </c>
      <c r="D7558" s="67" cm="1">
        <f t="array" ref="D7558">INDEX('Step 5. Daily Avg Schedule Calc'!$A$2:$D$169,(WEEKDAY(A7558)-1)*24+HOUR(A7558)+1,4)</f>
        <v>1</v>
      </c>
      <c r="E7558">
        <f>VLOOKUP(A7558,'Step 1.4 CNY OAT'!$A$1:$B$8761,2)</f>
        <v>45</v>
      </c>
      <c r="F7558" s="11">
        <f ca="1">('Step 3. Regression'!$B$18*E7558^2+'Step 3. Regression'!$C$18*E7558+'Step 3. Regression'!$D$18)*C7558</f>
        <v>5.6878750985602435</v>
      </c>
      <c r="G7558" s="11">
        <f ca="1">('Step 3. Regression'!$G$18*E7558^2+'Step 3. Regression'!$H$18*E7558+'Step 3. Regression'!$I$18)*D7558</f>
        <v>2.8584243815106145</v>
      </c>
    </row>
    <row r="7559" spans="1:7" x14ac:dyDescent="0.25">
      <c r="A7559" s="8">
        <f>IF(ISBLANK('Step 1.4 CNY OAT'!A7559),"-",'Step 1.4 CNY OAT'!A7559)</f>
        <v>43415.875</v>
      </c>
      <c r="B7559" s="26">
        <f t="shared" si="136"/>
        <v>314</v>
      </c>
      <c r="C7559" s="67" cm="1">
        <f t="array" ref="C7559">INDEX('Step 5. Daily Avg Schedule Calc'!$A$2:$D$169,(WEEKDAY(A7559)-1)*24+HOUR(A7559)+1,3)</f>
        <v>1</v>
      </c>
      <c r="D7559" s="67" cm="1">
        <f t="array" ref="D7559">INDEX('Step 5. Daily Avg Schedule Calc'!$A$2:$D$169,(WEEKDAY(A7559)-1)*24+HOUR(A7559)+1,4)</f>
        <v>1</v>
      </c>
      <c r="E7559">
        <f>VLOOKUP(A7559,'Step 1.4 CNY OAT'!$A$1:$B$8761,2)</f>
        <v>45</v>
      </c>
      <c r="F7559" s="11">
        <f ca="1">('Step 3. Regression'!$B$18*E7559^2+'Step 3. Regression'!$C$18*E7559+'Step 3. Regression'!$D$18)*C7559</f>
        <v>5.6878750985602435</v>
      </c>
      <c r="G7559" s="11">
        <f ca="1">('Step 3. Regression'!$G$18*E7559^2+'Step 3. Regression'!$H$18*E7559+'Step 3. Regression'!$I$18)*D7559</f>
        <v>2.8584243815106145</v>
      </c>
    </row>
    <row r="7560" spans="1:7" x14ac:dyDescent="0.25">
      <c r="A7560" s="8">
        <f>IF(ISBLANK('Step 1.4 CNY OAT'!A7560),"-",'Step 1.4 CNY OAT'!A7560)</f>
        <v>43415.916666666664</v>
      </c>
      <c r="B7560" s="26">
        <f t="shared" si="136"/>
        <v>314</v>
      </c>
      <c r="C7560" s="67" cm="1">
        <f t="array" ref="C7560">INDEX('Step 5. Daily Avg Schedule Calc'!$A$2:$D$169,(WEEKDAY(A7560)-1)*24+HOUR(A7560)+1,3)</f>
        <v>1</v>
      </c>
      <c r="D7560" s="67" cm="1">
        <f t="array" ref="D7560">INDEX('Step 5. Daily Avg Schedule Calc'!$A$2:$D$169,(WEEKDAY(A7560)-1)*24+HOUR(A7560)+1,4)</f>
        <v>1</v>
      </c>
      <c r="E7560">
        <f>VLOOKUP(A7560,'Step 1.4 CNY OAT'!$A$1:$B$8761,2)</f>
        <v>44</v>
      </c>
      <c r="F7560" s="11">
        <f ca="1">('Step 3. Regression'!$B$18*E7560^2+'Step 3. Regression'!$C$18*E7560+'Step 3. Regression'!$D$18)*C7560</f>
        <v>5.7526914989535705</v>
      </c>
      <c r="G7560" s="11">
        <f ca="1">('Step 3. Regression'!$G$18*E7560^2+'Step 3. Regression'!$H$18*E7560+'Step 3. Regression'!$I$18)*D7560</f>
        <v>2.8799215007553269</v>
      </c>
    </row>
    <row r="7561" spans="1:7" x14ac:dyDescent="0.25">
      <c r="A7561" s="8">
        <f>IF(ISBLANK('Step 1.4 CNY OAT'!A7561),"-",'Step 1.4 CNY OAT'!A7561)</f>
        <v>43415.958333333336</v>
      </c>
      <c r="B7561" s="26">
        <f t="shared" si="136"/>
        <v>314</v>
      </c>
      <c r="C7561" s="67" cm="1">
        <f t="array" ref="C7561">INDEX('Step 5. Daily Avg Schedule Calc'!$A$2:$D$169,(WEEKDAY(A7561)-1)*24+HOUR(A7561)+1,3)</f>
        <v>1</v>
      </c>
      <c r="D7561" s="67" cm="1">
        <f t="array" ref="D7561">INDEX('Step 5. Daily Avg Schedule Calc'!$A$2:$D$169,(WEEKDAY(A7561)-1)*24+HOUR(A7561)+1,4)</f>
        <v>1</v>
      </c>
      <c r="E7561">
        <f>VLOOKUP(A7561,'Step 1.4 CNY OAT'!$A$1:$B$8761,2)</f>
        <v>43</v>
      </c>
      <c r="F7561" s="11">
        <f ca="1">('Step 3. Regression'!$B$18*E7561^2+'Step 3. Regression'!$C$18*E7561+'Step 3. Regression'!$D$18)*C7561</f>
        <v>5.8223580347428134</v>
      </c>
      <c r="G7561" s="11">
        <f ca="1">('Step 3. Regression'!$G$18*E7561^2+'Step 3. Regression'!$H$18*E7561+'Step 3. Regression'!$I$18)*D7561</f>
        <v>2.902665945654519</v>
      </c>
    </row>
    <row r="7562" spans="1:7" x14ac:dyDescent="0.25">
      <c r="A7562" s="8">
        <f>IF(ISBLANK('Step 1.4 CNY OAT'!A7562),"-",'Step 1.4 CNY OAT'!A7562)</f>
        <v>43416</v>
      </c>
      <c r="B7562" s="26">
        <f t="shared" si="136"/>
        <v>315</v>
      </c>
      <c r="C7562" s="67" cm="1">
        <f t="array" ref="C7562">INDEX('Step 5. Daily Avg Schedule Calc'!$A$2:$D$169,(WEEKDAY(A7562)-1)*24+HOUR(A7562)+1,3)</f>
        <v>1</v>
      </c>
      <c r="D7562" s="67" cm="1">
        <f t="array" ref="D7562">INDEX('Step 5. Daily Avg Schedule Calc'!$A$2:$D$169,(WEEKDAY(A7562)-1)*24+HOUR(A7562)+1,4)</f>
        <v>1</v>
      </c>
      <c r="E7562">
        <f>VLOOKUP(A7562,'Step 1.4 CNY OAT'!$A$1:$B$8761,2)</f>
        <v>43</v>
      </c>
      <c r="F7562" s="11">
        <f ca="1">('Step 3. Regression'!$B$18*E7562^2+'Step 3. Regression'!$C$18*E7562+'Step 3. Regression'!$D$18)*C7562</f>
        <v>5.8223580347428134</v>
      </c>
      <c r="G7562" s="11">
        <f ca="1">('Step 3. Regression'!$G$18*E7562^2+'Step 3. Regression'!$H$18*E7562+'Step 3. Regression'!$I$18)*D7562</f>
        <v>2.902665945654519</v>
      </c>
    </row>
    <row r="7563" spans="1:7" x14ac:dyDescent="0.25">
      <c r="A7563" s="8">
        <f>IF(ISBLANK('Step 1.4 CNY OAT'!A7563),"-",'Step 1.4 CNY OAT'!A7563)</f>
        <v>43416.041666666664</v>
      </c>
      <c r="B7563" s="26">
        <f t="shared" si="136"/>
        <v>315</v>
      </c>
      <c r="C7563" s="67" cm="1">
        <f t="array" ref="C7563">INDEX('Step 5. Daily Avg Schedule Calc'!$A$2:$D$169,(WEEKDAY(A7563)-1)*24+HOUR(A7563)+1,3)</f>
        <v>1</v>
      </c>
      <c r="D7563" s="67" cm="1">
        <f t="array" ref="D7563">INDEX('Step 5. Daily Avg Schedule Calc'!$A$2:$D$169,(WEEKDAY(A7563)-1)*24+HOUR(A7563)+1,4)</f>
        <v>1</v>
      </c>
      <c r="E7563">
        <f>VLOOKUP(A7563,'Step 1.4 CNY OAT'!$A$1:$B$8761,2)</f>
        <v>40</v>
      </c>
      <c r="F7563" s="11">
        <f ca="1">('Step 3. Regression'!$B$18*E7563^2+'Step 3. Regression'!$C$18*E7563+'Step 3. Regression'!$D$18)*C7563</f>
        <v>6.0604584544860431</v>
      </c>
      <c r="G7563" s="11">
        <f ca="1">('Step 3. Regression'!$G$18*E7563^2+'Step 3. Regression'!$H$18*E7563+'Step 3. Regression'!$I$18)*D7563</f>
        <v>2.9783832342789713</v>
      </c>
    </row>
    <row r="7564" spans="1:7" x14ac:dyDescent="0.25">
      <c r="A7564" s="8">
        <f>IF(ISBLANK('Step 1.4 CNY OAT'!A7564),"-",'Step 1.4 CNY OAT'!A7564)</f>
        <v>43416.083333333336</v>
      </c>
      <c r="B7564" s="26">
        <f t="shared" si="136"/>
        <v>315</v>
      </c>
      <c r="C7564" s="67" cm="1">
        <f t="array" ref="C7564">INDEX('Step 5. Daily Avg Schedule Calc'!$A$2:$D$169,(WEEKDAY(A7564)-1)*24+HOUR(A7564)+1,3)</f>
        <v>1</v>
      </c>
      <c r="D7564" s="67" cm="1">
        <f t="array" ref="D7564">INDEX('Step 5. Daily Avg Schedule Calc'!$A$2:$D$169,(WEEKDAY(A7564)-1)*24+HOUR(A7564)+1,4)</f>
        <v>1</v>
      </c>
      <c r="E7564">
        <f>VLOOKUP(A7564,'Step 1.4 CNY OAT'!$A$1:$B$8761,2)</f>
        <v>43</v>
      </c>
      <c r="F7564" s="11">
        <f ca="1">('Step 3. Regression'!$B$18*E7564^2+'Step 3. Regression'!$C$18*E7564+'Step 3. Regression'!$D$18)*C7564</f>
        <v>5.8223580347428134</v>
      </c>
      <c r="G7564" s="11">
        <f ca="1">('Step 3. Regression'!$G$18*E7564^2+'Step 3. Regression'!$H$18*E7564+'Step 3. Regression'!$I$18)*D7564</f>
        <v>2.902665945654519</v>
      </c>
    </row>
    <row r="7565" spans="1:7" x14ac:dyDescent="0.25">
      <c r="A7565" s="8">
        <f>IF(ISBLANK('Step 1.4 CNY OAT'!A7565),"-",'Step 1.4 CNY OAT'!A7565)</f>
        <v>43416.125</v>
      </c>
      <c r="B7565" s="26">
        <f t="shared" si="136"/>
        <v>315</v>
      </c>
      <c r="C7565" s="67" cm="1">
        <f t="array" ref="C7565">INDEX('Step 5. Daily Avg Schedule Calc'!$A$2:$D$169,(WEEKDAY(A7565)-1)*24+HOUR(A7565)+1,3)</f>
        <v>1</v>
      </c>
      <c r="D7565" s="67" cm="1">
        <f t="array" ref="D7565">INDEX('Step 5. Daily Avg Schedule Calc'!$A$2:$D$169,(WEEKDAY(A7565)-1)*24+HOUR(A7565)+1,4)</f>
        <v>1</v>
      </c>
      <c r="E7565">
        <f>VLOOKUP(A7565,'Step 1.4 CNY OAT'!$A$1:$B$8761,2)</f>
        <v>39</v>
      </c>
      <c r="F7565" s="11">
        <f ca="1">('Step 3. Regression'!$B$18*E7565^2+'Step 3. Regression'!$C$18*E7565+'Step 3. Regression'!$D$18)*C7565</f>
        <v>6.149525531858953</v>
      </c>
      <c r="G7565" s="11">
        <f ca="1">('Step 3. Regression'!$G$18*E7565^2+'Step 3. Regression'!$H$18*E7565+'Step 3. Regression'!$I$18)*D7565</f>
        <v>3.0061169817960809</v>
      </c>
    </row>
    <row r="7566" spans="1:7" x14ac:dyDescent="0.25">
      <c r="A7566" s="8">
        <f>IF(ISBLANK('Step 1.4 CNY OAT'!A7566),"-",'Step 1.4 CNY OAT'!A7566)</f>
        <v>43416.166666666664</v>
      </c>
      <c r="B7566" s="26">
        <f t="shared" si="136"/>
        <v>315</v>
      </c>
      <c r="C7566" s="67" cm="1">
        <f t="array" ref="C7566">INDEX('Step 5. Daily Avg Schedule Calc'!$A$2:$D$169,(WEEKDAY(A7566)-1)*24+HOUR(A7566)+1,3)</f>
        <v>1</v>
      </c>
      <c r="D7566" s="67" cm="1">
        <f t="array" ref="D7566">INDEX('Step 5. Daily Avg Schedule Calc'!$A$2:$D$169,(WEEKDAY(A7566)-1)*24+HOUR(A7566)+1,4)</f>
        <v>1</v>
      </c>
      <c r="E7566">
        <f>VLOOKUP(A7566,'Step 1.4 CNY OAT'!$A$1:$B$8761,2)</f>
        <v>39</v>
      </c>
      <c r="F7566" s="11">
        <f ca="1">('Step 3. Regression'!$B$18*E7566^2+'Step 3. Regression'!$C$18*E7566+'Step 3. Regression'!$D$18)*C7566</f>
        <v>6.149525531858953</v>
      </c>
      <c r="G7566" s="11">
        <f ca="1">('Step 3. Regression'!$G$18*E7566^2+'Step 3. Regression'!$H$18*E7566+'Step 3. Regression'!$I$18)*D7566</f>
        <v>3.0061169817960809</v>
      </c>
    </row>
    <row r="7567" spans="1:7" x14ac:dyDescent="0.25">
      <c r="A7567" s="8">
        <f>IF(ISBLANK('Step 1.4 CNY OAT'!A7567),"-",'Step 1.4 CNY OAT'!A7567)</f>
        <v>43416.208333333336</v>
      </c>
      <c r="B7567" s="26">
        <f t="shared" si="136"/>
        <v>315</v>
      </c>
      <c r="C7567" s="67" cm="1">
        <f t="array" ref="C7567">INDEX('Step 5. Daily Avg Schedule Calc'!$A$2:$D$169,(WEEKDAY(A7567)-1)*24+HOUR(A7567)+1,3)</f>
        <v>1</v>
      </c>
      <c r="D7567" s="67" cm="1">
        <f t="array" ref="D7567">INDEX('Step 5. Daily Avg Schedule Calc'!$A$2:$D$169,(WEEKDAY(A7567)-1)*24+HOUR(A7567)+1,4)</f>
        <v>1</v>
      </c>
      <c r="E7567">
        <f>VLOOKUP(A7567,'Step 1.4 CNY OAT'!$A$1:$B$8761,2)</f>
        <v>39</v>
      </c>
      <c r="F7567" s="11">
        <f ca="1">('Step 3. Regression'!$B$18*E7567^2+'Step 3. Regression'!$C$18*E7567+'Step 3. Regression'!$D$18)*C7567</f>
        <v>6.149525531858953</v>
      </c>
      <c r="G7567" s="11">
        <f ca="1">('Step 3. Regression'!$G$18*E7567^2+'Step 3. Regression'!$H$18*E7567+'Step 3. Regression'!$I$18)*D7567</f>
        <v>3.0061169817960809</v>
      </c>
    </row>
    <row r="7568" spans="1:7" x14ac:dyDescent="0.25">
      <c r="A7568" s="8">
        <f>IF(ISBLANK('Step 1.4 CNY OAT'!A7568),"-",'Step 1.4 CNY OAT'!A7568)</f>
        <v>43416.25</v>
      </c>
      <c r="B7568" s="26">
        <f t="shared" si="136"/>
        <v>315</v>
      </c>
      <c r="C7568" s="67" cm="1">
        <f t="array" ref="C7568">INDEX('Step 5. Daily Avg Schedule Calc'!$A$2:$D$169,(WEEKDAY(A7568)-1)*24+HOUR(A7568)+1,3)</f>
        <v>1</v>
      </c>
      <c r="D7568" s="67" cm="1">
        <f t="array" ref="D7568">INDEX('Step 5. Daily Avg Schedule Calc'!$A$2:$D$169,(WEEKDAY(A7568)-1)*24+HOUR(A7568)+1,4)</f>
        <v>1</v>
      </c>
      <c r="E7568">
        <f>VLOOKUP(A7568,'Step 1.4 CNY OAT'!$A$1:$B$8761,2)</f>
        <v>39</v>
      </c>
      <c r="F7568" s="11">
        <f ca="1">('Step 3. Regression'!$B$18*E7568^2+'Step 3. Regression'!$C$18*E7568+'Step 3. Regression'!$D$18)*C7568</f>
        <v>6.149525531858953</v>
      </c>
      <c r="G7568" s="11">
        <f ca="1">('Step 3. Regression'!$G$18*E7568^2+'Step 3. Regression'!$H$18*E7568+'Step 3. Regression'!$I$18)*D7568</f>
        <v>3.0061169817960809</v>
      </c>
    </row>
    <row r="7569" spans="1:7" x14ac:dyDescent="0.25">
      <c r="A7569" s="8">
        <f>IF(ISBLANK('Step 1.4 CNY OAT'!A7569),"-",'Step 1.4 CNY OAT'!A7569)</f>
        <v>43416.291666666664</v>
      </c>
      <c r="B7569" s="26">
        <f t="shared" si="136"/>
        <v>315</v>
      </c>
      <c r="C7569" s="67" cm="1">
        <f t="array" ref="C7569">INDEX('Step 5. Daily Avg Schedule Calc'!$A$2:$D$169,(WEEKDAY(A7569)-1)*24+HOUR(A7569)+1,3)</f>
        <v>1</v>
      </c>
      <c r="D7569" s="67" cm="1">
        <f t="array" ref="D7569">INDEX('Step 5. Daily Avg Schedule Calc'!$A$2:$D$169,(WEEKDAY(A7569)-1)*24+HOUR(A7569)+1,4)</f>
        <v>1</v>
      </c>
      <c r="E7569">
        <f>VLOOKUP(A7569,'Step 1.4 CNY OAT'!$A$1:$B$8761,2)</f>
        <v>40</v>
      </c>
      <c r="F7569" s="11">
        <f ca="1">('Step 3. Regression'!$B$18*E7569^2+'Step 3. Regression'!$C$18*E7569+'Step 3. Regression'!$D$18)*C7569</f>
        <v>6.0604584544860431</v>
      </c>
      <c r="G7569" s="11">
        <f ca="1">('Step 3. Regression'!$G$18*E7569^2+'Step 3. Regression'!$H$18*E7569+'Step 3. Regression'!$I$18)*D7569</f>
        <v>2.9783832342789713</v>
      </c>
    </row>
    <row r="7570" spans="1:7" x14ac:dyDescent="0.25">
      <c r="A7570" s="8">
        <f>IF(ISBLANK('Step 1.4 CNY OAT'!A7570),"-",'Step 1.4 CNY OAT'!A7570)</f>
        <v>43416.333333333336</v>
      </c>
      <c r="B7570" s="26">
        <f t="shared" si="136"/>
        <v>315</v>
      </c>
      <c r="C7570" s="67" cm="1">
        <f t="array" ref="C7570">INDEX('Step 5. Daily Avg Schedule Calc'!$A$2:$D$169,(WEEKDAY(A7570)-1)*24+HOUR(A7570)+1,3)</f>
        <v>1</v>
      </c>
      <c r="D7570" s="67" cm="1">
        <f t="array" ref="D7570">INDEX('Step 5. Daily Avg Schedule Calc'!$A$2:$D$169,(WEEKDAY(A7570)-1)*24+HOUR(A7570)+1,4)</f>
        <v>1</v>
      </c>
      <c r="E7570">
        <f>VLOOKUP(A7570,'Step 1.4 CNY OAT'!$A$1:$B$8761,2)</f>
        <v>41</v>
      </c>
      <c r="F7570" s="11">
        <f ca="1">('Step 3. Regression'!$B$18*E7570^2+'Step 3. Regression'!$C$18*E7570+'Step 3. Regression'!$D$18)*C7570</f>
        <v>5.9762415125090502</v>
      </c>
      <c r="G7570" s="11">
        <f ca="1">('Step 3. Regression'!$G$18*E7570^2+'Step 3. Regression'!$H$18*E7570+'Step 3. Regression'!$I$18)*D7570</f>
        <v>2.9518968124163409</v>
      </c>
    </row>
    <row r="7571" spans="1:7" x14ac:dyDescent="0.25">
      <c r="A7571" s="8">
        <f>IF(ISBLANK('Step 1.4 CNY OAT'!A7571),"-",'Step 1.4 CNY OAT'!A7571)</f>
        <v>43416.375</v>
      </c>
      <c r="B7571" s="26">
        <f t="shared" si="136"/>
        <v>315</v>
      </c>
      <c r="C7571" s="67" cm="1">
        <f t="array" ref="C7571">INDEX('Step 5. Daily Avg Schedule Calc'!$A$2:$D$169,(WEEKDAY(A7571)-1)*24+HOUR(A7571)+1,3)</f>
        <v>1</v>
      </c>
      <c r="D7571" s="67" cm="1">
        <f t="array" ref="D7571">INDEX('Step 5. Daily Avg Schedule Calc'!$A$2:$D$169,(WEEKDAY(A7571)-1)*24+HOUR(A7571)+1,4)</f>
        <v>1</v>
      </c>
      <c r="E7571">
        <f>VLOOKUP(A7571,'Step 1.4 CNY OAT'!$A$1:$B$8761,2)</f>
        <v>45</v>
      </c>
      <c r="F7571" s="11">
        <f ca="1">('Step 3. Regression'!$B$18*E7571^2+'Step 3. Regression'!$C$18*E7571+'Step 3. Regression'!$D$18)*C7571</f>
        <v>5.6878750985602435</v>
      </c>
      <c r="G7571" s="11">
        <f ca="1">('Step 3. Regression'!$G$18*E7571^2+'Step 3. Regression'!$H$18*E7571+'Step 3. Regression'!$I$18)*D7571</f>
        <v>2.8584243815106145</v>
      </c>
    </row>
    <row r="7572" spans="1:7" x14ac:dyDescent="0.25">
      <c r="A7572" s="8">
        <f>IF(ISBLANK('Step 1.4 CNY OAT'!A7572),"-",'Step 1.4 CNY OAT'!A7572)</f>
        <v>43416.416666666664</v>
      </c>
      <c r="B7572" s="26">
        <f t="shared" si="136"/>
        <v>315</v>
      </c>
      <c r="C7572" s="67" cm="1">
        <f t="array" ref="C7572">INDEX('Step 5. Daily Avg Schedule Calc'!$A$2:$D$169,(WEEKDAY(A7572)-1)*24+HOUR(A7572)+1,3)</f>
        <v>1</v>
      </c>
      <c r="D7572" s="67" cm="1">
        <f t="array" ref="D7572">INDEX('Step 5. Daily Avg Schedule Calc'!$A$2:$D$169,(WEEKDAY(A7572)-1)*24+HOUR(A7572)+1,4)</f>
        <v>1</v>
      </c>
      <c r="E7572">
        <f>VLOOKUP(A7572,'Step 1.4 CNY OAT'!$A$1:$B$8761,2)</f>
        <v>47</v>
      </c>
      <c r="F7572" s="11">
        <f ca="1">('Step 3. Regression'!$B$18*E7572^2+'Step 3. Regression'!$C$18*E7572+'Step 3. Regression'!$D$18)*C7572</f>
        <v>5.5727927039613396</v>
      </c>
      <c r="G7572" s="11">
        <f ca="1">('Step 3. Regression'!$G$18*E7572^2+'Step 3. Regression'!$H$18*E7572+'Step 3. Regression'!$I$18)*D7572</f>
        <v>2.8191721199846294</v>
      </c>
    </row>
    <row r="7573" spans="1:7" x14ac:dyDescent="0.25">
      <c r="A7573" s="8">
        <f>IF(ISBLANK('Step 1.4 CNY OAT'!A7573),"-",'Step 1.4 CNY OAT'!A7573)</f>
        <v>43416.458333333336</v>
      </c>
      <c r="B7573" s="26">
        <f t="shared" si="136"/>
        <v>315</v>
      </c>
      <c r="C7573" s="67" cm="1">
        <f t="array" ref="C7573">INDEX('Step 5. Daily Avg Schedule Calc'!$A$2:$D$169,(WEEKDAY(A7573)-1)*24+HOUR(A7573)+1,3)</f>
        <v>1</v>
      </c>
      <c r="D7573" s="67" cm="1">
        <f t="array" ref="D7573">INDEX('Step 5. Daily Avg Schedule Calc'!$A$2:$D$169,(WEEKDAY(A7573)-1)*24+HOUR(A7573)+1,4)</f>
        <v>1</v>
      </c>
      <c r="E7573">
        <f>VLOOKUP(A7573,'Step 1.4 CNY OAT'!$A$1:$B$8761,2)</f>
        <v>48</v>
      </c>
      <c r="F7573" s="11">
        <f ca="1">('Step 3. Regression'!$B$18*E7573^2+'Step 3. Regression'!$C$18*E7573+'Step 3. Regression'!$D$18)*C7573</f>
        <v>5.5225267097557609</v>
      </c>
      <c r="G7573" s="11">
        <f ca="1">('Step 3. Regression'!$G$18*E7573^2+'Step 3. Regression'!$H$18*E7573+'Step 3. Regression'!$I$18)*D7573</f>
        <v>2.8014169777033562</v>
      </c>
    </row>
    <row r="7574" spans="1:7" x14ac:dyDescent="0.25">
      <c r="A7574" s="8">
        <f>IF(ISBLANK('Step 1.4 CNY OAT'!A7574),"-",'Step 1.4 CNY OAT'!A7574)</f>
        <v>43416.5</v>
      </c>
      <c r="B7574" s="26">
        <f t="shared" si="136"/>
        <v>315</v>
      </c>
      <c r="C7574" s="67" cm="1">
        <f t="array" ref="C7574">INDEX('Step 5. Daily Avg Schedule Calc'!$A$2:$D$169,(WEEKDAY(A7574)-1)*24+HOUR(A7574)+1,3)</f>
        <v>1</v>
      </c>
      <c r="D7574" s="67" cm="1">
        <f t="array" ref="D7574">INDEX('Step 5. Daily Avg Schedule Calc'!$A$2:$D$169,(WEEKDAY(A7574)-1)*24+HOUR(A7574)+1,4)</f>
        <v>1</v>
      </c>
      <c r="E7574">
        <f>VLOOKUP(A7574,'Step 1.4 CNY OAT'!$A$1:$B$8761,2)</f>
        <v>48</v>
      </c>
      <c r="F7574" s="11">
        <f ca="1">('Step 3. Regression'!$B$18*E7574^2+'Step 3. Regression'!$C$18*E7574+'Step 3. Regression'!$D$18)*C7574</f>
        <v>5.5225267097557609</v>
      </c>
      <c r="G7574" s="11">
        <f ca="1">('Step 3. Regression'!$G$18*E7574^2+'Step 3. Regression'!$H$18*E7574+'Step 3. Regression'!$I$18)*D7574</f>
        <v>2.8014169777033562</v>
      </c>
    </row>
    <row r="7575" spans="1:7" x14ac:dyDescent="0.25">
      <c r="A7575" s="8">
        <f>IF(ISBLANK('Step 1.4 CNY OAT'!A7575),"-",'Step 1.4 CNY OAT'!A7575)</f>
        <v>43416.541666666664</v>
      </c>
      <c r="B7575" s="26">
        <f t="shared" si="136"/>
        <v>315</v>
      </c>
      <c r="C7575" s="67" cm="1">
        <f t="array" ref="C7575">INDEX('Step 5. Daily Avg Schedule Calc'!$A$2:$D$169,(WEEKDAY(A7575)-1)*24+HOUR(A7575)+1,3)</f>
        <v>1</v>
      </c>
      <c r="D7575" s="67" cm="1">
        <f t="array" ref="D7575">INDEX('Step 5. Daily Avg Schedule Calc'!$A$2:$D$169,(WEEKDAY(A7575)-1)*24+HOUR(A7575)+1,4)</f>
        <v>1</v>
      </c>
      <c r="E7575">
        <f>VLOOKUP(A7575,'Step 1.4 CNY OAT'!$A$1:$B$8761,2)</f>
        <v>49</v>
      </c>
      <c r="F7575" s="11">
        <f ca="1">('Step 3. Regression'!$B$18*E7575^2+'Step 3. Regression'!$C$18*E7575+'Step 3. Regression'!$D$18)*C7575</f>
        <v>5.4771108509461008</v>
      </c>
      <c r="G7575" s="11">
        <f ca="1">('Step 3. Regression'!$G$18*E7575^2+'Step 3. Regression'!$H$18*E7575+'Step 3. Regression'!$I$18)*D7575</f>
        <v>2.7849091610765626</v>
      </c>
    </row>
    <row r="7576" spans="1:7" x14ac:dyDescent="0.25">
      <c r="A7576" s="8">
        <f>IF(ISBLANK('Step 1.4 CNY OAT'!A7576),"-",'Step 1.4 CNY OAT'!A7576)</f>
        <v>43416.583333333336</v>
      </c>
      <c r="B7576" s="26">
        <f t="shared" si="136"/>
        <v>315</v>
      </c>
      <c r="C7576" s="67" cm="1">
        <f t="array" ref="C7576">INDEX('Step 5. Daily Avg Schedule Calc'!$A$2:$D$169,(WEEKDAY(A7576)-1)*24+HOUR(A7576)+1,3)</f>
        <v>1</v>
      </c>
      <c r="D7576" s="67" cm="1">
        <f t="array" ref="D7576">INDEX('Step 5. Daily Avg Schedule Calc'!$A$2:$D$169,(WEEKDAY(A7576)-1)*24+HOUR(A7576)+1,4)</f>
        <v>1</v>
      </c>
      <c r="E7576">
        <f>VLOOKUP(A7576,'Step 1.4 CNY OAT'!$A$1:$B$8761,2)</f>
        <v>48</v>
      </c>
      <c r="F7576" s="11">
        <f ca="1">('Step 3. Regression'!$B$18*E7576^2+'Step 3. Regression'!$C$18*E7576+'Step 3. Regression'!$D$18)*C7576</f>
        <v>5.5225267097557609</v>
      </c>
      <c r="G7576" s="11">
        <f ca="1">('Step 3. Regression'!$G$18*E7576^2+'Step 3. Regression'!$H$18*E7576+'Step 3. Regression'!$I$18)*D7576</f>
        <v>2.8014169777033562</v>
      </c>
    </row>
    <row r="7577" spans="1:7" x14ac:dyDescent="0.25">
      <c r="A7577" s="8">
        <f>IF(ISBLANK('Step 1.4 CNY OAT'!A7577),"-",'Step 1.4 CNY OAT'!A7577)</f>
        <v>43416.625</v>
      </c>
      <c r="B7577" s="26">
        <f t="shared" si="136"/>
        <v>315</v>
      </c>
      <c r="C7577" s="67" cm="1">
        <f t="array" ref="C7577">INDEX('Step 5. Daily Avg Schedule Calc'!$A$2:$D$169,(WEEKDAY(A7577)-1)*24+HOUR(A7577)+1,3)</f>
        <v>1</v>
      </c>
      <c r="D7577" s="67" cm="1">
        <f t="array" ref="D7577">INDEX('Step 5. Daily Avg Schedule Calc'!$A$2:$D$169,(WEEKDAY(A7577)-1)*24+HOUR(A7577)+1,4)</f>
        <v>1</v>
      </c>
      <c r="E7577">
        <f>VLOOKUP(A7577,'Step 1.4 CNY OAT'!$A$1:$B$8761,2)</f>
        <v>48</v>
      </c>
      <c r="F7577" s="11">
        <f ca="1">('Step 3. Regression'!$B$18*E7577^2+'Step 3. Regression'!$C$18*E7577+'Step 3. Regression'!$D$18)*C7577</f>
        <v>5.5225267097557609</v>
      </c>
      <c r="G7577" s="11">
        <f ca="1">('Step 3. Regression'!$G$18*E7577^2+'Step 3. Regression'!$H$18*E7577+'Step 3. Regression'!$I$18)*D7577</f>
        <v>2.8014169777033562</v>
      </c>
    </row>
    <row r="7578" spans="1:7" x14ac:dyDescent="0.25">
      <c r="A7578" s="8">
        <f>IF(ISBLANK('Step 1.4 CNY OAT'!A7578),"-",'Step 1.4 CNY OAT'!A7578)</f>
        <v>43416.666666666664</v>
      </c>
      <c r="B7578" s="26">
        <f t="shared" si="136"/>
        <v>315</v>
      </c>
      <c r="C7578" s="67" cm="1">
        <f t="array" ref="C7578">INDEX('Step 5. Daily Avg Schedule Calc'!$A$2:$D$169,(WEEKDAY(A7578)-1)*24+HOUR(A7578)+1,3)</f>
        <v>1</v>
      </c>
      <c r="D7578" s="67" cm="1">
        <f t="array" ref="D7578">INDEX('Step 5. Daily Avg Schedule Calc'!$A$2:$D$169,(WEEKDAY(A7578)-1)*24+HOUR(A7578)+1,4)</f>
        <v>1</v>
      </c>
      <c r="E7578">
        <f>VLOOKUP(A7578,'Step 1.4 CNY OAT'!$A$1:$B$8761,2)</f>
        <v>48</v>
      </c>
      <c r="F7578" s="11">
        <f ca="1">('Step 3. Regression'!$B$18*E7578^2+'Step 3. Regression'!$C$18*E7578+'Step 3. Regression'!$D$18)*C7578</f>
        <v>5.5225267097557609</v>
      </c>
      <c r="G7578" s="11">
        <f ca="1">('Step 3. Regression'!$G$18*E7578^2+'Step 3. Regression'!$H$18*E7578+'Step 3. Regression'!$I$18)*D7578</f>
        <v>2.8014169777033562</v>
      </c>
    </row>
    <row r="7579" spans="1:7" x14ac:dyDescent="0.25">
      <c r="A7579" s="8">
        <f>IF(ISBLANK('Step 1.4 CNY OAT'!A7579),"-",'Step 1.4 CNY OAT'!A7579)</f>
        <v>43416.708333333336</v>
      </c>
      <c r="B7579" s="26">
        <f t="shared" si="136"/>
        <v>315</v>
      </c>
      <c r="C7579" s="67" cm="1">
        <f t="array" ref="C7579">INDEX('Step 5. Daily Avg Schedule Calc'!$A$2:$D$169,(WEEKDAY(A7579)-1)*24+HOUR(A7579)+1,3)</f>
        <v>1</v>
      </c>
      <c r="D7579" s="67" cm="1">
        <f t="array" ref="D7579">INDEX('Step 5. Daily Avg Schedule Calc'!$A$2:$D$169,(WEEKDAY(A7579)-1)*24+HOUR(A7579)+1,4)</f>
        <v>1</v>
      </c>
      <c r="E7579">
        <f>VLOOKUP(A7579,'Step 1.4 CNY OAT'!$A$1:$B$8761,2)</f>
        <v>46</v>
      </c>
      <c r="F7579" s="11">
        <f ca="1">('Step 3. Regression'!$B$18*E7579^2+'Step 3. Regression'!$C$18*E7579+'Step 3. Regression'!$D$18)*C7579</f>
        <v>5.6279088335628336</v>
      </c>
      <c r="G7579" s="11">
        <f ca="1">('Step 3. Regression'!$G$18*E7579^2+'Step 3. Regression'!$H$18*E7579+'Step 3. Regression'!$I$18)*D7579</f>
        <v>2.8381745879203826</v>
      </c>
    </row>
    <row r="7580" spans="1:7" x14ac:dyDescent="0.25">
      <c r="A7580" s="8">
        <f>IF(ISBLANK('Step 1.4 CNY OAT'!A7580),"-",'Step 1.4 CNY OAT'!A7580)</f>
        <v>43416.75</v>
      </c>
      <c r="B7580" s="26">
        <f t="shared" si="136"/>
        <v>315</v>
      </c>
      <c r="C7580" s="67" cm="1">
        <f t="array" ref="C7580">INDEX('Step 5. Daily Avg Schedule Calc'!$A$2:$D$169,(WEEKDAY(A7580)-1)*24+HOUR(A7580)+1,3)</f>
        <v>1</v>
      </c>
      <c r="D7580" s="67" cm="1">
        <f t="array" ref="D7580">INDEX('Step 5. Daily Avg Schedule Calc'!$A$2:$D$169,(WEEKDAY(A7580)-1)*24+HOUR(A7580)+1,4)</f>
        <v>1</v>
      </c>
      <c r="E7580">
        <f>VLOOKUP(A7580,'Step 1.4 CNY OAT'!$A$1:$B$8761,2)</f>
        <v>46</v>
      </c>
      <c r="F7580" s="11">
        <f ca="1">('Step 3. Regression'!$B$18*E7580^2+'Step 3. Regression'!$C$18*E7580+'Step 3. Regression'!$D$18)*C7580</f>
        <v>5.6279088335628336</v>
      </c>
      <c r="G7580" s="11">
        <f ca="1">('Step 3. Regression'!$G$18*E7580^2+'Step 3. Regression'!$H$18*E7580+'Step 3. Regression'!$I$18)*D7580</f>
        <v>2.8381745879203826</v>
      </c>
    </row>
    <row r="7581" spans="1:7" x14ac:dyDescent="0.25">
      <c r="A7581" s="8">
        <f>IF(ISBLANK('Step 1.4 CNY OAT'!A7581),"-",'Step 1.4 CNY OAT'!A7581)</f>
        <v>43416.791666666664</v>
      </c>
      <c r="B7581" s="26">
        <f t="shared" si="136"/>
        <v>315</v>
      </c>
      <c r="C7581" s="67" cm="1">
        <f t="array" ref="C7581">INDEX('Step 5. Daily Avg Schedule Calc'!$A$2:$D$169,(WEEKDAY(A7581)-1)*24+HOUR(A7581)+1,3)</f>
        <v>1</v>
      </c>
      <c r="D7581" s="67" cm="1">
        <f t="array" ref="D7581">INDEX('Step 5. Daily Avg Schedule Calc'!$A$2:$D$169,(WEEKDAY(A7581)-1)*24+HOUR(A7581)+1,4)</f>
        <v>1</v>
      </c>
      <c r="E7581">
        <f>VLOOKUP(A7581,'Step 1.4 CNY OAT'!$A$1:$B$8761,2)</f>
        <v>48</v>
      </c>
      <c r="F7581" s="11">
        <f ca="1">('Step 3. Regression'!$B$18*E7581^2+'Step 3. Regression'!$C$18*E7581+'Step 3. Regression'!$D$18)*C7581</f>
        <v>5.5225267097557609</v>
      </c>
      <c r="G7581" s="11">
        <f ca="1">('Step 3. Regression'!$G$18*E7581^2+'Step 3. Regression'!$H$18*E7581+'Step 3. Regression'!$I$18)*D7581</f>
        <v>2.8014169777033562</v>
      </c>
    </row>
    <row r="7582" spans="1:7" x14ac:dyDescent="0.25">
      <c r="A7582" s="8">
        <f>IF(ISBLANK('Step 1.4 CNY OAT'!A7582),"-",'Step 1.4 CNY OAT'!A7582)</f>
        <v>43416.833333333336</v>
      </c>
      <c r="B7582" s="26">
        <f t="shared" si="136"/>
        <v>315</v>
      </c>
      <c r="C7582" s="67" cm="1">
        <f t="array" ref="C7582">INDEX('Step 5. Daily Avg Schedule Calc'!$A$2:$D$169,(WEEKDAY(A7582)-1)*24+HOUR(A7582)+1,3)</f>
        <v>1</v>
      </c>
      <c r="D7582" s="67" cm="1">
        <f t="array" ref="D7582">INDEX('Step 5. Daily Avg Schedule Calc'!$A$2:$D$169,(WEEKDAY(A7582)-1)*24+HOUR(A7582)+1,4)</f>
        <v>1</v>
      </c>
      <c r="E7582">
        <f>VLOOKUP(A7582,'Step 1.4 CNY OAT'!$A$1:$B$8761,2)</f>
        <v>46</v>
      </c>
      <c r="F7582" s="11">
        <f ca="1">('Step 3. Regression'!$B$18*E7582^2+'Step 3. Regression'!$C$18*E7582+'Step 3. Regression'!$D$18)*C7582</f>
        <v>5.6279088335628336</v>
      </c>
      <c r="G7582" s="11">
        <f ca="1">('Step 3. Regression'!$G$18*E7582^2+'Step 3. Regression'!$H$18*E7582+'Step 3. Regression'!$I$18)*D7582</f>
        <v>2.8381745879203826</v>
      </c>
    </row>
    <row r="7583" spans="1:7" x14ac:dyDescent="0.25">
      <c r="A7583" s="8">
        <f>IF(ISBLANK('Step 1.4 CNY OAT'!A7583),"-",'Step 1.4 CNY OAT'!A7583)</f>
        <v>43416.875</v>
      </c>
      <c r="B7583" s="26">
        <f t="shared" si="136"/>
        <v>315</v>
      </c>
      <c r="C7583" s="67" cm="1">
        <f t="array" ref="C7583">INDEX('Step 5. Daily Avg Schedule Calc'!$A$2:$D$169,(WEEKDAY(A7583)-1)*24+HOUR(A7583)+1,3)</f>
        <v>1</v>
      </c>
      <c r="D7583" s="67" cm="1">
        <f t="array" ref="D7583">INDEX('Step 5. Daily Avg Schedule Calc'!$A$2:$D$169,(WEEKDAY(A7583)-1)*24+HOUR(A7583)+1,4)</f>
        <v>1</v>
      </c>
      <c r="E7583">
        <f>VLOOKUP(A7583,'Step 1.4 CNY OAT'!$A$1:$B$8761,2)</f>
        <v>48</v>
      </c>
      <c r="F7583" s="11">
        <f ca="1">('Step 3. Regression'!$B$18*E7583^2+'Step 3. Regression'!$C$18*E7583+'Step 3. Regression'!$D$18)*C7583</f>
        <v>5.5225267097557609</v>
      </c>
      <c r="G7583" s="11">
        <f ca="1">('Step 3. Regression'!$G$18*E7583^2+'Step 3. Regression'!$H$18*E7583+'Step 3. Regression'!$I$18)*D7583</f>
        <v>2.8014169777033562</v>
      </c>
    </row>
    <row r="7584" spans="1:7" x14ac:dyDescent="0.25">
      <c r="A7584" s="8">
        <f>IF(ISBLANK('Step 1.4 CNY OAT'!A7584),"-",'Step 1.4 CNY OAT'!A7584)</f>
        <v>43416.916666666664</v>
      </c>
      <c r="B7584" s="26">
        <f t="shared" si="136"/>
        <v>315</v>
      </c>
      <c r="C7584" s="67" cm="1">
        <f t="array" ref="C7584">INDEX('Step 5. Daily Avg Schedule Calc'!$A$2:$D$169,(WEEKDAY(A7584)-1)*24+HOUR(A7584)+1,3)</f>
        <v>1</v>
      </c>
      <c r="D7584" s="67" cm="1">
        <f t="array" ref="D7584">INDEX('Step 5. Daily Avg Schedule Calc'!$A$2:$D$169,(WEEKDAY(A7584)-1)*24+HOUR(A7584)+1,4)</f>
        <v>1</v>
      </c>
      <c r="E7584">
        <f>VLOOKUP(A7584,'Step 1.4 CNY OAT'!$A$1:$B$8761,2)</f>
        <v>48</v>
      </c>
      <c r="F7584" s="11">
        <f ca="1">('Step 3. Regression'!$B$18*E7584^2+'Step 3. Regression'!$C$18*E7584+'Step 3. Regression'!$D$18)*C7584</f>
        <v>5.5225267097557609</v>
      </c>
      <c r="G7584" s="11">
        <f ca="1">('Step 3. Regression'!$G$18*E7584^2+'Step 3. Regression'!$H$18*E7584+'Step 3. Regression'!$I$18)*D7584</f>
        <v>2.8014169777033562</v>
      </c>
    </row>
    <row r="7585" spans="1:7" x14ac:dyDescent="0.25">
      <c r="A7585" s="8">
        <f>IF(ISBLANK('Step 1.4 CNY OAT'!A7585),"-",'Step 1.4 CNY OAT'!A7585)</f>
        <v>43416.958333333336</v>
      </c>
      <c r="B7585" s="26">
        <f t="shared" si="136"/>
        <v>315</v>
      </c>
      <c r="C7585" s="67" cm="1">
        <f t="array" ref="C7585">INDEX('Step 5. Daily Avg Schedule Calc'!$A$2:$D$169,(WEEKDAY(A7585)-1)*24+HOUR(A7585)+1,3)</f>
        <v>1</v>
      </c>
      <c r="D7585" s="67" cm="1">
        <f t="array" ref="D7585">INDEX('Step 5. Daily Avg Schedule Calc'!$A$2:$D$169,(WEEKDAY(A7585)-1)*24+HOUR(A7585)+1,4)</f>
        <v>1</v>
      </c>
      <c r="E7585">
        <f>VLOOKUP(A7585,'Step 1.4 CNY OAT'!$A$1:$B$8761,2)</f>
        <v>46</v>
      </c>
      <c r="F7585" s="11">
        <f ca="1">('Step 3. Regression'!$B$18*E7585^2+'Step 3. Regression'!$C$18*E7585+'Step 3. Regression'!$D$18)*C7585</f>
        <v>5.6279088335628336</v>
      </c>
      <c r="G7585" s="11">
        <f ca="1">('Step 3. Regression'!$G$18*E7585^2+'Step 3. Regression'!$H$18*E7585+'Step 3. Regression'!$I$18)*D7585</f>
        <v>2.8381745879203826</v>
      </c>
    </row>
    <row r="7586" spans="1:7" x14ac:dyDescent="0.25">
      <c r="A7586" s="8">
        <f>IF(ISBLANK('Step 1.4 CNY OAT'!A7586),"-",'Step 1.4 CNY OAT'!A7586)</f>
        <v>43417</v>
      </c>
      <c r="B7586" s="26">
        <f t="shared" si="136"/>
        <v>316</v>
      </c>
      <c r="C7586" s="67" cm="1">
        <f t="array" ref="C7586">INDEX('Step 5. Daily Avg Schedule Calc'!$A$2:$D$169,(WEEKDAY(A7586)-1)*24+HOUR(A7586)+1,3)</f>
        <v>1</v>
      </c>
      <c r="D7586" s="67" cm="1">
        <f t="array" ref="D7586">INDEX('Step 5. Daily Avg Schedule Calc'!$A$2:$D$169,(WEEKDAY(A7586)-1)*24+HOUR(A7586)+1,4)</f>
        <v>1</v>
      </c>
      <c r="E7586">
        <f>VLOOKUP(A7586,'Step 1.4 CNY OAT'!$A$1:$B$8761,2)</f>
        <v>47</v>
      </c>
      <c r="F7586" s="11">
        <f ca="1">('Step 3. Regression'!$B$18*E7586^2+'Step 3. Regression'!$C$18*E7586+'Step 3. Regression'!$D$18)*C7586</f>
        <v>5.5727927039613396</v>
      </c>
      <c r="G7586" s="11">
        <f ca="1">('Step 3. Regression'!$G$18*E7586^2+'Step 3. Regression'!$H$18*E7586+'Step 3. Regression'!$I$18)*D7586</f>
        <v>2.8191721199846294</v>
      </c>
    </row>
    <row r="7587" spans="1:7" x14ac:dyDescent="0.25">
      <c r="A7587" s="8">
        <f>IF(ISBLANK('Step 1.4 CNY OAT'!A7587),"-",'Step 1.4 CNY OAT'!A7587)</f>
        <v>43417.041666666664</v>
      </c>
      <c r="B7587" s="26">
        <f t="shared" si="136"/>
        <v>316</v>
      </c>
      <c r="C7587" s="67" cm="1">
        <f t="array" ref="C7587">INDEX('Step 5. Daily Avg Schedule Calc'!$A$2:$D$169,(WEEKDAY(A7587)-1)*24+HOUR(A7587)+1,3)</f>
        <v>1</v>
      </c>
      <c r="D7587" s="67" cm="1">
        <f t="array" ref="D7587">INDEX('Step 5. Daily Avg Schedule Calc'!$A$2:$D$169,(WEEKDAY(A7587)-1)*24+HOUR(A7587)+1,4)</f>
        <v>1</v>
      </c>
      <c r="E7587">
        <f>VLOOKUP(A7587,'Step 1.4 CNY OAT'!$A$1:$B$8761,2)</f>
        <v>46</v>
      </c>
      <c r="F7587" s="11">
        <f ca="1">('Step 3. Regression'!$B$18*E7587^2+'Step 3. Regression'!$C$18*E7587+'Step 3. Regression'!$D$18)*C7587</f>
        <v>5.6279088335628336</v>
      </c>
      <c r="G7587" s="11">
        <f ca="1">('Step 3. Regression'!$G$18*E7587^2+'Step 3. Regression'!$H$18*E7587+'Step 3. Regression'!$I$18)*D7587</f>
        <v>2.8381745879203826</v>
      </c>
    </row>
    <row r="7588" spans="1:7" x14ac:dyDescent="0.25">
      <c r="A7588" s="8">
        <f>IF(ISBLANK('Step 1.4 CNY OAT'!A7588),"-",'Step 1.4 CNY OAT'!A7588)</f>
        <v>43417.083333333336</v>
      </c>
      <c r="B7588" s="26">
        <f t="shared" si="136"/>
        <v>316</v>
      </c>
      <c r="C7588" s="67" cm="1">
        <f t="array" ref="C7588">INDEX('Step 5. Daily Avg Schedule Calc'!$A$2:$D$169,(WEEKDAY(A7588)-1)*24+HOUR(A7588)+1,3)</f>
        <v>1</v>
      </c>
      <c r="D7588" s="67" cm="1">
        <f t="array" ref="D7588">INDEX('Step 5. Daily Avg Schedule Calc'!$A$2:$D$169,(WEEKDAY(A7588)-1)*24+HOUR(A7588)+1,4)</f>
        <v>1</v>
      </c>
      <c r="E7588">
        <f>VLOOKUP(A7588,'Step 1.4 CNY OAT'!$A$1:$B$8761,2)</f>
        <v>46</v>
      </c>
      <c r="F7588" s="11">
        <f ca="1">('Step 3. Regression'!$B$18*E7588^2+'Step 3. Regression'!$C$18*E7588+'Step 3. Regression'!$D$18)*C7588</f>
        <v>5.6279088335628336</v>
      </c>
      <c r="G7588" s="11">
        <f ca="1">('Step 3. Regression'!$G$18*E7588^2+'Step 3. Regression'!$H$18*E7588+'Step 3. Regression'!$I$18)*D7588</f>
        <v>2.8381745879203826</v>
      </c>
    </row>
    <row r="7589" spans="1:7" x14ac:dyDescent="0.25">
      <c r="A7589" s="8">
        <f>IF(ISBLANK('Step 1.4 CNY OAT'!A7589),"-",'Step 1.4 CNY OAT'!A7589)</f>
        <v>43417.125</v>
      </c>
      <c r="B7589" s="26">
        <f t="shared" si="136"/>
        <v>316</v>
      </c>
      <c r="C7589" s="67" cm="1">
        <f t="array" ref="C7589">INDEX('Step 5. Daily Avg Schedule Calc'!$A$2:$D$169,(WEEKDAY(A7589)-1)*24+HOUR(A7589)+1,3)</f>
        <v>1</v>
      </c>
      <c r="D7589" s="67" cm="1">
        <f t="array" ref="D7589">INDEX('Step 5. Daily Avg Schedule Calc'!$A$2:$D$169,(WEEKDAY(A7589)-1)*24+HOUR(A7589)+1,4)</f>
        <v>1</v>
      </c>
      <c r="E7589">
        <f>VLOOKUP(A7589,'Step 1.4 CNY OAT'!$A$1:$B$8761,2)</f>
        <v>46</v>
      </c>
      <c r="F7589" s="11">
        <f ca="1">('Step 3. Regression'!$B$18*E7589^2+'Step 3. Regression'!$C$18*E7589+'Step 3. Regression'!$D$18)*C7589</f>
        <v>5.6279088335628336</v>
      </c>
      <c r="G7589" s="11">
        <f ca="1">('Step 3. Regression'!$G$18*E7589^2+'Step 3. Regression'!$H$18*E7589+'Step 3. Regression'!$I$18)*D7589</f>
        <v>2.8381745879203826</v>
      </c>
    </row>
    <row r="7590" spans="1:7" x14ac:dyDescent="0.25">
      <c r="A7590" s="8">
        <f>IF(ISBLANK('Step 1.4 CNY OAT'!A7590),"-",'Step 1.4 CNY OAT'!A7590)</f>
        <v>43417.166666666664</v>
      </c>
      <c r="B7590" s="26">
        <f t="shared" si="136"/>
        <v>316</v>
      </c>
      <c r="C7590" s="67" cm="1">
        <f t="array" ref="C7590">INDEX('Step 5. Daily Avg Schedule Calc'!$A$2:$D$169,(WEEKDAY(A7590)-1)*24+HOUR(A7590)+1,3)</f>
        <v>1</v>
      </c>
      <c r="D7590" s="67" cm="1">
        <f t="array" ref="D7590">INDEX('Step 5. Daily Avg Schedule Calc'!$A$2:$D$169,(WEEKDAY(A7590)-1)*24+HOUR(A7590)+1,4)</f>
        <v>1</v>
      </c>
      <c r="E7590">
        <f>VLOOKUP(A7590,'Step 1.4 CNY OAT'!$A$1:$B$8761,2)</f>
        <v>48</v>
      </c>
      <c r="F7590" s="11">
        <f ca="1">('Step 3. Regression'!$B$18*E7590^2+'Step 3. Regression'!$C$18*E7590+'Step 3. Regression'!$D$18)*C7590</f>
        <v>5.5225267097557609</v>
      </c>
      <c r="G7590" s="11">
        <f ca="1">('Step 3. Regression'!$G$18*E7590^2+'Step 3. Regression'!$H$18*E7590+'Step 3. Regression'!$I$18)*D7590</f>
        <v>2.8014169777033562</v>
      </c>
    </row>
    <row r="7591" spans="1:7" x14ac:dyDescent="0.25">
      <c r="A7591" s="8">
        <f>IF(ISBLANK('Step 1.4 CNY OAT'!A7591),"-",'Step 1.4 CNY OAT'!A7591)</f>
        <v>43417.208333333336</v>
      </c>
      <c r="B7591" s="26">
        <f t="shared" si="136"/>
        <v>316</v>
      </c>
      <c r="C7591" s="67" cm="1">
        <f t="array" ref="C7591">INDEX('Step 5. Daily Avg Schedule Calc'!$A$2:$D$169,(WEEKDAY(A7591)-1)*24+HOUR(A7591)+1,3)</f>
        <v>1</v>
      </c>
      <c r="D7591" s="67" cm="1">
        <f t="array" ref="D7591">INDEX('Step 5. Daily Avg Schedule Calc'!$A$2:$D$169,(WEEKDAY(A7591)-1)*24+HOUR(A7591)+1,4)</f>
        <v>1</v>
      </c>
      <c r="E7591">
        <f>VLOOKUP(A7591,'Step 1.4 CNY OAT'!$A$1:$B$8761,2)</f>
        <v>50</v>
      </c>
      <c r="F7591" s="11">
        <f ca="1">('Step 3. Regression'!$B$18*E7591^2+'Step 3. Regression'!$C$18*E7591+'Step 3. Regression'!$D$18)*C7591</f>
        <v>5.4365451275323569</v>
      </c>
      <c r="G7591" s="11">
        <f ca="1">('Step 3. Regression'!$G$18*E7591^2+'Step 3. Regression'!$H$18*E7591+'Step 3. Regression'!$I$18)*D7591</f>
        <v>2.7696486701042482</v>
      </c>
    </row>
    <row r="7592" spans="1:7" x14ac:dyDescent="0.25">
      <c r="A7592" s="8">
        <f>IF(ISBLANK('Step 1.4 CNY OAT'!A7592),"-",'Step 1.4 CNY OAT'!A7592)</f>
        <v>43417.25</v>
      </c>
      <c r="B7592" s="26">
        <f t="shared" si="136"/>
        <v>316</v>
      </c>
      <c r="C7592" s="67" cm="1">
        <f t="array" ref="C7592">INDEX('Step 5. Daily Avg Schedule Calc'!$A$2:$D$169,(WEEKDAY(A7592)-1)*24+HOUR(A7592)+1,3)</f>
        <v>1</v>
      </c>
      <c r="D7592" s="67" cm="1">
        <f t="array" ref="D7592">INDEX('Step 5. Daily Avg Schedule Calc'!$A$2:$D$169,(WEEKDAY(A7592)-1)*24+HOUR(A7592)+1,4)</f>
        <v>1</v>
      </c>
      <c r="E7592">
        <f>VLOOKUP(A7592,'Step 1.4 CNY OAT'!$A$1:$B$8761,2)</f>
        <v>50</v>
      </c>
      <c r="F7592" s="11">
        <f ca="1">('Step 3. Regression'!$B$18*E7592^2+'Step 3. Regression'!$C$18*E7592+'Step 3. Regression'!$D$18)*C7592</f>
        <v>5.4365451275323569</v>
      </c>
      <c r="G7592" s="11">
        <f ca="1">('Step 3. Regression'!$G$18*E7592^2+'Step 3. Regression'!$H$18*E7592+'Step 3. Regression'!$I$18)*D7592</f>
        <v>2.7696486701042482</v>
      </c>
    </row>
    <row r="7593" spans="1:7" x14ac:dyDescent="0.25">
      <c r="A7593" s="8">
        <f>IF(ISBLANK('Step 1.4 CNY OAT'!A7593),"-",'Step 1.4 CNY OAT'!A7593)</f>
        <v>43417.291666666664</v>
      </c>
      <c r="B7593" s="26">
        <f t="shared" si="136"/>
        <v>316</v>
      </c>
      <c r="C7593" s="67" cm="1">
        <f t="array" ref="C7593">INDEX('Step 5. Daily Avg Schedule Calc'!$A$2:$D$169,(WEEKDAY(A7593)-1)*24+HOUR(A7593)+1,3)</f>
        <v>1</v>
      </c>
      <c r="D7593" s="67" cm="1">
        <f t="array" ref="D7593">INDEX('Step 5. Daily Avg Schedule Calc'!$A$2:$D$169,(WEEKDAY(A7593)-1)*24+HOUR(A7593)+1,4)</f>
        <v>1</v>
      </c>
      <c r="E7593">
        <f>VLOOKUP(A7593,'Step 1.4 CNY OAT'!$A$1:$B$8761,2)</f>
        <v>50</v>
      </c>
      <c r="F7593" s="11">
        <f ca="1">('Step 3. Regression'!$B$18*E7593^2+'Step 3. Regression'!$C$18*E7593+'Step 3. Regression'!$D$18)*C7593</f>
        <v>5.4365451275323569</v>
      </c>
      <c r="G7593" s="11">
        <f ca="1">('Step 3. Regression'!$G$18*E7593^2+'Step 3. Regression'!$H$18*E7593+'Step 3. Regression'!$I$18)*D7593</f>
        <v>2.7696486701042482</v>
      </c>
    </row>
    <row r="7594" spans="1:7" x14ac:dyDescent="0.25">
      <c r="A7594" s="8">
        <f>IF(ISBLANK('Step 1.4 CNY OAT'!A7594),"-",'Step 1.4 CNY OAT'!A7594)</f>
        <v>43417.333333333336</v>
      </c>
      <c r="B7594" s="26">
        <f t="shared" si="136"/>
        <v>316</v>
      </c>
      <c r="C7594" s="67" cm="1">
        <f t="array" ref="C7594">INDEX('Step 5. Daily Avg Schedule Calc'!$A$2:$D$169,(WEEKDAY(A7594)-1)*24+HOUR(A7594)+1,3)</f>
        <v>1</v>
      </c>
      <c r="D7594" s="67" cm="1">
        <f t="array" ref="D7594">INDEX('Step 5. Daily Avg Schedule Calc'!$A$2:$D$169,(WEEKDAY(A7594)-1)*24+HOUR(A7594)+1,4)</f>
        <v>1</v>
      </c>
      <c r="E7594">
        <f>VLOOKUP(A7594,'Step 1.4 CNY OAT'!$A$1:$B$8761,2)</f>
        <v>54</v>
      </c>
      <c r="F7594" s="11">
        <f ca="1">('Step 3. Regression'!$B$18*E7594^2+'Step 3. Regression'!$C$18*E7594+'Step 3. Regression'!$D$18)*C7594</f>
        <v>5.3227835878365486</v>
      </c>
      <c r="G7594" s="11">
        <f ca="1">('Step 3. Regression'!$G$18*E7594^2+'Step 3. Regression'!$H$18*E7594+'Step 3. Regression'!$I$18)*D7594</f>
        <v>2.721079962759787</v>
      </c>
    </row>
    <row r="7595" spans="1:7" x14ac:dyDescent="0.25">
      <c r="A7595" s="8">
        <f>IF(ISBLANK('Step 1.4 CNY OAT'!A7595),"-",'Step 1.4 CNY OAT'!A7595)</f>
        <v>43417.375</v>
      </c>
      <c r="B7595" s="26">
        <f t="shared" si="136"/>
        <v>316</v>
      </c>
      <c r="C7595" s="67" cm="1">
        <f t="array" ref="C7595">INDEX('Step 5. Daily Avg Schedule Calc'!$A$2:$D$169,(WEEKDAY(A7595)-1)*24+HOUR(A7595)+1,3)</f>
        <v>1</v>
      </c>
      <c r="D7595" s="67" cm="1">
        <f t="array" ref="D7595">INDEX('Step 5. Daily Avg Schedule Calc'!$A$2:$D$169,(WEEKDAY(A7595)-1)*24+HOUR(A7595)+1,4)</f>
        <v>1</v>
      </c>
      <c r="E7595">
        <f>VLOOKUP(A7595,'Step 1.4 CNY OAT'!$A$1:$B$8761,2)</f>
        <v>52</v>
      </c>
      <c r="F7595" s="11">
        <f ca="1">('Step 3. Regression'!$B$18*E7595^2+'Step 3. Regression'!$C$18*E7595+'Step 3. Regression'!$D$18)*C7595</f>
        <v>5.3699640868926206</v>
      </c>
      <c r="G7595" s="11">
        <f ca="1">('Step 3. Regression'!$G$18*E7595^2+'Step 3. Regression'!$H$18*E7595+'Step 3. Regression'!$I$18)*D7595</f>
        <v>2.7428696651230586</v>
      </c>
    </row>
    <row r="7596" spans="1:7" x14ac:dyDescent="0.25">
      <c r="A7596" s="8">
        <f>IF(ISBLANK('Step 1.4 CNY OAT'!A7596),"-",'Step 1.4 CNY OAT'!A7596)</f>
        <v>43417.416666666664</v>
      </c>
      <c r="B7596" s="26">
        <f t="shared" si="136"/>
        <v>316</v>
      </c>
      <c r="C7596" s="67" cm="1">
        <f t="array" ref="C7596">INDEX('Step 5. Daily Avg Schedule Calc'!$A$2:$D$169,(WEEKDAY(A7596)-1)*24+HOUR(A7596)+1,3)</f>
        <v>1</v>
      </c>
      <c r="D7596" s="67" cm="1">
        <f t="array" ref="D7596">INDEX('Step 5. Daily Avg Schedule Calc'!$A$2:$D$169,(WEEKDAY(A7596)-1)*24+HOUR(A7596)+1,4)</f>
        <v>1</v>
      </c>
      <c r="E7596">
        <f>VLOOKUP(A7596,'Step 1.4 CNY OAT'!$A$1:$B$8761,2)</f>
        <v>50</v>
      </c>
      <c r="F7596" s="11">
        <f ca="1">('Step 3. Regression'!$B$18*E7596^2+'Step 3. Regression'!$C$18*E7596+'Step 3. Regression'!$D$18)*C7596</f>
        <v>5.4365451275323569</v>
      </c>
      <c r="G7596" s="11">
        <f ca="1">('Step 3. Regression'!$G$18*E7596^2+'Step 3. Regression'!$H$18*E7596+'Step 3. Regression'!$I$18)*D7596</f>
        <v>2.7696486701042482</v>
      </c>
    </row>
    <row r="7597" spans="1:7" x14ac:dyDescent="0.25">
      <c r="A7597" s="8">
        <f>IF(ISBLANK('Step 1.4 CNY OAT'!A7597),"-",'Step 1.4 CNY OAT'!A7597)</f>
        <v>43417.458333333336</v>
      </c>
      <c r="B7597" s="26">
        <f t="shared" si="136"/>
        <v>316</v>
      </c>
      <c r="C7597" s="67" cm="1">
        <f t="array" ref="C7597">INDEX('Step 5. Daily Avg Schedule Calc'!$A$2:$D$169,(WEEKDAY(A7597)-1)*24+HOUR(A7597)+1,3)</f>
        <v>1</v>
      </c>
      <c r="D7597" s="67" cm="1">
        <f t="array" ref="D7597">INDEX('Step 5. Daily Avg Schedule Calc'!$A$2:$D$169,(WEEKDAY(A7597)-1)*24+HOUR(A7597)+1,4)</f>
        <v>1</v>
      </c>
      <c r="E7597">
        <f>VLOOKUP(A7597,'Step 1.4 CNY OAT'!$A$1:$B$8761,2)</f>
        <v>50</v>
      </c>
      <c r="F7597" s="11">
        <f ca="1">('Step 3. Regression'!$B$18*E7597^2+'Step 3. Regression'!$C$18*E7597+'Step 3. Regression'!$D$18)*C7597</f>
        <v>5.4365451275323569</v>
      </c>
      <c r="G7597" s="11">
        <f ca="1">('Step 3. Regression'!$G$18*E7597^2+'Step 3. Regression'!$H$18*E7597+'Step 3. Regression'!$I$18)*D7597</f>
        <v>2.7696486701042482</v>
      </c>
    </row>
    <row r="7598" spans="1:7" x14ac:dyDescent="0.25">
      <c r="A7598" s="8">
        <f>IF(ISBLANK('Step 1.4 CNY OAT'!A7598),"-",'Step 1.4 CNY OAT'!A7598)</f>
        <v>43417.5</v>
      </c>
      <c r="B7598" s="26">
        <f t="shared" si="136"/>
        <v>316</v>
      </c>
      <c r="C7598" s="67" cm="1">
        <f t="array" ref="C7598">INDEX('Step 5. Daily Avg Schedule Calc'!$A$2:$D$169,(WEEKDAY(A7598)-1)*24+HOUR(A7598)+1,3)</f>
        <v>1</v>
      </c>
      <c r="D7598" s="67" cm="1">
        <f t="array" ref="D7598">INDEX('Step 5. Daily Avg Schedule Calc'!$A$2:$D$169,(WEEKDAY(A7598)-1)*24+HOUR(A7598)+1,4)</f>
        <v>1</v>
      </c>
      <c r="E7598">
        <f>VLOOKUP(A7598,'Step 1.4 CNY OAT'!$A$1:$B$8761,2)</f>
        <v>46</v>
      </c>
      <c r="F7598" s="11">
        <f ca="1">('Step 3. Regression'!$B$18*E7598^2+'Step 3. Regression'!$C$18*E7598+'Step 3. Regression'!$D$18)*C7598</f>
        <v>5.6279088335628336</v>
      </c>
      <c r="G7598" s="11">
        <f ca="1">('Step 3. Regression'!$G$18*E7598^2+'Step 3. Regression'!$H$18*E7598+'Step 3. Regression'!$I$18)*D7598</f>
        <v>2.8381745879203826</v>
      </c>
    </row>
    <row r="7599" spans="1:7" x14ac:dyDescent="0.25">
      <c r="A7599" s="8">
        <f>IF(ISBLANK('Step 1.4 CNY OAT'!A7599),"-",'Step 1.4 CNY OAT'!A7599)</f>
        <v>43417.541666666664</v>
      </c>
      <c r="B7599" s="26">
        <f t="shared" si="136"/>
        <v>316</v>
      </c>
      <c r="C7599" s="67" cm="1">
        <f t="array" ref="C7599">INDEX('Step 5. Daily Avg Schedule Calc'!$A$2:$D$169,(WEEKDAY(A7599)-1)*24+HOUR(A7599)+1,3)</f>
        <v>1</v>
      </c>
      <c r="D7599" s="67" cm="1">
        <f t="array" ref="D7599">INDEX('Step 5. Daily Avg Schedule Calc'!$A$2:$D$169,(WEEKDAY(A7599)-1)*24+HOUR(A7599)+1,4)</f>
        <v>1</v>
      </c>
      <c r="E7599">
        <f>VLOOKUP(A7599,'Step 1.4 CNY OAT'!$A$1:$B$8761,2)</f>
        <v>48</v>
      </c>
      <c r="F7599" s="11">
        <f ca="1">('Step 3. Regression'!$B$18*E7599^2+'Step 3. Regression'!$C$18*E7599+'Step 3. Regression'!$D$18)*C7599</f>
        <v>5.5225267097557609</v>
      </c>
      <c r="G7599" s="11">
        <f ca="1">('Step 3. Regression'!$G$18*E7599^2+'Step 3. Regression'!$H$18*E7599+'Step 3. Regression'!$I$18)*D7599</f>
        <v>2.8014169777033562</v>
      </c>
    </row>
    <row r="7600" spans="1:7" x14ac:dyDescent="0.25">
      <c r="A7600" s="8">
        <f>IF(ISBLANK('Step 1.4 CNY OAT'!A7600),"-",'Step 1.4 CNY OAT'!A7600)</f>
        <v>43417.583333333336</v>
      </c>
      <c r="B7600" s="26">
        <f t="shared" si="136"/>
        <v>316</v>
      </c>
      <c r="C7600" s="67" cm="1">
        <f t="array" ref="C7600">INDEX('Step 5. Daily Avg Schedule Calc'!$A$2:$D$169,(WEEKDAY(A7600)-1)*24+HOUR(A7600)+1,3)</f>
        <v>1</v>
      </c>
      <c r="D7600" s="67" cm="1">
        <f t="array" ref="D7600">INDEX('Step 5. Daily Avg Schedule Calc'!$A$2:$D$169,(WEEKDAY(A7600)-1)*24+HOUR(A7600)+1,4)</f>
        <v>1</v>
      </c>
      <c r="E7600">
        <f>VLOOKUP(A7600,'Step 1.4 CNY OAT'!$A$1:$B$8761,2)</f>
        <v>48</v>
      </c>
      <c r="F7600" s="11">
        <f ca="1">('Step 3. Regression'!$B$18*E7600^2+'Step 3. Regression'!$C$18*E7600+'Step 3. Regression'!$D$18)*C7600</f>
        <v>5.5225267097557609</v>
      </c>
      <c r="G7600" s="11">
        <f ca="1">('Step 3. Regression'!$G$18*E7600^2+'Step 3. Regression'!$H$18*E7600+'Step 3. Regression'!$I$18)*D7600</f>
        <v>2.8014169777033562</v>
      </c>
    </row>
    <row r="7601" spans="1:7" x14ac:dyDescent="0.25">
      <c r="A7601" s="8">
        <f>IF(ISBLANK('Step 1.4 CNY OAT'!A7601),"-",'Step 1.4 CNY OAT'!A7601)</f>
        <v>43417.625</v>
      </c>
      <c r="B7601" s="26">
        <f t="shared" si="136"/>
        <v>316</v>
      </c>
      <c r="C7601" s="67" cm="1">
        <f t="array" ref="C7601">INDEX('Step 5. Daily Avg Schedule Calc'!$A$2:$D$169,(WEEKDAY(A7601)-1)*24+HOUR(A7601)+1,3)</f>
        <v>1</v>
      </c>
      <c r="D7601" s="67" cm="1">
        <f t="array" ref="D7601">INDEX('Step 5. Daily Avg Schedule Calc'!$A$2:$D$169,(WEEKDAY(A7601)-1)*24+HOUR(A7601)+1,4)</f>
        <v>1</v>
      </c>
      <c r="E7601">
        <f>VLOOKUP(A7601,'Step 1.4 CNY OAT'!$A$1:$B$8761,2)</f>
        <v>48</v>
      </c>
      <c r="F7601" s="11">
        <f ca="1">('Step 3. Regression'!$B$18*E7601^2+'Step 3. Regression'!$C$18*E7601+'Step 3. Regression'!$D$18)*C7601</f>
        <v>5.5225267097557609</v>
      </c>
      <c r="G7601" s="11">
        <f ca="1">('Step 3. Regression'!$G$18*E7601^2+'Step 3. Regression'!$H$18*E7601+'Step 3. Regression'!$I$18)*D7601</f>
        <v>2.8014169777033562</v>
      </c>
    </row>
    <row r="7602" spans="1:7" x14ac:dyDescent="0.25">
      <c r="A7602" s="8">
        <f>IF(ISBLANK('Step 1.4 CNY OAT'!A7602),"-",'Step 1.4 CNY OAT'!A7602)</f>
        <v>43417.666666666664</v>
      </c>
      <c r="B7602" s="26">
        <f t="shared" si="136"/>
        <v>316</v>
      </c>
      <c r="C7602" s="67" cm="1">
        <f t="array" ref="C7602">INDEX('Step 5. Daily Avg Schedule Calc'!$A$2:$D$169,(WEEKDAY(A7602)-1)*24+HOUR(A7602)+1,3)</f>
        <v>1</v>
      </c>
      <c r="D7602" s="67" cm="1">
        <f t="array" ref="D7602">INDEX('Step 5. Daily Avg Schedule Calc'!$A$2:$D$169,(WEEKDAY(A7602)-1)*24+HOUR(A7602)+1,4)</f>
        <v>1</v>
      </c>
      <c r="E7602">
        <f>VLOOKUP(A7602,'Step 1.4 CNY OAT'!$A$1:$B$8761,2)</f>
        <v>49</v>
      </c>
      <c r="F7602" s="11">
        <f ca="1">('Step 3. Regression'!$B$18*E7602^2+'Step 3. Regression'!$C$18*E7602+'Step 3. Regression'!$D$18)*C7602</f>
        <v>5.4771108509461008</v>
      </c>
      <c r="G7602" s="11">
        <f ca="1">('Step 3. Regression'!$G$18*E7602^2+'Step 3. Regression'!$H$18*E7602+'Step 3. Regression'!$I$18)*D7602</f>
        <v>2.7849091610765626</v>
      </c>
    </row>
    <row r="7603" spans="1:7" x14ac:dyDescent="0.25">
      <c r="A7603" s="8">
        <f>IF(ISBLANK('Step 1.4 CNY OAT'!A7603),"-",'Step 1.4 CNY OAT'!A7603)</f>
        <v>43417.708333333336</v>
      </c>
      <c r="B7603" s="26">
        <f t="shared" si="136"/>
        <v>316</v>
      </c>
      <c r="C7603" s="67" cm="1">
        <f t="array" ref="C7603">INDEX('Step 5. Daily Avg Schedule Calc'!$A$2:$D$169,(WEEKDAY(A7603)-1)*24+HOUR(A7603)+1,3)</f>
        <v>1</v>
      </c>
      <c r="D7603" s="67" cm="1">
        <f t="array" ref="D7603">INDEX('Step 5. Daily Avg Schedule Calc'!$A$2:$D$169,(WEEKDAY(A7603)-1)*24+HOUR(A7603)+1,4)</f>
        <v>1</v>
      </c>
      <c r="E7603">
        <f>VLOOKUP(A7603,'Step 1.4 CNY OAT'!$A$1:$B$8761,2)</f>
        <v>46</v>
      </c>
      <c r="F7603" s="11">
        <f ca="1">('Step 3. Regression'!$B$18*E7603^2+'Step 3. Regression'!$C$18*E7603+'Step 3. Regression'!$D$18)*C7603</f>
        <v>5.6279088335628336</v>
      </c>
      <c r="G7603" s="11">
        <f ca="1">('Step 3. Regression'!$G$18*E7603^2+'Step 3. Regression'!$H$18*E7603+'Step 3. Regression'!$I$18)*D7603</f>
        <v>2.8381745879203826</v>
      </c>
    </row>
    <row r="7604" spans="1:7" x14ac:dyDescent="0.25">
      <c r="A7604" s="8">
        <f>IF(ISBLANK('Step 1.4 CNY OAT'!A7604),"-",'Step 1.4 CNY OAT'!A7604)</f>
        <v>43417.75</v>
      </c>
      <c r="B7604" s="26">
        <f t="shared" si="136"/>
        <v>316</v>
      </c>
      <c r="C7604" s="67" cm="1">
        <f t="array" ref="C7604">INDEX('Step 5. Daily Avg Schedule Calc'!$A$2:$D$169,(WEEKDAY(A7604)-1)*24+HOUR(A7604)+1,3)</f>
        <v>1</v>
      </c>
      <c r="D7604" s="67" cm="1">
        <f t="array" ref="D7604">INDEX('Step 5. Daily Avg Schedule Calc'!$A$2:$D$169,(WEEKDAY(A7604)-1)*24+HOUR(A7604)+1,4)</f>
        <v>1</v>
      </c>
      <c r="E7604">
        <f>VLOOKUP(A7604,'Step 1.4 CNY OAT'!$A$1:$B$8761,2)</f>
        <v>46</v>
      </c>
      <c r="F7604" s="11">
        <f ca="1">('Step 3. Regression'!$B$18*E7604^2+'Step 3. Regression'!$C$18*E7604+'Step 3. Regression'!$D$18)*C7604</f>
        <v>5.6279088335628336</v>
      </c>
      <c r="G7604" s="11">
        <f ca="1">('Step 3. Regression'!$G$18*E7604^2+'Step 3. Regression'!$H$18*E7604+'Step 3. Regression'!$I$18)*D7604</f>
        <v>2.8381745879203826</v>
      </c>
    </row>
    <row r="7605" spans="1:7" x14ac:dyDescent="0.25">
      <c r="A7605" s="8">
        <f>IF(ISBLANK('Step 1.4 CNY OAT'!A7605),"-",'Step 1.4 CNY OAT'!A7605)</f>
        <v>43417.791666666664</v>
      </c>
      <c r="B7605" s="26">
        <f t="shared" si="136"/>
        <v>316</v>
      </c>
      <c r="C7605" s="67" cm="1">
        <f t="array" ref="C7605">INDEX('Step 5. Daily Avg Schedule Calc'!$A$2:$D$169,(WEEKDAY(A7605)-1)*24+HOUR(A7605)+1,3)</f>
        <v>1</v>
      </c>
      <c r="D7605" s="67" cm="1">
        <f t="array" ref="D7605">INDEX('Step 5. Daily Avg Schedule Calc'!$A$2:$D$169,(WEEKDAY(A7605)-1)*24+HOUR(A7605)+1,4)</f>
        <v>1</v>
      </c>
      <c r="E7605">
        <f>VLOOKUP(A7605,'Step 1.4 CNY OAT'!$A$1:$B$8761,2)</f>
        <v>46</v>
      </c>
      <c r="F7605" s="11">
        <f ca="1">('Step 3. Regression'!$B$18*E7605^2+'Step 3. Regression'!$C$18*E7605+'Step 3. Regression'!$D$18)*C7605</f>
        <v>5.6279088335628336</v>
      </c>
      <c r="G7605" s="11">
        <f ca="1">('Step 3. Regression'!$G$18*E7605^2+'Step 3. Regression'!$H$18*E7605+'Step 3. Regression'!$I$18)*D7605</f>
        <v>2.8381745879203826</v>
      </c>
    </row>
    <row r="7606" spans="1:7" x14ac:dyDescent="0.25">
      <c r="A7606" s="8">
        <f>IF(ISBLANK('Step 1.4 CNY OAT'!A7606),"-",'Step 1.4 CNY OAT'!A7606)</f>
        <v>43417.833333333336</v>
      </c>
      <c r="B7606" s="26">
        <f t="shared" si="136"/>
        <v>316</v>
      </c>
      <c r="C7606" s="67" cm="1">
        <f t="array" ref="C7606">INDEX('Step 5. Daily Avg Schedule Calc'!$A$2:$D$169,(WEEKDAY(A7606)-1)*24+HOUR(A7606)+1,3)</f>
        <v>1</v>
      </c>
      <c r="D7606" s="67" cm="1">
        <f t="array" ref="D7606">INDEX('Step 5. Daily Avg Schedule Calc'!$A$2:$D$169,(WEEKDAY(A7606)-1)*24+HOUR(A7606)+1,4)</f>
        <v>1</v>
      </c>
      <c r="E7606">
        <f>VLOOKUP(A7606,'Step 1.4 CNY OAT'!$A$1:$B$8761,2)</f>
        <v>46</v>
      </c>
      <c r="F7606" s="11">
        <f ca="1">('Step 3. Regression'!$B$18*E7606^2+'Step 3. Regression'!$C$18*E7606+'Step 3. Regression'!$D$18)*C7606</f>
        <v>5.6279088335628336</v>
      </c>
      <c r="G7606" s="11">
        <f ca="1">('Step 3. Regression'!$G$18*E7606^2+'Step 3. Regression'!$H$18*E7606+'Step 3. Regression'!$I$18)*D7606</f>
        <v>2.8381745879203826</v>
      </c>
    </row>
    <row r="7607" spans="1:7" x14ac:dyDescent="0.25">
      <c r="A7607" s="8">
        <f>IF(ISBLANK('Step 1.4 CNY OAT'!A7607),"-",'Step 1.4 CNY OAT'!A7607)</f>
        <v>43417.875</v>
      </c>
      <c r="B7607" s="26">
        <f t="shared" si="136"/>
        <v>316</v>
      </c>
      <c r="C7607" s="67" cm="1">
        <f t="array" ref="C7607">INDEX('Step 5. Daily Avg Schedule Calc'!$A$2:$D$169,(WEEKDAY(A7607)-1)*24+HOUR(A7607)+1,3)</f>
        <v>1</v>
      </c>
      <c r="D7607" s="67" cm="1">
        <f t="array" ref="D7607">INDEX('Step 5. Daily Avg Schedule Calc'!$A$2:$D$169,(WEEKDAY(A7607)-1)*24+HOUR(A7607)+1,4)</f>
        <v>1</v>
      </c>
      <c r="E7607">
        <f>VLOOKUP(A7607,'Step 1.4 CNY OAT'!$A$1:$B$8761,2)</f>
        <v>45</v>
      </c>
      <c r="F7607" s="11">
        <f ca="1">('Step 3. Regression'!$B$18*E7607^2+'Step 3. Regression'!$C$18*E7607+'Step 3. Regression'!$D$18)*C7607</f>
        <v>5.6878750985602435</v>
      </c>
      <c r="G7607" s="11">
        <f ca="1">('Step 3. Regression'!$G$18*E7607^2+'Step 3. Regression'!$H$18*E7607+'Step 3. Regression'!$I$18)*D7607</f>
        <v>2.8584243815106145</v>
      </c>
    </row>
    <row r="7608" spans="1:7" x14ac:dyDescent="0.25">
      <c r="A7608" s="8">
        <f>IF(ISBLANK('Step 1.4 CNY OAT'!A7608),"-",'Step 1.4 CNY OAT'!A7608)</f>
        <v>43417.916666666664</v>
      </c>
      <c r="B7608" s="26">
        <f t="shared" si="136"/>
        <v>316</v>
      </c>
      <c r="C7608" s="67" cm="1">
        <f t="array" ref="C7608">INDEX('Step 5. Daily Avg Schedule Calc'!$A$2:$D$169,(WEEKDAY(A7608)-1)*24+HOUR(A7608)+1,3)</f>
        <v>1</v>
      </c>
      <c r="D7608" s="67" cm="1">
        <f t="array" ref="D7608">INDEX('Step 5. Daily Avg Schedule Calc'!$A$2:$D$169,(WEEKDAY(A7608)-1)*24+HOUR(A7608)+1,4)</f>
        <v>1</v>
      </c>
      <c r="E7608">
        <f>VLOOKUP(A7608,'Step 1.4 CNY OAT'!$A$1:$B$8761,2)</f>
        <v>45</v>
      </c>
      <c r="F7608" s="11">
        <f ca="1">('Step 3. Regression'!$B$18*E7608^2+'Step 3. Regression'!$C$18*E7608+'Step 3. Regression'!$D$18)*C7608</f>
        <v>5.6878750985602435</v>
      </c>
      <c r="G7608" s="11">
        <f ca="1">('Step 3. Regression'!$G$18*E7608^2+'Step 3. Regression'!$H$18*E7608+'Step 3. Regression'!$I$18)*D7608</f>
        <v>2.8584243815106145</v>
      </c>
    </row>
    <row r="7609" spans="1:7" x14ac:dyDescent="0.25">
      <c r="A7609" s="8">
        <f>IF(ISBLANK('Step 1.4 CNY OAT'!A7609),"-",'Step 1.4 CNY OAT'!A7609)</f>
        <v>43417.958333333336</v>
      </c>
      <c r="B7609" s="26">
        <f t="shared" si="136"/>
        <v>316</v>
      </c>
      <c r="C7609" s="67" cm="1">
        <f t="array" ref="C7609">INDEX('Step 5. Daily Avg Schedule Calc'!$A$2:$D$169,(WEEKDAY(A7609)-1)*24+HOUR(A7609)+1,3)</f>
        <v>1</v>
      </c>
      <c r="D7609" s="67" cm="1">
        <f t="array" ref="D7609">INDEX('Step 5. Daily Avg Schedule Calc'!$A$2:$D$169,(WEEKDAY(A7609)-1)*24+HOUR(A7609)+1,4)</f>
        <v>1</v>
      </c>
      <c r="E7609">
        <f>VLOOKUP(A7609,'Step 1.4 CNY OAT'!$A$1:$B$8761,2)</f>
        <v>45</v>
      </c>
      <c r="F7609" s="11">
        <f ca="1">('Step 3. Regression'!$B$18*E7609^2+'Step 3. Regression'!$C$18*E7609+'Step 3. Regression'!$D$18)*C7609</f>
        <v>5.6878750985602435</v>
      </c>
      <c r="G7609" s="11">
        <f ca="1">('Step 3. Regression'!$G$18*E7609^2+'Step 3. Regression'!$H$18*E7609+'Step 3. Regression'!$I$18)*D7609</f>
        <v>2.8584243815106145</v>
      </c>
    </row>
    <row r="7610" spans="1:7" x14ac:dyDescent="0.25">
      <c r="A7610" s="8">
        <f>IF(ISBLANK('Step 1.4 CNY OAT'!A7610),"-",'Step 1.4 CNY OAT'!A7610)</f>
        <v>43418</v>
      </c>
      <c r="B7610" s="26">
        <f t="shared" si="136"/>
        <v>317</v>
      </c>
      <c r="C7610" s="67" cm="1">
        <f t="array" ref="C7610">INDEX('Step 5. Daily Avg Schedule Calc'!$A$2:$D$169,(WEEKDAY(A7610)-1)*24+HOUR(A7610)+1,3)</f>
        <v>1</v>
      </c>
      <c r="D7610" s="67" cm="1">
        <f t="array" ref="D7610">INDEX('Step 5. Daily Avg Schedule Calc'!$A$2:$D$169,(WEEKDAY(A7610)-1)*24+HOUR(A7610)+1,4)</f>
        <v>1</v>
      </c>
      <c r="E7610">
        <f>VLOOKUP(A7610,'Step 1.4 CNY OAT'!$A$1:$B$8761,2)</f>
        <v>44</v>
      </c>
      <c r="F7610" s="11">
        <f ca="1">('Step 3. Regression'!$B$18*E7610^2+'Step 3. Regression'!$C$18*E7610+'Step 3. Regression'!$D$18)*C7610</f>
        <v>5.7526914989535705</v>
      </c>
      <c r="G7610" s="11">
        <f ca="1">('Step 3. Regression'!$G$18*E7610^2+'Step 3. Regression'!$H$18*E7610+'Step 3. Regression'!$I$18)*D7610</f>
        <v>2.8799215007553269</v>
      </c>
    </row>
    <row r="7611" spans="1:7" x14ac:dyDescent="0.25">
      <c r="A7611" s="8">
        <f>IF(ISBLANK('Step 1.4 CNY OAT'!A7611),"-",'Step 1.4 CNY OAT'!A7611)</f>
        <v>43418.041666666664</v>
      </c>
      <c r="B7611" s="26">
        <f t="shared" si="136"/>
        <v>317</v>
      </c>
      <c r="C7611" s="67" cm="1">
        <f t="array" ref="C7611">INDEX('Step 5. Daily Avg Schedule Calc'!$A$2:$D$169,(WEEKDAY(A7611)-1)*24+HOUR(A7611)+1,3)</f>
        <v>1</v>
      </c>
      <c r="D7611" s="67" cm="1">
        <f t="array" ref="D7611">INDEX('Step 5. Daily Avg Schedule Calc'!$A$2:$D$169,(WEEKDAY(A7611)-1)*24+HOUR(A7611)+1,4)</f>
        <v>1</v>
      </c>
      <c r="E7611">
        <f>VLOOKUP(A7611,'Step 1.4 CNY OAT'!$A$1:$B$8761,2)</f>
        <v>43</v>
      </c>
      <c r="F7611" s="11">
        <f ca="1">('Step 3. Regression'!$B$18*E7611^2+'Step 3. Regression'!$C$18*E7611+'Step 3. Regression'!$D$18)*C7611</f>
        <v>5.8223580347428134</v>
      </c>
      <c r="G7611" s="11">
        <f ca="1">('Step 3. Regression'!$G$18*E7611^2+'Step 3. Regression'!$H$18*E7611+'Step 3. Regression'!$I$18)*D7611</f>
        <v>2.902665945654519</v>
      </c>
    </row>
    <row r="7612" spans="1:7" x14ac:dyDescent="0.25">
      <c r="A7612" s="8">
        <f>IF(ISBLANK('Step 1.4 CNY OAT'!A7612),"-",'Step 1.4 CNY OAT'!A7612)</f>
        <v>43418.083333333336</v>
      </c>
      <c r="B7612" s="26">
        <f t="shared" si="136"/>
        <v>317</v>
      </c>
      <c r="C7612" s="67" cm="1">
        <f t="array" ref="C7612">INDEX('Step 5. Daily Avg Schedule Calc'!$A$2:$D$169,(WEEKDAY(A7612)-1)*24+HOUR(A7612)+1,3)</f>
        <v>1</v>
      </c>
      <c r="D7612" s="67" cm="1">
        <f t="array" ref="D7612">INDEX('Step 5. Daily Avg Schedule Calc'!$A$2:$D$169,(WEEKDAY(A7612)-1)*24+HOUR(A7612)+1,4)</f>
        <v>1</v>
      </c>
      <c r="E7612">
        <f>VLOOKUP(A7612,'Step 1.4 CNY OAT'!$A$1:$B$8761,2)</f>
        <v>41</v>
      </c>
      <c r="F7612" s="11">
        <f ca="1">('Step 3. Regression'!$B$18*E7612^2+'Step 3. Regression'!$C$18*E7612+'Step 3. Regression'!$D$18)*C7612</f>
        <v>5.9762415125090502</v>
      </c>
      <c r="G7612" s="11">
        <f ca="1">('Step 3. Regression'!$G$18*E7612^2+'Step 3. Regression'!$H$18*E7612+'Step 3. Regression'!$I$18)*D7612</f>
        <v>2.9518968124163409</v>
      </c>
    </row>
    <row r="7613" spans="1:7" x14ac:dyDescent="0.25">
      <c r="A7613" s="8">
        <f>IF(ISBLANK('Step 1.4 CNY OAT'!A7613),"-",'Step 1.4 CNY OAT'!A7613)</f>
        <v>43418.125</v>
      </c>
      <c r="B7613" s="26">
        <f t="shared" si="136"/>
        <v>317</v>
      </c>
      <c r="C7613" s="67" cm="1">
        <f t="array" ref="C7613">INDEX('Step 5. Daily Avg Schedule Calc'!$A$2:$D$169,(WEEKDAY(A7613)-1)*24+HOUR(A7613)+1,3)</f>
        <v>1</v>
      </c>
      <c r="D7613" s="67" cm="1">
        <f t="array" ref="D7613">INDEX('Step 5. Daily Avg Schedule Calc'!$A$2:$D$169,(WEEKDAY(A7613)-1)*24+HOUR(A7613)+1,4)</f>
        <v>1</v>
      </c>
      <c r="E7613">
        <f>VLOOKUP(A7613,'Step 1.4 CNY OAT'!$A$1:$B$8761,2)</f>
        <v>39</v>
      </c>
      <c r="F7613" s="11">
        <f ca="1">('Step 3. Regression'!$B$18*E7613^2+'Step 3. Regression'!$C$18*E7613+'Step 3. Regression'!$D$18)*C7613</f>
        <v>6.149525531858953</v>
      </c>
      <c r="G7613" s="11">
        <f ca="1">('Step 3. Regression'!$G$18*E7613^2+'Step 3. Regression'!$H$18*E7613+'Step 3. Regression'!$I$18)*D7613</f>
        <v>3.0061169817960809</v>
      </c>
    </row>
    <row r="7614" spans="1:7" x14ac:dyDescent="0.25">
      <c r="A7614" s="8">
        <f>IF(ISBLANK('Step 1.4 CNY OAT'!A7614),"-",'Step 1.4 CNY OAT'!A7614)</f>
        <v>43418.166666666664</v>
      </c>
      <c r="B7614" s="26">
        <f t="shared" si="136"/>
        <v>317</v>
      </c>
      <c r="C7614" s="67" cm="1">
        <f t="array" ref="C7614">INDEX('Step 5. Daily Avg Schedule Calc'!$A$2:$D$169,(WEEKDAY(A7614)-1)*24+HOUR(A7614)+1,3)</f>
        <v>1</v>
      </c>
      <c r="D7614" s="67" cm="1">
        <f t="array" ref="D7614">INDEX('Step 5. Daily Avg Schedule Calc'!$A$2:$D$169,(WEEKDAY(A7614)-1)*24+HOUR(A7614)+1,4)</f>
        <v>1</v>
      </c>
      <c r="E7614">
        <f>VLOOKUP(A7614,'Step 1.4 CNY OAT'!$A$1:$B$8761,2)</f>
        <v>39</v>
      </c>
      <c r="F7614" s="11">
        <f ca="1">('Step 3. Regression'!$B$18*E7614^2+'Step 3. Regression'!$C$18*E7614+'Step 3. Regression'!$D$18)*C7614</f>
        <v>6.149525531858953</v>
      </c>
      <c r="G7614" s="11">
        <f ca="1">('Step 3. Regression'!$G$18*E7614^2+'Step 3. Regression'!$H$18*E7614+'Step 3. Regression'!$I$18)*D7614</f>
        <v>3.0061169817960809</v>
      </c>
    </row>
    <row r="7615" spans="1:7" x14ac:dyDescent="0.25">
      <c r="A7615" s="8">
        <f>IF(ISBLANK('Step 1.4 CNY OAT'!A7615),"-",'Step 1.4 CNY OAT'!A7615)</f>
        <v>43418.208333333336</v>
      </c>
      <c r="B7615" s="26">
        <f t="shared" si="136"/>
        <v>317</v>
      </c>
      <c r="C7615" s="67" cm="1">
        <f t="array" ref="C7615">INDEX('Step 5. Daily Avg Schedule Calc'!$A$2:$D$169,(WEEKDAY(A7615)-1)*24+HOUR(A7615)+1,3)</f>
        <v>1</v>
      </c>
      <c r="D7615" s="67" cm="1">
        <f t="array" ref="D7615">INDEX('Step 5. Daily Avg Schedule Calc'!$A$2:$D$169,(WEEKDAY(A7615)-1)*24+HOUR(A7615)+1,4)</f>
        <v>1</v>
      </c>
      <c r="E7615">
        <f>VLOOKUP(A7615,'Step 1.4 CNY OAT'!$A$1:$B$8761,2)</f>
        <v>37</v>
      </c>
      <c r="F7615" s="11">
        <f ca="1">('Step 3. Regression'!$B$18*E7615^2+'Step 3. Regression'!$C$18*E7615+'Step 3. Regression'!$D$18)*C7615</f>
        <v>6.3422100927925218</v>
      </c>
      <c r="G7615" s="11">
        <f ca="1">('Step 3. Regression'!$G$18*E7615^2+'Step 3. Regression'!$H$18*E7615+'Step 3. Regression'!$I$18)*D7615</f>
        <v>3.0653264537937401</v>
      </c>
    </row>
    <row r="7616" spans="1:7" x14ac:dyDescent="0.25">
      <c r="A7616" s="8">
        <f>IF(ISBLANK('Step 1.4 CNY OAT'!A7616),"-",'Step 1.4 CNY OAT'!A7616)</f>
        <v>43418.25</v>
      </c>
      <c r="B7616" s="26">
        <f t="shared" si="136"/>
        <v>317</v>
      </c>
      <c r="C7616" s="67" cm="1">
        <f t="array" ref="C7616">INDEX('Step 5. Daily Avg Schedule Calc'!$A$2:$D$169,(WEEKDAY(A7616)-1)*24+HOUR(A7616)+1,3)</f>
        <v>1</v>
      </c>
      <c r="D7616" s="67" cm="1">
        <f t="array" ref="D7616">INDEX('Step 5. Daily Avg Schedule Calc'!$A$2:$D$169,(WEEKDAY(A7616)-1)*24+HOUR(A7616)+1,4)</f>
        <v>1</v>
      </c>
      <c r="E7616">
        <f>VLOOKUP(A7616,'Step 1.4 CNY OAT'!$A$1:$B$8761,2)</f>
        <v>39</v>
      </c>
      <c r="F7616" s="11">
        <f ca="1">('Step 3. Regression'!$B$18*E7616^2+'Step 3. Regression'!$C$18*E7616+'Step 3. Regression'!$D$18)*C7616</f>
        <v>6.149525531858953</v>
      </c>
      <c r="G7616" s="11">
        <f ca="1">('Step 3. Regression'!$G$18*E7616^2+'Step 3. Regression'!$H$18*E7616+'Step 3. Regression'!$I$18)*D7616</f>
        <v>3.0061169817960809</v>
      </c>
    </row>
    <row r="7617" spans="1:7" x14ac:dyDescent="0.25">
      <c r="A7617" s="8">
        <f>IF(ISBLANK('Step 1.4 CNY OAT'!A7617),"-",'Step 1.4 CNY OAT'!A7617)</f>
        <v>43418.291666666664</v>
      </c>
      <c r="B7617" s="26">
        <f t="shared" si="136"/>
        <v>317</v>
      </c>
      <c r="C7617" s="67" cm="1">
        <f t="array" ref="C7617">INDEX('Step 5. Daily Avg Schedule Calc'!$A$2:$D$169,(WEEKDAY(A7617)-1)*24+HOUR(A7617)+1,3)</f>
        <v>1</v>
      </c>
      <c r="D7617" s="67" cm="1">
        <f t="array" ref="D7617">INDEX('Step 5. Daily Avg Schedule Calc'!$A$2:$D$169,(WEEKDAY(A7617)-1)*24+HOUR(A7617)+1,4)</f>
        <v>1</v>
      </c>
      <c r="E7617">
        <f>VLOOKUP(A7617,'Step 1.4 CNY OAT'!$A$1:$B$8761,2)</f>
        <v>38</v>
      </c>
      <c r="F7617" s="11">
        <f ca="1">('Step 3. Regression'!$B$18*E7617^2+'Step 3. Regression'!$C$18*E7617+'Step 3. Regression'!$D$18)*C7617</f>
        <v>6.2434427446277798</v>
      </c>
      <c r="G7617" s="11">
        <f ca="1">('Step 3. Regression'!$G$18*E7617^2+'Step 3. Regression'!$H$18*E7617+'Step 3. Regression'!$I$18)*D7617</f>
        <v>3.0350980549676709</v>
      </c>
    </row>
    <row r="7618" spans="1:7" x14ac:dyDescent="0.25">
      <c r="A7618" s="8">
        <f>IF(ISBLANK('Step 1.4 CNY OAT'!A7618),"-",'Step 1.4 CNY OAT'!A7618)</f>
        <v>43418.333333333336</v>
      </c>
      <c r="B7618" s="26">
        <f t="shared" si="136"/>
        <v>317</v>
      </c>
      <c r="C7618" s="67" cm="1">
        <f t="array" ref="C7618">INDEX('Step 5. Daily Avg Schedule Calc'!$A$2:$D$169,(WEEKDAY(A7618)-1)*24+HOUR(A7618)+1,3)</f>
        <v>1</v>
      </c>
      <c r="D7618" s="67" cm="1">
        <f t="array" ref="D7618">INDEX('Step 5. Daily Avg Schedule Calc'!$A$2:$D$169,(WEEKDAY(A7618)-1)*24+HOUR(A7618)+1,4)</f>
        <v>1</v>
      </c>
      <c r="E7618">
        <f>VLOOKUP(A7618,'Step 1.4 CNY OAT'!$A$1:$B$8761,2)</f>
        <v>37</v>
      </c>
      <c r="F7618" s="11">
        <f ca="1">('Step 3. Regression'!$B$18*E7618^2+'Step 3. Regression'!$C$18*E7618+'Step 3. Regression'!$D$18)*C7618</f>
        <v>6.3422100927925218</v>
      </c>
      <c r="G7618" s="11">
        <f ca="1">('Step 3. Regression'!$G$18*E7618^2+'Step 3. Regression'!$H$18*E7618+'Step 3. Regression'!$I$18)*D7618</f>
        <v>3.0653264537937401</v>
      </c>
    </row>
    <row r="7619" spans="1:7" x14ac:dyDescent="0.25">
      <c r="A7619" s="8">
        <f>IF(ISBLANK('Step 1.4 CNY OAT'!A7619),"-",'Step 1.4 CNY OAT'!A7619)</f>
        <v>43418.375</v>
      </c>
      <c r="B7619" s="26">
        <f t="shared" ref="B7619:B7682" si="137">_xlfn.DAYS(A7619,$A$2)</f>
        <v>317</v>
      </c>
      <c r="C7619" s="67" cm="1">
        <f t="array" ref="C7619">INDEX('Step 5. Daily Avg Schedule Calc'!$A$2:$D$169,(WEEKDAY(A7619)-1)*24+HOUR(A7619)+1,3)</f>
        <v>1</v>
      </c>
      <c r="D7619" s="67" cm="1">
        <f t="array" ref="D7619">INDEX('Step 5. Daily Avg Schedule Calc'!$A$2:$D$169,(WEEKDAY(A7619)-1)*24+HOUR(A7619)+1,4)</f>
        <v>1</v>
      </c>
      <c r="E7619">
        <f>VLOOKUP(A7619,'Step 1.4 CNY OAT'!$A$1:$B$8761,2)</f>
        <v>37</v>
      </c>
      <c r="F7619" s="11">
        <f ca="1">('Step 3. Regression'!$B$18*E7619^2+'Step 3. Regression'!$C$18*E7619+'Step 3. Regression'!$D$18)*C7619</f>
        <v>6.3422100927925218</v>
      </c>
      <c r="G7619" s="11">
        <f ca="1">('Step 3. Regression'!$G$18*E7619^2+'Step 3. Regression'!$H$18*E7619+'Step 3. Regression'!$I$18)*D7619</f>
        <v>3.0653264537937401</v>
      </c>
    </row>
    <row r="7620" spans="1:7" x14ac:dyDescent="0.25">
      <c r="A7620" s="8">
        <f>IF(ISBLANK('Step 1.4 CNY OAT'!A7620),"-",'Step 1.4 CNY OAT'!A7620)</f>
        <v>43418.416666666664</v>
      </c>
      <c r="B7620" s="26">
        <f t="shared" si="137"/>
        <v>317</v>
      </c>
      <c r="C7620" s="67" cm="1">
        <f t="array" ref="C7620">INDEX('Step 5. Daily Avg Schedule Calc'!$A$2:$D$169,(WEEKDAY(A7620)-1)*24+HOUR(A7620)+1,3)</f>
        <v>1</v>
      </c>
      <c r="D7620" s="67" cm="1">
        <f t="array" ref="D7620">INDEX('Step 5. Daily Avg Schedule Calc'!$A$2:$D$169,(WEEKDAY(A7620)-1)*24+HOUR(A7620)+1,4)</f>
        <v>1</v>
      </c>
      <c r="E7620">
        <f>VLOOKUP(A7620,'Step 1.4 CNY OAT'!$A$1:$B$8761,2)</f>
        <v>38</v>
      </c>
      <c r="F7620" s="11">
        <f ca="1">('Step 3. Regression'!$B$18*E7620^2+'Step 3. Regression'!$C$18*E7620+'Step 3. Regression'!$D$18)*C7620</f>
        <v>6.2434427446277798</v>
      </c>
      <c r="G7620" s="11">
        <f ca="1">('Step 3. Regression'!$G$18*E7620^2+'Step 3. Regression'!$H$18*E7620+'Step 3. Regression'!$I$18)*D7620</f>
        <v>3.0350980549676709</v>
      </c>
    </row>
    <row r="7621" spans="1:7" x14ac:dyDescent="0.25">
      <c r="A7621" s="8">
        <f>IF(ISBLANK('Step 1.4 CNY OAT'!A7621),"-",'Step 1.4 CNY OAT'!A7621)</f>
        <v>43418.458333333336</v>
      </c>
      <c r="B7621" s="26">
        <f t="shared" si="137"/>
        <v>317</v>
      </c>
      <c r="C7621" s="67" cm="1">
        <f t="array" ref="C7621">INDEX('Step 5. Daily Avg Schedule Calc'!$A$2:$D$169,(WEEKDAY(A7621)-1)*24+HOUR(A7621)+1,3)</f>
        <v>1</v>
      </c>
      <c r="D7621" s="67" cm="1">
        <f t="array" ref="D7621">INDEX('Step 5. Daily Avg Schedule Calc'!$A$2:$D$169,(WEEKDAY(A7621)-1)*24+HOUR(A7621)+1,4)</f>
        <v>1</v>
      </c>
      <c r="E7621">
        <f>VLOOKUP(A7621,'Step 1.4 CNY OAT'!$A$1:$B$8761,2)</f>
        <v>39</v>
      </c>
      <c r="F7621" s="11">
        <f ca="1">('Step 3. Regression'!$B$18*E7621^2+'Step 3. Regression'!$C$18*E7621+'Step 3. Regression'!$D$18)*C7621</f>
        <v>6.149525531858953</v>
      </c>
      <c r="G7621" s="11">
        <f ca="1">('Step 3. Regression'!$G$18*E7621^2+'Step 3. Regression'!$H$18*E7621+'Step 3. Regression'!$I$18)*D7621</f>
        <v>3.0061169817960809</v>
      </c>
    </row>
    <row r="7622" spans="1:7" x14ac:dyDescent="0.25">
      <c r="A7622" s="8">
        <f>IF(ISBLANK('Step 1.4 CNY OAT'!A7622),"-",'Step 1.4 CNY OAT'!A7622)</f>
        <v>43418.5</v>
      </c>
      <c r="B7622" s="26">
        <f t="shared" si="137"/>
        <v>317</v>
      </c>
      <c r="C7622" s="67" cm="1">
        <f t="array" ref="C7622">INDEX('Step 5. Daily Avg Schedule Calc'!$A$2:$D$169,(WEEKDAY(A7622)-1)*24+HOUR(A7622)+1,3)</f>
        <v>1</v>
      </c>
      <c r="D7622" s="67" cm="1">
        <f t="array" ref="D7622">INDEX('Step 5. Daily Avg Schedule Calc'!$A$2:$D$169,(WEEKDAY(A7622)-1)*24+HOUR(A7622)+1,4)</f>
        <v>1</v>
      </c>
      <c r="E7622">
        <f>VLOOKUP(A7622,'Step 1.4 CNY OAT'!$A$1:$B$8761,2)</f>
        <v>39</v>
      </c>
      <c r="F7622" s="11">
        <f ca="1">('Step 3. Regression'!$B$18*E7622^2+'Step 3. Regression'!$C$18*E7622+'Step 3. Regression'!$D$18)*C7622</f>
        <v>6.149525531858953</v>
      </c>
      <c r="G7622" s="11">
        <f ca="1">('Step 3. Regression'!$G$18*E7622^2+'Step 3. Regression'!$H$18*E7622+'Step 3. Regression'!$I$18)*D7622</f>
        <v>3.0061169817960809</v>
      </c>
    </row>
    <row r="7623" spans="1:7" x14ac:dyDescent="0.25">
      <c r="A7623" s="8">
        <f>IF(ISBLANK('Step 1.4 CNY OAT'!A7623),"-",'Step 1.4 CNY OAT'!A7623)</f>
        <v>43418.541666666664</v>
      </c>
      <c r="B7623" s="26">
        <f t="shared" si="137"/>
        <v>317</v>
      </c>
      <c r="C7623" s="67" cm="1">
        <f t="array" ref="C7623">INDEX('Step 5. Daily Avg Schedule Calc'!$A$2:$D$169,(WEEKDAY(A7623)-1)*24+HOUR(A7623)+1,3)</f>
        <v>1</v>
      </c>
      <c r="D7623" s="67" cm="1">
        <f t="array" ref="D7623">INDEX('Step 5. Daily Avg Schedule Calc'!$A$2:$D$169,(WEEKDAY(A7623)-1)*24+HOUR(A7623)+1,4)</f>
        <v>1</v>
      </c>
      <c r="E7623">
        <f>VLOOKUP(A7623,'Step 1.4 CNY OAT'!$A$1:$B$8761,2)</f>
        <v>39</v>
      </c>
      <c r="F7623" s="11">
        <f ca="1">('Step 3. Regression'!$B$18*E7623^2+'Step 3. Regression'!$C$18*E7623+'Step 3. Regression'!$D$18)*C7623</f>
        <v>6.149525531858953</v>
      </c>
      <c r="G7623" s="11">
        <f ca="1">('Step 3. Regression'!$G$18*E7623^2+'Step 3. Regression'!$H$18*E7623+'Step 3. Regression'!$I$18)*D7623</f>
        <v>3.0061169817960809</v>
      </c>
    </row>
    <row r="7624" spans="1:7" x14ac:dyDescent="0.25">
      <c r="A7624" s="8">
        <f>IF(ISBLANK('Step 1.4 CNY OAT'!A7624),"-",'Step 1.4 CNY OAT'!A7624)</f>
        <v>43418.583333333336</v>
      </c>
      <c r="B7624" s="26">
        <f t="shared" si="137"/>
        <v>317</v>
      </c>
      <c r="C7624" s="67" cm="1">
        <f t="array" ref="C7624">INDEX('Step 5. Daily Avg Schedule Calc'!$A$2:$D$169,(WEEKDAY(A7624)-1)*24+HOUR(A7624)+1,3)</f>
        <v>1</v>
      </c>
      <c r="D7624" s="67" cm="1">
        <f t="array" ref="D7624">INDEX('Step 5. Daily Avg Schedule Calc'!$A$2:$D$169,(WEEKDAY(A7624)-1)*24+HOUR(A7624)+1,4)</f>
        <v>1</v>
      </c>
      <c r="E7624">
        <f>VLOOKUP(A7624,'Step 1.4 CNY OAT'!$A$1:$B$8761,2)</f>
        <v>39</v>
      </c>
      <c r="F7624" s="11">
        <f ca="1">('Step 3. Regression'!$B$18*E7624^2+'Step 3. Regression'!$C$18*E7624+'Step 3. Regression'!$D$18)*C7624</f>
        <v>6.149525531858953</v>
      </c>
      <c r="G7624" s="11">
        <f ca="1">('Step 3. Regression'!$G$18*E7624^2+'Step 3. Regression'!$H$18*E7624+'Step 3. Regression'!$I$18)*D7624</f>
        <v>3.0061169817960809</v>
      </c>
    </row>
    <row r="7625" spans="1:7" x14ac:dyDescent="0.25">
      <c r="A7625" s="8">
        <f>IF(ISBLANK('Step 1.4 CNY OAT'!A7625),"-",'Step 1.4 CNY OAT'!A7625)</f>
        <v>43418.625</v>
      </c>
      <c r="B7625" s="26">
        <f t="shared" si="137"/>
        <v>317</v>
      </c>
      <c r="C7625" s="67" cm="1">
        <f t="array" ref="C7625">INDEX('Step 5. Daily Avg Schedule Calc'!$A$2:$D$169,(WEEKDAY(A7625)-1)*24+HOUR(A7625)+1,3)</f>
        <v>1</v>
      </c>
      <c r="D7625" s="67" cm="1">
        <f t="array" ref="D7625">INDEX('Step 5. Daily Avg Schedule Calc'!$A$2:$D$169,(WEEKDAY(A7625)-1)*24+HOUR(A7625)+1,4)</f>
        <v>1</v>
      </c>
      <c r="E7625">
        <f>VLOOKUP(A7625,'Step 1.4 CNY OAT'!$A$1:$B$8761,2)</f>
        <v>39</v>
      </c>
      <c r="F7625" s="11">
        <f ca="1">('Step 3. Regression'!$B$18*E7625^2+'Step 3. Regression'!$C$18*E7625+'Step 3. Regression'!$D$18)*C7625</f>
        <v>6.149525531858953</v>
      </c>
      <c r="G7625" s="11">
        <f ca="1">('Step 3. Regression'!$G$18*E7625^2+'Step 3. Regression'!$H$18*E7625+'Step 3. Regression'!$I$18)*D7625</f>
        <v>3.0061169817960809</v>
      </c>
    </row>
    <row r="7626" spans="1:7" x14ac:dyDescent="0.25">
      <c r="A7626" s="8">
        <f>IF(ISBLANK('Step 1.4 CNY OAT'!A7626),"-",'Step 1.4 CNY OAT'!A7626)</f>
        <v>43418.666666666664</v>
      </c>
      <c r="B7626" s="26">
        <f t="shared" si="137"/>
        <v>317</v>
      </c>
      <c r="C7626" s="67" cm="1">
        <f t="array" ref="C7626">INDEX('Step 5. Daily Avg Schedule Calc'!$A$2:$D$169,(WEEKDAY(A7626)-1)*24+HOUR(A7626)+1,3)</f>
        <v>1</v>
      </c>
      <c r="D7626" s="67" cm="1">
        <f t="array" ref="D7626">INDEX('Step 5. Daily Avg Schedule Calc'!$A$2:$D$169,(WEEKDAY(A7626)-1)*24+HOUR(A7626)+1,4)</f>
        <v>1</v>
      </c>
      <c r="E7626">
        <f>VLOOKUP(A7626,'Step 1.4 CNY OAT'!$A$1:$B$8761,2)</f>
        <v>38</v>
      </c>
      <c r="F7626" s="11">
        <f ca="1">('Step 3. Regression'!$B$18*E7626^2+'Step 3. Regression'!$C$18*E7626+'Step 3. Regression'!$D$18)*C7626</f>
        <v>6.2434427446277798</v>
      </c>
      <c r="G7626" s="11">
        <f ca="1">('Step 3. Regression'!$G$18*E7626^2+'Step 3. Regression'!$H$18*E7626+'Step 3. Regression'!$I$18)*D7626</f>
        <v>3.0350980549676709</v>
      </c>
    </row>
    <row r="7627" spans="1:7" x14ac:dyDescent="0.25">
      <c r="A7627" s="8">
        <f>IF(ISBLANK('Step 1.4 CNY OAT'!A7627),"-",'Step 1.4 CNY OAT'!A7627)</f>
        <v>43418.708333333336</v>
      </c>
      <c r="B7627" s="26">
        <f t="shared" si="137"/>
        <v>317</v>
      </c>
      <c r="C7627" s="67" cm="1">
        <f t="array" ref="C7627">INDEX('Step 5. Daily Avg Schedule Calc'!$A$2:$D$169,(WEEKDAY(A7627)-1)*24+HOUR(A7627)+1,3)</f>
        <v>1</v>
      </c>
      <c r="D7627" s="67" cm="1">
        <f t="array" ref="D7627">INDEX('Step 5. Daily Avg Schedule Calc'!$A$2:$D$169,(WEEKDAY(A7627)-1)*24+HOUR(A7627)+1,4)</f>
        <v>1</v>
      </c>
      <c r="E7627">
        <f>VLOOKUP(A7627,'Step 1.4 CNY OAT'!$A$1:$B$8761,2)</f>
        <v>37</v>
      </c>
      <c r="F7627" s="11">
        <f ca="1">('Step 3. Regression'!$B$18*E7627^2+'Step 3. Regression'!$C$18*E7627+'Step 3. Regression'!$D$18)*C7627</f>
        <v>6.3422100927925218</v>
      </c>
      <c r="G7627" s="11">
        <f ca="1">('Step 3. Regression'!$G$18*E7627^2+'Step 3. Regression'!$H$18*E7627+'Step 3. Regression'!$I$18)*D7627</f>
        <v>3.0653264537937401</v>
      </c>
    </row>
    <row r="7628" spans="1:7" x14ac:dyDescent="0.25">
      <c r="A7628" s="8">
        <f>IF(ISBLANK('Step 1.4 CNY OAT'!A7628),"-",'Step 1.4 CNY OAT'!A7628)</f>
        <v>43418.75</v>
      </c>
      <c r="B7628" s="26">
        <f t="shared" si="137"/>
        <v>317</v>
      </c>
      <c r="C7628" s="67" cm="1">
        <f t="array" ref="C7628">INDEX('Step 5. Daily Avg Schedule Calc'!$A$2:$D$169,(WEEKDAY(A7628)-1)*24+HOUR(A7628)+1,3)</f>
        <v>1</v>
      </c>
      <c r="D7628" s="67" cm="1">
        <f t="array" ref="D7628">INDEX('Step 5. Daily Avg Schedule Calc'!$A$2:$D$169,(WEEKDAY(A7628)-1)*24+HOUR(A7628)+1,4)</f>
        <v>1</v>
      </c>
      <c r="E7628">
        <f>VLOOKUP(A7628,'Step 1.4 CNY OAT'!$A$1:$B$8761,2)</f>
        <v>37</v>
      </c>
      <c r="F7628" s="11">
        <f ca="1">('Step 3. Regression'!$B$18*E7628^2+'Step 3. Regression'!$C$18*E7628+'Step 3. Regression'!$D$18)*C7628</f>
        <v>6.3422100927925218</v>
      </c>
      <c r="G7628" s="11">
        <f ca="1">('Step 3. Regression'!$G$18*E7628^2+'Step 3. Regression'!$H$18*E7628+'Step 3. Regression'!$I$18)*D7628</f>
        <v>3.0653264537937401</v>
      </c>
    </row>
    <row r="7629" spans="1:7" x14ac:dyDescent="0.25">
      <c r="A7629" s="8">
        <f>IF(ISBLANK('Step 1.4 CNY OAT'!A7629),"-",'Step 1.4 CNY OAT'!A7629)</f>
        <v>43418.791666666664</v>
      </c>
      <c r="B7629" s="26">
        <f t="shared" si="137"/>
        <v>317</v>
      </c>
      <c r="C7629" s="67" cm="1">
        <f t="array" ref="C7629">INDEX('Step 5. Daily Avg Schedule Calc'!$A$2:$D$169,(WEEKDAY(A7629)-1)*24+HOUR(A7629)+1,3)</f>
        <v>1</v>
      </c>
      <c r="D7629" s="67" cm="1">
        <f t="array" ref="D7629">INDEX('Step 5. Daily Avg Schedule Calc'!$A$2:$D$169,(WEEKDAY(A7629)-1)*24+HOUR(A7629)+1,4)</f>
        <v>1</v>
      </c>
      <c r="E7629">
        <f>VLOOKUP(A7629,'Step 1.4 CNY OAT'!$A$1:$B$8761,2)</f>
        <v>36</v>
      </c>
      <c r="F7629" s="11">
        <f ca="1">('Step 3. Regression'!$B$18*E7629^2+'Step 3. Regression'!$C$18*E7629+'Step 3. Regression'!$D$18)*C7629</f>
        <v>6.4458275763531816</v>
      </c>
      <c r="G7629" s="11">
        <f ca="1">('Step 3. Regression'!$G$18*E7629^2+'Step 3. Regression'!$H$18*E7629+'Step 3. Regression'!$I$18)*D7629</f>
        <v>3.0968021782742885</v>
      </c>
    </row>
    <row r="7630" spans="1:7" x14ac:dyDescent="0.25">
      <c r="A7630" s="8">
        <f>IF(ISBLANK('Step 1.4 CNY OAT'!A7630),"-",'Step 1.4 CNY OAT'!A7630)</f>
        <v>43418.833333333336</v>
      </c>
      <c r="B7630" s="26">
        <f t="shared" si="137"/>
        <v>317</v>
      </c>
      <c r="C7630" s="67" cm="1">
        <f t="array" ref="C7630">INDEX('Step 5. Daily Avg Schedule Calc'!$A$2:$D$169,(WEEKDAY(A7630)-1)*24+HOUR(A7630)+1,3)</f>
        <v>1</v>
      </c>
      <c r="D7630" s="67" cm="1">
        <f t="array" ref="D7630">INDEX('Step 5. Daily Avg Schedule Calc'!$A$2:$D$169,(WEEKDAY(A7630)-1)*24+HOUR(A7630)+1,4)</f>
        <v>1</v>
      </c>
      <c r="E7630">
        <f>VLOOKUP(A7630,'Step 1.4 CNY OAT'!$A$1:$B$8761,2)</f>
        <v>36</v>
      </c>
      <c r="F7630" s="11">
        <f ca="1">('Step 3. Regression'!$B$18*E7630^2+'Step 3. Regression'!$C$18*E7630+'Step 3. Regression'!$D$18)*C7630</f>
        <v>6.4458275763531816</v>
      </c>
      <c r="G7630" s="11">
        <f ca="1">('Step 3. Regression'!$G$18*E7630^2+'Step 3. Regression'!$H$18*E7630+'Step 3. Regression'!$I$18)*D7630</f>
        <v>3.0968021782742885</v>
      </c>
    </row>
    <row r="7631" spans="1:7" x14ac:dyDescent="0.25">
      <c r="A7631" s="8">
        <f>IF(ISBLANK('Step 1.4 CNY OAT'!A7631),"-",'Step 1.4 CNY OAT'!A7631)</f>
        <v>43418.875</v>
      </c>
      <c r="B7631" s="26">
        <f t="shared" si="137"/>
        <v>317</v>
      </c>
      <c r="C7631" s="67" cm="1">
        <f t="array" ref="C7631">INDEX('Step 5. Daily Avg Schedule Calc'!$A$2:$D$169,(WEEKDAY(A7631)-1)*24+HOUR(A7631)+1,3)</f>
        <v>1</v>
      </c>
      <c r="D7631" s="67" cm="1">
        <f t="array" ref="D7631">INDEX('Step 5. Daily Avg Schedule Calc'!$A$2:$D$169,(WEEKDAY(A7631)-1)*24+HOUR(A7631)+1,4)</f>
        <v>1</v>
      </c>
      <c r="E7631">
        <f>VLOOKUP(A7631,'Step 1.4 CNY OAT'!$A$1:$B$8761,2)</f>
        <v>34</v>
      </c>
      <c r="F7631" s="11">
        <f ca="1">('Step 3. Regression'!$B$18*E7631^2+'Step 3. Regression'!$C$18*E7631+'Step 3. Regression'!$D$18)*C7631</f>
        <v>6.6676129496622512</v>
      </c>
      <c r="G7631" s="11">
        <f ca="1">('Step 3. Regression'!$G$18*E7631^2+'Step 3. Regression'!$H$18*E7631+'Step 3. Regression'!$I$18)*D7631</f>
        <v>3.1634956041988254</v>
      </c>
    </row>
    <row r="7632" spans="1:7" x14ac:dyDescent="0.25">
      <c r="A7632" s="8">
        <f>IF(ISBLANK('Step 1.4 CNY OAT'!A7632),"-",'Step 1.4 CNY OAT'!A7632)</f>
        <v>43418.916666666664</v>
      </c>
      <c r="B7632" s="26">
        <f t="shared" si="137"/>
        <v>317</v>
      </c>
      <c r="C7632" s="67" cm="1">
        <f t="array" ref="C7632">INDEX('Step 5. Daily Avg Schedule Calc'!$A$2:$D$169,(WEEKDAY(A7632)-1)*24+HOUR(A7632)+1,3)</f>
        <v>1</v>
      </c>
      <c r="D7632" s="67" cm="1">
        <f t="array" ref="D7632">INDEX('Step 5. Daily Avg Schedule Calc'!$A$2:$D$169,(WEEKDAY(A7632)-1)*24+HOUR(A7632)+1,4)</f>
        <v>1</v>
      </c>
      <c r="E7632">
        <f>VLOOKUP(A7632,'Step 1.4 CNY OAT'!$A$1:$B$8761,2)</f>
        <v>34</v>
      </c>
      <c r="F7632" s="11">
        <f ca="1">('Step 3. Regression'!$B$18*E7632^2+'Step 3. Regression'!$C$18*E7632+'Step 3. Regression'!$D$18)*C7632</f>
        <v>6.6676129496622512</v>
      </c>
      <c r="G7632" s="11">
        <f ca="1">('Step 3. Regression'!$G$18*E7632^2+'Step 3. Regression'!$H$18*E7632+'Step 3. Regression'!$I$18)*D7632</f>
        <v>3.1634956041988254</v>
      </c>
    </row>
    <row r="7633" spans="1:7" x14ac:dyDescent="0.25">
      <c r="A7633" s="8">
        <f>IF(ISBLANK('Step 1.4 CNY OAT'!A7633),"-",'Step 1.4 CNY OAT'!A7633)</f>
        <v>43418.958333333336</v>
      </c>
      <c r="B7633" s="26">
        <f t="shared" si="137"/>
        <v>317</v>
      </c>
      <c r="C7633" s="67" cm="1">
        <f t="array" ref="C7633">INDEX('Step 5. Daily Avg Schedule Calc'!$A$2:$D$169,(WEEKDAY(A7633)-1)*24+HOUR(A7633)+1,3)</f>
        <v>1</v>
      </c>
      <c r="D7633" s="67" cm="1">
        <f t="array" ref="D7633">INDEX('Step 5. Daily Avg Schedule Calc'!$A$2:$D$169,(WEEKDAY(A7633)-1)*24+HOUR(A7633)+1,4)</f>
        <v>1</v>
      </c>
      <c r="E7633">
        <f>VLOOKUP(A7633,'Step 1.4 CNY OAT'!$A$1:$B$8761,2)</f>
        <v>34</v>
      </c>
      <c r="F7633" s="11">
        <f ca="1">('Step 3. Regression'!$B$18*E7633^2+'Step 3. Regression'!$C$18*E7633+'Step 3. Regression'!$D$18)*C7633</f>
        <v>6.6676129496622512</v>
      </c>
      <c r="G7633" s="11">
        <f ca="1">('Step 3. Regression'!$G$18*E7633^2+'Step 3. Regression'!$H$18*E7633+'Step 3. Regression'!$I$18)*D7633</f>
        <v>3.1634956041988254</v>
      </c>
    </row>
    <row r="7634" spans="1:7" x14ac:dyDescent="0.25">
      <c r="A7634" s="8">
        <f>IF(ISBLANK('Step 1.4 CNY OAT'!A7634),"-",'Step 1.4 CNY OAT'!A7634)</f>
        <v>43419</v>
      </c>
      <c r="B7634" s="26">
        <f t="shared" si="137"/>
        <v>318</v>
      </c>
      <c r="C7634" s="67" cm="1">
        <f t="array" ref="C7634">INDEX('Step 5. Daily Avg Schedule Calc'!$A$2:$D$169,(WEEKDAY(A7634)-1)*24+HOUR(A7634)+1,3)</f>
        <v>1</v>
      </c>
      <c r="D7634" s="67" cm="1">
        <f t="array" ref="D7634">INDEX('Step 5. Daily Avg Schedule Calc'!$A$2:$D$169,(WEEKDAY(A7634)-1)*24+HOUR(A7634)+1,4)</f>
        <v>1</v>
      </c>
      <c r="E7634">
        <f>VLOOKUP(A7634,'Step 1.4 CNY OAT'!$A$1:$B$8761,2)</f>
        <v>33</v>
      </c>
      <c r="F7634" s="11">
        <f ca="1">('Step 3. Regression'!$B$18*E7634^2+'Step 3. Regression'!$C$18*E7634+'Step 3. Regression'!$D$18)*C7634</f>
        <v>6.78578083941066</v>
      </c>
      <c r="G7634" s="11">
        <f ca="1">('Step 3. Regression'!$G$18*E7634^2+'Step 3. Regression'!$H$18*E7634+'Step 3. Regression'!$I$18)*D7634</f>
        <v>3.1987133056428125</v>
      </c>
    </row>
    <row r="7635" spans="1:7" x14ac:dyDescent="0.25">
      <c r="A7635" s="8">
        <f>IF(ISBLANK('Step 1.4 CNY OAT'!A7635),"-",'Step 1.4 CNY OAT'!A7635)</f>
        <v>43419.041666666664</v>
      </c>
      <c r="B7635" s="26">
        <f t="shared" si="137"/>
        <v>318</v>
      </c>
      <c r="C7635" s="67" cm="1">
        <f t="array" ref="C7635">INDEX('Step 5. Daily Avg Schedule Calc'!$A$2:$D$169,(WEEKDAY(A7635)-1)*24+HOUR(A7635)+1,3)</f>
        <v>1</v>
      </c>
      <c r="D7635" s="67" cm="1">
        <f t="array" ref="D7635">INDEX('Step 5. Daily Avg Schedule Calc'!$A$2:$D$169,(WEEKDAY(A7635)-1)*24+HOUR(A7635)+1,4)</f>
        <v>1</v>
      </c>
      <c r="E7635">
        <f>VLOOKUP(A7635,'Step 1.4 CNY OAT'!$A$1:$B$8761,2)</f>
        <v>33</v>
      </c>
      <c r="F7635" s="11">
        <f ca="1">('Step 3. Regression'!$B$18*E7635^2+'Step 3. Regression'!$C$18*E7635+'Step 3. Regression'!$D$18)*C7635</f>
        <v>6.78578083941066</v>
      </c>
      <c r="G7635" s="11">
        <f ca="1">('Step 3. Regression'!$G$18*E7635^2+'Step 3. Regression'!$H$18*E7635+'Step 3. Regression'!$I$18)*D7635</f>
        <v>3.1987133056428125</v>
      </c>
    </row>
    <row r="7636" spans="1:7" x14ac:dyDescent="0.25">
      <c r="A7636" s="8">
        <f>IF(ISBLANK('Step 1.4 CNY OAT'!A7636),"-",'Step 1.4 CNY OAT'!A7636)</f>
        <v>43419.083333333336</v>
      </c>
      <c r="B7636" s="26">
        <f t="shared" si="137"/>
        <v>318</v>
      </c>
      <c r="C7636" s="67" cm="1">
        <f t="array" ref="C7636">INDEX('Step 5. Daily Avg Schedule Calc'!$A$2:$D$169,(WEEKDAY(A7636)-1)*24+HOUR(A7636)+1,3)</f>
        <v>1</v>
      </c>
      <c r="D7636" s="67" cm="1">
        <f t="array" ref="D7636">INDEX('Step 5. Daily Avg Schedule Calc'!$A$2:$D$169,(WEEKDAY(A7636)-1)*24+HOUR(A7636)+1,4)</f>
        <v>1</v>
      </c>
      <c r="E7636">
        <f>VLOOKUP(A7636,'Step 1.4 CNY OAT'!$A$1:$B$8761,2)</f>
        <v>32</v>
      </c>
      <c r="F7636" s="11">
        <f ca="1">('Step 3. Regression'!$B$18*E7636^2+'Step 3. Regression'!$C$18*E7636+'Step 3. Regression'!$D$18)*C7636</f>
        <v>6.9087988645549858</v>
      </c>
      <c r="G7636" s="11">
        <f ca="1">('Step 3. Regression'!$G$18*E7636^2+'Step 3. Regression'!$H$18*E7636+'Step 3. Regression'!$I$18)*D7636</f>
        <v>3.2351783327412797</v>
      </c>
    </row>
    <row r="7637" spans="1:7" x14ac:dyDescent="0.25">
      <c r="A7637" s="8">
        <f>IF(ISBLANK('Step 1.4 CNY OAT'!A7637),"-",'Step 1.4 CNY OAT'!A7637)</f>
        <v>43419.125</v>
      </c>
      <c r="B7637" s="26">
        <f t="shared" si="137"/>
        <v>318</v>
      </c>
      <c r="C7637" s="67" cm="1">
        <f t="array" ref="C7637">INDEX('Step 5. Daily Avg Schedule Calc'!$A$2:$D$169,(WEEKDAY(A7637)-1)*24+HOUR(A7637)+1,3)</f>
        <v>1</v>
      </c>
      <c r="D7637" s="67" cm="1">
        <f t="array" ref="D7637">INDEX('Step 5. Daily Avg Schedule Calc'!$A$2:$D$169,(WEEKDAY(A7637)-1)*24+HOUR(A7637)+1,4)</f>
        <v>1</v>
      </c>
      <c r="E7637">
        <f>VLOOKUP(A7637,'Step 1.4 CNY OAT'!$A$1:$B$8761,2)</f>
        <v>31</v>
      </c>
      <c r="F7637" s="11">
        <f ca="1">('Step 3. Regression'!$B$18*E7637^2+'Step 3. Regression'!$C$18*E7637+'Step 3. Regression'!$D$18)*C7637</f>
        <v>7.0366670250952286</v>
      </c>
      <c r="G7637" s="11">
        <f ca="1">('Step 3. Regression'!$G$18*E7637^2+'Step 3. Regression'!$H$18*E7637+'Step 3. Regression'!$I$18)*D7637</f>
        <v>3.2728906854942266</v>
      </c>
    </row>
    <row r="7638" spans="1:7" x14ac:dyDescent="0.25">
      <c r="A7638" s="8">
        <f>IF(ISBLANK('Step 1.4 CNY OAT'!A7638),"-",'Step 1.4 CNY OAT'!A7638)</f>
        <v>43419.166666666664</v>
      </c>
      <c r="B7638" s="26">
        <f t="shared" si="137"/>
        <v>318</v>
      </c>
      <c r="C7638" s="67" cm="1">
        <f t="array" ref="C7638">INDEX('Step 5. Daily Avg Schedule Calc'!$A$2:$D$169,(WEEKDAY(A7638)-1)*24+HOUR(A7638)+1,3)</f>
        <v>1</v>
      </c>
      <c r="D7638" s="67" cm="1">
        <f t="array" ref="D7638">INDEX('Step 5. Daily Avg Schedule Calc'!$A$2:$D$169,(WEEKDAY(A7638)-1)*24+HOUR(A7638)+1,4)</f>
        <v>1</v>
      </c>
      <c r="E7638">
        <f>VLOOKUP(A7638,'Step 1.4 CNY OAT'!$A$1:$B$8761,2)</f>
        <v>31</v>
      </c>
      <c r="F7638" s="11">
        <f ca="1">('Step 3. Regression'!$B$18*E7638^2+'Step 3. Regression'!$C$18*E7638+'Step 3. Regression'!$D$18)*C7638</f>
        <v>7.0366670250952286</v>
      </c>
      <c r="G7638" s="11">
        <f ca="1">('Step 3. Regression'!$G$18*E7638^2+'Step 3. Regression'!$H$18*E7638+'Step 3. Regression'!$I$18)*D7638</f>
        <v>3.2728906854942266</v>
      </c>
    </row>
    <row r="7639" spans="1:7" x14ac:dyDescent="0.25">
      <c r="A7639" s="8">
        <f>IF(ISBLANK('Step 1.4 CNY OAT'!A7639),"-",'Step 1.4 CNY OAT'!A7639)</f>
        <v>43419.208333333336</v>
      </c>
      <c r="B7639" s="26">
        <f t="shared" si="137"/>
        <v>318</v>
      </c>
      <c r="C7639" s="67" cm="1">
        <f t="array" ref="C7639">INDEX('Step 5. Daily Avg Schedule Calc'!$A$2:$D$169,(WEEKDAY(A7639)-1)*24+HOUR(A7639)+1,3)</f>
        <v>1</v>
      </c>
      <c r="D7639" s="67" cm="1">
        <f t="array" ref="D7639">INDEX('Step 5. Daily Avg Schedule Calc'!$A$2:$D$169,(WEEKDAY(A7639)-1)*24+HOUR(A7639)+1,4)</f>
        <v>1</v>
      </c>
      <c r="E7639">
        <f>VLOOKUP(A7639,'Step 1.4 CNY OAT'!$A$1:$B$8761,2)</f>
        <v>31</v>
      </c>
      <c r="F7639" s="11">
        <f ca="1">('Step 3. Regression'!$B$18*E7639^2+'Step 3. Regression'!$C$18*E7639+'Step 3. Regression'!$D$18)*C7639</f>
        <v>7.0366670250952286</v>
      </c>
      <c r="G7639" s="11">
        <f ca="1">('Step 3. Regression'!$G$18*E7639^2+'Step 3. Regression'!$H$18*E7639+'Step 3. Regression'!$I$18)*D7639</f>
        <v>3.2728906854942266</v>
      </c>
    </row>
    <row r="7640" spans="1:7" x14ac:dyDescent="0.25">
      <c r="A7640" s="8">
        <f>IF(ISBLANK('Step 1.4 CNY OAT'!A7640),"-",'Step 1.4 CNY OAT'!A7640)</f>
        <v>43419.25</v>
      </c>
      <c r="B7640" s="26">
        <f t="shared" si="137"/>
        <v>318</v>
      </c>
      <c r="C7640" s="67" cm="1">
        <f t="array" ref="C7640">INDEX('Step 5. Daily Avg Schedule Calc'!$A$2:$D$169,(WEEKDAY(A7640)-1)*24+HOUR(A7640)+1,3)</f>
        <v>1</v>
      </c>
      <c r="D7640" s="67" cm="1">
        <f t="array" ref="D7640">INDEX('Step 5. Daily Avg Schedule Calc'!$A$2:$D$169,(WEEKDAY(A7640)-1)*24+HOUR(A7640)+1,4)</f>
        <v>1</v>
      </c>
      <c r="E7640">
        <f>VLOOKUP(A7640,'Step 1.4 CNY OAT'!$A$1:$B$8761,2)</f>
        <v>31</v>
      </c>
      <c r="F7640" s="11">
        <f ca="1">('Step 3. Regression'!$B$18*E7640^2+'Step 3. Regression'!$C$18*E7640+'Step 3. Regression'!$D$18)*C7640</f>
        <v>7.0366670250952286</v>
      </c>
      <c r="G7640" s="11">
        <f ca="1">('Step 3. Regression'!$G$18*E7640^2+'Step 3. Regression'!$H$18*E7640+'Step 3. Regression'!$I$18)*D7640</f>
        <v>3.2728906854942266</v>
      </c>
    </row>
    <row r="7641" spans="1:7" x14ac:dyDescent="0.25">
      <c r="A7641" s="8">
        <f>IF(ISBLANK('Step 1.4 CNY OAT'!A7641),"-",'Step 1.4 CNY OAT'!A7641)</f>
        <v>43419.291666666664</v>
      </c>
      <c r="B7641" s="26">
        <f t="shared" si="137"/>
        <v>318</v>
      </c>
      <c r="C7641" s="67" cm="1">
        <f t="array" ref="C7641">INDEX('Step 5. Daily Avg Schedule Calc'!$A$2:$D$169,(WEEKDAY(A7641)-1)*24+HOUR(A7641)+1,3)</f>
        <v>1</v>
      </c>
      <c r="D7641" s="67" cm="1">
        <f t="array" ref="D7641">INDEX('Step 5. Daily Avg Schedule Calc'!$A$2:$D$169,(WEEKDAY(A7641)-1)*24+HOUR(A7641)+1,4)</f>
        <v>1</v>
      </c>
      <c r="E7641">
        <f>VLOOKUP(A7641,'Step 1.4 CNY OAT'!$A$1:$B$8761,2)</f>
        <v>32</v>
      </c>
      <c r="F7641" s="11">
        <f ca="1">('Step 3. Regression'!$B$18*E7641^2+'Step 3. Regression'!$C$18*E7641+'Step 3. Regression'!$D$18)*C7641</f>
        <v>6.9087988645549858</v>
      </c>
      <c r="G7641" s="11">
        <f ca="1">('Step 3. Regression'!$G$18*E7641^2+'Step 3. Regression'!$H$18*E7641+'Step 3. Regression'!$I$18)*D7641</f>
        <v>3.2351783327412797</v>
      </c>
    </row>
    <row r="7642" spans="1:7" x14ac:dyDescent="0.25">
      <c r="A7642" s="8">
        <f>IF(ISBLANK('Step 1.4 CNY OAT'!A7642),"-",'Step 1.4 CNY OAT'!A7642)</f>
        <v>43419.333333333336</v>
      </c>
      <c r="B7642" s="26">
        <f t="shared" si="137"/>
        <v>318</v>
      </c>
      <c r="C7642" s="67" cm="1">
        <f t="array" ref="C7642">INDEX('Step 5. Daily Avg Schedule Calc'!$A$2:$D$169,(WEEKDAY(A7642)-1)*24+HOUR(A7642)+1,3)</f>
        <v>1</v>
      </c>
      <c r="D7642" s="67" cm="1">
        <f t="array" ref="D7642">INDEX('Step 5. Daily Avg Schedule Calc'!$A$2:$D$169,(WEEKDAY(A7642)-1)*24+HOUR(A7642)+1,4)</f>
        <v>1</v>
      </c>
      <c r="E7642">
        <f>VLOOKUP(A7642,'Step 1.4 CNY OAT'!$A$1:$B$8761,2)</f>
        <v>32</v>
      </c>
      <c r="F7642" s="11">
        <f ca="1">('Step 3. Regression'!$B$18*E7642^2+'Step 3. Regression'!$C$18*E7642+'Step 3. Regression'!$D$18)*C7642</f>
        <v>6.9087988645549858</v>
      </c>
      <c r="G7642" s="11">
        <f ca="1">('Step 3. Regression'!$G$18*E7642^2+'Step 3. Regression'!$H$18*E7642+'Step 3. Regression'!$I$18)*D7642</f>
        <v>3.2351783327412797</v>
      </c>
    </row>
    <row r="7643" spans="1:7" x14ac:dyDescent="0.25">
      <c r="A7643" s="8">
        <f>IF(ISBLANK('Step 1.4 CNY OAT'!A7643),"-",'Step 1.4 CNY OAT'!A7643)</f>
        <v>43419.375</v>
      </c>
      <c r="B7643" s="26">
        <f t="shared" si="137"/>
        <v>318</v>
      </c>
      <c r="C7643" s="67" cm="1">
        <f t="array" ref="C7643">INDEX('Step 5. Daily Avg Schedule Calc'!$A$2:$D$169,(WEEKDAY(A7643)-1)*24+HOUR(A7643)+1,3)</f>
        <v>1</v>
      </c>
      <c r="D7643" s="67" cm="1">
        <f t="array" ref="D7643">INDEX('Step 5. Daily Avg Schedule Calc'!$A$2:$D$169,(WEEKDAY(A7643)-1)*24+HOUR(A7643)+1,4)</f>
        <v>1</v>
      </c>
      <c r="E7643">
        <f>VLOOKUP(A7643,'Step 1.4 CNY OAT'!$A$1:$B$8761,2)</f>
        <v>32</v>
      </c>
      <c r="F7643" s="11">
        <f ca="1">('Step 3. Regression'!$B$18*E7643^2+'Step 3. Regression'!$C$18*E7643+'Step 3. Regression'!$D$18)*C7643</f>
        <v>6.9087988645549858</v>
      </c>
      <c r="G7643" s="11">
        <f ca="1">('Step 3. Regression'!$G$18*E7643^2+'Step 3. Regression'!$H$18*E7643+'Step 3. Regression'!$I$18)*D7643</f>
        <v>3.2351783327412797</v>
      </c>
    </row>
    <row r="7644" spans="1:7" x14ac:dyDescent="0.25">
      <c r="A7644" s="8">
        <f>IF(ISBLANK('Step 1.4 CNY OAT'!A7644),"-",'Step 1.4 CNY OAT'!A7644)</f>
        <v>43419.416666666664</v>
      </c>
      <c r="B7644" s="26">
        <f t="shared" si="137"/>
        <v>318</v>
      </c>
      <c r="C7644" s="67" cm="1">
        <f t="array" ref="C7644">INDEX('Step 5. Daily Avg Schedule Calc'!$A$2:$D$169,(WEEKDAY(A7644)-1)*24+HOUR(A7644)+1,3)</f>
        <v>1</v>
      </c>
      <c r="D7644" s="67" cm="1">
        <f t="array" ref="D7644">INDEX('Step 5. Daily Avg Schedule Calc'!$A$2:$D$169,(WEEKDAY(A7644)-1)*24+HOUR(A7644)+1,4)</f>
        <v>1</v>
      </c>
      <c r="E7644">
        <f>VLOOKUP(A7644,'Step 1.4 CNY OAT'!$A$1:$B$8761,2)</f>
        <v>34</v>
      </c>
      <c r="F7644" s="11">
        <f ca="1">('Step 3. Regression'!$B$18*E7644^2+'Step 3. Regression'!$C$18*E7644+'Step 3. Regression'!$D$18)*C7644</f>
        <v>6.6676129496622512</v>
      </c>
      <c r="G7644" s="11">
        <f ca="1">('Step 3. Regression'!$G$18*E7644^2+'Step 3. Regression'!$H$18*E7644+'Step 3. Regression'!$I$18)*D7644</f>
        <v>3.1634956041988254</v>
      </c>
    </row>
    <row r="7645" spans="1:7" x14ac:dyDescent="0.25">
      <c r="A7645" s="8">
        <f>IF(ISBLANK('Step 1.4 CNY OAT'!A7645),"-",'Step 1.4 CNY OAT'!A7645)</f>
        <v>43419.458333333336</v>
      </c>
      <c r="B7645" s="26">
        <f t="shared" si="137"/>
        <v>318</v>
      </c>
      <c r="C7645" s="67" cm="1">
        <f t="array" ref="C7645">INDEX('Step 5. Daily Avg Schedule Calc'!$A$2:$D$169,(WEEKDAY(A7645)-1)*24+HOUR(A7645)+1,3)</f>
        <v>1</v>
      </c>
      <c r="D7645" s="67" cm="1">
        <f t="array" ref="D7645">INDEX('Step 5. Daily Avg Schedule Calc'!$A$2:$D$169,(WEEKDAY(A7645)-1)*24+HOUR(A7645)+1,4)</f>
        <v>1</v>
      </c>
      <c r="E7645">
        <f>VLOOKUP(A7645,'Step 1.4 CNY OAT'!$A$1:$B$8761,2)</f>
        <v>34</v>
      </c>
      <c r="F7645" s="11">
        <f ca="1">('Step 3. Regression'!$B$18*E7645^2+'Step 3. Regression'!$C$18*E7645+'Step 3. Regression'!$D$18)*C7645</f>
        <v>6.6676129496622512</v>
      </c>
      <c r="G7645" s="11">
        <f ca="1">('Step 3. Regression'!$G$18*E7645^2+'Step 3. Regression'!$H$18*E7645+'Step 3. Regression'!$I$18)*D7645</f>
        <v>3.1634956041988254</v>
      </c>
    </row>
    <row r="7646" spans="1:7" x14ac:dyDescent="0.25">
      <c r="A7646" s="8">
        <f>IF(ISBLANK('Step 1.4 CNY OAT'!A7646),"-",'Step 1.4 CNY OAT'!A7646)</f>
        <v>43419.5</v>
      </c>
      <c r="B7646" s="26">
        <f t="shared" si="137"/>
        <v>318</v>
      </c>
      <c r="C7646" s="67" cm="1">
        <f t="array" ref="C7646">INDEX('Step 5. Daily Avg Schedule Calc'!$A$2:$D$169,(WEEKDAY(A7646)-1)*24+HOUR(A7646)+1,3)</f>
        <v>1</v>
      </c>
      <c r="D7646" s="67" cm="1">
        <f t="array" ref="D7646">INDEX('Step 5. Daily Avg Schedule Calc'!$A$2:$D$169,(WEEKDAY(A7646)-1)*24+HOUR(A7646)+1,4)</f>
        <v>1</v>
      </c>
      <c r="E7646">
        <f>VLOOKUP(A7646,'Step 1.4 CNY OAT'!$A$1:$B$8761,2)</f>
        <v>36</v>
      </c>
      <c r="F7646" s="11">
        <f ca="1">('Step 3. Regression'!$B$18*E7646^2+'Step 3. Regression'!$C$18*E7646+'Step 3. Regression'!$D$18)*C7646</f>
        <v>6.4458275763531816</v>
      </c>
      <c r="G7646" s="11">
        <f ca="1">('Step 3. Regression'!$G$18*E7646^2+'Step 3. Regression'!$H$18*E7646+'Step 3. Regression'!$I$18)*D7646</f>
        <v>3.0968021782742885</v>
      </c>
    </row>
    <row r="7647" spans="1:7" x14ac:dyDescent="0.25">
      <c r="A7647" s="8">
        <f>IF(ISBLANK('Step 1.4 CNY OAT'!A7647),"-",'Step 1.4 CNY OAT'!A7647)</f>
        <v>43419.541666666664</v>
      </c>
      <c r="B7647" s="26">
        <f t="shared" si="137"/>
        <v>318</v>
      </c>
      <c r="C7647" s="67" cm="1">
        <f t="array" ref="C7647">INDEX('Step 5. Daily Avg Schedule Calc'!$A$2:$D$169,(WEEKDAY(A7647)-1)*24+HOUR(A7647)+1,3)</f>
        <v>1</v>
      </c>
      <c r="D7647" s="67" cm="1">
        <f t="array" ref="D7647">INDEX('Step 5. Daily Avg Schedule Calc'!$A$2:$D$169,(WEEKDAY(A7647)-1)*24+HOUR(A7647)+1,4)</f>
        <v>1</v>
      </c>
      <c r="E7647">
        <f>VLOOKUP(A7647,'Step 1.4 CNY OAT'!$A$1:$B$8761,2)</f>
        <v>36</v>
      </c>
      <c r="F7647" s="11">
        <f ca="1">('Step 3. Regression'!$B$18*E7647^2+'Step 3. Regression'!$C$18*E7647+'Step 3. Regression'!$D$18)*C7647</f>
        <v>6.4458275763531816</v>
      </c>
      <c r="G7647" s="11">
        <f ca="1">('Step 3. Regression'!$G$18*E7647^2+'Step 3. Regression'!$H$18*E7647+'Step 3. Regression'!$I$18)*D7647</f>
        <v>3.0968021782742885</v>
      </c>
    </row>
    <row r="7648" spans="1:7" x14ac:dyDescent="0.25">
      <c r="A7648" s="8">
        <f>IF(ISBLANK('Step 1.4 CNY OAT'!A7648),"-",'Step 1.4 CNY OAT'!A7648)</f>
        <v>43419.583333333336</v>
      </c>
      <c r="B7648" s="26">
        <f t="shared" si="137"/>
        <v>318</v>
      </c>
      <c r="C7648" s="67" cm="1">
        <f t="array" ref="C7648">INDEX('Step 5. Daily Avg Schedule Calc'!$A$2:$D$169,(WEEKDAY(A7648)-1)*24+HOUR(A7648)+1,3)</f>
        <v>1</v>
      </c>
      <c r="D7648" s="67" cm="1">
        <f t="array" ref="D7648">INDEX('Step 5. Daily Avg Schedule Calc'!$A$2:$D$169,(WEEKDAY(A7648)-1)*24+HOUR(A7648)+1,4)</f>
        <v>1</v>
      </c>
      <c r="E7648">
        <f>VLOOKUP(A7648,'Step 1.4 CNY OAT'!$A$1:$B$8761,2)</f>
        <v>34</v>
      </c>
      <c r="F7648" s="11">
        <f ca="1">('Step 3. Regression'!$B$18*E7648^2+'Step 3. Regression'!$C$18*E7648+'Step 3. Regression'!$D$18)*C7648</f>
        <v>6.6676129496622512</v>
      </c>
      <c r="G7648" s="11">
        <f ca="1">('Step 3. Regression'!$G$18*E7648^2+'Step 3. Regression'!$H$18*E7648+'Step 3. Regression'!$I$18)*D7648</f>
        <v>3.1634956041988254</v>
      </c>
    </row>
    <row r="7649" spans="1:7" x14ac:dyDescent="0.25">
      <c r="A7649" s="8">
        <f>IF(ISBLANK('Step 1.4 CNY OAT'!A7649),"-",'Step 1.4 CNY OAT'!A7649)</f>
        <v>43419.625</v>
      </c>
      <c r="B7649" s="26">
        <f t="shared" si="137"/>
        <v>318</v>
      </c>
      <c r="C7649" s="67" cm="1">
        <f t="array" ref="C7649">INDEX('Step 5. Daily Avg Schedule Calc'!$A$2:$D$169,(WEEKDAY(A7649)-1)*24+HOUR(A7649)+1,3)</f>
        <v>1</v>
      </c>
      <c r="D7649" s="67" cm="1">
        <f t="array" ref="D7649">INDEX('Step 5. Daily Avg Schedule Calc'!$A$2:$D$169,(WEEKDAY(A7649)-1)*24+HOUR(A7649)+1,4)</f>
        <v>1</v>
      </c>
      <c r="E7649">
        <f>VLOOKUP(A7649,'Step 1.4 CNY OAT'!$A$1:$B$8761,2)</f>
        <v>34</v>
      </c>
      <c r="F7649" s="11">
        <f ca="1">('Step 3. Regression'!$B$18*E7649^2+'Step 3. Regression'!$C$18*E7649+'Step 3. Regression'!$D$18)*C7649</f>
        <v>6.6676129496622512</v>
      </c>
      <c r="G7649" s="11">
        <f ca="1">('Step 3. Regression'!$G$18*E7649^2+'Step 3. Regression'!$H$18*E7649+'Step 3. Regression'!$I$18)*D7649</f>
        <v>3.1634956041988254</v>
      </c>
    </row>
    <row r="7650" spans="1:7" x14ac:dyDescent="0.25">
      <c r="A7650" s="8">
        <f>IF(ISBLANK('Step 1.4 CNY OAT'!A7650),"-",'Step 1.4 CNY OAT'!A7650)</f>
        <v>43419.666666666664</v>
      </c>
      <c r="B7650" s="26">
        <f t="shared" si="137"/>
        <v>318</v>
      </c>
      <c r="C7650" s="67" cm="1">
        <f t="array" ref="C7650">INDEX('Step 5. Daily Avg Schedule Calc'!$A$2:$D$169,(WEEKDAY(A7650)-1)*24+HOUR(A7650)+1,3)</f>
        <v>1</v>
      </c>
      <c r="D7650" s="67" cm="1">
        <f t="array" ref="D7650">INDEX('Step 5. Daily Avg Schedule Calc'!$A$2:$D$169,(WEEKDAY(A7650)-1)*24+HOUR(A7650)+1,4)</f>
        <v>1</v>
      </c>
      <c r="E7650">
        <f>VLOOKUP(A7650,'Step 1.4 CNY OAT'!$A$1:$B$8761,2)</f>
        <v>34</v>
      </c>
      <c r="F7650" s="11">
        <f ca="1">('Step 3. Regression'!$B$18*E7650^2+'Step 3. Regression'!$C$18*E7650+'Step 3. Regression'!$D$18)*C7650</f>
        <v>6.6676129496622512</v>
      </c>
      <c r="G7650" s="11">
        <f ca="1">('Step 3. Regression'!$G$18*E7650^2+'Step 3. Regression'!$H$18*E7650+'Step 3. Regression'!$I$18)*D7650</f>
        <v>3.1634956041988254</v>
      </c>
    </row>
    <row r="7651" spans="1:7" x14ac:dyDescent="0.25">
      <c r="A7651" s="8">
        <f>IF(ISBLANK('Step 1.4 CNY OAT'!A7651),"-",'Step 1.4 CNY OAT'!A7651)</f>
        <v>43419.708333333336</v>
      </c>
      <c r="B7651" s="26">
        <f t="shared" si="137"/>
        <v>318</v>
      </c>
      <c r="C7651" s="67" cm="1">
        <f t="array" ref="C7651">INDEX('Step 5. Daily Avg Schedule Calc'!$A$2:$D$169,(WEEKDAY(A7651)-1)*24+HOUR(A7651)+1,3)</f>
        <v>1</v>
      </c>
      <c r="D7651" s="67" cm="1">
        <f t="array" ref="D7651">INDEX('Step 5. Daily Avg Schedule Calc'!$A$2:$D$169,(WEEKDAY(A7651)-1)*24+HOUR(A7651)+1,4)</f>
        <v>1</v>
      </c>
      <c r="E7651">
        <f>VLOOKUP(A7651,'Step 1.4 CNY OAT'!$A$1:$B$8761,2)</f>
        <v>30</v>
      </c>
      <c r="F7651" s="11">
        <f ca="1">('Step 3. Regression'!$B$18*E7651^2+'Step 3. Regression'!$C$18*E7651+'Step 3. Regression'!$D$18)*C7651</f>
        <v>7.1693853210313874</v>
      </c>
      <c r="G7651" s="11">
        <f ca="1">('Step 3. Regression'!$G$18*E7651^2+'Step 3. Regression'!$H$18*E7651+'Step 3. Regression'!$I$18)*D7651</f>
        <v>3.3118503639016525</v>
      </c>
    </row>
    <row r="7652" spans="1:7" x14ac:dyDescent="0.25">
      <c r="A7652" s="8">
        <f>IF(ISBLANK('Step 1.4 CNY OAT'!A7652),"-",'Step 1.4 CNY OAT'!A7652)</f>
        <v>43419.75</v>
      </c>
      <c r="B7652" s="26">
        <f t="shared" si="137"/>
        <v>318</v>
      </c>
      <c r="C7652" s="67" cm="1">
        <f t="array" ref="C7652">INDEX('Step 5. Daily Avg Schedule Calc'!$A$2:$D$169,(WEEKDAY(A7652)-1)*24+HOUR(A7652)+1,3)</f>
        <v>1</v>
      </c>
      <c r="D7652" s="67" cm="1">
        <f t="array" ref="D7652">INDEX('Step 5. Daily Avg Schedule Calc'!$A$2:$D$169,(WEEKDAY(A7652)-1)*24+HOUR(A7652)+1,4)</f>
        <v>1</v>
      </c>
      <c r="E7652">
        <f>VLOOKUP(A7652,'Step 1.4 CNY OAT'!$A$1:$B$8761,2)</f>
        <v>30</v>
      </c>
      <c r="F7652" s="11">
        <f ca="1">('Step 3. Regression'!$B$18*E7652^2+'Step 3. Regression'!$C$18*E7652+'Step 3. Regression'!$D$18)*C7652</f>
        <v>7.1693853210313874</v>
      </c>
      <c r="G7652" s="11">
        <f ca="1">('Step 3. Regression'!$G$18*E7652^2+'Step 3. Regression'!$H$18*E7652+'Step 3. Regression'!$I$18)*D7652</f>
        <v>3.3118503639016525</v>
      </c>
    </row>
    <row r="7653" spans="1:7" x14ac:dyDescent="0.25">
      <c r="A7653" s="8">
        <f>IF(ISBLANK('Step 1.4 CNY OAT'!A7653),"-",'Step 1.4 CNY OAT'!A7653)</f>
        <v>43419.791666666664</v>
      </c>
      <c r="B7653" s="26">
        <f t="shared" si="137"/>
        <v>318</v>
      </c>
      <c r="C7653" s="67" cm="1">
        <f t="array" ref="C7653">INDEX('Step 5. Daily Avg Schedule Calc'!$A$2:$D$169,(WEEKDAY(A7653)-1)*24+HOUR(A7653)+1,3)</f>
        <v>1</v>
      </c>
      <c r="D7653" s="67" cm="1">
        <f t="array" ref="D7653">INDEX('Step 5. Daily Avg Schedule Calc'!$A$2:$D$169,(WEEKDAY(A7653)-1)*24+HOUR(A7653)+1,4)</f>
        <v>1</v>
      </c>
      <c r="E7653">
        <f>VLOOKUP(A7653,'Step 1.4 CNY OAT'!$A$1:$B$8761,2)</f>
        <v>33</v>
      </c>
      <c r="F7653" s="11">
        <f ca="1">('Step 3. Regression'!$B$18*E7653^2+'Step 3. Regression'!$C$18*E7653+'Step 3. Regression'!$D$18)*C7653</f>
        <v>6.78578083941066</v>
      </c>
      <c r="G7653" s="11">
        <f ca="1">('Step 3. Regression'!$G$18*E7653^2+'Step 3. Regression'!$H$18*E7653+'Step 3. Regression'!$I$18)*D7653</f>
        <v>3.1987133056428125</v>
      </c>
    </row>
    <row r="7654" spans="1:7" x14ac:dyDescent="0.25">
      <c r="A7654" s="8">
        <f>IF(ISBLANK('Step 1.4 CNY OAT'!A7654),"-",'Step 1.4 CNY OAT'!A7654)</f>
        <v>43419.833333333336</v>
      </c>
      <c r="B7654" s="26">
        <f t="shared" si="137"/>
        <v>318</v>
      </c>
      <c r="C7654" s="67" cm="1">
        <f t="array" ref="C7654">INDEX('Step 5. Daily Avg Schedule Calc'!$A$2:$D$169,(WEEKDAY(A7654)-1)*24+HOUR(A7654)+1,3)</f>
        <v>1</v>
      </c>
      <c r="D7654" s="67" cm="1">
        <f t="array" ref="D7654">INDEX('Step 5. Daily Avg Schedule Calc'!$A$2:$D$169,(WEEKDAY(A7654)-1)*24+HOUR(A7654)+1,4)</f>
        <v>1</v>
      </c>
      <c r="E7654">
        <f>VLOOKUP(A7654,'Step 1.4 CNY OAT'!$A$1:$B$8761,2)</f>
        <v>35</v>
      </c>
      <c r="F7654" s="11">
        <f ca="1">('Step 3. Regression'!$B$18*E7654^2+'Step 3. Regression'!$C$18*E7654+'Step 3. Regression'!$D$18)*C7654</f>
        <v>6.5542951953097575</v>
      </c>
      <c r="G7654" s="11">
        <f ca="1">('Step 3. Regression'!$G$18*E7654^2+'Step 3. Regression'!$H$18*E7654+'Step 3. Regression'!$I$18)*D7654</f>
        <v>3.1295252284093174</v>
      </c>
    </row>
    <row r="7655" spans="1:7" x14ac:dyDescent="0.25">
      <c r="A7655" s="8">
        <f>IF(ISBLANK('Step 1.4 CNY OAT'!A7655),"-",'Step 1.4 CNY OAT'!A7655)</f>
        <v>43419.875</v>
      </c>
      <c r="B7655" s="26">
        <f t="shared" si="137"/>
        <v>318</v>
      </c>
      <c r="C7655" s="67" cm="1">
        <f t="array" ref="C7655">INDEX('Step 5. Daily Avg Schedule Calc'!$A$2:$D$169,(WEEKDAY(A7655)-1)*24+HOUR(A7655)+1,3)</f>
        <v>1</v>
      </c>
      <c r="D7655" s="67" cm="1">
        <f t="array" ref="D7655">INDEX('Step 5. Daily Avg Schedule Calc'!$A$2:$D$169,(WEEKDAY(A7655)-1)*24+HOUR(A7655)+1,4)</f>
        <v>1</v>
      </c>
      <c r="E7655">
        <f>VLOOKUP(A7655,'Step 1.4 CNY OAT'!$A$1:$B$8761,2)</f>
        <v>36</v>
      </c>
      <c r="F7655" s="11">
        <f ca="1">('Step 3. Regression'!$B$18*E7655^2+'Step 3. Regression'!$C$18*E7655+'Step 3. Regression'!$D$18)*C7655</f>
        <v>6.4458275763531816</v>
      </c>
      <c r="G7655" s="11">
        <f ca="1">('Step 3. Regression'!$G$18*E7655^2+'Step 3. Regression'!$H$18*E7655+'Step 3. Regression'!$I$18)*D7655</f>
        <v>3.0968021782742885</v>
      </c>
    </row>
    <row r="7656" spans="1:7" x14ac:dyDescent="0.25">
      <c r="A7656" s="8">
        <f>IF(ISBLANK('Step 1.4 CNY OAT'!A7656),"-",'Step 1.4 CNY OAT'!A7656)</f>
        <v>43419.916666666664</v>
      </c>
      <c r="B7656" s="26">
        <f t="shared" si="137"/>
        <v>318</v>
      </c>
      <c r="C7656" s="67" cm="1">
        <f t="array" ref="C7656">INDEX('Step 5. Daily Avg Schedule Calc'!$A$2:$D$169,(WEEKDAY(A7656)-1)*24+HOUR(A7656)+1,3)</f>
        <v>1</v>
      </c>
      <c r="D7656" s="67" cm="1">
        <f t="array" ref="D7656">INDEX('Step 5. Daily Avg Schedule Calc'!$A$2:$D$169,(WEEKDAY(A7656)-1)*24+HOUR(A7656)+1,4)</f>
        <v>1</v>
      </c>
      <c r="E7656">
        <f>VLOOKUP(A7656,'Step 1.4 CNY OAT'!$A$1:$B$8761,2)</f>
        <v>38</v>
      </c>
      <c r="F7656" s="11">
        <f ca="1">('Step 3. Regression'!$B$18*E7656^2+'Step 3. Regression'!$C$18*E7656+'Step 3. Regression'!$D$18)*C7656</f>
        <v>6.2434427446277798</v>
      </c>
      <c r="G7656" s="11">
        <f ca="1">('Step 3. Regression'!$G$18*E7656^2+'Step 3. Regression'!$H$18*E7656+'Step 3. Regression'!$I$18)*D7656</f>
        <v>3.0350980549676709</v>
      </c>
    </row>
    <row r="7657" spans="1:7" x14ac:dyDescent="0.25">
      <c r="A7657" s="8">
        <f>IF(ISBLANK('Step 1.4 CNY OAT'!A7657),"-",'Step 1.4 CNY OAT'!A7657)</f>
        <v>43419.958333333336</v>
      </c>
      <c r="B7657" s="26">
        <f t="shared" si="137"/>
        <v>318</v>
      </c>
      <c r="C7657" s="67" cm="1">
        <f t="array" ref="C7657">INDEX('Step 5. Daily Avg Schedule Calc'!$A$2:$D$169,(WEEKDAY(A7657)-1)*24+HOUR(A7657)+1,3)</f>
        <v>1</v>
      </c>
      <c r="D7657" s="67" cm="1">
        <f t="array" ref="D7657">INDEX('Step 5. Daily Avg Schedule Calc'!$A$2:$D$169,(WEEKDAY(A7657)-1)*24+HOUR(A7657)+1,4)</f>
        <v>1</v>
      </c>
      <c r="E7657">
        <f>VLOOKUP(A7657,'Step 1.4 CNY OAT'!$A$1:$B$8761,2)</f>
        <v>39</v>
      </c>
      <c r="F7657" s="11">
        <f ca="1">('Step 3. Regression'!$B$18*E7657^2+'Step 3. Regression'!$C$18*E7657+'Step 3. Regression'!$D$18)*C7657</f>
        <v>6.149525531858953</v>
      </c>
      <c r="G7657" s="11">
        <f ca="1">('Step 3. Regression'!$G$18*E7657^2+'Step 3. Regression'!$H$18*E7657+'Step 3. Regression'!$I$18)*D7657</f>
        <v>3.0061169817960809</v>
      </c>
    </row>
    <row r="7658" spans="1:7" x14ac:dyDescent="0.25">
      <c r="A7658" s="8">
        <f>IF(ISBLANK('Step 1.4 CNY OAT'!A7658),"-",'Step 1.4 CNY OAT'!A7658)</f>
        <v>43420</v>
      </c>
      <c r="B7658" s="26">
        <f t="shared" si="137"/>
        <v>319</v>
      </c>
      <c r="C7658" s="67" cm="1">
        <f t="array" ref="C7658">INDEX('Step 5. Daily Avg Schedule Calc'!$A$2:$D$169,(WEEKDAY(A7658)-1)*24+HOUR(A7658)+1,3)</f>
        <v>1</v>
      </c>
      <c r="D7658" s="67" cm="1">
        <f t="array" ref="D7658">INDEX('Step 5. Daily Avg Schedule Calc'!$A$2:$D$169,(WEEKDAY(A7658)-1)*24+HOUR(A7658)+1,4)</f>
        <v>1</v>
      </c>
      <c r="E7658">
        <f>VLOOKUP(A7658,'Step 1.4 CNY OAT'!$A$1:$B$8761,2)</f>
        <v>40</v>
      </c>
      <c r="F7658" s="11">
        <f ca="1">('Step 3. Regression'!$B$18*E7658^2+'Step 3. Regression'!$C$18*E7658+'Step 3. Regression'!$D$18)*C7658</f>
        <v>6.0604584544860431</v>
      </c>
      <c r="G7658" s="11">
        <f ca="1">('Step 3. Regression'!$G$18*E7658^2+'Step 3. Regression'!$H$18*E7658+'Step 3. Regression'!$I$18)*D7658</f>
        <v>2.9783832342789713</v>
      </c>
    </row>
    <row r="7659" spans="1:7" x14ac:dyDescent="0.25">
      <c r="A7659" s="8">
        <f>IF(ISBLANK('Step 1.4 CNY OAT'!A7659),"-",'Step 1.4 CNY OAT'!A7659)</f>
        <v>43420.041666666664</v>
      </c>
      <c r="B7659" s="26">
        <f t="shared" si="137"/>
        <v>319</v>
      </c>
      <c r="C7659" s="67" cm="1">
        <f t="array" ref="C7659">INDEX('Step 5. Daily Avg Schedule Calc'!$A$2:$D$169,(WEEKDAY(A7659)-1)*24+HOUR(A7659)+1,3)</f>
        <v>1</v>
      </c>
      <c r="D7659" s="67" cm="1">
        <f t="array" ref="D7659">INDEX('Step 5. Daily Avg Schedule Calc'!$A$2:$D$169,(WEEKDAY(A7659)-1)*24+HOUR(A7659)+1,4)</f>
        <v>1</v>
      </c>
      <c r="E7659">
        <f>VLOOKUP(A7659,'Step 1.4 CNY OAT'!$A$1:$B$8761,2)</f>
        <v>40</v>
      </c>
      <c r="F7659" s="11">
        <f ca="1">('Step 3. Regression'!$B$18*E7659^2+'Step 3. Regression'!$C$18*E7659+'Step 3. Regression'!$D$18)*C7659</f>
        <v>6.0604584544860431</v>
      </c>
      <c r="G7659" s="11">
        <f ca="1">('Step 3. Regression'!$G$18*E7659^2+'Step 3. Regression'!$H$18*E7659+'Step 3. Regression'!$I$18)*D7659</f>
        <v>2.9783832342789713</v>
      </c>
    </row>
    <row r="7660" spans="1:7" x14ac:dyDescent="0.25">
      <c r="A7660" s="8">
        <f>IF(ISBLANK('Step 1.4 CNY OAT'!A7660),"-",'Step 1.4 CNY OAT'!A7660)</f>
        <v>43420.083333333336</v>
      </c>
      <c r="B7660" s="26">
        <f t="shared" si="137"/>
        <v>319</v>
      </c>
      <c r="C7660" s="67" cm="1">
        <f t="array" ref="C7660">INDEX('Step 5. Daily Avg Schedule Calc'!$A$2:$D$169,(WEEKDAY(A7660)-1)*24+HOUR(A7660)+1,3)</f>
        <v>1</v>
      </c>
      <c r="D7660" s="67" cm="1">
        <f t="array" ref="D7660">INDEX('Step 5. Daily Avg Schedule Calc'!$A$2:$D$169,(WEEKDAY(A7660)-1)*24+HOUR(A7660)+1,4)</f>
        <v>1</v>
      </c>
      <c r="E7660">
        <f>VLOOKUP(A7660,'Step 1.4 CNY OAT'!$A$1:$B$8761,2)</f>
        <v>41</v>
      </c>
      <c r="F7660" s="11">
        <f ca="1">('Step 3. Regression'!$B$18*E7660^2+'Step 3. Regression'!$C$18*E7660+'Step 3. Regression'!$D$18)*C7660</f>
        <v>5.9762415125090502</v>
      </c>
      <c r="G7660" s="11">
        <f ca="1">('Step 3. Regression'!$G$18*E7660^2+'Step 3. Regression'!$H$18*E7660+'Step 3. Regression'!$I$18)*D7660</f>
        <v>2.9518968124163409</v>
      </c>
    </row>
    <row r="7661" spans="1:7" x14ac:dyDescent="0.25">
      <c r="A7661" s="8">
        <f>IF(ISBLANK('Step 1.4 CNY OAT'!A7661),"-",'Step 1.4 CNY OAT'!A7661)</f>
        <v>43420.125</v>
      </c>
      <c r="B7661" s="26">
        <f t="shared" si="137"/>
        <v>319</v>
      </c>
      <c r="C7661" s="67" cm="1">
        <f t="array" ref="C7661">INDEX('Step 5. Daily Avg Schedule Calc'!$A$2:$D$169,(WEEKDAY(A7661)-1)*24+HOUR(A7661)+1,3)</f>
        <v>1</v>
      </c>
      <c r="D7661" s="67" cm="1">
        <f t="array" ref="D7661">INDEX('Step 5. Daily Avg Schedule Calc'!$A$2:$D$169,(WEEKDAY(A7661)-1)*24+HOUR(A7661)+1,4)</f>
        <v>1</v>
      </c>
      <c r="E7661">
        <f>VLOOKUP(A7661,'Step 1.4 CNY OAT'!$A$1:$B$8761,2)</f>
        <v>41</v>
      </c>
      <c r="F7661" s="11">
        <f ca="1">('Step 3. Regression'!$B$18*E7661^2+'Step 3. Regression'!$C$18*E7661+'Step 3. Regression'!$D$18)*C7661</f>
        <v>5.9762415125090502</v>
      </c>
      <c r="G7661" s="11">
        <f ca="1">('Step 3. Regression'!$G$18*E7661^2+'Step 3. Regression'!$H$18*E7661+'Step 3. Regression'!$I$18)*D7661</f>
        <v>2.9518968124163409</v>
      </c>
    </row>
    <row r="7662" spans="1:7" x14ac:dyDescent="0.25">
      <c r="A7662" s="8">
        <f>IF(ISBLANK('Step 1.4 CNY OAT'!A7662),"-",'Step 1.4 CNY OAT'!A7662)</f>
        <v>43420.166666666664</v>
      </c>
      <c r="B7662" s="26">
        <f t="shared" si="137"/>
        <v>319</v>
      </c>
      <c r="C7662" s="67" cm="1">
        <f t="array" ref="C7662">INDEX('Step 5. Daily Avg Schedule Calc'!$A$2:$D$169,(WEEKDAY(A7662)-1)*24+HOUR(A7662)+1,3)</f>
        <v>1</v>
      </c>
      <c r="D7662" s="67" cm="1">
        <f t="array" ref="D7662">INDEX('Step 5. Daily Avg Schedule Calc'!$A$2:$D$169,(WEEKDAY(A7662)-1)*24+HOUR(A7662)+1,4)</f>
        <v>1</v>
      </c>
      <c r="E7662">
        <f>VLOOKUP(A7662,'Step 1.4 CNY OAT'!$A$1:$B$8761,2)</f>
        <v>42</v>
      </c>
      <c r="F7662" s="11">
        <f ca="1">('Step 3. Regression'!$B$18*E7662^2+'Step 3. Regression'!$C$18*E7662+'Step 3. Regression'!$D$18)*C7662</f>
        <v>5.8968747059279734</v>
      </c>
      <c r="G7662" s="11">
        <f ca="1">('Step 3. Regression'!$G$18*E7662^2+'Step 3. Regression'!$H$18*E7662+'Step 3. Regression'!$I$18)*D7662</f>
        <v>2.9266577162081897</v>
      </c>
    </row>
    <row r="7663" spans="1:7" x14ac:dyDescent="0.25">
      <c r="A7663" s="8">
        <f>IF(ISBLANK('Step 1.4 CNY OAT'!A7663),"-",'Step 1.4 CNY OAT'!A7663)</f>
        <v>43420.208333333336</v>
      </c>
      <c r="B7663" s="26">
        <f t="shared" si="137"/>
        <v>319</v>
      </c>
      <c r="C7663" s="67" cm="1">
        <f t="array" ref="C7663">INDEX('Step 5. Daily Avg Schedule Calc'!$A$2:$D$169,(WEEKDAY(A7663)-1)*24+HOUR(A7663)+1,3)</f>
        <v>1</v>
      </c>
      <c r="D7663" s="67" cm="1">
        <f t="array" ref="D7663">INDEX('Step 5. Daily Avg Schedule Calc'!$A$2:$D$169,(WEEKDAY(A7663)-1)*24+HOUR(A7663)+1,4)</f>
        <v>1</v>
      </c>
      <c r="E7663">
        <f>VLOOKUP(A7663,'Step 1.4 CNY OAT'!$A$1:$B$8761,2)</f>
        <v>41</v>
      </c>
      <c r="F7663" s="11">
        <f ca="1">('Step 3. Regression'!$B$18*E7663^2+'Step 3. Regression'!$C$18*E7663+'Step 3. Regression'!$D$18)*C7663</f>
        <v>5.9762415125090502</v>
      </c>
      <c r="G7663" s="11">
        <f ca="1">('Step 3. Regression'!$G$18*E7663^2+'Step 3. Regression'!$H$18*E7663+'Step 3. Regression'!$I$18)*D7663</f>
        <v>2.9518968124163409</v>
      </c>
    </row>
    <row r="7664" spans="1:7" x14ac:dyDescent="0.25">
      <c r="A7664" s="8">
        <f>IF(ISBLANK('Step 1.4 CNY OAT'!A7664),"-",'Step 1.4 CNY OAT'!A7664)</f>
        <v>43420.25</v>
      </c>
      <c r="B7664" s="26">
        <f t="shared" si="137"/>
        <v>319</v>
      </c>
      <c r="C7664" s="67" cm="1">
        <f t="array" ref="C7664">INDEX('Step 5. Daily Avg Schedule Calc'!$A$2:$D$169,(WEEKDAY(A7664)-1)*24+HOUR(A7664)+1,3)</f>
        <v>1</v>
      </c>
      <c r="D7664" s="67" cm="1">
        <f t="array" ref="D7664">INDEX('Step 5. Daily Avg Schedule Calc'!$A$2:$D$169,(WEEKDAY(A7664)-1)*24+HOUR(A7664)+1,4)</f>
        <v>1</v>
      </c>
      <c r="E7664">
        <f>VLOOKUP(A7664,'Step 1.4 CNY OAT'!$A$1:$B$8761,2)</f>
        <v>38</v>
      </c>
      <c r="F7664" s="11">
        <f ca="1">('Step 3. Regression'!$B$18*E7664^2+'Step 3. Regression'!$C$18*E7664+'Step 3. Regression'!$D$18)*C7664</f>
        <v>6.2434427446277798</v>
      </c>
      <c r="G7664" s="11">
        <f ca="1">('Step 3. Regression'!$G$18*E7664^2+'Step 3. Regression'!$H$18*E7664+'Step 3. Regression'!$I$18)*D7664</f>
        <v>3.0350980549676709</v>
      </c>
    </row>
    <row r="7665" spans="1:7" x14ac:dyDescent="0.25">
      <c r="A7665" s="8">
        <f>IF(ISBLANK('Step 1.4 CNY OAT'!A7665),"-",'Step 1.4 CNY OAT'!A7665)</f>
        <v>43420.291666666664</v>
      </c>
      <c r="B7665" s="26">
        <f t="shared" si="137"/>
        <v>319</v>
      </c>
      <c r="C7665" s="67" cm="1">
        <f t="array" ref="C7665">INDEX('Step 5. Daily Avg Schedule Calc'!$A$2:$D$169,(WEEKDAY(A7665)-1)*24+HOUR(A7665)+1,3)</f>
        <v>1</v>
      </c>
      <c r="D7665" s="67" cm="1">
        <f t="array" ref="D7665">INDEX('Step 5. Daily Avg Schedule Calc'!$A$2:$D$169,(WEEKDAY(A7665)-1)*24+HOUR(A7665)+1,4)</f>
        <v>1</v>
      </c>
      <c r="E7665">
        <f>VLOOKUP(A7665,'Step 1.4 CNY OAT'!$A$1:$B$8761,2)</f>
        <v>38</v>
      </c>
      <c r="F7665" s="11">
        <f ca="1">('Step 3. Regression'!$B$18*E7665^2+'Step 3. Regression'!$C$18*E7665+'Step 3. Regression'!$D$18)*C7665</f>
        <v>6.2434427446277798</v>
      </c>
      <c r="G7665" s="11">
        <f ca="1">('Step 3. Regression'!$G$18*E7665^2+'Step 3. Regression'!$H$18*E7665+'Step 3. Regression'!$I$18)*D7665</f>
        <v>3.0350980549676709</v>
      </c>
    </row>
    <row r="7666" spans="1:7" x14ac:dyDescent="0.25">
      <c r="A7666" s="8">
        <f>IF(ISBLANK('Step 1.4 CNY OAT'!A7666),"-",'Step 1.4 CNY OAT'!A7666)</f>
        <v>43420.333333333336</v>
      </c>
      <c r="B7666" s="26">
        <f t="shared" si="137"/>
        <v>319</v>
      </c>
      <c r="C7666" s="67" cm="1">
        <f t="array" ref="C7666">INDEX('Step 5. Daily Avg Schedule Calc'!$A$2:$D$169,(WEEKDAY(A7666)-1)*24+HOUR(A7666)+1,3)</f>
        <v>1</v>
      </c>
      <c r="D7666" s="67" cm="1">
        <f t="array" ref="D7666">INDEX('Step 5. Daily Avg Schedule Calc'!$A$2:$D$169,(WEEKDAY(A7666)-1)*24+HOUR(A7666)+1,4)</f>
        <v>1</v>
      </c>
      <c r="E7666">
        <f>VLOOKUP(A7666,'Step 1.4 CNY OAT'!$A$1:$B$8761,2)</f>
        <v>37</v>
      </c>
      <c r="F7666" s="11">
        <f ca="1">('Step 3. Regression'!$B$18*E7666^2+'Step 3. Regression'!$C$18*E7666+'Step 3. Regression'!$D$18)*C7666</f>
        <v>6.3422100927925218</v>
      </c>
      <c r="G7666" s="11">
        <f ca="1">('Step 3. Regression'!$G$18*E7666^2+'Step 3. Regression'!$H$18*E7666+'Step 3. Regression'!$I$18)*D7666</f>
        <v>3.0653264537937401</v>
      </c>
    </row>
    <row r="7667" spans="1:7" x14ac:dyDescent="0.25">
      <c r="A7667" s="8">
        <f>IF(ISBLANK('Step 1.4 CNY OAT'!A7667),"-",'Step 1.4 CNY OAT'!A7667)</f>
        <v>43420.375</v>
      </c>
      <c r="B7667" s="26">
        <f t="shared" si="137"/>
        <v>319</v>
      </c>
      <c r="C7667" s="67" cm="1">
        <f t="array" ref="C7667">INDEX('Step 5. Daily Avg Schedule Calc'!$A$2:$D$169,(WEEKDAY(A7667)-1)*24+HOUR(A7667)+1,3)</f>
        <v>1</v>
      </c>
      <c r="D7667" s="67" cm="1">
        <f t="array" ref="D7667">INDEX('Step 5. Daily Avg Schedule Calc'!$A$2:$D$169,(WEEKDAY(A7667)-1)*24+HOUR(A7667)+1,4)</f>
        <v>1</v>
      </c>
      <c r="E7667">
        <f>VLOOKUP(A7667,'Step 1.4 CNY OAT'!$A$1:$B$8761,2)</f>
        <v>39</v>
      </c>
      <c r="F7667" s="11">
        <f ca="1">('Step 3. Regression'!$B$18*E7667^2+'Step 3. Regression'!$C$18*E7667+'Step 3. Regression'!$D$18)*C7667</f>
        <v>6.149525531858953</v>
      </c>
      <c r="G7667" s="11">
        <f ca="1">('Step 3. Regression'!$G$18*E7667^2+'Step 3. Regression'!$H$18*E7667+'Step 3. Regression'!$I$18)*D7667</f>
        <v>3.0061169817960809</v>
      </c>
    </row>
    <row r="7668" spans="1:7" x14ac:dyDescent="0.25">
      <c r="A7668" s="8">
        <f>IF(ISBLANK('Step 1.4 CNY OAT'!A7668),"-",'Step 1.4 CNY OAT'!A7668)</f>
        <v>43420.416666666664</v>
      </c>
      <c r="B7668" s="26">
        <f t="shared" si="137"/>
        <v>319</v>
      </c>
      <c r="C7668" s="67" cm="1">
        <f t="array" ref="C7668">INDEX('Step 5. Daily Avg Schedule Calc'!$A$2:$D$169,(WEEKDAY(A7668)-1)*24+HOUR(A7668)+1,3)</f>
        <v>1</v>
      </c>
      <c r="D7668" s="67" cm="1">
        <f t="array" ref="D7668">INDEX('Step 5. Daily Avg Schedule Calc'!$A$2:$D$169,(WEEKDAY(A7668)-1)*24+HOUR(A7668)+1,4)</f>
        <v>1</v>
      </c>
      <c r="E7668">
        <f>VLOOKUP(A7668,'Step 1.4 CNY OAT'!$A$1:$B$8761,2)</f>
        <v>41</v>
      </c>
      <c r="F7668" s="11">
        <f ca="1">('Step 3. Regression'!$B$18*E7668^2+'Step 3. Regression'!$C$18*E7668+'Step 3. Regression'!$D$18)*C7668</f>
        <v>5.9762415125090502</v>
      </c>
      <c r="G7668" s="11">
        <f ca="1">('Step 3. Regression'!$G$18*E7668^2+'Step 3. Regression'!$H$18*E7668+'Step 3. Regression'!$I$18)*D7668</f>
        <v>2.9518968124163409</v>
      </c>
    </row>
    <row r="7669" spans="1:7" x14ac:dyDescent="0.25">
      <c r="A7669" s="8">
        <f>IF(ISBLANK('Step 1.4 CNY OAT'!A7669),"-",'Step 1.4 CNY OAT'!A7669)</f>
        <v>43420.458333333336</v>
      </c>
      <c r="B7669" s="26">
        <f t="shared" si="137"/>
        <v>319</v>
      </c>
      <c r="C7669" s="67" cm="1">
        <f t="array" ref="C7669">INDEX('Step 5. Daily Avg Schedule Calc'!$A$2:$D$169,(WEEKDAY(A7669)-1)*24+HOUR(A7669)+1,3)</f>
        <v>1</v>
      </c>
      <c r="D7669" s="67" cm="1">
        <f t="array" ref="D7669">INDEX('Step 5. Daily Avg Schedule Calc'!$A$2:$D$169,(WEEKDAY(A7669)-1)*24+HOUR(A7669)+1,4)</f>
        <v>1</v>
      </c>
      <c r="E7669">
        <f>VLOOKUP(A7669,'Step 1.4 CNY OAT'!$A$1:$B$8761,2)</f>
        <v>43</v>
      </c>
      <c r="F7669" s="11">
        <f ca="1">('Step 3. Regression'!$B$18*E7669^2+'Step 3. Regression'!$C$18*E7669+'Step 3. Regression'!$D$18)*C7669</f>
        <v>5.8223580347428134</v>
      </c>
      <c r="G7669" s="11">
        <f ca="1">('Step 3. Regression'!$G$18*E7669^2+'Step 3. Regression'!$H$18*E7669+'Step 3. Regression'!$I$18)*D7669</f>
        <v>2.902665945654519</v>
      </c>
    </row>
    <row r="7670" spans="1:7" x14ac:dyDescent="0.25">
      <c r="A7670" s="8">
        <f>IF(ISBLANK('Step 1.4 CNY OAT'!A7670),"-",'Step 1.4 CNY OAT'!A7670)</f>
        <v>43420.5</v>
      </c>
      <c r="B7670" s="26">
        <f t="shared" si="137"/>
        <v>319</v>
      </c>
      <c r="C7670" s="67" cm="1">
        <f t="array" ref="C7670">INDEX('Step 5. Daily Avg Schedule Calc'!$A$2:$D$169,(WEEKDAY(A7670)-1)*24+HOUR(A7670)+1,3)</f>
        <v>1</v>
      </c>
      <c r="D7670" s="67" cm="1">
        <f t="array" ref="D7670">INDEX('Step 5. Daily Avg Schedule Calc'!$A$2:$D$169,(WEEKDAY(A7670)-1)*24+HOUR(A7670)+1,4)</f>
        <v>1</v>
      </c>
      <c r="E7670">
        <f>VLOOKUP(A7670,'Step 1.4 CNY OAT'!$A$1:$B$8761,2)</f>
        <v>45</v>
      </c>
      <c r="F7670" s="11">
        <f ca="1">('Step 3. Regression'!$B$18*E7670^2+'Step 3. Regression'!$C$18*E7670+'Step 3. Regression'!$D$18)*C7670</f>
        <v>5.6878750985602435</v>
      </c>
      <c r="G7670" s="11">
        <f ca="1">('Step 3. Regression'!$G$18*E7670^2+'Step 3. Regression'!$H$18*E7670+'Step 3. Regression'!$I$18)*D7670</f>
        <v>2.8584243815106145</v>
      </c>
    </row>
    <row r="7671" spans="1:7" x14ac:dyDescent="0.25">
      <c r="A7671" s="8">
        <f>IF(ISBLANK('Step 1.4 CNY OAT'!A7671),"-",'Step 1.4 CNY OAT'!A7671)</f>
        <v>43420.541666666664</v>
      </c>
      <c r="B7671" s="26">
        <f t="shared" si="137"/>
        <v>319</v>
      </c>
      <c r="C7671" s="67" cm="1">
        <f t="array" ref="C7671">INDEX('Step 5. Daily Avg Schedule Calc'!$A$2:$D$169,(WEEKDAY(A7671)-1)*24+HOUR(A7671)+1,3)</f>
        <v>1</v>
      </c>
      <c r="D7671" s="67" cm="1">
        <f t="array" ref="D7671">INDEX('Step 5. Daily Avg Schedule Calc'!$A$2:$D$169,(WEEKDAY(A7671)-1)*24+HOUR(A7671)+1,4)</f>
        <v>1</v>
      </c>
      <c r="E7671">
        <f>VLOOKUP(A7671,'Step 1.4 CNY OAT'!$A$1:$B$8761,2)</f>
        <v>45</v>
      </c>
      <c r="F7671" s="11">
        <f ca="1">('Step 3. Regression'!$B$18*E7671^2+'Step 3. Regression'!$C$18*E7671+'Step 3. Regression'!$D$18)*C7671</f>
        <v>5.6878750985602435</v>
      </c>
      <c r="G7671" s="11">
        <f ca="1">('Step 3. Regression'!$G$18*E7671^2+'Step 3. Regression'!$H$18*E7671+'Step 3. Regression'!$I$18)*D7671</f>
        <v>2.8584243815106145</v>
      </c>
    </row>
    <row r="7672" spans="1:7" x14ac:dyDescent="0.25">
      <c r="A7672" s="8">
        <f>IF(ISBLANK('Step 1.4 CNY OAT'!A7672),"-",'Step 1.4 CNY OAT'!A7672)</f>
        <v>43420.583333333336</v>
      </c>
      <c r="B7672" s="26">
        <f t="shared" si="137"/>
        <v>319</v>
      </c>
      <c r="C7672" s="67" cm="1">
        <f t="array" ref="C7672">INDEX('Step 5. Daily Avg Schedule Calc'!$A$2:$D$169,(WEEKDAY(A7672)-1)*24+HOUR(A7672)+1,3)</f>
        <v>1</v>
      </c>
      <c r="D7672" s="67" cm="1">
        <f t="array" ref="D7672">INDEX('Step 5. Daily Avg Schedule Calc'!$A$2:$D$169,(WEEKDAY(A7672)-1)*24+HOUR(A7672)+1,4)</f>
        <v>1</v>
      </c>
      <c r="E7672">
        <f>VLOOKUP(A7672,'Step 1.4 CNY OAT'!$A$1:$B$8761,2)</f>
        <v>46</v>
      </c>
      <c r="F7672" s="11">
        <f ca="1">('Step 3. Regression'!$B$18*E7672^2+'Step 3. Regression'!$C$18*E7672+'Step 3. Regression'!$D$18)*C7672</f>
        <v>5.6279088335628336</v>
      </c>
      <c r="G7672" s="11">
        <f ca="1">('Step 3. Regression'!$G$18*E7672^2+'Step 3. Regression'!$H$18*E7672+'Step 3. Regression'!$I$18)*D7672</f>
        <v>2.8381745879203826</v>
      </c>
    </row>
    <row r="7673" spans="1:7" x14ac:dyDescent="0.25">
      <c r="A7673" s="8">
        <f>IF(ISBLANK('Step 1.4 CNY OAT'!A7673),"-",'Step 1.4 CNY OAT'!A7673)</f>
        <v>43420.625</v>
      </c>
      <c r="B7673" s="26">
        <f t="shared" si="137"/>
        <v>319</v>
      </c>
      <c r="C7673" s="67" cm="1">
        <f t="array" ref="C7673">INDEX('Step 5. Daily Avg Schedule Calc'!$A$2:$D$169,(WEEKDAY(A7673)-1)*24+HOUR(A7673)+1,3)</f>
        <v>1</v>
      </c>
      <c r="D7673" s="67" cm="1">
        <f t="array" ref="D7673">INDEX('Step 5. Daily Avg Schedule Calc'!$A$2:$D$169,(WEEKDAY(A7673)-1)*24+HOUR(A7673)+1,4)</f>
        <v>1</v>
      </c>
      <c r="E7673">
        <f>VLOOKUP(A7673,'Step 1.4 CNY OAT'!$A$1:$B$8761,2)</f>
        <v>46</v>
      </c>
      <c r="F7673" s="11">
        <f ca="1">('Step 3. Regression'!$B$18*E7673^2+'Step 3. Regression'!$C$18*E7673+'Step 3. Regression'!$D$18)*C7673</f>
        <v>5.6279088335628336</v>
      </c>
      <c r="G7673" s="11">
        <f ca="1">('Step 3. Regression'!$G$18*E7673^2+'Step 3. Regression'!$H$18*E7673+'Step 3. Regression'!$I$18)*D7673</f>
        <v>2.8381745879203826</v>
      </c>
    </row>
    <row r="7674" spans="1:7" x14ac:dyDescent="0.25">
      <c r="A7674" s="8">
        <f>IF(ISBLANK('Step 1.4 CNY OAT'!A7674),"-",'Step 1.4 CNY OAT'!A7674)</f>
        <v>43420.666666666664</v>
      </c>
      <c r="B7674" s="26">
        <f t="shared" si="137"/>
        <v>319</v>
      </c>
      <c r="C7674" s="67" cm="1">
        <f t="array" ref="C7674">INDEX('Step 5. Daily Avg Schedule Calc'!$A$2:$D$169,(WEEKDAY(A7674)-1)*24+HOUR(A7674)+1,3)</f>
        <v>1</v>
      </c>
      <c r="D7674" s="67" cm="1">
        <f t="array" ref="D7674">INDEX('Step 5. Daily Avg Schedule Calc'!$A$2:$D$169,(WEEKDAY(A7674)-1)*24+HOUR(A7674)+1,4)</f>
        <v>1</v>
      </c>
      <c r="E7674">
        <f>VLOOKUP(A7674,'Step 1.4 CNY OAT'!$A$1:$B$8761,2)</f>
        <v>45</v>
      </c>
      <c r="F7674" s="11">
        <f ca="1">('Step 3. Regression'!$B$18*E7674^2+'Step 3. Regression'!$C$18*E7674+'Step 3. Regression'!$D$18)*C7674</f>
        <v>5.6878750985602435</v>
      </c>
      <c r="G7674" s="11">
        <f ca="1">('Step 3. Regression'!$G$18*E7674^2+'Step 3. Regression'!$H$18*E7674+'Step 3. Regression'!$I$18)*D7674</f>
        <v>2.8584243815106145</v>
      </c>
    </row>
    <row r="7675" spans="1:7" x14ac:dyDescent="0.25">
      <c r="A7675" s="8">
        <f>IF(ISBLANK('Step 1.4 CNY OAT'!A7675),"-",'Step 1.4 CNY OAT'!A7675)</f>
        <v>43420.708333333336</v>
      </c>
      <c r="B7675" s="26">
        <f t="shared" si="137"/>
        <v>319</v>
      </c>
      <c r="C7675" s="67" cm="1">
        <f t="array" ref="C7675">INDEX('Step 5. Daily Avg Schedule Calc'!$A$2:$D$169,(WEEKDAY(A7675)-1)*24+HOUR(A7675)+1,3)</f>
        <v>1</v>
      </c>
      <c r="D7675" s="67" cm="1">
        <f t="array" ref="D7675">INDEX('Step 5. Daily Avg Schedule Calc'!$A$2:$D$169,(WEEKDAY(A7675)-1)*24+HOUR(A7675)+1,4)</f>
        <v>1</v>
      </c>
      <c r="E7675">
        <f>VLOOKUP(A7675,'Step 1.4 CNY OAT'!$A$1:$B$8761,2)</f>
        <v>45</v>
      </c>
      <c r="F7675" s="11">
        <f ca="1">('Step 3. Regression'!$B$18*E7675^2+'Step 3. Regression'!$C$18*E7675+'Step 3. Regression'!$D$18)*C7675</f>
        <v>5.6878750985602435</v>
      </c>
      <c r="G7675" s="11">
        <f ca="1">('Step 3. Regression'!$G$18*E7675^2+'Step 3. Regression'!$H$18*E7675+'Step 3. Regression'!$I$18)*D7675</f>
        <v>2.8584243815106145</v>
      </c>
    </row>
    <row r="7676" spans="1:7" x14ac:dyDescent="0.25">
      <c r="A7676" s="8">
        <f>IF(ISBLANK('Step 1.4 CNY OAT'!A7676),"-",'Step 1.4 CNY OAT'!A7676)</f>
        <v>43420.75</v>
      </c>
      <c r="B7676" s="26">
        <f t="shared" si="137"/>
        <v>319</v>
      </c>
      <c r="C7676" s="67" cm="1">
        <f t="array" ref="C7676">INDEX('Step 5. Daily Avg Schedule Calc'!$A$2:$D$169,(WEEKDAY(A7676)-1)*24+HOUR(A7676)+1,3)</f>
        <v>1</v>
      </c>
      <c r="D7676" s="67" cm="1">
        <f t="array" ref="D7676">INDEX('Step 5. Daily Avg Schedule Calc'!$A$2:$D$169,(WEEKDAY(A7676)-1)*24+HOUR(A7676)+1,4)</f>
        <v>1</v>
      </c>
      <c r="E7676">
        <f>VLOOKUP(A7676,'Step 1.4 CNY OAT'!$A$1:$B$8761,2)</f>
        <v>43</v>
      </c>
      <c r="F7676" s="11">
        <f ca="1">('Step 3. Regression'!$B$18*E7676^2+'Step 3. Regression'!$C$18*E7676+'Step 3. Regression'!$D$18)*C7676</f>
        <v>5.8223580347428134</v>
      </c>
      <c r="G7676" s="11">
        <f ca="1">('Step 3. Regression'!$G$18*E7676^2+'Step 3. Regression'!$H$18*E7676+'Step 3. Regression'!$I$18)*D7676</f>
        <v>2.902665945654519</v>
      </c>
    </row>
    <row r="7677" spans="1:7" x14ac:dyDescent="0.25">
      <c r="A7677" s="8">
        <f>IF(ISBLANK('Step 1.4 CNY OAT'!A7677),"-",'Step 1.4 CNY OAT'!A7677)</f>
        <v>43420.791666666664</v>
      </c>
      <c r="B7677" s="26">
        <f t="shared" si="137"/>
        <v>319</v>
      </c>
      <c r="C7677" s="67" cm="1">
        <f t="array" ref="C7677">INDEX('Step 5. Daily Avg Schedule Calc'!$A$2:$D$169,(WEEKDAY(A7677)-1)*24+HOUR(A7677)+1,3)</f>
        <v>1</v>
      </c>
      <c r="D7677" s="67" cm="1">
        <f t="array" ref="D7677">INDEX('Step 5. Daily Avg Schedule Calc'!$A$2:$D$169,(WEEKDAY(A7677)-1)*24+HOUR(A7677)+1,4)</f>
        <v>1</v>
      </c>
      <c r="E7677">
        <f>VLOOKUP(A7677,'Step 1.4 CNY OAT'!$A$1:$B$8761,2)</f>
        <v>43</v>
      </c>
      <c r="F7677" s="11">
        <f ca="1">('Step 3. Regression'!$B$18*E7677^2+'Step 3. Regression'!$C$18*E7677+'Step 3. Regression'!$D$18)*C7677</f>
        <v>5.8223580347428134</v>
      </c>
      <c r="G7677" s="11">
        <f ca="1">('Step 3. Regression'!$G$18*E7677^2+'Step 3. Regression'!$H$18*E7677+'Step 3. Regression'!$I$18)*D7677</f>
        <v>2.902665945654519</v>
      </c>
    </row>
    <row r="7678" spans="1:7" x14ac:dyDescent="0.25">
      <c r="A7678" s="8">
        <f>IF(ISBLANK('Step 1.4 CNY OAT'!A7678),"-",'Step 1.4 CNY OAT'!A7678)</f>
        <v>43420.833333333336</v>
      </c>
      <c r="B7678" s="26">
        <f t="shared" si="137"/>
        <v>319</v>
      </c>
      <c r="C7678" s="67" cm="1">
        <f t="array" ref="C7678">INDEX('Step 5. Daily Avg Schedule Calc'!$A$2:$D$169,(WEEKDAY(A7678)-1)*24+HOUR(A7678)+1,3)</f>
        <v>1</v>
      </c>
      <c r="D7678" s="67" cm="1">
        <f t="array" ref="D7678">INDEX('Step 5. Daily Avg Schedule Calc'!$A$2:$D$169,(WEEKDAY(A7678)-1)*24+HOUR(A7678)+1,4)</f>
        <v>1</v>
      </c>
      <c r="E7678">
        <f>VLOOKUP(A7678,'Step 1.4 CNY OAT'!$A$1:$B$8761,2)</f>
        <v>43</v>
      </c>
      <c r="F7678" s="11">
        <f ca="1">('Step 3. Regression'!$B$18*E7678^2+'Step 3. Regression'!$C$18*E7678+'Step 3. Regression'!$D$18)*C7678</f>
        <v>5.8223580347428134</v>
      </c>
      <c r="G7678" s="11">
        <f ca="1">('Step 3. Regression'!$G$18*E7678^2+'Step 3. Regression'!$H$18*E7678+'Step 3. Regression'!$I$18)*D7678</f>
        <v>2.902665945654519</v>
      </c>
    </row>
    <row r="7679" spans="1:7" x14ac:dyDescent="0.25">
      <c r="A7679" s="8">
        <f>IF(ISBLANK('Step 1.4 CNY OAT'!A7679),"-",'Step 1.4 CNY OAT'!A7679)</f>
        <v>43420.875</v>
      </c>
      <c r="B7679" s="26">
        <f t="shared" si="137"/>
        <v>319</v>
      </c>
      <c r="C7679" s="67" cm="1">
        <f t="array" ref="C7679">INDEX('Step 5. Daily Avg Schedule Calc'!$A$2:$D$169,(WEEKDAY(A7679)-1)*24+HOUR(A7679)+1,3)</f>
        <v>1</v>
      </c>
      <c r="D7679" s="67" cm="1">
        <f t="array" ref="D7679">INDEX('Step 5. Daily Avg Schedule Calc'!$A$2:$D$169,(WEEKDAY(A7679)-1)*24+HOUR(A7679)+1,4)</f>
        <v>1</v>
      </c>
      <c r="E7679">
        <f>VLOOKUP(A7679,'Step 1.4 CNY OAT'!$A$1:$B$8761,2)</f>
        <v>41</v>
      </c>
      <c r="F7679" s="11">
        <f ca="1">('Step 3. Regression'!$B$18*E7679^2+'Step 3. Regression'!$C$18*E7679+'Step 3. Regression'!$D$18)*C7679</f>
        <v>5.9762415125090502</v>
      </c>
      <c r="G7679" s="11">
        <f ca="1">('Step 3. Regression'!$G$18*E7679^2+'Step 3. Regression'!$H$18*E7679+'Step 3. Regression'!$I$18)*D7679</f>
        <v>2.9518968124163409</v>
      </c>
    </row>
    <row r="7680" spans="1:7" x14ac:dyDescent="0.25">
      <c r="A7680" s="8">
        <f>IF(ISBLANK('Step 1.4 CNY OAT'!A7680),"-",'Step 1.4 CNY OAT'!A7680)</f>
        <v>43420.916666666664</v>
      </c>
      <c r="B7680" s="26">
        <f t="shared" si="137"/>
        <v>319</v>
      </c>
      <c r="C7680" s="67" cm="1">
        <f t="array" ref="C7680">INDEX('Step 5. Daily Avg Schedule Calc'!$A$2:$D$169,(WEEKDAY(A7680)-1)*24+HOUR(A7680)+1,3)</f>
        <v>1</v>
      </c>
      <c r="D7680" s="67" cm="1">
        <f t="array" ref="D7680">INDEX('Step 5. Daily Avg Schedule Calc'!$A$2:$D$169,(WEEKDAY(A7680)-1)*24+HOUR(A7680)+1,4)</f>
        <v>1</v>
      </c>
      <c r="E7680">
        <f>VLOOKUP(A7680,'Step 1.4 CNY OAT'!$A$1:$B$8761,2)</f>
        <v>41</v>
      </c>
      <c r="F7680" s="11">
        <f ca="1">('Step 3. Regression'!$B$18*E7680^2+'Step 3. Regression'!$C$18*E7680+'Step 3. Regression'!$D$18)*C7680</f>
        <v>5.9762415125090502</v>
      </c>
      <c r="G7680" s="11">
        <f ca="1">('Step 3. Regression'!$G$18*E7680^2+'Step 3. Regression'!$H$18*E7680+'Step 3. Regression'!$I$18)*D7680</f>
        <v>2.9518968124163409</v>
      </c>
    </row>
    <row r="7681" spans="1:7" x14ac:dyDescent="0.25">
      <c r="A7681" s="8">
        <f>IF(ISBLANK('Step 1.4 CNY OAT'!A7681),"-",'Step 1.4 CNY OAT'!A7681)</f>
        <v>43420.958333333336</v>
      </c>
      <c r="B7681" s="26">
        <f t="shared" si="137"/>
        <v>319</v>
      </c>
      <c r="C7681" s="67" cm="1">
        <f t="array" ref="C7681">INDEX('Step 5. Daily Avg Schedule Calc'!$A$2:$D$169,(WEEKDAY(A7681)-1)*24+HOUR(A7681)+1,3)</f>
        <v>1</v>
      </c>
      <c r="D7681" s="67" cm="1">
        <f t="array" ref="D7681">INDEX('Step 5. Daily Avg Schedule Calc'!$A$2:$D$169,(WEEKDAY(A7681)-1)*24+HOUR(A7681)+1,4)</f>
        <v>1</v>
      </c>
      <c r="E7681">
        <f>VLOOKUP(A7681,'Step 1.4 CNY OAT'!$A$1:$B$8761,2)</f>
        <v>39</v>
      </c>
      <c r="F7681" s="11">
        <f ca="1">('Step 3. Regression'!$B$18*E7681^2+'Step 3. Regression'!$C$18*E7681+'Step 3. Regression'!$D$18)*C7681</f>
        <v>6.149525531858953</v>
      </c>
      <c r="G7681" s="11">
        <f ca="1">('Step 3. Regression'!$G$18*E7681^2+'Step 3. Regression'!$H$18*E7681+'Step 3. Regression'!$I$18)*D7681</f>
        <v>3.0061169817960809</v>
      </c>
    </row>
    <row r="7682" spans="1:7" x14ac:dyDescent="0.25">
      <c r="A7682" s="8">
        <f>IF(ISBLANK('Step 1.4 CNY OAT'!A7682),"-",'Step 1.4 CNY OAT'!A7682)</f>
        <v>43421</v>
      </c>
      <c r="B7682" s="26">
        <f t="shared" si="137"/>
        <v>320</v>
      </c>
      <c r="C7682" s="67" cm="1">
        <f t="array" ref="C7682">INDEX('Step 5. Daily Avg Schedule Calc'!$A$2:$D$169,(WEEKDAY(A7682)-1)*24+HOUR(A7682)+1,3)</f>
        <v>1</v>
      </c>
      <c r="D7682" s="67" cm="1">
        <f t="array" ref="D7682">INDEX('Step 5. Daily Avg Schedule Calc'!$A$2:$D$169,(WEEKDAY(A7682)-1)*24+HOUR(A7682)+1,4)</f>
        <v>1</v>
      </c>
      <c r="E7682">
        <f>VLOOKUP(A7682,'Step 1.4 CNY OAT'!$A$1:$B$8761,2)</f>
        <v>40</v>
      </c>
      <c r="F7682" s="11">
        <f ca="1">('Step 3. Regression'!$B$18*E7682^2+'Step 3. Regression'!$C$18*E7682+'Step 3. Regression'!$D$18)*C7682</f>
        <v>6.0604584544860431</v>
      </c>
      <c r="G7682" s="11">
        <f ca="1">('Step 3. Regression'!$G$18*E7682^2+'Step 3. Regression'!$H$18*E7682+'Step 3. Regression'!$I$18)*D7682</f>
        <v>2.9783832342789713</v>
      </c>
    </row>
    <row r="7683" spans="1:7" x14ac:dyDescent="0.25">
      <c r="A7683" s="8">
        <f>IF(ISBLANK('Step 1.4 CNY OAT'!A7683),"-",'Step 1.4 CNY OAT'!A7683)</f>
        <v>43421.041666666664</v>
      </c>
      <c r="B7683" s="26">
        <f t="shared" ref="B7683:B7746" si="138">_xlfn.DAYS(A7683,$A$2)</f>
        <v>320</v>
      </c>
      <c r="C7683" s="67" cm="1">
        <f t="array" ref="C7683">INDEX('Step 5. Daily Avg Schedule Calc'!$A$2:$D$169,(WEEKDAY(A7683)-1)*24+HOUR(A7683)+1,3)</f>
        <v>1</v>
      </c>
      <c r="D7683" s="67" cm="1">
        <f t="array" ref="D7683">INDEX('Step 5. Daily Avg Schedule Calc'!$A$2:$D$169,(WEEKDAY(A7683)-1)*24+HOUR(A7683)+1,4)</f>
        <v>1</v>
      </c>
      <c r="E7683">
        <f>VLOOKUP(A7683,'Step 1.4 CNY OAT'!$A$1:$B$8761,2)</f>
        <v>40</v>
      </c>
      <c r="F7683" s="11">
        <f ca="1">('Step 3. Regression'!$B$18*E7683^2+'Step 3. Regression'!$C$18*E7683+'Step 3. Regression'!$D$18)*C7683</f>
        <v>6.0604584544860431</v>
      </c>
      <c r="G7683" s="11">
        <f ca="1">('Step 3. Regression'!$G$18*E7683^2+'Step 3. Regression'!$H$18*E7683+'Step 3. Regression'!$I$18)*D7683</f>
        <v>2.9783832342789713</v>
      </c>
    </row>
    <row r="7684" spans="1:7" x14ac:dyDescent="0.25">
      <c r="A7684" s="8">
        <f>IF(ISBLANK('Step 1.4 CNY OAT'!A7684),"-",'Step 1.4 CNY OAT'!A7684)</f>
        <v>43421.083333333336</v>
      </c>
      <c r="B7684" s="26">
        <f t="shared" si="138"/>
        <v>320</v>
      </c>
      <c r="C7684" s="67" cm="1">
        <f t="array" ref="C7684">INDEX('Step 5. Daily Avg Schedule Calc'!$A$2:$D$169,(WEEKDAY(A7684)-1)*24+HOUR(A7684)+1,3)</f>
        <v>1</v>
      </c>
      <c r="D7684" s="67" cm="1">
        <f t="array" ref="D7684">INDEX('Step 5. Daily Avg Schedule Calc'!$A$2:$D$169,(WEEKDAY(A7684)-1)*24+HOUR(A7684)+1,4)</f>
        <v>1</v>
      </c>
      <c r="E7684">
        <f>VLOOKUP(A7684,'Step 1.4 CNY OAT'!$A$1:$B$8761,2)</f>
        <v>39</v>
      </c>
      <c r="F7684" s="11">
        <f ca="1">('Step 3. Regression'!$B$18*E7684^2+'Step 3. Regression'!$C$18*E7684+'Step 3. Regression'!$D$18)*C7684</f>
        <v>6.149525531858953</v>
      </c>
      <c r="G7684" s="11">
        <f ca="1">('Step 3. Regression'!$G$18*E7684^2+'Step 3. Regression'!$H$18*E7684+'Step 3. Regression'!$I$18)*D7684</f>
        <v>3.0061169817960809</v>
      </c>
    </row>
    <row r="7685" spans="1:7" x14ac:dyDescent="0.25">
      <c r="A7685" s="8">
        <f>IF(ISBLANK('Step 1.4 CNY OAT'!A7685),"-",'Step 1.4 CNY OAT'!A7685)</f>
        <v>43421.125</v>
      </c>
      <c r="B7685" s="26">
        <f t="shared" si="138"/>
        <v>320</v>
      </c>
      <c r="C7685" s="67" cm="1">
        <f t="array" ref="C7685">INDEX('Step 5. Daily Avg Schedule Calc'!$A$2:$D$169,(WEEKDAY(A7685)-1)*24+HOUR(A7685)+1,3)</f>
        <v>1</v>
      </c>
      <c r="D7685" s="67" cm="1">
        <f t="array" ref="D7685">INDEX('Step 5. Daily Avg Schedule Calc'!$A$2:$D$169,(WEEKDAY(A7685)-1)*24+HOUR(A7685)+1,4)</f>
        <v>1</v>
      </c>
      <c r="E7685">
        <f>VLOOKUP(A7685,'Step 1.4 CNY OAT'!$A$1:$B$8761,2)</f>
        <v>41</v>
      </c>
      <c r="F7685" s="11">
        <f ca="1">('Step 3. Regression'!$B$18*E7685^2+'Step 3. Regression'!$C$18*E7685+'Step 3. Regression'!$D$18)*C7685</f>
        <v>5.9762415125090502</v>
      </c>
      <c r="G7685" s="11">
        <f ca="1">('Step 3. Regression'!$G$18*E7685^2+'Step 3. Regression'!$H$18*E7685+'Step 3. Regression'!$I$18)*D7685</f>
        <v>2.9518968124163409</v>
      </c>
    </row>
    <row r="7686" spans="1:7" x14ac:dyDescent="0.25">
      <c r="A7686" s="8">
        <f>IF(ISBLANK('Step 1.4 CNY OAT'!A7686),"-",'Step 1.4 CNY OAT'!A7686)</f>
        <v>43421.166666666664</v>
      </c>
      <c r="B7686" s="26">
        <f t="shared" si="138"/>
        <v>320</v>
      </c>
      <c r="C7686" s="67" cm="1">
        <f t="array" ref="C7686">INDEX('Step 5. Daily Avg Schedule Calc'!$A$2:$D$169,(WEEKDAY(A7686)-1)*24+HOUR(A7686)+1,3)</f>
        <v>1</v>
      </c>
      <c r="D7686" s="67" cm="1">
        <f t="array" ref="D7686">INDEX('Step 5. Daily Avg Schedule Calc'!$A$2:$D$169,(WEEKDAY(A7686)-1)*24+HOUR(A7686)+1,4)</f>
        <v>1</v>
      </c>
      <c r="E7686">
        <f>VLOOKUP(A7686,'Step 1.4 CNY OAT'!$A$1:$B$8761,2)</f>
        <v>41</v>
      </c>
      <c r="F7686" s="11">
        <f ca="1">('Step 3. Regression'!$B$18*E7686^2+'Step 3. Regression'!$C$18*E7686+'Step 3. Regression'!$D$18)*C7686</f>
        <v>5.9762415125090502</v>
      </c>
      <c r="G7686" s="11">
        <f ca="1">('Step 3. Regression'!$G$18*E7686^2+'Step 3. Regression'!$H$18*E7686+'Step 3. Regression'!$I$18)*D7686</f>
        <v>2.9518968124163409</v>
      </c>
    </row>
    <row r="7687" spans="1:7" x14ac:dyDescent="0.25">
      <c r="A7687" s="8">
        <f>IF(ISBLANK('Step 1.4 CNY OAT'!A7687),"-",'Step 1.4 CNY OAT'!A7687)</f>
        <v>43421.208333333336</v>
      </c>
      <c r="B7687" s="26">
        <f t="shared" si="138"/>
        <v>320</v>
      </c>
      <c r="C7687" s="67" cm="1">
        <f t="array" ref="C7687">INDEX('Step 5. Daily Avg Schedule Calc'!$A$2:$D$169,(WEEKDAY(A7687)-1)*24+HOUR(A7687)+1,3)</f>
        <v>1</v>
      </c>
      <c r="D7687" s="67" cm="1">
        <f t="array" ref="D7687">INDEX('Step 5. Daily Avg Schedule Calc'!$A$2:$D$169,(WEEKDAY(A7687)-1)*24+HOUR(A7687)+1,4)</f>
        <v>1</v>
      </c>
      <c r="E7687">
        <f>VLOOKUP(A7687,'Step 1.4 CNY OAT'!$A$1:$B$8761,2)</f>
        <v>41</v>
      </c>
      <c r="F7687" s="11">
        <f ca="1">('Step 3. Regression'!$B$18*E7687^2+'Step 3. Regression'!$C$18*E7687+'Step 3. Regression'!$D$18)*C7687</f>
        <v>5.9762415125090502</v>
      </c>
      <c r="G7687" s="11">
        <f ca="1">('Step 3. Regression'!$G$18*E7687^2+'Step 3. Regression'!$H$18*E7687+'Step 3. Regression'!$I$18)*D7687</f>
        <v>2.9518968124163409</v>
      </c>
    </row>
    <row r="7688" spans="1:7" x14ac:dyDescent="0.25">
      <c r="A7688" s="8">
        <f>IF(ISBLANK('Step 1.4 CNY OAT'!A7688),"-",'Step 1.4 CNY OAT'!A7688)</f>
        <v>43421.25</v>
      </c>
      <c r="B7688" s="26">
        <f t="shared" si="138"/>
        <v>320</v>
      </c>
      <c r="C7688" s="67" cm="1">
        <f t="array" ref="C7688">INDEX('Step 5. Daily Avg Schedule Calc'!$A$2:$D$169,(WEEKDAY(A7688)-1)*24+HOUR(A7688)+1,3)</f>
        <v>1</v>
      </c>
      <c r="D7688" s="67" cm="1">
        <f t="array" ref="D7688">INDEX('Step 5. Daily Avg Schedule Calc'!$A$2:$D$169,(WEEKDAY(A7688)-1)*24+HOUR(A7688)+1,4)</f>
        <v>1</v>
      </c>
      <c r="E7688">
        <f>VLOOKUP(A7688,'Step 1.4 CNY OAT'!$A$1:$B$8761,2)</f>
        <v>43</v>
      </c>
      <c r="F7688" s="11">
        <f ca="1">('Step 3. Regression'!$B$18*E7688^2+'Step 3. Regression'!$C$18*E7688+'Step 3. Regression'!$D$18)*C7688</f>
        <v>5.8223580347428134</v>
      </c>
      <c r="G7688" s="11">
        <f ca="1">('Step 3. Regression'!$G$18*E7688^2+'Step 3. Regression'!$H$18*E7688+'Step 3. Regression'!$I$18)*D7688</f>
        <v>2.902665945654519</v>
      </c>
    </row>
    <row r="7689" spans="1:7" x14ac:dyDescent="0.25">
      <c r="A7689" s="8">
        <f>IF(ISBLANK('Step 1.4 CNY OAT'!A7689),"-",'Step 1.4 CNY OAT'!A7689)</f>
        <v>43421.291666666664</v>
      </c>
      <c r="B7689" s="26">
        <f t="shared" si="138"/>
        <v>320</v>
      </c>
      <c r="C7689" s="67" cm="1">
        <f t="array" ref="C7689">INDEX('Step 5. Daily Avg Schedule Calc'!$A$2:$D$169,(WEEKDAY(A7689)-1)*24+HOUR(A7689)+1,3)</f>
        <v>1</v>
      </c>
      <c r="D7689" s="67" cm="1">
        <f t="array" ref="D7689">INDEX('Step 5. Daily Avg Schedule Calc'!$A$2:$D$169,(WEEKDAY(A7689)-1)*24+HOUR(A7689)+1,4)</f>
        <v>1</v>
      </c>
      <c r="E7689">
        <f>VLOOKUP(A7689,'Step 1.4 CNY OAT'!$A$1:$B$8761,2)</f>
        <v>42</v>
      </c>
      <c r="F7689" s="11">
        <f ca="1">('Step 3. Regression'!$B$18*E7689^2+'Step 3. Regression'!$C$18*E7689+'Step 3. Regression'!$D$18)*C7689</f>
        <v>5.8968747059279734</v>
      </c>
      <c r="G7689" s="11">
        <f ca="1">('Step 3. Regression'!$G$18*E7689^2+'Step 3. Regression'!$H$18*E7689+'Step 3. Regression'!$I$18)*D7689</f>
        <v>2.9266577162081897</v>
      </c>
    </row>
    <row r="7690" spans="1:7" x14ac:dyDescent="0.25">
      <c r="A7690" s="8">
        <f>IF(ISBLANK('Step 1.4 CNY OAT'!A7690),"-",'Step 1.4 CNY OAT'!A7690)</f>
        <v>43421.333333333336</v>
      </c>
      <c r="B7690" s="26">
        <f t="shared" si="138"/>
        <v>320</v>
      </c>
      <c r="C7690" s="67" cm="1">
        <f t="array" ref="C7690">INDEX('Step 5. Daily Avg Schedule Calc'!$A$2:$D$169,(WEEKDAY(A7690)-1)*24+HOUR(A7690)+1,3)</f>
        <v>1</v>
      </c>
      <c r="D7690" s="67" cm="1">
        <f t="array" ref="D7690">INDEX('Step 5. Daily Avg Schedule Calc'!$A$2:$D$169,(WEEKDAY(A7690)-1)*24+HOUR(A7690)+1,4)</f>
        <v>1</v>
      </c>
      <c r="E7690">
        <f>VLOOKUP(A7690,'Step 1.4 CNY OAT'!$A$1:$B$8761,2)</f>
        <v>43</v>
      </c>
      <c r="F7690" s="11">
        <f ca="1">('Step 3. Regression'!$B$18*E7690^2+'Step 3. Regression'!$C$18*E7690+'Step 3. Regression'!$D$18)*C7690</f>
        <v>5.8223580347428134</v>
      </c>
      <c r="G7690" s="11">
        <f ca="1">('Step 3. Regression'!$G$18*E7690^2+'Step 3. Regression'!$H$18*E7690+'Step 3. Regression'!$I$18)*D7690</f>
        <v>2.902665945654519</v>
      </c>
    </row>
    <row r="7691" spans="1:7" x14ac:dyDescent="0.25">
      <c r="A7691" s="8">
        <f>IF(ISBLANK('Step 1.4 CNY OAT'!A7691),"-",'Step 1.4 CNY OAT'!A7691)</f>
        <v>43421.375</v>
      </c>
      <c r="B7691" s="26">
        <f t="shared" si="138"/>
        <v>320</v>
      </c>
      <c r="C7691" s="67" cm="1">
        <f t="array" ref="C7691">INDEX('Step 5. Daily Avg Schedule Calc'!$A$2:$D$169,(WEEKDAY(A7691)-1)*24+HOUR(A7691)+1,3)</f>
        <v>1</v>
      </c>
      <c r="D7691" s="67" cm="1">
        <f t="array" ref="D7691">INDEX('Step 5. Daily Avg Schedule Calc'!$A$2:$D$169,(WEEKDAY(A7691)-1)*24+HOUR(A7691)+1,4)</f>
        <v>1</v>
      </c>
      <c r="E7691">
        <f>VLOOKUP(A7691,'Step 1.4 CNY OAT'!$A$1:$B$8761,2)</f>
        <v>45</v>
      </c>
      <c r="F7691" s="11">
        <f ca="1">('Step 3. Regression'!$B$18*E7691^2+'Step 3. Regression'!$C$18*E7691+'Step 3. Regression'!$D$18)*C7691</f>
        <v>5.6878750985602435</v>
      </c>
      <c r="G7691" s="11">
        <f ca="1">('Step 3. Regression'!$G$18*E7691^2+'Step 3. Regression'!$H$18*E7691+'Step 3. Regression'!$I$18)*D7691</f>
        <v>2.8584243815106145</v>
      </c>
    </row>
    <row r="7692" spans="1:7" x14ac:dyDescent="0.25">
      <c r="A7692" s="8">
        <f>IF(ISBLANK('Step 1.4 CNY OAT'!A7692),"-",'Step 1.4 CNY OAT'!A7692)</f>
        <v>43421.416666666664</v>
      </c>
      <c r="B7692" s="26">
        <f t="shared" si="138"/>
        <v>320</v>
      </c>
      <c r="C7692" s="67" cm="1">
        <f t="array" ref="C7692">INDEX('Step 5. Daily Avg Schedule Calc'!$A$2:$D$169,(WEEKDAY(A7692)-1)*24+HOUR(A7692)+1,3)</f>
        <v>1</v>
      </c>
      <c r="D7692" s="67" cm="1">
        <f t="array" ref="D7692">INDEX('Step 5. Daily Avg Schedule Calc'!$A$2:$D$169,(WEEKDAY(A7692)-1)*24+HOUR(A7692)+1,4)</f>
        <v>1</v>
      </c>
      <c r="E7692">
        <f>VLOOKUP(A7692,'Step 1.4 CNY OAT'!$A$1:$B$8761,2)</f>
        <v>46</v>
      </c>
      <c r="F7692" s="11">
        <f ca="1">('Step 3. Regression'!$B$18*E7692^2+'Step 3. Regression'!$C$18*E7692+'Step 3. Regression'!$D$18)*C7692</f>
        <v>5.6279088335628336</v>
      </c>
      <c r="G7692" s="11">
        <f ca="1">('Step 3. Regression'!$G$18*E7692^2+'Step 3. Regression'!$H$18*E7692+'Step 3. Regression'!$I$18)*D7692</f>
        <v>2.8381745879203826</v>
      </c>
    </row>
    <row r="7693" spans="1:7" x14ac:dyDescent="0.25">
      <c r="A7693" s="8">
        <f>IF(ISBLANK('Step 1.4 CNY OAT'!A7693),"-",'Step 1.4 CNY OAT'!A7693)</f>
        <v>43421.458333333336</v>
      </c>
      <c r="B7693" s="26">
        <f t="shared" si="138"/>
        <v>320</v>
      </c>
      <c r="C7693" s="67" cm="1">
        <f t="array" ref="C7693">INDEX('Step 5. Daily Avg Schedule Calc'!$A$2:$D$169,(WEEKDAY(A7693)-1)*24+HOUR(A7693)+1,3)</f>
        <v>1</v>
      </c>
      <c r="D7693" s="67" cm="1">
        <f t="array" ref="D7693">INDEX('Step 5. Daily Avg Schedule Calc'!$A$2:$D$169,(WEEKDAY(A7693)-1)*24+HOUR(A7693)+1,4)</f>
        <v>1</v>
      </c>
      <c r="E7693">
        <f>VLOOKUP(A7693,'Step 1.4 CNY OAT'!$A$1:$B$8761,2)</f>
        <v>48</v>
      </c>
      <c r="F7693" s="11">
        <f ca="1">('Step 3. Regression'!$B$18*E7693^2+'Step 3. Regression'!$C$18*E7693+'Step 3. Regression'!$D$18)*C7693</f>
        <v>5.5225267097557609</v>
      </c>
      <c r="G7693" s="11">
        <f ca="1">('Step 3. Regression'!$G$18*E7693^2+'Step 3. Regression'!$H$18*E7693+'Step 3. Regression'!$I$18)*D7693</f>
        <v>2.8014169777033562</v>
      </c>
    </row>
    <row r="7694" spans="1:7" x14ac:dyDescent="0.25">
      <c r="A7694" s="8">
        <f>IF(ISBLANK('Step 1.4 CNY OAT'!A7694),"-",'Step 1.4 CNY OAT'!A7694)</f>
        <v>43421.5</v>
      </c>
      <c r="B7694" s="26">
        <f t="shared" si="138"/>
        <v>320</v>
      </c>
      <c r="C7694" s="67" cm="1">
        <f t="array" ref="C7694">INDEX('Step 5. Daily Avg Schedule Calc'!$A$2:$D$169,(WEEKDAY(A7694)-1)*24+HOUR(A7694)+1,3)</f>
        <v>1</v>
      </c>
      <c r="D7694" s="67" cm="1">
        <f t="array" ref="D7694">INDEX('Step 5. Daily Avg Schedule Calc'!$A$2:$D$169,(WEEKDAY(A7694)-1)*24+HOUR(A7694)+1,4)</f>
        <v>1</v>
      </c>
      <c r="E7694">
        <f>VLOOKUP(A7694,'Step 1.4 CNY OAT'!$A$1:$B$8761,2)</f>
        <v>46</v>
      </c>
      <c r="F7694" s="11">
        <f ca="1">('Step 3. Regression'!$B$18*E7694^2+'Step 3. Regression'!$C$18*E7694+'Step 3. Regression'!$D$18)*C7694</f>
        <v>5.6279088335628336</v>
      </c>
      <c r="G7694" s="11">
        <f ca="1">('Step 3. Regression'!$G$18*E7694^2+'Step 3. Regression'!$H$18*E7694+'Step 3. Regression'!$I$18)*D7694</f>
        <v>2.8381745879203826</v>
      </c>
    </row>
    <row r="7695" spans="1:7" x14ac:dyDescent="0.25">
      <c r="A7695" s="8">
        <f>IF(ISBLANK('Step 1.4 CNY OAT'!A7695),"-",'Step 1.4 CNY OAT'!A7695)</f>
        <v>43421.541666666664</v>
      </c>
      <c r="B7695" s="26">
        <f t="shared" si="138"/>
        <v>320</v>
      </c>
      <c r="C7695" s="67" cm="1">
        <f t="array" ref="C7695">INDEX('Step 5. Daily Avg Schedule Calc'!$A$2:$D$169,(WEEKDAY(A7695)-1)*24+HOUR(A7695)+1,3)</f>
        <v>1</v>
      </c>
      <c r="D7695" s="67" cm="1">
        <f t="array" ref="D7695">INDEX('Step 5. Daily Avg Schedule Calc'!$A$2:$D$169,(WEEKDAY(A7695)-1)*24+HOUR(A7695)+1,4)</f>
        <v>1</v>
      </c>
      <c r="E7695">
        <f>VLOOKUP(A7695,'Step 1.4 CNY OAT'!$A$1:$B$8761,2)</f>
        <v>47</v>
      </c>
      <c r="F7695" s="11">
        <f ca="1">('Step 3. Regression'!$B$18*E7695^2+'Step 3. Regression'!$C$18*E7695+'Step 3. Regression'!$D$18)*C7695</f>
        <v>5.5727927039613396</v>
      </c>
      <c r="G7695" s="11">
        <f ca="1">('Step 3. Regression'!$G$18*E7695^2+'Step 3. Regression'!$H$18*E7695+'Step 3. Regression'!$I$18)*D7695</f>
        <v>2.8191721199846294</v>
      </c>
    </row>
    <row r="7696" spans="1:7" x14ac:dyDescent="0.25">
      <c r="A7696" s="8">
        <f>IF(ISBLANK('Step 1.4 CNY OAT'!A7696),"-",'Step 1.4 CNY OAT'!A7696)</f>
        <v>43421.583333333336</v>
      </c>
      <c r="B7696" s="26">
        <f t="shared" si="138"/>
        <v>320</v>
      </c>
      <c r="C7696" s="67" cm="1">
        <f t="array" ref="C7696">INDEX('Step 5. Daily Avg Schedule Calc'!$A$2:$D$169,(WEEKDAY(A7696)-1)*24+HOUR(A7696)+1,3)</f>
        <v>1</v>
      </c>
      <c r="D7696" s="67" cm="1">
        <f t="array" ref="D7696">INDEX('Step 5. Daily Avg Schedule Calc'!$A$2:$D$169,(WEEKDAY(A7696)-1)*24+HOUR(A7696)+1,4)</f>
        <v>1</v>
      </c>
      <c r="E7696">
        <f>VLOOKUP(A7696,'Step 1.4 CNY OAT'!$A$1:$B$8761,2)</f>
        <v>48</v>
      </c>
      <c r="F7696" s="11">
        <f ca="1">('Step 3. Regression'!$B$18*E7696^2+'Step 3. Regression'!$C$18*E7696+'Step 3. Regression'!$D$18)*C7696</f>
        <v>5.5225267097557609</v>
      </c>
      <c r="G7696" s="11">
        <f ca="1">('Step 3. Regression'!$G$18*E7696^2+'Step 3. Regression'!$H$18*E7696+'Step 3. Regression'!$I$18)*D7696</f>
        <v>2.8014169777033562</v>
      </c>
    </row>
    <row r="7697" spans="1:7" x14ac:dyDescent="0.25">
      <c r="A7697" s="8">
        <f>IF(ISBLANK('Step 1.4 CNY OAT'!A7697),"-",'Step 1.4 CNY OAT'!A7697)</f>
        <v>43421.625</v>
      </c>
      <c r="B7697" s="26">
        <f t="shared" si="138"/>
        <v>320</v>
      </c>
      <c r="C7697" s="67" cm="1">
        <f t="array" ref="C7697">INDEX('Step 5. Daily Avg Schedule Calc'!$A$2:$D$169,(WEEKDAY(A7697)-1)*24+HOUR(A7697)+1,3)</f>
        <v>1</v>
      </c>
      <c r="D7697" s="67" cm="1">
        <f t="array" ref="D7697">INDEX('Step 5. Daily Avg Schedule Calc'!$A$2:$D$169,(WEEKDAY(A7697)-1)*24+HOUR(A7697)+1,4)</f>
        <v>1</v>
      </c>
      <c r="E7697">
        <f>VLOOKUP(A7697,'Step 1.4 CNY OAT'!$A$1:$B$8761,2)</f>
        <v>48</v>
      </c>
      <c r="F7697" s="11">
        <f ca="1">('Step 3. Regression'!$B$18*E7697^2+'Step 3. Regression'!$C$18*E7697+'Step 3. Regression'!$D$18)*C7697</f>
        <v>5.5225267097557609</v>
      </c>
      <c r="G7697" s="11">
        <f ca="1">('Step 3. Regression'!$G$18*E7697^2+'Step 3. Regression'!$H$18*E7697+'Step 3. Regression'!$I$18)*D7697</f>
        <v>2.8014169777033562</v>
      </c>
    </row>
    <row r="7698" spans="1:7" x14ac:dyDescent="0.25">
      <c r="A7698" s="8">
        <f>IF(ISBLANK('Step 1.4 CNY OAT'!A7698),"-",'Step 1.4 CNY OAT'!A7698)</f>
        <v>43421.666666666664</v>
      </c>
      <c r="B7698" s="26">
        <f t="shared" si="138"/>
        <v>320</v>
      </c>
      <c r="C7698" s="67" cm="1">
        <f t="array" ref="C7698">INDEX('Step 5. Daily Avg Schedule Calc'!$A$2:$D$169,(WEEKDAY(A7698)-1)*24+HOUR(A7698)+1,3)</f>
        <v>1</v>
      </c>
      <c r="D7698" s="67" cm="1">
        <f t="array" ref="D7698">INDEX('Step 5. Daily Avg Schedule Calc'!$A$2:$D$169,(WEEKDAY(A7698)-1)*24+HOUR(A7698)+1,4)</f>
        <v>1</v>
      </c>
      <c r="E7698">
        <f>VLOOKUP(A7698,'Step 1.4 CNY OAT'!$A$1:$B$8761,2)</f>
        <v>47</v>
      </c>
      <c r="F7698" s="11">
        <f ca="1">('Step 3. Regression'!$B$18*E7698^2+'Step 3. Regression'!$C$18*E7698+'Step 3. Regression'!$D$18)*C7698</f>
        <v>5.5727927039613396</v>
      </c>
      <c r="G7698" s="11">
        <f ca="1">('Step 3. Regression'!$G$18*E7698^2+'Step 3. Regression'!$H$18*E7698+'Step 3. Regression'!$I$18)*D7698</f>
        <v>2.8191721199846294</v>
      </c>
    </row>
    <row r="7699" spans="1:7" x14ac:dyDescent="0.25">
      <c r="A7699" s="8">
        <f>IF(ISBLANK('Step 1.4 CNY OAT'!A7699),"-",'Step 1.4 CNY OAT'!A7699)</f>
        <v>43421.708333333336</v>
      </c>
      <c r="B7699" s="26">
        <f t="shared" si="138"/>
        <v>320</v>
      </c>
      <c r="C7699" s="67" cm="1">
        <f t="array" ref="C7699">INDEX('Step 5. Daily Avg Schedule Calc'!$A$2:$D$169,(WEEKDAY(A7699)-1)*24+HOUR(A7699)+1,3)</f>
        <v>1</v>
      </c>
      <c r="D7699" s="67" cm="1">
        <f t="array" ref="D7699">INDEX('Step 5. Daily Avg Schedule Calc'!$A$2:$D$169,(WEEKDAY(A7699)-1)*24+HOUR(A7699)+1,4)</f>
        <v>1</v>
      </c>
      <c r="E7699">
        <f>VLOOKUP(A7699,'Step 1.4 CNY OAT'!$A$1:$B$8761,2)</f>
        <v>46</v>
      </c>
      <c r="F7699" s="11">
        <f ca="1">('Step 3. Regression'!$B$18*E7699^2+'Step 3. Regression'!$C$18*E7699+'Step 3. Regression'!$D$18)*C7699</f>
        <v>5.6279088335628336</v>
      </c>
      <c r="G7699" s="11">
        <f ca="1">('Step 3. Regression'!$G$18*E7699^2+'Step 3. Regression'!$H$18*E7699+'Step 3. Regression'!$I$18)*D7699</f>
        <v>2.8381745879203826</v>
      </c>
    </row>
    <row r="7700" spans="1:7" x14ac:dyDescent="0.25">
      <c r="A7700" s="8">
        <f>IF(ISBLANK('Step 1.4 CNY OAT'!A7700),"-",'Step 1.4 CNY OAT'!A7700)</f>
        <v>43421.75</v>
      </c>
      <c r="B7700" s="26">
        <f t="shared" si="138"/>
        <v>320</v>
      </c>
      <c r="C7700" s="67" cm="1">
        <f t="array" ref="C7700">INDEX('Step 5. Daily Avg Schedule Calc'!$A$2:$D$169,(WEEKDAY(A7700)-1)*24+HOUR(A7700)+1,3)</f>
        <v>1</v>
      </c>
      <c r="D7700" s="67" cm="1">
        <f t="array" ref="D7700">INDEX('Step 5. Daily Avg Schedule Calc'!$A$2:$D$169,(WEEKDAY(A7700)-1)*24+HOUR(A7700)+1,4)</f>
        <v>1</v>
      </c>
      <c r="E7700">
        <f>VLOOKUP(A7700,'Step 1.4 CNY OAT'!$A$1:$B$8761,2)</f>
        <v>46</v>
      </c>
      <c r="F7700" s="11">
        <f ca="1">('Step 3. Regression'!$B$18*E7700^2+'Step 3. Regression'!$C$18*E7700+'Step 3. Regression'!$D$18)*C7700</f>
        <v>5.6279088335628336</v>
      </c>
      <c r="G7700" s="11">
        <f ca="1">('Step 3. Regression'!$G$18*E7700^2+'Step 3. Regression'!$H$18*E7700+'Step 3. Regression'!$I$18)*D7700</f>
        <v>2.8381745879203826</v>
      </c>
    </row>
    <row r="7701" spans="1:7" x14ac:dyDescent="0.25">
      <c r="A7701" s="8">
        <f>IF(ISBLANK('Step 1.4 CNY OAT'!A7701),"-",'Step 1.4 CNY OAT'!A7701)</f>
        <v>43421.791666666664</v>
      </c>
      <c r="B7701" s="26">
        <f t="shared" si="138"/>
        <v>320</v>
      </c>
      <c r="C7701" s="67" cm="1">
        <f t="array" ref="C7701">INDEX('Step 5. Daily Avg Schedule Calc'!$A$2:$D$169,(WEEKDAY(A7701)-1)*24+HOUR(A7701)+1,3)</f>
        <v>1</v>
      </c>
      <c r="D7701" s="67" cm="1">
        <f t="array" ref="D7701">INDEX('Step 5. Daily Avg Schedule Calc'!$A$2:$D$169,(WEEKDAY(A7701)-1)*24+HOUR(A7701)+1,4)</f>
        <v>1</v>
      </c>
      <c r="E7701">
        <f>VLOOKUP(A7701,'Step 1.4 CNY OAT'!$A$1:$B$8761,2)</f>
        <v>46</v>
      </c>
      <c r="F7701" s="11">
        <f ca="1">('Step 3. Regression'!$B$18*E7701^2+'Step 3. Regression'!$C$18*E7701+'Step 3. Regression'!$D$18)*C7701</f>
        <v>5.6279088335628336</v>
      </c>
      <c r="G7701" s="11">
        <f ca="1">('Step 3. Regression'!$G$18*E7701^2+'Step 3. Regression'!$H$18*E7701+'Step 3. Regression'!$I$18)*D7701</f>
        <v>2.8381745879203826</v>
      </c>
    </row>
    <row r="7702" spans="1:7" x14ac:dyDescent="0.25">
      <c r="A7702" s="8">
        <f>IF(ISBLANK('Step 1.4 CNY OAT'!A7702),"-",'Step 1.4 CNY OAT'!A7702)</f>
        <v>43421.833333333336</v>
      </c>
      <c r="B7702" s="26">
        <f t="shared" si="138"/>
        <v>320</v>
      </c>
      <c r="C7702" s="67" cm="1">
        <f t="array" ref="C7702">INDEX('Step 5. Daily Avg Schedule Calc'!$A$2:$D$169,(WEEKDAY(A7702)-1)*24+HOUR(A7702)+1,3)</f>
        <v>1</v>
      </c>
      <c r="D7702" s="67" cm="1">
        <f t="array" ref="D7702">INDEX('Step 5. Daily Avg Schedule Calc'!$A$2:$D$169,(WEEKDAY(A7702)-1)*24+HOUR(A7702)+1,4)</f>
        <v>1</v>
      </c>
      <c r="E7702">
        <f>VLOOKUP(A7702,'Step 1.4 CNY OAT'!$A$1:$B$8761,2)</f>
        <v>46</v>
      </c>
      <c r="F7702" s="11">
        <f ca="1">('Step 3. Regression'!$B$18*E7702^2+'Step 3. Regression'!$C$18*E7702+'Step 3. Regression'!$D$18)*C7702</f>
        <v>5.6279088335628336</v>
      </c>
      <c r="G7702" s="11">
        <f ca="1">('Step 3. Regression'!$G$18*E7702^2+'Step 3. Regression'!$H$18*E7702+'Step 3. Regression'!$I$18)*D7702</f>
        <v>2.8381745879203826</v>
      </c>
    </row>
    <row r="7703" spans="1:7" x14ac:dyDescent="0.25">
      <c r="A7703" s="8">
        <f>IF(ISBLANK('Step 1.4 CNY OAT'!A7703),"-",'Step 1.4 CNY OAT'!A7703)</f>
        <v>43421.875</v>
      </c>
      <c r="B7703" s="26">
        <f t="shared" si="138"/>
        <v>320</v>
      </c>
      <c r="C7703" s="67" cm="1">
        <f t="array" ref="C7703">INDEX('Step 5. Daily Avg Schedule Calc'!$A$2:$D$169,(WEEKDAY(A7703)-1)*24+HOUR(A7703)+1,3)</f>
        <v>1</v>
      </c>
      <c r="D7703" s="67" cm="1">
        <f t="array" ref="D7703">INDEX('Step 5. Daily Avg Schedule Calc'!$A$2:$D$169,(WEEKDAY(A7703)-1)*24+HOUR(A7703)+1,4)</f>
        <v>1</v>
      </c>
      <c r="E7703">
        <f>VLOOKUP(A7703,'Step 1.4 CNY OAT'!$A$1:$B$8761,2)</f>
        <v>46</v>
      </c>
      <c r="F7703" s="11">
        <f ca="1">('Step 3. Regression'!$B$18*E7703^2+'Step 3. Regression'!$C$18*E7703+'Step 3. Regression'!$D$18)*C7703</f>
        <v>5.6279088335628336</v>
      </c>
      <c r="G7703" s="11">
        <f ca="1">('Step 3. Regression'!$G$18*E7703^2+'Step 3. Regression'!$H$18*E7703+'Step 3. Regression'!$I$18)*D7703</f>
        <v>2.8381745879203826</v>
      </c>
    </row>
    <row r="7704" spans="1:7" x14ac:dyDescent="0.25">
      <c r="A7704" s="8">
        <f>IF(ISBLANK('Step 1.4 CNY OAT'!A7704),"-",'Step 1.4 CNY OAT'!A7704)</f>
        <v>43421.916666666664</v>
      </c>
      <c r="B7704" s="26">
        <f t="shared" si="138"/>
        <v>320</v>
      </c>
      <c r="C7704" s="67" cm="1">
        <f t="array" ref="C7704">INDEX('Step 5. Daily Avg Schedule Calc'!$A$2:$D$169,(WEEKDAY(A7704)-1)*24+HOUR(A7704)+1,3)</f>
        <v>1</v>
      </c>
      <c r="D7704" s="67" cm="1">
        <f t="array" ref="D7704">INDEX('Step 5. Daily Avg Schedule Calc'!$A$2:$D$169,(WEEKDAY(A7704)-1)*24+HOUR(A7704)+1,4)</f>
        <v>1</v>
      </c>
      <c r="E7704">
        <f>VLOOKUP(A7704,'Step 1.4 CNY OAT'!$A$1:$B$8761,2)</f>
        <v>45</v>
      </c>
      <c r="F7704" s="11">
        <f ca="1">('Step 3. Regression'!$B$18*E7704^2+'Step 3. Regression'!$C$18*E7704+'Step 3. Regression'!$D$18)*C7704</f>
        <v>5.6878750985602435</v>
      </c>
      <c r="G7704" s="11">
        <f ca="1">('Step 3. Regression'!$G$18*E7704^2+'Step 3. Regression'!$H$18*E7704+'Step 3. Regression'!$I$18)*D7704</f>
        <v>2.8584243815106145</v>
      </c>
    </row>
    <row r="7705" spans="1:7" x14ac:dyDescent="0.25">
      <c r="A7705" s="8">
        <f>IF(ISBLANK('Step 1.4 CNY OAT'!A7705),"-",'Step 1.4 CNY OAT'!A7705)</f>
        <v>43421.958333333336</v>
      </c>
      <c r="B7705" s="26">
        <f t="shared" si="138"/>
        <v>320</v>
      </c>
      <c r="C7705" s="67" cm="1">
        <f t="array" ref="C7705">INDEX('Step 5. Daily Avg Schedule Calc'!$A$2:$D$169,(WEEKDAY(A7705)-1)*24+HOUR(A7705)+1,3)</f>
        <v>1</v>
      </c>
      <c r="D7705" s="67" cm="1">
        <f t="array" ref="D7705">INDEX('Step 5. Daily Avg Schedule Calc'!$A$2:$D$169,(WEEKDAY(A7705)-1)*24+HOUR(A7705)+1,4)</f>
        <v>1</v>
      </c>
      <c r="E7705">
        <f>VLOOKUP(A7705,'Step 1.4 CNY OAT'!$A$1:$B$8761,2)</f>
        <v>45</v>
      </c>
      <c r="F7705" s="11">
        <f ca="1">('Step 3. Regression'!$B$18*E7705^2+'Step 3. Regression'!$C$18*E7705+'Step 3. Regression'!$D$18)*C7705</f>
        <v>5.6878750985602435</v>
      </c>
      <c r="G7705" s="11">
        <f ca="1">('Step 3. Regression'!$G$18*E7705^2+'Step 3. Regression'!$H$18*E7705+'Step 3. Regression'!$I$18)*D7705</f>
        <v>2.8584243815106145</v>
      </c>
    </row>
    <row r="7706" spans="1:7" x14ac:dyDescent="0.25">
      <c r="A7706" s="8">
        <f>IF(ISBLANK('Step 1.4 CNY OAT'!A7706),"-",'Step 1.4 CNY OAT'!A7706)</f>
        <v>43422</v>
      </c>
      <c r="B7706" s="26">
        <f t="shared" si="138"/>
        <v>321</v>
      </c>
      <c r="C7706" s="67" cm="1">
        <f t="array" ref="C7706">INDEX('Step 5. Daily Avg Schedule Calc'!$A$2:$D$169,(WEEKDAY(A7706)-1)*24+HOUR(A7706)+1,3)</f>
        <v>1</v>
      </c>
      <c r="D7706" s="67" cm="1">
        <f t="array" ref="D7706">INDEX('Step 5. Daily Avg Schedule Calc'!$A$2:$D$169,(WEEKDAY(A7706)-1)*24+HOUR(A7706)+1,4)</f>
        <v>1</v>
      </c>
      <c r="E7706">
        <f>VLOOKUP(A7706,'Step 1.4 CNY OAT'!$A$1:$B$8761,2)</f>
        <v>44</v>
      </c>
      <c r="F7706" s="11">
        <f ca="1">('Step 3. Regression'!$B$18*E7706^2+'Step 3. Regression'!$C$18*E7706+'Step 3. Regression'!$D$18)*C7706</f>
        <v>5.7526914989535705</v>
      </c>
      <c r="G7706" s="11">
        <f ca="1">('Step 3. Regression'!$G$18*E7706^2+'Step 3. Regression'!$H$18*E7706+'Step 3. Regression'!$I$18)*D7706</f>
        <v>2.8799215007553269</v>
      </c>
    </row>
    <row r="7707" spans="1:7" x14ac:dyDescent="0.25">
      <c r="A7707" s="8">
        <f>IF(ISBLANK('Step 1.4 CNY OAT'!A7707),"-",'Step 1.4 CNY OAT'!A7707)</f>
        <v>43422.041666666664</v>
      </c>
      <c r="B7707" s="26">
        <f t="shared" si="138"/>
        <v>321</v>
      </c>
      <c r="C7707" s="67" cm="1">
        <f t="array" ref="C7707">INDEX('Step 5. Daily Avg Schedule Calc'!$A$2:$D$169,(WEEKDAY(A7707)-1)*24+HOUR(A7707)+1,3)</f>
        <v>1</v>
      </c>
      <c r="D7707" s="67" cm="1">
        <f t="array" ref="D7707">INDEX('Step 5. Daily Avg Schedule Calc'!$A$2:$D$169,(WEEKDAY(A7707)-1)*24+HOUR(A7707)+1,4)</f>
        <v>1</v>
      </c>
      <c r="E7707">
        <f>VLOOKUP(A7707,'Step 1.4 CNY OAT'!$A$1:$B$8761,2)</f>
        <v>44</v>
      </c>
      <c r="F7707" s="11">
        <f ca="1">('Step 3. Regression'!$B$18*E7707^2+'Step 3. Regression'!$C$18*E7707+'Step 3. Regression'!$D$18)*C7707</f>
        <v>5.7526914989535705</v>
      </c>
      <c r="G7707" s="11">
        <f ca="1">('Step 3. Regression'!$G$18*E7707^2+'Step 3. Regression'!$H$18*E7707+'Step 3. Regression'!$I$18)*D7707</f>
        <v>2.8799215007553269</v>
      </c>
    </row>
    <row r="7708" spans="1:7" x14ac:dyDescent="0.25">
      <c r="A7708" s="8">
        <f>IF(ISBLANK('Step 1.4 CNY OAT'!A7708),"-",'Step 1.4 CNY OAT'!A7708)</f>
        <v>43422.083333333336</v>
      </c>
      <c r="B7708" s="26">
        <f t="shared" si="138"/>
        <v>321</v>
      </c>
      <c r="C7708" s="67" cm="1">
        <f t="array" ref="C7708">INDEX('Step 5. Daily Avg Schedule Calc'!$A$2:$D$169,(WEEKDAY(A7708)-1)*24+HOUR(A7708)+1,3)</f>
        <v>1</v>
      </c>
      <c r="D7708" s="67" cm="1">
        <f t="array" ref="D7708">INDEX('Step 5. Daily Avg Schedule Calc'!$A$2:$D$169,(WEEKDAY(A7708)-1)*24+HOUR(A7708)+1,4)</f>
        <v>1</v>
      </c>
      <c r="E7708">
        <f>VLOOKUP(A7708,'Step 1.4 CNY OAT'!$A$1:$B$8761,2)</f>
        <v>43</v>
      </c>
      <c r="F7708" s="11">
        <f ca="1">('Step 3. Regression'!$B$18*E7708^2+'Step 3. Regression'!$C$18*E7708+'Step 3. Regression'!$D$18)*C7708</f>
        <v>5.8223580347428134</v>
      </c>
      <c r="G7708" s="11">
        <f ca="1">('Step 3. Regression'!$G$18*E7708^2+'Step 3. Regression'!$H$18*E7708+'Step 3. Regression'!$I$18)*D7708</f>
        <v>2.902665945654519</v>
      </c>
    </row>
    <row r="7709" spans="1:7" x14ac:dyDescent="0.25">
      <c r="A7709" s="8">
        <f>IF(ISBLANK('Step 1.4 CNY OAT'!A7709),"-",'Step 1.4 CNY OAT'!A7709)</f>
        <v>43422.125</v>
      </c>
      <c r="B7709" s="26">
        <f t="shared" si="138"/>
        <v>321</v>
      </c>
      <c r="C7709" s="67" cm="1">
        <f t="array" ref="C7709">INDEX('Step 5. Daily Avg Schedule Calc'!$A$2:$D$169,(WEEKDAY(A7709)-1)*24+HOUR(A7709)+1,3)</f>
        <v>1</v>
      </c>
      <c r="D7709" s="67" cm="1">
        <f t="array" ref="D7709">INDEX('Step 5. Daily Avg Schedule Calc'!$A$2:$D$169,(WEEKDAY(A7709)-1)*24+HOUR(A7709)+1,4)</f>
        <v>1</v>
      </c>
      <c r="E7709">
        <f>VLOOKUP(A7709,'Step 1.4 CNY OAT'!$A$1:$B$8761,2)</f>
        <v>43</v>
      </c>
      <c r="F7709" s="11">
        <f ca="1">('Step 3. Regression'!$B$18*E7709^2+'Step 3. Regression'!$C$18*E7709+'Step 3. Regression'!$D$18)*C7709</f>
        <v>5.8223580347428134</v>
      </c>
      <c r="G7709" s="11">
        <f ca="1">('Step 3. Regression'!$G$18*E7709^2+'Step 3. Regression'!$H$18*E7709+'Step 3. Regression'!$I$18)*D7709</f>
        <v>2.902665945654519</v>
      </c>
    </row>
    <row r="7710" spans="1:7" x14ac:dyDescent="0.25">
      <c r="A7710" s="8">
        <f>IF(ISBLANK('Step 1.4 CNY OAT'!A7710),"-",'Step 1.4 CNY OAT'!A7710)</f>
        <v>43422.166666666664</v>
      </c>
      <c r="B7710" s="26">
        <f t="shared" si="138"/>
        <v>321</v>
      </c>
      <c r="C7710" s="67" cm="1">
        <f t="array" ref="C7710">INDEX('Step 5. Daily Avg Schedule Calc'!$A$2:$D$169,(WEEKDAY(A7710)-1)*24+HOUR(A7710)+1,3)</f>
        <v>1</v>
      </c>
      <c r="D7710" s="67" cm="1">
        <f t="array" ref="D7710">INDEX('Step 5. Daily Avg Schedule Calc'!$A$2:$D$169,(WEEKDAY(A7710)-1)*24+HOUR(A7710)+1,4)</f>
        <v>1</v>
      </c>
      <c r="E7710">
        <f>VLOOKUP(A7710,'Step 1.4 CNY OAT'!$A$1:$B$8761,2)</f>
        <v>41</v>
      </c>
      <c r="F7710" s="11">
        <f ca="1">('Step 3. Regression'!$B$18*E7710^2+'Step 3. Regression'!$C$18*E7710+'Step 3. Regression'!$D$18)*C7710</f>
        <v>5.9762415125090502</v>
      </c>
      <c r="G7710" s="11">
        <f ca="1">('Step 3. Regression'!$G$18*E7710^2+'Step 3. Regression'!$H$18*E7710+'Step 3. Regression'!$I$18)*D7710</f>
        <v>2.9518968124163409</v>
      </c>
    </row>
    <row r="7711" spans="1:7" x14ac:dyDescent="0.25">
      <c r="A7711" s="8">
        <f>IF(ISBLANK('Step 1.4 CNY OAT'!A7711),"-",'Step 1.4 CNY OAT'!A7711)</f>
        <v>43422.208333333336</v>
      </c>
      <c r="B7711" s="26">
        <f t="shared" si="138"/>
        <v>321</v>
      </c>
      <c r="C7711" s="67" cm="1">
        <f t="array" ref="C7711">INDEX('Step 5. Daily Avg Schedule Calc'!$A$2:$D$169,(WEEKDAY(A7711)-1)*24+HOUR(A7711)+1,3)</f>
        <v>1</v>
      </c>
      <c r="D7711" s="67" cm="1">
        <f t="array" ref="D7711">INDEX('Step 5. Daily Avg Schedule Calc'!$A$2:$D$169,(WEEKDAY(A7711)-1)*24+HOUR(A7711)+1,4)</f>
        <v>1</v>
      </c>
      <c r="E7711">
        <f>VLOOKUP(A7711,'Step 1.4 CNY OAT'!$A$1:$B$8761,2)</f>
        <v>41</v>
      </c>
      <c r="F7711" s="11">
        <f ca="1">('Step 3. Regression'!$B$18*E7711^2+'Step 3. Regression'!$C$18*E7711+'Step 3. Regression'!$D$18)*C7711</f>
        <v>5.9762415125090502</v>
      </c>
      <c r="G7711" s="11">
        <f ca="1">('Step 3. Regression'!$G$18*E7711^2+'Step 3. Regression'!$H$18*E7711+'Step 3. Regression'!$I$18)*D7711</f>
        <v>2.9518968124163409</v>
      </c>
    </row>
    <row r="7712" spans="1:7" x14ac:dyDescent="0.25">
      <c r="A7712" s="8">
        <f>IF(ISBLANK('Step 1.4 CNY OAT'!A7712),"-",'Step 1.4 CNY OAT'!A7712)</f>
        <v>43422.25</v>
      </c>
      <c r="B7712" s="26">
        <f t="shared" si="138"/>
        <v>321</v>
      </c>
      <c r="C7712" s="67" cm="1">
        <f t="array" ref="C7712">INDEX('Step 5. Daily Avg Schedule Calc'!$A$2:$D$169,(WEEKDAY(A7712)-1)*24+HOUR(A7712)+1,3)</f>
        <v>1</v>
      </c>
      <c r="D7712" s="67" cm="1">
        <f t="array" ref="D7712">INDEX('Step 5. Daily Avg Schedule Calc'!$A$2:$D$169,(WEEKDAY(A7712)-1)*24+HOUR(A7712)+1,4)</f>
        <v>1</v>
      </c>
      <c r="E7712">
        <f>VLOOKUP(A7712,'Step 1.4 CNY OAT'!$A$1:$B$8761,2)</f>
        <v>41</v>
      </c>
      <c r="F7712" s="11">
        <f ca="1">('Step 3. Regression'!$B$18*E7712^2+'Step 3. Regression'!$C$18*E7712+'Step 3. Regression'!$D$18)*C7712</f>
        <v>5.9762415125090502</v>
      </c>
      <c r="G7712" s="11">
        <f ca="1">('Step 3. Regression'!$G$18*E7712^2+'Step 3. Regression'!$H$18*E7712+'Step 3. Regression'!$I$18)*D7712</f>
        <v>2.9518968124163409</v>
      </c>
    </row>
    <row r="7713" spans="1:7" x14ac:dyDescent="0.25">
      <c r="A7713" s="8">
        <f>IF(ISBLANK('Step 1.4 CNY OAT'!A7713),"-",'Step 1.4 CNY OAT'!A7713)</f>
        <v>43422.291666666664</v>
      </c>
      <c r="B7713" s="26">
        <f t="shared" si="138"/>
        <v>321</v>
      </c>
      <c r="C7713" s="67" cm="1">
        <f t="array" ref="C7713">INDEX('Step 5. Daily Avg Schedule Calc'!$A$2:$D$169,(WEEKDAY(A7713)-1)*24+HOUR(A7713)+1,3)</f>
        <v>1</v>
      </c>
      <c r="D7713" s="67" cm="1">
        <f t="array" ref="D7713">INDEX('Step 5. Daily Avg Schedule Calc'!$A$2:$D$169,(WEEKDAY(A7713)-1)*24+HOUR(A7713)+1,4)</f>
        <v>1</v>
      </c>
      <c r="E7713">
        <f>VLOOKUP(A7713,'Step 1.4 CNY OAT'!$A$1:$B$8761,2)</f>
        <v>40</v>
      </c>
      <c r="F7713" s="11">
        <f ca="1">('Step 3. Regression'!$B$18*E7713^2+'Step 3. Regression'!$C$18*E7713+'Step 3. Regression'!$D$18)*C7713</f>
        <v>6.0604584544860431</v>
      </c>
      <c r="G7713" s="11">
        <f ca="1">('Step 3. Regression'!$G$18*E7713^2+'Step 3. Regression'!$H$18*E7713+'Step 3. Regression'!$I$18)*D7713</f>
        <v>2.9783832342789713</v>
      </c>
    </row>
    <row r="7714" spans="1:7" x14ac:dyDescent="0.25">
      <c r="A7714" s="8">
        <f>IF(ISBLANK('Step 1.4 CNY OAT'!A7714),"-",'Step 1.4 CNY OAT'!A7714)</f>
        <v>43422.333333333336</v>
      </c>
      <c r="B7714" s="26">
        <f t="shared" si="138"/>
        <v>321</v>
      </c>
      <c r="C7714" s="67" cm="1">
        <f t="array" ref="C7714">INDEX('Step 5. Daily Avg Schedule Calc'!$A$2:$D$169,(WEEKDAY(A7714)-1)*24+HOUR(A7714)+1,3)</f>
        <v>1</v>
      </c>
      <c r="D7714" s="67" cm="1">
        <f t="array" ref="D7714">INDEX('Step 5. Daily Avg Schedule Calc'!$A$2:$D$169,(WEEKDAY(A7714)-1)*24+HOUR(A7714)+1,4)</f>
        <v>1</v>
      </c>
      <c r="E7714">
        <f>VLOOKUP(A7714,'Step 1.4 CNY OAT'!$A$1:$B$8761,2)</f>
        <v>41</v>
      </c>
      <c r="F7714" s="11">
        <f ca="1">('Step 3. Regression'!$B$18*E7714^2+'Step 3. Regression'!$C$18*E7714+'Step 3. Regression'!$D$18)*C7714</f>
        <v>5.9762415125090502</v>
      </c>
      <c r="G7714" s="11">
        <f ca="1">('Step 3. Regression'!$G$18*E7714^2+'Step 3. Regression'!$H$18*E7714+'Step 3. Regression'!$I$18)*D7714</f>
        <v>2.9518968124163409</v>
      </c>
    </row>
    <row r="7715" spans="1:7" x14ac:dyDescent="0.25">
      <c r="A7715" s="8">
        <f>IF(ISBLANK('Step 1.4 CNY OAT'!A7715),"-",'Step 1.4 CNY OAT'!A7715)</f>
        <v>43422.375</v>
      </c>
      <c r="B7715" s="26">
        <f t="shared" si="138"/>
        <v>321</v>
      </c>
      <c r="C7715" s="67" cm="1">
        <f t="array" ref="C7715">INDEX('Step 5. Daily Avg Schedule Calc'!$A$2:$D$169,(WEEKDAY(A7715)-1)*24+HOUR(A7715)+1,3)</f>
        <v>1</v>
      </c>
      <c r="D7715" s="67" cm="1">
        <f t="array" ref="D7715">INDEX('Step 5. Daily Avg Schedule Calc'!$A$2:$D$169,(WEEKDAY(A7715)-1)*24+HOUR(A7715)+1,4)</f>
        <v>1</v>
      </c>
      <c r="E7715">
        <f>VLOOKUP(A7715,'Step 1.4 CNY OAT'!$A$1:$B$8761,2)</f>
        <v>41</v>
      </c>
      <c r="F7715" s="11">
        <f ca="1">('Step 3. Regression'!$B$18*E7715^2+'Step 3. Regression'!$C$18*E7715+'Step 3. Regression'!$D$18)*C7715</f>
        <v>5.9762415125090502</v>
      </c>
      <c r="G7715" s="11">
        <f ca="1">('Step 3. Regression'!$G$18*E7715^2+'Step 3. Regression'!$H$18*E7715+'Step 3. Regression'!$I$18)*D7715</f>
        <v>2.9518968124163409</v>
      </c>
    </row>
    <row r="7716" spans="1:7" x14ac:dyDescent="0.25">
      <c r="A7716" s="8">
        <f>IF(ISBLANK('Step 1.4 CNY OAT'!A7716),"-",'Step 1.4 CNY OAT'!A7716)</f>
        <v>43422.416666666664</v>
      </c>
      <c r="B7716" s="26">
        <f t="shared" si="138"/>
        <v>321</v>
      </c>
      <c r="C7716" s="67" cm="1">
        <f t="array" ref="C7716">INDEX('Step 5. Daily Avg Schedule Calc'!$A$2:$D$169,(WEEKDAY(A7716)-1)*24+HOUR(A7716)+1,3)</f>
        <v>1</v>
      </c>
      <c r="D7716" s="67" cm="1">
        <f t="array" ref="D7716">INDEX('Step 5. Daily Avg Schedule Calc'!$A$2:$D$169,(WEEKDAY(A7716)-1)*24+HOUR(A7716)+1,4)</f>
        <v>1</v>
      </c>
      <c r="E7716">
        <f>VLOOKUP(A7716,'Step 1.4 CNY OAT'!$A$1:$B$8761,2)</f>
        <v>41</v>
      </c>
      <c r="F7716" s="11">
        <f ca="1">('Step 3. Regression'!$B$18*E7716^2+'Step 3. Regression'!$C$18*E7716+'Step 3. Regression'!$D$18)*C7716</f>
        <v>5.9762415125090502</v>
      </c>
      <c r="G7716" s="11">
        <f ca="1">('Step 3. Regression'!$G$18*E7716^2+'Step 3. Regression'!$H$18*E7716+'Step 3. Regression'!$I$18)*D7716</f>
        <v>2.9518968124163409</v>
      </c>
    </row>
    <row r="7717" spans="1:7" x14ac:dyDescent="0.25">
      <c r="A7717" s="8">
        <f>IF(ISBLANK('Step 1.4 CNY OAT'!A7717),"-",'Step 1.4 CNY OAT'!A7717)</f>
        <v>43422.458333333336</v>
      </c>
      <c r="B7717" s="26">
        <f t="shared" si="138"/>
        <v>321</v>
      </c>
      <c r="C7717" s="67" cm="1">
        <f t="array" ref="C7717">INDEX('Step 5. Daily Avg Schedule Calc'!$A$2:$D$169,(WEEKDAY(A7717)-1)*24+HOUR(A7717)+1,3)</f>
        <v>1</v>
      </c>
      <c r="D7717" s="67" cm="1">
        <f t="array" ref="D7717">INDEX('Step 5. Daily Avg Schedule Calc'!$A$2:$D$169,(WEEKDAY(A7717)-1)*24+HOUR(A7717)+1,4)</f>
        <v>1</v>
      </c>
      <c r="E7717">
        <f>VLOOKUP(A7717,'Step 1.4 CNY OAT'!$A$1:$B$8761,2)</f>
        <v>41</v>
      </c>
      <c r="F7717" s="11">
        <f ca="1">('Step 3. Regression'!$B$18*E7717^2+'Step 3. Regression'!$C$18*E7717+'Step 3. Regression'!$D$18)*C7717</f>
        <v>5.9762415125090502</v>
      </c>
      <c r="G7717" s="11">
        <f ca="1">('Step 3. Regression'!$G$18*E7717^2+'Step 3. Regression'!$H$18*E7717+'Step 3. Regression'!$I$18)*D7717</f>
        <v>2.9518968124163409</v>
      </c>
    </row>
    <row r="7718" spans="1:7" x14ac:dyDescent="0.25">
      <c r="A7718" s="8">
        <f>IF(ISBLANK('Step 1.4 CNY OAT'!A7718),"-",'Step 1.4 CNY OAT'!A7718)</f>
        <v>43422.5</v>
      </c>
      <c r="B7718" s="26">
        <f t="shared" si="138"/>
        <v>321</v>
      </c>
      <c r="C7718" s="67" cm="1">
        <f t="array" ref="C7718">INDEX('Step 5. Daily Avg Schedule Calc'!$A$2:$D$169,(WEEKDAY(A7718)-1)*24+HOUR(A7718)+1,3)</f>
        <v>1</v>
      </c>
      <c r="D7718" s="67" cm="1">
        <f t="array" ref="D7718">INDEX('Step 5. Daily Avg Schedule Calc'!$A$2:$D$169,(WEEKDAY(A7718)-1)*24+HOUR(A7718)+1,4)</f>
        <v>1</v>
      </c>
      <c r="E7718">
        <f>VLOOKUP(A7718,'Step 1.4 CNY OAT'!$A$1:$B$8761,2)</f>
        <v>43</v>
      </c>
      <c r="F7718" s="11">
        <f ca="1">('Step 3. Regression'!$B$18*E7718^2+'Step 3. Regression'!$C$18*E7718+'Step 3. Regression'!$D$18)*C7718</f>
        <v>5.8223580347428134</v>
      </c>
      <c r="G7718" s="11">
        <f ca="1">('Step 3. Regression'!$G$18*E7718^2+'Step 3. Regression'!$H$18*E7718+'Step 3. Regression'!$I$18)*D7718</f>
        <v>2.902665945654519</v>
      </c>
    </row>
    <row r="7719" spans="1:7" x14ac:dyDescent="0.25">
      <c r="A7719" s="8">
        <f>IF(ISBLANK('Step 1.4 CNY OAT'!A7719),"-",'Step 1.4 CNY OAT'!A7719)</f>
        <v>43422.541666666664</v>
      </c>
      <c r="B7719" s="26">
        <f t="shared" si="138"/>
        <v>321</v>
      </c>
      <c r="C7719" s="67" cm="1">
        <f t="array" ref="C7719">INDEX('Step 5. Daily Avg Schedule Calc'!$A$2:$D$169,(WEEKDAY(A7719)-1)*24+HOUR(A7719)+1,3)</f>
        <v>1</v>
      </c>
      <c r="D7719" s="67" cm="1">
        <f t="array" ref="D7719">INDEX('Step 5. Daily Avg Schedule Calc'!$A$2:$D$169,(WEEKDAY(A7719)-1)*24+HOUR(A7719)+1,4)</f>
        <v>1</v>
      </c>
      <c r="E7719">
        <f>VLOOKUP(A7719,'Step 1.4 CNY OAT'!$A$1:$B$8761,2)</f>
        <v>43</v>
      </c>
      <c r="F7719" s="11">
        <f ca="1">('Step 3. Regression'!$B$18*E7719^2+'Step 3. Regression'!$C$18*E7719+'Step 3. Regression'!$D$18)*C7719</f>
        <v>5.8223580347428134</v>
      </c>
      <c r="G7719" s="11">
        <f ca="1">('Step 3. Regression'!$G$18*E7719^2+'Step 3. Regression'!$H$18*E7719+'Step 3. Regression'!$I$18)*D7719</f>
        <v>2.902665945654519</v>
      </c>
    </row>
    <row r="7720" spans="1:7" x14ac:dyDescent="0.25">
      <c r="A7720" s="8">
        <f>IF(ISBLANK('Step 1.4 CNY OAT'!A7720),"-",'Step 1.4 CNY OAT'!A7720)</f>
        <v>43422.583333333336</v>
      </c>
      <c r="B7720" s="26">
        <f t="shared" si="138"/>
        <v>321</v>
      </c>
      <c r="C7720" s="67" cm="1">
        <f t="array" ref="C7720">INDEX('Step 5. Daily Avg Schedule Calc'!$A$2:$D$169,(WEEKDAY(A7720)-1)*24+HOUR(A7720)+1,3)</f>
        <v>1</v>
      </c>
      <c r="D7720" s="67" cm="1">
        <f t="array" ref="D7720">INDEX('Step 5. Daily Avg Schedule Calc'!$A$2:$D$169,(WEEKDAY(A7720)-1)*24+HOUR(A7720)+1,4)</f>
        <v>1</v>
      </c>
      <c r="E7720">
        <f>VLOOKUP(A7720,'Step 1.4 CNY OAT'!$A$1:$B$8761,2)</f>
        <v>43</v>
      </c>
      <c r="F7720" s="11">
        <f ca="1">('Step 3. Regression'!$B$18*E7720^2+'Step 3. Regression'!$C$18*E7720+'Step 3. Regression'!$D$18)*C7720</f>
        <v>5.8223580347428134</v>
      </c>
      <c r="G7720" s="11">
        <f ca="1">('Step 3. Regression'!$G$18*E7720^2+'Step 3. Regression'!$H$18*E7720+'Step 3. Regression'!$I$18)*D7720</f>
        <v>2.902665945654519</v>
      </c>
    </row>
    <row r="7721" spans="1:7" x14ac:dyDescent="0.25">
      <c r="A7721" s="8">
        <f>IF(ISBLANK('Step 1.4 CNY OAT'!A7721),"-",'Step 1.4 CNY OAT'!A7721)</f>
        <v>43422.625</v>
      </c>
      <c r="B7721" s="26">
        <f t="shared" si="138"/>
        <v>321</v>
      </c>
      <c r="C7721" s="67" cm="1">
        <f t="array" ref="C7721">INDEX('Step 5. Daily Avg Schedule Calc'!$A$2:$D$169,(WEEKDAY(A7721)-1)*24+HOUR(A7721)+1,3)</f>
        <v>1</v>
      </c>
      <c r="D7721" s="67" cm="1">
        <f t="array" ref="D7721">INDEX('Step 5. Daily Avg Schedule Calc'!$A$2:$D$169,(WEEKDAY(A7721)-1)*24+HOUR(A7721)+1,4)</f>
        <v>1</v>
      </c>
      <c r="E7721">
        <f>VLOOKUP(A7721,'Step 1.4 CNY OAT'!$A$1:$B$8761,2)</f>
        <v>45</v>
      </c>
      <c r="F7721" s="11">
        <f ca="1">('Step 3. Regression'!$B$18*E7721^2+'Step 3. Regression'!$C$18*E7721+'Step 3. Regression'!$D$18)*C7721</f>
        <v>5.6878750985602435</v>
      </c>
      <c r="G7721" s="11">
        <f ca="1">('Step 3. Regression'!$G$18*E7721^2+'Step 3. Regression'!$H$18*E7721+'Step 3. Regression'!$I$18)*D7721</f>
        <v>2.8584243815106145</v>
      </c>
    </row>
    <row r="7722" spans="1:7" x14ac:dyDescent="0.25">
      <c r="A7722" s="8">
        <f>IF(ISBLANK('Step 1.4 CNY OAT'!A7722),"-",'Step 1.4 CNY OAT'!A7722)</f>
        <v>43422.666666666664</v>
      </c>
      <c r="B7722" s="26">
        <f t="shared" si="138"/>
        <v>321</v>
      </c>
      <c r="C7722" s="67" cm="1">
        <f t="array" ref="C7722">INDEX('Step 5. Daily Avg Schedule Calc'!$A$2:$D$169,(WEEKDAY(A7722)-1)*24+HOUR(A7722)+1,3)</f>
        <v>1</v>
      </c>
      <c r="D7722" s="67" cm="1">
        <f t="array" ref="D7722">INDEX('Step 5. Daily Avg Schedule Calc'!$A$2:$D$169,(WEEKDAY(A7722)-1)*24+HOUR(A7722)+1,4)</f>
        <v>1</v>
      </c>
      <c r="E7722">
        <f>VLOOKUP(A7722,'Step 1.4 CNY OAT'!$A$1:$B$8761,2)</f>
        <v>44</v>
      </c>
      <c r="F7722" s="11">
        <f ca="1">('Step 3. Regression'!$B$18*E7722^2+'Step 3. Regression'!$C$18*E7722+'Step 3. Regression'!$D$18)*C7722</f>
        <v>5.7526914989535705</v>
      </c>
      <c r="G7722" s="11">
        <f ca="1">('Step 3. Regression'!$G$18*E7722^2+'Step 3. Regression'!$H$18*E7722+'Step 3. Regression'!$I$18)*D7722</f>
        <v>2.8799215007553269</v>
      </c>
    </row>
    <row r="7723" spans="1:7" x14ac:dyDescent="0.25">
      <c r="A7723" s="8">
        <f>IF(ISBLANK('Step 1.4 CNY OAT'!A7723),"-",'Step 1.4 CNY OAT'!A7723)</f>
        <v>43422.708333333336</v>
      </c>
      <c r="B7723" s="26">
        <f t="shared" si="138"/>
        <v>321</v>
      </c>
      <c r="C7723" s="67" cm="1">
        <f t="array" ref="C7723">INDEX('Step 5. Daily Avg Schedule Calc'!$A$2:$D$169,(WEEKDAY(A7723)-1)*24+HOUR(A7723)+1,3)</f>
        <v>1</v>
      </c>
      <c r="D7723" s="67" cm="1">
        <f t="array" ref="D7723">INDEX('Step 5. Daily Avg Schedule Calc'!$A$2:$D$169,(WEEKDAY(A7723)-1)*24+HOUR(A7723)+1,4)</f>
        <v>1</v>
      </c>
      <c r="E7723">
        <f>VLOOKUP(A7723,'Step 1.4 CNY OAT'!$A$1:$B$8761,2)</f>
        <v>45</v>
      </c>
      <c r="F7723" s="11">
        <f ca="1">('Step 3. Regression'!$B$18*E7723^2+'Step 3. Regression'!$C$18*E7723+'Step 3. Regression'!$D$18)*C7723</f>
        <v>5.6878750985602435</v>
      </c>
      <c r="G7723" s="11">
        <f ca="1">('Step 3. Regression'!$G$18*E7723^2+'Step 3. Regression'!$H$18*E7723+'Step 3. Regression'!$I$18)*D7723</f>
        <v>2.8584243815106145</v>
      </c>
    </row>
    <row r="7724" spans="1:7" x14ac:dyDescent="0.25">
      <c r="A7724" s="8">
        <f>IF(ISBLANK('Step 1.4 CNY OAT'!A7724),"-",'Step 1.4 CNY OAT'!A7724)</f>
        <v>43422.75</v>
      </c>
      <c r="B7724" s="26">
        <f t="shared" si="138"/>
        <v>321</v>
      </c>
      <c r="C7724" s="67" cm="1">
        <f t="array" ref="C7724">INDEX('Step 5. Daily Avg Schedule Calc'!$A$2:$D$169,(WEEKDAY(A7724)-1)*24+HOUR(A7724)+1,3)</f>
        <v>1</v>
      </c>
      <c r="D7724" s="67" cm="1">
        <f t="array" ref="D7724">INDEX('Step 5. Daily Avg Schedule Calc'!$A$2:$D$169,(WEEKDAY(A7724)-1)*24+HOUR(A7724)+1,4)</f>
        <v>1</v>
      </c>
      <c r="E7724">
        <f>VLOOKUP(A7724,'Step 1.4 CNY OAT'!$A$1:$B$8761,2)</f>
        <v>43</v>
      </c>
      <c r="F7724" s="11">
        <f ca="1">('Step 3. Regression'!$B$18*E7724^2+'Step 3. Regression'!$C$18*E7724+'Step 3. Regression'!$D$18)*C7724</f>
        <v>5.8223580347428134</v>
      </c>
      <c r="G7724" s="11">
        <f ca="1">('Step 3. Regression'!$G$18*E7724^2+'Step 3. Regression'!$H$18*E7724+'Step 3. Regression'!$I$18)*D7724</f>
        <v>2.902665945654519</v>
      </c>
    </row>
    <row r="7725" spans="1:7" x14ac:dyDescent="0.25">
      <c r="A7725" s="8">
        <f>IF(ISBLANK('Step 1.4 CNY OAT'!A7725),"-",'Step 1.4 CNY OAT'!A7725)</f>
        <v>43422.791666666664</v>
      </c>
      <c r="B7725" s="26">
        <f t="shared" si="138"/>
        <v>321</v>
      </c>
      <c r="C7725" s="67" cm="1">
        <f t="array" ref="C7725">INDEX('Step 5. Daily Avg Schedule Calc'!$A$2:$D$169,(WEEKDAY(A7725)-1)*24+HOUR(A7725)+1,3)</f>
        <v>1</v>
      </c>
      <c r="D7725" s="67" cm="1">
        <f t="array" ref="D7725">INDEX('Step 5. Daily Avg Schedule Calc'!$A$2:$D$169,(WEEKDAY(A7725)-1)*24+HOUR(A7725)+1,4)</f>
        <v>1</v>
      </c>
      <c r="E7725">
        <f>VLOOKUP(A7725,'Step 1.4 CNY OAT'!$A$1:$B$8761,2)</f>
        <v>44</v>
      </c>
      <c r="F7725" s="11">
        <f ca="1">('Step 3. Regression'!$B$18*E7725^2+'Step 3. Regression'!$C$18*E7725+'Step 3. Regression'!$D$18)*C7725</f>
        <v>5.7526914989535705</v>
      </c>
      <c r="G7725" s="11">
        <f ca="1">('Step 3. Regression'!$G$18*E7725^2+'Step 3. Regression'!$H$18*E7725+'Step 3. Regression'!$I$18)*D7725</f>
        <v>2.8799215007553269</v>
      </c>
    </row>
    <row r="7726" spans="1:7" x14ac:dyDescent="0.25">
      <c r="A7726" s="8">
        <f>IF(ISBLANK('Step 1.4 CNY OAT'!A7726),"-",'Step 1.4 CNY OAT'!A7726)</f>
        <v>43422.833333333336</v>
      </c>
      <c r="B7726" s="26">
        <f t="shared" si="138"/>
        <v>321</v>
      </c>
      <c r="C7726" s="67" cm="1">
        <f t="array" ref="C7726">INDEX('Step 5. Daily Avg Schedule Calc'!$A$2:$D$169,(WEEKDAY(A7726)-1)*24+HOUR(A7726)+1,3)</f>
        <v>1</v>
      </c>
      <c r="D7726" s="67" cm="1">
        <f t="array" ref="D7726">INDEX('Step 5. Daily Avg Schedule Calc'!$A$2:$D$169,(WEEKDAY(A7726)-1)*24+HOUR(A7726)+1,4)</f>
        <v>1</v>
      </c>
      <c r="E7726">
        <f>VLOOKUP(A7726,'Step 1.4 CNY OAT'!$A$1:$B$8761,2)</f>
        <v>45</v>
      </c>
      <c r="F7726" s="11">
        <f ca="1">('Step 3. Regression'!$B$18*E7726^2+'Step 3. Regression'!$C$18*E7726+'Step 3. Regression'!$D$18)*C7726</f>
        <v>5.6878750985602435</v>
      </c>
      <c r="G7726" s="11">
        <f ca="1">('Step 3. Regression'!$G$18*E7726^2+'Step 3. Regression'!$H$18*E7726+'Step 3. Regression'!$I$18)*D7726</f>
        <v>2.8584243815106145</v>
      </c>
    </row>
    <row r="7727" spans="1:7" x14ac:dyDescent="0.25">
      <c r="A7727" s="8">
        <f>IF(ISBLANK('Step 1.4 CNY OAT'!A7727),"-",'Step 1.4 CNY OAT'!A7727)</f>
        <v>43422.875</v>
      </c>
      <c r="B7727" s="26">
        <f t="shared" si="138"/>
        <v>321</v>
      </c>
      <c r="C7727" s="67" cm="1">
        <f t="array" ref="C7727">INDEX('Step 5. Daily Avg Schedule Calc'!$A$2:$D$169,(WEEKDAY(A7727)-1)*24+HOUR(A7727)+1,3)</f>
        <v>1</v>
      </c>
      <c r="D7727" s="67" cm="1">
        <f t="array" ref="D7727">INDEX('Step 5. Daily Avg Schedule Calc'!$A$2:$D$169,(WEEKDAY(A7727)-1)*24+HOUR(A7727)+1,4)</f>
        <v>1</v>
      </c>
      <c r="E7727">
        <f>VLOOKUP(A7727,'Step 1.4 CNY OAT'!$A$1:$B$8761,2)</f>
        <v>43</v>
      </c>
      <c r="F7727" s="11">
        <f ca="1">('Step 3. Regression'!$B$18*E7727^2+'Step 3. Regression'!$C$18*E7727+'Step 3. Regression'!$D$18)*C7727</f>
        <v>5.8223580347428134</v>
      </c>
      <c r="G7727" s="11">
        <f ca="1">('Step 3. Regression'!$G$18*E7727^2+'Step 3. Regression'!$H$18*E7727+'Step 3. Regression'!$I$18)*D7727</f>
        <v>2.902665945654519</v>
      </c>
    </row>
    <row r="7728" spans="1:7" x14ac:dyDescent="0.25">
      <c r="A7728" s="8">
        <f>IF(ISBLANK('Step 1.4 CNY OAT'!A7728),"-",'Step 1.4 CNY OAT'!A7728)</f>
        <v>43422.916666666664</v>
      </c>
      <c r="B7728" s="26">
        <f t="shared" si="138"/>
        <v>321</v>
      </c>
      <c r="C7728" s="67" cm="1">
        <f t="array" ref="C7728">INDEX('Step 5. Daily Avg Schedule Calc'!$A$2:$D$169,(WEEKDAY(A7728)-1)*24+HOUR(A7728)+1,3)</f>
        <v>1</v>
      </c>
      <c r="D7728" s="67" cm="1">
        <f t="array" ref="D7728">INDEX('Step 5. Daily Avg Schedule Calc'!$A$2:$D$169,(WEEKDAY(A7728)-1)*24+HOUR(A7728)+1,4)</f>
        <v>1</v>
      </c>
      <c r="E7728">
        <f>VLOOKUP(A7728,'Step 1.4 CNY OAT'!$A$1:$B$8761,2)</f>
        <v>43</v>
      </c>
      <c r="F7728" s="11">
        <f ca="1">('Step 3. Regression'!$B$18*E7728^2+'Step 3. Regression'!$C$18*E7728+'Step 3. Regression'!$D$18)*C7728</f>
        <v>5.8223580347428134</v>
      </c>
      <c r="G7728" s="11">
        <f ca="1">('Step 3. Regression'!$G$18*E7728^2+'Step 3. Regression'!$H$18*E7728+'Step 3. Regression'!$I$18)*D7728</f>
        <v>2.902665945654519</v>
      </c>
    </row>
    <row r="7729" spans="1:7" x14ac:dyDescent="0.25">
      <c r="A7729" s="8">
        <f>IF(ISBLANK('Step 1.4 CNY OAT'!A7729),"-",'Step 1.4 CNY OAT'!A7729)</f>
        <v>43422.958333333336</v>
      </c>
      <c r="B7729" s="26">
        <f t="shared" si="138"/>
        <v>321</v>
      </c>
      <c r="C7729" s="67" cm="1">
        <f t="array" ref="C7729">INDEX('Step 5. Daily Avg Schedule Calc'!$A$2:$D$169,(WEEKDAY(A7729)-1)*24+HOUR(A7729)+1,3)</f>
        <v>1</v>
      </c>
      <c r="D7729" s="67" cm="1">
        <f t="array" ref="D7729">INDEX('Step 5. Daily Avg Schedule Calc'!$A$2:$D$169,(WEEKDAY(A7729)-1)*24+HOUR(A7729)+1,4)</f>
        <v>1</v>
      </c>
      <c r="E7729">
        <f>VLOOKUP(A7729,'Step 1.4 CNY OAT'!$A$1:$B$8761,2)</f>
        <v>43</v>
      </c>
      <c r="F7729" s="11">
        <f ca="1">('Step 3. Regression'!$B$18*E7729^2+'Step 3. Regression'!$C$18*E7729+'Step 3. Regression'!$D$18)*C7729</f>
        <v>5.8223580347428134</v>
      </c>
      <c r="G7729" s="11">
        <f ca="1">('Step 3. Regression'!$G$18*E7729^2+'Step 3. Regression'!$H$18*E7729+'Step 3. Regression'!$I$18)*D7729</f>
        <v>2.902665945654519</v>
      </c>
    </row>
    <row r="7730" spans="1:7" x14ac:dyDescent="0.25">
      <c r="A7730" s="8">
        <f>IF(ISBLANK('Step 1.4 CNY OAT'!A7730),"-",'Step 1.4 CNY OAT'!A7730)</f>
        <v>43423</v>
      </c>
      <c r="B7730" s="26">
        <f t="shared" si="138"/>
        <v>322</v>
      </c>
      <c r="C7730" s="67" cm="1">
        <f t="array" ref="C7730">INDEX('Step 5. Daily Avg Schedule Calc'!$A$2:$D$169,(WEEKDAY(A7730)-1)*24+HOUR(A7730)+1,3)</f>
        <v>1</v>
      </c>
      <c r="D7730" s="67" cm="1">
        <f t="array" ref="D7730">INDEX('Step 5. Daily Avg Schedule Calc'!$A$2:$D$169,(WEEKDAY(A7730)-1)*24+HOUR(A7730)+1,4)</f>
        <v>1</v>
      </c>
      <c r="E7730">
        <f>VLOOKUP(A7730,'Step 1.4 CNY OAT'!$A$1:$B$8761,2)</f>
        <v>42</v>
      </c>
      <c r="F7730" s="11">
        <f ca="1">('Step 3. Regression'!$B$18*E7730^2+'Step 3. Regression'!$C$18*E7730+'Step 3. Regression'!$D$18)*C7730</f>
        <v>5.8968747059279734</v>
      </c>
      <c r="G7730" s="11">
        <f ca="1">('Step 3. Regression'!$G$18*E7730^2+'Step 3. Regression'!$H$18*E7730+'Step 3. Regression'!$I$18)*D7730</f>
        <v>2.9266577162081897</v>
      </c>
    </row>
    <row r="7731" spans="1:7" x14ac:dyDescent="0.25">
      <c r="A7731" s="8">
        <f>IF(ISBLANK('Step 1.4 CNY OAT'!A7731),"-",'Step 1.4 CNY OAT'!A7731)</f>
        <v>43423.041666666664</v>
      </c>
      <c r="B7731" s="26">
        <f t="shared" si="138"/>
        <v>322</v>
      </c>
      <c r="C7731" s="67" cm="1">
        <f t="array" ref="C7731">INDEX('Step 5. Daily Avg Schedule Calc'!$A$2:$D$169,(WEEKDAY(A7731)-1)*24+HOUR(A7731)+1,3)</f>
        <v>1</v>
      </c>
      <c r="D7731" s="67" cm="1">
        <f t="array" ref="D7731">INDEX('Step 5. Daily Avg Schedule Calc'!$A$2:$D$169,(WEEKDAY(A7731)-1)*24+HOUR(A7731)+1,4)</f>
        <v>1</v>
      </c>
      <c r="E7731">
        <f>VLOOKUP(A7731,'Step 1.4 CNY OAT'!$A$1:$B$8761,2)</f>
        <v>42</v>
      </c>
      <c r="F7731" s="11">
        <f ca="1">('Step 3. Regression'!$B$18*E7731^2+'Step 3. Regression'!$C$18*E7731+'Step 3. Regression'!$D$18)*C7731</f>
        <v>5.8968747059279734</v>
      </c>
      <c r="G7731" s="11">
        <f ca="1">('Step 3. Regression'!$G$18*E7731^2+'Step 3. Regression'!$H$18*E7731+'Step 3. Regression'!$I$18)*D7731</f>
        <v>2.9266577162081897</v>
      </c>
    </row>
    <row r="7732" spans="1:7" x14ac:dyDescent="0.25">
      <c r="A7732" s="8">
        <f>IF(ISBLANK('Step 1.4 CNY OAT'!A7732),"-",'Step 1.4 CNY OAT'!A7732)</f>
        <v>43423.083333333336</v>
      </c>
      <c r="B7732" s="26">
        <f t="shared" si="138"/>
        <v>322</v>
      </c>
      <c r="C7732" s="67" cm="1">
        <f t="array" ref="C7732">INDEX('Step 5. Daily Avg Schedule Calc'!$A$2:$D$169,(WEEKDAY(A7732)-1)*24+HOUR(A7732)+1,3)</f>
        <v>1</v>
      </c>
      <c r="D7732" s="67" cm="1">
        <f t="array" ref="D7732">INDEX('Step 5. Daily Avg Schedule Calc'!$A$2:$D$169,(WEEKDAY(A7732)-1)*24+HOUR(A7732)+1,4)</f>
        <v>1</v>
      </c>
      <c r="E7732">
        <f>VLOOKUP(A7732,'Step 1.4 CNY OAT'!$A$1:$B$8761,2)</f>
        <v>41</v>
      </c>
      <c r="F7732" s="11">
        <f ca="1">('Step 3. Regression'!$B$18*E7732^2+'Step 3. Regression'!$C$18*E7732+'Step 3. Regression'!$D$18)*C7732</f>
        <v>5.9762415125090502</v>
      </c>
      <c r="G7732" s="11">
        <f ca="1">('Step 3. Regression'!$G$18*E7732^2+'Step 3. Regression'!$H$18*E7732+'Step 3. Regression'!$I$18)*D7732</f>
        <v>2.9518968124163409</v>
      </c>
    </row>
    <row r="7733" spans="1:7" x14ac:dyDescent="0.25">
      <c r="A7733" s="8">
        <f>IF(ISBLANK('Step 1.4 CNY OAT'!A7733),"-",'Step 1.4 CNY OAT'!A7733)</f>
        <v>43423.125</v>
      </c>
      <c r="B7733" s="26">
        <f t="shared" si="138"/>
        <v>322</v>
      </c>
      <c r="C7733" s="67" cm="1">
        <f t="array" ref="C7733">INDEX('Step 5. Daily Avg Schedule Calc'!$A$2:$D$169,(WEEKDAY(A7733)-1)*24+HOUR(A7733)+1,3)</f>
        <v>1</v>
      </c>
      <c r="D7733" s="67" cm="1">
        <f t="array" ref="D7733">INDEX('Step 5. Daily Avg Schedule Calc'!$A$2:$D$169,(WEEKDAY(A7733)-1)*24+HOUR(A7733)+1,4)</f>
        <v>1</v>
      </c>
      <c r="E7733">
        <f>VLOOKUP(A7733,'Step 1.4 CNY OAT'!$A$1:$B$8761,2)</f>
        <v>41</v>
      </c>
      <c r="F7733" s="11">
        <f ca="1">('Step 3. Regression'!$B$18*E7733^2+'Step 3. Regression'!$C$18*E7733+'Step 3. Regression'!$D$18)*C7733</f>
        <v>5.9762415125090502</v>
      </c>
      <c r="G7733" s="11">
        <f ca="1">('Step 3. Regression'!$G$18*E7733^2+'Step 3. Regression'!$H$18*E7733+'Step 3. Regression'!$I$18)*D7733</f>
        <v>2.9518968124163409</v>
      </c>
    </row>
    <row r="7734" spans="1:7" x14ac:dyDescent="0.25">
      <c r="A7734" s="8">
        <f>IF(ISBLANK('Step 1.4 CNY OAT'!A7734),"-",'Step 1.4 CNY OAT'!A7734)</f>
        <v>43423.166666666664</v>
      </c>
      <c r="B7734" s="26">
        <f t="shared" si="138"/>
        <v>322</v>
      </c>
      <c r="C7734" s="67" cm="1">
        <f t="array" ref="C7734">INDEX('Step 5. Daily Avg Schedule Calc'!$A$2:$D$169,(WEEKDAY(A7734)-1)*24+HOUR(A7734)+1,3)</f>
        <v>1</v>
      </c>
      <c r="D7734" s="67" cm="1">
        <f t="array" ref="D7734">INDEX('Step 5. Daily Avg Schedule Calc'!$A$2:$D$169,(WEEKDAY(A7734)-1)*24+HOUR(A7734)+1,4)</f>
        <v>1</v>
      </c>
      <c r="E7734">
        <f>VLOOKUP(A7734,'Step 1.4 CNY OAT'!$A$1:$B$8761,2)</f>
        <v>42</v>
      </c>
      <c r="F7734" s="11">
        <f ca="1">('Step 3. Regression'!$B$18*E7734^2+'Step 3. Regression'!$C$18*E7734+'Step 3. Regression'!$D$18)*C7734</f>
        <v>5.8968747059279734</v>
      </c>
      <c r="G7734" s="11">
        <f ca="1">('Step 3. Regression'!$G$18*E7734^2+'Step 3. Regression'!$H$18*E7734+'Step 3. Regression'!$I$18)*D7734</f>
        <v>2.9266577162081897</v>
      </c>
    </row>
    <row r="7735" spans="1:7" x14ac:dyDescent="0.25">
      <c r="A7735" s="8">
        <f>IF(ISBLANK('Step 1.4 CNY OAT'!A7735),"-",'Step 1.4 CNY OAT'!A7735)</f>
        <v>43423.208333333336</v>
      </c>
      <c r="B7735" s="26">
        <f t="shared" si="138"/>
        <v>322</v>
      </c>
      <c r="C7735" s="67" cm="1">
        <f t="array" ref="C7735">INDEX('Step 5. Daily Avg Schedule Calc'!$A$2:$D$169,(WEEKDAY(A7735)-1)*24+HOUR(A7735)+1,3)</f>
        <v>1</v>
      </c>
      <c r="D7735" s="67" cm="1">
        <f t="array" ref="D7735">INDEX('Step 5. Daily Avg Schedule Calc'!$A$2:$D$169,(WEEKDAY(A7735)-1)*24+HOUR(A7735)+1,4)</f>
        <v>1</v>
      </c>
      <c r="E7735">
        <f>VLOOKUP(A7735,'Step 1.4 CNY OAT'!$A$1:$B$8761,2)</f>
        <v>43</v>
      </c>
      <c r="F7735" s="11">
        <f ca="1">('Step 3. Regression'!$B$18*E7735^2+'Step 3. Regression'!$C$18*E7735+'Step 3. Regression'!$D$18)*C7735</f>
        <v>5.8223580347428134</v>
      </c>
      <c r="G7735" s="11">
        <f ca="1">('Step 3. Regression'!$G$18*E7735^2+'Step 3. Regression'!$H$18*E7735+'Step 3. Regression'!$I$18)*D7735</f>
        <v>2.902665945654519</v>
      </c>
    </row>
    <row r="7736" spans="1:7" x14ac:dyDescent="0.25">
      <c r="A7736" s="8">
        <f>IF(ISBLANK('Step 1.4 CNY OAT'!A7736),"-",'Step 1.4 CNY OAT'!A7736)</f>
        <v>43423.25</v>
      </c>
      <c r="B7736" s="26">
        <f t="shared" si="138"/>
        <v>322</v>
      </c>
      <c r="C7736" s="67" cm="1">
        <f t="array" ref="C7736">INDEX('Step 5. Daily Avg Schedule Calc'!$A$2:$D$169,(WEEKDAY(A7736)-1)*24+HOUR(A7736)+1,3)</f>
        <v>1</v>
      </c>
      <c r="D7736" s="67" cm="1">
        <f t="array" ref="D7736">INDEX('Step 5. Daily Avg Schedule Calc'!$A$2:$D$169,(WEEKDAY(A7736)-1)*24+HOUR(A7736)+1,4)</f>
        <v>1</v>
      </c>
      <c r="E7736">
        <f>VLOOKUP(A7736,'Step 1.4 CNY OAT'!$A$1:$B$8761,2)</f>
        <v>45</v>
      </c>
      <c r="F7736" s="11">
        <f ca="1">('Step 3. Regression'!$B$18*E7736^2+'Step 3. Regression'!$C$18*E7736+'Step 3. Regression'!$D$18)*C7736</f>
        <v>5.6878750985602435</v>
      </c>
      <c r="G7736" s="11">
        <f ca="1">('Step 3. Regression'!$G$18*E7736^2+'Step 3. Regression'!$H$18*E7736+'Step 3. Regression'!$I$18)*D7736</f>
        <v>2.8584243815106145</v>
      </c>
    </row>
    <row r="7737" spans="1:7" x14ac:dyDescent="0.25">
      <c r="A7737" s="8">
        <f>IF(ISBLANK('Step 1.4 CNY OAT'!A7737),"-",'Step 1.4 CNY OAT'!A7737)</f>
        <v>43423.291666666664</v>
      </c>
      <c r="B7737" s="26">
        <f t="shared" si="138"/>
        <v>322</v>
      </c>
      <c r="C7737" s="67" cm="1">
        <f t="array" ref="C7737">INDEX('Step 5. Daily Avg Schedule Calc'!$A$2:$D$169,(WEEKDAY(A7737)-1)*24+HOUR(A7737)+1,3)</f>
        <v>1</v>
      </c>
      <c r="D7737" s="67" cm="1">
        <f t="array" ref="D7737">INDEX('Step 5. Daily Avg Schedule Calc'!$A$2:$D$169,(WEEKDAY(A7737)-1)*24+HOUR(A7737)+1,4)</f>
        <v>1</v>
      </c>
      <c r="E7737">
        <f>VLOOKUP(A7737,'Step 1.4 CNY OAT'!$A$1:$B$8761,2)</f>
        <v>47</v>
      </c>
      <c r="F7737" s="11">
        <f ca="1">('Step 3. Regression'!$B$18*E7737^2+'Step 3. Regression'!$C$18*E7737+'Step 3. Regression'!$D$18)*C7737</f>
        <v>5.5727927039613396</v>
      </c>
      <c r="G7737" s="11">
        <f ca="1">('Step 3. Regression'!$G$18*E7737^2+'Step 3. Regression'!$H$18*E7737+'Step 3. Regression'!$I$18)*D7737</f>
        <v>2.8191721199846294</v>
      </c>
    </row>
    <row r="7738" spans="1:7" x14ac:dyDescent="0.25">
      <c r="A7738" s="8">
        <f>IF(ISBLANK('Step 1.4 CNY OAT'!A7738),"-",'Step 1.4 CNY OAT'!A7738)</f>
        <v>43423.333333333336</v>
      </c>
      <c r="B7738" s="26">
        <f t="shared" si="138"/>
        <v>322</v>
      </c>
      <c r="C7738" s="67" cm="1">
        <f t="array" ref="C7738">INDEX('Step 5. Daily Avg Schedule Calc'!$A$2:$D$169,(WEEKDAY(A7738)-1)*24+HOUR(A7738)+1,3)</f>
        <v>1</v>
      </c>
      <c r="D7738" s="67" cm="1">
        <f t="array" ref="D7738">INDEX('Step 5. Daily Avg Schedule Calc'!$A$2:$D$169,(WEEKDAY(A7738)-1)*24+HOUR(A7738)+1,4)</f>
        <v>1</v>
      </c>
      <c r="E7738">
        <f>VLOOKUP(A7738,'Step 1.4 CNY OAT'!$A$1:$B$8761,2)</f>
        <v>48</v>
      </c>
      <c r="F7738" s="11">
        <f ca="1">('Step 3. Regression'!$B$18*E7738^2+'Step 3. Regression'!$C$18*E7738+'Step 3. Regression'!$D$18)*C7738</f>
        <v>5.5225267097557609</v>
      </c>
      <c r="G7738" s="11">
        <f ca="1">('Step 3. Regression'!$G$18*E7738^2+'Step 3. Regression'!$H$18*E7738+'Step 3. Regression'!$I$18)*D7738</f>
        <v>2.8014169777033562</v>
      </c>
    </row>
    <row r="7739" spans="1:7" x14ac:dyDescent="0.25">
      <c r="A7739" s="8">
        <f>IF(ISBLANK('Step 1.4 CNY OAT'!A7739),"-",'Step 1.4 CNY OAT'!A7739)</f>
        <v>43423.375</v>
      </c>
      <c r="B7739" s="26">
        <f t="shared" si="138"/>
        <v>322</v>
      </c>
      <c r="C7739" s="67" cm="1">
        <f t="array" ref="C7739">INDEX('Step 5. Daily Avg Schedule Calc'!$A$2:$D$169,(WEEKDAY(A7739)-1)*24+HOUR(A7739)+1,3)</f>
        <v>1</v>
      </c>
      <c r="D7739" s="67" cm="1">
        <f t="array" ref="D7739">INDEX('Step 5. Daily Avg Schedule Calc'!$A$2:$D$169,(WEEKDAY(A7739)-1)*24+HOUR(A7739)+1,4)</f>
        <v>1</v>
      </c>
      <c r="E7739">
        <f>VLOOKUP(A7739,'Step 1.4 CNY OAT'!$A$1:$B$8761,2)</f>
        <v>46</v>
      </c>
      <c r="F7739" s="11">
        <f ca="1">('Step 3. Regression'!$B$18*E7739^2+'Step 3. Regression'!$C$18*E7739+'Step 3. Regression'!$D$18)*C7739</f>
        <v>5.6279088335628336</v>
      </c>
      <c r="G7739" s="11">
        <f ca="1">('Step 3. Regression'!$G$18*E7739^2+'Step 3. Regression'!$H$18*E7739+'Step 3. Regression'!$I$18)*D7739</f>
        <v>2.8381745879203826</v>
      </c>
    </row>
    <row r="7740" spans="1:7" x14ac:dyDescent="0.25">
      <c r="A7740" s="8">
        <f>IF(ISBLANK('Step 1.4 CNY OAT'!A7740),"-",'Step 1.4 CNY OAT'!A7740)</f>
        <v>43423.416666666664</v>
      </c>
      <c r="B7740" s="26">
        <f t="shared" si="138"/>
        <v>322</v>
      </c>
      <c r="C7740" s="67" cm="1">
        <f t="array" ref="C7740">INDEX('Step 5. Daily Avg Schedule Calc'!$A$2:$D$169,(WEEKDAY(A7740)-1)*24+HOUR(A7740)+1,3)</f>
        <v>1</v>
      </c>
      <c r="D7740" s="67" cm="1">
        <f t="array" ref="D7740">INDEX('Step 5. Daily Avg Schedule Calc'!$A$2:$D$169,(WEEKDAY(A7740)-1)*24+HOUR(A7740)+1,4)</f>
        <v>1</v>
      </c>
      <c r="E7740">
        <f>VLOOKUP(A7740,'Step 1.4 CNY OAT'!$A$1:$B$8761,2)</f>
        <v>48</v>
      </c>
      <c r="F7740" s="11">
        <f ca="1">('Step 3. Regression'!$B$18*E7740^2+'Step 3. Regression'!$C$18*E7740+'Step 3. Regression'!$D$18)*C7740</f>
        <v>5.5225267097557609</v>
      </c>
      <c r="G7740" s="11">
        <f ca="1">('Step 3. Regression'!$G$18*E7740^2+'Step 3. Regression'!$H$18*E7740+'Step 3. Regression'!$I$18)*D7740</f>
        <v>2.8014169777033562</v>
      </c>
    </row>
    <row r="7741" spans="1:7" x14ac:dyDescent="0.25">
      <c r="A7741" s="8">
        <f>IF(ISBLANK('Step 1.4 CNY OAT'!A7741),"-",'Step 1.4 CNY OAT'!A7741)</f>
        <v>43423.458333333336</v>
      </c>
      <c r="B7741" s="26">
        <f t="shared" si="138"/>
        <v>322</v>
      </c>
      <c r="C7741" s="67" cm="1">
        <f t="array" ref="C7741">INDEX('Step 5. Daily Avg Schedule Calc'!$A$2:$D$169,(WEEKDAY(A7741)-1)*24+HOUR(A7741)+1,3)</f>
        <v>1</v>
      </c>
      <c r="D7741" s="67" cm="1">
        <f t="array" ref="D7741">INDEX('Step 5. Daily Avg Schedule Calc'!$A$2:$D$169,(WEEKDAY(A7741)-1)*24+HOUR(A7741)+1,4)</f>
        <v>1</v>
      </c>
      <c r="E7741">
        <f>VLOOKUP(A7741,'Step 1.4 CNY OAT'!$A$1:$B$8761,2)</f>
        <v>46</v>
      </c>
      <c r="F7741" s="11">
        <f ca="1">('Step 3. Regression'!$B$18*E7741^2+'Step 3. Regression'!$C$18*E7741+'Step 3. Regression'!$D$18)*C7741</f>
        <v>5.6279088335628336</v>
      </c>
      <c r="G7741" s="11">
        <f ca="1">('Step 3. Regression'!$G$18*E7741^2+'Step 3. Regression'!$H$18*E7741+'Step 3. Regression'!$I$18)*D7741</f>
        <v>2.8381745879203826</v>
      </c>
    </row>
    <row r="7742" spans="1:7" x14ac:dyDescent="0.25">
      <c r="A7742" s="8">
        <f>IF(ISBLANK('Step 1.4 CNY OAT'!A7742),"-",'Step 1.4 CNY OAT'!A7742)</f>
        <v>43423.5</v>
      </c>
      <c r="B7742" s="26">
        <f t="shared" si="138"/>
        <v>322</v>
      </c>
      <c r="C7742" s="67" cm="1">
        <f t="array" ref="C7742">INDEX('Step 5. Daily Avg Schedule Calc'!$A$2:$D$169,(WEEKDAY(A7742)-1)*24+HOUR(A7742)+1,3)</f>
        <v>1</v>
      </c>
      <c r="D7742" s="67" cm="1">
        <f t="array" ref="D7742">INDEX('Step 5. Daily Avg Schedule Calc'!$A$2:$D$169,(WEEKDAY(A7742)-1)*24+HOUR(A7742)+1,4)</f>
        <v>1</v>
      </c>
      <c r="E7742">
        <f>VLOOKUP(A7742,'Step 1.4 CNY OAT'!$A$1:$B$8761,2)</f>
        <v>48</v>
      </c>
      <c r="F7742" s="11">
        <f ca="1">('Step 3. Regression'!$B$18*E7742^2+'Step 3. Regression'!$C$18*E7742+'Step 3. Regression'!$D$18)*C7742</f>
        <v>5.5225267097557609</v>
      </c>
      <c r="G7742" s="11">
        <f ca="1">('Step 3. Regression'!$G$18*E7742^2+'Step 3. Regression'!$H$18*E7742+'Step 3. Regression'!$I$18)*D7742</f>
        <v>2.8014169777033562</v>
      </c>
    </row>
    <row r="7743" spans="1:7" x14ac:dyDescent="0.25">
      <c r="A7743" s="8">
        <f>IF(ISBLANK('Step 1.4 CNY OAT'!A7743),"-",'Step 1.4 CNY OAT'!A7743)</f>
        <v>43423.541666666664</v>
      </c>
      <c r="B7743" s="26">
        <f t="shared" si="138"/>
        <v>322</v>
      </c>
      <c r="C7743" s="67" cm="1">
        <f t="array" ref="C7743">INDEX('Step 5. Daily Avg Schedule Calc'!$A$2:$D$169,(WEEKDAY(A7743)-1)*24+HOUR(A7743)+1,3)</f>
        <v>1</v>
      </c>
      <c r="D7743" s="67" cm="1">
        <f t="array" ref="D7743">INDEX('Step 5. Daily Avg Schedule Calc'!$A$2:$D$169,(WEEKDAY(A7743)-1)*24+HOUR(A7743)+1,4)</f>
        <v>1</v>
      </c>
      <c r="E7743">
        <f>VLOOKUP(A7743,'Step 1.4 CNY OAT'!$A$1:$B$8761,2)</f>
        <v>51</v>
      </c>
      <c r="F7743" s="11">
        <f ca="1">('Step 3. Regression'!$B$18*E7743^2+'Step 3. Regression'!$C$18*E7743+'Step 3. Regression'!$D$18)*C7743</f>
        <v>5.4008295395145307</v>
      </c>
      <c r="G7743" s="11">
        <f ca="1">('Step 3. Regression'!$G$18*E7743^2+'Step 3. Regression'!$H$18*E7743+'Step 3. Regression'!$I$18)*D7743</f>
        <v>2.7556355047864143</v>
      </c>
    </row>
    <row r="7744" spans="1:7" x14ac:dyDescent="0.25">
      <c r="A7744" s="8">
        <f>IF(ISBLANK('Step 1.4 CNY OAT'!A7744),"-",'Step 1.4 CNY OAT'!A7744)</f>
        <v>43423.583333333336</v>
      </c>
      <c r="B7744" s="26">
        <f t="shared" si="138"/>
        <v>322</v>
      </c>
      <c r="C7744" s="67" cm="1">
        <f t="array" ref="C7744">INDEX('Step 5. Daily Avg Schedule Calc'!$A$2:$D$169,(WEEKDAY(A7744)-1)*24+HOUR(A7744)+1,3)</f>
        <v>1</v>
      </c>
      <c r="D7744" s="67" cm="1">
        <f t="array" ref="D7744">INDEX('Step 5. Daily Avg Schedule Calc'!$A$2:$D$169,(WEEKDAY(A7744)-1)*24+HOUR(A7744)+1,4)</f>
        <v>1</v>
      </c>
      <c r="E7744">
        <f>VLOOKUP(A7744,'Step 1.4 CNY OAT'!$A$1:$B$8761,2)</f>
        <v>50</v>
      </c>
      <c r="F7744" s="11">
        <f ca="1">('Step 3. Regression'!$B$18*E7744^2+'Step 3. Regression'!$C$18*E7744+'Step 3. Regression'!$D$18)*C7744</f>
        <v>5.4365451275323569</v>
      </c>
      <c r="G7744" s="11">
        <f ca="1">('Step 3. Regression'!$G$18*E7744^2+'Step 3. Regression'!$H$18*E7744+'Step 3. Regression'!$I$18)*D7744</f>
        <v>2.7696486701042482</v>
      </c>
    </row>
    <row r="7745" spans="1:7" x14ac:dyDescent="0.25">
      <c r="A7745" s="8">
        <f>IF(ISBLANK('Step 1.4 CNY OAT'!A7745),"-",'Step 1.4 CNY OAT'!A7745)</f>
        <v>43423.625</v>
      </c>
      <c r="B7745" s="26">
        <f t="shared" si="138"/>
        <v>322</v>
      </c>
      <c r="C7745" s="67" cm="1">
        <f t="array" ref="C7745">INDEX('Step 5. Daily Avg Schedule Calc'!$A$2:$D$169,(WEEKDAY(A7745)-1)*24+HOUR(A7745)+1,3)</f>
        <v>1</v>
      </c>
      <c r="D7745" s="67" cm="1">
        <f t="array" ref="D7745">INDEX('Step 5. Daily Avg Schedule Calc'!$A$2:$D$169,(WEEKDAY(A7745)-1)*24+HOUR(A7745)+1,4)</f>
        <v>1</v>
      </c>
      <c r="E7745">
        <f>VLOOKUP(A7745,'Step 1.4 CNY OAT'!$A$1:$B$8761,2)</f>
        <v>50</v>
      </c>
      <c r="F7745" s="11">
        <f ca="1">('Step 3. Regression'!$B$18*E7745^2+'Step 3. Regression'!$C$18*E7745+'Step 3. Regression'!$D$18)*C7745</f>
        <v>5.4365451275323569</v>
      </c>
      <c r="G7745" s="11">
        <f ca="1">('Step 3. Regression'!$G$18*E7745^2+'Step 3. Regression'!$H$18*E7745+'Step 3. Regression'!$I$18)*D7745</f>
        <v>2.7696486701042482</v>
      </c>
    </row>
    <row r="7746" spans="1:7" x14ac:dyDescent="0.25">
      <c r="A7746" s="8">
        <f>IF(ISBLANK('Step 1.4 CNY OAT'!A7746),"-",'Step 1.4 CNY OAT'!A7746)</f>
        <v>43423.666666666664</v>
      </c>
      <c r="B7746" s="26">
        <f t="shared" si="138"/>
        <v>322</v>
      </c>
      <c r="C7746" s="67" cm="1">
        <f t="array" ref="C7746">INDEX('Step 5. Daily Avg Schedule Calc'!$A$2:$D$169,(WEEKDAY(A7746)-1)*24+HOUR(A7746)+1,3)</f>
        <v>1</v>
      </c>
      <c r="D7746" s="67" cm="1">
        <f t="array" ref="D7746">INDEX('Step 5. Daily Avg Schedule Calc'!$A$2:$D$169,(WEEKDAY(A7746)-1)*24+HOUR(A7746)+1,4)</f>
        <v>1</v>
      </c>
      <c r="E7746">
        <f>VLOOKUP(A7746,'Step 1.4 CNY OAT'!$A$1:$B$8761,2)</f>
        <v>49</v>
      </c>
      <c r="F7746" s="11">
        <f ca="1">('Step 3. Regression'!$B$18*E7746^2+'Step 3. Regression'!$C$18*E7746+'Step 3. Regression'!$D$18)*C7746</f>
        <v>5.4771108509461008</v>
      </c>
      <c r="G7746" s="11">
        <f ca="1">('Step 3. Regression'!$G$18*E7746^2+'Step 3. Regression'!$H$18*E7746+'Step 3. Regression'!$I$18)*D7746</f>
        <v>2.7849091610765626</v>
      </c>
    </row>
    <row r="7747" spans="1:7" x14ac:dyDescent="0.25">
      <c r="A7747" s="8">
        <f>IF(ISBLANK('Step 1.4 CNY OAT'!A7747),"-",'Step 1.4 CNY OAT'!A7747)</f>
        <v>43423.708333333336</v>
      </c>
      <c r="B7747" s="26">
        <f t="shared" ref="B7747:B7810" si="139">_xlfn.DAYS(A7747,$A$2)</f>
        <v>322</v>
      </c>
      <c r="C7747" s="67" cm="1">
        <f t="array" ref="C7747">INDEX('Step 5. Daily Avg Schedule Calc'!$A$2:$D$169,(WEEKDAY(A7747)-1)*24+HOUR(A7747)+1,3)</f>
        <v>1</v>
      </c>
      <c r="D7747" s="67" cm="1">
        <f t="array" ref="D7747">INDEX('Step 5. Daily Avg Schedule Calc'!$A$2:$D$169,(WEEKDAY(A7747)-1)*24+HOUR(A7747)+1,4)</f>
        <v>1</v>
      </c>
      <c r="E7747">
        <f>VLOOKUP(A7747,'Step 1.4 CNY OAT'!$A$1:$B$8761,2)</f>
        <v>48</v>
      </c>
      <c r="F7747" s="11">
        <f ca="1">('Step 3. Regression'!$B$18*E7747^2+'Step 3. Regression'!$C$18*E7747+'Step 3. Regression'!$D$18)*C7747</f>
        <v>5.5225267097557609</v>
      </c>
      <c r="G7747" s="11">
        <f ca="1">('Step 3. Regression'!$G$18*E7747^2+'Step 3. Regression'!$H$18*E7747+'Step 3. Regression'!$I$18)*D7747</f>
        <v>2.8014169777033562</v>
      </c>
    </row>
    <row r="7748" spans="1:7" x14ac:dyDescent="0.25">
      <c r="A7748" s="8">
        <f>IF(ISBLANK('Step 1.4 CNY OAT'!A7748),"-",'Step 1.4 CNY OAT'!A7748)</f>
        <v>43423.75</v>
      </c>
      <c r="B7748" s="26">
        <f t="shared" si="139"/>
        <v>322</v>
      </c>
      <c r="C7748" s="67" cm="1">
        <f t="array" ref="C7748">INDEX('Step 5. Daily Avg Schedule Calc'!$A$2:$D$169,(WEEKDAY(A7748)-1)*24+HOUR(A7748)+1,3)</f>
        <v>1</v>
      </c>
      <c r="D7748" s="67" cm="1">
        <f t="array" ref="D7748">INDEX('Step 5. Daily Avg Schedule Calc'!$A$2:$D$169,(WEEKDAY(A7748)-1)*24+HOUR(A7748)+1,4)</f>
        <v>1</v>
      </c>
      <c r="E7748">
        <f>VLOOKUP(A7748,'Step 1.4 CNY OAT'!$A$1:$B$8761,2)</f>
        <v>50</v>
      </c>
      <c r="F7748" s="11">
        <f ca="1">('Step 3. Regression'!$B$18*E7748^2+'Step 3. Regression'!$C$18*E7748+'Step 3. Regression'!$D$18)*C7748</f>
        <v>5.4365451275323569</v>
      </c>
      <c r="G7748" s="11">
        <f ca="1">('Step 3. Regression'!$G$18*E7748^2+'Step 3. Regression'!$H$18*E7748+'Step 3. Regression'!$I$18)*D7748</f>
        <v>2.7696486701042482</v>
      </c>
    </row>
    <row r="7749" spans="1:7" x14ac:dyDescent="0.25">
      <c r="A7749" s="8">
        <f>IF(ISBLANK('Step 1.4 CNY OAT'!A7749),"-",'Step 1.4 CNY OAT'!A7749)</f>
        <v>43423.791666666664</v>
      </c>
      <c r="B7749" s="26">
        <f t="shared" si="139"/>
        <v>322</v>
      </c>
      <c r="C7749" s="67" cm="1">
        <f t="array" ref="C7749">INDEX('Step 5. Daily Avg Schedule Calc'!$A$2:$D$169,(WEEKDAY(A7749)-1)*24+HOUR(A7749)+1,3)</f>
        <v>1</v>
      </c>
      <c r="D7749" s="67" cm="1">
        <f t="array" ref="D7749">INDEX('Step 5. Daily Avg Schedule Calc'!$A$2:$D$169,(WEEKDAY(A7749)-1)*24+HOUR(A7749)+1,4)</f>
        <v>1</v>
      </c>
      <c r="E7749">
        <f>VLOOKUP(A7749,'Step 1.4 CNY OAT'!$A$1:$B$8761,2)</f>
        <v>49</v>
      </c>
      <c r="F7749" s="11">
        <f ca="1">('Step 3. Regression'!$B$18*E7749^2+'Step 3. Regression'!$C$18*E7749+'Step 3. Regression'!$D$18)*C7749</f>
        <v>5.4771108509461008</v>
      </c>
      <c r="G7749" s="11">
        <f ca="1">('Step 3. Regression'!$G$18*E7749^2+'Step 3. Regression'!$H$18*E7749+'Step 3. Regression'!$I$18)*D7749</f>
        <v>2.7849091610765626</v>
      </c>
    </row>
    <row r="7750" spans="1:7" x14ac:dyDescent="0.25">
      <c r="A7750" s="8">
        <f>IF(ISBLANK('Step 1.4 CNY OAT'!A7750),"-",'Step 1.4 CNY OAT'!A7750)</f>
        <v>43423.833333333336</v>
      </c>
      <c r="B7750" s="26">
        <f t="shared" si="139"/>
        <v>322</v>
      </c>
      <c r="C7750" s="67" cm="1">
        <f t="array" ref="C7750">INDEX('Step 5. Daily Avg Schedule Calc'!$A$2:$D$169,(WEEKDAY(A7750)-1)*24+HOUR(A7750)+1,3)</f>
        <v>1</v>
      </c>
      <c r="D7750" s="67" cm="1">
        <f t="array" ref="D7750">INDEX('Step 5. Daily Avg Schedule Calc'!$A$2:$D$169,(WEEKDAY(A7750)-1)*24+HOUR(A7750)+1,4)</f>
        <v>1</v>
      </c>
      <c r="E7750">
        <f>VLOOKUP(A7750,'Step 1.4 CNY OAT'!$A$1:$B$8761,2)</f>
        <v>48</v>
      </c>
      <c r="F7750" s="11">
        <f ca="1">('Step 3. Regression'!$B$18*E7750^2+'Step 3. Regression'!$C$18*E7750+'Step 3. Regression'!$D$18)*C7750</f>
        <v>5.5225267097557609</v>
      </c>
      <c r="G7750" s="11">
        <f ca="1">('Step 3. Regression'!$G$18*E7750^2+'Step 3. Regression'!$H$18*E7750+'Step 3. Regression'!$I$18)*D7750</f>
        <v>2.8014169777033562</v>
      </c>
    </row>
    <row r="7751" spans="1:7" x14ac:dyDescent="0.25">
      <c r="A7751" s="8">
        <f>IF(ISBLANK('Step 1.4 CNY OAT'!A7751),"-",'Step 1.4 CNY OAT'!A7751)</f>
        <v>43423.875</v>
      </c>
      <c r="B7751" s="26">
        <f t="shared" si="139"/>
        <v>322</v>
      </c>
      <c r="C7751" s="67" cm="1">
        <f t="array" ref="C7751">INDEX('Step 5. Daily Avg Schedule Calc'!$A$2:$D$169,(WEEKDAY(A7751)-1)*24+HOUR(A7751)+1,3)</f>
        <v>1</v>
      </c>
      <c r="D7751" s="67" cm="1">
        <f t="array" ref="D7751">INDEX('Step 5. Daily Avg Schedule Calc'!$A$2:$D$169,(WEEKDAY(A7751)-1)*24+HOUR(A7751)+1,4)</f>
        <v>1</v>
      </c>
      <c r="E7751">
        <f>VLOOKUP(A7751,'Step 1.4 CNY OAT'!$A$1:$B$8761,2)</f>
        <v>48</v>
      </c>
      <c r="F7751" s="11">
        <f ca="1">('Step 3. Regression'!$B$18*E7751^2+'Step 3. Regression'!$C$18*E7751+'Step 3. Regression'!$D$18)*C7751</f>
        <v>5.5225267097557609</v>
      </c>
      <c r="G7751" s="11">
        <f ca="1">('Step 3. Regression'!$G$18*E7751^2+'Step 3. Regression'!$H$18*E7751+'Step 3. Regression'!$I$18)*D7751</f>
        <v>2.8014169777033562</v>
      </c>
    </row>
    <row r="7752" spans="1:7" x14ac:dyDescent="0.25">
      <c r="A7752" s="8">
        <f>IF(ISBLANK('Step 1.4 CNY OAT'!A7752),"-",'Step 1.4 CNY OAT'!A7752)</f>
        <v>43423.916666666664</v>
      </c>
      <c r="B7752" s="26">
        <f t="shared" si="139"/>
        <v>322</v>
      </c>
      <c r="C7752" s="67" cm="1">
        <f t="array" ref="C7752">INDEX('Step 5. Daily Avg Schedule Calc'!$A$2:$D$169,(WEEKDAY(A7752)-1)*24+HOUR(A7752)+1,3)</f>
        <v>1</v>
      </c>
      <c r="D7752" s="67" cm="1">
        <f t="array" ref="D7752">INDEX('Step 5. Daily Avg Schedule Calc'!$A$2:$D$169,(WEEKDAY(A7752)-1)*24+HOUR(A7752)+1,4)</f>
        <v>1</v>
      </c>
      <c r="E7752">
        <f>VLOOKUP(A7752,'Step 1.4 CNY OAT'!$A$1:$B$8761,2)</f>
        <v>48</v>
      </c>
      <c r="F7752" s="11">
        <f ca="1">('Step 3. Regression'!$B$18*E7752^2+'Step 3. Regression'!$C$18*E7752+'Step 3. Regression'!$D$18)*C7752</f>
        <v>5.5225267097557609</v>
      </c>
      <c r="G7752" s="11">
        <f ca="1">('Step 3. Regression'!$G$18*E7752^2+'Step 3. Regression'!$H$18*E7752+'Step 3. Regression'!$I$18)*D7752</f>
        <v>2.8014169777033562</v>
      </c>
    </row>
    <row r="7753" spans="1:7" x14ac:dyDescent="0.25">
      <c r="A7753" s="8">
        <f>IF(ISBLANK('Step 1.4 CNY OAT'!A7753),"-",'Step 1.4 CNY OAT'!A7753)</f>
        <v>43423.958333333336</v>
      </c>
      <c r="B7753" s="26">
        <f t="shared" si="139"/>
        <v>322</v>
      </c>
      <c r="C7753" s="67" cm="1">
        <f t="array" ref="C7753">INDEX('Step 5. Daily Avg Schedule Calc'!$A$2:$D$169,(WEEKDAY(A7753)-1)*24+HOUR(A7753)+1,3)</f>
        <v>1</v>
      </c>
      <c r="D7753" s="67" cm="1">
        <f t="array" ref="D7753">INDEX('Step 5. Daily Avg Schedule Calc'!$A$2:$D$169,(WEEKDAY(A7753)-1)*24+HOUR(A7753)+1,4)</f>
        <v>1</v>
      </c>
      <c r="E7753">
        <f>VLOOKUP(A7753,'Step 1.4 CNY OAT'!$A$1:$B$8761,2)</f>
        <v>48</v>
      </c>
      <c r="F7753" s="11">
        <f ca="1">('Step 3. Regression'!$B$18*E7753^2+'Step 3. Regression'!$C$18*E7753+'Step 3. Regression'!$D$18)*C7753</f>
        <v>5.5225267097557609</v>
      </c>
      <c r="G7753" s="11">
        <f ca="1">('Step 3. Regression'!$G$18*E7753^2+'Step 3. Regression'!$H$18*E7753+'Step 3. Regression'!$I$18)*D7753</f>
        <v>2.8014169777033562</v>
      </c>
    </row>
    <row r="7754" spans="1:7" x14ac:dyDescent="0.25">
      <c r="A7754" s="8">
        <f>IF(ISBLANK('Step 1.4 CNY OAT'!A7754),"-",'Step 1.4 CNY OAT'!A7754)</f>
        <v>43424</v>
      </c>
      <c r="B7754" s="26">
        <f t="shared" si="139"/>
        <v>323</v>
      </c>
      <c r="C7754" s="67" cm="1">
        <f t="array" ref="C7754">INDEX('Step 5. Daily Avg Schedule Calc'!$A$2:$D$169,(WEEKDAY(A7754)-1)*24+HOUR(A7754)+1,3)</f>
        <v>1</v>
      </c>
      <c r="D7754" s="67" cm="1">
        <f t="array" ref="D7754">INDEX('Step 5. Daily Avg Schedule Calc'!$A$2:$D$169,(WEEKDAY(A7754)-1)*24+HOUR(A7754)+1,4)</f>
        <v>1</v>
      </c>
      <c r="E7754">
        <f>VLOOKUP(A7754,'Step 1.4 CNY OAT'!$A$1:$B$8761,2)</f>
        <v>47</v>
      </c>
      <c r="F7754" s="11">
        <f ca="1">('Step 3. Regression'!$B$18*E7754^2+'Step 3. Regression'!$C$18*E7754+'Step 3. Regression'!$D$18)*C7754</f>
        <v>5.5727927039613396</v>
      </c>
      <c r="G7754" s="11">
        <f ca="1">('Step 3. Regression'!$G$18*E7754^2+'Step 3. Regression'!$H$18*E7754+'Step 3. Regression'!$I$18)*D7754</f>
        <v>2.8191721199846294</v>
      </c>
    </row>
    <row r="7755" spans="1:7" x14ac:dyDescent="0.25">
      <c r="A7755" s="8">
        <f>IF(ISBLANK('Step 1.4 CNY OAT'!A7755),"-",'Step 1.4 CNY OAT'!A7755)</f>
        <v>43424.041666666664</v>
      </c>
      <c r="B7755" s="26">
        <f t="shared" si="139"/>
        <v>323</v>
      </c>
      <c r="C7755" s="67" cm="1">
        <f t="array" ref="C7755">INDEX('Step 5. Daily Avg Schedule Calc'!$A$2:$D$169,(WEEKDAY(A7755)-1)*24+HOUR(A7755)+1,3)</f>
        <v>1</v>
      </c>
      <c r="D7755" s="67" cm="1">
        <f t="array" ref="D7755">INDEX('Step 5. Daily Avg Schedule Calc'!$A$2:$D$169,(WEEKDAY(A7755)-1)*24+HOUR(A7755)+1,4)</f>
        <v>1</v>
      </c>
      <c r="E7755">
        <f>VLOOKUP(A7755,'Step 1.4 CNY OAT'!$A$1:$B$8761,2)</f>
        <v>47</v>
      </c>
      <c r="F7755" s="11">
        <f ca="1">('Step 3. Regression'!$B$18*E7755^2+'Step 3. Regression'!$C$18*E7755+'Step 3. Regression'!$D$18)*C7755</f>
        <v>5.5727927039613396</v>
      </c>
      <c r="G7755" s="11">
        <f ca="1">('Step 3. Regression'!$G$18*E7755^2+'Step 3. Regression'!$H$18*E7755+'Step 3. Regression'!$I$18)*D7755</f>
        <v>2.8191721199846294</v>
      </c>
    </row>
    <row r="7756" spans="1:7" x14ac:dyDescent="0.25">
      <c r="A7756" s="8">
        <f>IF(ISBLANK('Step 1.4 CNY OAT'!A7756),"-",'Step 1.4 CNY OAT'!A7756)</f>
        <v>43424.083333333336</v>
      </c>
      <c r="B7756" s="26">
        <f t="shared" si="139"/>
        <v>323</v>
      </c>
      <c r="C7756" s="67" cm="1">
        <f t="array" ref="C7756">INDEX('Step 5. Daily Avg Schedule Calc'!$A$2:$D$169,(WEEKDAY(A7756)-1)*24+HOUR(A7756)+1,3)</f>
        <v>1</v>
      </c>
      <c r="D7756" s="67" cm="1">
        <f t="array" ref="D7756">INDEX('Step 5. Daily Avg Schedule Calc'!$A$2:$D$169,(WEEKDAY(A7756)-1)*24+HOUR(A7756)+1,4)</f>
        <v>1</v>
      </c>
      <c r="E7756">
        <f>VLOOKUP(A7756,'Step 1.4 CNY OAT'!$A$1:$B$8761,2)</f>
        <v>46</v>
      </c>
      <c r="F7756" s="11">
        <f ca="1">('Step 3. Regression'!$B$18*E7756^2+'Step 3. Regression'!$C$18*E7756+'Step 3. Regression'!$D$18)*C7756</f>
        <v>5.6279088335628336</v>
      </c>
      <c r="G7756" s="11">
        <f ca="1">('Step 3. Regression'!$G$18*E7756^2+'Step 3. Regression'!$H$18*E7756+'Step 3. Regression'!$I$18)*D7756</f>
        <v>2.8381745879203826</v>
      </c>
    </row>
    <row r="7757" spans="1:7" x14ac:dyDescent="0.25">
      <c r="A7757" s="8">
        <f>IF(ISBLANK('Step 1.4 CNY OAT'!A7757),"-",'Step 1.4 CNY OAT'!A7757)</f>
        <v>43424.125</v>
      </c>
      <c r="B7757" s="26">
        <f t="shared" si="139"/>
        <v>323</v>
      </c>
      <c r="C7757" s="67" cm="1">
        <f t="array" ref="C7757">INDEX('Step 5. Daily Avg Schedule Calc'!$A$2:$D$169,(WEEKDAY(A7757)-1)*24+HOUR(A7757)+1,3)</f>
        <v>1</v>
      </c>
      <c r="D7757" s="67" cm="1">
        <f t="array" ref="D7757">INDEX('Step 5. Daily Avg Schedule Calc'!$A$2:$D$169,(WEEKDAY(A7757)-1)*24+HOUR(A7757)+1,4)</f>
        <v>1</v>
      </c>
      <c r="E7757">
        <f>VLOOKUP(A7757,'Step 1.4 CNY OAT'!$A$1:$B$8761,2)</f>
        <v>46</v>
      </c>
      <c r="F7757" s="11">
        <f ca="1">('Step 3. Regression'!$B$18*E7757^2+'Step 3. Regression'!$C$18*E7757+'Step 3. Regression'!$D$18)*C7757</f>
        <v>5.6279088335628336</v>
      </c>
      <c r="G7757" s="11">
        <f ca="1">('Step 3. Regression'!$G$18*E7757^2+'Step 3. Regression'!$H$18*E7757+'Step 3. Regression'!$I$18)*D7757</f>
        <v>2.8381745879203826</v>
      </c>
    </row>
    <row r="7758" spans="1:7" x14ac:dyDescent="0.25">
      <c r="A7758" s="8">
        <f>IF(ISBLANK('Step 1.4 CNY OAT'!A7758),"-",'Step 1.4 CNY OAT'!A7758)</f>
        <v>43424.166666666664</v>
      </c>
      <c r="B7758" s="26">
        <f t="shared" si="139"/>
        <v>323</v>
      </c>
      <c r="C7758" s="67" cm="1">
        <f t="array" ref="C7758">INDEX('Step 5. Daily Avg Schedule Calc'!$A$2:$D$169,(WEEKDAY(A7758)-1)*24+HOUR(A7758)+1,3)</f>
        <v>1</v>
      </c>
      <c r="D7758" s="67" cm="1">
        <f t="array" ref="D7758">INDEX('Step 5. Daily Avg Schedule Calc'!$A$2:$D$169,(WEEKDAY(A7758)-1)*24+HOUR(A7758)+1,4)</f>
        <v>1</v>
      </c>
      <c r="E7758">
        <f>VLOOKUP(A7758,'Step 1.4 CNY OAT'!$A$1:$B$8761,2)</f>
        <v>46</v>
      </c>
      <c r="F7758" s="11">
        <f ca="1">('Step 3. Regression'!$B$18*E7758^2+'Step 3. Regression'!$C$18*E7758+'Step 3. Regression'!$D$18)*C7758</f>
        <v>5.6279088335628336</v>
      </c>
      <c r="G7758" s="11">
        <f ca="1">('Step 3. Regression'!$G$18*E7758^2+'Step 3. Regression'!$H$18*E7758+'Step 3. Regression'!$I$18)*D7758</f>
        <v>2.8381745879203826</v>
      </c>
    </row>
    <row r="7759" spans="1:7" x14ac:dyDescent="0.25">
      <c r="A7759" s="8">
        <f>IF(ISBLANK('Step 1.4 CNY OAT'!A7759),"-",'Step 1.4 CNY OAT'!A7759)</f>
        <v>43424.208333333336</v>
      </c>
      <c r="B7759" s="26">
        <f t="shared" si="139"/>
        <v>323</v>
      </c>
      <c r="C7759" s="67" cm="1">
        <f t="array" ref="C7759">INDEX('Step 5. Daily Avg Schedule Calc'!$A$2:$D$169,(WEEKDAY(A7759)-1)*24+HOUR(A7759)+1,3)</f>
        <v>1</v>
      </c>
      <c r="D7759" s="67" cm="1">
        <f t="array" ref="D7759">INDEX('Step 5. Daily Avg Schedule Calc'!$A$2:$D$169,(WEEKDAY(A7759)-1)*24+HOUR(A7759)+1,4)</f>
        <v>1</v>
      </c>
      <c r="E7759">
        <f>VLOOKUP(A7759,'Step 1.4 CNY OAT'!$A$1:$B$8761,2)</f>
        <v>46</v>
      </c>
      <c r="F7759" s="11">
        <f ca="1">('Step 3. Regression'!$B$18*E7759^2+'Step 3. Regression'!$C$18*E7759+'Step 3. Regression'!$D$18)*C7759</f>
        <v>5.6279088335628336</v>
      </c>
      <c r="G7759" s="11">
        <f ca="1">('Step 3. Regression'!$G$18*E7759^2+'Step 3. Regression'!$H$18*E7759+'Step 3. Regression'!$I$18)*D7759</f>
        <v>2.8381745879203826</v>
      </c>
    </row>
    <row r="7760" spans="1:7" x14ac:dyDescent="0.25">
      <c r="A7760" s="8">
        <f>IF(ISBLANK('Step 1.4 CNY OAT'!A7760),"-",'Step 1.4 CNY OAT'!A7760)</f>
        <v>43424.25</v>
      </c>
      <c r="B7760" s="26">
        <f t="shared" si="139"/>
        <v>323</v>
      </c>
      <c r="C7760" s="67" cm="1">
        <f t="array" ref="C7760">INDEX('Step 5. Daily Avg Schedule Calc'!$A$2:$D$169,(WEEKDAY(A7760)-1)*24+HOUR(A7760)+1,3)</f>
        <v>1</v>
      </c>
      <c r="D7760" s="67" cm="1">
        <f t="array" ref="D7760">INDEX('Step 5. Daily Avg Schedule Calc'!$A$2:$D$169,(WEEKDAY(A7760)-1)*24+HOUR(A7760)+1,4)</f>
        <v>1</v>
      </c>
      <c r="E7760">
        <f>VLOOKUP(A7760,'Step 1.4 CNY OAT'!$A$1:$B$8761,2)</f>
        <v>46</v>
      </c>
      <c r="F7760" s="11">
        <f ca="1">('Step 3. Regression'!$B$18*E7760^2+'Step 3. Regression'!$C$18*E7760+'Step 3. Regression'!$D$18)*C7760</f>
        <v>5.6279088335628336</v>
      </c>
      <c r="G7760" s="11">
        <f ca="1">('Step 3. Regression'!$G$18*E7760^2+'Step 3. Regression'!$H$18*E7760+'Step 3. Regression'!$I$18)*D7760</f>
        <v>2.8381745879203826</v>
      </c>
    </row>
    <row r="7761" spans="1:7" x14ac:dyDescent="0.25">
      <c r="A7761" s="8">
        <f>IF(ISBLANK('Step 1.4 CNY OAT'!A7761),"-",'Step 1.4 CNY OAT'!A7761)</f>
        <v>43424.291666666664</v>
      </c>
      <c r="B7761" s="26">
        <f t="shared" si="139"/>
        <v>323</v>
      </c>
      <c r="C7761" s="67" cm="1">
        <f t="array" ref="C7761">INDEX('Step 5. Daily Avg Schedule Calc'!$A$2:$D$169,(WEEKDAY(A7761)-1)*24+HOUR(A7761)+1,3)</f>
        <v>1</v>
      </c>
      <c r="D7761" s="67" cm="1">
        <f t="array" ref="D7761">INDEX('Step 5. Daily Avg Schedule Calc'!$A$2:$D$169,(WEEKDAY(A7761)-1)*24+HOUR(A7761)+1,4)</f>
        <v>1</v>
      </c>
      <c r="E7761">
        <f>VLOOKUP(A7761,'Step 1.4 CNY OAT'!$A$1:$B$8761,2)</f>
        <v>45</v>
      </c>
      <c r="F7761" s="11">
        <f ca="1">('Step 3. Regression'!$B$18*E7761^2+'Step 3. Regression'!$C$18*E7761+'Step 3. Regression'!$D$18)*C7761</f>
        <v>5.6878750985602435</v>
      </c>
      <c r="G7761" s="11">
        <f ca="1">('Step 3. Regression'!$G$18*E7761^2+'Step 3. Regression'!$H$18*E7761+'Step 3. Regression'!$I$18)*D7761</f>
        <v>2.8584243815106145</v>
      </c>
    </row>
    <row r="7762" spans="1:7" x14ac:dyDescent="0.25">
      <c r="A7762" s="8">
        <f>IF(ISBLANK('Step 1.4 CNY OAT'!A7762),"-",'Step 1.4 CNY OAT'!A7762)</f>
        <v>43424.333333333336</v>
      </c>
      <c r="B7762" s="26">
        <f t="shared" si="139"/>
        <v>323</v>
      </c>
      <c r="C7762" s="67" cm="1">
        <f t="array" ref="C7762">INDEX('Step 5. Daily Avg Schedule Calc'!$A$2:$D$169,(WEEKDAY(A7762)-1)*24+HOUR(A7762)+1,3)</f>
        <v>1</v>
      </c>
      <c r="D7762" s="67" cm="1">
        <f t="array" ref="D7762">INDEX('Step 5. Daily Avg Schedule Calc'!$A$2:$D$169,(WEEKDAY(A7762)-1)*24+HOUR(A7762)+1,4)</f>
        <v>1</v>
      </c>
      <c r="E7762">
        <f>VLOOKUP(A7762,'Step 1.4 CNY OAT'!$A$1:$B$8761,2)</f>
        <v>45</v>
      </c>
      <c r="F7762" s="11">
        <f ca="1">('Step 3. Regression'!$B$18*E7762^2+'Step 3. Regression'!$C$18*E7762+'Step 3. Regression'!$D$18)*C7762</f>
        <v>5.6878750985602435</v>
      </c>
      <c r="G7762" s="11">
        <f ca="1">('Step 3. Regression'!$G$18*E7762^2+'Step 3. Regression'!$H$18*E7762+'Step 3. Regression'!$I$18)*D7762</f>
        <v>2.8584243815106145</v>
      </c>
    </row>
    <row r="7763" spans="1:7" x14ac:dyDescent="0.25">
      <c r="A7763" s="8">
        <f>IF(ISBLANK('Step 1.4 CNY OAT'!A7763),"-",'Step 1.4 CNY OAT'!A7763)</f>
        <v>43424.375</v>
      </c>
      <c r="B7763" s="26">
        <f t="shared" si="139"/>
        <v>323</v>
      </c>
      <c r="C7763" s="67" cm="1">
        <f t="array" ref="C7763">INDEX('Step 5. Daily Avg Schedule Calc'!$A$2:$D$169,(WEEKDAY(A7763)-1)*24+HOUR(A7763)+1,3)</f>
        <v>1</v>
      </c>
      <c r="D7763" s="67" cm="1">
        <f t="array" ref="D7763">INDEX('Step 5. Daily Avg Schedule Calc'!$A$2:$D$169,(WEEKDAY(A7763)-1)*24+HOUR(A7763)+1,4)</f>
        <v>1</v>
      </c>
      <c r="E7763">
        <f>VLOOKUP(A7763,'Step 1.4 CNY OAT'!$A$1:$B$8761,2)</f>
        <v>43</v>
      </c>
      <c r="F7763" s="11">
        <f ca="1">('Step 3. Regression'!$B$18*E7763^2+'Step 3. Regression'!$C$18*E7763+'Step 3. Regression'!$D$18)*C7763</f>
        <v>5.8223580347428134</v>
      </c>
      <c r="G7763" s="11">
        <f ca="1">('Step 3. Regression'!$G$18*E7763^2+'Step 3. Regression'!$H$18*E7763+'Step 3. Regression'!$I$18)*D7763</f>
        <v>2.902665945654519</v>
      </c>
    </row>
    <row r="7764" spans="1:7" x14ac:dyDescent="0.25">
      <c r="A7764" s="8">
        <f>IF(ISBLANK('Step 1.4 CNY OAT'!A7764),"-",'Step 1.4 CNY OAT'!A7764)</f>
        <v>43424.416666666664</v>
      </c>
      <c r="B7764" s="26">
        <f t="shared" si="139"/>
        <v>323</v>
      </c>
      <c r="C7764" s="67" cm="1">
        <f t="array" ref="C7764">INDEX('Step 5. Daily Avg Schedule Calc'!$A$2:$D$169,(WEEKDAY(A7764)-1)*24+HOUR(A7764)+1,3)</f>
        <v>1</v>
      </c>
      <c r="D7764" s="67" cm="1">
        <f t="array" ref="D7764">INDEX('Step 5. Daily Avg Schedule Calc'!$A$2:$D$169,(WEEKDAY(A7764)-1)*24+HOUR(A7764)+1,4)</f>
        <v>1</v>
      </c>
      <c r="E7764">
        <f>VLOOKUP(A7764,'Step 1.4 CNY OAT'!$A$1:$B$8761,2)</f>
        <v>42</v>
      </c>
      <c r="F7764" s="11">
        <f ca="1">('Step 3. Regression'!$B$18*E7764^2+'Step 3. Regression'!$C$18*E7764+'Step 3. Regression'!$D$18)*C7764</f>
        <v>5.8968747059279734</v>
      </c>
      <c r="G7764" s="11">
        <f ca="1">('Step 3. Regression'!$G$18*E7764^2+'Step 3. Regression'!$H$18*E7764+'Step 3. Regression'!$I$18)*D7764</f>
        <v>2.9266577162081897</v>
      </c>
    </row>
    <row r="7765" spans="1:7" x14ac:dyDescent="0.25">
      <c r="A7765" s="8">
        <f>IF(ISBLANK('Step 1.4 CNY OAT'!A7765),"-",'Step 1.4 CNY OAT'!A7765)</f>
        <v>43424.458333333336</v>
      </c>
      <c r="B7765" s="26">
        <f t="shared" si="139"/>
        <v>323</v>
      </c>
      <c r="C7765" s="67" cm="1">
        <f t="array" ref="C7765">INDEX('Step 5. Daily Avg Schedule Calc'!$A$2:$D$169,(WEEKDAY(A7765)-1)*24+HOUR(A7765)+1,3)</f>
        <v>1</v>
      </c>
      <c r="D7765" s="67" cm="1">
        <f t="array" ref="D7765">INDEX('Step 5. Daily Avg Schedule Calc'!$A$2:$D$169,(WEEKDAY(A7765)-1)*24+HOUR(A7765)+1,4)</f>
        <v>1</v>
      </c>
      <c r="E7765">
        <f>VLOOKUP(A7765,'Step 1.4 CNY OAT'!$A$1:$B$8761,2)</f>
        <v>43</v>
      </c>
      <c r="F7765" s="11">
        <f ca="1">('Step 3. Regression'!$B$18*E7765^2+'Step 3. Regression'!$C$18*E7765+'Step 3. Regression'!$D$18)*C7765</f>
        <v>5.8223580347428134</v>
      </c>
      <c r="G7765" s="11">
        <f ca="1">('Step 3. Regression'!$G$18*E7765^2+'Step 3. Regression'!$H$18*E7765+'Step 3. Regression'!$I$18)*D7765</f>
        <v>2.902665945654519</v>
      </c>
    </row>
    <row r="7766" spans="1:7" x14ac:dyDescent="0.25">
      <c r="A7766" s="8">
        <f>IF(ISBLANK('Step 1.4 CNY OAT'!A7766),"-",'Step 1.4 CNY OAT'!A7766)</f>
        <v>43424.5</v>
      </c>
      <c r="B7766" s="26">
        <f t="shared" si="139"/>
        <v>323</v>
      </c>
      <c r="C7766" s="67" cm="1">
        <f t="array" ref="C7766">INDEX('Step 5. Daily Avg Schedule Calc'!$A$2:$D$169,(WEEKDAY(A7766)-1)*24+HOUR(A7766)+1,3)</f>
        <v>1</v>
      </c>
      <c r="D7766" s="67" cm="1">
        <f t="array" ref="D7766">INDEX('Step 5. Daily Avg Schedule Calc'!$A$2:$D$169,(WEEKDAY(A7766)-1)*24+HOUR(A7766)+1,4)</f>
        <v>1</v>
      </c>
      <c r="E7766">
        <f>VLOOKUP(A7766,'Step 1.4 CNY OAT'!$A$1:$B$8761,2)</f>
        <v>45</v>
      </c>
      <c r="F7766" s="11">
        <f ca="1">('Step 3. Regression'!$B$18*E7766^2+'Step 3. Regression'!$C$18*E7766+'Step 3. Regression'!$D$18)*C7766</f>
        <v>5.6878750985602435</v>
      </c>
      <c r="G7766" s="11">
        <f ca="1">('Step 3. Regression'!$G$18*E7766^2+'Step 3. Regression'!$H$18*E7766+'Step 3. Regression'!$I$18)*D7766</f>
        <v>2.8584243815106145</v>
      </c>
    </row>
    <row r="7767" spans="1:7" x14ac:dyDescent="0.25">
      <c r="A7767" s="8">
        <f>IF(ISBLANK('Step 1.4 CNY OAT'!A7767),"-",'Step 1.4 CNY OAT'!A7767)</f>
        <v>43424.541666666664</v>
      </c>
      <c r="B7767" s="26">
        <f t="shared" si="139"/>
        <v>323</v>
      </c>
      <c r="C7767" s="67" cm="1">
        <f t="array" ref="C7767">INDEX('Step 5. Daily Avg Schedule Calc'!$A$2:$D$169,(WEEKDAY(A7767)-1)*24+HOUR(A7767)+1,3)</f>
        <v>1</v>
      </c>
      <c r="D7767" s="67" cm="1">
        <f t="array" ref="D7767">INDEX('Step 5. Daily Avg Schedule Calc'!$A$2:$D$169,(WEEKDAY(A7767)-1)*24+HOUR(A7767)+1,4)</f>
        <v>1</v>
      </c>
      <c r="E7767">
        <f>VLOOKUP(A7767,'Step 1.4 CNY OAT'!$A$1:$B$8761,2)</f>
        <v>46</v>
      </c>
      <c r="F7767" s="11">
        <f ca="1">('Step 3. Regression'!$B$18*E7767^2+'Step 3. Regression'!$C$18*E7767+'Step 3. Regression'!$D$18)*C7767</f>
        <v>5.6279088335628336</v>
      </c>
      <c r="G7767" s="11">
        <f ca="1">('Step 3. Regression'!$G$18*E7767^2+'Step 3. Regression'!$H$18*E7767+'Step 3. Regression'!$I$18)*D7767</f>
        <v>2.8381745879203826</v>
      </c>
    </row>
    <row r="7768" spans="1:7" x14ac:dyDescent="0.25">
      <c r="A7768" s="8">
        <f>IF(ISBLANK('Step 1.4 CNY OAT'!A7768),"-",'Step 1.4 CNY OAT'!A7768)</f>
        <v>43424.583333333336</v>
      </c>
      <c r="B7768" s="26">
        <f t="shared" si="139"/>
        <v>323</v>
      </c>
      <c r="C7768" s="67" cm="1">
        <f t="array" ref="C7768">INDEX('Step 5. Daily Avg Schedule Calc'!$A$2:$D$169,(WEEKDAY(A7768)-1)*24+HOUR(A7768)+1,3)</f>
        <v>1</v>
      </c>
      <c r="D7768" s="67" cm="1">
        <f t="array" ref="D7768">INDEX('Step 5. Daily Avg Schedule Calc'!$A$2:$D$169,(WEEKDAY(A7768)-1)*24+HOUR(A7768)+1,4)</f>
        <v>1</v>
      </c>
      <c r="E7768">
        <f>VLOOKUP(A7768,'Step 1.4 CNY OAT'!$A$1:$B$8761,2)</f>
        <v>46</v>
      </c>
      <c r="F7768" s="11">
        <f ca="1">('Step 3. Regression'!$B$18*E7768^2+'Step 3. Regression'!$C$18*E7768+'Step 3. Regression'!$D$18)*C7768</f>
        <v>5.6279088335628336</v>
      </c>
      <c r="G7768" s="11">
        <f ca="1">('Step 3. Regression'!$G$18*E7768^2+'Step 3. Regression'!$H$18*E7768+'Step 3. Regression'!$I$18)*D7768</f>
        <v>2.8381745879203826</v>
      </c>
    </row>
    <row r="7769" spans="1:7" x14ac:dyDescent="0.25">
      <c r="A7769" s="8">
        <f>IF(ISBLANK('Step 1.4 CNY OAT'!A7769),"-",'Step 1.4 CNY OAT'!A7769)</f>
        <v>43424.625</v>
      </c>
      <c r="B7769" s="26">
        <f t="shared" si="139"/>
        <v>323</v>
      </c>
      <c r="C7769" s="67" cm="1">
        <f t="array" ref="C7769">INDEX('Step 5. Daily Avg Schedule Calc'!$A$2:$D$169,(WEEKDAY(A7769)-1)*24+HOUR(A7769)+1,3)</f>
        <v>1</v>
      </c>
      <c r="D7769" s="67" cm="1">
        <f t="array" ref="D7769">INDEX('Step 5. Daily Avg Schedule Calc'!$A$2:$D$169,(WEEKDAY(A7769)-1)*24+HOUR(A7769)+1,4)</f>
        <v>1</v>
      </c>
      <c r="E7769">
        <f>VLOOKUP(A7769,'Step 1.4 CNY OAT'!$A$1:$B$8761,2)</f>
        <v>46</v>
      </c>
      <c r="F7769" s="11">
        <f ca="1">('Step 3. Regression'!$B$18*E7769^2+'Step 3. Regression'!$C$18*E7769+'Step 3. Regression'!$D$18)*C7769</f>
        <v>5.6279088335628336</v>
      </c>
      <c r="G7769" s="11">
        <f ca="1">('Step 3. Regression'!$G$18*E7769^2+'Step 3. Regression'!$H$18*E7769+'Step 3. Regression'!$I$18)*D7769</f>
        <v>2.8381745879203826</v>
      </c>
    </row>
    <row r="7770" spans="1:7" x14ac:dyDescent="0.25">
      <c r="A7770" s="8">
        <f>IF(ISBLANK('Step 1.4 CNY OAT'!A7770),"-",'Step 1.4 CNY OAT'!A7770)</f>
        <v>43424.666666666664</v>
      </c>
      <c r="B7770" s="26">
        <f t="shared" si="139"/>
        <v>323</v>
      </c>
      <c r="C7770" s="67" cm="1">
        <f t="array" ref="C7770">INDEX('Step 5. Daily Avg Schedule Calc'!$A$2:$D$169,(WEEKDAY(A7770)-1)*24+HOUR(A7770)+1,3)</f>
        <v>1</v>
      </c>
      <c r="D7770" s="67" cm="1">
        <f t="array" ref="D7770">INDEX('Step 5. Daily Avg Schedule Calc'!$A$2:$D$169,(WEEKDAY(A7770)-1)*24+HOUR(A7770)+1,4)</f>
        <v>1</v>
      </c>
      <c r="E7770">
        <f>VLOOKUP(A7770,'Step 1.4 CNY OAT'!$A$1:$B$8761,2)</f>
        <v>47</v>
      </c>
      <c r="F7770" s="11">
        <f ca="1">('Step 3. Regression'!$B$18*E7770^2+'Step 3. Regression'!$C$18*E7770+'Step 3. Regression'!$D$18)*C7770</f>
        <v>5.5727927039613396</v>
      </c>
      <c r="G7770" s="11">
        <f ca="1">('Step 3. Regression'!$G$18*E7770^2+'Step 3. Regression'!$H$18*E7770+'Step 3. Regression'!$I$18)*D7770</f>
        <v>2.8191721199846294</v>
      </c>
    </row>
    <row r="7771" spans="1:7" x14ac:dyDescent="0.25">
      <c r="A7771" s="8">
        <f>IF(ISBLANK('Step 1.4 CNY OAT'!A7771),"-",'Step 1.4 CNY OAT'!A7771)</f>
        <v>43424.708333333336</v>
      </c>
      <c r="B7771" s="26">
        <f t="shared" si="139"/>
        <v>323</v>
      </c>
      <c r="C7771" s="67" cm="1">
        <f t="array" ref="C7771">INDEX('Step 5. Daily Avg Schedule Calc'!$A$2:$D$169,(WEEKDAY(A7771)-1)*24+HOUR(A7771)+1,3)</f>
        <v>1</v>
      </c>
      <c r="D7771" s="67" cm="1">
        <f t="array" ref="D7771">INDEX('Step 5. Daily Avg Schedule Calc'!$A$2:$D$169,(WEEKDAY(A7771)-1)*24+HOUR(A7771)+1,4)</f>
        <v>1</v>
      </c>
      <c r="E7771">
        <f>VLOOKUP(A7771,'Step 1.4 CNY OAT'!$A$1:$B$8761,2)</f>
        <v>46</v>
      </c>
      <c r="F7771" s="11">
        <f ca="1">('Step 3. Regression'!$B$18*E7771^2+'Step 3. Regression'!$C$18*E7771+'Step 3. Regression'!$D$18)*C7771</f>
        <v>5.6279088335628336</v>
      </c>
      <c r="G7771" s="11">
        <f ca="1">('Step 3. Regression'!$G$18*E7771^2+'Step 3. Regression'!$H$18*E7771+'Step 3. Regression'!$I$18)*D7771</f>
        <v>2.8381745879203826</v>
      </c>
    </row>
    <row r="7772" spans="1:7" x14ac:dyDescent="0.25">
      <c r="A7772" s="8">
        <f>IF(ISBLANK('Step 1.4 CNY OAT'!A7772),"-",'Step 1.4 CNY OAT'!A7772)</f>
        <v>43424.75</v>
      </c>
      <c r="B7772" s="26">
        <f t="shared" si="139"/>
        <v>323</v>
      </c>
      <c r="C7772" s="67" cm="1">
        <f t="array" ref="C7772">INDEX('Step 5. Daily Avg Schedule Calc'!$A$2:$D$169,(WEEKDAY(A7772)-1)*24+HOUR(A7772)+1,3)</f>
        <v>1</v>
      </c>
      <c r="D7772" s="67" cm="1">
        <f t="array" ref="D7772">INDEX('Step 5. Daily Avg Schedule Calc'!$A$2:$D$169,(WEEKDAY(A7772)-1)*24+HOUR(A7772)+1,4)</f>
        <v>1</v>
      </c>
      <c r="E7772">
        <f>VLOOKUP(A7772,'Step 1.4 CNY OAT'!$A$1:$B$8761,2)</f>
        <v>45</v>
      </c>
      <c r="F7772" s="11">
        <f ca="1">('Step 3. Regression'!$B$18*E7772^2+'Step 3. Regression'!$C$18*E7772+'Step 3. Regression'!$D$18)*C7772</f>
        <v>5.6878750985602435</v>
      </c>
      <c r="G7772" s="11">
        <f ca="1">('Step 3. Regression'!$G$18*E7772^2+'Step 3. Regression'!$H$18*E7772+'Step 3. Regression'!$I$18)*D7772</f>
        <v>2.8584243815106145</v>
      </c>
    </row>
    <row r="7773" spans="1:7" x14ac:dyDescent="0.25">
      <c r="A7773" s="8">
        <f>IF(ISBLANK('Step 1.4 CNY OAT'!A7773),"-",'Step 1.4 CNY OAT'!A7773)</f>
        <v>43424.791666666664</v>
      </c>
      <c r="B7773" s="26">
        <f t="shared" si="139"/>
        <v>323</v>
      </c>
      <c r="C7773" s="67" cm="1">
        <f t="array" ref="C7773">INDEX('Step 5. Daily Avg Schedule Calc'!$A$2:$D$169,(WEEKDAY(A7773)-1)*24+HOUR(A7773)+1,3)</f>
        <v>1</v>
      </c>
      <c r="D7773" s="67" cm="1">
        <f t="array" ref="D7773">INDEX('Step 5. Daily Avg Schedule Calc'!$A$2:$D$169,(WEEKDAY(A7773)-1)*24+HOUR(A7773)+1,4)</f>
        <v>1</v>
      </c>
      <c r="E7773">
        <f>VLOOKUP(A7773,'Step 1.4 CNY OAT'!$A$1:$B$8761,2)</f>
        <v>45</v>
      </c>
      <c r="F7773" s="11">
        <f ca="1">('Step 3. Regression'!$B$18*E7773^2+'Step 3. Regression'!$C$18*E7773+'Step 3. Regression'!$D$18)*C7773</f>
        <v>5.6878750985602435</v>
      </c>
      <c r="G7773" s="11">
        <f ca="1">('Step 3. Regression'!$G$18*E7773^2+'Step 3. Regression'!$H$18*E7773+'Step 3. Regression'!$I$18)*D7773</f>
        <v>2.8584243815106145</v>
      </c>
    </row>
    <row r="7774" spans="1:7" x14ac:dyDescent="0.25">
      <c r="A7774" s="8">
        <f>IF(ISBLANK('Step 1.4 CNY OAT'!A7774),"-",'Step 1.4 CNY OAT'!A7774)</f>
        <v>43424.833333333336</v>
      </c>
      <c r="B7774" s="26">
        <f t="shared" si="139"/>
        <v>323</v>
      </c>
      <c r="C7774" s="67" cm="1">
        <f t="array" ref="C7774">INDEX('Step 5. Daily Avg Schedule Calc'!$A$2:$D$169,(WEEKDAY(A7774)-1)*24+HOUR(A7774)+1,3)</f>
        <v>1</v>
      </c>
      <c r="D7774" s="67" cm="1">
        <f t="array" ref="D7774">INDEX('Step 5. Daily Avg Schedule Calc'!$A$2:$D$169,(WEEKDAY(A7774)-1)*24+HOUR(A7774)+1,4)</f>
        <v>1</v>
      </c>
      <c r="E7774">
        <f>VLOOKUP(A7774,'Step 1.4 CNY OAT'!$A$1:$B$8761,2)</f>
        <v>45</v>
      </c>
      <c r="F7774" s="11">
        <f ca="1">('Step 3. Regression'!$B$18*E7774^2+'Step 3. Regression'!$C$18*E7774+'Step 3. Regression'!$D$18)*C7774</f>
        <v>5.6878750985602435</v>
      </c>
      <c r="G7774" s="11">
        <f ca="1">('Step 3. Regression'!$G$18*E7774^2+'Step 3. Regression'!$H$18*E7774+'Step 3. Regression'!$I$18)*D7774</f>
        <v>2.8584243815106145</v>
      </c>
    </row>
    <row r="7775" spans="1:7" x14ac:dyDescent="0.25">
      <c r="A7775" s="8">
        <f>IF(ISBLANK('Step 1.4 CNY OAT'!A7775),"-",'Step 1.4 CNY OAT'!A7775)</f>
        <v>43424.875</v>
      </c>
      <c r="B7775" s="26">
        <f t="shared" si="139"/>
        <v>323</v>
      </c>
      <c r="C7775" s="67" cm="1">
        <f t="array" ref="C7775">INDEX('Step 5. Daily Avg Schedule Calc'!$A$2:$D$169,(WEEKDAY(A7775)-1)*24+HOUR(A7775)+1,3)</f>
        <v>1</v>
      </c>
      <c r="D7775" s="67" cm="1">
        <f t="array" ref="D7775">INDEX('Step 5. Daily Avg Schedule Calc'!$A$2:$D$169,(WEEKDAY(A7775)-1)*24+HOUR(A7775)+1,4)</f>
        <v>1</v>
      </c>
      <c r="E7775">
        <f>VLOOKUP(A7775,'Step 1.4 CNY OAT'!$A$1:$B$8761,2)</f>
        <v>45</v>
      </c>
      <c r="F7775" s="11">
        <f ca="1">('Step 3. Regression'!$B$18*E7775^2+'Step 3. Regression'!$C$18*E7775+'Step 3. Regression'!$D$18)*C7775</f>
        <v>5.6878750985602435</v>
      </c>
      <c r="G7775" s="11">
        <f ca="1">('Step 3. Regression'!$G$18*E7775^2+'Step 3. Regression'!$H$18*E7775+'Step 3. Regression'!$I$18)*D7775</f>
        <v>2.8584243815106145</v>
      </c>
    </row>
    <row r="7776" spans="1:7" x14ac:dyDescent="0.25">
      <c r="A7776" s="8">
        <f>IF(ISBLANK('Step 1.4 CNY OAT'!A7776),"-",'Step 1.4 CNY OAT'!A7776)</f>
        <v>43424.916666666664</v>
      </c>
      <c r="B7776" s="26">
        <f t="shared" si="139"/>
        <v>323</v>
      </c>
      <c r="C7776" s="67" cm="1">
        <f t="array" ref="C7776">INDEX('Step 5. Daily Avg Schedule Calc'!$A$2:$D$169,(WEEKDAY(A7776)-1)*24+HOUR(A7776)+1,3)</f>
        <v>1</v>
      </c>
      <c r="D7776" s="67" cm="1">
        <f t="array" ref="D7776">INDEX('Step 5. Daily Avg Schedule Calc'!$A$2:$D$169,(WEEKDAY(A7776)-1)*24+HOUR(A7776)+1,4)</f>
        <v>1</v>
      </c>
      <c r="E7776">
        <f>VLOOKUP(A7776,'Step 1.4 CNY OAT'!$A$1:$B$8761,2)</f>
        <v>43</v>
      </c>
      <c r="F7776" s="11">
        <f ca="1">('Step 3. Regression'!$B$18*E7776^2+'Step 3. Regression'!$C$18*E7776+'Step 3. Regression'!$D$18)*C7776</f>
        <v>5.8223580347428134</v>
      </c>
      <c r="G7776" s="11">
        <f ca="1">('Step 3. Regression'!$G$18*E7776^2+'Step 3. Regression'!$H$18*E7776+'Step 3. Regression'!$I$18)*D7776</f>
        <v>2.902665945654519</v>
      </c>
    </row>
    <row r="7777" spans="1:7" x14ac:dyDescent="0.25">
      <c r="A7777" s="8">
        <f>IF(ISBLANK('Step 1.4 CNY OAT'!A7777),"-",'Step 1.4 CNY OAT'!A7777)</f>
        <v>43424.958333333336</v>
      </c>
      <c r="B7777" s="26">
        <f t="shared" si="139"/>
        <v>323</v>
      </c>
      <c r="C7777" s="67" cm="1">
        <f t="array" ref="C7777">INDEX('Step 5. Daily Avg Schedule Calc'!$A$2:$D$169,(WEEKDAY(A7777)-1)*24+HOUR(A7777)+1,3)</f>
        <v>1</v>
      </c>
      <c r="D7777" s="67" cm="1">
        <f t="array" ref="D7777">INDEX('Step 5. Daily Avg Schedule Calc'!$A$2:$D$169,(WEEKDAY(A7777)-1)*24+HOUR(A7777)+1,4)</f>
        <v>1</v>
      </c>
      <c r="E7777">
        <f>VLOOKUP(A7777,'Step 1.4 CNY OAT'!$A$1:$B$8761,2)</f>
        <v>43</v>
      </c>
      <c r="F7777" s="11">
        <f ca="1">('Step 3. Regression'!$B$18*E7777^2+'Step 3. Regression'!$C$18*E7777+'Step 3. Regression'!$D$18)*C7777</f>
        <v>5.8223580347428134</v>
      </c>
      <c r="G7777" s="11">
        <f ca="1">('Step 3. Regression'!$G$18*E7777^2+'Step 3. Regression'!$H$18*E7777+'Step 3. Regression'!$I$18)*D7777</f>
        <v>2.902665945654519</v>
      </c>
    </row>
    <row r="7778" spans="1:7" x14ac:dyDescent="0.25">
      <c r="A7778" s="8">
        <f>IF(ISBLANK('Step 1.4 CNY OAT'!A7778),"-",'Step 1.4 CNY OAT'!A7778)</f>
        <v>43425</v>
      </c>
      <c r="B7778" s="26">
        <f t="shared" si="139"/>
        <v>324</v>
      </c>
      <c r="C7778" s="67" cm="1">
        <f t="array" ref="C7778">INDEX('Step 5. Daily Avg Schedule Calc'!$A$2:$D$169,(WEEKDAY(A7778)-1)*24+HOUR(A7778)+1,3)</f>
        <v>1</v>
      </c>
      <c r="D7778" s="67" cm="1">
        <f t="array" ref="D7778">INDEX('Step 5. Daily Avg Schedule Calc'!$A$2:$D$169,(WEEKDAY(A7778)-1)*24+HOUR(A7778)+1,4)</f>
        <v>1</v>
      </c>
      <c r="E7778">
        <f>VLOOKUP(A7778,'Step 1.4 CNY OAT'!$A$1:$B$8761,2)</f>
        <v>41</v>
      </c>
      <c r="F7778" s="11">
        <f ca="1">('Step 3. Regression'!$B$18*E7778^2+'Step 3. Regression'!$C$18*E7778+'Step 3. Regression'!$D$18)*C7778</f>
        <v>5.9762415125090502</v>
      </c>
      <c r="G7778" s="11">
        <f ca="1">('Step 3. Regression'!$G$18*E7778^2+'Step 3. Regression'!$H$18*E7778+'Step 3. Regression'!$I$18)*D7778</f>
        <v>2.9518968124163409</v>
      </c>
    </row>
    <row r="7779" spans="1:7" x14ac:dyDescent="0.25">
      <c r="A7779" s="8">
        <f>IF(ISBLANK('Step 1.4 CNY OAT'!A7779),"-",'Step 1.4 CNY OAT'!A7779)</f>
        <v>43425.041666666664</v>
      </c>
      <c r="B7779" s="26">
        <f t="shared" si="139"/>
        <v>324</v>
      </c>
      <c r="C7779" s="67" cm="1">
        <f t="array" ref="C7779">INDEX('Step 5. Daily Avg Schedule Calc'!$A$2:$D$169,(WEEKDAY(A7779)-1)*24+HOUR(A7779)+1,3)</f>
        <v>1</v>
      </c>
      <c r="D7779" s="67" cm="1">
        <f t="array" ref="D7779">INDEX('Step 5. Daily Avg Schedule Calc'!$A$2:$D$169,(WEEKDAY(A7779)-1)*24+HOUR(A7779)+1,4)</f>
        <v>1</v>
      </c>
      <c r="E7779">
        <f>VLOOKUP(A7779,'Step 1.4 CNY OAT'!$A$1:$B$8761,2)</f>
        <v>40</v>
      </c>
      <c r="F7779" s="11">
        <f ca="1">('Step 3. Regression'!$B$18*E7779^2+'Step 3. Regression'!$C$18*E7779+'Step 3. Regression'!$D$18)*C7779</f>
        <v>6.0604584544860431</v>
      </c>
      <c r="G7779" s="11">
        <f ca="1">('Step 3. Regression'!$G$18*E7779^2+'Step 3. Regression'!$H$18*E7779+'Step 3. Regression'!$I$18)*D7779</f>
        <v>2.9783832342789713</v>
      </c>
    </row>
    <row r="7780" spans="1:7" x14ac:dyDescent="0.25">
      <c r="A7780" s="8">
        <f>IF(ISBLANK('Step 1.4 CNY OAT'!A7780),"-",'Step 1.4 CNY OAT'!A7780)</f>
        <v>43425.083333333336</v>
      </c>
      <c r="B7780" s="26">
        <f t="shared" si="139"/>
        <v>324</v>
      </c>
      <c r="C7780" s="67" cm="1">
        <f t="array" ref="C7780">INDEX('Step 5. Daily Avg Schedule Calc'!$A$2:$D$169,(WEEKDAY(A7780)-1)*24+HOUR(A7780)+1,3)</f>
        <v>1</v>
      </c>
      <c r="D7780" s="67" cm="1">
        <f t="array" ref="D7780">INDEX('Step 5. Daily Avg Schedule Calc'!$A$2:$D$169,(WEEKDAY(A7780)-1)*24+HOUR(A7780)+1,4)</f>
        <v>1</v>
      </c>
      <c r="E7780">
        <f>VLOOKUP(A7780,'Step 1.4 CNY OAT'!$A$1:$B$8761,2)</f>
        <v>39</v>
      </c>
      <c r="F7780" s="11">
        <f ca="1">('Step 3. Regression'!$B$18*E7780^2+'Step 3. Regression'!$C$18*E7780+'Step 3. Regression'!$D$18)*C7780</f>
        <v>6.149525531858953</v>
      </c>
      <c r="G7780" s="11">
        <f ca="1">('Step 3. Regression'!$G$18*E7780^2+'Step 3. Regression'!$H$18*E7780+'Step 3. Regression'!$I$18)*D7780</f>
        <v>3.0061169817960809</v>
      </c>
    </row>
    <row r="7781" spans="1:7" x14ac:dyDescent="0.25">
      <c r="A7781" s="8">
        <f>IF(ISBLANK('Step 1.4 CNY OAT'!A7781),"-",'Step 1.4 CNY OAT'!A7781)</f>
        <v>43425.125</v>
      </c>
      <c r="B7781" s="26">
        <f t="shared" si="139"/>
        <v>324</v>
      </c>
      <c r="C7781" s="67" cm="1">
        <f t="array" ref="C7781">INDEX('Step 5. Daily Avg Schedule Calc'!$A$2:$D$169,(WEEKDAY(A7781)-1)*24+HOUR(A7781)+1,3)</f>
        <v>1</v>
      </c>
      <c r="D7781" s="67" cm="1">
        <f t="array" ref="D7781">INDEX('Step 5. Daily Avg Schedule Calc'!$A$2:$D$169,(WEEKDAY(A7781)-1)*24+HOUR(A7781)+1,4)</f>
        <v>1</v>
      </c>
      <c r="E7781">
        <f>VLOOKUP(A7781,'Step 1.4 CNY OAT'!$A$1:$B$8761,2)</f>
        <v>39</v>
      </c>
      <c r="F7781" s="11">
        <f ca="1">('Step 3. Regression'!$B$18*E7781^2+'Step 3. Regression'!$C$18*E7781+'Step 3. Regression'!$D$18)*C7781</f>
        <v>6.149525531858953</v>
      </c>
      <c r="G7781" s="11">
        <f ca="1">('Step 3. Regression'!$G$18*E7781^2+'Step 3. Regression'!$H$18*E7781+'Step 3. Regression'!$I$18)*D7781</f>
        <v>3.0061169817960809</v>
      </c>
    </row>
    <row r="7782" spans="1:7" x14ac:dyDescent="0.25">
      <c r="A7782" s="8">
        <f>IF(ISBLANK('Step 1.4 CNY OAT'!A7782),"-",'Step 1.4 CNY OAT'!A7782)</f>
        <v>43425.166666666664</v>
      </c>
      <c r="B7782" s="26">
        <f t="shared" si="139"/>
        <v>324</v>
      </c>
      <c r="C7782" s="67" cm="1">
        <f t="array" ref="C7782">INDEX('Step 5. Daily Avg Schedule Calc'!$A$2:$D$169,(WEEKDAY(A7782)-1)*24+HOUR(A7782)+1,3)</f>
        <v>1</v>
      </c>
      <c r="D7782" s="67" cm="1">
        <f t="array" ref="D7782">INDEX('Step 5. Daily Avg Schedule Calc'!$A$2:$D$169,(WEEKDAY(A7782)-1)*24+HOUR(A7782)+1,4)</f>
        <v>1</v>
      </c>
      <c r="E7782">
        <f>VLOOKUP(A7782,'Step 1.4 CNY OAT'!$A$1:$B$8761,2)</f>
        <v>39</v>
      </c>
      <c r="F7782" s="11">
        <f ca="1">('Step 3. Regression'!$B$18*E7782^2+'Step 3. Regression'!$C$18*E7782+'Step 3. Regression'!$D$18)*C7782</f>
        <v>6.149525531858953</v>
      </c>
      <c r="G7782" s="11">
        <f ca="1">('Step 3. Regression'!$G$18*E7782^2+'Step 3. Regression'!$H$18*E7782+'Step 3. Regression'!$I$18)*D7782</f>
        <v>3.0061169817960809</v>
      </c>
    </row>
    <row r="7783" spans="1:7" x14ac:dyDescent="0.25">
      <c r="A7783" s="8">
        <f>IF(ISBLANK('Step 1.4 CNY OAT'!A7783),"-",'Step 1.4 CNY OAT'!A7783)</f>
        <v>43425.208333333336</v>
      </c>
      <c r="B7783" s="26">
        <f t="shared" si="139"/>
        <v>324</v>
      </c>
      <c r="C7783" s="67" cm="1">
        <f t="array" ref="C7783">INDEX('Step 5. Daily Avg Schedule Calc'!$A$2:$D$169,(WEEKDAY(A7783)-1)*24+HOUR(A7783)+1,3)</f>
        <v>1</v>
      </c>
      <c r="D7783" s="67" cm="1">
        <f t="array" ref="D7783">INDEX('Step 5. Daily Avg Schedule Calc'!$A$2:$D$169,(WEEKDAY(A7783)-1)*24+HOUR(A7783)+1,4)</f>
        <v>1</v>
      </c>
      <c r="E7783">
        <f>VLOOKUP(A7783,'Step 1.4 CNY OAT'!$A$1:$B$8761,2)</f>
        <v>39</v>
      </c>
      <c r="F7783" s="11">
        <f ca="1">('Step 3. Regression'!$B$18*E7783^2+'Step 3. Regression'!$C$18*E7783+'Step 3. Regression'!$D$18)*C7783</f>
        <v>6.149525531858953</v>
      </c>
      <c r="G7783" s="11">
        <f ca="1">('Step 3. Regression'!$G$18*E7783^2+'Step 3. Regression'!$H$18*E7783+'Step 3. Regression'!$I$18)*D7783</f>
        <v>3.0061169817960809</v>
      </c>
    </row>
    <row r="7784" spans="1:7" x14ac:dyDescent="0.25">
      <c r="A7784" s="8">
        <f>IF(ISBLANK('Step 1.4 CNY OAT'!A7784),"-",'Step 1.4 CNY OAT'!A7784)</f>
        <v>43425.25</v>
      </c>
      <c r="B7784" s="26">
        <f t="shared" si="139"/>
        <v>324</v>
      </c>
      <c r="C7784" s="67" cm="1">
        <f t="array" ref="C7784">INDEX('Step 5. Daily Avg Schedule Calc'!$A$2:$D$169,(WEEKDAY(A7784)-1)*24+HOUR(A7784)+1,3)</f>
        <v>1</v>
      </c>
      <c r="D7784" s="67" cm="1">
        <f t="array" ref="D7784">INDEX('Step 5. Daily Avg Schedule Calc'!$A$2:$D$169,(WEEKDAY(A7784)-1)*24+HOUR(A7784)+1,4)</f>
        <v>1</v>
      </c>
      <c r="E7784">
        <f>VLOOKUP(A7784,'Step 1.4 CNY OAT'!$A$1:$B$8761,2)</f>
        <v>37</v>
      </c>
      <c r="F7784" s="11">
        <f ca="1">('Step 3. Regression'!$B$18*E7784^2+'Step 3. Regression'!$C$18*E7784+'Step 3. Regression'!$D$18)*C7784</f>
        <v>6.3422100927925218</v>
      </c>
      <c r="G7784" s="11">
        <f ca="1">('Step 3. Regression'!$G$18*E7784^2+'Step 3. Regression'!$H$18*E7784+'Step 3. Regression'!$I$18)*D7784</f>
        <v>3.0653264537937401</v>
      </c>
    </row>
    <row r="7785" spans="1:7" x14ac:dyDescent="0.25">
      <c r="A7785" s="8">
        <f>IF(ISBLANK('Step 1.4 CNY OAT'!A7785),"-",'Step 1.4 CNY OAT'!A7785)</f>
        <v>43425.291666666664</v>
      </c>
      <c r="B7785" s="26">
        <f t="shared" si="139"/>
        <v>324</v>
      </c>
      <c r="C7785" s="67" cm="1">
        <f t="array" ref="C7785">INDEX('Step 5. Daily Avg Schedule Calc'!$A$2:$D$169,(WEEKDAY(A7785)-1)*24+HOUR(A7785)+1,3)</f>
        <v>1</v>
      </c>
      <c r="D7785" s="67" cm="1">
        <f t="array" ref="D7785">INDEX('Step 5. Daily Avg Schedule Calc'!$A$2:$D$169,(WEEKDAY(A7785)-1)*24+HOUR(A7785)+1,4)</f>
        <v>1</v>
      </c>
      <c r="E7785">
        <f>VLOOKUP(A7785,'Step 1.4 CNY OAT'!$A$1:$B$8761,2)</f>
        <v>38</v>
      </c>
      <c r="F7785" s="11">
        <f ca="1">('Step 3. Regression'!$B$18*E7785^2+'Step 3. Regression'!$C$18*E7785+'Step 3. Regression'!$D$18)*C7785</f>
        <v>6.2434427446277798</v>
      </c>
      <c r="G7785" s="11">
        <f ca="1">('Step 3. Regression'!$G$18*E7785^2+'Step 3. Regression'!$H$18*E7785+'Step 3. Regression'!$I$18)*D7785</f>
        <v>3.0350980549676709</v>
      </c>
    </row>
    <row r="7786" spans="1:7" x14ac:dyDescent="0.25">
      <c r="A7786" s="8">
        <f>IF(ISBLANK('Step 1.4 CNY OAT'!A7786),"-",'Step 1.4 CNY OAT'!A7786)</f>
        <v>43425.333333333336</v>
      </c>
      <c r="B7786" s="26">
        <f t="shared" si="139"/>
        <v>324</v>
      </c>
      <c r="C7786" s="67" cm="1">
        <f t="array" ref="C7786">INDEX('Step 5. Daily Avg Schedule Calc'!$A$2:$D$169,(WEEKDAY(A7786)-1)*24+HOUR(A7786)+1,3)</f>
        <v>1</v>
      </c>
      <c r="D7786" s="67" cm="1">
        <f t="array" ref="D7786">INDEX('Step 5. Daily Avg Schedule Calc'!$A$2:$D$169,(WEEKDAY(A7786)-1)*24+HOUR(A7786)+1,4)</f>
        <v>1</v>
      </c>
      <c r="E7786">
        <f>VLOOKUP(A7786,'Step 1.4 CNY OAT'!$A$1:$B$8761,2)</f>
        <v>39</v>
      </c>
      <c r="F7786" s="11">
        <f ca="1">('Step 3. Regression'!$B$18*E7786^2+'Step 3. Regression'!$C$18*E7786+'Step 3. Regression'!$D$18)*C7786</f>
        <v>6.149525531858953</v>
      </c>
      <c r="G7786" s="11">
        <f ca="1">('Step 3. Regression'!$G$18*E7786^2+'Step 3. Regression'!$H$18*E7786+'Step 3. Regression'!$I$18)*D7786</f>
        <v>3.0061169817960809</v>
      </c>
    </row>
    <row r="7787" spans="1:7" x14ac:dyDescent="0.25">
      <c r="A7787" s="8">
        <f>IF(ISBLANK('Step 1.4 CNY OAT'!A7787),"-",'Step 1.4 CNY OAT'!A7787)</f>
        <v>43425.375</v>
      </c>
      <c r="B7787" s="26">
        <f t="shared" si="139"/>
        <v>324</v>
      </c>
      <c r="C7787" s="67" cm="1">
        <f t="array" ref="C7787">INDEX('Step 5. Daily Avg Schedule Calc'!$A$2:$D$169,(WEEKDAY(A7787)-1)*24+HOUR(A7787)+1,3)</f>
        <v>1</v>
      </c>
      <c r="D7787" s="67" cm="1">
        <f t="array" ref="D7787">INDEX('Step 5. Daily Avg Schedule Calc'!$A$2:$D$169,(WEEKDAY(A7787)-1)*24+HOUR(A7787)+1,4)</f>
        <v>1</v>
      </c>
      <c r="E7787">
        <f>VLOOKUP(A7787,'Step 1.4 CNY OAT'!$A$1:$B$8761,2)</f>
        <v>39</v>
      </c>
      <c r="F7787" s="11">
        <f ca="1">('Step 3. Regression'!$B$18*E7787^2+'Step 3. Regression'!$C$18*E7787+'Step 3. Regression'!$D$18)*C7787</f>
        <v>6.149525531858953</v>
      </c>
      <c r="G7787" s="11">
        <f ca="1">('Step 3. Regression'!$G$18*E7787^2+'Step 3. Regression'!$H$18*E7787+'Step 3. Regression'!$I$18)*D7787</f>
        <v>3.0061169817960809</v>
      </c>
    </row>
    <row r="7788" spans="1:7" x14ac:dyDescent="0.25">
      <c r="A7788" s="8">
        <f>IF(ISBLANK('Step 1.4 CNY OAT'!A7788),"-",'Step 1.4 CNY OAT'!A7788)</f>
        <v>43425.416666666664</v>
      </c>
      <c r="B7788" s="26">
        <f t="shared" si="139"/>
        <v>324</v>
      </c>
      <c r="C7788" s="67" cm="1">
        <f t="array" ref="C7788">INDEX('Step 5. Daily Avg Schedule Calc'!$A$2:$D$169,(WEEKDAY(A7788)-1)*24+HOUR(A7788)+1,3)</f>
        <v>1</v>
      </c>
      <c r="D7788" s="67" cm="1">
        <f t="array" ref="D7788">INDEX('Step 5. Daily Avg Schedule Calc'!$A$2:$D$169,(WEEKDAY(A7788)-1)*24+HOUR(A7788)+1,4)</f>
        <v>1</v>
      </c>
      <c r="E7788">
        <f>VLOOKUP(A7788,'Step 1.4 CNY OAT'!$A$1:$B$8761,2)</f>
        <v>41</v>
      </c>
      <c r="F7788" s="11">
        <f ca="1">('Step 3. Regression'!$B$18*E7788^2+'Step 3. Regression'!$C$18*E7788+'Step 3. Regression'!$D$18)*C7788</f>
        <v>5.9762415125090502</v>
      </c>
      <c r="G7788" s="11">
        <f ca="1">('Step 3. Regression'!$G$18*E7788^2+'Step 3. Regression'!$H$18*E7788+'Step 3. Regression'!$I$18)*D7788</f>
        <v>2.9518968124163409</v>
      </c>
    </row>
    <row r="7789" spans="1:7" x14ac:dyDescent="0.25">
      <c r="A7789" s="8">
        <f>IF(ISBLANK('Step 1.4 CNY OAT'!A7789),"-",'Step 1.4 CNY OAT'!A7789)</f>
        <v>43425.458333333336</v>
      </c>
      <c r="B7789" s="26">
        <f t="shared" si="139"/>
        <v>324</v>
      </c>
      <c r="C7789" s="67" cm="1">
        <f t="array" ref="C7789">INDEX('Step 5. Daily Avg Schedule Calc'!$A$2:$D$169,(WEEKDAY(A7789)-1)*24+HOUR(A7789)+1,3)</f>
        <v>1</v>
      </c>
      <c r="D7789" s="67" cm="1">
        <f t="array" ref="D7789">INDEX('Step 5. Daily Avg Schedule Calc'!$A$2:$D$169,(WEEKDAY(A7789)-1)*24+HOUR(A7789)+1,4)</f>
        <v>1</v>
      </c>
      <c r="E7789">
        <f>VLOOKUP(A7789,'Step 1.4 CNY OAT'!$A$1:$B$8761,2)</f>
        <v>43</v>
      </c>
      <c r="F7789" s="11">
        <f ca="1">('Step 3. Regression'!$B$18*E7789^2+'Step 3. Regression'!$C$18*E7789+'Step 3. Regression'!$D$18)*C7789</f>
        <v>5.8223580347428134</v>
      </c>
      <c r="G7789" s="11">
        <f ca="1">('Step 3. Regression'!$G$18*E7789^2+'Step 3. Regression'!$H$18*E7789+'Step 3. Regression'!$I$18)*D7789</f>
        <v>2.902665945654519</v>
      </c>
    </row>
    <row r="7790" spans="1:7" x14ac:dyDescent="0.25">
      <c r="A7790" s="8">
        <f>IF(ISBLANK('Step 1.4 CNY OAT'!A7790),"-",'Step 1.4 CNY OAT'!A7790)</f>
        <v>43425.5</v>
      </c>
      <c r="B7790" s="26">
        <f t="shared" si="139"/>
        <v>324</v>
      </c>
      <c r="C7790" s="67" cm="1">
        <f t="array" ref="C7790">INDEX('Step 5. Daily Avg Schedule Calc'!$A$2:$D$169,(WEEKDAY(A7790)-1)*24+HOUR(A7790)+1,3)</f>
        <v>1</v>
      </c>
      <c r="D7790" s="67" cm="1">
        <f t="array" ref="D7790">INDEX('Step 5. Daily Avg Schedule Calc'!$A$2:$D$169,(WEEKDAY(A7790)-1)*24+HOUR(A7790)+1,4)</f>
        <v>1</v>
      </c>
      <c r="E7790">
        <f>VLOOKUP(A7790,'Step 1.4 CNY OAT'!$A$1:$B$8761,2)</f>
        <v>43</v>
      </c>
      <c r="F7790" s="11">
        <f ca="1">('Step 3. Regression'!$B$18*E7790^2+'Step 3. Regression'!$C$18*E7790+'Step 3. Regression'!$D$18)*C7790</f>
        <v>5.8223580347428134</v>
      </c>
      <c r="G7790" s="11">
        <f ca="1">('Step 3. Regression'!$G$18*E7790^2+'Step 3. Regression'!$H$18*E7790+'Step 3. Regression'!$I$18)*D7790</f>
        <v>2.902665945654519</v>
      </c>
    </row>
    <row r="7791" spans="1:7" x14ac:dyDescent="0.25">
      <c r="A7791" s="8">
        <f>IF(ISBLANK('Step 1.4 CNY OAT'!A7791),"-",'Step 1.4 CNY OAT'!A7791)</f>
        <v>43425.541666666664</v>
      </c>
      <c r="B7791" s="26">
        <f t="shared" si="139"/>
        <v>324</v>
      </c>
      <c r="C7791" s="67" cm="1">
        <f t="array" ref="C7791">INDEX('Step 5. Daily Avg Schedule Calc'!$A$2:$D$169,(WEEKDAY(A7791)-1)*24+HOUR(A7791)+1,3)</f>
        <v>1</v>
      </c>
      <c r="D7791" s="67" cm="1">
        <f t="array" ref="D7791">INDEX('Step 5. Daily Avg Schedule Calc'!$A$2:$D$169,(WEEKDAY(A7791)-1)*24+HOUR(A7791)+1,4)</f>
        <v>1</v>
      </c>
      <c r="E7791">
        <f>VLOOKUP(A7791,'Step 1.4 CNY OAT'!$A$1:$B$8761,2)</f>
        <v>44</v>
      </c>
      <c r="F7791" s="11">
        <f ca="1">('Step 3. Regression'!$B$18*E7791^2+'Step 3. Regression'!$C$18*E7791+'Step 3. Regression'!$D$18)*C7791</f>
        <v>5.7526914989535705</v>
      </c>
      <c r="G7791" s="11">
        <f ca="1">('Step 3. Regression'!$G$18*E7791^2+'Step 3. Regression'!$H$18*E7791+'Step 3. Regression'!$I$18)*D7791</f>
        <v>2.8799215007553269</v>
      </c>
    </row>
    <row r="7792" spans="1:7" x14ac:dyDescent="0.25">
      <c r="A7792" s="8">
        <f>IF(ISBLANK('Step 1.4 CNY OAT'!A7792),"-",'Step 1.4 CNY OAT'!A7792)</f>
        <v>43425.583333333336</v>
      </c>
      <c r="B7792" s="26">
        <f t="shared" si="139"/>
        <v>324</v>
      </c>
      <c r="C7792" s="67" cm="1">
        <f t="array" ref="C7792">INDEX('Step 5. Daily Avg Schedule Calc'!$A$2:$D$169,(WEEKDAY(A7792)-1)*24+HOUR(A7792)+1,3)</f>
        <v>1</v>
      </c>
      <c r="D7792" s="67" cm="1">
        <f t="array" ref="D7792">INDEX('Step 5. Daily Avg Schedule Calc'!$A$2:$D$169,(WEEKDAY(A7792)-1)*24+HOUR(A7792)+1,4)</f>
        <v>1</v>
      </c>
      <c r="E7792">
        <f>VLOOKUP(A7792,'Step 1.4 CNY OAT'!$A$1:$B$8761,2)</f>
        <v>45</v>
      </c>
      <c r="F7792" s="11">
        <f ca="1">('Step 3. Regression'!$B$18*E7792^2+'Step 3. Regression'!$C$18*E7792+'Step 3. Regression'!$D$18)*C7792</f>
        <v>5.6878750985602435</v>
      </c>
      <c r="G7792" s="11">
        <f ca="1">('Step 3. Regression'!$G$18*E7792^2+'Step 3. Regression'!$H$18*E7792+'Step 3. Regression'!$I$18)*D7792</f>
        <v>2.8584243815106145</v>
      </c>
    </row>
    <row r="7793" spans="1:7" x14ac:dyDescent="0.25">
      <c r="A7793" s="8">
        <f>IF(ISBLANK('Step 1.4 CNY OAT'!A7793),"-",'Step 1.4 CNY OAT'!A7793)</f>
        <v>43425.625</v>
      </c>
      <c r="B7793" s="26">
        <f t="shared" si="139"/>
        <v>324</v>
      </c>
      <c r="C7793" s="67" cm="1">
        <f t="array" ref="C7793">INDEX('Step 5. Daily Avg Schedule Calc'!$A$2:$D$169,(WEEKDAY(A7793)-1)*24+HOUR(A7793)+1,3)</f>
        <v>1</v>
      </c>
      <c r="D7793" s="67" cm="1">
        <f t="array" ref="D7793">INDEX('Step 5. Daily Avg Schedule Calc'!$A$2:$D$169,(WEEKDAY(A7793)-1)*24+HOUR(A7793)+1,4)</f>
        <v>1</v>
      </c>
      <c r="E7793">
        <f>VLOOKUP(A7793,'Step 1.4 CNY OAT'!$A$1:$B$8761,2)</f>
        <v>45</v>
      </c>
      <c r="F7793" s="11">
        <f ca="1">('Step 3. Regression'!$B$18*E7793^2+'Step 3. Regression'!$C$18*E7793+'Step 3. Regression'!$D$18)*C7793</f>
        <v>5.6878750985602435</v>
      </c>
      <c r="G7793" s="11">
        <f ca="1">('Step 3. Regression'!$G$18*E7793^2+'Step 3. Regression'!$H$18*E7793+'Step 3. Regression'!$I$18)*D7793</f>
        <v>2.8584243815106145</v>
      </c>
    </row>
    <row r="7794" spans="1:7" x14ac:dyDescent="0.25">
      <c r="A7794" s="8">
        <f>IF(ISBLANK('Step 1.4 CNY OAT'!A7794),"-",'Step 1.4 CNY OAT'!A7794)</f>
        <v>43425.666666666664</v>
      </c>
      <c r="B7794" s="26">
        <f t="shared" si="139"/>
        <v>324</v>
      </c>
      <c r="C7794" s="67" cm="1">
        <f t="array" ref="C7794">INDEX('Step 5. Daily Avg Schedule Calc'!$A$2:$D$169,(WEEKDAY(A7794)-1)*24+HOUR(A7794)+1,3)</f>
        <v>1</v>
      </c>
      <c r="D7794" s="67" cm="1">
        <f t="array" ref="D7794">INDEX('Step 5. Daily Avg Schedule Calc'!$A$2:$D$169,(WEEKDAY(A7794)-1)*24+HOUR(A7794)+1,4)</f>
        <v>1</v>
      </c>
      <c r="E7794">
        <f>VLOOKUP(A7794,'Step 1.4 CNY OAT'!$A$1:$B$8761,2)</f>
        <v>45</v>
      </c>
      <c r="F7794" s="11">
        <f ca="1">('Step 3. Regression'!$B$18*E7794^2+'Step 3. Regression'!$C$18*E7794+'Step 3. Regression'!$D$18)*C7794</f>
        <v>5.6878750985602435</v>
      </c>
      <c r="G7794" s="11">
        <f ca="1">('Step 3. Regression'!$G$18*E7794^2+'Step 3. Regression'!$H$18*E7794+'Step 3. Regression'!$I$18)*D7794</f>
        <v>2.8584243815106145</v>
      </c>
    </row>
    <row r="7795" spans="1:7" x14ac:dyDescent="0.25">
      <c r="A7795" s="8">
        <f>IF(ISBLANK('Step 1.4 CNY OAT'!A7795),"-",'Step 1.4 CNY OAT'!A7795)</f>
        <v>43425.708333333336</v>
      </c>
      <c r="B7795" s="26">
        <f t="shared" si="139"/>
        <v>324</v>
      </c>
      <c r="C7795" s="67" cm="1">
        <f t="array" ref="C7795">INDEX('Step 5. Daily Avg Schedule Calc'!$A$2:$D$169,(WEEKDAY(A7795)-1)*24+HOUR(A7795)+1,3)</f>
        <v>1</v>
      </c>
      <c r="D7795" s="67" cm="1">
        <f t="array" ref="D7795">INDEX('Step 5. Daily Avg Schedule Calc'!$A$2:$D$169,(WEEKDAY(A7795)-1)*24+HOUR(A7795)+1,4)</f>
        <v>1</v>
      </c>
      <c r="E7795">
        <f>VLOOKUP(A7795,'Step 1.4 CNY OAT'!$A$1:$B$8761,2)</f>
        <v>45</v>
      </c>
      <c r="F7795" s="11">
        <f ca="1">('Step 3. Regression'!$B$18*E7795^2+'Step 3. Regression'!$C$18*E7795+'Step 3. Regression'!$D$18)*C7795</f>
        <v>5.6878750985602435</v>
      </c>
      <c r="G7795" s="11">
        <f ca="1">('Step 3. Regression'!$G$18*E7795^2+'Step 3. Regression'!$H$18*E7795+'Step 3. Regression'!$I$18)*D7795</f>
        <v>2.8584243815106145</v>
      </c>
    </row>
    <row r="7796" spans="1:7" x14ac:dyDescent="0.25">
      <c r="A7796" s="8">
        <f>IF(ISBLANK('Step 1.4 CNY OAT'!A7796),"-",'Step 1.4 CNY OAT'!A7796)</f>
        <v>43425.75</v>
      </c>
      <c r="B7796" s="26">
        <f t="shared" si="139"/>
        <v>324</v>
      </c>
      <c r="C7796" s="67" cm="1">
        <f t="array" ref="C7796">INDEX('Step 5. Daily Avg Schedule Calc'!$A$2:$D$169,(WEEKDAY(A7796)-1)*24+HOUR(A7796)+1,3)</f>
        <v>1</v>
      </c>
      <c r="D7796" s="67" cm="1">
        <f t="array" ref="D7796">INDEX('Step 5. Daily Avg Schedule Calc'!$A$2:$D$169,(WEEKDAY(A7796)-1)*24+HOUR(A7796)+1,4)</f>
        <v>1</v>
      </c>
      <c r="E7796">
        <f>VLOOKUP(A7796,'Step 1.4 CNY OAT'!$A$1:$B$8761,2)</f>
        <v>43</v>
      </c>
      <c r="F7796" s="11">
        <f ca="1">('Step 3. Regression'!$B$18*E7796^2+'Step 3. Regression'!$C$18*E7796+'Step 3. Regression'!$D$18)*C7796</f>
        <v>5.8223580347428134</v>
      </c>
      <c r="G7796" s="11">
        <f ca="1">('Step 3. Regression'!$G$18*E7796^2+'Step 3. Regression'!$H$18*E7796+'Step 3. Regression'!$I$18)*D7796</f>
        <v>2.902665945654519</v>
      </c>
    </row>
    <row r="7797" spans="1:7" x14ac:dyDescent="0.25">
      <c r="A7797" s="8">
        <f>IF(ISBLANK('Step 1.4 CNY OAT'!A7797),"-",'Step 1.4 CNY OAT'!A7797)</f>
        <v>43425.791666666664</v>
      </c>
      <c r="B7797" s="26">
        <f t="shared" si="139"/>
        <v>324</v>
      </c>
      <c r="C7797" s="67" cm="1">
        <f t="array" ref="C7797">INDEX('Step 5. Daily Avg Schedule Calc'!$A$2:$D$169,(WEEKDAY(A7797)-1)*24+HOUR(A7797)+1,3)</f>
        <v>1</v>
      </c>
      <c r="D7797" s="67" cm="1">
        <f t="array" ref="D7797">INDEX('Step 5. Daily Avg Schedule Calc'!$A$2:$D$169,(WEEKDAY(A7797)-1)*24+HOUR(A7797)+1,4)</f>
        <v>1</v>
      </c>
      <c r="E7797">
        <f>VLOOKUP(A7797,'Step 1.4 CNY OAT'!$A$1:$B$8761,2)</f>
        <v>38</v>
      </c>
      <c r="F7797" s="11">
        <f ca="1">('Step 3. Regression'!$B$18*E7797^2+'Step 3. Regression'!$C$18*E7797+'Step 3. Regression'!$D$18)*C7797</f>
        <v>6.2434427446277798</v>
      </c>
      <c r="G7797" s="11">
        <f ca="1">('Step 3. Regression'!$G$18*E7797^2+'Step 3. Regression'!$H$18*E7797+'Step 3. Regression'!$I$18)*D7797</f>
        <v>3.0350980549676709</v>
      </c>
    </row>
    <row r="7798" spans="1:7" x14ac:dyDescent="0.25">
      <c r="A7798" s="8">
        <f>IF(ISBLANK('Step 1.4 CNY OAT'!A7798),"-",'Step 1.4 CNY OAT'!A7798)</f>
        <v>43425.833333333336</v>
      </c>
      <c r="B7798" s="26">
        <f t="shared" si="139"/>
        <v>324</v>
      </c>
      <c r="C7798" s="67" cm="1">
        <f t="array" ref="C7798">INDEX('Step 5. Daily Avg Schedule Calc'!$A$2:$D$169,(WEEKDAY(A7798)-1)*24+HOUR(A7798)+1,3)</f>
        <v>1</v>
      </c>
      <c r="D7798" s="67" cm="1">
        <f t="array" ref="D7798">INDEX('Step 5. Daily Avg Schedule Calc'!$A$2:$D$169,(WEEKDAY(A7798)-1)*24+HOUR(A7798)+1,4)</f>
        <v>1</v>
      </c>
      <c r="E7798">
        <f>VLOOKUP(A7798,'Step 1.4 CNY OAT'!$A$1:$B$8761,2)</f>
        <v>37</v>
      </c>
      <c r="F7798" s="11">
        <f ca="1">('Step 3. Regression'!$B$18*E7798^2+'Step 3. Regression'!$C$18*E7798+'Step 3. Regression'!$D$18)*C7798</f>
        <v>6.3422100927925218</v>
      </c>
      <c r="G7798" s="11">
        <f ca="1">('Step 3. Regression'!$G$18*E7798^2+'Step 3. Regression'!$H$18*E7798+'Step 3. Regression'!$I$18)*D7798</f>
        <v>3.0653264537937401</v>
      </c>
    </row>
    <row r="7799" spans="1:7" x14ac:dyDescent="0.25">
      <c r="A7799" s="8">
        <f>IF(ISBLANK('Step 1.4 CNY OAT'!A7799),"-",'Step 1.4 CNY OAT'!A7799)</f>
        <v>43425.875</v>
      </c>
      <c r="B7799" s="26">
        <f t="shared" si="139"/>
        <v>324</v>
      </c>
      <c r="C7799" s="67" cm="1">
        <f t="array" ref="C7799">INDEX('Step 5. Daily Avg Schedule Calc'!$A$2:$D$169,(WEEKDAY(A7799)-1)*24+HOUR(A7799)+1,3)</f>
        <v>1</v>
      </c>
      <c r="D7799" s="67" cm="1">
        <f t="array" ref="D7799">INDEX('Step 5. Daily Avg Schedule Calc'!$A$2:$D$169,(WEEKDAY(A7799)-1)*24+HOUR(A7799)+1,4)</f>
        <v>1</v>
      </c>
      <c r="E7799">
        <f>VLOOKUP(A7799,'Step 1.4 CNY OAT'!$A$1:$B$8761,2)</f>
        <v>36</v>
      </c>
      <c r="F7799" s="11">
        <f ca="1">('Step 3. Regression'!$B$18*E7799^2+'Step 3. Regression'!$C$18*E7799+'Step 3. Regression'!$D$18)*C7799</f>
        <v>6.4458275763531816</v>
      </c>
      <c r="G7799" s="11">
        <f ca="1">('Step 3. Regression'!$G$18*E7799^2+'Step 3. Regression'!$H$18*E7799+'Step 3. Regression'!$I$18)*D7799</f>
        <v>3.0968021782742885</v>
      </c>
    </row>
    <row r="7800" spans="1:7" x14ac:dyDescent="0.25">
      <c r="A7800" s="8">
        <f>IF(ISBLANK('Step 1.4 CNY OAT'!A7800),"-",'Step 1.4 CNY OAT'!A7800)</f>
        <v>43425.916666666664</v>
      </c>
      <c r="B7800" s="26">
        <f t="shared" si="139"/>
        <v>324</v>
      </c>
      <c r="C7800" s="67" cm="1">
        <f t="array" ref="C7800">INDEX('Step 5. Daily Avg Schedule Calc'!$A$2:$D$169,(WEEKDAY(A7800)-1)*24+HOUR(A7800)+1,3)</f>
        <v>1</v>
      </c>
      <c r="D7800" s="67" cm="1">
        <f t="array" ref="D7800">INDEX('Step 5. Daily Avg Schedule Calc'!$A$2:$D$169,(WEEKDAY(A7800)-1)*24+HOUR(A7800)+1,4)</f>
        <v>1</v>
      </c>
      <c r="E7800">
        <f>VLOOKUP(A7800,'Step 1.4 CNY OAT'!$A$1:$B$8761,2)</f>
        <v>34</v>
      </c>
      <c r="F7800" s="11">
        <f ca="1">('Step 3. Regression'!$B$18*E7800^2+'Step 3. Regression'!$C$18*E7800+'Step 3. Regression'!$D$18)*C7800</f>
        <v>6.6676129496622512</v>
      </c>
      <c r="G7800" s="11">
        <f ca="1">('Step 3. Regression'!$G$18*E7800^2+'Step 3. Regression'!$H$18*E7800+'Step 3. Regression'!$I$18)*D7800</f>
        <v>3.1634956041988254</v>
      </c>
    </row>
    <row r="7801" spans="1:7" x14ac:dyDescent="0.25">
      <c r="A7801" s="8">
        <f>IF(ISBLANK('Step 1.4 CNY OAT'!A7801),"-",'Step 1.4 CNY OAT'!A7801)</f>
        <v>43425.958333333336</v>
      </c>
      <c r="B7801" s="26">
        <f t="shared" si="139"/>
        <v>324</v>
      </c>
      <c r="C7801" s="67" cm="1">
        <f t="array" ref="C7801">INDEX('Step 5. Daily Avg Schedule Calc'!$A$2:$D$169,(WEEKDAY(A7801)-1)*24+HOUR(A7801)+1,3)</f>
        <v>1</v>
      </c>
      <c r="D7801" s="67" cm="1">
        <f t="array" ref="D7801">INDEX('Step 5. Daily Avg Schedule Calc'!$A$2:$D$169,(WEEKDAY(A7801)-1)*24+HOUR(A7801)+1,4)</f>
        <v>1</v>
      </c>
      <c r="E7801">
        <f>VLOOKUP(A7801,'Step 1.4 CNY OAT'!$A$1:$B$8761,2)</f>
        <v>30</v>
      </c>
      <c r="F7801" s="11">
        <f ca="1">('Step 3. Regression'!$B$18*E7801^2+'Step 3. Regression'!$C$18*E7801+'Step 3. Regression'!$D$18)*C7801</f>
        <v>7.1693853210313874</v>
      </c>
      <c r="G7801" s="11">
        <f ca="1">('Step 3. Regression'!$G$18*E7801^2+'Step 3. Regression'!$H$18*E7801+'Step 3. Regression'!$I$18)*D7801</f>
        <v>3.3118503639016525</v>
      </c>
    </row>
    <row r="7802" spans="1:7" x14ac:dyDescent="0.25">
      <c r="A7802" s="8">
        <f>IF(ISBLANK('Step 1.4 CNY OAT'!A7802),"-",'Step 1.4 CNY OAT'!A7802)</f>
        <v>43426</v>
      </c>
      <c r="B7802" s="26">
        <f t="shared" si="139"/>
        <v>325</v>
      </c>
      <c r="C7802" s="67" cm="1">
        <f t="array" ref="C7802">INDEX('Step 5. Daily Avg Schedule Calc'!$A$2:$D$169,(WEEKDAY(A7802)-1)*24+HOUR(A7802)+1,3)</f>
        <v>1</v>
      </c>
      <c r="D7802" s="67" cm="1">
        <f t="array" ref="D7802">INDEX('Step 5. Daily Avg Schedule Calc'!$A$2:$D$169,(WEEKDAY(A7802)-1)*24+HOUR(A7802)+1,4)</f>
        <v>1</v>
      </c>
      <c r="E7802">
        <f>VLOOKUP(A7802,'Step 1.4 CNY OAT'!$A$1:$B$8761,2)</f>
        <v>29</v>
      </c>
      <c r="F7802" s="11">
        <f ca="1">('Step 3. Regression'!$B$18*E7802^2+'Step 3. Regression'!$C$18*E7802+'Step 3. Regression'!$D$18)*C7802</f>
        <v>7.3069537523634631</v>
      </c>
      <c r="G7802" s="11">
        <f ca="1">('Step 3. Regression'!$G$18*E7802^2+'Step 3. Regression'!$H$18*E7802+'Step 3. Regression'!$I$18)*D7802</f>
        <v>3.3520573679635586</v>
      </c>
    </row>
    <row r="7803" spans="1:7" x14ac:dyDescent="0.25">
      <c r="A7803" s="8">
        <f>IF(ISBLANK('Step 1.4 CNY OAT'!A7803),"-",'Step 1.4 CNY OAT'!A7803)</f>
        <v>43426.041666666664</v>
      </c>
      <c r="B7803" s="26">
        <f t="shared" si="139"/>
        <v>325</v>
      </c>
      <c r="C7803" s="67" cm="1">
        <f t="array" ref="C7803">INDEX('Step 5. Daily Avg Schedule Calc'!$A$2:$D$169,(WEEKDAY(A7803)-1)*24+HOUR(A7803)+1,3)</f>
        <v>1</v>
      </c>
      <c r="D7803" s="67" cm="1">
        <f t="array" ref="D7803">INDEX('Step 5. Daily Avg Schedule Calc'!$A$2:$D$169,(WEEKDAY(A7803)-1)*24+HOUR(A7803)+1,4)</f>
        <v>1</v>
      </c>
      <c r="E7803">
        <f>VLOOKUP(A7803,'Step 1.4 CNY OAT'!$A$1:$B$8761,2)</f>
        <v>27</v>
      </c>
      <c r="F7803" s="11">
        <f ca="1">('Step 3. Regression'!$B$18*E7803^2+'Step 3. Regression'!$C$18*E7803+'Step 3. Regression'!$D$18)*C7803</f>
        <v>7.5966410212153646</v>
      </c>
      <c r="G7803" s="11">
        <f ca="1">('Step 3. Regression'!$G$18*E7803^2+'Step 3. Regression'!$H$18*E7803+'Step 3. Regression'!$I$18)*D7803</f>
        <v>3.436213353050809</v>
      </c>
    </row>
    <row r="7804" spans="1:7" x14ac:dyDescent="0.25">
      <c r="A7804" s="8">
        <f>IF(ISBLANK('Step 1.4 CNY OAT'!A7804),"-",'Step 1.4 CNY OAT'!A7804)</f>
        <v>43426.083333333336</v>
      </c>
      <c r="B7804" s="26">
        <f t="shared" si="139"/>
        <v>325</v>
      </c>
      <c r="C7804" s="67" cm="1">
        <f t="array" ref="C7804">INDEX('Step 5. Daily Avg Schedule Calc'!$A$2:$D$169,(WEEKDAY(A7804)-1)*24+HOUR(A7804)+1,3)</f>
        <v>1</v>
      </c>
      <c r="D7804" s="67" cm="1">
        <f t="array" ref="D7804">INDEX('Step 5. Daily Avg Schedule Calc'!$A$2:$D$169,(WEEKDAY(A7804)-1)*24+HOUR(A7804)+1,4)</f>
        <v>1</v>
      </c>
      <c r="E7804">
        <f>VLOOKUP(A7804,'Step 1.4 CNY OAT'!$A$1:$B$8761,2)</f>
        <v>27</v>
      </c>
      <c r="F7804" s="11">
        <f ca="1">('Step 3. Regression'!$B$18*E7804^2+'Step 3. Regression'!$C$18*E7804+'Step 3. Regression'!$D$18)*C7804</f>
        <v>7.5966410212153646</v>
      </c>
      <c r="G7804" s="11">
        <f ca="1">('Step 3. Regression'!$G$18*E7804^2+'Step 3. Regression'!$H$18*E7804+'Step 3. Regression'!$I$18)*D7804</f>
        <v>3.436213353050809</v>
      </c>
    </row>
    <row r="7805" spans="1:7" x14ac:dyDescent="0.25">
      <c r="A7805" s="8">
        <f>IF(ISBLANK('Step 1.4 CNY OAT'!A7805),"-",'Step 1.4 CNY OAT'!A7805)</f>
        <v>43426.125</v>
      </c>
      <c r="B7805" s="26">
        <f t="shared" si="139"/>
        <v>325</v>
      </c>
      <c r="C7805" s="67" cm="1">
        <f t="array" ref="C7805">INDEX('Step 5. Daily Avg Schedule Calc'!$A$2:$D$169,(WEEKDAY(A7805)-1)*24+HOUR(A7805)+1,3)</f>
        <v>1</v>
      </c>
      <c r="D7805" s="67" cm="1">
        <f t="array" ref="D7805">INDEX('Step 5. Daily Avg Schedule Calc'!$A$2:$D$169,(WEEKDAY(A7805)-1)*24+HOUR(A7805)+1,4)</f>
        <v>1</v>
      </c>
      <c r="E7805">
        <f>VLOOKUP(A7805,'Step 1.4 CNY OAT'!$A$1:$B$8761,2)</f>
        <v>25</v>
      </c>
      <c r="F7805" s="11">
        <f ca="1">('Step 3. Regression'!$B$18*E7805^2+'Step 3. Regression'!$C$18*E7805+'Step 3. Regression'!$D$18)*C7805</f>
        <v>7.905728831650932</v>
      </c>
      <c r="G7805" s="11">
        <f ca="1">('Step 3. Regression'!$G$18*E7805^2+'Step 3. Regression'!$H$18*E7805+'Step 3. Regression'!$I$18)*D7805</f>
        <v>3.5253586407559778</v>
      </c>
    </row>
    <row r="7806" spans="1:7" x14ac:dyDescent="0.25">
      <c r="A7806" s="8">
        <f>IF(ISBLANK('Step 1.4 CNY OAT'!A7806),"-",'Step 1.4 CNY OAT'!A7806)</f>
        <v>43426.166666666664</v>
      </c>
      <c r="B7806" s="26">
        <f t="shared" si="139"/>
        <v>325</v>
      </c>
      <c r="C7806" s="67" cm="1">
        <f t="array" ref="C7806">INDEX('Step 5. Daily Avg Schedule Calc'!$A$2:$D$169,(WEEKDAY(A7806)-1)*24+HOUR(A7806)+1,3)</f>
        <v>1</v>
      </c>
      <c r="D7806" s="67" cm="1">
        <f t="array" ref="D7806">INDEX('Step 5. Daily Avg Schedule Calc'!$A$2:$D$169,(WEEKDAY(A7806)-1)*24+HOUR(A7806)+1,4)</f>
        <v>1</v>
      </c>
      <c r="E7806">
        <f>VLOOKUP(A7806,'Step 1.4 CNY OAT'!$A$1:$B$8761,2)</f>
        <v>24</v>
      </c>
      <c r="F7806" s="11">
        <f ca="1">('Step 3. Regression'!$B$18*E7806^2+'Step 3. Regression'!$C$18*E7806+'Step 3. Regression'!$D$18)*C7806</f>
        <v>8.0675479399625907</v>
      </c>
      <c r="G7806" s="11">
        <f ca="1">('Step 3. Regression'!$G$18*E7806^2+'Step 3. Regression'!$H$18*E7806+'Step 3. Regression'!$I$18)*D7806</f>
        <v>3.5718022730902819</v>
      </c>
    </row>
    <row r="7807" spans="1:7" x14ac:dyDescent="0.25">
      <c r="A7807" s="8">
        <f>IF(ISBLANK('Step 1.4 CNY OAT'!A7807),"-",'Step 1.4 CNY OAT'!A7807)</f>
        <v>43426.208333333336</v>
      </c>
      <c r="B7807" s="26">
        <f t="shared" si="139"/>
        <v>325</v>
      </c>
      <c r="C7807" s="67" cm="1">
        <f t="array" ref="C7807">INDEX('Step 5. Daily Avg Schedule Calc'!$A$2:$D$169,(WEEKDAY(A7807)-1)*24+HOUR(A7807)+1,3)</f>
        <v>1</v>
      </c>
      <c r="D7807" s="67" cm="1">
        <f t="array" ref="D7807">INDEX('Step 5. Daily Avg Schedule Calc'!$A$2:$D$169,(WEEKDAY(A7807)-1)*24+HOUR(A7807)+1,4)</f>
        <v>1</v>
      </c>
      <c r="E7807">
        <f>VLOOKUP(A7807,'Step 1.4 CNY OAT'!$A$1:$B$8761,2)</f>
        <v>25</v>
      </c>
      <c r="F7807" s="11">
        <f ca="1">('Step 3. Regression'!$B$18*E7807^2+'Step 3. Regression'!$C$18*E7807+'Step 3. Regression'!$D$18)*C7807</f>
        <v>7.905728831650932</v>
      </c>
      <c r="G7807" s="11">
        <f ca="1">('Step 3. Regression'!$G$18*E7807^2+'Step 3. Regression'!$H$18*E7807+'Step 3. Regression'!$I$18)*D7807</f>
        <v>3.5253586407559778</v>
      </c>
    </row>
    <row r="7808" spans="1:7" x14ac:dyDescent="0.25">
      <c r="A7808" s="8">
        <f>IF(ISBLANK('Step 1.4 CNY OAT'!A7808),"-",'Step 1.4 CNY OAT'!A7808)</f>
        <v>43426.25</v>
      </c>
      <c r="B7808" s="26">
        <f t="shared" si="139"/>
        <v>325</v>
      </c>
      <c r="C7808" s="67" cm="1">
        <f t="array" ref="C7808">INDEX('Step 5. Daily Avg Schedule Calc'!$A$2:$D$169,(WEEKDAY(A7808)-1)*24+HOUR(A7808)+1,3)</f>
        <v>1</v>
      </c>
      <c r="D7808" s="67" cm="1">
        <f t="array" ref="D7808">INDEX('Step 5. Daily Avg Schedule Calc'!$A$2:$D$169,(WEEKDAY(A7808)-1)*24+HOUR(A7808)+1,4)</f>
        <v>1</v>
      </c>
      <c r="E7808">
        <f>VLOOKUP(A7808,'Step 1.4 CNY OAT'!$A$1:$B$8761,2)</f>
        <v>21</v>
      </c>
      <c r="F7808" s="11">
        <f ca="1">('Step 3. Regression'!$B$18*E7808^2+'Step 3. Regression'!$C$18*E7808+'Step 3. Regression'!$D$18)*C7808</f>
        <v>8.5821060772730675</v>
      </c>
      <c r="G7808" s="11">
        <f ca="1">('Step 3. Regression'!$G$18*E7808^2+'Step 3. Regression'!$H$18*E7808+'Step 3. Regression'!$I$18)*D7808</f>
        <v>3.7186171240200707</v>
      </c>
    </row>
    <row r="7809" spans="1:7" x14ac:dyDescent="0.25">
      <c r="A7809" s="8">
        <f>IF(ISBLANK('Step 1.4 CNY OAT'!A7809),"-",'Step 1.4 CNY OAT'!A7809)</f>
        <v>43426.291666666664</v>
      </c>
      <c r="B7809" s="26">
        <f t="shared" si="139"/>
        <v>325</v>
      </c>
      <c r="C7809" s="67" cm="1">
        <f t="array" ref="C7809">INDEX('Step 5. Daily Avg Schedule Calc'!$A$2:$D$169,(WEEKDAY(A7809)-1)*24+HOUR(A7809)+1,3)</f>
        <v>1</v>
      </c>
      <c r="D7809" s="67" cm="1">
        <f t="array" ref="D7809">INDEX('Step 5. Daily Avg Schedule Calc'!$A$2:$D$169,(WEEKDAY(A7809)-1)*24+HOUR(A7809)+1,4)</f>
        <v>1</v>
      </c>
      <c r="E7809">
        <f>VLOOKUP(A7809,'Step 1.4 CNY OAT'!$A$1:$B$8761,2)</f>
        <v>21</v>
      </c>
      <c r="F7809" s="11">
        <f ca="1">('Step 3. Regression'!$B$18*E7809^2+'Step 3. Regression'!$C$18*E7809+'Step 3. Regression'!$D$18)*C7809</f>
        <v>8.5821060772730675</v>
      </c>
      <c r="G7809" s="11">
        <f ca="1">('Step 3. Regression'!$G$18*E7809^2+'Step 3. Regression'!$H$18*E7809+'Step 3. Regression'!$I$18)*D7809</f>
        <v>3.7186171240200707</v>
      </c>
    </row>
    <row r="7810" spans="1:7" x14ac:dyDescent="0.25">
      <c r="A7810" s="8">
        <f>IF(ISBLANK('Step 1.4 CNY OAT'!A7810),"-",'Step 1.4 CNY OAT'!A7810)</f>
        <v>43426.333333333336</v>
      </c>
      <c r="B7810" s="26">
        <f t="shared" si="139"/>
        <v>325</v>
      </c>
      <c r="C7810" s="67" cm="1">
        <f t="array" ref="C7810">INDEX('Step 5. Daily Avg Schedule Calc'!$A$2:$D$169,(WEEKDAY(A7810)-1)*24+HOUR(A7810)+1,3)</f>
        <v>1</v>
      </c>
      <c r="D7810" s="67" cm="1">
        <f t="array" ref="D7810">INDEX('Step 5. Daily Avg Schedule Calc'!$A$2:$D$169,(WEEKDAY(A7810)-1)*24+HOUR(A7810)+1,4)</f>
        <v>1</v>
      </c>
      <c r="E7810">
        <f>VLOOKUP(A7810,'Step 1.4 CNY OAT'!$A$1:$B$8761,2)</f>
        <v>21</v>
      </c>
      <c r="F7810" s="11">
        <f ca="1">('Step 3. Regression'!$B$18*E7810^2+'Step 3. Regression'!$C$18*E7810+'Step 3. Regression'!$D$18)*C7810</f>
        <v>8.5821060772730675</v>
      </c>
      <c r="G7810" s="11">
        <f ca="1">('Step 3. Regression'!$G$18*E7810^2+'Step 3. Regression'!$H$18*E7810+'Step 3. Regression'!$I$18)*D7810</f>
        <v>3.7186171240200707</v>
      </c>
    </row>
    <row r="7811" spans="1:7" x14ac:dyDescent="0.25">
      <c r="A7811" s="8">
        <f>IF(ISBLANK('Step 1.4 CNY OAT'!A7811),"-",'Step 1.4 CNY OAT'!A7811)</f>
        <v>43426.375</v>
      </c>
      <c r="B7811" s="26">
        <f t="shared" ref="B7811:B7874" si="140">_xlfn.DAYS(A7811,$A$2)</f>
        <v>325</v>
      </c>
      <c r="C7811" s="67" cm="1">
        <f t="array" ref="C7811">INDEX('Step 5. Daily Avg Schedule Calc'!$A$2:$D$169,(WEEKDAY(A7811)-1)*24+HOUR(A7811)+1,3)</f>
        <v>1</v>
      </c>
      <c r="D7811" s="67" cm="1">
        <f t="array" ref="D7811">INDEX('Step 5. Daily Avg Schedule Calc'!$A$2:$D$169,(WEEKDAY(A7811)-1)*24+HOUR(A7811)+1,4)</f>
        <v>1</v>
      </c>
      <c r="E7811">
        <f>VLOOKUP(A7811,'Step 1.4 CNY OAT'!$A$1:$B$8761,2)</f>
        <v>21</v>
      </c>
      <c r="F7811" s="11">
        <f ca="1">('Step 3. Regression'!$B$18*E7811^2+'Step 3. Regression'!$C$18*E7811+'Step 3. Regression'!$D$18)*C7811</f>
        <v>8.5821060772730675</v>
      </c>
      <c r="G7811" s="11">
        <f ca="1">('Step 3. Regression'!$G$18*E7811^2+'Step 3. Regression'!$H$18*E7811+'Step 3. Regression'!$I$18)*D7811</f>
        <v>3.7186171240200707</v>
      </c>
    </row>
    <row r="7812" spans="1:7" x14ac:dyDescent="0.25">
      <c r="A7812" s="8">
        <f>IF(ISBLANK('Step 1.4 CNY OAT'!A7812),"-",'Step 1.4 CNY OAT'!A7812)</f>
        <v>43426.416666666664</v>
      </c>
      <c r="B7812" s="26">
        <f t="shared" si="140"/>
        <v>325</v>
      </c>
      <c r="C7812" s="67" cm="1">
        <f t="array" ref="C7812">INDEX('Step 5. Daily Avg Schedule Calc'!$A$2:$D$169,(WEEKDAY(A7812)-1)*24+HOUR(A7812)+1,3)</f>
        <v>1</v>
      </c>
      <c r="D7812" s="67" cm="1">
        <f t="array" ref="D7812">INDEX('Step 5. Daily Avg Schedule Calc'!$A$2:$D$169,(WEEKDAY(A7812)-1)*24+HOUR(A7812)+1,4)</f>
        <v>1</v>
      </c>
      <c r="E7812">
        <f>VLOOKUP(A7812,'Step 1.4 CNY OAT'!$A$1:$B$8761,2)</f>
        <v>23</v>
      </c>
      <c r="F7812" s="11">
        <f ca="1">('Step 3. Regression'!$B$18*E7812^2+'Step 3. Regression'!$C$18*E7812+'Step 3. Regression'!$D$18)*C7812</f>
        <v>8.2342171836701681</v>
      </c>
      <c r="G7812" s="11">
        <f ca="1">('Step 3. Regression'!$G$18*E7812^2+'Step 3. Regression'!$H$18*E7812+'Step 3. Regression'!$I$18)*D7812</f>
        <v>3.6194932310790655</v>
      </c>
    </row>
    <row r="7813" spans="1:7" x14ac:dyDescent="0.25">
      <c r="A7813" s="8">
        <f>IF(ISBLANK('Step 1.4 CNY OAT'!A7813),"-",'Step 1.4 CNY OAT'!A7813)</f>
        <v>43426.458333333336</v>
      </c>
      <c r="B7813" s="26">
        <f t="shared" si="140"/>
        <v>325</v>
      </c>
      <c r="C7813" s="67" cm="1">
        <f t="array" ref="C7813">INDEX('Step 5. Daily Avg Schedule Calc'!$A$2:$D$169,(WEEKDAY(A7813)-1)*24+HOUR(A7813)+1,3)</f>
        <v>1</v>
      </c>
      <c r="D7813" s="67" cm="1">
        <f t="array" ref="D7813">INDEX('Step 5. Daily Avg Schedule Calc'!$A$2:$D$169,(WEEKDAY(A7813)-1)*24+HOUR(A7813)+1,4)</f>
        <v>1</v>
      </c>
      <c r="E7813">
        <f>VLOOKUP(A7813,'Step 1.4 CNY OAT'!$A$1:$B$8761,2)</f>
        <v>25</v>
      </c>
      <c r="F7813" s="11">
        <f ca="1">('Step 3. Regression'!$B$18*E7813^2+'Step 3. Regression'!$C$18*E7813+'Step 3. Regression'!$D$18)*C7813</f>
        <v>7.905728831650932</v>
      </c>
      <c r="G7813" s="11">
        <f ca="1">('Step 3. Regression'!$G$18*E7813^2+'Step 3. Regression'!$H$18*E7813+'Step 3. Regression'!$I$18)*D7813</f>
        <v>3.5253586407559778</v>
      </c>
    </row>
    <row r="7814" spans="1:7" x14ac:dyDescent="0.25">
      <c r="A7814" s="8">
        <f>IF(ISBLANK('Step 1.4 CNY OAT'!A7814),"-",'Step 1.4 CNY OAT'!A7814)</f>
        <v>43426.5</v>
      </c>
      <c r="B7814" s="26">
        <f t="shared" si="140"/>
        <v>325</v>
      </c>
      <c r="C7814" s="67" cm="1">
        <f t="array" ref="C7814">INDEX('Step 5. Daily Avg Schedule Calc'!$A$2:$D$169,(WEEKDAY(A7814)-1)*24+HOUR(A7814)+1,3)</f>
        <v>1</v>
      </c>
      <c r="D7814" s="67" cm="1">
        <f t="array" ref="D7814">INDEX('Step 5. Daily Avg Schedule Calc'!$A$2:$D$169,(WEEKDAY(A7814)-1)*24+HOUR(A7814)+1,4)</f>
        <v>1</v>
      </c>
      <c r="E7814">
        <f>VLOOKUP(A7814,'Step 1.4 CNY OAT'!$A$1:$B$8761,2)</f>
        <v>27</v>
      </c>
      <c r="F7814" s="11">
        <f ca="1">('Step 3. Regression'!$B$18*E7814^2+'Step 3. Regression'!$C$18*E7814+'Step 3. Regression'!$D$18)*C7814</f>
        <v>7.5966410212153646</v>
      </c>
      <c r="G7814" s="11">
        <f ca="1">('Step 3. Regression'!$G$18*E7814^2+'Step 3. Regression'!$H$18*E7814+'Step 3. Regression'!$I$18)*D7814</f>
        <v>3.436213353050809</v>
      </c>
    </row>
    <row r="7815" spans="1:7" x14ac:dyDescent="0.25">
      <c r="A7815" s="8">
        <f>IF(ISBLANK('Step 1.4 CNY OAT'!A7815),"-",'Step 1.4 CNY OAT'!A7815)</f>
        <v>43426.541666666664</v>
      </c>
      <c r="B7815" s="26">
        <f t="shared" si="140"/>
        <v>325</v>
      </c>
      <c r="C7815" s="67" cm="1">
        <f t="array" ref="C7815">INDEX('Step 5. Daily Avg Schedule Calc'!$A$2:$D$169,(WEEKDAY(A7815)-1)*24+HOUR(A7815)+1,3)</f>
        <v>1</v>
      </c>
      <c r="D7815" s="67" cm="1">
        <f t="array" ref="D7815">INDEX('Step 5. Daily Avg Schedule Calc'!$A$2:$D$169,(WEEKDAY(A7815)-1)*24+HOUR(A7815)+1,4)</f>
        <v>1</v>
      </c>
      <c r="E7815">
        <f>VLOOKUP(A7815,'Step 1.4 CNY OAT'!$A$1:$B$8761,2)</f>
        <v>27</v>
      </c>
      <c r="F7815" s="11">
        <f ca="1">('Step 3. Regression'!$B$18*E7815^2+'Step 3. Regression'!$C$18*E7815+'Step 3. Regression'!$D$18)*C7815</f>
        <v>7.5966410212153646</v>
      </c>
      <c r="G7815" s="11">
        <f ca="1">('Step 3. Regression'!$G$18*E7815^2+'Step 3. Regression'!$H$18*E7815+'Step 3. Regression'!$I$18)*D7815</f>
        <v>3.436213353050809</v>
      </c>
    </row>
    <row r="7816" spans="1:7" x14ac:dyDescent="0.25">
      <c r="A7816" s="8">
        <f>IF(ISBLANK('Step 1.4 CNY OAT'!A7816),"-",'Step 1.4 CNY OAT'!A7816)</f>
        <v>43426.583333333336</v>
      </c>
      <c r="B7816" s="26">
        <f t="shared" si="140"/>
        <v>325</v>
      </c>
      <c r="C7816" s="67" cm="1">
        <f t="array" ref="C7816">INDEX('Step 5. Daily Avg Schedule Calc'!$A$2:$D$169,(WEEKDAY(A7816)-1)*24+HOUR(A7816)+1,3)</f>
        <v>1</v>
      </c>
      <c r="D7816" s="67" cm="1">
        <f t="array" ref="D7816">INDEX('Step 5. Daily Avg Schedule Calc'!$A$2:$D$169,(WEEKDAY(A7816)-1)*24+HOUR(A7816)+1,4)</f>
        <v>1</v>
      </c>
      <c r="E7816">
        <f>VLOOKUP(A7816,'Step 1.4 CNY OAT'!$A$1:$B$8761,2)</f>
        <v>28</v>
      </c>
      <c r="F7816" s="11">
        <f ca="1">('Step 3. Regression'!$B$18*E7816^2+'Step 3. Regression'!$C$18*E7816+'Step 3. Regression'!$D$18)*C7816</f>
        <v>7.4493723190914558</v>
      </c>
      <c r="G7816" s="11">
        <f ca="1">('Step 3. Regression'!$G$18*E7816^2+'Step 3. Regression'!$H$18*E7816+'Step 3. Regression'!$I$18)*D7816</f>
        <v>3.3935116976799442</v>
      </c>
    </row>
    <row r="7817" spans="1:7" x14ac:dyDescent="0.25">
      <c r="A7817" s="8">
        <f>IF(ISBLANK('Step 1.4 CNY OAT'!A7817),"-",'Step 1.4 CNY OAT'!A7817)</f>
        <v>43426.625</v>
      </c>
      <c r="B7817" s="26">
        <f t="shared" si="140"/>
        <v>325</v>
      </c>
      <c r="C7817" s="67" cm="1">
        <f t="array" ref="C7817">INDEX('Step 5. Daily Avg Schedule Calc'!$A$2:$D$169,(WEEKDAY(A7817)-1)*24+HOUR(A7817)+1,3)</f>
        <v>1</v>
      </c>
      <c r="D7817" s="67" cm="1">
        <f t="array" ref="D7817">INDEX('Step 5. Daily Avg Schedule Calc'!$A$2:$D$169,(WEEKDAY(A7817)-1)*24+HOUR(A7817)+1,4)</f>
        <v>1</v>
      </c>
      <c r="E7817">
        <f>VLOOKUP(A7817,'Step 1.4 CNY OAT'!$A$1:$B$8761,2)</f>
        <v>28</v>
      </c>
      <c r="F7817" s="11">
        <f ca="1">('Step 3. Regression'!$B$18*E7817^2+'Step 3. Regression'!$C$18*E7817+'Step 3. Regression'!$D$18)*C7817</f>
        <v>7.4493723190914558</v>
      </c>
      <c r="G7817" s="11">
        <f ca="1">('Step 3. Regression'!$G$18*E7817^2+'Step 3. Regression'!$H$18*E7817+'Step 3. Regression'!$I$18)*D7817</f>
        <v>3.3935116976799442</v>
      </c>
    </row>
    <row r="7818" spans="1:7" x14ac:dyDescent="0.25">
      <c r="A7818" s="8">
        <f>IF(ISBLANK('Step 1.4 CNY OAT'!A7818),"-",'Step 1.4 CNY OAT'!A7818)</f>
        <v>43426.666666666664</v>
      </c>
      <c r="B7818" s="26">
        <f t="shared" si="140"/>
        <v>325</v>
      </c>
      <c r="C7818" s="67" cm="1">
        <f t="array" ref="C7818">INDEX('Step 5. Daily Avg Schedule Calc'!$A$2:$D$169,(WEEKDAY(A7818)-1)*24+HOUR(A7818)+1,3)</f>
        <v>1</v>
      </c>
      <c r="D7818" s="67" cm="1">
        <f t="array" ref="D7818">INDEX('Step 5. Daily Avg Schedule Calc'!$A$2:$D$169,(WEEKDAY(A7818)-1)*24+HOUR(A7818)+1,4)</f>
        <v>1</v>
      </c>
      <c r="E7818">
        <f>VLOOKUP(A7818,'Step 1.4 CNY OAT'!$A$1:$B$8761,2)</f>
        <v>28</v>
      </c>
      <c r="F7818" s="11">
        <f ca="1">('Step 3. Regression'!$B$18*E7818^2+'Step 3. Regression'!$C$18*E7818+'Step 3. Regression'!$D$18)*C7818</f>
        <v>7.4493723190914558</v>
      </c>
      <c r="G7818" s="11">
        <f ca="1">('Step 3. Regression'!$G$18*E7818^2+'Step 3. Regression'!$H$18*E7818+'Step 3. Regression'!$I$18)*D7818</f>
        <v>3.3935116976799442</v>
      </c>
    </row>
    <row r="7819" spans="1:7" x14ac:dyDescent="0.25">
      <c r="A7819" s="8">
        <f>IF(ISBLANK('Step 1.4 CNY OAT'!A7819),"-",'Step 1.4 CNY OAT'!A7819)</f>
        <v>43426.708333333336</v>
      </c>
      <c r="B7819" s="26">
        <f t="shared" si="140"/>
        <v>325</v>
      </c>
      <c r="C7819" s="67" cm="1">
        <f t="array" ref="C7819">INDEX('Step 5. Daily Avg Schedule Calc'!$A$2:$D$169,(WEEKDAY(A7819)-1)*24+HOUR(A7819)+1,3)</f>
        <v>1</v>
      </c>
      <c r="D7819" s="67" cm="1">
        <f t="array" ref="D7819">INDEX('Step 5. Daily Avg Schedule Calc'!$A$2:$D$169,(WEEKDAY(A7819)-1)*24+HOUR(A7819)+1,4)</f>
        <v>1</v>
      </c>
      <c r="E7819">
        <f>VLOOKUP(A7819,'Step 1.4 CNY OAT'!$A$1:$B$8761,2)</f>
        <v>27</v>
      </c>
      <c r="F7819" s="11">
        <f ca="1">('Step 3. Regression'!$B$18*E7819^2+'Step 3. Regression'!$C$18*E7819+'Step 3. Regression'!$D$18)*C7819</f>
        <v>7.5966410212153646</v>
      </c>
      <c r="G7819" s="11">
        <f ca="1">('Step 3. Regression'!$G$18*E7819^2+'Step 3. Regression'!$H$18*E7819+'Step 3. Regression'!$I$18)*D7819</f>
        <v>3.436213353050809</v>
      </c>
    </row>
    <row r="7820" spans="1:7" x14ac:dyDescent="0.25">
      <c r="A7820" s="8">
        <f>IF(ISBLANK('Step 1.4 CNY OAT'!A7820),"-",'Step 1.4 CNY OAT'!A7820)</f>
        <v>43426.75</v>
      </c>
      <c r="B7820" s="26">
        <f t="shared" si="140"/>
        <v>325</v>
      </c>
      <c r="C7820" s="67" cm="1">
        <f t="array" ref="C7820">INDEX('Step 5. Daily Avg Schedule Calc'!$A$2:$D$169,(WEEKDAY(A7820)-1)*24+HOUR(A7820)+1,3)</f>
        <v>1</v>
      </c>
      <c r="D7820" s="67" cm="1">
        <f t="array" ref="D7820">INDEX('Step 5. Daily Avg Schedule Calc'!$A$2:$D$169,(WEEKDAY(A7820)-1)*24+HOUR(A7820)+1,4)</f>
        <v>1</v>
      </c>
      <c r="E7820">
        <f>VLOOKUP(A7820,'Step 1.4 CNY OAT'!$A$1:$B$8761,2)</f>
        <v>25</v>
      </c>
      <c r="F7820" s="11">
        <f ca="1">('Step 3. Regression'!$B$18*E7820^2+'Step 3. Regression'!$C$18*E7820+'Step 3. Regression'!$D$18)*C7820</f>
        <v>7.905728831650932</v>
      </c>
      <c r="G7820" s="11">
        <f ca="1">('Step 3. Regression'!$G$18*E7820^2+'Step 3. Regression'!$H$18*E7820+'Step 3. Regression'!$I$18)*D7820</f>
        <v>3.5253586407559778</v>
      </c>
    </row>
    <row r="7821" spans="1:7" x14ac:dyDescent="0.25">
      <c r="A7821" s="8">
        <f>IF(ISBLANK('Step 1.4 CNY OAT'!A7821),"-",'Step 1.4 CNY OAT'!A7821)</f>
        <v>43426.791666666664</v>
      </c>
      <c r="B7821" s="26">
        <f t="shared" si="140"/>
        <v>325</v>
      </c>
      <c r="C7821" s="67" cm="1">
        <f t="array" ref="C7821">INDEX('Step 5. Daily Avg Schedule Calc'!$A$2:$D$169,(WEEKDAY(A7821)-1)*24+HOUR(A7821)+1,3)</f>
        <v>1</v>
      </c>
      <c r="D7821" s="67" cm="1">
        <f t="array" ref="D7821">INDEX('Step 5. Daily Avg Schedule Calc'!$A$2:$D$169,(WEEKDAY(A7821)-1)*24+HOUR(A7821)+1,4)</f>
        <v>1</v>
      </c>
      <c r="E7821">
        <f>VLOOKUP(A7821,'Step 1.4 CNY OAT'!$A$1:$B$8761,2)</f>
        <v>24</v>
      </c>
      <c r="F7821" s="11">
        <f ca="1">('Step 3. Regression'!$B$18*E7821^2+'Step 3. Regression'!$C$18*E7821+'Step 3. Regression'!$D$18)*C7821</f>
        <v>8.0675479399625907</v>
      </c>
      <c r="G7821" s="11">
        <f ca="1">('Step 3. Regression'!$G$18*E7821^2+'Step 3. Regression'!$H$18*E7821+'Step 3. Regression'!$I$18)*D7821</f>
        <v>3.5718022730902819</v>
      </c>
    </row>
    <row r="7822" spans="1:7" x14ac:dyDescent="0.25">
      <c r="A7822" s="8">
        <f>IF(ISBLANK('Step 1.4 CNY OAT'!A7822),"-",'Step 1.4 CNY OAT'!A7822)</f>
        <v>43426.833333333336</v>
      </c>
      <c r="B7822" s="26">
        <f t="shared" si="140"/>
        <v>325</v>
      </c>
      <c r="C7822" s="67" cm="1">
        <f t="array" ref="C7822">INDEX('Step 5. Daily Avg Schedule Calc'!$A$2:$D$169,(WEEKDAY(A7822)-1)*24+HOUR(A7822)+1,3)</f>
        <v>1</v>
      </c>
      <c r="D7822" s="67" cm="1">
        <f t="array" ref="D7822">INDEX('Step 5. Daily Avg Schedule Calc'!$A$2:$D$169,(WEEKDAY(A7822)-1)*24+HOUR(A7822)+1,4)</f>
        <v>1</v>
      </c>
      <c r="E7822">
        <f>VLOOKUP(A7822,'Step 1.4 CNY OAT'!$A$1:$B$8761,2)</f>
        <v>21</v>
      </c>
      <c r="F7822" s="11">
        <f ca="1">('Step 3. Regression'!$B$18*E7822^2+'Step 3. Regression'!$C$18*E7822+'Step 3. Regression'!$D$18)*C7822</f>
        <v>8.5821060772730675</v>
      </c>
      <c r="G7822" s="11">
        <f ca="1">('Step 3. Regression'!$G$18*E7822^2+'Step 3. Regression'!$H$18*E7822+'Step 3. Regression'!$I$18)*D7822</f>
        <v>3.7186171240200707</v>
      </c>
    </row>
    <row r="7823" spans="1:7" x14ac:dyDescent="0.25">
      <c r="A7823" s="8">
        <f>IF(ISBLANK('Step 1.4 CNY OAT'!A7823),"-",'Step 1.4 CNY OAT'!A7823)</f>
        <v>43426.875</v>
      </c>
      <c r="B7823" s="26">
        <f t="shared" si="140"/>
        <v>325</v>
      </c>
      <c r="C7823" s="67" cm="1">
        <f t="array" ref="C7823">INDEX('Step 5. Daily Avg Schedule Calc'!$A$2:$D$169,(WEEKDAY(A7823)-1)*24+HOUR(A7823)+1,3)</f>
        <v>1</v>
      </c>
      <c r="D7823" s="67" cm="1">
        <f t="array" ref="D7823">INDEX('Step 5. Daily Avg Schedule Calc'!$A$2:$D$169,(WEEKDAY(A7823)-1)*24+HOUR(A7823)+1,4)</f>
        <v>1</v>
      </c>
      <c r="E7823">
        <f>VLOOKUP(A7823,'Step 1.4 CNY OAT'!$A$1:$B$8761,2)</f>
        <v>21</v>
      </c>
      <c r="F7823" s="11">
        <f ca="1">('Step 3. Regression'!$B$18*E7823^2+'Step 3. Regression'!$C$18*E7823+'Step 3. Regression'!$D$18)*C7823</f>
        <v>8.5821060772730675</v>
      </c>
      <c r="G7823" s="11">
        <f ca="1">('Step 3. Regression'!$G$18*E7823^2+'Step 3. Regression'!$H$18*E7823+'Step 3. Regression'!$I$18)*D7823</f>
        <v>3.7186171240200707</v>
      </c>
    </row>
    <row r="7824" spans="1:7" x14ac:dyDescent="0.25">
      <c r="A7824" s="8">
        <f>IF(ISBLANK('Step 1.4 CNY OAT'!A7824),"-",'Step 1.4 CNY OAT'!A7824)</f>
        <v>43426.916666666664</v>
      </c>
      <c r="B7824" s="26">
        <f t="shared" si="140"/>
        <v>325</v>
      </c>
      <c r="C7824" s="67" cm="1">
        <f t="array" ref="C7824">INDEX('Step 5. Daily Avg Schedule Calc'!$A$2:$D$169,(WEEKDAY(A7824)-1)*24+HOUR(A7824)+1,3)</f>
        <v>1</v>
      </c>
      <c r="D7824" s="67" cm="1">
        <f t="array" ref="D7824">INDEX('Step 5. Daily Avg Schedule Calc'!$A$2:$D$169,(WEEKDAY(A7824)-1)*24+HOUR(A7824)+1,4)</f>
        <v>1</v>
      </c>
      <c r="E7824">
        <f>VLOOKUP(A7824,'Step 1.4 CNY OAT'!$A$1:$B$8761,2)</f>
        <v>21</v>
      </c>
      <c r="F7824" s="11">
        <f ca="1">('Step 3. Regression'!$B$18*E7824^2+'Step 3. Regression'!$C$18*E7824+'Step 3. Regression'!$D$18)*C7824</f>
        <v>8.5821060772730675</v>
      </c>
      <c r="G7824" s="11">
        <f ca="1">('Step 3. Regression'!$G$18*E7824^2+'Step 3. Regression'!$H$18*E7824+'Step 3. Regression'!$I$18)*D7824</f>
        <v>3.7186171240200707</v>
      </c>
    </row>
    <row r="7825" spans="1:7" x14ac:dyDescent="0.25">
      <c r="A7825" s="8">
        <f>IF(ISBLANK('Step 1.4 CNY OAT'!A7825),"-",'Step 1.4 CNY OAT'!A7825)</f>
        <v>43426.958333333336</v>
      </c>
      <c r="B7825" s="26">
        <f t="shared" si="140"/>
        <v>325</v>
      </c>
      <c r="C7825" s="67" cm="1">
        <f t="array" ref="C7825">INDEX('Step 5. Daily Avg Schedule Calc'!$A$2:$D$169,(WEEKDAY(A7825)-1)*24+HOUR(A7825)+1,3)</f>
        <v>1</v>
      </c>
      <c r="D7825" s="67" cm="1">
        <f t="array" ref="D7825">INDEX('Step 5. Daily Avg Schedule Calc'!$A$2:$D$169,(WEEKDAY(A7825)-1)*24+HOUR(A7825)+1,4)</f>
        <v>1</v>
      </c>
      <c r="E7825">
        <f>VLOOKUP(A7825,'Step 1.4 CNY OAT'!$A$1:$B$8761,2)</f>
        <v>19</v>
      </c>
      <c r="F7825" s="11">
        <f ca="1">('Step 3. Regression'!$B$18*E7825^2+'Step 3. Regression'!$C$18*E7825+'Step 3. Regression'!$D$18)*C7825</f>
        <v>8.9493955124596347</v>
      </c>
      <c r="G7825" s="11">
        <f ca="1">('Step 3. Regression'!$G$18*E7825^2+'Step 3. Regression'!$H$18*E7825+'Step 3. Regression'!$I$18)*D7825</f>
        <v>3.8227303195789948</v>
      </c>
    </row>
    <row r="7826" spans="1:7" x14ac:dyDescent="0.25">
      <c r="A7826" s="8">
        <f>IF(ISBLANK('Step 1.4 CNY OAT'!A7826),"-",'Step 1.4 CNY OAT'!A7826)</f>
        <v>43427</v>
      </c>
      <c r="B7826" s="26">
        <f t="shared" si="140"/>
        <v>326</v>
      </c>
      <c r="C7826" s="67" cm="1">
        <f t="array" ref="C7826">INDEX('Step 5. Daily Avg Schedule Calc'!$A$2:$D$169,(WEEKDAY(A7826)-1)*24+HOUR(A7826)+1,3)</f>
        <v>1</v>
      </c>
      <c r="D7826" s="67" cm="1">
        <f t="array" ref="D7826">INDEX('Step 5. Daily Avg Schedule Calc'!$A$2:$D$169,(WEEKDAY(A7826)-1)*24+HOUR(A7826)+1,4)</f>
        <v>1</v>
      </c>
      <c r="E7826">
        <f>VLOOKUP(A7826,'Step 1.4 CNY OAT'!$A$1:$B$8761,2)</f>
        <v>19</v>
      </c>
      <c r="F7826" s="11">
        <f ca="1">('Step 3. Regression'!$B$18*E7826^2+'Step 3. Regression'!$C$18*E7826+'Step 3. Regression'!$D$18)*C7826</f>
        <v>8.9493955124596347</v>
      </c>
      <c r="G7826" s="11">
        <f ca="1">('Step 3. Regression'!$G$18*E7826^2+'Step 3. Regression'!$H$18*E7826+'Step 3. Regression'!$I$18)*D7826</f>
        <v>3.8227303195789948</v>
      </c>
    </row>
    <row r="7827" spans="1:7" x14ac:dyDescent="0.25">
      <c r="A7827" s="8">
        <f>IF(ISBLANK('Step 1.4 CNY OAT'!A7827),"-",'Step 1.4 CNY OAT'!A7827)</f>
        <v>43427.041666666664</v>
      </c>
      <c r="B7827" s="26">
        <f t="shared" si="140"/>
        <v>326</v>
      </c>
      <c r="C7827" s="67" cm="1">
        <f t="array" ref="C7827">INDEX('Step 5. Daily Avg Schedule Calc'!$A$2:$D$169,(WEEKDAY(A7827)-1)*24+HOUR(A7827)+1,3)</f>
        <v>1</v>
      </c>
      <c r="D7827" s="67" cm="1">
        <f t="array" ref="D7827">INDEX('Step 5. Daily Avg Schedule Calc'!$A$2:$D$169,(WEEKDAY(A7827)-1)*24+HOUR(A7827)+1,4)</f>
        <v>1</v>
      </c>
      <c r="E7827">
        <f>VLOOKUP(A7827,'Step 1.4 CNY OAT'!$A$1:$B$8761,2)</f>
        <v>19</v>
      </c>
      <c r="F7827" s="11">
        <f ca="1">('Step 3. Regression'!$B$18*E7827^2+'Step 3. Regression'!$C$18*E7827+'Step 3. Regression'!$D$18)*C7827</f>
        <v>8.9493955124596347</v>
      </c>
      <c r="G7827" s="11">
        <f ca="1">('Step 3. Regression'!$G$18*E7827^2+'Step 3. Regression'!$H$18*E7827+'Step 3. Regression'!$I$18)*D7827</f>
        <v>3.8227303195789948</v>
      </c>
    </row>
    <row r="7828" spans="1:7" x14ac:dyDescent="0.25">
      <c r="A7828" s="8">
        <f>IF(ISBLANK('Step 1.4 CNY OAT'!A7828),"-",'Step 1.4 CNY OAT'!A7828)</f>
        <v>43427.083333333336</v>
      </c>
      <c r="B7828" s="26">
        <f t="shared" si="140"/>
        <v>326</v>
      </c>
      <c r="C7828" s="67" cm="1">
        <f t="array" ref="C7828">INDEX('Step 5. Daily Avg Schedule Calc'!$A$2:$D$169,(WEEKDAY(A7828)-1)*24+HOUR(A7828)+1,3)</f>
        <v>1</v>
      </c>
      <c r="D7828" s="67" cm="1">
        <f t="array" ref="D7828">INDEX('Step 5. Daily Avg Schedule Calc'!$A$2:$D$169,(WEEKDAY(A7828)-1)*24+HOUR(A7828)+1,4)</f>
        <v>1</v>
      </c>
      <c r="E7828">
        <f>VLOOKUP(A7828,'Step 1.4 CNY OAT'!$A$1:$B$8761,2)</f>
        <v>19</v>
      </c>
      <c r="F7828" s="11">
        <f ca="1">('Step 3. Regression'!$B$18*E7828^2+'Step 3. Regression'!$C$18*E7828+'Step 3. Regression'!$D$18)*C7828</f>
        <v>8.9493955124596347</v>
      </c>
      <c r="G7828" s="11">
        <f ca="1">('Step 3. Regression'!$G$18*E7828^2+'Step 3. Regression'!$H$18*E7828+'Step 3. Regression'!$I$18)*D7828</f>
        <v>3.8227303195789948</v>
      </c>
    </row>
    <row r="7829" spans="1:7" x14ac:dyDescent="0.25">
      <c r="A7829" s="8">
        <f>IF(ISBLANK('Step 1.4 CNY OAT'!A7829),"-",'Step 1.4 CNY OAT'!A7829)</f>
        <v>43427.125</v>
      </c>
      <c r="B7829" s="26">
        <f t="shared" si="140"/>
        <v>326</v>
      </c>
      <c r="C7829" s="67" cm="1">
        <f t="array" ref="C7829">INDEX('Step 5. Daily Avg Schedule Calc'!$A$2:$D$169,(WEEKDAY(A7829)-1)*24+HOUR(A7829)+1,3)</f>
        <v>1</v>
      </c>
      <c r="D7829" s="67" cm="1">
        <f t="array" ref="D7829">INDEX('Step 5. Daily Avg Schedule Calc'!$A$2:$D$169,(WEEKDAY(A7829)-1)*24+HOUR(A7829)+1,4)</f>
        <v>1</v>
      </c>
      <c r="E7829">
        <f>VLOOKUP(A7829,'Step 1.4 CNY OAT'!$A$1:$B$8761,2)</f>
        <v>18</v>
      </c>
      <c r="F7829" s="11">
        <f ca="1">('Step 3. Regression'!$B$18*E7829^2+'Step 3. Regression'!$C$18*E7829+'Step 3. Regression'!$D$18)*C7829</f>
        <v>9.1403154331467924</v>
      </c>
      <c r="G7829" s="11">
        <f ca="1">('Step 3. Regression'!$G$18*E7829^2+'Step 3. Regression'!$H$18*E7829+'Step 3. Regression'!$I$18)*D7829</f>
        <v>3.876657905840176</v>
      </c>
    </row>
    <row r="7830" spans="1:7" x14ac:dyDescent="0.25">
      <c r="A7830" s="8">
        <f>IF(ISBLANK('Step 1.4 CNY OAT'!A7830),"-",'Step 1.4 CNY OAT'!A7830)</f>
        <v>43427.166666666664</v>
      </c>
      <c r="B7830" s="26">
        <f t="shared" si="140"/>
        <v>326</v>
      </c>
      <c r="C7830" s="67" cm="1">
        <f t="array" ref="C7830">INDEX('Step 5. Daily Avg Schedule Calc'!$A$2:$D$169,(WEEKDAY(A7830)-1)*24+HOUR(A7830)+1,3)</f>
        <v>1</v>
      </c>
      <c r="D7830" s="67" cm="1">
        <f t="array" ref="D7830">INDEX('Step 5. Daily Avg Schedule Calc'!$A$2:$D$169,(WEEKDAY(A7830)-1)*24+HOUR(A7830)+1,4)</f>
        <v>1</v>
      </c>
      <c r="E7830">
        <f>VLOOKUP(A7830,'Step 1.4 CNY OAT'!$A$1:$B$8761,2)</f>
        <v>18</v>
      </c>
      <c r="F7830" s="11">
        <f ca="1">('Step 3. Regression'!$B$18*E7830^2+'Step 3. Regression'!$C$18*E7830+'Step 3. Regression'!$D$18)*C7830</f>
        <v>9.1403154331467924</v>
      </c>
      <c r="G7830" s="11">
        <f ca="1">('Step 3. Regression'!$G$18*E7830^2+'Step 3. Regression'!$H$18*E7830+'Step 3. Regression'!$I$18)*D7830</f>
        <v>3.876657905840176</v>
      </c>
    </row>
    <row r="7831" spans="1:7" x14ac:dyDescent="0.25">
      <c r="A7831" s="8">
        <f>IF(ISBLANK('Step 1.4 CNY OAT'!A7831),"-",'Step 1.4 CNY OAT'!A7831)</f>
        <v>43427.208333333336</v>
      </c>
      <c r="B7831" s="26">
        <f t="shared" si="140"/>
        <v>326</v>
      </c>
      <c r="C7831" s="67" cm="1">
        <f t="array" ref="C7831">INDEX('Step 5. Daily Avg Schedule Calc'!$A$2:$D$169,(WEEKDAY(A7831)-1)*24+HOUR(A7831)+1,3)</f>
        <v>1</v>
      </c>
      <c r="D7831" s="67" cm="1">
        <f t="array" ref="D7831">INDEX('Step 5. Daily Avg Schedule Calc'!$A$2:$D$169,(WEEKDAY(A7831)-1)*24+HOUR(A7831)+1,4)</f>
        <v>1</v>
      </c>
      <c r="E7831">
        <f>VLOOKUP(A7831,'Step 1.4 CNY OAT'!$A$1:$B$8761,2)</f>
        <v>18</v>
      </c>
      <c r="F7831" s="11">
        <f ca="1">('Step 3. Regression'!$B$18*E7831^2+'Step 3. Regression'!$C$18*E7831+'Step 3. Regression'!$D$18)*C7831</f>
        <v>9.1403154331467924</v>
      </c>
      <c r="G7831" s="11">
        <f ca="1">('Step 3. Regression'!$G$18*E7831^2+'Step 3. Regression'!$H$18*E7831+'Step 3. Regression'!$I$18)*D7831</f>
        <v>3.876657905840176</v>
      </c>
    </row>
    <row r="7832" spans="1:7" x14ac:dyDescent="0.25">
      <c r="A7832" s="8">
        <f>IF(ISBLANK('Step 1.4 CNY OAT'!A7832),"-",'Step 1.4 CNY OAT'!A7832)</f>
        <v>43427.25</v>
      </c>
      <c r="B7832" s="26">
        <f t="shared" si="140"/>
        <v>326</v>
      </c>
      <c r="C7832" s="67" cm="1">
        <f t="array" ref="C7832">INDEX('Step 5. Daily Avg Schedule Calc'!$A$2:$D$169,(WEEKDAY(A7832)-1)*24+HOUR(A7832)+1,3)</f>
        <v>1</v>
      </c>
      <c r="D7832" s="67" cm="1">
        <f t="array" ref="D7832">INDEX('Step 5. Daily Avg Schedule Calc'!$A$2:$D$169,(WEEKDAY(A7832)-1)*24+HOUR(A7832)+1,4)</f>
        <v>1</v>
      </c>
      <c r="E7832">
        <f>VLOOKUP(A7832,'Step 1.4 CNY OAT'!$A$1:$B$8761,2)</f>
        <v>18</v>
      </c>
      <c r="F7832" s="11">
        <f ca="1">('Step 3. Regression'!$B$18*E7832^2+'Step 3. Regression'!$C$18*E7832+'Step 3. Regression'!$D$18)*C7832</f>
        <v>9.1403154331467924</v>
      </c>
      <c r="G7832" s="11">
        <f ca="1">('Step 3. Regression'!$G$18*E7832^2+'Step 3. Regression'!$H$18*E7832+'Step 3. Regression'!$I$18)*D7832</f>
        <v>3.876657905840176</v>
      </c>
    </row>
    <row r="7833" spans="1:7" x14ac:dyDescent="0.25">
      <c r="A7833" s="8">
        <f>IF(ISBLANK('Step 1.4 CNY OAT'!A7833),"-",'Step 1.4 CNY OAT'!A7833)</f>
        <v>43427.291666666664</v>
      </c>
      <c r="B7833" s="26">
        <f t="shared" si="140"/>
        <v>326</v>
      </c>
      <c r="C7833" s="67" cm="1">
        <f t="array" ref="C7833">INDEX('Step 5. Daily Avg Schedule Calc'!$A$2:$D$169,(WEEKDAY(A7833)-1)*24+HOUR(A7833)+1,3)</f>
        <v>1</v>
      </c>
      <c r="D7833" s="67" cm="1">
        <f t="array" ref="D7833">INDEX('Step 5. Daily Avg Schedule Calc'!$A$2:$D$169,(WEEKDAY(A7833)-1)*24+HOUR(A7833)+1,4)</f>
        <v>1</v>
      </c>
      <c r="E7833">
        <f>VLOOKUP(A7833,'Step 1.4 CNY OAT'!$A$1:$B$8761,2)</f>
        <v>17</v>
      </c>
      <c r="F7833" s="11">
        <f ca="1">('Step 3. Regression'!$B$18*E7833^2+'Step 3. Regression'!$C$18*E7833+'Step 3. Regression'!$D$18)*C7833</f>
        <v>9.3360854892298661</v>
      </c>
      <c r="G7833" s="11">
        <f ca="1">('Step 3. Regression'!$G$18*E7833^2+'Step 3. Regression'!$H$18*E7833+'Step 3. Regression'!$I$18)*D7833</f>
        <v>3.9318328177558373</v>
      </c>
    </row>
    <row r="7834" spans="1:7" x14ac:dyDescent="0.25">
      <c r="A7834" s="8">
        <f>IF(ISBLANK('Step 1.4 CNY OAT'!A7834),"-",'Step 1.4 CNY OAT'!A7834)</f>
        <v>43427.333333333336</v>
      </c>
      <c r="B7834" s="26">
        <f t="shared" si="140"/>
        <v>326</v>
      </c>
      <c r="C7834" s="67" cm="1">
        <f t="array" ref="C7834">INDEX('Step 5. Daily Avg Schedule Calc'!$A$2:$D$169,(WEEKDAY(A7834)-1)*24+HOUR(A7834)+1,3)</f>
        <v>1</v>
      </c>
      <c r="D7834" s="67" cm="1">
        <f t="array" ref="D7834">INDEX('Step 5. Daily Avg Schedule Calc'!$A$2:$D$169,(WEEKDAY(A7834)-1)*24+HOUR(A7834)+1,4)</f>
        <v>1</v>
      </c>
      <c r="E7834">
        <f>VLOOKUP(A7834,'Step 1.4 CNY OAT'!$A$1:$B$8761,2)</f>
        <v>19</v>
      </c>
      <c r="F7834" s="11">
        <f ca="1">('Step 3. Regression'!$B$18*E7834^2+'Step 3. Regression'!$C$18*E7834+'Step 3. Regression'!$D$18)*C7834</f>
        <v>8.9493955124596347</v>
      </c>
      <c r="G7834" s="11">
        <f ca="1">('Step 3. Regression'!$G$18*E7834^2+'Step 3. Regression'!$H$18*E7834+'Step 3. Regression'!$I$18)*D7834</f>
        <v>3.8227303195789948</v>
      </c>
    </row>
    <row r="7835" spans="1:7" x14ac:dyDescent="0.25">
      <c r="A7835" s="8">
        <f>IF(ISBLANK('Step 1.4 CNY OAT'!A7835),"-",'Step 1.4 CNY OAT'!A7835)</f>
        <v>43427.375</v>
      </c>
      <c r="B7835" s="26">
        <f t="shared" si="140"/>
        <v>326</v>
      </c>
      <c r="C7835" s="67" cm="1">
        <f t="array" ref="C7835">INDEX('Step 5. Daily Avg Schedule Calc'!$A$2:$D$169,(WEEKDAY(A7835)-1)*24+HOUR(A7835)+1,3)</f>
        <v>1</v>
      </c>
      <c r="D7835" s="67" cm="1">
        <f t="array" ref="D7835">INDEX('Step 5. Daily Avg Schedule Calc'!$A$2:$D$169,(WEEKDAY(A7835)-1)*24+HOUR(A7835)+1,4)</f>
        <v>1</v>
      </c>
      <c r="E7835">
        <f>VLOOKUP(A7835,'Step 1.4 CNY OAT'!$A$1:$B$8761,2)</f>
        <v>23</v>
      </c>
      <c r="F7835" s="11">
        <f ca="1">('Step 3. Regression'!$B$18*E7835^2+'Step 3. Regression'!$C$18*E7835+'Step 3. Regression'!$D$18)*C7835</f>
        <v>8.2342171836701681</v>
      </c>
      <c r="G7835" s="11">
        <f ca="1">('Step 3. Regression'!$G$18*E7835^2+'Step 3. Regression'!$H$18*E7835+'Step 3. Regression'!$I$18)*D7835</f>
        <v>3.6194932310790655</v>
      </c>
    </row>
    <row r="7836" spans="1:7" x14ac:dyDescent="0.25">
      <c r="A7836" s="8">
        <f>IF(ISBLANK('Step 1.4 CNY OAT'!A7836),"-",'Step 1.4 CNY OAT'!A7836)</f>
        <v>43427.416666666664</v>
      </c>
      <c r="B7836" s="26">
        <f t="shared" si="140"/>
        <v>326</v>
      </c>
      <c r="C7836" s="67" cm="1">
        <f t="array" ref="C7836">INDEX('Step 5. Daily Avg Schedule Calc'!$A$2:$D$169,(WEEKDAY(A7836)-1)*24+HOUR(A7836)+1,3)</f>
        <v>1</v>
      </c>
      <c r="D7836" s="67" cm="1">
        <f t="array" ref="D7836">INDEX('Step 5. Daily Avg Schedule Calc'!$A$2:$D$169,(WEEKDAY(A7836)-1)*24+HOUR(A7836)+1,4)</f>
        <v>1</v>
      </c>
      <c r="E7836">
        <f>VLOOKUP(A7836,'Step 1.4 CNY OAT'!$A$1:$B$8761,2)</f>
        <v>22</v>
      </c>
      <c r="F7836" s="11">
        <f ca="1">('Step 3. Regression'!$B$18*E7836^2+'Step 3. Regression'!$C$18*E7836+'Step 3. Regression'!$D$18)*C7836</f>
        <v>8.405736562773658</v>
      </c>
      <c r="G7836" s="11">
        <f ca="1">('Step 3. Regression'!$G$18*E7836^2+'Step 3. Regression'!$H$18*E7836+'Step 3. Regression'!$I$18)*D7836</f>
        <v>3.6684315147223283</v>
      </c>
    </row>
    <row r="7837" spans="1:7" x14ac:dyDescent="0.25">
      <c r="A7837" s="8">
        <f>IF(ISBLANK('Step 1.4 CNY OAT'!A7837),"-",'Step 1.4 CNY OAT'!A7837)</f>
        <v>43427.458333333336</v>
      </c>
      <c r="B7837" s="26">
        <f t="shared" si="140"/>
        <v>326</v>
      </c>
      <c r="C7837" s="67" cm="1">
        <f t="array" ref="C7837">INDEX('Step 5. Daily Avg Schedule Calc'!$A$2:$D$169,(WEEKDAY(A7837)-1)*24+HOUR(A7837)+1,3)</f>
        <v>1</v>
      </c>
      <c r="D7837" s="67" cm="1">
        <f t="array" ref="D7837">INDEX('Step 5. Daily Avg Schedule Calc'!$A$2:$D$169,(WEEKDAY(A7837)-1)*24+HOUR(A7837)+1,4)</f>
        <v>1</v>
      </c>
      <c r="E7837">
        <f>VLOOKUP(A7837,'Step 1.4 CNY OAT'!$A$1:$B$8761,2)</f>
        <v>27</v>
      </c>
      <c r="F7837" s="11">
        <f ca="1">('Step 3. Regression'!$B$18*E7837^2+'Step 3. Regression'!$C$18*E7837+'Step 3. Regression'!$D$18)*C7837</f>
        <v>7.5966410212153646</v>
      </c>
      <c r="G7837" s="11">
        <f ca="1">('Step 3. Regression'!$G$18*E7837^2+'Step 3. Regression'!$H$18*E7837+'Step 3. Regression'!$I$18)*D7837</f>
        <v>3.436213353050809</v>
      </c>
    </row>
    <row r="7838" spans="1:7" x14ac:dyDescent="0.25">
      <c r="A7838" s="8">
        <f>IF(ISBLANK('Step 1.4 CNY OAT'!A7838),"-",'Step 1.4 CNY OAT'!A7838)</f>
        <v>43427.5</v>
      </c>
      <c r="B7838" s="26">
        <f t="shared" si="140"/>
        <v>326</v>
      </c>
      <c r="C7838" s="67" cm="1">
        <f t="array" ref="C7838">INDEX('Step 5. Daily Avg Schedule Calc'!$A$2:$D$169,(WEEKDAY(A7838)-1)*24+HOUR(A7838)+1,3)</f>
        <v>1</v>
      </c>
      <c r="D7838" s="67" cm="1">
        <f t="array" ref="D7838">INDEX('Step 5. Daily Avg Schedule Calc'!$A$2:$D$169,(WEEKDAY(A7838)-1)*24+HOUR(A7838)+1,4)</f>
        <v>1</v>
      </c>
      <c r="E7838">
        <f>VLOOKUP(A7838,'Step 1.4 CNY OAT'!$A$1:$B$8761,2)</f>
        <v>28</v>
      </c>
      <c r="F7838" s="11">
        <f ca="1">('Step 3. Regression'!$B$18*E7838^2+'Step 3. Regression'!$C$18*E7838+'Step 3. Regression'!$D$18)*C7838</f>
        <v>7.4493723190914558</v>
      </c>
      <c r="G7838" s="11">
        <f ca="1">('Step 3. Regression'!$G$18*E7838^2+'Step 3. Regression'!$H$18*E7838+'Step 3. Regression'!$I$18)*D7838</f>
        <v>3.3935116976799442</v>
      </c>
    </row>
    <row r="7839" spans="1:7" x14ac:dyDescent="0.25">
      <c r="A7839" s="8">
        <f>IF(ISBLANK('Step 1.4 CNY OAT'!A7839),"-",'Step 1.4 CNY OAT'!A7839)</f>
        <v>43427.541666666664</v>
      </c>
      <c r="B7839" s="26">
        <f t="shared" si="140"/>
        <v>326</v>
      </c>
      <c r="C7839" s="67" cm="1">
        <f t="array" ref="C7839">INDEX('Step 5. Daily Avg Schedule Calc'!$A$2:$D$169,(WEEKDAY(A7839)-1)*24+HOUR(A7839)+1,3)</f>
        <v>1</v>
      </c>
      <c r="D7839" s="67" cm="1">
        <f t="array" ref="D7839">INDEX('Step 5. Daily Avg Schedule Calc'!$A$2:$D$169,(WEEKDAY(A7839)-1)*24+HOUR(A7839)+1,4)</f>
        <v>1</v>
      </c>
      <c r="E7839">
        <f>VLOOKUP(A7839,'Step 1.4 CNY OAT'!$A$1:$B$8761,2)</f>
        <v>31</v>
      </c>
      <c r="F7839" s="11">
        <f ca="1">('Step 3. Regression'!$B$18*E7839^2+'Step 3. Regression'!$C$18*E7839+'Step 3. Regression'!$D$18)*C7839</f>
        <v>7.0366670250952286</v>
      </c>
      <c r="G7839" s="11">
        <f ca="1">('Step 3. Regression'!$G$18*E7839^2+'Step 3. Regression'!$H$18*E7839+'Step 3. Regression'!$I$18)*D7839</f>
        <v>3.2728906854942266</v>
      </c>
    </row>
    <row r="7840" spans="1:7" x14ac:dyDescent="0.25">
      <c r="A7840" s="8">
        <f>IF(ISBLANK('Step 1.4 CNY OAT'!A7840),"-",'Step 1.4 CNY OAT'!A7840)</f>
        <v>43427.583333333336</v>
      </c>
      <c r="B7840" s="26">
        <f t="shared" si="140"/>
        <v>326</v>
      </c>
      <c r="C7840" s="67" cm="1">
        <f t="array" ref="C7840">INDEX('Step 5. Daily Avg Schedule Calc'!$A$2:$D$169,(WEEKDAY(A7840)-1)*24+HOUR(A7840)+1,3)</f>
        <v>1</v>
      </c>
      <c r="D7840" s="67" cm="1">
        <f t="array" ref="D7840">INDEX('Step 5. Daily Avg Schedule Calc'!$A$2:$D$169,(WEEKDAY(A7840)-1)*24+HOUR(A7840)+1,4)</f>
        <v>1</v>
      </c>
      <c r="E7840">
        <f>VLOOKUP(A7840,'Step 1.4 CNY OAT'!$A$1:$B$8761,2)</f>
        <v>30</v>
      </c>
      <c r="F7840" s="11">
        <f ca="1">('Step 3. Regression'!$B$18*E7840^2+'Step 3. Regression'!$C$18*E7840+'Step 3. Regression'!$D$18)*C7840</f>
        <v>7.1693853210313874</v>
      </c>
      <c r="G7840" s="11">
        <f ca="1">('Step 3. Regression'!$G$18*E7840^2+'Step 3. Regression'!$H$18*E7840+'Step 3. Regression'!$I$18)*D7840</f>
        <v>3.3118503639016525</v>
      </c>
    </row>
    <row r="7841" spans="1:7" x14ac:dyDescent="0.25">
      <c r="A7841" s="8">
        <f>IF(ISBLANK('Step 1.4 CNY OAT'!A7841),"-",'Step 1.4 CNY OAT'!A7841)</f>
        <v>43427.625</v>
      </c>
      <c r="B7841" s="26">
        <f t="shared" si="140"/>
        <v>326</v>
      </c>
      <c r="C7841" s="67" cm="1">
        <f t="array" ref="C7841">INDEX('Step 5. Daily Avg Schedule Calc'!$A$2:$D$169,(WEEKDAY(A7841)-1)*24+HOUR(A7841)+1,3)</f>
        <v>1</v>
      </c>
      <c r="D7841" s="67" cm="1">
        <f t="array" ref="D7841">INDEX('Step 5. Daily Avg Schedule Calc'!$A$2:$D$169,(WEEKDAY(A7841)-1)*24+HOUR(A7841)+1,4)</f>
        <v>1</v>
      </c>
      <c r="E7841">
        <f>VLOOKUP(A7841,'Step 1.4 CNY OAT'!$A$1:$B$8761,2)</f>
        <v>30</v>
      </c>
      <c r="F7841" s="11">
        <f ca="1">('Step 3. Regression'!$B$18*E7841^2+'Step 3. Regression'!$C$18*E7841+'Step 3. Regression'!$D$18)*C7841</f>
        <v>7.1693853210313874</v>
      </c>
      <c r="G7841" s="11">
        <f ca="1">('Step 3. Regression'!$G$18*E7841^2+'Step 3. Regression'!$H$18*E7841+'Step 3. Regression'!$I$18)*D7841</f>
        <v>3.3118503639016525</v>
      </c>
    </row>
    <row r="7842" spans="1:7" x14ac:dyDescent="0.25">
      <c r="A7842" s="8">
        <f>IF(ISBLANK('Step 1.4 CNY OAT'!A7842),"-",'Step 1.4 CNY OAT'!A7842)</f>
        <v>43427.666666666664</v>
      </c>
      <c r="B7842" s="26">
        <f t="shared" si="140"/>
        <v>326</v>
      </c>
      <c r="C7842" s="67" cm="1">
        <f t="array" ref="C7842">INDEX('Step 5. Daily Avg Schedule Calc'!$A$2:$D$169,(WEEKDAY(A7842)-1)*24+HOUR(A7842)+1,3)</f>
        <v>1</v>
      </c>
      <c r="D7842" s="67" cm="1">
        <f t="array" ref="D7842">INDEX('Step 5. Daily Avg Schedule Calc'!$A$2:$D$169,(WEEKDAY(A7842)-1)*24+HOUR(A7842)+1,4)</f>
        <v>1</v>
      </c>
      <c r="E7842">
        <f>VLOOKUP(A7842,'Step 1.4 CNY OAT'!$A$1:$B$8761,2)</f>
        <v>32</v>
      </c>
      <c r="F7842" s="11">
        <f ca="1">('Step 3. Regression'!$B$18*E7842^2+'Step 3. Regression'!$C$18*E7842+'Step 3. Regression'!$D$18)*C7842</f>
        <v>6.9087988645549858</v>
      </c>
      <c r="G7842" s="11">
        <f ca="1">('Step 3. Regression'!$G$18*E7842^2+'Step 3. Regression'!$H$18*E7842+'Step 3. Regression'!$I$18)*D7842</f>
        <v>3.2351783327412797</v>
      </c>
    </row>
    <row r="7843" spans="1:7" x14ac:dyDescent="0.25">
      <c r="A7843" s="8">
        <f>IF(ISBLANK('Step 1.4 CNY OAT'!A7843),"-",'Step 1.4 CNY OAT'!A7843)</f>
        <v>43427.708333333336</v>
      </c>
      <c r="B7843" s="26">
        <f t="shared" si="140"/>
        <v>326</v>
      </c>
      <c r="C7843" s="67" cm="1">
        <f t="array" ref="C7843">INDEX('Step 5. Daily Avg Schedule Calc'!$A$2:$D$169,(WEEKDAY(A7843)-1)*24+HOUR(A7843)+1,3)</f>
        <v>1</v>
      </c>
      <c r="D7843" s="67" cm="1">
        <f t="array" ref="D7843">INDEX('Step 5. Daily Avg Schedule Calc'!$A$2:$D$169,(WEEKDAY(A7843)-1)*24+HOUR(A7843)+1,4)</f>
        <v>1</v>
      </c>
      <c r="E7843">
        <f>VLOOKUP(A7843,'Step 1.4 CNY OAT'!$A$1:$B$8761,2)</f>
        <v>32</v>
      </c>
      <c r="F7843" s="11">
        <f ca="1">('Step 3. Regression'!$B$18*E7843^2+'Step 3. Regression'!$C$18*E7843+'Step 3. Regression'!$D$18)*C7843</f>
        <v>6.9087988645549858</v>
      </c>
      <c r="G7843" s="11">
        <f ca="1">('Step 3. Regression'!$G$18*E7843^2+'Step 3. Regression'!$H$18*E7843+'Step 3. Regression'!$I$18)*D7843</f>
        <v>3.2351783327412797</v>
      </c>
    </row>
    <row r="7844" spans="1:7" x14ac:dyDescent="0.25">
      <c r="A7844" s="8">
        <f>IF(ISBLANK('Step 1.4 CNY OAT'!A7844),"-",'Step 1.4 CNY OAT'!A7844)</f>
        <v>43427.75</v>
      </c>
      <c r="B7844" s="26">
        <f t="shared" si="140"/>
        <v>326</v>
      </c>
      <c r="C7844" s="67" cm="1">
        <f t="array" ref="C7844">INDEX('Step 5. Daily Avg Schedule Calc'!$A$2:$D$169,(WEEKDAY(A7844)-1)*24+HOUR(A7844)+1,3)</f>
        <v>1</v>
      </c>
      <c r="D7844" s="67" cm="1">
        <f t="array" ref="D7844">INDEX('Step 5. Daily Avg Schedule Calc'!$A$2:$D$169,(WEEKDAY(A7844)-1)*24+HOUR(A7844)+1,4)</f>
        <v>1</v>
      </c>
      <c r="E7844">
        <f>VLOOKUP(A7844,'Step 1.4 CNY OAT'!$A$1:$B$8761,2)</f>
        <v>32</v>
      </c>
      <c r="F7844" s="11">
        <f ca="1">('Step 3. Regression'!$B$18*E7844^2+'Step 3. Regression'!$C$18*E7844+'Step 3. Regression'!$D$18)*C7844</f>
        <v>6.9087988645549858</v>
      </c>
      <c r="G7844" s="11">
        <f ca="1">('Step 3. Regression'!$G$18*E7844^2+'Step 3. Regression'!$H$18*E7844+'Step 3. Regression'!$I$18)*D7844</f>
        <v>3.2351783327412797</v>
      </c>
    </row>
    <row r="7845" spans="1:7" x14ac:dyDescent="0.25">
      <c r="A7845" s="8">
        <f>IF(ISBLANK('Step 1.4 CNY OAT'!A7845),"-",'Step 1.4 CNY OAT'!A7845)</f>
        <v>43427.791666666664</v>
      </c>
      <c r="B7845" s="26">
        <f t="shared" si="140"/>
        <v>326</v>
      </c>
      <c r="C7845" s="67" cm="1">
        <f t="array" ref="C7845">INDEX('Step 5. Daily Avg Schedule Calc'!$A$2:$D$169,(WEEKDAY(A7845)-1)*24+HOUR(A7845)+1,3)</f>
        <v>1</v>
      </c>
      <c r="D7845" s="67" cm="1">
        <f t="array" ref="D7845">INDEX('Step 5. Daily Avg Schedule Calc'!$A$2:$D$169,(WEEKDAY(A7845)-1)*24+HOUR(A7845)+1,4)</f>
        <v>1</v>
      </c>
      <c r="E7845">
        <f>VLOOKUP(A7845,'Step 1.4 CNY OAT'!$A$1:$B$8761,2)</f>
        <v>32</v>
      </c>
      <c r="F7845" s="11">
        <f ca="1">('Step 3. Regression'!$B$18*E7845^2+'Step 3. Regression'!$C$18*E7845+'Step 3. Regression'!$D$18)*C7845</f>
        <v>6.9087988645549858</v>
      </c>
      <c r="G7845" s="11">
        <f ca="1">('Step 3. Regression'!$G$18*E7845^2+'Step 3. Regression'!$H$18*E7845+'Step 3. Regression'!$I$18)*D7845</f>
        <v>3.2351783327412797</v>
      </c>
    </row>
    <row r="7846" spans="1:7" x14ac:dyDescent="0.25">
      <c r="A7846" s="8">
        <f>IF(ISBLANK('Step 1.4 CNY OAT'!A7846),"-",'Step 1.4 CNY OAT'!A7846)</f>
        <v>43427.833333333336</v>
      </c>
      <c r="B7846" s="26">
        <f t="shared" si="140"/>
        <v>326</v>
      </c>
      <c r="C7846" s="67" cm="1">
        <f t="array" ref="C7846">INDEX('Step 5. Daily Avg Schedule Calc'!$A$2:$D$169,(WEEKDAY(A7846)-1)*24+HOUR(A7846)+1,3)</f>
        <v>1</v>
      </c>
      <c r="D7846" s="67" cm="1">
        <f t="array" ref="D7846">INDEX('Step 5. Daily Avg Schedule Calc'!$A$2:$D$169,(WEEKDAY(A7846)-1)*24+HOUR(A7846)+1,4)</f>
        <v>1</v>
      </c>
      <c r="E7846">
        <f>VLOOKUP(A7846,'Step 1.4 CNY OAT'!$A$1:$B$8761,2)</f>
        <v>32</v>
      </c>
      <c r="F7846" s="11">
        <f ca="1">('Step 3. Regression'!$B$18*E7846^2+'Step 3. Regression'!$C$18*E7846+'Step 3. Regression'!$D$18)*C7846</f>
        <v>6.9087988645549858</v>
      </c>
      <c r="G7846" s="11">
        <f ca="1">('Step 3. Regression'!$G$18*E7846^2+'Step 3. Regression'!$H$18*E7846+'Step 3. Regression'!$I$18)*D7846</f>
        <v>3.2351783327412797</v>
      </c>
    </row>
    <row r="7847" spans="1:7" x14ac:dyDescent="0.25">
      <c r="A7847" s="8">
        <f>IF(ISBLANK('Step 1.4 CNY OAT'!A7847),"-",'Step 1.4 CNY OAT'!A7847)</f>
        <v>43427.875</v>
      </c>
      <c r="B7847" s="26">
        <f t="shared" si="140"/>
        <v>326</v>
      </c>
      <c r="C7847" s="67" cm="1">
        <f t="array" ref="C7847">INDEX('Step 5. Daily Avg Schedule Calc'!$A$2:$D$169,(WEEKDAY(A7847)-1)*24+HOUR(A7847)+1,3)</f>
        <v>1</v>
      </c>
      <c r="D7847" s="67" cm="1">
        <f t="array" ref="D7847">INDEX('Step 5. Daily Avg Schedule Calc'!$A$2:$D$169,(WEEKDAY(A7847)-1)*24+HOUR(A7847)+1,4)</f>
        <v>1</v>
      </c>
      <c r="E7847">
        <f>VLOOKUP(A7847,'Step 1.4 CNY OAT'!$A$1:$B$8761,2)</f>
        <v>32</v>
      </c>
      <c r="F7847" s="11">
        <f ca="1">('Step 3. Regression'!$B$18*E7847^2+'Step 3. Regression'!$C$18*E7847+'Step 3. Regression'!$D$18)*C7847</f>
        <v>6.9087988645549858</v>
      </c>
      <c r="G7847" s="11">
        <f ca="1">('Step 3. Regression'!$G$18*E7847^2+'Step 3. Regression'!$H$18*E7847+'Step 3. Regression'!$I$18)*D7847</f>
        <v>3.2351783327412797</v>
      </c>
    </row>
    <row r="7848" spans="1:7" x14ac:dyDescent="0.25">
      <c r="A7848" s="8">
        <f>IF(ISBLANK('Step 1.4 CNY OAT'!A7848),"-",'Step 1.4 CNY OAT'!A7848)</f>
        <v>43427.916666666664</v>
      </c>
      <c r="B7848" s="26">
        <f t="shared" si="140"/>
        <v>326</v>
      </c>
      <c r="C7848" s="67" cm="1">
        <f t="array" ref="C7848">INDEX('Step 5. Daily Avg Schedule Calc'!$A$2:$D$169,(WEEKDAY(A7848)-1)*24+HOUR(A7848)+1,3)</f>
        <v>1</v>
      </c>
      <c r="D7848" s="67" cm="1">
        <f t="array" ref="D7848">INDEX('Step 5. Daily Avg Schedule Calc'!$A$2:$D$169,(WEEKDAY(A7848)-1)*24+HOUR(A7848)+1,4)</f>
        <v>1</v>
      </c>
      <c r="E7848">
        <f>VLOOKUP(A7848,'Step 1.4 CNY OAT'!$A$1:$B$8761,2)</f>
        <v>32</v>
      </c>
      <c r="F7848" s="11">
        <f ca="1">('Step 3. Regression'!$B$18*E7848^2+'Step 3. Regression'!$C$18*E7848+'Step 3. Regression'!$D$18)*C7848</f>
        <v>6.9087988645549858</v>
      </c>
      <c r="G7848" s="11">
        <f ca="1">('Step 3. Regression'!$G$18*E7848^2+'Step 3. Regression'!$H$18*E7848+'Step 3. Regression'!$I$18)*D7848</f>
        <v>3.2351783327412797</v>
      </c>
    </row>
    <row r="7849" spans="1:7" x14ac:dyDescent="0.25">
      <c r="A7849" s="8">
        <f>IF(ISBLANK('Step 1.4 CNY OAT'!A7849),"-",'Step 1.4 CNY OAT'!A7849)</f>
        <v>43427.958333333336</v>
      </c>
      <c r="B7849" s="26">
        <f t="shared" si="140"/>
        <v>326</v>
      </c>
      <c r="C7849" s="67" cm="1">
        <f t="array" ref="C7849">INDEX('Step 5. Daily Avg Schedule Calc'!$A$2:$D$169,(WEEKDAY(A7849)-1)*24+HOUR(A7849)+1,3)</f>
        <v>1</v>
      </c>
      <c r="D7849" s="67" cm="1">
        <f t="array" ref="D7849">INDEX('Step 5. Daily Avg Schedule Calc'!$A$2:$D$169,(WEEKDAY(A7849)-1)*24+HOUR(A7849)+1,4)</f>
        <v>1</v>
      </c>
      <c r="E7849">
        <f>VLOOKUP(A7849,'Step 1.4 CNY OAT'!$A$1:$B$8761,2)</f>
        <v>32</v>
      </c>
      <c r="F7849" s="11">
        <f ca="1">('Step 3. Regression'!$B$18*E7849^2+'Step 3. Regression'!$C$18*E7849+'Step 3. Regression'!$D$18)*C7849</f>
        <v>6.9087988645549858</v>
      </c>
      <c r="G7849" s="11">
        <f ca="1">('Step 3. Regression'!$G$18*E7849^2+'Step 3. Regression'!$H$18*E7849+'Step 3. Regression'!$I$18)*D7849</f>
        <v>3.2351783327412797</v>
      </c>
    </row>
    <row r="7850" spans="1:7" x14ac:dyDescent="0.25">
      <c r="A7850" s="8">
        <f>IF(ISBLANK('Step 1.4 CNY OAT'!A7850),"-",'Step 1.4 CNY OAT'!A7850)</f>
        <v>43428</v>
      </c>
      <c r="B7850" s="26">
        <f t="shared" si="140"/>
        <v>327</v>
      </c>
      <c r="C7850" s="67" cm="1">
        <f t="array" ref="C7850">INDEX('Step 5. Daily Avg Schedule Calc'!$A$2:$D$169,(WEEKDAY(A7850)-1)*24+HOUR(A7850)+1,3)</f>
        <v>1</v>
      </c>
      <c r="D7850" s="67" cm="1">
        <f t="array" ref="D7850">INDEX('Step 5. Daily Avg Schedule Calc'!$A$2:$D$169,(WEEKDAY(A7850)-1)*24+HOUR(A7850)+1,4)</f>
        <v>1</v>
      </c>
      <c r="E7850">
        <f>VLOOKUP(A7850,'Step 1.4 CNY OAT'!$A$1:$B$8761,2)</f>
        <v>32</v>
      </c>
      <c r="F7850" s="11">
        <f ca="1">('Step 3. Regression'!$B$18*E7850^2+'Step 3. Regression'!$C$18*E7850+'Step 3. Regression'!$D$18)*C7850</f>
        <v>6.9087988645549858</v>
      </c>
      <c r="G7850" s="11">
        <f ca="1">('Step 3. Regression'!$G$18*E7850^2+'Step 3. Regression'!$H$18*E7850+'Step 3. Regression'!$I$18)*D7850</f>
        <v>3.2351783327412797</v>
      </c>
    </row>
    <row r="7851" spans="1:7" x14ac:dyDescent="0.25">
      <c r="A7851" s="8">
        <f>IF(ISBLANK('Step 1.4 CNY OAT'!A7851),"-",'Step 1.4 CNY OAT'!A7851)</f>
        <v>43428.041666666664</v>
      </c>
      <c r="B7851" s="26">
        <f t="shared" si="140"/>
        <v>327</v>
      </c>
      <c r="C7851" s="67" cm="1">
        <f t="array" ref="C7851">INDEX('Step 5. Daily Avg Schedule Calc'!$A$2:$D$169,(WEEKDAY(A7851)-1)*24+HOUR(A7851)+1,3)</f>
        <v>1</v>
      </c>
      <c r="D7851" s="67" cm="1">
        <f t="array" ref="D7851">INDEX('Step 5. Daily Avg Schedule Calc'!$A$2:$D$169,(WEEKDAY(A7851)-1)*24+HOUR(A7851)+1,4)</f>
        <v>1</v>
      </c>
      <c r="E7851">
        <f>VLOOKUP(A7851,'Step 1.4 CNY OAT'!$A$1:$B$8761,2)</f>
        <v>32</v>
      </c>
      <c r="F7851" s="11">
        <f ca="1">('Step 3. Regression'!$B$18*E7851^2+'Step 3. Regression'!$C$18*E7851+'Step 3. Regression'!$D$18)*C7851</f>
        <v>6.9087988645549858</v>
      </c>
      <c r="G7851" s="11">
        <f ca="1">('Step 3. Regression'!$G$18*E7851^2+'Step 3. Regression'!$H$18*E7851+'Step 3. Regression'!$I$18)*D7851</f>
        <v>3.2351783327412797</v>
      </c>
    </row>
    <row r="7852" spans="1:7" x14ac:dyDescent="0.25">
      <c r="A7852" s="8">
        <f>IF(ISBLANK('Step 1.4 CNY OAT'!A7852),"-",'Step 1.4 CNY OAT'!A7852)</f>
        <v>43428.083333333336</v>
      </c>
      <c r="B7852" s="26">
        <f t="shared" si="140"/>
        <v>327</v>
      </c>
      <c r="C7852" s="67" cm="1">
        <f t="array" ref="C7852">INDEX('Step 5. Daily Avg Schedule Calc'!$A$2:$D$169,(WEEKDAY(A7852)-1)*24+HOUR(A7852)+1,3)</f>
        <v>1</v>
      </c>
      <c r="D7852" s="67" cm="1">
        <f t="array" ref="D7852">INDEX('Step 5. Daily Avg Schedule Calc'!$A$2:$D$169,(WEEKDAY(A7852)-1)*24+HOUR(A7852)+1,4)</f>
        <v>1</v>
      </c>
      <c r="E7852">
        <f>VLOOKUP(A7852,'Step 1.4 CNY OAT'!$A$1:$B$8761,2)</f>
        <v>32</v>
      </c>
      <c r="F7852" s="11">
        <f ca="1">('Step 3. Regression'!$B$18*E7852^2+'Step 3. Regression'!$C$18*E7852+'Step 3. Regression'!$D$18)*C7852</f>
        <v>6.9087988645549858</v>
      </c>
      <c r="G7852" s="11">
        <f ca="1">('Step 3. Regression'!$G$18*E7852^2+'Step 3. Regression'!$H$18*E7852+'Step 3. Regression'!$I$18)*D7852</f>
        <v>3.2351783327412797</v>
      </c>
    </row>
    <row r="7853" spans="1:7" x14ac:dyDescent="0.25">
      <c r="A7853" s="8">
        <f>IF(ISBLANK('Step 1.4 CNY OAT'!A7853),"-",'Step 1.4 CNY OAT'!A7853)</f>
        <v>43428.125</v>
      </c>
      <c r="B7853" s="26">
        <f t="shared" si="140"/>
        <v>327</v>
      </c>
      <c r="C7853" s="67" cm="1">
        <f t="array" ref="C7853">INDEX('Step 5. Daily Avg Schedule Calc'!$A$2:$D$169,(WEEKDAY(A7853)-1)*24+HOUR(A7853)+1,3)</f>
        <v>1</v>
      </c>
      <c r="D7853" s="67" cm="1">
        <f t="array" ref="D7853">INDEX('Step 5. Daily Avg Schedule Calc'!$A$2:$D$169,(WEEKDAY(A7853)-1)*24+HOUR(A7853)+1,4)</f>
        <v>1</v>
      </c>
      <c r="E7853">
        <f>VLOOKUP(A7853,'Step 1.4 CNY OAT'!$A$1:$B$8761,2)</f>
        <v>32</v>
      </c>
      <c r="F7853" s="11">
        <f ca="1">('Step 3. Regression'!$B$18*E7853^2+'Step 3. Regression'!$C$18*E7853+'Step 3. Regression'!$D$18)*C7853</f>
        <v>6.9087988645549858</v>
      </c>
      <c r="G7853" s="11">
        <f ca="1">('Step 3. Regression'!$G$18*E7853^2+'Step 3. Regression'!$H$18*E7853+'Step 3. Regression'!$I$18)*D7853</f>
        <v>3.2351783327412797</v>
      </c>
    </row>
    <row r="7854" spans="1:7" x14ac:dyDescent="0.25">
      <c r="A7854" s="8">
        <f>IF(ISBLANK('Step 1.4 CNY OAT'!A7854),"-",'Step 1.4 CNY OAT'!A7854)</f>
        <v>43428.166666666664</v>
      </c>
      <c r="B7854" s="26">
        <f t="shared" si="140"/>
        <v>327</v>
      </c>
      <c r="C7854" s="67" cm="1">
        <f t="array" ref="C7854">INDEX('Step 5. Daily Avg Schedule Calc'!$A$2:$D$169,(WEEKDAY(A7854)-1)*24+HOUR(A7854)+1,3)</f>
        <v>1</v>
      </c>
      <c r="D7854" s="67" cm="1">
        <f t="array" ref="D7854">INDEX('Step 5. Daily Avg Schedule Calc'!$A$2:$D$169,(WEEKDAY(A7854)-1)*24+HOUR(A7854)+1,4)</f>
        <v>1</v>
      </c>
      <c r="E7854">
        <f>VLOOKUP(A7854,'Step 1.4 CNY OAT'!$A$1:$B$8761,2)</f>
        <v>32</v>
      </c>
      <c r="F7854" s="11">
        <f ca="1">('Step 3. Regression'!$B$18*E7854^2+'Step 3. Regression'!$C$18*E7854+'Step 3. Regression'!$D$18)*C7854</f>
        <v>6.9087988645549858</v>
      </c>
      <c r="G7854" s="11">
        <f ca="1">('Step 3. Regression'!$G$18*E7854^2+'Step 3. Regression'!$H$18*E7854+'Step 3. Regression'!$I$18)*D7854</f>
        <v>3.2351783327412797</v>
      </c>
    </row>
    <row r="7855" spans="1:7" x14ac:dyDescent="0.25">
      <c r="A7855" s="8">
        <f>IF(ISBLANK('Step 1.4 CNY OAT'!A7855),"-",'Step 1.4 CNY OAT'!A7855)</f>
        <v>43428.208333333336</v>
      </c>
      <c r="B7855" s="26">
        <f t="shared" si="140"/>
        <v>327</v>
      </c>
      <c r="C7855" s="67" cm="1">
        <f t="array" ref="C7855">INDEX('Step 5. Daily Avg Schedule Calc'!$A$2:$D$169,(WEEKDAY(A7855)-1)*24+HOUR(A7855)+1,3)</f>
        <v>1</v>
      </c>
      <c r="D7855" s="67" cm="1">
        <f t="array" ref="D7855">INDEX('Step 5. Daily Avg Schedule Calc'!$A$2:$D$169,(WEEKDAY(A7855)-1)*24+HOUR(A7855)+1,4)</f>
        <v>1</v>
      </c>
      <c r="E7855">
        <f>VLOOKUP(A7855,'Step 1.4 CNY OAT'!$A$1:$B$8761,2)</f>
        <v>32</v>
      </c>
      <c r="F7855" s="11">
        <f ca="1">('Step 3. Regression'!$B$18*E7855^2+'Step 3. Regression'!$C$18*E7855+'Step 3. Regression'!$D$18)*C7855</f>
        <v>6.9087988645549858</v>
      </c>
      <c r="G7855" s="11">
        <f ca="1">('Step 3. Regression'!$G$18*E7855^2+'Step 3. Regression'!$H$18*E7855+'Step 3. Regression'!$I$18)*D7855</f>
        <v>3.2351783327412797</v>
      </c>
    </row>
    <row r="7856" spans="1:7" x14ac:dyDescent="0.25">
      <c r="A7856" s="8">
        <f>IF(ISBLANK('Step 1.4 CNY OAT'!A7856),"-",'Step 1.4 CNY OAT'!A7856)</f>
        <v>43428.25</v>
      </c>
      <c r="B7856" s="26">
        <f t="shared" si="140"/>
        <v>327</v>
      </c>
      <c r="C7856" s="67" cm="1">
        <f t="array" ref="C7856">INDEX('Step 5. Daily Avg Schedule Calc'!$A$2:$D$169,(WEEKDAY(A7856)-1)*24+HOUR(A7856)+1,3)</f>
        <v>1</v>
      </c>
      <c r="D7856" s="67" cm="1">
        <f t="array" ref="D7856">INDEX('Step 5. Daily Avg Schedule Calc'!$A$2:$D$169,(WEEKDAY(A7856)-1)*24+HOUR(A7856)+1,4)</f>
        <v>1</v>
      </c>
      <c r="E7856">
        <f>VLOOKUP(A7856,'Step 1.4 CNY OAT'!$A$1:$B$8761,2)</f>
        <v>34</v>
      </c>
      <c r="F7856" s="11">
        <f ca="1">('Step 3. Regression'!$B$18*E7856^2+'Step 3. Regression'!$C$18*E7856+'Step 3. Regression'!$D$18)*C7856</f>
        <v>6.6676129496622512</v>
      </c>
      <c r="G7856" s="11">
        <f ca="1">('Step 3. Regression'!$G$18*E7856^2+'Step 3. Regression'!$H$18*E7856+'Step 3. Regression'!$I$18)*D7856</f>
        <v>3.1634956041988254</v>
      </c>
    </row>
    <row r="7857" spans="1:7" x14ac:dyDescent="0.25">
      <c r="A7857" s="8">
        <f>IF(ISBLANK('Step 1.4 CNY OAT'!A7857),"-",'Step 1.4 CNY OAT'!A7857)</f>
        <v>43428.291666666664</v>
      </c>
      <c r="B7857" s="26">
        <f t="shared" si="140"/>
        <v>327</v>
      </c>
      <c r="C7857" s="67" cm="1">
        <f t="array" ref="C7857">INDEX('Step 5. Daily Avg Schedule Calc'!$A$2:$D$169,(WEEKDAY(A7857)-1)*24+HOUR(A7857)+1,3)</f>
        <v>1</v>
      </c>
      <c r="D7857" s="67" cm="1">
        <f t="array" ref="D7857">INDEX('Step 5. Daily Avg Schedule Calc'!$A$2:$D$169,(WEEKDAY(A7857)-1)*24+HOUR(A7857)+1,4)</f>
        <v>1</v>
      </c>
      <c r="E7857">
        <f>VLOOKUP(A7857,'Step 1.4 CNY OAT'!$A$1:$B$8761,2)</f>
        <v>34</v>
      </c>
      <c r="F7857" s="11">
        <f ca="1">('Step 3. Regression'!$B$18*E7857^2+'Step 3. Regression'!$C$18*E7857+'Step 3. Regression'!$D$18)*C7857</f>
        <v>6.6676129496622512</v>
      </c>
      <c r="G7857" s="11">
        <f ca="1">('Step 3. Regression'!$G$18*E7857^2+'Step 3. Regression'!$H$18*E7857+'Step 3. Regression'!$I$18)*D7857</f>
        <v>3.1634956041988254</v>
      </c>
    </row>
    <row r="7858" spans="1:7" x14ac:dyDescent="0.25">
      <c r="A7858" s="8">
        <f>IF(ISBLANK('Step 1.4 CNY OAT'!A7858),"-",'Step 1.4 CNY OAT'!A7858)</f>
        <v>43428.333333333336</v>
      </c>
      <c r="B7858" s="26">
        <f t="shared" si="140"/>
        <v>327</v>
      </c>
      <c r="C7858" s="67" cm="1">
        <f t="array" ref="C7858">INDEX('Step 5. Daily Avg Schedule Calc'!$A$2:$D$169,(WEEKDAY(A7858)-1)*24+HOUR(A7858)+1,3)</f>
        <v>1</v>
      </c>
      <c r="D7858" s="67" cm="1">
        <f t="array" ref="D7858">INDEX('Step 5. Daily Avg Schedule Calc'!$A$2:$D$169,(WEEKDAY(A7858)-1)*24+HOUR(A7858)+1,4)</f>
        <v>1</v>
      </c>
      <c r="E7858">
        <f>VLOOKUP(A7858,'Step 1.4 CNY OAT'!$A$1:$B$8761,2)</f>
        <v>36</v>
      </c>
      <c r="F7858" s="11">
        <f ca="1">('Step 3. Regression'!$B$18*E7858^2+'Step 3. Regression'!$C$18*E7858+'Step 3. Regression'!$D$18)*C7858</f>
        <v>6.4458275763531816</v>
      </c>
      <c r="G7858" s="11">
        <f ca="1">('Step 3. Regression'!$G$18*E7858^2+'Step 3. Regression'!$H$18*E7858+'Step 3. Regression'!$I$18)*D7858</f>
        <v>3.0968021782742885</v>
      </c>
    </row>
    <row r="7859" spans="1:7" x14ac:dyDescent="0.25">
      <c r="A7859" s="8">
        <f>IF(ISBLANK('Step 1.4 CNY OAT'!A7859),"-",'Step 1.4 CNY OAT'!A7859)</f>
        <v>43428.375</v>
      </c>
      <c r="B7859" s="26">
        <f t="shared" si="140"/>
        <v>327</v>
      </c>
      <c r="C7859" s="67" cm="1">
        <f t="array" ref="C7859">INDEX('Step 5. Daily Avg Schedule Calc'!$A$2:$D$169,(WEEKDAY(A7859)-1)*24+HOUR(A7859)+1,3)</f>
        <v>1</v>
      </c>
      <c r="D7859" s="67" cm="1">
        <f t="array" ref="D7859">INDEX('Step 5. Daily Avg Schedule Calc'!$A$2:$D$169,(WEEKDAY(A7859)-1)*24+HOUR(A7859)+1,4)</f>
        <v>1</v>
      </c>
      <c r="E7859">
        <f>VLOOKUP(A7859,'Step 1.4 CNY OAT'!$A$1:$B$8761,2)</f>
        <v>36</v>
      </c>
      <c r="F7859" s="11">
        <f ca="1">('Step 3. Regression'!$B$18*E7859^2+'Step 3. Regression'!$C$18*E7859+'Step 3. Regression'!$D$18)*C7859</f>
        <v>6.4458275763531816</v>
      </c>
      <c r="G7859" s="11">
        <f ca="1">('Step 3. Regression'!$G$18*E7859^2+'Step 3. Regression'!$H$18*E7859+'Step 3. Regression'!$I$18)*D7859</f>
        <v>3.0968021782742885</v>
      </c>
    </row>
    <row r="7860" spans="1:7" x14ac:dyDescent="0.25">
      <c r="A7860" s="8">
        <f>IF(ISBLANK('Step 1.4 CNY OAT'!A7860),"-",'Step 1.4 CNY OAT'!A7860)</f>
        <v>43428.416666666664</v>
      </c>
      <c r="B7860" s="26">
        <f t="shared" si="140"/>
        <v>327</v>
      </c>
      <c r="C7860" s="67" cm="1">
        <f t="array" ref="C7860">INDEX('Step 5. Daily Avg Schedule Calc'!$A$2:$D$169,(WEEKDAY(A7860)-1)*24+HOUR(A7860)+1,3)</f>
        <v>1</v>
      </c>
      <c r="D7860" s="67" cm="1">
        <f t="array" ref="D7860">INDEX('Step 5. Daily Avg Schedule Calc'!$A$2:$D$169,(WEEKDAY(A7860)-1)*24+HOUR(A7860)+1,4)</f>
        <v>1</v>
      </c>
      <c r="E7860">
        <f>VLOOKUP(A7860,'Step 1.4 CNY OAT'!$A$1:$B$8761,2)</f>
        <v>38</v>
      </c>
      <c r="F7860" s="11">
        <f ca="1">('Step 3. Regression'!$B$18*E7860^2+'Step 3. Regression'!$C$18*E7860+'Step 3. Regression'!$D$18)*C7860</f>
        <v>6.2434427446277798</v>
      </c>
      <c r="G7860" s="11">
        <f ca="1">('Step 3. Regression'!$G$18*E7860^2+'Step 3. Regression'!$H$18*E7860+'Step 3. Regression'!$I$18)*D7860</f>
        <v>3.0350980549676709</v>
      </c>
    </row>
    <row r="7861" spans="1:7" x14ac:dyDescent="0.25">
      <c r="A7861" s="8">
        <f>IF(ISBLANK('Step 1.4 CNY OAT'!A7861),"-",'Step 1.4 CNY OAT'!A7861)</f>
        <v>43428.458333333336</v>
      </c>
      <c r="B7861" s="26">
        <f t="shared" si="140"/>
        <v>327</v>
      </c>
      <c r="C7861" s="67" cm="1">
        <f t="array" ref="C7861">INDEX('Step 5. Daily Avg Schedule Calc'!$A$2:$D$169,(WEEKDAY(A7861)-1)*24+HOUR(A7861)+1,3)</f>
        <v>1</v>
      </c>
      <c r="D7861" s="67" cm="1">
        <f t="array" ref="D7861">INDEX('Step 5. Daily Avg Schedule Calc'!$A$2:$D$169,(WEEKDAY(A7861)-1)*24+HOUR(A7861)+1,4)</f>
        <v>1</v>
      </c>
      <c r="E7861">
        <f>VLOOKUP(A7861,'Step 1.4 CNY OAT'!$A$1:$B$8761,2)</f>
        <v>39</v>
      </c>
      <c r="F7861" s="11">
        <f ca="1">('Step 3. Regression'!$B$18*E7861^2+'Step 3. Regression'!$C$18*E7861+'Step 3. Regression'!$D$18)*C7861</f>
        <v>6.149525531858953</v>
      </c>
      <c r="G7861" s="11">
        <f ca="1">('Step 3. Regression'!$G$18*E7861^2+'Step 3. Regression'!$H$18*E7861+'Step 3. Regression'!$I$18)*D7861</f>
        <v>3.0061169817960809</v>
      </c>
    </row>
    <row r="7862" spans="1:7" x14ac:dyDescent="0.25">
      <c r="A7862" s="8">
        <f>IF(ISBLANK('Step 1.4 CNY OAT'!A7862),"-",'Step 1.4 CNY OAT'!A7862)</f>
        <v>43428.5</v>
      </c>
      <c r="B7862" s="26">
        <f t="shared" si="140"/>
        <v>327</v>
      </c>
      <c r="C7862" s="67" cm="1">
        <f t="array" ref="C7862">INDEX('Step 5. Daily Avg Schedule Calc'!$A$2:$D$169,(WEEKDAY(A7862)-1)*24+HOUR(A7862)+1,3)</f>
        <v>1</v>
      </c>
      <c r="D7862" s="67" cm="1">
        <f t="array" ref="D7862">INDEX('Step 5. Daily Avg Schedule Calc'!$A$2:$D$169,(WEEKDAY(A7862)-1)*24+HOUR(A7862)+1,4)</f>
        <v>1</v>
      </c>
      <c r="E7862">
        <f>VLOOKUP(A7862,'Step 1.4 CNY OAT'!$A$1:$B$8761,2)</f>
        <v>39</v>
      </c>
      <c r="F7862" s="11">
        <f ca="1">('Step 3. Regression'!$B$18*E7862^2+'Step 3. Regression'!$C$18*E7862+'Step 3. Regression'!$D$18)*C7862</f>
        <v>6.149525531858953</v>
      </c>
      <c r="G7862" s="11">
        <f ca="1">('Step 3. Regression'!$G$18*E7862^2+'Step 3. Regression'!$H$18*E7862+'Step 3. Regression'!$I$18)*D7862</f>
        <v>3.0061169817960809</v>
      </c>
    </row>
    <row r="7863" spans="1:7" x14ac:dyDescent="0.25">
      <c r="A7863" s="8">
        <f>IF(ISBLANK('Step 1.4 CNY OAT'!A7863),"-",'Step 1.4 CNY OAT'!A7863)</f>
        <v>43428.541666666664</v>
      </c>
      <c r="B7863" s="26">
        <f t="shared" si="140"/>
        <v>327</v>
      </c>
      <c r="C7863" s="67" cm="1">
        <f t="array" ref="C7863">INDEX('Step 5. Daily Avg Schedule Calc'!$A$2:$D$169,(WEEKDAY(A7863)-1)*24+HOUR(A7863)+1,3)</f>
        <v>1</v>
      </c>
      <c r="D7863" s="67" cm="1">
        <f t="array" ref="D7863">INDEX('Step 5. Daily Avg Schedule Calc'!$A$2:$D$169,(WEEKDAY(A7863)-1)*24+HOUR(A7863)+1,4)</f>
        <v>1</v>
      </c>
      <c r="E7863">
        <f>VLOOKUP(A7863,'Step 1.4 CNY OAT'!$A$1:$B$8761,2)</f>
        <v>42</v>
      </c>
      <c r="F7863" s="11">
        <f ca="1">('Step 3. Regression'!$B$18*E7863^2+'Step 3. Regression'!$C$18*E7863+'Step 3. Regression'!$D$18)*C7863</f>
        <v>5.8968747059279734</v>
      </c>
      <c r="G7863" s="11">
        <f ca="1">('Step 3. Regression'!$G$18*E7863^2+'Step 3. Regression'!$H$18*E7863+'Step 3. Regression'!$I$18)*D7863</f>
        <v>2.9266577162081897</v>
      </c>
    </row>
    <row r="7864" spans="1:7" x14ac:dyDescent="0.25">
      <c r="A7864" s="8">
        <f>IF(ISBLANK('Step 1.4 CNY OAT'!A7864),"-",'Step 1.4 CNY OAT'!A7864)</f>
        <v>43428.583333333336</v>
      </c>
      <c r="B7864" s="26">
        <f t="shared" si="140"/>
        <v>327</v>
      </c>
      <c r="C7864" s="67" cm="1">
        <f t="array" ref="C7864">INDEX('Step 5. Daily Avg Schedule Calc'!$A$2:$D$169,(WEEKDAY(A7864)-1)*24+HOUR(A7864)+1,3)</f>
        <v>1</v>
      </c>
      <c r="D7864" s="67" cm="1">
        <f t="array" ref="D7864">INDEX('Step 5. Daily Avg Schedule Calc'!$A$2:$D$169,(WEEKDAY(A7864)-1)*24+HOUR(A7864)+1,4)</f>
        <v>1</v>
      </c>
      <c r="E7864">
        <f>VLOOKUP(A7864,'Step 1.4 CNY OAT'!$A$1:$B$8761,2)</f>
        <v>43</v>
      </c>
      <c r="F7864" s="11">
        <f ca="1">('Step 3. Regression'!$B$18*E7864^2+'Step 3. Regression'!$C$18*E7864+'Step 3. Regression'!$D$18)*C7864</f>
        <v>5.8223580347428134</v>
      </c>
      <c r="G7864" s="11">
        <f ca="1">('Step 3. Regression'!$G$18*E7864^2+'Step 3. Regression'!$H$18*E7864+'Step 3. Regression'!$I$18)*D7864</f>
        <v>2.902665945654519</v>
      </c>
    </row>
    <row r="7865" spans="1:7" x14ac:dyDescent="0.25">
      <c r="A7865" s="8">
        <f>IF(ISBLANK('Step 1.4 CNY OAT'!A7865),"-",'Step 1.4 CNY OAT'!A7865)</f>
        <v>43428.625</v>
      </c>
      <c r="B7865" s="26">
        <f t="shared" si="140"/>
        <v>327</v>
      </c>
      <c r="C7865" s="67" cm="1">
        <f t="array" ref="C7865">INDEX('Step 5. Daily Avg Schedule Calc'!$A$2:$D$169,(WEEKDAY(A7865)-1)*24+HOUR(A7865)+1,3)</f>
        <v>1</v>
      </c>
      <c r="D7865" s="67" cm="1">
        <f t="array" ref="D7865">INDEX('Step 5. Daily Avg Schedule Calc'!$A$2:$D$169,(WEEKDAY(A7865)-1)*24+HOUR(A7865)+1,4)</f>
        <v>1</v>
      </c>
      <c r="E7865">
        <f>VLOOKUP(A7865,'Step 1.4 CNY OAT'!$A$1:$B$8761,2)</f>
        <v>45</v>
      </c>
      <c r="F7865" s="11">
        <f ca="1">('Step 3. Regression'!$B$18*E7865^2+'Step 3. Regression'!$C$18*E7865+'Step 3. Regression'!$D$18)*C7865</f>
        <v>5.6878750985602435</v>
      </c>
      <c r="G7865" s="11">
        <f ca="1">('Step 3. Regression'!$G$18*E7865^2+'Step 3. Regression'!$H$18*E7865+'Step 3. Regression'!$I$18)*D7865</f>
        <v>2.8584243815106145</v>
      </c>
    </row>
    <row r="7866" spans="1:7" x14ac:dyDescent="0.25">
      <c r="A7866" s="8">
        <f>IF(ISBLANK('Step 1.4 CNY OAT'!A7866),"-",'Step 1.4 CNY OAT'!A7866)</f>
        <v>43428.666666666664</v>
      </c>
      <c r="B7866" s="26">
        <f t="shared" si="140"/>
        <v>327</v>
      </c>
      <c r="C7866" s="67" cm="1">
        <f t="array" ref="C7866">INDEX('Step 5. Daily Avg Schedule Calc'!$A$2:$D$169,(WEEKDAY(A7866)-1)*24+HOUR(A7866)+1,3)</f>
        <v>1</v>
      </c>
      <c r="D7866" s="67" cm="1">
        <f t="array" ref="D7866">INDEX('Step 5. Daily Avg Schedule Calc'!$A$2:$D$169,(WEEKDAY(A7866)-1)*24+HOUR(A7866)+1,4)</f>
        <v>1</v>
      </c>
      <c r="E7866">
        <f>VLOOKUP(A7866,'Step 1.4 CNY OAT'!$A$1:$B$8761,2)</f>
        <v>46</v>
      </c>
      <c r="F7866" s="11">
        <f ca="1">('Step 3. Regression'!$B$18*E7866^2+'Step 3. Regression'!$C$18*E7866+'Step 3. Regression'!$D$18)*C7866</f>
        <v>5.6279088335628336</v>
      </c>
      <c r="G7866" s="11">
        <f ca="1">('Step 3. Regression'!$G$18*E7866^2+'Step 3. Regression'!$H$18*E7866+'Step 3. Regression'!$I$18)*D7866</f>
        <v>2.8381745879203826</v>
      </c>
    </row>
    <row r="7867" spans="1:7" x14ac:dyDescent="0.25">
      <c r="A7867" s="8">
        <f>IF(ISBLANK('Step 1.4 CNY OAT'!A7867),"-",'Step 1.4 CNY OAT'!A7867)</f>
        <v>43428.708333333336</v>
      </c>
      <c r="B7867" s="26">
        <f t="shared" si="140"/>
        <v>327</v>
      </c>
      <c r="C7867" s="67" cm="1">
        <f t="array" ref="C7867">INDEX('Step 5. Daily Avg Schedule Calc'!$A$2:$D$169,(WEEKDAY(A7867)-1)*24+HOUR(A7867)+1,3)</f>
        <v>1</v>
      </c>
      <c r="D7867" s="67" cm="1">
        <f t="array" ref="D7867">INDEX('Step 5. Daily Avg Schedule Calc'!$A$2:$D$169,(WEEKDAY(A7867)-1)*24+HOUR(A7867)+1,4)</f>
        <v>1</v>
      </c>
      <c r="E7867">
        <f>VLOOKUP(A7867,'Step 1.4 CNY OAT'!$A$1:$B$8761,2)</f>
        <v>46</v>
      </c>
      <c r="F7867" s="11">
        <f ca="1">('Step 3. Regression'!$B$18*E7867^2+'Step 3. Regression'!$C$18*E7867+'Step 3. Regression'!$D$18)*C7867</f>
        <v>5.6279088335628336</v>
      </c>
      <c r="G7867" s="11">
        <f ca="1">('Step 3. Regression'!$G$18*E7867^2+'Step 3. Regression'!$H$18*E7867+'Step 3. Regression'!$I$18)*D7867</f>
        <v>2.8381745879203826</v>
      </c>
    </row>
    <row r="7868" spans="1:7" x14ac:dyDescent="0.25">
      <c r="A7868" s="8">
        <f>IF(ISBLANK('Step 1.4 CNY OAT'!A7868),"-",'Step 1.4 CNY OAT'!A7868)</f>
        <v>43428.75</v>
      </c>
      <c r="B7868" s="26">
        <f t="shared" si="140"/>
        <v>327</v>
      </c>
      <c r="C7868" s="67" cm="1">
        <f t="array" ref="C7868">INDEX('Step 5. Daily Avg Schedule Calc'!$A$2:$D$169,(WEEKDAY(A7868)-1)*24+HOUR(A7868)+1,3)</f>
        <v>1</v>
      </c>
      <c r="D7868" s="67" cm="1">
        <f t="array" ref="D7868">INDEX('Step 5. Daily Avg Schedule Calc'!$A$2:$D$169,(WEEKDAY(A7868)-1)*24+HOUR(A7868)+1,4)</f>
        <v>1</v>
      </c>
      <c r="E7868">
        <f>VLOOKUP(A7868,'Step 1.4 CNY OAT'!$A$1:$B$8761,2)</f>
        <v>46</v>
      </c>
      <c r="F7868" s="11">
        <f ca="1">('Step 3. Regression'!$B$18*E7868^2+'Step 3. Regression'!$C$18*E7868+'Step 3. Regression'!$D$18)*C7868</f>
        <v>5.6279088335628336</v>
      </c>
      <c r="G7868" s="11">
        <f ca="1">('Step 3. Regression'!$G$18*E7868^2+'Step 3. Regression'!$H$18*E7868+'Step 3. Regression'!$I$18)*D7868</f>
        <v>2.8381745879203826</v>
      </c>
    </row>
    <row r="7869" spans="1:7" x14ac:dyDescent="0.25">
      <c r="A7869" s="8">
        <f>IF(ISBLANK('Step 1.4 CNY OAT'!A7869),"-",'Step 1.4 CNY OAT'!A7869)</f>
        <v>43428.791666666664</v>
      </c>
      <c r="B7869" s="26">
        <f t="shared" si="140"/>
        <v>327</v>
      </c>
      <c r="C7869" s="67" cm="1">
        <f t="array" ref="C7869">INDEX('Step 5. Daily Avg Schedule Calc'!$A$2:$D$169,(WEEKDAY(A7869)-1)*24+HOUR(A7869)+1,3)</f>
        <v>1</v>
      </c>
      <c r="D7869" s="67" cm="1">
        <f t="array" ref="D7869">INDEX('Step 5. Daily Avg Schedule Calc'!$A$2:$D$169,(WEEKDAY(A7869)-1)*24+HOUR(A7869)+1,4)</f>
        <v>1</v>
      </c>
      <c r="E7869">
        <f>VLOOKUP(A7869,'Step 1.4 CNY OAT'!$A$1:$B$8761,2)</f>
        <v>48</v>
      </c>
      <c r="F7869" s="11">
        <f ca="1">('Step 3. Regression'!$B$18*E7869^2+'Step 3. Regression'!$C$18*E7869+'Step 3. Regression'!$D$18)*C7869</f>
        <v>5.5225267097557609</v>
      </c>
      <c r="G7869" s="11">
        <f ca="1">('Step 3. Regression'!$G$18*E7869^2+'Step 3. Regression'!$H$18*E7869+'Step 3. Regression'!$I$18)*D7869</f>
        <v>2.8014169777033562</v>
      </c>
    </row>
    <row r="7870" spans="1:7" x14ac:dyDescent="0.25">
      <c r="A7870" s="8">
        <f>IF(ISBLANK('Step 1.4 CNY OAT'!A7870),"-",'Step 1.4 CNY OAT'!A7870)</f>
        <v>43428.833333333336</v>
      </c>
      <c r="B7870" s="26">
        <f t="shared" si="140"/>
        <v>327</v>
      </c>
      <c r="C7870" s="67" cm="1">
        <f t="array" ref="C7870">INDEX('Step 5. Daily Avg Schedule Calc'!$A$2:$D$169,(WEEKDAY(A7870)-1)*24+HOUR(A7870)+1,3)</f>
        <v>1</v>
      </c>
      <c r="D7870" s="67" cm="1">
        <f t="array" ref="D7870">INDEX('Step 5. Daily Avg Schedule Calc'!$A$2:$D$169,(WEEKDAY(A7870)-1)*24+HOUR(A7870)+1,4)</f>
        <v>1</v>
      </c>
      <c r="E7870">
        <f>VLOOKUP(A7870,'Step 1.4 CNY OAT'!$A$1:$B$8761,2)</f>
        <v>46</v>
      </c>
      <c r="F7870" s="11">
        <f ca="1">('Step 3. Regression'!$B$18*E7870^2+'Step 3. Regression'!$C$18*E7870+'Step 3. Regression'!$D$18)*C7870</f>
        <v>5.6279088335628336</v>
      </c>
      <c r="G7870" s="11">
        <f ca="1">('Step 3. Regression'!$G$18*E7870^2+'Step 3. Regression'!$H$18*E7870+'Step 3. Regression'!$I$18)*D7870</f>
        <v>2.8381745879203826</v>
      </c>
    </row>
    <row r="7871" spans="1:7" x14ac:dyDescent="0.25">
      <c r="A7871" s="8">
        <f>IF(ISBLANK('Step 1.4 CNY OAT'!A7871),"-",'Step 1.4 CNY OAT'!A7871)</f>
        <v>43428.875</v>
      </c>
      <c r="B7871" s="26">
        <f t="shared" si="140"/>
        <v>327</v>
      </c>
      <c r="C7871" s="67" cm="1">
        <f t="array" ref="C7871">INDEX('Step 5. Daily Avg Schedule Calc'!$A$2:$D$169,(WEEKDAY(A7871)-1)*24+HOUR(A7871)+1,3)</f>
        <v>1</v>
      </c>
      <c r="D7871" s="67" cm="1">
        <f t="array" ref="D7871">INDEX('Step 5. Daily Avg Schedule Calc'!$A$2:$D$169,(WEEKDAY(A7871)-1)*24+HOUR(A7871)+1,4)</f>
        <v>1</v>
      </c>
      <c r="E7871">
        <f>VLOOKUP(A7871,'Step 1.4 CNY OAT'!$A$1:$B$8761,2)</f>
        <v>48</v>
      </c>
      <c r="F7871" s="11">
        <f ca="1">('Step 3. Regression'!$B$18*E7871^2+'Step 3. Regression'!$C$18*E7871+'Step 3. Regression'!$D$18)*C7871</f>
        <v>5.5225267097557609</v>
      </c>
      <c r="G7871" s="11">
        <f ca="1">('Step 3. Regression'!$G$18*E7871^2+'Step 3. Regression'!$H$18*E7871+'Step 3. Regression'!$I$18)*D7871</f>
        <v>2.8014169777033562</v>
      </c>
    </row>
    <row r="7872" spans="1:7" x14ac:dyDescent="0.25">
      <c r="A7872" s="8">
        <f>IF(ISBLANK('Step 1.4 CNY OAT'!A7872),"-",'Step 1.4 CNY OAT'!A7872)</f>
        <v>43428.916666666664</v>
      </c>
      <c r="B7872" s="26">
        <f t="shared" si="140"/>
        <v>327</v>
      </c>
      <c r="C7872" s="67" cm="1">
        <f t="array" ref="C7872">INDEX('Step 5. Daily Avg Schedule Calc'!$A$2:$D$169,(WEEKDAY(A7872)-1)*24+HOUR(A7872)+1,3)</f>
        <v>1</v>
      </c>
      <c r="D7872" s="67" cm="1">
        <f t="array" ref="D7872">INDEX('Step 5. Daily Avg Schedule Calc'!$A$2:$D$169,(WEEKDAY(A7872)-1)*24+HOUR(A7872)+1,4)</f>
        <v>1</v>
      </c>
      <c r="E7872">
        <f>VLOOKUP(A7872,'Step 1.4 CNY OAT'!$A$1:$B$8761,2)</f>
        <v>48</v>
      </c>
      <c r="F7872" s="11">
        <f ca="1">('Step 3. Regression'!$B$18*E7872^2+'Step 3. Regression'!$C$18*E7872+'Step 3. Regression'!$D$18)*C7872</f>
        <v>5.5225267097557609</v>
      </c>
      <c r="G7872" s="11">
        <f ca="1">('Step 3. Regression'!$G$18*E7872^2+'Step 3. Regression'!$H$18*E7872+'Step 3. Regression'!$I$18)*D7872</f>
        <v>2.8014169777033562</v>
      </c>
    </row>
    <row r="7873" spans="1:7" x14ac:dyDescent="0.25">
      <c r="A7873" s="8">
        <f>IF(ISBLANK('Step 1.4 CNY OAT'!A7873),"-",'Step 1.4 CNY OAT'!A7873)</f>
        <v>43428.958333333336</v>
      </c>
      <c r="B7873" s="26">
        <f t="shared" si="140"/>
        <v>327</v>
      </c>
      <c r="C7873" s="67" cm="1">
        <f t="array" ref="C7873">INDEX('Step 5. Daily Avg Schedule Calc'!$A$2:$D$169,(WEEKDAY(A7873)-1)*24+HOUR(A7873)+1,3)</f>
        <v>1</v>
      </c>
      <c r="D7873" s="67" cm="1">
        <f t="array" ref="D7873">INDEX('Step 5. Daily Avg Schedule Calc'!$A$2:$D$169,(WEEKDAY(A7873)-1)*24+HOUR(A7873)+1,4)</f>
        <v>1</v>
      </c>
      <c r="E7873">
        <f>VLOOKUP(A7873,'Step 1.4 CNY OAT'!$A$1:$B$8761,2)</f>
        <v>48</v>
      </c>
      <c r="F7873" s="11">
        <f ca="1">('Step 3. Regression'!$B$18*E7873^2+'Step 3. Regression'!$C$18*E7873+'Step 3. Regression'!$D$18)*C7873</f>
        <v>5.5225267097557609</v>
      </c>
      <c r="G7873" s="11">
        <f ca="1">('Step 3. Regression'!$G$18*E7873^2+'Step 3. Regression'!$H$18*E7873+'Step 3. Regression'!$I$18)*D7873</f>
        <v>2.8014169777033562</v>
      </c>
    </row>
    <row r="7874" spans="1:7" x14ac:dyDescent="0.25">
      <c r="A7874" s="8">
        <f>IF(ISBLANK('Step 1.4 CNY OAT'!A7874),"-",'Step 1.4 CNY OAT'!A7874)</f>
        <v>43429</v>
      </c>
      <c r="B7874" s="26">
        <f t="shared" si="140"/>
        <v>328</v>
      </c>
      <c r="C7874" s="67" cm="1">
        <f t="array" ref="C7874">INDEX('Step 5. Daily Avg Schedule Calc'!$A$2:$D$169,(WEEKDAY(A7874)-1)*24+HOUR(A7874)+1,3)</f>
        <v>1</v>
      </c>
      <c r="D7874" s="67" cm="1">
        <f t="array" ref="D7874">INDEX('Step 5. Daily Avg Schedule Calc'!$A$2:$D$169,(WEEKDAY(A7874)-1)*24+HOUR(A7874)+1,4)</f>
        <v>1</v>
      </c>
      <c r="E7874">
        <f>VLOOKUP(A7874,'Step 1.4 CNY OAT'!$A$1:$B$8761,2)</f>
        <v>49</v>
      </c>
      <c r="F7874" s="11">
        <f ca="1">('Step 3. Regression'!$B$18*E7874^2+'Step 3. Regression'!$C$18*E7874+'Step 3. Regression'!$D$18)*C7874</f>
        <v>5.4771108509461008</v>
      </c>
      <c r="G7874" s="11">
        <f ca="1">('Step 3. Regression'!$G$18*E7874^2+'Step 3. Regression'!$H$18*E7874+'Step 3. Regression'!$I$18)*D7874</f>
        <v>2.7849091610765626</v>
      </c>
    </row>
    <row r="7875" spans="1:7" x14ac:dyDescent="0.25">
      <c r="A7875" s="8">
        <f>IF(ISBLANK('Step 1.4 CNY OAT'!A7875),"-",'Step 1.4 CNY OAT'!A7875)</f>
        <v>43429.041666666664</v>
      </c>
      <c r="B7875" s="26">
        <f t="shared" ref="B7875:B7938" si="141">_xlfn.DAYS(A7875,$A$2)</f>
        <v>328</v>
      </c>
      <c r="C7875" s="67" cm="1">
        <f t="array" ref="C7875">INDEX('Step 5. Daily Avg Schedule Calc'!$A$2:$D$169,(WEEKDAY(A7875)-1)*24+HOUR(A7875)+1,3)</f>
        <v>1</v>
      </c>
      <c r="D7875" s="67" cm="1">
        <f t="array" ref="D7875">INDEX('Step 5. Daily Avg Schedule Calc'!$A$2:$D$169,(WEEKDAY(A7875)-1)*24+HOUR(A7875)+1,4)</f>
        <v>1</v>
      </c>
      <c r="E7875">
        <f>VLOOKUP(A7875,'Step 1.4 CNY OAT'!$A$1:$B$8761,2)</f>
        <v>50</v>
      </c>
      <c r="F7875" s="11">
        <f ca="1">('Step 3. Regression'!$B$18*E7875^2+'Step 3. Regression'!$C$18*E7875+'Step 3. Regression'!$D$18)*C7875</f>
        <v>5.4365451275323569</v>
      </c>
      <c r="G7875" s="11">
        <f ca="1">('Step 3. Regression'!$G$18*E7875^2+'Step 3. Regression'!$H$18*E7875+'Step 3. Regression'!$I$18)*D7875</f>
        <v>2.7696486701042482</v>
      </c>
    </row>
    <row r="7876" spans="1:7" x14ac:dyDescent="0.25">
      <c r="A7876" s="8">
        <f>IF(ISBLANK('Step 1.4 CNY OAT'!A7876),"-",'Step 1.4 CNY OAT'!A7876)</f>
        <v>43429.083333333336</v>
      </c>
      <c r="B7876" s="26">
        <f t="shared" si="141"/>
        <v>328</v>
      </c>
      <c r="C7876" s="67" cm="1">
        <f t="array" ref="C7876">INDEX('Step 5. Daily Avg Schedule Calc'!$A$2:$D$169,(WEEKDAY(A7876)-1)*24+HOUR(A7876)+1,3)</f>
        <v>1</v>
      </c>
      <c r="D7876" s="67" cm="1">
        <f t="array" ref="D7876">INDEX('Step 5. Daily Avg Schedule Calc'!$A$2:$D$169,(WEEKDAY(A7876)-1)*24+HOUR(A7876)+1,4)</f>
        <v>1</v>
      </c>
      <c r="E7876">
        <f>VLOOKUP(A7876,'Step 1.4 CNY OAT'!$A$1:$B$8761,2)</f>
        <v>46</v>
      </c>
      <c r="F7876" s="11">
        <f ca="1">('Step 3. Regression'!$B$18*E7876^2+'Step 3. Regression'!$C$18*E7876+'Step 3. Regression'!$D$18)*C7876</f>
        <v>5.6279088335628336</v>
      </c>
      <c r="G7876" s="11">
        <f ca="1">('Step 3. Regression'!$G$18*E7876^2+'Step 3. Regression'!$H$18*E7876+'Step 3. Regression'!$I$18)*D7876</f>
        <v>2.8381745879203826</v>
      </c>
    </row>
    <row r="7877" spans="1:7" x14ac:dyDescent="0.25">
      <c r="A7877" s="8">
        <f>IF(ISBLANK('Step 1.4 CNY OAT'!A7877),"-",'Step 1.4 CNY OAT'!A7877)</f>
        <v>43429.125</v>
      </c>
      <c r="B7877" s="26">
        <f t="shared" si="141"/>
        <v>328</v>
      </c>
      <c r="C7877" s="67" cm="1">
        <f t="array" ref="C7877">INDEX('Step 5. Daily Avg Schedule Calc'!$A$2:$D$169,(WEEKDAY(A7877)-1)*24+HOUR(A7877)+1,3)</f>
        <v>1</v>
      </c>
      <c r="D7877" s="67" cm="1">
        <f t="array" ref="D7877">INDEX('Step 5. Daily Avg Schedule Calc'!$A$2:$D$169,(WEEKDAY(A7877)-1)*24+HOUR(A7877)+1,4)</f>
        <v>1</v>
      </c>
      <c r="E7877">
        <f>VLOOKUP(A7877,'Step 1.4 CNY OAT'!$A$1:$B$8761,2)</f>
        <v>48</v>
      </c>
      <c r="F7877" s="11">
        <f ca="1">('Step 3. Regression'!$B$18*E7877^2+'Step 3. Regression'!$C$18*E7877+'Step 3. Regression'!$D$18)*C7877</f>
        <v>5.5225267097557609</v>
      </c>
      <c r="G7877" s="11">
        <f ca="1">('Step 3. Regression'!$G$18*E7877^2+'Step 3. Regression'!$H$18*E7877+'Step 3. Regression'!$I$18)*D7877</f>
        <v>2.8014169777033562</v>
      </c>
    </row>
    <row r="7878" spans="1:7" x14ac:dyDescent="0.25">
      <c r="A7878" s="8">
        <f>IF(ISBLANK('Step 1.4 CNY OAT'!A7878),"-",'Step 1.4 CNY OAT'!A7878)</f>
        <v>43429.166666666664</v>
      </c>
      <c r="B7878" s="26">
        <f t="shared" si="141"/>
        <v>328</v>
      </c>
      <c r="C7878" s="67" cm="1">
        <f t="array" ref="C7878">INDEX('Step 5. Daily Avg Schedule Calc'!$A$2:$D$169,(WEEKDAY(A7878)-1)*24+HOUR(A7878)+1,3)</f>
        <v>1</v>
      </c>
      <c r="D7878" s="67" cm="1">
        <f t="array" ref="D7878">INDEX('Step 5. Daily Avg Schedule Calc'!$A$2:$D$169,(WEEKDAY(A7878)-1)*24+HOUR(A7878)+1,4)</f>
        <v>1</v>
      </c>
      <c r="E7878">
        <f>VLOOKUP(A7878,'Step 1.4 CNY OAT'!$A$1:$B$8761,2)</f>
        <v>47</v>
      </c>
      <c r="F7878" s="11">
        <f ca="1">('Step 3. Regression'!$B$18*E7878^2+'Step 3. Regression'!$C$18*E7878+'Step 3. Regression'!$D$18)*C7878</f>
        <v>5.5727927039613396</v>
      </c>
      <c r="G7878" s="11">
        <f ca="1">('Step 3. Regression'!$G$18*E7878^2+'Step 3. Regression'!$H$18*E7878+'Step 3. Regression'!$I$18)*D7878</f>
        <v>2.8191721199846294</v>
      </c>
    </row>
    <row r="7879" spans="1:7" x14ac:dyDescent="0.25">
      <c r="A7879" s="8">
        <f>IF(ISBLANK('Step 1.4 CNY OAT'!A7879),"-",'Step 1.4 CNY OAT'!A7879)</f>
        <v>43429.208333333336</v>
      </c>
      <c r="B7879" s="26">
        <f t="shared" si="141"/>
        <v>328</v>
      </c>
      <c r="C7879" s="67" cm="1">
        <f t="array" ref="C7879">INDEX('Step 5. Daily Avg Schedule Calc'!$A$2:$D$169,(WEEKDAY(A7879)-1)*24+HOUR(A7879)+1,3)</f>
        <v>1</v>
      </c>
      <c r="D7879" s="67" cm="1">
        <f t="array" ref="D7879">INDEX('Step 5. Daily Avg Schedule Calc'!$A$2:$D$169,(WEEKDAY(A7879)-1)*24+HOUR(A7879)+1,4)</f>
        <v>1</v>
      </c>
      <c r="E7879">
        <f>VLOOKUP(A7879,'Step 1.4 CNY OAT'!$A$1:$B$8761,2)</f>
        <v>46</v>
      </c>
      <c r="F7879" s="11">
        <f ca="1">('Step 3. Regression'!$B$18*E7879^2+'Step 3. Regression'!$C$18*E7879+'Step 3. Regression'!$D$18)*C7879</f>
        <v>5.6279088335628336</v>
      </c>
      <c r="G7879" s="11">
        <f ca="1">('Step 3. Regression'!$G$18*E7879^2+'Step 3. Regression'!$H$18*E7879+'Step 3. Regression'!$I$18)*D7879</f>
        <v>2.8381745879203826</v>
      </c>
    </row>
    <row r="7880" spans="1:7" x14ac:dyDescent="0.25">
      <c r="A7880" s="8">
        <f>IF(ISBLANK('Step 1.4 CNY OAT'!A7880),"-",'Step 1.4 CNY OAT'!A7880)</f>
        <v>43429.25</v>
      </c>
      <c r="B7880" s="26">
        <f t="shared" si="141"/>
        <v>328</v>
      </c>
      <c r="C7880" s="67" cm="1">
        <f t="array" ref="C7880">INDEX('Step 5. Daily Avg Schedule Calc'!$A$2:$D$169,(WEEKDAY(A7880)-1)*24+HOUR(A7880)+1,3)</f>
        <v>1</v>
      </c>
      <c r="D7880" s="67" cm="1">
        <f t="array" ref="D7880">INDEX('Step 5. Daily Avg Schedule Calc'!$A$2:$D$169,(WEEKDAY(A7880)-1)*24+HOUR(A7880)+1,4)</f>
        <v>1</v>
      </c>
      <c r="E7880">
        <f>VLOOKUP(A7880,'Step 1.4 CNY OAT'!$A$1:$B$8761,2)</f>
        <v>46</v>
      </c>
      <c r="F7880" s="11">
        <f ca="1">('Step 3. Regression'!$B$18*E7880^2+'Step 3. Regression'!$C$18*E7880+'Step 3. Regression'!$D$18)*C7880</f>
        <v>5.6279088335628336</v>
      </c>
      <c r="G7880" s="11">
        <f ca="1">('Step 3. Regression'!$G$18*E7880^2+'Step 3. Regression'!$H$18*E7880+'Step 3. Regression'!$I$18)*D7880</f>
        <v>2.8381745879203826</v>
      </c>
    </row>
    <row r="7881" spans="1:7" x14ac:dyDescent="0.25">
      <c r="A7881" s="8">
        <f>IF(ISBLANK('Step 1.4 CNY OAT'!A7881),"-",'Step 1.4 CNY OAT'!A7881)</f>
        <v>43429.291666666664</v>
      </c>
      <c r="B7881" s="26">
        <f t="shared" si="141"/>
        <v>328</v>
      </c>
      <c r="C7881" s="67" cm="1">
        <f t="array" ref="C7881">INDEX('Step 5. Daily Avg Schedule Calc'!$A$2:$D$169,(WEEKDAY(A7881)-1)*24+HOUR(A7881)+1,3)</f>
        <v>1</v>
      </c>
      <c r="D7881" s="67" cm="1">
        <f t="array" ref="D7881">INDEX('Step 5. Daily Avg Schedule Calc'!$A$2:$D$169,(WEEKDAY(A7881)-1)*24+HOUR(A7881)+1,4)</f>
        <v>1</v>
      </c>
      <c r="E7881">
        <f>VLOOKUP(A7881,'Step 1.4 CNY OAT'!$A$1:$B$8761,2)</f>
        <v>47</v>
      </c>
      <c r="F7881" s="11">
        <f ca="1">('Step 3. Regression'!$B$18*E7881^2+'Step 3. Regression'!$C$18*E7881+'Step 3. Regression'!$D$18)*C7881</f>
        <v>5.5727927039613396</v>
      </c>
      <c r="G7881" s="11">
        <f ca="1">('Step 3. Regression'!$G$18*E7881^2+'Step 3. Regression'!$H$18*E7881+'Step 3. Regression'!$I$18)*D7881</f>
        <v>2.8191721199846294</v>
      </c>
    </row>
    <row r="7882" spans="1:7" x14ac:dyDescent="0.25">
      <c r="A7882" s="8">
        <f>IF(ISBLANK('Step 1.4 CNY OAT'!A7882),"-",'Step 1.4 CNY OAT'!A7882)</f>
        <v>43429.333333333336</v>
      </c>
      <c r="B7882" s="26">
        <f t="shared" si="141"/>
        <v>328</v>
      </c>
      <c r="C7882" s="67" cm="1">
        <f t="array" ref="C7882">INDEX('Step 5. Daily Avg Schedule Calc'!$A$2:$D$169,(WEEKDAY(A7882)-1)*24+HOUR(A7882)+1,3)</f>
        <v>1</v>
      </c>
      <c r="D7882" s="67" cm="1">
        <f t="array" ref="D7882">INDEX('Step 5. Daily Avg Schedule Calc'!$A$2:$D$169,(WEEKDAY(A7882)-1)*24+HOUR(A7882)+1,4)</f>
        <v>1</v>
      </c>
      <c r="E7882">
        <f>VLOOKUP(A7882,'Step 1.4 CNY OAT'!$A$1:$B$8761,2)</f>
        <v>46</v>
      </c>
      <c r="F7882" s="11">
        <f ca="1">('Step 3. Regression'!$B$18*E7882^2+'Step 3. Regression'!$C$18*E7882+'Step 3. Regression'!$D$18)*C7882</f>
        <v>5.6279088335628336</v>
      </c>
      <c r="G7882" s="11">
        <f ca="1">('Step 3. Regression'!$G$18*E7882^2+'Step 3. Regression'!$H$18*E7882+'Step 3. Regression'!$I$18)*D7882</f>
        <v>2.8381745879203826</v>
      </c>
    </row>
    <row r="7883" spans="1:7" x14ac:dyDescent="0.25">
      <c r="A7883" s="8">
        <f>IF(ISBLANK('Step 1.4 CNY OAT'!A7883),"-",'Step 1.4 CNY OAT'!A7883)</f>
        <v>43429.375</v>
      </c>
      <c r="B7883" s="26">
        <f t="shared" si="141"/>
        <v>328</v>
      </c>
      <c r="C7883" s="67" cm="1">
        <f t="array" ref="C7883">INDEX('Step 5. Daily Avg Schedule Calc'!$A$2:$D$169,(WEEKDAY(A7883)-1)*24+HOUR(A7883)+1,3)</f>
        <v>1</v>
      </c>
      <c r="D7883" s="67" cm="1">
        <f t="array" ref="D7883">INDEX('Step 5. Daily Avg Schedule Calc'!$A$2:$D$169,(WEEKDAY(A7883)-1)*24+HOUR(A7883)+1,4)</f>
        <v>1</v>
      </c>
      <c r="E7883">
        <f>VLOOKUP(A7883,'Step 1.4 CNY OAT'!$A$1:$B$8761,2)</f>
        <v>48</v>
      </c>
      <c r="F7883" s="11">
        <f ca="1">('Step 3. Regression'!$B$18*E7883^2+'Step 3. Regression'!$C$18*E7883+'Step 3. Regression'!$D$18)*C7883</f>
        <v>5.5225267097557609</v>
      </c>
      <c r="G7883" s="11">
        <f ca="1">('Step 3. Regression'!$G$18*E7883^2+'Step 3. Regression'!$H$18*E7883+'Step 3. Regression'!$I$18)*D7883</f>
        <v>2.8014169777033562</v>
      </c>
    </row>
    <row r="7884" spans="1:7" x14ac:dyDescent="0.25">
      <c r="A7884" s="8">
        <f>IF(ISBLANK('Step 1.4 CNY OAT'!A7884),"-",'Step 1.4 CNY OAT'!A7884)</f>
        <v>43429.416666666664</v>
      </c>
      <c r="B7884" s="26">
        <f t="shared" si="141"/>
        <v>328</v>
      </c>
      <c r="C7884" s="67" cm="1">
        <f t="array" ref="C7884">INDEX('Step 5. Daily Avg Schedule Calc'!$A$2:$D$169,(WEEKDAY(A7884)-1)*24+HOUR(A7884)+1,3)</f>
        <v>1</v>
      </c>
      <c r="D7884" s="67" cm="1">
        <f t="array" ref="D7884">INDEX('Step 5. Daily Avg Schedule Calc'!$A$2:$D$169,(WEEKDAY(A7884)-1)*24+HOUR(A7884)+1,4)</f>
        <v>1</v>
      </c>
      <c r="E7884">
        <f>VLOOKUP(A7884,'Step 1.4 CNY OAT'!$A$1:$B$8761,2)</f>
        <v>50</v>
      </c>
      <c r="F7884" s="11">
        <f ca="1">('Step 3. Regression'!$B$18*E7884^2+'Step 3. Regression'!$C$18*E7884+'Step 3. Regression'!$D$18)*C7884</f>
        <v>5.4365451275323569</v>
      </c>
      <c r="G7884" s="11">
        <f ca="1">('Step 3. Regression'!$G$18*E7884^2+'Step 3. Regression'!$H$18*E7884+'Step 3. Regression'!$I$18)*D7884</f>
        <v>2.7696486701042482</v>
      </c>
    </row>
    <row r="7885" spans="1:7" x14ac:dyDescent="0.25">
      <c r="A7885" s="8">
        <f>IF(ISBLANK('Step 1.4 CNY OAT'!A7885),"-",'Step 1.4 CNY OAT'!A7885)</f>
        <v>43429.458333333336</v>
      </c>
      <c r="B7885" s="26">
        <f t="shared" si="141"/>
        <v>328</v>
      </c>
      <c r="C7885" s="67" cm="1">
        <f t="array" ref="C7885">INDEX('Step 5. Daily Avg Schedule Calc'!$A$2:$D$169,(WEEKDAY(A7885)-1)*24+HOUR(A7885)+1,3)</f>
        <v>1</v>
      </c>
      <c r="D7885" s="67" cm="1">
        <f t="array" ref="D7885">INDEX('Step 5. Daily Avg Schedule Calc'!$A$2:$D$169,(WEEKDAY(A7885)-1)*24+HOUR(A7885)+1,4)</f>
        <v>1</v>
      </c>
      <c r="E7885">
        <f>VLOOKUP(A7885,'Step 1.4 CNY OAT'!$A$1:$B$8761,2)</f>
        <v>52</v>
      </c>
      <c r="F7885" s="11">
        <f ca="1">('Step 3. Regression'!$B$18*E7885^2+'Step 3. Regression'!$C$18*E7885+'Step 3. Regression'!$D$18)*C7885</f>
        <v>5.3699640868926206</v>
      </c>
      <c r="G7885" s="11">
        <f ca="1">('Step 3. Regression'!$G$18*E7885^2+'Step 3. Regression'!$H$18*E7885+'Step 3. Regression'!$I$18)*D7885</f>
        <v>2.7428696651230586</v>
      </c>
    </row>
    <row r="7886" spans="1:7" x14ac:dyDescent="0.25">
      <c r="A7886" s="8">
        <f>IF(ISBLANK('Step 1.4 CNY OAT'!A7886),"-",'Step 1.4 CNY OAT'!A7886)</f>
        <v>43429.5</v>
      </c>
      <c r="B7886" s="26">
        <f t="shared" si="141"/>
        <v>328</v>
      </c>
      <c r="C7886" s="67" cm="1">
        <f t="array" ref="C7886">INDEX('Step 5. Daily Avg Schedule Calc'!$A$2:$D$169,(WEEKDAY(A7886)-1)*24+HOUR(A7886)+1,3)</f>
        <v>1</v>
      </c>
      <c r="D7886" s="67" cm="1">
        <f t="array" ref="D7886">INDEX('Step 5. Daily Avg Schedule Calc'!$A$2:$D$169,(WEEKDAY(A7886)-1)*24+HOUR(A7886)+1,4)</f>
        <v>1</v>
      </c>
      <c r="E7886">
        <f>VLOOKUP(A7886,'Step 1.4 CNY OAT'!$A$1:$B$8761,2)</f>
        <v>54</v>
      </c>
      <c r="F7886" s="11">
        <f ca="1">('Step 3. Regression'!$B$18*E7886^2+'Step 3. Regression'!$C$18*E7886+'Step 3. Regression'!$D$18)*C7886</f>
        <v>5.3227835878365486</v>
      </c>
      <c r="G7886" s="11">
        <f ca="1">('Step 3. Regression'!$G$18*E7886^2+'Step 3. Regression'!$H$18*E7886+'Step 3. Regression'!$I$18)*D7886</f>
        <v>2.721079962759787</v>
      </c>
    </row>
    <row r="7887" spans="1:7" x14ac:dyDescent="0.25">
      <c r="A7887" s="8">
        <f>IF(ISBLANK('Step 1.4 CNY OAT'!A7887),"-",'Step 1.4 CNY OAT'!A7887)</f>
        <v>43429.541666666664</v>
      </c>
      <c r="B7887" s="26">
        <f t="shared" si="141"/>
        <v>328</v>
      </c>
      <c r="C7887" s="67" cm="1">
        <f t="array" ref="C7887">INDEX('Step 5. Daily Avg Schedule Calc'!$A$2:$D$169,(WEEKDAY(A7887)-1)*24+HOUR(A7887)+1,3)</f>
        <v>1</v>
      </c>
      <c r="D7887" s="67" cm="1">
        <f t="array" ref="D7887">INDEX('Step 5. Daily Avg Schedule Calc'!$A$2:$D$169,(WEEKDAY(A7887)-1)*24+HOUR(A7887)+1,4)</f>
        <v>1</v>
      </c>
      <c r="E7887">
        <f>VLOOKUP(A7887,'Step 1.4 CNY OAT'!$A$1:$B$8761,2)</f>
        <v>54</v>
      </c>
      <c r="F7887" s="11">
        <f ca="1">('Step 3. Regression'!$B$18*E7887^2+'Step 3. Regression'!$C$18*E7887+'Step 3. Regression'!$D$18)*C7887</f>
        <v>5.3227835878365486</v>
      </c>
      <c r="G7887" s="11">
        <f ca="1">('Step 3. Regression'!$G$18*E7887^2+'Step 3. Regression'!$H$18*E7887+'Step 3. Regression'!$I$18)*D7887</f>
        <v>2.721079962759787</v>
      </c>
    </row>
    <row r="7888" spans="1:7" x14ac:dyDescent="0.25">
      <c r="A7888" s="8">
        <f>IF(ISBLANK('Step 1.4 CNY OAT'!A7888),"-",'Step 1.4 CNY OAT'!A7888)</f>
        <v>43429.583333333336</v>
      </c>
      <c r="B7888" s="26">
        <f t="shared" si="141"/>
        <v>328</v>
      </c>
      <c r="C7888" s="67" cm="1">
        <f t="array" ref="C7888">INDEX('Step 5. Daily Avg Schedule Calc'!$A$2:$D$169,(WEEKDAY(A7888)-1)*24+HOUR(A7888)+1,3)</f>
        <v>1</v>
      </c>
      <c r="D7888" s="67" cm="1">
        <f t="array" ref="D7888">INDEX('Step 5. Daily Avg Schedule Calc'!$A$2:$D$169,(WEEKDAY(A7888)-1)*24+HOUR(A7888)+1,4)</f>
        <v>1</v>
      </c>
      <c r="E7888">
        <f>VLOOKUP(A7888,'Step 1.4 CNY OAT'!$A$1:$B$8761,2)</f>
        <v>54</v>
      </c>
      <c r="F7888" s="11">
        <f ca="1">('Step 3. Regression'!$B$18*E7888^2+'Step 3. Regression'!$C$18*E7888+'Step 3. Regression'!$D$18)*C7888</f>
        <v>5.3227835878365486</v>
      </c>
      <c r="G7888" s="11">
        <f ca="1">('Step 3. Regression'!$G$18*E7888^2+'Step 3. Regression'!$H$18*E7888+'Step 3. Regression'!$I$18)*D7888</f>
        <v>2.721079962759787</v>
      </c>
    </row>
    <row r="7889" spans="1:7" x14ac:dyDescent="0.25">
      <c r="A7889" s="8">
        <f>IF(ISBLANK('Step 1.4 CNY OAT'!A7889),"-",'Step 1.4 CNY OAT'!A7889)</f>
        <v>43429.625</v>
      </c>
      <c r="B7889" s="26">
        <f t="shared" si="141"/>
        <v>328</v>
      </c>
      <c r="C7889" s="67" cm="1">
        <f t="array" ref="C7889">INDEX('Step 5. Daily Avg Schedule Calc'!$A$2:$D$169,(WEEKDAY(A7889)-1)*24+HOUR(A7889)+1,3)</f>
        <v>1</v>
      </c>
      <c r="D7889" s="67" cm="1">
        <f t="array" ref="D7889">INDEX('Step 5. Daily Avg Schedule Calc'!$A$2:$D$169,(WEEKDAY(A7889)-1)*24+HOUR(A7889)+1,4)</f>
        <v>1</v>
      </c>
      <c r="E7889">
        <f>VLOOKUP(A7889,'Step 1.4 CNY OAT'!$A$1:$B$8761,2)</f>
        <v>54</v>
      </c>
      <c r="F7889" s="11">
        <f ca="1">('Step 3. Regression'!$B$18*E7889^2+'Step 3. Regression'!$C$18*E7889+'Step 3. Regression'!$D$18)*C7889</f>
        <v>5.3227835878365486</v>
      </c>
      <c r="G7889" s="11">
        <f ca="1">('Step 3. Regression'!$G$18*E7889^2+'Step 3. Regression'!$H$18*E7889+'Step 3. Regression'!$I$18)*D7889</f>
        <v>2.721079962759787</v>
      </c>
    </row>
    <row r="7890" spans="1:7" x14ac:dyDescent="0.25">
      <c r="A7890" s="8">
        <f>IF(ISBLANK('Step 1.4 CNY OAT'!A7890),"-",'Step 1.4 CNY OAT'!A7890)</f>
        <v>43429.666666666664</v>
      </c>
      <c r="B7890" s="26">
        <f t="shared" si="141"/>
        <v>328</v>
      </c>
      <c r="C7890" s="67" cm="1">
        <f t="array" ref="C7890">INDEX('Step 5. Daily Avg Schedule Calc'!$A$2:$D$169,(WEEKDAY(A7890)-1)*24+HOUR(A7890)+1,3)</f>
        <v>1</v>
      </c>
      <c r="D7890" s="67" cm="1">
        <f t="array" ref="D7890">INDEX('Step 5. Daily Avg Schedule Calc'!$A$2:$D$169,(WEEKDAY(A7890)-1)*24+HOUR(A7890)+1,4)</f>
        <v>1</v>
      </c>
      <c r="E7890">
        <f>VLOOKUP(A7890,'Step 1.4 CNY OAT'!$A$1:$B$8761,2)</f>
        <v>54</v>
      </c>
      <c r="F7890" s="11">
        <f ca="1">('Step 3. Regression'!$B$18*E7890^2+'Step 3. Regression'!$C$18*E7890+'Step 3. Regression'!$D$18)*C7890</f>
        <v>5.3227835878365486</v>
      </c>
      <c r="G7890" s="11">
        <f ca="1">('Step 3. Regression'!$G$18*E7890^2+'Step 3. Regression'!$H$18*E7890+'Step 3. Regression'!$I$18)*D7890</f>
        <v>2.721079962759787</v>
      </c>
    </row>
    <row r="7891" spans="1:7" x14ac:dyDescent="0.25">
      <c r="A7891" s="8">
        <f>IF(ISBLANK('Step 1.4 CNY OAT'!A7891),"-",'Step 1.4 CNY OAT'!A7891)</f>
        <v>43429.708333333336</v>
      </c>
      <c r="B7891" s="26">
        <f t="shared" si="141"/>
        <v>328</v>
      </c>
      <c r="C7891" s="67" cm="1">
        <f t="array" ref="C7891">INDEX('Step 5. Daily Avg Schedule Calc'!$A$2:$D$169,(WEEKDAY(A7891)-1)*24+HOUR(A7891)+1,3)</f>
        <v>1</v>
      </c>
      <c r="D7891" s="67" cm="1">
        <f t="array" ref="D7891">INDEX('Step 5. Daily Avg Schedule Calc'!$A$2:$D$169,(WEEKDAY(A7891)-1)*24+HOUR(A7891)+1,4)</f>
        <v>1</v>
      </c>
      <c r="E7891">
        <f>VLOOKUP(A7891,'Step 1.4 CNY OAT'!$A$1:$B$8761,2)</f>
        <v>54</v>
      </c>
      <c r="F7891" s="11">
        <f ca="1">('Step 3. Regression'!$B$18*E7891^2+'Step 3. Regression'!$C$18*E7891+'Step 3. Regression'!$D$18)*C7891</f>
        <v>5.3227835878365486</v>
      </c>
      <c r="G7891" s="11">
        <f ca="1">('Step 3. Regression'!$G$18*E7891^2+'Step 3. Regression'!$H$18*E7891+'Step 3. Regression'!$I$18)*D7891</f>
        <v>2.721079962759787</v>
      </c>
    </row>
    <row r="7892" spans="1:7" x14ac:dyDescent="0.25">
      <c r="A7892" s="8">
        <f>IF(ISBLANK('Step 1.4 CNY OAT'!A7892),"-",'Step 1.4 CNY OAT'!A7892)</f>
        <v>43429.75</v>
      </c>
      <c r="B7892" s="26">
        <f t="shared" si="141"/>
        <v>328</v>
      </c>
      <c r="C7892" s="67" cm="1">
        <f t="array" ref="C7892">INDEX('Step 5. Daily Avg Schedule Calc'!$A$2:$D$169,(WEEKDAY(A7892)-1)*24+HOUR(A7892)+1,3)</f>
        <v>1</v>
      </c>
      <c r="D7892" s="67" cm="1">
        <f t="array" ref="D7892">INDEX('Step 5. Daily Avg Schedule Calc'!$A$2:$D$169,(WEEKDAY(A7892)-1)*24+HOUR(A7892)+1,4)</f>
        <v>1</v>
      </c>
      <c r="E7892">
        <f>VLOOKUP(A7892,'Step 1.4 CNY OAT'!$A$1:$B$8761,2)</f>
        <v>52</v>
      </c>
      <c r="F7892" s="11">
        <f ca="1">('Step 3. Regression'!$B$18*E7892^2+'Step 3. Regression'!$C$18*E7892+'Step 3. Regression'!$D$18)*C7892</f>
        <v>5.3699640868926206</v>
      </c>
      <c r="G7892" s="11">
        <f ca="1">('Step 3. Regression'!$G$18*E7892^2+'Step 3. Regression'!$H$18*E7892+'Step 3. Regression'!$I$18)*D7892</f>
        <v>2.7428696651230586</v>
      </c>
    </row>
    <row r="7893" spans="1:7" x14ac:dyDescent="0.25">
      <c r="A7893" s="8">
        <f>IF(ISBLANK('Step 1.4 CNY OAT'!A7893),"-",'Step 1.4 CNY OAT'!A7893)</f>
        <v>43429.791666666664</v>
      </c>
      <c r="B7893" s="26">
        <f t="shared" si="141"/>
        <v>328</v>
      </c>
      <c r="C7893" s="67" cm="1">
        <f t="array" ref="C7893">INDEX('Step 5. Daily Avg Schedule Calc'!$A$2:$D$169,(WEEKDAY(A7893)-1)*24+HOUR(A7893)+1,3)</f>
        <v>1</v>
      </c>
      <c r="D7893" s="67" cm="1">
        <f t="array" ref="D7893">INDEX('Step 5. Daily Avg Schedule Calc'!$A$2:$D$169,(WEEKDAY(A7893)-1)*24+HOUR(A7893)+1,4)</f>
        <v>1</v>
      </c>
      <c r="E7893">
        <f>VLOOKUP(A7893,'Step 1.4 CNY OAT'!$A$1:$B$8761,2)</f>
        <v>53</v>
      </c>
      <c r="F7893" s="11">
        <f ca="1">('Step 3. Regression'!$B$18*E7893^2+'Step 3. Regression'!$C$18*E7893+'Step 3. Regression'!$D$18)*C7893</f>
        <v>5.3439487696666266</v>
      </c>
      <c r="G7893" s="11">
        <f ca="1">('Step 3. Regression'!$G$18*E7893^2+'Step 3. Regression'!$H$18*E7893+'Step 3. Regression'!$I$18)*D7893</f>
        <v>2.7313511511141835</v>
      </c>
    </row>
    <row r="7894" spans="1:7" x14ac:dyDescent="0.25">
      <c r="A7894" s="8">
        <f>IF(ISBLANK('Step 1.4 CNY OAT'!A7894),"-",'Step 1.4 CNY OAT'!A7894)</f>
        <v>43429.833333333336</v>
      </c>
      <c r="B7894" s="26">
        <f t="shared" si="141"/>
        <v>328</v>
      </c>
      <c r="C7894" s="67" cm="1">
        <f t="array" ref="C7894">INDEX('Step 5. Daily Avg Schedule Calc'!$A$2:$D$169,(WEEKDAY(A7894)-1)*24+HOUR(A7894)+1,3)</f>
        <v>1</v>
      </c>
      <c r="D7894" s="67" cm="1">
        <f t="array" ref="D7894">INDEX('Step 5. Daily Avg Schedule Calc'!$A$2:$D$169,(WEEKDAY(A7894)-1)*24+HOUR(A7894)+1,4)</f>
        <v>1</v>
      </c>
      <c r="E7894">
        <f>VLOOKUP(A7894,'Step 1.4 CNY OAT'!$A$1:$B$8761,2)</f>
        <v>54</v>
      </c>
      <c r="F7894" s="11">
        <f ca="1">('Step 3. Regression'!$B$18*E7894^2+'Step 3. Regression'!$C$18*E7894+'Step 3. Regression'!$D$18)*C7894</f>
        <v>5.3227835878365486</v>
      </c>
      <c r="G7894" s="11">
        <f ca="1">('Step 3. Regression'!$G$18*E7894^2+'Step 3. Regression'!$H$18*E7894+'Step 3. Regression'!$I$18)*D7894</f>
        <v>2.721079962759787</v>
      </c>
    </row>
    <row r="7895" spans="1:7" x14ac:dyDescent="0.25">
      <c r="A7895" s="8">
        <f>IF(ISBLANK('Step 1.4 CNY OAT'!A7895),"-",'Step 1.4 CNY OAT'!A7895)</f>
        <v>43429.875</v>
      </c>
      <c r="B7895" s="26">
        <f t="shared" si="141"/>
        <v>328</v>
      </c>
      <c r="C7895" s="67" cm="1">
        <f t="array" ref="C7895">INDEX('Step 5. Daily Avg Schedule Calc'!$A$2:$D$169,(WEEKDAY(A7895)-1)*24+HOUR(A7895)+1,3)</f>
        <v>1</v>
      </c>
      <c r="D7895" s="67" cm="1">
        <f t="array" ref="D7895">INDEX('Step 5. Daily Avg Schedule Calc'!$A$2:$D$169,(WEEKDAY(A7895)-1)*24+HOUR(A7895)+1,4)</f>
        <v>1</v>
      </c>
      <c r="E7895">
        <f>VLOOKUP(A7895,'Step 1.4 CNY OAT'!$A$1:$B$8761,2)</f>
        <v>52</v>
      </c>
      <c r="F7895" s="11">
        <f ca="1">('Step 3. Regression'!$B$18*E7895^2+'Step 3. Regression'!$C$18*E7895+'Step 3. Regression'!$D$18)*C7895</f>
        <v>5.3699640868926206</v>
      </c>
      <c r="G7895" s="11">
        <f ca="1">('Step 3. Regression'!$G$18*E7895^2+'Step 3. Regression'!$H$18*E7895+'Step 3. Regression'!$I$18)*D7895</f>
        <v>2.7428696651230586</v>
      </c>
    </row>
    <row r="7896" spans="1:7" x14ac:dyDescent="0.25">
      <c r="A7896" s="8">
        <f>IF(ISBLANK('Step 1.4 CNY OAT'!A7896),"-",'Step 1.4 CNY OAT'!A7896)</f>
        <v>43429.916666666664</v>
      </c>
      <c r="B7896" s="26">
        <f t="shared" si="141"/>
        <v>328</v>
      </c>
      <c r="C7896" s="67" cm="1">
        <f t="array" ref="C7896">INDEX('Step 5. Daily Avg Schedule Calc'!$A$2:$D$169,(WEEKDAY(A7896)-1)*24+HOUR(A7896)+1,3)</f>
        <v>1</v>
      </c>
      <c r="D7896" s="67" cm="1">
        <f t="array" ref="D7896">INDEX('Step 5. Daily Avg Schedule Calc'!$A$2:$D$169,(WEEKDAY(A7896)-1)*24+HOUR(A7896)+1,4)</f>
        <v>1</v>
      </c>
      <c r="E7896">
        <f>VLOOKUP(A7896,'Step 1.4 CNY OAT'!$A$1:$B$8761,2)</f>
        <v>52</v>
      </c>
      <c r="F7896" s="11">
        <f ca="1">('Step 3. Regression'!$B$18*E7896^2+'Step 3. Regression'!$C$18*E7896+'Step 3. Regression'!$D$18)*C7896</f>
        <v>5.3699640868926206</v>
      </c>
      <c r="G7896" s="11">
        <f ca="1">('Step 3. Regression'!$G$18*E7896^2+'Step 3. Regression'!$H$18*E7896+'Step 3. Regression'!$I$18)*D7896</f>
        <v>2.7428696651230586</v>
      </c>
    </row>
    <row r="7897" spans="1:7" x14ac:dyDescent="0.25">
      <c r="A7897" s="8">
        <f>IF(ISBLANK('Step 1.4 CNY OAT'!A7897),"-",'Step 1.4 CNY OAT'!A7897)</f>
        <v>43429.958333333336</v>
      </c>
      <c r="B7897" s="26">
        <f t="shared" si="141"/>
        <v>328</v>
      </c>
      <c r="C7897" s="67" cm="1">
        <f t="array" ref="C7897">INDEX('Step 5. Daily Avg Schedule Calc'!$A$2:$D$169,(WEEKDAY(A7897)-1)*24+HOUR(A7897)+1,3)</f>
        <v>1</v>
      </c>
      <c r="D7897" s="67" cm="1">
        <f t="array" ref="D7897">INDEX('Step 5. Daily Avg Schedule Calc'!$A$2:$D$169,(WEEKDAY(A7897)-1)*24+HOUR(A7897)+1,4)</f>
        <v>1</v>
      </c>
      <c r="E7897">
        <f>VLOOKUP(A7897,'Step 1.4 CNY OAT'!$A$1:$B$8761,2)</f>
        <v>50</v>
      </c>
      <c r="F7897" s="11">
        <f ca="1">('Step 3. Regression'!$B$18*E7897^2+'Step 3. Regression'!$C$18*E7897+'Step 3. Regression'!$D$18)*C7897</f>
        <v>5.4365451275323569</v>
      </c>
      <c r="G7897" s="11">
        <f ca="1">('Step 3. Regression'!$G$18*E7897^2+'Step 3. Regression'!$H$18*E7897+'Step 3. Regression'!$I$18)*D7897</f>
        <v>2.7696486701042482</v>
      </c>
    </row>
    <row r="7898" spans="1:7" x14ac:dyDescent="0.25">
      <c r="A7898" s="8">
        <f>IF(ISBLANK('Step 1.4 CNY OAT'!A7898),"-",'Step 1.4 CNY OAT'!A7898)</f>
        <v>43430</v>
      </c>
      <c r="B7898" s="26">
        <f t="shared" si="141"/>
        <v>329</v>
      </c>
      <c r="C7898" s="67" cm="1">
        <f t="array" ref="C7898">INDEX('Step 5. Daily Avg Schedule Calc'!$A$2:$D$169,(WEEKDAY(A7898)-1)*24+HOUR(A7898)+1,3)</f>
        <v>1</v>
      </c>
      <c r="D7898" s="67" cm="1">
        <f t="array" ref="D7898">INDEX('Step 5. Daily Avg Schedule Calc'!$A$2:$D$169,(WEEKDAY(A7898)-1)*24+HOUR(A7898)+1,4)</f>
        <v>1</v>
      </c>
      <c r="E7898">
        <f>VLOOKUP(A7898,'Step 1.4 CNY OAT'!$A$1:$B$8761,2)</f>
        <v>49</v>
      </c>
      <c r="F7898" s="11">
        <f ca="1">('Step 3. Regression'!$B$18*E7898^2+'Step 3. Regression'!$C$18*E7898+'Step 3. Regression'!$D$18)*C7898</f>
        <v>5.4771108509461008</v>
      </c>
      <c r="G7898" s="11">
        <f ca="1">('Step 3. Regression'!$G$18*E7898^2+'Step 3. Regression'!$H$18*E7898+'Step 3. Regression'!$I$18)*D7898</f>
        <v>2.7849091610765626</v>
      </c>
    </row>
    <row r="7899" spans="1:7" x14ac:dyDescent="0.25">
      <c r="A7899" s="8">
        <f>IF(ISBLANK('Step 1.4 CNY OAT'!A7899),"-",'Step 1.4 CNY OAT'!A7899)</f>
        <v>43430.041666666664</v>
      </c>
      <c r="B7899" s="26">
        <f t="shared" si="141"/>
        <v>329</v>
      </c>
      <c r="C7899" s="67" cm="1">
        <f t="array" ref="C7899">INDEX('Step 5. Daily Avg Schedule Calc'!$A$2:$D$169,(WEEKDAY(A7899)-1)*24+HOUR(A7899)+1,3)</f>
        <v>1</v>
      </c>
      <c r="D7899" s="67" cm="1">
        <f t="array" ref="D7899">INDEX('Step 5. Daily Avg Schedule Calc'!$A$2:$D$169,(WEEKDAY(A7899)-1)*24+HOUR(A7899)+1,4)</f>
        <v>1</v>
      </c>
      <c r="E7899">
        <f>VLOOKUP(A7899,'Step 1.4 CNY OAT'!$A$1:$B$8761,2)</f>
        <v>45</v>
      </c>
      <c r="F7899" s="11">
        <f ca="1">('Step 3. Regression'!$B$18*E7899^2+'Step 3. Regression'!$C$18*E7899+'Step 3. Regression'!$D$18)*C7899</f>
        <v>5.6878750985602435</v>
      </c>
      <c r="G7899" s="11">
        <f ca="1">('Step 3. Regression'!$G$18*E7899^2+'Step 3. Regression'!$H$18*E7899+'Step 3. Regression'!$I$18)*D7899</f>
        <v>2.8584243815106145</v>
      </c>
    </row>
    <row r="7900" spans="1:7" x14ac:dyDescent="0.25">
      <c r="A7900" s="8">
        <f>IF(ISBLANK('Step 1.4 CNY OAT'!A7900),"-",'Step 1.4 CNY OAT'!A7900)</f>
        <v>43430.083333333336</v>
      </c>
      <c r="B7900" s="26">
        <f t="shared" si="141"/>
        <v>329</v>
      </c>
      <c r="C7900" s="67" cm="1">
        <f t="array" ref="C7900">INDEX('Step 5. Daily Avg Schedule Calc'!$A$2:$D$169,(WEEKDAY(A7900)-1)*24+HOUR(A7900)+1,3)</f>
        <v>1</v>
      </c>
      <c r="D7900" s="67" cm="1">
        <f t="array" ref="D7900">INDEX('Step 5. Daily Avg Schedule Calc'!$A$2:$D$169,(WEEKDAY(A7900)-1)*24+HOUR(A7900)+1,4)</f>
        <v>1</v>
      </c>
      <c r="E7900">
        <f>VLOOKUP(A7900,'Step 1.4 CNY OAT'!$A$1:$B$8761,2)</f>
        <v>46</v>
      </c>
      <c r="F7900" s="11">
        <f ca="1">('Step 3. Regression'!$B$18*E7900^2+'Step 3. Regression'!$C$18*E7900+'Step 3. Regression'!$D$18)*C7900</f>
        <v>5.6279088335628336</v>
      </c>
      <c r="G7900" s="11">
        <f ca="1">('Step 3. Regression'!$G$18*E7900^2+'Step 3. Regression'!$H$18*E7900+'Step 3. Regression'!$I$18)*D7900</f>
        <v>2.8381745879203826</v>
      </c>
    </row>
    <row r="7901" spans="1:7" x14ac:dyDescent="0.25">
      <c r="A7901" s="8">
        <f>IF(ISBLANK('Step 1.4 CNY OAT'!A7901),"-",'Step 1.4 CNY OAT'!A7901)</f>
        <v>43430.125</v>
      </c>
      <c r="B7901" s="26">
        <f t="shared" si="141"/>
        <v>329</v>
      </c>
      <c r="C7901" s="67" cm="1">
        <f t="array" ref="C7901">INDEX('Step 5. Daily Avg Schedule Calc'!$A$2:$D$169,(WEEKDAY(A7901)-1)*24+HOUR(A7901)+1,3)</f>
        <v>1</v>
      </c>
      <c r="D7901" s="67" cm="1">
        <f t="array" ref="D7901">INDEX('Step 5. Daily Avg Schedule Calc'!$A$2:$D$169,(WEEKDAY(A7901)-1)*24+HOUR(A7901)+1,4)</f>
        <v>1</v>
      </c>
      <c r="E7901">
        <f>VLOOKUP(A7901,'Step 1.4 CNY OAT'!$A$1:$B$8761,2)</f>
        <v>45</v>
      </c>
      <c r="F7901" s="11">
        <f ca="1">('Step 3. Regression'!$B$18*E7901^2+'Step 3. Regression'!$C$18*E7901+'Step 3. Regression'!$D$18)*C7901</f>
        <v>5.6878750985602435</v>
      </c>
      <c r="G7901" s="11">
        <f ca="1">('Step 3. Regression'!$G$18*E7901^2+'Step 3. Regression'!$H$18*E7901+'Step 3. Regression'!$I$18)*D7901</f>
        <v>2.8584243815106145</v>
      </c>
    </row>
    <row r="7902" spans="1:7" x14ac:dyDescent="0.25">
      <c r="A7902" s="8">
        <f>IF(ISBLANK('Step 1.4 CNY OAT'!A7902),"-",'Step 1.4 CNY OAT'!A7902)</f>
        <v>43430.166666666664</v>
      </c>
      <c r="B7902" s="26">
        <f t="shared" si="141"/>
        <v>329</v>
      </c>
      <c r="C7902" s="67" cm="1">
        <f t="array" ref="C7902">INDEX('Step 5. Daily Avg Schedule Calc'!$A$2:$D$169,(WEEKDAY(A7902)-1)*24+HOUR(A7902)+1,3)</f>
        <v>1</v>
      </c>
      <c r="D7902" s="67" cm="1">
        <f t="array" ref="D7902">INDEX('Step 5. Daily Avg Schedule Calc'!$A$2:$D$169,(WEEKDAY(A7902)-1)*24+HOUR(A7902)+1,4)</f>
        <v>1</v>
      </c>
      <c r="E7902">
        <f>VLOOKUP(A7902,'Step 1.4 CNY OAT'!$A$1:$B$8761,2)</f>
        <v>45</v>
      </c>
      <c r="F7902" s="11">
        <f ca="1">('Step 3. Regression'!$B$18*E7902^2+'Step 3. Regression'!$C$18*E7902+'Step 3. Regression'!$D$18)*C7902</f>
        <v>5.6878750985602435</v>
      </c>
      <c r="G7902" s="11">
        <f ca="1">('Step 3. Regression'!$G$18*E7902^2+'Step 3. Regression'!$H$18*E7902+'Step 3. Regression'!$I$18)*D7902</f>
        <v>2.8584243815106145</v>
      </c>
    </row>
    <row r="7903" spans="1:7" x14ac:dyDescent="0.25">
      <c r="A7903" s="8">
        <f>IF(ISBLANK('Step 1.4 CNY OAT'!A7903),"-",'Step 1.4 CNY OAT'!A7903)</f>
        <v>43430.208333333336</v>
      </c>
      <c r="B7903" s="26">
        <f t="shared" si="141"/>
        <v>329</v>
      </c>
      <c r="C7903" s="67" cm="1">
        <f t="array" ref="C7903">INDEX('Step 5. Daily Avg Schedule Calc'!$A$2:$D$169,(WEEKDAY(A7903)-1)*24+HOUR(A7903)+1,3)</f>
        <v>1</v>
      </c>
      <c r="D7903" s="67" cm="1">
        <f t="array" ref="D7903">INDEX('Step 5. Daily Avg Schedule Calc'!$A$2:$D$169,(WEEKDAY(A7903)-1)*24+HOUR(A7903)+1,4)</f>
        <v>1</v>
      </c>
      <c r="E7903">
        <f>VLOOKUP(A7903,'Step 1.4 CNY OAT'!$A$1:$B$8761,2)</f>
        <v>45</v>
      </c>
      <c r="F7903" s="11">
        <f ca="1">('Step 3. Regression'!$B$18*E7903^2+'Step 3. Regression'!$C$18*E7903+'Step 3. Regression'!$D$18)*C7903</f>
        <v>5.6878750985602435</v>
      </c>
      <c r="G7903" s="11">
        <f ca="1">('Step 3. Regression'!$G$18*E7903^2+'Step 3. Regression'!$H$18*E7903+'Step 3. Regression'!$I$18)*D7903</f>
        <v>2.8584243815106145</v>
      </c>
    </row>
    <row r="7904" spans="1:7" x14ac:dyDescent="0.25">
      <c r="A7904" s="8">
        <f>IF(ISBLANK('Step 1.4 CNY OAT'!A7904),"-",'Step 1.4 CNY OAT'!A7904)</f>
        <v>43430.25</v>
      </c>
      <c r="B7904" s="26">
        <f t="shared" si="141"/>
        <v>329</v>
      </c>
      <c r="C7904" s="67" cm="1">
        <f t="array" ref="C7904">INDEX('Step 5. Daily Avg Schedule Calc'!$A$2:$D$169,(WEEKDAY(A7904)-1)*24+HOUR(A7904)+1,3)</f>
        <v>1</v>
      </c>
      <c r="D7904" s="67" cm="1">
        <f t="array" ref="D7904">INDEX('Step 5. Daily Avg Schedule Calc'!$A$2:$D$169,(WEEKDAY(A7904)-1)*24+HOUR(A7904)+1,4)</f>
        <v>1</v>
      </c>
      <c r="E7904">
        <f>VLOOKUP(A7904,'Step 1.4 CNY OAT'!$A$1:$B$8761,2)</f>
        <v>45</v>
      </c>
      <c r="F7904" s="11">
        <f ca="1">('Step 3. Regression'!$B$18*E7904^2+'Step 3. Regression'!$C$18*E7904+'Step 3. Regression'!$D$18)*C7904</f>
        <v>5.6878750985602435</v>
      </c>
      <c r="G7904" s="11">
        <f ca="1">('Step 3. Regression'!$G$18*E7904^2+'Step 3. Regression'!$H$18*E7904+'Step 3. Regression'!$I$18)*D7904</f>
        <v>2.8584243815106145</v>
      </c>
    </row>
    <row r="7905" spans="1:7" x14ac:dyDescent="0.25">
      <c r="A7905" s="8">
        <f>IF(ISBLANK('Step 1.4 CNY OAT'!A7905),"-",'Step 1.4 CNY OAT'!A7905)</f>
        <v>43430.291666666664</v>
      </c>
      <c r="B7905" s="26">
        <f t="shared" si="141"/>
        <v>329</v>
      </c>
      <c r="C7905" s="67" cm="1">
        <f t="array" ref="C7905">INDEX('Step 5. Daily Avg Schedule Calc'!$A$2:$D$169,(WEEKDAY(A7905)-1)*24+HOUR(A7905)+1,3)</f>
        <v>1</v>
      </c>
      <c r="D7905" s="67" cm="1">
        <f t="array" ref="D7905">INDEX('Step 5. Daily Avg Schedule Calc'!$A$2:$D$169,(WEEKDAY(A7905)-1)*24+HOUR(A7905)+1,4)</f>
        <v>1</v>
      </c>
      <c r="E7905">
        <f>VLOOKUP(A7905,'Step 1.4 CNY OAT'!$A$1:$B$8761,2)</f>
        <v>47</v>
      </c>
      <c r="F7905" s="11">
        <f ca="1">('Step 3. Regression'!$B$18*E7905^2+'Step 3. Regression'!$C$18*E7905+'Step 3. Regression'!$D$18)*C7905</f>
        <v>5.5727927039613396</v>
      </c>
      <c r="G7905" s="11">
        <f ca="1">('Step 3. Regression'!$G$18*E7905^2+'Step 3. Regression'!$H$18*E7905+'Step 3. Regression'!$I$18)*D7905</f>
        <v>2.8191721199846294</v>
      </c>
    </row>
    <row r="7906" spans="1:7" x14ac:dyDescent="0.25">
      <c r="A7906" s="8">
        <f>IF(ISBLANK('Step 1.4 CNY OAT'!A7906),"-",'Step 1.4 CNY OAT'!A7906)</f>
        <v>43430.333333333336</v>
      </c>
      <c r="B7906" s="26">
        <f t="shared" si="141"/>
        <v>329</v>
      </c>
      <c r="C7906" s="67" cm="1">
        <f t="array" ref="C7906">INDEX('Step 5. Daily Avg Schedule Calc'!$A$2:$D$169,(WEEKDAY(A7906)-1)*24+HOUR(A7906)+1,3)</f>
        <v>1</v>
      </c>
      <c r="D7906" s="67" cm="1">
        <f t="array" ref="D7906">INDEX('Step 5. Daily Avg Schedule Calc'!$A$2:$D$169,(WEEKDAY(A7906)-1)*24+HOUR(A7906)+1,4)</f>
        <v>1</v>
      </c>
      <c r="E7906">
        <f>VLOOKUP(A7906,'Step 1.4 CNY OAT'!$A$1:$B$8761,2)</f>
        <v>48</v>
      </c>
      <c r="F7906" s="11">
        <f ca="1">('Step 3. Regression'!$B$18*E7906^2+'Step 3. Regression'!$C$18*E7906+'Step 3. Regression'!$D$18)*C7906</f>
        <v>5.5225267097557609</v>
      </c>
      <c r="G7906" s="11">
        <f ca="1">('Step 3. Regression'!$G$18*E7906^2+'Step 3. Regression'!$H$18*E7906+'Step 3. Regression'!$I$18)*D7906</f>
        <v>2.8014169777033562</v>
      </c>
    </row>
    <row r="7907" spans="1:7" x14ac:dyDescent="0.25">
      <c r="A7907" s="8">
        <f>IF(ISBLANK('Step 1.4 CNY OAT'!A7907),"-",'Step 1.4 CNY OAT'!A7907)</f>
        <v>43430.375</v>
      </c>
      <c r="B7907" s="26">
        <f t="shared" si="141"/>
        <v>329</v>
      </c>
      <c r="C7907" s="67" cm="1">
        <f t="array" ref="C7907">INDEX('Step 5. Daily Avg Schedule Calc'!$A$2:$D$169,(WEEKDAY(A7907)-1)*24+HOUR(A7907)+1,3)</f>
        <v>1</v>
      </c>
      <c r="D7907" s="67" cm="1">
        <f t="array" ref="D7907">INDEX('Step 5. Daily Avg Schedule Calc'!$A$2:$D$169,(WEEKDAY(A7907)-1)*24+HOUR(A7907)+1,4)</f>
        <v>1</v>
      </c>
      <c r="E7907">
        <f>VLOOKUP(A7907,'Step 1.4 CNY OAT'!$A$1:$B$8761,2)</f>
        <v>50</v>
      </c>
      <c r="F7907" s="11">
        <f ca="1">('Step 3. Regression'!$B$18*E7907^2+'Step 3. Regression'!$C$18*E7907+'Step 3. Regression'!$D$18)*C7907</f>
        <v>5.4365451275323569</v>
      </c>
      <c r="G7907" s="11">
        <f ca="1">('Step 3. Regression'!$G$18*E7907^2+'Step 3. Regression'!$H$18*E7907+'Step 3. Regression'!$I$18)*D7907</f>
        <v>2.7696486701042482</v>
      </c>
    </row>
    <row r="7908" spans="1:7" x14ac:dyDescent="0.25">
      <c r="A7908" s="8">
        <f>IF(ISBLANK('Step 1.4 CNY OAT'!A7908),"-",'Step 1.4 CNY OAT'!A7908)</f>
        <v>43430.416666666664</v>
      </c>
      <c r="B7908" s="26">
        <f t="shared" si="141"/>
        <v>329</v>
      </c>
      <c r="C7908" s="67" cm="1">
        <f t="array" ref="C7908">INDEX('Step 5. Daily Avg Schedule Calc'!$A$2:$D$169,(WEEKDAY(A7908)-1)*24+HOUR(A7908)+1,3)</f>
        <v>1</v>
      </c>
      <c r="D7908" s="67" cm="1">
        <f t="array" ref="D7908">INDEX('Step 5. Daily Avg Schedule Calc'!$A$2:$D$169,(WEEKDAY(A7908)-1)*24+HOUR(A7908)+1,4)</f>
        <v>1</v>
      </c>
      <c r="E7908">
        <f>VLOOKUP(A7908,'Step 1.4 CNY OAT'!$A$1:$B$8761,2)</f>
        <v>51</v>
      </c>
      <c r="F7908" s="11">
        <f ca="1">('Step 3. Regression'!$B$18*E7908^2+'Step 3. Regression'!$C$18*E7908+'Step 3. Regression'!$D$18)*C7908</f>
        <v>5.4008295395145307</v>
      </c>
      <c r="G7908" s="11">
        <f ca="1">('Step 3. Regression'!$G$18*E7908^2+'Step 3. Regression'!$H$18*E7908+'Step 3. Regression'!$I$18)*D7908</f>
        <v>2.7556355047864143</v>
      </c>
    </row>
    <row r="7909" spans="1:7" x14ac:dyDescent="0.25">
      <c r="A7909" s="8">
        <f>IF(ISBLANK('Step 1.4 CNY OAT'!A7909),"-",'Step 1.4 CNY OAT'!A7909)</f>
        <v>43430.458333333336</v>
      </c>
      <c r="B7909" s="26">
        <f t="shared" si="141"/>
        <v>329</v>
      </c>
      <c r="C7909" s="67" cm="1">
        <f t="array" ref="C7909">INDEX('Step 5. Daily Avg Schedule Calc'!$A$2:$D$169,(WEEKDAY(A7909)-1)*24+HOUR(A7909)+1,3)</f>
        <v>1</v>
      </c>
      <c r="D7909" s="67" cm="1">
        <f t="array" ref="D7909">INDEX('Step 5. Daily Avg Schedule Calc'!$A$2:$D$169,(WEEKDAY(A7909)-1)*24+HOUR(A7909)+1,4)</f>
        <v>1</v>
      </c>
      <c r="E7909">
        <f>VLOOKUP(A7909,'Step 1.4 CNY OAT'!$A$1:$B$8761,2)</f>
        <v>54</v>
      </c>
      <c r="F7909" s="11">
        <f ca="1">('Step 3. Regression'!$B$18*E7909^2+'Step 3. Regression'!$C$18*E7909+'Step 3. Regression'!$D$18)*C7909</f>
        <v>5.3227835878365486</v>
      </c>
      <c r="G7909" s="11">
        <f ca="1">('Step 3. Regression'!$G$18*E7909^2+'Step 3. Regression'!$H$18*E7909+'Step 3. Regression'!$I$18)*D7909</f>
        <v>2.721079962759787</v>
      </c>
    </row>
    <row r="7910" spans="1:7" x14ac:dyDescent="0.25">
      <c r="A7910" s="8">
        <f>IF(ISBLANK('Step 1.4 CNY OAT'!A7910),"-",'Step 1.4 CNY OAT'!A7910)</f>
        <v>43430.5</v>
      </c>
      <c r="B7910" s="26">
        <f t="shared" si="141"/>
        <v>329</v>
      </c>
      <c r="C7910" s="67" cm="1">
        <f t="array" ref="C7910">INDEX('Step 5. Daily Avg Schedule Calc'!$A$2:$D$169,(WEEKDAY(A7910)-1)*24+HOUR(A7910)+1,3)</f>
        <v>1</v>
      </c>
      <c r="D7910" s="67" cm="1">
        <f t="array" ref="D7910">INDEX('Step 5. Daily Avg Schedule Calc'!$A$2:$D$169,(WEEKDAY(A7910)-1)*24+HOUR(A7910)+1,4)</f>
        <v>1</v>
      </c>
      <c r="E7910">
        <f>VLOOKUP(A7910,'Step 1.4 CNY OAT'!$A$1:$B$8761,2)</f>
        <v>54</v>
      </c>
      <c r="F7910" s="11">
        <f ca="1">('Step 3. Regression'!$B$18*E7910^2+'Step 3. Regression'!$C$18*E7910+'Step 3. Regression'!$D$18)*C7910</f>
        <v>5.3227835878365486</v>
      </c>
      <c r="G7910" s="11">
        <f ca="1">('Step 3. Regression'!$G$18*E7910^2+'Step 3. Regression'!$H$18*E7910+'Step 3. Regression'!$I$18)*D7910</f>
        <v>2.721079962759787</v>
      </c>
    </row>
    <row r="7911" spans="1:7" x14ac:dyDescent="0.25">
      <c r="A7911" s="8">
        <f>IF(ISBLANK('Step 1.4 CNY OAT'!A7911),"-",'Step 1.4 CNY OAT'!A7911)</f>
        <v>43430.541666666664</v>
      </c>
      <c r="B7911" s="26">
        <f t="shared" si="141"/>
        <v>329</v>
      </c>
      <c r="C7911" s="67" cm="1">
        <f t="array" ref="C7911">INDEX('Step 5. Daily Avg Schedule Calc'!$A$2:$D$169,(WEEKDAY(A7911)-1)*24+HOUR(A7911)+1,3)</f>
        <v>1</v>
      </c>
      <c r="D7911" s="67" cm="1">
        <f t="array" ref="D7911">INDEX('Step 5. Daily Avg Schedule Calc'!$A$2:$D$169,(WEEKDAY(A7911)-1)*24+HOUR(A7911)+1,4)</f>
        <v>1</v>
      </c>
      <c r="E7911">
        <f>VLOOKUP(A7911,'Step 1.4 CNY OAT'!$A$1:$B$8761,2)</f>
        <v>53</v>
      </c>
      <c r="F7911" s="11">
        <f ca="1">('Step 3. Regression'!$B$18*E7911^2+'Step 3. Regression'!$C$18*E7911+'Step 3. Regression'!$D$18)*C7911</f>
        <v>5.3439487696666266</v>
      </c>
      <c r="G7911" s="11">
        <f ca="1">('Step 3. Regression'!$G$18*E7911^2+'Step 3. Regression'!$H$18*E7911+'Step 3. Regression'!$I$18)*D7911</f>
        <v>2.7313511511141835</v>
      </c>
    </row>
    <row r="7912" spans="1:7" x14ac:dyDescent="0.25">
      <c r="A7912" s="8">
        <f>IF(ISBLANK('Step 1.4 CNY OAT'!A7912),"-",'Step 1.4 CNY OAT'!A7912)</f>
        <v>43430.583333333336</v>
      </c>
      <c r="B7912" s="26">
        <f t="shared" si="141"/>
        <v>329</v>
      </c>
      <c r="C7912" s="67" cm="1">
        <f t="array" ref="C7912">INDEX('Step 5. Daily Avg Schedule Calc'!$A$2:$D$169,(WEEKDAY(A7912)-1)*24+HOUR(A7912)+1,3)</f>
        <v>1</v>
      </c>
      <c r="D7912" s="67" cm="1">
        <f t="array" ref="D7912">INDEX('Step 5. Daily Avg Schedule Calc'!$A$2:$D$169,(WEEKDAY(A7912)-1)*24+HOUR(A7912)+1,4)</f>
        <v>1</v>
      </c>
      <c r="E7912">
        <f>VLOOKUP(A7912,'Step 1.4 CNY OAT'!$A$1:$B$8761,2)</f>
        <v>54</v>
      </c>
      <c r="F7912" s="11">
        <f ca="1">('Step 3. Regression'!$B$18*E7912^2+'Step 3. Regression'!$C$18*E7912+'Step 3. Regression'!$D$18)*C7912</f>
        <v>5.3227835878365486</v>
      </c>
      <c r="G7912" s="11">
        <f ca="1">('Step 3. Regression'!$G$18*E7912^2+'Step 3. Regression'!$H$18*E7912+'Step 3. Regression'!$I$18)*D7912</f>
        <v>2.721079962759787</v>
      </c>
    </row>
    <row r="7913" spans="1:7" x14ac:dyDescent="0.25">
      <c r="A7913" s="8">
        <f>IF(ISBLANK('Step 1.4 CNY OAT'!A7913),"-",'Step 1.4 CNY OAT'!A7913)</f>
        <v>43430.625</v>
      </c>
      <c r="B7913" s="26">
        <f t="shared" si="141"/>
        <v>329</v>
      </c>
      <c r="C7913" s="67" cm="1">
        <f t="array" ref="C7913">INDEX('Step 5. Daily Avg Schedule Calc'!$A$2:$D$169,(WEEKDAY(A7913)-1)*24+HOUR(A7913)+1,3)</f>
        <v>1</v>
      </c>
      <c r="D7913" s="67" cm="1">
        <f t="array" ref="D7913">INDEX('Step 5. Daily Avg Schedule Calc'!$A$2:$D$169,(WEEKDAY(A7913)-1)*24+HOUR(A7913)+1,4)</f>
        <v>1</v>
      </c>
      <c r="E7913">
        <f>VLOOKUP(A7913,'Step 1.4 CNY OAT'!$A$1:$B$8761,2)</f>
        <v>52</v>
      </c>
      <c r="F7913" s="11">
        <f ca="1">('Step 3. Regression'!$B$18*E7913^2+'Step 3. Regression'!$C$18*E7913+'Step 3. Regression'!$D$18)*C7913</f>
        <v>5.3699640868926206</v>
      </c>
      <c r="G7913" s="11">
        <f ca="1">('Step 3. Regression'!$G$18*E7913^2+'Step 3. Regression'!$H$18*E7913+'Step 3. Regression'!$I$18)*D7913</f>
        <v>2.7428696651230586</v>
      </c>
    </row>
    <row r="7914" spans="1:7" x14ac:dyDescent="0.25">
      <c r="A7914" s="8">
        <f>IF(ISBLANK('Step 1.4 CNY OAT'!A7914),"-",'Step 1.4 CNY OAT'!A7914)</f>
        <v>43430.666666666664</v>
      </c>
      <c r="B7914" s="26">
        <f t="shared" si="141"/>
        <v>329</v>
      </c>
      <c r="C7914" s="67" cm="1">
        <f t="array" ref="C7914">INDEX('Step 5. Daily Avg Schedule Calc'!$A$2:$D$169,(WEEKDAY(A7914)-1)*24+HOUR(A7914)+1,3)</f>
        <v>1</v>
      </c>
      <c r="D7914" s="67" cm="1">
        <f t="array" ref="D7914">INDEX('Step 5. Daily Avg Schedule Calc'!$A$2:$D$169,(WEEKDAY(A7914)-1)*24+HOUR(A7914)+1,4)</f>
        <v>1</v>
      </c>
      <c r="E7914">
        <f>VLOOKUP(A7914,'Step 1.4 CNY OAT'!$A$1:$B$8761,2)</f>
        <v>50</v>
      </c>
      <c r="F7914" s="11">
        <f ca="1">('Step 3. Regression'!$B$18*E7914^2+'Step 3. Regression'!$C$18*E7914+'Step 3. Regression'!$D$18)*C7914</f>
        <v>5.4365451275323569</v>
      </c>
      <c r="G7914" s="11">
        <f ca="1">('Step 3. Regression'!$G$18*E7914^2+'Step 3. Regression'!$H$18*E7914+'Step 3. Regression'!$I$18)*D7914</f>
        <v>2.7696486701042482</v>
      </c>
    </row>
    <row r="7915" spans="1:7" x14ac:dyDescent="0.25">
      <c r="A7915" s="8">
        <f>IF(ISBLANK('Step 1.4 CNY OAT'!A7915),"-",'Step 1.4 CNY OAT'!A7915)</f>
        <v>43430.708333333336</v>
      </c>
      <c r="B7915" s="26">
        <f t="shared" si="141"/>
        <v>329</v>
      </c>
      <c r="C7915" s="67" cm="1">
        <f t="array" ref="C7915">INDEX('Step 5. Daily Avg Schedule Calc'!$A$2:$D$169,(WEEKDAY(A7915)-1)*24+HOUR(A7915)+1,3)</f>
        <v>1</v>
      </c>
      <c r="D7915" s="67" cm="1">
        <f t="array" ref="D7915">INDEX('Step 5. Daily Avg Schedule Calc'!$A$2:$D$169,(WEEKDAY(A7915)-1)*24+HOUR(A7915)+1,4)</f>
        <v>1</v>
      </c>
      <c r="E7915">
        <f>VLOOKUP(A7915,'Step 1.4 CNY OAT'!$A$1:$B$8761,2)</f>
        <v>48</v>
      </c>
      <c r="F7915" s="11">
        <f ca="1">('Step 3. Regression'!$B$18*E7915^2+'Step 3. Regression'!$C$18*E7915+'Step 3. Regression'!$D$18)*C7915</f>
        <v>5.5225267097557609</v>
      </c>
      <c r="G7915" s="11">
        <f ca="1">('Step 3. Regression'!$G$18*E7915^2+'Step 3. Regression'!$H$18*E7915+'Step 3. Regression'!$I$18)*D7915</f>
        <v>2.8014169777033562</v>
      </c>
    </row>
    <row r="7916" spans="1:7" x14ac:dyDescent="0.25">
      <c r="A7916" s="8">
        <f>IF(ISBLANK('Step 1.4 CNY OAT'!A7916),"-",'Step 1.4 CNY OAT'!A7916)</f>
        <v>43430.75</v>
      </c>
      <c r="B7916" s="26">
        <f t="shared" si="141"/>
        <v>329</v>
      </c>
      <c r="C7916" s="67" cm="1">
        <f t="array" ref="C7916">INDEX('Step 5. Daily Avg Schedule Calc'!$A$2:$D$169,(WEEKDAY(A7916)-1)*24+HOUR(A7916)+1,3)</f>
        <v>1</v>
      </c>
      <c r="D7916" s="67" cm="1">
        <f t="array" ref="D7916">INDEX('Step 5. Daily Avg Schedule Calc'!$A$2:$D$169,(WEEKDAY(A7916)-1)*24+HOUR(A7916)+1,4)</f>
        <v>1</v>
      </c>
      <c r="E7916">
        <f>VLOOKUP(A7916,'Step 1.4 CNY OAT'!$A$1:$B$8761,2)</f>
        <v>48</v>
      </c>
      <c r="F7916" s="11">
        <f ca="1">('Step 3. Regression'!$B$18*E7916^2+'Step 3. Regression'!$C$18*E7916+'Step 3. Regression'!$D$18)*C7916</f>
        <v>5.5225267097557609</v>
      </c>
      <c r="G7916" s="11">
        <f ca="1">('Step 3. Regression'!$G$18*E7916^2+'Step 3. Regression'!$H$18*E7916+'Step 3. Regression'!$I$18)*D7916</f>
        <v>2.8014169777033562</v>
      </c>
    </row>
    <row r="7917" spans="1:7" x14ac:dyDescent="0.25">
      <c r="A7917" s="8">
        <f>IF(ISBLANK('Step 1.4 CNY OAT'!A7917),"-",'Step 1.4 CNY OAT'!A7917)</f>
        <v>43430.791666666664</v>
      </c>
      <c r="B7917" s="26">
        <f t="shared" si="141"/>
        <v>329</v>
      </c>
      <c r="C7917" s="67" cm="1">
        <f t="array" ref="C7917">INDEX('Step 5. Daily Avg Schedule Calc'!$A$2:$D$169,(WEEKDAY(A7917)-1)*24+HOUR(A7917)+1,3)</f>
        <v>1</v>
      </c>
      <c r="D7917" s="67" cm="1">
        <f t="array" ref="D7917">INDEX('Step 5. Daily Avg Schedule Calc'!$A$2:$D$169,(WEEKDAY(A7917)-1)*24+HOUR(A7917)+1,4)</f>
        <v>1</v>
      </c>
      <c r="E7917">
        <f>VLOOKUP(A7917,'Step 1.4 CNY OAT'!$A$1:$B$8761,2)</f>
        <v>49</v>
      </c>
      <c r="F7917" s="11">
        <f ca="1">('Step 3. Regression'!$B$18*E7917^2+'Step 3. Regression'!$C$18*E7917+'Step 3. Regression'!$D$18)*C7917</f>
        <v>5.4771108509461008</v>
      </c>
      <c r="G7917" s="11">
        <f ca="1">('Step 3. Regression'!$G$18*E7917^2+'Step 3. Regression'!$H$18*E7917+'Step 3. Regression'!$I$18)*D7917</f>
        <v>2.7849091610765626</v>
      </c>
    </row>
    <row r="7918" spans="1:7" x14ac:dyDescent="0.25">
      <c r="A7918" s="8">
        <f>IF(ISBLANK('Step 1.4 CNY OAT'!A7918),"-",'Step 1.4 CNY OAT'!A7918)</f>
        <v>43430.833333333336</v>
      </c>
      <c r="B7918" s="26">
        <f t="shared" si="141"/>
        <v>329</v>
      </c>
      <c r="C7918" s="67" cm="1">
        <f t="array" ref="C7918">INDEX('Step 5. Daily Avg Schedule Calc'!$A$2:$D$169,(WEEKDAY(A7918)-1)*24+HOUR(A7918)+1,3)</f>
        <v>1</v>
      </c>
      <c r="D7918" s="67" cm="1">
        <f t="array" ref="D7918">INDEX('Step 5. Daily Avg Schedule Calc'!$A$2:$D$169,(WEEKDAY(A7918)-1)*24+HOUR(A7918)+1,4)</f>
        <v>1</v>
      </c>
      <c r="E7918">
        <f>VLOOKUP(A7918,'Step 1.4 CNY OAT'!$A$1:$B$8761,2)</f>
        <v>48</v>
      </c>
      <c r="F7918" s="11">
        <f ca="1">('Step 3. Regression'!$B$18*E7918^2+'Step 3. Regression'!$C$18*E7918+'Step 3. Regression'!$D$18)*C7918</f>
        <v>5.5225267097557609</v>
      </c>
      <c r="G7918" s="11">
        <f ca="1">('Step 3. Regression'!$G$18*E7918^2+'Step 3. Regression'!$H$18*E7918+'Step 3. Regression'!$I$18)*D7918</f>
        <v>2.8014169777033562</v>
      </c>
    </row>
    <row r="7919" spans="1:7" x14ac:dyDescent="0.25">
      <c r="A7919" s="8">
        <f>IF(ISBLANK('Step 1.4 CNY OAT'!A7919),"-",'Step 1.4 CNY OAT'!A7919)</f>
        <v>43430.875</v>
      </c>
      <c r="B7919" s="26">
        <f t="shared" si="141"/>
        <v>329</v>
      </c>
      <c r="C7919" s="67" cm="1">
        <f t="array" ref="C7919">INDEX('Step 5. Daily Avg Schedule Calc'!$A$2:$D$169,(WEEKDAY(A7919)-1)*24+HOUR(A7919)+1,3)</f>
        <v>1</v>
      </c>
      <c r="D7919" s="67" cm="1">
        <f t="array" ref="D7919">INDEX('Step 5. Daily Avg Schedule Calc'!$A$2:$D$169,(WEEKDAY(A7919)-1)*24+HOUR(A7919)+1,4)</f>
        <v>1</v>
      </c>
      <c r="E7919">
        <f>VLOOKUP(A7919,'Step 1.4 CNY OAT'!$A$1:$B$8761,2)</f>
        <v>48</v>
      </c>
      <c r="F7919" s="11">
        <f ca="1">('Step 3. Regression'!$B$18*E7919^2+'Step 3. Regression'!$C$18*E7919+'Step 3. Regression'!$D$18)*C7919</f>
        <v>5.5225267097557609</v>
      </c>
      <c r="G7919" s="11">
        <f ca="1">('Step 3. Regression'!$G$18*E7919^2+'Step 3. Regression'!$H$18*E7919+'Step 3. Regression'!$I$18)*D7919</f>
        <v>2.8014169777033562</v>
      </c>
    </row>
    <row r="7920" spans="1:7" x14ac:dyDescent="0.25">
      <c r="A7920" s="8">
        <f>IF(ISBLANK('Step 1.4 CNY OAT'!A7920),"-",'Step 1.4 CNY OAT'!A7920)</f>
        <v>43430.916666666664</v>
      </c>
      <c r="B7920" s="26">
        <f t="shared" si="141"/>
        <v>329</v>
      </c>
      <c r="C7920" s="67" cm="1">
        <f t="array" ref="C7920">INDEX('Step 5. Daily Avg Schedule Calc'!$A$2:$D$169,(WEEKDAY(A7920)-1)*24+HOUR(A7920)+1,3)</f>
        <v>1</v>
      </c>
      <c r="D7920" s="67" cm="1">
        <f t="array" ref="D7920">INDEX('Step 5. Daily Avg Schedule Calc'!$A$2:$D$169,(WEEKDAY(A7920)-1)*24+HOUR(A7920)+1,4)</f>
        <v>1</v>
      </c>
      <c r="E7920">
        <f>VLOOKUP(A7920,'Step 1.4 CNY OAT'!$A$1:$B$8761,2)</f>
        <v>48</v>
      </c>
      <c r="F7920" s="11">
        <f ca="1">('Step 3. Regression'!$B$18*E7920^2+'Step 3. Regression'!$C$18*E7920+'Step 3. Regression'!$D$18)*C7920</f>
        <v>5.5225267097557609</v>
      </c>
      <c r="G7920" s="11">
        <f ca="1">('Step 3. Regression'!$G$18*E7920^2+'Step 3. Regression'!$H$18*E7920+'Step 3. Regression'!$I$18)*D7920</f>
        <v>2.8014169777033562</v>
      </c>
    </row>
    <row r="7921" spans="1:7" x14ac:dyDescent="0.25">
      <c r="A7921" s="8">
        <f>IF(ISBLANK('Step 1.4 CNY OAT'!A7921),"-",'Step 1.4 CNY OAT'!A7921)</f>
        <v>43430.958333333336</v>
      </c>
      <c r="B7921" s="26">
        <f t="shared" si="141"/>
        <v>329</v>
      </c>
      <c r="C7921" s="67" cm="1">
        <f t="array" ref="C7921">INDEX('Step 5. Daily Avg Schedule Calc'!$A$2:$D$169,(WEEKDAY(A7921)-1)*24+HOUR(A7921)+1,3)</f>
        <v>1</v>
      </c>
      <c r="D7921" s="67" cm="1">
        <f t="array" ref="D7921">INDEX('Step 5. Daily Avg Schedule Calc'!$A$2:$D$169,(WEEKDAY(A7921)-1)*24+HOUR(A7921)+1,4)</f>
        <v>1</v>
      </c>
      <c r="E7921">
        <f>VLOOKUP(A7921,'Step 1.4 CNY OAT'!$A$1:$B$8761,2)</f>
        <v>46</v>
      </c>
      <c r="F7921" s="11">
        <f ca="1">('Step 3. Regression'!$B$18*E7921^2+'Step 3. Regression'!$C$18*E7921+'Step 3. Regression'!$D$18)*C7921</f>
        <v>5.6279088335628336</v>
      </c>
      <c r="G7921" s="11">
        <f ca="1">('Step 3. Regression'!$G$18*E7921^2+'Step 3. Regression'!$H$18*E7921+'Step 3. Regression'!$I$18)*D7921</f>
        <v>2.8381745879203826</v>
      </c>
    </row>
    <row r="7922" spans="1:7" x14ac:dyDescent="0.25">
      <c r="A7922" s="8">
        <f>IF(ISBLANK('Step 1.4 CNY OAT'!A7922),"-",'Step 1.4 CNY OAT'!A7922)</f>
        <v>43431</v>
      </c>
      <c r="B7922" s="26">
        <f t="shared" si="141"/>
        <v>330</v>
      </c>
      <c r="C7922" s="67" cm="1">
        <f t="array" ref="C7922">INDEX('Step 5. Daily Avg Schedule Calc'!$A$2:$D$169,(WEEKDAY(A7922)-1)*24+HOUR(A7922)+1,3)</f>
        <v>1</v>
      </c>
      <c r="D7922" s="67" cm="1">
        <f t="array" ref="D7922">INDEX('Step 5. Daily Avg Schedule Calc'!$A$2:$D$169,(WEEKDAY(A7922)-1)*24+HOUR(A7922)+1,4)</f>
        <v>1</v>
      </c>
      <c r="E7922">
        <f>VLOOKUP(A7922,'Step 1.4 CNY OAT'!$A$1:$B$8761,2)</f>
        <v>47</v>
      </c>
      <c r="F7922" s="11">
        <f ca="1">('Step 3. Regression'!$B$18*E7922^2+'Step 3. Regression'!$C$18*E7922+'Step 3. Regression'!$D$18)*C7922</f>
        <v>5.5727927039613396</v>
      </c>
      <c r="G7922" s="11">
        <f ca="1">('Step 3. Regression'!$G$18*E7922^2+'Step 3. Regression'!$H$18*E7922+'Step 3. Regression'!$I$18)*D7922</f>
        <v>2.8191721199846294</v>
      </c>
    </row>
    <row r="7923" spans="1:7" x14ac:dyDescent="0.25">
      <c r="A7923" s="8">
        <f>IF(ISBLANK('Step 1.4 CNY OAT'!A7923),"-",'Step 1.4 CNY OAT'!A7923)</f>
        <v>43431.041666666664</v>
      </c>
      <c r="B7923" s="26">
        <f t="shared" si="141"/>
        <v>330</v>
      </c>
      <c r="C7923" s="67" cm="1">
        <f t="array" ref="C7923">INDEX('Step 5. Daily Avg Schedule Calc'!$A$2:$D$169,(WEEKDAY(A7923)-1)*24+HOUR(A7923)+1,3)</f>
        <v>1</v>
      </c>
      <c r="D7923" s="67" cm="1">
        <f t="array" ref="D7923">INDEX('Step 5. Daily Avg Schedule Calc'!$A$2:$D$169,(WEEKDAY(A7923)-1)*24+HOUR(A7923)+1,4)</f>
        <v>1</v>
      </c>
      <c r="E7923">
        <f>VLOOKUP(A7923,'Step 1.4 CNY OAT'!$A$1:$B$8761,2)</f>
        <v>45</v>
      </c>
      <c r="F7923" s="11">
        <f ca="1">('Step 3. Regression'!$B$18*E7923^2+'Step 3. Regression'!$C$18*E7923+'Step 3. Regression'!$D$18)*C7923</f>
        <v>5.6878750985602435</v>
      </c>
      <c r="G7923" s="11">
        <f ca="1">('Step 3. Regression'!$G$18*E7923^2+'Step 3. Regression'!$H$18*E7923+'Step 3. Regression'!$I$18)*D7923</f>
        <v>2.8584243815106145</v>
      </c>
    </row>
    <row r="7924" spans="1:7" x14ac:dyDescent="0.25">
      <c r="A7924" s="8">
        <f>IF(ISBLANK('Step 1.4 CNY OAT'!A7924),"-",'Step 1.4 CNY OAT'!A7924)</f>
        <v>43431.083333333336</v>
      </c>
      <c r="B7924" s="26">
        <f t="shared" si="141"/>
        <v>330</v>
      </c>
      <c r="C7924" s="67" cm="1">
        <f t="array" ref="C7924">INDEX('Step 5. Daily Avg Schedule Calc'!$A$2:$D$169,(WEEKDAY(A7924)-1)*24+HOUR(A7924)+1,3)</f>
        <v>1</v>
      </c>
      <c r="D7924" s="67" cm="1">
        <f t="array" ref="D7924">INDEX('Step 5. Daily Avg Schedule Calc'!$A$2:$D$169,(WEEKDAY(A7924)-1)*24+HOUR(A7924)+1,4)</f>
        <v>1</v>
      </c>
      <c r="E7924">
        <f>VLOOKUP(A7924,'Step 1.4 CNY OAT'!$A$1:$B$8761,2)</f>
        <v>45</v>
      </c>
      <c r="F7924" s="11">
        <f ca="1">('Step 3. Regression'!$B$18*E7924^2+'Step 3. Regression'!$C$18*E7924+'Step 3. Regression'!$D$18)*C7924</f>
        <v>5.6878750985602435</v>
      </c>
      <c r="G7924" s="11">
        <f ca="1">('Step 3. Regression'!$G$18*E7924^2+'Step 3. Regression'!$H$18*E7924+'Step 3. Regression'!$I$18)*D7924</f>
        <v>2.8584243815106145</v>
      </c>
    </row>
    <row r="7925" spans="1:7" x14ac:dyDescent="0.25">
      <c r="A7925" s="8">
        <f>IF(ISBLANK('Step 1.4 CNY OAT'!A7925),"-",'Step 1.4 CNY OAT'!A7925)</f>
        <v>43431.125</v>
      </c>
      <c r="B7925" s="26">
        <f t="shared" si="141"/>
        <v>330</v>
      </c>
      <c r="C7925" s="67" cm="1">
        <f t="array" ref="C7925">INDEX('Step 5. Daily Avg Schedule Calc'!$A$2:$D$169,(WEEKDAY(A7925)-1)*24+HOUR(A7925)+1,3)</f>
        <v>1</v>
      </c>
      <c r="D7925" s="67" cm="1">
        <f t="array" ref="D7925">INDEX('Step 5. Daily Avg Schedule Calc'!$A$2:$D$169,(WEEKDAY(A7925)-1)*24+HOUR(A7925)+1,4)</f>
        <v>1</v>
      </c>
      <c r="E7925">
        <f>VLOOKUP(A7925,'Step 1.4 CNY OAT'!$A$1:$B$8761,2)</f>
        <v>43</v>
      </c>
      <c r="F7925" s="11">
        <f ca="1">('Step 3. Regression'!$B$18*E7925^2+'Step 3. Regression'!$C$18*E7925+'Step 3. Regression'!$D$18)*C7925</f>
        <v>5.8223580347428134</v>
      </c>
      <c r="G7925" s="11">
        <f ca="1">('Step 3. Regression'!$G$18*E7925^2+'Step 3. Regression'!$H$18*E7925+'Step 3. Regression'!$I$18)*D7925</f>
        <v>2.902665945654519</v>
      </c>
    </row>
    <row r="7926" spans="1:7" x14ac:dyDescent="0.25">
      <c r="A7926" s="8">
        <f>IF(ISBLANK('Step 1.4 CNY OAT'!A7926),"-",'Step 1.4 CNY OAT'!A7926)</f>
        <v>43431.166666666664</v>
      </c>
      <c r="B7926" s="26">
        <f t="shared" si="141"/>
        <v>330</v>
      </c>
      <c r="C7926" s="67" cm="1">
        <f t="array" ref="C7926">INDEX('Step 5. Daily Avg Schedule Calc'!$A$2:$D$169,(WEEKDAY(A7926)-1)*24+HOUR(A7926)+1,3)</f>
        <v>1</v>
      </c>
      <c r="D7926" s="67" cm="1">
        <f t="array" ref="D7926">INDEX('Step 5. Daily Avg Schedule Calc'!$A$2:$D$169,(WEEKDAY(A7926)-1)*24+HOUR(A7926)+1,4)</f>
        <v>1</v>
      </c>
      <c r="E7926">
        <f>VLOOKUP(A7926,'Step 1.4 CNY OAT'!$A$1:$B$8761,2)</f>
        <v>43</v>
      </c>
      <c r="F7926" s="11">
        <f ca="1">('Step 3. Regression'!$B$18*E7926^2+'Step 3. Regression'!$C$18*E7926+'Step 3. Regression'!$D$18)*C7926</f>
        <v>5.8223580347428134</v>
      </c>
      <c r="G7926" s="11">
        <f ca="1">('Step 3. Regression'!$G$18*E7926^2+'Step 3. Regression'!$H$18*E7926+'Step 3. Regression'!$I$18)*D7926</f>
        <v>2.902665945654519</v>
      </c>
    </row>
    <row r="7927" spans="1:7" x14ac:dyDescent="0.25">
      <c r="A7927" s="8">
        <f>IF(ISBLANK('Step 1.4 CNY OAT'!A7927),"-",'Step 1.4 CNY OAT'!A7927)</f>
        <v>43431.208333333336</v>
      </c>
      <c r="B7927" s="26">
        <f t="shared" si="141"/>
        <v>330</v>
      </c>
      <c r="C7927" s="67" cm="1">
        <f t="array" ref="C7927">INDEX('Step 5. Daily Avg Schedule Calc'!$A$2:$D$169,(WEEKDAY(A7927)-1)*24+HOUR(A7927)+1,3)</f>
        <v>1</v>
      </c>
      <c r="D7927" s="67" cm="1">
        <f t="array" ref="D7927">INDEX('Step 5. Daily Avg Schedule Calc'!$A$2:$D$169,(WEEKDAY(A7927)-1)*24+HOUR(A7927)+1,4)</f>
        <v>1</v>
      </c>
      <c r="E7927">
        <f>VLOOKUP(A7927,'Step 1.4 CNY OAT'!$A$1:$B$8761,2)</f>
        <v>43</v>
      </c>
      <c r="F7927" s="11">
        <f ca="1">('Step 3. Regression'!$B$18*E7927^2+'Step 3. Regression'!$C$18*E7927+'Step 3. Regression'!$D$18)*C7927</f>
        <v>5.8223580347428134</v>
      </c>
      <c r="G7927" s="11">
        <f ca="1">('Step 3. Regression'!$G$18*E7927^2+'Step 3. Regression'!$H$18*E7927+'Step 3. Regression'!$I$18)*D7927</f>
        <v>2.902665945654519</v>
      </c>
    </row>
    <row r="7928" spans="1:7" x14ac:dyDescent="0.25">
      <c r="A7928" s="8">
        <f>IF(ISBLANK('Step 1.4 CNY OAT'!A7928),"-",'Step 1.4 CNY OAT'!A7928)</f>
        <v>43431.25</v>
      </c>
      <c r="B7928" s="26">
        <f t="shared" si="141"/>
        <v>330</v>
      </c>
      <c r="C7928" s="67" cm="1">
        <f t="array" ref="C7928">INDEX('Step 5. Daily Avg Schedule Calc'!$A$2:$D$169,(WEEKDAY(A7928)-1)*24+HOUR(A7928)+1,3)</f>
        <v>1</v>
      </c>
      <c r="D7928" s="67" cm="1">
        <f t="array" ref="D7928">INDEX('Step 5. Daily Avg Schedule Calc'!$A$2:$D$169,(WEEKDAY(A7928)-1)*24+HOUR(A7928)+1,4)</f>
        <v>1</v>
      </c>
      <c r="E7928">
        <f>VLOOKUP(A7928,'Step 1.4 CNY OAT'!$A$1:$B$8761,2)</f>
        <v>43</v>
      </c>
      <c r="F7928" s="11">
        <f ca="1">('Step 3. Regression'!$B$18*E7928^2+'Step 3. Regression'!$C$18*E7928+'Step 3. Regression'!$D$18)*C7928</f>
        <v>5.8223580347428134</v>
      </c>
      <c r="G7928" s="11">
        <f ca="1">('Step 3. Regression'!$G$18*E7928^2+'Step 3. Regression'!$H$18*E7928+'Step 3. Regression'!$I$18)*D7928</f>
        <v>2.902665945654519</v>
      </c>
    </row>
    <row r="7929" spans="1:7" x14ac:dyDescent="0.25">
      <c r="A7929" s="8">
        <f>IF(ISBLANK('Step 1.4 CNY OAT'!A7929),"-",'Step 1.4 CNY OAT'!A7929)</f>
        <v>43431.291666666664</v>
      </c>
      <c r="B7929" s="26">
        <f t="shared" si="141"/>
        <v>330</v>
      </c>
      <c r="C7929" s="67" cm="1">
        <f t="array" ref="C7929">INDEX('Step 5. Daily Avg Schedule Calc'!$A$2:$D$169,(WEEKDAY(A7929)-1)*24+HOUR(A7929)+1,3)</f>
        <v>1</v>
      </c>
      <c r="D7929" s="67" cm="1">
        <f t="array" ref="D7929">INDEX('Step 5. Daily Avg Schedule Calc'!$A$2:$D$169,(WEEKDAY(A7929)-1)*24+HOUR(A7929)+1,4)</f>
        <v>1</v>
      </c>
      <c r="E7929">
        <f>VLOOKUP(A7929,'Step 1.4 CNY OAT'!$A$1:$B$8761,2)</f>
        <v>42</v>
      </c>
      <c r="F7929" s="11">
        <f ca="1">('Step 3. Regression'!$B$18*E7929^2+'Step 3. Regression'!$C$18*E7929+'Step 3. Regression'!$D$18)*C7929</f>
        <v>5.8968747059279734</v>
      </c>
      <c r="G7929" s="11">
        <f ca="1">('Step 3. Regression'!$G$18*E7929^2+'Step 3. Regression'!$H$18*E7929+'Step 3. Regression'!$I$18)*D7929</f>
        <v>2.9266577162081897</v>
      </c>
    </row>
    <row r="7930" spans="1:7" x14ac:dyDescent="0.25">
      <c r="A7930" s="8">
        <f>IF(ISBLANK('Step 1.4 CNY OAT'!A7930),"-",'Step 1.4 CNY OAT'!A7930)</f>
        <v>43431.333333333336</v>
      </c>
      <c r="B7930" s="26">
        <f t="shared" si="141"/>
        <v>330</v>
      </c>
      <c r="C7930" s="67" cm="1">
        <f t="array" ref="C7930">INDEX('Step 5. Daily Avg Schedule Calc'!$A$2:$D$169,(WEEKDAY(A7930)-1)*24+HOUR(A7930)+1,3)</f>
        <v>1</v>
      </c>
      <c r="D7930" s="67" cm="1">
        <f t="array" ref="D7930">INDEX('Step 5. Daily Avg Schedule Calc'!$A$2:$D$169,(WEEKDAY(A7930)-1)*24+HOUR(A7930)+1,4)</f>
        <v>1</v>
      </c>
      <c r="E7930">
        <f>VLOOKUP(A7930,'Step 1.4 CNY OAT'!$A$1:$B$8761,2)</f>
        <v>43</v>
      </c>
      <c r="F7930" s="11">
        <f ca="1">('Step 3. Regression'!$B$18*E7930^2+'Step 3. Regression'!$C$18*E7930+'Step 3. Regression'!$D$18)*C7930</f>
        <v>5.8223580347428134</v>
      </c>
      <c r="G7930" s="11">
        <f ca="1">('Step 3. Regression'!$G$18*E7930^2+'Step 3. Regression'!$H$18*E7930+'Step 3. Regression'!$I$18)*D7930</f>
        <v>2.902665945654519</v>
      </c>
    </row>
    <row r="7931" spans="1:7" x14ac:dyDescent="0.25">
      <c r="A7931" s="8">
        <f>IF(ISBLANK('Step 1.4 CNY OAT'!A7931),"-",'Step 1.4 CNY OAT'!A7931)</f>
        <v>43431.375</v>
      </c>
      <c r="B7931" s="26">
        <f t="shared" si="141"/>
        <v>330</v>
      </c>
      <c r="C7931" s="67" cm="1">
        <f t="array" ref="C7931">INDEX('Step 5. Daily Avg Schedule Calc'!$A$2:$D$169,(WEEKDAY(A7931)-1)*24+HOUR(A7931)+1,3)</f>
        <v>1</v>
      </c>
      <c r="D7931" s="67" cm="1">
        <f t="array" ref="D7931">INDEX('Step 5. Daily Avg Schedule Calc'!$A$2:$D$169,(WEEKDAY(A7931)-1)*24+HOUR(A7931)+1,4)</f>
        <v>1</v>
      </c>
      <c r="E7931">
        <f>VLOOKUP(A7931,'Step 1.4 CNY OAT'!$A$1:$B$8761,2)</f>
        <v>43</v>
      </c>
      <c r="F7931" s="11">
        <f ca="1">('Step 3. Regression'!$B$18*E7931^2+'Step 3. Regression'!$C$18*E7931+'Step 3. Regression'!$D$18)*C7931</f>
        <v>5.8223580347428134</v>
      </c>
      <c r="G7931" s="11">
        <f ca="1">('Step 3. Regression'!$G$18*E7931^2+'Step 3. Regression'!$H$18*E7931+'Step 3. Regression'!$I$18)*D7931</f>
        <v>2.902665945654519</v>
      </c>
    </row>
    <row r="7932" spans="1:7" x14ac:dyDescent="0.25">
      <c r="A7932" s="8">
        <f>IF(ISBLANK('Step 1.4 CNY OAT'!A7932),"-",'Step 1.4 CNY OAT'!A7932)</f>
        <v>43431.416666666664</v>
      </c>
      <c r="B7932" s="26">
        <f t="shared" si="141"/>
        <v>330</v>
      </c>
      <c r="C7932" s="67" cm="1">
        <f t="array" ref="C7932">INDEX('Step 5. Daily Avg Schedule Calc'!$A$2:$D$169,(WEEKDAY(A7932)-1)*24+HOUR(A7932)+1,3)</f>
        <v>1</v>
      </c>
      <c r="D7932" s="67" cm="1">
        <f t="array" ref="D7932">INDEX('Step 5. Daily Avg Schedule Calc'!$A$2:$D$169,(WEEKDAY(A7932)-1)*24+HOUR(A7932)+1,4)</f>
        <v>1</v>
      </c>
      <c r="E7932">
        <f>VLOOKUP(A7932,'Step 1.4 CNY OAT'!$A$1:$B$8761,2)</f>
        <v>44</v>
      </c>
      <c r="F7932" s="11">
        <f ca="1">('Step 3. Regression'!$B$18*E7932^2+'Step 3. Regression'!$C$18*E7932+'Step 3. Regression'!$D$18)*C7932</f>
        <v>5.7526914989535705</v>
      </c>
      <c r="G7932" s="11">
        <f ca="1">('Step 3. Regression'!$G$18*E7932^2+'Step 3. Regression'!$H$18*E7932+'Step 3. Regression'!$I$18)*D7932</f>
        <v>2.8799215007553269</v>
      </c>
    </row>
    <row r="7933" spans="1:7" x14ac:dyDescent="0.25">
      <c r="A7933" s="8">
        <f>IF(ISBLANK('Step 1.4 CNY OAT'!A7933),"-",'Step 1.4 CNY OAT'!A7933)</f>
        <v>43431.458333333336</v>
      </c>
      <c r="B7933" s="26">
        <f t="shared" si="141"/>
        <v>330</v>
      </c>
      <c r="C7933" s="67" cm="1">
        <f t="array" ref="C7933">INDEX('Step 5. Daily Avg Schedule Calc'!$A$2:$D$169,(WEEKDAY(A7933)-1)*24+HOUR(A7933)+1,3)</f>
        <v>1</v>
      </c>
      <c r="D7933" s="67" cm="1">
        <f t="array" ref="D7933">INDEX('Step 5. Daily Avg Schedule Calc'!$A$2:$D$169,(WEEKDAY(A7933)-1)*24+HOUR(A7933)+1,4)</f>
        <v>1</v>
      </c>
      <c r="E7933">
        <f>VLOOKUP(A7933,'Step 1.4 CNY OAT'!$A$1:$B$8761,2)</f>
        <v>45</v>
      </c>
      <c r="F7933" s="11">
        <f ca="1">('Step 3. Regression'!$B$18*E7933^2+'Step 3. Regression'!$C$18*E7933+'Step 3. Regression'!$D$18)*C7933</f>
        <v>5.6878750985602435</v>
      </c>
      <c r="G7933" s="11">
        <f ca="1">('Step 3. Regression'!$G$18*E7933^2+'Step 3. Regression'!$H$18*E7933+'Step 3. Regression'!$I$18)*D7933</f>
        <v>2.8584243815106145</v>
      </c>
    </row>
    <row r="7934" spans="1:7" x14ac:dyDescent="0.25">
      <c r="A7934" s="8">
        <f>IF(ISBLANK('Step 1.4 CNY OAT'!A7934),"-",'Step 1.4 CNY OAT'!A7934)</f>
        <v>43431.5</v>
      </c>
      <c r="B7934" s="26">
        <f t="shared" si="141"/>
        <v>330</v>
      </c>
      <c r="C7934" s="67" cm="1">
        <f t="array" ref="C7934">INDEX('Step 5. Daily Avg Schedule Calc'!$A$2:$D$169,(WEEKDAY(A7934)-1)*24+HOUR(A7934)+1,3)</f>
        <v>1</v>
      </c>
      <c r="D7934" s="67" cm="1">
        <f t="array" ref="D7934">INDEX('Step 5. Daily Avg Schedule Calc'!$A$2:$D$169,(WEEKDAY(A7934)-1)*24+HOUR(A7934)+1,4)</f>
        <v>1</v>
      </c>
      <c r="E7934">
        <f>VLOOKUP(A7934,'Step 1.4 CNY OAT'!$A$1:$B$8761,2)</f>
        <v>46</v>
      </c>
      <c r="F7934" s="11">
        <f ca="1">('Step 3. Regression'!$B$18*E7934^2+'Step 3. Regression'!$C$18*E7934+'Step 3. Regression'!$D$18)*C7934</f>
        <v>5.6279088335628336</v>
      </c>
      <c r="G7934" s="11">
        <f ca="1">('Step 3. Regression'!$G$18*E7934^2+'Step 3. Regression'!$H$18*E7934+'Step 3. Regression'!$I$18)*D7934</f>
        <v>2.8381745879203826</v>
      </c>
    </row>
    <row r="7935" spans="1:7" x14ac:dyDescent="0.25">
      <c r="A7935" s="8">
        <f>IF(ISBLANK('Step 1.4 CNY OAT'!A7935),"-",'Step 1.4 CNY OAT'!A7935)</f>
        <v>43431.541666666664</v>
      </c>
      <c r="B7935" s="26">
        <f t="shared" si="141"/>
        <v>330</v>
      </c>
      <c r="C7935" s="67" cm="1">
        <f t="array" ref="C7935">INDEX('Step 5. Daily Avg Schedule Calc'!$A$2:$D$169,(WEEKDAY(A7935)-1)*24+HOUR(A7935)+1,3)</f>
        <v>1</v>
      </c>
      <c r="D7935" s="67" cm="1">
        <f t="array" ref="D7935">INDEX('Step 5. Daily Avg Schedule Calc'!$A$2:$D$169,(WEEKDAY(A7935)-1)*24+HOUR(A7935)+1,4)</f>
        <v>1</v>
      </c>
      <c r="E7935">
        <f>VLOOKUP(A7935,'Step 1.4 CNY OAT'!$A$1:$B$8761,2)</f>
        <v>45</v>
      </c>
      <c r="F7935" s="11">
        <f ca="1">('Step 3. Regression'!$B$18*E7935^2+'Step 3. Regression'!$C$18*E7935+'Step 3. Regression'!$D$18)*C7935</f>
        <v>5.6878750985602435</v>
      </c>
      <c r="G7935" s="11">
        <f ca="1">('Step 3. Regression'!$G$18*E7935^2+'Step 3. Regression'!$H$18*E7935+'Step 3. Regression'!$I$18)*D7935</f>
        <v>2.8584243815106145</v>
      </c>
    </row>
    <row r="7936" spans="1:7" x14ac:dyDescent="0.25">
      <c r="A7936" s="8">
        <f>IF(ISBLANK('Step 1.4 CNY OAT'!A7936),"-",'Step 1.4 CNY OAT'!A7936)</f>
        <v>43431.583333333336</v>
      </c>
      <c r="B7936" s="26">
        <f t="shared" si="141"/>
        <v>330</v>
      </c>
      <c r="C7936" s="67" cm="1">
        <f t="array" ref="C7936">INDEX('Step 5. Daily Avg Schedule Calc'!$A$2:$D$169,(WEEKDAY(A7936)-1)*24+HOUR(A7936)+1,3)</f>
        <v>1</v>
      </c>
      <c r="D7936" s="67" cm="1">
        <f t="array" ref="D7936">INDEX('Step 5. Daily Avg Schedule Calc'!$A$2:$D$169,(WEEKDAY(A7936)-1)*24+HOUR(A7936)+1,4)</f>
        <v>1</v>
      </c>
      <c r="E7936">
        <f>VLOOKUP(A7936,'Step 1.4 CNY OAT'!$A$1:$B$8761,2)</f>
        <v>45</v>
      </c>
      <c r="F7936" s="11">
        <f ca="1">('Step 3. Regression'!$B$18*E7936^2+'Step 3. Regression'!$C$18*E7936+'Step 3. Regression'!$D$18)*C7936</f>
        <v>5.6878750985602435</v>
      </c>
      <c r="G7936" s="11">
        <f ca="1">('Step 3. Regression'!$G$18*E7936^2+'Step 3. Regression'!$H$18*E7936+'Step 3. Regression'!$I$18)*D7936</f>
        <v>2.8584243815106145</v>
      </c>
    </row>
    <row r="7937" spans="1:7" x14ac:dyDescent="0.25">
      <c r="A7937" s="8">
        <f>IF(ISBLANK('Step 1.4 CNY OAT'!A7937),"-",'Step 1.4 CNY OAT'!A7937)</f>
        <v>43431.625</v>
      </c>
      <c r="B7937" s="26">
        <f t="shared" si="141"/>
        <v>330</v>
      </c>
      <c r="C7937" s="67" cm="1">
        <f t="array" ref="C7937">INDEX('Step 5. Daily Avg Schedule Calc'!$A$2:$D$169,(WEEKDAY(A7937)-1)*24+HOUR(A7937)+1,3)</f>
        <v>1</v>
      </c>
      <c r="D7937" s="67" cm="1">
        <f t="array" ref="D7937">INDEX('Step 5. Daily Avg Schedule Calc'!$A$2:$D$169,(WEEKDAY(A7937)-1)*24+HOUR(A7937)+1,4)</f>
        <v>1</v>
      </c>
      <c r="E7937">
        <f>VLOOKUP(A7937,'Step 1.4 CNY OAT'!$A$1:$B$8761,2)</f>
        <v>45</v>
      </c>
      <c r="F7937" s="11">
        <f ca="1">('Step 3. Regression'!$B$18*E7937^2+'Step 3. Regression'!$C$18*E7937+'Step 3. Regression'!$D$18)*C7937</f>
        <v>5.6878750985602435</v>
      </c>
      <c r="G7937" s="11">
        <f ca="1">('Step 3. Regression'!$G$18*E7937^2+'Step 3. Regression'!$H$18*E7937+'Step 3. Regression'!$I$18)*D7937</f>
        <v>2.8584243815106145</v>
      </c>
    </row>
    <row r="7938" spans="1:7" x14ac:dyDescent="0.25">
      <c r="A7938" s="8">
        <f>IF(ISBLANK('Step 1.4 CNY OAT'!A7938),"-",'Step 1.4 CNY OAT'!A7938)</f>
        <v>43431.666666666664</v>
      </c>
      <c r="B7938" s="26">
        <f t="shared" si="141"/>
        <v>330</v>
      </c>
      <c r="C7938" s="67" cm="1">
        <f t="array" ref="C7938">INDEX('Step 5. Daily Avg Schedule Calc'!$A$2:$D$169,(WEEKDAY(A7938)-1)*24+HOUR(A7938)+1,3)</f>
        <v>1</v>
      </c>
      <c r="D7938" s="67" cm="1">
        <f t="array" ref="D7938">INDEX('Step 5. Daily Avg Schedule Calc'!$A$2:$D$169,(WEEKDAY(A7938)-1)*24+HOUR(A7938)+1,4)</f>
        <v>1</v>
      </c>
      <c r="E7938">
        <f>VLOOKUP(A7938,'Step 1.4 CNY OAT'!$A$1:$B$8761,2)</f>
        <v>43</v>
      </c>
      <c r="F7938" s="11">
        <f ca="1">('Step 3. Regression'!$B$18*E7938^2+'Step 3. Regression'!$C$18*E7938+'Step 3. Regression'!$D$18)*C7938</f>
        <v>5.8223580347428134</v>
      </c>
      <c r="G7938" s="11">
        <f ca="1">('Step 3. Regression'!$G$18*E7938^2+'Step 3. Regression'!$H$18*E7938+'Step 3. Regression'!$I$18)*D7938</f>
        <v>2.902665945654519</v>
      </c>
    </row>
    <row r="7939" spans="1:7" x14ac:dyDescent="0.25">
      <c r="A7939" s="8">
        <f>IF(ISBLANK('Step 1.4 CNY OAT'!A7939),"-",'Step 1.4 CNY OAT'!A7939)</f>
        <v>43431.708333333336</v>
      </c>
      <c r="B7939" s="26">
        <f t="shared" ref="B7939:B8002" si="142">_xlfn.DAYS(A7939,$A$2)</f>
        <v>330</v>
      </c>
      <c r="C7939" s="67" cm="1">
        <f t="array" ref="C7939">INDEX('Step 5. Daily Avg Schedule Calc'!$A$2:$D$169,(WEEKDAY(A7939)-1)*24+HOUR(A7939)+1,3)</f>
        <v>1</v>
      </c>
      <c r="D7939" s="67" cm="1">
        <f t="array" ref="D7939">INDEX('Step 5. Daily Avg Schedule Calc'!$A$2:$D$169,(WEEKDAY(A7939)-1)*24+HOUR(A7939)+1,4)</f>
        <v>1</v>
      </c>
      <c r="E7939">
        <f>VLOOKUP(A7939,'Step 1.4 CNY OAT'!$A$1:$B$8761,2)</f>
        <v>43</v>
      </c>
      <c r="F7939" s="11">
        <f ca="1">('Step 3. Regression'!$B$18*E7939^2+'Step 3. Regression'!$C$18*E7939+'Step 3. Regression'!$D$18)*C7939</f>
        <v>5.8223580347428134</v>
      </c>
      <c r="G7939" s="11">
        <f ca="1">('Step 3. Regression'!$G$18*E7939^2+'Step 3. Regression'!$H$18*E7939+'Step 3. Regression'!$I$18)*D7939</f>
        <v>2.902665945654519</v>
      </c>
    </row>
    <row r="7940" spans="1:7" x14ac:dyDescent="0.25">
      <c r="A7940" s="8">
        <f>IF(ISBLANK('Step 1.4 CNY OAT'!A7940),"-",'Step 1.4 CNY OAT'!A7940)</f>
        <v>43431.75</v>
      </c>
      <c r="B7940" s="26">
        <f t="shared" si="142"/>
        <v>330</v>
      </c>
      <c r="C7940" s="67" cm="1">
        <f t="array" ref="C7940">INDEX('Step 5. Daily Avg Schedule Calc'!$A$2:$D$169,(WEEKDAY(A7940)-1)*24+HOUR(A7940)+1,3)</f>
        <v>1</v>
      </c>
      <c r="D7940" s="67" cm="1">
        <f t="array" ref="D7940">INDEX('Step 5. Daily Avg Schedule Calc'!$A$2:$D$169,(WEEKDAY(A7940)-1)*24+HOUR(A7940)+1,4)</f>
        <v>1</v>
      </c>
      <c r="E7940">
        <f>VLOOKUP(A7940,'Step 1.4 CNY OAT'!$A$1:$B$8761,2)</f>
        <v>43</v>
      </c>
      <c r="F7940" s="11">
        <f ca="1">('Step 3. Regression'!$B$18*E7940^2+'Step 3. Regression'!$C$18*E7940+'Step 3. Regression'!$D$18)*C7940</f>
        <v>5.8223580347428134</v>
      </c>
      <c r="G7940" s="11">
        <f ca="1">('Step 3. Regression'!$G$18*E7940^2+'Step 3. Regression'!$H$18*E7940+'Step 3. Regression'!$I$18)*D7940</f>
        <v>2.902665945654519</v>
      </c>
    </row>
    <row r="7941" spans="1:7" x14ac:dyDescent="0.25">
      <c r="A7941" s="8">
        <f>IF(ISBLANK('Step 1.4 CNY OAT'!A7941),"-",'Step 1.4 CNY OAT'!A7941)</f>
        <v>43431.791666666664</v>
      </c>
      <c r="B7941" s="26">
        <f t="shared" si="142"/>
        <v>330</v>
      </c>
      <c r="C7941" s="67" cm="1">
        <f t="array" ref="C7941">INDEX('Step 5. Daily Avg Schedule Calc'!$A$2:$D$169,(WEEKDAY(A7941)-1)*24+HOUR(A7941)+1,3)</f>
        <v>1</v>
      </c>
      <c r="D7941" s="67" cm="1">
        <f t="array" ref="D7941">INDEX('Step 5. Daily Avg Schedule Calc'!$A$2:$D$169,(WEEKDAY(A7941)-1)*24+HOUR(A7941)+1,4)</f>
        <v>1</v>
      </c>
      <c r="E7941">
        <f>VLOOKUP(A7941,'Step 1.4 CNY OAT'!$A$1:$B$8761,2)</f>
        <v>42</v>
      </c>
      <c r="F7941" s="11">
        <f ca="1">('Step 3. Regression'!$B$18*E7941^2+'Step 3. Regression'!$C$18*E7941+'Step 3. Regression'!$D$18)*C7941</f>
        <v>5.8968747059279734</v>
      </c>
      <c r="G7941" s="11">
        <f ca="1">('Step 3. Regression'!$G$18*E7941^2+'Step 3. Regression'!$H$18*E7941+'Step 3. Regression'!$I$18)*D7941</f>
        <v>2.9266577162081897</v>
      </c>
    </row>
    <row r="7942" spans="1:7" x14ac:dyDescent="0.25">
      <c r="A7942" s="8">
        <f>IF(ISBLANK('Step 1.4 CNY OAT'!A7942),"-",'Step 1.4 CNY OAT'!A7942)</f>
        <v>43431.833333333336</v>
      </c>
      <c r="B7942" s="26">
        <f t="shared" si="142"/>
        <v>330</v>
      </c>
      <c r="C7942" s="67" cm="1">
        <f t="array" ref="C7942">INDEX('Step 5. Daily Avg Schedule Calc'!$A$2:$D$169,(WEEKDAY(A7942)-1)*24+HOUR(A7942)+1,3)</f>
        <v>1</v>
      </c>
      <c r="D7942" s="67" cm="1">
        <f t="array" ref="D7942">INDEX('Step 5. Daily Avg Schedule Calc'!$A$2:$D$169,(WEEKDAY(A7942)-1)*24+HOUR(A7942)+1,4)</f>
        <v>1</v>
      </c>
      <c r="E7942">
        <f>VLOOKUP(A7942,'Step 1.4 CNY OAT'!$A$1:$B$8761,2)</f>
        <v>41</v>
      </c>
      <c r="F7942" s="11">
        <f ca="1">('Step 3. Regression'!$B$18*E7942^2+'Step 3. Regression'!$C$18*E7942+'Step 3. Regression'!$D$18)*C7942</f>
        <v>5.9762415125090502</v>
      </c>
      <c r="G7942" s="11">
        <f ca="1">('Step 3. Regression'!$G$18*E7942^2+'Step 3. Regression'!$H$18*E7942+'Step 3. Regression'!$I$18)*D7942</f>
        <v>2.9518968124163409</v>
      </c>
    </row>
    <row r="7943" spans="1:7" x14ac:dyDescent="0.25">
      <c r="A7943" s="8">
        <f>IF(ISBLANK('Step 1.4 CNY OAT'!A7943),"-",'Step 1.4 CNY OAT'!A7943)</f>
        <v>43431.875</v>
      </c>
      <c r="B7943" s="26">
        <f t="shared" si="142"/>
        <v>330</v>
      </c>
      <c r="C7943" s="67" cm="1">
        <f t="array" ref="C7943">INDEX('Step 5. Daily Avg Schedule Calc'!$A$2:$D$169,(WEEKDAY(A7943)-1)*24+HOUR(A7943)+1,3)</f>
        <v>1</v>
      </c>
      <c r="D7943" s="67" cm="1">
        <f t="array" ref="D7943">INDEX('Step 5. Daily Avg Schedule Calc'!$A$2:$D$169,(WEEKDAY(A7943)-1)*24+HOUR(A7943)+1,4)</f>
        <v>1</v>
      </c>
      <c r="E7943">
        <f>VLOOKUP(A7943,'Step 1.4 CNY OAT'!$A$1:$B$8761,2)</f>
        <v>39</v>
      </c>
      <c r="F7943" s="11">
        <f ca="1">('Step 3. Regression'!$B$18*E7943^2+'Step 3. Regression'!$C$18*E7943+'Step 3. Regression'!$D$18)*C7943</f>
        <v>6.149525531858953</v>
      </c>
      <c r="G7943" s="11">
        <f ca="1">('Step 3. Regression'!$G$18*E7943^2+'Step 3. Regression'!$H$18*E7943+'Step 3. Regression'!$I$18)*D7943</f>
        <v>3.0061169817960809</v>
      </c>
    </row>
    <row r="7944" spans="1:7" x14ac:dyDescent="0.25">
      <c r="A7944" s="8">
        <f>IF(ISBLANK('Step 1.4 CNY OAT'!A7944),"-",'Step 1.4 CNY OAT'!A7944)</f>
        <v>43431.916666666664</v>
      </c>
      <c r="B7944" s="26">
        <f t="shared" si="142"/>
        <v>330</v>
      </c>
      <c r="C7944" s="67" cm="1">
        <f t="array" ref="C7944">INDEX('Step 5. Daily Avg Schedule Calc'!$A$2:$D$169,(WEEKDAY(A7944)-1)*24+HOUR(A7944)+1,3)</f>
        <v>1</v>
      </c>
      <c r="D7944" s="67" cm="1">
        <f t="array" ref="D7944">INDEX('Step 5. Daily Avg Schedule Calc'!$A$2:$D$169,(WEEKDAY(A7944)-1)*24+HOUR(A7944)+1,4)</f>
        <v>1</v>
      </c>
      <c r="E7944">
        <f>VLOOKUP(A7944,'Step 1.4 CNY OAT'!$A$1:$B$8761,2)</f>
        <v>39</v>
      </c>
      <c r="F7944" s="11">
        <f ca="1">('Step 3. Regression'!$B$18*E7944^2+'Step 3. Regression'!$C$18*E7944+'Step 3. Regression'!$D$18)*C7944</f>
        <v>6.149525531858953</v>
      </c>
      <c r="G7944" s="11">
        <f ca="1">('Step 3. Regression'!$G$18*E7944^2+'Step 3. Regression'!$H$18*E7944+'Step 3. Regression'!$I$18)*D7944</f>
        <v>3.0061169817960809</v>
      </c>
    </row>
    <row r="7945" spans="1:7" x14ac:dyDescent="0.25">
      <c r="A7945" s="8">
        <f>IF(ISBLANK('Step 1.4 CNY OAT'!A7945),"-",'Step 1.4 CNY OAT'!A7945)</f>
        <v>43431.958333333336</v>
      </c>
      <c r="B7945" s="26">
        <f t="shared" si="142"/>
        <v>330</v>
      </c>
      <c r="C7945" s="67" cm="1">
        <f t="array" ref="C7945">INDEX('Step 5. Daily Avg Schedule Calc'!$A$2:$D$169,(WEEKDAY(A7945)-1)*24+HOUR(A7945)+1,3)</f>
        <v>1</v>
      </c>
      <c r="D7945" s="67" cm="1">
        <f t="array" ref="D7945">INDEX('Step 5. Daily Avg Schedule Calc'!$A$2:$D$169,(WEEKDAY(A7945)-1)*24+HOUR(A7945)+1,4)</f>
        <v>1</v>
      </c>
      <c r="E7945">
        <f>VLOOKUP(A7945,'Step 1.4 CNY OAT'!$A$1:$B$8761,2)</f>
        <v>39</v>
      </c>
      <c r="F7945" s="11">
        <f ca="1">('Step 3. Regression'!$B$18*E7945^2+'Step 3. Regression'!$C$18*E7945+'Step 3. Regression'!$D$18)*C7945</f>
        <v>6.149525531858953</v>
      </c>
      <c r="G7945" s="11">
        <f ca="1">('Step 3. Regression'!$G$18*E7945^2+'Step 3. Regression'!$H$18*E7945+'Step 3. Regression'!$I$18)*D7945</f>
        <v>3.0061169817960809</v>
      </c>
    </row>
    <row r="7946" spans="1:7" x14ac:dyDescent="0.25">
      <c r="A7946" s="8">
        <f>IF(ISBLANK('Step 1.4 CNY OAT'!A7946),"-",'Step 1.4 CNY OAT'!A7946)</f>
        <v>43432</v>
      </c>
      <c r="B7946" s="26">
        <f t="shared" si="142"/>
        <v>331</v>
      </c>
      <c r="C7946" s="67" cm="1">
        <f t="array" ref="C7946">INDEX('Step 5. Daily Avg Schedule Calc'!$A$2:$D$169,(WEEKDAY(A7946)-1)*24+HOUR(A7946)+1,3)</f>
        <v>1</v>
      </c>
      <c r="D7946" s="67" cm="1">
        <f t="array" ref="D7946">INDEX('Step 5. Daily Avg Schedule Calc'!$A$2:$D$169,(WEEKDAY(A7946)-1)*24+HOUR(A7946)+1,4)</f>
        <v>1</v>
      </c>
      <c r="E7946">
        <f>VLOOKUP(A7946,'Step 1.4 CNY OAT'!$A$1:$B$8761,2)</f>
        <v>38</v>
      </c>
      <c r="F7946" s="11">
        <f ca="1">('Step 3. Regression'!$B$18*E7946^2+'Step 3. Regression'!$C$18*E7946+'Step 3. Regression'!$D$18)*C7946</f>
        <v>6.2434427446277798</v>
      </c>
      <c r="G7946" s="11">
        <f ca="1">('Step 3. Regression'!$G$18*E7946^2+'Step 3. Regression'!$H$18*E7946+'Step 3. Regression'!$I$18)*D7946</f>
        <v>3.0350980549676709</v>
      </c>
    </row>
    <row r="7947" spans="1:7" x14ac:dyDescent="0.25">
      <c r="A7947" s="8">
        <f>IF(ISBLANK('Step 1.4 CNY OAT'!A7947),"-",'Step 1.4 CNY OAT'!A7947)</f>
        <v>43432.041666666664</v>
      </c>
      <c r="B7947" s="26">
        <f t="shared" si="142"/>
        <v>331</v>
      </c>
      <c r="C7947" s="67" cm="1">
        <f t="array" ref="C7947">INDEX('Step 5. Daily Avg Schedule Calc'!$A$2:$D$169,(WEEKDAY(A7947)-1)*24+HOUR(A7947)+1,3)</f>
        <v>1</v>
      </c>
      <c r="D7947" s="67" cm="1">
        <f t="array" ref="D7947">INDEX('Step 5. Daily Avg Schedule Calc'!$A$2:$D$169,(WEEKDAY(A7947)-1)*24+HOUR(A7947)+1,4)</f>
        <v>1</v>
      </c>
      <c r="E7947">
        <f>VLOOKUP(A7947,'Step 1.4 CNY OAT'!$A$1:$B$8761,2)</f>
        <v>38</v>
      </c>
      <c r="F7947" s="11">
        <f ca="1">('Step 3. Regression'!$B$18*E7947^2+'Step 3. Regression'!$C$18*E7947+'Step 3. Regression'!$D$18)*C7947</f>
        <v>6.2434427446277798</v>
      </c>
      <c r="G7947" s="11">
        <f ca="1">('Step 3. Regression'!$G$18*E7947^2+'Step 3. Regression'!$H$18*E7947+'Step 3. Regression'!$I$18)*D7947</f>
        <v>3.0350980549676709</v>
      </c>
    </row>
    <row r="7948" spans="1:7" x14ac:dyDescent="0.25">
      <c r="A7948" s="8">
        <f>IF(ISBLANK('Step 1.4 CNY OAT'!A7948),"-",'Step 1.4 CNY OAT'!A7948)</f>
        <v>43432.083333333336</v>
      </c>
      <c r="B7948" s="26">
        <f t="shared" si="142"/>
        <v>331</v>
      </c>
      <c r="C7948" s="67" cm="1">
        <f t="array" ref="C7948">INDEX('Step 5. Daily Avg Schedule Calc'!$A$2:$D$169,(WEEKDAY(A7948)-1)*24+HOUR(A7948)+1,3)</f>
        <v>1</v>
      </c>
      <c r="D7948" s="67" cm="1">
        <f t="array" ref="D7948">INDEX('Step 5. Daily Avg Schedule Calc'!$A$2:$D$169,(WEEKDAY(A7948)-1)*24+HOUR(A7948)+1,4)</f>
        <v>1</v>
      </c>
      <c r="E7948">
        <f>VLOOKUP(A7948,'Step 1.4 CNY OAT'!$A$1:$B$8761,2)</f>
        <v>37</v>
      </c>
      <c r="F7948" s="11">
        <f ca="1">('Step 3. Regression'!$B$18*E7948^2+'Step 3. Regression'!$C$18*E7948+'Step 3. Regression'!$D$18)*C7948</f>
        <v>6.3422100927925218</v>
      </c>
      <c r="G7948" s="11">
        <f ca="1">('Step 3. Regression'!$G$18*E7948^2+'Step 3. Regression'!$H$18*E7948+'Step 3. Regression'!$I$18)*D7948</f>
        <v>3.0653264537937401</v>
      </c>
    </row>
    <row r="7949" spans="1:7" x14ac:dyDescent="0.25">
      <c r="A7949" s="8">
        <f>IF(ISBLANK('Step 1.4 CNY OAT'!A7949),"-",'Step 1.4 CNY OAT'!A7949)</f>
        <v>43432.125</v>
      </c>
      <c r="B7949" s="26">
        <f t="shared" si="142"/>
        <v>331</v>
      </c>
      <c r="C7949" s="67" cm="1">
        <f t="array" ref="C7949">INDEX('Step 5. Daily Avg Schedule Calc'!$A$2:$D$169,(WEEKDAY(A7949)-1)*24+HOUR(A7949)+1,3)</f>
        <v>1</v>
      </c>
      <c r="D7949" s="67" cm="1">
        <f t="array" ref="D7949">INDEX('Step 5. Daily Avg Schedule Calc'!$A$2:$D$169,(WEEKDAY(A7949)-1)*24+HOUR(A7949)+1,4)</f>
        <v>1</v>
      </c>
      <c r="E7949">
        <f>VLOOKUP(A7949,'Step 1.4 CNY OAT'!$A$1:$B$8761,2)</f>
        <v>39</v>
      </c>
      <c r="F7949" s="11">
        <f ca="1">('Step 3. Regression'!$B$18*E7949^2+'Step 3. Regression'!$C$18*E7949+'Step 3. Regression'!$D$18)*C7949</f>
        <v>6.149525531858953</v>
      </c>
      <c r="G7949" s="11">
        <f ca="1">('Step 3. Regression'!$G$18*E7949^2+'Step 3. Regression'!$H$18*E7949+'Step 3. Regression'!$I$18)*D7949</f>
        <v>3.0061169817960809</v>
      </c>
    </row>
    <row r="7950" spans="1:7" x14ac:dyDescent="0.25">
      <c r="A7950" s="8">
        <f>IF(ISBLANK('Step 1.4 CNY OAT'!A7950),"-",'Step 1.4 CNY OAT'!A7950)</f>
        <v>43432.166666666664</v>
      </c>
      <c r="B7950" s="26">
        <f t="shared" si="142"/>
        <v>331</v>
      </c>
      <c r="C7950" s="67" cm="1">
        <f t="array" ref="C7950">INDEX('Step 5. Daily Avg Schedule Calc'!$A$2:$D$169,(WEEKDAY(A7950)-1)*24+HOUR(A7950)+1,3)</f>
        <v>1</v>
      </c>
      <c r="D7950" s="67" cm="1">
        <f t="array" ref="D7950">INDEX('Step 5. Daily Avg Schedule Calc'!$A$2:$D$169,(WEEKDAY(A7950)-1)*24+HOUR(A7950)+1,4)</f>
        <v>1</v>
      </c>
      <c r="E7950">
        <f>VLOOKUP(A7950,'Step 1.4 CNY OAT'!$A$1:$B$8761,2)</f>
        <v>39</v>
      </c>
      <c r="F7950" s="11">
        <f ca="1">('Step 3. Regression'!$B$18*E7950^2+'Step 3. Regression'!$C$18*E7950+'Step 3. Regression'!$D$18)*C7950</f>
        <v>6.149525531858953</v>
      </c>
      <c r="G7950" s="11">
        <f ca="1">('Step 3. Regression'!$G$18*E7950^2+'Step 3. Regression'!$H$18*E7950+'Step 3. Regression'!$I$18)*D7950</f>
        <v>3.0061169817960809</v>
      </c>
    </row>
    <row r="7951" spans="1:7" x14ac:dyDescent="0.25">
      <c r="A7951" s="8">
        <f>IF(ISBLANK('Step 1.4 CNY OAT'!A7951),"-",'Step 1.4 CNY OAT'!A7951)</f>
        <v>43432.208333333336</v>
      </c>
      <c r="B7951" s="26">
        <f t="shared" si="142"/>
        <v>331</v>
      </c>
      <c r="C7951" s="67" cm="1">
        <f t="array" ref="C7951">INDEX('Step 5. Daily Avg Schedule Calc'!$A$2:$D$169,(WEEKDAY(A7951)-1)*24+HOUR(A7951)+1,3)</f>
        <v>1</v>
      </c>
      <c r="D7951" s="67" cm="1">
        <f t="array" ref="D7951">INDEX('Step 5. Daily Avg Schedule Calc'!$A$2:$D$169,(WEEKDAY(A7951)-1)*24+HOUR(A7951)+1,4)</f>
        <v>1</v>
      </c>
      <c r="E7951">
        <f>VLOOKUP(A7951,'Step 1.4 CNY OAT'!$A$1:$B$8761,2)</f>
        <v>37</v>
      </c>
      <c r="F7951" s="11">
        <f ca="1">('Step 3. Regression'!$B$18*E7951^2+'Step 3. Regression'!$C$18*E7951+'Step 3. Regression'!$D$18)*C7951</f>
        <v>6.3422100927925218</v>
      </c>
      <c r="G7951" s="11">
        <f ca="1">('Step 3. Regression'!$G$18*E7951^2+'Step 3. Regression'!$H$18*E7951+'Step 3. Regression'!$I$18)*D7951</f>
        <v>3.0653264537937401</v>
      </c>
    </row>
    <row r="7952" spans="1:7" x14ac:dyDescent="0.25">
      <c r="A7952" s="8">
        <f>IF(ISBLANK('Step 1.4 CNY OAT'!A7952),"-",'Step 1.4 CNY OAT'!A7952)</f>
        <v>43432.25</v>
      </c>
      <c r="B7952" s="26">
        <f t="shared" si="142"/>
        <v>331</v>
      </c>
      <c r="C7952" s="67" cm="1">
        <f t="array" ref="C7952">INDEX('Step 5. Daily Avg Schedule Calc'!$A$2:$D$169,(WEEKDAY(A7952)-1)*24+HOUR(A7952)+1,3)</f>
        <v>1</v>
      </c>
      <c r="D7952" s="67" cm="1">
        <f t="array" ref="D7952">INDEX('Step 5. Daily Avg Schedule Calc'!$A$2:$D$169,(WEEKDAY(A7952)-1)*24+HOUR(A7952)+1,4)</f>
        <v>1</v>
      </c>
      <c r="E7952">
        <f>VLOOKUP(A7952,'Step 1.4 CNY OAT'!$A$1:$B$8761,2)</f>
        <v>37</v>
      </c>
      <c r="F7952" s="11">
        <f ca="1">('Step 3. Regression'!$B$18*E7952^2+'Step 3. Regression'!$C$18*E7952+'Step 3. Regression'!$D$18)*C7952</f>
        <v>6.3422100927925218</v>
      </c>
      <c r="G7952" s="11">
        <f ca="1">('Step 3. Regression'!$G$18*E7952^2+'Step 3. Regression'!$H$18*E7952+'Step 3. Regression'!$I$18)*D7952</f>
        <v>3.0653264537937401</v>
      </c>
    </row>
    <row r="7953" spans="1:7" x14ac:dyDescent="0.25">
      <c r="A7953" s="8">
        <f>IF(ISBLANK('Step 1.4 CNY OAT'!A7953),"-",'Step 1.4 CNY OAT'!A7953)</f>
        <v>43432.291666666664</v>
      </c>
      <c r="B7953" s="26">
        <f t="shared" si="142"/>
        <v>331</v>
      </c>
      <c r="C7953" s="67" cm="1">
        <f t="array" ref="C7953">INDEX('Step 5. Daily Avg Schedule Calc'!$A$2:$D$169,(WEEKDAY(A7953)-1)*24+HOUR(A7953)+1,3)</f>
        <v>1</v>
      </c>
      <c r="D7953" s="67" cm="1">
        <f t="array" ref="D7953">INDEX('Step 5. Daily Avg Schedule Calc'!$A$2:$D$169,(WEEKDAY(A7953)-1)*24+HOUR(A7953)+1,4)</f>
        <v>1</v>
      </c>
      <c r="E7953">
        <f>VLOOKUP(A7953,'Step 1.4 CNY OAT'!$A$1:$B$8761,2)</f>
        <v>38</v>
      </c>
      <c r="F7953" s="11">
        <f ca="1">('Step 3. Regression'!$B$18*E7953^2+'Step 3. Regression'!$C$18*E7953+'Step 3. Regression'!$D$18)*C7953</f>
        <v>6.2434427446277798</v>
      </c>
      <c r="G7953" s="11">
        <f ca="1">('Step 3. Regression'!$G$18*E7953^2+'Step 3. Regression'!$H$18*E7953+'Step 3. Regression'!$I$18)*D7953</f>
        <v>3.0350980549676709</v>
      </c>
    </row>
    <row r="7954" spans="1:7" x14ac:dyDescent="0.25">
      <c r="A7954" s="8">
        <f>IF(ISBLANK('Step 1.4 CNY OAT'!A7954),"-",'Step 1.4 CNY OAT'!A7954)</f>
        <v>43432.333333333336</v>
      </c>
      <c r="B7954" s="26">
        <f t="shared" si="142"/>
        <v>331</v>
      </c>
      <c r="C7954" s="67" cm="1">
        <f t="array" ref="C7954">INDEX('Step 5. Daily Avg Schedule Calc'!$A$2:$D$169,(WEEKDAY(A7954)-1)*24+HOUR(A7954)+1,3)</f>
        <v>1</v>
      </c>
      <c r="D7954" s="67" cm="1">
        <f t="array" ref="D7954">INDEX('Step 5. Daily Avg Schedule Calc'!$A$2:$D$169,(WEEKDAY(A7954)-1)*24+HOUR(A7954)+1,4)</f>
        <v>1</v>
      </c>
      <c r="E7954">
        <f>VLOOKUP(A7954,'Step 1.4 CNY OAT'!$A$1:$B$8761,2)</f>
        <v>37</v>
      </c>
      <c r="F7954" s="11">
        <f ca="1">('Step 3. Regression'!$B$18*E7954^2+'Step 3. Regression'!$C$18*E7954+'Step 3. Regression'!$D$18)*C7954</f>
        <v>6.3422100927925218</v>
      </c>
      <c r="G7954" s="11">
        <f ca="1">('Step 3. Regression'!$G$18*E7954^2+'Step 3. Regression'!$H$18*E7954+'Step 3. Regression'!$I$18)*D7954</f>
        <v>3.0653264537937401</v>
      </c>
    </row>
    <row r="7955" spans="1:7" x14ac:dyDescent="0.25">
      <c r="A7955" s="8">
        <f>IF(ISBLANK('Step 1.4 CNY OAT'!A7955),"-",'Step 1.4 CNY OAT'!A7955)</f>
        <v>43432.375</v>
      </c>
      <c r="B7955" s="26">
        <f t="shared" si="142"/>
        <v>331</v>
      </c>
      <c r="C7955" s="67" cm="1">
        <f t="array" ref="C7955">INDEX('Step 5. Daily Avg Schedule Calc'!$A$2:$D$169,(WEEKDAY(A7955)-1)*24+HOUR(A7955)+1,3)</f>
        <v>1</v>
      </c>
      <c r="D7955" s="67" cm="1">
        <f t="array" ref="D7955">INDEX('Step 5. Daily Avg Schedule Calc'!$A$2:$D$169,(WEEKDAY(A7955)-1)*24+HOUR(A7955)+1,4)</f>
        <v>1</v>
      </c>
      <c r="E7955">
        <f>VLOOKUP(A7955,'Step 1.4 CNY OAT'!$A$1:$B$8761,2)</f>
        <v>37</v>
      </c>
      <c r="F7955" s="11">
        <f ca="1">('Step 3. Regression'!$B$18*E7955^2+'Step 3. Regression'!$C$18*E7955+'Step 3. Regression'!$D$18)*C7955</f>
        <v>6.3422100927925218</v>
      </c>
      <c r="G7955" s="11">
        <f ca="1">('Step 3. Regression'!$G$18*E7955^2+'Step 3. Regression'!$H$18*E7955+'Step 3. Regression'!$I$18)*D7955</f>
        <v>3.0653264537937401</v>
      </c>
    </row>
    <row r="7956" spans="1:7" x14ac:dyDescent="0.25">
      <c r="A7956" s="8">
        <f>IF(ISBLANK('Step 1.4 CNY OAT'!A7956),"-",'Step 1.4 CNY OAT'!A7956)</f>
        <v>43432.416666666664</v>
      </c>
      <c r="B7956" s="26">
        <f t="shared" si="142"/>
        <v>331</v>
      </c>
      <c r="C7956" s="67" cm="1">
        <f t="array" ref="C7956">INDEX('Step 5. Daily Avg Schedule Calc'!$A$2:$D$169,(WEEKDAY(A7956)-1)*24+HOUR(A7956)+1,3)</f>
        <v>1</v>
      </c>
      <c r="D7956" s="67" cm="1">
        <f t="array" ref="D7956">INDEX('Step 5. Daily Avg Schedule Calc'!$A$2:$D$169,(WEEKDAY(A7956)-1)*24+HOUR(A7956)+1,4)</f>
        <v>1</v>
      </c>
      <c r="E7956">
        <f>VLOOKUP(A7956,'Step 1.4 CNY OAT'!$A$1:$B$8761,2)</f>
        <v>39</v>
      </c>
      <c r="F7956" s="11">
        <f ca="1">('Step 3. Regression'!$B$18*E7956^2+'Step 3. Regression'!$C$18*E7956+'Step 3. Regression'!$D$18)*C7956</f>
        <v>6.149525531858953</v>
      </c>
      <c r="G7956" s="11">
        <f ca="1">('Step 3. Regression'!$G$18*E7956^2+'Step 3. Regression'!$H$18*E7956+'Step 3. Regression'!$I$18)*D7956</f>
        <v>3.0061169817960809</v>
      </c>
    </row>
    <row r="7957" spans="1:7" x14ac:dyDescent="0.25">
      <c r="A7957" s="8">
        <f>IF(ISBLANK('Step 1.4 CNY OAT'!A7957),"-",'Step 1.4 CNY OAT'!A7957)</f>
        <v>43432.458333333336</v>
      </c>
      <c r="B7957" s="26">
        <f t="shared" si="142"/>
        <v>331</v>
      </c>
      <c r="C7957" s="67" cm="1">
        <f t="array" ref="C7957">INDEX('Step 5. Daily Avg Schedule Calc'!$A$2:$D$169,(WEEKDAY(A7957)-1)*24+HOUR(A7957)+1,3)</f>
        <v>1</v>
      </c>
      <c r="D7957" s="67" cm="1">
        <f t="array" ref="D7957">INDEX('Step 5. Daily Avg Schedule Calc'!$A$2:$D$169,(WEEKDAY(A7957)-1)*24+HOUR(A7957)+1,4)</f>
        <v>1</v>
      </c>
      <c r="E7957">
        <f>VLOOKUP(A7957,'Step 1.4 CNY OAT'!$A$1:$B$8761,2)</f>
        <v>39</v>
      </c>
      <c r="F7957" s="11">
        <f ca="1">('Step 3. Regression'!$B$18*E7957^2+'Step 3. Regression'!$C$18*E7957+'Step 3. Regression'!$D$18)*C7957</f>
        <v>6.149525531858953</v>
      </c>
      <c r="G7957" s="11">
        <f ca="1">('Step 3. Regression'!$G$18*E7957^2+'Step 3. Regression'!$H$18*E7957+'Step 3. Regression'!$I$18)*D7957</f>
        <v>3.0061169817960809</v>
      </c>
    </row>
    <row r="7958" spans="1:7" x14ac:dyDescent="0.25">
      <c r="A7958" s="8">
        <f>IF(ISBLANK('Step 1.4 CNY OAT'!A7958),"-",'Step 1.4 CNY OAT'!A7958)</f>
        <v>43432.5</v>
      </c>
      <c r="B7958" s="26">
        <f t="shared" si="142"/>
        <v>331</v>
      </c>
      <c r="C7958" s="67" cm="1">
        <f t="array" ref="C7958">INDEX('Step 5. Daily Avg Schedule Calc'!$A$2:$D$169,(WEEKDAY(A7958)-1)*24+HOUR(A7958)+1,3)</f>
        <v>1</v>
      </c>
      <c r="D7958" s="67" cm="1">
        <f t="array" ref="D7958">INDEX('Step 5. Daily Avg Schedule Calc'!$A$2:$D$169,(WEEKDAY(A7958)-1)*24+HOUR(A7958)+1,4)</f>
        <v>1</v>
      </c>
      <c r="E7958">
        <f>VLOOKUP(A7958,'Step 1.4 CNY OAT'!$A$1:$B$8761,2)</f>
        <v>41</v>
      </c>
      <c r="F7958" s="11">
        <f ca="1">('Step 3. Regression'!$B$18*E7958^2+'Step 3. Regression'!$C$18*E7958+'Step 3. Regression'!$D$18)*C7958</f>
        <v>5.9762415125090502</v>
      </c>
      <c r="G7958" s="11">
        <f ca="1">('Step 3. Regression'!$G$18*E7958^2+'Step 3. Regression'!$H$18*E7958+'Step 3. Regression'!$I$18)*D7958</f>
        <v>2.9518968124163409</v>
      </c>
    </row>
    <row r="7959" spans="1:7" x14ac:dyDescent="0.25">
      <c r="A7959" s="8">
        <f>IF(ISBLANK('Step 1.4 CNY OAT'!A7959),"-",'Step 1.4 CNY OAT'!A7959)</f>
        <v>43432.541666666664</v>
      </c>
      <c r="B7959" s="26">
        <f t="shared" si="142"/>
        <v>331</v>
      </c>
      <c r="C7959" s="67" cm="1">
        <f t="array" ref="C7959">INDEX('Step 5. Daily Avg Schedule Calc'!$A$2:$D$169,(WEEKDAY(A7959)-1)*24+HOUR(A7959)+1,3)</f>
        <v>1</v>
      </c>
      <c r="D7959" s="67" cm="1">
        <f t="array" ref="D7959">INDEX('Step 5. Daily Avg Schedule Calc'!$A$2:$D$169,(WEEKDAY(A7959)-1)*24+HOUR(A7959)+1,4)</f>
        <v>1</v>
      </c>
      <c r="E7959">
        <f>VLOOKUP(A7959,'Step 1.4 CNY OAT'!$A$1:$B$8761,2)</f>
        <v>41</v>
      </c>
      <c r="F7959" s="11">
        <f ca="1">('Step 3. Regression'!$B$18*E7959^2+'Step 3. Regression'!$C$18*E7959+'Step 3. Regression'!$D$18)*C7959</f>
        <v>5.9762415125090502</v>
      </c>
      <c r="G7959" s="11">
        <f ca="1">('Step 3. Regression'!$G$18*E7959^2+'Step 3. Regression'!$H$18*E7959+'Step 3. Regression'!$I$18)*D7959</f>
        <v>2.9518968124163409</v>
      </c>
    </row>
    <row r="7960" spans="1:7" x14ac:dyDescent="0.25">
      <c r="A7960" s="8">
        <f>IF(ISBLANK('Step 1.4 CNY OAT'!A7960),"-",'Step 1.4 CNY OAT'!A7960)</f>
        <v>43432.583333333336</v>
      </c>
      <c r="B7960" s="26">
        <f t="shared" si="142"/>
        <v>331</v>
      </c>
      <c r="C7960" s="67" cm="1">
        <f t="array" ref="C7960">INDEX('Step 5. Daily Avg Schedule Calc'!$A$2:$D$169,(WEEKDAY(A7960)-1)*24+HOUR(A7960)+1,3)</f>
        <v>1</v>
      </c>
      <c r="D7960" s="67" cm="1">
        <f t="array" ref="D7960">INDEX('Step 5. Daily Avg Schedule Calc'!$A$2:$D$169,(WEEKDAY(A7960)-1)*24+HOUR(A7960)+1,4)</f>
        <v>1</v>
      </c>
      <c r="E7960">
        <f>VLOOKUP(A7960,'Step 1.4 CNY OAT'!$A$1:$B$8761,2)</f>
        <v>43</v>
      </c>
      <c r="F7960" s="11">
        <f ca="1">('Step 3. Regression'!$B$18*E7960^2+'Step 3. Regression'!$C$18*E7960+'Step 3. Regression'!$D$18)*C7960</f>
        <v>5.8223580347428134</v>
      </c>
      <c r="G7960" s="11">
        <f ca="1">('Step 3. Regression'!$G$18*E7960^2+'Step 3. Regression'!$H$18*E7960+'Step 3. Regression'!$I$18)*D7960</f>
        <v>2.902665945654519</v>
      </c>
    </row>
    <row r="7961" spans="1:7" x14ac:dyDescent="0.25">
      <c r="A7961" s="8">
        <f>IF(ISBLANK('Step 1.4 CNY OAT'!A7961),"-",'Step 1.4 CNY OAT'!A7961)</f>
        <v>43432.625</v>
      </c>
      <c r="B7961" s="26">
        <f t="shared" si="142"/>
        <v>331</v>
      </c>
      <c r="C7961" s="67" cm="1">
        <f t="array" ref="C7961">INDEX('Step 5. Daily Avg Schedule Calc'!$A$2:$D$169,(WEEKDAY(A7961)-1)*24+HOUR(A7961)+1,3)</f>
        <v>1</v>
      </c>
      <c r="D7961" s="67" cm="1">
        <f t="array" ref="D7961">INDEX('Step 5. Daily Avg Schedule Calc'!$A$2:$D$169,(WEEKDAY(A7961)-1)*24+HOUR(A7961)+1,4)</f>
        <v>1</v>
      </c>
      <c r="E7961">
        <f>VLOOKUP(A7961,'Step 1.4 CNY OAT'!$A$1:$B$8761,2)</f>
        <v>43</v>
      </c>
      <c r="F7961" s="11">
        <f ca="1">('Step 3. Regression'!$B$18*E7961^2+'Step 3. Regression'!$C$18*E7961+'Step 3. Regression'!$D$18)*C7961</f>
        <v>5.8223580347428134</v>
      </c>
      <c r="G7961" s="11">
        <f ca="1">('Step 3. Regression'!$G$18*E7961^2+'Step 3. Regression'!$H$18*E7961+'Step 3. Regression'!$I$18)*D7961</f>
        <v>2.902665945654519</v>
      </c>
    </row>
    <row r="7962" spans="1:7" x14ac:dyDescent="0.25">
      <c r="A7962" s="8">
        <f>IF(ISBLANK('Step 1.4 CNY OAT'!A7962),"-",'Step 1.4 CNY OAT'!A7962)</f>
        <v>43432.666666666664</v>
      </c>
      <c r="B7962" s="26">
        <f t="shared" si="142"/>
        <v>331</v>
      </c>
      <c r="C7962" s="67" cm="1">
        <f t="array" ref="C7962">INDEX('Step 5. Daily Avg Schedule Calc'!$A$2:$D$169,(WEEKDAY(A7962)-1)*24+HOUR(A7962)+1,3)</f>
        <v>1</v>
      </c>
      <c r="D7962" s="67" cm="1">
        <f t="array" ref="D7962">INDEX('Step 5. Daily Avg Schedule Calc'!$A$2:$D$169,(WEEKDAY(A7962)-1)*24+HOUR(A7962)+1,4)</f>
        <v>1</v>
      </c>
      <c r="E7962">
        <f>VLOOKUP(A7962,'Step 1.4 CNY OAT'!$A$1:$B$8761,2)</f>
        <v>42</v>
      </c>
      <c r="F7962" s="11">
        <f ca="1">('Step 3. Regression'!$B$18*E7962^2+'Step 3. Regression'!$C$18*E7962+'Step 3. Regression'!$D$18)*C7962</f>
        <v>5.8968747059279734</v>
      </c>
      <c r="G7962" s="11">
        <f ca="1">('Step 3. Regression'!$G$18*E7962^2+'Step 3. Regression'!$H$18*E7962+'Step 3. Regression'!$I$18)*D7962</f>
        <v>2.9266577162081897</v>
      </c>
    </row>
    <row r="7963" spans="1:7" x14ac:dyDescent="0.25">
      <c r="A7963" s="8">
        <f>IF(ISBLANK('Step 1.4 CNY OAT'!A7963),"-",'Step 1.4 CNY OAT'!A7963)</f>
        <v>43432.708333333336</v>
      </c>
      <c r="B7963" s="26">
        <f t="shared" si="142"/>
        <v>331</v>
      </c>
      <c r="C7963" s="67" cm="1">
        <f t="array" ref="C7963">INDEX('Step 5. Daily Avg Schedule Calc'!$A$2:$D$169,(WEEKDAY(A7963)-1)*24+HOUR(A7963)+1,3)</f>
        <v>1</v>
      </c>
      <c r="D7963" s="67" cm="1">
        <f t="array" ref="D7963">INDEX('Step 5. Daily Avg Schedule Calc'!$A$2:$D$169,(WEEKDAY(A7963)-1)*24+HOUR(A7963)+1,4)</f>
        <v>1</v>
      </c>
      <c r="E7963">
        <f>VLOOKUP(A7963,'Step 1.4 CNY OAT'!$A$1:$B$8761,2)</f>
        <v>43</v>
      </c>
      <c r="F7963" s="11">
        <f ca="1">('Step 3. Regression'!$B$18*E7963^2+'Step 3. Regression'!$C$18*E7963+'Step 3. Regression'!$D$18)*C7963</f>
        <v>5.8223580347428134</v>
      </c>
      <c r="G7963" s="11">
        <f ca="1">('Step 3. Regression'!$G$18*E7963^2+'Step 3. Regression'!$H$18*E7963+'Step 3. Regression'!$I$18)*D7963</f>
        <v>2.902665945654519</v>
      </c>
    </row>
    <row r="7964" spans="1:7" x14ac:dyDescent="0.25">
      <c r="A7964" s="8">
        <f>IF(ISBLANK('Step 1.4 CNY OAT'!A7964),"-",'Step 1.4 CNY OAT'!A7964)</f>
        <v>43432.75</v>
      </c>
      <c r="B7964" s="26">
        <f t="shared" si="142"/>
        <v>331</v>
      </c>
      <c r="C7964" s="67" cm="1">
        <f t="array" ref="C7964">INDEX('Step 5. Daily Avg Schedule Calc'!$A$2:$D$169,(WEEKDAY(A7964)-1)*24+HOUR(A7964)+1,3)</f>
        <v>1</v>
      </c>
      <c r="D7964" s="67" cm="1">
        <f t="array" ref="D7964">INDEX('Step 5. Daily Avg Schedule Calc'!$A$2:$D$169,(WEEKDAY(A7964)-1)*24+HOUR(A7964)+1,4)</f>
        <v>1</v>
      </c>
      <c r="E7964">
        <f>VLOOKUP(A7964,'Step 1.4 CNY OAT'!$A$1:$B$8761,2)</f>
        <v>43</v>
      </c>
      <c r="F7964" s="11">
        <f ca="1">('Step 3. Regression'!$B$18*E7964^2+'Step 3. Regression'!$C$18*E7964+'Step 3. Regression'!$D$18)*C7964</f>
        <v>5.8223580347428134</v>
      </c>
      <c r="G7964" s="11">
        <f ca="1">('Step 3. Regression'!$G$18*E7964^2+'Step 3. Regression'!$H$18*E7964+'Step 3. Regression'!$I$18)*D7964</f>
        <v>2.902665945654519</v>
      </c>
    </row>
    <row r="7965" spans="1:7" x14ac:dyDescent="0.25">
      <c r="A7965" s="8">
        <f>IF(ISBLANK('Step 1.4 CNY OAT'!A7965),"-",'Step 1.4 CNY OAT'!A7965)</f>
        <v>43432.791666666664</v>
      </c>
      <c r="B7965" s="26">
        <f t="shared" si="142"/>
        <v>331</v>
      </c>
      <c r="C7965" s="67" cm="1">
        <f t="array" ref="C7965">INDEX('Step 5. Daily Avg Schedule Calc'!$A$2:$D$169,(WEEKDAY(A7965)-1)*24+HOUR(A7965)+1,3)</f>
        <v>1</v>
      </c>
      <c r="D7965" s="67" cm="1">
        <f t="array" ref="D7965">INDEX('Step 5. Daily Avg Schedule Calc'!$A$2:$D$169,(WEEKDAY(A7965)-1)*24+HOUR(A7965)+1,4)</f>
        <v>1</v>
      </c>
      <c r="E7965">
        <f>VLOOKUP(A7965,'Step 1.4 CNY OAT'!$A$1:$B$8761,2)</f>
        <v>42</v>
      </c>
      <c r="F7965" s="11">
        <f ca="1">('Step 3. Regression'!$B$18*E7965^2+'Step 3. Regression'!$C$18*E7965+'Step 3. Regression'!$D$18)*C7965</f>
        <v>5.8968747059279734</v>
      </c>
      <c r="G7965" s="11">
        <f ca="1">('Step 3. Regression'!$G$18*E7965^2+'Step 3. Regression'!$H$18*E7965+'Step 3. Regression'!$I$18)*D7965</f>
        <v>2.9266577162081897</v>
      </c>
    </row>
    <row r="7966" spans="1:7" x14ac:dyDescent="0.25">
      <c r="A7966" s="8">
        <f>IF(ISBLANK('Step 1.4 CNY OAT'!A7966),"-",'Step 1.4 CNY OAT'!A7966)</f>
        <v>43432.833333333336</v>
      </c>
      <c r="B7966" s="26">
        <f t="shared" si="142"/>
        <v>331</v>
      </c>
      <c r="C7966" s="67" cm="1">
        <f t="array" ref="C7966">INDEX('Step 5. Daily Avg Schedule Calc'!$A$2:$D$169,(WEEKDAY(A7966)-1)*24+HOUR(A7966)+1,3)</f>
        <v>1</v>
      </c>
      <c r="D7966" s="67" cm="1">
        <f t="array" ref="D7966">INDEX('Step 5. Daily Avg Schedule Calc'!$A$2:$D$169,(WEEKDAY(A7966)-1)*24+HOUR(A7966)+1,4)</f>
        <v>1</v>
      </c>
      <c r="E7966">
        <f>VLOOKUP(A7966,'Step 1.4 CNY OAT'!$A$1:$B$8761,2)</f>
        <v>43</v>
      </c>
      <c r="F7966" s="11">
        <f ca="1">('Step 3. Regression'!$B$18*E7966^2+'Step 3. Regression'!$C$18*E7966+'Step 3. Regression'!$D$18)*C7966</f>
        <v>5.8223580347428134</v>
      </c>
      <c r="G7966" s="11">
        <f ca="1">('Step 3. Regression'!$G$18*E7966^2+'Step 3. Regression'!$H$18*E7966+'Step 3. Regression'!$I$18)*D7966</f>
        <v>2.902665945654519</v>
      </c>
    </row>
    <row r="7967" spans="1:7" x14ac:dyDescent="0.25">
      <c r="A7967" s="8">
        <f>IF(ISBLANK('Step 1.4 CNY OAT'!A7967),"-",'Step 1.4 CNY OAT'!A7967)</f>
        <v>43432.875</v>
      </c>
      <c r="B7967" s="26">
        <f t="shared" si="142"/>
        <v>331</v>
      </c>
      <c r="C7967" s="67" cm="1">
        <f t="array" ref="C7967">INDEX('Step 5. Daily Avg Schedule Calc'!$A$2:$D$169,(WEEKDAY(A7967)-1)*24+HOUR(A7967)+1,3)</f>
        <v>1</v>
      </c>
      <c r="D7967" s="67" cm="1">
        <f t="array" ref="D7967">INDEX('Step 5. Daily Avg Schedule Calc'!$A$2:$D$169,(WEEKDAY(A7967)-1)*24+HOUR(A7967)+1,4)</f>
        <v>1</v>
      </c>
      <c r="E7967">
        <f>VLOOKUP(A7967,'Step 1.4 CNY OAT'!$A$1:$B$8761,2)</f>
        <v>43</v>
      </c>
      <c r="F7967" s="11">
        <f ca="1">('Step 3. Regression'!$B$18*E7967^2+'Step 3. Regression'!$C$18*E7967+'Step 3. Regression'!$D$18)*C7967</f>
        <v>5.8223580347428134</v>
      </c>
      <c r="G7967" s="11">
        <f ca="1">('Step 3. Regression'!$G$18*E7967^2+'Step 3. Regression'!$H$18*E7967+'Step 3. Regression'!$I$18)*D7967</f>
        <v>2.902665945654519</v>
      </c>
    </row>
    <row r="7968" spans="1:7" x14ac:dyDescent="0.25">
      <c r="A7968" s="8">
        <f>IF(ISBLANK('Step 1.4 CNY OAT'!A7968),"-",'Step 1.4 CNY OAT'!A7968)</f>
        <v>43432.916666666664</v>
      </c>
      <c r="B7968" s="26">
        <f t="shared" si="142"/>
        <v>331</v>
      </c>
      <c r="C7968" s="67" cm="1">
        <f t="array" ref="C7968">INDEX('Step 5. Daily Avg Schedule Calc'!$A$2:$D$169,(WEEKDAY(A7968)-1)*24+HOUR(A7968)+1,3)</f>
        <v>1</v>
      </c>
      <c r="D7968" s="67" cm="1">
        <f t="array" ref="D7968">INDEX('Step 5. Daily Avg Schedule Calc'!$A$2:$D$169,(WEEKDAY(A7968)-1)*24+HOUR(A7968)+1,4)</f>
        <v>1</v>
      </c>
      <c r="E7968">
        <f>VLOOKUP(A7968,'Step 1.4 CNY OAT'!$A$1:$B$8761,2)</f>
        <v>42</v>
      </c>
      <c r="F7968" s="11">
        <f ca="1">('Step 3. Regression'!$B$18*E7968^2+'Step 3. Regression'!$C$18*E7968+'Step 3. Regression'!$D$18)*C7968</f>
        <v>5.8968747059279734</v>
      </c>
      <c r="G7968" s="11">
        <f ca="1">('Step 3. Regression'!$G$18*E7968^2+'Step 3. Regression'!$H$18*E7968+'Step 3. Regression'!$I$18)*D7968</f>
        <v>2.9266577162081897</v>
      </c>
    </row>
    <row r="7969" spans="1:7" x14ac:dyDescent="0.25">
      <c r="A7969" s="8">
        <f>IF(ISBLANK('Step 1.4 CNY OAT'!A7969),"-",'Step 1.4 CNY OAT'!A7969)</f>
        <v>43432.958333333336</v>
      </c>
      <c r="B7969" s="26">
        <f t="shared" si="142"/>
        <v>331</v>
      </c>
      <c r="C7969" s="67" cm="1">
        <f t="array" ref="C7969">INDEX('Step 5. Daily Avg Schedule Calc'!$A$2:$D$169,(WEEKDAY(A7969)-1)*24+HOUR(A7969)+1,3)</f>
        <v>1</v>
      </c>
      <c r="D7969" s="67" cm="1">
        <f t="array" ref="D7969">INDEX('Step 5. Daily Avg Schedule Calc'!$A$2:$D$169,(WEEKDAY(A7969)-1)*24+HOUR(A7969)+1,4)</f>
        <v>1</v>
      </c>
      <c r="E7969">
        <f>VLOOKUP(A7969,'Step 1.4 CNY OAT'!$A$1:$B$8761,2)</f>
        <v>43</v>
      </c>
      <c r="F7969" s="11">
        <f ca="1">('Step 3. Regression'!$B$18*E7969^2+'Step 3. Regression'!$C$18*E7969+'Step 3. Regression'!$D$18)*C7969</f>
        <v>5.8223580347428134</v>
      </c>
      <c r="G7969" s="11">
        <f ca="1">('Step 3. Regression'!$G$18*E7969^2+'Step 3. Regression'!$H$18*E7969+'Step 3. Regression'!$I$18)*D7969</f>
        <v>2.902665945654519</v>
      </c>
    </row>
    <row r="7970" spans="1:7" x14ac:dyDescent="0.25">
      <c r="A7970" s="8">
        <f>IF(ISBLANK('Step 1.4 CNY OAT'!A7970),"-",'Step 1.4 CNY OAT'!A7970)</f>
        <v>43433</v>
      </c>
      <c r="B7970" s="26">
        <f t="shared" si="142"/>
        <v>332</v>
      </c>
      <c r="C7970" s="67" cm="1">
        <f t="array" ref="C7970">INDEX('Step 5. Daily Avg Schedule Calc'!$A$2:$D$169,(WEEKDAY(A7970)-1)*24+HOUR(A7970)+1,3)</f>
        <v>1</v>
      </c>
      <c r="D7970" s="67" cm="1">
        <f t="array" ref="D7970">INDEX('Step 5. Daily Avg Schedule Calc'!$A$2:$D$169,(WEEKDAY(A7970)-1)*24+HOUR(A7970)+1,4)</f>
        <v>1</v>
      </c>
      <c r="E7970">
        <f>VLOOKUP(A7970,'Step 1.4 CNY OAT'!$A$1:$B$8761,2)</f>
        <v>42</v>
      </c>
      <c r="F7970" s="11">
        <f ca="1">('Step 3. Regression'!$B$18*E7970^2+'Step 3. Regression'!$C$18*E7970+'Step 3. Regression'!$D$18)*C7970</f>
        <v>5.8968747059279734</v>
      </c>
      <c r="G7970" s="11">
        <f ca="1">('Step 3. Regression'!$G$18*E7970^2+'Step 3. Regression'!$H$18*E7970+'Step 3. Regression'!$I$18)*D7970</f>
        <v>2.9266577162081897</v>
      </c>
    </row>
    <row r="7971" spans="1:7" x14ac:dyDescent="0.25">
      <c r="A7971" s="8">
        <f>IF(ISBLANK('Step 1.4 CNY OAT'!A7971),"-",'Step 1.4 CNY OAT'!A7971)</f>
        <v>43433.041666666664</v>
      </c>
      <c r="B7971" s="26">
        <f t="shared" si="142"/>
        <v>332</v>
      </c>
      <c r="C7971" s="67" cm="1">
        <f t="array" ref="C7971">INDEX('Step 5. Daily Avg Schedule Calc'!$A$2:$D$169,(WEEKDAY(A7971)-1)*24+HOUR(A7971)+1,3)</f>
        <v>1</v>
      </c>
      <c r="D7971" s="67" cm="1">
        <f t="array" ref="D7971">INDEX('Step 5. Daily Avg Schedule Calc'!$A$2:$D$169,(WEEKDAY(A7971)-1)*24+HOUR(A7971)+1,4)</f>
        <v>1</v>
      </c>
      <c r="E7971">
        <f>VLOOKUP(A7971,'Step 1.4 CNY OAT'!$A$1:$B$8761,2)</f>
        <v>41</v>
      </c>
      <c r="F7971" s="11">
        <f ca="1">('Step 3. Regression'!$B$18*E7971^2+'Step 3. Regression'!$C$18*E7971+'Step 3. Regression'!$D$18)*C7971</f>
        <v>5.9762415125090502</v>
      </c>
      <c r="G7971" s="11">
        <f ca="1">('Step 3. Regression'!$G$18*E7971^2+'Step 3. Regression'!$H$18*E7971+'Step 3. Regression'!$I$18)*D7971</f>
        <v>2.9518968124163409</v>
      </c>
    </row>
    <row r="7972" spans="1:7" x14ac:dyDescent="0.25">
      <c r="A7972" s="8">
        <f>IF(ISBLANK('Step 1.4 CNY OAT'!A7972),"-",'Step 1.4 CNY OAT'!A7972)</f>
        <v>43433.083333333336</v>
      </c>
      <c r="B7972" s="26">
        <f t="shared" si="142"/>
        <v>332</v>
      </c>
      <c r="C7972" s="67" cm="1">
        <f t="array" ref="C7972">INDEX('Step 5. Daily Avg Schedule Calc'!$A$2:$D$169,(WEEKDAY(A7972)-1)*24+HOUR(A7972)+1,3)</f>
        <v>1</v>
      </c>
      <c r="D7972" s="67" cm="1">
        <f t="array" ref="D7972">INDEX('Step 5. Daily Avg Schedule Calc'!$A$2:$D$169,(WEEKDAY(A7972)-1)*24+HOUR(A7972)+1,4)</f>
        <v>1</v>
      </c>
      <c r="E7972">
        <f>VLOOKUP(A7972,'Step 1.4 CNY OAT'!$A$1:$B$8761,2)</f>
        <v>43</v>
      </c>
      <c r="F7972" s="11">
        <f ca="1">('Step 3. Regression'!$B$18*E7972^2+'Step 3. Regression'!$C$18*E7972+'Step 3. Regression'!$D$18)*C7972</f>
        <v>5.8223580347428134</v>
      </c>
      <c r="G7972" s="11">
        <f ca="1">('Step 3. Regression'!$G$18*E7972^2+'Step 3. Regression'!$H$18*E7972+'Step 3. Regression'!$I$18)*D7972</f>
        <v>2.902665945654519</v>
      </c>
    </row>
    <row r="7973" spans="1:7" x14ac:dyDescent="0.25">
      <c r="A7973" s="8">
        <f>IF(ISBLANK('Step 1.4 CNY OAT'!A7973),"-",'Step 1.4 CNY OAT'!A7973)</f>
        <v>43433.125</v>
      </c>
      <c r="B7973" s="26">
        <f t="shared" si="142"/>
        <v>332</v>
      </c>
      <c r="C7973" s="67" cm="1">
        <f t="array" ref="C7973">INDEX('Step 5. Daily Avg Schedule Calc'!$A$2:$D$169,(WEEKDAY(A7973)-1)*24+HOUR(A7973)+1,3)</f>
        <v>1</v>
      </c>
      <c r="D7973" s="67" cm="1">
        <f t="array" ref="D7973">INDEX('Step 5. Daily Avg Schedule Calc'!$A$2:$D$169,(WEEKDAY(A7973)-1)*24+HOUR(A7973)+1,4)</f>
        <v>1</v>
      </c>
      <c r="E7973">
        <f>VLOOKUP(A7973,'Step 1.4 CNY OAT'!$A$1:$B$8761,2)</f>
        <v>41</v>
      </c>
      <c r="F7973" s="11">
        <f ca="1">('Step 3. Regression'!$B$18*E7973^2+'Step 3. Regression'!$C$18*E7973+'Step 3. Regression'!$D$18)*C7973</f>
        <v>5.9762415125090502</v>
      </c>
      <c r="G7973" s="11">
        <f ca="1">('Step 3. Regression'!$G$18*E7973^2+'Step 3. Regression'!$H$18*E7973+'Step 3. Regression'!$I$18)*D7973</f>
        <v>2.9518968124163409</v>
      </c>
    </row>
    <row r="7974" spans="1:7" x14ac:dyDescent="0.25">
      <c r="A7974" s="8">
        <f>IF(ISBLANK('Step 1.4 CNY OAT'!A7974),"-",'Step 1.4 CNY OAT'!A7974)</f>
        <v>43433.166666666664</v>
      </c>
      <c r="B7974" s="26">
        <f t="shared" si="142"/>
        <v>332</v>
      </c>
      <c r="C7974" s="67" cm="1">
        <f t="array" ref="C7974">INDEX('Step 5. Daily Avg Schedule Calc'!$A$2:$D$169,(WEEKDAY(A7974)-1)*24+HOUR(A7974)+1,3)</f>
        <v>1</v>
      </c>
      <c r="D7974" s="67" cm="1">
        <f t="array" ref="D7974">INDEX('Step 5. Daily Avg Schedule Calc'!$A$2:$D$169,(WEEKDAY(A7974)-1)*24+HOUR(A7974)+1,4)</f>
        <v>1</v>
      </c>
      <c r="E7974">
        <f>VLOOKUP(A7974,'Step 1.4 CNY OAT'!$A$1:$B$8761,2)</f>
        <v>41</v>
      </c>
      <c r="F7974" s="11">
        <f ca="1">('Step 3. Regression'!$B$18*E7974^2+'Step 3. Regression'!$C$18*E7974+'Step 3. Regression'!$D$18)*C7974</f>
        <v>5.9762415125090502</v>
      </c>
      <c r="G7974" s="11">
        <f ca="1">('Step 3. Regression'!$G$18*E7974^2+'Step 3. Regression'!$H$18*E7974+'Step 3. Regression'!$I$18)*D7974</f>
        <v>2.9518968124163409</v>
      </c>
    </row>
    <row r="7975" spans="1:7" x14ac:dyDescent="0.25">
      <c r="A7975" s="8">
        <f>IF(ISBLANK('Step 1.4 CNY OAT'!A7975),"-",'Step 1.4 CNY OAT'!A7975)</f>
        <v>43433.208333333336</v>
      </c>
      <c r="B7975" s="26">
        <f t="shared" si="142"/>
        <v>332</v>
      </c>
      <c r="C7975" s="67" cm="1">
        <f t="array" ref="C7975">INDEX('Step 5. Daily Avg Schedule Calc'!$A$2:$D$169,(WEEKDAY(A7975)-1)*24+HOUR(A7975)+1,3)</f>
        <v>1</v>
      </c>
      <c r="D7975" s="67" cm="1">
        <f t="array" ref="D7975">INDEX('Step 5. Daily Avg Schedule Calc'!$A$2:$D$169,(WEEKDAY(A7975)-1)*24+HOUR(A7975)+1,4)</f>
        <v>1</v>
      </c>
      <c r="E7975">
        <f>VLOOKUP(A7975,'Step 1.4 CNY OAT'!$A$1:$B$8761,2)</f>
        <v>41</v>
      </c>
      <c r="F7975" s="11">
        <f ca="1">('Step 3. Regression'!$B$18*E7975^2+'Step 3. Regression'!$C$18*E7975+'Step 3. Regression'!$D$18)*C7975</f>
        <v>5.9762415125090502</v>
      </c>
      <c r="G7975" s="11">
        <f ca="1">('Step 3. Regression'!$G$18*E7975^2+'Step 3. Regression'!$H$18*E7975+'Step 3. Regression'!$I$18)*D7975</f>
        <v>2.9518968124163409</v>
      </c>
    </row>
    <row r="7976" spans="1:7" x14ac:dyDescent="0.25">
      <c r="A7976" s="8">
        <f>IF(ISBLANK('Step 1.4 CNY OAT'!A7976),"-",'Step 1.4 CNY OAT'!A7976)</f>
        <v>43433.25</v>
      </c>
      <c r="B7976" s="26">
        <f t="shared" si="142"/>
        <v>332</v>
      </c>
      <c r="C7976" s="67" cm="1">
        <f t="array" ref="C7976">INDEX('Step 5. Daily Avg Schedule Calc'!$A$2:$D$169,(WEEKDAY(A7976)-1)*24+HOUR(A7976)+1,3)</f>
        <v>1</v>
      </c>
      <c r="D7976" s="67" cm="1">
        <f t="array" ref="D7976">INDEX('Step 5. Daily Avg Schedule Calc'!$A$2:$D$169,(WEEKDAY(A7976)-1)*24+HOUR(A7976)+1,4)</f>
        <v>1</v>
      </c>
      <c r="E7976">
        <f>VLOOKUP(A7976,'Step 1.4 CNY OAT'!$A$1:$B$8761,2)</f>
        <v>41</v>
      </c>
      <c r="F7976" s="11">
        <f ca="1">('Step 3. Regression'!$B$18*E7976^2+'Step 3. Regression'!$C$18*E7976+'Step 3. Regression'!$D$18)*C7976</f>
        <v>5.9762415125090502</v>
      </c>
      <c r="G7976" s="11">
        <f ca="1">('Step 3. Regression'!$G$18*E7976^2+'Step 3. Regression'!$H$18*E7976+'Step 3. Regression'!$I$18)*D7976</f>
        <v>2.9518968124163409</v>
      </c>
    </row>
    <row r="7977" spans="1:7" x14ac:dyDescent="0.25">
      <c r="A7977" s="8">
        <f>IF(ISBLANK('Step 1.4 CNY OAT'!A7977),"-",'Step 1.4 CNY OAT'!A7977)</f>
        <v>43433.291666666664</v>
      </c>
      <c r="B7977" s="26">
        <f t="shared" si="142"/>
        <v>332</v>
      </c>
      <c r="C7977" s="67" cm="1">
        <f t="array" ref="C7977">INDEX('Step 5. Daily Avg Schedule Calc'!$A$2:$D$169,(WEEKDAY(A7977)-1)*24+HOUR(A7977)+1,3)</f>
        <v>1</v>
      </c>
      <c r="D7977" s="67" cm="1">
        <f t="array" ref="D7977">INDEX('Step 5. Daily Avg Schedule Calc'!$A$2:$D$169,(WEEKDAY(A7977)-1)*24+HOUR(A7977)+1,4)</f>
        <v>1</v>
      </c>
      <c r="E7977">
        <f>VLOOKUP(A7977,'Step 1.4 CNY OAT'!$A$1:$B$8761,2)</f>
        <v>42</v>
      </c>
      <c r="F7977" s="11">
        <f ca="1">('Step 3. Regression'!$B$18*E7977^2+'Step 3. Regression'!$C$18*E7977+'Step 3. Regression'!$D$18)*C7977</f>
        <v>5.8968747059279734</v>
      </c>
      <c r="G7977" s="11">
        <f ca="1">('Step 3. Regression'!$G$18*E7977^2+'Step 3. Regression'!$H$18*E7977+'Step 3. Regression'!$I$18)*D7977</f>
        <v>2.9266577162081897</v>
      </c>
    </row>
    <row r="7978" spans="1:7" x14ac:dyDescent="0.25">
      <c r="A7978" s="8">
        <f>IF(ISBLANK('Step 1.4 CNY OAT'!A7978),"-",'Step 1.4 CNY OAT'!A7978)</f>
        <v>43433.333333333336</v>
      </c>
      <c r="B7978" s="26">
        <f t="shared" si="142"/>
        <v>332</v>
      </c>
      <c r="C7978" s="67" cm="1">
        <f t="array" ref="C7978">INDEX('Step 5. Daily Avg Schedule Calc'!$A$2:$D$169,(WEEKDAY(A7978)-1)*24+HOUR(A7978)+1,3)</f>
        <v>1</v>
      </c>
      <c r="D7978" s="67" cm="1">
        <f t="array" ref="D7978">INDEX('Step 5. Daily Avg Schedule Calc'!$A$2:$D$169,(WEEKDAY(A7978)-1)*24+HOUR(A7978)+1,4)</f>
        <v>1</v>
      </c>
      <c r="E7978">
        <f>VLOOKUP(A7978,'Step 1.4 CNY OAT'!$A$1:$B$8761,2)</f>
        <v>43</v>
      </c>
      <c r="F7978" s="11">
        <f ca="1">('Step 3. Regression'!$B$18*E7978^2+'Step 3. Regression'!$C$18*E7978+'Step 3. Regression'!$D$18)*C7978</f>
        <v>5.8223580347428134</v>
      </c>
      <c r="G7978" s="11">
        <f ca="1">('Step 3. Regression'!$G$18*E7978^2+'Step 3. Regression'!$H$18*E7978+'Step 3. Regression'!$I$18)*D7978</f>
        <v>2.902665945654519</v>
      </c>
    </row>
    <row r="7979" spans="1:7" x14ac:dyDescent="0.25">
      <c r="A7979" s="8">
        <f>IF(ISBLANK('Step 1.4 CNY OAT'!A7979),"-",'Step 1.4 CNY OAT'!A7979)</f>
        <v>43433.375</v>
      </c>
      <c r="B7979" s="26">
        <f t="shared" si="142"/>
        <v>332</v>
      </c>
      <c r="C7979" s="67" cm="1">
        <f t="array" ref="C7979">INDEX('Step 5. Daily Avg Schedule Calc'!$A$2:$D$169,(WEEKDAY(A7979)-1)*24+HOUR(A7979)+1,3)</f>
        <v>1</v>
      </c>
      <c r="D7979" s="67" cm="1">
        <f t="array" ref="D7979">INDEX('Step 5. Daily Avg Schedule Calc'!$A$2:$D$169,(WEEKDAY(A7979)-1)*24+HOUR(A7979)+1,4)</f>
        <v>1</v>
      </c>
      <c r="E7979">
        <f>VLOOKUP(A7979,'Step 1.4 CNY OAT'!$A$1:$B$8761,2)</f>
        <v>43</v>
      </c>
      <c r="F7979" s="11">
        <f ca="1">('Step 3. Regression'!$B$18*E7979^2+'Step 3. Regression'!$C$18*E7979+'Step 3. Regression'!$D$18)*C7979</f>
        <v>5.8223580347428134</v>
      </c>
      <c r="G7979" s="11">
        <f ca="1">('Step 3. Regression'!$G$18*E7979^2+'Step 3. Regression'!$H$18*E7979+'Step 3. Regression'!$I$18)*D7979</f>
        <v>2.902665945654519</v>
      </c>
    </row>
    <row r="7980" spans="1:7" x14ac:dyDescent="0.25">
      <c r="A7980" s="8">
        <f>IF(ISBLANK('Step 1.4 CNY OAT'!A7980),"-",'Step 1.4 CNY OAT'!A7980)</f>
        <v>43433.416666666664</v>
      </c>
      <c r="B7980" s="26">
        <f t="shared" si="142"/>
        <v>332</v>
      </c>
      <c r="C7980" s="67" cm="1">
        <f t="array" ref="C7980">INDEX('Step 5. Daily Avg Schedule Calc'!$A$2:$D$169,(WEEKDAY(A7980)-1)*24+HOUR(A7980)+1,3)</f>
        <v>1</v>
      </c>
      <c r="D7980" s="67" cm="1">
        <f t="array" ref="D7980">INDEX('Step 5. Daily Avg Schedule Calc'!$A$2:$D$169,(WEEKDAY(A7980)-1)*24+HOUR(A7980)+1,4)</f>
        <v>1</v>
      </c>
      <c r="E7980">
        <f>VLOOKUP(A7980,'Step 1.4 CNY OAT'!$A$1:$B$8761,2)</f>
        <v>43</v>
      </c>
      <c r="F7980" s="11">
        <f ca="1">('Step 3. Regression'!$B$18*E7980^2+'Step 3. Regression'!$C$18*E7980+'Step 3. Regression'!$D$18)*C7980</f>
        <v>5.8223580347428134</v>
      </c>
      <c r="G7980" s="11">
        <f ca="1">('Step 3. Regression'!$G$18*E7980^2+'Step 3. Regression'!$H$18*E7980+'Step 3. Regression'!$I$18)*D7980</f>
        <v>2.902665945654519</v>
      </c>
    </row>
    <row r="7981" spans="1:7" x14ac:dyDescent="0.25">
      <c r="A7981" s="8">
        <f>IF(ISBLANK('Step 1.4 CNY OAT'!A7981),"-",'Step 1.4 CNY OAT'!A7981)</f>
        <v>43433.458333333336</v>
      </c>
      <c r="B7981" s="26">
        <f t="shared" si="142"/>
        <v>332</v>
      </c>
      <c r="C7981" s="67" cm="1">
        <f t="array" ref="C7981">INDEX('Step 5. Daily Avg Schedule Calc'!$A$2:$D$169,(WEEKDAY(A7981)-1)*24+HOUR(A7981)+1,3)</f>
        <v>1</v>
      </c>
      <c r="D7981" s="67" cm="1">
        <f t="array" ref="D7981">INDEX('Step 5. Daily Avg Schedule Calc'!$A$2:$D$169,(WEEKDAY(A7981)-1)*24+HOUR(A7981)+1,4)</f>
        <v>1</v>
      </c>
      <c r="E7981">
        <f>VLOOKUP(A7981,'Step 1.4 CNY OAT'!$A$1:$B$8761,2)</f>
        <v>45</v>
      </c>
      <c r="F7981" s="11">
        <f ca="1">('Step 3. Regression'!$B$18*E7981^2+'Step 3. Regression'!$C$18*E7981+'Step 3. Regression'!$D$18)*C7981</f>
        <v>5.6878750985602435</v>
      </c>
      <c r="G7981" s="11">
        <f ca="1">('Step 3. Regression'!$G$18*E7981^2+'Step 3. Regression'!$H$18*E7981+'Step 3. Regression'!$I$18)*D7981</f>
        <v>2.8584243815106145</v>
      </c>
    </row>
    <row r="7982" spans="1:7" x14ac:dyDescent="0.25">
      <c r="A7982" s="8">
        <f>IF(ISBLANK('Step 1.4 CNY OAT'!A7982),"-",'Step 1.4 CNY OAT'!A7982)</f>
        <v>43433.5</v>
      </c>
      <c r="B7982" s="26">
        <f t="shared" si="142"/>
        <v>332</v>
      </c>
      <c r="C7982" s="67" cm="1">
        <f t="array" ref="C7982">INDEX('Step 5. Daily Avg Schedule Calc'!$A$2:$D$169,(WEEKDAY(A7982)-1)*24+HOUR(A7982)+1,3)</f>
        <v>1</v>
      </c>
      <c r="D7982" s="67" cm="1">
        <f t="array" ref="D7982">INDEX('Step 5. Daily Avg Schedule Calc'!$A$2:$D$169,(WEEKDAY(A7982)-1)*24+HOUR(A7982)+1,4)</f>
        <v>1</v>
      </c>
      <c r="E7982">
        <f>VLOOKUP(A7982,'Step 1.4 CNY OAT'!$A$1:$B$8761,2)</f>
        <v>45</v>
      </c>
      <c r="F7982" s="11">
        <f ca="1">('Step 3. Regression'!$B$18*E7982^2+'Step 3. Regression'!$C$18*E7982+'Step 3. Regression'!$D$18)*C7982</f>
        <v>5.6878750985602435</v>
      </c>
      <c r="G7982" s="11">
        <f ca="1">('Step 3. Regression'!$G$18*E7982^2+'Step 3. Regression'!$H$18*E7982+'Step 3. Regression'!$I$18)*D7982</f>
        <v>2.8584243815106145</v>
      </c>
    </row>
    <row r="7983" spans="1:7" x14ac:dyDescent="0.25">
      <c r="A7983" s="8">
        <f>IF(ISBLANK('Step 1.4 CNY OAT'!A7983),"-",'Step 1.4 CNY OAT'!A7983)</f>
        <v>43433.541666666664</v>
      </c>
      <c r="B7983" s="26">
        <f t="shared" si="142"/>
        <v>332</v>
      </c>
      <c r="C7983" s="67" cm="1">
        <f t="array" ref="C7983">INDEX('Step 5. Daily Avg Schedule Calc'!$A$2:$D$169,(WEEKDAY(A7983)-1)*24+HOUR(A7983)+1,3)</f>
        <v>1</v>
      </c>
      <c r="D7983" s="67" cm="1">
        <f t="array" ref="D7983">INDEX('Step 5. Daily Avg Schedule Calc'!$A$2:$D$169,(WEEKDAY(A7983)-1)*24+HOUR(A7983)+1,4)</f>
        <v>1</v>
      </c>
      <c r="E7983">
        <f>VLOOKUP(A7983,'Step 1.4 CNY OAT'!$A$1:$B$8761,2)</f>
        <v>45</v>
      </c>
      <c r="F7983" s="11">
        <f ca="1">('Step 3. Regression'!$B$18*E7983^2+'Step 3. Regression'!$C$18*E7983+'Step 3. Regression'!$D$18)*C7983</f>
        <v>5.6878750985602435</v>
      </c>
      <c r="G7983" s="11">
        <f ca="1">('Step 3. Regression'!$G$18*E7983^2+'Step 3. Regression'!$H$18*E7983+'Step 3. Regression'!$I$18)*D7983</f>
        <v>2.8584243815106145</v>
      </c>
    </row>
    <row r="7984" spans="1:7" x14ac:dyDescent="0.25">
      <c r="A7984" s="8">
        <f>IF(ISBLANK('Step 1.4 CNY OAT'!A7984),"-",'Step 1.4 CNY OAT'!A7984)</f>
        <v>43433.583333333336</v>
      </c>
      <c r="B7984" s="26">
        <f t="shared" si="142"/>
        <v>332</v>
      </c>
      <c r="C7984" s="67" cm="1">
        <f t="array" ref="C7984">INDEX('Step 5. Daily Avg Schedule Calc'!$A$2:$D$169,(WEEKDAY(A7984)-1)*24+HOUR(A7984)+1,3)</f>
        <v>1</v>
      </c>
      <c r="D7984" s="67" cm="1">
        <f t="array" ref="D7984">INDEX('Step 5. Daily Avg Schedule Calc'!$A$2:$D$169,(WEEKDAY(A7984)-1)*24+HOUR(A7984)+1,4)</f>
        <v>1</v>
      </c>
      <c r="E7984">
        <f>VLOOKUP(A7984,'Step 1.4 CNY OAT'!$A$1:$B$8761,2)</f>
        <v>46</v>
      </c>
      <c r="F7984" s="11">
        <f ca="1">('Step 3. Regression'!$B$18*E7984^2+'Step 3. Regression'!$C$18*E7984+'Step 3. Regression'!$D$18)*C7984</f>
        <v>5.6279088335628336</v>
      </c>
      <c r="G7984" s="11">
        <f ca="1">('Step 3. Regression'!$G$18*E7984^2+'Step 3. Regression'!$H$18*E7984+'Step 3. Regression'!$I$18)*D7984</f>
        <v>2.8381745879203826</v>
      </c>
    </row>
    <row r="7985" spans="1:7" x14ac:dyDescent="0.25">
      <c r="A7985" s="8">
        <f>IF(ISBLANK('Step 1.4 CNY OAT'!A7985),"-",'Step 1.4 CNY OAT'!A7985)</f>
        <v>43433.625</v>
      </c>
      <c r="B7985" s="26">
        <f t="shared" si="142"/>
        <v>332</v>
      </c>
      <c r="C7985" s="67" cm="1">
        <f t="array" ref="C7985">INDEX('Step 5. Daily Avg Schedule Calc'!$A$2:$D$169,(WEEKDAY(A7985)-1)*24+HOUR(A7985)+1,3)</f>
        <v>1</v>
      </c>
      <c r="D7985" s="67" cm="1">
        <f t="array" ref="D7985">INDEX('Step 5. Daily Avg Schedule Calc'!$A$2:$D$169,(WEEKDAY(A7985)-1)*24+HOUR(A7985)+1,4)</f>
        <v>1</v>
      </c>
      <c r="E7985">
        <f>VLOOKUP(A7985,'Step 1.4 CNY OAT'!$A$1:$B$8761,2)</f>
        <v>45</v>
      </c>
      <c r="F7985" s="11">
        <f ca="1">('Step 3. Regression'!$B$18*E7985^2+'Step 3. Regression'!$C$18*E7985+'Step 3. Regression'!$D$18)*C7985</f>
        <v>5.6878750985602435</v>
      </c>
      <c r="G7985" s="11">
        <f ca="1">('Step 3. Regression'!$G$18*E7985^2+'Step 3. Regression'!$H$18*E7985+'Step 3. Regression'!$I$18)*D7985</f>
        <v>2.8584243815106145</v>
      </c>
    </row>
    <row r="7986" spans="1:7" x14ac:dyDescent="0.25">
      <c r="A7986" s="8">
        <f>IF(ISBLANK('Step 1.4 CNY OAT'!A7986),"-",'Step 1.4 CNY OAT'!A7986)</f>
        <v>43433.666666666664</v>
      </c>
      <c r="B7986" s="26">
        <f t="shared" si="142"/>
        <v>332</v>
      </c>
      <c r="C7986" s="67" cm="1">
        <f t="array" ref="C7986">INDEX('Step 5. Daily Avg Schedule Calc'!$A$2:$D$169,(WEEKDAY(A7986)-1)*24+HOUR(A7986)+1,3)</f>
        <v>1</v>
      </c>
      <c r="D7986" s="67" cm="1">
        <f t="array" ref="D7986">INDEX('Step 5. Daily Avg Schedule Calc'!$A$2:$D$169,(WEEKDAY(A7986)-1)*24+HOUR(A7986)+1,4)</f>
        <v>1</v>
      </c>
      <c r="E7986">
        <f>VLOOKUP(A7986,'Step 1.4 CNY OAT'!$A$1:$B$8761,2)</f>
        <v>44</v>
      </c>
      <c r="F7986" s="11">
        <f ca="1">('Step 3. Regression'!$B$18*E7986^2+'Step 3. Regression'!$C$18*E7986+'Step 3. Regression'!$D$18)*C7986</f>
        <v>5.7526914989535705</v>
      </c>
      <c r="G7986" s="11">
        <f ca="1">('Step 3. Regression'!$G$18*E7986^2+'Step 3. Regression'!$H$18*E7986+'Step 3. Regression'!$I$18)*D7986</f>
        <v>2.8799215007553269</v>
      </c>
    </row>
    <row r="7987" spans="1:7" x14ac:dyDescent="0.25">
      <c r="A7987" s="8">
        <f>IF(ISBLANK('Step 1.4 CNY OAT'!A7987),"-",'Step 1.4 CNY OAT'!A7987)</f>
        <v>43433.708333333336</v>
      </c>
      <c r="B7987" s="26">
        <f t="shared" si="142"/>
        <v>332</v>
      </c>
      <c r="C7987" s="67" cm="1">
        <f t="array" ref="C7987">INDEX('Step 5. Daily Avg Schedule Calc'!$A$2:$D$169,(WEEKDAY(A7987)-1)*24+HOUR(A7987)+1,3)</f>
        <v>1</v>
      </c>
      <c r="D7987" s="67" cm="1">
        <f t="array" ref="D7987">INDEX('Step 5. Daily Avg Schedule Calc'!$A$2:$D$169,(WEEKDAY(A7987)-1)*24+HOUR(A7987)+1,4)</f>
        <v>1</v>
      </c>
      <c r="E7987">
        <f>VLOOKUP(A7987,'Step 1.4 CNY OAT'!$A$1:$B$8761,2)</f>
        <v>43</v>
      </c>
      <c r="F7987" s="11">
        <f ca="1">('Step 3. Regression'!$B$18*E7987^2+'Step 3. Regression'!$C$18*E7987+'Step 3. Regression'!$D$18)*C7987</f>
        <v>5.8223580347428134</v>
      </c>
      <c r="G7987" s="11">
        <f ca="1">('Step 3. Regression'!$G$18*E7987^2+'Step 3. Regression'!$H$18*E7987+'Step 3. Regression'!$I$18)*D7987</f>
        <v>2.902665945654519</v>
      </c>
    </row>
    <row r="7988" spans="1:7" x14ac:dyDescent="0.25">
      <c r="A7988" s="8">
        <f>IF(ISBLANK('Step 1.4 CNY OAT'!A7988),"-",'Step 1.4 CNY OAT'!A7988)</f>
        <v>43433.75</v>
      </c>
      <c r="B7988" s="26">
        <f t="shared" si="142"/>
        <v>332</v>
      </c>
      <c r="C7988" s="67" cm="1">
        <f t="array" ref="C7988">INDEX('Step 5. Daily Avg Schedule Calc'!$A$2:$D$169,(WEEKDAY(A7988)-1)*24+HOUR(A7988)+1,3)</f>
        <v>1</v>
      </c>
      <c r="D7988" s="67" cm="1">
        <f t="array" ref="D7988">INDEX('Step 5. Daily Avg Schedule Calc'!$A$2:$D$169,(WEEKDAY(A7988)-1)*24+HOUR(A7988)+1,4)</f>
        <v>1</v>
      </c>
      <c r="E7988">
        <f>VLOOKUP(A7988,'Step 1.4 CNY OAT'!$A$1:$B$8761,2)</f>
        <v>43</v>
      </c>
      <c r="F7988" s="11">
        <f ca="1">('Step 3. Regression'!$B$18*E7988^2+'Step 3. Regression'!$C$18*E7988+'Step 3. Regression'!$D$18)*C7988</f>
        <v>5.8223580347428134</v>
      </c>
      <c r="G7988" s="11">
        <f ca="1">('Step 3. Regression'!$G$18*E7988^2+'Step 3. Regression'!$H$18*E7988+'Step 3. Regression'!$I$18)*D7988</f>
        <v>2.902665945654519</v>
      </c>
    </row>
    <row r="7989" spans="1:7" x14ac:dyDescent="0.25">
      <c r="A7989" s="8">
        <f>IF(ISBLANK('Step 1.4 CNY OAT'!A7989),"-",'Step 1.4 CNY OAT'!A7989)</f>
        <v>43433.791666666664</v>
      </c>
      <c r="B7989" s="26">
        <f t="shared" si="142"/>
        <v>332</v>
      </c>
      <c r="C7989" s="67" cm="1">
        <f t="array" ref="C7989">INDEX('Step 5. Daily Avg Schedule Calc'!$A$2:$D$169,(WEEKDAY(A7989)-1)*24+HOUR(A7989)+1,3)</f>
        <v>1</v>
      </c>
      <c r="D7989" s="67" cm="1">
        <f t="array" ref="D7989">INDEX('Step 5. Daily Avg Schedule Calc'!$A$2:$D$169,(WEEKDAY(A7989)-1)*24+HOUR(A7989)+1,4)</f>
        <v>1</v>
      </c>
      <c r="E7989">
        <f>VLOOKUP(A7989,'Step 1.4 CNY OAT'!$A$1:$B$8761,2)</f>
        <v>42</v>
      </c>
      <c r="F7989" s="11">
        <f ca="1">('Step 3. Regression'!$B$18*E7989^2+'Step 3. Regression'!$C$18*E7989+'Step 3. Regression'!$D$18)*C7989</f>
        <v>5.8968747059279734</v>
      </c>
      <c r="G7989" s="11">
        <f ca="1">('Step 3. Regression'!$G$18*E7989^2+'Step 3. Regression'!$H$18*E7989+'Step 3. Regression'!$I$18)*D7989</f>
        <v>2.9266577162081897</v>
      </c>
    </row>
    <row r="7990" spans="1:7" x14ac:dyDescent="0.25">
      <c r="A7990" s="8">
        <f>IF(ISBLANK('Step 1.4 CNY OAT'!A7990),"-",'Step 1.4 CNY OAT'!A7990)</f>
        <v>43433.833333333336</v>
      </c>
      <c r="B7990" s="26">
        <f t="shared" si="142"/>
        <v>332</v>
      </c>
      <c r="C7990" s="67" cm="1">
        <f t="array" ref="C7990">INDEX('Step 5. Daily Avg Schedule Calc'!$A$2:$D$169,(WEEKDAY(A7990)-1)*24+HOUR(A7990)+1,3)</f>
        <v>1</v>
      </c>
      <c r="D7990" s="67" cm="1">
        <f t="array" ref="D7990">INDEX('Step 5. Daily Avg Schedule Calc'!$A$2:$D$169,(WEEKDAY(A7990)-1)*24+HOUR(A7990)+1,4)</f>
        <v>1</v>
      </c>
      <c r="E7990">
        <f>VLOOKUP(A7990,'Step 1.4 CNY OAT'!$A$1:$B$8761,2)</f>
        <v>43</v>
      </c>
      <c r="F7990" s="11">
        <f ca="1">('Step 3. Regression'!$B$18*E7990^2+'Step 3. Regression'!$C$18*E7990+'Step 3. Regression'!$D$18)*C7990</f>
        <v>5.8223580347428134</v>
      </c>
      <c r="G7990" s="11">
        <f ca="1">('Step 3. Regression'!$G$18*E7990^2+'Step 3. Regression'!$H$18*E7990+'Step 3. Regression'!$I$18)*D7990</f>
        <v>2.902665945654519</v>
      </c>
    </row>
    <row r="7991" spans="1:7" x14ac:dyDescent="0.25">
      <c r="A7991" s="8">
        <f>IF(ISBLANK('Step 1.4 CNY OAT'!A7991),"-",'Step 1.4 CNY OAT'!A7991)</f>
        <v>43433.875</v>
      </c>
      <c r="B7991" s="26">
        <f t="shared" si="142"/>
        <v>332</v>
      </c>
      <c r="C7991" s="67" cm="1">
        <f t="array" ref="C7991">INDEX('Step 5. Daily Avg Schedule Calc'!$A$2:$D$169,(WEEKDAY(A7991)-1)*24+HOUR(A7991)+1,3)</f>
        <v>1</v>
      </c>
      <c r="D7991" s="67" cm="1">
        <f t="array" ref="D7991">INDEX('Step 5. Daily Avg Schedule Calc'!$A$2:$D$169,(WEEKDAY(A7991)-1)*24+HOUR(A7991)+1,4)</f>
        <v>1</v>
      </c>
      <c r="E7991">
        <f>VLOOKUP(A7991,'Step 1.4 CNY OAT'!$A$1:$B$8761,2)</f>
        <v>41</v>
      </c>
      <c r="F7991" s="11">
        <f ca="1">('Step 3. Regression'!$B$18*E7991^2+'Step 3. Regression'!$C$18*E7991+'Step 3. Regression'!$D$18)*C7991</f>
        <v>5.9762415125090502</v>
      </c>
      <c r="G7991" s="11">
        <f ca="1">('Step 3. Regression'!$G$18*E7991^2+'Step 3. Regression'!$H$18*E7991+'Step 3. Regression'!$I$18)*D7991</f>
        <v>2.9518968124163409</v>
      </c>
    </row>
    <row r="7992" spans="1:7" x14ac:dyDescent="0.25">
      <c r="A7992" s="8">
        <f>IF(ISBLANK('Step 1.4 CNY OAT'!A7992),"-",'Step 1.4 CNY OAT'!A7992)</f>
        <v>43433.916666666664</v>
      </c>
      <c r="B7992" s="26">
        <f t="shared" si="142"/>
        <v>332</v>
      </c>
      <c r="C7992" s="67" cm="1">
        <f t="array" ref="C7992">INDEX('Step 5. Daily Avg Schedule Calc'!$A$2:$D$169,(WEEKDAY(A7992)-1)*24+HOUR(A7992)+1,3)</f>
        <v>1</v>
      </c>
      <c r="D7992" s="67" cm="1">
        <f t="array" ref="D7992">INDEX('Step 5. Daily Avg Schedule Calc'!$A$2:$D$169,(WEEKDAY(A7992)-1)*24+HOUR(A7992)+1,4)</f>
        <v>1</v>
      </c>
      <c r="E7992">
        <f>VLOOKUP(A7992,'Step 1.4 CNY OAT'!$A$1:$B$8761,2)</f>
        <v>41</v>
      </c>
      <c r="F7992" s="11">
        <f ca="1">('Step 3. Regression'!$B$18*E7992^2+'Step 3. Regression'!$C$18*E7992+'Step 3. Regression'!$D$18)*C7992</f>
        <v>5.9762415125090502</v>
      </c>
      <c r="G7992" s="11">
        <f ca="1">('Step 3. Regression'!$G$18*E7992^2+'Step 3. Regression'!$H$18*E7992+'Step 3. Regression'!$I$18)*D7992</f>
        <v>2.9518968124163409</v>
      </c>
    </row>
    <row r="7993" spans="1:7" x14ac:dyDescent="0.25">
      <c r="A7993" s="8">
        <f>IF(ISBLANK('Step 1.4 CNY OAT'!A7993),"-",'Step 1.4 CNY OAT'!A7993)</f>
        <v>43433.958333333336</v>
      </c>
      <c r="B7993" s="26">
        <f t="shared" si="142"/>
        <v>332</v>
      </c>
      <c r="C7993" s="67" cm="1">
        <f t="array" ref="C7993">INDEX('Step 5. Daily Avg Schedule Calc'!$A$2:$D$169,(WEEKDAY(A7993)-1)*24+HOUR(A7993)+1,3)</f>
        <v>1</v>
      </c>
      <c r="D7993" s="67" cm="1">
        <f t="array" ref="D7993">INDEX('Step 5. Daily Avg Schedule Calc'!$A$2:$D$169,(WEEKDAY(A7993)-1)*24+HOUR(A7993)+1,4)</f>
        <v>1</v>
      </c>
      <c r="E7993">
        <f>VLOOKUP(A7993,'Step 1.4 CNY OAT'!$A$1:$B$8761,2)</f>
        <v>39</v>
      </c>
      <c r="F7993" s="11">
        <f ca="1">('Step 3. Regression'!$B$18*E7993^2+'Step 3. Regression'!$C$18*E7993+'Step 3. Regression'!$D$18)*C7993</f>
        <v>6.149525531858953</v>
      </c>
      <c r="G7993" s="11">
        <f ca="1">('Step 3. Regression'!$G$18*E7993^2+'Step 3. Regression'!$H$18*E7993+'Step 3. Regression'!$I$18)*D7993</f>
        <v>3.0061169817960809</v>
      </c>
    </row>
    <row r="7994" spans="1:7" x14ac:dyDescent="0.25">
      <c r="A7994" s="8">
        <f>IF(ISBLANK('Step 1.4 CNY OAT'!A7994),"-",'Step 1.4 CNY OAT'!A7994)</f>
        <v>43434</v>
      </c>
      <c r="B7994" s="26">
        <f t="shared" si="142"/>
        <v>333</v>
      </c>
      <c r="C7994" s="67" cm="1">
        <f t="array" ref="C7994">INDEX('Step 5. Daily Avg Schedule Calc'!$A$2:$D$169,(WEEKDAY(A7994)-1)*24+HOUR(A7994)+1,3)</f>
        <v>1</v>
      </c>
      <c r="D7994" s="67" cm="1">
        <f t="array" ref="D7994">INDEX('Step 5. Daily Avg Schedule Calc'!$A$2:$D$169,(WEEKDAY(A7994)-1)*24+HOUR(A7994)+1,4)</f>
        <v>1</v>
      </c>
      <c r="E7994">
        <f>VLOOKUP(A7994,'Step 1.4 CNY OAT'!$A$1:$B$8761,2)</f>
        <v>40</v>
      </c>
      <c r="F7994" s="11">
        <f ca="1">('Step 3. Regression'!$B$18*E7994^2+'Step 3. Regression'!$C$18*E7994+'Step 3. Regression'!$D$18)*C7994</f>
        <v>6.0604584544860431</v>
      </c>
      <c r="G7994" s="11">
        <f ca="1">('Step 3. Regression'!$G$18*E7994^2+'Step 3. Regression'!$H$18*E7994+'Step 3. Regression'!$I$18)*D7994</f>
        <v>2.9783832342789713</v>
      </c>
    </row>
    <row r="7995" spans="1:7" x14ac:dyDescent="0.25">
      <c r="A7995" s="8">
        <f>IF(ISBLANK('Step 1.4 CNY OAT'!A7995),"-",'Step 1.4 CNY OAT'!A7995)</f>
        <v>43434.041666666664</v>
      </c>
      <c r="B7995" s="26">
        <f t="shared" si="142"/>
        <v>333</v>
      </c>
      <c r="C7995" s="67" cm="1">
        <f t="array" ref="C7995">INDEX('Step 5. Daily Avg Schedule Calc'!$A$2:$D$169,(WEEKDAY(A7995)-1)*24+HOUR(A7995)+1,3)</f>
        <v>1</v>
      </c>
      <c r="D7995" s="67" cm="1">
        <f t="array" ref="D7995">INDEX('Step 5. Daily Avg Schedule Calc'!$A$2:$D$169,(WEEKDAY(A7995)-1)*24+HOUR(A7995)+1,4)</f>
        <v>1</v>
      </c>
      <c r="E7995">
        <f>VLOOKUP(A7995,'Step 1.4 CNY OAT'!$A$1:$B$8761,2)</f>
        <v>40</v>
      </c>
      <c r="F7995" s="11">
        <f ca="1">('Step 3. Regression'!$B$18*E7995^2+'Step 3. Regression'!$C$18*E7995+'Step 3. Regression'!$D$18)*C7995</f>
        <v>6.0604584544860431</v>
      </c>
      <c r="G7995" s="11">
        <f ca="1">('Step 3. Regression'!$G$18*E7995^2+'Step 3. Regression'!$H$18*E7995+'Step 3. Regression'!$I$18)*D7995</f>
        <v>2.9783832342789713</v>
      </c>
    </row>
    <row r="7996" spans="1:7" x14ac:dyDescent="0.25">
      <c r="A7996" s="8">
        <f>IF(ISBLANK('Step 1.4 CNY OAT'!A7996),"-",'Step 1.4 CNY OAT'!A7996)</f>
        <v>43434.083333333336</v>
      </c>
      <c r="B7996" s="26">
        <f t="shared" si="142"/>
        <v>333</v>
      </c>
      <c r="C7996" s="67" cm="1">
        <f t="array" ref="C7996">INDEX('Step 5. Daily Avg Schedule Calc'!$A$2:$D$169,(WEEKDAY(A7996)-1)*24+HOUR(A7996)+1,3)</f>
        <v>1</v>
      </c>
      <c r="D7996" s="67" cm="1">
        <f t="array" ref="D7996">INDEX('Step 5. Daily Avg Schedule Calc'!$A$2:$D$169,(WEEKDAY(A7996)-1)*24+HOUR(A7996)+1,4)</f>
        <v>1</v>
      </c>
      <c r="E7996">
        <f>VLOOKUP(A7996,'Step 1.4 CNY OAT'!$A$1:$B$8761,2)</f>
        <v>39</v>
      </c>
      <c r="F7996" s="11">
        <f ca="1">('Step 3. Regression'!$B$18*E7996^2+'Step 3. Regression'!$C$18*E7996+'Step 3. Regression'!$D$18)*C7996</f>
        <v>6.149525531858953</v>
      </c>
      <c r="G7996" s="11">
        <f ca="1">('Step 3. Regression'!$G$18*E7996^2+'Step 3. Regression'!$H$18*E7996+'Step 3. Regression'!$I$18)*D7996</f>
        <v>3.0061169817960809</v>
      </c>
    </row>
    <row r="7997" spans="1:7" x14ac:dyDescent="0.25">
      <c r="A7997" s="8">
        <f>IF(ISBLANK('Step 1.4 CNY OAT'!A7997),"-",'Step 1.4 CNY OAT'!A7997)</f>
        <v>43434.125</v>
      </c>
      <c r="B7997" s="26">
        <f t="shared" si="142"/>
        <v>333</v>
      </c>
      <c r="C7997" s="67" cm="1">
        <f t="array" ref="C7997">INDEX('Step 5. Daily Avg Schedule Calc'!$A$2:$D$169,(WEEKDAY(A7997)-1)*24+HOUR(A7997)+1,3)</f>
        <v>1</v>
      </c>
      <c r="D7997" s="67" cm="1">
        <f t="array" ref="D7997">INDEX('Step 5. Daily Avg Schedule Calc'!$A$2:$D$169,(WEEKDAY(A7997)-1)*24+HOUR(A7997)+1,4)</f>
        <v>1</v>
      </c>
      <c r="E7997">
        <f>VLOOKUP(A7997,'Step 1.4 CNY OAT'!$A$1:$B$8761,2)</f>
        <v>39</v>
      </c>
      <c r="F7997" s="11">
        <f ca="1">('Step 3. Regression'!$B$18*E7997^2+'Step 3. Regression'!$C$18*E7997+'Step 3. Regression'!$D$18)*C7997</f>
        <v>6.149525531858953</v>
      </c>
      <c r="G7997" s="11">
        <f ca="1">('Step 3. Regression'!$G$18*E7997^2+'Step 3. Regression'!$H$18*E7997+'Step 3. Regression'!$I$18)*D7997</f>
        <v>3.0061169817960809</v>
      </c>
    </row>
    <row r="7998" spans="1:7" x14ac:dyDescent="0.25">
      <c r="A7998" s="8">
        <f>IF(ISBLANK('Step 1.4 CNY OAT'!A7998),"-",'Step 1.4 CNY OAT'!A7998)</f>
        <v>43434.166666666664</v>
      </c>
      <c r="B7998" s="26">
        <f t="shared" si="142"/>
        <v>333</v>
      </c>
      <c r="C7998" s="67" cm="1">
        <f t="array" ref="C7998">INDEX('Step 5. Daily Avg Schedule Calc'!$A$2:$D$169,(WEEKDAY(A7998)-1)*24+HOUR(A7998)+1,3)</f>
        <v>1</v>
      </c>
      <c r="D7998" s="67" cm="1">
        <f t="array" ref="D7998">INDEX('Step 5. Daily Avg Schedule Calc'!$A$2:$D$169,(WEEKDAY(A7998)-1)*24+HOUR(A7998)+1,4)</f>
        <v>1</v>
      </c>
      <c r="E7998">
        <f>VLOOKUP(A7998,'Step 1.4 CNY OAT'!$A$1:$B$8761,2)</f>
        <v>39</v>
      </c>
      <c r="F7998" s="11">
        <f ca="1">('Step 3. Regression'!$B$18*E7998^2+'Step 3. Regression'!$C$18*E7998+'Step 3. Regression'!$D$18)*C7998</f>
        <v>6.149525531858953</v>
      </c>
      <c r="G7998" s="11">
        <f ca="1">('Step 3. Regression'!$G$18*E7998^2+'Step 3. Regression'!$H$18*E7998+'Step 3. Regression'!$I$18)*D7998</f>
        <v>3.0061169817960809</v>
      </c>
    </row>
    <row r="7999" spans="1:7" x14ac:dyDescent="0.25">
      <c r="A7999" s="8">
        <f>IF(ISBLANK('Step 1.4 CNY OAT'!A7999),"-",'Step 1.4 CNY OAT'!A7999)</f>
        <v>43434.208333333336</v>
      </c>
      <c r="B7999" s="26">
        <f t="shared" si="142"/>
        <v>333</v>
      </c>
      <c r="C7999" s="67" cm="1">
        <f t="array" ref="C7999">INDEX('Step 5. Daily Avg Schedule Calc'!$A$2:$D$169,(WEEKDAY(A7999)-1)*24+HOUR(A7999)+1,3)</f>
        <v>1</v>
      </c>
      <c r="D7999" s="67" cm="1">
        <f t="array" ref="D7999">INDEX('Step 5. Daily Avg Schedule Calc'!$A$2:$D$169,(WEEKDAY(A7999)-1)*24+HOUR(A7999)+1,4)</f>
        <v>1</v>
      </c>
      <c r="E7999">
        <f>VLOOKUP(A7999,'Step 1.4 CNY OAT'!$A$1:$B$8761,2)</f>
        <v>39</v>
      </c>
      <c r="F7999" s="11">
        <f ca="1">('Step 3. Regression'!$B$18*E7999^2+'Step 3. Regression'!$C$18*E7999+'Step 3. Regression'!$D$18)*C7999</f>
        <v>6.149525531858953</v>
      </c>
      <c r="G7999" s="11">
        <f ca="1">('Step 3. Regression'!$G$18*E7999^2+'Step 3. Regression'!$H$18*E7999+'Step 3. Regression'!$I$18)*D7999</f>
        <v>3.0061169817960809</v>
      </c>
    </row>
    <row r="8000" spans="1:7" x14ac:dyDescent="0.25">
      <c r="A8000" s="8">
        <f>IF(ISBLANK('Step 1.4 CNY OAT'!A8000),"-",'Step 1.4 CNY OAT'!A8000)</f>
        <v>43434.25</v>
      </c>
      <c r="B8000" s="26">
        <f t="shared" si="142"/>
        <v>333</v>
      </c>
      <c r="C8000" s="67" cm="1">
        <f t="array" ref="C8000">INDEX('Step 5. Daily Avg Schedule Calc'!$A$2:$D$169,(WEEKDAY(A8000)-1)*24+HOUR(A8000)+1,3)</f>
        <v>1</v>
      </c>
      <c r="D8000" s="67" cm="1">
        <f t="array" ref="D8000">INDEX('Step 5. Daily Avg Schedule Calc'!$A$2:$D$169,(WEEKDAY(A8000)-1)*24+HOUR(A8000)+1,4)</f>
        <v>1</v>
      </c>
      <c r="E8000">
        <f>VLOOKUP(A8000,'Step 1.4 CNY OAT'!$A$1:$B$8761,2)</f>
        <v>39</v>
      </c>
      <c r="F8000" s="11">
        <f ca="1">('Step 3. Regression'!$B$18*E8000^2+'Step 3. Regression'!$C$18*E8000+'Step 3. Regression'!$D$18)*C8000</f>
        <v>6.149525531858953</v>
      </c>
      <c r="G8000" s="11">
        <f ca="1">('Step 3. Regression'!$G$18*E8000^2+'Step 3. Regression'!$H$18*E8000+'Step 3. Regression'!$I$18)*D8000</f>
        <v>3.0061169817960809</v>
      </c>
    </row>
    <row r="8001" spans="1:7" x14ac:dyDescent="0.25">
      <c r="A8001" s="8">
        <f>IF(ISBLANK('Step 1.4 CNY OAT'!A8001),"-",'Step 1.4 CNY OAT'!A8001)</f>
        <v>43434.291666666664</v>
      </c>
      <c r="B8001" s="26">
        <f t="shared" si="142"/>
        <v>333</v>
      </c>
      <c r="C8001" s="67" cm="1">
        <f t="array" ref="C8001">INDEX('Step 5. Daily Avg Schedule Calc'!$A$2:$D$169,(WEEKDAY(A8001)-1)*24+HOUR(A8001)+1,3)</f>
        <v>1</v>
      </c>
      <c r="D8001" s="67" cm="1">
        <f t="array" ref="D8001">INDEX('Step 5. Daily Avg Schedule Calc'!$A$2:$D$169,(WEEKDAY(A8001)-1)*24+HOUR(A8001)+1,4)</f>
        <v>1</v>
      </c>
      <c r="E8001">
        <f>VLOOKUP(A8001,'Step 1.4 CNY OAT'!$A$1:$B$8761,2)</f>
        <v>39</v>
      </c>
      <c r="F8001" s="11">
        <f ca="1">('Step 3. Regression'!$B$18*E8001^2+'Step 3. Regression'!$C$18*E8001+'Step 3. Regression'!$D$18)*C8001</f>
        <v>6.149525531858953</v>
      </c>
      <c r="G8001" s="11">
        <f ca="1">('Step 3. Regression'!$G$18*E8001^2+'Step 3. Regression'!$H$18*E8001+'Step 3. Regression'!$I$18)*D8001</f>
        <v>3.0061169817960809</v>
      </c>
    </row>
    <row r="8002" spans="1:7" x14ac:dyDescent="0.25">
      <c r="A8002" s="8">
        <f>IF(ISBLANK('Step 1.4 CNY OAT'!A8002),"-",'Step 1.4 CNY OAT'!A8002)</f>
        <v>43434.333333333336</v>
      </c>
      <c r="B8002" s="26">
        <f t="shared" si="142"/>
        <v>333</v>
      </c>
      <c r="C8002" s="67" cm="1">
        <f t="array" ref="C8002">INDEX('Step 5. Daily Avg Schedule Calc'!$A$2:$D$169,(WEEKDAY(A8002)-1)*24+HOUR(A8002)+1,3)</f>
        <v>1</v>
      </c>
      <c r="D8002" s="67" cm="1">
        <f t="array" ref="D8002">INDEX('Step 5. Daily Avg Schedule Calc'!$A$2:$D$169,(WEEKDAY(A8002)-1)*24+HOUR(A8002)+1,4)</f>
        <v>1</v>
      </c>
      <c r="E8002">
        <f>VLOOKUP(A8002,'Step 1.4 CNY OAT'!$A$1:$B$8761,2)</f>
        <v>39</v>
      </c>
      <c r="F8002" s="11">
        <f ca="1">('Step 3. Regression'!$B$18*E8002^2+'Step 3. Regression'!$C$18*E8002+'Step 3. Regression'!$D$18)*C8002</f>
        <v>6.149525531858953</v>
      </c>
      <c r="G8002" s="11">
        <f ca="1">('Step 3. Regression'!$G$18*E8002^2+'Step 3. Regression'!$H$18*E8002+'Step 3. Regression'!$I$18)*D8002</f>
        <v>3.0061169817960809</v>
      </c>
    </row>
    <row r="8003" spans="1:7" x14ac:dyDescent="0.25">
      <c r="A8003" s="8">
        <f>IF(ISBLANK('Step 1.4 CNY OAT'!A8003),"-",'Step 1.4 CNY OAT'!A8003)</f>
        <v>43434.375</v>
      </c>
      <c r="B8003" s="26">
        <f t="shared" ref="B8003:B8066" si="143">_xlfn.DAYS(A8003,$A$2)</f>
        <v>333</v>
      </c>
      <c r="C8003" s="67" cm="1">
        <f t="array" ref="C8003">INDEX('Step 5. Daily Avg Schedule Calc'!$A$2:$D$169,(WEEKDAY(A8003)-1)*24+HOUR(A8003)+1,3)</f>
        <v>1</v>
      </c>
      <c r="D8003" s="67" cm="1">
        <f t="array" ref="D8003">INDEX('Step 5. Daily Avg Schedule Calc'!$A$2:$D$169,(WEEKDAY(A8003)-1)*24+HOUR(A8003)+1,4)</f>
        <v>1</v>
      </c>
      <c r="E8003">
        <f>VLOOKUP(A8003,'Step 1.4 CNY OAT'!$A$1:$B$8761,2)</f>
        <v>39</v>
      </c>
      <c r="F8003" s="11">
        <f ca="1">('Step 3. Regression'!$B$18*E8003^2+'Step 3. Regression'!$C$18*E8003+'Step 3. Regression'!$D$18)*C8003</f>
        <v>6.149525531858953</v>
      </c>
      <c r="G8003" s="11">
        <f ca="1">('Step 3. Regression'!$G$18*E8003^2+'Step 3. Regression'!$H$18*E8003+'Step 3. Regression'!$I$18)*D8003</f>
        <v>3.0061169817960809</v>
      </c>
    </row>
    <row r="8004" spans="1:7" x14ac:dyDescent="0.25">
      <c r="A8004" s="8">
        <f>IF(ISBLANK('Step 1.4 CNY OAT'!A8004),"-",'Step 1.4 CNY OAT'!A8004)</f>
        <v>43434.416666666664</v>
      </c>
      <c r="B8004" s="26">
        <f t="shared" si="143"/>
        <v>333</v>
      </c>
      <c r="C8004" s="67" cm="1">
        <f t="array" ref="C8004">INDEX('Step 5. Daily Avg Schedule Calc'!$A$2:$D$169,(WEEKDAY(A8004)-1)*24+HOUR(A8004)+1,3)</f>
        <v>1</v>
      </c>
      <c r="D8004" s="67" cm="1">
        <f t="array" ref="D8004">INDEX('Step 5. Daily Avg Schedule Calc'!$A$2:$D$169,(WEEKDAY(A8004)-1)*24+HOUR(A8004)+1,4)</f>
        <v>1</v>
      </c>
      <c r="E8004">
        <f>VLOOKUP(A8004,'Step 1.4 CNY OAT'!$A$1:$B$8761,2)</f>
        <v>40</v>
      </c>
      <c r="F8004" s="11">
        <f ca="1">('Step 3. Regression'!$B$18*E8004^2+'Step 3. Regression'!$C$18*E8004+'Step 3. Regression'!$D$18)*C8004</f>
        <v>6.0604584544860431</v>
      </c>
      <c r="G8004" s="11">
        <f ca="1">('Step 3. Regression'!$G$18*E8004^2+'Step 3. Regression'!$H$18*E8004+'Step 3. Regression'!$I$18)*D8004</f>
        <v>2.9783832342789713</v>
      </c>
    </row>
    <row r="8005" spans="1:7" x14ac:dyDescent="0.25">
      <c r="A8005" s="8">
        <f>IF(ISBLANK('Step 1.4 CNY OAT'!A8005),"-",'Step 1.4 CNY OAT'!A8005)</f>
        <v>43434.458333333336</v>
      </c>
      <c r="B8005" s="26">
        <f t="shared" si="143"/>
        <v>333</v>
      </c>
      <c r="C8005" s="67" cm="1">
        <f t="array" ref="C8005">INDEX('Step 5. Daily Avg Schedule Calc'!$A$2:$D$169,(WEEKDAY(A8005)-1)*24+HOUR(A8005)+1,3)</f>
        <v>1</v>
      </c>
      <c r="D8005" s="67" cm="1">
        <f t="array" ref="D8005">INDEX('Step 5. Daily Avg Schedule Calc'!$A$2:$D$169,(WEEKDAY(A8005)-1)*24+HOUR(A8005)+1,4)</f>
        <v>1</v>
      </c>
      <c r="E8005">
        <f>VLOOKUP(A8005,'Step 1.4 CNY OAT'!$A$1:$B$8761,2)</f>
        <v>41</v>
      </c>
      <c r="F8005" s="11">
        <f ca="1">('Step 3. Regression'!$B$18*E8005^2+'Step 3. Regression'!$C$18*E8005+'Step 3. Regression'!$D$18)*C8005</f>
        <v>5.9762415125090502</v>
      </c>
      <c r="G8005" s="11">
        <f ca="1">('Step 3. Regression'!$G$18*E8005^2+'Step 3. Regression'!$H$18*E8005+'Step 3. Regression'!$I$18)*D8005</f>
        <v>2.9518968124163409</v>
      </c>
    </row>
    <row r="8006" spans="1:7" x14ac:dyDescent="0.25">
      <c r="A8006" s="8">
        <f>IF(ISBLANK('Step 1.4 CNY OAT'!A8006),"-",'Step 1.4 CNY OAT'!A8006)</f>
        <v>43434.5</v>
      </c>
      <c r="B8006" s="26">
        <f t="shared" si="143"/>
        <v>333</v>
      </c>
      <c r="C8006" s="67" cm="1">
        <f t="array" ref="C8006">INDEX('Step 5. Daily Avg Schedule Calc'!$A$2:$D$169,(WEEKDAY(A8006)-1)*24+HOUR(A8006)+1,3)</f>
        <v>1</v>
      </c>
      <c r="D8006" s="67" cm="1">
        <f t="array" ref="D8006">INDEX('Step 5. Daily Avg Schedule Calc'!$A$2:$D$169,(WEEKDAY(A8006)-1)*24+HOUR(A8006)+1,4)</f>
        <v>1</v>
      </c>
      <c r="E8006">
        <f>VLOOKUP(A8006,'Step 1.4 CNY OAT'!$A$1:$B$8761,2)</f>
        <v>43</v>
      </c>
      <c r="F8006" s="11">
        <f ca="1">('Step 3. Regression'!$B$18*E8006^2+'Step 3. Regression'!$C$18*E8006+'Step 3. Regression'!$D$18)*C8006</f>
        <v>5.8223580347428134</v>
      </c>
      <c r="G8006" s="11">
        <f ca="1">('Step 3. Regression'!$G$18*E8006^2+'Step 3. Regression'!$H$18*E8006+'Step 3. Regression'!$I$18)*D8006</f>
        <v>2.902665945654519</v>
      </c>
    </row>
    <row r="8007" spans="1:7" x14ac:dyDescent="0.25">
      <c r="A8007" s="8">
        <f>IF(ISBLANK('Step 1.4 CNY OAT'!A8007),"-",'Step 1.4 CNY OAT'!A8007)</f>
        <v>43434.541666666664</v>
      </c>
      <c r="B8007" s="26">
        <f t="shared" si="143"/>
        <v>333</v>
      </c>
      <c r="C8007" s="67" cm="1">
        <f t="array" ref="C8007">INDEX('Step 5. Daily Avg Schedule Calc'!$A$2:$D$169,(WEEKDAY(A8007)-1)*24+HOUR(A8007)+1,3)</f>
        <v>1</v>
      </c>
      <c r="D8007" s="67" cm="1">
        <f t="array" ref="D8007">INDEX('Step 5. Daily Avg Schedule Calc'!$A$2:$D$169,(WEEKDAY(A8007)-1)*24+HOUR(A8007)+1,4)</f>
        <v>1</v>
      </c>
      <c r="E8007">
        <f>VLOOKUP(A8007,'Step 1.4 CNY OAT'!$A$1:$B$8761,2)</f>
        <v>43</v>
      </c>
      <c r="F8007" s="11">
        <f ca="1">('Step 3. Regression'!$B$18*E8007^2+'Step 3. Regression'!$C$18*E8007+'Step 3. Regression'!$D$18)*C8007</f>
        <v>5.8223580347428134</v>
      </c>
      <c r="G8007" s="11">
        <f ca="1">('Step 3. Regression'!$G$18*E8007^2+'Step 3. Regression'!$H$18*E8007+'Step 3. Regression'!$I$18)*D8007</f>
        <v>2.902665945654519</v>
      </c>
    </row>
    <row r="8008" spans="1:7" x14ac:dyDescent="0.25">
      <c r="A8008" s="8">
        <f>IF(ISBLANK('Step 1.4 CNY OAT'!A8008),"-",'Step 1.4 CNY OAT'!A8008)</f>
        <v>43434.583333333336</v>
      </c>
      <c r="B8008" s="26">
        <f t="shared" si="143"/>
        <v>333</v>
      </c>
      <c r="C8008" s="67" cm="1">
        <f t="array" ref="C8008">INDEX('Step 5. Daily Avg Schedule Calc'!$A$2:$D$169,(WEEKDAY(A8008)-1)*24+HOUR(A8008)+1,3)</f>
        <v>1</v>
      </c>
      <c r="D8008" s="67" cm="1">
        <f t="array" ref="D8008">INDEX('Step 5. Daily Avg Schedule Calc'!$A$2:$D$169,(WEEKDAY(A8008)-1)*24+HOUR(A8008)+1,4)</f>
        <v>1</v>
      </c>
      <c r="E8008">
        <f>VLOOKUP(A8008,'Step 1.4 CNY OAT'!$A$1:$B$8761,2)</f>
        <v>43</v>
      </c>
      <c r="F8008" s="11">
        <f ca="1">('Step 3. Regression'!$B$18*E8008^2+'Step 3. Regression'!$C$18*E8008+'Step 3. Regression'!$D$18)*C8008</f>
        <v>5.8223580347428134</v>
      </c>
      <c r="G8008" s="11">
        <f ca="1">('Step 3. Regression'!$G$18*E8008^2+'Step 3. Regression'!$H$18*E8008+'Step 3. Regression'!$I$18)*D8008</f>
        <v>2.902665945654519</v>
      </c>
    </row>
    <row r="8009" spans="1:7" x14ac:dyDescent="0.25">
      <c r="A8009" s="8">
        <f>IF(ISBLANK('Step 1.4 CNY OAT'!A8009),"-",'Step 1.4 CNY OAT'!A8009)</f>
        <v>43434.625</v>
      </c>
      <c r="B8009" s="26">
        <f t="shared" si="143"/>
        <v>333</v>
      </c>
      <c r="C8009" s="67" cm="1">
        <f t="array" ref="C8009">INDEX('Step 5. Daily Avg Schedule Calc'!$A$2:$D$169,(WEEKDAY(A8009)-1)*24+HOUR(A8009)+1,3)</f>
        <v>1</v>
      </c>
      <c r="D8009" s="67" cm="1">
        <f t="array" ref="D8009">INDEX('Step 5. Daily Avg Schedule Calc'!$A$2:$D$169,(WEEKDAY(A8009)-1)*24+HOUR(A8009)+1,4)</f>
        <v>1</v>
      </c>
      <c r="E8009">
        <f>VLOOKUP(A8009,'Step 1.4 CNY OAT'!$A$1:$B$8761,2)</f>
        <v>43</v>
      </c>
      <c r="F8009" s="11">
        <f ca="1">('Step 3. Regression'!$B$18*E8009^2+'Step 3. Regression'!$C$18*E8009+'Step 3. Regression'!$D$18)*C8009</f>
        <v>5.8223580347428134</v>
      </c>
      <c r="G8009" s="11">
        <f ca="1">('Step 3. Regression'!$G$18*E8009^2+'Step 3. Regression'!$H$18*E8009+'Step 3. Regression'!$I$18)*D8009</f>
        <v>2.902665945654519</v>
      </c>
    </row>
    <row r="8010" spans="1:7" x14ac:dyDescent="0.25">
      <c r="A8010" s="8">
        <f>IF(ISBLANK('Step 1.4 CNY OAT'!A8010),"-",'Step 1.4 CNY OAT'!A8010)</f>
        <v>43434.666666666664</v>
      </c>
      <c r="B8010" s="26">
        <f t="shared" si="143"/>
        <v>333</v>
      </c>
      <c r="C8010" s="67" cm="1">
        <f t="array" ref="C8010">INDEX('Step 5. Daily Avg Schedule Calc'!$A$2:$D$169,(WEEKDAY(A8010)-1)*24+HOUR(A8010)+1,3)</f>
        <v>1</v>
      </c>
      <c r="D8010" s="67" cm="1">
        <f t="array" ref="D8010">INDEX('Step 5. Daily Avg Schedule Calc'!$A$2:$D$169,(WEEKDAY(A8010)-1)*24+HOUR(A8010)+1,4)</f>
        <v>1</v>
      </c>
      <c r="E8010">
        <f>VLOOKUP(A8010,'Step 1.4 CNY OAT'!$A$1:$B$8761,2)</f>
        <v>41</v>
      </c>
      <c r="F8010" s="11">
        <f ca="1">('Step 3. Regression'!$B$18*E8010^2+'Step 3. Regression'!$C$18*E8010+'Step 3. Regression'!$D$18)*C8010</f>
        <v>5.9762415125090502</v>
      </c>
      <c r="G8010" s="11">
        <f ca="1">('Step 3. Regression'!$G$18*E8010^2+'Step 3. Regression'!$H$18*E8010+'Step 3. Regression'!$I$18)*D8010</f>
        <v>2.9518968124163409</v>
      </c>
    </row>
    <row r="8011" spans="1:7" x14ac:dyDescent="0.25">
      <c r="A8011" s="8">
        <f>IF(ISBLANK('Step 1.4 CNY OAT'!A8011),"-",'Step 1.4 CNY OAT'!A8011)</f>
        <v>43434.708333333336</v>
      </c>
      <c r="B8011" s="26">
        <f t="shared" si="143"/>
        <v>333</v>
      </c>
      <c r="C8011" s="67" cm="1">
        <f t="array" ref="C8011">INDEX('Step 5. Daily Avg Schedule Calc'!$A$2:$D$169,(WEEKDAY(A8011)-1)*24+HOUR(A8011)+1,3)</f>
        <v>1</v>
      </c>
      <c r="D8011" s="67" cm="1">
        <f t="array" ref="D8011">INDEX('Step 5. Daily Avg Schedule Calc'!$A$2:$D$169,(WEEKDAY(A8011)-1)*24+HOUR(A8011)+1,4)</f>
        <v>1</v>
      </c>
      <c r="E8011">
        <f>VLOOKUP(A8011,'Step 1.4 CNY OAT'!$A$1:$B$8761,2)</f>
        <v>39</v>
      </c>
      <c r="F8011" s="11">
        <f ca="1">('Step 3. Regression'!$B$18*E8011^2+'Step 3. Regression'!$C$18*E8011+'Step 3. Regression'!$D$18)*C8011</f>
        <v>6.149525531858953</v>
      </c>
      <c r="G8011" s="11">
        <f ca="1">('Step 3. Regression'!$G$18*E8011^2+'Step 3. Regression'!$H$18*E8011+'Step 3. Regression'!$I$18)*D8011</f>
        <v>3.0061169817960809</v>
      </c>
    </row>
    <row r="8012" spans="1:7" x14ac:dyDescent="0.25">
      <c r="A8012" s="8">
        <f>IF(ISBLANK('Step 1.4 CNY OAT'!A8012),"-",'Step 1.4 CNY OAT'!A8012)</f>
        <v>43434.75</v>
      </c>
      <c r="B8012" s="26">
        <f t="shared" si="143"/>
        <v>333</v>
      </c>
      <c r="C8012" s="67" cm="1">
        <f t="array" ref="C8012">INDEX('Step 5. Daily Avg Schedule Calc'!$A$2:$D$169,(WEEKDAY(A8012)-1)*24+HOUR(A8012)+1,3)</f>
        <v>1</v>
      </c>
      <c r="D8012" s="67" cm="1">
        <f t="array" ref="D8012">INDEX('Step 5. Daily Avg Schedule Calc'!$A$2:$D$169,(WEEKDAY(A8012)-1)*24+HOUR(A8012)+1,4)</f>
        <v>1</v>
      </c>
      <c r="E8012">
        <f>VLOOKUP(A8012,'Step 1.4 CNY OAT'!$A$1:$B$8761,2)</f>
        <v>39</v>
      </c>
      <c r="F8012" s="11">
        <f ca="1">('Step 3. Regression'!$B$18*E8012^2+'Step 3. Regression'!$C$18*E8012+'Step 3. Regression'!$D$18)*C8012</f>
        <v>6.149525531858953</v>
      </c>
      <c r="G8012" s="11">
        <f ca="1">('Step 3. Regression'!$G$18*E8012^2+'Step 3. Regression'!$H$18*E8012+'Step 3. Regression'!$I$18)*D8012</f>
        <v>3.0061169817960809</v>
      </c>
    </row>
    <row r="8013" spans="1:7" x14ac:dyDescent="0.25">
      <c r="A8013" s="8">
        <f>IF(ISBLANK('Step 1.4 CNY OAT'!A8013),"-",'Step 1.4 CNY OAT'!A8013)</f>
        <v>43434.791666666664</v>
      </c>
      <c r="B8013" s="26">
        <f t="shared" si="143"/>
        <v>333</v>
      </c>
      <c r="C8013" s="67" cm="1">
        <f t="array" ref="C8013">INDEX('Step 5. Daily Avg Schedule Calc'!$A$2:$D$169,(WEEKDAY(A8013)-1)*24+HOUR(A8013)+1,3)</f>
        <v>1</v>
      </c>
      <c r="D8013" s="67" cm="1">
        <f t="array" ref="D8013">INDEX('Step 5. Daily Avg Schedule Calc'!$A$2:$D$169,(WEEKDAY(A8013)-1)*24+HOUR(A8013)+1,4)</f>
        <v>1</v>
      </c>
      <c r="E8013">
        <f>VLOOKUP(A8013,'Step 1.4 CNY OAT'!$A$1:$B$8761,2)</f>
        <v>40</v>
      </c>
      <c r="F8013" s="11">
        <f ca="1">('Step 3. Regression'!$B$18*E8013^2+'Step 3. Regression'!$C$18*E8013+'Step 3. Regression'!$D$18)*C8013</f>
        <v>6.0604584544860431</v>
      </c>
      <c r="G8013" s="11">
        <f ca="1">('Step 3. Regression'!$G$18*E8013^2+'Step 3. Regression'!$H$18*E8013+'Step 3. Regression'!$I$18)*D8013</f>
        <v>2.9783832342789713</v>
      </c>
    </row>
    <row r="8014" spans="1:7" x14ac:dyDescent="0.25">
      <c r="A8014" s="8">
        <f>IF(ISBLANK('Step 1.4 CNY OAT'!A8014),"-",'Step 1.4 CNY OAT'!A8014)</f>
        <v>43434.833333333336</v>
      </c>
      <c r="B8014" s="26">
        <f t="shared" si="143"/>
        <v>333</v>
      </c>
      <c r="C8014" s="67" cm="1">
        <f t="array" ref="C8014">INDEX('Step 5. Daily Avg Schedule Calc'!$A$2:$D$169,(WEEKDAY(A8014)-1)*24+HOUR(A8014)+1,3)</f>
        <v>1</v>
      </c>
      <c r="D8014" s="67" cm="1">
        <f t="array" ref="D8014">INDEX('Step 5. Daily Avg Schedule Calc'!$A$2:$D$169,(WEEKDAY(A8014)-1)*24+HOUR(A8014)+1,4)</f>
        <v>1</v>
      </c>
      <c r="E8014">
        <f>VLOOKUP(A8014,'Step 1.4 CNY OAT'!$A$1:$B$8761,2)</f>
        <v>39</v>
      </c>
      <c r="F8014" s="11">
        <f ca="1">('Step 3. Regression'!$B$18*E8014^2+'Step 3. Regression'!$C$18*E8014+'Step 3. Regression'!$D$18)*C8014</f>
        <v>6.149525531858953</v>
      </c>
      <c r="G8014" s="11">
        <f ca="1">('Step 3. Regression'!$G$18*E8014^2+'Step 3. Regression'!$H$18*E8014+'Step 3. Regression'!$I$18)*D8014</f>
        <v>3.0061169817960809</v>
      </c>
    </row>
    <row r="8015" spans="1:7" x14ac:dyDescent="0.25">
      <c r="A8015" s="8">
        <f>IF(ISBLANK('Step 1.4 CNY OAT'!A8015),"-",'Step 1.4 CNY OAT'!A8015)</f>
        <v>43434.875</v>
      </c>
      <c r="B8015" s="26">
        <f t="shared" si="143"/>
        <v>333</v>
      </c>
      <c r="C8015" s="67" cm="1">
        <f t="array" ref="C8015">INDEX('Step 5. Daily Avg Schedule Calc'!$A$2:$D$169,(WEEKDAY(A8015)-1)*24+HOUR(A8015)+1,3)</f>
        <v>1</v>
      </c>
      <c r="D8015" s="67" cm="1">
        <f t="array" ref="D8015">INDEX('Step 5. Daily Avg Schedule Calc'!$A$2:$D$169,(WEEKDAY(A8015)-1)*24+HOUR(A8015)+1,4)</f>
        <v>1</v>
      </c>
      <c r="E8015">
        <f>VLOOKUP(A8015,'Step 1.4 CNY OAT'!$A$1:$B$8761,2)</f>
        <v>41</v>
      </c>
      <c r="F8015" s="11">
        <f ca="1">('Step 3. Regression'!$B$18*E8015^2+'Step 3. Regression'!$C$18*E8015+'Step 3. Regression'!$D$18)*C8015</f>
        <v>5.9762415125090502</v>
      </c>
      <c r="G8015" s="11">
        <f ca="1">('Step 3. Regression'!$G$18*E8015^2+'Step 3. Regression'!$H$18*E8015+'Step 3. Regression'!$I$18)*D8015</f>
        <v>2.9518968124163409</v>
      </c>
    </row>
    <row r="8016" spans="1:7" x14ac:dyDescent="0.25">
      <c r="A8016" s="8">
        <f>IF(ISBLANK('Step 1.4 CNY OAT'!A8016),"-",'Step 1.4 CNY OAT'!A8016)</f>
        <v>43434.916666666664</v>
      </c>
      <c r="B8016" s="26">
        <f t="shared" si="143"/>
        <v>333</v>
      </c>
      <c r="C8016" s="67" cm="1">
        <f t="array" ref="C8016">INDEX('Step 5. Daily Avg Schedule Calc'!$A$2:$D$169,(WEEKDAY(A8016)-1)*24+HOUR(A8016)+1,3)</f>
        <v>1</v>
      </c>
      <c r="D8016" s="67" cm="1">
        <f t="array" ref="D8016">INDEX('Step 5. Daily Avg Schedule Calc'!$A$2:$D$169,(WEEKDAY(A8016)-1)*24+HOUR(A8016)+1,4)</f>
        <v>1</v>
      </c>
      <c r="E8016">
        <f>VLOOKUP(A8016,'Step 1.4 CNY OAT'!$A$1:$B$8761,2)</f>
        <v>41</v>
      </c>
      <c r="F8016" s="11">
        <f ca="1">('Step 3. Regression'!$B$18*E8016^2+'Step 3. Regression'!$C$18*E8016+'Step 3. Regression'!$D$18)*C8016</f>
        <v>5.9762415125090502</v>
      </c>
      <c r="G8016" s="11">
        <f ca="1">('Step 3. Regression'!$G$18*E8016^2+'Step 3. Regression'!$H$18*E8016+'Step 3. Regression'!$I$18)*D8016</f>
        <v>2.9518968124163409</v>
      </c>
    </row>
    <row r="8017" spans="1:7" x14ac:dyDescent="0.25">
      <c r="A8017" s="8">
        <f>IF(ISBLANK('Step 1.4 CNY OAT'!A8017),"-",'Step 1.4 CNY OAT'!A8017)</f>
        <v>43434.958333333336</v>
      </c>
      <c r="B8017" s="26">
        <f t="shared" si="143"/>
        <v>333</v>
      </c>
      <c r="C8017" s="67" cm="1">
        <f t="array" ref="C8017">INDEX('Step 5. Daily Avg Schedule Calc'!$A$2:$D$169,(WEEKDAY(A8017)-1)*24+HOUR(A8017)+1,3)</f>
        <v>1</v>
      </c>
      <c r="D8017" s="67" cm="1">
        <f t="array" ref="D8017">INDEX('Step 5. Daily Avg Schedule Calc'!$A$2:$D$169,(WEEKDAY(A8017)-1)*24+HOUR(A8017)+1,4)</f>
        <v>1</v>
      </c>
      <c r="E8017">
        <f>VLOOKUP(A8017,'Step 1.4 CNY OAT'!$A$1:$B$8761,2)</f>
        <v>41</v>
      </c>
      <c r="F8017" s="11">
        <f ca="1">('Step 3. Regression'!$B$18*E8017^2+'Step 3. Regression'!$C$18*E8017+'Step 3. Regression'!$D$18)*C8017</f>
        <v>5.9762415125090502</v>
      </c>
      <c r="G8017" s="11">
        <f ca="1">('Step 3. Regression'!$G$18*E8017^2+'Step 3. Regression'!$H$18*E8017+'Step 3. Regression'!$I$18)*D8017</f>
        <v>2.9518968124163409</v>
      </c>
    </row>
    <row r="8018" spans="1:7" x14ac:dyDescent="0.25">
      <c r="A8018" s="8">
        <f>IF(ISBLANK('Step 1.4 CNY OAT'!A8018),"-",'Step 1.4 CNY OAT'!A8018)</f>
        <v>43435</v>
      </c>
      <c r="B8018" s="26">
        <f t="shared" si="143"/>
        <v>334</v>
      </c>
      <c r="C8018" s="67" cm="1">
        <f t="array" ref="C8018">INDEX('Step 5. Daily Avg Schedule Calc'!$A$2:$D$169,(WEEKDAY(A8018)-1)*24+HOUR(A8018)+1,3)</f>
        <v>1</v>
      </c>
      <c r="D8018" s="67" cm="1">
        <f t="array" ref="D8018">INDEX('Step 5. Daily Avg Schedule Calc'!$A$2:$D$169,(WEEKDAY(A8018)-1)*24+HOUR(A8018)+1,4)</f>
        <v>1</v>
      </c>
      <c r="E8018">
        <f>VLOOKUP(A8018,'Step 1.4 CNY OAT'!$A$1:$B$8761,2)</f>
        <v>41</v>
      </c>
      <c r="F8018" s="11">
        <f ca="1">('Step 3. Regression'!$B$18*E8018^2+'Step 3. Regression'!$C$18*E8018+'Step 3. Regression'!$D$18)*C8018</f>
        <v>5.9762415125090502</v>
      </c>
      <c r="G8018" s="11">
        <f ca="1">('Step 3. Regression'!$G$18*E8018^2+'Step 3. Regression'!$H$18*E8018+'Step 3. Regression'!$I$18)*D8018</f>
        <v>2.9518968124163409</v>
      </c>
    </row>
    <row r="8019" spans="1:7" x14ac:dyDescent="0.25">
      <c r="A8019" s="8">
        <f>IF(ISBLANK('Step 1.4 CNY OAT'!A8019),"-",'Step 1.4 CNY OAT'!A8019)</f>
        <v>43435.041666666664</v>
      </c>
      <c r="B8019" s="26">
        <f t="shared" si="143"/>
        <v>334</v>
      </c>
      <c r="C8019" s="67" cm="1">
        <f t="array" ref="C8019">INDEX('Step 5. Daily Avg Schedule Calc'!$A$2:$D$169,(WEEKDAY(A8019)-1)*24+HOUR(A8019)+1,3)</f>
        <v>1</v>
      </c>
      <c r="D8019" s="67" cm="1">
        <f t="array" ref="D8019">INDEX('Step 5. Daily Avg Schedule Calc'!$A$2:$D$169,(WEEKDAY(A8019)-1)*24+HOUR(A8019)+1,4)</f>
        <v>1</v>
      </c>
      <c r="E8019">
        <f>VLOOKUP(A8019,'Step 1.4 CNY OAT'!$A$1:$B$8761,2)</f>
        <v>41</v>
      </c>
      <c r="F8019" s="11">
        <f ca="1">('Step 3. Regression'!$B$18*E8019^2+'Step 3. Regression'!$C$18*E8019+'Step 3. Regression'!$D$18)*C8019</f>
        <v>5.9762415125090502</v>
      </c>
      <c r="G8019" s="11">
        <f ca="1">('Step 3. Regression'!$G$18*E8019^2+'Step 3. Regression'!$H$18*E8019+'Step 3. Regression'!$I$18)*D8019</f>
        <v>2.9518968124163409</v>
      </c>
    </row>
    <row r="8020" spans="1:7" x14ac:dyDescent="0.25">
      <c r="A8020" s="8">
        <f>IF(ISBLANK('Step 1.4 CNY OAT'!A8020),"-",'Step 1.4 CNY OAT'!A8020)</f>
        <v>43435.083333333336</v>
      </c>
      <c r="B8020" s="26">
        <f t="shared" si="143"/>
        <v>334</v>
      </c>
      <c r="C8020" s="67" cm="1">
        <f t="array" ref="C8020">INDEX('Step 5. Daily Avg Schedule Calc'!$A$2:$D$169,(WEEKDAY(A8020)-1)*24+HOUR(A8020)+1,3)</f>
        <v>1</v>
      </c>
      <c r="D8020" s="67" cm="1">
        <f t="array" ref="D8020">INDEX('Step 5. Daily Avg Schedule Calc'!$A$2:$D$169,(WEEKDAY(A8020)-1)*24+HOUR(A8020)+1,4)</f>
        <v>1</v>
      </c>
      <c r="E8020">
        <f>VLOOKUP(A8020,'Step 1.4 CNY OAT'!$A$1:$B$8761,2)</f>
        <v>41</v>
      </c>
      <c r="F8020" s="11">
        <f ca="1">('Step 3. Regression'!$B$18*E8020^2+'Step 3. Regression'!$C$18*E8020+'Step 3. Regression'!$D$18)*C8020</f>
        <v>5.9762415125090502</v>
      </c>
      <c r="G8020" s="11">
        <f ca="1">('Step 3. Regression'!$G$18*E8020^2+'Step 3. Regression'!$H$18*E8020+'Step 3. Regression'!$I$18)*D8020</f>
        <v>2.9518968124163409</v>
      </c>
    </row>
    <row r="8021" spans="1:7" x14ac:dyDescent="0.25">
      <c r="A8021" s="8">
        <f>IF(ISBLANK('Step 1.4 CNY OAT'!A8021),"-",'Step 1.4 CNY OAT'!A8021)</f>
        <v>43435.125</v>
      </c>
      <c r="B8021" s="26">
        <f t="shared" si="143"/>
        <v>334</v>
      </c>
      <c r="C8021" s="67" cm="1">
        <f t="array" ref="C8021">INDEX('Step 5. Daily Avg Schedule Calc'!$A$2:$D$169,(WEEKDAY(A8021)-1)*24+HOUR(A8021)+1,3)</f>
        <v>1</v>
      </c>
      <c r="D8021" s="67" cm="1">
        <f t="array" ref="D8021">INDEX('Step 5. Daily Avg Schedule Calc'!$A$2:$D$169,(WEEKDAY(A8021)-1)*24+HOUR(A8021)+1,4)</f>
        <v>1</v>
      </c>
      <c r="E8021">
        <f>VLOOKUP(A8021,'Step 1.4 CNY OAT'!$A$1:$B$8761,2)</f>
        <v>39</v>
      </c>
      <c r="F8021" s="11">
        <f ca="1">('Step 3. Regression'!$B$18*E8021^2+'Step 3. Regression'!$C$18*E8021+'Step 3. Regression'!$D$18)*C8021</f>
        <v>6.149525531858953</v>
      </c>
      <c r="G8021" s="11">
        <f ca="1">('Step 3. Regression'!$G$18*E8021^2+'Step 3. Regression'!$H$18*E8021+'Step 3. Regression'!$I$18)*D8021</f>
        <v>3.0061169817960809</v>
      </c>
    </row>
    <row r="8022" spans="1:7" x14ac:dyDescent="0.25">
      <c r="A8022" s="8">
        <f>IF(ISBLANK('Step 1.4 CNY OAT'!A8022),"-",'Step 1.4 CNY OAT'!A8022)</f>
        <v>43435.166666666664</v>
      </c>
      <c r="B8022" s="26">
        <f t="shared" si="143"/>
        <v>334</v>
      </c>
      <c r="C8022" s="67" cm="1">
        <f t="array" ref="C8022">INDEX('Step 5. Daily Avg Schedule Calc'!$A$2:$D$169,(WEEKDAY(A8022)-1)*24+HOUR(A8022)+1,3)</f>
        <v>1</v>
      </c>
      <c r="D8022" s="67" cm="1">
        <f t="array" ref="D8022">INDEX('Step 5. Daily Avg Schedule Calc'!$A$2:$D$169,(WEEKDAY(A8022)-1)*24+HOUR(A8022)+1,4)</f>
        <v>1</v>
      </c>
      <c r="E8022">
        <f>VLOOKUP(A8022,'Step 1.4 CNY OAT'!$A$1:$B$8761,2)</f>
        <v>40</v>
      </c>
      <c r="F8022" s="11">
        <f ca="1">('Step 3. Regression'!$B$18*E8022^2+'Step 3. Regression'!$C$18*E8022+'Step 3. Regression'!$D$18)*C8022</f>
        <v>6.0604584544860431</v>
      </c>
      <c r="G8022" s="11">
        <f ca="1">('Step 3. Regression'!$G$18*E8022^2+'Step 3. Regression'!$H$18*E8022+'Step 3. Regression'!$I$18)*D8022</f>
        <v>2.9783832342789713</v>
      </c>
    </row>
    <row r="8023" spans="1:7" x14ac:dyDescent="0.25">
      <c r="A8023" s="8">
        <f>IF(ISBLANK('Step 1.4 CNY OAT'!A8023),"-",'Step 1.4 CNY OAT'!A8023)</f>
        <v>43435.208333333336</v>
      </c>
      <c r="B8023" s="26">
        <f t="shared" si="143"/>
        <v>334</v>
      </c>
      <c r="C8023" s="67" cm="1">
        <f t="array" ref="C8023">INDEX('Step 5. Daily Avg Schedule Calc'!$A$2:$D$169,(WEEKDAY(A8023)-1)*24+HOUR(A8023)+1,3)</f>
        <v>1</v>
      </c>
      <c r="D8023" s="67" cm="1">
        <f t="array" ref="D8023">INDEX('Step 5. Daily Avg Schedule Calc'!$A$2:$D$169,(WEEKDAY(A8023)-1)*24+HOUR(A8023)+1,4)</f>
        <v>1</v>
      </c>
      <c r="E8023">
        <f>VLOOKUP(A8023,'Step 1.4 CNY OAT'!$A$1:$B$8761,2)</f>
        <v>39</v>
      </c>
      <c r="F8023" s="11">
        <f ca="1">('Step 3. Regression'!$B$18*E8023^2+'Step 3. Regression'!$C$18*E8023+'Step 3. Regression'!$D$18)*C8023</f>
        <v>6.149525531858953</v>
      </c>
      <c r="G8023" s="11">
        <f ca="1">('Step 3. Regression'!$G$18*E8023^2+'Step 3. Regression'!$H$18*E8023+'Step 3. Regression'!$I$18)*D8023</f>
        <v>3.0061169817960809</v>
      </c>
    </row>
    <row r="8024" spans="1:7" x14ac:dyDescent="0.25">
      <c r="A8024" s="8">
        <f>IF(ISBLANK('Step 1.4 CNY OAT'!A8024),"-",'Step 1.4 CNY OAT'!A8024)</f>
        <v>43435.25</v>
      </c>
      <c r="B8024" s="26">
        <f t="shared" si="143"/>
        <v>334</v>
      </c>
      <c r="C8024" s="67" cm="1">
        <f t="array" ref="C8024">INDEX('Step 5. Daily Avg Schedule Calc'!$A$2:$D$169,(WEEKDAY(A8024)-1)*24+HOUR(A8024)+1,3)</f>
        <v>1</v>
      </c>
      <c r="D8024" s="67" cm="1">
        <f t="array" ref="D8024">INDEX('Step 5. Daily Avg Schedule Calc'!$A$2:$D$169,(WEEKDAY(A8024)-1)*24+HOUR(A8024)+1,4)</f>
        <v>1</v>
      </c>
      <c r="E8024">
        <f>VLOOKUP(A8024,'Step 1.4 CNY OAT'!$A$1:$B$8761,2)</f>
        <v>37</v>
      </c>
      <c r="F8024" s="11">
        <f ca="1">('Step 3. Regression'!$B$18*E8024^2+'Step 3. Regression'!$C$18*E8024+'Step 3. Regression'!$D$18)*C8024</f>
        <v>6.3422100927925218</v>
      </c>
      <c r="G8024" s="11">
        <f ca="1">('Step 3. Regression'!$G$18*E8024^2+'Step 3. Regression'!$H$18*E8024+'Step 3. Regression'!$I$18)*D8024</f>
        <v>3.0653264537937401</v>
      </c>
    </row>
    <row r="8025" spans="1:7" x14ac:dyDescent="0.25">
      <c r="A8025" s="8">
        <f>IF(ISBLANK('Step 1.4 CNY OAT'!A8025),"-",'Step 1.4 CNY OAT'!A8025)</f>
        <v>43435.291666666664</v>
      </c>
      <c r="B8025" s="26">
        <f t="shared" si="143"/>
        <v>334</v>
      </c>
      <c r="C8025" s="67" cm="1">
        <f t="array" ref="C8025">INDEX('Step 5. Daily Avg Schedule Calc'!$A$2:$D$169,(WEEKDAY(A8025)-1)*24+HOUR(A8025)+1,3)</f>
        <v>1</v>
      </c>
      <c r="D8025" s="67" cm="1">
        <f t="array" ref="D8025">INDEX('Step 5. Daily Avg Schedule Calc'!$A$2:$D$169,(WEEKDAY(A8025)-1)*24+HOUR(A8025)+1,4)</f>
        <v>1</v>
      </c>
      <c r="E8025">
        <f>VLOOKUP(A8025,'Step 1.4 CNY OAT'!$A$1:$B$8761,2)</f>
        <v>38</v>
      </c>
      <c r="F8025" s="11">
        <f ca="1">('Step 3. Regression'!$B$18*E8025^2+'Step 3. Regression'!$C$18*E8025+'Step 3. Regression'!$D$18)*C8025</f>
        <v>6.2434427446277798</v>
      </c>
      <c r="G8025" s="11">
        <f ca="1">('Step 3. Regression'!$G$18*E8025^2+'Step 3. Regression'!$H$18*E8025+'Step 3. Regression'!$I$18)*D8025</f>
        <v>3.0350980549676709</v>
      </c>
    </row>
    <row r="8026" spans="1:7" x14ac:dyDescent="0.25">
      <c r="A8026" s="8">
        <f>IF(ISBLANK('Step 1.4 CNY OAT'!A8026),"-",'Step 1.4 CNY OAT'!A8026)</f>
        <v>43435.333333333336</v>
      </c>
      <c r="B8026" s="26">
        <f t="shared" si="143"/>
        <v>334</v>
      </c>
      <c r="C8026" s="67" cm="1">
        <f t="array" ref="C8026">INDEX('Step 5. Daily Avg Schedule Calc'!$A$2:$D$169,(WEEKDAY(A8026)-1)*24+HOUR(A8026)+1,3)</f>
        <v>1</v>
      </c>
      <c r="D8026" s="67" cm="1">
        <f t="array" ref="D8026">INDEX('Step 5. Daily Avg Schedule Calc'!$A$2:$D$169,(WEEKDAY(A8026)-1)*24+HOUR(A8026)+1,4)</f>
        <v>1</v>
      </c>
      <c r="E8026">
        <f>VLOOKUP(A8026,'Step 1.4 CNY OAT'!$A$1:$B$8761,2)</f>
        <v>39</v>
      </c>
      <c r="F8026" s="11">
        <f ca="1">('Step 3. Regression'!$B$18*E8026^2+'Step 3. Regression'!$C$18*E8026+'Step 3. Regression'!$D$18)*C8026</f>
        <v>6.149525531858953</v>
      </c>
      <c r="G8026" s="11">
        <f ca="1">('Step 3. Regression'!$G$18*E8026^2+'Step 3. Regression'!$H$18*E8026+'Step 3. Regression'!$I$18)*D8026</f>
        <v>3.0061169817960809</v>
      </c>
    </row>
    <row r="8027" spans="1:7" x14ac:dyDescent="0.25">
      <c r="A8027" s="8">
        <f>IF(ISBLANK('Step 1.4 CNY OAT'!A8027),"-",'Step 1.4 CNY OAT'!A8027)</f>
        <v>43435.375</v>
      </c>
      <c r="B8027" s="26">
        <f t="shared" si="143"/>
        <v>334</v>
      </c>
      <c r="C8027" s="67" cm="1">
        <f t="array" ref="C8027">INDEX('Step 5. Daily Avg Schedule Calc'!$A$2:$D$169,(WEEKDAY(A8027)-1)*24+HOUR(A8027)+1,3)</f>
        <v>1</v>
      </c>
      <c r="D8027" s="67" cm="1">
        <f t="array" ref="D8027">INDEX('Step 5. Daily Avg Schedule Calc'!$A$2:$D$169,(WEEKDAY(A8027)-1)*24+HOUR(A8027)+1,4)</f>
        <v>1</v>
      </c>
      <c r="E8027">
        <f>VLOOKUP(A8027,'Step 1.4 CNY OAT'!$A$1:$B$8761,2)</f>
        <v>41</v>
      </c>
      <c r="F8027" s="11">
        <f ca="1">('Step 3. Regression'!$B$18*E8027^2+'Step 3. Regression'!$C$18*E8027+'Step 3. Regression'!$D$18)*C8027</f>
        <v>5.9762415125090502</v>
      </c>
      <c r="G8027" s="11">
        <f ca="1">('Step 3. Regression'!$G$18*E8027^2+'Step 3. Regression'!$H$18*E8027+'Step 3. Regression'!$I$18)*D8027</f>
        <v>2.9518968124163409</v>
      </c>
    </row>
    <row r="8028" spans="1:7" x14ac:dyDescent="0.25">
      <c r="A8028" s="8">
        <f>IF(ISBLANK('Step 1.4 CNY OAT'!A8028),"-",'Step 1.4 CNY OAT'!A8028)</f>
        <v>43435.416666666664</v>
      </c>
      <c r="B8028" s="26">
        <f t="shared" si="143"/>
        <v>334</v>
      </c>
      <c r="C8028" s="67" cm="1">
        <f t="array" ref="C8028">INDEX('Step 5. Daily Avg Schedule Calc'!$A$2:$D$169,(WEEKDAY(A8028)-1)*24+HOUR(A8028)+1,3)</f>
        <v>1</v>
      </c>
      <c r="D8028" s="67" cm="1">
        <f t="array" ref="D8028">INDEX('Step 5. Daily Avg Schedule Calc'!$A$2:$D$169,(WEEKDAY(A8028)-1)*24+HOUR(A8028)+1,4)</f>
        <v>1</v>
      </c>
      <c r="E8028">
        <f>VLOOKUP(A8028,'Step 1.4 CNY OAT'!$A$1:$B$8761,2)</f>
        <v>42</v>
      </c>
      <c r="F8028" s="11">
        <f ca="1">('Step 3. Regression'!$B$18*E8028^2+'Step 3. Regression'!$C$18*E8028+'Step 3. Regression'!$D$18)*C8028</f>
        <v>5.8968747059279734</v>
      </c>
      <c r="G8028" s="11">
        <f ca="1">('Step 3. Regression'!$G$18*E8028^2+'Step 3. Regression'!$H$18*E8028+'Step 3. Regression'!$I$18)*D8028</f>
        <v>2.9266577162081897</v>
      </c>
    </row>
    <row r="8029" spans="1:7" x14ac:dyDescent="0.25">
      <c r="A8029" s="8">
        <f>IF(ISBLANK('Step 1.4 CNY OAT'!A8029),"-",'Step 1.4 CNY OAT'!A8029)</f>
        <v>43435.458333333336</v>
      </c>
      <c r="B8029" s="26">
        <f t="shared" si="143"/>
        <v>334</v>
      </c>
      <c r="C8029" s="67" cm="1">
        <f t="array" ref="C8029">INDEX('Step 5. Daily Avg Schedule Calc'!$A$2:$D$169,(WEEKDAY(A8029)-1)*24+HOUR(A8029)+1,3)</f>
        <v>1</v>
      </c>
      <c r="D8029" s="67" cm="1">
        <f t="array" ref="D8029">INDEX('Step 5. Daily Avg Schedule Calc'!$A$2:$D$169,(WEEKDAY(A8029)-1)*24+HOUR(A8029)+1,4)</f>
        <v>1</v>
      </c>
      <c r="E8029">
        <f>VLOOKUP(A8029,'Step 1.4 CNY OAT'!$A$1:$B$8761,2)</f>
        <v>43</v>
      </c>
      <c r="F8029" s="11">
        <f ca="1">('Step 3. Regression'!$B$18*E8029^2+'Step 3. Regression'!$C$18*E8029+'Step 3. Regression'!$D$18)*C8029</f>
        <v>5.8223580347428134</v>
      </c>
      <c r="G8029" s="11">
        <f ca="1">('Step 3. Regression'!$G$18*E8029^2+'Step 3. Regression'!$H$18*E8029+'Step 3. Regression'!$I$18)*D8029</f>
        <v>2.902665945654519</v>
      </c>
    </row>
    <row r="8030" spans="1:7" x14ac:dyDescent="0.25">
      <c r="A8030" s="8">
        <f>IF(ISBLANK('Step 1.4 CNY OAT'!A8030),"-",'Step 1.4 CNY OAT'!A8030)</f>
        <v>43435.5</v>
      </c>
      <c r="B8030" s="26">
        <f t="shared" si="143"/>
        <v>334</v>
      </c>
      <c r="C8030" s="67" cm="1">
        <f t="array" ref="C8030">INDEX('Step 5. Daily Avg Schedule Calc'!$A$2:$D$169,(WEEKDAY(A8030)-1)*24+HOUR(A8030)+1,3)</f>
        <v>1</v>
      </c>
      <c r="D8030" s="67" cm="1">
        <f t="array" ref="D8030">INDEX('Step 5. Daily Avg Schedule Calc'!$A$2:$D$169,(WEEKDAY(A8030)-1)*24+HOUR(A8030)+1,4)</f>
        <v>1</v>
      </c>
      <c r="E8030">
        <f>VLOOKUP(A8030,'Step 1.4 CNY OAT'!$A$1:$B$8761,2)</f>
        <v>43</v>
      </c>
      <c r="F8030" s="11">
        <f ca="1">('Step 3. Regression'!$B$18*E8030^2+'Step 3. Regression'!$C$18*E8030+'Step 3. Regression'!$D$18)*C8030</f>
        <v>5.8223580347428134</v>
      </c>
      <c r="G8030" s="11">
        <f ca="1">('Step 3. Regression'!$G$18*E8030^2+'Step 3. Regression'!$H$18*E8030+'Step 3. Regression'!$I$18)*D8030</f>
        <v>2.902665945654519</v>
      </c>
    </row>
    <row r="8031" spans="1:7" x14ac:dyDescent="0.25">
      <c r="A8031" s="8">
        <f>IF(ISBLANK('Step 1.4 CNY OAT'!A8031),"-",'Step 1.4 CNY OAT'!A8031)</f>
        <v>43435.541666666664</v>
      </c>
      <c r="B8031" s="26">
        <f t="shared" si="143"/>
        <v>334</v>
      </c>
      <c r="C8031" s="67" cm="1">
        <f t="array" ref="C8031">INDEX('Step 5. Daily Avg Schedule Calc'!$A$2:$D$169,(WEEKDAY(A8031)-1)*24+HOUR(A8031)+1,3)</f>
        <v>1</v>
      </c>
      <c r="D8031" s="67" cm="1">
        <f t="array" ref="D8031">INDEX('Step 5. Daily Avg Schedule Calc'!$A$2:$D$169,(WEEKDAY(A8031)-1)*24+HOUR(A8031)+1,4)</f>
        <v>1</v>
      </c>
      <c r="E8031">
        <f>VLOOKUP(A8031,'Step 1.4 CNY OAT'!$A$1:$B$8761,2)</f>
        <v>44</v>
      </c>
      <c r="F8031" s="11">
        <f ca="1">('Step 3. Regression'!$B$18*E8031^2+'Step 3. Regression'!$C$18*E8031+'Step 3. Regression'!$D$18)*C8031</f>
        <v>5.7526914989535705</v>
      </c>
      <c r="G8031" s="11">
        <f ca="1">('Step 3. Regression'!$G$18*E8031^2+'Step 3. Regression'!$H$18*E8031+'Step 3. Regression'!$I$18)*D8031</f>
        <v>2.8799215007553269</v>
      </c>
    </row>
    <row r="8032" spans="1:7" x14ac:dyDescent="0.25">
      <c r="A8032" s="8">
        <f>IF(ISBLANK('Step 1.4 CNY OAT'!A8032),"-",'Step 1.4 CNY OAT'!A8032)</f>
        <v>43435.583333333336</v>
      </c>
      <c r="B8032" s="26">
        <f t="shared" si="143"/>
        <v>334</v>
      </c>
      <c r="C8032" s="67" cm="1">
        <f t="array" ref="C8032">INDEX('Step 5. Daily Avg Schedule Calc'!$A$2:$D$169,(WEEKDAY(A8032)-1)*24+HOUR(A8032)+1,3)</f>
        <v>1</v>
      </c>
      <c r="D8032" s="67" cm="1">
        <f t="array" ref="D8032">INDEX('Step 5. Daily Avg Schedule Calc'!$A$2:$D$169,(WEEKDAY(A8032)-1)*24+HOUR(A8032)+1,4)</f>
        <v>1</v>
      </c>
      <c r="E8032">
        <f>VLOOKUP(A8032,'Step 1.4 CNY OAT'!$A$1:$B$8761,2)</f>
        <v>45</v>
      </c>
      <c r="F8032" s="11">
        <f ca="1">('Step 3. Regression'!$B$18*E8032^2+'Step 3. Regression'!$C$18*E8032+'Step 3. Regression'!$D$18)*C8032</f>
        <v>5.6878750985602435</v>
      </c>
      <c r="G8032" s="11">
        <f ca="1">('Step 3. Regression'!$G$18*E8032^2+'Step 3. Regression'!$H$18*E8032+'Step 3. Regression'!$I$18)*D8032</f>
        <v>2.8584243815106145</v>
      </c>
    </row>
    <row r="8033" spans="1:7" x14ac:dyDescent="0.25">
      <c r="A8033" s="8">
        <f>IF(ISBLANK('Step 1.4 CNY OAT'!A8033),"-",'Step 1.4 CNY OAT'!A8033)</f>
        <v>43435.625</v>
      </c>
      <c r="B8033" s="26">
        <f t="shared" si="143"/>
        <v>334</v>
      </c>
      <c r="C8033" s="67" cm="1">
        <f t="array" ref="C8033">INDEX('Step 5. Daily Avg Schedule Calc'!$A$2:$D$169,(WEEKDAY(A8033)-1)*24+HOUR(A8033)+1,3)</f>
        <v>1</v>
      </c>
      <c r="D8033" s="67" cm="1">
        <f t="array" ref="D8033">INDEX('Step 5. Daily Avg Schedule Calc'!$A$2:$D$169,(WEEKDAY(A8033)-1)*24+HOUR(A8033)+1,4)</f>
        <v>1</v>
      </c>
      <c r="E8033">
        <f>VLOOKUP(A8033,'Step 1.4 CNY OAT'!$A$1:$B$8761,2)</f>
        <v>45</v>
      </c>
      <c r="F8033" s="11">
        <f ca="1">('Step 3. Regression'!$B$18*E8033^2+'Step 3. Regression'!$C$18*E8033+'Step 3. Regression'!$D$18)*C8033</f>
        <v>5.6878750985602435</v>
      </c>
      <c r="G8033" s="11">
        <f ca="1">('Step 3. Regression'!$G$18*E8033^2+'Step 3. Regression'!$H$18*E8033+'Step 3. Regression'!$I$18)*D8033</f>
        <v>2.8584243815106145</v>
      </c>
    </row>
    <row r="8034" spans="1:7" x14ac:dyDescent="0.25">
      <c r="A8034" s="8">
        <f>IF(ISBLANK('Step 1.4 CNY OAT'!A8034),"-",'Step 1.4 CNY OAT'!A8034)</f>
        <v>43435.666666666664</v>
      </c>
      <c r="B8034" s="26">
        <f t="shared" si="143"/>
        <v>334</v>
      </c>
      <c r="C8034" s="67" cm="1">
        <f t="array" ref="C8034">INDEX('Step 5. Daily Avg Schedule Calc'!$A$2:$D$169,(WEEKDAY(A8034)-1)*24+HOUR(A8034)+1,3)</f>
        <v>1</v>
      </c>
      <c r="D8034" s="67" cm="1">
        <f t="array" ref="D8034">INDEX('Step 5. Daily Avg Schedule Calc'!$A$2:$D$169,(WEEKDAY(A8034)-1)*24+HOUR(A8034)+1,4)</f>
        <v>1</v>
      </c>
      <c r="E8034">
        <f>VLOOKUP(A8034,'Step 1.4 CNY OAT'!$A$1:$B$8761,2)</f>
        <v>45</v>
      </c>
      <c r="F8034" s="11">
        <f ca="1">('Step 3. Regression'!$B$18*E8034^2+'Step 3. Regression'!$C$18*E8034+'Step 3. Regression'!$D$18)*C8034</f>
        <v>5.6878750985602435</v>
      </c>
      <c r="G8034" s="11">
        <f ca="1">('Step 3. Regression'!$G$18*E8034^2+'Step 3. Regression'!$H$18*E8034+'Step 3. Regression'!$I$18)*D8034</f>
        <v>2.8584243815106145</v>
      </c>
    </row>
    <row r="8035" spans="1:7" x14ac:dyDescent="0.25">
      <c r="A8035" s="8">
        <f>IF(ISBLANK('Step 1.4 CNY OAT'!A8035),"-",'Step 1.4 CNY OAT'!A8035)</f>
        <v>43435.708333333336</v>
      </c>
      <c r="B8035" s="26">
        <f t="shared" si="143"/>
        <v>334</v>
      </c>
      <c r="C8035" s="67" cm="1">
        <f t="array" ref="C8035">INDEX('Step 5. Daily Avg Schedule Calc'!$A$2:$D$169,(WEEKDAY(A8035)-1)*24+HOUR(A8035)+1,3)</f>
        <v>1</v>
      </c>
      <c r="D8035" s="67" cm="1">
        <f t="array" ref="D8035">INDEX('Step 5. Daily Avg Schedule Calc'!$A$2:$D$169,(WEEKDAY(A8035)-1)*24+HOUR(A8035)+1,4)</f>
        <v>1</v>
      </c>
      <c r="E8035">
        <f>VLOOKUP(A8035,'Step 1.4 CNY OAT'!$A$1:$B$8761,2)</f>
        <v>45</v>
      </c>
      <c r="F8035" s="11">
        <f ca="1">('Step 3. Regression'!$B$18*E8035^2+'Step 3. Regression'!$C$18*E8035+'Step 3. Regression'!$D$18)*C8035</f>
        <v>5.6878750985602435</v>
      </c>
      <c r="G8035" s="11">
        <f ca="1">('Step 3. Regression'!$G$18*E8035^2+'Step 3. Regression'!$H$18*E8035+'Step 3. Regression'!$I$18)*D8035</f>
        <v>2.8584243815106145</v>
      </c>
    </row>
    <row r="8036" spans="1:7" x14ac:dyDescent="0.25">
      <c r="A8036" s="8">
        <f>IF(ISBLANK('Step 1.4 CNY OAT'!A8036),"-",'Step 1.4 CNY OAT'!A8036)</f>
        <v>43435.75</v>
      </c>
      <c r="B8036" s="26">
        <f t="shared" si="143"/>
        <v>334</v>
      </c>
      <c r="C8036" s="67" cm="1">
        <f t="array" ref="C8036">INDEX('Step 5. Daily Avg Schedule Calc'!$A$2:$D$169,(WEEKDAY(A8036)-1)*24+HOUR(A8036)+1,3)</f>
        <v>1</v>
      </c>
      <c r="D8036" s="67" cm="1">
        <f t="array" ref="D8036">INDEX('Step 5. Daily Avg Schedule Calc'!$A$2:$D$169,(WEEKDAY(A8036)-1)*24+HOUR(A8036)+1,4)</f>
        <v>1</v>
      </c>
      <c r="E8036">
        <f>VLOOKUP(A8036,'Step 1.4 CNY OAT'!$A$1:$B$8761,2)</f>
        <v>45</v>
      </c>
      <c r="F8036" s="11">
        <f ca="1">('Step 3. Regression'!$B$18*E8036^2+'Step 3. Regression'!$C$18*E8036+'Step 3. Regression'!$D$18)*C8036</f>
        <v>5.6878750985602435</v>
      </c>
      <c r="G8036" s="11">
        <f ca="1">('Step 3. Regression'!$G$18*E8036^2+'Step 3. Regression'!$H$18*E8036+'Step 3. Regression'!$I$18)*D8036</f>
        <v>2.8584243815106145</v>
      </c>
    </row>
    <row r="8037" spans="1:7" x14ac:dyDescent="0.25">
      <c r="A8037" s="8">
        <f>IF(ISBLANK('Step 1.4 CNY OAT'!A8037),"-",'Step 1.4 CNY OAT'!A8037)</f>
        <v>43435.791666666664</v>
      </c>
      <c r="B8037" s="26">
        <f t="shared" si="143"/>
        <v>334</v>
      </c>
      <c r="C8037" s="67" cm="1">
        <f t="array" ref="C8037">INDEX('Step 5. Daily Avg Schedule Calc'!$A$2:$D$169,(WEEKDAY(A8037)-1)*24+HOUR(A8037)+1,3)</f>
        <v>1</v>
      </c>
      <c r="D8037" s="67" cm="1">
        <f t="array" ref="D8037">INDEX('Step 5. Daily Avg Schedule Calc'!$A$2:$D$169,(WEEKDAY(A8037)-1)*24+HOUR(A8037)+1,4)</f>
        <v>1</v>
      </c>
      <c r="E8037">
        <f>VLOOKUP(A8037,'Step 1.4 CNY OAT'!$A$1:$B$8761,2)</f>
        <v>44</v>
      </c>
      <c r="F8037" s="11">
        <f ca="1">('Step 3. Regression'!$B$18*E8037^2+'Step 3. Regression'!$C$18*E8037+'Step 3. Regression'!$D$18)*C8037</f>
        <v>5.7526914989535705</v>
      </c>
      <c r="G8037" s="11">
        <f ca="1">('Step 3. Regression'!$G$18*E8037^2+'Step 3. Regression'!$H$18*E8037+'Step 3. Regression'!$I$18)*D8037</f>
        <v>2.8799215007553269</v>
      </c>
    </row>
    <row r="8038" spans="1:7" x14ac:dyDescent="0.25">
      <c r="A8038" s="8">
        <f>IF(ISBLANK('Step 1.4 CNY OAT'!A8038),"-",'Step 1.4 CNY OAT'!A8038)</f>
        <v>43435.833333333336</v>
      </c>
      <c r="B8038" s="26">
        <f t="shared" si="143"/>
        <v>334</v>
      </c>
      <c r="C8038" s="67" cm="1">
        <f t="array" ref="C8038">INDEX('Step 5. Daily Avg Schedule Calc'!$A$2:$D$169,(WEEKDAY(A8038)-1)*24+HOUR(A8038)+1,3)</f>
        <v>1</v>
      </c>
      <c r="D8038" s="67" cm="1">
        <f t="array" ref="D8038">INDEX('Step 5. Daily Avg Schedule Calc'!$A$2:$D$169,(WEEKDAY(A8038)-1)*24+HOUR(A8038)+1,4)</f>
        <v>1</v>
      </c>
      <c r="E8038">
        <f>VLOOKUP(A8038,'Step 1.4 CNY OAT'!$A$1:$B$8761,2)</f>
        <v>43</v>
      </c>
      <c r="F8038" s="11">
        <f ca="1">('Step 3. Regression'!$B$18*E8038^2+'Step 3. Regression'!$C$18*E8038+'Step 3. Regression'!$D$18)*C8038</f>
        <v>5.8223580347428134</v>
      </c>
      <c r="G8038" s="11">
        <f ca="1">('Step 3. Regression'!$G$18*E8038^2+'Step 3. Regression'!$H$18*E8038+'Step 3. Regression'!$I$18)*D8038</f>
        <v>2.902665945654519</v>
      </c>
    </row>
    <row r="8039" spans="1:7" x14ac:dyDescent="0.25">
      <c r="A8039" s="8">
        <f>IF(ISBLANK('Step 1.4 CNY OAT'!A8039),"-",'Step 1.4 CNY OAT'!A8039)</f>
        <v>43435.875</v>
      </c>
      <c r="B8039" s="26">
        <f t="shared" si="143"/>
        <v>334</v>
      </c>
      <c r="C8039" s="67" cm="1">
        <f t="array" ref="C8039">INDEX('Step 5. Daily Avg Schedule Calc'!$A$2:$D$169,(WEEKDAY(A8039)-1)*24+HOUR(A8039)+1,3)</f>
        <v>1</v>
      </c>
      <c r="D8039" s="67" cm="1">
        <f t="array" ref="D8039">INDEX('Step 5. Daily Avg Schedule Calc'!$A$2:$D$169,(WEEKDAY(A8039)-1)*24+HOUR(A8039)+1,4)</f>
        <v>1</v>
      </c>
      <c r="E8039">
        <f>VLOOKUP(A8039,'Step 1.4 CNY OAT'!$A$1:$B$8761,2)</f>
        <v>43</v>
      </c>
      <c r="F8039" s="11">
        <f ca="1">('Step 3. Regression'!$B$18*E8039^2+'Step 3. Regression'!$C$18*E8039+'Step 3. Regression'!$D$18)*C8039</f>
        <v>5.8223580347428134</v>
      </c>
      <c r="G8039" s="11">
        <f ca="1">('Step 3. Regression'!$G$18*E8039^2+'Step 3. Regression'!$H$18*E8039+'Step 3. Regression'!$I$18)*D8039</f>
        <v>2.902665945654519</v>
      </c>
    </row>
    <row r="8040" spans="1:7" x14ac:dyDescent="0.25">
      <c r="A8040" s="8">
        <f>IF(ISBLANK('Step 1.4 CNY OAT'!A8040),"-",'Step 1.4 CNY OAT'!A8040)</f>
        <v>43435.916666666664</v>
      </c>
      <c r="B8040" s="26">
        <f t="shared" si="143"/>
        <v>334</v>
      </c>
      <c r="C8040" s="67" cm="1">
        <f t="array" ref="C8040">INDEX('Step 5. Daily Avg Schedule Calc'!$A$2:$D$169,(WEEKDAY(A8040)-1)*24+HOUR(A8040)+1,3)</f>
        <v>1</v>
      </c>
      <c r="D8040" s="67" cm="1">
        <f t="array" ref="D8040">INDEX('Step 5. Daily Avg Schedule Calc'!$A$2:$D$169,(WEEKDAY(A8040)-1)*24+HOUR(A8040)+1,4)</f>
        <v>1</v>
      </c>
      <c r="E8040">
        <f>VLOOKUP(A8040,'Step 1.4 CNY OAT'!$A$1:$B$8761,2)</f>
        <v>42</v>
      </c>
      <c r="F8040" s="11">
        <f ca="1">('Step 3. Regression'!$B$18*E8040^2+'Step 3. Regression'!$C$18*E8040+'Step 3. Regression'!$D$18)*C8040</f>
        <v>5.8968747059279734</v>
      </c>
      <c r="G8040" s="11">
        <f ca="1">('Step 3. Regression'!$G$18*E8040^2+'Step 3. Regression'!$H$18*E8040+'Step 3. Regression'!$I$18)*D8040</f>
        <v>2.9266577162081897</v>
      </c>
    </row>
    <row r="8041" spans="1:7" x14ac:dyDescent="0.25">
      <c r="A8041" s="8">
        <f>IF(ISBLANK('Step 1.4 CNY OAT'!A8041),"-",'Step 1.4 CNY OAT'!A8041)</f>
        <v>43435.958333333336</v>
      </c>
      <c r="B8041" s="26">
        <f t="shared" si="143"/>
        <v>334</v>
      </c>
      <c r="C8041" s="67" cm="1">
        <f t="array" ref="C8041">INDEX('Step 5. Daily Avg Schedule Calc'!$A$2:$D$169,(WEEKDAY(A8041)-1)*24+HOUR(A8041)+1,3)</f>
        <v>1</v>
      </c>
      <c r="D8041" s="67" cm="1">
        <f t="array" ref="D8041">INDEX('Step 5. Daily Avg Schedule Calc'!$A$2:$D$169,(WEEKDAY(A8041)-1)*24+HOUR(A8041)+1,4)</f>
        <v>1</v>
      </c>
      <c r="E8041">
        <f>VLOOKUP(A8041,'Step 1.4 CNY OAT'!$A$1:$B$8761,2)</f>
        <v>43</v>
      </c>
      <c r="F8041" s="11">
        <f ca="1">('Step 3. Regression'!$B$18*E8041^2+'Step 3. Regression'!$C$18*E8041+'Step 3. Regression'!$D$18)*C8041</f>
        <v>5.8223580347428134</v>
      </c>
      <c r="G8041" s="11">
        <f ca="1">('Step 3. Regression'!$G$18*E8041^2+'Step 3. Regression'!$H$18*E8041+'Step 3. Regression'!$I$18)*D8041</f>
        <v>2.902665945654519</v>
      </c>
    </row>
    <row r="8042" spans="1:7" x14ac:dyDescent="0.25">
      <c r="A8042" s="8">
        <f>IF(ISBLANK('Step 1.4 CNY OAT'!A8042),"-",'Step 1.4 CNY OAT'!A8042)</f>
        <v>43436</v>
      </c>
      <c r="B8042" s="26">
        <f t="shared" si="143"/>
        <v>335</v>
      </c>
      <c r="C8042" s="67" cm="1">
        <f t="array" ref="C8042">INDEX('Step 5. Daily Avg Schedule Calc'!$A$2:$D$169,(WEEKDAY(A8042)-1)*24+HOUR(A8042)+1,3)</f>
        <v>1</v>
      </c>
      <c r="D8042" s="67" cm="1">
        <f t="array" ref="D8042">INDEX('Step 5. Daily Avg Schedule Calc'!$A$2:$D$169,(WEEKDAY(A8042)-1)*24+HOUR(A8042)+1,4)</f>
        <v>1</v>
      </c>
      <c r="E8042">
        <f>VLOOKUP(A8042,'Step 1.4 CNY OAT'!$A$1:$B$8761,2)</f>
        <v>42</v>
      </c>
      <c r="F8042" s="11">
        <f ca="1">('Step 3. Regression'!$B$18*E8042^2+'Step 3. Regression'!$C$18*E8042+'Step 3. Regression'!$D$18)*C8042</f>
        <v>5.8968747059279734</v>
      </c>
      <c r="G8042" s="11">
        <f ca="1">('Step 3. Regression'!$G$18*E8042^2+'Step 3. Regression'!$H$18*E8042+'Step 3. Regression'!$I$18)*D8042</f>
        <v>2.9266577162081897</v>
      </c>
    </row>
    <row r="8043" spans="1:7" x14ac:dyDescent="0.25">
      <c r="A8043" s="8">
        <f>IF(ISBLANK('Step 1.4 CNY OAT'!A8043),"-",'Step 1.4 CNY OAT'!A8043)</f>
        <v>43436.041666666664</v>
      </c>
      <c r="B8043" s="26">
        <f t="shared" si="143"/>
        <v>335</v>
      </c>
      <c r="C8043" s="67" cm="1">
        <f t="array" ref="C8043">INDEX('Step 5. Daily Avg Schedule Calc'!$A$2:$D$169,(WEEKDAY(A8043)-1)*24+HOUR(A8043)+1,3)</f>
        <v>1</v>
      </c>
      <c r="D8043" s="67" cm="1">
        <f t="array" ref="D8043">INDEX('Step 5. Daily Avg Schedule Calc'!$A$2:$D$169,(WEEKDAY(A8043)-1)*24+HOUR(A8043)+1,4)</f>
        <v>1</v>
      </c>
      <c r="E8043">
        <f>VLOOKUP(A8043,'Step 1.4 CNY OAT'!$A$1:$B$8761,2)</f>
        <v>43</v>
      </c>
      <c r="F8043" s="11">
        <f ca="1">('Step 3. Regression'!$B$18*E8043^2+'Step 3. Regression'!$C$18*E8043+'Step 3. Regression'!$D$18)*C8043</f>
        <v>5.8223580347428134</v>
      </c>
      <c r="G8043" s="11">
        <f ca="1">('Step 3. Regression'!$G$18*E8043^2+'Step 3. Regression'!$H$18*E8043+'Step 3. Regression'!$I$18)*D8043</f>
        <v>2.902665945654519</v>
      </c>
    </row>
    <row r="8044" spans="1:7" x14ac:dyDescent="0.25">
      <c r="A8044" s="8">
        <f>IF(ISBLANK('Step 1.4 CNY OAT'!A8044),"-",'Step 1.4 CNY OAT'!A8044)</f>
        <v>43436.083333333336</v>
      </c>
      <c r="B8044" s="26">
        <f t="shared" si="143"/>
        <v>335</v>
      </c>
      <c r="C8044" s="67" cm="1">
        <f t="array" ref="C8044">INDEX('Step 5. Daily Avg Schedule Calc'!$A$2:$D$169,(WEEKDAY(A8044)-1)*24+HOUR(A8044)+1,3)</f>
        <v>1</v>
      </c>
      <c r="D8044" s="67" cm="1">
        <f t="array" ref="D8044">INDEX('Step 5. Daily Avg Schedule Calc'!$A$2:$D$169,(WEEKDAY(A8044)-1)*24+HOUR(A8044)+1,4)</f>
        <v>1</v>
      </c>
      <c r="E8044">
        <f>VLOOKUP(A8044,'Step 1.4 CNY OAT'!$A$1:$B$8761,2)</f>
        <v>45</v>
      </c>
      <c r="F8044" s="11">
        <f ca="1">('Step 3. Regression'!$B$18*E8044^2+'Step 3. Regression'!$C$18*E8044+'Step 3. Regression'!$D$18)*C8044</f>
        <v>5.6878750985602435</v>
      </c>
      <c r="G8044" s="11">
        <f ca="1">('Step 3. Regression'!$G$18*E8044^2+'Step 3. Regression'!$H$18*E8044+'Step 3. Regression'!$I$18)*D8044</f>
        <v>2.8584243815106145</v>
      </c>
    </row>
    <row r="8045" spans="1:7" x14ac:dyDescent="0.25">
      <c r="A8045" s="8">
        <f>IF(ISBLANK('Step 1.4 CNY OAT'!A8045),"-",'Step 1.4 CNY OAT'!A8045)</f>
        <v>43436.125</v>
      </c>
      <c r="B8045" s="26">
        <f t="shared" si="143"/>
        <v>335</v>
      </c>
      <c r="C8045" s="67" cm="1">
        <f t="array" ref="C8045">INDEX('Step 5. Daily Avg Schedule Calc'!$A$2:$D$169,(WEEKDAY(A8045)-1)*24+HOUR(A8045)+1,3)</f>
        <v>1</v>
      </c>
      <c r="D8045" s="67" cm="1">
        <f t="array" ref="D8045">INDEX('Step 5. Daily Avg Schedule Calc'!$A$2:$D$169,(WEEKDAY(A8045)-1)*24+HOUR(A8045)+1,4)</f>
        <v>1</v>
      </c>
      <c r="E8045">
        <f>VLOOKUP(A8045,'Step 1.4 CNY OAT'!$A$1:$B$8761,2)</f>
        <v>43</v>
      </c>
      <c r="F8045" s="11">
        <f ca="1">('Step 3. Regression'!$B$18*E8045^2+'Step 3. Regression'!$C$18*E8045+'Step 3. Regression'!$D$18)*C8045</f>
        <v>5.8223580347428134</v>
      </c>
      <c r="G8045" s="11">
        <f ca="1">('Step 3. Regression'!$G$18*E8045^2+'Step 3. Regression'!$H$18*E8045+'Step 3. Regression'!$I$18)*D8045</f>
        <v>2.902665945654519</v>
      </c>
    </row>
    <row r="8046" spans="1:7" x14ac:dyDescent="0.25">
      <c r="A8046" s="8">
        <f>IF(ISBLANK('Step 1.4 CNY OAT'!A8046),"-",'Step 1.4 CNY OAT'!A8046)</f>
        <v>43436.166666666664</v>
      </c>
      <c r="B8046" s="26">
        <f t="shared" si="143"/>
        <v>335</v>
      </c>
      <c r="C8046" s="67" cm="1">
        <f t="array" ref="C8046">INDEX('Step 5. Daily Avg Schedule Calc'!$A$2:$D$169,(WEEKDAY(A8046)-1)*24+HOUR(A8046)+1,3)</f>
        <v>1</v>
      </c>
      <c r="D8046" s="67" cm="1">
        <f t="array" ref="D8046">INDEX('Step 5. Daily Avg Schedule Calc'!$A$2:$D$169,(WEEKDAY(A8046)-1)*24+HOUR(A8046)+1,4)</f>
        <v>1</v>
      </c>
      <c r="E8046">
        <f>VLOOKUP(A8046,'Step 1.4 CNY OAT'!$A$1:$B$8761,2)</f>
        <v>44</v>
      </c>
      <c r="F8046" s="11">
        <f ca="1">('Step 3. Regression'!$B$18*E8046^2+'Step 3. Regression'!$C$18*E8046+'Step 3. Regression'!$D$18)*C8046</f>
        <v>5.7526914989535705</v>
      </c>
      <c r="G8046" s="11">
        <f ca="1">('Step 3. Regression'!$G$18*E8046^2+'Step 3. Regression'!$H$18*E8046+'Step 3. Regression'!$I$18)*D8046</f>
        <v>2.8799215007553269</v>
      </c>
    </row>
    <row r="8047" spans="1:7" x14ac:dyDescent="0.25">
      <c r="A8047" s="8">
        <f>IF(ISBLANK('Step 1.4 CNY OAT'!A8047),"-",'Step 1.4 CNY OAT'!A8047)</f>
        <v>43436.208333333336</v>
      </c>
      <c r="B8047" s="26">
        <f t="shared" si="143"/>
        <v>335</v>
      </c>
      <c r="C8047" s="67" cm="1">
        <f t="array" ref="C8047">INDEX('Step 5. Daily Avg Schedule Calc'!$A$2:$D$169,(WEEKDAY(A8047)-1)*24+HOUR(A8047)+1,3)</f>
        <v>1</v>
      </c>
      <c r="D8047" s="67" cm="1">
        <f t="array" ref="D8047">INDEX('Step 5. Daily Avg Schedule Calc'!$A$2:$D$169,(WEEKDAY(A8047)-1)*24+HOUR(A8047)+1,4)</f>
        <v>1</v>
      </c>
      <c r="E8047">
        <f>VLOOKUP(A8047,'Step 1.4 CNY OAT'!$A$1:$B$8761,2)</f>
        <v>45</v>
      </c>
      <c r="F8047" s="11">
        <f ca="1">('Step 3. Regression'!$B$18*E8047^2+'Step 3. Regression'!$C$18*E8047+'Step 3. Regression'!$D$18)*C8047</f>
        <v>5.6878750985602435</v>
      </c>
      <c r="G8047" s="11">
        <f ca="1">('Step 3. Regression'!$G$18*E8047^2+'Step 3. Regression'!$H$18*E8047+'Step 3. Regression'!$I$18)*D8047</f>
        <v>2.8584243815106145</v>
      </c>
    </row>
    <row r="8048" spans="1:7" x14ac:dyDescent="0.25">
      <c r="A8048" s="8">
        <f>IF(ISBLANK('Step 1.4 CNY OAT'!A8048),"-",'Step 1.4 CNY OAT'!A8048)</f>
        <v>43436.25</v>
      </c>
      <c r="B8048" s="26">
        <f t="shared" si="143"/>
        <v>335</v>
      </c>
      <c r="C8048" s="67" cm="1">
        <f t="array" ref="C8048">INDEX('Step 5. Daily Avg Schedule Calc'!$A$2:$D$169,(WEEKDAY(A8048)-1)*24+HOUR(A8048)+1,3)</f>
        <v>1</v>
      </c>
      <c r="D8048" s="67" cm="1">
        <f t="array" ref="D8048">INDEX('Step 5. Daily Avg Schedule Calc'!$A$2:$D$169,(WEEKDAY(A8048)-1)*24+HOUR(A8048)+1,4)</f>
        <v>1</v>
      </c>
      <c r="E8048">
        <f>VLOOKUP(A8048,'Step 1.4 CNY OAT'!$A$1:$B$8761,2)</f>
        <v>45</v>
      </c>
      <c r="F8048" s="11">
        <f ca="1">('Step 3. Regression'!$B$18*E8048^2+'Step 3. Regression'!$C$18*E8048+'Step 3. Regression'!$D$18)*C8048</f>
        <v>5.6878750985602435</v>
      </c>
      <c r="G8048" s="11">
        <f ca="1">('Step 3. Regression'!$G$18*E8048^2+'Step 3. Regression'!$H$18*E8048+'Step 3. Regression'!$I$18)*D8048</f>
        <v>2.8584243815106145</v>
      </c>
    </row>
    <row r="8049" spans="1:7" x14ac:dyDescent="0.25">
      <c r="A8049" s="8">
        <f>IF(ISBLANK('Step 1.4 CNY OAT'!A8049),"-",'Step 1.4 CNY OAT'!A8049)</f>
        <v>43436.291666666664</v>
      </c>
      <c r="B8049" s="26">
        <f t="shared" si="143"/>
        <v>335</v>
      </c>
      <c r="C8049" s="67" cm="1">
        <f t="array" ref="C8049">INDEX('Step 5. Daily Avg Schedule Calc'!$A$2:$D$169,(WEEKDAY(A8049)-1)*24+HOUR(A8049)+1,3)</f>
        <v>1</v>
      </c>
      <c r="D8049" s="67" cm="1">
        <f t="array" ref="D8049">INDEX('Step 5. Daily Avg Schedule Calc'!$A$2:$D$169,(WEEKDAY(A8049)-1)*24+HOUR(A8049)+1,4)</f>
        <v>1</v>
      </c>
      <c r="E8049">
        <f>VLOOKUP(A8049,'Step 1.4 CNY OAT'!$A$1:$B$8761,2)</f>
        <v>46</v>
      </c>
      <c r="F8049" s="11">
        <f ca="1">('Step 3. Regression'!$B$18*E8049^2+'Step 3. Regression'!$C$18*E8049+'Step 3. Regression'!$D$18)*C8049</f>
        <v>5.6279088335628336</v>
      </c>
      <c r="G8049" s="11">
        <f ca="1">('Step 3. Regression'!$G$18*E8049^2+'Step 3. Regression'!$H$18*E8049+'Step 3. Regression'!$I$18)*D8049</f>
        <v>2.8381745879203826</v>
      </c>
    </row>
    <row r="8050" spans="1:7" x14ac:dyDescent="0.25">
      <c r="A8050" s="8">
        <f>IF(ISBLANK('Step 1.4 CNY OAT'!A8050),"-",'Step 1.4 CNY OAT'!A8050)</f>
        <v>43436.333333333336</v>
      </c>
      <c r="B8050" s="26">
        <f t="shared" si="143"/>
        <v>335</v>
      </c>
      <c r="C8050" s="67" cm="1">
        <f t="array" ref="C8050">INDEX('Step 5. Daily Avg Schedule Calc'!$A$2:$D$169,(WEEKDAY(A8050)-1)*24+HOUR(A8050)+1,3)</f>
        <v>1</v>
      </c>
      <c r="D8050" s="67" cm="1">
        <f t="array" ref="D8050">INDEX('Step 5. Daily Avg Schedule Calc'!$A$2:$D$169,(WEEKDAY(A8050)-1)*24+HOUR(A8050)+1,4)</f>
        <v>1</v>
      </c>
      <c r="E8050">
        <f>VLOOKUP(A8050,'Step 1.4 CNY OAT'!$A$1:$B$8761,2)</f>
        <v>46</v>
      </c>
      <c r="F8050" s="11">
        <f ca="1">('Step 3. Regression'!$B$18*E8050^2+'Step 3. Regression'!$C$18*E8050+'Step 3. Regression'!$D$18)*C8050</f>
        <v>5.6279088335628336</v>
      </c>
      <c r="G8050" s="11">
        <f ca="1">('Step 3. Regression'!$G$18*E8050^2+'Step 3. Regression'!$H$18*E8050+'Step 3. Regression'!$I$18)*D8050</f>
        <v>2.8381745879203826</v>
      </c>
    </row>
    <row r="8051" spans="1:7" x14ac:dyDescent="0.25">
      <c r="A8051" s="8">
        <f>IF(ISBLANK('Step 1.4 CNY OAT'!A8051),"-",'Step 1.4 CNY OAT'!A8051)</f>
        <v>43436.375</v>
      </c>
      <c r="B8051" s="26">
        <f t="shared" si="143"/>
        <v>335</v>
      </c>
      <c r="C8051" s="67" cm="1">
        <f t="array" ref="C8051">INDEX('Step 5. Daily Avg Schedule Calc'!$A$2:$D$169,(WEEKDAY(A8051)-1)*24+HOUR(A8051)+1,3)</f>
        <v>1</v>
      </c>
      <c r="D8051" s="67" cm="1">
        <f t="array" ref="D8051">INDEX('Step 5. Daily Avg Schedule Calc'!$A$2:$D$169,(WEEKDAY(A8051)-1)*24+HOUR(A8051)+1,4)</f>
        <v>1</v>
      </c>
      <c r="E8051">
        <f>VLOOKUP(A8051,'Step 1.4 CNY OAT'!$A$1:$B$8761,2)</f>
        <v>46</v>
      </c>
      <c r="F8051" s="11">
        <f ca="1">('Step 3. Regression'!$B$18*E8051^2+'Step 3. Regression'!$C$18*E8051+'Step 3. Regression'!$D$18)*C8051</f>
        <v>5.6279088335628336</v>
      </c>
      <c r="G8051" s="11">
        <f ca="1">('Step 3. Regression'!$G$18*E8051^2+'Step 3. Regression'!$H$18*E8051+'Step 3. Regression'!$I$18)*D8051</f>
        <v>2.8381745879203826</v>
      </c>
    </row>
    <row r="8052" spans="1:7" x14ac:dyDescent="0.25">
      <c r="A8052" s="8">
        <f>IF(ISBLANK('Step 1.4 CNY OAT'!A8052),"-",'Step 1.4 CNY OAT'!A8052)</f>
        <v>43436.416666666664</v>
      </c>
      <c r="B8052" s="26">
        <f t="shared" si="143"/>
        <v>335</v>
      </c>
      <c r="C8052" s="67" cm="1">
        <f t="array" ref="C8052">INDEX('Step 5. Daily Avg Schedule Calc'!$A$2:$D$169,(WEEKDAY(A8052)-1)*24+HOUR(A8052)+1,3)</f>
        <v>1</v>
      </c>
      <c r="D8052" s="67" cm="1">
        <f t="array" ref="D8052">INDEX('Step 5. Daily Avg Schedule Calc'!$A$2:$D$169,(WEEKDAY(A8052)-1)*24+HOUR(A8052)+1,4)</f>
        <v>1</v>
      </c>
      <c r="E8052">
        <f>VLOOKUP(A8052,'Step 1.4 CNY OAT'!$A$1:$B$8761,2)</f>
        <v>47</v>
      </c>
      <c r="F8052" s="11">
        <f ca="1">('Step 3. Regression'!$B$18*E8052^2+'Step 3. Regression'!$C$18*E8052+'Step 3. Regression'!$D$18)*C8052</f>
        <v>5.5727927039613396</v>
      </c>
      <c r="G8052" s="11">
        <f ca="1">('Step 3. Regression'!$G$18*E8052^2+'Step 3. Regression'!$H$18*E8052+'Step 3. Regression'!$I$18)*D8052</f>
        <v>2.8191721199846294</v>
      </c>
    </row>
    <row r="8053" spans="1:7" x14ac:dyDescent="0.25">
      <c r="A8053" s="8">
        <f>IF(ISBLANK('Step 1.4 CNY OAT'!A8053),"-",'Step 1.4 CNY OAT'!A8053)</f>
        <v>43436.458333333336</v>
      </c>
      <c r="B8053" s="26">
        <f t="shared" si="143"/>
        <v>335</v>
      </c>
      <c r="C8053" s="67" cm="1">
        <f t="array" ref="C8053">INDEX('Step 5. Daily Avg Schedule Calc'!$A$2:$D$169,(WEEKDAY(A8053)-1)*24+HOUR(A8053)+1,3)</f>
        <v>1</v>
      </c>
      <c r="D8053" s="67" cm="1">
        <f t="array" ref="D8053">INDEX('Step 5. Daily Avg Schedule Calc'!$A$2:$D$169,(WEEKDAY(A8053)-1)*24+HOUR(A8053)+1,4)</f>
        <v>1</v>
      </c>
      <c r="E8053">
        <f>VLOOKUP(A8053,'Step 1.4 CNY OAT'!$A$1:$B$8761,2)</f>
        <v>48</v>
      </c>
      <c r="F8053" s="11">
        <f ca="1">('Step 3. Regression'!$B$18*E8053^2+'Step 3. Regression'!$C$18*E8053+'Step 3. Regression'!$D$18)*C8053</f>
        <v>5.5225267097557609</v>
      </c>
      <c r="G8053" s="11">
        <f ca="1">('Step 3. Regression'!$G$18*E8053^2+'Step 3. Regression'!$H$18*E8053+'Step 3. Regression'!$I$18)*D8053</f>
        <v>2.8014169777033562</v>
      </c>
    </row>
    <row r="8054" spans="1:7" x14ac:dyDescent="0.25">
      <c r="A8054" s="8">
        <f>IF(ISBLANK('Step 1.4 CNY OAT'!A8054),"-",'Step 1.4 CNY OAT'!A8054)</f>
        <v>43436.5</v>
      </c>
      <c r="B8054" s="26">
        <f t="shared" si="143"/>
        <v>335</v>
      </c>
      <c r="C8054" s="67" cm="1">
        <f t="array" ref="C8054">INDEX('Step 5. Daily Avg Schedule Calc'!$A$2:$D$169,(WEEKDAY(A8054)-1)*24+HOUR(A8054)+1,3)</f>
        <v>1</v>
      </c>
      <c r="D8054" s="67" cm="1">
        <f t="array" ref="D8054">INDEX('Step 5. Daily Avg Schedule Calc'!$A$2:$D$169,(WEEKDAY(A8054)-1)*24+HOUR(A8054)+1,4)</f>
        <v>1</v>
      </c>
      <c r="E8054">
        <f>VLOOKUP(A8054,'Step 1.4 CNY OAT'!$A$1:$B$8761,2)</f>
        <v>48</v>
      </c>
      <c r="F8054" s="11">
        <f ca="1">('Step 3. Regression'!$B$18*E8054^2+'Step 3. Regression'!$C$18*E8054+'Step 3. Regression'!$D$18)*C8054</f>
        <v>5.5225267097557609</v>
      </c>
      <c r="G8054" s="11">
        <f ca="1">('Step 3. Regression'!$G$18*E8054^2+'Step 3. Regression'!$H$18*E8054+'Step 3. Regression'!$I$18)*D8054</f>
        <v>2.8014169777033562</v>
      </c>
    </row>
    <row r="8055" spans="1:7" x14ac:dyDescent="0.25">
      <c r="A8055" s="8">
        <f>IF(ISBLANK('Step 1.4 CNY OAT'!A8055),"-",'Step 1.4 CNY OAT'!A8055)</f>
        <v>43436.541666666664</v>
      </c>
      <c r="B8055" s="26">
        <f t="shared" si="143"/>
        <v>335</v>
      </c>
      <c r="C8055" s="67" cm="1">
        <f t="array" ref="C8055">INDEX('Step 5. Daily Avg Schedule Calc'!$A$2:$D$169,(WEEKDAY(A8055)-1)*24+HOUR(A8055)+1,3)</f>
        <v>1</v>
      </c>
      <c r="D8055" s="67" cm="1">
        <f t="array" ref="D8055">INDEX('Step 5. Daily Avg Schedule Calc'!$A$2:$D$169,(WEEKDAY(A8055)-1)*24+HOUR(A8055)+1,4)</f>
        <v>1</v>
      </c>
      <c r="E8055">
        <f>VLOOKUP(A8055,'Step 1.4 CNY OAT'!$A$1:$B$8761,2)</f>
        <v>50</v>
      </c>
      <c r="F8055" s="11">
        <f ca="1">('Step 3. Regression'!$B$18*E8055^2+'Step 3. Regression'!$C$18*E8055+'Step 3. Regression'!$D$18)*C8055</f>
        <v>5.4365451275323569</v>
      </c>
      <c r="G8055" s="11">
        <f ca="1">('Step 3. Regression'!$G$18*E8055^2+'Step 3. Regression'!$H$18*E8055+'Step 3. Regression'!$I$18)*D8055</f>
        <v>2.7696486701042482</v>
      </c>
    </row>
    <row r="8056" spans="1:7" x14ac:dyDescent="0.25">
      <c r="A8056" s="8">
        <f>IF(ISBLANK('Step 1.4 CNY OAT'!A8056),"-",'Step 1.4 CNY OAT'!A8056)</f>
        <v>43436.583333333336</v>
      </c>
      <c r="B8056" s="26">
        <f t="shared" si="143"/>
        <v>335</v>
      </c>
      <c r="C8056" s="67" cm="1">
        <f t="array" ref="C8056">INDEX('Step 5. Daily Avg Schedule Calc'!$A$2:$D$169,(WEEKDAY(A8056)-1)*24+HOUR(A8056)+1,3)</f>
        <v>1</v>
      </c>
      <c r="D8056" s="67" cm="1">
        <f t="array" ref="D8056">INDEX('Step 5. Daily Avg Schedule Calc'!$A$2:$D$169,(WEEKDAY(A8056)-1)*24+HOUR(A8056)+1,4)</f>
        <v>1</v>
      </c>
      <c r="E8056">
        <f>VLOOKUP(A8056,'Step 1.4 CNY OAT'!$A$1:$B$8761,2)</f>
        <v>52</v>
      </c>
      <c r="F8056" s="11">
        <f ca="1">('Step 3. Regression'!$B$18*E8056^2+'Step 3. Regression'!$C$18*E8056+'Step 3. Regression'!$D$18)*C8056</f>
        <v>5.3699640868926206</v>
      </c>
      <c r="G8056" s="11">
        <f ca="1">('Step 3. Regression'!$G$18*E8056^2+'Step 3. Regression'!$H$18*E8056+'Step 3. Regression'!$I$18)*D8056</f>
        <v>2.7428696651230586</v>
      </c>
    </row>
    <row r="8057" spans="1:7" x14ac:dyDescent="0.25">
      <c r="A8057" s="8">
        <f>IF(ISBLANK('Step 1.4 CNY OAT'!A8057),"-",'Step 1.4 CNY OAT'!A8057)</f>
        <v>43436.625</v>
      </c>
      <c r="B8057" s="26">
        <f t="shared" si="143"/>
        <v>335</v>
      </c>
      <c r="C8057" s="67" cm="1">
        <f t="array" ref="C8057">INDEX('Step 5. Daily Avg Schedule Calc'!$A$2:$D$169,(WEEKDAY(A8057)-1)*24+HOUR(A8057)+1,3)</f>
        <v>1</v>
      </c>
      <c r="D8057" s="67" cm="1">
        <f t="array" ref="D8057">INDEX('Step 5. Daily Avg Schedule Calc'!$A$2:$D$169,(WEEKDAY(A8057)-1)*24+HOUR(A8057)+1,4)</f>
        <v>1</v>
      </c>
      <c r="E8057">
        <f>VLOOKUP(A8057,'Step 1.4 CNY OAT'!$A$1:$B$8761,2)</f>
        <v>52</v>
      </c>
      <c r="F8057" s="11">
        <f ca="1">('Step 3. Regression'!$B$18*E8057^2+'Step 3. Regression'!$C$18*E8057+'Step 3. Regression'!$D$18)*C8057</f>
        <v>5.3699640868926206</v>
      </c>
      <c r="G8057" s="11">
        <f ca="1">('Step 3. Regression'!$G$18*E8057^2+'Step 3. Regression'!$H$18*E8057+'Step 3. Regression'!$I$18)*D8057</f>
        <v>2.7428696651230586</v>
      </c>
    </row>
    <row r="8058" spans="1:7" x14ac:dyDescent="0.25">
      <c r="A8058" s="8">
        <f>IF(ISBLANK('Step 1.4 CNY OAT'!A8058),"-",'Step 1.4 CNY OAT'!A8058)</f>
        <v>43436.666666666664</v>
      </c>
      <c r="B8058" s="26">
        <f t="shared" si="143"/>
        <v>335</v>
      </c>
      <c r="C8058" s="67" cm="1">
        <f t="array" ref="C8058">INDEX('Step 5. Daily Avg Schedule Calc'!$A$2:$D$169,(WEEKDAY(A8058)-1)*24+HOUR(A8058)+1,3)</f>
        <v>1</v>
      </c>
      <c r="D8058" s="67" cm="1">
        <f t="array" ref="D8058">INDEX('Step 5. Daily Avg Schedule Calc'!$A$2:$D$169,(WEEKDAY(A8058)-1)*24+HOUR(A8058)+1,4)</f>
        <v>1</v>
      </c>
      <c r="E8058">
        <f>VLOOKUP(A8058,'Step 1.4 CNY OAT'!$A$1:$B$8761,2)</f>
        <v>51</v>
      </c>
      <c r="F8058" s="11">
        <f ca="1">('Step 3. Regression'!$B$18*E8058^2+'Step 3. Regression'!$C$18*E8058+'Step 3. Regression'!$D$18)*C8058</f>
        <v>5.4008295395145307</v>
      </c>
      <c r="G8058" s="11">
        <f ca="1">('Step 3. Regression'!$G$18*E8058^2+'Step 3. Regression'!$H$18*E8058+'Step 3. Regression'!$I$18)*D8058</f>
        <v>2.7556355047864143</v>
      </c>
    </row>
    <row r="8059" spans="1:7" x14ac:dyDescent="0.25">
      <c r="A8059" s="8">
        <f>IF(ISBLANK('Step 1.4 CNY OAT'!A8059),"-",'Step 1.4 CNY OAT'!A8059)</f>
        <v>43436.708333333336</v>
      </c>
      <c r="B8059" s="26">
        <f t="shared" si="143"/>
        <v>335</v>
      </c>
      <c r="C8059" s="67" cm="1">
        <f t="array" ref="C8059">INDEX('Step 5. Daily Avg Schedule Calc'!$A$2:$D$169,(WEEKDAY(A8059)-1)*24+HOUR(A8059)+1,3)</f>
        <v>1</v>
      </c>
      <c r="D8059" s="67" cm="1">
        <f t="array" ref="D8059">INDEX('Step 5. Daily Avg Schedule Calc'!$A$2:$D$169,(WEEKDAY(A8059)-1)*24+HOUR(A8059)+1,4)</f>
        <v>1</v>
      </c>
      <c r="E8059">
        <f>VLOOKUP(A8059,'Step 1.4 CNY OAT'!$A$1:$B$8761,2)</f>
        <v>54</v>
      </c>
      <c r="F8059" s="11">
        <f ca="1">('Step 3. Regression'!$B$18*E8059^2+'Step 3. Regression'!$C$18*E8059+'Step 3. Regression'!$D$18)*C8059</f>
        <v>5.3227835878365486</v>
      </c>
      <c r="G8059" s="11">
        <f ca="1">('Step 3. Regression'!$G$18*E8059^2+'Step 3. Regression'!$H$18*E8059+'Step 3. Regression'!$I$18)*D8059</f>
        <v>2.721079962759787</v>
      </c>
    </row>
    <row r="8060" spans="1:7" x14ac:dyDescent="0.25">
      <c r="A8060" s="8">
        <f>IF(ISBLANK('Step 1.4 CNY OAT'!A8060),"-",'Step 1.4 CNY OAT'!A8060)</f>
        <v>43436.75</v>
      </c>
      <c r="B8060" s="26">
        <f t="shared" si="143"/>
        <v>335</v>
      </c>
      <c r="C8060" s="67" cm="1">
        <f t="array" ref="C8060">INDEX('Step 5. Daily Avg Schedule Calc'!$A$2:$D$169,(WEEKDAY(A8060)-1)*24+HOUR(A8060)+1,3)</f>
        <v>1</v>
      </c>
      <c r="D8060" s="67" cm="1">
        <f t="array" ref="D8060">INDEX('Step 5. Daily Avg Schedule Calc'!$A$2:$D$169,(WEEKDAY(A8060)-1)*24+HOUR(A8060)+1,4)</f>
        <v>1</v>
      </c>
      <c r="E8060">
        <f>VLOOKUP(A8060,'Step 1.4 CNY OAT'!$A$1:$B$8761,2)</f>
        <v>52</v>
      </c>
      <c r="F8060" s="11">
        <f ca="1">('Step 3. Regression'!$B$18*E8060^2+'Step 3. Regression'!$C$18*E8060+'Step 3. Regression'!$D$18)*C8060</f>
        <v>5.3699640868926206</v>
      </c>
      <c r="G8060" s="11">
        <f ca="1">('Step 3. Regression'!$G$18*E8060^2+'Step 3. Regression'!$H$18*E8060+'Step 3. Regression'!$I$18)*D8060</f>
        <v>2.7428696651230586</v>
      </c>
    </row>
    <row r="8061" spans="1:7" x14ac:dyDescent="0.25">
      <c r="A8061" s="8">
        <f>IF(ISBLANK('Step 1.4 CNY OAT'!A8061),"-",'Step 1.4 CNY OAT'!A8061)</f>
        <v>43436.791666666664</v>
      </c>
      <c r="B8061" s="26">
        <f t="shared" si="143"/>
        <v>335</v>
      </c>
      <c r="C8061" s="67" cm="1">
        <f t="array" ref="C8061">INDEX('Step 5. Daily Avg Schedule Calc'!$A$2:$D$169,(WEEKDAY(A8061)-1)*24+HOUR(A8061)+1,3)</f>
        <v>1</v>
      </c>
      <c r="D8061" s="67" cm="1">
        <f t="array" ref="D8061">INDEX('Step 5. Daily Avg Schedule Calc'!$A$2:$D$169,(WEEKDAY(A8061)-1)*24+HOUR(A8061)+1,4)</f>
        <v>1</v>
      </c>
      <c r="E8061">
        <f>VLOOKUP(A8061,'Step 1.4 CNY OAT'!$A$1:$B$8761,2)</f>
        <v>52</v>
      </c>
      <c r="F8061" s="11">
        <f ca="1">('Step 3. Regression'!$B$18*E8061^2+'Step 3. Regression'!$C$18*E8061+'Step 3. Regression'!$D$18)*C8061</f>
        <v>5.3699640868926206</v>
      </c>
      <c r="G8061" s="11">
        <f ca="1">('Step 3. Regression'!$G$18*E8061^2+'Step 3. Regression'!$H$18*E8061+'Step 3. Regression'!$I$18)*D8061</f>
        <v>2.7428696651230586</v>
      </c>
    </row>
    <row r="8062" spans="1:7" x14ac:dyDescent="0.25">
      <c r="A8062" s="8">
        <f>IF(ISBLANK('Step 1.4 CNY OAT'!A8062),"-",'Step 1.4 CNY OAT'!A8062)</f>
        <v>43436.833333333336</v>
      </c>
      <c r="B8062" s="26">
        <f t="shared" si="143"/>
        <v>335</v>
      </c>
      <c r="C8062" s="67" cm="1">
        <f t="array" ref="C8062">INDEX('Step 5. Daily Avg Schedule Calc'!$A$2:$D$169,(WEEKDAY(A8062)-1)*24+HOUR(A8062)+1,3)</f>
        <v>1</v>
      </c>
      <c r="D8062" s="67" cm="1">
        <f t="array" ref="D8062">INDEX('Step 5. Daily Avg Schedule Calc'!$A$2:$D$169,(WEEKDAY(A8062)-1)*24+HOUR(A8062)+1,4)</f>
        <v>1</v>
      </c>
      <c r="E8062">
        <f>VLOOKUP(A8062,'Step 1.4 CNY OAT'!$A$1:$B$8761,2)</f>
        <v>52</v>
      </c>
      <c r="F8062" s="11">
        <f ca="1">('Step 3. Regression'!$B$18*E8062^2+'Step 3. Regression'!$C$18*E8062+'Step 3. Regression'!$D$18)*C8062</f>
        <v>5.3699640868926206</v>
      </c>
      <c r="G8062" s="11">
        <f ca="1">('Step 3. Regression'!$G$18*E8062^2+'Step 3. Regression'!$H$18*E8062+'Step 3. Regression'!$I$18)*D8062</f>
        <v>2.7428696651230586</v>
      </c>
    </row>
    <row r="8063" spans="1:7" x14ac:dyDescent="0.25">
      <c r="A8063" s="8">
        <f>IF(ISBLANK('Step 1.4 CNY OAT'!A8063),"-",'Step 1.4 CNY OAT'!A8063)</f>
        <v>43436.875</v>
      </c>
      <c r="B8063" s="26">
        <f t="shared" si="143"/>
        <v>335</v>
      </c>
      <c r="C8063" s="67" cm="1">
        <f t="array" ref="C8063">INDEX('Step 5. Daily Avg Schedule Calc'!$A$2:$D$169,(WEEKDAY(A8063)-1)*24+HOUR(A8063)+1,3)</f>
        <v>1</v>
      </c>
      <c r="D8063" s="67" cm="1">
        <f t="array" ref="D8063">INDEX('Step 5. Daily Avg Schedule Calc'!$A$2:$D$169,(WEEKDAY(A8063)-1)*24+HOUR(A8063)+1,4)</f>
        <v>1</v>
      </c>
      <c r="E8063">
        <f>VLOOKUP(A8063,'Step 1.4 CNY OAT'!$A$1:$B$8761,2)</f>
        <v>54</v>
      </c>
      <c r="F8063" s="11">
        <f ca="1">('Step 3. Regression'!$B$18*E8063^2+'Step 3. Regression'!$C$18*E8063+'Step 3. Regression'!$D$18)*C8063</f>
        <v>5.3227835878365486</v>
      </c>
      <c r="G8063" s="11">
        <f ca="1">('Step 3. Regression'!$G$18*E8063^2+'Step 3. Regression'!$H$18*E8063+'Step 3. Regression'!$I$18)*D8063</f>
        <v>2.721079962759787</v>
      </c>
    </row>
    <row r="8064" spans="1:7" x14ac:dyDescent="0.25">
      <c r="A8064" s="8">
        <f>IF(ISBLANK('Step 1.4 CNY OAT'!A8064),"-",'Step 1.4 CNY OAT'!A8064)</f>
        <v>43436.916666666664</v>
      </c>
      <c r="B8064" s="26">
        <f t="shared" si="143"/>
        <v>335</v>
      </c>
      <c r="C8064" s="67" cm="1">
        <f t="array" ref="C8064">INDEX('Step 5. Daily Avg Schedule Calc'!$A$2:$D$169,(WEEKDAY(A8064)-1)*24+HOUR(A8064)+1,3)</f>
        <v>1</v>
      </c>
      <c r="D8064" s="67" cm="1">
        <f t="array" ref="D8064">INDEX('Step 5. Daily Avg Schedule Calc'!$A$2:$D$169,(WEEKDAY(A8064)-1)*24+HOUR(A8064)+1,4)</f>
        <v>1</v>
      </c>
      <c r="E8064">
        <f>VLOOKUP(A8064,'Step 1.4 CNY OAT'!$A$1:$B$8761,2)</f>
        <v>52</v>
      </c>
      <c r="F8064" s="11">
        <f ca="1">('Step 3. Regression'!$B$18*E8064^2+'Step 3. Regression'!$C$18*E8064+'Step 3. Regression'!$D$18)*C8064</f>
        <v>5.3699640868926206</v>
      </c>
      <c r="G8064" s="11">
        <f ca="1">('Step 3. Regression'!$G$18*E8064^2+'Step 3. Regression'!$H$18*E8064+'Step 3. Regression'!$I$18)*D8064</f>
        <v>2.7428696651230586</v>
      </c>
    </row>
    <row r="8065" spans="1:7" x14ac:dyDescent="0.25">
      <c r="A8065" s="8">
        <f>IF(ISBLANK('Step 1.4 CNY OAT'!A8065),"-",'Step 1.4 CNY OAT'!A8065)</f>
        <v>43436.958333333336</v>
      </c>
      <c r="B8065" s="26">
        <f t="shared" si="143"/>
        <v>335</v>
      </c>
      <c r="C8065" s="67" cm="1">
        <f t="array" ref="C8065">INDEX('Step 5. Daily Avg Schedule Calc'!$A$2:$D$169,(WEEKDAY(A8065)-1)*24+HOUR(A8065)+1,3)</f>
        <v>1</v>
      </c>
      <c r="D8065" s="67" cm="1">
        <f t="array" ref="D8065">INDEX('Step 5. Daily Avg Schedule Calc'!$A$2:$D$169,(WEEKDAY(A8065)-1)*24+HOUR(A8065)+1,4)</f>
        <v>1</v>
      </c>
      <c r="E8065">
        <f>VLOOKUP(A8065,'Step 1.4 CNY OAT'!$A$1:$B$8761,2)</f>
        <v>55</v>
      </c>
      <c r="F8065" s="11">
        <f ca="1">('Step 3. Regression'!$B$18*E8065^2+'Step 3. Regression'!$C$18*E8065+'Step 3. Regression'!$D$18)*C8065</f>
        <v>5.3064685414023867</v>
      </c>
      <c r="G8065" s="11">
        <f ca="1">('Step 3. Regression'!$G$18*E8065^2+'Step 3. Regression'!$H$18*E8065+'Step 3. Regression'!$I$18)*D8065</f>
        <v>2.7120561000598711</v>
      </c>
    </row>
    <row r="8066" spans="1:7" x14ac:dyDescent="0.25">
      <c r="A8066" s="8">
        <f>IF(ISBLANK('Step 1.4 CNY OAT'!A8066),"-",'Step 1.4 CNY OAT'!A8066)</f>
        <v>43437</v>
      </c>
      <c r="B8066" s="26">
        <f t="shared" si="143"/>
        <v>336</v>
      </c>
      <c r="C8066" s="67" cm="1">
        <f t="array" ref="C8066">INDEX('Step 5. Daily Avg Schedule Calc'!$A$2:$D$169,(WEEKDAY(A8066)-1)*24+HOUR(A8066)+1,3)</f>
        <v>1</v>
      </c>
      <c r="D8066" s="67" cm="1">
        <f t="array" ref="D8066">INDEX('Step 5. Daily Avg Schedule Calc'!$A$2:$D$169,(WEEKDAY(A8066)-1)*24+HOUR(A8066)+1,4)</f>
        <v>1</v>
      </c>
      <c r="E8066">
        <f>VLOOKUP(A8066,'Step 1.4 CNY OAT'!$A$1:$B$8761,2)</f>
        <v>57</v>
      </c>
      <c r="F8066" s="11">
        <f ca="1">('Step 3. Regression'!$B$18*E8066^2+'Step 3. Regression'!$C$18*E8066+'Step 3. Regression'!$D$18)*C8066</f>
        <v>5.2883888547218145</v>
      </c>
      <c r="G8066" s="11">
        <f ca="1">('Step 3. Regression'!$G$18*E8066^2+'Step 3. Regression'!$H$18*E8066+'Step 3. Regression'!$I$18)*D8066</f>
        <v>2.697750351623478</v>
      </c>
    </row>
    <row r="8067" spans="1:7" x14ac:dyDescent="0.25">
      <c r="A8067" s="8">
        <f>IF(ISBLANK('Step 1.4 CNY OAT'!A8067),"-",'Step 1.4 CNY OAT'!A8067)</f>
        <v>43437.041666666664</v>
      </c>
      <c r="B8067" s="26">
        <f t="shared" ref="B8067:B8130" si="144">_xlfn.DAYS(A8067,$A$2)</f>
        <v>336</v>
      </c>
      <c r="C8067" s="67" cm="1">
        <f t="array" ref="C8067">INDEX('Step 5. Daily Avg Schedule Calc'!$A$2:$D$169,(WEEKDAY(A8067)-1)*24+HOUR(A8067)+1,3)</f>
        <v>1</v>
      </c>
      <c r="D8067" s="67" cm="1">
        <f t="array" ref="D8067">INDEX('Step 5. Daily Avg Schedule Calc'!$A$2:$D$169,(WEEKDAY(A8067)-1)*24+HOUR(A8067)+1,4)</f>
        <v>1</v>
      </c>
      <c r="E8067">
        <f>VLOOKUP(A8067,'Step 1.4 CNY OAT'!$A$1:$B$8761,2)</f>
        <v>55</v>
      </c>
      <c r="F8067" s="11">
        <f ca="1">('Step 3. Regression'!$B$18*E8067^2+'Step 3. Regression'!$C$18*E8067+'Step 3. Regression'!$D$18)*C8067</f>
        <v>5.3064685414023867</v>
      </c>
      <c r="G8067" s="11">
        <f ca="1">('Step 3. Regression'!$G$18*E8067^2+'Step 3. Regression'!$H$18*E8067+'Step 3. Regression'!$I$18)*D8067</f>
        <v>2.7120561000598711</v>
      </c>
    </row>
    <row r="8068" spans="1:7" x14ac:dyDescent="0.25">
      <c r="A8068" s="8">
        <f>IF(ISBLANK('Step 1.4 CNY OAT'!A8068),"-",'Step 1.4 CNY OAT'!A8068)</f>
        <v>43437.083333333336</v>
      </c>
      <c r="B8068" s="26">
        <f t="shared" si="144"/>
        <v>336</v>
      </c>
      <c r="C8068" s="67" cm="1">
        <f t="array" ref="C8068">INDEX('Step 5. Daily Avg Schedule Calc'!$A$2:$D$169,(WEEKDAY(A8068)-1)*24+HOUR(A8068)+1,3)</f>
        <v>1</v>
      </c>
      <c r="D8068" s="67" cm="1">
        <f t="array" ref="D8068">INDEX('Step 5. Daily Avg Schedule Calc'!$A$2:$D$169,(WEEKDAY(A8068)-1)*24+HOUR(A8068)+1,4)</f>
        <v>1</v>
      </c>
      <c r="E8068">
        <f>VLOOKUP(A8068,'Step 1.4 CNY OAT'!$A$1:$B$8761,2)</f>
        <v>55</v>
      </c>
      <c r="F8068" s="11">
        <f ca="1">('Step 3. Regression'!$B$18*E8068^2+'Step 3. Regression'!$C$18*E8068+'Step 3. Regression'!$D$18)*C8068</f>
        <v>5.3064685414023867</v>
      </c>
      <c r="G8068" s="11">
        <f ca="1">('Step 3. Regression'!$G$18*E8068^2+'Step 3. Regression'!$H$18*E8068+'Step 3. Regression'!$I$18)*D8068</f>
        <v>2.7120561000598711</v>
      </c>
    </row>
    <row r="8069" spans="1:7" x14ac:dyDescent="0.25">
      <c r="A8069" s="8">
        <f>IF(ISBLANK('Step 1.4 CNY OAT'!A8069),"-",'Step 1.4 CNY OAT'!A8069)</f>
        <v>43437.125</v>
      </c>
      <c r="B8069" s="26">
        <f t="shared" si="144"/>
        <v>336</v>
      </c>
      <c r="C8069" s="67" cm="1">
        <f t="array" ref="C8069">INDEX('Step 5. Daily Avg Schedule Calc'!$A$2:$D$169,(WEEKDAY(A8069)-1)*24+HOUR(A8069)+1,3)</f>
        <v>1</v>
      </c>
      <c r="D8069" s="67" cm="1">
        <f t="array" ref="D8069">INDEX('Step 5. Daily Avg Schedule Calc'!$A$2:$D$169,(WEEKDAY(A8069)-1)*24+HOUR(A8069)+1,4)</f>
        <v>1</v>
      </c>
      <c r="E8069">
        <f>VLOOKUP(A8069,'Step 1.4 CNY OAT'!$A$1:$B$8761,2)</f>
        <v>55</v>
      </c>
      <c r="F8069" s="11">
        <f ca="1">('Step 3. Regression'!$B$18*E8069^2+'Step 3. Regression'!$C$18*E8069+'Step 3. Regression'!$D$18)*C8069</f>
        <v>5.3064685414023867</v>
      </c>
      <c r="G8069" s="11">
        <f ca="1">('Step 3. Regression'!$G$18*E8069^2+'Step 3. Regression'!$H$18*E8069+'Step 3. Regression'!$I$18)*D8069</f>
        <v>2.7120561000598711</v>
      </c>
    </row>
    <row r="8070" spans="1:7" x14ac:dyDescent="0.25">
      <c r="A8070" s="8">
        <f>IF(ISBLANK('Step 1.4 CNY OAT'!A8070),"-",'Step 1.4 CNY OAT'!A8070)</f>
        <v>43437.166666666664</v>
      </c>
      <c r="B8070" s="26">
        <f t="shared" si="144"/>
        <v>336</v>
      </c>
      <c r="C8070" s="67" cm="1">
        <f t="array" ref="C8070">INDEX('Step 5. Daily Avg Schedule Calc'!$A$2:$D$169,(WEEKDAY(A8070)-1)*24+HOUR(A8070)+1,3)</f>
        <v>1</v>
      </c>
      <c r="D8070" s="67" cm="1">
        <f t="array" ref="D8070">INDEX('Step 5. Daily Avg Schedule Calc'!$A$2:$D$169,(WEEKDAY(A8070)-1)*24+HOUR(A8070)+1,4)</f>
        <v>1</v>
      </c>
      <c r="E8070">
        <f>VLOOKUP(A8070,'Step 1.4 CNY OAT'!$A$1:$B$8761,2)</f>
        <v>55</v>
      </c>
      <c r="F8070" s="11">
        <f ca="1">('Step 3. Regression'!$B$18*E8070^2+'Step 3. Regression'!$C$18*E8070+'Step 3. Regression'!$D$18)*C8070</f>
        <v>5.3064685414023867</v>
      </c>
      <c r="G8070" s="11">
        <f ca="1">('Step 3. Regression'!$G$18*E8070^2+'Step 3. Regression'!$H$18*E8070+'Step 3. Regression'!$I$18)*D8070</f>
        <v>2.7120561000598711</v>
      </c>
    </row>
    <row r="8071" spans="1:7" x14ac:dyDescent="0.25">
      <c r="A8071" s="8">
        <f>IF(ISBLANK('Step 1.4 CNY OAT'!A8071),"-",'Step 1.4 CNY OAT'!A8071)</f>
        <v>43437.208333333336</v>
      </c>
      <c r="B8071" s="26">
        <f t="shared" si="144"/>
        <v>336</v>
      </c>
      <c r="C8071" s="67" cm="1">
        <f t="array" ref="C8071">INDEX('Step 5. Daily Avg Schedule Calc'!$A$2:$D$169,(WEEKDAY(A8071)-1)*24+HOUR(A8071)+1,3)</f>
        <v>1</v>
      </c>
      <c r="D8071" s="67" cm="1">
        <f t="array" ref="D8071">INDEX('Step 5. Daily Avg Schedule Calc'!$A$2:$D$169,(WEEKDAY(A8071)-1)*24+HOUR(A8071)+1,4)</f>
        <v>1</v>
      </c>
      <c r="E8071">
        <f>VLOOKUP(A8071,'Step 1.4 CNY OAT'!$A$1:$B$8761,2)</f>
        <v>55</v>
      </c>
      <c r="F8071" s="11">
        <f ca="1">('Step 3. Regression'!$B$18*E8071^2+'Step 3. Regression'!$C$18*E8071+'Step 3. Regression'!$D$18)*C8071</f>
        <v>5.3064685414023867</v>
      </c>
      <c r="G8071" s="11">
        <f ca="1">('Step 3. Regression'!$G$18*E8071^2+'Step 3. Regression'!$H$18*E8071+'Step 3. Regression'!$I$18)*D8071</f>
        <v>2.7120561000598711</v>
      </c>
    </row>
    <row r="8072" spans="1:7" x14ac:dyDescent="0.25">
      <c r="A8072" s="8">
        <f>IF(ISBLANK('Step 1.4 CNY OAT'!A8072),"-",'Step 1.4 CNY OAT'!A8072)</f>
        <v>43437.25</v>
      </c>
      <c r="B8072" s="26">
        <f t="shared" si="144"/>
        <v>336</v>
      </c>
      <c r="C8072" s="67" cm="1">
        <f t="array" ref="C8072">INDEX('Step 5. Daily Avg Schedule Calc'!$A$2:$D$169,(WEEKDAY(A8072)-1)*24+HOUR(A8072)+1,3)</f>
        <v>1</v>
      </c>
      <c r="D8072" s="67" cm="1">
        <f t="array" ref="D8072">INDEX('Step 5. Daily Avg Schedule Calc'!$A$2:$D$169,(WEEKDAY(A8072)-1)*24+HOUR(A8072)+1,4)</f>
        <v>1</v>
      </c>
      <c r="E8072">
        <f>VLOOKUP(A8072,'Step 1.4 CNY OAT'!$A$1:$B$8761,2)</f>
        <v>55</v>
      </c>
      <c r="F8072" s="11">
        <f ca="1">('Step 3. Regression'!$B$18*E8072^2+'Step 3. Regression'!$C$18*E8072+'Step 3. Regression'!$D$18)*C8072</f>
        <v>5.3064685414023867</v>
      </c>
      <c r="G8072" s="11">
        <f ca="1">('Step 3. Regression'!$G$18*E8072^2+'Step 3. Regression'!$H$18*E8072+'Step 3. Regression'!$I$18)*D8072</f>
        <v>2.7120561000598711</v>
      </c>
    </row>
    <row r="8073" spans="1:7" x14ac:dyDescent="0.25">
      <c r="A8073" s="8">
        <f>IF(ISBLANK('Step 1.4 CNY OAT'!A8073),"-",'Step 1.4 CNY OAT'!A8073)</f>
        <v>43437.291666666664</v>
      </c>
      <c r="B8073" s="26">
        <f t="shared" si="144"/>
        <v>336</v>
      </c>
      <c r="C8073" s="67" cm="1">
        <f t="array" ref="C8073">INDEX('Step 5. Daily Avg Schedule Calc'!$A$2:$D$169,(WEEKDAY(A8073)-1)*24+HOUR(A8073)+1,3)</f>
        <v>1</v>
      </c>
      <c r="D8073" s="67" cm="1">
        <f t="array" ref="D8073">INDEX('Step 5. Daily Avg Schedule Calc'!$A$2:$D$169,(WEEKDAY(A8073)-1)*24+HOUR(A8073)+1,4)</f>
        <v>1</v>
      </c>
      <c r="E8073">
        <f>VLOOKUP(A8073,'Step 1.4 CNY OAT'!$A$1:$B$8761,2)</f>
        <v>55</v>
      </c>
      <c r="F8073" s="11">
        <f ca="1">('Step 3. Regression'!$B$18*E8073^2+'Step 3. Regression'!$C$18*E8073+'Step 3. Regression'!$D$18)*C8073</f>
        <v>5.3064685414023867</v>
      </c>
      <c r="G8073" s="11">
        <f ca="1">('Step 3. Regression'!$G$18*E8073^2+'Step 3. Regression'!$H$18*E8073+'Step 3. Regression'!$I$18)*D8073</f>
        <v>2.7120561000598711</v>
      </c>
    </row>
    <row r="8074" spans="1:7" x14ac:dyDescent="0.25">
      <c r="A8074" s="8">
        <f>IF(ISBLANK('Step 1.4 CNY OAT'!A8074),"-",'Step 1.4 CNY OAT'!A8074)</f>
        <v>43437.333333333336</v>
      </c>
      <c r="B8074" s="26">
        <f t="shared" si="144"/>
        <v>336</v>
      </c>
      <c r="C8074" s="67" cm="1">
        <f t="array" ref="C8074">INDEX('Step 5. Daily Avg Schedule Calc'!$A$2:$D$169,(WEEKDAY(A8074)-1)*24+HOUR(A8074)+1,3)</f>
        <v>1</v>
      </c>
      <c r="D8074" s="67" cm="1">
        <f t="array" ref="D8074">INDEX('Step 5. Daily Avg Schedule Calc'!$A$2:$D$169,(WEEKDAY(A8074)-1)*24+HOUR(A8074)+1,4)</f>
        <v>1</v>
      </c>
      <c r="E8074">
        <f>VLOOKUP(A8074,'Step 1.4 CNY OAT'!$A$1:$B$8761,2)</f>
        <v>55</v>
      </c>
      <c r="F8074" s="11">
        <f ca="1">('Step 3. Regression'!$B$18*E8074^2+'Step 3. Regression'!$C$18*E8074+'Step 3. Regression'!$D$18)*C8074</f>
        <v>5.3064685414023867</v>
      </c>
      <c r="G8074" s="11">
        <f ca="1">('Step 3. Regression'!$G$18*E8074^2+'Step 3. Regression'!$H$18*E8074+'Step 3. Regression'!$I$18)*D8074</f>
        <v>2.7120561000598711</v>
      </c>
    </row>
    <row r="8075" spans="1:7" x14ac:dyDescent="0.25">
      <c r="A8075" s="8">
        <f>IF(ISBLANK('Step 1.4 CNY OAT'!A8075),"-",'Step 1.4 CNY OAT'!A8075)</f>
        <v>43437.375</v>
      </c>
      <c r="B8075" s="26">
        <f t="shared" si="144"/>
        <v>336</v>
      </c>
      <c r="C8075" s="67" cm="1">
        <f t="array" ref="C8075">INDEX('Step 5. Daily Avg Schedule Calc'!$A$2:$D$169,(WEEKDAY(A8075)-1)*24+HOUR(A8075)+1,3)</f>
        <v>1</v>
      </c>
      <c r="D8075" s="67" cm="1">
        <f t="array" ref="D8075">INDEX('Step 5. Daily Avg Schedule Calc'!$A$2:$D$169,(WEEKDAY(A8075)-1)*24+HOUR(A8075)+1,4)</f>
        <v>1</v>
      </c>
      <c r="E8075">
        <f>VLOOKUP(A8075,'Step 1.4 CNY OAT'!$A$1:$B$8761,2)</f>
        <v>55</v>
      </c>
      <c r="F8075" s="11">
        <f ca="1">('Step 3. Regression'!$B$18*E8075^2+'Step 3. Regression'!$C$18*E8075+'Step 3. Regression'!$D$18)*C8075</f>
        <v>5.3064685414023867</v>
      </c>
      <c r="G8075" s="11">
        <f ca="1">('Step 3. Regression'!$G$18*E8075^2+'Step 3. Regression'!$H$18*E8075+'Step 3. Regression'!$I$18)*D8075</f>
        <v>2.7120561000598711</v>
      </c>
    </row>
    <row r="8076" spans="1:7" x14ac:dyDescent="0.25">
      <c r="A8076" s="8">
        <f>IF(ISBLANK('Step 1.4 CNY OAT'!A8076),"-",'Step 1.4 CNY OAT'!A8076)</f>
        <v>43437.416666666664</v>
      </c>
      <c r="B8076" s="26">
        <f t="shared" si="144"/>
        <v>336</v>
      </c>
      <c r="C8076" s="67" cm="1">
        <f t="array" ref="C8076">INDEX('Step 5. Daily Avg Schedule Calc'!$A$2:$D$169,(WEEKDAY(A8076)-1)*24+HOUR(A8076)+1,3)</f>
        <v>1</v>
      </c>
      <c r="D8076" s="67" cm="1">
        <f t="array" ref="D8076">INDEX('Step 5. Daily Avg Schedule Calc'!$A$2:$D$169,(WEEKDAY(A8076)-1)*24+HOUR(A8076)+1,4)</f>
        <v>1</v>
      </c>
      <c r="E8076">
        <f>VLOOKUP(A8076,'Step 1.4 CNY OAT'!$A$1:$B$8761,2)</f>
        <v>55</v>
      </c>
      <c r="F8076" s="11">
        <f ca="1">('Step 3. Regression'!$B$18*E8076^2+'Step 3. Regression'!$C$18*E8076+'Step 3. Regression'!$D$18)*C8076</f>
        <v>5.3064685414023867</v>
      </c>
      <c r="G8076" s="11">
        <f ca="1">('Step 3. Regression'!$G$18*E8076^2+'Step 3. Regression'!$H$18*E8076+'Step 3. Regression'!$I$18)*D8076</f>
        <v>2.7120561000598711</v>
      </c>
    </row>
    <row r="8077" spans="1:7" x14ac:dyDescent="0.25">
      <c r="A8077" s="8">
        <f>IF(ISBLANK('Step 1.4 CNY OAT'!A8077),"-",'Step 1.4 CNY OAT'!A8077)</f>
        <v>43437.458333333336</v>
      </c>
      <c r="B8077" s="26">
        <f t="shared" si="144"/>
        <v>336</v>
      </c>
      <c r="C8077" s="67" cm="1">
        <f t="array" ref="C8077">INDEX('Step 5. Daily Avg Schedule Calc'!$A$2:$D$169,(WEEKDAY(A8077)-1)*24+HOUR(A8077)+1,3)</f>
        <v>1</v>
      </c>
      <c r="D8077" s="67" cm="1">
        <f t="array" ref="D8077">INDEX('Step 5. Daily Avg Schedule Calc'!$A$2:$D$169,(WEEKDAY(A8077)-1)*24+HOUR(A8077)+1,4)</f>
        <v>1</v>
      </c>
      <c r="E8077">
        <f>VLOOKUP(A8077,'Step 1.4 CNY OAT'!$A$1:$B$8761,2)</f>
        <v>55</v>
      </c>
      <c r="F8077" s="11">
        <f ca="1">('Step 3. Regression'!$B$18*E8077^2+'Step 3. Regression'!$C$18*E8077+'Step 3. Regression'!$D$18)*C8077</f>
        <v>5.3064685414023867</v>
      </c>
      <c r="G8077" s="11">
        <f ca="1">('Step 3. Regression'!$G$18*E8077^2+'Step 3. Regression'!$H$18*E8077+'Step 3. Regression'!$I$18)*D8077</f>
        <v>2.7120561000598711</v>
      </c>
    </row>
    <row r="8078" spans="1:7" x14ac:dyDescent="0.25">
      <c r="A8078" s="8">
        <f>IF(ISBLANK('Step 1.4 CNY OAT'!A8078),"-",'Step 1.4 CNY OAT'!A8078)</f>
        <v>43437.5</v>
      </c>
      <c r="B8078" s="26">
        <f t="shared" si="144"/>
        <v>336</v>
      </c>
      <c r="C8078" s="67" cm="1">
        <f t="array" ref="C8078">INDEX('Step 5. Daily Avg Schedule Calc'!$A$2:$D$169,(WEEKDAY(A8078)-1)*24+HOUR(A8078)+1,3)</f>
        <v>1</v>
      </c>
      <c r="D8078" s="67" cm="1">
        <f t="array" ref="D8078">INDEX('Step 5. Daily Avg Schedule Calc'!$A$2:$D$169,(WEEKDAY(A8078)-1)*24+HOUR(A8078)+1,4)</f>
        <v>1</v>
      </c>
      <c r="E8078">
        <f>VLOOKUP(A8078,'Step 1.4 CNY OAT'!$A$1:$B$8761,2)</f>
        <v>54</v>
      </c>
      <c r="F8078" s="11">
        <f ca="1">('Step 3. Regression'!$B$18*E8078^2+'Step 3. Regression'!$C$18*E8078+'Step 3. Regression'!$D$18)*C8078</f>
        <v>5.3227835878365486</v>
      </c>
      <c r="G8078" s="11">
        <f ca="1">('Step 3. Regression'!$G$18*E8078^2+'Step 3. Regression'!$H$18*E8078+'Step 3. Regression'!$I$18)*D8078</f>
        <v>2.721079962759787</v>
      </c>
    </row>
    <row r="8079" spans="1:7" x14ac:dyDescent="0.25">
      <c r="A8079" s="8">
        <f>IF(ISBLANK('Step 1.4 CNY OAT'!A8079),"-",'Step 1.4 CNY OAT'!A8079)</f>
        <v>43437.541666666664</v>
      </c>
      <c r="B8079" s="26">
        <f t="shared" si="144"/>
        <v>336</v>
      </c>
      <c r="C8079" s="67" cm="1">
        <f t="array" ref="C8079">INDEX('Step 5. Daily Avg Schedule Calc'!$A$2:$D$169,(WEEKDAY(A8079)-1)*24+HOUR(A8079)+1,3)</f>
        <v>1</v>
      </c>
      <c r="D8079" s="67" cm="1">
        <f t="array" ref="D8079">INDEX('Step 5. Daily Avg Schedule Calc'!$A$2:$D$169,(WEEKDAY(A8079)-1)*24+HOUR(A8079)+1,4)</f>
        <v>1</v>
      </c>
      <c r="E8079">
        <f>VLOOKUP(A8079,'Step 1.4 CNY OAT'!$A$1:$B$8761,2)</f>
        <v>54</v>
      </c>
      <c r="F8079" s="11">
        <f ca="1">('Step 3. Regression'!$B$18*E8079^2+'Step 3. Regression'!$C$18*E8079+'Step 3. Regression'!$D$18)*C8079</f>
        <v>5.3227835878365486</v>
      </c>
      <c r="G8079" s="11">
        <f ca="1">('Step 3. Regression'!$G$18*E8079^2+'Step 3. Regression'!$H$18*E8079+'Step 3. Regression'!$I$18)*D8079</f>
        <v>2.721079962759787</v>
      </c>
    </row>
    <row r="8080" spans="1:7" x14ac:dyDescent="0.25">
      <c r="A8080" s="8">
        <f>IF(ISBLANK('Step 1.4 CNY OAT'!A8080),"-",'Step 1.4 CNY OAT'!A8080)</f>
        <v>43437.583333333336</v>
      </c>
      <c r="B8080" s="26">
        <f t="shared" si="144"/>
        <v>336</v>
      </c>
      <c r="C8080" s="67" cm="1">
        <f t="array" ref="C8080">INDEX('Step 5. Daily Avg Schedule Calc'!$A$2:$D$169,(WEEKDAY(A8080)-1)*24+HOUR(A8080)+1,3)</f>
        <v>1</v>
      </c>
      <c r="D8080" s="67" cm="1">
        <f t="array" ref="D8080">INDEX('Step 5. Daily Avg Schedule Calc'!$A$2:$D$169,(WEEKDAY(A8080)-1)*24+HOUR(A8080)+1,4)</f>
        <v>1</v>
      </c>
      <c r="E8080">
        <f>VLOOKUP(A8080,'Step 1.4 CNY OAT'!$A$1:$B$8761,2)</f>
        <v>54</v>
      </c>
      <c r="F8080" s="11">
        <f ca="1">('Step 3. Regression'!$B$18*E8080^2+'Step 3. Regression'!$C$18*E8080+'Step 3. Regression'!$D$18)*C8080</f>
        <v>5.3227835878365486</v>
      </c>
      <c r="G8080" s="11">
        <f ca="1">('Step 3. Regression'!$G$18*E8080^2+'Step 3. Regression'!$H$18*E8080+'Step 3. Regression'!$I$18)*D8080</f>
        <v>2.721079962759787</v>
      </c>
    </row>
    <row r="8081" spans="1:7" x14ac:dyDescent="0.25">
      <c r="A8081" s="8">
        <f>IF(ISBLANK('Step 1.4 CNY OAT'!A8081),"-",'Step 1.4 CNY OAT'!A8081)</f>
        <v>43437.625</v>
      </c>
      <c r="B8081" s="26">
        <f t="shared" si="144"/>
        <v>336</v>
      </c>
      <c r="C8081" s="67" cm="1">
        <f t="array" ref="C8081">INDEX('Step 5. Daily Avg Schedule Calc'!$A$2:$D$169,(WEEKDAY(A8081)-1)*24+HOUR(A8081)+1,3)</f>
        <v>1</v>
      </c>
      <c r="D8081" s="67" cm="1">
        <f t="array" ref="D8081">INDEX('Step 5. Daily Avg Schedule Calc'!$A$2:$D$169,(WEEKDAY(A8081)-1)*24+HOUR(A8081)+1,4)</f>
        <v>1</v>
      </c>
      <c r="E8081">
        <f>VLOOKUP(A8081,'Step 1.4 CNY OAT'!$A$1:$B$8761,2)</f>
        <v>54</v>
      </c>
      <c r="F8081" s="11">
        <f ca="1">('Step 3. Regression'!$B$18*E8081^2+'Step 3. Regression'!$C$18*E8081+'Step 3. Regression'!$D$18)*C8081</f>
        <v>5.3227835878365486</v>
      </c>
      <c r="G8081" s="11">
        <f ca="1">('Step 3. Regression'!$G$18*E8081^2+'Step 3. Regression'!$H$18*E8081+'Step 3. Regression'!$I$18)*D8081</f>
        <v>2.721079962759787</v>
      </c>
    </row>
    <row r="8082" spans="1:7" x14ac:dyDescent="0.25">
      <c r="A8082" s="8">
        <f>IF(ISBLANK('Step 1.4 CNY OAT'!A8082),"-",'Step 1.4 CNY OAT'!A8082)</f>
        <v>43437.666666666664</v>
      </c>
      <c r="B8082" s="26">
        <f t="shared" si="144"/>
        <v>336</v>
      </c>
      <c r="C8082" s="67" cm="1">
        <f t="array" ref="C8082">INDEX('Step 5. Daily Avg Schedule Calc'!$A$2:$D$169,(WEEKDAY(A8082)-1)*24+HOUR(A8082)+1,3)</f>
        <v>1</v>
      </c>
      <c r="D8082" s="67" cm="1">
        <f t="array" ref="D8082">INDEX('Step 5. Daily Avg Schedule Calc'!$A$2:$D$169,(WEEKDAY(A8082)-1)*24+HOUR(A8082)+1,4)</f>
        <v>1</v>
      </c>
      <c r="E8082">
        <f>VLOOKUP(A8082,'Step 1.4 CNY OAT'!$A$1:$B$8761,2)</f>
        <v>53</v>
      </c>
      <c r="F8082" s="11">
        <f ca="1">('Step 3. Regression'!$B$18*E8082^2+'Step 3. Regression'!$C$18*E8082+'Step 3. Regression'!$D$18)*C8082</f>
        <v>5.3439487696666266</v>
      </c>
      <c r="G8082" s="11">
        <f ca="1">('Step 3. Regression'!$G$18*E8082^2+'Step 3. Regression'!$H$18*E8082+'Step 3. Regression'!$I$18)*D8082</f>
        <v>2.7313511511141835</v>
      </c>
    </row>
    <row r="8083" spans="1:7" x14ac:dyDescent="0.25">
      <c r="A8083" s="8">
        <f>IF(ISBLANK('Step 1.4 CNY OAT'!A8083),"-",'Step 1.4 CNY OAT'!A8083)</f>
        <v>43437.708333333336</v>
      </c>
      <c r="B8083" s="26">
        <f t="shared" si="144"/>
        <v>336</v>
      </c>
      <c r="C8083" s="67" cm="1">
        <f t="array" ref="C8083">INDEX('Step 5. Daily Avg Schedule Calc'!$A$2:$D$169,(WEEKDAY(A8083)-1)*24+HOUR(A8083)+1,3)</f>
        <v>1</v>
      </c>
      <c r="D8083" s="67" cm="1">
        <f t="array" ref="D8083">INDEX('Step 5. Daily Avg Schedule Calc'!$A$2:$D$169,(WEEKDAY(A8083)-1)*24+HOUR(A8083)+1,4)</f>
        <v>1</v>
      </c>
      <c r="E8083">
        <f>VLOOKUP(A8083,'Step 1.4 CNY OAT'!$A$1:$B$8761,2)</f>
        <v>52</v>
      </c>
      <c r="F8083" s="11">
        <f ca="1">('Step 3. Regression'!$B$18*E8083^2+'Step 3. Regression'!$C$18*E8083+'Step 3. Regression'!$D$18)*C8083</f>
        <v>5.3699640868926206</v>
      </c>
      <c r="G8083" s="11">
        <f ca="1">('Step 3. Regression'!$G$18*E8083^2+'Step 3. Regression'!$H$18*E8083+'Step 3. Regression'!$I$18)*D8083</f>
        <v>2.7428696651230586</v>
      </c>
    </row>
    <row r="8084" spans="1:7" x14ac:dyDescent="0.25">
      <c r="A8084" s="8">
        <f>IF(ISBLANK('Step 1.4 CNY OAT'!A8084),"-",'Step 1.4 CNY OAT'!A8084)</f>
        <v>43437.75</v>
      </c>
      <c r="B8084" s="26">
        <f t="shared" si="144"/>
        <v>336</v>
      </c>
      <c r="C8084" s="67" cm="1">
        <f t="array" ref="C8084">INDEX('Step 5. Daily Avg Schedule Calc'!$A$2:$D$169,(WEEKDAY(A8084)-1)*24+HOUR(A8084)+1,3)</f>
        <v>1</v>
      </c>
      <c r="D8084" s="67" cm="1">
        <f t="array" ref="D8084">INDEX('Step 5. Daily Avg Schedule Calc'!$A$2:$D$169,(WEEKDAY(A8084)-1)*24+HOUR(A8084)+1,4)</f>
        <v>1</v>
      </c>
      <c r="E8084">
        <f>VLOOKUP(A8084,'Step 1.4 CNY OAT'!$A$1:$B$8761,2)</f>
        <v>52</v>
      </c>
      <c r="F8084" s="11">
        <f ca="1">('Step 3. Regression'!$B$18*E8084^2+'Step 3. Regression'!$C$18*E8084+'Step 3. Regression'!$D$18)*C8084</f>
        <v>5.3699640868926206</v>
      </c>
      <c r="G8084" s="11">
        <f ca="1">('Step 3. Regression'!$G$18*E8084^2+'Step 3. Regression'!$H$18*E8084+'Step 3. Regression'!$I$18)*D8084</f>
        <v>2.7428696651230586</v>
      </c>
    </row>
    <row r="8085" spans="1:7" x14ac:dyDescent="0.25">
      <c r="A8085" s="8">
        <f>IF(ISBLANK('Step 1.4 CNY OAT'!A8085),"-",'Step 1.4 CNY OAT'!A8085)</f>
        <v>43437.791666666664</v>
      </c>
      <c r="B8085" s="26">
        <f t="shared" si="144"/>
        <v>336</v>
      </c>
      <c r="C8085" s="67" cm="1">
        <f t="array" ref="C8085">INDEX('Step 5. Daily Avg Schedule Calc'!$A$2:$D$169,(WEEKDAY(A8085)-1)*24+HOUR(A8085)+1,3)</f>
        <v>1</v>
      </c>
      <c r="D8085" s="67" cm="1">
        <f t="array" ref="D8085">INDEX('Step 5. Daily Avg Schedule Calc'!$A$2:$D$169,(WEEKDAY(A8085)-1)*24+HOUR(A8085)+1,4)</f>
        <v>1</v>
      </c>
      <c r="E8085">
        <f>VLOOKUP(A8085,'Step 1.4 CNY OAT'!$A$1:$B$8761,2)</f>
        <v>50</v>
      </c>
      <c r="F8085" s="11">
        <f ca="1">('Step 3. Regression'!$B$18*E8085^2+'Step 3. Regression'!$C$18*E8085+'Step 3. Regression'!$D$18)*C8085</f>
        <v>5.4365451275323569</v>
      </c>
      <c r="G8085" s="11">
        <f ca="1">('Step 3. Regression'!$G$18*E8085^2+'Step 3. Regression'!$H$18*E8085+'Step 3. Regression'!$I$18)*D8085</f>
        <v>2.7696486701042482</v>
      </c>
    </row>
    <row r="8086" spans="1:7" x14ac:dyDescent="0.25">
      <c r="A8086" s="8">
        <f>IF(ISBLANK('Step 1.4 CNY OAT'!A8086),"-",'Step 1.4 CNY OAT'!A8086)</f>
        <v>43437.833333333336</v>
      </c>
      <c r="B8086" s="26">
        <f t="shared" si="144"/>
        <v>336</v>
      </c>
      <c r="C8086" s="67" cm="1">
        <f t="array" ref="C8086">INDEX('Step 5. Daily Avg Schedule Calc'!$A$2:$D$169,(WEEKDAY(A8086)-1)*24+HOUR(A8086)+1,3)</f>
        <v>1</v>
      </c>
      <c r="D8086" s="67" cm="1">
        <f t="array" ref="D8086">INDEX('Step 5. Daily Avg Schedule Calc'!$A$2:$D$169,(WEEKDAY(A8086)-1)*24+HOUR(A8086)+1,4)</f>
        <v>1</v>
      </c>
      <c r="E8086">
        <f>VLOOKUP(A8086,'Step 1.4 CNY OAT'!$A$1:$B$8761,2)</f>
        <v>50</v>
      </c>
      <c r="F8086" s="11">
        <f ca="1">('Step 3. Regression'!$B$18*E8086^2+'Step 3. Regression'!$C$18*E8086+'Step 3. Regression'!$D$18)*C8086</f>
        <v>5.4365451275323569</v>
      </c>
      <c r="G8086" s="11">
        <f ca="1">('Step 3. Regression'!$G$18*E8086^2+'Step 3. Regression'!$H$18*E8086+'Step 3. Regression'!$I$18)*D8086</f>
        <v>2.7696486701042482</v>
      </c>
    </row>
    <row r="8087" spans="1:7" x14ac:dyDescent="0.25">
      <c r="A8087" s="8">
        <f>IF(ISBLANK('Step 1.4 CNY OAT'!A8087),"-",'Step 1.4 CNY OAT'!A8087)</f>
        <v>43437.875</v>
      </c>
      <c r="B8087" s="26">
        <f t="shared" si="144"/>
        <v>336</v>
      </c>
      <c r="C8087" s="67" cm="1">
        <f t="array" ref="C8087">INDEX('Step 5. Daily Avg Schedule Calc'!$A$2:$D$169,(WEEKDAY(A8087)-1)*24+HOUR(A8087)+1,3)</f>
        <v>1</v>
      </c>
      <c r="D8087" s="67" cm="1">
        <f t="array" ref="D8087">INDEX('Step 5. Daily Avg Schedule Calc'!$A$2:$D$169,(WEEKDAY(A8087)-1)*24+HOUR(A8087)+1,4)</f>
        <v>1</v>
      </c>
      <c r="E8087">
        <f>VLOOKUP(A8087,'Step 1.4 CNY OAT'!$A$1:$B$8761,2)</f>
        <v>48</v>
      </c>
      <c r="F8087" s="11">
        <f ca="1">('Step 3. Regression'!$B$18*E8087^2+'Step 3. Regression'!$C$18*E8087+'Step 3. Regression'!$D$18)*C8087</f>
        <v>5.5225267097557609</v>
      </c>
      <c r="G8087" s="11">
        <f ca="1">('Step 3. Regression'!$G$18*E8087^2+'Step 3. Regression'!$H$18*E8087+'Step 3. Regression'!$I$18)*D8087</f>
        <v>2.8014169777033562</v>
      </c>
    </row>
    <row r="8088" spans="1:7" x14ac:dyDescent="0.25">
      <c r="A8088" s="8">
        <f>IF(ISBLANK('Step 1.4 CNY OAT'!A8088),"-",'Step 1.4 CNY OAT'!A8088)</f>
        <v>43437.916666666664</v>
      </c>
      <c r="B8088" s="26">
        <f t="shared" si="144"/>
        <v>336</v>
      </c>
      <c r="C8088" s="67" cm="1">
        <f t="array" ref="C8088">INDEX('Step 5. Daily Avg Schedule Calc'!$A$2:$D$169,(WEEKDAY(A8088)-1)*24+HOUR(A8088)+1,3)</f>
        <v>1</v>
      </c>
      <c r="D8088" s="67" cm="1">
        <f t="array" ref="D8088">INDEX('Step 5. Daily Avg Schedule Calc'!$A$2:$D$169,(WEEKDAY(A8088)-1)*24+HOUR(A8088)+1,4)</f>
        <v>1</v>
      </c>
      <c r="E8088">
        <f>VLOOKUP(A8088,'Step 1.4 CNY OAT'!$A$1:$B$8761,2)</f>
        <v>48</v>
      </c>
      <c r="F8088" s="11">
        <f ca="1">('Step 3. Regression'!$B$18*E8088^2+'Step 3. Regression'!$C$18*E8088+'Step 3. Regression'!$D$18)*C8088</f>
        <v>5.5225267097557609</v>
      </c>
      <c r="G8088" s="11">
        <f ca="1">('Step 3. Regression'!$G$18*E8088^2+'Step 3. Regression'!$H$18*E8088+'Step 3. Regression'!$I$18)*D8088</f>
        <v>2.8014169777033562</v>
      </c>
    </row>
    <row r="8089" spans="1:7" x14ac:dyDescent="0.25">
      <c r="A8089" s="8">
        <f>IF(ISBLANK('Step 1.4 CNY OAT'!A8089),"-",'Step 1.4 CNY OAT'!A8089)</f>
        <v>43437.958333333336</v>
      </c>
      <c r="B8089" s="26">
        <f t="shared" si="144"/>
        <v>336</v>
      </c>
      <c r="C8089" s="67" cm="1">
        <f t="array" ref="C8089">INDEX('Step 5. Daily Avg Schedule Calc'!$A$2:$D$169,(WEEKDAY(A8089)-1)*24+HOUR(A8089)+1,3)</f>
        <v>1</v>
      </c>
      <c r="D8089" s="67" cm="1">
        <f t="array" ref="D8089">INDEX('Step 5. Daily Avg Schedule Calc'!$A$2:$D$169,(WEEKDAY(A8089)-1)*24+HOUR(A8089)+1,4)</f>
        <v>1</v>
      </c>
      <c r="E8089">
        <f>VLOOKUP(A8089,'Step 1.4 CNY OAT'!$A$1:$B$8761,2)</f>
        <v>46</v>
      </c>
      <c r="F8089" s="11">
        <f ca="1">('Step 3. Regression'!$B$18*E8089^2+'Step 3. Regression'!$C$18*E8089+'Step 3. Regression'!$D$18)*C8089</f>
        <v>5.6279088335628336</v>
      </c>
      <c r="G8089" s="11">
        <f ca="1">('Step 3. Regression'!$G$18*E8089^2+'Step 3. Regression'!$H$18*E8089+'Step 3. Regression'!$I$18)*D8089</f>
        <v>2.8381745879203826</v>
      </c>
    </row>
    <row r="8090" spans="1:7" x14ac:dyDescent="0.25">
      <c r="A8090" s="8">
        <f>IF(ISBLANK('Step 1.4 CNY OAT'!A8090),"-",'Step 1.4 CNY OAT'!A8090)</f>
        <v>43438</v>
      </c>
      <c r="B8090" s="26">
        <f t="shared" si="144"/>
        <v>337</v>
      </c>
      <c r="C8090" s="67" cm="1">
        <f t="array" ref="C8090">INDEX('Step 5. Daily Avg Schedule Calc'!$A$2:$D$169,(WEEKDAY(A8090)-1)*24+HOUR(A8090)+1,3)</f>
        <v>1</v>
      </c>
      <c r="D8090" s="67" cm="1">
        <f t="array" ref="D8090">INDEX('Step 5. Daily Avg Schedule Calc'!$A$2:$D$169,(WEEKDAY(A8090)-1)*24+HOUR(A8090)+1,4)</f>
        <v>1</v>
      </c>
      <c r="E8090">
        <f>VLOOKUP(A8090,'Step 1.4 CNY OAT'!$A$1:$B$8761,2)</f>
        <v>46</v>
      </c>
      <c r="F8090" s="11">
        <f ca="1">('Step 3. Regression'!$B$18*E8090^2+'Step 3. Regression'!$C$18*E8090+'Step 3. Regression'!$D$18)*C8090</f>
        <v>5.6279088335628336</v>
      </c>
      <c r="G8090" s="11">
        <f ca="1">('Step 3. Regression'!$G$18*E8090^2+'Step 3. Regression'!$H$18*E8090+'Step 3. Regression'!$I$18)*D8090</f>
        <v>2.8381745879203826</v>
      </c>
    </row>
    <row r="8091" spans="1:7" x14ac:dyDescent="0.25">
      <c r="A8091" s="8">
        <f>IF(ISBLANK('Step 1.4 CNY OAT'!A8091),"-",'Step 1.4 CNY OAT'!A8091)</f>
        <v>43438.041666666664</v>
      </c>
      <c r="B8091" s="26">
        <f t="shared" si="144"/>
        <v>337</v>
      </c>
      <c r="C8091" s="67" cm="1">
        <f t="array" ref="C8091">INDEX('Step 5. Daily Avg Schedule Calc'!$A$2:$D$169,(WEEKDAY(A8091)-1)*24+HOUR(A8091)+1,3)</f>
        <v>1</v>
      </c>
      <c r="D8091" s="67" cm="1">
        <f t="array" ref="D8091">INDEX('Step 5. Daily Avg Schedule Calc'!$A$2:$D$169,(WEEKDAY(A8091)-1)*24+HOUR(A8091)+1,4)</f>
        <v>1</v>
      </c>
      <c r="E8091">
        <f>VLOOKUP(A8091,'Step 1.4 CNY OAT'!$A$1:$B$8761,2)</f>
        <v>43</v>
      </c>
      <c r="F8091" s="11">
        <f ca="1">('Step 3. Regression'!$B$18*E8091^2+'Step 3. Regression'!$C$18*E8091+'Step 3. Regression'!$D$18)*C8091</f>
        <v>5.8223580347428134</v>
      </c>
      <c r="G8091" s="11">
        <f ca="1">('Step 3. Regression'!$G$18*E8091^2+'Step 3. Regression'!$H$18*E8091+'Step 3. Regression'!$I$18)*D8091</f>
        <v>2.902665945654519</v>
      </c>
    </row>
    <row r="8092" spans="1:7" x14ac:dyDescent="0.25">
      <c r="A8092" s="8">
        <f>IF(ISBLANK('Step 1.4 CNY OAT'!A8092),"-",'Step 1.4 CNY OAT'!A8092)</f>
        <v>43438.083333333336</v>
      </c>
      <c r="B8092" s="26">
        <f t="shared" si="144"/>
        <v>337</v>
      </c>
      <c r="C8092" s="67" cm="1">
        <f t="array" ref="C8092">INDEX('Step 5. Daily Avg Schedule Calc'!$A$2:$D$169,(WEEKDAY(A8092)-1)*24+HOUR(A8092)+1,3)</f>
        <v>1</v>
      </c>
      <c r="D8092" s="67" cm="1">
        <f t="array" ref="D8092">INDEX('Step 5. Daily Avg Schedule Calc'!$A$2:$D$169,(WEEKDAY(A8092)-1)*24+HOUR(A8092)+1,4)</f>
        <v>1</v>
      </c>
      <c r="E8092">
        <f>VLOOKUP(A8092,'Step 1.4 CNY OAT'!$A$1:$B$8761,2)</f>
        <v>43</v>
      </c>
      <c r="F8092" s="11">
        <f ca="1">('Step 3. Regression'!$B$18*E8092^2+'Step 3. Regression'!$C$18*E8092+'Step 3. Regression'!$D$18)*C8092</f>
        <v>5.8223580347428134</v>
      </c>
      <c r="G8092" s="11">
        <f ca="1">('Step 3. Regression'!$G$18*E8092^2+'Step 3. Regression'!$H$18*E8092+'Step 3. Regression'!$I$18)*D8092</f>
        <v>2.902665945654519</v>
      </c>
    </row>
    <row r="8093" spans="1:7" x14ac:dyDescent="0.25">
      <c r="A8093" s="8">
        <f>IF(ISBLANK('Step 1.4 CNY OAT'!A8093),"-",'Step 1.4 CNY OAT'!A8093)</f>
        <v>43438.125</v>
      </c>
      <c r="B8093" s="26">
        <f t="shared" si="144"/>
        <v>337</v>
      </c>
      <c r="C8093" s="67" cm="1">
        <f t="array" ref="C8093">INDEX('Step 5. Daily Avg Schedule Calc'!$A$2:$D$169,(WEEKDAY(A8093)-1)*24+HOUR(A8093)+1,3)</f>
        <v>1</v>
      </c>
      <c r="D8093" s="67" cm="1">
        <f t="array" ref="D8093">INDEX('Step 5. Daily Avg Schedule Calc'!$A$2:$D$169,(WEEKDAY(A8093)-1)*24+HOUR(A8093)+1,4)</f>
        <v>1</v>
      </c>
      <c r="E8093">
        <f>VLOOKUP(A8093,'Step 1.4 CNY OAT'!$A$1:$B$8761,2)</f>
        <v>39</v>
      </c>
      <c r="F8093" s="11">
        <f ca="1">('Step 3. Regression'!$B$18*E8093^2+'Step 3. Regression'!$C$18*E8093+'Step 3. Regression'!$D$18)*C8093</f>
        <v>6.149525531858953</v>
      </c>
      <c r="G8093" s="11">
        <f ca="1">('Step 3. Regression'!$G$18*E8093^2+'Step 3. Regression'!$H$18*E8093+'Step 3. Regression'!$I$18)*D8093</f>
        <v>3.0061169817960809</v>
      </c>
    </row>
    <row r="8094" spans="1:7" x14ac:dyDescent="0.25">
      <c r="A8094" s="8">
        <f>IF(ISBLANK('Step 1.4 CNY OAT'!A8094),"-",'Step 1.4 CNY OAT'!A8094)</f>
        <v>43438.166666666664</v>
      </c>
      <c r="B8094" s="26">
        <f t="shared" si="144"/>
        <v>337</v>
      </c>
      <c r="C8094" s="67" cm="1">
        <f t="array" ref="C8094">INDEX('Step 5. Daily Avg Schedule Calc'!$A$2:$D$169,(WEEKDAY(A8094)-1)*24+HOUR(A8094)+1,3)</f>
        <v>1</v>
      </c>
      <c r="D8094" s="67" cm="1">
        <f t="array" ref="D8094">INDEX('Step 5. Daily Avg Schedule Calc'!$A$2:$D$169,(WEEKDAY(A8094)-1)*24+HOUR(A8094)+1,4)</f>
        <v>1</v>
      </c>
      <c r="E8094">
        <f>VLOOKUP(A8094,'Step 1.4 CNY OAT'!$A$1:$B$8761,2)</f>
        <v>39</v>
      </c>
      <c r="F8094" s="11">
        <f ca="1">('Step 3. Regression'!$B$18*E8094^2+'Step 3. Regression'!$C$18*E8094+'Step 3. Regression'!$D$18)*C8094</f>
        <v>6.149525531858953</v>
      </c>
      <c r="G8094" s="11">
        <f ca="1">('Step 3. Regression'!$G$18*E8094^2+'Step 3. Regression'!$H$18*E8094+'Step 3. Regression'!$I$18)*D8094</f>
        <v>3.0061169817960809</v>
      </c>
    </row>
    <row r="8095" spans="1:7" x14ac:dyDescent="0.25">
      <c r="A8095" s="8">
        <f>IF(ISBLANK('Step 1.4 CNY OAT'!A8095),"-",'Step 1.4 CNY OAT'!A8095)</f>
        <v>43438.208333333336</v>
      </c>
      <c r="B8095" s="26">
        <f t="shared" si="144"/>
        <v>337</v>
      </c>
      <c r="C8095" s="67" cm="1">
        <f t="array" ref="C8095">INDEX('Step 5. Daily Avg Schedule Calc'!$A$2:$D$169,(WEEKDAY(A8095)-1)*24+HOUR(A8095)+1,3)</f>
        <v>1</v>
      </c>
      <c r="D8095" s="67" cm="1">
        <f t="array" ref="D8095">INDEX('Step 5. Daily Avg Schedule Calc'!$A$2:$D$169,(WEEKDAY(A8095)-1)*24+HOUR(A8095)+1,4)</f>
        <v>1</v>
      </c>
      <c r="E8095">
        <f>VLOOKUP(A8095,'Step 1.4 CNY OAT'!$A$1:$B$8761,2)</f>
        <v>39</v>
      </c>
      <c r="F8095" s="11">
        <f ca="1">('Step 3. Regression'!$B$18*E8095^2+'Step 3. Regression'!$C$18*E8095+'Step 3. Regression'!$D$18)*C8095</f>
        <v>6.149525531858953</v>
      </c>
      <c r="G8095" s="11">
        <f ca="1">('Step 3. Regression'!$G$18*E8095^2+'Step 3. Regression'!$H$18*E8095+'Step 3. Regression'!$I$18)*D8095</f>
        <v>3.0061169817960809</v>
      </c>
    </row>
    <row r="8096" spans="1:7" x14ac:dyDescent="0.25">
      <c r="A8096" s="8">
        <f>IF(ISBLANK('Step 1.4 CNY OAT'!A8096),"-",'Step 1.4 CNY OAT'!A8096)</f>
        <v>43438.25</v>
      </c>
      <c r="B8096" s="26">
        <f t="shared" si="144"/>
        <v>337</v>
      </c>
      <c r="C8096" s="67" cm="1">
        <f t="array" ref="C8096">INDEX('Step 5. Daily Avg Schedule Calc'!$A$2:$D$169,(WEEKDAY(A8096)-1)*24+HOUR(A8096)+1,3)</f>
        <v>1</v>
      </c>
      <c r="D8096" s="67" cm="1">
        <f t="array" ref="D8096">INDEX('Step 5. Daily Avg Schedule Calc'!$A$2:$D$169,(WEEKDAY(A8096)-1)*24+HOUR(A8096)+1,4)</f>
        <v>1</v>
      </c>
      <c r="E8096">
        <f>VLOOKUP(A8096,'Step 1.4 CNY OAT'!$A$1:$B$8761,2)</f>
        <v>39</v>
      </c>
      <c r="F8096" s="11">
        <f ca="1">('Step 3. Regression'!$B$18*E8096^2+'Step 3. Regression'!$C$18*E8096+'Step 3. Regression'!$D$18)*C8096</f>
        <v>6.149525531858953</v>
      </c>
      <c r="G8096" s="11">
        <f ca="1">('Step 3. Regression'!$G$18*E8096^2+'Step 3. Regression'!$H$18*E8096+'Step 3. Regression'!$I$18)*D8096</f>
        <v>3.0061169817960809</v>
      </c>
    </row>
    <row r="8097" spans="1:7" x14ac:dyDescent="0.25">
      <c r="A8097" s="8">
        <f>IF(ISBLANK('Step 1.4 CNY OAT'!A8097),"-",'Step 1.4 CNY OAT'!A8097)</f>
        <v>43438.291666666664</v>
      </c>
      <c r="B8097" s="26">
        <f t="shared" si="144"/>
        <v>337</v>
      </c>
      <c r="C8097" s="67" cm="1">
        <f t="array" ref="C8097">INDEX('Step 5. Daily Avg Schedule Calc'!$A$2:$D$169,(WEEKDAY(A8097)-1)*24+HOUR(A8097)+1,3)</f>
        <v>1</v>
      </c>
      <c r="D8097" s="67" cm="1">
        <f t="array" ref="D8097">INDEX('Step 5. Daily Avg Schedule Calc'!$A$2:$D$169,(WEEKDAY(A8097)-1)*24+HOUR(A8097)+1,4)</f>
        <v>1</v>
      </c>
      <c r="E8097">
        <f>VLOOKUP(A8097,'Step 1.4 CNY OAT'!$A$1:$B$8761,2)</f>
        <v>38</v>
      </c>
      <c r="F8097" s="11">
        <f ca="1">('Step 3. Regression'!$B$18*E8097^2+'Step 3. Regression'!$C$18*E8097+'Step 3. Regression'!$D$18)*C8097</f>
        <v>6.2434427446277798</v>
      </c>
      <c r="G8097" s="11">
        <f ca="1">('Step 3. Regression'!$G$18*E8097^2+'Step 3. Regression'!$H$18*E8097+'Step 3. Regression'!$I$18)*D8097</f>
        <v>3.0350980549676709</v>
      </c>
    </row>
    <row r="8098" spans="1:7" x14ac:dyDescent="0.25">
      <c r="A8098" s="8">
        <f>IF(ISBLANK('Step 1.4 CNY OAT'!A8098),"-",'Step 1.4 CNY OAT'!A8098)</f>
        <v>43438.333333333336</v>
      </c>
      <c r="B8098" s="26">
        <f t="shared" si="144"/>
        <v>337</v>
      </c>
      <c r="C8098" s="67" cm="1">
        <f t="array" ref="C8098">INDEX('Step 5. Daily Avg Schedule Calc'!$A$2:$D$169,(WEEKDAY(A8098)-1)*24+HOUR(A8098)+1,3)</f>
        <v>1</v>
      </c>
      <c r="D8098" s="67" cm="1">
        <f t="array" ref="D8098">INDEX('Step 5. Daily Avg Schedule Calc'!$A$2:$D$169,(WEEKDAY(A8098)-1)*24+HOUR(A8098)+1,4)</f>
        <v>1</v>
      </c>
      <c r="E8098">
        <f>VLOOKUP(A8098,'Step 1.4 CNY OAT'!$A$1:$B$8761,2)</f>
        <v>37</v>
      </c>
      <c r="F8098" s="11">
        <f ca="1">('Step 3. Regression'!$B$18*E8098^2+'Step 3. Regression'!$C$18*E8098+'Step 3. Regression'!$D$18)*C8098</f>
        <v>6.3422100927925218</v>
      </c>
      <c r="G8098" s="11">
        <f ca="1">('Step 3. Regression'!$G$18*E8098^2+'Step 3. Regression'!$H$18*E8098+'Step 3. Regression'!$I$18)*D8098</f>
        <v>3.0653264537937401</v>
      </c>
    </row>
    <row r="8099" spans="1:7" x14ac:dyDescent="0.25">
      <c r="A8099" s="8">
        <f>IF(ISBLANK('Step 1.4 CNY OAT'!A8099),"-",'Step 1.4 CNY OAT'!A8099)</f>
        <v>43438.375</v>
      </c>
      <c r="B8099" s="26">
        <f t="shared" si="144"/>
        <v>337</v>
      </c>
      <c r="C8099" s="67" cm="1">
        <f t="array" ref="C8099">INDEX('Step 5. Daily Avg Schedule Calc'!$A$2:$D$169,(WEEKDAY(A8099)-1)*24+HOUR(A8099)+1,3)</f>
        <v>1</v>
      </c>
      <c r="D8099" s="67" cm="1">
        <f t="array" ref="D8099">INDEX('Step 5. Daily Avg Schedule Calc'!$A$2:$D$169,(WEEKDAY(A8099)-1)*24+HOUR(A8099)+1,4)</f>
        <v>1</v>
      </c>
      <c r="E8099">
        <f>VLOOKUP(A8099,'Step 1.4 CNY OAT'!$A$1:$B$8761,2)</f>
        <v>39</v>
      </c>
      <c r="F8099" s="11">
        <f ca="1">('Step 3. Regression'!$B$18*E8099^2+'Step 3. Regression'!$C$18*E8099+'Step 3. Regression'!$D$18)*C8099</f>
        <v>6.149525531858953</v>
      </c>
      <c r="G8099" s="11">
        <f ca="1">('Step 3. Regression'!$G$18*E8099^2+'Step 3. Regression'!$H$18*E8099+'Step 3. Regression'!$I$18)*D8099</f>
        <v>3.0061169817960809</v>
      </c>
    </row>
    <row r="8100" spans="1:7" x14ac:dyDescent="0.25">
      <c r="A8100" s="8">
        <f>IF(ISBLANK('Step 1.4 CNY OAT'!A8100),"-",'Step 1.4 CNY OAT'!A8100)</f>
        <v>43438.416666666664</v>
      </c>
      <c r="B8100" s="26">
        <f t="shared" si="144"/>
        <v>337</v>
      </c>
      <c r="C8100" s="67" cm="1">
        <f t="array" ref="C8100">INDEX('Step 5. Daily Avg Schedule Calc'!$A$2:$D$169,(WEEKDAY(A8100)-1)*24+HOUR(A8100)+1,3)</f>
        <v>1</v>
      </c>
      <c r="D8100" s="67" cm="1">
        <f t="array" ref="D8100">INDEX('Step 5. Daily Avg Schedule Calc'!$A$2:$D$169,(WEEKDAY(A8100)-1)*24+HOUR(A8100)+1,4)</f>
        <v>1</v>
      </c>
      <c r="E8100">
        <f>VLOOKUP(A8100,'Step 1.4 CNY OAT'!$A$1:$B$8761,2)</f>
        <v>40</v>
      </c>
      <c r="F8100" s="11">
        <f ca="1">('Step 3. Regression'!$B$18*E8100^2+'Step 3. Regression'!$C$18*E8100+'Step 3. Regression'!$D$18)*C8100</f>
        <v>6.0604584544860431</v>
      </c>
      <c r="G8100" s="11">
        <f ca="1">('Step 3. Regression'!$G$18*E8100^2+'Step 3. Regression'!$H$18*E8100+'Step 3. Regression'!$I$18)*D8100</f>
        <v>2.9783832342789713</v>
      </c>
    </row>
    <row r="8101" spans="1:7" x14ac:dyDescent="0.25">
      <c r="A8101" s="8">
        <f>IF(ISBLANK('Step 1.4 CNY OAT'!A8101),"-",'Step 1.4 CNY OAT'!A8101)</f>
        <v>43438.458333333336</v>
      </c>
      <c r="B8101" s="26">
        <f t="shared" si="144"/>
        <v>337</v>
      </c>
      <c r="C8101" s="67" cm="1">
        <f t="array" ref="C8101">INDEX('Step 5. Daily Avg Schedule Calc'!$A$2:$D$169,(WEEKDAY(A8101)-1)*24+HOUR(A8101)+1,3)</f>
        <v>1</v>
      </c>
      <c r="D8101" s="67" cm="1">
        <f t="array" ref="D8101">INDEX('Step 5. Daily Avg Schedule Calc'!$A$2:$D$169,(WEEKDAY(A8101)-1)*24+HOUR(A8101)+1,4)</f>
        <v>1</v>
      </c>
      <c r="E8101">
        <f>VLOOKUP(A8101,'Step 1.4 CNY OAT'!$A$1:$B$8761,2)</f>
        <v>39</v>
      </c>
      <c r="F8101" s="11">
        <f ca="1">('Step 3. Regression'!$B$18*E8101^2+'Step 3. Regression'!$C$18*E8101+'Step 3. Regression'!$D$18)*C8101</f>
        <v>6.149525531858953</v>
      </c>
      <c r="G8101" s="11">
        <f ca="1">('Step 3. Regression'!$G$18*E8101^2+'Step 3. Regression'!$H$18*E8101+'Step 3. Regression'!$I$18)*D8101</f>
        <v>3.0061169817960809</v>
      </c>
    </row>
    <row r="8102" spans="1:7" x14ac:dyDescent="0.25">
      <c r="A8102" s="8">
        <f>IF(ISBLANK('Step 1.4 CNY OAT'!A8102),"-",'Step 1.4 CNY OAT'!A8102)</f>
        <v>43438.5</v>
      </c>
      <c r="B8102" s="26">
        <f t="shared" si="144"/>
        <v>337</v>
      </c>
      <c r="C8102" s="67" cm="1">
        <f t="array" ref="C8102">INDEX('Step 5. Daily Avg Schedule Calc'!$A$2:$D$169,(WEEKDAY(A8102)-1)*24+HOUR(A8102)+1,3)</f>
        <v>1</v>
      </c>
      <c r="D8102" s="67" cm="1">
        <f t="array" ref="D8102">INDEX('Step 5. Daily Avg Schedule Calc'!$A$2:$D$169,(WEEKDAY(A8102)-1)*24+HOUR(A8102)+1,4)</f>
        <v>1</v>
      </c>
      <c r="E8102">
        <f>VLOOKUP(A8102,'Step 1.4 CNY OAT'!$A$1:$B$8761,2)</f>
        <v>41</v>
      </c>
      <c r="F8102" s="11">
        <f ca="1">('Step 3. Regression'!$B$18*E8102^2+'Step 3. Regression'!$C$18*E8102+'Step 3. Regression'!$D$18)*C8102</f>
        <v>5.9762415125090502</v>
      </c>
      <c r="G8102" s="11">
        <f ca="1">('Step 3. Regression'!$G$18*E8102^2+'Step 3. Regression'!$H$18*E8102+'Step 3. Regression'!$I$18)*D8102</f>
        <v>2.9518968124163409</v>
      </c>
    </row>
    <row r="8103" spans="1:7" x14ac:dyDescent="0.25">
      <c r="A8103" s="8">
        <f>IF(ISBLANK('Step 1.4 CNY OAT'!A8103),"-",'Step 1.4 CNY OAT'!A8103)</f>
        <v>43438.541666666664</v>
      </c>
      <c r="B8103" s="26">
        <f t="shared" si="144"/>
        <v>337</v>
      </c>
      <c r="C8103" s="67" cm="1">
        <f t="array" ref="C8103">INDEX('Step 5. Daily Avg Schedule Calc'!$A$2:$D$169,(WEEKDAY(A8103)-1)*24+HOUR(A8103)+1,3)</f>
        <v>1</v>
      </c>
      <c r="D8103" s="67" cm="1">
        <f t="array" ref="D8103">INDEX('Step 5. Daily Avg Schedule Calc'!$A$2:$D$169,(WEEKDAY(A8103)-1)*24+HOUR(A8103)+1,4)</f>
        <v>1</v>
      </c>
      <c r="E8103">
        <f>VLOOKUP(A8103,'Step 1.4 CNY OAT'!$A$1:$B$8761,2)</f>
        <v>42</v>
      </c>
      <c r="F8103" s="11">
        <f ca="1">('Step 3. Regression'!$B$18*E8103^2+'Step 3. Regression'!$C$18*E8103+'Step 3. Regression'!$D$18)*C8103</f>
        <v>5.8968747059279734</v>
      </c>
      <c r="G8103" s="11">
        <f ca="1">('Step 3. Regression'!$G$18*E8103^2+'Step 3. Regression'!$H$18*E8103+'Step 3. Regression'!$I$18)*D8103</f>
        <v>2.9266577162081897</v>
      </c>
    </row>
    <row r="8104" spans="1:7" x14ac:dyDescent="0.25">
      <c r="A8104" s="8">
        <f>IF(ISBLANK('Step 1.4 CNY OAT'!A8104),"-",'Step 1.4 CNY OAT'!A8104)</f>
        <v>43438.583333333336</v>
      </c>
      <c r="B8104" s="26">
        <f t="shared" si="144"/>
        <v>337</v>
      </c>
      <c r="C8104" s="67" cm="1">
        <f t="array" ref="C8104">INDEX('Step 5. Daily Avg Schedule Calc'!$A$2:$D$169,(WEEKDAY(A8104)-1)*24+HOUR(A8104)+1,3)</f>
        <v>1</v>
      </c>
      <c r="D8104" s="67" cm="1">
        <f t="array" ref="D8104">INDEX('Step 5. Daily Avg Schedule Calc'!$A$2:$D$169,(WEEKDAY(A8104)-1)*24+HOUR(A8104)+1,4)</f>
        <v>1</v>
      </c>
      <c r="E8104">
        <f>VLOOKUP(A8104,'Step 1.4 CNY OAT'!$A$1:$B$8761,2)</f>
        <v>41</v>
      </c>
      <c r="F8104" s="11">
        <f ca="1">('Step 3. Regression'!$B$18*E8104^2+'Step 3. Regression'!$C$18*E8104+'Step 3. Regression'!$D$18)*C8104</f>
        <v>5.9762415125090502</v>
      </c>
      <c r="G8104" s="11">
        <f ca="1">('Step 3. Regression'!$G$18*E8104^2+'Step 3. Regression'!$H$18*E8104+'Step 3. Regression'!$I$18)*D8104</f>
        <v>2.9518968124163409</v>
      </c>
    </row>
    <row r="8105" spans="1:7" x14ac:dyDescent="0.25">
      <c r="A8105" s="8">
        <f>IF(ISBLANK('Step 1.4 CNY OAT'!A8105),"-",'Step 1.4 CNY OAT'!A8105)</f>
        <v>43438.625</v>
      </c>
      <c r="B8105" s="26">
        <f t="shared" si="144"/>
        <v>337</v>
      </c>
      <c r="C8105" s="67" cm="1">
        <f t="array" ref="C8105">INDEX('Step 5. Daily Avg Schedule Calc'!$A$2:$D$169,(WEEKDAY(A8105)-1)*24+HOUR(A8105)+1,3)</f>
        <v>1</v>
      </c>
      <c r="D8105" s="67" cm="1">
        <f t="array" ref="D8105">INDEX('Step 5. Daily Avg Schedule Calc'!$A$2:$D$169,(WEEKDAY(A8105)-1)*24+HOUR(A8105)+1,4)</f>
        <v>1</v>
      </c>
      <c r="E8105">
        <f>VLOOKUP(A8105,'Step 1.4 CNY OAT'!$A$1:$B$8761,2)</f>
        <v>41</v>
      </c>
      <c r="F8105" s="11">
        <f ca="1">('Step 3. Regression'!$B$18*E8105^2+'Step 3. Regression'!$C$18*E8105+'Step 3. Regression'!$D$18)*C8105</f>
        <v>5.9762415125090502</v>
      </c>
      <c r="G8105" s="11">
        <f ca="1">('Step 3. Regression'!$G$18*E8105^2+'Step 3. Regression'!$H$18*E8105+'Step 3. Regression'!$I$18)*D8105</f>
        <v>2.9518968124163409</v>
      </c>
    </row>
    <row r="8106" spans="1:7" x14ac:dyDescent="0.25">
      <c r="A8106" s="8">
        <f>IF(ISBLANK('Step 1.4 CNY OAT'!A8106),"-",'Step 1.4 CNY OAT'!A8106)</f>
        <v>43438.666666666664</v>
      </c>
      <c r="B8106" s="26">
        <f t="shared" si="144"/>
        <v>337</v>
      </c>
      <c r="C8106" s="67" cm="1">
        <f t="array" ref="C8106">INDEX('Step 5. Daily Avg Schedule Calc'!$A$2:$D$169,(WEEKDAY(A8106)-1)*24+HOUR(A8106)+1,3)</f>
        <v>1</v>
      </c>
      <c r="D8106" s="67" cm="1">
        <f t="array" ref="D8106">INDEX('Step 5. Daily Avg Schedule Calc'!$A$2:$D$169,(WEEKDAY(A8106)-1)*24+HOUR(A8106)+1,4)</f>
        <v>1</v>
      </c>
      <c r="E8106">
        <f>VLOOKUP(A8106,'Step 1.4 CNY OAT'!$A$1:$B$8761,2)</f>
        <v>40</v>
      </c>
      <c r="F8106" s="11">
        <f ca="1">('Step 3. Regression'!$B$18*E8106^2+'Step 3. Regression'!$C$18*E8106+'Step 3. Regression'!$D$18)*C8106</f>
        <v>6.0604584544860431</v>
      </c>
      <c r="G8106" s="11">
        <f ca="1">('Step 3. Regression'!$G$18*E8106^2+'Step 3. Regression'!$H$18*E8106+'Step 3. Regression'!$I$18)*D8106</f>
        <v>2.9783832342789713</v>
      </c>
    </row>
    <row r="8107" spans="1:7" x14ac:dyDescent="0.25">
      <c r="A8107" s="8">
        <f>IF(ISBLANK('Step 1.4 CNY OAT'!A8107),"-",'Step 1.4 CNY OAT'!A8107)</f>
        <v>43438.708333333336</v>
      </c>
      <c r="B8107" s="26">
        <f t="shared" si="144"/>
        <v>337</v>
      </c>
      <c r="C8107" s="67" cm="1">
        <f t="array" ref="C8107">INDEX('Step 5. Daily Avg Schedule Calc'!$A$2:$D$169,(WEEKDAY(A8107)-1)*24+HOUR(A8107)+1,3)</f>
        <v>1</v>
      </c>
      <c r="D8107" s="67" cm="1">
        <f t="array" ref="D8107">INDEX('Step 5. Daily Avg Schedule Calc'!$A$2:$D$169,(WEEKDAY(A8107)-1)*24+HOUR(A8107)+1,4)</f>
        <v>1</v>
      </c>
      <c r="E8107">
        <f>VLOOKUP(A8107,'Step 1.4 CNY OAT'!$A$1:$B$8761,2)</f>
        <v>39</v>
      </c>
      <c r="F8107" s="11">
        <f ca="1">('Step 3. Regression'!$B$18*E8107^2+'Step 3. Regression'!$C$18*E8107+'Step 3. Regression'!$D$18)*C8107</f>
        <v>6.149525531858953</v>
      </c>
      <c r="G8107" s="11">
        <f ca="1">('Step 3. Regression'!$G$18*E8107^2+'Step 3. Regression'!$H$18*E8107+'Step 3. Regression'!$I$18)*D8107</f>
        <v>3.0061169817960809</v>
      </c>
    </row>
    <row r="8108" spans="1:7" x14ac:dyDescent="0.25">
      <c r="A8108" s="8">
        <f>IF(ISBLANK('Step 1.4 CNY OAT'!A8108),"-",'Step 1.4 CNY OAT'!A8108)</f>
        <v>43438.75</v>
      </c>
      <c r="B8108" s="26">
        <f t="shared" si="144"/>
        <v>337</v>
      </c>
      <c r="C8108" s="67" cm="1">
        <f t="array" ref="C8108">INDEX('Step 5. Daily Avg Schedule Calc'!$A$2:$D$169,(WEEKDAY(A8108)-1)*24+HOUR(A8108)+1,3)</f>
        <v>1</v>
      </c>
      <c r="D8108" s="67" cm="1">
        <f t="array" ref="D8108">INDEX('Step 5. Daily Avg Schedule Calc'!$A$2:$D$169,(WEEKDAY(A8108)-1)*24+HOUR(A8108)+1,4)</f>
        <v>1</v>
      </c>
      <c r="E8108">
        <f>VLOOKUP(A8108,'Step 1.4 CNY OAT'!$A$1:$B$8761,2)</f>
        <v>37</v>
      </c>
      <c r="F8108" s="11">
        <f ca="1">('Step 3. Regression'!$B$18*E8108^2+'Step 3. Regression'!$C$18*E8108+'Step 3. Regression'!$D$18)*C8108</f>
        <v>6.3422100927925218</v>
      </c>
      <c r="G8108" s="11">
        <f ca="1">('Step 3. Regression'!$G$18*E8108^2+'Step 3. Regression'!$H$18*E8108+'Step 3. Regression'!$I$18)*D8108</f>
        <v>3.0653264537937401</v>
      </c>
    </row>
    <row r="8109" spans="1:7" x14ac:dyDescent="0.25">
      <c r="A8109" s="8">
        <f>IF(ISBLANK('Step 1.4 CNY OAT'!A8109),"-",'Step 1.4 CNY OAT'!A8109)</f>
        <v>43438.791666666664</v>
      </c>
      <c r="B8109" s="26">
        <f t="shared" si="144"/>
        <v>337</v>
      </c>
      <c r="C8109" s="67" cm="1">
        <f t="array" ref="C8109">INDEX('Step 5. Daily Avg Schedule Calc'!$A$2:$D$169,(WEEKDAY(A8109)-1)*24+HOUR(A8109)+1,3)</f>
        <v>1</v>
      </c>
      <c r="D8109" s="67" cm="1">
        <f t="array" ref="D8109">INDEX('Step 5. Daily Avg Schedule Calc'!$A$2:$D$169,(WEEKDAY(A8109)-1)*24+HOUR(A8109)+1,4)</f>
        <v>1</v>
      </c>
      <c r="E8109">
        <f>VLOOKUP(A8109,'Step 1.4 CNY OAT'!$A$1:$B$8761,2)</f>
        <v>37</v>
      </c>
      <c r="F8109" s="11">
        <f ca="1">('Step 3. Regression'!$B$18*E8109^2+'Step 3. Regression'!$C$18*E8109+'Step 3. Regression'!$D$18)*C8109</f>
        <v>6.3422100927925218</v>
      </c>
      <c r="G8109" s="11">
        <f ca="1">('Step 3. Regression'!$G$18*E8109^2+'Step 3. Regression'!$H$18*E8109+'Step 3. Regression'!$I$18)*D8109</f>
        <v>3.0653264537937401</v>
      </c>
    </row>
    <row r="8110" spans="1:7" x14ac:dyDescent="0.25">
      <c r="A8110" s="8">
        <f>IF(ISBLANK('Step 1.4 CNY OAT'!A8110),"-",'Step 1.4 CNY OAT'!A8110)</f>
        <v>43438.833333333336</v>
      </c>
      <c r="B8110" s="26">
        <f t="shared" si="144"/>
        <v>337</v>
      </c>
      <c r="C8110" s="67" cm="1">
        <f t="array" ref="C8110">INDEX('Step 5. Daily Avg Schedule Calc'!$A$2:$D$169,(WEEKDAY(A8110)-1)*24+HOUR(A8110)+1,3)</f>
        <v>1</v>
      </c>
      <c r="D8110" s="67" cm="1">
        <f t="array" ref="D8110">INDEX('Step 5. Daily Avg Schedule Calc'!$A$2:$D$169,(WEEKDAY(A8110)-1)*24+HOUR(A8110)+1,4)</f>
        <v>1</v>
      </c>
      <c r="E8110">
        <f>VLOOKUP(A8110,'Step 1.4 CNY OAT'!$A$1:$B$8761,2)</f>
        <v>36</v>
      </c>
      <c r="F8110" s="11">
        <f ca="1">('Step 3. Regression'!$B$18*E8110^2+'Step 3. Regression'!$C$18*E8110+'Step 3. Regression'!$D$18)*C8110</f>
        <v>6.4458275763531816</v>
      </c>
      <c r="G8110" s="11">
        <f ca="1">('Step 3. Regression'!$G$18*E8110^2+'Step 3. Regression'!$H$18*E8110+'Step 3. Regression'!$I$18)*D8110</f>
        <v>3.0968021782742885</v>
      </c>
    </row>
    <row r="8111" spans="1:7" x14ac:dyDescent="0.25">
      <c r="A8111" s="8">
        <f>IF(ISBLANK('Step 1.4 CNY OAT'!A8111),"-",'Step 1.4 CNY OAT'!A8111)</f>
        <v>43438.875</v>
      </c>
      <c r="B8111" s="26">
        <f t="shared" si="144"/>
        <v>337</v>
      </c>
      <c r="C8111" s="67" cm="1">
        <f t="array" ref="C8111">INDEX('Step 5. Daily Avg Schedule Calc'!$A$2:$D$169,(WEEKDAY(A8111)-1)*24+HOUR(A8111)+1,3)</f>
        <v>1</v>
      </c>
      <c r="D8111" s="67" cm="1">
        <f t="array" ref="D8111">INDEX('Step 5. Daily Avg Schedule Calc'!$A$2:$D$169,(WEEKDAY(A8111)-1)*24+HOUR(A8111)+1,4)</f>
        <v>1</v>
      </c>
      <c r="E8111">
        <f>VLOOKUP(A8111,'Step 1.4 CNY OAT'!$A$1:$B$8761,2)</f>
        <v>34</v>
      </c>
      <c r="F8111" s="11">
        <f ca="1">('Step 3. Regression'!$B$18*E8111^2+'Step 3. Regression'!$C$18*E8111+'Step 3. Regression'!$D$18)*C8111</f>
        <v>6.6676129496622512</v>
      </c>
      <c r="G8111" s="11">
        <f ca="1">('Step 3. Regression'!$G$18*E8111^2+'Step 3. Regression'!$H$18*E8111+'Step 3. Regression'!$I$18)*D8111</f>
        <v>3.1634956041988254</v>
      </c>
    </row>
    <row r="8112" spans="1:7" x14ac:dyDescent="0.25">
      <c r="A8112" s="8">
        <f>IF(ISBLANK('Step 1.4 CNY OAT'!A8112),"-",'Step 1.4 CNY OAT'!A8112)</f>
        <v>43438.916666666664</v>
      </c>
      <c r="B8112" s="26">
        <f t="shared" si="144"/>
        <v>337</v>
      </c>
      <c r="C8112" s="67" cm="1">
        <f t="array" ref="C8112">INDEX('Step 5. Daily Avg Schedule Calc'!$A$2:$D$169,(WEEKDAY(A8112)-1)*24+HOUR(A8112)+1,3)</f>
        <v>1</v>
      </c>
      <c r="D8112" s="67" cm="1">
        <f t="array" ref="D8112">INDEX('Step 5. Daily Avg Schedule Calc'!$A$2:$D$169,(WEEKDAY(A8112)-1)*24+HOUR(A8112)+1,4)</f>
        <v>1</v>
      </c>
      <c r="E8112">
        <f>VLOOKUP(A8112,'Step 1.4 CNY OAT'!$A$1:$B$8761,2)</f>
        <v>33</v>
      </c>
      <c r="F8112" s="11">
        <f ca="1">('Step 3. Regression'!$B$18*E8112^2+'Step 3. Regression'!$C$18*E8112+'Step 3. Regression'!$D$18)*C8112</f>
        <v>6.78578083941066</v>
      </c>
      <c r="G8112" s="11">
        <f ca="1">('Step 3. Regression'!$G$18*E8112^2+'Step 3. Regression'!$H$18*E8112+'Step 3. Regression'!$I$18)*D8112</f>
        <v>3.1987133056428125</v>
      </c>
    </row>
    <row r="8113" spans="1:7" x14ac:dyDescent="0.25">
      <c r="A8113" s="8">
        <f>IF(ISBLANK('Step 1.4 CNY OAT'!A8113),"-",'Step 1.4 CNY OAT'!A8113)</f>
        <v>43438.958333333336</v>
      </c>
      <c r="B8113" s="26">
        <f t="shared" si="144"/>
        <v>337</v>
      </c>
      <c r="C8113" s="67" cm="1">
        <f t="array" ref="C8113">INDEX('Step 5. Daily Avg Schedule Calc'!$A$2:$D$169,(WEEKDAY(A8113)-1)*24+HOUR(A8113)+1,3)</f>
        <v>1</v>
      </c>
      <c r="D8113" s="67" cm="1">
        <f t="array" ref="D8113">INDEX('Step 5. Daily Avg Schedule Calc'!$A$2:$D$169,(WEEKDAY(A8113)-1)*24+HOUR(A8113)+1,4)</f>
        <v>1</v>
      </c>
      <c r="E8113">
        <f>VLOOKUP(A8113,'Step 1.4 CNY OAT'!$A$1:$B$8761,2)</f>
        <v>32</v>
      </c>
      <c r="F8113" s="11">
        <f ca="1">('Step 3. Regression'!$B$18*E8113^2+'Step 3. Regression'!$C$18*E8113+'Step 3. Regression'!$D$18)*C8113</f>
        <v>6.9087988645549858</v>
      </c>
      <c r="G8113" s="11">
        <f ca="1">('Step 3. Regression'!$G$18*E8113^2+'Step 3. Regression'!$H$18*E8113+'Step 3. Regression'!$I$18)*D8113</f>
        <v>3.2351783327412797</v>
      </c>
    </row>
    <row r="8114" spans="1:7" x14ac:dyDescent="0.25">
      <c r="A8114" s="8">
        <f>IF(ISBLANK('Step 1.4 CNY OAT'!A8114),"-",'Step 1.4 CNY OAT'!A8114)</f>
        <v>43439</v>
      </c>
      <c r="B8114" s="26">
        <f t="shared" si="144"/>
        <v>338</v>
      </c>
      <c r="C8114" s="67" cm="1">
        <f t="array" ref="C8114">INDEX('Step 5. Daily Avg Schedule Calc'!$A$2:$D$169,(WEEKDAY(A8114)-1)*24+HOUR(A8114)+1,3)</f>
        <v>1</v>
      </c>
      <c r="D8114" s="67" cm="1">
        <f t="array" ref="D8114">INDEX('Step 5. Daily Avg Schedule Calc'!$A$2:$D$169,(WEEKDAY(A8114)-1)*24+HOUR(A8114)+1,4)</f>
        <v>1</v>
      </c>
      <c r="E8114">
        <f>VLOOKUP(A8114,'Step 1.4 CNY OAT'!$A$1:$B$8761,2)</f>
        <v>32</v>
      </c>
      <c r="F8114" s="11">
        <f ca="1">('Step 3. Regression'!$B$18*E8114^2+'Step 3. Regression'!$C$18*E8114+'Step 3. Regression'!$D$18)*C8114</f>
        <v>6.9087988645549858</v>
      </c>
      <c r="G8114" s="11">
        <f ca="1">('Step 3. Regression'!$G$18*E8114^2+'Step 3. Regression'!$H$18*E8114+'Step 3. Regression'!$I$18)*D8114</f>
        <v>3.2351783327412797</v>
      </c>
    </row>
    <row r="8115" spans="1:7" x14ac:dyDescent="0.25">
      <c r="A8115" s="8">
        <f>IF(ISBLANK('Step 1.4 CNY OAT'!A8115),"-",'Step 1.4 CNY OAT'!A8115)</f>
        <v>43439.041666666664</v>
      </c>
      <c r="B8115" s="26">
        <f t="shared" si="144"/>
        <v>338</v>
      </c>
      <c r="C8115" s="67" cm="1">
        <f t="array" ref="C8115">INDEX('Step 5. Daily Avg Schedule Calc'!$A$2:$D$169,(WEEKDAY(A8115)-1)*24+HOUR(A8115)+1,3)</f>
        <v>1</v>
      </c>
      <c r="D8115" s="67" cm="1">
        <f t="array" ref="D8115">INDEX('Step 5. Daily Avg Schedule Calc'!$A$2:$D$169,(WEEKDAY(A8115)-1)*24+HOUR(A8115)+1,4)</f>
        <v>1</v>
      </c>
      <c r="E8115">
        <f>VLOOKUP(A8115,'Step 1.4 CNY OAT'!$A$1:$B$8761,2)</f>
        <v>31</v>
      </c>
      <c r="F8115" s="11">
        <f ca="1">('Step 3. Regression'!$B$18*E8115^2+'Step 3. Regression'!$C$18*E8115+'Step 3. Regression'!$D$18)*C8115</f>
        <v>7.0366670250952286</v>
      </c>
      <c r="G8115" s="11">
        <f ca="1">('Step 3. Regression'!$G$18*E8115^2+'Step 3. Regression'!$H$18*E8115+'Step 3. Regression'!$I$18)*D8115</f>
        <v>3.2728906854942266</v>
      </c>
    </row>
    <row r="8116" spans="1:7" x14ac:dyDescent="0.25">
      <c r="A8116" s="8">
        <f>IF(ISBLANK('Step 1.4 CNY OAT'!A8116),"-",'Step 1.4 CNY OAT'!A8116)</f>
        <v>43439.083333333336</v>
      </c>
      <c r="B8116" s="26">
        <f t="shared" si="144"/>
        <v>338</v>
      </c>
      <c r="C8116" s="67" cm="1">
        <f t="array" ref="C8116">INDEX('Step 5. Daily Avg Schedule Calc'!$A$2:$D$169,(WEEKDAY(A8116)-1)*24+HOUR(A8116)+1,3)</f>
        <v>1</v>
      </c>
      <c r="D8116" s="67" cm="1">
        <f t="array" ref="D8116">INDEX('Step 5. Daily Avg Schedule Calc'!$A$2:$D$169,(WEEKDAY(A8116)-1)*24+HOUR(A8116)+1,4)</f>
        <v>1</v>
      </c>
      <c r="E8116">
        <f>VLOOKUP(A8116,'Step 1.4 CNY OAT'!$A$1:$B$8761,2)</f>
        <v>30</v>
      </c>
      <c r="F8116" s="11">
        <f ca="1">('Step 3. Regression'!$B$18*E8116^2+'Step 3. Regression'!$C$18*E8116+'Step 3. Regression'!$D$18)*C8116</f>
        <v>7.1693853210313874</v>
      </c>
      <c r="G8116" s="11">
        <f ca="1">('Step 3. Regression'!$G$18*E8116^2+'Step 3. Regression'!$H$18*E8116+'Step 3. Regression'!$I$18)*D8116</f>
        <v>3.3118503639016525</v>
      </c>
    </row>
    <row r="8117" spans="1:7" x14ac:dyDescent="0.25">
      <c r="A8117" s="8">
        <f>IF(ISBLANK('Step 1.4 CNY OAT'!A8117),"-",'Step 1.4 CNY OAT'!A8117)</f>
        <v>43439.125</v>
      </c>
      <c r="B8117" s="26">
        <f t="shared" si="144"/>
        <v>338</v>
      </c>
      <c r="C8117" s="67" cm="1">
        <f t="array" ref="C8117">INDEX('Step 5. Daily Avg Schedule Calc'!$A$2:$D$169,(WEEKDAY(A8117)-1)*24+HOUR(A8117)+1,3)</f>
        <v>1</v>
      </c>
      <c r="D8117" s="67" cm="1">
        <f t="array" ref="D8117">INDEX('Step 5. Daily Avg Schedule Calc'!$A$2:$D$169,(WEEKDAY(A8117)-1)*24+HOUR(A8117)+1,4)</f>
        <v>1</v>
      </c>
      <c r="E8117">
        <f>VLOOKUP(A8117,'Step 1.4 CNY OAT'!$A$1:$B$8761,2)</f>
        <v>30</v>
      </c>
      <c r="F8117" s="11">
        <f ca="1">('Step 3. Regression'!$B$18*E8117^2+'Step 3. Regression'!$C$18*E8117+'Step 3. Regression'!$D$18)*C8117</f>
        <v>7.1693853210313874</v>
      </c>
      <c r="G8117" s="11">
        <f ca="1">('Step 3. Regression'!$G$18*E8117^2+'Step 3. Regression'!$H$18*E8117+'Step 3. Regression'!$I$18)*D8117</f>
        <v>3.3118503639016525</v>
      </c>
    </row>
    <row r="8118" spans="1:7" x14ac:dyDescent="0.25">
      <c r="A8118" s="8">
        <f>IF(ISBLANK('Step 1.4 CNY OAT'!A8118),"-",'Step 1.4 CNY OAT'!A8118)</f>
        <v>43439.166666666664</v>
      </c>
      <c r="B8118" s="26">
        <f t="shared" si="144"/>
        <v>338</v>
      </c>
      <c r="C8118" s="67" cm="1">
        <f t="array" ref="C8118">INDEX('Step 5. Daily Avg Schedule Calc'!$A$2:$D$169,(WEEKDAY(A8118)-1)*24+HOUR(A8118)+1,3)</f>
        <v>1</v>
      </c>
      <c r="D8118" s="67" cm="1">
        <f t="array" ref="D8118">INDEX('Step 5. Daily Avg Schedule Calc'!$A$2:$D$169,(WEEKDAY(A8118)-1)*24+HOUR(A8118)+1,4)</f>
        <v>1</v>
      </c>
      <c r="E8118">
        <f>VLOOKUP(A8118,'Step 1.4 CNY OAT'!$A$1:$B$8761,2)</f>
        <v>30</v>
      </c>
      <c r="F8118" s="11">
        <f ca="1">('Step 3. Regression'!$B$18*E8118^2+'Step 3. Regression'!$C$18*E8118+'Step 3. Regression'!$D$18)*C8118</f>
        <v>7.1693853210313874</v>
      </c>
      <c r="G8118" s="11">
        <f ca="1">('Step 3. Regression'!$G$18*E8118^2+'Step 3. Regression'!$H$18*E8118+'Step 3. Regression'!$I$18)*D8118</f>
        <v>3.3118503639016525</v>
      </c>
    </row>
    <row r="8119" spans="1:7" x14ac:dyDescent="0.25">
      <c r="A8119" s="8">
        <f>IF(ISBLANK('Step 1.4 CNY OAT'!A8119),"-",'Step 1.4 CNY OAT'!A8119)</f>
        <v>43439.208333333336</v>
      </c>
      <c r="B8119" s="26">
        <f t="shared" si="144"/>
        <v>338</v>
      </c>
      <c r="C8119" s="67" cm="1">
        <f t="array" ref="C8119">INDEX('Step 5. Daily Avg Schedule Calc'!$A$2:$D$169,(WEEKDAY(A8119)-1)*24+HOUR(A8119)+1,3)</f>
        <v>1</v>
      </c>
      <c r="D8119" s="67" cm="1">
        <f t="array" ref="D8119">INDEX('Step 5. Daily Avg Schedule Calc'!$A$2:$D$169,(WEEKDAY(A8119)-1)*24+HOUR(A8119)+1,4)</f>
        <v>1</v>
      </c>
      <c r="E8119">
        <f>VLOOKUP(A8119,'Step 1.4 CNY OAT'!$A$1:$B$8761,2)</f>
        <v>30</v>
      </c>
      <c r="F8119" s="11">
        <f ca="1">('Step 3. Regression'!$B$18*E8119^2+'Step 3. Regression'!$C$18*E8119+'Step 3. Regression'!$D$18)*C8119</f>
        <v>7.1693853210313874</v>
      </c>
      <c r="G8119" s="11">
        <f ca="1">('Step 3. Regression'!$G$18*E8119^2+'Step 3. Regression'!$H$18*E8119+'Step 3. Regression'!$I$18)*D8119</f>
        <v>3.3118503639016525</v>
      </c>
    </row>
    <row r="8120" spans="1:7" x14ac:dyDescent="0.25">
      <c r="A8120" s="8">
        <f>IF(ISBLANK('Step 1.4 CNY OAT'!A8120),"-",'Step 1.4 CNY OAT'!A8120)</f>
        <v>43439.25</v>
      </c>
      <c r="B8120" s="26">
        <f t="shared" si="144"/>
        <v>338</v>
      </c>
      <c r="C8120" s="67" cm="1">
        <f t="array" ref="C8120">INDEX('Step 5. Daily Avg Schedule Calc'!$A$2:$D$169,(WEEKDAY(A8120)-1)*24+HOUR(A8120)+1,3)</f>
        <v>1</v>
      </c>
      <c r="D8120" s="67" cm="1">
        <f t="array" ref="D8120">INDEX('Step 5. Daily Avg Schedule Calc'!$A$2:$D$169,(WEEKDAY(A8120)-1)*24+HOUR(A8120)+1,4)</f>
        <v>1</v>
      </c>
      <c r="E8120">
        <f>VLOOKUP(A8120,'Step 1.4 CNY OAT'!$A$1:$B$8761,2)</f>
        <v>28</v>
      </c>
      <c r="F8120" s="11">
        <f ca="1">('Step 3. Regression'!$B$18*E8120^2+'Step 3. Regression'!$C$18*E8120+'Step 3. Regression'!$D$18)*C8120</f>
        <v>7.4493723190914558</v>
      </c>
      <c r="G8120" s="11">
        <f ca="1">('Step 3. Regression'!$G$18*E8120^2+'Step 3. Regression'!$H$18*E8120+'Step 3. Regression'!$I$18)*D8120</f>
        <v>3.3935116976799442</v>
      </c>
    </row>
    <row r="8121" spans="1:7" x14ac:dyDescent="0.25">
      <c r="A8121" s="8">
        <f>IF(ISBLANK('Step 1.4 CNY OAT'!A8121),"-",'Step 1.4 CNY OAT'!A8121)</f>
        <v>43439.291666666664</v>
      </c>
      <c r="B8121" s="26">
        <f t="shared" si="144"/>
        <v>338</v>
      </c>
      <c r="C8121" s="67" cm="1">
        <f t="array" ref="C8121">INDEX('Step 5. Daily Avg Schedule Calc'!$A$2:$D$169,(WEEKDAY(A8121)-1)*24+HOUR(A8121)+1,3)</f>
        <v>1</v>
      </c>
      <c r="D8121" s="67" cm="1">
        <f t="array" ref="D8121">INDEX('Step 5. Daily Avg Schedule Calc'!$A$2:$D$169,(WEEKDAY(A8121)-1)*24+HOUR(A8121)+1,4)</f>
        <v>1</v>
      </c>
      <c r="E8121">
        <f>VLOOKUP(A8121,'Step 1.4 CNY OAT'!$A$1:$B$8761,2)</f>
        <v>29</v>
      </c>
      <c r="F8121" s="11">
        <f ca="1">('Step 3. Regression'!$B$18*E8121^2+'Step 3. Regression'!$C$18*E8121+'Step 3. Regression'!$D$18)*C8121</f>
        <v>7.3069537523634631</v>
      </c>
      <c r="G8121" s="11">
        <f ca="1">('Step 3. Regression'!$G$18*E8121^2+'Step 3. Regression'!$H$18*E8121+'Step 3. Regression'!$I$18)*D8121</f>
        <v>3.3520573679635586</v>
      </c>
    </row>
    <row r="8122" spans="1:7" x14ac:dyDescent="0.25">
      <c r="A8122" s="8">
        <f>IF(ISBLANK('Step 1.4 CNY OAT'!A8122),"-",'Step 1.4 CNY OAT'!A8122)</f>
        <v>43439.333333333336</v>
      </c>
      <c r="B8122" s="26">
        <f t="shared" si="144"/>
        <v>338</v>
      </c>
      <c r="C8122" s="67" cm="1">
        <f t="array" ref="C8122">INDEX('Step 5. Daily Avg Schedule Calc'!$A$2:$D$169,(WEEKDAY(A8122)-1)*24+HOUR(A8122)+1,3)</f>
        <v>1</v>
      </c>
      <c r="D8122" s="67" cm="1">
        <f t="array" ref="D8122">INDEX('Step 5. Daily Avg Schedule Calc'!$A$2:$D$169,(WEEKDAY(A8122)-1)*24+HOUR(A8122)+1,4)</f>
        <v>1</v>
      </c>
      <c r="E8122">
        <f>VLOOKUP(A8122,'Step 1.4 CNY OAT'!$A$1:$B$8761,2)</f>
        <v>30</v>
      </c>
      <c r="F8122" s="11">
        <f ca="1">('Step 3. Regression'!$B$18*E8122^2+'Step 3. Regression'!$C$18*E8122+'Step 3. Regression'!$D$18)*C8122</f>
        <v>7.1693853210313874</v>
      </c>
      <c r="G8122" s="11">
        <f ca="1">('Step 3. Regression'!$G$18*E8122^2+'Step 3. Regression'!$H$18*E8122+'Step 3. Regression'!$I$18)*D8122</f>
        <v>3.3118503639016525</v>
      </c>
    </row>
    <row r="8123" spans="1:7" x14ac:dyDescent="0.25">
      <c r="A8123" s="8">
        <f>IF(ISBLANK('Step 1.4 CNY OAT'!A8123),"-",'Step 1.4 CNY OAT'!A8123)</f>
        <v>43439.375</v>
      </c>
      <c r="B8123" s="26">
        <f t="shared" si="144"/>
        <v>338</v>
      </c>
      <c r="C8123" s="67" cm="1">
        <f t="array" ref="C8123">INDEX('Step 5. Daily Avg Schedule Calc'!$A$2:$D$169,(WEEKDAY(A8123)-1)*24+HOUR(A8123)+1,3)</f>
        <v>1</v>
      </c>
      <c r="D8123" s="67" cm="1">
        <f t="array" ref="D8123">INDEX('Step 5. Daily Avg Schedule Calc'!$A$2:$D$169,(WEEKDAY(A8123)-1)*24+HOUR(A8123)+1,4)</f>
        <v>1</v>
      </c>
      <c r="E8123">
        <f>VLOOKUP(A8123,'Step 1.4 CNY OAT'!$A$1:$B$8761,2)</f>
        <v>30</v>
      </c>
      <c r="F8123" s="11">
        <f ca="1">('Step 3. Regression'!$B$18*E8123^2+'Step 3. Regression'!$C$18*E8123+'Step 3. Regression'!$D$18)*C8123</f>
        <v>7.1693853210313874</v>
      </c>
      <c r="G8123" s="11">
        <f ca="1">('Step 3. Regression'!$G$18*E8123^2+'Step 3. Regression'!$H$18*E8123+'Step 3. Regression'!$I$18)*D8123</f>
        <v>3.3118503639016525</v>
      </c>
    </row>
    <row r="8124" spans="1:7" x14ac:dyDescent="0.25">
      <c r="A8124" s="8">
        <f>IF(ISBLANK('Step 1.4 CNY OAT'!A8124),"-",'Step 1.4 CNY OAT'!A8124)</f>
        <v>43439.416666666664</v>
      </c>
      <c r="B8124" s="26">
        <f t="shared" si="144"/>
        <v>338</v>
      </c>
      <c r="C8124" s="67" cm="1">
        <f t="array" ref="C8124">INDEX('Step 5. Daily Avg Schedule Calc'!$A$2:$D$169,(WEEKDAY(A8124)-1)*24+HOUR(A8124)+1,3)</f>
        <v>1</v>
      </c>
      <c r="D8124" s="67" cm="1">
        <f t="array" ref="D8124">INDEX('Step 5. Daily Avg Schedule Calc'!$A$2:$D$169,(WEEKDAY(A8124)-1)*24+HOUR(A8124)+1,4)</f>
        <v>1</v>
      </c>
      <c r="E8124">
        <f>VLOOKUP(A8124,'Step 1.4 CNY OAT'!$A$1:$B$8761,2)</f>
        <v>32</v>
      </c>
      <c r="F8124" s="11">
        <f ca="1">('Step 3. Regression'!$B$18*E8124^2+'Step 3. Regression'!$C$18*E8124+'Step 3. Regression'!$D$18)*C8124</f>
        <v>6.9087988645549858</v>
      </c>
      <c r="G8124" s="11">
        <f ca="1">('Step 3. Regression'!$G$18*E8124^2+'Step 3. Regression'!$H$18*E8124+'Step 3. Regression'!$I$18)*D8124</f>
        <v>3.2351783327412797</v>
      </c>
    </row>
    <row r="8125" spans="1:7" x14ac:dyDescent="0.25">
      <c r="A8125" s="8">
        <f>IF(ISBLANK('Step 1.4 CNY OAT'!A8125),"-",'Step 1.4 CNY OAT'!A8125)</f>
        <v>43439.458333333336</v>
      </c>
      <c r="B8125" s="26">
        <f t="shared" si="144"/>
        <v>338</v>
      </c>
      <c r="C8125" s="67" cm="1">
        <f t="array" ref="C8125">INDEX('Step 5. Daily Avg Schedule Calc'!$A$2:$D$169,(WEEKDAY(A8125)-1)*24+HOUR(A8125)+1,3)</f>
        <v>1</v>
      </c>
      <c r="D8125" s="67" cm="1">
        <f t="array" ref="D8125">INDEX('Step 5. Daily Avg Schedule Calc'!$A$2:$D$169,(WEEKDAY(A8125)-1)*24+HOUR(A8125)+1,4)</f>
        <v>1</v>
      </c>
      <c r="E8125">
        <f>VLOOKUP(A8125,'Step 1.4 CNY OAT'!$A$1:$B$8761,2)</f>
        <v>34</v>
      </c>
      <c r="F8125" s="11">
        <f ca="1">('Step 3. Regression'!$B$18*E8125^2+'Step 3. Regression'!$C$18*E8125+'Step 3. Regression'!$D$18)*C8125</f>
        <v>6.6676129496622512</v>
      </c>
      <c r="G8125" s="11">
        <f ca="1">('Step 3. Regression'!$G$18*E8125^2+'Step 3. Regression'!$H$18*E8125+'Step 3. Regression'!$I$18)*D8125</f>
        <v>3.1634956041988254</v>
      </c>
    </row>
    <row r="8126" spans="1:7" x14ac:dyDescent="0.25">
      <c r="A8126" s="8">
        <f>IF(ISBLANK('Step 1.4 CNY OAT'!A8126),"-",'Step 1.4 CNY OAT'!A8126)</f>
        <v>43439.5</v>
      </c>
      <c r="B8126" s="26">
        <f t="shared" si="144"/>
        <v>338</v>
      </c>
      <c r="C8126" s="67" cm="1">
        <f t="array" ref="C8126">INDEX('Step 5. Daily Avg Schedule Calc'!$A$2:$D$169,(WEEKDAY(A8126)-1)*24+HOUR(A8126)+1,3)</f>
        <v>1</v>
      </c>
      <c r="D8126" s="67" cm="1">
        <f t="array" ref="D8126">INDEX('Step 5. Daily Avg Schedule Calc'!$A$2:$D$169,(WEEKDAY(A8126)-1)*24+HOUR(A8126)+1,4)</f>
        <v>1</v>
      </c>
      <c r="E8126">
        <f>VLOOKUP(A8126,'Step 1.4 CNY OAT'!$A$1:$B$8761,2)</f>
        <v>34</v>
      </c>
      <c r="F8126" s="11">
        <f ca="1">('Step 3. Regression'!$B$18*E8126^2+'Step 3. Regression'!$C$18*E8126+'Step 3. Regression'!$D$18)*C8126</f>
        <v>6.6676129496622512</v>
      </c>
      <c r="G8126" s="11">
        <f ca="1">('Step 3. Regression'!$G$18*E8126^2+'Step 3. Regression'!$H$18*E8126+'Step 3. Regression'!$I$18)*D8126</f>
        <v>3.1634956041988254</v>
      </c>
    </row>
    <row r="8127" spans="1:7" x14ac:dyDescent="0.25">
      <c r="A8127" s="8">
        <f>IF(ISBLANK('Step 1.4 CNY OAT'!A8127),"-",'Step 1.4 CNY OAT'!A8127)</f>
        <v>43439.541666666664</v>
      </c>
      <c r="B8127" s="26">
        <f t="shared" si="144"/>
        <v>338</v>
      </c>
      <c r="C8127" s="67" cm="1">
        <f t="array" ref="C8127">INDEX('Step 5. Daily Avg Schedule Calc'!$A$2:$D$169,(WEEKDAY(A8127)-1)*24+HOUR(A8127)+1,3)</f>
        <v>1</v>
      </c>
      <c r="D8127" s="67" cm="1">
        <f t="array" ref="D8127">INDEX('Step 5. Daily Avg Schedule Calc'!$A$2:$D$169,(WEEKDAY(A8127)-1)*24+HOUR(A8127)+1,4)</f>
        <v>1</v>
      </c>
      <c r="E8127">
        <f>VLOOKUP(A8127,'Step 1.4 CNY OAT'!$A$1:$B$8761,2)</f>
        <v>36</v>
      </c>
      <c r="F8127" s="11">
        <f ca="1">('Step 3. Regression'!$B$18*E8127^2+'Step 3. Regression'!$C$18*E8127+'Step 3. Regression'!$D$18)*C8127</f>
        <v>6.4458275763531816</v>
      </c>
      <c r="G8127" s="11">
        <f ca="1">('Step 3. Regression'!$G$18*E8127^2+'Step 3. Regression'!$H$18*E8127+'Step 3. Regression'!$I$18)*D8127</f>
        <v>3.0968021782742885</v>
      </c>
    </row>
    <row r="8128" spans="1:7" x14ac:dyDescent="0.25">
      <c r="A8128" s="8">
        <f>IF(ISBLANK('Step 1.4 CNY OAT'!A8128),"-",'Step 1.4 CNY OAT'!A8128)</f>
        <v>43439.583333333336</v>
      </c>
      <c r="B8128" s="26">
        <f t="shared" si="144"/>
        <v>338</v>
      </c>
      <c r="C8128" s="67" cm="1">
        <f t="array" ref="C8128">INDEX('Step 5. Daily Avg Schedule Calc'!$A$2:$D$169,(WEEKDAY(A8128)-1)*24+HOUR(A8128)+1,3)</f>
        <v>1</v>
      </c>
      <c r="D8128" s="67" cm="1">
        <f t="array" ref="D8128">INDEX('Step 5. Daily Avg Schedule Calc'!$A$2:$D$169,(WEEKDAY(A8128)-1)*24+HOUR(A8128)+1,4)</f>
        <v>1</v>
      </c>
      <c r="E8128">
        <f>VLOOKUP(A8128,'Step 1.4 CNY OAT'!$A$1:$B$8761,2)</f>
        <v>36</v>
      </c>
      <c r="F8128" s="11">
        <f ca="1">('Step 3. Regression'!$B$18*E8128^2+'Step 3. Regression'!$C$18*E8128+'Step 3. Regression'!$D$18)*C8128</f>
        <v>6.4458275763531816</v>
      </c>
      <c r="G8128" s="11">
        <f ca="1">('Step 3. Regression'!$G$18*E8128^2+'Step 3. Regression'!$H$18*E8128+'Step 3. Regression'!$I$18)*D8128</f>
        <v>3.0968021782742885</v>
      </c>
    </row>
    <row r="8129" spans="1:7" x14ac:dyDescent="0.25">
      <c r="A8129" s="8">
        <f>IF(ISBLANK('Step 1.4 CNY OAT'!A8129),"-",'Step 1.4 CNY OAT'!A8129)</f>
        <v>43439.625</v>
      </c>
      <c r="B8129" s="26">
        <f t="shared" si="144"/>
        <v>338</v>
      </c>
      <c r="C8129" s="67" cm="1">
        <f t="array" ref="C8129">INDEX('Step 5. Daily Avg Schedule Calc'!$A$2:$D$169,(WEEKDAY(A8129)-1)*24+HOUR(A8129)+1,3)</f>
        <v>1</v>
      </c>
      <c r="D8129" s="67" cm="1">
        <f t="array" ref="D8129">INDEX('Step 5. Daily Avg Schedule Calc'!$A$2:$D$169,(WEEKDAY(A8129)-1)*24+HOUR(A8129)+1,4)</f>
        <v>1</v>
      </c>
      <c r="E8129">
        <f>VLOOKUP(A8129,'Step 1.4 CNY OAT'!$A$1:$B$8761,2)</f>
        <v>37</v>
      </c>
      <c r="F8129" s="11">
        <f ca="1">('Step 3. Regression'!$B$18*E8129^2+'Step 3. Regression'!$C$18*E8129+'Step 3. Regression'!$D$18)*C8129</f>
        <v>6.3422100927925218</v>
      </c>
      <c r="G8129" s="11">
        <f ca="1">('Step 3. Regression'!$G$18*E8129^2+'Step 3. Regression'!$H$18*E8129+'Step 3. Regression'!$I$18)*D8129</f>
        <v>3.0653264537937401</v>
      </c>
    </row>
    <row r="8130" spans="1:7" x14ac:dyDescent="0.25">
      <c r="A8130" s="8">
        <f>IF(ISBLANK('Step 1.4 CNY OAT'!A8130),"-",'Step 1.4 CNY OAT'!A8130)</f>
        <v>43439.666666666664</v>
      </c>
      <c r="B8130" s="26">
        <f t="shared" si="144"/>
        <v>338</v>
      </c>
      <c r="C8130" s="67" cm="1">
        <f t="array" ref="C8130">INDEX('Step 5. Daily Avg Schedule Calc'!$A$2:$D$169,(WEEKDAY(A8130)-1)*24+HOUR(A8130)+1,3)</f>
        <v>1</v>
      </c>
      <c r="D8130" s="67" cm="1">
        <f t="array" ref="D8130">INDEX('Step 5. Daily Avg Schedule Calc'!$A$2:$D$169,(WEEKDAY(A8130)-1)*24+HOUR(A8130)+1,4)</f>
        <v>1</v>
      </c>
      <c r="E8130">
        <f>VLOOKUP(A8130,'Step 1.4 CNY OAT'!$A$1:$B$8761,2)</f>
        <v>37</v>
      </c>
      <c r="F8130" s="11">
        <f ca="1">('Step 3. Regression'!$B$18*E8130^2+'Step 3. Regression'!$C$18*E8130+'Step 3. Regression'!$D$18)*C8130</f>
        <v>6.3422100927925218</v>
      </c>
      <c r="G8130" s="11">
        <f ca="1">('Step 3. Regression'!$G$18*E8130^2+'Step 3. Regression'!$H$18*E8130+'Step 3. Regression'!$I$18)*D8130</f>
        <v>3.0653264537937401</v>
      </c>
    </row>
    <row r="8131" spans="1:7" x14ac:dyDescent="0.25">
      <c r="A8131" s="8">
        <f>IF(ISBLANK('Step 1.4 CNY OAT'!A8131),"-",'Step 1.4 CNY OAT'!A8131)</f>
        <v>43439.708333333336</v>
      </c>
      <c r="B8131" s="26">
        <f t="shared" ref="B8131:B8194" si="145">_xlfn.DAYS(A8131,$A$2)</f>
        <v>338</v>
      </c>
      <c r="C8131" s="67" cm="1">
        <f t="array" ref="C8131">INDEX('Step 5. Daily Avg Schedule Calc'!$A$2:$D$169,(WEEKDAY(A8131)-1)*24+HOUR(A8131)+1,3)</f>
        <v>1</v>
      </c>
      <c r="D8131" s="67" cm="1">
        <f t="array" ref="D8131">INDEX('Step 5. Daily Avg Schedule Calc'!$A$2:$D$169,(WEEKDAY(A8131)-1)*24+HOUR(A8131)+1,4)</f>
        <v>1</v>
      </c>
      <c r="E8131">
        <f>VLOOKUP(A8131,'Step 1.4 CNY OAT'!$A$1:$B$8761,2)</f>
        <v>38</v>
      </c>
      <c r="F8131" s="11">
        <f ca="1">('Step 3. Regression'!$B$18*E8131^2+'Step 3. Regression'!$C$18*E8131+'Step 3. Regression'!$D$18)*C8131</f>
        <v>6.2434427446277798</v>
      </c>
      <c r="G8131" s="11">
        <f ca="1">('Step 3. Regression'!$G$18*E8131^2+'Step 3. Regression'!$H$18*E8131+'Step 3. Regression'!$I$18)*D8131</f>
        <v>3.0350980549676709</v>
      </c>
    </row>
    <row r="8132" spans="1:7" x14ac:dyDescent="0.25">
      <c r="A8132" s="8">
        <f>IF(ISBLANK('Step 1.4 CNY OAT'!A8132),"-",'Step 1.4 CNY OAT'!A8132)</f>
        <v>43439.75</v>
      </c>
      <c r="B8132" s="26">
        <f t="shared" si="145"/>
        <v>338</v>
      </c>
      <c r="C8132" s="67" cm="1">
        <f t="array" ref="C8132">INDEX('Step 5. Daily Avg Schedule Calc'!$A$2:$D$169,(WEEKDAY(A8132)-1)*24+HOUR(A8132)+1,3)</f>
        <v>1</v>
      </c>
      <c r="D8132" s="67" cm="1">
        <f t="array" ref="D8132">INDEX('Step 5. Daily Avg Schedule Calc'!$A$2:$D$169,(WEEKDAY(A8132)-1)*24+HOUR(A8132)+1,4)</f>
        <v>1</v>
      </c>
      <c r="E8132">
        <f>VLOOKUP(A8132,'Step 1.4 CNY OAT'!$A$1:$B$8761,2)</f>
        <v>38</v>
      </c>
      <c r="F8132" s="11">
        <f ca="1">('Step 3. Regression'!$B$18*E8132^2+'Step 3. Regression'!$C$18*E8132+'Step 3. Regression'!$D$18)*C8132</f>
        <v>6.2434427446277798</v>
      </c>
      <c r="G8132" s="11">
        <f ca="1">('Step 3. Regression'!$G$18*E8132^2+'Step 3. Regression'!$H$18*E8132+'Step 3. Regression'!$I$18)*D8132</f>
        <v>3.0350980549676709</v>
      </c>
    </row>
    <row r="8133" spans="1:7" x14ac:dyDescent="0.25">
      <c r="A8133" s="8">
        <f>IF(ISBLANK('Step 1.4 CNY OAT'!A8133),"-",'Step 1.4 CNY OAT'!A8133)</f>
        <v>43439.791666666664</v>
      </c>
      <c r="B8133" s="26">
        <f t="shared" si="145"/>
        <v>338</v>
      </c>
      <c r="C8133" s="67" cm="1">
        <f t="array" ref="C8133">INDEX('Step 5. Daily Avg Schedule Calc'!$A$2:$D$169,(WEEKDAY(A8133)-1)*24+HOUR(A8133)+1,3)</f>
        <v>1</v>
      </c>
      <c r="D8133" s="67" cm="1">
        <f t="array" ref="D8133">INDEX('Step 5. Daily Avg Schedule Calc'!$A$2:$D$169,(WEEKDAY(A8133)-1)*24+HOUR(A8133)+1,4)</f>
        <v>1</v>
      </c>
      <c r="E8133">
        <f>VLOOKUP(A8133,'Step 1.4 CNY OAT'!$A$1:$B$8761,2)</f>
        <v>36</v>
      </c>
      <c r="F8133" s="11">
        <f ca="1">('Step 3. Regression'!$B$18*E8133^2+'Step 3. Regression'!$C$18*E8133+'Step 3. Regression'!$D$18)*C8133</f>
        <v>6.4458275763531816</v>
      </c>
      <c r="G8133" s="11">
        <f ca="1">('Step 3. Regression'!$G$18*E8133^2+'Step 3. Regression'!$H$18*E8133+'Step 3. Regression'!$I$18)*D8133</f>
        <v>3.0968021782742885</v>
      </c>
    </row>
    <row r="8134" spans="1:7" x14ac:dyDescent="0.25">
      <c r="A8134" s="8">
        <f>IF(ISBLANK('Step 1.4 CNY OAT'!A8134),"-",'Step 1.4 CNY OAT'!A8134)</f>
        <v>43439.833333333336</v>
      </c>
      <c r="B8134" s="26">
        <f t="shared" si="145"/>
        <v>338</v>
      </c>
      <c r="C8134" s="67" cm="1">
        <f t="array" ref="C8134">INDEX('Step 5. Daily Avg Schedule Calc'!$A$2:$D$169,(WEEKDAY(A8134)-1)*24+HOUR(A8134)+1,3)</f>
        <v>1</v>
      </c>
      <c r="D8134" s="67" cm="1">
        <f t="array" ref="D8134">INDEX('Step 5. Daily Avg Schedule Calc'!$A$2:$D$169,(WEEKDAY(A8134)-1)*24+HOUR(A8134)+1,4)</f>
        <v>1</v>
      </c>
      <c r="E8134">
        <f>VLOOKUP(A8134,'Step 1.4 CNY OAT'!$A$1:$B$8761,2)</f>
        <v>36</v>
      </c>
      <c r="F8134" s="11">
        <f ca="1">('Step 3. Regression'!$B$18*E8134^2+'Step 3. Regression'!$C$18*E8134+'Step 3. Regression'!$D$18)*C8134</f>
        <v>6.4458275763531816</v>
      </c>
      <c r="G8134" s="11">
        <f ca="1">('Step 3. Regression'!$G$18*E8134^2+'Step 3. Regression'!$H$18*E8134+'Step 3. Regression'!$I$18)*D8134</f>
        <v>3.0968021782742885</v>
      </c>
    </row>
    <row r="8135" spans="1:7" x14ac:dyDescent="0.25">
      <c r="A8135" s="8">
        <f>IF(ISBLANK('Step 1.4 CNY OAT'!A8135),"-",'Step 1.4 CNY OAT'!A8135)</f>
        <v>43439.875</v>
      </c>
      <c r="B8135" s="26">
        <f t="shared" si="145"/>
        <v>338</v>
      </c>
      <c r="C8135" s="67" cm="1">
        <f t="array" ref="C8135">INDEX('Step 5. Daily Avg Schedule Calc'!$A$2:$D$169,(WEEKDAY(A8135)-1)*24+HOUR(A8135)+1,3)</f>
        <v>1</v>
      </c>
      <c r="D8135" s="67" cm="1">
        <f t="array" ref="D8135">INDEX('Step 5. Daily Avg Schedule Calc'!$A$2:$D$169,(WEEKDAY(A8135)-1)*24+HOUR(A8135)+1,4)</f>
        <v>1</v>
      </c>
      <c r="E8135">
        <f>VLOOKUP(A8135,'Step 1.4 CNY OAT'!$A$1:$B$8761,2)</f>
        <v>36</v>
      </c>
      <c r="F8135" s="11">
        <f ca="1">('Step 3. Regression'!$B$18*E8135^2+'Step 3. Regression'!$C$18*E8135+'Step 3. Regression'!$D$18)*C8135</f>
        <v>6.4458275763531816</v>
      </c>
      <c r="G8135" s="11">
        <f ca="1">('Step 3. Regression'!$G$18*E8135^2+'Step 3. Regression'!$H$18*E8135+'Step 3. Regression'!$I$18)*D8135</f>
        <v>3.0968021782742885</v>
      </c>
    </row>
    <row r="8136" spans="1:7" x14ac:dyDescent="0.25">
      <c r="A8136" s="8">
        <f>IF(ISBLANK('Step 1.4 CNY OAT'!A8136),"-",'Step 1.4 CNY OAT'!A8136)</f>
        <v>43439.916666666664</v>
      </c>
      <c r="B8136" s="26">
        <f t="shared" si="145"/>
        <v>338</v>
      </c>
      <c r="C8136" s="67" cm="1">
        <f t="array" ref="C8136">INDEX('Step 5. Daily Avg Schedule Calc'!$A$2:$D$169,(WEEKDAY(A8136)-1)*24+HOUR(A8136)+1,3)</f>
        <v>1</v>
      </c>
      <c r="D8136" s="67" cm="1">
        <f t="array" ref="D8136">INDEX('Step 5. Daily Avg Schedule Calc'!$A$2:$D$169,(WEEKDAY(A8136)-1)*24+HOUR(A8136)+1,4)</f>
        <v>1</v>
      </c>
      <c r="E8136">
        <f>VLOOKUP(A8136,'Step 1.4 CNY OAT'!$A$1:$B$8761,2)</f>
        <v>36</v>
      </c>
      <c r="F8136" s="11">
        <f ca="1">('Step 3. Regression'!$B$18*E8136^2+'Step 3. Regression'!$C$18*E8136+'Step 3. Regression'!$D$18)*C8136</f>
        <v>6.4458275763531816</v>
      </c>
      <c r="G8136" s="11">
        <f ca="1">('Step 3. Regression'!$G$18*E8136^2+'Step 3. Regression'!$H$18*E8136+'Step 3. Regression'!$I$18)*D8136</f>
        <v>3.0968021782742885</v>
      </c>
    </row>
    <row r="8137" spans="1:7" x14ac:dyDescent="0.25">
      <c r="A8137" s="8">
        <f>IF(ISBLANK('Step 1.4 CNY OAT'!A8137),"-",'Step 1.4 CNY OAT'!A8137)</f>
        <v>43439.958333333336</v>
      </c>
      <c r="B8137" s="26">
        <f t="shared" si="145"/>
        <v>338</v>
      </c>
      <c r="C8137" s="67" cm="1">
        <f t="array" ref="C8137">INDEX('Step 5. Daily Avg Schedule Calc'!$A$2:$D$169,(WEEKDAY(A8137)-1)*24+HOUR(A8137)+1,3)</f>
        <v>1</v>
      </c>
      <c r="D8137" s="67" cm="1">
        <f t="array" ref="D8137">INDEX('Step 5. Daily Avg Schedule Calc'!$A$2:$D$169,(WEEKDAY(A8137)-1)*24+HOUR(A8137)+1,4)</f>
        <v>1</v>
      </c>
      <c r="E8137">
        <f>VLOOKUP(A8137,'Step 1.4 CNY OAT'!$A$1:$B$8761,2)</f>
        <v>35</v>
      </c>
      <c r="F8137" s="11">
        <f ca="1">('Step 3. Regression'!$B$18*E8137^2+'Step 3. Regression'!$C$18*E8137+'Step 3. Regression'!$D$18)*C8137</f>
        <v>6.5542951953097575</v>
      </c>
      <c r="G8137" s="11">
        <f ca="1">('Step 3. Regression'!$G$18*E8137^2+'Step 3. Regression'!$H$18*E8137+'Step 3. Regression'!$I$18)*D8137</f>
        <v>3.1295252284093174</v>
      </c>
    </row>
    <row r="8138" spans="1:7" x14ac:dyDescent="0.25">
      <c r="A8138" s="8">
        <f>IF(ISBLANK('Step 1.4 CNY OAT'!A8138),"-",'Step 1.4 CNY OAT'!A8138)</f>
        <v>43440</v>
      </c>
      <c r="B8138" s="26">
        <f t="shared" si="145"/>
        <v>339</v>
      </c>
      <c r="C8138" s="67" cm="1">
        <f t="array" ref="C8138">INDEX('Step 5. Daily Avg Schedule Calc'!$A$2:$D$169,(WEEKDAY(A8138)-1)*24+HOUR(A8138)+1,3)</f>
        <v>1</v>
      </c>
      <c r="D8138" s="67" cm="1">
        <f t="array" ref="D8138">INDEX('Step 5. Daily Avg Schedule Calc'!$A$2:$D$169,(WEEKDAY(A8138)-1)*24+HOUR(A8138)+1,4)</f>
        <v>1</v>
      </c>
      <c r="E8138">
        <f>VLOOKUP(A8138,'Step 1.4 CNY OAT'!$A$1:$B$8761,2)</f>
        <v>35</v>
      </c>
      <c r="F8138" s="11">
        <f ca="1">('Step 3. Regression'!$B$18*E8138^2+'Step 3. Regression'!$C$18*E8138+'Step 3. Regression'!$D$18)*C8138</f>
        <v>6.5542951953097575</v>
      </c>
      <c r="G8138" s="11">
        <f ca="1">('Step 3. Regression'!$G$18*E8138^2+'Step 3. Regression'!$H$18*E8138+'Step 3. Regression'!$I$18)*D8138</f>
        <v>3.1295252284093174</v>
      </c>
    </row>
    <row r="8139" spans="1:7" x14ac:dyDescent="0.25">
      <c r="A8139" s="8">
        <f>IF(ISBLANK('Step 1.4 CNY OAT'!A8139),"-",'Step 1.4 CNY OAT'!A8139)</f>
        <v>43440.041666666664</v>
      </c>
      <c r="B8139" s="26">
        <f t="shared" si="145"/>
        <v>339</v>
      </c>
      <c r="C8139" s="67" cm="1">
        <f t="array" ref="C8139">INDEX('Step 5. Daily Avg Schedule Calc'!$A$2:$D$169,(WEEKDAY(A8139)-1)*24+HOUR(A8139)+1,3)</f>
        <v>1</v>
      </c>
      <c r="D8139" s="67" cm="1">
        <f t="array" ref="D8139">INDEX('Step 5. Daily Avg Schedule Calc'!$A$2:$D$169,(WEEKDAY(A8139)-1)*24+HOUR(A8139)+1,4)</f>
        <v>1</v>
      </c>
      <c r="E8139">
        <f>VLOOKUP(A8139,'Step 1.4 CNY OAT'!$A$1:$B$8761,2)</f>
        <v>34</v>
      </c>
      <c r="F8139" s="11">
        <f ca="1">('Step 3. Regression'!$B$18*E8139^2+'Step 3. Regression'!$C$18*E8139+'Step 3. Regression'!$D$18)*C8139</f>
        <v>6.6676129496622512</v>
      </c>
      <c r="G8139" s="11">
        <f ca="1">('Step 3. Regression'!$G$18*E8139^2+'Step 3. Regression'!$H$18*E8139+'Step 3. Regression'!$I$18)*D8139</f>
        <v>3.1634956041988254</v>
      </c>
    </row>
    <row r="8140" spans="1:7" x14ac:dyDescent="0.25">
      <c r="A8140" s="8">
        <f>IF(ISBLANK('Step 1.4 CNY OAT'!A8140),"-",'Step 1.4 CNY OAT'!A8140)</f>
        <v>43440.083333333336</v>
      </c>
      <c r="B8140" s="26">
        <f t="shared" si="145"/>
        <v>339</v>
      </c>
      <c r="C8140" s="67" cm="1">
        <f t="array" ref="C8140">INDEX('Step 5. Daily Avg Schedule Calc'!$A$2:$D$169,(WEEKDAY(A8140)-1)*24+HOUR(A8140)+1,3)</f>
        <v>1</v>
      </c>
      <c r="D8140" s="67" cm="1">
        <f t="array" ref="D8140">INDEX('Step 5. Daily Avg Schedule Calc'!$A$2:$D$169,(WEEKDAY(A8140)-1)*24+HOUR(A8140)+1,4)</f>
        <v>1</v>
      </c>
      <c r="E8140">
        <f>VLOOKUP(A8140,'Step 1.4 CNY OAT'!$A$1:$B$8761,2)</f>
        <v>34</v>
      </c>
      <c r="F8140" s="11">
        <f ca="1">('Step 3. Regression'!$B$18*E8140^2+'Step 3. Regression'!$C$18*E8140+'Step 3. Regression'!$D$18)*C8140</f>
        <v>6.6676129496622512</v>
      </c>
      <c r="G8140" s="11">
        <f ca="1">('Step 3. Regression'!$G$18*E8140^2+'Step 3. Regression'!$H$18*E8140+'Step 3. Regression'!$I$18)*D8140</f>
        <v>3.1634956041988254</v>
      </c>
    </row>
    <row r="8141" spans="1:7" x14ac:dyDescent="0.25">
      <c r="A8141" s="8">
        <f>IF(ISBLANK('Step 1.4 CNY OAT'!A8141),"-",'Step 1.4 CNY OAT'!A8141)</f>
        <v>43440.125</v>
      </c>
      <c r="B8141" s="26">
        <f t="shared" si="145"/>
        <v>339</v>
      </c>
      <c r="C8141" s="67" cm="1">
        <f t="array" ref="C8141">INDEX('Step 5. Daily Avg Schedule Calc'!$A$2:$D$169,(WEEKDAY(A8141)-1)*24+HOUR(A8141)+1,3)</f>
        <v>1</v>
      </c>
      <c r="D8141" s="67" cm="1">
        <f t="array" ref="D8141">INDEX('Step 5. Daily Avg Schedule Calc'!$A$2:$D$169,(WEEKDAY(A8141)-1)*24+HOUR(A8141)+1,4)</f>
        <v>1</v>
      </c>
      <c r="E8141">
        <f>VLOOKUP(A8141,'Step 1.4 CNY OAT'!$A$1:$B$8761,2)</f>
        <v>33</v>
      </c>
      <c r="F8141" s="11">
        <f ca="1">('Step 3. Regression'!$B$18*E8141^2+'Step 3. Regression'!$C$18*E8141+'Step 3. Regression'!$D$18)*C8141</f>
        <v>6.78578083941066</v>
      </c>
      <c r="G8141" s="11">
        <f ca="1">('Step 3. Regression'!$G$18*E8141^2+'Step 3. Regression'!$H$18*E8141+'Step 3. Regression'!$I$18)*D8141</f>
        <v>3.1987133056428125</v>
      </c>
    </row>
    <row r="8142" spans="1:7" x14ac:dyDescent="0.25">
      <c r="A8142" s="8">
        <f>IF(ISBLANK('Step 1.4 CNY OAT'!A8142),"-",'Step 1.4 CNY OAT'!A8142)</f>
        <v>43440.166666666664</v>
      </c>
      <c r="B8142" s="26">
        <f t="shared" si="145"/>
        <v>339</v>
      </c>
      <c r="C8142" s="67" cm="1">
        <f t="array" ref="C8142">INDEX('Step 5. Daily Avg Schedule Calc'!$A$2:$D$169,(WEEKDAY(A8142)-1)*24+HOUR(A8142)+1,3)</f>
        <v>1</v>
      </c>
      <c r="D8142" s="67" cm="1">
        <f t="array" ref="D8142">INDEX('Step 5. Daily Avg Schedule Calc'!$A$2:$D$169,(WEEKDAY(A8142)-1)*24+HOUR(A8142)+1,4)</f>
        <v>1</v>
      </c>
      <c r="E8142">
        <f>VLOOKUP(A8142,'Step 1.4 CNY OAT'!$A$1:$B$8761,2)</f>
        <v>33</v>
      </c>
      <c r="F8142" s="11">
        <f ca="1">('Step 3. Regression'!$B$18*E8142^2+'Step 3. Regression'!$C$18*E8142+'Step 3. Regression'!$D$18)*C8142</f>
        <v>6.78578083941066</v>
      </c>
      <c r="G8142" s="11">
        <f ca="1">('Step 3. Regression'!$G$18*E8142^2+'Step 3. Regression'!$H$18*E8142+'Step 3. Regression'!$I$18)*D8142</f>
        <v>3.1987133056428125</v>
      </c>
    </row>
    <row r="8143" spans="1:7" x14ac:dyDescent="0.25">
      <c r="A8143" s="8">
        <f>IF(ISBLANK('Step 1.4 CNY OAT'!A8143),"-",'Step 1.4 CNY OAT'!A8143)</f>
        <v>43440.208333333336</v>
      </c>
      <c r="B8143" s="26">
        <f t="shared" si="145"/>
        <v>339</v>
      </c>
      <c r="C8143" s="67" cm="1">
        <f t="array" ref="C8143">INDEX('Step 5. Daily Avg Schedule Calc'!$A$2:$D$169,(WEEKDAY(A8143)-1)*24+HOUR(A8143)+1,3)</f>
        <v>1</v>
      </c>
      <c r="D8143" s="67" cm="1">
        <f t="array" ref="D8143">INDEX('Step 5. Daily Avg Schedule Calc'!$A$2:$D$169,(WEEKDAY(A8143)-1)*24+HOUR(A8143)+1,4)</f>
        <v>1</v>
      </c>
      <c r="E8143">
        <f>VLOOKUP(A8143,'Step 1.4 CNY OAT'!$A$1:$B$8761,2)</f>
        <v>33</v>
      </c>
      <c r="F8143" s="11">
        <f ca="1">('Step 3. Regression'!$B$18*E8143^2+'Step 3. Regression'!$C$18*E8143+'Step 3. Regression'!$D$18)*C8143</f>
        <v>6.78578083941066</v>
      </c>
      <c r="G8143" s="11">
        <f ca="1">('Step 3. Regression'!$G$18*E8143^2+'Step 3. Regression'!$H$18*E8143+'Step 3. Regression'!$I$18)*D8143</f>
        <v>3.1987133056428125</v>
      </c>
    </row>
    <row r="8144" spans="1:7" x14ac:dyDescent="0.25">
      <c r="A8144" s="8">
        <f>IF(ISBLANK('Step 1.4 CNY OAT'!A8144),"-",'Step 1.4 CNY OAT'!A8144)</f>
        <v>43440.25</v>
      </c>
      <c r="B8144" s="26">
        <f t="shared" si="145"/>
        <v>339</v>
      </c>
      <c r="C8144" s="67" cm="1">
        <f t="array" ref="C8144">INDEX('Step 5. Daily Avg Schedule Calc'!$A$2:$D$169,(WEEKDAY(A8144)-1)*24+HOUR(A8144)+1,3)</f>
        <v>1</v>
      </c>
      <c r="D8144" s="67" cm="1">
        <f t="array" ref="D8144">INDEX('Step 5. Daily Avg Schedule Calc'!$A$2:$D$169,(WEEKDAY(A8144)-1)*24+HOUR(A8144)+1,4)</f>
        <v>1</v>
      </c>
      <c r="E8144">
        <f>VLOOKUP(A8144,'Step 1.4 CNY OAT'!$A$1:$B$8761,2)</f>
        <v>32</v>
      </c>
      <c r="F8144" s="11">
        <f ca="1">('Step 3. Regression'!$B$18*E8144^2+'Step 3. Regression'!$C$18*E8144+'Step 3. Regression'!$D$18)*C8144</f>
        <v>6.9087988645549858</v>
      </c>
      <c r="G8144" s="11">
        <f ca="1">('Step 3. Regression'!$G$18*E8144^2+'Step 3. Regression'!$H$18*E8144+'Step 3. Regression'!$I$18)*D8144</f>
        <v>3.2351783327412797</v>
      </c>
    </row>
    <row r="8145" spans="1:7" x14ac:dyDescent="0.25">
      <c r="A8145" s="8">
        <f>IF(ISBLANK('Step 1.4 CNY OAT'!A8145),"-",'Step 1.4 CNY OAT'!A8145)</f>
        <v>43440.291666666664</v>
      </c>
      <c r="B8145" s="26">
        <f t="shared" si="145"/>
        <v>339</v>
      </c>
      <c r="C8145" s="67" cm="1">
        <f t="array" ref="C8145">INDEX('Step 5. Daily Avg Schedule Calc'!$A$2:$D$169,(WEEKDAY(A8145)-1)*24+HOUR(A8145)+1,3)</f>
        <v>1</v>
      </c>
      <c r="D8145" s="67" cm="1">
        <f t="array" ref="D8145">INDEX('Step 5. Daily Avg Schedule Calc'!$A$2:$D$169,(WEEKDAY(A8145)-1)*24+HOUR(A8145)+1,4)</f>
        <v>1</v>
      </c>
      <c r="E8145">
        <f>VLOOKUP(A8145,'Step 1.4 CNY OAT'!$A$1:$B$8761,2)</f>
        <v>33</v>
      </c>
      <c r="F8145" s="11">
        <f ca="1">('Step 3. Regression'!$B$18*E8145^2+'Step 3. Regression'!$C$18*E8145+'Step 3. Regression'!$D$18)*C8145</f>
        <v>6.78578083941066</v>
      </c>
      <c r="G8145" s="11">
        <f ca="1">('Step 3. Regression'!$G$18*E8145^2+'Step 3. Regression'!$H$18*E8145+'Step 3. Regression'!$I$18)*D8145</f>
        <v>3.1987133056428125</v>
      </c>
    </row>
    <row r="8146" spans="1:7" x14ac:dyDescent="0.25">
      <c r="A8146" s="8">
        <f>IF(ISBLANK('Step 1.4 CNY OAT'!A8146),"-",'Step 1.4 CNY OAT'!A8146)</f>
        <v>43440.333333333336</v>
      </c>
      <c r="B8146" s="26">
        <f t="shared" si="145"/>
        <v>339</v>
      </c>
      <c r="C8146" s="67" cm="1">
        <f t="array" ref="C8146">INDEX('Step 5. Daily Avg Schedule Calc'!$A$2:$D$169,(WEEKDAY(A8146)-1)*24+HOUR(A8146)+1,3)</f>
        <v>1</v>
      </c>
      <c r="D8146" s="67" cm="1">
        <f t="array" ref="D8146">INDEX('Step 5. Daily Avg Schedule Calc'!$A$2:$D$169,(WEEKDAY(A8146)-1)*24+HOUR(A8146)+1,4)</f>
        <v>1</v>
      </c>
      <c r="E8146">
        <f>VLOOKUP(A8146,'Step 1.4 CNY OAT'!$A$1:$B$8761,2)</f>
        <v>33</v>
      </c>
      <c r="F8146" s="11">
        <f ca="1">('Step 3. Regression'!$B$18*E8146^2+'Step 3. Regression'!$C$18*E8146+'Step 3. Regression'!$D$18)*C8146</f>
        <v>6.78578083941066</v>
      </c>
      <c r="G8146" s="11">
        <f ca="1">('Step 3. Regression'!$G$18*E8146^2+'Step 3. Regression'!$H$18*E8146+'Step 3. Regression'!$I$18)*D8146</f>
        <v>3.1987133056428125</v>
      </c>
    </row>
    <row r="8147" spans="1:7" x14ac:dyDescent="0.25">
      <c r="A8147" s="8">
        <f>IF(ISBLANK('Step 1.4 CNY OAT'!A8147),"-",'Step 1.4 CNY OAT'!A8147)</f>
        <v>43440.375</v>
      </c>
      <c r="B8147" s="26">
        <f t="shared" si="145"/>
        <v>339</v>
      </c>
      <c r="C8147" s="67" cm="1">
        <f t="array" ref="C8147">INDEX('Step 5. Daily Avg Schedule Calc'!$A$2:$D$169,(WEEKDAY(A8147)-1)*24+HOUR(A8147)+1,3)</f>
        <v>1</v>
      </c>
      <c r="D8147" s="67" cm="1">
        <f t="array" ref="D8147">INDEX('Step 5. Daily Avg Schedule Calc'!$A$2:$D$169,(WEEKDAY(A8147)-1)*24+HOUR(A8147)+1,4)</f>
        <v>1</v>
      </c>
      <c r="E8147">
        <f>VLOOKUP(A8147,'Step 1.4 CNY OAT'!$A$1:$B$8761,2)</f>
        <v>34</v>
      </c>
      <c r="F8147" s="11">
        <f ca="1">('Step 3. Regression'!$B$18*E8147^2+'Step 3. Regression'!$C$18*E8147+'Step 3. Regression'!$D$18)*C8147</f>
        <v>6.6676129496622512</v>
      </c>
      <c r="G8147" s="11">
        <f ca="1">('Step 3. Regression'!$G$18*E8147^2+'Step 3. Regression'!$H$18*E8147+'Step 3. Regression'!$I$18)*D8147</f>
        <v>3.1634956041988254</v>
      </c>
    </row>
    <row r="8148" spans="1:7" x14ac:dyDescent="0.25">
      <c r="A8148" s="8">
        <f>IF(ISBLANK('Step 1.4 CNY OAT'!A8148),"-",'Step 1.4 CNY OAT'!A8148)</f>
        <v>43440.416666666664</v>
      </c>
      <c r="B8148" s="26">
        <f t="shared" si="145"/>
        <v>339</v>
      </c>
      <c r="C8148" s="67" cm="1">
        <f t="array" ref="C8148">INDEX('Step 5. Daily Avg Schedule Calc'!$A$2:$D$169,(WEEKDAY(A8148)-1)*24+HOUR(A8148)+1,3)</f>
        <v>1</v>
      </c>
      <c r="D8148" s="67" cm="1">
        <f t="array" ref="D8148">INDEX('Step 5. Daily Avg Schedule Calc'!$A$2:$D$169,(WEEKDAY(A8148)-1)*24+HOUR(A8148)+1,4)</f>
        <v>1</v>
      </c>
      <c r="E8148">
        <f>VLOOKUP(A8148,'Step 1.4 CNY OAT'!$A$1:$B$8761,2)</f>
        <v>36</v>
      </c>
      <c r="F8148" s="11">
        <f ca="1">('Step 3. Regression'!$B$18*E8148^2+'Step 3. Regression'!$C$18*E8148+'Step 3. Regression'!$D$18)*C8148</f>
        <v>6.4458275763531816</v>
      </c>
      <c r="G8148" s="11">
        <f ca="1">('Step 3. Regression'!$G$18*E8148^2+'Step 3. Regression'!$H$18*E8148+'Step 3. Regression'!$I$18)*D8148</f>
        <v>3.0968021782742885</v>
      </c>
    </row>
    <row r="8149" spans="1:7" x14ac:dyDescent="0.25">
      <c r="A8149" s="8">
        <f>IF(ISBLANK('Step 1.4 CNY OAT'!A8149),"-",'Step 1.4 CNY OAT'!A8149)</f>
        <v>43440.458333333336</v>
      </c>
      <c r="B8149" s="26">
        <f t="shared" si="145"/>
        <v>339</v>
      </c>
      <c r="C8149" s="67" cm="1">
        <f t="array" ref="C8149">INDEX('Step 5. Daily Avg Schedule Calc'!$A$2:$D$169,(WEEKDAY(A8149)-1)*24+HOUR(A8149)+1,3)</f>
        <v>1</v>
      </c>
      <c r="D8149" s="67" cm="1">
        <f t="array" ref="D8149">INDEX('Step 5. Daily Avg Schedule Calc'!$A$2:$D$169,(WEEKDAY(A8149)-1)*24+HOUR(A8149)+1,4)</f>
        <v>1</v>
      </c>
      <c r="E8149">
        <f>VLOOKUP(A8149,'Step 1.4 CNY OAT'!$A$1:$B$8761,2)</f>
        <v>37</v>
      </c>
      <c r="F8149" s="11">
        <f ca="1">('Step 3. Regression'!$B$18*E8149^2+'Step 3. Regression'!$C$18*E8149+'Step 3. Regression'!$D$18)*C8149</f>
        <v>6.3422100927925218</v>
      </c>
      <c r="G8149" s="11">
        <f ca="1">('Step 3. Regression'!$G$18*E8149^2+'Step 3. Regression'!$H$18*E8149+'Step 3. Regression'!$I$18)*D8149</f>
        <v>3.0653264537937401</v>
      </c>
    </row>
    <row r="8150" spans="1:7" x14ac:dyDescent="0.25">
      <c r="A8150" s="8">
        <f>IF(ISBLANK('Step 1.4 CNY OAT'!A8150),"-",'Step 1.4 CNY OAT'!A8150)</f>
        <v>43440.5</v>
      </c>
      <c r="B8150" s="26">
        <f t="shared" si="145"/>
        <v>339</v>
      </c>
      <c r="C8150" s="67" cm="1">
        <f t="array" ref="C8150">INDEX('Step 5. Daily Avg Schedule Calc'!$A$2:$D$169,(WEEKDAY(A8150)-1)*24+HOUR(A8150)+1,3)</f>
        <v>1</v>
      </c>
      <c r="D8150" s="67" cm="1">
        <f t="array" ref="D8150">INDEX('Step 5. Daily Avg Schedule Calc'!$A$2:$D$169,(WEEKDAY(A8150)-1)*24+HOUR(A8150)+1,4)</f>
        <v>1</v>
      </c>
      <c r="E8150">
        <f>VLOOKUP(A8150,'Step 1.4 CNY OAT'!$A$1:$B$8761,2)</f>
        <v>37</v>
      </c>
      <c r="F8150" s="11">
        <f ca="1">('Step 3. Regression'!$B$18*E8150^2+'Step 3. Regression'!$C$18*E8150+'Step 3. Regression'!$D$18)*C8150</f>
        <v>6.3422100927925218</v>
      </c>
      <c r="G8150" s="11">
        <f ca="1">('Step 3. Regression'!$G$18*E8150^2+'Step 3. Regression'!$H$18*E8150+'Step 3. Regression'!$I$18)*D8150</f>
        <v>3.0653264537937401</v>
      </c>
    </row>
    <row r="8151" spans="1:7" x14ac:dyDescent="0.25">
      <c r="A8151" s="8">
        <f>IF(ISBLANK('Step 1.4 CNY OAT'!A8151),"-",'Step 1.4 CNY OAT'!A8151)</f>
        <v>43440.541666666664</v>
      </c>
      <c r="B8151" s="26">
        <f t="shared" si="145"/>
        <v>339</v>
      </c>
      <c r="C8151" s="67" cm="1">
        <f t="array" ref="C8151">INDEX('Step 5. Daily Avg Schedule Calc'!$A$2:$D$169,(WEEKDAY(A8151)-1)*24+HOUR(A8151)+1,3)</f>
        <v>1</v>
      </c>
      <c r="D8151" s="67" cm="1">
        <f t="array" ref="D8151">INDEX('Step 5. Daily Avg Schedule Calc'!$A$2:$D$169,(WEEKDAY(A8151)-1)*24+HOUR(A8151)+1,4)</f>
        <v>1</v>
      </c>
      <c r="E8151">
        <f>VLOOKUP(A8151,'Step 1.4 CNY OAT'!$A$1:$B$8761,2)</f>
        <v>39</v>
      </c>
      <c r="F8151" s="11">
        <f ca="1">('Step 3. Regression'!$B$18*E8151^2+'Step 3. Regression'!$C$18*E8151+'Step 3. Regression'!$D$18)*C8151</f>
        <v>6.149525531858953</v>
      </c>
      <c r="G8151" s="11">
        <f ca="1">('Step 3. Regression'!$G$18*E8151^2+'Step 3. Regression'!$H$18*E8151+'Step 3. Regression'!$I$18)*D8151</f>
        <v>3.0061169817960809</v>
      </c>
    </row>
    <row r="8152" spans="1:7" x14ac:dyDescent="0.25">
      <c r="A8152" s="8">
        <f>IF(ISBLANK('Step 1.4 CNY OAT'!A8152),"-",'Step 1.4 CNY OAT'!A8152)</f>
        <v>43440.583333333336</v>
      </c>
      <c r="B8152" s="26">
        <f t="shared" si="145"/>
        <v>339</v>
      </c>
      <c r="C8152" s="67" cm="1">
        <f t="array" ref="C8152">INDEX('Step 5. Daily Avg Schedule Calc'!$A$2:$D$169,(WEEKDAY(A8152)-1)*24+HOUR(A8152)+1,3)</f>
        <v>1</v>
      </c>
      <c r="D8152" s="67" cm="1">
        <f t="array" ref="D8152">INDEX('Step 5. Daily Avg Schedule Calc'!$A$2:$D$169,(WEEKDAY(A8152)-1)*24+HOUR(A8152)+1,4)</f>
        <v>1</v>
      </c>
      <c r="E8152">
        <f>VLOOKUP(A8152,'Step 1.4 CNY OAT'!$A$1:$B$8761,2)</f>
        <v>39</v>
      </c>
      <c r="F8152" s="11">
        <f ca="1">('Step 3. Regression'!$B$18*E8152^2+'Step 3. Regression'!$C$18*E8152+'Step 3. Regression'!$D$18)*C8152</f>
        <v>6.149525531858953</v>
      </c>
      <c r="G8152" s="11">
        <f ca="1">('Step 3. Regression'!$G$18*E8152^2+'Step 3. Regression'!$H$18*E8152+'Step 3. Regression'!$I$18)*D8152</f>
        <v>3.0061169817960809</v>
      </c>
    </row>
    <row r="8153" spans="1:7" x14ac:dyDescent="0.25">
      <c r="A8153" s="8">
        <f>IF(ISBLANK('Step 1.4 CNY OAT'!A8153),"-",'Step 1.4 CNY OAT'!A8153)</f>
        <v>43440.625</v>
      </c>
      <c r="B8153" s="26">
        <f t="shared" si="145"/>
        <v>339</v>
      </c>
      <c r="C8153" s="67" cm="1">
        <f t="array" ref="C8153">INDEX('Step 5. Daily Avg Schedule Calc'!$A$2:$D$169,(WEEKDAY(A8153)-1)*24+HOUR(A8153)+1,3)</f>
        <v>1</v>
      </c>
      <c r="D8153" s="67" cm="1">
        <f t="array" ref="D8153">INDEX('Step 5. Daily Avg Schedule Calc'!$A$2:$D$169,(WEEKDAY(A8153)-1)*24+HOUR(A8153)+1,4)</f>
        <v>1</v>
      </c>
      <c r="E8153">
        <f>VLOOKUP(A8153,'Step 1.4 CNY OAT'!$A$1:$B$8761,2)</f>
        <v>39</v>
      </c>
      <c r="F8153" s="11">
        <f ca="1">('Step 3. Regression'!$B$18*E8153^2+'Step 3. Regression'!$C$18*E8153+'Step 3. Regression'!$D$18)*C8153</f>
        <v>6.149525531858953</v>
      </c>
      <c r="G8153" s="11">
        <f ca="1">('Step 3. Regression'!$G$18*E8153^2+'Step 3. Regression'!$H$18*E8153+'Step 3. Regression'!$I$18)*D8153</f>
        <v>3.0061169817960809</v>
      </c>
    </row>
    <row r="8154" spans="1:7" x14ac:dyDescent="0.25">
      <c r="A8154" s="8">
        <f>IF(ISBLANK('Step 1.4 CNY OAT'!A8154),"-",'Step 1.4 CNY OAT'!A8154)</f>
        <v>43440.666666666664</v>
      </c>
      <c r="B8154" s="26">
        <f t="shared" si="145"/>
        <v>339</v>
      </c>
      <c r="C8154" s="67" cm="1">
        <f t="array" ref="C8154">INDEX('Step 5. Daily Avg Schedule Calc'!$A$2:$D$169,(WEEKDAY(A8154)-1)*24+HOUR(A8154)+1,3)</f>
        <v>1</v>
      </c>
      <c r="D8154" s="67" cm="1">
        <f t="array" ref="D8154">INDEX('Step 5. Daily Avg Schedule Calc'!$A$2:$D$169,(WEEKDAY(A8154)-1)*24+HOUR(A8154)+1,4)</f>
        <v>1</v>
      </c>
      <c r="E8154">
        <f>VLOOKUP(A8154,'Step 1.4 CNY OAT'!$A$1:$B$8761,2)</f>
        <v>40</v>
      </c>
      <c r="F8154" s="11">
        <f ca="1">('Step 3. Regression'!$B$18*E8154^2+'Step 3. Regression'!$C$18*E8154+'Step 3. Regression'!$D$18)*C8154</f>
        <v>6.0604584544860431</v>
      </c>
      <c r="G8154" s="11">
        <f ca="1">('Step 3. Regression'!$G$18*E8154^2+'Step 3. Regression'!$H$18*E8154+'Step 3. Regression'!$I$18)*D8154</f>
        <v>2.9783832342789713</v>
      </c>
    </row>
    <row r="8155" spans="1:7" x14ac:dyDescent="0.25">
      <c r="A8155" s="8">
        <f>IF(ISBLANK('Step 1.4 CNY OAT'!A8155),"-",'Step 1.4 CNY OAT'!A8155)</f>
        <v>43440.708333333336</v>
      </c>
      <c r="B8155" s="26">
        <f t="shared" si="145"/>
        <v>339</v>
      </c>
      <c r="C8155" s="67" cm="1">
        <f t="array" ref="C8155">INDEX('Step 5. Daily Avg Schedule Calc'!$A$2:$D$169,(WEEKDAY(A8155)-1)*24+HOUR(A8155)+1,3)</f>
        <v>1</v>
      </c>
      <c r="D8155" s="67" cm="1">
        <f t="array" ref="D8155">INDEX('Step 5. Daily Avg Schedule Calc'!$A$2:$D$169,(WEEKDAY(A8155)-1)*24+HOUR(A8155)+1,4)</f>
        <v>1</v>
      </c>
      <c r="E8155">
        <f>VLOOKUP(A8155,'Step 1.4 CNY OAT'!$A$1:$B$8761,2)</f>
        <v>39</v>
      </c>
      <c r="F8155" s="11">
        <f ca="1">('Step 3. Regression'!$B$18*E8155^2+'Step 3. Regression'!$C$18*E8155+'Step 3. Regression'!$D$18)*C8155</f>
        <v>6.149525531858953</v>
      </c>
      <c r="G8155" s="11">
        <f ca="1">('Step 3. Regression'!$G$18*E8155^2+'Step 3. Regression'!$H$18*E8155+'Step 3. Regression'!$I$18)*D8155</f>
        <v>3.0061169817960809</v>
      </c>
    </row>
    <row r="8156" spans="1:7" x14ac:dyDescent="0.25">
      <c r="A8156" s="8">
        <f>IF(ISBLANK('Step 1.4 CNY OAT'!A8156),"-",'Step 1.4 CNY OAT'!A8156)</f>
        <v>43440.75</v>
      </c>
      <c r="B8156" s="26">
        <f t="shared" si="145"/>
        <v>339</v>
      </c>
      <c r="C8156" s="67" cm="1">
        <f t="array" ref="C8156">INDEX('Step 5. Daily Avg Schedule Calc'!$A$2:$D$169,(WEEKDAY(A8156)-1)*24+HOUR(A8156)+1,3)</f>
        <v>1</v>
      </c>
      <c r="D8156" s="67" cm="1">
        <f t="array" ref="D8156">INDEX('Step 5. Daily Avg Schedule Calc'!$A$2:$D$169,(WEEKDAY(A8156)-1)*24+HOUR(A8156)+1,4)</f>
        <v>1</v>
      </c>
      <c r="E8156">
        <f>VLOOKUP(A8156,'Step 1.4 CNY OAT'!$A$1:$B$8761,2)</f>
        <v>39</v>
      </c>
      <c r="F8156" s="11">
        <f ca="1">('Step 3. Regression'!$B$18*E8156^2+'Step 3. Regression'!$C$18*E8156+'Step 3. Regression'!$D$18)*C8156</f>
        <v>6.149525531858953</v>
      </c>
      <c r="G8156" s="11">
        <f ca="1">('Step 3. Regression'!$G$18*E8156^2+'Step 3. Regression'!$H$18*E8156+'Step 3. Regression'!$I$18)*D8156</f>
        <v>3.0061169817960809</v>
      </c>
    </row>
    <row r="8157" spans="1:7" x14ac:dyDescent="0.25">
      <c r="A8157" s="8">
        <f>IF(ISBLANK('Step 1.4 CNY OAT'!A8157),"-",'Step 1.4 CNY OAT'!A8157)</f>
        <v>43440.791666666664</v>
      </c>
      <c r="B8157" s="26">
        <f t="shared" si="145"/>
        <v>339</v>
      </c>
      <c r="C8157" s="67" cm="1">
        <f t="array" ref="C8157">INDEX('Step 5. Daily Avg Schedule Calc'!$A$2:$D$169,(WEEKDAY(A8157)-1)*24+HOUR(A8157)+1,3)</f>
        <v>1</v>
      </c>
      <c r="D8157" s="67" cm="1">
        <f t="array" ref="D8157">INDEX('Step 5. Daily Avg Schedule Calc'!$A$2:$D$169,(WEEKDAY(A8157)-1)*24+HOUR(A8157)+1,4)</f>
        <v>1</v>
      </c>
      <c r="E8157">
        <f>VLOOKUP(A8157,'Step 1.4 CNY OAT'!$A$1:$B$8761,2)</f>
        <v>39</v>
      </c>
      <c r="F8157" s="11">
        <f ca="1">('Step 3. Regression'!$B$18*E8157^2+'Step 3. Regression'!$C$18*E8157+'Step 3. Regression'!$D$18)*C8157</f>
        <v>6.149525531858953</v>
      </c>
      <c r="G8157" s="11">
        <f ca="1">('Step 3. Regression'!$G$18*E8157^2+'Step 3. Regression'!$H$18*E8157+'Step 3. Regression'!$I$18)*D8157</f>
        <v>3.0061169817960809</v>
      </c>
    </row>
    <row r="8158" spans="1:7" x14ac:dyDescent="0.25">
      <c r="A8158" s="8">
        <f>IF(ISBLANK('Step 1.4 CNY OAT'!A8158),"-",'Step 1.4 CNY OAT'!A8158)</f>
        <v>43440.833333333336</v>
      </c>
      <c r="B8158" s="26">
        <f t="shared" si="145"/>
        <v>339</v>
      </c>
      <c r="C8158" s="67" cm="1">
        <f t="array" ref="C8158">INDEX('Step 5. Daily Avg Schedule Calc'!$A$2:$D$169,(WEEKDAY(A8158)-1)*24+HOUR(A8158)+1,3)</f>
        <v>1</v>
      </c>
      <c r="D8158" s="67" cm="1">
        <f t="array" ref="D8158">INDEX('Step 5. Daily Avg Schedule Calc'!$A$2:$D$169,(WEEKDAY(A8158)-1)*24+HOUR(A8158)+1,4)</f>
        <v>1</v>
      </c>
      <c r="E8158">
        <f>VLOOKUP(A8158,'Step 1.4 CNY OAT'!$A$1:$B$8761,2)</f>
        <v>39</v>
      </c>
      <c r="F8158" s="11">
        <f ca="1">('Step 3. Regression'!$B$18*E8158^2+'Step 3. Regression'!$C$18*E8158+'Step 3. Regression'!$D$18)*C8158</f>
        <v>6.149525531858953</v>
      </c>
      <c r="G8158" s="11">
        <f ca="1">('Step 3. Regression'!$G$18*E8158^2+'Step 3. Regression'!$H$18*E8158+'Step 3. Regression'!$I$18)*D8158</f>
        <v>3.0061169817960809</v>
      </c>
    </row>
    <row r="8159" spans="1:7" x14ac:dyDescent="0.25">
      <c r="A8159" s="8">
        <f>IF(ISBLANK('Step 1.4 CNY OAT'!A8159),"-",'Step 1.4 CNY OAT'!A8159)</f>
        <v>43440.875</v>
      </c>
      <c r="B8159" s="26">
        <f t="shared" si="145"/>
        <v>339</v>
      </c>
      <c r="C8159" s="67" cm="1">
        <f t="array" ref="C8159">INDEX('Step 5. Daily Avg Schedule Calc'!$A$2:$D$169,(WEEKDAY(A8159)-1)*24+HOUR(A8159)+1,3)</f>
        <v>1</v>
      </c>
      <c r="D8159" s="67" cm="1">
        <f t="array" ref="D8159">INDEX('Step 5. Daily Avg Schedule Calc'!$A$2:$D$169,(WEEKDAY(A8159)-1)*24+HOUR(A8159)+1,4)</f>
        <v>1</v>
      </c>
      <c r="E8159">
        <f>VLOOKUP(A8159,'Step 1.4 CNY OAT'!$A$1:$B$8761,2)</f>
        <v>39</v>
      </c>
      <c r="F8159" s="11">
        <f ca="1">('Step 3. Regression'!$B$18*E8159^2+'Step 3. Regression'!$C$18*E8159+'Step 3. Regression'!$D$18)*C8159</f>
        <v>6.149525531858953</v>
      </c>
      <c r="G8159" s="11">
        <f ca="1">('Step 3. Regression'!$G$18*E8159^2+'Step 3. Regression'!$H$18*E8159+'Step 3. Regression'!$I$18)*D8159</f>
        <v>3.0061169817960809</v>
      </c>
    </row>
    <row r="8160" spans="1:7" x14ac:dyDescent="0.25">
      <c r="A8160" s="8">
        <f>IF(ISBLANK('Step 1.4 CNY OAT'!A8160),"-",'Step 1.4 CNY OAT'!A8160)</f>
        <v>43440.916666666664</v>
      </c>
      <c r="B8160" s="26">
        <f t="shared" si="145"/>
        <v>339</v>
      </c>
      <c r="C8160" s="67" cm="1">
        <f t="array" ref="C8160">INDEX('Step 5. Daily Avg Schedule Calc'!$A$2:$D$169,(WEEKDAY(A8160)-1)*24+HOUR(A8160)+1,3)</f>
        <v>1</v>
      </c>
      <c r="D8160" s="67" cm="1">
        <f t="array" ref="D8160">INDEX('Step 5. Daily Avg Schedule Calc'!$A$2:$D$169,(WEEKDAY(A8160)-1)*24+HOUR(A8160)+1,4)</f>
        <v>1</v>
      </c>
      <c r="E8160">
        <f>VLOOKUP(A8160,'Step 1.4 CNY OAT'!$A$1:$B$8761,2)</f>
        <v>39</v>
      </c>
      <c r="F8160" s="11">
        <f ca="1">('Step 3. Regression'!$B$18*E8160^2+'Step 3. Regression'!$C$18*E8160+'Step 3. Regression'!$D$18)*C8160</f>
        <v>6.149525531858953</v>
      </c>
      <c r="G8160" s="11">
        <f ca="1">('Step 3. Regression'!$G$18*E8160^2+'Step 3. Regression'!$H$18*E8160+'Step 3. Regression'!$I$18)*D8160</f>
        <v>3.0061169817960809</v>
      </c>
    </row>
    <row r="8161" spans="1:7" x14ac:dyDescent="0.25">
      <c r="A8161" s="8">
        <f>IF(ISBLANK('Step 1.4 CNY OAT'!A8161),"-",'Step 1.4 CNY OAT'!A8161)</f>
        <v>43440.958333333336</v>
      </c>
      <c r="B8161" s="26">
        <f t="shared" si="145"/>
        <v>339</v>
      </c>
      <c r="C8161" s="67" cm="1">
        <f t="array" ref="C8161">INDEX('Step 5. Daily Avg Schedule Calc'!$A$2:$D$169,(WEEKDAY(A8161)-1)*24+HOUR(A8161)+1,3)</f>
        <v>1</v>
      </c>
      <c r="D8161" s="67" cm="1">
        <f t="array" ref="D8161">INDEX('Step 5. Daily Avg Schedule Calc'!$A$2:$D$169,(WEEKDAY(A8161)-1)*24+HOUR(A8161)+1,4)</f>
        <v>1</v>
      </c>
      <c r="E8161">
        <f>VLOOKUP(A8161,'Step 1.4 CNY OAT'!$A$1:$B$8761,2)</f>
        <v>39</v>
      </c>
      <c r="F8161" s="11">
        <f ca="1">('Step 3. Regression'!$B$18*E8161^2+'Step 3. Regression'!$C$18*E8161+'Step 3. Regression'!$D$18)*C8161</f>
        <v>6.149525531858953</v>
      </c>
      <c r="G8161" s="11">
        <f ca="1">('Step 3. Regression'!$G$18*E8161^2+'Step 3. Regression'!$H$18*E8161+'Step 3. Regression'!$I$18)*D8161</f>
        <v>3.0061169817960809</v>
      </c>
    </row>
    <row r="8162" spans="1:7" x14ac:dyDescent="0.25">
      <c r="A8162" s="8">
        <f>IF(ISBLANK('Step 1.4 CNY OAT'!A8162),"-",'Step 1.4 CNY OAT'!A8162)</f>
        <v>43441</v>
      </c>
      <c r="B8162" s="26">
        <f t="shared" si="145"/>
        <v>340</v>
      </c>
      <c r="C8162" s="67" cm="1">
        <f t="array" ref="C8162">INDEX('Step 5. Daily Avg Schedule Calc'!$A$2:$D$169,(WEEKDAY(A8162)-1)*24+HOUR(A8162)+1,3)</f>
        <v>1</v>
      </c>
      <c r="D8162" s="67" cm="1">
        <f t="array" ref="D8162">INDEX('Step 5. Daily Avg Schedule Calc'!$A$2:$D$169,(WEEKDAY(A8162)-1)*24+HOUR(A8162)+1,4)</f>
        <v>1</v>
      </c>
      <c r="E8162">
        <f>VLOOKUP(A8162,'Step 1.4 CNY OAT'!$A$1:$B$8761,2)</f>
        <v>40</v>
      </c>
      <c r="F8162" s="11">
        <f ca="1">('Step 3. Regression'!$B$18*E8162^2+'Step 3. Regression'!$C$18*E8162+'Step 3. Regression'!$D$18)*C8162</f>
        <v>6.0604584544860431</v>
      </c>
      <c r="G8162" s="11">
        <f ca="1">('Step 3. Regression'!$G$18*E8162^2+'Step 3. Regression'!$H$18*E8162+'Step 3. Regression'!$I$18)*D8162</f>
        <v>2.9783832342789713</v>
      </c>
    </row>
    <row r="8163" spans="1:7" x14ac:dyDescent="0.25">
      <c r="A8163" s="8">
        <f>IF(ISBLANK('Step 1.4 CNY OAT'!A8163),"-",'Step 1.4 CNY OAT'!A8163)</f>
        <v>43441.041666666664</v>
      </c>
      <c r="B8163" s="26">
        <f t="shared" si="145"/>
        <v>340</v>
      </c>
      <c r="C8163" s="67" cm="1">
        <f t="array" ref="C8163">INDEX('Step 5. Daily Avg Schedule Calc'!$A$2:$D$169,(WEEKDAY(A8163)-1)*24+HOUR(A8163)+1,3)</f>
        <v>1</v>
      </c>
      <c r="D8163" s="67" cm="1">
        <f t="array" ref="D8163">INDEX('Step 5. Daily Avg Schedule Calc'!$A$2:$D$169,(WEEKDAY(A8163)-1)*24+HOUR(A8163)+1,4)</f>
        <v>1</v>
      </c>
      <c r="E8163">
        <f>VLOOKUP(A8163,'Step 1.4 CNY OAT'!$A$1:$B$8761,2)</f>
        <v>40</v>
      </c>
      <c r="F8163" s="11">
        <f ca="1">('Step 3. Regression'!$B$18*E8163^2+'Step 3. Regression'!$C$18*E8163+'Step 3. Regression'!$D$18)*C8163</f>
        <v>6.0604584544860431</v>
      </c>
      <c r="G8163" s="11">
        <f ca="1">('Step 3. Regression'!$G$18*E8163^2+'Step 3. Regression'!$H$18*E8163+'Step 3. Regression'!$I$18)*D8163</f>
        <v>2.9783832342789713</v>
      </c>
    </row>
    <row r="8164" spans="1:7" x14ac:dyDescent="0.25">
      <c r="A8164" s="8">
        <f>IF(ISBLANK('Step 1.4 CNY OAT'!A8164),"-",'Step 1.4 CNY OAT'!A8164)</f>
        <v>43441.083333333336</v>
      </c>
      <c r="B8164" s="26">
        <f t="shared" si="145"/>
        <v>340</v>
      </c>
      <c r="C8164" s="67" cm="1">
        <f t="array" ref="C8164">INDEX('Step 5. Daily Avg Schedule Calc'!$A$2:$D$169,(WEEKDAY(A8164)-1)*24+HOUR(A8164)+1,3)</f>
        <v>1</v>
      </c>
      <c r="D8164" s="67" cm="1">
        <f t="array" ref="D8164">INDEX('Step 5. Daily Avg Schedule Calc'!$A$2:$D$169,(WEEKDAY(A8164)-1)*24+HOUR(A8164)+1,4)</f>
        <v>1</v>
      </c>
      <c r="E8164">
        <f>VLOOKUP(A8164,'Step 1.4 CNY OAT'!$A$1:$B$8761,2)</f>
        <v>39</v>
      </c>
      <c r="F8164" s="11">
        <f ca="1">('Step 3. Regression'!$B$18*E8164^2+'Step 3. Regression'!$C$18*E8164+'Step 3. Regression'!$D$18)*C8164</f>
        <v>6.149525531858953</v>
      </c>
      <c r="G8164" s="11">
        <f ca="1">('Step 3. Regression'!$G$18*E8164^2+'Step 3. Regression'!$H$18*E8164+'Step 3. Regression'!$I$18)*D8164</f>
        <v>3.0061169817960809</v>
      </c>
    </row>
    <row r="8165" spans="1:7" x14ac:dyDescent="0.25">
      <c r="A8165" s="8">
        <f>IF(ISBLANK('Step 1.4 CNY OAT'!A8165),"-",'Step 1.4 CNY OAT'!A8165)</f>
        <v>43441.125</v>
      </c>
      <c r="B8165" s="26">
        <f t="shared" si="145"/>
        <v>340</v>
      </c>
      <c r="C8165" s="67" cm="1">
        <f t="array" ref="C8165">INDEX('Step 5. Daily Avg Schedule Calc'!$A$2:$D$169,(WEEKDAY(A8165)-1)*24+HOUR(A8165)+1,3)</f>
        <v>1</v>
      </c>
      <c r="D8165" s="67" cm="1">
        <f t="array" ref="D8165">INDEX('Step 5. Daily Avg Schedule Calc'!$A$2:$D$169,(WEEKDAY(A8165)-1)*24+HOUR(A8165)+1,4)</f>
        <v>1</v>
      </c>
      <c r="E8165">
        <f>VLOOKUP(A8165,'Step 1.4 CNY OAT'!$A$1:$B$8761,2)</f>
        <v>39</v>
      </c>
      <c r="F8165" s="11">
        <f ca="1">('Step 3. Regression'!$B$18*E8165^2+'Step 3. Regression'!$C$18*E8165+'Step 3. Regression'!$D$18)*C8165</f>
        <v>6.149525531858953</v>
      </c>
      <c r="G8165" s="11">
        <f ca="1">('Step 3. Regression'!$G$18*E8165^2+'Step 3. Regression'!$H$18*E8165+'Step 3. Regression'!$I$18)*D8165</f>
        <v>3.0061169817960809</v>
      </c>
    </row>
    <row r="8166" spans="1:7" x14ac:dyDescent="0.25">
      <c r="A8166" s="8">
        <f>IF(ISBLANK('Step 1.4 CNY OAT'!A8166),"-",'Step 1.4 CNY OAT'!A8166)</f>
        <v>43441.166666666664</v>
      </c>
      <c r="B8166" s="26">
        <f t="shared" si="145"/>
        <v>340</v>
      </c>
      <c r="C8166" s="67" cm="1">
        <f t="array" ref="C8166">INDEX('Step 5. Daily Avg Schedule Calc'!$A$2:$D$169,(WEEKDAY(A8166)-1)*24+HOUR(A8166)+1,3)</f>
        <v>1</v>
      </c>
      <c r="D8166" s="67" cm="1">
        <f t="array" ref="D8166">INDEX('Step 5. Daily Avg Schedule Calc'!$A$2:$D$169,(WEEKDAY(A8166)-1)*24+HOUR(A8166)+1,4)</f>
        <v>1</v>
      </c>
      <c r="E8166">
        <f>VLOOKUP(A8166,'Step 1.4 CNY OAT'!$A$1:$B$8761,2)</f>
        <v>39</v>
      </c>
      <c r="F8166" s="11">
        <f ca="1">('Step 3. Regression'!$B$18*E8166^2+'Step 3. Regression'!$C$18*E8166+'Step 3. Regression'!$D$18)*C8166</f>
        <v>6.149525531858953</v>
      </c>
      <c r="G8166" s="11">
        <f ca="1">('Step 3. Regression'!$G$18*E8166^2+'Step 3. Regression'!$H$18*E8166+'Step 3. Regression'!$I$18)*D8166</f>
        <v>3.0061169817960809</v>
      </c>
    </row>
    <row r="8167" spans="1:7" x14ac:dyDescent="0.25">
      <c r="A8167" s="8">
        <f>IF(ISBLANK('Step 1.4 CNY OAT'!A8167),"-",'Step 1.4 CNY OAT'!A8167)</f>
        <v>43441.208333333336</v>
      </c>
      <c r="B8167" s="26">
        <f t="shared" si="145"/>
        <v>340</v>
      </c>
      <c r="C8167" s="67" cm="1">
        <f t="array" ref="C8167">INDEX('Step 5. Daily Avg Schedule Calc'!$A$2:$D$169,(WEEKDAY(A8167)-1)*24+HOUR(A8167)+1,3)</f>
        <v>1</v>
      </c>
      <c r="D8167" s="67" cm="1">
        <f t="array" ref="D8167">INDEX('Step 5. Daily Avg Schedule Calc'!$A$2:$D$169,(WEEKDAY(A8167)-1)*24+HOUR(A8167)+1,4)</f>
        <v>1</v>
      </c>
      <c r="E8167">
        <f>VLOOKUP(A8167,'Step 1.4 CNY OAT'!$A$1:$B$8761,2)</f>
        <v>37</v>
      </c>
      <c r="F8167" s="11">
        <f ca="1">('Step 3. Regression'!$B$18*E8167^2+'Step 3. Regression'!$C$18*E8167+'Step 3. Regression'!$D$18)*C8167</f>
        <v>6.3422100927925218</v>
      </c>
      <c r="G8167" s="11">
        <f ca="1">('Step 3. Regression'!$G$18*E8167^2+'Step 3. Regression'!$H$18*E8167+'Step 3. Regression'!$I$18)*D8167</f>
        <v>3.0653264537937401</v>
      </c>
    </row>
    <row r="8168" spans="1:7" x14ac:dyDescent="0.25">
      <c r="A8168" s="8">
        <f>IF(ISBLANK('Step 1.4 CNY OAT'!A8168),"-",'Step 1.4 CNY OAT'!A8168)</f>
        <v>43441.25</v>
      </c>
      <c r="B8168" s="26">
        <f t="shared" si="145"/>
        <v>340</v>
      </c>
      <c r="C8168" s="67" cm="1">
        <f t="array" ref="C8168">INDEX('Step 5. Daily Avg Schedule Calc'!$A$2:$D$169,(WEEKDAY(A8168)-1)*24+HOUR(A8168)+1,3)</f>
        <v>1</v>
      </c>
      <c r="D8168" s="67" cm="1">
        <f t="array" ref="D8168">INDEX('Step 5. Daily Avg Schedule Calc'!$A$2:$D$169,(WEEKDAY(A8168)-1)*24+HOUR(A8168)+1,4)</f>
        <v>1</v>
      </c>
      <c r="E8168">
        <f>VLOOKUP(A8168,'Step 1.4 CNY OAT'!$A$1:$B$8761,2)</f>
        <v>37</v>
      </c>
      <c r="F8168" s="11">
        <f ca="1">('Step 3. Regression'!$B$18*E8168^2+'Step 3. Regression'!$C$18*E8168+'Step 3. Regression'!$D$18)*C8168</f>
        <v>6.3422100927925218</v>
      </c>
      <c r="G8168" s="11">
        <f ca="1">('Step 3. Regression'!$G$18*E8168^2+'Step 3. Regression'!$H$18*E8168+'Step 3. Regression'!$I$18)*D8168</f>
        <v>3.0653264537937401</v>
      </c>
    </row>
    <row r="8169" spans="1:7" x14ac:dyDescent="0.25">
      <c r="A8169" s="8">
        <f>IF(ISBLANK('Step 1.4 CNY OAT'!A8169),"-",'Step 1.4 CNY OAT'!A8169)</f>
        <v>43441.291666666664</v>
      </c>
      <c r="B8169" s="26">
        <f t="shared" si="145"/>
        <v>340</v>
      </c>
      <c r="C8169" s="67" cm="1">
        <f t="array" ref="C8169">INDEX('Step 5. Daily Avg Schedule Calc'!$A$2:$D$169,(WEEKDAY(A8169)-1)*24+HOUR(A8169)+1,3)</f>
        <v>1</v>
      </c>
      <c r="D8169" s="67" cm="1">
        <f t="array" ref="D8169">INDEX('Step 5. Daily Avg Schedule Calc'!$A$2:$D$169,(WEEKDAY(A8169)-1)*24+HOUR(A8169)+1,4)</f>
        <v>1</v>
      </c>
      <c r="E8169">
        <f>VLOOKUP(A8169,'Step 1.4 CNY OAT'!$A$1:$B$8761,2)</f>
        <v>36</v>
      </c>
      <c r="F8169" s="11">
        <f ca="1">('Step 3. Regression'!$B$18*E8169^2+'Step 3. Regression'!$C$18*E8169+'Step 3. Regression'!$D$18)*C8169</f>
        <v>6.4458275763531816</v>
      </c>
      <c r="G8169" s="11">
        <f ca="1">('Step 3. Regression'!$G$18*E8169^2+'Step 3. Regression'!$H$18*E8169+'Step 3. Regression'!$I$18)*D8169</f>
        <v>3.0968021782742885</v>
      </c>
    </row>
    <row r="8170" spans="1:7" x14ac:dyDescent="0.25">
      <c r="A8170" s="8">
        <f>IF(ISBLANK('Step 1.4 CNY OAT'!A8170),"-",'Step 1.4 CNY OAT'!A8170)</f>
        <v>43441.333333333336</v>
      </c>
      <c r="B8170" s="26">
        <f t="shared" si="145"/>
        <v>340</v>
      </c>
      <c r="C8170" s="67" cm="1">
        <f t="array" ref="C8170">INDEX('Step 5. Daily Avg Schedule Calc'!$A$2:$D$169,(WEEKDAY(A8170)-1)*24+HOUR(A8170)+1,3)</f>
        <v>1</v>
      </c>
      <c r="D8170" s="67" cm="1">
        <f t="array" ref="D8170">INDEX('Step 5. Daily Avg Schedule Calc'!$A$2:$D$169,(WEEKDAY(A8170)-1)*24+HOUR(A8170)+1,4)</f>
        <v>1</v>
      </c>
      <c r="E8170">
        <f>VLOOKUP(A8170,'Step 1.4 CNY OAT'!$A$1:$B$8761,2)</f>
        <v>36</v>
      </c>
      <c r="F8170" s="11">
        <f ca="1">('Step 3. Regression'!$B$18*E8170^2+'Step 3. Regression'!$C$18*E8170+'Step 3. Regression'!$D$18)*C8170</f>
        <v>6.4458275763531816</v>
      </c>
      <c r="G8170" s="11">
        <f ca="1">('Step 3. Regression'!$G$18*E8170^2+'Step 3. Regression'!$H$18*E8170+'Step 3. Regression'!$I$18)*D8170</f>
        <v>3.0968021782742885</v>
      </c>
    </row>
    <row r="8171" spans="1:7" x14ac:dyDescent="0.25">
      <c r="A8171" s="8">
        <f>IF(ISBLANK('Step 1.4 CNY OAT'!A8171),"-",'Step 1.4 CNY OAT'!A8171)</f>
        <v>43441.375</v>
      </c>
      <c r="B8171" s="26">
        <f t="shared" si="145"/>
        <v>340</v>
      </c>
      <c r="C8171" s="67" cm="1">
        <f t="array" ref="C8171">INDEX('Step 5. Daily Avg Schedule Calc'!$A$2:$D$169,(WEEKDAY(A8171)-1)*24+HOUR(A8171)+1,3)</f>
        <v>1</v>
      </c>
      <c r="D8171" s="67" cm="1">
        <f t="array" ref="D8171">INDEX('Step 5. Daily Avg Schedule Calc'!$A$2:$D$169,(WEEKDAY(A8171)-1)*24+HOUR(A8171)+1,4)</f>
        <v>1</v>
      </c>
      <c r="E8171">
        <f>VLOOKUP(A8171,'Step 1.4 CNY OAT'!$A$1:$B$8761,2)</f>
        <v>36</v>
      </c>
      <c r="F8171" s="11">
        <f ca="1">('Step 3. Regression'!$B$18*E8171^2+'Step 3. Regression'!$C$18*E8171+'Step 3. Regression'!$D$18)*C8171</f>
        <v>6.4458275763531816</v>
      </c>
      <c r="G8171" s="11">
        <f ca="1">('Step 3. Regression'!$G$18*E8171^2+'Step 3. Regression'!$H$18*E8171+'Step 3. Regression'!$I$18)*D8171</f>
        <v>3.0968021782742885</v>
      </c>
    </row>
    <row r="8172" spans="1:7" x14ac:dyDescent="0.25">
      <c r="A8172" s="8">
        <f>IF(ISBLANK('Step 1.4 CNY OAT'!A8172),"-",'Step 1.4 CNY OAT'!A8172)</f>
        <v>43441.416666666664</v>
      </c>
      <c r="B8172" s="26">
        <f t="shared" si="145"/>
        <v>340</v>
      </c>
      <c r="C8172" s="67" cm="1">
        <f t="array" ref="C8172">INDEX('Step 5. Daily Avg Schedule Calc'!$A$2:$D$169,(WEEKDAY(A8172)-1)*24+HOUR(A8172)+1,3)</f>
        <v>1</v>
      </c>
      <c r="D8172" s="67" cm="1">
        <f t="array" ref="D8172">INDEX('Step 5. Daily Avg Schedule Calc'!$A$2:$D$169,(WEEKDAY(A8172)-1)*24+HOUR(A8172)+1,4)</f>
        <v>1</v>
      </c>
      <c r="E8172">
        <f>VLOOKUP(A8172,'Step 1.4 CNY OAT'!$A$1:$B$8761,2)</f>
        <v>37</v>
      </c>
      <c r="F8172" s="11">
        <f ca="1">('Step 3. Regression'!$B$18*E8172^2+'Step 3. Regression'!$C$18*E8172+'Step 3. Regression'!$D$18)*C8172</f>
        <v>6.3422100927925218</v>
      </c>
      <c r="G8172" s="11">
        <f ca="1">('Step 3. Regression'!$G$18*E8172^2+'Step 3. Regression'!$H$18*E8172+'Step 3. Regression'!$I$18)*D8172</f>
        <v>3.0653264537937401</v>
      </c>
    </row>
    <row r="8173" spans="1:7" x14ac:dyDescent="0.25">
      <c r="A8173" s="8">
        <f>IF(ISBLANK('Step 1.4 CNY OAT'!A8173),"-",'Step 1.4 CNY OAT'!A8173)</f>
        <v>43441.458333333336</v>
      </c>
      <c r="B8173" s="26">
        <f t="shared" si="145"/>
        <v>340</v>
      </c>
      <c r="C8173" s="67" cm="1">
        <f t="array" ref="C8173">INDEX('Step 5. Daily Avg Schedule Calc'!$A$2:$D$169,(WEEKDAY(A8173)-1)*24+HOUR(A8173)+1,3)</f>
        <v>1</v>
      </c>
      <c r="D8173" s="67" cm="1">
        <f t="array" ref="D8173">INDEX('Step 5. Daily Avg Schedule Calc'!$A$2:$D$169,(WEEKDAY(A8173)-1)*24+HOUR(A8173)+1,4)</f>
        <v>1</v>
      </c>
      <c r="E8173">
        <f>VLOOKUP(A8173,'Step 1.4 CNY OAT'!$A$1:$B$8761,2)</f>
        <v>37</v>
      </c>
      <c r="F8173" s="11">
        <f ca="1">('Step 3. Regression'!$B$18*E8173^2+'Step 3. Regression'!$C$18*E8173+'Step 3. Regression'!$D$18)*C8173</f>
        <v>6.3422100927925218</v>
      </c>
      <c r="G8173" s="11">
        <f ca="1">('Step 3. Regression'!$G$18*E8173^2+'Step 3. Regression'!$H$18*E8173+'Step 3. Regression'!$I$18)*D8173</f>
        <v>3.0653264537937401</v>
      </c>
    </row>
    <row r="8174" spans="1:7" x14ac:dyDescent="0.25">
      <c r="A8174" s="8">
        <f>IF(ISBLANK('Step 1.4 CNY OAT'!A8174),"-",'Step 1.4 CNY OAT'!A8174)</f>
        <v>43441.5</v>
      </c>
      <c r="B8174" s="26">
        <f t="shared" si="145"/>
        <v>340</v>
      </c>
      <c r="C8174" s="67" cm="1">
        <f t="array" ref="C8174">INDEX('Step 5. Daily Avg Schedule Calc'!$A$2:$D$169,(WEEKDAY(A8174)-1)*24+HOUR(A8174)+1,3)</f>
        <v>1</v>
      </c>
      <c r="D8174" s="67" cm="1">
        <f t="array" ref="D8174">INDEX('Step 5. Daily Avg Schedule Calc'!$A$2:$D$169,(WEEKDAY(A8174)-1)*24+HOUR(A8174)+1,4)</f>
        <v>1</v>
      </c>
      <c r="E8174">
        <f>VLOOKUP(A8174,'Step 1.4 CNY OAT'!$A$1:$B$8761,2)</f>
        <v>37</v>
      </c>
      <c r="F8174" s="11">
        <f ca="1">('Step 3. Regression'!$B$18*E8174^2+'Step 3. Regression'!$C$18*E8174+'Step 3. Regression'!$D$18)*C8174</f>
        <v>6.3422100927925218</v>
      </c>
      <c r="G8174" s="11">
        <f ca="1">('Step 3. Regression'!$G$18*E8174^2+'Step 3. Regression'!$H$18*E8174+'Step 3. Regression'!$I$18)*D8174</f>
        <v>3.0653264537937401</v>
      </c>
    </row>
    <row r="8175" spans="1:7" x14ac:dyDescent="0.25">
      <c r="A8175" s="8">
        <f>IF(ISBLANK('Step 1.4 CNY OAT'!A8175),"-",'Step 1.4 CNY OAT'!A8175)</f>
        <v>43441.541666666664</v>
      </c>
      <c r="B8175" s="26">
        <f t="shared" si="145"/>
        <v>340</v>
      </c>
      <c r="C8175" s="67" cm="1">
        <f t="array" ref="C8175">INDEX('Step 5. Daily Avg Schedule Calc'!$A$2:$D$169,(WEEKDAY(A8175)-1)*24+HOUR(A8175)+1,3)</f>
        <v>1</v>
      </c>
      <c r="D8175" s="67" cm="1">
        <f t="array" ref="D8175">INDEX('Step 5. Daily Avg Schedule Calc'!$A$2:$D$169,(WEEKDAY(A8175)-1)*24+HOUR(A8175)+1,4)</f>
        <v>1</v>
      </c>
      <c r="E8175">
        <f>VLOOKUP(A8175,'Step 1.4 CNY OAT'!$A$1:$B$8761,2)</f>
        <v>38</v>
      </c>
      <c r="F8175" s="11">
        <f ca="1">('Step 3. Regression'!$B$18*E8175^2+'Step 3. Regression'!$C$18*E8175+'Step 3. Regression'!$D$18)*C8175</f>
        <v>6.2434427446277798</v>
      </c>
      <c r="G8175" s="11">
        <f ca="1">('Step 3. Regression'!$G$18*E8175^2+'Step 3. Regression'!$H$18*E8175+'Step 3. Regression'!$I$18)*D8175</f>
        <v>3.0350980549676709</v>
      </c>
    </row>
    <row r="8176" spans="1:7" x14ac:dyDescent="0.25">
      <c r="A8176" s="8">
        <f>IF(ISBLANK('Step 1.4 CNY OAT'!A8176),"-",'Step 1.4 CNY OAT'!A8176)</f>
        <v>43441.583333333336</v>
      </c>
      <c r="B8176" s="26">
        <f t="shared" si="145"/>
        <v>340</v>
      </c>
      <c r="C8176" s="67" cm="1">
        <f t="array" ref="C8176">INDEX('Step 5. Daily Avg Schedule Calc'!$A$2:$D$169,(WEEKDAY(A8176)-1)*24+HOUR(A8176)+1,3)</f>
        <v>1</v>
      </c>
      <c r="D8176" s="67" cm="1">
        <f t="array" ref="D8176">INDEX('Step 5. Daily Avg Schedule Calc'!$A$2:$D$169,(WEEKDAY(A8176)-1)*24+HOUR(A8176)+1,4)</f>
        <v>1</v>
      </c>
      <c r="E8176">
        <f>VLOOKUP(A8176,'Step 1.4 CNY OAT'!$A$1:$B$8761,2)</f>
        <v>39</v>
      </c>
      <c r="F8176" s="11">
        <f ca="1">('Step 3. Regression'!$B$18*E8176^2+'Step 3. Regression'!$C$18*E8176+'Step 3. Regression'!$D$18)*C8176</f>
        <v>6.149525531858953</v>
      </c>
      <c r="G8176" s="11">
        <f ca="1">('Step 3. Regression'!$G$18*E8176^2+'Step 3. Regression'!$H$18*E8176+'Step 3. Regression'!$I$18)*D8176</f>
        <v>3.0061169817960809</v>
      </c>
    </row>
    <row r="8177" spans="1:7" x14ac:dyDescent="0.25">
      <c r="A8177" s="8">
        <f>IF(ISBLANK('Step 1.4 CNY OAT'!A8177),"-",'Step 1.4 CNY OAT'!A8177)</f>
        <v>43441.625</v>
      </c>
      <c r="B8177" s="26">
        <f t="shared" si="145"/>
        <v>340</v>
      </c>
      <c r="C8177" s="67" cm="1">
        <f t="array" ref="C8177">INDEX('Step 5. Daily Avg Schedule Calc'!$A$2:$D$169,(WEEKDAY(A8177)-1)*24+HOUR(A8177)+1,3)</f>
        <v>1</v>
      </c>
      <c r="D8177" s="67" cm="1">
        <f t="array" ref="D8177">INDEX('Step 5. Daily Avg Schedule Calc'!$A$2:$D$169,(WEEKDAY(A8177)-1)*24+HOUR(A8177)+1,4)</f>
        <v>1</v>
      </c>
      <c r="E8177">
        <f>VLOOKUP(A8177,'Step 1.4 CNY OAT'!$A$1:$B$8761,2)</f>
        <v>37</v>
      </c>
      <c r="F8177" s="11">
        <f ca="1">('Step 3. Regression'!$B$18*E8177^2+'Step 3. Regression'!$C$18*E8177+'Step 3. Regression'!$D$18)*C8177</f>
        <v>6.3422100927925218</v>
      </c>
      <c r="G8177" s="11">
        <f ca="1">('Step 3. Regression'!$G$18*E8177^2+'Step 3. Regression'!$H$18*E8177+'Step 3. Regression'!$I$18)*D8177</f>
        <v>3.0653264537937401</v>
      </c>
    </row>
    <row r="8178" spans="1:7" x14ac:dyDescent="0.25">
      <c r="A8178" s="8">
        <f>IF(ISBLANK('Step 1.4 CNY OAT'!A8178),"-",'Step 1.4 CNY OAT'!A8178)</f>
        <v>43441.666666666664</v>
      </c>
      <c r="B8178" s="26">
        <f t="shared" si="145"/>
        <v>340</v>
      </c>
      <c r="C8178" s="67" cm="1">
        <f t="array" ref="C8178">INDEX('Step 5. Daily Avg Schedule Calc'!$A$2:$D$169,(WEEKDAY(A8178)-1)*24+HOUR(A8178)+1,3)</f>
        <v>1</v>
      </c>
      <c r="D8178" s="67" cm="1">
        <f t="array" ref="D8178">INDEX('Step 5. Daily Avg Schedule Calc'!$A$2:$D$169,(WEEKDAY(A8178)-1)*24+HOUR(A8178)+1,4)</f>
        <v>1</v>
      </c>
      <c r="E8178">
        <f>VLOOKUP(A8178,'Step 1.4 CNY OAT'!$A$1:$B$8761,2)</f>
        <v>37</v>
      </c>
      <c r="F8178" s="11">
        <f ca="1">('Step 3. Regression'!$B$18*E8178^2+'Step 3. Regression'!$C$18*E8178+'Step 3. Regression'!$D$18)*C8178</f>
        <v>6.3422100927925218</v>
      </c>
      <c r="G8178" s="11">
        <f ca="1">('Step 3. Regression'!$G$18*E8178^2+'Step 3. Regression'!$H$18*E8178+'Step 3. Regression'!$I$18)*D8178</f>
        <v>3.0653264537937401</v>
      </c>
    </row>
    <row r="8179" spans="1:7" x14ac:dyDescent="0.25">
      <c r="A8179" s="8">
        <f>IF(ISBLANK('Step 1.4 CNY OAT'!A8179),"-",'Step 1.4 CNY OAT'!A8179)</f>
        <v>43441.708333333336</v>
      </c>
      <c r="B8179" s="26">
        <f t="shared" si="145"/>
        <v>340</v>
      </c>
      <c r="C8179" s="67" cm="1">
        <f t="array" ref="C8179">INDEX('Step 5. Daily Avg Schedule Calc'!$A$2:$D$169,(WEEKDAY(A8179)-1)*24+HOUR(A8179)+1,3)</f>
        <v>1</v>
      </c>
      <c r="D8179" s="67" cm="1">
        <f t="array" ref="D8179">INDEX('Step 5. Daily Avg Schedule Calc'!$A$2:$D$169,(WEEKDAY(A8179)-1)*24+HOUR(A8179)+1,4)</f>
        <v>1</v>
      </c>
      <c r="E8179">
        <f>VLOOKUP(A8179,'Step 1.4 CNY OAT'!$A$1:$B$8761,2)</f>
        <v>36</v>
      </c>
      <c r="F8179" s="11">
        <f ca="1">('Step 3. Regression'!$B$18*E8179^2+'Step 3. Regression'!$C$18*E8179+'Step 3. Regression'!$D$18)*C8179</f>
        <v>6.4458275763531816</v>
      </c>
      <c r="G8179" s="11">
        <f ca="1">('Step 3. Regression'!$G$18*E8179^2+'Step 3. Regression'!$H$18*E8179+'Step 3. Regression'!$I$18)*D8179</f>
        <v>3.0968021782742885</v>
      </c>
    </row>
    <row r="8180" spans="1:7" x14ac:dyDescent="0.25">
      <c r="A8180" s="8">
        <f>IF(ISBLANK('Step 1.4 CNY OAT'!A8180),"-",'Step 1.4 CNY OAT'!A8180)</f>
        <v>43441.75</v>
      </c>
      <c r="B8180" s="26">
        <f t="shared" si="145"/>
        <v>340</v>
      </c>
      <c r="C8180" s="67" cm="1">
        <f t="array" ref="C8180">INDEX('Step 5. Daily Avg Schedule Calc'!$A$2:$D$169,(WEEKDAY(A8180)-1)*24+HOUR(A8180)+1,3)</f>
        <v>1</v>
      </c>
      <c r="D8180" s="67" cm="1">
        <f t="array" ref="D8180">INDEX('Step 5. Daily Avg Schedule Calc'!$A$2:$D$169,(WEEKDAY(A8180)-1)*24+HOUR(A8180)+1,4)</f>
        <v>1</v>
      </c>
      <c r="E8180">
        <f>VLOOKUP(A8180,'Step 1.4 CNY OAT'!$A$1:$B$8761,2)</f>
        <v>34</v>
      </c>
      <c r="F8180" s="11">
        <f ca="1">('Step 3. Regression'!$B$18*E8180^2+'Step 3. Regression'!$C$18*E8180+'Step 3. Regression'!$D$18)*C8180</f>
        <v>6.6676129496622512</v>
      </c>
      <c r="G8180" s="11">
        <f ca="1">('Step 3. Regression'!$G$18*E8180^2+'Step 3. Regression'!$H$18*E8180+'Step 3. Regression'!$I$18)*D8180</f>
        <v>3.1634956041988254</v>
      </c>
    </row>
    <row r="8181" spans="1:7" x14ac:dyDescent="0.25">
      <c r="A8181" s="8">
        <f>IF(ISBLANK('Step 1.4 CNY OAT'!A8181),"-",'Step 1.4 CNY OAT'!A8181)</f>
        <v>43441.791666666664</v>
      </c>
      <c r="B8181" s="26">
        <f t="shared" si="145"/>
        <v>340</v>
      </c>
      <c r="C8181" s="67" cm="1">
        <f t="array" ref="C8181">INDEX('Step 5. Daily Avg Schedule Calc'!$A$2:$D$169,(WEEKDAY(A8181)-1)*24+HOUR(A8181)+1,3)</f>
        <v>1</v>
      </c>
      <c r="D8181" s="67" cm="1">
        <f t="array" ref="D8181">INDEX('Step 5. Daily Avg Schedule Calc'!$A$2:$D$169,(WEEKDAY(A8181)-1)*24+HOUR(A8181)+1,4)</f>
        <v>1</v>
      </c>
      <c r="E8181">
        <f>VLOOKUP(A8181,'Step 1.4 CNY OAT'!$A$1:$B$8761,2)</f>
        <v>33</v>
      </c>
      <c r="F8181" s="11">
        <f ca="1">('Step 3. Regression'!$B$18*E8181^2+'Step 3. Regression'!$C$18*E8181+'Step 3. Regression'!$D$18)*C8181</f>
        <v>6.78578083941066</v>
      </c>
      <c r="G8181" s="11">
        <f ca="1">('Step 3. Regression'!$G$18*E8181^2+'Step 3. Regression'!$H$18*E8181+'Step 3. Regression'!$I$18)*D8181</f>
        <v>3.1987133056428125</v>
      </c>
    </row>
    <row r="8182" spans="1:7" x14ac:dyDescent="0.25">
      <c r="A8182" s="8">
        <f>IF(ISBLANK('Step 1.4 CNY OAT'!A8182),"-",'Step 1.4 CNY OAT'!A8182)</f>
        <v>43441.833333333336</v>
      </c>
      <c r="B8182" s="26">
        <f t="shared" si="145"/>
        <v>340</v>
      </c>
      <c r="C8182" s="67" cm="1">
        <f t="array" ref="C8182">INDEX('Step 5. Daily Avg Schedule Calc'!$A$2:$D$169,(WEEKDAY(A8182)-1)*24+HOUR(A8182)+1,3)</f>
        <v>1</v>
      </c>
      <c r="D8182" s="67" cm="1">
        <f t="array" ref="D8182">INDEX('Step 5. Daily Avg Schedule Calc'!$A$2:$D$169,(WEEKDAY(A8182)-1)*24+HOUR(A8182)+1,4)</f>
        <v>1</v>
      </c>
      <c r="E8182">
        <f>VLOOKUP(A8182,'Step 1.4 CNY OAT'!$A$1:$B$8761,2)</f>
        <v>32</v>
      </c>
      <c r="F8182" s="11">
        <f ca="1">('Step 3. Regression'!$B$18*E8182^2+'Step 3. Regression'!$C$18*E8182+'Step 3. Regression'!$D$18)*C8182</f>
        <v>6.9087988645549858</v>
      </c>
      <c r="G8182" s="11">
        <f ca="1">('Step 3. Regression'!$G$18*E8182^2+'Step 3. Regression'!$H$18*E8182+'Step 3. Regression'!$I$18)*D8182</f>
        <v>3.2351783327412797</v>
      </c>
    </row>
    <row r="8183" spans="1:7" x14ac:dyDescent="0.25">
      <c r="A8183" s="8">
        <f>IF(ISBLANK('Step 1.4 CNY OAT'!A8183),"-",'Step 1.4 CNY OAT'!A8183)</f>
        <v>43441.875</v>
      </c>
      <c r="B8183" s="26">
        <f t="shared" si="145"/>
        <v>340</v>
      </c>
      <c r="C8183" s="67" cm="1">
        <f t="array" ref="C8183">INDEX('Step 5. Daily Avg Schedule Calc'!$A$2:$D$169,(WEEKDAY(A8183)-1)*24+HOUR(A8183)+1,3)</f>
        <v>1</v>
      </c>
      <c r="D8183" s="67" cm="1">
        <f t="array" ref="D8183">INDEX('Step 5. Daily Avg Schedule Calc'!$A$2:$D$169,(WEEKDAY(A8183)-1)*24+HOUR(A8183)+1,4)</f>
        <v>1</v>
      </c>
      <c r="E8183">
        <f>VLOOKUP(A8183,'Step 1.4 CNY OAT'!$A$1:$B$8761,2)</f>
        <v>30</v>
      </c>
      <c r="F8183" s="11">
        <f ca="1">('Step 3. Regression'!$B$18*E8183^2+'Step 3. Regression'!$C$18*E8183+'Step 3. Regression'!$D$18)*C8183</f>
        <v>7.1693853210313874</v>
      </c>
      <c r="G8183" s="11">
        <f ca="1">('Step 3. Regression'!$G$18*E8183^2+'Step 3. Regression'!$H$18*E8183+'Step 3. Regression'!$I$18)*D8183</f>
        <v>3.3118503639016525</v>
      </c>
    </row>
    <row r="8184" spans="1:7" x14ac:dyDescent="0.25">
      <c r="A8184" s="8">
        <f>IF(ISBLANK('Step 1.4 CNY OAT'!A8184),"-",'Step 1.4 CNY OAT'!A8184)</f>
        <v>43441.916666666664</v>
      </c>
      <c r="B8184" s="26">
        <f t="shared" si="145"/>
        <v>340</v>
      </c>
      <c r="C8184" s="67" cm="1">
        <f t="array" ref="C8184">INDEX('Step 5. Daily Avg Schedule Calc'!$A$2:$D$169,(WEEKDAY(A8184)-1)*24+HOUR(A8184)+1,3)</f>
        <v>1</v>
      </c>
      <c r="D8184" s="67" cm="1">
        <f t="array" ref="D8184">INDEX('Step 5. Daily Avg Schedule Calc'!$A$2:$D$169,(WEEKDAY(A8184)-1)*24+HOUR(A8184)+1,4)</f>
        <v>1</v>
      </c>
      <c r="E8184">
        <f>VLOOKUP(A8184,'Step 1.4 CNY OAT'!$A$1:$B$8761,2)</f>
        <v>30</v>
      </c>
      <c r="F8184" s="11">
        <f ca="1">('Step 3. Regression'!$B$18*E8184^2+'Step 3. Regression'!$C$18*E8184+'Step 3. Regression'!$D$18)*C8184</f>
        <v>7.1693853210313874</v>
      </c>
      <c r="G8184" s="11">
        <f ca="1">('Step 3. Regression'!$G$18*E8184^2+'Step 3. Regression'!$H$18*E8184+'Step 3. Regression'!$I$18)*D8184</f>
        <v>3.3118503639016525</v>
      </c>
    </row>
    <row r="8185" spans="1:7" x14ac:dyDescent="0.25">
      <c r="A8185" s="8">
        <f>IF(ISBLANK('Step 1.4 CNY OAT'!A8185),"-",'Step 1.4 CNY OAT'!A8185)</f>
        <v>43441.958333333336</v>
      </c>
      <c r="B8185" s="26">
        <f t="shared" si="145"/>
        <v>340</v>
      </c>
      <c r="C8185" s="67" cm="1">
        <f t="array" ref="C8185">INDEX('Step 5. Daily Avg Schedule Calc'!$A$2:$D$169,(WEEKDAY(A8185)-1)*24+HOUR(A8185)+1,3)</f>
        <v>1</v>
      </c>
      <c r="D8185" s="67" cm="1">
        <f t="array" ref="D8185">INDEX('Step 5. Daily Avg Schedule Calc'!$A$2:$D$169,(WEEKDAY(A8185)-1)*24+HOUR(A8185)+1,4)</f>
        <v>1</v>
      </c>
      <c r="E8185">
        <f>VLOOKUP(A8185,'Step 1.4 CNY OAT'!$A$1:$B$8761,2)</f>
        <v>30</v>
      </c>
      <c r="F8185" s="11">
        <f ca="1">('Step 3. Regression'!$B$18*E8185^2+'Step 3. Regression'!$C$18*E8185+'Step 3. Regression'!$D$18)*C8185</f>
        <v>7.1693853210313874</v>
      </c>
      <c r="G8185" s="11">
        <f ca="1">('Step 3. Regression'!$G$18*E8185^2+'Step 3. Regression'!$H$18*E8185+'Step 3. Regression'!$I$18)*D8185</f>
        <v>3.3118503639016525</v>
      </c>
    </row>
    <row r="8186" spans="1:7" x14ac:dyDescent="0.25">
      <c r="A8186" s="8">
        <f>IF(ISBLANK('Step 1.4 CNY OAT'!A8186),"-",'Step 1.4 CNY OAT'!A8186)</f>
        <v>43442</v>
      </c>
      <c r="B8186" s="26">
        <f t="shared" si="145"/>
        <v>341</v>
      </c>
      <c r="C8186" s="67" cm="1">
        <f t="array" ref="C8186">INDEX('Step 5. Daily Avg Schedule Calc'!$A$2:$D$169,(WEEKDAY(A8186)-1)*24+HOUR(A8186)+1,3)</f>
        <v>1</v>
      </c>
      <c r="D8186" s="67" cm="1">
        <f t="array" ref="D8186">INDEX('Step 5. Daily Avg Schedule Calc'!$A$2:$D$169,(WEEKDAY(A8186)-1)*24+HOUR(A8186)+1,4)</f>
        <v>1</v>
      </c>
      <c r="E8186">
        <f>VLOOKUP(A8186,'Step 1.4 CNY OAT'!$A$1:$B$8761,2)</f>
        <v>29</v>
      </c>
      <c r="F8186" s="11">
        <f ca="1">('Step 3. Regression'!$B$18*E8186^2+'Step 3. Regression'!$C$18*E8186+'Step 3. Regression'!$D$18)*C8186</f>
        <v>7.3069537523634631</v>
      </c>
      <c r="G8186" s="11">
        <f ca="1">('Step 3. Regression'!$G$18*E8186^2+'Step 3. Regression'!$H$18*E8186+'Step 3. Regression'!$I$18)*D8186</f>
        <v>3.3520573679635586</v>
      </c>
    </row>
    <row r="8187" spans="1:7" x14ac:dyDescent="0.25">
      <c r="A8187" s="8">
        <f>IF(ISBLANK('Step 1.4 CNY OAT'!A8187),"-",'Step 1.4 CNY OAT'!A8187)</f>
        <v>43442.041666666664</v>
      </c>
      <c r="B8187" s="26">
        <f t="shared" si="145"/>
        <v>341</v>
      </c>
      <c r="C8187" s="67" cm="1">
        <f t="array" ref="C8187">INDEX('Step 5. Daily Avg Schedule Calc'!$A$2:$D$169,(WEEKDAY(A8187)-1)*24+HOUR(A8187)+1,3)</f>
        <v>1</v>
      </c>
      <c r="D8187" s="67" cm="1">
        <f t="array" ref="D8187">INDEX('Step 5. Daily Avg Schedule Calc'!$A$2:$D$169,(WEEKDAY(A8187)-1)*24+HOUR(A8187)+1,4)</f>
        <v>1</v>
      </c>
      <c r="E8187">
        <f>VLOOKUP(A8187,'Step 1.4 CNY OAT'!$A$1:$B$8761,2)</f>
        <v>29</v>
      </c>
      <c r="F8187" s="11">
        <f ca="1">('Step 3. Regression'!$B$18*E8187^2+'Step 3. Regression'!$C$18*E8187+'Step 3. Regression'!$D$18)*C8187</f>
        <v>7.3069537523634631</v>
      </c>
      <c r="G8187" s="11">
        <f ca="1">('Step 3. Regression'!$G$18*E8187^2+'Step 3. Regression'!$H$18*E8187+'Step 3. Regression'!$I$18)*D8187</f>
        <v>3.3520573679635586</v>
      </c>
    </row>
    <row r="8188" spans="1:7" x14ac:dyDescent="0.25">
      <c r="A8188" s="8">
        <f>IF(ISBLANK('Step 1.4 CNY OAT'!A8188),"-",'Step 1.4 CNY OAT'!A8188)</f>
        <v>43442.083333333336</v>
      </c>
      <c r="B8188" s="26">
        <f t="shared" si="145"/>
        <v>341</v>
      </c>
      <c r="C8188" s="67" cm="1">
        <f t="array" ref="C8188">INDEX('Step 5. Daily Avg Schedule Calc'!$A$2:$D$169,(WEEKDAY(A8188)-1)*24+HOUR(A8188)+1,3)</f>
        <v>1</v>
      </c>
      <c r="D8188" s="67" cm="1">
        <f t="array" ref="D8188">INDEX('Step 5. Daily Avg Schedule Calc'!$A$2:$D$169,(WEEKDAY(A8188)-1)*24+HOUR(A8188)+1,4)</f>
        <v>1</v>
      </c>
      <c r="E8188">
        <f>VLOOKUP(A8188,'Step 1.4 CNY OAT'!$A$1:$B$8761,2)</f>
        <v>28</v>
      </c>
      <c r="F8188" s="11">
        <f ca="1">('Step 3. Regression'!$B$18*E8188^2+'Step 3. Regression'!$C$18*E8188+'Step 3. Regression'!$D$18)*C8188</f>
        <v>7.4493723190914558</v>
      </c>
      <c r="G8188" s="11">
        <f ca="1">('Step 3. Regression'!$G$18*E8188^2+'Step 3. Regression'!$H$18*E8188+'Step 3. Regression'!$I$18)*D8188</f>
        <v>3.3935116976799442</v>
      </c>
    </row>
    <row r="8189" spans="1:7" x14ac:dyDescent="0.25">
      <c r="A8189" s="8">
        <f>IF(ISBLANK('Step 1.4 CNY OAT'!A8189),"-",'Step 1.4 CNY OAT'!A8189)</f>
        <v>43442.125</v>
      </c>
      <c r="B8189" s="26">
        <f t="shared" si="145"/>
        <v>341</v>
      </c>
      <c r="C8189" s="67" cm="1">
        <f t="array" ref="C8189">INDEX('Step 5. Daily Avg Schedule Calc'!$A$2:$D$169,(WEEKDAY(A8189)-1)*24+HOUR(A8189)+1,3)</f>
        <v>1</v>
      </c>
      <c r="D8189" s="67" cm="1">
        <f t="array" ref="D8189">INDEX('Step 5. Daily Avg Schedule Calc'!$A$2:$D$169,(WEEKDAY(A8189)-1)*24+HOUR(A8189)+1,4)</f>
        <v>1</v>
      </c>
      <c r="E8189">
        <f>VLOOKUP(A8189,'Step 1.4 CNY OAT'!$A$1:$B$8761,2)</f>
        <v>28</v>
      </c>
      <c r="F8189" s="11">
        <f ca="1">('Step 3. Regression'!$B$18*E8189^2+'Step 3. Regression'!$C$18*E8189+'Step 3. Regression'!$D$18)*C8189</f>
        <v>7.4493723190914558</v>
      </c>
      <c r="G8189" s="11">
        <f ca="1">('Step 3. Regression'!$G$18*E8189^2+'Step 3. Regression'!$H$18*E8189+'Step 3. Regression'!$I$18)*D8189</f>
        <v>3.3935116976799442</v>
      </c>
    </row>
    <row r="8190" spans="1:7" x14ac:dyDescent="0.25">
      <c r="A8190" s="8">
        <f>IF(ISBLANK('Step 1.4 CNY OAT'!A8190),"-",'Step 1.4 CNY OAT'!A8190)</f>
        <v>43442.166666666664</v>
      </c>
      <c r="B8190" s="26">
        <f t="shared" si="145"/>
        <v>341</v>
      </c>
      <c r="C8190" s="67" cm="1">
        <f t="array" ref="C8190">INDEX('Step 5. Daily Avg Schedule Calc'!$A$2:$D$169,(WEEKDAY(A8190)-1)*24+HOUR(A8190)+1,3)</f>
        <v>1</v>
      </c>
      <c r="D8190" s="67" cm="1">
        <f t="array" ref="D8190">INDEX('Step 5. Daily Avg Schedule Calc'!$A$2:$D$169,(WEEKDAY(A8190)-1)*24+HOUR(A8190)+1,4)</f>
        <v>1</v>
      </c>
      <c r="E8190">
        <f>VLOOKUP(A8190,'Step 1.4 CNY OAT'!$A$1:$B$8761,2)</f>
        <v>28</v>
      </c>
      <c r="F8190" s="11">
        <f ca="1">('Step 3. Regression'!$B$18*E8190^2+'Step 3. Regression'!$C$18*E8190+'Step 3. Regression'!$D$18)*C8190</f>
        <v>7.4493723190914558</v>
      </c>
      <c r="G8190" s="11">
        <f ca="1">('Step 3. Regression'!$G$18*E8190^2+'Step 3. Regression'!$H$18*E8190+'Step 3. Regression'!$I$18)*D8190</f>
        <v>3.3935116976799442</v>
      </c>
    </row>
    <row r="8191" spans="1:7" x14ac:dyDescent="0.25">
      <c r="A8191" s="8">
        <f>IF(ISBLANK('Step 1.4 CNY OAT'!A8191),"-",'Step 1.4 CNY OAT'!A8191)</f>
        <v>43442.208333333336</v>
      </c>
      <c r="B8191" s="26">
        <f t="shared" si="145"/>
        <v>341</v>
      </c>
      <c r="C8191" s="67" cm="1">
        <f t="array" ref="C8191">INDEX('Step 5. Daily Avg Schedule Calc'!$A$2:$D$169,(WEEKDAY(A8191)-1)*24+HOUR(A8191)+1,3)</f>
        <v>1</v>
      </c>
      <c r="D8191" s="67" cm="1">
        <f t="array" ref="D8191">INDEX('Step 5. Daily Avg Schedule Calc'!$A$2:$D$169,(WEEKDAY(A8191)-1)*24+HOUR(A8191)+1,4)</f>
        <v>1</v>
      </c>
      <c r="E8191">
        <f>VLOOKUP(A8191,'Step 1.4 CNY OAT'!$A$1:$B$8761,2)</f>
        <v>27</v>
      </c>
      <c r="F8191" s="11">
        <f ca="1">('Step 3. Regression'!$B$18*E8191^2+'Step 3. Regression'!$C$18*E8191+'Step 3. Regression'!$D$18)*C8191</f>
        <v>7.5966410212153646</v>
      </c>
      <c r="G8191" s="11">
        <f ca="1">('Step 3. Regression'!$G$18*E8191^2+'Step 3. Regression'!$H$18*E8191+'Step 3. Regression'!$I$18)*D8191</f>
        <v>3.436213353050809</v>
      </c>
    </row>
    <row r="8192" spans="1:7" x14ac:dyDescent="0.25">
      <c r="A8192" s="8">
        <f>IF(ISBLANK('Step 1.4 CNY OAT'!A8192),"-",'Step 1.4 CNY OAT'!A8192)</f>
        <v>43442.25</v>
      </c>
      <c r="B8192" s="26">
        <f t="shared" si="145"/>
        <v>341</v>
      </c>
      <c r="C8192" s="67" cm="1">
        <f t="array" ref="C8192">INDEX('Step 5. Daily Avg Schedule Calc'!$A$2:$D$169,(WEEKDAY(A8192)-1)*24+HOUR(A8192)+1,3)</f>
        <v>1</v>
      </c>
      <c r="D8192" s="67" cm="1">
        <f t="array" ref="D8192">INDEX('Step 5. Daily Avg Schedule Calc'!$A$2:$D$169,(WEEKDAY(A8192)-1)*24+HOUR(A8192)+1,4)</f>
        <v>1</v>
      </c>
      <c r="E8192">
        <f>VLOOKUP(A8192,'Step 1.4 CNY OAT'!$A$1:$B$8761,2)</f>
        <v>27</v>
      </c>
      <c r="F8192" s="11">
        <f ca="1">('Step 3. Regression'!$B$18*E8192^2+'Step 3. Regression'!$C$18*E8192+'Step 3. Regression'!$D$18)*C8192</f>
        <v>7.5966410212153646</v>
      </c>
      <c r="G8192" s="11">
        <f ca="1">('Step 3. Regression'!$G$18*E8192^2+'Step 3. Regression'!$H$18*E8192+'Step 3. Regression'!$I$18)*D8192</f>
        <v>3.436213353050809</v>
      </c>
    </row>
    <row r="8193" spans="1:7" x14ac:dyDescent="0.25">
      <c r="A8193" s="8">
        <f>IF(ISBLANK('Step 1.4 CNY OAT'!A8193),"-",'Step 1.4 CNY OAT'!A8193)</f>
        <v>43442.291666666664</v>
      </c>
      <c r="B8193" s="26">
        <f t="shared" si="145"/>
        <v>341</v>
      </c>
      <c r="C8193" s="67" cm="1">
        <f t="array" ref="C8193">INDEX('Step 5. Daily Avg Schedule Calc'!$A$2:$D$169,(WEEKDAY(A8193)-1)*24+HOUR(A8193)+1,3)</f>
        <v>1</v>
      </c>
      <c r="D8193" s="67" cm="1">
        <f t="array" ref="D8193">INDEX('Step 5. Daily Avg Schedule Calc'!$A$2:$D$169,(WEEKDAY(A8193)-1)*24+HOUR(A8193)+1,4)</f>
        <v>1</v>
      </c>
      <c r="E8193">
        <f>VLOOKUP(A8193,'Step 1.4 CNY OAT'!$A$1:$B$8761,2)</f>
        <v>26</v>
      </c>
      <c r="F8193" s="11">
        <f ca="1">('Step 3. Regression'!$B$18*E8193^2+'Step 3. Regression'!$C$18*E8193+'Step 3. Regression'!$D$18)*C8193</f>
        <v>7.7487598587351902</v>
      </c>
      <c r="G8193" s="11">
        <f ca="1">('Step 3. Regression'!$G$18*E8193^2+'Step 3. Regression'!$H$18*E8193+'Step 3. Regression'!$I$18)*D8193</f>
        <v>3.4801623340761538</v>
      </c>
    </row>
    <row r="8194" spans="1:7" x14ac:dyDescent="0.25">
      <c r="A8194" s="8">
        <f>IF(ISBLANK('Step 1.4 CNY OAT'!A8194),"-",'Step 1.4 CNY OAT'!A8194)</f>
        <v>43442.333333333336</v>
      </c>
      <c r="B8194" s="26">
        <f t="shared" si="145"/>
        <v>341</v>
      </c>
      <c r="C8194" s="67" cm="1">
        <f t="array" ref="C8194">INDEX('Step 5. Daily Avg Schedule Calc'!$A$2:$D$169,(WEEKDAY(A8194)-1)*24+HOUR(A8194)+1,3)</f>
        <v>1</v>
      </c>
      <c r="D8194" s="67" cm="1">
        <f t="array" ref="D8194">INDEX('Step 5. Daily Avg Schedule Calc'!$A$2:$D$169,(WEEKDAY(A8194)-1)*24+HOUR(A8194)+1,4)</f>
        <v>1</v>
      </c>
      <c r="E8194">
        <f>VLOOKUP(A8194,'Step 1.4 CNY OAT'!$A$1:$B$8761,2)</f>
        <v>27</v>
      </c>
      <c r="F8194" s="11">
        <f ca="1">('Step 3. Regression'!$B$18*E8194^2+'Step 3. Regression'!$C$18*E8194+'Step 3. Regression'!$D$18)*C8194</f>
        <v>7.5966410212153646</v>
      </c>
      <c r="G8194" s="11">
        <f ca="1">('Step 3. Regression'!$G$18*E8194^2+'Step 3. Regression'!$H$18*E8194+'Step 3. Regression'!$I$18)*D8194</f>
        <v>3.436213353050809</v>
      </c>
    </row>
    <row r="8195" spans="1:7" x14ac:dyDescent="0.25">
      <c r="A8195" s="8">
        <f>IF(ISBLANK('Step 1.4 CNY OAT'!A8195),"-",'Step 1.4 CNY OAT'!A8195)</f>
        <v>43442.375</v>
      </c>
      <c r="B8195" s="26">
        <f t="shared" ref="B8195:B8258" si="146">_xlfn.DAYS(A8195,$A$2)</f>
        <v>341</v>
      </c>
      <c r="C8195" s="67" cm="1">
        <f t="array" ref="C8195">INDEX('Step 5. Daily Avg Schedule Calc'!$A$2:$D$169,(WEEKDAY(A8195)-1)*24+HOUR(A8195)+1,3)</f>
        <v>1</v>
      </c>
      <c r="D8195" s="67" cm="1">
        <f t="array" ref="D8195">INDEX('Step 5. Daily Avg Schedule Calc'!$A$2:$D$169,(WEEKDAY(A8195)-1)*24+HOUR(A8195)+1,4)</f>
        <v>1</v>
      </c>
      <c r="E8195">
        <f>VLOOKUP(A8195,'Step 1.4 CNY OAT'!$A$1:$B$8761,2)</f>
        <v>28</v>
      </c>
      <c r="F8195" s="11">
        <f ca="1">('Step 3. Regression'!$B$18*E8195^2+'Step 3. Regression'!$C$18*E8195+'Step 3. Regression'!$D$18)*C8195</f>
        <v>7.4493723190914558</v>
      </c>
      <c r="G8195" s="11">
        <f ca="1">('Step 3. Regression'!$G$18*E8195^2+'Step 3. Regression'!$H$18*E8195+'Step 3. Regression'!$I$18)*D8195</f>
        <v>3.3935116976799442</v>
      </c>
    </row>
    <row r="8196" spans="1:7" x14ac:dyDescent="0.25">
      <c r="A8196" s="8">
        <f>IF(ISBLANK('Step 1.4 CNY OAT'!A8196),"-",'Step 1.4 CNY OAT'!A8196)</f>
        <v>43442.416666666664</v>
      </c>
      <c r="B8196" s="26">
        <f t="shared" si="146"/>
        <v>341</v>
      </c>
      <c r="C8196" s="67" cm="1">
        <f t="array" ref="C8196">INDEX('Step 5. Daily Avg Schedule Calc'!$A$2:$D$169,(WEEKDAY(A8196)-1)*24+HOUR(A8196)+1,3)</f>
        <v>1</v>
      </c>
      <c r="D8196" s="67" cm="1">
        <f t="array" ref="D8196">INDEX('Step 5. Daily Avg Schedule Calc'!$A$2:$D$169,(WEEKDAY(A8196)-1)*24+HOUR(A8196)+1,4)</f>
        <v>1</v>
      </c>
      <c r="E8196">
        <f>VLOOKUP(A8196,'Step 1.4 CNY OAT'!$A$1:$B$8761,2)</f>
        <v>30</v>
      </c>
      <c r="F8196" s="11">
        <f ca="1">('Step 3. Regression'!$B$18*E8196^2+'Step 3. Regression'!$C$18*E8196+'Step 3. Regression'!$D$18)*C8196</f>
        <v>7.1693853210313874</v>
      </c>
      <c r="G8196" s="11">
        <f ca="1">('Step 3. Regression'!$G$18*E8196^2+'Step 3. Regression'!$H$18*E8196+'Step 3. Regression'!$I$18)*D8196</f>
        <v>3.3118503639016525</v>
      </c>
    </row>
    <row r="8197" spans="1:7" x14ac:dyDescent="0.25">
      <c r="A8197" s="8">
        <f>IF(ISBLANK('Step 1.4 CNY OAT'!A8197),"-",'Step 1.4 CNY OAT'!A8197)</f>
        <v>43442.458333333336</v>
      </c>
      <c r="B8197" s="26">
        <f t="shared" si="146"/>
        <v>341</v>
      </c>
      <c r="C8197" s="67" cm="1">
        <f t="array" ref="C8197">INDEX('Step 5. Daily Avg Schedule Calc'!$A$2:$D$169,(WEEKDAY(A8197)-1)*24+HOUR(A8197)+1,3)</f>
        <v>1</v>
      </c>
      <c r="D8197" s="67" cm="1">
        <f t="array" ref="D8197">INDEX('Step 5. Daily Avg Schedule Calc'!$A$2:$D$169,(WEEKDAY(A8197)-1)*24+HOUR(A8197)+1,4)</f>
        <v>1</v>
      </c>
      <c r="E8197">
        <f>VLOOKUP(A8197,'Step 1.4 CNY OAT'!$A$1:$B$8761,2)</f>
        <v>32</v>
      </c>
      <c r="F8197" s="11">
        <f ca="1">('Step 3. Regression'!$B$18*E8197^2+'Step 3. Regression'!$C$18*E8197+'Step 3. Regression'!$D$18)*C8197</f>
        <v>6.9087988645549858</v>
      </c>
      <c r="G8197" s="11">
        <f ca="1">('Step 3. Regression'!$G$18*E8197^2+'Step 3. Regression'!$H$18*E8197+'Step 3. Regression'!$I$18)*D8197</f>
        <v>3.2351783327412797</v>
      </c>
    </row>
    <row r="8198" spans="1:7" x14ac:dyDescent="0.25">
      <c r="A8198" s="8">
        <f>IF(ISBLANK('Step 1.4 CNY OAT'!A8198),"-",'Step 1.4 CNY OAT'!A8198)</f>
        <v>43442.5</v>
      </c>
      <c r="B8198" s="26">
        <f t="shared" si="146"/>
        <v>341</v>
      </c>
      <c r="C8198" s="67" cm="1">
        <f t="array" ref="C8198">INDEX('Step 5. Daily Avg Schedule Calc'!$A$2:$D$169,(WEEKDAY(A8198)-1)*24+HOUR(A8198)+1,3)</f>
        <v>1</v>
      </c>
      <c r="D8198" s="67" cm="1">
        <f t="array" ref="D8198">INDEX('Step 5. Daily Avg Schedule Calc'!$A$2:$D$169,(WEEKDAY(A8198)-1)*24+HOUR(A8198)+1,4)</f>
        <v>1</v>
      </c>
      <c r="E8198">
        <f>VLOOKUP(A8198,'Step 1.4 CNY OAT'!$A$1:$B$8761,2)</f>
        <v>34</v>
      </c>
      <c r="F8198" s="11">
        <f ca="1">('Step 3. Regression'!$B$18*E8198^2+'Step 3. Regression'!$C$18*E8198+'Step 3. Regression'!$D$18)*C8198</f>
        <v>6.6676129496622512</v>
      </c>
      <c r="G8198" s="11">
        <f ca="1">('Step 3. Regression'!$G$18*E8198^2+'Step 3. Regression'!$H$18*E8198+'Step 3. Regression'!$I$18)*D8198</f>
        <v>3.1634956041988254</v>
      </c>
    </row>
    <row r="8199" spans="1:7" x14ac:dyDescent="0.25">
      <c r="A8199" s="8">
        <f>IF(ISBLANK('Step 1.4 CNY OAT'!A8199),"-",'Step 1.4 CNY OAT'!A8199)</f>
        <v>43442.541666666664</v>
      </c>
      <c r="B8199" s="26">
        <f t="shared" si="146"/>
        <v>341</v>
      </c>
      <c r="C8199" s="67" cm="1">
        <f t="array" ref="C8199">INDEX('Step 5. Daily Avg Schedule Calc'!$A$2:$D$169,(WEEKDAY(A8199)-1)*24+HOUR(A8199)+1,3)</f>
        <v>1</v>
      </c>
      <c r="D8199" s="67" cm="1">
        <f t="array" ref="D8199">INDEX('Step 5. Daily Avg Schedule Calc'!$A$2:$D$169,(WEEKDAY(A8199)-1)*24+HOUR(A8199)+1,4)</f>
        <v>1</v>
      </c>
      <c r="E8199">
        <f>VLOOKUP(A8199,'Step 1.4 CNY OAT'!$A$1:$B$8761,2)</f>
        <v>34</v>
      </c>
      <c r="F8199" s="11">
        <f ca="1">('Step 3. Regression'!$B$18*E8199^2+'Step 3. Regression'!$C$18*E8199+'Step 3. Regression'!$D$18)*C8199</f>
        <v>6.6676129496622512</v>
      </c>
      <c r="G8199" s="11">
        <f ca="1">('Step 3. Regression'!$G$18*E8199^2+'Step 3. Regression'!$H$18*E8199+'Step 3. Regression'!$I$18)*D8199</f>
        <v>3.1634956041988254</v>
      </c>
    </row>
    <row r="8200" spans="1:7" x14ac:dyDescent="0.25">
      <c r="A8200" s="8">
        <f>IF(ISBLANK('Step 1.4 CNY OAT'!A8200),"-",'Step 1.4 CNY OAT'!A8200)</f>
        <v>43442.583333333336</v>
      </c>
      <c r="B8200" s="26">
        <f t="shared" si="146"/>
        <v>341</v>
      </c>
      <c r="C8200" s="67" cm="1">
        <f t="array" ref="C8200">INDEX('Step 5. Daily Avg Schedule Calc'!$A$2:$D$169,(WEEKDAY(A8200)-1)*24+HOUR(A8200)+1,3)</f>
        <v>1</v>
      </c>
      <c r="D8200" s="67" cm="1">
        <f t="array" ref="D8200">INDEX('Step 5. Daily Avg Schedule Calc'!$A$2:$D$169,(WEEKDAY(A8200)-1)*24+HOUR(A8200)+1,4)</f>
        <v>1</v>
      </c>
      <c r="E8200">
        <f>VLOOKUP(A8200,'Step 1.4 CNY OAT'!$A$1:$B$8761,2)</f>
        <v>36</v>
      </c>
      <c r="F8200" s="11">
        <f ca="1">('Step 3. Regression'!$B$18*E8200^2+'Step 3. Regression'!$C$18*E8200+'Step 3. Regression'!$D$18)*C8200</f>
        <v>6.4458275763531816</v>
      </c>
      <c r="G8200" s="11">
        <f ca="1">('Step 3. Regression'!$G$18*E8200^2+'Step 3. Regression'!$H$18*E8200+'Step 3. Regression'!$I$18)*D8200</f>
        <v>3.0968021782742885</v>
      </c>
    </row>
    <row r="8201" spans="1:7" x14ac:dyDescent="0.25">
      <c r="A8201" s="8">
        <f>IF(ISBLANK('Step 1.4 CNY OAT'!A8201),"-",'Step 1.4 CNY OAT'!A8201)</f>
        <v>43442.625</v>
      </c>
      <c r="B8201" s="26">
        <f t="shared" si="146"/>
        <v>341</v>
      </c>
      <c r="C8201" s="67" cm="1">
        <f t="array" ref="C8201">INDEX('Step 5. Daily Avg Schedule Calc'!$A$2:$D$169,(WEEKDAY(A8201)-1)*24+HOUR(A8201)+1,3)</f>
        <v>1</v>
      </c>
      <c r="D8201" s="67" cm="1">
        <f t="array" ref="D8201">INDEX('Step 5. Daily Avg Schedule Calc'!$A$2:$D$169,(WEEKDAY(A8201)-1)*24+HOUR(A8201)+1,4)</f>
        <v>1</v>
      </c>
      <c r="E8201">
        <f>VLOOKUP(A8201,'Step 1.4 CNY OAT'!$A$1:$B$8761,2)</f>
        <v>36</v>
      </c>
      <c r="F8201" s="11">
        <f ca="1">('Step 3. Regression'!$B$18*E8201^2+'Step 3. Regression'!$C$18*E8201+'Step 3. Regression'!$D$18)*C8201</f>
        <v>6.4458275763531816</v>
      </c>
      <c r="G8201" s="11">
        <f ca="1">('Step 3. Regression'!$G$18*E8201^2+'Step 3. Regression'!$H$18*E8201+'Step 3. Regression'!$I$18)*D8201</f>
        <v>3.0968021782742885</v>
      </c>
    </row>
    <row r="8202" spans="1:7" x14ac:dyDescent="0.25">
      <c r="A8202" s="8">
        <f>IF(ISBLANK('Step 1.4 CNY OAT'!A8202),"-",'Step 1.4 CNY OAT'!A8202)</f>
        <v>43442.666666666664</v>
      </c>
      <c r="B8202" s="26">
        <f t="shared" si="146"/>
        <v>341</v>
      </c>
      <c r="C8202" s="67" cm="1">
        <f t="array" ref="C8202">INDEX('Step 5. Daily Avg Schedule Calc'!$A$2:$D$169,(WEEKDAY(A8202)-1)*24+HOUR(A8202)+1,3)</f>
        <v>1</v>
      </c>
      <c r="D8202" s="67" cm="1">
        <f t="array" ref="D8202">INDEX('Step 5. Daily Avg Schedule Calc'!$A$2:$D$169,(WEEKDAY(A8202)-1)*24+HOUR(A8202)+1,4)</f>
        <v>1</v>
      </c>
      <c r="E8202">
        <f>VLOOKUP(A8202,'Step 1.4 CNY OAT'!$A$1:$B$8761,2)</f>
        <v>35</v>
      </c>
      <c r="F8202" s="11">
        <f ca="1">('Step 3. Regression'!$B$18*E8202^2+'Step 3. Regression'!$C$18*E8202+'Step 3. Regression'!$D$18)*C8202</f>
        <v>6.5542951953097575</v>
      </c>
      <c r="G8202" s="11">
        <f ca="1">('Step 3. Regression'!$G$18*E8202^2+'Step 3. Regression'!$H$18*E8202+'Step 3. Regression'!$I$18)*D8202</f>
        <v>3.1295252284093174</v>
      </c>
    </row>
    <row r="8203" spans="1:7" x14ac:dyDescent="0.25">
      <c r="A8203" s="8">
        <f>IF(ISBLANK('Step 1.4 CNY OAT'!A8203),"-",'Step 1.4 CNY OAT'!A8203)</f>
        <v>43442.708333333336</v>
      </c>
      <c r="B8203" s="26">
        <f t="shared" si="146"/>
        <v>341</v>
      </c>
      <c r="C8203" s="67" cm="1">
        <f t="array" ref="C8203">INDEX('Step 5. Daily Avg Schedule Calc'!$A$2:$D$169,(WEEKDAY(A8203)-1)*24+HOUR(A8203)+1,3)</f>
        <v>1</v>
      </c>
      <c r="D8203" s="67" cm="1">
        <f t="array" ref="D8203">INDEX('Step 5. Daily Avg Schedule Calc'!$A$2:$D$169,(WEEKDAY(A8203)-1)*24+HOUR(A8203)+1,4)</f>
        <v>1</v>
      </c>
      <c r="E8203">
        <f>VLOOKUP(A8203,'Step 1.4 CNY OAT'!$A$1:$B$8761,2)</f>
        <v>34</v>
      </c>
      <c r="F8203" s="11">
        <f ca="1">('Step 3. Regression'!$B$18*E8203^2+'Step 3. Regression'!$C$18*E8203+'Step 3. Regression'!$D$18)*C8203</f>
        <v>6.6676129496622512</v>
      </c>
      <c r="G8203" s="11">
        <f ca="1">('Step 3. Regression'!$G$18*E8203^2+'Step 3. Regression'!$H$18*E8203+'Step 3. Regression'!$I$18)*D8203</f>
        <v>3.1634956041988254</v>
      </c>
    </row>
    <row r="8204" spans="1:7" x14ac:dyDescent="0.25">
      <c r="A8204" s="8">
        <f>IF(ISBLANK('Step 1.4 CNY OAT'!A8204),"-",'Step 1.4 CNY OAT'!A8204)</f>
        <v>43442.75</v>
      </c>
      <c r="B8204" s="26">
        <f t="shared" si="146"/>
        <v>341</v>
      </c>
      <c r="C8204" s="67" cm="1">
        <f t="array" ref="C8204">INDEX('Step 5. Daily Avg Schedule Calc'!$A$2:$D$169,(WEEKDAY(A8204)-1)*24+HOUR(A8204)+1,3)</f>
        <v>1</v>
      </c>
      <c r="D8204" s="67" cm="1">
        <f t="array" ref="D8204">INDEX('Step 5. Daily Avg Schedule Calc'!$A$2:$D$169,(WEEKDAY(A8204)-1)*24+HOUR(A8204)+1,4)</f>
        <v>1</v>
      </c>
      <c r="E8204">
        <f>VLOOKUP(A8204,'Step 1.4 CNY OAT'!$A$1:$B$8761,2)</f>
        <v>34</v>
      </c>
      <c r="F8204" s="11">
        <f ca="1">('Step 3. Regression'!$B$18*E8204^2+'Step 3. Regression'!$C$18*E8204+'Step 3. Regression'!$D$18)*C8204</f>
        <v>6.6676129496622512</v>
      </c>
      <c r="G8204" s="11">
        <f ca="1">('Step 3. Regression'!$G$18*E8204^2+'Step 3. Regression'!$H$18*E8204+'Step 3. Regression'!$I$18)*D8204</f>
        <v>3.1634956041988254</v>
      </c>
    </row>
    <row r="8205" spans="1:7" x14ac:dyDescent="0.25">
      <c r="A8205" s="8">
        <f>IF(ISBLANK('Step 1.4 CNY OAT'!A8205),"-",'Step 1.4 CNY OAT'!A8205)</f>
        <v>43442.791666666664</v>
      </c>
      <c r="B8205" s="26">
        <f t="shared" si="146"/>
        <v>341</v>
      </c>
      <c r="C8205" s="67" cm="1">
        <f t="array" ref="C8205">INDEX('Step 5. Daily Avg Schedule Calc'!$A$2:$D$169,(WEEKDAY(A8205)-1)*24+HOUR(A8205)+1,3)</f>
        <v>1</v>
      </c>
      <c r="D8205" s="67" cm="1">
        <f t="array" ref="D8205">INDEX('Step 5. Daily Avg Schedule Calc'!$A$2:$D$169,(WEEKDAY(A8205)-1)*24+HOUR(A8205)+1,4)</f>
        <v>1</v>
      </c>
      <c r="E8205">
        <f>VLOOKUP(A8205,'Step 1.4 CNY OAT'!$A$1:$B$8761,2)</f>
        <v>34</v>
      </c>
      <c r="F8205" s="11">
        <f ca="1">('Step 3. Regression'!$B$18*E8205^2+'Step 3. Regression'!$C$18*E8205+'Step 3. Regression'!$D$18)*C8205</f>
        <v>6.6676129496622512</v>
      </c>
      <c r="G8205" s="11">
        <f ca="1">('Step 3. Regression'!$G$18*E8205^2+'Step 3. Regression'!$H$18*E8205+'Step 3. Regression'!$I$18)*D8205</f>
        <v>3.1634956041988254</v>
      </c>
    </row>
    <row r="8206" spans="1:7" x14ac:dyDescent="0.25">
      <c r="A8206" s="8">
        <f>IF(ISBLANK('Step 1.4 CNY OAT'!A8206),"-",'Step 1.4 CNY OAT'!A8206)</f>
        <v>43442.833333333336</v>
      </c>
      <c r="B8206" s="26">
        <f t="shared" si="146"/>
        <v>341</v>
      </c>
      <c r="C8206" s="67" cm="1">
        <f t="array" ref="C8206">INDEX('Step 5. Daily Avg Schedule Calc'!$A$2:$D$169,(WEEKDAY(A8206)-1)*24+HOUR(A8206)+1,3)</f>
        <v>1</v>
      </c>
      <c r="D8206" s="67" cm="1">
        <f t="array" ref="D8206">INDEX('Step 5. Daily Avg Schedule Calc'!$A$2:$D$169,(WEEKDAY(A8206)-1)*24+HOUR(A8206)+1,4)</f>
        <v>1</v>
      </c>
      <c r="E8206">
        <f>VLOOKUP(A8206,'Step 1.4 CNY OAT'!$A$1:$B$8761,2)</f>
        <v>34</v>
      </c>
      <c r="F8206" s="11">
        <f ca="1">('Step 3. Regression'!$B$18*E8206^2+'Step 3. Regression'!$C$18*E8206+'Step 3. Regression'!$D$18)*C8206</f>
        <v>6.6676129496622512</v>
      </c>
      <c r="G8206" s="11">
        <f ca="1">('Step 3. Regression'!$G$18*E8206^2+'Step 3. Regression'!$H$18*E8206+'Step 3. Regression'!$I$18)*D8206</f>
        <v>3.1634956041988254</v>
      </c>
    </row>
    <row r="8207" spans="1:7" x14ac:dyDescent="0.25">
      <c r="A8207" s="8">
        <f>IF(ISBLANK('Step 1.4 CNY OAT'!A8207),"-",'Step 1.4 CNY OAT'!A8207)</f>
        <v>43442.875</v>
      </c>
      <c r="B8207" s="26">
        <f t="shared" si="146"/>
        <v>341</v>
      </c>
      <c r="C8207" s="67" cm="1">
        <f t="array" ref="C8207">INDEX('Step 5. Daily Avg Schedule Calc'!$A$2:$D$169,(WEEKDAY(A8207)-1)*24+HOUR(A8207)+1,3)</f>
        <v>1</v>
      </c>
      <c r="D8207" s="67" cm="1">
        <f t="array" ref="D8207">INDEX('Step 5. Daily Avg Schedule Calc'!$A$2:$D$169,(WEEKDAY(A8207)-1)*24+HOUR(A8207)+1,4)</f>
        <v>1</v>
      </c>
      <c r="E8207">
        <f>VLOOKUP(A8207,'Step 1.4 CNY OAT'!$A$1:$B$8761,2)</f>
        <v>34</v>
      </c>
      <c r="F8207" s="11">
        <f ca="1">('Step 3. Regression'!$B$18*E8207^2+'Step 3. Regression'!$C$18*E8207+'Step 3. Regression'!$D$18)*C8207</f>
        <v>6.6676129496622512</v>
      </c>
      <c r="G8207" s="11">
        <f ca="1">('Step 3. Regression'!$G$18*E8207^2+'Step 3. Regression'!$H$18*E8207+'Step 3. Regression'!$I$18)*D8207</f>
        <v>3.1634956041988254</v>
      </c>
    </row>
    <row r="8208" spans="1:7" x14ac:dyDescent="0.25">
      <c r="A8208" s="8">
        <f>IF(ISBLANK('Step 1.4 CNY OAT'!A8208),"-",'Step 1.4 CNY OAT'!A8208)</f>
        <v>43442.916666666664</v>
      </c>
      <c r="B8208" s="26">
        <f t="shared" si="146"/>
        <v>341</v>
      </c>
      <c r="C8208" s="67" cm="1">
        <f t="array" ref="C8208">INDEX('Step 5. Daily Avg Schedule Calc'!$A$2:$D$169,(WEEKDAY(A8208)-1)*24+HOUR(A8208)+1,3)</f>
        <v>1</v>
      </c>
      <c r="D8208" s="67" cm="1">
        <f t="array" ref="D8208">INDEX('Step 5. Daily Avg Schedule Calc'!$A$2:$D$169,(WEEKDAY(A8208)-1)*24+HOUR(A8208)+1,4)</f>
        <v>1</v>
      </c>
      <c r="E8208">
        <f>VLOOKUP(A8208,'Step 1.4 CNY OAT'!$A$1:$B$8761,2)</f>
        <v>34</v>
      </c>
      <c r="F8208" s="11">
        <f ca="1">('Step 3. Regression'!$B$18*E8208^2+'Step 3. Regression'!$C$18*E8208+'Step 3. Regression'!$D$18)*C8208</f>
        <v>6.6676129496622512</v>
      </c>
      <c r="G8208" s="11">
        <f ca="1">('Step 3. Regression'!$G$18*E8208^2+'Step 3. Regression'!$H$18*E8208+'Step 3. Regression'!$I$18)*D8208</f>
        <v>3.1634956041988254</v>
      </c>
    </row>
    <row r="8209" spans="1:7" x14ac:dyDescent="0.25">
      <c r="A8209" s="8">
        <f>IF(ISBLANK('Step 1.4 CNY OAT'!A8209),"-",'Step 1.4 CNY OAT'!A8209)</f>
        <v>43442.958333333336</v>
      </c>
      <c r="B8209" s="26">
        <f t="shared" si="146"/>
        <v>341</v>
      </c>
      <c r="C8209" s="67" cm="1">
        <f t="array" ref="C8209">INDEX('Step 5. Daily Avg Schedule Calc'!$A$2:$D$169,(WEEKDAY(A8209)-1)*24+HOUR(A8209)+1,3)</f>
        <v>1</v>
      </c>
      <c r="D8209" s="67" cm="1">
        <f t="array" ref="D8209">INDEX('Step 5. Daily Avg Schedule Calc'!$A$2:$D$169,(WEEKDAY(A8209)-1)*24+HOUR(A8209)+1,4)</f>
        <v>1</v>
      </c>
      <c r="E8209">
        <f>VLOOKUP(A8209,'Step 1.4 CNY OAT'!$A$1:$B$8761,2)</f>
        <v>34</v>
      </c>
      <c r="F8209" s="11">
        <f ca="1">('Step 3. Regression'!$B$18*E8209^2+'Step 3. Regression'!$C$18*E8209+'Step 3. Regression'!$D$18)*C8209</f>
        <v>6.6676129496622512</v>
      </c>
      <c r="G8209" s="11">
        <f ca="1">('Step 3. Regression'!$G$18*E8209^2+'Step 3. Regression'!$H$18*E8209+'Step 3. Regression'!$I$18)*D8209</f>
        <v>3.1634956041988254</v>
      </c>
    </row>
    <row r="8210" spans="1:7" x14ac:dyDescent="0.25">
      <c r="A8210" s="8">
        <f>IF(ISBLANK('Step 1.4 CNY OAT'!A8210),"-",'Step 1.4 CNY OAT'!A8210)</f>
        <v>43443</v>
      </c>
      <c r="B8210" s="26">
        <f t="shared" si="146"/>
        <v>342</v>
      </c>
      <c r="C8210" s="67" cm="1">
        <f t="array" ref="C8210">INDEX('Step 5. Daily Avg Schedule Calc'!$A$2:$D$169,(WEEKDAY(A8210)-1)*24+HOUR(A8210)+1,3)</f>
        <v>1</v>
      </c>
      <c r="D8210" s="67" cm="1">
        <f t="array" ref="D8210">INDEX('Step 5. Daily Avg Schedule Calc'!$A$2:$D$169,(WEEKDAY(A8210)-1)*24+HOUR(A8210)+1,4)</f>
        <v>1</v>
      </c>
      <c r="E8210">
        <f>VLOOKUP(A8210,'Step 1.4 CNY OAT'!$A$1:$B$8761,2)</f>
        <v>33</v>
      </c>
      <c r="F8210" s="11">
        <f ca="1">('Step 3. Regression'!$B$18*E8210^2+'Step 3. Regression'!$C$18*E8210+'Step 3. Regression'!$D$18)*C8210</f>
        <v>6.78578083941066</v>
      </c>
      <c r="G8210" s="11">
        <f ca="1">('Step 3. Regression'!$G$18*E8210^2+'Step 3. Regression'!$H$18*E8210+'Step 3. Regression'!$I$18)*D8210</f>
        <v>3.1987133056428125</v>
      </c>
    </row>
    <row r="8211" spans="1:7" x14ac:dyDescent="0.25">
      <c r="A8211" s="8">
        <f>IF(ISBLANK('Step 1.4 CNY OAT'!A8211),"-",'Step 1.4 CNY OAT'!A8211)</f>
        <v>43443.041666666664</v>
      </c>
      <c r="B8211" s="26">
        <f t="shared" si="146"/>
        <v>342</v>
      </c>
      <c r="C8211" s="67" cm="1">
        <f t="array" ref="C8211">INDEX('Step 5. Daily Avg Schedule Calc'!$A$2:$D$169,(WEEKDAY(A8211)-1)*24+HOUR(A8211)+1,3)</f>
        <v>1</v>
      </c>
      <c r="D8211" s="67" cm="1">
        <f t="array" ref="D8211">INDEX('Step 5. Daily Avg Schedule Calc'!$A$2:$D$169,(WEEKDAY(A8211)-1)*24+HOUR(A8211)+1,4)</f>
        <v>1</v>
      </c>
      <c r="E8211">
        <f>VLOOKUP(A8211,'Step 1.4 CNY OAT'!$A$1:$B$8761,2)</f>
        <v>32</v>
      </c>
      <c r="F8211" s="11">
        <f ca="1">('Step 3. Regression'!$B$18*E8211^2+'Step 3. Regression'!$C$18*E8211+'Step 3. Regression'!$D$18)*C8211</f>
        <v>6.9087988645549858</v>
      </c>
      <c r="G8211" s="11">
        <f ca="1">('Step 3. Regression'!$G$18*E8211^2+'Step 3. Regression'!$H$18*E8211+'Step 3. Regression'!$I$18)*D8211</f>
        <v>3.2351783327412797</v>
      </c>
    </row>
    <row r="8212" spans="1:7" x14ac:dyDescent="0.25">
      <c r="A8212" s="8">
        <f>IF(ISBLANK('Step 1.4 CNY OAT'!A8212),"-",'Step 1.4 CNY OAT'!A8212)</f>
        <v>43443.083333333336</v>
      </c>
      <c r="B8212" s="26">
        <f t="shared" si="146"/>
        <v>342</v>
      </c>
      <c r="C8212" s="67" cm="1">
        <f t="array" ref="C8212">INDEX('Step 5. Daily Avg Schedule Calc'!$A$2:$D$169,(WEEKDAY(A8212)-1)*24+HOUR(A8212)+1,3)</f>
        <v>1</v>
      </c>
      <c r="D8212" s="67" cm="1">
        <f t="array" ref="D8212">INDEX('Step 5. Daily Avg Schedule Calc'!$A$2:$D$169,(WEEKDAY(A8212)-1)*24+HOUR(A8212)+1,4)</f>
        <v>1</v>
      </c>
      <c r="E8212">
        <f>VLOOKUP(A8212,'Step 1.4 CNY OAT'!$A$1:$B$8761,2)</f>
        <v>32</v>
      </c>
      <c r="F8212" s="11">
        <f ca="1">('Step 3. Regression'!$B$18*E8212^2+'Step 3. Regression'!$C$18*E8212+'Step 3. Regression'!$D$18)*C8212</f>
        <v>6.9087988645549858</v>
      </c>
      <c r="G8212" s="11">
        <f ca="1">('Step 3. Regression'!$G$18*E8212^2+'Step 3. Regression'!$H$18*E8212+'Step 3. Regression'!$I$18)*D8212</f>
        <v>3.2351783327412797</v>
      </c>
    </row>
    <row r="8213" spans="1:7" x14ac:dyDescent="0.25">
      <c r="A8213" s="8">
        <f>IF(ISBLANK('Step 1.4 CNY OAT'!A8213),"-",'Step 1.4 CNY OAT'!A8213)</f>
        <v>43443.125</v>
      </c>
      <c r="B8213" s="26">
        <f t="shared" si="146"/>
        <v>342</v>
      </c>
      <c r="C8213" s="67" cm="1">
        <f t="array" ref="C8213">INDEX('Step 5. Daily Avg Schedule Calc'!$A$2:$D$169,(WEEKDAY(A8213)-1)*24+HOUR(A8213)+1,3)</f>
        <v>1</v>
      </c>
      <c r="D8213" s="67" cm="1">
        <f t="array" ref="D8213">INDEX('Step 5. Daily Avg Schedule Calc'!$A$2:$D$169,(WEEKDAY(A8213)-1)*24+HOUR(A8213)+1,4)</f>
        <v>1</v>
      </c>
      <c r="E8213">
        <f>VLOOKUP(A8213,'Step 1.4 CNY OAT'!$A$1:$B$8761,2)</f>
        <v>30</v>
      </c>
      <c r="F8213" s="11">
        <f ca="1">('Step 3. Regression'!$B$18*E8213^2+'Step 3. Regression'!$C$18*E8213+'Step 3. Regression'!$D$18)*C8213</f>
        <v>7.1693853210313874</v>
      </c>
      <c r="G8213" s="11">
        <f ca="1">('Step 3. Regression'!$G$18*E8213^2+'Step 3. Regression'!$H$18*E8213+'Step 3. Regression'!$I$18)*D8213</f>
        <v>3.3118503639016525</v>
      </c>
    </row>
    <row r="8214" spans="1:7" x14ac:dyDescent="0.25">
      <c r="A8214" s="8">
        <f>IF(ISBLANK('Step 1.4 CNY OAT'!A8214),"-",'Step 1.4 CNY OAT'!A8214)</f>
        <v>43443.166666666664</v>
      </c>
      <c r="B8214" s="26">
        <f t="shared" si="146"/>
        <v>342</v>
      </c>
      <c r="C8214" s="67" cm="1">
        <f t="array" ref="C8214">INDEX('Step 5. Daily Avg Schedule Calc'!$A$2:$D$169,(WEEKDAY(A8214)-1)*24+HOUR(A8214)+1,3)</f>
        <v>1</v>
      </c>
      <c r="D8214" s="67" cm="1">
        <f t="array" ref="D8214">INDEX('Step 5. Daily Avg Schedule Calc'!$A$2:$D$169,(WEEKDAY(A8214)-1)*24+HOUR(A8214)+1,4)</f>
        <v>1</v>
      </c>
      <c r="E8214">
        <f>VLOOKUP(A8214,'Step 1.4 CNY OAT'!$A$1:$B$8761,2)</f>
        <v>31</v>
      </c>
      <c r="F8214" s="11">
        <f ca="1">('Step 3. Regression'!$B$18*E8214^2+'Step 3. Regression'!$C$18*E8214+'Step 3. Regression'!$D$18)*C8214</f>
        <v>7.0366670250952286</v>
      </c>
      <c r="G8214" s="11">
        <f ca="1">('Step 3. Regression'!$G$18*E8214^2+'Step 3. Regression'!$H$18*E8214+'Step 3. Regression'!$I$18)*D8214</f>
        <v>3.2728906854942266</v>
      </c>
    </row>
    <row r="8215" spans="1:7" x14ac:dyDescent="0.25">
      <c r="A8215" s="8">
        <f>IF(ISBLANK('Step 1.4 CNY OAT'!A8215),"-",'Step 1.4 CNY OAT'!A8215)</f>
        <v>43443.208333333336</v>
      </c>
      <c r="B8215" s="26">
        <f t="shared" si="146"/>
        <v>342</v>
      </c>
      <c r="C8215" s="67" cm="1">
        <f t="array" ref="C8215">INDEX('Step 5. Daily Avg Schedule Calc'!$A$2:$D$169,(WEEKDAY(A8215)-1)*24+HOUR(A8215)+1,3)</f>
        <v>1</v>
      </c>
      <c r="D8215" s="67" cm="1">
        <f t="array" ref="D8215">INDEX('Step 5. Daily Avg Schedule Calc'!$A$2:$D$169,(WEEKDAY(A8215)-1)*24+HOUR(A8215)+1,4)</f>
        <v>1</v>
      </c>
      <c r="E8215">
        <f>VLOOKUP(A8215,'Step 1.4 CNY OAT'!$A$1:$B$8761,2)</f>
        <v>30</v>
      </c>
      <c r="F8215" s="11">
        <f ca="1">('Step 3. Regression'!$B$18*E8215^2+'Step 3. Regression'!$C$18*E8215+'Step 3. Regression'!$D$18)*C8215</f>
        <v>7.1693853210313874</v>
      </c>
      <c r="G8215" s="11">
        <f ca="1">('Step 3. Regression'!$G$18*E8215^2+'Step 3. Regression'!$H$18*E8215+'Step 3. Regression'!$I$18)*D8215</f>
        <v>3.3118503639016525</v>
      </c>
    </row>
    <row r="8216" spans="1:7" x14ac:dyDescent="0.25">
      <c r="A8216" s="8">
        <f>IF(ISBLANK('Step 1.4 CNY OAT'!A8216),"-",'Step 1.4 CNY OAT'!A8216)</f>
        <v>43443.25</v>
      </c>
      <c r="B8216" s="26">
        <f t="shared" si="146"/>
        <v>342</v>
      </c>
      <c r="C8216" s="67" cm="1">
        <f t="array" ref="C8216">INDEX('Step 5. Daily Avg Schedule Calc'!$A$2:$D$169,(WEEKDAY(A8216)-1)*24+HOUR(A8216)+1,3)</f>
        <v>1</v>
      </c>
      <c r="D8216" s="67" cm="1">
        <f t="array" ref="D8216">INDEX('Step 5. Daily Avg Schedule Calc'!$A$2:$D$169,(WEEKDAY(A8216)-1)*24+HOUR(A8216)+1,4)</f>
        <v>1</v>
      </c>
      <c r="E8216">
        <f>VLOOKUP(A8216,'Step 1.4 CNY OAT'!$A$1:$B$8761,2)</f>
        <v>30</v>
      </c>
      <c r="F8216" s="11">
        <f ca="1">('Step 3. Regression'!$B$18*E8216^2+'Step 3. Regression'!$C$18*E8216+'Step 3. Regression'!$D$18)*C8216</f>
        <v>7.1693853210313874</v>
      </c>
      <c r="G8216" s="11">
        <f ca="1">('Step 3. Regression'!$G$18*E8216^2+'Step 3. Regression'!$H$18*E8216+'Step 3. Regression'!$I$18)*D8216</f>
        <v>3.3118503639016525</v>
      </c>
    </row>
    <row r="8217" spans="1:7" x14ac:dyDescent="0.25">
      <c r="A8217" s="8">
        <f>IF(ISBLANK('Step 1.4 CNY OAT'!A8217),"-",'Step 1.4 CNY OAT'!A8217)</f>
        <v>43443.291666666664</v>
      </c>
      <c r="B8217" s="26">
        <f t="shared" si="146"/>
        <v>342</v>
      </c>
      <c r="C8217" s="67" cm="1">
        <f t="array" ref="C8217">INDEX('Step 5. Daily Avg Schedule Calc'!$A$2:$D$169,(WEEKDAY(A8217)-1)*24+HOUR(A8217)+1,3)</f>
        <v>1</v>
      </c>
      <c r="D8217" s="67" cm="1">
        <f t="array" ref="D8217">INDEX('Step 5. Daily Avg Schedule Calc'!$A$2:$D$169,(WEEKDAY(A8217)-1)*24+HOUR(A8217)+1,4)</f>
        <v>1</v>
      </c>
      <c r="E8217">
        <f>VLOOKUP(A8217,'Step 1.4 CNY OAT'!$A$1:$B$8761,2)</f>
        <v>30</v>
      </c>
      <c r="F8217" s="11">
        <f ca="1">('Step 3. Regression'!$B$18*E8217^2+'Step 3. Regression'!$C$18*E8217+'Step 3. Regression'!$D$18)*C8217</f>
        <v>7.1693853210313874</v>
      </c>
      <c r="G8217" s="11">
        <f ca="1">('Step 3. Regression'!$G$18*E8217^2+'Step 3. Regression'!$H$18*E8217+'Step 3. Regression'!$I$18)*D8217</f>
        <v>3.3118503639016525</v>
      </c>
    </row>
    <row r="8218" spans="1:7" x14ac:dyDescent="0.25">
      <c r="A8218" s="8">
        <f>IF(ISBLANK('Step 1.4 CNY OAT'!A8218),"-",'Step 1.4 CNY OAT'!A8218)</f>
        <v>43443.333333333336</v>
      </c>
      <c r="B8218" s="26">
        <f t="shared" si="146"/>
        <v>342</v>
      </c>
      <c r="C8218" s="67" cm="1">
        <f t="array" ref="C8218">INDEX('Step 5. Daily Avg Schedule Calc'!$A$2:$D$169,(WEEKDAY(A8218)-1)*24+HOUR(A8218)+1,3)</f>
        <v>1</v>
      </c>
      <c r="D8218" s="67" cm="1">
        <f t="array" ref="D8218">INDEX('Step 5. Daily Avg Schedule Calc'!$A$2:$D$169,(WEEKDAY(A8218)-1)*24+HOUR(A8218)+1,4)</f>
        <v>1</v>
      </c>
      <c r="E8218">
        <f>VLOOKUP(A8218,'Step 1.4 CNY OAT'!$A$1:$B$8761,2)</f>
        <v>30</v>
      </c>
      <c r="F8218" s="11">
        <f ca="1">('Step 3. Regression'!$B$18*E8218^2+'Step 3. Regression'!$C$18*E8218+'Step 3. Regression'!$D$18)*C8218</f>
        <v>7.1693853210313874</v>
      </c>
      <c r="G8218" s="11">
        <f ca="1">('Step 3. Regression'!$G$18*E8218^2+'Step 3. Regression'!$H$18*E8218+'Step 3. Regression'!$I$18)*D8218</f>
        <v>3.3118503639016525</v>
      </c>
    </row>
    <row r="8219" spans="1:7" x14ac:dyDescent="0.25">
      <c r="A8219" s="8">
        <f>IF(ISBLANK('Step 1.4 CNY OAT'!A8219),"-",'Step 1.4 CNY OAT'!A8219)</f>
        <v>43443.375</v>
      </c>
      <c r="B8219" s="26">
        <f t="shared" si="146"/>
        <v>342</v>
      </c>
      <c r="C8219" s="67" cm="1">
        <f t="array" ref="C8219">INDEX('Step 5. Daily Avg Schedule Calc'!$A$2:$D$169,(WEEKDAY(A8219)-1)*24+HOUR(A8219)+1,3)</f>
        <v>1</v>
      </c>
      <c r="D8219" s="67" cm="1">
        <f t="array" ref="D8219">INDEX('Step 5. Daily Avg Schedule Calc'!$A$2:$D$169,(WEEKDAY(A8219)-1)*24+HOUR(A8219)+1,4)</f>
        <v>1</v>
      </c>
      <c r="E8219">
        <f>VLOOKUP(A8219,'Step 1.4 CNY OAT'!$A$1:$B$8761,2)</f>
        <v>32</v>
      </c>
      <c r="F8219" s="11">
        <f ca="1">('Step 3. Regression'!$B$18*E8219^2+'Step 3. Regression'!$C$18*E8219+'Step 3. Regression'!$D$18)*C8219</f>
        <v>6.9087988645549858</v>
      </c>
      <c r="G8219" s="11">
        <f ca="1">('Step 3. Regression'!$G$18*E8219^2+'Step 3. Regression'!$H$18*E8219+'Step 3. Regression'!$I$18)*D8219</f>
        <v>3.2351783327412797</v>
      </c>
    </row>
    <row r="8220" spans="1:7" x14ac:dyDescent="0.25">
      <c r="A8220" s="8">
        <f>IF(ISBLANK('Step 1.4 CNY OAT'!A8220),"-",'Step 1.4 CNY OAT'!A8220)</f>
        <v>43443.416666666664</v>
      </c>
      <c r="B8220" s="26">
        <f t="shared" si="146"/>
        <v>342</v>
      </c>
      <c r="C8220" s="67" cm="1">
        <f t="array" ref="C8220">INDEX('Step 5. Daily Avg Schedule Calc'!$A$2:$D$169,(WEEKDAY(A8220)-1)*24+HOUR(A8220)+1,3)</f>
        <v>1</v>
      </c>
      <c r="D8220" s="67" cm="1">
        <f t="array" ref="D8220">INDEX('Step 5. Daily Avg Schedule Calc'!$A$2:$D$169,(WEEKDAY(A8220)-1)*24+HOUR(A8220)+1,4)</f>
        <v>1</v>
      </c>
      <c r="E8220">
        <f>VLOOKUP(A8220,'Step 1.4 CNY OAT'!$A$1:$B$8761,2)</f>
        <v>33</v>
      </c>
      <c r="F8220" s="11">
        <f ca="1">('Step 3. Regression'!$B$18*E8220^2+'Step 3. Regression'!$C$18*E8220+'Step 3. Regression'!$D$18)*C8220</f>
        <v>6.78578083941066</v>
      </c>
      <c r="G8220" s="11">
        <f ca="1">('Step 3. Regression'!$G$18*E8220^2+'Step 3. Regression'!$H$18*E8220+'Step 3. Regression'!$I$18)*D8220</f>
        <v>3.1987133056428125</v>
      </c>
    </row>
    <row r="8221" spans="1:7" x14ac:dyDescent="0.25">
      <c r="A8221" s="8">
        <f>IF(ISBLANK('Step 1.4 CNY OAT'!A8221),"-",'Step 1.4 CNY OAT'!A8221)</f>
        <v>43443.458333333336</v>
      </c>
      <c r="B8221" s="26">
        <f t="shared" si="146"/>
        <v>342</v>
      </c>
      <c r="C8221" s="67" cm="1">
        <f t="array" ref="C8221">INDEX('Step 5. Daily Avg Schedule Calc'!$A$2:$D$169,(WEEKDAY(A8221)-1)*24+HOUR(A8221)+1,3)</f>
        <v>1</v>
      </c>
      <c r="D8221" s="67" cm="1">
        <f t="array" ref="D8221">INDEX('Step 5. Daily Avg Schedule Calc'!$A$2:$D$169,(WEEKDAY(A8221)-1)*24+HOUR(A8221)+1,4)</f>
        <v>1</v>
      </c>
      <c r="E8221">
        <f>VLOOKUP(A8221,'Step 1.4 CNY OAT'!$A$1:$B$8761,2)</f>
        <v>34</v>
      </c>
      <c r="F8221" s="11">
        <f ca="1">('Step 3. Regression'!$B$18*E8221^2+'Step 3. Regression'!$C$18*E8221+'Step 3. Regression'!$D$18)*C8221</f>
        <v>6.6676129496622512</v>
      </c>
      <c r="G8221" s="11">
        <f ca="1">('Step 3. Regression'!$G$18*E8221^2+'Step 3. Regression'!$H$18*E8221+'Step 3. Regression'!$I$18)*D8221</f>
        <v>3.1634956041988254</v>
      </c>
    </row>
    <row r="8222" spans="1:7" x14ac:dyDescent="0.25">
      <c r="A8222" s="8">
        <f>IF(ISBLANK('Step 1.4 CNY OAT'!A8222),"-",'Step 1.4 CNY OAT'!A8222)</f>
        <v>43443.5</v>
      </c>
      <c r="B8222" s="26">
        <f t="shared" si="146"/>
        <v>342</v>
      </c>
      <c r="C8222" s="67" cm="1">
        <f t="array" ref="C8222">INDEX('Step 5. Daily Avg Schedule Calc'!$A$2:$D$169,(WEEKDAY(A8222)-1)*24+HOUR(A8222)+1,3)</f>
        <v>1</v>
      </c>
      <c r="D8222" s="67" cm="1">
        <f t="array" ref="D8222">INDEX('Step 5. Daily Avg Schedule Calc'!$A$2:$D$169,(WEEKDAY(A8222)-1)*24+HOUR(A8222)+1,4)</f>
        <v>1</v>
      </c>
      <c r="E8222">
        <f>VLOOKUP(A8222,'Step 1.4 CNY OAT'!$A$1:$B$8761,2)</f>
        <v>36</v>
      </c>
      <c r="F8222" s="11">
        <f ca="1">('Step 3. Regression'!$B$18*E8222^2+'Step 3. Regression'!$C$18*E8222+'Step 3. Regression'!$D$18)*C8222</f>
        <v>6.4458275763531816</v>
      </c>
      <c r="G8222" s="11">
        <f ca="1">('Step 3. Regression'!$G$18*E8222^2+'Step 3. Regression'!$H$18*E8222+'Step 3. Regression'!$I$18)*D8222</f>
        <v>3.0968021782742885</v>
      </c>
    </row>
    <row r="8223" spans="1:7" x14ac:dyDescent="0.25">
      <c r="A8223" s="8">
        <f>IF(ISBLANK('Step 1.4 CNY OAT'!A8223),"-",'Step 1.4 CNY OAT'!A8223)</f>
        <v>43443.541666666664</v>
      </c>
      <c r="B8223" s="26">
        <f t="shared" si="146"/>
        <v>342</v>
      </c>
      <c r="C8223" s="67" cm="1">
        <f t="array" ref="C8223">INDEX('Step 5. Daily Avg Schedule Calc'!$A$2:$D$169,(WEEKDAY(A8223)-1)*24+HOUR(A8223)+1,3)</f>
        <v>1</v>
      </c>
      <c r="D8223" s="67" cm="1">
        <f t="array" ref="D8223">INDEX('Step 5. Daily Avg Schedule Calc'!$A$2:$D$169,(WEEKDAY(A8223)-1)*24+HOUR(A8223)+1,4)</f>
        <v>1</v>
      </c>
      <c r="E8223">
        <f>VLOOKUP(A8223,'Step 1.4 CNY OAT'!$A$1:$B$8761,2)</f>
        <v>36</v>
      </c>
      <c r="F8223" s="11">
        <f ca="1">('Step 3. Regression'!$B$18*E8223^2+'Step 3. Regression'!$C$18*E8223+'Step 3. Regression'!$D$18)*C8223</f>
        <v>6.4458275763531816</v>
      </c>
      <c r="G8223" s="11">
        <f ca="1">('Step 3. Regression'!$G$18*E8223^2+'Step 3. Regression'!$H$18*E8223+'Step 3. Regression'!$I$18)*D8223</f>
        <v>3.0968021782742885</v>
      </c>
    </row>
    <row r="8224" spans="1:7" x14ac:dyDescent="0.25">
      <c r="A8224" s="8">
        <f>IF(ISBLANK('Step 1.4 CNY OAT'!A8224),"-",'Step 1.4 CNY OAT'!A8224)</f>
        <v>43443.583333333336</v>
      </c>
      <c r="B8224" s="26">
        <f t="shared" si="146"/>
        <v>342</v>
      </c>
      <c r="C8224" s="67" cm="1">
        <f t="array" ref="C8224">INDEX('Step 5. Daily Avg Schedule Calc'!$A$2:$D$169,(WEEKDAY(A8224)-1)*24+HOUR(A8224)+1,3)</f>
        <v>1</v>
      </c>
      <c r="D8224" s="67" cm="1">
        <f t="array" ref="D8224">INDEX('Step 5. Daily Avg Schedule Calc'!$A$2:$D$169,(WEEKDAY(A8224)-1)*24+HOUR(A8224)+1,4)</f>
        <v>1</v>
      </c>
      <c r="E8224">
        <f>VLOOKUP(A8224,'Step 1.4 CNY OAT'!$A$1:$B$8761,2)</f>
        <v>36</v>
      </c>
      <c r="F8224" s="11">
        <f ca="1">('Step 3. Regression'!$B$18*E8224^2+'Step 3. Regression'!$C$18*E8224+'Step 3. Regression'!$D$18)*C8224</f>
        <v>6.4458275763531816</v>
      </c>
      <c r="G8224" s="11">
        <f ca="1">('Step 3. Regression'!$G$18*E8224^2+'Step 3. Regression'!$H$18*E8224+'Step 3. Regression'!$I$18)*D8224</f>
        <v>3.0968021782742885</v>
      </c>
    </row>
    <row r="8225" spans="1:7" x14ac:dyDescent="0.25">
      <c r="A8225" s="8">
        <f>IF(ISBLANK('Step 1.4 CNY OAT'!A8225),"-",'Step 1.4 CNY OAT'!A8225)</f>
        <v>43443.625</v>
      </c>
      <c r="B8225" s="26">
        <f t="shared" si="146"/>
        <v>342</v>
      </c>
      <c r="C8225" s="67" cm="1">
        <f t="array" ref="C8225">INDEX('Step 5. Daily Avg Schedule Calc'!$A$2:$D$169,(WEEKDAY(A8225)-1)*24+HOUR(A8225)+1,3)</f>
        <v>1</v>
      </c>
      <c r="D8225" s="67" cm="1">
        <f t="array" ref="D8225">INDEX('Step 5. Daily Avg Schedule Calc'!$A$2:$D$169,(WEEKDAY(A8225)-1)*24+HOUR(A8225)+1,4)</f>
        <v>1</v>
      </c>
      <c r="E8225">
        <f>VLOOKUP(A8225,'Step 1.4 CNY OAT'!$A$1:$B$8761,2)</f>
        <v>36</v>
      </c>
      <c r="F8225" s="11">
        <f ca="1">('Step 3. Regression'!$B$18*E8225^2+'Step 3. Regression'!$C$18*E8225+'Step 3. Regression'!$D$18)*C8225</f>
        <v>6.4458275763531816</v>
      </c>
      <c r="G8225" s="11">
        <f ca="1">('Step 3. Regression'!$G$18*E8225^2+'Step 3. Regression'!$H$18*E8225+'Step 3. Regression'!$I$18)*D8225</f>
        <v>3.0968021782742885</v>
      </c>
    </row>
    <row r="8226" spans="1:7" x14ac:dyDescent="0.25">
      <c r="A8226" s="8">
        <f>IF(ISBLANK('Step 1.4 CNY OAT'!A8226),"-",'Step 1.4 CNY OAT'!A8226)</f>
        <v>43443.666666666664</v>
      </c>
      <c r="B8226" s="26">
        <f t="shared" si="146"/>
        <v>342</v>
      </c>
      <c r="C8226" s="67" cm="1">
        <f t="array" ref="C8226">INDEX('Step 5. Daily Avg Schedule Calc'!$A$2:$D$169,(WEEKDAY(A8226)-1)*24+HOUR(A8226)+1,3)</f>
        <v>1</v>
      </c>
      <c r="D8226" s="67" cm="1">
        <f t="array" ref="D8226">INDEX('Step 5. Daily Avg Schedule Calc'!$A$2:$D$169,(WEEKDAY(A8226)-1)*24+HOUR(A8226)+1,4)</f>
        <v>1</v>
      </c>
      <c r="E8226">
        <f>VLOOKUP(A8226,'Step 1.4 CNY OAT'!$A$1:$B$8761,2)</f>
        <v>36</v>
      </c>
      <c r="F8226" s="11">
        <f ca="1">('Step 3. Regression'!$B$18*E8226^2+'Step 3. Regression'!$C$18*E8226+'Step 3. Regression'!$D$18)*C8226</f>
        <v>6.4458275763531816</v>
      </c>
      <c r="G8226" s="11">
        <f ca="1">('Step 3. Regression'!$G$18*E8226^2+'Step 3. Regression'!$H$18*E8226+'Step 3. Regression'!$I$18)*D8226</f>
        <v>3.0968021782742885</v>
      </c>
    </row>
    <row r="8227" spans="1:7" x14ac:dyDescent="0.25">
      <c r="A8227" s="8">
        <f>IF(ISBLANK('Step 1.4 CNY OAT'!A8227),"-",'Step 1.4 CNY OAT'!A8227)</f>
        <v>43443.708333333336</v>
      </c>
      <c r="B8227" s="26">
        <f t="shared" si="146"/>
        <v>342</v>
      </c>
      <c r="C8227" s="67" cm="1">
        <f t="array" ref="C8227">INDEX('Step 5. Daily Avg Schedule Calc'!$A$2:$D$169,(WEEKDAY(A8227)-1)*24+HOUR(A8227)+1,3)</f>
        <v>1</v>
      </c>
      <c r="D8227" s="67" cm="1">
        <f t="array" ref="D8227">INDEX('Step 5. Daily Avg Schedule Calc'!$A$2:$D$169,(WEEKDAY(A8227)-1)*24+HOUR(A8227)+1,4)</f>
        <v>1</v>
      </c>
      <c r="E8227">
        <f>VLOOKUP(A8227,'Step 1.4 CNY OAT'!$A$1:$B$8761,2)</f>
        <v>36</v>
      </c>
      <c r="F8227" s="11">
        <f ca="1">('Step 3. Regression'!$B$18*E8227^2+'Step 3. Regression'!$C$18*E8227+'Step 3. Regression'!$D$18)*C8227</f>
        <v>6.4458275763531816</v>
      </c>
      <c r="G8227" s="11">
        <f ca="1">('Step 3. Regression'!$G$18*E8227^2+'Step 3. Regression'!$H$18*E8227+'Step 3. Regression'!$I$18)*D8227</f>
        <v>3.0968021782742885</v>
      </c>
    </row>
    <row r="8228" spans="1:7" x14ac:dyDescent="0.25">
      <c r="A8228" s="8">
        <f>IF(ISBLANK('Step 1.4 CNY OAT'!A8228),"-",'Step 1.4 CNY OAT'!A8228)</f>
        <v>43443.75</v>
      </c>
      <c r="B8228" s="26">
        <f t="shared" si="146"/>
        <v>342</v>
      </c>
      <c r="C8228" s="67" cm="1">
        <f t="array" ref="C8228">INDEX('Step 5. Daily Avg Schedule Calc'!$A$2:$D$169,(WEEKDAY(A8228)-1)*24+HOUR(A8228)+1,3)</f>
        <v>1</v>
      </c>
      <c r="D8228" s="67" cm="1">
        <f t="array" ref="D8228">INDEX('Step 5. Daily Avg Schedule Calc'!$A$2:$D$169,(WEEKDAY(A8228)-1)*24+HOUR(A8228)+1,4)</f>
        <v>1</v>
      </c>
      <c r="E8228">
        <f>VLOOKUP(A8228,'Step 1.4 CNY OAT'!$A$1:$B$8761,2)</f>
        <v>36</v>
      </c>
      <c r="F8228" s="11">
        <f ca="1">('Step 3. Regression'!$B$18*E8228^2+'Step 3. Regression'!$C$18*E8228+'Step 3. Regression'!$D$18)*C8228</f>
        <v>6.4458275763531816</v>
      </c>
      <c r="G8228" s="11">
        <f ca="1">('Step 3. Regression'!$G$18*E8228^2+'Step 3. Regression'!$H$18*E8228+'Step 3. Regression'!$I$18)*D8228</f>
        <v>3.0968021782742885</v>
      </c>
    </row>
    <row r="8229" spans="1:7" x14ac:dyDescent="0.25">
      <c r="A8229" s="8">
        <f>IF(ISBLANK('Step 1.4 CNY OAT'!A8229),"-",'Step 1.4 CNY OAT'!A8229)</f>
        <v>43443.791666666664</v>
      </c>
      <c r="B8229" s="26">
        <f t="shared" si="146"/>
        <v>342</v>
      </c>
      <c r="C8229" s="67" cm="1">
        <f t="array" ref="C8229">INDEX('Step 5. Daily Avg Schedule Calc'!$A$2:$D$169,(WEEKDAY(A8229)-1)*24+HOUR(A8229)+1,3)</f>
        <v>1</v>
      </c>
      <c r="D8229" s="67" cm="1">
        <f t="array" ref="D8229">INDEX('Step 5. Daily Avg Schedule Calc'!$A$2:$D$169,(WEEKDAY(A8229)-1)*24+HOUR(A8229)+1,4)</f>
        <v>1</v>
      </c>
      <c r="E8229">
        <f>VLOOKUP(A8229,'Step 1.4 CNY OAT'!$A$1:$B$8761,2)</f>
        <v>35</v>
      </c>
      <c r="F8229" s="11">
        <f ca="1">('Step 3. Regression'!$B$18*E8229^2+'Step 3. Regression'!$C$18*E8229+'Step 3. Regression'!$D$18)*C8229</f>
        <v>6.5542951953097575</v>
      </c>
      <c r="G8229" s="11">
        <f ca="1">('Step 3. Regression'!$G$18*E8229^2+'Step 3. Regression'!$H$18*E8229+'Step 3. Regression'!$I$18)*D8229</f>
        <v>3.1295252284093174</v>
      </c>
    </row>
    <row r="8230" spans="1:7" x14ac:dyDescent="0.25">
      <c r="A8230" s="8">
        <f>IF(ISBLANK('Step 1.4 CNY OAT'!A8230),"-",'Step 1.4 CNY OAT'!A8230)</f>
        <v>43443.833333333336</v>
      </c>
      <c r="B8230" s="26">
        <f t="shared" si="146"/>
        <v>342</v>
      </c>
      <c r="C8230" s="67" cm="1">
        <f t="array" ref="C8230">INDEX('Step 5. Daily Avg Schedule Calc'!$A$2:$D$169,(WEEKDAY(A8230)-1)*24+HOUR(A8230)+1,3)</f>
        <v>1</v>
      </c>
      <c r="D8230" s="67" cm="1">
        <f t="array" ref="D8230">INDEX('Step 5. Daily Avg Schedule Calc'!$A$2:$D$169,(WEEKDAY(A8230)-1)*24+HOUR(A8230)+1,4)</f>
        <v>1</v>
      </c>
      <c r="E8230">
        <f>VLOOKUP(A8230,'Step 1.4 CNY OAT'!$A$1:$B$8761,2)</f>
        <v>36</v>
      </c>
      <c r="F8230" s="11">
        <f ca="1">('Step 3. Regression'!$B$18*E8230^2+'Step 3. Regression'!$C$18*E8230+'Step 3. Regression'!$D$18)*C8230</f>
        <v>6.4458275763531816</v>
      </c>
      <c r="G8230" s="11">
        <f ca="1">('Step 3. Regression'!$G$18*E8230^2+'Step 3. Regression'!$H$18*E8230+'Step 3. Regression'!$I$18)*D8230</f>
        <v>3.0968021782742885</v>
      </c>
    </row>
    <row r="8231" spans="1:7" x14ac:dyDescent="0.25">
      <c r="A8231" s="8">
        <f>IF(ISBLANK('Step 1.4 CNY OAT'!A8231),"-",'Step 1.4 CNY OAT'!A8231)</f>
        <v>43443.875</v>
      </c>
      <c r="B8231" s="26">
        <f t="shared" si="146"/>
        <v>342</v>
      </c>
      <c r="C8231" s="67" cm="1">
        <f t="array" ref="C8231">INDEX('Step 5. Daily Avg Schedule Calc'!$A$2:$D$169,(WEEKDAY(A8231)-1)*24+HOUR(A8231)+1,3)</f>
        <v>1</v>
      </c>
      <c r="D8231" s="67" cm="1">
        <f t="array" ref="D8231">INDEX('Step 5. Daily Avg Schedule Calc'!$A$2:$D$169,(WEEKDAY(A8231)-1)*24+HOUR(A8231)+1,4)</f>
        <v>1</v>
      </c>
      <c r="E8231">
        <f>VLOOKUP(A8231,'Step 1.4 CNY OAT'!$A$1:$B$8761,2)</f>
        <v>36</v>
      </c>
      <c r="F8231" s="11">
        <f ca="1">('Step 3. Regression'!$B$18*E8231^2+'Step 3. Regression'!$C$18*E8231+'Step 3. Regression'!$D$18)*C8231</f>
        <v>6.4458275763531816</v>
      </c>
      <c r="G8231" s="11">
        <f ca="1">('Step 3. Regression'!$G$18*E8231^2+'Step 3. Regression'!$H$18*E8231+'Step 3. Regression'!$I$18)*D8231</f>
        <v>3.0968021782742885</v>
      </c>
    </row>
    <row r="8232" spans="1:7" x14ac:dyDescent="0.25">
      <c r="A8232" s="8">
        <f>IF(ISBLANK('Step 1.4 CNY OAT'!A8232),"-",'Step 1.4 CNY OAT'!A8232)</f>
        <v>43443.916666666664</v>
      </c>
      <c r="B8232" s="26">
        <f t="shared" si="146"/>
        <v>342</v>
      </c>
      <c r="C8232" s="67" cm="1">
        <f t="array" ref="C8232">INDEX('Step 5. Daily Avg Schedule Calc'!$A$2:$D$169,(WEEKDAY(A8232)-1)*24+HOUR(A8232)+1,3)</f>
        <v>1</v>
      </c>
      <c r="D8232" s="67" cm="1">
        <f t="array" ref="D8232">INDEX('Step 5. Daily Avg Schedule Calc'!$A$2:$D$169,(WEEKDAY(A8232)-1)*24+HOUR(A8232)+1,4)</f>
        <v>1</v>
      </c>
      <c r="E8232">
        <f>VLOOKUP(A8232,'Step 1.4 CNY OAT'!$A$1:$B$8761,2)</f>
        <v>34</v>
      </c>
      <c r="F8232" s="11">
        <f ca="1">('Step 3. Regression'!$B$18*E8232^2+'Step 3. Regression'!$C$18*E8232+'Step 3. Regression'!$D$18)*C8232</f>
        <v>6.6676129496622512</v>
      </c>
      <c r="G8232" s="11">
        <f ca="1">('Step 3. Regression'!$G$18*E8232^2+'Step 3. Regression'!$H$18*E8232+'Step 3. Regression'!$I$18)*D8232</f>
        <v>3.1634956041988254</v>
      </c>
    </row>
    <row r="8233" spans="1:7" x14ac:dyDescent="0.25">
      <c r="A8233" s="8">
        <f>IF(ISBLANK('Step 1.4 CNY OAT'!A8233),"-",'Step 1.4 CNY OAT'!A8233)</f>
        <v>43443.958333333336</v>
      </c>
      <c r="B8233" s="26">
        <f t="shared" si="146"/>
        <v>342</v>
      </c>
      <c r="C8233" s="67" cm="1">
        <f t="array" ref="C8233">INDEX('Step 5. Daily Avg Schedule Calc'!$A$2:$D$169,(WEEKDAY(A8233)-1)*24+HOUR(A8233)+1,3)</f>
        <v>1</v>
      </c>
      <c r="D8233" s="67" cm="1">
        <f t="array" ref="D8233">INDEX('Step 5. Daily Avg Schedule Calc'!$A$2:$D$169,(WEEKDAY(A8233)-1)*24+HOUR(A8233)+1,4)</f>
        <v>1</v>
      </c>
      <c r="E8233">
        <f>VLOOKUP(A8233,'Step 1.4 CNY OAT'!$A$1:$B$8761,2)</f>
        <v>34</v>
      </c>
      <c r="F8233" s="11">
        <f ca="1">('Step 3. Regression'!$B$18*E8233^2+'Step 3. Regression'!$C$18*E8233+'Step 3. Regression'!$D$18)*C8233</f>
        <v>6.6676129496622512</v>
      </c>
      <c r="G8233" s="11">
        <f ca="1">('Step 3. Regression'!$G$18*E8233^2+'Step 3. Regression'!$H$18*E8233+'Step 3. Regression'!$I$18)*D8233</f>
        <v>3.1634956041988254</v>
      </c>
    </row>
    <row r="8234" spans="1:7" x14ac:dyDescent="0.25">
      <c r="A8234" s="8">
        <f>IF(ISBLANK('Step 1.4 CNY OAT'!A8234),"-",'Step 1.4 CNY OAT'!A8234)</f>
        <v>43444</v>
      </c>
      <c r="B8234" s="26">
        <f t="shared" si="146"/>
        <v>343</v>
      </c>
      <c r="C8234" s="67" cm="1">
        <f t="array" ref="C8234">INDEX('Step 5. Daily Avg Schedule Calc'!$A$2:$D$169,(WEEKDAY(A8234)-1)*24+HOUR(A8234)+1,3)</f>
        <v>1</v>
      </c>
      <c r="D8234" s="67" cm="1">
        <f t="array" ref="D8234">INDEX('Step 5. Daily Avg Schedule Calc'!$A$2:$D$169,(WEEKDAY(A8234)-1)*24+HOUR(A8234)+1,4)</f>
        <v>1</v>
      </c>
      <c r="E8234">
        <f>VLOOKUP(A8234,'Step 1.4 CNY OAT'!$A$1:$B$8761,2)</f>
        <v>33</v>
      </c>
      <c r="F8234" s="11">
        <f ca="1">('Step 3. Regression'!$B$18*E8234^2+'Step 3. Regression'!$C$18*E8234+'Step 3. Regression'!$D$18)*C8234</f>
        <v>6.78578083941066</v>
      </c>
      <c r="G8234" s="11">
        <f ca="1">('Step 3. Regression'!$G$18*E8234^2+'Step 3. Regression'!$H$18*E8234+'Step 3. Regression'!$I$18)*D8234</f>
        <v>3.1987133056428125</v>
      </c>
    </row>
    <row r="8235" spans="1:7" x14ac:dyDescent="0.25">
      <c r="A8235" s="8">
        <f>IF(ISBLANK('Step 1.4 CNY OAT'!A8235),"-",'Step 1.4 CNY OAT'!A8235)</f>
        <v>43444.041666666664</v>
      </c>
      <c r="B8235" s="26">
        <f t="shared" si="146"/>
        <v>343</v>
      </c>
      <c r="C8235" s="67" cm="1">
        <f t="array" ref="C8235">INDEX('Step 5. Daily Avg Schedule Calc'!$A$2:$D$169,(WEEKDAY(A8235)-1)*24+HOUR(A8235)+1,3)</f>
        <v>1</v>
      </c>
      <c r="D8235" s="67" cm="1">
        <f t="array" ref="D8235">INDEX('Step 5. Daily Avg Schedule Calc'!$A$2:$D$169,(WEEKDAY(A8235)-1)*24+HOUR(A8235)+1,4)</f>
        <v>1</v>
      </c>
      <c r="E8235">
        <f>VLOOKUP(A8235,'Step 1.4 CNY OAT'!$A$1:$B$8761,2)</f>
        <v>32</v>
      </c>
      <c r="F8235" s="11">
        <f ca="1">('Step 3. Regression'!$B$18*E8235^2+'Step 3. Regression'!$C$18*E8235+'Step 3. Regression'!$D$18)*C8235</f>
        <v>6.9087988645549858</v>
      </c>
      <c r="G8235" s="11">
        <f ca="1">('Step 3. Regression'!$G$18*E8235^2+'Step 3. Regression'!$H$18*E8235+'Step 3. Regression'!$I$18)*D8235</f>
        <v>3.2351783327412797</v>
      </c>
    </row>
    <row r="8236" spans="1:7" x14ac:dyDescent="0.25">
      <c r="A8236" s="8">
        <f>IF(ISBLANK('Step 1.4 CNY OAT'!A8236),"-",'Step 1.4 CNY OAT'!A8236)</f>
        <v>43444.083333333336</v>
      </c>
      <c r="B8236" s="26">
        <f t="shared" si="146"/>
        <v>343</v>
      </c>
      <c r="C8236" s="67" cm="1">
        <f t="array" ref="C8236">INDEX('Step 5. Daily Avg Schedule Calc'!$A$2:$D$169,(WEEKDAY(A8236)-1)*24+HOUR(A8236)+1,3)</f>
        <v>1</v>
      </c>
      <c r="D8236" s="67" cm="1">
        <f t="array" ref="D8236">INDEX('Step 5. Daily Avg Schedule Calc'!$A$2:$D$169,(WEEKDAY(A8236)-1)*24+HOUR(A8236)+1,4)</f>
        <v>1</v>
      </c>
      <c r="E8236">
        <f>VLOOKUP(A8236,'Step 1.4 CNY OAT'!$A$1:$B$8761,2)</f>
        <v>32</v>
      </c>
      <c r="F8236" s="11">
        <f ca="1">('Step 3. Regression'!$B$18*E8236^2+'Step 3. Regression'!$C$18*E8236+'Step 3. Regression'!$D$18)*C8236</f>
        <v>6.9087988645549858</v>
      </c>
      <c r="G8236" s="11">
        <f ca="1">('Step 3. Regression'!$G$18*E8236^2+'Step 3. Regression'!$H$18*E8236+'Step 3. Regression'!$I$18)*D8236</f>
        <v>3.2351783327412797</v>
      </c>
    </row>
    <row r="8237" spans="1:7" x14ac:dyDescent="0.25">
      <c r="A8237" s="8">
        <f>IF(ISBLANK('Step 1.4 CNY OAT'!A8237),"-",'Step 1.4 CNY OAT'!A8237)</f>
        <v>43444.125</v>
      </c>
      <c r="B8237" s="26">
        <f t="shared" si="146"/>
        <v>343</v>
      </c>
      <c r="C8237" s="67" cm="1">
        <f t="array" ref="C8237">INDEX('Step 5. Daily Avg Schedule Calc'!$A$2:$D$169,(WEEKDAY(A8237)-1)*24+HOUR(A8237)+1,3)</f>
        <v>1</v>
      </c>
      <c r="D8237" s="67" cm="1">
        <f t="array" ref="D8237">INDEX('Step 5. Daily Avg Schedule Calc'!$A$2:$D$169,(WEEKDAY(A8237)-1)*24+HOUR(A8237)+1,4)</f>
        <v>1</v>
      </c>
      <c r="E8237">
        <f>VLOOKUP(A8237,'Step 1.4 CNY OAT'!$A$1:$B$8761,2)</f>
        <v>30</v>
      </c>
      <c r="F8237" s="11">
        <f ca="1">('Step 3. Regression'!$B$18*E8237^2+'Step 3. Regression'!$C$18*E8237+'Step 3. Regression'!$D$18)*C8237</f>
        <v>7.1693853210313874</v>
      </c>
      <c r="G8237" s="11">
        <f ca="1">('Step 3. Regression'!$G$18*E8237^2+'Step 3. Regression'!$H$18*E8237+'Step 3. Regression'!$I$18)*D8237</f>
        <v>3.3118503639016525</v>
      </c>
    </row>
    <row r="8238" spans="1:7" x14ac:dyDescent="0.25">
      <c r="A8238" s="8">
        <f>IF(ISBLANK('Step 1.4 CNY OAT'!A8238),"-",'Step 1.4 CNY OAT'!A8238)</f>
        <v>43444.166666666664</v>
      </c>
      <c r="B8238" s="26">
        <f t="shared" si="146"/>
        <v>343</v>
      </c>
      <c r="C8238" s="67" cm="1">
        <f t="array" ref="C8238">INDEX('Step 5. Daily Avg Schedule Calc'!$A$2:$D$169,(WEEKDAY(A8238)-1)*24+HOUR(A8238)+1,3)</f>
        <v>1</v>
      </c>
      <c r="D8238" s="67" cm="1">
        <f t="array" ref="D8238">INDEX('Step 5. Daily Avg Schedule Calc'!$A$2:$D$169,(WEEKDAY(A8238)-1)*24+HOUR(A8238)+1,4)</f>
        <v>1</v>
      </c>
      <c r="E8238">
        <f>VLOOKUP(A8238,'Step 1.4 CNY OAT'!$A$1:$B$8761,2)</f>
        <v>31</v>
      </c>
      <c r="F8238" s="11">
        <f ca="1">('Step 3. Regression'!$B$18*E8238^2+'Step 3. Regression'!$C$18*E8238+'Step 3. Regression'!$D$18)*C8238</f>
        <v>7.0366670250952286</v>
      </c>
      <c r="G8238" s="11">
        <f ca="1">('Step 3. Regression'!$G$18*E8238^2+'Step 3. Regression'!$H$18*E8238+'Step 3. Regression'!$I$18)*D8238</f>
        <v>3.2728906854942266</v>
      </c>
    </row>
    <row r="8239" spans="1:7" x14ac:dyDescent="0.25">
      <c r="A8239" s="8">
        <f>IF(ISBLANK('Step 1.4 CNY OAT'!A8239),"-",'Step 1.4 CNY OAT'!A8239)</f>
        <v>43444.208333333336</v>
      </c>
      <c r="B8239" s="26">
        <f t="shared" si="146"/>
        <v>343</v>
      </c>
      <c r="C8239" s="67" cm="1">
        <f t="array" ref="C8239">INDEX('Step 5. Daily Avg Schedule Calc'!$A$2:$D$169,(WEEKDAY(A8239)-1)*24+HOUR(A8239)+1,3)</f>
        <v>1</v>
      </c>
      <c r="D8239" s="67" cm="1">
        <f t="array" ref="D8239">INDEX('Step 5. Daily Avg Schedule Calc'!$A$2:$D$169,(WEEKDAY(A8239)-1)*24+HOUR(A8239)+1,4)</f>
        <v>1</v>
      </c>
      <c r="E8239">
        <f>VLOOKUP(A8239,'Step 1.4 CNY OAT'!$A$1:$B$8761,2)</f>
        <v>30</v>
      </c>
      <c r="F8239" s="11">
        <f ca="1">('Step 3. Regression'!$B$18*E8239^2+'Step 3. Regression'!$C$18*E8239+'Step 3. Regression'!$D$18)*C8239</f>
        <v>7.1693853210313874</v>
      </c>
      <c r="G8239" s="11">
        <f ca="1">('Step 3. Regression'!$G$18*E8239^2+'Step 3. Regression'!$H$18*E8239+'Step 3. Regression'!$I$18)*D8239</f>
        <v>3.3118503639016525</v>
      </c>
    </row>
    <row r="8240" spans="1:7" x14ac:dyDescent="0.25">
      <c r="A8240" s="8">
        <f>IF(ISBLANK('Step 1.4 CNY OAT'!A8240),"-",'Step 1.4 CNY OAT'!A8240)</f>
        <v>43444.25</v>
      </c>
      <c r="B8240" s="26">
        <f t="shared" si="146"/>
        <v>343</v>
      </c>
      <c r="C8240" s="67" cm="1">
        <f t="array" ref="C8240">INDEX('Step 5. Daily Avg Schedule Calc'!$A$2:$D$169,(WEEKDAY(A8240)-1)*24+HOUR(A8240)+1,3)</f>
        <v>1</v>
      </c>
      <c r="D8240" s="67" cm="1">
        <f t="array" ref="D8240">INDEX('Step 5. Daily Avg Schedule Calc'!$A$2:$D$169,(WEEKDAY(A8240)-1)*24+HOUR(A8240)+1,4)</f>
        <v>1</v>
      </c>
      <c r="E8240">
        <f>VLOOKUP(A8240,'Step 1.4 CNY OAT'!$A$1:$B$8761,2)</f>
        <v>30</v>
      </c>
      <c r="F8240" s="11">
        <f ca="1">('Step 3. Regression'!$B$18*E8240^2+'Step 3. Regression'!$C$18*E8240+'Step 3. Regression'!$D$18)*C8240</f>
        <v>7.1693853210313874</v>
      </c>
      <c r="G8240" s="11">
        <f ca="1">('Step 3. Regression'!$G$18*E8240^2+'Step 3. Regression'!$H$18*E8240+'Step 3. Regression'!$I$18)*D8240</f>
        <v>3.3118503639016525</v>
      </c>
    </row>
    <row r="8241" spans="1:7" x14ac:dyDescent="0.25">
      <c r="A8241" s="8">
        <f>IF(ISBLANK('Step 1.4 CNY OAT'!A8241),"-",'Step 1.4 CNY OAT'!A8241)</f>
        <v>43444.291666666664</v>
      </c>
      <c r="B8241" s="26">
        <f t="shared" si="146"/>
        <v>343</v>
      </c>
      <c r="C8241" s="67" cm="1">
        <f t="array" ref="C8241">INDEX('Step 5. Daily Avg Schedule Calc'!$A$2:$D$169,(WEEKDAY(A8241)-1)*24+HOUR(A8241)+1,3)</f>
        <v>1</v>
      </c>
      <c r="D8241" s="67" cm="1">
        <f t="array" ref="D8241">INDEX('Step 5. Daily Avg Schedule Calc'!$A$2:$D$169,(WEEKDAY(A8241)-1)*24+HOUR(A8241)+1,4)</f>
        <v>1</v>
      </c>
      <c r="E8241">
        <f>VLOOKUP(A8241,'Step 1.4 CNY OAT'!$A$1:$B$8761,2)</f>
        <v>30</v>
      </c>
      <c r="F8241" s="11">
        <f ca="1">('Step 3. Regression'!$B$18*E8241^2+'Step 3. Regression'!$C$18*E8241+'Step 3. Regression'!$D$18)*C8241</f>
        <v>7.1693853210313874</v>
      </c>
      <c r="G8241" s="11">
        <f ca="1">('Step 3. Regression'!$G$18*E8241^2+'Step 3. Regression'!$H$18*E8241+'Step 3. Regression'!$I$18)*D8241</f>
        <v>3.3118503639016525</v>
      </c>
    </row>
    <row r="8242" spans="1:7" x14ac:dyDescent="0.25">
      <c r="A8242" s="8">
        <f>IF(ISBLANK('Step 1.4 CNY OAT'!A8242),"-",'Step 1.4 CNY OAT'!A8242)</f>
        <v>43444.333333333336</v>
      </c>
      <c r="B8242" s="26">
        <f t="shared" si="146"/>
        <v>343</v>
      </c>
      <c r="C8242" s="67" cm="1">
        <f t="array" ref="C8242">INDEX('Step 5. Daily Avg Schedule Calc'!$A$2:$D$169,(WEEKDAY(A8242)-1)*24+HOUR(A8242)+1,3)</f>
        <v>1</v>
      </c>
      <c r="D8242" s="67" cm="1">
        <f t="array" ref="D8242">INDEX('Step 5. Daily Avg Schedule Calc'!$A$2:$D$169,(WEEKDAY(A8242)-1)*24+HOUR(A8242)+1,4)</f>
        <v>1</v>
      </c>
      <c r="E8242">
        <f>VLOOKUP(A8242,'Step 1.4 CNY OAT'!$A$1:$B$8761,2)</f>
        <v>30</v>
      </c>
      <c r="F8242" s="11">
        <f ca="1">('Step 3. Regression'!$B$18*E8242^2+'Step 3. Regression'!$C$18*E8242+'Step 3. Regression'!$D$18)*C8242</f>
        <v>7.1693853210313874</v>
      </c>
      <c r="G8242" s="11">
        <f ca="1">('Step 3. Regression'!$G$18*E8242^2+'Step 3. Regression'!$H$18*E8242+'Step 3. Regression'!$I$18)*D8242</f>
        <v>3.3118503639016525</v>
      </c>
    </row>
    <row r="8243" spans="1:7" x14ac:dyDescent="0.25">
      <c r="A8243" s="8">
        <f>IF(ISBLANK('Step 1.4 CNY OAT'!A8243),"-",'Step 1.4 CNY OAT'!A8243)</f>
        <v>43444.375</v>
      </c>
      <c r="B8243" s="26">
        <f t="shared" si="146"/>
        <v>343</v>
      </c>
      <c r="C8243" s="67" cm="1">
        <f t="array" ref="C8243">INDEX('Step 5. Daily Avg Schedule Calc'!$A$2:$D$169,(WEEKDAY(A8243)-1)*24+HOUR(A8243)+1,3)</f>
        <v>1</v>
      </c>
      <c r="D8243" s="67" cm="1">
        <f t="array" ref="D8243">INDEX('Step 5. Daily Avg Schedule Calc'!$A$2:$D$169,(WEEKDAY(A8243)-1)*24+HOUR(A8243)+1,4)</f>
        <v>1</v>
      </c>
      <c r="E8243">
        <f>VLOOKUP(A8243,'Step 1.4 CNY OAT'!$A$1:$B$8761,2)</f>
        <v>34</v>
      </c>
      <c r="F8243" s="11">
        <f ca="1">('Step 3. Regression'!$B$18*E8243^2+'Step 3. Regression'!$C$18*E8243+'Step 3. Regression'!$D$18)*C8243</f>
        <v>6.6676129496622512</v>
      </c>
      <c r="G8243" s="11">
        <f ca="1">('Step 3. Regression'!$G$18*E8243^2+'Step 3. Regression'!$H$18*E8243+'Step 3. Regression'!$I$18)*D8243</f>
        <v>3.1634956041988254</v>
      </c>
    </row>
    <row r="8244" spans="1:7" x14ac:dyDescent="0.25">
      <c r="A8244" s="8">
        <f>IF(ISBLANK('Step 1.4 CNY OAT'!A8244),"-",'Step 1.4 CNY OAT'!A8244)</f>
        <v>43444.416666666664</v>
      </c>
      <c r="B8244" s="26">
        <f t="shared" si="146"/>
        <v>343</v>
      </c>
      <c r="C8244" s="67" cm="1">
        <f t="array" ref="C8244">INDEX('Step 5. Daily Avg Schedule Calc'!$A$2:$D$169,(WEEKDAY(A8244)-1)*24+HOUR(A8244)+1,3)</f>
        <v>1</v>
      </c>
      <c r="D8244" s="67" cm="1">
        <f t="array" ref="D8244">INDEX('Step 5. Daily Avg Schedule Calc'!$A$2:$D$169,(WEEKDAY(A8244)-1)*24+HOUR(A8244)+1,4)</f>
        <v>1</v>
      </c>
      <c r="E8244">
        <f>VLOOKUP(A8244,'Step 1.4 CNY OAT'!$A$1:$B$8761,2)</f>
        <v>37</v>
      </c>
      <c r="F8244" s="11">
        <f ca="1">('Step 3. Regression'!$B$18*E8244^2+'Step 3. Regression'!$C$18*E8244+'Step 3. Regression'!$D$18)*C8244</f>
        <v>6.3422100927925218</v>
      </c>
      <c r="G8244" s="11">
        <f ca="1">('Step 3. Regression'!$G$18*E8244^2+'Step 3. Regression'!$H$18*E8244+'Step 3. Regression'!$I$18)*D8244</f>
        <v>3.0653264537937401</v>
      </c>
    </row>
    <row r="8245" spans="1:7" x14ac:dyDescent="0.25">
      <c r="A8245" s="8">
        <f>IF(ISBLANK('Step 1.4 CNY OAT'!A8245),"-",'Step 1.4 CNY OAT'!A8245)</f>
        <v>43444.458333333336</v>
      </c>
      <c r="B8245" s="26">
        <f t="shared" si="146"/>
        <v>343</v>
      </c>
      <c r="C8245" s="67" cm="1">
        <f t="array" ref="C8245">INDEX('Step 5. Daily Avg Schedule Calc'!$A$2:$D$169,(WEEKDAY(A8245)-1)*24+HOUR(A8245)+1,3)</f>
        <v>1</v>
      </c>
      <c r="D8245" s="67" cm="1">
        <f t="array" ref="D8245">INDEX('Step 5. Daily Avg Schedule Calc'!$A$2:$D$169,(WEEKDAY(A8245)-1)*24+HOUR(A8245)+1,4)</f>
        <v>1</v>
      </c>
      <c r="E8245">
        <f>VLOOKUP(A8245,'Step 1.4 CNY OAT'!$A$1:$B$8761,2)</f>
        <v>37</v>
      </c>
      <c r="F8245" s="11">
        <f ca="1">('Step 3. Regression'!$B$18*E8245^2+'Step 3. Regression'!$C$18*E8245+'Step 3. Regression'!$D$18)*C8245</f>
        <v>6.3422100927925218</v>
      </c>
      <c r="G8245" s="11">
        <f ca="1">('Step 3. Regression'!$G$18*E8245^2+'Step 3. Regression'!$H$18*E8245+'Step 3. Regression'!$I$18)*D8245</f>
        <v>3.0653264537937401</v>
      </c>
    </row>
    <row r="8246" spans="1:7" x14ac:dyDescent="0.25">
      <c r="A8246" s="8">
        <f>IF(ISBLANK('Step 1.4 CNY OAT'!A8246),"-",'Step 1.4 CNY OAT'!A8246)</f>
        <v>43444.5</v>
      </c>
      <c r="B8246" s="26">
        <f t="shared" si="146"/>
        <v>343</v>
      </c>
      <c r="C8246" s="67" cm="1">
        <f t="array" ref="C8246">INDEX('Step 5. Daily Avg Schedule Calc'!$A$2:$D$169,(WEEKDAY(A8246)-1)*24+HOUR(A8246)+1,3)</f>
        <v>1</v>
      </c>
      <c r="D8246" s="67" cm="1">
        <f t="array" ref="D8246">INDEX('Step 5. Daily Avg Schedule Calc'!$A$2:$D$169,(WEEKDAY(A8246)-1)*24+HOUR(A8246)+1,4)</f>
        <v>1</v>
      </c>
      <c r="E8246">
        <f>VLOOKUP(A8246,'Step 1.4 CNY OAT'!$A$1:$B$8761,2)</f>
        <v>39</v>
      </c>
      <c r="F8246" s="11">
        <f ca="1">('Step 3. Regression'!$B$18*E8246^2+'Step 3. Regression'!$C$18*E8246+'Step 3. Regression'!$D$18)*C8246</f>
        <v>6.149525531858953</v>
      </c>
      <c r="G8246" s="11">
        <f ca="1">('Step 3. Regression'!$G$18*E8246^2+'Step 3. Regression'!$H$18*E8246+'Step 3. Regression'!$I$18)*D8246</f>
        <v>3.0061169817960809</v>
      </c>
    </row>
    <row r="8247" spans="1:7" x14ac:dyDescent="0.25">
      <c r="A8247" s="8">
        <f>IF(ISBLANK('Step 1.4 CNY OAT'!A8247),"-",'Step 1.4 CNY OAT'!A8247)</f>
        <v>43444.541666666664</v>
      </c>
      <c r="B8247" s="26">
        <f t="shared" si="146"/>
        <v>343</v>
      </c>
      <c r="C8247" s="67" cm="1">
        <f t="array" ref="C8247">INDEX('Step 5. Daily Avg Schedule Calc'!$A$2:$D$169,(WEEKDAY(A8247)-1)*24+HOUR(A8247)+1,3)</f>
        <v>1</v>
      </c>
      <c r="D8247" s="67" cm="1">
        <f t="array" ref="D8247">INDEX('Step 5. Daily Avg Schedule Calc'!$A$2:$D$169,(WEEKDAY(A8247)-1)*24+HOUR(A8247)+1,4)</f>
        <v>1</v>
      </c>
      <c r="E8247">
        <f>VLOOKUP(A8247,'Step 1.4 CNY OAT'!$A$1:$B$8761,2)</f>
        <v>38</v>
      </c>
      <c r="F8247" s="11">
        <f ca="1">('Step 3. Regression'!$B$18*E8247^2+'Step 3. Regression'!$C$18*E8247+'Step 3. Regression'!$D$18)*C8247</f>
        <v>6.2434427446277798</v>
      </c>
      <c r="G8247" s="11">
        <f ca="1">('Step 3. Regression'!$G$18*E8247^2+'Step 3. Regression'!$H$18*E8247+'Step 3. Regression'!$I$18)*D8247</f>
        <v>3.0350980549676709</v>
      </c>
    </row>
    <row r="8248" spans="1:7" x14ac:dyDescent="0.25">
      <c r="A8248" s="8">
        <f>IF(ISBLANK('Step 1.4 CNY OAT'!A8248),"-",'Step 1.4 CNY OAT'!A8248)</f>
        <v>43444.583333333336</v>
      </c>
      <c r="B8248" s="26">
        <f t="shared" si="146"/>
        <v>343</v>
      </c>
      <c r="C8248" s="67" cm="1">
        <f t="array" ref="C8248">INDEX('Step 5. Daily Avg Schedule Calc'!$A$2:$D$169,(WEEKDAY(A8248)-1)*24+HOUR(A8248)+1,3)</f>
        <v>1</v>
      </c>
      <c r="D8248" s="67" cm="1">
        <f t="array" ref="D8248">INDEX('Step 5. Daily Avg Schedule Calc'!$A$2:$D$169,(WEEKDAY(A8248)-1)*24+HOUR(A8248)+1,4)</f>
        <v>1</v>
      </c>
      <c r="E8248">
        <f>VLOOKUP(A8248,'Step 1.4 CNY OAT'!$A$1:$B$8761,2)</f>
        <v>39</v>
      </c>
      <c r="F8248" s="11">
        <f ca="1">('Step 3. Regression'!$B$18*E8248^2+'Step 3. Regression'!$C$18*E8248+'Step 3. Regression'!$D$18)*C8248</f>
        <v>6.149525531858953</v>
      </c>
      <c r="G8248" s="11">
        <f ca="1">('Step 3. Regression'!$G$18*E8248^2+'Step 3. Regression'!$H$18*E8248+'Step 3. Regression'!$I$18)*D8248</f>
        <v>3.0061169817960809</v>
      </c>
    </row>
    <row r="8249" spans="1:7" x14ac:dyDescent="0.25">
      <c r="A8249" s="8">
        <f>IF(ISBLANK('Step 1.4 CNY OAT'!A8249),"-",'Step 1.4 CNY OAT'!A8249)</f>
        <v>43444.625</v>
      </c>
      <c r="B8249" s="26">
        <f t="shared" si="146"/>
        <v>343</v>
      </c>
      <c r="C8249" s="67" cm="1">
        <f t="array" ref="C8249">INDEX('Step 5. Daily Avg Schedule Calc'!$A$2:$D$169,(WEEKDAY(A8249)-1)*24+HOUR(A8249)+1,3)</f>
        <v>1</v>
      </c>
      <c r="D8249" s="67" cm="1">
        <f t="array" ref="D8249">INDEX('Step 5. Daily Avg Schedule Calc'!$A$2:$D$169,(WEEKDAY(A8249)-1)*24+HOUR(A8249)+1,4)</f>
        <v>1</v>
      </c>
      <c r="E8249">
        <f>VLOOKUP(A8249,'Step 1.4 CNY OAT'!$A$1:$B$8761,2)</f>
        <v>39</v>
      </c>
      <c r="F8249" s="11">
        <f ca="1">('Step 3. Regression'!$B$18*E8249^2+'Step 3. Regression'!$C$18*E8249+'Step 3. Regression'!$D$18)*C8249</f>
        <v>6.149525531858953</v>
      </c>
      <c r="G8249" s="11">
        <f ca="1">('Step 3. Regression'!$G$18*E8249^2+'Step 3. Regression'!$H$18*E8249+'Step 3. Regression'!$I$18)*D8249</f>
        <v>3.0061169817960809</v>
      </c>
    </row>
    <row r="8250" spans="1:7" x14ac:dyDescent="0.25">
      <c r="A8250" s="8">
        <f>IF(ISBLANK('Step 1.4 CNY OAT'!A8250),"-",'Step 1.4 CNY OAT'!A8250)</f>
        <v>43444.666666666664</v>
      </c>
      <c r="B8250" s="26">
        <f t="shared" si="146"/>
        <v>343</v>
      </c>
      <c r="C8250" s="67" cm="1">
        <f t="array" ref="C8250">INDEX('Step 5. Daily Avg Schedule Calc'!$A$2:$D$169,(WEEKDAY(A8250)-1)*24+HOUR(A8250)+1,3)</f>
        <v>1</v>
      </c>
      <c r="D8250" s="67" cm="1">
        <f t="array" ref="D8250">INDEX('Step 5. Daily Avg Schedule Calc'!$A$2:$D$169,(WEEKDAY(A8250)-1)*24+HOUR(A8250)+1,4)</f>
        <v>1</v>
      </c>
      <c r="E8250">
        <f>VLOOKUP(A8250,'Step 1.4 CNY OAT'!$A$1:$B$8761,2)</f>
        <v>39</v>
      </c>
      <c r="F8250" s="11">
        <f ca="1">('Step 3. Regression'!$B$18*E8250^2+'Step 3. Regression'!$C$18*E8250+'Step 3. Regression'!$D$18)*C8250</f>
        <v>6.149525531858953</v>
      </c>
      <c r="G8250" s="11">
        <f ca="1">('Step 3. Regression'!$G$18*E8250^2+'Step 3. Regression'!$H$18*E8250+'Step 3. Regression'!$I$18)*D8250</f>
        <v>3.0061169817960809</v>
      </c>
    </row>
    <row r="8251" spans="1:7" x14ac:dyDescent="0.25">
      <c r="A8251" s="8">
        <f>IF(ISBLANK('Step 1.4 CNY OAT'!A8251),"-",'Step 1.4 CNY OAT'!A8251)</f>
        <v>43444.708333333336</v>
      </c>
      <c r="B8251" s="26">
        <f t="shared" si="146"/>
        <v>343</v>
      </c>
      <c r="C8251" s="67" cm="1">
        <f t="array" ref="C8251">INDEX('Step 5. Daily Avg Schedule Calc'!$A$2:$D$169,(WEEKDAY(A8251)-1)*24+HOUR(A8251)+1,3)</f>
        <v>1</v>
      </c>
      <c r="D8251" s="67" cm="1">
        <f t="array" ref="D8251">INDEX('Step 5. Daily Avg Schedule Calc'!$A$2:$D$169,(WEEKDAY(A8251)-1)*24+HOUR(A8251)+1,4)</f>
        <v>1</v>
      </c>
      <c r="E8251">
        <f>VLOOKUP(A8251,'Step 1.4 CNY OAT'!$A$1:$B$8761,2)</f>
        <v>37</v>
      </c>
      <c r="F8251" s="11">
        <f ca="1">('Step 3. Regression'!$B$18*E8251^2+'Step 3. Regression'!$C$18*E8251+'Step 3. Regression'!$D$18)*C8251</f>
        <v>6.3422100927925218</v>
      </c>
      <c r="G8251" s="11">
        <f ca="1">('Step 3. Regression'!$G$18*E8251^2+'Step 3. Regression'!$H$18*E8251+'Step 3. Regression'!$I$18)*D8251</f>
        <v>3.0653264537937401</v>
      </c>
    </row>
    <row r="8252" spans="1:7" x14ac:dyDescent="0.25">
      <c r="A8252" s="8">
        <f>IF(ISBLANK('Step 1.4 CNY OAT'!A8252),"-",'Step 1.4 CNY OAT'!A8252)</f>
        <v>43444.75</v>
      </c>
      <c r="B8252" s="26">
        <f t="shared" si="146"/>
        <v>343</v>
      </c>
      <c r="C8252" s="67" cm="1">
        <f t="array" ref="C8252">INDEX('Step 5. Daily Avg Schedule Calc'!$A$2:$D$169,(WEEKDAY(A8252)-1)*24+HOUR(A8252)+1,3)</f>
        <v>1</v>
      </c>
      <c r="D8252" s="67" cm="1">
        <f t="array" ref="D8252">INDEX('Step 5. Daily Avg Schedule Calc'!$A$2:$D$169,(WEEKDAY(A8252)-1)*24+HOUR(A8252)+1,4)</f>
        <v>1</v>
      </c>
      <c r="E8252">
        <f>VLOOKUP(A8252,'Step 1.4 CNY OAT'!$A$1:$B$8761,2)</f>
        <v>37</v>
      </c>
      <c r="F8252" s="11">
        <f ca="1">('Step 3. Regression'!$B$18*E8252^2+'Step 3. Regression'!$C$18*E8252+'Step 3. Regression'!$D$18)*C8252</f>
        <v>6.3422100927925218</v>
      </c>
      <c r="G8252" s="11">
        <f ca="1">('Step 3. Regression'!$G$18*E8252^2+'Step 3. Regression'!$H$18*E8252+'Step 3. Regression'!$I$18)*D8252</f>
        <v>3.0653264537937401</v>
      </c>
    </row>
    <row r="8253" spans="1:7" x14ac:dyDescent="0.25">
      <c r="A8253" s="8">
        <f>IF(ISBLANK('Step 1.4 CNY OAT'!A8253),"-",'Step 1.4 CNY OAT'!A8253)</f>
        <v>43444.791666666664</v>
      </c>
      <c r="B8253" s="26">
        <f t="shared" si="146"/>
        <v>343</v>
      </c>
      <c r="C8253" s="67" cm="1">
        <f t="array" ref="C8253">INDEX('Step 5. Daily Avg Schedule Calc'!$A$2:$D$169,(WEEKDAY(A8253)-1)*24+HOUR(A8253)+1,3)</f>
        <v>1</v>
      </c>
      <c r="D8253" s="67" cm="1">
        <f t="array" ref="D8253">INDEX('Step 5. Daily Avg Schedule Calc'!$A$2:$D$169,(WEEKDAY(A8253)-1)*24+HOUR(A8253)+1,4)</f>
        <v>1</v>
      </c>
      <c r="E8253">
        <f>VLOOKUP(A8253,'Step 1.4 CNY OAT'!$A$1:$B$8761,2)</f>
        <v>37</v>
      </c>
      <c r="F8253" s="11">
        <f ca="1">('Step 3. Regression'!$B$18*E8253^2+'Step 3. Regression'!$C$18*E8253+'Step 3. Regression'!$D$18)*C8253</f>
        <v>6.3422100927925218</v>
      </c>
      <c r="G8253" s="11">
        <f ca="1">('Step 3. Regression'!$G$18*E8253^2+'Step 3. Regression'!$H$18*E8253+'Step 3. Regression'!$I$18)*D8253</f>
        <v>3.0653264537937401</v>
      </c>
    </row>
    <row r="8254" spans="1:7" x14ac:dyDescent="0.25">
      <c r="A8254" s="8">
        <f>IF(ISBLANK('Step 1.4 CNY OAT'!A8254),"-",'Step 1.4 CNY OAT'!A8254)</f>
        <v>43444.833333333336</v>
      </c>
      <c r="B8254" s="26">
        <f t="shared" si="146"/>
        <v>343</v>
      </c>
      <c r="C8254" s="67" cm="1">
        <f t="array" ref="C8254">INDEX('Step 5. Daily Avg Schedule Calc'!$A$2:$D$169,(WEEKDAY(A8254)-1)*24+HOUR(A8254)+1,3)</f>
        <v>1</v>
      </c>
      <c r="D8254" s="67" cm="1">
        <f t="array" ref="D8254">INDEX('Step 5. Daily Avg Schedule Calc'!$A$2:$D$169,(WEEKDAY(A8254)-1)*24+HOUR(A8254)+1,4)</f>
        <v>1</v>
      </c>
      <c r="E8254">
        <f>VLOOKUP(A8254,'Step 1.4 CNY OAT'!$A$1:$B$8761,2)</f>
        <v>37</v>
      </c>
      <c r="F8254" s="11">
        <f ca="1">('Step 3. Regression'!$B$18*E8254^2+'Step 3. Regression'!$C$18*E8254+'Step 3. Regression'!$D$18)*C8254</f>
        <v>6.3422100927925218</v>
      </c>
      <c r="G8254" s="11">
        <f ca="1">('Step 3. Regression'!$G$18*E8254^2+'Step 3. Regression'!$H$18*E8254+'Step 3. Regression'!$I$18)*D8254</f>
        <v>3.0653264537937401</v>
      </c>
    </row>
    <row r="8255" spans="1:7" x14ac:dyDescent="0.25">
      <c r="A8255" s="8">
        <f>IF(ISBLANK('Step 1.4 CNY OAT'!A8255),"-",'Step 1.4 CNY OAT'!A8255)</f>
        <v>43444.875</v>
      </c>
      <c r="B8255" s="26">
        <f t="shared" si="146"/>
        <v>343</v>
      </c>
      <c r="C8255" s="67" cm="1">
        <f t="array" ref="C8255">INDEX('Step 5. Daily Avg Schedule Calc'!$A$2:$D$169,(WEEKDAY(A8255)-1)*24+HOUR(A8255)+1,3)</f>
        <v>1</v>
      </c>
      <c r="D8255" s="67" cm="1">
        <f t="array" ref="D8255">INDEX('Step 5. Daily Avg Schedule Calc'!$A$2:$D$169,(WEEKDAY(A8255)-1)*24+HOUR(A8255)+1,4)</f>
        <v>1</v>
      </c>
      <c r="E8255">
        <f>VLOOKUP(A8255,'Step 1.4 CNY OAT'!$A$1:$B$8761,2)</f>
        <v>37</v>
      </c>
      <c r="F8255" s="11">
        <f ca="1">('Step 3. Regression'!$B$18*E8255^2+'Step 3. Regression'!$C$18*E8255+'Step 3. Regression'!$D$18)*C8255</f>
        <v>6.3422100927925218</v>
      </c>
      <c r="G8255" s="11">
        <f ca="1">('Step 3. Regression'!$G$18*E8255^2+'Step 3. Regression'!$H$18*E8255+'Step 3. Regression'!$I$18)*D8255</f>
        <v>3.0653264537937401</v>
      </c>
    </row>
    <row r="8256" spans="1:7" x14ac:dyDescent="0.25">
      <c r="A8256" s="8">
        <f>IF(ISBLANK('Step 1.4 CNY OAT'!A8256),"-",'Step 1.4 CNY OAT'!A8256)</f>
        <v>43444.916666666664</v>
      </c>
      <c r="B8256" s="26">
        <f t="shared" si="146"/>
        <v>343</v>
      </c>
      <c r="C8256" s="67" cm="1">
        <f t="array" ref="C8256">INDEX('Step 5. Daily Avg Schedule Calc'!$A$2:$D$169,(WEEKDAY(A8256)-1)*24+HOUR(A8256)+1,3)</f>
        <v>1</v>
      </c>
      <c r="D8256" s="67" cm="1">
        <f t="array" ref="D8256">INDEX('Step 5. Daily Avg Schedule Calc'!$A$2:$D$169,(WEEKDAY(A8256)-1)*24+HOUR(A8256)+1,4)</f>
        <v>1</v>
      </c>
      <c r="E8256">
        <f>VLOOKUP(A8256,'Step 1.4 CNY OAT'!$A$1:$B$8761,2)</f>
        <v>35</v>
      </c>
      <c r="F8256" s="11">
        <f ca="1">('Step 3. Regression'!$B$18*E8256^2+'Step 3. Regression'!$C$18*E8256+'Step 3. Regression'!$D$18)*C8256</f>
        <v>6.5542951953097575</v>
      </c>
      <c r="G8256" s="11">
        <f ca="1">('Step 3. Regression'!$G$18*E8256^2+'Step 3. Regression'!$H$18*E8256+'Step 3. Regression'!$I$18)*D8256</f>
        <v>3.1295252284093174</v>
      </c>
    </row>
    <row r="8257" spans="1:7" x14ac:dyDescent="0.25">
      <c r="A8257" s="8">
        <f>IF(ISBLANK('Step 1.4 CNY OAT'!A8257),"-",'Step 1.4 CNY OAT'!A8257)</f>
        <v>43444.958333333336</v>
      </c>
      <c r="B8257" s="26">
        <f t="shared" si="146"/>
        <v>343</v>
      </c>
      <c r="C8257" s="67" cm="1">
        <f t="array" ref="C8257">INDEX('Step 5. Daily Avg Schedule Calc'!$A$2:$D$169,(WEEKDAY(A8257)-1)*24+HOUR(A8257)+1,3)</f>
        <v>1</v>
      </c>
      <c r="D8257" s="67" cm="1">
        <f t="array" ref="D8257">INDEX('Step 5. Daily Avg Schedule Calc'!$A$2:$D$169,(WEEKDAY(A8257)-1)*24+HOUR(A8257)+1,4)</f>
        <v>1</v>
      </c>
      <c r="E8257">
        <f>VLOOKUP(A8257,'Step 1.4 CNY OAT'!$A$1:$B$8761,2)</f>
        <v>34</v>
      </c>
      <c r="F8257" s="11">
        <f ca="1">('Step 3. Regression'!$B$18*E8257^2+'Step 3. Regression'!$C$18*E8257+'Step 3. Regression'!$D$18)*C8257</f>
        <v>6.6676129496622512</v>
      </c>
      <c r="G8257" s="11">
        <f ca="1">('Step 3. Regression'!$G$18*E8257^2+'Step 3. Regression'!$H$18*E8257+'Step 3. Regression'!$I$18)*D8257</f>
        <v>3.1634956041988254</v>
      </c>
    </row>
    <row r="8258" spans="1:7" x14ac:dyDescent="0.25">
      <c r="A8258" s="8">
        <f>IF(ISBLANK('Step 1.4 CNY OAT'!A8258),"-",'Step 1.4 CNY OAT'!A8258)</f>
        <v>43445</v>
      </c>
      <c r="B8258" s="26">
        <f t="shared" si="146"/>
        <v>344</v>
      </c>
      <c r="C8258" s="67" cm="1">
        <f t="array" ref="C8258">INDEX('Step 5. Daily Avg Schedule Calc'!$A$2:$D$169,(WEEKDAY(A8258)-1)*24+HOUR(A8258)+1,3)</f>
        <v>1</v>
      </c>
      <c r="D8258" s="67" cm="1">
        <f t="array" ref="D8258">INDEX('Step 5. Daily Avg Schedule Calc'!$A$2:$D$169,(WEEKDAY(A8258)-1)*24+HOUR(A8258)+1,4)</f>
        <v>1</v>
      </c>
      <c r="E8258">
        <f>VLOOKUP(A8258,'Step 1.4 CNY OAT'!$A$1:$B$8761,2)</f>
        <v>32</v>
      </c>
      <c r="F8258" s="11">
        <f ca="1">('Step 3. Regression'!$B$18*E8258^2+'Step 3. Regression'!$C$18*E8258+'Step 3. Regression'!$D$18)*C8258</f>
        <v>6.9087988645549858</v>
      </c>
      <c r="G8258" s="11">
        <f ca="1">('Step 3. Regression'!$G$18*E8258^2+'Step 3. Regression'!$H$18*E8258+'Step 3. Regression'!$I$18)*D8258</f>
        <v>3.2351783327412797</v>
      </c>
    </row>
    <row r="8259" spans="1:7" x14ac:dyDescent="0.25">
      <c r="A8259" s="8">
        <f>IF(ISBLANK('Step 1.4 CNY OAT'!A8259),"-",'Step 1.4 CNY OAT'!A8259)</f>
        <v>43445.041666666664</v>
      </c>
      <c r="B8259" s="26">
        <f t="shared" ref="B8259:B8322" si="147">_xlfn.DAYS(A8259,$A$2)</f>
        <v>344</v>
      </c>
      <c r="C8259" s="67" cm="1">
        <f t="array" ref="C8259">INDEX('Step 5. Daily Avg Schedule Calc'!$A$2:$D$169,(WEEKDAY(A8259)-1)*24+HOUR(A8259)+1,3)</f>
        <v>1</v>
      </c>
      <c r="D8259" s="67" cm="1">
        <f t="array" ref="D8259">INDEX('Step 5. Daily Avg Schedule Calc'!$A$2:$D$169,(WEEKDAY(A8259)-1)*24+HOUR(A8259)+1,4)</f>
        <v>1</v>
      </c>
      <c r="E8259">
        <f>VLOOKUP(A8259,'Step 1.4 CNY OAT'!$A$1:$B$8761,2)</f>
        <v>32</v>
      </c>
      <c r="F8259" s="11">
        <f ca="1">('Step 3. Regression'!$B$18*E8259^2+'Step 3. Regression'!$C$18*E8259+'Step 3. Regression'!$D$18)*C8259</f>
        <v>6.9087988645549858</v>
      </c>
      <c r="G8259" s="11">
        <f ca="1">('Step 3. Regression'!$G$18*E8259^2+'Step 3. Regression'!$H$18*E8259+'Step 3. Regression'!$I$18)*D8259</f>
        <v>3.2351783327412797</v>
      </c>
    </row>
    <row r="8260" spans="1:7" x14ac:dyDescent="0.25">
      <c r="A8260" s="8">
        <f>IF(ISBLANK('Step 1.4 CNY OAT'!A8260),"-",'Step 1.4 CNY OAT'!A8260)</f>
        <v>43445.083333333336</v>
      </c>
      <c r="B8260" s="26">
        <f t="shared" si="147"/>
        <v>344</v>
      </c>
      <c r="C8260" s="67" cm="1">
        <f t="array" ref="C8260">INDEX('Step 5. Daily Avg Schedule Calc'!$A$2:$D$169,(WEEKDAY(A8260)-1)*24+HOUR(A8260)+1,3)</f>
        <v>1</v>
      </c>
      <c r="D8260" s="67" cm="1">
        <f t="array" ref="D8260">INDEX('Step 5. Daily Avg Schedule Calc'!$A$2:$D$169,(WEEKDAY(A8260)-1)*24+HOUR(A8260)+1,4)</f>
        <v>1</v>
      </c>
      <c r="E8260">
        <f>VLOOKUP(A8260,'Step 1.4 CNY OAT'!$A$1:$B$8761,2)</f>
        <v>32</v>
      </c>
      <c r="F8260" s="11">
        <f ca="1">('Step 3. Regression'!$B$18*E8260^2+'Step 3. Regression'!$C$18*E8260+'Step 3. Regression'!$D$18)*C8260</f>
        <v>6.9087988645549858</v>
      </c>
      <c r="G8260" s="11">
        <f ca="1">('Step 3. Regression'!$G$18*E8260^2+'Step 3. Regression'!$H$18*E8260+'Step 3. Regression'!$I$18)*D8260</f>
        <v>3.2351783327412797</v>
      </c>
    </row>
    <row r="8261" spans="1:7" x14ac:dyDescent="0.25">
      <c r="A8261" s="8">
        <f>IF(ISBLANK('Step 1.4 CNY OAT'!A8261),"-",'Step 1.4 CNY OAT'!A8261)</f>
        <v>43445.125</v>
      </c>
      <c r="B8261" s="26">
        <f t="shared" si="147"/>
        <v>344</v>
      </c>
      <c r="C8261" s="67" cm="1">
        <f t="array" ref="C8261">INDEX('Step 5. Daily Avg Schedule Calc'!$A$2:$D$169,(WEEKDAY(A8261)-1)*24+HOUR(A8261)+1,3)</f>
        <v>1</v>
      </c>
      <c r="D8261" s="67" cm="1">
        <f t="array" ref="D8261">INDEX('Step 5. Daily Avg Schedule Calc'!$A$2:$D$169,(WEEKDAY(A8261)-1)*24+HOUR(A8261)+1,4)</f>
        <v>1</v>
      </c>
      <c r="E8261">
        <f>VLOOKUP(A8261,'Step 1.4 CNY OAT'!$A$1:$B$8761,2)</f>
        <v>30</v>
      </c>
      <c r="F8261" s="11">
        <f ca="1">('Step 3. Regression'!$B$18*E8261^2+'Step 3. Regression'!$C$18*E8261+'Step 3. Regression'!$D$18)*C8261</f>
        <v>7.1693853210313874</v>
      </c>
      <c r="G8261" s="11">
        <f ca="1">('Step 3. Regression'!$G$18*E8261^2+'Step 3. Regression'!$H$18*E8261+'Step 3. Regression'!$I$18)*D8261</f>
        <v>3.3118503639016525</v>
      </c>
    </row>
    <row r="8262" spans="1:7" x14ac:dyDescent="0.25">
      <c r="A8262" s="8">
        <f>IF(ISBLANK('Step 1.4 CNY OAT'!A8262),"-",'Step 1.4 CNY OAT'!A8262)</f>
        <v>43445.166666666664</v>
      </c>
      <c r="B8262" s="26">
        <f t="shared" si="147"/>
        <v>344</v>
      </c>
      <c r="C8262" s="67" cm="1">
        <f t="array" ref="C8262">INDEX('Step 5. Daily Avg Schedule Calc'!$A$2:$D$169,(WEEKDAY(A8262)-1)*24+HOUR(A8262)+1,3)</f>
        <v>1</v>
      </c>
      <c r="D8262" s="67" cm="1">
        <f t="array" ref="D8262">INDEX('Step 5. Daily Avg Schedule Calc'!$A$2:$D$169,(WEEKDAY(A8262)-1)*24+HOUR(A8262)+1,4)</f>
        <v>1</v>
      </c>
      <c r="E8262">
        <f>VLOOKUP(A8262,'Step 1.4 CNY OAT'!$A$1:$B$8761,2)</f>
        <v>31</v>
      </c>
      <c r="F8262" s="11">
        <f ca="1">('Step 3. Regression'!$B$18*E8262^2+'Step 3. Regression'!$C$18*E8262+'Step 3. Regression'!$D$18)*C8262</f>
        <v>7.0366670250952286</v>
      </c>
      <c r="G8262" s="11">
        <f ca="1">('Step 3. Regression'!$G$18*E8262^2+'Step 3. Regression'!$H$18*E8262+'Step 3. Regression'!$I$18)*D8262</f>
        <v>3.2728906854942266</v>
      </c>
    </row>
    <row r="8263" spans="1:7" x14ac:dyDescent="0.25">
      <c r="A8263" s="8">
        <f>IF(ISBLANK('Step 1.4 CNY OAT'!A8263),"-",'Step 1.4 CNY OAT'!A8263)</f>
        <v>43445.208333333336</v>
      </c>
      <c r="B8263" s="26">
        <f t="shared" si="147"/>
        <v>344</v>
      </c>
      <c r="C8263" s="67" cm="1">
        <f t="array" ref="C8263">INDEX('Step 5. Daily Avg Schedule Calc'!$A$2:$D$169,(WEEKDAY(A8263)-1)*24+HOUR(A8263)+1,3)</f>
        <v>1</v>
      </c>
      <c r="D8263" s="67" cm="1">
        <f t="array" ref="D8263">INDEX('Step 5. Daily Avg Schedule Calc'!$A$2:$D$169,(WEEKDAY(A8263)-1)*24+HOUR(A8263)+1,4)</f>
        <v>1</v>
      </c>
      <c r="E8263">
        <f>VLOOKUP(A8263,'Step 1.4 CNY OAT'!$A$1:$B$8761,2)</f>
        <v>30</v>
      </c>
      <c r="F8263" s="11">
        <f ca="1">('Step 3. Regression'!$B$18*E8263^2+'Step 3. Regression'!$C$18*E8263+'Step 3. Regression'!$D$18)*C8263</f>
        <v>7.1693853210313874</v>
      </c>
      <c r="G8263" s="11">
        <f ca="1">('Step 3. Regression'!$G$18*E8263^2+'Step 3. Regression'!$H$18*E8263+'Step 3. Regression'!$I$18)*D8263</f>
        <v>3.3118503639016525</v>
      </c>
    </row>
    <row r="8264" spans="1:7" x14ac:dyDescent="0.25">
      <c r="A8264" s="8">
        <f>IF(ISBLANK('Step 1.4 CNY OAT'!A8264),"-",'Step 1.4 CNY OAT'!A8264)</f>
        <v>43445.25</v>
      </c>
      <c r="B8264" s="26">
        <f t="shared" si="147"/>
        <v>344</v>
      </c>
      <c r="C8264" s="67" cm="1">
        <f t="array" ref="C8264">INDEX('Step 5. Daily Avg Schedule Calc'!$A$2:$D$169,(WEEKDAY(A8264)-1)*24+HOUR(A8264)+1,3)</f>
        <v>1</v>
      </c>
      <c r="D8264" s="67" cm="1">
        <f t="array" ref="D8264">INDEX('Step 5. Daily Avg Schedule Calc'!$A$2:$D$169,(WEEKDAY(A8264)-1)*24+HOUR(A8264)+1,4)</f>
        <v>1</v>
      </c>
      <c r="E8264">
        <f>VLOOKUP(A8264,'Step 1.4 CNY OAT'!$A$1:$B$8761,2)</f>
        <v>30</v>
      </c>
      <c r="F8264" s="11">
        <f ca="1">('Step 3. Regression'!$B$18*E8264^2+'Step 3. Regression'!$C$18*E8264+'Step 3. Regression'!$D$18)*C8264</f>
        <v>7.1693853210313874</v>
      </c>
      <c r="G8264" s="11">
        <f ca="1">('Step 3. Regression'!$G$18*E8264^2+'Step 3. Regression'!$H$18*E8264+'Step 3. Regression'!$I$18)*D8264</f>
        <v>3.3118503639016525</v>
      </c>
    </row>
    <row r="8265" spans="1:7" x14ac:dyDescent="0.25">
      <c r="A8265" s="8">
        <f>IF(ISBLANK('Step 1.4 CNY OAT'!A8265),"-",'Step 1.4 CNY OAT'!A8265)</f>
        <v>43445.291666666664</v>
      </c>
      <c r="B8265" s="26">
        <f t="shared" si="147"/>
        <v>344</v>
      </c>
      <c r="C8265" s="67" cm="1">
        <f t="array" ref="C8265">INDEX('Step 5. Daily Avg Schedule Calc'!$A$2:$D$169,(WEEKDAY(A8265)-1)*24+HOUR(A8265)+1,3)</f>
        <v>1</v>
      </c>
      <c r="D8265" s="67" cm="1">
        <f t="array" ref="D8265">INDEX('Step 5. Daily Avg Schedule Calc'!$A$2:$D$169,(WEEKDAY(A8265)-1)*24+HOUR(A8265)+1,4)</f>
        <v>1</v>
      </c>
      <c r="E8265">
        <f>VLOOKUP(A8265,'Step 1.4 CNY OAT'!$A$1:$B$8761,2)</f>
        <v>30</v>
      </c>
      <c r="F8265" s="11">
        <f ca="1">('Step 3. Regression'!$B$18*E8265^2+'Step 3. Regression'!$C$18*E8265+'Step 3. Regression'!$D$18)*C8265</f>
        <v>7.1693853210313874</v>
      </c>
      <c r="G8265" s="11">
        <f ca="1">('Step 3. Regression'!$G$18*E8265^2+'Step 3. Regression'!$H$18*E8265+'Step 3. Regression'!$I$18)*D8265</f>
        <v>3.3118503639016525</v>
      </c>
    </row>
    <row r="8266" spans="1:7" x14ac:dyDescent="0.25">
      <c r="A8266" s="8">
        <f>IF(ISBLANK('Step 1.4 CNY OAT'!A8266),"-",'Step 1.4 CNY OAT'!A8266)</f>
        <v>43445.333333333336</v>
      </c>
      <c r="B8266" s="26">
        <f t="shared" si="147"/>
        <v>344</v>
      </c>
      <c r="C8266" s="67" cm="1">
        <f t="array" ref="C8266">INDEX('Step 5. Daily Avg Schedule Calc'!$A$2:$D$169,(WEEKDAY(A8266)-1)*24+HOUR(A8266)+1,3)</f>
        <v>1</v>
      </c>
      <c r="D8266" s="67" cm="1">
        <f t="array" ref="D8266">INDEX('Step 5. Daily Avg Schedule Calc'!$A$2:$D$169,(WEEKDAY(A8266)-1)*24+HOUR(A8266)+1,4)</f>
        <v>1</v>
      </c>
      <c r="E8266">
        <f>VLOOKUP(A8266,'Step 1.4 CNY OAT'!$A$1:$B$8761,2)</f>
        <v>30</v>
      </c>
      <c r="F8266" s="11">
        <f ca="1">('Step 3. Regression'!$B$18*E8266^2+'Step 3. Regression'!$C$18*E8266+'Step 3. Regression'!$D$18)*C8266</f>
        <v>7.1693853210313874</v>
      </c>
      <c r="G8266" s="11">
        <f ca="1">('Step 3. Regression'!$G$18*E8266^2+'Step 3. Regression'!$H$18*E8266+'Step 3. Regression'!$I$18)*D8266</f>
        <v>3.3118503639016525</v>
      </c>
    </row>
    <row r="8267" spans="1:7" x14ac:dyDescent="0.25">
      <c r="A8267" s="8">
        <f>IF(ISBLANK('Step 1.4 CNY OAT'!A8267),"-",'Step 1.4 CNY OAT'!A8267)</f>
        <v>43445.375</v>
      </c>
      <c r="B8267" s="26">
        <f t="shared" si="147"/>
        <v>344</v>
      </c>
      <c r="C8267" s="67" cm="1">
        <f t="array" ref="C8267">INDEX('Step 5. Daily Avg Schedule Calc'!$A$2:$D$169,(WEEKDAY(A8267)-1)*24+HOUR(A8267)+1,3)</f>
        <v>1</v>
      </c>
      <c r="D8267" s="67" cm="1">
        <f t="array" ref="D8267">INDEX('Step 5. Daily Avg Schedule Calc'!$A$2:$D$169,(WEEKDAY(A8267)-1)*24+HOUR(A8267)+1,4)</f>
        <v>1</v>
      </c>
      <c r="E8267">
        <f>VLOOKUP(A8267,'Step 1.4 CNY OAT'!$A$1:$B$8761,2)</f>
        <v>34</v>
      </c>
      <c r="F8267" s="11">
        <f ca="1">('Step 3. Regression'!$B$18*E8267^2+'Step 3. Regression'!$C$18*E8267+'Step 3. Regression'!$D$18)*C8267</f>
        <v>6.6676129496622512</v>
      </c>
      <c r="G8267" s="11">
        <f ca="1">('Step 3. Regression'!$G$18*E8267^2+'Step 3. Regression'!$H$18*E8267+'Step 3. Regression'!$I$18)*D8267</f>
        <v>3.1634956041988254</v>
      </c>
    </row>
    <row r="8268" spans="1:7" x14ac:dyDescent="0.25">
      <c r="A8268" s="8">
        <f>IF(ISBLANK('Step 1.4 CNY OAT'!A8268),"-",'Step 1.4 CNY OAT'!A8268)</f>
        <v>43445.416666666664</v>
      </c>
      <c r="B8268" s="26">
        <f t="shared" si="147"/>
        <v>344</v>
      </c>
      <c r="C8268" s="67" cm="1">
        <f t="array" ref="C8268">INDEX('Step 5. Daily Avg Schedule Calc'!$A$2:$D$169,(WEEKDAY(A8268)-1)*24+HOUR(A8268)+1,3)</f>
        <v>1</v>
      </c>
      <c r="D8268" s="67" cm="1">
        <f t="array" ref="D8268">INDEX('Step 5. Daily Avg Schedule Calc'!$A$2:$D$169,(WEEKDAY(A8268)-1)*24+HOUR(A8268)+1,4)</f>
        <v>1</v>
      </c>
      <c r="E8268">
        <f>VLOOKUP(A8268,'Step 1.4 CNY OAT'!$A$1:$B$8761,2)</f>
        <v>35</v>
      </c>
      <c r="F8268" s="11">
        <f ca="1">('Step 3. Regression'!$B$18*E8268^2+'Step 3. Regression'!$C$18*E8268+'Step 3. Regression'!$D$18)*C8268</f>
        <v>6.5542951953097575</v>
      </c>
      <c r="G8268" s="11">
        <f ca="1">('Step 3. Regression'!$G$18*E8268^2+'Step 3. Regression'!$H$18*E8268+'Step 3. Regression'!$I$18)*D8268</f>
        <v>3.1295252284093174</v>
      </c>
    </row>
    <row r="8269" spans="1:7" x14ac:dyDescent="0.25">
      <c r="A8269" s="8">
        <f>IF(ISBLANK('Step 1.4 CNY OAT'!A8269),"-",'Step 1.4 CNY OAT'!A8269)</f>
        <v>43445.458333333336</v>
      </c>
      <c r="B8269" s="26">
        <f t="shared" si="147"/>
        <v>344</v>
      </c>
      <c r="C8269" s="67" cm="1">
        <f t="array" ref="C8269">INDEX('Step 5. Daily Avg Schedule Calc'!$A$2:$D$169,(WEEKDAY(A8269)-1)*24+HOUR(A8269)+1,3)</f>
        <v>1</v>
      </c>
      <c r="D8269" s="67" cm="1">
        <f t="array" ref="D8269">INDEX('Step 5. Daily Avg Schedule Calc'!$A$2:$D$169,(WEEKDAY(A8269)-1)*24+HOUR(A8269)+1,4)</f>
        <v>1</v>
      </c>
      <c r="E8269">
        <f>VLOOKUP(A8269,'Step 1.4 CNY OAT'!$A$1:$B$8761,2)</f>
        <v>36</v>
      </c>
      <c r="F8269" s="11">
        <f ca="1">('Step 3. Regression'!$B$18*E8269^2+'Step 3. Regression'!$C$18*E8269+'Step 3. Regression'!$D$18)*C8269</f>
        <v>6.4458275763531816</v>
      </c>
      <c r="G8269" s="11">
        <f ca="1">('Step 3. Regression'!$G$18*E8269^2+'Step 3. Regression'!$H$18*E8269+'Step 3. Regression'!$I$18)*D8269</f>
        <v>3.0968021782742885</v>
      </c>
    </row>
    <row r="8270" spans="1:7" x14ac:dyDescent="0.25">
      <c r="A8270" s="8">
        <f>IF(ISBLANK('Step 1.4 CNY OAT'!A8270),"-",'Step 1.4 CNY OAT'!A8270)</f>
        <v>43445.5</v>
      </c>
      <c r="B8270" s="26">
        <f t="shared" si="147"/>
        <v>344</v>
      </c>
      <c r="C8270" s="67" cm="1">
        <f t="array" ref="C8270">INDEX('Step 5. Daily Avg Schedule Calc'!$A$2:$D$169,(WEEKDAY(A8270)-1)*24+HOUR(A8270)+1,3)</f>
        <v>1</v>
      </c>
      <c r="D8270" s="67" cm="1">
        <f t="array" ref="D8270">INDEX('Step 5. Daily Avg Schedule Calc'!$A$2:$D$169,(WEEKDAY(A8270)-1)*24+HOUR(A8270)+1,4)</f>
        <v>1</v>
      </c>
      <c r="E8270">
        <f>VLOOKUP(A8270,'Step 1.4 CNY OAT'!$A$1:$B$8761,2)</f>
        <v>39</v>
      </c>
      <c r="F8270" s="11">
        <f ca="1">('Step 3. Regression'!$B$18*E8270^2+'Step 3. Regression'!$C$18*E8270+'Step 3. Regression'!$D$18)*C8270</f>
        <v>6.149525531858953</v>
      </c>
      <c r="G8270" s="11">
        <f ca="1">('Step 3. Regression'!$G$18*E8270^2+'Step 3. Regression'!$H$18*E8270+'Step 3. Regression'!$I$18)*D8270</f>
        <v>3.0061169817960809</v>
      </c>
    </row>
    <row r="8271" spans="1:7" x14ac:dyDescent="0.25">
      <c r="A8271" s="8">
        <f>IF(ISBLANK('Step 1.4 CNY OAT'!A8271),"-",'Step 1.4 CNY OAT'!A8271)</f>
        <v>43445.541666666664</v>
      </c>
      <c r="B8271" s="26">
        <f t="shared" si="147"/>
        <v>344</v>
      </c>
      <c r="C8271" s="67" cm="1">
        <f t="array" ref="C8271">INDEX('Step 5. Daily Avg Schedule Calc'!$A$2:$D$169,(WEEKDAY(A8271)-1)*24+HOUR(A8271)+1,3)</f>
        <v>1</v>
      </c>
      <c r="D8271" s="67" cm="1">
        <f t="array" ref="D8271">INDEX('Step 5. Daily Avg Schedule Calc'!$A$2:$D$169,(WEEKDAY(A8271)-1)*24+HOUR(A8271)+1,4)</f>
        <v>1</v>
      </c>
      <c r="E8271">
        <f>VLOOKUP(A8271,'Step 1.4 CNY OAT'!$A$1:$B$8761,2)</f>
        <v>40</v>
      </c>
      <c r="F8271" s="11">
        <f ca="1">('Step 3. Regression'!$B$18*E8271^2+'Step 3. Regression'!$C$18*E8271+'Step 3. Regression'!$D$18)*C8271</f>
        <v>6.0604584544860431</v>
      </c>
      <c r="G8271" s="11">
        <f ca="1">('Step 3. Regression'!$G$18*E8271^2+'Step 3. Regression'!$H$18*E8271+'Step 3. Regression'!$I$18)*D8271</f>
        <v>2.9783832342789713</v>
      </c>
    </row>
    <row r="8272" spans="1:7" x14ac:dyDescent="0.25">
      <c r="A8272" s="8">
        <f>IF(ISBLANK('Step 1.4 CNY OAT'!A8272),"-",'Step 1.4 CNY OAT'!A8272)</f>
        <v>43445.583333333336</v>
      </c>
      <c r="B8272" s="26">
        <f t="shared" si="147"/>
        <v>344</v>
      </c>
      <c r="C8272" s="67" cm="1">
        <f t="array" ref="C8272">INDEX('Step 5. Daily Avg Schedule Calc'!$A$2:$D$169,(WEEKDAY(A8272)-1)*24+HOUR(A8272)+1,3)</f>
        <v>1</v>
      </c>
      <c r="D8272" s="67" cm="1">
        <f t="array" ref="D8272">INDEX('Step 5. Daily Avg Schedule Calc'!$A$2:$D$169,(WEEKDAY(A8272)-1)*24+HOUR(A8272)+1,4)</f>
        <v>1</v>
      </c>
      <c r="E8272">
        <f>VLOOKUP(A8272,'Step 1.4 CNY OAT'!$A$1:$B$8761,2)</f>
        <v>39</v>
      </c>
      <c r="F8272" s="11">
        <f ca="1">('Step 3. Regression'!$B$18*E8272^2+'Step 3. Regression'!$C$18*E8272+'Step 3. Regression'!$D$18)*C8272</f>
        <v>6.149525531858953</v>
      </c>
      <c r="G8272" s="11">
        <f ca="1">('Step 3. Regression'!$G$18*E8272^2+'Step 3. Regression'!$H$18*E8272+'Step 3. Regression'!$I$18)*D8272</f>
        <v>3.0061169817960809</v>
      </c>
    </row>
    <row r="8273" spans="1:7" x14ac:dyDescent="0.25">
      <c r="A8273" s="8">
        <f>IF(ISBLANK('Step 1.4 CNY OAT'!A8273),"-",'Step 1.4 CNY OAT'!A8273)</f>
        <v>43445.625</v>
      </c>
      <c r="B8273" s="26">
        <f t="shared" si="147"/>
        <v>344</v>
      </c>
      <c r="C8273" s="67" cm="1">
        <f t="array" ref="C8273">INDEX('Step 5. Daily Avg Schedule Calc'!$A$2:$D$169,(WEEKDAY(A8273)-1)*24+HOUR(A8273)+1,3)</f>
        <v>1</v>
      </c>
      <c r="D8273" s="67" cm="1">
        <f t="array" ref="D8273">INDEX('Step 5. Daily Avg Schedule Calc'!$A$2:$D$169,(WEEKDAY(A8273)-1)*24+HOUR(A8273)+1,4)</f>
        <v>1</v>
      </c>
      <c r="E8273">
        <f>VLOOKUP(A8273,'Step 1.4 CNY OAT'!$A$1:$B$8761,2)</f>
        <v>39</v>
      </c>
      <c r="F8273" s="11">
        <f ca="1">('Step 3. Regression'!$B$18*E8273^2+'Step 3. Regression'!$C$18*E8273+'Step 3. Regression'!$D$18)*C8273</f>
        <v>6.149525531858953</v>
      </c>
      <c r="G8273" s="11">
        <f ca="1">('Step 3. Regression'!$G$18*E8273^2+'Step 3. Regression'!$H$18*E8273+'Step 3. Regression'!$I$18)*D8273</f>
        <v>3.0061169817960809</v>
      </c>
    </row>
    <row r="8274" spans="1:7" x14ac:dyDescent="0.25">
      <c r="A8274" s="8">
        <f>IF(ISBLANK('Step 1.4 CNY OAT'!A8274),"-",'Step 1.4 CNY OAT'!A8274)</f>
        <v>43445.666666666664</v>
      </c>
      <c r="B8274" s="26">
        <f t="shared" si="147"/>
        <v>344</v>
      </c>
      <c r="C8274" s="67" cm="1">
        <f t="array" ref="C8274">INDEX('Step 5. Daily Avg Schedule Calc'!$A$2:$D$169,(WEEKDAY(A8274)-1)*24+HOUR(A8274)+1,3)</f>
        <v>1</v>
      </c>
      <c r="D8274" s="67" cm="1">
        <f t="array" ref="D8274">INDEX('Step 5. Daily Avg Schedule Calc'!$A$2:$D$169,(WEEKDAY(A8274)-1)*24+HOUR(A8274)+1,4)</f>
        <v>1</v>
      </c>
      <c r="E8274">
        <f>VLOOKUP(A8274,'Step 1.4 CNY OAT'!$A$1:$B$8761,2)</f>
        <v>40</v>
      </c>
      <c r="F8274" s="11">
        <f ca="1">('Step 3. Regression'!$B$18*E8274^2+'Step 3. Regression'!$C$18*E8274+'Step 3. Regression'!$D$18)*C8274</f>
        <v>6.0604584544860431</v>
      </c>
      <c r="G8274" s="11">
        <f ca="1">('Step 3. Regression'!$G$18*E8274^2+'Step 3. Regression'!$H$18*E8274+'Step 3. Regression'!$I$18)*D8274</f>
        <v>2.9783832342789713</v>
      </c>
    </row>
    <row r="8275" spans="1:7" x14ac:dyDescent="0.25">
      <c r="A8275" s="8">
        <f>IF(ISBLANK('Step 1.4 CNY OAT'!A8275),"-",'Step 1.4 CNY OAT'!A8275)</f>
        <v>43445.708333333336</v>
      </c>
      <c r="B8275" s="26">
        <f t="shared" si="147"/>
        <v>344</v>
      </c>
      <c r="C8275" s="67" cm="1">
        <f t="array" ref="C8275">INDEX('Step 5. Daily Avg Schedule Calc'!$A$2:$D$169,(WEEKDAY(A8275)-1)*24+HOUR(A8275)+1,3)</f>
        <v>1</v>
      </c>
      <c r="D8275" s="67" cm="1">
        <f t="array" ref="D8275">INDEX('Step 5. Daily Avg Schedule Calc'!$A$2:$D$169,(WEEKDAY(A8275)-1)*24+HOUR(A8275)+1,4)</f>
        <v>1</v>
      </c>
      <c r="E8275">
        <f>VLOOKUP(A8275,'Step 1.4 CNY OAT'!$A$1:$B$8761,2)</f>
        <v>37</v>
      </c>
      <c r="F8275" s="11">
        <f ca="1">('Step 3. Regression'!$B$18*E8275^2+'Step 3. Regression'!$C$18*E8275+'Step 3. Regression'!$D$18)*C8275</f>
        <v>6.3422100927925218</v>
      </c>
      <c r="G8275" s="11">
        <f ca="1">('Step 3. Regression'!$G$18*E8275^2+'Step 3. Regression'!$H$18*E8275+'Step 3. Regression'!$I$18)*D8275</f>
        <v>3.0653264537937401</v>
      </c>
    </row>
    <row r="8276" spans="1:7" x14ac:dyDescent="0.25">
      <c r="A8276" s="8">
        <f>IF(ISBLANK('Step 1.4 CNY OAT'!A8276),"-",'Step 1.4 CNY OAT'!A8276)</f>
        <v>43445.75</v>
      </c>
      <c r="B8276" s="26">
        <f t="shared" si="147"/>
        <v>344</v>
      </c>
      <c r="C8276" s="67" cm="1">
        <f t="array" ref="C8276">INDEX('Step 5. Daily Avg Schedule Calc'!$A$2:$D$169,(WEEKDAY(A8276)-1)*24+HOUR(A8276)+1,3)</f>
        <v>1</v>
      </c>
      <c r="D8276" s="67" cm="1">
        <f t="array" ref="D8276">INDEX('Step 5. Daily Avg Schedule Calc'!$A$2:$D$169,(WEEKDAY(A8276)-1)*24+HOUR(A8276)+1,4)</f>
        <v>1</v>
      </c>
      <c r="E8276">
        <f>VLOOKUP(A8276,'Step 1.4 CNY OAT'!$A$1:$B$8761,2)</f>
        <v>37</v>
      </c>
      <c r="F8276" s="11">
        <f ca="1">('Step 3. Regression'!$B$18*E8276^2+'Step 3. Regression'!$C$18*E8276+'Step 3. Regression'!$D$18)*C8276</f>
        <v>6.3422100927925218</v>
      </c>
      <c r="G8276" s="11">
        <f ca="1">('Step 3. Regression'!$G$18*E8276^2+'Step 3. Regression'!$H$18*E8276+'Step 3. Regression'!$I$18)*D8276</f>
        <v>3.0653264537937401</v>
      </c>
    </row>
    <row r="8277" spans="1:7" x14ac:dyDescent="0.25">
      <c r="A8277" s="8">
        <f>IF(ISBLANK('Step 1.4 CNY OAT'!A8277),"-",'Step 1.4 CNY OAT'!A8277)</f>
        <v>43445.791666666664</v>
      </c>
      <c r="B8277" s="26">
        <f t="shared" si="147"/>
        <v>344</v>
      </c>
      <c r="C8277" s="67" cm="1">
        <f t="array" ref="C8277">INDEX('Step 5. Daily Avg Schedule Calc'!$A$2:$D$169,(WEEKDAY(A8277)-1)*24+HOUR(A8277)+1,3)</f>
        <v>1</v>
      </c>
      <c r="D8277" s="67" cm="1">
        <f t="array" ref="D8277">INDEX('Step 5. Daily Avg Schedule Calc'!$A$2:$D$169,(WEEKDAY(A8277)-1)*24+HOUR(A8277)+1,4)</f>
        <v>1</v>
      </c>
      <c r="E8277">
        <f>VLOOKUP(A8277,'Step 1.4 CNY OAT'!$A$1:$B$8761,2)</f>
        <v>38</v>
      </c>
      <c r="F8277" s="11">
        <f ca="1">('Step 3. Regression'!$B$18*E8277^2+'Step 3. Regression'!$C$18*E8277+'Step 3. Regression'!$D$18)*C8277</f>
        <v>6.2434427446277798</v>
      </c>
      <c r="G8277" s="11">
        <f ca="1">('Step 3. Regression'!$G$18*E8277^2+'Step 3. Regression'!$H$18*E8277+'Step 3. Regression'!$I$18)*D8277</f>
        <v>3.0350980549676709</v>
      </c>
    </row>
    <row r="8278" spans="1:7" x14ac:dyDescent="0.25">
      <c r="A8278" s="8">
        <f>IF(ISBLANK('Step 1.4 CNY OAT'!A8278),"-",'Step 1.4 CNY OAT'!A8278)</f>
        <v>43445.833333333336</v>
      </c>
      <c r="B8278" s="26">
        <f t="shared" si="147"/>
        <v>344</v>
      </c>
      <c r="C8278" s="67" cm="1">
        <f t="array" ref="C8278">INDEX('Step 5. Daily Avg Schedule Calc'!$A$2:$D$169,(WEEKDAY(A8278)-1)*24+HOUR(A8278)+1,3)</f>
        <v>1</v>
      </c>
      <c r="D8278" s="67" cm="1">
        <f t="array" ref="D8278">INDEX('Step 5. Daily Avg Schedule Calc'!$A$2:$D$169,(WEEKDAY(A8278)-1)*24+HOUR(A8278)+1,4)</f>
        <v>1</v>
      </c>
      <c r="E8278">
        <f>VLOOKUP(A8278,'Step 1.4 CNY OAT'!$A$1:$B$8761,2)</f>
        <v>37</v>
      </c>
      <c r="F8278" s="11">
        <f ca="1">('Step 3. Regression'!$B$18*E8278^2+'Step 3. Regression'!$C$18*E8278+'Step 3. Regression'!$D$18)*C8278</f>
        <v>6.3422100927925218</v>
      </c>
      <c r="G8278" s="11">
        <f ca="1">('Step 3. Regression'!$G$18*E8278^2+'Step 3. Regression'!$H$18*E8278+'Step 3. Regression'!$I$18)*D8278</f>
        <v>3.0653264537937401</v>
      </c>
    </row>
    <row r="8279" spans="1:7" x14ac:dyDescent="0.25">
      <c r="A8279" s="8">
        <f>IF(ISBLANK('Step 1.4 CNY OAT'!A8279),"-",'Step 1.4 CNY OAT'!A8279)</f>
        <v>43445.875</v>
      </c>
      <c r="B8279" s="26">
        <f t="shared" si="147"/>
        <v>344</v>
      </c>
      <c r="C8279" s="67" cm="1">
        <f t="array" ref="C8279">INDEX('Step 5. Daily Avg Schedule Calc'!$A$2:$D$169,(WEEKDAY(A8279)-1)*24+HOUR(A8279)+1,3)</f>
        <v>1</v>
      </c>
      <c r="D8279" s="67" cm="1">
        <f t="array" ref="D8279">INDEX('Step 5. Daily Avg Schedule Calc'!$A$2:$D$169,(WEEKDAY(A8279)-1)*24+HOUR(A8279)+1,4)</f>
        <v>1</v>
      </c>
      <c r="E8279">
        <f>VLOOKUP(A8279,'Step 1.4 CNY OAT'!$A$1:$B$8761,2)</f>
        <v>37</v>
      </c>
      <c r="F8279" s="11">
        <f ca="1">('Step 3. Regression'!$B$18*E8279^2+'Step 3. Regression'!$C$18*E8279+'Step 3. Regression'!$D$18)*C8279</f>
        <v>6.3422100927925218</v>
      </c>
      <c r="G8279" s="11">
        <f ca="1">('Step 3. Regression'!$G$18*E8279^2+'Step 3. Regression'!$H$18*E8279+'Step 3. Regression'!$I$18)*D8279</f>
        <v>3.0653264537937401</v>
      </c>
    </row>
    <row r="8280" spans="1:7" x14ac:dyDescent="0.25">
      <c r="A8280" s="8">
        <f>IF(ISBLANK('Step 1.4 CNY OAT'!A8280),"-",'Step 1.4 CNY OAT'!A8280)</f>
        <v>43445.916666666664</v>
      </c>
      <c r="B8280" s="26">
        <f t="shared" si="147"/>
        <v>344</v>
      </c>
      <c r="C8280" s="67" cm="1">
        <f t="array" ref="C8280">INDEX('Step 5. Daily Avg Schedule Calc'!$A$2:$D$169,(WEEKDAY(A8280)-1)*24+HOUR(A8280)+1,3)</f>
        <v>1</v>
      </c>
      <c r="D8280" s="67" cm="1">
        <f t="array" ref="D8280">INDEX('Step 5. Daily Avg Schedule Calc'!$A$2:$D$169,(WEEKDAY(A8280)-1)*24+HOUR(A8280)+1,4)</f>
        <v>1</v>
      </c>
      <c r="E8280">
        <f>VLOOKUP(A8280,'Step 1.4 CNY OAT'!$A$1:$B$8761,2)</f>
        <v>36</v>
      </c>
      <c r="F8280" s="11">
        <f ca="1">('Step 3. Regression'!$B$18*E8280^2+'Step 3. Regression'!$C$18*E8280+'Step 3. Regression'!$D$18)*C8280</f>
        <v>6.4458275763531816</v>
      </c>
      <c r="G8280" s="11">
        <f ca="1">('Step 3. Regression'!$G$18*E8280^2+'Step 3. Regression'!$H$18*E8280+'Step 3. Regression'!$I$18)*D8280</f>
        <v>3.0968021782742885</v>
      </c>
    </row>
    <row r="8281" spans="1:7" x14ac:dyDescent="0.25">
      <c r="A8281" s="8">
        <f>IF(ISBLANK('Step 1.4 CNY OAT'!A8281),"-",'Step 1.4 CNY OAT'!A8281)</f>
        <v>43445.958333333336</v>
      </c>
      <c r="B8281" s="26">
        <f t="shared" si="147"/>
        <v>344</v>
      </c>
      <c r="C8281" s="67" cm="1">
        <f t="array" ref="C8281">INDEX('Step 5. Daily Avg Schedule Calc'!$A$2:$D$169,(WEEKDAY(A8281)-1)*24+HOUR(A8281)+1,3)</f>
        <v>1</v>
      </c>
      <c r="D8281" s="67" cm="1">
        <f t="array" ref="D8281">INDEX('Step 5. Daily Avg Schedule Calc'!$A$2:$D$169,(WEEKDAY(A8281)-1)*24+HOUR(A8281)+1,4)</f>
        <v>1</v>
      </c>
      <c r="E8281">
        <f>VLOOKUP(A8281,'Step 1.4 CNY OAT'!$A$1:$B$8761,2)</f>
        <v>36</v>
      </c>
      <c r="F8281" s="11">
        <f ca="1">('Step 3. Regression'!$B$18*E8281^2+'Step 3. Regression'!$C$18*E8281+'Step 3. Regression'!$D$18)*C8281</f>
        <v>6.4458275763531816</v>
      </c>
      <c r="G8281" s="11">
        <f ca="1">('Step 3. Regression'!$G$18*E8281^2+'Step 3. Regression'!$H$18*E8281+'Step 3. Regression'!$I$18)*D8281</f>
        <v>3.0968021782742885</v>
      </c>
    </row>
    <row r="8282" spans="1:7" x14ac:dyDescent="0.25">
      <c r="A8282" s="8">
        <f>IF(ISBLANK('Step 1.4 CNY OAT'!A8282),"-",'Step 1.4 CNY OAT'!A8282)</f>
        <v>43446</v>
      </c>
      <c r="B8282" s="26">
        <f t="shared" si="147"/>
        <v>345</v>
      </c>
      <c r="C8282" s="67" cm="1">
        <f t="array" ref="C8282">INDEX('Step 5. Daily Avg Schedule Calc'!$A$2:$D$169,(WEEKDAY(A8282)-1)*24+HOUR(A8282)+1,3)</f>
        <v>1</v>
      </c>
      <c r="D8282" s="67" cm="1">
        <f t="array" ref="D8282">INDEX('Step 5. Daily Avg Schedule Calc'!$A$2:$D$169,(WEEKDAY(A8282)-1)*24+HOUR(A8282)+1,4)</f>
        <v>1</v>
      </c>
      <c r="E8282">
        <f>VLOOKUP(A8282,'Step 1.4 CNY OAT'!$A$1:$B$8761,2)</f>
        <v>35</v>
      </c>
      <c r="F8282" s="11">
        <f ca="1">('Step 3. Regression'!$B$18*E8282^2+'Step 3. Regression'!$C$18*E8282+'Step 3. Regression'!$D$18)*C8282</f>
        <v>6.5542951953097575</v>
      </c>
      <c r="G8282" s="11">
        <f ca="1">('Step 3. Regression'!$G$18*E8282^2+'Step 3. Regression'!$H$18*E8282+'Step 3. Regression'!$I$18)*D8282</f>
        <v>3.1295252284093174</v>
      </c>
    </row>
    <row r="8283" spans="1:7" x14ac:dyDescent="0.25">
      <c r="A8283" s="8">
        <f>IF(ISBLANK('Step 1.4 CNY OAT'!A8283),"-",'Step 1.4 CNY OAT'!A8283)</f>
        <v>43446.041666666664</v>
      </c>
      <c r="B8283" s="26">
        <f t="shared" si="147"/>
        <v>345</v>
      </c>
      <c r="C8283" s="67" cm="1">
        <f t="array" ref="C8283">INDEX('Step 5. Daily Avg Schedule Calc'!$A$2:$D$169,(WEEKDAY(A8283)-1)*24+HOUR(A8283)+1,3)</f>
        <v>1</v>
      </c>
      <c r="D8283" s="67" cm="1">
        <f t="array" ref="D8283">INDEX('Step 5. Daily Avg Schedule Calc'!$A$2:$D$169,(WEEKDAY(A8283)-1)*24+HOUR(A8283)+1,4)</f>
        <v>1</v>
      </c>
      <c r="E8283">
        <f>VLOOKUP(A8283,'Step 1.4 CNY OAT'!$A$1:$B$8761,2)</f>
        <v>35</v>
      </c>
      <c r="F8283" s="11">
        <f ca="1">('Step 3. Regression'!$B$18*E8283^2+'Step 3. Regression'!$C$18*E8283+'Step 3. Regression'!$D$18)*C8283</f>
        <v>6.5542951953097575</v>
      </c>
      <c r="G8283" s="11">
        <f ca="1">('Step 3. Regression'!$G$18*E8283^2+'Step 3. Regression'!$H$18*E8283+'Step 3. Regression'!$I$18)*D8283</f>
        <v>3.1295252284093174</v>
      </c>
    </row>
    <row r="8284" spans="1:7" x14ac:dyDescent="0.25">
      <c r="A8284" s="8">
        <f>IF(ISBLANK('Step 1.4 CNY OAT'!A8284),"-",'Step 1.4 CNY OAT'!A8284)</f>
        <v>43446.083333333336</v>
      </c>
      <c r="B8284" s="26">
        <f t="shared" si="147"/>
        <v>345</v>
      </c>
      <c r="C8284" s="67" cm="1">
        <f t="array" ref="C8284">INDEX('Step 5. Daily Avg Schedule Calc'!$A$2:$D$169,(WEEKDAY(A8284)-1)*24+HOUR(A8284)+1,3)</f>
        <v>1</v>
      </c>
      <c r="D8284" s="67" cm="1">
        <f t="array" ref="D8284">INDEX('Step 5. Daily Avg Schedule Calc'!$A$2:$D$169,(WEEKDAY(A8284)-1)*24+HOUR(A8284)+1,4)</f>
        <v>1</v>
      </c>
      <c r="E8284">
        <f>VLOOKUP(A8284,'Step 1.4 CNY OAT'!$A$1:$B$8761,2)</f>
        <v>36</v>
      </c>
      <c r="F8284" s="11">
        <f ca="1">('Step 3. Regression'!$B$18*E8284^2+'Step 3. Regression'!$C$18*E8284+'Step 3. Regression'!$D$18)*C8284</f>
        <v>6.4458275763531816</v>
      </c>
      <c r="G8284" s="11">
        <f ca="1">('Step 3. Regression'!$G$18*E8284^2+'Step 3. Regression'!$H$18*E8284+'Step 3. Regression'!$I$18)*D8284</f>
        <v>3.0968021782742885</v>
      </c>
    </row>
    <row r="8285" spans="1:7" x14ac:dyDescent="0.25">
      <c r="A8285" s="8">
        <f>IF(ISBLANK('Step 1.4 CNY OAT'!A8285),"-",'Step 1.4 CNY OAT'!A8285)</f>
        <v>43446.125</v>
      </c>
      <c r="B8285" s="26">
        <f t="shared" si="147"/>
        <v>345</v>
      </c>
      <c r="C8285" s="67" cm="1">
        <f t="array" ref="C8285">INDEX('Step 5. Daily Avg Schedule Calc'!$A$2:$D$169,(WEEKDAY(A8285)-1)*24+HOUR(A8285)+1,3)</f>
        <v>1</v>
      </c>
      <c r="D8285" s="67" cm="1">
        <f t="array" ref="D8285">INDEX('Step 5. Daily Avg Schedule Calc'!$A$2:$D$169,(WEEKDAY(A8285)-1)*24+HOUR(A8285)+1,4)</f>
        <v>1</v>
      </c>
      <c r="E8285">
        <f>VLOOKUP(A8285,'Step 1.4 CNY OAT'!$A$1:$B$8761,2)</f>
        <v>36</v>
      </c>
      <c r="F8285" s="11">
        <f ca="1">('Step 3. Regression'!$B$18*E8285^2+'Step 3. Regression'!$C$18*E8285+'Step 3. Regression'!$D$18)*C8285</f>
        <v>6.4458275763531816</v>
      </c>
      <c r="G8285" s="11">
        <f ca="1">('Step 3. Regression'!$G$18*E8285^2+'Step 3. Regression'!$H$18*E8285+'Step 3. Regression'!$I$18)*D8285</f>
        <v>3.0968021782742885</v>
      </c>
    </row>
    <row r="8286" spans="1:7" x14ac:dyDescent="0.25">
      <c r="A8286" s="8">
        <f>IF(ISBLANK('Step 1.4 CNY OAT'!A8286),"-",'Step 1.4 CNY OAT'!A8286)</f>
        <v>43446.166666666664</v>
      </c>
      <c r="B8286" s="26">
        <f t="shared" si="147"/>
        <v>345</v>
      </c>
      <c r="C8286" s="67" cm="1">
        <f t="array" ref="C8286">INDEX('Step 5. Daily Avg Schedule Calc'!$A$2:$D$169,(WEEKDAY(A8286)-1)*24+HOUR(A8286)+1,3)</f>
        <v>1</v>
      </c>
      <c r="D8286" s="67" cm="1">
        <f t="array" ref="D8286">INDEX('Step 5. Daily Avg Schedule Calc'!$A$2:$D$169,(WEEKDAY(A8286)-1)*24+HOUR(A8286)+1,4)</f>
        <v>1</v>
      </c>
      <c r="E8286">
        <f>VLOOKUP(A8286,'Step 1.4 CNY OAT'!$A$1:$B$8761,2)</f>
        <v>35</v>
      </c>
      <c r="F8286" s="11">
        <f ca="1">('Step 3. Regression'!$B$18*E8286^2+'Step 3. Regression'!$C$18*E8286+'Step 3. Regression'!$D$18)*C8286</f>
        <v>6.5542951953097575</v>
      </c>
      <c r="G8286" s="11">
        <f ca="1">('Step 3. Regression'!$G$18*E8286^2+'Step 3. Regression'!$H$18*E8286+'Step 3. Regression'!$I$18)*D8286</f>
        <v>3.1295252284093174</v>
      </c>
    </row>
    <row r="8287" spans="1:7" x14ac:dyDescent="0.25">
      <c r="A8287" s="8">
        <f>IF(ISBLANK('Step 1.4 CNY OAT'!A8287),"-",'Step 1.4 CNY OAT'!A8287)</f>
        <v>43446.208333333336</v>
      </c>
      <c r="B8287" s="26">
        <f t="shared" si="147"/>
        <v>345</v>
      </c>
      <c r="C8287" s="67" cm="1">
        <f t="array" ref="C8287">INDEX('Step 5. Daily Avg Schedule Calc'!$A$2:$D$169,(WEEKDAY(A8287)-1)*24+HOUR(A8287)+1,3)</f>
        <v>1</v>
      </c>
      <c r="D8287" s="67" cm="1">
        <f t="array" ref="D8287">INDEX('Step 5. Daily Avg Schedule Calc'!$A$2:$D$169,(WEEKDAY(A8287)-1)*24+HOUR(A8287)+1,4)</f>
        <v>1</v>
      </c>
      <c r="E8287">
        <f>VLOOKUP(A8287,'Step 1.4 CNY OAT'!$A$1:$B$8761,2)</f>
        <v>34</v>
      </c>
      <c r="F8287" s="11">
        <f ca="1">('Step 3. Regression'!$B$18*E8287^2+'Step 3. Regression'!$C$18*E8287+'Step 3. Regression'!$D$18)*C8287</f>
        <v>6.6676129496622512</v>
      </c>
      <c r="G8287" s="11">
        <f ca="1">('Step 3. Regression'!$G$18*E8287^2+'Step 3. Regression'!$H$18*E8287+'Step 3. Regression'!$I$18)*D8287</f>
        <v>3.1634956041988254</v>
      </c>
    </row>
    <row r="8288" spans="1:7" x14ac:dyDescent="0.25">
      <c r="A8288" s="8">
        <f>IF(ISBLANK('Step 1.4 CNY OAT'!A8288),"-",'Step 1.4 CNY OAT'!A8288)</f>
        <v>43446.25</v>
      </c>
      <c r="B8288" s="26">
        <f t="shared" si="147"/>
        <v>345</v>
      </c>
      <c r="C8288" s="67" cm="1">
        <f t="array" ref="C8288">INDEX('Step 5. Daily Avg Schedule Calc'!$A$2:$D$169,(WEEKDAY(A8288)-1)*24+HOUR(A8288)+1,3)</f>
        <v>1</v>
      </c>
      <c r="D8288" s="67" cm="1">
        <f t="array" ref="D8288">INDEX('Step 5. Daily Avg Schedule Calc'!$A$2:$D$169,(WEEKDAY(A8288)-1)*24+HOUR(A8288)+1,4)</f>
        <v>1</v>
      </c>
      <c r="E8288">
        <f>VLOOKUP(A8288,'Step 1.4 CNY OAT'!$A$1:$B$8761,2)</f>
        <v>34</v>
      </c>
      <c r="F8288" s="11">
        <f ca="1">('Step 3. Regression'!$B$18*E8288^2+'Step 3. Regression'!$C$18*E8288+'Step 3. Regression'!$D$18)*C8288</f>
        <v>6.6676129496622512</v>
      </c>
      <c r="G8288" s="11">
        <f ca="1">('Step 3. Regression'!$G$18*E8288^2+'Step 3. Regression'!$H$18*E8288+'Step 3. Regression'!$I$18)*D8288</f>
        <v>3.1634956041988254</v>
      </c>
    </row>
    <row r="8289" spans="1:7" x14ac:dyDescent="0.25">
      <c r="A8289" s="8">
        <f>IF(ISBLANK('Step 1.4 CNY OAT'!A8289),"-",'Step 1.4 CNY OAT'!A8289)</f>
        <v>43446.291666666664</v>
      </c>
      <c r="B8289" s="26">
        <f t="shared" si="147"/>
        <v>345</v>
      </c>
      <c r="C8289" s="67" cm="1">
        <f t="array" ref="C8289">INDEX('Step 5. Daily Avg Schedule Calc'!$A$2:$D$169,(WEEKDAY(A8289)-1)*24+HOUR(A8289)+1,3)</f>
        <v>1</v>
      </c>
      <c r="D8289" s="67" cm="1">
        <f t="array" ref="D8289">INDEX('Step 5. Daily Avg Schedule Calc'!$A$2:$D$169,(WEEKDAY(A8289)-1)*24+HOUR(A8289)+1,4)</f>
        <v>1</v>
      </c>
      <c r="E8289">
        <f>VLOOKUP(A8289,'Step 1.4 CNY OAT'!$A$1:$B$8761,2)</f>
        <v>34</v>
      </c>
      <c r="F8289" s="11">
        <f ca="1">('Step 3. Regression'!$B$18*E8289^2+'Step 3. Regression'!$C$18*E8289+'Step 3. Regression'!$D$18)*C8289</f>
        <v>6.6676129496622512</v>
      </c>
      <c r="G8289" s="11">
        <f ca="1">('Step 3. Regression'!$G$18*E8289^2+'Step 3. Regression'!$H$18*E8289+'Step 3. Regression'!$I$18)*D8289</f>
        <v>3.1634956041988254</v>
      </c>
    </row>
    <row r="8290" spans="1:7" x14ac:dyDescent="0.25">
      <c r="A8290" s="8">
        <f>IF(ISBLANK('Step 1.4 CNY OAT'!A8290),"-",'Step 1.4 CNY OAT'!A8290)</f>
        <v>43446.333333333336</v>
      </c>
      <c r="B8290" s="26">
        <f t="shared" si="147"/>
        <v>345</v>
      </c>
      <c r="C8290" s="67" cm="1">
        <f t="array" ref="C8290">INDEX('Step 5. Daily Avg Schedule Calc'!$A$2:$D$169,(WEEKDAY(A8290)-1)*24+HOUR(A8290)+1,3)</f>
        <v>1</v>
      </c>
      <c r="D8290" s="67" cm="1">
        <f t="array" ref="D8290">INDEX('Step 5. Daily Avg Schedule Calc'!$A$2:$D$169,(WEEKDAY(A8290)-1)*24+HOUR(A8290)+1,4)</f>
        <v>1</v>
      </c>
      <c r="E8290">
        <f>VLOOKUP(A8290,'Step 1.4 CNY OAT'!$A$1:$B$8761,2)</f>
        <v>36</v>
      </c>
      <c r="F8290" s="11">
        <f ca="1">('Step 3. Regression'!$B$18*E8290^2+'Step 3. Regression'!$C$18*E8290+'Step 3. Regression'!$D$18)*C8290</f>
        <v>6.4458275763531816</v>
      </c>
      <c r="G8290" s="11">
        <f ca="1">('Step 3. Regression'!$G$18*E8290^2+'Step 3. Regression'!$H$18*E8290+'Step 3. Regression'!$I$18)*D8290</f>
        <v>3.0968021782742885</v>
      </c>
    </row>
    <row r="8291" spans="1:7" x14ac:dyDescent="0.25">
      <c r="A8291" s="8">
        <f>IF(ISBLANK('Step 1.4 CNY OAT'!A8291),"-",'Step 1.4 CNY OAT'!A8291)</f>
        <v>43446.375</v>
      </c>
      <c r="B8291" s="26">
        <f t="shared" si="147"/>
        <v>345</v>
      </c>
      <c r="C8291" s="67" cm="1">
        <f t="array" ref="C8291">INDEX('Step 5. Daily Avg Schedule Calc'!$A$2:$D$169,(WEEKDAY(A8291)-1)*24+HOUR(A8291)+1,3)</f>
        <v>1</v>
      </c>
      <c r="D8291" s="67" cm="1">
        <f t="array" ref="D8291">INDEX('Step 5. Daily Avg Schedule Calc'!$A$2:$D$169,(WEEKDAY(A8291)-1)*24+HOUR(A8291)+1,4)</f>
        <v>1</v>
      </c>
      <c r="E8291">
        <f>VLOOKUP(A8291,'Step 1.4 CNY OAT'!$A$1:$B$8761,2)</f>
        <v>36</v>
      </c>
      <c r="F8291" s="11">
        <f ca="1">('Step 3. Regression'!$B$18*E8291^2+'Step 3. Regression'!$C$18*E8291+'Step 3. Regression'!$D$18)*C8291</f>
        <v>6.4458275763531816</v>
      </c>
      <c r="G8291" s="11">
        <f ca="1">('Step 3. Regression'!$G$18*E8291^2+'Step 3. Regression'!$H$18*E8291+'Step 3. Regression'!$I$18)*D8291</f>
        <v>3.0968021782742885</v>
      </c>
    </row>
    <row r="8292" spans="1:7" x14ac:dyDescent="0.25">
      <c r="A8292" s="8">
        <f>IF(ISBLANK('Step 1.4 CNY OAT'!A8292),"-",'Step 1.4 CNY OAT'!A8292)</f>
        <v>43446.416666666664</v>
      </c>
      <c r="B8292" s="26">
        <f t="shared" si="147"/>
        <v>345</v>
      </c>
      <c r="C8292" s="67" cm="1">
        <f t="array" ref="C8292">INDEX('Step 5. Daily Avg Schedule Calc'!$A$2:$D$169,(WEEKDAY(A8292)-1)*24+HOUR(A8292)+1,3)</f>
        <v>1</v>
      </c>
      <c r="D8292" s="67" cm="1">
        <f t="array" ref="D8292">INDEX('Step 5. Daily Avg Schedule Calc'!$A$2:$D$169,(WEEKDAY(A8292)-1)*24+HOUR(A8292)+1,4)</f>
        <v>1</v>
      </c>
      <c r="E8292">
        <f>VLOOKUP(A8292,'Step 1.4 CNY OAT'!$A$1:$B$8761,2)</f>
        <v>38</v>
      </c>
      <c r="F8292" s="11">
        <f ca="1">('Step 3. Regression'!$B$18*E8292^2+'Step 3. Regression'!$C$18*E8292+'Step 3. Regression'!$D$18)*C8292</f>
        <v>6.2434427446277798</v>
      </c>
      <c r="G8292" s="11">
        <f ca="1">('Step 3. Regression'!$G$18*E8292^2+'Step 3. Regression'!$H$18*E8292+'Step 3. Regression'!$I$18)*D8292</f>
        <v>3.0350980549676709</v>
      </c>
    </row>
    <row r="8293" spans="1:7" x14ac:dyDescent="0.25">
      <c r="A8293" s="8">
        <f>IF(ISBLANK('Step 1.4 CNY OAT'!A8293),"-",'Step 1.4 CNY OAT'!A8293)</f>
        <v>43446.458333333336</v>
      </c>
      <c r="B8293" s="26">
        <f t="shared" si="147"/>
        <v>345</v>
      </c>
      <c r="C8293" s="67" cm="1">
        <f t="array" ref="C8293">INDEX('Step 5. Daily Avg Schedule Calc'!$A$2:$D$169,(WEEKDAY(A8293)-1)*24+HOUR(A8293)+1,3)</f>
        <v>1</v>
      </c>
      <c r="D8293" s="67" cm="1">
        <f t="array" ref="D8293">INDEX('Step 5. Daily Avg Schedule Calc'!$A$2:$D$169,(WEEKDAY(A8293)-1)*24+HOUR(A8293)+1,4)</f>
        <v>1</v>
      </c>
      <c r="E8293">
        <f>VLOOKUP(A8293,'Step 1.4 CNY OAT'!$A$1:$B$8761,2)</f>
        <v>39</v>
      </c>
      <c r="F8293" s="11">
        <f ca="1">('Step 3. Regression'!$B$18*E8293^2+'Step 3. Regression'!$C$18*E8293+'Step 3. Regression'!$D$18)*C8293</f>
        <v>6.149525531858953</v>
      </c>
      <c r="G8293" s="11">
        <f ca="1">('Step 3. Regression'!$G$18*E8293^2+'Step 3. Regression'!$H$18*E8293+'Step 3. Regression'!$I$18)*D8293</f>
        <v>3.0061169817960809</v>
      </c>
    </row>
    <row r="8294" spans="1:7" x14ac:dyDescent="0.25">
      <c r="A8294" s="8">
        <f>IF(ISBLANK('Step 1.4 CNY OAT'!A8294),"-",'Step 1.4 CNY OAT'!A8294)</f>
        <v>43446.5</v>
      </c>
      <c r="B8294" s="26">
        <f t="shared" si="147"/>
        <v>345</v>
      </c>
      <c r="C8294" s="67" cm="1">
        <f t="array" ref="C8294">INDEX('Step 5. Daily Avg Schedule Calc'!$A$2:$D$169,(WEEKDAY(A8294)-1)*24+HOUR(A8294)+1,3)</f>
        <v>1</v>
      </c>
      <c r="D8294" s="67" cm="1">
        <f t="array" ref="D8294">INDEX('Step 5. Daily Avg Schedule Calc'!$A$2:$D$169,(WEEKDAY(A8294)-1)*24+HOUR(A8294)+1,4)</f>
        <v>1</v>
      </c>
      <c r="E8294">
        <f>VLOOKUP(A8294,'Step 1.4 CNY OAT'!$A$1:$B$8761,2)</f>
        <v>39</v>
      </c>
      <c r="F8294" s="11">
        <f ca="1">('Step 3. Regression'!$B$18*E8294^2+'Step 3. Regression'!$C$18*E8294+'Step 3. Regression'!$D$18)*C8294</f>
        <v>6.149525531858953</v>
      </c>
      <c r="G8294" s="11">
        <f ca="1">('Step 3. Regression'!$G$18*E8294^2+'Step 3. Regression'!$H$18*E8294+'Step 3. Regression'!$I$18)*D8294</f>
        <v>3.0061169817960809</v>
      </c>
    </row>
    <row r="8295" spans="1:7" x14ac:dyDescent="0.25">
      <c r="A8295" s="8">
        <f>IF(ISBLANK('Step 1.4 CNY OAT'!A8295),"-",'Step 1.4 CNY OAT'!A8295)</f>
        <v>43446.541666666664</v>
      </c>
      <c r="B8295" s="26">
        <f t="shared" si="147"/>
        <v>345</v>
      </c>
      <c r="C8295" s="67" cm="1">
        <f t="array" ref="C8295">INDEX('Step 5. Daily Avg Schedule Calc'!$A$2:$D$169,(WEEKDAY(A8295)-1)*24+HOUR(A8295)+1,3)</f>
        <v>1</v>
      </c>
      <c r="D8295" s="67" cm="1">
        <f t="array" ref="D8295">INDEX('Step 5. Daily Avg Schedule Calc'!$A$2:$D$169,(WEEKDAY(A8295)-1)*24+HOUR(A8295)+1,4)</f>
        <v>1</v>
      </c>
      <c r="E8295">
        <f>VLOOKUP(A8295,'Step 1.4 CNY OAT'!$A$1:$B$8761,2)</f>
        <v>40</v>
      </c>
      <c r="F8295" s="11">
        <f ca="1">('Step 3. Regression'!$B$18*E8295^2+'Step 3. Regression'!$C$18*E8295+'Step 3. Regression'!$D$18)*C8295</f>
        <v>6.0604584544860431</v>
      </c>
      <c r="G8295" s="11">
        <f ca="1">('Step 3. Regression'!$G$18*E8295^2+'Step 3. Regression'!$H$18*E8295+'Step 3. Regression'!$I$18)*D8295</f>
        <v>2.9783832342789713</v>
      </c>
    </row>
    <row r="8296" spans="1:7" x14ac:dyDescent="0.25">
      <c r="A8296" s="8">
        <f>IF(ISBLANK('Step 1.4 CNY OAT'!A8296),"-",'Step 1.4 CNY OAT'!A8296)</f>
        <v>43446.583333333336</v>
      </c>
      <c r="B8296" s="26">
        <f t="shared" si="147"/>
        <v>345</v>
      </c>
      <c r="C8296" s="67" cm="1">
        <f t="array" ref="C8296">INDEX('Step 5. Daily Avg Schedule Calc'!$A$2:$D$169,(WEEKDAY(A8296)-1)*24+HOUR(A8296)+1,3)</f>
        <v>1</v>
      </c>
      <c r="D8296" s="67" cm="1">
        <f t="array" ref="D8296">INDEX('Step 5. Daily Avg Schedule Calc'!$A$2:$D$169,(WEEKDAY(A8296)-1)*24+HOUR(A8296)+1,4)</f>
        <v>1</v>
      </c>
      <c r="E8296">
        <f>VLOOKUP(A8296,'Step 1.4 CNY OAT'!$A$1:$B$8761,2)</f>
        <v>39</v>
      </c>
      <c r="F8296" s="11">
        <f ca="1">('Step 3. Regression'!$B$18*E8296^2+'Step 3. Regression'!$C$18*E8296+'Step 3. Regression'!$D$18)*C8296</f>
        <v>6.149525531858953</v>
      </c>
      <c r="G8296" s="11">
        <f ca="1">('Step 3. Regression'!$G$18*E8296^2+'Step 3. Regression'!$H$18*E8296+'Step 3. Regression'!$I$18)*D8296</f>
        <v>3.0061169817960809</v>
      </c>
    </row>
    <row r="8297" spans="1:7" x14ac:dyDescent="0.25">
      <c r="A8297" s="8">
        <f>IF(ISBLANK('Step 1.4 CNY OAT'!A8297),"-",'Step 1.4 CNY OAT'!A8297)</f>
        <v>43446.625</v>
      </c>
      <c r="B8297" s="26">
        <f t="shared" si="147"/>
        <v>345</v>
      </c>
      <c r="C8297" s="67" cm="1">
        <f t="array" ref="C8297">INDEX('Step 5. Daily Avg Schedule Calc'!$A$2:$D$169,(WEEKDAY(A8297)-1)*24+HOUR(A8297)+1,3)</f>
        <v>1</v>
      </c>
      <c r="D8297" s="67" cm="1">
        <f t="array" ref="D8297">INDEX('Step 5. Daily Avg Schedule Calc'!$A$2:$D$169,(WEEKDAY(A8297)-1)*24+HOUR(A8297)+1,4)</f>
        <v>1</v>
      </c>
      <c r="E8297">
        <f>VLOOKUP(A8297,'Step 1.4 CNY OAT'!$A$1:$B$8761,2)</f>
        <v>39</v>
      </c>
      <c r="F8297" s="11">
        <f ca="1">('Step 3. Regression'!$B$18*E8297^2+'Step 3. Regression'!$C$18*E8297+'Step 3. Regression'!$D$18)*C8297</f>
        <v>6.149525531858953</v>
      </c>
      <c r="G8297" s="11">
        <f ca="1">('Step 3. Regression'!$G$18*E8297^2+'Step 3. Regression'!$H$18*E8297+'Step 3. Regression'!$I$18)*D8297</f>
        <v>3.0061169817960809</v>
      </c>
    </row>
    <row r="8298" spans="1:7" x14ac:dyDescent="0.25">
      <c r="A8298" s="8">
        <f>IF(ISBLANK('Step 1.4 CNY OAT'!A8298),"-",'Step 1.4 CNY OAT'!A8298)</f>
        <v>43446.666666666664</v>
      </c>
      <c r="B8298" s="26">
        <f t="shared" si="147"/>
        <v>345</v>
      </c>
      <c r="C8298" s="67" cm="1">
        <f t="array" ref="C8298">INDEX('Step 5. Daily Avg Schedule Calc'!$A$2:$D$169,(WEEKDAY(A8298)-1)*24+HOUR(A8298)+1,3)</f>
        <v>1</v>
      </c>
      <c r="D8298" s="67" cm="1">
        <f t="array" ref="D8298">INDEX('Step 5. Daily Avg Schedule Calc'!$A$2:$D$169,(WEEKDAY(A8298)-1)*24+HOUR(A8298)+1,4)</f>
        <v>1</v>
      </c>
      <c r="E8298">
        <f>VLOOKUP(A8298,'Step 1.4 CNY OAT'!$A$1:$B$8761,2)</f>
        <v>39</v>
      </c>
      <c r="F8298" s="11">
        <f ca="1">('Step 3. Regression'!$B$18*E8298^2+'Step 3. Regression'!$C$18*E8298+'Step 3. Regression'!$D$18)*C8298</f>
        <v>6.149525531858953</v>
      </c>
      <c r="G8298" s="11">
        <f ca="1">('Step 3. Regression'!$G$18*E8298^2+'Step 3. Regression'!$H$18*E8298+'Step 3. Regression'!$I$18)*D8298</f>
        <v>3.0061169817960809</v>
      </c>
    </row>
    <row r="8299" spans="1:7" x14ac:dyDescent="0.25">
      <c r="A8299" s="8">
        <f>IF(ISBLANK('Step 1.4 CNY OAT'!A8299),"-",'Step 1.4 CNY OAT'!A8299)</f>
        <v>43446.708333333336</v>
      </c>
      <c r="B8299" s="26">
        <f t="shared" si="147"/>
        <v>345</v>
      </c>
      <c r="C8299" s="67" cm="1">
        <f t="array" ref="C8299">INDEX('Step 5. Daily Avg Schedule Calc'!$A$2:$D$169,(WEEKDAY(A8299)-1)*24+HOUR(A8299)+1,3)</f>
        <v>1</v>
      </c>
      <c r="D8299" s="67" cm="1">
        <f t="array" ref="D8299">INDEX('Step 5. Daily Avg Schedule Calc'!$A$2:$D$169,(WEEKDAY(A8299)-1)*24+HOUR(A8299)+1,4)</f>
        <v>1</v>
      </c>
      <c r="E8299">
        <f>VLOOKUP(A8299,'Step 1.4 CNY OAT'!$A$1:$B$8761,2)</f>
        <v>39</v>
      </c>
      <c r="F8299" s="11">
        <f ca="1">('Step 3. Regression'!$B$18*E8299^2+'Step 3. Regression'!$C$18*E8299+'Step 3. Regression'!$D$18)*C8299</f>
        <v>6.149525531858953</v>
      </c>
      <c r="G8299" s="11">
        <f ca="1">('Step 3. Regression'!$G$18*E8299^2+'Step 3. Regression'!$H$18*E8299+'Step 3. Regression'!$I$18)*D8299</f>
        <v>3.0061169817960809</v>
      </c>
    </row>
    <row r="8300" spans="1:7" x14ac:dyDescent="0.25">
      <c r="A8300" s="8">
        <f>IF(ISBLANK('Step 1.4 CNY OAT'!A8300),"-",'Step 1.4 CNY OAT'!A8300)</f>
        <v>43446.75</v>
      </c>
      <c r="B8300" s="26">
        <f t="shared" si="147"/>
        <v>345</v>
      </c>
      <c r="C8300" s="67" cm="1">
        <f t="array" ref="C8300">INDEX('Step 5. Daily Avg Schedule Calc'!$A$2:$D$169,(WEEKDAY(A8300)-1)*24+HOUR(A8300)+1,3)</f>
        <v>1</v>
      </c>
      <c r="D8300" s="67" cm="1">
        <f t="array" ref="D8300">INDEX('Step 5. Daily Avg Schedule Calc'!$A$2:$D$169,(WEEKDAY(A8300)-1)*24+HOUR(A8300)+1,4)</f>
        <v>1</v>
      </c>
      <c r="E8300">
        <f>VLOOKUP(A8300,'Step 1.4 CNY OAT'!$A$1:$B$8761,2)</f>
        <v>39</v>
      </c>
      <c r="F8300" s="11">
        <f ca="1">('Step 3. Regression'!$B$18*E8300^2+'Step 3. Regression'!$C$18*E8300+'Step 3. Regression'!$D$18)*C8300</f>
        <v>6.149525531858953</v>
      </c>
      <c r="G8300" s="11">
        <f ca="1">('Step 3. Regression'!$G$18*E8300^2+'Step 3. Regression'!$H$18*E8300+'Step 3. Regression'!$I$18)*D8300</f>
        <v>3.0061169817960809</v>
      </c>
    </row>
    <row r="8301" spans="1:7" x14ac:dyDescent="0.25">
      <c r="A8301" s="8">
        <f>IF(ISBLANK('Step 1.4 CNY OAT'!A8301),"-",'Step 1.4 CNY OAT'!A8301)</f>
        <v>43446.791666666664</v>
      </c>
      <c r="B8301" s="26">
        <f t="shared" si="147"/>
        <v>345</v>
      </c>
      <c r="C8301" s="67" cm="1">
        <f t="array" ref="C8301">INDEX('Step 5. Daily Avg Schedule Calc'!$A$2:$D$169,(WEEKDAY(A8301)-1)*24+HOUR(A8301)+1,3)</f>
        <v>1</v>
      </c>
      <c r="D8301" s="67" cm="1">
        <f t="array" ref="D8301">INDEX('Step 5. Daily Avg Schedule Calc'!$A$2:$D$169,(WEEKDAY(A8301)-1)*24+HOUR(A8301)+1,4)</f>
        <v>1</v>
      </c>
      <c r="E8301">
        <f>VLOOKUP(A8301,'Step 1.4 CNY OAT'!$A$1:$B$8761,2)</f>
        <v>39</v>
      </c>
      <c r="F8301" s="11">
        <f ca="1">('Step 3. Regression'!$B$18*E8301^2+'Step 3. Regression'!$C$18*E8301+'Step 3. Regression'!$D$18)*C8301</f>
        <v>6.149525531858953</v>
      </c>
      <c r="G8301" s="11">
        <f ca="1">('Step 3. Regression'!$G$18*E8301^2+'Step 3. Regression'!$H$18*E8301+'Step 3. Regression'!$I$18)*D8301</f>
        <v>3.0061169817960809</v>
      </c>
    </row>
    <row r="8302" spans="1:7" x14ac:dyDescent="0.25">
      <c r="A8302" s="8">
        <f>IF(ISBLANK('Step 1.4 CNY OAT'!A8302),"-",'Step 1.4 CNY OAT'!A8302)</f>
        <v>43446.833333333336</v>
      </c>
      <c r="B8302" s="26">
        <f t="shared" si="147"/>
        <v>345</v>
      </c>
      <c r="C8302" s="67" cm="1">
        <f t="array" ref="C8302">INDEX('Step 5. Daily Avg Schedule Calc'!$A$2:$D$169,(WEEKDAY(A8302)-1)*24+HOUR(A8302)+1,3)</f>
        <v>1</v>
      </c>
      <c r="D8302" s="67" cm="1">
        <f t="array" ref="D8302">INDEX('Step 5. Daily Avg Schedule Calc'!$A$2:$D$169,(WEEKDAY(A8302)-1)*24+HOUR(A8302)+1,4)</f>
        <v>1</v>
      </c>
      <c r="E8302">
        <f>VLOOKUP(A8302,'Step 1.4 CNY OAT'!$A$1:$B$8761,2)</f>
        <v>37</v>
      </c>
      <c r="F8302" s="11">
        <f ca="1">('Step 3. Regression'!$B$18*E8302^2+'Step 3. Regression'!$C$18*E8302+'Step 3. Regression'!$D$18)*C8302</f>
        <v>6.3422100927925218</v>
      </c>
      <c r="G8302" s="11">
        <f ca="1">('Step 3. Regression'!$G$18*E8302^2+'Step 3. Regression'!$H$18*E8302+'Step 3. Regression'!$I$18)*D8302</f>
        <v>3.0653264537937401</v>
      </c>
    </row>
    <row r="8303" spans="1:7" x14ac:dyDescent="0.25">
      <c r="A8303" s="8">
        <f>IF(ISBLANK('Step 1.4 CNY OAT'!A8303),"-",'Step 1.4 CNY OAT'!A8303)</f>
        <v>43446.875</v>
      </c>
      <c r="B8303" s="26">
        <f t="shared" si="147"/>
        <v>345</v>
      </c>
      <c r="C8303" s="67" cm="1">
        <f t="array" ref="C8303">INDEX('Step 5. Daily Avg Schedule Calc'!$A$2:$D$169,(WEEKDAY(A8303)-1)*24+HOUR(A8303)+1,3)</f>
        <v>1</v>
      </c>
      <c r="D8303" s="67" cm="1">
        <f t="array" ref="D8303">INDEX('Step 5. Daily Avg Schedule Calc'!$A$2:$D$169,(WEEKDAY(A8303)-1)*24+HOUR(A8303)+1,4)</f>
        <v>1</v>
      </c>
      <c r="E8303">
        <f>VLOOKUP(A8303,'Step 1.4 CNY OAT'!$A$1:$B$8761,2)</f>
        <v>37</v>
      </c>
      <c r="F8303" s="11">
        <f ca="1">('Step 3. Regression'!$B$18*E8303^2+'Step 3. Regression'!$C$18*E8303+'Step 3. Regression'!$D$18)*C8303</f>
        <v>6.3422100927925218</v>
      </c>
      <c r="G8303" s="11">
        <f ca="1">('Step 3. Regression'!$G$18*E8303^2+'Step 3. Regression'!$H$18*E8303+'Step 3. Regression'!$I$18)*D8303</f>
        <v>3.0653264537937401</v>
      </c>
    </row>
    <row r="8304" spans="1:7" x14ac:dyDescent="0.25">
      <c r="A8304" s="8">
        <f>IF(ISBLANK('Step 1.4 CNY OAT'!A8304),"-",'Step 1.4 CNY OAT'!A8304)</f>
        <v>43446.916666666664</v>
      </c>
      <c r="B8304" s="26">
        <f t="shared" si="147"/>
        <v>345</v>
      </c>
      <c r="C8304" s="67" cm="1">
        <f t="array" ref="C8304">INDEX('Step 5. Daily Avg Schedule Calc'!$A$2:$D$169,(WEEKDAY(A8304)-1)*24+HOUR(A8304)+1,3)</f>
        <v>1</v>
      </c>
      <c r="D8304" s="67" cm="1">
        <f t="array" ref="D8304">INDEX('Step 5. Daily Avg Schedule Calc'!$A$2:$D$169,(WEEKDAY(A8304)-1)*24+HOUR(A8304)+1,4)</f>
        <v>1</v>
      </c>
      <c r="E8304">
        <f>VLOOKUP(A8304,'Step 1.4 CNY OAT'!$A$1:$B$8761,2)</f>
        <v>37</v>
      </c>
      <c r="F8304" s="11">
        <f ca="1">('Step 3. Regression'!$B$18*E8304^2+'Step 3. Regression'!$C$18*E8304+'Step 3. Regression'!$D$18)*C8304</f>
        <v>6.3422100927925218</v>
      </c>
      <c r="G8304" s="11">
        <f ca="1">('Step 3. Regression'!$G$18*E8304^2+'Step 3. Regression'!$H$18*E8304+'Step 3. Regression'!$I$18)*D8304</f>
        <v>3.0653264537937401</v>
      </c>
    </row>
    <row r="8305" spans="1:7" x14ac:dyDescent="0.25">
      <c r="A8305" s="8">
        <f>IF(ISBLANK('Step 1.4 CNY OAT'!A8305),"-",'Step 1.4 CNY OAT'!A8305)</f>
        <v>43446.958333333336</v>
      </c>
      <c r="B8305" s="26">
        <f t="shared" si="147"/>
        <v>345</v>
      </c>
      <c r="C8305" s="67" cm="1">
        <f t="array" ref="C8305">INDEX('Step 5. Daily Avg Schedule Calc'!$A$2:$D$169,(WEEKDAY(A8305)-1)*24+HOUR(A8305)+1,3)</f>
        <v>1</v>
      </c>
      <c r="D8305" s="67" cm="1">
        <f t="array" ref="D8305">INDEX('Step 5. Daily Avg Schedule Calc'!$A$2:$D$169,(WEEKDAY(A8305)-1)*24+HOUR(A8305)+1,4)</f>
        <v>1</v>
      </c>
      <c r="E8305">
        <f>VLOOKUP(A8305,'Step 1.4 CNY OAT'!$A$1:$B$8761,2)</f>
        <v>36</v>
      </c>
      <c r="F8305" s="11">
        <f ca="1">('Step 3. Regression'!$B$18*E8305^2+'Step 3. Regression'!$C$18*E8305+'Step 3. Regression'!$D$18)*C8305</f>
        <v>6.4458275763531816</v>
      </c>
      <c r="G8305" s="11">
        <f ca="1">('Step 3. Regression'!$G$18*E8305^2+'Step 3. Regression'!$H$18*E8305+'Step 3. Regression'!$I$18)*D8305</f>
        <v>3.0968021782742885</v>
      </c>
    </row>
    <row r="8306" spans="1:7" x14ac:dyDescent="0.25">
      <c r="A8306" s="8">
        <f>IF(ISBLANK('Step 1.4 CNY OAT'!A8306),"-",'Step 1.4 CNY OAT'!A8306)</f>
        <v>43447</v>
      </c>
      <c r="B8306" s="26">
        <f t="shared" si="147"/>
        <v>346</v>
      </c>
      <c r="C8306" s="67" cm="1">
        <f t="array" ref="C8306">INDEX('Step 5. Daily Avg Schedule Calc'!$A$2:$D$169,(WEEKDAY(A8306)-1)*24+HOUR(A8306)+1,3)</f>
        <v>1</v>
      </c>
      <c r="D8306" s="67" cm="1">
        <f t="array" ref="D8306">INDEX('Step 5. Daily Avg Schedule Calc'!$A$2:$D$169,(WEEKDAY(A8306)-1)*24+HOUR(A8306)+1,4)</f>
        <v>1</v>
      </c>
      <c r="E8306">
        <f>VLOOKUP(A8306,'Step 1.4 CNY OAT'!$A$1:$B$8761,2)</f>
        <v>36</v>
      </c>
      <c r="F8306" s="11">
        <f ca="1">('Step 3. Regression'!$B$18*E8306^2+'Step 3. Regression'!$C$18*E8306+'Step 3. Regression'!$D$18)*C8306</f>
        <v>6.4458275763531816</v>
      </c>
      <c r="G8306" s="11">
        <f ca="1">('Step 3. Regression'!$G$18*E8306^2+'Step 3. Regression'!$H$18*E8306+'Step 3. Regression'!$I$18)*D8306</f>
        <v>3.0968021782742885</v>
      </c>
    </row>
    <row r="8307" spans="1:7" x14ac:dyDescent="0.25">
      <c r="A8307" s="8">
        <f>IF(ISBLANK('Step 1.4 CNY OAT'!A8307),"-",'Step 1.4 CNY OAT'!A8307)</f>
        <v>43447.041666666664</v>
      </c>
      <c r="B8307" s="26">
        <f t="shared" si="147"/>
        <v>346</v>
      </c>
      <c r="C8307" s="67" cm="1">
        <f t="array" ref="C8307">INDEX('Step 5. Daily Avg Schedule Calc'!$A$2:$D$169,(WEEKDAY(A8307)-1)*24+HOUR(A8307)+1,3)</f>
        <v>1</v>
      </c>
      <c r="D8307" s="67" cm="1">
        <f t="array" ref="D8307">INDEX('Step 5. Daily Avg Schedule Calc'!$A$2:$D$169,(WEEKDAY(A8307)-1)*24+HOUR(A8307)+1,4)</f>
        <v>1</v>
      </c>
      <c r="E8307">
        <f>VLOOKUP(A8307,'Step 1.4 CNY OAT'!$A$1:$B$8761,2)</f>
        <v>36</v>
      </c>
      <c r="F8307" s="11">
        <f ca="1">('Step 3. Regression'!$B$18*E8307^2+'Step 3. Regression'!$C$18*E8307+'Step 3. Regression'!$D$18)*C8307</f>
        <v>6.4458275763531816</v>
      </c>
      <c r="G8307" s="11">
        <f ca="1">('Step 3. Regression'!$G$18*E8307^2+'Step 3. Regression'!$H$18*E8307+'Step 3. Regression'!$I$18)*D8307</f>
        <v>3.0968021782742885</v>
      </c>
    </row>
    <row r="8308" spans="1:7" x14ac:dyDescent="0.25">
      <c r="A8308" s="8">
        <f>IF(ISBLANK('Step 1.4 CNY OAT'!A8308),"-",'Step 1.4 CNY OAT'!A8308)</f>
        <v>43447.083333333336</v>
      </c>
      <c r="B8308" s="26">
        <f t="shared" si="147"/>
        <v>346</v>
      </c>
      <c r="C8308" s="67" cm="1">
        <f t="array" ref="C8308">INDEX('Step 5. Daily Avg Schedule Calc'!$A$2:$D$169,(WEEKDAY(A8308)-1)*24+HOUR(A8308)+1,3)</f>
        <v>1</v>
      </c>
      <c r="D8308" s="67" cm="1">
        <f t="array" ref="D8308">INDEX('Step 5. Daily Avg Schedule Calc'!$A$2:$D$169,(WEEKDAY(A8308)-1)*24+HOUR(A8308)+1,4)</f>
        <v>1</v>
      </c>
      <c r="E8308">
        <f>VLOOKUP(A8308,'Step 1.4 CNY OAT'!$A$1:$B$8761,2)</f>
        <v>36</v>
      </c>
      <c r="F8308" s="11">
        <f ca="1">('Step 3. Regression'!$B$18*E8308^2+'Step 3. Regression'!$C$18*E8308+'Step 3. Regression'!$D$18)*C8308</f>
        <v>6.4458275763531816</v>
      </c>
      <c r="G8308" s="11">
        <f ca="1">('Step 3. Regression'!$G$18*E8308^2+'Step 3. Regression'!$H$18*E8308+'Step 3. Regression'!$I$18)*D8308</f>
        <v>3.0968021782742885</v>
      </c>
    </row>
    <row r="8309" spans="1:7" x14ac:dyDescent="0.25">
      <c r="A8309" s="8">
        <f>IF(ISBLANK('Step 1.4 CNY OAT'!A8309),"-",'Step 1.4 CNY OAT'!A8309)</f>
        <v>43447.125</v>
      </c>
      <c r="B8309" s="26">
        <f t="shared" si="147"/>
        <v>346</v>
      </c>
      <c r="C8309" s="67" cm="1">
        <f t="array" ref="C8309">INDEX('Step 5. Daily Avg Schedule Calc'!$A$2:$D$169,(WEEKDAY(A8309)-1)*24+HOUR(A8309)+1,3)</f>
        <v>1</v>
      </c>
      <c r="D8309" s="67" cm="1">
        <f t="array" ref="D8309">INDEX('Step 5. Daily Avg Schedule Calc'!$A$2:$D$169,(WEEKDAY(A8309)-1)*24+HOUR(A8309)+1,4)</f>
        <v>1</v>
      </c>
      <c r="E8309">
        <f>VLOOKUP(A8309,'Step 1.4 CNY OAT'!$A$1:$B$8761,2)</f>
        <v>34</v>
      </c>
      <c r="F8309" s="11">
        <f ca="1">('Step 3. Regression'!$B$18*E8309^2+'Step 3. Regression'!$C$18*E8309+'Step 3. Regression'!$D$18)*C8309</f>
        <v>6.6676129496622512</v>
      </c>
      <c r="G8309" s="11">
        <f ca="1">('Step 3. Regression'!$G$18*E8309^2+'Step 3. Regression'!$H$18*E8309+'Step 3. Regression'!$I$18)*D8309</f>
        <v>3.1634956041988254</v>
      </c>
    </row>
    <row r="8310" spans="1:7" x14ac:dyDescent="0.25">
      <c r="A8310" s="8">
        <f>IF(ISBLANK('Step 1.4 CNY OAT'!A8310),"-",'Step 1.4 CNY OAT'!A8310)</f>
        <v>43447.166666666664</v>
      </c>
      <c r="B8310" s="26">
        <f t="shared" si="147"/>
        <v>346</v>
      </c>
      <c r="C8310" s="67" cm="1">
        <f t="array" ref="C8310">INDEX('Step 5. Daily Avg Schedule Calc'!$A$2:$D$169,(WEEKDAY(A8310)-1)*24+HOUR(A8310)+1,3)</f>
        <v>1</v>
      </c>
      <c r="D8310" s="67" cm="1">
        <f t="array" ref="D8310">INDEX('Step 5. Daily Avg Schedule Calc'!$A$2:$D$169,(WEEKDAY(A8310)-1)*24+HOUR(A8310)+1,4)</f>
        <v>1</v>
      </c>
      <c r="E8310">
        <f>VLOOKUP(A8310,'Step 1.4 CNY OAT'!$A$1:$B$8761,2)</f>
        <v>34</v>
      </c>
      <c r="F8310" s="11">
        <f ca="1">('Step 3. Regression'!$B$18*E8310^2+'Step 3. Regression'!$C$18*E8310+'Step 3. Regression'!$D$18)*C8310</f>
        <v>6.6676129496622512</v>
      </c>
      <c r="G8310" s="11">
        <f ca="1">('Step 3. Regression'!$G$18*E8310^2+'Step 3. Regression'!$H$18*E8310+'Step 3. Regression'!$I$18)*D8310</f>
        <v>3.1634956041988254</v>
      </c>
    </row>
    <row r="8311" spans="1:7" x14ac:dyDescent="0.25">
      <c r="A8311" s="8">
        <f>IF(ISBLANK('Step 1.4 CNY OAT'!A8311),"-",'Step 1.4 CNY OAT'!A8311)</f>
        <v>43447.208333333336</v>
      </c>
      <c r="B8311" s="26">
        <f t="shared" si="147"/>
        <v>346</v>
      </c>
      <c r="C8311" s="67" cm="1">
        <f t="array" ref="C8311">INDEX('Step 5. Daily Avg Schedule Calc'!$A$2:$D$169,(WEEKDAY(A8311)-1)*24+HOUR(A8311)+1,3)</f>
        <v>1</v>
      </c>
      <c r="D8311" s="67" cm="1">
        <f t="array" ref="D8311">INDEX('Step 5. Daily Avg Schedule Calc'!$A$2:$D$169,(WEEKDAY(A8311)-1)*24+HOUR(A8311)+1,4)</f>
        <v>1</v>
      </c>
      <c r="E8311">
        <f>VLOOKUP(A8311,'Step 1.4 CNY OAT'!$A$1:$B$8761,2)</f>
        <v>34</v>
      </c>
      <c r="F8311" s="11">
        <f ca="1">('Step 3. Regression'!$B$18*E8311^2+'Step 3. Regression'!$C$18*E8311+'Step 3. Regression'!$D$18)*C8311</f>
        <v>6.6676129496622512</v>
      </c>
      <c r="G8311" s="11">
        <f ca="1">('Step 3. Regression'!$G$18*E8311^2+'Step 3. Regression'!$H$18*E8311+'Step 3. Regression'!$I$18)*D8311</f>
        <v>3.1634956041988254</v>
      </c>
    </row>
    <row r="8312" spans="1:7" x14ac:dyDescent="0.25">
      <c r="A8312" s="8">
        <f>IF(ISBLANK('Step 1.4 CNY OAT'!A8312),"-",'Step 1.4 CNY OAT'!A8312)</f>
        <v>43447.25</v>
      </c>
      <c r="B8312" s="26">
        <f t="shared" si="147"/>
        <v>346</v>
      </c>
      <c r="C8312" s="67" cm="1">
        <f t="array" ref="C8312">INDEX('Step 5. Daily Avg Schedule Calc'!$A$2:$D$169,(WEEKDAY(A8312)-1)*24+HOUR(A8312)+1,3)</f>
        <v>1</v>
      </c>
      <c r="D8312" s="67" cm="1">
        <f t="array" ref="D8312">INDEX('Step 5. Daily Avg Schedule Calc'!$A$2:$D$169,(WEEKDAY(A8312)-1)*24+HOUR(A8312)+1,4)</f>
        <v>1</v>
      </c>
      <c r="E8312">
        <f>VLOOKUP(A8312,'Step 1.4 CNY OAT'!$A$1:$B$8761,2)</f>
        <v>34</v>
      </c>
      <c r="F8312" s="11">
        <f ca="1">('Step 3. Regression'!$B$18*E8312^2+'Step 3. Regression'!$C$18*E8312+'Step 3. Regression'!$D$18)*C8312</f>
        <v>6.6676129496622512</v>
      </c>
      <c r="G8312" s="11">
        <f ca="1">('Step 3. Regression'!$G$18*E8312^2+'Step 3. Regression'!$H$18*E8312+'Step 3. Regression'!$I$18)*D8312</f>
        <v>3.1634956041988254</v>
      </c>
    </row>
    <row r="8313" spans="1:7" x14ac:dyDescent="0.25">
      <c r="A8313" s="8">
        <f>IF(ISBLANK('Step 1.4 CNY OAT'!A8313),"-",'Step 1.4 CNY OAT'!A8313)</f>
        <v>43447.291666666664</v>
      </c>
      <c r="B8313" s="26">
        <f t="shared" si="147"/>
        <v>346</v>
      </c>
      <c r="C8313" s="67" cm="1">
        <f t="array" ref="C8313">INDEX('Step 5. Daily Avg Schedule Calc'!$A$2:$D$169,(WEEKDAY(A8313)-1)*24+HOUR(A8313)+1,3)</f>
        <v>1</v>
      </c>
      <c r="D8313" s="67" cm="1">
        <f t="array" ref="D8313">INDEX('Step 5. Daily Avg Schedule Calc'!$A$2:$D$169,(WEEKDAY(A8313)-1)*24+HOUR(A8313)+1,4)</f>
        <v>1</v>
      </c>
      <c r="E8313">
        <f>VLOOKUP(A8313,'Step 1.4 CNY OAT'!$A$1:$B$8761,2)</f>
        <v>34</v>
      </c>
      <c r="F8313" s="11">
        <f ca="1">('Step 3. Regression'!$B$18*E8313^2+'Step 3. Regression'!$C$18*E8313+'Step 3. Regression'!$D$18)*C8313</f>
        <v>6.6676129496622512</v>
      </c>
      <c r="G8313" s="11">
        <f ca="1">('Step 3. Regression'!$G$18*E8313^2+'Step 3. Regression'!$H$18*E8313+'Step 3. Regression'!$I$18)*D8313</f>
        <v>3.1634956041988254</v>
      </c>
    </row>
    <row r="8314" spans="1:7" x14ac:dyDescent="0.25">
      <c r="A8314" s="8">
        <f>IF(ISBLANK('Step 1.4 CNY OAT'!A8314),"-",'Step 1.4 CNY OAT'!A8314)</f>
        <v>43447.333333333336</v>
      </c>
      <c r="B8314" s="26">
        <f t="shared" si="147"/>
        <v>346</v>
      </c>
      <c r="C8314" s="67" cm="1">
        <f t="array" ref="C8314">INDEX('Step 5. Daily Avg Schedule Calc'!$A$2:$D$169,(WEEKDAY(A8314)-1)*24+HOUR(A8314)+1,3)</f>
        <v>1</v>
      </c>
      <c r="D8314" s="67" cm="1">
        <f t="array" ref="D8314">INDEX('Step 5. Daily Avg Schedule Calc'!$A$2:$D$169,(WEEKDAY(A8314)-1)*24+HOUR(A8314)+1,4)</f>
        <v>1</v>
      </c>
      <c r="E8314">
        <f>VLOOKUP(A8314,'Step 1.4 CNY OAT'!$A$1:$B$8761,2)</f>
        <v>34</v>
      </c>
      <c r="F8314" s="11">
        <f ca="1">('Step 3. Regression'!$B$18*E8314^2+'Step 3. Regression'!$C$18*E8314+'Step 3. Regression'!$D$18)*C8314</f>
        <v>6.6676129496622512</v>
      </c>
      <c r="G8314" s="11">
        <f ca="1">('Step 3. Regression'!$G$18*E8314^2+'Step 3. Regression'!$H$18*E8314+'Step 3. Regression'!$I$18)*D8314</f>
        <v>3.1634956041988254</v>
      </c>
    </row>
    <row r="8315" spans="1:7" x14ac:dyDescent="0.25">
      <c r="A8315" s="8">
        <f>IF(ISBLANK('Step 1.4 CNY OAT'!A8315),"-",'Step 1.4 CNY OAT'!A8315)</f>
        <v>43447.375</v>
      </c>
      <c r="B8315" s="26">
        <f t="shared" si="147"/>
        <v>346</v>
      </c>
      <c r="C8315" s="67" cm="1">
        <f t="array" ref="C8315">INDEX('Step 5. Daily Avg Schedule Calc'!$A$2:$D$169,(WEEKDAY(A8315)-1)*24+HOUR(A8315)+1,3)</f>
        <v>1</v>
      </c>
      <c r="D8315" s="67" cm="1">
        <f t="array" ref="D8315">INDEX('Step 5. Daily Avg Schedule Calc'!$A$2:$D$169,(WEEKDAY(A8315)-1)*24+HOUR(A8315)+1,4)</f>
        <v>1</v>
      </c>
      <c r="E8315">
        <f>VLOOKUP(A8315,'Step 1.4 CNY OAT'!$A$1:$B$8761,2)</f>
        <v>36</v>
      </c>
      <c r="F8315" s="11">
        <f ca="1">('Step 3. Regression'!$B$18*E8315^2+'Step 3. Regression'!$C$18*E8315+'Step 3. Regression'!$D$18)*C8315</f>
        <v>6.4458275763531816</v>
      </c>
      <c r="G8315" s="11">
        <f ca="1">('Step 3. Regression'!$G$18*E8315^2+'Step 3. Regression'!$H$18*E8315+'Step 3. Regression'!$I$18)*D8315</f>
        <v>3.0968021782742885</v>
      </c>
    </row>
    <row r="8316" spans="1:7" x14ac:dyDescent="0.25">
      <c r="A8316" s="8">
        <f>IF(ISBLANK('Step 1.4 CNY OAT'!A8316),"-",'Step 1.4 CNY OAT'!A8316)</f>
        <v>43447.416666666664</v>
      </c>
      <c r="B8316" s="26">
        <f t="shared" si="147"/>
        <v>346</v>
      </c>
      <c r="C8316" s="67" cm="1">
        <f t="array" ref="C8316">INDEX('Step 5. Daily Avg Schedule Calc'!$A$2:$D$169,(WEEKDAY(A8316)-1)*24+HOUR(A8316)+1,3)</f>
        <v>1</v>
      </c>
      <c r="D8316" s="67" cm="1">
        <f t="array" ref="D8316">INDEX('Step 5. Daily Avg Schedule Calc'!$A$2:$D$169,(WEEKDAY(A8316)-1)*24+HOUR(A8316)+1,4)</f>
        <v>1</v>
      </c>
      <c r="E8316">
        <f>VLOOKUP(A8316,'Step 1.4 CNY OAT'!$A$1:$B$8761,2)</f>
        <v>36</v>
      </c>
      <c r="F8316" s="11">
        <f ca="1">('Step 3. Regression'!$B$18*E8316^2+'Step 3. Regression'!$C$18*E8316+'Step 3. Regression'!$D$18)*C8316</f>
        <v>6.4458275763531816</v>
      </c>
      <c r="G8316" s="11">
        <f ca="1">('Step 3. Regression'!$G$18*E8316^2+'Step 3. Regression'!$H$18*E8316+'Step 3. Regression'!$I$18)*D8316</f>
        <v>3.0968021782742885</v>
      </c>
    </row>
    <row r="8317" spans="1:7" x14ac:dyDescent="0.25">
      <c r="A8317" s="8">
        <f>IF(ISBLANK('Step 1.4 CNY OAT'!A8317),"-",'Step 1.4 CNY OAT'!A8317)</f>
        <v>43447.458333333336</v>
      </c>
      <c r="B8317" s="26">
        <f t="shared" si="147"/>
        <v>346</v>
      </c>
      <c r="C8317" s="67" cm="1">
        <f t="array" ref="C8317">INDEX('Step 5. Daily Avg Schedule Calc'!$A$2:$D$169,(WEEKDAY(A8317)-1)*24+HOUR(A8317)+1,3)</f>
        <v>1</v>
      </c>
      <c r="D8317" s="67" cm="1">
        <f t="array" ref="D8317">INDEX('Step 5. Daily Avg Schedule Calc'!$A$2:$D$169,(WEEKDAY(A8317)-1)*24+HOUR(A8317)+1,4)</f>
        <v>1</v>
      </c>
      <c r="E8317">
        <f>VLOOKUP(A8317,'Step 1.4 CNY OAT'!$A$1:$B$8761,2)</f>
        <v>36</v>
      </c>
      <c r="F8317" s="11">
        <f ca="1">('Step 3. Regression'!$B$18*E8317^2+'Step 3. Regression'!$C$18*E8317+'Step 3. Regression'!$D$18)*C8317</f>
        <v>6.4458275763531816</v>
      </c>
      <c r="G8317" s="11">
        <f ca="1">('Step 3. Regression'!$G$18*E8317^2+'Step 3. Regression'!$H$18*E8317+'Step 3. Regression'!$I$18)*D8317</f>
        <v>3.0968021782742885</v>
      </c>
    </row>
    <row r="8318" spans="1:7" x14ac:dyDescent="0.25">
      <c r="A8318" s="8">
        <f>IF(ISBLANK('Step 1.4 CNY OAT'!A8318),"-",'Step 1.4 CNY OAT'!A8318)</f>
        <v>43447.5</v>
      </c>
      <c r="B8318" s="26">
        <f t="shared" si="147"/>
        <v>346</v>
      </c>
      <c r="C8318" s="67" cm="1">
        <f t="array" ref="C8318">INDEX('Step 5. Daily Avg Schedule Calc'!$A$2:$D$169,(WEEKDAY(A8318)-1)*24+HOUR(A8318)+1,3)</f>
        <v>1</v>
      </c>
      <c r="D8318" s="67" cm="1">
        <f t="array" ref="D8318">INDEX('Step 5. Daily Avg Schedule Calc'!$A$2:$D$169,(WEEKDAY(A8318)-1)*24+HOUR(A8318)+1,4)</f>
        <v>1</v>
      </c>
      <c r="E8318">
        <f>VLOOKUP(A8318,'Step 1.4 CNY OAT'!$A$1:$B$8761,2)</f>
        <v>36</v>
      </c>
      <c r="F8318" s="11">
        <f ca="1">('Step 3. Regression'!$B$18*E8318^2+'Step 3. Regression'!$C$18*E8318+'Step 3. Regression'!$D$18)*C8318</f>
        <v>6.4458275763531816</v>
      </c>
      <c r="G8318" s="11">
        <f ca="1">('Step 3. Regression'!$G$18*E8318^2+'Step 3. Regression'!$H$18*E8318+'Step 3. Regression'!$I$18)*D8318</f>
        <v>3.0968021782742885</v>
      </c>
    </row>
    <row r="8319" spans="1:7" x14ac:dyDescent="0.25">
      <c r="A8319" s="8">
        <f>IF(ISBLANK('Step 1.4 CNY OAT'!A8319),"-",'Step 1.4 CNY OAT'!A8319)</f>
        <v>43447.541666666664</v>
      </c>
      <c r="B8319" s="26">
        <f t="shared" si="147"/>
        <v>346</v>
      </c>
      <c r="C8319" s="67" cm="1">
        <f t="array" ref="C8319">INDEX('Step 5. Daily Avg Schedule Calc'!$A$2:$D$169,(WEEKDAY(A8319)-1)*24+HOUR(A8319)+1,3)</f>
        <v>1</v>
      </c>
      <c r="D8319" s="67" cm="1">
        <f t="array" ref="D8319">INDEX('Step 5. Daily Avg Schedule Calc'!$A$2:$D$169,(WEEKDAY(A8319)-1)*24+HOUR(A8319)+1,4)</f>
        <v>1</v>
      </c>
      <c r="E8319">
        <f>VLOOKUP(A8319,'Step 1.4 CNY OAT'!$A$1:$B$8761,2)</f>
        <v>38</v>
      </c>
      <c r="F8319" s="11">
        <f ca="1">('Step 3. Regression'!$B$18*E8319^2+'Step 3. Regression'!$C$18*E8319+'Step 3. Regression'!$D$18)*C8319</f>
        <v>6.2434427446277798</v>
      </c>
      <c r="G8319" s="11">
        <f ca="1">('Step 3. Regression'!$G$18*E8319^2+'Step 3. Regression'!$H$18*E8319+'Step 3. Regression'!$I$18)*D8319</f>
        <v>3.0350980549676709</v>
      </c>
    </row>
    <row r="8320" spans="1:7" x14ac:dyDescent="0.25">
      <c r="A8320" s="8">
        <f>IF(ISBLANK('Step 1.4 CNY OAT'!A8320),"-",'Step 1.4 CNY OAT'!A8320)</f>
        <v>43447.583333333336</v>
      </c>
      <c r="B8320" s="26">
        <f t="shared" si="147"/>
        <v>346</v>
      </c>
      <c r="C8320" s="67" cm="1">
        <f t="array" ref="C8320">INDEX('Step 5. Daily Avg Schedule Calc'!$A$2:$D$169,(WEEKDAY(A8320)-1)*24+HOUR(A8320)+1,3)</f>
        <v>1</v>
      </c>
      <c r="D8320" s="67" cm="1">
        <f t="array" ref="D8320">INDEX('Step 5. Daily Avg Schedule Calc'!$A$2:$D$169,(WEEKDAY(A8320)-1)*24+HOUR(A8320)+1,4)</f>
        <v>1</v>
      </c>
      <c r="E8320">
        <f>VLOOKUP(A8320,'Step 1.4 CNY OAT'!$A$1:$B$8761,2)</f>
        <v>37</v>
      </c>
      <c r="F8320" s="11">
        <f ca="1">('Step 3. Regression'!$B$18*E8320^2+'Step 3. Regression'!$C$18*E8320+'Step 3. Regression'!$D$18)*C8320</f>
        <v>6.3422100927925218</v>
      </c>
      <c r="G8320" s="11">
        <f ca="1">('Step 3. Regression'!$G$18*E8320^2+'Step 3. Regression'!$H$18*E8320+'Step 3. Regression'!$I$18)*D8320</f>
        <v>3.0653264537937401</v>
      </c>
    </row>
    <row r="8321" spans="1:7" x14ac:dyDescent="0.25">
      <c r="A8321" s="8">
        <f>IF(ISBLANK('Step 1.4 CNY OAT'!A8321),"-",'Step 1.4 CNY OAT'!A8321)</f>
        <v>43447.625</v>
      </c>
      <c r="B8321" s="26">
        <f t="shared" si="147"/>
        <v>346</v>
      </c>
      <c r="C8321" s="67" cm="1">
        <f t="array" ref="C8321">INDEX('Step 5. Daily Avg Schedule Calc'!$A$2:$D$169,(WEEKDAY(A8321)-1)*24+HOUR(A8321)+1,3)</f>
        <v>1</v>
      </c>
      <c r="D8321" s="67" cm="1">
        <f t="array" ref="D8321">INDEX('Step 5. Daily Avg Schedule Calc'!$A$2:$D$169,(WEEKDAY(A8321)-1)*24+HOUR(A8321)+1,4)</f>
        <v>1</v>
      </c>
      <c r="E8321">
        <f>VLOOKUP(A8321,'Step 1.4 CNY OAT'!$A$1:$B$8761,2)</f>
        <v>37</v>
      </c>
      <c r="F8321" s="11">
        <f ca="1">('Step 3. Regression'!$B$18*E8321^2+'Step 3. Regression'!$C$18*E8321+'Step 3. Regression'!$D$18)*C8321</f>
        <v>6.3422100927925218</v>
      </c>
      <c r="G8321" s="11">
        <f ca="1">('Step 3. Regression'!$G$18*E8321^2+'Step 3. Regression'!$H$18*E8321+'Step 3. Regression'!$I$18)*D8321</f>
        <v>3.0653264537937401</v>
      </c>
    </row>
    <row r="8322" spans="1:7" x14ac:dyDescent="0.25">
      <c r="A8322" s="8">
        <f>IF(ISBLANK('Step 1.4 CNY OAT'!A8322),"-",'Step 1.4 CNY OAT'!A8322)</f>
        <v>43447.666666666664</v>
      </c>
      <c r="B8322" s="26">
        <f t="shared" si="147"/>
        <v>346</v>
      </c>
      <c r="C8322" s="67" cm="1">
        <f t="array" ref="C8322">INDEX('Step 5. Daily Avg Schedule Calc'!$A$2:$D$169,(WEEKDAY(A8322)-1)*24+HOUR(A8322)+1,3)</f>
        <v>1</v>
      </c>
      <c r="D8322" s="67" cm="1">
        <f t="array" ref="D8322">INDEX('Step 5. Daily Avg Schedule Calc'!$A$2:$D$169,(WEEKDAY(A8322)-1)*24+HOUR(A8322)+1,4)</f>
        <v>1</v>
      </c>
      <c r="E8322">
        <f>VLOOKUP(A8322,'Step 1.4 CNY OAT'!$A$1:$B$8761,2)</f>
        <v>37</v>
      </c>
      <c r="F8322" s="11">
        <f ca="1">('Step 3. Regression'!$B$18*E8322^2+'Step 3. Regression'!$C$18*E8322+'Step 3. Regression'!$D$18)*C8322</f>
        <v>6.3422100927925218</v>
      </c>
      <c r="G8322" s="11">
        <f ca="1">('Step 3. Regression'!$G$18*E8322^2+'Step 3. Regression'!$H$18*E8322+'Step 3. Regression'!$I$18)*D8322</f>
        <v>3.0653264537937401</v>
      </c>
    </row>
    <row r="8323" spans="1:7" x14ac:dyDescent="0.25">
      <c r="A8323" s="8">
        <f>IF(ISBLANK('Step 1.4 CNY OAT'!A8323),"-",'Step 1.4 CNY OAT'!A8323)</f>
        <v>43447.708333333336</v>
      </c>
      <c r="B8323" s="26">
        <f t="shared" ref="B8323:B8386" si="148">_xlfn.DAYS(A8323,$A$2)</f>
        <v>346</v>
      </c>
      <c r="C8323" s="67" cm="1">
        <f t="array" ref="C8323">INDEX('Step 5. Daily Avg Schedule Calc'!$A$2:$D$169,(WEEKDAY(A8323)-1)*24+HOUR(A8323)+1,3)</f>
        <v>1</v>
      </c>
      <c r="D8323" s="67" cm="1">
        <f t="array" ref="D8323">INDEX('Step 5. Daily Avg Schedule Calc'!$A$2:$D$169,(WEEKDAY(A8323)-1)*24+HOUR(A8323)+1,4)</f>
        <v>1</v>
      </c>
      <c r="E8323">
        <f>VLOOKUP(A8323,'Step 1.4 CNY OAT'!$A$1:$B$8761,2)</f>
        <v>37</v>
      </c>
      <c r="F8323" s="11">
        <f ca="1">('Step 3. Regression'!$B$18*E8323^2+'Step 3. Regression'!$C$18*E8323+'Step 3. Regression'!$D$18)*C8323</f>
        <v>6.3422100927925218</v>
      </c>
      <c r="G8323" s="11">
        <f ca="1">('Step 3. Regression'!$G$18*E8323^2+'Step 3. Regression'!$H$18*E8323+'Step 3. Regression'!$I$18)*D8323</f>
        <v>3.0653264537937401</v>
      </c>
    </row>
    <row r="8324" spans="1:7" x14ac:dyDescent="0.25">
      <c r="A8324" s="8">
        <f>IF(ISBLANK('Step 1.4 CNY OAT'!A8324),"-",'Step 1.4 CNY OAT'!A8324)</f>
        <v>43447.75</v>
      </c>
      <c r="B8324" s="26">
        <f t="shared" si="148"/>
        <v>346</v>
      </c>
      <c r="C8324" s="67" cm="1">
        <f t="array" ref="C8324">INDEX('Step 5. Daily Avg Schedule Calc'!$A$2:$D$169,(WEEKDAY(A8324)-1)*24+HOUR(A8324)+1,3)</f>
        <v>1</v>
      </c>
      <c r="D8324" s="67" cm="1">
        <f t="array" ref="D8324">INDEX('Step 5. Daily Avg Schedule Calc'!$A$2:$D$169,(WEEKDAY(A8324)-1)*24+HOUR(A8324)+1,4)</f>
        <v>1</v>
      </c>
      <c r="E8324">
        <f>VLOOKUP(A8324,'Step 1.4 CNY OAT'!$A$1:$B$8761,2)</f>
        <v>40</v>
      </c>
      <c r="F8324" s="11">
        <f ca="1">('Step 3. Regression'!$B$18*E8324^2+'Step 3. Regression'!$C$18*E8324+'Step 3. Regression'!$D$18)*C8324</f>
        <v>6.0604584544860431</v>
      </c>
      <c r="G8324" s="11">
        <f ca="1">('Step 3. Regression'!$G$18*E8324^2+'Step 3. Regression'!$H$18*E8324+'Step 3. Regression'!$I$18)*D8324</f>
        <v>2.9783832342789713</v>
      </c>
    </row>
    <row r="8325" spans="1:7" x14ac:dyDescent="0.25">
      <c r="A8325" s="8">
        <f>IF(ISBLANK('Step 1.4 CNY OAT'!A8325),"-",'Step 1.4 CNY OAT'!A8325)</f>
        <v>43447.791666666664</v>
      </c>
      <c r="B8325" s="26">
        <f t="shared" si="148"/>
        <v>346</v>
      </c>
      <c r="C8325" s="67" cm="1">
        <f t="array" ref="C8325">INDEX('Step 5. Daily Avg Schedule Calc'!$A$2:$D$169,(WEEKDAY(A8325)-1)*24+HOUR(A8325)+1,3)</f>
        <v>1</v>
      </c>
      <c r="D8325" s="67" cm="1">
        <f t="array" ref="D8325">INDEX('Step 5. Daily Avg Schedule Calc'!$A$2:$D$169,(WEEKDAY(A8325)-1)*24+HOUR(A8325)+1,4)</f>
        <v>1</v>
      </c>
      <c r="E8325">
        <f>VLOOKUP(A8325,'Step 1.4 CNY OAT'!$A$1:$B$8761,2)</f>
        <v>40</v>
      </c>
      <c r="F8325" s="11">
        <f ca="1">('Step 3. Regression'!$B$18*E8325^2+'Step 3. Regression'!$C$18*E8325+'Step 3. Regression'!$D$18)*C8325</f>
        <v>6.0604584544860431</v>
      </c>
      <c r="G8325" s="11">
        <f ca="1">('Step 3. Regression'!$G$18*E8325^2+'Step 3. Regression'!$H$18*E8325+'Step 3. Regression'!$I$18)*D8325</f>
        <v>2.9783832342789713</v>
      </c>
    </row>
    <row r="8326" spans="1:7" x14ac:dyDescent="0.25">
      <c r="A8326" s="8">
        <f>IF(ISBLANK('Step 1.4 CNY OAT'!A8326),"-",'Step 1.4 CNY OAT'!A8326)</f>
        <v>43447.833333333336</v>
      </c>
      <c r="B8326" s="26">
        <f t="shared" si="148"/>
        <v>346</v>
      </c>
      <c r="C8326" s="67" cm="1">
        <f t="array" ref="C8326">INDEX('Step 5. Daily Avg Schedule Calc'!$A$2:$D$169,(WEEKDAY(A8326)-1)*24+HOUR(A8326)+1,3)</f>
        <v>1</v>
      </c>
      <c r="D8326" s="67" cm="1">
        <f t="array" ref="D8326">INDEX('Step 5. Daily Avg Schedule Calc'!$A$2:$D$169,(WEEKDAY(A8326)-1)*24+HOUR(A8326)+1,4)</f>
        <v>1</v>
      </c>
      <c r="E8326">
        <f>VLOOKUP(A8326,'Step 1.4 CNY OAT'!$A$1:$B$8761,2)</f>
        <v>41</v>
      </c>
      <c r="F8326" s="11">
        <f ca="1">('Step 3. Regression'!$B$18*E8326^2+'Step 3. Regression'!$C$18*E8326+'Step 3. Regression'!$D$18)*C8326</f>
        <v>5.9762415125090502</v>
      </c>
      <c r="G8326" s="11">
        <f ca="1">('Step 3. Regression'!$G$18*E8326^2+'Step 3. Regression'!$H$18*E8326+'Step 3. Regression'!$I$18)*D8326</f>
        <v>2.9518968124163409</v>
      </c>
    </row>
    <row r="8327" spans="1:7" x14ac:dyDescent="0.25">
      <c r="A8327" s="8">
        <f>IF(ISBLANK('Step 1.4 CNY OAT'!A8327),"-",'Step 1.4 CNY OAT'!A8327)</f>
        <v>43447.875</v>
      </c>
      <c r="B8327" s="26">
        <f t="shared" si="148"/>
        <v>346</v>
      </c>
      <c r="C8327" s="67" cm="1">
        <f t="array" ref="C8327">INDEX('Step 5. Daily Avg Schedule Calc'!$A$2:$D$169,(WEEKDAY(A8327)-1)*24+HOUR(A8327)+1,3)</f>
        <v>1</v>
      </c>
      <c r="D8327" s="67" cm="1">
        <f t="array" ref="D8327">INDEX('Step 5. Daily Avg Schedule Calc'!$A$2:$D$169,(WEEKDAY(A8327)-1)*24+HOUR(A8327)+1,4)</f>
        <v>1</v>
      </c>
      <c r="E8327">
        <f>VLOOKUP(A8327,'Step 1.4 CNY OAT'!$A$1:$B$8761,2)</f>
        <v>41</v>
      </c>
      <c r="F8327" s="11">
        <f ca="1">('Step 3. Regression'!$B$18*E8327^2+'Step 3. Regression'!$C$18*E8327+'Step 3. Regression'!$D$18)*C8327</f>
        <v>5.9762415125090502</v>
      </c>
      <c r="G8327" s="11">
        <f ca="1">('Step 3. Regression'!$G$18*E8327^2+'Step 3. Regression'!$H$18*E8327+'Step 3. Regression'!$I$18)*D8327</f>
        <v>2.9518968124163409</v>
      </c>
    </row>
    <row r="8328" spans="1:7" x14ac:dyDescent="0.25">
      <c r="A8328" s="8">
        <f>IF(ISBLANK('Step 1.4 CNY OAT'!A8328),"-",'Step 1.4 CNY OAT'!A8328)</f>
        <v>43447.916666666664</v>
      </c>
      <c r="B8328" s="26">
        <f t="shared" si="148"/>
        <v>346</v>
      </c>
      <c r="C8328" s="67" cm="1">
        <f t="array" ref="C8328">INDEX('Step 5. Daily Avg Schedule Calc'!$A$2:$D$169,(WEEKDAY(A8328)-1)*24+HOUR(A8328)+1,3)</f>
        <v>1</v>
      </c>
      <c r="D8328" s="67" cm="1">
        <f t="array" ref="D8328">INDEX('Step 5. Daily Avg Schedule Calc'!$A$2:$D$169,(WEEKDAY(A8328)-1)*24+HOUR(A8328)+1,4)</f>
        <v>1</v>
      </c>
      <c r="E8328">
        <f>VLOOKUP(A8328,'Step 1.4 CNY OAT'!$A$1:$B$8761,2)</f>
        <v>42</v>
      </c>
      <c r="F8328" s="11">
        <f ca="1">('Step 3. Regression'!$B$18*E8328^2+'Step 3. Regression'!$C$18*E8328+'Step 3. Regression'!$D$18)*C8328</f>
        <v>5.8968747059279734</v>
      </c>
      <c r="G8328" s="11">
        <f ca="1">('Step 3. Regression'!$G$18*E8328^2+'Step 3. Regression'!$H$18*E8328+'Step 3. Regression'!$I$18)*D8328</f>
        <v>2.9266577162081897</v>
      </c>
    </row>
    <row r="8329" spans="1:7" x14ac:dyDescent="0.25">
      <c r="A8329" s="8">
        <f>IF(ISBLANK('Step 1.4 CNY OAT'!A8329),"-",'Step 1.4 CNY OAT'!A8329)</f>
        <v>43447.958333333336</v>
      </c>
      <c r="B8329" s="26">
        <f t="shared" si="148"/>
        <v>346</v>
      </c>
      <c r="C8329" s="67" cm="1">
        <f t="array" ref="C8329">INDEX('Step 5. Daily Avg Schedule Calc'!$A$2:$D$169,(WEEKDAY(A8329)-1)*24+HOUR(A8329)+1,3)</f>
        <v>1</v>
      </c>
      <c r="D8329" s="67" cm="1">
        <f t="array" ref="D8329">INDEX('Step 5. Daily Avg Schedule Calc'!$A$2:$D$169,(WEEKDAY(A8329)-1)*24+HOUR(A8329)+1,4)</f>
        <v>1</v>
      </c>
      <c r="E8329">
        <f>VLOOKUP(A8329,'Step 1.4 CNY OAT'!$A$1:$B$8761,2)</f>
        <v>40</v>
      </c>
      <c r="F8329" s="11">
        <f ca="1">('Step 3. Regression'!$B$18*E8329^2+'Step 3. Regression'!$C$18*E8329+'Step 3. Regression'!$D$18)*C8329</f>
        <v>6.0604584544860431</v>
      </c>
      <c r="G8329" s="11">
        <f ca="1">('Step 3. Regression'!$G$18*E8329^2+'Step 3. Regression'!$H$18*E8329+'Step 3. Regression'!$I$18)*D8329</f>
        <v>2.9783832342789713</v>
      </c>
    </row>
    <row r="8330" spans="1:7" x14ac:dyDescent="0.25">
      <c r="A8330" s="8">
        <f>IF(ISBLANK('Step 1.4 CNY OAT'!A8330),"-",'Step 1.4 CNY OAT'!A8330)</f>
        <v>43448</v>
      </c>
      <c r="B8330" s="26">
        <f t="shared" si="148"/>
        <v>347</v>
      </c>
      <c r="C8330" s="67" cm="1">
        <f t="array" ref="C8330">INDEX('Step 5. Daily Avg Schedule Calc'!$A$2:$D$169,(WEEKDAY(A8330)-1)*24+HOUR(A8330)+1,3)</f>
        <v>1</v>
      </c>
      <c r="D8330" s="67" cm="1">
        <f t="array" ref="D8330">INDEX('Step 5. Daily Avg Schedule Calc'!$A$2:$D$169,(WEEKDAY(A8330)-1)*24+HOUR(A8330)+1,4)</f>
        <v>1</v>
      </c>
      <c r="E8330">
        <f>VLOOKUP(A8330,'Step 1.4 CNY OAT'!$A$1:$B$8761,2)</f>
        <v>40</v>
      </c>
      <c r="F8330" s="11">
        <f ca="1">('Step 3. Regression'!$B$18*E8330^2+'Step 3. Regression'!$C$18*E8330+'Step 3. Regression'!$D$18)*C8330</f>
        <v>6.0604584544860431</v>
      </c>
      <c r="G8330" s="11">
        <f ca="1">('Step 3. Regression'!$G$18*E8330^2+'Step 3. Regression'!$H$18*E8330+'Step 3. Regression'!$I$18)*D8330</f>
        <v>2.9783832342789713</v>
      </c>
    </row>
    <row r="8331" spans="1:7" x14ac:dyDescent="0.25">
      <c r="A8331" s="8">
        <f>IF(ISBLANK('Step 1.4 CNY OAT'!A8331),"-",'Step 1.4 CNY OAT'!A8331)</f>
        <v>43448.041666666664</v>
      </c>
      <c r="B8331" s="26">
        <f t="shared" si="148"/>
        <v>347</v>
      </c>
      <c r="C8331" s="67" cm="1">
        <f t="array" ref="C8331">INDEX('Step 5. Daily Avg Schedule Calc'!$A$2:$D$169,(WEEKDAY(A8331)-1)*24+HOUR(A8331)+1,3)</f>
        <v>1</v>
      </c>
      <c r="D8331" s="67" cm="1">
        <f t="array" ref="D8331">INDEX('Step 5. Daily Avg Schedule Calc'!$A$2:$D$169,(WEEKDAY(A8331)-1)*24+HOUR(A8331)+1,4)</f>
        <v>1</v>
      </c>
      <c r="E8331">
        <f>VLOOKUP(A8331,'Step 1.4 CNY OAT'!$A$1:$B$8761,2)</f>
        <v>40</v>
      </c>
      <c r="F8331" s="11">
        <f ca="1">('Step 3. Regression'!$B$18*E8331^2+'Step 3. Regression'!$C$18*E8331+'Step 3. Regression'!$D$18)*C8331</f>
        <v>6.0604584544860431</v>
      </c>
      <c r="G8331" s="11">
        <f ca="1">('Step 3. Regression'!$G$18*E8331^2+'Step 3. Regression'!$H$18*E8331+'Step 3. Regression'!$I$18)*D8331</f>
        <v>2.9783832342789713</v>
      </c>
    </row>
    <row r="8332" spans="1:7" x14ac:dyDescent="0.25">
      <c r="A8332" s="8">
        <f>IF(ISBLANK('Step 1.4 CNY OAT'!A8332),"-",'Step 1.4 CNY OAT'!A8332)</f>
        <v>43448.083333333336</v>
      </c>
      <c r="B8332" s="26">
        <f t="shared" si="148"/>
        <v>347</v>
      </c>
      <c r="C8332" s="67" cm="1">
        <f t="array" ref="C8332">INDEX('Step 5. Daily Avg Schedule Calc'!$A$2:$D$169,(WEEKDAY(A8332)-1)*24+HOUR(A8332)+1,3)</f>
        <v>1</v>
      </c>
      <c r="D8332" s="67" cm="1">
        <f t="array" ref="D8332">INDEX('Step 5. Daily Avg Schedule Calc'!$A$2:$D$169,(WEEKDAY(A8332)-1)*24+HOUR(A8332)+1,4)</f>
        <v>1</v>
      </c>
      <c r="E8332">
        <f>VLOOKUP(A8332,'Step 1.4 CNY OAT'!$A$1:$B$8761,2)</f>
        <v>40</v>
      </c>
      <c r="F8332" s="11">
        <f ca="1">('Step 3. Regression'!$B$18*E8332^2+'Step 3. Regression'!$C$18*E8332+'Step 3. Regression'!$D$18)*C8332</f>
        <v>6.0604584544860431</v>
      </c>
      <c r="G8332" s="11">
        <f ca="1">('Step 3. Regression'!$G$18*E8332^2+'Step 3. Regression'!$H$18*E8332+'Step 3. Regression'!$I$18)*D8332</f>
        <v>2.9783832342789713</v>
      </c>
    </row>
    <row r="8333" spans="1:7" x14ac:dyDescent="0.25">
      <c r="A8333" s="8">
        <f>IF(ISBLANK('Step 1.4 CNY OAT'!A8333),"-",'Step 1.4 CNY OAT'!A8333)</f>
        <v>43448.125</v>
      </c>
      <c r="B8333" s="26">
        <f t="shared" si="148"/>
        <v>347</v>
      </c>
      <c r="C8333" s="67" cm="1">
        <f t="array" ref="C8333">INDEX('Step 5. Daily Avg Schedule Calc'!$A$2:$D$169,(WEEKDAY(A8333)-1)*24+HOUR(A8333)+1,3)</f>
        <v>1</v>
      </c>
      <c r="D8333" s="67" cm="1">
        <f t="array" ref="D8333">INDEX('Step 5. Daily Avg Schedule Calc'!$A$2:$D$169,(WEEKDAY(A8333)-1)*24+HOUR(A8333)+1,4)</f>
        <v>1</v>
      </c>
      <c r="E8333">
        <f>VLOOKUP(A8333,'Step 1.4 CNY OAT'!$A$1:$B$8761,2)</f>
        <v>41</v>
      </c>
      <c r="F8333" s="11">
        <f ca="1">('Step 3. Regression'!$B$18*E8333^2+'Step 3. Regression'!$C$18*E8333+'Step 3. Regression'!$D$18)*C8333</f>
        <v>5.9762415125090502</v>
      </c>
      <c r="G8333" s="11">
        <f ca="1">('Step 3. Regression'!$G$18*E8333^2+'Step 3. Regression'!$H$18*E8333+'Step 3. Regression'!$I$18)*D8333</f>
        <v>2.9518968124163409</v>
      </c>
    </row>
    <row r="8334" spans="1:7" x14ac:dyDescent="0.25">
      <c r="A8334" s="8">
        <f>IF(ISBLANK('Step 1.4 CNY OAT'!A8334),"-",'Step 1.4 CNY OAT'!A8334)</f>
        <v>43448.166666666664</v>
      </c>
      <c r="B8334" s="26">
        <f t="shared" si="148"/>
        <v>347</v>
      </c>
      <c r="C8334" s="67" cm="1">
        <f t="array" ref="C8334">INDEX('Step 5. Daily Avg Schedule Calc'!$A$2:$D$169,(WEEKDAY(A8334)-1)*24+HOUR(A8334)+1,3)</f>
        <v>1</v>
      </c>
      <c r="D8334" s="67" cm="1">
        <f t="array" ref="D8334">INDEX('Step 5. Daily Avg Schedule Calc'!$A$2:$D$169,(WEEKDAY(A8334)-1)*24+HOUR(A8334)+1,4)</f>
        <v>1</v>
      </c>
      <c r="E8334">
        <f>VLOOKUP(A8334,'Step 1.4 CNY OAT'!$A$1:$B$8761,2)</f>
        <v>41</v>
      </c>
      <c r="F8334" s="11">
        <f ca="1">('Step 3. Regression'!$B$18*E8334^2+'Step 3. Regression'!$C$18*E8334+'Step 3. Regression'!$D$18)*C8334</f>
        <v>5.9762415125090502</v>
      </c>
      <c r="G8334" s="11">
        <f ca="1">('Step 3. Regression'!$G$18*E8334^2+'Step 3. Regression'!$H$18*E8334+'Step 3. Regression'!$I$18)*D8334</f>
        <v>2.9518968124163409</v>
      </c>
    </row>
    <row r="8335" spans="1:7" x14ac:dyDescent="0.25">
      <c r="A8335" s="8">
        <f>IF(ISBLANK('Step 1.4 CNY OAT'!A8335),"-",'Step 1.4 CNY OAT'!A8335)</f>
        <v>43448.208333333336</v>
      </c>
      <c r="B8335" s="26">
        <f t="shared" si="148"/>
        <v>347</v>
      </c>
      <c r="C8335" s="67" cm="1">
        <f t="array" ref="C8335">INDEX('Step 5. Daily Avg Schedule Calc'!$A$2:$D$169,(WEEKDAY(A8335)-1)*24+HOUR(A8335)+1,3)</f>
        <v>1</v>
      </c>
      <c r="D8335" s="67" cm="1">
        <f t="array" ref="D8335">INDEX('Step 5. Daily Avg Schedule Calc'!$A$2:$D$169,(WEEKDAY(A8335)-1)*24+HOUR(A8335)+1,4)</f>
        <v>1</v>
      </c>
      <c r="E8335">
        <f>VLOOKUP(A8335,'Step 1.4 CNY OAT'!$A$1:$B$8761,2)</f>
        <v>41</v>
      </c>
      <c r="F8335" s="11">
        <f ca="1">('Step 3. Regression'!$B$18*E8335^2+'Step 3. Regression'!$C$18*E8335+'Step 3. Regression'!$D$18)*C8335</f>
        <v>5.9762415125090502</v>
      </c>
      <c r="G8335" s="11">
        <f ca="1">('Step 3. Regression'!$G$18*E8335^2+'Step 3. Regression'!$H$18*E8335+'Step 3. Regression'!$I$18)*D8335</f>
        <v>2.9518968124163409</v>
      </c>
    </row>
    <row r="8336" spans="1:7" x14ac:dyDescent="0.25">
      <c r="A8336" s="8">
        <f>IF(ISBLANK('Step 1.4 CNY OAT'!A8336),"-",'Step 1.4 CNY OAT'!A8336)</f>
        <v>43448.25</v>
      </c>
      <c r="B8336" s="26">
        <f t="shared" si="148"/>
        <v>347</v>
      </c>
      <c r="C8336" s="67" cm="1">
        <f t="array" ref="C8336">INDEX('Step 5. Daily Avg Schedule Calc'!$A$2:$D$169,(WEEKDAY(A8336)-1)*24+HOUR(A8336)+1,3)</f>
        <v>1</v>
      </c>
      <c r="D8336" s="67" cm="1">
        <f t="array" ref="D8336">INDEX('Step 5. Daily Avg Schedule Calc'!$A$2:$D$169,(WEEKDAY(A8336)-1)*24+HOUR(A8336)+1,4)</f>
        <v>1</v>
      </c>
      <c r="E8336">
        <f>VLOOKUP(A8336,'Step 1.4 CNY OAT'!$A$1:$B$8761,2)</f>
        <v>42</v>
      </c>
      <c r="F8336" s="11">
        <f ca="1">('Step 3. Regression'!$B$18*E8336^2+'Step 3. Regression'!$C$18*E8336+'Step 3. Regression'!$D$18)*C8336</f>
        <v>5.8968747059279734</v>
      </c>
      <c r="G8336" s="11">
        <f ca="1">('Step 3. Regression'!$G$18*E8336^2+'Step 3. Regression'!$H$18*E8336+'Step 3. Regression'!$I$18)*D8336</f>
        <v>2.9266577162081897</v>
      </c>
    </row>
    <row r="8337" spans="1:7" x14ac:dyDescent="0.25">
      <c r="A8337" s="8">
        <f>IF(ISBLANK('Step 1.4 CNY OAT'!A8337),"-",'Step 1.4 CNY OAT'!A8337)</f>
        <v>43448.291666666664</v>
      </c>
      <c r="B8337" s="26">
        <f t="shared" si="148"/>
        <v>347</v>
      </c>
      <c r="C8337" s="67" cm="1">
        <f t="array" ref="C8337">INDEX('Step 5. Daily Avg Schedule Calc'!$A$2:$D$169,(WEEKDAY(A8337)-1)*24+HOUR(A8337)+1,3)</f>
        <v>1</v>
      </c>
      <c r="D8337" s="67" cm="1">
        <f t="array" ref="D8337">INDEX('Step 5. Daily Avg Schedule Calc'!$A$2:$D$169,(WEEKDAY(A8337)-1)*24+HOUR(A8337)+1,4)</f>
        <v>1</v>
      </c>
      <c r="E8337">
        <f>VLOOKUP(A8337,'Step 1.4 CNY OAT'!$A$1:$B$8761,2)</f>
        <v>42</v>
      </c>
      <c r="F8337" s="11">
        <f ca="1">('Step 3. Regression'!$B$18*E8337^2+'Step 3. Regression'!$C$18*E8337+'Step 3. Regression'!$D$18)*C8337</f>
        <v>5.8968747059279734</v>
      </c>
      <c r="G8337" s="11">
        <f ca="1">('Step 3. Regression'!$G$18*E8337^2+'Step 3. Regression'!$H$18*E8337+'Step 3. Regression'!$I$18)*D8337</f>
        <v>2.9266577162081897</v>
      </c>
    </row>
    <row r="8338" spans="1:7" x14ac:dyDescent="0.25">
      <c r="A8338" s="8">
        <f>IF(ISBLANK('Step 1.4 CNY OAT'!A8338),"-",'Step 1.4 CNY OAT'!A8338)</f>
        <v>43448.333333333336</v>
      </c>
      <c r="B8338" s="26">
        <f t="shared" si="148"/>
        <v>347</v>
      </c>
      <c r="C8338" s="67" cm="1">
        <f t="array" ref="C8338">INDEX('Step 5. Daily Avg Schedule Calc'!$A$2:$D$169,(WEEKDAY(A8338)-1)*24+HOUR(A8338)+1,3)</f>
        <v>1</v>
      </c>
      <c r="D8338" s="67" cm="1">
        <f t="array" ref="D8338">INDEX('Step 5. Daily Avg Schedule Calc'!$A$2:$D$169,(WEEKDAY(A8338)-1)*24+HOUR(A8338)+1,4)</f>
        <v>1</v>
      </c>
      <c r="E8338">
        <f>VLOOKUP(A8338,'Step 1.4 CNY OAT'!$A$1:$B$8761,2)</f>
        <v>43</v>
      </c>
      <c r="F8338" s="11">
        <f ca="1">('Step 3. Regression'!$B$18*E8338^2+'Step 3. Regression'!$C$18*E8338+'Step 3. Regression'!$D$18)*C8338</f>
        <v>5.8223580347428134</v>
      </c>
      <c r="G8338" s="11">
        <f ca="1">('Step 3. Regression'!$G$18*E8338^2+'Step 3. Regression'!$H$18*E8338+'Step 3. Regression'!$I$18)*D8338</f>
        <v>2.902665945654519</v>
      </c>
    </row>
    <row r="8339" spans="1:7" x14ac:dyDescent="0.25">
      <c r="A8339" s="8">
        <f>IF(ISBLANK('Step 1.4 CNY OAT'!A8339),"-",'Step 1.4 CNY OAT'!A8339)</f>
        <v>43448.375</v>
      </c>
      <c r="B8339" s="26">
        <f t="shared" si="148"/>
        <v>347</v>
      </c>
      <c r="C8339" s="67" cm="1">
        <f t="array" ref="C8339">INDEX('Step 5. Daily Avg Schedule Calc'!$A$2:$D$169,(WEEKDAY(A8339)-1)*24+HOUR(A8339)+1,3)</f>
        <v>1</v>
      </c>
      <c r="D8339" s="67" cm="1">
        <f t="array" ref="D8339">INDEX('Step 5. Daily Avg Schedule Calc'!$A$2:$D$169,(WEEKDAY(A8339)-1)*24+HOUR(A8339)+1,4)</f>
        <v>1</v>
      </c>
      <c r="E8339">
        <f>VLOOKUP(A8339,'Step 1.4 CNY OAT'!$A$1:$B$8761,2)</f>
        <v>46</v>
      </c>
      <c r="F8339" s="11">
        <f ca="1">('Step 3. Regression'!$B$18*E8339^2+'Step 3. Regression'!$C$18*E8339+'Step 3. Regression'!$D$18)*C8339</f>
        <v>5.6279088335628336</v>
      </c>
      <c r="G8339" s="11">
        <f ca="1">('Step 3. Regression'!$G$18*E8339^2+'Step 3. Regression'!$H$18*E8339+'Step 3. Regression'!$I$18)*D8339</f>
        <v>2.8381745879203826</v>
      </c>
    </row>
    <row r="8340" spans="1:7" x14ac:dyDescent="0.25">
      <c r="A8340" s="8">
        <f>IF(ISBLANK('Step 1.4 CNY OAT'!A8340),"-",'Step 1.4 CNY OAT'!A8340)</f>
        <v>43448.416666666664</v>
      </c>
      <c r="B8340" s="26">
        <f t="shared" si="148"/>
        <v>347</v>
      </c>
      <c r="C8340" s="67" cm="1">
        <f t="array" ref="C8340">INDEX('Step 5. Daily Avg Schedule Calc'!$A$2:$D$169,(WEEKDAY(A8340)-1)*24+HOUR(A8340)+1,3)</f>
        <v>1</v>
      </c>
      <c r="D8340" s="67" cm="1">
        <f t="array" ref="D8340">INDEX('Step 5. Daily Avg Schedule Calc'!$A$2:$D$169,(WEEKDAY(A8340)-1)*24+HOUR(A8340)+1,4)</f>
        <v>1</v>
      </c>
      <c r="E8340">
        <f>VLOOKUP(A8340,'Step 1.4 CNY OAT'!$A$1:$B$8761,2)</f>
        <v>49</v>
      </c>
      <c r="F8340" s="11">
        <f ca="1">('Step 3. Regression'!$B$18*E8340^2+'Step 3. Regression'!$C$18*E8340+'Step 3. Regression'!$D$18)*C8340</f>
        <v>5.4771108509461008</v>
      </c>
      <c r="G8340" s="11">
        <f ca="1">('Step 3. Regression'!$G$18*E8340^2+'Step 3. Regression'!$H$18*E8340+'Step 3. Regression'!$I$18)*D8340</f>
        <v>2.7849091610765626</v>
      </c>
    </row>
    <row r="8341" spans="1:7" x14ac:dyDescent="0.25">
      <c r="A8341" s="8">
        <f>IF(ISBLANK('Step 1.4 CNY OAT'!A8341),"-",'Step 1.4 CNY OAT'!A8341)</f>
        <v>43448.458333333336</v>
      </c>
      <c r="B8341" s="26">
        <f t="shared" si="148"/>
        <v>347</v>
      </c>
      <c r="C8341" s="67" cm="1">
        <f t="array" ref="C8341">INDEX('Step 5. Daily Avg Schedule Calc'!$A$2:$D$169,(WEEKDAY(A8341)-1)*24+HOUR(A8341)+1,3)</f>
        <v>1</v>
      </c>
      <c r="D8341" s="67" cm="1">
        <f t="array" ref="D8341">INDEX('Step 5. Daily Avg Schedule Calc'!$A$2:$D$169,(WEEKDAY(A8341)-1)*24+HOUR(A8341)+1,4)</f>
        <v>1</v>
      </c>
      <c r="E8341">
        <f>VLOOKUP(A8341,'Step 1.4 CNY OAT'!$A$1:$B$8761,2)</f>
        <v>45</v>
      </c>
      <c r="F8341" s="11">
        <f ca="1">('Step 3. Regression'!$B$18*E8341^2+'Step 3. Regression'!$C$18*E8341+'Step 3. Regression'!$D$18)*C8341</f>
        <v>5.6878750985602435</v>
      </c>
      <c r="G8341" s="11">
        <f ca="1">('Step 3. Regression'!$G$18*E8341^2+'Step 3. Regression'!$H$18*E8341+'Step 3. Regression'!$I$18)*D8341</f>
        <v>2.8584243815106145</v>
      </c>
    </row>
    <row r="8342" spans="1:7" x14ac:dyDescent="0.25">
      <c r="A8342" s="8">
        <f>IF(ISBLANK('Step 1.4 CNY OAT'!A8342),"-",'Step 1.4 CNY OAT'!A8342)</f>
        <v>43448.5</v>
      </c>
      <c r="B8342" s="26">
        <f t="shared" si="148"/>
        <v>347</v>
      </c>
      <c r="C8342" s="67" cm="1">
        <f t="array" ref="C8342">INDEX('Step 5. Daily Avg Schedule Calc'!$A$2:$D$169,(WEEKDAY(A8342)-1)*24+HOUR(A8342)+1,3)</f>
        <v>1</v>
      </c>
      <c r="D8342" s="67" cm="1">
        <f t="array" ref="D8342">INDEX('Step 5. Daily Avg Schedule Calc'!$A$2:$D$169,(WEEKDAY(A8342)-1)*24+HOUR(A8342)+1,4)</f>
        <v>1</v>
      </c>
      <c r="E8342">
        <f>VLOOKUP(A8342,'Step 1.4 CNY OAT'!$A$1:$B$8761,2)</f>
        <v>45</v>
      </c>
      <c r="F8342" s="11">
        <f ca="1">('Step 3. Regression'!$B$18*E8342^2+'Step 3. Regression'!$C$18*E8342+'Step 3. Regression'!$D$18)*C8342</f>
        <v>5.6878750985602435</v>
      </c>
      <c r="G8342" s="11">
        <f ca="1">('Step 3. Regression'!$G$18*E8342^2+'Step 3. Regression'!$H$18*E8342+'Step 3. Regression'!$I$18)*D8342</f>
        <v>2.8584243815106145</v>
      </c>
    </row>
    <row r="8343" spans="1:7" x14ac:dyDescent="0.25">
      <c r="A8343" s="8">
        <f>IF(ISBLANK('Step 1.4 CNY OAT'!A8343),"-",'Step 1.4 CNY OAT'!A8343)</f>
        <v>43448.541666666664</v>
      </c>
      <c r="B8343" s="26">
        <f t="shared" si="148"/>
        <v>347</v>
      </c>
      <c r="C8343" s="67" cm="1">
        <f t="array" ref="C8343">INDEX('Step 5. Daily Avg Schedule Calc'!$A$2:$D$169,(WEEKDAY(A8343)-1)*24+HOUR(A8343)+1,3)</f>
        <v>1</v>
      </c>
      <c r="D8343" s="67" cm="1">
        <f t="array" ref="D8343">INDEX('Step 5. Daily Avg Schedule Calc'!$A$2:$D$169,(WEEKDAY(A8343)-1)*24+HOUR(A8343)+1,4)</f>
        <v>1</v>
      </c>
      <c r="E8343">
        <f>VLOOKUP(A8343,'Step 1.4 CNY OAT'!$A$1:$B$8761,2)</f>
        <v>45</v>
      </c>
      <c r="F8343" s="11">
        <f ca="1">('Step 3. Regression'!$B$18*E8343^2+'Step 3. Regression'!$C$18*E8343+'Step 3. Regression'!$D$18)*C8343</f>
        <v>5.6878750985602435</v>
      </c>
      <c r="G8343" s="11">
        <f ca="1">('Step 3. Regression'!$G$18*E8343^2+'Step 3. Regression'!$H$18*E8343+'Step 3. Regression'!$I$18)*D8343</f>
        <v>2.8584243815106145</v>
      </c>
    </row>
    <row r="8344" spans="1:7" x14ac:dyDescent="0.25">
      <c r="A8344" s="8">
        <f>IF(ISBLANK('Step 1.4 CNY OAT'!A8344),"-",'Step 1.4 CNY OAT'!A8344)</f>
        <v>43448.583333333336</v>
      </c>
      <c r="B8344" s="26">
        <f t="shared" si="148"/>
        <v>347</v>
      </c>
      <c r="C8344" s="67" cm="1">
        <f t="array" ref="C8344">INDEX('Step 5. Daily Avg Schedule Calc'!$A$2:$D$169,(WEEKDAY(A8344)-1)*24+HOUR(A8344)+1,3)</f>
        <v>1</v>
      </c>
      <c r="D8344" s="67" cm="1">
        <f t="array" ref="D8344">INDEX('Step 5. Daily Avg Schedule Calc'!$A$2:$D$169,(WEEKDAY(A8344)-1)*24+HOUR(A8344)+1,4)</f>
        <v>1</v>
      </c>
      <c r="E8344">
        <f>VLOOKUP(A8344,'Step 1.4 CNY OAT'!$A$1:$B$8761,2)</f>
        <v>45</v>
      </c>
      <c r="F8344" s="11">
        <f ca="1">('Step 3. Regression'!$B$18*E8344^2+'Step 3. Regression'!$C$18*E8344+'Step 3. Regression'!$D$18)*C8344</f>
        <v>5.6878750985602435</v>
      </c>
      <c r="G8344" s="11">
        <f ca="1">('Step 3. Regression'!$G$18*E8344^2+'Step 3. Regression'!$H$18*E8344+'Step 3. Regression'!$I$18)*D8344</f>
        <v>2.8584243815106145</v>
      </c>
    </row>
    <row r="8345" spans="1:7" x14ac:dyDescent="0.25">
      <c r="A8345" s="8">
        <f>IF(ISBLANK('Step 1.4 CNY OAT'!A8345),"-",'Step 1.4 CNY OAT'!A8345)</f>
        <v>43448.625</v>
      </c>
      <c r="B8345" s="26">
        <f t="shared" si="148"/>
        <v>347</v>
      </c>
      <c r="C8345" s="67" cm="1">
        <f t="array" ref="C8345">INDEX('Step 5. Daily Avg Schedule Calc'!$A$2:$D$169,(WEEKDAY(A8345)-1)*24+HOUR(A8345)+1,3)</f>
        <v>1</v>
      </c>
      <c r="D8345" s="67" cm="1">
        <f t="array" ref="D8345">INDEX('Step 5. Daily Avg Schedule Calc'!$A$2:$D$169,(WEEKDAY(A8345)-1)*24+HOUR(A8345)+1,4)</f>
        <v>1</v>
      </c>
      <c r="E8345">
        <f>VLOOKUP(A8345,'Step 1.4 CNY OAT'!$A$1:$B$8761,2)</f>
        <v>45</v>
      </c>
      <c r="F8345" s="11">
        <f ca="1">('Step 3. Regression'!$B$18*E8345^2+'Step 3. Regression'!$C$18*E8345+'Step 3. Regression'!$D$18)*C8345</f>
        <v>5.6878750985602435</v>
      </c>
      <c r="G8345" s="11">
        <f ca="1">('Step 3. Regression'!$G$18*E8345^2+'Step 3. Regression'!$H$18*E8345+'Step 3. Regression'!$I$18)*D8345</f>
        <v>2.8584243815106145</v>
      </c>
    </row>
    <row r="8346" spans="1:7" x14ac:dyDescent="0.25">
      <c r="A8346" s="8">
        <f>IF(ISBLANK('Step 1.4 CNY OAT'!A8346),"-",'Step 1.4 CNY OAT'!A8346)</f>
        <v>43448.666666666664</v>
      </c>
      <c r="B8346" s="26">
        <f t="shared" si="148"/>
        <v>347</v>
      </c>
      <c r="C8346" s="67" cm="1">
        <f t="array" ref="C8346">INDEX('Step 5. Daily Avg Schedule Calc'!$A$2:$D$169,(WEEKDAY(A8346)-1)*24+HOUR(A8346)+1,3)</f>
        <v>1</v>
      </c>
      <c r="D8346" s="67" cm="1">
        <f t="array" ref="D8346">INDEX('Step 5. Daily Avg Schedule Calc'!$A$2:$D$169,(WEEKDAY(A8346)-1)*24+HOUR(A8346)+1,4)</f>
        <v>1</v>
      </c>
      <c r="E8346">
        <f>VLOOKUP(A8346,'Step 1.4 CNY OAT'!$A$1:$B$8761,2)</f>
        <v>50</v>
      </c>
      <c r="F8346" s="11">
        <f ca="1">('Step 3. Regression'!$B$18*E8346^2+'Step 3. Regression'!$C$18*E8346+'Step 3. Regression'!$D$18)*C8346</f>
        <v>5.4365451275323569</v>
      </c>
      <c r="G8346" s="11">
        <f ca="1">('Step 3. Regression'!$G$18*E8346^2+'Step 3. Regression'!$H$18*E8346+'Step 3. Regression'!$I$18)*D8346</f>
        <v>2.7696486701042482</v>
      </c>
    </row>
    <row r="8347" spans="1:7" x14ac:dyDescent="0.25">
      <c r="A8347" s="8">
        <f>IF(ISBLANK('Step 1.4 CNY OAT'!A8347),"-",'Step 1.4 CNY OAT'!A8347)</f>
        <v>43448.708333333336</v>
      </c>
      <c r="B8347" s="26">
        <f t="shared" si="148"/>
        <v>347</v>
      </c>
      <c r="C8347" s="67" cm="1">
        <f t="array" ref="C8347">INDEX('Step 5. Daily Avg Schedule Calc'!$A$2:$D$169,(WEEKDAY(A8347)-1)*24+HOUR(A8347)+1,3)</f>
        <v>1</v>
      </c>
      <c r="D8347" s="67" cm="1">
        <f t="array" ref="D8347">INDEX('Step 5. Daily Avg Schedule Calc'!$A$2:$D$169,(WEEKDAY(A8347)-1)*24+HOUR(A8347)+1,4)</f>
        <v>1</v>
      </c>
      <c r="E8347">
        <f>VLOOKUP(A8347,'Step 1.4 CNY OAT'!$A$1:$B$8761,2)</f>
        <v>52</v>
      </c>
      <c r="F8347" s="11">
        <f ca="1">('Step 3. Regression'!$B$18*E8347^2+'Step 3. Regression'!$C$18*E8347+'Step 3. Regression'!$D$18)*C8347</f>
        <v>5.3699640868926206</v>
      </c>
      <c r="G8347" s="11">
        <f ca="1">('Step 3. Regression'!$G$18*E8347^2+'Step 3. Regression'!$H$18*E8347+'Step 3. Regression'!$I$18)*D8347</f>
        <v>2.7428696651230586</v>
      </c>
    </row>
    <row r="8348" spans="1:7" x14ac:dyDescent="0.25">
      <c r="A8348" s="8">
        <f>IF(ISBLANK('Step 1.4 CNY OAT'!A8348),"-",'Step 1.4 CNY OAT'!A8348)</f>
        <v>43448.75</v>
      </c>
      <c r="B8348" s="26">
        <f t="shared" si="148"/>
        <v>347</v>
      </c>
      <c r="C8348" s="67" cm="1">
        <f t="array" ref="C8348">INDEX('Step 5. Daily Avg Schedule Calc'!$A$2:$D$169,(WEEKDAY(A8348)-1)*24+HOUR(A8348)+1,3)</f>
        <v>1</v>
      </c>
      <c r="D8348" s="67" cm="1">
        <f t="array" ref="D8348">INDEX('Step 5. Daily Avg Schedule Calc'!$A$2:$D$169,(WEEKDAY(A8348)-1)*24+HOUR(A8348)+1,4)</f>
        <v>1</v>
      </c>
      <c r="E8348">
        <f>VLOOKUP(A8348,'Step 1.4 CNY OAT'!$A$1:$B$8761,2)</f>
        <v>50</v>
      </c>
      <c r="F8348" s="11">
        <f ca="1">('Step 3. Regression'!$B$18*E8348^2+'Step 3. Regression'!$C$18*E8348+'Step 3. Regression'!$D$18)*C8348</f>
        <v>5.4365451275323569</v>
      </c>
      <c r="G8348" s="11">
        <f ca="1">('Step 3. Regression'!$G$18*E8348^2+'Step 3. Regression'!$H$18*E8348+'Step 3. Regression'!$I$18)*D8348</f>
        <v>2.7696486701042482</v>
      </c>
    </row>
    <row r="8349" spans="1:7" x14ac:dyDescent="0.25">
      <c r="A8349" s="8">
        <f>IF(ISBLANK('Step 1.4 CNY OAT'!A8349),"-",'Step 1.4 CNY OAT'!A8349)</f>
        <v>43448.791666666664</v>
      </c>
      <c r="B8349" s="26">
        <f t="shared" si="148"/>
        <v>347</v>
      </c>
      <c r="C8349" s="67" cm="1">
        <f t="array" ref="C8349">INDEX('Step 5. Daily Avg Schedule Calc'!$A$2:$D$169,(WEEKDAY(A8349)-1)*24+HOUR(A8349)+1,3)</f>
        <v>1</v>
      </c>
      <c r="D8349" s="67" cm="1">
        <f t="array" ref="D8349">INDEX('Step 5. Daily Avg Schedule Calc'!$A$2:$D$169,(WEEKDAY(A8349)-1)*24+HOUR(A8349)+1,4)</f>
        <v>1</v>
      </c>
      <c r="E8349">
        <f>VLOOKUP(A8349,'Step 1.4 CNY OAT'!$A$1:$B$8761,2)</f>
        <v>51</v>
      </c>
      <c r="F8349" s="11">
        <f ca="1">('Step 3. Regression'!$B$18*E8349^2+'Step 3. Regression'!$C$18*E8349+'Step 3. Regression'!$D$18)*C8349</f>
        <v>5.4008295395145307</v>
      </c>
      <c r="G8349" s="11">
        <f ca="1">('Step 3. Regression'!$G$18*E8349^2+'Step 3. Regression'!$H$18*E8349+'Step 3. Regression'!$I$18)*D8349</f>
        <v>2.7556355047864143</v>
      </c>
    </row>
    <row r="8350" spans="1:7" x14ac:dyDescent="0.25">
      <c r="A8350" s="8">
        <f>IF(ISBLANK('Step 1.4 CNY OAT'!A8350),"-",'Step 1.4 CNY OAT'!A8350)</f>
        <v>43448.833333333336</v>
      </c>
      <c r="B8350" s="26">
        <f t="shared" si="148"/>
        <v>347</v>
      </c>
      <c r="C8350" s="67" cm="1">
        <f t="array" ref="C8350">INDEX('Step 5. Daily Avg Schedule Calc'!$A$2:$D$169,(WEEKDAY(A8350)-1)*24+HOUR(A8350)+1,3)</f>
        <v>1</v>
      </c>
      <c r="D8350" s="67" cm="1">
        <f t="array" ref="D8350">INDEX('Step 5. Daily Avg Schedule Calc'!$A$2:$D$169,(WEEKDAY(A8350)-1)*24+HOUR(A8350)+1,4)</f>
        <v>1</v>
      </c>
      <c r="E8350">
        <f>VLOOKUP(A8350,'Step 1.4 CNY OAT'!$A$1:$B$8761,2)</f>
        <v>50</v>
      </c>
      <c r="F8350" s="11">
        <f ca="1">('Step 3. Regression'!$B$18*E8350^2+'Step 3. Regression'!$C$18*E8350+'Step 3. Regression'!$D$18)*C8350</f>
        <v>5.4365451275323569</v>
      </c>
      <c r="G8350" s="11">
        <f ca="1">('Step 3. Regression'!$G$18*E8350^2+'Step 3. Regression'!$H$18*E8350+'Step 3. Regression'!$I$18)*D8350</f>
        <v>2.7696486701042482</v>
      </c>
    </row>
    <row r="8351" spans="1:7" x14ac:dyDescent="0.25">
      <c r="A8351" s="8">
        <f>IF(ISBLANK('Step 1.4 CNY OAT'!A8351),"-",'Step 1.4 CNY OAT'!A8351)</f>
        <v>43448.875</v>
      </c>
      <c r="B8351" s="26">
        <f t="shared" si="148"/>
        <v>347</v>
      </c>
      <c r="C8351" s="67" cm="1">
        <f t="array" ref="C8351">INDEX('Step 5. Daily Avg Schedule Calc'!$A$2:$D$169,(WEEKDAY(A8351)-1)*24+HOUR(A8351)+1,3)</f>
        <v>1</v>
      </c>
      <c r="D8351" s="67" cm="1">
        <f t="array" ref="D8351">INDEX('Step 5. Daily Avg Schedule Calc'!$A$2:$D$169,(WEEKDAY(A8351)-1)*24+HOUR(A8351)+1,4)</f>
        <v>1</v>
      </c>
      <c r="E8351">
        <f>VLOOKUP(A8351,'Step 1.4 CNY OAT'!$A$1:$B$8761,2)</f>
        <v>50</v>
      </c>
      <c r="F8351" s="11">
        <f ca="1">('Step 3. Regression'!$B$18*E8351^2+'Step 3. Regression'!$C$18*E8351+'Step 3. Regression'!$D$18)*C8351</f>
        <v>5.4365451275323569</v>
      </c>
      <c r="G8351" s="11">
        <f ca="1">('Step 3. Regression'!$G$18*E8351^2+'Step 3. Regression'!$H$18*E8351+'Step 3. Regression'!$I$18)*D8351</f>
        <v>2.7696486701042482</v>
      </c>
    </row>
    <row r="8352" spans="1:7" x14ac:dyDescent="0.25">
      <c r="A8352" s="8">
        <f>IF(ISBLANK('Step 1.4 CNY OAT'!A8352),"-",'Step 1.4 CNY OAT'!A8352)</f>
        <v>43448.916666666664</v>
      </c>
      <c r="B8352" s="26">
        <f t="shared" si="148"/>
        <v>347</v>
      </c>
      <c r="C8352" s="67" cm="1">
        <f t="array" ref="C8352">INDEX('Step 5. Daily Avg Schedule Calc'!$A$2:$D$169,(WEEKDAY(A8352)-1)*24+HOUR(A8352)+1,3)</f>
        <v>1</v>
      </c>
      <c r="D8352" s="67" cm="1">
        <f t="array" ref="D8352">INDEX('Step 5. Daily Avg Schedule Calc'!$A$2:$D$169,(WEEKDAY(A8352)-1)*24+HOUR(A8352)+1,4)</f>
        <v>1</v>
      </c>
      <c r="E8352">
        <f>VLOOKUP(A8352,'Step 1.4 CNY OAT'!$A$1:$B$8761,2)</f>
        <v>50</v>
      </c>
      <c r="F8352" s="11">
        <f ca="1">('Step 3. Regression'!$B$18*E8352^2+'Step 3. Regression'!$C$18*E8352+'Step 3. Regression'!$D$18)*C8352</f>
        <v>5.4365451275323569</v>
      </c>
      <c r="G8352" s="11">
        <f ca="1">('Step 3. Regression'!$G$18*E8352^2+'Step 3. Regression'!$H$18*E8352+'Step 3. Regression'!$I$18)*D8352</f>
        <v>2.7696486701042482</v>
      </c>
    </row>
    <row r="8353" spans="1:7" x14ac:dyDescent="0.25">
      <c r="A8353" s="8">
        <f>IF(ISBLANK('Step 1.4 CNY OAT'!A8353),"-",'Step 1.4 CNY OAT'!A8353)</f>
        <v>43448.958333333336</v>
      </c>
      <c r="B8353" s="26">
        <f t="shared" si="148"/>
        <v>347</v>
      </c>
      <c r="C8353" s="67" cm="1">
        <f t="array" ref="C8353">INDEX('Step 5. Daily Avg Schedule Calc'!$A$2:$D$169,(WEEKDAY(A8353)-1)*24+HOUR(A8353)+1,3)</f>
        <v>1</v>
      </c>
      <c r="D8353" s="67" cm="1">
        <f t="array" ref="D8353">INDEX('Step 5. Daily Avg Schedule Calc'!$A$2:$D$169,(WEEKDAY(A8353)-1)*24+HOUR(A8353)+1,4)</f>
        <v>1</v>
      </c>
      <c r="E8353">
        <f>VLOOKUP(A8353,'Step 1.4 CNY OAT'!$A$1:$B$8761,2)</f>
        <v>50</v>
      </c>
      <c r="F8353" s="11">
        <f ca="1">('Step 3. Regression'!$B$18*E8353^2+'Step 3. Regression'!$C$18*E8353+'Step 3. Regression'!$D$18)*C8353</f>
        <v>5.4365451275323569</v>
      </c>
      <c r="G8353" s="11">
        <f ca="1">('Step 3. Regression'!$G$18*E8353^2+'Step 3. Regression'!$H$18*E8353+'Step 3. Regression'!$I$18)*D8353</f>
        <v>2.7696486701042482</v>
      </c>
    </row>
    <row r="8354" spans="1:7" x14ac:dyDescent="0.25">
      <c r="A8354" s="8">
        <f>IF(ISBLANK('Step 1.4 CNY OAT'!A8354),"-",'Step 1.4 CNY OAT'!A8354)</f>
        <v>43449</v>
      </c>
      <c r="B8354" s="26">
        <f t="shared" si="148"/>
        <v>348</v>
      </c>
      <c r="C8354" s="67" cm="1">
        <f t="array" ref="C8354">INDEX('Step 5. Daily Avg Schedule Calc'!$A$2:$D$169,(WEEKDAY(A8354)-1)*24+HOUR(A8354)+1,3)</f>
        <v>1</v>
      </c>
      <c r="D8354" s="67" cm="1">
        <f t="array" ref="D8354">INDEX('Step 5. Daily Avg Schedule Calc'!$A$2:$D$169,(WEEKDAY(A8354)-1)*24+HOUR(A8354)+1,4)</f>
        <v>1</v>
      </c>
      <c r="E8354">
        <f>VLOOKUP(A8354,'Step 1.4 CNY OAT'!$A$1:$B$8761,2)</f>
        <v>50</v>
      </c>
      <c r="F8354" s="11">
        <f ca="1">('Step 3. Regression'!$B$18*E8354^2+'Step 3. Regression'!$C$18*E8354+'Step 3. Regression'!$D$18)*C8354</f>
        <v>5.4365451275323569</v>
      </c>
      <c r="G8354" s="11">
        <f ca="1">('Step 3. Regression'!$G$18*E8354^2+'Step 3. Regression'!$H$18*E8354+'Step 3. Regression'!$I$18)*D8354</f>
        <v>2.7696486701042482</v>
      </c>
    </row>
    <row r="8355" spans="1:7" x14ac:dyDescent="0.25">
      <c r="A8355" s="8">
        <f>IF(ISBLANK('Step 1.4 CNY OAT'!A8355),"-",'Step 1.4 CNY OAT'!A8355)</f>
        <v>43449.041666666664</v>
      </c>
      <c r="B8355" s="26">
        <f t="shared" si="148"/>
        <v>348</v>
      </c>
      <c r="C8355" s="67" cm="1">
        <f t="array" ref="C8355">INDEX('Step 5. Daily Avg Schedule Calc'!$A$2:$D$169,(WEEKDAY(A8355)-1)*24+HOUR(A8355)+1,3)</f>
        <v>1</v>
      </c>
      <c r="D8355" s="67" cm="1">
        <f t="array" ref="D8355">INDEX('Step 5. Daily Avg Schedule Calc'!$A$2:$D$169,(WEEKDAY(A8355)-1)*24+HOUR(A8355)+1,4)</f>
        <v>1</v>
      </c>
      <c r="E8355">
        <f>VLOOKUP(A8355,'Step 1.4 CNY OAT'!$A$1:$B$8761,2)</f>
        <v>48</v>
      </c>
      <c r="F8355" s="11">
        <f ca="1">('Step 3. Regression'!$B$18*E8355^2+'Step 3. Regression'!$C$18*E8355+'Step 3. Regression'!$D$18)*C8355</f>
        <v>5.5225267097557609</v>
      </c>
      <c r="G8355" s="11">
        <f ca="1">('Step 3. Regression'!$G$18*E8355^2+'Step 3. Regression'!$H$18*E8355+'Step 3. Regression'!$I$18)*D8355</f>
        <v>2.8014169777033562</v>
      </c>
    </row>
    <row r="8356" spans="1:7" x14ac:dyDescent="0.25">
      <c r="A8356" s="8">
        <f>IF(ISBLANK('Step 1.4 CNY OAT'!A8356),"-",'Step 1.4 CNY OAT'!A8356)</f>
        <v>43449.083333333336</v>
      </c>
      <c r="B8356" s="26">
        <f t="shared" si="148"/>
        <v>348</v>
      </c>
      <c r="C8356" s="67" cm="1">
        <f t="array" ref="C8356">INDEX('Step 5. Daily Avg Schedule Calc'!$A$2:$D$169,(WEEKDAY(A8356)-1)*24+HOUR(A8356)+1,3)</f>
        <v>1</v>
      </c>
      <c r="D8356" s="67" cm="1">
        <f t="array" ref="D8356">INDEX('Step 5. Daily Avg Schedule Calc'!$A$2:$D$169,(WEEKDAY(A8356)-1)*24+HOUR(A8356)+1,4)</f>
        <v>1</v>
      </c>
      <c r="E8356">
        <f>VLOOKUP(A8356,'Step 1.4 CNY OAT'!$A$1:$B$8761,2)</f>
        <v>46</v>
      </c>
      <c r="F8356" s="11">
        <f ca="1">('Step 3. Regression'!$B$18*E8356^2+'Step 3. Regression'!$C$18*E8356+'Step 3. Regression'!$D$18)*C8356</f>
        <v>5.6279088335628336</v>
      </c>
      <c r="G8356" s="11">
        <f ca="1">('Step 3. Regression'!$G$18*E8356^2+'Step 3. Regression'!$H$18*E8356+'Step 3. Regression'!$I$18)*D8356</f>
        <v>2.8381745879203826</v>
      </c>
    </row>
    <row r="8357" spans="1:7" x14ac:dyDescent="0.25">
      <c r="A8357" s="8">
        <f>IF(ISBLANK('Step 1.4 CNY OAT'!A8357),"-",'Step 1.4 CNY OAT'!A8357)</f>
        <v>43449.125</v>
      </c>
      <c r="B8357" s="26">
        <f t="shared" si="148"/>
        <v>348</v>
      </c>
      <c r="C8357" s="67" cm="1">
        <f t="array" ref="C8357">INDEX('Step 5. Daily Avg Schedule Calc'!$A$2:$D$169,(WEEKDAY(A8357)-1)*24+HOUR(A8357)+1,3)</f>
        <v>1</v>
      </c>
      <c r="D8357" s="67" cm="1">
        <f t="array" ref="D8357">INDEX('Step 5. Daily Avg Schedule Calc'!$A$2:$D$169,(WEEKDAY(A8357)-1)*24+HOUR(A8357)+1,4)</f>
        <v>1</v>
      </c>
      <c r="E8357">
        <f>VLOOKUP(A8357,'Step 1.4 CNY OAT'!$A$1:$B$8761,2)</f>
        <v>46</v>
      </c>
      <c r="F8357" s="11">
        <f ca="1">('Step 3. Regression'!$B$18*E8357^2+'Step 3. Regression'!$C$18*E8357+'Step 3. Regression'!$D$18)*C8357</f>
        <v>5.6279088335628336</v>
      </c>
      <c r="G8357" s="11">
        <f ca="1">('Step 3. Regression'!$G$18*E8357^2+'Step 3. Regression'!$H$18*E8357+'Step 3. Regression'!$I$18)*D8357</f>
        <v>2.8381745879203826</v>
      </c>
    </row>
    <row r="8358" spans="1:7" x14ac:dyDescent="0.25">
      <c r="A8358" s="8">
        <f>IF(ISBLANK('Step 1.4 CNY OAT'!A8358),"-",'Step 1.4 CNY OAT'!A8358)</f>
        <v>43449.166666666664</v>
      </c>
      <c r="B8358" s="26">
        <f t="shared" si="148"/>
        <v>348</v>
      </c>
      <c r="C8358" s="67" cm="1">
        <f t="array" ref="C8358">INDEX('Step 5. Daily Avg Schedule Calc'!$A$2:$D$169,(WEEKDAY(A8358)-1)*24+HOUR(A8358)+1,3)</f>
        <v>1</v>
      </c>
      <c r="D8358" s="67" cm="1">
        <f t="array" ref="D8358">INDEX('Step 5. Daily Avg Schedule Calc'!$A$2:$D$169,(WEEKDAY(A8358)-1)*24+HOUR(A8358)+1,4)</f>
        <v>1</v>
      </c>
      <c r="E8358">
        <f>VLOOKUP(A8358,'Step 1.4 CNY OAT'!$A$1:$B$8761,2)</f>
        <v>46</v>
      </c>
      <c r="F8358" s="11">
        <f ca="1">('Step 3. Regression'!$B$18*E8358^2+'Step 3. Regression'!$C$18*E8358+'Step 3. Regression'!$D$18)*C8358</f>
        <v>5.6279088335628336</v>
      </c>
      <c r="G8358" s="11">
        <f ca="1">('Step 3. Regression'!$G$18*E8358^2+'Step 3. Regression'!$H$18*E8358+'Step 3. Regression'!$I$18)*D8358</f>
        <v>2.8381745879203826</v>
      </c>
    </row>
    <row r="8359" spans="1:7" x14ac:dyDescent="0.25">
      <c r="A8359" s="8">
        <f>IF(ISBLANK('Step 1.4 CNY OAT'!A8359),"-",'Step 1.4 CNY OAT'!A8359)</f>
        <v>43449.208333333336</v>
      </c>
      <c r="B8359" s="26">
        <f t="shared" si="148"/>
        <v>348</v>
      </c>
      <c r="C8359" s="67" cm="1">
        <f t="array" ref="C8359">INDEX('Step 5. Daily Avg Schedule Calc'!$A$2:$D$169,(WEEKDAY(A8359)-1)*24+HOUR(A8359)+1,3)</f>
        <v>1</v>
      </c>
      <c r="D8359" s="67" cm="1">
        <f t="array" ref="D8359">INDEX('Step 5. Daily Avg Schedule Calc'!$A$2:$D$169,(WEEKDAY(A8359)-1)*24+HOUR(A8359)+1,4)</f>
        <v>1</v>
      </c>
      <c r="E8359">
        <f>VLOOKUP(A8359,'Step 1.4 CNY OAT'!$A$1:$B$8761,2)</f>
        <v>46</v>
      </c>
      <c r="F8359" s="11">
        <f ca="1">('Step 3. Regression'!$B$18*E8359^2+'Step 3. Regression'!$C$18*E8359+'Step 3. Regression'!$D$18)*C8359</f>
        <v>5.6279088335628336</v>
      </c>
      <c r="G8359" s="11">
        <f ca="1">('Step 3. Regression'!$G$18*E8359^2+'Step 3. Regression'!$H$18*E8359+'Step 3. Regression'!$I$18)*D8359</f>
        <v>2.8381745879203826</v>
      </c>
    </row>
    <row r="8360" spans="1:7" x14ac:dyDescent="0.25">
      <c r="A8360" s="8">
        <f>IF(ISBLANK('Step 1.4 CNY OAT'!A8360),"-",'Step 1.4 CNY OAT'!A8360)</f>
        <v>43449.25</v>
      </c>
      <c r="B8360" s="26">
        <f t="shared" si="148"/>
        <v>348</v>
      </c>
      <c r="C8360" s="67" cm="1">
        <f t="array" ref="C8360">INDEX('Step 5. Daily Avg Schedule Calc'!$A$2:$D$169,(WEEKDAY(A8360)-1)*24+HOUR(A8360)+1,3)</f>
        <v>1</v>
      </c>
      <c r="D8360" s="67" cm="1">
        <f t="array" ref="D8360">INDEX('Step 5. Daily Avg Schedule Calc'!$A$2:$D$169,(WEEKDAY(A8360)-1)*24+HOUR(A8360)+1,4)</f>
        <v>1</v>
      </c>
      <c r="E8360">
        <f>VLOOKUP(A8360,'Step 1.4 CNY OAT'!$A$1:$B$8761,2)</f>
        <v>46</v>
      </c>
      <c r="F8360" s="11">
        <f ca="1">('Step 3. Regression'!$B$18*E8360^2+'Step 3. Regression'!$C$18*E8360+'Step 3. Regression'!$D$18)*C8360</f>
        <v>5.6279088335628336</v>
      </c>
      <c r="G8360" s="11">
        <f ca="1">('Step 3. Regression'!$G$18*E8360^2+'Step 3. Regression'!$H$18*E8360+'Step 3. Regression'!$I$18)*D8360</f>
        <v>2.8381745879203826</v>
      </c>
    </row>
    <row r="8361" spans="1:7" x14ac:dyDescent="0.25">
      <c r="A8361" s="8">
        <f>IF(ISBLANK('Step 1.4 CNY OAT'!A8361),"-",'Step 1.4 CNY OAT'!A8361)</f>
        <v>43449.291666666664</v>
      </c>
      <c r="B8361" s="26">
        <f t="shared" si="148"/>
        <v>348</v>
      </c>
      <c r="C8361" s="67" cm="1">
        <f t="array" ref="C8361">INDEX('Step 5. Daily Avg Schedule Calc'!$A$2:$D$169,(WEEKDAY(A8361)-1)*24+HOUR(A8361)+1,3)</f>
        <v>1</v>
      </c>
      <c r="D8361" s="67" cm="1">
        <f t="array" ref="D8361">INDEX('Step 5. Daily Avg Schedule Calc'!$A$2:$D$169,(WEEKDAY(A8361)-1)*24+HOUR(A8361)+1,4)</f>
        <v>1</v>
      </c>
      <c r="E8361">
        <f>VLOOKUP(A8361,'Step 1.4 CNY OAT'!$A$1:$B$8761,2)</f>
        <v>47</v>
      </c>
      <c r="F8361" s="11">
        <f ca="1">('Step 3. Regression'!$B$18*E8361^2+'Step 3. Regression'!$C$18*E8361+'Step 3. Regression'!$D$18)*C8361</f>
        <v>5.5727927039613396</v>
      </c>
      <c r="G8361" s="11">
        <f ca="1">('Step 3. Regression'!$G$18*E8361^2+'Step 3. Regression'!$H$18*E8361+'Step 3. Regression'!$I$18)*D8361</f>
        <v>2.8191721199846294</v>
      </c>
    </row>
    <row r="8362" spans="1:7" x14ac:dyDescent="0.25">
      <c r="A8362" s="8">
        <f>IF(ISBLANK('Step 1.4 CNY OAT'!A8362),"-",'Step 1.4 CNY OAT'!A8362)</f>
        <v>43449.333333333336</v>
      </c>
      <c r="B8362" s="26">
        <f t="shared" si="148"/>
        <v>348</v>
      </c>
      <c r="C8362" s="67" cm="1">
        <f t="array" ref="C8362">INDEX('Step 5. Daily Avg Schedule Calc'!$A$2:$D$169,(WEEKDAY(A8362)-1)*24+HOUR(A8362)+1,3)</f>
        <v>1</v>
      </c>
      <c r="D8362" s="67" cm="1">
        <f t="array" ref="D8362">INDEX('Step 5. Daily Avg Schedule Calc'!$A$2:$D$169,(WEEKDAY(A8362)-1)*24+HOUR(A8362)+1,4)</f>
        <v>1</v>
      </c>
      <c r="E8362">
        <f>VLOOKUP(A8362,'Step 1.4 CNY OAT'!$A$1:$B$8761,2)</f>
        <v>46</v>
      </c>
      <c r="F8362" s="11">
        <f ca="1">('Step 3. Regression'!$B$18*E8362^2+'Step 3. Regression'!$C$18*E8362+'Step 3. Regression'!$D$18)*C8362</f>
        <v>5.6279088335628336</v>
      </c>
      <c r="G8362" s="11">
        <f ca="1">('Step 3. Regression'!$G$18*E8362^2+'Step 3. Regression'!$H$18*E8362+'Step 3. Regression'!$I$18)*D8362</f>
        <v>2.8381745879203826</v>
      </c>
    </row>
    <row r="8363" spans="1:7" x14ac:dyDescent="0.25">
      <c r="A8363" s="8">
        <f>IF(ISBLANK('Step 1.4 CNY OAT'!A8363),"-",'Step 1.4 CNY OAT'!A8363)</f>
        <v>43449.375</v>
      </c>
      <c r="B8363" s="26">
        <f t="shared" si="148"/>
        <v>348</v>
      </c>
      <c r="C8363" s="67" cm="1">
        <f t="array" ref="C8363">INDEX('Step 5. Daily Avg Schedule Calc'!$A$2:$D$169,(WEEKDAY(A8363)-1)*24+HOUR(A8363)+1,3)</f>
        <v>1</v>
      </c>
      <c r="D8363" s="67" cm="1">
        <f t="array" ref="D8363">INDEX('Step 5. Daily Avg Schedule Calc'!$A$2:$D$169,(WEEKDAY(A8363)-1)*24+HOUR(A8363)+1,4)</f>
        <v>1</v>
      </c>
      <c r="E8363">
        <f>VLOOKUP(A8363,'Step 1.4 CNY OAT'!$A$1:$B$8761,2)</f>
        <v>46</v>
      </c>
      <c r="F8363" s="11">
        <f ca="1">('Step 3. Regression'!$B$18*E8363^2+'Step 3. Regression'!$C$18*E8363+'Step 3. Regression'!$D$18)*C8363</f>
        <v>5.6279088335628336</v>
      </c>
      <c r="G8363" s="11">
        <f ca="1">('Step 3. Regression'!$G$18*E8363^2+'Step 3. Regression'!$H$18*E8363+'Step 3. Regression'!$I$18)*D8363</f>
        <v>2.8381745879203826</v>
      </c>
    </row>
    <row r="8364" spans="1:7" x14ac:dyDescent="0.25">
      <c r="A8364" s="8">
        <f>IF(ISBLANK('Step 1.4 CNY OAT'!A8364),"-",'Step 1.4 CNY OAT'!A8364)</f>
        <v>43449.416666666664</v>
      </c>
      <c r="B8364" s="26">
        <f t="shared" si="148"/>
        <v>348</v>
      </c>
      <c r="C8364" s="67" cm="1">
        <f t="array" ref="C8364">INDEX('Step 5. Daily Avg Schedule Calc'!$A$2:$D$169,(WEEKDAY(A8364)-1)*24+HOUR(A8364)+1,3)</f>
        <v>1</v>
      </c>
      <c r="D8364" s="67" cm="1">
        <f t="array" ref="D8364">INDEX('Step 5. Daily Avg Schedule Calc'!$A$2:$D$169,(WEEKDAY(A8364)-1)*24+HOUR(A8364)+1,4)</f>
        <v>1</v>
      </c>
      <c r="E8364">
        <f>VLOOKUP(A8364,'Step 1.4 CNY OAT'!$A$1:$B$8761,2)</f>
        <v>47</v>
      </c>
      <c r="F8364" s="11">
        <f ca="1">('Step 3. Regression'!$B$18*E8364^2+'Step 3. Regression'!$C$18*E8364+'Step 3. Regression'!$D$18)*C8364</f>
        <v>5.5727927039613396</v>
      </c>
      <c r="G8364" s="11">
        <f ca="1">('Step 3. Regression'!$G$18*E8364^2+'Step 3. Regression'!$H$18*E8364+'Step 3. Regression'!$I$18)*D8364</f>
        <v>2.8191721199846294</v>
      </c>
    </row>
    <row r="8365" spans="1:7" x14ac:dyDescent="0.25">
      <c r="A8365" s="8">
        <f>IF(ISBLANK('Step 1.4 CNY OAT'!A8365),"-",'Step 1.4 CNY OAT'!A8365)</f>
        <v>43449.458333333336</v>
      </c>
      <c r="B8365" s="26">
        <f t="shared" si="148"/>
        <v>348</v>
      </c>
      <c r="C8365" s="67" cm="1">
        <f t="array" ref="C8365">INDEX('Step 5. Daily Avg Schedule Calc'!$A$2:$D$169,(WEEKDAY(A8365)-1)*24+HOUR(A8365)+1,3)</f>
        <v>1</v>
      </c>
      <c r="D8365" s="67" cm="1">
        <f t="array" ref="D8365">INDEX('Step 5. Daily Avg Schedule Calc'!$A$2:$D$169,(WEEKDAY(A8365)-1)*24+HOUR(A8365)+1,4)</f>
        <v>1</v>
      </c>
      <c r="E8365">
        <f>VLOOKUP(A8365,'Step 1.4 CNY OAT'!$A$1:$B$8761,2)</f>
        <v>46</v>
      </c>
      <c r="F8365" s="11">
        <f ca="1">('Step 3. Regression'!$B$18*E8365^2+'Step 3. Regression'!$C$18*E8365+'Step 3. Regression'!$D$18)*C8365</f>
        <v>5.6279088335628336</v>
      </c>
      <c r="G8365" s="11">
        <f ca="1">('Step 3. Regression'!$G$18*E8365^2+'Step 3. Regression'!$H$18*E8365+'Step 3. Regression'!$I$18)*D8365</f>
        <v>2.8381745879203826</v>
      </c>
    </row>
    <row r="8366" spans="1:7" x14ac:dyDescent="0.25">
      <c r="A8366" s="8">
        <f>IF(ISBLANK('Step 1.4 CNY OAT'!A8366),"-",'Step 1.4 CNY OAT'!A8366)</f>
        <v>43449.5</v>
      </c>
      <c r="B8366" s="26">
        <f t="shared" si="148"/>
        <v>348</v>
      </c>
      <c r="C8366" s="67" cm="1">
        <f t="array" ref="C8366">INDEX('Step 5. Daily Avg Schedule Calc'!$A$2:$D$169,(WEEKDAY(A8366)-1)*24+HOUR(A8366)+1,3)</f>
        <v>1</v>
      </c>
      <c r="D8366" s="67" cm="1">
        <f t="array" ref="D8366">INDEX('Step 5. Daily Avg Schedule Calc'!$A$2:$D$169,(WEEKDAY(A8366)-1)*24+HOUR(A8366)+1,4)</f>
        <v>1</v>
      </c>
      <c r="E8366">
        <f>VLOOKUP(A8366,'Step 1.4 CNY OAT'!$A$1:$B$8761,2)</f>
        <v>46</v>
      </c>
      <c r="F8366" s="11">
        <f ca="1">('Step 3. Regression'!$B$18*E8366^2+'Step 3. Regression'!$C$18*E8366+'Step 3. Regression'!$D$18)*C8366</f>
        <v>5.6279088335628336</v>
      </c>
      <c r="G8366" s="11">
        <f ca="1">('Step 3. Regression'!$G$18*E8366^2+'Step 3. Regression'!$H$18*E8366+'Step 3. Regression'!$I$18)*D8366</f>
        <v>2.8381745879203826</v>
      </c>
    </row>
    <row r="8367" spans="1:7" x14ac:dyDescent="0.25">
      <c r="A8367" s="8">
        <f>IF(ISBLANK('Step 1.4 CNY OAT'!A8367),"-",'Step 1.4 CNY OAT'!A8367)</f>
        <v>43449.541666666664</v>
      </c>
      <c r="B8367" s="26">
        <f t="shared" si="148"/>
        <v>348</v>
      </c>
      <c r="C8367" s="67" cm="1">
        <f t="array" ref="C8367">INDEX('Step 5. Daily Avg Schedule Calc'!$A$2:$D$169,(WEEKDAY(A8367)-1)*24+HOUR(A8367)+1,3)</f>
        <v>1</v>
      </c>
      <c r="D8367" s="67" cm="1">
        <f t="array" ref="D8367">INDEX('Step 5. Daily Avg Schedule Calc'!$A$2:$D$169,(WEEKDAY(A8367)-1)*24+HOUR(A8367)+1,4)</f>
        <v>1</v>
      </c>
      <c r="E8367">
        <f>VLOOKUP(A8367,'Step 1.4 CNY OAT'!$A$1:$B$8761,2)</f>
        <v>48</v>
      </c>
      <c r="F8367" s="11">
        <f ca="1">('Step 3. Regression'!$B$18*E8367^2+'Step 3. Regression'!$C$18*E8367+'Step 3. Regression'!$D$18)*C8367</f>
        <v>5.5225267097557609</v>
      </c>
      <c r="G8367" s="11">
        <f ca="1">('Step 3. Regression'!$G$18*E8367^2+'Step 3. Regression'!$H$18*E8367+'Step 3. Regression'!$I$18)*D8367</f>
        <v>2.8014169777033562</v>
      </c>
    </row>
    <row r="8368" spans="1:7" x14ac:dyDescent="0.25">
      <c r="A8368" s="8">
        <f>IF(ISBLANK('Step 1.4 CNY OAT'!A8368),"-",'Step 1.4 CNY OAT'!A8368)</f>
        <v>43449.583333333336</v>
      </c>
      <c r="B8368" s="26">
        <f t="shared" si="148"/>
        <v>348</v>
      </c>
      <c r="C8368" s="67" cm="1">
        <f t="array" ref="C8368">INDEX('Step 5. Daily Avg Schedule Calc'!$A$2:$D$169,(WEEKDAY(A8368)-1)*24+HOUR(A8368)+1,3)</f>
        <v>1</v>
      </c>
      <c r="D8368" s="67" cm="1">
        <f t="array" ref="D8368">INDEX('Step 5. Daily Avg Schedule Calc'!$A$2:$D$169,(WEEKDAY(A8368)-1)*24+HOUR(A8368)+1,4)</f>
        <v>1</v>
      </c>
      <c r="E8368">
        <f>VLOOKUP(A8368,'Step 1.4 CNY OAT'!$A$1:$B$8761,2)</f>
        <v>48</v>
      </c>
      <c r="F8368" s="11">
        <f ca="1">('Step 3. Regression'!$B$18*E8368^2+'Step 3. Regression'!$C$18*E8368+'Step 3. Regression'!$D$18)*C8368</f>
        <v>5.5225267097557609</v>
      </c>
      <c r="G8368" s="11">
        <f ca="1">('Step 3. Regression'!$G$18*E8368^2+'Step 3. Regression'!$H$18*E8368+'Step 3. Regression'!$I$18)*D8368</f>
        <v>2.8014169777033562</v>
      </c>
    </row>
    <row r="8369" spans="1:7" x14ac:dyDescent="0.25">
      <c r="A8369" s="8">
        <f>IF(ISBLANK('Step 1.4 CNY OAT'!A8369),"-",'Step 1.4 CNY OAT'!A8369)</f>
        <v>43449.625</v>
      </c>
      <c r="B8369" s="26">
        <f t="shared" si="148"/>
        <v>348</v>
      </c>
      <c r="C8369" s="67" cm="1">
        <f t="array" ref="C8369">INDEX('Step 5. Daily Avg Schedule Calc'!$A$2:$D$169,(WEEKDAY(A8369)-1)*24+HOUR(A8369)+1,3)</f>
        <v>1</v>
      </c>
      <c r="D8369" s="67" cm="1">
        <f t="array" ref="D8369">INDEX('Step 5. Daily Avg Schedule Calc'!$A$2:$D$169,(WEEKDAY(A8369)-1)*24+HOUR(A8369)+1,4)</f>
        <v>1</v>
      </c>
      <c r="E8369">
        <f>VLOOKUP(A8369,'Step 1.4 CNY OAT'!$A$1:$B$8761,2)</f>
        <v>48</v>
      </c>
      <c r="F8369" s="11">
        <f ca="1">('Step 3. Regression'!$B$18*E8369^2+'Step 3. Regression'!$C$18*E8369+'Step 3. Regression'!$D$18)*C8369</f>
        <v>5.5225267097557609</v>
      </c>
      <c r="G8369" s="11">
        <f ca="1">('Step 3. Regression'!$G$18*E8369^2+'Step 3. Regression'!$H$18*E8369+'Step 3. Regression'!$I$18)*D8369</f>
        <v>2.8014169777033562</v>
      </c>
    </row>
    <row r="8370" spans="1:7" x14ac:dyDescent="0.25">
      <c r="A8370" s="8">
        <f>IF(ISBLANK('Step 1.4 CNY OAT'!A8370),"-",'Step 1.4 CNY OAT'!A8370)</f>
        <v>43449.666666666664</v>
      </c>
      <c r="B8370" s="26">
        <f t="shared" si="148"/>
        <v>348</v>
      </c>
      <c r="C8370" s="67" cm="1">
        <f t="array" ref="C8370">INDEX('Step 5. Daily Avg Schedule Calc'!$A$2:$D$169,(WEEKDAY(A8370)-1)*24+HOUR(A8370)+1,3)</f>
        <v>1</v>
      </c>
      <c r="D8370" s="67" cm="1">
        <f t="array" ref="D8370">INDEX('Step 5. Daily Avg Schedule Calc'!$A$2:$D$169,(WEEKDAY(A8370)-1)*24+HOUR(A8370)+1,4)</f>
        <v>1</v>
      </c>
      <c r="E8370">
        <f>VLOOKUP(A8370,'Step 1.4 CNY OAT'!$A$1:$B$8761,2)</f>
        <v>48</v>
      </c>
      <c r="F8370" s="11">
        <f ca="1">('Step 3. Regression'!$B$18*E8370^2+'Step 3. Regression'!$C$18*E8370+'Step 3. Regression'!$D$18)*C8370</f>
        <v>5.5225267097557609</v>
      </c>
      <c r="G8370" s="11">
        <f ca="1">('Step 3. Regression'!$G$18*E8370^2+'Step 3. Regression'!$H$18*E8370+'Step 3. Regression'!$I$18)*D8370</f>
        <v>2.8014169777033562</v>
      </c>
    </row>
    <row r="8371" spans="1:7" x14ac:dyDescent="0.25">
      <c r="A8371" s="8">
        <f>IF(ISBLANK('Step 1.4 CNY OAT'!A8371),"-",'Step 1.4 CNY OAT'!A8371)</f>
        <v>43449.708333333336</v>
      </c>
      <c r="B8371" s="26">
        <f t="shared" si="148"/>
        <v>348</v>
      </c>
      <c r="C8371" s="67" cm="1">
        <f t="array" ref="C8371">INDEX('Step 5. Daily Avg Schedule Calc'!$A$2:$D$169,(WEEKDAY(A8371)-1)*24+HOUR(A8371)+1,3)</f>
        <v>1</v>
      </c>
      <c r="D8371" s="67" cm="1">
        <f t="array" ref="D8371">INDEX('Step 5. Daily Avg Schedule Calc'!$A$2:$D$169,(WEEKDAY(A8371)-1)*24+HOUR(A8371)+1,4)</f>
        <v>1</v>
      </c>
      <c r="E8371">
        <f>VLOOKUP(A8371,'Step 1.4 CNY OAT'!$A$1:$B$8761,2)</f>
        <v>48</v>
      </c>
      <c r="F8371" s="11">
        <f ca="1">('Step 3. Regression'!$B$18*E8371^2+'Step 3. Regression'!$C$18*E8371+'Step 3. Regression'!$D$18)*C8371</f>
        <v>5.5225267097557609</v>
      </c>
      <c r="G8371" s="11">
        <f ca="1">('Step 3. Regression'!$G$18*E8371^2+'Step 3. Regression'!$H$18*E8371+'Step 3. Regression'!$I$18)*D8371</f>
        <v>2.8014169777033562</v>
      </c>
    </row>
    <row r="8372" spans="1:7" x14ac:dyDescent="0.25">
      <c r="A8372" s="8">
        <f>IF(ISBLANK('Step 1.4 CNY OAT'!A8372),"-",'Step 1.4 CNY OAT'!A8372)</f>
        <v>43449.75</v>
      </c>
      <c r="B8372" s="26">
        <f t="shared" si="148"/>
        <v>348</v>
      </c>
      <c r="C8372" s="67" cm="1">
        <f t="array" ref="C8372">INDEX('Step 5. Daily Avg Schedule Calc'!$A$2:$D$169,(WEEKDAY(A8372)-1)*24+HOUR(A8372)+1,3)</f>
        <v>1</v>
      </c>
      <c r="D8372" s="67" cm="1">
        <f t="array" ref="D8372">INDEX('Step 5. Daily Avg Schedule Calc'!$A$2:$D$169,(WEEKDAY(A8372)-1)*24+HOUR(A8372)+1,4)</f>
        <v>1</v>
      </c>
      <c r="E8372">
        <f>VLOOKUP(A8372,'Step 1.4 CNY OAT'!$A$1:$B$8761,2)</f>
        <v>46</v>
      </c>
      <c r="F8372" s="11">
        <f ca="1">('Step 3. Regression'!$B$18*E8372^2+'Step 3. Regression'!$C$18*E8372+'Step 3. Regression'!$D$18)*C8372</f>
        <v>5.6279088335628336</v>
      </c>
      <c r="G8372" s="11">
        <f ca="1">('Step 3. Regression'!$G$18*E8372^2+'Step 3. Regression'!$H$18*E8372+'Step 3. Regression'!$I$18)*D8372</f>
        <v>2.8381745879203826</v>
      </c>
    </row>
    <row r="8373" spans="1:7" x14ac:dyDescent="0.25">
      <c r="A8373" s="8">
        <f>IF(ISBLANK('Step 1.4 CNY OAT'!A8373),"-",'Step 1.4 CNY OAT'!A8373)</f>
        <v>43449.791666666664</v>
      </c>
      <c r="B8373" s="26">
        <f t="shared" si="148"/>
        <v>348</v>
      </c>
      <c r="C8373" s="67" cm="1">
        <f t="array" ref="C8373">INDEX('Step 5. Daily Avg Schedule Calc'!$A$2:$D$169,(WEEKDAY(A8373)-1)*24+HOUR(A8373)+1,3)</f>
        <v>1</v>
      </c>
      <c r="D8373" s="67" cm="1">
        <f t="array" ref="D8373">INDEX('Step 5. Daily Avg Schedule Calc'!$A$2:$D$169,(WEEKDAY(A8373)-1)*24+HOUR(A8373)+1,4)</f>
        <v>1</v>
      </c>
      <c r="E8373">
        <f>VLOOKUP(A8373,'Step 1.4 CNY OAT'!$A$1:$B$8761,2)</f>
        <v>47</v>
      </c>
      <c r="F8373" s="11">
        <f ca="1">('Step 3. Regression'!$B$18*E8373^2+'Step 3. Regression'!$C$18*E8373+'Step 3. Regression'!$D$18)*C8373</f>
        <v>5.5727927039613396</v>
      </c>
      <c r="G8373" s="11">
        <f ca="1">('Step 3. Regression'!$G$18*E8373^2+'Step 3. Regression'!$H$18*E8373+'Step 3. Regression'!$I$18)*D8373</f>
        <v>2.8191721199846294</v>
      </c>
    </row>
    <row r="8374" spans="1:7" x14ac:dyDescent="0.25">
      <c r="A8374" s="8">
        <f>IF(ISBLANK('Step 1.4 CNY OAT'!A8374),"-",'Step 1.4 CNY OAT'!A8374)</f>
        <v>43449.833333333336</v>
      </c>
      <c r="B8374" s="26">
        <f t="shared" si="148"/>
        <v>348</v>
      </c>
      <c r="C8374" s="67" cm="1">
        <f t="array" ref="C8374">INDEX('Step 5. Daily Avg Schedule Calc'!$A$2:$D$169,(WEEKDAY(A8374)-1)*24+HOUR(A8374)+1,3)</f>
        <v>1</v>
      </c>
      <c r="D8374" s="67" cm="1">
        <f t="array" ref="D8374">INDEX('Step 5. Daily Avg Schedule Calc'!$A$2:$D$169,(WEEKDAY(A8374)-1)*24+HOUR(A8374)+1,4)</f>
        <v>1</v>
      </c>
      <c r="E8374">
        <f>VLOOKUP(A8374,'Step 1.4 CNY OAT'!$A$1:$B$8761,2)</f>
        <v>46</v>
      </c>
      <c r="F8374" s="11">
        <f ca="1">('Step 3. Regression'!$B$18*E8374^2+'Step 3. Regression'!$C$18*E8374+'Step 3. Regression'!$D$18)*C8374</f>
        <v>5.6279088335628336</v>
      </c>
      <c r="G8374" s="11">
        <f ca="1">('Step 3. Regression'!$G$18*E8374^2+'Step 3. Regression'!$H$18*E8374+'Step 3. Regression'!$I$18)*D8374</f>
        <v>2.8381745879203826</v>
      </c>
    </row>
    <row r="8375" spans="1:7" x14ac:dyDescent="0.25">
      <c r="A8375" s="8">
        <f>IF(ISBLANK('Step 1.4 CNY OAT'!A8375),"-",'Step 1.4 CNY OAT'!A8375)</f>
        <v>43449.875</v>
      </c>
      <c r="B8375" s="26">
        <f t="shared" si="148"/>
        <v>348</v>
      </c>
      <c r="C8375" s="67" cm="1">
        <f t="array" ref="C8375">INDEX('Step 5. Daily Avg Schedule Calc'!$A$2:$D$169,(WEEKDAY(A8375)-1)*24+HOUR(A8375)+1,3)</f>
        <v>1</v>
      </c>
      <c r="D8375" s="67" cm="1">
        <f t="array" ref="D8375">INDEX('Step 5. Daily Avg Schedule Calc'!$A$2:$D$169,(WEEKDAY(A8375)-1)*24+HOUR(A8375)+1,4)</f>
        <v>1</v>
      </c>
      <c r="E8375">
        <f>VLOOKUP(A8375,'Step 1.4 CNY OAT'!$A$1:$B$8761,2)</f>
        <v>46</v>
      </c>
      <c r="F8375" s="11">
        <f ca="1">('Step 3. Regression'!$B$18*E8375^2+'Step 3. Regression'!$C$18*E8375+'Step 3. Regression'!$D$18)*C8375</f>
        <v>5.6279088335628336</v>
      </c>
      <c r="G8375" s="11">
        <f ca="1">('Step 3. Regression'!$G$18*E8375^2+'Step 3. Regression'!$H$18*E8375+'Step 3. Regression'!$I$18)*D8375</f>
        <v>2.8381745879203826</v>
      </c>
    </row>
    <row r="8376" spans="1:7" x14ac:dyDescent="0.25">
      <c r="A8376" s="8">
        <f>IF(ISBLANK('Step 1.4 CNY OAT'!A8376),"-",'Step 1.4 CNY OAT'!A8376)</f>
        <v>43449.916666666664</v>
      </c>
      <c r="B8376" s="26">
        <f t="shared" si="148"/>
        <v>348</v>
      </c>
      <c r="C8376" s="67" cm="1">
        <f t="array" ref="C8376">INDEX('Step 5. Daily Avg Schedule Calc'!$A$2:$D$169,(WEEKDAY(A8376)-1)*24+HOUR(A8376)+1,3)</f>
        <v>1</v>
      </c>
      <c r="D8376" s="67" cm="1">
        <f t="array" ref="D8376">INDEX('Step 5. Daily Avg Schedule Calc'!$A$2:$D$169,(WEEKDAY(A8376)-1)*24+HOUR(A8376)+1,4)</f>
        <v>1</v>
      </c>
      <c r="E8376">
        <f>VLOOKUP(A8376,'Step 1.4 CNY OAT'!$A$1:$B$8761,2)</f>
        <v>47</v>
      </c>
      <c r="F8376" s="11">
        <f ca="1">('Step 3. Regression'!$B$18*E8376^2+'Step 3. Regression'!$C$18*E8376+'Step 3. Regression'!$D$18)*C8376</f>
        <v>5.5727927039613396</v>
      </c>
      <c r="G8376" s="11">
        <f ca="1">('Step 3. Regression'!$G$18*E8376^2+'Step 3. Regression'!$H$18*E8376+'Step 3. Regression'!$I$18)*D8376</f>
        <v>2.8191721199846294</v>
      </c>
    </row>
    <row r="8377" spans="1:7" x14ac:dyDescent="0.25">
      <c r="A8377" s="8">
        <f>IF(ISBLANK('Step 1.4 CNY OAT'!A8377),"-",'Step 1.4 CNY OAT'!A8377)</f>
        <v>43449.958333333336</v>
      </c>
      <c r="B8377" s="26">
        <f t="shared" si="148"/>
        <v>348</v>
      </c>
      <c r="C8377" s="67" cm="1">
        <f t="array" ref="C8377">INDEX('Step 5. Daily Avg Schedule Calc'!$A$2:$D$169,(WEEKDAY(A8377)-1)*24+HOUR(A8377)+1,3)</f>
        <v>1</v>
      </c>
      <c r="D8377" s="67" cm="1">
        <f t="array" ref="D8377">INDEX('Step 5. Daily Avg Schedule Calc'!$A$2:$D$169,(WEEKDAY(A8377)-1)*24+HOUR(A8377)+1,4)</f>
        <v>1</v>
      </c>
      <c r="E8377">
        <f>VLOOKUP(A8377,'Step 1.4 CNY OAT'!$A$1:$B$8761,2)</f>
        <v>46</v>
      </c>
      <c r="F8377" s="11">
        <f ca="1">('Step 3. Regression'!$B$18*E8377^2+'Step 3. Regression'!$C$18*E8377+'Step 3. Regression'!$D$18)*C8377</f>
        <v>5.6279088335628336</v>
      </c>
      <c r="G8377" s="11">
        <f ca="1">('Step 3. Regression'!$G$18*E8377^2+'Step 3. Regression'!$H$18*E8377+'Step 3. Regression'!$I$18)*D8377</f>
        <v>2.8381745879203826</v>
      </c>
    </row>
    <row r="8378" spans="1:7" x14ac:dyDescent="0.25">
      <c r="A8378" s="8">
        <f>IF(ISBLANK('Step 1.4 CNY OAT'!A8378),"-",'Step 1.4 CNY OAT'!A8378)</f>
        <v>43450</v>
      </c>
      <c r="B8378" s="26">
        <f t="shared" si="148"/>
        <v>349</v>
      </c>
      <c r="C8378" s="67" cm="1">
        <f t="array" ref="C8378">INDEX('Step 5. Daily Avg Schedule Calc'!$A$2:$D$169,(WEEKDAY(A8378)-1)*24+HOUR(A8378)+1,3)</f>
        <v>1</v>
      </c>
      <c r="D8378" s="67" cm="1">
        <f t="array" ref="D8378">INDEX('Step 5. Daily Avg Schedule Calc'!$A$2:$D$169,(WEEKDAY(A8378)-1)*24+HOUR(A8378)+1,4)</f>
        <v>1</v>
      </c>
      <c r="E8378">
        <f>VLOOKUP(A8378,'Step 1.4 CNY OAT'!$A$1:$B$8761,2)</f>
        <v>46</v>
      </c>
      <c r="F8378" s="11">
        <f ca="1">('Step 3. Regression'!$B$18*E8378^2+'Step 3. Regression'!$C$18*E8378+'Step 3. Regression'!$D$18)*C8378</f>
        <v>5.6279088335628336</v>
      </c>
      <c r="G8378" s="11">
        <f ca="1">('Step 3. Regression'!$G$18*E8378^2+'Step 3. Regression'!$H$18*E8378+'Step 3. Regression'!$I$18)*D8378</f>
        <v>2.8381745879203826</v>
      </c>
    </row>
    <row r="8379" spans="1:7" x14ac:dyDescent="0.25">
      <c r="A8379" s="8">
        <f>IF(ISBLANK('Step 1.4 CNY OAT'!A8379),"-",'Step 1.4 CNY OAT'!A8379)</f>
        <v>43450.041666666664</v>
      </c>
      <c r="B8379" s="26">
        <f t="shared" si="148"/>
        <v>349</v>
      </c>
      <c r="C8379" s="67" cm="1">
        <f t="array" ref="C8379">INDEX('Step 5. Daily Avg Schedule Calc'!$A$2:$D$169,(WEEKDAY(A8379)-1)*24+HOUR(A8379)+1,3)</f>
        <v>1</v>
      </c>
      <c r="D8379" s="67" cm="1">
        <f t="array" ref="D8379">INDEX('Step 5. Daily Avg Schedule Calc'!$A$2:$D$169,(WEEKDAY(A8379)-1)*24+HOUR(A8379)+1,4)</f>
        <v>1</v>
      </c>
      <c r="E8379">
        <f>VLOOKUP(A8379,'Step 1.4 CNY OAT'!$A$1:$B$8761,2)</f>
        <v>45</v>
      </c>
      <c r="F8379" s="11">
        <f ca="1">('Step 3. Regression'!$B$18*E8379^2+'Step 3. Regression'!$C$18*E8379+'Step 3. Regression'!$D$18)*C8379</f>
        <v>5.6878750985602435</v>
      </c>
      <c r="G8379" s="11">
        <f ca="1">('Step 3. Regression'!$G$18*E8379^2+'Step 3. Regression'!$H$18*E8379+'Step 3. Regression'!$I$18)*D8379</f>
        <v>2.8584243815106145</v>
      </c>
    </row>
    <row r="8380" spans="1:7" x14ac:dyDescent="0.25">
      <c r="A8380" s="8">
        <f>IF(ISBLANK('Step 1.4 CNY OAT'!A8380),"-",'Step 1.4 CNY OAT'!A8380)</f>
        <v>43450.083333333336</v>
      </c>
      <c r="B8380" s="26">
        <f t="shared" si="148"/>
        <v>349</v>
      </c>
      <c r="C8380" s="67" cm="1">
        <f t="array" ref="C8380">INDEX('Step 5. Daily Avg Schedule Calc'!$A$2:$D$169,(WEEKDAY(A8380)-1)*24+HOUR(A8380)+1,3)</f>
        <v>1</v>
      </c>
      <c r="D8380" s="67" cm="1">
        <f t="array" ref="D8380">INDEX('Step 5. Daily Avg Schedule Calc'!$A$2:$D$169,(WEEKDAY(A8380)-1)*24+HOUR(A8380)+1,4)</f>
        <v>1</v>
      </c>
      <c r="E8380">
        <f>VLOOKUP(A8380,'Step 1.4 CNY OAT'!$A$1:$B$8761,2)</f>
        <v>45</v>
      </c>
      <c r="F8380" s="11">
        <f ca="1">('Step 3. Regression'!$B$18*E8380^2+'Step 3. Regression'!$C$18*E8380+'Step 3. Regression'!$D$18)*C8380</f>
        <v>5.6878750985602435</v>
      </c>
      <c r="G8380" s="11">
        <f ca="1">('Step 3. Regression'!$G$18*E8380^2+'Step 3. Regression'!$H$18*E8380+'Step 3. Regression'!$I$18)*D8380</f>
        <v>2.8584243815106145</v>
      </c>
    </row>
    <row r="8381" spans="1:7" x14ac:dyDescent="0.25">
      <c r="A8381" s="8">
        <f>IF(ISBLANK('Step 1.4 CNY OAT'!A8381),"-",'Step 1.4 CNY OAT'!A8381)</f>
        <v>43450.125</v>
      </c>
      <c r="B8381" s="26">
        <f t="shared" si="148"/>
        <v>349</v>
      </c>
      <c r="C8381" s="67" cm="1">
        <f t="array" ref="C8381">INDEX('Step 5. Daily Avg Schedule Calc'!$A$2:$D$169,(WEEKDAY(A8381)-1)*24+HOUR(A8381)+1,3)</f>
        <v>1</v>
      </c>
      <c r="D8381" s="67" cm="1">
        <f t="array" ref="D8381">INDEX('Step 5. Daily Avg Schedule Calc'!$A$2:$D$169,(WEEKDAY(A8381)-1)*24+HOUR(A8381)+1,4)</f>
        <v>1</v>
      </c>
      <c r="E8381">
        <f>VLOOKUP(A8381,'Step 1.4 CNY OAT'!$A$1:$B$8761,2)</f>
        <v>45</v>
      </c>
      <c r="F8381" s="11">
        <f ca="1">('Step 3. Regression'!$B$18*E8381^2+'Step 3. Regression'!$C$18*E8381+'Step 3. Regression'!$D$18)*C8381</f>
        <v>5.6878750985602435</v>
      </c>
      <c r="G8381" s="11">
        <f ca="1">('Step 3. Regression'!$G$18*E8381^2+'Step 3. Regression'!$H$18*E8381+'Step 3. Regression'!$I$18)*D8381</f>
        <v>2.8584243815106145</v>
      </c>
    </row>
    <row r="8382" spans="1:7" x14ac:dyDescent="0.25">
      <c r="A8382" s="8">
        <f>IF(ISBLANK('Step 1.4 CNY OAT'!A8382),"-",'Step 1.4 CNY OAT'!A8382)</f>
        <v>43450.166666666664</v>
      </c>
      <c r="B8382" s="26">
        <f t="shared" si="148"/>
        <v>349</v>
      </c>
      <c r="C8382" s="67" cm="1">
        <f t="array" ref="C8382">INDEX('Step 5. Daily Avg Schedule Calc'!$A$2:$D$169,(WEEKDAY(A8382)-1)*24+HOUR(A8382)+1,3)</f>
        <v>1</v>
      </c>
      <c r="D8382" s="67" cm="1">
        <f t="array" ref="D8382">INDEX('Step 5. Daily Avg Schedule Calc'!$A$2:$D$169,(WEEKDAY(A8382)-1)*24+HOUR(A8382)+1,4)</f>
        <v>1</v>
      </c>
      <c r="E8382">
        <f>VLOOKUP(A8382,'Step 1.4 CNY OAT'!$A$1:$B$8761,2)</f>
        <v>42</v>
      </c>
      <c r="F8382" s="11">
        <f ca="1">('Step 3. Regression'!$B$18*E8382^2+'Step 3. Regression'!$C$18*E8382+'Step 3. Regression'!$D$18)*C8382</f>
        <v>5.8968747059279734</v>
      </c>
      <c r="G8382" s="11">
        <f ca="1">('Step 3. Regression'!$G$18*E8382^2+'Step 3. Regression'!$H$18*E8382+'Step 3. Regression'!$I$18)*D8382</f>
        <v>2.9266577162081897</v>
      </c>
    </row>
    <row r="8383" spans="1:7" x14ac:dyDescent="0.25">
      <c r="A8383" s="8">
        <f>IF(ISBLANK('Step 1.4 CNY OAT'!A8383),"-",'Step 1.4 CNY OAT'!A8383)</f>
        <v>43450.208333333336</v>
      </c>
      <c r="B8383" s="26">
        <f t="shared" si="148"/>
        <v>349</v>
      </c>
      <c r="C8383" s="67" cm="1">
        <f t="array" ref="C8383">INDEX('Step 5. Daily Avg Schedule Calc'!$A$2:$D$169,(WEEKDAY(A8383)-1)*24+HOUR(A8383)+1,3)</f>
        <v>1</v>
      </c>
      <c r="D8383" s="67" cm="1">
        <f t="array" ref="D8383">INDEX('Step 5. Daily Avg Schedule Calc'!$A$2:$D$169,(WEEKDAY(A8383)-1)*24+HOUR(A8383)+1,4)</f>
        <v>1</v>
      </c>
      <c r="E8383">
        <f>VLOOKUP(A8383,'Step 1.4 CNY OAT'!$A$1:$B$8761,2)</f>
        <v>41</v>
      </c>
      <c r="F8383" s="11">
        <f ca="1">('Step 3. Regression'!$B$18*E8383^2+'Step 3. Regression'!$C$18*E8383+'Step 3. Regression'!$D$18)*C8383</f>
        <v>5.9762415125090502</v>
      </c>
      <c r="G8383" s="11">
        <f ca="1">('Step 3. Regression'!$G$18*E8383^2+'Step 3. Regression'!$H$18*E8383+'Step 3. Regression'!$I$18)*D8383</f>
        <v>2.9518968124163409</v>
      </c>
    </row>
    <row r="8384" spans="1:7" x14ac:dyDescent="0.25">
      <c r="A8384" s="8">
        <f>IF(ISBLANK('Step 1.4 CNY OAT'!A8384),"-",'Step 1.4 CNY OAT'!A8384)</f>
        <v>43450.25</v>
      </c>
      <c r="B8384" s="26">
        <f t="shared" si="148"/>
        <v>349</v>
      </c>
      <c r="C8384" s="67" cm="1">
        <f t="array" ref="C8384">INDEX('Step 5. Daily Avg Schedule Calc'!$A$2:$D$169,(WEEKDAY(A8384)-1)*24+HOUR(A8384)+1,3)</f>
        <v>1</v>
      </c>
      <c r="D8384" s="67" cm="1">
        <f t="array" ref="D8384">INDEX('Step 5. Daily Avg Schedule Calc'!$A$2:$D$169,(WEEKDAY(A8384)-1)*24+HOUR(A8384)+1,4)</f>
        <v>1</v>
      </c>
      <c r="E8384">
        <f>VLOOKUP(A8384,'Step 1.4 CNY OAT'!$A$1:$B$8761,2)</f>
        <v>39</v>
      </c>
      <c r="F8384" s="11">
        <f ca="1">('Step 3. Regression'!$B$18*E8384^2+'Step 3. Regression'!$C$18*E8384+'Step 3. Regression'!$D$18)*C8384</f>
        <v>6.149525531858953</v>
      </c>
      <c r="G8384" s="11">
        <f ca="1">('Step 3. Regression'!$G$18*E8384^2+'Step 3. Regression'!$H$18*E8384+'Step 3. Regression'!$I$18)*D8384</f>
        <v>3.0061169817960809</v>
      </c>
    </row>
    <row r="8385" spans="1:7" x14ac:dyDescent="0.25">
      <c r="A8385" s="8">
        <f>IF(ISBLANK('Step 1.4 CNY OAT'!A8385),"-",'Step 1.4 CNY OAT'!A8385)</f>
        <v>43450.291666666664</v>
      </c>
      <c r="B8385" s="26">
        <f t="shared" si="148"/>
        <v>349</v>
      </c>
      <c r="C8385" s="67" cm="1">
        <f t="array" ref="C8385">INDEX('Step 5. Daily Avg Schedule Calc'!$A$2:$D$169,(WEEKDAY(A8385)-1)*24+HOUR(A8385)+1,3)</f>
        <v>1</v>
      </c>
      <c r="D8385" s="67" cm="1">
        <f t="array" ref="D8385">INDEX('Step 5. Daily Avg Schedule Calc'!$A$2:$D$169,(WEEKDAY(A8385)-1)*24+HOUR(A8385)+1,4)</f>
        <v>1</v>
      </c>
      <c r="E8385">
        <f>VLOOKUP(A8385,'Step 1.4 CNY OAT'!$A$1:$B$8761,2)</f>
        <v>40</v>
      </c>
      <c r="F8385" s="11">
        <f ca="1">('Step 3. Regression'!$B$18*E8385^2+'Step 3. Regression'!$C$18*E8385+'Step 3. Regression'!$D$18)*C8385</f>
        <v>6.0604584544860431</v>
      </c>
      <c r="G8385" s="11">
        <f ca="1">('Step 3. Regression'!$G$18*E8385^2+'Step 3. Regression'!$H$18*E8385+'Step 3. Regression'!$I$18)*D8385</f>
        <v>2.9783832342789713</v>
      </c>
    </row>
    <row r="8386" spans="1:7" x14ac:dyDescent="0.25">
      <c r="A8386" s="8">
        <f>IF(ISBLANK('Step 1.4 CNY OAT'!A8386),"-",'Step 1.4 CNY OAT'!A8386)</f>
        <v>43450.333333333336</v>
      </c>
      <c r="B8386" s="26">
        <f t="shared" si="148"/>
        <v>349</v>
      </c>
      <c r="C8386" s="67" cm="1">
        <f t="array" ref="C8386">INDEX('Step 5. Daily Avg Schedule Calc'!$A$2:$D$169,(WEEKDAY(A8386)-1)*24+HOUR(A8386)+1,3)</f>
        <v>1</v>
      </c>
      <c r="D8386" s="67" cm="1">
        <f t="array" ref="D8386">INDEX('Step 5. Daily Avg Schedule Calc'!$A$2:$D$169,(WEEKDAY(A8386)-1)*24+HOUR(A8386)+1,4)</f>
        <v>1</v>
      </c>
      <c r="E8386">
        <f>VLOOKUP(A8386,'Step 1.4 CNY OAT'!$A$1:$B$8761,2)</f>
        <v>39</v>
      </c>
      <c r="F8386" s="11">
        <f ca="1">('Step 3. Regression'!$B$18*E8386^2+'Step 3. Regression'!$C$18*E8386+'Step 3. Regression'!$D$18)*C8386</f>
        <v>6.149525531858953</v>
      </c>
      <c r="G8386" s="11">
        <f ca="1">('Step 3. Regression'!$G$18*E8386^2+'Step 3. Regression'!$H$18*E8386+'Step 3. Regression'!$I$18)*D8386</f>
        <v>3.0061169817960809</v>
      </c>
    </row>
    <row r="8387" spans="1:7" x14ac:dyDescent="0.25">
      <c r="A8387" s="8">
        <f>IF(ISBLANK('Step 1.4 CNY OAT'!A8387),"-",'Step 1.4 CNY OAT'!A8387)</f>
        <v>43450.375</v>
      </c>
      <c r="B8387" s="26">
        <f t="shared" ref="B8387:B8450" si="149">_xlfn.DAYS(A8387,$A$2)</f>
        <v>349</v>
      </c>
      <c r="C8387" s="67" cm="1">
        <f t="array" ref="C8387">INDEX('Step 5. Daily Avg Schedule Calc'!$A$2:$D$169,(WEEKDAY(A8387)-1)*24+HOUR(A8387)+1,3)</f>
        <v>1</v>
      </c>
      <c r="D8387" s="67" cm="1">
        <f t="array" ref="D8387">INDEX('Step 5. Daily Avg Schedule Calc'!$A$2:$D$169,(WEEKDAY(A8387)-1)*24+HOUR(A8387)+1,4)</f>
        <v>1</v>
      </c>
      <c r="E8387">
        <f>VLOOKUP(A8387,'Step 1.4 CNY OAT'!$A$1:$B$8761,2)</f>
        <v>39</v>
      </c>
      <c r="F8387" s="11">
        <f ca="1">('Step 3. Regression'!$B$18*E8387^2+'Step 3. Regression'!$C$18*E8387+'Step 3. Regression'!$D$18)*C8387</f>
        <v>6.149525531858953</v>
      </c>
      <c r="G8387" s="11">
        <f ca="1">('Step 3. Regression'!$G$18*E8387^2+'Step 3. Regression'!$H$18*E8387+'Step 3. Regression'!$I$18)*D8387</f>
        <v>3.0061169817960809</v>
      </c>
    </row>
    <row r="8388" spans="1:7" x14ac:dyDescent="0.25">
      <c r="A8388" s="8">
        <f>IF(ISBLANK('Step 1.4 CNY OAT'!A8388),"-",'Step 1.4 CNY OAT'!A8388)</f>
        <v>43450.416666666664</v>
      </c>
      <c r="B8388" s="26">
        <f t="shared" si="149"/>
        <v>349</v>
      </c>
      <c r="C8388" s="67" cm="1">
        <f t="array" ref="C8388">INDEX('Step 5. Daily Avg Schedule Calc'!$A$2:$D$169,(WEEKDAY(A8388)-1)*24+HOUR(A8388)+1,3)</f>
        <v>1</v>
      </c>
      <c r="D8388" s="67" cm="1">
        <f t="array" ref="D8388">INDEX('Step 5. Daily Avg Schedule Calc'!$A$2:$D$169,(WEEKDAY(A8388)-1)*24+HOUR(A8388)+1,4)</f>
        <v>1</v>
      </c>
      <c r="E8388">
        <f>VLOOKUP(A8388,'Step 1.4 CNY OAT'!$A$1:$B$8761,2)</f>
        <v>40</v>
      </c>
      <c r="F8388" s="11">
        <f ca="1">('Step 3. Regression'!$B$18*E8388^2+'Step 3. Regression'!$C$18*E8388+'Step 3. Regression'!$D$18)*C8388</f>
        <v>6.0604584544860431</v>
      </c>
      <c r="G8388" s="11">
        <f ca="1">('Step 3. Regression'!$G$18*E8388^2+'Step 3. Regression'!$H$18*E8388+'Step 3. Regression'!$I$18)*D8388</f>
        <v>2.9783832342789713</v>
      </c>
    </row>
    <row r="8389" spans="1:7" x14ac:dyDescent="0.25">
      <c r="A8389" s="8">
        <f>IF(ISBLANK('Step 1.4 CNY OAT'!A8389),"-",'Step 1.4 CNY OAT'!A8389)</f>
        <v>43450.458333333336</v>
      </c>
      <c r="B8389" s="26">
        <f t="shared" si="149"/>
        <v>349</v>
      </c>
      <c r="C8389" s="67" cm="1">
        <f t="array" ref="C8389">INDEX('Step 5. Daily Avg Schedule Calc'!$A$2:$D$169,(WEEKDAY(A8389)-1)*24+HOUR(A8389)+1,3)</f>
        <v>1</v>
      </c>
      <c r="D8389" s="67" cm="1">
        <f t="array" ref="D8389">INDEX('Step 5. Daily Avg Schedule Calc'!$A$2:$D$169,(WEEKDAY(A8389)-1)*24+HOUR(A8389)+1,4)</f>
        <v>1</v>
      </c>
      <c r="E8389">
        <f>VLOOKUP(A8389,'Step 1.4 CNY OAT'!$A$1:$B$8761,2)</f>
        <v>39</v>
      </c>
      <c r="F8389" s="11">
        <f ca="1">('Step 3. Regression'!$B$18*E8389^2+'Step 3. Regression'!$C$18*E8389+'Step 3. Regression'!$D$18)*C8389</f>
        <v>6.149525531858953</v>
      </c>
      <c r="G8389" s="11">
        <f ca="1">('Step 3. Regression'!$G$18*E8389^2+'Step 3. Regression'!$H$18*E8389+'Step 3. Regression'!$I$18)*D8389</f>
        <v>3.0061169817960809</v>
      </c>
    </row>
    <row r="8390" spans="1:7" x14ac:dyDescent="0.25">
      <c r="A8390" s="8">
        <f>IF(ISBLANK('Step 1.4 CNY OAT'!A8390),"-",'Step 1.4 CNY OAT'!A8390)</f>
        <v>43450.5</v>
      </c>
      <c r="B8390" s="26">
        <f t="shared" si="149"/>
        <v>349</v>
      </c>
      <c r="C8390" s="67" cm="1">
        <f t="array" ref="C8390">INDEX('Step 5. Daily Avg Schedule Calc'!$A$2:$D$169,(WEEKDAY(A8390)-1)*24+HOUR(A8390)+1,3)</f>
        <v>1</v>
      </c>
      <c r="D8390" s="67" cm="1">
        <f t="array" ref="D8390">INDEX('Step 5. Daily Avg Schedule Calc'!$A$2:$D$169,(WEEKDAY(A8390)-1)*24+HOUR(A8390)+1,4)</f>
        <v>1</v>
      </c>
      <c r="E8390">
        <f>VLOOKUP(A8390,'Step 1.4 CNY OAT'!$A$1:$B$8761,2)</f>
        <v>41</v>
      </c>
      <c r="F8390" s="11">
        <f ca="1">('Step 3. Regression'!$B$18*E8390^2+'Step 3. Regression'!$C$18*E8390+'Step 3. Regression'!$D$18)*C8390</f>
        <v>5.9762415125090502</v>
      </c>
      <c r="G8390" s="11">
        <f ca="1">('Step 3. Regression'!$G$18*E8390^2+'Step 3. Regression'!$H$18*E8390+'Step 3. Regression'!$I$18)*D8390</f>
        <v>2.9518968124163409</v>
      </c>
    </row>
    <row r="8391" spans="1:7" x14ac:dyDescent="0.25">
      <c r="A8391" s="8">
        <f>IF(ISBLANK('Step 1.4 CNY OAT'!A8391),"-",'Step 1.4 CNY OAT'!A8391)</f>
        <v>43450.541666666664</v>
      </c>
      <c r="B8391" s="26">
        <f t="shared" si="149"/>
        <v>349</v>
      </c>
      <c r="C8391" s="67" cm="1">
        <f t="array" ref="C8391">INDEX('Step 5. Daily Avg Schedule Calc'!$A$2:$D$169,(WEEKDAY(A8391)-1)*24+HOUR(A8391)+1,3)</f>
        <v>1</v>
      </c>
      <c r="D8391" s="67" cm="1">
        <f t="array" ref="D8391">INDEX('Step 5. Daily Avg Schedule Calc'!$A$2:$D$169,(WEEKDAY(A8391)-1)*24+HOUR(A8391)+1,4)</f>
        <v>1</v>
      </c>
      <c r="E8391">
        <f>VLOOKUP(A8391,'Step 1.4 CNY OAT'!$A$1:$B$8761,2)</f>
        <v>41</v>
      </c>
      <c r="F8391" s="11">
        <f ca="1">('Step 3. Regression'!$B$18*E8391^2+'Step 3. Regression'!$C$18*E8391+'Step 3. Regression'!$D$18)*C8391</f>
        <v>5.9762415125090502</v>
      </c>
      <c r="G8391" s="11">
        <f ca="1">('Step 3. Regression'!$G$18*E8391^2+'Step 3. Regression'!$H$18*E8391+'Step 3. Regression'!$I$18)*D8391</f>
        <v>2.9518968124163409</v>
      </c>
    </row>
    <row r="8392" spans="1:7" x14ac:dyDescent="0.25">
      <c r="A8392" s="8">
        <f>IF(ISBLANK('Step 1.4 CNY OAT'!A8392),"-",'Step 1.4 CNY OAT'!A8392)</f>
        <v>43450.583333333336</v>
      </c>
      <c r="B8392" s="26">
        <f t="shared" si="149"/>
        <v>349</v>
      </c>
      <c r="C8392" s="67" cm="1">
        <f t="array" ref="C8392">INDEX('Step 5. Daily Avg Schedule Calc'!$A$2:$D$169,(WEEKDAY(A8392)-1)*24+HOUR(A8392)+1,3)</f>
        <v>1</v>
      </c>
      <c r="D8392" s="67" cm="1">
        <f t="array" ref="D8392">INDEX('Step 5. Daily Avg Schedule Calc'!$A$2:$D$169,(WEEKDAY(A8392)-1)*24+HOUR(A8392)+1,4)</f>
        <v>1</v>
      </c>
      <c r="E8392">
        <f>VLOOKUP(A8392,'Step 1.4 CNY OAT'!$A$1:$B$8761,2)</f>
        <v>43</v>
      </c>
      <c r="F8392" s="11">
        <f ca="1">('Step 3. Regression'!$B$18*E8392^2+'Step 3. Regression'!$C$18*E8392+'Step 3. Regression'!$D$18)*C8392</f>
        <v>5.8223580347428134</v>
      </c>
      <c r="G8392" s="11">
        <f ca="1">('Step 3. Regression'!$G$18*E8392^2+'Step 3. Regression'!$H$18*E8392+'Step 3. Regression'!$I$18)*D8392</f>
        <v>2.902665945654519</v>
      </c>
    </row>
    <row r="8393" spans="1:7" x14ac:dyDescent="0.25">
      <c r="A8393" s="8">
        <f>IF(ISBLANK('Step 1.4 CNY OAT'!A8393),"-",'Step 1.4 CNY OAT'!A8393)</f>
        <v>43450.625</v>
      </c>
      <c r="B8393" s="26">
        <f t="shared" si="149"/>
        <v>349</v>
      </c>
      <c r="C8393" s="67" cm="1">
        <f t="array" ref="C8393">INDEX('Step 5. Daily Avg Schedule Calc'!$A$2:$D$169,(WEEKDAY(A8393)-1)*24+HOUR(A8393)+1,3)</f>
        <v>1</v>
      </c>
      <c r="D8393" s="67" cm="1">
        <f t="array" ref="D8393">INDEX('Step 5. Daily Avg Schedule Calc'!$A$2:$D$169,(WEEKDAY(A8393)-1)*24+HOUR(A8393)+1,4)</f>
        <v>1</v>
      </c>
      <c r="E8393">
        <f>VLOOKUP(A8393,'Step 1.4 CNY OAT'!$A$1:$B$8761,2)</f>
        <v>41</v>
      </c>
      <c r="F8393" s="11">
        <f ca="1">('Step 3. Regression'!$B$18*E8393^2+'Step 3. Regression'!$C$18*E8393+'Step 3. Regression'!$D$18)*C8393</f>
        <v>5.9762415125090502</v>
      </c>
      <c r="G8393" s="11">
        <f ca="1">('Step 3. Regression'!$G$18*E8393^2+'Step 3. Regression'!$H$18*E8393+'Step 3. Regression'!$I$18)*D8393</f>
        <v>2.9518968124163409</v>
      </c>
    </row>
    <row r="8394" spans="1:7" x14ac:dyDescent="0.25">
      <c r="A8394" s="8">
        <f>IF(ISBLANK('Step 1.4 CNY OAT'!A8394),"-",'Step 1.4 CNY OAT'!A8394)</f>
        <v>43450.666666666664</v>
      </c>
      <c r="B8394" s="26">
        <f t="shared" si="149"/>
        <v>349</v>
      </c>
      <c r="C8394" s="67" cm="1">
        <f t="array" ref="C8394">INDEX('Step 5. Daily Avg Schedule Calc'!$A$2:$D$169,(WEEKDAY(A8394)-1)*24+HOUR(A8394)+1,3)</f>
        <v>1</v>
      </c>
      <c r="D8394" s="67" cm="1">
        <f t="array" ref="D8394">INDEX('Step 5. Daily Avg Schedule Calc'!$A$2:$D$169,(WEEKDAY(A8394)-1)*24+HOUR(A8394)+1,4)</f>
        <v>1</v>
      </c>
      <c r="E8394">
        <f>VLOOKUP(A8394,'Step 1.4 CNY OAT'!$A$1:$B$8761,2)</f>
        <v>40</v>
      </c>
      <c r="F8394" s="11">
        <f ca="1">('Step 3. Regression'!$B$18*E8394^2+'Step 3. Regression'!$C$18*E8394+'Step 3. Regression'!$D$18)*C8394</f>
        <v>6.0604584544860431</v>
      </c>
      <c r="G8394" s="11">
        <f ca="1">('Step 3. Regression'!$G$18*E8394^2+'Step 3. Regression'!$H$18*E8394+'Step 3. Regression'!$I$18)*D8394</f>
        <v>2.9783832342789713</v>
      </c>
    </row>
    <row r="8395" spans="1:7" x14ac:dyDescent="0.25">
      <c r="A8395" s="8">
        <f>IF(ISBLANK('Step 1.4 CNY OAT'!A8395),"-",'Step 1.4 CNY OAT'!A8395)</f>
        <v>43450.708333333336</v>
      </c>
      <c r="B8395" s="26">
        <f t="shared" si="149"/>
        <v>349</v>
      </c>
      <c r="C8395" s="67" cm="1">
        <f t="array" ref="C8395">INDEX('Step 5. Daily Avg Schedule Calc'!$A$2:$D$169,(WEEKDAY(A8395)-1)*24+HOUR(A8395)+1,3)</f>
        <v>1</v>
      </c>
      <c r="D8395" s="67" cm="1">
        <f t="array" ref="D8395">INDEX('Step 5. Daily Avg Schedule Calc'!$A$2:$D$169,(WEEKDAY(A8395)-1)*24+HOUR(A8395)+1,4)</f>
        <v>1</v>
      </c>
      <c r="E8395">
        <f>VLOOKUP(A8395,'Step 1.4 CNY OAT'!$A$1:$B$8761,2)</f>
        <v>39</v>
      </c>
      <c r="F8395" s="11">
        <f ca="1">('Step 3. Regression'!$B$18*E8395^2+'Step 3. Regression'!$C$18*E8395+'Step 3. Regression'!$D$18)*C8395</f>
        <v>6.149525531858953</v>
      </c>
      <c r="G8395" s="11">
        <f ca="1">('Step 3. Regression'!$G$18*E8395^2+'Step 3. Regression'!$H$18*E8395+'Step 3. Regression'!$I$18)*D8395</f>
        <v>3.0061169817960809</v>
      </c>
    </row>
    <row r="8396" spans="1:7" x14ac:dyDescent="0.25">
      <c r="A8396" s="8">
        <f>IF(ISBLANK('Step 1.4 CNY OAT'!A8396),"-",'Step 1.4 CNY OAT'!A8396)</f>
        <v>43450.75</v>
      </c>
      <c r="B8396" s="26">
        <f t="shared" si="149"/>
        <v>349</v>
      </c>
      <c r="C8396" s="67" cm="1">
        <f t="array" ref="C8396">INDEX('Step 5. Daily Avg Schedule Calc'!$A$2:$D$169,(WEEKDAY(A8396)-1)*24+HOUR(A8396)+1,3)</f>
        <v>1</v>
      </c>
      <c r="D8396" s="67" cm="1">
        <f t="array" ref="D8396">INDEX('Step 5. Daily Avg Schedule Calc'!$A$2:$D$169,(WEEKDAY(A8396)-1)*24+HOUR(A8396)+1,4)</f>
        <v>1</v>
      </c>
      <c r="E8396">
        <f>VLOOKUP(A8396,'Step 1.4 CNY OAT'!$A$1:$B$8761,2)</f>
        <v>39</v>
      </c>
      <c r="F8396" s="11">
        <f ca="1">('Step 3. Regression'!$B$18*E8396^2+'Step 3. Regression'!$C$18*E8396+'Step 3. Regression'!$D$18)*C8396</f>
        <v>6.149525531858953</v>
      </c>
      <c r="G8396" s="11">
        <f ca="1">('Step 3. Regression'!$G$18*E8396^2+'Step 3. Regression'!$H$18*E8396+'Step 3. Regression'!$I$18)*D8396</f>
        <v>3.0061169817960809</v>
      </c>
    </row>
    <row r="8397" spans="1:7" x14ac:dyDescent="0.25">
      <c r="A8397" s="8">
        <f>IF(ISBLANK('Step 1.4 CNY OAT'!A8397),"-",'Step 1.4 CNY OAT'!A8397)</f>
        <v>43450.791666666664</v>
      </c>
      <c r="B8397" s="26">
        <f t="shared" si="149"/>
        <v>349</v>
      </c>
      <c r="C8397" s="67" cm="1">
        <f t="array" ref="C8397">INDEX('Step 5. Daily Avg Schedule Calc'!$A$2:$D$169,(WEEKDAY(A8397)-1)*24+HOUR(A8397)+1,3)</f>
        <v>1</v>
      </c>
      <c r="D8397" s="67" cm="1">
        <f t="array" ref="D8397">INDEX('Step 5. Daily Avg Schedule Calc'!$A$2:$D$169,(WEEKDAY(A8397)-1)*24+HOUR(A8397)+1,4)</f>
        <v>1</v>
      </c>
      <c r="E8397">
        <f>VLOOKUP(A8397,'Step 1.4 CNY OAT'!$A$1:$B$8761,2)</f>
        <v>40</v>
      </c>
      <c r="F8397" s="11">
        <f ca="1">('Step 3. Regression'!$B$18*E8397^2+'Step 3. Regression'!$C$18*E8397+'Step 3. Regression'!$D$18)*C8397</f>
        <v>6.0604584544860431</v>
      </c>
      <c r="G8397" s="11">
        <f ca="1">('Step 3. Regression'!$G$18*E8397^2+'Step 3. Regression'!$H$18*E8397+'Step 3. Regression'!$I$18)*D8397</f>
        <v>2.9783832342789713</v>
      </c>
    </row>
    <row r="8398" spans="1:7" x14ac:dyDescent="0.25">
      <c r="A8398" s="8">
        <f>IF(ISBLANK('Step 1.4 CNY OAT'!A8398),"-",'Step 1.4 CNY OAT'!A8398)</f>
        <v>43450.833333333336</v>
      </c>
      <c r="B8398" s="26">
        <f t="shared" si="149"/>
        <v>349</v>
      </c>
      <c r="C8398" s="67" cm="1">
        <f t="array" ref="C8398">INDEX('Step 5. Daily Avg Schedule Calc'!$A$2:$D$169,(WEEKDAY(A8398)-1)*24+HOUR(A8398)+1,3)</f>
        <v>1</v>
      </c>
      <c r="D8398" s="67" cm="1">
        <f t="array" ref="D8398">INDEX('Step 5. Daily Avg Schedule Calc'!$A$2:$D$169,(WEEKDAY(A8398)-1)*24+HOUR(A8398)+1,4)</f>
        <v>1</v>
      </c>
      <c r="E8398">
        <f>VLOOKUP(A8398,'Step 1.4 CNY OAT'!$A$1:$B$8761,2)</f>
        <v>37</v>
      </c>
      <c r="F8398" s="11">
        <f ca="1">('Step 3. Regression'!$B$18*E8398^2+'Step 3. Regression'!$C$18*E8398+'Step 3. Regression'!$D$18)*C8398</f>
        <v>6.3422100927925218</v>
      </c>
      <c r="G8398" s="11">
        <f ca="1">('Step 3. Regression'!$G$18*E8398^2+'Step 3. Regression'!$H$18*E8398+'Step 3. Regression'!$I$18)*D8398</f>
        <v>3.0653264537937401</v>
      </c>
    </row>
    <row r="8399" spans="1:7" x14ac:dyDescent="0.25">
      <c r="A8399" s="8">
        <f>IF(ISBLANK('Step 1.4 CNY OAT'!A8399),"-",'Step 1.4 CNY OAT'!A8399)</f>
        <v>43450.875</v>
      </c>
      <c r="B8399" s="26">
        <f t="shared" si="149"/>
        <v>349</v>
      </c>
      <c r="C8399" s="67" cm="1">
        <f t="array" ref="C8399">INDEX('Step 5. Daily Avg Schedule Calc'!$A$2:$D$169,(WEEKDAY(A8399)-1)*24+HOUR(A8399)+1,3)</f>
        <v>1</v>
      </c>
      <c r="D8399" s="67" cm="1">
        <f t="array" ref="D8399">INDEX('Step 5. Daily Avg Schedule Calc'!$A$2:$D$169,(WEEKDAY(A8399)-1)*24+HOUR(A8399)+1,4)</f>
        <v>1</v>
      </c>
      <c r="E8399">
        <f>VLOOKUP(A8399,'Step 1.4 CNY OAT'!$A$1:$B$8761,2)</f>
        <v>37</v>
      </c>
      <c r="F8399" s="11">
        <f ca="1">('Step 3. Regression'!$B$18*E8399^2+'Step 3. Regression'!$C$18*E8399+'Step 3. Regression'!$D$18)*C8399</f>
        <v>6.3422100927925218</v>
      </c>
      <c r="G8399" s="11">
        <f ca="1">('Step 3. Regression'!$G$18*E8399^2+'Step 3. Regression'!$H$18*E8399+'Step 3. Regression'!$I$18)*D8399</f>
        <v>3.0653264537937401</v>
      </c>
    </row>
    <row r="8400" spans="1:7" x14ac:dyDescent="0.25">
      <c r="A8400" s="8">
        <f>IF(ISBLANK('Step 1.4 CNY OAT'!A8400),"-",'Step 1.4 CNY OAT'!A8400)</f>
        <v>43450.916666666664</v>
      </c>
      <c r="B8400" s="26">
        <f t="shared" si="149"/>
        <v>349</v>
      </c>
      <c r="C8400" s="67" cm="1">
        <f t="array" ref="C8400">INDEX('Step 5. Daily Avg Schedule Calc'!$A$2:$D$169,(WEEKDAY(A8400)-1)*24+HOUR(A8400)+1,3)</f>
        <v>1</v>
      </c>
      <c r="D8400" s="67" cm="1">
        <f t="array" ref="D8400">INDEX('Step 5. Daily Avg Schedule Calc'!$A$2:$D$169,(WEEKDAY(A8400)-1)*24+HOUR(A8400)+1,4)</f>
        <v>1</v>
      </c>
      <c r="E8400">
        <f>VLOOKUP(A8400,'Step 1.4 CNY OAT'!$A$1:$B$8761,2)</f>
        <v>38</v>
      </c>
      <c r="F8400" s="11">
        <f ca="1">('Step 3. Regression'!$B$18*E8400^2+'Step 3. Regression'!$C$18*E8400+'Step 3. Regression'!$D$18)*C8400</f>
        <v>6.2434427446277798</v>
      </c>
      <c r="G8400" s="11">
        <f ca="1">('Step 3. Regression'!$G$18*E8400^2+'Step 3. Regression'!$H$18*E8400+'Step 3. Regression'!$I$18)*D8400</f>
        <v>3.0350980549676709</v>
      </c>
    </row>
    <row r="8401" spans="1:7" x14ac:dyDescent="0.25">
      <c r="A8401" s="8">
        <f>IF(ISBLANK('Step 1.4 CNY OAT'!A8401),"-",'Step 1.4 CNY OAT'!A8401)</f>
        <v>43450.958333333336</v>
      </c>
      <c r="B8401" s="26">
        <f t="shared" si="149"/>
        <v>349</v>
      </c>
      <c r="C8401" s="67" cm="1">
        <f t="array" ref="C8401">INDEX('Step 5. Daily Avg Schedule Calc'!$A$2:$D$169,(WEEKDAY(A8401)-1)*24+HOUR(A8401)+1,3)</f>
        <v>1</v>
      </c>
      <c r="D8401" s="67" cm="1">
        <f t="array" ref="D8401">INDEX('Step 5. Daily Avg Schedule Calc'!$A$2:$D$169,(WEEKDAY(A8401)-1)*24+HOUR(A8401)+1,4)</f>
        <v>1</v>
      </c>
      <c r="E8401">
        <f>VLOOKUP(A8401,'Step 1.4 CNY OAT'!$A$1:$B$8761,2)</f>
        <v>37</v>
      </c>
      <c r="F8401" s="11">
        <f ca="1">('Step 3. Regression'!$B$18*E8401^2+'Step 3. Regression'!$C$18*E8401+'Step 3. Regression'!$D$18)*C8401</f>
        <v>6.3422100927925218</v>
      </c>
      <c r="G8401" s="11">
        <f ca="1">('Step 3. Regression'!$G$18*E8401^2+'Step 3. Regression'!$H$18*E8401+'Step 3. Regression'!$I$18)*D8401</f>
        <v>3.0653264537937401</v>
      </c>
    </row>
    <row r="8402" spans="1:7" x14ac:dyDescent="0.25">
      <c r="A8402" s="8">
        <f>IF(ISBLANK('Step 1.4 CNY OAT'!A8402),"-",'Step 1.4 CNY OAT'!A8402)</f>
        <v>43451</v>
      </c>
      <c r="B8402" s="26">
        <f t="shared" si="149"/>
        <v>350</v>
      </c>
      <c r="C8402" s="67" cm="1">
        <f t="array" ref="C8402">INDEX('Step 5. Daily Avg Schedule Calc'!$A$2:$D$169,(WEEKDAY(A8402)-1)*24+HOUR(A8402)+1,3)</f>
        <v>1</v>
      </c>
      <c r="D8402" s="67" cm="1">
        <f t="array" ref="D8402">INDEX('Step 5. Daily Avg Schedule Calc'!$A$2:$D$169,(WEEKDAY(A8402)-1)*24+HOUR(A8402)+1,4)</f>
        <v>1</v>
      </c>
      <c r="E8402">
        <f>VLOOKUP(A8402,'Step 1.4 CNY OAT'!$A$1:$B$8761,2)</f>
        <v>39</v>
      </c>
      <c r="F8402" s="11">
        <f ca="1">('Step 3. Regression'!$B$18*E8402^2+'Step 3. Regression'!$C$18*E8402+'Step 3. Regression'!$D$18)*C8402</f>
        <v>6.149525531858953</v>
      </c>
      <c r="G8402" s="11">
        <f ca="1">('Step 3. Regression'!$G$18*E8402^2+'Step 3. Regression'!$H$18*E8402+'Step 3. Regression'!$I$18)*D8402</f>
        <v>3.0061169817960809</v>
      </c>
    </row>
    <row r="8403" spans="1:7" x14ac:dyDescent="0.25">
      <c r="A8403" s="8">
        <f>IF(ISBLANK('Step 1.4 CNY OAT'!A8403),"-",'Step 1.4 CNY OAT'!A8403)</f>
        <v>43451.041666666664</v>
      </c>
      <c r="B8403" s="26">
        <f t="shared" si="149"/>
        <v>350</v>
      </c>
      <c r="C8403" s="67" cm="1">
        <f t="array" ref="C8403">INDEX('Step 5. Daily Avg Schedule Calc'!$A$2:$D$169,(WEEKDAY(A8403)-1)*24+HOUR(A8403)+1,3)</f>
        <v>1</v>
      </c>
      <c r="D8403" s="67" cm="1">
        <f t="array" ref="D8403">INDEX('Step 5. Daily Avg Schedule Calc'!$A$2:$D$169,(WEEKDAY(A8403)-1)*24+HOUR(A8403)+1,4)</f>
        <v>1</v>
      </c>
      <c r="E8403">
        <f>VLOOKUP(A8403,'Step 1.4 CNY OAT'!$A$1:$B$8761,2)</f>
        <v>39</v>
      </c>
      <c r="F8403" s="11">
        <f ca="1">('Step 3. Regression'!$B$18*E8403^2+'Step 3. Regression'!$C$18*E8403+'Step 3. Regression'!$D$18)*C8403</f>
        <v>6.149525531858953</v>
      </c>
      <c r="G8403" s="11">
        <f ca="1">('Step 3. Regression'!$G$18*E8403^2+'Step 3. Regression'!$H$18*E8403+'Step 3. Regression'!$I$18)*D8403</f>
        <v>3.0061169817960809</v>
      </c>
    </row>
    <row r="8404" spans="1:7" x14ac:dyDescent="0.25">
      <c r="A8404" s="8">
        <f>IF(ISBLANK('Step 1.4 CNY OAT'!A8404),"-",'Step 1.4 CNY OAT'!A8404)</f>
        <v>43451.083333333336</v>
      </c>
      <c r="B8404" s="26">
        <f t="shared" si="149"/>
        <v>350</v>
      </c>
      <c r="C8404" s="67" cm="1">
        <f t="array" ref="C8404">INDEX('Step 5. Daily Avg Schedule Calc'!$A$2:$D$169,(WEEKDAY(A8404)-1)*24+HOUR(A8404)+1,3)</f>
        <v>1</v>
      </c>
      <c r="D8404" s="67" cm="1">
        <f t="array" ref="D8404">INDEX('Step 5. Daily Avg Schedule Calc'!$A$2:$D$169,(WEEKDAY(A8404)-1)*24+HOUR(A8404)+1,4)</f>
        <v>1</v>
      </c>
      <c r="E8404">
        <f>VLOOKUP(A8404,'Step 1.4 CNY OAT'!$A$1:$B$8761,2)</f>
        <v>37</v>
      </c>
      <c r="F8404" s="11">
        <f ca="1">('Step 3. Regression'!$B$18*E8404^2+'Step 3. Regression'!$C$18*E8404+'Step 3. Regression'!$D$18)*C8404</f>
        <v>6.3422100927925218</v>
      </c>
      <c r="G8404" s="11">
        <f ca="1">('Step 3. Regression'!$G$18*E8404^2+'Step 3. Regression'!$H$18*E8404+'Step 3. Regression'!$I$18)*D8404</f>
        <v>3.0653264537937401</v>
      </c>
    </row>
    <row r="8405" spans="1:7" x14ac:dyDescent="0.25">
      <c r="A8405" s="8">
        <f>IF(ISBLANK('Step 1.4 CNY OAT'!A8405),"-",'Step 1.4 CNY OAT'!A8405)</f>
        <v>43451.125</v>
      </c>
      <c r="B8405" s="26">
        <f t="shared" si="149"/>
        <v>350</v>
      </c>
      <c r="C8405" s="67" cm="1">
        <f t="array" ref="C8405">INDEX('Step 5. Daily Avg Schedule Calc'!$A$2:$D$169,(WEEKDAY(A8405)-1)*24+HOUR(A8405)+1,3)</f>
        <v>1</v>
      </c>
      <c r="D8405" s="67" cm="1">
        <f t="array" ref="D8405">INDEX('Step 5. Daily Avg Schedule Calc'!$A$2:$D$169,(WEEKDAY(A8405)-1)*24+HOUR(A8405)+1,4)</f>
        <v>1</v>
      </c>
      <c r="E8405">
        <f>VLOOKUP(A8405,'Step 1.4 CNY OAT'!$A$1:$B$8761,2)</f>
        <v>37</v>
      </c>
      <c r="F8405" s="11">
        <f ca="1">('Step 3. Regression'!$B$18*E8405^2+'Step 3. Regression'!$C$18*E8405+'Step 3. Regression'!$D$18)*C8405</f>
        <v>6.3422100927925218</v>
      </c>
      <c r="G8405" s="11">
        <f ca="1">('Step 3. Regression'!$G$18*E8405^2+'Step 3. Regression'!$H$18*E8405+'Step 3. Regression'!$I$18)*D8405</f>
        <v>3.0653264537937401</v>
      </c>
    </row>
    <row r="8406" spans="1:7" x14ac:dyDescent="0.25">
      <c r="A8406" s="8">
        <f>IF(ISBLANK('Step 1.4 CNY OAT'!A8406),"-",'Step 1.4 CNY OAT'!A8406)</f>
        <v>43451.166666666664</v>
      </c>
      <c r="B8406" s="26">
        <f t="shared" si="149"/>
        <v>350</v>
      </c>
      <c r="C8406" s="67" cm="1">
        <f t="array" ref="C8406">INDEX('Step 5. Daily Avg Schedule Calc'!$A$2:$D$169,(WEEKDAY(A8406)-1)*24+HOUR(A8406)+1,3)</f>
        <v>1</v>
      </c>
      <c r="D8406" s="67" cm="1">
        <f t="array" ref="D8406">INDEX('Step 5. Daily Avg Schedule Calc'!$A$2:$D$169,(WEEKDAY(A8406)-1)*24+HOUR(A8406)+1,4)</f>
        <v>1</v>
      </c>
      <c r="E8406">
        <f>VLOOKUP(A8406,'Step 1.4 CNY OAT'!$A$1:$B$8761,2)</f>
        <v>39</v>
      </c>
      <c r="F8406" s="11">
        <f ca="1">('Step 3. Regression'!$B$18*E8406^2+'Step 3. Regression'!$C$18*E8406+'Step 3. Regression'!$D$18)*C8406</f>
        <v>6.149525531858953</v>
      </c>
      <c r="G8406" s="11">
        <f ca="1">('Step 3. Regression'!$G$18*E8406^2+'Step 3. Regression'!$H$18*E8406+'Step 3. Regression'!$I$18)*D8406</f>
        <v>3.0061169817960809</v>
      </c>
    </row>
    <row r="8407" spans="1:7" x14ac:dyDescent="0.25">
      <c r="A8407" s="8">
        <f>IF(ISBLANK('Step 1.4 CNY OAT'!A8407),"-",'Step 1.4 CNY OAT'!A8407)</f>
        <v>43451.208333333336</v>
      </c>
      <c r="B8407" s="26">
        <f t="shared" si="149"/>
        <v>350</v>
      </c>
      <c r="C8407" s="67" cm="1">
        <f t="array" ref="C8407">INDEX('Step 5. Daily Avg Schedule Calc'!$A$2:$D$169,(WEEKDAY(A8407)-1)*24+HOUR(A8407)+1,3)</f>
        <v>1</v>
      </c>
      <c r="D8407" s="67" cm="1">
        <f t="array" ref="D8407">INDEX('Step 5. Daily Avg Schedule Calc'!$A$2:$D$169,(WEEKDAY(A8407)-1)*24+HOUR(A8407)+1,4)</f>
        <v>1</v>
      </c>
      <c r="E8407">
        <f>VLOOKUP(A8407,'Step 1.4 CNY OAT'!$A$1:$B$8761,2)</f>
        <v>39</v>
      </c>
      <c r="F8407" s="11">
        <f ca="1">('Step 3. Regression'!$B$18*E8407^2+'Step 3. Regression'!$C$18*E8407+'Step 3. Regression'!$D$18)*C8407</f>
        <v>6.149525531858953</v>
      </c>
      <c r="G8407" s="11">
        <f ca="1">('Step 3. Regression'!$G$18*E8407^2+'Step 3. Regression'!$H$18*E8407+'Step 3. Regression'!$I$18)*D8407</f>
        <v>3.0061169817960809</v>
      </c>
    </row>
    <row r="8408" spans="1:7" x14ac:dyDescent="0.25">
      <c r="A8408" s="8">
        <f>IF(ISBLANK('Step 1.4 CNY OAT'!A8408),"-",'Step 1.4 CNY OAT'!A8408)</f>
        <v>43451.25</v>
      </c>
      <c r="B8408" s="26">
        <f t="shared" si="149"/>
        <v>350</v>
      </c>
      <c r="C8408" s="67" cm="1">
        <f t="array" ref="C8408">INDEX('Step 5. Daily Avg Schedule Calc'!$A$2:$D$169,(WEEKDAY(A8408)-1)*24+HOUR(A8408)+1,3)</f>
        <v>1</v>
      </c>
      <c r="D8408" s="67" cm="1">
        <f t="array" ref="D8408">INDEX('Step 5. Daily Avg Schedule Calc'!$A$2:$D$169,(WEEKDAY(A8408)-1)*24+HOUR(A8408)+1,4)</f>
        <v>1</v>
      </c>
      <c r="E8408">
        <f>VLOOKUP(A8408,'Step 1.4 CNY OAT'!$A$1:$B$8761,2)</f>
        <v>39</v>
      </c>
      <c r="F8408" s="11">
        <f ca="1">('Step 3. Regression'!$B$18*E8408^2+'Step 3. Regression'!$C$18*E8408+'Step 3. Regression'!$D$18)*C8408</f>
        <v>6.149525531858953</v>
      </c>
      <c r="G8408" s="11">
        <f ca="1">('Step 3. Regression'!$G$18*E8408^2+'Step 3. Regression'!$H$18*E8408+'Step 3. Regression'!$I$18)*D8408</f>
        <v>3.0061169817960809</v>
      </c>
    </row>
    <row r="8409" spans="1:7" x14ac:dyDescent="0.25">
      <c r="A8409" s="8">
        <f>IF(ISBLANK('Step 1.4 CNY OAT'!A8409),"-",'Step 1.4 CNY OAT'!A8409)</f>
        <v>43451.291666666664</v>
      </c>
      <c r="B8409" s="26">
        <f t="shared" si="149"/>
        <v>350</v>
      </c>
      <c r="C8409" s="67" cm="1">
        <f t="array" ref="C8409">INDEX('Step 5. Daily Avg Schedule Calc'!$A$2:$D$169,(WEEKDAY(A8409)-1)*24+HOUR(A8409)+1,3)</f>
        <v>1</v>
      </c>
      <c r="D8409" s="67" cm="1">
        <f t="array" ref="D8409">INDEX('Step 5. Daily Avg Schedule Calc'!$A$2:$D$169,(WEEKDAY(A8409)-1)*24+HOUR(A8409)+1,4)</f>
        <v>1</v>
      </c>
      <c r="E8409">
        <f>VLOOKUP(A8409,'Step 1.4 CNY OAT'!$A$1:$B$8761,2)</f>
        <v>40</v>
      </c>
      <c r="F8409" s="11">
        <f ca="1">('Step 3. Regression'!$B$18*E8409^2+'Step 3. Regression'!$C$18*E8409+'Step 3. Regression'!$D$18)*C8409</f>
        <v>6.0604584544860431</v>
      </c>
      <c r="G8409" s="11">
        <f ca="1">('Step 3. Regression'!$G$18*E8409^2+'Step 3. Regression'!$H$18*E8409+'Step 3. Regression'!$I$18)*D8409</f>
        <v>2.9783832342789713</v>
      </c>
    </row>
    <row r="8410" spans="1:7" x14ac:dyDescent="0.25">
      <c r="A8410" s="8">
        <f>IF(ISBLANK('Step 1.4 CNY OAT'!A8410),"-",'Step 1.4 CNY OAT'!A8410)</f>
        <v>43451.333333333336</v>
      </c>
      <c r="B8410" s="26">
        <f t="shared" si="149"/>
        <v>350</v>
      </c>
      <c r="C8410" s="67" cm="1">
        <f t="array" ref="C8410">INDEX('Step 5. Daily Avg Schedule Calc'!$A$2:$D$169,(WEEKDAY(A8410)-1)*24+HOUR(A8410)+1,3)</f>
        <v>1</v>
      </c>
      <c r="D8410" s="67" cm="1">
        <f t="array" ref="D8410">INDEX('Step 5. Daily Avg Schedule Calc'!$A$2:$D$169,(WEEKDAY(A8410)-1)*24+HOUR(A8410)+1,4)</f>
        <v>1</v>
      </c>
      <c r="E8410">
        <f>VLOOKUP(A8410,'Step 1.4 CNY OAT'!$A$1:$B$8761,2)</f>
        <v>39</v>
      </c>
      <c r="F8410" s="11">
        <f ca="1">('Step 3. Regression'!$B$18*E8410^2+'Step 3. Regression'!$C$18*E8410+'Step 3. Regression'!$D$18)*C8410</f>
        <v>6.149525531858953</v>
      </c>
      <c r="G8410" s="11">
        <f ca="1">('Step 3. Regression'!$G$18*E8410^2+'Step 3. Regression'!$H$18*E8410+'Step 3. Regression'!$I$18)*D8410</f>
        <v>3.0061169817960809</v>
      </c>
    </row>
    <row r="8411" spans="1:7" x14ac:dyDescent="0.25">
      <c r="A8411" s="8">
        <f>IF(ISBLANK('Step 1.4 CNY OAT'!A8411),"-",'Step 1.4 CNY OAT'!A8411)</f>
        <v>43451.375</v>
      </c>
      <c r="B8411" s="26">
        <f t="shared" si="149"/>
        <v>350</v>
      </c>
      <c r="C8411" s="67" cm="1">
        <f t="array" ref="C8411">INDEX('Step 5. Daily Avg Schedule Calc'!$A$2:$D$169,(WEEKDAY(A8411)-1)*24+HOUR(A8411)+1,3)</f>
        <v>1</v>
      </c>
      <c r="D8411" s="67" cm="1">
        <f t="array" ref="D8411">INDEX('Step 5. Daily Avg Schedule Calc'!$A$2:$D$169,(WEEKDAY(A8411)-1)*24+HOUR(A8411)+1,4)</f>
        <v>1</v>
      </c>
      <c r="E8411">
        <f>VLOOKUP(A8411,'Step 1.4 CNY OAT'!$A$1:$B$8761,2)</f>
        <v>41</v>
      </c>
      <c r="F8411" s="11">
        <f ca="1">('Step 3. Regression'!$B$18*E8411^2+'Step 3. Regression'!$C$18*E8411+'Step 3. Regression'!$D$18)*C8411</f>
        <v>5.9762415125090502</v>
      </c>
      <c r="G8411" s="11">
        <f ca="1">('Step 3. Regression'!$G$18*E8411^2+'Step 3. Regression'!$H$18*E8411+'Step 3. Regression'!$I$18)*D8411</f>
        <v>2.9518968124163409</v>
      </c>
    </row>
    <row r="8412" spans="1:7" x14ac:dyDescent="0.25">
      <c r="A8412" s="8">
        <f>IF(ISBLANK('Step 1.4 CNY OAT'!A8412),"-",'Step 1.4 CNY OAT'!A8412)</f>
        <v>43451.416666666664</v>
      </c>
      <c r="B8412" s="26">
        <f t="shared" si="149"/>
        <v>350</v>
      </c>
      <c r="C8412" s="67" cm="1">
        <f t="array" ref="C8412">INDEX('Step 5. Daily Avg Schedule Calc'!$A$2:$D$169,(WEEKDAY(A8412)-1)*24+HOUR(A8412)+1,3)</f>
        <v>1</v>
      </c>
      <c r="D8412" s="67" cm="1">
        <f t="array" ref="D8412">INDEX('Step 5. Daily Avg Schedule Calc'!$A$2:$D$169,(WEEKDAY(A8412)-1)*24+HOUR(A8412)+1,4)</f>
        <v>1</v>
      </c>
      <c r="E8412">
        <f>VLOOKUP(A8412,'Step 1.4 CNY OAT'!$A$1:$B$8761,2)</f>
        <v>43</v>
      </c>
      <c r="F8412" s="11">
        <f ca="1">('Step 3. Regression'!$B$18*E8412^2+'Step 3. Regression'!$C$18*E8412+'Step 3. Regression'!$D$18)*C8412</f>
        <v>5.8223580347428134</v>
      </c>
      <c r="G8412" s="11">
        <f ca="1">('Step 3. Regression'!$G$18*E8412^2+'Step 3. Regression'!$H$18*E8412+'Step 3. Regression'!$I$18)*D8412</f>
        <v>2.902665945654519</v>
      </c>
    </row>
    <row r="8413" spans="1:7" x14ac:dyDescent="0.25">
      <c r="A8413" s="8">
        <f>IF(ISBLANK('Step 1.4 CNY OAT'!A8413),"-",'Step 1.4 CNY OAT'!A8413)</f>
        <v>43451.458333333336</v>
      </c>
      <c r="B8413" s="26">
        <f t="shared" si="149"/>
        <v>350</v>
      </c>
      <c r="C8413" s="67" cm="1">
        <f t="array" ref="C8413">INDEX('Step 5. Daily Avg Schedule Calc'!$A$2:$D$169,(WEEKDAY(A8413)-1)*24+HOUR(A8413)+1,3)</f>
        <v>1</v>
      </c>
      <c r="D8413" s="67" cm="1">
        <f t="array" ref="D8413">INDEX('Step 5. Daily Avg Schedule Calc'!$A$2:$D$169,(WEEKDAY(A8413)-1)*24+HOUR(A8413)+1,4)</f>
        <v>1</v>
      </c>
      <c r="E8413">
        <f>VLOOKUP(A8413,'Step 1.4 CNY OAT'!$A$1:$B$8761,2)</f>
        <v>45</v>
      </c>
      <c r="F8413" s="11">
        <f ca="1">('Step 3. Regression'!$B$18*E8413^2+'Step 3. Regression'!$C$18*E8413+'Step 3. Regression'!$D$18)*C8413</f>
        <v>5.6878750985602435</v>
      </c>
      <c r="G8413" s="11">
        <f ca="1">('Step 3. Regression'!$G$18*E8413^2+'Step 3. Regression'!$H$18*E8413+'Step 3. Regression'!$I$18)*D8413</f>
        <v>2.8584243815106145</v>
      </c>
    </row>
    <row r="8414" spans="1:7" x14ac:dyDescent="0.25">
      <c r="A8414" s="8">
        <f>IF(ISBLANK('Step 1.4 CNY OAT'!A8414),"-",'Step 1.4 CNY OAT'!A8414)</f>
        <v>43451.5</v>
      </c>
      <c r="B8414" s="26">
        <f t="shared" si="149"/>
        <v>350</v>
      </c>
      <c r="C8414" s="67" cm="1">
        <f t="array" ref="C8414">INDEX('Step 5. Daily Avg Schedule Calc'!$A$2:$D$169,(WEEKDAY(A8414)-1)*24+HOUR(A8414)+1,3)</f>
        <v>1</v>
      </c>
      <c r="D8414" s="67" cm="1">
        <f t="array" ref="D8414">INDEX('Step 5. Daily Avg Schedule Calc'!$A$2:$D$169,(WEEKDAY(A8414)-1)*24+HOUR(A8414)+1,4)</f>
        <v>1</v>
      </c>
      <c r="E8414">
        <f>VLOOKUP(A8414,'Step 1.4 CNY OAT'!$A$1:$B$8761,2)</f>
        <v>46</v>
      </c>
      <c r="F8414" s="11">
        <f ca="1">('Step 3. Regression'!$B$18*E8414^2+'Step 3. Regression'!$C$18*E8414+'Step 3. Regression'!$D$18)*C8414</f>
        <v>5.6279088335628336</v>
      </c>
      <c r="G8414" s="11">
        <f ca="1">('Step 3. Regression'!$G$18*E8414^2+'Step 3. Regression'!$H$18*E8414+'Step 3. Regression'!$I$18)*D8414</f>
        <v>2.8381745879203826</v>
      </c>
    </row>
    <row r="8415" spans="1:7" x14ac:dyDescent="0.25">
      <c r="A8415" s="8">
        <f>IF(ISBLANK('Step 1.4 CNY OAT'!A8415),"-",'Step 1.4 CNY OAT'!A8415)</f>
        <v>43451.541666666664</v>
      </c>
      <c r="B8415" s="26">
        <f t="shared" si="149"/>
        <v>350</v>
      </c>
      <c r="C8415" s="67" cm="1">
        <f t="array" ref="C8415">INDEX('Step 5. Daily Avg Schedule Calc'!$A$2:$D$169,(WEEKDAY(A8415)-1)*24+HOUR(A8415)+1,3)</f>
        <v>1</v>
      </c>
      <c r="D8415" s="67" cm="1">
        <f t="array" ref="D8415">INDEX('Step 5. Daily Avg Schedule Calc'!$A$2:$D$169,(WEEKDAY(A8415)-1)*24+HOUR(A8415)+1,4)</f>
        <v>1</v>
      </c>
      <c r="E8415">
        <f>VLOOKUP(A8415,'Step 1.4 CNY OAT'!$A$1:$B$8761,2)</f>
        <v>45</v>
      </c>
      <c r="F8415" s="11">
        <f ca="1">('Step 3. Regression'!$B$18*E8415^2+'Step 3. Regression'!$C$18*E8415+'Step 3. Regression'!$D$18)*C8415</f>
        <v>5.6878750985602435</v>
      </c>
      <c r="G8415" s="11">
        <f ca="1">('Step 3. Regression'!$G$18*E8415^2+'Step 3. Regression'!$H$18*E8415+'Step 3. Regression'!$I$18)*D8415</f>
        <v>2.8584243815106145</v>
      </c>
    </row>
    <row r="8416" spans="1:7" x14ac:dyDescent="0.25">
      <c r="A8416" s="8">
        <f>IF(ISBLANK('Step 1.4 CNY OAT'!A8416),"-",'Step 1.4 CNY OAT'!A8416)</f>
        <v>43451.583333333336</v>
      </c>
      <c r="B8416" s="26">
        <f t="shared" si="149"/>
        <v>350</v>
      </c>
      <c r="C8416" s="67" cm="1">
        <f t="array" ref="C8416">INDEX('Step 5. Daily Avg Schedule Calc'!$A$2:$D$169,(WEEKDAY(A8416)-1)*24+HOUR(A8416)+1,3)</f>
        <v>1</v>
      </c>
      <c r="D8416" s="67" cm="1">
        <f t="array" ref="D8416">INDEX('Step 5. Daily Avg Schedule Calc'!$A$2:$D$169,(WEEKDAY(A8416)-1)*24+HOUR(A8416)+1,4)</f>
        <v>1</v>
      </c>
      <c r="E8416">
        <f>VLOOKUP(A8416,'Step 1.4 CNY OAT'!$A$1:$B$8761,2)</f>
        <v>45</v>
      </c>
      <c r="F8416" s="11">
        <f ca="1">('Step 3. Regression'!$B$18*E8416^2+'Step 3. Regression'!$C$18*E8416+'Step 3. Regression'!$D$18)*C8416</f>
        <v>5.6878750985602435</v>
      </c>
      <c r="G8416" s="11">
        <f ca="1">('Step 3. Regression'!$G$18*E8416^2+'Step 3. Regression'!$H$18*E8416+'Step 3. Regression'!$I$18)*D8416</f>
        <v>2.8584243815106145</v>
      </c>
    </row>
    <row r="8417" spans="1:7" x14ac:dyDescent="0.25">
      <c r="A8417" s="8">
        <f>IF(ISBLANK('Step 1.4 CNY OAT'!A8417),"-",'Step 1.4 CNY OAT'!A8417)</f>
        <v>43451.625</v>
      </c>
      <c r="B8417" s="26">
        <f t="shared" si="149"/>
        <v>350</v>
      </c>
      <c r="C8417" s="67" cm="1">
        <f t="array" ref="C8417">INDEX('Step 5. Daily Avg Schedule Calc'!$A$2:$D$169,(WEEKDAY(A8417)-1)*24+HOUR(A8417)+1,3)</f>
        <v>1</v>
      </c>
      <c r="D8417" s="67" cm="1">
        <f t="array" ref="D8417">INDEX('Step 5. Daily Avg Schedule Calc'!$A$2:$D$169,(WEEKDAY(A8417)-1)*24+HOUR(A8417)+1,4)</f>
        <v>1</v>
      </c>
      <c r="E8417">
        <f>VLOOKUP(A8417,'Step 1.4 CNY OAT'!$A$1:$B$8761,2)</f>
        <v>45</v>
      </c>
      <c r="F8417" s="11">
        <f ca="1">('Step 3. Regression'!$B$18*E8417^2+'Step 3. Regression'!$C$18*E8417+'Step 3. Regression'!$D$18)*C8417</f>
        <v>5.6878750985602435</v>
      </c>
      <c r="G8417" s="11">
        <f ca="1">('Step 3. Regression'!$G$18*E8417^2+'Step 3. Regression'!$H$18*E8417+'Step 3. Regression'!$I$18)*D8417</f>
        <v>2.8584243815106145</v>
      </c>
    </row>
    <row r="8418" spans="1:7" x14ac:dyDescent="0.25">
      <c r="A8418" s="8">
        <f>IF(ISBLANK('Step 1.4 CNY OAT'!A8418),"-",'Step 1.4 CNY OAT'!A8418)</f>
        <v>43451.666666666664</v>
      </c>
      <c r="B8418" s="26">
        <f t="shared" si="149"/>
        <v>350</v>
      </c>
      <c r="C8418" s="67" cm="1">
        <f t="array" ref="C8418">INDEX('Step 5. Daily Avg Schedule Calc'!$A$2:$D$169,(WEEKDAY(A8418)-1)*24+HOUR(A8418)+1,3)</f>
        <v>1</v>
      </c>
      <c r="D8418" s="67" cm="1">
        <f t="array" ref="D8418">INDEX('Step 5. Daily Avg Schedule Calc'!$A$2:$D$169,(WEEKDAY(A8418)-1)*24+HOUR(A8418)+1,4)</f>
        <v>1</v>
      </c>
      <c r="E8418">
        <f>VLOOKUP(A8418,'Step 1.4 CNY OAT'!$A$1:$B$8761,2)</f>
        <v>44</v>
      </c>
      <c r="F8418" s="11">
        <f ca="1">('Step 3. Regression'!$B$18*E8418^2+'Step 3. Regression'!$C$18*E8418+'Step 3. Regression'!$D$18)*C8418</f>
        <v>5.7526914989535705</v>
      </c>
      <c r="G8418" s="11">
        <f ca="1">('Step 3. Regression'!$G$18*E8418^2+'Step 3. Regression'!$H$18*E8418+'Step 3. Regression'!$I$18)*D8418</f>
        <v>2.8799215007553269</v>
      </c>
    </row>
    <row r="8419" spans="1:7" x14ac:dyDescent="0.25">
      <c r="A8419" s="8">
        <f>IF(ISBLANK('Step 1.4 CNY OAT'!A8419),"-",'Step 1.4 CNY OAT'!A8419)</f>
        <v>43451.708333333336</v>
      </c>
      <c r="B8419" s="26">
        <f t="shared" si="149"/>
        <v>350</v>
      </c>
      <c r="C8419" s="67" cm="1">
        <f t="array" ref="C8419">INDEX('Step 5. Daily Avg Schedule Calc'!$A$2:$D$169,(WEEKDAY(A8419)-1)*24+HOUR(A8419)+1,3)</f>
        <v>1</v>
      </c>
      <c r="D8419" s="67" cm="1">
        <f t="array" ref="D8419">INDEX('Step 5. Daily Avg Schedule Calc'!$A$2:$D$169,(WEEKDAY(A8419)-1)*24+HOUR(A8419)+1,4)</f>
        <v>1</v>
      </c>
      <c r="E8419">
        <f>VLOOKUP(A8419,'Step 1.4 CNY OAT'!$A$1:$B$8761,2)</f>
        <v>43</v>
      </c>
      <c r="F8419" s="11">
        <f ca="1">('Step 3. Regression'!$B$18*E8419^2+'Step 3. Regression'!$C$18*E8419+'Step 3. Regression'!$D$18)*C8419</f>
        <v>5.8223580347428134</v>
      </c>
      <c r="G8419" s="11">
        <f ca="1">('Step 3. Regression'!$G$18*E8419^2+'Step 3. Regression'!$H$18*E8419+'Step 3. Regression'!$I$18)*D8419</f>
        <v>2.902665945654519</v>
      </c>
    </row>
    <row r="8420" spans="1:7" x14ac:dyDescent="0.25">
      <c r="A8420" s="8">
        <f>IF(ISBLANK('Step 1.4 CNY OAT'!A8420),"-",'Step 1.4 CNY OAT'!A8420)</f>
        <v>43451.75</v>
      </c>
      <c r="B8420" s="26">
        <f t="shared" si="149"/>
        <v>350</v>
      </c>
      <c r="C8420" s="67" cm="1">
        <f t="array" ref="C8420">INDEX('Step 5. Daily Avg Schedule Calc'!$A$2:$D$169,(WEEKDAY(A8420)-1)*24+HOUR(A8420)+1,3)</f>
        <v>1</v>
      </c>
      <c r="D8420" s="67" cm="1">
        <f t="array" ref="D8420">INDEX('Step 5. Daily Avg Schedule Calc'!$A$2:$D$169,(WEEKDAY(A8420)-1)*24+HOUR(A8420)+1,4)</f>
        <v>1</v>
      </c>
      <c r="E8420">
        <f>VLOOKUP(A8420,'Step 1.4 CNY OAT'!$A$1:$B$8761,2)</f>
        <v>43</v>
      </c>
      <c r="F8420" s="11">
        <f ca="1">('Step 3. Regression'!$B$18*E8420^2+'Step 3. Regression'!$C$18*E8420+'Step 3. Regression'!$D$18)*C8420</f>
        <v>5.8223580347428134</v>
      </c>
      <c r="G8420" s="11">
        <f ca="1">('Step 3. Regression'!$G$18*E8420^2+'Step 3. Regression'!$H$18*E8420+'Step 3. Regression'!$I$18)*D8420</f>
        <v>2.902665945654519</v>
      </c>
    </row>
    <row r="8421" spans="1:7" x14ac:dyDescent="0.25">
      <c r="A8421" s="8">
        <f>IF(ISBLANK('Step 1.4 CNY OAT'!A8421),"-",'Step 1.4 CNY OAT'!A8421)</f>
        <v>43451.791666666664</v>
      </c>
      <c r="B8421" s="26">
        <f t="shared" si="149"/>
        <v>350</v>
      </c>
      <c r="C8421" s="67" cm="1">
        <f t="array" ref="C8421">INDEX('Step 5. Daily Avg Schedule Calc'!$A$2:$D$169,(WEEKDAY(A8421)-1)*24+HOUR(A8421)+1,3)</f>
        <v>1</v>
      </c>
      <c r="D8421" s="67" cm="1">
        <f t="array" ref="D8421">INDEX('Step 5. Daily Avg Schedule Calc'!$A$2:$D$169,(WEEKDAY(A8421)-1)*24+HOUR(A8421)+1,4)</f>
        <v>1</v>
      </c>
      <c r="E8421">
        <f>VLOOKUP(A8421,'Step 1.4 CNY OAT'!$A$1:$B$8761,2)</f>
        <v>43</v>
      </c>
      <c r="F8421" s="11">
        <f ca="1">('Step 3. Regression'!$B$18*E8421^2+'Step 3. Regression'!$C$18*E8421+'Step 3. Regression'!$D$18)*C8421</f>
        <v>5.8223580347428134</v>
      </c>
      <c r="G8421" s="11">
        <f ca="1">('Step 3. Regression'!$G$18*E8421^2+'Step 3. Regression'!$H$18*E8421+'Step 3. Regression'!$I$18)*D8421</f>
        <v>2.902665945654519</v>
      </c>
    </row>
    <row r="8422" spans="1:7" x14ac:dyDescent="0.25">
      <c r="A8422" s="8">
        <f>IF(ISBLANK('Step 1.4 CNY OAT'!A8422),"-",'Step 1.4 CNY OAT'!A8422)</f>
        <v>43451.833333333336</v>
      </c>
      <c r="B8422" s="26">
        <f t="shared" si="149"/>
        <v>350</v>
      </c>
      <c r="C8422" s="67" cm="1">
        <f t="array" ref="C8422">INDEX('Step 5. Daily Avg Schedule Calc'!$A$2:$D$169,(WEEKDAY(A8422)-1)*24+HOUR(A8422)+1,3)</f>
        <v>1</v>
      </c>
      <c r="D8422" s="67" cm="1">
        <f t="array" ref="D8422">INDEX('Step 5. Daily Avg Schedule Calc'!$A$2:$D$169,(WEEKDAY(A8422)-1)*24+HOUR(A8422)+1,4)</f>
        <v>1</v>
      </c>
      <c r="E8422">
        <f>VLOOKUP(A8422,'Step 1.4 CNY OAT'!$A$1:$B$8761,2)</f>
        <v>43</v>
      </c>
      <c r="F8422" s="11">
        <f ca="1">('Step 3. Regression'!$B$18*E8422^2+'Step 3. Regression'!$C$18*E8422+'Step 3. Regression'!$D$18)*C8422</f>
        <v>5.8223580347428134</v>
      </c>
      <c r="G8422" s="11">
        <f ca="1">('Step 3. Regression'!$G$18*E8422^2+'Step 3. Regression'!$H$18*E8422+'Step 3. Regression'!$I$18)*D8422</f>
        <v>2.902665945654519</v>
      </c>
    </row>
    <row r="8423" spans="1:7" x14ac:dyDescent="0.25">
      <c r="A8423" s="8">
        <f>IF(ISBLANK('Step 1.4 CNY OAT'!A8423),"-",'Step 1.4 CNY OAT'!A8423)</f>
        <v>43451.875</v>
      </c>
      <c r="B8423" s="26">
        <f t="shared" si="149"/>
        <v>350</v>
      </c>
      <c r="C8423" s="67" cm="1">
        <f t="array" ref="C8423">INDEX('Step 5. Daily Avg Schedule Calc'!$A$2:$D$169,(WEEKDAY(A8423)-1)*24+HOUR(A8423)+1,3)</f>
        <v>1</v>
      </c>
      <c r="D8423" s="67" cm="1">
        <f t="array" ref="D8423">INDEX('Step 5. Daily Avg Schedule Calc'!$A$2:$D$169,(WEEKDAY(A8423)-1)*24+HOUR(A8423)+1,4)</f>
        <v>1</v>
      </c>
      <c r="E8423">
        <f>VLOOKUP(A8423,'Step 1.4 CNY OAT'!$A$1:$B$8761,2)</f>
        <v>43</v>
      </c>
      <c r="F8423" s="11">
        <f ca="1">('Step 3. Regression'!$B$18*E8423^2+'Step 3. Regression'!$C$18*E8423+'Step 3. Regression'!$D$18)*C8423</f>
        <v>5.8223580347428134</v>
      </c>
      <c r="G8423" s="11">
        <f ca="1">('Step 3. Regression'!$G$18*E8423^2+'Step 3. Regression'!$H$18*E8423+'Step 3. Regression'!$I$18)*D8423</f>
        <v>2.902665945654519</v>
      </c>
    </row>
    <row r="8424" spans="1:7" x14ac:dyDescent="0.25">
      <c r="A8424" s="8">
        <f>IF(ISBLANK('Step 1.4 CNY OAT'!A8424),"-",'Step 1.4 CNY OAT'!A8424)</f>
        <v>43451.916666666664</v>
      </c>
      <c r="B8424" s="26">
        <f t="shared" si="149"/>
        <v>350</v>
      </c>
      <c r="C8424" s="67" cm="1">
        <f t="array" ref="C8424">INDEX('Step 5. Daily Avg Schedule Calc'!$A$2:$D$169,(WEEKDAY(A8424)-1)*24+HOUR(A8424)+1,3)</f>
        <v>1</v>
      </c>
      <c r="D8424" s="67" cm="1">
        <f t="array" ref="D8424">INDEX('Step 5. Daily Avg Schedule Calc'!$A$2:$D$169,(WEEKDAY(A8424)-1)*24+HOUR(A8424)+1,4)</f>
        <v>1</v>
      </c>
      <c r="E8424">
        <f>VLOOKUP(A8424,'Step 1.4 CNY OAT'!$A$1:$B$8761,2)</f>
        <v>42</v>
      </c>
      <c r="F8424" s="11">
        <f ca="1">('Step 3. Regression'!$B$18*E8424^2+'Step 3. Regression'!$C$18*E8424+'Step 3. Regression'!$D$18)*C8424</f>
        <v>5.8968747059279734</v>
      </c>
      <c r="G8424" s="11">
        <f ca="1">('Step 3. Regression'!$G$18*E8424^2+'Step 3. Regression'!$H$18*E8424+'Step 3. Regression'!$I$18)*D8424</f>
        <v>2.9266577162081897</v>
      </c>
    </row>
    <row r="8425" spans="1:7" x14ac:dyDescent="0.25">
      <c r="A8425" s="8">
        <f>IF(ISBLANK('Step 1.4 CNY OAT'!A8425),"-",'Step 1.4 CNY OAT'!A8425)</f>
        <v>43451.958333333336</v>
      </c>
      <c r="B8425" s="26">
        <f t="shared" si="149"/>
        <v>350</v>
      </c>
      <c r="C8425" s="67" cm="1">
        <f t="array" ref="C8425">INDEX('Step 5. Daily Avg Schedule Calc'!$A$2:$D$169,(WEEKDAY(A8425)-1)*24+HOUR(A8425)+1,3)</f>
        <v>1</v>
      </c>
      <c r="D8425" s="67" cm="1">
        <f t="array" ref="D8425">INDEX('Step 5. Daily Avg Schedule Calc'!$A$2:$D$169,(WEEKDAY(A8425)-1)*24+HOUR(A8425)+1,4)</f>
        <v>1</v>
      </c>
      <c r="E8425">
        <f>VLOOKUP(A8425,'Step 1.4 CNY OAT'!$A$1:$B$8761,2)</f>
        <v>41</v>
      </c>
      <c r="F8425" s="11">
        <f ca="1">('Step 3. Regression'!$B$18*E8425^2+'Step 3. Regression'!$C$18*E8425+'Step 3. Regression'!$D$18)*C8425</f>
        <v>5.9762415125090502</v>
      </c>
      <c r="G8425" s="11">
        <f ca="1">('Step 3. Regression'!$G$18*E8425^2+'Step 3. Regression'!$H$18*E8425+'Step 3. Regression'!$I$18)*D8425</f>
        <v>2.9518968124163409</v>
      </c>
    </row>
    <row r="8426" spans="1:7" x14ac:dyDescent="0.25">
      <c r="A8426" s="8">
        <f>IF(ISBLANK('Step 1.4 CNY OAT'!A8426),"-",'Step 1.4 CNY OAT'!A8426)</f>
        <v>43452</v>
      </c>
      <c r="B8426" s="26">
        <f t="shared" si="149"/>
        <v>351</v>
      </c>
      <c r="C8426" s="67" cm="1">
        <f t="array" ref="C8426">INDEX('Step 5. Daily Avg Schedule Calc'!$A$2:$D$169,(WEEKDAY(A8426)-1)*24+HOUR(A8426)+1,3)</f>
        <v>1</v>
      </c>
      <c r="D8426" s="67" cm="1">
        <f t="array" ref="D8426">INDEX('Step 5. Daily Avg Schedule Calc'!$A$2:$D$169,(WEEKDAY(A8426)-1)*24+HOUR(A8426)+1,4)</f>
        <v>1</v>
      </c>
      <c r="E8426">
        <f>VLOOKUP(A8426,'Step 1.4 CNY OAT'!$A$1:$B$8761,2)</f>
        <v>41</v>
      </c>
      <c r="F8426" s="11">
        <f ca="1">('Step 3. Regression'!$B$18*E8426^2+'Step 3. Regression'!$C$18*E8426+'Step 3. Regression'!$D$18)*C8426</f>
        <v>5.9762415125090502</v>
      </c>
      <c r="G8426" s="11">
        <f ca="1">('Step 3. Regression'!$G$18*E8426^2+'Step 3. Regression'!$H$18*E8426+'Step 3. Regression'!$I$18)*D8426</f>
        <v>2.9518968124163409</v>
      </c>
    </row>
    <row r="8427" spans="1:7" x14ac:dyDescent="0.25">
      <c r="A8427" s="8">
        <f>IF(ISBLANK('Step 1.4 CNY OAT'!A8427),"-",'Step 1.4 CNY OAT'!A8427)</f>
        <v>43452.041666666664</v>
      </c>
      <c r="B8427" s="26">
        <f t="shared" si="149"/>
        <v>351</v>
      </c>
      <c r="C8427" s="67" cm="1">
        <f t="array" ref="C8427">INDEX('Step 5. Daily Avg Schedule Calc'!$A$2:$D$169,(WEEKDAY(A8427)-1)*24+HOUR(A8427)+1,3)</f>
        <v>1</v>
      </c>
      <c r="D8427" s="67" cm="1">
        <f t="array" ref="D8427">INDEX('Step 5. Daily Avg Schedule Calc'!$A$2:$D$169,(WEEKDAY(A8427)-1)*24+HOUR(A8427)+1,4)</f>
        <v>1</v>
      </c>
      <c r="E8427">
        <f>VLOOKUP(A8427,'Step 1.4 CNY OAT'!$A$1:$B$8761,2)</f>
        <v>40</v>
      </c>
      <c r="F8427" s="11">
        <f ca="1">('Step 3. Regression'!$B$18*E8427^2+'Step 3. Regression'!$C$18*E8427+'Step 3. Regression'!$D$18)*C8427</f>
        <v>6.0604584544860431</v>
      </c>
      <c r="G8427" s="11">
        <f ca="1">('Step 3. Regression'!$G$18*E8427^2+'Step 3. Regression'!$H$18*E8427+'Step 3. Regression'!$I$18)*D8427</f>
        <v>2.9783832342789713</v>
      </c>
    </row>
    <row r="8428" spans="1:7" x14ac:dyDescent="0.25">
      <c r="A8428" s="8">
        <f>IF(ISBLANK('Step 1.4 CNY OAT'!A8428),"-",'Step 1.4 CNY OAT'!A8428)</f>
        <v>43452.083333333336</v>
      </c>
      <c r="B8428" s="26">
        <f t="shared" si="149"/>
        <v>351</v>
      </c>
      <c r="C8428" s="67" cm="1">
        <f t="array" ref="C8428">INDEX('Step 5. Daily Avg Schedule Calc'!$A$2:$D$169,(WEEKDAY(A8428)-1)*24+HOUR(A8428)+1,3)</f>
        <v>1</v>
      </c>
      <c r="D8428" s="67" cm="1">
        <f t="array" ref="D8428">INDEX('Step 5. Daily Avg Schedule Calc'!$A$2:$D$169,(WEEKDAY(A8428)-1)*24+HOUR(A8428)+1,4)</f>
        <v>1</v>
      </c>
      <c r="E8428">
        <f>VLOOKUP(A8428,'Step 1.4 CNY OAT'!$A$1:$B$8761,2)</f>
        <v>37</v>
      </c>
      <c r="F8428" s="11">
        <f ca="1">('Step 3. Regression'!$B$18*E8428^2+'Step 3. Regression'!$C$18*E8428+'Step 3. Regression'!$D$18)*C8428</f>
        <v>6.3422100927925218</v>
      </c>
      <c r="G8428" s="11">
        <f ca="1">('Step 3. Regression'!$G$18*E8428^2+'Step 3. Regression'!$H$18*E8428+'Step 3. Regression'!$I$18)*D8428</f>
        <v>3.0653264537937401</v>
      </c>
    </row>
    <row r="8429" spans="1:7" x14ac:dyDescent="0.25">
      <c r="A8429" s="8">
        <f>IF(ISBLANK('Step 1.4 CNY OAT'!A8429),"-",'Step 1.4 CNY OAT'!A8429)</f>
        <v>43452.125</v>
      </c>
      <c r="B8429" s="26">
        <f t="shared" si="149"/>
        <v>351</v>
      </c>
      <c r="C8429" s="67" cm="1">
        <f t="array" ref="C8429">INDEX('Step 5. Daily Avg Schedule Calc'!$A$2:$D$169,(WEEKDAY(A8429)-1)*24+HOUR(A8429)+1,3)</f>
        <v>1</v>
      </c>
      <c r="D8429" s="67" cm="1">
        <f t="array" ref="D8429">INDEX('Step 5. Daily Avg Schedule Calc'!$A$2:$D$169,(WEEKDAY(A8429)-1)*24+HOUR(A8429)+1,4)</f>
        <v>1</v>
      </c>
      <c r="E8429">
        <f>VLOOKUP(A8429,'Step 1.4 CNY OAT'!$A$1:$B$8761,2)</f>
        <v>37</v>
      </c>
      <c r="F8429" s="11">
        <f ca="1">('Step 3. Regression'!$B$18*E8429^2+'Step 3. Regression'!$C$18*E8429+'Step 3. Regression'!$D$18)*C8429</f>
        <v>6.3422100927925218</v>
      </c>
      <c r="G8429" s="11">
        <f ca="1">('Step 3. Regression'!$G$18*E8429^2+'Step 3. Regression'!$H$18*E8429+'Step 3. Regression'!$I$18)*D8429</f>
        <v>3.0653264537937401</v>
      </c>
    </row>
    <row r="8430" spans="1:7" x14ac:dyDescent="0.25">
      <c r="A8430" s="8">
        <f>IF(ISBLANK('Step 1.4 CNY OAT'!A8430),"-",'Step 1.4 CNY OAT'!A8430)</f>
        <v>43452.166666666664</v>
      </c>
      <c r="B8430" s="26">
        <f t="shared" si="149"/>
        <v>351</v>
      </c>
      <c r="C8430" s="67" cm="1">
        <f t="array" ref="C8430">INDEX('Step 5. Daily Avg Schedule Calc'!$A$2:$D$169,(WEEKDAY(A8430)-1)*24+HOUR(A8430)+1,3)</f>
        <v>1</v>
      </c>
      <c r="D8430" s="67" cm="1">
        <f t="array" ref="D8430">INDEX('Step 5. Daily Avg Schedule Calc'!$A$2:$D$169,(WEEKDAY(A8430)-1)*24+HOUR(A8430)+1,4)</f>
        <v>1</v>
      </c>
      <c r="E8430">
        <f>VLOOKUP(A8430,'Step 1.4 CNY OAT'!$A$1:$B$8761,2)</f>
        <v>36</v>
      </c>
      <c r="F8430" s="11">
        <f ca="1">('Step 3. Regression'!$B$18*E8430^2+'Step 3. Regression'!$C$18*E8430+'Step 3. Regression'!$D$18)*C8430</f>
        <v>6.4458275763531816</v>
      </c>
      <c r="G8430" s="11">
        <f ca="1">('Step 3. Regression'!$G$18*E8430^2+'Step 3. Regression'!$H$18*E8430+'Step 3. Regression'!$I$18)*D8430</f>
        <v>3.0968021782742885</v>
      </c>
    </row>
    <row r="8431" spans="1:7" x14ac:dyDescent="0.25">
      <c r="A8431" s="8">
        <f>IF(ISBLANK('Step 1.4 CNY OAT'!A8431),"-",'Step 1.4 CNY OAT'!A8431)</f>
        <v>43452.208333333336</v>
      </c>
      <c r="B8431" s="26">
        <f t="shared" si="149"/>
        <v>351</v>
      </c>
      <c r="C8431" s="67" cm="1">
        <f t="array" ref="C8431">INDEX('Step 5. Daily Avg Schedule Calc'!$A$2:$D$169,(WEEKDAY(A8431)-1)*24+HOUR(A8431)+1,3)</f>
        <v>1</v>
      </c>
      <c r="D8431" s="67" cm="1">
        <f t="array" ref="D8431">INDEX('Step 5. Daily Avg Schedule Calc'!$A$2:$D$169,(WEEKDAY(A8431)-1)*24+HOUR(A8431)+1,4)</f>
        <v>1</v>
      </c>
      <c r="E8431">
        <f>VLOOKUP(A8431,'Step 1.4 CNY OAT'!$A$1:$B$8761,2)</f>
        <v>36</v>
      </c>
      <c r="F8431" s="11">
        <f ca="1">('Step 3. Regression'!$B$18*E8431^2+'Step 3. Regression'!$C$18*E8431+'Step 3. Regression'!$D$18)*C8431</f>
        <v>6.4458275763531816</v>
      </c>
      <c r="G8431" s="11">
        <f ca="1">('Step 3. Regression'!$G$18*E8431^2+'Step 3. Regression'!$H$18*E8431+'Step 3. Regression'!$I$18)*D8431</f>
        <v>3.0968021782742885</v>
      </c>
    </row>
    <row r="8432" spans="1:7" x14ac:dyDescent="0.25">
      <c r="A8432" s="8">
        <f>IF(ISBLANK('Step 1.4 CNY OAT'!A8432),"-",'Step 1.4 CNY OAT'!A8432)</f>
        <v>43452.25</v>
      </c>
      <c r="B8432" s="26">
        <f t="shared" si="149"/>
        <v>351</v>
      </c>
      <c r="C8432" s="67" cm="1">
        <f t="array" ref="C8432">INDEX('Step 5. Daily Avg Schedule Calc'!$A$2:$D$169,(WEEKDAY(A8432)-1)*24+HOUR(A8432)+1,3)</f>
        <v>1</v>
      </c>
      <c r="D8432" s="67" cm="1">
        <f t="array" ref="D8432">INDEX('Step 5. Daily Avg Schedule Calc'!$A$2:$D$169,(WEEKDAY(A8432)-1)*24+HOUR(A8432)+1,4)</f>
        <v>1</v>
      </c>
      <c r="E8432">
        <f>VLOOKUP(A8432,'Step 1.4 CNY OAT'!$A$1:$B$8761,2)</f>
        <v>34</v>
      </c>
      <c r="F8432" s="11">
        <f ca="1">('Step 3. Regression'!$B$18*E8432^2+'Step 3. Regression'!$C$18*E8432+'Step 3. Regression'!$D$18)*C8432</f>
        <v>6.6676129496622512</v>
      </c>
      <c r="G8432" s="11">
        <f ca="1">('Step 3. Regression'!$G$18*E8432^2+'Step 3. Regression'!$H$18*E8432+'Step 3. Regression'!$I$18)*D8432</f>
        <v>3.1634956041988254</v>
      </c>
    </row>
    <row r="8433" spans="1:7" x14ac:dyDescent="0.25">
      <c r="A8433" s="8">
        <f>IF(ISBLANK('Step 1.4 CNY OAT'!A8433),"-",'Step 1.4 CNY OAT'!A8433)</f>
        <v>43452.291666666664</v>
      </c>
      <c r="B8433" s="26">
        <f t="shared" si="149"/>
        <v>351</v>
      </c>
      <c r="C8433" s="67" cm="1">
        <f t="array" ref="C8433">INDEX('Step 5. Daily Avg Schedule Calc'!$A$2:$D$169,(WEEKDAY(A8433)-1)*24+HOUR(A8433)+1,3)</f>
        <v>1</v>
      </c>
      <c r="D8433" s="67" cm="1">
        <f t="array" ref="D8433">INDEX('Step 5. Daily Avg Schedule Calc'!$A$2:$D$169,(WEEKDAY(A8433)-1)*24+HOUR(A8433)+1,4)</f>
        <v>1</v>
      </c>
      <c r="E8433">
        <f>VLOOKUP(A8433,'Step 1.4 CNY OAT'!$A$1:$B$8761,2)</f>
        <v>33</v>
      </c>
      <c r="F8433" s="11">
        <f ca="1">('Step 3. Regression'!$B$18*E8433^2+'Step 3. Regression'!$C$18*E8433+'Step 3. Regression'!$D$18)*C8433</f>
        <v>6.78578083941066</v>
      </c>
      <c r="G8433" s="11">
        <f ca="1">('Step 3. Regression'!$G$18*E8433^2+'Step 3. Regression'!$H$18*E8433+'Step 3. Regression'!$I$18)*D8433</f>
        <v>3.1987133056428125</v>
      </c>
    </row>
    <row r="8434" spans="1:7" x14ac:dyDescent="0.25">
      <c r="A8434" s="8">
        <f>IF(ISBLANK('Step 1.4 CNY OAT'!A8434),"-",'Step 1.4 CNY OAT'!A8434)</f>
        <v>43452.333333333336</v>
      </c>
      <c r="B8434" s="26">
        <f t="shared" si="149"/>
        <v>351</v>
      </c>
      <c r="C8434" s="67" cm="1">
        <f t="array" ref="C8434">INDEX('Step 5. Daily Avg Schedule Calc'!$A$2:$D$169,(WEEKDAY(A8434)-1)*24+HOUR(A8434)+1,3)</f>
        <v>1</v>
      </c>
      <c r="D8434" s="67" cm="1">
        <f t="array" ref="D8434">INDEX('Step 5. Daily Avg Schedule Calc'!$A$2:$D$169,(WEEKDAY(A8434)-1)*24+HOUR(A8434)+1,4)</f>
        <v>1</v>
      </c>
      <c r="E8434">
        <f>VLOOKUP(A8434,'Step 1.4 CNY OAT'!$A$1:$B$8761,2)</f>
        <v>32</v>
      </c>
      <c r="F8434" s="11">
        <f ca="1">('Step 3. Regression'!$B$18*E8434^2+'Step 3. Regression'!$C$18*E8434+'Step 3. Regression'!$D$18)*C8434</f>
        <v>6.9087988645549858</v>
      </c>
      <c r="G8434" s="11">
        <f ca="1">('Step 3. Regression'!$G$18*E8434^2+'Step 3. Regression'!$H$18*E8434+'Step 3. Regression'!$I$18)*D8434</f>
        <v>3.2351783327412797</v>
      </c>
    </row>
    <row r="8435" spans="1:7" x14ac:dyDescent="0.25">
      <c r="A8435" s="8">
        <f>IF(ISBLANK('Step 1.4 CNY OAT'!A8435),"-",'Step 1.4 CNY OAT'!A8435)</f>
        <v>43452.375</v>
      </c>
      <c r="B8435" s="26">
        <f t="shared" si="149"/>
        <v>351</v>
      </c>
      <c r="C8435" s="67" cm="1">
        <f t="array" ref="C8435">INDEX('Step 5. Daily Avg Schedule Calc'!$A$2:$D$169,(WEEKDAY(A8435)-1)*24+HOUR(A8435)+1,3)</f>
        <v>1</v>
      </c>
      <c r="D8435" s="67" cm="1">
        <f t="array" ref="D8435">INDEX('Step 5. Daily Avg Schedule Calc'!$A$2:$D$169,(WEEKDAY(A8435)-1)*24+HOUR(A8435)+1,4)</f>
        <v>1</v>
      </c>
      <c r="E8435">
        <f>VLOOKUP(A8435,'Step 1.4 CNY OAT'!$A$1:$B$8761,2)</f>
        <v>32</v>
      </c>
      <c r="F8435" s="11">
        <f ca="1">('Step 3. Regression'!$B$18*E8435^2+'Step 3. Regression'!$C$18*E8435+'Step 3. Regression'!$D$18)*C8435</f>
        <v>6.9087988645549858</v>
      </c>
      <c r="G8435" s="11">
        <f ca="1">('Step 3. Regression'!$G$18*E8435^2+'Step 3. Regression'!$H$18*E8435+'Step 3. Regression'!$I$18)*D8435</f>
        <v>3.2351783327412797</v>
      </c>
    </row>
    <row r="8436" spans="1:7" x14ac:dyDescent="0.25">
      <c r="A8436" s="8">
        <f>IF(ISBLANK('Step 1.4 CNY OAT'!A8436),"-",'Step 1.4 CNY OAT'!A8436)</f>
        <v>43452.416666666664</v>
      </c>
      <c r="B8436" s="26">
        <f t="shared" si="149"/>
        <v>351</v>
      </c>
      <c r="C8436" s="67" cm="1">
        <f t="array" ref="C8436">INDEX('Step 5. Daily Avg Schedule Calc'!$A$2:$D$169,(WEEKDAY(A8436)-1)*24+HOUR(A8436)+1,3)</f>
        <v>1</v>
      </c>
      <c r="D8436" s="67" cm="1">
        <f t="array" ref="D8436">INDEX('Step 5. Daily Avg Schedule Calc'!$A$2:$D$169,(WEEKDAY(A8436)-1)*24+HOUR(A8436)+1,4)</f>
        <v>1</v>
      </c>
      <c r="E8436">
        <f>VLOOKUP(A8436,'Step 1.4 CNY OAT'!$A$1:$B$8761,2)</f>
        <v>32</v>
      </c>
      <c r="F8436" s="11">
        <f ca="1">('Step 3. Regression'!$B$18*E8436^2+'Step 3. Regression'!$C$18*E8436+'Step 3. Regression'!$D$18)*C8436</f>
        <v>6.9087988645549858</v>
      </c>
      <c r="G8436" s="11">
        <f ca="1">('Step 3. Regression'!$G$18*E8436^2+'Step 3. Regression'!$H$18*E8436+'Step 3. Regression'!$I$18)*D8436</f>
        <v>3.2351783327412797</v>
      </c>
    </row>
    <row r="8437" spans="1:7" x14ac:dyDescent="0.25">
      <c r="A8437" s="8">
        <f>IF(ISBLANK('Step 1.4 CNY OAT'!A8437),"-",'Step 1.4 CNY OAT'!A8437)</f>
        <v>43452.458333333336</v>
      </c>
      <c r="B8437" s="26">
        <f t="shared" si="149"/>
        <v>351</v>
      </c>
      <c r="C8437" s="67" cm="1">
        <f t="array" ref="C8437">INDEX('Step 5. Daily Avg Schedule Calc'!$A$2:$D$169,(WEEKDAY(A8437)-1)*24+HOUR(A8437)+1,3)</f>
        <v>1</v>
      </c>
      <c r="D8437" s="67" cm="1">
        <f t="array" ref="D8437">INDEX('Step 5. Daily Avg Schedule Calc'!$A$2:$D$169,(WEEKDAY(A8437)-1)*24+HOUR(A8437)+1,4)</f>
        <v>1</v>
      </c>
      <c r="E8437">
        <f>VLOOKUP(A8437,'Step 1.4 CNY OAT'!$A$1:$B$8761,2)</f>
        <v>32</v>
      </c>
      <c r="F8437" s="11">
        <f ca="1">('Step 3. Regression'!$B$18*E8437^2+'Step 3. Regression'!$C$18*E8437+'Step 3. Regression'!$D$18)*C8437</f>
        <v>6.9087988645549858</v>
      </c>
      <c r="G8437" s="11">
        <f ca="1">('Step 3. Regression'!$G$18*E8437^2+'Step 3. Regression'!$H$18*E8437+'Step 3. Regression'!$I$18)*D8437</f>
        <v>3.2351783327412797</v>
      </c>
    </row>
    <row r="8438" spans="1:7" x14ac:dyDescent="0.25">
      <c r="A8438" s="8">
        <f>IF(ISBLANK('Step 1.4 CNY OAT'!A8438),"-",'Step 1.4 CNY OAT'!A8438)</f>
        <v>43452.5</v>
      </c>
      <c r="B8438" s="26">
        <f t="shared" si="149"/>
        <v>351</v>
      </c>
      <c r="C8438" s="67" cm="1">
        <f t="array" ref="C8438">INDEX('Step 5. Daily Avg Schedule Calc'!$A$2:$D$169,(WEEKDAY(A8438)-1)*24+HOUR(A8438)+1,3)</f>
        <v>1</v>
      </c>
      <c r="D8438" s="67" cm="1">
        <f t="array" ref="D8438">INDEX('Step 5. Daily Avg Schedule Calc'!$A$2:$D$169,(WEEKDAY(A8438)-1)*24+HOUR(A8438)+1,4)</f>
        <v>1</v>
      </c>
      <c r="E8438">
        <f>VLOOKUP(A8438,'Step 1.4 CNY OAT'!$A$1:$B$8761,2)</f>
        <v>34</v>
      </c>
      <c r="F8438" s="11">
        <f ca="1">('Step 3. Regression'!$B$18*E8438^2+'Step 3. Regression'!$C$18*E8438+'Step 3. Regression'!$D$18)*C8438</f>
        <v>6.6676129496622512</v>
      </c>
      <c r="G8438" s="11">
        <f ca="1">('Step 3. Regression'!$G$18*E8438^2+'Step 3. Regression'!$H$18*E8438+'Step 3. Regression'!$I$18)*D8438</f>
        <v>3.1634956041988254</v>
      </c>
    </row>
    <row r="8439" spans="1:7" x14ac:dyDescent="0.25">
      <c r="A8439" s="8">
        <f>IF(ISBLANK('Step 1.4 CNY OAT'!A8439),"-",'Step 1.4 CNY OAT'!A8439)</f>
        <v>43452.541666666664</v>
      </c>
      <c r="B8439" s="26">
        <f t="shared" si="149"/>
        <v>351</v>
      </c>
      <c r="C8439" s="67" cm="1">
        <f t="array" ref="C8439">INDEX('Step 5. Daily Avg Schedule Calc'!$A$2:$D$169,(WEEKDAY(A8439)-1)*24+HOUR(A8439)+1,3)</f>
        <v>1</v>
      </c>
      <c r="D8439" s="67" cm="1">
        <f t="array" ref="D8439">INDEX('Step 5. Daily Avg Schedule Calc'!$A$2:$D$169,(WEEKDAY(A8439)-1)*24+HOUR(A8439)+1,4)</f>
        <v>1</v>
      </c>
      <c r="E8439">
        <f>VLOOKUP(A8439,'Step 1.4 CNY OAT'!$A$1:$B$8761,2)</f>
        <v>34</v>
      </c>
      <c r="F8439" s="11">
        <f ca="1">('Step 3. Regression'!$B$18*E8439^2+'Step 3. Regression'!$C$18*E8439+'Step 3. Regression'!$D$18)*C8439</f>
        <v>6.6676129496622512</v>
      </c>
      <c r="G8439" s="11">
        <f ca="1">('Step 3. Regression'!$G$18*E8439^2+'Step 3. Regression'!$H$18*E8439+'Step 3. Regression'!$I$18)*D8439</f>
        <v>3.1634956041988254</v>
      </c>
    </row>
    <row r="8440" spans="1:7" x14ac:dyDescent="0.25">
      <c r="A8440" s="8">
        <f>IF(ISBLANK('Step 1.4 CNY OAT'!A8440),"-",'Step 1.4 CNY OAT'!A8440)</f>
        <v>43452.583333333336</v>
      </c>
      <c r="B8440" s="26">
        <f t="shared" si="149"/>
        <v>351</v>
      </c>
      <c r="C8440" s="67" cm="1">
        <f t="array" ref="C8440">INDEX('Step 5. Daily Avg Schedule Calc'!$A$2:$D$169,(WEEKDAY(A8440)-1)*24+HOUR(A8440)+1,3)</f>
        <v>1</v>
      </c>
      <c r="D8440" s="67" cm="1">
        <f t="array" ref="D8440">INDEX('Step 5. Daily Avg Schedule Calc'!$A$2:$D$169,(WEEKDAY(A8440)-1)*24+HOUR(A8440)+1,4)</f>
        <v>1</v>
      </c>
      <c r="E8440">
        <f>VLOOKUP(A8440,'Step 1.4 CNY OAT'!$A$1:$B$8761,2)</f>
        <v>36</v>
      </c>
      <c r="F8440" s="11">
        <f ca="1">('Step 3. Regression'!$B$18*E8440^2+'Step 3. Regression'!$C$18*E8440+'Step 3. Regression'!$D$18)*C8440</f>
        <v>6.4458275763531816</v>
      </c>
      <c r="G8440" s="11">
        <f ca="1">('Step 3. Regression'!$G$18*E8440^2+'Step 3. Regression'!$H$18*E8440+'Step 3. Regression'!$I$18)*D8440</f>
        <v>3.0968021782742885</v>
      </c>
    </row>
    <row r="8441" spans="1:7" x14ac:dyDescent="0.25">
      <c r="A8441" s="8">
        <f>IF(ISBLANK('Step 1.4 CNY OAT'!A8441),"-",'Step 1.4 CNY OAT'!A8441)</f>
        <v>43452.625</v>
      </c>
      <c r="B8441" s="26">
        <f t="shared" si="149"/>
        <v>351</v>
      </c>
      <c r="C8441" s="67" cm="1">
        <f t="array" ref="C8441">INDEX('Step 5. Daily Avg Schedule Calc'!$A$2:$D$169,(WEEKDAY(A8441)-1)*24+HOUR(A8441)+1,3)</f>
        <v>1</v>
      </c>
      <c r="D8441" s="67" cm="1">
        <f t="array" ref="D8441">INDEX('Step 5. Daily Avg Schedule Calc'!$A$2:$D$169,(WEEKDAY(A8441)-1)*24+HOUR(A8441)+1,4)</f>
        <v>1</v>
      </c>
      <c r="E8441">
        <f>VLOOKUP(A8441,'Step 1.4 CNY OAT'!$A$1:$B$8761,2)</f>
        <v>36</v>
      </c>
      <c r="F8441" s="11">
        <f ca="1">('Step 3. Regression'!$B$18*E8441^2+'Step 3. Regression'!$C$18*E8441+'Step 3. Regression'!$D$18)*C8441</f>
        <v>6.4458275763531816</v>
      </c>
      <c r="G8441" s="11">
        <f ca="1">('Step 3. Regression'!$G$18*E8441^2+'Step 3. Regression'!$H$18*E8441+'Step 3. Regression'!$I$18)*D8441</f>
        <v>3.0968021782742885</v>
      </c>
    </row>
    <row r="8442" spans="1:7" x14ac:dyDescent="0.25">
      <c r="A8442" s="8">
        <f>IF(ISBLANK('Step 1.4 CNY OAT'!A8442),"-",'Step 1.4 CNY OAT'!A8442)</f>
        <v>43452.666666666664</v>
      </c>
      <c r="B8442" s="26">
        <f t="shared" si="149"/>
        <v>351</v>
      </c>
      <c r="C8442" s="67" cm="1">
        <f t="array" ref="C8442">INDEX('Step 5. Daily Avg Schedule Calc'!$A$2:$D$169,(WEEKDAY(A8442)-1)*24+HOUR(A8442)+1,3)</f>
        <v>1</v>
      </c>
      <c r="D8442" s="67" cm="1">
        <f t="array" ref="D8442">INDEX('Step 5. Daily Avg Schedule Calc'!$A$2:$D$169,(WEEKDAY(A8442)-1)*24+HOUR(A8442)+1,4)</f>
        <v>1</v>
      </c>
      <c r="E8442">
        <f>VLOOKUP(A8442,'Step 1.4 CNY OAT'!$A$1:$B$8761,2)</f>
        <v>36</v>
      </c>
      <c r="F8442" s="11">
        <f ca="1">('Step 3. Regression'!$B$18*E8442^2+'Step 3. Regression'!$C$18*E8442+'Step 3. Regression'!$D$18)*C8442</f>
        <v>6.4458275763531816</v>
      </c>
      <c r="G8442" s="11">
        <f ca="1">('Step 3. Regression'!$G$18*E8442^2+'Step 3. Regression'!$H$18*E8442+'Step 3. Regression'!$I$18)*D8442</f>
        <v>3.0968021782742885</v>
      </c>
    </row>
    <row r="8443" spans="1:7" x14ac:dyDescent="0.25">
      <c r="A8443" s="8">
        <f>IF(ISBLANK('Step 1.4 CNY OAT'!A8443),"-",'Step 1.4 CNY OAT'!A8443)</f>
        <v>43452.708333333336</v>
      </c>
      <c r="B8443" s="26">
        <f t="shared" si="149"/>
        <v>351</v>
      </c>
      <c r="C8443" s="67" cm="1">
        <f t="array" ref="C8443">INDEX('Step 5. Daily Avg Schedule Calc'!$A$2:$D$169,(WEEKDAY(A8443)-1)*24+HOUR(A8443)+1,3)</f>
        <v>1</v>
      </c>
      <c r="D8443" s="67" cm="1">
        <f t="array" ref="D8443">INDEX('Step 5. Daily Avg Schedule Calc'!$A$2:$D$169,(WEEKDAY(A8443)-1)*24+HOUR(A8443)+1,4)</f>
        <v>1</v>
      </c>
      <c r="E8443">
        <f>VLOOKUP(A8443,'Step 1.4 CNY OAT'!$A$1:$B$8761,2)</f>
        <v>36</v>
      </c>
      <c r="F8443" s="11">
        <f ca="1">('Step 3. Regression'!$B$18*E8443^2+'Step 3. Regression'!$C$18*E8443+'Step 3. Regression'!$D$18)*C8443</f>
        <v>6.4458275763531816</v>
      </c>
      <c r="G8443" s="11">
        <f ca="1">('Step 3. Regression'!$G$18*E8443^2+'Step 3. Regression'!$H$18*E8443+'Step 3. Regression'!$I$18)*D8443</f>
        <v>3.0968021782742885</v>
      </c>
    </row>
    <row r="8444" spans="1:7" x14ac:dyDescent="0.25">
      <c r="A8444" s="8">
        <f>IF(ISBLANK('Step 1.4 CNY OAT'!A8444),"-",'Step 1.4 CNY OAT'!A8444)</f>
        <v>43452.75</v>
      </c>
      <c r="B8444" s="26">
        <f t="shared" si="149"/>
        <v>351</v>
      </c>
      <c r="C8444" s="67" cm="1">
        <f t="array" ref="C8444">INDEX('Step 5. Daily Avg Schedule Calc'!$A$2:$D$169,(WEEKDAY(A8444)-1)*24+HOUR(A8444)+1,3)</f>
        <v>1</v>
      </c>
      <c r="D8444" s="67" cm="1">
        <f t="array" ref="D8444">INDEX('Step 5. Daily Avg Schedule Calc'!$A$2:$D$169,(WEEKDAY(A8444)-1)*24+HOUR(A8444)+1,4)</f>
        <v>1</v>
      </c>
      <c r="E8444">
        <f>VLOOKUP(A8444,'Step 1.4 CNY OAT'!$A$1:$B$8761,2)</f>
        <v>34</v>
      </c>
      <c r="F8444" s="11">
        <f ca="1">('Step 3. Regression'!$B$18*E8444^2+'Step 3. Regression'!$C$18*E8444+'Step 3. Regression'!$D$18)*C8444</f>
        <v>6.6676129496622512</v>
      </c>
      <c r="G8444" s="11">
        <f ca="1">('Step 3. Regression'!$G$18*E8444^2+'Step 3. Regression'!$H$18*E8444+'Step 3. Regression'!$I$18)*D8444</f>
        <v>3.1634956041988254</v>
      </c>
    </row>
    <row r="8445" spans="1:7" x14ac:dyDescent="0.25">
      <c r="A8445" s="8">
        <f>IF(ISBLANK('Step 1.4 CNY OAT'!A8445),"-",'Step 1.4 CNY OAT'!A8445)</f>
        <v>43452.791666666664</v>
      </c>
      <c r="B8445" s="26">
        <f t="shared" si="149"/>
        <v>351</v>
      </c>
      <c r="C8445" s="67" cm="1">
        <f t="array" ref="C8445">INDEX('Step 5. Daily Avg Schedule Calc'!$A$2:$D$169,(WEEKDAY(A8445)-1)*24+HOUR(A8445)+1,3)</f>
        <v>1</v>
      </c>
      <c r="D8445" s="67" cm="1">
        <f t="array" ref="D8445">INDEX('Step 5. Daily Avg Schedule Calc'!$A$2:$D$169,(WEEKDAY(A8445)-1)*24+HOUR(A8445)+1,4)</f>
        <v>1</v>
      </c>
      <c r="E8445">
        <f>VLOOKUP(A8445,'Step 1.4 CNY OAT'!$A$1:$B$8761,2)</f>
        <v>33</v>
      </c>
      <c r="F8445" s="11">
        <f ca="1">('Step 3. Regression'!$B$18*E8445^2+'Step 3. Regression'!$C$18*E8445+'Step 3. Regression'!$D$18)*C8445</f>
        <v>6.78578083941066</v>
      </c>
      <c r="G8445" s="11">
        <f ca="1">('Step 3. Regression'!$G$18*E8445^2+'Step 3. Regression'!$H$18*E8445+'Step 3. Regression'!$I$18)*D8445</f>
        <v>3.1987133056428125</v>
      </c>
    </row>
    <row r="8446" spans="1:7" x14ac:dyDescent="0.25">
      <c r="A8446" s="8">
        <f>IF(ISBLANK('Step 1.4 CNY OAT'!A8446),"-",'Step 1.4 CNY OAT'!A8446)</f>
        <v>43452.833333333336</v>
      </c>
      <c r="B8446" s="26">
        <f t="shared" si="149"/>
        <v>351</v>
      </c>
      <c r="C8446" s="67" cm="1">
        <f t="array" ref="C8446">INDEX('Step 5. Daily Avg Schedule Calc'!$A$2:$D$169,(WEEKDAY(A8446)-1)*24+HOUR(A8446)+1,3)</f>
        <v>1</v>
      </c>
      <c r="D8446" s="67" cm="1">
        <f t="array" ref="D8446">INDEX('Step 5. Daily Avg Schedule Calc'!$A$2:$D$169,(WEEKDAY(A8446)-1)*24+HOUR(A8446)+1,4)</f>
        <v>1</v>
      </c>
      <c r="E8446">
        <f>VLOOKUP(A8446,'Step 1.4 CNY OAT'!$A$1:$B$8761,2)</f>
        <v>32</v>
      </c>
      <c r="F8446" s="11">
        <f ca="1">('Step 3. Regression'!$B$18*E8446^2+'Step 3. Regression'!$C$18*E8446+'Step 3. Regression'!$D$18)*C8446</f>
        <v>6.9087988645549858</v>
      </c>
      <c r="G8446" s="11">
        <f ca="1">('Step 3. Regression'!$G$18*E8446^2+'Step 3. Regression'!$H$18*E8446+'Step 3. Regression'!$I$18)*D8446</f>
        <v>3.2351783327412797</v>
      </c>
    </row>
    <row r="8447" spans="1:7" x14ac:dyDescent="0.25">
      <c r="A8447" s="8">
        <f>IF(ISBLANK('Step 1.4 CNY OAT'!A8447),"-",'Step 1.4 CNY OAT'!A8447)</f>
        <v>43452.875</v>
      </c>
      <c r="B8447" s="26">
        <f t="shared" si="149"/>
        <v>351</v>
      </c>
      <c r="C8447" s="67" cm="1">
        <f t="array" ref="C8447">INDEX('Step 5. Daily Avg Schedule Calc'!$A$2:$D$169,(WEEKDAY(A8447)-1)*24+HOUR(A8447)+1,3)</f>
        <v>1</v>
      </c>
      <c r="D8447" s="67" cm="1">
        <f t="array" ref="D8447">INDEX('Step 5. Daily Avg Schedule Calc'!$A$2:$D$169,(WEEKDAY(A8447)-1)*24+HOUR(A8447)+1,4)</f>
        <v>1</v>
      </c>
      <c r="E8447">
        <f>VLOOKUP(A8447,'Step 1.4 CNY OAT'!$A$1:$B$8761,2)</f>
        <v>30</v>
      </c>
      <c r="F8447" s="11">
        <f ca="1">('Step 3. Regression'!$B$18*E8447^2+'Step 3. Regression'!$C$18*E8447+'Step 3. Regression'!$D$18)*C8447</f>
        <v>7.1693853210313874</v>
      </c>
      <c r="G8447" s="11">
        <f ca="1">('Step 3. Regression'!$G$18*E8447^2+'Step 3. Regression'!$H$18*E8447+'Step 3. Regression'!$I$18)*D8447</f>
        <v>3.3118503639016525</v>
      </c>
    </row>
    <row r="8448" spans="1:7" x14ac:dyDescent="0.25">
      <c r="A8448" s="8">
        <f>IF(ISBLANK('Step 1.4 CNY OAT'!A8448),"-",'Step 1.4 CNY OAT'!A8448)</f>
        <v>43452.916666666664</v>
      </c>
      <c r="B8448" s="26">
        <f t="shared" si="149"/>
        <v>351</v>
      </c>
      <c r="C8448" s="67" cm="1">
        <f t="array" ref="C8448">INDEX('Step 5. Daily Avg Schedule Calc'!$A$2:$D$169,(WEEKDAY(A8448)-1)*24+HOUR(A8448)+1,3)</f>
        <v>1</v>
      </c>
      <c r="D8448" s="67" cm="1">
        <f t="array" ref="D8448">INDEX('Step 5. Daily Avg Schedule Calc'!$A$2:$D$169,(WEEKDAY(A8448)-1)*24+HOUR(A8448)+1,4)</f>
        <v>1</v>
      </c>
      <c r="E8448">
        <f>VLOOKUP(A8448,'Step 1.4 CNY OAT'!$A$1:$B$8761,2)</f>
        <v>30</v>
      </c>
      <c r="F8448" s="11">
        <f ca="1">('Step 3. Regression'!$B$18*E8448^2+'Step 3. Regression'!$C$18*E8448+'Step 3. Regression'!$D$18)*C8448</f>
        <v>7.1693853210313874</v>
      </c>
      <c r="G8448" s="11">
        <f ca="1">('Step 3. Regression'!$G$18*E8448^2+'Step 3. Regression'!$H$18*E8448+'Step 3. Regression'!$I$18)*D8448</f>
        <v>3.3118503639016525</v>
      </c>
    </row>
    <row r="8449" spans="1:7" x14ac:dyDescent="0.25">
      <c r="A8449" s="8">
        <f>IF(ISBLANK('Step 1.4 CNY OAT'!A8449),"-",'Step 1.4 CNY OAT'!A8449)</f>
        <v>43452.958333333336</v>
      </c>
      <c r="B8449" s="26">
        <f t="shared" si="149"/>
        <v>351</v>
      </c>
      <c r="C8449" s="67" cm="1">
        <f t="array" ref="C8449">INDEX('Step 5. Daily Avg Schedule Calc'!$A$2:$D$169,(WEEKDAY(A8449)-1)*24+HOUR(A8449)+1,3)</f>
        <v>1</v>
      </c>
      <c r="D8449" s="67" cm="1">
        <f t="array" ref="D8449">INDEX('Step 5. Daily Avg Schedule Calc'!$A$2:$D$169,(WEEKDAY(A8449)-1)*24+HOUR(A8449)+1,4)</f>
        <v>1</v>
      </c>
      <c r="E8449">
        <f>VLOOKUP(A8449,'Step 1.4 CNY OAT'!$A$1:$B$8761,2)</f>
        <v>28</v>
      </c>
      <c r="F8449" s="11">
        <f ca="1">('Step 3. Regression'!$B$18*E8449^2+'Step 3. Regression'!$C$18*E8449+'Step 3. Regression'!$D$18)*C8449</f>
        <v>7.4493723190914558</v>
      </c>
      <c r="G8449" s="11">
        <f ca="1">('Step 3. Regression'!$G$18*E8449^2+'Step 3. Regression'!$H$18*E8449+'Step 3. Regression'!$I$18)*D8449</f>
        <v>3.3935116976799442</v>
      </c>
    </row>
    <row r="8450" spans="1:7" x14ac:dyDescent="0.25">
      <c r="A8450" s="8">
        <f>IF(ISBLANK('Step 1.4 CNY OAT'!A8450),"-",'Step 1.4 CNY OAT'!A8450)</f>
        <v>43453</v>
      </c>
      <c r="B8450" s="26">
        <f t="shared" si="149"/>
        <v>352</v>
      </c>
      <c r="C8450" s="67" cm="1">
        <f t="array" ref="C8450">INDEX('Step 5. Daily Avg Schedule Calc'!$A$2:$D$169,(WEEKDAY(A8450)-1)*24+HOUR(A8450)+1,3)</f>
        <v>1</v>
      </c>
      <c r="D8450" s="67" cm="1">
        <f t="array" ref="D8450">INDEX('Step 5. Daily Avg Schedule Calc'!$A$2:$D$169,(WEEKDAY(A8450)-1)*24+HOUR(A8450)+1,4)</f>
        <v>1</v>
      </c>
      <c r="E8450">
        <f>VLOOKUP(A8450,'Step 1.4 CNY OAT'!$A$1:$B$8761,2)</f>
        <v>29</v>
      </c>
      <c r="F8450" s="11">
        <f ca="1">('Step 3. Regression'!$B$18*E8450^2+'Step 3. Regression'!$C$18*E8450+'Step 3. Regression'!$D$18)*C8450</f>
        <v>7.3069537523634631</v>
      </c>
      <c r="G8450" s="11">
        <f ca="1">('Step 3. Regression'!$G$18*E8450^2+'Step 3. Regression'!$H$18*E8450+'Step 3. Regression'!$I$18)*D8450</f>
        <v>3.3520573679635586</v>
      </c>
    </row>
    <row r="8451" spans="1:7" x14ac:dyDescent="0.25">
      <c r="A8451" s="8">
        <f>IF(ISBLANK('Step 1.4 CNY OAT'!A8451),"-",'Step 1.4 CNY OAT'!A8451)</f>
        <v>43453.041666666664</v>
      </c>
      <c r="B8451" s="26">
        <f t="shared" ref="B8451:B8514" si="150">_xlfn.DAYS(A8451,$A$2)</f>
        <v>352</v>
      </c>
      <c r="C8451" s="67" cm="1">
        <f t="array" ref="C8451">INDEX('Step 5. Daily Avg Schedule Calc'!$A$2:$D$169,(WEEKDAY(A8451)-1)*24+HOUR(A8451)+1,3)</f>
        <v>1</v>
      </c>
      <c r="D8451" s="67" cm="1">
        <f t="array" ref="D8451">INDEX('Step 5. Daily Avg Schedule Calc'!$A$2:$D$169,(WEEKDAY(A8451)-1)*24+HOUR(A8451)+1,4)</f>
        <v>1</v>
      </c>
      <c r="E8451">
        <f>VLOOKUP(A8451,'Step 1.4 CNY OAT'!$A$1:$B$8761,2)</f>
        <v>28</v>
      </c>
      <c r="F8451" s="11">
        <f ca="1">('Step 3. Regression'!$B$18*E8451^2+'Step 3. Regression'!$C$18*E8451+'Step 3. Regression'!$D$18)*C8451</f>
        <v>7.4493723190914558</v>
      </c>
      <c r="G8451" s="11">
        <f ca="1">('Step 3. Regression'!$G$18*E8451^2+'Step 3. Regression'!$H$18*E8451+'Step 3. Regression'!$I$18)*D8451</f>
        <v>3.3935116976799442</v>
      </c>
    </row>
    <row r="8452" spans="1:7" x14ac:dyDescent="0.25">
      <c r="A8452" s="8">
        <f>IF(ISBLANK('Step 1.4 CNY OAT'!A8452),"-",'Step 1.4 CNY OAT'!A8452)</f>
        <v>43453.083333333336</v>
      </c>
      <c r="B8452" s="26">
        <f t="shared" si="150"/>
        <v>352</v>
      </c>
      <c r="C8452" s="67" cm="1">
        <f t="array" ref="C8452">INDEX('Step 5. Daily Avg Schedule Calc'!$A$2:$D$169,(WEEKDAY(A8452)-1)*24+HOUR(A8452)+1,3)</f>
        <v>1</v>
      </c>
      <c r="D8452" s="67" cm="1">
        <f t="array" ref="D8452">INDEX('Step 5. Daily Avg Schedule Calc'!$A$2:$D$169,(WEEKDAY(A8452)-1)*24+HOUR(A8452)+1,4)</f>
        <v>1</v>
      </c>
      <c r="E8452">
        <f>VLOOKUP(A8452,'Step 1.4 CNY OAT'!$A$1:$B$8761,2)</f>
        <v>28</v>
      </c>
      <c r="F8452" s="11">
        <f ca="1">('Step 3. Regression'!$B$18*E8452^2+'Step 3. Regression'!$C$18*E8452+'Step 3. Regression'!$D$18)*C8452</f>
        <v>7.4493723190914558</v>
      </c>
      <c r="G8452" s="11">
        <f ca="1">('Step 3. Regression'!$G$18*E8452^2+'Step 3. Regression'!$H$18*E8452+'Step 3. Regression'!$I$18)*D8452</f>
        <v>3.3935116976799442</v>
      </c>
    </row>
    <row r="8453" spans="1:7" x14ac:dyDescent="0.25">
      <c r="A8453" s="8">
        <f>IF(ISBLANK('Step 1.4 CNY OAT'!A8453),"-",'Step 1.4 CNY OAT'!A8453)</f>
        <v>43453.125</v>
      </c>
      <c r="B8453" s="26">
        <f t="shared" si="150"/>
        <v>352</v>
      </c>
      <c r="C8453" s="67" cm="1">
        <f t="array" ref="C8453">INDEX('Step 5. Daily Avg Schedule Calc'!$A$2:$D$169,(WEEKDAY(A8453)-1)*24+HOUR(A8453)+1,3)</f>
        <v>1</v>
      </c>
      <c r="D8453" s="67" cm="1">
        <f t="array" ref="D8453">INDEX('Step 5. Daily Avg Schedule Calc'!$A$2:$D$169,(WEEKDAY(A8453)-1)*24+HOUR(A8453)+1,4)</f>
        <v>1</v>
      </c>
      <c r="E8453">
        <f>VLOOKUP(A8453,'Step 1.4 CNY OAT'!$A$1:$B$8761,2)</f>
        <v>27</v>
      </c>
      <c r="F8453" s="11">
        <f ca="1">('Step 3. Regression'!$B$18*E8453^2+'Step 3. Regression'!$C$18*E8453+'Step 3. Regression'!$D$18)*C8453</f>
        <v>7.5966410212153646</v>
      </c>
      <c r="G8453" s="11">
        <f ca="1">('Step 3. Regression'!$G$18*E8453^2+'Step 3. Regression'!$H$18*E8453+'Step 3. Regression'!$I$18)*D8453</f>
        <v>3.436213353050809</v>
      </c>
    </row>
    <row r="8454" spans="1:7" x14ac:dyDescent="0.25">
      <c r="A8454" s="8">
        <f>IF(ISBLANK('Step 1.4 CNY OAT'!A8454),"-",'Step 1.4 CNY OAT'!A8454)</f>
        <v>43453.166666666664</v>
      </c>
      <c r="B8454" s="26">
        <f t="shared" si="150"/>
        <v>352</v>
      </c>
      <c r="C8454" s="67" cm="1">
        <f t="array" ref="C8454">INDEX('Step 5. Daily Avg Schedule Calc'!$A$2:$D$169,(WEEKDAY(A8454)-1)*24+HOUR(A8454)+1,3)</f>
        <v>1</v>
      </c>
      <c r="D8454" s="67" cm="1">
        <f t="array" ref="D8454">INDEX('Step 5. Daily Avg Schedule Calc'!$A$2:$D$169,(WEEKDAY(A8454)-1)*24+HOUR(A8454)+1,4)</f>
        <v>1</v>
      </c>
      <c r="E8454">
        <f>VLOOKUP(A8454,'Step 1.4 CNY OAT'!$A$1:$B$8761,2)</f>
        <v>27</v>
      </c>
      <c r="F8454" s="11">
        <f ca="1">('Step 3. Regression'!$B$18*E8454^2+'Step 3. Regression'!$C$18*E8454+'Step 3. Regression'!$D$18)*C8454</f>
        <v>7.5966410212153646</v>
      </c>
      <c r="G8454" s="11">
        <f ca="1">('Step 3. Regression'!$G$18*E8454^2+'Step 3. Regression'!$H$18*E8454+'Step 3. Regression'!$I$18)*D8454</f>
        <v>3.436213353050809</v>
      </c>
    </row>
    <row r="8455" spans="1:7" x14ac:dyDescent="0.25">
      <c r="A8455" s="8">
        <f>IF(ISBLANK('Step 1.4 CNY OAT'!A8455),"-",'Step 1.4 CNY OAT'!A8455)</f>
        <v>43453.208333333336</v>
      </c>
      <c r="B8455" s="26">
        <f t="shared" si="150"/>
        <v>352</v>
      </c>
      <c r="C8455" s="67" cm="1">
        <f t="array" ref="C8455">INDEX('Step 5. Daily Avg Schedule Calc'!$A$2:$D$169,(WEEKDAY(A8455)-1)*24+HOUR(A8455)+1,3)</f>
        <v>1</v>
      </c>
      <c r="D8455" s="67" cm="1">
        <f t="array" ref="D8455">INDEX('Step 5. Daily Avg Schedule Calc'!$A$2:$D$169,(WEEKDAY(A8455)-1)*24+HOUR(A8455)+1,4)</f>
        <v>1</v>
      </c>
      <c r="E8455">
        <f>VLOOKUP(A8455,'Step 1.4 CNY OAT'!$A$1:$B$8761,2)</f>
        <v>27</v>
      </c>
      <c r="F8455" s="11">
        <f ca="1">('Step 3. Regression'!$B$18*E8455^2+'Step 3. Regression'!$C$18*E8455+'Step 3. Regression'!$D$18)*C8455</f>
        <v>7.5966410212153646</v>
      </c>
      <c r="G8455" s="11">
        <f ca="1">('Step 3. Regression'!$G$18*E8455^2+'Step 3. Regression'!$H$18*E8455+'Step 3. Regression'!$I$18)*D8455</f>
        <v>3.436213353050809</v>
      </c>
    </row>
    <row r="8456" spans="1:7" x14ac:dyDescent="0.25">
      <c r="A8456" s="8">
        <f>IF(ISBLANK('Step 1.4 CNY OAT'!A8456),"-",'Step 1.4 CNY OAT'!A8456)</f>
        <v>43453.25</v>
      </c>
      <c r="B8456" s="26">
        <f t="shared" si="150"/>
        <v>352</v>
      </c>
      <c r="C8456" s="67" cm="1">
        <f t="array" ref="C8456">INDEX('Step 5. Daily Avg Schedule Calc'!$A$2:$D$169,(WEEKDAY(A8456)-1)*24+HOUR(A8456)+1,3)</f>
        <v>1</v>
      </c>
      <c r="D8456" s="67" cm="1">
        <f t="array" ref="D8456">INDEX('Step 5. Daily Avg Schedule Calc'!$A$2:$D$169,(WEEKDAY(A8456)-1)*24+HOUR(A8456)+1,4)</f>
        <v>1</v>
      </c>
      <c r="E8456">
        <f>VLOOKUP(A8456,'Step 1.4 CNY OAT'!$A$1:$B$8761,2)</f>
        <v>27</v>
      </c>
      <c r="F8456" s="11">
        <f ca="1">('Step 3. Regression'!$B$18*E8456^2+'Step 3. Regression'!$C$18*E8456+'Step 3. Regression'!$D$18)*C8456</f>
        <v>7.5966410212153646</v>
      </c>
      <c r="G8456" s="11">
        <f ca="1">('Step 3. Regression'!$G$18*E8456^2+'Step 3. Regression'!$H$18*E8456+'Step 3. Regression'!$I$18)*D8456</f>
        <v>3.436213353050809</v>
      </c>
    </row>
    <row r="8457" spans="1:7" x14ac:dyDescent="0.25">
      <c r="A8457" s="8">
        <f>IF(ISBLANK('Step 1.4 CNY OAT'!A8457),"-",'Step 1.4 CNY OAT'!A8457)</f>
        <v>43453.291666666664</v>
      </c>
      <c r="B8457" s="26">
        <f t="shared" si="150"/>
        <v>352</v>
      </c>
      <c r="C8457" s="67" cm="1">
        <f t="array" ref="C8457">INDEX('Step 5. Daily Avg Schedule Calc'!$A$2:$D$169,(WEEKDAY(A8457)-1)*24+HOUR(A8457)+1,3)</f>
        <v>1</v>
      </c>
      <c r="D8457" s="67" cm="1">
        <f t="array" ref="D8457">INDEX('Step 5. Daily Avg Schedule Calc'!$A$2:$D$169,(WEEKDAY(A8457)-1)*24+HOUR(A8457)+1,4)</f>
        <v>1</v>
      </c>
      <c r="E8457">
        <f>VLOOKUP(A8457,'Step 1.4 CNY OAT'!$A$1:$B$8761,2)</f>
        <v>28</v>
      </c>
      <c r="F8457" s="11">
        <f ca="1">('Step 3. Regression'!$B$18*E8457^2+'Step 3. Regression'!$C$18*E8457+'Step 3. Regression'!$D$18)*C8457</f>
        <v>7.4493723190914558</v>
      </c>
      <c r="G8457" s="11">
        <f ca="1">('Step 3. Regression'!$G$18*E8457^2+'Step 3. Regression'!$H$18*E8457+'Step 3. Regression'!$I$18)*D8457</f>
        <v>3.3935116976799442</v>
      </c>
    </row>
    <row r="8458" spans="1:7" x14ac:dyDescent="0.25">
      <c r="A8458" s="8">
        <f>IF(ISBLANK('Step 1.4 CNY OAT'!A8458),"-",'Step 1.4 CNY OAT'!A8458)</f>
        <v>43453.333333333336</v>
      </c>
      <c r="B8458" s="26">
        <f t="shared" si="150"/>
        <v>352</v>
      </c>
      <c r="C8458" s="67" cm="1">
        <f t="array" ref="C8458">INDEX('Step 5. Daily Avg Schedule Calc'!$A$2:$D$169,(WEEKDAY(A8458)-1)*24+HOUR(A8458)+1,3)</f>
        <v>1</v>
      </c>
      <c r="D8458" s="67" cm="1">
        <f t="array" ref="D8458">INDEX('Step 5. Daily Avg Schedule Calc'!$A$2:$D$169,(WEEKDAY(A8458)-1)*24+HOUR(A8458)+1,4)</f>
        <v>1</v>
      </c>
      <c r="E8458">
        <f>VLOOKUP(A8458,'Step 1.4 CNY OAT'!$A$1:$B$8761,2)</f>
        <v>28</v>
      </c>
      <c r="F8458" s="11">
        <f ca="1">('Step 3. Regression'!$B$18*E8458^2+'Step 3. Regression'!$C$18*E8458+'Step 3. Regression'!$D$18)*C8458</f>
        <v>7.4493723190914558</v>
      </c>
      <c r="G8458" s="11">
        <f ca="1">('Step 3. Regression'!$G$18*E8458^2+'Step 3. Regression'!$H$18*E8458+'Step 3. Regression'!$I$18)*D8458</f>
        <v>3.3935116976799442</v>
      </c>
    </row>
    <row r="8459" spans="1:7" x14ac:dyDescent="0.25">
      <c r="A8459" s="8">
        <f>IF(ISBLANK('Step 1.4 CNY OAT'!A8459),"-",'Step 1.4 CNY OAT'!A8459)</f>
        <v>43453.375</v>
      </c>
      <c r="B8459" s="26">
        <f t="shared" si="150"/>
        <v>352</v>
      </c>
      <c r="C8459" s="67" cm="1">
        <f t="array" ref="C8459">INDEX('Step 5. Daily Avg Schedule Calc'!$A$2:$D$169,(WEEKDAY(A8459)-1)*24+HOUR(A8459)+1,3)</f>
        <v>1</v>
      </c>
      <c r="D8459" s="67" cm="1">
        <f t="array" ref="D8459">INDEX('Step 5. Daily Avg Schedule Calc'!$A$2:$D$169,(WEEKDAY(A8459)-1)*24+HOUR(A8459)+1,4)</f>
        <v>1</v>
      </c>
      <c r="E8459">
        <f>VLOOKUP(A8459,'Step 1.4 CNY OAT'!$A$1:$B$8761,2)</f>
        <v>30</v>
      </c>
      <c r="F8459" s="11">
        <f ca="1">('Step 3. Regression'!$B$18*E8459^2+'Step 3. Regression'!$C$18*E8459+'Step 3. Regression'!$D$18)*C8459</f>
        <v>7.1693853210313874</v>
      </c>
      <c r="G8459" s="11">
        <f ca="1">('Step 3. Regression'!$G$18*E8459^2+'Step 3. Regression'!$H$18*E8459+'Step 3. Regression'!$I$18)*D8459</f>
        <v>3.3118503639016525</v>
      </c>
    </row>
    <row r="8460" spans="1:7" x14ac:dyDescent="0.25">
      <c r="A8460" s="8">
        <f>IF(ISBLANK('Step 1.4 CNY OAT'!A8460),"-",'Step 1.4 CNY OAT'!A8460)</f>
        <v>43453.416666666664</v>
      </c>
      <c r="B8460" s="26">
        <f t="shared" si="150"/>
        <v>352</v>
      </c>
      <c r="C8460" s="67" cm="1">
        <f t="array" ref="C8460">INDEX('Step 5. Daily Avg Schedule Calc'!$A$2:$D$169,(WEEKDAY(A8460)-1)*24+HOUR(A8460)+1,3)</f>
        <v>1</v>
      </c>
      <c r="D8460" s="67" cm="1">
        <f t="array" ref="D8460">INDEX('Step 5. Daily Avg Schedule Calc'!$A$2:$D$169,(WEEKDAY(A8460)-1)*24+HOUR(A8460)+1,4)</f>
        <v>1</v>
      </c>
      <c r="E8460">
        <f>VLOOKUP(A8460,'Step 1.4 CNY OAT'!$A$1:$B$8761,2)</f>
        <v>32</v>
      </c>
      <c r="F8460" s="11">
        <f ca="1">('Step 3. Regression'!$B$18*E8460^2+'Step 3. Regression'!$C$18*E8460+'Step 3. Regression'!$D$18)*C8460</f>
        <v>6.9087988645549858</v>
      </c>
      <c r="G8460" s="11">
        <f ca="1">('Step 3. Regression'!$G$18*E8460^2+'Step 3. Regression'!$H$18*E8460+'Step 3. Regression'!$I$18)*D8460</f>
        <v>3.2351783327412797</v>
      </c>
    </row>
    <row r="8461" spans="1:7" x14ac:dyDescent="0.25">
      <c r="A8461" s="8">
        <f>IF(ISBLANK('Step 1.4 CNY OAT'!A8461),"-",'Step 1.4 CNY OAT'!A8461)</f>
        <v>43453.458333333336</v>
      </c>
      <c r="B8461" s="26">
        <f t="shared" si="150"/>
        <v>352</v>
      </c>
      <c r="C8461" s="67" cm="1">
        <f t="array" ref="C8461">INDEX('Step 5. Daily Avg Schedule Calc'!$A$2:$D$169,(WEEKDAY(A8461)-1)*24+HOUR(A8461)+1,3)</f>
        <v>1</v>
      </c>
      <c r="D8461" s="67" cm="1">
        <f t="array" ref="D8461">INDEX('Step 5. Daily Avg Schedule Calc'!$A$2:$D$169,(WEEKDAY(A8461)-1)*24+HOUR(A8461)+1,4)</f>
        <v>1</v>
      </c>
      <c r="E8461">
        <f>VLOOKUP(A8461,'Step 1.4 CNY OAT'!$A$1:$B$8761,2)</f>
        <v>34</v>
      </c>
      <c r="F8461" s="11">
        <f ca="1">('Step 3. Regression'!$B$18*E8461^2+'Step 3. Regression'!$C$18*E8461+'Step 3. Regression'!$D$18)*C8461</f>
        <v>6.6676129496622512</v>
      </c>
      <c r="G8461" s="11">
        <f ca="1">('Step 3. Regression'!$G$18*E8461^2+'Step 3. Regression'!$H$18*E8461+'Step 3. Regression'!$I$18)*D8461</f>
        <v>3.1634956041988254</v>
      </c>
    </row>
    <row r="8462" spans="1:7" x14ac:dyDescent="0.25">
      <c r="A8462" s="8">
        <f>IF(ISBLANK('Step 1.4 CNY OAT'!A8462),"-",'Step 1.4 CNY OAT'!A8462)</f>
        <v>43453.5</v>
      </c>
      <c r="B8462" s="26">
        <f t="shared" si="150"/>
        <v>352</v>
      </c>
      <c r="C8462" s="67" cm="1">
        <f t="array" ref="C8462">INDEX('Step 5. Daily Avg Schedule Calc'!$A$2:$D$169,(WEEKDAY(A8462)-1)*24+HOUR(A8462)+1,3)</f>
        <v>1</v>
      </c>
      <c r="D8462" s="67" cm="1">
        <f t="array" ref="D8462">INDEX('Step 5. Daily Avg Schedule Calc'!$A$2:$D$169,(WEEKDAY(A8462)-1)*24+HOUR(A8462)+1,4)</f>
        <v>1</v>
      </c>
      <c r="E8462">
        <f>VLOOKUP(A8462,'Step 1.4 CNY OAT'!$A$1:$B$8761,2)</f>
        <v>37</v>
      </c>
      <c r="F8462" s="11">
        <f ca="1">('Step 3. Regression'!$B$18*E8462^2+'Step 3. Regression'!$C$18*E8462+'Step 3. Regression'!$D$18)*C8462</f>
        <v>6.3422100927925218</v>
      </c>
      <c r="G8462" s="11">
        <f ca="1">('Step 3. Regression'!$G$18*E8462^2+'Step 3. Regression'!$H$18*E8462+'Step 3. Regression'!$I$18)*D8462</f>
        <v>3.0653264537937401</v>
      </c>
    </row>
    <row r="8463" spans="1:7" x14ac:dyDescent="0.25">
      <c r="A8463" s="8">
        <f>IF(ISBLANK('Step 1.4 CNY OAT'!A8463),"-",'Step 1.4 CNY OAT'!A8463)</f>
        <v>43453.541666666664</v>
      </c>
      <c r="B8463" s="26">
        <f t="shared" si="150"/>
        <v>352</v>
      </c>
      <c r="C8463" s="67" cm="1">
        <f t="array" ref="C8463">INDEX('Step 5. Daily Avg Schedule Calc'!$A$2:$D$169,(WEEKDAY(A8463)-1)*24+HOUR(A8463)+1,3)</f>
        <v>1</v>
      </c>
      <c r="D8463" s="67" cm="1">
        <f t="array" ref="D8463">INDEX('Step 5. Daily Avg Schedule Calc'!$A$2:$D$169,(WEEKDAY(A8463)-1)*24+HOUR(A8463)+1,4)</f>
        <v>1</v>
      </c>
      <c r="E8463">
        <f>VLOOKUP(A8463,'Step 1.4 CNY OAT'!$A$1:$B$8761,2)</f>
        <v>38</v>
      </c>
      <c r="F8463" s="11">
        <f ca="1">('Step 3. Regression'!$B$18*E8463^2+'Step 3. Regression'!$C$18*E8463+'Step 3. Regression'!$D$18)*C8463</f>
        <v>6.2434427446277798</v>
      </c>
      <c r="G8463" s="11">
        <f ca="1">('Step 3. Regression'!$G$18*E8463^2+'Step 3. Regression'!$H$18*E8463+'Step 3. Regression'!$I$18)*D8463</f>
        <v>3.0350980549676709</v>
      </c>
    </row>
    <row r="8464" spans="1:7" x14ac:dyDescent="0.25">
      <c r="A8464" s="8">
        <f>IF(ISBLANK('Step 1.4 CNY OAT'!A8464),"-",'Step 1.4 CNY OAT'!A8464)</f>
        <v>43453.583333333336</v>
      </c>
      <c r="B8464" s="26">
        <f t="shared" si="150"/>
        <v>352</v>
      </c>
      <c r="C8464" s="67" cm="1">
        <f t="array" ref="C8464">INDEX('Step 5. Daily Avg Schedule Calc'!$A$2:$D$169,(WEEKDAY(A8464)-1)*24+HOUR(A8464)+1,3)</f>
        <v>1</v>
      </c>
      <c r="D8464" s="67" cm="1">
        <f t="array" ref="D8464">INDEX('Step 5. Daily Avg Schedule Calc'!$A$2:$D$169,(WEEKDAY(A8464)-1)*24+HOUR(A8464)+1,4)</f>
        <v>1</v>
      </c>
      <c r="E8464">
        <f>VLOOKUP(A8464,'Step 1.4 CNY OAT'!$A$1:$B$8761,2)</f>
        <v>41</v>
      </c>
      <c r="F8464" s="11">
        <f ca="1">('Step 3. Regression'!$B$18*E8464^2+'Step 3. Regression'!$C$18*E8464+'Step 3. Regression'!$D$18)*C8464</f>
        <v>5.9762415125090502</v>
      </c>
      <c r="G8464" s="11">
        <f ca="1">('Step 3. Regression'!$G$18*E8464^2+'Step 3. Regression'!$H$18*E8464+'Step 3. Regression'!$I$18)*D8464</f>
        <v>2.9518968124163409</v>
      </c>
    </row>
    <row r="8465" spans="1:7" x14ac:dyDescent="0.25">
      <c r="A8465" s="8">
        <f>IF(ISBLANK('Step 1.4 CNY OAT'!A8465),"-",'Step 1.4 CNY OAT'!A8465)</f>
        <v>43453.625</v>
      </c>
      <c r="B8465" s="26">
        <f t="shared" si="150"/>
        <v>352</v>
      </c>
      <c r="C8465" s="67" cm="1">
        <f t="array" ref="C8465">INDEX('Step 5. Daily Avg Schedule Calc'!$A$2:$D$169,(WEEKDAY(A8465)-1)*24+HOUR(A8465)+1,3)</f>
        <v>1</v>
      </c>
      <c r="D8465" s="67" cm="1">
        <f t="array" ref="D8465">INDEX('Step 5. Daily Avg Schedule Calc'!$A$2:$D$169,(WEEKDAY(A8465)-1)*24+HOUR(A8465)+1,4)</f>
        <v>1</v>
      </c>
      <c r="E8465">
        <f>VLOOKUP(A8465,'Step 1.4 CNY OAT'!$A$1:$B$8761,2)</f>
        <v>41</v>
      </c>
      <c r="F8465" s="11">
        <f ca="1">('Step 3. Regression'!$B$18*E8465^2+'Step 3. Regression'!$C$18*E8465+'Step 3. Regression'!$D$18)*C8465</f>
        <v>5.9762415125090502</v>
      </c>
      <c r="G8465" s="11">
        <f ca="1">('Step 3. Regression'!$G$18*E8465^2+'Step 3. Regression'!$H$18*E8465+'Step 3. Regression'!$I$18)*D8465</f>
        <v>2.9518968124163409</v>
      </c>
    </row>
    <row r="8466" spans="1:7" x14ac:dyDescent="0.25">
      <c r="A8466" s="8">
        <f>IF(ISBLANK('Step 1.4 CNY OAT'!A8466),"-",'Step 1.4 CNY OAT'!A8466)</f>
        <v>43453.666666666664</v>
      </c>
      <c r="B8466" s="26">
        <f t="shared" si="150"/>
        <v>352</v>
      </c>
      <c r="C8466" s="67" cm="1">
        <f t="array" ref="C8466">INDEX('Step 5. Daily Avg Schedule Calc'!$A$2:$D$169,(WEEKDAY(A8466)-1)*24+HOUR(A8466)+1,3)</f>
        <v>1</v>
      </c>
      <c r="D8466" s="67" cm="1">
        <f t="array" ref="D8466">INDEX('Step 5. Daily Avg Schedule Calc'!$A$2:$D$169,(WEEKDAY(A8466)-1)*24+HOUR(A8466)+1,4)</f>
        <v>1</v>
      </c>
      <c r="E8466">
        <f>VLOOKUP(A8466,'Step 1.4 CNY OAT'!$A$1:$B$8761,2)</f>
        <v>42</v>
      </c>
      <c r="F8466" s="11">
        <f ca="1">('Step 3. Regression'!$B$18*E8466^2+'Step 3. Regression'!$C$18*E8466+'Step 3. Regression'!$D$18)*C8466</f>
        <v>5.8968747059279734</v>
      </c>
      <c r="G8466" s="11">
        <f ca="1">('Step 3. Regression'!$G$18*E8466^2+'Step 3. Regression'!$H$18*E8466+'Step 3. Regression'!$I$18)*D8466</f>
        <v>2.9266577162081897</v>
      </c>
    </row>
    <row r="8467" spans="1:7" x14ac:dyDescent="0.25">
      <c r="A8467" s="8">
        <f>IF(ISBLANK('Step 1.4 CNY OAT'!A8467),"-",'Step 1.4 CNY OAT'!A8467)</f>
        <v>43453.708333333336</v>
      </c>
      <c r="B8467" s="26">
        <f t="shared" si="150"/>
        <v>352</v>
      </c>
      <c r="C8467" s="67" cm="1">
        <f t="array" ref="C8467">INDEX('Step 5. Daily Avg Schedule Calc'!$A$2:$D$169,(WEEKDAY(A8467)-1)*24+HOUR(A8467)+1,3)</f>
        <v>1</v>
      </c>
      <c r="D8467" s="67" cm="1">
        <f t="array" ref="D8467">INDEX('Step 5. Daily Avg Schedule Calc'!$A$2:$D$169,(WEEKDAY(A8467)-1)*24+HOUR(A8467)+1,4)</f>
        <v>1</v>
      </c>
      <c r="E8467">
        <f>VLOOKUP(A8467,'Step 1.4 CNY OAT'!$A$1:$B$8761,2)</f>
        <v>43</v>
      </c>
      <c r="F8467" s="11">
        <f ca="1">('Step 3. Regression'!$B$18*E8467^2+'Step 3. Regression'!$C$18*E8467+'Step 3. Regression'!$D$18)*C8467</f>
        <v>5.8223580347428134</v>
      </c>
      <c r="G8467" s="11">
        <f ca="1">('Step 3. Regression'!$G$18*E8467^2+'Step 3. Regression'!$H$18*E8467+'Step 3. Regression'!$I$18)*D8467</f>
        <v>2.902665945654519</v>
      </c>
    </row>
    <row r="8468" spans="1:7" x14ac:dyDescent="0.25">
      <c r="A8468" s="8">
        <f>IF(ISBLANK('Step 1.4 CNY OAT'!A8468),"-",'Step 1.4 CNY OAT'!A8468)</f>
        <v>43453.75</v>
      </c>
      <c r="B8468" s="26">
        <f t="shared" si="150"/>
        <v>352</v>
      </c>
      <c r="C8468" s="67" cm="1">
        <f t="array" ref="C8468">INDEX('Step 5. Daily Avg Schedule Calc'!$A$2:$D$169,(WEEKDAY(A8468)-1)*24+HOUR(A8468)+1,3)</f>
        <v>1</v>
      </c>
      <c r="D8468" s="67" cm="1">
        <f t="array" ref="D8468">INDEX('Step 5. Daily Avg Schedule Calc'!$A$2:$D$169,(WEEKDAY(A8468)-1)*24+HOUR(A8468)+1,4)</f>
        <v>1</v>
      </c>
      <c r="E8468">
        <f>VLOOKUP(A8468,'Step 1.4 CNY OAT'!$A$1:$B$8761,2)</f>
        <v>41</v>
      </c>
      <c r="F8468" s="11">
        <f ca="1">('Step 3. Regression'!$B$18*E8468^2+'Step 3. Regression'!$C$18*E8468+'Step 3. Regression'!$D$18)*C8468</f>
        <v>5.9762415125090502</v>
      </c>
      <c r="G8468" s="11">
        <f ca="1">('Step 3. Regression'!$G$18*E8468^2+'Step 3. Regression'!$H$18*E8468+'Step 3. Regression'!$I$18)*D8468</f>
        <v>2.9518968124163409</v>
      </c>
    </row>
    <row r="8469" spans="1:7" x14ac:dyDescent="0.25">
      <c r="A8469" s="8">
        <f>IF(ISBLANK('Step 1.4 CNY OAT'!A8469),"-",'Step 1.4 CNY OAT'!A8469)</f>
        <v>43453.791666666664</v>
      </c>
      <c r="B8469" s="26">
        <f t="shared" si="150"/>
        <v>352</v>
      </c>
      <c r="C8469" s="67" cm="1">
        <f t="array" ref="C8469">INDEX('Step 5. Daily Avg Schedule Calc'!$A$2:$D$169,(WEEKDAY(A8469)-1)*24+HOUR(A8469)+1,3)</f>
        <v>1</v>
      </c>
      <c r="D8469" s="67" cm="1">
        <f t="array" ref="D8469">INDEX('Step 5. Daily Avg Schedule Calc'!$A$2:$D$169,(WEEKDAY(A8469)-1)*24+HOUR(A8469)+1,4)</f>
        <v>1</v>
      </c>
      <c r="E8469">
        <f>VLOOKUP(A8469,'Step 1.4 CNY OAT'!$A$1:$B$8761,2)</f>
        <v>40</v>
      </c>
      <c r="F8469" s="11">
        <f ca="1">('Step 3. Regression'!$B$18*E8469^2+'Step 3. Regression'!$C$18*E8469+'Step 3. Regression'!$D$18)*C8469</f>
        <v>6.0604584544860431</v>
      </c>
      <c r="G8469" s="11">
        <f ca="1">('Step 3. Regression'!$G$18*E8469^2+'Step 3. Regression'!$H$18*E8469+'Step 3. Regression'!$I$18)*D8469</f>
        <v>2.9783832342789713</v>
      </c>
    </row>
    <row r="8470" spans="1:7" x14ac:dyDescent="0.25">
      <c r="A8470" s="8">
        <f>IF(ISBLANK('Step 1.4 CNY OAT'!A8470),"-",'Step 1.4 CNY OAT'!A8470)</f>
        <v>43453.833333333336</v>
      </c>
      <c r="B8470" s="26">
        <f t="shared" si="150"/>
        <v>352</v>
      </c>
      <c r="C8470" s="67" cm="1">
        <f t="array" ref="C8470">INDEX('Step 5. Daily Avg Schedule Calc'!$A$2:$D$169,(WEEKDAY(A8470)-1)*24+HOUR(A8470)+1,3)</f>
        <v>1</v>
      </c>
      <c r="D8470" s="67" cm="1">
        <f t="array" ref="D8470">INDEX('Step 5. Daily Avg Schedule Calc'!$A$2:$D$169,(WEEKDAY(A8470)-1)*24+HOUR(A8470)+1,4)</f>
        <v>1</v>
      </c>
      <c r="E8470">
        <f>VLOOKUP(A8470,'Step 1.4 CNY OAT'!$A$1:$B$8761,2)</f>
        <v>41</v>
      </c>
      <c r="F8470" s="11">
        <f ca="1">('Step 3. Regression'!$B$18*E8470^2+'Step 3. Regression'!$C$18*E8470+'Step 3. Regression'!$D$18)*C8470</f>
        <v>5.9762415125090502</v>
      </c>
      <c r="G8470" s="11">
        <f ca="1">('Step 3. Regression'!$G$18*E8470^2+'Step 3. Regression'!$H$18*E8470+'Step 3. Regression'!$I$18)*D8470</f>
        <v>2.9518968124163409</v>
      </c>
    </row>
    <row r="8471" spans="1:7" x14ac:dyDescent="0.25">
      <c r="A8471" s="8">
        <f>IF(ISBLANK('Step 1.4 CNY OAT'!A8471),"-",'Step 1.4 CNY OAT'!A8471)</f>
        <v>43453.875</v>
      </c>
      <c r="B8471" s="26">
        <f t="shared" si="150"/>
        <v>352</v>
      </c>
      <c r="C8471" s="67" cm="1">
        <f t="array" ref="C8471">INDEX('Step 5. Daily Avg Schedule Calc'!$A$2:$D$169,(WEEKDAY(A8471)-1)*24+HOUR(A8471)+1,3)</f>
        <v>1</v>
      </c>
      <c r="D8471" s="67" cm="1">
        <f t="array" ref="D8471">INDEX('Step 5. Daily Avg Schedule Calc'!$A$2:$D$169,(WEEKDAY(A8471)-1)*24+HOUR(A8471)+1,4)</f>
        <v>1</v>
      </c>
      <c r="E8471">
        <f>VLOOKUP(A8471,'Step 1.4 CNY OAT'!$A$1:$B$8761,2)</f>
        <v>41</v>
      </c>
      <c r="F8471" s="11">
        <f ca="1">('Step 3. Regression'!$B$18*E8471^2+'Step 3. Regression'!$C$18*E8471+'Step 3. Regression'!$D$18)*C8471</f>
        <v>5.9762415125090502</v>
      </c>
      <c r="G8471" s="11">
        <f ca="1">('Step 3. Regression'!$G$18*E8471^2+'Step 3. Regression'!$H$18*E8471+'Step 3. Regression'!$I$18)*D8471</f>
        <v>2.9518968124163409</v>
      </c>
    </row>
    <row r="8472" spans="1:7" x14ac:dyDescent="0.25">
      <c r="A8472" s="8">
        <f>IF(ISBLANK('Step 1.4 CNY OAT'!A8472),"-",'Step 1.4 CNY OAT'!A8472)</f>
        <v>43453.916666666664</v>
      </c>
      <c r="B8472" s="26">
        <f t="shared" si="150"/>
        <v>352</v>
      </c>
      <c r="C8472" s="67" cm="1">
        <f t="array" ref="C8472">INDEX('Step 5. Daily Avg Schedule Calc'!$A$2:$D$169,(WEEKDAY(A8472)-1)*24+HOUR(A8472)+1,3)</f>
        <v>1</v>
      </c>
      <c r="D8472" s="67" cm="1">
        <f t="array" ref="D8472">INDEX('Step 5. Daily Avg Schedule Calc'!$A$2:$D$169,(WEEKDAY(A8472)-1)*24+HOUR(A8472)+1,4)</f>
        <v>1</v>
      </c>
      <c r="E8472">
        <f>VLOOKUP(A8472,'Step 1.4 CNY OAT'!$A$1:$B$8761,2)</f>
        <v>40</v>
      </c>
      <c r="F8472" s="11">
        <f ca="1">('Step 3. Regression'!$B$18*E8472^2+'Step 3. Regression'!$C$18*E8472+'Step 3. Regression'!$D$18)*C8472</f>
        <v>6.0604584544860431</v>
      </c>
      <c r="G8472" s="11">
        <f ca="1">('Step 3. Regression'!$G$18*E8472^2+'Step 3. Regression'!$H$18*E8472+'Step 3. Regression'!$I$18)*D8472</f>
        <v>2.9783832342789713</v>
      </c>
    </row>
    <row r="8473" spans="1:7" x14ac:dyDescent="0.25">
      <c r="A8473" s="8">
        <f>IF(ISBLANK('Step 1.4 CNY OAT'!A8473),"-",'Step 1.4 CNY OAT'!A8473)</f>
        <v>43453.958333333336</v>
      </c>
      <c r="B8473" s="26">
        <f t="shared" si="150"/>
        <v>352</v>
      </c>
      <c r="C8473" s="67" cm="1">
        <f t="array" ref="C8473">INDEX('Step 5. Daily Avg Schedule Calc'!$A$2:$D$169,(WEEKDAY(A8473)-1)*24+HOUR(A8473)+1,3)</f>
        <v>1</v>
      </c>
      <c r="D8473" s="67" cm="1">
        <f t="array" ref="D8473">INDEX('Step 5. Daily Avg Schedule Calc'!$A$2:$D$169,(WEEKDAY(A8473)-1)*24+HOUR(A8473)+1,4)</f>
        <v>1</v>
      </c>
      <c r="E8473">
        <f>VLOOKUP(A8473,'Step 1.4 CNY OAT'!$A$1:$B$8761,2)</f>
        <v>39</v>
      </c>
      <c r="F8473" s="11">
        <f ca="1">('Step 3. Regression'!$B$18*E8473^2+'Step 3. Regression'!$C$18*E8473+'Step 3. Regression'!$D$18)*C8473</f>
        <v>6.149525531858953</v>
      </c>
      <c r="G8473" s="11">
        <f ca="1">('Step 3. Regression'!$G$18*E8473^2+'Step 3. Regression'!$H$18*E8473+'Step 3. Regression'!$I$18)*D8473</f>
        <v>3.0061169817960809</v>
      </c>
    </row>
    <row r="8474" spans="1:7" x14ac:dyDescent="0.25">
      <c r="A8474" s="8">
        <f>IF(ISBLANK('Step 1.4 CNY OAT'!A8474),"-",'Step 1.4 CNY OAT'!A8474)</f>
        <v>43454</v>
      </c>
      <c r="B8474" s="26">
        <f t="shared" si="150"/>
        <v>353</v>
      </c>
      <c r="C8474" s="67" cm="1">
        <f t="array" ref="C8474">INDEX('Step 5. Daily Avg Schedule Calc'!$A$2:$D$169,(WEEKDAY(A8474)-1)*24+HOUR(A8474)+1,3)</f>
        <v>1</v>
      </c>
      <c r="D8474" s="67" cm="1">
        <f t="array" ref="D8474">INDEX('Step 5. Daily Avg Schedule Calc'!$A$2:$D$169,(WEEKDAY(A8474)-1)*24+HOUR(A8474)+1,4)</f>
        <v>1</v>
      </c>
      <c r="E8474">
        <f>VLOOKUP(A8474,'Step 1.4 CNY OAT'!$A$1:$B$8761,2)</f>
        <v>39</v>
      </c>
      <c r="F8474" s="11">
        <f ca="1">('Step 3. Regression'!$B$18*E8474^2+'Step 3. Regression'!$C$18*E8474+'Step 3. Regression'!$D$18)*C8474</f>
        <v>6.149525531858953</v>
      </c>
      <c r="G8474" s="11">
        <f ca="1">('Step 3. Regression'!$G$18*E8474^2+'Step 3. Regression'!$H$18*E8474+'Step 3. Regression'!$I$18)*D8474</f>
        <v>3.0061169817960809</v>
      </c>
    </row>
    <row r="8475" spans="1:7" x14ac:dyDescent="0.25">
      <c r="A8475" s="8">
        <f>IF(ISBLANK('Step 1.4 CNY OAT'!A8475),"-",'Step 1.4 CNY OAT'!A8475)</f>
        <v>43454.041666666664</v>
      </c>
      <c r="B8475" s="26">
        <f t="shared" si="150"/>
        <v>353</v>
      </c>
      <c r="C8475" s="67" cm="1">
        <f t="array" ref="C8475">INDEX('Step 5. Daily Avg Schedule Calc'!$A$2:$D$169,(WEEKDAY(A8475)-1)*24+HOUR(A8475)+1,3)</f>
        <v>1</v>
      </c>
      <c r="D8475" s="67" cm="1">
        <f t="array" ref="D8475">INDEX('Step 5. Daily Avg Schedule Calc'!$A$2:$D$169,(WEEKDAY(A8475)-1)*24+HOUR(A8475)+1,4)</f>
        <v>1</v>
      </c>
      <c r="E8475">
        <f>VLOOKUP(A8475,'Step 1.4 CNY OAT'!$A$1:$B$8761,2)</f>
        <v>40</v>
      </c>
      <c r="F8475" s="11">
        <f ca="1">('Step 3. Regression'!$B$18*E8475^2+'Step 3. Regression'!$C$18*E8475+'Step 3. Regression'!$D$18)*C8475</f>
        <v>6.0604584544860431</v>
      </c>
      <c r="G8475" s="11">
        <f ca="1">('Step 3. Regression'!$G$18*E8475^2+'Step 3. Regression'!$H$18*E8475+'Step 3. Regression'!$I$18)*D8475</f>
        <v>2.9783832342789713</v>
      </c>
    </row>
    <row r="8476" spans="1:7" x14ac:dyDescent="0.25">
      <c r="A8476" s="8">
        <f>IF(ISBLANK('Step 1.4 CNY OAT'!A8476),"-",'Step 1.4 CNY OAT'!A8476)</f>
        <v>43454.083333333336</v>
      </c>
      <c r="B8476" s="26">
        <f t="shared" si="150"/>
        <v>353</v>
      </c>
      <c r="C8476" s="67" cm="1">
        <f t="array" ref="C8476">INDEX('Step 5. Daily Avg Schedule Calc'!$A$2:$D$169,(WEEKDAY(A8476)-1)*24+HOUR(A8476)+1,3)</f>
        <v>1</v>
      </c>
      <c r="D8476" s="67" cm="1">
        <f t="array" ref="D8476">INDEX('Step 5. Daily Avg Schedule Calc'!$A$2:$D$169,(WEEKDAY(A8476)-1)*24+HOUR(A8476)+1,4)</f>
        <v>1</v>
      </c>
      <c r="E8476">
        <f>VLOOKUP(A8476,'Step 1.4 CNY OAT'!$A$1:$B$8761,2)</f>
        <v>39</v>
      </c>
      <c r="F8476" s="11">
        <f ca="1">('Step 3. Regression'!$B$18*E8476^2+'Step 3. Regression'!$C$18*E8476+'Step 3. Regression'!$D$18)*C8476</f>
        <v>6.149525531858953</v>
      </c>
      <c r="G8476" s="11">
        <f ca="1">('Step 3. Regression'!$G$18*E8476^2+'Step 3. Regression'!$H$18*E8476+'Step 3. Regression'!$I$18)*D8476</f>
        <v>3.0061169817960809</v>
      </c>
    </row>
    <row r="8477" spans="1:7" x14ac:dyDescent="0.25">
      <c r="A8477" s="8">
        <f>IF(ISBLANK('Step 1.4 CNY OAT'!A8477),"-",'Step 1.4 CNY OAT'!A8477)</f>
        <v>43454.125</v>
      </c>
      <c r="B8477" s="26">
        <f t="shared" si="150"/>
        <v>353</v>
      </c>
      <c r="C8477" s="67" cm="1">
        <f t="array" ref="C8477">INDEX('Step 5. Daily Avg Schedule Calc'!$A$2:$D$169,(WEEKDAY(A8477)-1)*24+HOUR(A8477)+1,3)</f>
        <v>1</v>
      </c>
      <c r="D8477" s="67" cm="1">
        <f t="array" ref="D8477">INDEX('Step 5. Daily Avg Schedule Calc'!$A$2:$D$169,(WEEKDAY(A8477)-1)*24+HOUR(A8477)+1,4)</f>
        <v>1</v>
      </c>
      <c r="E8477">
        <f>VLOOKUP(A8477,'Step 1.4 CNY OAT'!$A$1:$B$8761,2)</f>
        <v>37</v>
      </c>
      <c r="F8477" s="11">
        <f ca="1">('Step 3. Regression'!$B$18*E8477^2+'Step 3. Regression'!$C$18*E8477+'Step 3. Regression'!$D$18)*C8477</f>
        <v>6.3422100927925218</v>
      </c>
      <c r="G8477" s="11">
        <f ca="1">('Step 3. Regression'!$G$18*E8477^2+'Step 3. Regression'!$H$18*E8477+'Step 3. Regression'!$I$18)*D8477</f>
        <v>3.0653264537937401</v>
      </c>
    </row>
    <row r="8478" spans="1:7" x14ac:dyDescent="0.25">
      <c r="A8478" s="8">
        <f>IF(ISBLANK('Step 1.4 CNY OAT'!A8478),"-",'Step 1.4 CNY OAT'!A8478)</f>
        <v>43454.166666666664</v>
      </c>
      <c r="B8478" s="26">
        <f t="shared" si="150"/>
        <v>353</v>
      </c>
      <c r="C8478" s="67" cm="1">
        <f t="array" ref="C8478">INDEX('Step 5. Daily Avg Schedule Calc'!$A$2:$D$169,(WEEKDAY(A8478)-1)*24+HOUR(A8478)+1,3)</f>
        <v>1</v>
      </c>
      <c r="D8478" s="67" cm="1">
        <f t="array" ref="D8478">INDEX('Step 5. Daily Avg Schedule Calc'!$A$2:$D$169,(WEEKDAY(A8478)-1)*24+HOUR(A8478)+1,4)</f>
        <v>1</v>
      </c>
      <c r="E8478">
        <f>VLOOKUP(A8478,'Step 1.4 CNY OAT'!$A$1:$B$8761,2)</f>
        <v>38</v>
      </c>
      <c r="F8478" s="11">
        <f ca="1">('Step 3. Regression'!$B$18*E8478^2+'Step 3. Regression'!$C$18*E8478+'Step 3. Regression'!$D$18)*C8478</f>
        <v>6.2434427446277798</v>
      </c>
      <c r="G8478" s="11">
        <f ca="1">('Step 3. Regression'!$G$18*E8478^2+'Step 3. Regression'!$H$18*E8478+'Step 3. Regression'!$I$18)*D8478</f>
        <v>3.0350980549676709</v>
      </c>
    </row>
    <row r="8479" spans="1:7" x14ac:dyDescent="0.25">
      <c r="A8479" s="8">
        <f>IF(ISBLANK('Step 1.4 CNY OAT'!A8479),"-",'Step 1.4 CNY OAT'!A8479)</f>
        <v>43454.208333333336</v>
      </c>
      <c r="B8479" s="26">
        <f t="shared" si="150"/>
        <v>353</v>
      </c>
      <c r="C8479" s="67" cm="1">
        <f t="array" ref="C8479">INDEX('Step 5. Daily Avg Schedule Calc'!$A$2:$D$169,(WEEKDAY(A8479)-1)*24+HOUR(A8479)+1,3)</f>
        <v>1</v>
      </c>
      <c r="D8479" s="67" cm="1">
        <f t="array" ref="D8479">INDEX('Step 5. Daily Avg Schedule Calc'!$A$2:$D$169,(WEEKDAY(A8479)-1)*24+HOUR(A8479)+1,4)</f>
        <v>1</v>
      </c>
      <c r="E8479">
        <f>VLOOKUP(A8479,'Step 1.4 CNY OAT'!$A$1:$B$8761,2)</f>
        <v>37</v>
      </c>
      <c r="F8479" s="11">
        <f ca="1">('Step 3. Regression'!$B$18*E8479^2+'Step 3. Regression'!$C$18*E8479+'Step 3. Regression'!$D$18)*C8479</f>
        <v>6.3422100927925218</v>
      </c>
      <c r="G8479" s="11">
        <f ca="1">('Step 3. Regression'!$G$18*E8479^2+'Step 3. Regression'!$H$18*E8479+'Step 3. Regression'!$I$18)*D8479</f>
        <v>3.0653264537937401</v>
      </c>
    </row>
    <row r="8480" spans="1:7" x14ac:dyDescent="0.25">
      <c r="A8480" s="8">
        <f>IF(ISBLANK('Step 1.4 CNY OAT'!A8480),"-",'Step 1.4 CNY OAT'!A8480)</f>
        <v>43454.25</v>
      </c>
      <c r="B8480" s="26">
        <f t="shared" si="150"/>
        <v>353</v>
      </c>
      <c r="C8480" s="67" cm="1">
        <f t="array" ref="C8480">INDEX('Step 5. Daily Avg Schedule Calc'!$A$2:$D$169,(WEEKDAY(A8480)-1)*24+HOUR(A8480)+1,3)</f>
        <v>1</v>
      </c>
      <c r="D8480" s="67" cm="1">
        <f t="array" ref="D8480">INDEX('Step 5. Daily Avg Schedule Calc'!$A$2:$D$169,(WEEKDAY(A8480)-1)*24+HOUR(A8480)+1,4)</f>
        <v>1</v>
      </c>
      <c r="E8480">
        <f>VLOOKUP(A8480,'Step 1.4 CNY OAT'!$A$1:$B$8761,2)</f>
        <v>37</v>
      </c>
      <c r="F8480" s="11">
        <f ca="1">('Step 3. Regression'!$B$18*E8480^2+'Step 3. Regression'!$C$18*E8480+'Step 3. Regression'!$D$18)*C8480</f>
        <v>6.3422100927925218</v>
      </c>
      <c r="G8480" s="11">
        <f ca="1">('Step 3. Regression'!$G$18*E8480^2+'Step 3. Regression'!$H$18*E8480+'Step 3. Regression'!$I$18)*D8480</f>
        <v>3.0653264537937401</v>
      </c>
    </row>
    <row r="8481" spans="1:7" x14ac:dyDescent="0.25">
      <c r="A8481" s="8">
        <f>IF(ISBLANK('Step 1.4 CNY OAT'!A8481),"-",'Step 1.4 CNY OAT'!A8481)</f>
        <v>43454.291666666664</v>
      </c>
      <c r="B8481" s="26">
        <f t="shared" si="150"/>
        <v>353</v>
      </c>
      <c r="C8481" s="67" cm="1">
        <f t="array" ref="C8481">INDEX('Step 5. Daily Avg Schedule Calc'!$A$2:$D$169,(WEEKDAY(A8481)-1)*24+HOUR(A8481)+1,3)</f>
        <v>1</v>
      </c>
      <c r="D8481" s="67" cm="1">
        <f t="array" ref="D8481">INDEX('Step 5. Daily Avg Schedule Calc'!$A$2:$D$169,(WEEKDAY(A8481)-1)*24+HOUR(A8481)+1,4)</f>
        <v>1</v>
      </c>
      <c r="E8481">
        <f>VLOOKUP(A8481,'Step 1.4 CNY OAT'!$A$1:$B$8761,2)</f>
        <v>38</v>
      </c>
      <c r="F8481" s="11">
        <f ca="1">('Step 3. Regression'!$B$18*E8481^2+'Step 3. Regression'!$C$18*E8481+'Step 3. Regression'!$D$18)*C8481</f>
        <v>6.2434427446277798</v>
      </c>
      <c r="G8481" s="11">
        <f ca="1">('Step 3. Regression'!$G$18*E8481^2+'Step 3. Regression'!$H$18*E8481+'Step 3. Regression'!$I$18)*D8481</f>
        <v>3.0350980549676709</v>
      </c>
    </row>
    <row r="8482" spans="1:7" x14ac:dyDescent="0.25">
      <c r="A8482" s="8">
        <f>IF(ISBLANK('Step 1.4 CNY OAT'!A8482),"-",'Step 1.4 CNY OAT'!A8482)</f>
        <v>43454.333333333336</v>
      </c>
      <c r="B8482" s="26">
        <f t="shared" si="150"/>
        <v>353</v>
      </c>
      <c r="C8482" s="67" cm="1">
        <f t="array" ref="C8482">INDEX('Step 5. Daily Avg Schedule Calc'!$A$2:$D$169,(WEEKDAY(A8482)-1)*24+HOUR(A8482)+1,3)</f>
        <v>1</v>
      </c>
      <c r="D8482" s="67" cm="1">
        <f t="array" ref="D8482">INDEX('Step 5. Daily Avg Schedule Calc'!$A$2:$D$169,(WEEKDAY(A8482)-1)*24+HOUR(A8482)+1,4)</f>
        <v>1</v>
      </c>
      <c r="E8482">
        <f>VLOOKUP(A8482,'Step 1.4 CNY OAT'!$A$1:$B$8761,2)</f>
        <v>37</v>
      </c>
      <c r="F8482" s="11">
        <f ca="1">('Step 3. Regression'!$B$18*E8482^2+'Step 3. Regression'!$C$18*E8482+'Step 3. Regression'!$D$18)*C8482</f>
        <v>6.3422100927925218</v>
      </c>
      <c r="G8482" s="11">
        <f ca="1">('Step 3. Regression'!$G$18*E8482^2+'Step 3. Regression'!$H$18*E8482+'Step 3. Regression'!$I$18)*D8482</f>
        <v>3.0653264537937401</v>
      </c>
    </row>
    <row r="8483" spans="1:7" x14ac:dyDescent="0.25">
      <c r="A8483" s="8">
        <f>IF(ISBLANK('Step 1.4 CNY OAT'!A8483),"-",'Step 1.4 CNY OAT'!A8483)</f>
        <v>43454.375</v>
      </c>
      <c r="B8483" s="26">
        <f t="shared" si="150"/>
        <v>353</v>
      </c>
      <c r="C8483" s="67" cm="1">
        <f t="array" ref="C8483">INDEX('Step 5. Daily Avg Schedule Calc'!$A$2:$D$169,(WEEKDAY(A8483)-1)*24+HOUR(A8483)+1,3)</f>
        <v>1</v>
      </c>
      <c r="D8483" s="67" cm="1">
        <f t="array" ref="D8483">INDEX('Step 5. Daily Avg Schedule Calc'!$A$2:$D$169,(WEEKDAY(A8483)-1)*24+HOUR(A8483)+1,4)</f>
        <v>1</v>
      </c>
      <c r="E8483">
        <f>VLOOKUP(A8483,'Step 1.4 CNY OAT'!$A$1:$B$8761,2)</f>
        <v>41</v>
      </c>
      <c r="F8483" s="11">
        <f ca="1">('Step 3. Regression'!$B$18*E8483^2+'Step 3. Regression'!$C$18*E8483+'Step 3. Regression'!$D$18)*C8483</f>
        <v>5.9762415125090502</v>
      </c>
      <c r="G8483" s="11">
        <f ca="1">('Step 3. Regression'!$G$18*E8483^2+'Step 3. Regression'!$H$18*E8483+'Step 3. Regression'!$I$18)*D8483</f>
        <v>2.9518968124163409</v>
      </c>
    </row>
    <row r="8484" spans="1:7" x14ac:dyDescent="0.25">
      <c r="A8484" s="8">
        <f>IF(ISBLANK('Step 1.4 CNY OAT'!A8484),"-",'Step 1.4 CNY OAT'!A8484)</f>
        <v>43454.416666666664</v>
      </c>
      <c r="B8484" s="26">
        <f t="shared" si="150"/>
        <v>353</v>
      </c>
      <c r="C8484" s="67" cm="1">
        <f t="array" ref="C8484">INDEX('Step 5. Daily Avg Schedule Calc'!$A$2:$D$169,(WEEKDAY(A8484)-1)*24+HOUR(A8484)+1,3)</f>
        <v>1</v>
      </c>
      <c r="D8484" s="67" cm="1">
        <f t="array" ref="D8484">INDEX('Step 5. Daily Avg Schedule Calc'!$A$2:$D$169,(WEEKDAY(A8484)-1)*24+HOUR(A8484)+1,4)</f>
        <v>1</v>
      </c>
      <c r="E8484">
        <f>VLOOKUP(A8484,'Step 1.4 CNY OAT'!$A$1:$B$8761,2)</f>
        <v>41</v>
      </c>
      <c r="F8484" s="11">
        <f ca="1">('Step 3. Regression'!$B$18*E8484^2+'Step 3. Regression'!$C$18*E8484+'Step 3. Regression'!$D$18)*C8484</f>
        <v>5.9762415125090502</v>
      </c>
      <c r="G8484" s="11">
        <f ca="1">('Step 3. Regression'!$G$18*E8484^2+'Step 3. Regression'!$H$18*E8484+'Step 3. Regression'!$I$18)*D8484</f>
        <v>2.9518968124163409</v>
      </c>
    </row>
    <row r="8485" spans="1:7" x14ac:dyDescent="0.25">
      <c r="A8485" s="8">
        <f>IF(ISBLANK('Step 1.4 CNY OAT'!A8485),"-",'Step 1.4 CNY OAT'!A8485)</f>
        <v>43454.458333333336</v>
      </c>
      <c r="B8485" s="26">
        <f t="shared" si="150"/>
        <v>353</v>
      </c>
      <c r="C8485" s="67" cm="1">
        <f t="array" ref="C8485">INDEX('Step 5. Daily Avg Schedule Calc'!$A$2:$D$169,(WEEKDAY(A8485)-1)*24+HOUR(A8485)+1,3)</f>
        <v>1</v>
      </c>
      <c r="D8485" s="67" cm="1">
        <f t="array" ref="D8485">INDEX('Step 5. Daily Avg Schedule Calc'!$A$2:$D$169,(WEEKDAY(A8485)-1)*24+HOUR(A8485)+1,4)</f>
        <v>1</v>
      </c>
      <c r="E8485">
        <f>VLOOKUP(A8485,'Step 1.4 CNY OAT'!$A$1:$B$8761,2)</f>
        <v>41</v>
      </c>
      <c r="F8485" s="11">
        <f ca="1">('Step 3. Regression'!$B$18*E8485^2+'Step 3. Regression'!$C$18*E8485+'Step 3. Regression'!$D$18)*C8485</f>
        <v>5.9762415125090502</v>
      </c>
      <c r="G8485" s="11">
        <f ca="1">('Step 3. Regression'!$G$18*E8485^2+'Step 3. Regression'!$H$18*E8485+'Step 3. Regression'!$I$18)*D8485</f>
        <v>2.9518968124163409</v>
      </c>
    </row>
    <row r="8486" spans="1:7" x14ac:dyDescent="0.25">
      <c r="A8486" s="8">
        <f>IF(ISBLANK('Step 1.4 CNY OAT'!A8486),"-",'Step 1.4 CNY OAT'!A8486)</f>
        <v>43454.5</v>
      </c>
      <c r="B8486" s="26">
        <f t="shared" si="150"/>
        <v>353</v>
      </c>
      <c r="C8486" s="67" cm="1">
        <f t="array" ref="C8486">INDEX('Step 5. Daily Avg Schedule Calc'!$A$2:$D$169,(WEEKDAY(A8486)-1)*24+HOUR(A8486)+1,3)</f>
        <v>1</v>
      </c>
      <c r="D8486" s="67" cm="1">
        <f t="array" ref="D8486">INDEX('Step 5. Daily Avg Schedule Calc'!$A$2:$D$169,(WEEKDAY(A8486)-1)*24+HOUR(A8486)+1,4)</f>
        <v>1</v>
      </c>
      <c r="E8486">
        <f>VLOOKUP(A8486,'Step 1.4 CNY OAT'!$A$1:$B$8761,2)</f>
        <v>43</v>
      </c>
      <c r="F8486" s="11">
        <f ca="1">('Step 3. Regression'!$B$18*E8486^2+'Step 3. Regression'!$C$18*E8486+'Step 3. Regression'!$D$18)*C8486</f>
        <v>5.8223580347428134</v>
      </c>
      <c r="G8486" s="11">
        <f ca="1">('Step 3. Regression'!$G$18*E8486^2+'Step 3. Regression'!$H$18*E8486+'Step 3. Regression'!$I$18)*D8486</f>
        <v>2.902665945654519</v>
      </c>
    </row>
    <row r="8487" spans="1:7" x14ac:dyDescent="0.25">
      <c r="A8487" s="8">
        <f>IF(ISBLANK('Step 1.4 CNY OAT'!A8487),"-",'Step 1.4 CNY OAT'!A8487)</f>
        <v>43454.541666666664</v>
      </c>
      <c r="B8487" s="26">
        <f t="shared" si="150"/>
        <v>353</v>
      </c>
      <c r="C8487" s="67" cm="1">
        <f t="array" ref="C8487">INDEX('Step 5. Daily Avg Schedule Calc'!$A$2:$D$169,(WEEKDAY(A8487)-1)*24+HOUR(A8487)+1,3)</f>
        <v>1</v>
      </c>
      <c r="D8487" s="67" cm="1">
        <f t="array" ref="D8487">INDEX('Step 5. Daily Avg Schedule Calc'!$A$2:$D$169,(WEEKDAY(A8487)-1)*24+HOUR(A8487)+1,4)</f>
        <v>1</v>
      </c>
      <c r="E8487">
        <f>VLOOKUP(A8487,'Step 1.4 CNY OAT'!$A$1:$B$8761,2)</f>
        <v>42</v>
      </c>
      <c r="F8487" s="11">
        <f ca="1">('Step 3. Regression'!$B$18*E8487^2+'Step 3. Regression'!$C$18*E8487+'Step 3. Regression'!$D$18)*C8487</f>
        <v>5.8968747059279734</v>
      </c>
      <c r="G8487" s="11">
        <f ca="1">('Step 3. Regression'!$G$18*E8487^2+'Step 3. Regression'!$H$18*E8487+'Step 3. Regression'!$I$18)*D8487</f>
        <v>2.9266577162081897</v>
      </c>
    </row>
    <row r="8488" spans="1:7" x14ac:dyDescent="0.25">
      <c r="A8488" s="8">
        <f>IF(ISBLANK('Step 1.4 CNY OAT'!A8488),"-",'Step 1.4 CNY OAT'!A8488)</f>
        <v>43454.583333333336</v>
      </c>
      <c r="B8488" s="26">
        <f t="shared" si="150"/>
        <v>353</v>
      </c>
      <c r="C8488" s="67" cm="1">
        <f t="array" ref="C8488">INDEX('Step 5. Daily Avg Schedule Calc'!$A$2:$D$169,(WEEKDAY(A8488)-1)*24+HOUR(A8488)+1,3)</f>
        <v>1</v>
      </c>
      <c r="D8488" s="67" cm="1">
        <f t="array" ref="D8488">INDEX('Step 5. Daily Avg Schedule Calc'!$A$2:$D$169,(WEEKDAY(A8488)-1)*24+HOUR(A8488)+1,4)</f>
        <v>1</v>
      </c>
      <c r="E8488">
        <f>VLOOKUP(A8488,'Step 1.4 CNY OAT'!$A$1:$B$8761,2)</f>
        <v>43</v>
      </c>
      <c r="F8488" s="11">
        <f ca="1">('Step 3. Regression'!$B$18*E8488^2+'Step 3. Regression'!$C$18*E8488+'Step 3. Regression'!$D$18)*C8488</f>
        <v>5.8223580347428134</v>
      </c>
      <c r="G8488" s="11">
        <f ca="1">('Step 3. Regression'!$G$18*E8488^2+'Step 3. Regression'!$H$18*E8488+'Step 3. Regression'!$I$18)*D8488</f>
        <v>2.902665945654519</v>
      </c>
    </row>
    <row r="8489" spans="1:7" x14ac:dyDescent="0.25">
      <c r="A8489" s="8">
        <f>IF(ISBLANK('Step 1.4 CNY OAT'!A8489),"-",'Step 1.4 CNY OAT'!A8489)</f>
        <v>43454.625</v>
      </c>
      <c r="B8489" s="26">
        <f t="shared" si="150"/>
        <v>353</v>
      </c>
      <c r="C8489" s="67" cm="1">
        <f t="array" ref="C8489">INDEX('Step 5. Daily Avg Schedule Calc'!$A$2:$D$169,(WEEKDAY(A8489)-1)*24+HOUR(A8489)+1,3)</f>
        <v>1</v>
      </c>
      <c r="D8489" s="67" cm="1">
        <f t="array" ref="D8489">INDEX('Step 5. Daily Avg Schedule Calc'!$A$2:$D$169,(WEEKDAY(A8489)-1)*24+HOUR(A8489)+1,4)</f>
        <v>1</v>
      </c>
      <c r="E8489">
        <f>VLOOKUP(A8489,'Step 1.4 CNY OAT'!$A$1:$B$8761,2)</f>
        <v>41</v>
      </c>
      <c r="F8489" s="11">
        <f ca="1">('Step 3. Regression'!$B$18*E8489^2+'Step 3. Regression'!$C$18*E8489+'Step 3. Regression'!$D$18)*C8489</f>
        <v>5.9762415125090502</v>
      </c>
      <c r="G8489" s="11">
        <f ca="1">('Step 3. Regression'!$G$18*E8489^2+'Step 3. Regression'!$H$18*E8489+'Step 3. Regression'!$I$18)*D8489</f>
        <v>2.9518968124163409</v>
      </c>
    </row>
    <row r="8490" spans="1:7" x14ac:dyDescent="0.25">
      <c r="A8490" s="8">
        <f>IF(ISBLANK('Step 1.4 CNY OAT'!A8490),"-",'Step 1.4 CNY OAT'!A8490)</f>
        <v>43454.666666666664</v>
      </c>
      <c r="B8490" s="26">
        <f t="shared" si="150"/>
        <v>353</v>
      </c>
      <c r="C8490" s="67" cm="1">
        <f t="array" ref="C8490">INDEX('Step 5. Daily Avg Schedule Calc'!$A$2:$D$169,(WEEKDAY(A8490)-1)*24+HOUR(A8490)+1,3)</f>
        <v>1</v>
      </c>
      <c r="D8490" s="67" cm="1">
        <f t="array" ref="D8490">INDEX('Step 5. Daily Avg Schedule Calc'!$A$2:$D$169,(WEEKDAY(A8490)-1)*24+HOUR(A8490)+1,4)</f>
        <v>1</v>
      </c>
      <c r="E8490">
        <f>VLOOKUP(A8490,'Step 1.4 CNY OAT'!$A$1:$B$8761,2)</f>
        <v>42</v>
      </c>
      <c r="F8490" s="11">
        <f ca="1">('Step 3. Regression'!$B$18*E8490^2+'Step 3. Regression'!$C$18*E8490+'Step 3. Regression'!$D$18)*C8490</f>
        <v>5.8968747059279734</v>
      </c>
      <c r="G8490" s="11">
        <f ca="1">('Step 3. Regression'!$G$18*E8490^2+'Step 3. Regression'!$H$18*E8490+'Step 3. Regression'!$I$18)*D8490</f>
        <v>2.9266577162081897</v>
      </c>
    </row>
    <row r="8491" spans="1:7" x14ac:dyDescent="0.25">
      <c r="A8491" s="8">
        <f>IF(ISBLANK('Step 1.4 CNY OAT'!A8491),"-",'Step 1.4 CNY OAT'!A8491)</f>
        <v>43454.708333333336</v>
      </c>
      <c r="B8491" s="26">
        <f t="shared" si="150"/>
        <v>353</v>
      </c>
      <c r="C8491" s="67" cm="1">
        <f t="array" ref="C8491">INDEX('Step 5. Daily Avg Schedule Calc'!$A$2:$D$169,(WEEKDAY(A8491)-1)*24+HOUR(A8491)+1,3)</f>
        <v>1</v>
      </c>
      <c r="D8491" s="67" cm="1">
        <f t="array" ref="D8491">INDEX('Step 5. Daily Avg Schedule Calc'!$A$2:$D$169,(WEEKDAY(A8491)-1)*24+HOUR(A8491)+1,4)</f>
        <v>1</v>
      </c>
      <c r="E8491">
        <f>VLOOKUP(A8491,'Step 1.4 CNY OAT'!$A$1:$B$8761,2)</f>
        <v>43</v>
      </c>
      <c r="F8491" s="11">
        <f ca="1">('Step 3. Regression'!$B$18*E8491^2+'Step 3. Regression'!$C$18*E8491+'Step 3. Regression'!$D$18)*C8491</f>
        <v>5.8223580347428134</v>
      </c>
      <c r="G8491" s="11">
        <f ca="1">('Step 3. Regression'!$G$18*E8491^2+'Step 3. Regression'!$H$18*E8491+'Step 3. Regression'!$I$18)*D8491</f>
        <v>2.902665945654519</v>
      </c>
    </row>
    <row r="8492" spans="1:7" x14ac:dyDescent="0.25">
      <c r="A8492" s="8">
        <f>IF(ISBLANK('Step 1.4 CNY OAT'!A8492),"-",'Step 1.4 CNY OAT'!A8492)</f>
        <v>43454.75</v>
      </c>
      <c r="B8492" s="26">
        <f t="shared" si="150"/>
        <v>353</v>
      </c>
      <c r="C8492" s="67" cm="1">
        <f t="array" ref="C8492">INDEX('Step 5. Daily Avg Schedule Calc'!$A$2:$D$169,(WEEKDAY(A8492)-1)*24+HOUR(A8492)+1,3)</f>
        <v>1</v>
      </c>
      <c r="D8492" s="67" cm="1">
        <f t="array" ref="D8492">INDEX('Step 5. Daily Avg Schedule Calc'!$A$2:$D$169,(WEEKDAY(A8492)-1)*24+HOUR(A8492)+1,4)</f>
        <v>1</v>
      </c>
      <c r="E8492">
        <f>VLOOKUP(A8492,'Step 1.4 CNY OAT'!$A$1:$B$8761,2)</f>
        <v>43</v>
      </c>
      <c r="F8492" s="11">
        <f ca="1">('Step 3. Regression'!$B$18*E8492^2+'Step 3. Regression'!$C$18*E8492+'Step 3. Regression'!$D$18)*C8492</f>
        <v>5.8223580347428134</v>
      </c>
      <c r="G8492" s="11">
        <f ca="1">('Step 3. Regression'!$G$18*E8492^2+'Step 3. Regression'!$H$18*E8492+'Step 3. Regression'!$I$18)*D8492</f>
        <v>2.902665945654519</v>
      </c>
    </row>
    <row r="8493" spans="1:7" x14ac:dyDescent="0.25">
      <c r="A8493" s="8">
        <f>IF(ISBLANK('Step 1.4 CNY OAT'!A8493),"-",'Step 1.4 CNY OAT'!A8493)</f>
        <v>43454.791666666664</v>
      </c>
      <c r="B8493" s="26">
        <f t="shared" si="150"/>
        <v>353</v>
      </c>
      <c r="C8493" s="67" cm="1">
        <f t="array" ref="C8493">INDEX('Step 5. Daily Avg Schedule Calc'!$A$2:$D$169,(WEEKDAY(A8493)-1)*24+HOUR(A8493)+1,3)</f>
        <v>1</v>
      </c>
      <c r="D8493" s="67" cm="1">
        <f t="array" ref="D8493">INDEX('Step 5. Daily Avg Schedule Calc'!$A$2:$D$169,(WEEKDAY(A8493)-1)*24+HOUR(A8493)+1,4)</f>
        <v>1</v>
      </c>
      <c r="E8493">
        <f>VLOOKUP(A8493,'Step 1.4 CNY OAT'!$A$1:$B$8761,2)</f>
        <v>43</v>
      </c>
      <c r="F8493" s="11">
        <f ca="1">('Step 3. Regression'!$B$18*E8493^2+'Step 3. Regression'!$C$18*E8493+'Step 3. Regression'!$D$18)*C8493</f>
        <v>5.8223580347428134</v>
      </c>
      <c r="G8493" s="11">
        <f ca="1">('Step 3. Regression'!$G$18*E8493^2+'Step 3. Regression'!$H$18*E8493+'Step 3. Regression'!$I$18)*D8493</f>
        <v>2.902665945654519</v>
      </c>
    </row>
    <row r="8494" spans="1:7" x14ac:dyDescent="0.25">
      <c r="A8494" s="8">
        <f>IF(ISBLANK('Step 1.4 CNY OAT'!A8494),"-",'Step 1.4 CNY OAT'!A8494)</f>
        <v>43454.833333333336</v>
      </c>
      <c r="B8494" s="26">
        <f t="shared" si="150"/>
        <v>353</v>
      </c>
      <c r="C8494" s="67" cm="1">
        <f t="array" ref="C8494">INDEX('Step 5. Daily Avg Schedule Calc'!$A$2:$D$169,(WEEKDAY(A8494)-1)*24+HOUR(A8494)+1,3)</f>
        <v>1</v>
      </c>
      <c r="D8494" s="67" cm="1">
        <f t="array" ref="D8494">INDEX('Step 5. Daily Avg Schedule Calc'!$A$2:$D$169,(WEEKDAY(A8494)-1)*24+HOUR(A8494)+1,4)</f>
        <v>1</v>
      </c>
      <c r="E8494">
        <f>VLOOKUP(A8494,'Step 1.4 CNY OAT'!$A$1:$B$8761,2)</f>
        <v>43</v>
      </c>
      <c r="F8494" s="11">
        <f ca="1">('Step 3. Regression'!$B$18*E8494^2+'Step 3. Regression'!$C$18*E8494+'Step 3. Regression'!$D$18)*C8494</f>
        <v>5.8223580347428134</v>
      </c>
      <c r="G8494" s="11">
        <f ca="1">('Step 3. Regression'!$G$18*E8494^2+'Step 3. Regression'!$H$18*E8494+'Step 3. Regression'!$I$18)*D8494</f>
        <v>2.902665945654519</v>
      </c>
    </row>
    <row r="8495" spans="1:7" x14ac:dyDescent="0.25">
      <c r="A8495" s="8">
        <f>IF(ISBLANK('Step 1.4 CNY OAT'!A8495),"-",'Step 1.4 CNY OAT'!A8495)</f>
        <v>43454.875</v>
      </c>
      <c r="B8495" s="26">
        <f t="shared" si="150"/>
        <v>353</v>
      </c>
      <c r="C8495" s="67" cm="1">
        <f t="array" ref="C8495">INDEX('Step 5. Daily Avg Schedule Calc'!$A$2:$D$169,(WEEKDAY(A8495)-1)*24+HOUR(A8495)+1,3)</f>
        <v>1</v>
      </c>
      <c r="D8495" s="67" cm="1">
        <f t="array" ref="D8495">INDEX('Step 5. Daily Avg Schedule Calc'!$A$2:$D$169,(WEEKDAY(A8495)-1)*24+HOUR(A8495)+1,4)</f>
        <v>1</v>
      </c>
      <c r="E8495">
        <f>VLOOKUP(A8495,'Step 1.4 CNY OAT'!$A$1:$B$8761,2)</f>
        <v>43</v>
      </c>
      <c r="F8495" s="11">
        <f ca="1">('Step 3. Regression'!$B$18*E8495^2+'Step 3. Regression'!$C$18*E8495+'Step 3. Regression'!$D$18)*C8495</f>
        <v>5.8223580347428134</v>
      </c>
      <c r="G8495" s="11">
        <f ca="1">('Step 3. Regression'!$G$18*E8495^2+'Step 3. Regression'!$H$18*E8495+'Step 3. Regression'!$I$18)*D8495</f>
        <v>2.902665945654519</v>
      </c>
    </row>
    <row r="8496" spans="1:7" x14ac:dyDescent="0.25">
      <c r="A8496" s="8">
        <f>IF(ISBLANK('Step 1.4 CNY OAT'!A8496),"-",'Step 1.4 CNY OAT'!A8496)</f>
        <v>43454.916666666664</v>
      </c>
      <c r="B8496" s="26">
        <f t="shared" si="150"/>
        <v>353</v>
      </c>
      <c r="C8496" s="67" cm="1">
        <f t="array" ref="C8496">INDEX('Step 5. Daily Avg Schedule Calc'!$A$2:$D$169,(WEEKDAY(A8496)-1)*24+HOUR(A8496)+1,3)</f>
        <v>1</v>
      </c>
      <c r="D8496" s="67" cm="1">
        <f t="array" ref="D8496">INDEX('Step 5. Daily Avg Schedule Calc'!$A$2:$D$169,(WEEKDAY(A8496)-1)*24+HOUR(A8496)+1,4)</f>
        <v>1</v>
      </c>
      <c r="E8496">
        <f>VLOOKUP(A8496,'Step 1.4 CNY OAT'!$A$1:$B$8761,2)</f>
        <v>44</v>
      </c>
      <c r="F8496" s="11">
        <f ca="1">('Step 3. Regression'!$B$18*E8496^2+'Step 3. Regression'!$C$18*E8496+'Step 3. Regression'!$D$18)*C8496</f>
        <v>5.7526914989535705</v>
      </c>
      <c r="G8496" s="11">
        <f ca="1">('Step 3. Regression'!$G$18*E8496^2+'Step 3. Regression'!$H$18*E8496+'Step 3. Regression'!$I$18)*D8496</f>
        <v>2.8799215007553269</v>
      </c>
    </row>
    <row r="8497" spans="1:7" x14ac:dyDescent="0.25">
      <c r="A8497" s="8">
        <f>IF(ISBLANK('Step 1.4 CNY OAT'!A8497),"-",'Step 1.4 CNY OAT'!A8497)</f>
        <v>43454.958333333336</v>
      </c>
      <c r="B8497" s="26">
        <f t="shared" si="150"/>
        <v>353</v>
      </c>
      <c r="C8497" s="67" cm="1">
        <f t="array" ref="C8497">INDEX('Step 5. Daily Avg Schedule Calc'!$A$2:$D$169,(WEEKDAY(A8497)-1)*24+HOUR(A8497)+1,3)</f>
        <v>1</v>
      </c>
      <c r="D8497" s="67" cm="1">
        <f t="array" ref="D8497">INDEX('Step 5. Daily Avg Schedule Calc'!$A$2:$D$169,(WEEKDAY(A8497)-1)*24+HOUR(A8497)+1,4)</f>
        <v>1</v>
      </c>
      <c r="E8497">
        <f>VLOOKUP(A8497,'Step 1.4 CNY OAT'!$A$1:$B$8761,2)</f>
        <v>43</v>
      </c>
      <c r="F8497" s="11">
        <f ca="1">('Step 3. Regression'!$B$18*E8497^2+'Step 3. Regression'!$C$18*E8497+'Step 3. Regression'!$D$18)*C8497</f>
        <v>5.8223580347428134</v>
      </c>
      <c r="G8497" s="11">
        <f ca="1">('Step 3. Regression'!$G$18*E8497^2+'Step 3. Regression'!$H$18*E8497+'Step 3. Regression'!$I$18)*D8497</f>
        <v>2.902665945654519</v>
      </c>
    </row>
    <row r="8498" spans="1:7" x14ac:dyDescent="0.25">
      <c r="A8498" s="8">
        <f>IF(ISBLANK('Step 1.4 CNY OAT'!A8498),"-",'Step 1.4 CNY OAT'!A8498)</f>
        <v>43455</v>
      </c>
      <c r="B8498" s="26">
        <f t="shared" si="150"/>
        <v>354</v>
      </c>
      <c r="C8498" s="67" cm="1">
        <f t="array" ref="C8498">INDEX('Step 5. Daily Avg Schedule Calc'!$A$2:$D$169,(WEEKDAY(A8498)-1)*24+HOUR(A8498)+1,3)</f>
        <v>1</v>
      </c>
      <c r="D8498" s="67" cm="1">
        <f t="array" ref="D8498">INDEX('Step 5. Daily Avg Schedule Calc'!$A$2:$D$169,(WEEKDAY(A8498)-1)*24+HOUR(A8498)+1,4)</f>
        <v>1</v>
      </c>
      <c r="E8498">
        <f>VLOOKUP(A8498,'Step 1.4 CNY OAT'!$A$1:$B$8761,2)</f>
        <v>46</v>
      </c>
      <c r="F8498" s="11">
        <f ca="1">('Step 3. Regression'!$B$18*E8498^2+'Step 3. Regression'!$C$18*E8498+'Step 3. Regression'!$D$18)*C8498</f>
        <v>5.6279088335628336</v>
      </c>
      <c r="G8498" s="11">
        <f ca="1">('Step 3. Regression'!$G$18*E8498^2+'Step 3. Regression'!$H$18*E8498+'Step 3. Regression'!$I$18)*D8498</f>
        <v>2.8381745879203826</v>
      </c>
    </row>
    <row r="8499" spans="1:7" x14ac:dyDescent="0.25">
      <c r="A8499" s="8">
        <f>IF(ISBLANK('Step 1.4 CNY OAT'!A8499),"-",'Step 1.4 CNY OAT'!A8499)</f>
        <v>43455.041666666664</v>
      </c>
      <c r="B8499" s="26">
        <f t="shared" si="150"/>
        <v>354</v>
      </c>
      <c r="C8499" s="67" cm="1">
        <f t="array" ref="C8499">INDEX('Step 5. Daily Avg Schedule Calc'!$A$2:$D$169,(WEEKDAY(A8499)-1)*24+HOUR(A8499)+1,3)</f>
        <v>1</v>
      </c>
      <c r="D8499" s="67" cm="1">
        <f t="array" ref="D8499">INDEX('Step 5. Daily Avg Schedule Calc'!$A$2:$D$169,(WEEKDAY(A8499)-1)*24+HOUR(A8499)+1,4)</f>
        <v>1</v>
      </c>
      <c r="E8499">
        <f>VLOOKUP(A8499,'Step 1.4 CNY OAT'!$A$1:$B$8761,2)</f>
        <v>56</v>
      </c>
      <c r="F8499" s="11">
        <f ca="1">('Step 3. Regression'!$B$18*E8499^2+'Step 3. Regression'!$C$18*E8499+'Step 3. Regression'!$D$18)*C8499</f>
        <v>5.2950036303641443</v>
      </c>
      <c r="G8499" s="11">
        <f ca="1">('Step 3. Regression'!$G$18*E8499^2+'Step 3. Regression'!$H$18*E8499+'Step 3. Regression'!$I$18)*D8499</f>
        <v>2.7042795630144352</v>
      </c>
    </row>
    <row r="8500" spans="1:7" x14ac:dyDescent="0.25">
      <c r="A8500" s="8">
        <f>IF(ISBLANK('Step 1.4 CNY OAT'!A8500),"-",'Step 1.4 CNY OAT'!A8500)</f>
        <v>43455.083333333336</v>
      </c>
      <c r="B8500" s="26">
        <f t="shared" si="150"/>
        <v>354</v>
      </c>
      <c r="C8500" s="67" cm="1">
        <f t="array" ref="C8500">INDEX('Step 5. Daily Avg Schedule Calc'!$A$2:$D$169,(WEEKDAY(A8500)-1)*24+HOUR(A8500)+1,3)</f>
        <v>1</v>
      </c>
      <c r="D8500" s="67" cm="1">
        <f t="array" ref="D8500">INDEX('Step 5. Daily Avg Schedule Calc'!$A$2:$D$169,(WEEKDAY(A8500)-1)*24+HOUR(A8500)+1,4)</f>
        <v>1</v>
      </c>
      <c r="E8500">
        <f>VLOOKUP(A8500,'Step 1.4 CNY OAT'!$A$1:$B$8761,2)</f>
        <v>55</v>
      </c>
      <c r="F8500" s="11">
        <f ca="1">('Step 3. Regression'!$B$18*E8500^2+'Step 3. Regression'!$C$18*E8500+'Step 3. Regression'!$D$18)*C8500</f>
        <v>5.3064685414023867</v>
      </c>
      <c r="G8500" s="11">
        <f ca="1">('Step 3. Regression'!$G$18*E8500^2+'Step 3. Regression'!$H$18*E8500+'Step 3. Regression'!$I$18)*D8500</f>
        <v>2.7120561000598711</v>
      </c>
    </row>
    <row r="8501" spans="1:7" x14ac:dyDescent="0.25">
      <c r="A8501" s="8">
        <f>IF(ISBLANK('Step 1.4 CNY OAT'!A8501),"-",'Step 1.4 CNY OAT'!A8501)</f>
        <v>43455.125</v>
      </c>
      <c r="B8501" s="26">
        <f t="shared" si="150"/>
        <v>354</v>
      </c>
      <c r="C8501" s="67" cm="1">
        <f t="array" ref="C8501">INDEX('Step 5. Daily Avg Schedule Calc'!$A$2:$D$169,(WEEKDAY(A8501)-1)*24+HOUR(A8501)+1,3)</f>
        <v>1</v>
      </c>
      <c r="D8501" s="67" cm="1">
        <f t="array" ref="D8501">INDEX('Step 5. Daily Avg Schedule Calc'!$A$2:$D$169,(WEEKDAY(A8501)-1)*24+HOUR(A8501)+1,4)</f>
        <v>1</v>
      </c>
      <c r="E8501">
        <f>VLOOKUP(A8501,'Step 1.4 CNY OAT'!$A$1:$B$8761,2)</f>
        <v>57</v>
      </c>
      <c r="F8501" s="11">
        <f ca="1">('Step 3. Regression'!$B$18*E8501^2+'Step 3. Regression'!$C$18*E8501+'Step 3. Regression'!$D$18)*C8501</f>
        <v>5.2883888547218145</v>
      </c>
      <c r="G8501" s="11">
        <f ca="1">('Step 3. Regression'!$G$18*E8501^2+'Step 3. Regression'!$H$18*E8501+'Step 3. Regression'!$I$18)*D8501</f>
        <v>2.697750351623478</v>
      </c>
    </row>
    <row r="8502" spans="1:7" x14ac:dyDescent="0.25">
      <c r="A8502" s="8">
        <f>IF(ISBLANK('Step 1.4 CNY OAT'!A8502),"-",'Step 1.4 CNY OAT'!A8502)</f>
        <v>43455.166666666664</v>
      </c>
      <c r="B8502" s="26">
        <f t="shared" si="150"/>
        <v>354</v>
      </c>
      <c r="C8502" s="67" cm="1">
        <f t="array" ref="C8502">INDEX('Step 5. Daily Avg Schedule Calc'!$A$2:$D$169,(WEEKDAY(A8502)-1)*24+HOUR(A8502)+1,3)</f>
        <v>1</v>
      </c>
      <c r="D8502" s="67" cm="1">
        <f t="array" ref="D8502">INDEX('Step 5. Daily Avg Schedule Calc'!$A$2:$D$169,(WEEKDAY(A8502)-1)*24+HOUR(A8502)+1,4)</f>
        <v>1</v>
      </c>
      <c r="E8502">
        <f>VLOOKUP(A8502,'Step 1.4 CNY OAT'!$A$1:$B$8761,2)</f>
        <v>57</v>
      </c>
      <c r="F8502" s="11">
        <f ca="1">('Step 3. Regression'!$B$18*E8502^2+'Step 3. Regression'!$C$18*E8502+'Step 3. Regression'!$D$18)*C8502</f>
        <v>5.2883888547218145</v>
      </c>
      <c r="G8502" s="11">
        <f ca="1">('Step 3. Regression'!$G$18*E8502^2+'Step 3. Regression'!$H$18*E8502+'Step 3. Regression'!$I$18)*D8502</f>
        <v>2.697750351623478</v>
      </c>
    </row>
    <row r="8503" spans="1:7" x14ac:dyDescent="0.25">
      <c r="A8503" s="8">
        <f>IF(ISBLANK('Step 1.4 CNY OAT'!A8503),"-",'Step 1.4 CNY OAT'!A8503)</f>
        <v>43455.208333333336</v>
      </c>
      <c r="B8503" s="26">
        <f t="shared" si="150"/>
        <v>354</v>
      </c>
      <c r="C8503" s="67" cm="1">
        <f t="array" ref="C8503">INDEX('Step 5. Daily Avg Schedule Calc'!$A$2:$D$169,(WEEKDAY(A8503)-1)*24+HOUR(A8503)+1,3)</f>
        <v>1</v>
      </c>
      <c r="D8503" s="67" cm="1">
        <f t="array" ref="D8503">INDEX('Step 5. Daily Avg Schedule Calc'!$A$2:$D$169,(WEEKDAY(A8503)-1)*24+HOUR(A8503)+1,4)</f>
        <v>1</v>
      </c>
      <c r="E8503">
        <f>VLOOKUP(A8503,'Step 1.4 CNY OAT'!$A$1:$B$8761,2)</f>
        <v>57</v>
      </c>
      <c r="F8503" s="11">
        <f ca="1">('Step 3. Regression'!$B$18*E8503^2+'Step 3. Regression'!$C$18*E8503+'Step 3. Regression'!$D$18)*C8503</f>
        <v>5.2883888547218145</v>
      </c>
      <c r="G8503" s="11">
        <f ca="1">('Step 3. Regression'!$G$18*E8503^2+'Step 3. Regression'!$H$18*E8503+'Step 3. Regression'!$I$18)*D8503</f>
        <v>2.697750351623478</v>
      </c>
    </row>
    <row r="8504" spans="1:7" x14ac:dyDescent="0.25">
      <c r="A8504" s="8">
        <f>IF(ISBLANK('Step 1.4 CNY OAT'!A8504),"-",'Step 1.4 CNY OAT'!A8504)</f>
        <v>43455.25</v>
      </c>
      <c r="B8504" s="26">
        <f t="shared" si="150"/>
        <v>354</v>
      </c>
      <c r="C8504" s="67" cm="1">
        <f t="array" ref="C8504">INDEX('Step 5. Daily Avg Schedule Calc'!$A$2:$D$169,(WEEKDAY(A8504)-1)*24+HOUR(A8504)+1,3)</f>
        <v>1</v>
      </c>
      <c r="D8504" s="67" cm="1">
        <f t="array" ref="D8504">INDEX('Step 5. Daily Avg Schedule Calc'!$A$2:$D$169,(WEEKDAY(A8504)-1)*24+HOUR(A8504)+1,4)</f>
        <v>1</v>
      </c>
      <c r="E8504">
        <f>VLOOKUP(A8504,'Step 1.4 CNY OAT'!$A$1:$B$8761,2)</f>
        <v>59</v>
      </c>
      <c r="F8504" s="11">
        <f ca="1">('Step 3. Regression'!$B$18*E8504^2+'Step 3. Regression'!$C$18*E8504+'Step 3. Regression'!$D$18)*C8504</f>
        <v>5.2897097096249119</v>
      </c>
      <c r="G8504" s="11">
        <f ca="1">('Step 3. Regression'!$G$18*E8504^2+'Step 3. Regression'!$H$18*E8504+'Step 3. Regression'!$I$18)*D8504</f>
        <v>2.6884339058050024</v>
      </c>
    </row>
    <row r="8505" spans="1:7" x14ac:dyDescent="0.25">
      <c r="A8505" s="8">
        <f>IF(ISBLANK('Step 1.4 CNY OAT'!A8505),"-",'Step 1.4 CNY OAT'!A8505)</f>
        <v>43455.291666666664</v>
      </c>
      <c r="B8505" s="26">
        <f t="shared" si="150"/>
        <v>354</v>
      </c>
      <c r="C8505" s="67" cm="1">
        <f t="array" ref="C8505">INDEX('Step 5. Daily Avg Schedule Calc'!$A$2:$D$169,(WEEKDAY(A8505)-1)*24+HOUR(A8505)+1,3)</f>
        <v>1</v>
      </c>
      <c r="D8505" s="67" cm="1">
        <f t="array" ref="D8505">INDEX('Step 5. Daily Avg Schedule Calc'!$A$2:$D$169,(WEEKDAY(A8505)-1)*24+HOUR(A8505)+1,4)</f>
        <v>1</v>
      </c>
      <c r="E8505">
        <f>VLOOKUP(A8505,'Step 1.4 CNY OAT'!$A$1:$B$8761,2)</f>
        <v>61</v>
      </c>
      <c r="F8505" s="11">
        <f ca="1">('Step 3. Regression'!$B$18*E8505^2+'Step 3. Regression'!$C$18*E8505+'Step 3. Regression'!$D$18)*C8505</f>
        <v>5.3104311061116736</v>
      </c>
      <c r="G8505" s="11">
        <f ca="1">('Step 3. Regression'!$G$18*E8505^2+'Step 3. Regression'!$H$18*E8505+'Step 3. Regression'!$I$18)*D8505</f>
        <v>2.6841067626044453</v>
      </c>
    </row>
    <row r="8506" spans="1:7" x14ac:dyDescent="0.25">
      <c r="A8506" s="8">
        <f>IF(ISBLANK('Step 1.4 CNY OAT'!A8506),"-",'Step 1.4 CNY OAT'!A8506)</f>
        <v>43455.333333333336</v>
      </c>
      <c r="B8506" s="26">
        <f t="shared" si="150"/>
        <v>354</v>
      </c>
      <c r="C8506" s="67" cm="1">
        <f t="array" ref="C8506">INDEX('Step 5. Daily Avg Schedule Calc'!$A$2:$D$169,(WEEKDAY(A8506)-1)*24+HOUR(A8506)+1,3)</f>
        <v>1</v>
      </c>
      <c r="D8506" s="67" cm="1">
        <f t="array" ref="D8506">INDEX('Step 5. Daily Avg Schedule Calc'!$A$2:$D$169,(WEEKDAY(A8506)-1)*24+HOUR(A8506)+1,4)</f>
        <v>1</v>
      </c>
      <c r="E8506">
        <f>VLOOKUP(A8506,'Step 1.4 CNY OAT'!$A$1:$B$8761,2)</f>
        <v>58</v>
      </c>
      <c r="F8506" s="11">
        <f ca="1">('Step 3. Regression'!$B$18*E8506^2+'Step 3. Regression'!$C$18*E8506+'Step 3. Regression'!$D$18)*C8506</f>
        <v>5.2866242144754043</v>
      </c>
      <c r="G8506" s="11">
        <f ca="1">('Step 3. Regression'!$G$18*E8506^2+'Step 3. Regression'!$H$18*E8506+'Step 3. Regression'!$I$18)*D8506</f>
        <v>2.6924684658870004</v>
      </c>
    </row>
    <row r="8507" spans="1:7" x14ac:dyDescent="0.25">
      <c r="A8507" s="8">
        <f>IF(ISBLANK('Step 1.4 CNY OAT'!A8507),"-",'Step 1.4 CNY OAT'!A8507)</f>
        <v>43455.375</v>
      </c>
      <c r="B8507" s="26">
        <f t="shared" si="150"/>
        <v>354</v>
      </c>
      <c r="C8507" s="67" cm="1">
        <f t="array" ref="C8507">INDEX('Step 5. Daily Avg Schedule Calc'!$A$2:$D$169,(WEEKDAY(A8507)-1)*24+HOUR(A8507)+1,3)</f>
        <v>1</v>
      </c>
      <c r="D8507" s="67" cm="1">
        <f t="array" ref="D8507">INDEX('Step 5. Daily Avg Schedule Calc'!$A$2:$D$169,(WEEKDAY(A8507)-1)*24+HOUR(A8507)+1,4)</f>
        <v>1</v>
      </c>
      <c r="E8507">
        <f>VLOOKUP(A8507,'Step 1.4 CNY OAT'!$A$1:$B$8761,2)</f>
        <v>61</v>
      </c>
      <c r="F8507" s="11">
        <f ca="1">('Step 3. Regression'!$B$18*E8507^2+'Step 3. Regression'!$C$18*E8507+'Step 3. Regression'!$D$18)*C8507</f>
        <v>5.3104311061116736</v>
      </c>
      <c r="G8507" s="11">
        <f ca="1">('Step 3. Regression'!$G$18*E8507^2+'Step 3. Regression'!$H$18*E8507+'Step 3. Regression'!$I$18)*D8507</f>
        <v>2.6841067626044453</v>
      </c>
    </row>
    <row r="8508" spans="1:7" x14ac:dyDescent="0.25">
      <c r="A8508" s="8">
        <f>IF(ISBLANK('Step 1.4 CNY OAT'!A8508),"-",'Step 1.4 CNY OAT'!A8508)</f>
        <v>43455.416666666664</v>
      </c>
      <c r="B8508" s="26">
        <f t="shared" si="150"/>
        <v>354</v>
      </c>
      <c r="C8508" s="67" cm="1">
        <f t="array" ref="C8508">INDEX('Step 5. Daily Avg Schedule Calc'!$A$2:$D$169,(WEEKDAY(A8508)-1)*24+HOUR(A8508)+1,3)</f>
        <v>1</v>
      </c>
      <c r="D8508" s="67" cm="1">
        <f t="array" ref="D8508">INDEX('Step 5. Daily Avg Schedule Calc'!$A$2:$D$169,(WEEKDAY(A8508)-1)*24+HOUR(A8508)+1,4)</f>
        <v>1</v>
      </c>
      <c r="E8508">
        <f>VLOOKUP(A8508,'Step 1.4 CNY OAT'!$A$1:$B$8761,2)</f>
        <v>58</v>
      </c>
      <c r="F8508" s="11">
        <f ca="1">('Step 3. Regression'!$B$18*E8508^2+'Step 3. Regression'!$C$18*E8508+'Step 3. Regression'!$D$18)*C8508</f>
        <v>5.2866242144754043</v>
      </c>
      <c r="G8508" s="11">
        <f ca="1">('Step 3. Regression'!$G$18*E8508^2+'Step 3. Regression'!$H$18*E8508+'Step 3. Regression'!$I$18)*D8508</f>
        <v>2.6924684658870004</v>
      </c>
    </row>
    <row r="8509" spans="1:7" x14ac:dyDescent="0.25">
      <c r="A8509" s="8">
        <f>IF(ISBLANK('Step 1.4 CNY OAT'!A8509),"-",'Step 1.4 CNY OAT'!A8509)</f>
        <v>43455.458333333336</v>
      </c>
      <c r="B8509" s="26">
        <f t="shared" si="150"/>
        <v>354</v>
      </c>
      <c r="C8509" s="67" cm="1">
        <f t="array" ref="C8509">INDEX('Step 5. Daily Avg Schedule Calc'!$A$2:$D$169,(WEEKDAY(A8509)-1)*24+HOUR(A8509)+1,3)</f>
        <v>1</v>
      </c>
      <c r="D8509" s="67" cm="1">
        <f t="array" ref="D8509">INDEX('Step 5. Daily Avg Schedule Calc'!$A$2:$D$169,(WEEKDAY(A8509)-1)*24+HOUR(A8509)+1,4)</f>
        <v>1</v>
      </c>
      <c r="E8509">
        <f>VLOOKUP(A8509,'Step 1.4 CNY OAT'!$A$1:$B$8761,2)</f>
        <v>57</v>
      </c>
      <c r="F8509" s="11">
        <f ca="1">('Step 3. Regression'!$B$18*E8509^2+'Step 3. Regression'!$C$18*E8509+'Step 3. Regression'!$D$18)*C8509</f>
        <v>5.2883888547218145</v>
      </c>
      <c r="G8509" s="11">
        <f ca="1">('Step 3. Regression'!$G$18*E8509^2+'Step 3. Regression'!$H$18*E8509+'Step 3. Regression'!$I$18)*D8509</f>
        <v>2.697750351623478</v>
      </c>
    </row>
    <row r="8510" spans="1:7" x14ac:dyDescent="0.25">
      <c r="A8510" s="8">
        <f>IF(ISBLANK('Step 1.4 CNY OAT'!A8510),"-",'Step 1.4 CNY OAT'!A8510)</f>
        <v>43455.5</v>
      </c>
      <c r="B8510" s="26">
        <f t="shared" si="150"/>
        <v>354</v>
      </c>
      <c r="C8510" s="67" cm="1">
        <f t="array" ref="C8510">INDEX('Step 5. Daily Avg Schedule Calc'!$A$2:$D$169,(WEEKDAY(A8510)-1)*24+HOUR(A8510)+1,3)</f>
        <v>1</v>
      </c>
      <c r="D8510" s="67" cm="1">
        <f t="array" ref="D8510">INDEX('Step 5. Daily Avg Schedule Calc'!$A$2:$D$169,(WEEKDAY(A8510)-1)*24+HOUR(A8510)+1,4)</f>
        <v>1</v>
      </c>
      <c r="E8510">
        <f>VLOOKUP(A8510,'Step 1.4 CNY OAT'!$A$1:$B$8761,2)</f>
        <v>57</v>
      </c>
      <c r="F8510" s="11">
        <f ca="1">('Step 3. Regression'!$B$18*E8510^2+'Step 3. Regression'!$C$18*E8510+'Step 3. Regression'!$D$18)*C8510</f>
        <v>5.2883888547218145</v>
      </c>
      <c r="G8510" s="11">
        <f ca="1">('Step 3. Regression'!$G$18*E8510^2+'Step 3. Regression'!$H$18*E8510+'Step 3. Regression'!$I$18)*D8510</f>
        <v>2.697750351623478</v>
      </c>
    </row>
    <row r="8511" spans="1:7" x14ac:dyDescent="0.25">
      <c r="A8511" s="8">
        <f>IF(ISBLANK('Step 1.4 CNY OAT'!A8511),"-",'Step 1.4 CNY OAT'!A8511)</f>
        <v>43455.541666666664</v>
      </c>
      <c r="B8511" s="26">
        <f t="shared" si="150"/>
        <v>354</v>
      </c>
      <c r="C8511" s="67" cm="1">
        <f t="array" ref="C8511">INDEX('Step 5. Daily Avg Schedule Calc'!$A$2:$D$169,(WEEKDAY(A8511)-1)*24+HOUR(A8511)+1,3)</f>
        <v>1</v>
      </c>
      <c r="D8511" s="67" cm="1">
        <f t="array" ref="D8511">INDEX('Step 5. Daily Avg Schedule Calc'!$A$2:$D$169,(WEEKDAY(A8511)-1)*24+HOUR(A8511)+1,4)</f>
        <v>1</v>
      </c>
      <c r="E8511">
        <f>VLOOKUP(A8511,'Step 1.4 CNY OAT'!$A$1:$B$8761,2)</f>
        <v>57</v>
      </c>
      <c r="F8511" s="11">
        <f ca="1">('Step 3. Regression'!$B$18*E8511^2+'Step 3. Regression'!$C$18*E8511+'Step 3. Regression'!$D$18)*C8511</f>
        <v>5.2883888547218145</v>
      </c>
      <c r="G8511" s="11">
        <f ca="1">('Step 3. Regression'!$G$18*E8511^2+'Step 3. Regression'!$H$18*E8511+'Step 3. Regression'!$I$18)*D8511</f>
        <v>2.697750351623478</v>
      </c>
    </row>
    <row r="8512" spans="1:7" x14ac:dyDescent="0.25">
      <c r="A8512" s="8">
        <f>IF(ISBLANK('Step 1.4 CNY OAT'!A8512),"-",'Step 1.4 CNY OAT'!A8512)</f>
        <v>43455.583333333336</v>
      </c>
      <c r="B8512" s="26">
        <f t="shared" si="150"/>
        <v>354</v>
      </c>
      <c r="C8512" s="67" cm="1">
        <f t="array" ref="C8512">INDEX('Step 5. Daily Avg Schedule Calc'!$A$2:$D$169,(WEEKDAY(A8512)-1)*24+HOUR(A8512)+1,3)</f>
        <v>1</v>
      </c>
      <c r="D8512" s="67" cm="1">
        <f t="array" ref="D8512">INDEX('Step 5. Daily Avg Schedule Calc'!$A$2:$D$169,(WEEKDAY(A8512)-1)*24+HOUR(A8512)+1,4)</f>
        <v>1</v>
      </c>
      <c r="E8512">
        <f>VLOOKUP(A8512,'Step 1.4 CNY OAT'!$A$1:$B$8761,2)</f>
        <v>56</v>
      </c>
      <c r="F8512" s="11">
        <f ca="1">('Step 3. Regression'!$B$18*E8512^2+'Step 3. Regression'!$C$18*E8512+'Step 3. Regression'!$D$18)*C8512</f>
        <v>5.2950036303641443</v>
      </c>
      <c r="G8512" s="11">
        <f ca="1">('Step 3. Regression'!$G$18*E8512^2+'Step 3. Regression'!$H$18*E8512+'Step 3. Regression'!$I$18)*D8512</f>
        <v>2.7042795630144352</v>
      </c>
    </row>
    <row r="8513" spans="1:7" x14ac:dyDescent="0.25">
      <c r="A8513" s="8">
        <f>IF(ISBLANK('Step 1.4 CNY OAT'!A8513),"-",'Step 1.4 CNY OAT'!A8513)</f>
        <v>43455.625</v>
      </c>
      <c r="B8513" s="26">
        <f t="shared" si="150"/>
        <v>354</v>
      </c>
      <c r="C8513" s="67" cm="1">
        <f t="array" ref="C8513">INDEX('Step 5. Daily Avg Schedule Calc'!$A$2:$D$169,(WEEKDAY(A8513)-1)*24+HOUR(A8513)+1,3)</f>
        <v>1</v>
      </c>
      <c r="D8513" s="67" cm="1">
        <f t="array" ref="D8513">INDEX('Step 5. Daily Avg Schedule Calc'!$A$2:$D$169,(WEEKDAY(A8513)-1)*24+HOUR(A8513)+1,4)</f>
        <v>1</v>
      </c>
      <c r="E8513">
        <f>VLOOKUP(A8513,'Step 1.4 CNY OAT'!$A$1:$B$8761,2)</f>
        <v>56</v>
      </c>
      <c r="F8513" s="11">
        <f ca="1">('Step 3. Regression'!$B$18*E8513^2+'Step 3. Regression'!$C$18*E8513+'Step 3. Regression'!$D$18)*C8513</f>
        <v>5.2950036303641443</v>
      </c>
      <c r="G8513" s="11">
        <f ca="1">('Step 3. Regression'!$G$18*E8513^2+'Step 3. Regression'!$H$18*E8513+'Step 3. Regression'!$I$18)*D8513</f>
        <v>2.7042795630144352</v>
      </c>
    </row>
    <row r="8514" spans="1:7" x14ac:dyDescent="0.25">
      <c r="A8514" s="8">
        <f>IF(ISBLANK('Step 1.4 CNY OAT'!A8514),"-",'Step 1.4 CNY OAT'!A8514)</f>
        <v>43455.666666666664</v>
      </c>
      <c r="B8514" s="26">
        <f t="shared" si="150"/>
        <v>354</v>
      </c>
      <c r="C8514" s="67" cm="1">
        <f t="array" ref="C8514">INDEX('Step 5. Daily Avg Schedule Calc'!$A$2:$D$169,(WEEKDAY(A8514)-1)*24+HOUR(A8514)+1,3)</f>
        <v>1</v>
      </c>
      <c r="D8514" s="67" cm="1">
        <f t="array" ref="D8514">INDEX('Step 5. Daily Avg Schedule Calc'!$A$2:$D$169,(WEEKDAY(A8514)-1)*24+HOUR(A8514)+1,4)</f>
        <v>1</v>
      </c>
      <c r="E8514">
        <f>VLOOKUP(A8514,'Step 1.4 CNY OAT'!$A$1:$B$8761,2)</f>
        <v>56</v>
      </c>
      <c r="F8514" s="11">
        <f ca="1">('Step 3. Regression'!$B$18*E8514^2+'Step 3. Regression'!$C$18*E8514+'Step 3. Regression'!$D$18)*C8514</f>
        <v>5.2950036303641443</v>
      </c>
      <c r="G8514" s="11">
        <f ca="1">('Step 3. Regression'!$G$18*E8514^2+'Step 3. Regression'!$H$18*E8514+'Step 3. Regression'!$I$18)*D8514</f>
        <v>2.7042795630144352</v>
      </c>
    </row>
    <row r="8515" spans="1:7" x14ac:dyDescent="0.25">
      <c r="A8515" s="8">
        <f>IF(ISBLANK('Step 1.4 CNY OAT'!A8515),"-",'Step 1.4 CNY OAT'!A8515)</f>
        <v>43455.708333333336</v>
      </c>
      <c r="B8515" s="26">
        <f t="shared" ref="B8515:B8578" si="151">_xlfn.DAYS(A8515,$A$2)</f>
        <v>354</v>
      </c>
      <c r="C8515" s="67" cm="1">
        <f t="array" ref="C8515">INDEX('Step 5. Daily Avg Schedule Calc'!$A$2:$D$169,(WEEKDAY(A8515)-1)*24+HOUR(A8515)+1,3)</f>
        <v>1</v>
      </c>
      <c r="D8515" s="67" cm="1">
        <f t="array" ref="D8515">INDEX('Step 5. Daily Avg Schedule Calc'!$A$2:$D$169,(WEEKDAY(A8515)-1)*24+HOUR(A8515)+1,4)</f>
        <v>1</v>
      </c>
      <c r="E8515">
        <f>VLOOKUP(A8515,'Step 1.4 CNY OAT'!$A$1:$B$8761,2)</f>
        <v>55</v>
      </c>
      <c r="F8515" s="11">
        <f ca="1">('Step 3. Regression'!$B$18*E8515^2+'Step 3. Regression'!$C$18*E8515+'Step 3. Regression'!$D$18)*C8515</f>
        <v>5.3064685414023867</v>
      </c>
      <c r="G8515" s="11">
        <f ca="1">('Step 3. Regression'!$G$18*E8515^2+'Step 3. Regression'!$H$18*E8515+'Step 3. Regression'!$I$18)*D8515</f>
        <v>2.7120561000598711</v>
      </c>
    </row>
    <row r="8516" spans="1:7" x14ac:dyDescent="0.25">
      <c r="A8516" s="8">
        <f>IF(ISBLANK('Step 1.4 CNY OAT'!A8516),"-",'Step 1.4 CNY OAT'!A8516)</f>
        <v>43455.75</v>
      </c>
      <c r="B8516" s="26">
        <f t="shared" si="151"/>
        <v>354</v>
      </c>
      <c r="C8516" s="67" cm="1">
        <f t="array" ref="C8516">INDEX('Step 5. Daily Avg Schedule Calc'!$A$2:$D$169,(WEEKDAY(A8516)-1)*24+HOUR(A8516)+1,3)</f>
        <v>1</v>
      </c>
      <c r="D8516" s="67" cm="1">
        <f t="array" ref="D8516">INDEX('Step 5. Daily Avg Schedule Calc'!$A$2:$D$169,(WEEKDAY(A8516)-1)*24+HOUR(A8516)+1,4)</f>
        <v>1</v>
      </c>
      <c r="E8516">
        <f>VLOOKUP(A8516,'Step 1.4 CNY OAT'!$A$1:$B$8761,2)</f>
        <v>58</v>
      </c>
      <c r="F8516" s="11">
        <f ca="1">('Step 3. Regression'!$B$18*E8516^2+'Step 3. Regression'!$C$18*E8516+'Step 3. Regression'!$D$18)*C8516</f>
        <v>5.2866242144754043</v>
      </c>
      <c r="G8516" s="11">
        <f ca="1">('Step 3. Regression'!$G$18*E8516^2+'Step 3. Regression'!$H$18*E8516+'Step 3. Regression'!$I$18)*D8516</f>
        <v>2.6924684658870004</v>
      </c>
    </row>
    <row r="8517" spans="1:7" x14ac:dyDescent="0.25">
      <c r="A8517" s="8">
        <f>IF(ISBLANK('Step 1.4 CNY OAT'!A8517),"-",'Step 1.4 CNY OAT'!A8517)</f>
        <v>43455.791666666664</v>
      </c>
      <c r="B8517" s="26">
        <f t="shared" si="151"/>
        <v>354</v>
      </c>
      <c r="C8517" s="67" cm="1">
        <f t="array" ref="C8517">INDEX('Step 5. Daily Avg Schedule Calc'!$A$2:$D$169,(WEEKDAY(A8517)-1)*24+HOUR(A8517)+1,3)</f>
        <v>1</v>
      </c>
      <c r="D8517" s="67" cm="1">
        <f t="array" ref="D8517">INDEX('Step 5. Daily Avg Schedule Calc'!$A$2:$D$169,(WEEKDAY(A8517)-1)*24+HOUR(A8517)+1,4)</f>
        <v>1</v>
      </c>
      <c r="E8517">
        <f>VLOOKUP(A8517,'Step 1.4 CNY OAT'!$A$1:$B$8761,2)</f>
        <v>56</v>
      </c>
      <c r="F8517" s="11">
        <f ca="1">('Step 3. Regression'!$B$18*E8517^2+'Step 3. Regression'!$C$18*E8517+'Step 3. Regression'!$D$18)*C8517</f>
        <v>5.2950036303641443</v>
      </c>
      <c r="G8517" s="11">
        <f ca="1">('Step 3. Regression'!$G$18*E8517^2+'Step 3. Regression'!$H$18*E8517+'Step 3. Regression'!$I$18)*D8517</f>
        <v>2.7042795630144352</v>
      </c>
    </row>
    <row r="8518" spans="1:7" x14ac:dyDescent="0.25">
      <c r="A8518" s="8">
        <f>IF(ISBLANK('Step 1.4 CNY OAT'!A8518),"-",'Step 1.4 CNY OAT'!A8518)</f>
        <v>43455.833333333336</v>
      </c>
      <c r="B8518" s="26">
        <f t="shared" si="151"/>
        <v>354</v>
      </c>
      <c r="C8518" s="67" cm="1">
        <f t="array" ref="C8518">INDEX('Step 5. Daily Avg Schedule Calc'!$A$2:$D$169,(WEEKDAY(A8518)-1)*24+HOUR(A8518)+1,3)</f>
        <v>1</v>
      </c>
      <c r="D8518" s="67" cm="1">
        <f t="array" ref="D8518">INDEX('Step 5. Daily Avg Schedule Calc'!$A$2:$D$169,(WEEKDAY(A8518)-1)*24+HOUR(A8518)+1,4)</f>
        <v>1</v>
      </c>
      <c r="E8518">
        <f>VLOOKUP(A8518,'Step 1.4 CNY OAT'!$A$1:$B$8761,2)</f>
        <v>58</v>
      </c>
      <c r="F8518" s="11">
        <f ca="1">('Step 3. Regression'!$B$18*E8518^2+'Step 3. Regression'!$C$18*E8518+'Step 3. Regression'!$D$18)*C8518</f>
        <v>5.2866242144754043</v>
      </c>
      <c r="G8518" s="11">
        <f ca="1">('Step 3. Regression'!$G$18*E8518^2+'Step 3. Regression'!$H$18*E8518+'Step 3. Regression'!$I$18)*D8518</f>
        <v>2.6924684658870004</v>
      </c>
    </row>
    <row r="8519" spans="1:7" x14ac:dyDescent="0.25">
      <c r="A8519" s="8">
        <f>IF(ISBLANK('Step 1.4 CNY OAT'!A8519),"-",'Step 1.4 CNY OAT'!A8519)</f>
        <v>43455.875</v>
      </c>
      <c r="B8519" s="26">
        <f t="shared" si="151"/>
        <v>354</v>
      </c>
      <c r="C8519" s="67" cm="1">
        <f t="array" ref="C8519">INDEX('Step 5. Daily Avg Schedule Calc'!$A$2:$D$169,(WEEKDAY(A8519)-1)*24+HOUR(A8519)+1,3)</f>
        <v>1</v>
      </c>
      <c r="D8519" s="67" cm="1">
        <f t="array" ref="D8519">INDEX('Step 5. Daily Avg Schedule Calc'!$A$2:$D$169,(WEEKDAY(A8519)-1)*24+HOUR(A8519)+1,4)</f>
        <v>1</v>
      </c>
      <c r="E8519">
        <f>VLOOKUP(A8519,'Step 1.4 CNY OAT'!$A$1:$B$8761,2)</f>
        <v>56</v>
      </c>
      <c r="F8519" s="11">
        <f ca="1">('Step 3. Regression'!$B$18*E8519^2+'Step 3. Regression'!$C$18*E8519+'Step 3. Regression'!$D$18)*C8519</f>
        <v>5.2950036303641443</v>
      </c>
      <c r="G8519" s="11">
        <f ca="1">('Step 3. Regression'!$G$18*E8519^2+'Step 3. Regression'!$H$18*E8519+'Step 3. Regression'!$I$18)*D8519</f>
        <v>2.7042795630144352</v>
      </c>
    </row>
    <row r="8520" spans="1:7" x14ac:dyDescent="0.25">
      <c r="A8520" s="8">
        <f>IF(ISBLANK('Step 1.4 CNY OAT'!A8520),"-",'Step 1.4 CNY OAT'!A8520)</f>
        <v>43455.916666666664</v>
      </c>
      <c r="B8520" s="26">
        <f t="shared" si="151"/>
        <v>354</v>
      </c>
      <c r="C8520" s="67" cm="1">
        <f t="array" ref="C8520">INDEX('Step 5. Daily Avg Schedule Calc'!$A$2:$D$169,(WEEKDAY(A8520)-1)*24+HOUR(A8520)+1,3)</f>
        <v>1</v>
      </c>
      <c r="D8520" s="67" cm="1">
        <f t="array" ref="D8520">INDEX('Step 5. Daily Avg Schedule Calc'!$A$2:$D$169,(WEEKDAY(A8520)-1)*24+HOUR(A8520)+1,4)</f>
        <v>1</v>
      </c>
      <c r="E8520">
        <f>VLOOKUP(A8520,'Step 1.4 CNY OAT'!$A$1:$B$8761,2)</f>
        <v>54</v>
      </c>
      <c r="F8520" s="11">
        <f ca="1">('Step 3. Regression'!$B$18*E8520^2+'Step 3. Regression'!$C$18*E8520+'Step 3. Regression'!$D$18)*C8520</f>
        <v>5.3227835878365486</v>
      </c>
      <c r="G8520" s="11">
        <f ca="1">('Step 3. Regression'!$G$18*E8520^2+'Step 3. Regression'!$H$18*E8520+'Step 3. Regression'!$I$18)*D8520</f>
        <v>2.721079962759787</v>
      </c>
    </row>
    <row r="8521" spans="1:7" x14ac:dyDescent="0.25">
      <c r="A8521" s="8">
        <f>IF(ISBLANK('Step 1.4 CNY OAT'!A8521),"-",'Step 1.4 CNY OAT'!A8521)</f>
        <v>43455.958333333336</v>
      </c>
      <c r="B8521" s="26">
        <f t="shared" si="151"/>
        <v>354</v>
      </c>
      <c r="C8521" s="67" cm="1">
        <f t="array" ref="C8521">INDEX('Step 5. Daily Avg Schedule Calc'!$A$2:$D$169,(WEEKDAY(A8521)-1)*24+HOUR(A8521)+1,3)</f>
        <v>1</v>
      </c>
      <c r="D8521" s="67" cm="1">
        <f t="array" ref="D8521">INDEX('Step 5. Daily Avg Schedule Calc'!$A$2:$D$169,(WEEKDAY(A8521)-1)*24+HOUR(A8521)+1,4)</f>
        <v>1</v>
      </c>
      <c r="E8521">
        <f>VLOOKUP(A8521,'Step 1.4 CNY OAT'!$A$1:$B$8761,2)</f>
        <v>53</v>
      </c>
      <c r="F8521" s="11">
        <f ca="1">('Step 3. Regression'!$B$18*E8521^2+'Step 3. Regression'!$C$18*E8521+'Step 3. Regression'!$D$18)*C8521</f>
        <v>5.3439487696666266</v>
      </c>
      <c r="G8521" s="11">
        <f ca="1">('Step 3. Regression'!$G$18*E8521^2+'Step 3. Regression'!$H$18*E8521+'Step 3. Regression'!$I$18)*D8521</f>
        <v>2.7313511511141835</v>
      </c>
    </row>
    <row r="8522" spans="1:7" x14ac:dyDescent="0.25">
      <c r="A8522" s="8">
        <f>IF(ISBLANK('Step 1.4 CNY OAT'!A8522),"-",'Step 1.4 CNY OAT'!A8522)</f>
        <v>43456</v>
      </c>
      <c r="B8522" s="26">
        <f t="shared" si="151"/>
        <v>355</v>
      </c>
      <c r="C8522" s="67" cm="1">
        <f t="array" ref="C8522">INDEX('Step 5. Daily Avg Schedule Calc'!$A$2:$D$169,(WEEKDAY(A8522)-1)*24+HOUR(A8522)+1,3)</f>
        <v>1</v>
      </c>
      <c r="D8522" s="67" cm="1">
        <f t="array" ref="D8522">INDEX('Step 5. Daily Avg Schedule Calc'!$A$2:$D$169,(WEEKDAY(A8522)-1)*24+HOUR(A8522)+1,4)</f>
        <v>1</v>
      </c>
      <c r="E8522">
        <f>VLOOKUP(A8522,'Step 1.4 CNY OAT'!$A$1:$B$8761,2)</f>
        <v>52</v>
      </c>
      <c r="F8522" s="11">
        <f ca="1">('Step 3. Regression'!$B$18*E8522^2+'Step 3. Regression'!$C$18*E8522+'Step 3. Regression'!$D$18)*C8522</f>
        <v>5.3699640868926206</v>
      </c>
      <c r="G8522" s="11">
        <f ca="1">('Step 3. Regression'!$G$18*E8522^2+'Step 3. Regression'!$H$18*E8522+'Step 3. Regression'!$I$18)*D8522</f>
        <v>2.7428696651230586</v>
      </c>
    </row>
    <row r="8523" spans="1:7" x14ac:dyDescent="0.25">
      <c r="A8523" s="8">
        <f>IF(ISBLANK('Step 1.4 CNY OAT'!A8523),"-",'Step 1.4 CNY OAT'!A8523)</f>
        <v>43456.041666666664</v>
      </c>
      <c r="B8523" s="26">
        <f t="shared" si="151"/>
        <v>355</v>
      </c>
      <c r="C8523" s="67" cm="1">
        <f t="array" ref="C8523">INDEX('Step 5. Daily Avg Schedule Calc'!$A$2:$D$169,(WEEKDAY(A8523)-1)*24+HOUR(A8523)+1,3)</f>
        <v>1</v>
      </c>
      <c r="D8523" s="67" cm="1">
        <f t="array" ref="D8523">INDEX('Step 5. Daily Avg Schedule Calc'!$A$2:$D$169,(WEEKDAY(A8523)-1)*24+HOUR(A8523)+1,4)</f>
        <v>1</v>
      </c>
      <c r="E8523">
        <f>VLOOKUP(A8523,'Step 1.4 CNY OAT'!$A$1:$B$8761,2)</f>
        <v>51</v>
      </c>
      <c r="F8523" s="11">
        <f ca="1">('Step 3. Regression'!$B$18*E8523^2+'Step 3. Regression'!$C$18*E8523+'Step 3. Regression'!$D$18)*C8523</f>
        <v>5.4008295395145307</v>
      </c>
      <c r="G8523" s="11">
        <f ca="1">('Step 3. Regression'!$G$18*E8523^2+'Step 3. Regression'!$H$18*E8523+'Step 3. Regression'!$I$18)*D8523</f>
        <v>2.7556355047864143</v>
      </c>
    </row>
    <row r="8524" spans="1:7" x14ac:dyDescent="0.25">
      <c r="A8524" s="8">
        <f>IF(ISBLANK('Step 1.4 CNY OAT'!A8524),"-",'Step 1.4 CNY OAT'!A8524)</f>
        <v>43456.083333333336</v>
      </c>
      <c r="B8524" s="26">
        <f t="shared" si="151"/>
        <v>355</v>
      </c>
      <c r="C8524" s="67" cm="1">
        <f t="array" ref="C8524">INDEX('Step 5. Daily Avg Schedule Calc'!$A$2:$D$169,(WEEKDAY(A8524)-1)*24+HOUR(A8524)+1,3)</f>
        <v>1</v>
      </c>
      <c r="D8524" s="67" cm="1">
        <f t="array" ref="D8524">INDEX('Step 5. Daily Avg Schedule Calc'!$A$2:$D$169,(WEEKDAY(A8524)-1)*24+HOUR(A8524)+1,4)</f>
        <v>1</v>
      </c>
      <c r="E8524">
        <f>VLOOKUP(A8524,'Step 1.4 CNY OAT'!$A$1:$B$8761,2)</f>
        <v>51</v>
      </c>
      <c r="F8524" s="11">
        <f ca="1">('Step 3. Regression'!$B$18*E8524^2+'Step 3. Regression'!$C$18*E8524+'Step 3. Regression'!$D$18)*C8524</f>
        <v>5.4008295395145307</v>
      </c>
      <c r="G8524" s="11">
        <f ca="1">('Step 3. Regression'!$G$18*E8524^2+'Step 3. Regression'!$H$18*E8524+'Step 3. Regression'!$I$18)*D8524</f>
        <v>2.7556355047864143</v>
      </c>
    </row>
    <row r="8525" spans="1:7" x14ac:dyDescent="0.25">
      <c r="A8525" s="8">
        <f>IF(ISBLANK('Step 1.4 CNY OAT'!A8525),"-",'Step 1.4 CNY OAT'!A8525)</f>
        <v>43456.125</v>
      </c>
      <c r="B8525" s="26">
        <f t="shared" si="151"/>
        <v>355</v>
      </c>
      <c r="C8525" s="67" cm="1">
        <f t="array" ref="C8525">INDEX('Step 5. Daily Avg Schedule Calc'!$A$2:$D$169,(WEEKDAY(A8525)-1)*24+HOUR(A8525)+1,3)</f>
        <v>1</v>
      </c>
      <c r="D8525" s="67" cm="1">
        <f t="array" ref="D8525">INDEX('Step 5. Daily Avg Schedule Calc'!$A$2:$D$169,(WEEKDAY(A8525)-1)*24+HOUR(A8525)+1,4)</f>
        <v>1</v>
      </c>
      <c r="E8525">
        <f>VLOOKUP(A8525,'Step 1.4 CNY OAT'!$A$1:$B$8761,2)</f>
        <v>51</v>
      </c>
      <c r="F8525" s="11">
        <f ca="1">('Step 3. Regression'!$B$18*E8525^2+'Step 3. Regression'!$C$18*E8525+'Step 3. Regression'!$D$18)*C8525</f>
        <v>5.4008295395145307</v>
      </c>
      <c r="G8525" s="11">
        <f ca="1">('Step 3. Regression'!$G$18*E8525^2+'Step 3. Regression'!$H$18*E8525+'Step 3. Regression'!$I$18)*D8525</f>
        <v>2.7556355047864143</v>
      </c>
    </row>
    <row r="8526" spans="1:7" x14ac:dyDescent="0.25">
      <c r="A8526" s="8">
        <f>IF(ISBLANK('Step 1.4 CNY OAT'!A8526),"-",'Step 1.4 CNY OAT'!A8526)</f>
        <v>43456.166666666664</v>
      </c>
      <c r="B8526" s="26">
        <f t="shared" si="151"/>
        <v>355</v>
      </c>
      <c r="C8526" s="67" cm="1">
        <f t="array" ref="C8526">INDEX('Step 5. Daily Avg Schedule Calc'!$A$2:$D$169,(WEEKDAY(A8526)-1)*24+HOUR(A8526)+1,3)</f>
        <v>1</v>
      </c>
      <c r="D8526" s="67" cm="1">
        <f t="array" ref="D8526">INDEX('Step 5. Daily Avg Schedule Calc'!$A$2:$D$169,(WEEKDAY(A8526)-1)*24+HOUR(A8526)+1,4)</f>
        <v>1</v>
      </c>
      <c r="E8526">
        <f>VLOOKUP(A8526,'Step 1.4 CNY OAT'!$A$1:$B$8761,2)</f>
        <v>52</v>
      </c>
      <c r="F8526" s="11">
        <f ca="1">('Step 3. Regression'!$B$18*E8526^2+'Step 3. Regression'!$C$18*E8526+'Step 3. Regression'!$D$18)*C8526</f>
        <v>5.3699640868926206</v>
      </c>
      <c r="G8526" s="11">
        <f ca="1">('Step 3. Regression'!$G$18*E8526^2+'Step 3. Regression'!$H$18*E8526+'Step 3. Regression'!$I$18)*D8526</f>
        <v>2.7428696651230586</v>
      </c>
    </row>
    <row r="8527" spans="1:7" x14ac:dyDescent="0.25">
      <c r="A8527" s="8">
        <f>IF(ISBLANK('Step 1.4 CNY OAT'!A8527),"-",'Step 1.4 CNY OAT'!A8527)</f>
        <v>43456.208333333336</v>
      </c>
      <c r="B8527" s="26">
        <f t="shared" si="151"/>
        <v>355</v>
      </c>
      <c r="C8527" s="67" cm="1">
        <f t="array" ref="C8527">INDEX('Step 5. Daily Avg Schedule Calc'!$A$2:$D$169,(WEEKDAY(A8527)-1)*24+HOUR(A8527)+1,3)</f>
        <v>1</v>
      </c>
      <c r="D8527" s="67" cm="1">
        <f t="array" ref="D8527">INDEX('Step 5. Daily Avg Schedule Calc'!$A$2:$D$169,(WEEKDAY(A8527)-1)*24+HOUR(A8527)+1,4)</f>
        <v>1</v>
      </c>
      <c r="E8527">
        <f>VLOOKUP(A8527,'Step 1.4 CNY OAT'!$A$1:$B$8761,2)</f>
        <v>52</v>
      </c>
      <c r="F8527" s="11">
        <f ca="1">('Step 3. Regression'!$B$18*E8527^2+'Step 3. Regression'!$C$18*E8527+'Step 3. Regression'!$D$18)*C8527</f>
        <v>5.3699640868926206</v>
      </c>
      <c r="G8527" s="11">
        <f ca="1">('Step 3. Regression'!$G$18*E8527^2+'Step 3. Regression'!$H$18*E8527+'Step 3. Regression'!$I$18)*D8527</f>
        <v>2.7428696651230586</v>
      </c>
    </row>
    <row r="8528" spans="1:7" x14ac:dyDescent="0.25">
      <c r="A8528" s="8">
        <f>IF(ISBLANK('Step 1.4 CNY OAT'!A8528),"-",'Step 1.4 CNY OAT'!A8528)</f>
        <v>43456.25</v>
      </c>
      <c r="B8528" s="26">
        <f t="shared" si="151"/>
        <v>355</v>
      </c>
      <c r="C8528" s="67" cm="1">
        <f t="array" ref="C8528">INDEX('Step 5. Daily Avg Schedule Calc'!$A$2:$D$169,(WEEKDAY(A8528)-1)*24+HOUR(A8528)+1,3)</f>
        <v>1</v>
      </c>
      <c r="D8528" s="67" cm="1">
        <f t="array" ref="D8528">INDEX('Step 5. Daily Avg Schedule Calc'!$A$2:$D$169,(WEEKDAY(A8528)-1)*24+HOUR(A8528)+1,4)</f>
        <v>1</v>
      </c>
      <c r="E8528">
        <f>VLOOKUP(A8528,'Step 1.4 CNY OAT'!$A$1:$B$8761,2)</f>
        <v>52</v>
      </c>
      <c r="F8528" s="11">
        <f ca="1">('Step 3. Regression'!$B$18*E8528^2+'Step 3. Regression'!$C$18*E8528+'Step 3. Regression'!$D$18)*C8528</f>
        <v>5.3699640868926206</v>
      </c>
      <c r="G8528" s="11">
        <f ca="1">('Step 3. Regression'!$G$18*E8528^2+'Step 3. Regression'!$H$18*E8528+'Step 3. Regression'!$I$18)*D8528</f>
        <v>2.7428696651230586</v>
      </c>
    </row>
    <row r="8529" spans="1:7" x14ac:dyDescent="0.25">
      <c r="A8529" s="8">
        <f>IF(ISBLANK('Step 1.4 CNY OAT'!A8529),"-",'Step 1.4 CNY OAT'!A8529)</f>
        <v>43456.291666666664</v>
      </c>
      <c r="B8529" s="26">
        <f t="shared" si="151"/>
        <v>355</v>
      </c>
      <c r="C8529" s="67" cm="1">
        <f t="array" ref="C8529">INDEX('Step 5. Daily Avg Schedule Calc'!$A$2:$D$169,(WEEKDAY(A8529)-1)*24+HOUR(A8529)+1,3)</f>
        <v>1</v>
      </c>
      <c r="D8529" s="67" cm="1">
        <f t="array" ref="D8529">INDEX('Step 5. Daily Avg Schedule Calc'!$A$2:$D$169,(WEEKDAY(A8529)-1)*24+HOUR(A8529)+1,4)</f>
        <v>1</v>
      </c>
      <c r="E8529">
        <f>VLOOKUP(A8529,'Step 1.4 CNY OAT'!$A$1:$B$8761,2)</f>
        <v>49</v>
      </c>
      <c r="F8529" s="11">
        <f ca="1">('Step 3. Regression'!$B$18*E8529^2+'Step 3. Regression'!$C$18*E8529+'Step 3. Regression'!$D$18)*C8529</f>
        <v>5.4771108509461008</v>
      </c>
      <c r="G8529" s="11">
        <f ca="1">('Step 3. Regression'!$G$18*E8529^2+'Step 3. Regression'!$H$18*E8529+'Step 3. Regression'!$I$18)*D8529</f>
        <v>2.7849091610765626</v>
      </c>
    </row>
    <row r="8530" spans="1:7" x14ac:dyDescent="0.25">
      <c r="A8530" s="8">
        <f>IF(ISBLANK('Step 1.4 CNY OAT'!A8530),"-",'Step 1.4 CNY OAT'!A8530)</f>
        <v>43456.333333333336</v>
      </c>
      <c r="B8530" s="26">
        <f t="shared" si="151"/>
        <v>355</v>
      </c>
      <c r="C8530" s="67" cm="1">
        <f t="array" ref="C8530">INDEX('Step 5. Daily Avg Schedule Calc'!$A$2:$D$169,(WEEKDAY(A8530)-1)*24+HOUR(A8530)+1,3)</f>
        <v>1</v>
      </c>
      <c r="D8530" s="67" cm="1">
        <f t="array" ref="D8530">INDEX('Step 5. Daily Avg Schedule Calc'!$A$2:$D$169,(WEEKDAY(A8530)-1)*24+HOUR(A8530)+1,4)</f>
        <v>1</v>
      </c>
      <c r="E8530">
        <f>VLOOKUP(A8530,'Step 1.4 CNY OAT'!$A$1:$B$8761,2)</f>
        <v>44</v>
      </c>
      <c r="F8530" s="11">
        <f ca="1">('Step 3. Regression'!$B$18*E8530^2+'Step 3. Regression'!$C$18*E8530+'Step 3. Regression'!$D$18)*C8530</f>
        <v>5.7526914989535705</v>
      </c>
      <c r="G8530" s="11">
        <f ca="1">('Step 3. Regression'!$G$18*E8530^2+'Step 3. Regression'!$H$18*E8530+'Step 3. Regression'!$I$18)*D8530</f>
        <v>2.8799215007553269</v>
      </c>
    </row>
    <row r="8531" spans="1:7" x14ac:dyDescent="0.25">
      <c r="A8531" s="8">
        <f>IF(ISBLANK('Step 1.4 CNY OAT'!A8531),"-",'Step 1.4 CNY OAT'!A8531)</f>
        <v>43456.375</v>
      </c>
      <c r="B8531" s="26">
        <f t="shared" si="151"/>
        <v>355</v>
      </c>
      <c r="C8531" s="67" cm="1">
        <f t="array" ref="C8531">INDEX('Step 5. Daily Avg Schedule Calc'!$A$2:$D$169,(WEEKDAY(A8531)-1)*24+HOUR(A8531)+1,3)</f>
        <v>1</v>
      </c>
      <c r="D8531" s="67" cm="1">
        <f t="array" ref="D8531">INDEX('Step 5. Daily Avg Schedule Calc'!$A$2:$D$169,(WEEKDAY(A8531)-1)*24+HOUR(A8531)+1,4)</f>
        <v>1</v>
      </c>
      <c r="E8531">
        <f>VLOOKUP(A8531,'Step 1.4 CNY OAT'!$A$1:$B$8761,2)</f>
        <v>43</v>
      </c>
      <c r="F8531" s="11">
        <f ca="1">('Step 3. Regression'!$B$18*E8531^2+'Step 3. Regression'!$C$18*E8531+'Step 3. Regression'!$D$18)*C8531</f>
        <v>5.8223580347428134</v>
      </c>
      <c r="G8531" s="11">
        <f ca="1">('Step 3. Regression'!$G$18*E8531^2+'Step 3. Regression'!$H$18*E8531+'Step 3. Regression'!$I$18)*D8531</f>
        <v>2.902665945654519</v>
      </c>
    </row>
    <row r="8532" spans="1:7" x14ac:dyDescent="0.25">
      <c r="A8532" s="8">
        <f>IF(ISBLANK('Step 1.4 CNY OAT'!A8532),"-",'Step 1.4 CNY OAT'!A8532)</f>
        <v>43456.416666666664</v>
      </c>
      <c r="B8532" s="26">
        <f t="shared" si="151"/>
        <v>355</v>
      </c>
      <c r="C8532" s="67" cm="1">
        <f t="array" ref="C8532">INDEX('Step 5. Daily Avg Schedule Calc'!$A$2:$D$169,(WEEKDAY(A8532)-1)*24+HOUR(A8532)+1,3)</f>
        <v>1</v>
      </c>
      <c r="D8532" s="67" cm="1">
        <f t="array" ref="D8532">INDEX('Step 5. Daily Avg Schedule Calc'!$A$2:$D$169,(WEEKDAY(A8532)-1)*24+HOUR(A8532)+1,4)</f>
        <v>1</v>
      </c>
      <c r="E8532">
        <f>VLOOKUP(A8532,'Step 1.4 CNY OAT'!$A$1:$B$8761,2)</f>
        <v>43</v>
      </c>
      <c r="F8532" s="11">
        <f ca="1">('Step 3. Regression'!$B$18*E8532^2+'Step 3. Regression'!$C$18*E8532+'Step 3. Regression'!$D$18)*C8532</f>
        <v>5.8223580347428134</v>
      </c>
      <c r="G8532" s="11">
        <f ca="1">('Step 3. Regression'!$G$18*E8532^2+'Step 3. Regression'!$H$18*E8532+'Step 3. Regression'!$I$18)*D8532</f>
        <v>2.902665945654519</v>
      </c>
    </row>
    <row r="8533" spans="1:7" x14ac:dyDescent="0.25">
      <c r="A8533" s="8">
        <f>IF(ISBLANK('Step 1.4 CNY OAT'!A8533),"-",'Step 1.4 CNY OAT'!A8533)</f>
        <v>43456.458333333336</v>
      </c>
      <c r="B8533" s="26">
        <f t="shared" si="151"/>
        <v>355</v>
      </c>
      <c r="C8533" s="67" cm="1">
        <f t="array" ref="C8533">INDEX('Step 5. Daily Avg Schedule Calc'!$A$2:$D$169,(WEEKDAY(A8533)-1)*24+HOUR(A8533)+1,3)</f>
        <v>1</v>
      </c>
      <c r="D8533" s="67" cm="1">
        <f t="array" ref="D8533">INDEX('Step 5. Daily Avg Schedule Calc'!$A$2:$D$169,(WEEKDAY(A8533)-1)*24+HOUR(A8533)+1,4)</f>
        <v>1</v>
      </c>
      <c r="E8533">
        <f>VLOOKUP(A8533,'Step 1.4 CNY OAT'!$A$1:$B$8761,2)</f>
        <v>43</v>
      </c>
      <c r="F8533" s="11">
        <f ca="1">('Step 3. Regression'!$B$18*E8533^2+'Step 3. Regression'!$C$18*E8533+'Step 3. Regression'!$D$18)*C8533</f>
        <v>5.8223580347428134</v>
      </c>
      <c r="G8533" s="11">
        <f ca="1">('Step 3. Regression'!$G$18*E8533^2+'Step 3. Regression'!$H$18*E8533+'Step 3. Regression'!$I$18)*D8533</f>
        <v>2.902665945654519</v>
      </c>
    </row>
    <row r="8534" spans="1:7" x14ac:dyDescent="0.25">
      <c r="A8534" s="8">
        <f>IF(ISBLANK('Step 1.4 CNY OAT'!A8534),"-",'Step 1.4 CNY OAT'!A8534)</f>
        <v>43456.5</v>
      </c>
      <c r="B8534" s="26">
        <f t="shared" si="151"/>
        <v>355</v>
      </c>
      <c r="C8534" s="67" cm="1">
        <f t="array" ref="C8534">INDEX('Step 5. Daily Avg Schedule Calc'!$A$2:$D$169,(WEEKDAY(A8534)-1)*24+HOUR(A8534)+1,3)</f>
        <v>1</v>
      </c>
      <c r="D8534" s="67" cm="1">
        <f t="array" ref="D8534">INDEX('Step 5. Daily Avg Schedule Calc'!$A$2:$D$169,(WEEKDAY(A8534)-1)*24+HOUR(A8534)+1,4)</f>
        <v>1</v>
      </c>
      <c r="E8534">
        <f>VLOOKUP(A8534,'Step 1.4 CNY OAT'!$A$1:$B$8761,2)</f>
        <v>43</v>
      </c>
      <c r="F8534" s="11">
        <f ca="1">('Step 3. Regression'!$B$18*E8534^2+'Step 3. Regression'!$C$18*E8534+'Step 3. Regression'!$D$18)*C8534</f>
        <v>5.8223580347428134</v>
      </c>
      <c r="G8534" s="11">
        <f ca="1">('Step 3. Regression'!$G$18*E8534^2+'Step 3. Regression'!$H$18*E8534+'Step 3. Regression'!$I$18)*D8534</f>
        <v>2.902665945654519</v>
      </c>
    </row>
    <row r="8535" spans="1:7" x14ac:dyDescent="0.25">
      <c r="A8535" s="8">
        <f>IF(ISBLANK('Step 1.4 CNY OAT'!A8535),"-",'Step 1.4 CNY OAT'!A8535)</f>
        <v>43456.541666666664</v>
      </c>
      <c r="B8535" s="26">
        <f t="shared" si="151"/>
        <v>355</v>
      </c>
      <c r="C8535" s="67" cm="1">
        <f t="array" ref="C8535">INDEX('Step 5. Daily Avg Schedule Calc'!$A$2:$D$169,(WEEKDAY(A8535)-1)*24+HOUR(A8535)+1,3)</f>
        <v>1</v>
      </c>
      <c r="D8535" s="67" cm="1">
        <f t="array" ref="D8535">INDEX('Step 5. Daily Avg Schedule Calc'!$A$2:$D$169,(WEEKDAY(A8535)-1)*24+HOUR(A8535)+1,4)</f>
        <v>1</v>
      </c>
      <c r="E8535">
        <f>VLOOKUP(A8535,'Step 1.4 CNY OAT'!$A$1:$B$8761,2)</f>
        <v>43</v>
      </c>
      <c r="F8535" s="11">
        <f ca="1">('Step 3. Regression'!$B$18*E8535^2+'Step 3. Regression'!$C$18*E8535+'Step 3. Regression'!$D$18)*C8535</f>
        <v>5.8223580347428134</v>
      </c>
      <c r="G8535" s="11">
        <f ca="1">('Step 3. Regression'!$G$18*E8535^2+'Step 3. Regression'!$H$18*E8535+'Step 3. Regression'!$I$18)*D8535</f>
        <v>2.902665945654519</v>
      </c>
    </row>
    <row r="8536" spans="1:7" x14ac:dyDescent="0.25">
      <c r="A8536" s="8">
        <f>IF(ISBLANK('Step 1.4 CNY OAT'!A8536),"-",'Step 1.4 CNY OAT'!A8536)</f>
        <v>43456.583333333336</v>
      </c>
      <c r="B8536" s="26">
        <f t="shared" si="151"/>
        <v>355</v>
      </c>
      <c r="C8536" s="67" cm="1">
        <f t="array" ref="C8536">INDEX('Step 5. Daily Avg Schedule Calc'!$A$2:$D$169,(WEEKDAY(A8536)-1)*24+HOUR(A8536)+1,3)</f>
        <v>1</v>
      </c>
      <c r="D8536" s="67" cm="1">
        <f t="array" ref="D8536">INDEX('Step 5. Daily Avg Schedule Calc'!$A$2:$D$169,(WEEKDAY(A8536)-1)*24+HOUR(A8536)+1,4)</f>
        <v>1</v>
      </c>
      <c r="E8536">
        <f>VLOOKUP(A8536,'Step 1.4 CNY OAT'!$A$1:$B$8761,2)</f>
        <v>43</v>
      </c>
      <c r="F8536" s="11">
        <f ca="1">('Step 3. Regression'!$B$18*E8536^2+'Step 3. Regression'!$C$18*E8536+'Step 3. Regression'!$D$18)*C8536</f>
        <v>5.8223580347428134</v>
      </c>
      <c r="G8536" s="11">
        <f ca="1">('Step 3. Regression'!$G$18*E8536^2+'Step 3. Regression'!$H$18*E8536+'Step 3. Regression'!$I$18)*D8536</f>
        <v>2.902665945654519</v>
      </c>
    </row>
    <row r="8537" spans="1:7" x14ac:dyDescent="0.25">
      <c r="A8537" s="8">
        <f>IF(ISBLANK('Step 1.4 CNY OAT'!A8537),"-",'Step 1.4 CNY OAT'!A8537)</f>
        <v>43456.625</v>
      </c>
      <c r="B8537" s="26">
        <f t="shared" si="151"/>
        <v>355</v>
      </c>
      <c r="C8537" s="67" cm="1">
        <f t="array" ref="C8537">INDEX('Step 5. Daily Avg Schedule Calc'!$A$2:$D$169,(WEEKDAY(A8537)-1)*24+HOUR(A8537)+1,3)</f>
        <v>1</v>
      </c>
      <c r="D8537" s="67" cm="1">
        <f t="array" ref="D8537">INDEX('Step 5. Daily Avg Schedule Calc'!$A$2:$D$169,(WEEKDAY(A8537)-1)*24+HOUR(A8537)+1,4)</f>
        <v>1</v>
      </c>
      <c r="E8537">
        <f>VLOOKUP(A8537,'Step 1.4 CNY OAT'!$A$1:$B$8761,2)</f>
        <v>43</v>
      </c>
      <c r="F8537" s="11">
        <f ca="1">('Step 3. Regression'!$B$18*E8537^2+'Step 3. Regression'!$C$18*E8537+'Step 3. Regression'!$D$18)*C8537</f>
        <v>5.8223580347428134</v>
      </c>
      <c r="G8537" s="11">
        <f ca="1">('Step 3. Regression'!$G$18*E8537^2+'Step 3. Regression'!$H$18*E8537+'Step 3. Regression'!$I$18)*D8537</f>
        <v>2.902665945654519</v>
      </c>
    </row>
    <row r="8538" spans="1:7" x14ac:dyDescent="0.25">
      <c r="A8538" s="8">
        <f>IF(ISBLANK('Step 1.4 CNY OAT'!A8538),"-",'Step 1.4 CNY OAT'!A8538)</f>
        <v>43456.666666666664</v>
      </c>
      <c r="B8538" s="26">
        <f t="shared" si="151"/>
        <v>355</v>
      </c>
      <c r="C8538" s="67" cm="1">
        <f t="array" ref="C8538">INDEX('Step 5. Daily Avg Schedule Calc'!$A$2:$D$169,(WEEKDAY(A8538)-1)*24+HOUR(A8538)+1,3)</f>
        <v>1</v>
      </c>
      <c r="D8538" s="67" cm="1">
        <f t="array" ref="D8538">INDEX('Step 5. Daily Avg Schedule Calc'!$A$2:$D$169,(WEEKDAY(A8538)-1)*24+HOUR(A8538)+1,4)</f>
        <v>1</v>
      </c>
      <c r="E8538">
        <f>VLOOKUP(A8538,'Step 1.4 CNY OAT'!$A$1:$B$8761,2)</f>
        <v>44</v>
      </c>
      <c r="F8538" s="11">
        <f ca="1">('Step 3. Regression'!$B$18*E8538^2+'Step 3. Regression'!$C$18*E8538+'Step 3. Regression'!$D$18)*C8538</f>
        <v>5.7526914989535705</v>
      </c>
      <c r="G8538" s="11">
        <f ca="1">('Step 3. Regression'!$G$18*E8538^2+'Step 3. Regression'!$H$18*E8538+'Step 3. Regression'!$I$18)*D8538</f>
        <v>2.8799215007553269</v>
      </c>
    </row>
    <row r="8539" spans="1:7" x14ac:dyDescent="0.25">
      <c r="A8539" s="8">
        <f>IF(ISBLANK('Step 1.4 CNY OAT'!A8539),"-",'Step 1.4 CNY OAT'!A8539)</f>
        <v>43456.708333333336</v>
      </c>
      <c r="B8539" s="26">
        <f t="shared" si="151"/>
        <v>355</v>
      </c>
      <c r="C8539" s="67" cm="1">
        <f t="array" ref="C8539">INDEX('Step 5. Daily Avg Schedule Calc'!$A$2:$D$169,(WEEKDAY(A8539)-1)*24+HOUR(A8539)+1,3)</f>
        <v>1</v>
      </c>
      <c r="D8539" s="67" cm="1">
        <f t="array" ref="D8539">INDEX('Step 5. Daily Avg Schedule Calc'!$A$2:$D$169,(WEEKDAY(A8539)-1)*24+HOUR(A8539)+1,4)</f>
        <v>1</v>
      </c>
      <c r="E8539">
        <f>VLOOKUP(A8539,'Step 1.4 CNY OAT'!$A$1:$B$8761,2)</f>
        <v>43</v>
      </c>
      <c r="F8539" s="11">
        <f ca="1">('Step 3. Regression'!$B$18*E8539^2+'Step 3. Regression'!$C$18*E8539+'Step 3. Regression'!$D$18)*C8539</f>
        <v>5.8223580347428134</v>
      </c>
      <c r="G8539" s="11">
        <f ca="1">('Step 3. Regression'!$G$18*E8539^2+'Step 3. Regression'!$H$18*E8539+'Step 3. Regression'!$I$18)*D8539</f>
        <v>2.902665945654519</v>
      </c>
    </row>
    <row r="8540" spans="1:7" x14ac:dyDescent="0.25">
      <c r="A8540" s="8">
        <f>IF(ISBLANK('Step 1.4 CNY OAT'!A8540),"-",'Step 1.4 CNY OAT'!A8540)</f>
        <v>43456.75</v>
      </c>
      <c r="B8540" s="26">
        <f t="shared" si="151"/>
        <v>355</v>
      </c>
      <c r="C8540" s="67" cm="1">
        <f t="array" ref="C8540">INDEX('Step 5. Daily Avg Schedule Calc'!$A$2:$D$169,(WEEKDAY(A8540)-1)*24+HOUR(A8540)+1,3)</f>
        <v>1</v>
      </c>
      <c r="D8540" s="67" cm="1">
        <f t="array" ref="D8540">INDEX('Step 5. Daily Avg Schedule Calc'!$A$2:$D$169,(WEEKDAY(A8540)-1)*24+HOUR(A8540)+1,4)</f>
        <v>1</v>
      </c>
      <c r="E8540">
        <f>VLOOKUP(A8540,'Step 1.4 CNY OAT'!$A$1:$B$8761,2)</f>
        <v>43</v>
      </c>
      <c r="F8540" s="11">
        <f ca="1">('Step 3. Regression'!$B$18*E8540^2+'Step 3. Regression'!$C$18*E8540+'Step 3. Regression'!$D$18)*C8540</f>
        <v>5.8223580347428134</v>
      </c>
      <c r="G8540" s="11">
        <f ca="1">('Step 3. Regression'!$G$18*E8540^2+'Step 3. Regression'!$H$18*E8540+'Step 3. Regression'!$I$18)*D8540</f>
        <v>2.902665945654519</v>
      </c>
    </row>
    <row r="8541" spans="1:7" x14ac:dyDescent="0.25">
      <c r="A8541" s="8">
        <f>IF(ISBLANK('Step 1.4 CNY OAT'!A8541),"-",'Step 1.4 CNY OAT'!A8541)</f>
        <v>43456.791666666664</v>
      </c>
      <c r="B8541" s="26">
        <f t="shared" si="151"/>
        <v>355</v>
      </c>
      <c r="C8541" s="67" cm="1">
        <f t="array" ref="C8541">INDEX('Step 5. Daily Avg Schedule Calc'!$A$2:$D$169,(WEEKDAY(A8541)-1)*24+HOUR(A8541)+1,3)</f>
        <v>1</v>
      </c>
      <c r="D8541" s="67" cm="1">
        <f t="array" ref="D8541">INDEX('Step 5. Daily Avg Schedule Calc'!$A$2:$D$169,(WEEKDAY(A8541)-1)*24+HOUR(A8541)+1,4)</f>
        <v>1</v>
      </c>
      <c r="E8541">
        <f>VLOOKUP(A8541,'Step 1.4 CNY OAT'!$A$1:$B$8761,2)</f>
        <v>42</v>
      </c>
      <c r="F8541" s="11">
        <f ca="1">('Step 3. Regression'!$B$18*E8541^2+'Step 3. Regression'!$C$18*E8541+'Step 3. Regression'!$D$18)*C8541</f>
        <v>5.8968747059279734</v>
      </c>
      <c r="G8541" s="11">
        <f ca="1">('Step 3. Regression'!$G$18*E8541^2+'Step 3. Regression'!$H$18*E8541+'Step 3. Regression'!$I$18)*D8541</f>
        <v>2.9266577162081897</v>
      </c>
    </row>
    <row r="8542" spans="1:7" x14ac:dyDescent="0.25">
      <c r="A8542" s="8">
        <f>IF(ISBLANK('Step 1.4 CNY OAT'!A8542),"-",'Step 1.4 CNY OAT'!A8542)</f>
        <v>43456.833333333336</v>
      </c>
      <c r="B8542" s="26">
        <f t="shared" si="151"/>
        <v>355</v>
      </c>
      <c r="C8542" s="67" cm="1">
        <f t="array" ref="C8542">INDEX('Step 5. Daily Avg Schedule Calc'!$A$2:$D$169,(WEEKDAY(A8542)-1)*24+HOUR(A8542)+1,3)</f>
        <v>1</v>
      </c>
      <c r="D8542" s="67" cm="1">
        <f t="array" ref="D8542">INDEX('Step 5. Daily Avg Schedule Calc'!$A$2:$D$169,(WEEKDAY(A8542)-1)*24+HOUR(A8542)+1,4)</f>
        <v>1</v>
      </c>
      <c r="E8542">
        <f>VLOOKUP(A8542,'Step 1.4 CNY OAT'!$A$1:$B$8761,2)</f>
        <v>42</v>
      </c>
      <c r="F8542" s="11">
        <f ca="1">('Step 3. Regression'!$B$18*E8542^2+'Step 3. Regression'!$C$18*E8542+'Step 3. Regression'!$D$18)*C8542</f>
        <v>5.8968747059279734</v>
      </c>
      <c r="G8542" s="11">
        <f ca="1">('Step 3. Regression'!$G$18*E8542^2+'Step 3. Regression'!$H$18*E8542+'Step 3. Regression'!$I$18)*D8542</f>
        <v>2.9266577162081897</v>
      </c>
    </row>
    <row r="8543" spans="1:7" x14ac:dyDescent="0.25">
      <c r="A8543" s="8">
        <f>IF(ISBLANK('Step 1.4 CNY OAT'!A8543),"-",'Step 1.4 CNY OAT'!A8543)</f>
        <v>43456.875</v>
      </c>
      <c r="B8543" s="26">
        <f t="shared" si="151"/>
        <v>355</v>
      </c>
      <c r="C8543" s="67" cm="1">
        <f t="array" ref="C8543">INDEX('Step 5. Daily Avg Schedule Calc'!$A$2:$D$169,(WEEKDAY(A8543)-1)*24+HOUR(A8543)+1,3)</f>
        <v>1</v>
      </c>
      <c r="D8543" s="67" cm="1">
        <f t="array" ref="D8543">INDEX('Step 5. Daily Avg Schedule Calc'!$A$2:$D$169,(WEEKDAY(A8543)-1)*24+HOUR(A8543)+1,4)</f>
        <v>1</v>
      </c>
      <c r="E8543">
        <f>VLOOKUP(A8543,'Step 1.4 CNY OAT'!$A$1:$B$8761,2)</f>
        <v>42</v>
      </c>
      <c r="F8543" s="11">
        <f ca="1">('Step 3. Regression'!$B$18*E8543^2+'Step 3. Regression'!$C$18*E8543+'Step 3. Regression'!$D$18)*C8543</f>
        <v>5.8968747059279734</v>
      </c>
      <c r="G8543" s="11">
        <f ca="1">('Step 3. Regression'!$G$18*E8543^2+'Step 3. Regression'!$H$18*E8543+'Step 3. Regression'!$I$18)*D8543</f>
        <v>2.9266577162081897</v>
      </c>
    </row>
    <row r="8544" spans="1:7" x14ac:dyDescent="0.25">
      <c r="A8544" s="8">
        <f>IF(ISBLANK('Step 1.4 CNY OAT'!A8544),"-",'Step 1.4 CNY OAT'!A8544)</f>
        <v>43456.916666666664</v>
      </c>
      <c r="B8544" s="26">
        <f t="shared" si="151"/>
        <v>355</v>
      </c>
      <c r="C8544" s="67" cm="1">
        <f t="array" ref="C8544">INDEX('Step 5. Daily Avg Schedule Calc'!$A$2:$D$169,(WEEKDAY(A8544)-1)*24+HOUR(A8544)+1,3)</f>
        <v>1</v>
      </c>
      <c r="D8544" s="67" cm="1">
        <f t="array" ref="D8544">INDEX('Step 5. Daily Avg Schedule Calc'!$A$2:$D$169,(WEEKDAY(A8544)-1)*24+HOUR(A8544)+1,4)</f>
        <v>1</v>
      </c>
      <c r="E8544">
        <f>VLOOKUP(A8544,'Step 1.4 CNY OAT'!$A$1:$B$8761,2)</f>
        <v>42</v>
      </c>
      <c r="F8544" s="11">
        <f ca="1">('Step 3. Regression'!$B$18*E8544^2+'Step 3. Regression'!$C$18*E8544+'Step 3. Regression'!$D$18)*C8544</f>
        <v>5.8968747059279734</v>
      </c>
      <c r="G8544" s="11">
        <f ca="1">('Step 3. Regression'!$G$18*E8544^2+'Step 3. Regression'!$H$18*E8544+'Step 3. Regression'!$I$18)*D8544</f>
        <v>2.9266577162081897</v>
      </c>
    </row>
    <row r="8545" spans="1:7" x14ac:dyDescent="0.25">
      <c r="A8545" s="8">
        <f>IF(ISBLANK('Step 1.4 CNY OAT'!A8545),"-",'Step 1.4 CNY OAT'!A8545)</f>
        <v>43456.958333333336</v>
      </c>
      <c r="B8545" s="26">
        <f t="shared" si="151"/>
        <v>355</v>
      </c>
      <c r="C8545" s="67" cm="1">
        <f t="array" ref="C8545">INDEX('Step 5. Daily Avg Schedule Calc'!$A$2:$D$169,(WEEKDAY(A8545)-1)*24+HOUR(A8545)+1,3)</f>
        <v>1</v>
      </c>
      <c r="D8545" s="67" cm="1">
        <f t="array" ref="D8545">INDEX('Step 5. Daily Avg Schedule Calc'!$A$2:$D$169,(WEEKDAY(A8545)-1)*24+HOUR(A8545)+1,4)</f>
        <v>1</v>
      </c>
      <c r="E8545">
        <f>VLOOKUP(A8545,'Step 1.4 CNY OAT'!$A$1:$B$8761,2)</f>
        <v>41</v>
      </c>
      <c r="F8545" s="11">
        <f ca="1">('Step 3. Regression'!$B$18*E8545^2+'Step 3. Regression'!$C$18*E8545+'Step 3. Regression'!$D$18)*C8545</f>
        <v>5.9762415125090502</v>
      </c>
      <c r="G8545" s="11">
        <f ca="1">('Step 3. Regression'!$G$18*E8545^2+'Step 3. Regression'!$H$18*E8545+'Step 3. Regression'!$I$18)*D8545</f>
        <v>2.9518968124163409</v>
      </c>
    </row>
    <row r="8546" spans="1:7" x14ac:dyDescent="0.25">
      <c r="A8546" s="8">
        <f>IF(ISBLANK('Step 1.4 CNY OAT'!A8546),"-",'Step 1.4 CNY OAT'!A8546)</f>
        <v>43457</v>
      </c>
      <c r="B8546" s="26">
        <f t="shared" si="151"/>
        <v>356</v>
      </c>
      <c r="C8546" s="67" cm="1">
        <f t="array" ref="C8546">INDEX('Step 5. Daily Avg Schedule Calc'!$A$2:$D$169,(WEEKDAY(A8546)-1)*24+HOUR(A8546)+1,3)</f>
        <v>1</v>
      </c>
      <c r="D8546" s="67" cm="1">
        <f t="array" ref="D8546">INDEX('Step 5. Daily Avg Schedule Calc'!$A$2:$D$169,(WEEKDAY(A8546)-1)*24+HOUR(A8546)+1,4)</f>
        <v>1</v>
      </c>
      <c r="E8546">
        <f>VLOOKUP(A8546,'Step 1.4 CNY OAT'!$A$1:$B$8761,2)</f>
        <v>41</v>
      </c>
      <c r="F8546" s="11">
        <f ca="1">('Step 3. Regression'!$B$18*E8546^2+'Step 3. Regression'!$C$18*E8546+'Step 3. Regression'!$D$18)*C8546</f>
        <v>5.9762415125090502</v>
      </c>
      <c r="G8546" s="11">
        <f ca="1">('Step 3. Regression'!$G$18*E8546^2+'Step 3. Regression'!$H$18*E8546+'Step 3. Regression'!$I$18)*D8546</f>
        <v>2.9518968124163409</v>
      </c>
    </row>
    <row r="8547" spans="1:7" x14ac:dyDescent="0.25">
      <c r="A8547" s="8">
        <f>IF(ISBLANK('Step 1.4 CNY OAT'!A8547),"-",'Step 1.4 CNY OAT'!A8547)</f>
        <v>43457.041666666664</v>
      </c>
      <c r="B8547" s="26">
        <f t="shared" si="151"/>
        <v>356</v>
      </c>
      <c r="C8547" s="67" cm="1">
        <f t="array" ref="C8547">INDEX('Step 5. Daily Avg Schedule Calc'!$A$2:$D$169,(WEEKDAY(A8547)-1)*24+HOUR(A8547)+1,3)</f>
        <v>1</v>
      </c>
      <c r="D8547" s="67" cm="1">
        <f t="array" ref="D8547">INDEX('Step 5. Daily Avg Schedule Calc'!$A$2:$D$169,(WEEKDAY(A8547)-1)*24+HOUR(A8547)+1,4)</f>
        <v>1</v>
      </c>
      <c r="E8547">
        <f>VLOOKUP(A8547,'Step 1.4 CNY OAT'!$A$1:$B$8761,2)</f>
        <v>40</v>
      </c>
      <c r="F8547" s="11">
        <f ca="1">('Step 3. Regression'!$B$18*E8547^2+'Step 3. Regression'!$C$18*E8547+'Step 3. Regression'!$D$18)*C8547</f>
        <v>6.0604584544860431</v>
      </c>
      <c r="G8547" s="11">
        <f ca="1">('Step 3. Regression'!$G$18*E8547^2+'Step 3. Regression'!$H$18*E8547+'Step 3. Regression'!$I$18)*D8547</f>
        <v>2.9783832342789713</v>
      </c>
    </row>
    <row r="8548" spans="1:7" x14ac:dyDescent="0.25">
      <c r="A8548" s="8">
        <f>IF(ISBLANK('Step 1.4 CNY OAT'!A8548),"-",'Step 1.4 CNY OAT'!A8548)</f>
        <v>43457.083333333336</v>
      </c>
      <c r="B8548" s="26">
        <f t="shared" si="151"/>
        <v>356</v>
      </c>
      <c r="C8548" s="67" cm="1">
        <f t="array" ref="C8548">INDEX('Step 5. Daily Avg Schedule Calc'!$A$2:$D$169,(WEEKDAY(A8548)-1)*24+HOUR(A8548)+1,3)</f>
        <v>1</v>
      </c>
      <c r="D8548" s="67" cm="1">
        <f t="array" ref="D8548">INDEX('Step 5. Daily Avg Schedule Calc'!$A$2:$D$169,(WEEKDAY(A8548)-1)*24+HOUR(A8548)+1,4)</f>
        <v>1</v>
      </c>
      <c r="E8548">
        <f>VLOOKUP(A8548,'Step 1.4 CNY OAT'!$A$1:$B$8761,2)</f>
        <v>39</v>
      </c>
      <c r="F8548" s="11">
        <f ca="1">('Step 3. Regression'!$B$18*E8548^2+'Step 3. Regression'!$C$18*E8548+'Step 3. Regression'!$D$18)*C8548</f>
        <v>6.149525531858953</v>
      </c>
      <c r="G8548" s="11">
        <f ca="1">('Step 3. Regression'!$G$18*E8548^2+'Step 3. Regression'!$H$18*E8548+'Step 3. Regression'!$I$18)*D8548</f>
        <v>3.0061169817960809</v>
      </c>
    </row>
    <row r="8549" spans="1:7" x14ac:dyDescent="0.25">
      <c r="A8549" s="8">
        <f>IF(ISBLANK('Step 1.4 CNY OAT'!A8549),"-",'Step 1.4 CNY OAT'!A8549)</f>
        <v>43457.125</v>
      </c>
      <c r="B8549" s="26">
        <f t="shared" si="151"/>
        <v>356</v>
      </c>
      <c r="C8549" s="67" cm="1">
        <f t="array" ref="C8549">INDEX('Step 5. Daily Avg Schedule Calc'!$A$2:$D$169,(WEEKDAY(A8549)-1)*24+HOUR(A8549)+1,3)</f>
        <v>1</v>
      </c>
      <c r="D8549" s="67" cm="1">
        <f t="array" ref="D8549">INDEX('Step 5. Daily Avg Schedule Calc'!$A$2:$D$169,(WEEKDAY(A8549)-1)*24+HOUR(A8549)+1,4)</f>
        <v>1</v>
      </c>
      <c r="E8549">
        <f>VLOOKUP(A8549,'Step 1.4 CNY OAT'!$A$1:$B$8761,2)</f>
        <v>39</v>
      </c>
      <c r="F8549" s="11">
        <f ca="1">('Step 3. Regression'!$B$18*E8549^2+'Step 3. Regression'!$C$18*E8549+'Step 3. Regression'!$D$18)*C8549</f>
        <v>6.149525531858953</v>
      </c>
      <c r="G8549" s="11">
        <f ca="1">('Step 3. Regression'!$G$18*E8549^2+'Step 3. Regression'!$H$18*E8549+'Step 3. Regression'!$I$18)*D8549</f>
        <v>3.0061169817960809</v>
      </c>
    </row>
    <row r="8550" spans="1:7" x14ac:dyDescent="0.25">
      <c r="A8550" s="8">
        <f>IF(ISBLANK('Step 1.4 CNY OAT'!A8550),"-",'Step 1.4 CNY OAT'!A8550)</f>
        <v>43457.166666666664</v>
      </c>
      <c r="B8550" s="26">
        <f t="shared" si="151"/>
        <v>356</v>
      </c>
      <c r="C8550" s="67" cm="1">
        <f t="array" ref="C8550">INDEX('Step 5. Daily Avg Schedule Calc'!$A$2:$D$169,(WEEKDAY(A8550)-1)*24+HOUR(A8550)+1,3)</f>
        <v>1</v>
      </c>
      <c r="D8550" s="67" cm="1">
        <f t="array" ref="D8550">INDEX('Step 5. Daily Avg Schedule Calc'!$A$2:$D$169,(WEEKDAY(A8550)-1)*24+HOUR(A8550)+1,4)</f>
        <v>1</v>
      </c>
      <c r="E8550">
        <f>VLOOKUP(A8550,'Step 1.4 CNY OAT'!$A$1:$B$8761,2)</f>
        <v>39</v>
      </c>
      <c r="F8550" s="11">
        <f ca="1">('Step 3. Regression'!$B$18*E8550^2+'Step 3. Regression'!$C$18*E8550+'Step 3. Regression'!$D$18)*C8550</f>
        <v>6.149525531858953</v>
      </c>
      <c r="G8550" s="11">
        <f ca="1">('Step 3. Regression'!$G$18*E8550^2+'Step 3. Regression'!$H$18*E8550+'Step 3. Regression'!$I$18)*D8550</f>
        <v>3.0061169817960809</v>
      </c>
    </row>
    <row r="8551" spans="1:7" x14ac:dyDescent="0.25">
      <c r="A8551" s="8">
        <f>IF(ISBLANK('Step 1.4 CNY OAT'!A8551),"-",'Step 1.4 CNY OAT'!A8551)</f>
        <v>43457.208333333336</v>
      </c>
      <c r="B8551" s="26">
        <f t="shared" si="151"/>
        <v>356</v>
      </c>
      <c r="C8551" s="67" cm="1">
        <f t="array" ref="C8551">INDEX('Step 5. Daily Avg Schedule Calc'!$A$2:$D$169,(WEEKDAY(A8551)-1)*24+HOUR(A8551)+1,3)</f>
        <v>1</v>
      </c>
      <c r="D8551" s="67" cm="1">
        <f t="array" ref="D8551">INDEX('Step 5. Daily Avg Schedule Calc'!$A$2:$D$169,(WEEKDAY(A8551)-1)*24+HOUR(A8551)+1,4)</f>
        <v>1</v>
      </c>
      <c r="E8551">
        <f>VLOOKUP(A8551,'Step 1.4 CNY OAT'!$A$1:$B$8761,2)</f>
        <v>38</v>
      </c>
      <c r="F8551" s="11">
        <f ca="1">('Step 3. Regression'!$B$18*E8551^2+'Step 3. Regression'!$C$18*E8551+'Step 3. Regression'!$D$18)*C8551</f>
        <v>6.2434427446277798</v>
      </c>
      <c r="G8551" s="11">
        <f ca="1">('Step 3. Regression'!$G$18*E8551^2+'Step 3. Regression'!$H$18*E8551+'Step 3. Regression'!$I$18)*D8551</f>
        <v>3.0350980549676709</v>
      </c>
    </row>
    <row r="8552" spans="1:7" x14ac:dyDescent="0.25">
      <c r="A8552" s="8">
        <f>IF(ISBLANK('Step 1.4 CNY OAT'!A8552),"-",'Step 1.4 CNY OAT'!A8552)</f>
        <v>43457.25</v>
      </c>
      <c r="B8552" s="26">
        <f t="shared" si="151"/>
        <v>356</v>
      </c>
      <c r="C8552" s="67" cm="1">
        <f t="array" ref="C8552">INDEX('Step 5. Daily Avg Schedule Calc'!$A$2:$D$169,(WEEKDAY(A8552)-1)*24+HOUR(A8552)+1,3)</f>
        <v>1</v>
      </c>
      <c r="D8552" s="67" cm="1">
        <f t="array" ref="D8552">INDEX('Step 5. Daily Avg Schedule Calc'!$A$2:$D$169,(WEEKDAY(A8552)-1)*24+HOUR(A8552)+1,4)</f>
        <v>1</v>
      </c>
      <c r="E8552">
        <f>VLOOKUP(A8552,'Step 1.4 CNY OAT'!$A$1:$B$8761,2)</f>
        <v>37</v>
      </c>
      <c r="F8552" s="11">
        <f ca="1">('Step 3. Regression'!$B$18*E8552^2+'Step 3. Regression'!$C$18*E8552+'Step 3. Regression'!$D$18)*C8552</f>
        <v>6.3422100927925218</v>
      </c>
      <c r="G8552" s="11">
        <f ca="1">('Step 3. Regression'!$G$18*E8552^2+'Step 3. Regression'!$H$18*E8552+'Step 3. Regression'!$I$18)*D8552</f>
        <v>3.0653264537937401</v>
      </c>
    </row>
    <row r="8553" spans="1:7" x14ac:dyDescent="0.25">
      <c r="A8553" s="8">
        <f>IF(ISBLANK('Step 1.4 CNY OAT'!A8553),"-",'Step 1.4 CNY OAT'!A8553)</f>
        <v>43457.291666666664</v>
      </c>
      <c r="B8553" s="26">
        <f t="shared" si="151"/>
        <v>356</v>
      </c>
      <c r="C8553" s="67" cm="1">
        <f t="array" ref="C8553">INDEX('Step 5. Daily Avg Schedule Calc'!$A$2:$D$169,(WEEKDAY(A8553)-1)*24+HOUR(A8553)+1,3)</f>
        <v>1</v>
      </c>
      <c r="D8553" s="67" cm="1">
        <f t="array" ref="D8553">INDEX('Step 5. Daily Avg Schedule Calc'!$A$2:$D$169,(WEEKDAY(A8553)-1)*24+HOUR(A8553)+1,4)</f>
        <v>1</v>
      </c>
      <c r="E8553">
        <f>VLOOKUP(A8553,'Step 1.4 CNY OAT'!$A$1:$B$8761,2)</f>
        <v>37</v>
      </c>
      <c r="F8553" s="11">
        <f ca="1">('Step 3. Regression'!$B$18*E8553^2+'Step 3. Regression'!$C$18*E8553+'Step 3. Regression'!$D$18)*C8553</f>
        <v>6.3422100927925218</v>
      </c>
      <c r="G8553" s="11">
        <f ca="1">('Step 3. Regression'!$G$18*E8553^2+'Step 3. Regression'!$H$18*E8553+'Step 3. Regression'!$I$18)*D8553</f>
        <v>3.0653264537937401</v>
      </c>
    </row>
    <row r="8554" spans="1:7" x14ac:dyDescent="0.25">
      <c r="A8554" s="8">
        <f>IF(ISBLANK('Step 1.4 CNY OAT'!A8554),"-",'Step 1.4 CNY OAT'!A8554)</f>
        <v>43457.333333333336</v>
      </c>
      <c r="B8554" s="26">
        <f t="shared" si="151"/>
        <v>356</v>
      </c>
      <c r="C8554" s="67" cm="1">
        <f t="array" ref="C8554">INDEX('Step 5. Daily Avg Schedule Calc'!$A$2:$D$169,(WEEKDAY(A8554)-1)*24+HOUR(A8554)+1,3)</f>
        <v>1</v>
      </c>
      <c r="D8554" s="67" cm="1">
        <f t="array" ref="D8554">INDEX('Step 5. Daily Avg Schedule Calc'!$A$2:$D$169,(WEEKDAY(A8554)-1)*24+HOUR(A8554)+1,4)</f>
        <v>1</v>
      </c>
      <c r="E8554">
        <f>VLOOKUP(A8554,'Step 1.4 CNY OAT'!$A$1:$B$8761,2)</f>
        <v>37</v>
      </c>
      <c r="F8554" s="11">
        <f ca="1">('Step 3. Regression'!$B$18*E8554^2+'Step 3. Regression'!$C$18*E8554+'Step 3. Regression'!$D$18)*C8554</f>
        <v>6.3422100927925218</v>
      </c>
      <c r="G8554" s="11">
        <f ca="1">('Step 3. Regression'!$G$18*E8554^2+'Step 3. Regression'!$H$18*E8554+'Step 3. Regression'!$I$18)*D8554</f>
        <v>3.0653264537937401</v>
      </c>
    </row>
    <row r="8555" spans="1:7" x14ac:dyDescent="0.25">
      <c r="A8555" s="8">
        <f>IF(ISBLANK('Step 1.4 CNY OAT'!A8555),"-",'Step 1.4 CNY OAT'!A8555)</f>
        <v>43457.375</v>
      </c>
      <c r="B8555" s="26">
        <f t="shared" si="151"/>
        <v>356</v>
      </c>
      <c r="C8555" s="67" cm="1">
        <f t="array" ref="C8555">INDEX('Step 5. Daily Avg Schedule Calc'!$A$2:$D$169,(WEEKDAY(A8555)-1)*24+HOUR(A8555)+1,3)</f>
        <v>1</v>
      </c>
      <c r="D8555" s="67" cm="1">
        <f t="array" ref="D8555">INDEX('Step 5. Daily Avg Schedule Calc'!$A$2:$D$169,(WEEKDAY(A8555)-1)*24+HOUR(A8555)+1,4)</f>
        <v>1</v>
      </c>
      <c r="E8555">
        <f>VLOOKUP(A8555,'Step 1.4 CNY OAT'!$A$1:$B$8761,2)</f>
        <v>38</v>
      </c>
      <c r="F8555" s="11">
        <f ca="1">('Step 3. Regression'!$B$18*E8555^2+'Step 3. Regression'!$C$18*E8555+'Step 3. Regression'!$D$18)*C8555</f>
        <v>6.2434427446277798</v>
      </c>
      <c r="G8555" s="11">
        <f ca="1">('Step 3. Regression'!$G$18*E8555^2+'Step 3. Regression'!$H$18*E8555+'Step 3. Regression'!$I$18)*D8555</f>
        <v>3.0350980549676709</v>
      </c>
    </row>
    <row r="8556" spans="1:7" x14ac:dyDescent="0.25">
      <c r="A8556" s="8">
        <f>IF(ISBLANK('Step 1.4 CNY OAT'!A8556),"-",'Step 1.4 CNY OAT'!A8556)</f>
        <v>43457.416666666664</v>
      </c>
      <c r="B8556" s="26">
        <f t="shared" si="151"/>
        <v>356</v>
      </c>
      <c r="C8556" s="67" cm="1">
        <f t="array" ref="C8556">INDEX('Step 5. Daily Avg Schedule Calc'!$A$2:$D$169,(WEEKDAY(A8556)-1)*24+HOUR(A8556)+1,3)</f>
        <v>1</v>
      </c>
      <c r="D8556" s="67" cm="1">
        <f t="array" ref="D8556">INDEX('Step 5. Daily Avg Schedule Calc'!$A$2:$D$169,(WEEKDAY(A8556)-1)*24+HOUR(A8556)+1,4)</f>
        <v>1</v>
      </c>
      <c r="E8556">
        <f>VLOOKUP(A8556,'Step 1.4 CNY OAT'!$A$1:$B$8761,2)</f>
        <v>38</v>
      </c>
      <c r="F8556" s="11">
        <f ca="1">('Step 3. Regression'!$B$18*E8556^2+'Step 3. Regression'!$C$18*E8556+'Step 3. Regression'!$D$18)*C8556</f>
        <v>6.2434427446277798</v>
      </c>
      <c r="G8556" s="11">
        <f ca="1">('Step 3. Regression'!$G$18*E8556^2+'Step 3. Regression'!$H$18*E8556+'Step 3. Regression'!$I$18)*D8556</f>
        <v>3.0350980549676709</v>
      </c>
    </row>
    <row r="8557" spans="1:7" x14ac:dyDescent="0.25">
      <c r="A8557" s="8">
        <f>IF(ISBLANK('Step 1.4 CNY OAT'!A8557),"-",'Step 1.4 CNY OAT'!A8557)</f>
        <v>43457.458333333336</v>
      </c>
      <c r="B8557" s="26">
        <f t="shared" si="151"/>
        <v>356</v>
      </c>
      <c r="C8557" s="67" cm="1">
        <f t="array" ref="C8557">INDEX('Step 5. Daily Avg Schedule Calc'!$A$2:$D$169,(WEEKDAY(A8557)-1)*24+HOUR(A8557)+1,3)</f>
        <v>1</v>
      </c>
      <c r="D8557" s="67" cm="1">
        <f t="array" ref="D8557">INDEX('Step 5. Daily Avg Schedule Calc'!$A$2:$D$169,(WEEKDAY(A8557)-1)*24+HOUR(A8557)+1,4)</f>
        <v>1</v>
      </c>
      <c r="E8557">
        <f>VLOOKUP(A8557,'Step 1.4 CNY OAT'!$A$1:$B$8761,2)</f>
        <v>39</v>
      </c>
      <c r="F8557" s="11">
        <f ca="1">('Step 3. Regression'!$B$18*E8557^2+'Step 3. Regression'!$C$18*E8557+'Step 3. Regression'!$D$18)*C8557</f>
        <v>6.149525531858953</v>
      </c>
      <c r="G8557" s="11">
        <f ca="1">('Step 3. Regression'!$G$18*E8557^2+'Step 3. Regression'!$H$18*E8557+'Step 3. Regression'!$I$18)*D8557</f>
        <v>3.0061169817960809</v>
      </c>
    </row>
    <row r="8558" spans="1:7" x14ac:dyDescent="0.25">
      <c r="A8558" s="8">
        <f>IF(ISBLANK('Step 1.4 CNY OAT'!A8558),"-",'Step 1.4 CNY OAT'!A8558)</f>
        <v>43457.5</v>
      </c>
      <c r="B8558" s="26">
        <f t="shared" si="151"/>
        <v>356</v>
      </c>
      <c r="C8558" s="67" cm="1">
        <f t="array" ref="C8558">INDEX('Step 5. Daily Avg Schedule Calc'!$A$2:$D$169,(WEEKDAY(A8558)-1)*24+HOUR(A8558)+1,3)</f>
        <v>1</v>
      </c>
      <c r="D8558" s="67" cm="1">
        <f t="array" ref="D8558">INDEX('Step 5. Daily Avg Schedule Calc'!$A$2:$D$169,(WEEKDAY(A8558)-1)*24+HOUR(A8558)+1,4)</f>
        <v>1</v>
      </c>
      <c r="E8558">
        <f>VLOOKUP(A8558,'Step 1.4 CNY OAT'!$A$1:$B$8761,2)</f>
        <v>41</v>
      </c>
      <c r="F8558" s="11">
        <f ca="1">('Step 3. Regression'!$B$18*E8558^2+'Step 3. Regression'!$C$18*E8558+'Step 3. Regression'!$D$18)*C8558</f>
        <v>5.9762415125090502</v>
      </c>
      <c r="G8558" s="11">
        <f ca="1">('Step 3. Regression'!$G$18*E8558^2+'Step 3. Regression'!$H$18*E8558+'Step 3. Regression'!$I$18)*D8558</f>
        <v>2.9518968124163409</v>
      </c>
    </row>
    <row r="8559" spans="1:7" x14ac:dyDescent="0.25">
      <c r="A8559" s="8">
        <f>IF(ISBLANK('Step 1.4 CNY OAT'!A8559),"-",'Step 1.4 CNY OAT'!A8559)</f>
        <v>43457.541666666664</v>
      </c>
      <c r="B8559" s="26">
        <f t="shared" si="151"/>
        <v>356</v>
      </c>
      <c r="C8559" s="67" cm="1">
        <f t="array" ref="C8559">INDEX('Step 5. Daily Avg Schedule Calc'!$A$2:$D$169,(WEEKDAY(A8559)-1)*24+HOUR(A8559)+1,3)</f>
        <v>1</v>
      </c>
      <c r="D8559" s="67" cm="1">
        <f t="array" ref="D8559">INDEX('Step 5. Daily Avg Schedule Calc'!$A$2:$D$169,(WEEKDAY(A8559)-1)*24+HOUR(A8559)+1,4)</f>
        <v>1</v>
      </c>
      <c r="E8559">
        <f>VLOOKUP(A8559,'Step 1.4 CNY OAT'!$A$1:$B$8761,2)</f>
        <v>42</v>
      </c>
      <c r="F8559" s="11">
        <f ca="1">('Step 3. Regression'!$B$18*E8559^2+'Step 3. Regression'!$C$18*E8559+'Step 3. Regression'!$D$18)*C8559</f>
        <v>5.8968747059279734</v>
      </c>
      <c r="G8559" s="11">
        <f ca="1">('Step 3. Regression'!$G$18*E8559^2+'Step 3. Regression'!$H$18*E8559+'Step 3. Regression'!$I$18)*D8559</f>
        <v>2.9266577162081897</v>
      </c>
    </row>
    <row r="8560" spans="1:7" x14ac:dyDescent="0.25">
      <c r="A8560" s="8">
        <f>IF(ISBLANK('Step 1.4 CNY OAT'!A8560),"-",'Step 1.4 CNY OAT'!A8560)</f>
        <v>43457.583333333336</v>
      </c>
      <c r="B8560" s="26">
        <f t="shared" si="151"/>
        <v>356</v>
      </c>
      <c r="C8560" s="67" cm="1">
        <f t="array" ref="C8560">INDEX('Step 5. Daily Avg Schedule Calc'!$A$2:$D$169,(WEEKDAY(A8560)-1)*24+HOUR(A8560)+1,3)</f>
        <v>1</v>
      </c>
      <c r="D8560" s="67" cm="1">
        <f t="array" ref="D8560">INDEX('Step 5. Daily Avg Schedule Calc'!$A$2:$D$169,(WEEKDAY(A8560)-1)*24+HOUR(A8560)+1,4)</f>
        <v>1</v>
      </c>
      <c r="E8560">
        <f>VLOOKUP(A8560,'Step 1.4 CNY OAT'!$A$1:$B$8761,2)</f>
        <v>43</v>
      </c>
      <c r="F8560" s="11">
        <f ca="1">('Step 3. Regression'!$B$18*E8560^2+'Step 3. Regression'!$C$18*E8560+'Step 3. Regression'!$D$18)*C8560</f>
        <v>5.8223580347428134</v>
      </c>
      <c r="G8560" s="11">
        <f ca="1">('Step 3. Regression'!$G$18*E8560^2+'Step 3. Regression'!$H$18*E8560+'Step 3. Regression'!$I$18)*D8560</f>
        <v>2.902665945654519</v>
      </c>
    </row>
    <row r="8561" spans="1:7" x14ac:dyDescent="0.25">
      <c r="A8561" s="8">
        <f>IF(ISBLANK('Step 1.4 CNY OAT'!A8561),"-",'Step 1.4 CNY OAT'!A8561)</f>
        <v>43457.625</v>
      </c>
      <c r="B8561" s="26">
        <f t="shared" si="151"/>
        <v>356</v>
      </c>
      <c r="C8561" s="67" cm="1">
        <f t="array" ref="C8561">INDEX('Step 5. Daily Avg Schedule Calc'!$A$2:$D$169,(WEEKDAY(A8561)-1)*24+HOUR(A8561)+1,3)</f>
        <v>1</v>
      </c>
      <c r="D8561" s="67" cm="1">
        <f t="array" ref="D8561">INDEX('Step 5. Daily Avg Schedule Calc'!$A$2:$D$169,(WEEKDAY(A8561)-1)*24+HOUR(A8561)+1,4)</f>
        <v>1</v>
      </c>
      <c r="E8561">
        <f>VLOOKUP(A8561,'Step 1.4 CNY OAT'!$A$1:$B$8761,2)</f>
        <v>43</v>
      </c>
      <c r="F8561" s="11">
        <f ca="1">('Step 3. Regression'!$B$18*E8561^2+'Step 3. Regression'!$C$18*E8561+'Step 3. Regression'!$D$18)*C8561</f>
        <v>5.8223580347428134</v>
      </c>
      <c r="G8561" s="11">
        <f ca="1">('Step 3. Regression'!$G$18*E8561^2+'Step 3. Regression'!$H$18*E8561+'Step 3. Regression'!$I$18)*D8561</f>
        <v>2.902665945654519</v>
      </c>
    </row>
    <row r="8562" spans="1:7" x14ac:dyDescent="0.25">
      <c r="A8562" s="8">
        <f>IF(ISBLANK('Step 1.4 CNY OAT'!A8562),"-",'Step 1.4 CNY OAT'!A8562)</f>
        <v>43457.666666666664</v>
      </c>
      <c r="B8562" s="26">
        <f t="shared" si="151"/>
        <v>356</v>
      </c>
      <c r="C8562" s="67" cm="1">
        <f t="array" ref="C8562">INDEX('Step 5. Daily Avg Schedule Calc'!$A$2:$D$169,(WEEKDAY(A8562)-1)*24+HOUR(A8562)+1,3)</f>
        <v>1</v>
      </c>
      <c r="D8562" s="67" cm="1">
        <f t="array" ref="D8562">INDEX('Step 5. Daily Avg Schedule Calc'!$A$2:$D$169,(WEEKDAY(A8562)-1)*24+HOUR(A8562)+1,4)</f>
        <v>1</v>
      </c>
      <c r="E8562">
        <f>VLOOKUP(A8562,'Step 1.4 CNY OAT'!$A$1:$B$8761,2)</f>
        <v>43</v>
      </c>
      <c r="F8562" s="11">
        <f ca="1">('Step 3. Regression'!$B$18*E8562^2+'Step 3. Regression'!$C$18*E8562+'Step 3. Regression'!$D$18)*C8562</f>
        <v>5.8223580347428134</v>
      </c>
      <c r="G8562" s="11">
        <f ca="1">('Step 3. Regression'!$G$18*E8562^2+'Step 3. Regression'!$H$18*E8562+'Step 3. Regression'!$I$18)*D8562</f>
        <v>2.902665945654519</v>
      </c>
    </row>
    <row r="8563" spans="1:7" x14ac:dyDescent="0.25">
      <c r="A8563" s="8">
        <f>IF(ISBLANK('Step 1.4 CNY OAT'!A8563),"-",'Step 1.4 CNY OAT'!A8563)</f>
        <v>43457.708333333336</v>
      </c>
      <c r="B8563" s="26">
        <f t="shared" si="151"/>
        <v>356</v>
      </c>
      <c r="C8563" s="67" cm="1">
        <f t="array" ref="C8563">INDEX('Step 5. Daily Avg Schedule Calc'!$A$2:$D$169,(WEEKDAY(A8563)-1)*24+HOUR(A8563)+1,3)</f>
        <v>1</v>
      </c>
      <c r="D8563" s="67" cm="1">
        <f t="array" ref="D8563">INDEX('Step 5. Daily Avg Schedule Calc'!$A$2:$D$169,(WEEKDAY(A8563)-1)*24+HOUR(A8563)+1,4)</f>
        <v>1</v>
      </c>
      <c r="E8563">
        <f>VLOOKUP(A8563,'Step 1.4 CNY OAT'!$A$1:$B$8761,2)</f>
        <v>42</v>
      </c>
      <c r="F8563" s="11">
        <f ca="1">('Step 3. Regression'!$B$18*E8563^2+'Step 3. Regression'!$C$18*E8563+'Step 3. Regression'!$D$18)*C8563</f>
        <v>5.8968747059279734</v>
      </c>
      <c r="G8563" s="11">
        <f ca="1">('Step 3. Regression'!$G$18*E8563^2+'Step 3. Regression'!$H$18*E8563+'Step 3. Regression'!$I$18)*D8563</f>
        <v>2.9266577162081897</v>
      </c>
    </row>
    <row r="8564" spans="1:7" x14ac:dyDescent="0.25">
      <c r="A8564" s="8">
        <f>IF(ISBLANK('Step 1.4 CNY OAT'!A8564),"-",'Step 1.4 CNY OAT'!A8564)</f>
        <v>43457.75</v>
      </c>
      <c r="B8564" s="26">
        <f t="shared" si="151"/>
        <v>356</v>
      </c>
      <c r="C8564" s="67" cm="1">
        <f t="array" ref="C8564">INDEX('Step 5. Daily Avg Schedule Calc'!$A$2:$D$169,(WEEKDAY(A8564)-1)*24+HOUR(A8564)+1,3)</f>
        <v>1</v>
      </c>
      <c r="D8564" s="67" cm="1">
        <f t="array" ref="D8564">INDEX('Step 5. Daily Avg Schedule Calc'!$A$2:$D$169,(WEEKDAY(A8564)-1)*24+HOUR(A8564)+1,4)</f>
        <v>1</v>
      </c>
      <c r="E8564">
        <f>VLOOKUP(A8564,'Step 1.4 CNY OAT'!$A$1:$B$8761,2)</f>
        <v>42</v>
      </c>
      <c r="F8564" s="11">
        <f ca="1">('Step 3. Regression'!$B$18*E8564^2+'Step 3. Regression'!$C$18*E8564+'Step 3. Regression'!$D$18)*C8564</f>
        <v>5.8968747059279734</v>
      </c>
      <c r="G8564" s="11">
        <f ca="1">('Step 3. Regression'!$G$18*E8564^2+'Step 3. Regression'!$H$18*E8564+'Step 3. Regression'!$I$18)*D8564</f>
        <v>2.9266577162081897</v>
      </c>
    </row>
    <row r="8565" spans="1:7" x14ac:dyDescent="0.25">
      <c r="A8565" s="8">
        <f>IF(ISBLANK('Step 1.4 CNY OAT'!A8565),"-",'Step 1.4 CNY OAT'!A8565)</f>
        <v>43457.791666666664</v>
      </c>
      <c r="B8565" s="26">
        <f t="shared" si="151"/>
        <v>356</v>
      </c>
      <c r="C8565" s="67" cm="1">
        <f t="array" ref="C8565">INDEX('Step 5. Daily Avg Schedule Calc'!$A$2:$D$169,(WEEKDAY(A8565)-1)*24+HOUR(A8565)+1,3)</f>
        <v>1</v>
      </c>
      <c r="D8565" s="67" cm="1">
        <f t="array" ref="D8565">INDEX('Step 5. Daily Avg Schedule Calc'!$A$2:$D$169,(WEEKDAY(A8565)-1)*24+HOUR(A8565)+1,4)</f>
        <v>1</v>
      </c>
      <c r="E8565">
        <f>VLOOKUP(A8565,'Step 1.4 CNY OAT'!$A$1:$B$8761,2)</f>
        <v>42</v>
      </c>
      <c r="F8565" s="11">
        <f ca="1">('Step 3. Regression'!$B$18*E8565^2+'Step 3. Regression'!$C$18*E8565+'Step 3. Regression'!$D$18)*C8565</f>
        <v>5.8968747059279734</v>
      </c>
      <c r="G8565" s="11">
        <f ca="1">('Step 3. Regression'!$G$18*E8565^2+'Step 3. Regression'!$H$18*E8565+'Step 3. Regression'!$I$18)*D8565</f>
        <v>2.9266577162081897</v>
      </c>
    </row>
    <row r="8566" spans="1:7" x14ac:dyDescent="0.25">
      <c r="A8566" s="8">
        <f>IF(ISBLANK('Step 1.4 CNY OAT'!A8566),"-",'Step 1.4 CNY OAT'!A8566)</f>
        <v>43457.833333333336</v>
      </c>
      <c r="B8566" s="26">
        <f t="shared" si="151"/>
        <v>356</v>
      </c>
      <c r="C8566" s="67" cm="1">
        <f t="array" ref="C8566">INDEX('Step 5. Daily Avg Schedule Calc'!$A$2:$D$169,(WEEKDAY(A8566)-1)*24+HOUR(A8566)+1,3)</f>
        <v>1</v>
      </c>
      <c r="D8566" s="67" cm="1">
        <f t="array" ref="D8566">INDEX('Step 5. Daily Avg Schedule Calc'!$A$2:$D$169,(WEEKDAY(A8566)-1)*24+HOUR(A8566)+1,4)</f>
        <v>1</v>
      </c>
      <c r="E8566">
        <f>VLOOKUP(A8566,'Step 1.4 CNY OAT'!$A$1:$B$8761,2)</f>
        <v>40</v>
      </c>
      <c r="F8566" s="11">
        <f ca="1">('Step 3. Regression'!$B$18*E8566^2+'Step 3. Regression'!$C$18*E8566+'Step 3. Regression'!$D$18)*C8566</f>
        <v>6.0604584544860431</v>
      </c>
      <c r="G8566" s="11">
        <f ca="1">('Step 3. Regression'!$G$18*E8566^2+'Step 3. Regression'!$H$18*E8566+'Step 3. Regression'!$I$18)*D8566</f>
        <v>2.9783832342789713</v>
      </c>
    </row>
    <row r="8567" spans="1:7" x14ac:dyDescent="0.25">
      <c r="A8567" s="8">
        <f>IF(ISBLANK('Step 1.4 CNY OAT'!A8567),"-",'Step 1.4 CNY OAT'!A8567)</f>
        <v>43457.875</v>
      </c>
      <c r="B8567" s="26">
        <f t="shared" si="151"/>
        <v>356</v>
      </c>
      <c r="C8567" s="67" cm="1">
        <f t="array" ref="C8567">INDEX('Step 5. Daily Avg Schedule Calc'!$A$2:$D$169,(WEEKDAY(A8567)-1)*24+HOUR(A8567)+1,3)</f>
        <v>1</v>
      </c>
      <c r="D8567" s="67" cm="1">
        <f t="array" ref="D8567">INDEX('Step 5. Daily Avg Schedule Calc'!$A$2:$D$169,(WEEKDAY(A8567)-1)*24+HOUR(A8567)+1,4)</f>
        <v>1</v>
      </c>
      <c r="E8567">
        <f>VLOOKUP(A8567,'Step 1.4 CNY OAT'!$A$1:$B$8761,2)</f>
        <v>40</v>
      </c>
      <c r="F8567" s="11">
        <f ca="1">('Step 3. Regression'!$B$18*E8567^2+'Step 3. Regression'!$C$18*E8567+'Step 3. Regression'!$D$18)*C8567</f>
        <v>6.0604584544860431</v>
      </c>
      <c r="G8567" s="11">
        <f ca="1">('Step 3. Regression'!$G$18*E8567^2+'Step 3. Regression'!$H$18*E8567+'Step 3. Regression'!$I$18)*D8567</f>
        <v>2.9783832342789713</v>
      </c>
    </row>
    <row r="8568" spans="1:7" x14ac:dyDescent="0.25">
      <c r="A8568" s="8">
        <f>IF(ISBLANK('Step 1.4 CNY OAT'!A8568),"-",'Step 1.4 CNY OAT'!A8568)</f>
        <v>43457.916666666664</v>
      </c>
      <c r="B8568" s="26">
        <f t="shared" si="151"/>
        <v>356</v>
      </c>
      <c r="C8568" s="67" cm="1">
        <f t="array" ref="C8568">INDEX('Step 5. Daily Avg Schedule Calc'!$A$2:$D$169,(WEEKDAY(A8568)-1)*24+HOUR(A8568)+1,3)</f>
        <v>1</v>
      </c>
      <c r="D8568" s="67" cm="1">
        <f t="array" ref="D8568">INDEX('Step 5. Daily Avg Schedule Calc'!$A$2:$D$169,(WEEKDAY(A8568)-1)*24+HOUR(A8568)+1,4)</f>
        <v>1</v>
      </c>
      <c r="E8568">
        <f>VLOOKUP(A8568,'Step 1.4 CNY OAT'!$A$1:$B$8761,2)</f>
        <v>40</v>
      </c>
      <c r="F8568" s="11">
        <f ca="1">('Step 3. Regression'!$B$18*E8568^2+'Step 3. Regression'!$C$18*E8568+'Step 3. Regression'!$D$18)*C8568</f>
        <v>6.0604584544860431</v>
      </c>
      <c r="G8568" s="11">
        <f ca="1">('Step 3. Regression'!$G$18*E8568^2+'Step 3. Regression'!$H$18*E8568+'Step 3. Regression'!$I$18)*D8568</f>
        <v>2.9783832342789713</v>
      </c>
    </row>
    <row r="8569" spans="1:7" x14ac:dyDescent="0.25">
      <c r="A8569" s="8">
        <f>IF(ISBLANK('Step 1.4 CNY OAT'!A8569),"-",'Step 1.4 CNY OAT'!A8569)</f>
        <v>43457.958333333336</v>
      </c>
      <c r="B8569" s="26">
        <f t="shared" si="151"/>
        <v>356</v>
      </c>
      <c r="C8569" s="67" cm="1">
        <f t="array" ref="C8569">INDEX('Step 5. Daily Avg Schedule Calc'!$A$2:$D$169,(WEEKDAY(A8569)-1)*24+HOUR(A8569)+1,3)</f>
        <v>1</v>
      </c>
      <c r="D8569" s="67" cm="1">
        <f t="array" ref="D8569">INDEX('Step 5. Daily Avg Schedule Calc'!$A$2:$D$169,(WEEKDAY(A8569)-1)*24+HOUR(A8569)+1,4)</f>
        <v>1</v>
      </c>
      <c r="E8569">
        <f>VLOOKUP(A8569,'Step 1.4 CNY OAT'!$A$1:$B$8761,2)</f>
        <v>39</v>
      </c>
      <c r="F8569" s="11">
        <f ca="1">('Step 3. Regression'!$B$18*E8569^2+'Step 3. Regression'!$C$18*E8569+'Step 3. Regression'!$D$18)*C8569</f>
        <v>6.149525531858953</v>
      </c>
      <c r="G8569" s="11">
        <f ca="1">('Step 3. Regression'!$G$18*E8569^2+'Step 3. Regression'!$H$18*E8569+'Step 3. Regression'!$I$18)*D8569</f>
        <v>3.0061169817960809</v>
      </c>
    </row>
    <row r="8570" spans="1:7" x14ac:dyDescent="0.25">
      <c r="A8570" s="8">
        <f>IF(ISBLANK('Step 1.4 CNY OAT'!A8570),"-",'Step 1.4 CNY OAT'!A8570)</f>
        <v>43458</v>
      </c>
      <c r="B8570" s="26">
        <f t="shared" si="151"/>
        <v>357</v>
      </c>
      <c r="C8570" s="67" cm="1">
        <f t="array" ref="C8570">INDEX('Step 5. Daily Avg Schedule Calc'!$A$2:$D$169,(WEEKDAY(A8570)-1)*24+HOUR(A8570)+1,3)</f>
        <v>1</v>
      </c>
      <c r="D8570" s="67" cm="1">
        <f t="array" ref="D8570">INDEX('Step 5. Daily Avg Schedule Calc'!$A$2:$D$169,(WEEKDAY(A8570)-1)*24+HOUR(A8570)+1,4)</f>
        <v>1</v>
      </c>
      <c r="E8570">
        <f>VLOOKUP(A8570,'Step 1.4 CNY OAT'!$A$1:$B$8761,2)</f>
        <v>40</v>
      </c>
      <c r="F8570" s="11">
        <f ca="1">('Step 3. Regression'!$B$18*E8570^2+'Step 3. Regression'!$C$18*E8570+'Step 3. Regression'!$D$18)*C8570</f>
        <v>6.0604584544860431</v>
      </c>
      <c r="G8570" s="11">
        <f ca="1">('Step 3. Regression'!$G$18*E8570^2+'Step 3. Regression'!$H$18*E8570+'Step 3. Regression'!$I$18)*D8570</f>
        <v>2.9783832342789713</v>
      </c>
    </row>
    <row r="8571" spans="1:7" x14ac:dyDescent="0.25">
      <c r="A8571" s="8">
        <f>IF(ISBLANK('Step 1.4 CNY OAT'!A8571),"-",'Step 1.4 CNY OAT'!A8571)</f>
        <v>43458.041666666664</v>
      </c>
      <c r="B8571" s="26">
        <f t="shared" si="151"/>
        <v>357</v>
      </c>
      <c r="C8571" s="67" cm="1">
        <f t="array" ref="C8571">INDEX('Step 5. Daily Avg Schedule Calc'!$A$2:$D$169,(WEEKDAY(A8571)-1)*24+HOUR(A8571)+1,3)</f>
        <v>1</v>
      </c>
      <c r="D8571" s="67" cm="1">
        <f t="array" ref="D8571">INDEX('Step 5. Daily Avg Schedule Calc'!$A$2:$D$169,(WEEKDAY(A8571)-1)*24+HOUR(A8571)+1,4)</f>
        <v>1</v>
      </c>
      <c r="E8571">
        <f>VLOOKUP(A8571,'Step 1.4 CNY OAT'!$A$1:$B$8761,2)</f>
        <v>36</v>
      </c>
      <c r="F8571" s="11">
        <f ca="1">('Step 3. Regression'!$B$18*E8571^2+'Step 3. Regression'!$C$18*E8571+'Step 3. Regression'!$D$18)*C8571</f>
        <v>6.4458275763531816</v>
      </c>
      <c r="G8571" s="11">
        <f ca="1">('Step 3. Regression'!$G$18*E8571^2+'Step 3. Regression'!$H$18*E8571+'Step 3. Regression'!$I$18)*D8571</f>
        <v>3.0968021782742885</v>
      </c>
    </row>
    <row r="8572" spans="1:7" x14ac:dyDescent="0.25">
      <c r="A8572" s="8">
        <f>IF(ISBLANK('Step 1.4 CNY OAT'!A8572),"-",'Step 1.4 CNY OAT'!A8572)</f>
        <v>43458.083333333336</v>
      </c>
      <c r="B8572" s="26">
        <f t="shared" si="151"/>
        <v>357</v>
      </c>
      <c r="C8572" s="67" cm="1">
        <f t="array" ref="C8572">INDEX('Step 5. Daily Avg Schedule Calc'!$A$2:$D$169,(WEEKDAY(A8572)-1)*24+HOUR(A8572)+1,3)</f>
        <v>1</v>
      </c>
      <c r="D8572" s="67" cm="1">
        <f t="array" ref="D8572">INDEX('Step 5. Daily Avg Schedule Calc'!$A$2:$D$169,(WEEKDAY(A8572)-1)*24+HOUR(A8572)+1,4)</f>
        <v>1</v>
      </c>
      <c r="E8572">
        <f>VLOOKUP(A8572,'Step 1.4 CNY OAT'!$A$1:$B$8761,2)</f>
        <v>37</v>
      </c>
      <c r="F8572" s="11">
        <f ca="1">('Step 3. Regression'!$B$18*E8572^2+'Step 3. Regression'!$C$18*E8572+'Step 3. Regression'!$D$18)*C8572</f>
        <v>6.3422100927925218</v>
      </c>
      <c r="G8572" s="11">
        <f ca="1">('Step 3. Regression'!$G$18*E8572^2+'Step 3. Regression'!$H$18*E8572+'Step 3. Regression'!$I$18)*D8572</f>
        <v>3.0653264537937401</v>
      </c>
    </row>
    <row r="8573" spans="1:7" x14ac:dyDescent="0.25">
      <c r="A8573" s="8">
        <f>IF(ISBLANK('Step 1.4 CNY OAT'!A8573),"-",'Step 1.4 CNY OAT'!A8573)</f>
        <v>43458.125</v>
      </c>
      <c r="B8573" s="26">
        <f t="shared" si="151"/>
        <v>357</v>
      </c>
      <c r="C8573" s="67" cm="1">
        <f t="array" ref="C8573">INDEX('Step 5. Daily Avg Schedule Calc'!$A$2:$D$169,(WEEKDAY(A8573)-1)*24+HOUR(A8573)+1,3)</f>
        <v>1</v>
      </c>
      <c r="D8573" s="67" cm="1">
        <f t="array" ref="D8573">INDEX('Step 5. Daily Avg Schedule Calc'!$A$2:$D$169,(WEEKDAY(A8573)-1)*24+HOUR(A8573)+1,4)</f>
        <v>1</v>
      </c>
      <c r="E8573">
        <f>VLOOKUP(A8573,'Step 1.4 CNY OAT'!$A$1:$B$8761,2)</f>
        <v>36</v>
      </c>
      <c r="F8573" s="11">
        <f ca="1">('Step 3. Regression'!$B$18*E8573^2+'Step 3. Regression'!$C$18*E8573+'Step 3. Regression'!$D$18)*C8573</f>
        <v>6.4458275763531816</v>
      </c>
      <c r="G8573" s="11">
        <f ca="1">('Step 3. Regression'!$G$18*E8573^2+'Step 3. Regression'!$H$18*E8573+'Step 3. Regression'!$I$18)*D8573</f>
        <v>3.0968021782742885</v>
      </c>
    </row>
    <row r="8574" spans="1:7" x14ac:dyDescent="0.25">
      <c r="A8574" s="8">
        <f>IF(ISBLANK('Step 1.4 CNY OAT'!A8574),"-",'Step 1.4 CNY OAT'!A8574)</f>
        <v>43458.166666666664</v>
      </c>
      <c r="B8574" s="26">
        <f t="shared" si="151"/>
        <v>357</v>
      </c>
      <c r="C8574" s="67" cm="1">
        <f t="array" ref="C8574">INDEX('Step 5. Daily Avg Schedule Calc'!$A$2:$D$169,(WEEKDAY(A8574)-1)*24+HOUR(A8574)+1,3)</f>
        <v>1</v>
      </c>
      <c r="D8574" s="67" cm="1">
        <f t="array" ref="D8574">INDEX('Step 5. Daily Avg Schedule Calc'!$A$2:$D$169,(WEEKDAY(A8574)-1)*24+HOUR(A8574)+1,4)</f>
        <v>1</v>
      </c>
      <c r="E8574">
        <f>VLOOKUP(A8574,'Step 1.4 CNY OAT'!$A$1:$B$8761,2)</f>
        <v>36</v>
      </c>
      <c r="F8574" s="11">
        <f ca="1">('Step 3. Regression'!$B$18*E8574^2+'Step 3. Regression'!$C$18*E8574+'Step 3. Regression'!$D$18)*C8574</f>
        <v>6.4458275763531816</v>
      </c>
      <c r="G8574" s="11">
        <f ca="1">('Step 3. Regression'!$G$18*E8574^2+'Step 3. Regression'!$H$18*E8574+'Step 3. Regression'!$I$18)*D8574</f>
        <v>3.0968021782742885</v>
      </c>
    </row>
    <row r="8575" spans="1:7" x14ac:dyDescent="0.25">
      <c r="A8575" s="8">
        <f>IF(ISBLANK('Step 1.4 CNY OAT'!A8575),"-",'Step 1.4 CNY OAT'!A8575)</f>
        <v>43458.208333333336</v>
      </c>
      <c r="B8575" s="26">
        <f t="shared" si="151"/>
        <v>357</v>
      </c>
      <c r="C8575" s="67" cm="1">
        <f t="array" ref="C8575">INDEX('Step 5. Daily Avg Schedule Calc'!$A$2:$D$169,(WEEKDAY(A8575)-1)*24+HOUR(A8575)+1,3)</f>
        <v>1</v>
      </c>
      <c r="D8575" s="67" cm="1">
        <f t="array" ref="D8575">INDEX('Step 5. Daily Avg Schedule Calc'!$A$2:$D$169,(WEEKDAY(A8575)-1)*24+HOUR(A8575)+1,4)</f>
        <v>1</v>
      </c>
      <c r="E8575">
        <f>VLOOKUP(A8575,'Step 1.4 CNY OAT'!$A$1:$B$8761,2)</f>
        <v>36</v>
      </c>
      <c r="F8575" s="11">
        <f ca="1">('Step 3. Regression'!$B$18*E8575^2+'Step 3. Regression'!$C$18*E8575+'Step 3. Regression'!$D$18)*C8575</f>
        <v>6.4458275763531816</v>
      </c>
      <c r="G8575" s="11">
        <f ca="1">('Step 3. Regression'!$G$18*E8575^2+'Step 3. Regression'!$H$18*E8575+'Step 3. Regression'!$I$18)*D8575</f>
        <v>3.0968021782742885</v>
      </c>
    </row>
    <row r="8576" spans="1:7" x14ac:dyDescent="0.25">
      <c r="A8576" s="8">
        <f>IF(ISBLANK('Step 1.4 CNY OAT'!A8576),"-",'Step 1.4 CNY OAT'!A8576)</f>
        <v>43458.25</v>
      </c>
      <c r="B8576" s="26">
        <f t="shared" si="151"/>
        <v>357</v>
      </c>
      <c r="C8576" s="67" cm="1">
        <f t="array" ref="C8576">INDEX('Step 5. Daily Avg Schedule Calc'!$A$2:$D$169,(WEEKDAY(A8576)-1)*24+HOUR(A8576)+1,3)</f>
        <v>1</v>
      </c>
      <c r="D8576" s="67" cm="1">
        <f t="array" ref="D8576">INDEX('Step 5. Daily Avg Schedule Calc'!$A$2:$D$169,(WEEKDAY(A8576)-1)*24+HOUR(A8576)+1,4)</f>
        <v>1</v>
      </c>
      <c r="E8576">
        <f>VLOOKUP(A8576,'Step 1.4 CNY OAT'!$A$1:$B$8761,2)</f>
        <v>36</v>
      </c>
      <c r="F8576" s="11">
        <f ca="1">('Step 3. Regression'!$B$18*E8576^2+'Step 3. Regression'!$C$18*E8576+'Step 3. Regression'!$D$18)*C8576</f>
        <v>6.4458275763531816</v>
      </c>
      <c r="G8576" s="11">
        <f ca="1">('Step 3. Regression'!$G$18*E8576^2+'Step 3. Regression'!$H$18*E8576+'Step 3. Regression'!$I$18)*D8576</f>
        <v>3.0968021782742885</v>
      </c>
    </row>
    <row r="8577" spans="1:7" x14ac:dyDescent="0.25">
      <c r="A8577" s="8">
        <f>IF(ISBLANK('Step 1.4 CNY OAT'!A8577),"-",'Step 1.4 CNY OAT'!A8577)</f>
        <v>43458.291666666664</v>
      </c>
      <c r="B8577" s="26">
        <f t="shared" si="151"/>
        <v>357</v>
      </c>
      <c r="C8577" s="67" cm="1">
        <f t="array" ref="C8577">INDEX('Step 5. Daily Avg Schedule Calc'!$A$2:$D$169,(WEEKDAY(A8577)-1)*24+HOUR(A8577)+1,3)</f>
        <v>1</v>
      </c>
      <c r="D8577" s="67" cm="1">
        <f t="array" ref="D8577">INDEX('Step 5. Daily Avg Schedule Calc'!$A$2:$D$169,(WEEKDAY(A8577)-1)*24+HOUR(A8577)+1,4)</f>
        <v>1</v>
      </c>
      <c r="E8577">
        <f>VLOOKUP(A8577,'Step 1.4 CNY OAT'!$A$1:$B$8761,2)</f>
        <v>37</v>
      </c>
      <c r="F8577" s="11">
        <f ca="1">('Step 3. Regression'!$B$18*E8577^2+'Step 3. Regression'!$C$18*E8577+'Step 3. Regression'!$D$18)*C8577</f>
        <v>6.3422100927925218</v>
      </c>
      <c r="G8577" s="11">
        <f ca="1">('Step 3. Regression'!$G$18*E8577^2+'Step 3. Regression'!$H$18*E8577+'Step 3. Regression'!$I$18)*D8577</f>
        <v>3.0653264537937401</v>
      </c>
    </row>
    <row r="8578" spans="1:7" x14ac:dyDescent="0.25">
      <c r="A8578" s="8">
        <f>IF(ISBLANK('Step 1.4 CNY OAT'!A8578),"-",'Step 1.4 CNY OAT'!A8578)</f>
        <v>43458.333333333336</v>
      </c>
      <c r="B8578" s="26">
        <f t="shared" si="151"/>
        <v>357</v>
      </c>
      <c r="C8578" s="67" cm="1">
        <f t="array" ref="C8578">INDEX('Step 5. Daily Avg Schedule Calc'!$A$2:$D$169,(WEEKDAY(A8578)-1)*24+HOUR(A8578)+1,3)</f>
        <v>1</v>
      </c>
      <c r="D8578" s="67" cm="1">
        <f t="array" ref="D8578">INDEX('Step 5. Daily Avg Schedule Calc'!$A$2:$D$169,(WEEKDAY(A8578)-1)*24+HOUR(A8578)+1,4)</f>
        <v>1</v>
      </c>
      <c r="E8578">
        <f>VLOOKUP(A8578,'Step 1.4 CNY OAT'!$A$1:$B$8761,2)</f>
        <v>37</v>
      </c>
      <c r="F8578" s="11">
        <f ca="1">('Step 3. Regression'!$B$18*E8578^2+'Step 3. Regression'!$C$18*E8578+'Step 3. Regression'!$D$18)*C8578</f>
        <v>6.3422100927925218</v>
      </c>
      <c r="G8578" s="11">
        <f ca="1">('Step 3. Regression'!$G$18*E8578^2+'Step 3. Regression'!$H$18*E8578+'Step 3. Regression'!$I$18)*D8578</f>
        <v>3.0653264537937401</v>
      </c>
    </row>
    <row r="8579" spans="1:7" x14ac:dyDescent="0.25">
      <c r="A8579" s="8">
        <f>IF(ISBLANK('Step 1.4 CNY OAT'!A8579),"-",'Step 1.4 CNY OAT'!A8579)</f>
        <v>43458.375</v>
      </c>
      <c r="B8579" s="26">
        <f t="shared" ref="B8579:B8642" si="152">_xlfn.DAYS(A8579,$A$2)</f>
        <v>357</v>
      </c>
      <c r="C8579" s="67" cm="1">
        <f t="array" ref="C8579">INDEX('Step 5. Daily Avg Schedule Calc'!$A$2:$D$169,(WEEKDAY(A8579)-1)*24+HOUR(A8579)+1,3)</f>
        <v>1</v>
      </c>
      <c r="D8579" s="67" cm="1">
        <f t="array" ref="D8579">INDEX('Step 5. Daily Avg Schedule Calc'!$A$2:$D$169,(WEEKDAY(A8579)-1)*24+HOUR(A8579)+1,4)</f>
        <v>1</v>
      </c>
      <c r="E8579">
        <f>VLOOKUP(A8579,'Step 1.4 CNY OAT'!$A$1:$B$8761,2)</f>
        <v>38</v>
      </c>
      <c r="F8579" s="11">
        <f ca="1">('Step 3. Regression'!$B$18*E8579^2+'Step 3. Regression'!$C$18*E8579+'Step 3. Regression'!$D$18)*C8579</f>
        <v>6.2434427446277798</v>
      </c>
      <c r="G8579" s="11">
        <f ca="1">('Step 3. Regression'!$G$18*E8579^2+'Step 3. Regression'!$H$18*E8579+'Step 3. Regression'!$I$18)*D8579</f>
        <v>3.0350980549676709</v>
      </c>
    </row>
    <row r="8580" spans="1:7" x14ac:dyDescent="0.25">
      <c r="A8580" s="8">
        <f>IF(ISBLANK('Step 1.4 CNY OAT'!A8580),"-",'Step 1.4 CNY OAT'!A8580)</f>
        <v>43458.416666666664</v>
      </c>
      <c r="B8580" s="26">
        <f t="shared" si="152"/>
        <v>357</v>
      </c>
      <c r="C8580" s="67" cm="1">
        <f t="array" ref="C8580">INDEX('Step 5. Daily Avg Schedule Calc'!$A$2:$D$169,(WEEKDAY(A8580)-1)*24+HOUR(A8580)+1,3)</f>
        <v>1</v>
      </c>
      <c r="D8580" s="67" cm="1">
        <f t="array" ref="D8580">INDEX('Step 5. Daily Avg Schedule Calc'!$A$2:$D$169,(WEEKDAY(A8580)-1)*24+HOUR(A8580)+1,4)</f>
        <v>1</v>
      </c>
      <c r="E8580">
        <f>VLOOKUP(A8580,'Step 1.4 CNY OAT'!$A$1:$B$8761,2)</f>
        <v>39</v>
      </c>
      <c r="F8580" s="11">
        <f ca="1">('Step 3. Regression'!$B$18*E8580^2+'Step 3. Regression'!$C$18*E8580+'Step 3. Regression'!$D$18)*C8580</f>
        <v>6.149525531858953</v>
      </c>
      <c r="G8580" s="11">
        <f ca="1">('Step 3. Regression'!$G$18*E8580^2+'Step 3. Regression'!$H$18*E8580+'Step 3. Regression'!$I$18)*D8580</f>
        <v>3.0061169817960809</v>
      </c>
    </row>
    <row r="8581" spans="1:7" x14ac:dyDescent="0.25">
      <c r="A8581" s="8">
        <f>IF(ISBLANK('Step 1.4 CNY OAT'!A8581),"-",'Step 1.4 CNY OAT'!A8581)</f>
        <v>43458.458333333336</v>
      </c>
      <c r="B8581" s="26">
        <f t="shared" si="152"/>
        <v>357</v>
      </c>
      <c r="C8581" s="67" cm="1">
        <f t="array" ref="C8581">INDEX('Step 5. Daily Avg Schedule Calc'!$A$2:$D$169,(WEEKDAY(A8581)-1)*24+HOUR(A8581)+1,3)</f>
        <v>1</v>
      </c>
      <c r="D8581" s="67" cm="1">
        <f t="array" ref="D8581">INDEX('Step 5. Daily Avg Schedule Calc'!$A$2:$D$169,(WEEKDAY(A8581)-1)*24+HOUR(A8581)+1,4)</f>
        <v>1</v>
      </c>
      <c r="E8581">
        <f>VLOOKUP(A8581,'Step 1.4 CNY OAT'!$A$1:$B$8761,2)</f>
        <v>39</v>
      </c>
      <c r="F8581" s="11">
        <f ca="1">('Step 3. Regression'!$B$18*E8581^2+'Step 3. Regression'!$C$18*E8581+'Step 3. Regression'!$D$18)*C8581</f>
        <v>6.149525531858953</v>
      </c>
      <c r="G8581" s="11">
        <f ca="1">('Step 3. Regression'!$G$18*E8581^2+'Step 3. Regression'!$H$18*E8581+'Step 3. Regression'!$I$18)*D8581</f>
        <v>3.0061169817960809</v>
      </c>
    </row>
    <row r="8582" spans="1:7" x14ac:dyDescent="0.25">
      <c r="A8582" s="8">
        <f>IF(ISBLANK('Step 1.4 CNY OAT'!A8582),"-",'Step 1.4 CNY OAT'!A8582)</f>
        <v>43458.5</v>
      </c>
      <c r="B8582" s="26">
        <f t="shared" si="152"/>
        <v>357</v>
      </c>
      <c r="C8582" s="67" cm="1">
        <f t="array" ref="C8582">INDEX('Step 5. Daily Avg Schedule Calc'!$A$2:$D$169,(WEEKDAY(A8582)-1)*24+HOUR(A8582)+1,3)</f>
        <v>1</v>
      </c>
      <c r="D8582" s="67" cm="1">
        <f t="array" ref="D8582">INDEX('Step 5. Daily Avg Schedule Calc'!$A$2:$D$169,(WEEKDAY(A8582)-1)*24+HOUR(A8582)+1,4)</f>
        <v>1</v>
      </c>
      <c r="E8582">
        <f>VLOOKUP(A8582,'Step 1.4 CNY OAT'!$A$1:$B$8761,2)</f>
        <v>40</v>
      </c>
      <c r="F8582" s="11">
        <f ca="1">('Step 3. Regression'!$B$18*E8582^2+'Step 3. Regression'!$C$18*E8582+'Step 3. Regression'!$D$18)*C8582</f>
        <v>6.0604584544860431</v>
      </c>
      <c r="G8582" s="11">
        <f ca="1">('Step 3. Regression'!$G$18*E8582^2+'Step 3. Regression'!$H$18*E8582+'Step 3. Regression'!$I$18)*D8582</f>
        <v>2.9783832342789713</v>
      </c>
    </row>
    <row r="8583" spans="1:7" x14ac:dyDescent="0.25">
      <c r="A8583" s="8">
        <f>IF(ISBLANK('Step 1.4 CNY OAT'!A8583),"-",'Step 1.4 CNY OAT'!A8583)</f>
        <v>43458.541666666664</v>
      </c>
      <c r="B8583" s="26">
        <f t="shared" si="152"/>
        <v>357</v>
      </c>
      <c r="C8583" s="67" cm="1">
        <f t="array" ref="C8583">INDEX('Step 5. Daily Avg Schedule Calc'!$A$2:$D$169,(WEEKDAY(A8583)-1)*24+HOUR(A8583)+1,3)</f>
        <v>1</v>
      </c>
      <c r="D8583" s="67" cm="1">
        <f t="array" ref="D8583">INDEX('Step 5. Daily Avg Schedule Calc'!$A$2:$D$169,(WEEKDAY(A8583)-1)*24+HOUR(A8583)+1,4)</f>
        <v>1</v>
      </c>
      <c r="E8583">
        <f>VLOOKUP(A8583,'Step 1.4 CNY OAT'!$A$1:$B$8761,2)</f>
        <v>43</v>
      </c>
      <c r="F8583" s="11">
        <f ca="1">('Step 3. Regression'!$B$18*E8583^2+'Step 3. Regression'!$C$18*E8583+'Step 3. Regression'!$D$18)*C8583</f>
        <v>5.8223580347428134</v>
      </c>
      <c r="G8583" s="11">
        <f ca="1">('Step 3. Regression'!$G$18*E8583^2+'Step 3. Regression'!$H$18*E8583+'Step 3. Regression'!$I$18)*D8583</f>
        <v>2.902665945654519</v>
      </c>
    </row>
    <row r="8584" spans="1:7" x14ac:dyDescent="0.25">
      <c r="A8584" s="8">
        <f>IF(ISBLANK('Step 1.4 CNY OAT'!A8584),"-",'Step 1.4 CNY OAT'!A8584)</f>
        <v>43458.583333333336</v>
      </c>
      <c r="B8584" s="26">
        <f t="shared" si="152"/>
        <v>357</v>
      </c>
      <c r="C8584" s="67" cm="1">
        <f t="array" ref="C8584">INDEX('Step 5. Daily Avg Schedule Calc'!$A$2:$D$169,(WEEKDAY(A8584)-1)*24+HOUR(A8584)+1,3)</f>
        <v>1</v>
      </c>
      <c r="D8584" s="67" cm="1">
        <f t="array" ref="D8584">INDEX('Step 5. Daily Avg Schedule Calc'!$A$2:$D$169,(WEEKDAY(A8584)-1)*24+HOUR(A8584)+1,4)</f>
        <v>1</v>
      </c>
      <c r="E8584">
        <f>VLOOKUP(A8584,'Step 1.4 CNY OAT'!$A$1:$B$8761,2)</f>
        <v>43</v>
      </c>
      <c r="F8584" s="11">
        <f ca="1">('Step 3. Regression'!$B$18*E8584^2+'Step 3. Regression'!$C$18*E8584+'Step 3. Regression'!$D$18)*C8584</f>
        <v>5.8223580347428134</v>
      </c>
      <c r="G8584" s="11">
        <f ca="1">('Step 3. Regression'!$G$18*E8584^2+'Step 3. Regression'!$H$18*E8584+'Step 3. Regression'!$I$18)*D8584</f>
        <v>2.902665945654519</v>
      </c>
    </row>
    <row r="8585" spans="1:7" x14ac:dyDescent="0.25">
      <c r="A8585" s="8">
        <f>IF(ISBLANK('Step 1.4 CNY OAT'!A8585),"-",'Step 1.4 CNY OAT'!A8585)</f>
        <v>43458.625</v>
      </c>
      <c r="B8585" s="26">
        <f t="shared" si="152"/>
        <v>357</v>
      </c>
      <c r="C8585" s="67" cm="1">
        <f t="array" ref="C8585">INDEX('Step 5. Daily Avg Schedule Calc'!$A$2:$D$169,(WEEKDAY(A8585)-1)*24+HOUR(A8585)+1,3)</f>
        <v>1</v>
      </c>
      <c r="D8585" s="67" cm="1">
        <f t="array" ref="D8585">INDEX('Step 5. Daily Avg Schedule Calc'!$A$2:$D$169,(WEEKDAY(A8585)-1)*24+HOUR(A8585)+1,4)</f>
        <v>1</v>
      </c>
      <c r="E8585">
        <f>VLOOKUP(A8585,'Step 1.4 CNY OAT'!$A$1:$B$8761,2)</f>
        <v>43</v>
      </c>
      <c r="F8585" s="11">
        <f ca="1">('Step 3. Regression'!$B$18*E8585^2+'Step 3. Regression'!$C$18*E8585+'Step 3. Regression'!$D$18)*C8585</f>
        <v>5.8223580347428134</v>
      </c>
      <c r="G8585" s="11">
        <f ca="1">('Step 3. Regression'!$G$18*E8585^2+'Step 3. Regression'!$H$18*E8585+'Step 3. Regression'!$I$18)*D8585</f>
        <v>2.902665945654519</v>
      </c>
    </row>
    <row r="8586" spans="1:7" x14ac:dyDescent="0.25">
      <c r="A8586" s="8">
        <f>IF(ISBLANK('Step 1.4 CNY OAT'!A8586),"-",'Step 1.4 CNY OAT'!A8586)</f>
        <v>43458.666666666664</v>
      </c>
      <c r="B8586" s="26">
        <f t="shared" si="152"/>
        <v>357</v>
      </c>
      <c r="C8586" s="67" cm="1">
        <f t="array" ref="C8586">INDEX('Step 5. Daily Avg Schedule Calc'!$A$2:$D$169,(WEEKDAY(A8586)-1)*24+HOUR(A8586)+1,3)</f>
        <v>1</v>
      </c>
      <c r="D8586" s="67" cm="1">
        <f t="array" ref="D8586">INDEX('Step 5. Daily Avg Schedule Calc'!$A$2:$D$169,(WEEKDAY(A8586)-1)*24+HOUR(A8586)+1,4)</f>
        <v>1</v>
      </c>
      <c r="E8586">
        <f>VLOOKUP(A8586,'Step 1.4 CNY OAT'!$A$1:$B$8761,2)</f>
        <v>42</v>
      </c>
      <c r="F8586" s="11">
        <f ca="1">('Step 3. Regression'!$B$18*E8586^2+'Step 3. Regression'!$C$18*E8586+'Step 3. Regression'!$D$18)*C8586</f>
        <v>5.8968747059279734</v>
      </c>
      <c r="G8586" s="11">
        <f ca="1">('Step 3. Regression'!$G$18*E8586^2+'Step 3. Regression'!$H$18*E8586+'Step 3. Regression'!$I$18)*D8586</f>
        <v>2.9266577162081897</v>
      </c>
    </row>
    <row r="8587" spans="1:7" x14ac:dyDescent="0.25">
      <c r="A8587" s="8">
        <f>IF(ISBLANK('Step 1.4 CNY OAT'!A8587),"-",'Step 1.4 CNY OAT'!A8587)</f>
        <v>43458.708333333336</v>
      </c>
      <c r="B8587" s="26">
        <f t="shared" si="152"/>
        <v>357</v>
      </c>
      <c r="C8587" s="67" cm="1">
        <f t="array" ref="C8587">INDEX('Step 5. Daily Avg Schedule Calc'!$A$2:$D$169,(WEEKDAY(A8587)-1)*24+HOUR(A8587)+1,3)</f>
        <v>1</v>
      </c>
      <c r="D8587" s="67" cm="1">
        <f t="array" ref="D8587">INDEX('Step 5. Daily Avg Schedule Calc'!$A$2:$D$169,(WEEKDAY(A8587)-1)*24+HOUR(A8587)+1,4)</f>
        <v>1</v>
      </c>
      <c r="E8587">
        <f>VLOOKUP(A8587,'Step 1.4 CNY OAT'!$A$1:$B$8761,2)</f>
        <v>42</v>
      </c>
      <c r="F8587" s="11">
        <f ca="1">('Step 3. Regression'!$B$18*E8587^2+'Step 3. Regression'!$C$18*E8587+'Step 3. Regression'!$D$18)*C8587</f>
        <v>5.8968747059279734</v>
      </c>
      <c r="G8587" s="11">
        <f ca="1">('Step 3. Regression'!$G$18*E8587^2+'Step 3. Regression'!$H$18*E8587+'Step 3. Regression'!$I$18)*D8587</f>
        <v>2.9266577162081897</v>
      </c>
    </row>
    <row r="8588" spans="1:7" x14ac:dyDescent="0.25">
      <c r="A8588" s="8">
        <f>IF(ISBLANK('Step 1.4 CNY OAT'!A8588),"-",'Step 1.4 CNY OAT'!A8588)</f>
        <v>43458.75</v>
      </c>
      <c r="B8588" s="26">
        <f t="shared" si="152"/>
        <v>357</v>
      </c>
      <c r="C8588" s="67" cm="1">
        <f t="array" ref="C8588">INDEX('Step 5. Daily Avg Schedule Calc'!$A$2:$D$169,(WEEKDAY(A8588)-1)*24+HOUR(A8588)+1,3)</f>
        <v>1</v>
      </c>
      <c r="D8588" s="67" cm="1">
        <f t="array" ref="D8588">INDEX('Step 5. Daily Avg Schedule Calc'!$A$2:$D$169,(WEEKDAY(A8588)-1)*24+HOUR(A8588)+1,4)</f>
        <v>1</v>
      </c>
      <c r="E8588">
        <f>VLOOKUP(A8588,'Step 1.4 CNY OAT'!$A$1:$B$8761,2)</f>
        <v>41</v>
      </c>
      <c r="F8588" s="11">
        <f ca="1">('Step 3. Regression'!$B$18*E8588^2+'Step 3. Regression'!$C$18*E8588+'Step 3. Regression'!$D$18)*C8588</f>
        <v>5.9762415125090502</v>
      </c>
      <c r="G8588" s="11">
        <f ca="1">('Step 3. Regression'!$G$18*E8588^2+'Step 3. Regression'!$H$18*E8588+'Step 3. Regression'!$I$18)*D8588</f>
        <v>2.9518968124163409</v>
      </c>
    </row>
    <row r="8589" spans="1:7" x14ac:dyDescent="0.25">
      <c r="A8589" s="8">
        <f>IF(ISBLANK('Step 1.4 CNY OAT'!A8589),"-",'Step 1.4 CNY OAT'!A8589)</f>
        <v>43458.791666666664</v>
      </c>
      <c r="B8589" s="26">
        <f t="shared" si="152"/>
        <v>357</v>
      </c>
      <c r="C8589" s="67" cm="1">
        <f t="array" ref="C8589">INDEX('Step 5. Daily Avg Schedule Calc'!$A$2:$D$169,(WEEKDAY(A8589)-1)*24+HOUR(A8589)+1,3)</f>
        <v>1</v>
      </c>
      <c r="D8589" s="67" cm="1">
        <f t="array" ref="D8589">INDEX('Step 5. Daily Avg Schedule Calc'!$A$2:$D$169,(WEEKDAY(A8589)-1)*24+HOUR(A8589)+1,4)</f>
        <v>1</v>
      </c>
      <c r="E8589">
        <f>VLOOKUP(A8589,'Step 1.4 CNY OAT'!$A$1:$B$8761,2)</f>
        <v>40</v>
      </c>
      <c r="F8589" s="11">
        <f ca="1">('Step 3. Regression'!$B$18*E8589^2+'Step 3. Regression'!$C$18*E8589+'Step 3. Regression'!$D$18)*C8589</f>
        <v>6.0604584544860431</v>
      </c>
      <c r="G8589" s="11">
        <f ca="1">('Step 3. Regression'!$G$18*E8589^2+'Step 3. Regression'!$H$18*E8589+'Step 3. Regression'!$I$18)*D8589</f>
        <v>2.9783832342789713</v>
      </c>
    </row>
    <row r="8590" spans="1:7" x14ac:dyDescent="0.25">
      <c r="A8590" s="8">
        <f>IF(ISBLANK('Step 1.4 CNY OAT'!A8590),"-",'Step 1.4 CNY OAT'!A8590)</f>
        <v>43458.833333333336</v>
      </c>
      <c r="B8590" s="26">
        <f t="shared" si="152"/>
        <v>357</v>
      </c>
      <c r="C8590" s="67" cm="1">
        <f t="array" ref="C8590">INDEX('Step 5. Daily Avg Schedule Calc'!$A$2:$D$169,(WEEKDAY(A8590)-1)*24+HOUR(A8590)+1,3)</f>
        <v>1</v>
      </c>
      <c r="D8590" s="67" cm="1">
        <f t="array" ref="D8590">INDEX('Step 5. Daily Avg Schedule Calc'!$A$2:$D$169,(WEEKDAY(A8590)-1)*24+HOUR(A8590)+1,4)</f>
        <v>1</v>
      </c>
      <c r="E8590">
        <f>VLOOKUP(A8590,'Step 1.4 CNY OAT'!$A$1:$B$8761,2)</f>
        <v>39</v>
      </c>
      <c r="F8590" s="11">
        <f ca="1">('Step 3. Regression'!$B$18*E8590^2+'Step 3. Regression'!$C$18*E8590+'Step 3. Regression'!$D$18)*C8590</f>
        <v>6.149525531858953</v>
      </c>
      <c r="G8590" s="11">
        <f ca="1">('Step 3. Regression'!$G$18*E8590^2+'Step 3. Regression'!$H$18*E8590+'Step 3. Regression'!$I$18)*D8590</f>
        <v>3.0061169817960809</v>
      </c>
    </row>
    <row r="8591" spans="1:7" x14ac:dyDescent="0.25">
      <c r="A8591" s="8">
        <f>IF(ISBLANK('Step 1.4 CNY OAT'!A8591),"-",'Step 1.4 CNY OAT'!A8591)</f>
        <v>43458.875</v>
      </c>
      <c r="B8591" s="26">
        <f t="shared" si="152"/>
        <v>357</v>
      </c>
      <c r="C8591" s="67" cm="1">
        <f t="array" ref="C8591">INDEX('Step 5. Daily Avg Schedule Calc'!$A$2:$D$169,(WEEKDAY(A8591)-1)*24+HOUR(A8591)+1,3)</f>
        <v>1</v>
      </c>
      <c r="D8591" s="67" cm="1">
        <f t="array" ref="D8591">INDEX('Step 5. Daily Avg Schedule Calc'!$A$2:$D$169,(WEEKDAY(A8591)-1)*24+HOUR(A8591)+1,4)</f>
        <v>1</v>
      </c>
      <c r="E8591">
        <f>VLOOKUP(A8591,'Step 1.4 CNY OAT'!$A$1:$B$8761,2)</f>
        <v>39</v>
      </c>
      <c r="F8591" s="11">
        <f ca="1">('Step 3. Regression'!$B$18*E8591^2+'Step 3. Regression'!$C$18*E8591+'Step 3. Regression'!$D$18)*C8591</f>
        <v>6.149525531858953</v>
      </c>
      <c r="G8591" s="11">
        <f ca="1">('Step 3. Regression'!$G$18*E8591^2+'Step 3. Regression'!$H$18*E8591+'Step 3. Regression'!$I$18)*D8591</f>
        <v>3.0061169817960809</v>
      </c>
    </row>
    <row r="8592" spans="1:7" x14ac:dyDescent="0.25">
      <c r="A8592" s="8">
        <f>IF(ISBLANK('Step 1.4 CNY OAT'!A8592),"-",'Step 1.4 CNY OAT'!A8592)</f>
        <v>43458.916666666664</v>
      </c>
      <c r="B8592" s="26">
        <f t="shared" si="152"/>
        <v>357</v>
      </c>
      <c r="C8592" s="67" cm="1">
        <f t="array" ref="C8592">INDEX('Step 5. Daily Avg Schedule Calc'!$A$2:$D$169,(WEEKDAY(A8592)-1)*24+HOUR(A8592)+1,3)</f>
        <v>1</v>
      </c>
      <c r="D8592" s="67" cm="1">
        <f t="array" ref="D8592">INDEX('Step 5. Daily Avg Schedule Calc'!$A$2:$D$169,(WEEKDAY(A8592)-1)*24+HOUR(A8592)+1,4)</f>
        <v>1</v>
      </c>
      <c r="E8592">
        <f>VLOOKUP(A8592,'Step 1.4 CNY OAT'!$A$1:$B$8761,2)</f>
        <v>38</v>
      </c>
      <c r="F8592" s="11">
        <f ca="1">('Step 3. Regression'!$B$18*E8592^2+'Step 3. Regression'!$C$18*E8592+'Step 3. Regression'!$D$18)*C8592</f>
        <v>6.2434427446277798</v>
      </c>
      <c r="G8592" s="11">
        <f ca="1">('Step 3. Regression'!$G$18*E8592^2+'Step 3. Regression'!$H$18*E8592+'Step 3. Regression'!$I$18)*D8592</f>
        <v>3.0350980549676709</v>
      </c>
    </row>
    <row r="8593" spans="1:7" x14ac:dyDescent="0.25">
      <c r="A8593" s="8">
        <f>IF(ISBLANK('Step 1.4 CNY OAT'!A8593),"-",'Step 1.4 CNY OAT'!A8593)</f>
        <v>43458.958333333336</v>
      </c>
      <c r="B8593" s="26">
        <f t="shared" si="152"/>
        <v>357</v>
      </c>
      <c r="C8593" s="67" cm="1">
        <f t="array" ref="C8593">INDEX('Step 5. Daily Avg Schedule Calc'!$A$2:$D$169,(WEEKDAY(A8593)-1)*24+HOUR(A8593)+1,3)</f>
        <v>1</v>
      </c>
      <c r="D8593" s="67" cm="1">
        <f t="array" ref="D8593">INDEX('Step 5. Daily Avg Schedule Calc'!$A$2:$D$169,(WEEKDAY(A8593)-1)*24+HOUR(A8593)+1,4)</f>
        <v>1</v>
      </c>
      <c r="E8593">
        <f>VLOOKUP(A8593,'Step 1.4 CNY OAT'!$A$1:$B$8761,2)</f>
        <v>38</v>
      </c>
      <c r="F8593" s="11">
        <f ca="1">('Step 3. Regression'!$B$18*E8593^2+'Step 3. Regression'!$C$18*E8593+'Step 3. Regression'!$D$18)*C8593</f>
        <v>6.2434427446277798</v>
      </c>
      <c r="G8593" s="11">
        <f ca="1">('Step 3. Regression'!$G$18*E8593^2+'Step 3. Regression'!$H$18*E8593+'Step 3. Regression'!$I$18)*D8593</f>
        <v>3.0350980549676709</v>
      </c>
    </row>
    <row r="8594" spans="1:7" x14ac:dyDescent="0.25">
      <c r="A8594" s="8">
        <f>IF(ISBLANK('Step 1.4 CNY OAT'!A8594),"-",'Step 1.4 CNY OAT'!A8594)</f>
        <v>43459</v>
      </c>
      <c r="B8594" s="26">
        <f t="shared" si="152"/>
        <v>358</v>
      </c>
      <c r="C8594" s="67" cm="1">
        <f t="array" ref="C8594">INDEX('Step 5. Daily Avg Schedule Calc'!$A$2:$D$169,(WEEKDAY(A8594)-1)*24+HOUR(A8594)+1,3)</f>
        <v>1</v>
      </c>
      <c r="D8594" s="67" cm="1">
        <f t="array" ref="D8594">INDEX('Step 5. Daily Avg Schedule Calc'!$A$2:$D$169,(WEEKDAY(A8594)-1)*24+HOUR(A8594)+1,4)</f>
        <v>1</v>
      </c>
      <c r="E8594">
        <f>VLOOKUP(A8594,'Step 1.4 CNY OAT'!$A$1:$B$8761,2)</f>
        <v>37</v>
      </c>
      <c r="F8594" s="11">
        <f ca="1">('Step 3. Regression'!$B$18*E8594^2+'Step 3. Regression'!$C$18*E8594+'Step 3. Regression'!$D$18)*C8594</f>
        <v>6.3422100927925218</v>
      </c>
      <c r="G8594" s="11">
        <f ca="1">('Step 3. Regression'!$G$18*E8594^2+'Step 3. Regression'!$H$18*E8594+'Step 3. Regression'!$I$18)*D8594</f>
        <v>3.0653264537937401</v>
      </c>
    </row>
    <row r="8595" spans="1:7" x14ac:dyDescent="0.25">
      <c r="A8595" s="8">
        <f>IF(ISBLANK('Step 1.4 CNY OAT'!A8595),"-",'Step 1.4 CNY OAT'!A8595)</f>
        <v>43459.041666666664</v>
      </c>
      <c r="B8595" s="26">
        <f t="shared" si="152"/>
        <v>358</v>
      </c>
      <c r="C8595" s="67" cm="1">
        <f t="array" ref="C8595">INDEX('Step 5. Daily Avg Schedule Calc'!$A$2:$D$169,(WEEKDAY(A8595)-1)*24+HOUR(A8595)+1,3)</f>
        <v>1</v>
      </c>
      <c r="D8595" s="67" cm="1">
        <f t="array" ref="D8595">INDEX('Step 5. Daily Avg Schedule Calc'!$A$2:$D$169,(WEEKDAY(A8595)-1)*24+HOUR(A8595)+1,4)</f>
        <v>1</v>
      </c>
      <c r="E8595">
        <f>VLOOKUP(A8595,'Step 1.4 CNY OAT'!$A$1:$B$8761,2)</f>
        <v>37</v>
      </c>
      <c r="F8595" s="11">
        <f ca="1">('Step 3. Regression'!$B$18*E8595^2+'Step 3. Regression'!$C$18*E8595+'Step 3. Regression'!$D$18)*C8595</f>
        <v>6.3422100927925218</v>
      </c>
      <c r="G8595" s="11">
        <f ca="1">('Step 3. Regression'!$G$18*E8595^2+'Step 3. Regression'!$H$18*E8595+'Step 3. Regression'!$I$18)*D8595</f>
        <v>3.0653264537937401</v>
      </c>
    </row>
    <row r="8596" spans="1:7" x14ac:dyDescent="0.25">
      <c r="A8596" s="8">
        <f>IF(ISBLANK('Step 1.4 CNY OAT'!A8596),"-",'Step 1.4 CNY OAT'!A8596)</f>
        <v>43459.083333333336</v>
      </c>
      <c r="B8596" s="26">
        <f t="shared" si="152"/>
        <v>358</v>
      </c>
      <c r="C8596" s="67" cm="1">
        <f t="array" ref="C8596">INDEX('Step 5. Daily Avg Schedule Calc'!$A$2:$D$169,(WEEKDAY(A8596)-1)*24+HOUR(A8596)+1,3)</f>
        <v>1</v>
      </c>
      <c r="D8596" s="67" cm="1">
        <f t="array" ref="D8596">INDEX('Step 5. Daily Avg Schedule Calc'!$A$2:$D$169,(WEEKDAY(A8596)-1)*24+HOUR(A8596)+1,4)</f>
        <v>1</v>
      </c>
      <c r="E8596">
        <f>VLOOKUP(A8596,'Step 1.4 CNY OAT'!$A$1:$B$8761,2)</f>
        <v>36</v>
      </c>
      <c r="F8596" s="11">
        <f ca="1">('Step 3. Regression'!$B$18*E8596^2+'Step 3. Regression'!$C$18*E8596+'Step 3. Regression'!$D$18)*C8596</f>
        <v>6.4458275763531816</v>
      </c>
      <c r="G8596" s="11">
        <f ca="1">('Step 3. Regression'!$G$18*E8596^2+'Step 3. Regression'!$H$18*E8596+'Step 3. Regression'!$I$18)*D8596</f>
        <v>3.0968021782742885</v>
      </c>
    </row>
    <row r="8597" spans="1:7" x14ac:dyDescent="0.25">
      <c r="A8597" s="8">
        <f>IF(ISBLANK('Step 1.4 CNY OAT'!A8597),"-",'Step 1.4 CNY OAT'!A8597)</f>
        <v>43459.125</v>
      </c>
      <c r="B8597" s="26">
        <f t="shared" si="152"/>
        <v>358</v>
      </c>
      <c r="C8597" s="67" cm="1">
        <f t="array" ref="C8597">INDEX('Step 5. Daily Avg Schedule Calc'!$A$2:$D$169,(WEEKDAY(A8597)-1)*24+HOUR(A8597)+1,3)</f>
        <v>1</v>
      </c>
      <c r="D8597" s="67" cm="1">
        <f t="array" ref="D8597">INDEX('Step 5. Daily Avg Schedule Calc'!$A$2:$D$169,(WEEKDAY(A8597)-1)*24+HOUR(A8597)+1,4)</f>
        <v>1</v>
      </c>
      <c r="E8597">
        <f>VLOOKUP(A8597,'Step 1.4 CNY OAT'!$A$1:$B$8761,2)</f>
        <v>36</v>
      </c>
      <c r="F8597" s="11">
        <f ca="1">('Step 3. Regression'!$B$18*E8597^2+'Step 3. Regression'!$C$18*E8597+'Step 3. Regression'!$D$18)*C8597</f>
        <v>6.4458275763531816</v>
      </c>
      <c r="G8597" s="11">
        <f ca="1">('Step 3. Regression'!$G$18*E8597^2+'Step 3. Regression'!$H$18*E8597+'Step 3. Regression'!$I$18)*D8597</f>
        <v>3.0968021782742885</v>
      </c>
    </row>
    <row r="8598" spans="1:7" x14ac:dyDescent="0.25">
      <c r="A8598" s="8">
        <f>IF(ISBLANK('Step 1.4 CNY OAT'!A8598),"-",'Step 1.4 CNY OAT'!A8598)</f>
        <v>43459.166666666664</v>
      </c>
      <c r="B8598" s="26">
        <f t="shared" si="152"/>
        <v>358</v>
      </c>
      <c r="C8598" s="67" cm="1">
        <f t="array" ref="C8598">INDEX('Step 5. Daily Avg Schedule Calc'!$A$2:$D$169,(WEEKDAY(A8598)-1)*24+HOUR(A8598)+1,3)</f>
        <v>1</v>
      </c>
      <c r="D8598" s="67" cm="1">
        <f t="array" ref="D8598">INDEX('Step 5. Daily Avg Schedule Calc'!$A$2:$D$169,(WEEKDAY(A8598)-1)*24+HOUR(A8598)+1,4)</f>
        <v>1</v>
      </c>
      <c r="E8598">
        <f>VLOOKUP(A8598,'Step 1.4 CNY OAT'!$A$1:$B$8761,2)</f>
        <v>35</v>
      </c>
      <c r="F8598" s="11">
        <f ca="1">('Step 3. Regression'!$B$18*E8598^2+'Step 3. Regression'!$C$18*E8598+'Step 3. Regression'!$D$18)*C8598</f>
        <v>6.5542951953097575</v>
      </c>
      <c r="G8598" s="11">
        <f ca="1">('Step 3. Regression'!$G$18*E8598^2+'Step 3. Regression'!$H$18*E8598+'Step 3. Regression'!$I$18)*D8598</f>
        <v>3.1295252284093174</v>
      </c>
    </row>
    <row r="8599" spans="1:7" x14ac:dyDescent="0.25">
      <c r="A8599" s="8">
        <f>IF(ISBLANK('Step 1.4 CNY OAT'!A8599),"-",'Step 1.4 CNY OAT'!A8599)</f>
        <v>43459.208333333336</v>
      </c>
      <c r="B8599" s="26">
        <f t="shared" si="152"/>
        <v>358</v>
      </c>
      <c r="C8599" s="67" cm="1">
        <f t="array" ref="C8599">INDEX('Step 5. Daily Avg Schedule Calc'!$A$2:$D$169,(WEEKDAY(A8599)-1)*24+HOUR(A8599)+1,3)</f>
        <v>1</v>
      </c>
      <c r="D8599" s="67" cm="1">
        <f t="array" ref="D8599">INDEX('Step 5. Daily Avg Schedule Calc'!$A$2:$D$169,(WEEKDAY(A8599)-1)*24+HOUR(A8599)+1,4)</f>
        <v>1</v>
      </c>
      <c r="E8599">
        <f>VLOOKUP(A8599,'Step 1.4 CNY OAT'!$A$1:$B$8761,2)</f>
        <v>35</v>
      </c>
      <c r="F8599" s="11">
        <f ca="1">('Step 3. Regression'!$B$18*E8599^2+'Step 3. Regression'!$C$18*E8599+'Step 3. Regression'!$D$18)*C8599</f>
        <v>6.5542951953097575</v>
      </c>
      <c r="G8599" s="11">
        <f ca="1">('Step 3. Regression'!$G$18*E8599^2+'Step 3. Regression'!$H$18*E8599+'Step 3. Regression'!$I$18)*D8599</f>
        <v>3.1295252284093174</v>
      </c>
    </row>
    <row r="8600" spans="1:7" x14ac:dyDescent="0.25">
      <c r="A8600" s="8">
        <f>IF(ISBLANK('Step 1.4 CNY OAT'!A8600),"-",'Step 1.4 CNY OAT'!A8600)</f>
        <v>43459.25</v>
      </c>
      <c r="B8600" s="26">
        <f t="shared" si="152"/>
        <v>358</v>
      </c>
      <c r="C8600" s="67" cm="1">
        <f t="array" ref="C8600">INDEX('Step 5. Daily Avg Schedule Calc'!$A$2:$D$169,(WEEKDAY(A8600)-1)*24+HOUR(A8600)+1,3)</f>
        <v>1</v>
      </c>
      <c r="D8600" s="67" cm="1">
        <f t="array" ref="D8600">INDEX('Step 5. Daily Avg Schedule Calc'!$A$2:$D$169,(WEEKDAY(A8600)-1)*24+HOUR(A8600)+1,4)</f>
        <v>1</v>
      </c>
      <c r="E8600">
        <f>VLOOKUP(A8600,'Step 1.4 CNY OAT'!$A$1:$B$8761,2)</f>
        <v>35</v>
      </c>
      <c r="F8600" s="11">
        <f ca="1">('Step 3. Regression'!$B$18*E8600^2+'Step 3. Regression'!$C$18*E8600+'Step 3. Regression'!$D$18)*C8600</f>
        <v>6.5542951953097575</v>
      </c>
      <c r="G8600" s="11">
        <f ca="1">('Step 3. Regression'!$G$18*E8600^2+'Step 3. Regression'!$H$18*E8600+'Step 3. Regression'!$I$18)*D8600</f>
        <v>3.1295252284093174</v>
      </c>
    </row>
    <row r="8601" spans="1:7" x14ac:dyDescent="0.25">
      <c r="A8601" s="8">
        <f>IF(ISBLANK('Step 1.4 CNY OAT'!A8601),"-",'Step 1.4 CNY OAT'!A8601)</f>
        <v>43459.291666666664</v>
      </c>
      <c r="B8601" s="26">
        <f t="shared" si="152"/>
        <v>358</v>
      </c>
      <c r="C8601" s="67" cm="1">
        <f t="array" ref="C8601">INDEX('Step 5. Daily Avg Schedule Calc'!$A$2:$D$169,(WEEKDAY(A8601)-1)*24+HOUR(A8601)+1,3)</f>
        <v>1</v>
      </c>
      <c r="D8601" s="67" cm="1">
        <f t="array" ref="D8601">INDEX('Step 5. Daily Avg Schedule Calc'!$A$2:$D$169,(WEEKDAY(A8601)-1)*24+HOUR(A8601)+1,4)</f>
        <v>1</v>
      </c>
      <c r="E8601">
        <f>VLOOKUP(A8601,'Step 1.4 CNY OAT'!$A$1:$B$8761,2)</f>
        <v>35</v>
      </c>
      <c r="F8601" s="11">
        <f ca="1">('Step 3. Regression'!$B$18*E8601^2+'Step 3. Regression'!$C$18*E8601+'Step 3. Regression'!$D$18)*C8601</f>
        <v>6.5542951953097575</v>
      </c>
      <c r="G8601" s="11">
        <f ca="1">('Step 3. Regression'!$G$18*E8601^2+'Step 3. Regression'!$H$18*E8601+'Step 3. Regression'!$I$18)*D8601</f>
        <v>3.1295252284093174</v>
      </c>
    </row>
    <row r="8602" spans="1:7" x14ac:dyDescent="0.25">
      <c r="A8602" s="8">
        <f>IF(ISBLANK('Step 1.4 CNY OAT'!A8602),"-",'Step 1.4 CNY OAT'!A8602)</f>
        <v>43459.333333333336</v>
      </c>
      <c r="B8602" s="26">
        <f t="shared" si="152"/>
        <v>358</v>
      </c>
      <c r="C8602" s="67" cm="1">
        <f t="array" ref="C8602">INDEX('Step 5. Daily Avg Schedule Calc'!$A$2:$D$169,(WEEKDAY(A8602)-1)*24+HOUR(A8602)+1,3)</f>
        <v>1</v>
      </c>
      <c r="D8602" s="67" cm="1">
        <f t="array" ref="D8602">INDEX('Step 5. Daily Avg Schedule Calc'!$A$2:$D$169,(WEEKDAY(A8602)-1)*24+HOUR(A8602)+1,4)</f>
        <v>1</v>
      </c>
      <c r="E8602">
        <f>VLOOKUP(A8602,'Step 1.4 CNY OAT'!$A$1:$B$8761,2)</f>
        <v>35</v>
      </c>
      <c r="F8602" s="11">
        <f ca="1">('Step 3. Regression'!$B$18*E8602^2+'Step 3. Regression'!$C$18*E8602+'Step 3. Regression'!$D$18)*C8602</f>
        <v>6.5542951953097575</v>
      </c>
      <c r="G8602" s="11">
        <f ca="1">('Step 3. Regression'!$G$18*E8602^2+'Step 3. Regression'!$H$18*E8602+'Step 3. Regression'!$I$18)*D8602</f>
        <v>3.1295252284093174</v>
      </c>
    </row>
    <row r="8603" spans="1:7" x14ac:dyDescent="0.25">
      <c r="A8603" s="8">
        <f>IF(ISBLANK('Step 1.4 CNY OAT'!A8603),"-",'Step 1.4 CNY OAT'!A8603)</f>
        <v>43459.375</v>
      </c>
      <c r="B8603" s="26">
        <f t="shared" si="152"/>
        <v>358</v>
      </c>
      <c r="C8603" s="67" cm="1">
        <f t="array" ref="C8603">INDEX('Step 5. Daily Avg Schedule Calc'!$A$2:$D$169,(WEEKDAY(A8603)-1)*24+HOUR(A8603)+1,3)</f>
        <v>1</v>
      </c>
      <c r="D8603" s="67" cm="1">
        <f t="array" ref="D8603">INDEX('Step 5. Daily Avg Schedule Calc'!$A$2:$D$169,(WEEKDAY(A8603)-1)*24+HOUR(A8603)+1,4)</f>
        <v>1</v>
      </c>
      <c r="E8603">
        <f>VLOOKUP(A8603,'Step 1.4 CNY OAT'!$A$1:$B$8761,2)</f>
        <v>36</v>
      </c>
      <c r="F8603" s="11">
        <f ca="1">('Step 3. Regression'!$B$18*E8603^2+'Step 3. Regression'!$C$18*E8603+'Step 3. Regression'!$D$18)*C8603</f>
        <v>6.4458275763531816</v>
      </c>
      <c r="G8603" s="11">
        <f ca="1">('Step 3. Regression'!$G$18*E8603^2+'Step 3. Regression'!$H$18*E8603+'Step 3. Regression'!$I$18)*D8603</f>
        <v>3.0968021782742885</v>
      </c>
    </row>
    <row r="8604" spans="1:7" x14ac:dyDescent="0.25">
      <c r="A8604" s="8">
        <f>IF(ISBLANK('Step 1.4 CNY OAT'!A8604),"-",'Step 1.4 CNY OAT'!A8604)</f>
        <v>43459.416666666664</v>
      </c>
      <c r="B8604" s="26">
        <f t="shared" si="152"/>
        <v>358</v>
      </c>
      <c r="C8604" s="67" cm="1">
        <f t="array" ref="C8604">INDEX('Step 5. Daily Avg Schedule Calc'!$A$2:$D$169,(WEEKDAY(A8604)-1)*24+HOUR(A8604)+1,3)</f>
        <v>1</v>
      </c>
      <c r="D8604" s="67" cm="1">
        <f t="array" ref="D8604">INDEX('Step 5. Daily Avg Schedule Calc'!$A$2:$D$169,(WEEKDAY(A8604)-1)*24+HOUR(A8604)+1,4)</f>
        <v>1</v>
      </c>
      <c r="E8604">
        <f>VLOOKUP(A8604,'Step 1.4 CNY OAT'!$A$1:$B$8761,2)</f>
        <v>38</v>
      </c>
      <c r="F8604" s="11">
        <f ca="1">('Step 3. Regression'!$B$18*E8604^2+'Step 3. Regression'!$C$18*E8604+'Step 3. Regression'!$D$18)*C8604</f>
        <v>6.2434427446277798</v>
      </c>
      <c r="G8604" s="11">
        <f ca="1">('Step 3. Regression'!$G$18*E8604^2+'Step 3. Regression'!$H$18*E8604+'Step 3. Regression'!$I$18)*D8604</f>
        <v>3.0350980549676709</v>
      </c>
    </row>
    <row r="8605" spans="1:7" x14ac:dyDescent="0.25">
      <c r="A8605" s="8">
        <f>IF(ISBLANK('Step 1.4 CNY OAT'!A8605),"-",'Step 1.4 CNY OAT'!A8605)</f>
        <v>43459.458333333336</v>
      </c>
      <c r="B8605" s="26">
        <f t="shared" si="152"/>
        <v>358</v>
      </c>
      <c r="C8605" s="67" cm="1">
        <f t="array" ref="C8605">INDEX('Step 5. Daily Avg Schedule Calc'!$A$2:$D$169,(WEEKDAY(A8605)-1)*24+HOUR(A8605)+1,3)</f>
        <v>1</v>
      </c>
      <c r="D8605" s="67" cm="1">
        <f t="array" ref="D8605">INDEX('Step 5. Daily Avg Schedule Calc'!$A$2:$D$169,(WEEKDAY(A8605)-1)*24+HOUR(A8605)+1,4)</f>
        <v>1</v>
      </c>
      <c r="E8605">
        <f>VLOOKUP(A8605,'Step 1.4 CNY OAT'!$A$1:$B$8761,2)</f>
        <v>39</v>
      </c>
      <c r="F8605" s="11">
        <f ca="1">('Step 3. Regression'!$B$18*E8605^2+'Step 3. Regression'!$C$18*E8605+'Step 3. Regression'!$D$18)*C8605</f>
        <v>6.149525531858953</v>
      </c>
      <c r="G8605" s="11">
        <f ca="1">('Step 3. Regression'!$G$18*E8605^2+'Step 3. Regression'!$H$18*E8605+'Step 3. Regression'!$I$18)*D8605</f>
        <v>3.0061169817960809</v>
      </c>
    </row>
    <row r="8606" spans="1:7" x14ac:dyDescent="0.25">
      <c r="A8606" s="8">
        <f>IF(ISBLANK('Step 1.4 CNY OAT'!A8606),"-",'Step 1.4 CNY OAT'!A8606)</f>
        <v>43459.5</v>
      </c>
      <c r="B8606" s="26">
        <f t="shared" si="152"/>
        <v>358</v>
      </c>
      <c r="C8606" s="67" cm="1">
        <f t="array" ref="C8606">INDEX('Step 5. Daily Avg Schedule Calc'!$A$2:$D$169,(WEEKDAY(A8606)-1)*24+HOUR(A8606)+1,3)</f>
        <v>1</v>
      </c>
      <c r="D8606" s="67" cm="1">
        <f t="array" ref="D8606">INDEX('Step 5. Daily Avg Schedule Calc'!$A$2:$D$169,(WEEKDAY(A8606)-1)*24+HOUR(A8606)+1,4)</f>
        <v>1</v>
      </c>
      <c r="E8606">
        <f>VLOOKUP(A8606,'Step 1.4 CNY OAT'!$A$1:$B$8761,2)</f>
        <v>39</v>
      </c>
      <c r="F8606" s="11">
        <f ca="1">('Step 3. Regression'!$B$18*E8606^2+'Step 3. Regression'!$C$18*E8606+'Step 3. Regression'!$D$18)*C8606</f>
        <v>6.149525531858953</v>
      </c>
      <c r="G8606" s="11">
        <f ca="1">('Step 3. Regression'!$G$18*E8606^2+'Step 3. Regression'!$H$18*E8606+'Step 3. Regression'!$I$18)*D8606</f>
        <v>3.0061169817960809</v>
      </c>
    </row>
    <row r="8607" spans="1:7" x14ac:dyDescent="0.25">
      <c r="A8607" s="8">
        <f>IF(ISBLANK('Step 1.4 CNY OAT'!A8607),"-",'Step 1.4 CNY OAT'!A8607)</f>
        <v>43459.541666666664</v>
      </c>
      <c r="B8607" s="26">
        <f t="shared" si="152"/>
        <v>358</v>
      </c>
      <c r="C8607" s="67" cm="1">
        <f t="array" ref="C8607">INDEX('Step 5. Daily Avg Schedule Calc'!$A$2:$D$169,(WEEKDAY(A8607)-1)*24+HOUR(A8607)+1,3)</f>
        <v>1</v>
      </c>
      <c r="D8607" s="67" cm="1">
        <f t="array" ref="D8607">INDEX('Step 5. Daily Avg Schedule Calc'!$A$2:$D$169,(WEEKDAY(A8607)-1)*24+HOUR(A8607)+1,4)</f>
        <v>1</v>
      </c>
      <c r="E8607">
        <f>VLOOKUP(A8607,'Step 1.4 CNY OAT'!$A$1:$B$8761,2)</f>
        <v>40</v>
      </c>
      <c r="F8607" s="11">
        <f ca="1">('Step 3. Regression'!$B$18*E8607^2+'Step 3. Regression'!$C$18*E8607+'Step 3. Regression'!$D$18)*C8607</f>
        <v>6.0604584544860431</v>
      </c>
      <c r="G8607" s="11">
        <f ca="1">('Step 3. Regression'!$G$18*E8607^2+'Step 3. Regression'!$H$18*E8607+'Step 3. Regression'!$I$18)*D8607</f>
        <v>2.9783832342789713</v>
      </c>
    </row>
    <row r="8608" spans="1:7" x14ac:dyDescent="0.25">
      <c r="A8608" s="8">
        <f>IF(ISBLANK('Step 1.4 CNY OAT'!A8608),"-",'Step 1.4 CNY OAT'!A8608)</f>
        <v>43459.583333333336</v>
      </c>
      <c r="B8608" s="26">
        <f t="shared" si="152"/>
        <v>358</v>
      </c>
      <c r="C8608" s="67" cm="1">
        <f t="array" ref="C8608">INDEX('Step 5. Daily Avg Schedule Calc'!$A$2:$D$169,(WEEKDAY(A8608)-1)*24+HOUR(A8608)+1,3)</f>
        <v>1</v>
      </c>
      <c r="D8608" s="67" cm="1">
        <f t="array" ref="D8608">INDEX('Step 5. Daily Avg Schedule Calc'!$A$2:$D$169,(WEEKDAY(A8608)-1)*24+HOUR(A8608)+1,4)</f>
        <v>1</v>
      </c>
      <c r="E8608">
        <f>VLOOKUP(A8608,'Step 1.4 CNY OAT'!$A$1:$B$8761,2)</f>
        <v>40</v>
      </c>
      <c r="F8608" s="11">
        <f ca="1">('Step 3. Regression'!$B$18*E8608^2+'Step 3. Regression'!$C$18*E8608+'Step 3. Regression'!$D$18)*C8608</f>
        <v>6.0604584544860431</v>
      </c>
      <c r="G8608" s="11">
        <f ca="1">('Step 3. Regression'!$G$18*E8608^2+'Step 3. Regression'!$H$18*E8608+'Step 3. Regression'!$I$18)*D8608</f>
        <v>2.9783832342789713</v>
      </c>
    </row>
    <row r="8609" spans="1:7" x14ac:dyDescent="0.25">
      <c r="A8609" s="8">
        <f>IF(ISBLANK('Step 1.4 CNY OAT'!A8609),"-",'Step 1.4 CNY OAT'!A8609)</f>
        <v>43459.625</v>
      </c>
      <c r="B8609" s="26">
        <f t="shared" si="152"/>
        <v>358</v>
      </c>
      <c r="C8609" s="67" cm="1">
        <f t="array" ref="C8609">INDEX('Step 5. Daily Avg Schedule Calc'!$A$2:$D$169,(WEEKDAY(A8609)-1)*24+HOUR(A8609)+1,3)</f>
        <v>1</v>
      </c>
      <c r="D8609" s="67" cm="1">
        <f t="array" ref="D8609">INDEX('Step 5. Daily Avg Schedule Calc'!$A$2:$D$169,(WEEKDAY(A8609)-1)*24+HOUR(A8609)+1,4)</f>
        <v>1</v>
      </c>
      <c r="E8609">
        <f>VLOOKUP(A8609,'Step 1.4 CNY OAT'!$A$1:$B$8761,2)</f>
        <v>40</v>
      </c>
      <c r="F8609" s="11">
        <f ca="1">('Step 3. Regression'!$B$18*E8609^2+'Step 3. Regression'!$C$18*E8609+'Step 3. Regression'!$D$18)*C8609</f>
        <v>6.0604584544860431</v>
      </c>
      <c r="G8609" s="11">
        <f ca="1">('Step 3. Regression'!$G$18*E8609^2+'Step 3. Regression'!$H$18*E8609+'Step 3. Regression'!$I$18)*D8609</f>
        <v>2.9783832342789713</v>
      </c>
    </row>
    <row r="8610" spans="1:7" x14ac:dyDescent="0.25">
      <c r="A8610" s="8">
        <f>IF(ISBLANK('Step 1.4 CNY OAT'!A8610),"-",'Step 1.4 CNY OAT'!A8610)</f>
        <v>43459.666666666664</v>
      </c>
      <c r="B8610" s="26">
        <f t="shared" si="152"/>
        <v>358</v>
      </c>
      <c r="C8610" s="67" cm="1">
        <f t="array" ref="C8610">INDEX('Step 5. Daily Avg Schedule Calc'!$A$2:$D$169,(WEEKDAY(A8610)-1)*24+HOUR(A8610)+1,3)</f>
        <v>1</v>
      </c>
      <c r="D8610" s="67" cm="1">
        <f t="array" ref="D8610">INDEX('Step 5. Daily Avg Schedule Calc'!$A$2:$D$169,(WEEKDAY(A8610)-1)*24+HOUR(A8610)+1,4)</f>
        <v>1</v>
      </c>
      <c r="E8610">
        <f>VLOOKUP(A8610,'Step 1.4 CNY OAT'!$A$1:$B$8761,2)</f>
        <v>39</v>
      </c>
      <c r="F8610" s="11">
        <f ca="1">('Step 3. Regression'!$B$18*E8610^2+'Step 3. Regression'!$C$18*E8610+'Step 3. Regression'!$D$18)*C8610</f>
        <v>6.149525531858953</v>
      </c>
      <c r="G8610" s="11">
        <f ca="1">('Step 3. Regression'!$G$18*E8610^2+'Step 3. Regression'!$H$18*E8610+'Step 3. Regression'!$I$18)*D8610</f>
        <v>3.0061169817960809</v>
      </c>
    </row>
    <row r="8611" spans="1:7" x14ac:dyDescent="0.25">
      <c r="A8611" s="8">
        <f>IF(ISBLANK('Step 1.4 CNY OAT'!A8611),"-",'Step 1.4 CNY OAT'!A8611)</f>
        <v>43459.708333333336</v>
      </c>
      <c r="B8611" s="26">
        <f t="shared" si="152"/>
        <v>358</v>
      </c>
      <c r="C8611" s="67" cm="1">
        <f t="array" ref="C8611">INDEX('Step 5. Daily Avg Schedule Calc'!$A$2:$D$169,(WEEKDAY(A8611)-1)*24+HOUR(A8611)+1,3)</f>
        <v>1</v>
      </c>
      <c r="D8611" s="67" cm="1">
        <f t="array" ref="D8611">INDEX('Step 5. Daily Avg Schedule Calc'!$A$2:$D$169,(WEEKDAY(A8611)-1)*24+HOUR(A8611)+1,4)</f>
        <v>1</v>
      </c>
      <c r="E8611">
        <f>VLOOKUP(A8611,'Step 1.4 CNY OAT'!$A$1:$B$8761,2)</f>
        <v>37</v>
      </c>
      <c r="F8611" s="11">
        <f ca="1">('Step 3. Regression'!$B$18*E8611^2+'Step 3. Regression'!$C$18*E8611+'Step 3. Regression'!$D$18)*C8611</f>
        <v>6.3422100927925218</v>
      </c>
      <c r="G8611" s="11">
        <f ca="1">('Step 3. Regression'!$G$18*E8611^2+'Step 3. Regression'!$H$18*E8611+'Step 3. Regression'!$I$18)*D8611</f>
        <v>3.0653264537937401</v>
      </c>
    </row>
    <row r="8612" spans="1:7" x14ac:dyDescent="0.25">
      <c r="A8612" s="8">
        <f>IF(ISBLANK('Step 1.4 CNY OAT'!A8612),"-",'Step 1.4 CNY OAT'!A8612)</f>
        <v>43459.75</v>
      </c>
      <c r="B8612" s="26">
        <f t="shared" si="152"/>
        <v>358</v>
      </c>
      <c r="C8612" s="67" cm="1">
        <f t="array" ref="C8612">INDEX('Step 5. Daily Avg Schedule Calc'!$A$2:$D$169,(WEEKDAY(A8612)-1)*24+HOUR(A8612)+1,3)</f>
        <v>1</v>
      </c>
      <c r="D8612" s="67" cm="1">
        <f t="array" ref="D8612">INDEX('Step 5. Daily Avg Schedule Calc'!$A$2:$D$169,(WEEKDAY(A8612)-1)*24+HOUR(A8612)+1,4)</f>
        <v>1</v>
      </c>
      <c r="E8612">
        <f>VLOOKUP(A8612,'Step 1.4 CNY OAT'!$A$1:$B$8761,2)</f>
        <v>37</v>
      </c>
      <c r="F8612" s="11">
        <f ca="1">('Step 3. Regression'!$B$18*E8612^2+'Step 3. Regression'!$C$18*E8612+'Step 3. Regression'!$D$18)*C8612</f>
        <v>6.3422100927925218</v>
      </c>
      <c r="G8612" s="11">
        <f ca="1">('Step 3. Regression'!$G$18*E8612^2+'Step 3. Regression'!$H$18*E8612+'Step 3. Regression'!$I$18)*D8612</f>
        <v>3.0653264537937401</v>
      </c>
    </row>
    <row r="8613" spans="1:7" x14ac:dyDescent="0.25">
      <c r="A8613" s="8">
        <f>IF(ISBLANK('Step 1.4 CNY OAT'!A8613),"-",'Step 1.4 CNY OAT'!A8613)</f>
        <v>43459.791666666664</v>
      </c>
      <c r="B8613" s="26">
        <f t="shared" si="152"/>
        <v>358</v>
      </c>
      <c r="C8613" s="67" cm="1">
        <f t="array" ref="C8613">INDEX('Step 5. Daily Avg Schedule Calc'!$A$2:$D$169,(WEEKDAY(A8613)-1)*24+HOUR(A8613)+1,3)</f>
        <v>1</v>
      </c>
      <c r="D8613" s="67" cm="1">
        <f t="array" ref="D8613">INDEX('Step 5. Daily Avg Schedule Calc'!$A$2:$D$169,(WEEKDAY(A8613)-1)*24+HOUR(A8613)+1,4)</f>
        <v>1</v>
      </c>
      <c r="E8613">
        <f>VLOOKUP(A8613,'Step 1.4 CNY OAT'!$A$1:$B$8761,2)</f>
        <v>37</v>
      </c>
      <c r="F8613" s="11">
        <f ca="1">('Step 3. Regression'!$B$18*E8613^2+'Step 3. Regression'!$C$18*E8613+'Step 3. Regression'!$D$18)*C8613</f>
        <v>6.3422100927925218</v>
      </c>
      <c r="G8613" s="11">
        <f ca="1">('Step 3. Regression'!$G$18*E8613^2+'Step 3. Regression'!$H$18*E8613+'Step 3. Regression'!$I$18)*D8613</f>
        <v>3.0653264537937401</v>
      </c>
    </row>
    <row r="8614" spans="1:7" x14ac:dyDescent="0.25">
      <c r="A8614" s="8">
        <f>IF(ISBLANK('Step 1.4 CNY OAT'!A8614),"-",'Step 1.4 CNY OAT'!A8614)</f>
        <v>43459.833333333336</v>
      </c>
      <c r="B8614" s="26">
        <f t="shared" si="152"/>
        <v>358</v>
      </c>
      <c r="C8614" s="67" cm="1">
        <f t="array" ref="C8614">INDEX('Step 5. Daily Avg Schedule Calc'!$A$2:$D$169,(WEEKDAY(A8614)-1)*24+HOUR(A8614)+1,3)</f>
        <v>1</v>
      </c>
      <c r="D8614" s="67" cm="1">
        <f t="array" ref="D8614">INDEX('Step 5. Daily Avg Schedule Calc'!$A$2:$D$169,(WEEKDAY(A8614)-1)*24+HOUR(A8614)+1,4)</f>
        <v>1</v>
      </c>
      <c r="E8614">
        <f>VLOOKUP(A8614,'Step 1.4 CNY OAT'!$A$1:$B$8761,2)</f>
        <v>37</v>
      </c>
      <c r="F8614" s="11">
        <f ca="1">('Step 3. Regression'!$B$18*E8614^2+'Step 3. Regression'!$C$18*E8614+'Step 3. Regression'!$D$18)*C8614</f>
        <v>6.3422100927925218</v>
      </c>
      <c r="G8614" s="11">
        <f ca="1">('Step 3. Regression'!$G$18*E8614^2+'Step 3. Regression'!$H$18*E8614+'Step 3. Regression'!$I$18)*D8614</f>
        <v>3.0653264537937401</v>
      </c>
    </row>
    <row r="8615" spans="1:7" x14ac:dyDescent="0.25">
      <c r="A8615" s="8">
        <f>IF(ISBLANK('Step 1.4 CNY OAT'!A8615),"-",'Step 1.4 CNY OAT'!A8615)</f>
        <v>43459.875</v>
      </c>
      <c r="B8615" s="26">
        <f t="shared" si="152"/>
        <v>358</v>
      </c>
      <c r="C8615" s="67" cm="1">
        <f t="array" ref="C8615">INDEX('Step 5. Daily Avg Schedule Calc'!$A$2:$D$169,(WEEKDAY(A8615)-1)*24+HOUR(A8615)+1,3)</f>
        <v>1</v>
      </c>
      <c r="D8615" s="67" cm="1">
        <f t="array" ref="D8615">INDEX('Step 5. Daily Avg Schedule Calc'!$A$2:$D$169,(WEEKDAY(A8615)-1)*24+HOUR(A8615)+1,4)</f>
        <v>1</v>
      </c>
      <c r="E8615">
        <f>VLOOKUP(A8615,'Step 1.4 CNY OAT'!$A$1:$B$8761,2)</f>
        <v>36</v>
      </c>
      <c r="F8615" s="11">
        <f ca="1">('Step 3. Regression'!$B$18*E8615^2+'Step 3. Regression'!$C$18*E8615+'Step 3. Regression'!$D$18)*C8615</f>
        <v>6.4458275763531816</v>
      </c>
      <c r="G8615" s="11">
        <f ca="1">('Step 3. Regression'!$G$18*E8615^2+'Step 3. Regression'!$H$18*E8615+'Step 3. Regression'!$I$18)*D8615</f>
        <v>3.0968021782742885</v>
      </c>
    </row>
    <row r="8616" spans="1:7" x14ac:dyDescent="0.25">
      <c r="A8616" s="8">
        <f>IF(ISBLANK('Step 1.4 CNY OAT'!A8616),"-",'Step 1.4 CNY OAT'!A8616)</f>
        <v>43459.916666666664</v>
      </c>
      <c r="B8616" s="26">
        <f t="shared" si="152"/>
        <v>358</v>
      </c>
      <c r="C8616" s="67" cm="1">
        <f t="array" ref="C8616">INDEX('Step 5. Daily Avg Schedule Calc'!$A$2:$D$169,(WEEKDAY(A8616)-1)*24+HOUR(A8616)+1,3)</f>
        <v>1</v>
      </c>
      <c r="D8616" s="67" cm="1">
        <f t="array" ref="D8616">INDEX('Step 5. Daily Avg Schedule Calc'!$A$2:$D$169,(WEEKDAY(A8616)-1)*24+HOUR(A8616)+1,4)</f>
        <v>1</v>
      </c>
      <c r="E8616">
        <f>VLOOKUP(A8616,'Step 1.4 CNY OAT'!$A$1:$B$8761,2)</f>
        <v>35</v>
      </c>
      <c r="F8616" s="11">
        <f ca="1">('Step 3. Regression'!$B$18*E8616^2+'Step 3. Regression'!$C$18*E8616+'Step 3. Regression'!$D$18)*C8616</f>
        <v>6.5542951953097575</v>
      </c>
      <c r="G8616" s="11">
        <f ca="1">('Step 3. Regression'!$G$18*E8616^2+'Step 3. Regression'!$H$18*E8616+'Step 3. Regression'!$I$18)*D8616</f>
        <v>3.1295252284093174</v>
      </c>
    </row>
    <row r="8617" spans="1:7" x14ac:dyDescent="0.25">
      <c r="A8617" s="8">
        <f>IF(ISBLANK('Step 1.4 CNY OAT'!A8617),"-",'Step 1.4 CNY OAT'!A8617)</f>
        <v>43459.958333333336</v>
      </c>
      <c r="B8617" s="26">
        <f t="shared" si="152"/>
        <v>358</v>
      </c>
      <c r="C8617" s="67" cm="1">
        <f t="array" ref="C8617">INDEX('Step 5. Daily Avg Schedule Calc'!$A$2:$D$169,(WEEKDAY(A8617)-1)*24+HOUR(A8617)+1,3)</f>
        <v>1</v>
      </c>
      <c r="D8617" s="67" cm="1">
        <f t="array" ref="D8617">INDEX('Step 5. Daily Avg Schedule Calc'!$A$2:$D$169,(WEEKDAY(A8617)-1)*24+HOUR(A8617)+1,4)</f>
        <v>1</v>
      </c>
      <c r="E8617">
        <f>VLOOKUP(A8617,'Step 1.4 CNY OAT'!$A$1:$B$8761,2)</f>
        <v>35</v>
      </c>
      <c r="F8617" s="11">
        <f ca="1">('Step 3. Regression'!$B$18*E8617^2+'Step 3. Regression'!$C$18*E8617+'Step 3. Regression'!$D$18)*C8617</f>
        <v>6.5542951953097575</v>
      </c>
      <c r="G8617" s="11">
        <f ca="1">('Step 3. Regression'!$G$18*E8617^2+'Step 3. Regression'!$H$18*E8617+'Step 3. Regression'!$I$18)*D8617</f>
        <v>3.1295252284093174</v>
      </c>
    </row>
    <row r="8618" spans="1:7" x14ac:dyDescent="0.25">
      <c r="A8618" s="8">
        <f>IF(ISBLANK('Step 1.4 CNY OAT'!A8618),"-",'Step 1.4 CNY OAT'!A8618)</f>
        <v>43460</v>
      </c>
      <c r="B8618" s="26">
        <f t="shared" si="152"/>
        <v>359</v>
      </c>
      <c r="C8618" s="67" cm="1">
        <f t="array" ref="C8618">INDEX('Step 5. Daily Avg Schedule Calc'!$A$2:$D$169,(WEEKDAY(A8618)-1)*24+HOUR(A8618)+1,3)</f>
        <v>1</v>
      </c>
      <c r="D8618" s="67" cm="1">
        <f t="array" ref="D8618">INDEX('Step 5. Daily Avg Schedule Calc'!$A$2:$D$169,(WEEKDAY(A8618)-1)*24+HOUR(A8618)+1,4)</f>
        <v>1</v>
      </c>
      <c r="E8618">
        <f>VLOOKUP(A8618,'Step 1.4 CNY OAT'!$A$1:$B$8761,2)</f>
        <v>34</v>
      </c>
      <c r="F8618" s="11">
        <f ca="1">('Step 3. Regression'!$B$18*E8618^2+'Step 3. Regression'!$C$18*E8618+'Step 3. Regression'!$D$18)*C8618</f>
        <v>6.6676129496622512</v>
      </c>
      <c r="G8618" s="11">
        <f ca="1">('Step 3. Regression'!$G$18*E8618^2+'Step 3. Regression'!$H$18*E8618+'Step 3. Regression'!$I$18)*D8618</f>
        <v>3.1634956041988254</v>
      </c>
    </row>
    <row r="8619" spans="1:7" x14ac:dyDescent="0.25">
      <c r="A8619" s="8">
        <f>IF(ISBLANK('Step 1.4 CNY OAT'!A8619),"-",'Step 1.4 CNY OAT'!A8619)</f>
        <v>43460.041666666664</v>
      </c>
      <c r="B8619" s="26">
        <f t="shared" si="152"/>
        <v>359</v>
      </c>
      <c r="C8619" s="67" cm="1">
        <f t="array" ref="C8619">INDEX('Step 5. Daily Avg Schedule Calc'!$A$2:$D$169,(WEEKDAY(A8619)-1)*24+HOUR(A8619)+1,3)</f>
        <v>1</v>
      </c>
      <c r="D8619" s="67" cm="1">
        <f t="array" ref="D8619">INDEX('Step 5. Daily Avg Schedule Calc'!$A$2:$D$169,(WEEKDAY(A8619)-1)*24+HOUR(A8619)+1,4)</f>
        <v>1</v>
      </c>
      <c r="E8619">
        <f>VLOOKUP(A8619,'Step 1.4 CNY OAT'!$A$1:$B$8761,2)</f>
        <v>34</v>
      </c>
      <c r="F8619" s="11">
        <f ca="1">('Step 3. Regression'!$B$18*E8619^2+'Step 3. Regression'!$C$18*E8619+'Step 3. Regression'!$D$18)*C8619</f>
        <v>6.6676129496622512</v>
      </c>
      <c r="G8619" s="11">
        <f ca="1">('Step 3. Regression'!$G$18*E8619^2+'Step 3. Regression'!$H$18*E8619+'Step 3. Regression'!$I$18)*D8619</f>
        <v>3.1634956041988254</v>
      </c>
    </row>
    <row r="8620" spans="1:7" x14ac:dyDescent="0.25">
      <c r="A8620" s="8">
        <f>IF(ISBLANK('Step 1.4 CNY OAT'!A8620),"-",'Step 1.4 CNY OAT'!A8620)</f>
        <v>43460.083333333336</v>
      </c>
      <c r="B8620" s="26">
        <f t="shared" si="152"/>
        <v>359</v>
      </c>
      <c r="C8620" s="67" cm="1">
        <f t="array" ref="C8620">INDEX('Step 5. Daily Avg Schedule Calc'!$A$2:$D$169,(WEEKDAY(A8620)-1)*24+HOUR(A8620)+1,3)</f>
        <v>1</v>
      </c>
      <c r="D8620" s="67" cm="1">
        <f t="array" ref="D8620">INDEX('Step 5. Daily Avg Schedule Calc'!$A$2:$D$169,(WEEKDAY(A8620)-1)*24+HOUR(A8620)+1,4)</f>
        <v>1</v>
      </c>
      <c r="E8620">
        <f>VLOOKUP(A8620,'Step 1.4 CNY OAT'!$A$1:$B$8761,2)</f>
        <v>34</v>
      </c>
      <c r="F8620" s="11">
        <f ca="1">('Step 3. Regression'!$B$18*E8620^2+'Step 3. Regression'!$C$18*E8620+'Step 3. Regression'!$D$18)*C8620</f>
        <v>6.6676129496622512</v>
      </c>
      <c r="G8620" s="11">
        <f ca="1">('Step 3. Regression'!$G$18*E8620^2+'Step 3. Regression'!$H$18*E8620+'Step 3. Regression'!$I$18)*D8620</f>
        <v>3.1634956041988254</v>
      </c>
    </row>
    <row r="8621" spans="1:7" x14ac:dyDescent="0.25">
      <c r="A8621" s="8">
        <f>IF(ISBLANK('Step 1.4 CNY OAT'!A8621),"-",'Step 1.4 CNY OAT'!A8621)</f>
        <v>43460.125</v>
      </c>
      <c r="B8621" s="26">
        <f t="shared" si="152"/>
        <v>359</v>
      </c>
      <c r="C8621" s="67" cm="1">
        <f t="array" ref="C8621">INDEX('Step 5. Daily Avg Schedule Calc'!$A$2:$D$169,(WEEKDAY(A8621)-1)*24+HOUR(A8621)+1,3)</f>
        <v>1</v>
      </c>
      <c r="D8621" s="67" cm="1">
        <f t="array" ref="D8621">INDEX('Step 5. Daily Avg Schedule Calc'!$A$2:$D$169,(WEEKDAY(A8621)-1)*24+HOUR(A8621)+1,4)</f>
        <v>1</v>
      </c>
      <c r="E8621">
        <f>VLOOKUP(A8621,'Step 1.4 CNY OAT'!$A$1:$B$8761,2)</f>
        <v>33</v>
      </c>
      <c r="F8621" s="11">
        <f ca="1">('Step 3. Regression'!$B$18*E8621^2+'Step 3. Regression'!$C$18*E8621+'Step 3. Regression'!$D$18)*C8621</f>
        <v>6.78578083941066</v>
      </c>
      <c r="G8621" s="11">
        <f ca="1">('Step 3. Regression'!$G$18*E8621^2+'Step 3. Regression'!$H$18*E8621+'Step 3. Regression'!$I$18)*D8621</f>
        <v>3.1987133056428125</v>
      </c>
    </row>
    <row r="8622" spans="1:7" x14ac:dyDescent="0.25">
      <c r="A8622" s="8">
        <f>IF(ISBLANK('Step 1.4 CNY OAT'!A8622),"-",'Step 1.4 CNY OAT'!A8622)</f>
        <v>43460.166666666664</v>
      </c>
      <c r="B8622" s="26">
        <f t="shared" si="152"/>
        <v>359</v>
      </c>
      <c r="C8622" s="67" cm="1">
        <f t="array" ref="C8622">INDEX('Step 5. Daily Avg Schedule Calc'!$A$2:$D$169,(WEEKDAY(A8622)-1)*24+HOUR(A8622)+1,3)</f>
        <v>1</v>
      </c>
      <c r="D8622" s="67" cm="1">
        <f t="array" ref="D8622">INDEX('Step 5. Daily Avg Schedule Calc'!$A$2:$D$169,(WEEKDAY(A8622)-1)*24+HOUR(A8622)+1,4)</f>
        <v>1</v>
      </c>
      <c r="E8622">
        <f>VLOOKUP(A8622,'Step 1.4 CNY OAT'!$A$1:$B$8761,2)</f>
        <v>33</v>
      </c>
      <c r="F8622" s="11">
        <f ca="1">('Step 3. Regression'!$B$18*E8622^2+'Step 3. Regression'!$C$18*E8622+'Step 3. Regression'!$D$18)*C8622</f>
        <v>6.78578083941066</v>
      </c>
      <c r="G8622" s="11">
        <f ca="1">('Step 3. Regression'!$G$18*E8622^2+'Step 3. Regression'!$H$18*E8622+'Step 3. Regression'!$I$18)*D8622</f>
        <v>3.1987133056428125</v>
      </c>
    </row>
    <row r="8623" spans="1:7" x14ac:dyDescent="0.25">
      <c r="A8623" s="8">
        <f>IF(ISBLANK('Step 1.4 CNY OAT'!A8623),"-",'Step 1.4 CNY OAT'!A8623)</f>
        <v>43460.208333333336</v>
      </c>
      <c r="B8623" s="26">
        <f t="shared" si="152"/>
        <v>359</v>
      </c>
      <c r="C8623" s="67" cm="1">
        <f t="array" ref="C8623">INDEX('Step 5. Daily Avg Schedule Calc'!$A$2:$D$169,(WEEKDAY(A8623)-1)*24+HOUR(A8623)+1,3)</f>
        <v>1</v>
      </c>
      <c r="D8623" s="67" cm="1">
        <f t="array" ref="D8623">INDEX('Step 5. Daily Avg Schedule Calc'!$A$2:$D$169,(WEEKDAY(A8623)-1)*24+HOUR(A8623)+1,4)</f>
        <v>1</v>
      </c>
      <c r="E8623">
        <f>VLOOKUP(A8623,'Step 1.4 CNY OAT'!$A$1:$B$8761,2)</f>
        <v>34</v>
      </c>
      <c r="F8623" s="11">
        <f ca="1">('Step 3. Regression'!$B$18*E8623^2+'Step 3. Regression'!$C$18*E8623+'Step 3. Regression'!$D$18)*C8623</f>
        <v>6.6676129496622512</v>
      </c>
      <c r="G8623" s="11">
        <f ca="1">('Step 3. Regression'!$G$18*E8623^2+'Step 3. Regression'!$H$18*E8623+'Step 3. Regression'!$I$18)*D8623</f>
        <v>3.1634956041988254</v>
      </c>
    </row>
    <row r="8624" spans="1:7" x14ac:dyDescent="0.25">
      <c r="A8624" s="8">
        <f>IF(ISBLANK('Step 1.4 CNY OAT'!A8624),"-",'Step 1.4 CNY OAT'!A8624)</f>
        <v>43460.25</v>
      </c>
      <c r="B8624" s="26">
        <f t="shared" si="152"/>
        <v>359</v>
      </c>
      <c r="C8624" s="67" cm="1">
        <f t="array" ref="C8624">INDEX('Step 5. Daily Avg Schedule Calc'!$A$2:$D$169,(WEEKDAY(A8624)-1)*24+HOUR(A8624)+1,3)</f>
        <v>1</v>
      </c>
      <c r="D8624" s="67" cm="1">
        <f t="array" ref="D8624">INDEX('Step 5. Daily Avg Schedule Calc'!$A$2:$D$169,(WEEKDAY(A8624)-1)*24+HOUR(A8624)+1,4)</f>
        <v>1</v>
      </c>
      <c r="E8624">
        <f>VLOOKUP(A8624,'Step 1.4 CNY OAT'!$A$1:$B$8761,2)</f>
        <v>34</v>
      </c>
      <c r="F8624" s="11">
        <f ca="1">('Step 3. Regression'!$B$18*E8624^2+'Step 3. Regression'!$C$18*E8624+'Step 3. Regression'!$D$18)*C8624</f>
        <v>6.6676129496622512</v>
      </c>
      <c r="G8624" s="11">
        <f ca="1">('Step 3. Regression'!$G$18*E8624^2+'Step 3. Regression'!$H$18*E8624+'Step 3. Regression'!$I$18)*D8624</f>
        <v>3.1634956041988254</v>
      </c>
    </row>
    <row r="8625" spans="1:7" x14ac:dyDescent="0.25">
      <c r="A8625" s="8">
        <f>IF(ISBLANK('Step 1.4 CNY OAT'!A8625),"-",'Step 1.4 CNY OAT'!A8625)</f>
        <v>43460.291666666664</v>
      </c>
      <c r="B8625" s="26">
        <f t="shared" si="152"/>
        <v>359</v>
      </c>
      <c r="C8625" s="67" cm="1">
        <f t="array" ref="C8625">INDEX('Step 5. Daily Avg Schedule Calc'!$A$2:$D$169,(WEEKDAY(A8625)-1)*24+HOUR(A8625)+1,3)</f>
        <v>1</v>
      </c>
      <c r="D8625" s="67" cm="1">
        <f t="array" ref="D8625">INDEX('Step 5. Daily Avg Schedule Calc'!$A$2:$D$169,(WEEKDAY(A8625)-1)*24+HOUR(A8625)+1,4)</f>
        <v>1</v>
      </c>
      <c r="E8625">
        <f>VLOOKUP(A8625,'Step 1.4 CNY OAT'!$A$1:$B$8761,2)</f>
        <v>35</v>
      </c>
      <c r="F8625" s="11">
        <f ca="1">('Step 3. Regression'!$B$18*E8625^2+'Step 3. Regression'!$C$18*E8625+'Step 3. Regression'!$D$18)*C8625</f>
        <v>6.5542951953097575</v>
      </c>
      <c r="G8625" s="11">
        <f ca="1">('Step 3. Regression'!$G$18*E8625^2+'Step 3. Regression'!$H$18*E8625+'Step 3. Regression'!$I$18)*D8625</f>
        <v>3.1295252284093174</v>
      </c>
    </row>
    <row r="8626" spans="1:7" x14ac:dyDescent="0.25">
      <c r="A8626" s="8">
        <f>IF(ISBLANK('Step 1.4 CNY OAT'!A8626),"-",'Step 1.4 CNY OAT'!A8626)</f>
        <v>43460.333333333336</v>
      </c>
      <c r="B8626" s="26">
        <f t="shared" si="152"/>
        <v>359</v>
      </c>
      <c r="C8626" s="67" cm="1">
        <f t="array" ref="C8626">INDEX('Step 5. Daily Avg Schedule Calc'!$A$2:$D$169,(WEEKDAY(A8626)-1)*24+HOUR(A8626)+1,3)</f>
        <v>1</v>
      </c>
      <c r="D8626" s="67" cm="1">
        <f t="array" ref="D8626">INDEX('Step 5. Daily Avg Schedule Calc'!$A$2:$D$169,(WEEKDAY(A8626)-1)*24+HOUR(A8626)+1,4)</f>
        <v>1</v>
      </c>
      <c r="E8626">
        <f>VLOOKUP(A8626,'Step 1.4 CNY OAT'!$A$1:$B$8761,2)</f>
        <v>35</v>
      </c>
      <c r="F8626" s="11">
        <f ca="1">('Step 3. Regression'!$B$18*E8626^2+'Step 3. Regression'!$C$18*E8626+'Step 3. Regression'!$D$18)*C8626</f>
        <v>6.5542951953097575</v>
      </c>
      <c r="G8626" s="11">
        <f ca="1">('Step 3. Regression'!$G$18*E8626^2+'Step 3. Regression'!$H$18*E8626+'Step 3. Regression'!$I$18)*D8626</f>
        <v>3.1295252284093174</v>
      </c>
    </row>
    <row r="8627" spans="1:7" x14ac:dyDescent="0.25">
      <c r="A8627" s="8">
        <f>IF(ISBLANK('Step 1.4 CNY OAT'!A8627),"-",'Step 1.4 CNY OAT'!A8627)</f>
        <v>43460.375</v>
      </c>
      <c r="B8627" s="26">
        <f t="shared" si="152"/>
        <v>359</v>
      </c>
      <c r="C8627" s="67" cm="1">
        <f t="array" ref="C8627">INDEX('Step 5. Daily Avg Schedule Calc'!$A$2:$D$169,(WEEKDAY(A8627)-1)*24+HOUR(A8627)+1,3)</f>
        <v>1</v>
      </c>
      <c r="D8627" s="67" cm="1">
        <f t="array" ref="D8627">INDEX('Step 5. Daily Avg Schedule Calc'!$A$2:$D$169,(WEEKDAY(A8627)-1)*24+HOUR(A8627)+1,4)</f>
        <v>1</v>
      </c>
      <c r="E8627">
        <f>VLOOKUP(A8627,'Step 1.4 CNY OAT'!$A$1:$B$8761,2)</f>
        <v>36</v>
      </c>
      <c r="F8627" s="11">
        <f ca="1">('Step 3. Regression'!$B$18*E8627^2+'Step 3. Regression'!$C$18*E8627+'Step 3. Regression'!$D$18)*C8627</f>
        <v>6.4458275763531816</v>
      </c>
      <c r="G8627" s="11">
        <f ca="1">('Step 3. Regression'!$G$18*E8627^2+'Step 3. Regression'!$H$18*E8627+'Step 3. Regression'!$I$18)*D8627</f>
        <v>3.0968021782742885</v>
      </c>
    </row>
    <row r="8628" spans="1:7" x14ac:dyDescent="0.25">
      <c r="A8628" s="8">
        <f>IF(ISBLANK('Step 1.4 CNY OAT'!A8628),"-",'Step 1.4 CNY OAT'!A8628)</f>
        <v>43460.416666666664</v>
      </c>
      <c r="B8628" s="26">
        <f t="shared" si="152"/>
        <v>359</v>
      </c>
      <c r="C8628" s="67" cm="1">
        <f t="array" ref="C8628">INDEX('Step 5. Daily Avg Schedule Calc'!$A$2:$D$169,(WEEKDAY(A8628)-1)*24+HOUR(A8628)+1,3)</f>
        <v>1</v>
      </c>
      <c r="D8628" s="67" cm="1">
        <f t="array" ref="D8628">INDEX('Step 5. Daily Avg Schedule Calc'!$A$2:$D$169,(WEEKDAY(A8628)-1)*24+HOUR(A8628)+1,4)</f>
        <v>1</v>
      </c>
      <c r="E8628">
        <f>VLOOKUP(A8628,'Step 1.4 CNY OAT'!$A$1:$B$8761,2)</f>
        <v>38</v>
      </c>
      <c r="F8628" s="11">
        <f ca="1">('Step 3. Regression'!$B$18*E8628^2+'Step 3. Regression'!$C$18*E8628+'Step 3. Regression'!$D$18)*C8628</f>
        <v>6.2434427446277798</v>
      </c>
      <c r="G8628" s="11">
        <f ca="1">('Step 3. Regression'!$G$18*E8628^2+'Step 3. Regression'!$H$18*E8628+'Step 3. Regression'!$I$18)*D8628</f>
        <v>3.0350980549676709</v>
      </c>
    </row>
    <row r="8629" spans="1:7" x14ac:dyDescent="0.25">
      <c r="A8629" s="8">
        <f>IF(ISBLANK('Step 1.4 CNY OAT'!A8629),"-",'Step 1.4 CNY OAT'!A8629)</f>
        <v>43460.458333333336</v>
      </c>
      <c r="B8629" s="26">
        <f t="shared" si="152"/>
        <v>359</v>
      </c>
      <c r="C8629" s="67" cm="1">
        <f t="array" ref="C8629">INDEX('Step 5. Daily Avg Schedule Calc'!$A$2:$D$169,(WEEKDAY(A8629)-1)*24+HOUR(A8629)+1,3)</f>
        <v>1</v>
      </c>
      <c r="D8629" s="67" cm="1">
        <f t="array" ref="D8629">INDEX('Step 5. Daily Avg Schedule Calc'!$A$2:$D$169,(WEEKDAY(A8629)-1)*24+HOUR(A8629)+1,4)</f>
        <v>1</v>
      </c>
      <c r="E8629">
        <f>VLOOKUP(A8629,'Step 1.4 CNY OAT'!$A$1:$B$8761,2)</f>
        <v>38</v>
      </c>
      <c r="F8629" s="11">
        <f ca="1">('Step 3. Regression'!$B$18*E8629^2+'Step 3. Regression'!$C$18*E8629+'Step 3. Regression'!$D$18)*C8629</f>
        <v>6.2434427446277798</v>
      </c>
      <c r="G8629" s="11">
        <f ca="1">('Step 3. Regression'!$G$18*E8629^2+'Step 3. Regression'!$H$18*E8629+'Step 3. Regression'!$I$18)*D8629</f>
        <v>3.0350980549676709</v>
      </c>
    </row>
    <row r="8630" spans="1:7" x14ac:dyDescent="0.25">
      <c r="A8630" s="8">
        <f>IF(ISBLANK('Step 1.4 CNY OAT'!A8630),"-",'Step 1.4 CNY OAT'!A8630)</f>
        <v>43460.5</v>
      </c>
      <c r="B8630" s="26">
        <f t="shared" si="152"/>
        <v>359</v>
      </c>
      <c r="C8630" s="67" cm="1">
        <f t="array" ref="C8630">INDEX('Step 5. Daily Avg Schedule Calc'!$A$2:$D$169,(WEEKDAY(A8630)-1)*24+HOUR(A8630)+1,3)</f>
        <v>1</v>
      </c>
      <c r="D8630" s="67" cm="1">
        <f t="array" ref="D8630">INDEX('Step 5. Daily Avg Schedule Calc'!$A$2:$D$169,(WEEKDAY(A8630)-1)*24+HOUR(A8630)+1,4)</f>
        <v>1</v>
      </c>
      <c r="E8630">
        <f>VLOOKUP(A8630,'Step 1.4 CNY OAT'!$A$1:$B$8761,2)</f>
        <v>39</v>
      </c>
      <c r="F8630" s="11">
        <f ca="1">('Step 3. Regression'!$B$18*E8630^2+'Step 3. Regression'!$C$18*E8630+'Step 3. Regression'!$D$18)*C8630</f>
        <v>6.149525531858953</v>
      </c>
      <c r="G8630" s="11">
        <f ca="1">('Step 3. Regression'!$G$18*E8630^2+'Step 3. Regression'!$H$18*E8630+'Step 3. Regression'!$I$18)*D8630</f>
        <v>3.0061169817960809</v>
      </c>
    </row>
    <row r="8631" spans="1:7" x14ac:dyDescent="0.25">
      <c r="A8631" s="8">
        <f>IF(ISBLANK('Step 1.4 CNY OAT'!A8631),"-",'Step 1.4 CNY OAT'!A8631)</f>
        <v>43460.541666666664</v>
      </c>
      <c r="B8631" s="26">
        <f t="shared" si="152"/>
        <v>359</v>
      </c>
      <c r="C8631" s="67" cm="1">
        <f t="array" ref="C8631">INDEX('Step 5. Daily Avg Schedule Calc'!$A$2:$D$169,(WEEKDAY(A8631)-1)*24+HOUR(A8631)+1,3)</f>
        <v>1</v>
      </c>
      <c r="D8631" s="67" cm="1">
        <f t="array" ref="D8631">INDEX('Step 5. Daily Avg Schedule Calc'!$A$2:$D$169,(WEEKDAY(A8631)-1)*24+HOUR(A8631)+1,4)</f>
        <v>1</v>
      </c>
      <c r="E8631">
        <f>VLOOKUP(A8631,'Step 1.4 CNY OAT'!$A$1:$B$8761,2)</f>
        <v>41</v>
      </c>
      <c r="F8631" s="11">
        <f ca="1">('Step 3. Regression'!$B$18*E8631^2+'Step 3. Regression'!$C$18*E8631+'Step 3. Regression'!$D$18)*C8631</f>
        <v>5.9762415125090502</v>
      </c>
      <c r="G8631" s="11">
        <f ca="1">('Step 3. Regression'!$G$18*E8631^2+'Step 3. Regression'!$H$18*E8631+'Step 3. Regression'!$I$18)*D8631</f>
        <v>2.9518968124163409</v>
      </c>
    </row>
    <row r="8632" spans="1:7" x14ac:dyDescent="0.25">
      <c r="A8632" s="8">
        <f>IF(ISBLANK('Step 1.4 CNY OAT'!A8632),"-",'Step 1.4 CNY OAT'!A8632)</f>
        <v>43460.583333333336</v>
      </c>
      <c r="B8632" s="26">
        <f t="shared" si="152"/>
        <v>359</v>
      </c>
      <c r="C8632" s="67" cm="1">
        <f t="array" ref="C8632">INDEX('Step 5. Daily Avg Schedule Calc'!$A$2:$D$169,(WEEKDAY(A8632)-1)*24+HOUR(A8632)+1,3)</f>
        <v>1</v>
      </c>
      <c r="D8632" s="67" cm="1">
        <f t="array" ref="D8632">INDEX('Step 5. Daily Avg Schedule Calc'!$A$2:$D$169,(WEEKDAY(A8632)-1)*24+HOUR(A8632)+1,4)</f>
        <v>1</v>
      </c>
      <c r="E8632">
        <f>VLOOKUP(A8632,'Step 1.4 CNY OAT'!$A$1:$B$8761,2)</f>
        <v>41</v>
      </c>
      <c r="F8632" s="11">
        <f ca="1">('Step 3. Regression'!$B$18*E8632^2+'Step 3. Regression'!$C$18*E8632+'Step 3. Regression'!$D$18)*C8632</f>
        <v>5.9762415125090502</v>
      </c>
      <c r="G8632" s="11">
        <f ca="1">('Step 3. Regression'!$G$18*E8632^2+'Step 3. Regression'!$H$18*E8632+'Step 3. Regression'!$I$18)*D8632</f>
        <v>2.9518968124163409</v>
      </c>
    </row>
    <row r="8633" spans="1:7" x14ac:dyDescent="0.25">
      <c r="A8633" s="8">
        <f>IF(ISBLANK('Step 1.4 CNY OAT'!A8633),"-",'Step 1.4 CNY OAT'!A8633)</f>
        <v>43460.625</v>
      </c>
      <c r="B8633" s="26">
        <f t="shared" si="152"/>
        <v>359</v>
      </c>
      <c r="C8633" s="67" cm="1">
        <f t="array" ref="C8633">INDEX('Step 5. Daily Avg Schedule Calc'!$A$2:$D$169,(WEEKDAY(A8633)-1)*24+HOUR(A8633)+1,3)</f>
        <v>1</v>
      </c>
      <c r="D8633" s="67" cm="1">
        <f t="array" ref="D8633">INDEX('Step 5. Daily Avg Schedule Calc'!$A$2:$D$169,(WEEKDAY(A8633)-1)*24+HOUR(A8633)+1,4)</f>
        <v>1</v>
      </c>
      <c r="E8633">
        <f>VLOOKUP(A8633,'Step 1.4 CNY OAT'!$A$1:$B$8761,2)</f>
        <v>43</v>
      </c>
      <c r="F8633" s="11">
        <f ca="1">('Step 3. Regression'!$B$18*E8633^2+'Step 3. Regression'!$C$18*E8633+'Step 3. Regression'!$D$18)*C8633</f>
        <v>5.8223580347428134</v>
      </c>
      <c r="G8633" s="11">
        <f ca="1">('Step 3. Regression'!$G$18*E8633^2+'Step 3. Regression'!$H$18*E8633+'Step 3. Regression'!$I$18)*D8633</f>
        <v>2.902665945654519</v>
      </c>
    </row>
    <row r="8634" spans="1:7" x14ac:dyDescent="0.25">
      <c r="A8634" s="8">
        <f>IF(ISBLANK('Step 1.4 CNY OAT'!A8634),"-",'Step 1.4 CNY OAT'!A8634)</f>
        <v>43460.666666666664</v>
      </c>
      <c r="B8634" s="26">
        <f t="shared" si="152"/>
        <v>359</v>
      </c>
      <c r="C8634" s="67" cm="1">
        <f t="array" ref="C8634">INDEX('Step 5. Daily Avg Schedule Calc'!$A$2:$D$169,(WEEKDAY(A8634)-1)*24+HOUR(A8634)+1,3)</f>
        <v>1</v>
      </c>
      <c r="D8634" s="67" cm="1">
        <f t="array" ref="D8634">INDEX('Step 5. Daily Avg Schedule Calc'!$A$2:$D$169,(WEEKDAY(A8634)-1)*24+HOUR(A8634)+1,4)</f>
        <v>1</v>
      </c>
      <c r="E8634">
        <f>VLOOKUP(A8634,'Step 1.4 CNY OAT'!$A$1:$B$8761,2)</f>
        <v>43</v>
      </c>
      <c r="F8634" s="11">
        <f ca="1">('Step 3. Regression'!$B$18*E8634^2+'Step 3. Regression'!$C$18*E8634+'Step 3. Regression'!$D$18)*C8634</f>
        <v>5.8223580347428134</v>
      </c>
      <c r="G8634" s="11">
        <f ca="1">('Step 3. Regression'!$G$18*E8634^2+'Step 3. Regression'!$H$18*E8634+'Step 3. Regression'!$I$18)*D8634</f>
        <v>2.902665945654519</v>
      </c>
    </row>
    <row r="8635" spans="1:7" x14ac:dyDescent="0.25">
      <c r="A8635" s="8">
        <f>IF(ISBLANK('Step 1.4 CNY OAT'!A8635),"-",'Step 1.4 CNY OAT'!A8635)</f>
        <v>43460.708333333336</v>
      </c>
      <c r="B8635" s="26">
        <f t="shared" si="152"/>
        <v>359</v>
      </c>
      <c r="C8635" s="67" cm="1">
        <f t="array" ref="C8635">INDEX('Step 5. Daily Avg Schedule Calc'!$A$2:$D$169,(WEEKDAY(A8635)-1)*24+HOUR(A8635)+1,3)</f>
        <v>1</v>
      </c>
      <c r="D8635" s="67" cm="1">
        <f t="array" ref="D8635">INDEX('Step 5. Daily Avg Schedule Calc'!$A$2:$D$169,(WEEKDAY(A8635)-1)*24+HOUR(A8635)+1,4)</f>
        <v>1</v>
      </c>
      <c r="E8635">
        <f>VLOOKUP(A8635,'Step 1.4 CNY OAT'!$A$1:$B$8761,2)</f>
        <v>43</v>
      </c>
      <c r="F8635" s="11">
        <f ca="1">('Step 3. Regression'!$B$18*E8635^2+'Step 3. Regression'!$C$18*E8635+'Step 3. Regression'!$D$18)*C8635</f>
        <v>5.8223580347428134</v>
      </c>
      <c r="G8635" s="11">
        <f ca="1">('Step 3. Regression'!$G$18*E8635^2+'Step 3. Regression'!$H$18*E8635+'Step 3. Regression'!$I$18)*D8635</f>
        <v>2.902665945654519</v>
      </c>
    </row>
    <row r="8636" spans="1:7" x14ac:dyDescent="0.25">
      <c r="A8636" s="8">
        <f>IF(ISBLANK('Step 1.4 CNY OAT'!A8636),"-",'Step 1.4 CNY OAT'!A8636)</f>
        <v>43460.75</v>
      </c>
      <c r="B8636" s="26">
        <f t="shared" si="152"/>
        <v>359</v>
      </c>
      <c r="C8636" s="67" cm="1">
        <f t="array" ref="C8636">INDEX('Step 5. Daily Avg Schedule Calc'!$A$2:$D$169,(WEEKDAY(A8636)-1)*24+HOUR(A8636)+1,3)</f>
        <v>1</v>
      </c>
      <c r="D8636" s="67" cm="1">
        <f t="array" ref="D8636">INDEX('Step 5. Daily Avg Schedule Calc'!$A$2:$D$169,(WEEKDAY(A8636)-1)*24+HOUR(A8636)+1,4)</f>
        <v>1</v>
      </c>
      <c r="E8636">
        <f>VLOOKUP(A8636,'Step 1.4 CNY OAT'!$A$1:$B$8761,2)</f>
        <v>43</v>
      </c>
      <c r="F8636" s="11">
        <f ca="1">('Step 3. Regression'!$B$18*E8636^2+'Step 3. Regression'!$C$18*E8636+'Step 3. Regression'!$D$18)*C8636</f>
        <v>5.8223580347428134</v>
      </c>
      <c r="G8636" s="11">
        <f ca="1">('Step 3. Regression'!$G$18*E8636^2+'Step 3. Regression'!$H$18*E8636+'Step 3. Regression'!$I$18)*D8636</f>
        <v>2.902665945654519</v>
      </c>
    </row>
    <row r="8637" spans="1:7" x14ac:dyDescent="0.25">
      <c r="A8637" s="8">
        <f>IF(ISBLANK('Step 1.4 CNY OAT'!A8637),"-",'Step 1.4 CNY OAT'!A8637)</f>
        <v>43460.791666666664</v>
      </c>
      <c r="B8637" s="26">
        <f t="shared" si="152"/>
        <v>359</v>
      </c>
      <c r="C8637" s="67" cm="1">
        <f t="array" ref="C8637">INDEX('Step 5. Daily Avg Schedule Calc'!$A$2:$D$169,(WEEKDAY(A8637)-1)*24+HOUR(A8637)+1,3)</f>
        <v>1</v>
      </c>
      <c r="D8637" s="67" cm="1">
        <f t="array" ref="D8637">INDEX('Step 5. Daily Avg Schedule Calc'!$A$2:$D$169,(WEEKDAY(A8637)-1)*24+HOUR(A8637)+1,4)</f>
        <v>1</v>
      </c>
      <c r="E8637">
        <f>VLOOKUP(A8637,'Step 1.4 CNY OAT'!$A$1:$B$8761,2)</f>
        <v>42</v>
      </c>
      <c r="F8637" s="11">
        <f ca="1">('Step 3. Regression'!$B$18*E8637^2+'Step 3. Regression'!$C$18*E8637+'Step 3. Regression'!$D$18)*C8637</f>
        <v>5.8968747059279734</v>
      </c>
      <c r="G8637" s="11">
        <f ca="1">('Step 3. Regression'!$G$18*E8637^2+'Step 3. Regression'!$H$18*E8637+'Step 3. Regression'!$I$18)*D8637</f>
        <v>2.9266577162081897</v>
      </c>
    </row>
    <row r="8638" spans="1:7" x14ac:dyDescent="0.25">
      <c r="A8638" s="8">
        <f>IF(ISBLANK('Step 1.4 CNY OAT'!A8638),"-",'Step 1.4 CNY OAT'!A8638)</f>
        <v>43460.833333333336</v>
      </c>
      <c r="B8638" s="26">
        <f t="shared" si="152"/>
        <v>359</v>
      </c>
      <c r="C8638" s="67" cm="1">
        <f t="array" ref="C8638">INDEX('Step 5. Daily Avg Schedule Calc'!$A$2:$D$169,(WEEKDAY(A8638)-1)*24+HOUR(A8638)+1,3)</f>
        <v>1</v>
      </c>
      <c r="D8638" s="67" cm="1">
        <f t="array" ref="D8638">INDEX('Step 5. Daily Avg Schedule Calc'!$A$2:$D$169,(WEEKDAY(A8638)-1)*24+HOUR(A8638)+1,4)</f>
        <v>1</v>
      </c>
      <c r="E8638">
        <f>VLOOKUP(A8638,'Step 1.4 CNY OAT'!$A$1:$B$8761,2)</f>
        <v>43</v>
      </c>
      <c r="F8638" s="11">
        <f ca="1">('Step 3. Regression'!$B$18*E8638^2+'Step 3. Regression'!$C$18*E8638+'Step 3. Regression'!$D$18)*C8638</f>
        <v>5.8223580347428134</v>
      </c>
      <c r="G8638" s="11">
        <f ca="1">('Step 3. Regression'!$G$18*E8638^2+'Step 3. Regression'!$H$18*E8638+'Step 3. Regression'!$I$18)*D8638</f>
        <v>2.902665945654519</v>
      </c>
    </row>
    <row r="8639" spans="1:7" x14ac:dyDescent="0.25">
      <c r="A8639" s="8">
        <f>IF(ISBLANK('Step 1.4 CNY OAT'!A8639),"-",'Step 1.4 CNY OAT'!A8639)</f>
        <v>43460.875</v>
      </c>
      <c r="B8639" s="26">
        <f t="shared" si="152"/>
        <v>359</v>
      </c>
      <c r="C8639" s="67" cm="1">
        <f t="array" ref="C8639">INDEX('Step 5. Daily Avg Schedule Calc'!$A$2:$D$169,(WEEKDAY(A8639)-1)*24+HOUR(A8639)+1,3)</f>
        <v>1</v>
      </c>
      <c r="D8639" s="67" cm="1">
        <f t="array" ref="D8639">INDEX('Step 5. Daily Avg Schedule Calc'!$A$2:$D$169,(WEEKDAY(A8639)-1)*24+HOUR(A8639)+1,4)</f>
        <v>1</v>
      </c>
      <c r="E8639">
        <f>VLOOKUP(A8639,'Step 1.4 CNY OAT'!$A$1:$B$8761,2)</f>
        <v>41</v>
      </c>
      <c r="F8639" s="11">
        <f ca="1">('Step 3. Regression'!$B$18*E8639^2+'Step 3. Regression'!$C$18*E8639+'Step 3. Regression'!$D$18)*C8639</f>
        <v>5.9762415125090502</v>
      </c>
      <c r="G8639" s="11">
        <f ca="1">('Step 3. Regression'!$G$18*E8639^2+'Step 3. Regression'!$H$18*E8639+'Step 3. Regression'!$I$18)*D8639</f>
        <v>2.9518968124163409</v>
      </c>
    </row>
    <row r="8640" spans="1:7" x14ac:dyDescent="0.25">
      <c r="A8640" s="8">
        <f>IF(ISBLANK('Step 1.4 CNY OAT'!A8640),"-",'Step 1.4 CNY OAT'!A8640)</f>
        <v>43460.916666666664</v>
      </c>
      <c r="B8640" s="26">
        <f t="shared" si="152"/>
        <v>359</v>
      </c>
      <c r="C8640" s="67" cm="1">
        <f t="array" ref="C8640">INDEX('Step 5. Daily Avg Schedule Calc'!$A$2:$D$169,(WEEKDAY(A8640)-1)*24+HOUR(A8640)+1,3)</f>
        <v>1</v>
      </c>
      <c r="D8640" s="67" cm="1">
        <f t="array" ref="D8640">INDEX('Step 5. Daily Avg Schedule Calc'!$A$2:$D$169,(WEEKDAY(A8640)-1)*24+HOUR(A8640)+1,4)</f>
        <v>1</v>
      </c>
      <c r="E8640">
        <f>VLOOKUP(A8640,'Step 1.4 CNY OAT'!$A$1:$B$8761,2)</f>
        <v>40</v>
      </c>
      <c r="F8640" s="11">
        <f ca="1">('Step 3. Regression'!$B$18*E8640^2+'Step 3. Regression'!$C$18*E8640+'Step 3. Regression'!$D$18)*C8640</f>
        <v>6.0604584544860431</v>
      </c>
      <c r="G8640" s="11">
        <f ca="1">('Step 3. Regression'!$G$18*E8640^2+'Step 3. Regression'!$H$18*E8640+'Step 3. Regression'!$I$18)*D8640</f>
        <v>2.9783832342789713</v>
      </c>
    </row>
    <row r="8641" spans="1:7" x14ac:dyDescent="0.25">
      <c r="A8641" s="8">
        <f>IF(ISBLANK('Step 1.4 CNY OAT'!A8641),"-",'Step 1.4 CNY OAT'!A8641)</f>
        <v>43460.958333333336</v>
      </c>
      <c r="B8641" s="26">
        <f t="shared" si="152"/>
        <v>359</v>
      </c>
      <c r="C8641" s="67" cm="1">
        <f t="array" ref="C8641">INDEX('Step 5. Daily Avg Schedule Calc'!$A$2:$D$169,(WEEKDAY(A8641)-1)*24+HOUR(A8641)+1,3)</f>
        <v>1</v>
      </c>
      <c r="D8641" s="67" cm="1">
        <f t="array" ref="D8641">INDEX('Step 5. Daily Avg Schedule Calc'!$A$2:$D$169,(WEEKDAY(A8641)-1)*24+HOUR(A8641)+1,4)</f>
        <v>1</v>
      </c>
      <c r="E8641">
        <f>VLOOKUP(A8641,'Step 1.4 CNY OAT'!$A$1:$B$8761,2)</f>
        <v>41</v>
      </c>
      <c r="F8641" s="11">
        <f ca="1">('Step 3. Regression'!$B$18*E8641^2+'Step 3. Regression'!$C$18*E8641+'Step 3. Regression'!$D$18)*C8641</f>
        <v>5.9762415125090502</v>
      </c>
      <c r="G8641" s="11">
        <f ca="1">('Step 3. Regression'!$G$18*E8641^2+'Step 3. Regression'!$H$18*E8641+'Step 3. Regression'!$I$18)*D8641</f>
        <v>2.9518968124163409</v>
      </c>
    </row>
    <row r="8642" spans="1:7" x14ac:dyDescent="0.25">
      <c r="A8642" s="8">
        <f>IF(ISBLANK('Step 1.4 CNY OAT'!A8642),"-",'Step 1.4 CNY OAT'!A8642)</f>
        <v>43461</v>
      </c>
      <c r="B8642" s="26">
        <f t="shared" si="152"/>
        <v>360</v>
      </c>
      <c r="C8642" s="67" cm="1">
        <f t="array" ref="C8642">INDEX('Step 5. Daily Avg Schedule Calc'!$A$2:$D$169,(WEEKDAY(A8642)-1)*24+HOUR(A8642)+1,3)</f>
        <v>1</v>
      </c>
      <c r="D8642" s="67" cm="1">
        <f t="array" ref="D8642">INDEX('Step 5. Daily Avg Schedule Calc'!$A$2:$D$169,(WEEKDAY(A8642)-1)*24+HOUR(A8642)+1,4)</f>
        <v>1</v>
      </c>
      <c r="E8642">
        <f>VLOOKUP(A8642,'Step 1.4 CNY OAT'!$A$1:$B$8761,2)</f>
        <v>42</v>
      </c>
      <c r="F8642" s="11">
        <f ca="1">('Step 3. Regression'!$B$18*E8642^2+'Step 3. Regression'!$C$18*E8642+'Step 3. Regression'!$D$18)*C8642</f>
        <v>5.8968747059279734</v>
      </c>
      <c r="G8642" s="11">
        <f ca="1">('Step 3. Regression'!$G$18*E8642^2+'Step 3. Regression'!$H$18*E8642+'Step 3. Regression'!$I$18)*D8642</f>
        <v>2.9266577162081897</v>
      </c>
    </row>
    <row r="8643" spans="1:7" x14ac:dyDescent="0.25">
      <c r="A8643" s="8">
        <f>IF(ISBLANK('Step 1.4 CNY OAT'!A8643),"-",'Step 1.4 CNY OAT'!A8643)</f>
        <v>43461.041666666664</v>
      </c>
      <c r="B8643" s="26">
        <f t="shared" ref="B8643:B8706" si="153">_xlfn.DAYS(A8643,$A$2)</f>
        <v>360</v>
      </c>
      <c r="C8643" s="67" cm="1">
        <f t="array" ref="C8643">INDEX('Step 5. Daily Avg Schedule Calc'!$A$2:$D$169,(WEEKDAY(A8643)-1)*24+HOUR(A8643)+1,3)</f>
        <v>1</v>
      </c>
      <c r="D8643" s="67" cm="1">
        <f t="array" ref="D8643">INDEX('Step 5. Daily Avg Schedule Calc'!$A$2:$D$169,(WEEKDAY(A8643)-1)*24+HOUR(A8643)+1,4)</f>
        <v>1</v>
      </c>
      <c r="E8643">
        <f>VLOOKUP(A8643,'Step 1.4 CNY OAT'!$A$1:$B$8761,2)</f>
        <v>42</v>
      </c>
      <c r="F8643" s="11">
        <f ca="1">('Step 3. Regression'!$B$18*E8643^2+'Step 3. Regression'!$C$18*E8643+'Step 3. Regression'!$D$18)*C8643</f>
        <v>5.8968747059279734</v>
      </c>
      <c r="G8643" s="11">
        <f ca="1">('Step 3. Regression'!$G$18*E8643^2+'Step 3. Regression'!$H$18*E8643+'Step 3. Regression'!$I$18)*D8643</f>
        <v>2.9266577162081897</v>
      </c>
    </row>
    <row r="8644" spans="1:7" x14ac:dyDescent="0.25">
      <c r="A8644" s="8">
        <f>IF(ISBLANK('Step 1.4 CNY OAT'!A8644),"-",'Step 1.4 CNY OAT'!A8644)</f>
        <v>43461.083333333336</v>
      </c>
      <c r="B8644" s="26">
        <f t="shared" si="153"/>
        <v>360</v>
      </c>
      <c r="C8644" s="67" cm="1">
        <f t="array" ref="C8644">INDEX('Step 5. Daily Avg Schedule Calc'!$A$2:$D$169,(WEEKDAY(A8644)-1)*24+HOUR(A8644)+1,3)</f>
        <v>1</v>
      </c>
      <c r="D8644" s="67" cm="1">
        <f t="array" ref="D8644">INDEX('Step 5. Daily Avg Schedule Calc'!$A$2:$D$169,(WEEKDAY(A8644)-1)*24+HOUR(A8644)+1,4)</f>
        <v>1</v>
      </c>
      <c r="E8644">
        <f>VLOOKUP(A8644,'Step 1.4 CNY OAT'!$A$1:$B$8761,2)</f>
        <v>43</v>
      </c>
      <c r="F8644" s="11">
        <f ca="1">('Step 3. Regression'!$B$18*E8644^2+'Step 3. Regression'!$C$18*E8644+'Step 3. Regression'!$D$18)*C8644</f>
        <v>5.8223580347428134</v>
      </c>
      <c r="G8644" s="11">
        <f ca="1">('Step 3. Regression'!$G$18*E8644^2+'Step 3. Regression'!$H$18*E8644+'Step 3. Regression'!$I$18)*D8644</f>
        <v>2.902665945654519</v>
      </c>
    </row>
    <row r="8645" spans="1:7" x14ac:dyDescent="0.25">
      <c r="A8645" s="8">
        <f>IF(ISBLANK('Step 1.4 CNY OAT'!A8645),"-",'Step 1.4 CNY OAT'!A8645)</f>
        <v>43461.125</v>
      </c>
      <c r="B8645" s="26">
        <f t="shared" si="153"/>
        <v>360</v>
      </c>
      <c r="C8645" s="67" cm="1">
        <f t="array" ref="C8645">INDEX('Step 5. Daily Avg Schedule Calc'!$A$2:$D$169,(WEEKDAY(A8645)-1)*24+HOUR(A8645)+1,3)</f>
        <v>1</v>
      </c>
      <c r="D8645" s="67" cm="1">
        <f t="array" ref="D8645">INDEX('Step 5. Daily Avg Schedule Calc'!$A$2:$D$169,(WEEKDAY(A8645)-1)*24+HOUR(A8645)+1,4)</f>
        <v>1</v>
      </c>
      <c r="E8645">
        <f>VLOOKUP(A8645,'Step 1.4 CNY OAT'!$A$1:$B$8761,2)</f>
        <v>41</v>
      </c>
      <c r="F8645" s="11">
        <f ca="1">('Step 3. Regression'!$B$18*E8645^2+'Step 3. Regression'!$C$18*E8645+'Step 3. Regression'!$D$18)*C8645</f>
        <v>5.9762415125090502</v>
      </c>
      <c r="G8645" s="11">
        <f ca="1">('Step 3. Regression'!$G$18*E8645^2+'Step 3. Regression'!$H$18*E8645+'Step 3. Regression'!$I$18)*D8645</f>
        <v>2.9518968124163409</v>
      </c>
    </row>
    <row r="8646" spans="1:7" x14ac:dyDescent="0.25">
      <c r="A8646" s="8">
        <f>IF(ISBLANK('Step 1.4 CNY OAT'!A8646),"-",'Step 1.4 CNY OAT'!A8646)</f>
        <v>43461.166666666664</v>
      </c>
      <c r="B8646" s="26">
        <f t="shared" si="153"/>
        <v>360</v>
      </c>
      <c r="C8646" s="67" cm="1">
        <f t="array" ref="C8646">INDEX('Step 5. Daily Avg Schedule Calc'!$A$2:$D$169,(WEEKDAY(A8646)-1)*24+HOUR(A8646)+1,3)</f>
        <v>1</v>
      </c>
      <c r="D8646" s="67" cm="1">
        <f t="array" ref="D8646">INDEX('Step 5. Daily Avg Schedule Calc'!$A$2:$D$169,(WEEKDAY(A8646)-1)*24+HOUR(A8646)+1,4)</f>
        <v>1</v>
      </c>
      <c r="E8646">
        <f>VLOOKUP(A8646,'Step 1.4 CNY OAT'!$A$1:$B$8761,2)</f>
        <v>41</v>
      </c>
      <c r="F8646" s="11">
        <f ca="1">('Step 3. Regression'!$B$18*E8646^2+'Step 3. Regression'!$C$18*E8646+'Step 3. Regression'!$D$18)*C8646</f>
        <v>5.9762415125090502</v>
      </c>
      <c r="G8646" s="11">
        <f ca="1">('Step 3. Regression'!$G$18*E8646^2+'Step 3. Regression'!$H$18*E8646+'Step 3. Regression'!$I$18)*D8646</f>
        <v>2.9518968124163409</v>
      </c>
    </row>
    <row r="8647" spans="1:7" x14ac:dyDescent="0.25">
      <c r="A8647" s="8">
        <f>IF(ISBLANK('Step 1.4 CNY OAT'!A8647),"-",'Step 1.4 CNY OAT'!A8647)</f>
        <v>43461.208333333336</v>
      </c>
      <c r="B8647" s="26">
        <f t="shared" si="153"/>
        <v>360</v>
      </c>
      <c r="C8647" s="67" cm="1">
        <f t="array" ref="C8647">INDEX('Step 5. Daily Avg Schedule Calc'!$A$2:$D$169,(WEEKDAY(A8647)-1)*24+HOUR(A8647)+1,3)</f>
        <v>1</v>
      </c>
      <c r="D8647" s="67" cm="1">
        <f t="array" ref="D8647">INDEX('Step 5. Daily Avg Schedule Calc'!$A$2:$D$169,(WEEKDAY(A8647)-1)*24+HOUR(A8647)+1,4)</f>
        <v>1</v>
      </c>
      <c r="E8647">
        <f>VLOOKUP(A8647,'Step 1.4 CNY OAT'!$A$1:$B$8761,2)</f>
        <v>41</v>
      </c>
      <c r="F8647" s="11">
        <f ca="1">('Step 3. Regression'!$B$18*E8647^2+'Step 3. Regression'!$C$18*E8647+'Step 3. Regression'!$D$18)*C8647</f>
        <v>5.9762415125090502</v>
      </c>
      <c r="G8647" s="11">
        <f ca="1">('Step 3. Regression'!$G$18*E8647^2+'Step 3. Regression'!$H$18*E8647+'Step 3. Regression'!$I$18)*D8647</f>
        <v>2.9518968124163409</v>
      </c>
    </row>
    <row r="8648" spans="1:7" x14ac:dyDescent="0.25">
      <c r="A8648" s="8">
        <f>IF(ISBLANK('Step 1.4 CNY OAT'!A8648),"-",'Step 1.4 CNY OAT'!A8648)</f>
        <v>43461.25</v>
      </c>
      <c r="B8648" s="26">
        <f t="shared" si="153"/>
        <v>360</v>
      </c>
      <c r="C8648" s="67" cm="1">
        <f t="array" ref="C8648">INDEX('Step 5. Daily Avg Schedule Calc'!$A$2:$D$169,(WEEKDAY(A8648)-1)*24+HOUR(A8648)+1,3)</f>
        <v>1</v>
      </c>
      <c r="D8648" s="67" cm="1">
        <f t="array" ref="D8648">INDEX('Step 5. Daily Avg Schedule Calc'!$A$2:$D$169,(WEEKDAY(A8648)-1)*24+HOUR(A8648)+1,4)</f>
        <v>1</v>
      </c>
      <c r="E8648">
        <f>VLOOKUP(A8648,'Step 1.4 CNY OAT'!$A$1:$B$8761,2)</f>
        <v>39</v>
      </c>
      <c r="F8648" s="11">
        <f ca="1">('Step 3. Regression'!$B$18*E8648^2+'Step 3. Regression'!$C$18*E8648+'Step 3. Regression'!$D$18)*C8648</f>
        <v>6.149525531858953</v>
      </c>
      <c r="G8648" s="11">
        <f ca="1">('Step 3. Regression'!$G$18*E8648^2+'Step 3. Regression'!$H$18*E8648+'Step 3. Regression'!$I$18)*D8648</f>
        <v>3.0061169817960809</v>
      </c>
    </row>
    <row r="8649" spans="1:7" x14ac:dyDescent="0.25">
      <c r="A8649" s="8">
        <f>IF(ISBLANK('Step 1.4 CNY OAT'!A8649),"-",'Step 1.4 CNY OAT'!A8649)</f>
        <v>43461.291666666664</v>
      </c>
      <c r="B8649" s="26">
        <f t="shared" si="153"/>
        <v>360</v>
      </c>
      <c r="C8649" s="67" cm="1">
        <f t="array" ref="C8649">INDEX('Step 5. Daily Avg Schedule Calc'!$A$2:$D$169,(WEEKDAY(A8649)-1)*24+HOUR(A8649)+1,3)</f>
        <v>1</v>
      </c>
      <c r="D8649" s="67" cm="1">
        <f t="array" ref="D8649">INDEX('Step 5. Daily Avg Schedule Calc'!$A$2:$D$169,(WEEKDAY(A8649)-1)*24+HOUR(A8649)+1,4)</f>
        <v>1</v>
      </c>
      <c r="E8649">
        <f>VLOOKUP(A8649,'Step 1.4 CNY OAT'!$A$1:$B$8761,2)</f>
        <v>39</v>
      </c>
      <c r="F8649" s="11">
        <f ca="1">('Step 3. Regression'!$B$18*E8649^2+'Step 3. Regression'!$C$18*E8649+'Step 3. Regression'!$D$18)*C8649</f>
        <v>6.149525531858953</v>
      </c>
      <c r="G8649" s="11">
        <f ca="1">('Step 3. Regression'!$G$18*E8649^2+'Step 3. Regression'!$H$18*E8649+'Step 3. Regression'!$I$18)*D8649</f>
        <v>3.0061169817960809</v>
      </c>
    </row>
    <row r="8650" spans="1:7" x14ac:dyDescent="0.25">
      <c r="A8650" s="8">
        <f>IF(ISBLANK('Step 1.4 CNY OAT'!A8650),"-",'Step 1.4 CNY OAT'!A8650)</f>
        <v>43461.333333333336</v>
      </c>
      <c r="B8650" s="26">
        <f t="shared" si="153"/>
        <v>360</v>
      </c>
      <c r="C8650" s="67" cm="1">
        <f t="array" ref="C8650">INDEX('Step 5. Daily Avg Schedule Calc'!$A$2:$D$169,(WEEKDAY(A8650)-1)*24+HOUR(A8650)+1,3)</f>
        <v>1</v>
      </c>
      <c r="D8650" s="67" cm="1">
        <f t="array" ref="D8650">INDEX('Step 5. Daily Avg Schedule Calc'!$A$2:$D$169,(WEEKDAY(A8650)-1)*24+HOUR(A8650)+1,4)</f>
        <v>1</v>
      </c>
      <c r="E8650">
        <f>VLOOKUP(A8650,'Step 1.4 CNY OAT'!$A$1:$B$8761,2)</f>
        <v>39</v>
      </c>
      <c r="F8650" s="11">
        <f ca="1">('Step 3. Regression'!$B$18*E8650^2+'Step 3. Regression'!$C$18*E8650+'Step 3. Regression'!$D$18)*C8650</f>
        <v>6.149525531858953</v>
      </c>
      <c r="G8650" s="11">
        <f ca="1">('Step 3. Regression'!$G$18*E8650^2+'Step 3. Regression'!$H$18*E8650+'Step 3. Regression'!$I$18)*D8650</f>
        <v>3.0061169817960809</v>
      </c>
    </row>
    <row r="8651" spans="1:7" x14ac:dyDescent="0.25">
      <c r="A8651" s="8">
        <f>IF(ISBLANK('Step 1.4 CNY OAT'!A8651),"-",'Step 1.4 CNY OAT'!A8651)</f>
        <v>43461.375</v>
      </c>
      <c r="B8651" s="26">
        <f t="shared" si="153"/>
        <v>360</v>
      </c>
      <c r="C8651" s="67" cm="1">
        <f t="array" ref="C8651">INDEX('Step 5. Daily Avg Schedule Calc'!$A$2:$D$169,(WEEKDAY(A8651)-1)*24+HOUR(A8651)+1,3)</f>
        <v>1</v>
      </c>
      <c r="D8651" s="67" cm="1">
        <f t="array" ref="D8651">INDEX('Step 5. Daily Avg Schedule Calc'!$A$2:$D$169,(WEEKDAY(A8651)-1)*24+HOUR(A8651)+1,4)</f>
        <v>1</v>
      </c>
      <c r="E8651">
        <f>VLOOKUP(A8651,'Step 1.4 CNY OAT'!$A$1:$B$8761,2)</f>
        <v>39</v>
      </c>
      <c r="F8651" s="11">
        <f ca="1">('Step 3. Regression'!$B$18*E8651^2+'Step 3. Regression'!$C$18*E8651+'Step 3. Regression'!$D$18)*C8651</f>
        <v>6.149525531858953</v>
      </c>
      <c r="G8651" s="11">
        <f ca="1">('Step 3. Regression'!$G$18*E8651^2+'Step 3. Regression'!$H$18*E8651+'Step 3. Regression'!$I$18)*D8651</f>
        <v>3.0061169817960809</v>
      </c>
    </row>
    <row r="8652" spans="1:7" x14ac:dyDescent="0.25">
      <c r="A8652" s="8">
        <f>IF(ISBLANK('Step 1.4 CNY OAT'!A8652),"-",'Step 1.4 CNY OAT'!A8652)</f>
        <v>43461.416666666664</v>
      </c>
      <c r="B8652" s="26">
        <f t="shared" si="153"/>
        <v>360</v>
      </c>
      <c r="C8652" s="67" cm="1">
        <f t="array" ref="C8652">INDEX('Step 5. Daily Avg Schedule Calc'!$A$2:$D$169,(WEEKDAY(A8652)-1)*24+HOUR(A8652)+1,3)</f>
        <v>1</v>
      </c>
      <c r="D8652" s="67" cm="1">
        <f t="array" ref="D8652">INDEX('Step 5. Daily Avg Schedule Calc'!$A$2:$D$169,(WEEKDAY(A8652)-1)*24+HOUR(A8652)+1,4)</f>
        <v>1</v>
      </c>
      <c r="E8652">
        <f>VLOOKUP(A8652,'Step 1.4 CNY OAT'!$A$1:$B$8761,2)</f>
        <v>41</v>
      </c>
      <c r="F8652" s="11">
        <f ca="1">('Step 3. Regression'!$B$18*E8652^2+'Step 3. Regression'!$C$18*E8652+'Step 3. Regression'!$D$18)*C8652</f>
        <v>5.9762415125090502</v>
      </c>
      <c r="G8652" s="11">
        <f ca="1">('Step 3. Regression'!$G$18*E8652^2+'Step 3. Regression'!$H$18*E8652+'Step 3. Regression'!$I$18)*D8652</f>
        <v>2.9518968124163409</v>
      </c>
    </row>
    <row r="8653" spans="1:7" x14ac:dyDescent="0.25">
      <c r="A8653" s="8">
        <f>IF(ISBLANK('Step 1.4 CNY OAT'!A8653),"-",'Step 1.4 CNY OAT'!A8653)</f>
        <v>43461.458333333336</v>
      </c>
      <c r="B8653" s="26">
        <f t="shared" si="153"/>
        <v>360</v>
      </c>
      <c r="C8653" s="67" cm="1">
        <f t="array" ref="C8653">INDEX('Step 5. Daily Avg Schedule Calc'!$A$2:$D$169,(WEEKDAY(A8653)-1)*24+HOUR(A8653)+1,3)</f>
        <v>1</v>
      </c>
      <c r="D8653" s="67" cm="1">
        <f t="array" ref="D8653">INDEX('Step 5. Daily Avg Schedule Calc'!$A$2:$D$169,(WEEKDAY(A8653)-1)*24+HOUR(A8653)+1,4)</f>
        <v>1</v>
      </c>
      <c r="E8653">
        <f>VLOOKUP(A8653,'Step 1.4 CNY OAT'!$A$1:$B$8761,2)</f>
        <v>41</v>
      </c>
      <c r="F8653" s="11">
        <f ca="1">('Step 3. Regression'!$B$18*E8653^2+'Step 3. Regression'!$C$18*E8653+'Step 3. Regression'!$D$18)*C8653</f>
        <v>5.9762415125090502</v>
      </c>
      <c r="G8653" s="11">
        <f ca="1">('Step 3. Regression'!$G$18*E8653^2+'Step 3. Regression'!$H$18*E8653+'Step 3. Regression'!$I$18)*D8653</f>
        <v>2.9518968124163409</v>
      </c>
    </row>
    <row r="8654" spans="1:7" x14ac:dyDescent="0.25">
      <c r="A8654" s="8">
        <f>IF(ISBLANK('Step 1.4 CNY OAT'!A8654),"-",'Step 1.4 CNY OAT'!A8654)</f>
        <v>43461.5</v>
      </c>
      <c r="B8654" s="26">
        <f t="shared" si="153"/>
        <v>360</v>
      </c>
      <c r="C8654" s="67" cm="1">
        <f t="array" ref="C8654">INDEX('Step 5. Daily Avg Schedule Calc'!$A$2:$D$169,(WEEKDAY(A8654)-1)*24+HOUR(A8654)+1,3)</f>
        <v>1</v>
      </c>
      <c r="D8654" s="67" cm="1">
        <f t="array" ref="D8654">INDEX('Step 5. Daily Avg Schedule Calc'!$A$2:$D$169,(WEEKDAY(A8654)-1)*24+HOUR(A8654)+1,4)</f>
        <v>1</v>
      </c>
      <c r="E8654">
        <f>VLOOKUP(A8654,'Step 1.4 CNY OAT'!$A$1:$B$8761,2)</f>
        <v>41</v>
      </c>
      <c r="F8654" s="11">
        <f ca="1">('Step 3. Regression'!$B$18*E8654^2+'Step 3. Regression'!$C$18*E8654+'Step 3. Regression'!$D$18)*C8654</f>
        <v>5.9762415125090502</v>
      </c>
      <c r="G8654" s="11">
        <f ca="1">('Step 3. Regression'!$G$18*E8654^2+'Step 3. Regression'!$H$18*E8654+'Step 3. Regression'!$I$18)*D8654</f>
        <v>2.9518968124163409</v>
      </c>
    </row>
    <row r="8655" spans="1:7" x14ac:dyDescent="0.25">
      <c r="A8655" s="8">
        <f>IF(ISBLANK('Step 1.4 CNY OAT'!A8655),"-",'Step 1.4 CNY OAT'!A8655)</f>
        <v>43461.541666666664</v>
      </c>
      <c r="B8655" s="26">
        <f t="shared" si="153"/>
        <v>360</v>
      </c>
      <c r="C8655" s="67" cm="1">
        <f t="array" ref="C8655">INDEX('Step 5. Daily Avg Schedule Calc'!$A$2:$D$169,(WEEKDAY(A8655)-1)*24+HOUR(A8655)+1,3)</f>
        <v>1</v>
      </c>
      <c r="D8655" s="67" cm="1">
        <f t="array" ref="D8655">INDEX('Step 5. Daily Avg Schedule Calc'!$A$2:$D$169,(WEEKDAY(A8655)-1)*24+HOUR(A8655)+1,4)</f>
        <v>1</v>
      </c>
      <c r="E8655">
        <f>VLOOKUP(A8655,'Step 1.4 CNY OAT'!$A$1:$B$8761,2)</f>
        <v>42</v>
      </c>
      <c r="F8655" s="11">
        <f ca="1">('Step 3. Regression'!$B$18*E8655^2+'Step 3. Regression'!$C$18*E8655+'Step 3. Regression'!$D$18)*C8655</f>
        <v>5.8968747059279734</v>
      </c>
      <c r="G8655" s="11">
        <f ca="1">('Step 3. Regression'!$G$18*E8655^2+'Step 3. Regression'!$H$18*E8655+'Step 3. Regression'!$I$18)*D8655</f>
        <v>2.9266577162081897</v>
      </c>
    </row>
    <row r="8656" spans="1:7" x14ac:dyDescent="0.25">
      <c r="A8656" s="8">
        <f>IF(ISBLANK('Step 1.4 CNY OAT'!A8656),"-",'Step 1.4 CNY OAT'!A8656)</f>
        <v>43461.583333333336</v>
      </c>
      <c r="B8656" s="26">
        <f t="shared" si="153"/>
        <v>360</v>
      </c>
      <c r="C8656" s="67" cm="1">
        <f t="array" ref="C8656">INDEX('Step 5. Daily Avg Schedule Calc'!$A$2:$D$169,(WEEKDAY(A8656)-1)*24+HOUR(A8656)+1,3)</f>
        <v>1</v>
      </c>
      <c r="D8656" s="67" cm="1">
        <f t="array" ref="D8656">INDEX('Step 5. Daily Avg Schedule Calc'!$A$2:$D$169,(WEEKDAY(A8656)-1)*24+HOUR(A8656)+1,4)</f>
        <v>1</v>
      </c>
      <c r="E8656">
        <f>VLOOKUP(A8656,'Step 1.4 CNY OAT'!$A$1:$B$8761,2)</f>
        <v>43</v>
      </c>
      <c r="F8656" s="11">
        <f ca="1">('Step 3. Regression'!$B$18*E8656^2+'Step 3. Regression'!$C$18*E8656+'Step 3. Regression'!$D$18)*C8656</f>
        <v>5.8223580347428134</v>
      </c>
      <c r="G8656" s="11">
        <f ca="1">('Step 3. Regression'!$G$18*E8656^2+'Step 3. Regression'!$H$18*E8656+'Step 3. Regression'!$I$18)*D8656</f>
        <v>2.902665945654519</v>
      </c>
    </row>
    <row r="8657" spans="1:7" x14ac:dyDescent="0.25">
      <c r="A8657" s="8">
        <f>IF(ISBLANK('Step 1.4 CNY OAT'!A8657),"-",'Step 1.4 CNY OAT'!A8657)</f>
        <v>43461.625</v>
      </c>
      <c r="B8657" s="26">
        <f t="shared" si="153"/>
        <v>360</v>
      </c>
      <c r="C8657" s="67" cm="1">
        <f t="array" ref="C8657">INDEX('Step 5. Daily Avg Schedule Calc'!$A$2:$D$169,(WEEKDAY(A8657)-1)*24+HOUR(A8657)+1,3)</f>
        <v>1</v>
      </c>
      <c r="D8657" s="67" cm="1">
        <f t="array" ref="D8657">INDEX('Step 5. Daily Avg Schedule Calc'!$A$2:$D$169,(WEEKDAY(A8657)-1)*24+HOUR(A8657)+1,4)</f>
        <v>1</v>
      </c>
      <c r="E8657">
        <f>VLOOKUP(A8657,'Step 1.4 CNY OAT'!$A$1:$B$8761,2)</f>
        <v>43</v>
      </c>
      <c r="F8657" s="11">
        <f ca="1">('Step 3. Regression'!$B$18*E8657^2+'Step 3. Regression'!$C$18*E8657+'Step 3. Regression'!$D$18)*C8657</f>
        <v>5.8223580347428134</v>
      </c>
      <c r="G8657" s="11">
        <f ca="1">('Step 3. Regression'!$G$18*E8657^2+'Step 3. Regression'!$H$18*E8657+'Step 3. Regression'!$I$18)*D8657</f>
        <v>2.902665945654519</v>
      </c>
    </row>
    <row r="8658" spans="1:7" x14ac:dyDescent="0.25">
      <c r="A8658" s="8">
        <f>IF(ISBLANK('Step 1.4 CNY OAT'!A8658),"-",'Step 1.4 CNY OAT'!A8658)</f>
        <v>43461.666666666664</v>
      </c>
      <c r="B8658" s="26">
        <f t="shared" si="153"/>
        <v>360</v>
      </c>
      <c r="C8658" s="67" cm="1">
        <f t="array" ref="C8658">INDEX('Step 5. Daily Avg Schedule Calc'!$A$2:$D$169,(WEEKDAY(A8658)-1)*24+HOUR(A8658)+1,3)</f>
        <v>1</v>
      </c>
      <c r="D8658" s="67" cm="1">
        <f t="array" ref="D8658">INDEX('Step 5. Daily Avg Schedule Calc'!$A$2:$D$169,(WEEKDAY(A8658)-1)*24+HOUR(A8658)+1,4)</f>
        <v>1</v>
      </c>
      <c r="E8658">
        <f>VLOOKUP(A8658,'Step 1.4 CNY OAT'!$A$1:$B$8761,2)</f>
        <v>42</v>
      </c>
      <c r="F8658" s="11">
        <f ca="1">('Step 3. Regression'!$B$18*E8658^2+'Step 3. Regression'!$C$18*E8658+'Step 3. Regression'!$D$18)*C8658</f>
        <v>5.8968747059279734</v>
      </c>
      <c r="G8658" s="11">
        <f ca="1">('Step 3. Regression'!$G$18*E8658^2+'Step 3. Regression'!$H$18*E8658+'Step 3. Regression'!$I$18)*D8658</f>
        <v>2.9266577162081897</v>
      </c>
    </row>
    <row r="8659" spans="1:7" x14ac:dyDescent="0.25">
      <c r="A8659" s="8">
        <f>IF(ISBLANK('Step 1.4 CNY OAT'!A8659),"-",'Step 1.4 CNY OAT'!A8659)</f>
        <v>43461.708333333336</v>
      </c>
      <c r="B8659" s="26">
        <f t="shared" si="153"/>
        <v>360</v>
      </c>
      <c r="C8659" s="67" cm="1">
        <f t="array" ref="C8659">INDEX('Step 5. Daily Avg Schedule Calc'!$A$2:$D$169,(WEEKDAY(A8659)-1)*24+HOUR(A8659)+1,3)</f>
        <v>1</v>
      </c>
      <c r="D8659" s="67" cm="1">
        <f t="array" ref="D8659">INDEX('Step 5. Daily Avg Schedule Calc'!$A$2:$D$169,(WEEKDAY(A8659)-1)*24+HOUR(A8659)+1,4)</f>
        <v>1</v>
      </c>
      <c r="E8659">
        <f>VLOOKUP(A8659,'Step 1.4 CNY OAT'!$A$1:$B$8761,2)</f>
        <v>39</v>
      </c>
      <c r="F8659" s="11">
        <f ca="1">('Step 3. Regression'!$B$18*E8659^2+'Step 3. Regression'!$C$18*E8659+'Step 3. Regression'!$D$18)*C8659</f>
        <v>6.149525531858953</v>
      </c>
      <c r="G8659" s="11">
        <f ca="1">('Step 3. Regression'!$G$18*E8659^2+'Step 3. Regression'!$H$18*E8659+'Step 3. Regression'!$I$18)*D8659</f>
        <v>3.0061169817960809</v>
      </c>
    </row>
    <row r="8660" spans="1:7" x14ac:dyDescent="0.25">
      <c r="A8660" s="8">
        <f>IF(ISBLANK('Step 1.4 CNY OAT'!A8660),"-",'Step 1.4 CNY OAT'!A8660)</f>
        <v>43461.75</v>
      </c>
      <c r="B8660" s="26">
        <f t="shared" si="153"/>
        <v>360</v>
      </c>
      <c r="C8660" s="67" cm="1">
        <f t="array" ref="C8660">INDEX('Step 5. Daily Avg Schedule Calc'!$A$2:$D$169,(WEEKDAY(A8660)-1)*24+HOUR(A8660)+1,3)</f>
        <v>1</v>
      </c>
      <c r="D8660" s="67" cm="1">
        <f t="array" ref="D8660">INDEX('Step 5. Daily Avg Schedule Calc'!$A$2:$D$169,(WEEKDAY(A8660)-1)*24+HOUR(A8660)+1,4)</f>
        <v>1</v>
      </c>
      <c r="E8660">
        <f>VLOOKUP(A8660,'Step 1.4 CNY OAT'!$A$1:$B$8761,2)</f>
        <v>39</v>
      </c>
      <c r="F8660" s="11">
        <f ca="1">('Step 3. Regression'!$B$18*E8660^2+'Step 3. Regression'!$C$18*E8660+'Step 3. Regression'!$D$18)*C8660</f>
        <v>6.149525531858953</v>
      </c>
      <c r="G8660" s="11">
        <f ca="1">('Step 3. Regression'!$G$18*E8660^2+'Step 3. Regression'!$H$18*E8660+'Step 3. Regression'!$I$18)*D8660</f>
        <v>3.0061169817960809</v>
      </c>
    </row>
    <row r="8661" spans="1:7" x14ac:dyDescent="0.25">
      <c r="A8661" s="8">
        <f>IF(ISBLANK('Step 1.4 CNY OAT'!A8661),"-",'Step 1.4 CNY OAT'!A8661)</f>
        <v>43461.791666666664</v>
      </c>
      <c r="B8661" s="26">
        <f t="shared" si="153"/>
        <v>360</v>
      </c>
      <c r="C8661" s="67" cm="1">
        <f t="array" ref="C8661">INDEX('Step 5. Daily Avg Schedule Calc'!$A$2:$D$169,(WEEKDAY(A8661)-1)*24+HOUR(A8661)+1,3)</f>
        <v>1</v>
      </c>
      <c r="D8661" s="67" cm="1">
        <f t="array" ref="D8661">INDEX('Step 5. Daily Avg Schedule Calc'!$A$2:$D$169,(WEEKDAY(A8661)-1)*24+HOUR(A8661)+1,4)</f>
        <v>1</v>
      </c>
      <c r="E8661">
        <f>VLOOKUP(A8661,'Step 1.4 CNY OAT'!$A$1:$B$8761,2)</f>
        <v>40</v>
      </c>
      <c r="F8661" s="11">
        <f ca="1">('Step 3. Regression'!$B$18*E8661^2+'Step 3. Regression'!$C$18*E8661+'Step 3. Regression'!$D$18)*C8661</f>
        <v>6.0604584544860431</v>
      </c>
      <c r="G8661" s="11">
        <f ca="1">('Step 3. Regression'!$G$18*E8661^2+'Step 3. Regression'!$H$18*E8661+'Step 3. Regression'!$I$18)*D8661</f>
        <v>2.9783832342789713</v>
      </c>
    </row>
    <row r="8662" spans="1:7" x14ac:dyDescent="0.25">
      <c r="A8662" s="8">
        <f>IF(ISBLANK('Step 1.4 CNY OAT'!A8662),"-",'Step 1.4 CNY OAT'!A8662)</f>
        <v>43461.833333333336</v>
      </c>
      <c r="B8662" s="26">
        <f t="shared" si="153"/>
        <v>360</v>
      </c>
      <c r="C8662" s="67" cm="1">
        <f t="array" ref="C8662">INDEX('Step 5. Daily Avg Schedule Calc'!$A$2:$D$169,(WEEKDAY(A8662)-1)*24+HOUR(A8662)+1,3)</f>
        <v>1</v>
      </c>
      <c r="D8662" s="67" cm="1">
        <f t="array" ref="D8662">INDEX('Step 5. Daily Avg Schedule Calc'!$A$2:$D$169,(WEEKDAY(A8662)-1)*24+HOUR(A8662)+1,4)</f>
        <v>1</v>
      </c>
      <c r="E8662">
        <f>VLOOKUP(A8662,'Step 1.4 CNY OAT'!$A$1:$B$8761,2)</f>
        <v>39</v>
      </c>
      <c r="F8662" s="11">
        <f ca="1">('Step 3. Regression'!$B$18*E8662^2+'Step 3. Regression'!$C$18*E8662+'Step 3. Regression'!$D$18)*C8662</f>
        <v>6.149525531858953</v>
      </c>
      <c r="G8662" s="11">
        <f ca="1">('Step 3. Regression'!$G$18*E8662^2+'Step 3. Regression'!$H$18*E8662+'Step 3. Regression'!$I$18)*D8662</f>
        <v>3.0061169817960809</v>
      </c>
    </row>
    <row r="8663" spans="1:7" x14ac:dyDescent="0.25">
      <c r="A8663" s="8">
        <f>IF(ISBLANK('Step 1.4 CNY OAT'!A8663),"-",'Step 1.4 CNY OAT'!A8663)</f>
        <v>43461.875</v>
      </c>
      <c r="B8663" s="26">
        <f t="shared" si="153"/>
        <v>360</v>
      </c>
      <c r="C8663" s="67" cm="1">
        <f t="array" ref="C8663">INDEX('Step 5. Daily Avg Schedule Calc'!$A$2:$D$169,(WEEKDAY(A8663)-1)*24+HOUR(A8663)+1,3)</f>
        <v>1</v>
      </c>
      <c r="D8663" s="67" cm="1">
        <f t="array" ref="D8663">INDEX('Step 5. Daily Avg Schedule Calc'!$A$2:$D$169,(WEEKDAY(A8663)-1)*24+HOUR(A8663)+1,4)</f>
        <v>1</v>
      </c>
      <c r="E8663">
        <f>VLOOKUP(A8663,'Step 1.4 CNY OAT'!$A$1:$B$8761,2)</f>
        <v>39</v>
      </c>
      <c r="F8663" s="11">
        <f ca="1">('Step 3. Regression'!$B$18*E8663^2+'Step 3. Regression'!$C$18*E8663+'Step 3. Regression'!$D$18)*C8663</f>
        <v>6.149525531858953</v>
      </c>
      <c r="G8663" s="11">
        <f ca="1">('Step 3. Regression'!$G$18*E8663^2+'Step 3. Regression'!$H$18*E8663+'Step 3. Regression'!$I$18)*D8663</f>
        <v>3.0061169817960809</v>
      </c>
    </row>
    <row r="8664" spans="1:7" x14ac:dyDescent="0.25">
      <c r="A8664" s="8">
        <f>IF(ISBLANK('Step 1.4 CNY OAT'!A8664),"-",'Step 1.4 CNY OAT'!A8664)</f>
        <v>43461.916666666664</v>
      </c>
      <c r="B8664" s="26">
        <f t="shared" si="153"/>
        <v>360</v>
      </c>
      <c r="C8664" s="67" cm="1">
        <f t="array" ref="C8664">INDEX('Step 5. Daily Avg Schedule Calc'!$A$2:$D$169,(WEEKDAY(A8664)-1)*24+HOUR(A8664)+1,3)</f>
        <v>1</v>
      </c>
      <c r="D8664" s="67" cm="1">
        <f t="array" ref="D8664">INDEX('Step 5. Daily Avg Schedule Calc'!$A$2:$D$169,(WEEKDAY(A8664)-1)*24+HOUR(A8664)+1,4)</f>
        <v>1</v>
      </c>
      <c r="E8664">
        <f>VLOOKUP(A8664,'Step 1.4 CNY OAT'!$A$1:$B$8761,2)</f>
        <v>40</v>
      </c>
      <c r="F8664" s="11">
        <f ca="1">('Step 3. Regression'!$B$18*E8664^2+'Step 3. Regression'!$C$18*E8664+'Step 3. Regression'!$D$18)*C8664</f>
        <v>6.0604584544860431</v>
      </c>
      <c r="G8664" s="11">
        <f ca="1">('Step 3. Regression'!$G$18*E8664^2+'Step 3. Regression'!$H$18*E8664+'Step 3. Regression'!$I$18)*D8664</f>
        <v>2.9783832342789713</v>
      </c>
    </row>
    <row r="8665" spans="1:7" x14ac:dyDescent="0.25">
      <c r="A8665" s="8">
        <f>IF(ISBLANK('Step 1.4 CNY OAT'!A8665),"-",'Step 1.4 CNY OAT'!A8665)</f>
        <v>43461.958333333336</v>
      </c>
      <c r="B8665" s="26">
        <f t="shared" si="153"/>
        <v>360</v>
      </c>
      <c r="C8665" s="67" cm="1">
        <f t="array" ref="C8665">INDEX('Step 5. Daily Avg Schedule Calc'!$A$2:$D$169,(WEEKDAY(A8665)-1)*24+HOUR(A8665)+1,3)</f>
        <v>1</v>
      </c>
      <c r="D8665" s="67" cm="1">
        <f t="array" ref="D8665">INDEX('Step 5. Daily Avg Schedule Calc'!$A$2:$D$169,(WEEKDAY(A8665)-1)*24+HOUR(A8665)+1,4)</f>
        <v>1</v>
      </c>
      <c r="E8665">
        <f>VLOOKUP(A8665,'Step 1.4 CNY OAT'!$A$1:$B$8761,2)</f>
        <v>41</v>
      </c>
      <c r="F8665" s="11">
        <f ca="1">('Step 3. Regression'!$B$18*E8665^2+'Step 3. Regression'!$C$18*E8665+'Step 3. Regression'!$D$18)*C8665</f>
        <v>5.9762415125090502</v>
      </c>
      <c r="G8665" s="11">
        <f ca="1">('Step 3. Regression'!$G$18*E8665^2+'Step 3. Regression'!$H$18*E8665+'Step 3. Regression'!$I$18)*D8665</f>
        <v>2.9518968124163409</v>
      </c>
    </row>
    <row r="8666" spans="1:7" x14ac:dyDescent="0.25">
      <c r="A8666" s="8">
        <f>IF(ISBLANK('Step 1.4 CNY OAT'!A8666),"-",'Step 1.4 CNY OAT'!A8666)</f>
        <v>43462</v>
      </c>
      <c r="B8666" s="26">
        <f t="shared" si="153"/>
        <v>361</v>
      </c>
      <c r="C8666" s="67" cm="1">
        <f t="array" ref="C8666">INDEX('Step 5. Daily Avg Schedule Calc'!$A$2:$D$169,(WEEKDAY(A8666)-1)*24+HOUR(A8666)+1,3)</f>
        <v>1</v>
      </c>
      <c r="D8666" s="67" cm="1">
        <f t="array" ref="D8666">INDEX('Step 5. Daily Avg Schedule Calc'!$A$2:$D$169,(WEEKDAY(A8666)-1)*24+HOUR(A8666)+1,4)</f>
        <v>1</v>
      </c>
      <c r="E8666">
        <f>VLOOKUP(A8666,'Step 1.4 CNY OAT'!$A$1:$B$8761,2)</f>
        <v>43</v>
      </c>
      <c r="F8666" s="11">
        <f ca="1">('Step 3. Regression'!$B$18*E8666^2+'Step 3. Regression'!$C$18*E8666+'Step 3. Regression'!$D$18)*C8666</f>
        <v>5.8223580347428134</v>
      </c>
      <c r="G8666" s="11">
        <f ca="1">('Step 3. Regression'!$G$18*E8666^2+'Step 3. Regression'!$H$18*E8666+'Step 3. Regression'!$I$18)*D8666</f>
        <v>2.902665945654519</v>
      </c>
    </row>
    <row r="8667" spans="1:7" x14ac:dyDescent="0.25">
      <c r="A8667" s="8">
        <f>IF(ISBLANK('Step 1.4 CNY OAT'!A8667),"-",'Step 1.4 CNY OAT'!A8667)</f>
        <v>43462.041666666664</v>
      </c>
      <c r="B8667" s="26">
        <f t="shared" si="153"/>
        <v>361</v>
      </c>
      <c r="C8667" s="67" cm="1">
        <f t="array" ref="C8667">INDEX('Step 5. Daily Avg Schedule Calc'!$A$2:$D$169,(WEEKDAY(A8667)-1)*24+HOUR(A8667)+1,3)</f>
        <v>1</v>
      </c>
      <c r="D8667" s="67" cm="1">
        <f t="array" ref="D8667">INDEX('Step 5. Daily Avg Schedule Calc'!$A$2:$D$169,(WEEKDAY(A8667)-1)*24+HOUR(A8667)+1,4)</f>
        <v>1</v>
      </c>
      <c r="E8667">
        <f>VLOOKUP(A8667,'Step 1.4 CNY OAT'!$A$1:$B$8761,2)</f>
        <v>44</v>
      </c>
      <c r="F8667" s="11">
        <f ca="1">('Step 3. Regression'!$B$18*E8667^2+'Step 3. Regression'!$C$18*E8667+'Step 3. Regression'!$D$18)*C8667</f>
        <v>5.7526914989535705</v>
      </c>
      <c r="G8667" s="11">
        <f ca="1">('Step 3. Regression'!$G$18*E8667^2+'Step 3. Regression'!$H$18*E8667+'Step 3. Regression'!$I$18)*D8667</f>
        <v>2.8799215007553269</v>
      </c>
    </row>
    <row r="8668" spans="1:7" x14ac:dyDescent="0.25">
      <c r="A8668" s="8">
        <f>IF(ISBLANK('Step 1.4 CNY OAT'!A8668),"-",'Step 1.4 CNY OAT'!A8668)</f>
        <v>43462.083333333336</v>
      </c>
      <c r="B8668" s="26">
        <f t="shared" si="153"/>
        <v>361</v>
      </c>
      <c r="C8668" s="67" cm="1">
        <f t="array" ref="C8668">INDEX('Step 5. Daily Avg Schedule Calc'!$A$2:$D$169,(WEEKDAY(A8668)-1)*24+HOUR(A8668)+1,3)</f>
        <v>1</v>
      </c>
      <c r="D8668" s="67" cm="1">
        <f t="array" ref="D8668">INDEX('Step 5. Daily Avg Schedule Calc'!$A$2:$D$169,(WEEKDAY(A8668)-1)*24+HOUR(A8668)+1,4)</f>
        <v>1</v>
      </c>
      <c r="E8668">
        <f>VLOOKUP(A8668,'Step 1.4 CNY OAT'!$A$1:$B$8761,2)</f>
        <v>45</v>
      </c>
      <c r="F8668" s="11">
        <f ca="1">('Step 3. Regression'!$B$18*E8668^2+'Step 3. Regression'!$C$18*E8668+'Step 3. Regression'!$D$18)*C8668</f>
        <v>5.6878750985602435</v>
      </c>
      <c r="G8668" s="11">
        <f ca="1">('Step 3. Regression'!$G$18*E8668^2+'Step 3. Regression'!$H$18*E8668+'Step 3. Regression'!$I$18)*D8668</f>
        <v>2.8584243815106145</v>
      </c>
    </row>
    <row r="8669" spans="1:7" x14ac:dyDescent="0.25">
      <c r="A8669" s="8">
        <f>IF(ISBLANK('Step 1.4 CNY OAT'!A8669),"-",'Step 1.4 CNY OAT'!A8669)</f>
        <v>43462.125</v>
      </c>
      <c r="B8669" s="26">
        <f t="shared" si="153"/>
        <v>361</v>
      </c>
      <c r="C8669" s="67" cm="1">
        <f t="array" ref="C8669">INDEX('Step 5. Daily Avg Schedule Calc'!$A$2:$D$169,(WEEKDAY(A8669)-1)*24+HOUR(A8669)+1,3)</f>
        <v>1</v>
      </c>
      <c r="D8669" s="67" cm="1">
        <f t="array" ref="D8669">INDEX('Step 5. Daily Avg Schedule Calc'!$A$2:$D$169,(WEEKDAY(A8669)-1)*24+HOUR(A8669)+1,4)</f>
        <v>1</v>
      </c>
      <c r="E8669">
        <f>VLOOKUP(A8669,'Step 1.4 CNY OAT'!$A$1:$B$8761,2)</f>
        <v>45</v>
      </c>
      <c r="F8669" s="11">
        <f ca="1">('Step 3. Regression'!$B$18*E8669^2+'Step 3. Regression'!$C$18*E8669+'Step 3. Regression'!$D$18)*C8669</f>
        <v>5.6878750985602435</v>
      </c>
      <c r="G8669" s="11">
        <f ca="1">('Step 3. Regression'!$G$18*E8669^2+'Step 3. Regression'!$H$18*E8669+'Step 3. Regression'!$I$18)*D8669</f>
        <v>2.8584243815106145</v>
      </c>
    </row>
    <row r="8670" spans="1:7" x14ac:dyDescent="0.25">
      <c r="A8670" s="8">
        <f>IF(ISBLANK('Step 1.4 CNY OAT'!A8670),"-",'Step 1.4 CNY OAT'!A8670)</f>
        <v>43462.166666666664</v>
      </c>
      <c r="B8670" s="26">
        <f t="shared" si="153"/>
        <v>361</v>
      </c>
      <c r="C8670" s="67" cm="1">
        <f t="array" ref="C8670">INDEX('Step 5. Daily Avg Schedule Calc'!$A$2:$D$169,(WEEKDAY(A8670)-1)*24+HOUR(A8670)+1,3)</f>
        <v>1</v>
      </c>
      <c r="D8670" s="67" cm="1">
        <f t="array" ref="D8670">INDEX('Step 5. Daily Avg Schedule Calc'!$A$2:$D$169,(WEEKDAY(A8670)-1)*24+HOUR(A8670)+1,4)</f>
        <v>1</v>
      </c>
      <c r="E8670">
        <f>VLOOKUP(A8670,'Step 1.4 CNY OAT'!$A$1:$B$8761,2)</f>
        <v>44</v>
      </c>
      <c r="F8670" s="11">
        <f ca="1">('Step 3. Regression'!$B$18*E8670^2+'Step 3. Regression'!$C$18*E8670+'Step 3. Regression'!$D$18)*C8670</f>
        <v>5.7526914989535705</v>
      </c>
      <c r="G8670" s="11">
        <f ca="1">('Step 3. Regression'!$G$18*E8670^2+'Step 3. Regression'!$H$18*E8670+'Step 3. Regression'!$I$18)*D8670</f>
        <v>2.8799215007553269</v>
      </c>
    </row>
    <row r="8671" spans="1:7" x14ac:dyDescent="0.25">
      <c r="A8671" s="8">
        <f>IF(ISBLANK('Step 1.4 CNY OAT'!A8671),"-",'Step 1.4 CNY OAT'!A8671)</f>
        <v>43462.208333333336</v>
      </c>
      <c r="B8671" s="26">
        <f t="shared" si="153"/>
        <v>361</v>
      </c>
      <c r="C8671" s="67" cm="1">
        <f t="array" ref="C8671">INDEX('Step 5. Daily Avg Schedule Calc'!$A$2:$D$169,(WEEKDAY(A8671)-1)*24+HOUR(A8671)+1,3)</f>
        <v>1</v>
      </c>
      <c r="D8671" s="67" cm="1">
        <f t="array" ref="D8671">INDEX('Step 5. Daily Avg Schedule Calc'!$A$2:$D$169,(WEEKDAY(A8671)-1)*24+HOUR(A8671)+1,4)</f>
        <v>1</v>
      </c>
      <c r="E8671">
        <f>VLOOKUP(A8671,'Step 1.4 CNY OAT'!$A$1:$B$8761,2)</f>
        <v>45</v>
      </c>
      <c r="F8671" s="11">
        <f ca="1">('Step 3. Regression'!$B$18*E8671^2+'Step 3. Regression'!$C$18*E8671+'Step 3. Regression'!$D$18)*C8671</f>
        <v>5.6878750985602435</v>
      </c>
      <c r="G8671" s="11">
        <f ca="1">('Step 3. Regression'!$G$18*E8671^2+'Step 3. Regression'!$H$18*E8671+'Step 3. Regression'!$I$18)*D8671</f>
        <v>2.8584243815106145</v>
      </c>
    </row>
    <row r="8672" spans="1:7" x14ac:dyDescent="0.25">
      <c r="A8672" s="8">
        <f>IF(ISBLANK('Step 1.4 CNY OAT'!A8672),"-",'Step 1.4 CNY OAT'!A8672)</f>
        <v>43462.25</v>
      </c>
      <c r="B8672" s="26">
        <f t="shared" si="153"/>
        <v>361</v>
      </c>
      <c r="C8672" s="67" cm="1">
        <f t="array" ref="C8672">INDEX('Step 5. Daily Avg Schedule Calc'!$A$2:$D$169,(WEEKDAY(A8672)-1)*24+HOUR(A8672)+1,3)</f>
        <v>1</v>
      </c>
      <c r="D8672" s="67" cm="1">
        <f t="array" ref="D8672">INDEX('Step 5. Daily Avg Schedule Calc'!$A$2:$D$169,(WEEKDAY(A8672)-1)*24+HOUR(A8672)+1,4)</f>
        <v>1</v>
      </c>
      <c r="E8672">
        <f>VLOOKUP(A8672,'Step 1.4 CNY OAT'!$A$1:$B$8761,2)</f>
        <v>45</v>
      </c>
      <c r="F8672" s="11">
        <f ca="1">('Step 3. Regression'!$B$18*E8672^2+'Step 3. Regression'!$C$18*E8672+'Step 3. Regression'!$D$18)*C8672</f>
        <v>5.6878750985602435</v>
      </c>
      <c r="G8672" s="11">
        <f ca="1">('Step 3. Regression'!$G$18*E8672^2+'Step 3. Regression'!$H$18*E8672+'Step 3. Regression'!$I$18)*D8672</f>
        <v>2.8584243815106145</v>
      </c>
    </row>
    <row r="8673" spans="1:7" x14ac:dyDescent="0.25">
      <c r="A8673" s="8">
        <f>IF(ISBLANK('Step 1.4 CNY OAT'!A8673),"-",'Step 1.4 CNY OAT'!A8673)</f>
        <v>43462.291666666664</v>
      </c>
      <c r="B8673" s="26">
        <f t="shared" si="153"/>
        <v>361</v>
      </c>
      <c r="C8673" s="67" cm="1">
        <f t="array" ref="C8673">INDEX('Step 5. Daily Avg Schedule Calc'!$A$2:$D$169,(WEEKDAY(A8673)-1)*24+HOUR(A8673)+1,3)</f>
        <v>1</v>
      </c>
      <c r="D8673" s="67" cm="1">
        <f t="array" ref="D8673">INDEX('Step 5. Daily Avg Schedule Calc'!$A$2:$D$169,(WEEKDAY(A8673)-1)*24+HOUR(A8673)+1,4)</f>
        <v>1</v>
      </c>
      <c r="E8673">
        <f>VLOOKUP(A8673,'Step 1.4 CNY OAT'!$A$1:$B$8761,2)</f>
        <v>46</v>
      </c>
      <c r="F8673" s="11">
        <f ca="1">('Step 3. Regression'!$B$18*E8673^2+'Step 3. Regression'!$C$18*E8673+'Step 3. Regression'!$D$18)*C8673</f>
        <v>5.6279088335628336</v>
      </c>
      <c r="G8673" s="11">
        <f ca="1">('Step 3. Regression'!$G$18*E8673^2+'Step 3. Regression'!$H$18*E8673+'Step 3. Regression'!$I$18)*D8673</f>
        <v>2.8381745879203826</v>
      </c>
    </row>
    <row r="8674" spans="1:7" x14ac:dyDescent="0.25">
      <c r="A8674" s="8">
        <f>IF(ISBLANK('Step 1.4 CNY OAT'!A8674),"-",'Step 1.4 CNY OAT'!A8674)</f>
        <v>43462.333333333336</v>
      </c>
      <c r="B8674" s="26">
        <f t="shared" si="153"/>
        <v>361</v>
      </c>
      <c r="C8674" s="67" cm="1">
        <f t="array" ref="C8674">INDEX('Step 5. Daily Avg Schedule Calc'!$A$2:$D$169,(WEEKDAY(A8674)-1)*24+HOUR(A8674)+1,3)</f>
        <v>1</v>
      </c>
      <c r="D8674" s="67" cm="1">
        <f t="array" ref="D8674">INDEX('Step 5. Daily Avg Schedule Calc'!$A$2:$D$169,(WEEKDAY(A8674)-1)*24+HOUR(A8674)+1,4)</f>
        <v>1</v>
      </c>
      <c r="E8674">
        <f>VLOOKUP(A8674,'Step 1.4 CNY OAT'!$A$1:$B$8761,2)</f>
        <v>46</v>
      </c>
      <c r="F8674" s="11">
        <f ca="1">('Step 3. Regression'!$B$18*E8674^2+'Step 3. Regression'!$C$18*E8674+'Step 3. Regression'!$D$18)*C8674</f>
        <v>5.6279088335628336</v>
      </c>
      <c r="G8674" s="11">
        <f ca="1">('Step 3. Regression'!$G$18*E8674^2+'Step 3. Regression'!$H$18*E8674+'Step 3. Regression'!$I$18)*D8674</f>
        <v>2.8381745879203826</v>
      </c>
    </row>
    <row r="8675" spans="1:7" x14ac:dyDescent="0.25">
      <c r="A8675" s="8">
        <f>IF(ISBLANK('Step 1.4 CNY OAT'!A8675),"-",'Step 1.4 CNY OAT'!A8675)</f>
        <v>43462.375</v>
      </c>
      <c r="B8675" s="26">
        <f t="shared" si="153"/>
        <v>361</v>
      </c>
      <c r="C8675" s="67" cm="1">
        <f t="array" ref="C8675">INDEX('Step 5. Daily Avg Schedule Calc'!$A$2:$D$169,(WEEKDAY(A8675)-1)*24+HOUR(A8675)+1,3)</f>
        <v>1</v>
      </c>
      <c r="D8675" s="67" cm="1">
        <f t="array" ref="D8675">INDEX('Step 5. Daily Avg Schedule Calc'!$A$2:$D$169,(WEEKDAY(A8675)-1)*24+HOUR(A8675)+1,4)</f>
        <v>1</v>
      </c>
      <c r="E8675">
        <f>VLOOKUP(A8675,'Step 1.4 CNY OAT'!$A$1:$B$8761,2)</f>
        <v>48</v>
      </c>
      <c r="F8675" s="11">
        <f ca="1">('Step 3. Regression'!$B$18*E8675^2+'Step 3. Regression'!$C$18*E8675+'Step 3. Regression'!$D$18)*C8675</f>
        <v>5.5225267097557609</v>
      </c>
      <c r="G8675" s="11">
        <f ca="1">('Step 3. Regression'!$G$18*E8675^2+'Step 3. Regression'!$H$18*E8675+'Step 3. Regression'!$I$18)*D8675</f>
        <v>2.8014169777033562</v>
      </c>
    </row>
    <row r="8676" spans="1:7" x14ac:dyDescent="0.25">
      <c r="A8676" s="8">
        <f>IF(ISBLANK('Step 1.4 CNY OAT'!A8676),"-",'Step 1.4 CNY OAT'!A8676)</f>
        <v>43462.416666666664</v>
      </c>
      <c r="B8676" s="26">
        <f t="shared" si="153"/>
        <v>361</v>
      </c>
      <c r="C8676" s="67" cm="1">
        <f t="array" ref="C8676">INDEX('Step 5. Daily Avg Schedule Calc'!$A$2:$D$169,(WEEKDAY(A8676)-1)*24+HOUR(A8676)+1,3)</f>
        <v>1</v>
      </c>
      <c r="D8676" s="67" cm="1">
        <f t="array" ref="D8676">INDEX('Step 5. Daily Avg Schedule Calc'!$A$2:$D$169,(WEEKDAY(A8676)-1)*24+HOUR(A8676)+1,4)</f>
        <v>1</v>
      </c>
      <c r="E8676">
        <f>VLOOKUP(A8676,'Step 1.4 CNY OAT'!$A$1:$B$8761,2)</f>
        <v>53</v>
      </c>
      <c r="F8676" s="11">
        <f ca="1">('Step 3. Regression'!$B$18*E8676^2+'Step 3. Regression'!$C$18*E8676+'Step 3. Regression'!$D$18)*C8676</f>
        <v>5.3439487696666266</v>
      </c>
      <c r="G8676" s="11">
        <f ca="1">('Step 3. Regression'!$G$18*E8676^2+'Step 3. Regression'!$H$18*E8676+'Step 3. Regression'!$I$18)*D8676</f>
        <v>2.7313511511141835</v>
      </c>
    </row>
    <row r="8677" spans="1:7" x14ac:dyDescent="0.25">
      <c r="A8677" s="8">
        <f>IF(ISBLANK('Step 1.4 CNY OAT'!A8677),"-",'Step 1.4 CNY OAT'!A8677)</f>
        <v>43462.458333333336</v>
      </c>
      <c r="B8677" s="26">
        <f t="shared" si="153"/>
        <v>361</v>
      </c>
      <c r="C8677" s="67" cm="1">
        <f t="array" ref="C8677">INDEX('Step 5. Daily Avg Schedule Calc'!$A$2:$D$169,(WEEKDAY(A8677)-1)*24+HOUR(A8677)+1,3)</f>
        <v>1</v>
      </c>
      <c r="D8677" s="67" cm="1">
        <f t="array" ref="D8677">INDEX('Step 5. Daily Avg Schedule Calc'!$A$2:$D$169,(WEEKDAY(A8677)-1)*24+HOUR(A8677)+1,4)</f>
        <v>1</v>
      </c>
      <c r="E8677">
        <f>VLOOKUP(A8677,'Step 1.4 CNY OAT'!$A$1:$B$8761,2)</f>
        <v>52</v>
      </c>
      <c r="F8677" s="11">
        <f ca="1">('Step 3. Regression'!$B$18*E8677^2+'Step 3. Regression'!$C$18*E8677+'Step 3. Regression'!$D$18)*C8677</f>
        <v>5.3699640868926206</v>
      </c>
      <c r="G8677" s="11">
        <f ca="1">('Step 3. Regression'!$G$18*E8677^2+'Step 3. Regression'!$H$18*E8677+'Step 3. Regression'!$I$18)*D8677</f>
        <v>2.7428696651230586</v>
      </c>
    </row>
    <row r="8678" spans="1:7" x14ac:dyDescent="0.25">
      <c r="A8678" s="8">
        <f>IF(ISBLANK('Step 1.4 CNY OAT'!A8678),"-",'Step 1.4 CNY OAT'!A8678)</f>
        <v>43462.5</v>
      </c>
      <c r="B8678" s="26">
        <f t="shared" si="153"/>
        <v>361</v>
      </c>
      <c r="C8678" s="67" cm="1">
        <f t="array" ref="C8678">INDEX('Step 5. Daily Avg Schedule Calc'!$A$2:$D$169,(WEEKDAY(A8678)-1)*24+HOUR(A8678)+1,3)</f>
        <v>1</v>
      </c>
      <c r="D8678" s="67" cm="1">
        <f t="array" ref="D8678">INDEX('Step 5. Daily Avg Schedule Calc'!$A$2:$D$169,(WEEKDAY(A8678)-1)*24+HOUR(A8678)+1,4)</f>
        <v>1</v>
      </c>
      <c r="E8678">
        <f>VLOOKUP(A8678,'Step 1.4 CNY OAT'!$A$1:$B$8761,2)</f>
        <v>52</v>
      </c>
      <c r="F8678" s="11">
        <f ca="1">('Step 3. Regression'!$B$18*E8678^2+'Step 3. Regression'!$C$18*E8678+'Step 3. Regression'!$D$18)*C8678</f>
        <v>5.3699640868926206</v>
      </c>
      <c r="G8678" s="11">
        <f ca="1">('Step 3. Regression'!$G$18*E8678^2+'Step 3. Regression'!$H$18*E8678+'Step 3. Regression'!$I$18)*D8678</f>
        <v>2.7428696651230586</v>
      </c>
    </row>
    <row r="8679" spans="1:7" x14ac:dyDescent="0.25">
      <c r="A8679" s="8">
        <f>IF(ISBLANK('Step 1.4 CNY OAT'!A8679),"-",'Step 1.4 CNY OAT'!A8679)</f>
        <v>43462.541666666664</v>
      </c>
      <c r="B8679" s="26">
        <f t="shared" si="153"/>
        <v>361</v>
      </c>
      <c r="C8679" s="67" cm="1">
        <f t="array" ref="C8679">INDEX('Step 5. Daily Avg Schedule Calc'!$A$2:$D$169,(WEEKDAY(A8679)-1)*24+HOUR(A8679)+1,3)</f>
        <v>1</v>
      </c>
      <c r="D8679" s="67" cm="1">
        <f t="array" ref="D8679">INDEX('Step 5. Daily Avg Schedule Calc'!$A$2:$D$169,(WEEKDAY(A8679)-1)*24+HOUR(A8679)+1,4)</f>
        <v>1</v>
      </c>
      <c r="E8679">
        <f>VLOOKUP(A8679,'Step 1.4 CNY OAT'!$A$1:$B$8761,2)</f>
        <v>53</v>
      </c>
      <c r="F8679" s="11">
        <f ca="1">('Step 3. Regression'!$B$18*E8679^2+'Step 3. Regression'!$C$18*E8679+'Step 3. Regression'!$D$18)*C8679</f>
        <v>5.3439487696666266</v>
      </c>
      <c r="G8679" s="11">
        <f ca="1">('Step 3. Regression'!$G$18*E8679^2+'Step 3. Regression'!$H$18*E8679+'Step 3. Regression'!$I$18)*D8679</f>
        <v>2.7313511511141835</v>
      </c>
    </row>
    <row r="8680" spans="1:7" x14ac:dyDescent="0.25">
      <c r="A8680" s="8">
        <f>IF(ISBLANK('Step 1.4 CNY OAT'!A8680),"-",'Step 1.4 CNY OAT'!A8680)</f>
        <v>43462.583333333336</v>
      </c>
      <c r="B8680" s="26">
        <f t="shared" si="153"/>
        <v>361</v>
      </c>
      <c r="C8680" s="67" cm="1">
        <f t="array" ref="C8680">INDEX('Step 5. Daily Avg Schedule Calc'!$A$2:$D$169,(WEEKDAY(A8680)-1)*24+HOUR(A8680)+1,3)</f>
        <v>1</v>
      </c>
      <c r="D8680" s="67" cm="1">
        <f t="array" ref="D8680">INDEX('Step 5. Daily Avg Schedule Calc'!$A$2:$D$169,(WEEKDAY(A8680)-1)*24+HOUR(A8680)+1,4)</f>
        <v>1</v>
      </c>
      <c r="E8680">
        <f>VLOOKUP(A8680,'Step 1.4 CNY OAT'!$A$1:$B$8761,2)</f>
        <v>54</v>
      </c>
      <c r="F8680" s="11">
        <f ca="1">('Step 3. Regression'!$B$18*E8680^2+'Step 3. Regression'!$C$18*E8680+'Step 3. Regression'!$D$18)*C8680</f>
        <v>5.3227835878365486</v>
      </c>
      <c r="G8680" s="11">
        <f ca="1">('Step 3. Regression'!$G$18*E8680^2+'Step 3. Regression'!$H$18*E8680+'Step 3. Regression'!$I$18)*D8680</f>
        <v>2.721079962759787</v>
      </c>
    </row>
    <row r="8681" spans="1:7" x14ac:dyDescent="0.25">
      <c r="A8681" s="8">
        <f>IF(ISBLANK('Step 1.4 CNY OAT'!A8681),"-",'Step 1.4 CNY OAT'!A8681)</f>
        <v>43462.625</v>
      </c>
      <c r="B8681" s="26">
        <f t="shared" si="153"/>
        <v>361</v>
      </c>
      <c r="C8681" s="67" cm="1">
        <f t="array" ref="C8681">INDEX('Step 5. Daily Avg Schedule Calc'!$A$2:$D$169,(WEEKDAY(A8681)-1)*24+HOUR(A8681)+1,3)</f>
        <v>1</v>
      </c>
      <c r="D8681" s="67" cm="1">
        <f t="array" ref="D8681">INDEX('Step 5. Daily Avg Schedule Calc'!$A$2:$D$169,(WEEKDAY(A8681)-1)*24+HOUR(A8681)+1,4)</f>
        <v>1</v>
      </c>
      <c r="E8681">
        <f>VLOOKUP(A8681,'Step 1.4 CNY OAT'!$A$1:$B$8761,2)</f>
        <v>54</v>
      </c>
      <c r="F8681" s="11">
        <f ca="1">('Step 3. Regression'!$B$18*E8681^2+'Step 3. Regression'!$C$18*E8681+'Step 3. Regression'!$D$18)*C8681</f>
        <v>5.3227835878365486</v>
      </c>
      <c r="G8681" s="11">
        <f ca="1">('Step 3. Regression'!$G$18*E8681^2+'Step 3. Regression'!$H$18*E8681+'Step 3. Regression'!$I$18)*D8681</f>
        <v>2.721079962759787</v>
      </c>
    </row>
    <row r="8682" spans="1:7" x14ac:dyDescent="0.25">
      <c r="A8682" s="8">
        <f>IF(ISBLANK('Step 1.4 CNY OAT'!A8682),"-",'Step 1.4 CNY OAT'!A8682)</f>
        <v>43462.666666666664</v>
      </c>
      <c r="B8682" s="26">
        <f t="shared" si="153"/>
        <v>361</v>
      </c>
      <c r="C8682" s="67" cm="1">
        <f t="array" ref="C8682">INDEX('Step 5. Daily Avg Schedule Calc'!$A$2:$D$169,(WEEKDAY(A8682)-1)*24+HOUR(A8682)+1,3)</f>
        <v>1</v>
      </c>
      <c r="D8682" s="67" cm="1">
        <f t="array" ref="D8682">INDEX('Step 5. Daily Avg Schedule Calc'!$A$2:$D$169,(WEEKDAY(A8682)-1)*24+HOUR(A8682)+1,4)</f>
        <v>1</v>
      </c>
      <c r="E8682">
        <f>VLOOKUP(A8682,'Step 1.4 CNY OAT'!$A$1:$B$8761,2)</f>
        <v>53</v>
      </c>
      <c r="F8682" s="11">
        <f ca="1">('Step 3. Regression'!$B$18*E8682^2+'Step 3. Regression'!$C$18*E8682+'Step 3. Regression'!$D$18)*C8682</f>
        <v>5.3439487696666266</v>
      </c>
      <c r="G8682" s="11">
        <f ca="1">('Step 3. Regression'!$G$18*E8682^2+'Step 3. Regression'!$H$18*E8682+'Step 3. Regression'!$I$18)*D8682</f>
        <v>2.7313511511141835</v>
      </c>
    </row>
    <row r="8683" spans="1:7" x14ac:dyDescent="0.25">
      <c r="A8683" s="8">
        <f>IF(ISBLANK('Step 1.4 CNY OAT'!A8683),"-",'Step 1.4 CNY OAT'!A8683)</f>
        <v>43462.708333333336</v>
      </c>
      <c r="B8683" s="26">
        <f t="shared" si="153"/>
        <v>361</v>
      </c>
      <c r="C8683" s="67" cm="1">
        <f t="array" ref="C8683">INDEX('Step 5. Daily Avg Schedule Calc'!$A$2:$D$169,(WEEKDAY(A8683)-1)*24+HOUR(A8683)+1,3)</f>
        <v>1</v>
      </c>
      <c r="D8683" s="67" cm="1">
        <f t="array" ref="D8683">INDEX('Step 5. Daily Avg Schedule Calc'!$A$2:$D$169,(WEEKDAY(A8683)-1)*24+HOUR(A8683)+1,4)</f>
        <v>1</v>
      </c>
      <c r="E8683">
        <f>VLOOKUP(A8683,'Step 1.4 CNY OAT'!$A$1:$B$8761,2)</f>
        <v>54</v>
      </c>
      <c r="F8683" s="11">
        <f ca="1">('Step 3. Regression'!$B$18*E8683^2+'Step 3. Regression'!$C$18*E8683+'Step 3. Regression'!$D$18)*C8683</f>
        <v>5.3227835878365486</v>
      </c>
      <c r="G8683" s="11">
        <f ca="1">('Step 3. Regression'!$G$18*E8683^2+'Step 3. Regression'!$H$18*E8683+'Step 3. Regression'!$I$18)*D8683</f>
        <v>2.721079962759787</v>
      </c>
    </row>
    <row r="8684" spans="1:7" x14ac:dyDescent="0.25">
      <c r="A8684" s="8">
        <f>IF(ISBLANK('Step 1.4 CNY OAT'!A8684),"-",'Step 1.4 CNY OAT'!A8684)</f>
        <v>43462.75</v>
      </c>
      <c r="B8684" s="26">
        <f t="shared" si="153"/>
        <v>361</v>
      </c>
      <c r="C8684" s="67" cm="1">
        <f t="array" ref="C8684">INDEX('Step 5. Daily Avg Schedule Calc'!$A$2:$D$169,(WEEKDAY(A8684)-1)*24+HOUR(A8684)+1,3)</f>
        <v>1</v>
      </c>
      <c r="D8684" s="67" cm="1">
        <f t="array" ref="D8684">INDEX('Step 5. Daily Avg Schedule Calc'!$A$2:$D$169,(WEEKDAY(A8684)-1)*24+HOUR(A8684)+1,4)</f>
        <v>1</v>
      </c>
      <c r="E8684">
        <f>VLOOKUP(A8684,'Step 1.4 CNY OAT'!$A$1:$B$8761,2)</f>
        <v>55</v>
      </c>
      <c r="F8684" s="11">
        <f ca="1">('Step 3. Regression'!$B$18*E8684^2+'Step 3. Regression'!$C$18*E8684+'Step 3. Regression'!$D$18)*C8684</f>
        <v>5.3064685414023867</v>
      </c>
      <c r="G8684" s="11">
        <f ca="1">('Step 3. Regression'!$G$18*E8684^2+'Step 3. Regression'!$H$18*E8684+'Step 3. Regression'!$I$18)*D8684</f>
        <v>2.7120561000598711</v>
      </c>
    </row>
    <row r="8685" spans="1:7" x14ac:dyDescent="0.25">
      <c r="A8685" s="8">
        <f>IF(ISBLANK('Step 1.4 CNY OAT'!A8685),"-",'Step 1.4 CNY OAT'!A8685)</f>
        <v>43462.791666666664</v>
      </c>
      <c r="B8685" s="26">
        <f t="shared" si="153"/>
        <v>361</v>
      </c>
      <c r="C8685" s="67" cm="1">
        <f t="array" ref="C8685">INDEX('Step 5. Daily Avg Schedule Calc'!$A$2:$D$169,(WEEKDAY(A8685)-1)*24+HOUR(A8685)+1,3)</f>
        <v>1</v>
      </c>
      <c r="D8685" s="67" cm="1">
        <f t="array" ref="D8685">INDEX('Step 5. Daily Avg Schedule Calc'!$A$2:$D$169,(WEEKDAY(A8685)-1)*24+HOUR(A8685)+1,4)</f>
        <v>1</v>
      </c>
      <c r="E8685">
        <f>VLOOKUP(A8685,'Step 1.4 CNY OAT'!$A$1:$B$8761,2)</f>
        <v>58</v>
      </c>
      <c r="F8685" s="11">
        <f ca="1">('Step 3. Regression'!$B$18*E8685^2+'Step 3. Regression'!$C$18*E8685+'Step 3. Regression'!$D$18)*C8685</f>
        <v>5.2866242144754043</v>
      </c>
      <c r="G8685" s="11">
        <f ca="1">('Step 3. Regression'!$G$18*E8685^2+'Step 3. Regression'!$H$18*E8685+'Step 3. Regression'!$I$18)*D8685</f>
        <v>2.6924684658870004</v>
      </c>
    </row>
    <row r="8686" spans="1:7" x14ac:dyDescent="0.25">
      <c r="A8686" s="8">
        <f>IF(ISBLANK('Step 1.4 CNY OAT'!A8686),"-",'Step 1.4 CNY OAT'!A8686)</f>
        <v>43462.833333333336</v>
      </c>
      <c r="B8686" s="26">
        <f t="shared" si="153"/>
        <v>361</v>
      </c>
      <c r="C8686" s="67" cm="1">
        <f t="array" ref="C8686">INDEX('Step 5. Daily Avg Schedule Calc'!$A$2:$D$169,(WEEKDAY(A8686)-1)*24+HOUR(A8686)+1,3)</f>
        <v>1</v>
      </c>
      <c r="D8686" s="67" cm="1">
        <f t="array" ref="D8686">INDEX('Step 5. Daily Avg Schedule Calc'!$A$2:$D$169,(WEEKDAY(A8686)-1)*24+HOUR(A8686)+1,4)</f>
        <v>1</v>
      </c>
      <c r="E8686">
        <f>VLOOKUP(A8686,'Step 1.4 CNY OAT'!$A$1:$B$8761,2)</f>
        <v>57</v>
      </c>
      <c r="F8686" s="11">
        <f ca="1">('Step 3. Regression'!$B$18*E8686^2+'Step 3. Regression'!$C$18*E8686+'Step 3. Regression'!$D$18)*C8686</f>
        <v>5.2883888547218145</v>
      </c>
      <c r="G8686" s="11">
        <f ca="1">('Step 3. Regression'!$G$18*E8686^2+'Step 3. Regression'!$H$18*E8686+'Step 3. Regression'!$I$18)*D8686</f>
        <v>2.697750351623478</v>
      </c>
    </row>
    <row r="8687" spans="1:7" x14ac:dyDescent="0.25">
      <c r="A8687" s="8">
        <f>IF(ISBLANK('Step 1.4 CNY OAT'!A8687),"-",'Step 1.4 CNY OAT'!A8687)</f>
        <v>43462.875</v>
      </c>
      <c r="B8687" s="26">
        <f t="shared" si="153"/>
        <v>361</v>
      </c>
      <c r="C8687" s="67" cm="1">
        <f t="array" ref="C8687">INDEX('Step 5. Daily Avg Schedule Calc'!$A$2:$D$169,(WEEKDAY(A8687)-1)*24+HOUR(A8687)+1,3)</f>
        <v>1</v>
      </c>
      <c r="D8687" s="67" cm="1">
        <f t="array" ref="D8687">INDEX('Step 5. Daily Avg Schedule Calc'!$A$2:$D$169,(WEEKDAY(A8687)-1)*24+HOUR(A8687)+1,4)</f>
        <v>1</v>
      </c>
      <c r="E8687">
        <f>VLOOKUP(A8687,'Step 1.4 CNY OAT'!$A$1:$B$8761,2)</f>
        <v>57</v>
      </c>
      <c r="F8687" s="11">
        <f ca="1">('Step 3. Regression'!$B$18*E8687^2+'Step 3. Regression'!$C$18*E8687+'Step 3. Regression'!$D$18)*C8687</f>
        <v>5.2883888547218145</v>
      </c>
      <c r="G8687" s="11">
        <f ca="1">('Step 3. Regression'!$G$18*E8687^2+'Step 3. Regression'!$H$18*E8687+'Step 3. Regression'!$I$18)*D8687</f>
        <v>2.697750351623478</v>
      </c>
    </row>
    <row r="8688" spans="1:7" x14ac:dyDescent="0.25">
      <c r="A8688" s="8">
        <f>IF(ISBLANK('Step 1.4 CNY OAT'!A8688),"-",'Step 1.4 CNY OAT'!A8688)</f>
        <v>43462.916666666664</v>
      </c>
      <c r="B8688" s="26">
        <f t="shared" si="153"/>
        <v>361</v>
      </c>
      <c r="C8688" s="67" cm="1">
        <f t="array" ref="C8688">INDEX('Step 5. Daily Avg Schedule Calc'!$A$2:$D$169,(WEEKDAY(A8688)-1)*24+HOUR(A8688)+1,3)</f>
        <v>1</v>
      </c>
      <c r="D8688" s="67" cm="1">
        <f t="array" ref="D8688">INDEX('Step 5. Daily Avg Schedule Calc'!$A$2:$D$169,(WEEKDAY(A8688)-1)*24+HOUR(A8688)+1,4)</f>
        <v>1</v>
      </c>
      <c r="E8688">
        <f>VLOOKUP(A8688,'Step 1.4 CNY OAT'!$A$1:$B$8761,2)</f>
        <v>58</v>
      </c>
      <c r="F8688" s="11">
        <f ca="1">('Step 3. Regression'!$B$18*E8688^2+'Step 3. Regression'!$C$18*E8688+'Step 3. Regression'!$D$18)*C8688</f>
        <v>5.2866242144754043</v>
      </c>
      <c r="G8688" s="11">
        <f ca="1">('Step 3. Regression'!$G$18*E8688^2+'Step 3. Regression'!$H$18*E8688+'Step 3. Regression'!$I$18)*D8688</f>
        <v>2.6924684658870004</v>
      </c>
    </row>
    <row r="8689" spans="1:7" x14ac:dyDescent="0.25">
      <c r="A8689" s="8">
        <f>IF(ISBLANK('Step 1.4 CNY OAT'!A8689),"-",'Step 1.4 CNY OAT'!A8689)</f>
        <v>43462.958333333336</v>
      </c>
      <c r="B8689" s="26">
        <f t="shared" si="153"/>
        <v>361</v>
      </c>
      <c r="C8689" s="67" cm="1">
        <f t="array" ref="C8689">INDEX('Step 5. Daily Avg Schedule Calc'!$A$2:$D$169,(WEEKDAY(A8689)-1)*24+HOUR(A8689)+1,3)</f>
        <v>1</v>
      </c>
      <c r="D8689" s="67" cm="1">
        <f t="array" ref="D8689">INDEX('Step 5. Daily Avg Schedule Calc'!$A$2:$D$169,(WEEKDAY(A8689)-1)*24+HOUR(A8689)+1,4)</f>
        <v>1</v>
      </c>
      <c r="E8689">
        <f>VLOOKUP(A8689,'Step 1.4 CNY OAT'!$A$1:$B$8761,2)</f>
        <v>57</v>
      </c>
      <c r="F8689" s="11">
        <f ca="1">('Step 3. Regression'!$B$18*E8689^2+'Step 3. Regression'!$C$18*E8689+'Step 3. Regression'!$D$18)*C8689</f>
        <v>5.2883888547218145</v>
      </c>
      <c r="G8689" s="11">
        <f ca="1">('Step 3. Regression'!$G$18*E8689^2+'Step 3. Regression'!$H$18*E8689+'Step 3. Regression'!$I$18)*D8689</f>
        <v>2.697750351623478</v>
      </c>
    </row>
    <row r="8690" spans="1:7" x14ac:dyDescent="0.25">
      <c r="A8690" s="8">
        <f>IF(ISBLANK('Step 1.4 CNY OAT'!A8690),"-",'Step 1.4 CNY OAT'!A8690)</f>
        <v>43463</v>
      </c>
      <c r="B8690" s="26">
        <f t="shared" si="153"/>
        <v>362</v>
      </c>
      <c r="C8690" s="67" cm="1">
        <f t="array" ref="C8690">INDEX('Step 5. Daily Avg Schedule Calc'!$A$2:$D$169,(WEEKDAY(A8690)-1)*24+HOUR(A8690)+1,3)</f>
        <v>1</v>
      </c>
      <c r="D8690" s="67" cm="1">
        <f t="array" ref="D8690">INDEX('Step 5. Daily Avg Schedule Calc'!$A$2:$D$169,(WEEKDAY(A8690)-1)*24+HOUR(A8690)+1,4)</f>
        <v>1</v>
      </c>
      <c r="E8690">
        <f>VLOOKUP(A8690,'Step 1.4 CNY OAT'!$A$1:$B$8761,2)</f>
        <v>56</v>
      </c>
      <c r="F8690" s="11">
        <f ca="1">('Step 3. Regression'!$B$18*E8690^2+'Step 3. Regression'!$C$18*E8690+'Step 3. Regression'!$D$18)*C8690</f>
        <v>5.2950036303641443</v>
      </c>
      <c r="G8690" s="11">
        <f ca="1">('Step 3. Regression'!$G$18*E8690^2+'Step 3. Regression'!$H$18*E8690+'Step 3. Regression'!$I$18)*D8690</f>
        <v>2.7042795630144352</v>
      </c>
    </row>
    <row r="8691" spans="1:7" x14ac:dyDescent="0.25">
      <c r="A8691" s="8">
        <f>IF(ISBLANK('Step 1.4 CNY OAT'!A8691),"-",'Step 1.4 CNY OAT'!A8691)</f>
        <v>43463.041666666664</v>
      </c>
      <c r="B8691" s="26">
        <f t="shared" si="153"/>
        <v>362</v>
      </c>
      <c r="C8691" s="67" cm="1">
        <f t="array" ref="C8691">INDEX('Step 5. Daily Avg Schedule Calc'!$A$2:$D$169,(WEEKDAY(A8691)-1)*24+HOUR(A8691)+1,3)</f>
        <v>1</v>
      </c>
      <c r="D8691" s="67" cm="1">
        <f t="array" ref="D8691">INDEX('Step 5. Daily Avg Schedule Calc'!$A$2:$D$169,(WEEKDAY(A8691)-1)*24+HOUR(A8691)+1,4)</f>
        <v>1</v>
      </c>
      <c r="E8691">
        <f>VLOOKUP(A8691,'Step 1.4 CNY OAT'!$A$1:$B$8761,2)</f>
        <v>56</v>
      </c>
      <c r="F8691" s="11">
        <f ca="1">('Step 3. Regression'!$B$18*E8691^2+'Step 3. Regression'!$C$18*E8691+'Step 3. Regression'!$D$18)*C8691</f>
        <v>5.2950036303641443</v>
      </c>
      <c r="G8691" s="11">
        <f ca="1">('Step 3. Regression'!$G$18*E8691^2+'Step 3. Regression'!$H$18*E8691+'Step 3. Regression'!$I$18)*D8691</f>
        <v>2.7042795630144352</v>
      </c>
    </row>
    <row r="8692" spans="1:7" x14ac:dyDescent="0.25">
      <c r="A8692" s="8">
        <f>IF(ISBLANK('Step 1.4 CNY OAT'!A8692),"-",'Step 1.4 CNY OAT'!A8692)</f>
        <v>43463.083333333336</v>
      </c>
      <c r="B8692" s="26">
        <f t="shared" si="153"/>
        <v>362</v>
      </c>
      <c r="C8692" s="67" cm="1">
        <f t="array" ref="C8692">INDEX('Step 5. Daily Avg Schedule Calc'!$A$2:$D$169,(WEEKDAY(A8692)-1)*24+HOUR(A8692)+1,3)</f>
        <v>1</v>
      </c>
      <c r="D8692" s="67" cm="1">
        <f t="array" ref="D8692">INDEX('Step 5. Daily Avg Schedule Calc'!$A$2:$D$169,(WEEKDAY(A8692)-1)*24+HOUR(A8692)+1,4)</f>
        <v>1</v>
      </c>
      <c r="E8692">
        <f>VLOOKUP(A8692,'Step 1.4 CNY OAT'!$A$1:$B$8761,2)</f>
        <v>55</v>
      </c>
      <c r="F8692" s="11">
        <f ca="1">('Step 3. Regression'!$B$18*E8692^2+'Step 3. Regression'!$C$18*E8692+'Step 3. Regression'!$D$18)*C8692</f>
        <v>5.3064685414023867</v>
      </c>
      <c r="G8692" s="11">
        <f ca="1">('Step 3. Regression'!$G$18*E8692^2+'Step 3. Regression'!$H$18*E8692+'Step 3. Regression'!$I$18)*D8692</f>
        <v>2.7120561000598711</v>
      </c>
    </row>
    <row r="8693" spans="1:7" x14ac:dyDescent="0.25">
      <c r="A8693" s="8">
        <f>IF(ISBLANK('Step 1.4 CNY OAT'!A8693),"-",'Step 1.4 CNY OAT'!A8693)</f>
        <v>43463.125</v>
      </c>
      <c r="B8693" s="26">
        <f t="shared" si="153"/>
        <v>362</v>
      </c>
      <c r="C8693" s="67" cm="1">
        <f t="array" ref="C8693">INDEX('Step 5. Daily Avg Schedule Calc'!$A$2:$D$169,(WEEKDAY(A8693)-1)*24+HOUR(A8693)+1,3)</f>
        <v>1</v>
      </c>
      <c r="D8693" s="67" cm="1">
        <f t="array" ref="D8693">INDEX('Step 5. Daily Avg Schedule Calc'!$A$2:$D$169,(WEEKDAY(A8693)-1)*24+HOUR(A8693)+1,4)</f>
        <v>1</v>
      </c>
      <c r="E8693">
        <f>VLOOKUP(A8693,'Step 1.4 CNY OAT'!$A$1:$B$8761,2)</f>
        <v>54</v>
      </c>
      <c r="F8693" s="11">
        <f ca="1">('Step 3. Regression'!$B$18*E8693^2+'Step 3. Regression'!$C$18*E8693+'Step 3. Regression'!$D$18)*C8693</f>
        <v>5.3227835878365486</v>
      </c>
      <c r="G8693" s="11">
        <f ca="1">('Step 3. Regression'!$G$18*E8693^2+'Step 3. Regression'!$H$18*E8693+'Step 3. Regression'!$I$18)*D8693</f>
        <v>2.721079962759787</v>
      </c>
    </row>
    <row r="8694" spans="1:7" x14ac:dyDescent="0.25">
      <c r="A8694" s="8">
        <f>IF(ISBLANK('Step 1.4 CNY OAT'!A8694),"-",'Step 1.4 CNY OAT'!A8694)</f>
        <v>43463.166666666664</v>
      </c>
      <c r="B8694" s="26">
        <f t="shared" si="153"/>
        <v>362</v>
      </c>
      <c r="C8694" s="67" cm="1">
        <f t="array" ref="C8694">INDEX('Step 5. Daily Avg Schedule Calc'!$A$2:$D$169,(WEEKDAY(A8694)-1)*24+HOUR(A8694)+1,3)</f>
        <v>1</v>
      </c>
      <c r="D8694" s="67" cm="1">
        <f t="array" ref="D8694">INDEX('Step 5. Daily Avg Schedule Calc'!$A$2:$D$169,(WEEKDAY(A8694)-1)*24+HOUR(A8694)+1,4)</f>
        <v>1</v>
      </c>
      <c r="E8694">
        <f>VLOOKUP(A8694,'Step 1.4 CNY OAT'!$A$1:$B$8761,2)</f>
        <v>54</v>
      </c>
      <c r="F8694" s="11">
        <f ca="1">('Step 3. Regression'!$B$18*E8694^2+'Step 3. Regression'!$C$18*E8694+'Step 3. Regression'!$D$18)*C8694</f>
        <v>5.3227835878365486</v>
      </c>
      <c r="G8694" s="11">
        <f ca="1">('Step 3. Regression'!$G$18*E8694^2+'Step 3. Regression'!$H$18*E8694+'Step 3. Regression'!$I$18)*D8694</f>
        <v>2.721079962759787</v>
      </c>
    </row>
    <row r="8695" spans="1:7" x14ac:dyDescent="0.25">
      <c r="A8695" s="8">
        <f>IF(ISBLANK('Step 1.4 CNY OAT'!A8695),"-",'Step 1.4 CNY OAT'!A8695)</f>
        <v>43463.208333333336</v>
      </c>
      <c r="B8695" s="26">
        <f t="shared" si="153"/>
        <v>362</v>
      </c>
      <c r="C8695" s="67" cm="1">
        <f t="array" ref="C8695">INDEX('Step 5. Daily Avg Schedule Calc'!$A$2:$D$169,(WEEKDAY(A8695)-1)*24+HOUR(A8695)+1,3)</f>
        <v>1</v>
      </c>
      <c r="D8695" s="67" cm="1">
        <f t="array" ref="D8695">INDEX('Step 5. Daily Avg Schedule Calc'!$A$2:$D$169,(WEEKDAY(A8695)-1)*24+HOUR(A8695)+1,4)</f>
        <v>1</v>
      </c>
      <c r="E8695">
        <f>VLOOKUP(A8695,'Step 1.4 CNY OAT'!$A$1:$B$8761,2)</f>
        <v>55</v>
      </c>
      <c r="F8695" s="11">
        <f ca="1">('Step 3. Regression'!$B$18*E8695^2+'Step 3. Regression'!$C$18*E8695+'Step 3. Regression'!$D$18)*C8695</f>
        <v>5.3064685414023867</v>
      </c>
      <c r="G8695" s="11">
        <f ca="1">('Step 3. Regression'!$G$18*E8695^2+'Step 3. Regression'!$H$18*E8695+'Step 3. Regression'!$I$18)*D8695</f>
        <v>2.7120561000598711</v>
      </c>
    </row>
    <row r="8696" spans="1:7" x14ac:dyDescent="0.25">
      <c r="A8696" s="8">
        <f>IF(ISBLANK('Step 1.4 CNY OAT'!A8696),"-",'Step 1.4 CNY OAT'!A8696)</f>
        <v>43463.25</v>
      </c>
      <c r="B8696" s="26">
        <f t="shared" si="153"/>
        <v>362</v>
      </c>
      <c r="C8696" s="67" cm="1">
        <f t="array" ref="C8696">INDEX('Step 5. Daily Avg Schedule Calc'!$A$2:$D$169,(WEEKDAY(A8696)-1)*24+HOUR(A8696)+1,3)</f>
        <v>1</v>
      </c>
      <c r="D8696" s="67" cm="1">
        <f t="array" ref="D8696">INDEX('Step 5. Daily Avg Schedule Calc'!$A$2:$D$169,(WEEKDAY(A8696)-1)*24+HOUR(A8696)+1,4)</f>
        <v>1</v>
      </c>
      <c r="E8696">
        <f>VLOOKUP(A8696,'Step 1.4 CNY OAT'!$A$1:$B$8761,2)</f>
        <v>55</v>
      </c>
      <c r="F8696" s="11">
        <f ca="1">('Step 3. Regression'!$B$18*E8696^2+'Step 3. Regression'!$C$18*E8696+'Step 3. Regression'!$D$18)*C8696</f>
        <v>5.3064685414023867</v>
      </c>
      <c r="G8696" s="11">
        <f ca="1">('Step 3. Regression'!$G$18*E8696^2+'Step 3. Regression'!$H$18*E8696+'Step 3. Regression'!$I$18)*D8696</f>
        <v>2.7120561000598711</v>
      </c>
    </row>
    <row r="8697" spans="1:7" x14ac:dyDescent="0.25">
      <c r="A8697" s="8">
        <f>IF(ISBLANK('Step 1.4 CNY OAT'!A8697),"-",'Step 1.4 CNY OAT'!A8697)</f>
        <v>43463.291666666664</v>
      </c>
      <c r="B8697" s="26">
        <f t="shared" si="153"/>
        <v>362</v>
      </c>
      <c r="C8697" s="67" cm="1">
        <f t="array" ref="C8697">INDEX('Step 5. Daily Avg Schedule Calc'!$A$2:$D$169,(WEEKDAY(A8697)-1)*24+HOUR(A8697)+1,3)</f>
        <v>1</v>
      </c>
      <c r="D8697" s="67" cm="1">
        <f t="array" ref="D8697">INDEX('Step 5. Daily Avg Schedule Calc'!$A$2:$D$169,(WEEKDAY(A8697)-1)*24+HOUR(A8697)+1,4)</f>
        <v>1</v>
      </c>
      <c r="E8697">
        <f>VLOOKUP(A8697,'Step 1.4 CNY OAT'!$A$1:$B$8761,2)</f>
        <v>54</v>
      </c>
      <c r="F8697" s="11">
        <f ca="1">('Step 3. Regression'!$B$18*E8697^2+'Step 3. Regression'!$C$18*E8697+'Step 3. Regression'!$D$18)*C8697</f>
        <v>5.3227835878365486</v>
      </c>
      <c r="G8697" s="11">
        <f ca="1">('Step 3. Regression'!$G$18*E8697^2+'Step 3. Regression'!$H$18*E8697+'Step 3. Regression'!$I$18)*D8697</f>
        <v>2.721079962759787</v>
      </c>
    </row>
    <row r="8698" spans="1:7" x14ac:dyDescent="0.25">
      <c r="A8698" s="8">
        <f>IF(ISBLANK('Step 1.4 CNY OAT'!A8698),"-",'Step 1.4 CNY OAT'!A8698)</f>
        <v>43463.333333333336</v>
      </c>
      <c r="B8698" s="26">
        <f t="shared" si="153"/>
        <v>362</v>
      </c>
      <c r="C8698" s="67" cm="1">
        <f t="array" ref="C8698">INDEX('Step 5. Daily Avg Schedule Calc'!$A$2:$D$169,(WEEKDAY(A8698)-1)*24+HOUR(A8698)+1,3)</f>
        <v>1</v>
      </c>
      <c r="D8698" s="67" cm="1">
        <f t="array" ref="D8698">INDEX('Step 5. Daily Avg Schedule Calc'!$A$2:$D$169,(WEEKDAY(A8698)-1)*24+HOUR(A8698)+1,4)</f>
        <v>1</v>
      </c>
      <c r="E8698">
        <f>VLOOKUP(A8698,'Step 1.4 CNY OAT'!$A$1:$B$8761,2)</f>
        <v>52</v>
      </c>
      <c r="F8698" s="11">
        <f ca="1">('Step 3. Regression'!$B$18*E8698^2+'Step 3. Regression'!$C$18*E8698+'Step 3. Regression'!$D$18)*C8698</f>
        <v>5.3699640868926206</v>
      </c>
      <c r="G8698" s="11">
        <f ca="1">('Step 3. Regression'!$G$18*E8698^2+'Step 3. Regression'!$H$18*E8698+'Step 3. Regression'!$I$18)*D8698</f>
        <v>2.7428696651230586</v>
      </c>
    </row>
    <row r="8699" spans="1:7" x14ac:dyDescent="0.25">
      <c r="A8699" s="8">
        <f>IF(ISBLANK('Step 1.4 CNY OAT'!A8699),"-",'Step 1.4 CNY OAT'!A8699)</f>
        <v>43463.375</v>
      </c>
      <c r="B8699" s="26">
        <f t="shared" si="153"/>
        <v>362</v>
      </c>
      <c r="C8699" s="67" cm="1">
        <f t="array" ref="C8699">INDEX('Step 5. Daily Avg Schedule Calc'!$A$2:$D$169,(WEEKDAY(A8699)-1)*24+HOUR(A8699)+1,3)</f>
        <v>1</v>
      </c>
      <c r="D8699" s="67" cm="1">
        <f t="array" ref="D8699">INDEX('Step 5. Daily Avg Schedule Calc'!$A$2:$D$169,(WEEKDAY(A8699)-1)*24+HOUR(A8699)+1,4)</f>
        <v>1</v>
      </c>
      <c r="E8699">
        <f>VLOOKUP(A8699,'Step 1.4 CNY OAT'!$A$1:$B$8761,2)</f>
        <v>52</v>
      </c>
      <c r="F8699" s="11">
        <f ca="1">('Step 3. Regression'!$B$18*E8699^2+'Step 3. Regression'!$C$18*E8699+'Step 3. Regression'!$D$18)*C8699</f>
        <v>5.3699640868926206</v>
      </c>
      <c r="G8699" s="11">
        <f ca="1">('Step 3. Regression'!$G$18*E8699^2+'Step 3. Regression'!$H$18*E8699+'Step 3. Regression'!$I$18)*D8699</f>
        <v>2.7428696651230586</v>
      </c>
    </row>
    <row r="8700" spans="1:7" x14ac:dyDescent="0.25">
      <c r="A8700" s="8">
        <f>IF(ISBLANK('Step 1.4 CNY OAT'!A8700),"-",'Step 1.4 CNY OAT'!A8700)</f>
        <v>43463.416666666664</v>
      </c>
      <c r="B8700" s="26">
        <f t="shared" si="153"/>
        <v>362</v>
      </c>
      <c r="C8700" s="67" cm="1">
        <f t="array" ref="C8700">INDEX('Step 5. Daily Avg Schedule Calc'!$A$2:$D$169,(WEEKDAY(A8700)-1)*24+HOUR(A8700)+1,3)</f>
        <v>1</v>
      </c>
      <c r="D8700" s="67" cm="1">
        <f t="array" ref="D8700">INDEX('Step 5. Daily Avg Schedule Calc'!$A$2:$D$169,(WEEKDAY(A8700)-1)*24+HOUR(A8700)+1,4)</f>
        <v>1</v>
      </c>
      <c r="E8700">
        <f>VLOOKUP(A8700,'Step 1.4 CNY OAT'!$A$1:$B$8761,2)</f>
        <v>50</v>
      </c>
      <c r="F8700" s="11">
        <f ca="1">('Step 3. Regression'!$B$18*E8700^2+'Step 3. Regression'!$C$18*E8700+'Step 3. Regression'!$D$18)*C8700</f>
        <v>5.4365451275323569</v>
      </c>
      <c r="G8700" s="11">
        <f ca="1">('Step 3. Regression'!$G$18*E8700^2+'Step 3. Regression'!$H$18*E8700+'Step 3. Regression'!$I$18)*D8700</f>
        <v>2.7696486701042482</v>
      </c>
    </row>
    <row r="8701" spans="1:7" x14ac:dyDescent="0.25">
      <c r="A8701" s="8">
        <f>IF(ISBLANK('Step 1.4 CNY OAT'!A8701),"-",'Step 1.4 CNY OAT'!A8701)</f>
        <v>43463.458333333336</v>
      </c>
      <c r="B8701" s="26">
        <f t="shared" si="153"/>
        <v>362</v>
      </c>
      <c r="C8701" s="67" cm="1">
        <f t="array" ref="C8701">INDEX('Step 5. Daily Avg Schedule Calc'!$A$2:$D$169,(WEEKDAY(A8701)-1)*24+HOUR(A8701)+1,3)</f>
        <v>1</v>
      </c>
      <c r="D8701" s="67" cm="1">
        <f t="array" ref="D8701">INDEX('Step 5. Daily Avg Schedule Calc'!$A$2:$D$169,(WEEKDAY(A8701)-1)*24+HOUR(A8701)+1,4)</f>
        <v>1</v>
      </c>
      <c r="E8701">
        <f>VLOOKUP(A8701,'Step 1.4 CNY OAT'!$A$1:$B$8761,2)</f>
        <v>48</v>
      </c>
      <c r="F8701" s="11">
        <f ca="1">('Step 3. Regression'!$B$18*E8701^2+'Step 3. Regression'!$C$18*E8701+'Step 3. Regression'!$D$18)*C8701</f>
        <v>5.5225267097557609</v>
      </c>
      <c r="G8701" s="11">
        <f ca="1">('Step 3. Regression'!$G$18*E8701^2+'Step 3. Regression'!$H$18*E8701+'Step 3. Regression'!$I$18)*D8701</f>
        <v>2.8014169777033562</v>
      </c>
    </row>
    <row r="8702" spans="1:7" x14ac:dyDescent="0.25">
      <c r="A8702" s="8">
        <f>IF(ISBLANK('Step 1.4 CNY OAT'!A8702),"-",'Step 1.4 CNY OAT'!A8702)</f>
        <v>43463.5</v>
      </c>
      <c r="B8702" s="26">
        <f t="shared" si="153"/>
        <v>362</v>
      </c>
      <c r="C8702" s="67" cm="1">
        <f t="array" ref="C8702">INDEX('Step 5. Daily Avg Schedule Calc'!$A$2:$D$169,(WEEKDAY(A8702)-1)*24+HOUR(A8702)+1,3)</f>
        <v>1</v>
      </c>
      <c r="D8702" s="67" cm="1">
        <f t="array" ref="D8702">INDEX('Step 5. Daily Avg Schedule Calc'!$A$2:$D$169,(WEEKDAY(A8702)-1)*24+HOUR(A8702)+1,4)</f>
        <v>1</v>
      </c>
      <c r="E8702">
        <f>VLOOKUP(A8702,'Step 1.4 CNY OAT'!$A$1:$B$8761,2)</f>
        <v>46</v>
      </c>
      <c r="F8702" s="11">
        <f ca="1">('Step 3. Regression'!$B$18*E8702^2+'Step 3. Regression'!$C$18*E8702+'Step 3. Regression'!$D$18)*C8702</f>
        <v>5.6279088335628336</v>
      </c>
      <c r="G8702" s="11">
        <f ca="1">('Step 3. Regression'!$G$18*E8702^2+'Step 3. Regression'!$H$18*E8702+'Step 3. Regression'!$I$18)*D8702</f>
        <v>2.8381745879203826</v>
      </c>
    </row>
    <row r="8703" spans="1:7" x14ac:dyDescent="0.25">
      <c r="A8703" s="8">
        <f>IF(ISBLANK('Step 1.4 CNY OAT'!A8703),"-",'Step 1.4 CNY OAT'!A8703)</f>
        <v>43463.541666666664</v>
      </c>
      <c r="B8703" s="26">
        <f t="shared" si="153"/>
        <v>362</v>
      </c>
      <c r="C8703" s="67" cm="1">
        <f t="array" ref="C8703">INDEX('Step 5. Daily Avg Schedule Calc'!$A$2:$D$169,(WEEKDAY(A8703)-1)*24+HOUR(A8703)+1,3)</f>
        <v>1</v>
      </c>
      <c r="D8703" s="67" cm="1">
        <f t="array" ref="D8703">INDEX('Step 5. Daily Avg Schedule Calc'!$A$2:$D$169,(WEEKDAY(A8703)-1)*24+HOUR(A8703)+1,4)</f>
        <v>1</v>
      </c>
      <c r="E8703">
        <f>VLOOKUP(A8703,'Step 1.4 CNY OAT'!$A$1:$B$8761,2)</f>
        <v>48</v>
      </c>
      <c r="F8703" s="11">
        <f ca="1">('Step 3. Regression'!$B$18*E8703^2+'Step 3. Regression'!$C$18*E8703+'Step 3. Regression'!$D$18)*C8703</f>
        <v>5.5225267097557609</v>
      </c>
      <c r="G8703" s="11">
        <f ca="1">('Step 3. Regression'!$G$18*E8703^2+'Step 3. Regression'!$H$18*E8703+'Step 3. Regression'!$I$18)*D8703</f>
        <v>2.8014169777033562</v>
      </c>
    </row>
    <row r="8704" spans="1:7" x14ac:dyDescent="0.25">
      <c r="A8704" s="8">
        <f>IF(ISBLANK('Step 1.4 CNY OAT'!A8704),"-",'Step 1.4 CNY OAT'!A8704)</f>
        <v>43463.583333333336</v>
      </c>
      <c r="B8704" s="26">
        <f t="shared" si="153"/>
        <v>362</v>
      </c>
      <c r="C8704" s="67" cm="1">
        <f t="array" ref="C8704">INDEX('Step 5. Daily Avg Schedule Calc'!$A$2:$D$169,(WEEKDAY(A8704)-1)*24+HOUR(A8704)+1,3)</f>
        <v>1</v>
      </c>
      <c r="D8704" s="67" cm="1">
        <f t="array" ref="D8704">INDEX('Step 5. Daily Avg Schedule Calc'!$A$2:$D$169,(WEEKDAY(A8704)-1)*24+HOUR(A8704)+1,4)</f>
        <v>1</v>
      </c>
      <c r="E8704">
        <f>VLOOKUP(A8704,'Step 1.4 CNY OAT'!$A$1:$B$8761,2)</f>
        <v>46</v>
      </c>
      <c r="F8704" s="11">
        <f ca="1">('Step 3. Regression'!$B$18*E8704^2+'Step 3. Regression'!$C$18*E8704+'Step 3. Regression'!$D$18)*C8704</f>
        <v>5.6279088335628336</v>
      </c>
      <c r="G8704" s="11">
        <f ca="1">('Step 3. Regression'!$G$18*E8704^2+'Step 3. Regression'!$H$18*E8704+'Step 3. Regression'!$I$18)*D8704</f>
        <v>2.8381745879203826</v>
      </c>
    </row>
    <row r="8705" spans="1:7" x14ac:dyDescent="0.25">
      <c r="A8705" s="8">
        <f>IF(ISBLANK('Step 1.4 CNY OAT'!A8705),"-",'Step 1.4 CNY OAT'!A8705)</f>
        <v>43463.625</v>
      </c>
      <c r="B8705" s="26">
        <f t="shared" si="153"/>
        <v>362</v>
      </c>
      <c r="C8705" s="67" cm="1">
        <f t="array" ref="C8705">INDEX('Step 5. Daily Avg Schedule Calc'!$A$2:$D$169,(WEEKDAY(A8705)-1)*24+HOUR(A8705)+1,3)</f>
        <v>1</v>
      </c>
      <c r="D8705" s="67" cm="1">
        <f t="array" ref="D8705">INDEX('Step 5. Daily Avg Schedule Calc'!$A$2:$D$169,(WEEKDAY(A8705)-1)*24+HOUR(A8705)+1,4)</f>
        <v>1</v>
      </c>
      <c r="E8705">
        <f>VLOOKUP(A8705,'Step 1.4 CNY OAT'!$A$1:$B$8761,2)</f>
        <v>46</v>
      </c>
      <c r="F8705" s="11">
        <f ca="1">('Step 3. Regression'!$B$18*E8705^2+'Step 3. Regression'!$C$18*E8705+'Step 3. Regression'!$D$18)*C8705</f>
        <v>5.6279088335628336</v>
      </c>
      <c r="G8705" s="11">
        <f ca="1">('Step 3. Regression'!$G$18*E8705^2+'Step 3. Regression'!$H$18*E8705+'Step 3. Regression'!$I$18)*D8705</f>
        <v>2.8381745879203826</v>
      </c>
    </row>
    <row r="8706" spans="1:7" x14ac:dyDescent="0.25">
      <c r="A8706" s="8">
        <f>IF(ISBLANK('Step 1.4 CNY OAT'!A8706),"-",'Step 1.4 CNY OAT'!A8706)</f>
        <v>43463.666666666664</v>
      </c>
      <c r="B8706" s="26">
        <f t="shared" si="153"/>
        <v>362</v>
      </c>
      <c r="C8706" s="67" cm="1">
        <f t="array" ref="C8706">INDEX('Step 5. Daily Avg Schedule Calc'!$A$2:$D$169,(WEEKDAY(A8706)-1)*24+HOUR(A8706)+1,3)</f>
        <v>1</v>
      </c>
      <c r="D8706" s="67" cm="1">
        <f t="array" ref="D8706">INDEX('Step 5. Daily Avg Schedule Calc'!$A$2:$D$169,(WEEKDAY(A8706)-1)*24+HOUR(A8706)+1,4)</f>
        <v>1</v>
      </c>
      <c r="E8706">
        <f>VLOOKUP(A8706,'Step 1.4 CNY OAT'!$A$1:$B$8761,2)</f>
        <v>47</v>
      </c>
      <c r="F8706" s="11">
        <f ca="1">('Step 3. Regression'!$B$18*E8706^2+'Step 3. Regression'!$C$18*E8706+'Step 3. Regression'!$D$18)*C8706</f>
        <v>5.5727927039613396</v>
      </c>
      <c r="G8706" s="11">
        <f ca="1">('Step 3. Regression'!$G$18*E8706^2+'Step 3. Regression'!$H$18*E8706+'Step 3. Regression'!$I$18)*D8706</f>
        <v>2.8191721199846294</v>
      </c>
    </row>
    <row r="8707" spans="1:7" x14ac:dyDescent="0.25">
      <c r="A8707" s="8">
        <f>IF(ISBLANK('Step 1.4 CNY OAT'!A8707),"-",'Step 1.4 CNY OAT'!A8707)</f>
        <v>43463.708333333336</v>
      </c>
      <c r="B8707" s="26">
        <f t="shared" ref="B8707:B8761" si="154">_xlfn.DAYS(A8707,$A$2)</f>
        <v>362</v>
      </c>
      <c r="C8707" s="67" cm="1">
        <f t="array" ref="C8707">INDEX('Step 5. Daily Avg Schedule Calc'!$A$2:$D$169,(WEEKDAY(A8707)-1)*24+HOUR(A8707)+1,3)</f>
        <v>1</v>
      </c>
      <c r="D8707" s="67" cm="1">
        <f t="array" ref="D8707">INDEX('Step 5. Daily Avg Schedule Calc'!$A$2:$D$169,(WEEKDAY(A8707)-1)*24+HOUR(A8707)+1,4)</f>
        <v>1</v>
      </c>
      <c r="E8707">
        <f>VLOOKUP(A8707,'Step 1.4 CNY OAT'!$A$1:$B$8761,2)</f>
        <v>46</v>
      </c>
      <c r="F8707" s="11">
        <f ca="1">('Step 3. Regression'!$B$18*E8707^2+'Step 3. Regression'!$C$18*E8707+'Step 3. Regression'!$D$18)*C8707</f>
        <v>5.6279088335628336</v>
      </c>
      <c r="G8707" s="11">
        <f ca="1">('Step 3. Regression'!$G$18*E8707^2+'Step 3. Regression'!$H$18*E8707+'Step 3. Regression'!$I$18)*D8707</f>
        <v>2.8381745879203826</v>
      </c>
    </row>
    <row r="8708" spans="1:7" x14ac:dyDescent="0.25">
      <c r="A8708" s="8">
        <f>IF(ISBLANK('Step 1.4 CNY OAT'!A8708),"-",'Step 1.4 CNY OAT'!A8708)</f>
        <v>43463.75</v>
      </c>
      <c r="B8708" s="26">
        <f t="shared" si="154"/>
        <v>362</v>
      </c>
      <c r="C8708" s="67" cm="1">
        <f t="array" ref="C8708">INDEX('Step 5. Daily Avg Schedule Calc'!$A$2:$D$169,(WEEKDAY(A8708)-1)*24+HOUR(A8708)+1,3)</f>
        <v>1</v>
      </c>
      <c r="D8708" s="67" cm="1">
        <f t="array" ref="D8708">INDEX('Step 5. Daily Avg Schedule Calc'!$A$2:$D$169,(WEEKDAY(A8708)-1)*24+HOUR(A8708)+1,4)</f>
        <v>1</v>
      </c>
      <c r="E8708">
        <f>VLOOKUP(A8708,'Step 1.4 CNY OAT'!$A$1:$B$8761,2)</f>
        <v>45</v>
      </c>
      <c r="F8708" s="11">
        <f ca="1">('Step 3. Regression'!$B$18*E8708^2+'Step 3. Regression'!$C$18*E8708+'Step 3. Regression'!$D$18)*C8708</f>
        <v>5.6878750985602435</v>
      </c>
      <c r="G8708" s="11">
        <f ca="1">('Step 3. Regression'!$G$18*E8708^2+'Step 3. Regression'!$H$18*E8708+'Step 3. Regression'!$I$18)*D8708</f>
        <v>2.8584243815106145</v>
      </c>
    </row>
    <row r="8709" spans="1:7" x14ac:dyDescent="0.25">
      <c r="A8709" s="8">
        <f>IF(ISBLANK('Step 1.4 CNY OAT'!A8709),"-",'Step 1.4 CNY OAT'!A8709)</f>
        <v>43463.791666666664</v>
      </c>
      <c r="B8709" s="26">
        <f t="shared" si="154"/>
        <v>362</v>
      </c>
      <c r="C8709" s="67" cm="1">
        <f t="array" ref="C8709">INDEX('Step 5. Daily Avg Schedule Calc'!$A$2:$D$169,(WEEKDAY(A8709)-1)*24+HOUR(A8709)+1,3)</f>
        <v>1</v>
      </c>
      <c r="D8709" s="67" cm="1">
        <f t="array" ref="D8709">INDEX('Step 5. Daily Avg Schedule Calc'!$A$2:$D$169,(WEEKDAY(A8709)-1)*24+HOUR(A8709)+1,4)</f>
        <v>1</v>
      </c>
      <c r="E8709">
        <f>VLOOKUP(A8709,'Step 1.4 CNY OAT'!$A$1:$B$8761,2)</f>
        <v>44</v>
      </c>
      <c r="F8709" s="11">
        <f ca="1">('Step 3. Regression'!$B$18*E8709^2+'Step 3. Regression'!$C$18*E8709+'Step 3. Regression'!$D$18)*C8709</f>
        <v>5.7526914989535705</v>
      </c>
      <c r="G8709" s="11">
        <f ca="1">('Step 3. Regression'!$G$18*E8709^2+'Step 3. Regression'!$H$18*E8709+'Step 3. Regression'!$I$18)*D8709</f>
        <v>2.8799215007553269</v>
      </c>
    </row>
    <row r="8710" spans="1:7" x14ac:dyDescent="0.25">
      <c r="A8710" s="8">
        <f>IF(ISBLANK('Step 1.4 CNY OAT'!A8710),"-",'Step 1.4 CNY OAT'!A8710)</f>
        <v>43463.833333333336</v>
      </c>
      <c r="B8710" s="26">
        <f t="shared" si="154"/>
        <v>362</v>
      </c>
      <c r="C8710" s="67" cm="1">
        <f t="array" ref="C8710">INDEX('Step 5. Daily Avg Schedule Calc'!$A$2:$D$169,(WEEKDAY(A8710)-1)*24+HOUR(A8710)+1,3)</f>
        <v>1</v>
      </c>
      <c r="D8710" s="67" cm="1">
        <f t="array" ref="D8710">INDEX('Step 5. Daily Avg Schedule Calc'!$A$2:$D$169,(WEEKDAY(A8710)-1)*24+HOUR(A8710)+1,4)</f>
        <v>1</v>
      </c>
      <c r="E8710">
        <f>VLOOKUP(A8710,'Step 1.4 CNY OAT'!$A$1:$B$8761,2)</f>
        <v>43</v>
      </c>
      <c r="F8710" s="11">
        <f ca="1">('Step 3. Regression'!$B$18*E8710^2+'Step 3. Regression'!$C$18*E8710+'Step 3. Regression'!$D$18)*C8710</f>
        <v>5.8223580347428134</v>
      </c>
      <c r="G8710" s="11">
        <f ca="1">('Step 3. Regression'!$G$18*E8710^2+'Step 3. Regression'!$H$18*E8710+'Step 3. Regression'!$I$18)*D8710</f>
        <v>2.902665945654519</v>
      </c>
    </row>
    <row r="8711" spans="1:7" x14ac:dyDescent="0.25">
      <c r="A8711" s="8">
        <f>IF(ISBLANK('Step 1.4 CNY OAT'!A8711),"-",'Step 1.4 CNY OAT'!A8711)</f>
        <v>43463.875</v>
      </c>
      <c r="B8711" s="26">
        <f t="shared" si="154"/>
        <v>362</v>
      </c>
      <c r="C8711" s="67" cm="1">
        <f t="array" ref="C8711">INDEX('Step 5. Daily Avg Schedule Calc'!$A$2:$D$169,(WEEKDAY(A8711)-1)*24+HOUR(A8711)+1,3)</f>
        <v>1</v>
      </c>
      <c r="D8711" s="67" cm="1">
        <f t="array" ref="D8711">INDEX('Step 5. Daily Avg Schedule Calc'!$A$2:$D$169,(WEEKDAY(A8711)-1)*24+HOUR(A8711)+1,4)</f>
        <v>1</v>
      </c>
      <c r="E8711">
        <f>VLOOKUP(A8711,'Step 1.4 CNY OAT'!$A$1:$B$8761,2)</f>
        <v>43</v>
      </c>
      <c r="F8711" s="11">
        <f ca="1">('Step 3. Regression'!$B$18*E8711^2+'Step 3. Regression'!$C$18*E8711+'Step 3. Regression'!$D$18)*C8711</f>
        <v>5.8223580347428134</v>
      </c>
      <c r="G8711" s="11">
        <f ca="1">('Step 3. Regression'!$G$18*E8711^2+'Step 3. Regression'!$H$18*E8711+'Step 3. Regression'!$I$18)*D8711</f>
        <v>2.902665945654519</v>
      </c>
    </row>
    <row r="8712" spans="1:7" x14ac:dyDescent="0.25">
      <c r="A8712" s="8">
        <f>IF(ISBLANK('Step 1.4 CNY OAT'!A8712),"-",'Step 1.4 CNY OAT'!A8712)</f>
        <v>43463.916666666664</v>
      </c>
      <c r="B8712" s="26">
        <f t="shared" si="154"/>
        <v>362</v>
      </c>
      <c r="C8712" s="67" cm="1">
        <f t="array" ref="C8712">INDEX('Step 5. Daily Avg Schedule Calc'!$A$2:$D$169,(WEEKDAY(A8712)-1)*24+HOUR(A8712)+1,3)</f>
        <v>1</v>
      </c>
      <c r="D8712" s="67" cm="1">
        <f t="array" ref="D8712">INDEX('Step 5. Daily Avg Schedule Calc'!$A$2:$D$169,(WEEKDAY(A8712)-1)*24+HOUR(A8712)+1,4)</f>
        <v>1</v>
      </c>
      <c r="E8712">
        <f>VLOOKUP(A8712,'Step 1.4 CNY OAT'!$A$1:$B$8761,2)</f>
        <v>41</v>
      </c>
      <c r="F8712" s="11">
        <f ca="1">('Step 3. Regression'!$B$18*E8712^2+'Step 3. Regression'!$C$18*E8712+'Step 3. Regression'!$D$18)*C8712</f>
        <v>5.9762415125090502</v>
      </c>
      <c r="G8712" s="11">
        <f ca="1">('Step 3. Regression'!$G$18*E8712^2+'Step 3. Regression'!$H$18*E8712+'Step 3. Regression'!$I$18)*D8712</f>
        <v>2.9518968124163409</v>
      </c>
    </row>
    <row r="8713" spans="1:7" x14ac:dyDescent="0.25">
      <c r="A8713" s="8">
        <f>IF(ISBLANK('Step 1.4 CNY OAT'!A8713),"-",'Step 1.4 CNY OAT'!A8713)</f>
        <v>43463.958333333336</v>
      </c>
      <c r="B8713" s="26">
        <f t="shared" si="154"/>
        <v>362</v>
      </c>
      <c r="C8713" s="67" cm="1">
        <f t="array" ref="C8713">INDEX('Step 5. Daily Avg Schedule Calc'!$A$2:$D$169,(WEEKDAY(A8713)-1)*24+HOUR(A8713)+1,3)</f>
        <v>1</v>
      </c>
      <c r="D8713" s="67" cm="1">
        <f t="array" ref="D8713">INDEX('Step 5. Daily Avg Schedule Calc'!$A$2:$D$169,(WEEKDAY(A8713)-1)*24+HOUR(A8713)+1,4)</f>
        <v>1</v>
      </c>
      <c r="E8713">
        <f>VLOOKUP(A8713,'Step 1.4 CNY OAT'!$A$1:$B$8761,2)</f>
        <v>39</v>
      </c>
      <c r="F8713" s="11">
        <f ca="1">('Step 3. Regression'!$B$18*E8713^2+'Step 3. Regression'!$C$18*E8713+'Step 3. Regression'!$D$18)*C8713</f>
        <v>6.149525531858953</v>
      </c>
      <c r="G8713" s="11">
        <f ca="1">('Step 3. Regression'!$G$18*E8713^2+'Step 3. Regression'!$H$18*E8713+'Step 3. Regression'!$I$18)*D8713</f>
        <v>3.0061169817960809</v>
      </c>
    </row>
    <row r="8714" spans="1:7" x14ac:dyDescent="0.25">
      <c r="A8714" s="8">
        <f>IF(ISBLANK('Step 1.4 CNY OAT'!A8714),"-",'Step 1.4 CNY OAT'!A8714)</f>
        <v>43464</v>
      </c>
      <c r="B8714" s="26">
        <f t="shared" si="154"/>
        <v>363</v>
      </c>
      <c r="C8714" s="67" cm="1">
        <f t="array" ref="C8714">INDEX('Step 5. Daily Avg Schedule Calc'!$A$2:$D$169,(WEEKDAY(A8714)-1)*24+HOUR(A8714)+1,3)</f>
        <v>1</v>
      </c>
      <c r="D8714" s="67" cm="1">
        <f t="array" ref="D8714">INDEX('Step 5. Daily Avg Schedule Calc'!$A$2:$D$169,(WEEKDAY(A8714)-1)*24+HOUR(A8714)+1,4)</f>
        <v>1</v>
      </c>
      <c r="E8714">
        <f>VLOOKUP(A8714,'Step 1.4 CNY OAT'!$A$1:$B$8761,2)</f>
        <v>40</v>
      </c>
      <c r="F8714" s="11">
        <f ca="1">('Step 3. Regression'!$B$18*E8714^2+'Step 3. Regression'!$C$18*E8714+'Step 3. Regression'!$D$18)*C8714</f>
        <v>6.0604584544860431</v>
      </c>
      <c r="G8714" s="11">
        <f ca="1">('Step 3. Regression'!$G$18*E8714^2+'Step 3. Regression'!$H$18*E8714+'Step 3. Regression'!$I$18)*D8714</f>
        <v>2.9783832342789713</v>
      </c>
    </row>
    <row r="8715" spans="1:7" x14ac:dyDescent="0.25">
      <c r="A8715" s="8">
        <f>IF(ISBLANK('Step 1.4 CNY OAT'!A8715),"-",'Step 1.4 CNY OAT'!A8715)</f>
        <v>43464.041666666664</v>
      </c>
      <c r="B8715" s="26">
        <f t="shared" si="154"/>
        <v>363</v>
      </c>
      <c r="C8715" s="67" cm="1">
        <f t="array" ref="C8715">INDEX('Step 5. Daily Avg Schedule Calc'!$A$2:$D$169,(WEEKDAY(A8715)-1)*24+HOUR(A8715)+1,3)</f>
        <v>1</v>
      </c>
      <c r="D8715" s="67" cm="1">
        <f t="array" ref="D8715">INDEX('Step 5. Daily Avg Schedule Calc'!$A$2:$D$169,(WEEKDAY(A8715)-1)*24+HOUR(A8715)+1,4)</f>
        <v>1</v>
      </c>
      <c r="E8715">
        <f>VLOOKUP(A8715,'Step 1.4 CNY OAT'!$A$1:$B$8761,2)</f>
        <v>39</v>
      </c>
      <c r="F8715" s="11">
        <f ca="1">('Step 3. Regression'!$B$18*E8715^2+'Step 3. Regression'!$C$18*E8715+'Step 3. Regression'!$D$18)*C8715</f>
        <v>6.149525531858953</v>
      </c>
      <c r="G8715" s="11">
        <f ca="1">('Step 3. Regression'!$G$18*E8715^2+'Step 3. Regression'!$H$18*E8715+'Step 3. Regression'!$I$18)*D8715</f>
        <v>3.0061169817960809</v>
      </c>
    </row>
    <row r="8716" spans="1:7" x14ac:dyDescent="0.25">
      <c r="A8716" s="8">
        <f>IF(ISBLANK('Step 1.4 CNY OAT'!A8716),"-",'Step 1.4 CNY OAT'!A8716)</f>
        <v>43464.083333333336</v>
      </c>
      <c r="B8716" s="26">
        <f t="shared" si="154"/>
        <v>363</v>
      </c>
      <c r="C8716" s="67" cm="1">
        <f t="array" ref="C8716">INDEX('Step 5. Daily Avg Schedule Calc'!$A$2:$D$169,(WEEKDAY(A8716)-1)*24+HOUR(A8716)+1,3)</f>
        <v>1</v>
      </c>
      <c r="D8716" s="67" cm="1">
        <f t="array" ref="D8716">INDEX('Step 5. Daily Avg Schedule Calc'!$A$2:$D$169,(WEEKDAY(A8716)-1)*24+HOUR(A8716)+1,4)</f>
        <v>1</v>
      </c>
      <c r="E8716">
        <f>VLOOKUP(A8716,'Step 1.4 CNY OAT'!$A$1:$B$8761,2)</f>
        <v>37</v>
      </c>
      <c r="F8716" s="11">
        <f ca="1">('Step 3. Regression'!$B$18*E8716^2+'Step 3. Regression'!$C$18*E8716+'Step 3. Regression'!$D$18)*C8716</f>
        <v>6.3422100927925218</v>
      </c>
      <c r="G8716" s="11">
        <f ca="1">('Step 3. Regression'!$G$18*E8716^2+'Step 3. Regression'!$H$18*E8716+'Step 3. Regression'!$I$18)*D8716</f>
        <v>3.0653264537937401</v>
      </c>
    </row>
    <row r="8717" spans="1:7" x14ac:dyDescent="0.25">
      <c r="A8717" s="8">
        <f>IF(ISBLANK('Step 1.4 CNY OAT'!A8717),"-",'Step 1.4 CNY OAT'!A8717)</f>
        <v>43464.125</v>
      </c>
      <c r="B8717" s="26">
        <f t="shared" si="154"/>
        <v>363</v>
      </c>
      <c r="C8717" s="67" cm="1">
        <f t="array" ref="C8717">INDEX('Step 5. Daily Avg Schedule Calc'!$A$2:$D$169,(WEEKDAY(A8717)-1)*24+HOUR(A8717)+1,3)</f>
        <v>1</v>
      </c>
      <c r="D8717" s="67" cm="1">
        <f t="array" ref="D8717">INDEX('Step 5. Daily Avg Schedule Calc'!$A$2:$D$169,(WEEKDAY(A8717)-1)*24+HOUR(A8717)+1,4)</f>
        <v>1</v>
      </c>
      <c r="E8717">
        <f>VLOOKUP(A8717,'Step 1.4 CNY OAT'!$A$1:$B$8761,2)</f>
        <v>37</v>
      </c>
      <c r="F8717" s="11">
        <f ca="1">('Step 3. Regression'!$B$18*E8717^2+'Step 3. Regression'!$C$18*E8717+'Step 3. Regression'!$D$18)*C8717</f>
        <v>6.3422100927925218</v>
      </c>
      <c r="G8717" s="11">
        <f ca="1">('Step 3. Regression'!$G$18*E8717^2+'Step 3. Regression'!$H$18*E8717+'Step 3. Regression'!$I$18)*D8717</f>
        <v>3.0653264537937401</v>
      </c>
    </row>
    <row r="8718" spans="1:7" x14ac:dyDescent="0.25">
      <c r="A8718" s="8">
        <f>IF(ISBLANK('Step 1.4 CNY OAT'!A8718),"-",'Step 1.4 CNY OAT'!A8718)</f>
        <v>43464.166666666664</v>
      </c>
      <c r="B8718" s="26">
        <f t="shared" si="154"/>
        <v>363</v>
      </c>
      <c r="C8718" s="67" cm="1">
        <f t="array" ref="C8718">INDEX('Step 5. Daily Avg Schedule Calc'!$A$2:$D$169,(WEEKDAY(A8718)-1)*24+HOUR(A8718)+1,3)</f>
        <v>1</v>
      </c>
      <c r="D8718" s="67" cm="1">
        <f t="array" ref="D8718">INDEX('Step 5. Daily Avg Schedule Calc'!$A$2:$D$169,(WEEKDAY(A8718)-1)*24+HOUR(A8718)+1,4)</f>
        <v>1</v>
      </c>
      <c r="E8718">
        <f>VLOOKUP(A8718,'Step 1.4 CNY OAT'!$A$1:$B$8761,2)</f>
        <v>36</v>
      </c>
      <c r="F8718" s="11">
        <f ca="1">('Step 3. Regression'!$B$18*E8718^2+'Step 3. Regression'!$C$18*E8718+'Step 3. Regression'!$D$18)*C8718</f>
        <v>6.4458275763531816</v>
      </c>
      <c r="G8718" s="11">
        <f ca="1">('Step 3. Regression'!$G$18*E8718^2+'Step 3. Regression'!$H$18*E8718+'Step 3. Regression'!$I$18)*D8718</f>
        <v>3.0968021782742885</v>
      </c>
    </row>
    <row r="8719" spans="1:7" x14ac:dyDescent="0.25">
      <c r="A8719" s="8">
        <f>IF(ISBLANK('Step 1.4 CNY OAT'!A8719),"-",'Step 1.4 CNY OAT'!A8719)</f>
        <v>43464.208333333336</v>
      </c>
      <c r="B8719" s="26">
        <f t="shared" si="154"/>
        <v>363</v>
      </c>
      <c r="C8719" s="67" cm="1">
        <f t="array" ref="C8719">INDEX('Step 5. Daily Avg Schedule Calc'!$A$2:$D$169,(WEEKDAY(A8719)-1)*24+HOUR(A8719)+1,3)</f>
        <v>1</v>
      </c>
      <c r="D8719" s="67" cm="1">
        <f t="array" ref="D8719">INDEX('Step 5. Daily Avg Schedule Calc'!$A$2:$D$169,(WEEKDAY(A8719)-1)*24+HOUR(A8719)+1,4)</f>
        <v>1</v>
      </c>
      <c r="E8719">
        <f>VLOOKUP(A8719,'Step 1.4 CNY OAT'!$A$1:$B$8761,2)</f>
        <v>36</v>
      </c>
      <c r="F8719" s="11">
        <f ca="1">('Step 3. Regression'!$B$18*E8719^2+'Step 3. Regression'!$C$18*E8719+'Step 3. Regression'!$D$18)*C8719</f>
        <v>6.4458275763531816</v>
      </c>
      <c r="G8719" s="11">
        <f ca="1">('Step 3. Regression'!$G$18*E8719^2+'Step 3. Regression'!$H$18*E8719+'Step 3. Regression'!$I$18)*D8719</f>
        <v>3.0968021782742885</v>
      </c>
    </row>
    <row r="8720" spans="1:7" x14ac:dyDescent="0.25">
      <c r="A8720" s="8">
        <f>IF(ISBLANK('Step 1.4 CNY OAT'!A8720),"-",'Step 1.4 CNY OAT'!A8720)</f>
        <v>43464.25</v>
      </c>
      <c r="B8720" s="26">
        <f t="shared" si="154"/>
        <v>363</v>
      </c>
      <c r="C8720" s="67" cm="1">
        <f t="array" ref="C8720">INDEX('Step 5. Daily Avg Schedule Calc'!$A$2:$D$169,(WEEKDAY(A8720)-1)*24+HOUR(A8720)+1,3)</f>
        <v>1</v>
      </c>
      <c r="D8720" s="67" cm="1">
        <f t="array" ref="D8720">INDEX('Step 5. Daily Avg Schedule Calc'!$A$2:$D$169,(WEEKDAY(A8720)-1)*24+HOUR(A8720)+1,4)</f>
        <v>1</v>
      </c>
      <c r="E8720">
        <f>VLOOKUP(A8720,'Step 1.4 CNY OAT'!$A$1:$B$8761,2)</f>
        <v>36</v>
      </c>
      <c r="F8720" s="11">
        <f ca="1">('Step 3. Regression'!$B$18*E8720^2+'Step 3. Regression'!$C$18*E8720+'Step 3. Regression'!$D$18)*C8720</f>
        <v>6.4458275763531816</v>
      </c>
      <c r="G8720" s="11">
        <f ca="1">('Step 3. Regression'!$G$18*E8720^2+'Step 3. Regression'!$H$18*E8720+'Step 3. Regression'!$I$18)*D8720</f>
        <v>3.0968021782742885</v>
      </c>
    </row>
    <row r="8721" spans="1:7" x14ac:dyDescent="0.25">
      <c r="A8721" s="8">
        <f>IF(ISBLANK('Step 1.4 CNY OAT'!A8721),"-",'Step 1.4 CNY OAT'!A8721)</f>
        <v>43464.291666666664</v>
      </c>
      <c r="B8721" s="26">
        <f t="shared" si="154"/>
        <v>363</v>
      </c>
      <c r="C8721" s="67" cm="1">
        <f t="array" ref="C8721">INDEX('Step 5. Daily Avg Schedule Calc'!$A$2:$D$169,(WEEKDAY(A8721)-1)*24+HOUR(A8721)+1,3)</f>
        <v>1</v>
      </c>
      <c r="D8721" s="67" cm="1">
        <f t="array" ref="D8721">INDEX('Step 5. Daily Avg Schedule Calc'!$A$2:$D$169,(WEEKDAY(A8721)-1)*24+HOUR(A8721)+1,4)</f>
        <v>1</v>
      </c>
      <c r="E8721">
        <f>VLOOKUP(A8721,'Step 1.4 CNY OAT'!$A$1:$B$8761,2)</f>
        <v>35</v>
      </c>
      <c r="F8721" s="11">
        <f ca="1">('Step 3. Regression'!$B$18*E8721^2+'Step 3. Regression'!$C$18*E8721+'Step 3. Regression'!$D$18)*C8721</f>
        <v>6.5542951953097575</v>
      </c>
      <c r="G8721" s="11">
        <f ca="1">('Step 3. Regression'!$G$18*E8721^2+'Step 3. Regression'!$H$18*E8721+'Step 3. Regression'!$I$18)*D8721</f>
        <v>3.1295252284093174</v>
      </c>
    </row>
    <row r="8722" spans="1:7" x14ac:dyDescent="0.25">
      <c r="A8722" s="8">
        <f>IF(ISBLANK('Step 1.4 CNY OAT'!A8722),"-",'Step 1.4 CNY OAT'!A8722)</f>
        <v>43464.333333333336</v>
      </c>
      <c r="B8722" s="26">
        <f t="shared" si="154"/>
        <v>363</v>
      </c>
      <c r="C8722" s="67" cm="1">
        <f t="array" ref="C8722">INDEX('Step 5. Daily Avg Schedule Calc'!$A$2:$D$169,(WEEKDAY(A8722)-1)*24+HOUR(A8722)+1,3)</f>
        <v>1</v>
      </c>
      <c r="D8722" s="67" cm="1">
        <f t="array" ref="D8722">INDEX('Step 5. Daily Avg Schedule Calc'!$A$2:$D$169,(WEEKDAY(A8722)-1)*24+HOUR(A8722)+1,4)</f>
        <v>1</v>
      </c>
      <c r="E8722">
        <f>VLOOKUP(A8722,'Step 1.4 CNY OAT'!$A$1:$B$8761,2)</f>
        <v>36</v>
      </c>
      <c r="F8722" s="11">
        <f ca="1">('Step 3. Regression'!$B$18*E8722^2+'Step 3. Regression'!$C$18*E8722+'Step 3. Regression'!$D$18)*C8722</f>
        <v>6.4458275763531816</v>
      </c>
      <c r="G8722" s="11">
        <f ca="1">('Step 3. Regression'!$G$18*E8722^2+'Step 3. Regression'!$H$18*E8722+'Step 3. Regression'!$I$18)*D8722</f>
        <v>3.0968021782742885</v>
      </c>
    </row>
    <row r="8723" spans="1:7" x14ac:dyDescent="0.25">
      <c r="A8723" s="8">
        <f>IF(ISBLANK('Step 1.4 CNY OAT'!A8723),"-",'Step 1.4 CNY OAT'!A8723)</f>
        <v>43464.375</v>
      </c>
      <c r="B8723" s="26">
        <f t="shared" si="154"/>
        <v>363</v>
      </c>
      <c r="C8723" s="67" cm="1">
        <f t="array" ref="C8723">INDEX('Step 5. Daily Avg Schedule Calc'!$A$2:$D$169,(WEEKDAY(A8723)-1)*24+HOUR(A8723)+1,3)</f>
        <v>1</v>
      </c>
      <c r="D8723" s="67" cm="1">
        <f t="array" ref="D8723">INDEX('Step 5. Daily Avg Schedule Calc'!$A$2:$D$169,(WEEKDAY(A8723)-1)*24+HOUR(A8723)+1,4)</f>
        <v>1</v>
      </c>
      <c r="E8723">
        <f>VLOOKUP(A8723,'Step 1.4 CNY OAT'!$A$1:$B$8761,2)</f>
        <v>34</v>
      </c>
      <c r="F8723" s="11">
        <f ca="1">('Step 3. Regression'!$B$18*E8723^2+'Step 3. Regression'!$C$18*E8723+'Step 3. Regression'!$D$18)*C8723</f>
        <v>6.6676129496622512</v>
      </c>
      <c r="G8723" s="11">
        <f ca="1">('Step 3. Regression'!$G$18*E8723^2+'Step 3. Regression'!$H$18*E8723+'Step 3. Regression'!$I$18)*D8723</f>
        <v>3.1634956041988254</v>
      </c>
    </row>
    <row r="8724" spans="1:7" x14ac:dyDescent="0.25">
      <c r="A8724" s="8">
        <f>IF(ISBLANK('Step 1.4 CNY OAT'!A8724),"-",'Step 1.4 CNY OAT'!A8724)</f>
        <v>43464.416666666664</v>
      </c>
      <c r="B8724" s="26">
        <f t="shared" si="154"/>
        <v>363</v>
      </c>
      <c r="C8724" s="67" cm="1">
        <f t="array" ref="C8724">INDEX('Step 5. Daily Avg Schedule Calc'!$A$2:$D$169,(WEEKDAY(A8724)-1)*24+HOUR(A8724)+1,3)</f>
        <v>1</v>
      </c>
      <c r="D8724" s="67" cm="1">
        <f t="array" ref="D8724">INDEX('Step 5. Daily Avg Schedule Calc'!$A$2:$D$169,(WEEKDAY(A8724)-1)*24+HOUR(A8724)+1,4)</f>
        <v>1</v>
      </c>
      <c r="E8724">
        <f>VLOOKUP(A8724,'Step 1.4 CNY OAT'!$A$1:$B$8761,2)</f>
        <v>33</v>
      </c>
      <c r="F8724" s="11">
        <f ca="1">('Step 3. Regression'!$B$18*E8724^2+'Step 3. Regression'!$C$18*E8724+'Step 3. Regression'!$D$18)*C8724</f>
        <v>6.78578083941066</v>
      </c>
      <c r="G8724" s="11">
        <f ca="1">('Step 3. Regression'!$G$18*E8724^2+'Step 3. Regression'!$H$18*E8724+'Step 3. Regression'!$I$18)*D8724</f>
        <v>3.1987133056428125</v>
      </c>
    </row>
    <row r="8725" spans="1:7" x14ac:dyDescent="0.25">
      <c r="A8725" s="8">
        <f>IF(ISBLANK('Step 1.4 CNY OAT'!A8725),"-",'Step 1.4 CNY OAT'!A8725)</f>
        <v>43464.458333333336</v>
      </c>
      <c r="B8725" s="26">
        <f t="shared" si="154"/>
        <v>363</v>
      </c>
      <c r="C8725" s="67" cm="1">
        <f t="array" ref="C8725">INDEX('Step 5. Daily Avg Schedule Calc'!$A$2:$D$169,(WEEKDAY(A8725)-1)*24+HOUR(A8725)+1,3)</f>
        <v>1</v>
      </c>
      <c r="D8725" s="67" cm="1">
        <f t="array" ref="D8725">INDEX('Step 5. Daily Avg Schedule Calc'!$A$2:$D$169,(WEEKDAY(A8725)-1)*24+HOUR(A8725)+1,4)</f>
        <v>1</v>
      </c>
      <c r="E8725">
        <f>VLOOKUP(A8725,'Step 1.4 CNY OAT'!$A$1:$B$8761,2)</f>
        <v>34</v>
      </c>
      <c r="F8725" s="11">
        <f ca="1">('Step 3. Regression'!$B$18*E8725^2+'Step 3. Regression'!$C$18*E8725+'Step 3. Regression'!$D$18)*C8725</f>
        <v>6.6676129496622512</v>
      </c>
      <c r="G8725" s="11">
        <f ca="1">('Step 3. Regression'!$G$18*E8725^2+'Step 3. Regression'!$H$18*E8725+'Step 3. Regression'!$I$18)*D8725</f>
        <v>3.1634956041988254</v>
      </c>
    </row>
    <row r="8726" spans="1:7" x14ac:dyDescent="0.25">
      <c r="A8726" s="8">
        <f>IF(ISBLANK('Step 1.4 CNY OAT'!A8726),"-",'Step 1.4 CNY OAT'!A8726)</f>
        <v>43464.5</v>
      </c>
      <c r="B8726" s="26">
        <f t="shared" si="154"/>
        <v>363</v>
      </c>
      <c r="C8726" s="67" cm="1">
        <f t="array" ref="C8726">INDEX('Step 5. Daily Avg Schedule Calc'!$A$2:$D$169,(WEEKDAY(A8726)-1)*24+HOUR(A8726)+1,3)</f>
        <v>1</v>
      </c>
      <c r="D8726" s="67" cm="1">
        <f t="array" ref="D8726">INDEX('Step 5. Daily Avg Schedule Calc'!$A$2:$D$169,(WEEKDAY(A8726)-1)*24+HOUR(A8726)+1,4)</f>
        <v>1</v>
      </c>
      <c r="E8726">
        <f>VLOOKUP(A8726,'Step 1.4 CNY OAT'!$A$1:$B$8761,2)</f>
        <v>34</v>
      </c>
      <c r="F8726" s="11">
        <f ca="1">('Step 3. Regression'!$B$18*E8726^2+'Step 3. Regression'!$C$18*E8726+'Step 3. Regression'!$D$18)*C8726</f>
        <v>6.6676129496622512</v>
      </c>
      <c r="G8726" s="11">
        <f ca="1">('Step 3. Regression'!$G$18*E8726^2+'Step 3. Regression'!$H$18*E8726+'Step 3. Regression'!$I$18)*D8726</f>
        <v>3.1634956041988254</v>
      </c>
    </row>
    <row r="8727" spans="1:7" x14ac:dyDescent="0.25">
      <c r="A8727" s="8">
        <f>IF(ISBLANK('Step 1.4 CNY OAT'!A8727),"-",'Step 1.4 CNY OAT'!A8727)</f>
        <v>43464.541666666664</v>
      </c>
      <c r="B8727" s="26">
        <f t="shared" si="154"/>
        <v>363</v>
      </c>
      <c r="C8727" s="67" cm="1">
        <f t="array" ref="C8727">INDEX('Step 5. Daily Avg Schedule Calc'!$A$2:$D$169,(WEEKDAY(A8727)-1)*24+HOUR(A8727)+1,3)</f>
        <v>1</v>
      </c>
      <c r="D8727" s="67" cm="1">
        <f t="array" ref="D8727">INDEX('Step 5. Daily Avg Schedule Calc'!$A$2:$D$169,(WEEKDAY(A8727)-1)*24+HOUR(A8727)+1,4)</f>
        <v>1</v>
      </c>
      <c r="E8727">
        <f>VLOOKUP(A8727,'Step 1.4 CNY OAT'!$A$1:$B$8761,2)</f>
        <v>35</v>
      </c>
      <c r="F8727" s="11">
        <f ca="1">('Step 3. Regression'!$B$18*E8727^2+'Step 3. Regression'!$C$18*E8727+'Step 3. Regression'!$D$18)*C8727</f>
        <v>6.5542951953097575</v>
      </c>
      <c r="G8727" s="11">
        <f ca="1">('Step 3. Regression'!$G$18*E8727^2+'Step 3. Regression'!$H$18*E8727+'Step 3. Regression'!$I$18)*D8727</f>
        <v>3.1295252284093174</v>
      </c>
    </row>
    <row r="8728" spans="1:7" x14ac:dyDescent="0.25">
      <c r="A8728" s="8">
        <f>IF(ISBLANK('Step 1.4 CNY OAT'!A8728),"-",'Step 1.4 CNY OAT'!A8728)</f>
        <v>43464.583333333336</v>
      </c>
      <c r="B8728" s="26">
        <f t="shared" si="154"/>
        <v>363</v>
      </c>
      <c r="C8728" s="67" cm="1">
        <f t="array" ref="C8728">INDEX('Step 5. Daily Avg Schedule Calc'!$A$2:$D$169,(WEEKDAY(A8728)-1)*24+HOUR(A8728)+1,3)</f>
        <v>1</v>
      </c>
      <c r="D8728" s="67" cm="1">
        <f t="array" ref="D8728">INDEX('Step 5. Daily Avg Schedule Calc'!$A$2:$D$169,(WEEKDAY(A8728)-1)*24+HOUR(A8728)+1,4)</f>
        <v>1</v>
      </c>
      <c r="E8728">
        <f>VLOOKUP(A8728,'Step 1.4 CNY OAT'!$A$1:$B$8761,2)</f>
        <v>37</v>
      </c>
      <c r="F8728" s="11">
        <f ca="1">('Step 3. Regression'!$B$18*E8728^2+'Step 3. Regression'!$C$18*E8728+'Step 3. Regression'!$D$18)*C8728</f>
        <v>6.3422100927925218</v>
      </c>
      <c r="G8728" s="11">
        <f ca="1">('Step 3. Regression'!$G$18*E8728^2+'Step 3. Regression'!$H$18*E8728+'Step 3. Regression'!$I$18)*D8728</f>
        <v>3.0653264537937401</v>
      </c>
    </row>
    <row r="8729" spans="1:7" x14ac:dyDescent="0.25">
      <c r="A8729" s="8">
        <f>IF(ISBLANK('Step 1.4 CNY OAT'!A8729),"-",'Step 1.4 CNY OAT'!A8729)</f>
        <v>43464.625</v>
      </c>
      <c r="B8729" s="26">
        <f t="shared" si="154"/>
        <v>363</v>
      </c>
      <c r="C8729" s="67" cm="1">
        <f t="array" ref="C8729">INDEX('Step 5. Daily Avg Schedule Calc'!$A$2:$D$169,(WEEKDAY(A8729)-1)*24+HOUR(A8729)+1,3)</f>
        <v>1</v>
      </c>
      <c r="D8729" s="67" cm="1">
        <f t="array" ref="D8729">INDEX('Step 5. Daily Avg Schedule Calc'!$A$2:$D$169,(WEEKDAY(A8729)-1)*24+HOUR(A8729)+1,4)</f>
        <v>1</v>
      </c>
      <c r="E8729">
        <f>VLOOKUP(A8729,'Step 1.4 CNY OAT'!$A$1:$B$8761,2)</f>
        <v>38</v>
      </c>
      <c r="F8729" s="11">
        <f ca="1">('Step 3. Regression'!$B$18*E8729^2+'Step 3. Regression'!$C$18*E8729+'Step 3. Regression'!$D$18)*C8729</f>
        <v>6.2434427446277798</v>
      </c>
      <c r="G8729" s="11">
        <f ca="1">('Step 3. Regression'!$G$18*E8729^2+'Step 3. Regression'!$H$18*E8729+'Step 3. Regression'!$I$18)*D8729</f>
        <v>3.0350980549676709</v>
      </c>
    </row>
    <row r="8730" spans="1:7" x14ac:dyDescent="0.25">
      <c r="A8730" s="8">
        <f>IF(ISBLANK('Step 1.4 CNY OAT'!A8730),"-",'Step 1.4 CNY OAT'!A8730)</f>
        <v>43464.666666666664</v>
      </c>
      <c r="B8730" s="26">
        <f t="shared" si="154"/>
        <v>363</v>
      </c>
      <c r="C8730" s="67" cm="1">
        <f t="array" ref="C8730">INDEX('Step 5. Daily Avg Schedule Calc'!$A$2:$D$169,(WEEKDAY(A8730)-1)*24+HOUR(A8730)+1,3)</f>
        <v>1</v>
      </c>
      <c r="D8730" s="67" cm="1">
        <f t="array" ref="D8730">INDEX('Step 5. Daily Avg Schedule Calc'!$A$2:$D$169,(WEEKDAY(A8730)-1)*24+HOUR(A8730)+1,4)</f>
        <v>1</v>
      </c>
      <c r="E8730">
        <f>VLOOKUP(A8730,'Step 1.4 CNY OAT'!$A$1:$B$8761,2)</f>
        <v>38</v>
      </c>
      <c r="F8730" s="11">
        <f ca="1">('Step 3. Regression'!$B$18*E8730^2+'Step 3. Regression'!$C$18*E8730+'Step 3. Regression'!$D$18)*C8730</f>
        <v>6.2434427446277798</v>
      </c>
      <c r="G8730" s="11">
        <f ca="1">('Step 3. Regression'!$G$18*E8730^2+'Step 3. Regression'!$H$18*E8730+'Step 3. Regression'!$I$18)*D8730</f>
        <v>3.0350980549676709</v>
      </c>
    </row>
    <row r="8731" spans="1:7" x14ac:dyDescent="0.25">
      <c r="A8731" s="8">
        <f>IF(ISBLANK('Step 1.4 CNY OAT'!A8731),"-",'Step 1.4 CNY OAT'!A8731)</f>
        <v>43464.708333333336</v>
      </c>
      <c r="B8731" s="26">
        <f t="shared" si="154"/>
        <v>363</v>
      </c>
      <c r="C8731" s="67" cm="1">
        <f t="array" ref="C8731">INDEX('Step 5. Daily Avg Schedule Calc'!$A$2:$D$169,(WEEKDAY(A8731)-1)*24+HOUR(A8731)+1,3)</f>
        <v>1</v>
      </c>
      <c r="D8731" s="67" cm="1">
        <f t="array" ref="D8731">INDEX('Step 5. Daily Avg Schedule Calc'!$A$2:$D$169,(WEEKDAY(A8731)-1)*24+HOUR(A8731)+1,4)</f>
        <v>1</v>
      </c>
      <c r="E8731">
        <f>VLOOKUP(A8731,'Step 1.4 CNY OAT'!$A$1:$B$8761,2)</f>
        <v>38</v>
      </c>
      <c r="F8731" s="11">
        <f ca="1">('Step 3. Regression'!$B$18*E8731^2+'Step 3. Regression'!$C$18*E8731+'Step 3. Regression'!$D$18)*C8731</f>
        <v>6.2434427446277798</v>
      </c>
      <c r="G8731" s="11">
        <f ca="1">('Step 3. Regression'!$G$18*E8731^2+'Step 3. Regression'!$H$18*E8731+'Step 3. Regression'!$I$18)*D8731</f>
        <v>3.0350980549676709</v>
      </c>
    </row>
    <row r="8732" spans="1:7" x14ac:dyDescent="0.25">
      <c r="A8732" s="8">
        <f>IF(ISBLANK('Step 1.4 CNY OAT'!A8732),"-",'Step 1.4 CNY OAT'!A8732)</f>
        <v>43464.75</v>
      </c>
      <c r="B8732" s="26">
        <f t="shared" si="154"/>
        <v>363</v>
      </c>
      <c r="C8732" s="67" cm="1">
        <f t="array" ref="C8732">INDEX('Step 5. Daily Avg Schedule Calc'!$A$2:$D$169,(WEEKDAY(A8732)-1)*24+HOUR(A8732)+1,3)</f>
        <v>1</v>
      </c>
      <c r="D8732" s="67" cm="1">
        <f t="array" ref="D8732">INDEX('Step 5. Daily Avg Schedule Calc'!$A$2:$D$169,(WEEKDAY(A8732)-1)*24+HOUR(A8732)+1,4)</f>
        <v>1</v>
      </c>
      <c r="E8732">
        <f>VLOOKUP(A8732,'Step 1.4 CNY OAT'!$A$1:$B$8761,2)</f>
        <v>38</v>
      </c>
      <c r="F8732" s="11">
        <f ca="1">('Step 3. Regression'!$B$18*E8732^2+'Step 3. Regression'!$C$18*E8732+'Step 3. Regression'!$D$18)*C8732</f>
        <v>6.2434427446277798</v>
      </c>
      <c r="G8732" s="11">
        <f ca="1">('Step 3. Regression'!$G$18*E8732^2+'Step 3. Regression'!$H$18*E8732+'Step 3. Regression'!$I$18)*D8732</f>
        <v>3.0350980549676709</v>
      </c>
    </row>
    <row r="8733" spans="1:7" x14ac:dyDescent="0.25">
      <c r="A8733" s="8">
        <f>IF(ISBLANK('Step 1.4 CNY OAT'!A8733),"-",'Step 1.4 CNY OAT'!A8733)</f>
        <v>43464.791666666664</v>
      </c>
      <c r="B8733" s="26">
        <f t="shared" si="154"/>
        <v>363</v>
      </c>
      <c r="C8733" s="67" cm="1">
        <f t="array" ref="C8733">INDEX('Step 5. Daily Avg Schedule Calc'!$A$2:$D$169,(WEEKDAY(A8733)-1)*24+HOUR(A8733)+1,3)</f>
        <v>1</v>
      </c>
      <c r="D8733" s="67" cm="1">
        <f t="array" ref="D8733">INDEX('Step 5. Daily Avg Schedule Calc'!$A$2:$D$169,(WEEKDAY(A8733)-1)*24+HOUR(A8733)+1,4)</f>
        <v>1</v>
      </c>
      <c r="E8733">
        <f>VLOOKUP(A8733,'Step 1.4 CNY OAT'!$A$1:$B$8761,2)</f>
        <v>38</v>
      </c>
      <c r="F8733" s="11">
        <f ca="1">('Step 3. Regression'!$B$18*E8733^2+'Step 3. Regression'!$C$18*E8733+'Step 3. Regression'!$D$18)*C8733</f>
        <v>6.2434427446277798</v>
      </c>
      <c r="G8733" s="11">
        <f ca="1">('Step 3. Regression'!$G$18*E8733^2+'Step 3. Regression'!$H$18*E8733+'Step 3. Regression'!$I$18)*D8733</f>
        <v>3.0350980549676709</v>
      </c>
    </row>
    <row r="8734" spans="1:7" x14ac:dyDescent="0.25">
      <c r="A8734" s="8">
        <f>IF(ISBLANK('Step 1.4 CNY OAT'!A8734),"-",'Step 1.4 CNY OAT'!A8734)</f>
        <v>43464.833333333336</v>
      </c>
      <c r="B8734" s="26">
        <f t="shared" si="154"/>
        <v>363</v>
      </c>
      <c r="C8734" s="67" cm="1">
        <f t="array" ref="C8734">INDEX('Step 5. Daily Avg Schedule Calc'!$A$2:$D$169,(WEEKDAY(A8734)-1)*24+HOUR(A8734)+1,3)</f>
        <v>1</v>
      </c>
      <c r="D8734" s="67" cm="1">
        <f t="array" ref="D8734">INDEX('Step 5. Daily Avg Schedule Calc'!$A$2:$D$169,(WEEKDAY(A8734)-1)*24+HOUR(A8734)+1,4)</f>
        <v>1</v>
      </c>
      <c r="E8734">
        <f>VLOOKUP(A8734,'Step 1.4 CNY OAT'!$A$1:$B$8761,2)</f>
        <v>39</v>
      </c>
      <c r="F8734" s="11">
        <f ca="1">('Step 3. Regression'!$B$18*E8734^2+'Step 3. Regression'!$C$18*E8734+'Step 3. Regression'!$D$18)*C8734</f>
        <v>6.149525531858953</v>
      </c>
      <c r="G8734" s="11">
        <f ca="1">('Step 3. Regression'!$G$18*E8734^2+'Step 3. Regression'!$H$18*E8734+'Step 3. Regression'!$I$18)*D8734</f>
        <v>3.0061169817960809</v>
      </c>
    </row>
    <row r="8735" spans="1:7" x14ac:dyDescent="0.25">
      <c r="A8735" s="8">
        <f>IF(ISBLANK('Step 1.4 CNY OAT'!A8735),"-",'Step 1.4 CNY OAT'!A8735)</f>
        <v>43464.875</v>
      </c>
      <c r="B8735" s="26">
        <f t="shared" si="154"/>
        <v>363</v>
      </c>
      <c r="C8735" s="67" cm="1">
        <f t="array" ref="C8735">INDEX('Step 5. Daily Avg Schedule Calc'!$A$2:$D$169,(WEEKDAY(A8735)-1)*24+HOUR(A8735)+1,3)</f>
        <v>1</v>
      </c>
      <c r="D8735" s="67" cm="1">
        <f t="array" ref="D8735">INDEX('Step 5. Daily Avg Schedule Calc'!$A$2:$D$169,(WEEKDAY(A8735)-1)*24+HOUR(A8735)+1,4)</f>
        <v>1</v>
      </c>
      <c r="E8735">
        <f>VLOOKUP(A8735,'Step 1.4 CNY OAT'!$A$1:$B$8761,2)</f>
        <v>39</v>
      </c>
      <c r="F8735" s="11">
        <f ca="1">('Step 3. Regression'!$B$18*E8735^2+'Step 3. Regression'!$C$18*E8735+'Step 3. Regression'!$D$18)*C8735</f>
        <v>6.149525531858953</v>
      </c>
      <c r="G8735" s="11">
        <f ca="1">('Step 3. Regression'!$G$18*E8735^2+'Step 3. Regression'!$H$18*E8735+'Step 3. Regression'!$I$18)*D8735</f>
        <v>3.0061169817960809</v>
      </c>
    </row>
    <row r="8736" spans="1:7" x14ac:dyDescent="0.25">
      <c r="A8736" s="8">
        <f>IF(ISBLANK('Step 1.4 CNY OAT'!A8736),"-",'Step 1.4 CNY OAT'!A8736)</f>
        <v>43464.916666666664</v>
      </c>
      <c r="B8736" s="26">
        <f t="shared" si="154"/>
        <v>363</v>
      </c>
      <c r="C8736" s="67" cm="1">
        <f t="array" ref="C8736">INDEX('Step 5. Daily Avg Schedule Calc'!$A$2:$D$169,(WEEKDAY(A8736)-1)*24+HOUR(A8736)+1,3)</f>
        <v>1</v>
      </c>
      <c r="D8736" s="67" cm="1">
        <f t="array" ref="D8736">INDEX('Step 5. Daily Avg Schedule Calc'!$A$2:$D$169,(WEEKDAY(A8736)-1)*24+HOUR(A8736)+1,4)</f>
        <v>1</v>
      </c>
      <c r="E8736">
        <f>VLOOKUP(A8736,'Step 1.4 CNY OAT'!$A$1:$B$8761,2)</f>
        <v>39</v>
      </c>
      <c r="F8736" s="11">
        <f ca="1">('Step 3. Regression'!$B$18*E8736^2+'Step 3. Regression'!$C$18*E8736+'Step 3. Regression'!$D$18)*C8736</f>
        <v>6.149525531858953</v>
      </c>
      <c r="G8736" s="11">
        <f ca="1">('Step 3. Regression'!$G$18*E8736^2+'Step 3. Regression'!$H$18*E8736+'Step 3. Regression'!$I$18)*D8736</f>
        <v>3.0061169817960809</v>
      </c>
    </row>
    <row r="8737" spans="1:7" x14ac:dyDescent="0.25">
      <c r="A8737" s="8">
        <f>IF(ISBLANK('Step 1.4 CNY OAT'!A8737),"-",'Step 1.4 CNY OAT'!A8737)</f>
        <v>43464.958333333336</v>
      </c>
      <c r="B8737" s="26">
        <f t="shared" si="154"/>
        <v>363</v>
      </c>
      <c r="C8737" s="67" cm="1">
        <f t="array" ref="C8737">INDEX('Step 5. Daily Avg Schedule Calc'!$A$2:$D$169,(WEEKDAY(A8737)-1)*24+HOUR(A8737)+1,3)</f>
        <v>1</v>
      </c>
      <c r="D8737" s="67" cm="1">
        <f t="array" ref="D8737">INDEX('Step 5. Daily Avg Schedule Calc'!$A$2:$D$169,(WEEKDAY(A8737)-1)*24+HOUR(A8737)+1,4)</f>
        <v>1</v>
      </c>
      <c r="E8737">
        <f>VLOOKUP(A8737,'Step 1.4 CNY OAT'!$A$1:$B$8761,2)</f>
        <v>39</v>
      </c>
      <c r="F8737" s="11">
        <f ca="1">('Step 3. Regression'!$B$18*E8737^2+'Step 3. Regression'!$C$18*E8737+'Step 3. Regression'!$D$18)*C8737</f>
        <v>6.149525531858953</v>
      </c>
      <c r="G8737" s="11">
        <f ca="1">('Step 3. Regression'!$G$18*E8737^2+'Step 3. Regression'!$H$18*E8737+'Step 3. Regression'!$I$18)*D8737</f>
        <v>3.0061169817960809</v>
      </c>
    </row>
    <row r="8738" spans="1:7" x14ac:dyDescent="0.25">
      <c r="A8738" s="8">
        <f>IF(ISBLANK('Step 1.4 CNY OAT'!A8738),"-",'Step 1.4 CNY OAT'!A8738)</f>
        <v>43465</v>
      </c>
      <c r="B8738" s="26">
        <f t="shared" si="154"/>
        <v>364</v>
      </c>
      <c r="C8738" s="67" cm="1">
        <f t="array" ref="C8738">INDEX('Step 5. Daily Avg Schedule Calc'!$A$2:$D$169,(WEEKDAY(A8738)-1)*24+HOUR(A8738)+1,3)</f>
        <v>1</v>
      </c>
      <c r="D8738" s="67" cm="1">
        <f t="array" ref="D8738">INDEX('Step 5. Daily Avg Schedule Calc'!$A$2:$D$169,(WEEKDAY(A8738)-1)*24+HOUR(A8738)+1,4)</f>
        <v>1</v>
      </c>
      <c r="E8738">
        <f>VLOOKUP(A8738,'Step 1.4 CNY OAT'!$A$1:$B$8761,2)</f>
        <v>39</v>
      </c>
      <c r="F8738" s="11">
        <f ca="1">('Step 3. Regression'!$B$18*E8738^2+'Step 3. Regression'!$C$18*E8738+'Step 3. Regression'!$D$18)*C8738</f>
        <v>6.149525531858953</v>
      </c>
      <c r="G8738" s="11">
        <f ca="1">('Step 3. Regression'!$G$18*E8738^2+'Step 3. Regression'!$H$18*E8738+'Step 3. Regression'!$I$18)*D8738</f>
        <v>3.0061169817960809</v>
      </c>
    </row>
    <row r="8739" spans="1:7" x14ac:dyDescent="0.25">
      <c r="A8739" s="8">
        <f>IF(ISBLANK('Step 1.4 CNY OAT'!A8739),"-",'Step 1.4 CNY OAT'!A8739)</f>
        <v>43465.041666666664</v>
      </c>
      <c r="B8739" s="26">
        <f t="shared" si="154"/>
        <v>364</v>
      </c>
      <c r="C8739" s="67" cm="1">
        <f t="array" ref="C8739">INDEX('Step 5. Daily Avg Schedule Calc'!$A$2:$D$169,(WEEKDAY(A8739)-1)*24+HOUR(A8739)+1,3)</f>
        <v>1</v>
      </c>
      <c r="D8739" s="67" cm="1">
        <f t="array" ref="D8739">INDEX('Step 5. Daily Avg Schedule Calc'!$A$2:$D$169,(WEEKDAY(A8739)-1)*24+HOUR(A8739)+1,4)</f>
        <v>1</v>
      </c>
      <c r="E8739">
        <f>VLOOKUP(A8739,'Step 1.4 CNY OAT'!$A$1:$B$8761,2)</f>
        <v>40</v>
      </c>
      <c r="F8739" s="11">
        <f ca="1">('Step 3. Regression'!$B$18*E8739^2+'Step 3. Regression'!$C$18*E8739+'Step 3. Regression'!$D$18)*C8739</f>
        <v>6.0604584544860431</v>
      </c>
      <c r="G8739" s="11">
        <f ca="1">('Step 3. Regression'!$G$18*E8739^2+'Step 3. Regression'!$H$18*E8739+'Step 3. Regression'!$I$18)*D8739</f>
        <v>2.9783832342789713</v>
      </c>
    </row>
    <row r="8740" spans="1:7" x14ac:dyDescent="0.25">
      <c r="A8740" s="8">
        <f>IF(ISBLANK('Step 1.4 CNY OAT'!A8740),"-",'Step 1.4 CNY OAT'!A8740)</f>
        <v>43465.083333333336</v>
      </c>
      <c r="B8740" s="26">
        <f t="shared" si="154"/>
        <v>364</v>
      </c>
      <c r="C8740" s="67" cm="1">
        <f t="array" ref="C8740">INDEX('Step 5. Daily Avg Schedule Calc'!$A$2:$D$169,(WEEKDAY(A8740)-1)*24+HOUR(A8740)+1,3)</f>
        <v>1</v>
      </c>
      <c r="D8740" s="67" cm="1">
        <f t="array" ref="D8740">INDEX('Step 5. Daily Avg Schedule Calc'!$A$2:$D$169,(WEEKDAY(A8740)-1)*24+HOUR(A8740)+1,4)</f>
        <v>1</v>
      </c>
      <c r="E8740">
        <f>VLOOKUP(A8740,'Step 1.4 CNY OAT'!$A$1:$B$8761,2)</f>
        <v>39</v>
      </c>
      <c r="F8740" s="11">
        <f ca="1">('Step 3. Regression'!$B$18*E8740^2+'Step 3. Regression'!$C$18*E8740+'Step 3. Regression'!$D$18)*C8740</f>
        <v>6.149525531858953</v>
      </c>
      <c r="G8740" s="11">
        <f ca="1">('Step 3. Regression'!$G$18*E8740^2+'Step 3. Regression'!$H$18*E8740+'Step 3. Regression'!$I$18)*D8740</f>
        <v>3.0061169817960809</v>
      </c>
    </row>
    <row r="8741" spans="1:7" x14ac:dyDescent="0.25">
      <c r="A8741" s="8">
        <f>IF(ISBLANK('Step 1.4 CNY OAT'!A8741),"-",'Step 1.4 CNY OAT'!A8741)</f>
        <v>43465.125</v>
      </c>
      <c r="B8741" s="26">
        <f t="shared" si="154"/>
        <v>364</v>
      </c>
      <c r="C8741" s="67" cm="1">
        <f t="array" ref="C8741">INDEX('Step 5. Daily Avg Schedule Calc'!$A$2:$D$169,(WEEKDAY(A8741)-1)*24+HOUR(A8741)+1,3)</f>
        <v>1</v>
      </c>
      <c r="D8741" s="67" cm="1">
        <f t="array" ref="D8741">INDEX('Step 5. Daily Avg Schedule Calc'!$A$2:$D$169,(WEEKDAY(A8741)-1)*24+HOUR(A8741)+1,4)</f>
        <v>1</v>
      </c>
      <c r="E8741">
        <f>VLOOKUP(A8741,'Step 1.4 CNY OAT'!$A$1:$B$8761,2)</f>
        <v>39</v>
      </c>
      <c r="F8741" s="11">
        <f ca="1">('Step 3. Regression'!$B$18*E8741^2+'Step 3. Regression'!$C$18*E8741+'Step 3. Regression'!$D$18)*C8741</f>
        <v>6.149525531858953</v>
      </c>
      <c r="G8741" s="11">
        <f ca="1">('Step 3. Regression'!$G$18*E8741^2+'Step 3. Regression'!$H$18*E8741+'Step 3. Regression'!$I$18)*D8741</f>
        <v>3.0061169817960809</v>
      </c>
    </row>
    <row r="8742" spans="1:7" x14ac:dyDescent="0.25">
      <c r="A8742" s="8">
        <f>IF(ISBLANK('Step 1.4 CNY OAT'!A8742),"-",'Step 1.4 CNY OAT'!A8742)</f>
        <v>43465.166666666664</v>
      </c>
      <c r="B8742" s="26">
        <f t="shared" si="154"/>
        <v>364</v>
      </c>
      <c r="C8742" s="67" cm="1">
        <f t="array" ref="C8742">INDEX('Step 5. Daily Avg Schedule Calc'!$A$2:$D$169,(WEEKDAY(A8742)-1)*24+HOUR(A8742)+1,3)</f>
        <v>1</v>
      </c>
      <c r="D8742" s="67" cm="1">
        <f t="array" ref="D8742">INDEX('Step 5. Daily Avg Schedule Calc'!$A$2:$D$169,(WEEKDAY(A8742)-1)*24+HOUR(A8742)+1,4)</f>
        <v>1</v>
      </c>
      <c r="E8742">
        <f>VLOOKUP(A8742,'Step 1.4 CNY OAT'!$A$1:$B$8761,2)</f>
        <v>38</v>
      </c>
      <c r="F8742" s="11">
        <f ca="1">('Step 3. Regression'!$B$18*E8742^2+'Step 3. Regression'!$C$18*E8742+'Step 3. Regression'!$D$18)*C8742</f>
        <v>6.2434427446277798</v>
      </c>
      <c r="G8742" s="11">
        <f ca="1">('Step 3. Regression'!$G$18*E8742^2+'Step 3. Regression'!$H$18*E8742+'Step 3. Regression'!$I$18)*D8742</f>
        <v>3.0350980549676709</v>
      </c>
    </row>
    <row r="8743" spans="1:7" x14ac:dyDescent="0.25">
      <c r="A8743" s="8">
        <f>IF(ISBLANK('Step 1.4 CNY OAT'!A8743),"-",'Step 1.4 CNY OAT'!A8743)</f>
        <v>43465.208333333336</v>
      </c>
      <c r="B8743" s="26">
        <f t="shared" si="154"/>
        <v>364</v>
      </c>
      <c r="C8743" s="67" cm="1">
        <f t="array" ref="C8743">INDEX('Step 5. Daily Avg Schedule Calc'!$A$2:$D$169,(WEEKDAY(A8743)-1)*24+HOUR(A8743)+1,3)</f>
        <v>1</v>
      </c>
      <c r="D8743" s="67" cm="1">
        <f t="array" ref="D8743">INDEX('Step 5. Daily Avg Schedule Calc'!$A$2:$D$169,(WEEKDAY(A8743)-1)*24+HOUR(A8743)+1,4)</f>
        <v>1</v>
      </c>
      <c r="E8743">
        <f>VLOOKUP(A8743,'Step 1.4 CNY OAT'!$A$1:$B$8761,2)</f>
        <v>37</v>
      </c>
      <c r="F8743" s="11">
        <f ca="1">('Step 3. Regression'!$B$18*E8743^2+'Step 3. Regression'!$C$18*E8743+'Step 3. Regression'!$D$18)*C8743</f>
        <v>6.3422100927925218</v>
      </c>
      <c r="G8743" s="11">
        <f ca="1">('Step 3. Regression'!$G$18*E8743^2+'Step 3. Regression'!$H$18*E8743+'Step 3. Regression'!$I$18)*D8743</f>
        <v>3.0653264537937401</v>
      </c>
    </row>
    <row r="8744" spans="1:7" x14ac:dyDescent="0.25">
      <c r="A8744" s="8">
        <f>IF(ISBLANK('Step 1.4 CNY OAT'!A8744),"-",'Step 1.4 CNY OAT'!A8744)</f>
        <v>43465.25</v>
      </c>
      <c r="B8744" s="26">
        <f t="shared" si="154"/>
        <v>364</v>
      </c>
      <c r="C8744" s="67" cm="1">
        <f t="array" ref="C8744">INDEX('Step 5. Daily Avg Schedule Calc'!$A$2:$D$169,(WEEKDAY(A8744)-1)*24+HOUR(A8744)+1,3)</f>
        <v>1</v>
      </c>
      <c r="D8744" s="67" cm="1">
        <f t="array" ref="D8744">INDEX('Step 5. Daily Avg Schedule Calc'!$A$2:$D$169,(WEEKDAY(A8744)-1)*24+HOUR(A8744)+1,4)</f>
        <v>1</v>
      </c>
      <c r="E8744">
        <f>VLOOKUP(A8744,'Step 1.4 CNY OAT'!$A$1:$B$8761,2)</f>
        <v>36</v>
      </c>
      <c r="F8744" s="11">
        <f ca="1">('Step 3. Regression'!$B$18*E8744^2+'Step 3. Regression'!$C$18*E8744+'Step 3. Regression'!$D$18)*C8744</f>
        <v>6.4458275763531816</v>
      </c>
      <c r="G8744" s="11">
        <f ca="1">('Step 3. Regression'!$G$18*E8744^2+'Step 3. Regression'!$H$18*E8744+'Step 3. Regression'!$I$18)*D8744</f>
        <v>3.0968021782742885</v>
      </c>
    </row>
    <row r="8745" spans="1:7" x14ac:dyDescent="0.25">
      <c r="A8745" s="8">
        <f>IF(ISBLANK('Step 1.4 CNY OAT'!A8745),"-",'Step 1.4 CNY OAT'!A8745)</f>
        <v>43465.291666666664</v>
      </c>
      <c r="B8745" s="26">
        <f t="shared" si="154"/>
        <v>364</v>
      </c>
      <c r="C8745" s="67" cm="1">
        <f t="array" ref="C8745">INDEX('Step 5. Daily Avg Schedule Calc'!$A$2:$D$169,(WEEKDAY(A8745)-1)*24+HOUR(A8745)+1,3)</f>
        <v>1</v>
      </c>
      <c r="D8745" s="67" cm="1">
        <f t="array" ref="D8745">INDEX('Step 5. Daily Avg Schedule Calc'!$A$2:$D$169,(WEEKDAY(A8745)-1)*24+HOUR(A8745)+1,4)</f>
        <v>1</v>
      </c>
      <c r="E8745">
        <f>VLOOKUP(A8745,'Step 1.4 CNY OAT'!$A$1:$B$8761,2)</f>
        <v>36</v>
      </c>
      <c r="F8745" s="11">
        <f ca="1">('Step 3. Regression'!$B$18*E8745^2+'Step 3. Regression'!$C$18*E8745+'Step 3. Regression'!$D$18)*C8745</f>
        <v>6.4458275763531816</v>
      </c>
      <c r="G8745" s="11">
        <f ca="1">('Step 3. Regression'!$G$18*E8745^2+'Step 3. Regression'!$H$18*E8745+'Step 3. Regression'!$I$18)*D8745</f>
        <v>3.0968021782742885</v>
      </c>
    </row>
    <row r="8746" spans="1:7" x14ac:dyDescent="0.25">
      <c r="A8746" s="8">
        <f>IF(ISBLANK('Step 1.4 CNY OAT'!A8746),"-",'Step 1.4 CNY OAT'!A8746)</f>
        <v>43465.333333333336</v>
      </c>
      <c r="B8746" s="26">
        <f t="shared" si="154"/>
        <v>364</v>
      </c>
      <c r="C8746" s="67" cm="1">
        <f t="array" ref="C8746">INDEX('Step 5. Daily Avg Schedule Calc'!$A$2:$D$169,(WEEKDAY(A8746)-1)*24+HOUR(A8746)+1,3)</f>
        <v>1</v>
      </c>
      <c r="D8746" s="67" cm="1">
        <f t="array" ref="D8746">INDEX('Step 5. Daily Avg Schedule Calc'!$A$2:$D$169,(WEEKDAY(A8746)-1)*24+HOUR(A8746)+1,4)</f>
        <v>1</v>
      </c>
      <c r="E8746">
        <f>VLOOKUP(A8746,'Step 1.4 CNY OAT'!$A$1:$B$8761,2)</f>
        <v>37</v>
      </c>
      <c r="F8746" s="11">
        <f ca="1">('Step 3. Regression'!$B$18*E8746^2+'Step 3. Regression'!$C$18*E8746+'Step 3. Regression'!$D$18)*C8746</f>
        <v>6.3422100927925218</v>
      </c>
      <c r="G8746" s="11">
        <f ca="1">('Step 3. Regression'!$G$18*E8746^2+'Step 3. Regression'!$H$18*E8746+'Step 3. Regression'!$I$18)*D8746</f>
        <v>3.0653264537937401</v>
      </c>
    </row>
    <row r="8747" spans="1:7" x14ac:dyDescent="0.25">
      <c r="A8747" s="8">
        <f>IF(ISBLANK('Step 1.4 CNY OAT'!A8747),"-",'Step 1.4 CNY OAT'!A8747)</f>
        <v>43465.375</v>
      </c>
      <c r="B8747" s="26">
        <f t="shared" si="154"/>
        <v>364</v>
      </c>
      <c r="C8747" s="67" cm="1">
        <f t="array" ref="C8747">INDEX('Step 5. Daily Avg Schedule Calc'!$A$2:$D$169,(WEEKDAY(A8747)-1)*24+HOUR(A8747)+1,3)</f>
        <v>1</v>
      </c>
      <c r="D8747" s="67" cm="1">
        <f t="array" ref="D8747">INDEX('Step 5. Daily Avg Schedule Calc'!$A$2:$D$169,(WEEKDAY(A8747)-1)*24+HOUR(A8747)+1,4)</f>
        <v>1</v>
      </c>
      <c r="E8747">
        <f>VLOOKUP(A8747,'Step 1.4 CNY OAT'!$A$1:$B$8761,2)</f>
        <v>38</v>
      </c>
      <c r="F8747" s="11">
        <f ca="1">('Step 3. Regression'!$B$18*E8747^2+'Step 3. Regression'!$C$18*E8747+'Step 3. Regression'!$D$18)*C8747</f>
        <v>6.2434427446277798</v>
      </c>
      <c r="G8747" s="11">
        <f ca="1">('Step 3. Regression'!$G$18*E8747^2+'Step 3. Regression'!$H$18*E8747+'Step 3. Regression'!$I$18)*D8747</f>
        <v>3.0350980549676709</v>
      </c>
    </row>
    <row r="8748" spans="1:7" x14ac:dyDescent="0.25">
      <c r="A8748" s="8">
        <f>IF(ISBLANK('Step 1.4 CNY OAT'!A8748),"-",'Step 1.4 CNY OAT'!A8748)</f>
        <v>43465.416666666664</v>
      </c>
      <c r="B8748" s="26">
        <f t="shared" si="154"/>
        <v>364</v>
      </c>
      <c r="C8748" s="67" cm="1">
        <f t="array" ref="C8748">INDEX('Step 5. Daily Avg Schedule Calc'!$A$2:$D$169,(WEEKDAY(A8748)-1)*24+HOUR(A8748)+1,3)</f>
        <v>1</v>
      </c>
      <c r="D8748" s="67" cm="1">
        <f t="array" ref="D8748">INDEX('Step 5. Daily Avg Schedule Calc'!$A$2:$D$169,(WEEKDAY(A8748)-1)*24+HOUR(A8748)+1,4)</f>
        <v>1</v>
      </c>
      <c r="E8748">
        <f>VLOOKUP(A8748,'Step 1.4 CNY OAT'!$A$1:$B$8761,2)</f>
        <v>42</v>
      </c>
      <c r="F8748" s="11">
        <f ca="1">('Step 3. Regression'!$B$18*E8748^2+'Step 3. Regression'!$C$18*E8748+'Step 3. Regression'!$D$18)*C8748</f>
        <v>5.8968747059279734</v>
      </c>
      <c r="G8748" s="11">
        <f ca="1">('Step 3. Regression'!$G$18*E8748^2+'Step 3. Regression'!$H$18*E8748+'Step 3. Regression'!$I$18)*D8748</f>
        <v>2.9266577162081897</v>
      </c>
    </row>
    <row r="8749" spans="1:7" x14ac:dyDescent="0.25">
      <c r="A8749" s="8">
        <f>IF(ISBLANK('Step 1.4 CNY OAT'!A8749),"-",'Step 1.4 CNY OAT'!A8749)</f>
        <v>43465.458333333336</v>
      </c>
      <c r="B8749" s="26">
        <f t="shared" si="154"/>
        <v>364</v>
      </c>
      <c r="C8749" s="67" cm="1">
        <f t="array" ref="C8749">INDEX('Step 5. Daily Avg Schedule Calc'!$A$2:$D$169,(WEEKDAY(A8749)-1)*24+HOUR(A8749)+1,3)</f>
        <v>1</v>
      </c>
      <c r="D8749" s="67" cm="1">
        <f t="array" ref="D8749">INDEX('Step 5. Daily Avg Schedule Calc'!$A$2:$D$169,(WEEKDAY(A8749)-1)*24+HOUR(A8749)+1,4)</f>
        <v>1</v>
      </c>
      <c r="E8749">
        <f>VLOOKUP(A8749,'Step 1.4 CNY OAT'!$A$1:$B$8761,2)</f>
        <v>45</v>
      </c>
      <c r="F8749" s="11">
        <f ca="1">('Step 3. Regression'!$B$18*E8749^2+'Step 3. Regression'!$C$18*E8749+'Step 3. Regression'!$D$18)*C8749</f>
        <v>5.6878750985602435</v>
      </c>
      <c r="G8749" s="11">
        <f ca="1">('Step 3. Regression'!$G$18*E8749^2+'Step 3. Regression'!$H$18*E8749+'Step 3. Regression'!$I$18)*D8749</f>
        <v>2.8584243815106145</v>
      </c>
    </row>
    <row r="8750" spans="1:7" x14ac:dyDescent="0.25">
      <c r="A8750" s="8">
        <f>IF(ISBLANK('Step 1.4 CNY OAT'!A8750),"-",'Step 1.4 CNY OAT'!A8750)</f>
        <v>43465.5</v>
      </c>
      <c r="B8750" s="26">
        <f t="shared" si="154"/>
        <v>364</v>
      </c>
      <c r="C8750" s="67" cm="1">
        <f t="array" ref="C8750">INDEX('Step 5. Daily Avg Schedule Calc'!$A$2:$D$169,(WEEKDAY(A8750)-1)*24+HOUR(A8750)+1,3)</f>
        <v>1</v>
      </c>
      <c r="D8750" s="67" cm="1">
        <f t="array" ref="D8750">INDEX('Step 5. Daily Avg Schedule Calc'!$A$2:$D$169,(WEEKDAY(A8750)-1)*24+HOUR(A8750)+1,4)</f>
        <v>1</v>
      </c>
      <c r="E8750">
        <f>VLOOKUP(A8750,'Step 1.4 CNY OAT'!$A$1:$B$8761,2)</f>
        <v>45</v>
      </c>
      <c r="F8750" s="11">
        <f ca="1">('Step 3. Regression'!$B$18*E8750^2+'Step 3. Regression'!$C$18*E8750+'Step 3. Regression'!$D$18)*C8750</f>
        <v>5.6878750985602435</v>
      </c>
      <c r="G8750" s="11">
        <f ca="1">('Step 3. Regression'!$G$18*E8750^2+'Step 3. Regression'!$H$18*E8750+'Step 3. Regression'!$I$18)*D8750</f>
        <v>2.8584243815106145</v>
      </c>
    </row>
    <row r="8751" spans="1:7" x14ac:dyDescent="0.25">
      <c r="A8751" s="8">
        <f>IF(ISBLANK('Step 1.4 CNY OAT'!A8751),"-",'Step 1.4 CNY OAT'!A8751)</f>
        <v>43465.541666666664</v>
      </c>
      <c r="B8751" s="26">
        <f t="shared" si="154"/>
        <v>364</v>
      </c>
      <c r="C8751" s="67" cm="1">
        <f t="array" ref="C8751">INDEX('Step 5. Daily Avg Schedule Calc'!$A$2:$D$169,(WEEKDAY(A8751)-1)*24+HOUR(A8751)+1,3)</f>
        <v>1</v>
      </c>
      <c r="D8751" s="67" cm="1">
        <f t="array" ref="D8751">INDEX('Step 5. Daily Avg Schedule Calc'!$A$2:$D$169,(WEEKDAY(A8751)-1)*24+HOUR(A8751)+1,4)</f>
        <v>1</v>
      </c>
      <c r="E8751">
        <f>VLOOKUP(A8751,'Step 1.4 CNY OAT'!$A$1:$B$8761,2)</f>
        <v>45</v>
      </c>
      <c r="F8751" s="11">
        <f ca="1">('Step 3. Regression'!$B$18*E8751^2+'Step 3. Regression'!$C$18*E8751+'Step 3. Regression'!$D$18)*C8751</f>
        <v>5.6878750985602435</v>
      </c>
      <c r="G8751" s="11">
        <f ca="1">('Step 3. Regression'!$G$18*E8751^2+'Step 3. Regression'!$H$18*E8751+'Step 3. Regression'!$I$18)*D8751</f>
        <v>2.8584243815106145</v>
      </c>
    </row>
    <row r="8752" spans="1:7" x14ac:dyDescent="0.25">
      <c r="A8752" s="8">
        <f>IF(ISBLANK('Step 1.4 CNY OAT'!A8752),"-",'Step 1.4 CNY OAT'!A8752)</f>
        <v>43465.583333333336</v>
      </c>
      <c r="B8752" s="26">
        <f t="shared" si="154"/>
        <v>364</v>
      </c>
      <c r="C8752" s="67" cm="1">
        <f t="array" ref="C8752">INDEX('Step 5. Daily Avg Schedule Calc'!$A$2:$D$169,(WEEKDAY(A8752)-1)*24+HOUR(A8752)+1,3)</f>
        <v>1</v>
      </c>
      <c r="D8752" s="67" cm="1">
        <f t="array" ref="D8752">INDEX('Step 5. Daily Avg Schedule Calc'!$A$2:$D$169,(WEEKDAY(A8752)-1)*24+HOUR(A8752)+1,4)</f>
        <v>1</v>
      </c>
      <c r="E8752">
        <f>VLOOKUP(A8752,'Step 1.4 CNY OAT'!$A$1:$B$8761,2)</f>
        <v>45</v>
      </c>
      <c r="F8752" s="11">
        <f ca="1">('Step 3. Regression'!$B$18*E8752^2+'Step 3. Regression'!$C$18*E8752+'Step 3. Regression'!$D$18)*C8752</f>
        <v>5.6878750985602435</v>
      </c>
      <c r="G8752" s="11">
        <f ca="1">('Step 3. Regression'!$G$18*E8752^2+'Step 3. Regression'!$H$18*E8752+'Step 3. Regression'!$I$18)*D8752</f>
        <v>2.8584243815106145</v>
      </c>
    </row>
    <row r="8753" spans="1:7" x14ac:dyDescent="0.25">
      <c r="A8753" s="8">
        <f>IF(ISBLANK('Step 1.4 CNY OAT'!A8753),"-",'Step 1.4 CNY OAT'!A8753)</f>
        <v>43465.625</v>
      </c>
      <c r="B8753" s="26">
        <f t="shared" si="154"/>
        <v>364</v>
      </c>
      <c r="C8753" s="67" cm="1">
        <f t="array" ref="C8753">INDEX('Step 5. Daily Avg Schedule Calc'!$A$2:$D$169,(WEEKDAY(A8753)-1)*24+HOUR(A8753)+1,3)</f>
        <v>1</v>
      </c>
      <c r="D8753" s="67" cm="1">
        <f t="array" ref="D8753">INDEX('Step 5. Daily Avg Schedule Calc'!$A$2:$D$169,(WEEKDAY(A8753)-1)*24+HOUR(A8753)+1,4)</f>
        <v>1</v>
      </c>
      <c r="E8753">
        <f>VLOOKUP(A8753,'Step 1.4 CNY OAT'!$A$1:$B$8761,2)</f>
        <v>45</v>
      </c>
      <c r="F8753" s="11">
        <f ca="1">('Step 3. Regression'!$B$18*E8753^2+'Step 3. Regression'!$C$18*E8753+'Step 3. Regression'!$D$18)*C8753</f>
        <v>5.6878750985602435</v>
      </c>
      <c r="G8753" s="11">
        <f ca="1">('Step 3. Regression'!$G$18*E8753^2+'Step 3. Regression'!$H$18*E8753+'Step 3. Regression'!$I$18)*D8753</f>
        <v>2.8584243815106145</v>
      </c>
    </row>
    <row r="8754" spans="1:7" x14ac:dyDescent="0.25">
      <c r="A8754" s="8">
        <f>IF(ISBLANK('Step 1.4 CNY OAT'!A8754),"-",'Step 1.4 CNY OAT'!A8754)</f>
        <v>43465.666666666664</v>
      </c>
      <c r="B8754" s="26">
        <f t="shared" si="154"/>
        <v>364</v>
      </c>
      <c r="C8754" s="67" cm="1">
        <f t="array" ref="C8754">INDEX('Step 5. Daily Avg Schedule Calc'!$A$2:$D$169,(WEEKDAY(A8754)-1)*24+HOUR(A8754)+1,3)</f>
        <v>1</v>
      </c>
      <c r="D8754" s="67" cm="1">
        <f t="array" ref="D8754">INDEX('Step 5. Daily Avg Schedule Calc'!$A$2:$D$169,(WEEKDAY(A8754)-1)*24+HOUR(A8754)+1,4)</f>
        <v>1</v>
      </c>
      <c r="E8754">
        <f>VLOOKUP(A8754,'Step 1.4 CNY OAT'!$A$1:$B$8761,2)</f>
        <v>44</v>
      </c>
      <c r="F8754" s="11">
        <f ca="1">('Step 3. Regression'!$B$18*E8754^2+'Step 3. Regression'!$C$18*E8754+'Step 3. Regression'!$D$18)*C8754</f>
        <v>5.7526914989535705</v>
      </c>
      <c r="G8754" s="11">
        <f ca="1">('Step 3. Regression'!$G$18*E8754^2+'Step 3. Regression'!$H$18*E8754+'Step 3. Regression'!$I$18)*D8754</f>
        <v>2.8799215007553269</v>
      </c>
    </row>
    <row r="8755" spans="1:7" x14ac:dyDescent="0.25">
      <c r="A8755" s="8">
        <f>IF(ISBLANK('Step 1.4 CNY OAT'!A8755),"-",'Step 1.4 CNY OAT'!A8755)</f>
        <v>43465.708333333336</v>
      </c>
      <c r="B8755" s="26">
        <f t="shared" si="154"/>
        <v>364</v>
      </c>
      <c r="C8755" s="67" cm="1">
        <f t="array" ref="C8755">INDEX('Step 5. Daily Avg Schedule Calc'!$A$2:$D$169,(WEEKDAY(A8755)-1)*24+HOUR(A8755)+1,3)</f>
        <v>1</v>
      </c>
      <c r="D8755" s="67" cm="1">
        <f t="array" ref="D8755">INDEX('Step 5. Daily Avg Schedule Calc'!$A$2:$D$169,(WEEKDAY(A8755)-1)*24+HOUR(A8755)+1,4)</f>
        <v>1</v>
      </c>
      <c r="E8755">
        <f>VLOOKUP(A8755,'Step 1.4 CNY OAT'!$A$1:$B$8761,2)</f>
        <v>45</v>
      </c>
      <c r="F8755" s="11">
        <f ca="1">('Step 3. Regression'!$B$18*E8755^2+'Step 3. Regression'!$C$18*E8755+'Step 3. Regression'!$D$18)*C8755</f>
        <v>5.6878750985602435</v>
      </c>
      <c r="G8755" s="11">
        <f ca="1">('Step 3. Regression'!$G$18*E8755^2+'Step 3. Regression'!$H$18*E8755+'Step 3. Regression'!$I$18)*D8755</f>
        <v>2.8584243815106145</v>
      </c>
    </row>
    <row r="8756" spans="1:7" x14ac:dyDescent="0.25">
      <c r="A8756" s="8">
        <f>IF(ISBLANK('Step 1.4 CNY OAT'!A8756),"-",'Step 1.4 CNY OAT'!A8756)</f>
        <v>43465.75</v>
      </c>
      <c r="B8756" s="26">
        <f t="shared" si="154"/>
        <v>364</v>
      </c>
      <c r="C8756" s="67" cm="1">
        <f t="array" ref="C8756">INDEX('Step 5. Daily Avg Schedule Calc'!$A$2:$D$169,(WEEKDAY(A8756)-1)*24+HOUR(A8756)+1,3)</f>
        <v>1</v>
      </c>
      <c r="D8756" s="67" cm="1">
        <f t="array" ref="D8756">INDEX('Step 5. Daily Avg Schedule Calc'!$A$2:$D$169,(WEEKDAY(A8756)-1)*24+HOUR(A8756)+1,4)</f>
        <v>1</v>
      </c>
      <c r="E8756">
        <f>VLOOKUP(A8756,'Step 1.4 CNY OAT'!$A$1:$B$8761,2)</f>
        <v>45</v>
      </c>
      <c r="F8756" s="11">
        <f ca="1">('Step 3. Regression'!$B$18*E8756^2+'Step 3. Regression'!$C$18*E8756+'Step 3. Regression'!$D$18)*C8756</f>
        <v>5.6878750985602435</v>
      </c>
      <c r="G8756" s="11">
        <f ca="1">('Step 3. Regression'!$G$18*E8756^2+'Step 3. Regression'!$H$18*E8756+'Step 3. Regression'!$I$18)*D8756</f>
        <v>2.8584243815106145</v>
      </c>
    </row>
    <row r="8757" spans="1:7" x14ac:dyDescent="0.25">
      <c r="A8757" s="8">
        <f>IF(ISBLANK('Step 1.4 CNY OAT'!A8757),"-",'Step 1.4 CNY OAT'!A8757)</f>
        <v>43465.791666666664</v>
      </c>
      <c r="B8757" s="26">
        <f t="shared" si="154"/>
        <v>364</v>
      </c>
      <c r="C8757" s="67" cm="1">
        <f t="array" ref="C8757">INDEX('Step 5. Daily Avg Schedule Calc'!$A$2:$D$169,(WEEKDAY(A8757)-1)*24+HOUR(A8757)+1,3)</f>
        <v>1</v>
      </c>
      <c r="D8757" s="67" cm="1">
        <f t="array" ref="D8757">INDEX('Step 5. Daily Avg Schedule Calc'!$A$2:$D$169,(WEEKDAY(A8757)-1)*24+HOUR(A8757)+1,4)</f>
        <v>1</v>
      </c>
      <c r="E8757">
        <f>VLOOKUP(A8757,'Step 1.4 CNY OAT'!$A$1:$B$8761,2)</f>
        <v>44</v>
      </c>
      <c r="F8757" s="11">
        <f ca="1">('Step 3. Regression'!$B$18*E8757^2+'Step 3. Regression'!$C$18*E8757+'Step 3. Regression'!$D$18)*C8757</f>
        <v>5.7526914989535705</v>
      </c>
      <c r="G8757" s="11">
        <f ca="1">('Step 3. Regression'!$G$18*E8757^2+'Step 3. Regression'!$H$18*E8757+'Step 3. Regression'!$I$18)*D8757</f>
        <v>2.8799215007553269</v>
      </c>
    </row>
    <row r="8758" spans="1:7" x14ac:dyDescent="0.25">
      <c r="A8758" s="8">
        <f>IF(ISBLANK('Step 1.4 CNY OAT'!A8758),"-",'Step 1.4 CNY OAT'!A8758)</f>
        <v>43465.833333333336</v>
      </c>
      <c r="B8758" s="26">
        <f t="shared" si="154"/>
        <v>364</v>
      </c>
      <c r="C8758" s="67" cm="1">
        <f t="array" ref="C8758">INDEX('Step 5. Daily Avg Schedule Calc'!$A$2:$D$169,(WEEKDAY(A8758)-1)*24+HOUR(A8758)+1,3)</f>
        <v>1</v>
      </c>
      <c r="D8758" s="67" cm="1">
        <f t="array" ref="D8758">INDEX('Step 5. Daily Avg Schedule Calc'!$A$2:$D$169,(WEEKDAY(A8758)-1)*24+HOUR(A8758)+1,4)</f>
        <v>1</v>
      </c>
      <c r="E8758">
        <f>VLOOKUP(A8758,'Step 1.4 CNY OAT'!$A$1:$B$8761,2)</f>
        <v>45</v>
      </c>
      <c r="F8758" s="11">
        <f ca="1">('Step 3. Regression'!$B$18*E8758^2+'Step 3. Regression'!$C$18*E8758+'Step 3. Regression'!$D$18)*C8758</f>
        <v>5.6878750985602435</v>
      </c>
      <c r="G8758" s="11">
        <f ca="1">('Step 3. Regression'!$G$18*E8758^2+'Step 3. Regression'!$H$18*E8758+'Step 3. Regression'!$I$18)*D8758</f>
        <v>2.8584243815106145</v>
      </c>
    </row>
    <row r="8759" spans="1:7" x14ac:dyDescent="0.25">
      <c r="A8759" s="8">
        <f>IF(ISBLANK('Step 1.4 CNY OAT'!A8759),"-",'Step 1.4 CNY OAT'!A8759)</f>
        <v>43465.875</v>
      </c>
      <c r="B8759" s="26">
        <f t="shared" si="154"/>
        <v>364</v>
      </c>
      <c r="C8759" s="67" cm="1">
        <f t="array" ref="C8759">INDEX('Step 5. Daily Avg Schedule Calc'!$A$2:$D$169,(WEEKDAY(A8759)-1)*24+HOUR(A8759)+1,3)</f>
        <v>1</v>
      </c>
      <c r="D8759" s="67" cm="1">
        <f t="array" ref="D8759">INDEX('Step 5. Daily Avg Schedule Calc'!$A$2:$D$169,(WEEKDAY(A8759)-1)*24+HOUR(A8759)+1,4)</f>
        <v>1</v>
      </c>
      <c r="E8759">
        <f>VLOOKUP(A8759,'Step 1.4 CNY OAT'!$A$1:$B$8761,2)</f>
        <v>45</v>
      </c>
      <c r="F8759" s="11">
        <f ca="1">('Step 3. Regression'!$B$18*E8759^2+'Step 3. Regression'!$C$18*E8759+'Step 3. Regression'!$D$18)*C8759</f>
        <v>5.6878750985602435</v>
      </c>
      <c r="G8759" s="11">
        <f ca="1">('Step 3. Regression'!$G$18*E8759^2+'Step 3. Regression'!$H$18*E8759+'Step 3. Regression'!$I$18)*D8759</f>
        <v>2.8584243815106145</v>
      </c>
    </row>
    <row r="8760" spans="1:7" x14ac:dyDescent="0.25">
      <c r="A8760" s="8">
        <f>IF(ISBLANK('Step 1.4 CNY OAT'!A8760),"-",'Step 1.4 CNY OAT'!A8760)</f>
        <v>43465.916666666664</v>
      </c>
      <c r="B8760" s="26">
        <f t="shared" si="154"/>
        <v>364</v>
      </c>
      <c r="C8760" s="67" cm="1">
        <f t="array" ref="C8760">INDEX('Step 5. Daily Avg Schedule Calc'!$A$2:$D$169,(WEEKDAY(A8760)-1)*24+HOUR(A8760)+1,3)</f>
        <v>1</v>
      </c>
      <c r="D8760" s="67" cm="1">
        <f t="array" ref="D8760">INDEX('Step 5. Daily Avg Schedule Calc'!$A$2:$D$169,(WEEKDAY(A8760)-1)*24+HOUR(A8760)+1,4)</f>
        <v>1</v>
      </c>
      <c r="E8760">
        <f>VLOOKUP(A8760,'Step 1.4 CNY OAT'!$A$1:$B$8761,2)</f>
        <v>46</v>
      </c>
      <c r="F8760" s="11">
        <f ca="1">('Step 3. Regression'!$B$18*E8760^2+'Step 3. Regression'!$C$18*E8760+'Step 3. Regression'!$D$18)*C8760</f>
        <v>5.6279088335628336</v>
      </c>
      <c r="G8760" s="11">
        <f ca="1">('Step 3. Regression'!$G$18*E8760^2+'Step 3. Regression'!$H$18*E8760+'Step 3. Regression'!$I$18)*D8760</f>
        <v>2.8381745879203826</v>
      </c>
    </row>
    <row r="8761" spans="1:7" x14ac:dyDescent="0.25">
      <c r="A8761" s="8">
        <f>IF(ISBLANK('Step 1.4 CNY OAT'!A8761),"-",'Step 1.4 CNY OAT'!A8761)</f>
        <v>43465.958333333336</v>
      </c>
      <c r="B8761" s="26">
        <f t="shared" si="154"/>
        <v>364</v>
      </c>
      <c r="C8761" s="67" cm="1">
        <f t="array" ref="C8761">INDEX('Step 5. Daily Avg Schedule Calc'!$A$2:$D$169,(WEEKDAY(A8761)-1)*24+HOUR(A8761)+1,3)</f>
        <v>1</v>
      </c>
      <c r="D8761" s="67" cm="1">
        <f t="array" ref="D8761">INDEX('Step 5. Daily Avg Schedule Calc'!$A$2:$D$169,(WEEKDAY(A8761)-1)*24+HOUR(A8761)+1,4)</f>
        <v>1</v>
      </c>
      <c r="E8761">
        <f>VLOOKUP(A8761,'Step 1.4 CNY OAT'!$A$1:$B$8761,2)</f>
        <v>46</v>
      </c>
      <c r="F8761" s="11">
        <f ca="1">('Step 3. Regression'!$B$18*E8761^2+'Step 3. Regression'!$C$18*E8761+'Step 3. Regression'!$D$18)*C8761</f>
        <v>5.6279088335628336</v>
      </c>
      <c r="G8761" s="11">
        <f ca="1">('Step 3. Regression'!$G$18*E8761^2+'Step 3. Regression'!$H$18*E8761+'Step 3. Regression'!$I$18)*D8761</f>
        <v>2.8381745879203826</v>
      </c>
    </row>
    <row r="8762" spans="1:7" x14ac:dyDescent="0.25">
      <c r="A8762" s="8"/>
      <c r="B8762" s="8"/>
      <c r="F8762" s="1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197C5-7F6D-4D36-80D6-35C2E9C387E6}">
  <sheetPr>
    <tabColor rgb="FF00B050"/>
  </sheetPr>
  <dimension ref="B21:E38"/>
  <sheetViews>
    <sheetView tabSelected="1" zoomScale="80" zoomScaleNormal="80" workbookViewId="0">
      <selection activeCell="H44" sqref="H44"/>
    </sheetView>
  </sheetViews>
  <sheetFormatPr defaultRowHeight="12.5" x14ac:dyDescent="0.25"/>
  <cols>
    <col min="2" max="2" width="19.453125" bestFit="1" customWidth="1"/>
    <col min="3" max="4" width="37.7265625" bestFit="1" customWidth="1"/>
    <col min="5" max="5" width="41.1796875" bestFit="1" customWidth="1"/>
    <col min="6" max="6" width="4.7265625" bestFit="1" customWidth="1"/>
    <col min="8" max="8" width="40.26953125" bestFit="1" customWidth="1"/>
  </cols>
  <sheetData>
    <row r="21" spans="2:5" ht="13" thickBot="1" x14ac:dyDescent="0.3"/>
    <row r="22" spans="2:5" ht="13" x14ac:dyDescent="0.3">
      <c r="B22" s="61" t="s">
        <v>93</v>
      </c>
      <c r="C22" s="62" t="s">
        <v>106</v>
      </c>
      <c r="D22" s="63" t="s">
        <v>107</v>
      </c>
    </row>
    <row r="23" spans="2:5" ht="13" x14ac:dyDescent="0.3">
      <c r="B23" s="23" t="s">
        <v>108</v>
      </c>
      <c r="C23" s="22">
        <f>SUMIF('Step 5. Daily Avg Schedule Calc'!$A:$A,2,'Step 5. Daily Avg Schedule Calc'!$C:$C)</f>
        <v>24</v>
      </c>
      <c r="D23" s="21">
        <f>SUMIF('Step 5. Daily Avg Schedule Calc'!$A:$A,2,'Step 5. Daily Avg Schedule Calc'!$D:$D)</f>
        <v>24</v>
      </c>
    </row>
    <row r="24" spans="2:5" ht="13" x14ac:dyDescent="0.3">
      <c r="B24" s="23" t="s">
        <v>109</v>
      </c>
      <c r="C24" s="22">
        <f>SUMIF('Step 5. Daily Avg Schedule Calc'!$A:$A,3,'Step 5. Daily Avg Schedule Calc'!$C:$C)</f>
        <v>24</v>
      </c>
      <c r="D24" s="21">
        <f>SUMIF('Step 5. Daily Avg Schedule Calc'!$A:$A,3,'Step 5. Daily Avg Schedule Calc'!$D:$D)</f>
        <v>24</v>
      </c>
    </row>
    <row r="25" spans="2:5" ht="13" x14ac:dyDescent="0.3">
      <c r="B25" s="23" t="s">
        <v>110</v>
      </c>
      <c r="C25" s="22">
        <f>SUMIF('Step 5. Daily Avg Schedule Calc'!$A:$A,4,'Step 5. Daily Avg Schedule Calc'!$C:$C)</f>
        <v>24</v>
      </c>
      <c r="D25" s="21">
        <f>SUMIF('Step 5. Daily Avg Schedule Calc'!$A:$A,4,'Step 5. Daily Avg Schedule Calc'!$D:$D)</f>
        <v>24</v>
      </c>
    </row>
    <row r="26" spans="2:5" ht="13" x14ac:dyDescent="0.3">
      <c r="B26" s="23" t="s">
        <v>111</v>
      </c>
      <c r="C26" s="22">
        <f>SUMIF('Step 5. Daily Avg Schedule Calc'!$A:$A,5,'Step 5. Daily Avg Schedule Calc'!$C:$C)</f>
        <v>24</v>
      </c>
      <c r="D26" s="21">
        <f>SUMIF('Step 5. Daily Avg Schedule Calc'!$A:$A,5,'Step 5. Daily Avg Schedule Calc'!$D:$D)</f>
        <v>24</v>
      </c>
    </row>
    <row r="27" spans="2:5" ht="13" x14ac:dyDescent="0.3">
      <c r="B27" s="23" t="s">
        <v>112</v>
      </c>
      <c r="C27" s="22">
        <f>SUMIF('Step 5. Daily Avg Schedule Calc'!$A:$A,6,'Step 5. Daily Avg Schedule Calc'!$C:$C)</f>
        <v>24</v>
      </c>
      <c r="D27" s="21">
        <f>SUMIF('Step 5. Daily Avg Schedule Calc'!$A:$A,6,'Step 5. Daily Avg Schedule Calc'!$D:$D)</f>
        <v>24</v>
      </c>
    </row>
    <row r="28" spans="2:5" ht="13" x14ac:dyDescent="0.3">
      <c r="B28" s="23" t="s">
        <v>113</v>
      </c>
      <c r="C28" s="22">
        <f>SUMIF('Step 5. Daily Avg Schedule Calc'!$A:$A,7,'Step 5. Daily Avg Schedule Calc'!$C:$C)</f>
        <v>24</v>
      </c>
      <c r="D28" s="21">
        <f>SUMIF('Step 5. Daily Avg Schedule Calc'!$A:$A,7,'Step 5. Daily Avg Schedule Calc'!$D:$D)</f>
        <v>24</v>
      </c>
    </row>
    <row r="29" spans="2:5" ht="13.5" thickBot="1" x14ac:dyDescent="0.35">
      <c r="B29" s="64" t="s">
        <v>114</v>
      </c>
      <c r="C29" s="20">
        <f>SUMIF('Step 5. Daily Avg Schedule Calc'!$A:$A,1,'Step 5. Daily Avg Schedule Calc'!$C:$C)</f>
        <v>24</v>
      </c>
      <c r="D29" s="19">
        <f>SUMIF('Step 5. Daily Avg Schedule Calc'!$A:$A,1,'Step 5. Daily Avg Schedule Calc'!$D:$D)</f>
        <v>24</v>
      </c>
    </row>
    <row r="30" spans="2:5" ht="13" thickBot="1" x14ac:dyDescent="0.3"/>
    <row r="31" spans="2:5" ht="13" x14ac:dyDescent="0.3">
      <c r="B31" s="52"/>
      <c r="C31" s="63" t="s">
        <v>115</v>
      </c>
      <c r="E31" s="73" t="s">
        <v>116</v>
      </c>
    </row>
    <row r="32" spans="2:5" ht="13.5" thickBot="1" x14ac:dyDescent="0.35">
      <c r="B32" s="68" t="s">
        <v>69</v>
      </c>
      <c r="C32" s="69">
        <f ca="1">SUM('Step 6. Energy Calcs'!F:F)</f>
        <v>53682.627929075737</v>
      </c>
      <c r="E32" s="74">
        <f ca="1">SUM(C32:C33)</f>
        <v>79219.049091033812</v>
      </c>
    </row>
    <row r="33" spans="2:4" ht="13.5" thickBot="1" x14ac:dyDescent="0.35">
      <c r="B33" s="70" t="s">
        <v>70</v>
      </c>
      <c r="C33" s="71">
        <f ca="1">SUM('Step 6. Energy Calcs'!G:G)</f>
        <v>25536.421161958067</v>
      </c>
    </row>
    <row r="34" spans="2:4" ht="13" x14ac:dyDescent="0.3">
      <c r="B34" s="51"/>
      <c r="C34" s="72"/>
    </row>
    <row r="35" spans="2:4" ht="13.5" thickBot="1" x14ac:dyDescent="0.35">
      <c r="B35" s="51"/>
      <c r="C35" s="72"/>
    </row>
    <row r="36" spans="2:4" ht="13" x14ac:dyDescent="0.3">
      <c r="B36" s="61" t="s">
        <v>117</v>
      </c>
      <c r="C36" s="62" t="s">
        <v>118</v>
      </c>
      <c r="D36" s="63" t="s">
        <v>119</v>
      </c>
    </row>
    <row r="37" spans="2:4" ht="13" x14ac:dyDescent="0.3">
      <c r="B37" s="68" t="s">
        <v>69</v>
      </c>
      <c r="C37" s="80">
        <f>MAX('Step 1.1 Supply Fan Power Data'!A:A)-MIN('Step 1.1 Supply Fan Power Data'!A:A)</f>
        <v>295.58333333333576</v>
      </c>
      <c r="D37" s="75">
        <f>C37/365</f>
        <v>0.80981735159818014</v>
      </c>
    </row>
    <row r="38" spans="2:4" ht="13.5" thickBot="1" x14ac:dyDescent="0.35">
      <c r="B38" s="70" t="s">
        <v>70</v>
      </c>
      <c r="C38" s="81">
        <f>MAX('Step 1.2 Return Fan Power Data'!A:A)-MIN('Step 1.2 Return Fan Power Data'!A:A)</f>
        <v>295.58333333333576</v>
      </c>
      <c r="D38" s="76">
        <f t="shared" ref="D38" si="0">C38/365</f>
        <v>0.80981735159818014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F4E8-111B-4059-A202-F8426B8C8044}">
  <dimension ref="A1:D58"/>
  <sheetViews>
    <sheetView zoomScale="60" zoomScaleNormal="60" workbookViewId="0">
      <selection activeCell="B27" sqref="B27"/>
    </sheetView>
  </sheetViews>
  <sheetFormatPr defaultRowHeight="12.5" x14ac:dyDescent="0.25"/>
  <cols>
    <col min="2" max="2" width="81.7265625" customWidth="1"/>
    <col min="3" max="3" width="22" customWidth="1"/>
    <col min="4" max="4" width="18.26953125" customWidth="1"/>
  </cols>
  <sheetData>
    <row r="1" spans="1:2" ht="13" x14ac:dyDescent="0.3">
      <c r="A1" s="1" t="s">
        <v>25</v>
      </c>
    </row>
    <row r="3" spans="1:2" x14ac:dyDescent="0.25">
      <c r="A3" s="2" t="s">
        <v>26</v>
      </c>
    </row>
    <row r="4" spans="1:2" x14ac:dyDescent="0.25">
      <c r="B4" s="2" t="s">
        <v>27</v>
      </c>
    </row>
    <row r="5" spans="1:2" x14ac:dyDescent="0.25">
      <c r="B5" s="2" t="s">
        <v>28</v>
      </c>
    </row>
    <row r="6" spans="1:2" x14ac:dyDescent="0.25">
      <c r="B6" s="2" t="s">
        <v>29</v>
      </c>
    </row>
    <row r="7" spans="1:2" x14ac:dyDescent="0.25">
      <c r="B7" s="2" t="s">
        <v>30</v>
      </c>
    </row>
    <row r="8" spans="1:2" x14ac:dyDescent="0.25">
      <c r="B8" s="2" t="s">
        <v>31</v>
      </c>
    </row>
    <row r="9" spans="1:2" x14ac:dyDescent="0.25">
      <c r="A9" s="2" t="s">
        <v>32</v>
      </c>
    </row>
    <row r="10" spans="1:2" ht="14" x14ac:dyDescent="0.3">
      <c r="B10" s="31" t="s">
        <v>33</v>
      </c>
    </row>
    <row r="12" spans="1:2" x14ac:dyDescent="0.25">
      <c r="A12" s="2" t="s">
        <v>34</v>
      </c>
    </row>
    <row r="13" spans="1:2" ht="56" x14ac:dyDescent="0.25">
      <c r="A13" s="83">
        <v>1.1000000000000001</v>
      </c>
      <c r="B13" s="47" t="s">
        <v>35</v>
      </c>
    </row>
    <row r="14" spans="1:2" ht="56" x14ac:dyDescent="0.25">
      <c r="A14" s="83">
        <v>1.2</v>
      </c>
      <c r="B14" s="47" t="s">
        <v>36</v>
      </c>
    </row>
    <row r="15" spans="1:2" ht="56" x14ac:dyDescent="0.25">
      <c r="A15" s="83">
        <v>1.3</v>
      </c>
      <c r="B15" s="47" t="s">
        <v>37</v>
      </c>
    </row>
    <row r="16" spans="1:2" ht="56" x14ac:dyDescent="0.25">
      <c r="A16" s="83">
        <v>2</v>
      </c>
      <c r="B16" s="34" t="s">
        <v>38</v>
      </c>
    </row>
    <row r="17" spans="1:4" ht="42" x14ac:dyDescent="0.25">
      <c r="A17" s="84">
        <v>3</v>
      </c>
      <c r="B17" s="34" t="s">
        <v>39</v>
      </c>
    </row>
    <row r="18" spans="1:4" ht="14.5" thickBot="1" x14ac:dyDescent="0.3">
      <c r="A18" s="84"/>
      <c r="B18" s="34" t="s">
        <v>40</v>
      </c>
    </row>
    <row r="19" spans="1:4" ht="12.4" customHeight="1" thickBot="1" x14ac:dyDescent="0.3">
      <c r="A19" s="84"/>
      <c r="B19" s="38" t="s">
        <v>41</v>
      </c>
      <c r="C19" s="39" t="s">
        <v>42</v>
      </c>
      <c r="D19" s="39" t="s">
        <v>43</v>
      </c>
    </row>
    <row r="20" spans="1:4" ht="15.4" customHeight="1" thickBot="1" x14ac:dyDescent="0.3">
      <c r="A20" s="84"/>
      <c r="B20" s="40" t="s">
        <v>44</v>
      </c>
      <c r="C20" s="41" t="s">
        <v>45</v>
      </c>
      <c r="D20" s="41" t="s">
        <v>46</v>
      </c>
    </row>
    <row r="21" spans="1:4" ht="30.75" customHeight="1" thickBot="1" x14ac:dyDescent="0.3">
      <c r="A21" s="84"/>
      <c r="B21" s="42" t="s">
        <v>47</v>
      </c>
      <c r="C21" s="43" t="s">
        <v>48</v>
      </c>
      <c r="D21" s="43"/>
    </row>
    <row r="22" spans="1:4" ht="20.65" customHeight="1" thickBot="1" x14ac:dyDescent="0.3">
      <c r="A22" s="84"/>
      <c r="B22" s="42" t="s">
        <v>49</v>
      </c>
      <c r="C22" s="43" t="s">
        <v>50</v>
      </c>
      <c r="D22" s="43"/>
    </row>
    <row r="23" spans="1:4" ht="28.15" customHeight="1" thickBot="1" x14ac:dyDescent="0.3">
      <c r="A23" s="84"/>
      <c r="B23" s="42" t="s">
        <v>51</v>
      </c>
      <c r="C23" s="43" t="s">
        <v>52</v>
      </c>
      <c r="D23" s="43"/>
    </row>
    <row r="24" spans="1:4" ht="16.5" x14ac:dyDescent="0.25">
      <c r="A24" s="84"/>
      <c r="B24" s="44" t="s">
        <v>53</v>
      </c>
    </row>
    <row r="25" spans="1:4" ht="14" x14ac:dyDescent="0.25">
      <c r="A25" s="84"/>
      <c r="B25" s="44" t="s">
        <v>54</v>
      </c>
    </row>
    <row r="26" spans="1:4" ht="14.5" x14ac:dyDescent="0.25">
      <c r="A26" s="83">
        <v>4</v>
      </c>
      <c r="B26" s="48" t="s">
        <v>55</v>
      </c>
    </row>
    <row r="27" spans="1:4" ht="154.5" x14ac:dyDescent="0.25">
      <c r="A27" s="83">
        <v>5</v>
      </c>
      <c r="B27" s="49" t="s">
        <v>56</v>
      </c>
    </row>
    <row r="28" spans="1:4" ht="154" x14ac:dyDescent="0.25">
      <c r="A28" s="83">
        <v>6</v>
      </c>
      <c r="B28" s="49" t="s">
        <v>57</v>
      </c>
    </row>
    <row r="29" spans="1:4" ht="14" x14ac:dyDescent="0.25">
      <c r="B29" s="35"/>
    </row>
    <row r="30" spans="1:4" ht="14" x14ac:dyDescent="0.25">
      <c r="B30" s="36"/>
    </row>
    <row r="31" spans="1:4" ht="14" x14ac:dyDescent="0.25">
      <c r="B31" s="36"/>
    </row>
    <row r="49" spans="2:2" ht="14" x14ac:dyDescent="0.25">
      <c r="B49" s="45"/>
    </row>
    <row r="51" spans="2:2" ht="14" x14ac:dyDescent="0.25">
      <c r="B51" s="46"/>
    </row>
    <row r="52" spans="2:2" ht="14" x14ac:dyDescent="0.25">
      <c r="B52" s="35"/>
    </row>
    <row r="53" spans="2:2" ht="14" x14ac:dyDescent="0.25">
      <c r="B53" s="36"/>
    </row>
    <row r="54" spans="2:2" ht="14" x14ac:dyDescent="0.25">
      <c r="B54" s="37"/>
    </row>
    <row r="55" spans="2:2" ht="14" x14ac:dyDescent="0.25">
      <c r="B55" s="36"/>
    </row>
    <row r="56" spans="2:2" ht="14" x14ac:dyDescent="0.25">
      <c r="B56" s="37"/>
    </row>
    <row r="57" spans="2:2" ht="14" x14ac:dyDescent="0.25">
      <c r="B57" s="36"/>
    </row>
    <row r="58" spans="2:2" ht="14" x14ac:dyDescent="0.25">
      <c r="B58" s="37"/>
    </row>
  </sheetData>
  <mergeCells count="1">
    <mergeCell ref="A17:A2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BF41-0804-4C7E-B9B1-FD33CB1A3F45}">
  <sheetPr>
    <tabColor theme="6"/>
  </sheetPr>
  <dimension ref="A1:B8761"/>
  <sheetViews>
    <sheetView workbookViewId="0">
      <selection activeCell="E16" sqref="E16"/>
    </sheetView>
  </sheetViews>
  <sheetFormatPr defaultRowHeight="12.5" x14ac:dyDescent="0.25"/>
  <cols>
    <col min="1" max="1" width="15.26953125" style="90" bestFit="1" customWidth="1"/>
    <col min="2" max="2" width="16" style="90" bestFit="1" customWidth="1"/>
  </cols>
  <sheetData>
    <row r="1" spans="1:2" ht="13" x14ac:dyDescent="0.3">
      <c r="A1" s="87" t="s">
        <v>58</v>
      </c>
      <c r="B1" s="87" t="s">
        <v>59</v>
      </c>
    </row>
    <row r="2" spans="1:2" x14ac:dyDescent="0.25">
      <c r="A2" s="88">
        <v>44631.375</v>
      </c>
      <c r="B2" s="89">
        <v>12.035073024320816</v>
      </c>
    </row>
    <row r="3" spans="1:2" x14ac:dyDescent="0.25">
      <c r="A3" s="88">
        <v>44631.416666666664</v>
      </c>
      <c r="B3" s="89">
        <v>12.035073024320816</v>
      </c>
    </row>
    <row r="4" spans="1:2" x14ac:dyDescent="0.25">
      <c r="A4" s="88">
        <v>44631.458333333336</v>
      </c>
      <c r="B4" s="89">
        <v>12.035073024320816</v>
      </c>
    </row>
    <row r="5" spans="1:2" x14ac:dyDescent="0.25">
      <c r="A5" s="88">
        <v>44631.5</v>
      </c>
      <c r="B5" s="89">
        <v>12.035073024320816</v>
      </c>
    </row>
    <row r="6" spans="1:2" x14ac:dyDescent="0.25">
      <c r="A6" s="88">
        <v>44631.541666666664</v>
      </c>
      <c r="B6" s="89">
        <v>12.035073024320816</v>
      </c>
    </row>
    <row r="7" spans="1:2" x14ac:dyDescent="0.25">
      <c r="A7" s="88">
        <v>44631.583333333336</v>
      </c>
      <c r="B7" s="89">
        <v>12.035073024320816</v>
      </c>
    </row>
    <row r="8" spans="1:2" x14ac:dyDescent="0.25">
      <c r="A8" s="88">
        <v>44631.625</v>
      </c>
      <c r="B8" s="89">
        <v>12.035073024320816</v>
      </c>
    </row>
    <row r="9" spans="1:2" x14ac:dyDescent="0.25">
      <c r="A9" s="88">
        <v>44631.666666666664</v>
      </c>
      <c r="B9" s="89">
        <v>12.035073024320816</v>
      </c>
    </row>
    <row r="10" spans="1:2" x14ac:dyDescent="0.25">
      <c r="A10" s="88">
        <v>44631.708333333336</v>
      </c>
      <c r="B10" s="89">
        <v>12.035073024320816</v>
      </c>
    </row>
    <row r="11" spans="1:2" x14ac:dyDescent="0.25">
      <c r="A11" s="88">
        <v>44631.75</v>
      </c>
      <c r="B11" s="89">
        <v>12.035073024320816</v>
      </c>
    </row>
    <row r="12" spans="1:2" x14ac:dyDescent="0.25">
      <c r="A12" s="88">
        <v>44631.791666666664</v>
      </c>
      <c r="B12" s="89">
        <v>6.2228634774490077</v>
      </c>
    </row>
    <row r="13" spans="1:2" x14ac:dyDescent="0.25">
      <c r="A13" s="88">
        <v>44631.833333333336</v>
      </c>
      <c r="B13" s="89">
        <v>4.8652316909858566</v>
      </c>
    </row>
    <row r="14" spans="1:2" x14ac:dyDescent="0.25">
      <c r="A14" s="88">
        <v>44631.875</v>
      </c>
      <c r="B14" s="89">
        <v>4.8438185179450102</v>
      </c>
    </row>
    <row r="15" spans="1:2" x14ac:dyDescent="0.25">
      <c r="A15" s="88">
        <v>44631.916666666664</v>
      </c>
      <c r="B15" s="89">
        <v>4.838888908967931</v>
      </c>
    </row>
    <row r="16" spans="1:2" x14ac:dyDescent="0.25">
      <c r="A16" s="88">
        <v>44631.958333333336</v>
      </c>
      <c r="B16" s="89">
        <v>4.8330592913837869</v>
      </c>
    </row>
    <row r="17" spans="1:2" x14ac:dyDescent="0.25">
      <c r="A17" s="88">
        <v>44632</v>
      </c>
      <c r="B17" s="89">
        <v>4.7958100661169194</v>
      </c>
    </row>
    <row r="18" spans="1:2" x14ac:dyDescent="0.25">
      <c r="A18" s="88">
        <v>44632.041666666664</v>
      </c>
      <c r="B18" s="89">
        <v>4.8291492805516558</v>
      </c>
    </row>
    <row r="19" spans="1:2" x14ac:dyDescent="0.25">
      <c r="A19" s="88">
        <v>44632.083333333336</v>
      </c>
      <c r="B19" s="89">
        <v>4.8661891941125246</v>
      </c>
    </row>
    <row r="20" spans="1:2" x14ac:dyDescent="0.25">
      <c r="A20" s="88">
        <v>44632.125</v>
      </c>
      <c r="B20" s="89">
        <v>4.9002664878226447</v>
      </c>
    </row>
    <row r="21" spans="1:2" x14ac:dyDescent="0.25">
      <c r="A21" s="88">
        <v>44632.166666666664</v>
      </c>
      <c r="B21" s="89">
        <v>4.8982958582875176</v>
      </c>
    </row>
    <row r="22" spans="1:2" x14ac:dyDescent="0.25">
      <c r="A22" s="88">
        <v>44632.208333333336</v>
      </c>
      <c r="B22" s="89">
        <v>4.8982958582875176</v>
      </c>
    </row>
    <row r="23" spans="1:2" x14ac:dyDescent="0.25">
      <c r="A23" s="88">
        <v>44632.25</v>
      </c>
      <c r="B23" s="89">
        <v>4.9060484103034003</v>
      </c>
    </row>
    <row r="24" spans="1:2" x14ac:dyDescent="0.25">
      <c r="A24" s="88">
        <v>44632.291666666664</v>
      </c>
      <c r="B24" s="89">
        <v>4.89537079816896</v>
      </c>
    </row>
    <row r="25" spans="1:2" x14ac:dyDescent="0.25">
      <c r="A25" s="88">
        <v>44632.333333333336</v>
      </c>
      <c r="B25" s="89">
        <v>4.8963883322568691</v>
      </c>
    </row>
    <row r="26" spans="1:2" x14ac:dyDescent="0.25">
      <c r="A26" s="88">
        <v>44632.375</v>
      </c>
      <c r="B26" s="89">
        <v>4.8642740762287406</v>
      </c>
    </row>
    <row r="27" spans="1:2" x14ac:dyDescent="0.25">
      <c r="A27" s="88">
        <v>44632.416666666664</v>
      </c>
      <c r="B27" s="89">
        <v>4.9080171103150549</v>
      </c>
    </row>
    <row r="28" spans="1:2" x14ac:dyDescent="0.25">
      <c r="A28" s="88">
        <v>44632.458333333336</v>
      </c>
      <c r="B28" s="89">
        <v>4.8603786278510661</v>
      </c>
    </row>
    <row r="29" spans="1:2" x14ac:dyDescent="0.25">
      <c r="A29" s="88">
        <v>44632.5</v>
      </c>
      <c r="B29" s="89">
        <v>4.8007001011274255</v>
      </c>
    </row>
    <row r="30" spans="1:2" x14ac:dyDescent="0.25">
      <c r="A30" s="88">
        <v>44632.541666666664</v>
      </c>
      <c r="B30" s="89">
        <v>4.8163812160926209</v>
      </c>
    </row>
    <row r="31" spans="1:2" x14ac:dyDescent="0.25">
      <c r="A31" s="88">
        <v>44632.583333333336</v>
      </c>
      <c r="B31" s="89">
        <v>4.8320338888080503</v>
      </c>
    </row>
    <row r="32" spans="1:2" x14ac:dyDescent="0.25">
      <c r="A32" s="88">
        <v>44632.625</v>
      </c>
      <c r="B32" s="89">
        <v>4.8379282596711501</v>
      </c>
    </row>
    <row r="33" spans="1:2" x14ac:dyDescent="0.25">
      <c r="A33" s="88">
        <v>44632.666666666664</v>
      </c>
      <c r="B33" s="89">
        <v>4.845738362006923</v>
      </c>
    </row>
    <row r="34" spans="1:2" x14ac:dyDescent="0.25">
      <c r="A34" s="88">
        <v>44632.708333333336</v>
      </c>
      <c r="B34" s="89">
        <v>4.8427944214457899</v>
      </c>
    </row>
    <row r="35" spans="1:2" x14ac:dyDescent="0.25">
      <c r="A35" s="88">
        <v>44632.75</v>
      </c>
      <c r="B35" s="89">
        <v>4.902173082823075</v>
      </c>
    </row>
    <row r="36" spans="1:2" x14ac:dyDescent="0.25">
      <c r="A36" s="88">
        <v>44632.791666666664</v>
      </c>
      <c r="B36" s="89">
        <v>4.9408401191200841</v>
      </c>
    </row>
    <row r="37" spans="1:2" x14ac:dyDescent="0.25">
      <c r="A37" s="88">
        <v>44632.833333333336</v>
      </c>
      <c r="B37" s="89">
        <v>4.9225448007260955</v>
      </c>
    </row>
    <row r="38" spans="1:2" x14ac:dyDescent="0.25">
      <c r="A38" s="88">
        <v>44632.875</v>
      </c>
      <c r="B38" s="89">
        <v>4.9031262082970635</v>
      </c>
    </row>
    <row r="39" spans="1:2" x14ac:dyDescent="0.25">
      <c r="A39" s="88">
        <v>44632.916666666664</v>
      </c>
      <c r="B39" s="89">
        <v>4.9486134645876518</v>
      </c>
    </row>
    <row r="40" spans="1:2" x14ac:dyDescent="0.25">
      <c r="A40" s="88">
        <v>44632.958333333336</v>
      </c>
      <c r="B40" s="89">
        <v>4.9302733857180669</v>
      </c>
    </row>
    <row r="41" spans="1:2" x14ac:dyDescent="0.25">
      <c r="A41" s="88">
        <v>44633</v>
      </c>
      <c r="B41" s="89">
        <v>4.9283102968885224</v>
      </c>
    </row>
    <row r="42" spans="1:2" x14ac:dyDescent="0.25">
      <c r="A42" s="88">
        <v>44633.041666666664</v>
      </c>
      <c r="B42" s="89">
        <v>4.9755368574472723</v>
      </c>
    </row>
    <row r="43" spans="1:2" x14ac:dyDescent="0.25">
      <c r="A43" s="88">
        <v>44633.083333333336</v>
      </c>
      <c r="B43" s="89">
        <v>4.9745297711409648</v>
      </c>
    </row>
    <row r="44" spans="1:2" x14ac:dyDescent="0.25">
      <c r="A44" s="88">
        <v>44633.125</v>
      </c>
      <c r="B44" s="89">
        <v>5.0214627466923138</v>
      </c>
    </row>
    <row r="45" spans="1:2" x14ac:dyDescent="0.25">
      <c r="A45" s="88">
        <v>44633.166666666664</v>
      </c>
      <c r="B45" s="89">
        <v>5.022400784346102</v>
      </c>
    </row>
    <row r="46" spans="1:2" x14ac:dyDescent="0.25">
      <c r="A46" s="88">
        <v>44633.208333333336</v>
      </c>
      <c r="B46" s="89">
        <v>5.0424448504944444</v>
      </c>
    </row>
    <row r="47" spans="1:2" x14ac:dyDescent="0.25">
      <c r="A47" s="88">
        <v>44633.25</v>
      </c>
      <c r="B47" s="89">
        <v>5.0138287619786928</v>
      </c>
    </row>
    <row r="48" spans="1:2" x14ac:dyDescent="0.25">
      <c r="A48" s="88">
        <v>44633.291666666664</v>
      </c>
      <c r="B48" s="89">
        <v>5.0595706999062937</v>
      </c>
    </row>
    <row r="49" spans="1:2" x14ac:dyDescent="0.25">
      <c r="A49" s="88">
        <v>44633.333333333336</v>
      </c>
      <c r="B49" s="89">
        <v>5.1303500083235214</v>
      </c>
    </row>
    <row r="50" spans="1:2" x14ac:dyDescent="0.25">
      <c r="A50" s="88">
        <v>44633.375</v>
      </c>
      <c r="B50" s="89">
        <v>5.0785147578027345</v>
      </c>
    </row>
    <row r="51" spans="1:2" x14ac:dyDescent="0.25">
      <c r="A51" s="88">
        <v>44633.416666666664</v>
      </c>
      <c r="B51" s="89">
        <v>5.0794450641633517</v>
      </c>
    </row>
    <row r="52" spans="1:2" x14ac:dyDescent="0.25">
      <c r="A52" s="88">
        <v>44633.458333333336</v>
      </c>
      <c r="B52" s="89">
        <v>5.0870067642405505</v>
      </c>
    </row>
    <row r="53" spans="1:2" x14ac:dyDescent="0.25">
      <c r="A53" s="88">
        <v>44633.5</v>
      </c>
      <c r="B53" s="89">
        <v>5.0243390011561946</v>
      </c>
    </row>
    <row r="54" spans="1:2" x14ac:dyDescent="0.25">
      <c r="A54" s="88">
        <v>44633.541666666664</v>
      </c>
      <c r="B54" s="89">
        <v>4.9697442387265749</v>
      </c>
    </row>
    <row r="55" spans="1:2" x14ac:dyDescent="0.25">
      <c r="A55" s="88">
        <v>44633.583333333336</v>
      </c>
      <c r="B55" s="89">
        <v>4.9620557502700233</v>
      </c>
    </row>
    <row r="56" spans="1:2" x14ac:dyDescent="0.25">
      <c r="A56" s="88">
        <v>44633.625</v>
      </c>
      <c r="B56" s="89">
        <v>4.9572621978279017</v>
      </c>
    </row>
    <row r="57" spans="1:2" x14ac:dyDescent="0.25">
      <c r="A57" s="88">
        <v>44633.666666666664</v>
      </c>
      <c r="B57" s="89">
        <v>4.9582085364319539</v>
      </c>
    </row>
    <row r="58" spans="1:2" x14ac:dyDescent="0.25">
      <c r="A58" s="88">
        <v>44633.708333333336</v>
      </c>
      <c r="B58" s="89">
        <v>4.9659009860783625</v>
      </c>
    </row>
    <row r="59" spans="1:2" x14ac:dyDescent="0.25">
      <c r="A59" s="88">
        <v>44633.75</v>
      </c>
      <c r="B59" s="89">
        <v>4.9745297711409648</v>
      </c>
    </row>
    <row r="60" spans="1:2" x14ac:dyDescent="0.25">
      <c r="A60" s="88">
        <v>44633.791666666664</v>
      </c>
      <c r="B60" s="89">
        <v>4.989935687944965</v>
      </c>
    </row>
    <row r="61" spans="1:2" x14ac:dyDescent="0.25">
      <c r="A61" s="88">
        <v>44633.833333333336</v>
      </c>
      <c r="B61" s="89">
        <v>5.0138287619786928</v>
      </c>
    </row>
    <row r="62" spans="1:2" x14ac:dyDescent="0.25">
      <c r="A62" s="88">
        <v>44633.875</v>
      </c>
      <c r="B62" s="89">
        <v>5.0081292281764309</v>
      </c>
    </row>
    <row r="63" spans="1:2" x14ac:dyDescent="0.25">
      <c r="A63" s="88">
        <v>44633.916666666664</v>
      </c>
      <c r="B63" s="89">
        <v>4.9745297711409648</v>
      </c>
    </row>
    <row r="64" spans="1:2" x14ac:dyDescent="0.25">
      <c r="A64" s="88">
        <v>44633.958333333336</v>
      </c>
      <c r="B64" s="89">
        <v>5.0433800836488638</v>
      </c>
    </row>
    <row r="65" spans="1:2" x14ac:dyDescent="0.25">
      <c r="A65" s="88">
        <v>44634</v>
      </c>
      <c r="B65" s="89">
        <v>5.0281513575464265</v>
      </c>
    </row>
    <row r="66" spans="1:2" x14ac:dyDescent="0.25">
      <c r="A66" s="88">
        <v>44634.041666666664</v>
      </c>
      <c r="B66" s="89">
        <v>5.0879358912302166</v>
      </c>
    </row>
    <row r="67" spans="1:2" x14ac:dyDescent="0.25">
      <c r="A67" s="88">
        <v>44634.083333333336</v>
      </c>
      <c r="B67" s="89">
        <v>5.0917130062348601</v>
      </c>
    </row>
    <row r="68" spans="1:2" x14ac:dyDescent="0.25">
      <c r="A68" s="88">
        <v>44634.125</v>
      </c>
      <c r="B68" s="89">
        <v>5.0595706999062937</v>
      </c>
    </row>
    <row r="69" spans="1:2" x14ac:dyDescent="0.25">
      <c r="A69" s="88">
        <v>44634.166666666664</v>
      </c>
      <c r="B69" s="89">
        <v>5.0538460659326105</v>
      </c>
    </row>
    <row r="70" spans="1:2" x14ac:dyDescent="0.25">
      <c r="A70" s="88">
        <v>44634.208333333336</v>
      </c>
      <c r="B70" s="89">
        <v>6.47428834114754</v>
      </c>
    </row>
    <row r="71" spans="1:2" x14ac:dyDescent="0.25">
      <c r="A71" s="88">
        <v>44634.25</v>
      </c>
      <c r="B71" s="89">
        <v>12.035073024320816</v>
      </c>
    </row>
    <row r="72" spans="1:2" x14ac:dyDescent="0.25">
      <c r="A72" s="88">
        <v>44634.291666666664</v>
      </c>
      <c r="B72" s="89">
        <v>12.035073024320816</v>
      </c>
    </row>
    <row r="73" spans="1:2" x14ac:dyDescent="0.25">
      <c r="A73" s="88">
        <v>44634.333333333336</v>
      </c>
      <c r="B73" s="89">
        <v>12.035073024320816</v>
      </c>
    </row>
    <row r="74" spans="1:2" x14ac:dyDescent="0.25">
      <c r="A74" s="88">
        <v>44634.375</v>
      </c>
      <c r="B74" s="89">
        <v>12.035073024320816</v>
      </c>
    </row>
    <row r="75" spans="1:2" x14ac:dyDescent="0.25">
      <c r="A75" s="88">
        <v>44634.416666666664</v>
      </c>
      <c r="B75" s="89">
        <v>12.035073024320816</v>
      </c>
    </row>
    <row r="76" spans="1:2" x14ac:dyDescent="0.25">
      <c r="A76" s="88">
        <v>44634.458333333336</v>
      </c>
      <c r="B76" s="89">
        <v>12.035073024320816</v>
      </c>
    </row>
    <row r="77" spans="1:2" x14ac:dyDescent="0.25">
      <c r="A77" s="88">
        <v>44634.5</v>
      </c>
      <c r="B77" s="89">
        <v>12.035073024320816</v>
      </c>
    </row>
    <row r="78" spans="1:2" x14ac:dyDescent="0.25">
      <c r="A78" s="88">
        <v>44634.541666666664</v>
      </c>
      <c r="B78" s="89">
        <v>12.035073024320816</v>
      </c>
    </row>
    <row r="79" spans="1:2" x14ac:dyDescent="0.25">
      <c r="A79" s="88">
        <v>44634.583333333336</v>
      </c>
      <c r="B79" s="89">
        <v>12.035073024320816</v>
      </c>
    </row>
    <row r="80" spans="1:2" x14ac:dyDescent="0.25">
      <c r="A80" s="88">
        <v>44634.625</v>
      </c>
      <c r="B80" s="89">
        <v>12.035073024320816</v>
      </c>
    </row>
    <row r="81" spans="1:2" x14ac:dyDescent="0.25">
      <c r="A81" s="88">
        <v>44634.666666666664</v>
      </c>
      <c r="B81" s="89">
        <v>12.035073024320816</v>
      </c>
    </row>
    <row r="82" spans="1:2" x14ac:dyDescent="0.25">
      <c r="A82" s="88">
        <v>44634.708333333336</v>
      </c>
      <c r="B82" s="89">
        <v>12.035073024320816</v>
      </c>
    </row>
    <row r="83" spans="1:2" x14ac:dyDescent="0.25">
      <c r="A83" s="88">
        <v>44634.75</v>
      </c>
      <c r="B83" s="89">
        <v>12.035073024320816</v>
      </c>
    </row>
    <row r="84" spans="1:2" x14ac:dyDescent="0.25">
      <c r="A84" s="88">
        <v>44634.791666666664</v>
      </c>
      <c r="B84" s="89">
        <v>4.8807931567981679</v>
      </c>
    </row>
    <row r="85" spans="1:2" x14ac:dyDescent="0.25">
      <c r="A85" s="88">
        <v>44634.833333333336</v>
      </c>
      <c r="B85" s="89">
        <v>4.8340204937576594</v>
      </c>
    </row>
    <row r="86" spans="1:2" x14ac:dyDescent="0.25">
      <c r="A86" s="88">
        <v>44634.875</v>
      </c>
      <c r="B86" s="89">
        <v>4.845738362006923</v>
      </c>
    </row>
    <row r="87" spans="1:2" x14ac:dyDescent="0.25">
      <c r="A87" s="88">
        <v>44634.916666666664</v>
      </c>
      <c r="B87" s="89">
        <v>4.873016137713039</v>
      </c>
    </row>
    <row r="88" spans="1:2" x14ac:dyDescent="0.25">
      <c r="A88" s="88">
        <v>44634.958333333336</v>
      </c>
      <c r="B88" s="89">
        <v>4.989935687944965</v>
      </c>
    </row>
    <row r="89" spans="1:2" x14ac:dyDescent="0.25">
      <c r="A89" s="88">
        <v>44635</v>
      </c>
      <c r="B89" s="89">
        <v>5.0004182541834883</v>
      </c>
    </row>
    <row r="90" spans="1:2" x14ac:dyDescent="0.25">
      <c r="A90" s="88">
        <v>44635.041666666664</v>
      </c>
      <c r="B90" s="89">
        <v>5.0424448504944444</v>
      </c>
    </row>
    <row r="91" spans="1:2" x14ac:dyDescent="0.25">
      <c r="A91" s="88">
        <v>44635.083333333336</v>
      </c>
      <c r="B91" s="89">
        <v>5.0595706999062937</v>
      </c>
    </row>
    <row r="92" spans="1:2" x14ac:dyDescent="0.25">
      <c r="A92" s="88">
        <v>44635.125</v>
      </c>
      <c r="B92" s="89">
        <v>5.0907844062684653</v>
      </c>
    </row>
    <row r="93" spans="1:2" x14ac:dyDescent="0.25">
      <c r="A93" s="88">
        <v>44635.166666666664</v>
      </c>
      <c r="B93" s="89">
        <v>5.0794450641633517</v>
      </c>
    </row>
    <row r="94" spans="1:2" x14ac:dyDescent="0.25">
      <c r="A94" s="88">
        <v>44635.208333333336</v>
      </c>
      <c r="B94" s="89">
        <v>5.1190788448789197</v>
      </c>
    </row>
    <row r="95" spans="1:2" x14ac:dyDescent="0.25">
      <c r="A95" s="88">
        <v>44635.25</v>
      </c>
      <c r="B95" s="89">
        <v>12.035073024320816</v>
      </c>
    </row>
    <row r="96" spans="1:2" x14ac:dyDescent="0.25">
      <c r="A96" s="88">
        <v>44635.291666666664</v>
      </c>
      <c r="B96" s="89">
        <v>12.035073024320816</v>
      </c>
    </row>
    <row r="97" spans="1:2" x14ac:dyDescent="0.25">
      <c r="A97" s="88">
        <v>44635.333333333336</v>
      </c>
      <c r="B97" s="89">
        <v>12.035073024320816</v>
      </c>
    </row>
    <row r="98" spans="1:2" x14ac:dyDescent="0.25">
      <c r="A98" s="88">
        <v>44635.375</v>
      </c>
      <c r="B98" s="89">
        <v>12.035073024320816</v>
      </c>
    </row>
    <row r="99" spans="1:2" x14ac:dyDescent="0.25">
      <c r="A99" s="88">
        <v>44635.416666666664</v>
      </c>
      <c r="B99" s="89">
        <v>12.035073024320816</v>
      </c>
    </row>
    <row r="100" spans="1:2" x14ac:dyDescent="0.25">
      <c r="A100" s="88">
        <v>44635.458333333336</v>
      </c>
      <c r="B100" s="89">
        <v>12.035073024320816</v>
      </c>
    </row>
    <row r="101" spans="1:2" x14ac:dyDescent="0.25">
      <c r="A101" s="88">
        <v>44635.5</v>
      </c>
      <c r="B101" s="89">
        <v>12.035073024320816</v>
      </c>
    </row>
    <row r="102" spans="1:2" x14ac:dyDescent="0.25">
      <c r="A102" s="88">
        <v>44635.541666666664</v>
      </c>
      <c r="B102" s="89">
        <v>12.035073024320816</v>
      </c>
    </row>
    <row r="103" spans="1:2" x14ac:dyDescent="0.25">
      <c r="A103" s="88">
        <v>44635.583333333336</v>
      </c>
      <c r="B103" s="89">
        <v>12.035073024320816</v>
      </c>
    </row>
    <row r="104" spans="1:2" x14ac:dyDescent="0.25">
      <c r="A104" s="88">
        <v>44635.625</v>
      </c>
      <c r="B104" s="89">
        <v>12.035073024320816</v>
      </c>
    </row>
    <row r="105" spans="1:2" x14ac:dyDescent="0.25">
      <c r="A105" s="88">
        <v>44635.666666666664</v>
      </c>
      <c r="B105" s="89">
        <v>12.035073024320816</v>
      </c>
    </row>
    <row r="106" spans="1:2" x14ac:dyDescent="0.25">
      <c r="A106" s="88">
        <v>44635.708333333336</v>
      </c>
      <c r="B106" s="89">
        <v>12.035073024320816</v>
      </c>
    </row>
    <row r="107" spans="1:2" x14ac:dyDescent="0.25">
      <c r="A107" s="88">
        <v>44635.75</v>
      </c>
      <c r="B107" s="89">
        <v>0.87619025989905874</v>
      </c>
    </row>
    <row r="108" spans="1:2" x14ac:dyDescent="0.25">
      <c r="A108" s="88">
        <v>44635.791666666664</v>
      </c>
      <c r="B108" s="89">
        <v>0.91251671311638316</v>
      </c>
    </row>
    <row r="109" spans="1:2" x14ac:dyDescent="0.25">
      <c r="A109" s="88">
        <v>44635.833333333336</v>
      </c>
      <c r="B109" s="89">
        <v>0.90861249577138081</v>
      </c>
    </row>
    <row r="110" spans="1:2" x14ac:dyDescent="0.25">
      <c r="A110" s="88">
        <v>44635.875</v>
      </c>
      <c r="B110" s="89">
        <v>0.89783803515547811</v>
      </c>
    </row>
    <row r="111" spans="1:2" x14ac:dyDescent="0.25">
      <c r="A111" s="88">
        <v>44635.916666666664</v>
      </c>
      <c r="B111" s="89">
        <v>0.89095873894894706</v>
      </c>
    </row>
    <row r="112" spans="1:2" x14ac:dyDescent="0.25">
      <c r="A112" s="88">
        <v>44635.958333333336</v>
      </c>
      <c r="B112" s="89">
        <v>0.88606434468860185</v>
      </c>
    </row>
    <row r="113" spans="1:2" x14ac:dyDescent="0.25">
      <c r="A113" s="88">
        <v>44636</v>
      </c>
      <c r="B113" s="89">
        <v>0.90470407110844997</v>
      </c>
    </row>
    <row r="114" spans="1:2" x14ac:dyDescent="0.25">
      <c r="A114" s="88">
        <v>44636.041666666664</v>
      </c>
      <c r="B114" s="89">
        <v>0.92324786298648864</v>
      </c>
    </row>
    <row r="115" spans="1:2" x14ac:dyDescent="0.25">
      <c r="A115" s="88">
        <v>44636.083333333336</v>
      </c>
      <c r="B115" s="89">
        <v>0.90566555123408876</v>
      </c>
    </row>
    <row r="116" spans="1:2" x14ac:dyDescent="0.25">
      <c r="A116" s="88">
        <v>44636.125</v>
      </c>
      <c r="B116" s="89">
        <v>0.90175392936868604</v>
      </c>
    </row>
    <row r="117" spans="1:2" x14ac:dyDescent="0.25">
      <c r="A117" s="88">
        <v>44636.166666666664</v>
      </c>
      <c r="B117" s="89">
        <v>0.92904763142667657</v>
      </c>
    </row>
    <row r="118" spans="1:2" x14ac:dyDescent="0.25">
      <c r="A118" s="88">
        <v>44636.208333333336</v>
      </c>
      <c r="B118" s="89">
        <v>0.93197597437721846</v>
      </c>
    </row>
    <row r="119" spans="1:2" x14ac:dyDescent="0.25">
      <c r="A119" s="88">
        <v>44636.25</v>
      </c>
      <c r="B119" s="89">
        <v>11.534327075085846</v>
      </c>
    </row>
    <row r="120" spans="1:2" x14ac:dyDescent="0.25">
      <c r="A120" s="88">
        <v>44636.291666666664</v>
      </c>
      <c r="B120" s="89">
        <v>12.035073024320816</v>
      </c>
    </row>
    <row r="121" spans="1:2" x14ac:dyDescent="0.25">
      <c r="A121" s="88">
        <v>44636.333333333336</v>
      </c>
      <c r="B121" s="89">
        <v>12.035073024320816</v>
      </c>
    </row>
    <row r="122" spans="1:2" x14ac:dyDescent="0.25">
      <c r="A122" s="88">
        <v>44636.375</v>
      </c>
      <c r="B122" s="89">
        <v>12.035073024320816</v>
      </c>
    </row>
    <row r="123" spans="1:2" x14ac:dyDescent="0.25">
      <c r="A123" s="88">
        <v>44636.416666666664</v>
      </c>
      <c r="B123" s="89">
        <v>12.035073024320816</v>
      </c>
    </row>
    <row r="124" spans="1:2" x14ac:dyDescent="0.25">
      <c r="A124" s="88">
        <v>44636.458333333336</v>
      </c>
      <c r="B124" s="89">
        <v>12.035073024320816</v>
      </c>
    </row>
    <row r="125" spans="1:2" x14ac:dyDescent="0.25">
      <c r="A125" s="88">
        <v>44636.5</v>
      </c>
      <c r="B125" s="89">
        <v>12.035073024320816</v>
      </c>
    </row>
    <row r="126" spans="1:2" x14ac:dyDescent="0.25">
      <c r="A126" s="88">
        <v>44636.541666666664</v>
      </c>
      <c r="B126" s="89">
        <v>12.035073024320816</v>
      </c>
    </row>
    <row r="127" spans="1:2" x14ac:dyDescent="0.25">
      <c r="A127" s="88">
        <v>44636.583333333336</v>
      </c>
      <c r="B127" s="89">
        <v>12.035073024320816</v>
      </c>
    </row>
    <row r="128" spans="1:2" x14ac:dyDescent="0.25">
      <c r="A128" s="88">
        <v>44636.625</v>
      </c>
      <c r="B128" s="89">
        <v>12.035073024320816</v>
      </c>
    </row>
    <row r="129" spans="1:2" x14ac:dyDescent="0.25">
      <c r="A129" s="88">
        <v>44636.666666666664</v>
      </c>
      <c r="B129" s="89">
        <v>12.035073024320816</v>
      </c>
    </row>
    <row r="130" spans="1:2" x14ac:dyDescent="0.25">
      <c r="A130" s="88">
        <v>44636.708333333336</v>
      </c>
      <c r="B130" s="89">
        <v>7.7985314428786454</v>
      </c>
    </row>
    <row r="131" spans="1:2" x14ac:dyDescent="0.25">
      <c r="A131" s="88">
        <v>44636.75</v>
      </c>
      <c r="B131" s="89">
        <v>4.7958100661169194</v>
      </c>
    </row>
    <row r="132" spans="1:2" x14ac:dyDescent="0.25">
      <c r="A132" s="88">
        <v>44636.791666666664</v>
      </c>
      <c r="B132" s="89">
        <v>4.8545000480786671</v>
      </c>
    </row>
    <row r="133" spans="1:2" x14ac:dyDescent="0.25">
      <c r="A133" s="88">
        <v>44636.833333333336</v>
      </c>
      <c r="B133" s="89">
        <v>4.8613366957429793</v>
      </c>
    </row>
    <row r="134" spans="1:2" x14ac:dyDescent="0.25">
      <c r="A134" s="88">
        <v>44636.875</v>
      </c>
      <c r="B134" s="89">
        <v>4.8310724614387386</v>
      </c>
    </row>
    <row r="135" spans="1:2" x14ac:dyDescent="0.25">
      <c r="A135" s="88">
        <v>44636.916666666664</v>
      </c>
      <c r="B135" s="89">
        <v>4.8934625717799305</v>
      </c>
    </row>
    <row r="136" spans="1:2" x14ac:dyDescent="0.25">
      <c r="A136" s="88">
        <v>44636.958333333336</v>
      </c>
      <c r="B136" s="89">
        <v>4.9428000037790838</v>
      </c>
    </row>
    <row r="137" spans="1:2" x14ac:dyDescent="0.25">
      <c r="A137" s="88">
        <v>44637</v>
      </c>
      <c r="B137" s="89">
        <v>4.9012198426386311</v>
      </c>
    </row>
    <row r="138" spans="1:2" x14ac:dyDescent="0.25">
      <c r="A138" s="88">
        <v>44637.041666666664</v>
      </c>
      <c r="B138" s="89">
        <v>4.9514553826021501</v>
      </c>
    </row>
    <row r="139" spans="1:2" x14ac:dyDescent="0.25">
      <c r="A139" s="88">
        <v>44637.083333333336</v>
      </c>
      <c r="B139" s="89">
        <v>4.9879881573051676</v>
      </c>
    </row>
    <row r="140" spans="1:2" x14ac:dyDescent="0.25">
      <c r="A140" s="88">
        <v>44637.125</v>
      </c>
      <c r="B140" s="89">
        <v>4.9870456171390485</v>
      </c>
    </row>
    <row r="141" spans="1:2" x14ac:dyDescent="0.25">
      <c r="A141" s="88">
        <v>44637.166666666664</v>
      </c>
      <c r="B141" s="89">
        <v>5.0157693222703248</v>
      </c>
    </row>
    <row r="142" spans="1:2" x14ac:dyDescent="0.25">
      <c r="A142" s="88">
        <v>44637.208333333336</v>
      </c>
      <c r="B142" s="89">
        <v>4.9947080759707214</v>
      </c>
    </row>
    <row r="143" spans="1:2" x14ac:dyDescent="0.25">
      <c r="A143" s="88">
        <v>44637.25</v>
      </c>
      <c r="B143" s="89">
        <v>12.035073024320816</v>
      </c>
    </row>
    <row r="144" spans="1:2" x14ac:dyDescent="0.25">
      <c r="A144" s="88">
        <v>44637.291666666664</v>
      </c>
      <c r="B144" s="89">
        <v>12.035073024320816</v>
      </c>
    </row>
    <row r="145" spans="1:2" x14ac:dyDescent="0.25">
      <c r="A145" s="88">
        <v>44637.333333333336</v>
      </c>
      <c r="B145" s="89">
        <v>12.035073024320816</v>
      </c>
    </row>
    <row r="146" spans="1:2" x14ac:dyDescent="0.25">
      <c r="A146" s="88">
        <v>44637.375</v>
      </c>
      <c r="B146" s="89">
        <v>12.035073024320816</v>
      </c>
    </row>
    <row r="147" spans="1:2" x14ac:dyDescent="0.25">
      <c r="A147" s="88">
        <v>44637.416666666664</v>
      </c>
      <c r="B147" s="89">
        <v>12.035073024320816</v>
      </c>
    </row>
    <row r="148" spans="1:2" x14ac:dyDescent="0.25">
      <c r="A148" s="88">
        <v>44637.458333333336</v>
      </c>
      <c r="B148" s="89">
        <v>12.035073024320816</v>
      </c>
    </row>
    <row r="149" spans="1:2" x14ac:dyDescent="0.25">
      <c r="A149" s="88">
        <v>44637.5</v>
      </c>
      <c r="B149" s="89">
        <v>12.035073024320816</v>
      </c>
    </row>
    <row r="150" spans="1:2" x14ac:dyDescent="0.25">
      <c r="A150" s="88">
        <v>44637.541666666664</v>
      </c>
      <c r="B150" s="89">
        <v>12.035073024320816</v>
      </c>
    </row>
    <row r="151" spans="1:2" x14ac:dyDescent="0.25">
      <c r="A151" s="88">
        <v>44637.583333333336</v>
      </c>
      <c r="B151" s="89">
        <v>12.035073024320816</v>
      </c>
    </row>
    <row r="152" spans="1:2" x14ac:dyDescent="0.25">
      <c r="A152" s="88">
        <v>44637.625</v>
      </c>
      <c r="B152" s="89">
        <v>12.035073024320816</v>
      </c>
    </row>
    <row r="153" spans="1:2" x14ac:dyDescent="0.25">
      <c r="A153" s="88">
        <v>44637.666666666664</v>
      </c>
      <c r="B153" s="89">
        <v>12.035073024320816</v>
      </c>
    </row>
    <row r="154" spans="1:2" x14ac:dyDescent="0.25">
      <c r="A154" s="88">
        <v>44637.708333333336</v>
      </c>
      <c r="B154" s="89">
        <v>9.9005528787439978</v>
      </c>
    </row>
    <row r="155" spans="1:2" x14ac:dyDescent="0.25">
      <c r="A155" s="88">
        <v>44637.75</v>
      </c>
      <c r="B155" s="89">
        <v>4.7879546023255015</v>
      </c>
    </row>
    <row r="156" spans="1:2" x14ac:dyDescent="0.25">
      <c r="A156" s="88">
        <v>44637.791666666664</v>
      </c>
      <c r="B156" s="89">
        <v>4.7948446065870165</v>
      </c>
    </row>
    <row r="157" spans="1:2" x14ac:dyDescent="0.25">
      <c r="A157" s="88">
        <v>44637.833333333336</v>
      </c>
      <c r="B157" s="89">
        <v>4.7849908997088439</v>
      </c>
    </row>
    <row r="158" spans="1:2" x14ac:dyDescent="0.25">
      <c r="A158" s="88">
        <v>44637.875</v>
      </c>
      <c r="B158" s="89">
        <v>4.8963883322568691</v>
      </c>
    </row>
    <row r="159" spans="1:2" x14ac:dyDescent="0.25">
      <c r="A159" s="88">
        <v>44637.916666666664</v>
      </c>
      <c r="B159" s="89">
        <v>4.9108740249973017</v>
      </c>
    </row>
    <row r="160" spans="1:2" x14ac:dyDescent="0.25">
      <c r="A160" s="88">
        <v>44637.958333333336</v>
      </c>
      <c r="B160" s="89">
        <v>4.9437481541045116</v>
      </c>
    </row>
    <row r="161" spans="1:2" x14ac:dyDescent="0.25">
      <c r="A161" s="88">
        <v>44638</v>
      </c>
      <c r="B161" s="89">
        <v>4.9108740249973017</v>
      </c>
    </row>
    <row r="162" spans="1:2" x14ac:dyDescent="0.25">
      <c r="A162" s="88">
        <v>44638.041666666664</v>
      </c>
      <c r="B162" s="89">
        <v>4.9118895666406086</v>
      </c>
    </row>
    <row r="163" spans="1:2" x14ac:dyDescent="0.25">
      <c r="A163" s="88">
        <v>44638.083333333336</v>
      </c>
      <c r="B163" s="89">
        <v>4.8846788675284198</v>
      </c>
    </row>
    <row r="164" spans="1:2" x14ac:dyDescent="0.25">
      <c r="A164" s="88">
        <v>44638.125</v>
      </c>
      <c r="B164" s="89">
        <v>4.9012198426386311</v>
      </c>
    </row>
    <row r="165" spans="1:2" x14ac:dyDescent="0.25">
      <c r="A165" s="88">
        <v>44638.166666666664</v>
      </c>
      <c r="B165" s="89">
        <v>4.9514553826021501</v>
      </c>
    </row>
    <row r="166" spans="1:2" x14ac:dyDescent="0.25">
      <c r="A166" s="88">
        <v>44638.208333333336</v>
      </c>
      <c r="B166" s="89">
        <v>4.9822682127996512</v>
      </c>
    </row>
    <row r="167" spans="1:2" x14ac:dyDescent="0.25">
      <c r="A167" s="88">
        <v>44638.25</v>
      </c>
      <c r="B167" s="89">
        <v>12.035073024320816</v>
      </c>
    </row>
    <row r="168" spans="1:2" x14ac:dyDescent="0.25">
      <c r="A168" s="88">
        <v>44638.291666666664</v>
      </c>
      <c r="B168" s="89">
        <v>12.035073024320816</v>
      </c>
    </row>
    <row r="169" spans="1:2" x14ac:dyDescent="0.25">
      <c r="A169" s="88">
        <v>44638.333333333336</v>
      </c>
      <c r="B169" s="89">
        <v>12.035073024320816</v>
      </c>
    </row>
    <row r="170" spans="1:2" x14ac:dyDescent="0.25">
      <c r="A170" s="88">
        <v>44638.375</v>
      </c>
      <c r="B170" s="89">
        <v>12.035073024320816</v>
      </c>
    </row>
    <row r="171" spans="1:2" x14ac:dyDescent="0.25">
      <c r="A171" s="88">
        <v>44638.416666666664</v>
      </c>
      <c r="B171" s="89">
        <v>12.035073024320816</v>
      </c>
    </row>
    <row r="172" spans="1:2" x14ac:dyDescent="0.25">
      <c r="A172" s="88">
        <v>44638.458333333336</v>
      </c>
      <c r="B172" s="89">
        <v>12.035073024320816</v>
      </c>
    </row>
    <row r="173" spans="1:2" x14ac:dyDescent="0.25">
      <c r="A173" s="88">
        <v>44638.5</v>
      </c>
      <c r="B173" s="89">
        <v>12.035073024320816</v>
      </c>
    </row>
    <row r="174" spans="1:2" x14ac:dyDescent="0.25">
      <c r="A174" s="88">
        <v>44638.541666666664</v>
      </c>
      <c r="B174" s="89">
        <v>12.035073024320816</v>
      </c>
    </row>
    <row r="175" spans="1:2" x14ac:dyDescent="0.25">
      <c r="A175" s="88">
        <v>44638.583333333336</v>
      </c>
      <c r="B175" s="89">
        <v>12.035073024320816</v>
      </c>
    </row>
    <row r="176" spans="1:2" x14ac:dyDescent="0.25">
      <c r="A176" s="88">
        <v>44638.625</v>
      </c>
      <c r="B176" s="89">
        <v>12.035073024320816</v>
      </c>
    </row>
    <row r="177" spans="1:2" x14ac:dyDescent="0.25">
      <c r="A177" s="88">
        <v>44638.666666666664</v>
      </c>
      <c r="B177" s="89">
        <v>12.035073024320816</v>
      </c>
    </row>
    <row r="178" spans="1:2" x14ac:dyDescent="0.25">
      <c r="A178" s="88">
        <v>44638.708333333336</v>
      </c>
      <c r="B178" s="89">
        <v>12.035073024320816</v>
      </c>
    </row>
    <row r="179" spans="1:2" x14ac:dyDescent="0.25">
      <c r="A179" s="88">
        <v>44638.75</v>
      </c>
      <c r="B179" s="89">
        <v>7.2437616472074247</v>
      </c>
    </row>
    <row r="180" spans="1:2" x14ac:dyDescent="0.25">
      <c r="A180" s="88">
        <v>44638.791666666664</v>
      </c>
      <c r="B180" s="89">
        <v>4.82812340644863</v>
      </c>
    </row>
    <row r="181" spans="1:2" x14ac:dyDescent="0.25">
      <c r="A181" s="88">
        <v>44638.833333333336</v>
      </c>
      <c r="B181" s="89">
        <v>4.82812340644863</v>
      </c>
    </row>
    <row r="182" spans="1:2" x14ac:dyDescent="0.25">
      <c r="A182" s="88">
        <v>44638.875</v>
      </c>
      <c r="B182" s="89">
        <v>4.8163812160926209</v>
      </c>
    </row>
    <row r="183" spans="1:2" x14ac:dyDescent="0.25">
      <c r="A183" s="88">
        <v>44638.916666666664</v>
      </c>
      <c r="B183" s="89">
        <v>4.8574398597946109</v>
      </c>
    </row>
    <row r="184" spans="1:2" x14ac:dyDescent="0.25">
      <c r="A184" s="88">
        <v>44638.958333333336</v>
      </c>
      <c r="B184" s="89">
        <v>4.9080171103150549</v>
      </c>
    </row>
    <row r="185" spans="1:2" x14ac:dyDescent="0.25">
      <c r="A185" s="88">
        <v>44639</v>
      </c>
      <c r="B185" s="89">
        <v>4.9534125267540468</v>
      </c>
    </row>
    <row r="186" spans="1:2" x14ac:dyDescent="0.25">
      <c r="A186" s="88">
        <v>44639.041666666664</v>
      </c>
      <c r="B186" s="89">
        <v>4.936982102361311</v>
      </c>
    </row>
    <row r="187" spans="1:2" x14ac:dyDescent="0.25">
      <c r="A187" s="88">
        <v>44639.083333333336</v>
      </c>
      <c r="B187" s="89">
        <v>4.934134777875963</v>
      </c>
    </row>
    <row r="188" spans="1:2" x14ac:dyDescent="0.25">
      <c r="A188" s="88">
        <v>44639.125</v>
      </c>
      <c r="B188" s="89">
        <v>4.9147450725738207</v>
      </c>
    </row>
    <row r="189" spans="1:2" x14ac:dyDescent="0.25">
      <c r="A189" s="88">
        <v>44639.166666666664</v>
      </c>
      <c r="B189" s="89">
        <v>4.9446961863071515</v>
      </c>
    </row>
    <row r="190" spans="1:2" x14ac:dyDescent="0.25">
      <c r="A190" s="88">
        <v>44639.208333333336</v>
      </c>
      <c r="B190" s="89">
        <v>4.9302733857180669</v>
      </c>
    </row>
    <row r="191" spans="1:2" x14ac:dyDescent="0.25">
      <c r="A191" s="88">
        <v>44639.25</v>
      </c>
      <c r="B191" s="89">
        <v>4.934134777875963</v>
      </c>
    </row>
    <row r="192" spans="1:2" x14ac:dyDescent="0.25">
      <c r="A192" s="88">
        <v>44639.291666666664</v>
      </c>
      <c r="B192" s="89">
        <v>4.9437481541045116</v>
      </c>
    </row>
    <row r="193" spans="1:2" x14ac:dyDescent="0.25">
      <c r="A193" s="88">
        <v>44639.333333333336</v>
      </c>
      <c r="B193" s="89">
        <v>4.931223088016587</v>
      </c>
    </row>
    <row r="194" spans="1:2" x14ac:dyDescent="0.25">
      <c r="A194" s="88">
        <v>44639.375</v>
      </c>
      <c r="B194" s="89">
        <v>4.8963883322568691</v>
      </c>
    </row>
    <row r="195" spans="1:2" x14ac:dyDescent="0.25">
      <c r="A195" s="88">
        <v>44639.416666666664</v>
      </c>
      <c r="B195" s="89">
        <v>4.8583982685134313</v>
      </c>
    </row>
    <row r="196" spans="1:2" x14ac:dyDescent="0.25">
      <c r="A196" s="88">
        <v>44639.458333333336</v>
      </c>
      <c r="B196" s="89">
        <v>4.8525822184037857</v>
      </c>
    </row>
    <row r="197" spans="1:2" x14ac:dyDescent="0.25">
      <c r="A197" s="88">
        <v>44639.5</v>
      </c>
      <c r="B197" s="89">
        <v>4.8672104076488356</v>
      </c>
    </row>
    <row r="198" spans="1:2" x14ac:dyDescent="0.25">
      <c r="A198" s="88">
        <v>44639.541666666664</v>
      </c>
      <c r="B198" s="89">
        <v>4.8973421524273011</v>
      </c>
    </row>
    <row r="199" spans="1:2" x14ac:dyDescent="0.25">
      <c r="A199" s="88">
        <v>44639.583333333336</v>
      </c>
      <c r="B199" s="89">
        <v>4.8798373678553837</v>
      </c>
    </row>
    <row r="200" spans="1:2" x14ac:dyDescent="0.25">
      <c r="A200" s="88">
        <v>44639.625</v>
      </c>
      <c r="B200" s="89">
        <v>4.8301109253260064</v>
      </c>
    </row>
    <row r="201" spans="1:2" x14ac:dyDescent="0.25">
      <c r="A201" s="88">
        <v>44639.666666666664</v>
      </c>
      <c r="B201" s="89">
        <v>4.8183714599462775</v>
      </c>
    </row>
    <row r="202" spans="1:2" x14ac:dyDescent="0.25">
      <c r="A202" s="88">
        <v>44639.708333333336</v>
      </c>
      <c r="B202" s="89">
        <v>4.8340204937576594</v>
      </c>
    </row>
    <row r="203" spans="1:2" x14ac:dyDescent="0.25">
      <c r="A203" s="88">
        <v>44639.75</v>
      </c>
      <c r="B203" s="89">
        <v>4.7780932615257408</v>
      </c>
    </row>
    <row r="204" spans="1:2" x14ac:dyDescent="0.25">
      <c r="A204" s="88">
        <v>44639.791666666664</v>
      </c>
      <c r="B204" s="89">
        <v>4.7662840950785412</v>
      </c>
    </row>
    <row r="205" spans="1:2" x14ac:dyDescent="0.25">
      <c r="A205" s="88">
        <v>44639.833333333336</v>
      </c>
      <c r="B205" s="89">
        <v>4.7761583913282211</v>
      </c>
    </row>
    <row r="206" spans="1:2" x14ac:dyDescent="0.25">
      <c r="A206" s="88">
        <v>44639.875</v>
      </c>
      <c r="B206" s="89">
        <v>4.7524550020102794</v>
      </c>
    </row>
    <row r="207" spans="1:2" x14ac:dyDescent="0.25">
      <c r="A207" s="88">
        <v>44639.916666666664</v>
      </c>
      <c r="B207" s="89">
        <v>4.7584027771222113</v>
      </c>
    </row>
    <row r="208" spans="1:2" x14ac:dyDescent="0.25">
      <c r="A208" s="88">
        <v>44639.958333333336</v>
      </c>
      <c r="B208" s="89">
        <v>4.7958100661169194</v>
      </c>
    </row>
    <row r="209" spans="1:2" x14ac:dyDescent="0.25">
      <c r="A209" s="88">
        <v>44640</v>
      </c>
      <c r="B209" s="89">
        <v>4.784024261749785</v>
      </c>
    </row>
    <row r="210" spans="1:2" x14ac:dyDescent="0.25">
      <c r="A210" s="88">
        <v>44640.041666666664</v>
      </c>
      <c r="B210" s="89">
        <v>4.8183714599462775</v>
      </c>
    </row>
    <row r="211" spans="1:2" x14ac:dyDescent="0.25">
      <c r="A211" s="88">
        <v>44640.083333333336</v>
      </c>
      <c r="B211" s="89">
        <v>4.8340204937576594</v>
      </c>
    </row>
    <row r="212" spans="1:2" x14ac:dyDescent="0.25">
      <c r="A212" s="88">
        <v>44640.125</v>
      </c>
      <c r="B212" s="89">
        <v>4.7948446065870165</v>
      </c>
    </row>
    <row r="213" spans="1:2" x14ac:dyDescent="0.25">
      <c r="A213" s="88">
        <v>44640.166666666664</v>
      </c>
      <c r="B213" s="89">
        <v>4.7909173170294181</v>
      </c>
    </row>
    <row r="214" spans="1:2" x14ac:dyDescent="0.25">
      <c r="A214" s="88">
        <v>44640.208333333336</v>
      </c>
      <c r="B214" s="89">
        <v>4.8193343161310054</v>
      </c>
    </row>
    <row r="215" spans="1:2" x14ac:dyDescent="0.25">
      <c r="A215" s="88">
        <v>44640.25</v>
      </c>
      <c r="B215" s="89">
        <v>4.82812340644863</v>
      </c>
    </row>
    <row r="216" spans="1:2" x14ac:dyDescent="0.25">
      <c r="A216" s="88">
        <v>44640.291666666664</v>
      </c>
      <c r="B216" s="89">
        <v>4.8681676798178781</v>
      </c>
    </row>
    <row r="217" spans="1:2" x14ac:dyDescent="0.25">
      <c r="A217" s="88">
        <v>44640.333333333336</v>
      </c>
      <c r="B217" s="89">
        <v>4.8583982685134313</v>
      </c>
    </row>
    <row r="218" spans="1:2" x14ac:dyDescent="0.25">
      <c r="A218" s="88">
        <v>44640.375</v>
      </c>
      <c r="B218" s="89">
        <v>4.825237474051951</v>
      </c>
    </row>
    <row r="219" spans="1:2" x14ac:dyDescent="0.25">
      <c r="A219" s="88">
        <v>44640.416666666664</v>
      </c>
      <c r="B219" s="89">
        <v>4.8438185179450102</v>
      </c>
    </row>
    <row r="220" spans="1:2" x14ac:dyDescent="0.25">
      <c r="A220" s="88">
        <v>44640.458333333336</v>
      </c>
      <c r="B220" s="89">
        <v>4.8026939388701226</v>
      </c>
    </row>
    <row r="221" spans="1:2" x14ac:dyDescent="0.25">
      <c r="A221" s="88">
        <v>44640.5</v>
      </c>
      <c r="B221" s="89">
        <v>4.8075801344391156</v>
      </c>
    </row>
    <row r="222" spans="1:2" x14ac:dyDescent="0.25">
      <c r="A222" s="88">
        <v>44640.541666666664</v>
      </c>
      <c r="B222" s="89">
        <v>4.7800921895413264</v>
      </c>
    </row>
    <row r="223" spans="1:2" x14ac:dyDescent="0.25">
      <c r="A223" s="88">
        <v>44640.583333333336</v>
      </c>
      <c r="B223" s="89">
        <v>4.7593721580617823</v>
      </c>
    </row>
    <row r="224" spans="1:2" x14ac:dyDescent="0.25">
      <c r="A224" s="88">
        <v>44640.625</v>
      </c>
      <c r="B224" s="89">
        <v>4.7465681032679523</v>
      </c>
    </row>
    <row r="225" spans="1:2" x14ac:dyDescent="0.25">
      <c r="A225" s="88">
        <v>44640.666666666664</v>
      </c>
      <c r="B225" s="89">
        <v>4.7771258784821793</v>
      </c>
    </row>
    <row r="226" spans="1:2" x14ac:dyDescent="0.25">
      <c r="A226" s="88">
        <v>44640.708333333336</v>
      </c>
      <c r="B226" s="89">
        <v>4.7396413706913787</v>
      </c>
    </row>
    <row r="227" spans="1:2" x14ac:dyDescent="0.25">
      <c r="A227" s="88">
        <v>44640.75</v>
      </c>
      <c r="B227" s="89">
        <v>4.7544595730667645</v>
      </c>
    </row>
    <row r="228" spans="1:2" x14ac:dyDescent="0.25">
      <c r="A228" s="88">
        <v>44640.791666666664</v>
      </c>
      <c r="B228" s="89">
        <v>4.7662840950785412</v>
      </c>
    </row>
    <row r="229" spans="1:2" x14ac:dyDescent="0.25">
      <c r="A229" s="88">
        <v>44640.833333333336</v>
      </c>
      <c r="B229" s="89">
        <v>4.7869882859912938</v>
      </c>
    </row>
    <row r="230" spans="1:2" x14ac:dyDescent="0.25">
      <c r="A230" s="88">
        <v>44640.875</v>
      </c>
      <c r="B230" s="89">
        <v>4.7435908863950953</v>
      </c>
    </row>
    <row r="231" spans="1:2" x14ac:dyDescent="0.25">
      <c r="A231" s="88">
        <v>44640.916666666664</v>
      </c>
      <c r="B231" s="89">
        <v>4.7396413706913787</v>
      </c>
    </row>
    <row r="232" spans="1:2" x14ac:dyDescent="0.25">
      <c r="A232" s="88">
        <v>44640.958333333336</v>
      </c>
      <c r="B232" s="89">
        <v>4.7662840950785412</v>
      </c>
    </row>
    <row r="233" spans="1:2" x14ac:dyDescent="0.25">
      <c r="A233" s="88">
        <v>44641</v>
      </c>
      <c r="B233" s="89">
        <v>4.7948446065870165</v>
      </c>
    </row>
    <row r="234" spans="1:2" x14ac:dyDescent="0.25">
      <c r="A234" s="88">
        <v>44641.041666666664</v>
      </c>
      <c r="B234" s="89">
        <v>4.8193343161310054</v>
      </c>
    </row>
    <row r="235" spans="1:2" x14ac:dyDescent="0.25">
      <c r="A235" s="88">
        <v>44641.083333333336</v>
      </c>
      <c r="B235" s="89">
        <v>4.8564813401006273</v>
      </c>
    </row>
    <row r="236" spans="1:2" x14ac:dyDescent="0.25">
      <c r="A236" s="88">
        <v>44641.125</v>
      </c>
      <c r="B236" s="89">
        <v>4.8242111298659243</v>
      </c>
    </row>
    <row r="237" spans="1:2" x14ac:dyDescent="0.25">
      <c r="A237" s="88">
        <v>44641.166666666664</v>
      </c>
      <c r="B237" s="89">
        <v>4.8701456876848006</v>
      </c>
    </row>
    <row r="238" spans="1:2" x14ac:dyDescent="0.25">
      <c r="A238" s="88">
        <v>44641.208333333336</v>
      </c>
      <c r="B238" s="89">
        <v>6.7461963748699993</v>
      </c>
    </row>
    <row r="239" spans="1:2" x14ac:dyDescent="0.25">
      <c r="A239" s="88">
        <v>44641.25</v>
      </c>
      <c r="B239" s="89">
        <v>12.035073024320816</v>
      </c>
    </row>
    <row r="240" spans="1:2" x14ac:dyDescent="0.25">
      <c r="A240" s="88">
        <v>44641.291666666664</v>
      </c>
      <c r="B240" s="89">
        <v>12.035073024320816</v>
      </c>
    </row>
    <row r="241" spans="1:2" x14ac:dyDescent="0.25">
      <c r="A241" s="88">
        <v>44641.333333333336</v>
      </c>
      <c r="B241" s="89">
        <v>12.035073024320816</v>
      </c>
    </row>
    <row r="242" spans="1:2" x14ac:dyDescent="0.25">
      <c r="A242" s="88">
        <v>44641.375</v>
      </c>
      <c r="B242" s="89">
        <v>12.035073024320816</v>
      </c>
    </row>
    <row r="243" spans="1:2" x14ac:dyDescent="0.25">
      <c r="A243" s="88">
        <v>44641.416666666664</v>
      </c>
      <c r="B243" s="89">
        <v>12.035073024320816</v>
      </c>
    </row>
    <row r="244" spans="1:2" x14ac:dyDescent="0.25">
      <c r="A244" s="88">
        <v>44641.458333333336</v>
      </c>
      <c r="B244" s="89">
        <v>12.035073024320816</v>
      </c>
    </row>
    <row r="245" spans="1:2" x14ac:dyDescent="0.25">
      <c r="A245" s="88">
        <v>44641.5</v>
      </c>
      <c r="B245" s="89">
        <v>12.035073024320816</v>
      </c>
    </row>
    <row r="246" spans="1:2" x14ac:dyDescent="0.25">
      <c r="A246" s="88">
        <v>44641.541666666664</v>
      </c>
      <c r="B246" s="89">
        <v>12.035073024320816</v>
      </c>
    </row>
    <row r="247" spans="1:2" x14ac:dyDescent="0.25">
      <c r="A247" s="88">
        <v>44641.583333333336</v>
      </c>
      <c r="B247" s="89">
        <v>12.035073024320816</v>
      </c>
    </row>
    <row r="248" spans="1:2" x14ac:dyDescent="0.25">
      <c r="A248" s="88">
        <v>44641.625</v>
      </c>
      <c r="B248" s="89">
        <v>12.035073024320816</v>
      </c>
    </row>
    <row r="249" spans="1:2" x14ac:dyDescent="0.25">
      <c r="A249" s="88">
        <v>44641.666666666664</v>
      </c>
      <c r="B249" s="89">
        <v>12.035073024320816</v>
      </c>
    </row>
    <row r="250" spans="1:2" x14ac:dyDescent="0.25">
      <c r="A250" s="88">
        <v>44641.708333333336</v>
      </c>
      <c r="B250" s="89">
        <v>12.035073024320816</v>
      </c>
    </row>
    <row r="251" spans="1:2" x14ac:dyDescent="0.25">
      <c r="A251" s="88">
        <v>44641.75</v>
      </c>
      <c r="B251" s="89">
        <v>4.7257725430003843</v>
      </c>
    </row>
    <row r="252" spans="1:2" x14ac:dyDescent="0.25">
      <c r="A252" s="88">
        <v>44641.791666666664</v>
      </c>
      <c r="B252" s="89">
        <v>4.7938146666496948</v>
      </c>
    </row>
    <row r="253" spans="1:2" x14ac:dyDescent="0.25">
      <c r="A253" s="88">
        <v>44641.833333333336</v>
      </c>
      <c r="B253" s="89">
        <v>4.710974105448436</v>
      </c>
    </row>
    <row r="254" spans="1:2" x14ac:dyDescent="0.25">
      <c r="A254" s="88">
        <v>44641.875</v>
      </c>
      <c r="B254" s="89">
        <v>4.6811790882715751</v>
      </c>
    </row>
    <row r="255" spans="1:2" x14ac:dyDescent="0.25">
      <c r="A255" s="88">
        <v>44641.916666666664</v>
      </c>
      <c r="B255" s="89">
        <v>4.6901010326093946</v>
      </c>
    </row>
    <row r="256" spans="1:2" x14ac:dyDescent="0.25">
      <c r="A256" s="88">
        <v>44641.958333333336</v>
      </c>
      <c r="B256" s="89">
        <v>4.7356901873189772</v>
      </c>
    </row>
    <row r="257" spans="1:2" x14ac:dyDescent="0.25">
      <c r="A257" s="88">
        <v>44642</v>
      </c>
      <c r="B257" s="89">
        <v>4.7317373420181834</v>
      </c>
    </row>
    <row r="258" spans="1:2" x14ac:dyDescent="0.25">
      <c r="A258" s="88">
        <v>44642.041666666664</v>
      </c>
      <c r="B258" s="89">
        <v>4.8418342175796862</v>
      </c>
    </row>
    <row r="259" spans="1:2" x14ac:dyDescent="0.25">
      <c r="A259" s="88">
        <v>44642.083333333336</v>
      </c>
      <c r="B259" s="89">
        <v>4.7898869197681</v>
      </c>
    </row>
    <row r="260" spans="1:2" x14ac:dyDescent="0.25">
      <c r="A260" s="88">
        <v>44642.125</v>
      </c>
      <c r="B260" s="89">
        <v>4.8486812681974563</v>
      </c>
    </row>
    <row r="261" spans="1:2" x14ac:dyDescent="0.25">
      <c r="A261" s="88">
        <v>44642.166666666664</v>
      </c>
      <c r="B261" s="89">
        <v>4.8672104076488356</v>
      </c>
    </row>
    <row r="262" spans="1:2" x14ac:dyDescent="0.25">
      <c r="A262" s="88">
        <v>44642.208333333336</v>
      </c>
      <c r="B262" s="89">
        <v>4.913793352906648</v>
      </c>
    </row>
    <row r="263" spans="1:2" x14ac:dyDescent="0.25">
      <c r="A263" s="88">
        <v>44642.25</v>
      </c>
      <c r="B263" s="89">
        <v>12.035073024320816</v>
      </c>
    </row>
    <row r="264" spans="1:2" x14ac:dyDescent="0.25">
      <c r="A264" s="88">
        <v>44642.291666666664</v>
      </c>
      <c r="B264" s="89">
        <v>12.035073024320816</v>
      </c>
    </row>
    <row r="265" spans="1:2" x14ac:dyDescent="0.25">
      <c r="A265" s="88">
        <v>44642.333333333336</v>
      </c>
      <c r="B265" s="89">
        <v>12.035073024320816</v>
      </c>
    </row>
    <row r="266" spans="1:2" x14ac:dyDescent="0.25">
      <c r="A266" s="88">
        <v>44642.375</v>
      </c>
      <c r="B266" s="89">
        <v>12.035073024320816</v>
      </c>
    </row>
    <row r="267" spans="1:2" x14ac:dyDescent="0.25">
      <c r="A267" s="88">
        <v>44642.416666666664</v>
      </c>
      <c r="B267" s="89">
        <v>12.035073024320816</v>
      </c>
    </row>
    <row r="268" spans="1:2" x14ac:dyDescent="0.25">
      <c r="A268" s="88">
        <v>44642.458333333336</v>
      </c>
      <c r="B268" s="89">
        <v>12.035073024320816</v>
      </c>
    </row>
    <row r="269" spans="1:2" x14ac:dyDescent="0.25">
      <c r="A269" s="88">
        <v>44642.5</v>
      </c>
      <c r="B269" s="89">
        <v>12.035073024320816</v>
      </c>
    </row>
    <row r="270" spans="1:2" x14ac:dyDescent="0.25">
      <c r="A270" s="88">
        <v>44642.541666666664</v>
      </c>
      <c r="B270" s="89">
        <v>12.035073024320816</v>
      </c>
    </row>
    <row r="271" spans="1:2" x14ac:dyDescent="0.25">
      <c r="A271" s="88">
        <v>44642.583333333336</v>
      </c>
      <c r="B271" s="89">
        <v>12.035073024320816</v>
      </c>
    </row>
    <row r="272" spans="1:2" x14ac:dyDescent="0.25">
      <c r="A272" s="88">
        <v>44642.625</v>
      </c>
      <c r="B272" s="89">
        <v>12.035073024320816</v>
      </c>
    </row>
    <row r="273" spans="1:2" x14ac:dyDescent="0.25">
      <c r="A273" s="88">
        <v>44642.666666666664</v>
      </c>
      <c r="B273" s="89">
        <v>12.035073024320816</v>
      </c>
    </row>
    <row r="274" spans="1:2" x14ac:dyDescent="0.25">
      <c r="A274" s="88">
        <v>44642.708333333336</v>
      </c>
      <c r="B274" s="89">
        <v>8.4295771638693076</v>
      </c>
    </row>
    <row r="275" spans="1:2" x14ac:dyDescent="0.25">
      <c r="A275" s="88">
        <v>44642.75</v>
      </c>
      <c r="B275" s="89">
        <v>2.7151632314423533</v>
      </c>
    </row>
    <row r="276" spans="1:2" x14ac:dyDescent="0.25">
      <c r="A276" s="88">
        <v>44642.791666666664</v>
      </c>
      <c r="B276" s="89">
        <v>2.7661184373348742</v>
      </c>
    </row>
    <row r="277" spans="1:2" x14ac:dyDescent="0.25">
      <c r="A277" s="88">
        <v>44642.833333333336</v>
      </c>
      <c r="B277" s="89">
        <v>2.742119854403787</v>
      </c>
    </row>
    <row r="278" spans="1:2" x14ac:dyDescent="0.25">
      <c r="A278" s="88">
        <v>44642.875</v>
      </c>
      <c r="B278" s="89">
        <v>2.7600814781155076</v>
      </c>
    </row>
    <row r="279" spans="1:2" x14ac:dyDescent="0.25">
      <c r="A279" s="88">
        <v>44642.916666666664</v>
      </c>
      <c r="B279" s="89">
        <v>2.7301387360277829</v>
      </c>
    </row>
    <row r="280" spans="1:2" x14ac:dyDescent="0.25">
      <c r="A280" s="88">
        <v>44642.958333333336</v>
      </c>
      <c r="B280" s="89">
        <v>2.7141829768346781</v>
      </c>
    </row>
    <row r="281" spans="1:2" x14ac:dyDescent="0.25">
      <c r="A281" s="88">
        <v>44643</v>
      </c>
      <c r="B281" s="89">
        <v>2.7510972826967652</v>
      </c>
    </row>
    <row r="282" spans="1:2" x14ac:dyDescent="0.25">
      <c r="A282" s="88">
        <v>44643.041666666664</v>
      </c>
      <c r="B282" s="89">
        <v>2.7972036646468661</v>
      </c>
    </row>
    <row r="283" spans="1:2" x14ac:dyDescent="0.25">
      <c r="A283" s="88">
        <v>44643.083333333336</v>
      </c>
      <c r="B283" s="89">
        <v>2.743102453323258</v>
      </c>
    </row>
    <row r="284" spans="1:2" x14ac:dyDescent="0.25">
      <c r="A284" s="88">
        <v>44643.125</v>
      </c>
      <c r="B284" s="89">
        <v>2.7751138494023539</v>
      </c>
    </row>
    <row r="285" spans="1:2" x14ac:dyDescent="0.25">
      <c r="A285" s="88">
        <v>44643.166666666664</v>
      </c>
      <c r="B285" s="89">
        <v>2.7871399891827817</v>
      </c>
    </row>
    <row r="286" spans="1:2" x14ac:dyDescent="0.25">
      <c r="A286" s="88">
        <v>44643.208333333336</v>
      </c>
      <c r="B286" s="89">
        <v>2.8042465127970035</v>
      </c>
    </row>
    <row r="287" spans="1:2" x14ac:dyDescent="0.25">
      <c r="A287" s="88">
        <v>44643.25</v>
      </c>
      <c r="B287" s="89">
        <v>11.490081214749374</v>
      </c>
    </row>
    <row r="288" spans="1:2" x14ac:dyDescent="0.25">
      <c r="A288" s="88">
        <v>44643.291666666664</v>
      </c>
      <c r="B288" s="89">
        <v>12.035073024320816</v>
      </c>
    </row>
    <row r="289" spans="1:2" x14ac:dyDescent="0.25">
      <c r="A289" s="88">
        <v>44643.333333333336</v>
      </c>
      <c r="B289" s="89">
        <v>12.035073024320816</v>
      </c>
    </row>
    <row r="290" spans="1:2" x14ac:dyDescent="0.25">
      <c r="A290" s="88">
        <v>44643.375</v>
      </c>
      <c r="B290" s="89">
        <v>12.035073024320816</v>
      </c>
    </row>
    <row r="291" spans="1:2" x14ac:dyDescent="0.25">
      <c r="A291" s="88">
        <v>44643.416666666664</v>
      </c>
      <c r="B291" s="89">
        <v>12.035073024320816</v>
      </c>
    </row>
    <row r="292" spans="1:2" x14ac:dyDescent="0.25">
      <c r="A292" s="88">
        <v>44643.458333333336</v>
      </c>
      <c r="B292" s="89">
        <v>12.035073024320816</v>
      </c>
    </row>
    <row r="293" spans="1:2" x14ac:dyDescent="0.25">
      <c r="A293" s="88">
        <v>44643.5</v>
      </c>
      <c r="B293" s="89">
        <v>12.035073024320816</v>
      </c>
    </row>
    <row r="294" spans="1:2" x14ac:dyDescent="0.25">
      <c r="A294" s="88">
        <v>44643.541666666664</v>
      </c>
      <c r="B294" s="89">
        <v>12.035073024320816</v>
      </c>
    </row>
    <row r="295" spans="1:2" x14ac:dyDescent="0.25">
      <c r="A295" s="88">
        <v>44643.583333333336</v>
      </c>
      <c r="B295" s="89">
        <v>12.035073024320816</v>
      </c>
    </row>
    <row r="296" spans="1:2" x14ac:dyDescent="0.25">
      <c r="A296" s="88">
        <v>44643.625</v>
      </c>
      <c r="B296" s="89">
        <v>12.035073024320816</v>
      </c>
    </row>
    <row r="297" spans="1:2" x14ac:dyDescent="0.25">
      <c r="A297" s="88">
        <v>44643.666666666664</v>
      </c>
      <c r="B297" s="89">
        <v>12.035073024320816</v>
      </c>
    </row>
    <row r="298" spans="1:2" x14ac:dyDescent="0.25">
      <c r="A298" s="88">
        <v>44643.708333333336</v>
      </c>
      <c r="B298" s="89">
        <v>12.035073024320816</v>
      </c>
    </row>
    <row r="299" spans="1:2" x14ac:dyDescent="0.25">
      <c r="A299" s="88">
        <v>44643.75</v>
      </c>
      <c r="B299" s="89">
        <v>4.7238266886415854</v>
      </c>
    </row>
    <row r="300" spans="1:2" x14ac:dyDescent="0.25">
      <c r="A300" s="88">
        <v>44643.791666666664</v>
      </c>
      <c r="B300" s="89">
        <v>4.7396413706913787</v>
      </c>
    </row>
    <row r="301" spans="1:2" x14ac:dyDescent="0.25">
      <c r="A301" s="88">
        <v>44643.833333333336</v>
      </c>
      <c r="B301" s="89">
        <v>4.6921187527867474</v>
      </c>
    </row>
    <row r="302" spans="1:2" x14ac:dyDescent="0.25">
      <c r="A302" s="88">
        <v>44643.875</v>
      </c>
      <c r="B302" s="89">
        <v>4.7070110104086043</v>
      </c>
    </row>
    <row r="303" spans="1:2" x14ac:dyDescent="0.25">
      <c r="A303" s="88">
        <v>44643.916666666664</v>
      </c>
      <c r="B303" s="89">
        <v>4.7584027771222113</v>
      </c>
    </row>
    <row r="304" spans="1:2" x14ac:dyDescent="0.25">
      <c r="A304" s="88">
        <v>44643.958333333336</v>
      </c>
      <c r="B304" s="89">
        <v>4.7455973763888348</v>
      </c>
    </row>
    <row r="305" spans="1:2" x14ac:dyDescent="0.25">
      <c r="A305" s="88">
        <v>44644</v>
      </c>
      <c r="B305" s="89">
        <v>4.8193343161310054</v>
      </c>
    </row>
    <row r="306" spans="1:2" x14ac:dyDescent="0.25">
      <c r="A306" s="88">
        <v>44644.041666666664</v>
      </c>
      <c r="B306" s="89">
        <v>4.8535411885645061</v>
      </c>
    </row>
    <row r="307" spans="1:2" x14ac:dyDescent="0.25">
      <c r="A307" s="88">
        <v>44644.083333333336</v>
      </c>
      <c r="B307" s="89">
        <v>4.845738362006923</v>
      </c>
    </row>
    <row r="308" spans="1:2" x14ac:dyDescent="0.25">
      <c r="A308" s="88">
        <v>44644.125</v>
      </c>
      <c r="B308" s="89">
        <v>4.8466981190973124</v>
      </c>
    </row>
    <row r="309" spans="1:2" x14ac:dyDescent="0.25">
      <c r="A309" s="88">
        <v>44644.166666666664</v>
      </c>
      <c r="B309" s="89">
        <v>4.873016137713039</v>
      </c>
    </row>
    <row r="310" spans="1:2" x14ac:dyDescent="0.25">
      <c r="A310" s="88">
        <v>44644.208333333336</v>
      </c>
      <c r="B310" s="89">
        <v>4.8885627052336744</v>
      </c>
    </row>
    <row r="311" spans="1:2" x14ac:dyDescent="0.25">
      <c r="A311" s="88">
        <v>44644.25</v>
      </c>
      <c r="B311" s="89">
        <v>10.297120919482328</v>
      </c>
    </row>
    <row r="312" spans="1:2" x14ac:dyDescent="0.25">
      <c r="A312" s="88">
        <v>44644.291666666664</v>
      </c>
      <c r="B312" s="89">
        <v>12.035073024320816</v>
      </c>
    </row>
    <row r="313" spans="1:2" x14ac:dyDescent="0.25">
      <c r="A313" s="88">
        <v>44644.333333333336</v>
      </c>
      <c r="B313" s="89">
        <v>12.035073024320816</v>
      </c>
    </row>
    <row r="314" spans="1:2" x14ac:dyDescent="0.25">
      <c r="A314" s="88">
        <v>44644.375</v>
      </c>
      <c r="B314" s="89">
        <v>12.035073024320816</v>
      </c>
    </row>
    <row r="315" spans="1:2" x14ac:dyDescent="0.25">
      <c r="A315" s="88">
        <v>44644.416666666664</v>
      </c>
      <c r="B315" s="89">
        <v>12.035073024320816</v>
      </c>
    </row>
    <row r="316" spans="1:2" x14ac:dyDescent="0.25">
      <c r="A316" s="88">
        <v>44644.458333333336</v>
      </c>
      <c r="B316" s="89">
        <v>12.035073024320816</v>
      </c>
    </row>
    <row r="317" spans="1:2" x14ac:dyDescent="0.25">
      <c r="A317" s="88">
        <v>44644.5</v>
      </c>
      <c r="B317" s="89">
        <v>12.035073024320816</v>
      </c>
    </row>
    <row r="318" spans="1:2" x14ac:dyDescent="0.25">
      <c r="A318" s="88">
        <v>44644.541666666664</v>
      </c>
      <c r="B318" s="89">
        <v>12.035073024320816</v>
      </c>
    </row>
    <row r="319" spans="1:2" x14ac:dyDescent="0.25">
      <c r="A319" s="88">
        <v>44644.583333333336</v>
      </c>
      <c r="B319" s="89">
        <v>12.035073024320816</v>
      </c>
    </row>
    <row r="320" spans="1:2" x14ac:dyDescent="0.25">
      <c r="A320" s="88">
        <v>44644.625</v>
      </c>
      <c r="B320" s="89">
        <v>12.035073024320816</v>
      </c>
    </row>
    <row r="321" spans="1:2" x14ac:dyDescent="0.25">
      <c r="A321" s="88">
        <v>44644.666666666664</v>
      </c>
      <c r="B321" s="89">
        <v>12.035073024320816</v>
      </c>
    </row>
    <row r="322" spans="1:2" x14ac:dyDescent="0.25">
      <c r="A322" s="88">
        <v>44644.708333333336</v>
      </c>
      <c r="B322" s="89">
        <v>6.5439789591656172</v>
      </c>
    </row>
    <row r="323" spans="1:2" x14ac:dyDescent="0.25">
      <c r="A323" s="88">
        <v>44644.75</v>
      </c>
      <c r="B323" s="89">
        <v>4.7119483881832522</v>
      </c>
    </row>
    <row r="324" spans="1:2" x14ac:dyDescent="0.25">
      <c r="A324" s="88">
        <v>44644.791666666664</v>
      </c>
      <c r="B324" s="89">
        <v>4.7435908863950953</v>
      </c>
    </row>
    <row r="325" spans="1:2" x14ac:dyDescent="0.25">
      <c r="A325" s="88">
        <v>44644.833333333336</v>
      </c>
      <c r="B325" s="89">
        <v>4.6891245684476779</v>
      </c>
    </row>
    <row r="326" spans="1:2" x14ac:dyDescent="0.25">
      <c r="A326" s="88">
        <v>44644.875</v>
      </c>
      <c r="B326" s="89">
        <v>4.7059712416403245</v>
      </c>
    </row>
    <row r="327" spans="1:2" x14ac:dyDescent="0.25">
      <c r="A327" s="88">
        <v>44644.916666666664</v>
      </c>
      <c r="B327" s="89">
        <v>4.740612717919614</v>
      </c>
    </row>
    <row r="328" spans="1:2" x14ac:dyDescent="0.25">
      <c r="A328" s="88">
        <v>44644.958333333336</v>
      </c>
      <c r="B328" s="89">
        <v>4.7524550020102794</v>
      </c>
    </row>
    <row r="329" spans="1:2" x14ac:dyDescent="0.25">
      <c r="A329" s="88">
        <v>44645</v>
      </c>
      <c r="B329" s="89">
        <v>4.7859574328765522</v>
      </c>
    </row>
    <row r="330" spans="1:2" x14ac:dyDescent="0.25">
      <c r="A330" s="88">
        <v>44645.041666666664</v>
      </c>
      <c r="B330" s="89">
        <v>4.8046230269169445</v>
      </c>
    </row>
    <row r="331" spans="1:2" x14ac:dyDescent="0.25">
      <c r="A331" s="88">
        <v>44645.083333333336</v>
      </c>
      <c r="B331" s="89">
        <v>4.806615970425872</v>
      </c>
    </row>
    <row r="332" spans="1:2" x14ac:dyDescent="0.25">
      <c r="A332" s="88">
        <v>44645.125</v>
      </c>
      <c r="B332" s="89">
        <v>4.8369675010485693</v>
      </c>
    </row>
    <row r="333" spans="1:2" x14ac:dyDescent="0.25">
      <c r="A333" s="88">
        <v>44645.166666666664</v>
      </c>
      <c r="B333" s="89">
        <v>4.7987701490639161</v>
      </c>
    </row>
    <row r="334" spans="1:2" x14ac:dyDescent="0.25">
      <c r="A334" s="88">
        <v>44645.208333333336</v>
      </c>
      <c r="B334" s="89">
        <v>4.8242111298659243</v>
      </c>
    </row>
    <row r="335" spans="1:2" x14ac:dyDescent="0.25">
      <c r="A335" s="88">
        <v>44645.25</v>
      </c>
      <c r="B335" s="89">
        <v>4.8652316909858566</v>
      </c>
    </row>
    <row r="336" spans="1:2" x14ac:dyDescent="0.25">
      <c r="A336" s="88">
        <v>44645.291666666664</v>
      </c>
      <c r="B336" s="89">
        <v>4.8242111298659243</v>
      </c>
    </row>
    <row r="337" spans="1:2" x14ac:dyDescent="0.25">
      <c r="A337" s="88">
        <v>44645.333333333336</v>
      </c>
      <c r="B337" s="89">
        <v>8.5391164952362821</v>
      </c>
    </row>
    <row r="338" spans="1:2" x14ac:dyDescent="0.25">
      <c r="A338" s="88">
        <v>44645.375</v>
      </c>
      <c r="B338" s="89">
        <v>12.035073024320816</v>
      </c>
    </row>
    <row r="339" spans="1:2" x14ac:dyDescent="0.25">
      <c r="A339" s="88">
        <v>44645.416666666664</v>
      </c>
      <c r="B339" s="89">
        <v>12.035073024320816</v>
      </c>
    </row>
    <row r="340" spans="1:2" x14ac:dyDescent="0.25">
      <c r="A340" s="88">
        <v>44645.458333333336</v>
      </c>
      <c r="B340" s="89">
        <v>12.035073024320816</v>
      </c>
    </row>
    <row r="341" spans="1:2" x14ac:dyDescent="0.25">
      <c r="A341" s="88">
        <v>44645.5</v>
      </c>
      <c r="B341" s="89">
        <v>12.035073024320816</v>
      </c>
    </row>
    <row r="342" spans="1:2" x14ac:dyDescent="0.25">
      <c r="A342" s="88">
        <v>44645.541666666664</v>
      </c>
      <c r="B342" s="89">
        <v>12.035073024320816</v>
      </c>
    </row>
    <row r="343" spans="1:2" x14ac:dyDescent="0.25">
      <c r="A343" s="88">
        <v>44645.583333333336</v>
      </c>
      <c r="B343" s="89">
        <v>12.035073024320816</v>
      </c>
    </row>
    <row r="344" spans="1:2" x14ac:dyDescent="0.25">
      <c r="A344" s="88">
        <v>44645.625</v>
      </c>
      <c r="B344" s="89">
        <v>12.035073024320816</v>
      </c>
    </row>
    <row r="345" spans="1:2" x14ac:dyDescent="0.25">
      <c r="A345" s="88">
        <v>44645.666666666664</v>
      </c>
      <c r="B345" s="89">
        <v>12.035073024320816</v>
      </c>
    </row>
    <row r="346" spans="1:2" x14ac:dyDescent="0.25">
      <c r="A346" s="88">
        <v>44645.708333333336</v>
      </c>
      <c r="B346" s="89">
        <v>9.0628313552763906</v>
      </c>
    </row>
    <row r="347" spans="1:2" x14ac:dyDescent="0.25">
      <c r="A347" s="88">
        <v>44645.75</v>
      </c>
      <c r="B347" s="89">
        <v>4.6970636737171469</v>
      </c>
    </row>
    <row r="348" spans="1:2" x14ac:dyDescent="0.25">
      <c r="A348" s="88">
        <v>44645.791666666664</v>
      </c>
      <c r="B348" s="89">
        <v>4.7000554422470957</v>
      </c>
    </row>
    <row r="349" spans="1:2" x14ac:dyDescent="0.25">
      <c r="A349" s="88">
        <v>44645.833333333336</v>
      </c>
      <c r="B349" s="89">
        <v>4.6632460586627378</v>
      </c>
    </row>
    <row r="350" spans="1:2" x14ac:dyDescent="0.25">
      <c r="A350" s="88">
        <v>44645.875</v>
      </c>
      <c r="B350" s="89">
        <v>4.6533203843735294</v>
      </c>
    </row>
    <row r="351" spans="1:2" x14ac:dyDescent="0.25">
      <c r="A351" s="88">
        <v>44645.916666666664</v>
      </c>
      <c r="B351" s="89">
        <v>4.6622669793400346</v>
      </c>
    </row>
    <row r="352" spans="1:2" x14ac:dyDescent="0.25">
      <c r="A352" s="88">
        <v>44645.958333333336</v>
      </c>
      <c r="B352" s="89">
        <v>4.7386699226231448</v>
      </c>
    </row>
    <row r="353" spans="1:2" x14ac:dyDescent="0.25">
      <c r="A353" s="88">
        <v>44646</v>
      </c>
      <c r="B353" s="89">
        <v>4.7800921895413264</v>
      </c>
    </row>
    <row r="354" spans="1:2" x14ac:dyDescent="0.25">
      <c r="A354" s="88">
        <v>44646.041666666664</v>
      </c>
      <c r="B354" s="89">
        <v>4.8154180300094236</v>
      </c>
    </row>
    <row r="355" spans="1:2" x14ac:dyDescent="0.25">
      <c r="A355" s="88">
        <v>44646.083333333336</v>
      </c>
      <c r="B355" s="89">
        <v>4.8720594332132912</v>
      </c>
    </row>
    <row r="356" spans="1:2" x14ac:dyDescent="0.25">
      <c r="A356" s="88">
        <v>44646.125</v>
      </c>
      <c r="B356" s="89">
        <v>4.8856977604873864</v>
      </c>
    </row>
    <row r="357" spans="1:2" x14ac:dyDescent="0.25">
      <c r="A357" s="88">
        <v>44646.166666666664</v>
      </c>
      <c r="B357" s="89">
        <v>4.8525822184037857</v>
      </c>
    </row>
    <row r="358" spans="1:2" x14ac:dyDescent="0.25">
      <c r="A358" s="88">
        <v>44646.208333333336</v>
      </c>
      <c r="B358" s="89">
        <v>4.8720594332132912</v>
      </c>
    </row>
    <row r="359" spans="1:2" x14ac:dyDescent="0.25">
      <c r="A359" s="88">
        <v>44646.25</v>
      </c>
      <c r="B359" s="89">
        <v>4.8885627052336744</v>
      </c>
    </row>
    <row r="360" spans="1:2" x14ac:dyDescent="0.25">
      <c r="A360" s="88">
        <v>44646.291666666664</v>
      </c>
      <c r="B360" s="89">
        <v>4.8447784949290842</v>
      </c>
    </row>
    <row r="361" spans="1:2" x14ac:dyDescent="0.25">
      <c r="A361" s="88">
        <v>44646.333333333336</v>
      </c>
      <c r="B361" s="89">
        <v>4.8535411885645061</v>
      </c>
    </row>
    <row r="362" spans="1:2" x14ac:dyDescent="0.25">
      <c r="A362" s="88">
        <v>44646.375</v>
      </c>
      <c r="B362" s="89">
        <v>4.8583982685134313</v>
      </c>
    </row>
    <row r="363" spans="1:2" x14ac:dyDescent="0.25">
      <c r="A363" s="88">
        <v>44646.416666666664</v>
      </c>
      <c r="B363" s="89">
        <v>4.8359425714416808</v>
      </c>
    </row>
    <row r="364" spans="1:2" x14ac:dyDescent="0.25">
      <c r="A364" s="88">
        <v>44646.458333333336</v>
      </c>
      <c r="B364" s="89">
        <v>4.7948446065870165</v>
      </c>
    </row>
    <row r="365" spans="1:2" x14ac:dyDescent="0.25">
      <c r="A365" s="88">
        <v>44646.5</v>
      </c>
      <c r="B365" s="89">
        <v>4.7317373420181834</v>
      </c>
    </row>
    <row r="366" spans="1:2" x14ac:dyDescent="0.25">
      <c r="A366" s="88">
        <v>44646.541666666664</v>
      </c>
      <c r="B366" s="89">
        <v>4.7168832399765099</v>
      </c>
    </row>
    <row r="367" spans="1:2" x14ac:dyDescent="0.25">
      <c r="A367" s="88">
        <v>44646.583333333336</v>
      </c>
      <c r="B367" s="89">
        <v>4.7119483881832522</v>
      </c>
    </row>
    <row r="368" spans="1:2" x14ac:dyDescent="0.25">
      <c r="A368" s="88">
        <v>44646.625</v>
      </c>
      <c r="B368" s="89">
        <v>4.6980393508455549</v>
      </c>
    </row>
    <row r="369" spans="1:2" x14ac:dyDescent="0.25">
      <c r="A369" s="88">
        <v>44646.666666666664</v>
      </c>
      <c r="B369" s="89">
        <v>4.7040213751539213</v>
      </c>
    </row>
    <row r="370" spans="1:2" x14ac:dyDescent="0.25">
      <c r="A370" s="88">
        <v>44646.708333333336</v>
      </c>
      <c r="B370" s="89">
        <v>4.7208422729279782</v>
      </c>
    </row>
    <row r="371" spans="1:2" x14ac:dyDescent="0.25">
      <c r="A371" s="88">
        <v>44646.75</v>
      </c>
      <c r="B371" s="89">
        <v>4.7771258784821793</v>
      </c>
    </row>
    <row r="372" spans="1:2" x14ac:dyDescent="0.25">
      <c r="A372" s="88">
        <v>44646.791666666664</v>
      </c>
      <c r="B372" s="89">
        <v>4.7307650769559704</v>
      </c>
    </row>
    <row r="373" spans="1:2" x14ac:dyDescent="0.25">
      <c r="A373" s="88">
        <v>44646.833333333336</v>
      </c>
      <c r="B373" s="89">
        <v>4.7287554121794102</v>
      </c>
    </row>
    <row r="374" spans="1:2" x14ac:dyDescent="0.25">
      <c r="A374" s="88">
        <v>44646.875</v>
      </c>
      <c r="B374" s="89">
        <v>4.7495443660845114</v>
      </c>
    </row>
    <row r="375" spans="1:2" x14ac:dyDescent="0.25">
      <c r="A375" s="88">
        <v>44646.916666666664</v>
      </c>
      <c r="B375" s="89">
        <v>4.7426198489410138</v>
      </c>
    </row>
    <row r="376" spans="1:2" x14ac:dyDescent="0.25">
      <c r="A376" s="88">
        <v>44646.958333333336</v>
      </c>
      <c r="B376" s="89">
        <v>4.8085441917156011</v>
      </c>
    </row>
    <row r="377" spans="1:2" x14ac:dyDescent="0.25">
      <c r="A377" s="88">
        <v>44647</v>
      </c>
      <c r="B377" s="89">
        <v>4.7948446065870165</v>
      </c>
    </row>
    <row r="378" spans="1:2" x14ac:dyDescent="0.25">
      <c r="A378" s="88">
        <v>44647.041666666664</v>
      </c>
      <c r="B378" s="89">
        <v>4.8603786278510661</v>
      </c>
    </row>
    <row r="379" spans="1:2" x14ac:dyDescent="0.25">
      <c r="A379" s="88">
        <v>44647.083333333336</v>
      </c>
      <c r="B379" s="89">
        <v>4.8963883322568691</v>
      </c>
    </row>
    <row r="380" spans="1:2" x14ac:dyDescent="0.25">
      <c r="A380" s="88">
        <v>44647.125</v>
      </c>
      <c r="B380" s="89">
        <v>4.9205797515398144</v>
      </c>
    </row>
    <row r="381" spans="1:2" x14ac:dyDescent="0.25">
      <c r="A381" s="88">
        <v>44647.166666666664</v>
      </c>
      <c r="B381" s="89">
        <v>4.9002664878226447</v>
      </c>
    </row>
    <row r="382" spans="1:2" x14ac:dyDescent="0.25">
      <c r="A382" s="88">
        <v>44647.208333333336</v>
      </c>
      <c r="B382" s="89">
        <v>4.8885627052336744</v>
      </c>
    </row>
    <row r="383" spans="1:2" x14ac:dyDescent="0.25">
      <c r="A383" s="88">
        <v>44647.25</v>
      </c>
      <c r="B383" s="89">
        <v>4.9080171103150549</v>
      </c>
    </row>
    <row r="384" spans="1:2" x14ac:dyDescent="0.25">
      <c r="A384" s="88">
        <v>44647.291666666664</v>
      </c>
      <c r="B384" s="89">
        <v>4.9031262082970635</v>
      </c>
    </row>
    <row r="385" spans="1:2" x14ac:dyDescent="0.25">
      <c r="A385" s="88">
        <v>44647.333333333336</v>
      </c>
      <c r="B385" s="89">
        <v>4.9244459879177196</v>
      </c>
    </row>
    <row r="386" spans="1:2" x14ac:dyDescent="0.25">
      <c r="A386" s="88">
        <v>44647.375</v>
      </c>
      <c r="B386" s="89">
        <v>4.8837235383449098</v>
      </c>
    </row>
    <row r="387" spans="1:2" x14ac:dyDescent="0.25">
      <c r="A387" s="88">
        <v>44647.416666666664</v>
      </c>
      <c r="B387" s="89">
        <v>4.8183714599462775</v>
      </c>
    </row>
    <row r="388" spans="1:2" x14ac:dyDescent="0.25">
      <c r="A388" s="88">
        <v>44647.458333333336</v>
      </c>
      <c r="B388" s="89">
        <v>4.7909173170294181</v>
      </c>
    </row>
    <row r="389" spans="1:2" x14ac:dyDescent="0.25">
      <c r="A389" s="88">
        <v>44647.5</v>
      </c>
      <c r="B389" s="89">
        <v>4.7879546023255015</v>
      </c>
    </row>
    <row r="390" spans="1:2" x14ac:dyDescent="0.25">
      <c r="A390" s="88">
        <v>44647.541666666664</v>
      </c>
      <c r="B390" s="89">
        <v>4.7859574328765522</v>
      </c>
    </row>
    <row r="391" spans="1:2" x14ac:dyDescent="0.25">
      <c r="A391" s="88">
        <v>44647.583333333336</v>
      </c>
      <c r="B391" s="89">
        <v>4.7751262903723948</v>
      </c>
    </row>
    <row r="392" spans="1:2" x14ac:dyDescent="0.25">
      <c r="A392" s="88">
        <v>44647.625</v>
      </c>
      <c r="B392" s="89">
        <v>4.7928489888850123</v>
      </c>
    </row>
    <row r="393" spans="1:2" x14ac:dyDescent="0.25">
      <c r="A393" s="88">
        <v>44647.666666666664</v>
      </c>
      <c r="B393" s="89">
        <v>4.7584027771222113</v>
      </c>
    </row>
    <row r="394" spans="1:2" x14ac:dyDescent="0.25">
      <c r="A394" s="88">
        <v>44647.708333333336</v>
      </c>
      <c r="B394" s="89">
        <v>4.7829930658509596</v>
      </c>
    </row>
    <row r="395" spans="1:2" x14ac:dyDescent="0.25">
      <c r="A395" s="88">
        <v>44647.75</v>
      </c>
      <c r="B395" s="89">
        <v>4.8114999675966414</v>
      </c>
    </row>
    <row r="396" spans="1:2" x14ac:dyDescent="0.25">
      <c r="A396" s="88">
        <v>44647.791666666664</v>
      </c>
      <c r="B396" s="89">
        <v>4.8330592913837869</v>
      </c>
    </row>
    <row r="397" spans="1:2" x14ac:dyDescent="0.25">
      <c r="A397" s="88">
        <v>44647.833333333336</v>
      </c>
      <c r="B397" s="89">
        <v>4.8261995598734169</v>
      </c>
    </row>
    <row r="398" spans="1:2" x14ac:dyDescent="0.25">
      <c r="A398" s="88">
        <v>44647.875</v>
      </c>
      <c r="B398" s="89">
        <v>4.80166491798186</v>
      </c>
    </row>
    <row r="399" spans="1:2" x14ac:dyDescent="0.25">
      <c r="A399" s="88">
        <v>44647.916666666664</v>
      </c>
      <c r="B399" s="89">
        <v>4.8007001011274255</v>
      </c>
    </row>
    <row r="400" spans="1:2" x14ac:dyDescent="0.25">
      <c r="A400" s="88">
        <v>44647.958333333336</v>
      </c>
      <c r="B400" s="89">
        <v>4.8213238773948532</v>
      </c>
    </row>
    <row r="401" spans="1:2" x14ac:dyDescent="0.25">
      <c r="A401" s="88">
        <v>44648</v>
      </c>
      <c r="B401" s="89">
        <v>4.8496406874869891</v>
      </c>
    </row>
    <row r="402" spans="1:2" x14ac:dyDescent="0.25">
      <c r="A402" s="88">
        <v>44648.041666666664</v>
      </c>
      <c r="B402" s="89">
        <v>4.8555227095122291</v>
      </c>
    </row>
    <row r="403" spans="1:2" x14ac:dyDescent="0.25">
      <c r="A403" s="88">
        <v>44648.083333333336</v>
      </c>
      <c r="B403" s="89">
        <v>4.8701456876848006</v>
      </c>
    </row>
    <row r="404" spans="1:2" x14ac:dyDescent="0.25">
      <c r="A404" s="88">
        <v>44648.125</v>
      </c>
      <c r="B404" s="89">
        <v>4.9031262082970635</v>
      </c>
    </row>
    <row r="405" spans="1:2" x14ac:dyDescent="0.25">
      <c r="A405" s="88">
        <v>44648.166666666664</v>
      </c>
      <c r="B405" s="89">
        <v>4.8866528555178546</v>
      </c>
    </row>
    <row r="406" spans="1:2" x14ac:dyDescent="0.25">
      <c r="A406" s="88">
        <v>44648.208333333336</v>
      </c>
      <c r="B406" s="89">
        <v>4.9128415175694311</v>
      </c>
    </row>
    <row r="407" spans="1:2" x14ac:dyDescent="0.25">
      <c r="A407" s="88">
        <v>44648.25</v>
      </c>
      <c r="B407" s="89">
        <v>12.035073024320816</v>
      </c>
    </row>
    <row r="408" spans="1:2" x14ac:dyDescent="0.25">
      <c r="A408" s="88">
        <v>44648.291666666664</v>
      </c>
      <c r="B408" s="89">
        <v>12.035073024320816</v>
      </c>
    </row>
    <row r="409" spans="1:2" x14ac:dyDescent="0.25">
      <c r="A409" s="88">
        <v>44648.333333333336</v>
      </c>
      <c r="B409" s="89">
        <v>12.035073024320816</v>
      </c>
    </row>
    <row r="410" spans="1:2" x14ac:dyDescent="0.25">
      <c r="A410" s="88">
        <v>44648.375</v>
      </c>
      <c r="B410" s="89">
        <v>12.035073024320816</v>
      </c>
    </row>
    <row r="411" spans="1:2" x14ac:dyDescent="0.25">
      <c r="A411" s="88">
        <v>44648.416666666664</v>
      </c>
      <c r="B411" s="89">
        <v>12.035073024320816</v>
      </c>
    </row>
    <row r="412" spans="1:2" x14ac:dyDescent="0.25">
      <c r="A412" s="88">
        <v>44648.458333333336</v>
      </c>
      <c r="B412" s="89">
        <v>12.035073024320816</v>
      </c>
    </row>
    <row r="413" spans="1:2" x14ac:dyDescent="0.25">
      <c r="A413" s="88">
        <v>44648.5</v>
      </c>
      <c r="B413" s="89">
        <v>12.035073024320816</v>
      </c>
    </row>
    <row r="414" spans="1:2" x14ac:dyDescent="0.25">
      <c r="A414" s="88">
        <v>44648.541666666664</v>
      </c>
      <c r="B414" s="89">
        <v>12.035073024320816</v>
      </c>
    </row>
    <row r="415" spans="1:2" x14ac:dyDescent="0.25">
      <c r="A415" s="88">
        <v>44648.583333333336</v>
      </c>
      <c r="B415" s="89">
        <v>12.035073024320816</v>
      </c>
    </row>
    <row r="416" spans="1:2" x14ac:dyDescent="0.25">
      <c r="A416" s="88">
        <v>44648.625</v>
      </c>
      <c r="B416" s="89">
        <v>12.035073024320816</v>
      </c>
    </row>
    <row r="417" spans="1:2" x14ac:dyDescent="0.25">
      <c r="A417" s="88">
        <v>44648.666666666664</v>
      </c>
      <c r="B417" s="89">
        <v>12.035073024320816</v>
      </c>
    </row>
    <row r="418" spans="1:2" x14ac:dyDescent="0.25">
      <c r="A418" s="88">
        <v>44648.708333333336</v>
      </c>
      <c r="B418" s="89">
        <v>9.4110062599968991</v>
      </c>
    </row>
    <row r="419" spans="1:2" x14ac:dyDescent="0.25">
      <c r="A419" s="88">
        <v>44648.75</v>
      </c>
      <c r="B419" s="89">
        <v>4.616342477407108</v>
      </c>
    </row>
    <row r="420" spans="1:2" x14ac:dyDescent="0.25">
      <c r="A420" s="88">
        <v>44648.791666666664</v>
      </c>
      <c r="B420" s="89">
        <v>4.6133262133515824</v>
      </c>
    </row>
    <row r="421" spans="1:2" x14ac:dyDescent="0.25">
      <c r="A421" s="88">
        <v>44648.833333333336</v>
      </c>
      <c r="B421" s="89">
        <v>4.6283335739771747</v>
      </c>
    </row>
    <row r="422" spans="1:2" x14ac:dyDescent="0.25">
      <c r="A422" s="88">
        <v>44648.875</v>
      </c>
      <c r="B422" s="89">
        <v>4.6253206851470914</v>
      </c>
    </row>
    <row r="423" spans="1:2" x14ac:dyDescent="0.25">
      <c r="A423" s="88">
        <v>44648.916666666664</v>
      </c>
      <c r="B423" s="89">
        <v>4.6582844229900813</v>
      </c>
    </row>
    <row r="424" spans="1:2" x14ac:dyDescent="0.25">
      <c r="A424" s="88">
        <v>44648.958333333336</v>
      </c>
      <c r="B424" s="89">
        <v>4.6881480079169222</v>
      </c>
    </row>
    <row r="425" spans="1:2" x14ac:dyDescent="0.25">
      <c r="A425" s="88">
        <v>44649</v>
      </c>
      <c r="B425" s="89">
        <v>4.7287554121794102</v>
      </c>
    </row>
    <row r="426" spans="1:2" x14ac:dyDescent="0.25">
      <c r="A426" s="88">
        <v>44649.041666666664</v>
      </c>
      <c r="B426" s="89">
        <v>4.7918832056504925</v>
      </c>
    </row>
    <row r="427" spans="1:2" x14ac:dyDescent="0.25">
      <c r="A427" s="88">
        <v>44649.083333333336</v>
      </c>
      <c r="B427" s="89">
        <v>4.8866528555178546</v>
      </c>
    </row>
    <row r="428" spans="1:2" x14ac:dyDescent="0.25">
      <c r="A428" s="88">
        <v>44649.125</v>
      </c>
      <c r="B428" s="89">
        <v>4.9128415175694311</v>
      </c>
    </row>
    <row r="429" spans="1:2" x14ac:dyDescent="0.25">
      <c r="A429" s="88">
        <v>44649.166666666664</v>
      </c>
      <c r="B429" s="89">
        <v>4.9524655848948065</v>
      </c>
    </row>
    <row r="430" spans="1:2" x14ac:dyDescent="0.25">
      <c r="A430" s="88">
        <v>44649.208333333336</v>
      </c>
      <c r="B430" s="89">
        <v>4.9292602409493078</v>
      </c>
    </row>
    <row r="431" spans="1:2" x14ac:dyDescent="0.25">
      <c r="A431" s="88">
        <v>44649.25</v>
      </c>
      <c r="B431" s="89">
        <v>12.035073024320816</v>
      </c>
    </row>
    <row r="432" spans="1:2" x14ac:dyDescent="0.25">
      <c r="A432" s="88">
        <v>44649.291666666664</v>
      </c>
      <c r="B432" s="89">
        <v>12.035073024320816</v>
      </c>
    </row>
    <row r="433" spans="1:2" x14ac:dyDescent="0.25">
      <c r="A433" s="88">
        <v>44649.333333333336</v>
      </c>
      <c r="B433" s="89">
        <v>12.035073024320816</v>
      </c>
    </row>
    <row r="434" spans="1:2" x14ac:dyDescent="0.25">
      <c r="A434" s="88">
        <v>44649.375</v>
      </c>
      <c r="B434" s="89">
        <v>12.035073024320816</v>
      </c>
    </row>
    <row r="435" spans="1:2" x14ac:dyDescent="0.25">
      <c r="A435" s="88">
        <v>44649.416666666664</v>
      </c>
      <c r="B435" s="89">
        <v>12.035073024320816</v>
      </c>
    </row>
    <row r="436" spans="1:2" x14ac:dyDescent="0.25">
      <c r="A436" s="88">
        <v>44649.458333333336</v>
      </c>
      <c r="B436" s="89">
        <v>12.035073024320816</v>
      </c>
    </row>
    <row r="437" spans="1:2" x14ac:dyDescent="0.25">
      <c r="A437" s="88">
        <v>44649.5</v>
      </c>
      <c r="B437" s="89">
        <v>12.035073024320816</v>
      </c>
    </row>
    <row r="438" spans="1:2" x14ac:dyDescent="0.25">
      <c r="A438" s="88">
        <v>44649.541666666664</v>
      </c>
      <c r="B438" s="89">
        <v>12.035073024320816</v>
      </c>
    </row>
    <row r="439" spans="1:2" x14ac:dyDescent="0.25">
      <c r="A439" s="88">
        <v>44649.583333333336</v>
      </c>
      <c r="B439" s="89">
        <v>12.035073024320816</v>
      </c>
    </row>
    <row r="440" spans="1:2" x14ac:dyDescent="0.25">
      <c r="A440" s="88">
        <v>44649.625</v>
      </c>
      <c r="B440" s="89">
        <v>12.035073024320816</v>
      </c>
    </row>
    <row r="441" spans="1:2" x14ac:dyDescent="0.25">
      <c r="A441" s="88">
        <v>44649.666666666664</v>
      </c>
      <c r="B441" s="89">
        <v>12.035073024320816</v>
      </c>
    </row>
    <row r="442" spans="1:2" x14ac:dyDescent="0.25">
      <c r="A442" s="88">
        <v>44649.708333333336</v>
      </c>
      <c r="B442" s="89">
        <v>12.035073024320816</v>
      </c>
    </row>
    <row r="443" spans="1:2" x14ac:dyDescent="0.25">
      <c r="A443" s="88">
        <v>44649.75</v>
      </c>
      <c r="B443" s="89">
        <v>9.7973513121163851</v>
      </c>
    </row>
    <row r="444" spans="1:2" x14ac:dyDescent="0.25">
      <c r="A444" s="88">
        <v>44649.791666666664</v>
      </c>
      <c r="B444" s="89">
        <v>4.8144547365180888</v>
      </c>
    </row>
    <row r="445" spans="1:2" x14ac:dyDescent="0.25">
      <c r="A445" s="88">
        <v>44649.833333333336</v>
      </c>
      <c r="B445" s="89">
        <v>4.7948446065870165</v>
      </c>
    </row>
    <row r="446" spans="1:2" x14ac:dyDescent="0.25">
      <c r="A446" s="88">
        <v>44649.875</v>
      </c>
      <c r="B446" s="89">
        <v>4.8301109253260064</v>
      </c>
    </row>
    <row r="447" spans="1:2" x14ac:dyDescent="0.25">
      <c r="A447" s="88">
        <v>44649.916666666664</v>
      </c>
      <c r="B447" s="89">
        <v>4.8516231376774055</v>
      </c>
    </row>
    <row r="448" spans="1:2" x14ac:dyDescent="0.25">
      <c r="A448" s="88">
        <v>44649.958333333336</v>
      </c>
      <c r="B448" s="89">
        <v>4.8583982685134313</v>
      </c>
    </row>
    <row r="449" spans="1:2" x14ac:dyDescent="0.25">
      <c r="A449" s="88">
        <v>44650</v>
      </c>
      <c r="B449" s="89">
        <v>4.8701456876848006</v>
      </c>
    </row>
    <row r="450" spans="1:2" x14ac:dyDescent="0.25">
      <c r="A450" s="88">
        <v>44650.041666666664</v>
      </c>
      <c r="B450" s="89">
        <v>4.9253964067338778</v>
      </c>
    </row>
    <row r="451" spans="1:2" x14ac:dyDescent="0.25">
      <c r="A451" s="88">
        <v>44650.083333333336</v>
      </c>
      <c r="B451" s="89">
        <v>4.9437481541045116</v>
      </c>
    </row>
    <row r="452" spans="1:2" x14ac:dyDescent="0.25">
      <c r="A452" s="88">
        <v>44650.125</v>
      </c>
      <c r="B452" s="89">
        <v>4.9350840034800498</v>
      </c>
    </row>
    <row r="453" spans="1:2" x14ac:dyDescent="0.25">
      <c r="A453" s="88">
        <v>44650.166666666664</v>
      </c>
      <c r="B453" s="89">
        <v>4.9457072903721659</v>
      </c>
    </row>
    <row r="454" spans="1:2" x14ac:dyDescent="0.25">
      <c r="A454" s="88">
        <v>44650.208333333336</v>
      </c>
      <c r="B454" s="89">
        <v>4.9244459879177196</v>
      </c>
    </row>
    <row r="455" spans="1:2" x14ac:dyDescent="0.25">
      <c r="A455" s="88">
        <v>44650.25</v>
      </c>
      <c r="B455" s="89">
        <v>12.035073024320816</v>
      </c>
    </row>
    <row r="456" spans="1:2" x14ac:dyDescent="0.25">
      <c r="A456" s="88">
        <v>44650.291666666664</v>
      </c>
      <c r="B456" s="89">
        <v>12.035073024320816</v>
      </c>
    </row>
    <row r="457" spans="1:2" x14ac:dyDescent="0.25">
      <c r="A457" s="88">
        <v>44650.333333333336</v>
      </c>
      <c r="B457" s="89">
        <v>12.035073024320816</v>
      </c>
    </row>
    <row r="458" spans="1:2" x14ac:dyDescent="0.25">
      <c r="A458" s="88">
        <v>44650.375</v>
      </c>
      <c r="B458" s="89">
        <v>12.035073024320816</v>
      </c>
    </row>
    <row r="459" spans="1:2" x14ac:dyDescent="0.25">
      <c r="A459" s="88">
        <v>44650.416666666664</v>
      </c>
      <c r="B459" s="89">
        <v>12.035073024320816</v>
      </c>
    </row>
    <row r="460" spans="1:2" x14ac:dyDescent="0.25">
      <c r="A460" s="88">
        <v>44650.458333333336</v>
      </c>
      <c r="B460" s="89">
        <v>12.035073024320816</v>
      </c>
    </row>
    <row r="461" spans="1:2" x14ac:dyDescent="0.25">
      <c r="A461" s="88">
        <v>44650.5</v>
      </c>
      <c r="B461" s="89">
        <v>12.035073024320816</v>
      </c>
    </row>
    <row r="462" spans="1:2" x14ac:dyDescent="0.25">
      <c r="A462" s="88">
        <v>44650.541666666664</v>
      </c>
      <c r="B462" s="89">
        <v>12.035073024320816</v>
      </c>
    </row>
    <row r="463" spans="1:2" x14ac:dyDescent="0.25">
      <c r="A463" s="88">
        <v>44650.583333333336</v>
      </c>
      <c r="B463" s="89">
        <v>12.035073024320816</v>
      </c>
    </row>
    <row r="464" spans="1:2" x14ac:dyDescent="0.25">
      <c r="A464" s="88">
        <v>44650.625</v>
      </c>
      <c r="B464" s="89">
        <v>12.035073024320816</v>
      </c>
    </row>
    <row r="465" spans="1:2" x14ac:dyDescent="0.25">
      <c r="A465" s="88">
        <v>44650.666666666664</v>
      </c>
      <c r="B465" s="89">
        <v>12.035073024320816</v>
      </c>
    </row>
    <row r="466" spans="1:2" x14ac:dyDescent="0.25">
      <c r="A466" s="88">
        <v>44650.708333333336</v>
      </c>
      <c r="B466" s="89">
        <v>12.035073024320816</v>
      </c>
    </row>
    <row r="467" spans="1:2" x14ac:dyDescent="0.25">
      <c r="A467" s="88">
        <v>44650.75</v>
      </c>
      <c r="B467" s="89">
        <v>12.035073024320816</v>
      </c>
    </row>
    <row r="468" spans="1:2" x14ac:dyDescent="0.25">
      <c r="A468" s="88">
        <v>44650.791666666664</v>
      </c>
      <c r="B468" s="89">
        <v>12.035073024320816</v>
      </c>
    </row>
    <row r="469" spans="1:2" x14ac:dyDescent="0.25">
      <c r="A469" s="88">
        <v>44650.833333333336</v>
      </c>
      <c r="B469" s="89">
        <v>8.5305389284281521</v>
      </c>
    </row>
    <row r="470" spans="1:2" x14ac:dyDescent="0.25">
      <c r="A470" s="88">
        <v>44650.875</v>
      </c>
      <c r="B470" s="89">
        <v>4.3604937849876597</v>
      </c>
    </row>
    <row r="471" spans="1:2" x14ac:dyDescent="0.25">
      <c r="A471" s="88">
        <v>44650.916666666664</v>
      </c>
      <c r="B471" s="89">
        <v>4.7898869197681</v>
      </c>
    </row>
    <row r="472" spans="1:2" x14ac:dyDescent="0.25">
      <c r="A472" s="88">
        <v>44650.958333333336</v>
      </c>
      <c r="B472" s="89">
        <v>4.80166491798186</v>
      </c>
    </row>
    <row r="473" spans="1:2" x14ac:dyDescent="0.25">
      <c r="A473" s="88">
        <v>44651</v>
      </c>
      <c r="B473" s="89">
        <v>4.8652316909858566</v>
      </c>
    </row>
    <row r="474" spans="1:2" x14ac:dyDescent="0.25">
      <c r="A474" s="88">
        <v>44651.041666666664</v>
      </c>
      <c r="B474" s="89">
        <v>4.8759493310204309</v>
      </c>
    </row>
    <row r="475" spans="1:2" x14ac:dyDescent="0.25">
      <c r="A475" s="88">
        <v>44651.083333333336</v>
      </c>
      <c r="B475" s="89">
        <v>4.8681676798178781</v>
      </c>
    </row>
    <row r="476" spans="1:2" x14ac:dyDescent="0.25">
      <c r="A476" s="88">
        <v>44651.125</v>
      </c>
      <c r="B476" s="89">
        <v>4.8944167420081781</v>
      </c>
    </row>
    <row r="477" spans="1:2" x14ac:dyDescent="0.25">
      <c r="A477" s="88">
        <v>44651.166666666664</v>
      </c>
      <c r="B477" s="89">
        <v>4.9264100582572921</v>
      </c>
    </row>
    <row r="478" spans="1:2" x14ac:dyDescent="0.25">
      <c r="A478" s="88">
        <v>44651.208333333336</v>
      </c>
      <c r="B478" s="89">
        <v>4.9205797515398144</v>
      </c>
    </row>
    <row r="479" spans="1:2" x14ac:dyDescent="0.25">
      <c r="A479" s="88">
        <v>44651.25</v>
      </c>
      <c r="B479" s="89">
        <v>12.035073024320816</v>
      </c>
    </row>
    <row r="480" spans="1:2" x14ac:dyDescent="0.25">
      <c r="A480" s="88">
        <v>44651.291666666664</v>
      </c>
      <c r="B480" s="89">
        <v>12.035073024320816</v>
      </c>
    </row>
    <row r="481" spans="1:2" x14ac:dyDescent="0.25">
      <c r="A481" s="88">
        <v>44651.333333333336</v>
      </c>
      <c r="B481" s="89">
        <v>12.035073024320816</v>
      </c>
    </row>
    <row r="482" spans="1:2" x14ac:dyDescent="0.25">
      <c r="A482" s="88">
        <v>44651.375</v>
      </c>
      <c r="B482" s="89">
        <v>12.035073024320816</v>
      </c>
    </row>
    <row r="483" spans="1:2" x14ac:dyDescent="0.25">
      <c r="A483" s="88">
        <v>44651.416666666664</v>
      </c>
      <c r="B483" s="89">
        <v>12.035073024320816</v>
      </c>
    </row>
    <row r="484" spans="1:2" x14ac:dyDescent="0.25">
      <c r="A484" s="88">
        <v>44651.458333333336</v>
      </c>
      <c r="B484" s="89">
        <v>12.035073024320816</v>
      </c>
    </row>
    <row r="485" spans="1:2" x14ac:dyDescent="0.25">
      <c r="A485" s="88">
        <v>44651.5</v>
      </c>
      <c r="B485" s="89">
        <v>12.035073024320816</v>
      </c>
    </row>
    <row r="486" spans="1:2" x14ac:dyDescent="0.25">
      <c r="A486" s="88">
        <v>44651.541666666664</v>
      </c>
      <c r="B486" s="89">
        <v>12.035073024320816</v>
      </c>
    </row>
    <row r="487" spans="1:2" x14ac:dyDescent="0.25">
      <c r="A487" s="88">
        <v>44651.583333333336</v>
      </c>
      <c r="B487" s="89">
        <v>12.035073024320816</v>
      </c>
    </row>
    <row r="488" spans="1:2" x14ac:dyDescent="0.25">
      <c r="A488" s="88">
        <v>44651.625</v>
      </c>
      <c r="B488" s="89">
        <v>12.035073024320816</v>
      </c>
    </row>
    <row r="489" spans="1:2" x14ac:dyDescent="0.25">
      <c r="A489" s="88">
        <v>44651.666666666664</v>
      </c>
      <c r="B489" s="89">
        <v>12.035073024320816</v>
      </c>
    </row>
    <row r="490" spans="1:2" x14ac:dyDescent="0.25">
      <c r="A490" s="88">
        <v>44651.708333333336</v>
      </c>
      <c r="B490" s="89">
        <v>8.668945368436157</v>
      </c>
    </row>
    <row r="491" spans="1:2" x14ac:dyDescent="0.25">
      <c r="A491" s="88">
        <v>44651.75</v>
      </c>
      <c r="B491" s="89">
        <v>4.6662479817446654</v>
      </c>
    </row>
    <row r="492" spans="1:2" x14ac:dyDescent="0.25">
      <c r="A492" s="88">
        <v>44651.791666666664</v>
      </c>
      <c r="B492" s="89">
        <v>4.6980393508455549</v>
      </c>
    </row>
    <row r="493" spans="1:2" x14ac:dyDescent="0.25">
      <c r="A493" s="88">
        <v>44651.833333333336</v>
      </c>
      <c r="B493" s="89">
        <v>4.6721839531607223</v>
      </c>
    </row>
    <row r="494" spans="1:2" x14ac:dyDescent="0.25">
      <c r="A494" s="88">
        <v>44651.875</v>
      </c>
      <c r="B494" s="89">
        <v>4.6841756707589743</v>
      </c>
    </row>
    <row r="495" spans="1:2" x14ac:dyDescent="0.25">
      <c r="A495" s="88">
        <v>44651.916666666664</v>
      </c>
      <c r="B495" s="89">
        <v>4.6891245684476779</v>
      </c>
    </row>
    <row r="496" spans="1:2" x14ac:dyDescent="0.25">
      <c r="A496" s="88">
        <v>44651.958333333336</v>
      </c>
      <c r="B496" s="89">
        <v>4.7918832056504925</v>
      </c>
    </row>
    <row r="497" spans="1:2" x14ac:dyDescent="0.25">
      <c r="A497" s="88">
        <v>44652</v>
      </c>
      <c r="B497" s="89">
        <v>4.8202970645728325</v>
      </c>
    </row>
    <row r="498" spans="1:2" x14ac:dyDescent="0.25">
      <c r="A498" s="88">
        <v>44652.041666666664</v>
      </c>
      <c r="B498" s="89">
        <v>4.8711026165104965</v>
      </c>
    </row>
    <row r="499" spans="1:2" x14ac:dyDescent="0.25">
      <c r="A499" s="88">
        <v>44652.083333333336</v>
      </c>
      <c r="B499" s="89">
        <v>4.834981587137503</v>
      </c>
    </row>
    <row r="500" spans="1:2" x14ac:dyDescent="0.25">
      <c r="A500" s="88">
        <v>44652.125</v>
      </c>
      <c r="B500" s="89">
        <v>4.8369675010485693</v>
      </c>
    </row>
    <row r="501" spans="1:2" x14ac:dyDescent="0.25">
      <c r="A501" s="88">
        <v>44652.166666666664</v>
      </c>
      <c r="B501" s="89">
        <v>4.8603786278510661</v>
      </c>
    </row>
    <row r="502" spans="1:2" x14ac:dyDescent="0.25">
      <c r="A502" s="88">
        <v>44652.208333333336</v>
      </c>
      <c r="B502" s="89">
        <v>4.881812540524253</v>
      </c>
    </row>
    <row r="503" spans="1:2" x14ac:dyDescent="0.25">
      <c r="A503" s="88">
        <v>44652.25</v>
      </c>
      <c r="B503" s="89">
        <v>4.9302733857180669</v>
      </c>
    </row>
    <row r="504" spans="1:2" x14ac:dyDescent="0.25">
      <c r="A504" s="88">
        <v>44652.291666666664</v>
      </c>
      <c r="B504" s="89">
        <v>4.8555227095122291</v>
      </c>
    </row>
    <row r="505" spans="1:2" x14ac:dyDescent="0.25">
      <c r="A505" s="88">
        <v>44652.333333333336</v>
      </c>
      <c r="B505" s="89">
        <v>4.8154180300094236</v>
      </c>
    </row>
    <row r="506" spans="1:2" x14ac:dyDescent="0.25">
      <c r="A506" s="88">
        <v>44652.375</v>
      </c>
      <c r="B506" s="89">
        <v>4.8174084961009083</v>
      </c>
    </row>
    <row r="507" spans="1:2" x14ac:dyDescent="0.25">
      <c r="A507" s="88">
        <v>44652.416666666664</v>
      </c>
      <c r="B507" s="89">
        <v>4.7356901873189772</v>
      </c>
    </row>
    <row r="508" spans="1:2" x14ac:dyDescent="0.25">
      <c r="A508" s="88">
        <v>44652.458333333336</v>
      </c>
      <c r="B508" s="89">
        <v>4.6692490177882009</v>
      </c>
    </row>
    <row r="509" spans="1:2" x14ac:dyDescent="0.25">
      <c r="A509" s="88">
        <v>44652.5</v>
      </c>
      <c r="B509" s="89">
        <v>4.6662479817446654</v>
      </c>
    </row>
    <row r="510" spans="1:2" x14ac:dyDescent="0.25">
      <c r="A510" s="88">
        <v>44652.541666666664</v>
      </c>
      <c r="B510" s="89">
        <v>4.7257725430003843</v>
      </c>
    </row>
    <row r="511" spans="1:2" x14ac:dyDescent="0.25">
      <c r="A511" s="88">
        <v>44652.583333333336</v>
      </c>
      <c r="B511" s="89">
        <v>4.7238266886415854</v>
      </c>
    </row>
    <row r="512" spans="1:2" x14ac:dyDescent="0.25">
      <c r="A512" s="88">
        <v>44652.625</v>
      </c>
      <c r="B512" s="89">
        <v>4.6552801596229543</v>
      </c>
    </row>
    <row r="513" spans="1:2" x14ac:dyDescent="0.25">
      <c r="A513" s="88">
        <v>44652.666666666664</v>
      </c>
      <c r="B513" s="89">
        <v>4.6831334833922051</v>
      </c>
    </row>
    <row r="514" spans="1:2" x14ac:dyDescent="0.25">
      <c r="A514" s="88">
        <v>44652.708333333336</v>
      </c>
      <c r="B514" s="89">
        <v>4.7623442863539314</v>
      </c>
    </row>
    <row r="515" spans="1:2" x14ac:dyDescent="0.25">
      <c r="A515" s="88">
        <v>44652.75</v>
      </c>
      <c r="B515" s="89">
        <v>3.9249808563371773</v>
      </c>
    </row>
    <row r="516" spans="1:2" x14ac:dyDescent="0.25">
      <c r="A516" s="88">
        <v>44652.791666666664</v>
      </c>
      <c r="B516" s="89">
        <v>0.88509753696940552</v>
      </c>
    </row>
    <row r="517" spans="1:2" x14ac:dyDescent="0.25">
      <c r="A517" s="88">
        <v>44652.833333333336</v>
      </c>
      <c r="B517" s="89">
        <v>0.89982861596932062</v>
      </c>
    </row>
    <row r="518" spans="1:2" x14ac:dyDescent="0.25">
      <c r="A518" s="88">
        <v>44652.875</v>
      </c>
      <c r="B518" s="89">
        <v>0.89880135810036355</v>
      </c>
    </row>
    <row r="519" spans="1:2" x14ac:dyDescent="0.25">
      <c r="A519" s="88">
        <v>44652.916666666664</v>
      </c>
      <c r="B519" s="89">
        <v>0.86635256783927961</v>
      </c>
    </row>
    <row r="520" spans="1:2" x14ac:dyDescent="0.25">
      <c r="A520" s="88">
        <v>44652.958333333336</v>
      </c>
      <c r="B520" s="89">
        <v>0.87127495751967465</v>
      </c>
    </row>
    <row r="521" spans="1:2" x14ac:dyDescent="0.25">
      <c r="A521" s="88">
        <v>44653</v>
      </c>
      <c r="B521" s="89">
        <v>0.88902755661944854</v>
      </c>
    </row>
    <row r="522" spans="1:2" x14ac:dyDescent="0.25">
      <c r="A522" s="88">
        <v>44653.041666666664</v>
      </c>
      <c r="B522" s="89">
        <v>0.88902755661944854</v>
      </c>
    </row>
    <row r="523" spans="1:2" x14ac:dyDescent="0.25">
      <c r="A523" s="88">
        <v>44653.083333333336</v>
      </c>
      <c r="B523" s="89">
        <v>0.88999328035033409</v>
      </c>
    </row>
    <row r="524" spans="1:2" x14ac:dyDescent="0.25">
      <c r="A524" s="88">
        <v>44653.125</v>
      </c>
      <c r="B524" s="89">
        <v>0.89783803515547811</v>
      </c>
    </row>
    <row r="525" spans="1:2" x14ac:dyDescent="0.25">
      <c r="A525" s="88">
        <v>44653.166666666664</v>
      </c>
      <c r="B525" s="89">
        <v>0.91053312614190873</v>
      </c>
    </row>
    <row r="526" spans="1:2" x14ac:dyDescent="0.25">
      <c r="A526" s="88">
        <v>44653.208333333336</v>
      </c>
      <c r="B526" s="89">
        <v>0.90861249577138081</v>
      </c>
    </row>
    <row r="527" spans="1:2" x14ac:dyDescent="0.25">
      <c r="A527" s="88">
        <v>44653.25</v>
      </c>
      <c r="B527" s="89">
        <v>0.89095873894894706</v>
      </c>
    </row>
    <row r="528" spans="1:2" x14ac:dyDescent="0.25">
      <c r="A528" s="88">
        <v>44653.291666666664</v>
      </c>
      <c r="B528" s="89">
        <v>0.92222719066642411</v>
      </c>
    </row>
    <row r="529" spans="1:2" x14ac:dyDescent="0.25">
      <c r="A529" s="88">
        <v>44653.333333333336</v>
      </c>
      <c r="B529" s="89">
        <v>0.90175392936868604</v>
      </c>
    </row>
    <row r="530" spans="1:2" x14ac:dyDescent="0.25">
      <c r="A530" s="88">
        <v>44653.375</v>
      </c>
      <c r="B530" s="89">
        <v>0.89982861596932062</v>
      </c>
    </row>
    <row r="531" spans="1:2" x14ac:dyDescent="0.25">
      <c r="A531" s="88">
        <v>44653.416666666664</v>
      </c>
      <c r="B531" s="89">
        <v>0.90175392936868604</v>
      </c>
    </row>
    <row r="532" spans="1:2" x14ac:dyDescent="0.25">
      <c r="A532" s="88">
        <v>44653.458333333336</v>
      </c>
      <c r="B532" s="89">
        <v>0.9066267752671644</v>
      </c>
    </row>
    <row r="533" spans="1:2" x14ac:dyDescent="0.25">
      <c r="A533" s="88">
        <v>44653.5</v>
      </c>
      <c r="B533" s="89">
        <v>0.90957293788507643</v>
      </c>
    </row>
    <row r="534" spans="1:2" x14ac:dyDescent="0.25">
      <c r="A534" s="88">
        <v>44653.541666666664</v>
      </c>
      <c r="B534" s="89">
        <v>0.91053312614190873</v>
      </c>
    </row>
    <row r="535" spans="1:2" x14ac:dyDescent="0.25">
      <c r="A535" s="88">
        <v>44653.583333333336</v>
      </c>
      <c r="B535" s="89">
        <v>0.90175392936868604</v>
      </c>
    </row>
    <row r="536" spans="1:2" x14ac:dyDescent="0.25">
      <c r="A536" s="88">
        <v>44653.625</v>
      </c>
      <c r="B536" s="89">
        <v>0.89880135810036355</v>
      </c>
    </row>
    <row r="537" spans="1:2" x14ac:dyDescent="0.25">
      <c r="A537" s="88">
        <v>44653.666666666664</v>
      </c>
      <c r="B537" s="89">
        <v>0.89982861596932062</v>
      </c>
    </row>
    <row r="538" spans="1:2" x14ac:dyDescent="0.25">
      <c r="A538" s="88">
        <v>44653.708333333336</v>
      </c>
      <c r="B538" s="89">
        <v>0.89783803515547811</v>
      </c>
    </row>
    <row r="539" spans="1:2" x14ac:dyDescent="0.25">
      <c r="A539" s="88">
        <v>44653.75</v>
      </c>
      <c r="B539" s="89">
        <v>0.89982861596932062</v>
      </c>
    </row>
    <row r="540" spans="1:2" x14ac:dyDescent="0.25">
      <c r="A540" s="88">
        <v>44653.791666666664</v>
      </c>
      <c r="B540" s="89">
        <v>0.88799715843994509</v>
      </c>
    </row>
    <row r="541" spans="1:2" x14ac:dyDescent="0.25">
      <c r="A541" s="88">
        <v>44653.833333333336</v>
      </c>
      <c r="B541" s="89">
        <v>0.8781931679614704</v>
      </c>
    </row>
    <row r="542" spans="1:2" x14ac:dyDescent="0.25">
      <c r="A542" s="88">
        <v>44653.875</v>
      </c>
      <c r="B542" s="89">
        <v>0.87030399695753391</v>
      </c>
    </row>
    <row r="543" spans="1:2" x14ac:dyDescent="0.25">
      <c r="A543" s="88">
        <v>44653.916666666664</v>
      </c>
      <c r="B543" s="89">
        <v>0.89295318228380449</v>
      </c>
    </row>
    <row r="544" spans="1:2" x14ac:dyDescent="0.25">
      <c r="A544" s="88">
        <v>44653.958333333336</v>
      </c>
      <c r="B544" s="89">
        <v>0.88013035984204691</v>
      </c>
    </row>
    <row r="545" spans="1:2" x14ac:dyDescent="0.25">
      <c r="A545" s="88">
        <v>44654</v>
      </c>
      <c r="B545" s="89">
        <v>0.88799715843994509</v>
      </c>
    </row>
    <row r="546" spans="1:2" x14ac:dyDescent="0.25">
      <c r="A546" s="88">
        <v>44654.041666666664</v>
      </c>
      <c r="B546" s="89">
        <v>0.87722416428311734</v>
      </c>
    </row>
    <row r="547" spans="1:2" x14ac:dyDescent="0.25">
      <c r="A547" s="88">
        <v>44654.083333333336</v>
      </c>
      <c r="B547" s="89">
        <v>0.87916189962529911</v>
      </c>
    </row>
    <row r="548" spans="1:2" x14ac:dyDescent="0.25">
      <c r="A548" s="88">
        <v>44654.125</v>
      </c>
      <c r="B548" s="89">
        <v>0.88902755661944854</v>
      </c>
    </row>
    <row r="549" spans="1:2" x14ac:dyDescent="0.25">
      <c r="A549" s="88">
        <v>44654.166666666664</v>
      </c>
      <c r="B549" s="89">
        <v>0.88606434468860185</v>
      </c>
    </row>
    <row r="550" spans="1:2" x14ac:dyDescent="0.25">
      <c r="A550" s="88">
        <v>44654.208333333336</v>
      </c>
      <c r="B550" s="89">
        <v>0.88509753696940552</v>
      </c>
    </row>
    <row r="551" spans="1:2" x14ac:dyDescent="0.25">
      <c r="A551" s="88">
        <v>44654.25</v>
      </c>
      <c r="B551" s="89">
        <v>0.8939178313008086</v>
      </c>
    </row>
    <row r="552" spans="1:2" x14ac:dyDescent="0.25">
      <c r="A552" s="88">
        <v>44654.291666666664</v>
      </c>
      <c r="B552" s="89">
        <v>0.8939178313008086</v>
      </c>
    </row>
    <row r="553" spans="1:2" x14ac:dyDescent="0.25">
      <c r="A553" s="88">
        <v>44654.333333333336</v>
      </c>
      <c r="B553" s="89">
        <v>0.90175392936868604</v>
      </c>
    </row>
    <row r="554" spans="1:2" x14ac:dyDescent="0.25">
      <c r="A554" s="88">
        <v>44654.375</v>
      </c>
      <c r="B554" s="89">
        <v>0.8781931679614704</v>
      </c>
    </row>
    <row r="555" spans="1:2" x14ac:dyDescent="0.25">
      <c r="A555" s="88">
        <v>44654.416666666664</v>
      </c>
      <c r="B555" s="89">
        <v>0.87619025989905874</v>
      </c>
    </row>
    <row r="556" spans="1:2" x14ac:dyDescent="0.25">
      <c r="A556" s="88">
        <v>44654.458333333336</v>
      </c>
      <c r="B556" s="89">
        <v>0.85941020440910754</v>
      </c>
    </row>
    <row r="557" spans="1:2" x14ac:dyDescent="0.25">
      <c r="A557" s="88">
        <v>44654.5</v>
      </c>
      <c r="B557" s="89">
        <v>0.86434269879557968</v>
      </c>
    </row>
    <row r="558" spans="1:2" x14ac:dyDescent="0.25">
      <c r="A558" s="88">
        <v>44654.541666666664</v>
      </c>
      <c r="B558" s="89">
        <v>0.88213098653862709</v>
      </c>
    </row>
    <row r="559" spans="1:2" x14ac:dyDescent="0.25">
      <c r="A559" s="88">
        <v>44654.583333333336</v>
      </c>
      <c r="B559" s="89">
        <v>0.88902755661944854</v>
      </c>
    </row>
    <row r="560" spans="1:2" x14ac:dyDescent="0.25">
      <c r="A560" s="88">
        <v>44654.625</v>
      </c>
      <c r="B560" s="89">
        <v>0.90079140211477904</v>
      </c>
    </row>
    <row r="561" spans="1:2" x14ac:dyDescent="0.25">
      <c r="A561" s="88">
        <v>44654.666666666664</v>
      </c>
      <c r="B561" s="89">
        <v>0.89192393297549843</v>
      </c>
    </row>
    <row r="562" spans="1:2" x14ac:dyDescent="0.25">
      <c r="A562" s="88">
        <v>44654.708333333336</v>
      </c>
      <c r="B562" s="89">
        <v>0.88509753696940552</v>
      </c>
    </row>
    <row r="563" spans="1:2" x14ac:dyDescent="0.25">
      <c r="A563" s="88">
        <v>44654.75</v>
      </c>
      <c r="B563" s="89">
        <v>0.90175392936868604</v>
      </c>
    </row>
    <row r="564" spans="1:2" x14ac:dyDescent="0.25">
      <c r="A564" s="88">
        <v>44654.791666666664</v>
      </c>
      <c r="B564" s="89">
        <v>0.90861249577138081</v>
      </c>
    </row>
    <row r="565" spans="1:2" x14ac:dyDescent="0.25">
      <c r="A565" s="88">
        <v>44654.833333333336</v>
      </c>
      <c r="B565" s="89">
        <v>0.90175392936868604</v>
      </c>
    </row>
    <row r="566" spans="1:2" x14ac:dyDescent="0.25">
      <c r="A566" s="88">
        <v>44654.875</v>
      </c>
      <c r="B566" s="89">
        <v>0.91347612629519237</v>
      </c>
    </row>
    <row r="567" spans="1:2" x14ac:dyDescent="0.25">
      <c r="A567" s="88">
        <v>44654.916666666664</v>
      </c>
      <c r="B567" s="89">
        <v>0.89488221746005492</v>
      </c>
    </row>
    <row r="568" spans="1:2" x14ac:dyDescent="0.25">
      <c r="A568" s="88">
        <v>44654.958333333336</v>
      </c>
      <c r="B568" s="89">
        <v>0.87619025989905874</v>
      </c>
    </row>
    <row r="569" spans="1:2" x14ac:dyDescent="0.25">
      <c r="A569" s="88">
        <v>44655</v>
      </c>
      <c r="B569" s="89">
        <v>0.8958463413193567</v>
      </c>
    </row>
    <row r="570" spans="1:2" x14ac:dyDescent="0.25">
      <c r="A570" s="88">
        <v>44655.041666666664</v>
      </c>
      <c r="B570" s="89">
        <v>0.88013035984204691</v>
      </c>
    </row>
    <row r="571" spans="1:2" x14ac:dyDescent="0.25">
      <c r="A571" s="88">
        <v>44655.083333333336</v>
      </c>
      <c r="B571" s="89">
        <v>0.90374233433900608</v>
      </c>
    </row>
    <row r="572" spans="1:2" x14ac:dyDescent="0.25">
      <c r="A572" s="88">
        <v>44655.125</v>
      </c>
      <c r="B572" s="89">
        <v>0.89192393297549843</v>
      </c>
    </row>
    <row r="573" spans="1:2" x14ac:dyDescent="0.25">
      <c r="A573" s="88">
        <v>44655.166666666664</v>
      </c>
      <c r="B573" s="89">
        <v>0.89982861596932062</v>
      </c>
    </row>
    <row r="574" spans="1:2" x14ac:dyDescent="0.25">
      <c r="A574" s="88">
        <v>44655.208333333336</v>
      </c>
      <c r="B574" s="89">
        <v>0.91443528784319872</v>
      </c>
    </row>
    <row r="575" spans="1:2" x14ac:dyDescent="0.25">
      <c r="A575" s="88">
        <v>44655.25</v>
      </c>
      <c r="B575" s="89">
        <v>12.035073024320816</v>
      </c>
    </row>
    <row r="576" spans="1:2" x14ac:dyDescent="0.25">
      <c r="A576" s="88">
        <v>44655.291666666664</v>
      </c>
      <c r="B576" s="89">
        <v>12.035073024320816</v>
      </c>
    </row>
    <row r="577" spans="1:2" x14ac:dyDescent="0.25">
      <c r="A577" s="88">
        <v>44655.333333333336</v>
      </c>
      <c r="B577" s="89">
        <v>12.035073024320816</v>
      </c>
    </row>
    <row r="578" spans="1:2" x14ac:dyDescent="0.25">
      <c r="A578" s="88">
        <v>44655.375</v>
      </c>
      <c r="B578" s="89">
        <v>12.035073024320816</v>
      </c>
    </row>
    <row r="579" spans="1:2" x14ac:dyDescent="0.25">
      <c r="A579" s="88">
        <v>44655.416666666664</v>
      </c>
      <c r="B579" s="89">
        <v>12.035073024320816</v>
      </c>
    </row>
    <row r="580" spans="1:2" x14ac:dyDescent="0.25">
      <c r="A580" s="88">
        <v>44655.458333333336</v>
      </c>
      <c r="B580" s="89">
        <v>12.035073024320816</v>
      </c>
    </row>
    <row r="581" spans="1:2" x14ac:dyDescent="0.25">
      <c r="A581" s="88">
        <v>44655.5</v>
      </c>
      <c r="B581" s="89">
        <v>12.035073024320816</v>
      </c>
    </row>
    <row r="582" spans="1:2" x14ac:dyDescent="0.25">
      <c r="A582" s="88">
        <v>44655.541666666664</v>
      </c>
      <c r="B582" s="89">
        <v>12.035073024320816</v>
      </c>
    </row>
    <row r="583" spans="1:2" x14ac:dyDescent="0.25">
      <c r="A583" s="88">
        <v>44655.583333333336</v>
      </c>
      <c r="B583" s="89">
        <v>12.035073024320816</v>
      </c>
    </row>
    <row r="584" spans="1:2" x14ac:dyDescent="0.25">
      <c r="A584" s="88">
        <v>44655.625</v>
      </c>
      <c r="B584" s="89">
        <v>12.035073024320816</v>
      </c>
    </row>
    <row r="585" spans="1:2" x14ac:dyDescent="0.25">
      <c r="A585" s="88">
        <v>44655.666666666664</v>
      </c>
      <c r="B585" s="89">
        <v>12.035073024320816</v>
      </c>
    </row>
    <row r="586" spans="1:2" x14ac:dyDescent="0.25">
      <c r="A586" s="88">
        <v>44655.708333333336</v>
      </c>
      <c r="B586" s="89">
        <v>0.88309861784971888</v>
      </c>
    </row>
    <row r="587" spans="1:2" x14ac:dyDescent="0.25">
      <c r="A587" s="88">
        <v>44655.75</v>
      </c>
      <c r="B587" s="89">
        <v>0.88509753696940552</v>
      </c>
    </row>
    <row r="588" spans="1:2" x14ac:dyDescent="0.25">
      <c r="A588" s="88">
        <v>44655.791666666664</v>
      </c>
      <c r="B588" s="89">
        <v>0.86926800074538146</v>
      </c>
    </row>
    <row r="589" spans="1:2" x14ac:dyDescent="0.25">
      <c r="A589" s="88">
        <v>44655.833333333336</v>
      </c>
      <c r="B589" s="89">
        <v>0.88013035984204691</v>
      </c>
    </row>
    <row r="590" spans="1:2" x14ac:dyDescent="0.25">
      <c r="A590" s="88">
        <v>44655.875</v>
      </c>
      <c r="B590" s="89">
        <v>0.88999328035033409</v>
      </c>
    </row>
    <row r="591" spans="1:2" x14ac:dyDescent="0.25">
      <c r="A591" s="88">
        <v>44655.916666666664</v>
      </c>
      <c r="B591" s="89">
        <v>0.8939178313008086</v>
      </c>
    </row>
    <row r="592" spans="1:2" x14ac:dyDescent="0.25">
      <c r="A592" s="88">
        <v>44655.958333333336</v>
      </c>
      <c r="B592" s="89">
        <v>0.87328073512673021</v>
      </c>
    </row>
    <row r="593" spans="1:2" x14ac:dyDescent="0.25">
      <c r="A593" s="88">
        <v>44656</v>
      </c>
      <c r="B593" s="89">
        <v>0.88309861784971888</v>
      </c>
    </row>
    <row r="594" spans="1:2" x14ac:dyDescent="0.25">
      <c r="A594" s="88">
        <v>44656.041666666664</v>
      </c>
      <c r="B594" s="89">
        <v>0.8781931679614704</v>
      </c>
    </row>
    <row r="595" spans="1:2" x14ac:dyDescent="0.25">
      <c r="A595" s="88">
        <v>44656.083333333336</v>
      </c>
      <c r="B595" s="89">
        <v>0.88606434468860185</v>
      </c>
    </row>
    <row r="596" spans="1:2" x14ac:dyDescent="0.25">
      <c r="A596" s="88">
        <v>44656.125</v>
      </c>
      <c r="B596" s="89">
        <v>0.91935504297367809</v>
      </c>
    </row>
    <row r="597" spans="1:2" x14ac:dyDescent="0.25">
      <c r="A597" s="88">
        <v>44656.166666666664</v>
      </c>
      <c r="B597" s="89">
        <v>0.91155704776027124</v>
      </c>
    </row>
    <row r="598" spans="1:2" x14ac:dyDescent="0.25">
      <c r="A598" s="88">
        <v>44656.208333333336</v>
      </c>
      <c r="B598" s="89">
        <v>0.92713661321094265</v>
      </c>
    </row>
    <row r="599" spans="1:2" x14ac:dyDescent="0.25">
      <c r="A599" s="88">
        <v>44656.25</v>
      </c>
      <c r="B599" s="89">
        <v>12.035073024320816</v>
      </c>
    </row>
    <row r="600" spans="1:2" x14ac:dyDescent="0.25">
      <c r="A600" s="88">
        <v>44656.291666666664</v>
      </c>
      <c r="B600" s="89">
        <v>12.035073024320816</v>
      </c>
    </row>
    <row r="601" spans="1:2" x14ac:dyDescent="0.25">
      <c r="A601" s="88">
        <v>44656.333333333336</v>
      </c>
      <c r="B601" s="89">
        <v>12.035073024320816</v>
      </c>
    </row>
    <row r="602" spans="1:2" x14ac:dyDescent="0.25">
      <c r="A602" s="88">
        <v>44656.375</v>
      </c>
      <c r="B602" s="89">
        <v>12.035073024320816</v>
      </c>
    </row>
    <row r="603" spans="1:2" x14ac:dyDescent="0.25">
      <c r="A603" s="88">
        <v>44656.416666666664</v>
      </c>
      <c r="B603" s="89">
        <v>12.035073024320816</v>
      </c>
    </row>
    <row r="604" spans="1:2" x14ac:dyDescent="0.25">
      <c r="A604" s="88">
        <v>44656.458333333336</v>
      </c>
      <c r="B604" s="89">
        <v>12.035073024320816</v>
      </c>
    </row>
    <row r="605" spans="1:2" x14ac:dyDescent="0.25">
      <c r="A605" s="88">
        <v>44656.5</v>
      </c>
      <c r="B605" s="89">
        <v>12.035073024320816</v>
      </c>
    </row>
    <row r="606" spans="1:2" x14ac:dyDescent="0.25">
      <c r="A606" s="88">
        <v>44656.541666666664</v>
      </c>
      <c r="B606" s="89">
        <v>12.035073024320816</v>
      </c>
    </row>
    <row r="607" spans="1:2" x14ac:dyDescent="0.25">
      <c r="A607" s="88">
        <v>44656.583333333336</v>
      </c>
      <c r="B607" s="89">
        <v>12.035073024320816</v>
      </c>
    </row>
    <row r="608" spans="1:2" x14ac:dyDescent="0.25">
      <c r="A608" s="88">
        <v>44656.625</v>
      </c>
      <c r="B608" s="89">
        <v>12.035073024320816</v>
      </c>
    </row>
    <row r="609" spans="1:2" x14ac:dyDescent="0.25">
      <c r="A609" s="88">
        <v>44656.666666666664</v>
      </c>
      <c r="B609" s="89">
        <v>12.035073024320816</v>
      </c>
    </row>
    <row r="610" spans="1:2" x14ac:dyDescent="0.25">
      <c r="A610" s="88">
        <v>44656.708333333336</v>
      </c>
      <c r="B610" s="89">
        <v>0.8939178313008086</v>
      </c>
    </row>
    <row r="611" spans="1:2" x14ac:dyDescent="0.25">
      <c r="A611" s="88">
        <v>44656.75</v>
      </c>
      <c r="B611" s="89">
        <v>0.90470407110844997</v>
      </c>
    </row>
    <row r="612" spans="1:2" x14ac:dyDescent="0.25">
      <c r="A612" s="88">
        <v>44656.791666666664</v>
      </c>
      <c r="B612" s="89">
        <v>0.91053312614190873</v>
      </c>
    </row>
    <row r="613" spans="1:2" x14ac:dyDescent="0.25">
      <c r="A613" s="88">
        <v>44656.833333333336</v>
      </c>
      <c r="B613" s="89">
        <v>0.90566555123408876</v>
      </c>
    </row>
    <row r="614" spans="1:2" x14ac:dyDescent="0.25">
      <c r="A614" s="88">
        <v>44656.875</v>
      </c>
      <c r="B614" s="89">
        <v>0.90765179925195483</v>
      </c>
    </row>
    <row r="615" spans="1:2" x14ac:dyDescent="0.25">
      <c r="A615" s="88">
        <v>44656.916666666664</v>
      </c>
      <c r="B615" s="89">
        <v>0.91155704776027124</v>
      </c>
    </row>
    <row r="616" spans="1:2" x14ac:dyDescent="0.25">
      <c r="A616" s="88">
        <v>44656.958333333336</v>
      </c>
      <c r="B616" s="89">
        <v>0.90861249577138081</v>
      </c>
    </row>
    <row r="617" spans="1:2" x14ac:dyDescent="0.25">
      <c r="A617" s="88">
        <v>44657</v>
      </c>
      <c r="B617" s="89">
        <v>0.91347612629519237</v>
      </c>
    </row>
    <row r="618" spans="1:2" x14ac:dyDescent="0.25">
      <c r="A618" s="88">
        <v>44657.041666666664</v>
      </c>
      <c r="B618" s="89">
        <v>0.92516086942686349</v>
      </c>
    </row>
    <row r="619" spans="1:2" x14ac:dyDescent="0.25">
      <c r="A619" s="88">
        <v>44657.083333333336</v>
      </c>
      <c r="B619" s="89">
        <v>0.92420448898149798</v>
      </c>
    </row>
    <row r="620" spans="1:2" x14ac:dyDescent="0.25">
      <c r="A620" s="88">
        <v>44657.125</v>
      </c>
      <c r="B620" s="89">
        <v>0.92127005549027174</v>
      </c>
    </row>
    <row r="621" spans="1:2" x14ac:dyDescent="0.25">
      <c r="A621" s="88">
        <v>44657.166666666664</v>
      </c>
      <c r="B621" s="89">
        <v>0.95620776801165996</v>
      </c>
    </row>
    <row r="622" spans="1:2" x14ac:dyDescent="0.25">
      <c r="A622" s="88">
        <v>44657.208333333336</v>
      </c>
      <c r="B622" s="89">
        <v>0.94265163902697957</v>
      </c>
    </row>
    <row r="623" spans="1:2" x14ac:dyDescent="0.25">
      <c r="A623" s="88">
        <v>44657.25</v>
      </c>
      <c r="B623" s="89">
        <v>12.035073024320816</v>
      </c>
    </row>
    <row r="624" spans="1:2" x14ac:dyDescent="0.25">
      <c r="A624" s="88">
        <v>44657.291666666664</v>
      </c>
      <c r="B624" s="89">
        <v>12.035073024320816</v>
      </c>
    </row>
    <row r="625" spans="1:2" x14ac:dyDescent="0.25">
      <c r="A625" s="88">
        <v>44657.333333333336</v>
      </c>
      <c r="B625" s="89">
        <v>12.035073024320816</v>
      </c>
    </row>
    <row r="626" spans="1:2" x14ac:dyDescent="0.25">
      <c r="A626" s="88">
        <v>44657.375</v>
      </c>
      <c r="B626" s="89">
        <v>12.035073024320816</v>
      </c>
    </row>
    <row r="627" spans="1:2" x14ac:dyDescent="0.25">
      <c r="A627" s="88">
        <v>44657.416666666664</v>
      </c>
      <c r="B627" s="89">
        <v>8.9555682161066308</v>
      </c>
    </row>
    <row r="628" spans="1:2" x14ac:dyDescent="0.25">
      <c r="A628" s="88">
        <v>44657.458333333336</v>
      </c>
      <c r="B628" s="89">
        <v>12.035073024320816</v>
      </c>
    </row>
    <row r="629" spans="1:2" x14ac:dyDescent="0.25">
      <c r="A629" s="88">
        <v>44657.5</v>
      </c>
      <c r="B629" s="89">
        <v>12.035073024320816</v>
      </c>
    </row>
    <row r="630" spans="1:2" x14ac:dyDescent="0.25">
      <c r="A630" s="88">
        <v>44657.541666666664</v>
      </c>
      <c r="B630" s="89">
        <v>12.035073024320816</v>
      </c>
    </row>
    <row r="631" spans="1:2" x14ac:dyDescent="0.25">
      <c r="A631" s="88">
        <v>44657.583333333336</v>
      </c>
      <c r="B631" s="89">
        <v>12.035073024320816</v>
      </c>
    </row>
    <row r="632" spans="1:2" x14ac:dyDescent="0.25">
      <c r="A632" s="88">
        <v>44657.625</v>
      </c>
      <c r="B632" s="89">
        <v>12.035073024320816</v>
      </c>
    </row>
    <row r="633" spans="1:2" x14ac:dyDescent="0.25">
      <c r="A633" s="88">
        <v>44657.666666666664</v>
      </c>
      <c r="B633" s="89">
        <v>12.035073024320816</v>
      </c>
    </row>
    <row r="634" spans="1:2" x14ac:dyDescent="0.25">
      <c r="A634" s="88">
        <v>44657.708333333336</v>
      </c>
      <c r="B634" s="89">
        <v>4.8564813401006273</v>
      </c>
    </row>
    <row r="635" spans="1:2" x14ac:dyDescent="0.25">
      <c r="A635" s="88">
        <v>44657.75</v>
      </c>
      <c r="B635" s="89">
        <v>4.8359425714416808</v>
      </c>
    </row>
    <row r="636" spans="1:2" x14ac:dyDescent="0.25">
      <c r="A636" s="88">
        <v>44657.791666666664</v>
      </c>
      <c r="B636" s="89">
        <v>4.8798373678553837</v>
      </c>
    </row>
    <row r="637" spans="1:2" x14ac:dyDescent="0.25">
      <c r="A637" s="88">
        <v>44657.833333333336</v>
      </c>
      <c r="B637" s="89">
        <v>4.8516231376774055</v>
      </c>
    </row>
    <row r="638" spans="1:2" x14ac:dyDescent="0.25">
      <c r="A638" s="88">
        <v>44657.875</v>
      </c>
      <c r="B638" s="89">
        <v>4.8202970645728325</v>
      </c>
    </row>
    <row r="639" spans="1:2" x14ac:dyDescent="0.25">
      <c r="A639" s="88">
        <v>44657.916666666664</v>
      </c>
      <c r="B639" s="89">
        <v>4.8603786278510661</v>
      </c>
    </row>
    <row r="640" spans="1:2" x14ac:dyDescent="0.25">
      <c r="A640" s="88">
        <v>44657.958333333336</v>
      </c>
      <c r="B640" s="89">
        <v>4.8622946523317694</v>
      </c>
    </row>
    <row r="641" spans="1:2" x14ac:dyDescent="0.25">
      <c r="A641" s="88">
        <v>44658</v>
      </c>
      <c r="B641" s="89">
        <v>4.8759493310204309</v>
      </c>
    </row>
    <row r="642" spans="1:2" x14ac:dyDescent="0.25">
      <c r="A642" s="88">
        <v>44658.041666666664</v>
      </c>
      <c r="B642" s="89">
        <v>4.954359349705669</v>
      </c>
    </row>
    <row r="643" spans="1:2" x14ac:dyDescent="0.25">
      <c r="A643" s="88">
        <v>44658.083333333336</v>
      </c>
      <c r="B643" s="89">
        <v>4.934134777875963</v>
      </c>
    </row>
    <row r="644" spans="1:2" x14ac:dyDescent="0.25">
      <c r="A644" s="88">
        <v>44658.125</v>
      </c>
      <c r="B644" s="89">
        <v>4.9264100582572921</v>
      </c>
    </row>
    <row r="645" spans="1:2" x14ac:dyDescent="0.25">
      <c r="A645" s="88">
        <v>44658.166666666664</v>
      </c>
      <c r="B645" s="89">
        <v>4.9428000037790838</v>
      </c>
    </row>
    <row r="646" spans="1:2" x14ac:dyDescent="0.25">
      <c r="A646" s="88">
        <v>44658.208333333336</v>
      </c>
      <c r="B646" s="89">
        <v>4.9735855030953902</v>
      </c>
    </row>
    <row r="647" spans="1:2" x14ac:dyDescent="0.25">
      <c r="A647" s="88">
        <v>44658.25</v>
      </c>
      <c r="B647" s="89">
        <v>9.8674678364965871</v>
      </c>
    </row>
    <row r="648" spans="1:2" x14ac:dyDescent="0.25">
      <c r="A648" s="88">
        <v>44658.291666666664</v>
      </c>
      <c r="B648" s="89">
        <v>12.035073024320816</v>
      </c>
    </row>
    <row r="649" spans="1:2" x14ac:dyDescent="0.25">
      <c r="A649" s="88">
        <v>44658.333333333336</v>
      </c>
      <c r="B649" s="89">
        <v>12.035073024320816</v>
      </c>
    </row>
    <row r="650" spans="1:2" x14ac:dyDescent="0.25">
      <c r="A650" s="88">
        <v>44658.375</v>
      </c>
      <c r="B650" s="89">
        <v>12.035073024320816</v>
      </c>
    </row>
    <row r="651" spans="1:2" x14ac:dyDescent="0.25">
      <c r="A651" s="88">
        <v>44658.416666666664</v>
      </c>
      <c r="B651" s="89">
        <v>12.035073024320816</v>
      </c>
    </row>
    <row r="652" spans="1:2" x14ac:dyDescent="0.25">
      <c r="A652" s="88">
        <v>44658.458333333336</v>
      </c>
      <c r="B652" s="89">
        <v>7.3804082329101197</v>
      </c>
    </row>
    <row r="653" spans="1:2" x14ac:dyDescent="0.25">
      <c r="A653" s="88">
        <v>44658.5</v>
      </c>
      <c r="B653" s="89">
        <v>12.035073024320816</v>
      </c>
    </row>
    <row r="654" spans="1:2" x14ac:dyDescent="0.25">
      <c r="A654" s="88">
        <v>44658.541666666664</v>
      </c>
      <c r="B654" s="89">
        <v>2.1307137980976636</v>
      </c>
    </row>
    <row r="655" spans="1:2" x14ac:dyDescent="0.25">
      <c r="A655" s="88">
        <v>44658.583333333336</v>
      </c>
      <c r="B655" s="89">
        <v>2.1466931006508703</v>
      </c>
    </row>
    <row r="656" spans="1:2" x14ac:dyDescent="0.25">
      <c r="A656" s="88">
        <v>44658.625</v>
      </c>
      <c r="B656" s="89">
        <v>9.1665027583230732</v>
      </c>
    </row>
    <row r="657" spans="1:2" x14ac:dyDescent="0.25">
      <c r="A657" s="88">
        <v>44658.666666666664</v>
      </c>
      <c r="B657" s="89">
        <v>11.835106252256899</v>
      </c>
    </row>
    <row r="658" spans="1:2" x14ac:dyDescent="0.25">
      <c r="A658" s="88">
        <v>44658.708333333336</v>
      </c>
      <c r="B658" s="89">
        <v>5.270526006138331</v>
      </c>
    </row>
    <row r="659" spans="1:2" x14ac:dyDescent="0.25">
      <c r="A659" s="88">
        <v>44658.75</v>
      </c>
      <c r="B659" s="89">
        <v>4.7534896737570111</v>
      </c>
    </row>
    <row r="660" spans="1:2" x14ac:dyDescent="0.25">
      <c r="A660" s="88">
        <v>44658.791666666664</v>
      </c>
      <c r="B660" s="89">
        <v>4.8085441917156011</v>
      </c>
    </row>
    <row r="661" spans="1:2" x14ac:dyDescent="0.25">
      <c r="A661" s="88">
        <v>44658.833333333336</v>
      </c>
      <c r="B661" s="89">
        <v>4.806615970425872</v>
      </c>
    </row>
    <row r="662" spans="1:2" x14ac:dyDescent="0.25">
      <c r="A662" s="88">
        <v>44658.875</v>
      </c>
      <c r="B662" s="89">
        <v>4.7909173170294181</v>
      </c>
    </row>
    <row r="663" spans="1:2" x14ac:dyDescent="0.25">
      <c r="A663" s="88">
        <v>44658.916666666664</v>
      </c>
      <c r="B663" s="89">
        <v>4.8330592913837869</v>
      </c>
    </row>
    <row r="664" spans="1:2" x14ac:dyDescent="0.25">
      <c r="A664" s="88">
        <v>44658.958333333336</v>
      </c>
      <c r="B664" s="89">
        <v>4.7810592527902793</v>
      </c>
    </row>
    <row r="665" spans="1:2" x14ac:dyDescent="0.25">
      <c r="A665" s="88">
        <v>44659</v>
      </c>
      <c r="B665" s="89">
        <v>4.8622946523317694</v>
      </c>
    </row>
    <row r="666" spans="1:2" x14ac:dyDescent="0.25">
      <c r="A666" s="88">
        <v>44659.041666666664</v>
      </c>
      <c r="B666" s="89">
        <v>4.7238266886415854</v>
      </c>
    </row>
    <row r="667" spans="1:2" x14ac:dyDescent="0.25">
      <c r="A667" s="88">
        <v>44659.083333333336</v>
      </c>
      <c r="B667" s="89">
        <v>4.7958100661169194</v>
      </c>
    </row>
    <row r="668" spans="1:2" x14ac:dyDescent="0.25">
      <c r="A668" s="88">
        <v>44659.125</v>
      </c>
      <c r="B668" s="89">
        <v>4.8046230269169445</v>
      </c>
    </row>
    <row r="669" spans="1:2" x14ac:dyDescent="0.25">
      <c r="A669" s="88">
        <v>44659.166666666664</v>
      </c>
      <c r="B669" s="89">
        <v>4.8418342175796862</v>
      </c>
    </row>
    <row r="670" spans="1:2" x14ac:dyDescent="0.25">
      <c r="A670" s="88">
        <v>44659.208333333336</v>
      </c>
      <c r="B670" s="89">
        <v>4.8594204487366159</v>
      </c>
    </row>
    <row r="671" spans="1:2" x14ac:dyDescent="0.25">
      <c r="A671" s="88">
        <v>44659.25</v>
      </c>
      <c r="B671" s="89">
        <v>7.8980391279642612</v>
      </c>
    </row>
    <row r="672" spans="1:2" x14ac:dyDescent="0.25">
      <c r="A672" s="88">
        <v>44659.291666666664</v>
      </c>
      <c r="B672" s="89">
        <v>12.035073024320816</v>
      </c>
    </row>
    <row r="673" spans="1:2" x14ac:dyDescent="0.25">
      <c r="A673" s="88">
        <v>44659.333333333336</v>
      </c>
      <c r="B673" s="89">
        <v>12.035073024320816</v>
      </c>
    </row>
    <row r="674" spans="1:2" x14ac:dyDescent="0.25">
      <c r="A674" s="88">
        <v>44659.375</v>
      </c>
      <c r="B674" s="89">
        <v>12.035073024320816</v>
      </c>
    </row>
    <row r="675" spans="1:2" x14ac:dyDescent="0.25">
      <c r="A675" s="88">
        <v>44659.416666666664</v>
      </c>
      <c r="B675" s="89">
        <v>12.035073024320816</v>
      </c>
    </row>
    <row r="676" spans="1:2" x14ac:dyDescent="0.25">
      <c r="A676" s="88">
        <v>44659.458333333336</v>
      </c>
      <c r="B676" s="89">
        <v>12.035073024320816</v>
      </c>
    </row>
    <row r="677" spans="1:2" x14ac:dyDescent="0.25">
      <c r="A677" s="88">
        <v>44659.5</v>
      </c>
      <c r="B677" s="89">
        <v>12.035073024320816</v>
      </c>
    </row>
    <row r="678" spans="1:2" x14ac:dyDescent="0.25">
      <c r="A678" s="88">
        <v>44659.541666666664</v>
      </c>
      <c r="B678" s="89">
        <v>12.035073024320816</v>
      </c>
    </row>
    <row r="679" spans="1:2" x14ac:dyDescent="0.25">
      <c r="A679" s="88">
        <v>44659.583333333336</v>
      </c>
      <c r="B679" s="89">
        <v>12.035073024320816</v>
      </c>
    </row>
    <row r="680" spans="1:2" x14ac:dyDescent="0.25">
      <c r="A680" s="88">
        <v>44659.625</v>
      </c>
      <c r="B680" s="89">
        <v>12.035073024320816</v>
      </c>
    </row>
    <row r="681" spans="1:2" x14ac:dyDescent="0.25">
      <c r="A681" s="88">
        <v>44659.666666666664</v>
      </c>
      <c r="B681" s="89">
        <v>12.035073024320816</v>
      </c>
    </row>
    <row r="682" spans="1:2" x14ac:dyDescent="0.25">
      <c r="A682" s="88">
        <v>44659.708333333336</v>
      </c>
      <c r="B682" s="89">
        <v>9.4172160089705059</v>
      </c>
    </row>
    <row r="683" spans="1:2" x14ac:dyDescent="0.25">
      <c r="A683" s="88">
        <v>44659.75</v>
      </c>
      <c r="B683" s="89">
        <v>4.7898869197681</v>
      </c>
    </row>
    <row r="684" spans="1:2" x14ac:dyDescent="0.25">
      <c r="A684" s="88">
        <v>44659.791666666664</v>
      </c>
      <c r="B684" s="89">
        <v>4.7849908997088439</v>
      </c>
    </row>
    <row r="685" spans="1:2" x14ac:dyDescent="0.25">
      <c r="A685" s="88">
        <v>44659.833333333336</v>
      </c>
      <c r="B685" s="89">
        <v>4.770222197622644</v>
      </c>
    </row>
    <row r="686" spans="1:2" x14ac:dyDescent="0.25">
      <c r="A686" s="88">
        <v>44659.875</v>
      </c>
      <c r="B686" s="89">
        <v>4.7958100661169194</v>
      </c>
    </row>
    <row r="687" spans="1:2" x14ac:dyDescent="0.25">
      <c r="A687" s="88">
        <v>44659.916666666664</v>
      </c>
      <c r="B687" s="89">
        <v>4.7623442863539314</v>
      </c>
    </row>
    <row r="688" spans="1:2" x14ac:dyDescent="0.25">
      <c r="A688" s="88">
        <v>44659.958333333336</v>
      </c>
      <c r="B688" s="89">
        <v>4.7869882859912938</v>
      </c>
    </row>
    <row r="689" spans="1:2" x14ac:dyDescent="0.25">
      <c r="A689" s="88">
        <v>44660</v>
      </c>
      <c r="B689" s="89">
        <v>4.7869882859912938</v>
      </c>
    </row>
    <row r="690" spans="1:2" x14ac:dyDescent="0.25">
      <c r="A690" s="88">
        <v>44660.041666666664</v>
      </c>
      <c r="B690" s="89">
        <v>4.8261995598734169</v>
      </c>
    </row>
    <row r="691" spans="1:2" x14ac:dyDescent="0.25">
      <c r="A691" s="88">
        <v>44660.083333333336</v>
      </c>
      <c r="B691" s="89">
        <v>4.8672104076488356</v>
      </c>
    </row>
    <row r="692" spans="1:2" x14ac:dyDescent="0.25">
      <c r="A692" s="88">
        <v>44660.125</v>
      </c>
      <c r="B692" s="89">
        <v>4.9002664878226447</v>
      </c>
    </row>
    <row r="693" spans="1:2" x14ac:dyDescent="0.25">
      <c r="A693" s="88">
        <v>44660.166666666664</v>
      </c>
      <c r="B693" s="89">
        <v>4.8992494497584502</v>
      </c>
    </row>
    <row r="694" spans="1:2" x14ac:dyDescent="0.25">
      <c r="A694" s="88">
        <v>44660.208333333336</v>
      </c>
      <c r="B694" s="89">
        <v>4.8934625717799305</v>
      </c>
    </row>
    <row r="695" spans="1:2" x14ac:dyDescent="0.25">
      <c r="A695" s="88">
        <v>44660.25</v>
      </c>
      <c r="B695" s="89">
        <v>4.9080171103150549</v>
      </c>
    </row>
    <row r="696" spans="1:2" x14ac:dyDescent="0.25">
      <c r="A696" s="88">
        <v>44660.291666666664</v>
      </c>
      <c r="B696" s="89">
        <v>4.8895811060214092</v>
      </c>
    </row>
    <row r="697" spans="1:2" x14ac:dyDescent="0.25">
      <c r="A697" s="88">
        <v>44660.333333333336</v>
      </c>
      <c r="B697" s="89">
        <v>4.82812340644863</v>
      </c>
    </row>
    <row r="698" spans="1:2" x14ac:dyDescent="0.25">
      <c r="A698" s="88">
        <v>44660.375</v>
      </c>
      <c r="B698" s="89">
        <v>4.7997351781271185</v>
      </c>
    </row>
    <row r="699" spans="1:2" x14ac:dyDescent="0.25">
      <c r="A699" s="88">
        <v>44660.416666666664</v>
      </c>
      <c r="B699" s="89">
        <v>4.7810592527902793</v>
      </c>
    </row>
    <row r="700" spans="1:2" x14ac:dyDescent="0.25">
      <c r="A700" s="88">
        <v>44660.458333333336</v>
      </c>
      <c r="B700" s="89">
        <v>4.7849908997088439</v>
      </c>
    </row>
    <row r="701" spans="1:2" x14ac:dyDescent="0.25">
      <c r="A701" s="88">
        <v>44660.5</v>
      </c>
      <c r="B701" s="89">
        <v>4.7741585883228312</v>
      </c>
    </row>
    <row r="702" spans="1:2" x14ac:dyDescent="0.25">
      <c r="A702" s="88">
        <v>44660.541666666664</v>
      </c>
      <c r="B702" s="89">
        <v>4.7987701490639161</v>
      </c>
    </row>
    <row r="703" spans="1:2" x14ac:dyDescent="0.25">
      <c r="A703" s="88">
        <v>44660.583333333336</v>
      </c>
      <c r="B703" s="89">
        <v>4.7889208136122488</v>
      </c>
    </row>
    <row r="704" spans="1:2" x14ac:dyDescent="0.25">
      <c r="A704" s="88">
        <v>44660.625</v>
      </c>
      <c r="B704" s="89">
        <v>4.7820262115880601</v>
      </c>
    </row>
    <row r="705" spans="1:2" x14ac:dyDescent="0.25">
      <c r="A705" s="88">
        <v>44660.666666666664</v>
      </c>
      <c r="B705" s="89">
        <v>4.7623442863539314</v>
      </c>
    </row>
    <row r="706" spans="1:2" x14ac:dyDescent="0.25">
      <c r="A706" s="88">
        <v>44660.708333333336</v>
      </c>
      <c r="B706" s="89">
        <v>4.7218155545761213</v>
      </c>
    </row>
    <row r="707" spans="1:2" x14ac:dyDescent="0.25">
      <c r="A707" s="88">
        <v>44660.75</v>
      </c>
      <c r="B707" s="89">
        <v>4.7257725430003843</v>
      </c>
    </row>
    <row r="708" spans="1:2" x14ac:dyDescent="0.25">
      <c r="A708" s="88">
        <v>44660.791666666664</v>
      </c>
      <c r="B708" s="89">
        <v>4.7297278839371062</v>
      </c>
    </row>
    <row r="709" spans="1:2" x14ac:dyDescent="0.25">
      <c r="A709" s="88">
        <v>44660.833333333336</v>
      </c>
      <c r="B709" s="89">
        <v>4.7238266886415854</v>
      </c>
    </row>
    <row r="710" spans="1:2" x14ac:dyDescent="0.25">
      <c r="A710" s="88">
        <v>44660.875</v>
      </c>
      <c r="B710" s="89">
        <v>4.6871062372288534</v>
      </c>
    </row>
    <row r="711" spans="1:2" x14ac:dyDescent="0.25">
      <c r="A711" s="88">
        <v>44660.916666666664</v>
      </c>
      <c r="B711" s="89">
        <v>4.6861294778115514</v>
      </c>
    </row>
    <row r="712" spans="1:2" x14ac:dyDescent="0.25">
      <c r="A712" s="88">
        <v>44660.958333333336</v>
      </c>
      <c r="B712" s="89">
        <v>4.7633132496625787</v>
      </c>
    </row>
    <row r="713" spans="1:2" x14ac:dyDescent="0.25">
      <c r="A713" s="88">
        <v>44661</v>
      </c>
      <c r="B713" s="89">
        <v>4.89537079816896</v>
      </c>
    </row>
    <row r="714" spans="1:2" x14ac:dyDescent="0.25">
      <c r="A714" s="88">
        <v>44661.041666666664</v>
      </c>
      <c r="B714" s="89">
        <v>4.8895811060214092</v>
      </c>
    </row>
    <row r="715" spans="1:2" x14ac:dyDescent="0.25">
      <c r="A715" s="88">
        <v>44661.083333333336</v>
      </c>
      <c r="B715" s="89">
        <v>4.881812540524253</v>
      </c>
    </row>
    <row r="716" spans="1:2" x14ac:dyDescent="0.25">
      <c r="A716" s="88">
        <v>44661.125</v>
      </c>
      <c r="B716" s="89">
        <v>4.8905357393072899</v>
      </c>
    </row>
    <row r="717" spans="1:2" x14ac:dyDescent="0.25">
      <c r="A717" s="88">
        <v>44661.166666666664</v>
      </c>
      <c r="B717" s="89">
        <v>4.8856977604873864</v>
      </c>
    </row>
    <row r="718" spans="1:2" x14ac:dyDescent="0.25">
      <c r="A718" s="88">
        <v>44661.208333333336</v>
      </c>
      <c r="B718" s="89">
        <v>4.902173082823075</v>
      </c>
    </row>
    <row r="719" spans="1:2" x14ac:dyDescent="0.25">
      <c r="A719" s="88">
        <v>44661.25</v>
      </c>
      <c r="B719" s="89">
        <v>4.9099218354278591</v>
      </c>
    </row>
    <row r="720" spans="1:2" x14ac:dyDescent="0.25">
      <c r="A720" s="88">
        <v>44661.291666666664</v>
      </c>
      <c r="B720" s="89">
        <v>4.9611098972795524</v>
      </c>
    </row>
    <row r="721" spans="1:2" x14ac:dyDescent="0.25">
      <c r="A721" s="88">
        <v>44661.333333333336</v>
      </c>
      <c r="B721" s="89">
        <v>4.9640101340103371</v>
      </c>
    </row>
    <row r="722" spans="1:2" x14ac:dyDescent="0.25">
      <c r="A722" s="88">
        <v>44661.375</v>
      </c>
      <c r="B722" s="89">
        <v>4.9457072903721659</v>
      </c>
    </row>
    <row r="723" spans="1:2" x14ac:dyDescent="0.25">
      <c r="A723" s="88">
        <v>44661.416666666664</v>
      </c>
      <c r="B723" s="89">
        <v>4.9060484103034003</v>
      </c>
    </row>
    <row r="724" spans="1:2" x14ac:dyDescent="0.25">
      <c r="A724" s="88">
        <v>44661.458333333336</v>
      </c>
      <c r="B724" s="89">
        <v>4.838888908967931</v>
      </c>
    </row>
    <row r="725" spans="1:2" x14ac:dyDescent="0.25">
      <c r="A725" s="88">
        <v>44661.5</v>
      </c>
      <c r="B725" s="89">
        <v>4.7918832056504925</v>
      </c>
    </row>
    <row r="726" spans="1:2" x14ac:dyDescent="0.25">
      <c r="A726" s="88">
        <v>44661.541666666664</v>
      </c>
      <c r="B726" s="89">
        <v>4.7889208136122488</v>
      </c>
    </row>
    <row r="727" spans="1:2" x14ac:dyDescent="0.25">
      <c r="A727" s="88">
        <v>44661.583333333336</v>
      </c>
      <c r="B727" s="89">
        <v>4.7820262115880601</v>
      </c>
    </row>
    <row r="728" spans="1:2" x14ac:dyDescent="0.25">
      <c r="A728" s="88">
        <v>44661.625</v>
      </c>
      <c r="B728" s="89">
        <v>4.7692539702502934</v>
      </c>
    </row>
    <row r="729" spans="1:2" x14ac:dyDescent="0.25">
      <c r="A729" s="88">
        <v>44661.666666666664</v>
      </c>
      <c r="B729" s="89">
        <v>4.7771258784821793</v>
      </c>
    </row>
    <row r="730" spans="1:2" x14ac:dyDescent="0.25">
      <c r="A730" s="88">
        <v>44661.708333333336</v>
      </c>
      <c r="B730" s="89">
        <v>4.7820262115880601</v>
      </c>
    </row>
    <row r="731" spans="1:2" x14ac:dyDescent="0.25">
      <c r="A731" s="88">
        <v>44661.75</v>
      </c>
      <c r="B731" s="89">
        <v>4.7938146666496948</v>
      </c>
    </row>
    <row r="732" spans="1:2" x14ac:dyDescent="0.25">
      <c r="A732" s="88">
        <v>44661.791666666664</v>
      </c>
      <c r="B732" s="89">
        <v>4.8232488204252331</v>
      </c>
    </row>
    <row r="733" spans="1:2" x14ac:dyDescent="0.25">
      <c r="A733" s="88">
        <v>44661.833333333336</v>
      </c>
      <c r="B733" s="89">
        <v>4.8114999675966414</v>
      </c>
    </row>
    <row r="734" spans="1:2" x14ac:dyDescent="0.25">
      <c r="A734" s="88">
        <v>44661.875</v>
      </c>
      <c r="B734" s="89">
        <v>4.7928489888850123</v>
      </c>
    </row>
    <row r="735" spans="1:2" x14ac:dyDescent="0.25">
      <c r="A735" s="88">
        <v>44661.916666666664</v>
      </c>
      <c r="B735" s="89">
        <v>4.8398494488574251</v>
      </c>
    </row>
    <row r="736" spans="1:2" x14ac:dyDescent="0.25">
      <c r="A736" s="88">
        <v>44661.958333333336</v>
      </c>
      <c r="B736" s="89">
        <v>4.834981587137503</v>
      </c>
    </row>
    <row r="737" spans="1:2" x14ac:dyDescent="0.25">
      <c r="A737" s="88">
        <v>44662</v>
      </c>
      <c r="B737" s="89">
        <v>4.8652316909858566</v>
      </c>
    </row>
    <row r="738" spans="1:2" x14ac:dyDescent="0.25">
      <c r="A738" s="88">
        <v>44662.041666666664</v>
      </c>
      <c r="B738" s="89">
        <v>4.8846788675284198</v>
      </c>
    </row>
    <row r="739" spans="1:2" x14ac:dyDescent="0.25">
      <c r="A739" s="88">
        <v>44662.083333333336</v>
      </c>
      <c r="B739" s="89">
        <v>4.8992494497584502</v>
      </c>
    </row>
    <row r="740" spans="1:2" x14ac:dyDescent="0.25">
      <c r="A740" s="88">
        <v>44662.125</v>
      </c>
      <c r="B740" s="89">
        <v>4.9205797515398144</v>
      </c>
    </row>
    <row r="741" spans="1:2" x14ac:dyDescent="0.25">
      <c r="A741" s="88">
        <v>44662.166666666664</v>
      </c>
      <c r="B741" s="89">
        <v>4.9678543626236307</v>
      </c>
    </row>
    <row r="742" spans="1:2" x14ac:dyDescent="0.25">
      <c r="A742" s="88">
        <v>44662.208333333336</v>
      </c>
      <c r="B742" s="89">
        <v>4.9706889964762233</v>
      </c>
    </row>
    <row r="743" spans="1:2" x14ac:dyDescent="0.25">
      <c r="A743" s="88">
        <v>44662.25</v>
      </c>
      <c r="B743" s="89">
        <v>9.7510973799312062</v>
      </c>
    </row>
    <row r="744" spans="1:2" x14ac:dyDescent="0.25">
      <c r="A744" s="88">
        <v>44662.291666666664</v>
      </c>
      <c r="B744" s="89">
        <v>12.035073024320816</v>
      </c>
    </row>
    <row r="745" spans="1:2" x14ac:dyDescent="0.25">
      <c r="A745" s="88">
        <v>44662.333333333336</v>
      </c>
      <c r="B745" s="89">
        <v>12.035073024320816</v>
      </c>
    </row>
    <row r="746" spans="1:2" x14ac:dyDescent="0.25">
      <c r="A746" s="88">
        <v>44662.375</v>
      </c>
      <c r="B746" s="89">
        <v>12.035073024320816</v>
      </c>
    </row>
    <row r="747" spans="1:2" x14ac:dyDescent="0.25">
      <c r="A747" s="88">
        <v>44662.416666666664</v>
      </c>
      <c r="B747" s="89">
        <v>12.035073024320816</v>
      </c>
    </row>
    <row r="748" spans="1:2" x14ac:dyDescent="0.25">
      <c r="A748" s="88">
        <v>44662.458333333336</v>
      </c>
      <c r="B748" s="89">
        <v>12.035073024320816</v>
      </c>
    </row>
    <row r="749" spans="1:2" x14ac:dyDescent="0.25">
      <c r="A749" s="88">
        <v>44662.5</v>
      </c>
      <c r="B749" s="89">
        <v>12.035073024320816</v>
      </c>
    </row>
    <row r="750" spans="1:2" x14ac:dyDescent="0.25">
      <c r="A750" s="88">
        <v>44662.541666666664</v>
      </c>
      <c r="B750" s="89">
        <v>12.035073024320816</v>
      </c>
    </row>
    <row r="751" spans="1:2" x14ac:dyDescent="0.25">
      <c r="A751" s="88">
        <v>44662.583333333336</v>
      </c>
      <c r="B751" s="89">
        <v>12.035073024320816</v>
      </c>
    </row>
    <row r="752" spans="1:2" x14ac:dyDescent="0.25">
      <c r="A752" s="88">
        <v>44662.625</v>
      </c>
      <c r="B752" s="89">
        <v>12.035073024320816</v>
      </c>
    </row>
    <row r="753" spans="1:2" x14ac:dyDescent="0.25">
      <c r="A753" s="88">
        <v>44662.666666666664</v>
      </c>
      <c r="B753" s="89">
        <v>12.035073024320816</v>
      </c>
    </row>
    <row r="754" spans="1:2" x14ac:dyDescent="0.25">
      <c r="A754" s="88">
        <v>44662.708333333336</v>
      </c>
      <c r="B754" s="89">
        <v>8.4223328322996451</v>
      </c>
    </row>
    <row r="755" spans="1:2" x14ac:dyDescent="0.25">
      <c r="A755" s="88">
        <v>44662.75</v>
      </c>
      <c r="B755" s="89">
        <v>4.6053224855827644</v>
      </c>
    </row>
    <row r="756" spans="1:2" x14ac:dyDescent="0.25">
      <c r="A756" s="88">
        <v>44662.791666666664</v>
      </c>
      <c r="B756" s="89">
        <v>4.9080171103150549</v>
      </c>
    </row>
    <row r="757" spans="1:2" x14ac:dyDescent="0.25">
      <c r="A757" s="88">
        <v>44662.833333333336</v>
      </c>
      <c r="B757" s="89">
        <v>4.9253964067338778</v>
      </c>
    </row>
    <row r="758" spans="1:2" x14ac:dyDescent="0.25">
      <c r="A758" s="88">
        <v>44662.875</v>
      </c>
      <c r="B758" s="89">
        <v>4.9408401191200841</v>
      </c>
    </row>
    <row r="759" spans="1:2" x14ac:dyDescent="0.25">
      <c r="A759" s="88">
        <v>44662.916666666664</v>
      </c>
      <c r="B759" s="89">
        <v>4.9108740249973017</v>
      </c>
    </row>
    <row r="760" spans="1:2" x14ac:dyDescent="0.25">
      <c r="A760" s="88">
        <v>44662.958333333336</v>
      </c>
      <c r="B760" s="89">
        <v>4.9002664878226447</v>
      </c>
    </row>
    <row r="761" spans="1:2" x14ac:dyDescent="0.25">
      <c r="A761" s="88">
        <v>44663</v>
      </c>
      <c r="B761" s="89">
        <v>4.905095637099822</v>
      </c>
    </row>
    <row r="762" spans="1:2" x14ac:dyDescent="0.25">
      <c r="A762" s="88">
        <v>44663.041666666664</v>
      </c>
      <c r="B762" s="89">
        <v>4.8613366957429793</v>
      </c>
    </row>
    <row r="763" spans="1:2" x14ac:dyDescent="0.25">
      <c r="A763" s="88">
        <v>44663.083333333336</v>
      </c>
      <c r="B763" s="89">
        <v>4.8594204487366159</v>
      </c>
    </row>
    <row r="764" spans="1:2" x14ac:dyDescent="0.25">
      <c r="A764" s="88">
        <v>44663.125</v>
      </c>
      <c r="B764" s="89">
        <v>4.881812540524253</v>
      </c>
    </row>
    <row r="765" spans="1:2" x14ac:dyDescent="0.25">
      <c r="A765" s="88">
        <v>44663.166666666664</v>
      </c>
      <c r="B765" s="89">
        <v>4.8740364987498062</v>
      </c>
    </row>
    <row r="766" spans="1:2" x14ac:dyDescent="0.25">
      <c r="A766" s="88">
        <v>44663.208333333336</v>
      </c>
      <c r="B766" s="89">
        <v>4.9292602409493078</v>
      </c>
    </row>
    <row r="767" spans="1:2" x14ac:dyDescent="0.25">
      <c r="A767" s="88">
        <v>44663.25</v>
      </c>
      <c r="B767" s="89">
        <v>4.9321726732141986</v>
      </c>
    </row>
    <row r="768" spans="1:2" x14ac:dyDescent="0.25">
      <c r="A768" s="88">
        <v>44663.291666666664</v>
      </c>
      <c r="B768" s="89">
        <v>4.6473080864182972</v>
      </c>
    </row>
    <row r="769" spans="1:2" x14ac:dyDescent="0.25">
      <c r="A769" s="88">
        <v>44663.333333333336</v>
      </c>
      <c r="B769" s="89">
        <v>4.6543003186213081</v>
      </c>
    </row>
    <row r="770" spans="1:2" x14ac:dyDescent="0.25">
      <c r="A770" s="88">
        <v>44663.375</v>
      </c>
      <c r="B770" s="89">
        <v>4.6452814176355428</v>
      </c>
    </row>
    <row r="771" spans="1:2" x14ac:dyDescent="0.25">
      <c r="A771" s="88">
        <v>44663.416666666664</v>
      </c>
      <c r="B771" s="89">
        <v>4.6223724692138317</v>
      </c>
    </row>
    <row r="772" spans="1:2" x14ac:dyDescent="0.25">
      <c r="A772" s="88">
        <v>44663.458333333336</v>
      </c>
      <c r="B772" s="89">
        <v>4.6093250867687487</v>
      </c>
    </row>
    <row r="773" spans="1:2" x14ac:dyDescent="0.25">
      <c r="A773" s="88">
        <v>44663.5</v>
      </c>
      <c r="B773" s="89">
        <v>4.6093250867687487</v>
      </c>
    </row>
    <row r="774" spans="1:2" x14ac:dyDescent="0.25">
      <c r="A774" s="88">
        <v>44663.541666666664</v>
      </c>
      <c r="B774" s="89">
        <v>4.5692337183833729</v>
      </c>
    </row>
    <row r="775" spans="1:2" x14ac:dyDescent="0.25">
      <c r="A775" s="88">
        <v>44663.583333333336</v>
      </c>
      <c r="B775" s="89">
        <v>4.5782503725676005</v>
      </c>
    </row>
    <row r="776" spans="1:2" x14ac:dyDescent="0.25">
      <c r="A776" s="88">
        <v>44663.625</v>
      </c>
      <c r="B776" s="89">
        <v>4.5732493178397124</v>
      </c>
    </row>
    <row r="777" spans="1:2" x14ac:dyDescent="0.25">
      <c r="A777" s="88">
        <v>44663.666666666664</v>
      </c>
      <c r="B777" s="89">
        <v>4.5782503725676005</v>
      </c>
    </row>
    <row r="778" spans="1:2" x14ac:dyDescent="0.25">
      <c r="A778" s="88">
        <v>44663.708333333336</v>
      </c>
      <c r="B778" s="89">
        <v>4.6522750184974839</v>
      </c>
    </row>
    <row r="779" spans="1:2" x14ac:dyDescent="0.25">
      <c r="A779" s="88">
        <v>44663.75</v>
      </c>
      <c r="B779" s="89">
        <v>4.5812762510355158</v>
      </c>
    </row>
    <row r="780" spans="1:2" x14ac:dyDescent="0.25">
      <c r="A780" s="88">
        <v>44663.791666666664</v>
      </c>
      <c r="B780" s="89">
        <v>4.8447784949290842</v>
      </c>
    </row>
    <row r="781" spans="1:2" x14ac:dyDescent="0.25">
      <c r="A781" s="88">
        <v>44663.833333333336</v>
      </c>
      <c r="B781" s="89">
        <v>4.873016137713039</v>
      </c>
    </row>
    <row r="782" spans="1:2" x14ac:dyDescent="0.25">
      <c r="A782" s="88">
        <v>44663.875</v>
      </c>
      <c r="B782" s="89">
        <v>4.8301109253260064</v>
      </c>
    </row>
    <row r="783" spans="1:2" x14ac:dyDescent="0.25">
      <c r="A783" s="88">
        <v>44663.916666666664</v>
      </c>
      <c r="B783" s="89">
        <v>4.8740364987498062</v>
      </c>
    </row>
    <row r="784" spans="1:2" x14ac:dyDescent="0.25">
      <c r="A784" s="88">
        <v>44663.958333333336</v>
      </c>
      <c r="B784" s="89">
        <v>4.8232488204252331</v>
      </c>
    </row>
    <row r="785" spans="1:2" x14ac:dyDescent="0.25">
      <c r="A785" s="88">
        <v>44664</v>
      </c>
      <c r="B785" s="89">
        <v>4.8642740762287406</v>
      </c>
    </row>
    <row r="786" spans="1:2" x14ac:dyDescent="0.25">
      <c r="A786" s="88">
        <v>44664.041666666664</v>
      </c>
      <c r="B786" s="89">
        <v>4.9080171103150549</v>
      </c>
    </row>
    <row r="787" spans="1:2" x14ac:dyDescent="0.25">
      <c r="A787" s="88">
        <v>44664.083333333336</v>
      </c>
      <c r="B787" s="89">
        <v>4.8905357393072899</v>
      </c>
    </row>
    <row r="788" spans="1:2" x14ac:dyDescent="0.25">
      <c r="A788" s="88">
        <v>44664.125</v>
      </c>
      <c r="B788" s="89">
        <v>4.936982102361311</v>
      </c>
    </row>
    <row r="789" spans="1:2" x14ac:dyDescent="0.25">
      <c r="A789" s="88">
        <v>44664.166666666664</v>
      </c>
      <c r="B789" s="89">
        <v>4.8982958582875176</v>
      </c>
    </row>
    <row r="790" spans="1:2" x14ac:dyDescent="0.25">
      <c r="A790" s="88">
        <v>44664.208333333336</v>
      </c>
      <c r="B790" s="89">
        <v>4.9128415175694311</v>
      </c>
    </row>
    <row r="791" spans="1:2" x14ac:dyDescent="0.25">
      <c r="A791" s="88">
        <v>44664.25</v>
      </c>
      <c r="B791" s="89">
        <v>4.9350840034800498</v>
      </c>
    </row>
    <row r="792" spans="1:2" x14ac:dyDescent="0.25">
      <c r="A792" s="88">
        <v>44664.291666666664</v>
      </c>
      <c r="B792" s="89">
        <v>4.7020061025905004</v>
      </c>
    </row>
    <row r="793" spans="1:2" x14ac:dyDescent="0.25">
      <c r="A793" s="88">
        <v>44664.333333333336</v>
      </c>
      <c r="B793" s="89">
        <v>4.6543003186213081</v>
      </c>
    </row>
    <row r="794" spans="1:2" x14ac:dyDescent="0.25">
      <c r="A794" s="88">
        <v>44664.375</v>
      </c>
      <c r="B794" s="89">
        <v>4.6293158530279044</v>
      </c>
    </row>
    <row r="795" spans="1:2" x14ac:dyDescent="0.25">
      <c r="A795" s="88">
        <v>44664.416666666664</v>
      </c>
      <c r="B795" s="89">
        <v>4.5601440401065911</v>
      </c>
    </row>
    <row r="796" spans="1:2" x14ac:dyDescent="0.25">
      <c r="A796" s="88">
        <v>44664.458333333336</v>
      </c>
      <c r="B796" s="89">
        <v>4.5148541946599945</v>
      </c>
    </row>
    <row r="797" spans="1:2" x14ac:dyDescent="0.25">
      <c r="A797" s="88">
        <v>44664.5</v>
      </c>
      <c r="B797" s="89">
        <v>4.5087673502621861</v>
      </c>
    </row>
    <row r="798" spans="1:2" x14ac:dyDescent="0.25">
      <c r="A798" s="88">
        <v>44664.541666666664</v>
      </c>
      <c r="B798" s="89">
        <v>4.4662757259056018</v>
      </c>
    </row>
    <row r="799" spans="1:2" x14ac:dyDescent="0.25">
      <c r="A799" s="88">
        <v>44664.583333333336</v>
      </c>
      <c r="B799" s="89">
        <v>4.5087673502621861</v>
      </c>
    </row>
    <row r="800" spans="1:2" x14ac:dyDescent="0.25">
      <c r="A800" s="88">
        <v>44664.625</v>
      </c>
      <c r="B800" s="89">
        <v>4.5097599760930596</v>
      </c>
    </row>
    <row r="801" spans="1:2" x14ac:dyDescent="0.25">
      <c r="A801" s="88">
        <v>44664.666666666664</v>
      </c>
      <c r="B801" s="89">
        <v>3.2035066949222033</v>
      </c>
    </row>
    <row r="802" spans="1:2" x14ac:dyDescent="0.25">
      <c r="A802" s="88">
        <v>44664.708333333336</v>
      </c>
      <c r="B802" s="89">
        <v>0.86434269879557968</v>
      </c>
    </row>
    <row r="803" spans="1:2" x14ac:dyDescent="0.25">
      <c r="A803" s="88">
        <v>44664.75</v>
      </c>
      <c r="B803" s="89">
        <v>0.82854557552172015</v>
      </c>
    </row>
    <row r="804" spans="1:2" x14ac:dyDescent="0.25">
      <c r="A804" s="88">
        <v>44664.791666666664</v>
      </c>
      <c r="B804" s="89">
        <v>0.80544892809015434</v>
      </c>
    </row>
    <row r="805" spans="1:2" x14ac:dyDescent="0.25">
      <c r="A805" s="88">
        <v>44664.833333333336</v>
      </c>
      <c r="B805" s="89">
        <v>0.79837403290364195</v>
      </c>
    </row>
    <row r="806" spans="1:2" x14ac:dyDescent="0.25">
      <c r="A806" s="88">
        <v>44664.875</v>
      </c>
      <c r="B806" s="89">
        <v>0.8084855189467518</v>
      </c>
    </row>
    <row r="807" spans="1:2" x14ac:dyDescent="0.25">
      <c r="A807" s="88">
        <v>44664.916666666664</v>
      </c>
      <c r="B807" s="89">
        <v>0.8104643124058325</v>
      </c>
    </row>
    <row r="808" spans="1:2" x14ac:dyDescent="0.25">
      <c r="A808" s="88">
        <v>44664.958333333336</v>
      </c>
      <c r="B808" s="89">
        <v>0.80042543560722035</v>
      </c>
    </row>
    <row r="809" spans="1:2" x14ac:dyDescent="0.25">
      <c r="A809" s="88">
        <v>44665</v>
      </c>
      <c r="B809" s="89">
        <v>0.80141756040958934</v>
      </c>
    </row>
    <row r="810" spans="1:2" x14ac:dyDescent="0.25">
      <c r="A810" s="88">
        <v>44665.041666666664</v>
      </c>
      <c r="B810" s="89">
        <v>0.80643944627764552</v>
      </c>
    </row>
    <row r="811" spans="1:2" x14ac:dyDescent="0.25">
      <c r="A811" s="88">
        <v>44665.083333333336</v>
      </c>
      <c r="B811" s="89">
        <v>0.81849856904665086</v>
      </c>
    </row>
    <row r="812" spans="1:2" x14ac:dyDescent="0.25">
      <c r="A812" s="88">
        <v>44665.125</v>
      </c>
      <c r="B812" s="89">
        <v>0.82355886844633275</v>
      </c>
    </row>
    <row r="813" spans="1:2" x14ac:dyDescent="0.25">
      <c r="A813" s="88">
        <v>44665.166666666664</v>
      </c>
      <c r="B813" s="89">
        <v>0.82756197288421718</v>
      </c>
    </row>
    <row r="814" spans="1:2" x14ac:dyDescent="0.25">
      <c r="A814" s="88">
        <v>44665.208333333336</v>
      </c>
      <c r="B814" s="89">
        <v>0.83849583444402676</v>
      </c>
    </row>
    <row r="815" spans="1:2" x14ac:dyDescent="0.25">
      <c r="A815" s="88">
        <v>44665.25</v>
      </c>
      <c r="B815" s="89">
        <v>0.84548204955665685</v>
      </c>
    </row>
    <row r="816" spans="1:2" x14ac:dyDescent="0.25">
      <c r="A816" s="88">
        <v>44665.291666666664</v>
      </c>
      <c r="B816" s="89">
        <v>0.83254245798409721</v>
      </c>
    </row>
    <row r="817" spans="1:2" x14ac:dyDescent="0.25">
      <c r="A817" s="88">
        <v>44665.333333333336</v>
      </c>
      <c r="B817" s="89">
        <v>0.83450631998019953</v>
      </c>
    </row>
    <row r="818" spans="1:2" x14ac:dyDescent="0.25">
      <c r="A818" s="88">
        <v>44665.375</v>
      </c>
      <c r="B818" s="89">
        <v>0.83450631998019953</v>
      </c>
    </row>
    <row r="819" spans="1:2" x14ac:dyDescent="0.25">
      <c r="A819" s="88">
        <v>44665.416666666664</v>
      </c>
      <c r="B819" s="89">
        <v>0.82854557552172015</v>
      </c>
    </row>
    <row r="820" spans="1:2" x14ac:dyDescent="0.25">
      <c r="A820" s="88">
        <v>44665.458333333336</v>
      </c>
      <c r="B820" s="89">
        <v>0.83450631998019953</v>
      </c>
    </row>
    <row r="821" spans="1:2" x14ac:dyDescent="0.25">
      <c r="A821" s="88">
        <v>44665.5</v>
      </c>
      <c r="B821" s="89">
        <v>0.83450631998019953</v>
      </c>
    </row>
    <row r="822" spans="1:2" x14ac:dyDescent="0.25">
      <c r="A822" s="88">
        <v>44665.541666666664</v>
      </c>
      <c r="B822" s="89">
        <v>0.81849856904665086</v>
      </c>
    </row>
    <row r="823" spans="1:2" x14ac:dyDescent="0.25">
      <c r="A823" s="88">
        <v>44665.583333333336</v>
      </c>
      <c r="B823" s="89">
        <v>0.83849583444402676</v>
      </c>
    </row>
    <row r="824" spans="1:2" x14ac:dyDescent="0.25">
      <c r="A824" s="88">
        <v>44665.625</v>
      </c>
      <c r="B824" s="89">
        <v>0.84052141641581302</v>
      </c>
    </row>
    <row r="825" spans="1:2" x14ac:dyDescent="0.25">
      <c r="A825" s="88">
        <v>44665.666666666664</v>
      </c>
      <c r="B825" s="89">
        <v>0.84052141641581302</v>
      </c>
    </row>
    <row r="826" spans="1:2" x14ac:dyDescent="0.25">
      <c r="A826" s="88">
        <v>44665.708333333336</v>
      </c>
      <c r="B826" s="89">
        <v>0.852453435335353</v>
      </c>
    </row>
    <row r="827" spans="1:2" x14ac:dyDescent="0.25">
      <c r="A827" s="88">
        <v>44665.75</v>
      </c>
      <c r="B827" s="89">
        <v>1.3321556544102982</v>
      </c>
    </row>
    <row r="828" spans="1:2" x14ac:dyDescent="0.25">
      <c r="A828" s="88">
        <v>44665.791666666664</v>
      </c>
      <c r="B828" s="89">
        <v>1.3267382036799318</v>
      </c>
    </row>
    <row r="829" spans="1:2" x14ac:dyDescent="0.25">
      <c r="A829" s="88">
        <v>44665.833333333336</v>
      </c>
      <c r="B829" s="89">
        <v>1.3330484359425911</v>
      </c>
    </row>
    <row r="830" spans="1:2" x14ac:dyDescent="0.25">
      <c r="A830" s="88">
        <v>44665.875</v>
      </c>
      <c r="B830" s="89">
        <v>1.3194718062070372</v>
      </c>
    </row>
    <row r="831" spans="1:2" x14ac:dyDescent="0.25">
      <c r="A831" s="88">
        <v>44665.916666666664</v>
      </c>
      <c r="B831" s="89">
        <v>1.3003327951427128</v>
      </c>
    </row>
    <row r="832" spans="1:2" x14ac:dyDescent="0.25">
      <c r="A832" s="88">
        <v>44665.958333333336</v>
      </c>
      <c r="B832" s="89">
        <v>1.3121416958918577</v>
      </c>
    </row>
    <row r="833" spans="1:2" x14ac:dyDescent="0.25">
      <c r="A833" s="88">
        <v>44666</v>
      </c>
      <c r="B833" s="89">
        <v>1.3076103601640838</v>
      </c>
    </row>
    <row r="834" spans="1:2" x14ac:dyDescent="0.25">
      <c r="A834" s="88">
        <v>44666.041666666664</v>
      </c>
      <c r="B834" s="89">
        <v>1.3321556544102982</v>
      </c>
    </row>
    <row r="835" spans="1:2" x14ac:dyDescent="0.25">
      <c r="A835" s="88">
        <v>44666.083333333336</v>
      </c>
      <c r="B835" s="89">
        <v>1.3194718062070372</v>
      </c>
    </row>
    <row r="836" spans="1:2" x14ac:dyDescent="0.25">
      <c r="A836" s="88">
        <v>44666.125</v>
      </c>
      <c r="B836" s="89">
        <v>1.3239988850641131</v>
      </c>
    </row>
    <row r="837" spans="1:2" x14ac:dyDescent="0.25">
      <c r="A837" s="88">
        <v>44666.166666666664</v>
      </c>
      <c r="B837" s="89">
        <v>1.3303699187102058</v>
      </c>
    </row>
    <row r="838" spans="1:2" x14ac:dyDescent="0.25">
      <c r="A838" s="88">
        <v>44666.208333333336</v>
      </c>
      <c r="B838" s="89">
        <v>1.3485145127633542</v>
      </c>
    </row>
    <row r="839" spans="1:2" x14ac:dyDescent="0.25">
      <c r="A839" s="88">
        <v>44666.25</v>
      </c>
      <c r="B839" s="89">
        <v>1.3448873874484035</v>
      </c>
    </row>
    <row r="840" spans="1:2" x14ac:dyDescent="0.25">
      <c r="A840" s="88">
        <v>44666.291666666664</v>
      </c>
      <c r="B840" s="89">
        <v>1.3285244144101749</v>
      </c>
    </row>
    <row r="841" spans="1:2" x14ac:dyDescent="0.25">
      <c r="A841" s="88">
        <v>44666.333333333336</v>
      </c>
      <c r="B841" s="89">
        <v>1.3321556544102982</v>
      </c>
    </row>
    <row r="842" spans="1:2" x14ac:dyDescent="0.25">
      <c r="A842" s="88">
        <v>44666.375</v>
      </c>
      <c r="B842" s="89">
        <v>1.3394153059464027</v>
      </c>
    </row>
    <row r="843" spans="1:2" x14ac:dyDescent="0.25">
      <c r="A843" s="88">
        <v>44666.416666666664</v>
      </c>
      <c r="B843" s="89">
        <v>1.3130954483527719</v>
      </c>
    </row>
    <row r="844" spans="1:2" x14ac:dyDescent="0.25">
      <c r="A844" s="88">
        <v>44666.458333333336</v>
      </c>
      <c r="B844" s="89">
        <v>1.2821185108547679</v>
      </c>
    </row>
    <row r="845" spans="1:2" x14ac:dyDescent="0.25">
      <c r="A845" s="88">
        <v>44666.5</v>
      </c>
      <c r="B845" s="89">
        <v>1.2802655142653125</v>
      </c>
    </row>
    <row r="846" spans="1:2" x14ac:dyDescent="0.25">
      <c r="A846" s="88">
        <v>44666.541666666664</v>
      </c>
      <c r="B846" s="89">
        <v>1.2583626359869879</v>
      </c>
    </row>
    <row r="847" spans="1:2" x14ac:dyDescent="0.25">
      <c r="A847" s="88">
        <v>44666.583333333336</v>
      </c>
      <c r="B847" s="89">
        <v>1.2592612558065228</v>
      </c>
    </row>
    <row r="848" spans="1:2" x14ac:dyDescent="0.25">
      <c r="A848" s="88">
        <v>44666.625</v>
      </c>
      <c r="B848" s="89">
        <v>1.2547073682741128</v>
      </c>
    </row>
    <row r="849" spans="1:2" x14ac:dyDescent="0.25">
      <c r="A849" s="88">
        <v>44666.666666666664</v>
      </c>
      <c r="B849" s="89">
        <v>1.2702775375248414</v>
      </c>
    </row>
    <row r="850" spans="1:2" x14ac:dyDescent="0.25">
      <c r="A850" s="88">
        <v>44666.708333333336</v>
      </c>
      <c r="B850" s="89">
        <v>1.2812219402624776</v>
      </c>
    </row>
    <row r="851" spans="1:2" x14ac:dyDescent="0.25">
      <c r="A851" s="88">
        <v>44666.75</v>
      </c>
      <c r="B851" s="89">
        <v>1.2547073682741128</v>
      </c>
    </row>
    <row r="852" spans="1:2" x14ac:dyDescent="0.25">
      <c r="A852" s="88">
        <v>44666.791666666664</v>
      </c>
      <c r="B852" s="89">
        <v>1.2529091720870238</v>
      </c>
    </row>
    <row r="853" spans="1:2" x14ac:dyDescent="0.25">
      <c r="A853" s="88">
        <v>44666.833333333336</v>
      </c>
      <c r="B853" s="89">
        <v>1.2547073682741128</v>
      </c>
    </row>
    <row r="854" spans="1:2" x14ac:dyDescent="0.25">
      <c r="A854" s="88">
        <v>44666.875</v>
      </c>
      <c r="B854" s="89">
        <v>1.2602196902139755</v>
      </c>
    </row>
    <row r="855" spans="1:2" x14ac:dyDescent="0.25">
      <c r="A855" s="88">
        <v>44666.916666666664</v>
      </c>
      <c r="B855" s="89">
        <v>1.2519499915912</v>
      </c>
    </row>
    <row r="856" spans="1:2" x14ac:dyDescent="0.25">
      <c r="A856" s="88">
        <v>44666.958333333336</v>
      </c>
      <c r="B856" s="89">
        <v>1.2647709500445428</v>
      </c>
    </row>
    <row r="857" spans="1:2" x14ac:dyDescent="0.25">
      <c r="A857" s="88">
        <v>44667</v>
      </c>
      <c r="B857" s="89">
        <v>1.3039721372378927</v>
      </c>
    </row>
    <row r="858" spans="1:2" x14ac:dyDescent="0.25">
      <c r="A858" s="88">
        <v>44667.041666666664</v>
      </c>
      <c r="B858" s="89">
        <v>1.3121416958918577</v>
      </c>
    </row>
    <row r="859" spans="1:2" x14ac:dyDescent="0.25">
      <c r="A859" s="88">
        <v>44667.083333333336</v>
      </c>
      <c r="B859" s="89">
        <v>1.3130954483527719</v>
      </c>
    </row>
    <row r="860" spans="1:2" x14ac:dyDescent="0.25">
      <c r="A860" s="88">
        <v>44667.125</v>
      </c>
      <c r="B860" s="89">
        <v>1.3167309617054417</v>
      </c>
    </row>
    <row r="861" spans="1:2" x14ac:dyDescent="0.25">
      <c r="A861" s="88">
        <v>44667.166666666664</v>
      </c>
      <c r="B861" s="89">
        <v>1.3058212086597858</v>
      </c>
    </row>
    <row r="862" spans="1:2" x14ac:dyDescent="0.25">
      <c r="A862" s="88">
        <v>44667.208333333336</v>
      </c>
      <c r="B862" s="89">
        <v>1.3039721372378927</v>
      </c>
    </row>
    <row r="863" spans="1:2" x14ac:dyDescent="0.25">
      <c r="A863" s="88">
        <v>44667.25</v>
      </c>
      <c r="B863" s="89">
        <v>1.2866599759775896</v>
      </c>
    </row>
    <row r="864" spans="1:2" x14ac:dyDescent="0.25">
      <c r="A864" s="88">
        <v>44667.291666666664</v>
      </c>
      <c r="B864" s="89">
        <v>1.3276313385723777</v>
      </c>
    </row>
    <row r="865" spans="1:2" x14ac:dyDescent="0.25">
      <c r="A865" s="88">
        <v>44667.333333333336</v>
      </c>
      <c r="B865" s="89">
        <v>1.3012278203054071</v>
      </c>
    </row>
    <row r="866" spans="1:2" x14ac:dyDescent="0.25">
      <c r="A866" s="88">
        <v>44667.375</v>
      </c>
      <c r="B866" s="89">
        <v>1.2975876194745126</v>
      </c>
    </row>
    <row r="867" spans="1:2" x14ac:dyDescent="0.25">
      <c r="A867" s="88">
        <v>44667.416666666664</v>
      </c>
      <c r="B867" s="89">
        <v>1.2885118665381659</v>
      </c>
    </row>
    <row r="868" spans="1:2" x14ac:dyDescent="0.25">
      <c r="A868" s="88">
        <v>44667.458333333336</v>
      </c>
      <c r="B868" s="89">
        <v>1.3003327951427128</v>
      </c>
    </row>
    <row r="869" spans="1:2" x14ac:dyDescent="0.25">
      <c r="A869" s="88">
        <v>44667.5</v>
      </c>
      <c r="B869" s="89">
        <v>1.2885118665381659</v>
      </c>
    </row>
    <row r="870" spans="1:2" x14ac:dyDescent="0.25">
      <c r="A870" s="88">
        <v>44667.541666666664</v>
      </c>
      <c r="B870" s="89">
        <v>1.2684223990070866</v>
      </c>
    </row>
    <row r="871" spans="1:2" x14ac:dyDescent="0.25">
      <c r="A871" s="88">
        <v>44667.583333333336</v>
      </c>
      <c r="B871" s="89">
        <v>1.2766183370658155</v>
      </c>
    </row>
    <row r="872" spans="1:2" x14ac:dyDescent="0.25">
      <c r="A872" s="88">
        <v>44667.625</v>
      </c>
      <c r="B872" s="89">
        <v>1.2784719802963409</v>
      </c>
    </row>
    <row r="873" spans="1:2" x14ac:dyDescent="0.25">
      <c r="A873" s="88">
        <v>44667.666666666664</v>
      </c>
      <c r="B873" s="89">
        <v>1.2547073682741128</v>
      </c>
    </row>
    <row r="874" spans="1:2" x14ac:dyDescent="0.25">
      <c r="A874" s="88">
        <v>44667.708333333336</v>
      </c>
      <c r="B874" s="89">
        <v>1.2957969332097143</v>
      </c>
    </row>
    <row r="875" spans="1:2" x14ac:dyDescent="0.25">
      <c r="A875" s="88">
        <v>44667.75</v>
      </c>
      <c r="B875" s="89">
        <v>1.2966923115333482</v>
      </c>
    </row>
    <row r="876" spans="1:2" x14ac:dyDescent="0.25">
      <c r="A876" s="88">
        <v>44667.791666666664</v>
      </c>
      <c r="B876" s="89">
        <v>1.2994377009559437</v>
      </c>
    </row>
    <row r="877" spans="1:2" x14ac:dyDescent="0.25">
      <c r="A877" s="88">
        <v>44667.833333333336</v>
      </c>
      <c r="B877" s="89">
        <v>1.2702775375248414</v>
      </c>
    </row>
    <row r="878" spans="1:2" x14ac:dyDescent="0.25">
      <c r="A878" s="88">
        <v>44667.875</v>
      </c>
      <c r="B878" s="89">
        <v>1.2939462601998359</v>
      </c>
    </row>
    <row r="879" spans="1:2" x14ac:dyDescent="0.25">
      <c r="A879" s="88">
        <v>44667.916666666664</v>
      </c>
      <c r="B879" s="89">
        <v>1.2939462601998359</v>
      </c>
    </row>
    <row r="880" spans="1:2" x14ac:dyDescent="0.25">
      <c r="A880" s="88">
        <v>44667.958333333336</v>
      </c>
      <c r="B880" s="89">
        <v>1.313989524817875</v>
      </c>
    </row>
    <row r="881" spans="1:2" x14ac:dyDescent="0.25">
      <c r="A881" s="88">
        <v>44668</v>
      </c>
      <c r="B881" s="89">
        <v>1.3021824381075118</v>
      </c>
    </row>
    <row r="882" spans="1:2" x14ac:dyDescent="0.25">
      <c r="A882" s="88">
        <v>44668.041666666664</v>
      </c>
      <c r="B882" s="89">
        <v>1.3012278203054071</v>
      </c>
    </row>
    <row r="883" spans="1:2" x14ac:dyDescent="0.25">
      <c r="A883" s="88">
        <v>44668.083333333336</v>
      </c>
      <c r="B883" s="89">
        <v>1.2975876194745126</v>
      </c>
    </row>
    <row r="884" spans="1:2" x14ac:dyDescent="0.25">
      <c r="A884" s="88">
        <v>44668.125</v>
      </c>
      <c r="B884" s="89">
        <v>1.3067158177413258</v>
      </c>
    </row>
    <row r="885" spans="1:2" x14ac:dyDescent="0.25">
      <c r="A885" s="88">
        <v>44668.166666666664</v>
      </c>
      <c r="B885" s="89">
        <v>1.3185185355930233</v>
      </c>
    </row>
    <row r="886" spans="1:2" x14ac:dyDescent="0.25">
      <c r="A886" s="88">
        <v>44668.208333333336</v>
      </c>
      <c r="B886" s="89">
        <v>1.322152502914075</v>
      </c>
    </row>
    <row r="887" spans="1:2" x14ac:dyDescent="0.25">
      <c r="A887" s="88">
        <v>44668.25</v>
      </c>
      <c r="B887" s="89">
        <v>1.3485145127633542</v>
      </c>
    </row>
    <row r="888" spans="1:2" x14ac:dyDescent="0.25">
      <c r="A888" s="88">
        <v>44668.291666666664</v>
      </c>
      <c r="B888" s="89">
        <v>1.3502980300322254</v>
      </c>
    </row>
    <row r="889" spans="1:2" x14ac:dyDescent="0.25">
      <c r="A889" s="88">
        <v>44668.333333333336</v>
      </c>
      <c r="B889" s="89">
        <v>1.3521407833153223</v>
      </c>
    </row>
    <row r="890" spans="1:2" x14ac:dyDescent="0.25">
      <c r="A890" s="88">
        <v>44668.375</v>
      </c>
      <c r="B890" s="89">
        <v>1.3557662198948839</v>
      </c>
    </row>
    <row r="891" spans="1:2" x14ac:dyDescent="0.25">
      <c r="A891" s="88">
        <v>44668.416666666664</v>
      </c>
      <c r="B891" s="89">
        <v>1.3412593864647524</v>
      </c>
    </row>
    <row r="892" spans="1:2" x14ac:dyDescent="0.25">
      <c r="A892" s="88">
        <v>44668.458333333336</v>
      </c>
      <c r="B892" s="89">
        <v>1.3394153059464027</v>
      </c>
    </row>
    <row r="893" spans="1:2" x14ac:dyDescent="0.25">
      <c r="A893" s="88">
        <v>44668.5</v>
      </c>
      <c r="B893" s="89">
        <v>1.3621236402426959</v>
      </c>
    </row>
    <row r="894" spans="1:2" x14ac:dyDescent="0.25">
      <c r="A894" s="88">
        <v>44668.541666666664</v>
      </c>
      <c r="B894" s="89">
        <v>1.322152502914075</v>
      </c>
    </row>
    <row r="895" spans="1:2" x14ac:dyDescent="0.25">
      <c r="A895" s="88">
        <v>44668.583333333336</v>
      </c>
      <c r="B895" s="89">
        <v>1.3203654333392167</v>
      </c>
    </row>
    <row r="896" spans="1:2" x14ac:dyDescent="0.25">
      <c r="A896" s="88">
        <v>44668.625</v>
      </c>
      <c r="B896" s="89">
        <v>1.3348933371211953</v>
      </c>
    </row>
    <row r="897" spans="1:2" x14ac:dyDescent="0.25">
      <c r="A897" s="88">
        <v>44668.666666666664</v>
      </c>
      <c r="B897" s="89">
        <v>1.3067158177413258</v>
      </c>
    </row>
    <row r="898" spans="1:2" x14ac:dyDescent="0.25">
      <c r="A898" s="88">
        <v>44668.708333333336</v>
      </c>
      <c r="B898" s="89">
        <v>1.3385229249604615</v>
      </c>
    </row>
    <row r="899" spans="1:2" x14ac:dyDescent="0.25">
      <c r="A899" s="88">
        <v>44668.75</v>
      </c>
      <c r="B899" s="89">
        <v>1.3185185355930233</v>
      </c>
    </row>
    <row r="900" spans="1:2" x14ac:dyDescent="0.25">
      <c r="A900" s="88">
        <v>44668.791666666664</v>
      </c>
      <c r="B900" s="89">
        <v>1.3248922030555721</v>
      </c>
    </row>
    <row r="901" spans="1:2" x14ac:dyDescent="0.25">
      <c r="A901" s="88">
        <v>44668.833333333336</v>
      </c>
      <c r="B901" s="89">
        <v>1.3285244144101749</v>
      </c>
    </row>
    <row r="902" spans="1:2" x14ac:dyDescent="0.25">
      <c r="A902" s="88">
        <v>44668.875</v>
      </c>
      <c r="B902" s="89">
        <v>1.3348933371211953</v>
      </c>
    </row>
    <row r="903" spans="1:2" x14ac:dyDescent="0.25">
      <c r="A903" s="88">
        <v>44668.916666666664</v>
      </c>
      <c r="B903" s="89">
        <v>1.3194718062070372</v>
      </c>
    </row>
    <row r="904" spans="1:2" x14ac:dyDescent="0.25">
      <c r="A904" s="88">
        <v>44668.958333333336</v>
      </c>
      <c r="B904" s="89">
        <v>1.3121416958918577</v>
      </c>
    </row>
    <row r="905" spans="1:2" x14ac:dyDescent="0.25">
      <c r="A905" s="88">
        <v>44669</v>
      </c>
      <c r="B905" s="89">
        <v>1.3348933371211953</v>
      </c>
    </row>
    <row r="906" spans="1:2" x14ac:dyDescent="0.25">
      <c r="A906" s="88">
        <v>44669.041666666664</v>
      </c>
      <c r="B906" s="89">
        <v>1.2966923115333482</v>
      </c>
    </row>
    <row r="907" spans="1:2" x14ac:dyDescent="0.25">
      <c r="A907" s="88">
        <v>44669.083333333336</v>
      </c>
      <c r="B907" s="89">
        <v>1.3085048362578702</v>
      </c>
    </row>
    <row r="908" spans="1:2" x14ac:dyDescent="0.25">
      <c r="A908" s="88">
        <v>44669.125</v>
      </c>
      <c r="B908" s="89">
        <v>1.2975876194745126</v>
      </c>
    </row>
    <row r="909" spans="1:2" x14ac:dyDescent="0.25">
      <c r="A909" s="88">
        <v>44669.166666666664</v>
      </c>
      <c r="B909" s="89">
        <v>1.3085048362578702</v>
      </c>
    </row>
    <row r="910" spans="1:2" x14ac:dyDescent="0.25">
      <c r="A910" s="88">
        <v>44669.208333333336</v>
      </c>
      <c r="B910" s="89">
        <v>1.3148835372940533</v>
      </c>
    </row>
    <row r="911" spans="1:2" x14ac:dyDescent="0.25">
      <c r="A911" s="88">
        <v>44669.25</v>
      </c>
      <c r="B911" s="89">
        <v>7.3085529391628032</v>
      </c>
    </row>
    <row r="912" spans="1:2" x14ac:dyDescent="0.25">
      <c r="A912" s="88">
        <v>44669.291666666664</v>
      </c>
      <c r="B912" s="89">
        <v>9.2086288379501973</v>
      </c>
    </row>
    <row r="913" spans="1:2" x14ac:dyDescent="0.25">
      <c r="A913" s="88">
        <v>44669.333333333336</v>
      </c>
      <c r="B913" s="89">
        <v>9.171153685621082</v>
      </c>
    </row>
    <row r="914" spans="1:2" x14ac:dyDescent="0.25">
      <c r="A914" s="88">
        <v>44669.375</v>
      </c>
      <c r="B914" s="89">
        <v>9.0563637448360623</v>
      </c>
    </row>
    <row r="915" spans="1:2" x14ac:dyDescent="0.25">
      <c r="A915" s="88">
        <v>44669.416666666664</v>
      </c>
      <c r="B915" s="89">
        <v>8.971102264742008</v>
      </c>
    </row>
    <row r="916" spans="1:2" x14ac:dyDescent="0.25">
      <c r="A916" s="88">
        <v>44669.458333333336</v>
      </c>
      <c r="B916" s="89">
        <v>8.9237056411680644</v>
      </c>
    </row>
    <row r="917" spans="1:2" x14ac:dyDescent="0.25">
      <c r="A917" s="88">
        <v>44669.5</v>
      </c>
      <c r="B917" s="89">
        <v>8.8918774427991245</v>
      </c>
    </row>
    <row r="918" spans="1:2" x14ac:dyDescent="0.25">
      <c r="A918" s="88">
        <v>44669.541666666664</v>
      </c>
      <c r="B918" s="89">
        <v>8.8532690791845798</v>
      </c>
    </row>
    <row r="919" spans="1:2" x14ac:dyDescent="0.25">
      <c r="A919" s="88">
        <v>44669.583333333336</v>
      </c>
      <c r="B919" s="89">
        <v>8.8931820693597281</v>
      </c>
    </row>
    <row r="920" spans="1:2" x14ac:dyDescent="0.25">
      <c r="A920" s="88">
        <v>44669.625</v>
      </c>
      <c r="B920" s="89">
        <v>8.9289665030224281</v>
      </c>
    </row>
    <row r="921" spans="1:2" x14ac:dyDescent="0.25">
      <c r="A921" s="88">
        <v>44669.666666666664</v>
      </c>
      <c r="B921" s="89">
        <v>8.9303064197930961</v>
      </c>
    </row>
    <row r="922" spans="1:2" x14ac:dyDescent="0.25">
      <c r="A922" s="88">
        <v>44669.708333333336</v>
      </c>
      <c r="B922" s="89">
        <v>6.1445539364368731</v>
      </c>
    </row>
    <row r="923" spans="1:2" x14ac:dyDescent="0.25">
      <c r="A923" s="88">
        <v>44669.75</v>
      </c>
      <c r="B923" s="89">
        <v>3.4572635389516648</v>
      </c>
    </row>
    <row r="924" spans="1:2" x14ac:dyDescent="0.25">
      <c r="A924" s="88">
        <v>44669.791666666664</v>
      </c>
      <c r="B924" s="89">
        <v>3.4614199840869091</v>
      </c>
    </row>
    <row r="925" spans="1:2" x14ac:dyDescent="0.25">
      <c r="A925" s="88">
        <v>44669.833333333336</v>
      </c>
      <c r="B925" s="89">
        <v>3.4687117440748745</v>
      </c>
    </row>
    <row r="926" spans="1:2" x14ac:dyDescent="0.25">
      <c r="A926" s="88">
        <v>44669.875</v>
      </c>
      <c r="B926" s="89">
        <v>3.4936623153186894</v>
      </c>
    </row>
    <row r="927" spans="1:2" x14ac:dyDescent="0.25">
      <c r="A927" s="88">
        <v>44669.916666666664</v>
      </c>
      <c r="B927" s="89">
        <v>3.4759365153030246</v>
      </c>
    </row>
    <row r="928" spans="1:2" x14ac:dyDescent="0.25">
      <c r="A928" s="88">
        <v>44669.958333333336</v>
      </c>
      <c r="B928" s="89">
        <v>3.4915485183193171</v>
      </c>
    </row>
    <row r="929" spans="1:2" x14ac:dyDescent="0.25">
      <c r="A929" s="88">
        <v>44670</v>
      </c>
      <c r="B929" s="89">
        <v>3.4843213753740541</v>
      </c>
    </row>
    <row r="930" spans="1:2" x14ac:dyDescent="0.25">
      <c r="A930" s="88">
        <v>44670.041666666664</v>
      </c>
      <c r="B930" s="89">
        <v>3.5290637958412052</v>
      </c>
    </row>
    <row r="931" spans="1:2" x14ac:dyDescent="0.25">
      <c r="A931" s="88">
        <v>44670.083333333336</v>
      </c>
      <c r="B931" s="89">
        <v>3.5227867672087942</v>
      </c>
    </row>
    <row r="932" spans="1:2" x14ac:dyDescent="0.25">
      <c r="A932" s="88">
        <v>44670.125</v>
      </c>
      <c r="B932" s="89">
        <v>3.4687117440748745</v>
      </c>
    </row>
    <row r="933" spans="1:2" x14ac:dyDescent="0.25">
      <c r="A933" s="88">
        <v>44670.166666666664</v>
      </c>
      <c r="B933" s="89">
        <v>3.4998678390320763</v>
      </c>
    </row>
    <row r="934" spans="1:2" x14ac:dyDescent="0.25">
      <c r="A934" s="88">
        <v>44670.208333333336</v>
      </c>
      <c r="B934" s="89">
        <v>3.5113261144675709</v>
      </c>
    </row>
    <row r="935" spans="1:2" x14ac:dyDescent="0.25">
      <c r="A935" s="88">
        <v>44670.25</v>
      </c>
      <c r="B935" s="89">
        <v>8.0566347295341902</v>
      </c>
    </row>
    <row r="936" spans="1:2" x14ac:dyDescent="0.25">
      <c r="A936" s="88">
        <v>44670.291666666664</v>
      </c>
      <c r="B936" s="89">
        <v>12.035073024320816</v>
      </c>
    </row>
    <row r="937" spans="1:2" x14ac:dyDescent="0.25">
      <c r="A937" s="88">
        <v>44670.333333333336</v>
      </c>
      <c r="B937" s="89">
        <v>12.035073024320816</v>
      </c>
    </row>
    <row r="938" spans="1:2" x14ac:dyDescent="0.25">
      <c r="A938" s="88">
        <v>44670.375</v>
      </c>
      <c r="B938" s="89">
        <v>12.035073024320816</v>
      </c>
    </row>
    <row r="939" spans="1:2" x14ac:dyDescent="0.25">
      <c r="A939" s="88">
        <v>44670.416666666664</v>
      </c>
      <c r="B939" s="89">
        <v>12.035073024320816</v>
      </c>
    </row>
    <row r="940" spans="1:2" x14ac:dyDescent="0.25">
      <c r="A940" s="88">
        <v>44670.458333333336</v>
      </c>
      <c r="B940" s="89">
        <v>12.035073024320816</v>
      </c>
    </row>
    <row r="941" spans="1:2" x14ac:dyDescent="0.25">
      <c r="A941" s="88">
        <v>44670.5</v>
      </c>
      <c r="B941" s="89">
        <v>12.035073024320816</v>
      </c>
    </row>
    <row r="942" spans="1:2" x14ac:dyDescent="0.25">
      <c r="A942" s="88">
        <v>44670.541666666664</v>
      </c>
      <c r="B942" s="89">
        <v>12.035073024320816</v>
      </c>
    </row>
    <row r="943" spans="1:2" x14ac:dyDescent="0.25">
      <c r="A943" s="88">
        <v>44670.583333333336</v>
      </c>
      <c r="B943" s="89">
        <v>12.035073024320816</v>
      </c>
    </row>
    <row r="944" spans="1:2" x14ac:dyDescent="0.25">
      <c r="A944" s="88">
        <v>44670.625</v>
      </c>
      <c r="B944" s="89">
        <v>12.035073024320816</v>
      </c>
    </row>
    <row r="945" spans="1:2" x14ac:dyDescent="0.25">
      <c r="A945" s="88">
        <v>44670.666666666664</v>
      </c>
      <c r="B945" s="89">
        <v>12.035073024320816</v>
      </c>
    </row>
    <row r="946" spans="1:2" x14ac:dyDescent="0.25">
      <c r="A946" s="88">
        <v>44670.708333333336</v>
      </c>
      <c r="B946" s="89">
        <v>12.035073024320816</v>
      </c>
    </row>
    <row r="947" spans="1:2" x14ac:dyDescent="0.25">
      <c r="A947" s="88">
        <v>44670.75</v>
      </c>
      <c r="B947" s="89">
        <v>12.035073024320816</v>
      </c>
    </row>
    <row r="948" spans="1:2" x14ac:dyDescent="0.25">
      <c r="A948" s="88">
        <v>44670.791666666664</v>
      </c>
      <c r="B948" s="89">
        <v>4.9360331116676663</v>
      </c>
    </row>
    <row r="949" spans="1:2" x14ac:dyDescent="0.25">
      <c r="A949" s="88">
        <v>44670.833333333336</v>
      </c>
      <c r="B949" s="89">
        <v>4.9176629574608199</v>
      </c>
    </row>
    <row r="950" spans="1:2" x14ac:dyDescent="0.25">
      <c r="A950" s="88">
        <v>44670.875</v>
      </c>
      <c r="B950" s="89">
        <v>4.9099218354278591</v>
      </c>
    </row>
    <row r="951" spans="1:2" x14ac:dyDescent="0.25">
      <c r="A951" s="88">
        <v>44670.916666666664</v>
      </c>
      <c r="B951" s="89">
        <v>4.8905357393072899</v>
      </c>
    </row>
    <row r="952" spans="1:2" x14ac:dyDescent="0.25">
      <c r="A952" s="88">
        <v>44670.958333333336</v>
      </c>
      <c r="B952" s="89">
        <v>4.9495608892133252</v>
      </c>
    </row>
    <row r="953" spans="1:2" x14ac:dyDescent="0.25">
      <c r="A953" s="88">
        <v>44671</v>
      </c>
      <c r="B953" s="89">
        <v>4.9927618223563641</v>
      </c>
    </row>
    <row r="954" spans="1:2" x14ac:dyDescent="0.25">
      <c r="A954" s="88">
        <v>44671.041666666664</v>
      </c>
      <c r="B954" s="89">
        <v>5.0157693222703248</v>
      </c>
    </row>
    <row r="955" spans="1:2" x14ac:dyDescent="0.25">
      <c r="A955" s="88">
        <v>44671.083333333336</v>
      </c>
      <c r="B955" s="89">
        <v>5.1509930958246599</v>
      </c>
    </row>
    <row r="956" spans="1:2" x14ac:dyDescent="0.25">
      <c r="A956" s="88">
        <v>44671.125</v>
      </c>
      <c r="B956" s="89">
        <v>5.1350251319582538</v>
      </c>
    </row>
    <row r="957" spans="1:2" x14ac:dyDescent="0.25">
      <c r="A957" s="88">
        <v>44671.166666666664</v>
      </c>
      <c r="B957" s="89">
        <v>5.1771297508763592</v>
      </c>
    </row>
    <row r="958" spans="1:2" x14ac:dyDescent="0.25">
      <c r="A958" s="88">
        <v>44671.208333333336</v>
      </c>
      <c r="B958" s="89">
        <v>5.1743193667916607</v>
      </c>
    </row>
    <row r="959" spans="1:2" x14ac:dyDescent="0.25">
      <c r="A959" s="88">
        <v>44671.25</v>
      </c>
      <c r="B959" s="89">
        <v>12.035073024320816</v>
      </c>
    </row>
    <row r="960" spans="1:2" x14ac:dyDescent="0.25">
      <c r="A960" s="88">
        <v>44671.291666666664</v>
      </c>
      <c r="B960" s="89">
        <v>12.035073024320816</v>
      </c>
    </row>
    <row r="961" spans="1:2" x14ac:dyDescent="0.25">
      <c r="A961" s="88">
        <v>44671.333333333336</v>
      </c>
      <c r="B961" s="89">
        <v>12.035073024320816</v>
      </c>
    </row>
    <row r="962" spans="1:2" x14ac:dyDescent="0.25">
      <c r="A962" s="88">
        <v>44671.375</v>
      </c>
      <c r="B962" s="89">
        <v>12.035073024320816</v>
      </c>
    </row>
    <row r="963" spans="1:2" x14ac:dyDescent="0.25">
      <c r="A963" s="88">
        <v>44671.416666666664</v>
      </c>
      <c r="B963" s="89">
        <v>12.035073024320816</v>
      </c>
    </row>
    <row r="964" spans="1:2" x14ac:dyDescent="0.25">
      <c r="A964" s="88">
        <v>44671.458333333336</v>
      </c>
      <c r="B964" s="89">
        <v>12.035073024320816</v>
      </c>
    </row>
    <row r="965" spans="1:2" x14ac:dyDescent="0.25">
      <c r="A965" s="88">
        <v>44671.5</v>
      </c>
      <c r="B965" s="89">
        <v>12.035073024320816</v>
      </c>
    </row>
    <row r="966" spans="1:2" x14ac:dyDescent="0.25">
      <c r="A966" s="88">
        <v>44671.541666666664</v>
      </c>
      <c r="B966" s="89">
        <v>12.035073024320816</v>
      </c>
    </row>
    <row r="967" spans="1:2" x14ac:dyDescent="0.25">
      <c r="A967" s="88">
        <v>44671.583333333336</v>
      </c>
      <c r="B967" s="89">
        <v>12.035073024320816</v>
      </c>
    </row>
    <row r="968" spans="1:2" x14ac:dyDescent="0.25">
      <c r="A968" s="88">
        <v>44671.625</v>
      </c>
      <c r="B968" s="89">
        <v>12.035073024320816</v>
      </c>
    </row>
    <row r="969" spans="1:2" x14ac:dyDescent="0.25">
      <c r="A969" s="88">
        <v>44671.666666666664</v>
      </c>
      <c r="B969" s="89">
        <v>12.035073024320816</v>
      </c>
    </row>
    <row r="970" spans="1:2" x14ac:dyDescent="0.25">
      <c r="A970" s="88">
        <v>44671.708333333336</v>
      </c>
      <c r="B970" s="89">
        <v>12.035073024320816</v>
      </c>
    </row>
    <row r="971" spans="1:2" x14ac:dyDescent="0.25">
      <c r="A971" s="88">
        <v>44671.75</v>
      </c>
      <c r="B971" s="89">
        <v>11.945717524396684</v>
      </c>
    </row>
    <row r="972" spans="1:2" x14ac:dyDescent="0.25">
      <c r="A972" s="88">
        <v>44671.791666666664</v>
      </c>
      <c r="B972" s="89">
        <v>4.9186142059292806</v>
      </c>
    </row>
    <row r="973" spans="1:2" x14ac:dyDescent="0.25">
      <c r="A973" s="88">
        <v>44671.833333333336</v>
      </c>
      <c r="B973" s="89">
        <v>4.9215306438222903</v>
      </c>
    </row>
    <row r="974" spans="1:2" x14ac:dyDescent="0.25">
      <c r="A974" s="88">
        <v>44671.875</v>
      </c>
      <c r="B974" s="89">
        <v>4.9379942295094619</v>
      </c>
    </row>
    <row r="975" spans="1:2" x14ac:dyDescent="0.25">
      <c r="A975" s="88">
        <v>44671.916666666664</v>
      </c>
      <c r="B975" s="89">
        <v>4.919628743028964</v>
      </c>
    </row>
    <row r="976" spans="1:2" x14ac:dyDescent="0.25">
      <c r="A976" s="88">
        <v>44671.958333333336</v>
      </c>
      <c r="B976" s="89">
        <v>4.9687993607503564</v>
      </c>
    </row>
    <row r="977" spans="1:2" x14ac:dyDescent="0.25">
      <c r="A977" s="88">
        <v>44672</v>
      </c>
      <c r="B977" s="89">
        <v>4.9870456171390485</v>
      </c>
    </row>
    <row r="978" spans="1:2" x14ac:dyDescent="0.25">
      <c r="A978" s="88">
        <v>44672.041666666664</v>
      </c>
      <c r="B978" s="89">
        <v>5.0964777749206522</v>
      </c>
    </row>
    <row r="979" spans="1:2" x14ac:dyDescent="0.25">
      <c r="A979" s="88">
        <v>44672.083333333336</v>
      </c>
      <c r="B979" s="89">
        <v>5.1219138847959087</v>
      </c>
    </row>
    <row r="980" spans="1:2" x14ac:dyDescent="0.25">
      <c r="A980" s="88">
        <v>44672.125</v>
      </c>
      <c r="B980" s="89">
        <v>5.1219138847959087</v>
      </c>
    </row>
    <row r="981" spans="1:2" x14ac:dyDescent="0.25">
      <c r="A981" s="88">
        <v>44672.166666666664</v>
      </c>
      <c r="B981" s="89">
        <v>5.171507704431126</v>
      </c>
    </row>
    <row r="982" spans="1:2" x14ac:dyDescent="0.25">
      <c r="A982" s="88">
        <v>44672.208333333336</v>
      </c>
      <c r="B982" s="89">
        <v>5.1836619930616266</v>
      </c>
    </row>
    <row r="983" spans="1:2" x14ac:dyDescent="0.25">
      <c r="A983" s="88">
        <v>44672.25</v>
      </c>
      <c r="B983" s="89">
        <v>7.8452217350579856</v>
      </c>
    </row>
    <row r="984" spans="1:2" x14ac:dyDescent="0.25">
      <c r="A984" s="88">
        <v>44672.291666666664</v>
      </c>
      <c r="B984" s="89">
        <v>12.035073024320816</v>
      </c>
    </row>
    <row r="985" spans="1:2" x14ac:dyDescent="0.25">
      <c r="A985" s="88">
        <v>44672.333333333336</v>
      </c>
      <c r="B985" s="89">
        <v>12.035073024320816</v>
      </c>
    </row>
    <row r="986" spans="1:2" x14ac:dyDescent="0.25">
      <c r="A986" s="88">
        <v>44672.375</v>
      </c>
      <c r="B986" s="89">
        <v>12.035073024320816</v>
      </c>
    </row>
    <row r="987" spans="1:2" x14ac:dyDescent="0.25">
      <c r="A987" s="88">
        <v>44672.416666666664</v>
      </c>
      <c r="B987" s="89">
        <v>12.035073024320816</v>
      </c>
    </row>
    <row r="988" spans="1:2" x14ac:dyDescent="0.25">
      <c r="A988" s="88">
        <v>44672.458333333336</v>
      </c>
      <c r="B988" s="89">
        <v>12.035073024320816</v>
      </c>
    </row>
    <row r="989" spans="1:2" x14ac:dyDescent="0.25">
      <c r="A989" s="88">
        <v>44672.5</v>
      </c>
      <c r="B989" s="89">
        <v>12.035073024320816</v>
      </c>
    </row>
    <row r="990" spans="1:2" x14ac:dyDescent="0.25">
      <c r="A990" s="88">
        <v>44672.541666666664</v>
      </c>
      <c r="B990" s="89">
        <v>12.035073024320816</v>
      </c>
    </row>
    <row r="991" spans="1:2" x14ac:dyDescent="0.25">
      <c r="A991" s="88">
        <v>44672.583333333336</v>
      </c>
      <c r="B991" s="89">
        <v>12.035073024320816</v>
      </c>
    </row>
    <row r="992" spans="1:2" x14ac:dyDescent="0.25">
      <c r="A992" s="88">
        <v>44672.625</v>
      </c>
      <c r="B992" s="89">
        <v>12.035073024320816</v>
      </c>
    </row>
    <row r="993" spans="1:2" x14ac:dyDescent="0.25">
      <c r="A993" s="88">
        <v>44672.666666666664</v>
      </c>
      <c r="B993" s="89">
        <v>12.035073024320816</v>
      </c>
    </row>
    <row r="994" spans="1:2" x14ac:dyDescent="0.25">
      <c r="A994" s="88">
        <v>44672.708333333336</v>
      </c>
      <c r="B994" s="89">
        <v>12.035073024320816</v>
      </c>
    </row>
    <row r="995" spans="1:2" x14ac:dyDescent="0.25">
      <c r="A995" s="88">
        <v>44672.75</v>
      </c>
      <c r="B995" s="89">
        <v>12.035073024320816</v>
      </c>
    </row>
    <row r="996" spans="1:2" x14ac:dyDescent="0.25">
      <c r="A996" s="88">
        <v>44672.791666666664</v>
      </c>
      <c r="B996" s="89">
        <v>4.9418517354080418</v>
      </c>
    </row>
    <row r="997" spans="1:2" x14ac:dyDescent="0.25">
      <c r="A997" s="88">
        <v>44672.833333333336</v>
      </c>
      <c r="B997" s="89">
        <v>4.9225448007260955</v>
      </c>
    </row>
    <row r="998" spans="1:2" x14ac:dyDescent="0.25">
      <c r="A998" s="88">
        <v>44672.875</v>
      </c>
      <c r="B998" s="89">
        <v>4.9457072903721659</v>
      </c>
    </row>
    <row r="999" spans="1:2" x14ac:dyDescent="0.25">
      <c r="A999" s="88">
        <v>44672.916666666664</v>
      </c>
      <c r="B999" s="89">
        <v>4.89537079816896</v>
      </c>
    </row>
    <row r="1000" spans="1:2" x14ac:dyDescent="0.25">
      <c r="A1000" s="88">
        <v>44672.958333333336</v>
      </c>
      <c r="B1000" s="89">
        <v>4.8642740762287406</v>
      </c>
    </row>
    <row r="1001" spans="1:2" x14ac:dyDescent="0.25">
      <c r="A1001" s="88">
        <v>44673</v>
      </c>
      <c r="B1001" s="89">
        <v>4.8466981190973124</v>
      </c>
    </row>
    <row r="1002" spans="1:2" x14ac:dyDescent="0.25">
      <c r="A1002" s="88">
        <v>44673.041666666664</v>
      </c>
      <c r="B1002" s="89">
        <v>4.8807931567981679</v>
      </c>
    </row>
    <row r="1003" spans="1:2" x14ac:dyDescent="0.25">
      <c r="A1003" s="88">
        <v>44673.083333333336</v>
      </c>
      <c r="B1003" s="89">
        <v>4.915760112636387</v>
      </c>
    </row>
    <row r="1004" spans="1:2" x14ac:dyDescent="0.25">
      <c r="A1004" s="88">
        <v>44673.125</v>
      </c>
      <c r="B1004" s="89">
        <v>4.9398916070328109</v>
      </c>
    </row>
    <row r="1005" spans="1:2" x14ac:dyDescent="0.25">
      <c r="A1005" s="88">
        <v>44673.166666666664</v>
      </c>
      <c r="B1005" s="89">
        <v>4.9735855030953902</v>
      </c>
    </row>
    <row r="1006" spans="1:2" x14ac:dyDescent="0.25">
      <c r="A1006" s="88">
        <v>44673.208333333336</v>
      </c>
      <c r="B1006" s="89">
        <v>5.0290885060940909</v>
      </c>
    </row>
    <row r="1007" spans="1:2" x14ac:dyDescent="0.25">
      <c r="A1007" s="88">
        <v>44673.25</v>
      </c>
      <c r="B1007" s="89">
        <v>12.035073024320816</v>
      </c>
    </row>
    <row r="1008" spans="1:2" x14ac:dyDescent="0.25">
      <c r="A1008" s="88">
        <v>44673.291666666664</v>
      </c>
      <c r="B1008" s="89">
        <v>12.035073024320816</v>
      </c>
    </row>
    <row r="1009" spans="1:2" x14ac:dyDescent="0.25">
      <c r="A1009" s="88">
        <v>44673.333333333336</v>
      </c>
      <c r="B1009" s="89">
        <v>12.035073024320816</v>
      </c>
    </row>
    <row r="1010" spans="1:2" x14ac:dyDescent="0.25">
      <c r="A1010" s="88">
        <v>44673.375</v>
      </c>
      <c r="B1010" s="89">
        <v>12.035073024320816</v>
      </c>
    </row>
    <row r="1011" spans="1:2" x14ac:dyDescent="0.25">
      <c r="A1011" s="88">
        <v>44673.416666666664</v>
      </c>
      <c r="B1011" s="89">
        <v>12.035073024320816</v>
      </c>
    </row>
    <row r="1012" spans="1:2" x14ac:dyDescent="0.25">
      <c r="A1012" s="88">
        <v>44673.458333333336</v>
      </c>
      <c r="B1012" s="89">
        <v>12.035073024320816</v>
      </c>
    </row>
    <row r="1013" spans="1:2" x14ac:dyDescent="0.25">
      <c r="A1013" s="88">
        <v>44673.5</v>
      </c>
      <c r="B1013" s="89">
        <v>12.035073024320816</v>
      </c>
    </row>
    <row r="1014" spans="1:2" x14ac:dyDescent="0.25">
      <c r="A1014" s="88">
        <v>44673.541666666664</v>
      </c>
      <c r="B1014" s="89">
        <v>12.035073024320816</v>
      </c>
    </row>
    <row r="1015" spans="1:2" x14ac:dyDescent="0.25">
      <c r="A1015" s="88">
        <v>44673.583333333336</v>
      </c>
      <c r="B1015" s="89">
        <v>12.035073024320816</v>
      </c>
    </row>
    <row r="1016" spans="1:2" x14ac:dyDescent="0.25">
      <c r="A1016" s="88">
        <v>44673.625</v>
      </c>
      <c r="B1016" s="89">
        <v>12.035073024320816</v>
      </c>
    </row>
    <row r="1017" spans="1:2" x14ac:dyDescent="0.25">
      <c r="A1017" s="88">
        <v>44673.666666666664</v>
      </c>
      <c r="B1017" s="89">
        <v>12.035073024320816</v>
      </c>
    </row>
    <row r="1018" spans="1:2" x14ac:dyDescent="0.25">
      <c r="A1018" s="88">
        <v>44673.708333333336</v>
      </c>
      <c r="B1018" s="89">
        <v>12.035073024320816</v>
      </c>
    </row>
    <row r="1019" spans="1:2" x14ac:dyDescent="0.25">
      <c r="A1019" s="88">
        <v>44673.75</v>
      </c>
      <c r="B1019" s="89">
        <v>8.1323178212848628</v>
      </c>
    </row>
    <row r="1020" spans="1:2" x14ac:dyDescent="0.25">
      <c r="A1020" s="88">
        <v>44673.791666666664</v>
      </c>
      <c r="B1020" s="89">
        <v>4.8982958582875176</v>
      </c>
    </row>
    <row r="1021" spans="1:2" x14ac:dyDescent="0.25">
      <c r="A1021" s="88">
        <v>44673.833333333336</v>
      </c>
      <c r="B1021" s="89">
        <v>4.8603786278510661</v>
      </c>
    </row>
    <row r="1022" spans="1:2" x14ac:dyDescent="0.25">
      <c r="A1022" s="88">
        <v>44673.875</v>
      </c>
      <c r="B1022" s="89">
        <v>4.9070010684760028</v>
      </c>
    </row>
    <row r="1023" spans="1:2" x14ac:dyDescent="0.25">
      <c r="A1023" s="88">
        <v>44673.916666666664</v>
      </c>
      <c r="B1023" s="89">
        <v>4.9350840034800498</v>
      </c>
    </row>
    <row r="1024" spans="1:2" x14ac:dyDescent="0.25">
      <c r="A1024" s="88">
        <v>44673.958333333336</v>
      </c>
      <c r="B1024" s="89">
        <v>4.9234954525557963</v>
      </c>
    </row>
    <row r="1025" spans="1:2" x14ac:dyDescent="0.25">
      <c r="A1025" s="88">
        <v>44674</v>
      </c>
      <c r="B1025" s="89">
        <v>4.9321726732141986</v>
      </c>
    </row>
    <row r="1026" spans="1:2" x14ac:dyDescent="0.25">
      <c r="A1026" s="88">
        <v>44674.041666666664</v>
      </c>
      <c r="B1026" s="89">
        <v>5.0547797562385979</v>
      </c>
    </row>
    <row r="1027" spans="1:2" x14ac:dyDescent="0.25">
      <c r="A1027" s="88">
        <v>44674.083333333336</v>
      </c>
      <c r="B1027" s="89">
        <v>5.033897233545793</v>
      </c>
    </row>
    <row r="1028" spans="1:2" x14ac:dyDescent="0.25">
      <c r="A1028" s="88">
        <v>44674.125</v>
      </c>
      <c r="B1028" s="89">
        <v>5.0415094913565657</v>
      </c>
    </row>
    <row r="1029" spans="1:2" x14ac:dyDescent="0.25">
      <c r="A1029" s="88">
        <v>44674.166666666664</v>
      </c>
      <c r="B1029" s="89">
        <v>5.0462473456456536</v>
      </c>
    </row>
    <row r="1030" spans="1:2" x14ac:dyDescent="0.25">
      <c r="A1030" s="88">
        <v>44674.208333333336</v>
      </c>
      <c r="B1030" s="89">
        <v>5.0870067642405505</v>
      </c>
    </row>
    <row r="1031" spans="1:2" x14ac:dyDescent="0.25">
      <c r="A1031" s="88">
        <v>44674.25</v>
      </c>
      <c r="B1031" s="89">
        <v>5.0860775078342186</v>
      </c>
    </row>
    <row r="1032" spans="1:2" x14ac:dyDescent="0.25">
      <c r="A1032" s="88">
        <v>44674.291666666664</v>
      </c>
      <c r="B1032" s="89">
        <v>5.0964777749206522</v>
      </c>
    </row>
    <row r="1033" spans="1:2" x14ac:dyDescent="0.25">
      <c r="A1033" s="88">
        <v>44674.333333333336</v>
      </c>
      <c r="B1033" s="89">
        <v>5.0614363937160576</v>
      </c>
    </row>
    <row r="1034" spans="1:2" x14ac:dyDescent="0.25">
      <c r="A1034" s="88">
        <v>44674.375</v>
      </c>
      <c r="B1034" s="89">
        <v>5.0377044011380825</v>
      </c>
    </row>
    <row r="1035" spans="1:2" x14ac:dyDescent="0.25">
      <c r="A1035" s="88">
        <v>44674.416666666664</v>
      </c>
      <c r="B1035" s="89">
        <v>5.0119502971897623</v>
      </c>
    </row>
    <row r="1036" spans="1:2" x14ac:dyDescent="0.25">
      <c r="A1036" s="88">
        <v>44674.458333333336</v>
      </c>
      <c r="B1036" s="89">
        <v>5.0081292281764309</v>
      </c>
    </row>
    <row r="1037" spans="1:2" x14ac:dyDescent="0.25">
      <c r="A1037" s="88">
        <v>44674.5</v>
      </c>
      <c r="B1037" s="89">
        <v>5.009069024547582</v>
      </c>
    </row>
    <row r="1038" spans="1:2" x14ac:dyDescent="0.25">
      <c r="A1038" s="88">
        <v>44674.541666666664</v>
      </c>
      <c r="B1038" s="89">
        <v>4.9563157400045004</v>
      </c>
    </row>
    <row r="1039" spans="1:2" x14ac:dyDescent="0.25">
      <c r="A1039" s="88">
        <v>44674.583333333336</v>
      </c>
      <c r="B1039" s="89">
        <v>4.97648087614595</v>
      </c>
    </row>
    <row r="1040" spans="1:2" x14ac:dyDescent="0.25">
      <c r="A1040" s="88">
        <v>44674.625</v>
      </c>
      <c r="B1040" s="89">
        <v>4.9822682127996512</v>
      </c>
    </row>
    <row r="1041" spans="1:2" x14ac:dyDescent="0.25">
      <c r="A1041" s="88">
        <v>44674.666666666664</v>
      </c>
      <c r="B1041" s="89">
        <v>4.9678543626236307</v>
      </c>
    </row>
    <row r="1042" spans="1:2" x14ac:dyDescent="0.25">
      <c r="A1042" s="88">
        <v>44674.708333333336</v>
      </c>
      <c r="B1042" s="89">
        <v>4.9591547557401068</v>
      </c>
    </row>
    <row r="1043" spans="1:2" x14ac:dyDescent="0.25">
      <c r="A1043" s="88">
        <v>44674.75</v>
      </c>
      <c r="B1043" s="89">
        <v>4.9822682127996512</v>
      </c>
    </row>
    <row r="1044" spans="1:2" x14ac:dyDescent="0.25">
      <c r="A1044" s="88">
        <v>44674.791666666664</v>
      </c>
      <c r="B1044" s="89">
        <v>4.9601639247586711</v>
      </c>
    </row>
    <row r="1045" spans="1:2" x14ac:dyDescent="0.25">
      <c r="A1045" s="88">
        <v>44674.833333333336</v>
      </c>
      <c r="B1045" s="89">
        <v>4.9687993607503564</v>
      </c>
    </row>
    <row r="1046" spans="1:2" x14ac:dyDescent="0.25">
      <c r="A1046" s="88">
        <v>44674.875</v>
      </c>
      <c r="B1046" s="89">
        <v>5.009069024547582</v>
      </c>
    </row>
    <row r="1047" spans="1:2" x14ac:dyDescent="0.25">
      <c r="A1047" s="88">
        <v>44674.916666666664</v>
      </c>
      <c r="B1047" s="89">
        <v>5.0004182541834883</v>
      </c>
    </row>
    <row r="1048" spans="1:2" x14ac:dyDescent="0.25">
      <c r="A1048" s="88">
        <v>44674.958333333336</v>
      </c>
      <c r="B1048" s="89">
        <v>5.0004182541834883</v>
      </c>
    </row>
    <row r="1049" spans="1:2" x14ac:dyDescent="0.25">
      <c r="A1049" s="88">
        <v>44675</v>
      </c>
      <c r="B1049" s="89">
        <v>5.009069024547582</v>
      </c>
    </row>
    <row r="1050" spans="1:2" x14ac:dyDescent="0.25">
      <c r="A1050" s="88">
        <v>44675.041666666664</v>
      </c>
      <c r="B1050" s="89">
        <v>5.0157693222703248</v>
      </c>
    </row>
    <row r="1051" spans="1:2" x14ac:dyDescent="0.25">
      <c r="A1051" s="88">
        <v>44675.083333333336</v>
      </c>
      <c r="B1051" s="89">
        <v>5.0033030008973842</v>
      </c>
    </row>
    <row r="1052" spans="1:2" x14ac:dyDescent="0.25">
      <c r="A1052" s="88">
        <v>44675.125</v>
      </c>
      <c r="B1052" s="89">
        <v>5.0195862984340991</v>
      </c>
    </row>
    <row r="1053" spans="1:2" x14ac:dyDescent="0.25">
      <c r="A1053" s="88">
        <v>44675.166666666664</v>
      </c>
      <c r="B1053" s="89">
        <v>5.0252766570364322</v>
      </c>
    </row>
    <row r="1054" spans="1:2" x14ac:dyDescent="0.25">
      <c r="A1054" s="88">
        <v>44675.208333333336</v>
      </c>
      <c r="B1054" s="89">
        <v>5.0167081131274376</v>
      </c>
    </row>
    <row r="1055" spans="1:2" x14ac:dyDescent="0.25">
      <c r="A1055" s="88">
        <v>44675.25</v>
      </c>
      <c r="B1055" s="89">
        <v>5.0252766570364322</v>
      </c>
    </row>
    <row r="1056" spans="1:2" x14ac:dyDescent="0.25">
      <c r="A1056" s="88">
        <v>44675.291666666664</v>
      </c>
      <c r="B1056" s="89">
        <v>5.0300879934980491</v>
      </c>
    </row>
    <row r="1057" spans="1:2" x14ac:dyDescent="0.25">
      <c r="A1057" s="88">
        <v>44675.333333333336</v>
      </c>
      <c r="B1057" s="89">
        <v>5.0415094913565657</v>
      </c>
    </row>
    <row r="1058" spans="1:2" x14ac:dyDescent="0.25">
      <c r="A1058" s="88">
        <v>44675.375</v>
      </c>
      <c r="B1058" s="89">
        <v>5.0405116361631501</v>
      </c>
    </row>
    <row r="1059" spans="1:2" x14ac:dyDescent="0.25">
      <c r="A1059" s="88">
        <v>44675.416666666664</v>
      </c>
      <c r="B1059" s="89">
        <v>5.0328982889210598</v>
      </c>
    </row>
    <row r="1060" spans="1:2" x14ac:dyDescent="0.25">
      <c r="A1060" s="88">
        <v>44675.458333333336</v>
      </c>
      <c r="B1060" s="89">
        <v>5.0147678088000767</v>
      </c>
    </row>
    <row r="1061" spans="1:2" x14ac:dyDescent="0.25">
      <c r="A1061" s="88">
        <v>44675.5</v>
      </c>
      <c r="B1061" s="89">
        <v>4.9437481541045116</v>
      </c>
    </row>
    <row r="1062" spans="1:2" x14ac:dyDescent="0.25">
      <c r="A1062" s="88">
        <v>44675.541666666664</v>
      </c>
      <c r="B1062" s="89">
        <v>4.9956496242203201</v>
      </c>
    </row>
    <row r="1063" spans="1:2" x14ac:dyDescent="0.25">
      <c r="A1063" s="88">
        <v>44675.583333333336</v>
      </c>
      <c r="B1063" s="89">
        <v>4.9678543626236307</v>
      </c>
    </row>
    <row r="1064" spans="1:2" x14ac:dyDescent="0.25">
      <c r="A1064" s="88">
        <v>44675.625</v>
      </c>
      <c r="B1064" s="89">
        <v>4.9389429771368247</v>
      </c>
    </row>
    <row r="1065" spans="1:2" x14ac:dyDescent="0.25">
      <c r="A1065" s="88">
        <v>44675.666666666664</v>
      </c>
      <c r="B1065" s="89">
        <v>4.9524655848948065</v>
      </c>
    </row>
    <row r="1066" spans="1:2" x14ac:dyDescent="0.25">
      <c r="A1066" s="88">
        <v>44675.708333333336</v>
      </c>
      <c r="B1066" s="89">
        <v>4.9927618223563641</v>
      </c>
    </row>
    <row r="1067" spans="1:2" x14ac:dyDescent="0.25">
      <c r="A1067" s="88">
        <v>44675.75</v>
      </c>
      <c r="B1067" s="89">
        <v>5.0014217753117389</v>
      </c>
    </row>
    <row r="1068" spans="1:2" x14ac:dyDescent="0.25">
      <c r="A1068" s="88">
        <v>44675.791666666664</v>
      </c>
      <c r="B1068" s="89">
        <v>5.0033030008973842</v>
      </c>
    </row>
    <row r="1069" spans="1:2" x14ac:dyDescent="0.25">
      <c r="A1069" s="88">
        <v>44675.833333333336</v>
      </c>
      <c r="B1069" s="89">
        <v>4.9889305757823363</v>
      </c>
    </row>
    <row r="1070" spans="1:2" x14ac:dyDescent="0.25">
      <c r="A1070" s="88">
        <v>44675.875</v>
      </c>
      <c r="B1070" s="89">
        <v>4.9457072903721659</v>
      </c>
    </row>
    <row r="1071" spans="1:2" x14ac:dyDescent="0.25">
      <c r="A1071" s="88">
        <v>44675.916666666664</v>
      </c>
      <c r="B1071" s="89">
        <v>4.9745297711409648</v>
      </c>
    </row>
    <row r="1072" spans="1:2" x14ac:dyDescent="0.25">
      <c r="A1072" s="88">
        <v>44675.958333333336</v>
      </c>
      <c r="B1072" s="89">
        <v>4.9563157400045004</v>
      </c>
    </row>
    <row r="1073" spans="1:2" x14ac:dyDescent="0.25">
      <c r="A1073" s="88">
        <v>44676</v>
      </c>
      <c r="B1073" s="89">
        <v>4.989935687944965</v>
      </c>
    </row>
    <row r="1074" spans="1:2" x14ac:dyDescent="0.25">
      <c r="A1074" s="88">
        <v>44676.041666666664</v>
      </c>
      <c r="B1074" s="89">
        <v>5.0415094913565657</v>
      </c>
    </row>
    <row r="1075" spans="1:2" x14ac:dyDescent="0.25">
      <c r="A1075" s="88">
        <v>44676.083333333336</v>
      </c>
      <c r="B1075" s="89">
        <v>5.0680865456896189</v>
      </c>
    </row>
    <row r="1076" spans="1:2" x14ac:dyDescent="0.25">
      <c r="A1076" s="88">
        <v>44676.125</v>
      </c>
      <c r="B1076" s="89">
        <v>5.0974055778243708</v>
      </c>
    </row>
    <row r="1077" spans="1:2" x14ac:dyDescent="0.25">
      <c r="A1077" s="88">
        <v>44676.166666666664</v>
      </c>
      <c r="B1077" s="89">
        <v>5.0992607929403349</v>
      </c>
    </row>
    <row r="1078" spans="1:2" x14ac:dyDescent="0.25">
      <c r="A1078" s="88">
        <v>44676.208333333336</v>
      </c>
      <c r="B1078" s="89">
        <v>5.1143921503275909</v>
      </c>
    </row>
    <row r="1079" spans="1:2" x14ac:dyDescent="0.25">
      <c r="A1079" s="88">
        <v>44676.25</v>
      </c>
      <c r="B1079" s="89">
        <v>12.035073024320816</v>
      </c>
    </row>
    <row r="1080" spans="1:2" x14ac:dyDescent="0.25">
      <c r="A1080" s="88">
        <v>44676.291666666664</v>
      </c>
      <c r="B1080" s="89">
        <v>12.035073024320816</v>
      </c>
    </row>
    <row r="1081" spans="1:2" x14ac:dyDescent="0.25">
      <c r="A1081" s="88">
        <v>44676.333333333336</v>
      </c>
      <c r="B1081" s="89">
        <v>12.035073024320816</v>
      </c>
    </row>
    <row r="1082" spans="1:2" x14ac:dyDescent="0.25">
      <c r="A1082" s="88">
        <v>44676.375</v>
      </c>
      <c r="B1082" s="89">
        <v>12.035073024320816</v>
      </c>
    </row>
    <row r="1083" spans="1:2" x14ac:dyDescent="0.25">
      <c r="A1083" s="88">
        <v>44676.416666666664</v>
      </c>
      <c r="B1083" s="89">
        <v>12.035073024320816</v>
      </c>
    </row>
    <row r="1084" spans="1:2" x14ac:dyDescent="0.25">
      <c r="A1084" s="88">
        <v>44676.458333333336</v>
      </c>
      <c r="B1084" s="89">
        <v>12.035073024320816</v>
      </c>
    </row>
    <row r="1085" spans="1:2" x14ac:dyDescent="0.25">
      <c r="A1085" s="88">
        <v>44676.5</v>
      </c>
      <c r="B1085" s="89">
        <v>12.035073024320816</v>
      </c>
    </row>
    <row r="1086" spans="1:2" x14ac:dyDescent="0.25">
      <c r="A1086" s="88">
        <v>44676.541666666664</v>
      </c>
      <c r="B1086" s="89">
        <v>12.035073024320816</v>
      </c>
    </row>
    <row r="1087" spans="1:2" x14ac:dyDescent="0.25">
      <c r="A1087" s="88">
        <v>44676.583333333336</v>
      </c>
      <c r="B1087" s="89">
        <v>12.035073024320816</v>
      </c>
    </row>
    <row r="1088" spans="1:2" x14ac:dyDescent="0.25">
      <c r="A1088" s="88">
        <v>44676.625</v>
      </c>
      <c r="B1088" s="89">
        <v>12.035073024320816</v>
      </c>
    </row>
    <row r="1089" spans="1:2" x14ac:dyDescent="0.25">
      <c r="A1089" s="88">
        <v>44676.666666666664</v>
      </c>
      <c r="B1089" s="89">
        <v>12.035073024320816</v>
      </c>
    </row>
    <row r="1090" spans="1:2" x14ac:dyDescent="0.25">
      <c r="A1090" s="88">
        <v>44676.708333333336</v>
      </c>
      <c r="B1090" s="89">
        <v>12.035073024320816</v>
      </c>
    </row>
    <row r="1091" spans="1:2" x14ac:dyDescent="0.25">
      <c r="A1091" s="88">
        <v>44676.75</v>
      </c>
      <c r="B1091" s="89">
        <v>4.7682856394509274</v>
      </c>
    </row>
    <row r="1092" spans="1:2" x14ac:dyDescent="0.25">
      <c r="A1092" s="88">
        <v>44676.791666666664</v>
      </c>
      <c r="B1092" s="89">
        <v>4.9398916070328109</v>
      </c>
    </row>
    <row r="1093" spans="1:2" x14ac:dyDescent="0.25">
      <c r="A1093" s="88">
        <v>44676.833333333336</v>
      </c>
      <c r="B1093" s="89">
        <v>4.9186142059292806</v>
      </c>
    </row>
    <row r="1094" spans="1:2" x14ac:dyDescent="0.25">
      <c r="A1094" s="88">
        <v>44676.875</v>
      </c>
      <c r="B1094" s="89">
        <v>4.913793352906648</v>
      </c>
    </row>
    <row r="1095" spans="1:2" x14ac:dyDescent="0.25">
      <c r="A1095" s="88">
        <v>44676.916666666664</v>
      </c>
      <c r="B1095" s="89">
        <v>4.9861029553592395</v>
      </c>
    </row>
    <row r="1096" spans="1:2" x14ac:dyDescent="0.25">
      <c r="A1096" s="88">
        <v>44676.958333333336</v>
      </c>
      <c r="B1096" s="89">
        <v>4.9601639247586711</v>
      </c>
    </row>
    <row r="1097" spans="1:2" x14ac:dyDescent="0.25">
      <c r="A1097" s="88">
        <v>44677</v>
      </c>
      <c r="B1097" s="89">
        <v>4.9514553826021501</v>
      </c>
    </row>
    <row r="1098" spans="1:2" x14ac:dyDescent="0.25">
      <c r="A1098" s="88">
        <v>44677.041666666664</v>
      </c>
      <c r="B1098" s="89">
        <v>5.0272140841321171</v>
      </c>
    </row>
    <row r="1099" spans="1:2" x14ac:dyDescent="0.25">
      <c r="A1099" s="88">
        <v>44677.083333333336</v>
      </c>
      <c r="B1099" s="89">
        <v>5.0205245846970499</v>
      </c>
    </row>
    <row r="1100" spans="1:2" x14ac:dyDescent="0.25">
      <c r="A1100" s="88">
        <v>44677.125</v>
      </c>
      <c r="B1100" s="89">
        <v>5.0205245846970499</v>
      </c>
    </row>
    <row r="1101" spans="1:2" x14ac:dyDescent="0.25">
      <c r="A1101" s="88">
        <v>44677.166666666664</v>
      </c>
      <c r="B1101" s="89">
        <v>5.0538460659326105</v>
      </c>
    </row>
    <row r="1102" spans="1:2" x14ac:dyDescent="0.25">
      <c r="A1102" s="88">
        <v>44677.208333333336</v>
      </c>
      <c r="B1102" s="89">
        <v>5.0785147578027345</v>
      </c>
    </row>
    <row r="1103" spans="1:2" x14ac:dyDescent="0.25">
      <c r="A1103" s="88">
        <v>44677.25</v>
      </c>
      <c r="B1103" s="89">
        <v>5.0395760168903712</v>
      </c>
    </row>
    <row r="1104" spans="1:2" x14ac:dyDescent="0.25">
      <c r="A1104" s="88">
        <v>44677.291666666664</v>
      </c>
      <c r="B1104" s="89">
        <v>4.8379282596711501</v>
      </c>
    </row>
    <row r="1105" spans="1:2" x14ac:dyDescent="0.25">
      <c r="A1105" s="88">
        <v>44677.333333333336</v>
      </c>
      <c r="B1105" s="89">
        <v>4.7682856394509274</v>
      </c>
    </row>
    <row r="1106" spans="1:2" x14ac:dyDescent="0.25">
      <c r="A1106" s="88">
        <v>44677.375</v>
      </c>
      <c r="B1106" s="89">
        <v>4.7761583913282211</v>
      </c>
    </row>
    <row r="1107" spans="1:2" x14ac:dyDescent="0.25">
      <c r="A1107" s="88">
        <v>44677.416666666664</v>
      </c>
      <c r="B1107" s="89">
        <v>4.7692539702502934</v>
      </c>
    </row>
    <row r="1108" spans="1:2" x14ac:dyDescent="0.25">
      <c r="A1108" s="88">
        <v>44677.458333333336</v>
      </c>
      <c r="B1108" s="89">
        <v>4.7327095069351994</v>
      </c>
    </row>
    <row r="1109" spans="1:2" x14ac:dyDescent="0.25">
      <c r="A1109" s="88">
        <v>44677.5</v>
      </c>
      <c r="B1109" s="89">
        <v>4.7040213751539213</v>
      </c>
    </row>
    <row r="1110" spans="1:2" x14ac:dyDescent="0.25">
      <c r="A1110" s="88">
        <v>44677.541666666664</v>
      </c>
      <c r="B1110" s="89">
        <v>4.6602432510793985</v>
      </c>
    </row>
    <row r="1111" spans="1:2" x14ac:dyDescent="0.25">
      <c r="A1111" s="88">
        <v>44677.583333333336</v>
      </c>
      <c r="B1111" s="89">
        <v>4.679159144673088</v>
      </c>
    </row>
    <row r="1112" spans="1:2" x14ac:dyDescent="0.25">
      <c r="A1112" s="88">
        <v>44677.625</v>
      </c>
      <c r="B1112" s="89">
        <v>4.6592638838813514</v>
      </c>
    </row>
    <row r="1113" spans="1:2" x14ac:dyDescent="0.25">
      <c r="A1113" s="88">
        <v>44677.666666666664</v>
      </c>
      <c r="B1113" s="89">
        <v>4.8905357393072899</v>
      </c>
    </row>
    <row r="1114" spans="1:2" x14ac:dyDescent="0.25">
      <c r="A1114" s="88">
        <v>44677.708333333336</v>
      </c>
      <c r="B1114" s="89">
        <v>4.9640101340103371</v>
      </c>
    </row>
    <row r="1115" spans="1:2" x14ac:dyDescent="0.25">
      <c r="A1115" s="88">
        <v>44677.75</v>
      </c>
      <c r="B1115" s="89">
        <v>2.9720789167819799</v>
      </c>
    </row>
    <row r="1116" spans="1:2" x14ac:dyDescent="0.25">
      <c r="A1116" s="88">
        <v>44677.791666666664</v>
      </c>
      <c r="B1116" s="89">
        <v>0.91737515327855434</v>
      </c>
    </row>
    <row r="1117" spans="1:2" x14ac:dyDescent="0.25">
      <c r="A1117" s="88">
        <v>44677.833333333336</v>
      </c>
      <c r="B1117" s="89">
        <v>0.93877880694809024</v>
      </c>
    </row>
    <row r="1118" spans="1:2" x14ac:dyDescent="0.25">
      <c r="A1118" s="88">
        <v>44677.875</v>
      </c>
      <c r="B1118" s="89">
        <v>0.92127005549027174</v>
      </c>
    </row>
    <row r="1119" spans="1:2" x14ac:dyDescent="0.25">
      <c r="A1119" s="88">
        <v>44677.916666666664</v>
      </c>
      <c r="B1119" s="89">
        <v>0.92713661321094265</v>
      </c>
    </row>
    <row r="1120" spans="1:2" x14ac:dyDescent="0.25">
      <c r="A1120" s="88">
        <v>44677.958333333336</v>
      </c>
      <c r="B1120" s="89">
        <v>0.90861249577138081</v>
      </c>
    </row>
    <row r="1121" spans="1:2" x14ac:dyDescent="0.25">
      <c r="A1121" s="88">
        <v>44678</v>
      </c>
      <c r="B1121" s="89">
        <v>0.91833329714601297</v>
      </c>
    </row>
    <row r="1122" spans="1:2" x14ac:dyDescent="0.25">
      <c r="A1122" s="88">
        <v>44678.041666666664</v>
      </c>
      <c r="B1122" s="89">
        <v>0.92904763142667657</v>
      </c>
    </row>
    <row r="1123" spans="1:2" x14ac:dyDescent="0.25">
      <c r="A1123" s="88">
        <v>44678.083333333336</v>
      </c>
      <c r="B1123" s="89">
        <v>0.94360337751671419</v>
      </c>
    </row>
    <row r="1124" spans="1:2" x14ac:dyDescent="0.25">
      <c r="A1124" s="88">
        <v>44678.125</v>
      </c>
      <c r="B1124" s="89">
        <v>0.9542469365921199</v>
      </c>
    </row>
    <row r="1125" spans="1:2" x14ac:dyDescent="0.25">
      <c r="A1125" s="88">
        <v>44678.166666666664</v>
      </c>
      <c r="B1125" s="89">
        <v>0.94652058103683046</v>
      </c>
    </row>
    <row r="1126" spans="1:2" x14ac:dyDescent="0.25">
      <c r="A1126" s="88">
        <v>44678.208333333336</v>
      </c>
      <c r="B1126" s="89">
        <v>0.96195815554707598</v>
      </c>
    </row>
    <row r="1127" spans="1:2" x14ac:dyDescent="0.25">
      <c r="A1127" s="88">
        <v>44678.25</v>
      </c>
      <c r="B1127" s="89">
        <v>0.95715620792525891</v>
      </c>
    </row>
    <row r="1128" spans="1:2" x14ac:dyDescent="0.25">
      <c r="A1128" s="88">
        <v>44678.291666666664</v>
      </c>
      <c r="B1128" s="89">
        <v>0.93782587120951511</v>
      </c>
    </row>
    <row r="1129" spans="1:2" x14ac:dyDescent="0.25">
      <c r="A1129" s="88">
        <v>44678.333333333336</v>
      </c>
      <c r="B1129" s="89">
        <v>0.93680914418098782</v>
      </c>
    </row>
    <row r="1130" spans="1:2" x14ac:dyDescent="0.25">
      <c r="A1130" s="88">
        <v>44678.375</v>
      </c>
      <c r="B1130" s="89">
        <v>0.89880135810036355</v>
      </c>
    </row>
    <row r="1131" spans="1:2" x14ac:dyDescent="0.25">
      <c r="A1131" s="88">
        <v>44678.416666666664</v>
      </c>
      <c r="B1131" s="89">
        <v>0.8958463413193567</v>
      </c>
    </row>
    <row r="1132" spans="1:2" x14ac:dyDescent="0.25">
      <c r="A1132" s="88">
        <v>44678.458333333336</v>
      </c>
      <c r="B1132" s="89">
        <v>0.90861249577138081</v>
      </c>
    </row>
    <row r="1133" spans="1:2" x14ac:dyDescent="0.25">
      <c r="A1133" s="88">
        <v>44678.5</v>
      </c>
      <c r="B1133" s="89">
        <v>0.8958463413193567</v>
      </c>
    </row>
    <row r="1134" spans="1:2" x14ac:dyDescent="0.25">
      <c r="A1134" s="88">
        <v>44678.541666666664</v>
      </c>
      <c r="B1134" s="89">
        <v>0.88999328035033409</v>
      </c>
    </row>
    <row r="1135" spans="1:2" x14ac:dyDescent="0.25">
      <c r="A1135" s="88">
        <v>44678.583333333336</v>
      </c>
      <c r="B1135" s="89">
        <v>0.8958463413193567</v>
      </c>
    </row>
    <row r="1136" spans="1:2" x14ac:dyDescent="0.25">
      <c r="A1136" s="88">
        <v>44678.625</v>
      </c>
      <c r="B1136" s="89">
        <v>0.88116308551690503</v>
      </c>
    </row>
    <row r="1137" spans="1:2" x14ac:dyDescent="0.25">
      <c r="A1137" s="88">
        <v>44678.666666666664</v>
      </c>
      <c r="B1137" s="89">
        <v>0.89982861596932062</v>
      </c>
    </row>
    <row r="1138" spans="1:2" x14ac:dyDescent="0.25">
      <c r="A1138" s="88">
        <v>44678.708333333336</v>
      </c>
      <c r="B1138" s="89">
        <v>0.91833329714601297</v>
      </c>
    </row>
    <row r="1139" spans="1:2" x14ac:dyDescent="0.25">
      <c r="A1139" s="88">
        <v>44678.75</v>
      </c>
      <c r="B1139" s="89">
        <v>0.91347612629519237</v>
      </c>
    </row>
    <row r="1140" spans="1:2" x14ac:dyDescent="0.25">
      <c r="A1140" s="88">
        <v>44678.791666666664</v>
      </c>
      <c r="B1140" s="89">
        <v>2.4501478646331143</v>
      </c>
    </row>
    <row r="1141" spans="1:2" x14ac:dyDescent="0.25">
      <c r="A1141" s="88">
        <v>44678.833333333336</v>
      </c>
      <c r="B1141" s="89">
        <v>2.8676757453732589</v>
      </c>
    </row>
    <row r="1142" spans="1:2" x14ac:dyDescent="0.25">
      <c r="A1142" s="88">
        <v>44678.875</v>
      </c>
      <c r="B1142" s="89">
        <v>2.8122815179650278</v>
      </c>
    </row>
    <row r="1143" spans="1:2" x14ac:dyDescent="0.25">
      <c r="A1143" s="88">
        <v>44678.916666666664</v>
      </c>
      <c r="B1143" s="89">
        <v>2.8304119649223107</v>
      </c>
    </row>
    <row r="1144" spans="1:2" x14ac:dyDescent="0.25">
      <c r="A1144" s="88">
        <v>44678.958333333336</v>
      </c>
      <c r="B1144" s="89">
        <v>2.8636403386630511</v>
      </c>
    </row>
    <row r="1145" spans="1:2" x14ac:dyDescent="0.25">
      <c r="A1145" s="88">
        <v>44679</v>
      </c>
      <c r="B1145" s="89">
        <v>2.860598056633525</v>
      </c>
    </row>
    <row r="1146" spans="1:2" x14ac:dyDescent="0.25">
      <c r="A1146" s="88">
        <v>44679.041666666664</v>
      </c>
      <c r="B1146" s="89">
        <v>2.9080963321503881</v>
      </c>
    </row>
    <row r="1147" spans="1:2" x14ac:dyDescent="0.25">
      <c r="A1147" s="88">
        <v>44679.083333333336</v>
      </c>
      <c r="B1147" s="89">
        <v>2.8959575842046887</v>
      </c>
    </row>
    <row r="1148" spans="1:2" x14ac:dyDescent="0.25">
      <c r="A1148" s="88">
        <v>44679.125</v>
      </c>
      <c r="B1148" s="89">
        <v>2.9527613194037796</v>
      </c>
    </row>
    <row r="1149" spans="1:2" x14ac:dyDescent="0.25">
      <c r="A1149" s="88">
        <v>44679.166666666664</v>
      </c>
      <c r="B1149" s="89">
        <v>2.9608849668654549</v>
      </c>
    </row>
    <row r="1150" spans="1:2" x14ac:dyDescent="0.25">
      <c r="A1150" s="88">
        <v>44679.208333333336</v>
      </c>
      <c r="B1150" s="89">
        <v>3.0046416441915911</v>
      </c>
    </row>
    <row r="1151" spans="1:2" x14ac:dyDescent="0.25">
      <c r="A1151" s="88">
        <v>44679.25</v>
      </c>
      <c r="B1151" s="89">
        <v>12.035073024320816</v>
      </c>
    </row>
    <row r="1152" spans="1:2" x14ac:dyDescent="0.25">
      <c r="A1152" s="88">
        <v>44679.291666666664</v>
      </c>
      <c r="B1152" s="89">
        <v>12.035073024320816</v>
      </c>
    </row>
    <row r="1153" spans="1:2" x14ac:dyDescent="0.25">
      <c r="A1153" s="88">
        <v>44679.333333333336</v>
      </c>
      <c r="B1153" s="89">
        <v>12.035073024320816</v>
      </c>
    </row>
    <row r="1154" spans="1:2" x14ac:dyDescent="0.25">
      <c r="A1154" s="88">
        <v>44679.375</v>
      </c>
      <c r="B1154" s="89">
        <v>12.035073024320816</v>
      </c>
    </row>
    <row r="1155" spans="1:2" x14ac:dyDescent="0.25">
      <c r="A1155" s="88">
        <v>44679.416666666664</v>
      </c>
      <c r="B1155" s="89">
        <v>12.035073024320816</v>
      </c>
    </row>
    <row r="1156" spans="1:2" x14ac:dyDescent="0.25">
      <c r="A1156" s="88">
        <v>44679.458333333336</v>
      </c>
      <c r="B1156" s="89">
        <v>12.035073024320816</v>
      </c>
    </row>
    <row r="1157" spans="1:2" x14ac:dyDescent="0.25">
      <c r="A1157" s="88">
        <v>44679.5</v>
      </c>
      <c r="B1157" s="89">
        <v>12.035073024320816</v>
      </c>
    </row>
    <row r="1158" spans="1:2" x14ac:dyDescent="0.25">
      <c r="A1158" s="88">
        <v>44679.541666666664</v>
      </c>
      <c r="B1158" s="89">
        <v>12.035073024320816</v>
      </c>
    </row>
    <row r="1159" spans="1:2" x14ac:dyDescent="0.25">
      <c r="A1159" s="88">
        <v>44679.583333333336</v>
      </c>
      <c r="B1159" s="89">
        <v>12.035073024320816</v>
      </c>
    </row>
    <row r="1160" spans="1:2" x14ac:dyDescent="0.25">
      <c r="A1160" s="88">
        <v>44679.625</v>
      </c>
      <c r="B1160" s="89">
        <v>12.035073024320816</v>
      </c>
    </row>
    <row r="1161" spans="1:2" x14ac:dyDescent="0.25">
      <c r="A1161" s="88">
        <v>44679.666666666664</v>
      </c>
      <c r="B1161" s="89">
        <v>12.035073024320816</v>
      </c>
    </row>
    <row r="1162" spans="1:2" x14ac:dyDescent="0.25">
      <c r="A1162" s="88">
        <v>44679.708333333336</v>
      </c>
      <c r="B1162" s="89">
        <v>12.035073024320816</v>
      </c>
    </row>
    <row r="1163" spans="1:2" x14ac:dyDescent="0.25">
      <c r="A1163" s="88">
        <v>44679.75</v>
      </c>
      <c r="B1163" s="89">
        <v>12.035073024320816</v>
      </c>
    </row>
    <row r="1164" spans="1:2" x14ac:dyDescent="0.25">
      <c r="A1164" s="88">
        <v>44679.791666666664</v>
      </c>
      <c r="B1164" s="89">
        <v>7.695799015870203</v>
      </c>
    </row>
    <row r="1165" spans="1:2" x14ac:dyDescent="0.25">
      <c r="A1165" s="88">
        <v>44679.833333333336</v>
      </c>
      <c r="B1165" s="89">
        <v>4.8973421524273011</v>
      </c>
    </row>
    <row r="1166" spans="1:2" x14ac:dyDescent="0.25">
      <c r="A1166" s="88">
        <v>44679.875</v>
      </c>
      <c r="B1166" s="89">
        <v>4.905095637099822</v>
      </c>
    </row>
    <row r="1167" spans="1:2" x14ac:dyDescent="0.25">
      <c r="A1167" s="88">
        <v>44679.916666666664</v>
      </c>
      <c r="B1167" s="89">
        <v>4.8779254514891228</v>
      </c>
    </row>
    <row r="1168" spans="1:2" x14ac:dyDescent="0.25">
      <c r="A1168" s="88">
        <v>44679.958333333336</v>
      </c>
      <c r="B1168" s="89">
        <v>4.905095637099822</v>
      </c>
    </row>
    <row r="1169" spans="1:2" x14ac:dyDescent="0.25">
      <c r="A1169" s="88">
        <v>44680</v>
      </c>
      <c r="B1169" s="89">
        <v>4.936982102361311</v>
      </c>
    </row>
    <row r="1170" spans="1:2" x14ac:dyDescent="0.25">
      <c r="A1170" s="88">
        <v>44680.041666666664</v>
      </c>
      <c r="B1170" s="89">
        <v>4.9630014836537004</v>
      </c>
    </row>
    <row r="1171" spans="1:2" x14ac:dyDescent="0.25">
      <c r="A1171" s="88">
        <v>44680.083333333336</v>
      </c>
      <c r="B1171" s="89">
        <v>4.9640101340103371</v>
      </c>
    </row>
    <row r="1172" spans="1:2" x14ac:dyDescent="0.25">
      <c r="A1172" s="88">
        <v>44680.125</v>
      </c>
      <c r="B1172" s="89">
        <v>4.9918198995221381</v>
      </c>
    </row>
    <row r="1173" spans="1:2" x14ac:dyDescent="0.25">
      <c r="A1173" s="88">
        <v>44680.166666666664</v>
      </c>
      <c r="B1173" s="89">
        <v>5.0100086975546514</v>
      </c>
    </row>
    <row r="1174" spans="1:2" x14ac:dyDescent="0.25">
      <c r="A1174" s="88">
        <v>44680.208333333336</v>
      </c>
      <c r="B1174" s="89">
        <v>5.0585754549457942</v>
      </c>
    </row>
    <row r="1175" spans="1:2" x14ac:dyDescent="0.25">
      <c r="A1175" s="88">
        <v>44680.25</v>
      </c>
      <c r="B1175" s="89">
        <v>12.035073024320816</v>
      </c>
    </row>
    <row r="1176" spans="1:2" x14ac:dyDescent="0.25">
      <c r="A1176" s="88">
        <v>44680.291666666664</v>
      </c>
      <c r="B1176" s="89">
        <v>12.035073024320816</v>
      </c>
    </row>
    <row r="1177" spans="1:2" x14ac:dyDescent="0.25">
      <c r="A1177" s="88">
        <v>44680.333333333336</v>
      </c>
      <c r="B1177" s="89">
        <v>12.035073024320816</v>
      </c>
    </row>
    <row r="1178" spans="1:2" x14ac:dyDescent="0.25">
      <c r="A1178" s="88">
        <v>44680.375</v>
      </c>
      <c r="B1178" s="89">
        <v>12.035073024320816</v>
      </c>
    </row>
    <row r="1179" spans="1:2" x14ac:dyDescent="0.25">
      <c r="A1179" s="88">
        <v>44680.416666666664</v>
      </c>
      <c r="B1179" s="89">
        <v>12.035073024320816</v>
      </c>
    </row>
    <row r="1180" spans="1:2" x14ac:dyDescent="0.25">
      <c r="A1180" s="88">
        <v>44680.458333333336</v>
      </c>
      <c r="B1180" s="89">
        <v>12.035073024320816</v>
      </c>
    </row>
    <row r="1181" spans="1:2" x14ac:dyDescent="0.25">
      <c r="A1181" s="88">
        <v>44680.5</v>
      </c>
      <c r="B1181" s="89">
        <v>12.035073024320816</v>
      </c>
    </row>
    <row r="1182" spans="1:2" x14ac:dyDescent="0.25">
      <c r="A1182" s="88">
        <v>44680.541666666664</v>
      </c>
      <c r="B1182" s="89">
        <v>12.035073024320816</v>
      </c>
    </row>
    <row r="1183" spans="1:2" x14ac:dyDescent="0.25">
      <c r="A1183" s="88">
        <v>44680.583333333336</v>
      </c>
      <c r="B1183" s="89">
        <v>12.035073024320816</v>
      </c>
    </row>
    <row r="1184" spans="1:2" x14ac:dyDescent="0.25">
      <c r="A1184" s="88">
        <v>44680.625</v>
      </c>
      <c r="B1184" s="89">
        <v>12.035073024320816</v>
      </c>
    </row>
    <row r="1185" spans="1:2" x14ac:dyDescent="0.25">
      <c r="A1185" s="88">
        <v>44680.666666666664</v>
      </c>
      <c r="B1185" s="89">
        <v>12.035073024320816</v>
      </c>
    </row>
    <row r="1186" spans="1:2" x14ac:dyDescent="0.25">
      <c r="A1186" s="88">
        <v>44680.708333333336</v>
      </c>
      <c r="B1186" s="89">
        <v>9.871848110521535</v>
      </c>
    </row>
    <row r="1187" spans="1:2" x14ac:dyDescent="0.25">
      <c r="A1187" s="88">
        <v>44680.75</v>
      </c>
      <c r="B1187" s="89">
        <v>4.61135863083509</v>
      </c>
    </row>
    <row r="1188" spans="1:2" x14ac:dyDescent="0.25">
      <c r="A1188" s="88">
        <v>44680.791666666664</v>
      </c>
      <c r="B1188" s="89">
        <v>4.89537079816896</v>
      </c>
    </row>
    <row r="1189" spans="1:2" x14ac:dyDescent="0.25">
      <c r="A1189" s="88">
        <v>44680.833333333336</v>
      </c>
      <c r="B1189" s="89">
        <v>4.8759493310204309</v>
      </c>
    </row>
    <row r="1190" spans="1:2" x14ac:dyDescent="0.25">
      <c r="A1190" s="88">
        <v>44680.875</v>
      </c>
      <c r="B1190" s="89">
        <v>4.9186142059292806</v>
      </c>
    </row>
    <row r="1191" spans="1:2" x14ac:dyDescent="0.25">
      <c r="A1191" s="88">
        <v>44680.916666666664</v>
      </c>
      <c r="B1191" s="89">
        <v>4.9031262082970635</v>
      </c>
    </row>
    <row r="1192" spans="1:2" x14ac:dyDescent="0.25">
      <c r="A1192" s="88">
        <v>44680.958333333336</v>
      </c>
      <c r="B1192" s="89">
        <v>4.9379942295094619</v>
      </c>
    </row>
    <row r="1193" spans="1:2" x14ac:dyDescent="0.25">
      <c r="A1193" s="88">
        <v>44681</v>
      </c>
      <c r="B1193" s="89">
        <v>4.972641114514377</v>
      </c>
    </row>
    <row r="1194" spans="1:2" x14ac:dyDescent="0.25">
      <c r="A1194" s="88">
        <v>44681.041666666664</v>
      </c>
      <c r="B1194" s="89">
        <v>5.0290885060940909</v>
      </c>
    </row>
    <row r="1195" spans="1:2" x14ac:dyDescent="0.25">
      <c r="A1195" s="88">
        <v>44681.083333333336</v>
      </c>
      <c r="B1195" s="89">
        <v>5.0300879934980491</v>
      </c>
    </row>
    <row r="1196" spans="1:2" x14ac:dyDescent="0.25">
      <c r="A1196" s="88">
        <v>44681.125</v>
      </c>
      <c r="B1196" s="89">
        <v>5.0443151907470121</v>
      </c>
    </row>
    <row r="1197" spans="1:2" x14ac:dyDescent="0.25">
      <c r="A1197" s="88">
        <v>44681.166666666664</v>
      </c>
      <c r="B1197" s="89">
        <v>5.0214627466923138</v>
      </c>
    </row>
    <row r="1198" spans="1:2" x14ac:dyDescent="0.25">
      <c r="A1198" s="88">
        <v>44681.208333333336</v>
      </c>
      <c r="B1198" s="89">
        <v>5.0415094913565657</v>
      </c>
    </row>
    <row r="1199" spans="1:2" x14ac:dyDescent="0.25">
      <c r="A1199" s="88">
        <v>44681.25</v>
      </c>
      <c r="B1199" s="89">
        <v>5.0765917166857211</v>
      </c>
    </row>
    <row r="1200" spans="1:2" x14ac:dyDescent="0.25">
      <c r="A1200" s="88">
        <v>44681.291666666664</v>
      </c>
      <c r="B1200" s="89">
        <v>5.0661605349777226</v>
      </c>
    </row>
    <row r="1201" spans="1:2" x14ac:dyDescent="0.25">
      <c r="A1201" s="88">
        <v>44681.333333333336</v>
      </c>
      <c r="B1201" s="89">
        <v>5.0176467800173885</v>
      </c>
    </row>
    <row r="1202" spans="1:2" x14ac:dyDescent="0.25">
      <c r="A1202" s="88">
        <v>44681.375</v>
      </c>
      <c r="B1202" s="89">
        <v>5.0319616489207055</v>
      </c>
    </row>
    <row r="1203" spans="1:2" x14ac:dyDescent="0.25">
      <c r="A1203" s="88">
        <v>44681.416666666664</v>
      </c>
      <c r="B1203" s="89">
        <v>5.004306120225686</v>
      </c>
    </row>
    <row r="1204" spans="1:2" x14ac:dyDescent="0.25">
      <c r="A1204" s="88">
        <v>44681.458333333336</v>
      </c>
      <c r="B1204" s="89">
        <v>4.9408401191200841</v>
      </c>
    </row>
    <row r="1205" spans="1:2" x14ac:dyDescent="0.25">
      <c r="A1205" s="88">
        <v>44681.5</v>
      </c>
      <c r="B1205" s="89">
        <v>4.9486134645876518</v>
      </c>
    </row>
    <row r="1206" spans="1:2" x14ac:dyDescent="0.25">
      <c r="A1206" s="88">
        <v>44681.541666666664</v>
      </c>
      <c r="B1206" s="89">
        <v>4.9283102968885224</v>
      </c>
    </row>
    <row r="1207" spans="1:2" x14ac:dyDescent="0.25">
      <c r="A1207" s="88">
        <v>44681.583333333336</v>
      </c>
      <c r="B1207" s="89">
        <v>4.9389429771368247</v>
      </c>
    </row>
    <row r="1208" spans="1:2" x14ac:dyDescent="0.25">
      <c r="A1208" s="88">
        <v>44681.625</v>
      </c>
      <c r="B1208" s="89">
        <v>4.9350840034800498</v>
      </c>
    </row>
    <row r="1209" spans="1:2" x14ac:dyDescent="0.25">
      <c r="A1209" s="88">
        <v>44681.666666666664</v>
      </c>
      <c r="B1209" s="89">
        <v>4.9495608892133252</v>
      </c>
    </row>
    <row r="1210" spans="1:2" x14ac:dyDescent="0.25">
      <c r="A1210" s="88">
        <v>44681.708333333336</v>
      </c>
      <c r="B1210" s="89">
        <v>4.934134777875963</v>
      </c>
    </row>
    <row r="1211" spans="1:2" x14ac:dyDescent="0.25">
      <c r="A1211" s="88">
        <v>44681.75</v>
      </c>
      <c r="B1211" s="89">
        <v>4.8924446645647173</v>
      </c>
    </row>
    <row r="1212" spans="1:2" x14ac:dyDescent="0.25">
      <c r="A1212" s="88">
        <v>44681.791666666664</v>
      </c>
      <c r="B1212" s="89">
        <v>4.9649556199647487</v>
      </c>
    </row>
    <row r="1213" spans="1:2" x14ac:dyDescent="0.25">
      <c r="A1213" s="88">
        <v>44681.833333333336</v>
      </c>
      <c r="B1213" s="89">
        <v>4.9668462322749605</v>
      </c>
    </row>
    <row r="1214" spans="1:2" x14ac:dyDescent="0.25">
      <c r="A1214" s="88">
        <v>44681.875</v>
      </c>
      <c r="B1214" s="89">
        <v>4.9947080759707214</v>
      </c>
    </row>
    <row r="1215" spans="1:2" x14ac:dyDescent="0.25">
      <c r="A1215" s="88">
        <v>44681.916666666664</v>
      </c>
      <c r="B1215" s="89">
        <v>4.9812620465735984</v>
      </c>
    </row>
    <row r="1216" spans="1:2" x14ac:dyDescent="0.25">
      <c r="A1216" s="88">
        <v>44681.958333333336</v>
      </c>
      <c r="B1216" s="89">
        <v>5.007126642823005</v>
      </c>
    </row>
    <row r="1217" spans="1:2" x14ac:dyDescent="0.25">
      <c r="A1217" s="88">
        <v>44682</v>
      </c>
      <c r="B1217" s="89">
        <v>5.018585322866203</v>
      </c>
    </row>
    <row r="1218" spans="1:2" x14ac:dyDescent="0.25">
      <c r="A1218" s="88">
        <v>44682.041666666664</v>
      </c>
      <c r="B1218" s="89">
        <v>5.0357698703434099</v>
      </c>
    </row>
    <row r="1219" spans="1:2" x14ac:dyDescent="0.25">
      <c r="A1219" s="88">
        <v>44682.083333333336</v>
      </c>
      <c r="B1219" s="89">
        <v>5.0157693222703248</v>
      </c>
    </row>
    <row r="1220" spans="1:2" x14ac:dyDescent="0.25">
      <c r="A1220" s="88">
        <v>44682.125</v>
      </c>
      <c r="B1220" s="89">
        <v>5.0138287619786928</v>
      </c>
    </row>
    <row r="1221" spans="1:2" x14ac:dyDescent="0.25">
      <c r="A1221" s="88">
        <v>44682.166666666664</v>
      </c>
      <c r="B1221" s="89">
        <v>5.0954879750521744</v>
      </c>
    </row>
    <row r="1222" spans="1:2" x14ac:dyDescent="0.25">
      <c r="A1222" s="88">
        <v>44682.208333333336</v>
      </c>
      <c r="B1222" s="89">
        <v>5.0870067642405505</v>
      </c>
    </row>
    <row r="1223" spans="1:2" x14ac:dyDescent="0.25">
      <c r="A1223" s="88">
        <v>44682.25</v>
      </c>
      <c r="B1223" s="89">
        <v>5.0794450641633517</v>
      </c>
    </row>
    <row r="1224" spans="1:2" x14ac:dyDescent="0.25">
      <c r="A1224" s="88">
        <v>44682.291666666664</v>
      </c>
      <c r="B1224" s="89">
        <v>5.094559903276858</v>
      </c>
    </row>
    <row r="1225" spans="1:2" x14ac:dyDescent="0.25">
      <c r="A1225" s="88">
        <v>44682.333333333336</v>
      </c>
      <c r="B1225" s="89">
        <v>4.9350840034800498</v>
      </c>
    </row>
    <row r="1226" spans="1:2" x14ac:dyDescent="0.25">
      <c r="A1226" s="88">
        <v>44682.375</v>
      </c>
      <c r="B1226" s="89">
        <v>4.9292602409493078</v>
      </c>
    </row>
    <row r="1227" spans="1:2" x14ac:dyDescent="0.25">
      <c r="A1227" s="88">
        <v>44682.416666666664</v>
      </c>
      <c r="B1227" s="89">
        <v>4.934134777875963</v>
      </c>
    </row>
    <row r="1228" spans="1:2" x14ac:dyDescent="0.25">
      <c r="A1228" s="88">
        <v>44682.458333333336</v>
      </c>
      <c r="B1228" s="89">
        <v>4.9418517354080418</v>
      </c>
    </row>
    <row r="1229" spans="1:2" x14ac:dyDescent="0.25">
      <c r="A1229" s="88">
        <v>44682.5</v>
      </c>
      <c r="B1229" s="89">
        <v>4.9640101340103371</v>
      </c>
    </row>
    <row r="1230" spans="1:2" x14ac:dyDescent="0.25">
      <c r="A1230" s="88">
        <v>44682.541666666664</v>
      </c>
      <c r="B1230" s="89">
        <v>4.919628743028964</v>
      </c>
    </row>
    <row r="1231" spans="1:2" x14ac:dyDescent="0.25">
      <c r="A1231" s="88">
        <v>44682.583333333336</v>
      </c>
      <c r="B1231" s="89">
        <v>4.902173082823075</v>
      </c>
    </row>
    <row r="1232" spans="1:2" x14ac:dyDescent="0.25">
      <c r="A1232" s="88">
        <v>44682.625</v>
      </c>
      <c r="B1232" s="89">
        <v>4.9108740249973017</v>
      </c>
    </row>
    <row r="1233" spans="1:2" x14ac:dyDescent="0.25">
      <c r="A1233" s="88">
        <v>44682.666666666664</v>
      </c>
      <c r="B1233" s="89">
        <v>4.9176629574608199</v>
      </c>
    </row>
    <row r="1234" spans="1:2" x14ac:dyDescent="0.25">
      <c r="A1234" s="88">
        <v>44682.708333333336</v>
      </c>
      <c r="B1234" s="89">
        <v>4.9205797515398144</v>
      </c>
    </row>
    <row r="1235" spans="1:2" x14ac:dyDescent="0.25">
      <c r="A1235" s="88">
        <v>44682.75</v>
      </c>
      <c r="B1235" s="89">
        <v>4.9234954525557963</v>
      </c>
    </row>
    <row r="1236" spans="1:2" x14ac:dyDescent="0.25">
      <c r="A1236" s="88">
        <v>44682.791666666664</v>
      </c>
      <c r="B1236" s="89">
        <v>4.9176629574608199</v>
      </c>
    </row>
    <row r="1237" spans="1:2" x14ac:dyDescent="0.25">
      <c r="A1237" s="88">
        <v>44682.833333333336</v>
      </c>
      <c r="B1237" s="89">
        <v>4.9534125267540468</v>
      </c>
    </row>
    <row r="1238" spans="1:2" x14ac:dyDescent="0.25">
      <c r="A1238" s="88">
        <v>44682.875</v>
      </c>
      <c r="B1238" s="89">
        <v>4.9524655848948065</v>
      </c>
    </row>
    <row r="1239" spans="1:2" x14ac:dyDescent="0.25">
      <c r="A1239" s="88">
        <v>44682.916666666664</v>
      </c>
      <c r="B1239" s="89">
        <v>4.9774247740767095</v>
      </c>
    </row>
    <row r="1240" spans="1:2" x14ac:dyDescent="0.25">
      <c r="A1240" s="88">
        <v>44682.958333333336</v>
      </c>
      <c r="B1240" s="89">
        <v>4.9457072903721659</v>
      </c>
    </row>
    <row r="1241" spans="1:2" x14ac:dyDescent="0.25">
      <c r="A1241" s="88">
        <v>44683</v>
      </c>
      <c r="B1241" s="89">
        <v>5.0328982889210598</v>
      </c>
    </row>
    <row r="1242" spans="1:2" x14ac:dyDescent="0.25">
      <c r="A1242" s="88">
        <v>44683.041666666664</v>
      </c>
      <c r="B1242" s="89">
        <v>5.0281513575464265</v>
      </c>
    </row>
    <row r="1243" spans="1:2" x14ac:dyDescent="0.25">
      <c r="A1243" s="88">
        <v>44683.083333333336</v>
      </c>
      <c r="B1243" s="89">
        <v>5.0147678088000767</v>
      </c>
    </row>
    <row r="1244" spans="1:2" x14ac:dyDescent="0.25">
      <c r="A1244" s="88">
        <v>44683.125</v>
      </c>
      <c r="B1244" s="89">
        <v>5.0205245846970499</v>
      </c>
    </row>
    <row r="1245" spans="1:2" x14ac:dyDescent="0.25">
      <c r="A1245" s="88">
        <v>44683.166666666664</v>
      </c>
      <c r="B1245" s="89">
        <v>4.9975951029646755</v>
      </c>
    </row>
    <row r="1246" spans="1:2" x14ac:dyDescent="0.25">
      <c r="A1246" s="88">
        <v>44683.208333333336</v>
      </c>
      <c r="B1246" s="89">
        <v>5.0234012207084477</v>
      </c>
    </row>
    <row r="1247" spans="1:2" x14ac:dyDescent="0.25">
      <c r="A1247" s="88">
        <v>44683.25</v>
      </c>
      <c r="B1247" s="89">
        <v>5.0954879750521744</v>
      </c>
    </row>
    <row r="1248" spans="1:2" x14ac:dyDescent="0.25">
      <c r="A1248" s="88">
        <v>44683.291666666664</v>
      </c>
      <c r="B1248" s="89">
        <v>4.8242111298659243</v>
      </c>
    </row>
    <row r="1249" spans="1:2" x14ac:dyDescent="0.25">
      <c r="A1249" s="88">
        <v>44683.333333333336</v>
      </c>
      <c r="B1249" s="89">
        <v>4.8222864029075065</v>
      </c>
    </row>
    <row r="1250" spans="1:2" x14ac:dyDescent="0.25">
      <c r="A1250" s="88">
        <v>44683.375</v>
      </c>
      <c r="B1250" s="89">
        <v>4.7613752202196258</v>
      </c>
    </row>
    <row r="1251" spans="1:2" x14ac:dyDescent="0.25">
      <c r="A1251" s="88">
        <v>44683.416666666664</v>
      </c>
      <c r="B1251" s="89">
        <v>4.7297278839371062</v>
      </c>
    </row>
    <row r="1252" spans="1:2" x14ac:dyDescent="0.25">
      <c r="A1252" s="88">
        <v>44683.458333333336</v>
      </c>
      <c r="B1252" s="89">
        <v>4.7168832399765099</v>
      </c>
    </row>
    <row r="1253" spans="1:2" x14ac:dyDescent="0.25">
      <c r="A1253" s="88">
        <v>44683.5</v>
      </c>
      <c r="B1253" s="89">
        <v>4.7574332937006423</v>
      </c>
    </row>
    <row r="1254" spans="1:2" x14ac:dyDescent="0.25">
      <c r="A1254" s="88">
        <v>44683.541666666664</v>
      </c>
      <c r="B1254" s="89">
        <v>4.9591547557401068</v>
      </c>
    </row>
    <row r="1255" spans="1:2" x14ac:dyDescent="0.25">
      <c r="A1255" s="88">
        <v>44683.583333333336</v>
      </c>
      <c r="B1255" s="89">
        <v>4.9553060536729596</v>
      </c>
    </row>
    <row r="1256" spans="1:2" x14ac:dyDescent="0.25">
      <c r="A1256" s="88">
        <v>44683.625</v>
      </c>
      <c r="B1256" s="89">
        <v>4.9437481541045116</v>
      </c>
    </row>
    <row r="1257" spans="1:2" x14ac:dyDescent="0.25">
      <c r="A1257" s="88">
        <v>44683.666666666664</v>
      </c>
      <c r="B1257" s="89">
        <v>4.9389429771368247</v>
      </c>
    </row>
    <row r="1258" spans="1:2" x14ac:dyDescent="0.25">
      <c r="A1258" s="88">
        <v>44683.708333333336</v>
      </c>
      <c r="B1258" s="89">
        <v>5.0004182541834883</v>
      </c>
    </row>
    <row r="1259" spans="1:2" x14ac:dyDescent="0.25">
      <c r="A1259" s="88">
        <v>44683.75</v>
      </c>
      <c r="B1259" s="89">
        <v>5.0109482471233466</v>
      </c>
    </row>
    <row r="1260" spans="1:2" x14ac:dyDescent="0.25">
      <c r="A1260" s="88">
        <v>44683.791666666664</v>
      </c>
      <c r="B1260" s="89">
        <v>5.0176467800173885</v>
      </c>
    </row>
    <row r="1261" spans="1:2" x14ac:dyDescent="0.25">
      <c r="A1261" s="88">
        <v>44683.833333333336</v>
      </c>
      <c r="B1261" s="89">
        <v>5.0471820657176494</v>
      </c>
    </row>
    <row r="1262" spans="1:2" x14ac:dyDescent="0.25">
      <c r="A1262" s="88">
        <v>44683.875</v>
      </c>
      <c r="B1262" s="89">
        <v>5.0443151907470121</v>
      </c>
    </row>
    <row r="1263" spans="1:2" x14ac:dyDescent="0.25">
      <c r="A1263" s="88">
        <v>44683.916666666664</v>
      </c>
      <c r="B1263" s="89">
        <v>5.0214627466923138</v>
      </c>
    </row>
    <row r="1264" spans="1:2" x14ac:dyDescent="0.25">
      <c r="A1264" s="88">
        <v>44683.958333333336</v>
      </c>
      <c r="B1264" s="89">
        <v>4.9947080759707214</v>
      </c>
    </row>
    <row r="1265" spans="1:2" x14ac:dyDescent="0.25">
      <c r="A1265" s="88">
        <v>44684</v>
      </c>
      <c r="B1265" s="89">
        <v>5.0415094913565657</v>
      </c>
    </row>
    <row r="1266" spans="1:2" x14ac:dyDescent="0.25">
      <c r="A1266" s="88">
        <v>44684.041666666664</v>
      </c>
      <c r="B1266" s="89">
        <v>5.0907844062684653</v>
      </c>
    </row>
    <row r="1267" spans="1:2" x14ac:dyDescent="0.25">
      <c r="A1267" s="88">
        <v>44684.083333333336</v>
      </c>
      <c r="B1267" s="89">
        <v>5.0680865456896189</v>
      </c>
    </row>
    <row r="1268" spans="1:2" x14ac:dyDescent="0.25">
      <c r="A1268" s="88">
        <v>44684.125</v>
      </c>
      <c r="B1268" s="89">
        <v>5.098333250521037</v>
      </c>
    </row>
    <row r="1269" spans="1:2" x14ac:dyDescent="0.25">
      <c r="A1269" s="88">
        <v>44684.166666666664</v>
      </c>
      <c r="B1269" s="89">
        <v>5.1219138847959087</v>
      </c>
    </row>
    <row r="1270" spans="1:2" x14ac:dyDescent="0.25">
      <c r="A1270" s="88">
        <v>44684.208333333336</v>
      </c>
      <c r="B1270" s="89">
        <v>5.1049468657248758</v>
      </c>
    </row>
    <row r="1271" spans="1:2" x14ac:dyDescent="0.25">
      <c r="A1271" s="88">
        <v>44684.25</v>
      </c>
      <c r="B1271" s="89">
        <v>5.1190788448789197</v>
      </c>
    </row>
    <row r="1272" spans="1:2" x14ac:dyDescent="0.25">
      <c r="A1272" s="88">
        <v>44684.291666666664</v>
      </c>
      <c r="B1272" s="89">
        <v>4.8944167420081781</v>
      </c>
    </row>
    <row r="1273" spans="1:2" x14ac:dyDescent="0.25">
      <c r="A1273" s="88">
        <v>44684.333333333336</v>
      </c>
      <c r="B1273" s="89">
        <v>4.8301109253260064</v>
      </c>
    </row>
    <row r="1274" spans="1:2" x14ac:dyDescent="0.25">
      <c r="A1274" s="88">
        <v>44684.375</v>
      </c>
      <c r="B1274" s="89">
        <v>4.770222197622644</v>
      </c>
    </row>
    <row r="1275" spans="1:2" x14ac:dyDescent="0.25">
      <c r="A1275" s="88">
        <v>44684.416666666664</v>
      </c>
      <c r="B1275" s="89">
        <v>4.7386699226231448</v>
      </c>
    </row>
    <row r="1276" spans="1:2" x14ac:dyDescent="0.25">
      <c r="A1276" s="88">
        <v>44684.458333333336</v>
      </c>
      <c r="B1276" s="89">
        <v>4.7426198489410138</v>
      </c>
    </row>
    <row r="1277" spans="1:2" x14ac:dyDescent="0.25">
      <c r="A1277" s="88">
        <v>44684.5</v>
      </c>
      <c r="B1277" s="89">
        <v>4.7445618226626696</v>
      </c>
    </row>
    <row r="1278" spans="1:2" x14ac:dyDescent="0.25">
      <c r="A1278" s="88">
        <v>44684.541666666664</v>
      </c>
      <c r="B1278" s="89">
        <v>4.6960878995123423</v>
      </c>
    </row>
    <row r="1279" spans="1:2" x14ac:dyDescent="0.25">
      <c r="A1279" s="88">
        <v>44684.583333333336</v>
      </c>
      <c r="B1279" s="89">
        <v>4.7257725430003843</v>
      </c>
    </row>
    <row r="1280" spans="1:2" x14ac:dyDescent="0.25">
      <c r="A1280" s="88">
        <v>44684.625</v>
      </c>
      <c r="B1280" s="89">
        <v>4.6930949208738149</v>
      </c>
    </row>
    <row r="1281" spans="1:2" x14ac:dyDescent="0.25">
      <c r="A1281" s="88">
        <v>44684.666666666664</v>
      </c>
      <c r="B1281" s="89">
        <v>4.6871062372288534</v>
      </c>
    </row>
    <row r="1282" spans="1:2" x14ac:dyDescent="0.25">
      <c r="A1282" s="88">
        <v>44684.708333333336</v>
      </c>
      <c r="B1282" s="89">
        <v>4.7771258784821793</v>
      </c>
    </row>
    <row r="1283" spans="1:2" x14ac:dyDescent="0.25">
      <c r="A1283" s="88">
        <v>44684.75</v>
      </c>
      <c r="B1283" s="89">
        <v>4.7455973763888348</v>
      </c>
    </row>
    <row r="1284" spans="1:2" x14ac:dyDescent="0.25">
      <c r="A1284" s="88">
        <v>44684.791666666664</v>
      </c>
      <c r="B1284" s="89">
        <v>5.0357698703434099</v>
      </c>
    </row>
    <row r="1285" spans="1:2" x14ac:dyDescent="0.25">
      <c r="A1285" s="88">
        <v>44684.833333333336</v>
      </c>
      <c r="B1285" s="89">
        <v>5.007126642823005</v>
      </c>
    </row>
    <row r="1286" spans="1:2" x14ac:dyDescent="0.25">
      <c r="A1286" s="88">
        <v>44684.875</v>
      </c>
      <c r="B1286" s="89">
        <v>4.9630014836537004</v>
      </c>
    </row>
    <row r="1287" spans="1:2" x14ac:dyDescent="0.25">
      <c r="A1287" s="88">
        <v>44684.916666666664</v>
      </c>
      <c r="B1287" s="89">
        <v>4.931223088016587</v>
      </c>
    </row>
    <row r="1288" spans="1:2" x14ac:dyDescent="0.25">
      <c r="A1288" s="88">
        <v>44684.958333333336</v>
      </c>
      <c r="B1288" s="89">
        <v>4.9563157400045004</v>
      </c>
    </row>
    <row r="1289" spans="1:2" x14ac:dyDescent="0.25">
      <c r="A1289" s="88">
        <v>44685</v>
      </c>
      <c r="B1289" s="89">
        <v>5.0300879934980491</v>
      </c>
    </row>
    <row r="1290" spans="1:2" x14ac:dyDescent="0.25">
      <c r="A1290" s="88">
        <v>44685.041666666664</v>
      </c>
      <c r="B1290" s="89">
        <v>5.0234012207084477</v>
      </c>
    </row>
    <row r="1291" spans="1:2" x14ac:dyDescent="0.25">
      <c r="A1291" s="88">
        <v>44685.083333333336</v>
      </c>
      <c r="B1291" s="89">
        <v>5.0671546732331194</v>
      </c>
    </row>
    <row r="1292" spans="1:2" x14ac:dyDescent="0.25">
      <c r="A1292" s="88">
        <v>44685.125</v>
      </c>
      <c r="B1292" s="89">
        <v>5.0785147578027345</v>
      </c>
    </row>
    <row r="1293" spans="1:2" x14ac:dyDescent="0.25">
      <c r="A1293" s="88">
        <v>44685.166666666664</v>
      </c>
      <c r="B1293" s="89">
        <v>5.1237621549261529</v>
      </c>
    </row>
    <row r="1294" spans="1:2" x14ac:dyDescent="0.25">
      <c r="A1294" s="88">
        <v>44685.208333333336</v>
      </c>
      <c r="B1294" s="89">
        <v>5.1124795025529028</v>
      </c>
    </row>
    <row r="1295" spans="1:2" x14ac:dyDescent="0.25">
      <c r="A1295" s="88">
        <v>44685.25</v>
      </c>
      <c r="B1295" s="89">
        <v>5.1303500083235214</v>
      </c>
    </row>
    <row r="1296" spans="1:2" x14ac:dyDescent="0.25">
      <c r="A1296" s="88">
        <v>44685.291666666664</v>
      </c>
      <c r="B1296" s="89">
        <v>4.8807931567981679</v>
      </c>
    </row>
    <row r="1297" spans="1:2" x14ac:dyDescent="0.25">
      <c r="A1297" s="88">
        <v>44685.333333333336</v>
      </c>
      <c r="B1297" s="89">
        <v>4.8447784949290842</v>
      </c>
    </row>
    <row r="1298" spans="1:2" x14ac:dyDescent="0.25">
      <c r="A1298" s="88">
        <v>44685.375</v>
      </c>
      <c r="B1298" s="89">
        <v>4.7544595730667645</v>
      </c>
    </row>
    <row r="1299" spans="1:2" x14ac:dyDescent="0.25">
      <c r="A1299" s="88">
        <v>44685.416666666664</v>
      </c>
      <c r="B1299" s="89">
        <v>4.7277828405390974</v>
      </c>
    </row>
    <row r="1300" spans="1:2" x14ac:dyDescent="0.25">
      <c r="A1300" s="88">
        <v>44685.458333333336</v>
      </c>
      <c r="B1300" s="89">
        <v>4.7574332937006423</v>
      </c>
    </row>
    <row r="1301" spans="1:2" x14ac:dyDescent="0.25">
      <c r="A1301" s="88">
        <v>44685.5</v>
      </c>
      <c r="B1301" s="89">
        <v>4.7416487103855811</v>
      </c>
    </row>
    <row r="1302" spans="1:2" x14ac:dyDescent="0.25">
      <c r="A1302" s="88">
        <v>44685.541666666664</v>
      </c>
      <c r="B1302" s="89">
        <v>4.7633132496625787</v>
      </c>
    </row>
    <row r="1303" spans="1:2" x14ac:dyDescent="0.25">
      <c r="A1303" s="88">
        <v>44685.583333333336</v>
      </c>
      <c r="B1303" s="89">
        <v>4.7396413706913787</v>
      </c>
    </row>
    <row r="1304" spans="1:2" x14ac:dyDescent="0.25">
      <c r="A1304" s="88">
        <v>44685.625</v>
      </c>
      <c r="B1304" s="89">
        <v>4.7188954121639819</v>
      </c>
    </row>
    <row r="1305" spans="1:2" x14ac:dyDescent="0.25">
      <c r="A1305" s="88">
        <v>44685.666666666664</v>
      </c>
      <c r="B1305" s="89">
        <v>4.7327095069351994</v>
      </c>
    </row>
    <row r="1306" spans="1:2" x14ac:dyDescent="0.25">
      <c r="A1306" s="88">
        <v>44685.708333333336</v>
      </c>
      <c r="B1306" s="89">
        <v>4.7584027771222113</v>
      </c>
    </row>
    <row r="1307" spans="1:2" x14ac:dyDescent="0.25">
      <c r="A1307" s="88">
        <v>44685.75</v>
      </c>
      <c r="B1307" s="89">
        <v>4.7268101691018707</v>
      </c>
    </row>
    <row r="1308" spans="1:2" x14ac:dyDescent="0.25">
      <c r="A1308" s="88">
        <v>44685.791666666664</v>
      </c>
      <c r="B1308" s="89">
        <v>4.9572621978279017</v>
      </c>
    </row>
    <row r="1309" spans="1:2" x14ac:dyDescent="0.25">
      <c r="A1309" s="88">
        <v>44685.833333333336</v>
      </c>
      <c r="B1309" s="89">
        <v>4.9572621978279017</v>
      </c>
    </row>
    <row r="1310" spans="1:2" x14ac:dyDescent="0.25">
      <c r="A1310" s="88">
        <v>44685.875</v>
      </c>
      <c r="B1310" s="89">
        <v>4.9668462322749605</v>
      </c>
    </row>
    <row r="1311" spans="1:2" x14ac:dyDescent="0.25">
      <c r="A1311" s="88">
        <v>44685.916666666664</v>
      </c>
      <c r="B1311" s="89">
        <v>4.9457072903721659</v>
      </c>
    </row>
    <row r="1312" spans="1:2" x14ac:dyDescent="0.25">
      <c r="A1312" s="88">
        <v>44685.958333333336</v>
      </c>
      <c r="B1312" s="89">
        <v>4.9803186405454003</v>
      </c>
    </row>
    <row r="1313" spans="1:2" x14ac:dyDescent="0.25">
      <c r="A1313" s="88">
        <v>44686</v>
      </c>
      <c r="B1313" s="89">
        <v>5.0157693222703248</v>
      </c>
    </row>
    <row r="1314" spans="1:2" x14ac:dyDescent="0.25">
      <c r="A1314" s="88">
        <v>44686.041666666664</v>
      </c>
      <c r="B1314" s="89">
        <v>4.9591547557401068</v>
      </c>
    </row>
    <row r="1315" spans="1:2" x14ac:dyDescent="0.25">
      <c r="A1315" s="88">
        <v>44686.083333333336</v>
      </c>
      <c r="B1315" s="89">
        <v>5.0023624495210015</v>
      </c>
    </row>
    <row r="1316" spans="1:2" x14ac:dyDescent="0.25">
      <c r="A1316" s="88">
        <v>44686.125</v>
      </c>
      <c r="B1316" s="89">
        <v>4.9870456171390485</v>
      </c>
    </row>
    <row r="1317" spans="1:2" x14ac:dyDescent="0.25">
      <c r="A1317" s="88">
        <v>44686.166666666664</v>
      </c>
      <c r="B1317" s="89">
        <v>4.989935687944965</v>
      </c>
    </row>
    <row r="1318" spans="1:2" x14ac:dyDescent="0.25">
      <c r="A1318" s="88">
        <v>44686.208333333336</v>
      </c>
      <c r="B1318" s="89">
        <v>5.0205245846970499</v>
      </c>
    </row>
    <row r="1319" spans="1:2" x14ac:dyDescent="0.25">
      <c r="A1319" s="88">
        <v>44686.25</v>
      </c>
      <c r="B1319" s="89">
        <v>5.0491134200560452</v>
      </c>
    </row>
    <row r="1320" spans="1:2" x14ac:dyDescent="0.25">
      <c r="A1320" s="88">
        <v>44686.291666666664</v>
      </c>
      <c r="B1320" s="89">
        <v>5.0453124992943525</v>
      </c>
    </row>
    <row r="1321" spans="1:2" x14ac:dyDescent="0.25">
      <c r="A1321" s="88">
        <v>44686.333333333336</v>
      </c>
      <c r="B1321" s="89">
        <v>5.0195862984340991</v>
      </c>
    </row>
    <row r="1322" spans="1:2" x14ac:dyDescent="0.25">
      <c r="A1322" s="88">
        <v>44686.375</v>
      </c>
      <c r="B1322" s="89">
        <v>4.9486134645876518</v>
      </c>
    </row>
    <row r="1323" spans="1:2" x14ac:dyDescent="0.25">
      <c r="A1323" s="88">
        <v>44686.416666666664</v>
      </c>
      <c r="B1323" s="89">
        <v>4.8759493310204309</v>
      </c>
    </row>
    <row r="1324" spans="1:2" x14ac:dyDescent="0.25">
      <c r="A1324" s="88">
        <v>44686.458333333336</v>
      </c>
      <c r="B1324" s="89">
        <v>4.8672104076488356</v>
      </c>
    </row>
    <row r="1325" spans="1:2" x14ac:dyDescent="0.25">
      <c r="A1325" s="88">
        <v>44686.5</v>
      </c>
      <c r="B1325" s="89">
        <v>4.8759493310204309</v>
      </c>
    </row>
    <row r="1326" spans="1:2" x14ac:dyDescent="0.25">
      <c r="A1326" s="88">
        <v>44686.541666666664</v>
      </c>
      <c r="B1326" s="89">
        <v>4.8505999964592021</v>
      </c>
    </row>
    <row r="1327" spans="1:2" x14ac:dyDescent="0.25">
      <c r="A1327" s="88">
        <v>44686.583333333336</v>
      </c>
      <c r="B1327" s="89">
        <v>4.8564813401006273</v>
      </c>
    </row>
    <row r="1328" spans="1:2" x14ac:dyDescent="0.25">
      <c r="A1328" s="88">
        <v>44686.625</v>
      </c>
      <c r="B1328" s="89">
        <v>4.8525822184037857</v>
      </c>
    </row>
    <row r="1329" spans="1:2" x14ac:dyDescent="0.25">
      <c r="A1329" s="88">
        <v>44686.666666666664</v>
      </c>
      <c r="B1329" s="89">
        <v>4.8183714599462775</v>
      </c>
    </row>
    <row r="1330" spans="1:2" x14ac:dyDescent="0.25">
      <c r="A1330" s="88">
        <v>44686.708333333336</v>
      </c>
      <c r="B1330" s="89">
        <v>4.8701456876848006</v>
      </c>
    </row>
    <row r="1331" spans="1:2" x14ac:dyDescent="0.25">
      <c r="A1331" s="88">
        <v>44686.75</v>
      </c>
      <c r="B1331" s="89">
        <v>4.838888908967931</v>
      </c>
    </row>
    <row r="1332" spans="1:2" x14ac:dyDescent="0.25">
      <c r="A1332" s="88">
        <v>44686.791666666664</v>
      </c>
      <c r="B1332" s="89">
        <v>4.915760112636387</v>
      </c>
    </row>
    <row r="1333" spans="1:2" x14ac:dyDescent="0.25">
      <c r="A1333" s="88">
        <v>44686.833333333336</v>
      </c>
      <c r="B1333" s="89">
        <v>4.8895811060214092</v>
      </c>
    </row>
    <row r="1334" spans="1:2" x14ac:dyDescent="0.25">
      <c r="A1334" s="88">
        <v>44686.875</v>
      </c>
      <c r="B1334" s="89">
        <v>4.9360331116676663</v>
      </c>
    </row>
    <row r="1335" spans="1:2" x14ac:dyDescent="0.25">
      <c r="A1335" s="88">
        <v>44686.916666666664</v>
      </c>
      <c r="B1335" s="89">
        <v>4.9716966054738068</v>
      </c>
    </row>
    <row r="1336" spans="1:2" x14ac:dyDescent="0.25">
      <c r="A1336" s="88">
        <v>44686.958333333336</v>
      </c>
      <c r="B1336" s="89">
        <v>4.9070010684760028</v>
      </c>
    </row>
    <row r="1337" spans="1:2" x14ac:dyDescent="0.25">
      <c r="A1337" s="88">
        <v>44687</v>
      </c>
      <c r="B1337" s="89">
        <v>4.8924446645647173</v>
      </c>
    </row>
    <row r="1338" spans="1:2" x14ac:dyDescent="0.25">
      <c r="A1338" s="88">
        <v>44687.041666666664</v>
      </c>
      <c r="B1338" s="89">
        <v>4.9486134645876518</v>
      </c>
    </row>
    <row r="1339" spans="1:2" x14ac:dyDescent="0.25">
      <c r="A1339" s="88">
        <v>44687.083333333336</v>
      </c>
      <c r="B1339" s="89">
        <v>4.9167115930037646</v>
      </c>
    </row>
    <row r="1340" spans="1:2" x14ac:dyDescent="0.25">
      <c r="A1340" s="88">
        <v>44687.125</v>
      </c>
      <c r="B1340" s="89">
        <v>4.9620557502700233</v>
      </c>
    </row>
    <row r="1341" spans="1:2" x14ac:dyDescent="0.25">
      <c r="A1341" s="88">
        <v>44687.166666666664</v>
      </c>
      <c r="B1341" s="89">
        <v>4.9947080759707214</v>
      </c>
    </row>
    <row r="1342" spans="1:2" x14ac:dyDescent="0.25">
      <c r="A1342" s="88">
        <v>44687.208333333336</v>
      </c>
      <c r="B1342" s="89">
        <v>4.9803186405454003</v>
      </c>
    </row>
    <row r="1343" spans="1:2" x14ac:dyDescent="0.25">
      <c r="A1343" s="88">
        <v>44687.25</v>
      </c>
      <c r="B1343" s="89">
        <v>5.0061865917350481</v>
      </c>
    </row>
    <row r="1344" spans="1:2" x14ac:dyDescent="0.25">
      <c r="A1344" s="88">
        <v>44687.291666666664</v>
      </c>
      <c r="B1344" s="89">
        <v>4.9879881573051676</v>
      </c>
    </row>
    <row r="1345" spans="1:2" x14ac:dyDescent="0.25">
      <c r="A1345" s="88">
        <v>44687.333333333336</v>
      </c>
      <c r="B1345" s="89">
        <v>4.9553060536729596</v>
      </c>
    </row>
    <row r="1346" spans="1:2" x14ac:dyDescent="0.25">
      <c r="A1346" s="88">
        <v>44687.375</v>
      </c>
      <c r="B1346" s="89">
        <v>4.9812620465735984</v>
      </c>
    </row>
    <row r="1347" spans="1:2" x14ac:dyDescent="0.25">
      <c r="A1347" s="88">
        <v>44687.416666666664</v>
      </c>
      <c r="B1347" s="89">
        <v>4.9437481541045116</v>
      </c>
    </row>
    <row r="1348" spans="1:2" x14ac:dyDescent="0.25">
      <c r="A1348" s="88">
        <v>44687.458333333336</v>
      </c>
      <c r="B1348" s="89">
        <v>4.9108740249973017</v>
      </c>
    </row>
    <row r="1349" spans="1:2" x14ac:dyDescent="0.25">
      <c r="A1349" s="88">
        <v>44687.5</v>
      </c>
      <c r="B1349" s="89">
        <v>4.8992494497584502</v>
      </c>
    </row>
    <row r="1350" spans="1:2" x14ac:dyDescent="0.25">
      <c r="A1350" s="88">
        <v>44687.541666666664</v>
      </c>
      <c r="B1350" s="89">
        <v>4.9495608892133252</v>
      </c>
    </row>
    <row r="1351" spans="1:2" x14ac:dyDescent="0.25">
      <c r="A1351" s="88">
        <v>44687.583333333336</v>
      </c>
      <c r="B1351" s="89">
        <v>4.9514553826021501</v>
      </c>
    </row>
    <row r="1352" spans="1:2" x14ac:dyDescent="0.25">
      <c r="A1352" s="88">
        <v>44687.625</v>
      </c>
      <c r="B1352" s="89">
        <v>4.8992494497584502</v>
      </c>
    </row>
    <row r="1353" spans="1:2" x14ac:dyDescent="0.25">
      <c r="A1353" s="88">
        <v>44687.666666666664</v>
      </c>
      <c r="B1353" s="89">
        <v>4.9408401191200841</v>
      </c>
    </row>
    <row r="1354" spans="1:2" x14ac:dyDescent="0.25">
      <c r="A1354" s="88">
        <v>44687.708333333336</v>
      </c>
      <c r="B1354" s="89">
        <v>4.9678543626236307</v>
      </c>
    </row>
    <row r="1355" spans="1:2" x14ac:dyDescent="0.25">
      <c r="A1355" s="88">
        <v>44687.75</v>
      </c>
      <c r="B1355" s="89">
        <v>4.9437481541045116</v>
      </c>
    </row>
    <row r="1356" spans="1:2" x14ac:dyDescent="0.25">
      <c r="A1356" s="88">
        <v>44687.791666666664</v>
      </c>
      <c r="B1356" s="89">
        <v>4.9215306438222903</v>
      </c>
    </row>
    <row r="1357" spans="1:2" x14ac:dyDescent="0.25">
      <c r="A1357" s="88">
        <v>44687.833333333336</v>
      </c>
      <c r="B1357" s="89">
        <v>4.9147450725738207</v>
      </c>
    </row>
    <row r="1358" spans="1:2" x14ac:dyDescent="0.25">
      <c r="A1358" s="88">
        <v>44687.875</v>
      </c>
      <c r="B1358" s="89">
        <v>4.9774247740767095</v>
      </c>
    </row>
    <row r="1359" spans="1:2" x14ac:dyDescent="0.25">
      <c r="A1359" s="88">
        <v>44687.916666666664</v>
      </c>
      <c r="B1359" s="89">
        <v>4.9428000037790838</v>
      </c>
    </row>
    <row r="1360" spans="1:2" x14ac:dyDescent="0.25">
      <c r="A1360" s="88">
        <v>44687.958333333336</v>
      </c>
      <c r="B1360" s="89">
        <v>4.9167115930037646</v>
      </c>
    </row>
    <row r="1361" spans="1:2" x14ac:dyDescent="0.25">
      <c r="A1361" s="88">
        <v>44688</v>
      </c>
      <c r="B1361" s="89">
        <v>4.9927618223563641</v>
      </c>
    </row>
    <row r="1362" spans="1:2" x14ac:dyDescent="0.25">
      <c r="A1362" s="88">
        <v>44688.041666666664</v>
      </c>
      <c r="B1362" s="89">
        <v>5.0109482471233466</v>
      </c>
    </row>
    <row r="1363" spans="1:2" x14ac:dyDescent="0.25">
      <c r="A1363" s="88">
        <v>44688.083333333336</v>
      </c>
      <c r="B1363" s="89">
        <v>5.0290885060940909</v>
      </c>
    </row>
    <row r="1364" spans="1:2" x14ac:dyDescent="0.25">
      <c r="A1364" s="88">
        <v>44688.125</v>
      </c>
      <c r="B1364" s="89">
        <v>5.0195862984340991</v>
      </c>
    </row>
    <row r="1365" spans="1:2" x14ac:dyDescent="0.25">
      <c r="A1365" s="88">
        <v>44688.166666666664</v>
      </c>
      <c r="B1365" s="89">
        <v>5.007126642823005</v>
      </c>
    </row>
    <row r="1366" spans="1:2" x14ac:dyDescent="0.25">
      <c r="A1366" s="88">
        <v>44688.208333333336</v>
      </c>
      <c r="B1366" s="89">
        <v>5.0119502971897623</v>
      </c>
    </row>
    <row r="1367" spans="1:2" x14ac:dyDescent="0.25">
      <c r="A1367" s="88">
        <v>44688.25</v>
      </c>
      <c r="B1367" s="89">
        <v>5.0119502971897623</v>
      </c>
    </row>
    <row r="1368" spans="1:2" x14ac:dyDescent="0.25">
      <c r="A1368" s="88">
        <v>44688.291666666664</v>
      </c>
      <c r="B1368" s="89">
        <v>5.0500477524187319</v>
      </c>
    </row>
    <row r="1369" spans="1:2" x14ac:dyDescent="0.25">
      <c r="A1369" s="88">
        <v>44688.333333333336</v>
      </c>
      <c r="B1369" s="89">
        <v>5.0765917166857211</v>
      </c>
    </row>
    <row r="1370" spans="1:2" x14ac:dyDescent="0.25">
      <c r="A1370" s="88">
        <v>44688.375</v>
      </c>
      <c r="B1370" s="89">
        <v>5.0680865456896189</v>
      </c>
    </row>
    <row r="1371" spans="1:2" x14ac:dyDescent="0.25">
      <c r="A1371" s="88">
        <v>44688.416666666664</v>
      </c>
      <c r="B1371" s="89">
        <v>4.9937664054964763</v>
      </c>
    </row>
    <row r="1372" spans="1:2" x14ac:dyDescent="0.25">
      <c r="A1372" s="88">
        <v>44688.458333333336</v>
      </c>
      <c r="B1372" s="89">
        <v>5.009069024547582</v>
      </c>
    </row>
    <row r="1373" spans="1:2" x14ac:dyDescent="0.25">
      <c r="A1373" s="88">
        <v>44688.5</v>
      </c>
      <c r="B1373" s="89">
        <v>5.009069024547582</v>
      </c>
    </row>
    <row r="1374" spans="1:2" x14ac:dyDescent="0.25">
      <c r="A1374" s="88">
        <v>44688.541666666664</v>
      </c>
      <c r="B1374" s="89">
        <v>5.0281513575464265</v>
      </c>
    </row>
    <row r="1375" spans="1:2" x14ac:dyDescent="0.25">
      <c r="A1375" s="88">
        <v>44688.583333333336</v>
      </c>
      <c r="B1375" s="89">
        <v>5.0109482471233466</v>
      </c>
    </row>
    <row r="1376" spans="1:2" x14ac:dyDescent="0.25">
      <c r="A1376" s="88">
        <v>44688.625</v>
      </c>
      <c r="B1376" s="89">
        <v>4.9793751134415967</v>
      </c>
    </row>
    <row r="1377" spans="1:2" x14ac:dyDescent="0.25">
      <c r="A1377" s="88">
        <v>44688.666666666664</v>
      </c>
      <c r="B1377" s="89">
        <v>4.9918198995221381</v>
      </c>
    </row>
    <row r="1378" spans="1:2" x14ac:dyDescent="0.25">
      <c r="A1378" s="88">
        <v>44688.708333333336</v>
      </c>
      <c r="B1378" s="89">
        <v>5.0061865917350481</v>
      </c>
    </row>
    <row r="1379" spans="1:2" x14ac:dyDescent="0.25">
      <c r="A1379" s="88">
        <v>44688.75</v>
      </c>
      <c r="B1379" s="89">
        <v>4.9985362759249714</v>
      </c>
    </row>
    <row r="1380" spans="1:2" x14ac:dyDescent="0.25">
      <c r="A1380" s="88">
        <v>44688.791666666664</v>
      </c>
      <c r="B1380" s="89">
        <v>4.9889305757823363</v>
      </c>
    </row>
    <row r="1381" spans="1:2" x14ac:dyDescent="0.25">
      <c r="A1381" s="88">
        <v>44688.833333333336</v>
      </c>
      <c r="B1381" s="89">
        <v>5.0033030008973842</v>
      </c>
    </row>
    <row r="1382" spans="1:2" x14ac:dyDescent="0.25">
      <c r="A1382" s="88">
        <v>44688.875</v>
      </c>
      <c r="B1382" s="89">
        <v>5.0061865917350481</v>
      </c>
    </row>
    <row r="1383" spans="1:2" x14ac:dyDescent="0.25">
      <c r="A1383" s="88">
        <v>44688.916666666664</v>
      </c>
      <c r="B1383" s="89">
        <v>5.0128895914172125</v>
      </c>
    </row>
    <row r="1384" spans="1:2" x14ac:dyDescent="0.25">
      <c r="A1384" s="88">
        <v>44688.958333333336</v>
      </c>
      <c r="B1384" s="89">
        <v>5.0081292281764309</v>
      </c>
    </row>
    <row r="1385" spans="1:2" x14ac:dyDescent="0.25">
      <c r="A1385" s="88">
        <v>44689</v>
      </c>
      <c r="B1385" s="89">
        <v>5.0290885060940909</v>
      </c>
    </row>
    <row r="1386" spans="1:2" x14ac:dyDescent="0.25">
      <c r="A1386" s="88">
        <v>44689.041666666664</v>
      </c>
      <c r="B1386" s="89">
        <v>5.0992607929403349</v>
      </c>
    </row>
    <row r="1387" spans="1:2" x14ac:dyDescent="0.25">
      <c r="A1387" s="88">
        <v>44689.083333333336</v>
      </c>
      <c r="B1387" s="89">
        <v>5.0728060645834923</v>
      </c>
    </row>
    <row r="1388" spans="1:2" x14ac:dyDescent="0.25">
      <c r="A1388" s="88">
        <v>44689.125</v>
      </c>
      <c r="B1388" s="89">
        <v>4.9630014836537004</v>
      </c>
    </row>
    <row r="1389" spans="1:2" x14ac:dyDescent="0.25">
      <c r="A1389" s="88">
        <v>44689.166666666664</v>
      </c>
      <c r="B1389" s="89">
        <v>5.0623690494733768</v>
      </c>
    </row>
    <row r="1390" spans="1:2" x14ac:dyDescent="0.25">
      <c r="A1390" s="88">
        <v>44689.208333333336</v>
      </c>
      <c r="B1390" s="89">
        <v>5.0879358912302166</v>
      </c>
    </row>
    <row r="1391" spans="1:2" x14ac:dyDescent="0.25">
      <c r="A1391" s="88">
        <v>44689.25</v>
      </c>
      <c r="B1391" s="89">
        <v>5.1106280189491793</v>
      </c>
    </row>
    <row r="1392" spans="1:2" x14ac:dyDescent="0.25">
      <c r="A1392" s="88">
        <v>44689.291666666664</v>
      </c>
      <c r="B1392" s="89">
        <v>5.1321958592565231</v>
      </c>
    </row>
    <row r="1393" spans="1:2" x14ac:dyDescent="0.25">
      <c r="A1393" s="88">
        <v>44689.333333333336</v>
      </c>
      <c r="B1393" s="89">
        <v>5.1387750637034904</v>
      </c>
    </row>
    <row r="1394" spans="1:2" x14ac:dyDescent="0.25">
      <c r="A1394" s="88">
        <v>44689.375</v>
      </c>
      <c r="B1394" s="89">
        <v>5.1387750637034904</v>
      </c>
    </row>
    <row r="1395" spans="1:2" x14ac:dyDescent="0.25">
      <c r="A1395" s="88">
        <v>44689.416666666664</v>
      </c>
      <c r="B1395" s="89">
        <v>5.0386402718576866</v>
      </c>
    </row>
    <row r="1396" spans="1:2" x14ac:dyDescent="0.25">
      <c r="A1396" s="88">
        <v>44689.458333333336</v>
      </c>
      <c r="B1396" s="89">
        <v>4.9678543626236307</v>
      </c>
    </row>
    <row r="1397" spans="1:2" x14ac:dyDescent="0.25">
      <c r="A1397" s="88">
        <v>44689.5</v>
      </c>
      <c r="B1397" s="89">
        <v>4.972641114514377</v>
      </c>
    </row>
    <row r="1398" spans="1:2" x14ac:dyDescent="0.25">
      <c r="A1398" s="88">
        <v>44689.541666666664</v>
      </c>
      <c r="B1398" s="89">
        <v>4.9611098972795524</v>
      </c>
    </row>
    <row r="1399" spans="1:2" x14ac:dyDescent="0.25">
      <c r="A1399" s="88">
        <v>44689.583333333336</v>
      </c>
      <c r="B1399" s="89">
        <v>4.9418517354080418</v>
      </c>
    </row>
    <row r="1400" spans="1:2" x14ac:dyDescent="0.25">
      <c r="A1400" s="88">
        <v>44689.625</v>
      </c>
      <c r="B1400" s="89">
        <v>4.9611098972795524</v>
      </c>
    </row>
    <row r="1401" spans="1:2" x14ac:dyDescent="0.25">
      <c r="A1401" s="88">
        <v>44689.666666666664</v>
      </c>
      <c r="B1401" s="89">
        <v>4.9486134645876518</v>
      </c>
    </row>
    <row r="1402" spans="1:2" x14ac:dyDescent="0.25">
      <c r="A1402" s="88">
        <v>44689.708333333336</v>
      </c>
      <c r="B1402" s="89">
        <v>4.9457072903721659</v>
      </c>
    </row>
    <row r="1403" spans="1:2" x14ac:dyDescent="0.25">
      <c r="A1403" s="88">
        <v>44689.75</v>
      </c>
      <c r="B1403" s="89">
        <v>4.9553060536729596</v>
      </c>
    </row>
    <row r="1404" spans="1:2" x14ac:dyDescent="0.25">
      <c r="A1404" s="88">
        <v>44689.791666666664</v>
      </c>
      <c r="B1404" s="89">
        <v>5.0023624495210015</v>
      </c>
    </row>
    <row r="1405" spans="1:2" x14ac:dyDescent="0.25">
      <c r="A1405" s="88">
        <v>44689.833333333336</v>
      </c>
      <c r="B1405" s="89">
        <v>5.0128895914172125</v>
      </c>
    </row>
    <row r="1406" spans="1:2" x14ac:dyDescent="0.25">
      <c r="A1406" s="88">
        <v>44689.875</v>
      </c>
      <c r="B1406" s="89">
        <v>4.9755368574472723</v>
      </c>
    </row>
    <row r="1407" spans="1:2" x14ac:dyDescent="0.25">
      <c r="A1407" s="88">
        <v>44689.916666666664</v>
      </c>
      <c r="B1407" s="89">
        <v>4.9735855030953902</v>
      </c>
    </row>
    <row r="1408" spans="1:2" x14ac:dyDescent="0.25">
      <c r="A1408" s="88">
        <v>44689.958333333336</v>
      </c>
      <c r="B1408" s="89">
        <v>5.0167081131274376</v>
      </c>
    </row>
    <row r="1409" spans="1:2" x14ac:dyDescent="0.25">
      <c r="A1409" s="88">
        <v>44690</v>
      </c>
      <c r="B1409" s="89">
        <v>5.0386402718576866</v>
      </c>
    </row>
    <row r="1410" spans="1:2" x14ac:dyDescent="0.25">
      <c r="A1410" s="88">
        <v>44690.041666666664</v>
      </c>
      <c r="B1410" s="89">
        <v>4.989935687944965</v>
      </c>
    </row>
    <row r="1411" spans="1:2" x14ac:dyDescent="0.25">
      <c r="A1411" s="88">
        <v>44690.083333333336</v>
      </c>
      <c r="B1411" s="89">
        <v>4.9774247740767095</v>
      </c>
    </row>
    <row r="1412" spans="1:2" x14ac:dyDescent="0.25">
      <c r="A1412" s="88">
        <v>44690.125</v>
      </c>
      <c r="B1412" s="89">
        <v>5.1143921503275909</v>
      </c>
    </row>
    <row r="1413" spans="1:2" x14ac:dyDescent="0.25">
      <c r="A1413" s="88">
        <v>44690.166666666664</v>
      </c>
      <c r="B1413" s="89">
        <v>5.0841566347917446</v>
      </c>
    </row>
    <row r="1414" spans="1:2" x14ac:dyDescent="0.25">
      <c r="A1414" s="88">
        <v>44690.208333333336</v>
      </c>
      <c r="B1414" s="89">
        <v>5.1453474847455531</v>
      </c>
    </row>
    <row r="1415" spans="1:2" x14ac:dyDescent="0.25">
      <c r="A1415" s="88">
        <v>44690.25</v>
      </c>
      <c r="B1415" s="89">
        <v>5.1603095581365048</v>
      </c>
    </row>
    <row r="1416" spans="1:2" x14ac:dyDescent="0.25">
      <c r="A1416" s="88">
        <v>44690.291666666664</v>
      </c>
      <c r="B1416" s="89">
        <v>8.0279131651019604</v>
      </c>
    </row>
    <row r="1417" spans="1:2" x14ac:dyDescent="0.25">
      <c r="A1417" s="88">
        <v>44690.333333333336</v>
      </c>
      <c r="B1417" s="89">
        <v>12.035073024320816</v>
      </c>
    </row>
    <row r="1418" spans="1:2" x14ac:dyDescent="0.25">
      <c r="A1418" s="88">
        <v>44690.375</v>
      </c>
      <c r="B1418" s="89">
        <v>12.035073024320816</v>
      </c>
    </row>
    <row r="1419" spans="1:2" x14ac:dyDescent="0.25">
      <c r="A1419" s="88">
        <v>44690.416666666664</v>
      </c>
      <c r="B1419" s="89">
        <v>12.035073024320816</v>
      </c>
    </row>
    <row r="1420" spans="1:2" x14ac:dyDescent="0.25">
      <c r="A1420" s="88">
        <v>44690.458333333336</v>
      </c>
      <c r="B1420" s="89">
        <v>12.035073024320816</v>
      </c>
    </row>
    <row r="1421" spans="1:2" x14ac:dyDescent="0.25">
      <c r="A1421" s="88">
        <v>44690.5</v>
      </c>
      <c r="B1421" s="89">
        <v>12.035073024320816</v>
      </c>
    </row>
    <row r="1422" spans="1:2" x14ac:dyDescent="0.25">
      <c r="A1422" s="88">
        <v>44690.541666666664</v>
      </c>
      <c r="B1422" s="89">
        <v>12.035073024320816</v>
      </c>
    </row>
    <row r="1423" spans="1:2" x14ac:dyDescent="0.25">
      <c r="A1423" s="88">
        <v>44690.583333333336</v>
      </c>
      <c r="B1423" s="89">
        <v>12.035073024320816</v>
      </c>
    </row>
    <row r="1424" spans="1:2" x14ac:dyDescent="0.25">
      <c r="A1424" s="88">
        <v>44690.625</v>
      </c>
      <c r="B1424" s="89">
        <v>12.035073024320816</v>
      </c>
    </row>
    <row r="1425" spans="1:2" x14ac:dyDescent="0.25">
      <c r="A1425" s="88">
        <v>44690.666666666664</v>
      </c>
      <c r="B1425" s="89">
        <v>12.035073024320816</v>
      </c>
    </row>
    <row r="1426" spans="1:2" x14ac:dyDescent="0.25">
      <c r="A1426" s="88">
        <v>44690.708333333336</v>
      </c>
      <c r="B1426" s="89">
        <v>12.035073024320816</v>
      </c>
    </row>
    <row r="1427" spans="1:2" x14ac:dyDescent="0.25">
      <c r="A1427" s="88">
        <v>44690.75</v>
      </c>
      <c r="B1427" s="89">
        <v>7.1333735629241533</v>
      </c>
    </row>
    <row r="1428" spans="1:2" x14ac:dyDescent="0.25">
      <c r="A1428" s="88">
        <v>44690.791666666664</v>
      </c>
      <c r="B1428" s="89">
        <v>4.9640101340103371</v>
      </c>
    </row>
    <row r="1429" spans="1:2" x14ac:dyDescent="0.25">
      <c r="A1429" s="88">
        <v>44690.833333333336</v>
      </c>
      <c r="B1429" s="89">
        <v>4.9975951029646755</v>
      </c>
    </row>
    <row r="1430" spans="1:2" x14ac:dyDescent="0.25">
      <c r="A1430" s="88">
        <v>44690.875</v>
      </c>
      <c r="B1430" s="89">
        <v>5.0109482471233466</v>
      </c>
    </row>
    <row r="1431" spans="1:2" x14ac:dyDescent="0.25">
      <c r="A1431" s="88">
        <v>44690.916666666664</v>
      </c>
      <c r="B1431" s="89">
        <v>4.9697442387265749</v>
      </c>
    </row>
    <row r="1432" spans="1:2" x14ac:dyDescent="0.25">
      <c r="A1432" s="88">
        <v>44690.958333333336</v>
      </c>
      <c r="B1432" s="89">
        <v>5.0262141882755369</v>
      </c>
    </row>
    <row r="1433" spans="1:2" x14ac:dyDescent="0.25">
      <c r="A1433" s="88">
        <v>44691</v>
      </c>
      <c r="B1433" s="89">
        <v>5.0205245846970499</v>
      </c>
    </row>
    <row r="1434" spans="1:2" x14ac:dyDescent="0.25">
      <c r="A1434" s="88">
        <v>44691.041666666664</v>
      </c>
      <c r="B1434" s="89">
        <v>5.0453124992943525</v>
      </c>
    </row>
    <row r="1435" spans="1:2" x14ac:dyDescent="0.25">
      <c r="A1435" s="88">
        <v>44691.083333333336</v>
      </c>
      <c r="B1435" s="89">
        <v>5.051916037348299</v>
      </c>
    </row>
    <row r="1436" spans="1:2" x14ac:dyDescent="0.25">
      <c r="A1436" s="88">
        <v>44691.125</v>
      </c>
      <c r="B1436" s="89">
        <v>5.0680865456896189</v>
      </c>
    </row>
    <row r="1437" spans="1:2" x14ac:dyDescent="0.25">
      <c r="A1437" s="88">
        <v>44691.166666666664</v>
      </c>
      <c r="B1437" s="89">
        <v>5.0642961338364838</v>
      </c>
    </row>
    <row r="1438" spans="1:2" x14ac:dyDescent="0.25">
      <c r="A1438" s="88">
        <v>44691.208333333336</v>
      </c>
      <c r="B1438" s="89">
        <v>5.0917130062348601</v>
      </c>
    </row>
    <row r="1439" spans="1:2" x14ac:dyDescent="0.25">
      <c r="A1439" s="88">
        <v>44691.25</v>
      </c>
      <c r="B1439" s="89">
        <v>5.1219138847959087</v>
      </c>
    </row>
    <row r="1440" spans="1:2" x14ac:dyDescent="0.25">
      <c r="A1440" s="88">
        <v>44691.291666666664</v>
      </c>
      <c r="B1440" s="89">
        <v>4.8944167420081781</v>
      </c>
    </row>
    <row r="1441" spans="1:2" x14ac:dyDescent="0.25">
      <c r="A1441" s="88">
        <v>44691.333333333336</v>
      </c>
      <c r="B1441" s="89">
        <v>4.8982958582875176</v>
      </c>
    </row>
    <row r="1442" spans="1:2" x14ac:dyDescent="0.25">
      <c r="A1442" s="88">
        <v>44691.375</v>
      </c>
      <c r="B1442" s="89">
        <v>4.7889208136122488</v>
      </c>
    </row>
    <row r="1443" spans="1:2" x14ac:dyDescent="0.25">
      <c r="A1443" s="88">
        <v>44691.416666666664</v>
      </c>
      <c r="B1443" s="89">
        <v>4.7238266886415854</v>
      </c>
    </row>
    <row r="1444" spans="1:2" x14ac:dyDescent="0.25">
      <c r="A1444" s="88">
        <v>44691.458333333336</v>
      </c>
      <c r="B1444" s="89">
        <v>4.6921187527867474</v>
      </c>
    </row>
    <row r="1445" spans="1:2" x14ac:dyDescent="0.25">
      <c r="A1445" s="88">
        <v>44691.5</v>
      </c>
      <c r="B1445" s="89">
        <v>4.678181606160944</v>
      </c>
    </row>
    <row r="1446" spans="1:2" x14ac:dyDescent="0.25">
      <c r="A1446" s="88">
        <v>44691.541666666664</v>
      </c>
      <c r="B1446" s="89">
        <v>4.6742053010583646</v>
      </c>
    </row>
    <row r="1447" spans="1:2" x14ac:dyDescent="0.25">
      <c r="A1447" s="88">
        <v>44691.583333333336</v>
      </c>
      <c r="B1447" s="89">
        <v>4.6861294778115514</v>
      </c>
    </row>
    <row r="1448" spans="1:2" x14ac:dyDescent="0.25">
      <c r="A1448" s="88">
        <v>44691.625</v>
      </c>
      <c r="B1448" s="89">
        <v>4.6751832269490032</v>
      </c>
    </row>
    <row r="1449" spans="1:2" x14ac:dyDescent="0.25">
      <c r="A1449" s="88">
        <v>44691.666666666664</v>
      </c>
      <c r="B1449" s="89">
        <v>4.6950469667919785</v>
      </c>
    </row>
    <row r="1450" spans="1:2" x14ac:dyDescent="0.25">
      <c r="A1450" s="88">
        <v>44691.708333333336</v>
      </c>
      <c r="B1450" s="89">
        <v>4.6950469667919785</v>
      </c>
    </row>
    <row r="1451" spans="1:2" x14ac:dyDescent="0.25">
      <c r="A1451" s="88">
        <v>44691.75</v>
      </c>
      <c r="B1451" s="89">
        <v>4.6950469667919785</v>
      </c>
    </row>
    <row r="1452" spans="1:2" x14ac:dyDescent="0.25">
      <c r="A1452" s="88">
        <v>44691.791666666664</v>
      </c>
      <c r="B1452" s="89">
        <v>5.051916037348299</v>
      </c>
    </row>
    <row r="1453" spans="1:2" x14ac:dyDescent="0.25">
      <c r="A1453" s="88">
        <v>44691.833333333336</v>
      </c>
      <c r="B1453" s="89">
        <v>5.0328982889210598</v>
      </c>
    </row>
    <row r="1454" spans="1:2" x14ac:dyDescent="0.25">
      <c r="A1454" s="88">
        <v>44691.875</v>
      </c>
      <c r="B1454" s="89">
        <v>5.0176467800173885</v>
      </c>
    </row>
    <row r="1455" spans="1:2" x14ac:dyDescent="0.25">
      <c r="A1455" s="88">
        <v>44691.916666666664</v>
      </c>
      <c r="B1455" s="89">
        <v>5.0557755526458044</v>
      </c>
    </row>
    <row r="1456" spans="1:2" x14ac:dyDescent="0.25">
      <c r="A1456" s="88">
        <v>44691.958333333336</v>
      </c>
      <c r="B1456" s="89">
        <v>5.0348336146394477</v>
      </c>
    </row>
    <row r="1457" spans="1:2" x14ac:dyDescent="0.25">
      <c r="A1457" s="88">
        <v>44692</v>
      </c>
      <c r="B1457" s="89">
        <v>5.128442071466516</v>
      </c>
    </row>
    <row r="1458" spans="1:2" x14ac:dyDescent="0.25">
      <c r="A1458" s="88">
        <v>44692.041666666664</v>
      </c>
      <c r="B1458" s="89">
        <v>5.1228380859223428</v>
      </c>
    </row>
    <row r="1459" spans="1:2" x14ac:dyDescent="0.25">
      <c r="A1459" s="88">
        <v>44692.083333333336</v>
      </c>
      <c r="B1459" s="89">
        <v>5.1143921503275909</v>
      </c>
    </row>
    <row r="1460" spans="1:2" x14ac:dyDescent="0.25">
      <c r="A1460" s="88">
        <v>44692.125</v>
      </c>
      <c r="B1460" s="89">
        <v>5.0917130062348601</v>
      </c>
    </row>
    <row r="1461" spans="1:2" x14ac:dyDescent="0.25">
      <c r="A1461" s="88">
        <v>44692.166666666664</v>
      </c>
      <c r="B1461" s="89">
        <v>5.1547335988077716</v>
      </c>
    </row>
    <row r="1462" spans="1:2" x14ac:dyDescent="0.25">
      <c r="A1462" s="88">
        <v>44692.208333333336</v>
      </c>
      <c r="B1462" s="89">
        <v>5.162207927770571</v>
      </c>
    </row>
    <row r="1463" spans="1:2" x14ac:dyDescent="0.25">
      <c r="A1463" s="88">
        <v>44692.25</v>
      </c>
      <c r="B1463" s="89">
        <v>5.1948178357305359</v>
      </c>
    </row>
    <row r="1464" spans="1:2" x14ac:dyDescent="0.25">
      <c r="A1464" s="88">
        <v>44692.291666666664</v>
      </c>
      <c r="B1464" s="89">
        <v>4.8340204937576594</v>
      </c>
    </row>
    <row r="1465" spans="1:2" x14ac:dyDescent="0.25">
      <c r="A1465" s="88">
        <v>44692.333333333336</v>
      </c>
      <c r="B1465" s="89">
        <v>4.8222864029075065</v>
      </c>
    </row>
    <row r="1466" spans="1:2" x14ac:dyDescent="0.25">
      <c r="A1466" s="88">
        <v>44692.375</v>
      </c>
      <c r="B1466" s="89">
        <v>4.7889208136122488</v>
      </c>
    </row>
    <row r="1467" spans="1:2" x14ac:dyDescent="0.25">
      <c r="A1467" s="88">
        <v>44692.416666666664</v>
      </c>
      <c r="B1467" s="89">
        <v>4.740612717919614</v>
      </c>
    </row>
    <row r="1468" spans="1:2" x14ac:dyDescent="0.25">
      <c r="A1468" s="88">
        <v>44692.458333333336</v>
      </c>
      <c r="B1468" s="89">
        <v>4.7524550020102794</v>
      </c>
    </row>
    <row r="1469" spans="1:2" x14ac:dyDescent="0.25">
      <c r="A1469" s="88">
        <v>44692.5</v>
      </c>
      <c r="B1469" s="89">
        <v>4.7347183300472269</v>
      </c>
    </row>
    <row r="1470" spans="1:2" x14ac:dyDescent="0.25">
      <c r="A1470" s="88">
        <v>44692.541666666664</v>
      </c>
      <c r="B1470" s="89">
        <v>4.7771258784821793</v>
      </c>
    </row>
    <row r="1471" spans="1:2" x14ac:dyDescent="0.25">
      <c r="A1471" s="88">
        <v>44692.583333333336</v>
      </c>
      <c r="B1471" s="89">
        <v>4.7485092525989518</v>
      </c>
    </row>
    <row r="1472" spans="1:2" x14ac:dyDescent="0.25">
      <c r="A1472" s="88">
        <v>44692.625</v>
      </c>
      <c r="B1472" s="89">
        <v>4.7426198489410138</v>
      </c>
    </row>
    <row r="1473" spans="1:2" x14ac:dyDescent="0.25">
      <c r="A1473" s="88">
        <v>44692.666666666664</v>
      </c>
      <c r="B1473" s="89">
        <v>4.7366619440978308</v>
      </c>
    </row>
    <row r="1474" spans="1:2" x14ac:dyDescent="0.25">
      <c r="A1474" s="88">
        <v>44692.708333333336</v>
      </c>
      <c r="B1474" s="89">
        <v>4.7653154476281294</v>
      </c>
    </row>
    <row r="1475" spans="1:2" x14ac:dyDescent="0.25">
      <c r="A1475" s="88">
        <v>44692.75</v>
      </c>
      <c r="B1475" s="89">
        <v>4.6871062372288534</v>
      </c>
    </row>
    <row r="1476" spans="1:2" x14ac:dyDescent="0.25">
      <c r="A1476" s="88">
        <v>44692.791666666664</v>
      </c>
      <c r="B1476" s="89">
        <v>5.0367060005845303</v>
      </c>
    </row>
    <row r="1477" spans="1:2" x14ac:dyDescent="0.25">
      <c r="A1477" s="88">
        <v>44692.833333333336</v>
      </c>
      <c r="B1477" s="89">
        <v>5.022400784346102</v>
      </c>
    </row>
    <row r="1478" spans="1:2" x14ac:dyDescent="0.25">
      <c r="A1478" s="88">
        <v>44692.875</v>
      </c>
      <c r="B1478" s="89">
        <v>5.0424448504944444</v>
      </c>
    </row>
    <row r="1479" spans="1:2" x14ac:dyDescent="0.25">
      <c r="A1479" s="88">
        <v>44692.916666666664</v>
      </c>
      <c r="B1479" s="89">
        <v>5.075661015661824</v>
      </c>
    </row>
    <row r="1480" spans="1:2" x14ac:dyDescent="0.25">
      <c r="A1480" s="88">
        <v>44692.958333333336</v>
      </c>
      <c r="B1480" s="89">
        <v>5.1040201238756104</v>
      </c>
    </row>
    <row r="1481" spans="1:2" x14ac:dyDescent="0.25">
      <c r="A1481" s="88">
        <v>44693</v>
      </c>
      <c r="B1481" s="89">
        <v>5.1030314551692211</v>
      </c>
    </row>
    <row r="1482" spans="1:2" x14ac:dyDescent="0.25">
      <c r="A1482" s="88">
        <v>44693.041666666664</v>
      </c>
      <c r="B1482" s="89">
        <v>5.0936317015103691</v>
      </c>
    </row>
    <row r="1483" spans="1:2" x14ac:dyDescent="0.25">
      <c r="A1483" s="88">
        <v>44693.083333333336</v>
      </c>
      <c r="B1483" s="89">
        <v>5.0367060005845303</v>
      </c>
    </row>
    <row r="1484" spans="1:2" x14ac:dyDescent="0.25">
      <c r="A1484" s="88">
        <v>44693.125</v>
      </c>
      <c r="B1484" s="89">
        <v>5.0737371596000553</v>
      </c>
    </row>
    <row r="1485" spans="1:2" x14ac:dyDescent="0.25">
      <c r="A1485" s="88">
        <v>44693.166666666664</v>
      </c>
      <c r="B1485" s="89">
        <v>5.1106280189491793</v>
      </c>
    </row>
    <row r="1486" spans="1:2" x14ac:dyDescent="0.25">
      <c r="A1486" s="88">
        <v>44693.208333333336</v>
      </c>
      <c r="B1486" s="89">
        <v>5.094559903276858</v>
      </c>
    </row>
    <row r="1487" spans="1:2" x14ac:dyDescent="0.25">
      <c r="A1487" s="88">
        <v>44693.25</v>
      </c>
      <c r="B1487" s="89">
        <v>12.190030115693332</v>
      </c>
    </row>
    <row r="1488" spans="1:2" x14ac:dyDescent="0.25">
      <c r="A1488" s="88">
        <v>44693.291666666664</v>
      </c>
      <c r="B1488" s="89">
        <v>12.035073024320816</v>
      </c>
    </row>
    <row r="1489" spans="1:2" x14ac:dyDescent="0.25">
      <c r="A1489" s="88">
        <v>44693.333333333336</v>
      </c>
      <c r="B1489" s="89">
        <v>12.035073024320816</v>
      </c>
    </row>
    <row r="1490" spans="1:2" x14ac:dyDescent="0.25">
      <c r="A1490" s="88">
        <v>44693.375</v>
      </c>
      <c r="B1490" s="89">
        <v>12.035073024320816</v>
      </c>
    </row>
    <row r="1491" spans="1:2" x14ac:dyDescent="0.25">
      <c r="A1491" s="88">
        <v>44693.416666666664</v>
      </c>
      <c r="B1491" s="89">
        <v>12.035073024320816</v>
      </c>
    </row>
    <row r="1492" spans="1:2" x14ac:dyDescent="0.25">
      <c r="A1492" s="88">
        <v>44693.458333333336</v>
      </c>
      <c r="B1492" s="89">
        <v>12.035073024320816</v>
      </c>
    </row>
    <row r="1493" spans="1:2" x14ac:dyDescent="0.25">
      <c r="A1493" s="88">
        <v>44693.5</v>
      </c>
      <c r="B1493" s="89">
        <v>12.035073024320816</v>
      </c>
    </row>
    <row r="1494" spans="1:2" x14ac:dyDescent="0.25">
      <c r="A1494" s="88">
        <v>44693.541666666664</v>
      </c>
      <c r="B1494" s="89">
        <v>12.035073024320816</v>
      </c>
    </row>
    <row r="1495" spans="1:2" x14ac:dyDescent="0.25">
      <c r="A1495" s="88">
        <v>44693.583333333336</v>
      </c>
      <c r="B1495" s="89">
        <v>12.035073024320816</v>
      </c>
    </row>
    <row r="1496" spans="1:2" x14ac:dyDescent="0.25">
      <c r="A1496" s="88">
        <v>44693.625</v>
      </c>
      <c r="B1496" s="89">
        <v>12.035073024320816</v>
      </c>
    </row>
    <row r="1497" spans="1:2" x14ac:dyDescent="0.25">
      <c r="A1497" s="88">
        <v>44693.666666666664</v>
      </c>
      <c r="B1497" s="89">
        <v>12.035073024320816</v>
      </c>
    </row>
    <row r="1498" spans="1:2" x14ac:dyDescent="0.25">
      <c r="A1498" s="88">
        <v>44693.708333333336</v>
      </c>
      <c r="B1498" s="89">
        <v>12.035073024320816</v>
      </c>
    </row>
    <row r="1499" spans="1:2" x14ac:dyDescent="0.25">
      <c r="A1499" s="88">
        <v>44693.75</v>
      </c>
      <c r="B1499" s="89">
        <v>7.6048911215582571</v>
      </c>
    </row>
    <row r="1500" spans="1:2" x14ac:dyDescent="0.25">
      <c r="A1500" s="88">
        <v>44693.791666666664</v>
      </c>
      <c r="B1500" s="89">
        <v>0.96006334239350033</v>
      </c>
    </row>
    <row r="1501" spans="1:2" x14ac:dyDescent="0.25">
      <c r="A1501" s="88">
        <v>44693.833333333336</v>
      </c>
      <c r="B1501" s="89">
        <v>0.96776333182535645</v>
      </c>
    </row>
    <row r="1502" spans="1:2" x14ac:dyDescent="0.25">
      <c r="A1502" s="88">
        <v>44693.875</v>
      </c>
      <c r="B1502" s="89">
        <v>0.98600829900366826</v>
      </c>
    </row>
    <row r="1503" spans="1:2" x14ac:dyDescent="0.25">
      <c r="A1503" s="88">
        <v>44693.916666666664</v>
      </c>
      <c r="B1503" s="89">
        <v>0.97444158436568273</v>
      </c>
    </row>
    <row r="1504" spans="1:2" x14ac:dyDescent="0.25">
      <c r="A1504" s="88">
        <v>44693.958333333336</v>
      </c>
      <c r="B1504" s="89">
        <v>0.982177255597944</v>
      </c>
    </row>
    <row r="1505" spans="1:2" x14ac:dyDescent="0.25">
      <c r="A1505" s="88">
        <v>44694</v>
      </c>
      <c r="B1505" s="89">
        <v>0.97733629902926134</v>
      </c>
    </row>
    <row r="1506" spans="1:2" x14ac:dyDescent="0.25">
      <c r="A1506" s="88">
        <v>44694.041666666664</v>
      </c>
      <c r="B1506" s="89">
        <v>0.982177255597944</v>
      </c>
    </row>
    <row r="1507" spans="1:2" x14ac:dyDescent="0.25">
      <c r="A1507" s="88">
        <v>44694.083333333336</v>
      </c>
      <c r="B1507" s="89">
        <v>0.98500377510281367</v>
      </c>
    </row>
    <row r="1508" spans="1:2" x14ac:dyDescent="0.25">
      <c r="A1508" s="88">
        <v>44694.125</v>
      </c>
      <c r="B1508" s="89">
        <v>0.97059977926602659</v>
      </c>
    </row>
    <row r="1509" spans="1:2" x14ac:dyDescent="0.25">
      <c r="A1509" s="88">
        <v>44694.166666666664</v>
      </c>
      <c r="B1509" s="89">
        <v>0.97160781627550408</v>
      </c>
    </row>
    <row r="1510" spans="1:2" x14ac:dyDescent="0.25">
      <c r="A1510" s="88">
        <v>44694.208333333336</v>
      </c>
      <c r="B1510" s="89">
        <v>1.0051116968779734</v>
      </c>
    </row>
    <row r="1511" spans="1:2" x14ac:dyDescent="0.25">
      <c r="A1511" s="88">
        <v>44694.25</v>
      </c>
      <c r="B1511" s="89">
        <v>0.99365992119487978</v>
      </c>
    </row>
    <row r="1512" spans="1:2" x14ac:dyDescent="0.25">
      <c r="A1512" s="88">
        <v>44694.291666666664</v>
      </c>
      <c r="B1512" s="89">
        <v>0.96006334239350033</v>
      </c>
    </row>
    <row r="1513" spans="1:2" x14ac:dyDescent="0.25">
      <c r="A1513" s="88">
        <v>44694.333333333336</v>
      </c>
      <c r="B1513" s="89">
        <v>0.96290522497876674</v>
      </c>
    </row>
    <row r="1514" spans="1:2" x14ac:dyDescent="0.25">
      <c r="A1514" s="88">
        <v>44694.375</v>
      </c>
      <c r="B1514" s="89">
        <v>0.94068396682506017</v>
      </c>
    </row>
    <row r="1515" spans="1:2" x14ac:dyDescent="0.25">
      <c r="A1515" s="88">
        <v>44694.416666666664</v>
      </c>
      <c r="B1515" s="89">
        <v>0.90861249577138081</v>
      </c>
    </row>
    <row r="1516" spans="1:2" x14ac:dyDescent="0.25">
      <c r="A1516" s="88">
        <v>44694.458333333336</v>
      </c>
      <c r="B1516" s="89">
        <v>0.92618073852608929</v>
      </c>
    </row>
    <row r="1517" spans="1:2" x14ac:dyDescent="0.25">
      <c r="A1517" s="88">
        <v>44694.5</v>
      </c>
      <c r="B1517" s="89">
        <v>0.91935504297367809</v>
      </c>
    </row>
    <row r="1518" spans="1:2" x14ac:dyDescent="0.25">
      <c r="A1518" s="88">
        <v>44694.541666666664</v>
      </c>
      <c r="B1518" s="89">
        <v>0.91641675999673811</v>
      </c>
    </row>
    <row r="1519" spans="1:2" x14ac:dyDescent="0.25">
      <c r="A1519" s="88">
        <v>44694.583333333336</v>
      </c>
      <c r="B1519" s="89">
        <v>0.91833329714601297</v>
      </c>
    </row>
    <row r="1520" spans="1:2" x14ac:dyDescent="0.25">
      <c r="A1520" s="88">
        <v>44694.625</v>
      </c>
      <c r="B1520" s="89">
        <v>0.90374233433900608</v>
      </c>
    </row>
    <row r="1521" spans="1:2" x14ac:dyDescent="0.25">
      <c r="A1521" s="88">
        <v>44694.666666666664</v>
      </c>
      <c r="B1521" s="89">
        <v>0.90957293788507643</v>
      </c>
    </row>
    <row r="1522" spans="1:2" x14ac:dyDescent="0.25">
      <c r="A1522" s="88">
        <v>44694.708333333336</v>
      </c>
      <c r="B1522" s="89">
        <v>1.0581709740855936</v>
      </c>
    </row>
    <row r="1523" spans="1:2" x14ac:dyDescent="0.25">
      <c r="A1523" s="88">
        <v>44694.75</v>
      </c>
      <c r="B1523" s="89">
        <v>1.6141613633868248</v>
      </c>
    </row>
    <row r="1524" spans="1:2" x14ac:dyDescent="0.25">
      <c r="A1524" s="88">
        <v>44694.791666666664</v>
      </c>
      <c r="B1524" s="89">
        <v>1.6413001802793024</v>
      </c>
    </row>
    <row r="1525" spans="1:2" x14ac:dyDescent="0.25">
      <c r="A1525" s="88">
        <v>44694.833333333336</v>
      </c>
      <c r="B1525" s="89">
        <v>1.6241133768561071</v>
      </c>
    </row>
    <row r="1526" spans="1:2" x14ac:dyDescent="0.25">
      <c r="A1526" s="88">
        <v>44694.875</v>
      </c>
      <c r="B1526" s="89">
        <v>1.6349576374841761</v>
      </c>
    </row>
    <row r="1527" spans="1:2" x14ac:dyDescent="0.25">
      <c r="A1527" s="88">
        <v>44694.916666666664</v>
      </c>
      <c r="B1527" s="89">
        <v>1.6566590059438064</v>
      </c>
    </row>
    <row r="1528" spans="1:2" x14ac:dyDescent="0.25">
      <c r="A1528" s="88">
        <v>44694.958333333336</v>
      </c>
      <c r="B1528" s="89">
        <v>1.6548795126241238</v>
      </c>
    </row>
    <row r="1529" spans="1:2" x14ac:dyDescent="0.25">
      <c r="A1529" s="88">
        <v>44695</v>
      </c>
      <c r="B1529" s="89">
        <v>1.6458060672261319</v>
      </c>
    </row>
    <row r="1530" spans="1:2" x14ac:dyDescent="0.25">
      <c r="A1530" s="88">
        <v>44695.041666666664</v>
      </c>
      <c r="B1530" s="89">
        <v>1.6440273360683024</v>
      </c>
    </row>
    <row r="1531" spans="1:2" x14ac:dyDescent="0.25">
      <c r="A1531" s="88">
        <v>44695.083333333336</v>
      </c>
      <c r="B1531" s="89">
        <v>1.6638969679546669</v>
      </c>
    </row>
    <row r="1532" spans="1:2" x14ac:dyDescent="0.25">
      <c r="A1532" s="88">
        <v>44695.125</v>
      </c>
      <c r="B1532" s="89">
        <v>1.6575488013121129</v>
      </c>
    </row>
    <row r="1533" spans="1:2" x14ac:dyDescent="0.25">
      <c r="A1533" s="88">
        <v>44695.166666666664</v>
      </c>
      <c r="B1533" s="89">
        <v>1.6367357737548489</v>
      </c>
    </row>
    <row r="1534" spans="1:2" x14ac:dyDescent="0.25">
      <c r="A1534" s="88">
        <v>44695.208333333336</v>
      </c>
      <c r="B1534" s="89">
        <v>1.6394624704671741</v>
      </c>
    </row>
    <row r="1535" spans="1:2" x14ac:dyDescent="0.25">
      <c r="A1535" s="88">
        <v>44695.25</v>
      </c>
      <c r="B1535" s="89">
        <v>1.6449166865908031</v>
      </c>
    </row>
    <row r="1536" spans="1:2" x14ac:dyDescent="0.25">
      <c r="A1536" s="88">
        <v>44695.291666666664</v>
      </c>
      <c r="B1536" s="89">
        <v>1.6466954781596086</v>
      </c>
    </row>
    <row r="1537" spans="1:2" x14ac:dyDescent="0.25">
      <c r="A1537" s="88">
        <v>44695.333333333336</v>
      </c>
      <c r="B1537" s="89">
        <v>1.6385733005632372</v>
      </c>
    </row>
    <row r="1538" spans="1:2" x14ac:dyDescent="0.25">
      <c r="A1538" s="88">
        <v>44695.375</v>
      </c>
      <c r="B1538" s="89">
        <v>1.6494231958944667</v>
      </c>
    </row>
    <row r="1539" spans="1:2" x14ac:dyDescent="0.25">
      <c r="A1539" s="88">
        <v>44695.416666666664</v>
      </c>
      <c r="B1539" s="89">
        <v>1.6693565853185546</v>
      </c>
    </row>
    <row r="1540" spans="1:2" x14ac:dyDescent="0.25">
      <c r="A1540" s="88">
        <v>44695.458333333336</v>
      </c>
      <c r="B1540" s="89">
        <v>1.6838429397117938</v>
      </c>
    </row>
    <row r="1541" spans="1:2" x14ac:dyDescent="0.25">
      <c r="A1541" s="88">
        <v>44695.5</v>
      </c>
      <c r="B1541" s="89">
        <v>1.6503127319428041</v>
      </c>
    </row>
    <row r="1542" spans="1:2" x14ac:dyDescent="0.25">
      <c r="A1542" s="88">
        <v>44695.541666666664</v>
      </c>
      <c r="B1542" s="89">
        <v>1.6611676414022756</v>
      </c>
    </row>
    <row r="1543" spans="1:2" x14ac:dyDescent="0.25">
      <c r="A1543" s="88">
        <v>44695.583333333336</v>
      </c>
      <c r="B1543" s="89">
        <v>1.6539305022281392</v>
      </c>
    </row>
    <row r="1544" spans="1:2" x14ac:dyDescent="0.25">
      <c r="A1544" s="88">
        <v>44695.625</v>
      </c>
      <c r="B1544" s="89">
        <v>1.653040838027553</v>
      </c>
    </row>
    <row r="1545" spans="1:2" x14ac:dyDescent="0.25">
      <c r="A1545" s="88">
        <v>44695.666666666664</v>
      </c>
      <c r="B1545" s="89">
        <v>1.6666266142150394</v>
      </c>
    </row>
    <row r="1546" spans="1:2" x14ac:dyDescent="0.25">
      <c r="A1546" s="88">
        <v>44695.708333333336</v>
      </c>
      <c r="B1546" s="89">
        <v>1.6494231958944667</v>
      </c>
    </row>
    <row r="1547" spans="1:2" x14ac:dyDescent="0.25">
      <c r="A1547" s="88">
        <v>44695.75</v>
      </c>
      <c r="B1547" s="89">
        <v>1.6476442167590384</v>
      </c>
    </row>
    <row r="1548" spans="1:2" x14ac:dyDescent="0.25">
      <c r="A1548" s="88">
        <v>44695.791666666664</v>
      </c>
      <c r="B1548" s="89">
        <v>1.6376841594406515</v>
      </c>
    </row>
    <row r="1549" spans="1:2" x14ac:dyDescent="0.25">
      <c r="A1549" s="88">
        <v>44695.833333333336</v>
      </c>
      <c r="B1549" s="89">
        <v>1.664846373608138</v>
      </c>
    </row>
    <row r="1550" spans="1:2" x14ac:dyDescent="0.25">
      <c r="A1550" s="88">
        <v>44695.875</v>
      </c>
      <c r="B1550" s="89">
        <v>1.6720868863719278</v>
      </c>
    </row>
    <row r="1551" spans="1:2" x14ac:dyDescent="0.25">
      <c r="A1551" s="88">
        <v>44695.916666666664</v>
      </c>
      <c r="B1551" s="89">
        <v>1.6765985549755991</v>
      </c>
    </row>
    <row r="1552" spans="1:2" x14ac:dyDescent="0.25">
      <c r="A1552" s="88">
        <v>44695.958333333336</v>
      </c>
      <c r="B1552" s="89">
        <v>1.6593878156098461</v>
      </c>
    </row>
    <row r="1553" spans="1:2" x14ac:dyDescent="0.25">
      <c r="A1553" s="88">
        <v>44696</v>
      </c>
      <c r="B1553" s="89">
        <v>1.6440273360683024</v>
      </c>
    </row>
    <row r="1554" spans="1:2" x14ac:dyDescent="0.25">
      <c r="A1554" s="88">
        <v>44696.041666666664</v>
      </c>
      <c r="B1554" s="89">
        <v>1.6204994899877043</v>
      </c>
    </row>
    <row r="1555" spans="1:2" x14ac:dyDescent="0.25">
      <c r="A1555" s="88">
        <v>44696.083333333336</v>
      </c>
      <c r="B1555" s="89">
        <v>1.6232246772726611</v>
      </c>
    </row>
    <row r="1556" spans="1:2" x14ac:dyDescent="0.25">
      <c r="A1556" s="88">
        <v>44696.125</v>
      </c>
      <c r="B1556" s="89">
        <v>1.6250021021217478</v>
      </c>
    </row>
    <row r="1557" spans="1:2" x14ac:dyDescent="0.25">
      <c r="A1557" s="88">
        <v>44696.166666666664</v>
      </c>
      <c r="B1557" s="89">
        <v>1.6413001802793024</v>
      </c>
    </row>
    <row r="1558" spans="1:2" x14ac:dyDescent="0.25">
      <c r="A1558" s="88">
        <v>44696.208333333336</v>
      </c>
      <c r="B1558" s="89">
        <v>1.6268388832170142</v>
      </c>
    </row>
    <row r="1559" spans="1:2" x14ac:dyDescent="0.25">
      <c r="A1559" s="88">
        <v>44696.25</v>
      </c>
      <c r="B1559" s="89">
        <v>1.6204994899877043</v>
      </c>
    </row>
    <row r="1560" spans="1:2" x14ac:dyDescent="0.25">
      <c r="A1560" s="88">
        <v>44696.291666666664</v>
      </c>
      <c r="B1560" s="89">
        <v>1.6503127319428041</v>
      </c>
    </row>
    <row r="1561" spans="1:2" x14ac:dyDescent="0.25">
      <c r="A1561" s="88">
        <v>44696.333333333336</v>
      </c>
      <c r="B1561" s="89">
        <v>1.6449166865908031</v>
      </c>
    </row>
    <row r="1562" spans="1:2" x14ac:dyDescent="0.25">
      <c r="A1562" s="88">
        <v>44696.375</v>
      </c>
      <c r="B1562" s="89">
        <v>1.6313424377002912</v>
      </c>
    </row>
    <row r="1563" spans="1:2" x14ac:dyDescent="0.25">
      <c r="A1563" s="88">
        <v>44696.416666666664</v>
      </c>
      <c r="B1563" s="89">
        <v>1.6385733005632372</v>
      </c>
    </row>
    <row r="1564" spans="1:2" x14ac:dyDescent="0.25">
      <c r="A1564" s="88">
        <v>44696.458333333336</v>
      </c>
      <c r="B1564" s="89">
        <v>1.6466954781596086</v>
      </c>
    </row>
    <row r="1565" spans="1:2" x14ac:dyDescent="0.25">
      <c r="A1565" s="88">
        <v>44696.5</v>
      </c>
      <c r="B1565" s="89">
        <v>1.6575488013121129</v>
      </c>
    </row>
    <row r="1566" spans="1:2" x14ac:dyDescent="0.25">
      <c r="A1566" s="88">
        <v>44696.541666666664</v>
      </c>
      <c r="B1566" s="89">
        <v>1.6322313789889942</v>
      </c>
    </row>
    <row r="1567" spans="1:2" x14ac:dyDescent="0.25">
      <c r="A1567" s="88">
        <v>44696.583333333336</v>
      </c>
      <c r="B1567" s="89">
        <v>1.6575488013121129</v>
      </c>
    </row>
    <row r="1568" spans="1:2" x14ac:dyDescent="0.25">
      <c r="A1568" s="88">
        <v>44696.625</v>
      </c>
      <c r="B1568" s="89">
        <v>1.6783797335383792</v>
      </c>
    </row>
    <row r="1569" spans="1:2" x14ac:dyDescent="0.25">
      <c r="A1569" s="88">
        <v>44696.666666666664</v>
      </c>
      <c r="B1569" s="89">
        <v>1.6720868863719278</v>
      </c>
    </row>
    <row r="1570" spans="1:2" x14ac:dyDescent="0.25">
      <c r="A1570" s="88">
        <v>44696.708333333336</v>
      </c>
      <c r="B1570" s="89">
        <v>1.6638969679546669</v>
      </c>
    </row>
    <row r="1571" spans="1:2" x14ac:dyDescent="0.25">
      <c r="A1571" s="88">
        <v>44696.75</v>
      </c>
      <c r="B1571" s="89">
        <v>1.665736476729613</v>
      </c>
    </row>
    <row r="1572" spans="1:2" x14ac:dyDescent="0.25">
      <c r="A1572" s="88">
        <v>44696.791666666664</v>
      </c>
      <c r="B1572" s="89">
        <v>1.6802204396194296</v>
      </c>
    </row>
    <row r="1573" spans="1:2" x14ac:dyDescent="0.25">
      <c r="A1573" s="88">
        <v>44696.833333333336</v>
      </c>
      <c r="B1573" s="89">
        <v>1.6404109502995896</v>
      </c>
    </row>
    <row r="1574" spans="1:2" x14ac:dyDescent="0.25">
      <c r="A1574" s="88">
        <v>44696.875</v>
      </c>
      <c r="B1574" s="89">
        <v>1.6286165201357707</v>
      </c>
    </row>
    <row r="1575" spans="1:2" x14ac:dyDescent="0.25">
      <c r="A1575" s="88">
        <v>44696.916666666664</v>
      </c>
      <c r="B1575" s="89">
        <v>1.671137178699085</v>
      </c>
    </row>
    <row r="1576" spans="1:2" x14ac:dyDescent="0.25">
      <c r="A1576" s="88">
        <v>44696.958333333336</v>
      </c>
      <c r="B1576" s="89">
        <v>1.6367357737548489</v>
      </c>
    </row>
    <row r="1577" spans="1:2" x14ac:dyDescent="0.25">
      <c r="A1577" s="88">
        <v>44697</v>
      </c>
      <c r="B1577" s="89">
        <v>1.6385733005632372</v>
      </c>
    </row>
    <row r="1578" spans="1:2" x14ac:dyDescent="0.25">
      <c r="A1578" s="88">
        <v>44697.041666666664</v>
      </c>
      <c r="B1578" s="89">
        <v>1.6213881120197697</v>
      </c>
    </row>
    <row r="1579" spans="1:2" x14ac:dyDescent="0.25">
      <c r="A1579" s="88">
        <v>44697.083333333336</v>
      </c>
      <c r="B1579" s="89">
        <v>1.6313424377002912</v>
      </c>
    </row>
    <row r="1580" spans="1:2" x14ac:dyDescent="0.25">
      <c r="A1580" s="88">
        <v>44697.125</v>
      </c>
      <c r="B1580" s="89">
        <v>1.6087127177929266</v>
      </c>
    </row>
    <row r="1581" spans="1:2" x14ac:dyDescent="0.25">
      <c r="A1581" s="88">
        <v>44697.166666666664</v>
      </c>
      <c r="B1581" s="89">
        <v>1.6430787284928168</v>
      </c>
    </row>
    <row r="1582" spans="1:2" x14ac:dyDescent="0.25">
      <c r="A1582" s="88">
        <v>44697.208333333336</v>
      </c>
      <c r="B1582" s="89">
        <v>1.6548795126241238</v>
      </c>
    </row>
    <row r="1583" spans="1:2" x14ac:dyDescent="0.25">
      <c r="A1583" s="88">
        <v>44697.25</v>
      </c>
      <c r="B1583" s="89">
        <v>4.5662046260616149</v>
      </c>
    </row>
    <row r="1584" spans="1:2" x14ac:dyDescent="0.25">
      <c r="A1584" s="88">
        <v>44697.291666666664</v>
      </c>
      <c r="B1584" s="89">
        <v>12.035073024320816</v>
      </c>
    </row>
    <row r="1585" spans="1:2" x14ac:dyDescent="0.25">
      <c r="A1585" s="88">
        <v>44697.333333333336</v>
      </c>
      <c r="B1585" s="89">
        <v>12.035073024320816</v>
      </c>
    </row>
    <row r="1586" spans="1:2" x14ac:dyDescent="0.25">
      <c r="A1586" s="88">
        <v>44697.375</v>
      </c>
      <c r="B1586" s="89">
        <v>12.035073024320816</v>
      </c>
    </row>
    <row r="1587" spans="1:2" x14ac:dyDescent="0.25">
      <c r="A1587" s="88">
        <v>44697.416666666664</v>
      </c>
      <c r="B1587" s="89">
        <v>12.035073024320816</v>
      </c>
    </row>
    <row r="1588" spans="1:2" x14ac:dyDescent="0.25">
      <c r="A1588" s="88">
        <v>44697.458333333336</v>
      </c>
      <c r="B1588" s="89">
        <v>12.035073024320816</v>
      </c>
    </row>
    <row r="1589" spans="1:2" x14ac:dyDescent="0.25">
      <c r="A1589" s="88">
        <v>44697.5</v>
      </c>
      <c r="B1589" s="89">
        <v>12.035073024320816</v>
      </c>
    </row>
    <row r="1590" spans="1:2" x14ac:dyDescent="0.25">
      <c r="A1590" s="88">
        <v>44697.541666666664</v>
      </c>
      <c r="B1590" s="89">
        <v>12.035073024320816</v>
      </c>
    </row>
    <row r="1591" spans="1:2" x14ac:dyDescent="0.25">
      <c r="A1591" s="88">
        <v>44697.583333333336</v>
      </c>
      <c r="B1591" s="89">
        <v>12.035073024320816</v>
      </c>
    </row>
    <row r="1592" spans="1:2" x14ac:dyDescent="0.25">
      <c r="A1592" s="88">
        <v>44697.625</v>
      </c>
      <c r="B1592" s="89">
        <v>12.035073024320816</v>
      </c>
    </row>
    <row r="1593" spans="1:2" x14ac:dyDescent="0.25">
      <c r="A1593" s="88">
        <v>44697.666666666664</v>
      </c>
      <c r="B1593" s="89">
        <v>12.035073024320816</v>
      </c>
    </row>
    <row r="1594" spans="1:2" x14ac:dyDescent="0.25">
      <c r="A1594" s="88">
        <v>44697.708333333336</v>
      </c>
      <c r="B1594" s="89">
        <v>12.035073024320816</v>
      </c>
    </row>
    <row r="1595" spans="1:2" x14ac:dyDescent="0.25">
      <c r="A1595" s="88">
        <v>44697.75</v>
      </c>
      <c r="B1595" s="89">
        <v>4.9031262082970635</v>
      </c>
    </row>
    <row r="1596" spans="1:2" x14ac:dyDescent="0.25">
      <c r="A1596" s="88">
        <v>44697.791666666664</v>
      </c>
      <c r="B1596" s="89">
        <v>4.8992494497584502</v>
      </c>
    </row>
    <row r="1597" spans="1:2" x14ac:dyDescent="0.25">
      <c r="A1597" s="88">
        <v>44697.833333333336</v>
      </c>
      <c r="B1597" s="89">
        <v>4.9668462322749605</v>
      </c>
    </row>
    <row r="1598" spans="1:2" x14ac:dyDescent="0.25">
      <c r="A1598" s="88">
        <v>44697.875</v>
      </c>
      <c r="B1598" s="89">
        <v>4.9089695305075791</v>
      </c>
    </row>
    <row r="1599" spans="1:2" x14ac:dyDescent="0.25">
      <c r="A1599" s="88">
        <v>44697.916666666664</v>
      </c>
      <c r="B1599" s="89">
        <v>4.9457072903721659</v>
      </c>
    </row>
    <row r="1600" spans="1:2" x14ac:dyDescent="0.25">
      <c r="A1600" s="88">
        <v>44697.958333333336</v>
      </c>
      <c r="B1600" s="89">
        <v>4.9283102968885224</v>
      </c>
    </row>
    <row r="1601" spans="1:2" x14ac:dyDescent="0.25">
      <c r="A1601" s="88">
        <v>44698</v>
      </c>
      <c r="B1601" s="89">
        <v>4.9947080759707214</v>
      </c>
    </row>
    <row r="1602" spans="1:2" x14ac:dyDescent="0.25">
      <c r="A1602" s="88">
        <v>44698.041666666664</v>
      </c>
      <c r="B1602" s="89">
        <v>4.8944167420081781</v>
      </c>
    </row>
    <row r="1603" spans="1:2" x14ac:dyDescent="0.25">
      <c r="A1603" s="88">
        <v>44698.083333333336</v>
      </c>
      <c r="B1603" s="89">
        <v>4.9706889964762233</v>
      </c>
    </row>
    <row r="1604" spans="1:2" x14ac:dyDescent="0.25">
      <c r="A1604" s="88">
        <v>44698.125</v>
      </c>
      <c r="B1604" s="89">
        <v>5.022400784346102</v>
      </c>
    </row>
    <row r="1605" spans="1:2" x14ac:dyDescent="0.25">
      <c r="A1605" s="88">
        <v>44698.166666666664</v>
      </c>
      <c r="B1605" s="89">
        <v>5.0328982889210598</v>
      </c>
    </row>
    <row r="1606" spans="1:2" x14ac:dyDescent="0.25">
      <c r="A1606" s="88">
        <v>44698.208333333336</v>
      </c>
      <c r="B1606" s="89">
        <v>5.0157693222703248</v>
      </c>
    </row>
    <row r="1607" spans="1:2" x14ac:dyDescent="0.25">
      <c r="A1607" s="88">
        <v>44698.25</v>
      </c>
      <c r="B1607" s="89">
        <v>12.035073024320816</v>
      </c>
    </row>
    <row r="1608" spans="1:2" x14ac:dyDescent="0.25">
      <c r="A1608" s="88">
        <v>44698.291666666664</v>
      </c>
      <c r="B1608" s="89">
        <v>12.035073024320816</v>
      </c>
    </row>
    <row r="1609" spans="1:2" x14ac:dyDescent="0.25">
      <c r="A1609" s="88">
        <v>44698.333333333336</v>
      </c>
      <c r="B1609" s="89">
        <v>12.035073024320816</v>
      </c>
    </row>
    <row r="1610" spans="1:2" x14ac:dyDescent="0.25">
      <c r="A1610" s="88">
        <v>44698.375</v>
      </c>
      <c r="B1610" s="89">
        <v>12.035073024320816</v>
      </c>
    </row>
    <row r="1611" spans="1:2" x14ac:dyDescent="0.25">
      <c r="A1611" s="88">
        <v>44698.416666666664</v>
      </c>
      <c r="B1611" s="89">
        <v>12.035073024320816</v>
      </c>
    </row>
    <row r="1612" spans="1:2" x14ac:dyDescent="0.25">
      <c r="A1612" s="88">
        <v>44698.458333333336</v>
      </c>
      <c r="B1612" s="89">
        <v>12.035073024320816</v>
      </c>
    </row>
    <row r="1613" spans="1:2" x14ac:dyDescent="0.25">
      <c r="A1613" s="88">
        <v>44698.5</v>
      </c>
      <c r="B1613" s="89">
        <v>12.035073024320816</v>
      </c>
    </row>
    <row r="1614" spans="1:2" x14ac:dyDescent="0.25">
      <c r="A1614" s="88">
        <v>44698.541666666664</v>
      </c>
      <c r="B1614" s="89">
        <v>12.035073024320816</v>
      </c>
    </row>
    <row r="1615" spans="1:2" x14ac:dyDescent="0.25">
      <c r="A1615" s="88">
        <v>44698.583333333336</v>
      </c>
      <c r="B1615" s="89">
        <v>12.035073024320816</v>
      </c>
    </row>
    <row r="1616" spans="1:2" x14ac:dyDescent="0.25">
      <c r="A1616" s="88">
        <v>44698.625</v>
      </c>
      <c r="B1616" s="89">
        <v>12.035073024320816</v>
      </c>
    </row>
    <row r="1617" spans="1:2" x14ac:dyDescent="0.25">
      <c r="A1617" s="88">
        <v>44698.666666666664</v>
      </c>
      <c r="B1617" s="89">
        <v>12.035073024320816</v>
      </c>
    </row>
    <row r="1618" spans="1:2" x14ac:dyDescent="0.25">
      <c r="A1618" s="88">
        <v>44698.708333333336</v>
      </c>
      <c r="B1618" s="89">
        <v>12.035073024320816</v>
      </c>
    </row>
    <row r="1619" spans="1:2" x14ac:dyDescent="0.25">
      <c r="A1619" s="88">
        <v>44698.75</v>
      </c>
      <c r="B1619" s="89">
        <v>10.168486566487282</v>
      </c>
    </row>
    <row r="1620" spans="1:2" x14ac:dyDescent="0.25">
      <c r="A1620" s="88">
        <v>44698.791666666664</v>
      </c>
      <c r="B1620" s="89">
        <v>4.8340204937576594</v>
      </c>
    </row>
    <row r="1621" spans="1:2" x14ac:dyDescent="0.25">
      <c r="A1621" s="88">
        <v>44698.833333333336</v>
      </c>
      <c r="B1621" s="89">
        <v>4.8827680959836295</v>
      </c>
    </row>
    <row r="1622" spans="1:2" x14ac:dyDescent="0.25">
      <c r="A1622" s="88">
        <v>44698.875</v>
      </c>
      <c r="B1622" s="89">
        <v>4.881812540524253</v>
      </c>
    </row>
    <row r="1623" spans="1:2" x14ac:dyDescent="0.25">
      <c r="A1623" s="88">
        <v>44698.916666666664</v>
      </c>
      <c r="B1623" s="89">
        <v>4.8496406874869891</v>
      </c>
    </row>
    <row r="1624" spans="1:2" x14ac:dyDescent="0.25">
      <c r="A1624" s="88">
        <v>44698.958333333336</v>
      </c>
      <c r="B1624" s="89">
        <v>4.8652316909858566</v>
      </c>
    </row>
    <row r="1625" spans="1:2" x14ac:dyDescent="0.25">
      <c r="A1625" s="88">
        <v>44699</v>
      </c>
      <c r="B1625" s="89">
        <v>4.936982102361311</v>
      </c>
    </row>
    <row r="1626" spans="1:2" x14ac:dyDescent="0.25">
      <c r="A1626" s="88">
        <v>44699.041666666664</v>
      </c>
      <c r="B1626" s="89">
        <v>4.9321726732141986</v>
      </c>
    </row>
    <row r="1627" spans="1:2" x14ac:dyDescent="0.25">
      <c r="A1627" s="88">
        <v>44699.083333333336</v>
      </c>
      <c r="B1627" s="89">
        <v>4.9080171103150549</v>
      </c>
    </row>
    <row r="1628" spans="1:2" x14ac:dyDescent="0.25">
      <c r="A1628" s="88">
        <v>44699.125</v>
      </c>
      <c r="B1628" s="89">
        <v>4.919628743028964</v>
      </c>
    </row>
    <row r="1629" spans="1:2" x14ac:dyDescent="0.25">
      <c r="A1629" s="88">
        <v>44699.166666666664</v>
      </c>
      <c r="B1629" s="89">
        <v>4.9514553826021501</v>
      </c>
    </row>
    <row r="1630" spans="1:2" x14ac:dyDescent="0.25">
      <c r="A1630" s="88">
        <v>44699.208333333336</v>
      </c>
      <c r="B1630" s="89">
        <v>4.9408401191200841</v>
      </c>
    </row>
    <row r="1631" spans="1:2" x14ac:dyDescent="0.25">
      <c r="A1631" s="88">
        <v>44699.25</v>
      </c>
      <c r="B1631" s="89">
        <v>12.035073024320816</v>
      </c>
    </row>
    <row r="1632" spans="1:2" x14ac:dyDescent="0.25">
      <c r="A1632" s="88">
        <v>44699.291666666664</v>
      </c>
      <c r="B1632" s="89">
        <v>12.035073024320816</v>
      </c>
    </row>
    <row r="1633" spans="1:2" x14ac:dyDescent="0.25">
      <c r="A1633" s="88">
        <v>44699.333333333336</v>
      </c>
      <c r="B1633" s="89">
        <v>12.035073024320816</v>
      </c>
    </row>
    <row r="1634" spans="1:2" x14ac:dyDescent="0.25">
      <c r="A1634" s="88">
        <v>44699.375</v>
      </c>
      <c r="B1634" s="89">
        <v>12.035073024320816</v>
      </c>
    </row>
    <row r="1635" spans="1:2" x14ac:dyDescent="0.25">
      <c r="A1635" s="88">
        <v>44699.416666666664</v>
      </c>
      <c r="B1635" s="89">
        <v>12.035073024320816</v>
      </c>
    </row>
    <row r="1636" spans="1:2" x14ac:dyDescent="0.25">
      <c r="A1636" s="88">
        <v>44699.458333333336</v>
      </c>
      <c r="B1636" s="89">
        <v>12.035073024320816</v>
      </c>
    </row>
    <row r="1637" spans="1:2" x14ac:dyDescent="0.25">
      <c r="A1637" s="88">
        <v>44699.5</v>
      </c>
      <c r="B1637" s="89">
        <v>12.035073024320816</v>
      </c>
    </row>
    <row r="1638" spans="1:2" x14ac:dyDescent="0.25">
      <c r="A1638" s="88">
        <v>44699.541666666664</v>
      </c>
      <c r="B1638" s="89">
        <v>12.035073024320816</v>
      </c>
    </row>
    <row r="1639" spans="1:2" x14ac:dyDescent="0.25">
      <c r="A1639" s="88">
        <v>44699.583333333336</v>
      </c>
      <c r="B1639" s="89">
        <v>2.9487011797519322</v>
      </c>
    </row>
    <row r="1640" spans="1:2" x14ac:dyDescent="0.25">
      <c r="A1640" s="88">
        <v>44699.625</v>
      </c>
      <c r="B1640" s="89">
        <v>12.035073024320816</v>
      </c>
    </row>
    <row r="1641" spans="1:2" x14ac:dyDescent="0.25">
      <c r="A1641" s="88">
        <v>44699.666666666664</v>
      </c>
      <c r="B1641" s="89">
        <v>12.035073024320816</v>
      </c>
    </row>
    <row r="1642" spans="1:2" x14ac:dyDescent="0.25">
      <c r="A1642" s="88">
        <v>44699.708333333336</v>
      </c>
      <c r="B1642" s="89">
        <v>0.90079140211477904</v>
      </c>
    </row>
    <row r="1643" spans="1:2" x14ac:dyDescent="0.25">
      <c r="A1643" s="88">
        <v>44699.75</v>
      </c>
      <c r="B1643" s="89">
        <v>0.89488221746005492</v>
      </c>
    </row>
    <row r="1644" spans="1:2" x14ac:dyDescent="0.25">
      <c r="A1644" s="88">
        <v>44699.791666666664</v>
      </c>
      <c r="B1644" s="89">
        <v>0.93394814261926862</v>
      </c>
    </row>
    <row r="1645" spans="1:2" x14ac:dyDescent="0.25">
      <c r="A1645" s="88">
        <v>44699.833333333336</v>
      </c>
      <c r="B1645" s="89">
        <v>0.9154581167564263</v>
      </c>
    </row>
    <row r="1646" spans="1:2" x14ac:dyDescent="0.25">
      <c r="A1646" s="88">
        <v>44699.875</v>
      </c>
      <c r="B1646" s="89">
        <v>0.93197597437721846</v>
      </c>
    </row>
    <row r="1647" spans="1:2" x14ac:dyDescent="0.25">
      <c r="A1647" s="88">
        <v>44699.916666666664</v>
      </c>
      <c r="B1647" s="89">
        <v>0.9154581167564263</v>
      </c>
    </row>
    <row r="1648" spans="1:2" x14ac:dyDescent="0.25">
      <c r="A1648" s="88">
        <v>44699.958333333336</v>
      </c>
      <c r="B1648" s="89">
        <v>0.88703088499124316</v>
      </c>
    </row>
    <row r="1649" spans="1:2" x14ac:dyDescent="0.25">
      <c r="A1649" s="88">
        <v>44700</v>
      </c>
      <c r="B1649" s="89">
        <v>0.91347612629519237</v>
      </c>
    </row>
    <row r="1650" spans="1:2" x14ac:dyDescent="0.25">
      <c r="A1650" s="88">
        <v>44700.041666666664</v>
      </c>
      <c r="B1650" s="89">
        <v>0.92222719066642411</v>
      </c>
    </row>
    <row r="1651" spans="1:2" x14ac:dyDescent="0.25">
      <c r="A1651" s="88">
        <v>44700.083333333336</v>
      </c>
      <c r="B1651" s="89">
        <v>0.9027161982846641</v>
      </c>
    </row>
    <row r="1652" spans="1:2" x14ac:dyDescent="0.25">
      <c r="A1652" s="88">
        <v>44700.125</v>
      </c>
      <c r="B1652" s="89">
        <v>0.8958463413193567</v>
      </c>
    </row>
    <row r="1653" spans="1:2" x14ac:dyDescent="0.25">
      <c r="A1653" s="88">
        <v>44700.166666666664</v>
      </c>
      <c r="B1653" s="89">
        <v>0.91155704776027124</v>
      </c>
    </row>
    <row r="1654" spans="1:2" x14ac:dyDescent="0.25">
      <c r="A1654" s="88">
        <v>44700.208333333336</v>
      </c>
      <c r="B1654" s="89">
        <v>0.93490204916972974</v>
      </c>
    </row>
    <row r="1655" spans="1:2" x14ac:dyDescent="0.25">
      <c r="A1655" s="88">
        <v>44700.25</v>
      </c>
      <c r="B1655" s="89">
        <v>12.035073024320816</v>
      </c>
    </row>
    <row r="1656" spans="1:2" x14ac:dyDescent="0.25">
      <c r="A1656" s="88">
        <v>44700.291666666664</v>
      </c>
      <c r="B1656" s="89">
        <v>12.035073024320816</v>
      </c>
    </row>
    <row r="1657" spans="1:2" x14ac:dyDescent="0.25">
      <c r="A1657" s="88">
        <v>44700.333333333336</v>
      </c>
      <c r="B1657" s="89">
        <v>12.035073024320816</v>
      </c>
    </row>
    <row r="1658" spans="1:2" x14ac:dyDescent="0.25">
      <c r="A1658" s="88">
        <v>44700.375</v>
      </c>
      <c r="B1658" s="89">
        <v>12.035073024320816</v>
      </c>
    </row>
    <row r="1659" spans="1:2" x14ac:dyDescent="0.25">
      <c r="A1659" s="88">
        <v>44700.416666666664</v>
      </c>
      <c r="B1659" s="89">
        <v>12.035073024320816</v>
      </c>
    </row>
    <row r="1660" spans="1:2" x14ac:dyDescent="0.25">
      <c r="A1660" s="88">
        <v>44700.458333333336</v>
      </c>
      <c r="B1660" s="89">
        <v>12.035073024320816</v>
      </c>
    </row>
    <row r="1661" spans="1:2" x14ac:dyDescent="0.25">
      <c r="A1661" s="88">
        <v>44700.5</v>
      </c>
      <c r="B1661" s="89">
        <v>12.035073024320816</v>
      </c>
    </row>
    <row r="1662" spans="1:2" x14ac:dyDescent="0.25">
      <c r="A1662" s="88">
        <v>44700.541666666664</v>
      </c>
      <c r="B1662" s="89">
        <v>12.035073024320816</v>
      </c>
    </row>
    <row r="1663" spans="1:2" x14ac:dyDescent="0.25">
      <c r="A1663" s="88">
        <v>44700.583333333336</v>
      </c>
      <c r="B1663" s="89">
        <v>12.035073024320816</v>
      </c>
    </row>
    <row r="1664" spans="1:2" x14ac:dyDescent="0.25">
      <c r="A1664" s="88">
        <v>44700.625</v>
      </c>
      <c r="B1664" s="89">
        <v>12.035073024320816</v>
      </c>
    </row>
    <row r="1665" spans="1:2" x14ac:dyDescent="0.25">
      <c r="A1665" s="88">
        <v>44700.666666666664</v>
      </c>
      <c r="B1665" s="89">
        <v>12.035073024320816</v>
      </c>
    </row>
    <row r="1666" spans="1:2" x14ac:dyDescent="0.25">
      <c r="A1666" s="88">
        <v>44700.708333333336</v>
      </c>
      <c r="B1666" s="89">
        <v>12.035073024320816</v>
      </c>
    </row>
    <row r="1667" spans="1:2" x14ac:dyDescent="0.25">
      <c r="A1667" s="88">
        <v>44700.75</v>
      </c>
      <c r="B1667" s="89">
        <v>2.7381247935958468</v>
      </c>
    </row>
    <row r="1668" spans="1:2" x14ac:dyDescent="0.25">
      <c r="A1668" s="88">
        <v>44700.791666666664</v>
      </c>
      <c r="B1668" s="89">
        <v>2.897018469602056</v>
      </c>
    </row>
    <row r="1669" spans="1:2" x14ac:dyDescent="0.25">
      <c r="A1669" s="88">
        <v>44700.833333333336</v>
      </c>
      <c r="B1669" s="89">
        <v>2.8666833186850891</v>
      </c>
    </row>
    <row r="1670" spans="1:2" x14ac:dyDescent="0.25">
      <c r="A1670" s="88">
        <v>44700.875</v>
      </c>
      <c r="B1670" s="89">
        <v>2.8899253595799275</v>
      </c>
    </row>
    <row r="1671" spans="1:2" x14ac:dyDescent="0.25">
      <c r="A1671" s="88">
        <v>44700.916666666664</v>
      </c>
      <c r="B1671" s="89">
        <v>2.860598056633525</v>
      </c>
    </row>
    <row r="1672" spans="1:2" x14ac:dyDescent="0.25">
      <c r="A1672" s="88">
        <v>44700.958333333336</v>
      </c>
      <c r="B1672" s="89">
        <v>2.8515415007172988</v>
      </c>
    </row>
    <row r="1673" spans="1:2" x14ac:dyDescent="0.25">
      <c r="A1673" s="88">
        <v>44701</v>
      </c>
      <c r="B1673" s="89">
        <v>2.860598056633525</v>
      </c>
    </row>
    <row r="1674" spans="1:2" x14ac:dyDescent="0.25">
      <c r="A1674" s="88">
        <v>44701.041666666664</v>
      </c>
      <c r="B1674" s="89">
        <v>2.8990078503285646</v>
      </c>
    </row>
    <row r="1675" spans="1:2" x14ac:dyDescent="0.25">
      <c r="A1675" s="88">
        <v>44701.083333333336</v>
      </c>
      <c r="B1675" s="89">
        <v>2.9020587918854046</v>
      </c>
    </row>
    <row r="1676" spans="1:2" x14ac:dyDescent="0.25">
      <c r="A1676" s="88">
        <v>44701.125</v>
      </c>
      <c r="B1676" s="89">
        <v>2.9284175181266816</v>
      </c>
    </row>
    <row r="1677" spans="1:2" x14ac:dyDescent="0.25">
      <c r="A1677" s="88">
        <v>44701.166666666664</v>
      </c>
      <c r="B1677" s="89">
        <v>2.9517628199702921</v>
      </c>
    </row>
    <row r="1678" spans="1:2" x14ac:dyDescent="0.25">
      <c r="A1678" s="88">
        <v>44701.208333333336</v>
      </c>
      <c r="B1678" s="89">
        <v>2.9365275559928037</v>
      </c>
    </row>
    <row r="1679" spans="1:2" x14ac:dyDescent="0.25">
      <c r="A1679" s="88">
        <v>44701.25</v>
      </c>
      <c r="B1679" s="89">
        <v>12.035073024320816</v>
      </c>
    </row>
    <row r="1680" spans="1:2" x14ac:dyDescent="0.25">
      <c r="A1680" s="88">
        <v>44701.291666666664</v>
      </c>
      <c r="B1680" s="89">
        <v>12.035073024320816</v>
      </c>
    </row>
    <row r="1681" spans="1:2" x14ac:dyDescent="0.25">
      <c r="A1681" s="88">
        <v>44701.333333333336</v>
      </c>
      <c r="B1681" s="89">
        <v>12.035073024320816</v>
      </c>
    </row>
    <row r="1682" spans="1:2" x14ac:dyDescent="0.25">
      <c r="A1682" s="88">
        <v>44701.375</v>
      </c>
      <c r="B1682" s="89">
        <v>12.035073024320816</v>
      </c>
    </row>
    <row r="1683" spans="1:2" x14ac:dyDescent="0.25">
      <c r="A1683" s="88">
        <v>44701.416666666664</v>
      </c>
      <c r="B1683" s="89">
        <v>12.035073024320816</v>
      </c>
    </row>
    <row r="1684" spans="1:2" x14ac:dyDescent="0.25">
      <c r="A1684" s="88">
        <v>44701.458333333336</v>
      </c>
      <c r="B1684" s="89">
        <v>12.035073024320816</v>
      </c>
    </row>
    <row r="1685" spans="1:2" x14ac:dyDescent="0.25">
      <c r="A1685" s="88">
        <v>44701.5</v>
      </c>
      <c r="B1685" s="89">
        <v>12.035073024320816</v>
      </c>
    </row>
    <row r="1686" spans="1:2" x14ac:dyDescent="0.25">
      <c r="A1686" s="88">
        <v>44701.541666666664</v>
      </c>
      <c r="B1686" s="89">
        <v>12.035073024320816</v>
      </c>
    </row>
    <row r="1687" spans="1:2" x14ac:dyDescent="0.25">
      <c r="A1687" s="88">
        <v>44701.583333333336</v>
      </c>
      <c r="B1687" s="89">
        <v>12.035073024320816</v>
      </c>
    </row>
    <row r="1688" spans="1:2" x14ac:dyDescent="0.25">
      <c r="A1688" s="88">
        <v>44701.625</v>
      </c>
      <c r="B1688" s="89">
        <v>12.035073024320816</v>
      </c>
    </row>
    <row r="1689" spans="1:2" x14ac:dyDescent="0.25">
      <c r="A1689" s="88">
        <v>44701.666666666664</v>
      </c>
      <c r="B1689" s="89">
        <v>12.035073024320816</v>
      </c>
    </row>
    <row r="1690" spans="1:2" x14ac:dyDescent="0.25">
      <c r="A1690" s="88">
        <v>44701.708333333336</v>
      </c>
      <c r="B1690" s="89">
        <v>12.035073024320816</v>
      </c>
    </row>
    <row r="1691" spans="1:2" x14ac:dyDescent="0.25">
      <c r="A1691" s="88">
        <v>44701.75</v>
      </c>
      <c r="B1691" s="89">
        <v>11.523190531020113</v>
      </c>
    </row>
    <row r="1692" spans="1:2" x14ac:dyDescent="0.25">
      <c r="A1692" s="88">
        <v>44701.791666666664</v>
      </c>
      <c r="B1692" s="89">
        <v>2.9233012603136874</v>
      </c>
    </row>
    <row r="1693" spans="1:2" x14ac:dyDescent="0.25">
      <c r="A1693" s="88">
        <v>44701.833333333336</v>
      </c>
      <c r="B1693" s="89">
        <v>2.8939686450467632</v>
      </c>
    </row>
    <row r="1694" spans="1:2" x14ac:dyDescent="0.25">
      <c r="A1694" s="88">
        <v>44701.875</v>
      </c>
      <c r="B1694" s="89">
        <v>2.8656909660140508</v>
      </c>
    </row>
    <row r="1695" spans="1:2" x14ac:dyDescent="0.25">
      <c r="A1695" s="88">
        <v>44701.916666666664</v>
      </c>
      <c r="B1695" s="89">
        <v>2.8737642442960452</v>
      </c>
    </row>
    <row r="1696" spans="1:2" x14ac:dyDescent="0.25">
      <c r="A1696" s="88">
        <v>44701.958333333336</v>
      </c>
      <c r="B1696" s="89">
        <v>2.8364171664931241</v>
      </c>
    </row>
    <row r="1697" spans="1:2" x14ac:dyDescent="0.25">
      <c r="A1697" s="88">
        <v>44702</v>
      </c>
      <c r="B1697" s="89">
        <v>2.8354271052045172</v>
      </c>
    </row>
    <row r="1698" spans="1:2" x14ac:dyDescent="0.25">
      <c r="A1698" s="88">
        <v>44702.041666666664</v>
      </c>
      <c r="B1698" s="89">
        <v>2.8666833186850891</v>
      </c>
    </row>
    <row r="1699" spans="1:2" x14ac:dyDescent="0.25">
      <c r="A1699" s="88">
        <v>44702.083333333336</v>
      </c>
      <c r="B1699" s="89">
        <v>2.8364171664931241</v>
      </c>
    </row>
    <row r="1700" spans="1:2" x14ac:dyDescent="0.25">
      <c r="A1700" s="88">
        <v>44702.125</v>
      </c>
      <c r="B1700" s="89">
        <v>2.8535902483773281</v>
      </c>
    </row>
    <row r="1701" spans="1:2" x14ac:dyDescent="0.25">
      <c r="A1701" s="88">
        <v>44702.166666666664</v>
      </c>
      <c r="B1701" s="89">
        <v>2.8727051757559554</v>
      </c>
    </row>
    <row r="1702" spans="1:2" x14ac:dyDescent="0.25">
      <c r="A1702" s="88">
        <v>44702.208333333336</v>
      </c>
      <c r="B1702" s="89">
        <v>2.860598056633525</v>
      </c>
    </row>
    <row r="1703" spans="1:2" x14ac:dyDescent="0.25">
      <c r="A1703" s="88">
        <v>44702.25</v>
      </c>
      <c r="B1703" s="89">
        <v>2.8686682460123998</v>
      </c>
    </row>
    <row r="1704" spans="1:2" x14ac:dyDescent="0.25">
      <c r="A1704" s="88">
        <v>44702.291666666664</v>
      </c>
      <c r="B1704" s="89">
        <v>2.8858832722130465</v>
      </c>
    </row>
    <row r="1705" spans="1:2" x14ac:dyDescent="0.25">
      <c r="A1705" s="88">
        <v>44702.333333333336</v>
      </c>
      <c r="B1705" s="89">
        <v>2.9314083904995503</v>
      </c>
    </row>
    <row r="1706" spans="1:2" x14ac:dyDescent="0.25">
      <c r="A1706" s="88">
        <v>44702.375</v>
      </c>
      <c r="B1706" s="89">
        <v>2.9080963321503881</v>
      </c>
    </row>
    <row r="1707" spans="1:2" x14ac:dyDescent="0.25">
      <c r="A1707" s="88">
        <v>44702.416666666664</v>
      </c>
      <c r="B1707" s="89">
        <v>2.8929742836864905</v>
      </c>
    </row>
    <row r="1708" spans="1:2" x14ac:dyDescent="0.25">
      <c r="A1708" s="88">
        <v>44702.458333333336</v>
      </c>
      <c r="B1708" s="89">
        <v>2.8717123750663114</v>
      </c>
    </row>
    <row r="1709" spans="1:2" x14ac:dyDescent="0.25">
      <c r="A1709" s="88">
        <v>44702.5</v>
      </c>
      <c r="B1709" s="89">
        <v>2.887871034022929</v>
      </c>
    </row>
    <row r="1710" spans="1:2" x14ac:dyDescent="0.25">
      <c r="A1710" s="88">
        <v>44702.541666666664</v>
      </c>
      <c r="B1710" s="89">
        <v>2.8656909660140508</v>
      </c>
    </row>
    <row r="1711" spans="1:2" x14ac:dyDescent="0.25">
      <c r="A1711" s="88">
        <v>44702.583333333336</v>
      </c>
      <c r="B1711" s="89">
        <v>2.8797892855192426</v>
      </c>
    </row>
    <row r="1712" spans="1:2" x14ac:dyDescent="0.25">
      <c r="A1712" s="88">
        <v>44702.625</v>
      </c>
      <c r="B1712" s="89">
        <v>2.8909194991967793</v>
      </c>
    </row>
    <row r="1713" spans="1:2" x14ac:dyDescent="0.25">
      <c r="A1713" s="88">
        <v>44702.666666666664</v>
      </c>
      <c r="B1713" s="89">
        <v>2.8838295572793244</v>
      </c>
    </row>
    <row r="1714" spans="1:2" x14ac:dyDescent="0.25">
      <c r="A1714" s="88">
        <v>44702.708333333336</v>
      </c>
      <c r="B1714" s="89">
        <v>2.8828359359326363</v>
      </c>
    </row>
    <row r="1715" spans="1:2" x14ac:dyDescent="0.25">
      <c r="A1715" s="88">
        <v>44702.75</v>
      </c>
      <c r="B1715" s="89">
        <v>2.8767433229163779</v>
      </c>
    </row>
    <row r="1716" spans="1:2" x14ac:dyDescent="0.25">
      <c r="A1716" s="88">
        <v>44702.791666666664</v>
      </c>
      <c r="B1716" s="89">
        <v>2.8676757453732589</v>
      </c>
    </row>
    <row r="1717" spans="1:2" x14ac:dyDescent="0.25">
      <c r="A1717" s="88">
        <v>44702.833333333336</v>
      </c>
      <c r="B1717" s="89">
        <v>2.8676757453732589</v>
      </c>
    </row>
    <row r="1718" spans="1:2" x14ac:dyDescent="0.25">
      <c r="A1718" s="88">
        <v>44702.875</v>
      </c>
      <c r="B1718" s="89">
        <v>2.8475110301061952</v>
      </c>
    </row>
    <row r="1719" spans="1:2" x14ac:dyDescent="0.25">
      <c r="A1719" s="88">
        <v>44702.916666666664</v>
      </c>
      <c r="B1719" s="89">
        <v>2.850550286194113</v>
      </c>
    </row>
    <row r="1720" spans="1:2" x14ac:dyDescent="0.25">
      <c r="A1720" s="88">
        <v>44702.958333333336</v>
      </c>
      <c r="B1720" s="89">
        <v>2.8767433229163779</v>
      </c>
    </row>
    <row r="1721" spans="1:2" x14ac:dyDescent="0.25">
      <c r="A1721" s="88">
        <v>44703</v>
      </c>
      <c r="B1721" s="89">
        <v>2.8586143366059105</v>
      </c>
    </row>
    <row r="1722" spans="1:2" x14ac:dyDescent="0.25">
      <c r="A1722" s="88">
        <v>44703.041666666664</v>
      </c>
      <c r="B1722" s="89">
        <v>2.815312443028271</v>
      </c>
    </row>
    <row r="1723" spans="1:2" x14ac:dyDescent="0.25">
      <c r="A1723" s="88">
        <v>44703.083333333336</v>
      </c>
      <c r="B1723" s="89">
        <v>2.8243436297163984</v>
      </c>
    </row>
    <row r="1724" spans="1:2" x14ac:dyDescent="0.25">
      <c r="A1724" s="88">
        <v>44703.125</v>
      </c>
      <c r="B1724" s="89">
        <v>2.7581135595105906</v>
      </c>
    </row>
    <row r="1725" spans="1:2" x14ac:dyDescent="0.25">
      <c r="A1725" s="88">
        <v>44703.166666666664</v>
      </c>
      <c r="B1725" s="89">
        <v>2.7801725880080053</v>
      </c>
    </row>
    <row r="1726" spans="1:2" x14ac:dyDescent="0.25">
      <c r="A1726" s="88">
        <v>44703.208333333336</v>
      </c>
      <c r="B1726" s="89">
        <v>2.7560803828633</v>
      </c>
    </row>
    <row r="1727" spans="1:2" x14ac:dyDescent="0.25">
      <c r="A1727" s="88">
        <v>44703.25</v>
      </c>
      <c r="B1727" s="89">
        <v>2.7751138494023539</v>
      </c>
    </row>
    <row r="1728" spans="1:2" x14ac:dyDescent="0.25">
      <c r="A1728" s="88">
        <v>44703.291666666664</v>
      </c>
      <c r="B1728" s="89">
        <v>2.8142581256517607</v>
      </c>
    </row>
    <row r="1729" spans="1:2" x14ac:dyDescent="0.25">
      <c r="A1729" s="88">
        <v>44703.333333333336</v>
      </c>
      <c r="B1729" s="89">
        <v>2.8172895251855063</v>
      </c>
    </row>
    <row r="1730" spans="1:2" x14ac:dyDescent="0.25">
      <c r="A1730" s="88">
        <v>44703.375</v>
      </c>
      <c r="B1730" s="89">
        <v>2.7541131213185599</v>
      </c>
    </row>
    <row r="1731" spans="1:2" x14ac:dyDescent="0.25">
      <c r="A1731" s="88">
        <v>44703.416666666664</v>
      </c>
      <c r="B1731" s="89">
        <v>2.7711077687343848</v>
      </c>
    </row>
    <row r="1732" spans="1:2" x14ac:dyDescent="0.25">
      <c r="A1732" s="88">
        <v>44703.458333333336</v>
      </c>
      <c r="B1732" s="89">
        <v>2.7651339441310876</v>
      </c>
    </row>
    <row r="1733" spans="1:2" x14ac:dyDescent="0.25">
      <c r="A1733" s="88">
        <v>44703.5</v>
      </c>
      <c r="B1733" s="89">
        <v>2.7922036907795391</v>
      </c>
    </row>
    <row r="1734" spans="1:2" x14ac:dyDescent="0.25">
      <c r="A1734" s="88">
        <v>44703.541666666664</v>
      </c>
      <c r="B1734" s="89">
        <v>2.8022056520775998</v>
      </c>
    </row>
    <row r="1735" spans="1:2" x14ac:dyDescent="0.25">
      <c r="A1735" s="88">
        <v>44703.583333333336</v>
      </c>
      <c r="B1735" s="89">
        <v>2.8112933303629379</v>
      </c>
    </row>
    <row r="1736" spans="1:2" x14ac:dyDescent="0.25">
      <c r="A1736" s="88">
        <v>44703.625</v>
      </c>
      <c r="B1736" s="89">
        <v>2.8042465127970035</v>
      </c>
    </row>
    <row r="1737" spans="1:2" x14ac:dyDescent="0.25">
      <c r="A1737" s="88">
        <v>44703.666666666664</v>
      </c>
      <c r="B1737" s="89">
        <v>2.8163009454743264</v>
      </c>
    </row>
    <row r="1738" spans="1:2" x14ac:dyDescent="0.25">
      <c r="A1738" s="88">
        <v>44703.708333333336</v>
      </c>
      <c r="B1738" s="89">
        <v>2.8102393490945152</v>
      </c>
    </row>
    <row r="1739" spans="1:2" x14ac:dyDescent="0.25">
      <c r="A1739" s="88">
        <v>44703.75</v>
      </c>
      <c r="B1739" s="89">
        <v>2.7751138494023539</v>
      </c>
    </row>
    <row r="1740" spans="1:2" x14ac:dyDescent="0.25">
      <c r="A1740" s="88">
        <v>44703.791666666664</v>
      </c>
      <c r="B1740" s="89">
        <v>2.8082633723726671</v>
      </c>
    </row>
    <row r="1741" spans="1:2" x14ac:dyDescent="0.25">
      <c r="A1741" s="88">
        <v>44703.833333333336</v>
      </c>
      <c r="B1741" s="89">
        <v>2.7741286251664476</v>
      </c>
    </row>
    <row r="1742" spans="1:2" x14ac:dyDescent="0.25">
      <c r="A1742" s="88">
        <v>44703.875</v>
      </c>
      <c r="B1742" s="89">
        <v>2.7701228694069258</v>
      </c>
    </row>
    <row r="1743" spans="1:2" x14ac:dyDescent="0.25">
      <c r="A1743" s="88">
        <v>44703.916666666664</v>
      </c>
      <c r="B1743" s="89">
        <v>2.7691380501198219</v>
      </c>
    </row>
    <row r="1744" spans="1:2" x14ac:dyDescent="0.25">
      <c r="A1744" s="88">
        <v>44703.958333333336</v>
      </c>
      <c r="B1744" s="89">
        <v>2.7731434807381907</v>
      </c>
    </row>
    <row r="1745" spans="1:2" x14ac:dyDescent="0.25">
      <c r="A1745" s="88">
        <v>44704</v>
      </c>
      <c r="B1745" s="89">
        <v>2.781158300469893</v>
      </c>
    </row>
    <row r="1746" spans="1:2" x14ac:dyDescent="0.25">
      <c r="A1746" s="88">
        <v>44704.041666666664</v>
      </c>
      <c r="B1746" s="89">
        <v>2.7510972826967652</v>
      </c>
    </row>
    <row r="1747" spans="1:2" x14ac:dyDescent="0.25">
      <c r="A1747" s="88">
        <v>44704.083333333336</v>
      </c>
      <c r="B1747" s="89">
        <v>2.761131166586464</v>
      </c>
    </row>
    <row r="1748" spans="1:2" x14ac:dyDescent="0.25">
      <c r="A1748" s="88">
        <v>44704.125</v>
      </c>
      <c r="B1748" s="89">
        <v>2.7791212489589339</v>
      </c>
    </row>
    <row r="1749" spans="1:2" x14ac:dyDescent="0.25">
      <c r="A1749" s="88">
        <v>44704.166666666664</v>
      </c>
      <c r="B1749" s="89">
        <v>2.7731434807381907</v>
      </c>
    </row>
    <row r="1750" spans="1:2" x14ac:dyDescent="0.25">
      <c r="A1750" s="88">
        <v>44704.208333333336</v>
      </c>
      <c r="B1750" s="89">
        <v>2.8082633723726671</v>
      </c>
    </row>
    <row r="1751" spans="1:2" x14ac:dyDescent="0.25">
      <c r="A1751" s="88">
        <v>44704.25</v>
      </c>
      <c r="B1751" s="89">
        <v>11.595750980420149</v>
      </c>
    </row>
    <row r="1752" spans="1:2" x14ac:dyDescent="0.25">
      <c r="A1752" s="88">
        <v>44704.291666666664</v>
      </c>
      <c r="B1752" s="89">
        <v>12.035073024320816</v>
      </c>
    </row>
    <row r="1753" spans="1:2" x14ac:dyDescent="0.25">
      <c r="A1753" s="88">
        <v>44704.333333333336</v>
      </c>
      <c r="B1753" s="89">
        <v>12.035073024320816</v>
      </c>
    </row>
    <row r="1754" spans="1:2" x14ac:dyDescent="0.25">
      <c r="A1754" s="88">
        <v>44704.375</v>
      </c>
      <c r="B1754" s="89">
        <v>12.035073024320816</v>
      </c>
    </row>
    <row r="1755" spans="1:2" x14ac:dyDescent="0.25">
      <c r="A1755" s="88">
        <v>44704.416666666664</v>
      </c>
      <c r="B1755" s="89">
        <v>12.035073024320816</v>
      </c>
    </row>
    <row r="1756" spans="1:2" x14ac:dyDescent="0.25">
      <c r="A1756" s="88">
        <v>44704.458333333336</v>
      </c>
      <c r="B1756" s="89">
        <v>12.035073024320816</v>
      </c>
    </row>
    <row r="1757" spans="1:2" x14ac:dyDescent="0.25">
      <c r="A1757" s="88">
        <v>44704.5</v>
      </c>
      <c r="B1757" s="89">
        <v>12.035073024320816</v>
      </c>
    </row>
    <row r="1758" spans="1:2" x14ac:dyDescent="0.25">
      <c r="A1758" s="88">
        <v>44704.541666666664</v>
      </c>
      <c r="B1758" s="89">
        <v>12.035073024320816</v>
      </c>
    </row>
    <row r="1759" spans="1:2" x14ac:dyDescent="0.25">
      <c r="A1759" s="88">
        <v>44704.583333333336</v>
      </c>
      <c r="B1759" s="89">
        <v>12.035073024320816</v>
      </c>
    </row>
    <row r="1760" spans="1:2" x14ac:dyDescent="0.25">
      <c r="A1760" s="88">
        <v>44704.625</v>
      </c>
      <c r="B1760" s="89">
        <v>12.035073024320816</v>
      </c>
    </row>
    <row r="1761" spans="1:2" x14ac:dyDescent="0.25">
      <c r="A1761" s="88">
        <v>44704.666666666664</v>
      </c>
      <c r="B1761" s="89">
        <v>12.035073024320816</v>
      </c>
    </row>
    <row r="1762" spans="1:2" x14ac:dyDescent="0.25">
      <c r="A1762" s="88">
        <v>44704.708333333336</v>
      </c>
      <c r="B1762" s="89">
        <v>12.035073024320816</v>
      </c>
    </row>
    <row r="1763" spans="1:2" x14ac:dyDescent="0.25">
      <c r="A1763" s="88">
        <v>44704.75</v>
      </c>
      <c r="B1763" s="89">
        <v>2.7520806245834217</v>
      </c>
    </row>
    <row r="1764" spans="1:2" x14ac:dyDescent="0.25">
      <c r="A1764" s="88">
        <v>44704.791666666664</v>
      </c>
      <c r="B1764" s="89">
        <v>2.761131166586464</v>
      </c>
    </row>
    <row r="1765" spans="1:2" x14ac:dyDescent="0.25">
      <c r="A1765" s="88">
        <v>44704.833333333336</v>
      </c>
      <c r="B1765" s="89">
        <v>2.7531296119504245</v>
      </c>
    </row>
    <row r="1766" spans="1:2" x14ac:dyDescent="0.25">
      <c r="A1766" s="88">
        <v>44704.875</v>
      </c>
      <c r="B1766" s="89">
        <v>2.7451334161773246</v>
      </c>
    </row>
    <row r="1767" spans="1:2" x14ac:dyDescent="0.25">
      <c r="A1767" s="88">
        <v>44704.916666666664</v>
      </c>
      <c r="B1767" s="89">
        <v>2.8283668781217859</v>
      </c>
    </row>
    <row r="1768" spans="1:2" x14ac:dyDescent="0.25">
      <c r="A1768" s="88">
        <v>44704.958333333336</v>
      </c>
      <c r="B1768" s="89">
        <v>2.8273774372698472</v>
      </c>
    </row>
    <row r="1769" spans="1:2" x14ac:dyDescent="0.25">
      <c r="A1769" s="88">
        <v>44705</v>
      </c>
      <c r="B1769" s="89">
        <v>2.8314016401985023</v>
      </c>
    </row>
    <row r="1770" spans="1:2" x14ac:dyDescent="0.25">
      <c r="A1770" s="88">
        <v>44705.041666666664</v>
      </c>
      <c r="B1770" s="89">
        <v>2.8132697830817013</v>
      </c>
    </row>
    <row r="1771" spans="1:2" x14ac:dyDescent="0.25">
      <c r="A1771" s="88">
        <v>44705.083333333336</v>
      </c>
      <c r="B1771" s="89">
        <v>2.7992437062795359</v>
      </c>
    </row>
    <row r="1772" spans="1:2" x14ac:dyDescent="0.25">
      <c r="A1772" s="88">
        <v>44705.125</v>
      </c>
      <c r="B1772" s="89">
        <v>2.8494930734603381</v>
      </c>
    </row>
    <row r="1773" spans="1:2" x14ac:dyDescent="0.25">
      <c r="A1773" s="88">
        <v>44705.166666666664</v>
      </c>
      <c r="B1773" s="89">
        <v>2.8596061593764341</v>
      </c>
    </row>
    <row r="1774" spans="1:2" x14ac:dyDescent="0.25">
      <c r="A1774" s="88">
        <v>44705.208333333336</v>
      </c>
      <c r="B1774" s="89">
        <v>2.8889312924094321</v>
      </c>
    </row>
    <row r="1775" spans="1:2" x14ac:dyDescent="0.25">
      <c r="A1775" s="88">
        <v>44705.25</v>
      </c>
      <c r="B1775" s="89">
        <v>12.035073024320816</v>
      </c>
    </row>
    <row r="1776" spans="1:2" x14ac:dyDescent="0.25">
      <c r="A1776" s="88">
        <v>44705.291666666664</v>
      </c>
      <c r="B1776" s="89">
        <v>12.035073024320816</v>
      </c>
    </row>
    <row r="1777" spans="1:2" x14ac:dyDescent="0.25">
      <c r="A1777" s="88">
        <v>44705.333333333336</v>
      </c>
      <c r="B1777" s="89">
        <v>12.035073024320816</v>
      </c>
    </row>
    <row r="1778" spans="1:2" x14ac:dyDescent="0.25">
      <c r="A1778" s="88">
        <v>44705.375</v>
      </c>
      <c r="B1778" s="89">
        <v>12.035073024320816</v>
      </c>
    </row>
    <row r="1779" spans="1:2" x14ac:dyDescent="0.25">
      <c r="A1779" s="88">
        <v>44705.416666666664</v>
      </c>
      <c r="B1779" s="89">
        <v>12.035073024320816</v>
      </c>
    </row>
    <row r="1780" spans="1:2" x14ac:dyDescent="0.25">
      <c r="A1780" s="88">
        <v>44705.458333333336</v>
      </c>
      <c r="B1780" s="89">
        <v>12.035073024320816</v>
      </c>
    </row>
    <row r="1781" spans="1:2" x14ac:dyDescent="0.25">
      <c r="A1781" s="88">
        <v>44705.5</v>
      </c>
      <c r="B1781" s="89">
        <v>12.035073024320816</v>
      </c>
    </row>
    <row r="1782" spans="1:2" x14ac:dyDescent="0.25">
      <c r="A1782" s="88">
        <v>44705.541666666664</v>
      </c>
      <c r="B1782" s="89">
        <v>12.035073024320816</v>
      </c>
    </row>
    <row r="1783" spans="1:2" x14ac:dyDescent="0.25">
      <c r="A1783" s="88">
        <v>44705.583333333336</v>
      </c>
      <c r="B1783" s="89">
        <v>12.035073024320816</v>
      </c>
    </row>
    <row r="1784" spans="1:2" x14ac:dyDescent="0.25">
      <c r="A1784" s="88">
        <v>44705.625</v>
      </c>
      <c r="B1784" s="89">
        <v>12.035073024320816</v>
      </c>
    </row>
    <row r="1785" spans="1:2" x14ac:dyDescent="0.25">
      <c r="A1785" s="88">
        <v>44705.666666666664</v>
      </c>
      <c r="B1785" s="89">
        <v>12.035073024320816</v>
      </c>
    </row>
    <row r="1786" spans="1:2" x14ac:dyDescent="0.25">
      <c r="A1786" s="88">
        <v>44705.708333333336</v>
      </c>
      <c r="B1786" s="89">
        <v>5.1687559301206143</v>
      </c>
    </row>
    <row r="1787" spans="1:2" x14ac:dyDescent="0.25">
      <c r="A1787" s="88">
        <v>44705.75</v>
      </c>
      <c r="B1787" s="89">
        <v>0.89687445161760737</v>
      </c>
    </row>
    <row r="1788" spans="1:2" x14ac:dyDescent="0.25">
      <c r="A1788" s="88">
        <v>44705.791666666664</v>
      </c>
      <c r="B1788" s="89">
        <v>0.89488221746005492</v>
      </c>
    </row>
    <row r="1789" spans="1:2" x14ac:dyDescent="0.25">
      <c r="A1789" s="88">
        <v>44705.833333333336</v>
      </c>
      <c r="B1789" s="89">
        <v>0.89982861596932062</v>
      </c>
    </row>
    <row r="1790" spans="1:2" x14ac:dyDescent="0.25">
      <c r="A1790" s="88">
        <v>44705.875</v>
      </c>
      <c r="B1790" s="89">
        <v>0.91053312614190873</v>
      </c>
    </row>
    <row r="1791" spans="1:2" x14ac:dyDescent="0.25">
      <c r="A1791" s="88">
        <v>44705.916666666664</v>
      </c>
      <c r="B1791" s="89">
        <v>0.91641675999673811</v>
      </c>
    </row>
    <row r="1792" spans="1:2" x14ac:dyDescent="0.25">
      <c r="A1792" s="88">
        <v>44705.958333333336</v>
      </c>
      <c r="B1792" s="89">
        <v>0.92222719066642411</v>
      </c>
    </row>
    <row r="1793" spans="1:2" x14ac:dyDescent="0.25">
      <c r="A1793" s="88">
        <v>44706</v>
      </c>
      <c r="B1793" s="89">
        <v>0.90374233433900608</v>
      </c>
    </row>
    <row r="1794" spans="1:2" x14ac:dyDescent="0.25">
      <c r="A1794" s="88">
        <v>44706.041666666664</v>
      </c>
      <c r="B1794" s="89">
        <v>0.92516086942686349</v>
      </c>
    </row>
    <row r="1795" spans="1:2" x14ac:dyDescent="0.25">
      <c r="A1795" s="88">
        <v>44706.083333333336</v>
      </c>
      <c r="B1795" s="89">
        <v>0.93394814261926862</v>
      </c>
    </row>
    <row r="1796" spans="1:2" x14ac:dyDescent="0.25">
      <c r="A1796" s="88">
        <v>44706.125</v>
      </c>
      <c r="B1796" s="89">
        <v>0.94842192319651741</v>
      </c>
    </row>
    <row r="1797" spans="1:2" x14ac:dyDescent="0.25">
      <c r="A1797" s="88">
        <v>44706.166666666664</v>
      </c>
      <c r="B1797" s="89">
        <v>0.98022897994711322</v>
      </c>
    </row>
    <row r="1798" spans="1:2" x14ac:dyDescent="0.25">
      <c r="A1798" s="88">
        <v>44706.208333333336</v>
      </c>
      <c r="B1798" s="89">
        <v>0.98983584295358695</v>
      </c>
    </row>
    <row r="1799" spans="1:2" x14ac:dyDescent="0.25">
      <c r="A1799" s="88">
        <v>44706.25</v>
      </c>
      <c r="B1799" s="89">
        <v>12.035073024320816</v>
      </c>
    </row>
    <row r="1800" spans="1:2" x14ac:dyDescent="0.25">
      <c r="A1800" s="88">
        <v>44706.291666666664</v>
      </c>
      <c r="B1800" s="89">
        <v>12.035073024320816</v>
      </c>
    </row>
    <row r="1801" spans="1:2" x14ac:dyDescent="0.25">
      <c r="A1801" s="88">
        <v>44706.333333333336</v>
      </c>
      <c r="B1801" s="89">
        <v>12.035073024320816</v>
      </c>
    </row>
    <row r="1802" spans="1:2" x14ac:dyDescent="0.25">
      <c r="A1802" s="88">
        <v>44706.375</v>
      </c>
      <c r="B1802" s="89">
        <v>12.035073024320816</v>
      </c>
    </row>
    <row r="1803" spans="1:2" x14ac:dyDescent="0.25">
      <c r="A1803" s="88">
        <v>44706.416666666664</v>
      </c>
      <c r="B1803" s="89">
        <v>12.035073024320816</v>
      </c>
    </row>
    <row r="1804" spans="1:2" x14ac:dyDescent="0.25">
      <c r="A1804" s="88">
        <v>44706.458333333336</v>
      </c>
      <c r="B1804" s="89">
        <v>12.035073024320816</v>
      </c>
    </row>
    <row r="1805" spans="1:2" x14ac:dyDescent="0.25">
      <c r="A1805" s="88">
        <v>44706.5</v>
      </c>
      <c r="B1805" s="89">
        <v>12.035073024320816</v>
      </c>
    </row>
    <row r="1806" spans="1:2" x14ac:dyDescent="0.25">
      <c r="A1806" s="88">
        <v>44706.541666666664</v>
      </c>
      <c r="B1806" s="89">
        <v>12.035073024320816</v>
      </c>
    </row>
    <row r="1807" spans="1:2" x14ac:dyDescent="0.25">
      <c r="A1807" s="88">
        <v>44706.583333333336</v>
      </c>
      <c r="B1807" s="89">
        <v>12.035073024320816</v>
      </c>
    </row>
    <row r="1808" spans="1:2" x14ac:dyDescent="0.25">
      <c r="A1808" s="88">
        <v>44706.625</v>
      </c>
      <c r="B1808" s="89">
        <v>12.035073024320816</v>
      </c>
    </row>
    <row r="1809" spans="1:2" x14ac:dyDescent="0.25">
      <c r="A1809" s="88">
        <v>44706.666666666664</v>
      </c>
      <c r="B1809" s="89">
        <v>12.035073024320816</v>
      </c>
    </row>
    <row r="1810" spans="1:2" x14ac:dyDescent="0.25">
      <c r="A1810" s="88">
        <v>44706.708333333336</v>
      </c>
      <c r="B1810" s="89">
        <v>12.035073024320816</v>
      </c>
    </row>
    <row r="1811" spans="1:2" x14ac:dyDescent="0.25">
      <c r="A1811" s="88">
        <v>44706.75</v>
      </c>
      <c r="B1811" s="89">
        <v>7.3269315001165873</v>
      </c>
    </row>
    <row r="1812" spans="1:2" x14ac:dyDescent="0.25">
      <c r="A1812" s="88">
        <v>44706.791666666664</v>
      </c>
      <c r="B1812" s="89">
        <v>2.9700127352292967</v>
      </c>
    </row>
    <row r="1813" spans="1:2" x14ac:dyDescent="0.25">
      <c r="A1813" s="88">
        <v>44706.833333333336</v>
      </c>
      <c r="B1813" s="89">
        <v>2.9740787179944301</v>
      </c>
    </row>
    <row r="1814" spans="1:2" x14ac:dyDescent="0.25">
      <c r="A1814" s="88">
        <v>44706.875</v>
      </c>
      <c r="B1814" s="89">
        <v>3.0516022080813592</v>
      </c>
    </row>
    <row r="1815" spans="1:2" x14ac:dyDescent="0.25">
      <c r="A1815" s="88">
        <v>44706.916666666664</v>
      </c>
      <c r="B1815" s="89">
        <v>3.0250279620307925</v>
      </c>
    </row>
    <row r="1816" spans="1:2" x14ac:dyDescent="0.25">
      <c r="A1816" s="88">
        <v>44706.958333333336</v>
      </c>
      <c r="B1816" s="89">
        <v>3.0168702968016863</v>
      </c>
    </row>
    <row r="1817" spans="1:2" x14ac:dyDescent="0.25">
      <c r="A1817" s="88">
        <v>44707</v>
      </c>
      <c r="B1817" s="89">
        <v>3.0137955379795351</v>
      </c>
    </row>
    <row r="1818" spans="1:2" x14ac:dyDescent="0.25">
      <c r="A1818" s="88">
        <v>44707.041666666664</v>
      </c>
      <c r="B1818" s="89">
        <v>2.9700127352292967</v>
      </c>
    </row>
    <row r="1819" spans="1:2" x14ac:dyDescent="0.25">
      <c r="A1819" s="88">
        <v>44707.083333333336</v>
      </c>
      <c r="B1819" s="89">
        <v>3.0260981273887677</v>
      </c>
    </row>
    <row r="1820" spans="1:2" x14ac:dyDescent="0.25">
      <c r="A1820" s="88">
        <v>44707.125</v>
      </c>
      <c r="B1820" s="89">
        <v>3.0372721999908414</v>
      </c>
    </row>
    <row r="1821" spans="1:2" x14ac:dyDescent="0.25">
      <c r="A1821" s="88">
        <v>44707.166666666664</v>
      </c>
      <c r="B1821" s="89">
        <v>3.0444356525382554</v>
      </c>
    </row>
    <row r="1822" spans="1:2" x14ac:dyDescent="0.25">
      <c r="A1822" s="88">
        <v>44707.208333333336</v>
      </c>
      <c r="B1822" s="89">
        <v>3.0669502686293879</v>
      </c>
    </row>
    <row r="1823" spans="1:2" x14ac:dyDescent="0.25">
      <c r="A1823" s="88">
        <v>44707.25</v>
      </c>
      <c r="B1823" s="89">
        <v>12.035073024320816</v>
      </c>
    </row>
    <row r="1824" spans="1:2" x14ac:dyDescent="0.25">
      <c r="A1824" s="88">
        <v>44707.291666666664</v>
      </c>
      <c r="B1824" s="89">
        <v>12.035073024320816</v>
      </c>
    </row>
    <row r="1825" spans="1:2" x14ac:dyDescent="0.25">
      <c r="A1825" s="88">
        <v>44707.333333333336</v>
      </c>
      <c r="B1825" s="89">
        <v>12.035073024320816</v>
      </c>
    </row>
    <row r="1826" spans="1:2" x14ac:dyDescent="0.25">
      <c r="A1826" s="88">
        <v>44707.375</v>
      </c>
      <c r="B1826" s="89">
        <v>12.035073024320816</v>
      </c>
    </row>
    <row r="1827" spans="1:2" x14ac:dyDescent="0.25">
      <c r="A1827" s="88">
        <v>44707.416666666664</v>
      </c>
      <c r="B1827" s="89">
        <v>12.035073024320816</v>
      </c>
    </row>
    <row r="1828" spans="1:2" x14ac:dyDescent="0.25">
      <c r="A1828" s="88">
        <v>44707.458333333336</v>
      </c>
      <c r="B1828" s="89">
        <v>12.035073024320816</v>
      </c>
    </row>
    <row r="1829" spans="1:2" x14ac:dyDescent="0.25">
      <c r="A1829" s="88">
        <v>44707.5</v>
      </c>
      <c r="B1829" s="89">
        <v>12.035073024320816</v>
      </c>
    </row>
    <row r="1830" spans="1:2" x14ac:dyDescent="0.25">
      <c r="A1830" s="88">
        <v>44707.541666666664</v>
      </c>
      <c r="B1830" s="89">
        <v>12.035073024320816</v>
      </c>
    </row>
    <row r="1831" spans="1:2" x14ac:dyDescent="0.25">
      <c r="A1831" s="88">
        <v>44707.583333333336</v>
      </c>
      <c r="B1831" s="89">
        <v>12.035073024320816</v>
      </c>
    </row>
    <row r="1832" spans="1:2" x14ac:dyDescent="0.25">
      <c r="A1832" s="88">
        <v>44707.625</v>
      </c>
      <c r="B1832" s="89">
        <v>12.035073024320816</v>
      </c>
    </row>
    <row r="1833" spans="1:2" x14ac:dyDescent="0.25">
      <c r="A1833" s="88">
        <v>44707.666666666664</v>
      </c>
      <c r="B1833" s="89">
        <v>12.035073024320816</v>
      </c>
    </row>
    <row r="1834" spans="1:2" x14ac:dyDescent="0.25">
      <c r="A1834" s="88">
        <v>44707.708333333336</v>
      </c>
      <c r="B1834" s="89">
        <v>12.035073024320816</v>
      </c>
    </row>
    <row r="1835" spans="1:2" x14ac:dyDescent="0.25">
      <c r="A1835" s="88">
        <v>44707.75</v>
      </c>
      <c r="B1835" s="89">
        <v>2.8717123750663114</v>
      </c>
    </row>
    <row r="1836" spans="1:2" x14ac:dyDescent="0.25">
      <c r="A1836" s="88">
        <v>44707.791666666664</v>
      </c>
      <c r="B1836" s="89">
        <v>2.9822139732492996</v>
      </c>
    </row>
    <row r="1837" spans="1:2" x14ac:dyDescent="0.25">
      <c r="A1837" s="88">
        <v>44707.833333333336</v>
      </c>
      <c r="B1837" s="89">
        <v>2.9974959681046016</v>
      </c>
    </row>
    <row r="1838" spans="1:2" x14ac:dyDescent="0.25">
      <c r="A1838" s="88">
        <v>44707.875</v>
      </c>
      <c r="B1838" s="89">
        <v>2.9649484647884767</v>
      </c>
    </row>
    <row r="1839" spans="1:2" x14ac:dyDescent="0.25">
      <c r="A1839" s="88">
        <v>44707.916666666664</v>
      </c>
      <c r="B1839" s="89">
        <v>2.9730787841463382</v>
      </c>
    </row>
    <row r="1840" spans="1:2" x14ac:dyDescent="0.25">
      <c r="A1840" s="88">
        <v>44707.958333333336</v>
      </c>
      <c r="B1840" s="89">
        <v>2.9608849668654549</v>
      </c>
    </row>
    <row r="1841" spans="1:2" x14ac:dyDescent="0.25">
      <c r="A1841" s="88">
        <v>44708</v>
      </c>
      <c r="B1841" s="89">
        <v>2.945640181712804</v>
      </c>
    </row>
    <row r="1842" spans="1:2" x14ac:dyDescent="0.25">
      <c r="A1842" s="88">
        <v>44708.041666666664</v>
      </c>
      <c r="B1842" s="89">
        <v>2.9517628199702921</v>
      </c>
    </row>
    <row r="1843" spans="1:2" x14ac:dyDescent="0.25">
      <c r="A1843" s="88">
        <v>44708.083333333336</v>
      </c>
      <c r="B1843" s="89">
        <v>2.9040488993224081</v>
      </c>
    </row>
    <row r="1844" spans="1:2" x14ac:dyDescent="0.25">
      <c r="A1844" s="88">
        <v>44708.125</v>
      </c>
      <c r="B1844" s="89">
        <v>2.9243642270659427</v>
      </c>
    </row>
    <row r="1845" spans="1:2" x14ac:dyDescent="0.25">
      <c r="A1845" s="88">
        <v>44708.166666666664</v>
      </c>
      <c r="B1845" s="89">
        <v>2.9243642270659427</v>
      </c>
    </row>
    <row r="1846" spans="1:2" x14ac:dyDescent="0.25">
      <c r="A1846" s="88">
        <v>44708.208333333336</v>
      </c>
      <c r="B1846" s="89">
        <v>2.9324719627040388</v>
      </c>
    </row>
    <row r="1847" spans="1:2" x14ac:dyDescent="0.25">
      <c r="A1847" s="88">
        <v>44708.25</v>
      </c>
      <c r="B1847" s="89">
        <v>12.035073024320816</v>
      </c>
    </row>
    <row r="1848" spans="1:2" x14ac:dyDescent="0.25">
      <c r="A1848" s="88">
        <v>44708.291666666664</v>
      </c>
      <c r="B1848" s="89">
        <v>12.035073024320816</v>
      </c>
    </row>
    <row r="1849" spans="1:2" x14ac:dyDescent="0.25">
      <c r="A1849" s="88">
        <v>44708.333333333336</v>
      </c>
      <c r="B1849" s="89">
        <v>12.035073024320816</v>
      </c>
    </row>
    <row r="1850" spans="1:2" x14ac:dyDescent="0.25">
      <c r="A1850" s="88">
        <v>44708.375</v>
      </c>
      <c r="B1850" s="89">
        <v>12.035073024320816</v>
      </c>
    </row>
    <row r="1851" spans="1:2" x14ac:dyDescent="0.25">
      <c r="A1851" s="88">
        <v>44708.416666666664</v>
      </c>
      <c r="B1851" s="89">
        <v>12.035073024320816</v>
      </c>
    </row>
    <row r="1852" spans="1:2" x14ac:dyDescent="0.25">
      <c r="A1852" s="88">
        <v>44708.458333333336</v>
      </c>
      <c r="B1852" s="89">
        <v>12.035073024320816</v>
      </c>
    </row>
    <row r="1853" spans="1:2" x14ac:dyDescent="0.25">
      <c r="A1853" s="88">
        <v>44708.5</v>
      </c>
      <c r="B1853" s="89">
        <v>12.035073024320816</v>
      </c>
    </row>
    <row r="1854" spans="1:2" x14ac:dyDescent="0.25">
      <c r="A1854" s="88">
        <v>44708.541666666664</v>
      </c>
      <c r="B1854" s="89">
        <v>12.035073024320816</v>
      </c>
    </row>
    <row r="1855" spans="1:2" x14ac:dyDescent="0.25">
      <c r="A1855" s="88">
        <v>44708.583333333336</v>
      </c>
      <c r="B1855" s="89">
        <v>12.035073024320816</v>
      </c>
    </row>
    <row r="1856" spans="1:2" x14ac:dyDescent="0.25">
      <c r="A1856" s="88">
        <v>44708.625</v>
      </c>
      <c r="B1856" s="89">
        <v>12.035073024320816</v>
      </c>
    </row>
    <row r="1857" spans="1:2" x14ac:dyDescent="0.25">
      <c r="A1857" s="88">
        <v>44708.666666666664</v>
      </c>
      <c r="B1857" s="89">
        <v>12.035073024320816</v>
      </c>
    </row>
    <row r="1858" spans="1:2" x14ac:dyDescent="0.25">
      <c r="A1858" s="88">
        <v>44708.708333333336</v>
      </c>
      <c r="B1858" s="89">
        <v>3.9582341238516769</v>
      </c>
    </row>
    <row r="1859" spans="1:2" x14ac:dyDescent="0.25">
      <c r="A1859" s="88">
        <v>44708.75</v>
      </c>
      <c r="B1859" s="89">
        <v>1.3494062970853666</v>
      </c>
    </row>
    <row r="1860" spans="1:2" x14ac:dyDescent="0.25">
      <c r="A1860" s="88">
        <v>44708.791666666664</v>
      </c>
      <c r="B1860" s="89">
        <v>1.2903037199260567</v>
      </c>
    </row>
    <row r="1861" spans="1:2" x14ac:dyDescent="0.25">
      <c r="A1861" s="88">
        <v>44708.833333333336</v>
      </c>
      <c r="B1861" s="89">
        <v>1.2812219402624776</v>
      </c>
    </row>
    <row r="1862" spans="1:2" x14ac:dyDescent="0.25">
      <c r="A1862" s="88">
        <v>44708.875</v>
      </c>
      <c r="B1862" s="89">
        <v>1.2857637863712144</v>
      </c>
    </row>
    <row r="1863" spans="1:2" x14ac:dyDescent="0.25">
      <c r="A1863" s="88">
        <v>44708.916666666664</v>
      </c>
      <c r="B1863" s="89">
        <v>1.2921549959419296</v>
      </c>
    </row>
    <row r="1864" spans="1:2" x14ac:dyDescent="0.25">
      <c r="A1864" s="88">
        <v>44708.958333333336</v>
      </c>
      <c r="B1864" s="89">
        <v>1.2784719802963409</v>
      </c>
    </row>
    <row r="1865" spans="1:2" x14ac:dyDescent="0.25">
      <c r="A1865" s="88">
        <v>44709</v>
      </c>
      <c r="B1865" s="89">
        <v>1.2848675222635628</v>
      </c>
    </row>
    <row r="1866" spans="1:2" x14ac:dyDescent="0.25">
      <c r="A1866" s="88">
        <v>44709.041666666664</v>
      </c>
      <c r="B1866" s="89">
        <v>1.2793687857508378</v>
      </c>
    </row>
    <row r="1867" spans="1:2" x14ac:dyDescent="0.25">
      <c r="A1867" s="88">
        <v>44709.083333333336</v>
      </c>
      <c r="B1867" s="89">
        <v>1.2529091720870238</v>
      </c>
    </row>
    <row r="1868" spans="1:2" x14ac:dyDescent="0.25">
      <c r="A1868" s="88">
        <v>44709.125</v>
      </c>
      <c r="B1868" s="89">
        <v>1.2666267736335497</v>
      </c>
    </row>
    <row r="1869" spans="1:2" x14ac:dyDescent="0.25">
      <c r="A1869" s="88">
        <v>44709.166666666664</v>
      </c>
      <c r="B1869" s="89">
        <v>1.2538083136299374</v>
      </c>
    </row>
    <row r="1870" spans="1:2" x14ac:dyDescent="0.25">
      <c r="A1870" s="88">
        <v>44709.208333333336</v>
      </c>
      <c r="B1870" s="89">
        <v>1.2492517604617621</v>
      </c>
    </row>
    <row r="1871" spans="1:2" x14ac:dyDescent="0.25">
      <c r="A1871" s="88">
        <v>44709.25</v>
      </c>
      <c r="B1871" s="89">
        <v>1.2812219402624776</v>
      </c>
    </row>
    <row r="1872" spans="1:2" x14ac:dyDescent="0.25">
      <c r="A1872" s="88">
        <v>44709.291666666664</v>
      </c>
      <c r="B1872" s="89">
        <v>1.2538083136299374</v>
      </c>
    </row>
    <row r="1873" spans="1:2" x14ac:dyDescent="0.25">
      <c r="A1873" s="88">
        <v>44709.333333333336</v>
      </c>
      <c r="B1873" s="89">
        <v>1.2802655142653125</v>
      </c>
    </row>
    <row r="1874" spans="1:2" x14ac:dyDescent="0.25">
      <c r="A1874" s="88">
        <v>44709.375</v>
      </c>
      <c r="B1874" s="89">
        <v>1.2930506639449431</v>
      </c>
    </row>
    <row r="1875" spans="1:2" x14ac:dyDescent="0.25">
      <c r="A1875" s="88">
        <v>44709.416666666664</v>
      </c>
      <c r="B1875" s="89">
        <v>1.2857637863712144</v>
      </c>
    </row>
    <row r="1876" spans="1:2" x14ac:dyDescent="0.25">
      <c r="A1876" s="88">
        <v>44709.458333333336</v>
      </c>
      <c r="B1876" s="89">
        <v>1.2875560914227666</v>
      </c>
    </row>
    <row r="1877" spans="1:2" x14ac:dyDescent="0.25">
      <c r="A1877" s="88">
        <v>44709.5</v>
      </c>
      <c r="B1877" s="89">
        <v>1.2921549959419296</v>
      </c>
    </row>
    <row r="1878" spans="1:2" x14ac:dyDescent="0.25">
      <c r="A1878" s="88">
        <v>44709.541666666664</v>
      </c>
      <c r="B1878" s="89">
        <v>1.2684223990070866</v>
      </c>
    </row>
    <row r="1879" spans="1:2" x14ac:dyDescent="0.25">
      <c r="A1879" s="88">
        <v>44709.583333333336</v>
      </c>
      <c r="B1879" s="89">
        <v>1.2510506693273993</v>
      </c>
    </row>
    <row r="1880" spans="1:2" x14ac:dyDescent="0.25">
      <c r="A1880" s="88">
        <v>44709.625</v>
      </c>
      <c r="B1880" s="89">
        <v>1.2812219402624776</v>
      </c>
    </row>
    <row r="1881" spans="1:2" x14ac:dyDescent="0.25">
      <c r="A1881" s="88">
        <v>44709.666666666664</v>
      </c>
      <c r="B1881" s="89">
        <v>1.2455928817672384</v>
      </c>
    </row>
    <row r="1882" spans="1:2" x14ac:dyDescent="0.25">
      <c r="A1882" s="88">
        <v>44709.708333333336</v>
      </c>
      <c r="B1882" s="89">
        <v>1.2675246270766287</v>
      </c>
    </row>
    <row r="1883" spans="1:2" x14ac:dyDescent="0.25">
      <c r="A1883" s="88">
        <v>44709.75</v>
      </c>
      <c r="B1883" s="89">
        <v>1.248292197492948</v>
      </c>
    </row>
    <row r="1884" spans="1:2" x14ac:dyDescent="0.25">
      <c r="A1884" s="88">
        <v>44709.791666666664</v>
      </c>
      <c r="B1884" s="89">
        <v>1.2757212935169291</v>
      </c>
    </row>
    <row r="1885" spans="1:2" x14ac:dyDescent="0.25">
      <c r="A1885" s="88">
        <v>44709.833333333336</v>
      </c>
      <c r="B1885" s="89">
        <v>1.2866599759775896</v>
      </c>
    </row>
    <row r="1886" spans="1:2" x14ac:dyDescent="0.25">
      <c r="A1886" s="88">
        <v>44709.875</v>
      </c>
      <c r="B1886" s="89">
        <v>1.2812219402624776</v>
      </c>
    </row>
    <row r="1887" spans="1:2" x14ac:dyDescent="0.25">
      <c r="A1887" s="88">
        <v>44709.916666666664</v>
      </c>
      <c r="B1887" s="89">
        <v>1.2583626359869879</v>
      </c>
    </row>
    <row r="1888" spans="1:2" x14ac:dyDescent="0.25">
      <c r="A1888" s="88">
        <v>44709.958333333336</v>
      </c>
      <c r="B1888" s="89">
        <v>1.2748241716275845</v>
      </c>
    </row>
    <row r="1889" spans="1:2" x14ac:dyDescent="0.25">
      <c r="A1889" s="88">
        <v>44710</v>
      </c>
      <c r="B1889" s="89">
        <v>1.2629746559136232</v>
      </c>
    </row>
    <row r="1890" spans="1:2" x14ac:dyDescent="0.25">
      <c r="A1890" s="88">
        <v>44710.041666666664</v>
      </c>
      <c r="B1890" s="89">
        <v>1.236409079514774</v>
      </c>
    </row>
    <row r="1891" spans="1:2" x14ac:dyDescent="0.25">
      <c r="A1891" s="88">
        <v>44710.083333333336</v>
      </c>
      <c r="B1891" s="89">
        <v>1.2492517604617621</v>
      </c>
    </row>
    <row r="1892" spans="1:2" x14ac:dyDescent="0.25">
      <c r="A1892" s="88">
        <v>44710.125</v>
      </c>
      <c r="B1892" s="89">
        <v>1.2437328816441682</v>
      </c>
    </row>
    <row r="1893" spans="1:2" x14ac:dyDescent="0.25">
      <c r="A1893" s="88">
        <v>44710.166666666664</v>
      </c>
      <c r="B1893" s="89">
        <v>1.2437328816441682</v>
      </c>
    </row>
    <row r="1894" spans="1:2" x14ac:dyDescent="0.25">
      <c r="A1894" s="88">
        <v>44710.208333333336</v>
      </c>
      <c r="B1894" s="89">
        <v>1.2501512590702111</v>
      </c>
    </row>
    <row r="1895" spans="1:2" x14ac:dyDescent="0.25">
      <c r="A1895" s="88">
        <v>44710.25</v>
      </c>
      <c r="B1895" s="89">
        <v>1.2547073682741128</v>
      </c>
    </row>
    <row r="1896" spans="1:2" x14ac:dyDescent="0.25">
      <c r="A1896" s="88">
        <v>44710.291666666664</v>
      </c>
      <c r="B1896" s="89">
        <v>1.2565651406951275</v>
      </c>
    </row>
    <row r="1897" spans="1:2" x14ac:dyDescent="0.25">
      <c r="A1897" s="88">
        <v>44710.333333333336</v>
      </c>
      <c r="B1897" s="89">
        <v>1.2647709500445428</v>
      </c>
    </row>
    <row r="1898" spans="1:2" x14ac:dyDescent="0.25">
      <c r="A1898" s="88">
        <v>44710.375</v>
      </c>
      <c r="B1898" s="89">
        <v>1.2446329299960794</v>
      </c>
    </row>
    <row r="1899" spans="1:2" x14ac:dyDescent="0.25">
      <c r="A1899" s="88">
        <v>44710.416666666664</v>
      </c>
      <c r="B1899" s="89">
        <v>1.2501512590702111</v>
      </c>
    </row>
    <row r="1900" spans="1:2" x14ac:dyDescent="0.25">
      <c r="A1900" s="88">
        <v>44710.458333333336</v>
      </c>
      <c r="B1900" s="89">
        <v>1.2226450191479907</v>
      </c>
    </row>
    <row r="1901" spans="1:2" x14ac:dyDescent="0.25">
      <c r="A1901" s="88">
        <v>44710.5</v>
      </c>
      <c r="B1901" s="89">
        <v>1.2299806399574851</v>
      </c>
    </row>
    <row r="1902" spans="1:2" x14ac:dyDescent="0.25">
      <c r="A1902" s="88">
        <v>44710.541666666664</v>
      </c>
      <c r="B1902" s="89">
        <v>1.2308821159122076</v>
      </c>
    </row>
    <row r="1903" spans="1:2" x14ac:dyDescent="0.25">
      <c r="A1903" s="88">
        <v>44710.583333333336</v>
      </c>
      <c r="B1903" s="89">
        <v>1.2592612558065228</v>
      </c>
    </row>
    <row r="1904" spans="1:2" x14ac:dyDescent="0.25">
      <c r="A1904" s="88">
        <v>44710.625</v>
      </c>
      <c r="B1904" s="89">
        <v>1.2473925151558705</v>
      </c>
    </row>
    <row r="1905" spans="1:2" x14ac:dyDescent="0.25">
      <c r="A1905" s="88">
        <v>44710.666666666664</v>
      </c>
      <c r="B1905" s="89">
        <v>1.2492517604617621</v>
      </c>
    </row>
    <row r="1906" spans="1:2" x14ac:dyDescent="0.25">
      <c r="A1906" s="88">
        <v>44710.708333333336</v>
      </c>
      <c r="B1906" s="89">
        <v>1.2611181352815684</v>
      </c>
    </row>
    <row r="1907" spans="1:2" x14ac:dyDescent="0.25">
      <c r="A1907" s="88">
        <v>44710.75</v>
      </c>
      <c r="B1907" s="89">
        <v>1.2547073682741128</v>
      </c>
    </row>
    <row r="1908" spans="1:2" x14ac:dyDescent="0.25">
      <c r="A1908" s="88">
        <v>44710.791666666664</v>
      </c>
      <c r="B1908" s="89">
        <v>1.2419325118267932</v>
      </c>
    </row>
    <row r="1909" spans="1:2" x14ac:dyDescent="0.25">
      <c r="A1909" s="88">
        <v>44710.833333333336</v>
      </c>
      <c r="B1909" s="89">
        <v>1.2592612558065228</v>
      </c>
    </row>
    <row r="1910" spans="1:2" x14ac:dyDescent="0.25">
      <c r="A1910" s="88">
        <v>44710.875</v>
      </c>
      <c r="B1910" s="89">
        <v>1.2666267736335497</v>
      </c>
    </row>
    <row r="1911" spans="1:2" x14ac:dyDescent="0.25">
      <c r="A1911" s="88">
        <v>44710.916666666664</v>
      </c>
      <c r="B1911" s="89">
        <v>1.2290790675152372</v>
      </c>
    </row>
    <row r="1912" spans="1:2" x14ac:dyDescent="0.25">
      <c r="A1912" s="88">
        <v>44710.958333333336</v>
      </c>
      <c r="B1912" s="89">
        <v>1.2235472905882832</v>
      </c>
    </row>
    <row r="1913" spans="1:2" x14ac:dyDescent="0.25">
      <c r="A1913" s="88">
        <v>44711</v>
      </c>
      <c r="B1913" s="89">
        <v>1.2345471317544909</v>
      </c>
    </row>
    <row r="1914" spans="1:2" x14ac:dyDescent="0.25">
      <c r="A1914" s="88">
        <v>44711.041666666664</v>
      </c>
      <c r="B1914" s="89">
        <v>1.2070497877944948</v>
      </c>
    </row>
    <row r="1915" spans="1:2" x14ac:dyDescent="0.25">
      <c r="A1915" s="88">
        <v>44711.083333333336</v>
      </c>
      <c r="B1915" s="89">
        <v>1.2308821159122076</v>
      </c>
    </row>
    <row r="1916" spans="1:2" x14ac:dyDescent="0.25">
      <c r="A1916" s="88">
        <v>44711.125</v>
      </c>
      <c r="B1916" s="89">
        <v>1.2153028162038344</v>
      </c>
    </row>
    <row r="1917" spans="1:2" x14ac:dyDescent="0.25">
      <c r="A1917" s="88">
        <v>44711.166666666664</v>
      </c>
      <c r="B1917" s="89">
        <v>1.1960118249726115</v>
      </c>
    </row>
    <row r="1918" spans="1:2" x14ac:dyDescent="0.25">
      <c r="A1918" s="88">
        <v>44711.208333333336</v>
      </c>
      <c r="B1918" s="89">
        <v>1.2143996221341093</v>
      </c>
    </row>
    <row r="1919" spans="1:2" x14ac:dyDescent="0.25">
      <c r="A1919" s="88">
        <v>44711.25</v>
      </c>
      <c r="B1919" s="89">
        <v>1.2245096042069818</v>
      </c>
    </row>
    <row r="1920" spans="1:2" x14ac:dyDescent="0.25">
      <c r="A1920" s="88">
        <v>44711.291666666664</v>
      </c>
      <c r="B1920" s="89">
        <v>12.035073024320816</v>
      </c>
    </row>
    <row r="1921" spans="1:2" x14ac:dyDescent="0.25">
      <c r="A1921" s="88">
        <v>44711.333333333336</v>
      </c>
      <c r="B1921" s="89">
        <v>12.035073024320816</v>
      </c>
    </row>
    <row r="1922" spans="1:2" x14ac:dyDescent="0.25">
      <c r="A1922" s="88">
        <v>44711.375</v>
      </c>
      <c r="B1922" s="89">
        <v>12.035073024320816</v>
      </c>
    </row>
    <row r="1923" spans="1:2" x14ac:dyDescent="0.25">
      <c r="A1923" s="88">
        <v>44711.416666666664</v>
      </c>
      <c r="B1923" s="89">
        <v>12.035073024320816</v>
      </c>
    </row>
    <row r="1924" spans="1:2" x14ac:dyDescent="0.25">
      <c r="A1924" s="88">
        <v>44711.458333333336</v>
      </c>
      <c r="B1924" s="89">
        <v>12.035073024320816</v>
      </c>
    </row>
    <row r="1925" spans="1:2" x14ac:dyDescent="0.25">
      <c r="A1925" s="88">
        <v>44711.5</v>
      </c>
      <c r="B1925" s="89">
        <v>12.035073024320816</v>
      </c>
    </row>
    <row r="1926" spans="1:2" x14ac:dyDescent="0.25">
      <c r="A1926" s="88">
        <v>44711.541666666664</v>
      </c>
      <c r="B1926" s="89">
        <v>12.035073024320816</v>
      </c>
    </row>
    <row r="1927" spans="1:2" x14ac:dyDescent="0.25">
      <c r="A1927" s="88">
        <v>44711.583333333336</v>
      </c>
      <c r="B1927" s="89">
        <v>12.035073024320816</v>
      </c>
    </row>
    <row r="1928" spans="1:2" x14ac:dyDescent="0.25">
      <c r="A1928" s="88">
        <v>44711.625</v>
      </c>
      <c r="B1928" s="89">
        <v>2.7231390497876165</v>
      </c>
    </row>
    <row r="1929" spans="1:2" x14ac:dyDescent="0.25">
      <c r="A1929" s="88">
        <v>44711.666666666664</v>
      </c>
      <c r="B1929" s="89">
        <v>2.7701228694069258</v>
      </c>
    </row>
    <row r="1930" spans="1:2" x14ac:dyDescent="0.25">
      <c r="A1930" s="88">
        <v>44711.708333333336</v>
      </c>
      <c r="B1930" s="89">
        <v>2.7571297212730501</v>
      </c>
    </row>
    <row r="1931" spans="1:2" x14ac:dyDescent="0.25">
      <c r="A1931" s="88">
        <v>44711.75</v>
      </c>
      <c r="B1931" s="89">
        <v>2.8042465127970035</v>
      </c>
    </row>
    <row r="1932" spans="1:2" x14ac:dyDescent="0.25">
      <c r="A1932" s="88">
        <v>44711.791666666664</v>
      </c>
      <c r="B1932" s="89">
        <v>2.7791212489589339</v>
      </c>
    </row>
    <row r="1933" spans="1:2" x14ac:dyDescent="0.25">
      <c r="A1933" s="88">
        <v>44711.833333333336</v>
      </c>
      <c r="B1933" s="89">
        <v>2.7560803828633</v>
      </c>
    </row>
    <row r="1934" spans="1:2" x14ac:dyDescent="0.25">
      <c r="A1934" s="88">
        <v>44711.875</v>
      </c>
      <c r="B1934" s="89">
        <v>2.7931903678696175</v>
      </c>
    </row>
    <row r="1935" spans="1:2" x14ac:dyDescent="0.25">
      <c r="A1935" s="88">
        <v>44711.916666666664</v>
      </c>
      <c r="B1935" s="89">
        <v>2.7841816468448535</v>
      </c>
    </row>
    <row r="1936" spans="1:2" x14ac:dyDescent="0.25">
      <c r="A1936" s="88">
        <v>44711.958333333336</v>
      </c>
      <c r="B1936" s="89">
        <v>2.8163009454743264</v>
      </c>
    </row>
    <row r="1937" spans="1:2" x14ac:dyDescent="0.25">
      <c r="A1937" s="88">
        <v>44712</v>
      </c>
      <c r="B1937" s="89">
        <v>2.819332834501922</v>
      </c>
    </row>
    <row r="1938" spans="1:2" x14ac:dyDescent="0.25">
      <c r="A1938" s="88">
        <v>44712.041666666664</v>
      </c>
      <c r="B1938" s="89">
        <v>2.761131166586464</v>
      </c>
    </row>
    <row r="1939" spans="1:2" x14ac:dyDescent="0.25">
      <c r="A1939" s="88">
        <v>44712.083333333336</v>
      </c>
      <c r="B1939" s="89">
        <v>2.7992437062795359</v>
      </c>
    </row>
    <row r="1940" spans="1:2" x14ac:dyDescent="0.25">
      <c r="A1940" s="88">
        <v>44712.125</v>
      </c>
      <c r="B1940" s="89">
        <v>2.7701228694069258</v>
      </c>
    </row>
    <row r="1941" spans="1:2" x14ac:dyDescent="0.25">
      <c r="A1941" s="88">
        <v>44712.166666666664</v>
      </c>
      <c r="B1941" s="89">
        <v>2.781158300469893</v>
      </c>
    </row>
    <row r="1942" spans="1:2" x14ac:dyDescent="0.25">
      <c r="A1942" s="88">
        <v>44712.208333333336</v>
      </c>
      <c r="B1942" s="89">
        <v>2.8072755006250647</v>
      </c>
    </row>
    <row r="1943" spans="1:2" x14ac:dyDescent="0.25">
      <c r="A1943" s="88">
        <v>44712.25</v>
      </c>
      <c r="B1943" s="89">
        <v>12.035073024320816</v>
      </c>
    </row>
    <row r="1944" spans="1:2" x14ac:dyDescent="0.25">
      <c r="A1944" s="88">
        <v>44712.291666666664</v>
      </c>
      <c r="B1944" s="89">
        <v>12.035073024320816</v>
      </c>
    </row>
    <row r="1945" spans="1:2" x14ac:dyDescent="0.25">
      <c r="A1945" s="88">
        <v>44712.333333333336</v>
      </c>
      <c r="B1945" s="89">
        <v>12.035073024320816</v>
      </c>
    </row>
    <row r="1946" spans="1:2" x14ac:dyDescent="0.25">
      <c r="A1946" s="88">
        <v>44712.375</v>
      </c>
      <c r="B1946" s="89">
        <v>12.035073024320816</v>
      </c>
    </row>
    <row r="1947" spans="1:2" x14ac:dyDescent="0.25">
      <c r="A1947" s="88">
        <v>44712.416666666664</v>
      </c>
      <c r="B1947" s="89">
        <v>12.035073024320816</v>
      </c>
    </row>
    <row r="1948" spans="1:2" x14ac:dyDescent="0.25">
      <c r="A1948" s="88">
        <v>44712.458333333336</v>
      </c>
      <c r="B1948" s="89">
        <v>12.035073024320816</v>
      </c>
    </row>
    <row r="1949" spans="1:2" x14ac:dyDescent="0.25">
      <c r="A1949" s="88">
        <v>44712.5</v>
      </c>
      <c r="B1949" s="89">
        <v>12.035073024320816</v>
      </c>
    </row>
    <row r="1950" spans="1:2" x14ac:dyDescent="0.25">
      <c r="A1950" s="88">
        <v>44712.541666666664</v>
      </c>
      <c r="B1950" s="89">
        <v>12.035073024320816</v>
      </c>
    </row>
    <row r="1951" spans="1:2" x14ac:dyDescent="0.25">
      <c r="A1951" s="88">
        <v>44712.583333333336</v>
      </c>
      <c r="B1951" s="89">
        <v>12.035073024320816</v>
      </c>
    </row>
    <row r="1952" spans="1:2" x14ac:dyDescent="0.25">
      <c r="A1952" s="88">
        <v>44712.625</v>
      </c>
      <c r="B1952" s="89">
        <v>12.035073024320816</v>
      </c>
    </row>
    <row r="1953" spans="1:2" x14ac:dyDescent="0.25">
      <c r="A1953" s="88">
        <v>44712.666666666664</v>
      </c>
      <c r="B1953" s="89">
        <v>12.035073024320816</v>
      </c>
    </row>
    <row r="1954" spans="1:2" x14ac:dyDescent="0.25">
      <c r="A1954" s="88">
        <v>44712.708333333336</v>
      </c>
      <c r="B1954" s="89">
        <v>12.035073024320816</v>
      </c>
    </row>
    <row r="1955" spans="1:2" x14ac:dyDescent="0.25">
      <c r="A1955" s="88">
        <v>44712.75</v>
      </c>
      <c r="B1955" s="89">
        <v>12.035073024320816</v>
      </c>
    </row>
    <row r="1956" spans="1:2" x14ac:dyDescent="0.25">
      <c r="A1956" s="88">
        <v>44712.791666666664</v>
      </c>
      <c r="B1956" s="89">
        <v>12.035073024320816</v>
      </c>
    </row>
    <row r="1957" spans="1:2" x14ac:dyDescent="0.25">
      <c r="A1957" s="88">
        <v>44712.833333333336</v>
      </c>
      <c r="B1957" s="89">
        <v>12.035073024320816</v>
      </c>
    </row>
    <row r="1958" spans="1:2" x14ac:dyDescent="0.25">
      <c r="A1958" s="88">
        <v>44712.875</v>
      </c>
      <c r="B1958" s="89">
        <v>2.9020587918854046</v>
      </c>
    </row>
    <row r="1959" spans="1:2" x14ac:dyDescent="0.25">
      <c r="A1959" s="88">
        <v>44712.916666666664</v>
      </c>
      <c r="B1959" s="89">
        <v>2.9182532591441808</v>
      </c>
    </row>
    <row r="1960" spans="1:2" x14ac:dyDescent="0.25">
      <c r="A1960" s="88">
        <v>44712.958333333336</v>
      </c>
      <c r="B1960" s="89">
        <v>2.8515415007172988</v>
      </c>
    </row>
    <row r="1961" spans="1:2" x14ac:dyDescent="0.25">
      <c r="A1961" s="88">
        <v>44713</v>
      </c>
      <c r="B1961" s="89">
        <v>2.8304119649223107</v>
      </c>
    </row>
    <row r="1962" spans="1:2" x14ac:dyDescent="0.25">
      <c r="A1962" s="88">
        <v>44713.041666666664</v>
      </c>
      <c r="B1962" s="89">
        <v>2.8142581256517607</v>
      </c>
    </row>
    <row r="1963" spans="1:2" x14ac:dyDescent="0.25">
      <c r="A1963" s="88">
        <v>44713.083333333336</v>
      </c>
      <c r="B1963" s="89">
        <v>2.8304119649223107</v>
      </c>
    </row>
    <row r="1964" spans="1:2" x14ac:dyDescent="0.25">
      <c r="A1964" s="88">
        <v>44713.125</v>
      </c>
      <c r="B1964" s="89">
        <v>2.8747571970486225</v>
      </c>
    </row>
    <row r="1965" spans="1:2" x14ac:dyDescent="0.25">
      <c r="A1965" s="88">
        <v>44713.166666666664</v>
      </c>
      <c r="B1965" s="89">
        <v>2.8314016401985023</v>
      </c>
    </row>
    <row r="1966" spans="1:2" x14ac:dyDescent="0.25">
      <c r="A1966" s="88">
        <v>44713.208333333336</v>
      </c>
      <c r="B1966" s="89">
        <v>2.8203216507751137</v>
      </c>
    </row>
    <row r="1967" spans="1:2" x14ac:dyDescent="0.25">
      <c r="A1967" s="88">
        <v>44713.25</v>
      </c>
      <c r="B1967" s="89">
        <v>4.5128035296727012</v>
      </c>
    </row>
    <row r="1968" spans="1:2" x14ac:dyDescent="0.25">
      <c r="A1968" s="88">
        <v>44713.291666666664</v>
      </c>
      <c r="B1968" s="89">
        <v>12.035073024320816</v>
      </c>
    </row>
    <row r="1969" spans="1:2" x14ac:dyDescent="0.25">
      <c r="A1969" s="88">
        <v>44713.333333333336</v>
      </c>
      <c r="B1969" s="89">
        <v>12.035073024320816</v>
      </c>
    </row>
    <row r="1970" spans="1:2" x14ac:dyDescent="0.25">
      <c r="A1970" s="88">
        <v>44713.375</v>
      </c>
      <c r="B1970" s="89">
        <v>12.035073024320816</v>
      </c>
    </row>
    <row r="1971" spans="1:2" x14ac:dyDescent="0.25">
      <c r="A1971" s="88">
        <v>44713.416666666664</v>
      </c>
      <c r="B1971" s="89">
        <v>12.035073024320816</v>
      </c>
    </row>
    <row r="1972" spans="1:2" x14ac:dyDescent="0.25">
      <c r="A1972" s="88">
        <v>44713.458333333336</v>
      </c>
      <c r="B1972" s="89">
        <v>12.035073024320816</v>
      </c>
    </row>
    <row r="1973" spans="1:2" x14ac:dyDescent="0.25">
      <c r="A1973" s="88">
        <v>44713.5</v>
      </c>
      <c r="B1973" s="89">
        <v>12.035073024320816</v>
      </c>
    </row>
    <row r="1974" spans="1:2" x14ac:dyDescent="0.25">
      <c r="A1974" s="88">
        <v>44713.541666666664</v>
      </c>
      <c r="B1974" s="89">
        <v>12.035073024320816</v>
      </c>
    </row>
    <row r="1975" spans="1:2" x14ac:dyDescent="0.25">
      <c r="A1975" s="88">
        <v>44713.583333333336</v>
      </c>
      <c r="B1975" s="89">
        <v>12.035073024320816</v>
      </c>
    </row>
    <row r="1976" spans="1:2" x14ac:dyDescent="0.25">
      <c r="A1976" s="88">
        <v>44713.625</v>
      </c>
      <c r="B1976" s="89">
        <v>12.035073024320816</v>
      </c>
    </row>
    <row r="1977" spans="1:2" x14ac:dyDescent="0.25">
      <c r="A1977" s="88">
        <v>44713.666666666664</v>
      </c>
      <c r="B1977" s="89">
        <v>12.035073024320816</v>
      </c>
    </row>
    <row r="1978" spans="1:2" x14ac:dyDescent="0.25">
      <c r="A1978" s="88">
        <v>44713.708333333336</v>
      </c>
      <c r="B1978" s="89">
        <v>12.035073024320816</v>
      </c>
    </row>
    <row r="1979" spans="1:2" x14ac:dyDescent="0.25">
      <c r="A1979" s="88">
        <v>44713.75</v>
      </c>
      <c r="B1979" s="89">
        <v>6.9225486616912768</v>
      </c>
    </row>
    <row r="1980" spans="1:2" x14ac:dyDescent="0.25">
      <c r="A1980" s="88">
        <v>44713.791666666664</v>
      </c>
      <c r="B1980" s="89">
        <v>2.9324719627040388</v>
      </c>
    </row>
    <row r="1981" spans="1:2" x14ac:dyDescent="0.25">
      <c r="A1981" s="88">
        <v>44713.833333333336</v>
      </c>
      <c r="B1981" s="89">
        <v>2.8354271052045172</v>
      </c>
    </row>
    <row r="1982" spans="1:2" x14ac:dyDescent="0.25">
      <c r="A1982" s="88">
        <v>44713.875</v>
      </c>
      <c r="B1982" s="89">
        <v>2.850550286194113</v>
      </c>
    </row>
    <row r="1983" spans="1:2" x14ac:dyDescent="0.25">
      <c r="A1983" s="88">
        <v>44713.916666666664</v>
      </c>
      <c r="B1983" s="89">
        <v>2.8304119649223107</v>
      </c>
    </row>
    <row r="1984" spans="1:2" x14ac:dyDescent="0.25">
      <c r="A1984" s="88">
        <v>44713.958333333336</v>
      </c>
      <c r="B1984" s="89">
        <v>2.7841816468448535</v>
      </c>
    </row>
    <row r="1985" spans="1:2" x14ac:dyDescent="0.25">
      <c r="A1985" s="88">
        <v>44714</v>
      </c>
      <c r="B1985" s="89">
        <v>2.8012182585980079</v>
      </c>
    </row>
    <row r="1986" spans="1:2" x14ac:dyDescent="0.25">
      <c r="A1986" s="88">
        <v>44714.041666666664</v>
      </c>
      <c r="B1986" s="89">
        <v>2.7731434807381907</v>
      </c>
    </row>
    <row r="1987" spans="1:2" x14ac:dyDescent="0.25">
      <c r="A1987" s="88">
        <v>44714.083333333336</v>
      </c>
      <c r="B1987" s="89">
        <v>2.7891783722683252</v>
      </c>
    </row>
    <row r="1988" spans="1:2" x14ac:dyDescent="0.25">
      <c r="A1988" s="88">
        <v>44714.125</v>
      </c>
      <c r="B1988" s="89">
        <v>2.7871399891827817</v>
      </c>
    </row>
    <row r="1989" spans="1:2" x14ac:dyDescent="0.25">
      <c r="A1989" s="88">
        <v>44714.166666666664</v>
      </c>
      <c r="B1989" s="89">
        <v>2.8042465127970035</v>
      </c>
    </row>
    <row r="1990" spans="1:2" x14ac:dyDescent="0.25">
      <c r="A1990" s="88">
        <v>44714.208333333336</v>
      </c>
      <c r="B1990" s="89">
        <v>2.8233545006391689</v>
      </c>
    </row>
    <row r="1991" spans="1:2" x14ac:dyDescent="0.25">
      <c r="A1991" s="88">
        <v>44714.25</v>
      </c>
      <c r="B1991" s="89">
        <v>8.3996446181577209</v>
      </c>
    </row>
    <row r="1992" spans="1:2" x14ac:dyDescent="0.25">
      <c r="A1992" s="88">
        <v>44714.291666666664</v>
      </c>
      <c r="B1992" s="89">
        <v>12.035073024320816</v>
      </c>
    </row>
    <row r="1993" spans="1:2" x14ac:dyDescent="0.25">
      <c r="A1993" s="88">
        <v>44714.333333333336</v>
      </c>
      <c r="B1993" s="89">
        <v>12.035073024320816</v>
      </c>
    </row>
    <row r="1994" spans="1:2" x14ac:dyDescent="0.25">
      <c r="A1994" s="88">
        <v>44714.375</v>
      </c>
      <c r="B1994" s="89">
        <v>12.035073024320816</v>
      </c>
    </row>
    <row r="1995" spans="1:2" x14ac:dyDescent="0.25">
      <c r="A1995" s="88">
        <v>44714.416666666664</v>
      </c>
      <c r="B1995" s="89">
        <v>12.035073024320816</v>
      </c>
    </row>
    <row r="1996" spans="1:2" x14ac:dyDescent="0.25">
      <c r="A1996" s="88">
        <v>44714.458333333336</v>
      </c>
      <c r="B1996" s="89">
        <v>12.035073024320816</v>
      </c>
    </row>
    <row r="1997" spans="1:2" x14ac:dyDescent="0.25">
      <c r="A1997" s="88">
        <v>44714.5</v>
      </c>
      <c r="B1997" s="89">
        <v>12.035073024320816</v>
      </c>
    </row>
    <row r="1998" spans="1:2" x14ac:dyDescent="0.25">
      <c r="A1998" s="88">
        <v>44714.541666666664</v>
      </c>
      <c r="B1998" s="89">
        <v>12.035073024320816</v>
      </c>
    </row>
    <row r="1999" spans="1:2" x14ac:dyDescent="0.25">
      <c r="A1999" s="88">
        <v>44714.583333333336</v>
      </c>
      <c r="B1999" s="89">
        <v>12.035073024320816</v>
      </c>
    </row>
    <row r="2000" spans="1:2" x14ac:dyDescent="0.25">
      <c r="A2000" s="88">
        <v>44714.625</v>
      </c>
      <c r="B2000" s="89">
        <v>12.035073024320816</v>
      </c>
    </row>
    <row r="2001" spans="1:2" x14ac:dyDescent="0.25">
      <c r="A2001" s="88">
        <v>44714.666666666664</v>
      </c>
      <c r="B2001" s="89">
        <v>12.035073024320816</v>
      </c>
    </row>
    <row r="2002" spans="1:2" x14ac:dyDescent="0.25">
      <c r="A2002" s="88">
        <v>44714.708333333336</v>
      </c>
      <c r="B2002" s="89">
        <v>12.035073024320816</v>
      </c>
    </row>
    <row r="2003" spans="1:2" x14ac:dyDescent="0.25">
      <c r="A2003" s="88">
        <v>44714.75</v>
      </c>
      <c r="B2003" s="89">
        <v>12.035073024320816</v>
      </c>
    </row>
    <row r="2004" spans="1:2" x14ac:dyDescent="0.25">
      <c r="A2004" s="88">
        <v>44714.791666666664</v>
      </c>
      <c r="B2004" s="89">
        <v>2.8032589579080778</v>
      </c>
    </row>
    <row r="2005" spans="1:2" x14ac:dyDescent="0.25">
      <c r="A2005" s="88">
        <v>44714.833333333336</v>
      </c>
      <c r="B2005" s="89">
        <v>2.8042465127970035</v>
      </c>
    </row>
    <row r="2006" spans="1:2" x14ac:dyDescent="0.25">
      <c r="A2006" s="88">
        <v>44714.875</v>
      </c>
      <c r="B2006" s="89">
        <v>2.7962166679655343</v>
      </c>
    </row>
    <row r="2007" spans="1:2" x14ac:dyDescent="0.25">
      <c r="A2007" s="88">
        <v>44714.916666666664</v>
      </c>
      <c r="B2007" s="89">
        <v>2.7992437062795359</v>
      </c>
    </row>
    <row r="2008" spans="1:2" x14ac:dyDescent="0.25">
      <c r="A2008" s="88">
        <v>44714.958333333336</v>
      </c>
      <c r="B2008" s="89">
        <v>2.8182781821002347</v>
      </c>
    </row>
    <row r="2009" spans="1:2" x14ac:dyDescent="0.25">
      <c r="A2009" s="88">
        <v>44715</v>
      </c>
      <c r="B2009" s="89">
        <v>2.8002309433119716</v>
      </c>
    </row>
    <row r="2010" spans="1:2" x14ac:dyDescent="0.25">
      <c r="A2010" s="88">
        <v>44715.041666666664</v>
      </c>
      <c r="B2010" s="89">
        <v>2.7841816468448535</v>
      </c>
    </row>
    <row r="2011" spans="1:2" x14ac:dyDescent="0.25">
      <c r="A2011" s="88">
        <v>44715.083333333336</v>
      </c>
      <c r="B2011" s="89">
        <v>2.7831299635220557</v>
      </c>
    </row>
    <row r="2012" spans="1:2" x14ac:dyDescent="0.25">
      <c r="A2012" s="88">
        <v>44715.125</v>
      </c>
      <c r="B2012" s="89">
        <v>2.7531296119504245</v>
      </c>
    </row>
    <row r="2013" spans="1:2" x14ac:dyDescent="0.25">
      <c r="A2013" s="88">
        <v>44715.166666666664</v>
      </c>
      <c r="B2013" s="89">
        <v>2.7621153327714798</v>
      </c>
    </row>
    <row r="2014" spans="1:2" x14ac:dyDescent="0.25">
      <c r="A2014" s="88">
        <v>44715.208333333336</v>
      </c>
      <c r="B2014" s="89">
        <v>2.8072755006250647</v>
      </c>
    </row>
    <row r="2015" spans="1:2" x14ac:dyDescent="0.25">
      <c r="A2015" s="88">
        <v>44715.25</v>
      </c>
      <c r="B2015" s="89">
        <v>12.035073024320816</v>
      </c>
    </row>
    <row r="2016" spans="1:2" x14ac:dyDescent="0.25">
      <c r="A2016" s="88">
        <v>44715.291666666664</v>
      </c>
      <c r="B2016" s="89">
        <v>12.035073024320816</v>
      </c>
    </row>
    <row r="2017" spans="1:2" x14ac:dyDescent="0.25">
      <c r="A2017" s="88">
        <v>44715.333333333336</v>
      </c>
      <c r="B2017" s="89">
        <v>12.035073024320816</v>
      </c>
    </row>
    <row r="2018" spans="1:2" x14ac:dyDescent="0.25">
      <c r="A2018" s="88">
        <v>44715.375</v>
      </c>
      <c r="B2018" s="89">
        <v>12.035073024320816</v>
      </c>
    </row>
    <row r="2019" spans="1:2" x14ac:dyDescent="0.25">
      <c r="A2019" s="88">
        <v>44715.416666666664</v>
      </c>
      <c r="B2019" s="89">
        <v>12.035073024320816</v>
      </c>
    </row>
    <row r="2020" spans="1:2" x14ac:dyDescent="0.25">
      <c r="A2020" s="88">
        <v>44715.458333333336</v>
      </c>
      <c r="B2020" s="89">
        <v>12.035073024320816</v>
      </c>
    </row>
    <row r="2021" spans="1:2" x14ac:dyDescent="0.25">
      <c r="A2021" s="88">
        <v>44715.5</v>
      </c>
      <c r="B2021" s="89">
        <v>12.035073024320816</v>
      </c>
    </row>
    <row r="2022" spans="1:2" x14ac:dyDescent="0.25">
      <c r="A2022" s="88">
        <v>44715.541666666664</v>
      </c>
      <c r="B2022" s="89">
        <v>12.035073024320816</v>
      </c>
    </row>
    <row r="2023" spans="1:2" x14ac:dyDescent="0.25">
      <c r="A2023" s="88">
        <v>44715.583333333336</v>
      </c>
      <c r="B2023" s="89">
        <v>12.035073024320816</v>
      </c>
    </row>
    <row r="2024" spans="1:2" x14ac:dyDescent="0.25">
      <c r="A2024" s="88">
        <v>44715.625</v>
      </c>
      <c r="B2024" s="89">
        <v>12.035073024320816</v>
      </c>
    </row>
    <row r="2025" spans="1:2" x14ac:dyDescent="0.25">
      <c r="A2025" s="88">
        <v>44715.666666666664</v>
      </c>
      <c r="B2025" s="89">
        <v>12.035073024320816</v>
      </c>
    </row>
    <row r="2026" spans="1:2" x14ac:dyDescent="0.25">
      <c r="A2026" s="88">
        <v>44715.708333333336</v>
      </c>
      <c r="B2026" s="89">
        <v>12.035073024320816</v>
      </c>
    </row>
    <row r="2027" spans="1:2" x14ac:dyDescent="0.25">
      <c r="A2027" s="88">
        <v>44715.75</v>
      </c>
      <c r="B2027" s="89">
        <v>12.035073024320816</v>
      </c>
    </row>
    <row r="2028" spans="1:2" x14ac:dyDescent="0.25">
      <c r="A2028" s="88">
        <v>44715.791666666664</v>
      </c>
      <c r="B2028" s="89">
        <v>12.035073024320816</v>
      </c>
    </row>
    <row r="2029" spans="1:2" x14ac:dyDescent="0.25">
      <c r="A2029" s="88">
        <v>44715.833333333336</v>
      </c>
      <c r="B2029" s="89">
        <v>6.8727012345047713</v>
      </c>
    </row>
    <row r="2030" spans="1:2" x14ac:dyDescent="0.25">
      <c r="A2030" s="88">
        <v>44715.875</v>
      </c>
      <c r="B2030" s="89">
        <v>2.8485020141759754</v>
      </c>
    </row>
    <row r="2031" spans="1:2" x14ac:dyDescent="0.25">
      <c r="A2031" s="88">
        <v>44715.916666666664</v>
      </c>
      <c r="B2031" s="89">
        <v>2.860598056633525</v>
      </c>
    </row>
    <row r="2032" spans="1:2" x14ac:dyDescent="0.25">
      <c r="A2032" s="88">
        <v>44715.958333333336</v>
      </c>
      <c r="B2032" s="89">
        <v>2.8434818044412378</v>
      </c>
    </row>
    <row r="2033" spans="1:2" x14ac:dyDescent="0.25">
      <c r="A2033" s="88">
        <v>44716</v>
      </c>
      <c r="B2033" s="89">
        <v>2.8112933303629379</v>
      </c>
    </row>
    <row r="2034" spans="1:2" x14ac:dyDescent="0.25">
      <c r="A2034" s="88">
        <v>44716.041666666664</v>
      </c>
      <c r="B2034" s="89">
        <v>2.7501140219341131</v>
      </c>
    </row>
    <row r="2035" spans="1:2" x14ac:dyDescent="0.25">
      <c r="A2035" s="88">
        <v>44716.083333333336</v>
      </c>
      <c r="B2035" s="89">
        <v>2.7911513220054496</v>
      </c>
    </row>
    <row r="2036" spans="1:2" x14ac:dyDescent="0.25">
      <c r="A2036" s="88">
        <v>44716.125</v>
      </c>
      <c r="B2036" s="89">
        <v>2.8243436297163984</v>
      </c>
    </row>
    <row r="2037" spans="1:2" x14ac:dyDescent="0.25">
      <c r="A2037" s="88">
        <v>44716.166666666664</v>
      </c>
      <c r="B2037" s="89">
        <v>2.8032589579080778</v>
      </c>
    </row>
    <row r="2038" spans="1:2" x14ac:dyDescent="0.25">
      <c r="A2038" s="88">
        <v>44716.208333333336</v>
      </c>
      <c r="B2038" s="89">
        <v>2.8032589579080778</v>
      </c>
    </row>
    <row r="2039" spans="1:2" x14ac:dyDescent="0.25">
      <c r="A2039" s="88">
        <v>44716.25</v>
      </c>
      <c r="B2039" s="89">
        <v>2.7871399891827817</v>
      </c>
    </row>
    <row r="2040" spans="1:2" x14ac:dyDescent="0.25">
      <c r="A2040" s="88">
        <v>44716.291666666664</v>
      </c>
      <c r="B2040" s="89">
        <v>2.8203216507751137</v>
      </c>
    </row>
    <row r="2041" spans="1:2" x14ac:dyDescent="0.25">
      <c r="A2041" s="88">
        <v>44716.333333333336</v>
      </c>
      <c r="B2041" s="89">
        <v>2.7791212489589339</v>
      </c>
    </row>
    <row r="2042" spans="1:2" x14ac:dyDescent="0.25">
      <c r="A2042" s="88">
        <v>44716.375</v>
      </c>
      <c r="B2042" s="89">
        <v>2.7841816468448535</v>
      </c>
    </row>
    <row r="2043" spans="1:2" x14ac:dyDescent="0.25">
      <c r="A2043" s="88">
        <v>44716.416666666664</v>
      </c>
      <c r="B2043" s="89">
        <v>2.8042465127970035</v>
      </c>
    </row>
    <row r="2044" spans="1:2" x14ac:dyDescent="0.25">
      <c r="A2044" s="88">
        <v>44716.458333333336</v>
      </c>
      <c r="B2044" s="89">
        <v>2.7751138494023539</v>
      </c>
    </row>
    <row r="2045" spans="1:2" x14ac:dyDescent="0.25">
      <c r="A2045" s="88">
        <v>44716.5</v>
      </c>
      <c r="B2045" s="89">
        <v>2.7711077687343848</v>
      </c>
    </row>
    <row r="2046" spans="1:2" x14ac:dyDescent="0.25">
      <c r="A2046" s="88">
        <v>44716.541666666664</v>
      </c>
      <c r="B2046" s="89">
        <v>2.7951639580278136</v>
      </c>
    </row>
    <row r="2047" spans="1:2" x14ac:dyDescent="0.25">
      <c r="A2047" s="88">
        <v>44716.583333333336</v>
      </c>
      <c r="B2047" s="89">
        <v>2.776164843154997</v>
      </c>
    </row>
    <row r="2048" spans="1:2" x14ac:dyDescent="0.25">
      <c r="A2048" s="88">
        <v>44716.625</v>
      </c>
      <c r="B2048" s="89">
        <v>2.7640839065877141</v>
      </c>
    </row>
    <row r="2049" spans="1:2" x14ac:dyDescent="0.25">
      <c r="A2049" s="88">
        <v>44716.666666666664</v>
      </c>
      <c r="B2049" s="89">
        <v>2.7721584161749604</v>
      </c>
    </row>
    <row r="2050" spans="1:2" x14ac:dyDescent="0.25">
      <c r="A2050" s="88">
        <v>44716.708333333336</v>
      </c>
      <c r="B2050" s="89">
        <v>2.7400894086845309</v>
      </c>
    </row>
    <row r="2051" spans="1:2" x14ac:dyDescent="0.25">
      <c r="A2051" s="88">
        <v>44716.75</v>
      </c>
      <c r="B2051" s="89">
        <v>2.7351130197628279</v>
      </c>
    </row>
    <row r="2052" spans="1:2" x14ac:dyDescent="0.25">
      <c r="A2052" s="88">
        <v>44716.791666666664</v>
      </c>
      <c r="B2052" s="89">
        <v>2.7330837809957655</v>
      </c>
    </row>
    <row r="2053" spans="1:2" x14ac:dyDescent="0.25">
      <c r="A2053" s="88">
        <v>44716.833333333336</v>
      </c>
      <c r="B2053" s="89">
        <v>2.7560803828633</v>
      </c>
    </row>
    <row r="2054" spans="1:2" x14ac:dyDescent="0.25">
      <c r="A2054" s="88">
        <v>44716.875</v>
      </c>
      <c r="B2054" s="89">
        <v>2.7301387360277829</v>
      </c>
    </row>
    <row r="2055" spans="1:2" x14ac:dyDescent="0.25">
      <c r="A2055" s="88">
        <v>44716.916666666664</v>
      </c>
      <c r="B2055" s="89">
        <v>2.7311203354788964</v>
      </c>
    </row>
    <row r="2056" spans="1:2" x14ac:dyDescent="0.25">
      <c r="A2056" s="88">
        <v>44716.958333333336</v>
      </c>
      <c r="B2056" s="89">
        <v>2.7370771327117165</v>
      </c>
    </row>
    <row r="2057" spans="1:2" x14ac:dyDescent="0.25">
      <c r="A2057" s="88">
        <v>44717</v>
      </c>
      <c r="B2057" s="89">
        <v>2.7831299635220557</v>
      </c>
    </row>
    <row r="2058" spans="1:2" x14ac:dyDescent="0.25">
      <c r="A2058" s="88">
        <v>44717.041666666664</v>
      </c>
      <c r="B2058" s="89">
        <v>2.7630995794573163</v>
      </c>
    </row>
    <row r="2059" spans="1:2" x14ac:dyDescent="0.25">
      <c r="A2059" s="88">
        <v>44717.083333333336</v>
      </c>
      <c r="B2059" s="89">
        <v>2.7851676818186863</v>
      </c>
    </row>
    <row r="2060" spans="1:2" x14ac:dyDescent="0.25">
      <c r="A2060" s="88">
        <v>44717.125</v>
      </c>
      <c r="B2060" s="89">
        <v>2.7621153327714798</v>
      </c>
    </row>
    <row r="2061" spans="1:2" x14ac:dyDescent="0.25">
      <c r="A2061" s="88">
        <v>44717.166666666664</v>
      </c>
      <c r="B2061" s="89">
        <v>2.7701228694069258</v>
      </c>
    </row>
    <row r="2062" spans="1:2" x14ac:dyDescent="0.25">
      <c r="A2062" s="88">
        <v>44717.208333333336</v>
      </c>
      <c r="B2062" s="89">
        <v>2.8002309433119716</v>
      </c>
    </row>
    <row r="2063" spans="1:2" x14ac:dyDescent="0.25">
      <c r="A2063" s="88">
        <v>44717.25</v>
      </c>
      <c r="B2063" s="89">
        <v>2.7992437062795359</v>
      </c>
    </row>
    <row r="2064" spans="1:2" x14ac:dyDescent="0.25">
      <c r="A2064" s="88">
        <v>44717.291666666664</v>
      </c>
      <c r="B2064" s="89">
        <v>2.8132697830817013</v>
      </c>
    </row>
    <row r="2065" spans="1:2" x14ac:dyDescent="0.25">
      <c r="A2065" s="88">
        <v>44717.333333333336</v>
      </c>
      <c r="B2065" s="89">
        <v>2.8122815179650278</v>
      </c>
    </row>
    <row r="2066" spans="1:2" x14ac:dyDescent="0.25">
      <c r="A2066" s="88">
        <v>44717.375</v>
      </c>
      <c r="B2066" s="89">
        <v>2.8293563954812493</v>
      </c>
    </row>
    <row r="2067" spans="1:2" x14ac:dyDescent="0.25">
      <c r="A2067" s="88">
        <v>44717.416666666664</v>
      </c>
      <c r="B2067" s="89">
        <v>2.8283668781217859</v>
      </c>
    </row>
    <row r="2068" spans="1:2" x14ac:dyDescent="0.25">
      <c r="A2068" s="88">
        <v>44717.458333333336</v>
      </c>
      <c r="B2068" s="89">
        <v>2.7731434807381907</v>
      </c>
    </row>
    <row r="2069" spans="1:2" x14ac:dyDescent="0.25">
      <c r="A2069" s="88">
        <v>44717.5</v>
      </c>
      <c r="B2069" s="89">
        <v>2.8052341456947585</v>
      </c>
    </row>
    <row r="2070" spans="1:2" x14ac:dyDescent="0.25">
      <c r="A2070" s="88">
        <v>44717.541666666664</v>
      </c>
      <c r="B2070" s="89">
        <v>2.8263880729880473</v>
      </c>
    </row>
    <row r="2071" spans="1:2" x14ac:dyDescent="0.25">
      <c r="A2071" s="88">
        <v>44717.583333333336</v>
      </c>
      <c r="B2071" s="89">
        <v>2.8062218565409101</v>
      </c>
    </row>
    <row r="2072" spans="1:2" x14ac:dyDescent="0.25">
      <c r="A2072" s="88">
        <v>44717.625</v>
      </c>
      <c r="B2072" s="89">
        <v>2.8062218565409101</v>
      </c>
    </row>
    <row r="2073" spans="1:2" x14ac:dyDescent="0.25">
      <c r="A2073" s="88">
        <v>44717.666666666664</v>
      </c>
      <c r="B2073" s="89">
        <v>2.7831299635220557</v>
      </c>
    </row>
    <row r="2074" spans="1:2" x14ac:dyDescent="0.25">
      <c r="A2074" s="88">
        <v>44717.708333333336</v>
      </c>
      <c r="B2074" s="89">
        <v>2.7550967116413307</v>
      </c>
    </row>
    <row r="2075" spans="1:2" x14ac:dyDescent="0.25">
      <c r="A2075" s="88">
        <v>44717.75</v>
      </c>
      <c r="B2075" s="89">
        <v>2.7600814781155076</v>
      </c>
    </row>
    <row r="2076" spans="1:2" x14ac:dyDescent="0.25">
      <c r="A2076" s="88">
        <v>44717.791666666664</v>
      </c>
      <c r="B2076" s="89">
        <v>2.7491308423504881</v>
      </c>
    </row>
    <row r="2077" spans="1:2" x14ac:dyDescent="0.25">
      <c r="A2077" s="88">
        <v>44717.833333333336</v>
      </c>
      <c r="B2077" s="89">
        <v>2.7661184373348742</v>
      </c>
    </row>
    <row r="2078" spans="1:2" x14ac:dyDescent="0.25">
      <c r="A2078" s="88">
        <v>44717.875</v>
      </c>
      <c r="B2078" s="89">
        <v>2.7651339441310876</v>
      </c>
    </row>
    <row r="2079" spans="1:2" x14ac:dyDescent="0.25">
      <c r="A2079" s="88">
        <v>44717.916666666664</v>
      </c>
      <c r="B2079" s="89">
        <v>2.7571297212730501</v>
      </c>
    </row>
    <row r="2080" spans="1:2" x14ac:dyDescent="0.25">
      <c r="A2080" s="88">
        <v>44717.958333333336</v>
      </c>
      <c r="B2080" s="89">
        <v>2.7251011551879651</v>
      </c>
    </row>
    <row r="2081" spans="1:2" x14ac:dyDescent="0.25">
      <c r="A2081" s="88">
        <v>44718</v>
      </c>
      <c r="B2081" s="89">
        <v>2.7922036907795391</v>
      </c>
    </row>
    <row r="2082" spans="1:2" x14ac:dyDescent="0.25">
      <c r="A2082" s="88">
        <v>44718.041666666664</v>
      </c>
      <c r="B2082" s="89">
        <v>2.7751138494023539</v>
      </c>
    </row>
    <row r="2083" spans="1:2" x14ac:dyDescent="0.25">
      <c r="A2083" s="88">
        <v>44718.083333333336</v>
      </c>
      <c r="B2083" s="89">
        <v>2.7901648077066037</v>
      </c>
    </row>
    <row r="2084" spans="1:2" x14ac:dyDescent="0.25">
      <c r="A2084" s="88">
        <v>44718.125</v>
      </c>
      <c r="B2084" s="89">
        <v>2.7972036646468661</v>
      </c>
    </row>
    <row r="2085" spans="1:2" x14ac:dyDescent="0.25">
      <c r="A2085" s="88">
        <v>44718.166666666664</v>
      </c>
      <c r="B2085" s="89">
        <v>2.8222995143019123</v>
      </c>
    </row>
    <row r="2086" spans="1:2" x14ac:dyDescent="0.25">
      <c r="A2086" s="88">
        <v>44718.208333333336</v>
      </c>
      <c r="B2086" s="89">
        <v>2.8102393490945152</v>
      </c>
    </row>
    <row r="2087" spans="1:2" x14ac:dyDescent="0.25">
      <c r="A2087" s="88">
        <v>44718.25</v>
      </c>
      <c r="B2087" s="89">
        <v>9.1642326106383152</v>
      </c>
    </row>
    <row r="2088" spans="1:2" x14ac:dyDescent="0.25">
      <c r="A2088" s="88">
        <v>44718.291666666664</v>
      </c>
      <c r="B2088" s="89">
        <v>12.035073024320816</v>
      </c>
    </row>
    <row r="2089" spans="1:2" x14ac:dyDescent="0.25">
      <c r="A2089" s="88">
        <v>44718.333333333336</v>
      </c>
      <c r="B2089" s="89">
        <v>12.035073024320816</v>
      </c>
    </row>
    <row r="2090" spans="1:2" x14ac:dyDescent="0.25">
      <c r="A2090" s="88">
        <v>44718.375</v>
      </c>
      <c r="B2090" s="89">
        <v>12.035073024320816</v>
      </c>
    </row>
    <row r="2091" spans="1:2" x14ac:dyDescent="0.25">
      <c r="A2091" s="88">
        <v>44718.416666666664</v>
      </c>
      <c r="B2091" s="89">
        <v>12.035073024320816</v>
      </c>
    </row>
    <row r="2092" spans="1:2" x14ac:dyDescent="0.25">
      <c r="A2092" s="88">
        <v>44718.458333333336</v>
      </c>
      <c r="B2092" s="89">
        <v>12.035073024320816</v>
      </c>
    </row>
    <row r="2093" spans="1:2" x14ac:dyDescent="0.25">
      <c r="A2093" s="88">
        <v>44718.5</v>
      </c>
      <c r="B2093" s="89">
        <v>12.035073024320816</v>
      </c>
    </row>
    <row r="2094" spans="1:2" x14ac:dyDescent="0.25">
      <c r="A2094" s="88">
        <v>44718.541666666664</v>
      </c>
      <c r="B2094" s="89">
        <v>12.035073024320816</v>
      </c>
    </row>
    <row r="2095" spans="1:2" x14ac:dyDescent="0.25">
      <c r="A2095" s="88">
        <v>44718.583333333336</v>
      </c>
      <c r="B2095" s="89">
        <v>12.035073024320816</v>
      </c>
    </row>
    <row r="2096" spans="1:2" x14ac:dyDescent="0.25">
      <c r="A2096" s="88">
        <v>44718.625</v>
      </c>
      <c r="B2096" s="89">
        <v>12.035073024320816</v>
      </c>
    </row>
    <row r="2097" spans="1:2" x14ac:dyDescent="0.25">
      <c r="A2097" s="88">
        <v>44718.666666666664</v>
      </c>
      <c r="B2097" s="89">
        <v>12.035073024320816</v>
      </c>
    </row>
    <row r="2098" spans="1:2" x14ac:dyDescent="0.25">
      <c r="A2098" s="88">
        <v>44718.708333333336</v>
      </c>
      <c r="B2098" s="89">
        <v>10.387621234933542</v>
      </c>
    </row>
    <row r="2099" spans="1:2" x14ac:dyDescent="0.25">
      <c r="A2099" s="88">
        <v>44718.75</v>
      </c>
      <c r="B2099" s="89">
        <v>2.742119854403787</v>
      </c>
    </row>
    <row r="2100" spans="1:2" x14ac:dyDescent="0.25">
      <c r="A2100" s="88">
        <v>44718.791666666664</v>
      </c>
      <c r="B2100" s="89">
        <v>2.7741286251664476</v>
      </c>
    </row>
    <row r="2101" spans="1:2" x14ac:dyDescent="0.25">
      <c r="A2101" s="88">
        <v>44718.833333333336</v>
      </c>
      <c r="B2101" s="89">
        <v>2.7951639580278136</v>
      </c>
    </row>
    <row r="2102" spans="1:2" x14ac:dyDescent="0.25">
      <c r="A2102" s="88">
        <v>44718.875</v>
      </c>
      <c r="B2102" s="89">
        <v>2.8012182585980079</v>
      </c>
    </row>
    <row r="2103" spans="1:2" x14ac:dyDescent="0.25">
      <c r="A2103" s="88">
        <v>44718.916666666664</v>
      </c>
      <c r="B2103" s="89">
        <v>2.8535902483773281</v>
      </c>
    </row>
    <row r="2104" spans="1:2" x14ac:dyDescent="0.25">
      <c r="A2104" s="88">
        <v>44718.958333333336</v>
      </c>
      <c r="B2104" s="89">
        <v>2.7781357007650511</v>
      </c>
    </row>
    <row r="2105" spans="1:2" x14ac:dyDescent="0.25">
      <c r="A2105" s="88">
        <v>44719</v>
      </c>
      <c r="B2105" s="89">
        <v>2.8222995143019123</v>
      </c>
    </row>
    <row r="2106" spans="1:2" x14ac:dyDescent="0.25">
      <c r="A2106" s="88">
        <v>44719.041666666664</v>
      </c>
      <c r="B2106" s="89">
        <v>2.8142581256517607</v>
      </c>
    </row>
    <row r="2107" spans="1:2" x14ac:dyDescent="0.25">
      <c r="A2107" s="88">
        <v>44719.083333333336</v>
      </c>
      <c r="B2107" s="89">
        <v>2.8032589579080778</v>
      </c>
    </row>
    <row r="2108" spans="1:2" x14ac:dyDescent="0.25">
      <c r="A2108" s="88">
        <v>44719.125</v>
      </c>
      <c r="B2108" s="89">
        <v>2.8273774372698472</v>
      </c>
    </row>
    <row r="2109" spans="1:2" x14ac:dyDescent="0.25">
      <c r="A2109" s="88">
        <v>44719.166666666664</v>
      </c>
      <c r="B2109" s="89">
        <v>2.8222995143019123</v>
      </c>
    </row>
    <row r="2110" spans="1:2" x14ac:dyDescent="0.25">
      <c r="A2110" s="88">
        <v>44719.208333333336</v>
      </c>
      <c r="B2110" s="89">
        <v>2.8666833186850891</v>
      </c>
    </row>
    <row r="2111" spans="1:2" x14ac:dyDescent="0.25">
      <c r="A2111" s="88">
        <v>44719.25</v>
      </c>
      <c r="B2111" s="89">
        <v>12.035073024320816</v>
      </c>
    </row>
    <row r="2112" spans="1:2" x14ac:dyDescent="0.25">
      <c r="A2112" s="88">
        <v>44719.291666666664</v>
      </c>
      <c r="B2112" s="89">
        <v>12.035073024320816</v>
      </c>
    </row>
    <row r="2113" spans="1:2" x14ac:dyDescent="0.25">
      <c r="A2113" s="88">
        <v>44719.333333333336</v>
      </c>
      <c r="B2113" s="89">
        <v>12.035073024320816</v>
      </c>
    </row>
    <row r="2114" spans="1:2" x14ac:dyDescent="0.25">
      <c r="A2114" s="88">
        <v>44719.375</v>
      </c>
      <c r="B2114" s="89">
        <v>12.035073024320816</v>
      </c>
    </row>
    <row r="2115" spans="1:2" x14ac:dyDescent="0.25">
      <c r="A2115" s="88">
        <v>44719.416666666664</v>
      </c>
      <c r="B2115" s="89">
        <v>12.035073024320816</v>
      </c>
    </row>
    <row r="2116" spans="1:2" x14ac:dyDescent="0.25">
      <c r="A2116" s="88">
        <v>44719.458333333336</v>
      </c>
      <c r="B2116" s="89">
        <v>12.035073024320816</v>
      </c>
    </row>
    <row r="2117" spans="1:2" x14ac:dyDescent="0.25">
      <c r="A2117" s="88">
        <v>44719.5</v>
      </c>
      <c r="B2117" s="89">
        <v>12.035073024320816</v>
      </c>
    </row>
    <row r="2118" spans="1:2" x14ac:dyDescent="0.25">
      <c r="A2118" s="88">
        <v>44719.541666666664</v>
      </c>
      <c r="B2118" s="89">
        <v>12.035073024320816</v>
      </c>
    </row>
    <row r="2119" spans="1:2" x14ac:dyDescent="0.25">
      <c r="A2119" s="88">
        <v>44719.583333333336</v>
      </c>
      <c r="B2119" s="89">
        <v>12.035073024320816</v>
      </c>
    </row>
    <row r="2120" spans="1:2" x14ac:dyDescent="0.25">
      <c r="A2120" s="88">
        <v>44719.625</v>
      </c>
      <c r="B2120" s="89">
        <v>12.035073024320816</v>
      </c>
    </row>
    <row r="2121" spans="1:2" x14ac:dyDescent="0.25">
      <c r="A2121" s="88">
        <v>44719.666666666664</v>
      </c>
      <c r="B2121" s="89">
        <v>12.035073024320816</v>
      </c>
    </row>
    <row r="2122" spans="1:2" x14ac:dyDescent="0.25">
      <c r="A2122" s="88">
        <v>44719.708333333336</v>
      </c>
      <c r="B2122" s="89">
        <v>12.413702448673661</v>
      </c>
    </row>
    <row r="2123" spans="1:2" x14ac:dyDescent="0.25">
      <c r="A2123" s="88">
        <v>44719.75</v>
      </c>
      <c r="B2123" s="89">
        <v>2.8444724819752532</v>
      </c>
    </row>
    <row r="2124" spans="1:2" x14ac:dyDescent="0.25">
      <c r="A2124" s="88">
        <v>44719.791666666664</v>
      </c>
      <c r="B2124" s="89">
        <v>2.8062218565409101</v>
      </c>
    </row>
    <row r="2125" spans="1:2" x14ac:dyDescent="0.25">
      <c r="A2125" s="88">
        <v>44719.833333333336</v>
      </c>
      <c r="B2125" s="89">
        <v>2.7680876645000243</v>
      </c>
    </row>
    <row r="2126" spans="1:2" x14ac:dyDescent="0.25">
      <c r="A2126" s="88">
        <v>44719.875</v>
      </c>
      <c r="B2126" s="89">
        <v>2.761131166586464</v>
      </c>
    </row>
    <row r="2127" spans="1:2" x14ac:dyDescent="0.25">
      <c r="A2127" s="88">
        <v>44719.916666666664</v>
      </c>
      <c r="B2127" s="89">
        <v>2.8102393490945152</v>
      </c>
    </row>
    <row r="2128" spans="1:2" x14ac:dyDescent="0.25">
      <c r="A2128" s="88">
        <v>44719.958333333336</v>
      </c>
      <c r="B2128" s="89">
        <v>2.8132697830817013</v>
      </c>
    </row>
    <row r="2129" spans="1:2" x14ac:dyDescent="0.25">
      <c r="A2129" s="88">
        <v>44720</v>
      </c>
      <c r="B2129" s="89">
        <v>2.776164843154997</v>
      </c>
    </row>
    <row r="2130" spans="1:2" x14ac:dyDescent="0.25">
      <c r="A2130" s="88">
        <v>44720.041666666664</v>
      </c>
      <c r="B2130" s="89">
        <v>2.7491308423504881</v>
      </c>
    </row>
    <row r="2131" spans="1:2" x14ac:dyDescent="0.25">
      <c r="A2131" s="88">
        <v>44720.083333333336</v>
      </c>
      <c r="B2131" s="89">
        <v>2.739107060246055</v>
      </c>
    </row>
    <row r="2132" spans="1:2" x14ac:dyDescent="0.25">
      <c r="A2132" s="88">
        <v>44720.125</v>
      </c>
      <c r="B2132" s="89">
        <v>2.7281103579434989</v>
      </c>
    </row>
    <row r="2133" spans="1:2" x14ac:dyDescent="0.25">
      <c r="A2133" s="88">
        <v>44720.166666666664</v>
      </c>
      <c r="B2133" s="89">
        <v>2.7671030108100743</v>
      </c>
    </row>
    <row r="2134" spans="1:2" x14ac:dyDescent="0.25">
      <c r="A2134" s="88">
        <v>44720.208333333336</v>
      </c>
      <c r="B2134" s="89">
        <v>2.8032589579080778</v>
      </c>
    </row>
    <row r="2135" spans="1:2" x14ac:dyDescent="0.25">
      <c r="A2135" s="88">
        <v>44720.25</v>
      </c>
      <c r="B2135" s="89">
        <v>12.035073024320816</v>
      </c>
    </row>
    <row r="2136" spans="1:2" x14ac:dyDescent="0.25">
      <c r="A2136" s="88">
        <v>44720.291666666664</v>
      </c>
      <c r="B2136" s="89">
        <v>12.035073024320816</v>
      </c>
    </row>
    <row r="2137" spans="1:2" x14ac:dyDescent="0.25">
      <c r="A2137" s="88">
        <v>44720.333333333336</v>
      </c>
      <c r="B2137" s="89">
        <v>12.035073024320816</v>
      </c>
    </row>
    <row r="2138" spans="1:2" x14ac:dyDescent="0.25">
      <c r="A2138" s="88">
        <v>44720.375</v>
      </c>
      <c r="B2138" s="89">
        <v>12.035073024320816</v>
      </c>
    </row>
    <row r="2139" spans="1:2" x14ac:dyDescent="0.25">
      <c r="A2139" s="88">
        <v>44720.416666666664</v>
      </c>
      <c r="B2139" s="89">
        <v>12.035073024320816</v>
      </c>
    </row>
    <row r="2140" spans="1:2" x14ac:dyDescent="0.25">
      <c r="A2140" s="88">
        <v>44720.458333333336</v>
      </c>
      <c r="B2140" s="89">
        <v>12.035073024320816</v>
      </c>
    </row>
    <row r="2141" spans="1:2" x14ac:dyDescent="0.25">
      <c r="A2141" s="88">
        <v>44720.5</v>
      </c>
      <c r="B2141" s="89">
        <v>12.035073024320816</v>
      </c>
    </row>
    <row r="2142" spans="1:2" x14ac:dyDescent="0.25">
      <c r="A2142" s="88">
        <v>44720.541666666664</v>
      </c>
      <c r="B2142" s="89">
        <v>12.035073024320816</v>
      </c>
    </row>
    <row r="2143" spans="1:2" x14ac:dyDescent="0.25">
      <c r="A2143" s="88">
        <v>44720.583333333336</v>
      </c>
      <c r="B2143" s="89">
        <v>12.035073024320816</v>
      </c>
    </row>
    <row r="2144" spans="1:2" x14ac:dyDescent="0.25">
      <c r="A2144" s="88">
        <v>44720.625</v>
      </c>
      <c r="B2144" s="89">
        <v>12.035073024320816</v>
      </c>
    </row>
    <row r="2145" spans="1:2" x14ac:dyDescent="0.25">
      <c r="A2145" s="88">
        <v>44720.666666666664</v>
      </c>
      <c r="B2145" s="89">
        <v>12.035073024320816</v>
      </c>
    </row>
    <row r="2146" spans="1:2" x14ac:dyDescent="0.25">
      <c r="A2146" s="88">
        <v>44720.708333333336</v>
      </c>
      <c r="B2146" s="89">
        <v>12.035073024320816</v>
      </c>
    </row>
    <row r="2147" spans="1:2" x14ac:dyDescent="0.25">
      <c r="A2147" s="88">
        <v>44720.75</v>
      </c>
      <c r="B2147" s="89">
        <v>4.4683339499081534</v>
      </c>
    </row>
    <row r="2148" spans="1:2" x14ac:dyDescent="0.25">
      <c r="A2148" s="88">
        <v>44720.791666666664</v>
      </c>
      <c r="B2148" s="89">
        <v>2.7962166679655343</v>
      </c>
    </row>
    <row r="2149" spans="1:2" x14ac:dyDescent="0.25">
      <c r="A2149" s="88">
        <v>44720.833333333336</v>
      </c>
      <c r="B2149" s="89">
        <v>2.7791212489589339</v>
      </c>
    </row>
    <row r="2150" spans="1:2" x14ac:dyDescent="0.25">
      <c r="A2150" s="88">
        <v>44720.875</v>
      </c>
      <c r="B2150" s="89">
        <v>2.8002309433119716</v>
      </c>
    </row>
    <row r="2151" spans="1:2" x14ac:dyDescent="0.25">
      <c r="A2151" s="88">
        <v>44720.916666666664</v>
      </c>
      <c r="B2151" s="89">
        <v>2.7600814781155076</v>
      </c>
    </row>
    <row r="2152" spans="1:2" x14ac:dyDescent="0.25">
      <c r="A2152" s="88">
        <v>44720.958333333336</v>
      </c>
      <c r="B2152" s="89">
        <v>2.7410718388574038</v>
      </c>
    </row>
    <row r="2153" spans="1:2" x14ac:dyDescent="0.25">
      <c r="A2153" s="88">
        <v>44721</v>
      </c>
      <c r="B2153" s="89">
        <v>2.7841816468448535</v>
      </c>
    </row>
    <row r="2154" spans="1:2" x14ac:dyDescent="0.25">
      <c r="A2154" s="88">
        <v>44721.041666666664</v>
      </c>
      <c r="B2154" s="89">
        <v>2.7581135595105906</v>
      </c>
    </row>
    <row r="2155" spans="1:2" x14ac:dyDescent="0.25">
      <c r="A2155" s="88">
        <v>44721.083333333336</v>
      </c>
      <c r="B2155" s="89">
        <v>2.7301387360277829</v>
      </c>
    </row>
    <row r="2156" spans="1:2" x14ac:dyDescent="0.25">
      <c r="A2156" s="88">
        <v>44721.125</v>
      </c>
      <c r="B2156" s="89">
        <v>2.7491308423504881</v>
      </c>
    </row>
    <row r="2157" spans="1:2" x14ac:dyDescent="0.25">
      <c r="A2157" s="88">
        <v>44721.166666666664</v>
      </c>
      <c r="B2157" s="89">
        <v>2.739107060246055</v>
      </c>
    </row>
    <row r="2158" spans="1:2" x14ac:dyDescent="0.25">
      <c r="A2158" s="88">
        <v>44721.208333333336</v>
      </c>
      <c r="B2158" s="89">
        <v>2.761131166586464</v>
      </c>
    </row>
    <row r="2159" spans="1:2" x14ac:dyDescent="0.25">
      <c r="A2159" s="88">
        <v>44721.25</v>
      </c>
      <c r="B2159" s="89">
        <v>12.035073024320816</v>
      </c>
    </row>
    <row r="2160" spans="1:2" x14ac:dyDescent="0.25">
      <c r="A2160" s="88">
        <v>44721.291666666664</v>
      </c>
      <c r="B2160" s="89">
        <v>12.035073024320816</v>
      </c>
    </row>
    <row r="2161" spans="1:2" x14ac:dyDescent="0.25">
      <c r="A2161" s="88">
        <v>44721.333333333336</v>
      </c>
      <c r="B2161" s="89">
        <v>12.035073024320816</v>
      </c>
    </row>
    <row r="2162" spans="1:2" x14ac:dyDescent="0.25">
      <c r="A2162" s="88">
        <v>44721.375</v>
      </c>
      <c r="B2162" s="89">
        <v>12.035073024320816</v>
      </c>
    </row>
    <row r="2163" spans="1:2" x14ac:dyDescent="0.25">
      <c r="A2163" s="88">
        <v>44721.416666666664</v>
      </c>
      <c r="B2163" s="89">
        <v>12.035073024320816</v>
      </c>
    </row>
    <row r="2164" spans="1:2" x14ac:dyDescent="0.25">
      <c r="A2164" s="88">
        <v>44721.458333333336</v>
      </c>
      <c r="B2164" s="89">
        <v>12.035073024320816</v>
      </c>
    </row>
    <row r="2165" spans="1:2" x14ac:dyDescent="0.25">
      <c r="A2165" s="88">
        <v>44721.5</v>
      </c>
      <c r="B2165" s="89">
        <v>12.035073024320816</v>
      </c>
    </row>
    <row r="2166" spans="1:2" x14ac:dyDescent="0.25">
      <c r="A2166" s="88">
        <v>44721.541666666664</v>
      </c>
      <c r="B2166" s="89">
        <v>12.035073024320816</v>
      </c>
    </row>
    <row r="2167" spans="1:2" x14ac:dyDescent="0.25">
      <c r="A2167" s="88">
        <v>44721.583333333336</v>
      </c>
      <c r="B2167" s="89">
        <v>12.035073024320816</v>
      </c>
    </row>
    <row r="2168" spans="1:2" x14ac:dyDescent="0.25">
      <c r="A2168" s="88">
        <v>44721.625</v>
      </c>
      <c r="B2168" s="89">
        <v>12.035073024320816</v>
      </c>
    </row>
    <row r="2169" spans="1:2" x14ac:dyDescent="0.25">
      <c r="A2169" s="88">
        <v>44721.666666666664</v>
      </c>
      <c r="B2169" s="89">
        <v>12.035073024320816</v>
      </c>
    </row>
    <row r="2170" spans="1:2" x14ac:dyDescent="0.25">
      <c r="A2170" s="88">
        <v>44721.708333333336</v>
      </c>
      <c r="B2170" s="89">
        <v>12.035073024320816</v>
      </c>
    </row>
    <row r="2171" spans="1:2" x14ac:dyDescent="0.25">
      <c r="A2171" s="88">
        <v>44721.75</v>
      </c>
      <c r="B2171" s="89">
        <v>12.035073024320816</v>
      </c>
    </row>
    <row r="2172" spans="1:2" x14ac:dyDescent="0.25">
      <c r="A2172" s="88">
        <v>44721.791666666664</v>
      </c>
      <c r="B2172" s="89">
        <v>12.035073024320816</v>
      </c>
    </row>
    <row r="2173" spans="1:2" x14ac:dyDescent="0.25">
      <c r="A2173" s="88">
        <v>44721.833333333336</v>
      </c>
      <c r="B2173" s="89">
        <v>12.035073024320816</v>
      </c>
    </row>
    <row r="2174" spans="1:2" x14ac:dyDescent="0.25">
      <c r="A2174" s="88">
        <v>44721.875</v>
      </c>
      <c r="B2174" s="89">
        <v>12.035073024320816</v>
      </c>
    </row>
    <row r="2175" spans="1:2" x14ac:dyDescent="0.25">
      <c r="A2175" s="88">
        <v>44721.916666666664</v>
      </c>
      <c r="B2175" s="89">
        <v>5.3225937145239666</v>
      </c>
    </row>
    <row r="2176" spans="1:2" x14ac:dyDescent="0.25">
      <c r="A2176" s="88">
        <v>44721.958333333336</v>
      </c>
      <c r="B2176" s="89">
        <v>2.8414346436550533</v>
      </c>
    </row>
    <row r="2177" spans="1:2" x14ac:dyDescent="0.25">
      <c r="A2177" s="88">
        <v>44722</v>
      </c>
      <c r="B2177" s="89">
        <v>2.776164843154997</v>
      </c>
    </row>
    <row r="2178" spans="1:2" x14ac:dyDescent="0.25">
      <c r="A2178" s="88">
        <v>44722.041666666664</v>
      </c>
      <c r="B2178" s="89">
        <v>2.7801725880080053</v>
      </c>
    </row>
    <row r="2179" spans="1:2" x14ac:dyDescent="0.25">
      <c r="A2179" s="88">
        <v>44722.083333333336</v>
      </c>
      <c r="B2179" s="89">
        <v>2.8304119649223107</v>
      </c>
    </row>
    <row r="2180" spans="1:2" x14ac:dyDescent="0.25">
      <c r="A2180" s="88">
        <v>44722.125</v>
      </c>
      <c r="B2180" s="89">
        <v>2.7941771236388293</v>
      </c>
    </row>
    <row r="2181" spans="1:2" x14ac:dyDescent="0.25">
      <c r="A2181" s="88">
        <v>44722.166666666664</v>
      </c>
      <c r="B2181" s="89">
        <v>2.7731434807381907</v>
      </c>
    </row>
    <row r="2182" spans="1:2" x14ac:dyDescent="0.25">
      <c r="A2182" s="88">
        <v>44722.208333333336</v>
      </c>
      <c r="B2182" s="89">
        <v>2.819332834501922</v>
      </c>
    </row>
    <row r="2183" spans="1:2" x14ac:dyDescent="0.25">
      <c r="A2183" s="88">
        <v>44722.25</v>
      </c>
      <c r="B2183" s="89">
        <v>12.035073024320816</v>
      </c>
    </row>
    <row r="2184" spans="1:2" x14ac:dyDescent="0.25">
      <c r="A2184" s="88">
        <v>44722.291666666664</v>
      </c>
      <c r="B2184" s="89">
        <v>12.035073024320816</v>
      </c>
    </row>
    <row r="2185" spans="1:2" x14ac:dyDescent="0.25">
      <c r="A2185" s="88">
        <v>44722.333333333336</v>
      </c>
      <c r="B2185" s="89">
        <v>12.035073024320816</v>
      </c>
    </row>
    <row r="2186" spans="1:2" x14ac:dyDescent="0.25">
      <c r="A2186" s="88">
        <v>44722.375</v>
      </c>
      <c r="B2186" s="89">
        <v>12.035073024320816</v>
      </c>
    </row>
    <row r="2187" spans="1:2" x14ac:dyDescent="0.25">
      <c r="A2187" s="88">
        <v>44722.416666666664</v>
      </c>
      <c r="B2187" s="89">
        <v>12.035073024320816</v>
      </c>
    </row>
    <row r="2188" spans="1:2" x14ac:dyDescent="0.25">
      <c r="A2188" s="88">
        <v>44722.458333333336</v>
      </c>
      <c r="B2188" s="89">
        <v>12.035073024320816</v>
      </c>
    </row>
    <row r="2189" spans="1:2" x14ac:dyDescent="0.25">
      <c r="A2189" s="88">
        <v>44722.5</v>
      </c>
      <c r="B2189" s="89">
        <v>12.035073024320816</v>
      </c>
    </row>
    <row r="2190" spans="1:2" x14ac:dyDescent="0.25">
      <c r="A2190" s="88">
        <v>44722.541666666664</v>
      </c>
      <c r="B2190" s="89">
        <v>12.035073024320816</v>
      </c>
    </row>
    <row r="2191" spans="1:2" x14ac:dyDescent="0.25">
      <c r="A2191" s="88">
        <v>44722.583333333336</v>
      </c>
      <c r="B2191" s="89">
        <v>12.035073024320816</v>
      </c>
    </row>
    <row r="2192" spans="1:2" x14ac:dyDescent="0.25">
      <c r="A2192" s="88">
        <v>44722.625</v>
      </c>
      <c r="B2192" s="89">
        <v>12.035073024320816</v>
      </c>
    </row>
    <row r="2193" spans="1:2" x14ac:dyDescent="0.25">
      <c r="A2193" s="88">
        <v>44722.666666666664</v>
      </c>
      <c r="B2193" s="89">
        <v>12.035073024320816</v>
      </c>
    </row>
    <row r="2194" spans="1:2" x14ac:dyDescent="0.25">
      <c r="A2194" s="88">
        <v>44722.708333333336</v>
      </c>
      <c r="B2194" s="89">
        <v>12.035073024320816</v>
      </c>
    </row>
    <row r="2195" spans="1:2" x14ac:dyDescent="0.25">
      <c r="A2195" s="88">
        <v>44722.75</v>
      </c>
      <c r="B2195" s="89">
        <v>2.8949630785756648</v>
      </c>
    </row>
    <row r="2196" spans="1:2" x14ac:dyDescent="0.25">
      <c r="A2196" s="88">
        <v>44722.791666666664</v>
      </c>
      <c r="B2196" s="89">
        <v>2.8889312924094321</v>
      </c>
    </row>
    <row r="2197" spans="1:2" x14ac:dyDescent="0.25">
      <c r="A2197" s="88">
        <v>44722.833333333336</v>
      </c>
      <c r="B2197" s="89">
        <v>2.8233545006391689</v>
      </c>
    </row>
    <row r="2198" spans="1:2" x14ac:dyDescent="0.25">
      <c r="A2198" s="88">
        <v>44722.875</v>
      </c>
      <c r="B2198" s="89">
        <v>2.850550286194113</v>
      </c>
    </row>
    <row r="2199" spans="1:2" x14ac:dyDescent="0.25">
      <c r="A2199" s="88">
        <v>44722.916666666664</v>
      </c>
      <c r="B2199" s="89">
        <v>2.8182781821002347</v>
      </c>
    </row>
    <row r="2200" spans="1:2" x14ac:dyDescent="0.25">
      <c r="A2200" s="88">
        <v>44722.958333333336</v>
      </c>
      <c r="B2200" s="89">
        <v>2.7911513220054496</v>
      </c>
    </row>
    <row r="2201" spans="1:2" x14ac:dyDescent="0.25">
      <c r="A2201" s="88">
        <v>44723</v>
      </c>
      <c r="B2201" s="89">
        <v>2.7801725880080053</v>
      </c>
    </row>
    <row r="2202" spans="1:2" x14ac:dyDescent="0.25">
      <c r="A2202" s="88">
        <v>44723.041666666664</v>
      </c>
      <c r="B2202" s="89">
        <v>2.7671030108100743</v>
      </c>
    </row>
    <row r="2203" spans="1:2" x14ac:dyDescent="0.25">
      <c r="A2203" s="88">
        <v>44723.083333333336</v>
      </c>
      <c r="B2203" s="89">
        <v>2.7711077687343848</v>
      </c>
    </row>
    <row r="2204" spans="1:2" x14ac:dyDescent="0.25">
      <c r="A2204" s="88">
        <v>44723.125</v>
      </c>
      <c r="B2204" s="89">
        <v>2.781158300469893</v>
      </c>
    </row>
    <row r="2205" spans="1:2" x14ac:dyDescent="0.25">
      <c r="A2205" s="88">
        <v>44723.166666666664</v>
      </c>
      <c r="B2205" s="89">
        <v>2.7571297212730501</v>
      </c>
    </row>
    <row r="2206" spans="1:2" x14ac:dyDescent="0.25">
      <c r="A2206" s="88">
        <v>44723.208333333336</v>
      </c>
      <c r="B2206" s="89">
        <v>2.7731434807381907</v>
      </c>
    </row>
    <row r="2207" spans="1:2" x14ac:dyDescent="0.25">
      <c r="A2207" s="88">
        <v>44723.25</v>
      </c>
      <c r="B2207" s="89">
        <v>2.7410718388574038</v>
      </c>
    </row>
    <row r="2208" spans="1:2" x14ac:dyDescent="0.25">
      <c r="A2208" s="88">
        <v>44723.291666666664</v>
      </c>
      <c r="B2208" s="89">
        <v>2.7821440923273006</v>
      </c>
    </row>
    <row r="2209" spans="1:2" x14ac:dyDescent="0.25">
      <c r="A2209" s="88">
        <v>44723.333333333336</v>
      </c>
      <c r="B2209" s="89">
        <v>2.8283668781217859</v>
      </c>
    </row>
    <row r="2210" spans="1:2" x14ac:dyDescent="0.25">
      <c r="A2210" s="88">
        <v>44723.375</v>
      </c>
      <c r="B2210" s="89">
        <v>2.8172895251855063</v>
      </c>
    </row>
    <row r="2211" spans="1:2" x14ac:dyDescent="0.25">
      <c r="A2211" s="88">
        <v>44723.416666666664</v>
      </c>
      <c r="B2211" s="89">
        <v>2.7972036646468661</v>
      </c>
    </row>
    <row r="2212" spans="1:2" x14ac:dyDescent="0.25">
      <c r="A2212" s="88">
        <v>44723.458333333336</v>
      </c>
      <c r="B2212" s="89">
        <v>2.8092513218827557</v>
      </c>
    </row>
    <row r="2213" spans="1:2" x14ac:dyDescent="0.25">
      <c r="A2213" s="88">
        <v>44723.5</v>
      </c>
      <c r="B2213" s="89">
        <v>2.8132697830817013</v>
      </c>
    </row>
    <row r="2214" spans="1:2" x14ac:dyDescent="0.25">
      <c r="A2214" s="88">
        <v>44723.541666666664</v>
      </c>
      <c r="B2214" s="89">
        <v>2.7851676818186863</v>
      </c>
    </row>
    <row r="2215" spans="1:2" x14ac:dyDescent="0.25">
      <c r="A2215" s="88">
        <v>44723.583333333336</v>
      </c>
      <c r="B2215" s="89">
        <v>2.8374073037765757</v>
      </c>
    </row>
    <row r="2216" spans="1:2" x14ac:dyDescent="0.25">
      <c r="A2216" s="88">
        <v>44723.625</v>
      </c>
      <c r="B2216" s="89">
        <v>2.8112933303629379</v>
      </c>
    </row>
    <row r="2217" spans="1:2" x14ac:dyDescent="0.25">
      <c r="A2217" s="88">
        <v>44723.666666666664</v>
      </c>
      <c r="B2217" s="89">
        <v>2.7941771236388293</v>
      </c>
    </row>
    <row r="2218" spans="1:2" x14ac:dyDescent="0.25">
      <c r="A2218" s="88">
        <v>44723.708333333336</v>
      </c>
      <c r="B2218" s="89">
        <v>2.8203216507751137</v>
      </c>
    </row>
    <row r="2219" spans="1:2" x14ac:dyDescent="0.25">
      <c r="A2219" s="88">
        <v>44723.75</v>
      </c>
      <c r="B2219" s="89">
        <v>2.7821440923273006</v>
      </c>
    </row>
    <row r="2220" spans="1:2" x14ac:dyDescent="0.25">
      <c r="A2220" s="88">
        <v>44723.791666666664</v>
      </c>
      <c r="B2220" s="89">
        <v>2.8263880729880473</v>
      </c>
    </row>
    <row r="2221" spans="1:2" x14ac:dyDescent="0.25">
      <c r="A2221" s="88">
        <v>44723.833333333336</v>
      </c>
      <c r="B2221" s="89">
        <v>2.8404441979805344</v>
      </c>
    </row>
    <row r="2222" spans="1:2" x14ac:dyDescent="0.25">
      <c r="A2222" s="88">
        <v>44723.875</v>
      </c>
      <c r="B2222" s="89">
        <v>2.8052341456947585</v>
      </c>
    </row>
    <row r="2223" spans="1:2" x14ac:dyDescent="0.25">
      <c r="A2223" s="88">
        <v>44723.916666666664</v>
      </c>
      <c r="B2223" s="89">
        <v>2.8253328355552156</v>
      </c>
    </row>
    <row r="2224" spans="1:2" x14ac:dyDescent="0.25">
      <c r="A2224" s="88">
        <v>44723.958333333336</v>
      </c>
      <c r="B2224" s="89">
        <v>2.7891783722683252</v>
      </c>
    </row>
    <row r="2225" spans="1:2" x14ac:dyDescent="0.25">
      <c r="A2225" s="88">
        <v>44724</v>
      </c>
      <c r="B2225" s="89">
        <v>2.7651339441310876</v>
      </c>
    </row>
    <row r="2226" spans="1:2" x14ac:dyDescent="0.25">
      <c r="A2226" s="88">
        <v>44724.041666666664</v>
      </c>
      <c r="B2226" s="89">
        <v>2.7972036646468661</v>
      </c>
    </row>
    <row r="2227" spans="1:2" x14ac:dyDescent="0.25">
      <c r="A2227" s="88">
        <v>44724.083333333336</v>
      </c>
      <c r="B2227" s="89">
        <v>2.7972036646468661</v>
      </c>
    </row>
    <row r="2228" spans="1:2" x14ac:dyDescent="0.25">
      <c r="A2228" s="88">
        <v>44724.125</v>
      </c>
      <c r="B2228" s="89">
        <v>2.815312443028271</v>
      </c>
    </row>
    <row r="2229" spans="1:2" x14ac:dyDescent="0.25">
      <c r="A2229" s="88">
        <v>44724.166666666664</v>
      </c>
      <c r="B2229" s="89">
        <v>2.8475110301061952</v>
      </c>
    </row>
    <row r="2230" spans="1:2" x14ac:dyDescent="0.25">
      <c r="A2230" s="88">
        <v>44724.208333333336</v>
      </c>
      <c r="B2230" s="89">
        <v>2.8616561624013275</v>
      </c>
    </row>
    <row r="2231" spans="1:2" x14ac:dyDescent="0.25">
      <c r="A2231" s="88">
        <v>44724.25</v>
      </c>
      <c r="B2231" s="89">
        <v>2.8475110301061952</v>
      </c>
    </row>
    <row r="2232" spans="1:2" x14ac:dyDescent="0.25">
      <c r="A2232" s="88">
        <v>44724.291666666664</v>
      </c>
      <c r="B2232" s="89">
        <v>2.8444724819752532</v>
      </c>
    </row>
    <row r="2233" spans="1:2" x14ac:dyDescent="0.25">
      <c r="A2233" s="88">
        <v>44724.333333333336</v>
      </c>
      <c r="B2233" s="89">
        <v>2.8646325381560551</v>
      </c>
    </row>
    <row r="2234" spans="1:2" x14ac:dyDescent="0.25">
      <c r="A2234" s="88">
        <v>44724.375</v>
      </c>
      <c r="B2234" s="89">
        <v>2.8909194991967793</v>
      </c>
    </row>
    <row r="2235" spans="1:2" x14ac:dyDescent="0.25">
      <c r="A2235" s="88">
        <v>44724.416666666664</v>
      </c>
      <c r="B2235" s="89">
        <v>2.8778027100359242</v>
      </c>
    </row>
    <row r="2236" spans="1:2" x14ac:dyDescent="0.25">
      <c r="A2236" s="88">
        <v>44724.458333333336</v>
      </c>
      <c r="B2236" s="89">
        <v>2.8213105440624284</v>
      </c>
    </row>
    <row r="2237" spans="1:2" x14ac:dyDescent="0.25">
      <c r="A2237" s="88">
        <v>44724.5</v>
      </c>
      <c r="B2237" s="89">
        <v>2.8586143366059105</v>
      </c>
    </row>
    <row r="2238" spans="1:2" x14ac:dyDescent="0.25">
      <c r="A2238" s="88">
        <v>44724.541666666664</v>
      </c>
      <c r="B2238" s="89">
        <v>2.8444724819752532</v>
      </c>
    </row>
    <row r="2239" spans="1:2" x14ac:dyDescent="0.25">
      <c r="A2239" s="88">
        <v>44724.583333333336</v>
      </c>
      <c r="B2239" s="89">
        <v>2.8454632349854263</v>
      </c>
    </row>
    <row r="2240" spans="1:2" x14ac:dyDescent="0.25">
      <c r="A2240" s="88">
        <v>44724.625</v>
      </c>
      <c r="B2240" s="89">
        <v>2.8364171664931241</v>
      </c>
    </row>
    <row r="2241" spans="1:2" x14ac:dyDescent="0.25">
      <c r="A2241" s="88">
        <v>44724.666666666664</v>
      </c>
      <c r="B2241" s="89">
        <v>2.8586143366059105</v>
      </c>
    </row>
    <row r="2242" spans="1:2" x14ac:dyDescent="0.25">
      <c r="A2242" s="88">
        <v>44724.708333333336</v>
      </c>
      <c r="B2242" s="89">
        <v>2.8697269947965713</v>
      </c>
    </row>
    <row r="2243" spans="1:2" x14ac:dyDescent="0.25">
      <c r="A2243" s="88">
        <v>44724.75</v>
      </c>
      <c r="B2243" s="89">
        <v>2.8172895251855063</v>
      </c>
    </row>
    <row r="2244" spans="1:2" x14ac:dyDescent="0.25">
      <c r="A2244" s="88">
        <v>44724.791666666664</v>
      </c>
      <c r="B2244" s="89">
        <v>2.8576225883874073</v>
      </c>
    </row>
    <row r="2245" spans="1:2" x14ac:dyDescent="0.25">
      <c r="A2245" s="88">
        <v>44724.833333333336</v>
      </c>
      <c r="B2245" s="89">
        <v>2.8072755006250647</v>
      </c>
    </row>
    <row r="2246" spans="1:2" x14ac:dyDescent="0.25">
      <c r="A2246" s="88">
        <v>44724.875</v>
      </c>
      <c r="B2246" s="89">
        <v>2.8082633723726671</v>
      </c>
    </row>
    <row r="2247" spans="1:2" x14ac:dyDescent="0.25">
      <c r="A2247" s="88">
        <v>44724.916666666664</v>
      </c>
      <c r="B2247" s="89">
        <v>2.8132697830817013</v>
      </c>
    </row>
    <row r="2248" spans="1:2" x14ac:dyDescent="0.25">
      <c r="A2248" s="88">
        <v>44724.958333333336</v>
      </c>
      <c r="B2248" s="89">
        <v>2.7901648077066037</v>
      </c>
    </row>
    <row r="2249" spans="1:2" x14ac:dyDescent="0.25">
      <c r="A2249" s="88">
        <v>44725</v>
      </c>
      <c r="B2249" s="89">
        <v>2.8092513218827557</v>
      </c>
    </row>
    <row r="2250" spans="1:2" x14ac:dyDescent="0.25">
      <c r="A2250" s="88">
        <v>44725.041666666664</v>
      </c>
      <c r="B2250" s="89">
        <v>2.8132697830817013</v>
      </c>
    </row>
    <row r="2251" spans="1:2" x14ac:dyDescent="0.25">
      <c r="A2251" s="88">
        <v>44725.083333333336</v>
      </c>
      <c r="B2251" s="89">
        <v>2.7671030108100743</v>
      </c>
    </row>
    <row r="2252" spans="1:2" x14ac:dyDescent="0.25">
      <c r="A2252" s="88">
        <v>44725.125</v>
      </c>
      <c r="B2252" s="89">
        <v>2.8042465127970035</v>
      </c>
    </row>
    <row r="2253" spans="1:2" x14ac:dyDescent="0.25">
      <c r="A2253" s="88">
        <v>44725.166666666664</v>
      </c>
      <c r="B2253" s="89">
        <v>2.8304119649223107</v>
      </c>
    </row>
    <row r="2254" spans="1:2" x14ac:dyDescent="0.25">
      <c r="A2254" s="88">
        <v>44725.208333333336</v>
      </c>
      <c r="B2254" s="89">
        <v>2.8596061593764341</v>
      </c>
    </row>
    <row r="2255" spans="1:2" x14ac:dyDescent="0.25">
      <c r="A2255" s="88">
        <v>44725.25</v>
      </c>
      <c r="B2255" s="89">
        <v>12.035073024320816</v>
      </c>
    </row>
    <row r="2256" spans="1:2" x14ac:dyDescent="0.25">
      <c r="A2256" s="88">
        <v>44725.291666666664</v>
      </c>
      <c r="B2256" s="89">
        <v>12.035073024320816</v>
      </c>
    </row>
    <row r="2257" spans="1:2" x14ac:dyDescent="0.25">
      <c r="A2257" s="88">
        <v>44725.333333333336</v>
      </c>
      <c r="B2257" s="89">
        <v>12.035073024320816</v>
      </c>
    </row>
    <row r="2258" spans="1:2" x14ac:dyDescent="0.25">
      <c r="A2258" s="88">
        <v>44725.375</v>
      </c>
      <c r="B2258" s="89">
        <v>12.035073024320816</v>
      </c>
    </row>
    <row r="2259" spans="1:2" x14ac:dyDescent="0.25">
      <c r="A2259" s="88">
        <v>44725.416666666664</v>
      </c>
      <c r="B2259" s="89">
        <v>12.035073024320816</v>
      </c>
    </row>
    <row r="2260" spans="1:2" x14ac:dyDescent="0.25">
      <c r="A2260" s="88">
        <v>44725.458333333336</v>
      </c>
      <c r="B2260" s="89">
        <v>12.035073024320816</v>
      </c>
    </row>
    <row r="2261" spans="1:2" x14ac:dyDescent="0.25">
      <c r="A2261" s="88">
        <v>44725.5</v>
      </c>
      <c r="B2261" s="89">
        <v>12.035073024320816</v>
      </c>
    </row>
    <row r="2262" spans="1:2" x14ac:dyDescent="0.25">
      <c r="A2262" s="88">
        <v>44725.541666666664</v>
      </c>
      <c r="B2262" s="89">
        <v>12.035073024320816</v>
      </c>
    </row>
    <row r="2263" spans="1:2" x14ac:dyDescent="0.25">
      <c r="A2263" s="88">
        <v>44725.583333333336</v>
      </c>
      <c r="B2263" s="89">
        <v>12.035073024320816</v>
      </c>
    </row>
    <row r="2264" spans="1:2" x14ac:dyDescent="0.25">
      <c r="A2264" s="88">
        <v>44725.625</v>
      </c>
      <c r="B2264" s="89">
        <v>12.035073024320816</v>
      </c>
    </row>
    <row r="2265" spans="1:2" x14ac:dyDescent="0.25">
      <c r="A2265" s="88">
        <v>44725.666666666664</v>
      </c>
      <c r="B2265" s="89">
        <v>12.035073024320816</v>
      </c>
    </row>
    <row r="2266" spans="1:2" x14ac:dyDescent="0.25">
      <c r="A2266" s="88">
        <v>44725.708333333336</v>
      </c>
      <c r="B2266" s="89">
        <v>12.035073024320816</v>
      </c>
    </row>
    <row r="2267" spans="1:2" x14ac:dyDescent="0.25">
      <c r="A2267" s="88">
        <v>44725.75</v>
      </c>
      <c r="B2267" s="89">
        <v>12.035073024320816</v>
      </c>
    </row>
    <row r="2268" spans="1:2" x14ac:dyDescent="0.25">
      <c r="A2268" s="88">
        <v>44725.791666666664</v>
      </c>
      <c r="B2268" s="89">
        <v>7.7841099884309335</v>
      </c>
    </row>
    <row r="2269" spans="1:2" x14ac:dyDescent="0.25">
      <c r="A2269" s="88">
        <v>44725.833333333336</v>
      </c>
      <c r="B2269" s="89">
        <v>3.6363316352101136</v>
      </c>
    </row>
    <row r="2270" spans="1:2" x14ac:dyDescent="0.25">
      <c r="A2270" s="88">
        <v>44725.875</v>
      </c>
      <c r="B2270" s="89">
        <v>3.6113303873795215</v>
      </c>
    </row>
    <row r="2271" spans="1:2" x14ac:dyDescent="0.25">
      <c r="A2271" s="88">
        <v>44725.916666666664</v>
      </c>
      <c r="B2271" s="89">
        <v>3.5946658099210125</v>
      </c>
    </row>
    <row r="2272" spans="1:2" x14ac:dyDescent="0.25">
      <c r="A2272" s="88">
        <v>44725.958333333336</v>
      </c>
      <c r="B2272" s="89">
        <v>3.554041639887441</v>
      </c>
    </row>
    <row r="2273" spans="1:2" x14ac:dyDescent="0.25">
      <c r="A2273" s="88">
        <v>44726</v>
      </c>
      <c r="B2273" s="89">
        <v>3.567558002075025</v>
      </c>
    </row>
    <row r="2274" spans="1:2" x14ac:dyDescent="0.25">
      <c r="A2274" s="88">
        <v>44726.041666666664</v>
      </c>
      <c r="B2274" s="89">
        <v>3.5592294468497214</v>
      </c>
    </row>
    <row r="2275" spans="1:2" x14ac:dyDescent="0.25">
      <c r="A2275" s="88">
        <v>44726.083333333336</v>
      </c>
      <c r="B2275" s="89">
        <v>3.5467383994092789</v>
      </c>
    </row>
    <row r="2276" spans="1:2" x14ac:dyDescent="0.25">
      <c r="A2276" s="88">
        <v>44726.125</v>
      </c>
      <c r="B2276" s="89">
        <v>3.5488542120466806</v>
      </c>
    </row>
    <row r="2277" spans="1:2" x14ac:dyDescent="0.25">
      <c r="A2277" s="88">
        <v>44726.166666666664</v>
      </c>
      <c r="B2277" s="89">
        <v>3.5394359469307837</v>
      </c>
    </row>
    <row r="2278" spans="1:2" x14ac:dyDescent="0.25">
      <c r="A2278" s="88">
        <v>44726.208333333336</v>
      </c>
      <c r="B2278" s="89">
        <v>3.5811449874320367</v>
      </c>
    </row>
    <row r="2279" spans="1:2" x14ac:dyDescent="0.25">
      <c r="A2279" s="88">
        <v>44726.25</v>
      </c>
      <c r="B2279" s="89">
        <v>12.035073024320816</v>
      </c>
    </row>
    <row r="2280" spans="1:2" x14ac:dyDescent="0.25">
      <c r="A2280" s="88">
        <v>44726.291666666664</v>
      </c>
      <c r="B2280" s="89">
        <v>12.035073024320816</v>
      </c>
    </row>
    <row r="2281" spans="1:2" x14ac:dyDescent="0.25">
      <c r="A2281" s="88">
        <v>44726.333333333336</v>
      </c>
      <c r="B2281" s="89">
        <v>12.035073024320816</v>
      </c>
    </row>
    <row r="2282" spans="1:2" x14ac:dyDescent="0.25">
      <c r="A2282" s="88">
        <v>44726.375</v>
      </c>
      <c r="B2282" s="89">
        <v>12.035073024320816</v>
      </c>
    </row>
    <row r="2283" spans="1:2" x14ac:dyDescent="0.25">
      <c r="A2283" s="88">
        <v>44726.416666666664</v>
      </c>
      <c r="B2283" s="89">
        <v>12.035073024320816</v>
      </c>
    </row>
    <row r="2284" spans="1:2" x14ac:dyDescent="0.25">
      <c r="A2284" s="88">
        <v>44726.458333333336</v>
      </c>
      <c r="B2284" s="89">
        <v>12.035073024320816</v>
      </c>
    </row>
    <row r="2285" spans="1:2" x14ac:dyDescent="0.25">
      <c r="A2285" s="88">
        <v>44726.5</v>
      </c>
      <c r="B2285" s="89">
        <v>12.035073024320816</v>
      </c>
    </row>
    <row r="2286" spans="1:2" x14ac:dyDescent="0.25">
      <c r="A2286" s="88">
        <v>44726.541666666664</v>
      </c>
      <c r="B2286" s="89">
        <v>12.035073024320816</v>
      </c>
    </row>
    <row r="2287" spans="1:2" x14ac:dyDescent="0.25">
      <c r="A2287" s="88">
        <v>44726.583333333336</v>
      </c>
      <c r="B2287" s="89">
        <v>12.035073024320816</v>
      </c>
    </row>
    <row r="2288" spans="1:2" x14ac:dyDescent="0.25">
      <c r="A2288" s="88">
        <v>44726.625</v>
      </c>
      <c r="B2288" s="89">
        <v>12.035073024320816</v>
      </c>
    </row>
    <row r="2289" spans="1:2" x14ac:dyDescent="0.25">
      <c r="A2289" s="88">
        <v>44726.666666666664</v>
      </c>
      <c r="B2289" s="89">
        <v>12.035073024320816</v>
      </c>
    </row>
    <row r="2290" spans="1:2" x14ac:dyDescent="0.25">
      <c r="A2290" s="88">
        <v>44726.708333333336</v>
      </c>
      <c r="B2290" s="89">
        <v>6.06631600626711</v>
      </c>
    </row>
    <row r="2291" spans="1:2" x14ac:dyDescent="0.25">
      <c r="A2291" s="88">
        <v>44726.75</v>
      </c>
      <c r="B2291" s="89">
        <v>2.8838295572793244</v>
      </c>
    </row>
    <row r="2292" spans="1:2" x14ac:dyDescent="0.25">
      <c r="A2292" s="88">
        <v>44726.791666666664</v>
      </c>
      <c r="B2292" s="89">
        <v>2.9030538098339829</v>
      </c>
    </row>
    <row r="2293" spans="1:2" x14ac:dyDescent="0.25">
      <c r="A2293" s="88">
        <v>44726.833333333336</v>
      </c>
      <c r="B2293" s="89">
        <v>2.8565648058675448</v>
      </c>
    </row>
    <row r="2294" spans="1:2" x14ac:dyDescent="0.25">
      <c r="A2294" s="88">
        <v>44726.875</v>
      </c>
      <c r="B2294" s="89">
        <v>2.8535902483773281</v>
      </c>
    </row>
    <row r="2295" spans="1:2" x14ac:dyDescent="0.25">
      <c r="A2295" s="88">
        <v>44726.916666666664</v>
      </c>
      <c r="B2295" s="89">
        <v>2.8263880729880473</v>
      </c>
    </row>
    <row r="2296" spans="1:2" x14ac:dyDescent="0.25">
      <c r="A2296" s="88">
        <v>44726.958333333336</v>
      </c>
      <c r="B2296" s="89">
        <v>2.8203216507751137</v>
      </c>
    </row>
    <row r="2297" spans="1:2" x14ac:dyDescent="0.25">
      <c r="A2297" s="88">
        <v>44727</v>
      </c>
      <c r="B2297" s="89">
        <v>2.8555732119302499</v>
      </c>
    </row>
    <row r="2298" spans="1:2" x14ac:dyDescent="0.25">
      <c r="A2298" s="88">
        <v>44727.041666666664</v>
      </c>
      <c r="B2298" s="89">
        <v>2.8072755006250647</v>
      </c>
    </row>
    <row r="2299" spans="1:2" x14ac:dyDescent="0.25">
      <c r="A2299" s="88">
        <v>44727.083333333336</v>
      </c>
      <c r="B2299" s="89">
        <v>2.8213105440624284</v>
      </c>
    </row>
    <row r="2300" spans="1:2" x14ac:dyDescent="0.25">
      <c r="A2300" s="88">
        <v>44727.125</v>
      </c>
      <c r="B2300" s="89">
        <v>2.7981907397653361</v>
      </c>
    </row>
    <row r="2301" spans="1:2" x14ac:dyDescent="0.25">
      <c r="A2301" s="88">
        <v>44727.166666666664</v>
      </c>
      <c r="B2301" s="89">
        <v>2.8243436297163984</v>
      </c>
    </row>
    <row r="2302" spans="1:2" x14ac:dyDescent="0.25">
      <c r="A2302" s="88">
        <v>44727.208333333336</v>
      </c>
      <c r="B2302" s="89">
        <v>2.8586143366059105</v>
      </c>
    </row>
    <row r="2303" spans="1:2" x14ac:dyDescent="0.25">
      <c r="A2303" s="88">
        <v>44727.25</v>
      </c>
      <c r="B2303" s="89">
        <v>12.035073024320816</v>
      </c>
    </row>
    <row r="2304" spans="1:2" x14ac:dyDescent="0.25">
      <c r="A2304" s="88">
        <v>44727.291666666664</v>
      </c>
      <c r="B2304" s="89">
        <v>12.035073024320816</v>
      </c>
    </row>
    <row r="2305" spans="1:2" x14ac:dyDescent="0.25">
      <c r="A2305" s="88">
        <v>44727.333333333336</v>
      </c>
      <c r="B2305" s="89">
        <v>12.035073024320816</v>
      </c>
    </row>
    <row r="2306" spans="1:2" x14ac:dyDescent="0.25">
      <c r="A2306" s="88">
        <v>44727.375</v>
      </c>
      <c r="B2306" s="89">
        <v>12.035073024320816</v>
      </c>
    </row>
    <row r="2307" spans="1:2" x14ac:dyDescent="0.25">
      <c r="A2307" s="88">
        <v>44727.416666666664</v>
      </c>
      <c r="B2307" s="89">
        <v>12.035073024320816</v>
      </c>
    </row>
    <row r="2308" spans="1:2" x14ac:dyDescent="0.25">
      <c r="A2308" s="88">
        <v>44727.458333333336</v>
      </c>
      <c r="B2308" s="89">
        <v>12.035073024320816</v>
      </c>
    </row>
    <row r="2309" spans="1:2" x14ac:dyDescent="0.25">
      <c r="A2309" s="88">
        <v>44727.5</v>
      </c>
      <c r="B2309" s="89">
        <v>12.035073024320816</v>
      </c>
    </row>
    <row r="2310" spans="1:2" x14ac:dyDescent="0.25">
      <c r="A2310" s="88">
        <v>44727.541666666664</v>
      </c>
      <c r="B2310" s="89">
        <v>12.035073024320816</v>
      </c>
    </row>
    <row r="2311" spans="1:2" x14ac:dyDescent="0.25">
      <c r="A2311" s="88">
        <v>44727.583333333336</v>
      </c>
      <c r="B2311" s="89">
        <v>12.035073024320816</v>
      </c>
    </row>
    <row r="2312" spans="1:2" x14ac:dyDescent="0.25">
      <c r="A2312" s="88">
        <v>44727.625</v>
      </c>
      <c r="B2312" s="89">
        <v>12.035073024320816</v>
      </c>
    </row>
    <row r="2313" spans="1:2" x14ac:dyDescent="0.25">
      <c r="A2313" s="88">
        <v>44727.666666666664</v>
      </c>
      <c r="B2313" s="89">
        <v>12.035073024320816</v>
      </c>
    </row>
    <row r="2314" spans="1:2" x14ac:dyDescent="0.25">
      <c r="A2314" s="88">
        <v>44727.708333333336</v>
      </c>
      <c r="B2314" s="89">
        <v>5.65906419420382</v>
      </c>
    </row>
    <row r="2315" spans="1:2" x14ac:dyDescent="0.25">
      <c r="A2315" s="88">
        <v>44727.75</v>
      </c>
      <c r="B2315" s="89">
        <v>2.8565648058675448</v>
      </c>
    </row>
    <row r="2316" spans="1:2" x14ac:dyDescent="0.25">
      <c r="A2316" s="88">
        <v>44727.791666666664</v>
      </c>
      <c r="B2316" s="89">
        <v>2.9020587918854046</v>
      </c>
    </row>
    <row r="2317" spans="1:2" x14ac:dyDescent="0.25">
      <c r="A2317" s="88">
        <v>44727.833333333336</v>
      </c>
      <c r="B2317" s="89">
        <v>2.850550286194113</v>
      </c>
    </row>
    <row r="2318" spans="1:2" x14ac:dyDescent="0.25">
      <c r="A2318" s="88">
        <v>44727.875</v>
      </c>
      <c r="B2318" s="89">
        <v>2.8828359359326363</v>
      </c>
    </row>
    <row r="2319" spans="1:2" x14ac:dyDescent="0.25">
      <c r="A2319" s="88">
        <v>44727.916666666664</v>
      </c>
      <c r="B2319" s="89">
        <v>2.8767433229163779</v>
      </c>
    </row>
    <row r="2320" spans="1:2" x14ac:dyDescent="0.25">
      <c r="A2320" s="88">
        <v>44727.958333333336</v>
      </c>
      <c r="B2320" s="89">
        <v>2.8616561624013275</v>
      </c>
    </row>
    <row r="2321" spans="1:2" x14ac:dyDescent="0.25">
      <c r="A2321" s="88">
        <v>44728</v>
      </c>
      <c r="B2321" s="89">
        <v>2.8717123750663114</v>
      </c>
    </row>
    <row r="2322" spans="1:2" x14ac:dyDescent="0.25">
      <c r="A2322" s="88">
        <v>44728.041666666664</v>
      </c>
      <c r="B2322" s="89">
        <v>2.8686682460123998</v>
      </c>
    </row>
    <row r="2323" spans="1:2" x14ac:dyDescent="0.25">
      <c r="A2323" s="88">
        <v>44728.083333333336</v>
      </c>
      <c r="B2323" s="89">
        <v>2.8233545006391689</v>
      </c>
    </row>
    <row r="2324" spans="1:2" x14ac:dyDescent="0.25">
      <c r="A2324" s="88">
        <v>44728.125</v>
      </c>
      <c r="B2324" s="89">
        <v>2.8444724819752532</v>
      </c>
    </row>
    <row r="2325" spans="1:2" x14ac:dyDescent="0.25">
      <c r="A2325" s="88">
        <v>44728.166666666664</v>
      </c>
      <c r="B2325" s="89">
        <v>2.8323913917896206</v>
      </c>
    </row>
    <row r="2326" spans="1:2" x14ac:dyDescent="0.25">
      <c r="A2326" s="88">
        <v>44728.208333333336</v>
      </c>
      <c r="B2326" s="89">
        <v>2.8535902483773281</v>
      </c>
    </row>
    <row r="2327" spans="1:2" x14ac:dyDescent="0.25">
      <c r="A2327" s="88">
        <v>44728.25</v>
      </c>
      <c r="B2327" s="89">
        <v>12.035073024320816</v>
      </c>
    </row>
    <row r="2328" spans="1:2" x14ac:dyDescent="0.25">
      <c r="A2328" s="88">
        <v>44728.291666666664</v>
      </c>
      <c r="B2328" s="89">
        <v>12.035073024320816</v>
      </c>
    </row>
    <row r="2329" spans="1:2" x14ac:dyDescent="0.25">
      <c r="A2329" s="88">
        <v>44728.333333333336</v>
      </c>
      <c r="B2329" s="89">
        <v>12.035073024320816</v>
      </c>
    </row>
    <row r="2330" spans="1:2" x14ac:dyDescent="0.25">
      <c r="A2330" s="88">
        <v>44728.375</v>
      </c>
      <c r="B2330" s="89">
        <v>12.035073024320816</v>
      </c>
    </row>
    <row r="2331" spans="1:2" x14ac:dyDescent="0.25">
      <c r="A2331" s="88">
        <v>44728.416666666664</v>
      </c>
      <c r="B2331" s="89">
        <v>12.035073024320816</v>
      </c>
    </row>
    <row r="2332" spans="1:2" x14ac:dyDescent="0.25">
      <c r="A2332" s="88">
        <v>44728.458333333336</v>
      </c>
      <c r="B2332" s="89">
        <v>12.035073024320816</v>
      </c>
    </row>
    <row r="2333" spans="1:2" x14ac:dyDescent="0.25">
      <c r="A2333" s="88">
        <v>44728.5</v>
      </c>
      <c r="B2333" s="89">
        <v>12.035073024320816</v>
      </c>
    </row>
    <row r="2334" spans="1:2" x14ac:dyDescent="0.25">
      <c r="A2334" s="88">
        <v>44728.541666666664</v>
      </c>
      <c r="B2334" s="89">
        <v>12.035073024320816</v>
      </c>
    </row>
    <row r="2335" spans="1:2" x14ac:dyDescent="0.25">
      <c r="A2335" s="88">
        <v>44728.583333333336</v>
      </c>
      <c r="B2335" s="89">
        <v>12.035073024320816</v>
      </c>
    </row>
    <row r="2336" spans="1:2" x14ac:dyDescent="0.25">
      <c r="A2336" s="88">
        <v>44728.625</v>
      </c>
      <c r="B2336" s="89">
        <v>12.035073024320816</v>
      </c>
    </row>
    <row r="2337" spans="1:2" x14ac:dyDescent="0.25">
      <c r="A2337" s="88">
        <v>44728.666666666664</v>
      </c>
      <c r="B2337" s="89">
        <v>12.035073024320816</v>
      </c>
    </row>
    <row r="2338" spans="1:2" x14ac:dyDescent="0.25">
      <c r="A2338" s="88">
        <v>44728.708333333336</v>
      </c>
      <c r="B2338" s="89">
        <v>5.0718748412362586</v>
      </c>
    </row>
    <row r="2339" spans="1:2" x14ac:dyDescent="0.25">
      <c r="A2339" s="88">
        <v>44728.75</v>
      </c>
      <c r="B2339" s="89">
        <v>2.8172895251855063</v>
      </c>
    </row>
    <row r="2340" spans="1:2" x14ac:dyDescent="0.25">
      <c r="A2340" s="88">
        <v>44728.791666666664</v>
      </c>
      <c r="B2340" s="89">
        <v>2.8616561624013275</v>
      </c>
    </row>
    <row r="2341" spans="1:2" x14ac:dyDescent="0.25">
      <c r="A2341" s="88">
        <v>44728.833333333336</v>
      </c>
      <c r="B2341" s="89">
        <v>2.8424912024474747</v>
      </c>
    </row>
    <row r="2342" spans="1:2" x14ac:dyDescent="0.25">
      <c r="A2342" s="88">
        <v>44728.875</v>
      </c>
      <c r="B2342" s="89">
        <v>2.8122815179650278</v>
      </c>
    </row>
    <row r="2343" spans="1:2" x14ac:dyDescent="0.25">
      <c r="A2343" s="88">
        <v>44728.916666666664</v>
      </c>
      <c r="B2343" s="89">
        <v>2.8616561624013275</v>
      </c>
    </row>
    <row r="2344" spans="1:2" x14ac:dyDescent="0.25">
      <c r="A2344" s="88">
        <v>44728.958333333336</v>
      </c>
      <c r="B2344" s="89">
        <v>2.8304119649223107</v>
      </c>
    </row>
    <row r="2345" spans="1:2" x14ac:dyDescent="0.25">
      <c r="A2345" s="88">
        <v>44729</v>
      </c>
      <c r="B2345" s="89">
        <v>2.8434818044412378</v>
      </c>
    </row>
    <row r="2346" spans="1:2" x14ac:dyDescent="0.25">
      <c r="A2346" s="88">
        <v>44729.041666666664</v>
      </c>
      <c r="B2346" s="89">
        <v>2.8012182585980079</v>
      </c>
    </row>
    <row r="2347" spans="1:2" x14ac:dyDescent="0.25">
      <c r="A2347" s="88">
        <v>44729.083333333336</v>
      </c>
      <c r="B2347" s="89">
        <v>2.7881920157495821</v>
      </c>
    </row>
    <row r="2348" spans="1:2" x14ac:dyDescent="0.25">
      <c r="A2348" s="88">
        <v>44729.125</v>
      </c>
      <c r="B2348" s="89">
        <v>2.8002309433119716</v>
      </c>
    </row>
    <row r="2349" spans="1:2" x14ac:dyDescent="0.25">
      <c r="A2349" s="88">
        <v>44729.166666666664</v>
      </c>
      <c r="B2349" s="89">
        <v>2.7992437062795359</v>
      </c>
    </row>
    <row r="2350" spans="1:2" x14ac:dyDescent="0.25">
      <c r="A2350" s="88">
        <v>44729.208333333336</v>
      </c>
      <c r="B2350" s="89">
        <v>2.8535902483773281</v>
      </c>
    </row>
    <row r="2351" spans="1:2" x14ac:dyDescent="0.25">
      <c r="A2351" s="88">
        <v>44729.25</v>
      </c>
      <c r="B2351" s="89">
        <v>12.035073024320816</v>
      </c>
    </row>
    <row r="2352" spans="1:2" x14ac:dyDescent="0.25">
      <c r="A2352" s="88">
        <v>44729.291666666664</v>
      </c>
      <c r="B2352" s="89">
        <v>12.035073024320816</v>
      </c>
    </row>
    <row r="2353" spans="1:2" x14ac:dyDescent="0.25">
      <c r="A2353" s="88">
        <v>44729.333333333336</v>
      </c>
      <c r="B2353" s="89">
        <v>12.035073024320816</v>
      </c>
    </row>
    <row r="2354" spans="1:2" x14ac:dyDescent="0.25">
      <c r="A2354" s="88">
        <v>44729.375</v>
      </c>
      <c r="B2354" s="89">
        <v>12.035073024320816</v>
      </c>
    </row>
    <row r="2355" spans="1:2" x14ac:dyDescent="0.25">
      <c r="A2355" s="88">
        <v>44729.416666666664</v>
      </c>
      <c r="B2355" s="89">
        <v>12.035073024320816</v>
      </c>
    </row>
    <row r="2356" spans="1:2" x14ac:dyDescent="0.25">
      <c r="A2356" s="88">
        <v>44729.458333333336</v>
      </c>
      <c r="B2356" s="89">
        <v>12.035073024320816</v>
      </c>
    </row>
    <row r="2357" spans="1:2" x14ac:dyDescent="0.25">
      <c r="A2357" s="88">
        <v>44729.5</v>
      </c>
      <c r="B2357" s="89">
        <v>12.035073024320816</v>
      </c>
    </row>
    <row r="2358" spans="1:2" x14ac:dyDescent="0.25">
      <c r="A2358" s="88">
        <v>44729.541666666664</v>
      </c>
      <c r="B2358" s="89">
        <v>12.035073024320816</v>
      </c>
    </row>
    <row r="2359" spans="1:2" x14ac:dyDescent="0.25">
      <c r="A2359" s="88">
        <v>44729.583333333336</v>
      </c>
      <c r="B2359" s="89">
        <v>12.035073024320816</v>
      </c>
    </row>
    <row r="2360" spans="1:2" x14ac:dyDescent="0.25">
      <c r="A2360" s="88">
        <v>44729.625</v>
      </c>
      <c r="B2360" s="89">
        <v>12.035073024320816</v>
      </c>
    </row>
    <row r="2361" spans="1:2" x14ac:dyDescent="0.25">
      <c r="A2361" s="88">
        <v>44729.666666666664</v>
      </c>
      <c r="B2361" s="89">
        <v>12.035073024320816</v>
      </c>
    </row>
    <row r="2362" spans="1:2" x14ac:dyDescent="0.25">
      <c r="A2362" s="88">
        <v>44729.708333333336</v>
      </c>
      <c r="B2362" s="89">
        <v>7.9092962825431883</v>
      </c>
    </row>
    <row r="2363" spans="1:2" x14ac:dyDescent="0.25">
      <c r="A2363" s="88">
        <v>44729.75</v>
      </c>
      <c r="B2363" s="89">
        <v>0.95329779662945535</v>
      </c>
    </row>
    <row r="2364" spans="1:2" x14ac:dyDescent="0.25">
      <c r="A2364" s="88">
        <v>44729.791666666664</v>
      </c>
      <c r="B2364" s="89">
        <v>0.92809224399858348</v>
      </c>
    </row>
    <row r="2365" spans="1:2" x14ac:dyDescent="0.25">
      <c r="A2365" s="88">
        <v>44729.833333333336</v>
      </c>
      <c r="B2365" s="89">
        <v>0.8939178313008086</v>
      </c>
    </row>
    <row r="2366" spans="1:2" x14ac:dyDescent="0.25">
      <c r="A2366" s="88">
        <v>44729.875</v>
      </c>
      <c r="B2366" s="89">
        <v>0.88213098653862709</v>
      </c>
    </row>
    <row r="2367" spans="1:2" x14ac:dyDescent="0.25">
      <c r="A2367" s="88">
        <v>44729.916666666664</v>
      </c>
      <c r="B2367" s="89">
        <v>0.88902755661944854</v>
      </c>
    </row>
    <row r="2368" spans="1:2" x14ac:dyDescent="0.25">
      <c r="A2368" s="88">
        <v>44729.958333333336</v>
      </c>
      <c r="B2368" s="89">
        <v>0.87328073512673021</v>
      </c>
    </row>
    <row r="2369" spans="1:2" x14ac:dyDescent="0.25">
      <c r="A2369" s="88">
        <v>44730</v>
      </c>
      <c r="B2369" s="89">
        <v>0.87127495751967465</v>
      </c>
    </row>
    <row r="2370" spans="1:2" x14ac:dyDescent="0.25">
      <c r="A2370" s="88">
        <v>44730.041666666664</v>
      </c>
      <c r="B2370" s="89">
        <v>0.85342955939419252</v>
      </c>
    </row>
    <row r="2371" spans="1:2" x14ac:dyDescent="0.25">
      <c r="A2371" s="88">
        <v>44730.083333333336</v>
      </c>
      <c r="B2371" s="89">
        <v>0.83254245798409721</v>
      </c>
    </row>
    <row r="2372" spans="1:2" x14ac:dyDescent="0.25">
      <c r="A2372" s="88">
        <v>44730.125</v>
      </c>
      <c r="B2372" s="89">
        <v>0.83254245798409721</v>
      </c>
    </row>
    <row r="2373" spans="1:2" x14ac:dyDescent="0.25">
      <c r="A2373" s="88">
        <v>44730.166666666664</v>
      </c>
      <c r="B2373" s="89">
        <v>0.84352480286482179</v>
      </c>
    </row>
    <row r="2374" spans="1:2" x14ac:dyDescent="0.25">
      <c r="A2374" s="88">
        <v>44730.208333333336</v>
      </c>
      <c r="B2374" s="89">
        <v>0.83849583444402676</v>
      </c>
    </row>
    <row r="2375" spans="1:2" x14ac:dyDescent="0.25">
      <c r="A2375" s="88">
        <v>44730.25</v>
      </c>
      <c r="B2375" s="89">
        <v>0.82355886844633275</v>
      </c>
    </row>
    <row r="2376" spans="1:2" x14ac:dyDescent="0.25">
      <c r="A2376" s="88">
        <v>44730.291666666664</v>
      </c>
      <c r="B2376" s="89">
        <v>0.81849856904665086</v>
      </c>
    </row>
    <row r="2377" spans="1:2" x14ac:dyDescent="0.25">
      <c r="A2377" s="88">
        <v>44730.333333333336</v>
      </c>
      <c r="B2377" s="89">
        <v>0.863369752228625</v>
      </c>
    </row>
    <row r="2378" spans="1:2" x14ac:dyDescent="0.25">
      <c r="A2378" s="88">
        <v>44730.375</v>
      </c>
      <c r="B2378" s="89">
        <v>0.84150108496469878</v>
      </c>
    </row>
    <row r="2379" spans="1:2" x14ac:dyDescent="0.25">
      <c r="A2379" s="88">
        <v>44730.416666666664</v>
      </c>
      <c r="B2379" s="89">
        <v>0.83751526114524544</v>
      </c>
    </row>
    <row r="2380" spans="1:2" x14ac:dyDescent="0.25">
      <c r="A2380" s="88">
        <v>44730.458333333336</v>
      </c>
      <c r="B2380" s="89">
        <v>0.83352453830590933</v>
      </c>
    </row>
    <row r="2381" spans="1:2" x14ac:dyDescent="0.25">
      <c r="A2381" s="88">
        <v>44730.5</v>
      </c>
      <c r="B2381" s="89">
        <v>0.8544704424337497</v>
      </c>
    </row>
    <row r="2382" spans="1:2" x14ac:dyDescent="0.25">
      <c r="A2382" s="88">
        <v>44730.541666666664</v>
      </c>
      <c r="B2382" s="89">
        <v>0.8445035722193952</v>
      </c>
    </row>
    <row r="2383" spans="1:2" x14ac:dyDescent="0.25">
      <c r="A2383" s="88">
        <v>44730.583333333336</v>
      </c>
      <c r="B2383" s="89">
        <v>0.8544704424337497</v>
      </c>
    </row>
    <row r="2384" spans="1:2" x14ac:dyDescent="0.25">
      <c r="A2384" s="88">
        <v>44730.625</v>
      </c>
      <c r="B2384" s="89">
        <v>0.8544704424337497</v>
      </c>
    </row>
    <row r="2385" spans="1:2" x14ac:dyDescent="0.25">
      <c r="A2385" s="88">
        <v>44730.666666666664</v>
      </c>
      <c r="B2385" s="89">
        <v>0.8544704424337497</v>
      </c>
    </row>
    <row r="2386" spans="1:2" x14ac:dyDescent="0.25">
      <c r="A2386" s="88">
        <v>44730.708333333336</v>
      </c>
      <c r="B2386" s="89">
        <v>0.83051187637855006</v>
      </c>
    </row>
    <row r="2387" spans="1:2" x14ac:dyDescent="0.25">
      <c r="A2387" s="88">
        <v>44730.75</v>
      </c>
      <c r="B2387" s="89">
        <v>0.8445035722193952</v>
      </c>
    </row>
    <row r="2388" spans="1:2" x14ac:dyDescent="0.25">
      <c r="A2388" s="88">
        <v>44730.791666666664</v>
      </c>
      <c r="B2388" s="89">
        <v>0.8475033132094949</v>
      </c>
    </row>
    <row r="2389" spans="1:2" x14ac:dyDescent="0.25">
      <c r="A2389" s="88">
        <v>44730.833333333336</v>
      </c>
      <c r="B2389" s="89">
        <v>0.852453435335353</v>
      </c>
    </row>
    <row r="2390" spans="1:2" x14ac:dyDescent="0.25">
      <c r="A2390" s="88">
        <v>44730.875</v>
      </c>
      <c r="B2390" s="89">
        <v>0.85544597468958539</v>
      </c>
    </row>
    <row r="2391" spans="1:2" x14ac:dyDescent="0.25">
      <c r="A2391" s="88">
        <v>44730.916666666664</v>
      </c>
      <c r="B2391" s="89">
        <v>0.83352453830590933</v>
      </c>
    </row>
    <row r="2392" spans="1:2" x14ac:dyDescent="0.25">
      <c r="A2392" s="88">
        <v>44730.958333333336</v>
      </c>
      <c r="B2392" s="89">
        <v>0.82854557552172015</v>
      </c>
    </row>
    <row r="2393" spans="1:2" x14ac:dyDescent="0.25">
      <c r="A2393" s="88">
        <v>44731</v>
      </c>
      <c r="B2393" s="89">
        <v>0.83156007841904911</v>
      </c>
    </row>
    <row r="2394" spans="1:2" x14ac:dyDescent="0.25">
      <c r="A2394" s="88">
        <v>44731.041666666664</v>
      </c>
      <c r="B2394" s="89">
        <v>0.84352480286482179</v>
      </c>
    </row>
    <row r="2395" spans="1:2" x14ac:dyDescent="0.25">
      <c r="A2395" s="88">
        <v>44731.083333333336</v>
      </c>
      <c r="B2395" s="89">
        <v>0.8722456420022402</v>
      </c>
    </row>
    <row r="2396" spans="1:2" x14ac:dyDescent="0.25">
      <c r="A2396" s="88">
        <v>44731.125</v>
      </c>
      <c r="B2396" s="89">
        <v>0.88606434468860185</v>
      </c>
    </row>
    <row r="2397" spans="1:2" x14ac:dyDescent="0.25">
      <c r="A2397" s="88">
        <v>44731.166666666664</v>
      </c>
      <c r="B2397" s="89">
        <v>0.87722416428311734</v>
      </c>
    </row>
    <row r="2398" spans="1:2" x14ac:dyDescent="0.25">
      <c r="A2398" s="88">
        <v>44731.208333333336</v>
      </c>
      <c r="B2398" s="89">
        <v>0.88116308551690503</v>
      </c>
    </row>
    <row r="2399" spans="1:2" x14ac:dyDescent="0.25">
      <c r="A2399" s="88">
        <v>44731.25</v>
      </c>
      <c r="B2399" s="89">
        <v>0.8781931679614704</v>
      </c>
    </row>
    <row r="2400" spans="1:2" x14ac:dyDescent="0.25">
      <c r="A2400" s="88">
        <v>44731.291666666664</v>
      </c>
      <c r="B2400" s="89">
        <v>0.88213098653862709</v>
      </c>
    </row>
    <row r="2401" spans="1:2" x14ac:dyDescent="0.25">
      <c r="A2401" s="88">
        <v>44731.333333333336</v>
      </c>
      <c r="B2401" s="89">
        <v>0.88606434468860185</v>
      </c>
    </row>
    <row r="2402" spans="1:2" x14ac:dyDescent="0.25">
      <c r="A2402" s="88">
        <v>44731.375</v>
      </c>
      <c r="B2402" s="89">
        <v>0.89095873894894706</v>
      </c>
    </row>
    <row r="2403" spans="1:2" x14ac:dyDescent="0.25">
      <c r="A2403" s="88">
        <v>44731.416666666664</v>
      </c>
      <c r="B2403" s="89">
        <v>0.863369752228625</v>
      </c>
    </row>
    <row r="2404" spans="1:2" x14ac:dyDescent="0.25">
      <c r="A2404" s="88">
        <v>44731.458333333336</v>
      </c>
      <c r="B2404" s="89">
        <v>0.85941020440910754</v>
      </c>
    </row>
    <row r="2405" spans="1:2" x14ac:dyDescent="0.25">
      <c r="A2405" s="88">
        <v>44731.5</v>
      </c>
      <c r="B2405" s="89">
        <v>0.86829646780456993</v>
      </c>
    </row>
    <row r="2406" spans="1:2" x14ac:dyDescent="0.25">
      <c r="A2406" s="88">
        <v>44731.541666666664</v>
      </c>
      <c r="B2406" s="89">
        <v>0.85342955939419252</v>
      </c>
    </row>
    <row r="2407" spans="1:2" x14ac:dyDescent="0.25">
      <c r="A2407" s="88">
        <v>44731.583333333336</v>
      </c>
      <c r="B2407" s="89">
        <v>0.83555322526067199</v>
      </c>
    </row>
    <row r="2408" spans="1:2" x14ac:dyDescent="0.25">
      <c r="A2408" s="88">
        <v>44731.625</v>
      </c>
      <c r="B2408" s="89">
        <v>0.846525437511225</v>
      </c>
    </row>
    <row r="2409" spans="1:2" x14ac:dyDescent="0.25">
      <c r="A2409" s="88">
        <v>44731.666666666664</v>
      </c>
      <c r="B2409" s="89">
        <v>0.86239652491004293</v>
      </c>
    </row>
    <row r="2410" spans="1:2" x14ac:dyDescent="0.25">
      <c r="A2410" s="88">
        <v>44731.708333333336</v>
      </c>
      <c r="B2410" s="89">
        <v>0.86135810566921767</v>
      </c>
    </row>
    <row r="2411" spans="1:2" x14ac:dyDescent="0.25">
      <c r="A2411" s="88">
        <v>44731.75</v>
      </c>
      <c r="B2411" s="89">
        <v>0.87522069225663424</v>
      </c>
    </row>
    <row r="2412" spans="1:2" x14ac:dyDescent="0.25">
      <c r="A2412" s="88">
        <v>44731.791666666664</v>
      </c>
      <c r="B2412" s="89">
        <v>0.86531536518747942</v>
      </c>
    </row>
    <row r="2413" spans="1:2" x14ac:dyDescent="0.25">
      <c r="A2413" s="88">
        <v>44731.833333333336</v>
      </c>
      <c r="B2413" s="89">
        <v>0.86434269879557968</v>
      </c>
    </row>
    <row r="2414" spans="1:2" x14ac:dyDescent="0.25">
      <c r="A2414" s="88">
        <v>44731.875</v>
      </c>
      <c r="B2414" s="89">
        <v>0.86635256783927961</v>
      </c>
    </row>
    <row r="2415" spans="1:2" x14ac:dyDescent="0.25">
      <c r="A2415" s="88">
        <v>44731.916666666664</v>
      </c>
      <c r="B2415" s="89">
        <v>0.85147702402611647</v>
      </c>
    </row>
    <row r="2416" spans="1:2" x14ac:dyDescent="0.25">
      <c r="A2416" s="88">
        <v>44731.958333333336</v>
      </c>
      <c r="B2416" s="89">
        <v>0.85843582941473362</v>
      </c>
    </row>
    <row r="2417" spans="1:2" x14ac:dyDescent="0.25">
      <c r="A2417" s="88">
        <v>44732</v>
      </c>
      <c r="B2417" s="89">
        <v>0.86635256783927961</v>
      </c>
    </row>
    <row r="2418" spans="1:2" x14ac:dyDescent="0.25">
      <c r="A2418" s="88">
        <v>44732.041666666664</v>
      </c>
      <c r="B2418" s="89">
        <v>0.8722456420022402</v>
      </c>
    </row>
    <row r="2419" spans="1:2" x14ac:dyDescent="0.25">
      <c r="A2419" s="88">
        <v>44732.083333333336</v>
      </c>
      <c r="B2419" s="89">
        <v>0.86038429630092894</v>
      </c>
    </row>
    <row r="2420" spans="1:2" x14ac:dyDescent="0.25">
      <c r="A2420" s="88">
        <v>44732.125</v>
      </c>
      <c r="B2420" s="89">
        <v>0.87619025989905874</v>
      </c>
    </row>
    <row r="2421" spans="1:2" x14ac:dyDescent="0.25">
      <c r="A2421" s="88">
        <v>44732.166666666664</v>
      </c>
      <c r="B2421" s="89">
        <v>0.88509753696940552</v>
      </c>
    </row>
    <row r="2422" spans="1:2" x14ac:dyDescent="0.25">
      <c r="A2422" s="88">
        <v>44732.208333333336</v>
      </c>
      <c r="B2422" s="89">
        <v>0.8958463413193567</v>
      </c>
    </row>
    <row r="2423" spans="1:2" x14ac:dyDescent="0.25">
      <c r="A2423" s="88">
        <v>44732.25</v>
      </c>
      <c r="B2423" s="89">
        <v>0.93102132990516329</v>
      </c>
    </row>
    <row r="2424" spans="1:2" x14ac:dyDescent="0.25">
      <c r="A2424" s="88">
        <v>44732.291666666664</v>
      </c>
      <c r="B2424" s="89">
        <v>0.88902755661944854</v>
      </c>
    </row>
    <row r="2425" spans="1:2" x14ac:dyDescent="0.25">
      <c r="A2425" s="88">
        <v>44732.333333333336</v>
      </c>
      <c r="B2425" s="89">
        <v>0.8781931679614704</v>
      </c>
    </row>
    <row r="2426" spans="1:2" x14ac:dyDescent="0.25">
      <c r="A2426" s="88">
        <v>44732.375</v>
      </c>
      <c r="B2426" s="89">
        <v>0.8781931679614704</v>
      </c>
    </row>
    <row r="2427" spans="1:2" x14ac:dyDescent="0.25">
      <c r="A2427" s="88">
        <v>44732.416666666664</v>
      </c>
      <c r="B2427" s="89">
        <v>0.86135810566921767</v>
      </c>
    </row>
    <row r="2428" spans="1:2" x14ac:dyDescent="0.25">
      <c r="A2428" s="88">
        <v>44732.458333333336</v>
      </c>
      <c r="B2428" s="89">
        <v>0.8722456420022402</v>
      </c>
    </row>
    <row r="2429" spans="1:2" x14ac:dyDescent="0.25">
      <c r="A2429" s="88">
        <v>44732.5</v>
      </c>
      <c r="B2429" s="89">
        <v>0.85147702402611647</v>
      </c>
    </row>
    <row r="2430" spans="1:2" x14ac:dyDescent="0.25">
      <c r="A2430" s="88">
        <v>44732.541666666664</v>
      </c>
      <c r="B2430" s="89">
        <v>0.83954145345107367</v>
      </c>
    </row>
    <row r="2431" spans="1:2" x14ac:dyDescent="0.25">
      <c r="A2431" s="88">
        <v>44732.583333333336</v>
      </c>
      <c r="B2431" s="89">
        <v>0.86434269879557968</v>
      </c>
    </row>
    <row r="2432" spans="1:2" x14ac:dyDescent="0.25">
      <c r="A2432" s="88">
        <v>44732.625</v>
      </c>
      <c r="B2432" s="89">
        <v>0.8544704424337497</v>
      </c>
    </row>
    <row r="2433" spans="1:2" x14ac:dyDescent="0.25">
      <c r="A2433" s="88">
        <v>44732.666666666664</v>
      </c>
      <c r="B2433" s="89">
        <v>0.86531536518747942</v>
      </c>
    </row>
    <row r="2434" spans="1:2" x14ac:dyDescent="0.25">
      <c r="A2434" s="88">
        <v>44732.708333333336</v>
      </c>
      <c r="B2434" s="89">
        <v>0.88116308551690503</v>
      </c>
    </row>
    <row r="2435" spans="1:2" x14ac:dyDescent="0.25">
      <c r="A2435" s="88">
        <v>44732.75</v>
      </c>
      <c r="B2435" s="89">
        <v>0.86531536518747942</v>
      </c>
    </row>
    <row r="2436" spans="1:2" x14ac:dyDescent="0.25">
      <c r="A2436" s="88">
        <v>44732.791666666664</v>
      </c>
      <c r="B2436" s="89">
        <v>0.87522069225663424</v>
      </c>
    </row>
    <row r="2437" spans="1:2" x14ac:dyDescent="0.25">
      <c r="A2437" s="88">
        <v>44732.833333333336</v>
      </c>
      <c r="B2437" s="89">
        <v>0.89192393297549843</v>
      </c>
    </row>
    <row r="2438" spans="1:2" x14ac:dyDescent="0.25">
      <c r="A2438" s="88">
        <v>44732.875</v>
      </c>
      <c r="B2438" s="89">
        <v>0.88013035984204691</v>
      </c>
    </row>
    <row r="2439" spans="1:2" x14ac:dyDescent="0.25">
      <c r="A2439" s="88">
        <v>44732.916666666664</v>
      </c>
      <c r="B2439" s="89">
        <v>0.88213098653862709</v>
      </c>
    </row>
    <row r="2440" spans="1:2" x14ac:dyDescent="0.25">
      <c r="A2440" s="88">
        <v>44732.958333333336</v>
      </c>
      <c r="B2440" s="89">
        <v>0.86926800074538146</v>
      </c>
    </row>
    <row r="2441" spans="1:2" x14ac:dyDescent="0.25">
      <c r="A2441" s="88">
        <v>44733</v>
      </c>
      <c r="B2441" s="89">
        <v>0.88013035984204691</v>
      </c>
    </row>
    <row r="2442" spans="1:2" x14ac:dyDescent="0.25">
      <c r="A2442" s="88">
        <v>44733.041666666664</v>
      </c>
      <c r="B2442" s="89">
        <v>0.87916189962529911</v>
      </c>
    </row>
    <row r="2443" spans="1:2" x14ac:dyDescent="0.25">
      <c r="A2443" s="88">
        <v>44733.083333333336</v>
      </c>
      <c r="B2443" s="89">
        <v>0.88213098653862709</v>
      </c>
    </row>
    <row r="2444" spans="1:2" x14ac:dyDescent="0.25">
      <c r="A2444" s="88">
        <v>44733.125</v>
      </c>
      <c r="B2444" s="89">
        <v>0.88116308551690503</v>
      </c>
    </row>
    <row r="2445" spans="1:2" x14ac:dyDescent="0.25">
      <c r="A2445" s="88">
        <v>44733.166666666664</v>
      </c>
      <c r="B2445" s="89">
        <v>0.90175392936868604</v>
      </c>
    </row>
    <row r="2446" spans="1:2" x14ac:dyDescent="0.25">
      <c r="A2446" s="88">
        <v>44733.208333333336</v>
      </c>
      <c r="B2446" s="89">
        <v>1.2345471317544909</v>
      </c>
    </row>
    <row r="2447" spans="1:2" x14ac:dyDescent="0.25">
      <c r="A2447" s="88">
        <v>44733.25</v>
      </c>
      <c r="B2447" s="89">
        <v>12.035073024320816</v>
      </c>
    </row>
    <row r="2448" spans="1:2" x14ac:dyDescent="0.25">
      <c r="A2448" s="88">
        <v>44733.291666666664</v>
      </c>
      <c r="B2448" s="89">
        <v>12.035073024320816</v>
      </c>
    </row>
    <row r="2449" spans="1:2" x14ac:dyDescent="0.25">
      <c r="A2449" s="88">
        <v>44733.333333333336</v>
      </c>
      <c r="B2449" s="89">
        <v>12.035073024320816</v>
      </c>
    </row>
    <row r="2450" spans="1:2" x14ac:dyDescent="0.25">
      <c r="A2450" s="88">
        <v>44733.375</v>
      </c>
      <c r="B2450" s="89">
        <v>12.035073024320816</v>
      </c>
    </row>
    <row r="2451" spans="1:2" x14ac:dyDescent="0.25">
      <c r="A2451" s="88">
        <v>44733.416666666664</v>
      </c>
      <c r="B2451" s="89">
        <v>12.035073024320816</v>
      </c>
    </row>
    <row r="2452" spans="1:2" x14ac:dyDescent="0.25">
      <c r="A2452" s="88">
        <v>44733.458333333336</v>
      </c>
      <c r="B2452" s="89">
        <v>12.035073024320816</v>
      </c>
    </row>
    <row r="2453" spans="1:2" x14ac:dyDescent="0.25">
      <c r="A2453" s="88">
        <v>44733.5</v>
      </c>
      <c r="B2453" s="89">
        <v>12.035073024320816</v>
      </c>
    </row>
    <row r="2454" spans="1:2" x14ac:dyDescent="0.25">
      <c r="A2454" s="88">
        <v>44733.541666666664</v>
      </c>
      <c r="B2454" s="89">
        <v>12.035073024320816</v>
      </c>
    </row>
    <row r="2455" spans="1:2" x14ac:dyDescent="0.25">
      <c r="A2455" s="88">
        <v>44733.583333333336</v>
      </c>
      <c r="B2455" s="89">
        <v>12.035073024320816</v>
      </c>
    </row>
    <row r="2456" spans="1:2" x14ac:dyDescent="0.25">
      <c r="A2456" s="88">
        <v>44733.625</v>
      </c>
      <c r="B2456" s="89">
        <v>12.035073024320816</v>
      </c>
    </row>
    <row r="2457" spans="1:2" x14ac:dyDescent="0.25">
      <c r="A2457" s="88">
        <v>44733.666666666664</v>
      </c>
      <c r="B2457" s="89">
        <v>12.035073024320816</v>
      </c>
    </row>
    <row r="2458" spans="1:2" x14ac:dyDescent="0.25">
      <c r="A2458" s="88">
        <v>44733.708333333336</v>
      </c>
      <c r="B2458" s="89">
        <v>0.89783803515547811</v>
      </c>
    </row>
    <row r="2459" spans="1:2" x14ac:dyDescent="0.25">
      <c r="A2459" s="88">
        <v>44733.75</v>
      </c>
      <c r="B2459" s="89">
        <v>0.86434269879557968</v>
      </c>
    </row>
    <row r="2460" spans="1:2" x14ac:dyDescent="0.25">
      <c r="A2460" s="88">
        <v>44733.791666666664</v>
      </c>
      <c r="B2460" s="89">
        <v>0.9027161982846641</v>
      </c>
    </row>
    <row r="2461" spans="1:2" x14ac:dyDescent="0.25">
      <c r="A2461" s="88">
        <v>44733.833333333336</v>
      </c>
      <c r="B2461" s="89">
        <v>0.88799715843994509</v>
      </c>
    </row>
    <row r="2462" spans="1:2" x14ac:dyDescent="0.25">
      <c r="A2462" s="88">
        <v>44733.875</v>
      </c>
      <c r="B2462" s="89">
        <v>0.92222719066642411</v>
      </c>
    </row>
    <row r="2463" spans="1:2" x14ac:dyDescent="0.25">
      <c r="A2463" s="88">
        <v>44733.916666666664</v>
      </c>
      <c r="B2463" s="89">
        <v>0.92031267310661691</v>
      </c>
    </row>
    <row r="2464" spans="1:2" x14ac:dyDescent="0.25">
      <c r="A2464" s="88">
        <v>44733.958333333336</v>
      </c>
      <c r="B2464" s="89">
        <v>0.92031267310661691</v>
      </c>
    </row>
    <row r="2465" spans="1:2" x14ac:dyDescent="0.25">
      <c r="A2465" s="88">
        <v>44734</v>
      </c>
      <c r="B2465" s="89">
        <v>0.91443528784319872</v>
      </c>
    </row>
    <row r="2466" spans="1:2" x14ac:dyDescent="0.25">
      <c r="A2466" s="88">
        <v>44734.041666666664</v>
      </c>
      <c r="B2466" s="89">
        <v>0.8939178313008086</v>
      </c>
    </row>
    <row r="2467" spans="1:2" x14ac:dyDescent="0.25">
      <c r="A2467" s="88">
        <v>44734.083333333336</v>
      </c>
      <c r="B2467" s="89">
        <v>0.9027161982846641</v>
      </c>
    </row>
    <row r="2468" spans="1:2" x14ac:dyDescent="0.25">
      <c r="A2468" s="88">
        <v>44734.125</v>
      </c>
      <c r="B2468" s="89">
        <v>0.89880135810036355</v>
      </c>
    </row>
    <row r="2469" spans="1:2" x14ac:dyDescent="0.25">
      <c r="A2469" s="88">
        <v>44734.166666666664</v>
      </c>
      <c r="B2469" s="89">
        <v>0.91641675999673811</v>
      </c>
    </row>
    <row r="2470" spans="1:2" x14ac:dyDescent="0.25">
      <c r="A2470" s="88">
        <v>44734.208333333336</v>
      </c>
      <c r="B2470" s="89">
        <v>0.92809224399858348</v>
      </c>
    </row>
    <row r="2471" spans="1:2" x14ac:dyDescent="0.25">
      <c r="A2471" s="88">
        <v>44734.25</v>
      </c>
      <c r="B2471" s="89">
        <v>12.035073024320816</v>
      </c>
    </row>
    <row r="2472" spans="1:2" x14ac:dyDescent="0.25">
      <c r="A2472" s="88">
        <v>44734.291666666664</v>
      </c>
      <c r="B2472" s="89">
        <v>12.035073024320816</v>
      </c>
    </row>
    <row r="2473" spans="1:2" x14ac:dyDescent="0.25">
      <c r="A2473" s="88">
        <v>44734.333333333336</v>
      </c>
      <c r="B2473" s="89">
        <v>12.035073024320816</v>
      </c>
    </row>
    <row r="2474" spans="1:2" x14ac:dyDescent="0.25">
      <c r="A2474" s="88">
        <v>44734.375</v>
      </c>
      <c r="B2474" s="89">
        <v>12.035073024320816</v>
      </c>
    </row>
    <row r="2475" spans="1:2" x14ac:dyDescent="0.25">
      <c r="A2475" s="88">
        <v>44734.416666666664</v>
      </c>
      <c r="B2475" s="89">
        <v>12.035073024320816</v>
      </c>
    </row>
    <row r="2476" spans="1:2" x14ac:dyDescent="0.25">
      <c r="A2476" s="88">
        <v>44734.458333333336</v>
      </c>
      <c r="B2476" s="89">
        <v>12.035073024320816</v>
      </c>
    </row>
    <row r="2477" spans="1:2" x14ac:dyDescent="0.25">
      <c r="A2477" s="88">
        <v>44734.5</v>
      </c>
      <c r="B2477" s="89">
        <v>12.035073024320816</v>
      </c>
    </row>
    <row r="2478" spans="1:2" x14ac:dyDescent="0.25">
      <c r="A2478" s="88">
        <v>44734.541666666664</v>
      </c>
      <c r="B2478" s="89">
        <v>12.035073024320816</v>
      </c>
    </row>
    <row r="2479" spans="1:2" x14ac:dyDescent="0.25">
      <c r="A2479" s="88">
        <v>44734.583333333336</v>
      </c>
      <c r="B2479" s="89">
        <v>12.035073024320816</v>
      </c>
    </row>
    <row r="2480" spans="1:2" x14ac:dyDescent="0.25">
      <c r="A2480" s="88">
        <v>44734.625</v>
      </c>
      <c r="B2480" s="89">
        <v>12.035073024320816</v>
      </c>
    </row>
    <row r="2481" spans="1:2" x14ac:dyDescent="0.25">
      <c r="A2481" s="88">
        <v>44734.666666666664</v>
      </c>
      <c r="B2481" s="89">
        <v>12.035073024320816</v>
      </c>
    </row>
    <row r="2482" spans="1:2" x14ac:dyDescent="0.25">
      <c r="A2482" s="88">
        <v>44734.708333333336</v>
      </c>
      <c r="B2482" s="89">
        <v>4.7761583913282211</v>
      </c>
    </row>
    <row r="2483" spans="1:2" x14ac:dyDescent="0.25">
      <c r="A2483" s="88">
        <v>44734.75</v>
      </c>
      <c r="B2483" s="89">
        <v>2.8980131240205518</v>
      </c>
    </row>
    <row r="2484" spans="1:2" x14ac:dyDescent="0.25">
      <c r="A2484" s="88">
        <v>44734.791666666664</v>
      </c>
      <c r="B2484" s="89">
        <v>2.9040488993224081</v>
      </c>
    </row>
    <row r="2485" spans="1:2" x14ac:dyDescent="0.25">
      <c r="A2485" s="88">
        <v>44734.833333333336</v>
      </c>
      <c r="B2485" s="89">
        <v>2.8980131240205518</v>
      </c>
    </row>
    <row r="2486" spans="1:2" x14ac:dyDescent="0.25">
      <c r="A2486" s="88">
        <v>44734.875</v>
      </c>
      <c r="B2486" s="89">
        <v>2.9142028823269857</v>
      </c>
    </row>
    <row r="2487" spans="1:2" x14ac:dyDescent="0.25">
      <c r="A2487" s="88">
        <v>44734.916666666664</v>
      </c>
      <c r="B2487" s="89">
        <v>2.8939686450467632</v>
      </c>
    </row>
    <row r="2488" spans="1:2" x14ac:dyDescent="0.25">
      <c r="A2488" s="88">
        <v>44734.958333333336</v>
      </c>
      <c r="B2488" s="89">
        <v>2.8818423875161043</v>
      </c>
    </row>
    <row r="2489" spans="1:2" x14ac:dyDescent="0.25">
      <c r="A2489" s="88">
        <v>44735</v>
      </c>
      <c r="B2489" s="89">
        <v>2.8858832722130465</v>
      </c>
    </row>
    <row r="2490" spans="1:2" x14ac:dyDescent="0.25">
      <c r="A2490" s="88">
        <v>44735.041666666664</v>
      </c>
      <c r="B2490" s="89">
        <v>2.9061056440026807</v>
      </c>
    </row>
    <row r="2491" spans="1:2" x14ac:dyDescent="0.25">
      <c r="A2491" s="88">
        <v>44735.083333333336</v>
      </c>
      <c r="B2491" s="89">
        <v>2.8980131240205518</v>
      </c>
    </row>
    <row r="2492" spans="1:2" x14ac:dyDescent="0.25">
      <c r="A2492" s="88">
        <v>44735.125</v>
      </c>
      <c r="B2492" s="89">
        <v>2.8707196480576784</v>
      </c>
    </row>
    <row r="2493" spans="1:2" x14ac:dyDescent="0.25">
      <c r="A2493" s="88">
        <v>44735.166666666664</v>
      </c>
      <c r="B2493" s="89">
        <v>2.8737642442960452</v>
      </c>
    </row>
    <row r="2494" spans="1:2" x14ac:dyDescent="0.25">
      <c r="A2494" s="88">
        <v>44735.208333333336</v>
      </c>
      <c r="B2494" s="89">
        <v>2.9142028823269857</v>
      </c>
    </row>
    <row r="2495" spans="1:2" x14ac:dyDescent="0.25">
      <c r="A2495" s="88">
        <v>44735.25</v>
      </c>
      <c r="B2495" s="89">
        <v>12.035073024320816</v>
      </c>
    </row>
    <row r="2496" spans="1:2" x14ac:dyDescent="0.25">
      <c r="A2496" s="88">
        <v>44735.291666666664</v>
      </c>
      <c r="B2496" s="89">
        <v>12.035073024320816</v>
      </c>
    </row>
    <row r="2497" spans="1:2" x14ac:dyDescent="0.25">
      <c r="A2497" s="88">
        <v>44735.333333333336</v>
      </c>
      <c r="B2497" s="89">
        <v>12.035073024320816</v>
      </c>
    </row>
    <row r="2498" spans="1:2" x14ac:dyDescent="0.25">
      <c r="A2498" s="88">
        <v>44735.375</v>
      </c>
      <c r="B2498" s="89">
        <v>12.035073024320816</v>
      </c>
    </row>
    <row r="2499" spans="1:2" x14ac:dyDescent="0.25">
      <c r="A2499" s="88">
        <v>44735.416666666664</v>
      </c>
      <c r="B2499" s="89">
        <v>12.035073024320816</v>
      </c>
    </row>
    <row r="2500" spans="1:2" x14ac:dyDescent="0.25">
      <c r="A2500" s="88">
        <v>44735.458333333336</v>
      </c>
      <c r="B2500" s="89">
        <v>12.035073024320816</v>
      </c>
    </row>
    <row r="2501" spans="1:2" x14ac:dyDescent="0.25">
      <c r="A2501" s="88">
        <v>44735.5</v>
      </c>
      <c r="B2501" s="89">
        <v>12.035073024320816</v>
      </c>
    </row>
    <row r="2502" spans="1:2" x14ac:dyDescent="0.25">
      <c r="A2502" s="88">
        <v>44735.541666666664</v>
      </c>
      <c r="B2502" s="89">
        <v>12.035073024320816</v>
      </c>
    </row>
    <row r="2503" spans="1:2" x14ac:dyDescent="0.25">
      <c r="A2503" s="88">
        <v>44735.583333333336</v>
      </c>
      <c r="B2503" s="89">
        <v>12.035073024320816</v>
      </c>
    </row>
    <row r="2504" spans="1:2" x14ac:dyDescent="0.25">
      <c r="A2504" s="88">
        <v>44735.625</v>
      </c>
      <c r="B2504" s="89">
        <v>12.035073024320816</v>
      </c>
    </row>
    <row r="2505" spans="1:2" x14ac:dyDescent="0.25">
      <c r="A2505" s="88">
        <v>44735.666666666664</v>
      </c>
      <c r="B2505" s="89">
        <v>12.035073024320816</v>
      </c>
    </row>
    <row r="2506" spans="1:2" x14ac:dyDescent="0.25">
      <c r="A2506" s="88">
        <v>44735.708333333336</v>
      </c>
      <c r="B2506" s="89">
        <v>4.2601691562014752</v>
      </c>
    </row>
    <row r="2507" spans="1:2" x14ac:dyDescent="0.25">
      <c r="A2507" s="88">
        <v>44735.75</v>
      </c>
      <c r="B2507" s="89">
        <v>0.92809224399858348</v>
      </c>
    </row>
    <row r="2508" spans="1:2" x14ac:dyDescent="0.25">
      <c r="A2508" s="88">
        <v>44735.791666666664</v>
      </c>
      <c r="B2508" s="89">
        <v>0.97059977926602659</v>
      </c>
    </row>
    <row r="2509" spans="1:2" x14ac:dyDescent="0.25">
      <c r="A2509" s="88">
        <v>44735.833333333336</v>
      </c>
      <c r="B2509" s="89">
        <v>0.93394814261926862</v>
      </c>
    </row>
    <row r="2510" spans="1:2" x14ac:dyDescent="0.25">
      <c r="A2510" s="88">
        <v>44735.875</v>
      </c>
      <c r="B2510" s="89">
        <v>0.95620776801165996</v>
      </c>
    </row>
    <row r="2511" spans="1:2" x14ac:dyDescent="0.25">
      <c r="A2511" s="88">
        <v>44735.916666666664</v>
      </c>
      <c r="B2511" s="89">
        <v>0.94169966531478122</v>
      </c>
    </row>
    <row r="2512" spans="1:2" x14ac:dyDescent="0.25">
      <c r="A2512" s="88">
        <v>44735.958333333336</v>
      </c>
      <c r="B2512" s="89">
        <v>0.93102132990516329</v>
      </c>
    </row>
    <row r="2513" spans="1:2" x14ac:dyDescent="0.25">
      <c r="A2513" s="88">
        <v>44736</v>
      </c>
      <c r="B2513" s="89">
        <v>0.92420448898149798</v>
      </c>
    </row>
    <row r="2514" spans="1:2" x14ac:dyDescent="0.25">
      <c r="A2514" s="88">
        <v>44736.041666666664</v>
      </c>
      <c r="B2514" s="89">
        <v>0.91737515327855434</v>
      </c>
    </row>
    <row r="2515" spans="1:2" x14ac:dyDescent="0.25">
      <c r="A2515" s="88">
        <v>44736.083333333336</v>
      </c>
      <c r="B2515" s="89">
        <v>0.90765179925195483</v>
      </c>
    </row>
    <row r="2516" spans="1:2" x14ac:dyDescent="0.25">
      <c r="A2516" s="88">
        <v>44736.125</v>
      </c>
      <c r="B2516" s="89">
        <v>0.90957293788507643</v>
      </c>
    </row>
    <row r="2517" spans="1:2" x14ac:dyDescent="0.25">
      <c r="A2517" s="88">
        <v>44736.166666666664</v>
      </c>
      <c r="B2517" s="89">
        <v>0.92420448898149798</v>
      </c>
    </row>
    <row r="2518" spans="1:2" x14ac:dyDescent="0.25">
      <c r="A2518" s="88">
        <v>44736.208333333336</v>
      </c>
      <c r="B2518" s="89">
        <v>0.93680914418098782</v>
      </c>
    </row>
    <row r="2519" spans="1:2" x14ac:dyDescent="0.25">
      <c r="A2519" s="88">
        <v>44736.25</v>
      </c>
      <c r="B2519" s="89">
        <v>12.035073024320816</v>
      </c>
    </row>
    <row r="2520" spans="1:2" x14ac:dyDescent="0.25">
      <c r="A2520" s="88">
        <v>44736.291666666664</v>
      </c>
      <c r="B2520" s="89">
        <v>12.035073024320816</v>
      </c>
    </row>
    <row r="2521" spans="1:2" x14ac:dyDescent="0.25">
      <c r="A2521" s="88">
        <v>44736.333333333336</v>
      </c>
      <c r="B2521" s="89">
        <v>12.035073024320816</v>
      </c>
    </row>
    <row r="2522" spans="1:2" x14ac:dyDescent="0.25">
      <c r="A2522" s="88">
        <v>44736.375</v>
      </c>
      <c r="B2522" s="89">
        <v>12.035073024320816</v>
      </c>
    </row>
    <row r="2523" spans="1:2" x14ac:dyDescent="0.25">
      <c r="A2523" s="88">
        <v>44736.416666666664</v>
      </c>
      <c r="B2523" s="89">
        <v>12.035073024320816</v>
      </c>
    </row>
    <row r="2524" spans="1:2" x14ac:dyDescent="0.25">
      <c r="A2524" s="88">
        <v>44736.458333333336</v>
      </c>
      <c r="B2524" s="89">
        <v>12.035073024320816</v>
      </c>
    </row>
    <row r="2525" spans="1:2" x14ac:dyDescent="0.25">
      <c r="A2525" s="88">
        <v>44736.5</v>
      </c>
      <c r="B2525" s="89">
        <v>12.035073024320816</v>
      </c>
    </row>
    <row r="2526" spans="1:2" x14ac:dyDescent="0.25">
      <c r="A2526" s="88">
        <v>44736.541666666664</v>
      </c>
      <c r="B2526" s="89">
        <v>12.035073024320816</v>
      </c>
    </row>
    <row r="2527" spans="1:2" x14ac:dyDescent="0.25">
      <c r="A2527" s="88">
        <v>44736.583333333336</v>
      </c>
      <c r="B2527" s="89">
        <v>12.035073024320816</v>
      </c>
    </row>
    <row r="2528" spans="1:2" x14ac:dyDescent="0.25">
      <c r="A2528" s="88">
        <v>44736.625</v>
      </c>
      <c r="B2528" s="89">
        <v>12.035073024320816</v>
      </c>
    </row>
    <row r="2529" spans="1:2" x14ac:dyDescent="0.25">
      <c r="A2529" s="88">
        <v>44736.666666666664</v>
      </c>
      <c r="B2529" s="89">
        <v>12.035073024320816</v>
      </c>
    </row>
    <row r="2530" spans="1:2" x14ac:dyDescent="0.25">
      <c r="A2530" s="88">
        <v>44736.708333333336</v>
      </c>
      <c r="B2530" s="89">
        <v>5.1911014879902382</v>
      </c>
    </row>
    <row r="2531" spans="1:2" x14ac:dyDescent="0.25">
      <c r="A2531" s="88">
        <v>44736.75</v>
      </c>
      <c r="B2531" s="89">
        <v>2.0557347182261418</v>
      </c>
    </row>
    <row r="2532" spans="1:2" x14ac:dyDescent="0.25">
      <c r="A2532" s="88">
        <v>44736.791666666664</v>
      </c>
      <c r="B2532" s="89">
        <v>2.0417355152042593</v>
      </c>
    </row>
    <row r="2533" spans="1:2" x14ac:dyDescent="0.25">
      <c r="A2533" s="88">
        <v>44736.833333333336</v>
      </c>
      <c r="B2533" s="89">
        <v>2.0212303474426929</v>
      </c>
    </row>
    <row r="2534" spans="1:2" x14ac:dyDescent="0.25">
      <c r="A2534" s="88">
        <v>44736.875</v>
      </c>
      <c r="B2534" s="89">
        <v>2.028670879883566</v>
      </c>
    </row>
    <row r="2535" spans="1:2" x14ac:dyDescent="0.25">
      <c r="A2535" s="88">
        <v>44736.916666666664</v>
      </c>
      <c r="B2535" s="89">
        <v>2.0641191807218737</v>
      </c>
    </row>
    <row r="2536" spans="1:2" x14ac:dyDescent="0.25">
      <c r="A2536" s="88">
        <v>44736.958333333336</v>
      </c>
      <c r="B2536" s="89">
        <v>2.0305623754479871</v>
      </c>
    </row>
    <row r="2537" spans="1:2" x14ac:dyDescent="0.25">
      <c r="A2537" s="88">
        <v>44737</v>
      </c>
      <c r="B2537" s="89">
        <v>2.0054523924989978</v>
      </c>
    </row>
    <row r="2538" spans="1:2" x14ac:dyDescent="0.25">
      <c r="A2538" s="88">
        <v>44737.041666666664</v>
      </c>
      <c r="B2538" s="89">
        <v>1.9655964982113692</v>
      </c>
    </row>
    <row r="2539" spans="1:2" x14ac:dyDescent="0.25">
      <c r="A2539" s="88">
        <v>44737.083333333336</v>
      </c>
      <c r="B2539" s="89">
        <v>1.9924339592753086</v>
      </c>
    </row>
    <row r="2540" spans="1:2" x14ac:dyDescent="0.25">
      <c r="A2540" s="88">
        <v>44737.125</v>
      </c>
      <c r="B2540" s="89">
        <v>1.9952309382675426</v>
      </c>
    </row>
    <row r="2541" spans="1:2" x14ac:dyDescent="0.25">
      <c r="A2541" s="88">
        <v>44737.166666666664</v>
      </c>
      <c r="B2541" s="89">
        <v>1.9850195075316495</v>
      </c>
    </row>
    <row r="2542" spans="1:2" x14ac:dyDescent="0.25">
      <c r="A2542" s="88">
        <v>44737.208333333336</v>
      </c>
      <c r="B2542" s="89">
        <v>2.0100797048896841</v>
      </c>
    </row>
    <row r="2543" spans="1:2" x14ac:dyDescent="0.25">
      <c r="A2543" s="88">
        <v>44737.25</v>
      </c>
      <c r="B2543" s="89">
        <v>2.0054523924989978</v>
      </c>
    </row>
    <row r="2544" spans="1:2" x14ac:dyDescent="0.25">
      <c r="A2544" s="88">
        <v>44737.291666666664</v>
      </c>
      <c r="B2544" s="89">
        <v>1.99802866875939</v>
      </c>
    </row>
    <row r="2545" spans="1:2" x14ac:dyDescent="0.25">
      <c r="A2545" s="88">
        <v>44737.333333333336</v>
      </c>
      <c r="B2545" s="89">
        <v>2.0035655318545285</v>
      </c>
    </row>
    <row r="2546" spans="1:2" x14ac:dyDescent="0.25">
      <c r="A2546" s="88">
        <v>44737.375</v>
      </c>
      <c r="B2546" s="89">
        <v>1.9933459352043794</v>
      </c>
    </row>
    <row r="2547" spans="1:2" x14ac:dyDescent="0.25">
      <c r="A2547" s="88">
        <v>44737.416666666664</v>
      </c>
      <c r="B2547" s="89">
        <v>2.0072787150308953</v>
      </c>
    </row>
    <row r="2548" spans="1:2" x14ac:dyDescent="0.25">
      <c r="A2548" s="88">
        <v>44737.458333333336</v>
      </c>
      <c r="B2548" s="89">
        <v>2.0184263106215665</v>
      </c>
    </row>
    <row r="2549" spans="1:2" x14ac:dyDescent="0.25">
      <c r="A2549" s="88">
        <v>44737.5</v>
      </c>
      <c r="B2549" s="89">
        <v>2.0156839751924416</v>
      </c>
    </row>
    <row r="2550" spans="1:2" x14ac:dyDescent="0.25">
      <c r="A2550" s="88">
        <v>44737.541666666664</v>
      </c>
      <c r="B2550" s="89">
        <v>2.0240351552230083</v>
      </c>
    </row>
    <row r="2551" spans="1:2" x14ac:dyDescent="0.25">
      <c r="A2551" s="88">
        <v>44737.583333333336</v>
      </c>
      <c r="B2551" s="89">
        <v>2.0184263106215665</v>
      </c>
    </row>
    <row r="2552" spans="1:2" x14ac:dyDescent="0.25">
      <c r="A2552" s="88">
        <v>44737.625</v>
      </c>
      <c r="B2552" s="89">
        <v>2.0268407359529568</v>
      </c>
    </row>
    <row r="2553" spans="1:2" x14ac:dyDescent="0.25">
      <c r="A2553" s="88">
        <v>44737.666666666664</v>
      </c>
      <c r="B2553" s="89">
        <v>2.0482741923258616</v>
      </c>
    </row>
    <row r="2554" spans="1:2" x14ac:dyDescent="0.25">
      <c r="A2554" s="88">
        <v>44737.708333333336</v>
      </c>
      <c r="B2554" s="89">
        <v>2.028670879883566</v>
      </c>
    </row>
    <row r="2555" spans="1:2" x14ac:dyDescent="0.25">
      <c r="A2555" s="88">
        <v>44737.75</v>
      </c>
      <c r="B2555" s="89">
        <v>2.0240351552230083</v>
      </c>
    </row>
    <row r="2556" spans="1:2" x14ac:dyDescent="0.25">
      <c r="A2556" s="88">
        <v>44737.791666666664</v>
      </c>
      <c r="B2556" s="89">
        <v>2.0137952378768462</v>
      </c>
    </row>
    <row r="2557" spans="1:2" x14ac:dyDescent="0.25">
      <c r="A2557" s="88">
        <v>44737.833333333336</v>
      </c>
      <c r="B2557" s="89">
        <v>2.022205845212341</v>
      </c>
    </row>
    <row r="2558" spans="1:2" x14ac:dyDescent="0.25">
      <c r="A2558" s="88">
        <v>44737.875</v>
      </c>
      <c r="B2558" s="89">
        <v>2.0426518956643003</v>
      </c>
    </row>
    <row r="2559" spans="1:2" x14ac:dyDescent="0.25">
      <c r="A2559" s="88">
        <v>44737.916666666664</v>
      </c>
      <c r="B2559" s="89">
        <v>2.0082528859811366</v>
      </c>
    </row>
    <row r="2560" spans="1:2" x14ac:dyDescent="0.25">
      <c r="A2560" s="88">
        <v>44737.958333333336</v>
      </c>
      <c r="B2560" s="89">
        <v>1.9915220630211019</v>
      </c>
    </row>
    <row r="2561" spans="1:2" x14ac:dyDescent="0.25">
      <c r="A2561" s="88">
        <v>44738</v>
      </c>
      <c r="B2561" s="89">
        <v>2.0109932359799334</v>
      </c>
    </row>
    <row r="2562" spans="1:2" x14ac:dyDescent="0.25">
      <c r="A2562" s="88">
        <v>44738.041666666664</v>
      </c>
      <c r="B2562" s="89">
        <v>2.0137952378768462</v>
      </c>
    </row>
    <row r="2563" spans="1:2" x14ac:dyDescent="0.25">
      <c r="A2563" s="88">
        <v>44738.083333333336</v>
      </c>
      <c r="B2563" s="89">
        <v>1.9952309382675426</v>
      </c>
    </row>
    <row r="2564" spans="1:2" x14ac:dyDescent="0.25">
      <c r="A2564" s="88">
        <v>44738.125</v>
      </c>
      <c r="B2564" s="89">
        <v>1.9915220630211019</v>
      </c>
    </row>
    <row r="2565" spans="1:2" x14ac:dyDescent="0.25">
      <c r="A2565" s="88">
        <v>44738.166666666664</v>
      </c>
      <c r="B2565" s="89">
        <v>2.0128814575861647</v>
      </c>
    </row>
    <row r="2566" spans="1:2" x14ac:dyDescent="0.25">
      <c r="A2566" s="88">
        <v>44738.208333333336</v>
      </c>
      <c r="B2566" s="89">
        <v>2.0203159029961868</v>
      </c>
    </row>
    <row r="2567" spans="1:2" x14ac:dyDescent="0.25">
      <c r="A2567" s="88">
        <v>44738.25</v>
      </c>
      <c r="B2567" s="89">
        <v>1.9961431590097574</v>
      </c>
    </row>
    <row r="2568" spans="1:2" x14ac:dyDescent="0.25">
      <c r="A2568" s="88">
        <v>44738.291666666664</v>
      </c>
      <c r="B2568" s="89">
        <v>2.0361168720186713</v>
      </c>
    </row>
    <row r="2569" spans="1:2" x14ac:dyDescent="0.25">
      <c r="A2569" s="88">
        <v>44738.333333333336</v>
      </c>
      <c r="B2569" s="89">
        <v>2.0026526583857653</v>
      </c>
    </row>
    <row r="2570" spans="1:2" x14ac:dyDescent="0.25">
      <c r="A2570" s="88">
        <v>44738.375</v>
      </c>
      <c r="B2570" s="89">
        <v>2.0072787150308953</v>
      </c>
    </row>
    <row r="2571" spans="1:2" x14ac:dyDescent="0.25">
      <c r="A2571" s="88">
        <v>44738.416666666664</v>
      </c>
      <c r="B2571" s="89">
        <v>1.9776102844611954</v>
      </c>
    </row>
    <row r="2572" spans="1:2" x14ac:dyDescent="0.25">
      <c r="A2572" s="88">
        <v>44738.458333333336</v>
      </c>
      <c r="B2572" s="89">
        <v>2.0100797048896841</v>
      </c>
    </row>
    <row r="2573" spans="1:2" x14ac:dyDescent="0.25">
      <c r="A2573" s="88">
        <v>44738.5</v>
      </c>
      <c r="B2573" s="89">
        <v>1.9989411350286947</v>
      </c>
    </row>
    <row r="2574" spans="1:2" x14ac:dyDescent="0.25">
      <c r="A2574" s="88">
        <v>44738.541666666664</v>
      </c>
      <c r="B2574" s="89">
        <v>2.0063655133553531</v>
      </c>
    </row>
    <row r="2575" spans="1:2" x14ac:dyDescent="0.25">
      <c r="A2575" s="88">
        <v>44738.583333333336</v>
      </c>
      <c r="B2575" s="89">
        <v>2.0063655133553531</v>
      </c>
    </row>
    <row r="2576" spans="1:2" x14ac:dyDescent="0.25">
      <c r="A2576" s="88">
        <v>44738.625</v>
      </c>
      <c r="B2576" s="89">
        <v>2.0054523924989978</v>
      </c>
    </row>
    <row r="2577" spans="1:2" x14ac:dyDescent="0.25">
      <c r="A2577" s="88">
        <v>44738.666666666664</v>
      </c>
      <c r="B2577" s="89">
        <v>2.0156839751924416</v>
      </c>
    </row>
    <row r="2578" spans="1:2" x14ac:dyDescent="0.25">
      <c r="A2578" s="88">
        <v>44738.708333333336</v>
      </c>
      <c r="B2578" s="89">
        <v>2.0352010855945952</v>
      </c>
    </row>
    <row r="2579" spans="1:2" x14ac:dyDescent="0.25">
      <c r="A2579" s="88">
        <v>44738.75</v>
      </c>
      <c r="B2579" s="89">
        <v>2.0277557666846073</v>
      </c>
    </row>
    <row r="2580" spans="1:2" x14ac:dyDescent="0.25">
      <c r="A2580" s="88">
        <v>44738.791666666664</v>
      </c>
      <c r="B2580" s="89">
        <v>2.039841926702799</v>
      </c>
    </row>
    <row r="2581" spans="1:2" x14ac:dyDescent="0.25">
      <c r="A2581" s="88">
        <v>44738.833333333336</v>
      </c>
      <c r="B2581" s="89">
        <v>2.0203159029961868</v>
      </c>
    </row>
    <row r="2582" spans="1:2" x14ac:dyDescent="0.25">
      <c r="A2582" s="88">
        <v>44738.875</v>
      </c>
      <c r="B2582" s="89">
        <v>2.0259257876207721</v>
      </c>
    </row>
    <row r="2583" spans="1:2" x14ac:dyDescent="0.25">
      <c r="A2583" s="88">
        <v>44738.916666666664</v>
      </c>
      <c r="B2583" s="89">
        <v>2.0109932359799334</v>
      </c>
    </row>
    <row r="2584" spans="1:2" x14ac:dyDescent="0.25">
      <c r="A2584" s="88">
        <v>44738.958333333336</v>
      </c>
      <c r="B2584" s="89">
        <v>1.9702062471939616</v>
      </c>
    </row>
    <row r="2585" spans="1:2" x14ac:dyDescent="0.25">
      <c r="A2585" s="88">
        <v>44739</v>
      </c>
      <c r="B2585" s="89">
        <v>2.0137952378768462</v>
      </c>
    </row>
    <row r="2586" spans="1:2" x14ac:dyDescent="0.25">
      <c r="A2586" s="88">
        <v>44739.041666666664</v>
      </c>
      <c r="B2586" s="89">
        <v>2.0045393523885555</v>
      </c>
    </row>
    <row r="2587" spans="1:2" x14ac:dyDescent="0.25">
      <c r="A2587" s="88">
        <v>44739.083333333336</v>
      </c>
      <c r="B2587" s="89">
        <v>1.9943187974344787</v>
      </c>
    </row>
    <row r="2588" spans="1:2" x14ac:dyDescent="0.25">
      <c r="A2588" s="88">
        <v>44739.125</v>
      </c>
      <c r="B2588" s="89">
        <v>1.9961431590097574</v>
      </c>
    </row>
    <row r="2589" spans="1:2" x14ac:dyDescent="0.25">
      <c r="A2589" s="88">
        <v>44739.166666666664</v>
      </c>
      <c r="B2589" s="89">
        <v>1.9906102463648785</v>
      </c>
    </row>
    <row r="2590" spans="1:2" x14ac:dyDescent="0.25">
      <c r="A2590" s="88">
        <v>44739.208333333336</v>
      </c>
      <c r="B2590" s="89">
        <v>2.0137952378768462</v>
      </c>
    </row>
    <row r="2591" spans="1:2" x14ac:dyDescent="0.25">
      <c r="A2591" s="88">
        <v>44739.25</v>
      </c>
      <c r="B2591" s="89">
        <v>12.035073024320816</v>
      </c>
    </row>
    <row r="2592" spans="1:2" x14ac:dyDescent="0.25">
      <c r="A2592" s="88">
        <v>44739.291666666664</v>
      </c>
      <c r="B2592" s="89">
        <v>12.035073024320816</v>
      </c>
    </row>
    <row r="2593" spans="1:2" x14ac:dyDescent="0.25">
      <c r="A2593" s="88">
        <v>44739.333333333336</v>
      </c>
      <c r="B2593" s="89">
        <v>12.035073024320816</v>
      </c>
    </row>
    <row r="2594" spans="1:2" x14ac:dyDescent="0.25">
      <c r="A2594" s="88">
        <v>44739.375</v>
      </c>
      <c r="B2594" s="89">
        <v>12.035073024320816</v>
      </c>
    </row>
    <row r="2595" spans="1:2" x14ac:dyDescent="0.25">
      <c r="A2595" s="88">
        <v>44739.416666666664</v>
      </c>
      <c r="B2595" s="89">
        <v>12.035073024320816</v>
      </c>
    </row>
    <row r="2596" spans="1:2" x14ac:dyDescent="0.25">
      <c r="A2596" s="88">
        <v>44739.458333333336</v>
      </c>
      <c r="B2596" s="89">
        <v>12.035073024320816</v>
      </c>
    </row>
    <row r="2597" spans="1:2" x14ac:dyDescent="0.25">
      <c r="A2597" s="88">
        <v>44739.5</v>
      </c>
      <c r="B2597" s="89">
        <v>12.035073024320816</v>
      </c>
    </row>
    <row r="2598" spans="1:2" x14ac:dyDescent="0.25">
      <c r="A2598" s="88">
        <v>44739.541666666664</v>
      </c>
      <c r="B2598" s="89">
        <v>12.035073024320816</v>
      </c>
    </row>
    <row r="2599" spans="1:2" x14ac:dyDescent="0.25">
      <c r="A2599" s="88">
        <v>44739.583333333336</v>
      </c>
      <c r="B2599" s="89">
        <v>12.035073024320816</v>
      </c>
    </row>
    <row r="2600" spans="1:2" x14ac:dyDescent="0.25">
      <c r="A2600" s="88">
        <v>44739.625</v>
      </c>
      <c r="B2600" s="89">
        <v>12.035073024320816</v>
      </c>
    </row>
    <row r="2601" spans="1:2" x14ac:dyDescent="0.25">
      <c r="A2601" s="88">
        <v>44739.666666666664</v>
      </c>
      <c r="B2601" s="89">
        <v>12.035073024320816</v>
      </c>
    </row>
    <row r="2602" spans="1:2" x14ac:dyDescent="0.25">
      <c r="A2602" s="88">
        <v>44739.708333333336</v>
      </c>
      <c r="B2602" s="89">
        <v>6.4800643930248123</v>
      </c>
    </row>
    <row r="2603" spans="1:2" x14ac:dyDescent="0.25">
      <c r="A2603" s="88">
        <v>44739.75</v>
      </c>
      <c r="B2603" s="89">
        <v>2.0323931912274484</v>
      </c>
    </row>
    <row r="2604" spans="1:2" x14ac:dyDescent="0.25">
      <c r="A2604" s="88">
        <v>44739.791666666664</v>
      </c>
      <c r="B2604" s="89">
        <v>2.0613031715234351</v>
      </c>
    </row>
    <row r="2605" spans="1:2" x14ac:dyDescent="0.25">
      <c r="A2605" s="88">
        <v>44739.833333333336</v>
      </c>
      <c r="B2605" s="89">
        <v>2.0594670735145169</v>
      </c>
    </row>
    <row r="2606" spans="1:2" x14ac:dyDescent="0.25">
      <c r="A2606" s="88">
        <v>44739.875</v>
      </c>
      <c r="B2606" s="89">
        <v>2.0370938024411958</v>
      </c>
    </row>
    <row r="2607" spans="1:2" x14ac:dyDescent="0.25">
      <c r="A2607" s="88">
        <v>44739.916666666664</v>
      </c>
      <c r="B2607" s="89">
        <v>2.0408192182188425</v>
      </c>
    </row>
    <row r="2608" spans="1:2" x14ac:dyDescent="0.25">
      <c r="A2608" s="88">
        <v>44739.958333333336</v>
      </c>
      <c r="B2608" s="89">
        <v>1.9711163015138977</v>
      </c>
    </row>
    <row r="2609" spans="1:2" x14ac:dyDescent="0.25">
      <c r="A2609" s="88">
        <v>44740</v>
      </c>
      <c r="B2609" s="89">
        <v>2.0352010855945952</v>
      </c>
    </row>
    <row r="2610" spans="1:2" x14ac:dyDescent="0.25">
      <c r="A2610" s="88">
        <v>44740.041666666664</v>
      </c>
      <c r="B2610" s="89">
        <v>2.0268407359529568</v>
      </c>
    </row>
    <row r="2611" spans="1:2" x14ac:dyDescent="0.25">
      <c r="A2611" s="88">
        <v>44740.083333333336</v>
      </c>
      <c r="B2611" s="89">
        <v>1.9850195075316495</v>
      </c>
    </row>
    <row r="2612" spans="1:2" x14ac:dyDescent="0.25">
      <c r="A2612" s="88">
        <v>44740.125</v>
      </c>
      <c r="B2612" s="89">
        <v>2.0109932359799334</v>
      </c>
    </row>
    <row r="2613" spans="1:2" x14ac:dyDescent="0.25">
      <c r="A2613" s="88">
        <v>44740.166666666664</v>
      </c>
      <c r="B2613" s="89">
        <v>2.0203159029961868</v>
      </c>
    </row>
    <row r="2614" spans="1:2" x14ac:dyDescent="0.25">
      <c r="A2614" s="88">
        <v>44740.208333333336</v>
      </c>
      <c r="B2614" s="89">
        <v>3.3306133122557688</v>
      </c>
    </row>
    <row r="2615" spans="1:2" x14ac:dyDescent="0.25">
      <c r="A2615" s="88">
        <v>44740.25</v>
      </c>
      <c r="B2615" s="89">
        <v>12.035073024320816</v>
      </c>
    </row>
    <row r="2616" spans="1:2" x14ac:dyDescent="0.25">
      <c r="A2616" s="88">
        <v>44740.291666666664</v>
      </c>
      <c r="B2616" s="89">
        <v>12.035073024320816</v>
      </c>
    </row>
    <row r="2617" spans="1:2" x14ac:dyDescent="0.25">
      <c r="A2617" s="88">
        <v>44740.333333333336</v>
      </c>
      <c r="B2617" s="89">
        <v>12.035073024320816</v>
      </c>
    </row>
    <row r="2618" spans="1:2" x14ac:dyDescent="0.25">
      <c r="A2618" s="88">
        <v>44740.375</v>
      </c>
      <c r="B2618" s="89">
        <v>12.035073024320816</v>
      </c>
    </row>
    <row r="2619" spans="1:2" x14ac:dyDescent="0.25">
      <c r="A2619" s="88">
        <v>44740.416666666664</v>
      </c>
      <c r="B2619" s="89">
        <v>12.035073024320816</v>
      </c>
    </row>
    <row r="2620" spans="1:2" x14ac:dyDescent="0.25">
      <c r="A2620" s="88">
        <v>44740.458333333336</v>
      </c>
      <c r="B2620" s="89">
        <v>12.035073024320816</v>
      </c>
    </row>
    <row r="2621" spans="1:2" x14ac:dyDescent="0.25">
      <c r="A2621" s="88">
        <v>44740.5</v>
      </c>
      <c r="B2621" s="89">
        <v>12.035073024320816</v>
      </c>
    </row>
    <row r="2622" spans="1:2" x14ac:dyDescent="0.25">
      <c r="A2622" s="88">
        <v>44740.541666666664</v>
      </c>
      <c r="B2622" s="89">
        <v>12.035073024320816</v>
      </c>
    </row>
    <row r="2623" spans="1:2" x14ac:dyDescent="0.25">
      <c r="A2623" s="88">
        <v>44740.583333333336</v>
      </c>
      <c r="B2623" s="89">
        <v>12.035073024320816</v>
      </c>
    </row>
    <row r="2624" spans="1:2" x14ac:dyDescent="0.25">
      <c r="A2624" s="88">
        <v>44740.625</v>
      </c>
      <c r="B2624" s="89">
        <v>12.035073024320816</v>
      </c>
    </row>
    <row r="2625" spans="1:2" x14ac:dyDescent="0.25">
      <c r="A2625" s="88">
        <v>44740.666666666664</v>
      </c>
      <c r="B2625" s="89">
        <v>12.035073024320816</v>
      </c>
    </row>
    <row r="2626" spans="1:2" x14ac:dyDescent="0.25">
      <c r="A2626" s="88">
        <v>44740.708333333336</v>
      </c>
      <c r="B2626" s="89">
        <v>6.2392559221244399</v>
      </c>
    </row>
    <row r="2627" spans="1:2" x14ac:dyDescent="0.25">
      <c r="A2627" s="88">
        <v>44740.75</v>
      </c>
      <c r="B2627" s="89">
        <v>2.0184263106215665</v>
      </c>
    </row>
    <row r="2628" spans="1:2" x14ac:dyDescent="0.25">
      <c r="A2628" s="88">
        <v>44740.791666666664</v>
      </c>
      <c r="B2628" s="89">
        <v>2.0687734693263984</v>
      </c>
    </row>
    <row r="2629" spans="1:2" x14ac:dyDescent="0.25">
      <c r="A2629" s="88">
        <v>44740.833333333336</v>
      </c>
      <c r="B2629" s="89">
        <v>2.0128814575861647</v>
      </c>
    </row>
    <row r="2630" spans="1:2" x14ac:dyDescent="0.25">
      <c r="A2630" s="88">
        <v>44740.875</v>
      </c>
      <c r="B2630" s="89">
        <v>2.0259257876207721</v>
      </c>
    </row>
    <row r="2631" spans="1:2" x14ac:dyDescent="0.25">
      <c r="A2631" s="88">
        <v>44740.916666666664</v>
      </c>
      <c r="B2631" s="89">
        <v>2.0054523924989978</v>
      </c>
    </row>
    <row r="2632" spans="1:2" x14ac:dyDescent="0.25">
      <c r="A2632" s="88">
        <v>44740.958333333336</v>
      </c>
      <c r="B2632" s="89">
        <v>2.0100797048896841</v>
      </c>
    </row>
    <row r="2633" spans="1:2" x14ac:dyDescent="0.25">
      <c r="A2633" s="88">
        <v>44741</v>
      </c>
      <c r="B2633" s="89">
        <v>2.0156839751924416</v>
      </c>
    </row>
    <row r="2634" spans="1:2" x14ac:dyDescent="0.25">
      <c r="A2634" s="88">
        <v>44741.041666666664</v>
      </c>
      <c r="B2634" s="89">
        <v>1.984108256423101</v>
      </c>
    </row>
    <row r="2635" spans="1:2" x14ac:dyDescent="0.25">
      <c r="A2635" s="88">
        <v>44741.083333333336</v>
      </c>
      <c r="B2635" s="89">
        <v>1.9757891404207251</v>
      </c>
    </row>
    <row r="2636" spans="1:2" x14ac:dyDescent="0.25">
      <c r="A2636" s="88">
        <v>44741.125</v>
      </c>
      <c r="B2636" s="89">
        <v>1.9831970842783819</v>
      </c>
    </row>
    <row r="2637" spans="1:2" x14ac:dyDescent="0.25">
      <c r="A2637" s="88">
        <v>44741.166666666664</v>
      </c>
      <c r="B2637" s="89">
        <v>1.9887260771809703</v>
      </c>
    </row>
    <row r="2638" spans="1:2" x14ac:dyDescent="0.25">
      <c r="A2638" s="88">
        <v>44741.208333333336</v>
      </c>
      <c r="B2638" s="89">
        <v>2.0203159029961868</v>
      </c>
    </row>
    <row r="2639" spans="1:2" x14ac:dyDescent="0.25">
      <c r="A2639" s="88">
        <v>44741.25</v>
      </c>
      <c r="B2639" s="89">
        <v>12.035073024320816</v>
      </c>
    </row>
    <row r="2640" spans="1:2" x14ac:dyDescent="0.25">
      <c r="A2640" s="88">
        <v>44741.291666666664</v>
      </c>
      <c r="B2640" s="89">
        <v>12.035073024320816</v>
      </c>
    </row>
    <row r="2641" spans="1:2" x14ac:dyDescent="0.25">
      <c r="A2641" s="88">
        <v>44741.333333333336</v>
      </c>
      <c r="B2641" s="89">
        <v>12.035073024320816</v>
      </c>
    </row>
    <row r="2642" spans="1:2" x14ac:dyDescent="0.25">
      <c r="A2642" s="88">
        <v>44741.375</v>
      </c>
      <c r="B2642" s="89">
        <v>12.035073024320816</v>
      </c>
    </row>
    <row r="2643" spans="1:2" x14ac:dyDescent="0.25">
      <c r="A2643" s="88">
        <v>44741.416666666664</v>
      </c>
      <c r="B2643" s="89">
        <v>12.035073024320816</v>
      </c>
    </row>
    <row r="2644" spans="1:2" x14ac:dyDescent="0.25">
      <c r="A2644" s="88">
        <v>44741.458333333336</v>
      </c>
      <c r="B2644" s="89">
        <v>12.035073024320816</v>
      </c>
    </row>
    <row r="2645" spans="1:2" x14ac:dyDescent="0.25">
      <c r="A2645" s="88">
        <v>44741.5</v>
      </c>
      <c r="B2645" s="89">
        <v>12.035073024320816</v>
      </c>
    </row>
    <row r="2646" spans="1:2" x14ac:dyDescent="0.25">
      <c r="A2646" s="88">
        <v>44741.541666666664</v>
      </c>
      <c r="B2646" s="89">
        <v>12.035073024320816</v>
      </c>
    </row>
    <row r="2647" spans="1:2" x14ac:dyDescent="0.25">
      <c r="A2647" s="88">
        <v>44741.583333333336</v>
      </c>
      <c r="B2647" s="89">
        <v>12.035073024320816</v>
      </c>
    </row>
    <row r="2648" spans="1:2" x14ac:dyDescent="0.25">
      <c r="A2648" s="88">
        <v>44741.625</v>
      </c>
      <c r="B2648" s="89">
        <v>12.035073024320816</v>
      </c>
    </row>
    <row r="2649" spans="1:2" x14ac:dyDescent="0.25">
      <c r="A2649" s="88">
        <v>44741.666666666664</v>
      </c>
      <c r="B2649" s="89">
        <v>12.035073024320816</v>
      </c>
    </row>
    <row r="2650" spans="1:2" x14ac:dyDescent="0.25">
      <c r="A2650" s="88">
        <v>44741.708333333336</v>
      </c>
      <c r="B2650" s="89">
        <v>8.9074024259639693</v>
      </c>
    </row>
    <row r="2651" spans="1:2" x14ac:dyDescent="0.25">
      <c r="A2651" s="88">
        <v>44741.75</v>
      </c>
      <c r="B2651" s="89">
        <v>1.1664341861853196</v>
      </c>
    </row>
    <row r="2652" spans="1:2" x14ac:dyDescent="0.25">
      <c r="A2652" s="88">
        <v>44741.791666666664</v>
      </c>
      <c r="B2652" s="89">
        <v>1.1886440749576845</v>
      </c>
    </row>
    <row r="2653" spans="1:2" x14ac:dyDescent="0.25">
      <c r="A2653" s="88">
        <v>44741.833333333336</v>
      </c>
      <c r="B2653" s="89">
        <v>1.1664341861853196</v>
      </c>
    </row>
    <row r="2654" spans="1:2" x14ac:dyDescent="0.25">
      <c r="A2654" s="88">
        <v>44741.875</v>
      </c>
      <c r="B2654" s="89">
        <v>1.1553322397504642</v>
      </c>
    </row>
    <row r="2655" spans="1:2" x14ac:dyDescent="0.25">
      <c r="A2655" s="88">
        <v>44741.916666666664</v>
      </c>
      <c r="B2655" s="89">
        <v>1.1321561521452861</v>
      </c>
    </row>
    <row r="2656" spans="1:2" x14ac:dyDescent="0.25">
      <c r="A2656" s="88">
        <v>44741.958333333336</v>
      </c>
      <c r="B2656" s="89">
        <v>1.1451234750356958</v>
      </c>
    </row>
    <row r="2657" spans="1:2" x14ac:dyDescent="0.25">
      <c r="A2657" s="88">
        <v>44742</v>
      </c>
      <c r="B2657" s="89">
        <v>1.1386736806084972</v>
      </c>
    </row>
    <row r="2658" spans="1:2" x14ac:dyDescent="0.25">
      <c r="A2658" s="88">
        <v>44742.041666666664</v>
      </c>
      <c r="B2658" s="89">
        <v>1.1311809644715507</v>
      </c>
    </row>
    <row r="2659" spans="1:2" x14ac:dyDescent="0.25">
      <c r="A2659" s="88">
        <v>44742.083333333336</v>
      </c>
      <c r="B2659" s="89">
        <v>1.1172670603499033</v>
      </c>
    </row>
    <row r="2660" spans="1:2" x14ac:dyDescent="0.25">
      <c r="A2660" s="88">
        <v>44742.125</v>
      </c>
      <c r="B2660" s="89">
        <v>1.1516273790611466</v>
      </c>
    </row>
    <row r="2661" spans="1:2" x14ac:dyDescent="0.25">
      <c r="A2661" s="88">
        <v>44742.166666666664</v>
      </c>
      <c r="B2661" s="89">
        <v>1.1572142220475556</v>
      </c>
    </row>
    <row r="2662" spans="1:2" x14ac:dyDescent="0.25">
      <c r="A2662" s="88">
        <v>44742.208333333336</v>
      </c>
      <c r="B2662" s="89">
        <v>1.1738252258887067</v>
      </c>
    </row>
    <row r="2663" spans="1:2" x14ac:dyDescent="0.25">
      <c r="A2663" s="88">
        <v>44742.25</v>
      </c>
      <c r="B2663" s="89">
        <v>12.035073024320816</v>
      </c>
    </row>
    <row r="2664" spans="1:2" x14ac:dyDescent="0.25">
      <c r="A2664" s="88">
        <v>44742.291666666664</v>
      </c>
      <c r="B2664" s="89">
        <v>12.035073024320816</v>
      </c>
    </row>
    <row r="2665" spans="1:2" x14ac:dyDescent="0.25">
      <c r="A2665" s="88">
        <v>44742.333333333336</v>
      </c>
      <c r="B2665" s="89">
        <v>12.035073024320816</v>
      </c>
    </row>
    <row r="2666" spans="1:2" x14ac:dyDescent="0.25">
      <c r="A2666" s="88">
        <v>44742.375</v>
      </c>
      <c r="B2666" s="89">
        <v>12.035073024320816</v>
      </c>
    </row>
    <row r="2667" spans="1:2" x14ac:dyDescent="0.25">
      <c r="A2667" s="88">
        <v>44742.416666666664</v>
      </c>
      <c r="B2667" s="89">
        <v>12.035073024320816</v>
      </c>
    </row>
    <row r="2668" spans="1:2" x14ac:dyDescent="0.25">
      <c r="A2668" s="88">
        <v>44742.458333333336</v>
      </c>
      <c r="B2668" s="89">
        <v>12.035073024320816</v>
      </c>
    </row>
    <row r="2669" spans="1:2" x14ac:dyDescent="0.25">
      <c r="A2669" s="88">
        <v>44742.5</v>
      </c>
      <c r="B2669" s="89">
        <v>12.035073024320816</v>
      </c>
    </row>
    <row r="2670" spans="1:2" x14ac:dyDescent="0.25">
      <c r="A2670" s="88">
        <v>44742.541666666664</v>
      </c>
      <c r="B2670" s="89">
        <v>12.035073024320816</v>
      </c>
    </row>
    <row r="2671" spans="1:2" x14ac:dyDescent="0.25">
      <c r="A2671" s="88">
        <v>44742.583333333336</v>
      </c>
      <c r="B2671" s="89">
        <v>12.035073024320816</v>
      </c>
    </row>
    <row r="2672" spans="1:2" x14ac:dyDescent="0.25">
      <c r="A2672" s="88">
        <v>44742.625</v>
      </c>
      <c r="B2672" s="89">
        <v>12.035073024320816</v>
      </c>
    </row>
    <row r="2673" spans="1:2" x14ac:dyDescent="0.25">
      <c r="A2673" s="88">
        <v>44742.666666666664</v>
      </c>
      <c r="B2673" s="89">
        <v>12.035073024320816</v>
      </c>
    </row>
    <row r="2674" spans="1:2" x14ac:dyDescent="0.25">
      <c r="A2674" s="88">
        <v>44742.708333333336</v>
      </c>
      <c r="B2674" s="89">
        <v>2.0548171399861568</v>
      </c>
    </row>
    <row r="2675" spans="1:2" x14ac:dyDescent="0.25">
      <c r="A2675" s="88">
        <v>44742.75</v>
      </c>
      <c r="B2675" s="89">
        <v>2.0463793708417093</v>
      </c>
    </row>
    <row r="2676" spans="1:2" x14ac:dyDescent="0.25">
      <c r="A2676" s="88">
        <v>44742.791666666664</v>
      </c>
      <c r="B2676" s="89">
        <v>2.0566523808952661</v>
      </c>
    </row>
    <row r="2677" spans="1:2" x14ac:dyDescent="0.25">
      <c r="A2677" s="88">
        <v>44742.833333333336</v>
      </c>
      <c r="B2677" s="89">
        <v>2.0613031715234351</v>
      </c>
    </row>
    <row r="2678" spans="1:2" x14ac:dyDescent="0.25">
      <c r="A2678" s="88">
        <v>44742.875</v>
      </c>
      <c r="B2678" s="89">
        <v>2.0463793708417093</v>
      </c>
    </row>
    <row r="2679" spans="1:2" x14ac:dyDescent="0.25">
      <c r="A2679" s="88">
        <v>44742.916666666664</v>
      </c>
      <c r="B2679" s="89">
        <v>2.0482741923258616</v>
      </c>
    </row>
    <row r="2680" spans="1:2" x14ac:dyDescent="0.25">
      <c r="A2680" s="88">
        <v>44742.958333333336</v>
      </c>
      <c r="B2680" s="89">
        <v>2.0119677586305729</v>
      </c>
    </row>
    <row r="2681" spans="1:2" x14ac:dyDescent="0.25">
      <c r="A2681" s="88">
        <v>44743</v>
      </c>
      <c r="B2681" s="89">
        <v>2.0063655133553531</v>
      </c>
    </row>
    <row r="2682" spans="1:2" x14ac:dyDescent="0.25">
      <c r="A2682" s="88">
        <v>44743.041666666664</v>
      </c>
      <c r="B2682" s="89">
        <v>2.0119677586305729</v>
      </c>
    </row>
    <row r="2683" spans="1:2" x14ac:dyDescent="0.25">
      <c r="A2683" s="88">
        <v>44743.083333333336</v>
      </c>
      <c r="B2683" s="89">
        <v>2.0147090995739916</v>
      </c>
    </row>
    <row r="2684" spans="1:2" x14ac:dyDescent="0.25">
      <c r="A2684" s="88">
        <v>44743.125</v>
      </c>
      <c r="B2684" s="89">
        <v>2.0137952378768462</v>
      </c>
    </row>
    <row r="2685" spans="1:2" x14ac:dyDescent="0.25">
      <c r="A2685" s="88">
        <v>44743.166666666664</v>
      </c>
      <c r="B2685" s="89">
        <v>2.0212303474426929</v>
      </c>
    </row>
    <row r="2686" spans="1:2" x14ac:dyDescent="0.25">
      <c r="A2686" s="88">
        <v>44743.208333333336</v>
      </c>
      <c r="B2686" s="89">
        <v>3.3928598643303314</v>
      </c>
    </row>
    <row r="2687" spans="1:2" x14ac:dyDescent="0.25">
      <c r="A2687" s="88">
        <v>44743.25</v>
      </c>
      <c r="B2687" s="89">
        <v>12.035073024320816</v>
      </c>
    </row>
    <row r="2688" spans="1:2" x14ac:dyDescent="0.25">
      <c r="A2688" s="88">
        <v>44743.291666666664</v>
      </c>
      <c r="B2688" s="89">
        <v>12.035073024320816</v>
      </c>
    </row>
    <row r="2689" spans="1:2" x14ac:dyDescent="0.25">
      <c r="A2689" s="88">
        <v>44743.333333333336</v>
      </c>
      <c r="B2689" s="89">
        <v>12.035073024320816</v>
      </c>
    </row>
    <row r="2690" spans="1:2" x14ac:dyDescent="0.25">
      <c r="A2690" s="88">
        <v>44743.375</v>
      </c>
      <c r="B2690" s="89">
        <v>12.035073024320816</v>
      </c>
    </row>
    <row r="2691" spans="1:2" x14ac:dyDescent="0.25">
      <c r="A2691" s="88">
        <v>44743.416666666664</v>
      </c>
      <c r="B2691" s="89">
        <v>12.035073024320816</v>
      </c>
    </row>
    <row r="2692" spans="1:2" x14ac:dyDescent="0.25">
      <c r="A2692" s="88">
        <v>44743.458333333336</v>
      </c>
      <c r="B2692" s="89">
        <v>12.035073024320816</v>
      </c>
    </row>
    <row r="2693" spans="1:2" x14ac:dyDescent="0.25">
      <c r="A2693" s="88">
        <v>44743.5</v>
      </c>
      <c r="B2693" s="89">
        <v>12.035073024320816</v>
      </c>
    </row>
    <row r="2694" spans="1:2" x14ac:dyDescent="0.25">
      <c r="A2694" s="88">
        <v>44743.541666666664</v>
      </c>
      <c r="B2694" s="89">
        <v>12.035073024320816</v>
      </c>
    </row>
    <row r="2695" spans="1:2" x14ac:dyDescent="0.25">
      <c r="A2695" s="88">
        <v>44743.583333333336</v>
      </c>
      <c r="B2695" s="89">
        <v>12.035073024320816</v>
      </c>
    </row>
    <row r="2696" spans="1:2" x14ac:dyDescent="0.25">
      <c r="A2696" s="88">
        <v>44743.625</v>
      </c>
      <c r="B2696" s="89">
        <v>12.035073024320816</v>
      </c>
    </row>
    <row r="2697" spans="1:2" x14ac:dyDescent="0.25">
      <c r="A2697" s="88">
        <v>44743.666666666664</v>
      </c>
      <c r="B2697" s="89">
        <v>12.035073024320816</v>
      </c>
    </row>
    <row r="2698" spans="1:2" x14ac:dyDescent="0.25">
      <c r="A2698" s="88">
        <v>44743.708333333336</v>
      </c>
      <c r="B2698" s="89">
        <v>5.4091533895013333</v>
      </c>
    </row>
    <row r="2699" spans="1:2" x14ac:dyDescent="0.25">
      <c r="A2699" s="88">
        <v>44743.75</v>
      </c>
      <c r="B2699" s="89">
        <v>2.0575701280542291</v>
      </c>
    </row>
    <row r="2700" spans="1:2" x14ac:dyDescent="0.25">
      <c r="A2700" s="88">
        <v>44743.791666666664</v>
      </c>
      <c r="B2700" s="89">
        <v>2.0426518956643003</v>
      </c>
    </row>
    <row r="2701" spans="1:2" x14ac:dyDescent="0.25">
      <c r="A2701" s="88">
        <v>44743.833333333336</v>
      </c>
      <c r="B2701" s="89">
        <v>2.0203159029961868</v>
      </c>
    </row>
    <row r="2702" spans="1:2" x14ac:dyDescent="0.25">
      <c r="A2702" s="88">
        <v>44743.875</v>
      </c>
      <c r="B2702" s="89">
        <v>2.0361168720186713</v>
      </c>
    </row>
    <row r="2703" spans="1:2" x14ac:dyDescent="0.25">
      <c r="A2703" s="88">
        <v>44743.916666666664</v>
      </c>
      <c r="B2703" s="89">
        <v>2.0259257876207721</v>
      </c>
    </row>
    <row r="2704" spans="1:2" x14ac:dyDescent="0.25">
      <c r="A2704" s="88">
        <v>44743.958333333336</v>
      </c>
      <c r="B2704" s="89">
        <v>2.0063655133553531</v>
      </c>
    </row>
    <row r="2705" spans="1:2" x14ac:dyDescent="0.25">
      <c r="A2705" s="88">
        <v>44744</v>
      </c>
      <c r="B2705" s="89">
        <v>2.0091662549141929</v>
      </c>
    </row>
    <row r="2706" spans="1:2" x14ac:dyDescent="0.25">
      <c r="A2706" s="88">
        <v>44744.041666666664</v>
      </c>
      <c r="B2706" s="89">
        <v>2.0045393523885555</v>
      </c>
    </row>
    <row r="2707" spans="1:2" x14ac:dyDescent="0.25">
      <c r="A2707" s="88">
        <v>44744.083333333336</v>
      </c>
      <c r="B2707" s="89">
        <v>1.997116282631294</v>
      </c>
    </row>
    <row r="2708" spans="1:2" x14ac:dyDescent="0.25">
      <c r="A2708" s="88">
        <v>44744.125</v>
      </c>
      <c r="B2708" s="89">
        <v>1.9804033145839981</v>
      </c>
    </row>
    <row r="2709" spans="1:2" x14ac:dyDescent="0.25">
      <c r="A2709" s="88">
        <v>44744.166666666664</v>
      </c>
      <c r="B2709" s="89">
        <v>2.0212303474426929</v>
      </c>
    </row>
    <row r="2710" spans="1:2" x14ac:dyDescent="0.25">
      <c r="A2710" s="88">
        <v>44744.208333333336</v>
      </c>
      <c r="B2710" s="89">
        <v>2.0147090995739916</v>
      </c>
    </row>
    <row r="2711" spans="1:2" x14ac:dyDescent="0.25">
      <c r="A2711" s="88">
        <v>44744.25</v>
      </c>
      <c r="B2711" s="89">
        <v>1.9915220630211019</v>
      </c>
    </row>
    <row r="2712" spans="1:2" x14ac:dyDescent="0.25">
      <c r="A2712" s="88">
        <v>44744.291666666664</v>
      </c>
      <c r="B2712" s="89">
        <v>1.9850195075316495</v>
      </c>
    </row>
    <row r="2713" spans="1:2" x14ac:dyDescent="0.25">
      <c r="A2713" s="88">
        <v>44744.333333333336</v>
      </c>
      <c r="B2713" s="89">
        <v>2.0259257876207721</v>
      </c>
    </row>
    <row r="2714" spans="1:2" x14ac:dyDescent="0.25">
      <c r="A2714" s="88">
        <v>44744.375</v>
      </c>
      <c r="B2714" s="89">
        <v>2.0389258020274075</v>
      </c>
    </row>
    <row r="2715" spans="1:2" x14ac:dyDescent="0.25">
      <c r="A2715" s="88">
        <v>44744.416666666664</v>
      </c>
      <c r="B2715" s="89">
        <v>2.0389258020274075</v>
      </c>
    </row>
    <row r="2716" spans="1:2" x14ac:dyDescent="0.25">
      <c r="A2716" s="88">
        <v>44744.458333333336</v>
      </c>
      <c r="B2716" s="89">
        <v>2.022205845212341</v>
      </c>
    </row>
    <row r="2717" spans="1:2" x14ac:dyDescent="0.25">
      <c r="A2717" s="88">
        <v>44744.5</v>
      </c>
      <c r="B2717" s="89">
        <v>2.017512117141016</v>
      </c>
    </row>
    <row r="2718" spans="1:2" x14ac:dyDescent="0.25">
      <c r="A2718" s="88">
        <v>44744.541666666664</v>
      </c>
      <c r="B2718" s="89">
        <v>2.0342853821810913</v>
      </c>
    </row>
    <row r="2719" spans="1:2" x14ac:dyDescent="0.25">
      <c r="A2719" s="88">
        <v>44744.583333333336</v>
      </c>
      <c r="B2719" s="89">
        <v>2.0352010855945952</v>
      </c>
    </row>
    <row r="2720" spans="1:2" x14ac:dyDescent="0.25">
      <c r="A2720" s="88">
        <v>44744.625</v>
      </c>
      <c r="B2720" s="89">
        <v>2.0147090995739916</v>
      </c>
    </row>
    <row r="2721" spans="1:2" x14ac:dyDescent="0.25">
      <c r="A2721" s="88">
        <v>44744.666666666664</v>
      </c>
      <c r="B2721" s="89">
        <v>2.0072787150308953</v>
      </c>
    </row>
    <row r="2722" spans="1:2" x14ac:dyDescent="0.25">
      <c r="A2722" s="88">
        <v>44744.708333333336</v>
      </c>
      <c r="B2722" s="89">
        <v>1.9952309382675426</v>
      </c>
    </row>
    <row r="2723" spans="1:2" x14ac:dyDescent="0.25">
      <c r="A2723" s="88">
        <v>44744.75</v>
      </c>
      <c r="B2723" s="89">
        <v>2.0091662549141929</v>
      </c>
    </row>
    <row r="2724" spans="1:2" x14ac:dyDescent="0.25">
      <c r="A2724" s="88">
        <v>44744.791666666664</v>
      </c>
      <c r="B2724" s="89">
        <v>2.0361168720186713</v>
      </c>
    </row>
    <row r="2725" spans="1:2" x14ac:dyDescent="0.25">
      <c r="A2725" s="88">
        <v>44744.833333333336</v>
      </c>
      <c r="B2725" s="89">
        <v>2.0463793708417093</v>
      </c>
    </row>
    <row r="2726" spans="1:2" x14ac:dyDescent="0.25">
      <c r="A2726" s="88">
        <v>44744.875</v>
      </c>
      <c r="B2726" s="89">
        <v>2.0277557666846073</v>
      </c>
    </row>
    <row r="2727" spans="1:2" x14ac:dyDescent="0.25">
      <c r="A2727" s="88">
        <v>44744.916666666664</v>
      </c>
      <c r="B2727" s="89">
        <v>2.0147090995739916</v>
      </c>
    </row>
    <row r="2728" spans="1:2" x14ac:dyDescent="0.25">
      <c r="A2728" s="88">
        <v>44744.958333333336</v>
      </c>
      <c r="B2728" s="89">
        <v>1.9961431590097574</v>
      </c>
    </row>
    <row r="2729" spans="1:2" x14ac:dyDescent="0.25">
      <c r="A2729" s="88">
        <v>44745</v>
      </c>
      <c r="B2729" s="89">
        <v>1.9692962706046195</v>
      </c>
    </row>
    <row r="2730" spans="1:2" x14ac:dyDescent="0.25">
      <c r="A2730" s="88">
        <v>44745.041666666664</v>
      </c>
      <c r="B2730" s="89">
        <v>1.967415898283869</v>
      </c>
    </row>
    <row r="2731" spans="1:2" x14ac:dyDescent="0.25">
      <c r="A2731" s="88">
        <v>44745.083333333336</v>
      </c>
      <c r="B2731" s="89">
        <v>1.9776102844611954</v>
      </c>
    </row>
    <row r="2732" spans="1:2" x14ac:dyDescent="0.25">
      <c r="A2732" s="88">
        <v>44745.125</v>
      </c>
      <c r="B2732" s="89">
        <v>1.984108256423101</v>
      </c>
    </row>
    <row r="2733" spans="1:2" x14ac:dyDescent="0.25">
      <c r="A2733" s="88">
        <v>44745.166666666664</v>
      </c>
      <c r="B2733" s="89">
        <v>1.9785209740329412</v>
      </c>
    </row>
    <row r="2734" spans="1:2" x14ac:dyDescent="0.25">
      <c r="A2734" s="88">
        <v>44745.208333333336</v>
      </c>
      <c r="B2734" s="89">
        <v>1.9766996732840494</v>
      </c>
    </row>
    <row r="2735" spans="1:2" x14ac:dyDescent="0.25">
      <c r="A2735" s="88">
        <v>44745.25</v>
      </c>
      <c r="B2735" s="89">
        <v>1.9646262779915378</v>
      </c>
    </row>
    <row r="2736" spans="1:2" x14ac:dyDescent="0.25">
      <c r="A2736" s="88">
        <v>44745.291666666664</v>
      </c>
      <c r="B2736" s="89">
        <v>1.9943187974344787</v>
      </c>
    </row>
    <row r="2737" spans="1:2" x14ac:dyDescent="0.25">
      <c r="A2737" s="88">
        <v>44745.333333333336</v>
      </c>
      <c r="B2737" s="89">
        <v>1.9813142450670009</v>
      </c>
    </row>
    <row r="2738" spans="1:2" x14ac:dyDescent="0.25">
      <c r="A2738" s="88">
        <v>44745.375</v>
      </c>
      <c r="B2738" s="89">
        <v>1.9887260771809703</v>
      </c>
    </row>
    <row r="2739" spans="1:2" x14ac:dyDescent="0.25">
      <c r="A2739" s="88">
        <v>44745.416666666664</v>
      </c>
      <c r="B2739" s="89">
        <v>1.9702062471939616</v>
      </c>
    </row>
    <row r="2740" spans="1:2" x14ac:dyDescent="0.25">
      <c r="A2740" s="88">
        <v>44745.458333333336</v>
      </c>
      <c r="B2740" s="89">
        <v>1.9813142450670009</v>
      </c>
    </row>
    <row r="2741" spans="1:2" x14ac:dyDescent="0.25">
      <c r="A2741" s="88">
        <v>44745.5</v>
      </c>
      <c r="B2741" s="89">
        <v>1.9961431590097574</v>
      </c>
    </row>
    <row r="2742" spans="1:2" x14ac:dyDescent="0.25">
      <c r="A2742" s="88">
        <v>44745.541666666664</v>
      </c>
      <c r="B2742" s="89">
        <v>1.997116282631294</v>
      </c>
    </row>
    <row r="2743" spans="1:2" x14ac:dyDescent="0.25">
      <c r="A2743" s="88">
        <v>44745.583333333336</v>
      </c>
      <c r="B2743" s="89">
        <v>1.9748179915944561</v>
      </c>
    </row>
    <row r="2744" spans="1:2" x14ac:dyDescent="0.25">
      <c r="A2744" s="88">
        <v>44745.625</v>
      </c>
      <c r="B2744" s="89">
        <v>1.9692962706046195</v>
      </c>
    </row>
    <row r="2745" spans="1:2" x14ac:dyDescent="0.25">
      <c r="A2745" s="88">
        <v>44745.666666666664</v>
      </c>
      <c r="B2745" s="89">
        <v>1.9915220630211019</v>
      </c>
    </row>
    <row r="2746" spans="1:2" x14ac:dyDescent="0.25">
      <c r="A2746" s="88">
        <v>44745.708333333336</v>
      </c>
      <c r="B2746" s="89">
        <v>1.9952309382675426</v>
      </c>
    </row>
    <row r="2747" spans="1:2" x14ac:dyDescent="0.25">
      <c r="A2747" s="88">
        <v>44745.75</v>
      </c>
      <c r="B2747" s="89">
        <v>1.9924339592753086</v>
      </c>
    </row>
    <row r="2748" spans="1:2" x14ac:dyDescent="0.25">
      <c r="A2748" s="88">
        <v>44745.791666666664</v>
      </c>
      <c r="B2748" s="89">
        <v>2.0091662549141929</v>
      </c>
    </row>
    <row r="2749" spans="1:2" x14ac:dyDescent="0.25">
      <c r="A2749" s="88">
        <v>44745.833333333336</v>
      </c>
      <c r="B2749" s="89">
        <v>1.9859308376828486</v>
      </c>
    </row>
    <row r="2750" spans="1:2" x14ac:dyDescent="0.25">
      <c r="A2750" s="88">
        <v>44745.875</v>
      </c>
      <c r="B2750" s="89">
        <v>2.0017398654367411</v>
      </c>
    </row>
    <row r="2751" spans="1:2" x14ac:dyDescent="0.25">
      <c r="A2751" s="88">
        <v>44745.916666666664</v>
      </c>
      <c r="B2751" s="89">
        <v>1.9804033145839981</v>
      </c>
    </row>
    <row r="2752" spans="1:2" x14ac:dyDescent="0.25">
      <c r="A2752" s="88">
        <v>44745.958333333336</v>
      </c>
      <c r="B2752" s="89">
        <v>1.9794924627418087</v>
      </c>
    </row>
    <row r="2753" spans="1:2" x14ac:dyDescent="0.25">
      <c r="A2753" s="88">
        <v>44746</v>
      </c>
      <c r="B2753" s="89">
        <v>1.9850195075316495</v>
      </c>
    </row>
    <row r="2754" spans="1:2" x14ac:dyDescent="0.25">
      <c r="A2754" s="88">
        <v>44746.041666666664</v>
      </c>
      <c r="B2754" s="89">
        <v>1.9794924627418087</v>
      </c>
    </row>
    <row r="2755" spans="1:2" x14ac:dyDescent="0.25">
      <c r="A2755" s="88">
        <v>44746.083333333336</v>
      </c>
      <c r="B2755" s="89">
        <v>1.9609281185201533</v>
      </c>
    </row>
    <row r="2756" spans="1:2" x14ac:dyDescent="0.25">
      <c r="A2756" s="88">
        <v>44746.125</v>
      </c>
      <c r="B2756" s="89">
        <v>1.984108256423101</v>
      </c>
    </row>
    <row r="2757" spans="1:2" x14ac:dyDescent="0.25">
      <c r="A2757" s="88">
        <v>44746.166666666664</v>
      </c>
      <c r="B2757" s="89">
        <v>1.9943187974344787</v>
      </c>
    </row>
    <row r="2758" spans="1:2" x14ac:dyDescent="0.25">
      <c r="A2758" s="88">
        <v>44746.208333333336</v>
      </c>
      <c r="B2758" s="89">
        <v>1.9878145041433268</v>
      </c>
    </row>
    <row r="2759" spans="1:2" x14ac:dyDescent="0.25">
      <c r="A2759" s="88">
        <v>44746.25</v>
      </c>
      <c r="B2759" s="89">
        <v>1.99802866875939</v>
      </c>
    </row>
    <row r="2760" spans="1:2" x14ac:dyDescent="0.25">
      <c r="A2760" s="88">
        <v>44746.291666666664</v>
      </c>
      <c r="B2760" s="89">
        <v>2.0194015404585324</v>
      </c>
    </row>
    <row r="2761" spans="1:2" x14ac:dyDescent="0.25">
      <c r="A2761" s="88">
        <v>44746.333333333336</v>
      </c>
      <c r="B2761" s="89">
        <v>1.997116282631294</v>
      </c>
    </row>
    <row r="2762" spans="1:2" x14ac:dyDescent="0.25">
      <c r="A2762" s="88">
        <v>44746.375</v>
      </c>
      <c r="B2762" s="89">
        <v>2.0100797048896841</v>
      </c>
    </row>
    <row r="2763" spans="1:2" x14ac:dyDescent="0.25">
      <c r="A2763" s="88">
        <v>44746.416666666664</v>
      </c>
      <c r="B2763" s="89">
        <v>1.9998536815143986</v>
      </c>
    </row>
    <row r="2764" spans="1:2" x14ac:dyDescent="0.25">
      <c r="A2764" s="88">
        <v>44746.458333333336</v>
      </c>
      <c r="B2764" s="89">
        <v>2.0072787150308953</v>
      </c>
    </row>
    <row r="2765" spans="1:2" x14ac:dyDescent="0.25">
      <c r="A2765" s="88">
        <v>44746.5</v>
      </c>
      <c r="B2765" s="89">
        <v>2.0026526583857653</v>
      </c>
    </row>
    <row r="2766" spans="1:2" x14ac:dyDescent="0.25">
      <c r="A2766" s="88">
        <v>44746.541666666664</v>
      </c>
      <c r="B2766" s="89">
        <v>2.0100797048896841</v>
      </c>
    </row>
    <row r="2767" spans="1:2" x14ac:dyDescent="0.25">
      <c r="A2767" s="88">
        <v>44746.583333333336</v>
      </c>
      <c r="B2767" s="89">
        <v>2.0026526583857653</v>
      </c>
    </row>
    <row r="2768" spans="1:2" x14ac:dyDescent="0.25">
      <c r="A2768" s="88">
        <v>44746.625</v>
      </c>
      <c r="B2768" s="89">
        <v>1.99802866875939</v>
      </c>
    </row>
    <row r="2769" spans="1:2" x14ac:dyDescent="0.25">
      <c r="A2769" s="88">
        <v>44746.666666666664</v>
      </c>
      <c r="B2769" s="89">
        <v>2.0147090995739916</v>
      </c>
    </row>
    <row r="2770" spans="1:2" x14ac:dyDescent="0.25">
      <c r="A2770" s="88">
        <v>44746.708333333336</v>
      </c>
      <c r="B2770" s="89">
        <v>2.0119677586305729</v>
      </c>
    </row>
    <row r="2771" spans="1:2" x14ac:dyDescent="0.25">
      <c r="A2771" s="88">
        <v>44746.75</v>
      </c>
      <c r="B2771" s="89">
        <v>2.0035655318545285</v>
      </c>
    </row>
    <row r="2772" spans="1:2" x14ac:dyDescent="0.25">
      <c r="A2772" s="88">
        <v>44746.791666666664</v>
      </c>
      <c r="B2772" s="89">
        <v>2.0156839751924416</v>
      </c>
    </row>
    <row r="2773" spans="1:2" x14ac:dyDescent="0.25">
      <c r="A2773" s="88">
        <v>44746.833333333336</v>
      </c>
      <c r="B2773" s="89">
        <v>2.0035655318545285</v>
      </c>
    </row>
    <row r="2774" spans="1:2" x14ac:dyDescent="0.25">
      <c r="A2774" s="88">
        <v>44746.875</v>
      </c>
      <c r="B2774" s="89">
        <v>2.0026526583857653</v>
      </c>
    </row>
    <row r="2775" spans="1:2" x14ac:dyDescent="0.25">
      <c r="A2775" s="88">
        <v>44746.916666666664</v>
      </c>
      <c r="B2775" s="89">
        <v>1.9887260771809703</v>
      </c>
    </row>
    <row r="2776" spans="1:2" x14ac:dyDescent="0.25">
      <c r="A2776" s="88">
        <v>44746.958333333336</v>
      </c>
      <c r="B2776" s="89">
        <v>2.0240351552230083</v>
      </c>
    </row>
    <row r="2777" spans="1:2" x14ac:dyDescent="0.25">
      <c r="A2777" s="88">
        <v>44747</v>
      </c>
      <c r="B2777" s="89">
        <v>2.0314777419673016</v>
      </c>
    </row>
    <row r="2778" spans="1:2" x14ac:dyDescent="0.25">
      <c r="A2778" s="88">
        <v>44747.041666666664</v>
      </c>
      <c r="B2778" s="89">
        <v>2.0212303474426929</v>
      </c>
    </row>
    <row r="2779" spans="1:2" x14ac:dyDescent="0.25">
      <c r="A2779" s="88">
        <v>44747.083333333336</v>
      </c>
      <c r="B2779" s="89">
        <v>1.99802866875939</v>
      </c>
    </row>
    <row r="2780" spans="1:2" x14ac:dyDescent="0.25">
      <c r="A2780" s="88">
        <v>44747.125</v>
      </c>
      <c r="B2780" s="89">
        <v>1.986903010388565</v>
      </c>
    </row>
    <row r="2781" spans="1:2" x14ac:dyDescent="0.25">
      <c r="A2781" s="88">
        <v>44747.166666666664</v>
      </c>
      <c r="B2781" s="89">
        <v>1.9933459352043794</v>
      </c>
    </row>
    <row r="2782" spans="1:2" x14ac:dyDescent="0.25">
      <c r="A2782" s="88">
        <v>44747.208333333336</v>
      </c>
      <c r="B2782" s="89">
        <v>2.0249499334789309</v>
      </c>
    </row>
    <row r="2783" spans="1:2" x14ac:dyDescent="0.25">
      <c r="A2783" s="88">
        <v>44747.25</v>
      </c>
      <c r="B2783" s="89">
        <v>12.035073024320816</v>
      </c>
    </row>
    <row r="2784" spans="1:2" x14ac:dyDescent="0.25">
      <c r="A2784" s="88">
        <v>44747.291666666664</v>
      </c>
      <c r="B2784" s="89">
        <v>12.035073024320816</v>
      </c>
    </row>
    <row r="2785" spans="1:2" x14ac:dyDescent="0.25">
      <c r="A2785" s="88">
        <v>44747.333333333336</v>
      </c>
      <c r="B2785" s="89">
        <v>12.035073024320816</v>
      </c>
    </row>
    <row r="2786" spans="1:2" x14ac:dyDescent="0.25">
      <c r="A2786" s="88">
        <v>44747.375</v>
      </c>
      <c r="B2786" s="89">
        <v>12.035073024320816</v>
      </c>
    </row>
    <row r="2787" spans="1:2" x14ac:dyDescent="0.25">
      <c r="A2787" s="88">
        <v>44747.416666666664</v>
      </c>
      <c r="B2787" s="89">
        <v>12.035073024320816</v>
      </c>
    </row>
    <row r="2788" spans="1:2" x14ac:dyDescent="0.25">
      <c r="A2788" s="88">
        <v>44747.458333333336</v>
      </c>
      <c r="B2788" s="89">
        <v>12.035073024320816</v>
      </c>
    </row>
    <row r="2789" spans="1:2" x14ac:dyDescent="0.25">
      <c r="A2789" s="88">
        <v>44747.5</v>
      </c>
      <c r="B2789" s="89">
        <v>12.035073024320816</v>
      </c>
    </row>
    <row r="2790" spans="1:2" x14ac:dyDescent="0.25">
      <c r="A2790" s="88">
        <v>44747.541666666664</v>
      </c>
      <c r="B2790" s="89">
        <v>12.035073024320816</v>
      </c>
    </row>
    <row r="2791" spans="1:2" x14ac:dyDescent="0.25">
      <c r="A2791" s="88">
        <v>44747.583333333336</v>
      </c>
      <c r="B2791" s="89">
        <v>12.035073024320816</v>
      </c>
    </row>
    <row r="2792" spans="1:2" x14ac:dyDescent="0.25">
      <c r="A2792" s="88">
        <v>44747.625</v>
      </c>
      <c r="B2792" s="89">
        <v>12.035073024320816</v>
      </c>
    </row>
    <row r="2793" spans="1:2" x14ac:dyDescent="0.25">
      <c r="A2793" s="88">
        <v>44747.666666666664</v>
      </c>
      <c r="B2793" s="89">
        <v>12.035073024320816</v>
      </c>
    </row>
    <row r="2794" spans="1:2" x14ac:dyDescent="0.25">
      <c r="A2794" s="88">
        <v>44747.708333333336</v>
      </c>
      <c r="B2794" s="89">
        <v>12.035073024320816</v>
      </c>
    </row>
    <row r="2795" spans="1:2" x14ac:dyDescent="0.25">
      <c r="A2795" s="88">
        <v>44747.75</v>
      </c>
      <c r="B2795" s="89">
        <v>7.5047756022631811</v>
      </c>
    </row>
    <row r="2796" spans="1:2" x14ac:dyDescent="0.25">
      <c r="A2796" s="88">
        <v>44747.791666666664</v>
      </c>
      <c r="B2796" s="89">
        <v>2.0594670735145169</v>
      </c>
    </row>
    <row r="2797" spans="1:2" x14ac:dyDescent="0.25">
      <c r="A2797" s="88">
        <v>44747.833333333336</v>
      </c>
      <c r="B2797" s="89">
        <v>2.0380097606285572</v>
      </c>
    </row>
    <row r="2798" spans="1:2" x14ac:dyDescent="0.25">
      <c r="A2798" s="88">
        <v>44747.875</v>
      </c>
      <c r="B2798" s="89">
        <v>2.0231204591570711</v>
      </c>
    </row>
    <row r="2799" spans="1:2" x14ac:dyDescent="0.25">
      <c r="A2799" s="88">
        <v>44747.916666666664</v>
      </c>
      <c r="B2799" s="89">
        <v>2.0240351552230083</v>
      </c>
    </row>
    <row r="2800" spans="1:2" x14ac:dyDescent="0.25">
      <c r="A2800" s="88">
        <v>44747.958333333336</v>
      </c>
      <c r="B2800" s="89">
        <v>2.0008271529332267</v>
      </c>
    </row>
    <row r="2801" spans="1:2" x14ac:dyDescent="0.25">
      <c r="A2801" s="88">
        <v>44748</v>
      </c>
      <c r="B2801" s="89">
        <v>1.9896377295793437</v>
      </c>
    </row>
    <row r="2802" spans="1:2" x14ac:dyDescent="0.25">
      <c r="A2802" s="88">
        <v>44748.041666666664</v>
      </c>
      <c r="B2802" s="89">
        <v>2.0091662549141929</v>
      </c>
    </row>
    <row r="2803" spans="1:2" x14ac:dyDescent="0.25">
      <c r="A2803" s="88">
        <v>44748.083333333336</v>
      </c>
      <c r="B2803" s="89">
        <v>2.0137952378768462</v>
      </c>
    </row>
    <row r="2804" spans="1:2" x14ac:dyDescent="0.25">
      <c r="A2804" s="88">
        <v>44748.125</v>
      </c>
      <c r="B2804" s="89">
        <v>2.0203159029961868</v>
      </c>
    </row>
    <row r="2805" spans="1:2" x14ac:dyDescent="0.25">
      <c r="A2805" s="88">
        <v>44748.166666666664</v>
      </c>
      <c r="B2805" s="89">
        <v>2.0017398654367411</v>
      </c>
    </row>
    <row r="2806" spans="1:2" x14ac:dyDescent="0.25">
      <c r="A2806" s="88">
        <v>44748.208333333336</v>
      </c>
      <c r="B2806" s="89">
        <v>2.017512117141016</v>
      </c>
    </row>
    <row r="2807" spans="1:2" x14ac:dyDescent="0.25">
      <c r="A2807" s="88">
        <v>44748.25</v>
      </c>
      <c r="B2807" s="89">
        <v>12.035073024320816</v>
      </c>
    </row>
    <row r="2808" spans="1:2" x14ac:dyDescent="0.25">
      <c r="A2808" s="88">
        <v>44748.291666666664</v>
      </c>
      <c r="B2808" s="89">
        <v>12.035073024320816</v>
      </c>
    </row>
    <row r="2809" spans="1:2" x14ac:dyDescent="0.25">
      <c r="A2809" s="88">
        <v>44748.333333333336</v>
      </c>
      <c r="B2809" s="89">
        <v>12.035073024320816</v>
      </c>
    </row>
    <row r="2810" spans="1:2" x14ac:dyDescent="0.25">
      <c r="A2810" s="88">
        <v>44748.375</v>
      </c>
      <c r="B2810" s="89">
        <v>12.035073024320816</v>
      </c>
    </row>
    <row r="2811" spans="1:2" x14ac:dyDescent="0.25">
      <c r="A2811" s="88">
        <v>44748.416666666664</v>
      </c>
      <c r="B2811" s="89">
        <v>12.035073024320816</v>
      </c>
    </row>
    <row r="2812" spans="1:2" x14ac:dyDescent="0.25">
      <c r="A2812" s="88">
        <v>44748.458333333336</v>
      </c>
      <c r="B2812" s="89">
        <v>12.035073024320816</v>
      </c>
    </row>
    <row r="2813" spans="1:2" x14ac:dyDescent="0.25">
      <c r="A2813" s="88">
        <v>44748.5</v>
      </c>
      <c r="B2813" s="89">
        <v>12.035073024320816</v>
      </c>
    </row>
    <row r="2814" spans="1:2" x14ac:dyDescent="0.25">
      <c r="A2814" s="88">
        <v>44748.541666666664</v>
      </c>
      <c r="B2814" s="89">
        <v>12.035073024320816</v>
      </c>
    </row>
    <row r="2815" spans="1:2" x14ac:dyDescent="0.25">
      <c r="A2815" s="88">
        <v>44748.583333333336</v>
      </c>
      <c r="B2815" s="89">
        <v>12.035073024320816</v>
      </c>
    </row>
    <row r="2816" spans="1:2" x14ac:dyDescent="0.25">
      <c r="A2816" s="88">
        <v>44748.625</v>
      </c>
      <c r="B2816" s="89">
        <v>12.035073024320816</v>
      </c>
    </row>
    <row r="2817" spans="1:2" x14ac:dyDescent="0.25">
      <c r="A2817" s="88">
        <v>44748.666666666664</v>
      </c>
      <c r="B2817" s="89">
        <v>12.035073024320816</v>
      </c>
    </row>
    <row r="2818" spans="1:2" x14ac:dyDescent="0.25">
      <c r="A2818" s="88">
        <v>44748.708333333336</v>
      </c>
      <c r="B2818" s="89">
        <v>9.4978071472468066</v>
      </c>
    </row>
    <row r="2819" spans="1:2" x14ac:dyDescent="0.25">
      <c r="A2819" s="88">
        <v>44748.75</v>
      </c>
      <c r="B2819" s="89">
        <v>1.6340686114655179</v>
      </c>
    </row>
    <row r="2820" spans="1:2" x14ac:dyDescent="0.25">
      <c r="A2820" s="88">
        <v>44748.791666666664</v>
      </c>
      <c r="B2820" s="89">
        <v>1.6874660668227408</v>
      </c>
    </row>
    <row r="2821" spans="1:2" x14ac:dyDescent="0.25">
      <c r="A2821" s="88">
        <v>44748.833333333336</v>
      </c>
      <c r="B2821" s="89">
        <v>1.6413001802793024</v>
      </c>
    </row>
    <row r="2822" spans="1:2" x14ac:dyDescent="0.25">
      <c r="A2822" s="88">
        <v>44748.875</v>
      </c>
      <c r="B2822" s="89">
        <v>1.6638969679546669</v>
      </c>
    </row>
    <row r="2823" spans="1:2" x14ac:dyDescent="0.25">
      <c r="A2823" s="88">
        <v>44748.916666666664</v>
      </c>
      <c r="B2823" s="89">
        <v>1.6277276884437817</v>
      </c>
    </row>
    <row r="2824" spans="1:2" x14ac:dyDescent="0.25">
      <c r="A2824" s="88">
        <v>44748.958333333336</v>
      </c>
      <c r="B2824" s="89">
        <v>1.6168860147976925</v>
      </c>
    </row>
    <row r="2825" spans="1:2" x14ac:dyDescent="0.25">
      <c r="A2825" s="88">
        <v>44749</v>
      </c>
      <c r="B2825" s="89">
        <v>1.6349576374841761</v>
      </c>
    </row>
    <row r="2826" spans="1:2" x14ac:dyDescent="0.25">
      <c r="A2826" s="88">
        <v>44749.041666666664</v>
      </c>
      <c r="B2826" s="89">
        <v>1.6413001802793024</v>
      </c>
    </row>
    <row r="2827" spans="1:2" x14ac:dyDescent="0.25">
      <c r="A2827" s="88">
        <v>44749.083333333336</v>
      </c>
      <c r="B2827" s="89">
        <v>1.6331203477107963</v>
      </c>
    </row>
    <row r="2828" spans="1:2" x14ac:dyDescent="0.25">
      <c r="A2828" s="88">
        <v>44749.125</v>
      </c>
      <c r="B2828" s="89">
        <v>1.6277276884437817</v>
      </c>
    </row>
    <row r="2829" spans="1:2" x14ac:dyDescent="0.25">
      <c r="A2829" s="88">
        <v>44749.166666666664</v>
      </c>
      <c r="B2829" s="89">
        <v>1.6286165201357707</v>
      </c>
    </row>
    <row r="2830" spans="1:2" x14ac:dyDescent="0.25">
      <c r="A2830" s="88">
        <v>44749.208333333336</v>
      </c>
      <c r="B2830" s="89">
        <v>2.8072755006250647</v>
      </c>
    </row>
    <row r="2831" spans="1:2" x14ac:dyDescent="0.25">
      <c r="A2831" s="88">
        <v>44749.25</v>
      </c>
      <c r="B2831" s="89">
        <v>12.035073024320816</v>
      </c>
    </row>
    <row r="2832" spans="1:2" x14ac:dyDescent="0.25">
      <c r="A2832" s="88">
        <v>44749.291666666664</v>
      </c>
      <c r="B2832" s="89">
        <v>12.035073024320816</v>
      </c>
    </row>
    <row r="2833" spans="1:2" x14ac:dyDescent="0.25">
      <c r="A2833" s="88">
        <v>44749.333333333336</v>
      </c>
      <c r="B2833" s="89">
        <v>12.035073024320816</v>
      </c>
    </row>
    <row r="2834" spans="1:2" x14ac:dyDescent="0.25">
      <c r="A2834" s="88">
        <v>44749.375</v>
      </c>
      <c r="B2834" s="89">
        <v>12.035073024320816</v>
      </c>
    </row>
    <row r="2835" spans="1:2" x14ac:dyDescent="0.25">
      <c r="A2835" s="88">
        <v>44749.416666666664</v>
      </c>
      <c r="B2835" s="89">
        <v>12.035073024320816</v>
      </c>
    </row>
    <row r="2836" spans="1:2" x14ac:dyDescent="0.25">
      <c r="A2836" s="88">
        <v>44749.458333333336</v>
      </c>
      <c r="B2836" s="89">
        <v>12.035073024320816</v>
      </c>
    </row>
    <row r="2837" spans="1:2" x14ac:dyDescent="0.25">
      <c r="A2837" s="88">
        <v>44749.5</v>
      </c>
      <c r="B2837" s="89">
        <v>12.035073024320816</v>
      </c>
    </row>
    <row r="2838" spans="1:2" x14ac:dyDescent="0.25">
      <c r="A2838" s="88">
        <v>44749.541666666664</v>
      </c>
      <c r="B2838" s="89">
        <v>12.035073024320816</v>
      </c>
    </row>
    <row r="2839" spans="1:2" x14ac:dyDescent="0.25">
      <c r="A2839" s="88">
        <v>44749.583333333336</v>
      </c>
      <c r="B2839" s="89">
        <v>12.035073024320816</v>
      </c>
    </row>
    <row r="2840" spans="1:2" x14ac:dyDescent="0.25">
      <c r="A2840" s="88">
        <v>44749.625</v>
      </c>
      <c r="B2840" s="89">
        <v>12.035073024320816</v>
      </c>
    </row>
    <row r="2841" spans="1:2" x14ac:dyDescent="0.25">
      <c r="A2841" s="88">
        <v>44749.666666666664</v>
      </c>
      <c r="B2841" s="89">
        <v>12.035073024320816</v>
      </c>
    </row>
    <row r="2842" spans="1:2" x14ac:dyDescent="0.25">
      <c r="A2842" s="88">
        <v>44749.708333333336</v>
      </c>
      <c r="B2842" s="89">
        <v>8.8651773109380407</v>
      </c>
    </row>
    <row r="2843" spans="1:2" x14ac:dyDescent="0.25">
      <c r="A2843" s="88">
        <v>44749.75</v>
      </c>
      <c r="B2843" s="89">
        <v>1.9600189300137147</v>
      </c>
    </row>
    <row r="2844" spans="1:2" x14ac:dyDescent="0.25">
      <c r="A2844" s="88">
        <v>44749.791666666664</v>
      </c>
      <c r="B2844" s="89">
        <v>2.0091662549141929</v>
      </c>
    </row>
    <row r="2845" spans="1:2" x14ac:dyDescent="0.25">
      <c r="A2845" s="88">
        <v>44749.833333333336</v>
      </c>
      <c r="B2845" s="89">
        <v>2.0045393523885555</v>
      </c>
    </row>
    <row r="2846" spans="1:2" x14ac:dyDescent="0.25">
      <c r="A2846" s="88">
        <v>44749.875</v>
      </c>
      <c r="B2846" s="89">
        <v>1.99802866875939</v>
      </c>
    </row>
    <row r="2847" spans="1:2" x14ac:dyDescent="0.25">
      <c r="A2847" s="88">
        <v>44749.916666666664</v>
      </c>
      <c r="B2847" s="89">
        <v>2.0035655318545285</v>
      </c>
    </row>
    <row r="2848" spans="1:2" x14ac:dyDescent="0.25">
      <c r="A2848" s="88">
        <v>44749.958333333336</v>
      </c>
      <c r="B2848" s="89">
        <v>1.99802866875939</v>
      </c>
    </row>
    <row r="2849" spans="1:2" x14ac:dyDescent="0.25">
      <c r="A2849" s="88">
        <v>44750</v>
      </c>
      <c r="B2849" s="89">
        <v>1.9998536815143986</v>
      </c>
    </row>
    <row r="2850" spans="1:2" x14ac:dyDescent="0.25">
      <c r="A2850" s="88">
        <v>44750.041666666664</v>
      </c>
      <c r="B2850" s="89">
        <v>1.9915220630211019</v>
      </c>
    </row>
    <row r="2851" spans="1:2" x14ac:dyDescent="0.25">
      <c r="A2851" s="88">
        <v>44750.083333333336</v>
      </c>
      <c r="B2851" s="89">
        <v>2.0063655133553531</v>
      </c>
    </row>
    <row r="2852" spans="1:2" x14ac:dyDescent="0.25">
      <c r="A2852" s="88">
        <v>44750.125</v>
      </c>
      <c r="B2852" s="89">
        <v>2.0203159029961868</v>
      </c>
    </row>
    <row r="2853" spans="1:2" x14ac:dyDescent="0.25">
      <c r="A2853" s="88">
        <v>44750.166666666664</v>
      </c>
      <c r="B2853" s="89">
        <v>2.0277557666846073</v>
      </c>
    </row>
    <row r="2854" spans="1:2" x14ac:dyDescent="0.25">
      <c r="A2854" s="88">
        <v>44750.208333333336</v>
      </c>
      <c r="B2854" s="89">
        <v>2.022205845212341</v>
      </c>
    </row>
    <row r="2855" spans="1:2" x14ac:dyDescent="0.25">
      <c r="A2855" s="88">
        <v>44750.25</v>
      </c>
      <c r="B2855" s="89">
        <v>12.035073024320816</v>
      </c>
    </row>
    <row r="2856" spans="1:2" x14ac:dyDescent="0.25">
      <c r="A2856" s="88">
        <v>44750.291666666664</v>
      </c>
      <c r="B2856" s="89">
        <v>12.035073024320816</v>
      </c>
    </row>
    <row r="2857" spans="1:2" x14ac:dyDescent="0.25">
      <c r="A2857" s="88">
        <v>44750.333333333336</v>
      </c>
      <c r="B2857" s="89">
        <v>12.035073024320816</v>
      </c>
    </row>
    <row r="2858" spans="1:2" x14ac:dyDescent="0.25">
      <c r="A2858" s="88">
        <v>44750.375</v>
      </c>
      <c r="B2858" s="89">
        <v>12.035073024320816</v>
      </c>
    </row>
    <row r="2859" spans="1:2" x14ac:dyDescent="0.25">
      <c r="A2859" s="88">
        <v>44750.416666666664</v>
      </c>
      <c r="B2859" s="89">
        <v>12.035073024320816</v>
      </c>
    </row>
    <row r="2860" spans="1:2" x14ac:dyDescent="0.25">
      <c r="A2860" s="88">
        <v>44750.458333333336</v>
      </c>
      <c r="B2860" s="89">
        <v>12.035073024320816</v>
      </c>
    </row>
    <row r="2861" spans="1:2" x14ac:dyDescent="0.25">
      <c r="A2861" s="88">
        <v>44750.5</v>
      </c>
      <c r="B2861" s="89">
        <v>12.035073024320816</v>
      </c>
    </row>
    <row r="2862" spans="1:2" x14ac:dyDescent="0.25">
      <c r="A2862" s="88">
        <v>44750.541666666664</v>
      </c>
      <c r="B2862" s="89">
        <v>12.035073024320816</v>
      </c>
    </row>
    <row r="2863" spans="1:2" x14ac:dyDescent="0.25">
      <c r="A2863" s="88">
        <v>44750.583333333336</v>
      </c>
      <c r="B2863" s="89">
        <v>12.035073024320816</v>
      </c>
    </row>
    <row r="2864" spans="1:2" x14ac:dyDescent="0.25">
      <c r="A2864" s="88">
        <v>44750.625</v>
      </c>
      <c r="B2864" s="89">
        <v>12.035073024320816</v>
      </c>
    </row>
    <row r="2865" spans="1:2" x14ac:dyDescent="0.25">
      <c r="A2865" s="88">
        <v>44750.666666666664</v>
      </c>
      <c r="B2865" s="89">
        <v>12.035073024320816</v>
      </c>
    </row>
    <row r="2866" spans="1:2" x14ac:dyDescent="0.25">
      <c r="A2866" s="88">
        <v>44750.708333333336</v>
      </c>
      <c r="B2866" s="89">
        <v>7.2317202486667584</v>
      </c>
    </row>
    <row r="2867" spans="1:2" x14ac:dyDescent="0.25">
      <c r="A2867" s="88">
        <v>44750.75</v>
      </c>
      <c r="B2867" s="89">
        <v>2.049191170085181</v>
      </c>
    </row>
    <row r="2868" spans="1:2" x14ac:dyDescent="0.25">
      <c r="A2868" s="88">
        <v>44750.791666666664</v>
      </c>
      <c r="B2868" s="89">
        <v>2.0240351552230083</v>
      </c>
    </row>
    <row r="2869" spans="1:2" x14ac:dyDescent="0.25">
      <c r="A2869" s="88">
        <v>44750.833333333336</v>
      </c>
      <c r="B2869" s="89">
        <v>1.9655964982113692</v>
      </c>
    </row>
    <row r="2870" spans="1:2" x14ac:dyDescent="0.25">
      <c r="A2870" s="88">
        <v>44750.875</v>
      </c>
      <c r="B2870" s="89">
        <v>1.997116282631294</v>
      </c>
    </row>
    <row r="2871" spans="1:2" x14ac:dyDescent="0.25">
      <c r="A2871" s="88">
        <v>44750.916666666664</v>
      </c>
      <c r="B2871" s="89">
        <v>1.997116282631294</v>
      </c>
    </row>
    <row r="2872" spans="1:2" x14ac:dyDescent="0.25">
      <c r="A2872" s="88">
        <v>44750.958333333336</v>
      </c>
      <c r="B2872" s="89">
        <v>2.0035655318545285</v>
      </c>
    </row>
    <row r="2873" spans="1:2" x14ac:dyDescent="0.25">
      <c r="A2873" s="88">
        <v>44751</v>
      </c>
      <c r="B2873" s="89">
        <v>1.9952309382675426</v>
      </c>
    </row>
    <row r="2874" spans="1:2" x14ac:dyDescent="0.25">
      <c r="A2874" s="88">
        <v>44751.041666666664</v>
      </c>
      <c r="B2874" s="89">
        <v>1.9933459352043794</v>
      </c>
    </row>
    <row r="2875" spans="1:2" x14ac:dyDescent="0.25">
      <c r="A2875" s="88">
        <v>44751.083333333336</v>
      </c>
      <c r="B2875" s="89">
        <v>2.0026526583857653</v>
      </c>
    </row>
    <row r="2876" spans="1:2" x14ac:dyDescent="0.25">
      <c r="A2876" s="88">
        <v>44751.125</v>
      </c>
      <c r="B2876" s="89">
        <v>1.973907620322684</v>
      </c>
    </row>
    <row r="2877" spans="1:2" x14ac:dyDescent="0.25">
      <c r="A2877" s="88">
        <v>44751.166666666664</v>
      </c>
      <c r="B2877" s="89">
        <v>1.9887260771809703</v>
      </c>
    </row>
    <row r="2878" spans="1:2" x14ac:dyDescent="0.25">
      <c r="A2878" s="88">
        <v>44751.208333333336</v>
      </c>
      <c r="B2878" s="89">
        <v>1.984108256423101</v>
      </c>
    </row>
    <row r="2879" spans="1:2" x14ac:dyDescent="0.25">
      <c r="A2879" s="88">
        <v>44751.25</v>
      </c>
      <c r="B2879" s="89">
        <v>1.9878145041433268</v>
      </c>
    </row>
    <row r="2880" spans="1:2" x14ac:dyDescent="0.25">
      <c r="A2880" s="88">
        <v>44751.291666666664</v>
      </c>
      <c r="B2880" s="89">
        <v>1.9915220630211019</v>
      </c>
    </row>
    <row r="2881" spans="1:2" x14ac:dyDescent="0.25">
      <c r="A2881" s="88">
        <v>44751.333333333336</v>
      </c>
      <c r="B2881" s="89">
        <v>2.0100797048896841</v>
      </c>
    </row>
    <row r="2882" spans="1:2" x14ac:dyDescent="0.25">
      <c r="A2882" s="88">
        <v>44751.375</v>
      </c>
      <c r="B2882" s="89">
        <v>1.986903010388565</v>
      </c>
    </row>
    <row r="2883" spans="1:2" x14ac:dyDescent="0.25">
      <c r="A2883" s="88">
        <v>44751.416666666664</v>
      </c>
      <c r="B2883" s="89">
        <v>1.9915220630211019</v>
      </c>
    </row>
    <row r="2884" spans="1:2" x14ac:dyDescent="0.25">
      <c r="A2884" s="88">
        <v>44751.458333333336</v>
      </c>
      <c r="B2884" s="89">
        <v>2.0026526583857653</v>
      </c>
    </row>
    <row r="2885" spans="1:2" x14ac:dyDescent="0.25">
      <c r="A2885" s="88">
        <v>44751.5</v>
      </c>
      <c r="B2885" s="89">
        <v>1.99802866875939</v>
      </c>
    </row>
    <row r="2886" spans="1:2" x14ac:dyDescent="0.25">
      <c r="A2886" s="88">
        <v>44751.541666666664</v>
      </c>
      <c r="B2886" s="89">
        <v>2.0091662549141929</v>
      </c>
    </row>
    <row r="2887" spans="1:2" x14ac:dyDescent="0.25">
      <c r="A2887" s="88">
        <v>44751.583333333336</v>
      </c>
      <c r="B2887" s="89">
        <v>2.0017398654367411</v>
      </c>
    </row>
    <row r="2888" spans="1:2" x14ac:dyDescent="0.25">
      <c r="A2888" s="88">
        <v>44751.625</v>
      </c>
      <c r="B2888" s="89">
        <v>2.0082528859811366</v>
      </c>
    </row>
    <row r="2889" spans="1:2" x14ac:dyDescent="0.25">
      <c r="A2889" s="88">
        <v>44751.666666666664</v>
      </c>
      <c r="B2889" s="89">
        <v>1.9961431590097574</v>
      </c>
    </row>
    <row r="2890" spans="1:2" x14ac:dyDescent="0.25">
      <c r="A2890" s="88">
        <v>44751.708333333336</v>
      </c>
      <c r="B2890" s="89">
        <v>1.9952309382675426</v>
      </c>
    </row>
    <row r="2891" spans="1:2" x14ac:dyDescent="0.25">
      <c r="A2891" s="88">
        <v>44751.75</v>
      </c>
      <c r="B2891" s="89">
        <v>1.9591098182971833</v>
      </c>
    </row>
    <row r="2892" spans="1:2" x14ac:dyDescent="0.25">
      <c r="A2892" s="88">
        <v>44751.791666666664</v>
      </c>
      <c r="B2892" s="89">
        <v>1.943424511674448</v>
      </c>
    </row>
    <row r="2893" spans="1:2" x14ac:dyDescent="0.25">
      <c r="A2893" s="88">
        <v>44751.833333333336</v>
      </c>
      <c r="B2893" s="89">
        <v>1.9471166994419811</v>
      </c>
    </row>
    <row r="2894" spans="1:2" x14ac:dyDescent="0.25">
      <c r="A2894" s="88">
        <v>44751.875</v>
      </c>
      <c r="B2894" s="89">
        <v>1.9258883908155333</v>
      </c>
    </row>
    <row r="2895" spans="1:2" x14ac:dyDescent="0.25">
      <c r="A2895" s="88">
        <v>44751.916666666664</v>
      </c>
      <c r="B2895" s="89">
        <v>1.9415486308693712</v>
      </c>
    </row>
    <row r="2896" spans="1:2" x14ac:dyDescent="0.25">
      <c r="A2896" s="88">
        <v>44751.958333333336</v>
      </c>
      <c r="B2896" s="89">
        <v>1.9535356078359642</v>
      </c>
    </row>
    <row r="2897" spans="1:2" x14ac:dyDescent="0.25">
      <c r="A2897" s="88">
        <v>44752</v>
      </c>
      <c r="B2897" s="89">
        <v>1.9387656559246276</v>
      </c>
    </row>
    <row r="2898" spans="1:2" x14ac:dyDescent="0.25">
      <c r="A2898" s="88">
        <v>44752.041666666664</v>
      </c>
      <c r="B2898" s="89">
        <v>1.9452401859579078</v>
      </c>
    </row>
    <row r="2899" spans="1:2" x14ac:dyDescent="0.25">
      <c r="A2899" s="88">
        <v>44752.083333333336</v>
      </c>
      <c r="B2899" s="89">
        <v>1.9609281185201533</v>
      </c>
    </row>
    <row r="2900" spans="1:2" x14ac:dyDescent="0.25">
      <c r="A2900" s="88">
        <v>44752.125</v>
      </c>
      <c r="B2900" s="89">
        <v>1.982225254270616</v>
      </c>
    </row>
    <row r="2901" spans="1:2" x14ac:dyDescent="0.25">
      <c r="A2901" s="88">
        <v>44752.166666666664</v>
      </c>
      <c r="B2901" s="89">
        <v>1.9933459352043794</v>
      </c>
    </row>
    <row r="2902" spans="1:2" x14ac:dyDescent="0.25">
      <c r="A2902" s="88">
        <v>44752.208333333336</v>
      </c>
      <c r="B2902" s="89">
        <v>1.9850195075316495</v>
      </c>
    </row>
    <row r="2903" spans="1:2" x14ac:dyDescent="0.25">
      <c r="A2903" s="88">
        <v>44752.25</v>
      </c>
      <c r="B2903" s="89">
        <v>1.9915220630211019</v>
      </c>
    </row>
    <row r="2904" spans="1:2" x14ac:dyDescent="0.25">
      <c r="A2904" s="88">
        <v>44752.291666666664</v>
      </c>
      <c r="B2904" s="89">
        <v>1.9896377295793437</v>
      </c>
    </row>
    <row r="2905" spans="1:2" x14ac:dyDescent="0.25">
      <c r="A2905" s="88">
        <v>44752.333333333336</v>
      </c>
      <c r="B2905" s="89">
        <v>1.9683863716631249</v>
      </c>
    </row>
    <row r="2906" spans="1:2" x14ac:dyDescent="0.25">
      <c r="A2906" s="88">
        <v>44752.375</v>
      </c>
      <c r="B2906" s="89">
        <v>1.9989411350286947</v>
      </c>
    </row>
    <row r="2907" spans="1:2" x14ac:dyDescent="0.25">
      <c r="A2907" s="88">
        <v>44752.416666666664</v>
      </c>
      <c r="B2907" s="89">
        <v>1.9711163015138977</v>
      </c>
    </row>
    <row r="2908" spans="1:2" x14ac:dyDescent="0.25">
      <c r="A2908" s="88">
        <v>44752.458333333336</v>
      </c>
      <c r="B2908" s="89">
        <v>1.9831970842783819</v>
      </c>
    </row>
    <row r="2909" spans="1:2" x14ac:dyDescent="0.25">
      <c r="A2909" s="88">
        <v>44752.5</v>
      </c>
      <c r="B2909" s="89">
        <v>2.0091662549141929</v>
      </c>
    </row>
    <row r="2910" spans="1:2" x14ac:dyDescent="0.25">
      <c r="A2910" s="88">
        <v>44752.541666666664</v>
      </c>
      <c r="B2910" s="89">
        <v>2.0119677586305729</v>
      </c>
    </row>
    <row r="2911" spans="1:2" x14ac:dyDescent="0.25">
      <c r="A2911" s="88">
        <v>44752.583333333336</v>
      </c>
      <c r="B2911" s="89">
        <v>1.9887260771809703</v>
      </c>
    </row>
    <row r="2912" spans="1:2" x14ac:dyDescent="0.25">
      <c r="A2912" s="88">
        <v>44752.625</v>
      </c>
      <c r="B2912" s="89">
        <v>1.9859308376828486</v>
      </c>
    </row>
    <row r="2913" spans="1:2" x14ac:dyDescent="0.25">
      <c r="A2913" s="88">
        <v>44752.666666666664</v>
      </c>
      <c r="B2913" s="89">
        <v>2.0035655318545285</v>
      </c>
    </row>
    <row r="2914" spans="1:2" x14ac:dyDescent="0.25">
      <c r="A2914" s="88">
        <v>44752.708333333336</v>
      </c>
      <c r="B2914" s="89">
        <v>1.9998536815143986</v>
      </c>
    </row>
    <row r="2915" spans="1:2" x14ac:dyDescent="0.25">
      <c r="A2915" s="88">
        <v>44752.75</v>
      </c>
      <c r="B2915" s="89">
        <v>1.9943187974344787</v>
      </c>
    </row>
    <row r="2916" spans="1:2" x14ac:dyDescent="0.25">
      <c r="A2916" s="88">
        <v>44752.791666666664</v>
      </c>
      <c r="B2916" s="89">
        <v>1.967415898283869</v>
      </c>
    </row>
    <row r="2917" spans="1:2" x14ac:dyDescent="0.25">
      <c r="A2917" s="88">
        <v>44752.833333333336</v>
      </c>
      <c r="B2917" s="89">
        <v>1.986903010388565</v>
      </c>
    </row>
    <row r="2918" spans="1:2" x14ac:dyDescent="0.25">
      <c r="A2918" s="88">
        <v>44752.875</v>
      </c>
      <c r="B2918" s="89">
        <v>1.9952309382675426</v>
      </c>
    </row>
    <row r="2919" spans="1:2" x14ac:dyDescent="0.25">
      <c r="A2919" s="88">
        <v>44752.916666666664</v>
      </c>
      <c r="B2919" s="89">
        <v>1.9831970842783819</v>
      </c>
    </row>
    <row r="2920" spans="1:2" x14ac:dyDescent="0.25">
      <c r="A2920" s="88">
        <v>44752.958333333336</v>
      </c>
      <c r="B2920" s="89">
        <v>1.9804033145839981</v>
      </c>
    </row>
    <row r="2921" spans="1:2" x14ac:dyDescent="0.25">
      <c r="A2921" s="88">
        <v>44753</v>
      </c>
      <c r="B2921" s="89">
        <v>1.9933459352043794</v>
      </c>
    </row>
    <row r="2922" spans="1:2" x14ac:dyDescent="0.25">
      <c r="A2922" s="88">
        <v>44753.041666666664</v>
      </c>
      <c r="B2922" s="89">
        <v>1.9804033145839981</v>
      </c>
    </row>
    <row r="2923" spans="1:2" x14ac:dyDescent="0.25">
      <c r="A2923" s="88">
        <v>44753.083333333336</v>
      </c>
      <c r="B2923" s="89">
        <v>1.9906102463648785</v>
      </c>
    </row>
    <row r="2924" spans="1:2" x14ac:dyDescent="0.25">
      <c r="A2924" s="88">
        <v>44753.125</v>
      </c>
      <c r="B2924" s="89">
        <v>2.017512117141016</v>
      </c>
    </row>
    <row r="2925" spans="1:2" x14ac:dyDescent="0.25">
      <c r="A2925" s="88">
        <v>44753.166666666664</v>
      </c>
      <c r="B2925" s="89">
        <v>1.986903010388565</v>
      </c>
    </row>
    <row r="2926" spans="1:2" x14ac:dyDescent="0.25">
      <c r="A2926" s="88">
        <v>44753.208333333336</v>
      </c>
      <c r="B2926" s="89">
        <v>5.7635448225539196</v>
      </c>
    </row>
    <row r="2927" spans="1:2" x14ac:dyDescent="0.25">
      <c r="A2927" s="88">
        <v>44753.25</v>
      </c>
      <c r="B2927" s="89">
        <v>12.035073024320816</v>
      </c>
    </row>
    <row r="2928" spans="1:2" x14ac:dyDescent="0.25">
      <c r="A2928" s="88">
        <v>44753.291666666664</v>
      </c>
      <c r="B2928" s="89">
        <v>12.035073024320816</v>
      </c>
    </row>
    <row r="2929" spans="1:2" x14ac:dyDescent="0.25">
      <c r="A2929" s="88">
        <v>44753.333333333336</v>
      </c>
      <c r="B2929" s="89">
        <v>12.035073024320816</v>
      </c>
    </row>
    <row r="2930" spans="1:2" x14ac:dyDescent="0.25">
      <c r="A2930" s="88">
        <v>44753.375</v>
      </c>
      <c r="B2930" s="89">
        <v>12.035073024320816</v>
      </c>
    </row>
    <row r="2931" spans="1:2" x14ac:dyDescent="0.25">
      <c r="A2931" s="88">
        <v>44753.416666666664</v>
      </c>
      <c r="B2931" s="89">
        <v>12.035073024320816</v>
      </c>
    </row>
    <row r="2932" spans="1:2" x14ac:dyDescent="0.25">
      <c r="A2932" s="88">
        <v>44753.458333333336</v>
      </c>
      <c r="B2932" s="89">
        <v>12.035073024320816</v>
      </c>
    </row>
    <row r="2933" spans="1:2" x14ac:dyDescent="0.25">
      <c r="A2933" s="88">
        <v>44753.5</v>
      </c>
      <c r="B2933" s="89">
        <v>12.035073024320816</v>
      </c>
    </row>
    <row r="2934" spans="1:2" x14ac:dyDescent="0.25">
      <c r="A2934" s="88">
        <v>44753.541666666664</v>
      </c>
      <c r="B2934" s="89">
        <v>12.035073024320816</v>
      </c>
    </row>
    <row r="2935" spans="1:2" x14ac:dyDescent="0.25">
      <c r="A2935" s="88">
        <v>44753.583333333336</v>
      </c>
      <c r="B2935" s="89">
        <v>12.035073024320816</v>
      </c>
    </row>
    <row r="2936" spans="1:2" x14ac:dyDescent="0.25">
      <c r="A2936" s="88">
        <v>44753.625</v>
      </c>
      <c r="B2936" s="89">
        <v>12.035073024320816</v>
      </c>
    </row>
    <row r="2937" spans="1:2" x14ac:dyDescent="0.25">
      <c r="A2937" s="88">
        <v>44753.666666666664</v>
      </c>
      <c r="B2937" s="89">
        <v>12.035073024320816</v>
      </c>
    </row>
    <row r="2938" spans="1:2" x14ac:dyDescent="0.25">
      <c r="A2938" s="88">
        <v>44753.708333333336</v>
      </c>
      <c r="B2938" s="89">
        <v>12.035073024320816</v>
      </c>
    </row>
    <row r="2939" spans="1:2" x14ac:dyDescent="0.25">
      <c r="A2939" s="88">
        <v>44753.75</v>
      </c>
      <c r="B2939" s="89">
        <v>6.731022093152526</v>
      </c>
    </row>
    <row r="2940" spans="1:2" x14ac:dyDescent="0.25">
      <c r="A2940" s="88">
        <v>44753.791666666664</v>
      </c>
      <c r="B2940" s="89">
        <v>4.8691248401100662</v>
      </c>
    </row>
    <row r="2941" spans="1:2" x14ac:dyDescent="0.25">
      <c r="A2941" s="88">
        <v>44753.833333333336</v>
      </c>
      <c r="B2941" s="89">
        <v>4.7948446065870165</v>
      </c>
    </row>
    <row r="2942" spans="1:2" x14ac:dyDescent="0.25">
      <c r="A2942" s="88">
        <v>44753.875</v>
      </c>
      <c r="B2942" s="89">
        <v>4.7445618226626696</v>
      </c>
    </row>
    <row r="2943" spans="1:2" x14ac:dyDescent="0.25">
      <c r="A2943" s="88">
        <v>44753.916666666664</v>
      </c>
      <c r="B2943" s="89">
        <v>4.7475387286996602</v>
      </c>
    </row>
    <row r="2944" spans="1:2" x14ac:dyDescent="0.25">
      <c r="A2944" s="88">
        <v>44753.958333333336</v>
      </c>
      <c r="B2944" s="89">
        <v>4.7159094566794799</v>
      </c>
    </row>
    <row r="2945" spans="1:2" x14ac:dyDescent="0.25">
      <c r="A2945" s="88">
        <v>44754</v>
      </c>
      <c r="B2945" s="89">
        <v>4.7396413706913787</v>
      </c>
    </row>
    <row r="2946" spans="1:2" x14ac:dyDescent="0.25">
      <c r="A2946" s="88">
        <v>44754.041666666664</v>
      </c>
      <c r="B2946" s="89">
        <v>4.8163812160926209</v>
      </c>
    </row>
    <row r="2947" spans="1:2" x14ac:dyDescent="0.25">
      <c r="A2947" s="88">
        <v>44754.083333333336</v>
      </c>
      <c r="B2947" s="89">
        <v>4.7948446065870165</v>
      </c>
    </row>
    <row r="2948" spans="1:2" x14ac:dyDescent="0.25">
      <c r="A2948" s="88">
        <v>44754.125</v>
      </c>
      <c r="B2948" s="89">
        <v>4.8154180300094236</v>
      </c>
    </row>
    <row r="2949" spans="1:2" x14ac:dyDescent="0.25">
      <c r="A2949" s="88">
        <v>44754.166666666664</v>
      </c>
      <c r="B2949" s="89">
        <v>4.8232488204252331</v>
      </c>
    </row>
    <row r="2950" spans="1:2" x14ac:dyDescent="0.25">
      <c r="A2950" s="88">
        <v>44754.208333333336</v>
      </c>
      <c r="B2950" s="89">
        <v>4.8124635899589006</v>
      </c>
    </row>
    <row r="2951" spans="1:2" x14ac:dyDescent="0.25">
      <c r="A2951" s="88">
        <v>44754.25</v>
      </c>
      <c r="B2951" s="89">
        <v>12.035073024320816</v>
      </c>
    </row>
    <row r="2952" spans="1:2" x14ac:dyDescent="0.25">
      <c r="A2952" s="88">
        <v>44754.291666666664</v>
      </c>
      <c r="B2952" s="89">
        <v>12.035073024320816</v>
      </c>
    </row>
    <row r="2953" spans="1:2" x14ac:dyDescent="0.25">
      <c r="A2953" s="88">
        <v>44754.333333333336</v>
      </c>
      <c r="B2953" s="89">
        <v>12.035073024320816</v>
      </c>
    </row>
    <row r="2954" spans="1:2" x14ac:dyDescent="0.25">
      <c r="A2954" s="88">
        <v>44754.375</v>
      </c>
      <c r="B2954" s="89">
        <v>12.035073024320816</v>
      </c>
    </row>
    <row r="2955" spans="1:2" x14ac:dyDescent="0.25">
      <c r="A2955" s="88">
        <v>44754.416666666664</v>
      </c>
      <c r="B2955" s="89">
        <v>12.035073024320816</v>
      </c>
    </row>
    <row r="2956" spans="1:2" x14ac:dyDescent="0.25">
      <c r="A2956" s="88">
        <v>44754.458333333336</v>
      </c>
      <c r="B2956" s="89">
        <v>12.035073024320816</v>
      </c>
    </row>
    <row r="2957" spans="1:2" x14ac:dyDescent="0.25">
      <c r="A2957" s="88">
        <v>44754.5</v>
      </c>
      <c r="B2957" s="89">
        <v>12.035073024320816</v>
      </c>
    </row>
    <row r="2958" spans="1:2" x14ac:dyDescent="0.25">
      <c r="A2958" s="88">
        <v>44754.541666666664</v>
      </c>
      <c r="B2958" s="89">
        <v>12.035073024320816</v>
      </c>
    </row>
    <row r="2959" spans="1:2" x14ac:dyDescent="0.25">
      <c r="A2959" s="88">
        <v>44754.583333333336</v>
      </c>
      <c r="B2959" s="89">
        <v>12.035073024320816</v>
      </c>
    </row>
    <row r="2960" spans="1:2" x14ac:dyDescent="0.25">
      <c r="A2960" s="88">
        <v>44754.625</v>
      </c>
      <c r="B2960" s="89">
        <v>12.035073024320816</v>
      </c>
    </row>
    <row r="2961" spans="1:2" x14ac:dyDescent="0.25">
      <c r="A2961" s="88">
        <v>44754.666666666664</v>
      </c>
      <c r="B2961" s="89">
        <v>12.035073024320816</v>
      </c>
    </row>
    <row r="2962" spans="1:2" x14ac:dyDescent="0.25">
      <c r="A2962" s="88">
        <v>44754.708333333336</v>
      </c>
      <c r="B2962" s="89">
        <v>12.035073024320816</v>
      </c>
    </row>
    <row r="2963" spans="1:2" x14ac:dyDescent="0.25">
      <c r="A2963" s="88">
        <v>44754.75</v>
      </c>
      <c r="B2963" s="89">
        <v>3.5498780158366934</v>
      </c>
    </row>
    <row r="2964" spans="1:2" x14ac:dyDescent="0.25">
      <c r="A2964" s="88">
        <v>44754.791666666664</v>
      </c>
      <c r="B2964" s="89">
        <v>2.1015995651031476</v>
      </c>
    </row>
    <row r="2965" spans="1:2" x14ac:dyDescent="0.25">
      <c r="A2965" s="88">
        <v>44754.833333333336</v>
      </c>
      <c r="B2965" s="89">
        <v>2.0884559495281625</v>
      </c>
    </row>
    <row r="2966" spans="1:2" x14ac:dyDescent="0.25">
      <c r="A2966" s="88">
        <v>44754.875</v>
      </c>
      <c r="B2966" s="89">
        <v>2.1203629914984199</v>
      </c>
    </row>
    <row r="2967" spans="1:2" x14ac:dyDescent="0.25">
      <c r="A2967" s="88">
        <v>44754.916666666664</v>
      </c>
      <c r="B2967" s="89">
        <v>2.110945987177435</v>
      </c>
    </row>
    <row r="2968" spans="1:2" x14ac:dyDescent="0.25">
      <c r="A2968" s="88">
        <v>44754.958333333336</v>
      </c>
      <c r="B2968" s="89">
        <v>2.0987728096670564</v>
      </c>
    </row>
    <row r="2969" spans="1:2" x14ac:dyDescent="0.25">
      <c r="A2969" s="88">
        <v>44755</v>
      </c>
      <c r="B2969" s="89">
        <v>2.0987728096670564</v>
      </c>
    </row>
    <row r="2970" spans="1:2" x14ac:dyDescent="0.25">
      <c r="A2970" s="88">
        <v>44755.041666666664</v>
      </c>
      <c r="B2970" s="89">
        <v>2.0987728096670564</v>
      </c>
    </row>
    <row r="2971" spans="1:2" x14ac:dyDescent="0.25">
      <c r="A2971" s="88">
        <v>44755.083333333336</v>
      </c>
      <c r="B2971" s="89">
        <v>2.0884559495281625</v>
      </c>
    </row>
    <row r="2972" spans="1:2" x14ac:dyDescent="0.25">
      <c r="A2972" s="88">
        <v>44755.125</v>
      </c>
      <c r="B2972" s="89">
        <v>2.0847126343181936</v>
      </c>
    </row>
    <row r="2973" spans="1:2" x14ac:dyDescent="0.25">
      <c r="A2973" s="88">
        <v>44755.166666666664</v>
      </c>
      <c r="B2973" s="89">
        <v>2.1015995651031476</v>
      </c>
    </row>
    <row r="2974" spans="1:2" x14ac:dyDescent="0.25">
      <c r="A2974" s="88">
        <v>44755.208333333336</v>
      </c>
      <c r="B2974" s="89">
        <v>4.7277828405390974</v>
      </c>
    </row>
    <row r="2975" spans="1:2" x14ac:dyDescent="0.25">
      <c r="A2975" s="88">
        <v>44755.25</v>
      </c>
      <c r="B2975" s="89">
        <v>12.035073024320816</v>
      </c>
    </row>
    <row r="2976" spans="1:2" x14ac:dyDescent="0.25">
      <c r="A2976" s="88">
        <v>44755.291666666664</v>
      </c>
      <c r="B2976" s="89">
        <v>12.035073024320816</v>
      </c>
    </row>
    <row r="2977" spans="1:2" x14ac:dyDescent="0.25">
      <c r="A2977" s="88">
        <v>44755.333333333336</v>
      </c>
      <c r="B2977" s="89">
        <v>12.035073024320816</v>
      </c>
    </row>
    <row r="2978" spans="1:2" x14ac:dyDescent="0.25">
      <c r="A2978" s="88">
        <v>44755.375</v>
      </c>
      <c r="B2978" s="89">
        <v>12.035073024320816</v>
      </c>
    </row>
    <row r="2979" spans="1:2" x14ac:dyDescent="0.25">
      <c r="A2979" s="88">
        <v>44755.416666666664</v>
      </c>
      <c r="B2979" s="89">
        <v>12.035073024320816</v>
      </c>
    </row>
    <row r="2980" spans="1:2" x14ac:dyDescent="0.25">
      <c r="A2980" s="88">
        <v>44755.458333333336</v>
      </c>
      <c r="B2980" s="89">
        <v>12.035073024320816</v>
      </c>
    </row>
    <row r="2981" spans="1:2" x14ac:dyDescent="0.25">
      <c r="A2981" s="88">
        <v>44755.5</v>
      </c>
      <c r="B2981" s="89">
        <v>12.035073024320816</v>
      </c>
    </row>
    <row r="2982" spans="1:2" x14ac:dyDescent="0.25">
      <c r="A2982" s="88">
        <v>44755.541666666664</v>
      </c>
      <c r="B2982" s="89">
        <v>12.035073024320816</v>
      </c>
    </row>
    <row r="2983" spans="1:2" x14ac:dyDescent="0.25">
      <c r="A2983" s="88">
        <v>44755.583333333336</v>
      </c>
      <c r="B2983" s="89">
        <v>12.035073024320816</v>
      </c>
    </row>
    <row r="2984" spans="1:2" x14ac:dyDescent="0.25">
      <c r="A2984" s="88">
        <v>44755.625</v>
      </c>
      <c r="B2984" s="89">
        <v>12.035073024320816</v>
      </c>
    </row>
    <row r="2985" spans="1:2" x14ac:dyDescent="0.25">
      <c r="A2985" s="88">
        <v>44755.666666666664</v>
      </c>
      <c r="B2985" s="89">
        <v>12.035073024320816</v>
      </c>
    </row>
    <row r="2986" spans="1:2" x14ac:dyDescent="0.25">
      <c r="A2986" s="88">
        <v>44755.708333333336</v>
      </c>
      <c r="B2986" s="89">
        <v>12.035073024320816</v>
      </c>
    </row>
    <row r="2987" spans="1:2" x14ac:dyDescent="0.25">
      <c r="A2987" s="88">
        <v>44755.75</v>
      </c>
      <c r="B2987" s="89">
        <v>7.1532192040407683</v>
      </c>
    </row>
    <row r="2988" spans="1:2" x14ac:dyDescent="0.25">
      <c r="A2988" s="88">
        <v>44755.791666666664</v>
      </c>
      <c r="B2988" s="89">
        <v>7.1915220981336381</v>
      </c>
    </row>
    <row r="2989" spans="1:2" x14ac:dyDescent="0.25">
      <c r="A2989" s="88">
        <v>44755.833333333336</v>
      </c>
      <c r="B2989" s="89">
        <v>7.1776878214553328</v>
      </c>
    </row>
    <row r="2990" spans="1:2" x14ac:dyDescent="0.25">
      <c r="A2990" s="88">
        <v>44755.875</v>
      </c>
      <c r="B2990" s="89">
        <v>7.1544810400729375</v>
      </c>
    </row>
    <row r="2991" spans="1:2" x14ac:dyDescent="0.25">
      <c r="A2991" s="88">
        <v>44755.916666666664</v>
      </c>
      <c r="B2991" s="89">
        <v>7.1603334014906102</v>
      </c>
    </row>
    <row r="2992" spans="1:2" x14ac:dyDescent="0.25">
      <c r="A2992" s="88">
        <v>44755.958333333336</v>
      </c>
      <c r="B2992" s="89">
        <v>7.1594874534296702</v>
      </c>
    </row>
    <row r="2993" spans="1:2" x14ac:dyDescent="0.25">
      <c r="A2993" s="88">
        <v>44756</v>
      </c>
      <c r="B2993" s="89">
        <v>7.1817648024338547</v>
      </c>
    </row>
    <row r="2994" spans="1:2" x14ac:dyDescent="0.25">
      <c r="A2994" s="88">
        <v>44756.041666666664</v>
      </c>
      <c r="B2994" s="89">
        <v>7.1590779021595319</v>
      </c>
    </row>
    <row r="2995" spans="1:2" x14ac:dyDescent="0.25">
      <c r="A2995" s="88">
        <v>44756.083333333336</v>
      </c>
      <c r="B2995" s="89">
        <v>7.1507189376621021</v>
      </c>
    </row>
    <row r="2996" spans="1:2" x14ac:dyDescent="0.25">
      <c r="A2996" s="88">
        <v>44756.125</v>
      </c>
      <c r="B2996" s="89">
        <v>7.1690298009064639</v>
      </c>
    </row>
    <row r="2997" spans="1:2" x14ac:dyDescent="0.25">
      <c r="A2997" s="88">
        <v>44756.166666666664</v>
      </c>
      <c r="B2997" s="89">
        <v>7.1955761177024131</v>
      </c>
    </row>
    <row r="2998" spans="1:2" x14ac:dyDescent="0.25">
      <c r="A2998" s="88">
        <v>44756.208333333336</v>
      </c>
      <c r="B2998" s="89">
        <v>7.8506031258694575</v>
      </c>
    </row>
    <row r="2999" spans="1:2" x14ac:dyDescent="0.25">
      <c r="A2999" s="88">
        <v>44756.25</v>
      </c>
      <c r="B2999" s="89">
        <v>12.035073024320816</v>
      </c>
    </row>
    <row r="3000" spans="1:2" x14ac:dyDescent="0.25">
      <c r="A3000" s="88">
        <v>44756.291666666664</v>
      </c>
      <c r="B3000" s="89">
        <v>12.035073024320816</v>
      </c>
    </row>
    <row r="3001" spans="1:2" x14ac:dyDescent="0.25">
      <c r="A3001" s="88">
        <v>44756.333333333336</v>
      </c>
      <c r="B3001" s="89">
        <v>12.035073024320816</v>
      </c>
    </row>
    <row r="3002" spans="1:2" x14ac:dyDescent="0.25">
      <c r="A3002" s="88">
        <v>44756.375</v>
      </c>
      <c r="B3002" s="89">
        <v>12.035073024320816</v>
      </c>
    </row>
    <row r="3003" spans="1:2" x14ac:dyDescent="0.25">
      <c r="A3003" s="88">
        <v>44756.416666666664</v>
      </c>
      <c r="B3003" s="89">
        <v>12.035073024320816</v>
      </c>
    </row>
    <row r="3004" spans="1:2" x14ac:dyDescent="0.25">
      <c r="A3004" s="88">
        <v>44756.458333333336</v>
      </c>
      <c r="B3004" s="89">
        <v>12.035073024320816</v>
      </c>
    </row>
    <row r="3005" spans="1:2" x14ac:dyDescent="0.25">
      <c r="A3005" s="88">
        <v>44756.5</v>
      </c>
      <c r="B3005" s="89">
        <v>12.035073024320816</v>
      </c>
    </row>
    <row r="3006" spans="1:2" x14ac:dyDescent="0.25">
      <c r="A3006" s="88">
        <v>44756.541666666664</v>
      </c>
      <c r="B3006" s="89">
        <v>12.035073024320816</v>
      </c>
    </row>
    <row r="3007" spans="1:2" x14ac:dyDescent="0.25">
      <c r="A3007" s="88">
        <v>44756.583333333336</v>
      </c>
      <c r="B3007" s="89">
        <v>12.035073024320816</v>
      </c>
    </row>
    <row r="3008" spans="1:2" x14ac:dyDescent="0.25">
      <c r="A3008" s="88">
        <v>44756.625</v>
      </c>
      <c r="B3008" s="89">
        <v>12.035073024320816</v>
      </c>
    </row>
    <row r="3009" spans="1:2" x14ac:dyDescent="0.25">
      <c r="A3009" s="88">
        <v>44756.666666666664</v>
      </c>
      <c r="B3009" s="89">
        <v>12.035073024320816</v>
      </c>
    </row>
    <row r="3010" spans="1:2" x14ac:dyDescent="0.25">
      <c r="A3010" s="88">
        <v>44756.708333333336</v>
      </c>
      <c r="B3010" s="89">
        <v>8.3197498854311913</v>
      </c>
    </row>
    <row r="3011" spans="1:2" x14ac:dyDescent="0.25">
      <c r="A3011" s="88">
        <v>44756.75</v>
      </c>
      <c r="B3011" s="89">
        <v>7.3678269712676521</v>
      </c>
    </row>
    <row r="3012" spans="1:2" x14ac:dyDescent="0.25">
      <c r="A3012" s="88">
        <v>44756.791666666664</v>
      </c>
      <c r="B3012" s="89">
        <v>7.377366793776071</v>
      </c>
    </row>
    <row r="3013" spans="1:2" x14ac:dyDescent="0.25">
      <c r="A3013" s="88">
        <v>44756.833333333336</v>
      </c>
      <c r="B3013" s="89">
        <v>7.3654220100424492</v>
      </c>
    </row>
    <row r="3014" spans="1:2" x14ac:dyDescent="0.25">
      <c r="A3014" s="88">
        <v>44756.875</v>
      </c>
      <c r="B3014" s="89">
        <v>7.3766995366641792</v>
      </c>
    </row>
    <row r="3015" spans="1:2" x14ac:dyDescent="0.25">
      <c r="A3015" s="88">
        <v>44756.916666666664</v>
      </c>
      <c r="B3015" s="89">
        <v>7.3858240941980045</v>
      </c>
    </row>
    <row r="3016" spans="1:2" x14ac:dyDescent="0.25">
      <c r="A3016" s="88">
        <v>44756.958333333336</v>
      </c>
      <c r="B3016" s="89">
        <v>7.3612953462733763</v>
      </c>
    </row>
    <row r="3017" spans="1:2" x14ac:dyDescent="0.25">
      <c r="A3017" s="88">
        <v>44757</v>
      </c>
      <c r="B3017" s="89">
        <v>7.3647466777441721</v>
      </c>
    </row>
    <row r="3018" spans="1:2" x14ac:dyDescent="0.25">
      <c r="A3018" s="88">
        <v>44757.041666666664</v>
      </c>
      <c r="B3018" s="89">
        <v>7.3928534163184478</v>
      </c>
    </row>
    <row r="3019" spans="1:2" x14ac:dyDescent="0.25">
      <c r="A3019" s="88">
        <v>44757.083333333336</v>
      </c>
      <c r="B3019" s="89">
        <v>7.379410250282799</v>
      </c>
    </row>
    <row r="3020" spans="1:2" x14ac:dyDescent="0.25">
      <c r="A3020" s="88">
        <v>44757.125</v>
      </c>
      <c r="B3020" s="89">
        <v>7.4123582463238957</v>
      </c>
    </row>
    <row r="3021" spans="1:2" x14ac:dyDescent="0.25">
      <c r="A3021" s="88">
        <v>44757.166666666664</v>
      </c>
      <c r="B3021" s="89">
        <v>7.4285952572990643</v>
      </c>
    </row>
    <row r="3022" spans="1:2" x14ac:dyDescent="0.25">
      <c r="A3022" s="88">
        <v>44757.208333333336</v>
      </c>
      <c r="B3022" s="89">
        <v>7.4350110788299668</v>
      </c>
    </row>
    <row r="3023" spans="1:2" x14ac:dyDescent="0.25">
      <c r="A3023" s="88">
        <v>44757.25</v>
      </c>
      <c r="B3023" s="89">
        <v>12.035073024320816</v>
      </c>
    </row>
    <row r="3024" spans="1:2" x14ac:dyDescent="0.25">
      <c r="A3024" s="88">
        <v>44757.291666666664</v>
      </c>
      <c r="B3024" s="89">
        <v>12.035073024320816</v>
      </c>
    </row>
    <row r="3025" spans="1:2" x14ac:dyDescent="0.25">
      <c r="A3025" s="88">
        <v>44757.333333333336</v>
      </c>
      <c r="B3025" s="89">
        <v>12.035073024320816</v>
      </c>
    </row>
    <row r="3026" spans="1:2" x14ac:dyDescent="0.25">
      <c r="A3026" s="88">
        <v>44757.375</v>
      </c>
      <c r="B3026" s="89">
        <v>12.035073024320816</v>
      </c>
    </row>
    <row r="3027" spans="1:2" x14ac:dyDescent="0.25">
      <c r="A3027" s="88">
        <v>44757.416666666664</v>
      </c>
      <c r="B3027" s="89">
        <v>12.035073024320816</v>
      </c>
    </row>
    <row r="3028" spans="1:2" x14ac:dyDescent="0.25">
      <c r="A3028" s="88">
        <v>44757.458333333336</v>
      </c>
      <c r="B3028" s="89">
        <v>12.035073024320816</v>
      </c>
    </row>
    <row r="3029" spans="1:2" x14ac:dyDescent="0.25">
      <c r="A3029" s="88">
        <v>44757.5</v>
      </c>
      <c r="B3029" s="89">
        <v>12.035073024320816</v>
      </c>
    </row>
    <row r="3030" spans="1:2" x14ac:dyDescent="0.25">
      <c r="A3030" s="88">
        <v>44757.541666666664</v>
      </c>
      <c r="B3030" s="89">
        <v>12.035073024320816</v>
      </c>
    </row>
    <row r="3031" spans="1:2" x14ac:dyDescent="0.25">
      <c r="A3031" s="88">
        <v>44757.583333333336</v>
      </c>
      <c r="B3031" s="89">
        <v>12.035073024320816</v>
      </c>
    </row>
    <row r="3032" spans="1:2" x14ac:dyDescent="0.25">
      <c r="A3032" s="88">
        <v>44757.625</v>
      </c>
      <c r="B3032" s="89">
        <v>12.035073024320816</v>
      </c>
    </row>
    <row r="3033" spans="1:2" x14ac:dyDescent="0.25">
      <c r="A3033" s="88">
        <v>44757.666666666664</v>
      </c>
      <c r="B3033" s="89">
        <v>12.035073024320816</v>
      </c>
    </row>
    <row r="3034" spans="1:2" x14ac:dyDescent="0.25">
      <c r="A3034" s="88">
        <v>44757.708333333336</v>
      </c>
      <c r="B3034" s="89">
        <v>12.035073024320816</v>
      </c>
    </row>
    <row r="3035" spans="1:2" x14ac:dyDescent="0.25">
      <c r="A3035" s="88">
        <v>44757.75</v>
      </c>
      <c r="B3035" s="89">
        <v>7.1325358901900522</v>
      </c>
    </row>
    <row r="3036" spans="1:2" x14ac:dyDescent="0.25">
      <c r="A3036" s="88">
        <v>44757.791666666664</v>
      </c>
      <c r="B3036" s="89">
        <v>7.1594874534296702</v>
      </c>
    </row>
    <row r="3037" spans="1:2" x14ac:dyDescent="0.25">
      <c r="A3037" s="88">
        <v>44757.833333333336</v>
      </c>
      <c r="B3037" s="89">
        <v>7.1422997979263867</v>
      </c>
    </row>
    <row r="3038" spans="1:2" x14ac:dyDescent="0.25">
      <c r="A3038" s="88">
        <v>44757.875</v>
      </c>
      <c r="B3038" s="89">
        <v>7.1359387477482858</v>
      </c>
    </row>
    <row r="3039" spans="1:2" x14ac:dyDescent="0.25">
      <c r="A3039" s="88">
        <v>44757.916666666664</v>
      </c>
      <c r="B3039" s="89">
        <v>7.1363564589410435</v>
      </c>
    </row>
    <row r="3040" spans="1:2" x14ac:dyDescent="0.25">
      <c r="A3040" s="88">
        <v>44757.958333333336</v>
      </c>
      <c r="B3040" s="89">
        <v>7.1018688857767369</v>
      </c>
    </row>
    <row r="3041" spans="1:2" x14ac:dyDescent="0.25">
      <c r="A3041" s="88">
        <v>44758</v>
      </c>
      <c r="B3041" s="89">
        <v>7.1477722108572177</v>
      </c>
    </row>
    <row r="3042" spans="1:2" x14ac:dyDescent="0.25">
      <c r="A3042" s="88">
        <v>44758.041666666664</v>
      </c>
      <c r="B3042" s="89">
        <v>7.1636566302114639</v>
      </c>
    </row>
    <row r="3043" spans="1:2" x14ac:dyDescent="0.25">
      <c r="A3043" s="88">
        <v>44758.083333333336</v>
      </c>
      <c r="B3043" s="89">
        <v>7.1698687902707876</v>
      </c>
    </row>
    <row r="3044" spans="1:2" x14ac:dyDescent="0.25">
      <c r="A3044" s="88">
        <v>44758.125</v>
      </c>
      <c r="B3044" s="89">
        <v>7.1677837203269235</v>
      </c>
    </row>
    <row r="3045" spans="1:2" x14ac:dyDescent="0.25">
      <c r="A3045" s="88">
        <v>44758.166666666664</v>
      </c>
      <c r="B3045" s="89">
        <v>7.146503113030489</v>
      </c>
    </row>
    <row r="3046" spans="1:2" x14ac:dyDescent="0.25">
      <c r="A3046" s="88">
        <v>44758.208333333336</v>
      </c>
      <c r="B3046" s="89">
        <v>7.1481857503956956</v>
      </c>
    </row>
    <row r="3047" spans="1:2" x14ac:dyDescent="0.25">
      <c r="A3047" s="88">
        <v>44758.25</v>
      </c>
      <c r="B3047" s="89">
        <v>7.1515437926676331</v>
      </c>
    </row>
    <row r="3048" spans="1:2" x14ac:dyDescent="0.25">
      <c r="A3048" s="88">
        <v>44758.291666666664</v>
      </c>
      <c r="B3048" s="89">
        <v>7.1947558940087086</v>
      </c>
    </row>
    <row r="3049" spans="1:2" x14ac:dyDescent="0.25">
      <c r="A3049" s="88">
        <v>44758.333333333336</v>
      </c>
      <c r="B3049" s="89">
        <v>7.2171603009735517</v>
      </c>
    </row>
    <row r="3050" spans="1:2" x14ac:dyDescent="0.25">
      <c r="A3050" s="88">
        <v>44758.375</v>
      </c>
      <c r="B3050" s="89">
        <v>7.2000108060021848</v>
      </c>
    </row>
    <row r="3051" spans="1:2" x14ac:dyDescent="0.25">
      <c r="A3051" s="88">
        <v>44758.416666666664</v>
      </c>
      <c r="B3051" s="89">
        <v>7.1715179185047102</v>
      </c>
    </row>
    <row r="3052" spans="1:2" x14ac:dyDescent="0.25">
      <c r="A3052" s="88">
        <v>44758.458333333336</v>
      </c>
      <c r="B3052" s="89">
        <v>7.1715179185047102</v>
      </c>
    </row>
    <row r="3053" spans="1:2" x14ac:dyDescent="0.25">
      <c r="A3053" s="88">
        <v>44758.5</v>
      </c>
      <c r="B3053" s="89">
        <v>7.2124028063105738</v>
      </c>
    </row>
    <row r="3054" spans="1:2" x14ac:dyDescent="0.25">
      <c r="A3054" s="88">
        <v>44758.541666666664</v>
      </c>
      <c r="B3054" s="89">
        <v>7.1756169354639869</v>
      </c>
    </row>
    <row r="3055" spans="1:2" x14ac:dyDescent="0.25">
      <c r="A3055" s="88">
        <v>44758.583333333336</v>
      </c>
      <c r="B3055" s="89">
        <v>7.1931401568737021</v>
      </c>
    </row>
    <row r="3056" spans="1:2" x14ac:dyDescent="0.25">
      <c r="A3056" s="88">
        <v>44758.625</v>
      </c>
      <c r="B3056" s="89">
        <v>7.1507189376621021</v>
      </c>
    </row>
    <row r="3057" spans="1:2" x14ac:dyDescent="0.25">
      <c r="A3057" s="88">
        <v>44758.666666666664</v>
      </c>
      <c r="B3057" s="89">
        <v>7.2040080623179907</v>
      </c>
    </row>
    <row r="3058" spans="1:2" x14ac:dyDescent="0.25">
      <c r="A3058" s="88">
        <v>44758.708333333336</v>
      </c>
      <c r="B3058" s="89">
        <v>7.1967921214400805</v>
      </c>
    </row>
    <row r="3059" spans="1:2" x14ac:dyDescent="0.25">
      <c r="A3059" s="88">
        <v>44758.75</v>
      </c>
      <c r="B3059" s="89">
        <v>7.2004059082892642</v>
      </c>
    </row>
    <row r="3060" spans="1:2" x14ac:dyDescent="0.25">
      <c r="A3060" s="88">
        <v>44758.791666666664</v>
      </c>
      <c r="B3060" s="89">
        <v>7.1557415114598184</v>
      </c>
    </row>
    <row r="3061" spans="1:2" x14ac:dyDescent="0.25">
      <c r="A3061" s="88">
        <v>44758.833333333336</v>
      </c>
      <c r="B3061" s="89">
        <v>7.1557415114598184</v>
      </c>
    </row>
    <row r="3062" spans="1:2" x14ac:dyDescent="0.25">
      <c r="A3062" s="88">
        <v>44758.875</v>
      </c>
      <c r="B3062" s="89">
        <v>7.1515437926676331</v>
      </c>
    </row>
    <row r="3063" spans="1:2" x14ac:dyDescent="0.25">
      <c r="A3063" s="88">
        <v>44758.916666666664</v>
      </c>
      <c r="B3063" s="89">
        <v>7.120097313259441</v>
      </c>
    </row>
    <row r="3064" spans="1:2" x14ac:dyDescent="0.25">
      <c r="A3064" s="88">
        <v>44758.958333333336</v>
      </c>
      <c r="B3064" s="89">
        <v>7.1244078867016531</v>
      </c>
    </row>
    <row r="3065" spans="1:2" x14ac:dyDescent="0.25">
      <c r="A3065" s="88">
        <v>44759</v>
      </c>
      <c r="B3065" s="89">
        <v>7.1118843645177572</v>
      </c>
    </row>
    <row r="3066" spans="1:2" x14ac:dyDescent="0.25">
      <c r="A3066" s="88">
        <v>44759.041666666664</v>
      </c>
      <c r="B3066" s="89">
        <v>7.0957508510101581</v>
      </c>
    </row>
    <row r="3067" spans="1:2" x14ac:dyDescent="0.25">
      <c r="A3067" s="88">
        <v>44759.083333333336</v>
      </c>
      <c r="B3067" s="89">
        <v>7.1136165579505732</v>
      </c>
    </row>
    <row r="3068" spans="1:2" x14ac:dyDescent="0.25">
      <c r="A3068" s="88">
        <v>44759.125</v>
      </c>
      <c r="B3068" s="89">
        <v>7.1515437926676331</v>
      </c>
    </row>
    <row r="3069" spans="1:2" x14ac:dyDescent="0.25">
      <c r="A3069" s="88">
        <v>44759.166666666664</v>
      </c>
      <c r="B3069" s="89">
        <v>7.1607425097353765</v>
      </c>
    </row>
    <row r="3070" spans="1:2" x14ac:dyDescent="0.25">
      <c r="A3070" s="88">
        <v>44759.208333333336</v>
      </c>
      <c r="B3070" s="89">
        <v>7.1473585254291203</v>
      </c>
    </row>
    <row r="3071" spans="1:2" x14ac:dyDescent="0.25">
      <c r="A3071" s="88">
        <v>44759.25</v>
      </c>
      <c r="B3071" s="89">
        <v>7.1448180605454459</v>
      </c>
    </row>
    <row r="3072" spans="1:2" x14ac:dyDescent="0.25">
      <c r="A3072" s="88">
        <v>44759.291666666664</v>
      </c>
      <c r="B3072" s="89">
        <v>7.1354930268444576</v>
      </c>
    </row>
    <row r="3073" spans="1:2" x14ac:dyDescent="0.25">
      <c r="A3073" s="88">
        <v>44759.333333333336</v>
      </c>
      <c r="B3073" s="89">
        <v>7.1536582583974564</v>
      </c>
    </row>
    <row r="3074" spans="1:2" x14ac:dyDescent="0.25">
      <c r="A3074" s="88">
        <v>44759.375</v>
      </c>
      <c r="B3074" s="89">
        <v>7.1715179185047102</v>
      </c>
    </row>
    <row r="3075" spans="1:2" x14ac:dyDescent="0.25">
      <c r="A3075" s="88">
        <v>44759.416666666664</v>
      </c>
      <c r="B3075" s="89">
        <v>7.1460889799087255</v>
      </c>
    </row>
    <row r="3076" spans="1:2" x14ac:dyDescent="0.25">
      <c r="A3076" s="88">
        <v>44759.458333333336</v>
      </c>
      <c r="B3076" s="89">
        <v>7.1469171001156964</v>
      </c>
    </row>
    <row r="3077" spans="1:2" x14ac:dyDescent="0.25">
      <c r="A3077" s="88">
        <v>44759.5</v>
      </c>
      <c r="B3077" s="89">
        <v>7.1574109038226226</v>
      </c>
    </row>
    <row r="3078" spans="1:2" x14ac:dyDescent="0.25">
      <c r="A3078" s="88">
        <v>44759.541666666664</v>
      </c>
      <c r="B3078" s="89">
        <v>7.1312503116198886</v>
      </c>
    </row>
    <row r="3079" spans="1:2" x14ac:dyDescent="0.25">
      <c r="A3079" s="88">
        <v>44759.583333333336</v>
      </c>
      <c r="B3079" s="89">
        <v>7.1380536351568011</v>
      </c>
    </row>
    <row r="3080" spans="1:2" x14ac:dyDescent="0.25">
      <c r="A3080" s="88">
        <v>44759.625</v>
      </c>
      <c r="B3080" s="89">
        <v>7.1261221697376458</v>
      </c>
    </row>
    <row r="3081" spans="1:2" x14ac:dyDescent="0.25">
      <c r="A3081" s="88">
        <v>44759.666666666664</v>
      </c>
      <c r="B3081" s="89">
        <v>7.1312503116198886</v>
      </c>
    </row>
    <row r="3082" spans="1:2" x14ac:dyDescent="0.25">
      <c r="A3082" s="88">
        <v>44759.708333333336</v>
      </c>
      <c r="B3082" s="89">
        <v>7.1278339994707247</v>
      </c>
    </row>
    <row r="3083" spans="1:2" x14ac:dyDescent="0.25">
      <c r="A3083" s="88">
        <v>44759.75</v>
      </c>
      <c r="B3083" s="89">
        <v>7.105359392523134</v>
      </c>
    </row>
    <row r="3084" spans="1:2" x14ac:dyDescent="0.25">
      <c r="A3084" s="88">
        <v>44759.791666666664</v>
      </c>
      <c r="B3084" s="89">
        <v>7.1273852321269722</v>
      </c>
    </row>
    <row r="3085" spans="1:2" x14ac:dyDescent="0.25">
      <c r="A3085" s="88">
        <v>44759.833333333336</v>
      </c>
      <c r="B3085" s="89">
        <v>7.1477722108572177</v>
      </c>
    </row>
    <row r="3086" spans="1:2" x14ac:dyDescent="0.25">
      <c r="A3086" s="88">
        <v>44759.875</v>
      </c>
      <c r="B3086" s="89">
        <v>7.1557415114598184</v>
      </c>
    </row>
    <row r="3087" spans="1:2" x14ac:dyDescent="0.25">
      <c r="A3087" s="88">
        <v>44759.916666666664</v>
      </c>
      <c r="B3087" s="89">
        <v>7.1325358901900522</v>
      </c>
    </row>
    <row r="3088" spans="1:2" x14ac:dyDescent="0.25">
      <c r="A3088" s="88">
        <v>44759.958333333336</v>
      </c>
      <c r="B3088" s="89">
        <v>7.1118843645177572</v>
      </c>
    </row>
    <row r="3089" spans="1:2" x14ac:dyDescent="0.25">
      <c r="A3089" s="88">
        <v>44760</v>
      </c>
      <c r="B3089" s="89">
        <v>7.1286749839424548</v>
      </c>
    </row>
    <row r="3090" spans="1:2" x14ac:dyDescent="0.25">
      <c r="A3090" s="88">
        <v>44760.041666666664</v>
      </c>
      <c r="B3090" s="89">
        <v>7.0970459362981089</v>
      </c>
    </row>
    <row r="3091" spans="1:2" x14ac:dyDescent="0.25">
      <c r="A3091" s="88">
        <v>44760.083333333336</v>
      </c>
      <c r="B3091" s="89">
        <v>7.1273852321269722</v>
      </c>
    </row>
    <row r="3092" spans="1:2" x14ac:dyDescent="0.25">
      <c r="A3092" s="88">
        <v>44760.125</v>
      </c>
      <c r="B3092" s="89">
        <v>7.1565628234749425</v>
      </c>
    </row>
    <row r="3093" spans="1:2" x14ac:dyDescent="0.25">
      <c r="A3093" s="88">
        <v>44760.166666666664</v>
      </c>
      <c r="B3093" s="89">
        <v>7.1435457659599564</v>
      </c>
    </row>
    <row r="3094" spans="1:2" x14ac:dyDescent="0.25">
      <c r="A3094" s="88">
        <v>44760.208333333336</v>
      </c>
      <c r="B3094" s="89">
        <v>7.493385030189561</v>
      </c>
    </row>
    <row r="3095" spans="1:2" x14ac:dyDescent="0.25">
      <c r="A3095" s="88">
        <v>44760.25</v>
      </c>
      <c r="B3095" s="89">
        <v>12.035073024320816</v>
      </c>
    </row>
    <row r="3096" spans="1:2" x14ac:dyDescent="0.25">
      <c r="A3096" s="88">
        <v>44760.291666666664</v>
      </c>
      <c r="B3096" s="89">
        <v>12.035073024320816</v>
      </c>
    </row>
    <row r="3097" spans="1:2" x14ac:dyDescent="0.25">
      <c r="A3097" s="88">
        <v>44760.333333333336</v>
      </c>
      <c r="B3097" s="89">
        <v>12.035073024320816</v>
      </c>
    </row>
    <row r="3098" spans="1:2" x14ac:dyDescent="0.25">
      <c r="A3098" s="88">
        <v>44760.375</v>
      </c>
      <c r="B3098" s="89">
        <v>12.035073024320816</v>
      </c>
    </row>
    <row r="3099" spans="1:2" x14ac:dyDescent="0.25">
      <c r="A3099" s="88">
        <v>44760.416666666664</v>
      </c>
      <c r="B3099" s="89">
        <v>12.035073024320816</v>
      </c>
    </row>
    <row r="3100" spans="1:2" x14ac:dyDescent="0.25">
      <c r="A3100" s="88">
        <v>44760.458333333336</v>
      </c>
      <c r="B3100" s="89">
        <v>12.035073024320816</v>
      </c>
    </row>
    <row r="3101" spans="1:2" x14ac:dyDescent="0.25">
      <c r="A3101" s="88">
        <v>44760.5</v>
      </c>
      <c r="B3101" s="89">
        <v>12.035073024320816</v>
      </c>
    </row>
    <row r="3102" spans="1:2" x14ac:dyDescent="0.25">
      <c r="A3102" s="88">
        <v>44760.541666666664</v>
      </c>
      <c r="B3102" s="89">
        <v>12.035073024320816</v>
      </c>
    </row>
    <row r="3103" spans="1:2" x14ac:dyDescent="0.25">
      <c r="A3103" s="88">
        <v>44760.583333333336</v>
      </c>
      <c r="B3103" s="89">
        <v>12.035073024320816</v>
      </c>
    </row>
    <row r="3104" spans="1:2" x14ac:dyDescent="0.25">
      <c r="A3104" s="88">
        <v>44760.625</v>
      </c>
      <c r="B3104" s="89">
        <v>12.035073024320816</v>
      </c>
    </row>
    <row r="3105" spans="1:2" x14ac:dyDescent="0.25">
      <c r="A3105" s="88">
        <v>44760.666666666664</v>
      </c>
      <c r="B3105" s="89">
        <v>1.6702468643782691</v>
      </c>
    </row>
    <row r="3106" spans="1:2" x14ac:dyDescent="0.25">
      <c r="A3106" s="88">
        <v>44760.708333333336</v>
      </c>
      <c r="B3106" s="89">
        <v>1.6919810214580917</v>
      </c>
    </row>
    <row r="3107" spans="1:2" x14ac:dyDescent="0.25">
      <c r="A3107" s="88">
        <v>44760.75</v>
      </c>
      <c r="B3107" s="89">
        <v>1.7028567557752741</v>
      </c>
    </row>
    <row r="3108" spans="1:2" x14ac:dyDescent="0.25">
      <c r="A3108" s="88">
        <v>44760.791666666664</v>
      </c>
      <c r="B3108" s="89">
        <v>1.6901986827115665</v>
      </c>
    </row>
    <row r="3109" spans="1:2" x14ac:dyDescent="0.25">
      <c r="A3109" s="88">
        <v>44760.833333333336</v>
      </c>
      <c r="B3109" s="89">
        <v>1.7192117799474063</v>
      </c>
    </row>
    <row r="3110" spans="1:2" x14ac:dyDescent="0.25">
      <c r="A3110" s="88">
        <v>44760.875</v>
      </c>
      <c r="B3110" s="89">
        <v>1.7255793556082775</v>
      </c>
    </row>
    <row r="3111" spans="1:2" x14ac:dyDescent="0.25">
      <c r="A3111" s="88">
        <v>44760.916666666664</v>
      </c>
      <c r="B3111" s="89">
        <v>1.7228416122134094</v>
      </c>
    </row>
    <row r="3112" spans="1:2" x14ac:dyDescent="0.25">
      <c r="A3112" s="88">
        <v>44760.958333333336</v>
      </c>
      <c r="B3112" s="89">
        <v>1.7083266523577729</v>
      </c>
    </row>
    <row r="3113" spans="1:2" x14ac:dyDescent="0.25">
      <c r="A3113" s="88">
        <v>44761</v>
      </c>
      <c r="B3113" s="89">
        <v>1.7128464668837073</v>
      </c>
    </row>
    <row r="3114" spans="1:2" x14ac:dyDescent="0.25">
      <c r="A3114" s="88">
        <v>44761.041666666664</v>
      </c>
      <c r="B3114" s="89">
        <v>1.7110621978767662</v>
      </c>
    </row>
    <row r="3115" spans="1:2" x14ac:dyDescent="0.25">
      <c r="A3115" s="88">
        <v>44761.083333333336</v>
      </c>
      <c r="B3115" s="89">
        <v>1.7038079289318522</v>
      </c>
    </row>
    <row r="3116" spans="1:2" x14ac:dyDescent="0.25">
      <c r="A3116" s="88">
        <v>44761.125</v>
      </c>
      <c r="B3116" s="89">
        <v>1.7192117799474063</v>
      </c>
    </row>
    <row r="3117" spans="1:2" x14ac:dyDescent="0.25">
      <c r="A3117" s="88">
        <v>44761.166666666664</v>
      </c>
      <c r="B3117" s="89">
        <v>1.6992308395550519</v>
      </c>
    </row>
    <row r="3118" spans="1:2" x14ac:dyDescent="0.25">
      <c r="A3118" s="88">
        <v>44761.208333333336</v>
      </c>
      <c r="B3118" s="89">
        <v>12.035073024320816</v>
      </c>
    </row>
    <row r="3119" spans="1:2" x14ac:dyDescent="0.25">
      <c r="A3119" s="88">
        <v>44761.25</v>
      </c>
      <c r="B3119" s="89">
        <v>12.035073024320816</v>
      </c>
    </row>
    <row r="3120" spans="1:2" x14ac:dyDescent="0.25">
      <c r="A3120" s="88">
        <v>44761.291666666664</v>
      </c>
      <c r="B3120" s="89">
        <v>12.035073024320816</v>
      </c>
    </row>
    <row r="3121" spans="1:2" x14ac:dyDescent="0.25">
      <c r="A3121" s="88">
        <v>44761.333333333336</v>
      </c>
      <c r="B3121" s="89">
        <v>12.035073024320816</v>
      </c>
    </row>
    <row r="3122" spans="1:2" x14ac:dyDescent="0.25">
      <c r="A3122" s="88">
        <v>44761.375</v>
      </c>
      <c r="B3122" s="89">
        <v>12.035073024320816</v>
      </c>
    </row>
    <row r="3123" spans="1:2" x14ac:dyDescent="0.25">
      <c r="A3123" s="88">
        <v>44761.416666666664</v>
      </c>
      <c r="B3123" s="89">
        <v>12.035073024320816</v>
      </c>
    </row>
    <row r="3124" spans="1:2" x14ac:dyDescent="0.25">
      <c r="A3124" s="88">
        <v>44761.458333333336</v>
      </c>
      <c r="B3124" s="89">
        <v>12.035073024320816</v>
      </c>
    </row>
    <row r="3125" spans="1:2" x14ac:dyDescent="0.25">
      <c r="A3125" s="88">
        <v>44761.5</v>
      </c>
      <c r="B3125" s="89">
        <v>12.035073024320816</v>
      </c>
    </row>
    <row r="3126" spans="1:2" x14ac:dyDescent="0.25">
      <c r="A3126" s="88">
        <v>44761.541666666664</v>
      </c>
      <c r="B3126" s="89">
        <v>12.035073024320816</v>
      </c>
    </row>
    <row r="3127" spans="1:2" x14ac:dyDescent="0.25">
      <c r="A3127" s="88">
        <v>44761.583333333336</v>
      </c>
      <c r="B3127" s="89">
        <v>12.035073024320816</v>
      </c>
    </row>
    <row r="3128" spans="1:2" x14ac:dyDescent="0.25">
      <c r="A3128" s="88">
        <v>44761.625</v>
      </c>
      <c r="B3128" s="89">
        <v>12.035073024320816</v>
      </c>
    </row>
    <row r="3129" spans="1:2" x14ac:dyDescent="0.25">
      <c r="A3129" s="88">
        <v>44761.666666666664</v>
      </c>
      <c r="B3129" s="89">
        <v>12.035073024320816</v>
      </c>
    </row>
    <row r="3130" spans="1:2" x14ac:dyDescent="0.25">
      <c r="A3130" s="88">
        <v>44761.708333333336</v>
      </c>
      <c r="B3130" s="89">
        <v>12.035073024320816</v>
      </c>
    </row>
    <row r="3131" spans="1:2" x14ac:dyDescent="0.25">
      <c r="A3131" s="88">
        <v>44761.75</v>
      </c>
      <c r="B3131" s="89">
        <v>7.2835674738041556</v>
      </c>
    </row>
    <row r="3132" spans="1:2" x14ac:dyDescent="0.25">
      <c r="A3132" s="88">
        <v>44761.791666666664</v>
      </c>
      <c r="B3132" s="89">
        <v>6.0940971132564865</v>
      </c>
    </row>
    <row r="3133" spans="1:2" x14ac:dyDescent="0.25">
      <c r="A3133" s="88">
        <v>44761.833333333336</v>
      </c>
      <c r="B3133" s="89">
        <v>6.0851111506576299</v>
      </c>
    </row>
    <row r="3134" spans="1:2" x14ac:dyDescent="0.25">
      <c r="A3134" s="88">
        <v>44761.875</v>
      </c>
      <c r="B3134" s="89">
        <v>6.1164679286451253</v>
      </c>
    </row>
    <row r="3135" spans="1:2" x14ac:dyDescent="0.25">
      <c r="A3135" s="88">
        <v>44761.916666666664</v>
      </c>
      <c r="B3135" s="89">
        <v>6.117197726441538</v>
      </c>
    </row>
    <row r="3136" spans="1:2" x14ac:dyDescent="0.25">
      <c r="A3136" s="88">
        <v>44761.958333333336</v>
      </c>
      <c r="B3136" s="89">
        <v>6.1357217864490448</v>
      </c>
    </row>
    <row r="3137" spans="1:2" x14ac:dyDescent="0.25">
      <c r="A3137" s="88">
        <v>44762</v>
      </c>
      <c r="B3137" s="89">
        <v>6.1275896545965232</v>
      </c>
    </row>
    <row r="3138" spans="1:2" x14ac:dyDescent="0.25">
      <c r="A3138" s="88">
        <v>44762.041666666664</v>
      </c>
      <c r="B3138" s="89">
        <v>6.1268624581775821</v>
      </c>
    </row>
    <row r="3139" spans="1:2" x14ac:dyDescent="0.25">
      <c r="A3139" s="88">
        <v>44762.083333333336</v>
      </c>
      <c r="B3139" s="89">
        <v>6.100855521857528</v>
      </c>
    </row>
    <row r="3140" spans="1:2" x14ac:dyDescent="0.25">
      <c r="A3140" s="88">
        <v>44762.125</v>
      </c>
      <c r="B3140" s="89">
        <v>6.140117128586736</v>
      </c>
    </row>
    <row r="3141" spans="1:2" x14ac:dyDescent="0.25">
      <c r="A3141" s="88">
        <v>44762.166666666664</v>
      </c>
      <c r="B3141" s="89">
        <v>6.1416129077488364</v>
      </c>
    </row>
    <row r="3142" spans="1:2" x14ac:dyDescent="0.25">
      <c r="A3142" s="88">
        <v>44762.208333333336</v>
      </c>
      <c r="B3142" s="89">
        <v>6.1948457261795955</v>
      </c>
    </row>
    <row r="3143" spans="1:2" x14ac:dyDescent="0.25">
      <c r="A3143" s="88">
        <v>44762.25</v>
      </c>
      <c r="B3143" s="89">
        <v>12.035073024320816</v>
      </c>
    </row>
    <row r="3144" spans="1:2" x14ac:dyDescent="0.25">
      <c r="A3144" s="88">
        <v>44762.291666666664</v>
      </c>
      <c r="B3144" s="89">
        <v>12.035073024320816</v>
      </c>
    </row>
    <row r="3145" spans="1:2" x14ac:dyDescent="0.25">
      <c r="A3145" s="88">
        <v>44762.333333333336</v>
      </c>
      <c r="B3145" s="89">
        <v>12.035073024320816</v>
      </c>
    </row>
    <row r="3146" spans="1:2" x14ac:dyDescent="0.25">
      <c r="A3146" s="88">
        <v>44762.375</v>
      </c>
      <c r="B3146" s="89">
        <v>12.035073024320816</v>
      </c>
    </row>
    <row r="3147" spans="1:2" x14ac:dyDescent="0.25">
      <c r="A3147" s="88">
        <v>44762.416666666664</v>
      </c>
      <c r="B3147" s="89">
        <v>12.035073024320816</v>
      </c>
    </row>
    <row r="3148" spans="1:2" x14ac:dyDescent="0.25">
      <c r="A3148" s="88">
        <v>44762.458333333336</v>
      </c>
      <c r="B3148" s="89">
        <v>12.035073024320816</v>
      </c>
    </row>
    <row r="3149" spans="1:2" x14ac:dyDescent="0.25">
      <c r="A3149" s="88">
        <v>44762.5</v>
      </c>
      <c r="B3149" s="89">
        <v>12.035073024320816</v>
      </c>
    </row>
    <row r="3150" spans="1:2" x14ac:dyDescent="0.25">
      <c r="A3150" s="88">
        <v>44762.541666666664</v>
      </c>
      <c r="B3150" s="89">
        <v>7.8950508781265025</v>
      </c>
    </row>
    <row r="3151" spans="1:2" x14ac:dyDescent="0.25">
      <c r="A3151" s="88">
        <v>44762.583333333336</v>
      </c>
      <c r="B3151" s="89">
        <v>2.8354271052045172</v>
      </c>
    </row>
    <row r="3152" spans="1:2" x14ac:dyDescent="0.25">
      <c r="A3152" s="88">
        <v>44762.625</v>
      </c>
      <c r="B3152" s="89">
        <v>2.0333697617121809</v>
      </c>
    </row>
    <row r="3153" spans="1:2" x14ac:dyDescent="0.25">
      <c r="A3153" s="88">
        <v>44762.666666666664</v>
      </c>
      <c r="B3153" s="89">
        <v>2.022205845212341</v>
      </c>
    </row>
    <row r="3154" spans="1:2" x14ac:dyDescent="0.25">
      <c r="A3154" s="88">
        <v>44762.708333333336</v>
      </c>
      <c r="B3154" s="89">
        <v>2.0706725572605964</v>
      </c>
    </row>
    <row r="3155" spans="1:2" x14ac:dyDescent="0.25">
      <c r="A3155" s="88">
        <v>44762.75</v>
      </c>
      <c r="B3155" s="89">
        <v>4.3778775974104338</v>
      </c>
    </row>
    <row r="3156" spans="1:2" x14ac:dyDescent="0.25">
      <c r="A3156" s="88">
        <v>44762.791666666664</v>
      </c>
      <c r="B3156" s="89">
        <v>6.1312713121444595</v>
      </c>
    </row>
    <row r="3157" spans="1:2" x14ac:dyDescent="0.25">
      <c r="A3157" s="88">
        <v>44762.833333333336</v>
      </c>
      <c r="B3157" s="89">
        <v>6.1555678687634146</v>
      </c>
    </row>
    <row r="3158" spans="1:2" x14ac:dyDescent="0.25">
      <c r="A3158" s="88">
        <v>44762.875</v>
      </c>
      <c r="B3158" s="89">
        <v>6.1701708556278234</v>
      </c>
    </row>
    <row r="3159" spans="1:2" x14ac:dyDescent="0.25">
      <c r="A3159" s="88">
        <v>44762.916666666664</v>
      </c>
      <c r="B3159" s="89">
        <v>6.1730823672344677</v>
      </c>
    </row>
    <row r="3160" spans="1:2" x14ac:dyDescent="0.25">
      <c r="A3160" s="88">
        <v>44762.958333333336</v>
      </c>
      <c r="B3160" s="89">
        <v>6.1364467560644691</v>
      </c>
    </row>
    <row r="3161" spans="1:2" x14ac:dyDescent="0.25">
      <c r="A3161" s="88">
        <v>44763</v>
      </c>
      <c r="B3161" s="89">
        <v>6.0836354630346525</v>
      </c>
    </row>
    <row r="3162" spans="1:2" x14ac:dyDescent="0.25">
      <c r="A3162" s="88">
        <v>44763.041666666664</v>
      </c>
      <c r="B3162" s="89">
        <v>6.0828481327234254</v>
      </c>
    </row>
    <row r="3163" spans="1:2" x14ac:dyDescent="0.25">
      <c r="A3163" s="88">
        <v>44763.083333333336</v>
      </c>
      <c r="B3163" s="89">
        <v>6.0970864236808326</v>
      </c>
    </row>
    <row r="3164" spans="1:2" x14ac:dyDescent="0.25">
      <c r="A3164" s="88">
        <v>44763.125</v>
      </c>
      <c r="B3164" s="89">
        <v>6.0776268540891332</v>
      </c>
    </row>
    <row r="3165" spans="1:2" x14ac:dyDescent="0.25">
      <c r="A3165" s="88">
        <v>44763.166666666664</v>
      </c>
      <c r="B3165" s="89">
        <v>6.1253590074820039</v>
      </c>
    </row>
    <row r="3166" spans="1:2" x14ac:dyDescent="0.25">
      <c r="A3166" s="88">
        <v>44763.208333333336</v>
      </c>
      <c r="B3166" s="89">
        <v>6.100855521857528</v>
      </c>
    </row>
    <row r="3167" spans="1:2" x14ac:dyDescent="0.25">
      <c r="A3167" s="88">
        <v>44763.25</v>
      </c>
      <c r="B3167" s="89">
        <v>6.0873724610833184</v>
      </c>
    </row>
    <row r="3168" spans="1:2" x14ac:dyDescent="0.25">
      <c r="A3168" s="88">
        <v>44763.291666666664</v>
      </c>
      <c r="B3168" s="89">
        <v>12.035073024320816</v>
      </c>
    </row>
    <row r="3169" spans="1:2" x14ac:dyDescent="0.25">
      <c r="A3169" s="88">
        <v>44763.333333333336</v>
      </c>
      <c r="B3169" s="89">
        <v>12.035073024320816</v>
      </c>
    </row>
    <row r="3170" spans="1:2" x14ac:dyDescent="0.25">
      <c r="A3170" s="88">
        <v>44763.375</v>
      </c>
      <c r="B3170" s="89">
        <v>12.035073024320816</v>
      </c>
    </row>
    <row r="3171" spans="1:2" x14ac:dyDescent="0.25">
      <c r="A3171" s="88">
        <v>44763.416666666664</v>
      </c>
      <c r="B3171" s="89">
        <v>12.035073024320816</v>
      </c>
    </row>
    <row r="3172" spans="1:2" x14ac:dyDescent="0.25">
      <c r="A3172" s="88">
        <v>44763.458333333336</v>
      </c>
      <c r="B3172" s="89">
        <v>12.035073024320816</v>
      </c>
    </row>
    <row r="3173" spans="1:2" x14ac:dyDescent="0.25">
      <c r="A3173" s="88">
        <v>44763.5</v>
      </c>
      <c r="B3173" s="89">
        <v>12.035073024320816</v>
      </c>
    </row>
    <row r="3174" spans="1:2" x14ac:dyDescent="0.25">
      <c r="A3174" s="88">
        <v>44763.541666666664</v>
      </c>
      <c r="B3174" s="89">
        <v>7.7139187770240092</v>
      </c>
    </row>
    <row r="3175" spans="1:2" x14ac:dyDescent="0.25">
      <c r="A3175" s="88">
        <v>44763.583333333336</v>
      </c>
      <c r="B3175" s="89">
        <v>1.5997124221070076</v>
      </c>
    </row>
    <row r="3176" spans="1:2" x14ac:dyDescent="0.25">
      <c r="A3176" s="88">
        <v>44763.625</v>
      </c>
      <c r="B3176" s="89">
        <v>1.5888792787682835</v>
      </c>
    </row>
    <row r="3177" spans="1:2" x14ac:dyDescent="0.25">
      <c r="A3177" s="88">
        <v>44763.666666666664</v>
      </c>
      <c r="B3177" s="89">
        <v>1.2015026633992687</v>
      </c>
    </row>
    <row r="3178" spans="1:2" x14ac:dyDescent="0.25">
      <c r="A3178" s="88">
        <v>44763.708333333336</v>
      </c>
      <c r="B3178" s="89">
        <v>0.12154634255320394</v>
      </c>
    </row>
    <row r="3179" spans="1:2" x14ac:dyDescent="0.25">
      <c r="A3179" s="88">
        <v>44763.75</v>
      </c>
      <c r="B3179" s="89">
        <v>0.12154634255320394</v>
      </c>
    </row>
    <row r="3180" spans="1:2" x14ac:dyDescent="0.25">
      <c r="A3180" s="88">
        <v>44763.791666666664</v>
      </c>
      <c r="B3180" s="89">
        <v>5.4180522854088071</v>
      </c>
    </row>
    <row r="3181" spans="1:2" x14ac:dyDescent="0.25">
      <c r="A3181" s="88">
        <v>44763.833333333336</v>
      </c>
      <c r="B3181" s="89">
        <v>6.0052969368812086</v>
      </c>
    </row>
    <row r="3182" spans="1:2" x14ac:dyDescent="0.25">
      <c r="A3182" s="88">
        <v>44763.875</v>
      </c>
      <c r="B3182" s="89">
        <v>6.1082817468287924</v>
      </c>
    </row>
    <row r="3183" spans="1:2" x14ac:dyDescent="0.25">
      <c r="A3183" s="88">
        <v>44763.916666666664</v>
      </c>
      <c r="B3183" s="89">
        <v>6.1082817468287924</v>
      </c>
    </row>
    <row r="3184" spans="1:2" x14ac:dyDescent="0.25">
      <c r="A3184" s="88">
        <v>44763.958333333336</v>
      </c>
      <c r="B3184" s="89">
        <v>6.0843733976198804</v>
      </c>
    </row>
    <row r="3185" spans="1:2" x14ac:dyDescent="0.25">
      <c r="A3185" s="88">
        <v>44764</v>
      </c>
      <c r="B3185" s="89">
        <v>6.1357217864490448</v>
      </c>
    </row>
    <row r="3186" spans="1:2" x14ac:dyDescent="0.25">
      <c r="A3186" s="88">
        <v>44764.041666666664</v>
      </c>
      <c r="B3186" s="89">
        <v>6.1577751327552512</v>
      </c>
    </row>
    <row r="3187" spans="1:2" x14ac:dyDescent="0.25">
      <c r="A3187" s="88">
        <v>44764.083333333336</v>
      </c>
      <c r="B3187" s="89">
        <v>6.1157379486191612</v>
      </c>
    </row>
    <row r="3188" spans="1:2" x14ac:dyDescent="0.25">
      <c r="A3188" s="88">
        <v>44764.125</v>
      </c>
      <c r="B3188" s="89">
        <v>6.1342229372827308</v>
      </c>
    </row>
    <row r="3189" spans="1:2" x14ac:dyDescent="0.25">
      <c r="A3189" s="88">
        <v>44764.166666666664</v>
      </c>
      <c r="B3189" s="89">
        <v>6.1810852885108423</v>
      </c>
    </row>
    <row r="3190" spans="1:2" x14ac:dyDescent="0.25">
      <c r="A3190" s="88">
        <v>44764.208333333336</v>
      </c>
      <c r="B3190" s="89">
        <v>7.3661193726045697</v>
      </c>
    </row>
    <row r="3191" spans="1:2" x14ac:dyDescent="0.25">
      <c r="A3191" s="88">
        <v>44764.25</v>
      </c>
      <c r="B3191" s="89">
        <v>12.035073024320816</v>
      </c>
    </row>
    <row r="3192" spans="1:2" x14ac:dyDescent="0.25">
      <c r="A3192" s="88">
        <v>44764.291666666664</v>
      </c>
      <c r="B3192" s="89">
        <v>12.035073024320816</v>
      </c>
    </row>
    <row r="3193" spans="1:2" x14ac:dyDescent="0.25">
      <c r="A3193" s="88">
        <v>44764.333333333336</v>
      </c>
      <c r="B3193" s="89">
        <v>12.035073024320816</v>
      </c>
    </row>
    <row r="3194" spans="1:2" x14ac:dyDescent="0.25">
      <c r="A3194" s="88">
        <v>44764.375</v>
      </c>
      <c r="B3194" s="89">
        <v>12.035073024320816</v>
      </c>
    </row>
    <row r="3195" spans="1:2" x14ac:dyDescent="0.25">
      <c r="A3195" s="88">
        <v>44764.416666666664</v>
      </c>
      <c r="B3195" s="89">
        <v>12.035073024320816</v>
      </c>
    </row>
    <row r="3196" spans="1:2" x14ac:dyDescent="0.25">
      <c r="A3196" s="88">
        <v>44764.458333333336</v>
      </c>
      <c r="B3196" s="89">
        <v>12.035073024320816</v>
      </c>
    </row>
    <row r="3197" spans="1:2" x14ac:dyDescent="0.25">
      <c r="A3197" s="88">
        <v>44764.5</v>
      </c>
      <c r="B3197" s="89">
        <v>12.035073024320816</v>
      </c>
    </row>
    <row r="3198" spans="1:2" x14ac:dyDescent="0.25">
      <c r="A3198" s="88">
        <v>44764.541666666664</v>
      </c>
      <c r="B3198" s="89">
        <v>12.035073024320816</v>
      </c>
    </row>
    <row r="3199" spans="1:2" x14ac:dyDescent="0.25">
      <c r="A3199" s="88">
        <v>44764.583333333336</v>
      </c>
      <c r="B3199" s="89">
        <v>12.035073024320816</v>
      </c>
    </row>
    <row r="3200" spans="1:2" x14ac:dyDescent="0.25">
      <c r="A3200" s="88">
        <v>44764.625</v>
      </c>
      <c r="B3200" s="89">
        <v>11.177093378245454</v>
      </c>
    </row>
    <row r="3201" spans="1:2" x14ac:dyDescent="0.25">
      <c r="A3201" s="88">
        <v>44764.666666666664</v>
      </c>
      <c r="B3201" s="89">
        <v>5.9944795221481391</v>
      </c>
    </row>
    <row r="3202" spans="1:2" x14ac:dyDescent="0.25">
      <c r="A3202" s="88">
        <v>44764.708333333336</v>
      </c>
      <c r="B3202" s="89">
        <v>6.1283166685677593</v>
      </c>
    </row>
    <row r="3203" spans="1:2" x14ac:dyDescent="0.25">
      <c r="A3203" s="88">
        <v>44764.75</v>
      </c>
      <c r="B3203" s="89">
        <v>6.1082817468287924</v>
      </c>
    </row>
    <row r="3204" spans="1:2" x14ac:dyDescent="0.25">
      <c r="A3204" s="88">
        <v>44764.791666666664</v>
      </c>
      <c r="B3204" s="89">
        <v>6.1416129077488364</v>
      </c>
    </row>
    <row r="3205" spans="1:2" x14ac:dyDescent="0.25">
      <c r="A3205" s="88">
        <v>44764.833333333336</v>
      </c>
      <c r="B3205" s="89">
        <v>6.1379444479024023</v>
      </c>
    </row>
    <row r="3206" spans="1:2" x14ac:dyDescent="0.25">
      <c r="A3206" s="88">
        <v>44764.875</v>
      </c>
      <c r="B3206" s="89">
        <v>6.160699502493733</v>
      </c>
    </row>
    <row r="3207" spans="1:2" x14ac:dyDescent="0.25">
      <c r="A3207" s="88">
        <v>44764.916666666664</v>
      </c>
      <c r="B3207" s="89">
        <v>6.0851111506576299</v>
      </c>
    </row>
    <row r="3208" spans="1:2" x14ac:dyDescent="0.25">
      <c r="A3208" s="88">
        <v>44764.958333333336</v>
      </c>
      <c r="B3208" s="89">
        <v>6.0970864236808326</v>
      </c>
    </row>
    <row r="3209" spans="1:2" x14ac:dyDescent="0.25">
      <c r="A3209" s="88">
        <v>44765</v>
      </c>
      <c r="B3209" s="89">
        <v>6.1157379486191612</v>
      </c>
    </row>
    <row r="3210" spans="1:2" x14ac:dyDescent="0.25">
      <c r="A3210" s="88">
        <v>44765.041666666664</v>
      </c>
      <c r="B3210" s="89">
        <v>6.100855521857528</v>
      </c>
    </row>
    <row r="3211" spans="1:2" x14ac:dyDescent="0.25">
      <c r="A3211" s="88">
        <v>44765.083333333336</v>
      </c>
      <c r="B3211" s="89">
        <v>6.1030560224363928</v>
      </c>
    </row>
    <row r="3212" spans="1:2" x14ac:dyDescent="0.25">
      <c r="A3212" s="88">
        <v>44765.125</v>
      </c>
      <c r="B3212" s="89">
        <v>6.1053037304490987</v>
      </c>
    </row>
    <row r="3213" spans="1:2" x14ac:dyDescent="0.25">
      <c r="A3213" s="88">
        <v>44765.166666666664</v>
      </c>
      <c r="B3213" s="89">
        <v>6.1053037304490987</v>
      </c>
    </row>
    <row r="3214" spans="1:2" x14ac:dyDescent="0.25">
      <c r="A3214" s="88">
        <v>44765.208333333336</v>
      </c>
      <c r="B3214" s="89">
        <v>6.129043500077362</v>
      </c>
    </row>
    <row r="3215" spans="1:2" x14ac:dyDescent="0.25">
      <c r="A3215" s="88">
        <v>44765.25</v>
      </c>
      <c r="B3215" s="89">
        <v>6.1511481793848439</v>
      </c>
    </row>
    <row r="3216" spans="1:2" x14ac:dyDescent="0.25">
      <c r="A3216" s="88">
        <v>44765.291666666664</v>
      </c>
      <c r="B3216" s="89">
        <v>6.1319974015008061</v>
      </c>
    </row>
    <row r="3217" spans="1:2" x14ac:dyDescent="0.25">
      <c r="A3217" s="88">
        <v>44765.333333333336</v>
      </c>
      <c r="B3217" s="89">
        <v>6.1393930843563815</v>
      </c>
    </row>
    <row r="3218" spans="1:2" x14ac:dyDescent="0.25">
      <c r="A3218" s="88">
        <v>44765.375</v>
      </c>
      <c r="B3218" s="89">
        <v>6.1164679286451253</v>
      </c>
    </row>
    <row r="3219" spans="1:2" x14ac:dyDescent="0.25">
      <c r="A3219" s="88">
        <v>44765.416666666664</v>
      </c>
      <c r="B3219" s="89">
        <v>6.1650564603545597</v>
      </c>
    </row>
    <row r="3220" spans="1:2" x14ac:dyDescent="0.25">
      <c r="A3220" s="88">
        <v>44765.458333333336</v>
      </c>
      <c r="B3220" s="89">
        <v>6.1075497268429526</v>
      </c>
    </row>
    <row r="3221" spans="1:2" x14ac:dyDescent="0.25">
      <c r="A3221" s="88">
        <v>44765.5</v>
      </c>
      <c r="B3221" s="89">
        <v>6.1497054887766529</v>
      </c>
    </row>
    <row r="3222" spans="1:2" x14ac:dyDescent="0.25">
      <c r="A3222" s="88">
        <v>44765.541666666664</v>
      </c>
      <c r="B3222" s="89">
        <v>6.1149591024171794</v>
      </c>
    </row>
    <row r="3223" spans="1:2" x14ac:dyDescent="0.25">
      <c r="A3223" s="88">
        <v>44765.583333333336</v>
      </c>
      <c r="B3223" s="89">
        <v>6.1386688574571817</v>
      </c>
    </row>
    <row r="3224" spans="1:2" x14ac:dyDescent="0.25">
      <c r="A3224" s="88">
        <v>44765.625</v>
      </c>
      <c r="B3224" s="89">
        <v>6.114228745829946</v>
      </c>
    </row>
    <row r="3225" spans="1:2" x14ac:dyDescent="0.25">
      <c r="A3225" s="88">
        <v>44765.666666666664</v>
      </c>
      <c r="B3225" s="89">
        <v>6.1097940111785771</v>
      </c>
    </row>
    <row r="3226" spans="1:2" x14ac:dyDescent="0.25">
      <c r="A3226" s="88">
        <v>44765.708333333336</v>
      </c>
      <c r="B3226" s="89">
        <v>6.0715568469201902</v>
      </c>
    </row>
    <row r="3227" spans="1:2" x14ac:dyDescent="0.25">
      <c r="A3227" s="88">
        <v>44765.75</v>
      </c>
      <c r="B3227" s="89">
        <v>6.1187053976929029</v>
      </c>
    </row>
    <row r="3228" spans="1:2" x14ac:dyDescent="0.25">
      <c r="A3228" s="88">
        <v>44765.791666666664</v>
      </c>
      <c r="B3228" s="89">
        <v>6.1730823672344677</v>
      </c>
    </row>
    <row r="3229" spans="1:2" x14ac:dyDescent="0.25">
      <c r="A3229" s="88">
        <v>44765.833333333336</v>
      </c>
      <c r="B3229" s="89">
        <v>6.1636208451482446</v>
      </c>
    </row>
    <row r="3230" spans="1:2" x14ac:dyDescent="0.25">
      <c r="A3230" s="88">
        <v>44765.875</v>
      </c>
      <c r="B3230" s="89">
        <v>6.1430596929539423</v>
      </c>
    </row>
    <row r="3231" spans="1:2" x14ac:dyDescent="0.25">
      <c r="A3231" s="88">
        <v>44765.916666666664</v>
      </c>
      <c r="B3231" s="89">
        <v>6.1327716956235854</v>
      </c>
    </row>
    <row r="3232" spans="1:2" x14ac:dyDescent="0.25">
      <c r="A3232" s="88">
        <v>44765.958333333336</v>
      </c>
      <c r="B3232" s="89">
        <v>6.0678001810499396</v>
      </c>
    </row>
    <row r="3233" spans="1:2" x14ac:dyDescent="0.25">
      <c r="A3233" s="88">
        <v>44766</v>
      </c>
      <c r="B3233" s="89">
        <v>6.0791054937804798</v>
      </c>
    </row>
    <row r="3234" spans="1:2" x14ac:dyDescent="0.25">
      <c r="A3234" s="88">
        <v>44766.041666666664</v>
      </c>
      <c r="B3234" s="89">
        <v>6.1068175248092977</v>
      </c>
    </row>
    <row r="3235" spans="1:2" x14ac:dyDescent="0.25">
      <c r="A3235" s="88">
        <v>44766.083333333336</v>
      </c>
      <c r="B3235" s="89">
        <v>6.1334974077330235</v>
      </c>
    </row>
    <row r="3236" spans="1:2" x14ac:dyDescent="0.25">
      <c r="A3236" s="88">
        <v>44766.125</v>
      </c>
      <c r="B3236" s="89">
        <v>6.1416129077488364</v>
      </c>
    </row>
    <row r="3237" spans="1:2" x14ac:dyDescent="0.25">
      <c r="A3237" s="88">
        <v>44766.166666666664</v>
      </c>
      <c r="B3237" s="89">
        <v>6.1194346365611487</v>
      </c>
    </row>
    <row r="3238" spans="1:2" x14ac:dyDescent="0.25">
      <c r="A3238" s="88">
        <v>44766.208333333336</v>
      </c>
      <c r="B3238" s="89">
        <v>6.0933615764168749</v>
      </c>
    </row>
    <row r="3239" spans="1:2" x14ac:dyDescent="0.25">
      <c r="A3239" s="88">
        <v>44766.25</v>
      </c>
      <c r="B3239" s="89">
        <v>6.1082817468287924</v>
      </c>
    </row>
    <row r="3240" spans="1:2" x14ac:dyDescent="0.25">
      <c r="A3240" s="88">
        <v>44766.291666666664</v>
      </c>
      <c r="B3240" s="89">
        <v>6.1075497268429526</v>
      </c>
    </row>
    <row r="3241" spans="1:2" x14ac:dyDescent="0.25">
      <c r="A3241" s="88">
        <v>44766.333333333336</v>
      </c>
      <c r="B3241" s="89">
        <v>6.1134982070582318</v>
      </c>
    </row>
    <row r="3242" spans="1:2" x14ac:dyDescent="0.25">
      <c r="A3242" s="88">
        <v>44766.375</v>
      </c>
      <c r="B3242" s="89">
        <v>6.101589203978639</v>
      </c>
    </row>
    <row r="3243" spans="1:2" x14ac:dyDescent="0.25">
      <c r="A3243" s="88">
        <v>44766.416666666664</v>
      </c>
      <c r="B3243" s="89">
        <v>6.1068175248092977</v>
      </c>
    </row>
    <row r="3244" spans="1:2" x14ac:dyDescent="0.25">
      <c r="A3244" s="88">
        <v>44766.458333333336</v>
      </c>
      <c r="B3244" s="89">
        <v>6.1023227041767631</v>
      </c>
    </row>
    <row r="3245" spans="1:2" x14ac:dyDescent="0.25">
      <c r="A3245" s="88">
        <v>44766.5</v>
      </c>
      <c r="B3245" s="89">
        <v>6.1045709702303954</v>
      </c>
    </row>
    <row r="3246" spans="1:2" x14ac:dyDescent="0.25">
      <c r="A3246" s="88">
        <v>44766.541666666664</v>
      </c>
      <c r="B3246" s="89">
        <v>6.1231266449528157</v>
      </c>
    </row>
    <row r="3247" spans="1:2" x14ac:dyDescent="0.25">
      <c r="A3247" s="88">
        <v>44766.583333333336</v>
      </c>
      <c r="B3247" s="89">
        <v>6.1246312516440966</v>
      </c>
    </row>
    <row r="3248" spans="1:2" x14ac:dyDescent="0.25">
      <c r="A3248" s="88">
        <v>44766.625</v>
      </c>
      <c r="B3248" s="89">
        <v>6.0970864236808326</v>
      </c>
    </row>
    <row r="3249" spans="1:2" x14ac:dyDescent="0.25">
      <c r="A3249" s="88">
        <v>44766.666666666664</v>
      </c>
      <c r="B3249" s="89">
        <v>6.100855521857528</v>
      </c>
    </row>
    <row r="3250" spans="1:2" x14ac:dyDescent="0.25">
      <c r="A3250" s="88">
        <v>44766.708333333336</v>
      </c>
      <c r="B3250" s="89">
        <v>6.1246312516440966</v>
      </c>
    </row>
    <row r="3251" spans="1:2" x14ac:dyDescent="0.25">
      <c r="A3251" s="88">
        <v>44766.75</v>
      </c>
      <c r="B3251" s="89">
        <v>6.1357217864490448</v>
      </c>
    </row>
    <row r="3252" spans="1:2" x14ac:dyDescent="0.25">
      <c r="A3252" s="88">
        <v>44766.791666666664</v>
      </c>
      <c r="B3252" s="89">
        <v>6.1467697623850972</v>
      </c>
    </row>
    <row r="3253" spans="1:2" x14ac:dyDescent="0.25">
      <c r="A3253" s="88">
        <v>44766.833333333336</v>
      </c>
      <c r="B3253" s="89">
        <v>6.1540793942763763</v>
      </c>
    </row>
    <row r="3254" spans="1:2" x14ac:dyDescent="0.25">
      <c r="A3254" s="88">
        <v>44766.875</v>
      </c>
      <c r="B3254" s="89">
        <v>6.1364467560644691</v>
      </c>
    </row>
    <row r="3255" spans="1:2" x14ac:dyDescent="0.25">
      <c r="A3255" s="88">
        <v>44766.916666666664</v>
      </c>
      <c r="B3255" s="89">
        <v>6.1209411525534003</v>
      </c>
    </row>
    <row r="3256" spans="1:2" x14ac:dyDescent="0.25">
      <c r="A3256" s="88">
        <v>44766.958333333336</v>
      </c>
      <c r="B3256" s="89">
        <v>6.0685419967023737</v>
      </c>
    </row>
    <row r="3257" spans="1:2" x14ac:dyDescent="0.25">
      <c r="A3257" s="88">
        <v>44767</v>
      </c>
      <c r="B3257" s="89">
        <v>6.0836354630346525</v>
      </c>
    </row>
    <row r="3258" spans="1:2" x14ac:dyDescent="0.25">
      <c r="A3258" s="88">
        <v>44767.041666666664</v>
      </c>
      <c r="B3258" s="89">
        <v>6.0367303771031668</v>
      </c>
    </row>
    <row r="3259" spans="1:2" x14ac:dyDescent="0.25">
      <c r="A3259" s="88">
        <v>44767.083333333336</v>
      </c>
      <c r="B3259" s="89">
        <v>6.0678001810499396</v>
      </c>
    </row>
    <row r="3260" spans="1:2" x14ac:dyDescent="0.25">
      <c r="A3260" s="88">
        <v>44767.125</v>
      </c>
      <c r="B3260" s="89">
        <v>6.0956166467225064</v>
      </c>
    </row>
    <row r="3261" spans="1:2" x14ac:dyDescent="0.25">
      <c r="A3261" s="88">
        <v>44767.166666666664</v>
      </c>
      <c r="B3261" s="89">
        <v>6.0993386690470128</v>
      </c>
    </row>
    <row r="3262" spans="1:2" x14ac:dyDescent="0.25">
      <c r="A3262" s="88">
        <v>44767.208333333336</v>
      </c>
      <c r="B3262" s="89">
        <v>6.0993386690470128</v>
      </c>
    </row>
    <row r="3263" spans="1:2" x14ac:dyDescent="0.25">
      <c r="A3263" s="88">
        <v>44767.25</v>
      </c>
      <c r="B3263" s="89">
        <v>12.035073024320816</v>
      </c>
    </row>
    <row r="3264" spans="1:2" x14ac:dyDescent="0.25">
      <c r="A3264" s="88">
        <v>44767.291666666664</v>
      </c>
      <c r="B3264" s="89">
        <v>12.035073024320816</v>
      </c>
    </row>
    <row r="3265" spans="1:2" x14ac:dyDescent="0.25">
      <c r="A3265" s="88">
        <v>44767.333333333336</v>
      </c>
      <c r="B3265" s="89">
        <v>12.035073024320816</v>
      </c>
    </row>
    <row r="3266" spans="1:2" x14ac:dyDescent="0.25">
      <c r="A3266" s="88">
        <v>44767.375</v>
      </c>
      <c r="B3266" s="89">
        <v>12.035073024320816</v>
      </c>
    </row>
    <row r="3267" spans="1:2" x14ac:dyDescent="0.25">
      <c r="A3267" s="88">
        <v>44767.416666666664</v>
      </c>
      <c r="B3267" s="89">
        <v>12.035073024320816</v>
      </c>
    </row>
    <row r="3268" spans="1:2" x14ac:dyDescent="0.25">
      <c r="A3268" s="88">
        <v>44767.458333333336</v>
      </c>
      <c r="B3268" s="89">
        <v>12.035073024320816</v>
      </c>
    </row>
    <row r="3269" spans="1:2" x14ac:dyDescent="0.25">
      <c r="A3269" s="88">
        <v>44767.5</v>
      </c>
      <c r="B3269" s="89">
        <v>12.035073024320816</v>
      </c>
    </row>
    <row r="3270" spans="1:2" x14ac:dyDescent="0.25">
      <c r="A3270" s="88">
        <v>44767.541666666664</v>
      </c>
      <c r="B3270" s="89">
        <v>12.035073024320816</v>
      </c>
    </row>
    <row r="3271" spans="1:2" x14ac:dyDescent="0.25">
      <c r="A3271" s="88">
        <v>44767.583333333336</v>
      </c>
      <c r="B3271" s="89">
        <v>12.035073024320816</v>
      </c>
    </row>
    <row r="3272" spans="1:2" x14ac:dyDescent="0.25">
      <c r="A3272" s="88">
        <v>44767.625</v>
      </c>
      <c r="B3272" s="89">
        <v>12.035073024320816</v>
      </c>
    </row>
    <row r="3273" spans="1:2" x14ac:dyDescent="0.25">
      <c r="A3273" s="88">
        <v>44767.666666666664</v>
      </c>
      <c r="B3273" s="89">
        <v>12.035073024320816</v>
      </c>
    </row>
    <row r="3274" spans="1:2" x14ac:dyDescent="0.25">
      <c r="A3274" s="88">
        <v>44767.708333333336</v>
      </c>
      <c r="B3274" s="89">
        <v>12.035073024320816</v>
      </c>
    </row>
    <row r="3275" spans="1:2" x14ac:dyDescent="0.25">
      <c r="A3275" s="88">
        <v>44767.75</v>
      </c>
      <c r="B3275" s="89">
        <v>6.0956166467225064</v>
      </c>
    </row>
    <row r="3276" spans="1:2" x14ac:dyDescent="0.25">
      <c r="A3276" s="88">
        <v>44767.791666666664</v>
      </c>
      <c r="B3276" s="89">
        <v>6.0918408910326161</v>
      </c>
    </row>
    <row r="3277" spans="1:2" x14ac:dyDescent="0.25">
      <c r="A3277" s="88">
        <v>44767.833333333336</v>
      </c>
      <c r="B3277" s="89">
        <v>6.0549629424860827</v>
      </c>
    </row>
    <row r="3278" spans="1:2" x14ac:dyDescent="0.25">
      <c r="A3278" s="88">
        <v>44767.875</v>
      </c>
      <c r="B3278" s="89">
        <v>6.0412736533166242</v>
      </c>
    </row>
    <row r="3279" spans="1:2" x14ac:dyDescent="0.25">
      <c r="A3279" s="88">
        <v>44767.916666666664</v>
      </c>
      <c r="B3279" s="89">
        <v>6.0715568469201902</v>
      </c>
    </row>
    <row r="3280" spans="1:2" x14ac:dyDescent="0.25">
      <c r="A3280" s="88">
        <v>44767.958333333336</v>
      </c>
      <c r="B3280" s="89">
        <v>6.0488973710948226</v>
      </c>
    </row>
    <row r="3281" spans="1:2" x14ac:dyDescent="0.25">
      <c r="A3281" s="88">
        <v>44768</v>
      </c>
      <c r="B3281" s="89">
        <v>6.0776268540891332</v>
      </c>
    </row>
    <row r="3282" spans="1:2" x14ac:dyDescent="0.25">
      <c r="A3282" s="88">
        <v>44768.041666666664</v>
      </c>
      <c r="B3282" s="89">
        <v>6.0252679309972033</v>
      </c>
    </row>
    <row r="3283" spans="1:2" x14ac:dyDescent="0.25">
      <c r="A3283" s="88">
        <v>44768.083333333336</v>
      </c>
      <c r="B3283" s="89">
        <v>6.0244654917728129</v>
      </c>
    </row>
    <row r="3284" spans="1:2" x14ac:dyDescent="0.25">
      <c r="A3284" s="88">
        <v>44768.125</v>
      </c>
      <c r="B3284" s="89">
        <v>6.0798445414923563</v>
      </c>
    </row>
    <row r="3285" spans="1:2" x14ac:dyDescent="0.25">
      <c r="A3285" s="88">
        <v>44768.166666666664</v>
      </c>
      <c r="B3285" s="89">
        <v>6.0918408910326161</v>
      </c>
    </row>
    <row r="3286" spans="1:2" x14ac:dyDescent="0.25">
      <c r="A3286" s="88">
        <v>44768.208333333336</v>
      </c>
      <c r="B3286" s="89">
        <v>6.1097940111785771</v>
      </c>
    </row>
    <row r="3287" spans="1:2" x14ac:dyDescent="0.25">
      <c r="A3287" s="88">
        <v>44768.25</v>
      </c>
      <c r="B3287" s="89">
        <v>12.035073024320816</v>
      </c>
    </row>
    <row r="3288" spans="1:2" x14ac:dyDescent="0.25">
      <c r="A3288" s="88">
        <v>44768.291666666664</v>
      </c>
      <c r="B3288" s="89">
        <v>12.035073024320816</v>
      </c>
    </row>
    <row r="3289" spans="1:2" x14ac:dyDescent="0.25">
      <c r="A3289" s="88">
        <v>44768.333333333336</v>
      </c>
      <c r="B3289" s="89">
        <v>12.035073024320816</v>
      </c>
    </row>
    <row r="3290" spans="1:2" x14ac:dyDescent="0.25">
      <c r="A3290" s="88">
        <v>44768.375</v>
      </c>
      <c r="B3290" s="89">
        <v>12.035073024320816</v>
      </c>
    </row>
    <row r="3291" spans="1:2" x14ac:dyDescent="0.25">
      <c r="A3291" s="88">
        <v>44768.416666666664</v>
      </c>
      <c r="B3291" s="89">
        <v>12.035073024320816</v>
      </c>
    </row>
    <row r="3292" spans="1:2" x14ac:dyDescent="0.25">
      <c r="A3292" s="88">
        <v>44768.458333333336</v>
      </c>
      <c r="B3292" s="89">
        <v>12.035073024320816</v>
      </c>
    </row>
    <row r="3293" spans="1:2" x14ac:dyDescent="0.25">
      <c r="A3293" s="88">
        <v>44768.5</v>
      </c>
      <c r="B3293" s="89">
        <v>12.035073024320816</v>
      </c>
    </row>
    <row r="3294" spans="1:2" x14ac:dyDescent="0.25">
      <c r="A3294" s="88">
        <v>44768.541666666664</v>
      </c>
      <c r="B3294" s="89">
        <v>12.035073024320816</v>
      </c>
    </row>
    <row r="3295" spans="1:2" x14ac:dyDescent="0.25">
      <c r="A3295" s="88">
        <v>44768.583333333336</v>
      </c>
      <c r="B3295" s="89">
        <v>12.035073024320816</v>
      </c>
    </row>
    <row r="3296" spans="1:2" x14ac:dyDescent="0.25">
      <c r="A3296" s="88">
        <v>44768.625</v>
      </c>
      <c r="B3296" s="89">
        <v>12.035073024320816</v>
      </c>
    </row>
    <row r="3297" spans="1:2" x14ac:dyDescent="0.25">
      <c r="A3297" s="88">
        <v>44768.666666666664</v>
      </c>
      <c r="B3297" s="89">
        <v>12.035073024320816</v>
      </c>
    </row>
    <row r="3298" spans="1:2" x14ac:dyDescent="0.25">
      <c r="A3298" s="88">
        <v>44768.708333333336</v>
      </c>
      <c r="B3298" s="89">
        <v>12.035073024320816</v>
      </c>
    </row>
    <row r="3299" spans="1:2" x14ac:dyDescent="0.25">
      <c r="A3299" s="88">
        <v>44768.75</v>
      </c>
      <c r="B3299" s="89">
        <v>8.0535251389906897</v>
      </c>
    </row>
    <row r="3300" spans="1:2" x14ac:dyDescent="0.25">
      <c r="A3300" s="88">
        <v>44768.791666666664</v>
      </c>
      <c r="B3300" s="89">
        <v>7.1448180605454459</v>
      </c>
    </row>
    <row r="3301" spans="1:2" x14ac:dyDescent="0.25">
      <c r="A3301" s="88">
        <v>44768.833333333336</v>
      </c>
      <c r="B3301" s="89">
        <v>7.1231135241990957</v>
      </c>
    </row>
    <row r="3302" spans="1:2" x14ac:dyDescent="0.25">
      <c r="A3302" s="88">
        <v>44768.875</v>
      </c>
      <c r="B3302" s="89">
        <v>7.113190838428145</v>
      </c>
    </row>
    <row r="3303" spans="1:2" x14ac:dyDescent="0.25">
      <c r="A3303" s="88">
        <v>44768.916666666664</v>
      </c>
      <c r="B3303" s="89">
        <v>7.119673874363369</v>
      </c>
    </row>
    <row r="3304" spans="1:2" x14ac:dyDescent="0.25">
      <c r="A3304" s="88">
        <v>44768.958333333336</v>
      </c>
      <c r="B3304" s="89">
        <v>7.1502787769669034</v>
      </c>
    </row>
    <row r="3305" spans="1:2" x14ac:dyDescent="0.25">
      <c r="A3305" s="88">
        <v>44769</v>
      </c>
      <c r="B3305" s="89">
        <v>7.1528074404861091</v>
      </c>
    </row>
    <row r="3306" spans="1:2" x14ac:dyDescent="0.25">
      <c r="A3306" s="88">
        <v>44769.041666666664</v>
      </c>
      <c r="B3306" s="89">
        <v>7.1565628234749425</v>
      </c>
    </row>
    <row r="3307" spans="1:2" x14ac:dyDescent="0.25">
      <c r="A3307" s="88">
        <v>44769.083333333336</v>
      </c>
      <c r="B3307" s="89">
        <v>7.1850265793648251</v>
      </c>
    </row>
    <row r="3308" spans="1:2" x14ac:dyDescent="0.25">
      <c r="A3308" s="88">
        <v>44769.125</v>
      </c>
      <c r="B3308" s="89">
        <v>7.1776878214553328</v>
      </c>
    </row>
    <row r="3309" spans="1:2" x14ac:dyDescent="0.25">
      <c r="A3309" s="88">
        <v>44769.166666666664</v>
      </c>
      <c r="B3309" s="89">
        <v>7.2072060593753013</v>
      </c>
    </row>
    <row r="3310" spans="1:2" x14ac:dyDescent="0.25">
      <c r="A3310" s="88">
        <v>44769.208333333336</v>
      </c>
      <c r="B3310" s="89">
        <v>7.5699723654119291</v>
      </c>
    </row>
    <row r="3311" spans="1:2" x14ac:dyDescent="0.25">
      <c r="A3311" s="88">
        <v>44769.25</v>
      </c>
      <c r="B3311" s="89">
        <v>12.035073024320816</v>
      </c>
    </row>
    <row r="3312" spans="1:2" x14ac:dyDescent="0.25">
      <c r="A3312" s="88">
        <v>44769.291666666664</v>
      </c>
      <c r="B3312" s="89">
        <v>12.035073024320816</v>
      </c>
    </row>
    <row r="3313" spans="1:2" x14ac:dyDescent="0.25">
      <c r="A3313" s="88">
        <v>44769.333333333336</v>
      </c>
      <c r="B3313" s="89">
        <v>12.035073024320816</v>
      </c>
    </row>
    <row r="3314" spans="1:2" x14ac:dyDescent="0.25">
      <c r="A3314" s="88">
        <v>44769.375</v>
      </c>
      <c r="B3314" s="89">
        <v>12.035073024320816</v>
      </c>
    </row>
    <row r="3315" spans="1:2" x14ac:dyDescent="0.25">
      <c r="A3315" s="88">
        <v>44769.416666666664</v>
      </c>
      <c r="B3315" s="89">
        <v>12.035073024320816</v>
      </c>
    </row>
    <row r="3316" spans="1:2" x14ac:dyDescent="0.25">
      <c r="A3316" s="88">
        <v>44769.458333333336</v>
      </c>
      <c r="B3316" s="89">
        <v>12.035073024320816</v>
      </c>
    </row>
    <row r="3317" spans="1:2" x14ac:dyDescent="0.25">
      <c r="A3317" s="88">
        <v>44769.5</v>
      </c>
      <c r="B3317" s="89">
        <v>12.035073024320816</v>
      </c>
    </row>
    <row r="3318" spans="1:2" x14ac:dyDescent="0.25">
      <c r="A3318" s="88">
        <v>44769.541666666664</v>
      </c>
      <c r="B3318" s="89">
        <v>12.035073024320816</v>
      </c>
    </row>
    <row r="3319" spans="1:2" x14ac:dyDescent="0.25">
      <c r="A3319" s="88">
        <v>44769.583333333336</v>
      </c>
      <c r="B3319" s="89">
        <v>12.035073024320816</v>
      </c>
    </row>
    <row r="3320" spans="1:2" x14ac:dyDescent="0.25">
      <c r="A3320" s="88">
        <v>44769.625</v>
      </c>
      <c r="B3320" s="89">
        <v>12.035073024320816</v>
      </c>
    </row>
    <row r="3321" spans="1:2" x14ac:dyDescent="0.25">
      <c r="A3321" s="88">
        <v>44769.666666666664</v>
      </c>
      <c r="B3321" s="89">
        <v>12.035073024320816</v>
      </c>
    </row>
    <row r="3322" spans="1:2" x14ac:dyDescent="0.25">
      <c r="A3322" s="88">
        <v>44769.708333333336</v>
      </c>
      <c r="B3322" s="89">
        <v>12.035073024320816</v>
      </c>
    </row>
    <row r="3323" spans="1:2" x14ac:dyDescent="0.25">
      <c r="A3323" s="88">
        <v>44769.75</v>
      </c>
      <c r="B3323" s="89">
        <v>12.035073024320816</v>
      </c>
    </row>
    <row r="3324" spans="1:2" x14ac:dyDescent="0.25">
      <c r="A3324" s="88">
        <v>44769.791666666664</v>
      </c>
      <c r="B3324" s="89">
        <v>12.035073024320816</v>
      </c>
    </row>
    <row r="3325" spans="1:2" x14ac:dyDescent="0.25">
      <c r="A3325" s="88">
        <v>44769.833333333336</v>
      </c>
      <c r="B3325" s="89">
        <v>12.035073024320816</v>
      </c>
    </row>
    <row r="3326" spans="1:2" x14ac:dyDescent="0.25">
      <c r="A3326" s="88">
        <v>44769.875</v>
      </c>
      <c r="B3326" s="89">
        <v>12.035073024320816</v>
      </c>
    </row>
    <row r="3327" spans="1:2" x14ac:dyDescent="0.25">
      <c r="A3327" s="88">
        <v>44769.916666666664</v>
      </c>
      <c r="B3327" s="89">
        <v>12.035073024320816</v>
      </c>
    </row>
    <row r="3328" spans="1:2" x14ac:dyDescent="0.25">
      <c r="A3328" s="88">
        <v>44769.958333333336</v>
      </c>
      <c r="B3328" s="89">
        <v>12.035073024320816</v>
      </c>
    </row>
    <row r="3329" spans="1:2" x14ac:dyDescent="0.25">
      <c r="A3329" s="88">
        <v>44770</v>
      </c>
      <c r="B3329" s="89">
        <v>12.035073024320816</v>
      </c>
    </row>
    <row r="3330" spans="1:2" x14ac:dyDescent="0.25">
      <c r="A3330" s="88">
        <v>44770.041666666664</v>
      </c>
      <c r="B3330" s="89">
        <v>12.035073024320816</v>
      </c>
    </row>
    <row r="3331" spans="1:2" x14ac:dyDescent="0.25">
      <c r="A3331" s="88">
        <v>44770.083333333336</v>
      </c>
      <c r="B3331" s="89">
        <v>12.035073024320816</v>
      </c>
    </row>
    <row r="3332" spans="1:2" x14ac:dyDescent="0.25">
      <c r="A3332" s="88">
        <v>44770.125</v>
      </c>
      <c r="B3332" s="89">
        <v>12.035073024320816</v>
      </c>
    </row>
    <row r="3333" spans="1:2" x14ac:dyDescent="0.25">
      <c r="A3333" s="88">
        <v>44770.166666666664</v>
      </c>
      <c r="B3333" s="89">
        <v>12.035073024320816</v>
      </c>
    </row>
    <row r="3334" spans="1:2" x14ac:dyDescent="0.25">
      <c r="A3334" s="88">
        <v>44770.208333333336</v>
      </c>
      <c r="B3334" s="89">
        <v>12.035073024320816</v>
      </c>
    </row>
    <row r="3335" spans="1:2" x14ac:dyDescent="0.25">
      <c r="A3335" s="88">
        <v>44770.25</v>
      </c>
      <c r="B3335" s="89">
        <v>12.035073024320816</v>
      </c>
    </row>
    <row r="3336" spans="1:2" x14ac:dyDescent="0.25">
      <c r="A3336" s="88">
        <v>44770.291666666664</v>
      </c>
      <c r="B3336" s="89">
        <v>12.035073024320816</v>
      </c>
    </row>
    <row r="3337" spans="1:2" x14ac:dyDescent="0.25">
      <c r="A3337" s="88">
        <v>44770.333333333336</v>
      </c>
      <c r="B3337" s="89">
        <v>12.035073024320816</v>
      </c>
    </row>
    <row r="3338" spans="1:2" x14ac:dyDescent="0.25">
      <c r="A3338" s="88">
        <v>44770.375</v>
      </c>
      <c r="B3338" s="89">
        <v>12.035073024320816</v>
      </c>
    </row>
    <row r="3339" spans="1:2" x14ac:dyDescent="0.25">
      <c r="A3339" s="88">
        <v>44770.416666666664</v>
      </c>
      <c r="B3339" s="89">
        <v>12.035073024320816</v>
      </c>
    </row>
    <row r="3340" spans="1:2" x14ac:dyDescent="0.25">
      <c r="A3340" s="88">
        <v>44770.458333333336</v>
      </c>
      <c r="B3340" s="89">
        <v>12.035073024320816</v>
      </c>
    </row>
    <row r="3341" spans="1:2" x14ac:dyDescent="0.25">
      <c r="A3341" s="88">
        <v>44770.5</v>
      </c>
      <c r="B3341" s="89">
        <v>12.035073024320816</v>
      </c>
    </row>
    <row r="3342" spans="1:2" x14ac:dyDescent="0.25">
      <c r="A3342" s="88">
        <v>44770.541666666664</v>
      </c>
      <c r="B3342" s="89">
        <v>12.035073024320816</v>
      </c>
    </row>
    <row r="3343" spans="1:2" x14ac:dyDescent="0.25">
      <c r="A3343" s="88">
        <v>44770.583333333336</v>
      </c>
      <c r="B3343" s="89">
        <v>12.035073024320816</v>
      </c>
    </row>
    <row r="3344" spans="1:2" x14ac:dyDescent="0.25">
      <c r="A3344" s="88">
        <v>44770.625</v>
      </c>
      <c r="B3344" s="89">
        <v>12.035073024320816</v>
      </c>
    </row>
    <row r="3345" spans="1:2" x14ac:dyDescent="0.25">
      <c r="A3345" s="88">
        <v>44770.666666666664</v>
      </c>
      <c r="B3345" s="89">
        <v>12.035073024320816</v>
      </c>
    </row>
    <row r="3346" spans="1:2" x14ac:dyDescent="0.25">
      <c r="A3346" s="88">
        <v>44770.708333333336</v>
      </c>
      <c r="B3346" s="89">
        <v>12.035073024320816</v>
      </c>
    </row>
    <row r="3347" spans="1:2" x14ac:dyDescent="0.25">
      <c r="A3347" s="88">
        <v>44770.75</v>
      </c>
      <c r="B3347" s="89">
        <v>7.9808602487824647</v>
      </c>
    </row>
    <row r="3348" spans="1:2" x14ac:dyDescent="0.25">
      <c r="A3348" s="88">
        <v>44770.791666666664</v>
      </c>
      <c r="B3348" s="89">
        <v>8.0007769623701428</v>
      </c>
    </row>
    <row r="3349" spans="1:2" x14ac:dyDescent="0.25">
      <c r="A3349" s="88">
        <v>44770.833333333336</v>
      </c>
      <c r="B3349" s="89">
        <v>7.979014545388921</v>
      </c>
    </row>
    <row r="3350" spans="1:2" x14ac:dyDescent="0.25">
      <c r="A3350" s="88">
        <v>44770.875</v>
      </c>
      <c r="B3350" s="89">
        <v>7.9511757412248691</v>
      </c>
    </row>
    <row r="3351" spans="1:2" x14ac:dyDescent="0.25">
      <c r="A3351" s="88">
        <v>44770.916666666664</v>
      </c>
      <c r="B3351" s="89">
        <v>7.9806013353133602</v>
      </c>
    </row>
    <row r="3352" spans="1:2" x14ac:dyDescent="0.25">
      <c r="A3352" s="88">
        <v>44770.958333333336</v>
      </c>
      <c r="B3352" s="89">
        <v>7.9703750551845696</v>
      </c>
    </row>
    <row r="3353" spans="1:2" x14ac:dyDescent="0.25">
      <c r="A3353" s="88">
        <v>44771</v>
      </c>
      <c r="B3353" s="89">
        <v>7.9591784777137908</v>
      </c>
    </row>
    <row r="3354" spans="1:2" x14ac:dyDescent="0.25">
      <c r="A3354" s="88">
        <v>44771.041666666664</v>
      </c>
      <c r="B3354" s="89">
        <v>7.9917162268393316</v>
      </c>
    </row>
    <row r="3355" spans="1:2" x14ac:dyDescent="0.25">
      <c r="A3355" s="88">
        <v>44771.083333333336</v>
      </c>
      <c r="B3355" s="89">
        <v>7.9922390208164833</v>
      </c>
    </row>
    <row r="3356" spans="1:2" x14ac:dyDescent="0.25">
      <c r="A3356" s="88">
        <v>44771.125</v>
      </c>
      <c r="B3356" s="89">
        <v>7.9756064983614321</v>
      </c>
    </row>
    <row r="3357" spans="1:2" x14ac:dyDescent="0.25">
      <c r="A3357" s="88">
        <v>44771.166666666664</v>
      </c>
      <c r="B3357" s="89">
        <v>7.9882543216033124</v>
      </c>
    </row>
    <row r="3358" spans="1:2" x14ac:dyDescent="0.25">
      <c r="A3358" s="88">
        <v>44771.208333333336</v>
      </c>
      <c r="B3358" s="89">
        <v>8.3698165091779764</v>
      </c>
    </row>
    <row r="3359" spans="1:2" x14ac:dyDescent="0.25">
      <c r="A3359" s="88">
        <v>44771.25</v>
      </c>
      <c r="B3359" s="89">
        <v>12.035073024320816</v>
      </c>
    </row>
    <row r="3360" spans="1:2" x14ac:dyDescent="0.25">
      <c r="A3360" s="88">
        <v>44771.291666666664</v>
      </c>
      <c r="B3360" s="89">
        <v>12.035073024320816</v>
      </c>
    </row>
    <row r="3361" spans="1:2" x14ac:dyDescent="0.25">
      <c r="A3361" s="88">
        <v>44771.333333333336</v>
      </c>
      <c r="B3361" s="89">
        <v>12.035073024320816</v>
      </c>
    </row>
    <row r="3362" spans="1:2" x14ac:dyDescent="0.25">
      <c r="A3362" s="88">
        <v>44771.375</v>
      </c>
      <c r="B3362" s="89">
        <v>12.035073024320816</v>
      </c>
    </row>
    <row r="3363" spans="1:2" x14ac:dyDescent="0.25">
      <c r="A3363" s="88">
        <v>44771.416666666664</v>
      </c>
      <c r="B3363" s="89">
        <v>12.035073024320816</v>
      </c>
    </row>
    <row r="3364" spans="1:2" x14ac:dyDescent="0.25">
      <c r="A3364" s="88">
        <v>44771.458333333336</v>
      </c>
      <c r="B3364" s="89">
        <v>12.035073024320816</v>
      </c>
    </row>
    <row r="3365" spans="1:2" x14ac:dyDescent="0.25">
      <c r="A3365" s="88">
        <v>44771.5</v>
      </c>
      <c r="B3365" s="89">
        <v>12.035073024320816</v>
      </c>
    </row>
    <row r="3366" spans="1:2" x14ac:dyDescent="0.25">
      <c r="A3366" s="88">
        <v>44771.541666666664</v>
      </c>
      <c r="B3366" s="89">
        <v>12.035073024320816</v>
      </c>
    </row>
    <row r="3367" spans="1:2" x14ac:dyDescent="0.25">
      <c r="A3367" s="88">
        <v>44771.583333333336</v>
      </c>
      <c r="B3367" s="89">
        <v>12.035073024320816</v>
      </c>
    </row>
    <row r="3368" spans="1:2" x14ac:dyDescent="0.25">
      <c r="A3368" s="88">
        <v>44771.625</v>
      </c>
      <c r="B3368" s="89">
        <v>12.035073024320816</v>
      </c>
    </row>
    <row r="3369" spans="1:2" x14ac:dyDescent="0.25">
      <c r="A3369" s="88">
        <v>44771.666666666664</v>
      </c>
      <c r="B3369" s="89">
        <v>12.035073024320816</v>
      </c>
    </row>
    <row r="3370" spans="1:2" x14ac:dyDescent="0.25">
      <c r="A3370" s="88">
        <v>44771.708333333336</v>
      </c>
      <c r="B3370" s="89">
        <v>12.035073024320816</v>
      </c>
    </row>
    <row r="3371" spans="1:2" x14ac:dyDescent="0.25">
      <c r="A3371" s="88">
        <v>44771.75</v>
      </c>
      <c r="B3371" s="89">
        <v>8.0029216056739756</v>
      </c>
    </row>
    <row r="3372" spans="1:2" x14ac:dyDescent="0.25">
      <c r="A3372" s="88">
        <v>44771.791666666664</v>
      </c>
      <c r="B3372" s="89">
        <v>8.0180708460233934</v>
      </c>
    </row>
    <row r="3373" spans="1:2" x14ac:dyDescent="0.25">
      <c r="A3373" s="88">
        <v>44771.833333333336</v>
      </c>
      <c r="B3373" s="89">
        <v>7.9919775941929183</v>
      </c>
    </row>
    <row r="3374" spans="1:2" x14ac:dyDescent="0.25">
      <c r="A3374" s="88">
        <v>44771.875</v>
      </c>
      <c r="B3374" s="89">
        <v>7.9933027681275961</v>
      </c>
    </row>
    <row r="3375" spans="1:2" x14ac:dyDescent="0.25">
      <c r="A3375" s="88">
        <v>44771.916666666664</v>
      </c>
      <c r="B3375" s="89">
        <v>7.9874555435779948</v>
      </c>
    </row>
    <row r="3376" spans="1:2" x14ac:dyDescent="0.25">
      <c r="A3376" s="88">
        <v>44771.958333333336</v>
      </c>
      <c r="B3376" s="89">
        <v>7.9654209414436226</v>
      </c>
    </row>
    <row r="3377" spans="1:2" x14ac:dyDescent="0.25">
      <c r="A3377" s="88">
        <v>44772</v>
      </c>
      <c r="B3377" s="89">
        <v>7.9669734421709295</v>
      </c>
    </row>
    <row r="3378" spans="1:2" x14ac:dyDescent="0.25">
      <c r="A3378" s="88">
        <v>44772.041666666664</v>
      </c>
      <c r="B3378" s="89">
        <v>7.9951710737662234</v>
      </c>
    </row>
    <row r="3379" spans="1:2" x14ac:dyDescent="0.25">
      <c r="A3379" s="88">
        <v>44772.083333333336</v>
      </c>
      <c r="B3379" s="89">
        <v>8.0002502222339693</v>
      </c>
    </row>
    <row r="3380" spans="1:2" x14ac:dyDescent="0.25">
      <c r="A3380" s="88">
        <v>44772.125</v>
      </c>
      <c r="B3380" s="89">
        <v>8.0069584607850466</v>
      </c>
    </row>
    <row r="3381" spans="1:2" x14ac:dyDescent="0.25">
      <c r="A3381" s="88">
        <v>44772.166666666664</v>
      </c>
      <c r="B3381" s="89">
        <v>7.9941055908941872</v>
      </c>
    </row>
    <row r="3382" spans="1:2" x14ac:dyDescent="0.25">
      <c r="A3382" s="88">
        <v>44772.208333333336</v>
      </c>
      <c r="B3382" s="89">
        <v>8.0129086605736202</v>
      </c>
    </row>
    <row r="3383" spans="1:2" x14ac:dyDescent="0.25">
      <c r="A3383" s="88">
        <v>44772.25</v>
      </c>
      <c r="B3383" s="89">
        <v>8.0123583114116279</v>
      </c>
    </row>
    <row r="3384" spans="1:2" x14ac:dyDescent="0.25">
      <c r="A3384" s="88">
        <v>44772.291666666664</v>
      </c>
      <c r="B3384" s="89">
        <v>8.0290125341004011</v>
      </c>
    </row>
    <row r="3385" spans="1:2" x14ac:dyDescent="0.25">
      <c r="A3385" s="88">
        <v>44772.333333333336</v>
      </c>
      <c r="B3385" s="89">
        <v>8.0459408892609012</v>
      </c>
    </row>
    <row r="3386" spans="1:2" x14ac:dyDescent="0.25">
      <c r="A3386" s="88">
        <v>44772.375</v>
      </c>
      <c r="B3386" s="89">
        <v>8.0617465152411043</v>
      </c>
    </row>
    <row r="3387" spans="1:2" x14ac:dyDescent="0.25">
      <c r="A3387" s="88">
        <v>44772.416666666664</v>
      </c>
      <c r="B3387" s="89">
        <v>8.0342552374668017</v>
      </c>
    </row>
    <row r="3388" spans="1:2" x14ac:dyDescent="0.25">
      <c r="A3388" s="88">
        <v>44772.458333333336</v>
      </c>
      <c r="B3388" s="89">
        <v>8.0007769623701428</v>
      </c>
    </row>
    <row r="3389" spans="1:2" x14ac:dyDescent="0.25">
      <c r="A3389" s="88">
        <v>44772.5</v>
      </c>
      <c r="B3389" s="89">
        <v>8.0287420885756706</v>
      </c>
    </row>
    <row r="3390" spans="1:2" x14ac:dyDescent="0.25">
      <c r="A3390" s="88">
        <v>44772.541666666664</v>
      </c>
      <c r="B3390" s="89">
        <v>8.019695888587993</v>
      </c>
    </row>
    <row r="3391" spans="1:2" x14ac:dyDescent="0.25">
      <c r="A3391" s="88">
        <v>44772.583333333336</v>
      </c>
      <c r="B3391" s="89">
        <v>8.0227025745541809</v>
      </c>
    </row>
    <row r="3392" spans="1:2" x14ac:dyDescent="0.25">
      <c r="A3392" s="88">
        <v>44772.625</v>
      </c>
      <c r="B3392" s="89">
        <v>8.0202500466280853</v>
      </c>
    </row>
    <row r="3393" spans="1:2" x14ac:dyDescent="0.25">
      <c r="A3393" s="88">
        <v>44772.666666666664</v>
      </c>
      <c r="B3393" s="89">
        <v>8.0243527609104888</v>
      </c>
    </row>
    <row r="3394" spans="1:2" x14ac:dyDescent="0.25">
      <c r="A3394" s="88">
        <v>44772.708333333336</v>
      </c>
      <c r="B3394" s="89">
        <v>8.0034672161621181</v>
      </c>
    </row>
    <row r="3395" spans="1:2" x14ac:dyDescent="0.25">
      <c r="A3395" s="88">
        <v>44772.75</v>
      </c>
      <c r="B3395" s="89">
        <v>7.9903754709659038</v>
      </c>
    </row>
    <row r="3396" spans="1:2" x14ac:dyDescent="0.25">
      <c r="A3396" s="88">
        <v>44772.791666666664</v>
      </c>
      <c r="B3396" s="89">
        <v>7.9946294745960573</v>
      </c>
    </row>
    <row r="3397" spans="1:2" x14ac:dyDescent="0.25">
      <c r="A3397" s="88">
        <v>44772.833333333336</v>
      </c>
      <c r="B3397" s="89">
        <v>7.9986364278887239</v>
      </c>
    </row>
    <row r="3398" spans="1:2" x14ac:dyDescent="0.25">
      <c r="A3398" s="88">
        <v>44772.875</v>
      </c>
      <c r="B3398" s="89">
        <v>8.0167155769362992</v>
      </c>
    </row>
    <row r="3399" spans="1:2" x14ac:dyDescent="0.25">
      <c r="A3399" s="88">
        <v>44772.916666666664</v>
      </c>
      <c r="B3399" s="89">
        <v>8.0243527609104888</v>
      </c>
    </row>
    <row r="3400" spans="1:2" x14ac:dyDescent="0.25">
      <c r="A3400" s="88">
        <v>44772.958333333336</v>
      </c>
      <c r="B3400" s="89">
        <v>8.0158961216759277</v>
      </c>
    </row>
    <row r="3401" spans="1:2" x14ac:dyDescent="0.25">
      <c r="A3401" s="88">
        <v>44773</v>
      </c>
      <c r="B3401" s="89">
        <v>7.9848199558534594</v>
      </c>
    </row>
    <row r="3402" spans="1:2" x14ac:dyDescent="0.25">
      <c r="A3402" s="88">
        <v>44773.041666666664</v>
      </c>
      <c r="B3402" s="89">
        <v>8.0145436177989851</v>
      </c>
    </row>
    <row r="3403" spans="1:2" x14ac:dyDescent="0.25">
      <c r="A3403" s="88">
        <v>44773.083333333336</v>
      </c>
      <c r="B3403" s="89">
        <v>8.0088497798972753</v>
      </c>
    </row>
    <row r="3404" spans="1:2" x14ac:dyDescent="0.25">
      <c r="A3404" s="88">
        <v>44773.125</v>
      </c>
      <c r="B3404" s="89">
        <v>8.0345271467952415</v>
      </c>
    </row>
    <row r="3405" spans="1:2" x14ac:dyDescent="0.25">
      <c r="A3405" s="88">
        <v>44773.166666666664</v>
      </c>
      <c r="B3405" s="89">
        <v>8.0107443917928425</v>
      </c>
    </row>
    <row r="3406" spans="1:2" x14ac:dyDescent="0.25">
      <c r="A3406" s="88">
        <v>44773.208333333336</v>
      </c>
      <c r="B3406" s="89">
        <v>8.0224337695790791</v>
      </c>
    </row>
    <row r="3407" spans="1:2" x14ac:dyDescent="0.25">
      <c r="A3407" s="88">
        <v>44773.25</v>
      </c>
      <c r="B3407" s="89">
        <v>8.0549306251494457</v>
      </c>
    </row>
    <row r="3408" spans="1:2" x14ac:dyDescent="0.25">
      <c r="A3408" s="88">
        <v>44773.291666666664</v>
      </c>
      <c r="B3408" s="89">
        <v>8.0894339036595007</v>
      </c>
    </row>
    <row r="3409" spans="1:2" x14ac:dyDescent="0.25">
      <c r="A3409" s="88">
        <v>44773.333333333336</v>
      </c>
      <c r="B3409" s="89">
        <v>8.0273729217515815</v>
      </c>
    </row>
    <row r="3410" spans="1:2" x14ac:dyDescent="0.25">
      <c r="A3410" s="88">
        <v>44773.375</v>
      </c>
      <c r="B3410" s="89">
        <v>8.038978715738061</v>
      </c>
    </row>
    <row r="3411" spans="1:2" x14ac:dyDescent="0.25">
      <c r="A3411" s="88">
        <v>44773.416666666664</v>
      </c>
      <c r="B3411" s="89">
        <v>8.0273729217515815</v>
      </c>
    </row>
    <row r="3412" spans="1:2" x14ac:dyDescent="0.25">
      <c r="A3412" s="88">
        <v>44773.458333333336</v>
      </c>
      <c r="B3412" s="89">
        <v>8.0118259831942691</v>
      </c>
    </row>
    <row r="3413" spans="1:2" x14ac:dyDescent="0.25">
      <c r="A3413" s="88">
        <v>44773.5</v>
      </c>
      <c r="B3413" s="89">
        <v>8.0169829271962652</v>
      </c>
    </row>
    <row r="3414" spans="1:2" x14ac:dyDescent="0.25">
      <c r="A3414" s="88">
        <v>44773.541666666664</v>
      </c>
      <c r="B3414" s="89">
        <v>8.0221650336652264</v>
      </c>
    </row>
    <row r="3415" spans="1:2" x14ac:dyDescent="0.25">
      <c r="A3415" s="88">
        <v>44773.583333333336</v>
      </c>
      <c r="B3415" s="89">
        <v>8.0284717141226469</v>
      </c>
    </row>
    <row r="3416" spans="1:2" x14ac:dyDescent="0.25">
      <c r="A3416" s="88">
        <v>44773.625</v>
      </c>
      <c r="B3416" s="89">
        <v>8.017803221465801</v>
      </c>
    </row>
    <row r="3417" spans="1:2" x14ac:dyDescent="0.25">
      <c r="A3417" s="88">
        <v>44773.666666666664</v>
      </c>
      <c r="B3417" s="89">
        <v>7.9975676871801182</v>
      </c>
    </row>
    <row r="3418" spans="1:2" x14ac:dyDescent="0.25">
      <c r="A3418" s="88">
        <v>44773.708333333336</v>
      </c>
      <c r="B3418" s="89">
        <v>7.9935644963528905</v>
      </c>
    </row>
    <row r="3419" spans="1:2" x14ac:dyDescent="0.25">
      <c r="A3419" s="88">
        <v>44773.75</v>
      </c>
      <c r="B3419" s="89">
        <v>7.9895752393565251</v>
      </c>
    </row>
    <row r="3420" spans="1:2" x14ac:dyDescent="0.25">
      <c r="A3420" s="88">
        <v>44773.791666666664</v>
      </c>
      <c r="B3420" s="89">
        <v>8.0172503447752348</v>
      </c>
    </row>
    <row r="3421" spans="1:2" x14ac:dyDescent="0.25">
      <c r="A3421" s="88">
        <v>44773.833333333336</v>
      </c>
      <c r="B3421" s="89">
        <v>8.0072410666953822</v>
      </c>
    </row>
    <row r="3422" spans="1:2" x14ac:dyDescent="0.25">
      <c r="A3422" s="88">
        <v>44773.875</v>
      </c>
      <c r="B3422" s="89">
        <v>10.967037008838567</v>
      </c>
    </row>
    <row r="3423" spans="1:2" x14ac:dyDescent="0.25">
      <c r="A3423" s="88">
        <v>44773.916666666664</v>
      </c>
      <c r="B3423" s="89">
        <v>12.035073024320816</v>
      </c>
    </row>
    <row r="3424" spans="1:2" x14ac:dyDescent="0.25">
      <c r="A3424" s="88">
        <v>44773.958333333336</v>
      </c>
      <c r="B3424" s="89">
        <v>12.035073024320816</v>
      </c>
    </row>
    <row r="3425" spans="1:2" x14ac:dyDescent="0.25">
      <c r="A3425" s="88">
        <v>44774</v>
      </c>
      <c r="B3425" s="89">
        <v>12.035073024320816</v>
      </c>
    </row>
    <row r="3426" spans="1:2" x14ac:dyDescent="0.25">
      <c r="A3426" s="88">
        <v>44774.041666666664</v>
      </c>
      <c r="B3426" s="89">
        <v>12.035073024320816</v>
      </c>
    </row>
    <row r="3427" spans="1:2" x14ac:dyDescent="0.25">
      <c r="A3427" s="88">
        <v>44774.083333333336</v>
      </c>
      <c r="B3427" s="89">
        <v>12.035073024320816</v>
      </c>
    </row>
    <row r="3428" spans="1:2" x14ac:dyDescent="0.25">
      <c r="A3428" s="88">
        <v>44774.125</v>
      </c>
      <c r="B3428" s="89">
        <v>12.035073024320816</v>
      </c>
    </row>
    <row r="3429" spans="1:2" x14ac:dyDescent="0.25">
      <c r="A3429" s="88">
        <v>44774.166666666664</v>
      </c>
      <c r="B3429" s="89">
        <v>12.035073024320816</v>
      </c>
    </row>
    <row r="3430" spans="1:2" x14ac:dyDescent="0.25">
      <c r="A3430" s="88">
        <v>44774.208333333336</v>
      </c>
      <c r="B3430" s="89">
        <v>12.035073024320816</v>
      </c>
    </row>
    <row r="3431" spans="1:2" x14ac:dyDescent="0.25">
      <c r="A3431" s="88">
        <v>44774.25</v>
      </c>
      <c r="B3431" s="89">
        <v>12.035073024320816</v>
      </c>
    </row>
    <row r="3432" spans="1:2" x14ac:dyDescent="0.25">
      <c r="A3432" s="88">
        <v>44774.291666666664</v>
      </c>
      <c r="B3432" s="89">
        <v>12.035073024320816</v>
      </c>
    </row>
    <row r="3433" spans="1:2" x14ac:dyDescent="0.25">
      <c r="A3433" s="88">
        <v>44774.333333333336</v>
      </c>
      <c r="B3433" s="89">
        <v>12.035073024320816</v>
      </c>
    </row>
    <row r="3434" spans="1:2" x14ac:dyDescent="0.25">
      <c r="A3434" s="88">
        <v>44774.375</v>
      </c>
      <c r="B3434" s="89">
        <v>12.035073024320816</v>
      </c>
    </row>
    <row r="3435" spans="1:2" x14ac:dyDescent="0.25">
      <c r="A3435" s="88">
        <v>44774.416666666664</v>
      </c>
      <c r="B3435" s="89">
        <v>12.035073024320816</v>
      </c>
    </row>
    <row r="3436" spans="1:2" x14ac:dyDescent="0.25">
      <c r="A3436" s="88">
        <v>44774.458333333336</v>
      </c>
      <c r="B3436" s="89">
        <v>12.035073024320816</v>
      </c>
    </row>
    <row r="3437" spans="1:2" x14ac:dyDescent="0.25">
      <c r="A3437" s="88">
        <v>44774.5</v>
      </c>
      <c r="B3437" s="89">
        <v>12.035073024320816</v>
      </c>
    </row>
    <row r="3438" spans="1:2" x14ac:dyDescent="0.25">
      <c r="A3438" s="88">
        <v>44774.541666666664</v>
      </c>
      <c r="B3438" s="89">
        <v>12.035073024320816</v>
      </c>
    </row>
    <row r="3439" spans="1:2" x14ac:dyDescent="0.25">
      <c r="A3439" s="88">
        <v>44774.583333333336</v>
      </c>
      <c r="B3439" s="89">
        <v>12.035073024320816</v>
      </c>
    </row>
    <row r="3440" spans="1:2" x14ac:dyDescent="0.25">
      <c r="A3440" s="88">
        <v>44774.625</v>
      </c>
      <c r="B3440" s="89">
        <v>12.035073024320816</v>
      </c>
    </row>
    <row r="3441" spans="1:2" x14ac:dyDescent="0.25">
      <c r="A3441" s="88">
        <v>44774.666666666664</v>
      </c>
      <c r="B3441" s="89">
        <v>12.035073024320816</v>
      </c>
    </row>
    <row r="3442" spans="1:2" x14ac:dyDescent="0.25">
      <c r="A3442" s="88">
        <v>44774.708333333336</v>
      </c>
      <c r="B3442" s="89">
        <v>12.035073024320816</v>
      </c>
    </row>
    <row r="3443" spans="1:2" x14ac:dyDescent="0.25">
      <c r="A3443" s="88">
        <v>44774.75</v>
      </c>
      <c r="B3443" s="89">
        <v>12.035073024320816</v>
      </c>
    </row>
    <row r="3444" spans="1:2" x14ac:dyDescent="0.25">
      <c r="A3444" s="88">
        <v>44774.791666666664</v>
      </c>
      <c r="B3444" s="89">
        <v>12.035073024320816</v>
      </c>
    </row>
    <row r="3445" spans="1:2" x14ac:dyDescent="0.25">
      <c r="A3445" s="88">
        <v>44774.833333333336</v>
      </c>
      <c r="B3445" s="89">
        <v>12.035073024320816</v>
      </c>
    </row>
    <row r="3446" spans="1:2" x14ac:dyDescent="0.25">
      <c r="A3446" s="88">
        <v>44774.875</v>
      </c>
      <c r="B3446" s="89">
        <v>12.035073024320816</v>
      </c>
    </row>
    <row r="3447" spans="1:2" x14ac:dyDescent="0.25">
      <c r="A3447" s="88">
        <v>44774.916666666664</v>
      </c>
      <c r="B3447" s="89">
        <v>12.035073024320816</v>
      </c>
    </row>
    <row r="3448" spans="1:2" x14ac:dyDescent="0.25">
      <c r="A3448" s="88">
        <v>44774.958333333336</v>
      </c>
      <c r="B3448" s="89">
        <v>12.035073024320816</v>
      </c>
    </row>
    <row r="3449" spans="1:2" x14ac:dyDescent="0.25">
      <c r="A3449" s="88">
        <v>44775</v>
      </c>
      <c r="B3449" s="89">
        <v>12.035073024320816</v>
      </c>
    </row>
    <row r="3450" spans="1:2" x14ac:dyDescent="0.25">
      <c r="A3450" s="88">
        <v>44775.041666666664</v>
      </c>
      <c r="B3450" s="89">
        <v>12.035073024320816</v>
      </c>
    </row>
    <row r="3451" spans="1:2" x14ac:dyDescent="0.25">
      <c r="A3451" s="88">
        <v>44775.083333333336</v>
      </c>
      <c r="B3451" s="89">
        <v>12.035073024320816</v>
      </c>
    </row>
    <row r="3452" spans="1:2" x14ac:dyDescent="0.25">
      <c r="A3452" s="88">
        <v>44775.125</v>
      </c>
      <c r="B3452" s="89">
        <v>12.035073024320816</v>
      </c>
    </row>
    <row r="3453" spans="1:2" x14ac:dyDescent="0.25">
      <c r="A3453" s="88">
        <v>44775.166666666664</v>
      </c>
      <c r="B3453" s="89">
        <v>12.035073024320816</v>
      </c>
    </row>
    <row r="3454" spans="1:2" x14ac:dyDescent="0.25">
      <c r="A3454" s="88">
        <v>44775.208333333336</v>
      </c>
      <c r="B3454" s="89">
        <v>12.035073024320816</v>
      </c>
    </row>
    <row r="3455" spans="1:2" x14ac:dyDescent="0.25">
      <c r="A3455" s="88">
        <v>44775.25</v>
      </c>
      <c r="B3455" s="89">
        <v>12.035073024320816</v>
      </c>
    </row>
    <row r="3456" spans="1:2" x14ac:dyDescent="0.25">
      <c r="A3456" s="88">
        <v>44775.291666666664</v>
      </c>
      <c r="B3456" s="89">
        <v>12.035073024320816</v>
      </c>
    </row>
    <row r="3457" spans="1:2" x14ac:dyDescent="0.25">
      <c r="A3457" s="88">
        <v>44775.333333333336</v>
      </c>
      <c r="B3457" s="89">
        <v>12.035073024320816</v>
      </c>
    </row>
    <row r="3458" spans="1:2" x14ac:dyDescent="0.25">
      <c r="A3458" s="88">
        <v>44775.375</v>
      </c>
      <c r="B3458" s="89">
        <v>12.035073024320816</v>
      </c>
    </row>
    <row r="3459" spans="1:2" x14ac:dyDescent="0.25">
      <c r="A3459" s="88">
        <v>44775.416666666664</v>
      </c>
      <c r="B3459" s="89">
        <v>12.035073024320816</v>
      </c>
    </row>
    <row r="3460" spans="1:2" x14ac:dyDescent="0.25">
      <c r="A3460" s="88">
        <v>44775.458333333336</v>
      </c>
      <c r="B3460" s="89">
        <v>12.035073024320816</v>
      </c>
    </row>
    <row r="3461" spans="1:2" x14ac:dyDescent="0.25">
      <c r="A3461" s="88">
        <v>44775.5</v>
      </c>
      <c r="B3461" s="89">
        <v>12.035073024320816</v>
      </c>
    </row>
    <row r="3462" spans="1:2" x14ac:dyDescent="0.25">
      <c r="A3462" s="88">
        <v>44775.541666666664</v>
      </c>
      <c r="B3462" s="89">
        <v>12.035073024320816</v>
      </c>
    </row>
    <row r="3463" spans="1:2" x14ac:dyDescent="0.25">
      <c r="A3463" s="88">
        <v>44775.583333333336</v>
      </c>
      <c r="B3463" s="89">
        <v>12.035073024320816</v>
      </c>
    </row>
    <row r="3464" spans="1:2" x14ac:dyDescent="0.25">
      <c r="A3464" s="88">
        <v>44775.625</v>
      </c>
      <c r="B3464" s="89">
        <v>12.035073024320816</v>
      </c>
    </row>
    <row r="3465" spans="1:2" x14ac:dyDescent="0.25">
      <c r="A3465" s="88">
        <v>44775.666666666664</v>
      </c>
      <c r="B3465" s="89">
        <v>12.035073024320816</v>
      </c>
    </row>
    <row r="3466" spans="1:2" x14ac:dyDescent="0.25">
      <c r="A3466" s="88">
        <v>44775.708333333336</v>
      </c>
      <c r="B3466" s="89">
        <v>12.035073024320816</v>
      </c>
    </row>
    <row r="3467" spans="1:2" x14ac:dyDescent="0.25">
      <c r="A3467" s="88">
        <v>44775.75</v>
      </c>
      <c r="B3467" s="89">
        <v>11.525004214636091</v>
      </c>
    </row>
    <row r="3468" spans="1:2" x14ac:dyDescent="0.25">
      <c r="A3468" s="88">
        <v>44775.791666666664</v>
      </c>
      <c r="B3468" s="89">
        <v>11.525004214636091</v>
      </c>
    </row>
    <row r="3469" spans="1:2" x14ac:dyDescent="0.25">
      <c r="A3469" s="88">
        <v>44775.833333333336</v>
      </c>
      <c r="B3469" s="89">
        <v>11.791749629666191</v>
      </c>
    </row>
    <row r="3470" spans="1:2" x14ac:dyDescent="0.25">
      <c r="A3470" s="88">
        <v>44775.875</v>
      </c>
      <c r="B3470" s="89">
        <v>11.593906069271217</v>
      </c>
    </row>
    <row r="3471" spans="1:2" x14ac:dyDescent="0.25">
      <c r="A3471" s="88">
        <v>44775.916666666664</v>
      </c>
      <c r="B3471" s="89">
        <v>11.927357691766074</v>
      </c>
    </row>
    <row r="3472" spans="1:2" x14ac:dyDescent="0.25">
      <c r="A3472" s="88">
        <v>44775.958333333336</v>
      </c>
      <c r="B3472" s="89">
        <v>11.80542228731634</v>
      </c>
    </row>
    <row r="3473" spans="1:2" x14ac:dyDescent="0.25">
      <c r="A3473" s="88">
        <v>44776</v>
      </c>
      <c r="B3473" s="89">
        <v>11.599566378415007</v>
      </c>
    </row>
    <row r="3474" spans="1:2" x14ac:dyDescent="0.25">
      <c r="A3474" s="88">
        <v>44776.041666666664</v>
      </c>
      <c r="B3474" s="89">
        <v>11.746778061612634</v>
      </c>
    </row>
    <row r="3475" spans="1:2" x14ac:dyDescent="0.25">
      <c r="A3475" s="88">
        <v>44776.083333333336</v>
      </c>
      <c r="B3475" s="89">
        <v>11.949718654450102</v>
      </c>
    </row>
    <row r="3476" spans="1:2" x14ac:dyDescent="0.25">
      <c r="A3476" s="88">
        <v>44776.125</v>
      </c>
      <c r="B3476" s="89">
        <v>11.675355929889204</v>
      </c>
    </row>
    <row r="3477" spans="1:2" x14ac:dyDescent="0.25">
      <c r="A3477" s="88">
        <v>44776.166666666664</v>
      </c>
      <c r="B3477" s="89">
        <v>11.819267215839259</v>
      </c>
    </row>
    <row r="3478" spans="1:2" x14ac:dyDescent="0.25">
      <c r="A3478" s="88">
        <v>44776.208333333336</v>
      </c>
      <c r="B3478" s="89">
        <v>11.982392522002632</v>
      </c>
    </row>
    <row r="3479" spans="1:2" x14ac:dyDescent="0.25">
      <c r="A3479" s="88">
        <v>44776.25</v>
      </c>
      <c r="B3479" s="89">
        <v>12.035073024320816</v>
      </c>
    </row>
    <row r="3480" spans="1:2" x14ac:dyDescent="0.25">
      <c r="A3480" s="88">
        <v>44776.291666666664</v>
      </c>
      <c r="B3480" s="89">
        <v>12.035073024320816</v>
      </c>
    </row>
    <row r="3481" spans="1:2" x14ac:dyDescent="0.25">
      <c r="A3481" s="88">
        <v>44776.333333333336</v>
      </c>
      <c r="B3481" s="89">
        <v>12.035073024320816</v>
      </c>
    </row>
    <row r="3482" spans="1:2" x14ac:dyDescent="0.25">
      <c r="A3482" s="88">
        <v>44776.375</v>
      </c>
      <c r="B3482" s="89">
        <v>12.035073024320816</v>
      </c>
    </row>
    <row r="3483" spans="1:2" x14ac:dyDescent="0.25">
      <c r="A3483" s="88">
        <v>44776.416666666664</v>
      </c>
      <c r="B3483" s="89">
        <v>12.035073024320816</v>
      </c>
    </row>
    <row r="3484" spans="1:2" x14ac:dyDescent="0.25">
      <c r="A3484" s="88">
        <v>44776.458333333336</v>
      </c>
      <c r="B3484" s="89">
        <v>12.035073024320816</v>
      </c>
    </row>
    <row r="3485" spans="1:2" x14ac:dyDescent="0.25">
      <c r="A3485" s="88">
        <v>44776.5</v>
      </c>
      <c r="B3485" s="89">
        <v>12.035073024320816</v>
      </c>
    </row>
    <row r="3486" spans="1:2" x14ac:dyDescent="0.25">
      <c r="A3486" s="88">
        <v>44776.541666666664</v>
      </c>
      <c r="B3486" s="89">
        <v>12.035073024320816</v>
      </c>
    </row>
    <row r="3487" spans="1:2" x14ac:dyDescent="0.25">
      <c r="A3487" s="88">
        <v>44776.583333333336</v>
      </c>
      <c r="B3487" s="89">
        <v>12.035073024320816</v>
      </c>
    </row>
    <row r="3488" spans="1:2" x14ac:dyDescent="0.25">
      <c r="A3488" s="88">
        <v>44776.625</v>
      </c>
      <c r="B3488" s="89">
        <v>12.035073024320816</v>
      </c>
    </row>
    <row r="3489" spans="1:2" x14ac:dyDescent="0.25">
      <c r="A3489" s="88">
        <v>44776.666666666664</v>
      </c>
      <c r="B3489" s="89">
        <v>12.035073024320816</v>
      </c>
    </row>
    <row r="3490" spans="1:2" x14ac:dyDescent="0.25">
      <c r="A3490" s="88">
        <v>44776.708333333336</v>
      </c>
      <c r="B3490" s="89">
        <v>12.035073024320816</v>
      </c>
    </row>
    <row r="3491" spans="1:2" x14ac:dyDescent="0.25">
      <c r="A3491" s="88">
        <v>44776.75</v>
      </c>
      <c r="B3491" s="89">
        <v>12.035073024320816</v>
      </c>
    </row>
    <row r="3492" spans="1:2" x14ac:dyDescent="0.25">
      <c r="A3492" s="88">
        <v>44776.791666666664</v>
      </c>
      <c r="B3492" s="89">
        <v>12.035073024320816</v>
      </c>
    </row>
    <row r="3493" spans="1:2" x14ac:dyDescent="0.25">
      <c r="A3493" s="88">
        <v>44776.833333333336</v>
      </c>
      <c r="B3493" s="89">
        <v>12.035073024320816</v>
      </c>
    </row>
    <row r="3494" spans="1:2" x14ac:dyDescent="0.25">
      <c r="A3494" s="88">
        <v>44776.875</v>
      </c>
      <c r="B3494" s="89">
        <v>12.035073024320816</v>
      </c>
    </row>
    <row r="3495" spans="1:2" x14ac:dyDescent="0.25">
      <c r="A3495" s="88">
        <v>44776.916666666664</v>
      </c>
      <c r="B3495" s="89">
        <v>12.035073024320816</v>
      </c>
    </row>
    <row r="3496" spans="1:2" x14ac:dyDescent="0.25">
      <c r="A3496" s="88">
        <v>44776.958333333336</v>
      </c>
      <c r="B3496" s="89">
        <v>12.035073024320816</v>
      </c>
    </row>
    <row r="3497" spans="1:2" x14ac:dyDescent="0.25">
      <c r="A3497" s="88">
        <v>44777</v>
      </c>
      <c r="B3497" s="89">
        <v>12.035073024320816</v>
      </c>
    </row>
    <row r="3498" spans="1:2" x14ac:dyDescent="0.25">
      <c r="A3498" s="88">
        <v>44777.041666666664</v>
      </c>
      <c r="B3498" s="89">
        <v>12.035073024320816</v>
      </c>
    </row>
    <row r="3499" spans="1:2" x14ac:dyDescent="0.25">
      <c r="A3499" s="88">
        <v>44777.083333333336</v>
      </c>
      <c r="B3499" s="89">
        <v>12.035073024320816</v>
      </c>
    </row>
    <row r="3500" spans="1:2" x14ac:dyDescent="0.25">
      <c r="A3500" s="88">
        <v>44777.125</v>
      </c>
      <c r="B3500" s="89">
        <v>12.035073024320816</v>
      </c>
    </row>
    <row r="3501" spans="1:2" x14ac:dyDescent="0.25">
      <c r="A3501" s="88">
        <v>44777.166666666664</v>
      </c>
      <c r="B3501" s="89">
        <v>12.035073024320816</v>
      </c>
    </row>
    <row r="3502" spans="1:2" x14ac:dyDescent="0.25">
      <c r="A3502" s="88">
        <v>44777.208333333336</v>
      </c>
      <c r="B3502" s="89">
        <v>12.035073024320816</v>
      </c>
    </row>
    <row r="3503" spans="1:2" x14ac:dyDescent="0.25">
      <c r="A3503" s="88">
        <v>44777.25</v>
      </c>
      <c r="B3503" s="89">
        <v>12.035073024320816</v>
      </c>
    </row>
    <row r="3504" spans="1:2" x14ac:dyDescent="0.25">
      <c r="A3504" s="88">
        <v>44777.291666666664</v>
      </c>
      <c r="B3504" s="89">
        <v>12.035073024320816</v>
      </c>
    </row>
    <row r="3505" spans="1:2" x14ac:dyDescent="0.25">
      <c r="A3505" s="88">
        <v>44777.333333333336</v>
      </c>
      <c r="B3505" s="89">
        <v>12.035073024320816</v>
      </c>
    </row>
    <row r="3506" spans="1:2" x14ac:dyDescent="0.25">
      <c r="A3506" s="88">
        <v>44777.375</v>
      </c>
      <c r="B3506" s="89">
        <v>12.035073024320816</v>
      </c>
    </row>
    <row r="3507" spans="1:2" x14ac:dyDescent="0.25">
      <c r="A3507" s="88">
        <v>44777.416666666664</v>
      </c>
      <c r="B3507" s="89">
        <v>12.035073024320816</v>
      </c>
    </row>
    <row r="3508" spans="1:2" x14ac:dyDescent="0.25">
      <c r="A3508" s="88">
        <v>44777.458333333336</v>
      </c>
      <c r="B3508" s="89">
        <v>12.035073024320816</v>
      </c>
    </row>
    <row r="3509" spans="1:2" x14ac:dyDescent="0.25">
      <c r="A3509" s="88">
        <v>44777.5</v>
      </c>
      <c r="B3509" s="89">
        <v>12.035073024320816</v>
      </c>
    </row>
    <row r="3510" spans="1:2" x14ac:dyDescent="0.25">
      <c r="A3510" s="88">
        <v>44777.541666666664</v>
      </c>
      <c r="B3510" s="89">
        <v>9.9005528787439978</v>
      </c>
    </row>
    <row r="3511" spans="1:2" x14ac:dyDescent="0.25">
      <c r="A3511" s="88">
        <v>44777.583333333336</v>
      </c>
      <c r="B3511" s="89">
        <v>7.0159352481324824</v>
      </c>
    </row>
    <row r="3512" spans="1:2" x14ac:dyDescent="0.25">
      <c r="A3512" s="88">
        <v>44777.625</v>
      </c>
      <c r="B3512" s="89">
        <v>6.9610417227589743</v>
      </c>
    </row>
    <row r="3513" spans="1:2" x14ac:dyDescent="0.25">
      <c r="A3513" s="88">
        <v>44777.666666666664</v>
      </c>
      <c r="B3513" s="89">
        <v>6.9736532947731673</v>
      </c>
    </row>
    <row r="3514" spans="1:2" x14ac:dyDescent="0.25">
      <c r="A3514" s="88">
        <v>44777.708333333336</v>
      </c>
      <c r="B3514" s="89">
        <v>6.689321364229488</v>
      </c>
    </row>
    <row r="3515" spans="1:2" x14ac:dyDescent="0.25">
      <c r="A3515" s="88">
        <v>44777.75</v>
      </c>
      <c r="B3515" s="89">
        <v>9.5135584976034266</v>
      </c>
    </row>
    <row r="3516" spans="1:2" x14ac:dyDescent="0.25">
      <c r="A3516" s="88">
        <v>44777.791666666664</v>
      </c>
      <c r="B3516" s="89">
        <v>12.035073024320816</v>
      </c>
    </row>
    <row r="3517" spans="1:2" x14ac:dyDescent="0.25">
      <c r="A3517" s="88">
        <v>44777.833333333336</v>
      </c>
      <c r="B3517" s="89">
        <v>12.035073024320816</v>
      </c>
    </row>
    <row r="3518" spans="1:2" x14ac:dyDescent="0.25">
      <c r="A3518" s="88">
        <v>44777.875</v>
      </c>
      <c r="B3518" s="89">
        <v>12.035073024320816</v>
      </c>
    </row>
    <row r="3519" spans="1:2" x14ac:dyDescent="0.25">
      <c r="A3519" s="88">
        <v>44777.916666666664</v>
      </c>
      <c r="B3519" s="89">
        <v>7.9193480110333976</v>
      </c>
    </row>
    <row r="3520" spans="1:2" x14ac:dyDescent="0.25">
      <c r="A3520" s="88">
        <v>44777.958333333336</v>
      </c>
      <c r="B3520" s="89">
        <v>7.9249094100047914</v>
      </c>
    </row>
    <row r="3521" spans="1:2" x14ac:dyDescent="0.25">
      <c r="A3521" s="88">
        <v>44778</v>
      </c>
      <c r="B3521" s="89">
        <v>7.9037826575381622</v>
      </c>
    </row>
    <row r="3522" spans="1:2" x14ac:dyDescent="0.25">
      <c r="A3522" s="88">
        <v>44778.041666666664</v>
      </c>
      <c r="B3522" s="89">
        <v>7.9062913837740867</v>
      </c>
    </row>
    <row r="3523" spans="1:2" x14ac:dyDescent="0.25">
      <c r="A3523" s="88">
        <v>44778.083333333336</v>
      </c>
      <c r="B3523" s="89">
        <v>7.9274313767113993</v>
      </c>
    </row>
    <row r="3524" spans="1:2" x14ac:dyDescent="0.25">
      <c r="A3524" s="88">
        <v>44778.125</v>
      </c>
      <c r="B3524" s="89">
        <v>7.9243955347479895</v>
      </c>
    </row>
    <row r="3525" spans="1:2" x14ac:dyDescent="0.25">
      <c r="A3525" s="88">
        <v>44778.166666666664</v>
      </c>
      <c r="B3525" s="89">
        <v>7.925406860385392</v>
      </c>
    </row>
    <row r="3526" spans="1:2" x14ac:dyDescent="0.25">
      <c r="A3526" s="88">
        <v>44778.208333333336</v>
      </c>
      <c r="B3526" s="89">
        <v>8.1920688828205215</v>
      </c>
    </row>
    <row r="3527" spans="1:2" x14ac:dyDescent="0.25">
      <c r="A3527" s="88">
        <v>44778.25</v>
      </c>
      <c r="B3527" s="89">
        <v>12.035073024320816</v>
      </c>
    </row>
    <row r="3528" spans="1:2" x14ac:dyDescent="0.25">
      <c r="A3528" s="88">
        <v>44778.291666666664</v>
      </c>
      <c r="B3528" s="89">
        <v>12.035073024320816</v>
      </c>
    </row>
    <row r="3529" spans="1:2" x14ac:dyDescent="0.25">
      <c r="A3529" s="88">
        <v>44778.333333333336</v>
      </c>
      <c r="B3529" s="89">
        <v>12.035073024320816</v>
      </c>
    </row>
    <row r="3530" spans="1:2" x14ac:dyDescent="0.25">
      <c r="A3530" s="88">
        <v>44778.375</v>
      </c>
      <c r="B3530" s="89">
        <v>12.035073024320816</v>
      </c>
    </row>
    <row r="3531" spans="1:2" x14ac:dyDescent="0.25">
      <c r="A3531" s="88">
        <v>44778.416666666664</v>
      </c>
      <c r="B3531" s="89">
        <v>12.035073024320816</v>
      </c>
    </row>
    <row r="3532" spans="1:2" x14ac:dyDescent="0.25">
      <c r="A3532" s="88">
        <v>44778.458333333336</v>
      </c>
      <c r="B3532" s="89">
        <v>12.035073024320816</v>
      </c>
    </row>
    <row r="3533" spans="1:2" x14ac:dyDescent="0.25">
      <c r="A3533" s="88">
        <v>44778.5</v>
      </c>
      <c r="B3533" s="89">
        <v>12.035073024320816</v>
      </c>
    </row>
    <row r="3534" spans="1:2" x14ac:dyDescent="0.25">
      <c r="A3534" s="88">
        <v>44778.541666666664</v>
      </c>
      <c r="B3534" s="89">
        <v>12.035073024320816</v>
      </c>
    </row>
    <row r="3535" spans="1:2" x14ac:dyDescent="0.25">
      <c r="A3535" s="88">
        <v>44778.583333333336</v>
      </c>
      <c r="B3535" s="89">
        <v>4.8036585360936019</v>
      </c>
    </row>
    <row r="3536" spans="1:2" x14ac:dyDescent="0.25">
      <c r="A3536" s="88">
        <v>44778.625</v>
      </c>
      <c r="B3536" s="89">
        <v>4.7889208136122488</v>
      </c>
    </row>
    <row r="3537" spans="1:2" x14ac:dyDescent="0.25">
      <c r="A3537" s="88">
        <v>44778.666666666664</v>
      </c>
      <c r="B3537" s="89">
        <v>2.4579267293677685</v>
      </c>
    </row>
    <row r="3538" spans="1:2" x14ac:dyDescent="0.25">
      <c r="A3538" s="88">
        <v>44778.708333333336</v>
      </c>
      <c r="B3538" s="89">
        <v>0.12022640242524857</v>
      </c>
    </row>
    <row r="3539" spans="1:2" x14ac:dyDescent="0.25">
      <c r="A3539" s="88">
        <v>44778.75</v>
      </c>
      <c r="B3539" s="89">
        <v>0.12022640242524857</v>
      </c>
    </row>
    <row r="3540" spans="1:2" x14ac:dyDescent="0.25">
      <c r="A3540" s="88">
        <v>44778.791666666664</v>
      </c>
      <c r="B3540" s="89">
        <v>6.8157949442015111</v>
      </c>
    </row>
    <row r="3541" spans="1:2" x14ac:dyDescent="0.25">
      <c r="A3541" s="88">
        <v>44778.833333333336</v>
      </c>
      <c r="B3541" s="89">
        <v>8.6199968601559682</v>
      </c>
    </row>
    <row r="3542" spans="1:2" x14ac:dyDescent="0.25">
      <c r="A3542" s="88">
        <v>44778.875</v>
      </c>
      <c r="B3542" s="89">
        <v>8.5945348768276073</v>
      </c>
    </row>
    <row r="3543" spans="1:2" x14ac:dyDescent="0.25">
      <c r="A3543" s="88">
        <v>44778.916666666664</v>
      </c>
      <c r="B3543" s="89">
        <v>8.6324209697227552</v>
      </c>
    </row>
    <row r="3544" spans="1:2" x14ac:dyDescent="0.25">
      <c r="A3544" s="88">
        <v>44778.958333333336</v>
      </c>
      <c r="B3544" s="89">
        <v>8.6168954743128072</v>
      </c>
    </row>
    <row r="3545" spans="1:2" x14ac:dyDescent="0.25">
      <c r="A3545" s="88">
        <v>44779</v>
      </c>
      <c r="B3545" s="89">
        <v>8.5820386914597382</v>
      </c>
    </row>
    <row r="3546" spans="1:2" x14ac:dyDescent="0.25">
      <c r="A3546" s="88">
        <v>44779.041666666664</v>
      </c>
      <c r="B3546" s="89">
        <v>8.5448637590607959</v>
      </c>
    </row>
    <row r="3547" spans="1:2" x14ac:dyDescent="0.25">
      <c r="A3547" s="88">
        <v>44779.083333333336</v>
      </c>
      <c r="B3547" s="89">
        <v>8.5835071470524262</v>
      </c>
    </row>
    <row r="3548" spans="1:2" x14ac:dyDescent="0.25">
      <c r="A3548" s="88">
        <v>44779.125</v>
      </c>
      <c r="B3548" s="89">
        <v>8.5970447989870244</v>
      </c>
    </row>
    <row r="3549" spans="1:2" x14ac:dyDescent="0.25">
      <c r="A3549" s="88">
        <v>44779.166666666664</v>
      </c>
      <c r="B3549" s="89">
        <v>8.5980702391659882</v>
      </c>
    </row>
    <row r="3550" spans="1:2" x14ac:dyDescent="0.25">
      <c r="A3550" s="88">
        <v>44779.208333333336</v>
      </c>
      <c r="B3550" s="89">
        <v>8.6031121332714662</v>
      </c>
    </row>
    <row r="3551" spans="1:2" x14ac:dyDescent="0.25">
      <c r="A3551" s="88">
        <v>44779.25</v>
      </c>
      <c r="B3551" s="89">
        <v>8.6550375692688224</v>
      </c>
    </row>
    <row r="3552" spans="1:2" x14ac:dyDescent="0.25">
      <c r="A3552" s="88">
        <v>44779.291666666664</v>
      </c>
      <c r="B3552" s="89">
        <v>8.6598529887090834</v>
      </c>
    </row>
    <row r="3553" spans="1:2" x14ac:dyDescent="0.25">
      <c r="A3553" s="88">
        <v>44779.333333333336</v>
      </c>
      <c r="B3553" s="89">
        <v>8.668945368436157</v>
      </c>
    </row>
    <row r="3554" spans="1:2" x14ac:dyDescent="0.25">
      <c r="A3554" s="88">
        <v>44779.375</v>
      </c>
      <c r="B3554" s="89">
        <v>8.6684168258273537</v>
      </c>
    </row>
    <row r="3555" spans="1:2" x14ac:dyDescent="0.25">
      <c r="A3555" s="88">
        <v>44779.416666666664</v>
      </c>
      <c r="B3555" s="89">
        <v>8.6246312799292824</v>
      </c>
    </row>
    <row r="3556" spans="1:2" x14ac:dyDescent="0.25">
      <c r="A3556" s="88">
        <v>44779.458333333336</v>
      </c>
      <c r="B3556" s="89">
        <v>8.642880281708905</v>
      </c>
    </row>
    <row r="3557" spans="1:2" x14ac:dyDescent="0.25">
      <c r="A3557" s="88">
        <v>44779.5</v>
      </c>
      <c r="B3557" s="89">
        <v>8.6523942129891651</v>
      </c>
    </row>
    <row r="3558" spans="1:2" x14ac:dyDescent="0.25">
      <c r="A3558" s="88">
        <v>44779.541666666664</v>
      </c>
      <c r="B3558" s="89">
        <v>8.6303406982561484</v>
      </c>
    </row>
    <row r="3559" spans="1:2" x14ac:dyDescent="0.25">
      <c r="A3559" s="88">
        <v>44779.583333333336</v>
      </c>
      <c r="B3559" s="89">
        <v>8.6470912003199807</v>
      </c>
    </row>
    <row r="3560" spans="1:2" x14ac:dyDescent="0.25">
      <c r="A3560" s="88">
        <v>44779.625</v>
      </c>
      <c r="B3560" s="89">
        <v>8.632967252238501</v>
      </c>
    </row>
    <row r="3561" spans="1:2" x14ac:dyDescent="0.25">
      <c r="A3561" s="88">
        <v>44779.666666666664</v>
      </c>
      <c r="B3561" s="89">
        <v>8.5329023994051845</v>
      </c>
    </row>
    <row r="3562" spans="1:2" x14ac:dyDescent="0.25">
      <c r="A3562" s="88">
        <v>44779.708333333336</v>
      </c>
      <c r="B3562" s="89">
        <v>8.4997241027022028</v>
      </c>
    </row>
    <row r="3563" spans="1:2" x14ac:dyDescent="0.25">
      <c r="A3563" s="88">
        <v>44779.75</v>
      </c>
      <c r="B3563" s="89">
        <v>8.5150311208806855</v>
      </c>
    </row>
    <row r="3564" spans="1:2" x14ac:dyDescent="0.25">
      <c r="A3564" s="88">
        <v>44779.791666666664</v>
      </c>
      <c r="B3564" s="89">
        <v>8.5701366998366915</v>
      </c>
    </row>
    <row r="3565" spans="1:2" x14ac:dyDescent="0.25">
      <c r="A3565" s="88">
        <v>44779.833333333336</v>
      </c>
      <c r="B3565" s="89">
        <v>8.5414995098414543</v>
      </c>
    </row>
    <row r="3566" spans="1:2" x14ac:dyDescent="0.25">
      <c r="A3566" s="88">
        <v>44779.875</v>
      </c>
      <c r="B3566" s="89">
        <v>8.5400565105900288</v>
      </c>
    </row>
    <row r="3567" spans="1:2" x14ac:dyDescent="0.25">
      <c r="A3567" s="88">
        <v>44779.916666666664</v>
      </c>
      <c r="B3567" s="89">
        <v>8.5281808250400601</v>
      </c>
    </row>
    <row r="3568" spans="1:2" x14ac:dyDescent="0.25">
      <c r="A3568" s="88">
        <v>44779.958333333336</v>
      </c>
      <c r="B3568" s="89">
        <v>8.4680350901241077</v>
      </c>
    </row>
    <row r="3569" spans="1:2" x14ac:dyDescent="0.25">
      <c r="A3569" s="88">
        <v>44780</v>
      </c>
      <c r="B3569" s="89">
        <v>8.446428619903763</v>
      </c>
    </row>
    <row r="3570" spans="1:2" x14ac:dyDescent="0.25">
      <c r="A3570" s="88">
        <v>44780.041666666664</v>
      </c>
      <c r="B3570" s="89">
        <v>8.5178194762473254</v>
      </c>
    </row>
    <row r="3571" spans="1:2" x14ac:dyDescent="0.25">
      <c r="A3571" s="88">
        <v>44780.083333333336</v>
      </c>
      <c r="B3571" s="89">
        <v>8.4965038376447417</v>
      </c>
    </row>
    <row r="3572" spans="1:2" x14ac:dyDescent="0.25">
      <c r="A3572" s="88">
        <v>44780.125</v>
      </c>
      <c r="B3572" s="89">
        <v>8.4644784817381264</v>
      </c>
    </row>
    <row r="3573" spans="1:2" x14ac:dyDescent="0.25">
      <c r="A3573" s="88">
        <v>44780.166666666664</v>
      </c>
      <c r="B3573" s="89">
        <v>8.4649150799624024</v>
      </c>
    </row>
    <row r="3574" spans="1:2" x14ac:dyDescent="0.25">
      <c r="A3574" s="88">
        <v>44780.208333333336</v>
      </c>
      <c r="B3574" s="89">
        <v>8.4680350901241077</v>
      </c>
    </row>
    <row r="3575" spans="1:2" x14ac:dyDescent="0.25">
      <c r="A3575" s="88">
        <v>44780.25</v>
      </c>
      <c r="B3575" s="89">
        <v>8.467597111730079</v>
      </c>
    </row>
    <row r="3576" spans="1:2" x14ac:dyDescent="0.25">
      <c r="A3576" s="88">
        <v>44780.291666666664</v>
      </c>
      <c r="B3576" s="89">
        <v>8.4997241027022028</v>
      </c>
    </row>
    <row r="3577" spans="1:2" x14ac:dyDescent="0.25">
      <c r="A3577" s="88">
        <v>44780.333333333336</v>
      </c>
      <c r="B3577" s="89">
        <v>8.4841994144120818</v>
      </c>
    </row>
    <row r="3578" spans="1:2" x14ac:dyDescent="0.25">
      <c r="A3578" s="88">
        <v>44780.375</v>
      </c>
      <c r="B3578" s="89">
        <v>8.4905717712695612</v>
      </c>
    </row>
    <row r="3579" spans="1:2" x14ac:dyDescent="0.25">
      <c r="A3579" s="88">
        <v>44780.416666666664</v>
      </c>
      <c r="B3579" s="89">
        <v>8.4751868490919122</v>
      </c>
    </row>
    <row r="3580" spans="1:2" x14ac:dyDescent="0.25">
      <c r="A3580" s="88">
        <v>44780.458333333336</v>
      </c>
      <c r="B3580" s="89">
        <v>8.4760991715156973</v>
      </c>
    </row>
    <row r="3581" spans="1:2" x14ac:dyDescent="0.25">
      <c r="A3581" s="88">
        <v>44780.5</v>
      </c>
      <c r="B3581" s="89">
        <v>8.4760991715156973</v>
      </c>
    </row>
    <row r="3582" spans="1:2" x14ac:dyDescent="0.25">
      <c r="A3582" s="88">
        <v>44780.541666666664</v>
      </c>
      <c r="B3582" s="89">
        <v>8.4100678039842087</v>
      </c>
    </row>
    <row r="3583" spans="1:2" x14ac:dyDescent="0.25">
      <c r="A3583" s="88">
        <v>44780.583333333336</v>
      </c>
      <c r="B3583" s="89">
        <v>8.4231691469123078</v>
      </c>
    </row>
    <row r="3584" spans="1:2" x14ac:dyDescent="0.25">
      <c r="A3584" s="88">
        <v>44780.625</v>
      </c>
      <c r="B3584" s="89">
        <v>8.3967379601105314</v>
      </c>
    </row>
    <row r="3585" spans="1:2" x14ac:dyDescent="0.25">
      <c r="A3585" s="88">
        <v>44780.666666666664</v>
      </c>
      <c r="B3585" s="89">
        <v>8.4666925704303946</v>
      </c>
    </row>
    <row r="3586" spans="1:2" x14ac:dyDescent="0.25">
      <c r="A3586" s="88">
        <v>44780.708333333336</v>
      </c>
      <c r="B3586" s="89">
        <v>8.4582706514977506</v>
      </c>
    </row>
    <row r="3587" spans="1:2" x14ac:dyDescent="0.25">
      <c r="A3587" s="88">
        <v>44780.75</v>
      </c>
      <c r="B3587" s="89">
        <v>8.4261579615349724</v>
      </c>
    </row>
    <row r="3588" spans="1:2" x14ac:dyDescent="0.25">
      <c r="A3588" s="88">
        <v>44780.791666666664</v>
      </c>
      <c r="B3588" s="89">
        <v>8.4347288523976758</v>
      </c>
    </row>
    <row r="3589" spans="1:2" x14ac:dyDescent="0.25">
      <c r="A3589" s="88">
        <v>44780.833333333336</v>
      </c>
      <c r="B3589" s="89">
        <v>8.4486309391849517</v>
      </c>
    </row>
    <row r="3590" spans="1:2" x14ac:dyDescent="0.25">
      <c r="A3590" s="88">
        <v>44780.875</v>
      </c>
      <c r="B3590" s="89">
        <v>8.4451153205615803</v>
      </c>
    </row>
    <row r="3591" spans="1:2" x14ac:dyDescent="0.25">
      <c r="A3591" s="88">
        <v>44780.916666666664</v>
      </c>
      <c r="B3591" s="89">
        <v>8.4716045265476687</v>
      </c>
    </row>
    <row r="3592" spans="1:2" x14ac:dyDescent="0.25">
      <c r="A3592" s="88">
        <v>44780.958333333336</v>
      </c>
      <c r="B3592" s="89">
        <v>8.4274457402810654</v>
      </c>
    </row>
    <row r="3593" spans="1:2" x14ac:dyDescent="0.25">
      <c r="A3593" s="88">
        <v>44781</v>
      </c>
      <c r="B3593" s="89">
        <v>8.4330085620715778</v>
      </c>
    </row>
    <row r="3594" spans="1:2" x14ac:dyDescent="0.25">
      <c r="A3594" s="88">
        <v>44781.041666666664</v>
      </c>
      <c r="B3594" s="89">
        <v>8.4067176775900592</v>
      </c>
    </row>
    <row r="3595" spans="1:2" x14ac:dyDescent="0.25">
      <c r="A3595" s="88">
        <v>44781.083333333336</v>
      </c>
      <c r="B3595" s="89">
        <v>8.3996446181577209</v>
      </c>
    </row>
    <row r="3596" spans="1:2" x14ac:dyDescent="0.25">
      <c r="A3596" s="88">
        <v>44781.125</v>
      </c>
      <c r="B3596" s="89">
        <v>8.4029697301689463</v>
      </c>
    </row>
    <row r="3597" spans="1:2" x14ac:dyDescent="0.25">
      <c r="A3597" s="88">
        <v>44781.166666666664</v>
      </c>
      <c r="B3597" s="89">
        <v>8.400896972378785</v>
      </c>
    </row>
    <row r="3598" spans="1:2" x14ac:dyDescent="0.25">
      <c r="A3598" s="88">
        <v>44781.208333333336</v>
      </c>
      <c r="B3598" s="89">
        <v>8.4159729623919457</v>
      </c>
    </row>
    <row r="3599" spans="1:2" x14ac:dyDescent="0.25">
      <c r="A3599" s="88">
        <v>44781.25</v>
      </c>
      <c r="B3599" s="89">
        <v>12.035073024320816</v>
      </c>
    </row>
    <row r="3600" spans="1:2" x14ac:dyDescent="0.25">
      <c r="A3600" s="88">
        <v>44781.291666666664</v>
      </c>
      <c r="B3600" s="89">
        <v>12.035073024320816</v>
      </c>
    </row>
    <row r="3601" spans="1:2" x14ac:dyDescent="0.25">
      <c r="A3601" s="88">
        <v>44781.333333333336</v>
      </c>
      <c r="B3601" s="89">
        <v>12.035073024320816</v>
      </c>
    </row>
    <row r="3602" spans="1:2" x14ac:dyDescent="0.25">
      <c r="A3602" s="88">
        <v>44781.375</v>
      </c>
      <c r="B3602" s="89">
        <v>12.035073024320816</v>
      </c>
    </row>
    <row r="3603" spans="1:2" x14ac:dyDescent="0.25">
      <c r="A3603" s="88">
        <v>44781.416666666664</v>
      </c>
      <c r="B3603" s="89">
        <v>12.035073024320816</v>
      </c>
    </row>
    <row r="3604" spans="1:2" x14ac:dyDescent="0.25">
      <c r="A3604" s="88">
        <v>44781.458333333336</v>
      </c>
      <c r="B3604" s="89">
        <v>12.035073024320816</v>
      </c>
    </row>
    <row r="3605" spans="1:2" x14ac:dyDescent="0.25">
      <c r="A3605" s="88">
        <v>44781.5</v>
      </c>
      <c r="B3605" s="89">
        <v>12.035073024320816</v>
      </c>
    </row>
    <row r="3606" spans="1:2" x14ac:dyDescent="0.25">
      <c r="A3606" s="88">
        <v>44781.541666666664</v>
      </c>
      <c r="B3606" s="89">
        <v>10.899156485350034</v>
      </c>
    </row>
    <row r="3607" spans="1:2" x14ac:dyDescent="0.25">
      <c r="A3607" s="88">
        <v>44781.583333333336</v>
      </c>
      <c r="B3607" s="89">
        <v>4.5259614792973633</v>
      </c>
    </row>
    <row r="3608" spans="1:2" x14ac:dyDescent="0.25">
      <c r="A3608" s="88">
        <v>44781.625</v>
      </c>
      <c r="B3608" s="89">
        <v>4.5087673502621861</v>
      </c>
    </row>
    <row r="3609" spans="1:2" x14ac:dyDescent="0.25">
      <c r="A3609" s="88">
        <v>44781.666666666664</v>
      </c>
      <c r="B3609" s="89">
        <v>4.5319736663906252</v>
      </c>
    </row>
    <row r="3610" spans="1:2" x14ac:dyDescent="0.25">
      <c r="A3610" s="88">
        <v>44781.708333333336</v>
      </c>
      <c r="B3610" s="89">
        <v>4.5531572445222768</v>
      </c>
    </row>
    <row r="3611" spans="1:2" x14ac:dyDescent="0.25">
      <c r="A3611" s="88">
        <v>44781.75</v>
      </c>
      <c r="B3611" s="89">
        <v>4.5390390777754526</v>
      </c>
    </row>
    <row r="3612" spans="1:2" x14ac:dyDescent="0.25">
      <c r="A3612" s="88">
        <v>44781.791666666664</v>
      </c>
      <c r="B3612" s="89">
        <v>4.6083409770635892</v>
      </c>
    </row>
    <row r="3613" spans="1:2" x14ac:dyDescent="0.25">
      <c r="A3613" s="88">
        <v>44781.833333333336</v>
      </c>
      <c r="B3613" s="89">
        <v>4.6552801596229543</v>
      </c>
    </row>
    <row r="3614" spans="1:2" x14ac:dyDescent="0.25">
      <c r="A3614" s="88">
        <v>44781.875</v>
      </c>
      <c r="B3614" s="89">
        <v>4.6283335739771747</v>
      </c>
    </row>
    <row r="3615" spans="1:2" x14ac:dyDescent="0.25">
      <c r="A3615" s="88">
        <v>44781.916666666664</v>
      </c>
      <c r="B3615" s="89">
        <v>4.6203410028120366</v>
      </c>
    </row>
    <row r="3616" spans="1:2" x14ac:dyDescent="0.25">
      <c r="A3616" s="88">
        <v>44781.958333333336</v>
      </c>
      <c r="B3616" s="89">
        <v>4.5953424150552626</v>
      </c>
    </row>
    <row r="3617" spans="1:2" x14ac:dyDescent="0.25">
      <c r="A3617" s="88">
        <v>44782</v>
      </c>
      <c r="B3617" s="89">
        <v>4.616342477407108</v>
      </c>
    </row>
    <row r="3618" spans="1:2" x14ac:dyDescent="0.25">
      <c r="A3618" s="88">
        <v>44782.041666666664</v>
      </c>
      <c r="B3618" s="89">
        <v>4.6173258592933983</v>
      </c>
    </row>
    <row r="3619" spans="1:2" x14ac:dyDescent="0.25">
      <c r="A3619" s="88">
        <v>44782.083333333336</v>
      </c>
      <c r="B3619" s="89">
        <v>4.6303635170598758</v>
      </c>
    </row>
    <row r="3620" spans="1:2" x14ac:dyDescent="0.25">
      <c r="A3620" s="88">
        <v>44782.125</v>
      </c>
      <c r="B3620" s="89">
        <v>4.6313456079749091</v>
      </c>
    </row>
    <row r="3621" spans="1:2" x14ac:dyDescent="0.25">
      <c r="A3621" s="88">
        <v>44782.166666666664</v>
      </c>
      <c r="B3621" s="89">
        <v>4.6363201322393071</v>
      </c>
    </row>
    <row r="3622" spans="1:2" x14ac:dyDescent="0.25">
      <c r="A3622" s="88">
        <v>44782.208333333336</v>
      </c>
      <c r="B3622" s="89">
        <v>6.3382244122404812</v>
      </c>
    </row>
    <row r="3623" spans="1:2" x14ac:dyDescent="0.25">
      <c r="A3623" s="88">
        <v>44782.25</v>
      </c>
      <c r="B3623" s="89">
        <v>12.035073024320816</v>
      </c>
    </row>
    <row r="3624" spans="1:2" x14ac:dyDescent="0.25">
      <c r="A3624" s="88">
        <v>44782.291666666664</v>
      </c>
      <c r="B3624" s="89">
        <v>12.035073024320816</v>
      </c>
    </row>
    <row r="3625" spans="1:2" x14ac:dyDescent="0.25">
      <c r="A3625" s="88">
        <v>44782.333333333336</v>
      </c>
      <c r="B3625" s="89">
        <v>12.035073024320816</v>
      </c>
    </row>
    <row r="3626" spans="1:2" x14ac:dyDescent="0.25">
      <c r="A3626" s="88">
        <v>44782.375</v>
      </c>
      <c r="B3626" s="89">
        <v>12.035073024320816</v>
      </c>
    </row>
    <row r="3627" spans="1:2" x14ac:dyDescent="0.25">
      <c r="A3627" s="88">
        <v>44782.416666666664</v>
      </c>
      <c r="B3627" s="89">
        <v>12.035073024320816</v>
      </c>
    </row>
    <row r="3628" spans="1:2" x14ac:dyDescent="0.25">
      <c r="A3628" s="88">
        <v>44782.458333333336</v>
      </c>
      <c r="B3628" s="89">
        <v>12.035073024320816</v>
      </c>
    </row>
    <row r="3629" spans="1:2" x14ac:dyDescent="0.25">
      <c r="A3629" s="88">
        <v>44782.5</v>
      </c>
      <c r="B3629" s="89">
        <v>12.035073024320816</v>
      </c>
    </row>
    <row r="3630" spans="1:2" x14ac:dyDescent="0.25">
      <c r="A3630" s="88">
        <v>44782.541666666664</v>
      </c>
      <c r="B3630" s="89">
        <v>7.4849143796127438</v>
      </c>
    </row>
    <row r="3631" spans="1:2" x14ac:dyDescent="0.25">
      <c r="A3631" s="88">
        <v>44782.583333333336</v>
      </c>
      <c r="B3631" s="89">
        <v>4.3819531921010171</v>
      </c>
    </row>
    <row r="3632" spans="1:2" x14ac:dyDescent="0.25">
      <c r="A3632" s="88">
        <v>44782.625</v>
      </c>
      <c r="B3632" s="89">
        <v>4.3707259141128443</v>
      </c>
    </row>
    <row r="3633" spans="1:2" x14ac:dyDescent="0.25">
      <c r="A3633" s="88">
        <v>44782.666666666664</v>
      </c>
      <c r="B3633" s="89">
        <v>4.4906214260223614</v>
      </c>
    </row>
    <row r="3634" spans="1:2" x14ac:dyDescent="0.25">
      <c r="A3634" s="88">
        <v>44782.708333333336</v>
      </c>
      <c r="B3634" s="89">
        <v>4.4996976836499165</v>
      </c>
    </row>
    <row r="3635" spans="1:2" x14ac:dyDescent="0.25">
      <c r="A3635" s="88">
        <v>44782.75</v>
      </c>
      <c r="B3635" s="89">
        <v>8.2477808170594393</v>
      </c>
    </row>
    <row r="3636" spans="1:2" x14ac:dyDescent="0.25">
      <c r="A3636" s="88">
        <v>44782.791666666664</v>
      </c>
      <c r="B3636" s="89">
        <v>12.035073024320816</v>
      </c>
    </row>
    <row r="3637" spans="1:2" x14ac:dyDescent="0.25">
      <c r="A3637" s="88">
        <v>44782.833333333336</v>
      </c>
      <c r="B3637" s="89">
        <v>12.035073024320816</v>
      </c>
    </row>
    <row r="3638" spans="1:2" x14ac:dyDescent="0.25">
      <c r="A3638" s="88">
        <v>44782.875</v>
      </c>
      <c r="B3638" s="89">
        <v>12.035073024320816</v>
      </c>
    </row>
    <row r="3639" spans="1:2" x14ac:dyDescent="0.25">
      <c r="A3639" s="88">
        <v>44782.916666666664</v>
      </c>
      <c r="B3639" s="89">
        <v>12.035073024320816</v>
      </c>
    </row>
    <row r="3640" spans="1:2" x14ac:dyDescent="0.25">
      <c r="A3640" s="88">
        <v>44782.958333333336</v>
      </c>
      <c r="B3640" s="89">
        <v>12.035073024320816</v>
      </c>
    </row>
    <row r="3641" spans="1:2" x14ac:dyDescent="0.25">
      <c r="A3641" s="88">
        <v>44783</v>
      </c>
      <c r="B3641" s="89">
        <v>12.035073024320816</v>
      </c>
    </row>
    <row r="3642" spans="1:2" x14ac:dyDescent="0.25">
      <c r="A3642" s="88">
        <v>44783.041666666664</v>
      </c>
      <c r="B3642" s="89">
        <v>12.035073024320816</v>
      </c>
    </row>
    <row r="3643" spans="1:2" x14ac:dyDescent="0.25">
      <c r="A3643" s="88">
        <v>44783.083333333336</v>
      </c>
      <c r="B3643" s="89">
        <v>12.035073024320816</v>
      </c>
    </row>
    <row r="3644" spans="1:2" x14ac:dyDescent="0.25">
      <c r="A3644" s="88">
        <v>44783.125</v>
      </c>
      <c r="B3644" s="89">
        <v>12.035073024320816</v>
      </c>
    </row>
    <row r="3645" spans="1:2" x14ac:dyDescent="0.25">
      <c r="A3645" s="88">
        <v>44783.166666666664</v>
      </c>
      <c r="B3645" s="89">
        <v>12.035073024320816</v>
      </c>
    </row>
    <row r="3646" spans="1:2" x14ac:dyDescent="0.25">
      <c r="A3646" s="88">
        <v>44783.208333333336</v>
      </c>
      <c r="B3646" s="89">
        <v>12.035073024320816</v>
      </c>
    </row>
    <row r="3647" spans="1:2" x14ac:dyDescent="0.25">
      <c r="A3647" s="88">
        <v>44783.25</v>
      </c>
      <c r="B3647" s="89">
        <v>12.035073024320816</v>
      </c>
    </row>
    <row r="3648" spans="1:2" x14ac:dyDescent="0.25">
      <c r="A3648" s="88">
        <v>44783.291666666664</v>
      </c>
      <c r="B3648" s="89">
        <v>12.035073024320816</v>
      </c>
    </row>
    <row r="3649" spans="1:2" x14ac:dyDescent="0.25">
      <c r="A3649" s="88">
        <v>44783.333333333336</v>
      </c>
      <c r="B3649" s="89">
        <v>12.035073024320816</v>
      </c>
    </row>
    <row r="3650" spans="1:2" x14ac:dyDescent="0.25">
      <c r="A3650" s="88">
        <v>44783.375</v>
      </c>
      <c r="B3650" s="89">
        <v>12.035073024320816</v>
      </c>
    </row>
    <row r="3651" spans="1:2" x14ac:dyDescent="0.25">
      <c r="A3651" s="88">
        <v>44783.416666666664</v>
      </c>
      <c r="B3651" s="89">
        <v>12.035073024320816</v>
      </c>
    </row>
    <row r="3652" spans="1:2" x14ac:dyDescent="0.25">
      <c r="A3652" s="88">
        <v>44783.458333333336</v>
      </c>
      <c r="B3652" s="89">
        <v>12.035073024320816</v>
      </c>
    </row>
    <row r="3653" spans="1:2" x14ac:dyDescent="0.25">
      <c r="A3653" s="88">
        <v>44783.5</v>
      </c>
      <c r="B3653" s="89">
        <v>12.035073024320816</v>
      </c>
    </row>
    <row r="3654" spans="1:2" x14ac:dyDescent="0.25">
      <c r="A3654" s="88">
        <v>44783.541666666664</v>
      </c>
      <c r="B3654" s="89">
        <v>12.035073024320816</v>
      </c>
    </row>
    <row r="3655" spans="1:2" x14ac:dyDescent="0.25">
      <c r="A3655" s="88">
        <v>44783.583333333336</v>
      </c>
      <c r="B3655" s="89">
        <v>12.035073024320816</v>
      </c>
    </row>
    <row r="3656" spans="1:2" x14ac:dyDescent="0.25">
      <c r="A3656" s="88">
        <v>44783.625</v>
      </c>
      <c r="B3656" s="89">
        <v>12.035073024320816</v>
      </c>
    </row>
    <row r="3657" spans="1:2" x14ac:dyDescent="0.25">
      <c r="A3657" s="88">
        <v>44783.666666666664</v>
      </c>
      <c r="B3657" s="89">
        <v>12.035073024320816</v>
      </c>
    </row>
    <row r="3658" spans="1:2" x14ac:dyDescent="0.25">
      <c r="A3658" s="88">
        <v>44783.708333333336</v>
      </c>
      <c r="B3658" s="89">
        <v>12.035073024320816</v>
      </c>
    </row>
    <row r="3659" spans="1:2" x14ac:dyDescent="0.25">
      <c r="A3659" s="88">
        <v>44783.75</v>
      </c>
      <c r="B3659" s="89">
        <v>4.7761583913282211</v>
      </c>
    </row>
    <row r="3660" spans="1:2" x14ac:dyDescent="0.25">
      <c r="A3660" s="88">
        <v>44783.791666666664</v>
      </c>
      <c r="B3660" s="89">
        <v>4.7317373420181834</v>
      </c>
    </row>
    <row r="3661" spans="1:2" x14ac:dyDescent="0.25">
      <c r="A3661" s="88">
        <v>44783.833333333336</v>
      </c>
      <c r="B3661" s="89">
        <v>4.7356901873189772</v>
      </c>
    </row>
    <row r="3662" spans="1:2" x14ac:dyDescent="0.25">
      <c r="A3662" s="88">
        <v>44783.875</v>
      </c>
      <c r="B3662" s="89">
        <v>4.6692490177882009</v>
      </c>
    </row>
    <row r="3663" spans="1:2" x14ac:dyDescent="0.25">
      <c r="A3663" s="88">
        <v>44783.916666666664</v>
      </c>
      <c r="B3663" s="89">
        <v>4.6313456079749091</v>
      </c>
    </row>
    <row r="3664" spans="1:2" x14ac:dyDescent="0.25">
      <c r="A3664" s="88">
        <v>44783.958333333336</v>
      </c>
      <c r="B3664" s="89">
        <v>4.6123424668139101</v>
      </c>
    </row>
    <row r="3665" spans="1:2" x14ac:dyDescent="0.25">
      <c r="A3665" s="88">
        <v>44784</v>
      </c>
      <c r="B3665" s="89">
        <v>4.6123424668139101</v>
      </c>
    </row>
    <row r="3666" spans="1:2" x14ac:dyDescent="0.25">
      <c r="A3666" s="88">
        <v>44784.041666666664</v>
      </c>
      <c r="B3666" s="89">
        <v>4.616342477407108</v>
      </c>
    </row>
    <row r="3667" spans="1:2" x14ac:dyDescent="0.25">
      <c r="A3667" s="88">
        <v>44784.083333333336</v>
      </c>
      <c r="B3667" s="89">
        <v>4.6582844229900813</v>
      </c>
    </row>
    <row r="3668" spans="1:2" x14ac:dyDescent="0.25">
      <c r="A3668" s="88">
        <v>44784.125</v>
      </c>
      <c r="B3668" s="89">
        <v>4.661287806053922</v>
      </c>
    </row>
    <row r="3669" spans="1:2" x14ac:dyDescent="0.25">
      <c r="A3669" s="88">
        <v>44784.166666666664</v>
      </c>
      <c r="B3669" s="89">
        <v>4.7257725430003843</v>
      </c>
    </row>
    <row r="3670" spans="1:2" x14ac:dyDescent="0.25">
      <c r="A3670" s="88">
        <v>44784.208333333336</v>
      </c>
      <c r="B3670" s="89">
        <v>4.7070110104086043</v>
      </c>
    </row>
    <row r="3671" spans="1:2" x14ac:dyDescent="0.25">
      <c r="A3671" s="88">
        <v>44784.25</v>
      </c>
      <c r="B3671" s="89">
        <v>12.035073024320816</v>
      </c>
    </row>
    <row r="3672" spans="1:2" x14ac:dyDescent="0.25">
      <c r="A3672" s="88">
        <v>44784.291666666664</v>
      </c>
      <c r="B3672" s="89">
        <v>12.035073024320816</v>
      </c>
    </row>
    <row r="3673" spans="1:2" x14ac:dyDescent="0.25">
      <c r="A3673" s="88">
        <v>44784.333333333336</v>
      </c>
      <c r="B3673" s="89">
        <v>12.035073024320816</v>
      </c>
    </row>
    <row r="3674" spans="1:2" x14ac:dyDescent="0.25">
      <c r="A3674" s="88">
        <v>44784.375</v>
      </c>
      <c r="B3674" s="89">
        <v>12.035073024320816</v>
      </c>
    </row>
    <row r="3675" spans="1:2" x14ac:dyDescent="0.25">
      <c r="A3675" s="88">
        <v>44784.416666666664</v>
      </c>
      <c r="B3675" s="89">
        <v>12.035073024320816</v>
      </c>
    </row>
    <row r="3676" spans="1:2" x14ac:dyDescent="0.25">
      <c r="A3676" s="88">
        <v>44784.458333333336</v>
      </c>
      <c r="B3676" s="89">
        <v>12.035073024320816</v>
      </c>
    </row>
    <row r="3677" spans="1:2" x14ac:dyDescent="0.25">
      <c r="A3677" s="88">
        <v>44784.5</v>
      </c>
      <c r="B3677" s="89">
        <v>12.035073024320816</v>
      </c>
    </row>
    <row r="3678" spans="1:2" x14ac:dyDescent="0.25">
      <c r="A3678" s="88">
        <v>44784.541666666664</v>
      </c>
      <c r="B3678" s="89">
        <v>12.035073024320816</v>
      </c>
    </row>
    <row r="3679" spans="1:2" x14ac:dyDescent="0.25">
      <c r="A3679" s="88">
        <v>44784.583333333336</v>
      </c>
      <c r="B3679" s="89">
        <v>12.035073024320816</v>
      </c>
    </row>
    <row r="3680" spans="1:2" x14ac:dyDescent="0.25">
      <c r="A3680" s="88">
        <v>44784.625</v>
      </c>
      <c r="B3680" s="89">
        <v>12.035073024320816</v>
      </c>
    </row>
    <row r="3681" spans="1:2" x14ac:dyDescent="0.25">
      <c r="A3681" s="88">
        <v>44784.666666666664</v>
      </c>
      <c r="B3681" s="89">
        <v>12.035073024320816</v>
      </c>
    </row>
    <row r="3682" spans="1:2" x14ac:dyDescent="0.25">
      <c r="A3682" s="88">
        <v>44784.708333333336</v>
      </c>
      <c r="B3682" s="89">
        <v>10.391639789396184</v>
      </c>
    </row>
    <row r="3683" spans="1:2" x14ac:dyDescent="0.25">
      <c r="A3683" s="88">
        <v>44784.75</v>
      </c>
      <c r="B3683" s="89">
        <v>5.9524873326152647</v>
      </c>
    </row>
    <row r="3684" spans="1:2" x14ac:dyDescent="0.25">
      <c r="A3684" s="88">
        <v>44784.791666666664</v>
      </c>
      <c r="B3684" s="89">
        <v>5.9469949840522869</v>
      </c>
    </row>
    <row r="3685" spans="1:2" x14ac:dyDescent="0.25">
      <c r="A3685" s="88">
        <v>44784.833333333336</v>
      </c>
      <c r="B3685" s="89">
        <v>5.9478168452692319</v>
      </c>
    </row>
    <row r="3686" spans="1:2" x14ac:dyDescent="0.25">
      <c r="A3686" s="88">
        <v>44784.875</v>
      </c>
      <c r="B3686" s="89">
        <v>5.8877095207894357</v>
      </c>
    </row>
    <row r="3687" spans="1:2" x14ac:dyDescent="0.25">
      <c r="A3687" s="88">
        <v>44784.916666666664</v>
      </c>
      <c r="B3687" s="89">
        <v>5.8940808342706079</v>
      </c>
    </row>
    <row r="3688" spans="1:2" x14ac:dyDescent="0.25">
      <c r="A3688" s="88">
        <v>44784.958333333336</v>
      </c>
      <c r="B3688" s="89">
        <v>5.8322361742619115</v>
      </c>
    </row>
    <row r="3689" spans="1:2" x14ac:dyDescent="0.25">
      <c r="A3689" s="88">
        <v>44785</v>
      </c>
      <c r="B3689" s="89">
        <v>5.8908966318268341</v>
      </c>
    </row>
    <row r="3690" spans="1:2" x14ac:dyDescent="0.25">
      <c r="A3690" s="88">
        <v>44785.041666666664</v>
      </c>
      <c r="B3690" s="89">
        <v>5.9273647240368614</v>
      </c>
    </row>
    <row r="3691" spans="1:2" x14ac:dyDescent="0.25">
      <c r="A3691" s="88">
        <v>44785.083333333336</v>
      </c>
      <c r="B3691" s="89">
        <v>5.9281397327857679</v>
      </c>
    </row>
    <row r="3692" spans="1:2" x14ac:dyDescent="0.25">
      <c r="A3692" s="88">
        <v>44785.125</v>
      </c>
      <c r="B3692" s="89">
        <v>5.9242111971261036</v>
      </c>
    </row>
    <row r="3693" spans="1:2" x14ac:dyDescent="0.25">
      <c r="A3693" s="88">
        <v>44785.166666666664</v>
      </c>
      <c r="B3693" s="89">
        <v>5.969675428516771</v>
      </c>
    </row>
    <row r="3694" spans="1:2" x14ac:dyDescent="0.25">
      <c r="A3694" s="88">
        <v>44785.208333333336</v>
      </c>
      <c r="B3694" s="89">
        <v>6.006053797091516</v>
      </c>
    </row>
    <row r="3695" spans="1:2" x14ac:dyDescent="0.25">
      <c r="A3695" s="88">
        <v>44785.25</v>
      </c>
      <c r="B3695" s="89">
        <v>12.035073024320816</v>
      </c>
    </row>
    <row r="3696" spans="1:2" x14ac:dyDescent="0.25">
      <c r="A3696" s="88">
        <v>44785.291666666664</v>
      </c>
      <c r="B3696" s="89">
        <v>12.035073024320816</v>
      </c>
    </row>
    <row r="3697" spans="1:2" x14ac:dyDescent="0.25">
      <c r="A3697" s="88">
        <v>44785.333333333336</v>
      </c>
      <c r="B3697" s="89">
        <v>12.035073024320816</v>
      </c>
    </row>
    <row r="3698" spans="1:2" x14ac:dyDescent="0.25">
      <c r="A3698" s="88">
        <v>44785.375</v>
      </c>
      <c r="B3698" s="89">
        <v>12.035073024320816</v>
      </c>
    </row>
    <row r="3699" spans="1:2" x14ac:dyDescent="0.25">
      <c r="A3699" s="88">
        <v>44785.416666666664</v>
      </c>
      <c r="B3699" s="89">
        <v>12.035073024320816</v>
      </c>
    </row>
    <row r="3700" spans="1:2" x14ac:dyDescent="0.25">
      <c r="A3700" s="88">
        <v>44785.458333333336</v>
      </c>
      <c r="B3700" s="89">
        <v>12.035073024320816</v>
      </c>
    </row>
    <row r="3701" spans="1:2" x14ac:dyDescent="0.25">
      <c r="A3701" s="88">
        <v>44785.5</v>
      </c>
      <c r="B3701" s="89">
        <v>12.035073024320816</v>
      </c>
    </row>
    <row r="3702" spans="1:2" x14ac:dyDescent="0.25">
      <c r="A3702" s="88">
        <v>44785.541666666664</v>
      </c>
      <c r="B3702" s="89">
        <v>12.035073024320816</v>
      </c>
    </row>
    <row r="3703" spans="1:2" x14ac:dyDescent="0.25">
      <c r="A3703" s="88">
        <v>44785.583333333336</v>
      </c>
      <c r="B3703" s="89">
        <v>12.035073024320816</v>
      </c>
    </row>
    <row r="3704" spans="1:2" x14ac:dyDescent="0.25">
      <c r="A3704" s="88">
        <v>44785.625</v>
      </c>
      <c r="B3704" s="89">
        <v>12.035073024320816</v>
      </c>
    </row>
    <row r="3705" spans="1:2" x14ac:dyDescent="0.25">
      <c r="A3705" s="88">
        <v>44785.666666666664</v>
      </c>
      <c r="B3705" s="89">
        <v>12.035073024320816</v>
      </c>
    </row>
    <row r="3706" spans="1:2" x14ac:dyDescent="0.25">
      <c r="A3706" s="88">
        <v>44785.708333333336</v>
      </c>
      <c r="B3706" s="89">
        <v>10.407681248436358</v>
      </c>
    </row>
    <row r="3707" spans="1:2" x14ac:dyDescent="0.25">
      <c r="A3707" s="88">
        <v>44785.75</v>
      </c>
      <c r="B3707" s="89">
        <v>4.7366619440978308</v>
      </c>
    </row>
    <row r="3708" spans="1:2" x14ac:dyDescent="0.25">
      <c r="A3708" s="88">
        <v>44785.791666666664</v>
      </c>
      <c r="B3708" s="89">
        <v>4.7366619440978308</v>
      </c>
    </row>
    <row r="3709" spans="1:2" x14ac:dyDescent="0.25">
      <c r="A3709" s="88">
        <v>44785.833333333336</v>
      </c>
      <c r="B3709" s="89">
        <v>4.7554293702387831</v>
      </c>
    </row>
    <row r="3710" spans="1:2" x14ac:dyDescent="0.25">
      <c r="A3710" s="88">
        <v>44785.875</v>
      </c>
      <c r="B3710" s="89">
        <v>4.7178569244388804</v>
      </c>
    </row>
    <row r="3711" spans="1:2" x14ac:dyDescent="0.25">
      <c r="A3711" s="88">
        <v>44785.916666666664</v>
      </c>
      <c r="B3711" s="89">
        <v>4.710974105448436</v>
      </c>
    </row>
    <row r="3712" spans="1:2" x14ac:dyDescent="0.25">
      <c r="A3712" s="88">
        <v>44785.958333333336</v>
      </c>
      <c r="B3712" s="89">
        <v>4.7149355746339232</v>
      </c>
    </row>
    <row r="3713" spans="1:2" x14ac:dyDescent="0.25">
      <c r="A3713" s="88">
        <v>44786</v>
      </c>
      <c r="B3713" s="89">
        <v>4.7761583913282211</v>
      </c>
    </row>
    <row r="3714" spans="1:2" x14ac:dyDescent="0.25">
      <c r="A3714" s="88">
        <v>44786.041666666664</v>
      </c>
      <c r="B3714" s="89">
        <v>4.7879546023255015</v>
      </c>
    </row>
    <row r="3715" spans="1:2" x14ac:dyDescent="0.25">
      <c r="A3715" s="88">
        <v>44786.083333333336</v>
      </c>
      <c r="B3715" s="89">
        <v>4.8114999675966414</v>
      </c>
    </row>
    <row r="3716" spans="1:2" x14ac:dyDescent="0.25">
      <c r="A3716" s="88">
        <v>44786.125</v>
      </c>
      <c r="B3716" s="89">
        <v>4.806615970425872</v>
      </c>
    </row>
    <row r="3717" spans="1:2" x14ac:dyDescent="0.25">
      <c r="A3717" s="88">
        <v>44786.166666666664</v>
      </c>
      <c r="B3717" s="89">
        <v>4.82812340644863</v>
      </c>
    </row>
    <row r="3718" spans="1:2" x14ac:dyDescent="0.25">
      <c r="A3718" s="88">
        <v>44786.208333333336</v>
      </c>
      <c r="B3718" s="89">
        <v>4.8154180300094236</v>
      </c>
    </row>
    <row r="3719" spans="1:2" x14ac:dyDescent="0.25">
      <c r="A3719" s="88">
        <v>44786.25</v>
      </c>
      <c r="B3719" s="89">
        <v>4.8202970645728325</v>
      </c>
    </row>
    <row r="3720" spans="1:2" x14ac:dyDescent="0.25">
      <c r="A3720" s="88">
        <v>44786.291666666664</v>
      </c>
      <c r="B3720" s="89">
        <v>4.8555227095122291</v>
      </c>
    </row>
    <row r="3721" spans="1:2" x14ac:dyDescent="0.25">
      <c r="A3721" s="88">
        <v>44786.333333333336</v>
      </c>
      <c r="B3721" s="89">
        <v>4.8075801344391156</v>
      </c>
    </row>
    <row r="3722" spans="1:2" x14ac:dyDescent="0.25">
      <c r="A3722" s="88">
        <v>44786.375</v>
      </c>
      <c r="B3722" s="89">
        <v>4.7534896737570111</v>
      </c>
    </row>
    <row r="3723" spans="1:2" x14ac:dyDescent="0.25">
      <c r="A3723" s="88">
        <v>44786.416666666664</v>
      </c>
      <c r="B3723" s="89">
        <v>4.7849908997088439</v>
      </c>
    </row>
    <row r="3724" spans="1:2" x14ac:dyDescent="0.25">
      <c r="A3724" s="88">
        <v>44786.458333333336</v>
      </c>
      <c r="B3724" s="89">
        <v>4.806615970425872</v>
      </c>
    </row>
    <row r="3725" spans="1:2" x14ac:dyDescent="0.25">
      <c r="A3725" s="88">
        <v>44786.5</v>
      </c>
      <c r="B3725" s="89">
        <v>4.8114999675966414</v>
      </c>
    </row>
    <row r="3726" spans="1:2" x14ac:dyDescent="0.25">
      <c r="A3726" s="88">
        <v>44786.541666666664</v>
      </c>
      <c r="B3726" s="89">
        <v>4.7958100661169194</v>
      </c>
    </row>
    <row r="3727" spans="1:2" x14ac:dyDescent="0.25">
      <c r="A3727" s="88">
        <v>44786.583333333336</v>
      </c>
      <c r="B3727" s="89">
        <v>4.8007001011274255</v>
      </c>
    </row>
    <row r="3728" spans="1:2" x14ac:dyDescent="0.25">
      <c r="A3728" s="88">
        <v>44786.625</v>
      </c>
      <c r="B3728" s="89">
        <v>4.7554293702387831</v>
      </c>
    </row>
    <row r="3729" spans="1:2" x14ac:dyDescent="0.25">
      <c r="A3729" s="88">
        <v>44786.666666666664</v>
      </c>
      <c r="B3729" s="89">
        <v>4.7159094566794799</v>
      </c>
    </row>
    <row r="3730" spans="1:2" x14ac:dyDescent="0.25">
      <c r="A3730" s="88">
        <v>44786.708333333336</v>
      </c>
      <c r="B3730" s="89">
        <v>4.7119483881832522</v>
      </c>
    </row>
    <row r="3731" spans="1:2" x14ac:dyDescent="0.25">
      <c r="A3731" s="88">
        <v>44786.75</v>
      </c>
      <c r="B3731" s="89">
        <v>4.6901010326093946</v>
      </c>
    </row>
    <row r="3732" spans="1:2" x14ac:dyDescent="0.25">
      <c r="A3732" s="88">
        <v>44786.791666666664</v>
      </c>
      <c r="B3732" s="89">
        <v>4.7159094566794799</v>
      </c>
    </row>
    <row r="3733" spans="1:2" x14ac:dyDescent="0.25">
      <c r="A3733" s="88">
        <v>44786.833333333336</v>
      </c>
      <c r="B3733" s="89">
        <v>4.7771258784821793</v>
      </c>
    </row>
    <row r="3734" spans="1:2" x14ac:dyDescent="0.25">
      <c r="A3734" s="88">
        <v>44786.875</v>
      </c>
      <c r="B3734" s="89">
        <v>4.7682856394509274</v>
      </c>
    </row>
    <row r="3735" spans="1:2" x14ac:dyDescent="0.25">
      <c r="A3735" s="88">
        <v>44786.916666666664</v>
      </c>
      <c r="B3735" s="89">
        <v>4.7327095069351994</v>
      </c>
    </row>
    <row r="3736" spans="1:2" x14ac:dyDescent="0.25">
      <c r="A3736" s="88">
        <v>44786.958333333336</v>
      </c>
      <c r="B3736" s="89">
        <v>4.7297278839371062</v>
      </c>
    </row>
    <row r="3737" spans="1:2" x14ac:dyDescent="0.25">
      <c r="A3737" s="88">
        <v>44787</v>
      </c>
      <c r="B3737" s="89">
        <v>4.7287554121794102</v>
      </c>
    </row>
    <row r="3738" spans="1:2" x14ac:dyDescent="0.25">
      <c r="A3738" s="88">
        <v>44787.041666666664</v>
      </c>
      <c r="B3738" s="89">
        <v>4.7188954121639819</v>
      </c>
    </row>
    <row r="3739" spans="1:2" x14ac:dyDescent="0.25">
      <c r="A3739" s="88">
        <v>44787.083333333336</v>
      </c>
      <c r="B3739" s="89">
        <v>4.7563990651883552</v>
      </c>
    </row>
    <row r="3740" spans="1:2" x14ac:dyDescent="0.25">
      <c r="A3740" s="88">
        <v>44787.125</v>
      </c>
      <c r="B3740" s="89">
        <v>4.7790605403750526</v>
      </c>
    </row>
    <row r="3741" spans="1:2" x14ac:dyDescent="0.25">
      <c r="A3741" s="88">
        <v>44787.166666666664</v>
      </c>
      <c r="B3741" s="89">
        <v>4.8055874112573189</v>
      </c>
    </row>
    <row r="3742" spans="1:2" x14ac:dyDescent="0.25">
      <c r="A3742" s="88">
        <v>44787.208333333336</v>
      </c>
      <c r="B3742" s="89">
        <v>4.7898869197681</v>
      </c>
    </row>
    <row r="3743" spans="1:2" x14ac:dyDescent="0.25">
      <c r="A3743" s="88">
        <v>44787.25</v>
      </c>
      <c r="B3743" s="89">
        <v>4.8183714599462775</v>
      </c>
    </row>
    <row r="3744" spans="1:2" x14ac:dyDescent="0.25">
      <c r="A3744" s="88">
        <v>44787.291666666664</v>
      </c>
      <c r="B3744" s="89">
        <v>4.8095081421726471</v>
      </c>
    </row>
    <row r="3745" spans="1:2" x14ac:dyDescent="0.25">
      <c r="A3745" s="88">
        <v>44787.333333333336</v>
      </c>
      <c r="B3745" s="89">
        <v>4.7485092525989518</v>
      </c>
    </row>
    <row r="3746" spans="1:2" x14ac:dyDescent="0.25">
      <c r="A3746" s="88">
        <v>44787.375</v>
      </c>
      <c r="B3746" s="89">
        <v>4.7208422729279782</v>
      </c>
    </row>
    <row r="3747" spans="1:2" x14ac:dyDescent="0.25">
      <c r="A3747" s="88">
        <v>44787.416666666664</v>
      </c>
      <c r="B3747" s="89">
        <v>4.7327095069351994</v>
      </c>
    </row>
    <row r="3748" spans="1:2" x14ac:dyDescent="0.25">
      <c r="A3748" s="88">
        <v>44787.458333333336</v>
      </c>
      <c r="B3748" s="89">
        <v>4.712922572520176</v>
      </c>
    </row>
    <row r="3749" spans="1:2" x14ac:dyDescent="0.25">
      <c r="A3749" s="88">
        <v>44787.5</v>
      </c>
      <c r="B3749" s="89">
        <v>4.682156333705275</v>
      </c>
    </row>
    <row r="3750" spans="1:2" x14ac:dyDescent="0.25">
      <c r="A3750" s="88">
        <v>44787.541666666664</v>
      </c>
      <c r="B3750" s="89">
        <v>4.7010308211334024</v>
      </c>
    </row>
    <row r="3751" spans="1:2" x14ac:dyDescent="0.25">
      <c r="A3751" s="88">
        <v>44787.583333333336</v>
      </c>
      <c r="B3751" s="89">
        <v>4.6811790882715751</v>
      </c>
    </row>
    <row r="3752" spans="1:2" x14ac:dyDescent="0.25">
      <c r="A3752" s="88">
        <v>44787.625</v>
      </c>
      <c r="B3752" s="89">
        <v>4.6672266780428782</v>
      </c>
    </row>
    <row r="3753" spans="1:2" x14ac:dyDescent="0.25">
      <c r="A3753" s="88">
        <v>44787.666666666664</v>
      </c>
      <c r="B3753" s="89">
        <v>4.6573048684937568</v>
      </c>
    </row>
    <row r="3754" spans="1:2" x14ac:dyDescent="0.25">
      <c r="A3754" s="88">
        <v>44787.708333333336</v>
      </c>
      <c r="B3754" s="89">
        <v>4.6552801596229543</v>
      </c>
    </row>
    <row r="3755" spans="1:2" x14ac:dyDescent="0.25">
      <c r="A3755" s="88">
        <v>44787.75</v>
      </c>
      <c r="B3755" s="89">
        <v>4.6412923044888599</v>
      </c>
    </row>
    <row r="3756" spans="1:2" x14ac:dyDescent="0.25">
      <c r="A3756" s="88">
        <v>44787.791666666664</v>
      </c>
      <c r="B3756" s="89">
        <v>4.6253206851470914</v>
      </c>
    </row>
    <row r="3757" spans="1:2" x14ac:dyDescent="0.25">
      <c r="A3757" s="88">
        <v>44787.833333333336</v>
      </c>
      <c r="B3757" s="89">
        <v>4.6652691911252386</v>
      </c>
    </row>
    <row r="3758" spans="1:2" x14ac:dyDescent="0.25">
      <c r="A3758" s="88">
        <v>44787.875</v>
      </c>
      <c r="B3758" s="89">
        <v>4.6841756707589743</v>
      </c>
    </row>
    <row r="3759" spans="1:2" x14ac:dyDescent="0.25">
      <c r="A3759" s="88">
        <v>44787.916666666664</v>
      </c>
      <c r="B3759" s="89">
        <v>4.6473080864182972</v>
      </c>
    </row>
    <row r="3760" spans="1:2" x14ac:dyDescent="0.25">
      <c r="A3760" s="88">
        <v>44787.958333333336</v>
      </c>
      <c r="B3760" s="89">
        <v>4.6930949208738149</v>
      </c>
    </row>
    <row r="3761" spans="1:2" x14ac:dyDescent="0.25">
      <c r="A3761" s="88">
        <v>44788</v>
      </c>
      <c r="B3761" s="89">
        <v>4.7376983738002121</v>
      </c>
    </row>
    <row r="3762" spans="1:2" x14ac:dyDescent="0.25">
      <c r="A3762" s="88">
        <v>44788.041666666664</v>
      </c>
      <c r="B3762" s="89">
        <v>4.7514848918844672</v>
      </c>
    </row>
    <row r="3763" spans="1:2" x14ac:dyDescent="0.25">
      <c r="A3763" s="88">
        <v>44788.083333333336</v>
      </c>
      <c r="B3763" s="89">
        <v>4.7386699226231448</v>
      </c>
    </row>
    <row r="3764" spans="1:2" x14ac:dyDescent="0.25">
      <c r="A3764" s="88">
        <v>44788.125</v>
      </c>
      <c r="B3764" s="89">
        <v>4.7228536122472065</v>
      </c>
    </row>
    <row r="3765" spans="1:2" x14ac:dyDescent="0.25">
      <c r="A3765" s="88">
        <v>44788.166666666664</v>
      </c>
      <c r="B3765" s="89">
        <v>4.8046230269169445</v>
      </c>
    </row>
    <row r="3766" spans="1:2" x14ac:dyDescent="0.25">
      <c r="A3766" s="88">
        <v>44788.208333333336</v>
      </c>
      <c r="B3766" s="89">
        <v>4.8036585360936019</v>
      </c>
    </row>
    <row r="3767" spans="1:2" x14ac:dyDescent="0.25">
      <c r="A3767" s="88">
        <v>44788.25</v>
      </c>
      <c r="B3767" s="89">
        <v>12.035073024320816</v>
      </c>
    </row>
    <row r="3768" spans="1:2" x14ac:dyDescent="0.25">
      <c r="A3768" s="88">
        <v>44788.291666666664</v>
      </c>
      <c r="B3768" s="89">
        <v>12.035073024320816</v>
      </c>
    </row>
    <row r="3769" spans="1:2" x14ac:dyDescent="0.25">
      <c r="A3769" s="88">
        <v>44788.333333333336</v>
      </c>
      <c r="B3769" s="89">
        <v>12.035073024320816</v>
      </c>
    </row>
    <row r="3770" spans="1:2" x14ac:dyDescent="0.25">
      <c r="A3770" s="88">
        <v>44788.375</v>
      </c>
      <c r="B3770" s="89">
        <v>12.035073024320816</v>
      </c>
    </row>
    <row r="3771" spans="1:2" x14ac:dyDescent="0.25">
      <c r="A3771" s="88">
        <v>44788.416666666664</v>
      </c>
      <c r="B3771" s="89">
        <v>12.035073024320816</v>
      </c>
    </row>
    <row r="3772" spans="1:2" x14ac:dyDescent="0.25">
      <c r="A3772" s="88">
        <v>44788.458333333336</v>
      </c>
      <c r="B3772" s="89">
        <v>12.035073024320816</v>
      </c>
    </row>
    <row r="3773" spans="1:2" x14ac:dyDescent="0.25">
      <c r="A3773" s="88">
        <v>44788.5</v>
      </c>
      <c r="B3773" s="89">
        <v>12.035073024320816</v>
      </c>
    </row>
    <row r="3774" spans="1:2" x14ac:dyDescent="0.25">
      <c r="A3774" s="88">
        <v>44788.541666666664</v>
      </c>
      <c r="B3774" s="89">
        <v>12.035073024320816</v>
      </c>
    </row>
    <row r="3775" spans="1:2" x14ac:dyDescent="0.25">
      <c r="A3775" s="88">
        <v>44788.583333333336</v>
      </c>
      <c r="B3775" s="89">
        <v>12.035073024320816</v>
      </c>
    </row>
    <row r="3776" spans="1:2" x14ac:dyDescent="0.25">
      <c r="A3776" s="88">
        <v>44788.625</v>
      </c>
      <c r="B3776" s="89">
        <v>12.035073024320816</v>
      </c>
    </row>
    <row r="3777" spans="1:2" x14ac:dyDescent="0.25">
      <c r="A3777" s="88">
        <v>44788.666666666664</v>
      </c>
      <c r="B3777" s="89">
        <v>12.035073024320816</v>
      </c>
    </row>
    <row r="3778" spans="1:2" x14ac:dyDescent="0.25">
      <c r="A3778" s="88">
        <v>44788.708333333336</v>
      </c>
      <c r="B3778" s="89">
        <v>12.035073024320816</v>
      </c>
    </row>
    <row r="3779" spans="1:2" x14ac:dyDescent="0.25">
      <c r="A3779" s="88">
        <v>44788.75</v>
      </c>
      <c r="B3779" s="89">
        <v>12.035073024320816</v>
      </c>
    </row>
    <row r="3780" spans="1:2" x14ac:dyDescent="0.25">
      <c r="A3780" s="88">
        <v>44788.791666666664</v>
      </c>
      <c r="B3780" s="89">
        <v>8.4796977367907918</v>
      </c>
    </row>
    <row r="3781" spans="1:2" x14ac:dyDescent="0.25">
      <c r="A3781" s="88">
        <v>44788.833333333336</v>
      </c>
      <c r="B3781" s="89">
        <v>5.9572024858959178</v>
      </c>
    </row>
    <row r="3782" spans="1:2" x14ac:dyDescent="0.25">
      <c r="A3782" s="88">
        <v>44788.875</v>
      </c>
      <c r="B3782" s="89">
        <v>5.9297408560842104</v>
      </c>
    </row>
    <row r="3783" spans="1:2" x14ac:dyDescent="0.25">
      <c r="A3783" s="88">
        <v>44788.916666666664</v>
      </c>
      <c r="B3783" s="89">
        <v>5.9099581521139299</v>
      </c>
    </row>
    <row r="3784" spans="1:2" x14ac:dyDescent="0.25">
      <c r="A3784" s="88">
        <v>44788.958333333336</v>
      </c>
      <c r="B3784" s="89">
        <v>5.9462243054500554</v>
      </c>
    </row>
    <row r="3785" spans="1:2" x14ac:dyDescent="0.25">
      <c r="A3785" s="88">
        <v>44789</v>
      </c>
      <c r="B3785" s="89">
        <v>5.9867739628396937</v>
      </c>
    </row>
    <row r="3786" spans="1:2" x14ac:dyDescent="0.25">
      <c r="A3786" s="88">
        <v>44789.041666666664</v>
      </c>
      <c r="B3786" s="89">
        <v>6.0229603660289097</v>
      </c>
    </row>
    <row r="3787" spans="1:2" x14ac:dyDescent="0.25">
      <c r="A3787" s="88">
        <v>44789.083333333336</v>
      </c>
      <c r="B3787" s="89">
        <v>6.0045398971268771</v>
      </c>
    </row>
    <row r="3788" spans="1:2" x14ac:dyDescent="0.25">
      <c r="A3788" s="88">
        <v>44789.125</v>
      </c>
      <c r="B3788" s="89">
        <v>6.0191441582374505</v>
      </c>
    </row>
    <row r="3789" spans="1:2" x14ac:dyDescent="0.25">
      <c r="A3789" s="88">
        <v>44789.166666666664</v>
      </c>
      <c r="B3789" s="89">
        <v>6.0473542143253693</v>
      </c>
    </row>
    <row r="3790" spans="1:2" x14ac:dyDescent="0.25">
      <c r="A3790" s="88">
        <v>44789.208333333336</v>
      </c>
      <c r="B3790" s="89">
        <v>6.0443154270907282</v>
      </c>
    </row>
    <row r="3791" spans="1:2" x14ac:dyDescent="0.25">
      <c r="A3791" s="88">
        <v>44789.25</v>
      </c>
      <c r="B3791" s="89">
        <v>12.035073024320816</v>
      </c>
    </row>
    <row r="3792" spans="1:2" x14ac:dyDescent="0.25">
      <c r="A3792" s="88">
        <v>44789.291666666664</v>
      </c>
      <c r="B3792" s="89">
        <v>12.035073024320816</v>
      </c>
    </row>
    <row r="3793" spans="1:2" x14ac:dyDescent="0.25">
      <c r="A3793" s="88">
        <v>44789.333333333336</v>
      </c>
      <c r="B3793" s="89">
        <v>12.035073024320816</v>
      </c>
    </row>
    <row r="3794" spans="1:2" x14ac:dyDescent="0.25">
      <c r="A3794" s="88">
        <v>44789.375</v>
      </c>
      <c r="B3794" s="89">
        <v>12.035073024320816</v>
      </c>
    </row>
    <row r="3795" spans="1:2" x14ac:dyDescent="0.25">
      <c r="A3795" s="88">
        <v>44789.416666666664</v>
      </c>
      <c r="B3795" s="89">
        <v>12.035073024320816</v>
      </c>
    </row>
    <row r="3796" spans="1:2" x14ac:dyDescent="0.25">
      <c r="A3796" s="88">
        <v>44789.458333333336</v>
      </c>
      <c r="B3796" s="89">
        <v>12.035073024320816</v>
      </c>
    </row>
    <row r="3797" spans="1:2" x14ac:dyDescent="0.25">
      <c r="A3797" s="88">
        <v>44789.5</v>
      </c>
      <c r="B3797" s="89">
        <v>12.035073024320816</v>
      </c>
    </row>
    <row r="3798" spans="1:2" x14ac:dyDescent="0.25">
      <c r="A3798" s="88">
        <v>44789.541666666664</v>
      </c>
      <c r="B3798" s="89">
        <v>12.035073024320816</v>
      </c>
    </row>
    <row r="3799" spans="1:2" x14ac:dyDescent="0.25">
      <c r="A3799" s="88">
        <v>44789.583333333336</v>
      </c>
      <c r="B3799" s="89">
        <v>12.035073024320816</v>
      </c>
    </row>
    <row r="3800" spans="1:2" x14ac:dyDescent="0.25">
      <c r="A3800" s="88">
        <v>44789.625</v>
      </c>
      <c r="B3800" s="89">
        <v>12.035073024320816</v>
      </c>
    </row>
    <row r="3801" spans="1:2" x14ac:dyDescent="0.25">
      <c r="A3801" s="88">
        <v>44789.666666666664</v>
      </c>
      <c r="B3801" s="89">
        <v>12.035073024320816</v>
      </c>
    </row>
    <row r="3802" spans="1:2" x14ac:dyDescent="0.25">
      <c r="A3802" s="88">
        <v>44789.708333333336</v>
      </c>
      <c r="B3802" s="89">
        <v>12.035073024320816</v>
      </c>
    </row>
    <row r="3803" spans="1:2" x14ac:dyDescent="0.25">
      <c r="A3803" s="88">
        <v>44789.75</v>
      </c>
      <c r="B3803" s="89">
        <v>7.010775844516778</v>
      </c>
    </row>
    <row r="3804" spans="1:2" x14ac:dyDescent="0.25">
      <c r="A3804" s="88">
        <v>44789.791666666664</v>
      </c>
      <c r="B3804" s="89">
        <v>5.9384047393313217</v>
      </c>
    </row>
    <row r="3805" spans="1:2" x14ac:dyDescent="0.25">
      <c r="A3805" s="88">
        <v>44789.833333333336</v>
      </c>
      <c r="B3805" s="89">
        <v>5.9649780571250037</v>
      </c>
    </row>
    <row r="3806" spans="1:2" x14ac:dyDescent="0.25">
      <c r="A3806" s="88">
        <v>44789.875</v>
      </c>
      <c r="B3806" s="89">
        <v>5.9249869260835153</v>
      </c>
    </row>
    <row r="3807" spans="1:2" x14ac:dyDescent="0.25">
      <c r="A3807" s="88">
        <v>44789.916666666664</v>
      </c>
      <c r="B3807" s="89">
        <v>5.9186725298793972</v>
      </c>
    </row>
    <row r="3808" spans="1:2" x14ac:dyDescent="0.25">
      <c r="A3808" s="88">
        <v>44789.958333333336</v>
      </c>
      <c r="B3808" s="89">
        <v>5.955614432423844</v>
      </c>
    </row>
    <row r="3809" spans="1:2" x14ac:dyDescent="0.25">
      <c r="A3809" s="88">
        <v>44790</v>
      </c>
      <c r="B3809" s="89">
        <v>5.9813386290235435</v>
      </c>
    </row>
    <row r="3810" spans="1:2" x14ac:dyDescent="0.25">
      <c r="A3810" s="88">
        <v>44790.041666666664</v>
      </c>
      <c r="B3810" s="89">
        <v>6.0145183586325635</v>
      </c>
    </row>
    <row r="3811" spans="1:2" x14ac:dyDescent="0.25">
      <c r="A3811" s="88">
        <v>44790.083333333336</v>
      </c>
      <c r="B3811" s="89">
        <v>5.9844383930259326</v>
      </c>
    </row>
    <row r="3812" spans="1:2" x14ac:dyDescent="0.25">
      <c r="A3812" s="88">
        <v>44790.125</v>
      </c>
      <c r="B3812" s="89">
        <v>6.0298279065634919</v>
      </c>
    </row>
    <row r="3813" spans="1:2" x14ac:dyDescent="0.25">
      <c r="A3813" s="88">
        <v>44790.166666666664</v>
      </c>
      <c r="B3813" s="89">
        <v>6.0488973710948226</v>
      </c>
    </row>
    <row r="3814" spans="1:2" x14ac:dyDescent="0.25">
      <c r="A3814" s="88">
        <v>44790.208333333336</v>
      </c>
      <c r="B3814" s="89">
        <v>6.0760981641505269</v>
      </c>
    </row>
    <row r="3815" spans="1:2" x14ac:dyDescent="0.25">
      <c r="A3815" s="88">
        <v>44790.25</v>
      </c>
      <c r="B3815" s="89">
        <v>12.035073024320816</v>
      </c>
    </row>
    <row r="3816" spans="1:2" x14ac:dyDescent="0.25">
      <c r="A3816" s="88">
        <v>44790.291666666664</v>
      </c>
      <c r="B3816" s="89">
        <v>12.035073024320816</v>
      </c>
    </row>
    <row r="3817" spans="1:2" x14ac:dyDescent="0.25">
      <c r="A3817" s="88">
        <v>44790.333333333336</v>
      </c>
      <c r="B3817" s="89">
        <v>12.035073024320816</v>
      </c>
    </row>
    <row r="3818" spans="1:2" x14ac:dyDescent="0.25">
      <c r="A3818" s="88">
        <v>44790.375</v>
      </c>
      <c r="B3818" s="89">
        <v>12.035073024320816</v>
      </c>
    </row>
    <row r="3819" spans="1:2" x14ac:dyDescent="0.25">
      <c r="A3819" s="88">
        <v>44790.416666666664</v>
      </c>
      <c r="B3819" s="89">
        <v>12.035073024320816</v>
      </c>
    </row>
    <row r="3820" spans="1:2" x14ac:dyDescent="0.25">
      <c r="A3820" s="88">
        <v>44790.458333333336</v>
      </c>
      <c r="B3820" s="89">
        <v>12.035073024320816</v>
      </c>
    </row>
    <row r="3821" spans="1:2" x14ac:dyDescent="0.25">
      <c r="A3821" s="88">
        <v>44790.5</v>
      </c>
      <c r="B3821" s="89">
        <v>12.035073024320816</v>
      </c>
    </row>
    <row r="3822" spans="1:2" x14ac:dyDescent="0.25">
      <c r="A3822" s="88">
        <v>44790.541666666664</v>
      </c>
      <c r="B3822" s="89">
        <v>12.035073024320816</v>
      </c>
    </row>
    <row r="3823" spans="1:2" x14ac:dyDescent="0.25">
      <c r="A3823" s="88">
        <v>44790.583333333336</v>
      </c>
      <c r="B3823" s="89">
        <v>12.035073024320816</v>
      </c>
    </row>
    <row r="3824" spans="1:2" x14ac:dyDescent="0.25">
      <c r="A3824" s="88">
        <v>44790.625</v>
      </c>
      <c r="B3824" s="89">
        <v>12.035073024320816</v>
      </c>
    </row>
    <row r="3825" spans="1:2" x14ac:dyDescent="0.25">
      <c r="A3825" s="88">
        <v>44790.666666666664</v>
      </c>
      <c r="B3825" s="89">
        <v>12.035073024320816</v>
      </c>
    </row>
    <row r="3826" spans="1:2" x14ac:dyDescent="0.25">
      <c r="A3826" s="88">
        <v>44790.708333333336</v>
      </c>
      <c r="B3826" s="89">
        <v>12.035073024320816</v>
      </c>
    </row>
    <row r="3827" spans="1:2" x14ac:dyDescent="0.25">
      <c r="A3827" s="88">
        <v>44790.75</v>
      </c>
      <c r="B3827" s="89">
        <v>12.035073024320816</v>
      </c>
    </row>
    <row r="3828" spans="1:2" x14ac:dyDescent="0.25">
      <c r="A3828" s="88">
        <v>44790.791666666664</v>
      </c>
      <c r="B3828" s="89">
        <v>12.035073024320816</v>
      </c>
    </row>
    <row r="3829" spans="1:2" x14ac:dyDescent="0.25">
      <c r="A3829" s="88">
        <v>44790.833333333336</v>
      </c>
      <c r="B3829" s="89">
        <v>12.035073024320816</v>
      </c>
    </row>
    <row r="3830" spans="1:2" x14ac:dyDescent="0.25">
      <c r="A3830" s="88">
        <v>44790.875</v>
      </c>
      <c r="B3830" s="89">
        <v>8.7911521207905601</v>
      </c>
    </row>
    <row r="3831" spans="1:2" x14ac:dyDescent="0.25">
      <c r="A3831" s="88">
        <v>44790.916666666664</v>
      </c>
      <c r="B3831" s="89">
        <v>5.9836764302944854</v>
      </c>
    </row>
    <row r="3832" spans="1:2" x14ac:dyDescent="0.25">
      <c r="A3832" s="88">
        <v>44790.958333333336</v>
      </c>
      <c r="B3832" s="89">
        <v>5.9991344737307859</v>
      </c>
    </row>
    <row r="3833" spans="1:2" x14ac:dyDescent="0.25">
      <c r="A3833" s="88">
        <v>44791</v>
      </c>
      <c r="B3833" s="89">
        <v>6.0130084831068302</v>
      </c>
    </row>
    <row r="3834" spans="1:2" x14ac:dyDescent="0.25">
      <c r="A3834" s="88">
        <v>44791.041666666664</v>
      </c>
      <c r="B3834" s="89">
        <v>5.9991344737307859</v>
      </c>
    </row>
    <row r="3835" spans="1:2" x14ac:dyDescent="0.25">
      <c r="A3835" s="88">
        <v>44791.083333333336</v>
      </c>
      <c r="B3835" s="89">
        <v>6.0076174058129963</v>
      </c>
    </row>
    <row r="3836" spans="1:2" x14ac:dyDescent="0.25">
      <c r="A3836" s="88">
        <v>44791.125</v>
      </c>
      <c r="B3836" s="89">
        <v>6.0389778822368783</v>
      </c>
    </row>
    <row r="3837" spans="1:2" x14ac:dyDescent="0.25">
      <c r="A3837" s="88">
        <v>44791.166666666664</v>
      </c>
      <c r="B3837" s="89">
        <v>6.070815768186435</v>
      </c>
    </row>
    <row r="3838" spans="1:2" x14ac:dyDescent="0.25">
      <c r="A3838" s="88">
        <v>44791.208333333336</v>
      </c>
      <c r="B3838" s="89">
        <v>6.0678001810499396</v>
      </c>
    </row>
    <row r="3839" spans="1:2" x14ac:dyDescent="0.25">
      <c r="A3839" s="88">
        <v>44791.25</v>
      </c>
      <c r="B3839" s="89">
        <v>12.035073024320816</v>
      </c>
    </row>
    <row r="3840" spans="1:2" x14ac:dyDescent="0.25">
      <c r="A3840" s="88">
        <v>44791.291666666664</v>
      </c>
      <c r="B3840" s="89">
        <v>12.035073024320816</v>
      </c>
    </row>
    <row r="3841" spans="1:2" x14ac:dyDescent="0.25">
      <c r="A3841" s="88">
        <v>44791.333333333336</v>
      </c>
      <c r="B3841" s="89">
        <v>12.035073024320816</v>
      </c>
    </row>
    <row r="3842" spans="1:2" x14ac:dyDescent="0.25">
      <c r="A3842" s="88">
        <v>44791.375</v>
      </c>
      <c r="B3842" s="89">
        <v>12.035073024320816</v>
      </c>
    </row>
    <row r="3843" spans="1:2" x14ac:dyDescent="0.25">
      <c r="A3843" s="88">
        <v>44791.416666666664</v>
      </c>
      <c r="B3843" s="89">
        <v>12.035073024320816</v>
      </c>
    </row>
    <row r="3844" spans="1:2" x14ac:dyDescent="0.25">
      <c r="A3844" s="88">
        <v>44791.458333333336</v>
      </c>
      <c r="B3844" s="89">
        <v>12.035073024320816</v>
      </c>
    </row>
    <row r="3845" spans="1:2" x14ac:dyDescent="0.25">
      <c r="A3845" s="88">
        <v>44791.5</v>
      </c>
      <c r="B3845" s="89">
        <v>12.035073024320816</v>
      </c>
    </row>
    <row r="3846" spans="1:2" x14ac:dyDescent="0.25">
      <c r="A3846" s="88">
        <v>44791.541666666664</v>
      </c>
      <c r="B3846" s="89">
        <v>12.035073024320816</v>
      </c>
    </row>
    <row r="3847" spans="1:2" x14ac:dyDescent="0.25">
      <c r="A3847" s="88">
        <v>44791.583333333336</v>
      </c>
      <c r="B3847" s="89">
        <v>12.035073024320816</v>
      </c>
    </row>
    <row r="3848" spans="1:2" x14ac:dyDescent="0.25">
      <c r="A3848" s="88">
        <v>44791.625</v>
      </c>
      <c r="B3848" s="89">
        <v>12.035073024320816</v>
      </c>
    </row>
    <row r="3849" spans="1:2" x14ac:dyDescent="0.25">
      <c r="A3849" s="88">
        <v>44791.666666666664</v>
      </c>
      <c r="B3849" s="89">
        <v>12.035073024320816</v>
      </c>
    </row>
    <row r="3850" spans="1:2" x14ac:dyDescent="0.25">
      <c r="A3850" s="88">
        <v>44791.708333333336</v>
      </c>
      <c r="B3850" s="89">
        <v>7.7980510685945124</v>
      </c>
    </row>
    <row r="3851" spans="1:2" x14ac:dyDescent="0.25">
      <c r="A3851" s="88">
        <v>44791.75</v>
      </c>
      <c r="B3851" s="89">
        <v>5.9975667109357271</v>
      </c>
    </row>
    <row r="3852" spans="1:2" x14ac:dyDescent="0.25">
      <c r="A3852" s="88">
        <v>44791.791666666664</v>
      </c>
      <c r="B3852" s="89">
        <v>5.9859617816419899</v>
      </c>
    </row>
    <row r="3853" spans="1:2" x14ac:dyDescent="0.25">
      <c r="A3853" s="88">
        <v>44791.833333333336</v>
      </c>
      <c r="B3853" s="89">
        <v>5.9642115450876698</v>
      </c>
    </row>
    <row r="3854" spans="1:2" x14ac:dyDescent="0.25">
      <c r="A3854" s="88">
        <v>44791.875</v>
      </c>
      <c r="B3854" s="89">
        <v>5.9975667109357271</v>
      </c>
    </row>
    <row r="3855" spans="1:2" x14ac:dyDescent="0.25">
      <c r="A3855" s="88">
        <v>44791.916666666664</v>
      </c>
      <c r="B3855" s="89">
        <v>5.9680933684042223</v>
      </c>
    </row>
    <row r="3856" spans="1:2" x14ac:dyDescent="0.25">
      <c r="A3856" s="88">
        <v>44791.958333333336</v>
      </c>
      <c r="B3856" s="89">
        <v>5.9859617816419899</v>
      </c>
    </row>
    <row r="3857" spans="1:2" x14ac:dyDescent="0.25">
      <c r="A3857" s="88">
        <v>44792</v>
      </c>
      <c r="B3857" s="89">
        <v>6.0222075331011258</v>
      </c>
    </row>
    <row r="3858" spans="1:2" x14ac:dyDescent="0.25">
      <c r="A3858" s="88">
        <v>44792.041666666664</v>
      </c>
      <c r="B3858" s="89">
        <v>5.9704406677922268</v>
      </c>
    </row>
    <row r="3859" spans="1:2" x14ac:dyDescent="0.25">
      <c r="A3859" s="88">
        <v>44792.083333333336</v>
      </c>
      <c r="B3859" s="89">
        <v>6.0313797904610809</v>
      </c>
    </row>
    <row r="3860" spans="1:2" x14ac:dyDescent="0.25">
      <c r="A3860" s="88">
        <v>44792.125</v>
      </c>
      <c r="B3860" s="89">
        <v>6.0160778077779753</v>
      </c>
    </row>
    <row r="3861" spans="1:2" x14ac:dyDescent="0.25">
      <c r="A3861" s="88">
        <v>44792.166666666664</v>
      </c>
      <c r="B3861" s="89">
        <v>6.0625033083751925</v>
      </c>
    </row>
    <row r="3862" spans="1:2" x14ac:dyDescent="0.25">
      <c r="A3862" s="88">
        <v>44792.208333333336</v>
      </c>
      <c r="B3862" s="89">
        <v>6.3511321192692849</v>
      </c>
    </row>
    <row r="3863" spans="1:2" x14ac:dyDescent="0.25">
      <c r="A3863" s="88">
        <v>44792.25</v>
      </c>
      <c r="B3863" s="89">
        <v>12.035073024320816</v>
      </c>
    </row>
    <row r="3864" spans="1:2" x14ac:dyDescent="0.25">
      <c r="A3864" s="88">
        <v>44792.291666666664</v>
      </c>
      <c r="B3864" s="89">
        <v>12.035073024320816</v>
      </c>
    </row>
    <row r="3865" spans="1:2" x14ac:dyDescent="0.25">
      <c r="A3865" s="88">
        <v>44792.333333333336</v>
      </c>
      <c r="B3865" s="89">
        <v>12.035073024320816</v>
      </c>
    </row>
    <row r="3866" spans="1:2" x14ac:dyDescent="0.25">
      <c r="A3866" s="88">
        <v>44792.375</v>
      </c>
      <c r="B3866" s="89">
        <v>12.035073024320816</v>
      </c>
    </row>
    <row r="3867" spans="1:2" x14ac:dyDescent="0.25">
      <c r="A3867" s="88">
        <v>44792.416666666664</v>
      </c>
      <c r="B3867" s="89">
        <v>12.035073024320816</v>
      </c>
    </row>
    <row r="3868" spans="1:2" x14ac:dyDescent="0.25">
      <c r="A3868" s="88">
        <v>44792.458333333336</v>
      </c>
      <c r="B3868" s="89">
        <v>12.035073024320816</v>
      </c>
    </row>
    <row r="3869" spans="1:2" x14ac:dyDescent="0.25">
      <c r="A3869" s="88">
        <v>44792.5</v>
      </c>
      <c r="B3869" s="89">
        <v>12.035073024320816</v>
      </c>
    </row>
    <row r="3870" spans="1:2" x14ac:dyDescent="0.25">
      <c r="A3870" s="88">
        <v>44792.541666666664</v>
      </c>
      <c r="B3870" s="89">
        <v>12.035073024320816</v>
      </c>
    </row>
    <row r="3871" spans="1:2" x14ac:dyDescent="0.25">
      <c r="A3871" s="88">
        <v>44792.583333333336</v>
      </c>
      <c r="B3871" s="89">
        <v>12.035073024320816</v>
      </c>
    </row>
    <row r="3872" spans="1:2" x14ac:dyDescent="0.25">
      <c r="A3872" s="88">
        <v>44792.625</v>
      </c>
      <c r="B3872" s="89">
        <v>12.035073024320816</v>
      </c>
    </row>
    <row r="3873" spans="1:2" x14ac:dyDescent="0.25">
      <c r="A3873" s="88">
        <v>44792.666666666664</v>
      </c>
      <c r="B3873" s="89">
        <v>12.035073024320816</v>
      </c>
    </row>
    <row r="3874" spans="1:2" x14ac:dyDescent="0.25">
      <c r="A3874" s="88">
        <v>44792.708333333336</v>
      </c>
      <c r="B3874" s="89">
        <v>12.035073024320816</v>
      </c>
    </row>
    <row r="3875" spans="1:2" x14ac:dyDescent="0.25">
      <c r="A3875" s="88">
        <v>44792.75</v>
      </c>
      <c r="B3875" s="89">
        <v>6.0160778077779753</v>
      </c>
    </row>
    <row r="3876" spans="1:2" x14ac:dyDescent="0.25">
      <c r="A3876" s="88">
        <v>44792.791666666664</v>
      </c>
      <c r="B3876" s="89">
        <v>6.0351811512926732</v>
      </c>
    </row>
    <row r="3877" spans="1:2" x14ac:dyDescent="0.25">
      <c r="A3877" s="88">
        <v>44792.833333333336</v>
      </c>
      <c r="B3877" s="89">
        <v>6.0175862207504025</v>
      </c>
    </row>
    <row r="3878" spans="1:2" x14ac:dyDescent="0.25">
      <c r="A3878" s="88">
        <v>44792.875</v>
      </c>
      <c r="B3878" s="89">
        <v>6.0106919441633071</v>
      </c>
    </row>
    <row r="3879" spans="1:2" x14ac:dyDescent="0.25">
      <c r="A3879" s="88">
        <v>44792.916666666664</v>
      </c>
      <c r="B3879" s="89">
        <v>5.9743660852625471</v>
      </c>
    </row>
    <row r="3880" spans="1:2" x14ac:dyDescent="0.25">
      <c r="A3880" s="88">
        <v>44792.958333333336</v>
      </c>
      <c r="B3880" s="89">
        <v>5.9438597827454807</v>
      </c>
    </row>
    <row r="3881" spans="1:2" x14ac:dyDescent="0.25">
      <c r="A3881" s="88">
        <v>44793</v>
      </c>
      <c r="B3881" s="89">
        <v>5.9766579812054506</v>
      </c>
    </row>
    <row r="3882" spans="1:2" x14ac:dyDescent="0.25">
      <c r="A3882" s="88">
        <v>44793.041666666664</v>
      </c>
      <c r="B3882" s="89">
        <v>6.002974779437924</v>
      </c>
    </row>
    <row r="3883" spans="1:2" x14ac:dyDescent="0.25">
      <c r="A3883" s="88">
        <v>44793.083333333336</v>
      </c>
      <c r="B3883" s="89">
        <v>5.9937199232448037</v>
      </c>
    </row>
    <row r="3884" spans="1:2" x14ac:dyDescent="0.25">
      <c r="A3884" s="88">
        <v>44793.125</v>
      </c>
      <c r="B3884" s="89">
        <v>6.0428198459132823</v>
      </c>
    </row>
    <row r="3885" spans="1:2" x14ac:dyDescent="0.25">
      <c r="A3885" s="88">
        <v>44793.166666666664</v>
      </c>
      <c r="B3885" s="89">
        <v>6.0083737152890357</v>
      </c>
    </row>
    <row r="3886" spans="1:2" x14ac:dyDescent="0.25">
      <c r="A3886" s="88">
        <v>44793.208333333336</v>
      </c>
      <c r="B3886" s="89">
        <v>6.0367303771031668</v>
      </c>
    </row>
    <row r="3887" spans="1:2" x14ac:dyDescent="0.25">
      <c r="A3887" s="88">
        <v>44793.25</v>
      </c>
      <c r="B3887" s="89">
        <v>6.0428198459132823</v>
      </c>
    </row>
    <row r="3888" spans="1:2" x14ac:dyDescent="0.25">
      <c r="A3888" s="88">
        <v>44793.291666666664</v>
      </c>
      <c r="B3888" s="89">
        <v>6.0336811670666606</v>
      </c>
    </row>
    <row r="3889" spans="1:2" x14ac:dyDescent="0.25">
      <c r="A3889" s="88">
        <v>44793.333333333336</v>
      </c>
      <c r="B3889" s="89">
        <v>6.0359308728843262</v>
      </c>
    </row>
    <row r="3890" spans="1:2" x14ac:dyDescent="0.25">
      <c r="A3890" s="88">
        <v>44793.375</v>
      </c>
      <c r="B3890" s="89">
        <v>6.0045398971268771</v>
      </c>
    </row>
    <row r="3891" spans="1:2" x14ac:dyDescent="0.25">
      <c r="A3891" s="88">
        <v>44793.416666666664</v>
      </c>
      <c r="B3891" s="89">
        <v>6.0222075331011258</v>
      </c>
    </row>
    <row r="3892" spans="1:2" x14ac:dyDescent="0.25">
      <c r="A3892" s="88">
        <v>44793.458333333336</v>
      </c>
      <c r="B3892" s="89">
        <v>5.9944795221481391</v>
      </c>
    </row>
    <row r="3893" spans="1:2" x14ac:dyDescent="0.25">
      <c r="A3893" s="88">
        <v>44793.5</v>
      </c>
      <c r="B3893" s="89">
        <v>5.9478168452692319</v>
      </c>
    </row>
    <row r="3894" spans="1:2" x14ac:dyDescent="0.25">
      <c r="A3894" s="88">
        <v>44793.541666666664</v>
      </c>
      <c r="B3894" s="89">
        <v>5.9384047393313217</v>
      </c>
    </row>
    <row r="3895" spans="1:2" x14ac:dyDescent="0.25">
      <c r="A3895" s="88">
        <v>44793.583333333336</v>
      </c>
      <c r="B3895" s="89">
        <v>5.9758941945693476</v>
      </c>
    </row>
    <row r="3896" spans="1:2" x14ac:dyDescent="0.25">
      <c r="A3896" s="88">
        <v>44793.625</v>
      </c>
      <c r="B3896" s="89">
        <v>5.9548457464159004</v>
      </c>
    </row>
    <row r="3897" spans="1:2" x14ac:dyDescent="0.25">
      <c r="A3897" s="88">
        <v>44793.666666666664</v>
      </c>
      <c r="B3897" s="89">
        <v>5.9368077207888543</v>
      </c>
    </row>
    <row r="3898" spans="1:2" x14ac:dyDescent="0.25">
      <c r="A3898" s="88">
        <v>44793.708333333336</v>
      </c>
      <c r="B3898" s="89">
        <v>5.9462243054500554</v>
      </c>
    </row>
    <row r="3899" spans="1:2" x14ac:dyDescent="0.25">
      <c r="A3899" s="88">
        <v>44793.75</v>
      </c>
      <c r="B3899" s="89">
        <v>5.9680933684042223</v>
      </c>
    </row>
    <row r="3900" spans="1:2" x14ac:dyDescent="0.25">
      <c r="A3900" s="88">
        <v>44793.791666666664</v>
      </c>
      <c r="B3900" s="89">
        <v>5.9626779860516219</v>
      </c>
    </row>
    <row r="3901" spans="1:2" x14ac:dyDescent="0.25">
      <c r="A3901" s="88">
        <v>44793.833333333336</v>
      </c>
      <c r="B3901" s="89">
        <v>6.0275236926732205</v>
      </c>
    </row>
    <row r="3902" spans="1:2" x14ac:dyDescent="0.25">
      <c r="A3902" s="88">
        <v>44793.875</v>
      </c>
      <c r="B3902" s="89">
        <v>6.0022171892151803</v>
      </c>
    </row>
    <row r="3903" spans="1:2" x14ac:dyDescent="0.25">
      <c r="A3903" s="88">
        <v>44793.916666666664</v>
      </c>
      <c r="B3903" s="89">
        <v>5.9665616167973692</v>
      </c>
    </row>
    <row r="3904" spans="1:2" x14ac:dyDescent="0.25">
      <c r="A3904" s="88">
        <v>44793.958333333336</v>
      </c>
      <c r="B3904" s="89">
        <v>5.9194495211084632</v>
      </c>
    </row>
    <row r="3905" spans="1:2" x14ac:dyDescent="0.25">
      <c r="A3905" s="88">
        <v>44794</v>
      </c>
      <c r="B3905" s="89">
        <v>5.9859617816419899</v>
      </c>
    </row>
    <row r="3906" spans="1:2" x14ac:dyDescent="0.25">
      <c r="A3906" s="88">
        <v>44794.041666666664</v>
      </c>
      <c r="B3906" s="89">
        <v>5.9758941945693476</v>
      </c>
    </row>
    <row r="3907" spans="1:2" x14ac:dyDescent="0.25">
      <c r="A3907" s="88">
        <v>44794.083333333336</v>
      </c>
      <c r="B3907" s="89">
        <v>6.0229603660289097</v>
      </c>
    </row>
    <row r="3908" spans="1:2" x14ac:dyDescent="0.25">
      <c r="A3908" s="88">
        <v>44794.125</v>
      </c>
      <c r="B3908" s="89">
        <v>5.9937199232448037</v>
      </c>
    </row>
    <row r="3909" spans="1:2" x14ac:dyDescent="0.25">
      <c r="A3909" s="88">
        <v>44794.166666666664</v>
      </c>
      <c r="B3909" s="89">
        <v>6.0267719522404111</v>
      </c>
    </row>
    <row r="3910" spans="1:2" x14ac:dyDescent="0.25">
      <c r="A3910" s="88">
        <v>44794.208333333336</v>
      </c>
      <c r="B3910" s="89">
        <v>6.0405252188139418</v>
      </c>
    </row>
    <row r="3911" spans="1:2" x14ac:dyDescent="0.25">
      <c r="A3911" s="88">
        <v>44794.25</v>
      </c>
      <c r="B3911" s="89">
        <v>6.0564526441507738</v>
      </c>
    </row>
    <row r="3912" spans="1:2" x14ac:dyDescent="0.25">
      <c r="A3912" s="88">
        <v>44794.291666666664</v>
      </c>
      <c r="B3912" s="89">
        <v>6.0473542143253693</v>
      </c>
    </row>
    <row r="3913" spans="1:2" x14ac:dyDescent="0.25">
      <c r="A3913" s="88">
        <v>44794.333333333336</v>
      </c>
      <c r="B3913" s="89">
        <v>6.0896320635259205</v>
      </c>
    </row>
    <row r="3914" spans="1:2" x14ac:dyDescent="0.25">
      <c r="A3914" s="88">
        <v>44794.375</v>
      </c>
      <c r="B3914" s="89">
        <v>6.0473542143253693</v>
      </c>
    </row>
    <row r="3915" spans="1:2" x14ac:dyDescent="0.25">
      <c r="A3915" s="88">
        <v>44794.416666666664</v>
      </c>
      <c r="B3915" s="89">
        <v>6.0091298451347388</v>
      </c>
    </row>
    <row r="3916" spans="1:2" x14ac:dyDescent="0.25">
      <c r="A3916" s="88">
        <v>44794.458333333336</v>
      </c>
      <c r="B3916" s="89">
        <v>5.9805759388300768</v>
      </c>
    </row>
    <row r="3917" spans="1:2" x14ac:dyDescent="0.25">
      <c r="A3917" s="88">
        <v>44794.5</v>
      </c>
      <c r="B3917" s="89">
        <v>5.9751302292473483</v>
      </c>
    </row>
    <row r="3918" spans="1:2" x14ac:dyDescent="0.25">
      <c r="A3918" s="88">
        <v>44794.541666666664</v>
      </c>
      <c r="B3918" s="89">
        <v>5.9423168024130719</v>
      </c>
    </row>
    <row r="3919" spans="1:2" x14ac:dyDescent="0.25">
      <c r="A3919" s="88">
        <v>44794.583333333336</v>
      </c>
      <c r="B3919" s="89">
        <v>5.9595575503559193</v>
      </c>
    </row>
    <row r="3920" spans="1:2" x14ac:dyDescent="0.25">
      <c r="A3920" s="88">
        <v>44794.625</v>
      </c>
      <c r="B3920" s="89">
        <v>5.9634448547219492</v>
      </c>
    </row>
    <row r="3921" spans="1:2" x14ac:dyDescent="0.25">
      <c r="A3921" s="88">
        <v>44794.666666666664</v>
      </c>
      <c r="B3921" s="89">
        <v>5.9922001878202371</v>
      </c>
    </row>
    <row r="3922" spans="1:2" x14ac:dyDescent="0.25">
      <c r="A3922" s="88">
        <v>44794.708333333336</v>
      </c>
      <c r="B3922" s="89">
        <v>5.9454534490880091</v>
      </c>
    </row>
    <row r="3923" spans="1:2" x14ac:dyDescent="0.25">
      <c r="A3923" s="88">
        <v>44794.75</v>
      </c>
      <c r="B3923" s="89">
        <v>5.9587385875271526</v>
      </c>
    </row>
    <row r="3924" spans="1:2" x14ac:dyDescent="0.25">
      <c r="A3924" s="88">
        <v>44794.791666666664</v>
      </c>
      <c r="B3924" s="89">
        <v>5.9898685349515146</v>
      </c>
    </row>
    <row r="3925" spans="1:2" x14ac:dyDescent="0.25">
      <c r="A3925" s="88">
        <v>44794.833333333336</v>
      </c>
      <c r="B3925" s="89">
        <v>5.9789991457745266</v>
      </c>
    </row>
    <row r="3926" spans="1:2" x14ac:dyDescent="0.25">
      <c r="A3926" s="88">
        <v>44794.875</v>
      </c>
      <c r="B3926" s="89">
        <v>5.9844383930259326</v>
      </c>
    </row>
    <row r="3927" spans="1:2" x14ac:dyDescent="0.25">
      <c r="A3927" s="88">
        <v>44794.916666666664</v>
      </c>
      <c r="B3927" s="89">
        <v>5.9391772180771447</v>
      </c>
    </row>
    <row r="3928" spans="1:2" x14ac:dyDescent="0.25">
      <c r="A3928" s="88">
        <v>44794.958333333336</v>
      </c>
      <c r="B3928" s="89">
        <v>5.9186725298793972</v>
      </c>
    </row>
    <row r="3929" spans="1:2" x14ac:dyDescent="0.25">
      <c r="A3929" s="88">
        <v>44795</v>
      </c>
      <c r="B3929" s="89">
        <v>5.9524873326152647</v>
      </c>
    </row>
    <row r="3930" spans="1:2" x14ac:dyDescent="0.25">
      <c r="A3930" s="88">
        <v>44795.041666666664</v>
      </c>
      <c r="B3930" s="89">
        <v>5.9548457464159004</v>
      </c>
    </row>
    <row r="3931" spans="1:2" x14ac:dyDescent="0.25">
      <c r="A3931" s="88">
        <v>44795.083333333336</v>
      </c>
      <c r="B3931" s="89">
        <v>6.0175862207504025</v>
      </c>
    </row>
    <row r="3932" spans="1:2" x14ac:dyDescent="0.25">
      <c r="A3932" s="88">
        <v>44795.125</v>
      </c>
      <c r="B3932" s="89">
        <v>6.0098857953289908</v>
      </c>
    </row>
    <row r="3933" spans="1:2" x14ac:dyDescent="0.25">
      <c r="A3933" s="88">
        <v>44795.166666666664</v>
      </c>
      <c r="B3933" s="89">
        <v>6.0321304256448798</v>
      </c>
    </row>
    <row r="3934" spans="1:2" x14ac:dyDescent="0.25">
      <c r="A3934" s="88">
        <v>44795.208333333336</v>
      </c>
      <c r="B3934" s="89">
        <v>6.5804135023518064</v>
      </c>
    </row>
    <row r="3935" spans="1:2" x14ac:dyDescent="0.25">
      <c r="A3935" s="88">
        <v>44795.25</v>
      </c>
      <c r="B3935" s="89">
        <v>12.035073024320816</v>
      </c>
    </row>
    <row r="3936" spans="1:2" x14ac:dyDescent="0.25">
      <c r="A3936" s="88">
        <v>44795.291666666664</v>
      </c>
      <c r="B3936" s="89">
        <v>12.035073024320816</v>
      </c>
    </row>
    <row r="3937" spans="1:2" x14ac:dyDescent="0.25">
      <c r="A3937" s="88">
        <v>44795.333333333336</v>
      </c>
      <c r="B3937" s="89">
        <v>12.035073024320816</v>
      </c>
    </row>
    <row r="3938" spans="1:2" x14ac:dyDescent="0.25">
      <c r="A3938" s="88">
        <v>44795.375</v>
      </c>
      <c r="B3938" s="89">
        <v>12.035073024320816</v>
      </c>
    </row>
    <row r="3939" spans="1:2" x14ac:dyDescent="0.25">
      <c r="A3939" s="88">
        <v>44795.416666666664</v>
      </c>
      <c r="B3939" s="89">
        <v>12.035073024320816</v>
      </c>
    </row>
    <row r="3940" spans="1:2" x14ac:dyDescent="0.25">
      <c r="A3940" s="88">
        <v>44795.458333333336</v>
      </c>
      <c r="B3940" s="89">
        <v>12.035073024320816</v>
      </c>
    </row>
    <row r="3941" spans="1:2" x14ac:dyDescent="0.25">
      <c r="A3941" s="88">
        <v>44795.5</v>
      </c>
      <c r="B3941" s="89">
        <v>12.035073024320816</v>
      </c>
    </row>
    <row r="3942" spans="1:2" x14ac:dyDescent="0.25">
      <c r="A3942" s="88">
        <v>44795.541666666664</v>
      </c>
      <c r="B3942" s="89">
        <v>12.035073024320816</v>
      </c>
    </row>
    <row r="3943" spans="1:2" x14ac:dyDescent="0.25">
      <c r="A3943" s="88">
        <v>44795.583333333336</v>
      </c>
      <c r="B3943" s="89">
        <v>12.035073024320816</v>
      </c>
    </row>
    <row r="3944" spans="1:2" x14ac:dyDescent="0.25">
      <c r="A3944" s="88">
        <v>44795.625</v>
      </c>
      <c r="B3944" s="89">
        <v>12.035073024320816</v>
      </c>
    </row>
    <row r="3945" spans="1:2" x14ac:dyDescent="0.25">
      <c r="A3945" s="88">
        <v>44795.666666666664</v>
      </c>
      <c r="B3945" s="89">
        <v>12.035073024320816</v>
      </c>
    </row>
    <row r="3946" spans="1:2" x14ac:dyDescent="0.25">
      <c r="A3946" s="88">
        <v>44795.708333333336</v>
      </c>
      <c r="B3946" s="89">
        <v>12.035073024320816</v>
      </c>
    </row>
    <row r="3947" spans="1:2" x14ac:dyDescent="0.25">
      <c r="A3947" s="88">
        <v>44795.75</v>
      </c>
      <c r="B3947" s="89">
        <v>4.7119483881832522</v>
      </c>
    </row>
    <row r="3948" spans="1:2" x14ac:dyDescent="0.25">
      <c r="A3948" s="88">
        <v>44795.791666666664</v>
      </c>
      <c r="B3948" s="89">
        <v>4.7297278839371062</v>
      </c>
    </row>
    <row r="3949" spans="1:2" x14ac:dyDescent="0.25">
      <c r="A3949" s="88">
        <v>44795.833333333336</v>
      </c>
      <c r="B3949" s="89">
        <v>4.6891245684476779</v>
      </c>
    </row>
    <row r="3950" spans="1:2" x14ac:dyDescent="0.25">
      <c r="A3950" s="88">
        <v>44795.875</v>
      </c>
      <c r="B3950" s="89">
        <v>4.6930949208738149</v>
      </c>
    </row>
    <row r="3951" spans="1:2" x14ac:dyDescent="0.25">
      <c r="A3951" s="88">
        <v>44795.916666666664</v>
      </c>
      <c r="B3951" s="89">
        <v>4.6522750184974839</v>
      </c>
    </row>
    <row r="3952" spans="1:2" x14ac:dyDescent="0.25">
      <c r="A3952" s="88">
        <v>44795.958333333336</v>
      </c>
      <c r="B3952" s="89">
        <v>4.6443006296728218</v>
      </c>
    </row>
    <row r="3953" spans="1:2" x14ac:dyDescent="0.25">
      <c r="A3953" s="88">
        <v>44796</v>
      </c>
      <c r="B3953" s="89">
        <v>4.6742053010583646</v>
      </c>
    </row>
    <row r="3954" spans="1:2" x14ac:dyDescent="0.25">
      <c r="A3954" s="88">
        <v>44796.041666666664</v>
      </c>
      <c r="B3954" s="89">
        <v>4.6921187527867474</v>
      </c>
    </row>
    <row r="3955" spans="1:2" x14ac:dyDescent="0.25">
      <c r="A3955" s="88">
        <v>44796.083333333336</v>
      </c>
      <c r="B3955" s="89">
        <v>4.7218155545761213</v>
      </c>
    </row>
    <row r="3956" spans="1:2" x14ac:dyDescent="0.25">
      <c r="A3956" s="88">
        <v>44796.125</v>
      </c>
      <c r="B3956" s="89">
        <v>4.7000554422470957</v>
      </c>
    </row>
    <row r="3957" spans="1:2" x14ac:dyDescent="0.25">
      <c r="A3957" s="88">
        <v>44796.166666666664</v>
      </c>
      <c r="B3957" s="89">
        <v>4.7138966583729278</v>
      </c>
    </row>
    <row r="3958" spans="1:2" x14ac:dyDescent="0.25">
      <c r="A3958" s="88">
        <v>44796.208333333336</v>
      </c>
      <c r="B3958" s="89">
        <v>4.7613752202196258</v>
      </c>
    </row>
    <row r="3959" spans="1:2" x14ac:dyDescent="0.25">
      <c r="A3959" s="88">
        <v>44796.25</v>
      </c>
      <c r="B3959" s="89">
        <v>12.035073024320816</v>
      </c>
    </row>
    <row r="3960" spans="1:2" x14ac:dyDescent="0.25">
      <c r="A3960" s="88">
        <v>44796.291666666664</v>
      </c>
      <c r="B3960" s="89">
        <v>12.035073024320816</v>
      </c>
    </row>
    <row r="3961" spans="1:2" x14ac:dyDescent="0.25">
      <c r="A3961" s="88">
        <v>44796.333333333336</v>
      </c>
      <c r="B3961" s="89">
        <v>12.035073024320816</v>
      </c>
    </row>
    <row r="3962" spans="1:2" x14ac:dyDescent="0.25">
      <c r="A3962" s="88">
        <v>44796.375</v>
      </c>
      <c r="B3962" s="89">
        <v>12.035073024320816</v>
      </c>
    </row>
    <row r="3963" spans="1:2" x14ac:dyDescent="0.25">
      <c r="A3963" s="88">
        <v>44796.416666666664</v>
      </c>
      <c r="B3963" s="89">
        <v>12.035073024320816</v>
      </c>
    </row>
    <row r="3964" spans="1:2" x14ac:dyDescent="0.25">
      <c r="A3964" s="88">
        <v>44796.458333333336</v>
      </c>
      <c r="B3964" s="89">
        <v>12.035073024320816</v>
      </c>
    </row>
    <row r="3965" spans="1:2" x14ac:dyDescent="0.25">
      <c r="A3965" s="88">
        <v>44796.5</v>
      </c>
      <c r="B3965" s="89">
        <v>12.035073024320816</v>
      </c>
    </row>
    <row r="3966" spans="1:2" x14ac:dyDescent="0.25">
      <c r="A3966" s="88">
        <v>44796.541666666664</v>
      </c>
      <c r="B3966" s="89">
        <v>12.035073024320816</v>
      </c>
    </row>
    <row r="3967" spans="1:2" x14ac:dyDescent="0.25">
      <c r="A3967" s="88">
        <v>44796.583333333336</v>
      </c>
      <c r="B3967" s="89">
        <v>12.035073024320816</v>
      </c>
    </row>
    <row r="3968" spans="1:2" x14ac:dyDescent="0.25">
      <c r="A3968" s="88">
        <v>44796.625</v>
      </c>
      <c r="B3968" s="89">
        <v>12.035073024320816</v>
      </c>
    </row>
    <row r="3969" spans="1:2" x14ac:dyDescent="0.25">
      <c r="A3969" s="88">
        <v>44796.666666666664</v>
      </c>
      <c r="B3969" s="89">
        <v>12.035073024320816</v>
      </c>
    </row>
    <row r="3970" spans="1:2" x14ac:dyDescent="0.25">
      <c r="A3970" s="88">
        <v>44796.708333333336</v>
      </c>
      <c r="B3970" s="89">
        <v>11.707949041159743</v>
      </c>
    </row>
    <row r="3971" spans="1:2" x14ac:dyDescent="0.25">
      <c r="A3971" s="88">
        <v>44796.75</v>
      </c>
      <c r="B3971" s="89">
        <v>5.9036159712712788</v>
      </c>
    </row>
    <row r="3972" spans="1:2" x14ac:dyDescent="0.25">
      <c r="A3972" s="88">
        <v>44796.791666666664</v>
      </c>
      <c r="B3972" s="89">
        <v>5.8988777324019397</v>
      </c>
    </row>
    <row r="3973" spans="1:2" x14ac:dyDescent="0.25">
      <c r="A3973" s="88">
        <v>44796.833333333336</v>
      </c>
      <c r="B3973" s="89">
        <v>5.9391772180771447</v>
      </c>
    </row>
    <row r="3974" spans="1:2" x14ac:dyDescent="0.25">
      <c r="A3974" s="88">
        <v>44796.875</v>
      </c>
      <c r="B3974" s="89">
        <v>5.9123464350767758</v>
      </c>
    </row>
    <row r="3975" spans="1:2" x14ac:dyDescent="0.25">
      <c r="A3975" s="88">
        <v>44796.916666666664</v>
      </c>
      <c r="B3975" s="89">
        <v>5.8805409908970905</v>
      </c>
    </row>
    <row r="3976" spans="1:2" x14ac:dyDescent="0.25">
      <c r="A3976" s="88">
        <v>44796.958333333336</v>
      </c>
      <c r="B3976" s="89">
        <v>5.8580516663673006</v>
      </c>
    </row>
    <row r="3977" spans="1:2" x14ac:dyDescent="0.25">
      <c r="A3977" s="88">
        <v>44797</v>
      </c>
      <c r="B3977" s="89">
        <v>5.8733053354715326</v>
      </c>
    </row>
    <row r="3978" spans="1:2" x14ac:dyDescent="0.25">
      <c r="A3978" s="88">
        <v>44797.041666666664</v>
      </c>
      <c r="B3978" s="89">
        <v>5.9020546312632609</v>
      </c>
    </row>
    <row r="3979" spans="1:2" x14ac:dyDescent="0.25">
      <c r="A3979" s="88">
        <v>44797.083333333336</v>
      </c>
      <c r="B3979" s="89">
        <v>5.8980439650923913</v>
      </c>
    </row>
    <row r="3980" spans="1:2" x14ac:dyDescent="0.25">
      <c r="A3980" s="88">
        <v>44797.125</v>
      </c>
      <c r="B3980" s="89">
        <v>5.9083996817122326</v>
      </c>
    </row>
    <row r="3981" spans="1:2" x14ac:dyDescent="0.25">
      <c r="A3981" s="88">
        <v>44797.166666666664</v>
      </c>
      <c r="B3981" s="89">
        <v>5.9091790051733888</v>
      </c>
    </row>
    <row r="3982" spans="1:2" x14ac:dyDescent="0.25">
      <c r="A3982" s="88">
        <v>44797.208333333336</v>
      </c>
      <c r="B3982" s="89">
        <v>7.3705620005472614</v>
      </c>
    </row>
    <row r="3983" spans="1:2" x14ac:dyDescent="0.25">
      <c r="A3983" s="88">
        <v>44797.25</v>
      </c>
      <c r="B3983" s="89">
        <v>12.035073024320816</v>
      </c>
    </row>
    <row r="3984" spans="1:2" x14ac:dyDescent="0.25">
      <c r="A3984" s="88">
        <v>44797.291666666664</v>
      </c>
      <c r="B3984" s="89">
        <v>12.035073024320816</v>
      </c>
    </row>
    <row r="3985" spans="1:2" x14ac:dyDescent="0.25">
      <c r="A3985" s="88">
        <v>44797.333333333336</v>
      </c>
      <c r="B3985" s="89">
        <v>12.035073024320816</v>
      </c>
    </row>
    <row r="3986" spans="1:2" x14ac:dyDescent="0.25">
      <c r="A3986" s="88">
        <v>44797.375</v>
      </c>
      <c r="B3986" s="89">
        <v>12.035073024320816</v>
      </c>
    </row>
    <row r="3987" spans="1:2" x14ac:dyDescent="0.25">
      <c r="A3987" s="88">
        <v>44797.416666666664</v>
      </c>
      <c r="B3987" s="89">
        <v>12.035073024320816</v>
      </c>
    </row>
    <row r="3988" spans="1:2" x14ac:dyDescent="0.25">
      <c r="A3988" s="88">
        <v>44797.458333333336</v>
      </c>
      <c r="B3988" s="89">
        <v>12.035073024320816</v>
      </c>
    </row>
    <row r="3989" spans="1:2" x14ac:dyDescent="0.25">
      <c r="A3989" s="88">
        <v>44797.5</v>
      </c>
      <c r="B3989" s="89">
        <v>12.035073024320816</v>
      </c>
    </row>
    <row r="3990" spans="1:2" x14ac:dyDescent="0.25">
      <c r="A3990" s="88">
        <v>44797.541666666664</v>
      </c>
      <c r="B3990" s="89">
        <v>7.9550443477412562</v>
      </c>
    </row>
    <row r="3991" spans="1:2" x14ac:dyDescent="0.25">
      <c r="A3991" s="88">
        <v>44797.583333333336</v>
      </c>
      <c r="B3991" s="89">
        <v>4.5742365430628835</v>
      </c>
    </row>
    <row r="3992" spans="1:2" x14ac:dyDescent="0.25">
      <c r="A3992" s="88">
        <v>44797.625</v>
      </c>
      <c r="B3992" s="89">
        <v>11.052582278817294</v>
      </c>
    </row>
    <row r="3993" spans="1:2" x14ac:dyDescent="0.25">
      <c r="A3993" s="88">
        <v>44797.666666666664</v>
      </c>
      <c r="B3993" s="89">
        <v>12.035073024320816</v>
      </c>
    </row>
    <row r="3994" spans="1:2" x14ac:dyDescent="0.25">
      <c r="A3994" s="88">
        <v>44797.708333333336</v>
      </c>
      <c r="B3994" s="89">
        <v>12.035073024320816</v>
      </c>
    </row>
    <row r="3995" spans="1:2" x14ac:dyDescent="0.25">
      <c r="A3995" s="88">
        <v>44797.75</v>
      </c>
      <c r="B3995" s="89">
        <v>12.035073024320816</v>
      </c>
    </row>
    <row r="3996" spans="1:2" x14ac:dyDescent="0.25">
      <c r="A3996" s="88">
        <v>44797.791666666664</v>
      </c>
      <c r="B3996" s="89">
        <v>12.035073024320816</v>
      </c>
    </row>
    <row r="3997" spans="1:2" x14ac:dyDescent="0.25">
      <c r="A3997" s="88">
        <v>44797.833333333336</v>
      </c>
      <c r="B3997" s="89">
        <v>12.035073024320816</v>
      </c>
    </row>
    <row r="3998" spans="1:2" x14ac:dyDescent="0.25">
      <c r="A3998" s="88">
        <v>44797.875</v>
      </c>
      <c r="B3998" s="89">
        <v>12.035073024320816</v>
      </c>
    </row>
    <row r="3999" spans="1:2" x14ac:dyDescent="0.25">
      <c r="A3999" s="88">
        <v>44797.916666666664</v>
      </c>
      <c r="B3999" s="89">
        <v>5.9099581521139299</v>
      </c>
    </row>
    <row r="4000" spans="1:2" x14ac:dyDescent="0.25">
      <c r="A4000" s="88">
        <v>44797.958333333336</v>
      </c>
      <c r="B4000" s="89">
        <v>5.8468065124695858</v>
      </c>
    </row>
    <row r="4001" spans="1:2" x14ac:dyDescent="0.25">
      <c r="A4001" s="88">
        <v>44798</v>
      </c>
      <c r="B4001" s="89">
        <v>5.8532517028414173</v>
      </c>
    </row>
    <row r="4002" spans="1:2" x14ac:dyDescent="0.25">
      <c r="A4002" s="88">
        <v>44798.041666666664</v>
      </c>
      <c r="B4002" s="89">
        <v>5.9289662135073975</v>
      </c>
    </row>
    <row r="4003" spans="1:2" x14ac:dyDescent="0.25">
      <c r="A4003" s="88">
        <v>44798.083333333336</v>
      </c>
      <c r="B4003" s="89">
        <v>5.9782359072520235</v>
      </c>
    </row>
    <row r="4004" spans="1:2" x14ac:dyDescent="0.25">
      <c r="A4004" s="88">
        <v>44798.125</v>
      </c>
      <c r="B4004" s="89">
        <v>5.9944795221481391</v>
      </c>
    </row>
    <row r="4005" spans="1:2" x14ac:dyDescent="0.25">
      <c r="A4005" s="88">
        <v>44798.166666666664</v>
      </c>
      <c r="B4005" s="89">
        <v>5.9836764302944854</v>
      </c>
    </row>
    <row r="4006" spans="1:2" x14ac:dyDescent="0.25">
      <c r="A4006" s="88">
        <v>44798.208333333336</v>
      </c>
      <c r="B4006" s="89">
        <v>6.0130084831068302</v>
      </c>
    </row>
    <row r="4007" spans="1:2" x14ac:dyDescent="0.25">
      <c r="A4007" s="88">
        <v>44798.25</v>
      </c>
      <c r="B4007" s="89">
        <v>12.035073024320816</v>
      </c>
    </row>
    <row r="4008" spans="1:2" x14ac:dyDescent="0.25">
      <c r="A4008" s="88">
        <v>44798.291666666664</v>
      </c>
      <c r="B4008" s="89">
        <v>12.035073024320816</v>
      </c>
    </row>
    <row r="4009" spans="1:2" x14ac:dyDescent="0.25">
      <c r="A4009" s="88">
        <v>44798.333333333336</v>
      </c>
      <c r="B4009" s="89">
        <v>12.035073024320816</v>
      </c>
    </row>
    <row r="4010" spans="1:2" x14ac:dyDescent="0.25">
      <c r="A4010" s="88">
        <v>44798.375</v>
      </c>
      <c r="B4010" s="89">
        <v>12.035073024320816</v>
      </c>
    </row>
    <row r="4011" spans="1:2" x14ac:dyDescent="0.25">
      <c r="A4011" s="88">
        <v>44798.416666666664</v>
      </c>
      <c r="B4011" s="89">
        <v>12.035073024320816</v>
      </c>
    </row>
    <row r="4012" spans="1:2" x14ac:dyDescent="0.25">
      <c r="A4012" s="88">
        <v>44798.458333333336</v>
      </c>
      <c r="B4012" s="89">
        <v>12.035073024320816</v>
      </c>
    </row>
    <row r="4013" spans="1:2" x14ac:dyDescent="0.25">
      <c r="A4013" s="88">
        <v>44798.5</v>
      </c>
      <c r="B4013" s="89">
        <v>12.035073024320816</v>
      </c>
    </row>
    <row r="4014" spans="1:2" x14ac:dyDescent="0.25">
      <c r="A4014" s="88">
        <v>44798.541666666664</v>
      </c>
      <c r="B4014" s="89">
        <v>12.035073024320816</v>
      </c>
    </row>
    <row r="4015" spans="1:2" x14ac:dyDescent="0.25">
      <c r="A4015" s="88">
        <v>44798.583333333336</v>
      </c>
      <c r="B4015" s="89">
        <v>12.035073024320816</v>
      </c>
    </row>
    <row r="4016" spans="1:2" x14ac:dyDescent="0.25">
      <c r="A4016" s="88">
        <v>44798.625</v>
      </c>
      <c r="B4016" s="89">
        <v>12.035073024320816</v>
      </c>
    </row>
    <row r="4017" spans="1:2" x14ac:dyDescent="0.25">
      <c r="A4017" s="88">
        <v>44798.666666666664</v>
      </c>
      <c r="B4017" s="89">
        <v>12.035073024320816</v>
      </c>
    </row>
    <row r="4018" spans="1:2" x14ac:dyDescent="0.25">
      <c r="A4018" s="88">
        <v>44798.708333333336</v>
      </c>
      <c r="B4018" s="89">
        <v>12.035073024320816</v>
      </c>
    </row>
    <row r="4019" spans="1:2" x14ac:dyDescent="0.25">
      <c r="A4019" s="88">
        <v>44798.75</v>
      </c>
      <c r="B4019" s="89">
        <v>6.7247961507179026</v>
      </c>
    </row>
    <row r="4020" spans="1:2" x14ac:dyDescent="0.25">
      <c r="A4020" s="88">
        <v>44798.791666666664</v>
      </c>
      <c r="B4020" s="89">
        <v>6.7595646252068509</v>
      </c>
    </row>
    <row r="4021" spans="1:2" x14ac:dyDescent="0.25">
      <c r="A4021" s="88">
        <v>44798.833333333336</v>
      </c>
      <c r="B4021" s="89">
        <v>6.7695400799158243</v>
      </c>
    </row>
    <row r="4022" spans="1:2" x14ac:dyDescent="0.25">
      <c r="A4022" s="88">
        <v>44798.875</v>
      </c>
      <c r="B4022" s="89">
        <v>6.7276154059455404</v>
      </c>
    </row>
    <row r="4023" spans="1:2" x14ac:dyDescent="0.25">
      <c r="A4023" s="88">
        <v>44798.916666666664</v>
      </c>
      <c r="B4023" s="89">
        <v>6.7105565775220217</v>
      </c>
    </row>
    <row r="4024" spans="1:2" x14ac:dyDescent="0.25">
      <c r="A4024" s="88">
        <v>44798.958333333336</v>
      </c>
      <c r="B4024" s="89">
        <v>6.699669294064118</v>
      </c>
    </row>
    <row r="4025" spans="1:2" x14ac:dyDescent="0.25">
      <c r="A4025" s="88">
        <v>44799</v>
      </c>
      <c r="B4025" s="89">
        <v>6.699669294064118</v>
      </c>
    </row>
    <row r="4026" spans="1:2" x14ac:dyDescent="0.25">
      <c r="A4026" s="88">
        <v>44799.041666666664</v>
      </c>
      <c r="B4026" s="89">
        <v>6.7315768986492985</v>
      </c>
    </row>
    <row r="4027" spans="1:2" x14ac:dyDescent="0.25">
      <c r="A4027" s="88">
        <v>44799.083333333336</v>
      </c>
      <c r="B4027" s="89">
        <v>6.737225790777817</v>
      </c>
    </row>
    <row r="4028" spans="1:2" x14ac:dyDescent="0.25">
      <c r="A4028" s="88">
        <v>44799.125</v>
      </c>
      <c r="B4028" s="89">
        <v>6.7606557299051131</v>
      </c>
    </row>
    <row r="4029" spans="1:2" x14ac:dyDescent="0.25">
      <c r="A4029" s="88">
        <v>44799.166666666664</v>
      </c>
      <c r="B4029" s="89">
        <v>6.7728280425240737</v>
      </c>
    </row>
    <row r="4030" spans="1:2" x14ac:dyDescent="0.25">
      <c r="A4030" s="88">
        <v>44799.208333333336</v>
      </c>
      <c r="B4030" s="89">
        <v>7.7388334424803062</v>
      </c>
    </row>
    <row r="4031" spans="1:2" x14ac:dyDescent="0.25">
      <c r="A4031" s="88">
        <v>44799.25</v>
      </c>
      <c r="B4031" s="89">
        <v>12.035073024320816</v>
      </c>
    </row>
    <row r="4032" spans="1:2" x14ac:dyDescent="0.25">
      <c r="A4032" s="88">
        <v>44799.291666666664</v>
      </c>
      <c r="B4032" s="89">
        <v>12.035073024320816</v>
      </c>
    </row>
    <row r="4033" spans="1:2" x14ac:dyDescent="0.25">
      <c r="A4033" s="88">
        <v>44799.333333333336</v>
      </c>
      <c r="B4033" s="89">
        <v>12.035073024320816</v>
      </c>
    </row>
    <row r="4034" spans="1:2" x14ac:dyDescent="0.25">
      <c r="A4034" s="88">
        <v>44799.375</v>
      </c>
      <c r="B4034" s="89">
        <v>12.035073024320816</v>
      </c>
    </row>
    <row r="4035" spans="1:2" x14ac:dyDescent="0.25">
      <c r="A4035" s="88">
        <v>44799.416666666664</v>
      </c>
      <c r="B4035" s="89">
        <v>12.035073024320816</v>
      </c>
    </row>
    <row r="4036" spans="1:2" x14ac:dyDescent="0.25">
      <c r="A4036" s="88">
        <v>44799.458333333336</v>
      </c>
      <c r="B4036" s="89">
        <v>12.035073024320816</v>
      </c>
    </row>
    <row r="4037" spans="1:2" x14ac:dyDescent="0.25">
      <c r="A4037" s="88">
        <v>44799.5</v>
      </c>
      <c r="B4037" s="89">
        <v>12.035073024320816</v>
      </c>
    </row>
    <row r="4038" spans="1:2" x14ac:dyDescent="0.25">
      <c r="A4038" s="88">
        <v>44799.541666666664</v>
      </c>
      <c r="B4038" s="89">
        <v>12.035073024320816</v>
      </c>
    </row>
    <row r="4039" spans="1:2" x14ac:dyDescent="0.25">
      <c r="A4039" s="88">
        <v>44799.583333333336</v>
      </c>
      <c r="B4039" s="89">
        <v>12.035073024320816</v>
      </c>
    </row>
    <row r="4040" spans="1:2" x14ac:dyDescent="0.25">
      <c r="A4040" s="88">
        <v>44799.625</v>
      </c>
      <c r="B4040" s="89">
        <v>12.035073024320816</v>
      </c>
    </row>
    <row r="4041" spans="1:2" x14ac:dyDescent="0.25">
      <c r="A4041" s="88">
        <v>44799.666666666664</v>
      </c>
      <c r="B4041" s="89">
        <v>12.035073024320816</v>
      </c>
    </row>
    <row r="4042" spans="1:2" x14ac:dyDescent="0.25">
      <c r="A4042" s="88">
        <v>44799.708333333336</v>
      </c>
      <c r="B4042" s="89">
        <v>7.7666960294806788</v>
      </c>
    </row>
    <row r="4043" spans="1:2" x14ac:dyDescent="0.25">
      <c r="A4043" s="88">
        <v>44799.75</v>
      </c>
      <c r="B4043" s="89">
        <v>5.2189488405321303</v>
      </c>
    </row>
    <row r="4044" spans="1:2" x14ac:dyDescent="0.25">
      <c r="A4044" s="88">
        <v>44799.791666666664</v>
      </c>
      <c r="B4044" s="89">
        <v>5.1966447144124759</v>
      </c>
    </row>
    <row r="4045" spans="1:2" x14ac:dyDescent="0.25">
      <c r="A4045" s="88">
        <v>44799.833333333336</v>
      </c>
      <c r="B4045" s="89">
        <v>5.1752359369312115</v>
      </c>
    </row>
    <row r="4046" spans="1:2" x14ac:dyDescent="0.25">
      <c r="A4046" s="88">
        <v>44799.875</v>
      </c>
      <c r="B4046" s="89">
        <v>5.1966447144124759</v>
      </c>
    </row>
    <row r="4047" spans="1:2" x14ac:dyDescent="0.25">
      <c r="A4047" s="88">
        <v>44799.916666666664</v>
      </c>
      <c r="B4047" s="89">
        <v>5.1696733238303842</v>
      </c>
    </row>
    <row r="4048" spans="1:2" x14ac:dyDescent="0.25">
      <c r="A4048" s="88">
        <v>44799.958333333336</v>
      </c>
      <c r="B4048" s="89">
        <v>5.1068617177146329</v>
      </c>
    </row>
    <row r="4049" spans="1:2" x14ac:dyDescent="0.25">
      <c r="A4049" s="88">
        <v>44800</v>
      </c>
      <c r="B4049" s="89">
        <v>5.1752359369312115</v>
      </c>
    </row>
    <row r="4050" spans="1:2" x14ac:dyDescent="0.25">
      <c r="A4050" s="88">
        <v>44800.041666666664</v>
      </c>
      <c r="B4050" s="89">
        <v>5.1892119828228802</v>
      </c>
    </row>
    <row r="4051" spans="1:2" x14ac:dyDescent="0.25">
      <c r="A4051" s="88">
        <v>44800.083333333336</v>
      </c>
      <c r="B4051" s="89">
        <v>5.1584718776376448</v>
      </c>
    </row>
    <row r="4052" spans="1:2" x14ac:dyDescent="0.25">
      <c r="A4052" s="88">
        <v>44800.125</v>
      </c>
      <c r="B4052" s="89">
        <v>5.1920155544412978</v>
      </c>
    </row>
    <row r="4053" spans="1:2" x14ac:dyDescent="0.25">
      <c r="A4053" s="88">
        <v>44800.166666666664</v>
      </c>
      <c r="B4053" s="89">
        <v>5.1687559301206143</v>
      </c>
    </row>
    <row r="4054" spans="1:2" x14ac:dyDescent="0.25">
      <c r="A4054" s="88">
        <v>44800.208333333336</v>
      </c>
      <c r="B4054" s="89">
        <v>5.1957313438073696</v>
      </c>
    </row>
    <row r="4055" spans="1:2" x14ac:dyDescent="0.25">
      <c r="A4055" s="88">
        <v>44800.25</v>
      </c>
      <c r="B4055" s="89">
        <v>5.1854922162496404</v>
      </c>
    </row>
    <row r="4056" spans="1:2" x14ac:dyDescent="0.25">
      <c r="A4056" s="88">
        <v>44800.291666666664</v>
      </c>
      <c r="B4056" s="89">
        <v>5.1920155544412978</v>
      </c>
    </row>
    <row r="4057" spans="1:2" x14ac:dyDescent="0.25">
      <c r="A4057" s="88">
        <v>44800.333333333336</v>
      </c>
      <c r="B4057" s="89">
        <v>5.2346392827335864</v>
      </c>
    </row>
    <row r="4058" spans="1:2" x14ac:dyDescent="0.25">
      <c r="A4058" s="88">
        <v>44800.375</v>
      </c>
      <c r="B4058" s="89">
        <v>5.1901872844008512</v>
      </c>
    </row>
    <row r="4059" spans="1:2" x14ac:dyDescent="0.25">
      <c r="A4059" s="88">
        <v>44800.416666666664</v>
      </c>
      <c r="B4059" s="89">
        <v>5.2244664423271949</v>
      </c>
    </row>
    <row r="4060" spans="1:2" x14ac:dyDescent="0.25">
      <c r="A4060" s="88">
        <v>44800.458333333336</v>
      </c>
      <c r="B4060" s="89">
        <v>5.1994448596976284</v>
      </c>
    </row>
    <row r="4061" spans="1:2" x14ac:dyDescent="0.25">
      <c r="A4061" s="88">
        <v>44800.5</v>
      </c>
      <c r="B4061" s="89">
        <v>5.2115435844172886</v>
      </c>
    </row>
    <row r="4062" spans="1:2" x14ac:dyDescent="0.25">
      <c r="A4062" s="88">
        <v>44800.541666666664</v>
      </c>
      <c r="B4062" s="89">
        <v>5.1724858188116318</v>
      </c>
    </row>
    <row r="4063" spans="1:2" x14ac:dyDescent="0.25">
      <c r="A4063" s="88">
        <v>44800.583333333336</v>
      </c>
      <c r="B4063" s="89">
        <v>5.1705905819561924</v>
      </c>
    </row>
    <row r="4064" spans="1:2" x14ac:dyDescent="0.25">
      <c r="A4064" s="88">
        <v>44800.625</v>
      </c>
      <c r="B4064" s="89">
        <v>5.1049468657248758</v>
      </c>
    </row>
    <row r="4065" spans="1:2" x14ac:dyDescent="0.25">
      <c r="A4065" s="88">
        <v>44800.666666666664</v>
      </c>
      <c r="B4065" s="89">
        <v>5.1228380859223428</v>
      </c>
    </row>
    <row r="4066" spans="1:2" x14ac:dyDescent="0.25">
      <c r="A4066" s="88">
        <v>44800.708333333336</v>
      </c>
      <c r="B4066" s="89">
        <v>5.1002500278471423</v>
      </c>
    </row>
    <row r="4067" spans="1:2" x14ac:dyDescent="0.25">
      <c r="A4067" s="88">
        <v>44800.75</v>
      </c>
      <c r="B4067" s="89">
        <v>5.1462683086402912</v>
      </c>
    </row>
    <row r="4068" spans="1:2" x14ac:dyDescent="0.25">
      <c r="A4068" s="88">
        <v>44800.791666666664</v>
      </c>
      <c r="B4068" s="89">
        <v>5.1435054356331635</v>
      </c>
    </row>
    <row r="4069" spans="1:2" x14ac:dyDescent="0.25">
      <c r="A4069" s="88">
        <v>44800.833333333336</v>
      </c>
      <c r="B4069" s="89">
        <v>5.1321958592565231</v>
      </c>
    </row>
    <row r="4070" spans="1:2" x14ac:dyDescent="0.25">
      <c r="A4070" s="88">
        <v>44800.875</v>
      </c>
      <c r="B4070" s="89">
        <v>5.1612894338022102</v>
      </c>
    </row>
    <row r="4071" spans="1:2" x14ac:dyDescent="0.25">
      <c r="A4071" s="88">
        <v>44800.916666666664</v>
      </c>
      <c r="B4071" s="89">
        <v>5.171507704431126</v>
      </c>
    </row>
    <row r="4072" spans="1:2" x14ac:dyDescent="0.25">
      <c r="A4072" s="88">
        <v>44800.958333333336</v>
      </c>
      <c r="B4072" s="89">
        <v>5.1228380859223428</v>
      </c>
    </row>
    <row r="4073" spans="1:2" x14ac:dyDescent="0.25">
      <c r="A4073" s="88">
        <v>44801</v>
      </c>
      <c r="B4073" s="89">
        <v>5.1668595537576136</v>
      </c>
    </row>
    <row r="4074" spans="1:2" x14ac:dyDescent="0.25">
      <c r="A4074" s="88">
        <v>44801.041666666664</v>
      </c>
      <c r="B4074" s="89">
        <v>5.153752698268768</v>
      </c>
    </row>
    <row r="4075" spans="1:2" x14ac:dyDescent="0.25">
      <c r="A4075" s="88">
        <v>44801.083333333336</v>
      </c>
      <c r="B4075" s="89">
        <v>5.165941744674762</v>
      </c>
    </row>
    <row r="4076" spans="1:2" x14ac:dyDescent="0.25">
      <c r="A4076" s="88">
        <v>44801.125</v>
      </c>
      <c r="B4076" s="89">
        <v>5.1808545897868736</v>
      </c>
    </row>
    <row r="4077" spans="1:2" x14ac:dyDescent="0.25">
      <c r="A4077" s="88">
        <v>44801.166666666664</v>
      </c>
      <c r="B4077" s="89">
        <v>5.1994448596976284</v>
      </c>
    </row>
    <row r="4078" spans="1:2" x14ac:dyDescent="0.25">
      <c r="A4078" s="88">
        <v>44801.208333333336</v>
      </c>
      <c r="B4078" s="89">
        <v>5.1565723748200281</v>
      </c>
    </row>
    <row r="4079" spans="1:2" x14ac:dyDescent="0.25">
      <c r="A4079" s="88">
        <v>44801.25</v>
      </c>
      <c r="B4079" s="89">
        <v>5.2253754445379306</v>
      </c>
    </row>
    <row r="4080" spans="1:2" x14ac:dyDescent="0.25">
      <c r="A4080" s="88">
        <v>44801.291666666664</v>
      </c>
      <c r="B4080" s="89">
        <v>5.1985319110817381</v>
      </c>
    </row>
    <row r="4081" spans="1:2" x14ac:dyDescent="0.25">
      <c r="A4081" s="88">
        <v>44801.333333333336</v>
      </c>
      <c r="B4081" s="89">
        <v>5.2216779658320736</v>
      </c>
    </row>
    <row r="4082" spans="1:2" x14ac:dyDescent="0.25">
      <c r="A4082" s="88">
        <v>44801.375</v>
      </c>
      <c r="B4082" s="89">
        <v>5.2466061110237998</v>
      </c>
    </row>
    <row r="4083" spans="1:2" x14ac:dyDescent="0.25">
      <c r="A4083" s="88">
        <v>44801.416666666664</v>
      </c>
      <c r="B4083" s="89">
        <v>5.2300394571093793</v>
      </c>
    </row>
    <row r="4084" spans="1:2" x14ac:dyDescent="0.25">
      <c r="A4084" s="88">
        <v>44801.458333333336</v>
      </c>
      <c r="B4084" s="89">
        <v>5.2207683966365774</v>
      </c>
    </row>
    <row r="4085" spans="1:2" x14ac:dyDescent="0.25">
      <c r="A4085" s="88">
        <v>44801.5</v>
      </c>
      <c r="B4085" s="89">
        <v>5.1780459037710465</v>
      </c>
    </row>
    <row r="4086" spans="1:2" x14ac:dyDescent="0.25">
      <c r="A4086" s="88">
        <v>44801.541666666664</v>
      </c>
      <c r="B4086" s="89">
        <v>5.1668595537576136</v>
      </c>
    </row>
    <row r="4087" spans="1:2" x14ac:dyDescent="0.25">
      <c r="A4087" s="88">
        <v>44801.583333333336</v>
      </c>
      <c r="B4087" s="89">
        <v>5.1593907853028238</v>
      </c>
    </row>
    <row r="4088" spans="1:2" x14ac:dyDescent="0.25">
      <c r="A4088" s="88">
        <v>44801.625</v>
      </c>
      <c r="B4088" s="89">
        <v>5.1799388547630194</v>
      </c>
    </row>
    <row r="4089" spans="1:2" x14ac:dyDescent="0.25">
      <c r="A4089" s="88">
        <v>44801.666666666664</v>
      </c>
      <c r="B4089" s="89">
        <v>5.1948178357305359</v>
      </c>
    </row>
    <row r="4090" spans="1:2" x14ac:dyDescent="0.25">
      <c r="A4090" s="88">
        <v>44801.708333333336</v>
      </c>
      <c r="B4090" s="89">
        <v>5.2272536067037301</v>
      </c>
    </row>
    <row r="4091" spans="1:2" x14ac:dyDescent="0.25">
      <c r="A4091" s="88">
        <v>44801.75</v>
      </c>
      <c r="B4091" s="89">
        <v>5.2133654004814698</v>
      </c>
    </row>
    <row r="4092" spans="1:2" x14ac:dyDescent="0.25">
      <c r="A4092" s="88">
        <v>44801.791666666664</v>
      </c>
      <c r="B4092" s="89">
        <v>5.2420156818496899</v>
      </c>
    </row>
    <row r="4093" spans="1:2" x14ac:dyDescent="0.25">
      <c r="A4093" s="88">
        <v>44801.833333333336</v>
      </c>
      <c r="B4093" s="89">
        <v>5.2346392827335864</v>
      </c>
    </row>
    <row r="4094" spans="1:2" x14ac:dyDescent="0.25">
      <c r="A4094" s="88">
        <v>44801.875</v>
      </c>
      <c r="B4094" s="89">
        <v>5.2179781830216161</v>
      </c>
    </row>
    <row r="4095" spans="1:2" x14ac:dyDescent="0.25">
      <c r="A4095" s="88">
        <v>44801.916666666664</v>
      </c>
      <c r="B4095" s="89">
        <v>5.187382872287654</v>
      </c>
    </row>
    <row r="4096" spans="1:2" x14ac:dyDescent="0.25">
      <c r="A4096" s="88">
        <v>44801.958333333336</v>
      </c>
      <c r="B4096" s="89">
        <v>5.1826856505761238</v>
      </c>
    </row>
    <row r="4097" spans="1:2" x14ac:dyDescent="0.25">
      <c r="A4097" s="88">
        <v>44802</v>
      </c>
      <c r="B4097" s="89">
        <v>5.1752359369312115</v>
      </c>
    </row>
    <row r="4098" spans="1:2" x14ac:dyDescent="0.25">
      <c r="A4098" s="88">
        <v>44802.041666666664</v>
      </c>
      <c r="B4098" s="89">
        <v>5.1985319110817381</v>
      </c>
    </row>
    <row r="4099" spans="1:2" x14ac:dyDescent="0.25">
      <c r="A4099" s="88">
        <v>44802.083333333336</v>
      </c>
      <c r="B4099" s="89">
        <v>5.2189488405321303</v>
      </c>
    </row>
    <row r="4100" spans="1:2" x14ac:dyDescent="0.25">
      <c r="A4100" s="88">
        <v>44802.125</v>
      </c>
      <c r="B4100" s="89">
        <v>5.2198586881817626</v>
      </c>
    </row>
    <row r="4101" spans="1:2" x14ac:dyDescent="0.25">
      <c r="A4101" s="88">
        <v>44802.166666666664</v>
      </c>
      <c r="B4101" s="89">
        <v>5.2198586881817626</v>
      </c>
    </row>
    <row r="4102" spans="1:2" x14ac:dyDescent="0.25">
      <c r="A4102" s="88">
        <v>44802.208333333336</v>
      </c>
      <c r="B4102" s="89">
        <v>5.2558363771260073</v>
      </c>
    </row>
    <row r="4103" spans="1:2" x14ac:dyDescent="0.25">
      <c r="A4103" s="88">
        <v>44802.25</v>
      </c>
      <c r="B4103" s="89">
        <v>12.035073024320816</v>
      </c>
    </row>
    <row r="4104" spans="1:2" x14ac:dyDescent="0.25">
      <c r="A4104" s="88">
        <v>44802.291666666664</v>
      </c>
      <c r="B4104" s="89">
        <v>12.035073024320816</v>
      </c>
    </row>
    <row r="4105" spans="1:2" x14ac:dyDescent="0.25">
      <c r="A4105" s="88">
        <v>44802.333333333336</v>
      </c>
      <c r="B4105" s="89">
        <v>12.035073024320816</v>
      </c>
    </row>
    <row r="4106" spans="1:2" x14ac:dyDescent="0.25">
      <c r="A4106" s="88">
        <v>44802.375</v>
      </c>
      <c r="B4106" s="89">
        <v>12.035073024320816</v>
      </c>
    </row>
    <row r="4107" spans="1:2" x14ac:dyDescent="0.25">
      <c r="A4107" s="88">
        <v>44802.416666666664</v>
      </c>
      <c r="B4107" s="89">
        <v>12.035073024320816</v>
      </c>
    </row>
    <row r="4108" spans="1:2" x14ac:dyDescent="0.25">
      <c r="A4108" s="88">
        <v>44802.458333333336</v>
      </c>
      <c r="B4108" s="89">
        <v>12.035073024320816</v>
      </c>
    </row>
    <row r="4109" spans="1:2" x14ac:dyDescent="0.25">
      <c r="A4109" s="88">
        <v>44802.5</v>
      </c>
      <c r="B4109" s="89">
        <v>12.035073024320816</v>
      </c>
    </row>
    <row r="4110" spans="1:2" x14ac:dyDescent="0.25">
      <c r="A4110" s="88">
        <v>44802.541666666664</v>
      </c>
      <c r="B4110" s="89">
        <v>12.035073024320816</v>
      </c>
    </row>
    <row r="4111" spans="1:2" x14ac:dyDescent="0.25">
      <c r="A4111" s="88">
        <v>44802.583333333336</v>
      </c>
      <c r="B4111" s="89">
        <v>12.035073024320816</v>
      </c>
    </row>
    <row r="4112" spans="1:2" x14ac:dyDescent="0.25">
      <c r="A4112" s="88">
        <v>44802.625</v>
      </c>
      <c r="B4112" s="89">
        <v>12.035073024320816</v>
      </c>
    </row>
    <row r="4113" spans="1:2" x14ac:dyDescent="0.25">
      <c r="A4113" s="88">
        <v>44802.666666666664</v>
      </c>
      <c r="B4113" s="89">
        <v>12.035073024320816</v>
      </c>
    </row>
    <row r="4114" spans="1:2" x14ac:dyDescent="0.25">
      <c r="A4114" s="88">
        <v>44802.708333333336</v>
      </c>
      <c r="B4114" s="89">
        <v>12.035073024320816</v>
      </c>
    </row>
    <row r="4115" spans="1:2" x14ac:dyDescent="0.25">
      <c r="A4115" s="88">
        <v>44802.75</v>
      </c>
      <c r="B4115" s="89">
        <v>5.3398408628750929</v>
      </c>
    </row>
    <row r="4116" spans="1:2" x14ac:dyDescent="0.25">
      <c r="A4116" s="88">
        <v>44802.791666666664</v>
      </c>
      <c r="B4116" s="89">
        <v>2.7951639580278136</v>
      </c>
    </row>
    <row r="4117" spans="1:2" x14ac:dyDescent="0.25">
      <c r="A4117" s="88">
        <v>44802.833333333336</v>
      </c>
      <c r="B4117" s="89">
        <v>2.7701228694069258</v>
      </c>
    </row>
    <row r="4118" spans="1:2" x14ac:dyDescent="0.25">
      <c r="A4118" s="88">
        <v>44802.875</v>
      </c>
      <c r="B4118" s="89">
        <v>2.8344371199741145</v>
      </c>
    </row>
    <row r="4119" spans="1:2" x14ac:dyDescent="0.25">
      <c r="A4119" s="88">
        <v>44802.916666666664</v>
      </c>
      <c r="B4119" s="89">
        <v>2.8444724819752532</v>
      </c>
    </row>
    <row r="4120" spans="1:2" x14ac:dyDescent="0.25">
      <c r="A4120" s="88">
        <v>44802.958333333336</v>
      </c>
      <c r="B4120" s="89">
        <v>2.7891783722683252</v>
      </c>
    </row>
    <row r="4121" spans="1:2" x14ac:dyDescent="0.25">
      <c r="A4121" s="88">
        <v>44803</v>
      </c>
      <c r="B4121" s="89">
        <v>2.7571297212730501</v>
      </c>
    </row>
    <row r="4122" spans="1:2" x14ac:dyDescent="0.25">
      <c r="A4122" s="88">
        <v>44803.041666666664</v>
      </c>
      <c r="B4122" s="89">
        <v>2.8082633723726671</v>
      </c>
    </row>
    <row r="4123" spans="1:2" x14ac:dyDescent="0.25">
      <c r="A4123" s="88">
        <v>44803.083333333336</v>
      </c>
      <c r="B4123" s="89">
        <v>2.8092513218827557</v>
      </c>
    </row>
    <row r="4124" spans="1:2" x14ac:dyDescent="0.25">
      <c r="A4124" s="88">
        <v>44803.125</v>
      </c>
      <c r="B4124" s="89">
        <v>2.8072755006250647</v>
      </c>
    </row>
    <row r="4125" spans="1:2" x14ac:dyDescent="0.25">
      <c r="A4125" s="88">
        <v>44803.166666666664</v>
      </c>
      <c r="B4125" s="89">
        <v>2.8314016401985023</v>
      </c>
    </row>
    <row r="4126" spans="1:2" x14ac:dyDescent="0.25">
      <c r="A4126" s="88">
        <v>44803.208333333336</v>
      </c>
      <c r="B4126" s="89">
        <v>6.5389894200555521</v>
      </c>
    </row>
    <row r="4127" spans="1:2" x14ac:dyDescent="0.25">
      <c r="A4127" s="88">
        <v>44803.25</v>
      </c>
      <c r="B4127" s="89">
        <v>12.035073024320816</v>
      </c>
    </row>
    <row r="4128" spans="1:2" x14ac:dyDescent="0.25">
      <c r="A4128" s="88">
        <v>44803.291666666664</v>
      </c>
      <c r="B4128" s="89">
        <v>12.035073024320816</v>
      </c>
    </row>
    <row r="4129" spans="1:2" x14ac:dyDescent="0.25">
      <c r="A4129" s="88">
        <v>44803.333333333336</v>
      </c>
      <c r="B4129" s="89">
        <v>12.035073024320816</v>
      </c>
    </row>
    <row r="4130" spans="1:2" x14ac:dyDescent="0.25">
      <c r="A4130" s="88">
        <v>44803.375</v>
      </c>
      <c r="B4130" s="89">
        <v>12.035073024320816</v>
      </c>
    </row>
    <row r="4131" spans="1:2" x14ac:dyDescent="0.25">
      <c r="A4131" s="88">
        <v>44803.416666666664</v>
      </c>
      <c r="B4131" s="89">
        <v>12.035073024320816</v>
      </c>
    </row>
    <row r="4132" spans="1:2" x14ac:dyDescent="0.25">
      <c r="A4132" s="88">
        <v>44803.458333333336</v>
      </c>
      <c r="B4132" s="89">
        <v>12.035073024320816</v>
      </c>
    </row>
    <row r="4133" spans="1:2" x14ac:dyDescent="0.25">
      <c r="A4133" s="88">
        <v>44803.5</v>
      </c>
      <c r="B4133" s="89">
        <v>12.035073024320816</v>
      </c>
    </row>
    <row r="4134" spans="1:2" x14ac:dyDescent="0.25">
      <c r="A4134" s="88">
        <v>44803.541666666664</v>
      </c>
      <c r="B4134" s="89">
        <v>12.035073024320816</v>
      </c>
    </row>
    <row r="4135" spans="1:2" x14ac:dyDescent="0.25">
      <c r="A4135" s="88">
        <v>44803.583333333336</v>
      </c>
      <c r="B4135" s="89">
        <v>12.035073024320816</v>
      </c>
    </row>
    <row r="4136" spans="1:2" x14ac:dyDescent="0.25">
      <c r="A4136" s="88">
        <v>44803.625</v>
      </c>
      <c r="B4136" s="89">
        <v>12.035073024320816</v>
      </c>
    </row>
    <row r="4137" spans="1:2" x14ac:dyDescent="0.25">
      <c r="A4137" s="88">
        <v>44803.666666666664</v>
      </c>
      <c r="B4137" s="89">
        <v>12.035073024320816</v>
      </c>
    </row>
    <row r="4138" spans="1:2" x14ac:dyDescent="0.25">
      <c r="A4138" s="88">
        <v>44803.708333333336</v>
      </c>
      <c r="B4138" s="89">
        <v>7.0975060824685032</v>
      </c>
    </row>
    <row r="4139" spans="1:2" x14ac:dyDescent="0.25">
      <c r="A4139" s="88">
        <v>44803.75</v>
      </c>
      <c r="B4139" s="89">
        <v>4.6143098703583796</v>
      </c>
    </row>
    <row r="4140" spans="1:2" x14ac:dyDescent="0.25">
      <c r="A4140" s="88">
        <v>44803.791666666664</v>
      </c>
      <c r="B4140" s="89">
        <v>4.5902832717502484</v>
      </c>
    </row>
    <row r="4141" spans="1:2" x14ac:dyDescent="0.25">
      <c r="A4141" s="88">
        <v>44803.833333333336</v>
      </c>
      <c r="B4141" s="89">
        <v>4.6043380141961947</v>
      </c>
    </row>
    <row r="4142" spans="1:2" x14ac:dyDescent="0.25">
      <c r="A4142" s="88">
        <v>44803.875</v>
      </c>
      <c r="B4142" s="89">
        <v>4.5662046260616149</v>
      </c>
    </row>
    <row r="4143" spans="1:2" x14ac:dyDescent="0.25">
      <c r="A4143" s="88">
        <v>44803.916666666664</v>
      </c>
      <c r="B4143" s="89">
        <v>4.5692337183833729</v>
      </c>
    </row>
    <row r="4144" spans="1:2" x14ac:dyDescent="0.25">
      <c r="A4144" s="88">
        <v>44803.958333333336</v>
      </c>
      <c r="B4144" s="89">
        <v>4.6133262133515824</v>
      </c>
    </row>
    <row r="4145" spans="1:2" x14ac:dyDescent="0.25">
      <c r="A4145" s="88">
        <v>44804</v>
      </c>
      <c r="B4145" s="89">
        <v>4.6053224855827644</v>
      </c>
    </row>
    <row r="4146" spans="1:2" x14ac:dyDescent="0.25">
      <c r="A4146" s="88">
        <v>44804.041666666664</v>
      </c>
      <c r="B4146" s="89">
        <v>4.5982979858122963</v>
      </c>
    </row>
    <row r="4147" spans="1:2" x14ac:dyDescent="0.25">
      <c r="A4147" s="88">
        <v>44804.083333333336</v>
      </c>
      <c r="B4147" s="89">
        <v>4.61135863083509</v>
      </c>
    </row>
    <row r="4148" spans="1:2" x14ac:dyDescent="0.25">
      <c r="A4148" s="88">
        <v>44804.125</v>
      </c>
      <c r="B4148" s="89">
        <v>4.6802017471784811</v>
      </c>
    </row>
    <row r="4149" spans="1:2" x14ac:dyDescent="0.25">
      <c r="A4149" s="88">
        <v>44804.166666666664</v>
      </c>
      <c r="B4149" s="89">
        <v>4.661287806053922</v>
      </c>
    </row>
    <row r="4150" spans="1:2" x14ac:dyDescent="0.25">
      <c r="A4150" s="88">
        <v>44804.208333333336</v>
      </c>
      <c r="B4150" s="89">
        <v>4.8779254514891228</v>
      </c>
    </row>
    <row r="4151" spans="1:2" x14ac:dyDescent="0.25">
      <c r="A4151" s="88">
        <v>44804.25</v>
      </c>
      <c r="B4151" s="89">
        <v>12.035073024320816</v>
      </c>
    </row>
    <row r="4152" spans="1:2" x14ac:dyDescent="0.25">
      <c r="A4152" s="88">
        <v>44804.291666666664</v>
      </c>
      <c r="B4152" s="89">
        <v>12.035073024320816</v>
      </c>
    </row>
    <row r="4153" spans="1:2" x14ac:dyDescent="0.25">
      <c r="A4153" s="88">
        <v>44804.333333333336</v>
      </c>
      <c r="B4153" s="89">
        <v>12.035073024320816</v>
      </c>
    </row>
    <row r="4154" spans="1:2" x14ac:dyDescent="0.25">
      <c r="A4154" s="88">
        <v>44804.375</v>
      </c>
      <c r="B4154" s="89">
        <v>12.035073024320816</v>
      </c>
    </row>
    <row r="4155" spans="1:2" x14ac:dyDescent="0.25">
      <c r="A4155" s="88">
        <v>44804.416666666664</v>
      </c>
      <c r="B4155" s="89">
        <v>12.035073024320816</v>
      </c>
    </row>
    <row r="4156" spans="1:2" x14ac:dyDescent="0.25">
      <c r="A4156" s="88">
        <v>44804.458333333336</v>
      </c>
      <c r="B4156" s="89">
        <v>12.035073024320816</v>
      </c>
    </row>
    <row r="4157" spans="1:2" x14ac:dyDescent="0.25">
      <c r="A4157" s="88">
        <v>44804.5</v>
      </c>
      <c r="B4157" s="89">
        <v>12.035073024320816</v>
      </c>
    </row>
    <row r="4158" spans="1:2" x14ac:dyDescent="0.25">
      <c r="A4158" s="88">
        <v>44804.541666666664</v>
      </c>
      <c r="B4158" s="89">
        <v>12.035073024320816</v>
      </c>
    </row>
    <row r="4159" spans="1:2" x14ac:dyDescent="0.25">
      <c r="A4159" s="88">
        <v>44804.583333333336</v>
      </c>
      <c r="B4159" s="89">
        <v>12.035073024320816</v>
      </c>
    </row>
    <row r="4160" spans="1:2" x14ac:dyDescent="0.25">
      <c r="A4160" s="88">
        <v>44804.625</v>
      </c>
      <c r="B4160" s="89">
        <v>12.035073024320816</v>
      </c>
    </row>
    <row r="4161" spans="1:2" x14ac:dyDescent="0.25">
      <c r="A4161" s="88">
        <v>44804.666666666664</v>
      </c>
      <c r="B4161" s="89">
        <v>12.035073024320816</v>
      </c>
    </row>
    <row r="4162" spans="1:2" x14ac:dyDescent="0.25">
      <c r="A4162" s="88">
        <v>44804.708333333336</v>
      </c>
      <c r="B4162" s="89">
        <v>7.5635226471979742</v>
      </c>
    </row>
    <row r="4163" spans="1:2" x14ac:dyDescent="0.25">
      <c r="A4163" s="88">
        <v>44804.75</v>
      </c>
      <c r="B4163" s="89">
        <v>4.6930949208738149</v>
      </c>
    </row>
    <row r="4164" spans="1:2" x14ac:dyDescent="0.25">
      <c r="A4164" s="88">
        <v>44804.791666666664</v>
      </c>
      <c r="B4164" s="89">
        <v>4.6811790882715751</v>
      </c>
    </row>
    <row r="4165" spans="1:2" x14ac:dyDescent="0.25">
      <c r="A4165" s="88">
        <v>44804.833333333336</v>
      </c>
      <c r="B4165" s="89">
        <v>4.7000554422470957</v>
      </c>
    </row>
    <row r="4166" spans="1:2" x14ac:dyDescent="0.25">
      <c r="A4166" s="88">
        <v>44804.875</v>
      </c>
      <c r="B4166" s="89">
        <v>4.6573048684937568</v>
      </c>
    </row>
    <row r="4167" spans="1:2" x14ac:dyDescent="0.25">
      <c r="A4167" s="88">
        <v>44804.916666666664</v>
      </c>
      <c r="B4167" s="89">
        <v>4.6960878995123423</v>
      </c>
    </row>
    <row r="4168" spans="1:2" x14ac:dyDescent="0.25">
      <c r="A4168" s="88">
        <v>44804.958333333336</v>
      </c>
      <c r="B4168" s="89">
        <v>4.678181606160944</v>
      </c>
    </row>
    <row r="4169" spans="1:2" x14ac:dyDescent="0.25">
      <c r="A4169" s="88">
        <v>44805</v>
      </c>
      <c r="B4169" s="89">
        <v>4.6970636737171469</v>
      </c>
    </row>
    <row r="4170" spans="1:2" x14ac:dyDescent="0.25">
      <c r="A4170" s="88">
        <v>44805.041666666664</v>
      </c>
      <c r="B4170" s="89">
        <v>4.6742053010583646</v>
      </c>
    </row>
    <row r="4171" spans="1:2" x14ac:dyDescent="0.25">
      <c r="A4171" s="88">
        <v>44805.083333333336</v>
      </c>
      <c r="B4171" s="89">
        <v>4.7059712416403245</v>
      </c>
    </row>
    <row r="4172" spans="1:2" x14ac:dyDescent="0.25">
      <c r="A4172" s="88">
        <v>44805.125</v>
      </c>
      <c r="B4172" s="89">
        <v>4.7049963572878433</v>
      </c>
    </row>
    <row r="4173" spans="1:2" x14ac:dyDescent="0.25">
      <c r="A4173" s="88">
        <v>44805.166666666664</v>
      </c>
      <c r="B4173" s="89">
        <v>4.7238266886415854</v>
      </c>
    </row>
    <row r="4174" spans="1:2" x14ac:dyDescent="0.25">
      <c r="A4174" s="88">
        <v>44805.208333333336</v>
      </c>
      <c r="B4174" s="89">
        <v>7.8604351399002956</v>
      </c>
    </row>
    <row r="4175" spans="1:2" x14ac:dyDescent="0.25">
      <c r="A4175" s="88">
        <v>44805.25</v>
      </c>
      <c r="B4175" s="89">
        <v>12.035073024320816</v>
      </c>
    </row>
    <row r="4176" spans="1:2" x14ac:dyDescent="0.25">
      <c r="A4176" s="88">
        <v>44805.291666666664</v>
      </c>
      <c r="B4176" s="89">
        <v>12.035073024320816</v>
      </c>
    </row>
    <row r="4177" spans="1:2" x14ac:dyDescent="0.25">
      <c r="A4177" s="88">
        <v>44805.333333333336</v>
      </c>
      <c r="B4177" s="89">
        <v>12.035073024320816</v>
      </c>
    </row>
    <row r="4178" spans="1:2" x14ac:dyDescent="0.25">
      <c r="A4178" s="88">
        <v>44805.375</v>
      </c>
      <c r="B4178" s="89">
        <v>12.035073024320816</v>
      </c>
    </row>
    <row r="4179" spans="1:2" x14ac:dyDescent="0.25">
      <c r="A4179" s="88">
        <v>44805.416666666664</v>
      </c>
      <c r="B4179" s="89">
        <v>12.035073024320816</v>
      </c>
    </row>
    <row r="4180" spans="1:2" x14ac:dyDescent="0.25">
      <c r="A4180" s="88">
        <v>44805.458333333336</v>
      </c>
      <c r="B4180" s="89">
        <v>12.035073024320816</v>
      </c>
    </row>
    <row r="4181" spans="1:2" x14ac:dyDescent="0.25">
      <c r="A4181" s="88">
        <v>44805.5</v>
      </c>
      <c r="B4181" s="89">
        <v>12.035073024320816</v>
      </c>
    </row>
    <row r="4182" spans="1:2" x14ac:dyDescent="0.25">
      <c r="A4182" s="88">
        <v>44805.541666666664</v>
      </c>
      <c r="B4182" s="89">
        <v>12.035073024320816</v>
      </c>
    </row>
    <row r="4183" spans="1:2" x14ac:dyDescent="0.25">
      <c r="A4183" s="88">
        <v>44805.583333333336</v>
      </c>
      <c r="B4183" s="89">
        <v>12.035073024320816</v>
      </c>
    </row>
    <row r="4184" spans="1:2" x14ac:dyDescent="0.25">
      <c r="A4184" s="88">
        <v>44805.625</v>
      </c>
      <c r="B4184" s="89">
        <v>12.035073024320816</v>
      </c>
    </row>
    <row r="4185" spans="1:2" x14ac:dyDescent="0.25">
      <c r="A4185" s="88">
        <v>44805.666666666664</v>
      </c>
      <c r="B4185" s="89">
        <v>12.035073024320816</v>
      </c>
    </row>
    <row r="4186" spans="1:2" x14ac:dyDescent="0.25">
      <c r="A4186" s="88">
        <v>44805.708333333336</v>
      </c>
      <c r="B4186" s="89">
        <v>11.312983431104534</v>
      </c>
    </row>
    <row r="4187" spans="1:2" x14ac:dyDescent="0.25">
      <c r="A4187" s="88">
        <v>44805.75</v>
      </c>
      <c r="B4187" s="89">
        <v>4.7485092525989518</v>
      </c>
    </row>
    <row r="4188" spans="1:2" x14ac:dyDescent="0.25">
      <c r="A4188" s="88">
        <v>44805.791666666664</v>
      </c>
      <c r="B4188" s="89">
        <v>4.7356901873189772</v>
      </c>
    </row>
    <row r="4189" spans="1:2" x14ac:dyDescent="0.25">
      <c r="A4189" s="88">
        <v>44805.833333333336</v>
      </c>
      <c r="B4189" s="89">
        <v>4.724799665587927</v>
      </c>
    </row>
    <row r="4190" spans="1:2" x14ac:dyDescent="0.25">
      <c r="A4190" s="88">
        <v>44805.875</v>
      </c>
      <c r="B4190" s="89">
        <v>4.6851526222925139</v>
      </c>
    </row>
    <row r="4191" spans="1:2" x14ac:dyDescent="0.25">
      <c r="A4191" s="88">
        <v>44805.916666666664</v>
      </c>
      <c r="B4191" s="89">
        <v>4.7049963572878433</v>
      </c>
    </row>
    <row r="4192" spans="1:2" x14ac:dyDescent="0.25">
      <c r="A4192" s="88">
        <v>44805.958333333336</v>
      </c>
      <c r="B4192" s="89">
        <v>4.7790605403750526</v>
      </c>
    </row>
    <row r="4193" spans="1:2" x14ac:dyDescent="0.25">
      <c r="A4193" s="88">
        <v>44806</v>
      </c>
      <c r="B4193" s="89">
        <v>4.7928489888850123</v>
      </c>
    </row>
    <row r="4194" spans="1:2" x14ac:dyDescent="0.25">
      <c r="A4194" s="88">
        <v>44806.041666666664</v>
      </c>
      <c r="B4194" s="89">
        <v>4.7643466970933002</v>
      </c>
    </row>
    <row r="4195" spans="1:2" x14ac:dyDescent="0.25">
      <c r="A4195" s="88">
        <v>44806.083333333336</v>
      </c>
      <c r="B4195" s="89">
        <v>4.7889208136122488</v>
      </c>
    </row>
    <row r="4196" spans="1:2" x14ac:dyDescent="0.25">
      <c r="A4196" s="88">
        <v>44806.125</v>
      </c>
      <c r="B4196" s="89">
        <v>4.7958100661169194</v>
      </c>
    </row>
    <row r="4197" spans="1:2" x14ac:dyDescent="0.25">
      <c r="A4197" s="88">
        <v>44806.166666666664</v>
      </c>
      <c r="B4197" s="89">
        <v>4.8301109253260064</v>
      </c>
    </row>
    <row r="4198" spans="1:2" x14ac:dyDescent="0.25">
      <c r="A4198" s="88">
        <v>44806.208333333336</v>
      </c>
      <c r="B4198" s="89">
        <v>10.831073097341356</v>
      </c>
    </row>
    <row r="4199" spans="1:2" x14ac:dyDescent="0.25">
      <c r="A4199" s="88">
        <v>44806.25</v>
      </c>
      <c r="B4199" s="89">
        <v>12.035073024320816</v>
      </c>
    </row>
    <row r="4200" spans="1:2" x14ac:dyDescent="0.25">
      <c r="A4200" s="88">
        <v>44806.291666666664</v>
      </c>
      <c r="B4200" s="89">
        <v>12.035073024320816</v>
      </c>
    </row>
    <row r="4201" spans="1:2" x14ac:dyDescent="0.25">
      <c r="A4201" s="88">
        <v>44806.333333333336</v>
      </c>
      <c r="B4201" s="89">
        <v>12.035073024320816</v>
      </c>
    </row>
    <row r="4202" spans="1:2" x14ac:dyDescent="0.25">
      <c r="A4202" s="88">
        <v>44806.375</v>
      </c>
      <c r="B4202" s="89">
        <v>12.035073024320816</v>
      </c>
    </row>
    <row r="4203" spans="1:2" x14ac:dyDescent="0.25">
      <c r="A4203" s="88">
        <v>44806.416666666664</v>
      </c>
      <c r="B4203" s="89">
        <v>12.035073024320816</v>
      </c>
    </row>
    <row r="4204" spans="1:2" x14ac:dyDescent="0.25">
      <c r="A4204" s="88">
        <v>44806.458333333336</v>
      </c>
      <c r="B4204" s="89">
        <v>12.035073024320816</v>
      </c>
    </row>
    <row r="4205" spans="1:2" x14ac:dyDescent="0.25">
      <c r="A4205" s="88">
        <v>44806.5</v>
      </c>
      <c r="B4205" s="89">
        <v>12.035073024320816</v>
      </c>
    </row>
    <row r="4206" spans="1:2" x14ac:dyDescent="0.25">
      <c r="A4206" s="88">
        <v>44806.541666666664</v>
      </c>
      <c r="B4206" s="89">
        <v>12.035073024320816</v>
      </c>
    </row>
    <row r="4207" spans="1:2" x14ac:dyDescent="0.25">
      <c r="A4207" s="88">
        <v>44806.583333333336</v>
      </c>
      <c r="B4207" s="89">
        <v>12.035073024320816</v>
      </c>
    </row>
    <row r="4208" spans="1:2" x14ac:dyDescent="0.25">
      <c r="A4208" s="88">
        <v>44806.625</v>
      </c>
      <c r="B4208" s="89">
        <v>12.035073024320816</v>
      </c>
    </row>
    <row r="4209" spans="1:2" x14ac:dyDescent="0.25">
      <c r="A4209" s="88">
        <v>44806.666666666664</v>
      </c>
      <c r="B4209" s="89">
        <v>12.035073024320816</v>
      </c>
    </row>
    <row r="4210" spans="1:2" x14ac:dyDescent="0.25">
      <c r="A4210" s="88">
        <v>44806.708333333336</v>
      </c>
      <c r="B4210" s="89">
        <v>12.179364832598583</v>
      </c>
    </row>
    <row r="4211" spans="1:2" x14ac:dyDescent="0.25">
      <c r="A4211" s="88">
        <v>44806.75</v>
      </c>
      <c r="B4211" s="89">
        <v>4.8174084961009083</v>
      </c>
    </row>
    <row r="4212" spans="1:2" x14ac:dyDescent="0.25">
      <c r="A4212" s="88">
        <v>44806.791666666664</v>
      </c>
      <c r="B4212" s="89">
        <v>4.797740667918502</v>
      </c>
    </row>
    <row r="4213" spans="1:2" x14ac:dyDescent="0.25">
      <c r="A4213" s="88">
        <v>44806.833333333336</v>
      </c>
      <c r="B4213" s="89">
        <v>4.7711903214838278</v>
      </c>
    </row>
    <row r="4214" spans="1:2" x14ac:dyDescent="0.25">
      <c r="A4214" s="88">
        <v>44806.875</v>
      </c>
      <c r="B4214" s="89">
        <v>4.7287554121794102</v>
      </c>
    </row>
    <row r="4215" spans="1:2" x14ac:dyDescent="0.25">
      <c r="A4215" s="88">
        <v>44806.916666666664</v>
      </c>
      <c r="B4215" s="89">
        <v>4.7149355746339232</v>
      </c>
    </row>
    <row r="4216" spans="1:2" x14ac:dyDescent="0.25">
      <c r="A4216" s="88">
        <v>44806.958333333336</v>
      </c>
      <c r="B4216" s="89">
        <v>4.7029812865317258</v>
      </c>
    </row>
    <row r="4217" spans="1:2" x14ac:dyDescent="0.25">
      <c r="A4217" s="88">
        <v>44807</v>
      </c>
      <c r="B4217" s="89">
        <v>4.6910774003149784</v>
      </c>
    </row>
    <row r="4218" spans="1:2" x14ac:dyDescent="0.25">
      <c r="A4218" s="88">
        <v>44807.041666666664</v>
      </c>
      <c r="B4218" s="89">
        <v>4.7297278839371062</v>
      </c>
    </row>
    <row r="4219" spans="1:2" x14ac:dyDescent="0.25">
      <c r="A4219" s="88">
        <v>44807.083333333336</v>
      </c>
      <c r="B4219" s="89">
        <v>4.7682856394509274</v>
      </c>
    </row>
    <row r="4220" spans="1:2" x14ac:dyDescent="0.25">
      <c r="A4220" s="88">
        <v>44807.125</v>
      </c>
      <c r="B4220" s="89">
        <v>4.7584027771222113</v>
      </c>
    </row>
    <row r="4221" spans="1:2" x14ac:dyDescent="0.25">
      <c r="A4221" s="88">
        <v>44807.166666666664</v>
      </c>
      <c r="B4221" s="89">
        <v>4.7593721580617823</v>
      </c>
    </row>
    <row r="4222" spans="1:2" x14ac:dyDescent="0.25">
      <c r="A4222" s="88">
        <v>44807.208333333336</v>
      </c>
      <c r="B4222" s="89">
        <v>4.7849908997088439</v>
      </c>
    </row>
    <row r="4223" spans="1:2" x14ac:dyDescent="0.25">
      <c r="A4223" s="88">
        <v>44807.25</v>
      </c>
      <c r="B4223" s="89">
        <v>4.834981587137503</v>
      </c>
    </row>
    <row r="4224" spans="1:2" x14ac:dyDescent="0.25">
      <c r="A4224" s="88">
        <v>44807.291666666664</v>
      </c>
      <c r="B4224" s="89">
        <v>4.8095081421726471</v>
      </c>
    </row>
    <row r="4225" spans="1:2" x14ac:dyDescent="0.25">
      <c r="A4225" s="88">
        <v>44807.333333333336</v>
      </c>
      <c r="B4225" s="89">
        <v>4.8222864029075065</v>
      </c>
    </row>
    <row r="4226" spans="1:2" x14ac:dyDescent="0.25">
      <c r="A4226" s="88">
        <v>44807.375</v>
      </c>
      <c r="B4226" s="89">
        <v>4.7475387286996602</v>
      </c>
    </row>
    <row r="4227" spans="1:2" x14ac:dyDescent="0.25">
      <c r="A4227" s="88">
        <v>44807.416666666664</v>
      </c>
      <c r="B4227" s="89">
        <v>4.7149355746339232</v>
      </c>
    </row>
    <row r="4228" spans="1:2" x14ac:dyDescent="0.25">
      <c r="A4228" s="88">
        <v>44807.458333333336</v>
      </c>
      <c r="B4228" s="89">
        <v>4.7475387286996602</v>
      </c>
    </row>
    <row r="4229" spans="1:2" x14ac:dyDescent="0.25">
      <c r="A4229" s="88">
        <v>44807.5</v>
      </c>
      <c r="B4229" s="89">
        <v>4.709934762172205</v>
      </c>
    </row>
    <row r="4230" spans="1:2" x14ac:dyDescent="0.25">
      <c r="A4230" s="88">
        <v>44807.541666666664</v>
      </c>
      <c r="B4230" s="89">
        <v>4.7287554121794102</v>
      </c>
    </row>
    <row r="4231" spans="1:2" x14ac:dyDescent="0.25">
      <c r="A4231" s="88">
        <v>44807.583333333336</v>
      </c>
      <c r="B4231" s="89">
        <v>4.7149355746339232</v>
      </c>
    </row>
    <row r="4232" spans="1:2" x14ac:dyDescent="0.25">
      <c r="A4232" s="88">
        <v>44807.625</v>
      </c>
      <c r="B4232" s="89">
        <v>4.7238266886415854</v>
      </c>
    </row>
    <row r="4233" spans="1:2" x14ac:dyDescent="0.25">
      <c r="A4233" s="88">
        <v>44807.666666666664</v>
      </c>
      <c r="B4233" s="89">
        <v>4.712922572520176</v>
      </c>
    </row>
    <row r="4234" spans="1:2" x14ac:dyDescent="0.25">
      <c r="A4234" s="88">
        <v>44807.708333333336</v>
      </c>
      <c r="B4234" s="89">
        <v>4.7040213751539213</v>
      </c>
    </row>
    <row r="4235" spans="1:2" x14ac:dyDescent="0.25">
      <c r="A4235" s="88">
        <v>44807.75</v>
      </c>
      <c r="B4235" s="89">
        <v>4.7228536122472065</v>
      </c>
    </row>
    <row r="4236" spans="1:2" x14ac:dyDescent="0.25">
      <c r="A4236" s="88">
        <v>44807.791666666664</v>
      </c>
      <c r="B4236" s="89">
        <v>4.7584027771222113</v>
      </c>
    </row>
    <row r="4237" spans="1:2" x14ac:dyDescent="0.25">
      <c r="A4237" s="88">
        <v>44807.833333333336</v>
      </c>
      <c r="B4237" s="89">
        <v>4.740612717919614</v>
      </c>
    </row>
    <row r="4238" spans="1:2" x14ac:dyDescent="0.25">
      <c r="A4238" s="88">
        <v>44807.875</v>
      </c>
      <c r="B4238" s="89">
        <v>4.7149355746339232</v>
      </c>
    </row>
    <row r="4239" spans="1:2" x14ac:dyDescent="0.25">
      <c r="A4239" s="88">
        <v>44807.916666666664</v>
      </c>
      <c r="B4239" s="89">
        <v>4.7138966583729278</v>
      </c>
    </row>
    <row r="4240" spans="1:2" x14ac:dyDescent="0.25">
      <c r="A4240" s="88">
        <v>44807.958333333336</v>
      </c>
      <c r="B4240" s="89">
        <v>4.6901010326093946</v>
      </c>
    </row>
    <row r="4241" spans="1:2" x14ac:dyDescent="0.25">
      <c r="A4241" s="88">
        <v>44808</v>
      </c>
      <c r="B4241" s="89">
        <v>4.7040213751539213</v>
      </c>
    </row>
    <row r="4242" spans="1:2" x14ac:dyDescent="0.25">
      <c r="A4242" s="88">
        <v>44808.041666666664</v>
      </c>
      <c r="B4242" s="89">
        <v>4.7029812865317258</v>
      </c>
    </row>
    <row r="4243" spans="1:2" x14ac:dyDescent="0.25">
      <c r="A4243" s="88">
        <v>44808.083333333336</v>
      </c>
      <c r="B4243" s="89">
        <v>4.7465681032679523</v>
      </c>
    </row>
    <row r="4244" spans="1:2" x14ac:dyDescent="0.25">
      <c r="A4244" s="88">
        <v>44808.125</v>
      </c>
      <c r="B4244" s="89">
        <v>4.7416487103855811</v>
      </c>
    </row>
    <row r="4245" spans="1:2" x14ac:dyDescent="0.25">
      <c r="A4245" s="88">
        <v>44808.166666666664</v>
      </c>
      <c r="B4245" s="89">
        <v>4.7554293702387831</v>
      </c>
    </row>
    <row r="4246" spans="1:2" x14ac:dyDescent="0.25">
      <c r="A4246" s="88">
        <v>44808.208333333336</v>
      </c>
      <c r="B4246" s="89">
        <v>4.6921187527867474</v>
      </c>
    </row>
    <row r="4247" spans="1:2" x14ac:dyDescent="0.25">
      <c r="A4247" s="88">
        <v>44808.25</v>
      </c>
      <c r="B4247" s="89">
        <v>4.7297278839371062</v>
      </c>
    </row>
    <row r="4248" spans="1:2" x14ac:dyDescent="0.25">
      <c r="A4248" s="88">
        <v>44808.291666666664</v>
      </c>
      <c r="B4248" s="89">
        <v>4.7198688920952669</v>
      </c>
    </row>
    <row r="4249" spans="1:2" x14ac:dyDescent="0.25">
      <c r="A4249" s="88">
        <v>44808.333333333336</v>
      </c>
      <c r="B4249" s="89">
        <v>4.7059712416403245</v>
      </c>
    </row>
    <row r="4250" spans="1:2" x14ac:dyDescent="0.25">
      <c r="A4250" s="88">
        <v>44808.375</v>
      </c>
      <c r="B4250" s="89">
        <v>4.7465681032679523</v>
      </c>
    </row>
    <row r="4251" spans="1:2" x14ac:dyDescent="0.25">
      <c r="A4251" s="88">
        <v>44808.416666666664</v>
      </c>
      <c r="B4251" s="89">
        <v>4.709934762172205</v>
      </c>
    </row>
    <row r="4252" spans="1:2" x14ac:dyDescent="0.25">
      <c r="A4252" s="88">
        <v>44808.458333333336</v>
      </c>
      <c r="B4252" s="89">
        <v>4.6573048684937568</v>
      </c>
    </row>
    <row r="4253" spans="1:2" x14ac:dyDescent="0.25">
      <c r="A4253" s="88">
        <v>44808.5</v>
      </c>
      <c r="B4253" s="89">
        <v>4.664225043933989</v>
      </c>
    </row>
    <row r="4254" spans="1:2" x14ac:dyDescent="0.25">
      <c r="A4254" s="88">
        <v>44808.541666666664</v>
      </c>
      <c r="B4254" s="89">
        <v>4.6343567845688955</v>
      </c>
    </row>
    <row r="4255" spans="1:2" x14ac:dyDescent="0.25">
      <c r="A4255" s="88">
        <v>44808.583333333336</v>
      </c>
      <c r="B4255" s="89">
        <v>4.6692490177882009</v>
      </c>
    </row>
    <row r="4256" spans="1:2" x14ac:dyDescent="0.25">
      <c r="A4256" s="88">
        <v>44808.625</v>
      </c>
      <c r="B4256" s="89">
        <v>4.6273512040297842</v>
      </c>
    </row>
    <row r="4257" spans="1:2" x14ac:dyDescent="0.25">
      <c r="A4257" s="88">
        <v>44808.666666666664</v>
      </c>
      <c r="B4257" s="89">
        <v>4.6253206851470914</v>
      </c>
    </row>
    <row r="4258" spans="1:2" x14ac:dyDescent="0.25">
      <c r="A4258" s="88">
        <v>44808.708333333336</v>
      </c>
      <c r="B4258" s="89">
        <v>4.5933058949175001</v>
      </c>
    </row>
    <row r="4259" spans="1:2" x14ac:dyDescent="0.25">
      <c r="A4259" s="88">
        <v>44808.75</v>
      </c>
      <c r="B4259" s="89">
        <v>4.6283335739771747</v>
      </c>
    </row>
    <row r="4260" spans="1:2" x14ac:dyDescent="0.25">
      <c r="A4260" s="88">
        <v>44808.791666666664</v>
      </c>
      <c r="B4260" s="89">
        <v>4.5963276933147181</v>
      </c>
    </row>
    <row r="4261" spans="1:2" x14ac:dyDescent="0.25">
      <c r="A4261" s="88">
        <v>44808.833333333336</v>
      </c>
      <c r="B4261" s="89">
        <v>4.5551350664961854</v>
      </c>
    </row>
    <row r="4262" spans="1:2" x14ac:dyDescent="0.25">
      <c r="A4262" s="88">
        <v>44808.875</v>
      </c>
      <c r="B4262" s="89">
        <v>4.5852875725503957</v>
      </c>
    </row>
    <row r="4263" spans="1:2" x14ac:dyDescent="0.25">
      <c r="A4263" s="88">
        <v>44808.916666666664</v>
      </c>
      <c r="B4263" s="89">
        <v>4.5601440401065911</v>
      </c>
    </row>
    <row r="4264" spans="1:2" x14ac:dyDescent="0.25">
      <c r="A4264" s="88">
        <v>44808.958333333336</v>
      </c>
      <c r="B4264" s="89">
        <v>4.5792371613891829</v>
      </c>
    </row>
    <row r="4265" spans="1:2" x14ac:dyDescent="0.25">
      <c r="A4265" s="88">
        <v>44809</v>
      </c>
      <c r="B4265" s="89">
        <v>4.6522750184974839</v>
      </c>
    </row>
    <row r="4266" spans="1:2" x14ac:dyDescent="0.25">
      <c r="A4266" s="88">
        <v>44809.041666666664</v>
      </c>
      <c r="B4266" s="89">
        <v>4.6083409770635892</v>
      </c>
    </row>
    <row r="4267" spans="1:2" x14ac:dyDescent="0.25">
      <c r="A4267" s="88">
        <v>44809.083333333336</v>
      </c>
      <c r="B4267" s="89">
        <v>4.6003335842606567</v>
      </c>
    </row>
    <row r="4268" spans="1:2" x14ac:dyDescent="0.25">
      <c r="A4268" s="88">
        <v>44809.125</v>
      </c>
      <c r="B4268" s="89">
        <v>4.5963276933147181</v>
      </c>
    </row>
    <row r="4269" spans="1:2" x14ac:dyDescent="0.25">
      <c r="A4269" s="88">
        <v>44809.166666666664</v>
      </c>
      <c r="B4269" s="89">
        <v>4.6143098703583796</v>
      </c>
    </row>
    <row r="4270" spans="1:2" x14ac:dyDescent="0.25">
      <c r="A4270" s="88">
        <v>44809.208333333336</v>
      </c>
      <c r="B4270" s="89">
        <v>4.6253206851470914</v>
      </c>
    </row>
    <row r="4271" spans="1:2" x14ac:dyDescent="0.25">
      <c r="A4271" s="88">
        <v>44809.25</v>
      </c>
      <c r="B4271" s="89">
        <v>4.6313456079749091</v>
      </c>
    </row>
    <row r="4272" spans="1:2" x14ac:dyDescent="0.25">
      <c r="A4272" s="88">
        <v>44809.291666666664</v>
      </c>
      <c r="B4272" s="89">
        <v>4.6482885906418216</v>
      </c>
    </row>
    <row r="4273" spans="1:2" x14ac:dyDescent="0.25">
      <c r="A4273" s="88">
        <v>44809.333333333336</v>
      </c>
      <c r="B4273" s="89">
        <v>5.0860775078342186</v>
      </c>
    </row>
    <row r="4274" spans="1:2" x14ac:dyDescent="0.25">
      <c r="A4274" s="88">
        <v>44809.375</v>
      </c>
      <c r="B4274" s="89">
        <v>6.7145567831717772</v>
      </c>
    </row>
    <row r="4275" spans="1:2" x14ac:dyDescent="0.25">
      <c r="A4275" s="88">
        <v>44809.416666666664</v>
      </c>
      <c r="B4275" s="89">
        <v>6.6707435091835956</v>
      </c>
    </row>
    <row r="4276" spans="1:2" x14ac:dyDescent="0.25">
      <c r="A4276" s="88">
        <v>44809.458333333336</v>
      </c>
      <c r="B4276" s="89">
        <v>6.6707435091835956</v>
      </c>
    </row>
    <row r="4277" spans="1:2" x14ac:dyDescent="0.25">
      <c r="A4277" s="88">
        <v>44809.5</v>
      </c>
      <c r="B4277" s="89">
        <v>6.653714174250057</v>
      </c>
    </row>
    <row r="4278" spans="1:2" x14ac:dyDescent="0.25">
      <c r="A4278" s="88">
        <v>44809.541666666664</v>
      </c>
      <c r="B4278" s="89">
        <v>6.6059629190026445</v>
      </c>
    </row>
    <row r="4279" spans="1:2" x14ac:dyDescent="0.25">
      <c r="A4279" s="88">
        <v>44809.583333333336</v>
      </c>
      <c r="B4279" s="89">
        <v>6.6011257423084544</v>
      </c>
    </row>
    <row r="4280" spans="1:2" x14ac:dyDescent="0.25">
      <c r="A4280" s="88">
        <v>44809.625</v>
      </c>
      <c r="B4280" s="89">
        <v>6.5871418879985528</v>
      </c>
    </row>
    <row r="4281" spans="1:2" x14ac:dyDescent="0.25">
      <c r="A4281" s="88">
        <v>44809.666666666664</v>
      </c>
      <c r="B4281" s="89">
        <v>6.5773622022078682</v>
      </c>
    </row>
    <row r="4282" spans="1:2" x14ac:dyDescent="0.25">
      <c r="A4282" s="88">
        <v>44809.708333333336</v>
      </c>
      <c r="B4282" s="89">
        <v>6.5730583616713538</v>
      </c>
    </row>
    <row r="4283" spans="1:2" x14ac:dyDescent="0.25">
      <c r="A4283" s="88">
        <v>44809.75</v>
      </c>
      <c r="B4283" s="89">
        <v>6.584701484520183</v>
      </c>
    </row>
    <row r="4284" spans="1:2" x14ac:dyDescent="0.25">
      <c r="A4284" s="88">
        <v>44809.791666666664</v>
      </c>
      <c r="B4284" s="89">
        <v>6.5822580696934549</v>
      </c>
    </row>
    <row r="4285" spans="1:2" x14ac:dyDescent="0.25">
      <c r="A4285" s="88">
        <v>44809.833333333336</v>
      </c>
      <c r="B4285" s="89">
        <v>6.571245563742484</v>
      </c>
    </row>
    <row r="4286" spans="1:2" x14ac:dyDescent="0.25">
      <c r="A4286" s="88">
        <v>44809.875</v>
      </c>
      <c r="B4286" s="89">
        <v>6.5828591886598042</v>
      </c>
    </row>
    <row r="4287" spans="1:2" x14ac:dyDescent="0.25">
      <c r="A4287" s="88">
        <v>44809.916666666664</v>
      </c>
      <c r="B4287" s="89">
        <v>6.5962765469393743</v>
      </c>
    </row>
    <row r="4288" spans="1:2" x14ac:dyDescent="0.25">
      <c r="A4288" s="88">
        <v>44809.958333333336</v>
      </c>
      <c r="B4288" s="89">
        <v>6.6017211249930616</v>
      </c>
    </row>
    <row r="4289" spans="1:2" x14ac:dyDescent="0.25">
      <c r="A4289" s="88">
        <v>44810</v>
      </c>
      <c r="B4289" s="89">
        <v>6.6083770029223023</v>
      </c>
    </row>
    <row r="4290" spans="1:2" x14ac:dyDescent="0.25">
      <c r="A4290" s="88">
        <v>44810.041666666664</v>
      </c>
      <c r="B4290" s="89">
        <v>6.632391993257972</v>
      </c>
    </row>
    <row r="4291" spans="1:2" x14ac:dyDescent="0.25">
      <c r="A4291" s="88">
        <v>44810.083333333336</v>
      </c>
      <c r="B4291" s="89">
        <v>6.6413153426117457</v>
      </c>
    </row>
    <row r="4292" spans="1:2" x14ac:dyDescent="0.25">
      <c r="A4292" s="88">
        <v>44810.125</v>
      </c>
      <c r="B4292" s="89">
        <v>6.699669294064118</v>
      </c>
    </row>
    <row r="4293" spans="1:2" x14ac:dyDescent="0.25">
      <c r="A4293" s="88">
        <v>44810.166666666664</v>
      </c>
      <c r="B4293" s="89">
        <v>6.7253529436813517</v>
      </c>
    </row>
    <row r="4294" spans="1:2" x14ac:dyDescent="0.25">
      <c r="A4294" s="88">
        <v>44810.208333333336</v>
      </c>
      <c r="B4294" s="89">
        <v>10.286818006610551</v>
      </c>
    </row>
    <row r="4295" spans="1:2" x14ac:dyDescent="0.25">
      <c r="A4295" s="88">
        <v>44810.25</v>
      </c>
      <c r="B4295" s="89">
        <v>12.035073024320816</v>
      </c>
    </row>
    <row r="4296" spans="1:2" x14ac:dyDescent="0.25">
      <c r="A4296" s="88">
        <v>44810.291666666664</v>
      </c>
      <c r="B4296" s="89">
        <v>12.035073024320816</v>
      </c>
    </row>
    <row r="4297" spans="1:2" x14ac:dyDescent="0.25">
      <c r="A4297" s="88">
        <v>44810.333333333336</v>
      </c>
      <c r="B4297" s="89">
        <v>12.035073024320816</v>
      </c>
    </row>
    <row r="4298" spans="1:2" x14ac:dyDescent="0.25">
      <c r="A4298" s="88">
        <v>44810.375</v>
      </c>
      <c r="B4298" s="89">
        <v>12.035073024320816</v>
      </c>
    </row>
    <row r="4299" spans="1:2" x14ac:dyDescent="0.25">
      <c r="A4299" s="88">
        <v>44810.416666666664</v>
      </c>
      <c r="B4299" s="89">
        <v>12.035073024320816</v>
      </c>
    </row>
    <row r="4300" spans="1:2" x14ac:dyDescent="0.25">
      <c r="A4300" s="88">
        <v>44810.458333333336</v>
      </c>
      <c r="B4300" s="89">
        <v>12.035073024320816</v>
      </c>
    </row>
    <row r="4301" spans="1:2" x14ac:dyDescent="0.25">
      <c r="A4301" s="88">
        <v>44810.5</v>
      </c>
      <c r="B4301" s="89">
        <v>12.035073024320816</v>
      </c>
    </row>
    <row r="4302" spans="1:2" x14ac:dyDescent="0.25">
      <c r="A4302" s="88">
        <v>44810.541666666664</v>
      </c>
      <c r="B4302" s="89">
        <v>12.035073024320816</v>
      </c>
    </row>
    <row r="4303" spans="1:2" x14ac:dyDescent="0.25">
      <c r="A4303" s="88">
        <v>44810.583333333336</v>
      </c>
      <c r="B4303" s="89">
        <v>12.035073024320816</v>
      </c>
    </row>
    <row r="4304" spans="1:2" x14ac:dyDescent="0.25">
      <c r="A4304" s="88">
        <v>44810.625</v>
      </c>
      <c r="B4304" s="89">
        <v>12.035073024320816</v>
      </c>
    </row>
    <row r="4305" spans="1:2" x14ac:dyDescent="0.25">
      <c r="A4305" s="88">
        <v>44810.666666666664</v>
      </c>
      <c r="B4305" s="89">
        <v>12.035073024320816</v>
      </c>
    </row>
    <row r="4306" spans="1:2" x14ac:dyDescent="0.25">
      <c r="A4306" s="88">
        <v>44810.708333333336</v>
      </c>
      <c r="B4306" s="89">
        <v>12.035073024320816</v>
      </c>
    </row>
    <row r="4307" spans="1:2" x14ac:dyDescent="0.25">
      <c r="A4307" s="88">
        <v>44810.75</v>
      </c>
      <c r="B4307" s="89">
        <v>12.035073024320816</v>
      </c>
    </row>
    <row r="4308" spans="1:2" x14ac:dyDescent="0.25">
      <c r="A4308" s="88">
        <v>44810.791666666664</v>
      </c>
      <c r="B4308" s="89">
        <v>12.035073024320816</v>
      </c>
    </row>
    <row r="4309" spans="1:2" x14ac:dyDescent="0.25">
      <c r="A4309" s="88">
        <v>44810.833333333336</v>
      </c>
      <c r="B4309" s="89">
        <v>12.035073024320816</v>
      </c>
    </row>
    <row r="4310" spans="1:2" x14ac:dyDescent="0.25">
      <c r="A4310" s="88">
        <v>44810.875</v>
      </c>
      <c r="B4310" s="89">
        <v>4.6881480079169222</v>
      </c>
    </row>
    <row r="4311" spans="1:2" x14ac:dyDescent="0.25">
      <c r="A4311" s="88">
        <v>44810.916666666664</v>
      </c>
      <c r="B4311" s="89">
        <v>4.7149355746339232</v>
      </c>
    </row>
    <row r="4312" spans="1:2" x14ac:dyDescent="0.25">
      <c r="A4312" s="88">
        <v>44810.958333333336</v>
      </c>
      <c r="B4312" s="89">
        <v>4.6443006296728218</v>
      </c>
    </row>
    <row r="4313" spans="1:2" x14ac:dyDescent="0.25">
      <c r="A4313" s="88">
        <v>44811</v>
      </c>
      <c r="B4313" s="89">
        <v>4.6702274242867468</v>
      </c>
    </row>
    <row r="4314" spans="1:2" x14ac:dyDescent="0.25">
      <c r="A4314" s="88">
        <v>44811.041666666664</v>
      </c>
      <c r="B4314" s="89">
        <v>4.6602432510793985</v>
      </c>
    </row>
    <row r="4315" spans="1:2" x14ac:dyDescent="0.25">
      <c r="A4315" s="88">
        <v>44811.083333333336</v>
      </c>
      <c r="B4315" s="89">
        <v>4.710974105448436</v>
      </c>
    </row>
    <row r="4316" spans="1:2" x14ac:dyDescent="0.25">
      <c r="A4316" s="88">
        <v>44811.125</v>
      </c>
      <c r="B4316" s="89">
        <v>4.7020061025905004</v>
      </c>
    </row>
    <row r="4317" spans="1:2" x14ac:dyDescent="0.25">
      <c r="A4317" s="88">
        <v>44811.166666666664</v>
      </c>
      <c r="B4317" s="89">
        <v>4.7119483881832522</v>
      </c>
    </row>
    <row r="4318" spans="1:2" x14ac:dyDescent="0.25">
      <c r="A4318" s="88">
        <v>44811.208333333336</v>
      </c>
      <c r="B4318" s="89">
        <v>12.035073024320816</v>
      </c>
    </row>
    <row r="4319" spans="1:2" x14ac:dyDescent="0.25">
      <c r="A4319" s="88">
        <v>44811.25</v>
      </c>
      <c r="B4319" s="89">
        <v>12.035073024320816</v>
      </c>
    </row>
    <row r="4320" spans="1:2" x14ac:dyDescent="0.25">
      <c r="A4320" s="88">
        <v>44811.291666666664</v>
      </c>
      <c r="B4320" s="89">
        <v>12.035073024320816</v>
      </c>
    </row>
    <row r="4321" spans="1:2" x14ac:dyDescent="0.25">
      <c r="A4321" s="88">
        <v>44811.333333333336</v>
      </c>
      <c r="B4321" s="89">
        <v>12.035073024320816</v>
      </c>
    </row>
    <row r="4322" spans="1:2" x14ac:dyDescent="0.25">
      <c r="A4322" s="88">
        <v>44811.375</v>
      </c>
      <c r="B4322" s="89">
        <v>12.035073024320816</v>
      </c>
    </row>
    <row r="4323" spans="1:2" x14ac:dyDescent="0.25">
      <c r="A4323" s="88">
        <v>44811.416666666664</v>
      </c>
      <c r="B4323" s="89">
        <v>12.035073024320816</v>
      </c>
    </row>
    <row r="4324" spans="1:2" x14ac:dyDescent="0.25">
      <c r="A4324" s="88">
        <v>44811.458333333336</v>
      </c>
      <c r="B4324" s="89">
        <v>12.035073024320816</v>
      </c>
    </row>
    <row r="4325" spans="1:2" x14ac:dyDescent="0.25">
      <c r="A4325" s="88">
        <v>44811.5</v>
      </c>
      <c r="B4325" s="89">
        <v>12.035073024320816</v>
      </c>
    </row>
    <row r="4326" spans="1:2" x14ac:dyDescent="0.25">
      <c r="A4326" s="88">
        <v>44811.541666666664</v>
      </c>
      <c r="B4326" s="89">
        <v>12.035073024320816</v>
      </c>
    </row>
    <row r="4327" spans="1:2" x14ac:dyDescent="0.25">
      <c r="A4327" s="88">
        <v>44811.583333333336</v>
      </c>
      <c r="B4327" s="89">
        <v>12.035073024320816</v>
      </c>
    </row>
    <row r="4328" spans="1:2" x14ac:dyDescent="0.25">
      <c r="A4328" s="88">
        <v>44811.625</v>
      </c>
      <c r="B4328" s="89">
        <v>12.035073024320816</v>
      </c>
    </row>
    <row r="4329" spans="1:2" x14ac:dyDescent="0.25">
      <c r="A4329" s="88">
        <v>44811.666666666664</v>
      </c>
      <c r="B4329" s="89">
        <v>12.035073024320816</v>
      </c>
    </row>
    <row r="4330" spans="1:2" x14ac:dyDescent="0.25">
      <c r="A4330" s="88">
        <v>44811.708333333336</v>
      </c>
      <c r="B4330" s="89">
        <v>10.095510314283972</v>
      </c>
    </row>
    <row r="4331" spans="1:2" x14ac:dyDescent="0.25">
      <c r="A4331" s="88">
        <v>44811.75</v>
      </c>
      <c r="B4331" s="89">
        <v>4.6772039722575638</v>
      </c>
    </row>
    <row r="4332" spans="1:2" x14ac:dyDescent="0.25">
      <c r="A4332" s="88">
        <v>44811.791666666664</v>
      </c>
      <c r="B4332" s="89">
        <v>4.709934762172205</v>
      </c>
    </row>
    <row r="4333" spans="1:2" x14ac:dyDescent="0.25">
      <c r="A4333" s="88">
        <v>44811.833333333336</v>
      </c>
      <c r="B4333" s="89">
        <v>4.6871062372288534</v>
      </c>
    </row>
    <row r="4334" spans="1:2" x14ac:dyDescent="0.25">
      <c r="A4334" s="88">
        <v>44811.875</v>
      </c>
      <c r="B4334" s="89">
        <v>4.6622669793400346</v>
      </c>
    </row>
    <row r="4335" spans="1:2" x14ac:dyDescent="0.25">
      <c r="A4335" s="88">
        <v>44811.916666666664</v>
      </c>
      <c r="B4335" s="89">
        <v>4.661287806053922</v>
      </c>
    </row>
    <row r="4336" spans="1:2" x14ac:dyDescent="0.25">
      <c r="A4336" s="88">
        <v>44811.958333333336</v>
      </c>
      <c r="B4336" s="89">
        <v>4.6522750184974839</v>
      </c>
    </row>
    <row r="4337" spans="1:2" x14ac:dyDescent="0.25">
      <c r="A4337" s="88">
        <v>44812</v>
      </c>
      <c r="B4337" s="89">
        <v>4.679159144673088</v>
      </c>
    </row>
    <row r="4338" spans="1:2" x14ac:dyDescent="0.25">
      <c r="A4338" s="88">
        <v>44812.041666666664</v>
      </c>
      <c r="B4338" s="89">
        <v>4.6533203843735294</v>
      </c>
    </row>
    <row r="4339" spans="1:2" x14ac:dyDescent="0.25">
      <c r="A4339" s="88">
        <v>44812.083333333336</v>
      </c>
      <c r="B4339" s="89">
        <v>4.682156333705275</v>
      </c>
    </row>
    <row r="4340" spans="1:2" x14ac:dyDescent="0.25">
      <c r="A4340" s="88">
        <v>44812.125</v>
      </c>
      <c r="B4340" s="89">
        <v>4.7356901873189772</v>
      </c>
    </row>
    <row r="4341" spans="1:2" x14ac:dyDescent="0.25">
      <c r="A4341" s="88">
        <v>44812.166666666664</v>
      </c>
      <c r="B4341" s="89">
        <v>4.709934762172205</v>
      </c>
    </row>
    <row r="4342" spans="1:2" x14ac:dyDescent="0.25">
      <c r="A4342" s="88">
        <v>44812.208333333336</v>
      </c>
      <c r="B4342" s="89">
        <v>12.035073024320816</v>
      </c>
    </row>
    <row r="4343" spans="1:2" x14ac:dyDescent="0.25">
      <c r="A4343" s="88">
        <v>44812.25</v>
      </c>
      <c r="B4343" s="89">
        <v>12.035073024320816</v>
      </c>
    </row>
    <row r="4344" spans="1:2" x14ac:dyDescent="0.25">
      <c r="A4344" s="88">
        <v>44812.291666666664</v>
      </c>
      <c r="B4344" s="89">
        <v>12.035073024320816</v>
      </c>
    </row>
    <row r="4345" spans="1:2" x14ac:dyDescent="0.25">
      <c r="A4345" s="88">
        <v>44812.333333333336</v>
      </c>
      <c r="B4345" s="89">
        <v>12.035073024320816</v>
      </c>
    </row>
    <row r="4346" spans="1:2" x14ac:dyDescent="0.25">
      <c r="A4346" s="88">
        <v>44812.375</v>
      </c>
      <c r="B4346" s="89">
        <v>12.035073024320816</v>
      </c>
    </row>
    <row r="4347" spans="1:2" x14ac:dyDescent="0.25">
      <c r="A4347" s="88">
        <v>44812.416666666664</v>
      </c>
      <c r="B4347" s="89">
        <v>12.035073024320816</v>
      </c>
    </row>
    <row r="4348" spans="1:2" x14ac:dyDescent="0.25">
      <c r="A4348" s="88">
        <v>44812.458333333336</v>
      </c>
      <c r="B4348" s="89">
        <v>12.035073024320816</v>
      </c>
    </row>
    <row r="4349" spans="1:2" x14ac:dyDescent="0.25">
      <c r="A4349" s="88">
        <v>44812.5</v>
      </c>
      <c r="B4349" s="89">
        <v>12.035073024320816</v>
      </c>
    </row>
    <row r="4350" spans="1:2" x14ac:dyDescent="0.25">
      <c r="A4350" s="88">
        <v>44812.541666666664</v>
      </c>
      <c r="B4350" s="89">
        <v>12.035073024320816</v>
      </c>
    </row>
    <row r="4351" spans="1:2" x14ac:dyDescent="0.25">
      <c r="A4351" s="88">
        <v>44812.583333333336</v>
      </c>
      <c r="B4351" s="89">
        <v>12.035073024320816</v>
      </c>
    </row>
    <row r="4352" spans="1:2" x14ac:dyDescent="0.25">
      <c r="A4352" s="88">
        <v>44812.625</v>
      </c>
      <c r="B4352" s="89">
        <v>12.035073024320816</v>
      </c>
    </row>
    <row r="4353" spans="1:2" x14ac:dyDescent="0.25">
      <c r="A4353" s="88">
        <v>44812.666666666664</v>
      </c>
      <c r="B4353" s="89">
        <v>12.035073024320816</v>
      </c>
    </row>
    <row r="4354" spans="1:2" x14ac:dyDescent="0.25">
      <c r="A4354" s="88">
        <v>44812.708333333336</v>
      </c>
      <c r="B4354" s="89">
        <v>12.035073024320816</v>
      </c>
    </row>
    <row r="4355" spans="1:2" x14ac:dyDescent="0.25">
      <c r="A4355" s="88">
        <v>44812.75</v>
      </c>
      <c r="B4355" s="89">
        <v>4.6751832269490032</v>
      </c>
    </row>
    <row r="4356" spans="1:2" x14ac:dyDescent="0.25">
      <c r="A4356" s="88">
        <v>44812.791666666664</v>
      </c>
      <c r="B4356" s="89">
        <v>4.7396413706913787</v>
      </c>
    </row>
    <row r="4357" spans="1:2" x14ac:dyDescent="0.25">
      <c r="A4357" s="88">
        <v>44812.833333333336</v>
      </c>
      <c r="B4357" s="89">
        <v>4.7000554422470957</v>
      </c>
    </row>
    <row r="4358" spans="1:2" x14ac:dyDescent="0.25">
      <c r="A4358" s="88">
        <v>44812.875</v>
      </c>
      <c r="B4358" s="89">
        <v>4.7040213751539213</v>
      </c>
    </row>
    <row r="4359" spans="1:2" x14ac:dyDescent="0.25">
      <c r="A4359" s="88">
        <v>44812.916666666664</v>
      </c>
      <c r="B4359" s="89">
        <v>4.6811790882715751</v>
      </c>
    </row>
    <row r="4360" spans="1:2" x14ac:dyDescent="0.25">
      <c r="A4360" s="88">
        <v>44812.958333333336</v>
      </c>
      <c r="B4360" s="89">
        <v>4.6632460586627378</v>
      </c>
    </row>
    <row r="4361" spans="1:2" x14ac:dyDescent="0.25">
      <c r="A4361" s="88">
        <v>44813</v>
      </c>
      <c r="B4361" s="89">
        <v>4.6901010326093946</v>
      </c>
    </row>
    <row r="4362" spans="1:2" x14ac:dyDescent="0.25">
      <c r="A4362" s="88">
        <v>44813.041666666664</v>
      </c>
      <c r="B4362" s="89">
        <v>4.7534896737570111</v>
      </c>
    </row>
    <row r="4363" spans="1:2" x14ac:dyDescent="0.25">
      <c r="A4363" s="88">
        <v>44813.083333333336</v>
      </c>
      <c r="B4363" s="89">
        <v>4.7178569244388804</v>
      </c>
    </row>
    <row r="4364" spans="1:2" x14ac:dyDescent="0.25">
      <c r="A4364" s="88">
        <v>44813.125</v>
      </c>
      <c r="B4364" s="89">
        <v>4.7376983738002121</v>
      </c>
    </row>
    <row r="4365" spans="1:2" x14ac:dyDescent="0.25">
      <c r="A4365" s="88">
        <v>44813.166666666664</v>
      </c>
      <c r="B4365" s="89">
        <v>4.7455973763888348</v>
      </c>
    </row>
    <row r="4366" spans="1:2" x14ac:dyDescent="0.25">
      <c r="A4366" s="88">
        <v>44813.208333333336</v>
      </c>
      <c r="B4366" s="89">
        <v>12.035073024320816</v>
      </c>
    </row>
    <row r="4367" spans="1:2" x14ac:dyDescent="0.25">
      <c r="A4367" s="88">
        <v>44813.25</v>
      </c>
      <c r="B4367" s="89">
        <v>12.035073024320816</v>
      </c>
    </row>
    <row r="4368" spans="1:2" x14ac:dyDescent="0.25">
      <c r="A4368" s="88">
        <v>44813.291666666664</v>
      </c>
      <c r="B4368" s="89">
        <v>12.035073024320816</v>
      </c>
    </row>
    <row r="4369" spans="1:2" x14ac:dyDescent="0.25">
      <c r="A4369" s="88">
        <v>44813.333333333336</v>
      </c>
      <c r="B4369" s="89">
        <v>12.035073024320816</v>
      </c>
    </row>
    <row r="4370" spans="1:2" x14ac:dyDescent="0.25">
      <c r="A4370" s="88">
        <v>44813.375</v>
      </c>
      <c r="B4370" s="89">
        <v>12.035073024320816</v>
      </c>
    </row>
    <row r="4371" spans="1:2" x14ac:dyDescent="0.25">
      <c r="A4371" s="88">
        <v>44813.416666666664</v>
      </c>
      <c r="B4371" s="89">
        <v>12.035073024320816</v>
      </c>
    </row>
    <row r="4372" spans="1:2" x14ac:dyDescent="0.25">
      <c r="A4372" s="88">
        <v>44813.458333333336</v>
      </c>
      <c r="B4372" s="89">
        <v>12.035073024320816</v>
      </c>
    </row>
    <row r="4373" spans="1:2" x14ac:dyDescent="0.25">
      <c r="A4373" s="88">
        <v>44813.5</v>
      </c>
      <c r="B4373" s="89">
        <v>12.035073024320816</v>
      </c>
    </row>
    <row r="4374" spans="1:2" x14ac:dyDescent="0.25">
      <c r="A4374" s="88">
        <v>44813.541666666664</v>
      </c>
      <c r="B4374" s="89">
        <v>12.035073024320816</v>
      </c>
    </row>
    <row r="4375" spans="1:2" x14ac:dyDescent="0.25">
      <c r="A4375" s="88">
        <v>44813.583333333336</v>
      </c>
      <c r="B4375" s="89">
        <v>12.035073024320816</v>
      </c>
    </row>
    <row r="4376" spans="1:2" x14ac:dyDescent="0.25">
      <c r="A4376" s="88">
        <v>44813.625</v>
      </c>
      <c r="B4376" s="89">
        <v>12.035073024320816</v>
      </c>
    </row>
    <row r="4377" spans="1:2" x14ac:dyDescent="0.25">
      <c r="A4377" s="88">
        <v>44813.666666666664</v>
      </c>
      <c r="B4377" s="89">
        <v>12.035073024320816</v>
      </c>
    </row>
    <row r="4378" spans="1:2" x14ac:dyDescent="0.25">
      <c r="A4378" s="88">
        <v>44813.708333333336</v>
      </c>
      <c r="B4378" s="89">
        <v>4.7475387286996602</v>
      </c>
    </row>
    <row r="4379" spans="1:2" x14ac:dyDescent="0.25">
      <c r="A4379" s="88">
        <v>44813.75</v>
      </c>
      <c r="B4379" s="89">
        <v>4.7574332937006423</v>
      </c>
    </row>
    <row r="4380" spans="1:2" x14ac:dyDescent="0.25">
      <c r="A4380" s="88">
        <v>44813.791666666664</v>
      </c>
      <c r="B4380" s="89">
        <v>4.7604060513441091</v>
      </c>
    </row>
    <row r="4381" spans="1:2" x14ac:dyDescent="0.25">
      <c r="A4381" s="88">
        <v>44813.833333333336</v>
      </c>
      <c r="B4381" s="89">
        <v>4.679159144673088</v>
      </c>
    </row>
    <row r="4382" spans="1:2" x14ac:dyDescent="0.25">
      <c r="A4382" s="88">
        <v>44813.875</v>
      </c>
      <c r="B4382" s="89">
        <v>4.6950469667919785</v>
      </c>
    </row>
    <row r="4383" spans="1:2" x14ac:dyDescent="0.25">
      <c r="A4383" s="88">
        <v>44813.916666666664</v>
      </c>
      <c r="B4383" s="89">
        <v>4.7366619440978308</v>
      </c>
    </row>
    <row r="4384" spans="1:2" x14ac:dyDescent="0.25">
      <c r="A4384" s="88">
        <v>44813.958333333336</v>
      </c>
      <c r="B4384" s="89">
        <v>4.6831334833922051</v>
      </c>
    </row>
    <row r="4385" spans="1:2" x14ac:dyDescent="0.25">
      <c r="A4385" s="88">
        <v>44814</v>
      </c>
      <c r="B4385" s="89">
        <v>4.7178569244388804</v>
      </c>
    </row>
    <row r="4386" spans="1:2" x14ac:dyDescent="0.25">
      <c r="A4386" s="88">
        <v>44814.041666666664</v>
      </c>
      <c r="B4386" s="89">
        <v>4.7879546023255015</v>
      </c>
    </row>
    <row r="4387" spans="1:2" x14ac:dyDescent="0.25">
      <c r="A4387" s="88">
        <v>44814.083333333336</v>
      </c>
      <c r="B4387" s="89">
        <v>4.8085441917156011</v>
      </c>
    </row>
    <row r="4388" spans="1:2" x14ac:dyDescent="0.25">
      <c r="A4388" s="88">
        <v>44814.125</v>
      </c>
      <c r="B4388" s="89">
        <v>4.7958100661169194</v>
      </c>
    </row>
    <row r="4389" spans="1:2" x14ac:dyDescent="0.25">
      <c r="A4389" s="88">
        <v>44814.166666666664</v>
      </c>
      <c r="B4389" s="89">
        <v>4.7987701490639161</v>
      </c>
    </row>
    <row r="4390" spans="1:2" x14ac:dyDescent="0.25">
      <c r="A4390" s="88">
        <v>44814.208333333336</v>
      </c>
      <c r="B4390" s="89">
        <v>4.784024261749785</v>
      </c>
    </row>
    <row r="4391" spans="1:2" x14ac:dyDescent="0.25">
      <c r="A4391" s="88">
        <v>44814.25</v>
      </c>
      <c r="B4391" s="89">
        <v>4.7987701490639161</v>
      </c>
    </row>
    <row r="4392" spans="1:2" x14ac:dyDescent="0.25">
      <c r="A4392" s="88">
        <v>44814.291666666664</v>
      </c>
      <c r="B4392" s="89">
        <v>4.8242111298659243</v>
      </c>
    </row>
    <row r="4393" spans="1:2" x14ac:dyDescent="0.25">
      <c r="A4393" s="88">
        <v>44814.333333333336</v>
      </c>
      <c r="B4393" s="89">
        <v>4.8232488204252331</v>
      </c>
    </row>
    <row r="4394" spans="1:2" x14ac:dyDescent="0.25">
      <c r="A4394" s="88">
        <v>44814.375</v>
      </c>
      <c r="B4394" s="89">
        <v>4.8261995598734169</v>
      </c>
    </row>
    <row r="4395" spans="1:2" x14ac:dyDescent="0.25">
      <c r="A4395" s="88">
        <v>44814.416666666664</v>
      </c>
      <c r="B4395" s="89">
        <v>4.806615970425872</v>
      </c>
    </row>
    <row r="4396" spans="1:2" x14ac:dyDescent="0.25">
      <c r="A4396" s="88">
        <v>44814.458333333336</v>
      </c>
      <c r="B4396" s="89">
        <v>4.7879546023255015</v>
      </c>
    </row>
    <row r="4397" spans="1:2" x14ac:dyDescent="0.25">
      <c r="A4397" s="88">
        <v>44814.5</v>
      </c>
      <c r="B4397" s="89">
        <v>4.7435908863950953</v>
      </c>
    </row>
    <row r="4398" spans="1:2" x14ac:dyDescent="0.25">
      <c r="A4398" s="88">
        <v>44814.541666666664</v>
      </c>
      <c r="B4398" s="89">
        <v>4.7287554121794102</v>
      </c>
    </row>
    <row r="4399" spans="1:2" x14ac:dyDescent="0.25">
      <c r="A4399" s="88">
        <v>44814.583333333336</v>
      </c>
      <c r="B4399" s="89">
        <v>4.7505146798809257</v>
      </c>
    </row>
    <row r="4400" spans="1:2" x14ac:dyDescent="0.25">
      <c r="A4400" s="88">
        <v>44814.625</v>
      </c>
      <c r="B4400" s="89">
        <v>4.7218155545761213</v>
      </c>
    </row>
    <row r="4401" spans="1:2" x14ac:dyDescent="0.25">
      <c r="A4401" s="88">
        <v>44814.666666666664</v>
      </c>
      <c r="B4401" s="89">
        <v>4.7337463723680244</v>
      </c>
    </row>
    <row r="4402" spans="1:2" x14ac:dyDescent="0.25">
      <c r="A4402" s="88">
        <v>44814.708333333336</v>
      </c>
      <c r="B4402" s="89">
        <v>4.7376983738002121</v>
      </c>
    </row>
    <row r="4403" spans="1:2" x14ac:dyDescent="0.25">
      <c r="A4403" s="88">
        <v>44814.75</v>
      </c>
      <c r="B4403" s="89">
        <v>4.6861294778115514</v>
      </c>
    </row>
    <row r="4404" spans="1:2" x14ac:dyDescent="0.25">
      <c r="A4404" s="88">
        <v>44814.791666666664</v>
      </c>
      <c r="B4404" s="89">
        <v>4.7386699226231448</v>
      </c>
    </row>
    <row r="4405" spans="1:2" x14ac:dyDescent="0.25">
      <c r="A4405" s="88">
        <v>44814.833333333336</v>
      </c>
      <c r="B4405" s="89">
        <v>4.7198688920952669</v>
      </c>
    </row>
    <row r="4406" spans="1:2" x14ac:dyDescent="0.25">
      <c r="A4406" s="88">
        <v>44814.875</v>
      </c>
      <c r="B4406" s="89">
        <v>4.7268101691018707</v>
      </c>
    </row>
    <row r="4407" spans="1:2" x14ac:dyDescent="0.25">
      <c r="A4407" s="88">
        <v>44814.916666666664</v>
      </c>
      <c r="B4407" s="89">
        <v>4.7208422729279782</v>
      </c>
    </row>
    <row r="4408" spans="1:2" x14ac:dyDescent="0.25">
      <c r="A4408" s="88">
        <v>44814.958333333336</v>
      </c>
      <c r="B4408" s="89">
        <v>4.7020061025905004</v>
      </c>
    </row>
    <row r="4409" spans="1:2" x14ac:dyDescent="0.25">
      <c r="A4409" s="88">
        <v>44815</v>
      </c>
      <c r="B4409" s="89">
        <v>4.7020061025905004</v>
      </c>
    </row>
    <row r="4410" spans="1:2" x14ac:dyDescent="0.25">
      <c r="A4410" s="88">
        <v>44815.041666666664</v>
      </c>
      <c r="B4410" s="89">
        <v>4.7643466970933002</v>
      </c>
    </row>
    <row r="4411" spans="1:2" x14ac:dyDescent="0.25">
      <c r="A4411" s="88">
        <v>44815.083333333336</v>
      </c>
      <c r="B4411" s="89">
        <v>4.7909173170294181</v>
      </c>
    </row>
    <row r="4412" spans="1:2" x14ac:dyDescent="0.25">
      <c r="A4412" s="88">
        <v>44815.125</v>
      </c>
      <c r="B4412" s="89">
        <v>4.7810592527902793</v>
      </c>
    </row>
    <row r="4413" spans="1:2" x14ac:dyDescent="0.25">
      <c r="A4413" s="88">
        <v>44815.166666666664</v>
      </c>
      <c r="B4413" s="89">
        <v>4.7859574328765522</v>
      </c>
    </row>
    <row r="4414" spans="1:2" x14ac:dyDescent="0.25">
      <c r="A4414" s="88">
        <v>44815.208333333336</v>
      </c>
      <c r="B4414" s="89">
        <v>4.7672526393602404</v>
      </c>
    </row>
    <row r="4415" spans="1:2" x14ac:dyDescent="0.25">
      <c r="A4415" s="88">
        <v>44815.25</v>
      </c>
      <c r="B4415" s="89">
        <v>4.7859574328765522</v>
      </c>
    </row>
    <row r="4416" spans="1:2" x14ac:dyDescent="0.25">
      <c r="A4416" s="88">
        <v>44815.291666666664</v>
      </c>
      <c r="B4416" s="89">
        <v>4.8036585360936019</v>
      </c>
    </row>
    <row r="4417" spans="1:2" x14ac:dyDescent="0.25">
      <c r="A4417" s="88">
        <v>44815.333333333336</v>
      </c>
      <c r="B4417" s="89">
        <v>4.8418342175796862</v>
      </c>
    </row>
    <row r="4418" spans="1:2" x14ac:dyDescent="0.25">
      <c r="A4418" s="88">
        <v>44815.375</v>
      </c>
      <c r="B4418" s="89">
        <v>4.7997351781271185</v>
      </c>
    </row>
    <row r="4419" spans="1:2" x14ac:dyDescent="0.25">
      <c r="A4419" s="88">
        <v>44815.416666666664</v>
      </c>
      <c r="B4419" s="89">
        <v>4.7820262115880601</v>
      </c>
    </row>
    <row r="4420" spans="1:2" x14ac:dyDescent="0.25">
      <c r="A4420" s="88">
        <v>44815.458333333336</v>
      </c>
      <c r="B4420" s="89">
        <v>4.7514848918844672</v>
      </c>
    </row>
    <row r="4421" spans="1:2" x14ac:dyDescent="0.25">
      <c r="A4421" s="88">
        <v>44815.5</v>
      </c>
      <c r="B4421" s="89">
        <v>4.7662840950785412</v>
      </c>
    </row>
    <row r="4422" spans="1:2" x14ac:dyDescent="0.25">
      <c r="A4422" s="88">
        <v>44815.541666666664</v>
      </c>
      <c r="B4422" s="89">
        <v>4.7554293702387831</v>
      </c>
    </row>
    <row r="4423" spans="1:2" x14ac:dyDescent="0.25">
      <c r="A4423" s="88">
        <v>44815.583333333336</v>
      </c>
      <c r="B4423" s="89">
        <v>4.7790605403750526</v>
      </c>
    </row>
    <row r="4424" spans="1:2" x14ac:dyDescent="0.25">
      <c r="A4424" s="88">
        <v>44815.625</v>
      </c>
      <c r="B4424" s="89">
        <v>4.7731907824202562</v>
      </c>
    </row>
    <row r="4425" spans="1:2" x14ac:dyDescent="0.25">
      <c r="A4425" s="88">
        <v>44815.666666666664</v>
      </c>
      <c r="B4425" s="89">
        <v>4.7593721580617823</v>
      </c>
    </row>
    <row r="4426" spans="1:2" x14ac:dyDescent="0.25">
      <c r="A4426" s="88">
        <v>44815.708333333336</v>
      </c>
      <c r="B4426" s="89">
        <v>4.7138966583729278</v>
      </c>
    </row>
    <row r="4427" spans="1:2" x14ac:dyDescent="0.25">
      <c r="A4427" s="88">
        <v>44815.75</v>
      </c>
      <c r="B4427" s="89">
        <v>4.7386699226231448</v>
      </c>
    </row>
    <row r="4428" spans="1:2" x14ac:dyDescent="0.25">
      <c r="A4428" s="88">
        <v>44815.791666666664</v>
      </c>
      <c r="B4428" s="89">
        <v>4.7257725430003843</v>
      </c>
    </row>
    <row r="4429" spans="1:2" x14ac:dyDescent="0.25">
      <c r="A4429" s="88">
        <v>44815.833333333336</v>
      </c>
      <c r="B4429" s="89">
        <v>4.7465681032679523</v>
      </c>
    </row>
    <row r="4430" spans="1:2" x14ac:dyDescent="0.25">
      <c r="A4430" s="88">
        <v>44815.875</v>
      </c>
      <c r="B4430" s="89">
        <v>4.7119483881832522</v>
      </c>
    </row>
    <row r="4431" spans="1:2" x14ac:dyDescent="0.25">
      <c r="A4431" s="88">
        <v>44815.916666666664</v>
      </c>
      <c r="B4431" s="89">
        <v>4.664225043933989</v>
      </c>
    </row>
    <row r="4432" spans="1:2" x14ac:dyDescent="0.25">
      <c r="A4432" s="88">
        <v>44815.958333333336</v>
      </c>
      <c r="B4432" s="89">
        <v>4.7268101691018707</v>
      </c>
    </row>
    <row r="4433" spans="1:2" x14ac:dyDescent="0.25">
      <c r="A4433" s="88">
        <v>44816</v>
      </c>
      <c r="B4433" s="89">
        <v>4.7869882859912938</v>
      </c>
    </row>
    <row r="4434" spans="1:2" x14ac:dyDescent="0.25">
      <c r="A4434" s="88">
        <v>44816.041666666664</v>
      </c>
      <c r="B4434" s="89">
        <v>4.7574332937006423</v>
      </c>
    </row>
    <row r="4435" spans="1:2" x14ac:dyDescent="0.25">
      <c r="A4435" s="88">
        <v>44816.083333333336</v>
      </c>
      <c r="B4435" s="89">
        <v>4.7761583913282211</v>
      </c>
    </row>
    <row r="4436" spans="1:2" x14ac:dyDescent="0.25">
      <c r="A4436" s="88">
        <v>44816.125</v>
      </c>
      <c r="B4436" s="89">
        <v>4.7574332937006423</v>
      </c>
    </row>
    <row r="4437" spans="1:2" x14ac:dyDescent="0.25">
      <c r="A4437" s="88">
        <v>44816.166666666664</v>
      </c>
      <c r="B4437" s="89">
        <v>4.7918832056504925</v>
      </c>
    </row>
    <row r="4438" spans="1:2" x14ac:dyDescent="0.25">
      <c r="A4438" s="88">
        <v>44816.208333333336</v>
      </c>
      <c r="B4438" s="89">
        <v>8.9028580026588138</v>
      </c>
    </row>
    <row r="4439" spans="1:2" x14ac:dyDescent="0.25">
      <c r="A4439" s="88">
        <v>44816.25</v>
      </c>
      <c r="B4439" s="89">
        <v>12.035073024320816</v>
      </c>
    </row>
    <row r="4440" spans="1:2" x14ac:dyDescent="0.25">
      <c r="A4440" s="88">
        <v>44816.291666666664</v>
      </c>
      <c r="B4440" s="89">
        <v>12.035073024320816</v>
      </c>
    </row>
    <row r="4441" spans="1:2" x14ac:dyDescent="0.25">
      <c r="A4441" s="88">
        <v>44816.333333333336</v>
      </c>
      <c r="B4441" s="89">
        <v>12.035073024320816</v>
      </c>
    </row>
    <row r="4442" spans="1:2" x14ac:dyDescent="0.25">
      <c r="A4442" s="88">
        <v>44816.375</v>
      </c>
      <c r="B4442" s="89">
        <v>12.035073024320816</v>
      </c>
    </row>
    <row r="4443" spans="1:2" x14ac:dyDescent="0.25">
      <c r="A4443" s="88">
        <v>44816.416666666664</v>
      </c>
      <c r="B4443" s="89">
        <v>12.035073024320816</v>
      </c>
    </row>
    <row r="4444" spans="1:2" x14ac:dyDescent="0.25">
      <c r="A4444" s="88">
        <v>44816.458333333336</v>
      </c>
      <c r="B4444" s="89">
        <v>12.035073024320816</v>
      </c>
    </row>
    <row r="4445" spans="1:2" x14ac:dyDescent="0.25">
      <c r="A4445" s="88">
        <v>44816.5</v>
      </c>
      <c r="B4445" s="89">
        <v>12.035073024320816</v>
      </c>
    </row>
    <row r="4446" spans="1:2" x14ac:dyDescent="0.25">
      <c r="A4446" s="88">
        <v>44816.541666666664</v>
      </c>
      <c r="B4446" s="89">
        <v>12.035073024320816</v>
      </c>
    </row>
    <row r="4447" spans="1:2" x14ac:dyDescent="0.25">
      <c r="A4447" s="88">
        <v>44816.583333333336</v>
      </c>
      <c r="B4447" s="89">
        <v>12.035073024320816</v>
      </c>
    </row>
    <row r="4448" spans="1:2" x14ac:dyDescent="0.25">
      <c r="A4448" s="88">
        <v>44816.625</v>
      </c>
      <c r="B4448" s="89">
        <v>12.035073024320816</v>
      </c>
    </row>
    <row r="4449" spans="1:2" x14ac:dyDescent="0.25">
      <c r="A4449" s="88">
        <v>44816.666666666664</v>
      </c>
      <c r="B4449" s="89">
        <v>12.035073024320816</v>
      </c>
    </row>
    <row r="4450" spans="1:2" x14ac:dyDescent="0.25">
      <c r="A4450" s="88">
        <v>44816.708333333336</v>
      </c>
      <c r="B4450" s="89">
        <v>7.2218973661382018</v>
      </c>
    </row>
    <row r="4451" spans="1:2" x14ac:dyDescent="0.25">
      <c r="A4451" s="88">
        <v>44816.75</v>
      </c>
      <c r="B4451" s="89">
        <v>6.6566468398622494</v>
      </c>
    </row>
    <row r="4452" spans="1:2" x14ac:dyDescent="0.25">
      <c r="A4452" s="88">
        <v>44816.791666666664</v>
      </c>
      <c r="B4452" s="89">
        <v>6.6572636539941028</v>
      </c>
    </row>
    <row r="4453" spans="1:2" x14ac:dyDescent="0.25">
      <c r="A4453" s="88">
        <v>44816.833333333336</v>
      </c>
      <c r="B4453" s="89">
        <v>6.6436852039506133</v>
      </c>
    </row>
    <row r="4454" spans="1:2" x14ac:dyDescent="0.25">
      <c r="A4454" s="88">
        <v>44816.875</v>
      </c>
      <c r="B4454" s="89">
        <v>6.6424812212781772</v>
      </c>
    </row>
    <row r="4455" spans="1:2" x14ac:dyDescent="0.25">
      <c r="A4455" s="88">
        <v>44816.916666666664</v>
      </c>
      <c r="B4455" s="89">
        <v>6.6507768832784508</v>
      </c>
    </row>
    <row r="4456" spans="1:2" x14ac:dyDescent="0.25">
      <c r="A4456" s="88">
        <v>44816.958333333336</v>
      </c>
      <c r="B4456" s="89">
        <v>6.6636894270395777</v>
      </c>
    </row>
    <row r="4457" spans="1:2" x14ac:dyDescent="0.25">
      <c r="A4457" s="88">
        <v>44817</v>
      </c>
      <c r="B4457" s="89">
        <v>6.6962391878607281</v>
      </c>
    </row>
    <row r="4458" spans="1:2" x14ac:dyDescent="0.25">
      <c r="A4458" s="88">
        <v>44817.041666666664</v>
      </c>
      <c r="B4458" s="89">
        <v>6.7405768506211352</v>
      </c>
    </row>
    <row r="4459" spans="1:2" x14ac:dyDescent="0.25">
      <c r="A4459" s="88">
        <v>44817.083333333336</v>
      </c>
      <c r="B4459" s="89">
        <v>6.7162737132784338</v>
      </c>
    </row>
    <row r="4460" spans="1:2" x14ac:dyDescent="0.25">
      <c r="A4460" s="88">
        <v>44817.125</v>
      </c>
      <c r="B4460" s="89">
        <v>6.7276154059455404</v>
      </c>
    </row>
    <row r="4461" spans="1:2" x14ac:dyDescent="0.25">
      <c r="A4461" s="88">
        <v>44817.166666666664</v>
      </c>
      <c r="B4461" s="89">
        <v>6.731022093152526</v>
      </c>
    </row>
    <row r="4462" spans="1:2" x14ac:dyDescent="0.25">
      <c r="A4462" s="88">
        <v>44817.208333333336</v>
      </c>
      <c r="B4462" s="89">
        <v>8.4403623305675861</v>
      </c>
    </row>
    <row r="4463" spans="1:2" x14ac:dyDescent="0.25">
      <c r="A4463" s="88">
        <v>44817.25</v>
      </c>
      <c r="B4463" s="89">
        <v>12.035073024320816</v>
      </c>
    </row>
    <row r="4464" spans="1:2" x14ac:dyDescent="0.25">
      <c r="A4464" s="88">
        <v>44817.291666666664</v>
      </c>
      <c r="B4464" s="89">
        <v>12.035073024320816</v>
      </c>
    </row>
    <row r="4465" spans="1:2" x14ac:dyDescent="0.25">
      <c r="A4465" s="88">
        <v>44817.333333333336</v>
      </c>
      <c r="B4465" s="89">
        <v>12.035073024320816</v>
      </c>
    </row>
    <row r="4466" spans="1:2" x14ac:dyDescent="0.25">
      <c r="A4466" s="88">
        <v>44817.375</v>
      </c>
      <c r="B4466" s="89">
        <v>12.035073024320816</v>
      </c>
    </row>
    <row r="4467" spans="1:2" x14ac:dyDescent="0.25">
      <c r="A4467" s="88">
        <v>44817.416666666664</v>
      </c>
      <c r="B4467" s="89">
        <v>12.035073024320816</v>
      </c>
    </row>
    <row r="4468" spans="1:2" x14ac:dyDescent="0.25">
      <c r="A4468" s="88">
        <v>44817.458333333336</v>
      </c>
      <c r="B4468" s="89">
        <v>12.035073024320816</v>
      </c>
    </row>
    <row r="4469" spans="1:2" x14ac:dyDescent="0.25">
      <c r="A4469" s="88">
        <v>44817.5</v>
      </c>
      <c r="B4469" s="89">
        <v>12.035073024320816</v>
      </c>
    </row>
    <row r="4470" spans="1:2" x14ac:dyDescent="0.25">
      <c r="A4470" s="88">
        <v>44817.541666666664</v>
      </c>
      <c r="B4470" s="89">
        <v>12.035073024320816</v>
      </c>
    </row>
    <row r="4471" spans="1:2" x14ac:dyDescent="0.25">
      <c r="A4471" s="88">
        <v>44817.583333333336</v>
      </c>
      <c r="B4471" s="89">
        <v>12.035073024320816</v>
      </c>
    </row>
    <row r="4472" spans="1:2" x14ac:dyDescent="0.25">
      <c r="A4472" s="88">
        <v>44817.625</v>
      </c>
      <c r="B4472" s="89">
        <v>12.035073024320816</v>
      </c>
    </row>
    <row r="4473" spans="1:2" x14ac:dyDescent="0.25">
      <c r="A4473" s="88">
        <v>44817.666666666664</v>
      </c>
      <c r="B4473" s="89">
        <v>12.035073024320816</v>
      </c>
    </row>
    <row r="4474" spans="1:2" x14ac:dyDescent="0.25">
      <c r="A4474" s="88">
        <v>44817.708333333336</v>
      </c>
      <c r="B4474" s="89">
        <v>12.035073024320816</v>
      </c>
    </row>
    <row r="4475" spans="1:2" x14ac:dyDescent="0.25">
      <c r="A4475" s="88">
        <v>44817.75</v>
      </c>
      <c r="B4475" s="89">
        <v>7.2040080623179907</v>
      </c>
    </row>
    <row r="4476" spans="1:2" x14ac:dyDescent="0.25">
      <c r="A4476" s="88">
        <v>44817.791666666664</v>
      </c>
      <c r="B4476" s="89">
        <v>4.5752236823390593</v>
      </c>
    </row>
    <row r="4477" spans="1:2" x14ac:dyDescent="0.25">
      <c r="A4477" s="88">
        <v>44817.833333333336</v>
      </c>
      <c r="B4477" s="89">
        <v>4.5933058949175001</v>
      </c>
    </row>
    <row r="4478" spans="1:2" x14ac:dyDescent="0.25">
      <c r="A4478" s="88">
        <v>44817.875</v>
      </c>
      <c r="B4478" s="89">
        <v>4.6403111415493248</v>
      </c>
    </row>
    <row r="4479" spans="1:2" x14ac:dyDescent="0.25">
      <c r="A4479" s="88">
        <v>44817.916666666664</v>
      </c>
      <c r="B4479" s="89">
        <v>4.5883115526666742</v>
      </c>
    </row>
    <row r="4480" spans="1:2" x14ac:dyDescent="0.25">
      <c r="A4480" s="88">
        <v>44817.958333333336</v>
      </c>
      <c r="B4480" s="89">
        <v>4.6602432510793985</v>
      </c>
    </row>
    <row r="4481" spans="1:2" x14ac:dyDescent="0.25">
      <c r="A4481" s="88">
        <v>44818</v>
      </c>
      <c r="B4481" s="89">
        <v>4.6802017471784811</v>
      </c>
    </row>
    <row r="4482" spans="1:2" x14ac:dyDescent="0.25">
      <c r="A4482" s="88">
        <v>44818.041666666664</v>
      </c>
      <c r="B4482" s="89">
        <v>4.7059712416403245</v>
      </c>
    </row>
    <row r="4483" spans="1:2" x14ac:dyDescent="0.25">
      <c r="A4483" s="88">
        <v>44818.083333333336</v>
      </c>
      <c r="B4483" s="89">
        <v>4.7020061025905004</v>
      </c>
    </row>
    <row r="4484" spans="1:2" x14ac:dyDescent="0.25">
      <c r="A4484" s="88">
        <v>44818.125</v>
      </c>
      <c r="B4484" s="89">
        <v>4.7317373420181834</v>
      </c>
    </row>
    <row r="4485" spans="1:2" x14ac:dyDescent="0.25">
      <c r="A4485" s="88">
        <v>44818.166666666664</v>
      </c>
      <c r="B4485" s="89">
        <v>4.7800921895413264</v>
      </c>
    </row>
    <row r="4486" spans="1:2" x14ac:dyDescent="0.25">
      <c r="A4486" s="88">
        <v>44818.208333333336</v>
      </c>
      <c r="B4486" s="89">
        <v>7.334037885934241</v>
      </c>
    </row>
    <row r="4487" spans="1:2" x14ac:dyDescent="0.25">
      <c r="A4487" s="88">
        <v>44818.25</v>
      </c>
      <c r="B4487" s="89">
        <v>12.035073024320816</v>
      </c>
    </row>
    <row r="4488" spans="1:2" x14ac:dyDescent="0.25">
      <c r="A4488" s="88">
        <v>44818.291666666664</v>
      </c>
      <c r="B4488" s="89">
        <v>12.035073024320816</v>
      </c>
    </row>
    <row r="4489" spans="1:2" x14ac:dyDescent="0.25">
      <c r="A4489" s="88">
        <v>44818.333333333336</v>
      </c>
      <c r="B4489" s="89">
        <v>12.035073024320816</v>
      </c>
    </row>
    <row r="4490" spans="1:2" x14ac:dyDescent="0.25">
      <c r="A4490" s="88">
        <v>44818.375</v>
      </c>
      <c r="B4490" s="89">
        <v>12.035073024320816</v>
      </c>
    </row>
    <row r="4491" spans="1:2" x14ac:dyDescent="0.25">
      <c r="A4491" s="88">
        <v>44818.416666666664</v>
      </c>
      <c r="B4491" s="89">
        <v>12.035073024320816</v>
      </c>
    </row>
    <row r="4492" spans="1:2" x14ac:dyDescent="0.25">
      <c r="A4492" s="88">
        <v>44818.458333333336</v>
      </c>
      <c r="B4492" s="89">
        <v>12.035073024320816</v>
      </c>
    </row>
    <row r="4493" spans="1:2" x14ac:dyDescent="0.25">
      <c r="A4493" s="88">
        <v>44818.5</v>
      </c>
      <c r="B4493" s="89">
        <v>12.035073024320816</v>
      </c>
    </row>
    <row r="4494" spans="1:2" x14ac:dyDescent="0.25">
      <c r="A4494" s="88">
        <v>44818.541666666664</v>
      </c>
      <c r="B4494" s="89">
        <v>12.035073024320816</v>
      </c>
    </row>
    <row r="4495" spans="1:2" x14ac:dyDescent="0.25">
      <c r="A4495" s="88">
        <v>44818.583333333336</v>
      </c>
      <c r="B4495" s="89">
        <v>12.035073024320816</v>
      </c>
    </row>
    <row r="4496" spans="1:2" x14ac:dyDescent="0.25">
      <c r="A4496" s="88">
        <v>44818.625</v>
      </c>
      <c r="B4496" s="89">
        <v>12.035073024320816</v>
      </c>
    </row>
    <row r="4497" spans="1:2" x14ac:dyDescent="0.25">
      <c r="A4497" s="88">
        <v>44818.666666666664</v>
      </c>
      <c r="B4497" s="89">
        <v>12.035073024320816</v>
      </c>
    </row>
    <row r="4498" spans="1:2" x14ac:dyDescent="0.25">
      <c r="A4498" s="88">
        <v>44818.708333333336</v>
      </c>
      <c r="B4498" s="89">
        <v>9.2046988442904674</v>
      </c>
    </row>
    <row r="4499" spans="1:2" x14ac:dyDescent="0.25">
      <c r="A4499" s="88">
        <v>44818.75</v>
      </c>
      <c r="B4499" s="89">
        <v>6.612604294008154</v>
      </c>
    </row>
    <row r="4500" spans="1:2" x14ac:dyDescent="0.25">
      <c r="A4500" s="88">
        <v>44818.791666666664</v>
      </c>
      <c r="B4500" s="89">
        <v>6.6672198487452157</v>
      </c>
    </row>
    <row r="4501" spans="1:2" x14ac:dyDescent="0.25">
      <c r="A4501" s="88">
        <v>44818.833333333336</v>
      </c>
      <c r="B4501" s="89">
        <v>6.6501579166261058</v>
      </c>
    </row>
    <row r="4502" spans="1:2" x14ac:dyDescent="0.25">
      <c r="A4502" s="88">
        <v>44818.875</v>
      </c>
      <c r="B4502" s="89">
        <v>6.6513569782348485</v>
      </c>
    </row>
    <row r="4503" spans="1:2" x14ac:dyDescent="0.25">
      <c r="A4503" s="88">
        <v>44818.916666666664</v>
      </c>
      <c r="B4503" s="89">
        <v>6.6371511591045511</v>
      </c>
    </row>
    <row r="4504" spans="1:2" x14ac:dyDescent="0.25">
      <c r="A4504" s="88">
        <v>44818.958333333336</v>
      </c>
      <c r="B4504" s="89">
        <v>6.6572636539941028</v>
      </c>
    </row>
    <row r="4505" spans="1:2" x14ac:dyDescent="0.25">
      <c r="A4505" s="88">
        <v>44819</v>
      </c>
      <c r="B4505" s="89">
        <v>6.7191067144248766</v>
      </c>
    </row>
    <row r="4506" spans="1:2" x14ac:dyDescent="0.25">
      <c r="A4506" s="88">
        <v>44819.041666666664</v>
      </c>
      <c r="B4506" s="89">
        <v>6.7179889699863322</v>
      </c>
    </row>
    <row r="4507" spans="1:2" x14ac:dyDescent="0.25">
      <c r="A4507" s="88">
        <v>44819.083333333336</v>
      </c>
      <c r="B4507" s="89">
        <v>6.7411285978329207</v>
      </c>
    </row>
    <row r="4508" spans="1:2" x14ac:dyDescent="0.25">
      <c r="A4508" s="88">
        <v>44819.125</v>
      </c>
      <c r="B4508" s="89">
        <v>6.7338312812134538</v>
      </c>
    </row>
    <row r="4509" spans="1:2" x14ac:dyDescent="0.25">
      <c r="A4509" s="88">
        <v>44819.166666666664</v>
      </c>
      <c r="B4509" s="89">
        <v>6.762872138180918</v>
      </c>
    </row>
    <row r="4510" spans="1:2" x14ac:dyDescent="0.25">
      <c r="A4510" s="88">
        <v>44819.208333333336</v>
      </c>
      <c r="B4510" s="89">
        <v>8.2245769276616301</v>
      </c>
    </row>
    <row r="4511" spans="1:2" x14ac:dyDescent="0.25">
      <c r="A4511" s="88">
        <v>44819.25</v>
      </c>
      <c r="B4511" s="89">
        <v>12.035073024320816</v>
      </c>
    </row>
    <row r="4512" spans="1:2" x14ac:dyDescent="0.25">
      <c r="A4512" s="88">
        <v>44819.291666666664</v>
      </c>
      <c r="B4512" s="89">
        <v>12.035073024320816</v>
      </c>
    </row>
    <row r="4513" spans="1:2" x14ac:dyDescent="0.25">
      <c r="A4513" s="88">
        <v>44819.333333333336</v>
      </c>
      <c r="B4513" s="89">
        <v>12.035073024320816</v>
      </c>
    </row>
    <row r="4514" spans="1:2" x14ac:dyDescent="0.25">
      <c r="A4514" s="88">
        <v>44819.375</v>
      </c>
      <c r="B4514" s="89">
        <v>12.035073024320816</v>
      </c>
    </row>
    <row r="4515" spans="1:2" x14ac:dyDescent="0.25">
      <c r="A4515" s="88">
        <v>44819.416666666664</v>
      </c>
      <c r="B4515" s="89">
        <v>12.035073024320816</v>
      </c>
    </row>
    <row r="4516" spans="1:2" x14ac:dyDescent="0.25">
      <c r="A4516" s="88">
        <v>44819.458333333336</v>
      </c>
      <c r="B4516" s="89">
        <v>12.035073024320816</v>
      </c>
    </row>
    <row r="4517" spans="1:2" x14ac:dyDescent="0.25">
      <c r="A4517" s="88">
        <v>44819.5</v>
      </c>
      <c r="B4517" s="89">
        <v>12.035073024320816</v>
      </c>
    </row>
    <row r="4518" spans="1:2" x14ac:dyDescent="0.25">
      <c r="A4518" s="88">
        <v>44819.541666666664</v>
      </c>
      <c r="B4518" s="89">
        <v>12.035073024320816</v>
      </c>
    </row>
    <row r="4519" spans="1:2" x14ac:dyDescent="0.25">
      <c r="A4519" s="88">
        <v>44819.583333333336</v>
      </c>
      <c r="B4519" s="89">
        <v>12.035073024320816</v>
      </c>
    </row>
    <row r="4520" spans="1:2" x14ac:dyDescent="0.25">
      <c r="A4520" s="88">
        <v>44819.625</v>
      </c>
      <c r="B4520" s="89">
        <v>12.035073024320816</v>
      </c>
    </row>
    <row r="4521" spans="1:2" x14ac:dyDescent="0.25">
      <c r="A4521" s="88">
        <v>44819.666666666664</v>
      </c>
      <c r="B4521" s="89">
        <v>12.035073024320816</v>
      </c>
    </row>
    <row r="4522" spans="1:2" x14ac:dyDescent="0.25">
      <c r="A4522" s="88">
        <v>44819.708333333336</v>
      </c>
      <c r="B4522" s="89">
        <v>4.7623442863539314</v>
      </c>
    </row>
    <row r="4523" spans="1:2" x14ac:dyDescent="0.25">
      <c r="A4523" s="88">
        <v>44819.75</v>
      </c>
      <c r="B4523" s="89">
        <v>4.7643466970933002</v>
      </c>
    </row>
    <row r="4524" spans="1:2" x14ac:dyDescent="0.25">
      <c r="A4524" s="88">
        <v>44819.791666666664</v>
      </c>
      <c r="B4524" s="89">
        <v>4.8007001011274255</v>
      </c>
    </row>
    <row r="4525" spans="1:2" x14ac:dyDescent="0.25">
      <c r="A4525" s="88">
        <v>44819.833333333336</v>
      </c>
      <c r="B4525" s="89">
        <v>4.7967754199217953</v>
      </c>
    </row>
    <row r="4526" spans="1:2" x14ac:dyDescent="0.25">
      <c r="A4526" s="88">
        <v>44819.875</v>
      </c>
      <c r="B4526" s="89">
        <v>4.8026939388701226</v>
      </c>
    </row>
    <row r="4527" spans="1:2" x14ac:dyDescent="0.25">
      <c r="A4527" s="88">
        <v>44819.916666666664</v>
      </c>
      <c r="B4527" s="89">
        <v>4.8398494488574251</v>
      </c>
    </row>
    <row r="4528" spans="1:2" x14ac:dyDescent="0.25">
      <c r="A4528" s="88">
        <v>44819.958333333336</v>
      </c>
      <c r="B4528" s="89">
        <v>4.8788814660590898</v>
      </c>
    </row>
    <row r="4529" spans="1:2" x14ac:dyDescent="0.25">
      <c r="A4529" s="88">
        <v>44820</v>
      </c>
      <c r="B4529" s="89">
        <v>4.9466550782100036</v>
      </c>
    </row>
    <row r="4530" spans="1:2" x14ac:dyDescent="0.25">
      <c r="A4530" s="88">
        <v>44820.041666666664</v>
      </c>
      <c r="B4530" s="89">
        <v>4.8924446645647173</v>
      </c>
    </row>
    <row r="4531" spans="1:2" x14ac:dyDescent="0.25">
      <c r="A4531" s="88">
        <v>44820.083333333336</v>
      </c>
      <c r="B4531" s="89">
        <v>4.9582085364319539</v>
      </c>
    </row>
    <row r="4532" spans="1:2" x14ac:dyDescent="0.25">
      <c r="A4532" s="88">
        <v>44820.125</v>
      </c>
      <c r="B4532" s="89">
        <v>4.9572621978279017</v>
      </c>
    </row>
    <row r="4533" spans="1:2" x14ac:dyDescent="0.25">
      <c r="A4533" s="88">
        <v>44820.166666666664</v>
      </c>
      <c r="B4533" s="89">
        <v>4.9611098972795524</v>
      </c>
    </row>
    <row r="4534" spans="1:2" x14ac:dyDescent="0.25">
      <c r="A4534" s="88">
        <v>44820.208333333336</v>
      </c>
      <c r="B4534" s="89">
        <v>8.5970447989870244</v>
      </c>
    </row>
    <row r="4535" spans="1:2" x14ac:dyDescent="0.25">
      <c r="A4535" s="88">
        <v>44820.25</v>
      </c>
      <c r="B4535" s="89">
        <v>12.035073024320816</v>
      </c>
    </row>
    <row r="4536" spans="1:2" x14ac:dyDescent="0.25">
      <c r="A4536" s="88">
        <v>44820.291666666664</v>
      </c>
      <c r="B4536" s="89">
        <v>12.035073024320816</v>
      </c>
    </row>
    <row r="4537" spans="1:2" x14ac:dyDescent="0.25">
      <c r="A4537" s="88">
        <v>44820.333333333336</v>
      </c>
      <c r="B4537" s="89">
        <v>12.035073024320816</v>
      </c>
    </row>
    <row r="4538" spans="1:2" x14ac:dyDescent="0.25">
      <c r="A4538" s="88">
        <v>44820.375</v>
      </c>
      <c r="B4538" s="89">
        <v>12.035073024320816</v>
      </c>
    </row>
    <row r="4539" spans="1:2" x14ac:dyDescent="0.25">
      <c r="A4539" s="88">
        <v>44820.416666666664</v>
      </c>
      <c r="B4539" s="89">
        <v>12.035073024320816</v>
      </c>
    </row>
    <row r="4540" spans="1:2" x14ac:dyDescent="0.25">
      <c r="A4540" s="88">
        <v>44820.458333333336</v>
      </c>
      <c r="B4540" s="89">
        <v>12.035073024320816</v>
      </c>
    </row>
    <row r="4541" spans="1:2" x14ac:dyDescent="0.25">
      <c r="A4541" s="88">
        <v>44820.5</v>
      </c>
      <c r="B4541" s="89">
        <v>12.035073024320816</v>
      </c>
    </row>
    <row r="4542" spans="1:2" x14ac:dyDescent="0.25">
      <c r="A4542" s="88">
        <v>44820.541666666664</v>
      </c>
      <c r="B4542" s="89">
        <v>12.035073024320816</v>
      </c>
    </row>
    <row r="4543" spans="1:2" x14ac:dyDescent="0.25">
      <c r="A4543" s="88">
        <v>44820.583333333336</v>
      </c>
      <c r="B4543" s="89">
        <v>12.035073024320816</v>
      </c>
    </row>
    <row r="4544" spans="1:2" x14ac:dyDescent="0.25">
      <c r="A4544" s="88">
        <v>44820.625</v>
      </c>
      <c r="B4544" s="89">
        <v>12.035073024320816</v>
      </c>
    </row>
    <row r="4545" spans="1:2" x14ac:dyDescent="0.25">
      <c r="A4545" s="88">
        <v>44820.666666666664</v>
      </c>
      <c r="B4545" s="89">
        <v>12.035073024320816</v>
      </c>
    </row>
    <row r="4546" spans="1:2" x14ac:dyDescent="0.25">
      <c r="A4546" s="88">
        <v>44820.708333333336</v>
      </c>
      <c r="B4546" s="89">
        <v>12.035073024320816</v>
      </c>
    </row>
    <row r="4547" spans="1:2" x14ac:dyDescent="0.25">
      <c r="A4547" s="88">
        <v>44820.75</v>
      </c>
      <c r="B4547" s="89">
        <v>12.035073024320816</v>
      </c>
    </row>
    <row r="4548" spans="1:2" x14ac:dyDescent="0.25">
      <c r="A4548" s="88">
        <v>44820.791666666664</v>
      </c>
      <c r="B4548" s="89">
        <v>4.825237474051951</v>
      </c>
    </row>
    <row r="4549" spans="1:2" x14ac:dyDescent="0.25">
      <c r="A4549" s="88">
        <v>44820.833333333336</v>
      </c>
      <c r="B4549" s="89">
        <v>4.8026939388701226</v>
      </c>
    </row>
    <row r="4550" spans="1:2" x14ac:dyDescent="0.25">
      <c r="A4550" s="88">
        <v>44820.875</v>
      </c>
      <c r="B4550" s="89">
        <v>4.834981587137503</v>
      </c>
    </row>
    <row r="4551" spans="1:2" x14ac:dyDescent="0.25">
      <c r="A4551" s="88">
        <v>44820.916666666664</v>
      </c>
      <c r="B4551" s="89">
        <v>4.8007001011274255</v>
      </c>
    </row>
    <row r="4552" spans="1:2" x14ac:dyDescent="0.25">
      <c r="A4552" s="88">
        <v>44820.958333333336</v>
      </c>
      <c r="B4552" s="89">
        <v>4.8418342175796862</v>
      </c>
    </row>
    <row r="4553" spans="1:2" x14ac:dyDescent="0.25">
      <c r="A4553" s="88">
        <v>44821</v>
      </c>
      <c r="B4553" s="89">
        <v>4.8183714599462775</v>
      </c>
    </row>
    <row r="4554" spans="1:2" x14ac:dyDescent="0.25">
      <c r="A4554" s="88">
        <v>44821.041666666664</v>
      </c>
      <c r="B4554" s="89">
        <v>4.80166491798186</v>
      </c>
    </row>
    <row r="4555" spans="1:2" x14ac:dyDescent="0.25">
      <c r="A4555" s="88">
        <v>44821.083333333336</v>
      </c>
      <c r="B4555" s="89">
        <v>4.8085441917156011</v>
      </c>
    </row>
    <row r="4556" spans="1:2" x14ac:dyDescent="0.25">
      <c r="A4556" s="88">
        <v>44821.125</v>
      </c>
      <c r="B4556" s="89">
        <v>4.7889208136122488</v>
      </c>
    </row>
    <row r="4557" spans="1:2" x14ac:dyDescent="0.25">
      <c r="A4557" s="88">
        <v>44821.166666666664</v>
      </c>
      <c r="B4557" s="89">
        <v>4.7711903214838278</v>
      </c>
    </row>
    <row r="4558" spans="1:2" x14ac:dyDescent="0.25">
      <c r="A4558" s="88">
        <v>44821.208333333336</v>
      </c>
      <c r="B4558" s="89">
        <v>4.8477217386716571</v>
      </c>
    </row>
    <row r="4559" spans="1:2" x14ac:dyDescent="0.25">
      <c r="A4559" s="88">
        <v>44821.25</v>
      </c>
      <c r="B4559" s="89">
        <v>4.8213238773948532</v>
      </c>
    </row>
    <row r="4560" spans="1:2" x14ac:dyDescent="0.25">
      <c r="A4560" s="88">
        <v>44821.291666666664</v>
      </c>
      <c r="B4560" s="89">
        <v>4.8085441917156011</v>
      </c>
    </row>
    <row r="4561" spans="1:2" x14ac:dyDescent="0.25">
      <c r="A4561" s="88">
        <v>44821.333333333336</v>
      </c>
      <c r="B4561" s="89">
        <v>4.806615970425872</v>
      </c>
    </row>
    <row r="4562" spans="1:2" x14ac:dyDescent="0.25">
      <c r="A4562" s="88">
        <v>44821.375</v>
      </c>
      <c r="B4562" s="89">
        <v>4.80166491798186</v>
      </c>
    </row>
    <row r="4563" spans="1:2" x14ac:dyDescent="0.25">
      <c r="A4563" s="88">
        <v>44821.416666666664</v>
      </c>
      <c r="B4563" s="89">
        <v>4.80166491798186</v>
      </c>
    </row>
    <row r="4564" spans="1:2" x14ac:dyDescent="0.25">
      <c r="A4564" s="88">
        <v>44821.458333333336</v>
      </c>
      <c r="B4564" s="89">
        <v>4.8007001011274255</v>
      </c>
    </row>
    <row r="4565" spans="1:2" x14ac:dyDescent="0.25">
      <c r="A4565" s="88">
        <v>44821.5</v>
      </c>
      <c r="B4565" s="89">
        <v>4.8055874112573189</v>
      </c>
    </row>
    <row r="4566" spans="1:2" x14ac:dyDescent="0.25">
      <c r="A4566" s="88">
        <v>44821.541666666664</v>
      </c>
      <c r="B4566" s="89">
        <v>4.7574332937006423</v>
      </c>
    </row>
    <row r="4567" spans="1:2" x14ac:dyDescent="0.25">
      <c r="A4567" s="88">
        <v>44821.583333333336</v>
      </c>
      <c r="B4567" s="89">
        <v>4.7928489888850123</v>
      </c>
    </row>
    <row r="4568" spans="1:2" x14ac:dyDescent="0.25">
      <c r="A4568" s="88">
        <v>44821.625</v>
      </c>
      <c r="B4568" s="89">
        <v>4.8026939388701226</v>
      </c>
    </row>
    <row r="4569" spans="1:2" x14ac:dyDescent="0.25">
      <c r="A4569" s="88">
        <v>44821.666666666664</v>
      </c>
      <c r="B4569" s="89">
        <v>4.7997351781271185</v>
      </c>
    </row>
    <row r="4570" spans="1:2" x14ac:dyDescent="0.25">
      <c r="A4570" s="88">
        <v>44821.708333333336</v>
      </c>
      <c r="B4570" s="89">
        <v>4.7859574328765522</v>
      </c>
    </row>
    <row r="4571" spans="1:2" x14ac:dyDescent="0.25">
      <c r="A4571" s="88">
        <v>44821.75</v>
      </c>
      <c r="B4571" s="89">
        <v>4.7514848918844672</v>
      </c>
    </row>
    <row r="4572" spans="1:2" x14ac:dyDescent="0.25">
      <c r="A4572" s="88">
        <v>44821.791666666664</v>
      </c>
      <c r="B4572" s="89">
        <v>4.7859574328765522</v>
      </c>
    </row>
    <row r="4573" spans="1:2" x14ac:dyDescent="0.25">
      <c r="A4573" s="88">
        <v>44821.833333333336</v>
      </c>
      <c r="B4573" s="89">
        <v>4.7633132496625787</v>
      </c>
    </row>
    <row r="4574" spans="1:2" x14ac:dyDescent="0.25">
      <c r="A4574" s="88">
        <v>44821.875</v>
      </c>
      <c r="B4574" s="89">
        <v>4.7495443660845114</v>
      </c>
    </row>
    <row r="4575" spans="1:2" x14ac:dyDescent="0.25">
      <c r="A4575" s="88">
        <v>44821.916666666664</v>
      </c>
      <c r="B4575" s="89">
        <v>4.7277828405390974</v>
      </c>
    </row>
    <row r="4576" spans="1:2" x14ac:dyDescent="0.25">
      <c r="A4576" s="88">
        <v>44821.958333333336</v>
      </c>
      <c r="B4576" s="89">
        <v>4.7010308211334024</v>
      </c>
    </row>
    <row r="4577" spans="1:2" x14ac:dyDescent="0.25">
      <c r="A4577" s="88">
        <v>44822</v>
      </c>
      <c r="B4577" s="89">
        <v>4.7178569244388804</v>
      </c>
    </row>
    <row r="4578" spans="1:2" x14ac:dyDescent="0.25">
      <c r="A4578" s="88">
        <v>44822.041666666664</v>
      </c>
      <c r="B4578" s="89">
        <v>4.7584027771222113</v>
      </c>
    </row>
    <row r="4579" spans="1:2" x14ac:dyDescent="0.25">
      <c r="A4579" s="88">
        <v>44822.083333333336</v>
      </c>
      <c r="B4579" s="89">
        <v>4.7485092525989518</v>
      </c>
    </row>
    <row r="4580" spans="1:2" x14ac:dyDescent="0.25">
      <c r="A4580" s="88">
        <v>44822.125</v>
      </c>
      <c r="B4580" s="89">
        <v>4.7089602763552953</v>
      </c>
    </row>
    <row r="4581" spans="1:2" x14ac:dyDescent="0.25">
      <c r="A4581" s="88">
        <v>44822.166666666664</v>
      </c>
      <c r="B4581" s="89">
        <v>4.8036585360936019</v>
      </c>
    </row>
    <row r="4582" spans="1:2" x14ac:dyDescent="0.25">
      <c r="A4582" s="88">
        <v>44822.208333333336</v>
      </c>
      <c r="B4582" s="89">
        <v>4.7997351781271185</v>
      </c>
    </row>
    <row r="4583" spans="1:2" x14ac:dyDescent="0.25">
      <c r="A4583" s="88">
        <v>44822.25</v>
      </c>
      <c r="B4583" s="89">
        <v>4.7731907824202562</v>
      </c>
    </row>
    <row r="4584" spans="1:2" x14ac:dyDescent="0.25">
      <c r="A4584" s="88">
        <v>44822.291666666664</v>
      </c>
      <c r="B4584" s="89">
        <v>4.7918832056504925</v>
      </c>
    </row>
    <row r="4585" spans="1:2" x14ac:dyDescent="0.25">
      <c r="A4585" s="88">
        <v>44822.333333333336</v>
      </c>
      <c r="B4585" s="89">
        <v>4.8379282596711501</v>
      </c>
    </row>
    <row r="4586" spans="1:2" x14ac:dyDescent="0.25">
      <c r="A4586" s="88">
        <v>44822.375</v>
      </c>
      <c r="B4586" s="89">
        <v>4.8202970645728325</v>
      </c>
    </row>
    <row r="4587" spans="1:2" x14ac:dyDescent="0.25">
      <c r="A4587" s="88">
        <v>44822.416666666664</v>
      </c>
      <c r="B4587" s="89">
        <v>4.7426198489410138</v>
      </c>
    </row>
    <row r="4588" spans="1:2" x14ac:dyDescent="0.25">
      <c r="A4588" s="88">
        <v>44822.458333333336</v>
      </c>
      <c r="B4588" s="89">
        <v>4.6990149308107592</v>
      </c>
    </row>
    <row r="4589" spans="1:2" x14ac:dyDescent="0.25">
      <c r="A4589" s="88">
        <v>44822.5</v>
      </c>
      <c r="B4589" s="89">
        <v>4.6940709922378741</v>
      </c>
    </row>
    <row r="4590" spans="1:2" x14ac:dyDescent="0.25">
      <c r="A4590" s="88">
        <v>44822.541666666664</v>
      </c>
      <c r="B4590" s="89">
        <v>4.7138966583729278</v>
      </c>
    </row>
    <row r="4591" spans="1:2" x14ac:dyDescent="0.25">
      <c r="A4591" s="88">
        <v>44822.583333333336</v>
      </c>
      <c r="B4591" s="89">
        <v>4.7149355746339232</v>
      </c>
    </row>
    <row r="4592" spans="1:2" x14ac:dyDescent="0.25">
      <c r="A4592" s="88">
        <v>44822.625</v>
      </c>
      <c r="B4592" s="89">
        <v>4.6602432510793985</v>
      </c>
    </row>
    <row r="4593" spans="1:2" x14ac:dyDescent="0.25">
      <c r="A4593" s="88">
        <v>44822.666666666664</v>
      </c>
      <c r="B4593" s="89">
        <v>4.6363201322393071</v>
      </c>
    </row>
    <row r="4594" spans="1:2" x14ac:dyDescent="0.25">
      <c r="A4594" s="88">
        <v>44822.708333333336</v>
      </c>
      <c r="B4594" s="89">
        <v>4.6522750184974839</v>
      </c>
    </row>
    <row r="4595" spans="1:2" x14ac:dyDescent="0.25">
      <c r="A4595" s="88">
        <v>44822.75</v>
      </c>
      <c r="B4595" s="89">
        <v>4.650314672169479</v>
      </c>
    </row>
    <row r="4596" spans="1:2" x14ac:dyDescent="0.25">
      <c r="A4596" s="88">
        <v>44822.791666666664</v>
      </c>
      <c r="B4596" s="89">
        <v>4.6751832269490032</v>
      </c>
    </row>
    <row r="4597" spans="1:2" x14ac:dyDescent="0.25">
      <c r="A4597" s="88">
        <v>44822.833333333336</v>
      </c>
      <c r="B4597" s="89">
        <v>4.6901010326093946</v>
      </c>
    </row>
    <row r="4598" spans="1:2" x14ac:dyDescent="0.25">
      <c r="A4598" s="88">
        <v>44822.875</v>
      </c>
      <c r="B4598" s="89">
        <v>4.6950469667919785</v>
      </c>
    </row>
    <row r="4599" spans="1:2" x14ac:dyDescent="0.25">
      <c r="A4599" s="88">
        <v>44822.916666666664</v>
      </c>
      <c r="B4599" s="89">
        <v>4.6901010326093946</v>
      </c>
    </row>
    <row r="4600" spans="1:2" x14ac:dyDescent="0.25">
      <c r="A4600" s="88">
        <v>44822.958333333336</v>
      </c>
      <c r="B4600" s="89">
        <v>4.6482885906418216</v>
      </c>
    </row>
    <row r="4601" spans="1:2" x14ac:dyDescent="0.25">
      <c r="A4601" s="88">
        <v>44823</v>
      </c>
      <c r="B4601" s="89">
        <v>4.7049963572878433</v>
      </c>
    </row>
    <row r="4602" spans="1:2" x14ac:dyDescent="0.25">
      <c r="A4602" s="88">
        <v>44823.041666666664</v>
      </c>
      <c r="B4602" s="89">
        <v>4.6343567845688955</v>
      </c>
    </row>
    <row r="4603" spans="1:2" x14ac:dyDescent="0.25">
      <c r="A4603" s="88">
        <v>44823.083333333336</v>
      </c>
      <c r="B4603" s="89">
        <v>4.7445618226626696</v>
      </c>
    </row>
    <row r="4604" spans="1:2" x14ac:dyDescent="0.25">
      <c r="A4604" s="88">
        <v>44823.125</v>
      </c>
      <c r="B4604" s="89">
        <v>4.6851526222925139</v>
      </c>
    </row>
    <row r="4605" spans="1:2" x14ac:dyDescent="0.25">
      <c r="A4605" s="88">
        <v>44823.166666666664</v>
      </c>
      <c r="B4605" s="89">
        <v>4.7040213751539213</v>
      </c>
    </row>
    <row r="4606" spans="1:2" x14ac:dyDescent="0.25">
      <c r="A4606" s="88">
        <v>44823.208333333336</v>
      </c>
      <c r="B4606" s="89">
        <v>10.330908159252187</v>
      </c>
    </row>
    <row r="4607" spans="1:2" x14ac:dyDescent="0.25">
      <c r="A4607" s="88">
        <v>44823.25</v>
      </c>
      <c r="B4607" s="89">
        <v>12.035073024320816</v>
      </c>
    </row>
    <row r="4608" spans="1:2" x14ac:dyDescent="0.25">
      <c r="A4608" s="88">
        <v>44823.291666666664</v>
      </c>
      <c r="B4608" s="89">
        <v>12.035073024320816</v>
      </c>
    </row>
    <row r="4609" spans="1:2" x14ac:dyDescent="0.25">
      <c r="A4609" s="88">
        <v>44823.333333333336</v>
      </c>
      <c r="B4609" s="89">
        <v>12.035073024320816</v>
      </c>
    </row>
    <row r="4610" spans="1:2" x14ac:dyDescent="0.25">
      <c r="A4610" s="88">
        <v>44823.375</v>
      </c>
      <c r="B4610" s="89">
        <v>12.035073024320816</v>
      </c>
    </row>
    <row r="4611" spans="1:2" x14ac:dyDescent="0.25">
      <c r="A4611" s="88">
        <v>44823.416666666664</v>
      </c>
      <c r="B4611" s="89">
        <v>12.035073024320816</v>
      </c>
    </row>
    <row r="4612" spans="1:2" x14ac:dyDescent="0.25">
      <c r="A4612" s="88">
        <v>44823.458333333336</v>
      </c>
      <c r="B4612" s="89">
        <v>12.035073024320816</v>
      </c>
    </row>
    <row r="4613" spans="1:2" x14ac:dyDescent="0.25">
      <c r="A4613" s="88">
        <v>44823.5</v>
      </c>
      <c r="B4613" s="89">
        <v>12.035073024320816</v>
      </c>
    </row>
    <row r="4614" spans="1:2" x14ac:dyDescent="0.25">
      <c r="A4614" s="88">
        <v>44823.541666666664</v>
      </c>
      <c r="B4614" s="89">
        <v>12.035073024320816</v>
      </c>
    </row>
    <row r="4615" spans="1:2" x14ac:dyDescent="0.25">
      <c r="A4615" s="88">
        <v>44823.583333333336</v>
      </c>
      <c r="B4615" s="89">
        <v>12.035073024320816</v>
      </c>
    </row>
    <row r="4616" spans="1:2" x14ac:dyDescent="0.25">
      <c r="A4616" s="88">
        <v>44823.625</v>
      </c>
      <c r="B4616" s="89">
        <v>12.035073024320816</v>
      </c>
    </row>
    <row r="4617" spans="1:2" x14ac:dyDescent="0.25">
      <c r="A4617" s="88">
        <v>44823.666666666664</v>
      </c>
      <c r="B4617" s="89">
        <v>12.035073024320816</v>
      </c>
    </row>
    <row r="4618" spans="1:2" x14ac:dyDescent="0.25">
      <c r="A4618" s="88">
        <v>44823.708333333336</v>
      </c>
      <c r="B4618" s="89">
        <v>12.035073024320816</v>
      </c>
    </row>
    <row r="4619" spans="1:2" x14ac:dyDescent="0.25">
      <c r="A4619" s="88">
        <v>44823.75</v>
      </c>
      <c r="B4619" s="89">
        <v>4.6303635170598758</v>
      </c>
    </row>
    <row r="4620" spans="1:2" x14ac:dyDescent="0.25">
      <c r="A4620" s="88">
        <v>44823.791666666664</v>
      </c>
      <c r="B4620" s="89">
        <v>4.6153590057149838</v>
      </c>
    </row>
    <row r="4621" spans="1:2" x14ac:dyDescent="0.25">
      <c r="A4621" s="88">
        <v>44823.833333333336</v>
      </c>
      <c r="B4621" s="89">
        <v>4.5993486643370858</v>
      </c>
    </row>
    <row r="4622" spans="1:2" x14ac:dyDescent="0.25">
      <c r="A4622" s="88">
        <v>44823.875</v>
      </c>
      <c r="B4622" s="89">
        <v>4.6383485398113784</v>
      </c>
    </row>
    <row r="4623" spans="1:2" x14ac:dyDescent="0.25">
      <c r="A4623" s="88">
        <v>44823.916666666664</v>
      </c>
      <c r="B4623" s="89">
        <v>4.5792371613891829</v>
      </c>
    </row>
    <row r="4624" spans="1:2" x14ac:dyDescent="0.25">
      <c r="A4624" s="88">
        <v>44823.958333333336</v>
      </c>
      <c r="B4624" s="89">
        <v>4.6083409770635892</v>
      </c>
    </row>
    <row r="4625" spans="1:2" x14ac:dyDescent="0.25">
      <c r="A4625" s="88">
        <v>44824</v>
      </c>
      <c r="B4625" s="89">
        <v>4.6013184158403675</v>
      </c>
    </row>
    <row r="4626" spans="1:2" x14ac:dyDescent="0.25">
      <c r="A4626" s="88">
        <v>44824.041666666664</v>
      </c>
      <c r="B4626" s="89">
        <v>4.5993486643370858</v>
      </c>
    </row>
    <row r="4627" spans="1:2" x14ac:dyDescent="0.25">
      <c r="A4627" s="88">
        <v>44824.083333333336</v>
      </c>
      <c r="B4627" s="89">
        <v>4.7277828405390974</v>
      </c>
    </row>
    <row r="4628" spans="1:2" x14ac:dyDescent="0.25">
      <c r="A4628" s="88">
        <v>44824.125</v>
      </c>
      <c r="B4628" s="89">
        <v>4.7029812865317258</v>
      </c>
    </row>
    <row r="4629" spans="1:2" x14ac:dyDescent="0.25">
      <c r="A4629" s="88">
        <v>44824.166666666664</v>
      </c>
      <c r="B4629" s="89">
        <v>4.712922572520176</v>
      </c>
    </row>
    <row r="4630" spans="1:2" x14ac:dyDescent="0.25">
      <c r="A4630" s="88">
        <v>44824.208333333336</v>
      </c>
      <c r="B4630" s="89">
        <v>10.116021312143111</v>
      </c>
    </row>
    <row r="4631" spans="1:2" x14ac:dyDescent="0.25">
      <c r="A4631" s="88">
        <v>44824.25</v>
      </c>
      <c r="B4631" s="89">
        <v>12.035073024320816</v>
      </c>
    </row>
    <row r="4632" spans="1:2" x14ac:dyDescent="0.25">
      <c r="A4632" s="88">
        <v>44824.291666666664</v>
      </c>
      <c r="B4632" s="89">
        <v>12.035073024320816</v>
      </c>
    </row>
    <row r="4633" spans="1:2" x14ac:dyDescent="0.25">
      <c r="A4633" s="88">
        <v>44824.333333333336</v>
      </c>
      <c r="B4633" s="89">
        <v>12.035073024320816</v>
      </c>
    </row>
    <row r="4634" spans="1:2" x14ac:dyDescent="0.25">
      <c r="A4634" s="88">
        <v>44824.375</v>
      </c>
      <c r="B4634" s="89">
        <v>12.035073024320816</v>
      </c>
    </row>
    <row r="4635" spans="1:2" x14ac:dyDescent="0.25">
      <c r="A4635" s="88">
        <v>44824.416666666664</v>
      </c>
      <c r="B4635" s="89">
        <v>12.035073024320816</v>
      </c>
    </row>
    <row r="4636" spans="1:2" x14ac:dyDescent="0.25">
      <c r="A4636" s="88">
        <v>44824.458333333336</v>
      </c>
      <c r="B4636" s="89">
        <v>12.035073024320816</v>
      </c>
    </row>
    <row r="4637" spans="1:2" x14ac:dyDescent="0.25">
      <c r="A4637" s="88">
        <v>44824.5</v>
      </c>
      <c r="B4637" s="89">
        <v>12.035073024320816</v>
      </c>
    </row>
    <row r="4638" spans="1:2" x14ac:dyDescent="0.25">
      <c r="A4638" s="88">
        <v>44824.541666666664</v>
      </c>
      <c r="B4638" s="89">
        <v>12.035073024320816</v>
      </c>
    </row>
    <row r="4639" spans="1:2" x14ac:dyDescent="0.25">
      <c r="A4639" s="88">
        <v>44824.583333333336</v>
      </c>
      <c r="B4639" s="89">
        <v>12.035073024320816</v>
      </c>
    </row>
    <row r="4640" spans="1:2" x14ac:dyDescent="0.25">
      <c r="A4640" s="88">
        <v>44824.625</v>
      </c>
      <c r="B4640" s="89">
        <v>12.035073024320816</v>
      </c>
    </row>
    <row r="4641" spans="1:2" x14ac:dyDescent="0.25">
      <c r="A4641" s="88">
        <v>44824.666666666664</v>
      </c>
      <c r="B4641" s="89">
        <v>12.035073024320816</v>
      </c>
    </row>
    <row r="4642" spans="1:2" x14ac:dyDescent="0.25">
      <c r="A4642" s="88">
        <v>44824.708333333336</v>
      </c>
      <c r="B4642" s="89">
        <v>12.035073024320816</v>
      </c>
    </row>
    <row r="4643" spans="1:2" x14ac:dyDescent="0.25">
      <c r="A4643" s="88">
        <v>44824.75</v>
      </c>
      <c r="B4643" s="89">
        <v>6.6689825238442815</v>
      </c>
    </row>
    <row r="4644" spans="1:2" x14ac:dyDescent="0.25">
      <c r="A4644" s="88">
        <v>44824.791666666664</v>
      </c>
      <c r="B4644" s="89">
        <v>6.634148815175485</v>
      </c>
    </row>
    <row r="4645" spans="1:2" x14ac:dyDescent="0.25">
      <c r="A4645" s="88">
        <v>44824.833333333336</v>
      </c>
      <c r="B4645" s="89">
        <v>6.6371511591045511</v>
      </c>
    </row>
    <row r="4646" spans="1:2" x14ac:dyDescent="0.25">
      <c r="A4646" s="88">
        <v>44824.875</v>
      </c>
      <c r="B4646" s="89">
        <v>6.6513569782348485</v>
      </c>
    </row>
    <row r="4647" spans="1:2" x14ac:dyDescent="0.25">
      <c r="A4647" s="88">
        <v>44824.916666666664</v>
      </c>
      <c r="B4647" s="89">
        <v>6.6601907237166369</v>
      </c>
    </row>
    <row r="4648" spans="1:2" x14ac:dyDescent="0.25">
      <c r="A4648" s="88">
        <v>44824.958333333336</v>
      </c>
      <c r="B4648" s="89">
        <v>6.6501579166261058</v>
      </c>
    </row>
    <row r="4649" spans="1:2" x14ac:dyDescent="0.25">
      <c r="A4649" s="88">
        <v>44825</v>
      </c>
      <c r="B4649" s="89">
        <v>6.6707435091835956</v>
      </c>
    </row>
    <row r="4650" spans="1:2" x14ac:dyDescent="0.25">
      <c r="A4650" s="88">
        <v>44825.041666666664</v>
      </c>
      <c r="B4650" s="89">
        <v>6.7059845337974258</v>
      </c>
    </row>
    <row r="4651" spans="1:2" x14ac:dyDescent="0.25">
      <c r="A4651" s="88">
        <v>44825.083333333336</v>
      </c>
      <c r="B4651" s="89">
        <v>6.6950691884273557</v>
      </c>
    </row>
    <row r="4652" spans="1:2" x14ac:dyDescent="0.25">
      <c r="A4652" s="88">
        <v>44825.125</v>
      </c>
      <c r="B4652" s="89">
        <v>6.6817684702335063</v>
      </c>
    </row>
    <row r="4653" spans="1:2" x14ac:dyDescent="0.25">
      <c r="A4653" s="88">
        <v>44825.166666666664</v>
      </c>
      <c r="B4653" s="89">
        <v>6.7230875448109986</v>
      </c>
    </row>
    <row r="4654" spans="1:2" x14ac:dyDescent="0.25">
      <c r="A4654" s="88">
        <v>44825.208333333336</v>
      </c>
      <c r="B4654" s="89">
        <v>12.035073024320816</v>
      </c>
    </row>
    <row r="4655" spans="1:2" x14ac:dyDescent="0.25">
      <c r="A4655" s="88">
        <v>44825.25</v>
      </c>
      <c r="B4655" s="89">
        <v>12.035073024320816</v>
      </c>
    </row>
    <row r="4656" spans="1:2" x14ac:dyDescent="0.25">
      <c r="A4656" s="88">
        <v>44825.291666666664</v>
      </c>
      <c r="B4656" s="89">
        <v>12.035073024320816</v>
      </c>
    </row>
    <row r="4657" spans="1:2" x14ac:dyDescent="0.25">
      <c r="A4657" s="88">
        <v>44825.333333333336</v>
      </c>
      <c r="B4657" s="89">
        <v>12.035073024320816</v>
      </c>
    </row>
    <row r="4658" spans="1:2" x14ac:dyDescent="0.25">
      <c r="A4658" s="88">
        <v>44825.375</v>
      </c>
      <c r="B4658" s="89">
        <v>12.035073024320816</v>
      </c>
    </row>
    <row r="4659" spans="1:2" x14ac:dyDescent="0.25">
      <c r="A4659" s="88">
        <v>44825.416666666664</v>
      </c>
      <c r="B4659" s="89">
        <v>12.035073024320816</v>
      </c>
    </row>
    <row r="4660" spans="1:2" x14ac:dyDescent="0.25">
      <c r="A4660" s="88">
        <v>44825.458333333336</v>
      </c>
      <c r="B4660" s="89">
        <v>12.035073024320816</v>
      </c>
    </row>
    <row r="4661" spans="1:2" x14ac:dyDescent="0.25">
      <c r="A4661" s="88">
        <v>44825.5</v>
      </c>
      <c r="B4661" s="89">
        <v>12.035073024320816</v>
      </c>
    </row>
    <row r="4662" spans="1:2" x14ac:dyDescent="0.25">
      <c r="A4662" s="88">
        <v>44825.541666666664</v>
      </c>
      <c r="B4662" s="89">
        <v>12.035073024320816</v>
      </c>
    </row>
    <row r="4663" spans="1:2" x14ac:dyDescent="0.25">
      <c r="A4663" s="88">
        <v>44825.583333333336</v>
      </c>
      <c r="B4663" s="89">
        <v>12.035073024320816</v>
      </c>
    </row>
    <row r="4664" spans="1:2" x14ac:dyDescent="0.25">
      <c r="A4664" s="88">
        <v>44825.625</v>
      </c>
      <c r="B4664" s="89">
        <v>12.035073024320816</v>
      </c>
    </row>
    <row r="4665" spans="1:2" x14ac:dyDescent="0.25">
      <c r="A4665" s="88">
        <v>44825.666666666664</v>
      </c>
      <c r="B4665" s="89">
        <v>12.035073024320816</v>
      </c>
    </row>
    <row r="4666" spans="1:2" x14ac:dyDescent="0.25">
      <c r="A4666" s="88">
        <v>44825.708333333336</v>
      </c>
      <c r="B4666" s="89">
        <v>10.594410012783328</v>
      </c>
    </row>
    <row r="4667" spans="1:2" x14ac:dyDescent="0.25">
      <c r="A4667" s="88">
        <v>44825.75</v>
      </c>
      <c r="B4667" s="89">
        <v>4.6602432510793985</v>
      </c>
    </row>
    <row r="4668" spans="1:2" x14ac:dyDescent="0.25">
      <c r="A4668" s="88">
        <v>44825.791666666664</v>
      </c>
      <c r="B4668" s="89">
        <v>4.6223724692138317</v>
      </c>
    </row>
    <row r="4669" spans="1:2" x14ac:dyDescent="0.25">
      <c r="A4669" s="88">
        <v>44825.833333333336</v>
      </c>
      <c r="B4669" s="89">
        <v>4.6153590057149838</v>
      </c>
    </row>
    <row r="4670" spans="1:2" x14ac:dyDescent="0.25">
      <c r="A4670" s="88">
        <v>44825.875</v>
      </c>
      <c r="B4670" s="89">
        <v>4.6363201322393071</v>
      </c>
    </row>
    <row r="4671" spans="1:2" x14ac:dyDescent="0.25">
      <c r="A4671" s="88">
        <v>44825.916666666664</v>
      </c>
      <c r="B4671" s="89">
        <v>4.6323276077198621</v>
      </c>
    </row>
    <row r="4672" spans="1:2" x14ac:dyDescent="0.25">
      <c r="A4672" s="88">
        <v>44825.958333333336</v>
      </c>
      <c r="B4672" s="89">
        <v>4.5942913547100037</v>
      </c>
    </row>
    <row r="4673" spans="1:2" x14ac:dyDescent="0.25">
      <c r="A4673" s="88">
        <v>44826</v>
      </c>
      <c r="B4673" s="89">
        <v>4.6721839531607223</v>
      </c>
    </row>
    <row r="4674" spans="1:2" x14ac:dyDescent="0.25">
      <c r="A4674" s="88">
        <v>44826.041666666664</v>
      </c>
      <c r="B4674" s="89">
        <v>4.6751832269490032</v>
      </c>
    </row>
    <row r="4675" spans="1:2" x14ac:dyDescent="0.25">
      <c r="A4675" s="88">
        <v>44826.083333333336</v>
      </c>
      <c r="B4675" s="89">
        <v>4.650314672169479</v>
      </c>
    </row>
    <row r="4676" spans="1:2" x14ac:dyDescent="0.25">
      <c r="A4676" s="88">
        <v>44826.125</v>
      </c>
      <c r="B4676" s="89">
        <v>4.6463274895795728</v>
      </c>
    </row>
    <row r="4677" spans="1:2" x14ac:dyDescent="0.25">
      <c r="A4677" s="88">
        <v>44826.166666666664</v>
      </c>
      <c r="B4677" s="89">
        <v>4.6243380370064759</v>
      </c>
    </row>
    <row r="4678" spans="1:2" x14ac:dyDescent="0.25">
      <c r="A4678" s="88">
        <v>44826.208333333336</v>
      </c>
      <c r="B4678" s="89">
        <v>8.8396441930870981</v>
      </c>
    </row>
    <row r="4679" spans="1:2" x14ac:dyDescent="0.25">
      <c r="A4679" s="88">
        <v>44826.25</v>
      </c>
      <c r="B4679" s="89">
        <v>12.035073024320816</v>
      </c>
    </row>
    <row r="4680" spans="1:2" x14ac:dyDescent="0.25">
      <c r="A4680" s="88">
        <v>44826.291666666664</v>
      </c>
      <c r="B4680" s="89">
        <v>12.035073024320816</v>
      </c>
    </row>
    <row r="4681" spans="1:2" x14ac:dyDescent="0.25">
      <c r="A4681" s="88">
        <v>44826.333333333336</v>
      </c>
      <c r="B4681" s="89">
        <v>12.035073024320816</v>
      </c>
    </row>
    <row r="4682" spans="1:2" x14ac:dyDescent="0.25">
      <c r="A4682" s="88">
        <v>44826.375</v>
      </c>
      <c r="B4682" s="89">
        <v>12.035073024320816</v>
      </c>
    </row>
    <row r="4683" spans="1:2" x14ac:dyDescent="0.25">
      <c r="A4683" s="88">
        <v>44826.416666666664</v>
      </c>
      <c r="B4683" s="89">
        <v>12.035073024320816</v>
      </c>
    </row>
    <row r="4684" spans="1:2" x14ac:dyDescent="0.25">
      <c r="A4684" s="88">
        <v>44826.458333333336</v>
      </c>
      <c r="B4684" s="89">
        <v>12.035073024320816</v>
      </c>
    </row>
    <row r="4685" spans="1:2" x14ac:dyDescent="0.25">
      <c r="A4685" s="88">
        <v>44826.5</v>
      </c>
      <c r="B4685" s="89">
        <v>12.035073024320816</v>
      </c>
    </row>
    <row r="4686" spans="1:2" x14ac:dyDescent="0.25">
      <c r="A4686" s="88">
        <v>44826.541666666664</v>
      </c>
      <c r="B4686" s="89">
        <v>12.035073024320816</v>
      </c>
    </row>
    <row r="4687" spans="1:2" x14ac:dyDescent="0.25">
      <c r="A4687" s="88">
        <v>44826.583333333336</v>
      </c>
      <c r="B4687" s="89">
        <v>12.035073024320816</v>
      </c>
    </row>
    <row r="4688" spans="1:2" x14ac:dyDescent="0.25">
      <c r="A4688" s="88">
        <v>44826.625</v>
      </c>
      <c r="B4688" s="89">
        <v>12.035073024320816</v>
      </c>
    </row>
    <row r="4689" spans="1:2" x14ac:dyDescent="0.25">
      <c r="A4689" s="88">
        <v>44826.666666666664</v>
      </c>
      <c r="B4689" s="89">
        <v>12.035073024320816</v>
      </c>
    </row>
    <row r="4690" spans="1:2" x14ac:dyDescent="0.25">
      <c r="A4690" s="88">
        <v>44826.708333333336</v>
      </c>
      <c r="B4690" s="89">
        <v>12.035073024320816</v>
      </c>
    </row>
    <row r="4691" spans="1:2" x14ac:dyDescent="0.25">
      <c r="A4691" s="88">
        <v>44826.75</v>
      </c>
      <c r="B4691" s="89">
        <v>4.6103091073081286</v>
      </c>
    </row>
    <row r="4692" spans="1:2" x14ac:dyDescent="0.25">
      <c r="A4692" s="88">
        <v>44826.791666666664</v>
      </c>
      <c r="B4692" s="89">
        <v>4.7070110104086043</v>
      </c>
    </row>
    <row r="4693" spans="1:2" x14ac:dyDescent="0.25">
      <c r="A4693" s="88">
        <v>44826.833333333336</v>
      </c>
      <c r="B4693" s="89">
        <v>4.6692490177882009</v>
      </c>
    </row>
    <row r="4694" spans="1:2" x14ac:dyDescent="0.25">
      <c r="A4694" s="88">
        <v>44826.875</v>
      </c>
      <c r="B4694" s="89">
        <v>4.6682052799319802</v>
      </c>
    </row>
    <row r="4695" spans="1:2" x14ac:dyDescent="0.25">
      <c r="A4695" s="88">
        <v>44826.916666666664</v>
      </c>
      <c r="B4695" s="89">
        <v>4.6950469667919785</v>
      </c>
    </row>
    <row r="4696" spans="1:2" x14ac:dyDescent="0.25">
      <c r="A4696" s="88">
        <v>44826.958333333336</v>
      </c>
      <c r="B4696" s="89">
        <v>4.797740667918502</v>
      </c>
    </row>
    <row r="4697" spans="1:2" x14ac:dyDescent="0.25">
      <c r="A4697" s="88">
        <v>44827</v>
      </c>
      <c r="B4697" s="89">
        <v>4.7544595730667645</v>
      </c>
    </row>
    <row r="4698" spans="1:2" x14ac:dyDescent="0.25">
      <c r="A4698" s="88">
        <v>44827.041666666664</v>
      </c>
      <c r="B4698" s="89">
        <v>4.7829930658509596</v>
      </c>
    </row>
    <row r="4699" spans="1:2" x14ac:dyDescent="0.25">
      <c r="A4699" s="88">
        <v>44827.083333333336</v>
      </c>
      <c r="B4699" s="89">
        <v>4.7386699226231448</v>
      </c>
    </row>
    <row r="4700" spans="1:2" x14ac:dyDescent="0.25">
      <c r="A4700" s="88">
        <v>44827.125</v>
      </c>
      <c r="B4700" s="89">
        <v>4.7366619440978308</v>
      </c>
    </row>
    <row r="4701" spans="1:2" x14ac:dyDescent="0.25">
      <c r="A4701" s="88">
        <v>44827.166666666664</v>
      </c>
      <c r="B4701" s="89">
        <v>4.7731907824202562</v>
      </c>
    </row>
    <row r="4702" spans="1:2" x14ac:dyDescent="0.25">
      <c r="A4702" s="88">
        <v>44827.208333333336</v>
      </c>
      <c r="B4702" s="89">
        <v>8.5598657407353897</v>
      </c>
    </row>
    <row r="4703" spans="1:2" x14ac:dyDescent="0.25">
      <c r="A4703" s="88">
        <v>44827.25</v>
      </c>
      <c r="B4703" s="89">
        <v>12.035073024320816</v>
      </c>
    </row>
    <row r="4704" spans="1:2" x14ac:dyDescent="0.25">
      <c r="A4704" s="88">
        <v>44827.291666666664</v>
      </c>
      <c r="B4704" s="89">
        <v>12.035073024320816</v>
      </c>
    </row>
    <row r="4705" spans="1:2" x14ac:dyDescent="0.25">
      <c r="A4705" s="88">
        <v>44827.333333333336</v>
      </c>
      <c r="B4705" s="89">
        <v>12.035073024320816</v>
      </c>
    </row>
    <row r="4706" spans="1:2" x14ac:dyDescent="0.25">
      <c r="A4706" s="88">
        <v>44827.375</v>
      </c>
      <c r="B4706" s="89">
        <v>12.035073024320816</v>
      </c>
    </row>
    <row r="4707" spans="1:2" x14ac:dyDescent="0.25">
      <c r="A4707" s="88">
        <v>44827.416666666664</v>
      </c>
      <c r="B4707" s="89">
        <v>12.035073024320816</v>
      </c>
    </row>
    <row r="4708" spans="1:2" x14ac:dyDescent="0.25">
      <c r="A4708" s="88">
        <v>44827.458333333336</v>
      </c>
      <c r="B4708" s="89">
        <v>12.035073024320816</v>
      </c>
    </row>
    <row r="4709" spans="1:2" x14ac:dyDescent="0.25">
      <c r="A4709" s="88">
        <v>44827.5</v>
      </c>
      <c r="B4709" s="89">
        <v>12.035073024320816</v>
      </c>
    </row>
    <row r="4710" spans="1:2" x14ac:dyDescent="0.25">
      <c r="A4710" s="88">
        <v>44827.541666666664</v>
      </c>
      <c r="B4710" s="89">
        <v>12.035073024320816</v>
      </c>
    </row>
    <row r="4711" spans="1:2" x14ac:dyDescent="0.25">
      <c r="A4711" s="88">
        <v>44827.583333333336</v>
      </c>
      <c r="B4711" s="89">
        <v>12.035073024320816</v>
      </c>
    </row>
    <row r="4712" spans="1:2" x14ac:dyDescent="0.25">
      <c r="A4712" s="88">
        <v>44827.625</v>
      </c>
      <c r="B4712" s="89">
        <v>12.035073024320816</v>
      </c>
    </row>
    <row r="4713" spans="1:2" x14ac:dyDescent="0.25">
      <c r="A4713" s="88">
        <v>44827.666666666664</v>
      </c>
      <c r="B4713" s="89">
        <v>12.035073024320816</v>
      </c>
    </row>
    <row r="4714" spans="1:2" x14ac:dyDescent="0.25">
      <c r="A4714" s="88">
        <v>44827.708333333336</v>
      </c>
      <c r="B4714" s="89">
        <v>12.035073024320816</v>
      </c>
    </row>
    <row r="4715" spans="1:2" x14ac:dyDescent="0.25">
      <c r="A4715" s="88">
        <v>44827.75</v>
      </c>
      <c r="B4715" s="89">
        <v>12.035073024320816</v>
      </c>
    </row>
    <row r="4716" spans="1:2" x14ac:dyDescent="0.25">
      <c r="A4716" s="88">
        <v>44827.791666666664</v>
      </c>
      <c r="B4716" s="89">
        <v>12.035073024320816</v>
      </c>
    </row>
    <row r="4717" spans="1:2" x14ac:dyDescent="0.25">
      <c r="A4717" s="88">
        <v>44827.833333333336</v>
      </c>
      <c r="B4717" s="89">
        <v>12.035073024320816</v>
      </c>
    </row>
    <row r="4718" spans="1:2" x14ac:dyDescent="0.25">
      <c r="A4718" s="88">
        <v>44827.875</v>
      </c>
      <c r="B4718" s="89">
        <v>12.035073024320816</v>
      </c>
    </row>
    <row r="4719" spans="1:2" x14ac:dyDescent="0.25">
      <c r="A4719" s="88">
        <v>44827.916666666664</v>
      </c>
      <c r="B4719" s="89">
        <v>12.035073024320816</v>
      </c>
    </row>
    <row r="4720" spans="1:2" x14ac:dyDescent="0.25">
      <c r="A4720" s="88">
        <v>44827.958333333336</v>
      </c>
      <c r="B4720" s="89">
        <v>6.9325137879495813</v>
      </c>
    </row>
    <row r="4721" spans="1:2" x14ac:dyDescent="0.25">
      <c r="A4721" s="88">
        <v>44828</v>
      </c>
      <c r="B4721" s="89">
        <v>6.9404364782895511</v>
      </c>
    </row>
    <row r="4722" spans="1:2" x14ac:dyDescent="0.25">
      <c r="A4722" s="88">
        <v>44828.041666666664</v>
      </c>
      <c r="B4722" s="89">
        <v>6.9556703256126147</v>
      </c>
    </row>
    <row r="4723" spans="1:2" x14ac:dyDescent="0.25">
      <c r="A4723" s="88">
        <v>44828.083333333336</v>
      </c>
      <c r="B4723" s="89">
        <v>6.9419251936138178</v>
      </c>
    </row>
    <row r="4724" spans="1:2" x14ac:dyDescent="0.25">
      <c r="A4724" s="88">
        <v>44828.125</v>
      </c>
      <c r="B4724" s="89">
        <v>6.949313301853751</v>
      </c>
    </row>
    <row r="4725" spans="1:2" x14ac:dyDescent="0.25">
      <c r="A4725" s="88">
        <v>44828.166666666664</v>
      </c>
      <c r="B4725" s="89">
        <v>6.9673776911572087</v>
      </c>
    </row>
    <row r="4726" spans="1:2" x14ac:dyDescent="0.25">
      <c r="A4726" s="88">
        <v>44828.208333333336</v>
      </c>
      <c r="B4726" s="89">
        <v>6.949313301853751</v>
      </c>
    </row>
    <row r="4727" spans="1:2" x14ac:dyDescent="0.25">
      <c r="A4727" s="88">
        <v>44828.25</v>
      </c>
      <c r="B4727" s="89">
        <v>6.9453820649633418</v>
      </c>
    </row>
    <row r="4728" spans="1:2" x14ac:dyDescent="0.25">
      <c r="A4728" s="88">
        <v>44828.291666666664</v>
      </c>
      <c r="B4728" s="89">
        <v>6.9885303535067989</v>
      </c>
    </row>
    <row r="4729" spans="1:2" x14ac:dyDescent="0.25">
      <c r="A4729" s="88">
        <v>44828.333333333336</v>
      </c>
      <c r="B4729" s="89">
        <v>6.9605629698643261</v>
      </c>
    </row>
    <row r="4730" spans="1:2" x14ac:dyDescent="0.25">
      <c r="A4730" s="88">
        <v>44828.375</v>
      </c>
      <c r="B4730" s="89">
        <v>6.9547089814496479</v>
      </c>
    </row>
    <row r="4731" spans="1:2" x14ac:dyDescent="0.25">
      <c r="A4731" s="88">
        <v>44828.416666666664</v>
      </c>
      <c r="B4731" s="89">
        <v>6.9100035942376046</v>
      </c>
    </row>
    <row r="4732" spans="1:2" x14ac:dyDescent="0.25">
      <c r="A4732" s="88">
        <v>44828.458333333336</v>
      </c>
      <c r="B4732" s="89">
        <v>6.8937439878997289</v>
      </c>
    </row>
    <row r="4733" spans="1:2" x14ac:dyDescent="0.25">
      <c r="A4733" s="88">
        <v>44828.5</v>
      </c>
      <c r="B4733" s="89">
        <v>6.8628373087397669</v>
      </c>
    </row>
    <row r="4734" spans="1:2" x14ac:dyDescent="0.25">
      <c r="A4734" s="88">
        <v>44828.541666666664</v>
      </c>
      <c r="B4734" s="89">
        <v>6.8555175382943903</v>
      </c>
    </row>
    <row r="4735" spans="1:2" x14ac:dyDescent="0.25">
      <c r="A4735" s="88">
        <v>44828.583333333336</v>
      </c>
      <c r="B4735" s="89">
        <v>6.9379734540569835</v>
      </c>
    </row>
    <row r="4736" spans="1:2" x14ac:dyDescent="0.25">
      <c r="A4736" s="88">
        <v>44828.625</v>
      </c>
      <c r="B4736" s="89">
        <v>6.9094744064239038</v>
      </c>
    </row>
    <row r="4737" spans="1:2" x14ac:dyDescent="0.25">
      <c r="A4737" s="88">
        <v>44828.666666666664</v>
      </c>
      <c r="B4737" s="89">
        <v>6.8508132464552309</v>
      </c>
    </row>
    <row r="4738" spans="1:2" x14ac:dyDescent="0.25">
      <c r="A4738" s="88">
        <v>44828.708333333336</v>
      </c>
      <c r="B4738" s="89">
        <v>6.8675050953889105</v>
      </c>
    </row>
    <row r="4739" spans="1:2" x14ac:dyDescent="0.25">
      <c r="A4739" s="88">
        <v>44828.75</v>
      </c>
      <c r="B4739" s="89">
        <v>6.8685593380842338</v>
      </c>
    </row>
    <row r="4740" spans="1:2" x14ac:dyDescent="0.25">
      <c r="A4740" s="88">
        <v>44828.791666666664</v>
      </c>
      <c r="B4740" s="89">
        <v>6.8581210644288895</v>
      </c>
    </row>
    <row r="4741" spans="1:2" x14ac:dyDescent="0.25">
      <c r="A4741" s="88">
        <v>44828.833333333336</v>
      </c>
      <c r="B4741" s="89">
        <v>6.8206048058106399</v>
      </c>
    </row>
    <row r="4742" spans="1:2" x14ac:dyDescent="0.25">
      <c r="A4742" s="88">
        <v>44828.875</v>
      </c>
      <c r="B4742" s="89">
        <v>6.8077228163699139</v>
      </c>
    </row>
    <row r="4743" spans="1:2" x14ac:dyDescent="0.25">
      <c r="A4743" s="88">
        <v>44828.916666666664</v>
      </c>
      <c r="B4743" s="89">
        <v>6.8055657739955233</v>
      </c>
    </row>
    <row r="4744" spans="1:2" x14ac:dyDescent="0.25">
      <c r="A4744" s="88">
        <v>44828.958333333336</v>
      </c>
      <c r="B4744" s="89">
        <v>6.8680153036318661</v>
      </c>
    </row>
    <row r="4745" spans="1:2" x14ac:dyDescent="0.25">
      <c r="A4745" s="88">
        <v>44829</v>
      </c>
      <c r="B4745" s="89">
        <v>6.8243513733021643</v>
      </c>
    </row>
    <row r="4746" spans="1:2" x14ac:dyDescent="0.25">
      <c r="A4746" s="88">
        <v>44829.041666666664</v>
      </c>
      <c r="B4746" s="89">
        <v>6.8147045766138508</v>
      </c>
    </row>
    <row r="4747" spans="1:2" x14ac:dyDescent="0.25">
      <c r="A4747" s="88">
        <v>44829.083333333336</v>
      </c>
      <c r="B4747" s="89">
        <v>6.8286124316035801</v>
      </c>
    </row>
    <row r="4748" spans="1:2" x14ac:dyDescent="0.25">
      <c r="A4748" s="88">
        <v>44829.125</v>
      </c>
      <c r="B4748" s="89">
        <v>6.8049995165551165</v>
      </c>
    </row>
    <row r="4749" spans="1:2" x14ac:dyDescent="0.25">
      <c r="A4749" s="88">
        <v>44829.166666666664</v>
      </c>
      <c r="B4749" s="89">
        <v>6.8275307862141048</v>
      </c>
    </row>
    <row r="4750" spans="1:2" x14ac:dyDescent="0.25">
      <c r="A4750" s="88">
        <v>44829.208333333336</v>
      </c>
      <c r="B4750" s="89">
        <v>6.816849433934749</v>
      </c>
    </row>
    <row r="4751" spans="1:2" x14ac:dyDescent="0.25">
      <c r="A4751" s="88">
        <v>44829.25</v>
      </c>
      <c r="B4751" s="89">
        <v>6.8238266837868755</v>
      </c>
    </row>
    <row r="4752" spans="1:2" x14ac:dyDescent="0.25">
      <c r="A4752" s="88">
        <v>44829.291666666664</v>
      </c>
      <c r="B4752" s="89">
        <v>6.8206048058106399</v>
      </c>
    </row>
    <row r="4753" spans="1:2" x14ac:dyDescent="0.25">
      <c r="A4753" s="88">
        <v>44829.333333333336</v>
      </c>
      <c r="B4753" s="89">
        <v>6.8216561330510803</v>
      </c>
    </row>
    <row r="4754" spans="1:2" x14ac:dyDescent="0.25">
      <c r="A4754" s="88">
        <v>44829.375</v>
      </c>
      <c r="B4754" s="89">
        <v>6.7919922937806483</v>
      </c>
    </row>
    <row r="4755" spans="1:2" x14ac:dyDescent="0.25">
      <c r="A4755" s="88">
        <v>44829.416666666664</v>
      </c>
      <c r="B4755" s="89">
        <v>6.8049995165551165</v>
      </c>
    </row>
    <row r="4756" spans="1:2" x14ac:dyDescent="0.25">
      <c r="A4756" s="88">
        <v>44829.458333333336</v>
      </c>
      <c r="B4756" s="89">
        <v>6.7865598727931191</v>
      </c>
    </row>
    <row r="4757" spans="1:2" x14ac:dyDescent="0.25">
      <c r="A4757" s="88">
        <v>44829.5</v>
      </c>
      <c r="B4757" s="89">
        <v>6.7433705475652728</v>
      </c>
    </row>
    <row r="4758" spans="1:2" x14ac:dyDescent="0.25">
      <c r="A4758" s="88">
        <v>44829.541666666664</v>
      </c>
      <c r="B4758" s="89">
        <v>6.763997394469337</v>
      </c>
    </row>
    <row r="4759" spans="1:2" x14ac:dyDescent="0.25">
      <c r="A4759" s="88">
        <v>44829.583333333336</v>
      </c>
      <c r="B4759" s="89">
        <v>6.7433705475652728</v>
      </c>
    </row>
    <row r="4760" spans="1:2" x14ac:dyDescent="0.25">
      <c r="A4760" s="88">
        <v>44829.625</v>
      </c>
      <c r="B4760" s="89">
        <v>6.7059845337974258</v>
      </c>
    </row>
    <row r="4761" spans="1:2" x14ac:dyDescent="0.25">
      <c r="A4761" s="88">
        <v>44829.666666666664</v>
      </c>
      <c r="B4761" s="89">
        <v>6.6800561577484547</v>
      </c>
    </row>
    <row r="4762" spans="1:2" x14ac:dyDescent="0.25">
      <c r="A4762" s="88">
        <v>44829.708333333336</v>
      </c>
      <c r="B4762" s="89">
        <v>6.700836290671293</v>
      </c>
    </row>
    <row r="4763" spans="1:2" x14ac:dyDescent="0.25">
      <c r="A4763" s="88">
        <v>44829.75</v>
      </c>
      <c r="B4763" s="89">
        <v>6.6852641784077278</v>
      </c>
    </row>
    <row r="4764" spans="1:2" x14ac:dyDescent="0.25">
      <c r="A4764" s="88">
        <v>44829.791666666664</v>
      </c>
      <c r="B4764" s="89">
        <v>6.6566468398622494</v>
      </c>
    </row>
    <row r="4765" spans="1:2" x14ac:dyDescent="0.25">
      <c r="A4765" s="88">
        <v>44829.833333333336</v>
      </c>
      <c r="B4765" s="89">
        <v>6.632391993257972</v>
      </c>
    </row>
    <row r="4766" spans="1:2" x14ac:dyDescent="0.25">
      <c r="A4766" s="88">
        <v>44829.875</v>
      </c>
      <c r="B4766" s="89">
        <v>6.653714174250057</v>
      </c>
    </row>
    <row r="4767" spans="1:2" x14ac:dyDescent="0.25">
      <c r="A4767" s="88">
        <v>44829.916666666664</v>
      </c>
      <c r="B4767" s="89">
        <v>6.6904572581063322</v>
      </c>
    </row>
    <row r="4768" spans="1:2" x14ac:dyDescent="0.25">
      <c r="A4768" s="88">
        <v>44829.958333333336</v>
      </c>
      <c r="B4768" s="89">
        <v>6.704858454020008</v>
      </c>
    </row>
    <row r="4769" spans="1:2" x14ac:dyDescent="0.25">
      <c r="A4769" s="88">
        <v>44830</v>
      </c>
      <c r="B4769" s="89">
        <v>6.7174298309755702</v>
      </c>
    </row>
    <row r="4770" spans="1:2" x14ac:dyDescent="0.25">
      <c r="A4770" s="88">
        <v>44830.041666666664</v>
      </c>
      <c r="B4770" s="89">
        <v>6.7179889699863322</v>
      </c>
    </row>
    <row r="4771" spans="1:2" x14ac:dyDescent="0.25">
      <c r="A4771" s="88">
        <v>44830.083333333336</v>
      </c>
      <c r="B4771" s="89">
        <v>6.7202609697593614</v>
      </c>
    </row>
    <row r="4772" spans="1:2" x14ac:dyDescent="0.25">
      <c r="A4772" s="88">
        <v>44830.125</v>
      </c>
      <c r="B4772" s="89">
        <v>6.7162737132784338</v>
      </c>
    </row>
    <row r="4773" spans="1:2" x14ac:dyDescent="0.25">
      <c r="A4773" s="88">
        <v>44830.166666666664</v>
      </c>
      <c r="B4773" s="89">
        <v>6.7304301051599191</v>
      </c>
    </row>
    <row r="4774" spans="1:2" x14ac:dyDescent="0.25">
      <c r="A4774" s="88">
        <v>44830.208333333336</v>
      </c>
      <c r="B4774" s="89">
        <v>8.5549897542071918</v>
      </c>
    </row>
    <row r="4775" spans="1:2" x14ac:dyDescent="0.25">
      <c r="A4775" s="88">
        <v>44830.25</v>
      </c>
      <c r="B4775" s="89">
        <v>12.035073024320816</v>
      </c>
    </row>
    <row r="4776" spans="1:2" x14ac:dyDescent="0.25">
      <c r="A4776" s="88">
        <v>44830.291666666664</v>
      </c>
      <c r="B4776" s="89">
        <v>12.035073024320816</v>
      </c>
    </row>
    <row r="4777" spans="1:2" x14ac:dyDescent="0.25">
      <c r="A4777" s="88">
        <v>44830.333333333336</v>
      </c>
      <c r="B4777" s="89">
        <v>12.035073024320816</v>
      </c>
    </row>
    <row r="4778" spans="1:2" x14ac:dyDescent="0.25">
      <c r="A4778" s="88">
        <v>44830.375</v>
      </c>
      <c r="B4778" s="89">
        <v>12.035073024320816</v>
      </c>
    </row>
    <row r="4779" spans="1:2" x14ac:dyDescent="0.25">
      <c r="A4779" s="88">
        <v>44830.416666666664</v>
      </c>
      <c r="B4779" s="89">
        <v>12.035073024320816</v>
      </c>
    </row>
    <row r="4780" spans="1:2" x14ac:dyDescent="0.25">
      <c r="A4780" s="88">
        <v>44830.458333333336</v>
      </c>
      <c r="B4780" s="89">
        <v>12.035073024320816</v>
      </c>
    </row>
    <row r="4781" spans="1:2" x14ac:dyDescent="0.25">
      <c r="A4781" s="88">
        <v>44830.5</v>
      </c>
      <c r="B4781" s="89">
        <v>12.035073024320816</v>
      </c>
    </row>
    <row r="4782" spans="1:2" x14ac:dyDescent="0.25">
      <c r="A4782" s="88">
        <v>44830.541666666664</v>
      </c>
      <c r="B4782" s="89">
        <v>12.035073024320816</v>
      </c>
    </row>
    <row r="4783" spans="1:2" x14ac:dyDescent="0.25">
      <c r="A4783" s="88">
        <v>44830.583333333336</v>
      </c>
      <c r="B4783" s="89">
        <v>12.035073024320816</v>
      </c>
    </row>
    <row r="4784" spans="1:2" x14ac:dyDescent="0.25">
      <c r="A4784" s="88">
        <v>44830.625</v>
      </c>
      <c r="B4784" s="89">
        <v>12.035073024320816</v>
      </c>
    </row>
    <row r="4785" spans="1:2" x14ac:dyDescent="0.25">
      <c r="A4785" s="88">
        <v>44830.666666666664</v>
      </c>
      <c r="B4785" s="89">
        <v>12.035073024320816</v>
      </c>
    </row>
    <row r="4786" spans="1:2" x14ac:dyDescent="0.25">
      <c r="A4786" s="88">
        <v>44830.708333333336</v>
      </c>
      <c r="B4786" s="89">
        <v>7.3841251624961579</v>
      </c>
    </row>
    <row r="4787" spans="1:2" x14ac:dyDescent="0.25">
      <c r="A4787" s="88">
        <v>44830.75</v>
      </c>
      <c r="B4787" s="89">
        <v>6.5030568686677901</v>
      </c>
    </row>
    <row r="4788" spans="1:2" x14ac:dyDescent="0.25">
      <c r="A4788" s="88">
        <v>44830.791666666664</v>
      </c>
      <c r="B4788" s="89">
        <v>6.6806271078451296</v>
      </c>
    </row>
    <row r="4789" spans="1:2" x14ac:dyDescent="0.25">
      <c r="A4789" s="88">
        <v>44830.833333333336</v>
      </c>
      <c r="B4789" s="89">
        <v>6.699669294064118</v>
      </c>
    </row>
    <row r="4790" spans="1:2" x14ac:dyDescent="0.25">
      <c r="A4790" s="88">
        <v>44830.875</v>
      </c>
      <c r="B4790" s="89">
        <v>6.7134361442923254</v>
      </c>
    </row>
    <row r="4791" spans="1:2" x14ac:dyDescent="0.25">
      <c r="A4791" s="88">
        <v>44830.916666666664</v>
      </c>
      <c r="B4791" s="89">
        <v>6.7360827330102948</v>
      </c>
    </row>
    <row r="4792" spans="1:2" x14ac:dyDescent="0.25">
      <c r="A4792" s="88">
        <v>44830.958333333336</v>
      </c>
      <c r="B4792" s="89">
        <v>6.7162737132784338</v>
      </c>
    </row>
    <row r="4793" spans="1:2" x14ac:dyDescent="0.25">
      <c r="A4793" s="88">
        <v>44831</v>
      </c>
      <c r="B4793" s="89">
        <v>6.7439581158283666</v>
      </c>
    </row>
    <row r="4794" spans="1:2" x14ac:dyDescent="0.25">
      <c r="A4794" s="88">
        <v>44831.041666666664</v>
      </c>
      <c r="B4794" s="89">
        <v>6.816849433934749</v>
      </c>
    </row>
    <row r="4795" spans="1:2" x14ac:dyDescent="0.25">
      <c r="A4795" s="88">
        <v>44831.083333333336</v>
      </c>
      <c r="B4795" s="89">
        <v>6.8147045766138508</v>
      </c>
    </row>
    <row r="4796" spans="1:2" x14ac:dyDescent="0.25">
      <c r="A4796" s="88">
        <v>44831.125</v>
      </c>
      <c r="B4796" s="89">
        <v>6.8408080873985337</v>
      </c>
    </row>
    <row r="4797" spans="1:2" x14ac:dyDescent="0.25">
      <c r="A4797" s="88">
        <v>44831.166666666664</v>
      </c>
      <c r="B4797" s="89">
        <v>6.8280891468637073</v>
      </c>
    </row>
    <row r="4798" spans="1:2" x14ac:dyDescent="0.25">
      <c r="A4798" s="88">
        <v>44831.208333333336</v>
      </c>
      <c r="B4798" s="89">
        <v>11.178864774990688</v>
      </c>
    </row>
    <row r="4799" spans="1:2" x14ac:dyDescent="0.25">
      <c r="A4799" s="88">
        <v>44831.25</v>
      </c>
      <c r="B4799" s="89">
        <v>12.035073024320816</v>
      </c>
    </row>
    <row r="4800" spans="1:2" x14ac:dyDescent="0.25">
      <c r="A4800" s="88">
        <v>44831.291666666664</v>
      </c>
      <c r="B4800" s="89">
        <v>12.035073024320816</v>
      </c>
    </row>
    <row r="4801" spans="1:2" x14ac:dyDescent="0.25">
      <c r="A4801" s="88">
        <v>44831.333333333336</v>
      </c>
      <c r="B4801" s="89">
        <v>12.035073024320816</v>
      </c>
    </row>
    <row r="4802" spans="1:2" x14ac:dyDescent="0.25">
      <c r="A4802" s="88">
        <v>44831.375</v>
      </c>
      <c r="B4802" s="89">
        <v>12.035073024320816</v>
      </c>
    </row>
    <row r="4803" spans="1:2" x14ac:dyDescent="0.25">
      <c r="A4803" s="88">
        <v>44831.416666666664</v>
      </c>
      <c r="B4803" s="89">
        <v>12.035073024320816</v>
      </c>
    </row>
    <row r="4804" spans="1:2" x14ac:dyDescent="0.25">
      <c r="A4804" s="88">
        <v>44831.458333333336</v>
      </c>
      <c r="B4804" s="89">
        <v>12.035073024320816</v>
      </c>
    </row>
    <row r="4805" spans="1:2" x14ac:dyDescent="0.25">
      <c r="A4805" s="88">
        <v>44831.5</v>
      </c>
      <c r="B4805" s="89">
        <v>12.035073024320816</v>
      </c>
    </row>
    <row r="4806" spans="1:2" x14ac:dyDescent="0.25">
      <c r="A4806" s="88">
        <v>44831.541666666664</v>
      </c>
      <c r="B4806" s="89">
        <v>12.035073024320816</v>
      </c>
    </row>
    <row r="4807" spans="1:2" x14ac:dyDescent="0.25">
      <c r="A4807" s="88">
        <v>44831.583333333336</v>
      </c>
      <c r="B4807" s="89">
        <v>12.035073024320816</v>
      </c>
    </row>
    <row r="4808" spans="1:2" x14ac:dyDescent="0.25">
      <c r="A4808" s="88">
        <v>44831.625</v>
      </c>
      <c r="B4808" s="89">
        <v>12.035073024320816</v>
      </c>
    </row>
    <row r="4809" spans="1:2" x14ac:dyDescent="0.25">
      <c r="A4809" s="88">
        <v>44831.666666666664</v>
      </c>
      <c r="B4809" s="89">
        <v>12.035073024320816</v>
      </c>
    </row>
    <row r="4810" spans="1:2" x14ac:dyDescent="0.25">
      <c r="A4810" s="88">
        <v>44831.708333333336</v>
      </c>
      <c r="B4810" s="89">
        <v>12.035073024320816</v>
      </c>
    </row>
    <row r="4811" spans="1:2" x14ac:dyDescent="0.25">
      <c r="A4811" s="88">
        <v>44831.75</v>
      </c>
      <c r="B4811" s="89">
        <v>4.4825334288784049</v>
      </c>
    </row>
    <row r="4812" spans="1:2" x14ac:dyDescent="0.25">
      <c r="A4812" s="88">
        <v>44831.791666666664</v>
      </c>
      <c r="B4812" s="89">
        <v>4.7396413706913787</v>
      </c>
    </row>
    <row r="4813" spans="1:2" x14ac:dyDescent="0.25">
      <c r="A4813" s="88">
        <v>44831.833333333336</v>
      </c>
      <c r="B4813" s="89">
        <v>4.7178569244388804</v>
      </c>
    </row>
    <row r="4814" spans="1:2" x14ac:dyDescent="0.25">
      <c r="A4814" s="88">
        <v>44831.875</v>
      </c>
      <c r="B4814" s="89">
        <v>4.7455973763888348</v>
      </c>
    </row>
    <row r="4815" spans="1:2" x14ac:dyDescent="0.25">
      <c r="A4815" s="88">
        <v>44831.916666666664</v>
      </c>
      <c r="B4815" s="89">
        <v>4.7287554121794102</v>
      </c>
    </row>
    <row r="4816" spans="1:2" x14ac:dyDescent="0.25">
      <c r="A4816" s="88">
        <v>44831.958333333336</v>
      </c>
      <c r="B4816" s="89">
        <v>4.8183714599462775</v>
      </c>
    </row>
    <row r="4817" spans="1:2" x14ac:dyDescent="0.25">
      <c r="A4817" s="88">
        <v>44832</v>
      </c>
      <c r="B4817" s="89">
        <v>4.7820262115880601</v>
      </c>
    </row>
    <row r="4818" spans="1:2" x14ac:dyDescent="0.25">
      <c r="A4818" s="88">
        <v>44832.041666666664</v>
      </c>
      <c r="B4818" s="89">
        <v>4.8075801344391156</v>
      </c>
    </row>
    <row r="4819" spans="1:2" x14ac:dyDescent="0.25">
      <c r="A4819" s="88">
        <v>44832.083333333336</v>
      </c>
      <c r="B4819" s="89">
        <v>4.8545000480786671</v>
      </c>
    </row>
    <row r="4820" spans="1:2" x14ac:dyDescent="0.25">
      <c r="A4820" s="88">
        <v>44832.125</v>
      </c>
      <c r="B4820" s="89">
        <v>4.8564813401006273</v>
      </c>
    </row>
    <row r="4821" spans="1:2" x14ac:dyDescent="0.25">
      <c r="A4821" s="88">
        <v>44832.166666666664</v>
      </c>
      <c r="B4821" s="89">
        <v>4.8779254514891228</v>
      </c>
    </row>
    <row r="4822" spans="1:2" x14ac:dyDescent="0.25">
      <c r="A4822" s="88">
        <v>44832.208333333336</v>
      </c>
      <c r="B4822" s="89">
        <v>7.2670512619259897</v>
      </c>
    </row>
    <row r="4823" spans="1:2" x14ac:dyDescent="0.25">
      <c r="A4823" s="88">
        <v>44832.25</v>
      </c>
      <c r="B4823" s="89">
        <v>12.035073024320816</v>
      </c>
    </row>
    <row r="4824" spans="1:2" x14ac:dyDescent="0.25">
      <c r="A4824" s="88">
        <v>44832.291666666664</v>
      </c>
      <c r="B4824" s="89">
        <v>12.035073024320816</v>
      </c>
    </row>
    <row r="4825" spans="1:2" x14ac:dyDescent="0.25">
      <c r="A4825" s="88">
        <v>44832.333333333336</v>
      </c>
      <c r="B4825" s="89">
        <v>12.035073024320816</v>
      </c>
    </row>
    <row r="4826" spans="1:2" x14ac:dyDescent="0.25">
      <c r="A4826" s="88">
        <v>44832.375</v>
      </c>
      <c r="B4826" s="89">
        <v>12.035073024320816</v>
      </c>
    </row>
    <row r="4827" spans="1:2" x14ac:dyDescent="0.25">
      <c r="A4827" s="88">
        <v>44832.416666666664</v>
      </c>
      <c r="B4827" s="89">
        <v>12.035073024320816</v>
      </c>
    </row>
    <row r="4828" spans="1:2" x14ac:dyDescent="0.25">
      <c r="A4828" s="88">
        <v>44832.458333333336</v>
      </c>
      <c r="B4828" s="89">
        <v>12.035073024320816</v>
      </c>
    </row>
    <row r="4829" spans="1:2" x14ac:dyDescent="0.25">
      <c r="A4829" s="88">
        <v>44832.5</v>
      </c>
      <c r="B4829" s="89">
        <v>12.035073024320816</v>
      </c>
    </row>
    <row r="4830" spans="1:2" x14ac:dyDescent="0.25">
      <c r="A4830" s="88">
        <v>44832.541666666664</v>
      </c>
      <c r="B4830" s="89">
        <v>12.035073024320816</v>
      </c>
    </row>
    <row r="4831" spans="1:2" x14ac:dyDescent="0.25">
      <c r="A4831" s="88">
        <v>44832.583333333336</v>
      </c>
      <c r="B4831" s="89">
        <v>12.035073024320816</v>
      </c>
    </row>
    <row r="4832" spans="1:2" x14ac:dyDescent="0.25">
      <c r="A4832" s="88">
        <v>44832.625</v>
      </c>
      <c r="B4832" s="89">
        <v>12.035073024320816</v>
      </c>
    </row>
    <row r="4833" spans="1:2" x14ac:dyDescent="0.25">
      <c r="A4833" s="88">
        <v>44832.666666666664</v>
      </c>
      <c r="B4833" s="89">
        <v>12.035073024320816</v>
      </c>
    </row>
    <row r="4834" spans="1:2" x14ac:dyDescent="0.25">
      <c r="A4834" s="88">
        <v>44832.708333333336</v>
      </c>
      <c r="B4834" s="89">
        <v>7.7693990912660986</v>
      </c>
    </row>
    <row r="4835" spans="1:2" x14ac:dyDescent="0.25">
      <c r="A4835" s="88">
        <v>44832.75</v>
      </c>
      <c r="B4835" s="89">
        <v>4.5138619802548945</v>
      </c>
    </row>
    <row r="4836" spans="1:2" x14ac:dyDescent="0.25">
      <c r="A4836" s="88">
        <v>44832.791666666664</v>
      </c>
      <c r="B4836" s="89">
        <v>4.7918832056504925</v>
      </c>
    </row>
    <row r="4837" spans="1:2" x14ac:dyDescent="0.25">
      <c r="A4837" s="88">
        <v>44832.833333333336</v>
      </c>
      <c r="B4837" s="89">
        <v>4.7317373420181834</v>
      </c>
    </row>
    <row r="4838" spans="1:2" x14ac:dyDescent="0.25">
      <c r="A4838" s="88">
        <v>44832.875</v>
      </c>
      <c r="B4838" s="89">
        <v>4.7898869197681</v>
      </c>
    </row>
    <row r="4839" spans="1:2" x14ac:dyDescent="0.25">
      <c r="A4839" s="88">
        <v>44832.916666666664</v>
      </c>
      <c r="B4839" s="89">
        <v>4.8496406874869891</v>
      </c>
    </row>
    <row r="4840" spans="1:2" x14ac:dyDescent="0.25">
      <c r="A4840" s="88">
        <v>44832.958333333336</v>
      </c>
      <c r="B4840" s="89">
        <v>4.8427944214457899</v>
      </c>
    </row>
    <row r="4841" spans="1:2" x14ac:dyDescent="0.25">
      <c r="A4841" s="88">
        <v>44833</v>
      </c>
      <c r="B4841" s="89">
        <v>4.9031262082970635</v>
      </c>
    </row>
    <row r="4842" spans="1:2" x14ac:dyDescent="0.25">
      <c r="A4842" s="88">
        <v>44833.041666666664</v>
      </c>
      <c r="B4842" s="89">
        <v>4.8486812681974563</v>
      </c>
    </row>
    <row r="4843" spans="1:2" x14ac:dyDescent="0.25">
      <c r="A4843" s="88">
        <v>44833.083333333336</v>
      </c>
      <c r="B4843" s="89">
        <v>4.8652316909858566</v>
      </c>
    </row>
    <row r="4844" spans="1:2" x14ac:dyDescent="0.25">
      <c r="A4844" s="88">
        <v>44833.125</v>
      </c>
      <c r="B4844" s="89">
        <v>4.8982958582875176</v>
      </c>
    </row>
    <row r="4845" spans="1:2" x14ac:dyDescent="0.25">
      <c r="A4845" s="88">
        <v>44833.166666666664</v>
      </c>
      <c r="B4845" s="89">
        <v>4.8798373678553837</v>
      </c>
    </row>
    <row r="4846" spans="1:2" x14ac:dyDescent="0.25">
      <c r="A4846" s="88">
        <v>44833.208333333336</v>
      </c>
      <c r="B4846" s="89">
        <v>9.0019948606366356</v>
      </c>
    </row>
    <row r="4847" spans="1:2" x14ac:dyDescent="0.25">
      <c r="A4847" s="88">
        <v>44833.25</v>
      </c>
      <c r="B4847" s="89">
        <v>12.035073024320816</v>
      </c>
    </row>
    <row r="4848" spans="1:2" x14ac:dyDescent="0.25">
      <c r="A4848" s="88">
        <v>44833.291666666664</v>
      </c>
      <c r="B4848" s="89">
        <v>12.035073024320816</v>
      </c>
    </row>
    <row r="4849" spans="1:2" x14ac:dyDescent="0.25">
      <c r="A4849" s="88">
        <v>44833.333333333336</v>
      </c>
      <c r="B4849" s="89">
        <v>12.035073024320816</v>
      </c>
    </row>
    <row r="4850" spans="1:2" x14ac:dyDescent="0.25">
      <c r="A4850" s="88">
        <v>44833.375</v>
      </c>
      <c r="B4850" s="89">
        <v>12.035073024320816</v>
      </c>
    </row>
    <row r="4851" spans="1:2" x14ac:dyDescent="0.25">
      <c r="A4851" s="88">
        <v>44833.416666666664</v>
      </c>
      <c r="B4851" s="89">
        <v>12.035073024320816</v>
      </c>
    </row>
    <row r="4852" spans="1:2" x14ac:dyDescent="0.25">
      <c r="A4852" s="88">
        <v>44833.458333333336</v>
      </c>
      <c r="B4852" s="89">
        <v>12.035073024320816</v>
      </c>
    </row>
    <row r="4853" spans="1:2" x14ac:dyDescent="0.25">
      <c r="A4853" s="88">
        <v>44833.5</v>
      </c>
      <c r="B4853" s="89">
        <v>12.035073024320816</v>
      </c>
    </row>
    <row r="4854" spans="1:2" x14ac:dyDescent="0.25">
      <c r="A4854" s="88">
        <v>44833.541666666664</v>
      </c>
      <c r="B4854" s="89">
        <v>12.035073024320816</v>
      </c>
    </row>
    <row r="4855" spans="1:2" x14ac:dyDescent="0.25">
      <c r="A4855" s="88">
        <v>44833.583333333336</v>
      </c>
      <c r="B4855" s="89">
        <v>12.035073024320816</v>
      </c>
    </row>
    <row r="4856" spans="1:2" x14ac:dyDescent="0.25">
      <c r="A4856" s="88">
        <v>44833.625</v>
      </c>
      <c r="B4856" s="89">
        <v>12.035073024320816</v>
      </c>
    </row>
    <row r="4857" spans="1:2" x14ac:dyDescent="0.25">
      <c r="A4857" s="88">
        <v>44833.666666666664</v>
      </c>
      <c r="B4857" s="89">
        <v>12.035073024320816</v>
      </c>
    </row>
    <row r="4858" spans="1:2" x14ac:dyDescent="0.25">
      <c r="A4858" s="88">
        <v>44833.708333333336</v>
      </c>
      <c r="B4858" s="89">
        <v>6.5233293510352492</v>
      </c>
    </row>
    <row r="4859" spans="1:2" x14ac:dyDescent="0.25">
      <c r="A4859" s="88">
        <v>44833.75</v>
      </c>
      <c r="B4859" s="89">
        <v>4.5461002816138496</v>
      </c>
    </row>
    <row r="4860" spans="1:2" x14ac:dyDescent="0.25">
      <c r="A4860" s="88">
        <v>44833.791666666664</v>
      </c>
      <c r="B4860" s="89">
        <v>4.7731907824202562</v>
      </c>
    </row>
    <row r="4861" spans="1:2" x14ac:dyDescent="0.25">
      <c r="A4861" s="88">
        <v>44833.833333333336</v>
      </c>
      <c r="B4861" s="89">
        <v>4.7987701490639161</v>
      </c>
    </row>
    <row r="4862" spans="1:2" x14ac:dyDescent="0.25">
      <c r="A4862" s="88">
        <v>44833.875</v>
      </c>
      <c r="B4862" s="89">
        <v>4.7623442863539314</v>
      </c>
    </row>
    <row r="4863" spans="1:2" x14ac:dyDescent="0.25">
      <c r="A4863" s="88">
        <v>44833.916666666664</v>
      </c>
      <c r="B4863" s="89">
        <v>4.8661891941125246</v>
      </c>
    </row>
    <row r="4864" spans="1:2" x14ac:dyDescent="0.25">
      <c r="A4864" s="88">
        <v>44833.958333333336</v>
      </c>
      <c r="B4864" s="89">
        <v>4.8982958582875176</v>
      </c>
    </row>
    <row r="4865" spans="1:2" x14ac:dyDescent="0.25">
      <c r="A4865" s="88">
        <v>44834</v>
      </c>
      <c r="B4865" s="89">
        <v>4.9205797515398144</v>
      </c>
    </row>
    <row r="4866" spans="1:2" x14ac:dyDescent="0.25">
      <c r="A4866" s="88">
        <v>44834.041666666664</v>
      </c>
      <c r="B4866" s="89">
        <v>4.9292602409493078</v>
      </c>
    </row>
    <row r="4867" spans="1:2" x14ac:dyDescent="0.25">
      <c r="A4867" s="88">
        <v>44834.083333333336</v>
      </c>
      <c r="B4867" s="89">
        <v>4.9089695305075791</v>
      </c>
    </row>
    <row r="4868" spans="1:2" x14ac:dyDescent="0.25">
      <c r="A4868" s="88">
        <v>44834.125</v>
      </c>
      <c r="B4868" s="89">
        <v>4.9331221412332482</v>
      </c>
    </row>
    <row r="4869" spans="1:2" x14ac:dyDescent="0.25">
      <c r="A4869" s="88">
        <v>44834.166666666664</v>
      </c>
      <c r="B4869" s="89">
        <v>4.9505081952437875</v>
      </c>
    </row>
    <row r="4870" spans="1:2" x14ac:dyDescent="0.25">
      <c r="A4870" s="88">
        <v>44834.208333333336</v>
      </c>
      <c r="B4870" s="89">
        <v>6.2328230493290313</v>
      </c>
    </row>
    <row r="4871" spans="1:2" x14ac:dyDescent="0.25">
      <c r="A4871" s="88">
        <v>44834.25</v>
      </c>
      <c r="B4871" s="89">
        <v>12.035073024320816</v>
      </c>
    </row>
    <row r="4872" spans="1:2" x14ac:dyDescent="0.25">
      <c r="A4872" s="88">
        <v>44834.291666666664</v>
      </c>
      <c r="B4872" s="89">
        <v>12.035073024320816</v>
      </c>
    </row>
    <row r="4873" spans="1:2" x14ac:dyDescent="0.25">
      <c r="A4873" s="88">
        <v>44834.333333333336</v>
      </c>
      <c r="B4873" s="89">
        <v>12.035073024320816</v>
      </c>
    </row>
    <row r="4874" spans="1:2" x14ac:dyDescent="0.25">
      <c r="A4874" s="88">
        <v>44834.375</v>
      </c>
      <c r="B4874" s="89">
        <v>12.035073024320816</v>
      </c>
    </row>
    <row r="4875" spans="1:2" x14ac:dyDescent="0.25">
      <c r="A4875" s="88">
        <v>44834.416666666664</v>
      </c>
      <c r="B4875" s="89">
        <v>12.035073024320816</v>
      </c>
    </row>
    <row r="4876" spans="1:2" x14ac:dyDescent="0.25">
      <c r="A4876" s="88">
        <v>44834.458333333336</v>
      </c>
      <c r="B4876" s="89">
        <v>12.035073024320816</v>
      </c>
    </row>
    <row r="4877" spans="1:2" x14ac:dyDescent="0.25">
      <c r="A4877" s="88">
        <v>44834.5</v>
      </c>
      <c r="B4877" s="89">
        <v>12.035073024320816</v>
      </c>
    </row>
    <row r="4878" spans="1:2" x14ac:dyDescent="0.25">
      <c r="A4878" s="88">
        <v>44834.541666666664</v>
      </c>
      <c r="B4878" s="89">
        <v>12.035073024320816</v>
      </c>
    </row>
    <row r="4879" spans="1:2" x14ac:dyDescent="0.25">
      <c r="A4879" s="88">
        <v>44834.583333333336</v>
      </c>
      <c r="B4879" s="89">
        <v>12.035073024320816</v>
      </c>
    </row>
    <row r="4880" spans="1:2" x14ac:dyDescent="0.25">
      <c r="A4880" s="88">
        <v>44834.625</v>
      </c>
      <c r="B4880" s="89">
        <v>12.035073024320816</v>
      </c>
    </row>
    <row r="4881" spans="1:2" x14ac:dyDescent="0.25">
      <c r="A4881" s="88">
        <v>44834.666666666664</v>
      </c>
      <c r="B4881" s="89">
        <v>12.035073024320816</v>
      </c>
    </row>
    <row r="4882" spans="1:2" x14ac:dyDescent="0.25">
      <c r="A4882" s="88">
        <v>44834.708333333336</v>
      </c>
      <c r="B4882" s="89">
        <v>7.7992679837859109</v>
      </c>
    </row>
    <row r="4883" spans="1:2" x14ac:dyDescent="0.25">
      <c r="A4883" s="88">
        <v>44834.75</v>
      </c>
      <c r="B4883" s="89">
        <v>4.7495443660845114</v>
      </c>
    </row>
    <row r="4884" spans="1:2" x14ac:dyDescent="0.25">
      <c r="A4884" s="88">
        <v>44834.791666666664</v>
      </c>
      <c r="B4884" s="89">
        <v>4.7020061025905004</v>
      </c>
    </row>
    <row r="4885" spans="1:2" x14ac:dyDescent="0.25">
      <c r="A4885" s="88">
        <v>44834.833333333336</v>
      </c>
      <c r="B4885" s="89">
        <v>4.7198688920952669</v>
      </c>
    </row>
    <row r="4886" spans="1:2" x14ac:dyDescent="0.25">
      <c r="A4886" s="88">
        <v>44834.875</v>
      </c>
      <c r="B4886" s="89">
        <v>4.8174084961009083</v>
      </c>
    </row>
    <row r="4887" spans="1:2" x14ac:dyDescent="0.25">
      <c r="A4887" s="88">
        <v>44834.916666666664</v>
      </c>
      <c r="B4887" s="89">
        <v>4.7928489888850123</v>
      </c>
    </row>
    <row r="4888" spans="1:2" x14ac:dyDescent="0.25">
      <c r="A4888" s="88">
        <v>44834.958333333336</v>
      </c>
      <c r="B4888" s="89">
        <v>4.80166491798186</v>
      </c>
    </row>
    <row r="4889" spans="1:2" x14ac:dyDescent="0.25">
      <c r="A4889" s="88">
        <v>44835</v>
      </c>
      <c r="B4889" s="89">
        <v>4.7780932615257408</v>
      </c>
    </row>
    <row r="4890" spans="1:2" x14ac:dyDescent="0.25">
      <c r="A4890" s="88">
        <v>44835.041666666664</v>
      </c>
      <c r="B4890" s="89">
        <v>4.8535411885645061</v>
      </c>
    </row>
    <row r="4891" spans="1:2" x14ac:dyDescent="0.25">
      <c r="A4891" s="88">
        <v>44835.083333333336</v>
      </c>
      <c r="B4891" s="89">
        <v>4.7898869197681</v>
      </c>
    </row>
    <row r="4892" spans="1:2" x14ac:dyDescent="0.25">
      <c r="A4892" s="88">
        <v>44835.125</v>
      </c>
      <c r="B4892" s="89">
        <v>4.8271615373662939</v>
      </c>
    </row>
    <row r="4893" spans="1:2" x14ac:dyDescent="0.25">
      <c r="A4893" s="88">
        <v>44835.166666666664</v>
      </c>
      <c r="B4893" s="89">
        <v>4.8222864029075065</v>
      </c>
    </row>
    <row r="4894" spans="1:2" x14ac:dyDescent="0.25">
      <c r="A4894" s="88">
        <v>44835.208333333336</v>
      </c>
      <c r="B4894" s="89">
        <v>4.8242111298659243</v>
      </c>
    </row>
    <row r="4895" spans="1:2" x14ac:dyDescent="0.25">
      <c r="A4895" s="88">
        <v>44835.25</v>
      </c>
      <c r="B4895" s="89">
        <v>4.8740364987498062</v>
      </c>
    </row>
    <row r="4896" spans="1:2" x14ac:dyDescent="0.25">
      <c r="A4896" s="88">
        <v>44835.291666666664</v>
      </c>
      <c r="B4896" s="89">
        <v>4.8535411885645061</v>
      </c>
    </row>
    <row r="4897" spans="1:2" x14ac:dyDescent="0.25">
      <c r="A4897" s="88">
        <v>44835.333333333336</v>
      </c>
      <c r="B4897" s="89">
        <v>4.8134271051658724</v>
      </c>
    </row>
    <row r="4898" spans="1:2" x14ac:dyDescent="0.25">
      <c r="A4898" s="88">
        <v>44835.375</v>
      </c>
      <c r="B4898" s="89">
        <v>4.8369675010485693</v>
      </c>
    </row>
    <row r="4899" spans="1:2" x14ac:dyDescent="0.25">
      <c r="A4899" s="88">
        <v>44835.416666666664</v>
      </c>
      <c r="B4899" s="89">
        <v>4.7849908997088439</v>
      </c>
    </row>
    <row r="4900" spans="1:2" x14ac:dyDescent="0.25">
      <c r="A4900" s="88">
        <v>44835.458333333336</v>
      </c>
      <c r="B4900" s="89">
        <v>4.7356901873189772</v>
      </c>
    </row>
    <row r="4901" spans="1:2" x14ac:dyDescent="0.25">
      <c r="A4901" s="88">
        <v>44835.5</v>
      </c>
      <c r="B4901" s="89">
        <v>4.740612717919614</v>
      </c>
    </row>
    <row r="4902" spans="1:2" x14ac:dyDescent="0.25">
      <c r="A4902" s="88">
        <v>44835.541666666664</v>
      </c>
      <c r="B4902" s="89">
        <v>4.67120573610684</v>
      </c>
    </row>
    <row r="4903" spans="1:2" x14ac:dyDescent="0.25">
      <c r="A4903" s="88">
        <v>44835.583333333336</v>
      </c>
      <c r="B4903" s="89">
        <v>4.679159144673088</v>
      </c>
    </row>
    <row r="4904" spans="1:2" x14ac:dyDescent="0.25">
      <c r="A4904" s="88">
        <v>44835.625</v>
      </c>
      <c r="B4904" s="89">
        <v>4.6403111415493248</v>
      </c>
    </row>
    <row r="4905" spans="1:2" x14ac:dyDescent="0.25">
      <c r="A4905" s="88">
        <v>44835.666666666664</v>
      </c>
      <c r="B4905" s="89">
        <v>4.6452814176355428</v>
      </c>
    </row>
    <row r="4906" spans="1:2" x14ac:dyDescent="0.25">
      <c r="A4906" s="88">
        <v>44835.708333333336</v>
      </c>
      <c r="B4906" s="89">
        <v>4.6343567845688955</v>
      </c>
    </row>
    <row r="4907" spans="1:2" x14ac:dyDescent="0.25">
      <c r="A4907" s="88">
        <v>44835.75</v>
      </c>
      <c r="B4907" s="89">
        <v>4.6253206851470914</v>
      </c>
    </row>
    <row r="4908" spans="1:2" x14ac:dyDescent="0.25">
      <c r="A4908" s="88">
        <v>44835.791666666664</v>
      </c>
      <c r="B4908" s="89">
        <v>4.5963276933147181</v>
      </c>
    </row>
    <row r="4909" spans="1:2" x14ac:dyDescent="0.25">
      <c r="A4909" s="88">
        <v>44835.833333333336</v>
      </c>
      <c r="B4909" s="89">
        <v>4.5862737430128098</v>
      </c>
    </row>
    <row r="4910" spans="1:2" x14ac:dyDescent="0.25">
      <c r="A4910" s="88">
        <v>44835.875</v>
      </c>
      <c r="B4910" s="89">
        <v>4.5923203474249465</v>
      </c>
    </row>
    <row r="4911" spans="1:2" x14ac:dyDescent="0.25">
      <c r="A4911" s="88">
        <v>44835.916666666664</v>
      </c>
      <c r="B4911" s="89">
        <v>4.6533203843735294</v>
      </c>
    </row>
    <row r="4912" spans="1:2" x14ac:dyDescent="0.25">
      <c r="A4912" s="88">
        <v>44835.958333333336</v>
      </c>
      <c r="B4912" s="89">
        <v>4.6393298866272241</v>
      </c>
    </row>
    <row r="4913" spans="1:2" x14ac:dyDescent="0.25">
      <c r="A4913" s="88">
        <v>44836</v>
      </c>
      <c r="B4913" s="89">
        <v>4.7366619440978308</v>
      </c>
    </row>
    <row r="4914" spans="1:2" x14ac:dyDescent="0.25">
      <c r="A4914" s="88">
        <v>44836.041666666664</v>
      </c>
      <c r="B4914" s="89">
        <v>4.7198688920952669</v>
      </c>
    </row>
    <row r="4915" spans="1:2" x14ac:dyDescent="0.25">
      <c r="A4915" s="88">
        <v>44836.083333333336</v>
      </c>
      <c r="B4915" s="89">
        <v>4.7465681032679523</v>
      </c>
    </row>
    <row r="4916" spans="1:2" x14ac:dyDescent="0.25">
      <c r="A4916" s="88">
        <v>44836.125</v>
      </c>
      <c r="B4916" s="89">
        <v>4.7416487103855811</v>
      </c>
    </row>
    <row r="4917" spans="1:2" x14ac:dyDescent="0.25">
      <c r="A4917" s="88">
        <v>44836.166666666664</v>
      </c>
      <c r="B4917" s="89">
        <v>4.7396413706913787</v>
      </c>
    </row>
    <row r="4918" spans="1:2" x14ac:dyDescent="0.25">
      <c r="A4918" s="88">
        <v>44836.208333333336</v>
      </c>
      <c r="B4918" s="89">
        <v>4.7820262115880601</v>
      </c>
    </row>
    <row r="4919" spans="1:2" x14ac:dyDescent="0.25">
      <c r="A4919" s="88">
        <v>44836.25</v>
      </c>
      <c r="B4919" s="89">
        <v>4.8154180300094236</v>
      </c>
    </row>
    <row r="4920" spans="1:2" x14ac:dyDescent="0.25">
      <c r="A4920" s="88">
        <v>44836.291666666664</v>
      </c>
      <c r="B4920" s="89">
        <v>4.8398494488574251</v>
      </c>
    </row>
    <row r="4921" spans="1:2" x14ac:dyDescent="0.25">
      <c r="A4921" s="88">
        <v>44836.333333333336</v>
      </c>
      <c r="B4921" s="89">
        <v>4.8105362381616175</v>
      </c>
    </row>
    <row r="4922" spans="1:2" x14ac:dyDescent="0.25">
      <c r="A4922" s="88">
        <v>44836.375</v>
      </c>
      <c r="B4922" s="89">
        <v>4.8163812160926209</v>
      </c>
    </row>
    <row r="4923" spans="1:2" x14ac:dyDescent="0.25">
      <c r="A4923" s="88">
        <v>44836.416666666664</v>
      </c>
      <c r="B4923" s="89">
        <v>4.7967754199217953</v>
      </c>
    </row>
    <row r="4924" spans="1:2" x14ac:dyDescent="0.25">
      <c r="A4924" s="88">
        <v>44836.458333333336</v>
      </c>
      <c r="B4924" s="89">
        <v>4.6960878995123423</v>
      </c>
    </row>
    <row r="4925" spans="1:2" x14ac:dyDescent="0.25">
      <c r="A4925" s="88">
        <v>44836.5</v>
      </c>
      <c r="B4925" s="89">
        <v>4.6841756707589743</v>
      </c>
    </row>
    <row r="4926" spans="1:2" x14ac:dyDescent="0.25">
      <c r="A4926" s="88">
        <v>44836.541666666664</v>
      </c>
      <c r="B4926" s="89">
        <v>4.6990149308107592</v>
      </c>
    </row>
    <row r="4927" spans="1:2" x14ac:dyDescent="0.25">
      <c r="A4927" s="88">
        <v>44836.583333333336</v>
      </c>
      <c r="B4927" s="89">
        <v>4.6970636737171469</v>
      </c>
    </row>
    <row r="4928" spans="1:2" x14ac:dyDescent="0.25">
      <c r="A4928" s="88">
        <v>44836.625</v>
      </c>
      <c r="B4928" s="89">
        <v>4.7149355746339232</v>
      </c>
    </row>
    <row r="4929" spans="1:2" x14ac:dyDescent="0.25">
      <c r="A4929" s="88">
        <v>44836.666666666664</v>
      </c>
      <c r="B4929" s="89">
        <v>4.6802017471784811</v>
      </c>
    </row>
    <row r="4930" spans="1:2" x14ac:dyDescent="0.25">
      <c r="A4930" s="88">
        <v>44836.708333333336</v>
      </c>
      <c r="B4930" s="89">
        <v>4.7869882859912938</v>
      </c>
    </row>
    <row r="4931" spans="1:2" x14ac:dyDescent="0.25">
      <c r="A4931" s="88">
        <v>44836.75</v>
      </c>
      <c r="B4931" s="89">
        <v>4.7465681032679523</v>
      </c>
    </row>
    <row r="4932" spans="1:2" x14ac:dyDescent="0.25">
      <c r="A4932" s="88">
        <v>44836.791666666664</v>
      </c>
      <c r="B4932" s="89">
        <v>4.8291492805516558</v>
      </c>
    </row>
    <row r="4933" spans="1:2" x14ac:dyDescent="0.25">
      <c r="A4933" s="88">
        <v>44836.833333333336</v>
      </c>
      <c r="B4933" s="89">
        <v>4.8427944214457899</v>
      </c>
    </row>
    <row r="4934" spans="1:2" x14ac:dyDescent="0.25">
      <c r="A4934" s="88">
        <v>44836.875</v>
      </c>
      <c r="B4934" s="89">
        <v>4.8271615373662939</v>
      </c>
    </row>
    <row r="4935" spans="1:2" x14ac:dyDescent="0.25">
      <c r="A4935" s="88">
        <v>44836.916666666664</v>
      </c>
      <c r="B4935" s="89">
        <v>4.8144547365180888</v>
      </c>
    </row>
    <row r="4936" spans="1:2" x14ac:dyDescent="0.25">
      <c r="A4936" s="88">
        <v>44836.958333333336</v>
      </c>
      <c r="B4936" s="89">
        <v>4.8291492805516558</v>
      </c>
    </row>
    <row r="4937" spans="1:2" x14ac:dyDescent="0.25">
      <c r="A4937" s="88">
        <v>44837</v>
      </c>
      <c r="B4937" s="89">
        <v>4.838888908967931</v>
      </c>
    </row>
    <row r="4938" spans="1:2" x14ac:dyDescent="0.25">
      <c r="A4938" s="88">
        <v>44837.041666666664</v>
      </c>
      <c r="B4938" s="89">
        <v>4.8202970645728325</v>
      </c>
    </row>
    <row r="4939" spans="1:2" x14ac:dyDescent="0.25">
      <c r="A4939" s="88">
        <v>44837.083333333336</v>
      </c>
      <c r="B4939" s="89">
        <v>4.9099218354278591</v>
      </c>
    </row>
    <row r="4940" spans="1:2" x14ac:dyDescent="0.25">
      <c r="A4940" s="88">
        <v>44837.125</v>
      </c>
      <c r="B4940" s="89">
        <v>4.8555227095122291</v>
      </c>
    </row>
    <row r="4941" spans="1:2" x14ac:dyDescent="0.25">
      <c r="A4941" s="88">
        <v>44837.166666666664</v>
      </c>
      <c r="B4941" s="89">
        <v>4.881812540524253</v>
      </c>
    </row>
    <row r="4942" spans="1:2" x14ac:dyDescent="0.25">
      <c r="A4942" s="88">
        <v>44837.208333333336</v>
      </c>
      <c r="B4942" s="89">
        <v>7.2663078703504178</v>
      </c>
    </row>
    <row r="4943" spans="1:2" x14ac:dyDescent="0.25">
      <c r="A4943" s="88">
        <v>44837.25</v>
      </c>
      <c r="B4943" s="89">
        <v>12.035073024320816</v>
      </c>
    </row>
    <row r="4944" spans="1:2" x14ac:dyDescent="0.25">
      <c r="A4944" s="88">
        <v>44837.291666666664</v>
      </c>
      <c r="B4944" s="89">
        <v>11.297187867001583</v>
      </c>
    </row>
    <row r="4945" spans="1:2" x14ac:dyDescent="0.25">
      <c r="A4945" s="88">
        <v>44837.333333333336</v>
      </c>
      <c r="B4945" s="89">
        <v>10.200740883974486</v>
      </c>
    </row>
    <row r="4946" spans="1:2" x14ac:dyDescent="0.25">
      <c r="A4946" s="88">
        <v>44837.375</v>
      </c>
      <c r="B4946" s="89">
        <v>10.614471318475172</v>
      </c>
    </row>
    <row r="4947" spans="1:2" x14ac:dyDescent="0.25">
      <c r="A4947" s="88">
        <v>44837.416666666664</v>
      </c>
      <c r="B4947" s="89">
        <v>11.376462361137616</v>
      </c>
    </row>
    <row r="4948" spans="1:2" x14ac:dyDescent="0.25">
      <c r="A4948" s="88">
        <v>44837.458333333336</v>
      </c>
      <c r="B4948" s="89">
        <v>10.147649376525138</v>
      </c>
    </row>
    <row r="4949" spans="1:2" x14ac:dyDescent="0.25">
      <c r="A4949" s="88">
        <v>44837.5</v>
      </c>
      <c r="B4949" s="89">
        <v>10.952751771340971</v>
      </c>
    </row>
    <row r="4950" spans="1:2" x14ac:dyDescent="0.25">
      <c r="A4950" s="88">
        <v>44837.541666666664</v>
      </c>
      <c r="B4950" s="89">
        <v>11.408647744411752</v>
      </c>
    </row>
    <row r="4951" spans="1:2" x14ac:dyDescent="0.25">
      <c r="A4951" s="88">
        <v>44837.583333333336</v>
      </c>
      <c r="B4951" s="89">
        <v>11.430210594891449</v>
      </c>
    </row>
    <row r="4952" spans="1:2" x14ac:dyDescent="0.25">
      <c r="A4952" s="88">
        <v>44837.625</v>
      </c>
      <c r="B4952" s="89">
        <v>11.295474826426659</v>
      </c>
    </row>
    <row r="4953" spans="1:2" x14ac:dyDescent="0.25">
      <c r="A4953" s="88">
        <v>44837.666666666664</v>
      </c>
      <c r="B4953" s="89">
        <v>7.2418105178019374</v>
      </c>
    </row>
    <row r="4954" spans="1:2" x14ac:dyDescent="0.25">
      <c r="A4954" s="88">
        <v>44837.708333333336</v>
      </c>
      <c r="B4954" s="89">
        <v>0.80141756040958934</v>
      </c>
    </row>
    <row r="4955" spans="1:2" x14ac:dyDescent="0.25">
      <c r="A4955" s="88">
        <v>44837.75</v>
      </c>
      <c r="B4955" s="89">
        <v>0.9066267752671644</v>
      </c>
    </row>
    <row r="4956" spans="1:2" x14ac:dyDescent="0.25">
      <c r="A4956" s="88">
        <v>44837.791666666664</v>
      </c>
      <c r="B4956" s="89">
        <v>0.90175392936868604</v>
      </c>
    </row>
    <row r="4957" spans="1:2" x14ac:dyDescent="0.25">
      <c r="A4957" s="88">
        <v>44837.833333333336</v>
      </c>
      <c r="B4957" s="89">
        <v>0.87030399695753391</v>
      </c>
    </row>
    <row r="4958" spans="1:2" x14ac:dyDescent="0.25">
      <c r="A4958" s="88">
        <v>44837.875</v>
      </c>
      <c r="B4958" s="89">
        <v>0.8958463413193567</v>
      </c>
    </row>
    <row r="4959" spans="1:2" x14ac:dyDescent="0.25">
      <c r="A4959" s="88">
        <v>44837.916666666664</v>
      </c>
      <c r="B4959" s="89">
        <v>0.90566555123408876</v>
      </c>
    </row>
    <row r="4960" spans="1:2" x14ac:dyDescent="0.25">
      <c r="A4960" s="88">
        <v>44837.958333333336</v>
      </c>
      <c r="B4960" s="89">
        <v>0.89687445161760737</v>
      </c>
    </row>
    <row r="4961" spans="1:2" x14ac:dyDescent="0.25">
      <c r="A4961" s="88">
        <v>44838</v>
      </c>
      <c r="B4961" s="89">
        <v>0.92127005549027174</v>
      </c>
    </row>
    <row r="4962" spans="1:2" x14ac:dyDescent="0.25">
      <c r="A4962" s="88">
        <v>44838.041666666664</v>
      </c>
      <c r="B4962" s="89">
        <v>0.90566555123408876</v>
      </c>
    </row>
    <row r="4963" spans="1:2" x14ac:dyDescent="0.25">
      <c r="A4963" s="88">
        <v>44838.083333333336</v>
      </c>
      <c r="B4963" s="89">
        <v>0.91833329714601297</v>
      </c>
    </row>
    <row r="4964" spans="1:2" x14ac:dyDescent="0.25">
      <c r="A4964" s="88">
        <v>44838.125</v>
      </c>
      <c r="B4964" s="89">
        <v>0.92618073852608929</v>
      </c>
    </row>
    <row r="4965" spans="1:2" x14ac:dyDescent="0.25">
      <c r="A4965" s="88">
        <v>44838.166666666664</v>
      </c>
      <c r="B4965" s="89">
        <v>0.93680914418098782</v>
      </c>
    </row>
    <row r="4966" spans="1:2" x14ac:dyDescent="0.25">
      <c r="A4966" s="88">
        <v>44838.208333333336</v>
      </c>
      <c r="B4966" s="89">
        <v>1.5563350181514852</v>
      </c>
    </row>
    <row r="4967" spans="1:2" x14ac:dyDescent="0.25">
      <c r="A4967" s="88">
        <v>44838.25</v>
      </c>
      <c r="B4967" s="89">
        <v>5.6666605250661375</v>
      </c>
    </row>
    <row r="4968" spans="1:2" x14ac:dyDescent="0.25">
      <c r="A4968" s="88">
        <v>44838.291666666664</v>
      </c>
      <c r="B4968" s="89">
        <v>5.6641669082090376</v>
      </c>
    </row>
    <row r="4969" spans="1:2" x14ac:dyDescent="0.25">
      <c r="A4969" s="88">
        <v>44838.333333333336</v>
      </c>
      <c r="B4969" s="89">
        <v>5.6437743442365278</v>
      </c>
    </row>
    <row r="4970" spans="1:2" x14ac:dyDescent="0.25">
      <c r="A4970" s="88">
        <v>44838.375</v>
      </c>
      <c r="B4970" s="89">
        <v>5.5674615924379909</v>
      </c>
    </row>
    <row r="4971" spans="1:2" x14ac:dyDescent="0.25">
      <c r="A4971" s="88">
        <v>44838.416666666664</v>
      </c>
      <c r="B4971" s="89">
        <v>5.5414818321036829</v>
      </c>
    </row>
    <row r="4972" spans="1:2" x14ac:dyDescent="0.25">
      <c r="A4972" s="88">
        <v>44838.458333333336</v>
      </c>
      <c r="B4972" s="89">
        <v>5.5309797800711955</v>
      </c>
    </row>
    <row r="4973" spans="1:2" x14ac:dyDescent="0.25">
      <c r="A4973" s="88">
        <v>44838.5</v>
      </c>
      <c r="B4973" s="89">
        <v>5.4225543107726901</v>
      </c>
    </row>
    <row r="4974" spans="1:2" x14ac:dyDescent="0.25">
      <c r="A4974" s="88">
        <v>44838.541666666664</v>
      </c>
      <c r="B4974" s="89">
        <v>5.4091533895013333</v>
      </c>
    </row>
    <row r="4975" spans="1:2" x14ac:dyDescent="0.25">
      <c r="A4975" s="88">
        <v>44838.583333333336</v>
      </c>
      <c r="B4975" s="89">
        <v>5.4234308607285193</v>
      </c>
    </row>
    <row r="4976" spans="1:2" x14ac:dyDescent="0.25">
      <c r="A4976" s="88">
        <v>44838.625</v>
      </c>
      <c r="B4976" s="89">
        <v>5.4136047899818713</v>
      </c>
    </row>
    <row r="4977" spans="1:2" x14ac:dyDescent="0.25">
      <c r="A4977" s="88">
        <v>44838.666666666664</v>
      </c>
      <c r="B4977" s="89">
        <v>5.4010606235407472</v>
      </c>
    </row>
    <row r="4978" spans="1:2" x14ac:dyDescent="0.25">
      <c r="A4978" s="88">
        <v>44838.708333333336</v>
      </c>
      <c r="B4978" s="89">
        <v>5.3984189066288293</v>
      </c>
    </row>
    <row r="4979" spans="1:2" x14ac:dyDescent="0.25">
      <c r="A4979" s="88">
        <v>44838.75</v>
      </c>
      <c r="B4979" s="89">
        <v>4.5872598264206106</v>
      </c>
    </row>
    <row r="4980" spans="1:2" x14ac:dyDescent="0.25">
      <c r="A4980" s="88">
        <v>44838.791666666664</v>
      </c>
      <c r="B4980" s="89">
        <v>4.6193578968888485</v>
      </c>
    </row>
    <row r="4981" spans="1:2" x14ac:dyDescent="0.25">
      <c r="A4981" s="88">
        <v>44838.833333333336</v>
      </c>
      <c r="B4981" s="89">
        <v>4.5902832717502484</v>
      </c>
    </row>
    <row r="4982" spans="1:2" x14ac:dyDescent="0.25">
      <c r="A4982" s="88">
        <v>44838.875</v>
      </c>
      <c r="B4982" s="89">
        <v>4.5732493178397124</v>
      </c>
    </row>
    <row r="4983" spans="1:2" x14ac:dyDescent="0.25">
      <c r="A4983" s="88">
        <v>44838.916666666664</v>
      </c>
      <c r="B4983" s="89">
        <v>4.5772634974292927</v>
      </c>
    </row>
    <row r="4984" spans="1:2" x14ac:dyDescent="0.25">
      <c r="A4984" s="88">
        <v>44838.958333333336</v>
      </c>
      <c r="B4984" s="89">
        <v>4.6183091512842545</v>
      </c>
    </row>
    <row r="4985" spans="1:2" x14ac:dyDescent="0.25">
      <c r="A4985" s="88">
        <v>44839</v>
      </c>
      <c r="B4985" s="89">
        <v>4.5591555986310857</v>
      </c>
    </row>
    <row r="4986" spans="1:2" x14ac:dyDescent="0.25">
      <c r="A4986" s="88">
        <v>44839.041666666664</v>
      </c>
      <c r="B4986" s="89">
        <v>4.5742365430628835</v>
      </c>
    </row>
    <row r="4987" spans="1:2" x14ac:dyDescent="0.25">
      <c r="A4987" s="88">
        <v>44839.083333333336</v>
      </c>
      <c r="B4987" s="89">
        <v>4.6053224855827644</v>
      </c>
    </row>
    <row r="4988" spans="1:2" x14ac:dyDescent="0.25">
      <c r="A4988" s="88">
        <v>44839.125</v>
      </c>
      <c r="B4988" s="89">
        <v>4.5692337183833729</v>
      </c>
    </row>
    <row r="4989" spans="1:2" x14ac:dyDescent="0.25">
      <c r="A4989" s="88">
        <v>44839.166666666664</v>
      </c>
      <c r="B4989" s="89">
        <v>4.6283335739771747</v>
      </c>
    </row>
    <row r="4990" spans="1:2" x14ac:dyDescent="0.25">
      <c r="A4990" s="88">
        <v>44839.208333333336</v>
      </c>
      <c r="B4990" s="89">
        <v>7.7816556073222989</v>
      </c>
    </row>
    <row r="4991" spans="1:2" x14ac:dyDescent="0.25">
      <c r="A4991" s="88">
        <v>44839.25</v>
      </c>
      <c r="B4991" s="89">
        <v>12.035073024320816</v>
      </c>
    </row>
    <row r="4992" spans="1:2" x14ac:dyDescent="0.25">
      <c r="A4992" s="88">
        <v>44839.291666666664</v>
      </c>
      <c r="B4992" s="89">
        <v>12.035073024320816</v>
      </c>
    </row>
    <row r="4993" spans="1:2" x14ac:dyDescent="0.25">
      <c r="A4993" s="88">
        <v>44839.333333333336</v>
      </c>
      <c r="B4993" s="89">
        <v>12.035073024320816</v>
      </c>
    </row>
    <row r="4994" spans="1:2" x14ac:dyDescent="0.25">
      <c r="A4994" s="88">
        <v>44839.375</v>
      </c>
      <c r="B4994" s="89">
        <v>12.035073024320816</v>
      </c>
    </row>
    <row r="4995" spans="1:2" x14ac:dyDescent="0.25">
      <c r="A4995" s="88">
        <v>44839.416666666664</v>
      </c>
      <c r="B4995" s="89">
        <v>12.035073024320816</v>
      </c>
    </row>
    <row r="4996" spans="1:2" x14ac:dyDescent="0.25">
      <c r="A4996" s="88">
        <v>44839.458333333336</v>
      </c>
      <c r="B4996" s="89">
        <v>12.035073024320816</v>
      </c>
    </row>
    <row r="4997" spans="1:2" x14ac:dyDescent="0.25">
      <c r="A4997" s="88">
        <v>44839.5</v>
      </c>
      <c r="B4997" s="89">
        <v>12.035073024320816</v>
      </c>
    </row>
    <row r="4998" spans="1:2" x14ac:dyDescent="0.25">
      <c r="A4998" s="88">
        <v>44839.541666666664</v>
      </c>
      <c r="B4998" s="89">
        <v>12.035073024320816</v>
      </c>
    </row>
    <row r="4999" spans="1:2" x14ac:dyDescent="0.25">
      <c r="A4999" s="88">
        <v>44839.583333333336</v>
      </c>
      <c r="B4999" s="89">
        <v>12.035073024320816</v>
      </c>
    </row>
    <row r="5000" spans="1:2" x14ac:dyDescent="0.25">
      <c r="A5000" s="88">
        <v>44839.625</v>
      </c>
      <c r="B5000" s="89">
        <v>12.035073024320816</v>
      </c>
    </row>
    <row r="5001" spans="1:2" x14ac:dyDescent="0.25">
      <c r="A5001" s="88">
        <v>44839.666666666664</v>
      </c>
      <c r="B5001" s="89">
        <v>12.035073024320816</v>
      </c>
    </row>
    <row r="5002" spans="1:2" x14ac:dyDescent="0.25">
      <c r="A5002" s="88">
        <v>44839.708333333336</v>
      </c>
      <c r="B5002" s="89">
        <v>12.035073024320816</v>
      </c>
    </row>
    <row r="5003" spans="1:2" x14ac:dyDescent="0.25">
      <c r="A5003" s="88">
        <v>44839.75</v>
      </c>
      <c r="B5003" s="89">
        <v>12.035073024320816</v>
      </c>
    </row>
    <row r="5004" spans="1:2" x14ac:dyDescent="0.25">
      <c r="A5004" s="88">
        <v>44839.791666666664</v>
      </c>
      <c r="B5004" s="89">
        <v>12.035073024320816</v>
      </c>
    </row>
    <row r="5005" spans="1:2" x14ac:dyDescent="0.25">
      <c r="A5005" s="88">
        <v>44839.833333333336</v>
      </c>
      <c r="B5005" s="89">
        <v>12.035073024320816</v>
      </c>
    </row>
    <row r="5006" spans="1:2" x14ac:dyDescent="0.25">
      <c r="A5006" s="88">
        <v>44839.875</v>
      </c>
      <c r="B5006" s="89">
        <v>12.035073024320816</v>
      </c>
    </row>
    <row r="5007" spans="1:2" x14ac:dyDescent="0.25">
      <c r="A5007" s="88">
        <v>44839.916666666664</v>
      </c>
      <c r="B5007" s="89">
        <v>12.035073024320816</v>
      </c>
    </row>
    <row r="5008" spans="1:2" x14ac:dyDescent="0.25">
      <c r="A5008" s="88">
        <v>44839.958333333336</v>
      </c>
      <c r="B5008" s="89">
        <v>12.035073024320816</v>
      </c>
    </row>
    <row r="5009" spans="1:2" x14ac:dyDescent="0.25">
      <c r="A5009" s="88">
        <v>44840</v>
      </c>
      <c r="B5009" s="89">
        <v>12.035073024320816</v>
      </c>
    </row>
    <row r="5010" spans="1:2" x14ac:dyDescent="0.25">
      <c r="A5010" s="88">
        <v>44840.041666666664</v>
      </c>
      <c r="B5010" s="89">
        <v>12.035073024320816</v>
      </c>
    </row>
    <row r="5011" spans="1:2" x14ac:dyDescent="0.25">
      <c r="A5011" s="88">
        <v>44840.083333333336</v>
      </c>
      <c r="B5011" s="89">
        <v>12.035073024320816</v>
      </c>
    </row>
    <row r="5012" spans="1:2" x14ac:dyDescent="0.25">
      <c r="A5012" s="88">
        <v>44840.125</v>
      </c>
      <c r="B5012" s="89">
        <v>12.035073024320816</v>
      </c>
    </row>
    <row r="5013" spans="1:2" x14ac:dyDescent="0.25">
      <c r="A5013" s="88">
        <v>44840.166666666664</v>
      </c>
      <c r="B5013" s="89">
        <v>12.035073024320816</v>
      </c>
    </row>
    <row r="5014" spans="1:2" x14ac:dyDescent="0.25">
      <c r="A5014" s="88">
        <v>44840.208333333336</v>
      </c>
      <c r="B5014" s="89">
        <v>12.035073024320816</v>
      </c>
    </row>
    <row r="5015" spans="1:2" x14ac:dyDescent="0.25">
      <c r="A5015" s="88">
        <v>44840.25</v>
      </c>
      <c r="B5015" s="89">
        <v>12.035073024320816</v>
      </c>
    </row>
    <row r="5016" spans="1:2" x14ac:dyDescent="0.25">
      <c r="A5016" s="88">
        <v>44840.291666666664</v>
      </c>
      <c r="B5016" s="89">
        <v>12.035073024320816</v>
      </c>
    </row>
    <row r="5017" spans="1:2" x14ac:dyDescent="0.25">
      <c r="A5017" s="88">
        <v>44840.333333333336</v>
      </c>
      <c r="B5017" s="89">
        <v>12.035073024320816</v>
      </c>
    </row>
    <row r="5018" spans="1:2" x14ac:dyDescent="0.25">
      <c r="A5018" s="88">
        <v>44840.375</v>
      </c>
      <c r="B5018" s="89">
        <v>12.035073024320816</v>
      </c>
    </row>
    <row r="5019" spans="1:2" x14ac:dyDescent="0.25">
      <c r="A5019" s="88">
        <v>44840.416666666664</v>
      </c>
      <c r="B5019" s="89">
        <v>12.035073024320816</v>
      </c>
    </row>
    <row r="5020" spans="1:2" x14ac:dyDescent="0.25">
      <c r="A5020" s="88">
        <v>44840.458333333336</v>
      </c>
      <c r="B5020" s="89">
        <v>12.035073024320816</v>
      </c>
    </row>
    <row r="5021" spans="1:2" x14ac:dyDescent="0.25">
      <c r="A5021" s="88">
        <v>44840.5</v>
      </c>
      <c r="B5021" s="89">
        <v>12.035073024320816</v>
      </c>
    </row>
    <row r="5022" spans="1:2" x14ac:dyDescent="0.25">
      <c r="A5022" s="88">
        <v>44840.541666666664</v>
      </c>
      <c r="B5022" s="89">
        <v>12.035073024320816</v>
      </c>
    </row>
    <row r="5023" spans="1:2" x14ac:dyDescent="0.25">
      <c r="A5023" s="88">
        <v>44840.583333333336</v>
      </c>
      <c r="B5023" s="89">
        <v>12.035073024320816</v>
      </c>
    </row>
    <row r="5024" spans="1:2" x14ac:dyDescent="0.25">
      <c r="A5024" s="88">
        <v>44840.625</v>
      </c>
      <c r="B5024" s="89">
        <v>12.035073024320816</v>
      </c>
    </row>
    <row r="5025" spans="1:2" x14ac:dyDescent="0.25">
      <c r="A5025" s="88">
        <v>44840.666666666664</v>
      </c>
      <c r="B5025" s="89">
        <v>12.035073024320816</v>
      </c>
    </row>
    <row r="5026" spans="1:2" x14ac:dyDescent="0.25">
      <c r="A5026" s="88">
        <v>44840.708333333336</v>
      </c>
      <c r="B5026" s="89">
        <v>12.035073024320816</v>
      </c>
    </row>
    <row r="5027" spans="1:2" x14ac:dyDescent="0.25">
      <c r="A5027" s="88">
        <v>44840.75</v>
      </c>
      <c r="B5027" s="89">
        <v>12.035073024320816</v>
      </c>
    </row>
    <row r="5028" spans="1:2" x14ac:dyDescent="0.25">
      <c r="A5028" s="88">
        <v>44840.791666666664</v>
      </c>
      <c r="B5028" s="89">
        <v>12.035073024320816</v>
      </c>
    </row>
    <row r="5029" spans="1:2" x14ac:dyDescent="0.25">
      <c r="A5029" s="88">
        <v>44840.833333333336</v>
      </c>
      <c r="B5029" s="89">
        <v>12.035073024320816</v>
      </c>
    </row>
    <row r="5030" spans="1:2" x14ac:dyDescent="0.25">
      <c r="A5030" s="88">
        <v>44840.875</v>
      </c>
      <c r="B5030" s="89">
        <v>12.035073024320816</v>
      </c>
    </row>
    <row r="5031" spans="1:2" x14ac:dyDescent="0.25">
      <c r="A5031" s="88">
        <v>44840.916666666664</v>
      </c>
      <c r="B5031" s="89">
        <v>12.035073024320816</v>
      </c>
    </row>
    <row r="5032" spans="1:2" x14ac:dyDescent="0.25">
      <c r="A5032" s="88">
        <v>44840.958333333336</v>
      </c>
      <c r="B5032" s="89">
        <v>12.035073024320816</v>
      </c>
    </row>
    <row r="5033" spans="1:2" x14ac:dyDescent="0.25">
      <c r="A5033" s="88">
        <v>44841</v>
      </c>
      <c r="B5033" s="89">
        <v>12.035073024320816</v>
      </c>
    </row>
    <row r="5034" spans="1:2" x14ac:dyDescent="0.25">
      <c r="A5034" s="88">
        <v>44841.041666666664</v>
      </c>
      <c r="B5034" s="89">
        <v>12.035073024320816</v>
      </c>
    </row>
    <row r="5035" spans="1:2" x14ac:dyDescent="0.25">
      <c r="A5035" s="88">
        <v>44841.083333333336</v>
      </c>
      <c r="B5035" s="89">
        <v>12.035073024320816</v>
      </c>
    </row>
    <row r="5036" spans="1:2" x14ac:dyDescent="0.25">
      <c r="A5036" s="88">
        <v>44841.125</v>
      </c>
      <c r="B5036" s="89">
        <v>12.035073024320816</v>
      </c>
    </row>
    <row r="5037" spans="1:2" x14ac:dyDescent="0.25">
      <c r="A5037" s="88">
        <v>44841.166666666664</v>
      </c>
      <c r="B5037" s="89">
        <v>12.035073024320816</v>
      </c>
    </row>
    <row r="5038" spans="1:2" x14ac:dyDescent="0.25">
      <c r="A5038" s="88">
        <v>44841.208333333336</v>
      </c>
      <c r="B5038" s="89">
        <v>12.035073024320816</v>
      </c>
    </row>
    <row r="5039" spans="1:2" x14ac:dyDescent="0.25">
      <c r="A5039" s="88">
        <v>44841.25</v>
      </c>
      <c r="B5039" s="89">
        <v>12.035073024320816</v>
      </c>
    </row>
    <row r="5040" spans="1:2" x14ac:dyDescent="0.25">
      <c r="A5040" s="88">
        <v>44841.291666666664</v>
      </c>
      <c r="B5040" s="89">
        <v>12.035073024320816</v>
      </c>
    </row>
    <row r="5041" spans="1:2" x14ac:dyDescent="0.25">
      <c r="A5041" s="88">
        <v>44841.333333333336</v>
      </c>
      <c r="B5041" s="89">
        <v>12.035073024320816</v>
      </c>
    </row>
    <row r="5042" spans="1:2" x14ac:dyDescent="0.25">
      <c r="A5042" s="88">
        <v>44841.375</v>
      </c>
      <c r="B5042" s="89">
        <v>12.035073024320816</v>
      </c>
    </row>
    <row r="5043" spans="1:2" x14ac:dyDescent="0.25">
      <c r="A5043" s="88">
        <v>44841.416666666664</v>
      </c>
      <c r="B5043" s="89">
        <v>12.035073024320816</v>
      </c>
    </row>
    <row r="5044" spans="1:2" x14ac:dyDescent="0.25">
      <c r="A5044" s="88">
        <v>44841.458333333336</v>
      </c>
      <c r="B5044" s="89">
        <v>12.035073024320816</v>
      </c>
    </row>
    <row r="5045" spans="1:2" x14ac:dyDescent="0.25">
      <c r="A5045" s="88">
        <v>44841.5</v>
      </c>
      <c r="B5045" s="89">
        <v>12.035073024320816</v>
      </c>
    </row>
    <row r="5046" spans="1:2" x14ac:dyDescent="0.25">
      <c r="A5046" s="88">
        <v>44841.541666666664</v>
      </c>
      <c r="B5046" s="89">
        <v>12.035073024320816</v>
      </c>
    </row>
    <row r="5047" spans="1:2" x14ac:dyDescent="0.25">
      <c r="A5047" s="88">
        <v>44841.583333333336</v>
      </c>
      <c r="B5047" s="89">
        <v>12.035073024320816</v>
      </c>
    </row>
    <row r="5048" spans="1:2" x14ac:dyDescent="0.25">
      <c r="A5048" s="88">
        <v>44841.625</v>
      </c>
      <c r="B5048" s="89">
        <v>12.035073024320816</v>
      </c>
    </row>
    <row r="5049" spans="1:2" x14ac:dyDescent="0.25">
      <c r="A5049" s="88">
        <v>44841.666666666664</v>
      </c>
      <c r="B5049" s="89">
        <v>12.035073024320816</v>
      </c>
    </row>
    <row r="5050" spans="1:2" x14ac:dyDescent="0.25">
      <c r="A5050" s="88">
        <v>44841.708333333336</v>
      </c>
      <c r="B5050" s="89">
        <v>12.035073024320816</v>
      </c>
    </row>
    <row r="5051" spans="1:2" x14ac:dyDescent="0.25">
      <c r="A5051" s="88">
        <v>44841.75</v>
      </c>
      <c r="B5051" s="89">
        <v>12.035073024320816</v>
      </c>
    </row>
    <row r="5052" spans="1:2" x14ac:dyDescent="0.25">
      <c r="A5052" s="88">
        <v>44841.791666666664</v>
      </c>
      <c r="B5052" s="89">
        <v>4.5772634974292927</v>
      </c>
    </row>
    <row r="5053" spans="1:2" x14ac:dyDescent="0.25">
      <c r="A5053" s="88">
        <v>44841.833333333336</v>
      </c>
      <c r="B5053" s="89">
        <v>4.6213240185652404</v>
      </c>
    </row>
    <row r="5054" spans="1:2" x14ac:dyDescent="0.25">
      <c r="A5054" s="88">
        <v>44841.875</v>
      </c>
      <c r="B5054" s="89">
        <v>4.6512948918210313</v>
      </c>
    </row>
    <row r="5055" spans="1:2" x14ac:dyDescent="0.25">
      <c r="A5055" s="88">
        <v>44841.916666666664</v>
      </c>
      <c r="B5055" s="89">
        <v>4.6543003186213081</v>
      </c>
    </row>
    <row r="5056" spans="1:2" x14ac:dyDescent="0.25">
      <c r="A5056" s="88">
        <v>44841.958333333336</v>
      </c>
      <c r="B5056" s="89">
        <v>4.6433197493666665</v>
      </c>
    </row>
    <row r="5057" spans="1:2" x14ac:dyDescent="0.25">
      <c r="A5057" s="88">
        <v>44842</v>
      </c>
      <c r="B5057" s="89">
        <v>4.6732272801326049</v>
      </c>
    </row>
    <row r="5058" spans="1:2" x14ac:dyDescent="0.25">
      <c r="A5058" s="88">
        <v>44842.041666666664</v>
      </c>
      <c r="B5058" s="89">
        <v>4.6742053010583646</v>
      </c>
    </row>
    <row r="5059" spans="1:2" x14ac:dyDescent="0.25">
      <c r="A5059" s="88">
        <v>44842.083333333336</v>
      </c>
      <c r="B5059" s="89">
        <v>4.7386699226231448</v>
      </c>
    </row>
    <row r="5060" spans="1:2" x14ac:dyDescent="0.25">
      <c r="A5060" s="88">
        <v>44842.125</v>
      </c>
      <c r="B5060" s="89">
        <v>4.7485092525989518</v>
      </c>
    </row>
    <row r="5061" spans="1:2" x14ac:dyDescent="0.25">
      <c r="A5061" s="88">
        <v>44842.166666666664</v>
      </c>
      <c r="B5061" s="89">
        <v>4.7534896737570111</v>
      </c>
    </row>
    <row r="5062" spans="1:2" x14ac:dyDescent="0.25">
      <c r="A5062" s="88">
        <v>44842.208333333336</v>
      </c>
      <c r="B5062" s="89">
        <v>4.8154180300094236</v>
      </c>
    </row>
    <row r="5063" spans="1:2" x14ac:dyDescent="0.25">
      <c r="A5063" s="88">
        <v>44842.25</v>
      </c>
      <c r="B5063" s="89">
        <v>4.8202970645728325</v>
      </c>
    </row>
    <row r="5064" spans="1:2" x14ac:dyDescent="0.25">
      <c r="A5064" s="88">
        <v>44842.291666666664</v>
      </c>
      <c r="B5064" s="89">
        <v>4.8134271051658724</v>
      </c>
    </row>
    <row r="5065" spans="1:2" x14ac:dyDescent="0.25">
      <c r="A5065" s="88">
        <v>44842.333333333336</v>
      </c>
      <c r="B5065" s="89">
        <v>4.8427944214457899</v>
      </c>
    </row>
    <row r="5066" spans="1:2" x14ac:dyDescent="0.25">
      <c r="A5066" s="88">
        <v>44842.375</v>
      </c>
      <c r="B5066" s="89">
        <v>4.7938146666496948</v>
      </c>
    </row>
    <row r="5067" spans="1:2" x14ac:dyDescent="0.25">
      <c r="A5067" s="88">
        <v>44842.416666666664</v>
      </c>
      <c r="B5067" s="89">
        <v>4.7376983738002121</v>
      </c>
    </row>
    <row r="5068" spans="1:2" x14ac:dyDescent="0.25">
      <c r="A5068" s="88">
        <v>44842.458333333336</v>
      </c>
      <c r="B5068" s="89">
        <v>4.6003335842606567</v>
      </c>
    </row>
    <row r="5069" spans="1:2" x14ac:dyDescent="0.25">
      <c r="A5069" s="88">
        <v>44842.5</v>
      </c>
      <c r="B5069" s="89">
        <v>4.6033534540994747</v>
      </c>
    </row>
    <row r="5070" spans="1:2" x14ac:dyDescent="0.25">
      <c r="A5070" s="88">
        <v>44842.541666666664</v>
      </c>
      <c r="B5070" s="89">
        <v>4.5953424150552626</v>
      </c>
    </row>
    <row r="5071" spans="1:2" x14ac:dyDescent="0.25">
      <c r="A5071" s="88">
        <v>44842.583333333336</v>
      </c>
      <c r="B5071" s="89">
        <v>4.5902832717502484</v>
      </c>
    </row>
    <row r="5072" spans="1:2" x14ac:dyDescent="0.25">
      <c r="A5072" s="88">
        <v>44842.625</v>
      </c>
      <c r="B5072" s="89">
        <v>4.5923203474249465</v>
      </c>
    </row>
    <row r="5073" spans="1:2" x14ac:dyDescent="0.25">
      <c r="A5073" s="88">
        <v>44842.666666666664</v>
      </c>
      <c r="B5073" s="89">
        <v>4.5942913547100037</v>
      </c>
    </row>
    <row r="5074" spans="1:2" x14ac:dyDescent="0.25">
      <c r="A5074" s="88">
        <v>44842.708333333336</v>
      </c>
      <c r="B5074" s="89">
        <v>4.5671924617317874</v>
      </c>
    </row>
    <row r="5075" spans="1:2" x14ac:dyDescent="0.25">
      <c r="A5075" s="88">
        <v>44842.75</v>
      </c>
      <c r="B5075" s="89">
        <v>4.5892974558746076</v>
      </c>
    </row>
    <row r="5076" spans="1:2" x14ac:dyDescent="0.25">
      <c r="A5076" s="88">
        <v>44842.791666666664</v>
      </c>
      <c r="B5076" s="89">
        <v>4.6243380370064759</v>
      </c>
    </row>
    <row r="5077" spans="1:2" x14ac:dyDescent="0.25">
      <c r="A5077" s="88">
        <v>44842.833333333336</v>
      </c>
      <c r="B5077" s="89">
        <v>4.6173258592933983</v>
      </c>
    </row>
    <row r="5078" spans="1:2" x14ac:dyDescent="0.25">
      <c r="A5078" s="88">
        <v>44842.875</v>
      </c>
      <c r="B5078" s="89">
        <v>4.6213240185652404</v>
      </c>
    </row>
    <row r="5079" spans="1:2" x14ac:dyDescent="0.25">
      <c r="A5079" s="88">
        <v>44842.916666666664</v>
      </c>
      <c r="B5079" s="89">
        <v>4.5762765360651319</v>
      </c>
    </row>
    <row r="5080" spans="1:2" x14ac:dyDescent="0.25">
      <c r="A5080" s="88">
        <v>44842.958333333336</v>
      </c>
      <c r="B5080" s="89">
        <v>4.6143098703583796</v>
      </c>
    </row>
    <row r="5081" spans="1:2" x14ac:dyDescent="0.25">
      <c r="A5081" s="88">
        <v>44843</v>
      </c>
      <c r="B5081" s="89">
        <v>4.6363201322393071</v>
      </c>
    </row>
    <row r="5082" spans="1:2" x14ac:dyDescent="0.25">
      <c r="A5082" s="88">
        <v>44843.041666666664</v>
      </c>
      <c r="B5082" s="89">
        <v>4.6592638838813514</v>
      </c>
    </row>
    <row r="5083" spans="1:2" x14ac:dyDescent="0.25">
      <c r="A5083" s="88">
        <v>44843.083333333336</v>
      </c>
      <c r="B5083" s="89">
        <v>4.6742053010583646</v>
      </c>
    </row>
    <row r="5084" spans="1:2" x14ac:dyDescent="0.25">
      <c r="A5084" s="88">
        <v>44843.125</v>
      </c>
      <c r="B5084" s="89">
        <v>4.6841756707589743</v>
      </c>
    </row>
    <row r="5085" spans="1:2" x14ac:dyDescent="0.25">
      <c r="A5085" s="88">
        <v>44843.166666666664</v>
      </c>
      <c r="B5085" s="89">
        <v>4.6721839531607223</v>
      </c>
    </row>
    <row r="5086" spans="1:2" x14ac:dyDescent="0.25">
      <c r="A5086" s="88">
        <v>44843.208333333336</v>
      </c>
      <c r="B5086" s="89">
        <v>4.6970636737171469</v>
      </c>
    </row>
    <row r="5087" spans="1:2" x14ac:dyDescent="0.25">
      <c r="A5087" s="88">
        <v>44843.25</v>
      </c>
      <c r="B5087" s="89">
        <v>4.7059712416403245</v>
      </c>
    </row>
    <row r="5088" spans="1:2" x14ac:dyDescent="0.25">
      <c r="A5088" s="88">
        <v>44843.291666666664</v>
      </c>
      <c r="B5088" s="89">
        <v>4.7079856924052894</v>
      </c>
    </row>
    <row r="5089" spans="1:2" x14ac:dyDescent="0.25">
      <c r="A5089" s="88">
        <v>44843.333333333336</v>
      </c>
      <c r="B5089" s="89">
        <v>4.7277828405390974</v>
      </c>
    </row>
    <row r="5090" spans="1:2" x14ac:dyDescent="0.25">
      <c r="A5090" s="88">
        <v>44843.375</v>
      </c>
      <c r="B5090" s="89">
        <v>4.724799665587927</v>
      </c>
    </row>
    <row r="5091" spans="1:2" x14ac:dyDescent="0.25">
      <c r="A5091" s="88">
        <v>44843.416666666664</v>
      </c>
      <c r="B5091" s="89">
        <v>4.709934762172205</v>
      </c>
    </row>
    <row r="5092" spans="1:2" x14ac:dyDescent="0.25">
      <c r="A5092" s="88">
        <v>44843.458333333336</v>
      </c>
      <c r="B5092" s="89">
        <v>4.7040213751539213</v>
      </c>
    </row>
    <row r="5093" spans="1:2" x14ac:dyDescent="0.25">
      <c r="A5093" s="88">
        <v>44843.5</v>
      </c>
      <c r="B5093" s="89">
        <v>4.6891245684476779</v>
      </c>
    </row>
    <row r="5094" spans="1:2" x14ac:dyDescent="0.25">
      <c r="A5094" s="88">
        <v>44843.541666666664</v>
      </c>
      <c r="B5094" s="89">
        <v>4.6802017471784811</v>
      </c>
    </row>
    <row r="5095" spans="1:2" x14ac:dyDescent="0.25">
      <c r="A5095" s="88">
        <v>44843.583333333336</v>
      </c>
      <c r="B5095" s="89">
        <v>4.6921187527867474</v>
      </c>
    </row>
    <row r="5096" spans="1:2" x14ac:dyDescent="0.25">
      <c r="A5096" s="88">
        <v>44843.625</v>
      </c>
      <c r="B5096" s="89">
        <v>4.6622669793400346</v>
      </c>
    </row>
    <row r="5097" spans="1:2" x14ac:dyDescent="0.25">
      <c r="A5097" s="88">
        <v>44843.666666666664</v>
      </c>
      <c r="B5097" s="89">
        <v>4.6443006296728218</v>
      </c>
    </row>
    <row r="5098" spans="1:2" x14ac:dyDescent="0.25">
      <c r="A5098" s="88">
        <v>44843.708333333336</v>
      </c>
      <c r="B5098" s="89">
        <v>4.6383485398113784</v>
      </c>
    </row>
    <row r="5099" spans="1:2" x14ac:dyDescent="0.25">
      <c r="A5099" s="88">
        <v>44843.75</v>
      </c>
      <c r="B5099" s="89">
        <v>4.6433197493666665</v>
      </c>
    </row>
    <row r="5100" spans="1:2" x14ac:dyDescent="0.25">
      <c r="A5100" s="88">
        <v>44843.791666666664</v>
      </c>
      <c r="B5100" s="89">
        <v>4.6452814176355428</v>
      </c>
    </row>
    <row r="5101" spans="1:2" x14ac:dyDescent="0.25">
      <c r="A5101" s="88">
        <v>44843.833333333336</v>
      </c>
      <c r="B5101" s="89">
        <v>4.6412923044888599</v>
      </c>
    </row>
    <row r="5102" spans="1:2" x14ac:dyDescent="0.25">
      <c r="A5102" s="88">
        <v>44843.875</v>
      </c>
      <c r="B5102" s="89">
        <v>4.6053224855827644</v>
      </c>
    </row>
    <row r="5103" spans="1:2" x14ac:dyDescent="0.25">
      <c r="A5103" s="88">
        <v>44843.916666666664</v>
      </c>
      <c r="B5103" s="89">
        <v>4.6243380370064759</v>
      </c>
    </row>
    <row r="5104" spans="1:2" x14ac:dyDescent="0.25">
      <c r="A5104" s="88">
        <v>44843.958333333336</v>
      </c>
      <c r="B5104" s="89">
        <v>4.6452814176355428</v>
      </c>
    </row>
    <row r="5105" spans="1:2" x14ac:dyDescent="0.25">
      <c r="A5105" s="88">
        <v>44844</v>
      </c>
      <c r="B5105" s="89">
        <v>4.6263687432749627</v>
      </c>
    </row>
    <row r="5106" spans="1:2" x14ac:dyDescent="0.25">
      <c r="A5106" s="88">
        <v>44844.041666666664</v>
      </c>
      <c r="B5106" s="89">
        <v>4.6811790882715751</v>
      </c>
    </row>
    <row r="5107" spans="1:2" x14ac:dyDescent="0.25">
      <c r="A5107" s="88">
        <v>44844.083333333336</v>
      </c>
      <c r="B5107" s="89">
        <v>4.6871062372288534</v>
      </c>
    </row>
    <row r="5108" spans="1:2" x14ac:dyDescent="0.25">
      <c r="A5108" s="88">
        <v>44844.125</v>
      </c>
      <c r="B5108" s="89">
        <v>4.682156333705275</v>
      </c>
    </row>
    <row r="5109" spans="1:2" x14ac:dyDescent="0.25">
      <c r="A5109" s="88">
        <v>44844.166666666664</v>
      </c>
      <c r="B5109" s="89">
        <v>4.6901010326093946</v>
      </c>
    </row>
    <row r="5110" spans="1:2" x14ac:dyDescent="0.25">
      <c r="A5110" s="88">
        <v>44844.208333333336</v>
      </c>
      <c r="B5110" s="89">
        <v>4.710974105448436</v>
      </c>
    </row>
    <row r="5111" spans="1:2" x14ac:dyDescent="0.25">
      <c r="A5111" s="88">
        <v>44844.25</v>
      </c>
      <c r="B5111" s="89">
        <v>4.7337463723680244</v>
      </c>
    </row>
    <row r="5112" spans="1:2" x14ac:dyDescent="0.25">
      <c r="A5112" s="88">
        <v>44844.291666666664</v>
      </c>
      <c r="B5112" s="89">
        <v>4.5551350664961854</v>
      </c>
    </row>
    <row r="5113" spans="1:2" x14ac:dyDescent="0.25">
      <c r="A5113" s="88">
        <v>44844.333333333336</v>
      </c>
      <c r="B5113" s="89">
        <v>4.6742053010583646</v>
      </c>
    </row>
    <row r="5114" spans="1:2" x14ac:dyDescent="0.25">
      <c r="A5114" s="88">
        <v>44844.375</v>
      </c>
      <c r="B5114" s="89">
        <v>4.6732272801326049</v>
      </c>
    </row>
    <row r="5115" spans="1:2" x14ac:dyDescent="0.25">
      <c r="A5115" s="88">
        <v>44844.416666666664</v>
      </c>
      <c r="B5115" s="89">
        <v>4.5923203474249465</v>
      </c>
    </row>
    <row r="5116" spans="1:2" x14ac:dyDescent="0.25">
      <c r="A5116" s="88">
        <v>44844.458333333336</v>
      </c>
      <c r="B5116" s="89">
        <v>4.5521022687045871</v>
      </c>
    </row>
    <row r="5117" spans="1:2" x14ac:dyDescent="0.25">
      <c r="A5117" s="88">
        <v>44844.5</v>
      </c>
      <c r="B5117" s="89">
        <v>4.5077746445684435</v>
      </c>
    </row>
    <row r="5118" spans="1:2" x14ac:dyDescent="0.25">
      <c r="A5118" s="88">
        <v>44844.541666666664</v>
      </c>
      <c r="B5118" s="89">
        <v>4.5178964835613362</v>
      </c>
    </row>
    <row r="5119" spans="1:2" x14ac:dyDescent="0.25">
      <c r="A5119" s="88">
        <v>44844.583333333336</v>
      </c>
      <c r="B5119" s="89">
        <v>4.4662757259056018</v>
      </c>
    </row>
    <row r="5120" spans="1:2" x14ac:dyDescent="0.25">
      <c r="A5120" s="88">
        <v>44844.625</v>
      </c>
      <c r="B5120" s="89">
        <v>4.4764308945254232</v>
      </c>
    </row>
    <row r="5121" spans="1:2" x14ac:dyDescent="0.25">
      <c r="A5121" s="88">
        <v>44844.666666666664</v>
      </c>
      <c r="B5121" s="89">
        <v>4.4764308945254232</v>
      </c>
    </row>
    <row r="5122" spans="1:2" x14ac:dyDescent="0.25">
      <c r="A5122" s="88">
        <v>44844.708333333336</v>
      </c>
      <c r="B5122" s="89">
        <v>4.4855173051533281</v>
      </c>
    </row>
    <row r="5123" spans="1:2" x14ac:dyDescent="0.25">
      <c r="A5123" s="88">
        <v>44844.75</v>
      </c>
      <c r="B5123" s="89">
        <v>4.4551823205795138</v>
      </c>
    </row>
    <row r="5124" spans="1:2" x14ac:dyDescent="0.25">
      <c r="A5124" s="88">
        <v>44844.791666666664</v>
      </c>
      <c r="B5124" s="89">
        <v>4.6662479817446654</v>
      </c>
    </row>
    <row r="5125" spans="1:2" x14ac:dyDescent="0.25">
      <c r="A5125" s="88">
        <v>44844.833333333336</v>
      </c>
      <c r="B5125" s="89">
        <v>4.6412923044888599</v>
      </c>
    </row>
    <row r="5126" spans="1:2" x14ac:dyDescent="0.25">
      <c r="A5126" s="88">
        <v>44844.875</v>
      </c>
      <c r="B5126" s="89">
        <v>4.664225043933989</v>
      </c>
    </row>
    <row r="5127" spans="1:2" x14ac:dyDescent="0.25">
      <c r="A5127" s="88">
        <v>44844.916666666664</v>
      </c>
      <c r="B5127" s="89">
        <v>4.6732272801326049</v>
      </c>
    </row>
    <row r="5128" spans="1:2" x14ac:dyDescent="0.25">
      <c r="A5128" s="88">
        <v>44844.958333333336</v>
      </c>
      <c r="B5128" s="89">
        <v>4.6851526222925139</v>
      </c>
    </row>
    <row r="5129" spans="1:2" x14ac:dyDescent="0.25">
      <c r="A5129" s="88">
        <v>44845</v>
      </c>
      <c r="B5129" s="89">
        <v>4.7138966583729278</v>
      </c>
    </row>
    <row r="5130" spans="1:2" x14ac:dyDescent="0.25">
      <c r="A5130" s="88">
        <v>44845.041666666664</v>
      </c>
      <c r="B5130" s="89">
        <v>4.7228536122472065</v>
      </c>
    </row>
    <row r="5131" spans="1:2" x14ac:dyDescent="0.25">
      <c r="A5131" s="88">
        <v>44845.083333333336</v>
      </c>
      <c r="B5131" s="89">
        <v>4.7277828405390974</v>
      </c>
    </row>
    <row r="5132" spans="1:2" x14ac:dyDescent="0.25">
      <c r="A5132" s="88">
        <v>44845.125</v>
      </c>
      <c r="B5132" s="89">
        <v>4.7277828405390974</v>
      </c>
    </row>
    <row r="5133" spans="1:2" x14ac:dyDescent="0.25">
      <c r="A5133" s="88">
        <v>44845.166666666664</v>
      </c>
      <c r="B5133" s="89">
        <v>4.7376983738002121</v>
      </c>
    </row>
    <row r="5134" spans="1:2" x14ac:dyDescent="0.25">
      <c r="A5134" s="88">
        <v>44845.208333333336</v>
      </c>
      <c r="B5134" s="89">
        <v>4.7633132496625787</v>
      </c>
    </row>
    <row r="5135" spans="1:2" x14ac:dyDescent="0.25">
      <c r="A5135" s="88">
        <v>44845.25</v>
      </c>
      <c r="B5135" s="89">
        <v>4.834981587137503</v>
      </c>
    </row>
    <row r="5136" spans="1:2" x14ac:dyDescent="0.25">
      <c r="A5136" s="88">
        <v>44845.291666666664</v>
      </c>
      <c r="B5136" s="89">
        <v>4.6033534540994747</v>
      </c>
    </row>
    <row r="5137" spans="1:2" x14ac:dyDescent="0.25">
      <c r="A5137" s="88">
        <v>44845.333333333336</v>
      </c>
      <c r="B5137" s="89">
        <v>4.8154180300094236</v>
      </c>
    </row>
    <row r="5138" spans="1:2" x14ac:dyDescent="0.25">
      <c r="A5138" s="88">
        <v>44845.375</v>
      </c>
      <c r="B5138" s="89">
        <v>4.724799665587927</v>
      </c>
    </row>
    <row r="5139" spans="1:2" x14ac:dyDescent="0.25">
      <c r="A5139" s="88">
        <v>44845.416666666664</v>
      </c>
      <c r="B5139" s="89">
        <v>4.682156333705275</v>
      </c>
    </row>
    <row r="5140" spans="1:2" x14ac:dyDescent="0.25">
      <c r="A5140" s="88">
        <v>44845.458333333336</v>
      </c>
      <c r="B5140" s="89">
        <v>4.6263687432749627</v>
      </c>
    </row>
    <row r="5141" spans="1:2" x14ac:dyDescent="0.25">
      <c r="A5141" s="88">
        <v>44845.5</v>
      </c>
      <c r="B5141" s="89">
        <v>4.6512948918210313</v>
      </c>
    </row>
    <row r="5142" spans="1:2" x14ac:dyDescent="0.25">
      <c r="A5142" s="88">
        <v>44845.541666666664</v>
      </c>
      <c r="B5142" s="89">
        <v>4.6303635170598758</v>
      </c>
    </row>
    <row r="5143" spans="1:2" x14ac:dyDescent="0.25">
      <c r="A5143" s="88">
        <v>44845.583333333336</v>
      </c>
      <c r="B5143" s="89">
        <v>4.6482885906418216</v>
      </c>
    </row>
    <row r="5144" spans="1:2" x14ac:dyDescent="0.25">
      <c r="A5144" s="88">
        <v>44845.625</v>
      </c>
      <c r="B5144" s="89">
        <v>4.6293158530279044</v>
      </c>
    </row>
    <row r="5145" spans="1:2" x14ac:dyDescent="0.25">
      <c r="A5145" s="88">
        <v>44845.666666666664</v>
      </c>
      <c r="B5145" s="89">
        <v>4.6093250867687487</v>
      </c>
    </row>
    <row r="5146" spans="1:2" x14ac:dyDescent="0.25">
      <c r="A5146" s="88">
        <v>44845.708333333336</v>
      </c>
      <c r="B5146" s="89">
        <v>4.6283335739771747</v>
      </c>
    </row>
    <row r="5147" spans="1:2" x14ac:dyDescent="0.25">
      <c r="A5147" s="88">
        <v>44845.75</v>
      </c>
      <c r="B5147" s="89">
        <v>4.623355298332271</v>
      </c>
    </row>
    <row r="5148" spans="1:2" x14ac:dyDescent="0.25">
      <c r="A5148" s="88">
        <v>44845.791666666664</v>
      </c>
      <c r="B5148" s="89">
        <v>4.6533203843735294</v>
      </c>
    </row>
    <row r="5149" spans="1:2" x14ac:dyDescent="0.25">
      <c r="A5149" s="88">
        <v>44845.833333333336</v>
      </c>
      <c r="B5149" s="89">
        <v>4.6063068681691828</v>
      </c>
    </row>
    <row r="5150" spans="1:2" x14ac:dyDescent="0.25">
      <c r="A5150" s="88">
        <v>44845.875</v>
      </c>
      <c r="B5150" s="89">
        <v>4.6013184158403675</v>
      </c>
    </row>
    <row r="5151" spans="1:2" x14ac:dyDescent="0.25">
      <c r="A5151" s="88">
        <v>44845.916666666664</v>
      </c>
      <c r="B5151" s="89">
        <v>4.6123424668139101</v>
      </c>
    </row>
    <row r="5152" spans="1:2" x14ac:dyDescent="0.25">
      <c r="A5152" s="88">
        <v>44845.958333333336</v>
      </c>
      <c r="B5152" s="89">
        <v>4.61135863083509</v>
      </c>
    </row>
    <row r="5153" spans="1:2" x14ac:dyDescent="0.25">
      <c r="A5153" s="88">
        <v>44846</v>
      </c>
      <c r="B5153" s="89">
        <v>4.6213240185652404</v>
      </c>
    </row>
    <row r="5154" spans="1:2" x14ac:dyDescent="0.25">
      <c r="A5154" s="88">
        <v>44846.041666666664</v>
      </c>
      <c r="B5154" s="89">
        <v>4.6602432510793985</v>
      </c>
    </row>
    <row r="5155" spans="1:2" x14ac:dyDescent="0.25">
      <c r="A5155" s="88">
        <v>44846.083333333336</v>
      </c>
      <c r="B5155" s="89">
        <v>4.6562599072901607</v>
      </c>
    </row>
    <row r="5156" spans="1:2" x14ac:dyDescent="0.25">
      <c r="A5156" s="88">
        <v>44846.125</v>
      </c>
      <c r="B5156" s="89">
        <v>4.6831334833922051</v>
      </c>
    </row>
    <row r="5157" spans="1:2" x14ac:dyDescent="0.25">
      <c r="A5157" s="88">
        <v>44846.166666666664</v>
      </c>
      <c r="B5157" s="89">
        <v>4.7287554121794102</v>
      </c>
    </row>
    <row r="5158" spans="1:2" x14ac:dyDescent="0.25">
      <c r="A5158" s="88">
        <v>44846.208333333336</v>
      </c>
      <c r="B5158" s="89">
        <v>4.7544595730667645</v>
      </c>
    </row>
    <row r="5159" spans="1:2" x14ac:dyDescent="0.25">
      <c r="A5159" s="88">
        <v>44846.25</v>
      </c>
      <c r="B5159" s="89">
        <v>4.7574332937006423</v>
      </c>
    </row>
    <row r="5160" spans="1:2" x14ac:dyDescent="0.25">
      <c r="A5160" s="88">
        <v>44846.291666666664</v>
      </c>
      <c r="B5160" s="89">
        <v>4.7554293702387831</v>
      </c>
    </row>
    <row r="5161" spans="1:2" x14ac:dyDescent="0.25">
      <c r="A5161" s="88">
        <v>44846.333333333336</v>
      </c>
      <c r="B5161" s="89">
        <v>7.9550443477412562</v>
      </c>
    </row>
    <row r="5162" spans="1:2" x14ac:dyDescent="0.25">
      <c r="A5162" s="88">
        <v>44846.375</v>
      </c>
      <c r="B5162" s="89">
        <v>8.4587045058077308</v>
      </c>
    </row>
    <row r="5163" spans="1:2" x14ac:dyDescent="0.25">
      <c r="A5163" s="88">
        <v>44846.416666666664</v>
      </c>
      <c r="B5163" s="89">
        <v>8.4159729623919457</v>
      </c>
    </row>
    <row r="5164" spans="1:2" x14ac:dyDescent="0.25">
      <c r="A5164" s="88">
        <v>44846.458333333336</v>
      </c>
      <c r="B5164" s="89">
        <v>8.4130157987061267</v>
      </c>
    </row>
    <row r="5165" spans="1:2" x14ac:dyDescent="0.25">
      <c r="A5165" s="88">
        <v>44846.5</v>
      </c>
      <c r="B5165" s="89">
        <v>8.3901431401806583</v>
      </c>
    </row>
    <row r="5166" spans="1:2" x14ac:dyDescent="0.25">
      <c r="A5166" s="88">
        <v>44846.541666666664</v>
      </c>
      <c r="B5166" s="89">
        <v>8.3946788614804717</v>
      </c>
    </row>
    <row r="5167" spans="1:2" x14ac:dyDescent="0.25">
      <c r="A5167" s="88">
        <v>44846.583333333336</v>
      </c>
      <c r="B5167" s="89">
        <v>8.3503143933419768</v>
      </c>
    </row>
    <row r="5168" spans="1:2" x14ac:dyDescent="0.25">
      <c r="A5168" s="88">
        <v>44846.625</v>
      </c>
      <c r="B5168" s="89">
        <v>8.3293025588734029</v>
      </c>
    </row>
    <row r="5169" spans="1:2" x14ac:dyDescent="0.25">
      <c r="A5169" s="88">
        <v>44846.666666666664</v>
      </c>
      <c r="B5169" s="89">
        <v>8.1687153339333225</v>
      </c>
    </row>
    <row r="5170" spans="1:2" x14ac:dyDescent="0.25">
      <c r="A5170" s="88">
        <v>44846.708333333336</v>
      </c>
      <c r="B5170" s="89">
        <v>4.5782503725676005</v>
      </c>
    </row>
    <row r="5171" spans="1:2" x14ac:dyDescent="0.25">
      <c r="A5171" s="88">
        <v>44846.75</v>
      </c>
      <c r="B5171" s="89">
        <v>4.5782503725676005</v>
      </c>
    </row>
    <row r="5172" spans="1:2" x14ac:dyDescent="0.25">
      <c r="A5172" s="88">
        <v>44846.791666666664</v>
      </c>
      <c r="B5172" s="89">
        <v>4.5732493178397124</v>
      </c>
    </row>
    <row r="5173" spans="1:2" x14ac:dyDescent="0.25">
      <c r="A5173" s="88">
        <v>44846.833333333336</v>
      </c>
      <c r="B5173" s="89">
        <v>4.5843013151239802</v>
      </c>
    </row>
    <row r="5174" spans="1:2" x14ac:dyDescent="0.25">
      <c r="A5174" s="88">
        <v>44846.875</v>
      </c>
      <c r="B5174" s="89">
        <v>4.5953424150552626</v>
      </c>
    </row>
    <row r="5175" spans="1:2" x14ac:dyDescent="0.25">
      <c r="A5175" s="88">
        <v>44846.916666666664</v>
      </c>
      <c r="B5175" s="89">
        <v>4.5902832717502484</v>
      </c>
    </row>
    <row r="5176" spans="1:2" x14ac:dyDescent="0.25">
      <c r="A5176" s="88">
        <v>44846.958333333336</v>
      </c>
      <c r="B5176" s="89">
        <v>4.5742365430628835</v>
      </c>
    </row>
    <row r="5177" spans="1:2" x14ac:dyDescent="0.25">
      <c r="A5177" s="88">
        <v>44847</v>
      </c>
      <c r="B5177" s="89">
        <v>4.5912690002031162</v>
      </c>
    </row>
    <row r="5178" spans="1:2" x14ac:dyDescent="0.25">
      <c r="A5178" s="88">
        <v>44847.041666666664</v>
      </c>
      <c r="B5178" s="89">
        <v>4.6103091073081286</v>
      </c>
    </row>
    <row r="5179" spans="1:2" x14ac:dyDescent="0.25">
      <c r="A5179" s="88">
        <v>44847.083333333336</v>
      </c>
      <c r="B5179" s="89">
        <v>4.6173258592933983</v>
      </c>
    </row>
    <row r="5180" spans="1:2" x14ac:dyDescent="0.25">
      <c r="A5180" s="88">
        <v>44847.125</v>
      </c>
      <c r="B5180" s="89">
        <v>4.6123424668139101</v>
      </c>
    </row>
    <row r="5181" spans="1:2" x14ac:dyDescent="0.25">
      <c r="A5181" s="88">
        <v>44847.166666666664</v>
      </c>
      <c r="B5181" s="89">
        <v>4.6083409770635892</v>
      </c>
    </row>
    <row r="5182" spans="1:2" x14ac:dyDescent="0.25">
      <c r="A5182" s="88">
        <v>44847.208333333336</v>
      </c>
      <c r="B5182" s="89">
        <v>12.035073024320816</v>
      </c>
    </row>
    <row r="5183" spans="1:2" x14ac:dyDescent="0.25">
      <c r="A5183" s="88">
        <v>44847.25</v>
      </c>
      <c r="B5183" s="89">
        <v>12.035073024320816</v>
      </c>
    </row>
    <row r="5184" spans="1:2" x14ac:dyDescent="0.25">
      <c r="A5184" s="88">
        <v>44847.291666666664</v>
      </c>
      <c r="B5184" s="89">
        <v>12.035073024320816</v>
      </c>
    </row>
    <row r="5185" spans="1:2" x14ac:dyDescent="0.25">
      <c r="A5185" s="88">
        <v>44847.333333333336</v>
      </c>
      <c r="B5185" s="89">
        <v>12.035073024320816</v>
      </c>
    </row>
    <row r="5186" spans="1:2" x14ac:dyDescent="0.25">
      <c r="A5186" s="88">
        <v>44847.375</v>
      </c>
      <c r="B5186" s="89">
        <v>12.035073024320816</v>
      </c>
    </row>
    <row r="5187" spans="1:2" x14ac:dyDescent="0.25">
      <c r="A5187" s="88">
        <v>44847.416666666664</v>
      </c>
      <c r="B5187" s="89">
        <v>12.035073024320816</v>
      </c>
    </row>
    <row r="5188" spans="1:2" x14ac:dyDescent="0.25">
      <c r="A5188" s="88">
        <v>44847.458333333336</v>
      </c>
      <c r="B5188" s="89">
        <v>12.035073024320816</v>
      </c>
    </row>
    <row r="5189" spans="1:2" x14ac:dyDescent="0.25">
      <c r="A5189" s="88">
        <v>44847.5</v>
      </c>
      <c r="B5189" s="89">
        <v>12.035073024320816</v>
      </c>
    </row>
    <row r="5190" spans="1:2" x14ac:dyDescent="0.25">
      <c r="A5190" s="88">
        <v>44847.541666666664</v>
      </c>
      <c r="B5190" s="89">
        <v>12.035073024320816</v>
      </c>
    </row>
    <row r="5191" spans="1:2" x14ac:dyDescent="0.25">
      <c r="A5191" s="88">
        <v>44847.583333333336</v>
      </c>
      <c r="B5191" s="89">
        <v>12.035073024320816</v>
      </c>
    </row>
    <row r="5192" spans="1:2" x14ac:dyDescent="0.25">
      <c r="A5192" s="88">
        <v>44847.625</v>
      </c>
      <c r="B5192" s="89">
        <v>12.035073024320816</v>
      </c>
    </row>
    <row r="5193" spans="1:2" x14ac:dyDescent="0.25">
      <c r="A5193" s="88">
        <v>44847.666666666664</v>
      </c>
      <c r="B5193" s="89">
        <v>12.035073024320816</v>
      </c>
    </row>
    <row r="5194" spans="1:2" x14ac:dyDescent="0.25">
      <c r="A5194" s="88">
        <v>44847.708333333336</v>
      </c>
      <c r="B5194" s="89">
        <v>12.035073024320816</v>
      </c>
    </row>
    <row r="5195" spans="1:2" x14ac:dyDescent="0.25">
      <c r="A5195" s="88">
        <v>44847.75</v>
      </c>
      <c r="B5195" s="89">
        <v>12.035073024320816</v>
      </c>
    </row>
    <row r="5196" spans="1:2" x14ac:dyDescent="0.25">
      <c r="A5196" s="88">
        <v>44847.791666666664</v>
      </c>
      <c r="B5196" s="89">
        <v>12.035073024320816</v>
      </c>
    </row>
    <row r="5197" spans="1:2" x14ac:dyDescent="0.25">
      <c r="A5197" s="88">
        <v>44847.833333333336</v>
      </c>
      <c r="B5197" s="89">
        <v>12.035073024320816</v>
      </c>
    </row>
    <row r="5198" spans="1:2" x14ac:dyDescent="0.25">
      <c r="A5198" s="88">
        <v>44847.875</v>
      </c>
      <c r="B5198" s="89">
        <v>12.035073024320816</v>
      </c>
    </row>
    <row r="5199" spans="1:2" x14ac:dyDescent="0.25">
      <c r="A5199" s="88">
        <v>44847.916666666664</v>
      </c>
      <c r="B5199" s="89">
        <v>12.035073024320816</v>
      </c>
    </row>
    <row r="5200" spans="1:2" x14ac:dyDescent="0.25">
      <c r="A5200" s="88">
        <v>44847.958333333336</v>
      </c>
      <c r="B5200" s="89">
        <v>12.035073024320816</v>
      </c>
    </row>
    <row r="5201" spans="1:2" x14ac:dyDescent="0.25">
      <c r="A5201" s="88">
        <v>44848</v>
      </c>
      <c r="B5201" s="89">
        <v>12.035073024320816</v>
      </c>
    </row>
    <row r="5202" spans="1:2" x14ac:dyDescent="0.25">
      <c r="A5202" s="88">
        <v>44848.041666666664</v>
      </c>
      <c r="B5202" s="89">
        <v>12.035073024320816</v>
      </c>
    </row>
    <row r="5203" spans="1:2" x14ac:dyDescent="0.25">
      <c r="A5203" s="88">
        <v>44848.083333333336</v>
      </c>
      <c r="B5203" s="89">
        <v>12.035073024320816</v>
      </c>
    </row>
    <row r="5204" spans="1:2" x14ac:dyDescent="0.25">
      <c r="A5204" s="88">
        <v>44848.125</v>
      </c>
      <c r="B5204" s="89">
        <v>12.035073024320816</v>
      </c>
    </row>
    <row r="5205" spans="1:2" x14ac:dyDescent="0.25">
      <c r="A5205" s="88">
        <v>44848.166666666664</v>
      </c>
      <c r="B5205" s="89">
        <v>12.035073024320816</v>
      </c>
    </row>
    <row r="5206" spans="1:2" x14ac:dyDescent="0.25">
      <c r="A5206" s="88">
        <v>44848.208333333336</v>
      </c>
      <c r="B5206" s="89">
        <v>12.035073024320816</v>
      </c>
    </row>
    <row r="5207" spans="1:2" x14ac:dyDescent="0.25">
      <c r="A5207" s="88">
        <v>44848.25</v>
      </c>
      <c r="B5207" s="89">
        <v>12.035073024320816</v>
      </c>
    </row>
    <row r="5208" spans="1:2" x14ac:dyDescent="0.25">
      <c r="A5208" s="88">
        <v>44848.291666666664</v>
      </c>
      <c r="B5208" s="89">
        <v>12.035073024320816</v>
      </c>
    </row>
    <row r="5209" spans="1:2" x14ac:dyDescent="0.25">
      <c r="A5209" s="88">
        <v>44848.333333333336</v>
      </c>
      <c r="B5209" s="89">
        <v>12.035073024320816</v>
      </c>
    </row>
    <row r="5210" spans="1:2" x14ac:dyDescent="0.25">
      <c r="A5210" s="88">
        <v>44848.375</v>
      </c>
      <c r="B5210" s="89">
        <v>12.035073024320816</v>
      </c>
    </row>
    <row r="5211" spans="1:2" x14ac:dyDescent="0.25">
      <c r="A5211" s="88">
        <v>44848.416666666664</v>
      </c>
      <c r="B5211" s="89">
        <v>12.035073024320816</v>
      </c>
    </row>
    <row r="5212" spans="1:2" x14ac:dyDescent="0.25">
      <c r="A5212" s="88">
        <v>44848.458333333336</v>
      </c>
      <c r="B5212" s="89">
        <v>12.035073024320816</v>
      </c>
    </row>
    <row r="5213" spans="1:2" x14ac:dyDescent="0.25">
      <c r="A5213" s="88">
        <v>44848.5</v>
      </c>
      <c r="B5213" s="89">
        <v>12.035073024320816</v>
      </c>
    </row>
    <row r="5214" spans="1:2" x14ac:dyDescent="0.25">
      <c r="A5214" s="88">
        <v>44848.541666666664</v>
      </c>
      <c r="B5214" s="89">
        <v>9.4922417982042298</v>
      </c>
    </row>
    <row r="5215" spans="1:2" x14ac:dyDescent="0.25">
      <c r="A5215" s="88">
        <v>44848.583333333336</v>
      </c>
      <c r="B5215" s="89">
        <v>4.6443006296728218</v>
      </c>
    </row>
    <row r="5216" spans="1:2" x14ac:dyDescent="0.25">
      <c r="A5216" s="88">
        <v>44848.625</v>
      </c>
      <c r="B5216" s="89">
        <v>4.6353385041701944</v>
      </c>
    </row>
    <row r="5217" spans="1:2" x14ac:dyDescent="0.25">
      <c r="A5217" s="88">
        <v>44848.666666666664</v>
      </c>
      <c r="B5217" s="89">
        <v>4.6133262133515824</v>
      </c>
    </row>
    <row r="5218" spans="1:2" x14ac:dyDescent="0.25">
      <c r="A5218" s="88">
        <v>44848.708333333336</v>
      </c>
      <c r="B5218" s="89">
        <v>4.6592638838813514</v>
      </c>
    </row>
    <row r="5219" spans="1:2" x14ac:dyDescent="0.25">
      <c r="A5219" s="88">
        <v>44848.75</v>
      </c>
      <c r="B5219" s="89">
        <v>4.616342477407108</v>
      </c>
    </row>
    <row r="5220" spans="1:2" x14ac:dyDescent="0.25">
      <c r="A5220" s="88">
        <v>44848.791666666664</v>
      </c>
      <c r="B5220" s="89">
        <v>4.5369925208706539</v>
      </c>
    </row>
    <row r="5221" spans="1:2" x14ac:dyDescent="0.25">
      <c r="A5221" s="88">
        <v>44848.833333333336</v>
      </c>
      <c r="B5221" s="89">
        <v>4.5601440401065911</v>
      </c>
    </row>
    <row r="5222" spans="1:2" x14ac:dyDescent="0.25">
      <c r="A5222" s="88">
        <v>44848.875</v>
      </c>
      <c r="B5222" s="89">
        <v>4.6093250867687487</v>
      </c>
    </row>
    <row r="5223" spans="1:2" x14ac:dyDescent="0.25">
      <c r="A5223" s="88">
        <v>44848.916666666664</v>
      </c>
      <c r="B5223" s="89">
        <v>4.661287806053922</v>
      </c>
    </row>
    <row r="5224" spans="1:2" x14ac:dyDescent="0.25">
      <c r="A5224" s="88">
        <v>44848.958333333336</v>
      </c>
      <c r="B5224" s="89">
        <v>4.6732272801326049</v>
      </c>
    </row>
    <row r="5225" spans="1:2" x14ac:dyDescent="0.25">
      <c r="A5225" s="88">
        <v>44849</v>
      </c>
      <c r="B5225" s="89">
        <v>4.6213240185652404</v>
      </c>
    </row>
    <row r="5226" spans="1:2" x14ac:dyDescent="0.25">
      <c r="A5226" s="88">
        <v>44849.041666666664</v>
      </c>
      <c r="B5226" s="89">
        <v>4.6652691911252386</v>
      </c>
    </row>
    <row r="5227" spans="1:2" x14ac:dyDescent="0.25">
      <c r="A5227" s="88">
        <v>44849.083333333336</v>
      </c>
      <c r="B5227" s="89">
        <v>4.7079856924052894</v>
      </c>
    </row>
    <row r="5228" spans="1:2" x14ac:dyDescent="0.25">
      <c r="A5228" s="88">
        <v>44849.125</v>
      </c>
      <c r="B5228" s="89">
        <v>4.6970636737171469</v>
      </c>
    </row>
    <row r="5229" spans="1:2" x14ac:dyDescent="0.25">
      <c r="A5229" s="88">
        <v>44849.166666666664</v>
      </c>
      <c r="B5229" s="89">
        <v>4.7218155545761213</v>
      </c>
    </row>
    <row r="5230" spans="1:2" x14ac:dyDescent="0.25">
      <c r="A5230" s="88">
        <v>44849.208333333336</v>
      </c>
      <c r="B5230" s="89">
        <v>4.7623442863539314</v>
      </c>
    </row>
    <row r="5231" spans="1:2" x14ac:dyDescent="0.25">
      <c r="A5231" s="88">
        <v>44849.25</v>
      </c>
      <c r="B5231" s="89">
        <v>4.784024261749785</v>
      </c>
    </row>
    <row r="5232" spans="1:2" x14ac:dyDescent="0.25">
      <c r="A5232" s="88">
        <v>44849.291666666664</v>
      </c>
      <c r="B5232" s="89">
        <v>4.7505146798809257</v>
      </c>
    </row>
    <row r="5233" spans="1:2" x14ac:dyDescent="0.25">
      <c r="A5233" s="88">
        <v>44849.333333333336</v>
      </c>
      <c r="B5233" s="89">
        <v>4.7138966583729278</v>
      </c>
    </row>
    <row r="5234" spans="1:2" x14ac:dyDescent="0.25">
      <c r="A5234" s="88">
        <v>44849.375</v>
      </c>
      <c r="B5234" s="89">
        <v>4.712922572520176</v>
      </c>
    </row>
    <row r="5235" spans="1:2" x14ac:dyDescent="0.25">
      <c r="A5235" s="88">
        <v>44849.416666666664</v>
      </c>
      <c r="B5235" s="89">
        <v>4.7089602763552953</v>
      </c>
    </row>
    <row r="5236" spans="1:2" x14ac:dyDescent="0.25">
      <c r="A5236" s="88">
        <v>44849.458333333336</v>
      </c>
      <c r="B5236" s="89">
        <v>4.7010308211334024</v>
      </c>
    </row>
    <row r="5237" spans="1:2" x14ac:dyDescent="0.25">
      <c r="A5237" s="88">
        <v>44849.5</v>
      </c>
      <c r="B5237" s="89">
        <v>4.6841756707589743</v>
      </c>
    </row>
    <row r="5238" spans="1:2" x14ac:dyDescent="0.25">
      <c r="A5238" s="88">
        <v>44849.541666666664</v>
      </c>
      <c r="B5238" s="89">
        <v>4.6562599072901607</v>
      </c>
    </row>
    <row r="5239" spans="1:2" x14ac:dyDescent="0.25">
      <c r="A5239" s="88">
        <v>44849.583333333336</v>
      </c>
      <c r="B5239" s="89">
        <v>4.6393298866272241</v>
      </c>
    </row>
    <row r="5240" spans="1:2" x14ac:dyDescent="0.25">
      <c r="A5240" s="88">
        <v>44849.625</v>
      </c>
      <c r="B5240" s="89">
        <v>4.6702274242867468</v>
      </c>
    </row>
    <row r="5241" spans="1:2" x14ac:dyDescent="0.25">
      <c r="A5241" s="88">
        <v>44849.666666666664</v>
      </c>
      <c r="B5241" s="89">
        <v>4.6373016686872717</v>
      </c>
    </row>
    <row r="5242" spans="1:2" x14ac:dyDescent="0.25">
      <c r="A5242" s="88">
        <v>44849.708333333336</v>
      </c>
      <c r="B5242" s="89">
        <v>4.6383485398113784</v>
      </c>
    </row>
    <row r="5243" spans="1:2" x14ac:dyDescent="0.25">
      <c r="A5243" s="88">
        <v>44849.75</v>
      </c>
      <c r="B5243" s="89">
        <v>4.6373016686872717</v>
      </c>
    </row>
    <row r="5244" spans="1:2" x14ac:dyDescent="0.25">
      <c r="A5244" s="88">
        <v>44849.791666666664</v>
      </c>
      <c r="B5244" s="89">
        <v>4.6223724692138317</v>
      </c>
    </row>
    <row r="5245" spans="1:2" x14ac:dyDescent="0.25">
      <c r="A5245" s="88">
        <v>44849.833333333336</v>
      </c>
      <c r="B5245" s="89">
        <v>4.6103091073081286</v>
      </c>
    </row>
    <row r="5246" spans="1:2" x14ac:dyDescent="0.25">
      <c r="A5246" s="88">
        <v>44849.875</v>
      </c>
      <c r="B5246" s="89">
        <v>4.6123424668139101</v>
      </c>
    </row>
    <row r="5247" spans="1:2" x14ac:dyDescent="0.25">
      <c r="A5247" s="88">
        <v>44849.916666666664</v>
      </c>
      <c r="B5247" s="89">
        <v>4.6333095162056379</v>
      </c>
    </row>
    <row r="5248" spans="1:2" x14ac:dyDescent="0.25">
      <c r="A5248" s="88">
        <v>44849.958333333336</v>
      </c>
      <c r="B5248" s="89">
        <v>4.6383485398113784</v>
      </c>
    </row>
    <row r="5249" spans="1:2" x14ac:dyDescent="0.25">
      <c r="A5249" s="88">
        <v>44850</v>
      </c>
      <c r="B5249" s="89">
        <v>4.6253206851470914</v>
      </c>
    </row>
    <row r="5250" spans="1:2" x14ac:dyDescent="0.25">
      <c r="A5250" s="88">
        <v>44850.041666666664</v>
      </c>
      <c r="B5250" s="89">
        <v>4.67120573610684</v>
      </c>
    </row>
    <row r="5251" spans="1:2" x14ac:dyDescent="0.25">
      <c r="A5251" s="88">
        <v>44850.083333333336</v>
      </c>
      <c r="B5251" s="89">
        <v>4.6662479817446654</v>
      </c>
    </row>
    <row r="5252" spans="1:2" x14ac:dyDescent="0.25">
      <c r="A5252" s="88">
        <v>44850.125</v>
      </c>
      <c r="B5252" s="89">
        <v>4.7059712416403245</v>
      </c>
    </row>
    <row r="5253" spans="1:2" x14ac:dyDescent="0.25">
      <c r="A5253" s="88">
        <v>44850.166666666664</v>
      </c>
      <c r="B5253" s="89">
        <v>4.6950469667919785</v>
      </c>
    </row>
    <row r="5254" spans="1:2" x14ac:dyDescent="0.25">
      <c r="A5254" s="88">
        <v>44850.208333333336</v>
      </c>
      <c r="B5254" s="89">
        <v>4.7168832399765099</v>
      </c>
    </row>
    <row r="5255" spans="1:2" x14ac:dyDescent="0.25">
      <c r="A5255" s="88">
        <v>44850.25</v>
      </c>
      <c r="B5255" s="89">
        <v>4.7059712416403245</v>
      </c>
    </row>
    <row r="5256" spans="1:2" x14ac:dyDescent="0.25">
      <c r="A5256" s="88">
        <v>44850.291666666664</v>
      </c>
      <c r="B5256" s="89">
        <v>4.7307650769559704</v>
      </c>
    </row>
    <row r="5257" spans="1:2" x14ac:dyDescent="0.25">
      <c r="A5257" s="88">
        <v>44850.333333333336</v>
      </c>
      <c r="B5257" s="89">
        <v>4.6960878995123423</v>
      </c>
    </row>
    <row r="5258" spans="1:2" x14ac:dyDescent="0.25">
      <c r="A5258" s="88">
        <v>44850.375</v>
      </c>
      <c r="B5258" s="89">
        <v>4.724799665587927</v>
      </c>
    </row>
    <row r="5259" spans="1:2" x14ac:dyDescent="0.25">
      <c r="A5259" s="88">
        <v>44850.416666666664</v>
      </c>
      <c r="B5259" s="89">
        <v>4.7188954121639819</v>
      </c>
    </row>
    <row r="5260" spans="1:2" x14ac:dyDescent="0.25">
      <c r="A5260" s="88">
        <v>44850.458333333336</v>
      </c>
      <c r="B5260" s="89">
        <v>4.6363201322393071</v>
      </c>
    </row>
    <row r="5261" spans="1:2" x14ac:dyDescent="0.25">
      <c r="A5261" s="88">
        <v>44850.5</v>
      </c>
      <c r="B5261" s="89">
        <v>4.6133262133515824</v>
      </c>
    </row>
    <row r="5262" spans="1:2" x14ac:dyDescent="0.25">
      <c r="A5262" s="88">
        <v>44850.541666666664</v>
      </c>
      <c r="B5262" s="89">
        <v>4.5942913547100037</v>
      </c>
    </row>
    <row r="5263" spans="1:2" x14ac:dyDescent="0.25">
      <c r="A5263" s="88">
        <v>44850.583333333336</v>
      </c>
      <c r="B5263" s="89">
        <v>4.580289640889645</v>
      </c>
    </row>
    <row r="5264" spans="1:2" x14ac:dyDescent="0.25">
      <c r="A5264" s="88">
        <v>44850.625</v>
      </c>
      <c r="B5264" s="89">
        <v>4.5692337183833729</v>
      </c>
    </row>
    <row r="5265" spans="1:2" x14ac:dyDescent="0.25">
      <c r="A5265" s="88">
        <v>44850.666666666664</v>
      </c>
      <c r="B5265" s="89">
        <v>4.5883115526666742</v>
      </c>
    </row>
    <row r="5266" spans="1:2" x14ac:dyDescent="0.25">
      <c r="A5266" s="88">
        <v>44850.708333333336</v>
      </c>
      <c r="B5266" s="89">
        <v>4.6043380141961947</v>
      </c>
    </row>
    <row r="5267" spans="1:2" x14ac:dyDescent="0.25">
      <c r="A5267" s="88">
        <v>44850.75</v>
      </c>
      <c r="B5267" s="89">
        <v>4.5933058949175001</v>
      </c>
    </row>
    <row r="5268" spans="1:2" x14ac:dyDescent="0.25">
      <c r="A5268" s="88">
        <v>44850.791666666664</v>
      </c>
      <c r="B5268" s="89">
        <v>4.5923203474249465</v>
      </c>
    </row>
    <row r="5269" spans="1:2" x14ac:dyDescent="0.25">
      <c r="A5269" s="88">
        <v>44850.833333333336</v>
      </c>
      <c r="B5269" s="89">
        <v>4.6283335739771747</v>
      </c>
    </row>
    <row r="5270" spans="1:2" x14ac:dyDescent="0.25">
      <c r="A5270" s="88">
        <v>44850.875</v>
      </c>
      <c r="B5270" s="89">
        <v>4.6403111415493248</v>
      </c>
    </row>
    <row r="5271" spans="1:2" x14ac:dyDescent="0.25">
      <c r="A5271" s="88">
        <v>44850.916666666664</v>
      </c>
      <c r="B5271" s="89">
        <v>4.6003335842606567</v>
      </c>
    </row>
    <row r="5272" spans="1:2" x14ac:dyDescent="0.25">
      <c r="A5272" s="88">
        <v>44850.958333333336</v>
      </c>
      <c r="B5272" s="89">
        <v>4.6802017471784811</v>
      </c>
    </row>
    <row r="5273" spans="1:2" x14ac:dyDescent="0.25">
      <c r="A5273" s="88">
        <v>44851</v>
      </c>
      <c r="B5273" s="89">
        <v>4.6891245684476779</v>
      </c>
    </row>
    <row r="5274" spans="1:2" x14ac:dyDescent="0.25">
      <c r="A5274" s="88">
        <v>44851.041666666664</v>
      </c>
      <c r="B5274" s="89">
        <v>4.6772039722575638</v>
      </c>
    </row>
    <row r="5275" spans="1:2" x14ac:dyDescent="0.25">
      <c r="A5275" s="88">
        <v>44851.083333333336</v>
      </c>
      <c r="B5275" s="89">
        <v>4.7049963572878433</v>
      </c>
    </row>
    <row r="5276" spans="1:2" x14ac:dyDescent="0.25">
      <c r="A5276" s="88">
        <v>44851.125</v>
      </c>
      <c r="B5276" s="89">
        <v>4.6910774003149784</v>
      </c>
    </row>
    <row r="5277" spans="1:2" x14ac:dyDescent="0.25">
      <c r="A5277" s="88">
        <v>44851.166666666664</v>
      </c>
      <c r="B5277" s="89">
        <v>4.7070110104086043</v>
      </c>
    </row>
    <row r="5278" spans="1:2" x14ac:dyDescent="0.25">
      <c r="A5278" s="88">
        <v>44851.208333333336</v>
      </c>
      <c r="B5278" s="89">
        <v>4.7297278839371062</v>
      </c>
    </row>
    <row r="5279" spans="1:2" x14ac:dyDescent="0.25">
      <c r="A5279" s="88">
        <v>44851.25</v>
      </c>
      <c r="B5279" s="89">
        <v>4.7178569244388804</v>
      </c>
    </row>
    <row r="5280" spans="1:2" x14ac:dyDescent="0.25">
      <c r="A5280" s="88">
        <v>44851.291666666664</v>
      </c>
      <c r="B5280" s="89">
        <v>11.837187719765978</v>
      </c>
    </row>
    <row r="5281" spans="1:2" x14ac:dyDescent="0.25">
      <c r="A5281" s="88">
        <v>44851.333333333336</v>
      </c>
      <c r="B5281" s="89">
        <v>12.035073024320816</v>
      </c>
    </row>
    <row r="5282" spans="1:2" x14ac:dyDescent="0.25">
      <c r="A5282" s="88">
        <v>44851.375</v>
      </c>
      <c r="B5282" s="89">
        <v>12.035073024320816</v>
      </c>
    </row>
    <row r="5283" spans="1:2" x14ac:dyDescent="0.25">
      <c r="A5283" s="88">
        <v>44851.416666666664</v>
      </c>
      <c r="B5283" s="89">
        <v>12.035073024320816</v>
      </c>
    </row>
    <row r="5284" spans="1:2" x14ac:dyDescent="0.25">
      <c r="A5284" s="88">
        <v>44851.458333333336</v>
      </c>
      <c r="B5284" s="89">
        <v>12.035073024320816</v>
      </c>
    </row>
    <row r="5285" spans="1:2" x14ac:dyDescent="0.25">
      <c r="A5285" s="88">
        <v>44851.5</v>
      </c>
      <c r="B5285" s="89">
        <v>12.035073024320816</v>
      </c>
    </row>
    <row r="5286" spans="1:2" x14ac:dyDescent="0.25">
      <c r="A5286" s="88">
        <v>44851.541666666664</v>
      </c>
      <c r="B5286" s="89">
        <v>12.035073024320816</v>
      </c>
    </row>
    <row r="5287" spans="1:2" x14ac:dyDescent="0.25">
      <c r="A5287" s="88">
        <v>44851.583333333336</v>
      </c>
      <c r="B5287" s="89">
        <v>12.035073024320816</v>
      </c>
    </row>
    <row r="5288" spans="1:2" x14ac:dyDescent="0.25">
      <c r="A5288" s="88">
        <v>44851.625</v>
      </c>
      <c r="B5288" s="89">
        <v>12.035073024320816</v>
      </c>
    </row>
    <row r="5289" spans="1:2" x14ac:dyDescent="0.25">
      <c r="A5289" s="88">
        <v>44851.666666666664</v>
      </c>
      <c r="B5289" s="89">
        <v>12.035073024320816</v>
      </c>
    </row>
    <row r="5290" spans="1:2" x14ac:dyDescent="0.25">
      <c r="A5290" s="88">
        <v>44851.708333333336</v>
      </c>
      <c r="B5290" s="89">
        <v>6.7870967647655762</v>
      </c>
    </row>
    <row r="5291" spans="1:2" x14ac:dyDescent="0.25">
      <c r="A5291" s="88">
        <v>44851.75</v>
      </c>
      <c r="B5291" s="89">
        <v>5.0023624495210015</v>
      </c>
    </row>
    <row r="5292" spans="1:2" x14ac:dyDescent="0.25">
      <c r="A5292" s="88">
        <v>44851.791666666664</v>
      </c>
      <c r="B5292" s="89">
        <v>5.0109482471233466</v>
      </c>
    </row>
    <row r="5293" spans="1:2" x14ac:dyDescent="0.25">
      <c r="A5293" s="88">
        <v>44851.833333333336</v>
      </c>
      <c r="B5293" s="89">
        <v>5.0765917166857211</v>
      </c>
    </row>
    <row r="5294" spans="1:2" x14ac:dyDescent="0.25">
      <c r="A5294" s="88">
        <v>44851.875</v>
      </c>
      <c r="B5294" s="89">
        <v>5.0728060645834923</v>
      </c>
    </row>
    <row r="5295" spans="1:2" x14ac:dyDescent="0.25">
      <c r="A5295" s="88">
        <v>44851.916666666664</v>
      </c>
      <c r="B5295" s="89">
        <v>5.0433800836488638</v>
      </c>
    </row>
    <row r="5296" spans="1:2" x14ac:dyDescent="0.25">
      <c r="A5296" s="88">
        <v>44851.958333333336</v>
      </c>
      <c r="B5296" s="89">
        <v>5.0841566347917446</v>
      </c>
    </row>
    <row r="5297" spans="1:2" x14ac:dyDescent="0.25">
      <c r="A5297" s="88">
        <v>44852</v>
      </c>
      <c r="B5297" s="89">
        <v>5.1265951419521087</v>
      </c>
    </row>
    <row r="5298" spans="1:2" x14ac:dyDescent="0.25">
      <c r="A5298" s="88">
        <v>44852.041666666664</v>
      </c>
      <c r="B5298" s="89">
        <v>5.1612894338022102</v>
      </c>
    </row>
    <row r="5299" spans="1:2" x14ac:dyDescent="0.25">
      <c r="A5299" s="88">
        <v>44852.083333333336</v>
      </c>
      <c r="B5299" s="89">
        <v>5.1817701884133704</v>
      </c>
    </row>
    <row r="5300" spans="1:2" x14ac:dyDescent="0.25">
      <c r="A5300" s="88">
        <v>44852.125</v>
      </c>
      <c r="B5300" s="89">
        <v>5.2179781830216161</v>
      </c>
    </row>
    <row r="5301" spans="1:2" x14ac:dyDescent="0.25">
      <c r="A5301" s="88">
        <v>44852.166666666664</v>
      </c>
      <c r="B5301" s="89">
        <v>5.2170680479072598</v>
      </c>
    </row>
    <row r="5302" spans="1:2" x14ac:dyDescent="0.25">
      <c r="A5302" s="88">
        <v>44852.208333333336</v>
      </c>
      <c r="B5302" s="89">
        <v>7.3143687616206954</v>
      </c>
    </row>
    <row r="5303" spans="1:2" x14ac:dyDescent="0.25">
      <c r="A5303" s="88">
        <v>44852.25</v>
      </c>
      <c r="B5303" s="89">
        <v>11.185625901579691</v>
      </c>
    </row>
    <row r="5304" spans="1:2" x14ac:dyDescent="0.25">
      <c r="A5304" s="88">
        <v>44852.291666666664</v>
      </c>
      <c r="B5304" s="89">
        <v>11.128487758514904</v>
      </c>
    </row>
    <row r="5305" spans="1:2" x14ac:dyDescent="0.25">
      <c r="A5305" s="88">
        <v>44852.333333333336</v>
      </c>
      <c r="B5305" s="89">
        <v>11.140196178780711</v>
      </c>
    </row>
    <row r="5306" spans="1:2" x14ac:dyDescent="0.25">
      <c r="A5306" s="88">
        <v>44852.375</v>
      </c>
      <c r="B5306" s="89">
        <v>11.039550474332462</v>
      </c>
    </row>
    <row r="5307" spans="1:2" x14ac:dyDescent="0.25">
      <c r="A5307" s="88">
        <v>44852.416666666664</v>
      </c>
      <c r="B5307" s="89">
        <v>10.872716612805949</v>
      </c>
    </row>
    <row r="5308" spans="1:2" x14ac:dyDescent="0.25">
      <c r="A5308" s="88">
        <v>44852.458333333336</v>
      </c>
      <c r="B5308" s="89">
        <v>10.871089896053711</v>
      </c>
    </row>
    <row r="5309" spans="1:2" x14ac:dyDescent="0.25">
      <c r="A5309" s="88">
        <v>44852.5</v>
      </c>
      <c r="B5309" s="89">
        <v>10.863373499066629</v>
      </c>
    </row>
    <row r="5310" spans="1:2" x14ac:dyDescent="0.25">
      <c r="A5310" s="88">
        <v>44852.541666666664</v>
      </c>
      <c r="B5310" s="89">
        <v>10.910138786114782</v>
      </c>
    </row>
    <row r="5311" spans="1:2" x14ac:dyDescent="0.25">
      <c r="A5311" s="88">
        <v>44852.583333333336</v>
      </c>
      <c r="B5311" s="89">
        <v>10.812638422342474</v>
      </c>
    </row>
    <row r="5312" spans="1:2" x14ac:dyDescent="0.25">
      <c r="A5312" s="88">
        <v>44852.625</v>
      </c>
      <c r="B5312" s="89">
        <v>10.797485335792379</v>
      </c>
    </row>
    <row r="5313" spans="1:2" x14ac:dyDescent="0.25">
      <c r="A5313" s="88">
        <v>44852.666666666664</v>
      </c>
      <c r="B5313" s="89">
        <v>10.860332326253904</v>
      </c>
    </row>
    <row r="5314" spans="1:2" x14ac:dyDescent="0.25">
      <c r="A5314" s="88">
        <v>44852.708333333336</v>
      </c>
      <c r="B5314" s="89">
        <v>10.905413163856515</v>
      </c>
    </row>
    <row r="5315" spans="1:2" x14ac:dyDescent="0.25">
      <c r="A5315" s="88">
        <v>44852.75</v>
      </c>
      <c r="B5315" s="89">
        <v>10.777848453042527</v>
      </c>
    </row>
    <row r="5316" spans="1:2" x14ac:dyDescent="0.25">
      <c r="A5316" s="88">
        <v>44852.791666666664</v>
      </c>
      <c r="B5316" s="89">
        <v>8.7501979339398499</v>
      </c>
    </row>
    <row r="5317" spans="1:2" x14ac:dyDescent="0.25">
      <c r="A5317" s="88">
        <v>44852.833333333336</v>
      </c>
      <c r="B5317" s="89">
        <v>4.5993486643370858</v>
      </c>
    </row>
    <row r="5318" spans="1:2" x14ac:dyDescent="0.25">
      <c r="A5318" s="88">
        <v>44852.875</v>
      </c>
      <c r="B5318" s="89">
        <v>4.6423387768057633</v>
      </c>
    </row>
    <row r="5319" spans="1:2" x14ac:dyDescent="0.25">
      <c r="A5319" s="88">
        <v>44852.916666666664</v>
      </c>
      <c r="B5319" s="89">
        <v>4.6303635170598758</v>
      </c>
    </row>
    <row r="5320" spans="1:2" x14ac:dyDescent="0.25">
      <c r="A5320" s="88">
        <v>44852.958333333336</v>
      </c>
      <c r="B5320" s="89">
        <v>4.6423387768057633</v>
      </c>
    </row>
    <row r="5321" spans="1:2" x14ac:dyDescent="0.25">
      <c r="A5321" s="88">
        <v>44853</v>
      </c>
      <c r="B5321" s="89">
        <v>4.7327095069351994</v>
      </c>
    </row>
    <row r="5322" spans="1:2" x14ac:dyDescent="0.25">
      <c r="A5322" s="88">
        <v>44853.041666666664</v>
      </c>
      <c r="B5322" s="89">
        <v>4.7337463723680244</v>
      </c>
    </row>
    <row r="5323" spans="1:2" x14ac:dyDescent="0.25">
      <c r="A5323" s="88">
        <v>44853.083333333336</v>
      </c>
      <c r="B5323" s="89">
        <v>4.7643466970933002</v>
      </c>
    </row>
    <row r="5324" spans="1:2" x14ac:dyDescent="0.25">
      <c r="A5324" s="88">
        <v>44853.125</v>
      </c>
      <c r="B5324" s="89">
        <v>4.770222197622644</v>
      </c>
    </row>
    <row r="5325" spans="1:2" x14ac:dyDescent="0.25">
      <c r="A5325" s="88">
        <v>44853.166666666664</v>
      </c>
      <c r="B5325" s="89">
        <v>4.7505146798809257</v>
      </c>
    </row>
    <row r="5326" spans="1:2" x14ac:dyDescent="0.25">
      <c r="A5326" s="88">
        <v>44853.208333333336</v>
      </c>
      <c r="B5326" s="89">
        <v>4.797740667918502</v>
      </c>
    </row>
    <row r="5327" spans="1:2" x14ac:dyDescent="0.25">
      <c r="A5327" s="88">
        <v>44853.25</v>
      </c>
      <c r="B5327" s="89">
        <v>4.8447784949290842</v>
      </c>
    </row>
    <row r="5328" spans="1:2" x14ac:dyDescent="0.25">
      <c r="A5328" s="88">
        <v>44853.291666666664</v>
      </c>
      <c r="B5328" s="89">
        <v>4.8163812160926209</v>
      </c>
    </row>
    <row r="5329" spans="1:2" x14ac:dyDescent="0.25">
      <c r="A5329" s="88">
        <v>44853.333333333336</v>
      </c>
      <c r="B5329" s="89">
        <v>4.7879546023255015</v>
      </c>
    </row>
    <row r="5330" spans="1:2" x14ac:dyDescent="0.25">
      <c r="A5330" s="88">
        <v>44853.375</v>
      </c>
      <c r="B5330" s="89">
        <v>4.7228536122472065</v>
      </c>
    </row>
    <row r="5331" spans="1:2" x14ac:dyDescent="0.25">
      <c r="A5331" s="88">
        <v>44853.416666666664</v>
      </c>
      <c r="B5331" s="89">
        <v>4.6950469667919785</v>
      </c>
    </row>
    <row r="5332" spans="1:2" x14ac:dyDescent="0.25">
      <c r="A5332" s="88">
        <v>44853.458333333336</v>
      </c>
      <c r="B5332" s="89">
        <v>4.6751832269490032</v>
      </c>
    </row>
    <row r="5333" spans="1:2" x14ac:dyDescent="0.25">
      <c r="A5333" s="88">
        <v>44853.5</v>
      </c>
      <c r="B5333" s="89">
        <v>4.6412923044888599</v>
      </c>
    </row>
    <row r="5334" spans="1:2" x14ac:dyDescent="0.25">
      <c r="A5334" s="88">
        <v>44853.541666666664</v>
      </c>
      <c r="B5334" s="89">
        <v>4.6313456079749091</v>
      </c>
    </row>
    <row r="5335" spans="1:2" x14ac:dyDescent="0.25">
      <c r="A5335" s="88">
        <v>44853.583333333336</v>
      </c>
      <c r="B5335" s="89">
        <v>4.5892974558746076</v>
      </c>
    </row>
    <row r="5336" spans="1:2" x14ac:dyDescent="0.25">
      <c r="A5336" s="88">
        <v>44853.625</v>
      </c>
      <c r="B5336" s="89">
        <v>4.5702212921865275</v>
      </c>
    </row>
    <row r="5337" spans="1:2" x14ac:dyDescent="0.25">
      <c r="A5337" s="88">
        <v>44853.666666666664</v>
      </c>
      <c r="B5337" s="89">
        <v>4.5832492114509424</v>
      </c>
    </row>
    <row r="5338" spans="1:2" x14ac:dyDescent="0.25">
      <c r="A5338" s="88">
        <v>44853.708333333336</v>
      </c>
      <c r="B5338" s="89">
        <v>4.6043380141961947</v>
      </c>
    </row>
    <row r="5339" spans="1:2" x14ac:dyDescent="0.25">
      <c r="A5339" s="88">
        <v>44853.75</v>
      </c>
      <c r="B5339" s="89">
        <v>4.5792371613891829</v>
      </c>
    </row>
    <row r="5340" spans="1:2" x14ac:dyDescent="0.25">
      <c r="A5340" s="88">
        <v>44853.791666666664</v>
      </c>
      <c r="B5340" s="89">
        <v>4.6293158530279044</v>
      </c>
    </row>
    <row r="5341" spans="1:2" x14ac:dyDescent="0.25">
      <c r="A5341" s="88">
        <v>44853.833333333336</v>
      </c>
      <c r="B5341" s="89">
        <v>4.3268071710054627</v>
      </c>
    </row>
    <row r="5342" spans="1:2" x14ac:dyDescent="0.25">
      <c r="A5342" s="88">
        <v>44853.875</v>
      </c>
      <c r="B5342" s="89">
        <v>2.6992281075507365</v>
      </c>
    </row>
    <row r="5343" spans="1:2" x14ac:dyDescent="0.25">
      <c r="A5343" s="88">
        <v>44853.916666666664</v>
      </c>
      <c r="B5343" s="89">
        <v>2.7021652993446614</v>
      </c>
    </row>
    <row r="5344" spans="1:2" x14ac:dyDescent="0.25">
      <c r="A5344" s="88">
        <v>44853.958333333336</v>
      </c>
      <c r="B5344" s="89">
        <v>2.6872913198155377</v>
      </c>
    </row>
    <row r="5345" spans="1:2" x14ac:dyDescent="0.25">
      <c r="A5345" s="88">
        <v>44854</v>
      </c>
      <c r="B5345" s="89">
        <v>2.7141829768346781</v>
      </c>
    </row>
    <row r="5346" spans="1:2" x14ac:dyDescent="0.25">
      <c r="A5346" s="88">
        <v>44854.041666666664</v>
      </c>
      <c r="B5346" s="89">
        <v>2.7461162650681863</v>
      </c>
    </row>
    <row r="5347" spans="1:2" x14ac:dyDescent="0.25">
      <c r="A5347" s="88">
        <v>44854.083333333336</v>
      </c>
      <c r="B5347" s="89">
        <v>2.7531296119504245</v>
      </c>
    </row>
    <row r="5348" spans="1:2" x14ac:dyDescent="0.25">
      <c r="A5348" s="88">
        <v>44854.125</v>
      </c>
      <c r="B5348" s="89">
        <v>2.7590974784766917</v>
      </c>
    </row>
    <row r="5349" spans="1:2" x14ac:dyDescent="0.25">
      <c r="A5349" s="88">
        <v>44854.166666666664</v>
      </c>
      <c r="B5349" s="89">
        <v>2.7651339441310876</v>
      </c>
    </row>
    <row r="5350" spans="1:2" x14ac:dyDescent="0.25">
      <c r="A5350" s="88">
        <v>44854.208333333336</v>
      </c>
      <c r="B5350" s="89">
        <v>2.8122815179650278</v>
      </c>
    </row>
    <row r="5351" spans="1:2" x14ac:dyDescent="0.25">
      <c r="A5351" s="88">
        <v>44854.25</v>
      </c>
      <c r="B5351" s="89">
        <v>4.7859574328765522</v>
      </c>
    </row>
    <row r="5352" spans="1:2" x14ac:dyDescent="0.25">
      <c r="A5352" s="88">
        <v>44854.291666666664</v>
      </c>
      <c r="B5352" s="89">
        <v>4.7327095069351994</v>
      </c>
    </row>
    <row r="5353" spans="1:2" x14ac:dyDescent="0.25">
      <c r="A5353" s="88">
        <v>44854.333333333336</v>
      </c>
      <c r="B5353" s="89">
        <v>4.7820262115880601</v>
      </c>
    </row>
    <row r="5354" spans="1:2" x14ac:dyDescent="0.25">
      <c r="A5354" s="88">
        <v>44854.375</v>
      </c>
      <c r="B5354" s="89">
        <v>4.7049963572878433</v>
      </c>
    </row>
    <row r="5355" spans="1:2" x14ac:dyDescent="0.25">
      <c r="A5355" s="88">
        <v>44854.416666666664</v>
      </c>
      <c r="B5355" s="89">
        <v>4.6692490177882009</v>
      </c>
    </row>
    <row r="5356" spans="1:2" x14ac:dyDescent="0.25">
      <c r="A5356" s="88">
        <v>44854.458333333336</v>
      </c>
      <c r="B5356" s="89">
        <v>4.6383485398113784</v>
      </c>
    </row>
    <row r="5357" spans="1:2" x14ac:dyDescent="0.25">
      <c r="A5357" s="88">
        <v>44854.5</v>
      </c>
      <c r="B5357" s="89">
        <v>4.6463274895795728</v>
      </c>
    </row>
    <row r="5358" spans="1:2" x14ac:dyDescent="0.25">
      <c r="A5358" s="88">
        <v>44854.541666666664</v>
      </c>
      <c r="B5358" s="89">
        <v>4.6592638838813514</v>
      </c>
    </row>
    <row r="5359" spans="1:2" x14ac:dyDescent="0.25">
      <c r="A5359" s="88">
        <v>44854.583333333336</v>
      </c>
      <c r="B5359" s="89">
        <v>4.6123424668139101</v>
      </c>
    </row>
    <row r="5360" spans="1:2" x14ac:dyDescent="0.25">
      <c r="A5360" s="88">
        <v>44854.625</v>
      </c>
      <c r="B5360" s="89">
        <v>4.6353385041701944</v>
      </c>
    </row>
    <row r="5361" spans="1:2" x14ac:dyDescent="0.25">
      <c r="A5361" s="88">
        <v>44854.666666666664</v>
      </c>
      <c r="B5361" s="89">
        <v>4.6213240185652404</v>
      </c>
    </row>
    <row r="5362" spans="1:2" x14ac:dyDescent="0.25">
      <c r="A5362" s="88">
        <v>44854.708333333336</v>
      </c>
      <c r="B5362" s="89">
        <v>4.6473080864182972</v>
      </c>
    </row>
    <row r="5363" spans="1:2" x14ac:dyDescent="0.25">
      <c r="A5363" s="88">
        <v>44854.75</v>
      </c>
      <c r="B5363" s="89">
        <v>4.6143098703583796</v>
      </c>
    </row>
    <row r="5364" spans="1:2" x14ac:dyDescent="0.25">
      <c r="A5364" s="88">
        <v>44854.791666666664</v>
      </c>
      <c r="B5364" s="89">
        <v>4.5692337183833729</v>
      </c>
    </row>
    <row r="5365" spans="1:2" x14ac:dyDescent="0.25">
      <c r="A5365" s="88">
        <v>44854.833333333336</v>
      </c>
      <c r="B5365" s="89">
        <v>4.5832492114509424</v>
      </c>
    </row>
    <row r="5366" spans="1:2" x14ac:dyDescent="0.25">
      <c r="A5366" s="88">
        <v>44854.875</v>
      </c>
      <c r="B5366" s="89">
        <v>4.6053224855827644</v>
      </c>
    </row>
    <row r="5367" spans="1:2" x14ac:dyDescent="0.25">
      <c r="A5367" s="88">
        <v>44854.916666666664</v>
      </c>
      <c r="B5367" s="89">
        <v>4.6043380141961947</v>
      </c>
    </row>
    <row r="5368" spans="1:2" x14ac:dyDescent="0.25">
      <c r="A5368" s="88">
        <v>44854.958333333336</v>
      </c>
      <c r="B5368" s="89">
        <v>4.6901010326093946</v>
      </c>
    </row>
    <row r="5369" spans="1:2" x14ac:dyDescent="0.25">
      <c r="A5369" s="88">
        <v>44855</v>
      </c>
      <c r="B5369" s="89">
        <v>4.6463274895795728</v>
      </c>
    </row>
    <row r="5370" spans="1:2" x14ac:dyDescent="0.25">
      <c r="A5370" s="88">
        <v>44855.041666666664</v>
      </c>
      <c r="B5370" s="89">
        <v>4.6353385041701944</v>
      </c>
    </row>
    <row r="5371" spans="1:2" x14ac:dyDescent="0.25">
      <c r="A5371" s="88">
        <v>44855.083333333336</v>
      </c>
      <c r="B5371" s="89">
        <v>4.6482885906418216</v>
      </c>
    </row>
    <row r="5372" spans="1:2" x14ac:dyDescent="0.25">
      <c r="A5372" s="88">
        <v>44855.125</v>
      </c>
      <c r="B5372" s="89">
        <v>4.6751832269490032</v>
      </c>
    </row>
    <row r="5373" spans="1:2" x14ac:dyDescent="0.25">
      <c r="A5373" s="88">
        <v>44855.166666666664</v>
      </c>
      <c r="B5373" s="89">
        <v>4.6831334833922051</v>
      </c>
    </row>
    <row r="5374" spans="1:2" x14ac:dyDescent="0.25">
      <c r="A5374" s="88">
        <v>44855.208333333336</v>
      </c>
      <c r="B5374" s="89">
        <v>4.7584027771222113</v>
      </c>
    </row>
    <row r="5375" spans="1:2" x14ac:dyDescent="0.25">
      <c r="A5375" s="88">
        <v>44855.25</v>
      </c>
      <c r="B5375" s="89">
        <v>4.7761583913282211</v>
      </c>
    </row>
    <row r="5376" spans="1:2" x14ac:dyDescent="0.25">
      <c r="A5376" s="88">
        <v>44855.291666666664</v>
      </c>
      <c r="B5376" s="89">
        <v>4.7672526393602404</v>
      </c>
    </row>
    <row r="5377" spans="1:2" x14ac:dyDescent="0.25">
      <c r="A5377" s="88">
        <v>44855.333333333336</v>
      </c>
      <c r="B5377" s="89">
        <v>4.7337463723680244</v>
      </c>
    </row>
    <row r="5378" spans="1:2" x14ac:dyDescent="0.25">
      <c r="A5378" s="88">
        <v>44855.375</v>
      </c>
      <c r="B5378" s="89">
        <v>4.6980393508455549</v>
      </c>
    </row>
    <row r="5379" spans="1:2" x14ac:dyDescent="0.25">
      <c r="A5379" s="88">
        <v>44855.416666666664</v>
      </c>
      <c r="B5379" s="89">
        <v>4.6861294778115514</v>
      </c>
    </row>
    <row r="5380" spans="1:2" x14ac:dyDescent="0.25">
      <c r="A5380" s="88">
        <v>44855.458333333336</v>
      </c>
      <c r="B5380" s="89">
        <v>4.6672266780428782</v>
      </c>
    </row>
    <row r="5381" spans="1:2" x14ac:dyDescent="0.25">
      <c r="A5381" s="88">
        <v>44855.5</v>
      </c>
      <c r="B5381" s="89">
        <v>4.664225043933989</v>
      </c>
    </row>
    <row r="5382" spans="1:2" x14ac:dyDescent="0.25">
      <c r="A5382" s="88">
        <v>44855.541666666664</v>
      </c>
      <c r="B5382" s="89">
        <v>4.6602432510793985</v>
      </c>
    </row>
    <row r="5383" spans="1:2" x14ac:dyDescent="0.25">
      <c r="A5383" s="88">
        <v>44855.583333333336</v>
      </c>
      <c r="B5383" s="89">
        <v>4.6213240185652404</v>
      </c>
    </row>
    <row r="5384" spans="1:2" x14ac:dyDescent="0.25">
      <c r="A5384" s="88">
        <v>44855.625</v>
      </c>
      <c r="B5384" s="89">
        <v>4.6323276077198621</v>
      </c>
    </row>
    <row r="5385" spans="1:2" x14ac:dyDescent="0.25">
      <c r="A5385" s="88">
        <v>44855.666666666664</v>
      </c>
      <c r="B5385" s="89">
        <v>4.6363201322393071</v>
      </c>
    </row>
    <row r="5386" spans="1:2" x14ac:dyDescent="0.25">
      <c r="A5386" s="88">
        <v>44855.708333333336</v>
      </c>
      <c r="B5386" s="89">
        <v>4.6333095162056379</v>
      </c>
    </row>
    <row r="5387" spans="1:2" x14ac:dyDescent="0.25">
      <c r="A5387" s="88">
        <v>44855.75</v>
      </c>
      <c r="B5387" s="89">
        <v>4.6213240185652404</v>
      </c>
    </row>
    <row r="5388" spans="1:2" x14ac:dyDescent="0.25">
      <c r="A5388" s="88">
        <v>44855.791666666664</v>
      </c>
      <c r="B5388" s="89">
        <v>4.6083409770635892</v>
      </c>
    </row>
    <row r="5389" spans="1:2" x14ac:dyDescent="0.25">
      <c r="A5389" s="88">
        <v>44855.833333333336</v>
      </c>
      <c r="B5389" s="89">
        <v>4.6003335842606567</v>
      </c>
    </row>
    <row r="5390" spans="1:2" x14ac:dyDescent="0.25">
      <c r="A5390" s="88">
        <v>44855.875</v>
      </c>
      <c r="B5390" s="89">
        <v>4.6512948918210313</v>
      </c>
    </row>
    <row r="5391" spans="1:2" x14ac:dyDescent="0.25">
      <c r="A5391" s="88">
        <v>44855.916666666664</v>
      </c>
      <c r="B5391" s="89">
        <v>4.6283335739771747</v>
      </c>
    </row>
    <row r="5392" spans="1:2" x14ac:dyDescent="0.25">
      <c r="A5392" s="88">
        <v>44855.958333333336</v>
      </c>
      <c r="B5392" s="89">
        <v>4.6313456079749091</v>
      </c>
    </row>
    <row r="5393" spans="1:2" x14ac:dyDescent="0.25">
      <c r="A5393" s="88">
        <v>44856</v>
      </c>
      <c r="B5393" s="89">
        <v>4.6582844229900813</v>
      </c>
    </row>
    <row r="5394" spans="1:2" x14ac:dyDescent="0.25">
      <c r="A5394" s="88">
        <v>44856.041666666664</v>
      </c>
      <c r="B5394" s="89">
        <v>4.7119483881832522</v>
      </c>
    </row>
    <row r="5395" spans="1:2" x14ac:dyDescent="0.25">
      <c r="A5395" s="88">
        <v>44856.083333333336</v>
      </c>
      <c r="B5395" s="89">
        <v>4.7386699226231448</v>
      </c>
    </row>
    <row r="5396" spans="1:2" x14ac:dyDescent="0.25">
      <c r="A5396" s="88">
        <v>44856.125</v>
      </c>
      <c r="B5396" s="89">
        <v>4.6871062372288534</v>
      </c>
    </row>
    <row r="5397" spans="1:2" x14ac:dyDescent="0.25">
      <c r="A5397" s="88">
        <v>44856.166666666664</v>
      </c>
      <c r="B5397" s="89">
        <v>4.709934762172205</v>
      </c>
    </row>
    <row r="5398" spans="1:2" x14ac:dyDescent="0.25">
      <c r="A5398" s="88">
        <v>44856.208333333336</v>
      </c>
      <c r="B5398" s="89">
        <v>4.7089602763552953</v>
      </c>
    </row>
    <row r="5399" spans="1:2" x14ac:dyDescent="0.25">
      <c r="A5399" s="88">
        <v>44856.25</v>
      </c>
      <c r="B5399" s="89">
        <v>4.7672526393602404</v>
      </c>
    </row>
    <row r="5400" spans="1:2" x14ac:dyDescent="0.25">
      <c r="A5400" s="88">
        <v>44856.291666666664</v>
      </c>
      <c r="B5400" s="89">
        <v>4.7495443660845114</v>
      </c>
    </row>
    <row r="5401" spans="1:2" x14ac:dyDescent="0.25">
      <c r="A5401" s="88">
        <v>44856.333333333336</v>
      </c>
      <c r="B5401" s="89">
        <v>4.7938146666496948</v>
      </c>
    </row>
    <row r="5402" spans="1:2" x14ac:dyDescent="0.25">
      <c r="A5402" s="88">
        <v>44856.375</v>
      </c>
      <c r="B5402" s="89">
        <v>4.7653154476281294</v>
      </c>
    </row>
    <row r="5403" spans="1:2" x14ac:dyDescent="0.25">
      <c r="A5403" s="88">
        <v>44856.416666666664</v>
      </c>
      <c r="B5403" s="89">
        <v>4.770222197622644</v>
      </c>
    </row>
    <row r="5404" spans="1:2" x14ac:dyDescent="0.25">
      <c r="A5404" s="88">
        <v>44856.458333333336</v>
      </c>
      <c r="B5404" s="89">
        <v>4.7198688920952669</v>
      </c>
    </row>
    <row r="5405" spans="1:2" x14ac:dyDescent="0.25">
      <c r="A5405" s="88">
        <v>44856.5</v>
      </c>
      <c r="B5405" s="89">
        <v>4.661287806053922</v>
      </c>
    </row>
    <row r="5406" spans="1:2" x14ac:dyDescent="0.25">
      <c r="A5406" s="88">
        <v>44856.541666666664</v>
      </c>
      <c r="B5406" s="89">
        <v>4.664225043933989</v>
      </c>
    </row>
    <row r="5407" spans="1:2" x14ac:dyDescent="0.25">
      <c r="A5407" s="88">
        <v>44856.583333333336</v>
      </c>
      <c r="B5407" s="89">
        <v>4.6851526222925139</v>
      </c>
    </row>
    <row r="5408" spans="1:2" x14ac:dyDescent="0.25">
      <c r="A5408" s="88">
        <v>44856.625</v>
      </c>
      <c r="B5408" s="89">
        <v>4.6950469667919785</v>
      </c>
    </row>
    <row r="5409" spans="1:2" x14ac:dyDescent="0.25">
      <c r="A5409" s="88">
        <v>44856.666666666664</v>
      </c>
      <c r="B5409" s="89">
        <v>4.6970636737171469</v>
      </c>
    </row>
    <row r="5410" spans="1:2" x14ac:dyDescent="0.25">
      <c r="A5410" s="88">
        <v>44856.708333333336</v>
      </c>
      <c r="B5410" s="89">
        <v>4.6811790882715751</v>
      </c>
    </row>
    <row r="5411" spans="1:2" x14ac:dyDescent="0.25">
      <c r="A5411" s="88">
        <v>44856.75</v>
      </c>
      <c r="B5411" s="89">
        <v>4.6940709922378741</v>
      </c>
    </row>
    <row r="5412" spans="1:2" x14ac:dyDescent="0.25">
      <c r="A5412" s="88">
        <v>44856.791666666664</v>
      </c>
      <c r="B5412" s="89">
        <v>4.6861294778115514</v>
      </c>
    </row>
    <row r="5413" spans="1:2" x14ac:dyDescent="0.25">
      <c r="A5413" s="88">
        <v>44856.833333333336</v>
      </c>
      <c r="B5413" s="89">
        <v>4.6921187527867474</v>
      </c>
    </row>
    <row r="5414" spans="1:2" x14ac:dyDescent="0.25">
      <c r="A5414" s="88">
        <v>44856.875</v>
      </c>
      <c r="B5414" s="89">
        <v>4.6891245684476779</v>
      </c>
    </row>
    <row r="5415" spans="1:2" x14ac:dyDescent="0.25">
      <c r="A5415" s="88">
        <v>44856.916666666664</v>
      </c>
      <c r="B5415" s="89">
        <v>4.6772039722575638</v>
      </c>
    </row>
    <row r="5416" spans="1:2" x14ac:dyDescent="0.25">
      <c r="A5416" s="88">
        <v>44856.958333333336</v>
      </c>
      <c r="B5416" s="89">
        <v>4.6802017471784811</v>
      </c>
    </row>
    <row r="5417" spans="1:2" x14ac:dyDescent="0.25">
      <c r="A5417" s="88">
        <v>44857</v>
      </c>
      <c r="B5417" s="89">
        <v>4.678181606160944</v>
      </c>
    </row>
    <row r="5418" spans="1:2" x14ac:dyDescent="0.25">
      <c r="A5418" s="88">
        <v>44857.041666666664</v>
      </c>
      <c r="B5418" s="89">
        <v>4.6692490177882009</v>
      </c>
    </row>
    <row r="5419" spans="1:2" x14ac:dyDescent="0.25">
      <c r="A5419" s="88">
        <v>44857.083333333336</v>
      </c>
      <c r="B5419" s="89">
        <v>4.7366619440978308</v>
      </c>
    </row>
    <row r="5420" spans="1:2" x14ac:dyDescent="0.25">
      <c r="A5420" s="88">
        <v>44857.125</v>
      </c>
      <c r="B5420" s="89">
        <v>4.7327095069351994</v>
      </c>
    </row>
    <row r="5421" spans="1:2" x14ac:dyDescent="0.25">
      <c r="A5421" s="88">
        <v>44857.166666666664</v>
      </c>
      <c r="B5421" s="89">
        <v>4.7376983738002121</v>
      </c>
    </row>
    <row r="5422" spans="1:2" x14ac:dyDescent="0.25">
      <c r="A5422" s="88">
        <v>44857.208333333336</v>
      </c>
      <c r="B5422" s="89">
        <v>4.7643466970933002</v>
      </c>
    </row>
    <row r="5423" spans="1:2" x14ac:dyDescent="0.25">
      <c r="A5423" s="88">
        <v>44857.25</v>
      </c>
      <c r="B5423" s="89">
        <v>4.7465681032679523</v>
      </c>
    </row>
    <row r="5424" spans="1:2" x14ac:dyDescent="0.25">
      <c r="A5424" s="88">
        <v>44857.291666666664</v>
      </c>
      <c r="B5424" s="89">
        <v>4.7889208136122488</v>
      </c>
    </row>
    <row r="5425" spans="1:2" x14ac:dyDescent="0.25">
      <c r="A5425" s="88">
        <v>44857.333333333336</v>
      </c>
      <c r="B5425" s="89">
        <v>4.8359425714416808</v>
      </c>
    </row>
    <row r="5426" spans="1:2" x14ac:dyDescent="0.25">
      <c r="A5426" s="88">
        <v>44857.375</v>
      </c>
      <c r="B5426" s="89">
        <v>4.8163812160926209</v>
      </c>
    </row>
    <row r="5427" spans="1:2" x14ac:dyDescent="0.25">
      <c r="A5427" s="88">
        <v>44857.416666666664</v>
      </c>
      <c r="B5427" s="89">
        <v>4.7593721580617823</v>
      </c>
    </row>
    <row r="5428" spans="1:2" x14ac:dyDescent="0.25">
      <c r="A5428" s="88">
        <v>44857.458333333336</v>
      </c>
      <c r="B5428" s="89">
        <v>4.7593721580617823</v>
      </c>
    </row>
    <row r="5429" spans="1:2" x14ac:dyDescent="0.25">
      <c r="A5429" s="88">
        <v>44857.5</v>
      </c>
      <c r="B5429" s="89">
        <v>4.7079856924052894</v>
      </c>
    </row>
    <row r="5430" spans="1:2" x14ac:dyDescent="0.25">
      <c r="A5430" s="88">
        <v>44857.541666666664</v>
      </c>
      <c r="B5430" s="89">
        <v>4.7287554121794102</v>
      </c>
    </row>
    <row r="5431" spans="1:2" x14ac:dyDescent="0.25">
      <c r="A5431" s="88">
        <v>44857.583333333336</v>
      </c>
      <c r="B5431" s="89">
        <v>4.7327095069351994</v>
      </c>
    </row>
    <row r="5432" spans="1:2" x14ac:dyDescent="0.25">
      <c r="A5432" s="88">
        <v>44857.625</v>
      </c>
      <c r="B5432" s="89">
        <v>4.710974105448436</v>
      </c>
    </row>
    <row r="5433" spans="1:2" x14ac:dyDescent="0.25">
      <c r="A5433" s="88">
        <v>44857.666666666664</v>
      </c>
      <c r="B5433" s="89">
        <v>4.7277828405390974</v>
      </c>
    </row>
    <row r="5434" spans="1:2" x14ac:dyDescent="0.25">
      <c r="A5434" s="88">
        <v>44857.708333333336</v>
      </c>
      <c r="B5434" s="89">
        <v>4.7771258784821793</v>
      </c>
    </row>
    <row r="5435" spans="1:2" x14ac:dyDescent="0.25">
      <c r="A5435" s="88">
        <v>44857.75</v>
      </c>
      <c r="B5435" s="89">
        <v>4.7277828405390974</v>
      </c>
    </row>
    <row r="5436" spans="1:2" x14ac:dyDescent="0.25">
      <c r="A5436" s="88">
        <v>44857.791666666664</v>
      </c>
      <c r="B5436" s="89">
        <v>4.7327095069351994</v>
      </c>
    </row>
    <row r="5437" spans="1:2" x14ac:dyDescent="0.25">
      <c r="A5437" s="88">
        <v>44857.833333333336</v>
      </c>
      <c r="B5437" s="89">
        <v>4.7485092525989518</v>
      </c>
    </row>
    <row r="5438" spans="1:2" x14ac:dyDescent="0.25">
      <c r="A5438" s="88">
        <v>44857.875</v>
      </c>
      <c r="B5438" s="89">
        <v>4.7168832399765099</v>
      </c>
    </row>
    <row r="5439" spans="1:2" x14ac:dyDescent="0.25">
      <c r="A5439" s="88">
        <v>44857.916666666664</v>
      </c>
      <c r="B5439" s="89">
        <v>4.7070110104086043</v>
      </c>
    </row>
    <row r="5440" spans="1:2" x14ac:dyDescent="0.25">
      <c r="A5440" s="88">
        <v>44857.958333333336</v>
      </c>
      <c r="B5440" s="89">
        <v>4.7317373420181834</v>
      </c>
    </row>
    <row r="5441" spans="1:2" x14ac:dyDescent="0.25">
      <c r="A5441" s="88">
        <v>44858</v>
      </c>
      <c r="B5441" s="89">
        <v>4.6861294778115514</v>
      </c>
    </row>
    <row r="5442" spans="1:2" x14ac:dyDescent="0.25">
      <c r="A5442" s="88">
        <v>44858.041666666664</v>
      </c>
      <c r="B5442" s="89">
        <v>4.7307650769559704</v>
      </c>
    </row>
    <row r="5443" spans="1:2" x14ac:dyDescent="0.25">
      <c r="A5443" s="88">
        <v>44858.083333333336</v>
      </c>
      <c r="B5443" s="89">
        <v>4.740612717919614</v>
      </c>
    </row>
    <row r="5444" spans="1:2" x14ac:dyDescent="0.25">
      <c r="A5444" s="88">
        <v>44858.125</v>
      </c>
      <c r="B5444" s="89">
        <v>4.7445618226626696</v>
      </c>
    </row>
    <row r="5445" spans="1:2" x14ac:dyDescent="0.25">
      <c r="A5445" s="88">
        <v>44858.166666666664</v>
      </c>
      <c r="B5445" s="89">
        <v>4.7307650769559704</v>
      </c>
    </row>
    <row r="5446" spans="1:2" x14ac:dyDescent="0.25">
      <c r="A5446" s="88">
        <v>44858.208333333336</v>
      </c>
      <c r="B5446" s="89">
        <v>4.7751262903723948</v>
      </c>
    </row>
    <row r="5447" spans="1:2" x14ac:dyDescent="0.25">
      <c r="A5447" s="88">
        <v>44858.25</v>
      </c>
      <c r="B5447" s="89">
        <v>4.7692539702502934</v>
      </c>
    </row>
    <row r="5448" spans="1:2" x14ac:dyDescent="0.25">
      <c r="A5448" s="88">
        <v>44858.291666666664</v>
      </c>
      <c r="B5448" s="89">
        <v>4.770222197622644</v>
      </c>
    </row>
    <row r="5449" spans="1:2" x14ac:dyDescent="0.25">
      <c r="A5449" s="88">
        <v>44858.333333333336</v>
      </c>
      <c r="B5449" s="89">
        <v>7.6255606398092342</v>
      </c>
    </row>
    <row r="5450" spans="1:2" x14ac:dyDescent="0.25">
      <c r="A5450" s="88">
        <v>44858.375</v>
      </c>
      <c r="B5450" s="89">
        <v>11.065661125276865</v>
      </c>
    </row>
    <row r="5451" spans="1:2" x14ac:dyDescent="0.25">
      <c r="A5451" s="88">
        <v>44858.416666666664</v>
      </c>
      <c r="B5451" s="89">
        <v>10.789934328065808</v>
      </c>
    </row>
    <row r="5452" spans="1:2" x14ac:dyDescent="0.25">
      <c r="A5452" s="88">
        <v>44858.458333333336</v>
      </c>
      <c r="B5452" s="89">
        <v>10.823346367466755</v>
      </c>
    </row>
    <row r="5453" spans="1:2" x14ac:dyDescent="0.25">
      <c r="A5453" s="88">
        <v>44858.5</v>
      </c>
      <c r="B5453" s="89">
        <v>10.93531289852883</v>
      </c>
    </row>
    <row r="5454" spans="1:2" x14ac:dyDescent="0.25">
      <c r="A5454" s="88">
        <v>44858.541666666664</v>
      </c>
      <c r="B5454" s="89">
        <v>9.6324503045826013</v>
      </c>
    </row>
    <row r="5455" spans="1:2" x14ac:dyDescent="0.25">
      <c r="A5455" s="88">
        <v>44858.583333333336</v>
      </c>
      <c r="B5455" s="89">
        <v>10.946409782144443</v>
      </c>
    </row>
    <row r="5456" spans="1:2" x14ac:dyDescent="0.25">
      <c r="A5456" s="88">
        <v>44858.625</v>
      </c>
      <c r="B5456" s="89">
        <v>10.823346367466755</v>
      </c>
    </row>
    <row r="5457" spans="1:2" x14ac:dyDescent="0.25">
      <c r="A5457" s="88">
        <v>44858.666666666664</v>
      </c>
      <c r="B5457" s="89">
        <v>7.6985667553519859</v>
      </c>
    </row>
    <row r="5458" spans="1:2" x14ac:dyDescent="0.25">
      <c r="A5458" s="88">
        <v>44858.708333333336</v>
      </c>
      <c r="B5458" s="89">
        <v>4.7049963572878433</v>
      </c>
    </row>
    <row r="5459" spans="1:2" x14ac:dyDescent="0.25">
      <c r="A5459" s="88">
        <v>44858.75</v>
      </c>
      <c r="B5459" s="89">
        <v>4.6323276077198621</v>
      </c>
    </row>
    <row r="5460" spans="1:2" x14ac:dyDescent="0.25">
      <c r="A5460" s="88">
        <v>44858.791666666664</v>
      </c>
      <c r="B5460" s="89">
        <v>4.6383485398113784</v>
      </c>
    </row>
    <row r="5461" spans="1:2" x14ac:dyDescent="0.25">
      <c r="A5461" s="88">
        <v>44858.833333333336</v>
      </c>
      <c r="B5461" s="89">
        <v>4.6143098703583796</v>
      </c>
    </row>
    <row r="5462" spans="1:2" x14ac:dyDescent="0.25">
      <c r="A5462" s="88">
        <v>44858.875</v>
      </c>
      <c r="B5462" s="89">
        <v>4.6353385041701944</v>
      </c>
    </row>
    <row r="5463" spans="1:2" x14ac:dyDescent="0.25">
      <c r="A5463" s="88">
        <v>44858.916666666664</v>
      </c>
      <c r="B5463" s="89">
        <v>4.6562599072901607</v>
      </c>
    </row>
    <row r="5464" spans="1:2" x14ac:dyDescent="0.25">
      <c r="A5464" s="88">
        <v>44858.958333333336</v>
      </c>
      <c r="B5464" s="89">
        <v>4.6940709922378741</v>
      </c>
    </row>
    <row r="5465" spans="1:2" x14ac:dyDescent="0.25">
      <c r="A5465" s="88">
        <v>44859</v>
      </c>
      <c r="B5465" s="89">
        <v>4.6463274895795728</v>
      </c>
    </row>
    <row r="5466" spans="1:2" x14ac:dyDescent="0.25">
      <c r="A5466" s="88">
        <v>44859.041666666664</v>
      </c>
      <c r="B5466" s="89">
        <v>4.6851526222925139</v>
      </c>
    </row>
    <row r="5467" spans="1:2" x14ac:dyDescent="0.25">
      <c r="A5467" s="88">
        <v>44859.083333333336</v>
      </c>
      <c r="B5467" s="89">
        <v>4.6901010326093946</v>
      </c>
    </row>
    <row r="5468" spans="1:2" x14ac:dyDescent="0.25">
      <c r="A5468" s="88">
        <v>44859.125</v>
      </c>
      <c r="B5468" s="89">
        <v>4.6692490177882009</v>
      </c>
    </row>
    <row r="5469" spans="1:2" x14ac:dyDescent="0.25">
      <c r="A5469" s="88">
        <v>44859.166666666664</v>
      </c>
      <c r="B5469" s="89">
        <v>4.6772039722575638</v>
      </c>
    </row>
    <row r="5470" spans="1:2" x14ac:dyDescent="0.25">
      <c r="A5470" s="88">
        <v>44859.208333333336</v>
      </c>
      <c r="B5470" s="89">
        <v>4.7159094566794799</v>
      </c>
    </row>
    <row r="5471" spans="1:2" x14ac:dyDescent="0.25">
      <c r="A5471" s="88">
        <v>44859.25</v>
      </c>
      <c r="B5471" s="89">
        <v>12.035073024320816</v>
      </c>
    </row>
    <row r="5472" spans="1:2" x14ac:dyDescent="0.25">
      <c r="A5472" s="88">
        <v>44859.291666666664</v>
      </c>
      <c r="B5472" s="89">
        <v>12.035073024320816</v>
      </c>
    </row>
    <row r="5473" spans="1:2" x14ac:dyDescent="0.25">
      <c r="A5473" s="88">
        <v>44859.333333333336</v>
      </c>
      <c r="B5473" s="89">
        <v>12.035073024320816</v>
      </c>
    </row>
    <row r="5474" spans="1:2" x14ac:dyDescent="0.25">
      <c r="A5474" s="88">
        <v>44859.375</v>
      </c>
      <c r="B5474" s="89">
        <v>12.035073024320816</v>
      </c>
    </row>
    <row r="5475" spans="1:2" x14ac:dyDescent="0.25">
      <c r="A5475" s="88">
        <v>44859.416666666664</v>
      </c>
      <c r="B5475" s="89">
        <v>12.035073024320816</v>
      </c>
    </row>
    <row r="5476" spans="1:2" x14ac:dyDescent="0.25">
      <c r="A5476" s="88">
        <v>44859.458333333336</v>
      </c>
      <c r="B5476" s="89">
        <v>12.035073024320816</v>
      </c>
    </row>
    <row r="5477" spans="1:2" x14ac:dyDescent="0.25">
      <c r="A5477" s="88">
        <v>44859.5</v>
      </c>
      <c r="B5477" s="89">
        <v>12.035073024320816</v>
      </c>
    </row>
    <row r="5478" spans="1:2" x14ac:dyDescent="0.25">
      <c r="A5478" s="88">
        <v>44859.541666666664</v>
      </c>
      <c r="B5478" s="89">
        <v>12.035073024320816</v>
      </c>
    </row>
    <row r="5479" spans="1:2" x14ac:dyDescent="0.25">
      <c r="A5479" s="88">
        <v>44859.583333333336</v>
      </c>
      <c r="B5479" s="89">
        <v>12.035073024320816</v>
      </c>
    </row>
    <row r="5480" spans="1:2" x14ac:dyDescent="0.25">
      <c r="A5480" s="88">
        <v>44859.625</v>
      </c>
      <c r="B5480" s="89">
        <v>12.035073024320816</v>
      </c>
    </row>
    <row r="5481" spans="1:2" x14ac:dyDescent="0.25">
      <c r="A5481" s="88">
        <v>44859.666666666664</v>
      </c>
      <c r="B5481" s="89">
        <v>12.035073024320816</v>
      </c>
    </row>
    <row r="5482" spans="1:2" x14ac:dyDescent="0.25">
      <c r="A5482" s="88">
        <v>44859.708333333336</v>
      </c>
      <c r="B5482" s="89">
        <v>12.035073024320816</v>
      </c>
    </row>
    <row r="5483" spans="1:2" x14ac:dyDescent="0.25">
      <c r="A5483" s="88">
        <v>44859.75</v>
      </c>
      <c r="B5483" s="89">
        <v>12.035073024320816</v>
      </c>
    </row>
    <row r="5484" spans="1:2" x14ac:dyDescent="0.25">
      <c r="A5484" s="88">
        <v>44859.791666666664</v>
      </c>
      <c r="B5484" s="89">
        <v>12.035073024320816</v>
      </c>
    </row>
    <row r="5485" spans="1:2" x14ac:dyDescent="0.25">
      <c r="A5485" s="88">
        <v>44859.833333333336</v>
      </c>
      <c r="B5485" s="89">
        <v>12.035073024320816</v>
      </c>
    </row>
    <row r="5486" spans="1:2" x14ac:dyDescent="0.25">
      <c r="A5486" s="88">
        <v>44859.875</v>
      </c>
      <c r="B5486" s="89">
        <v>12.035073024320816</v>
      </c>
    </row>
    <row r="5487" spans="1:2" x14ac:dyDescent="0.25">
      <c r="A5487" s="88">
        <v>44859.916666666664</v>
      </c>
      <c r="B5487" s="89">
        <v>12.035073024320816</v>
      </c>
    </row>
    <row r="5488" spans="1:2" x14ac:dyDescent="0.25">
      <c r="A5488" s="88">
        <v>44859.958333333336</v>
      </c>
      <c r="B5488" s="89">
        <v>12.035073024320816</v>
      </c>
    </row>
    <row r="5489" spans="1:2" x14ac:dyDescent="0.25">
      <c r="A5489" s="88">
        <v>44860</v>
      </c>
      <c r="B5489" s="89">
        <v>12.035073024320816</v>
      </c>
    </row>
    <row r="5490" spans="1:2" x14ac:dyDescent="0.25">
      <c r="A5490" s="88">
        <v>44860.041666666664</v>
      </c>
      <c r="B5490" s="89">
        <v>12.035073024320816</v>
      </c>
    </row>
    <row r="5491" spans="1:2" x14ac:dyDescent="0.25">
      <c r="A5491" s="88">
        <v>44860.083333333336</v>
      </c>
      <c r="B5491" s="89">
        <v>12.035073024320816</v>
      </c>
    </row>
    <row r="5492" spans="1:2" x14ac:dyDescent="0.25">
      <c r="A5492" s="88">
        <v>44860.125</v>
      </c>
      <c r="B5492" s="89">
        <v>12.035073024320816</v>
      </c>
    </row>
    <row r="5493" spans="1:2" x14ac:dyDescent="0.25">
      <c r="A5493" s="88">
        <v>44860.166666666664</v>
      </c>
      <c r="B5493" s="89">
        <v>12.035073024320816</v>
      </c>
    </row>
    <row r="5494" spans="1:2" x14ac:dyDescent="0.25">
      <c r="A5494" s="88">
        <v>44860.208333333336</v>
      </c>
      <c r="B5494" s="89">
        <v>12.035073024320816</v>
      </c>
    </row>
    <row r="5495" spans="1:2" x14ac:dyDescent="0.25">
      <c r="A5495" s="88">
        <v>44860.25</v>
      </c>
      <c r="B5495" s="89">
        <v>12.035073024320816</v>
      </c>
    </row>
    <row r="5496" spans="1:2" x14ac:dyDescent="0.25">
      <c r="A5496" s="88">
        <v>44860.291666666664</v>
      </c>
      <c r="B5496" s="89">
        <v>12.035073024320816</v>
      </c>
    </row>
    <row r="5497" spans="1:2" x14ac:dyDescent="0.25">
      <c r="A5497" s="88">
        <v>44860.333333333336</v>
      </c>
      <c r="B5497" s="89">
        <v>12.035073024320816</v>
      </c>
    </row>
    <row r="5498" spans="1:2" x14ac:dyDescent="0.25">
      <c r="A5498" s="88">
        <v>44860.375</v>
      </c>
      <c r="B5498" s="89">
        <v>12.035073024320816</v>
      </c>
    </row>
    <row r="5499" spans="1:2" x14ac:dyDescent="0.25">
      <c r="A5499" s="88">
        <v>44860.416666666664</v>
      </c>
      <c r="B5499" s="89">
        <v>12.035073024320816</v>
      </c>
    </row>
    <row r="5500" spans="1:2" x14ac:dyDescent="0.25">
      <c r="A5500" s="88">
        <v>44860.458333333336</v>
      </c>
      <c r="B5500" s="89">
        <v>12.035073024320816</v>
      </c>
    </row>
    <row r="5501" spans="1:2" x14ac:dyDescent="0.25">
      <c r="A5501" s="88">
        <v>44860.5</v>
      </c>
      <c r="B5501" s="89">
        <v>12.035073024320816</v>
      </c>
    </row>
    <row r="5502" spans="1:2" x14ac:dyDescent="0.25">
      <c r="A5502" s="88">
        <v>44860.541666666664</v>
      </c>
      <c r="B5502" s="89">
        <v>12.035073024320816</v>
      </c>
    </row>
    <row r="5503" spans="1:2" x14ac:dyDescent="0.25">
      <c r="A5503" s="88">
        <v>44860.583333333336</v>
      </c>
      <c r="B5503" s="89">
        <v>12.035073024320816</v>
      </c>
    </row>
    <row r="5504" spans="1:2" x14ac:dyDescent="0.25">
      <c r="A5504" s="88">
        <v>44860.625</v>
      </c>
      <c r="B5504" s="89">
        <v>12.035073024320816</v>
      </c>
    </row>
    <row r="5505" spans="1:2" x14ac:dyDescent="0.25">
      <c r="A5505" s="88">
        <v>44860.666666666664</v>
      </c>
      <c r="B5505" s="89">
        <v>12.035073024320816</v>
      </c>
    </row>
    <row r="5506" spans="1:2" x14ac:dyDescent="0.25">
      <c r="A5506" s="88">
        <v>44860.708333333336</v>
      </c>
      <c r="B5506" s="89">
        <v>12.035073024320816</v>
      </c>
    </row>
    <row r="5507" spans="1:2" x14ac:dyDescent="0.25">
      <c r="A5507" s="88">
        <v>44860.75</v>
      </c>
      <c r="B5507" s="89">
        <v>12.035073024320816</v>
      </c>
    </row>
    <row r="5508" spans="1:2" x14ac:dyDescent="0.25">
      <c r="A5508" s="88">
        <v>44860.791666666664</v>
      </c>
      <c r="B5508" s="89">
        <v>12.035073024320816</v>
      </c>
    </row>
    <row r="5509" spans="1:2" x14ac:dyDescent="0.25">
      <c r="A5509" s="88">
        <v>44860.833333333336</v>
      </c>
      <c r="B5509" s="89">
        <v>8.2435842511416979</v>
      </c>
    </row>
    <row r="5510" spans="1:2" x14ac:dyDescent="0.25">
      <c r="A5510" s="88">
        <v>44860.875</v>
      </c>
      <c r="B5510" s="89">
        <v>4.6861294778115514</v>
      </c>
    </row>
    <row r="5511" spans="1:2" x14ac:dyDescent="0.25">
      <c r="A5511" s="88">
        <v>44860.916666666664</v>
      </c>
      <c r="B5511" s="89">
        <v>4.6960878995123423</v>
      </c>
    </row>
    <row r="5512" spans="1:2" x14ac:dyDescent="0.25">
      <c r="A5512" s="88">
        <v>44860.958333333336</v>
      </c>
      <c r="B5512" s="89">
        <v>4.7307650769559704</v>
      </c>
    </row>
    <row r="5513" spans="1:2" x14ac:dyDescent="0.25">
      <c r="A5513" s="88">
        <v>44861</v>
      </c>
      <c r="B5513" s="89">
        <v>4.7613752202196258</v>
      </c>
    </row>
    <row r="5514" spans="1:2" x14ac:dyDescent="0.25">
      <c r="A5514" s="88">
        <v>44861.041666666664</v>
      </c>
      <c r="B5514" s="89">
        <v>4.7731907824202562</v>
      </c>
    </row>
    <row r="5515" spans="1:2" x14ac:dyDescent="0.25">
      <c r="A5515" s="88">
        <v>44861.083333333336</v>
      </c>
      <c r="B5515" s="89">
        <v>4.7604060513441091</v>
      </c>
    </row>
    <row r="5516" spans="1:2" x14ac:dyDescent="0.25">
      <c r="A5516" s="88">
        <v>44861.125</v>
      </c>
      <c r="B5516" s="89">
        <v>4.7918832056504925</v>
      </c>
    </row>
    <row r="5517" spans="1:2" x14ac:dyDescent="0.25">
      <c r="A5517" s="88">
        <v>44861.166666666664</v>
      </c>
      <c r="B5517" s="89">
        <v>4.8379282596711501</v>
      </c>
    </row>
    <row r="5518" spans="1:2" x14ac:dyDescent="0.25">
      <c r="A5518" s="88">
        <v>44861.208333333336</v>
      </c>
      <c r="B5518" s="89">
        <v>8.7111074223847389</v>
      </c>
    </row>
    <row r="5519" spans="1:2" x14ac:dyDescent="0.25">
      <c r="A5519" s="88">
        <v>44861.25</v>
      </c>
      <c r="B5519" s="89">
        <v>12.035073024320816</v>
      </c>
    </row>
    <row r="5520" spans="1:2" x14ac:dyDescent="0.25">
      <c r="A5520" s="88">
        <v>44861.291666666664</v>
      </c>
      <c r="B5520" s="89">
        <v>12.035073024320816</v>
      </c>
    </row>
    <row r="5521" spans="1:2" x14ac:dyDescent="0.25">
      <c r="A5521" s="88">
        <v>44861.333333333336</v>
      </c>
      <c r="B5521" s="89">
        <v>12.035073024320816</v>
      </c>
    </row>
    <row r="5522" spans="1:2" x14ac:dyDescent="0.25">
      <c r="A5522" s="88">
        <v>44861.375</v>
      </c>
      <c r="B5522" s="89">
        <v>12.035073024320816</v>
      </c>
    </row>
    <row r="5523" spans="1:2" x14ac:dyDescent="0.25">
      <c r="A5523" s="88">
        <v>44861.416666666664</v>
      </c>
      <c r="B5523" s="89">
        <v>12.035073024320816</v>
      </c>
    </row>
    <row r="5524" spans="1:2" x14ac:dyDescent="0.25">
      <c r="A5524" s="88">
        <v>44861.458333333336</v>
      </c>
      <c r="B5524" s="89">
        <v>12.035073024320816</v>
      </c>
    </row>
    <row r="5525" spans="1:2" x14ac:dyDescent="0.25">
      <c r="A5525" s="88">
        <v>44861.5</v>
      </c>
      <c r="B5525" s="89">
        <v>12.035073024320816</v>
      </c>
    </row>
    <row r="5526" spans="1:2" x14ac:dyDescent="0.25">
      <c r="A5526" s="88">
        <v>44861.541666666664</v>
      </c>
      <c r="B5526" s="89">
        <v>12.035073024320816</v>
      </c>
    </row>
    <row r="5527" spans="1:2" x14ac:dyDescent="0.25">
      <c r="A5527" s="88">
        <v>44861.583333333336</v>
      </c>
      <c r="B5527" s="89">
        <v>12.035073024320816</v>
      </c>
    </row>
    <row r="5528" spans="1:2" x14ac:dyDescent="0.25">
      <c r="A5528" s="88">
        <v>44861.625</v>
      </c>
      <c r="B5528" s="89">
        <v>12.035073024320816</v>
      </c>
    </row>
    <row r="5529" spans="1:2" x14ac:dyDescent="0.25">
      <c r="A5529" s="88">
        <v>44861.666666666664</v>
      </c>
      <c r="B5529" s="89">
        <v>12.035073024320816</v>
      </c>
    </row>
    <row r="5530" spans="1:2" x14ac:dyDescent="0.25">
      <c r="A5530" s="88">
        <v>44861.708333333336</v>
      </c>
      <c r="B5530" s="89">
        <v>12.035073024320816</v>
      </c>
    </row>
    <row r="5531" spans="1:2" x14ac:dyDescent="0.25">
      <c r="A5531" s="88">
        <v>44861.75</v>
      </c>
      <c r="B5531" s="89">
        <v>12.035073024320816</v>
      </c>
    </row>
    <row r="5532" spans="1:2" x14ac:dyDescent="0.25">
      <c r="A5532" s="88">
        <v>44861.791666666664</v>
      </c>
      <c r="B5532" s="89">
        <v>12.035073024320816</v>
      </c>
    </row>
    <row r="5533" spans="1:2" x14ac:dyDescent="0.25">
      <c r="A5533" s="88">
        <v>44861.833333333336</v>
      </c>
      <c r="B5533" s="89">
        <v>12.035073024320816</v>
      </c>
    </row>
    <row r="5534" spans="1:2" x14ac:dyDescent="0.25">
      <c r="A5534" s="88">
        <v>44861.875</v>
      </c>
      <c r="B5534" s="89">
        <v>12.035073024320816</v>
      </c>
    </row>
    <row r="5535" spans="1:2" x14ac:dyDescent="0.25">
      <c r="A5535" s="88">
        <v>44861.916666666664</v>
      </c>
      <c r="B5535" s="89">
        <v>12.035073024320816</v>
      </c>
    </row>
    <row r="5536" spans="1:2" x14ac:dyDescent="0.25">
      <c r="A5536" s="88">
        <v>44861.958333333336</v>
      </c>
      <c r="B5536" s="89">
        <v>12.035073024320816</v>
      </c>
    </row>
    <row r="5537" spans="1:2" x14ac:dyDescent="0.25">
      <c r="A5537" s="88">
        <v>44862</v>
      </c>
      <c r="B5537" s="89">
        <v>12.035073024320816</v>
      </c>
    </row>
    <row r="5538" spans="1:2" x14ac:dyDescent="0.25">
      <c r="A5538" s="88">
        <v>44862.041666666664</v>
      </c>
      <c r="B5538" s="89">
        <v>12.035073024320816</v>
      </c>
    </row>
    <row r="5539" spans="1:2" x14ac:dyDescent="0.25">
      <c r="A5539" s="88">
        <v>44862.083333333336</v>
      </c>
      <c r="B5539" s="89">
        <v>12.035073024320816</v>
      </c>
    </row>
    <row r="5540" spans="1:2" x14ac:dyDescent="0.25">
      <c r="A5540" s="88">
        <v>44862.125</v>
      </c>
      <c r="B5540" s="89">
        <v>12.035073024320816</v>
      </c>
    </row>
    <row r="5541" spans="1:2" x14ac:dyDescent="0.25">
      <c r="A5541" s="88">
        <v>44862.166666666664</v>
      </c>
      <c r="B5541" s="89">
        <v>12.035073024320816</v>
      </c>
    </row>
    <row r="5542" spans="1:2" x14ac:dyDescent="0.25">
      <c r="A5542" s="88">
        <v>44862.208333333336</v>
      </c>
      <c r="B5542" s="89">
        <v>12.035073024320816</v>
      </c>
    </row>
    <row r="5543" spans="1:2" x14ac:dyDescent="0.25">
      <c r="A5543" s="88">
        <v>44862.25</v>
      </c>
      <c r="B5543" s="89">
        <v>6.2385574515195081</v>
      </c>
    </row>
    <row r="5544" spans="1:2" x14ac:dyDescent="0.25">
      <c r="A5544" s="88">
        <v>44862.291666666664</v>
      </c>
      <c r="B5544" s="89">
        <v>5.9618597962988371</v>
      </c>
    </row>
    <row r="5545" spans="1:2" x14ac:dyDescent="0.25">
      <c r="A5545" s="88">
        <v>44862.333333333336</v>
      </c>
      <c r="B5545" s="89">
        <v>5.9821011403676998</v>
      </c>
    </row>
    <row r="5546" spans="1:2" x14ac:dyDescent="0.25">
      <c r="A5546" s="88">
        <v>44862.375</v>
      </c>
      <c r="B5546" s="89">
        <v>5.9610925592079091</v>
      </c>
    </row>
    <row r="5547" spans="1:2" x14ac:dyDescent="0.25">
      <c r="A5547" s="88">
        <v>44862.416666666664</v>
      </c>
      <c r="B5547" s="89">
        <v>5.9249869260835153</v>
      </c>
    </row>
    <row r="5548" spans="1:2" x14ac:dyDescent="0.25">
      <c r="A5548" s="88">
        <v>44862.458333333336</v>
      </c>
      <c r="B5548" s="89">
        <v>5.8845195030541593</v>
      </c>
    </row>
    <row r="5549" spans="1:2" x14ac:dyDescent="0.25">
      <c r="A5549" s="88">
        <v>44862.5</v>
      </c>
      <c r="B5549" s="89">
        <v>6.0640388644705494</v>
      </c>
    </row>
    <row r="5550" spans="1:2" x14ac:dyDescent="0.25">
      <c r="A5550" s="88">
        <v>44862.541666666664</v>
      </c>
      <c r="B5550" s="89">
        <v>6.0443154270907282</v>
      </c>
    </row>
    <row r="5551" spans="1:2" x14ac:dyDescent="0.25">
      <c r="A5551" s="88">
        <v>44862.583333333336</v>
      </c>
      <c r="B5551" s="89">
        <v>6.006053797091516</v>
      </c>
    </row>
    <row r="5552" spans="1:2" x14ac:dyDescent="0.25">
      <c r="A5552" s="88">
        <v>44862.625</v>
      </c>
      <c r="B5552" s="89">
        <v>5.9983759744816627</v>
      </c>
    </row>
    <row r="5553" spans="1:2" x14ac:dyDescent="0.25">
      <c r="A5553" s="88">
        <v>44862.666666666664</v>
      </c>
      <c r="B5553" s="89">
        <v>6.0083737152890357</v>
      </c>
    </row>
    <row r="5554" spans="1:2" x14ac:dyDescent="0.25">
      <c r="A5554" s="88">
        <v>44862.708333333336</v>
      </c>
      <c r="B5554" s="89">
        <v>5.9107890475884792</v>
      </c>
    </row>
    <row r="5555" spans="1:2" x14ac:dyDescent="0.25">
      <c r="A5555" s="88">
        <v>44862.75</v>
      </c>
      <c r="B5555" s="89">
        <v>0.92618073852608929</v>
      </c>
    </row>
    <row r="5556" spans="1:2" x14ac:dyDescent="0.25">
      <c r="A5556" s="88">
        <v>44862.791666666664</v>
      </c>
      <c r="B5556" s="89">
        <v>0.9329303776703014</v>
      </c>
    </row>
    <row r="5557" spans="1:2" x14ac:dyDescent="0.25">
      <c r="A5557" s="88">
        <v>44862.833333333336</v>
      </c>
      <c r="B5557" s="89">
        <v>0.92420448898149798</v>
      </c>
    </row>
    <row r="5558" spans="1:2" x14ac:dyDescent="0.25">
      <c r="A5558" s="88">
        <v>44862.875</v>
      </c>
      <c r="B5558" s="89">
        <v>0.92127005549027174</v>
      </c>
    </row>
    <row r="5559" spans="1:2" x14ac:dyDescent="0.25">
      <c r="A5559" s="88">
        <v>44862.916666666664</v>
      </c>
      <c r="B5559" s="89">
        <v>0.91053312614190873</v>
      </c>
    </row>
    <row r="5560" spans="1:2" x14ac:dyDescent="0.25">
      <c r="A5560" s="88">
        <v>44862.958333333336</v>
      </c>
      <c r="B5560" s="89">
        <v>0.90861249577138081</v>
      </c>
    </row>
    <row r="5561" spans="1:2" x14ac:dyDescent="0.25">
      <c r="A5561" s="88">
        <v>44863</v>
      </c>
      <c r="B5561" s="89">
        <v>0.91251671311638316</v>
      </c>
    </row>
    <row r="5562" spans="1:2" x14ac:dyDescent="0.25">
      <c r="A5562" s="88">
        <v>44863.041666666664</v>
      </c>
      <c r="B5562" s="89">
        <v>0.95038566845218764</v>
      </c>
    </row>
    <row r="5563" spans="1:2" x14ac:dyDescent="0.25">
      <c r="A5563" s="88">
        <v>44863.083333333336</v>
      </c>
      <c r="B5563" s="89">
        <v>0.93490204916972974</v>
      </c>
    </row>
    <row r="5564" spans="1:2" x14ac:dyDescent="0.25">
      <c r="A5564" s="88">
        <v>44863.125</v>
      </c>
      <c r="B5564" s="89">
        <v>0.92420448898149798</v>
      </c>
    </row>
    <row r="5565" spans="1:2" x14ac:dyDescent="0.25">
      <c r="A5565" s="88">
        <v>44863.166666666664</v>
      </c>
      <c r="B5565" s="89">
        <v>0.92516086942686349</v>
      </c>
    </row>
    <row r="5566" spans="1:2" x14ac:dyDescent="0.25">
      <c r="A5566" s="88">
        <v>44863.208333333336</v>
      </c>
      <c r="B5566" s="89">
        <v>0.94652058103683046</v>
      </c>
    </row>
    <row r="5567" spans="1:2" x14ac:dyDescent="0.25">
      <c r="A5567" s="88">
        <v>44863.25</v>
      </c>
      <c r="B5567" s="89">
        <v>0.96776333182535645</v>
      </c>
    </row>
    <row r="5568" spans="1:2" x14ac:dyDescent="0.25">
      <c r="A5568" s="88">
        <v>44863.291666666664</v>
      </c>
      <c r="B5568" s="89">
        <v>0.97255262430310685</v>
      </c>
    </row>
    <row r="5569" spans="1:2" x14ac:dyDescent="0.25">
      <c r="A5569" s="88">
        <v>44863.333333333336</v>
      </c>
      <c r="B5569" s="89">
        <v>0.9610108615244537</v>
      </c>
    </row>
    <row r="5570" spans="1:2" x14ac:dyDescent="0.25">
      <c r="A5570" s="88">
        <v>44863.375</v>
      </c>
      <c r="B5570" s="89">
        <v>0.97160781627550408</v>
      </c>
    </row>
    <row r="5571" spans="1:2" x14ac:dyDescent="0.25">
      <c r="A5571" s="88">
        <v>44863.416666666664</v>
      </c>
      <c r="B5571" s="89">
        <v>0.93585571617930485</v>
      </c>
    </row>
    <row r="5572" spans="1:2" x14ac:dyDescent="0.25">
      <c r="A5572" s="88">
        <v>44863.458333333336</v>
      </c>
      <c r="B5572" s="89">
        <v>0.94068396682506017</v>
      </c>
    </row>
    <row r="5573" spans="1:2" x14ac:dyDescent="0.25">
      <c r="A5573" s="88">
        <v>44863.5</v>
      </c>
      <c r="B5573" s="89">
        <v>0.97349721349631202</v>
      </c>
    </row>
    <row r="5574" spans="1:2" x14ac:dyDescent="0.25">
      <c r="A5574" s="88">
        <v>44863.541666666664</v>
      </c>
      <c r="B5574" s="89">
        <v>0.9610108615244537</v>
      </c>
    </row>
    <row r="5575" spans="1:2" x14ac:dyDescent="0.25">
      <c r="A5575" s="88">
        <v>44863.583333333336</v>
      </c>
      <c r="B5575" s="89">
        <v>0.95715620792525891</v>
      </c>
    </row>
    <row r="5576" spans="1:2" x14ac:dyDescent="0.25">
      <c r="A5576" s="88">
        <v>44863.625</v>
      </c>
      <c r="B5576" s="89">
        <v>0.94842192319651741</v>
      </c>
    </row>
    <row r="5577" spans="1:2" x14ac:dyDescent="0.25">
      <c r="A5577" s="88">
        <v>44863.666666666664</v>
      </c>
      <c r="B5577" s="89">
        <v>0.94943559258970023</v>
      </c>
    </row>
    <row r="5578" spans="1:2" x14ac:dyDescent="0.25">
      <c r="A5578" s="88">
        <v>44863.708333333336</v>
      </c>
      <c r="B5578" s="89">
        <v>0.95620776801165996</v>
      </c>
    </row>
    <row r="5579" spans="1:2" x14ac:dyDescent="0.25">
      <c r="A5579" s="88">
        <v>44863.75</v>
      </c>
      <c r="B5579" s="89">
        <v>0.93680914418098782</v>
      </c>
    </row>
    <row r="5580" spans="1:2" x14ac:dyDescent="0.25">
      <c r="A5580" s="88">
        <v>44863.791666666664</v>
      </c>
      <c r="B5580" s="89">
        <v>0.9445548813123319</v>
      </c>
    </row>
    <row r="5581" spans="1:2" x14ac:dyDescent="0.25">
      <c r="A5581" s="88">
        <v>44863.833333333336</v>
      </c>
      <c r="B5581" s="89">
        <v>0.93197597437721846</v>
      </c>
    </row>
    <row r="5582" spans="1:2" x14ac:dyDescent="0.25">
      <c r="A5582" s="88">
        <v>44863.875</v>
      </c>
      <c r="B5582" s="89">
        <v>0.94360337751671419</v>
      </c>
    </row>
    <row r="5583" spans="1:2" x14ac:dyDescent="0.25">
      <c r="A5583" s="88">
        <v>44863.916666666664</v>
      </c>
      <c r="B5583" s="89">
        <v>0.92324786298648864</v>
      </c>
    </row>
    <row r="5584" spans="1:2" x14ac:dyDescent="0.25">
      <c r="A5584" s="88">
        <v>44863.958333333336</v>
      </c>
      <c r="B5584" s="89">
        <v>0.93585571617930485</v>
      </c>
    </row>
    <row r="5585" spans="1:2" x14ac:dyDescent="0.25">
      <c r="A5585" s="88">
        <v>44864</v>
      </c>
      <c r="B5585" s="89">
        <v>0.95329779662945535</v>
      </c>
    </row>
    <row r="5586" spans="1:2" x14ac:dyDescent="0.25">
      <c r="A5586" s="88">
        <v>44864.041666666664</v>
      </c>
      <c r="B5586" s="89">
        <v>0.95519584773931954</v>
      </c>
    </row>
    <row r="5587" spans="1:2" x14ac:dyDescent="0.25">
      <c r="A5587" s="88">
        <v>44864.083333333336</v>
      </c>
      <c r="B5587" s="89">
        <v>0.95133551337292821</v>
      </c>
    </row>
    <row r="5588" spans="1:2" x14ac:dyDescent="0.25">
      <c r="A5588" s="88">
        <v>44864.125</v>
      </c>
      <c r="B5588" s="89">
        <v>0.9542469365921199</v>
      </c>
    </row>
    <row r="5589" spans="1:2" x14ac:dyDescent="0.25">
      <c r="A5589" s="88">
        <v>44864.166666666664</v>
      </c>
      <c r="B5589" s="89">
        <v>0.9610108615244537</v>
      </c>
    </row>
    <row r="5590" spans="1:2" x14ac:dyDescent="0.25">
      <c r="A5590" s="88">
        <v>44864.208333333336</v>
      </c>
      <c r="B5590" s="89">
        <v>0.95715620792525891</v>
      </c>
    </row>
    <row r="5591" spans="1:2" x14ac:dyDescent="0.25">
      <c r="A5591" s="88">
        <v>44864.25</v>
      </c>
      <c r="B5591" s="89">
        <v>0.96870903505107642</v>
      </c>
    </row>
    <row r="5592" spans="1:2" x14ac:dyDescent="0.25">
      <c r="A5592" s="88">
        <v>44864.291666666664</v>
      </c>
      <c r="B5592" s="89">
        <v>0.97928593699481703</v>
      </c>
    </row>
    <row r="5593" spans="1:2" x14ac:dyDescent="0.25">
      <c r="A5593" s="88">
        <v>44864.333333333336</v>
      </c>
      <c r="B5593" s="89">
        <v>0.96965451736035457</v>
      </c>
    </row>
    <row r="5594" spans="1:2" x14ac:dyDescent="0.25">
      <c r="A5594" s="88">
        <v>44864.375</v>
      </c>
      <c r="B5594" s="89">
        <v>0.97639259450854898</v>
      </c>
    </row>
    <row r="5595" spans="1:2" x14ac:dyDescent="0.25">
      <c r="A5595" s="88">
        <v>44864.416666666664</v>
      </c>
      <c r="B5595" s="89">
        <v>0.96776333182535645</v>
      </c>
    </row>
    <row r="5596" spans="1:2" x14ac:dyDescent="0.25">
      <c r="A5596" s="88">
        <v>44864.458333333336</v>
      </c>
      <c r="B5596" s="89">
        <v>0.94068396682506017</v>
      </c>
    </row>
    <row r="5597" spans="1:2" x14ac:dyDescent="0.25">
      <c r="A5597" s="88">
        <v>44864.5</v>
      </c>
      <c r="B5597" s="89">
        <v>0.95133551337292821</v>
      </c>
    </row>
    <row r="5598" spans="1:2" x14ac:dyDescent="0.25">
      <c r="A5598" s="88">
        <v>44864.541666666664</v>
      </c>
      <c r="B5598" s="89">
        <v>0.94747136839236012</v>
      </c>
    </row>
    <row r="5599" spans="1:2" x14ac:dyDescent="0.25">
      <c r="A5599" s="88">
        <v>44864.583333333336</v>
      </c>
      <c r="B5599" s="89">
        <v>0.93490204916972974</v>
      </c>
    </row>
    <row r="5600" spans="1:2" x14ac:dyDescent="0.25">
      <c r="A5600" s="88">
        <v>44864.625</v>
      </c>
      <c r="B5600" s="89">
        <v>0.93877880694809024</v>
      </c>
    </row>
    <row r="5601" spans="1:2" x14ac:dyDescent="0.25">
      <c r="A5601" s="88">
        <v>44864.666666666664</v>
      </c>
      <c r="B5601" s="89">
        <v>0.93973150530971639</v>
      </c>
    </row>
    <row r="5602" spans="1:2" x14ac:dyDescent="0.25">
      <c r="A5602" s="88">
        <v>44864.708333333336</v>
      </c>
      <c r="B5602" s="89">
        <v>0.94169966531478122</v>
      </c>
    </row>
    <row r="5603" spans="1:2" x14ac:dyDescent="0.25">
      <c r="A5603" s="88">
        <v>44864.75</v>
      </c>
      <c r="B5603" s="89">
        <v>0.93585571617930485</v>
      </c>
    </row>
    <row r="5604" spans="1:2" x14ac:dyDescent="0.25">
      <c r="A5604" s="88">
        <v>44864.791666666664</v>
      </c>
      <c r="B5604" s="89">
        <v>0.95133551337292821</v>
      </c>
    </row>
    <row r="5605" spans="1:2" x14ac:dyDescent="0.25">
      <c r="A5605" s="88">
        <v>44864.833333333336</v>
      </c>
      <c r="B5605" s="89">
        <v>0.94747136839236012</v>
      </c>
    </row>
    <row r="5606" spans="1:2" x14ac:dyDescent="0.25">
      <c r="A5606" s="88">
        <v>44864.875</v>
      </c>
      <c r="B5606" s="89">
        <v>0.94265163902697957</v>
      </c>
    </row>
    <row r="5607" spans="1:2" x14ac:dyDescent="0.25">
      <c r="A5607" s="88">
        <v>44864.916666666664</v>
      </c>
      <c r="B5607" s="89">
        <v>0.94556956060389652</v>
      </c>
    </row>
    <row r="5608" spans="1:2" x14ac:dyDescent="0.25">
      <c r="A5608" s="88">
        <v>44864.958333333336</v>
      </c>
      <c r="B5608" s="89">
        <v>0.93585571617930485</v>
      </c>
    </row>
    <row r="5609" spans="1:2" x14ac:dyDescent="0.25">
      <c r="A5609" s="88">
        <v>44865</v>
      </c>
      <c r="B5609" s="89">
        <v>0.94169966531478122</v>
      </c>
    </row>
    <row r="5610" spans="1:2" x14ac:dyDescent="0.25">
      <c r="A5610" s="88">
        <v>44865.041666666664</v>
      </c>
      <c r="B5610" s="89">
        <v>0.95038566845218764</v>
      </c>
    </row>
    <row r="5611" spans="1:2" x14ac:dyDescent="0.25">
      <c r="A5611" s="88">
        <v>44865.083333333336</v>
      </c>
      <c r="B5611" s="89">
        <v>0.9445548813123319</v>
      </c>
    </row>
    <row r="5612" spans="1:2" x14ac:dyDescent="0.25">
      <c r="A5612" s="88">
        <v>44865.125</v>
      </c>
      <c r="B5612" s="89">
        <v>0.95038566845218764</v>
      </c>
    </row>
    <row r="5613" spans="1:2" x14ac:dyDescent="0.25">
      <c r="A5613" s="88">
        <v>44865.166666666664</v>
      </c>
      <c r="B5613" s="89">
        <v>0.95519584773931954</v>
      </c>
    </row>
    <row r="5614" spans="1:2" x14ac:dyDescent="0.25">
      <c r="A5614" s="88">
        <v>44865.208333333336</v>
      </c>
      <c r="B5614" s="89">
        <v>2.8686682460123998</v>
      </c>
    </row>
    <row r="5615" spans="1:2" x14ac:dyDescent="0.25">
      <c r="A5615" s="88">
        <v>44865.25</v>
      </c>
      <c r="B5615" s="89">
        <v>8.5795306185902671</v>
      </c>
    </row>
    <row r="5616" spans="1:2" x14ac:dyDescent="0.25">
      <c r="A5616" s="88">
        <v>44865.291666666664</v>
      </c>
      <c r="B5616" s="89">
        <v>8.2737715144359356</v>
      </c>
    </row>
    <row r="5617" spans="1:2" x14ac:dyDescent="0.25">
      <c r="A5617" s="88">
        <v>44865.333333333336</v>
      </c>
      <c r="B5617" s="89">
        <v>8.2654987687276602</v>
      </c>
    </row>
    <row r="5618" spans="1:2" x14ac:dyDescent="0.25">
      <c r="A5618" s="88">
        <v>44865.375</v>
      </c>
      <c r="B5618" s="89">
        <v>8.4356042744891155</v>
      </c>
    </row>
    <row r="5619" spans="1:2" x14ac:dyDescent="0.25">
      <c r="A5619" s="88">
        <v>44865.416666666664</v>
      </c>
      <c r="B5619" s="89">
        <v>8.4218870964524761</v>
      </c>
    </row>
    <row r="5620" spans="1:2" x14ac:dyDescent="0.25">
      <c r="A5620" s="88">
        <v>44865.458333333336</v>
      </c>
      <c r="B5620" s="89">
        <v>8.4151152683997843</v>
      </c>
    </row>
    <row r="5621" spans="1:2" x14ac:dyDescent="0.25">
      <c r="A5621" s="88">
        <v>44865.5</v>
      </c>
      <c r="B5621" s="89">
        <v>8.4214694076100471</v>
      </c>
    </row>
    <row r="5622" spans="1:2" x14ac:dyDescent="0.25">
      <c r="A5622" s="88">
        <v>44865.541666666664</v>
      </c>
      <c r="B5622" s="89">
        <v>8.4159729623919457</v>
      </c>
    </row>
    <row r="5623" spans="1:2" x14ac:dyDescent="0.25">
      <c r="A5623" s="88">
        <v>44865.583333333336</v>
      </c>
      <c r="B5623" s="89">
        <v>8.4159729623919457</v>
      </c>
    </row>
    <row r="5624" spans="1:2" x14ac:dyDescent="0.25">
      <c r="A5624" s="88">
        <v>44865.625</v>
      </c>
      <c r="B5624" s="89">
        <v>8.394245941665698</v>
      </c>
    </row>
    <row r="5625" spans="1:2" x14ac:dyDescent="0.25">
      <c r="A5625" s="88">
        <v>44865.666666666664</v>
      </c>
      <c r="B5625" s="89">
        <v>8.3803372829417828</v>
      </c>
    </row>
    <row r="5626" spans="1:2" x14ac:dyDescent="0.25">
      <c r="A5626" s="88">
        <v>44865.708333333336</v>
      </c>
      <c r="B5626" s="89">
        <v>8.0342552374668017</v>
      </c>
    </row>
    <row r="5627" spans="1:2" x14ac:dyDescent="0.25">
      <c r="A5627" s="88">
        <v>44865.75</v>
      </c>
      <c r="B5627" s="89">
        <v>3.0475162230899335</v>
      </c>
    </row>
    <row r="5628" spans="1:2" x14ac:dyDescent="0.25">
      <c r="A5628" s="88">
        <v>44865.791666666664</v>
      </c>
      <c r="B5628" s="89">
        <v>2.9944917581265793</v>
      </c>
    </row>
    <row r="5629" spans="1:2" x14ac:dyDescent="0.25">
      <c r="A5629" s="88">
        <v>44865.833333333336</v>
      </c>
      <c r="B5629" s="89">
        <v>2.9893525763327413</v>
      </c>
    </row>
    <row r="5630" spans="1:2" x14ac:dyDescent="0.25">
      <c r="A5630" s="88">
        <v>44865.875</v>
      </c>
      <c r="B5630" s="89">
        <v>3.0220185035835803</v>
      </c>
    </row>
    <row r="5631" spans="1:2" x14ac:dyDescent="0.25">
      <c r="A5631" s="88">
        <v>44865.916666666664</v>
      </c>
      <c r="B5631" s="89">
        <v>3.0751326144008466</v>
      </c>
    </row>
    <row r="5632" spans="1:2" x14ac:dyDescent="0.25">
      <c r="A5632" s="88">
        <v>44865.958333333336</v>
      </c>
      <c r="B5632" s="89">
        <v>3.0230215937582141</v>
      </c>
    </row>
    <row r="5633" spans="1:2" x14ac:dyDescent="0.25">
      <c r="A5633" s="88">
        <v>44866</v>
      </c>
      <c r="B5633" s="89">
        <v>3.0864064332321597</v>
      </c>
    </row>
    <row r="5634" spans="1:2" x14ac:dyDescent="0.25">
      <c r="A5634" s="88">
        <v>44866.041666666664</v>
      </c>
      <c r="B5634" s="89">
        <v>3.0720470106601203</v>
      </c>
    </row>
    <row r="5635" spans="1:2" x14ac:dyDescent="0.25">
      <c r="A5635" s="88">
        <v>44866.083333333336</v>
      </c>
      <c r="B5635" s="89">
        <v>3.0505973648358271</v>
      </c>
    </row>
    <row r="5636" spans="1:2" x14ac:dyDescent="0.25">
      <c r="A5636" s="88">
        <v>44866.125</v>
      </c>
      <c r="B5636" s="89">
        <v>3.0475162230899335</v>
      </c>
    </row>
    <row r="5637" spans="1:2" x14ac:dyDescent="0.25">
      <c r="A5637" s="88">
        <v>44866.166666666664</v>
      </c>
      <c r="B5637" s="89">
        <v>3.0853995468123054</v>
      </c>
    </row>
    <row r="5638" spans="1:2" x14ac:dyDescent="0.25">
      <c r="A5638" s="88">
        <v>44866.208333333336</v>
      </c>
      <c r="B5638" s="89">
        <v>3.1017853355931519</v>
      </c>
    </row>
    <row r="5639" spans="1:2" x14ac:dyDescent="0.25">
      <c r="A5639" s="88">
        <v>44866.25</v>
      </c>
      <c r="B5639" s="89">
        <v>6.2257195397514078</v>
      </c>
    </row>
    <row r="5640" spans="1:2" x14ac:dyDescent="0.25">
      <c r="A5640" s="88">
        <v>44866.291666666664</v>
      </c>
      <c r="B5640" s="89">
        <v>12.035073024320816</v>
      </c>
    </row>
    <row r="5641" spans="1:2" x14ac:dyDescent="0.25">
      <c r="A5641" s="88">
        <v>44866.333333333336</v>
      </c>
      <c r="B5641" s="89">
        <v>12.035073024320816</v>
      </c>
    </row>
    <row r="5642" spans="1:2" x14ac:dyDescent="0.25">
      <c r="A5642" s="88">
        <v>44866.375</v>
      </c>
      <c r="B5642" s="89">
        <v>12.035073024320816</v>
      </c>
    </row>
    <row r="5643" spans="1:2" x14ac:dyDescent="0.25">
      <c r="A5643" s="88">
        <v>44866.416666666664</v>
      </c>
      <c r="B5643" s="89">
        <v>12.035073024320816</v>
      </c>
    </row>
    <row r="5644" spans="1:2" x14ac:dyDescent="0.25">
      <c r="A5644" s="88">
        <v>44866.458333333336</v>
      </c>
      <c r="B5644" s="89">
        <v>12.035073024320816</v>
      </c>
    </row>
    <row r="5645" spans="1:2" x14ac:dyDescent="0.25">
      <c r="A5645" s="88">
        <v>44866.5</v>
      </c>
      <c r="B5645" s="89">
        <v>12.035073024320816</v>
      </c>
    </row>
    <row r="5646" spans="1:2" x14ac:dyDescent="0.25">
      <c r="A5646" s="88">
        <v>44866.541666666664</v>
      </c>
      <c r="B5646" s="89">
        <v>12.035073024320816</v>
      </c>
    </row>
    <row r="5647" spans="1:2" x14ac:dyDescent="0.25">
      <c r="A5647" s="88">
        <v>44866.583333333336</v>
      </c>
      <c r="B5647" s="89">
        <v>12.035073024320816</v>
      </c>
    </row>
    <row r="5648" spans="1:2" x14ac:dyDescent="0.25">
      <c r="A5648" s="88">
        <v>44866.625</v>
      </c>
      <c r="B5648" s="89">
        <v>12.035073024320816</v>
      </c>
    </row>
    <row r="5649" spans="1:2" x14ac:dyDescent="0.25">
      <c r="A5649" s="88">
        <v>44866.666666666664</v>
      </c>
      <c r="B5649" s="89">
        <v>12.035073024320816</v>
      </c>
    </row>
    <row r="5650" spans="1:2" x14ac:dyDescent="0.25">
      <c r="A5650" s="88">
        <v>44866.708333333336</v>
      </c>
      <c r="B5650" s="89">
        <v>12.035073024320816</v>
      </c>
    </row>
    <row r="5651" spans="1:2" x14ac:dyDescent="0.25">
      <c r="A5651" s="88">
        <v>44866.75</v>
      </c>
      <c r="B5651" s="89">
        <v>4.6103091073081286</v>
      </c>
    </row>
    <row r="5652" spans="1:2" x14ac:dyDescent="0.25">
      <c r="A5652" s="88">
        <v>44866.791666666664</v>
      </c>
      <c r="B5652" s="89">
        <v>4.5792371613891829</v>
      </c>
    </row>
    <row r="5653" spans="1:2" x14ac:dyDescent="0.25">
      <c r="A5653" s="88">
        <v>44866.833333333336</v>
      </c>
      <c r="B5653" s="89">
        <v>4.6143098703583796</v>
      </c>
    </row>
    <row r="5654" spans="1:2" x14ac:dyDescent="0.25">
      <c r="A5654" s="88">
        <v>44866.875</v>
      </c>
      <c r="B5654" s="89">
        <v>4.6363201322393071</v>
      </c>
    </row>
    <row r="5655" spans="1:2" x14ac:dyDescent="0.25">
      <c r="A5655" s="88">
        <v>44866.916666666664</v>
      </c>
      <c r="B5655" s="89">
        <v>4.6632460586627378</v>
      </c>
    </row>
    <row r="5656" spans="1:2" x14ac:dyDescent="0.25">
      <c r="A5656" s="88">
        <v>44866.958333333336</v>
      </c>
      <c r="B5656" s="89">
        <v>4.650314672169479</v>
      </c>
    </row>
    <row r="5657" spans="1:2" x14ac:dyDescent="0.25">
      <c r="A5657" s="88">
        <v>44867</v>
      </c>
      <c r="B5657" s="89">
        <v>4.6881480079169222</v>
      </c>
    </row>
    <row r="5658" spans="1:2" x14ac:dyDescent="0.25">
      <c r="A5658" s="88">
        <v>44867.041666666664</v>
      </c>
      <c r="B5658" s="89">
        <v>4.7731907824202562</v>
      </c>
    </row>
    <row r="5659" spans="1:2" x14ac:dyDescent="0.25">
      <c r="A5659" s="88">
        <v>44867.083333333336</v>
      </c>
      <c r="B5659" s="89">
        <v>4.7771258784821793</v>
      </c>
    </row>
    <row r="5660" spans="1:2" x14ac:dyDescent="0.25">
      <c r="A5660" s="88">
        <v>44867.125</v>
      </c>
      <c r="B5660" s="89">
        <v>4.7948446065870165</v>
      </c>
    </row>
    <row r="5661" spans="1:2" x14ac:dyDescent="0.25">
      <c r="A5661" s="88">
        <v>44867.166666666664</v>
      </c>
      <c r="B5661" s="89">
        <v>4.7643466970933002</v>
      </c>
    </row>
    <row r="5662" spans="1:2" x14ac:dyDescent="0.25">
      <c r="A5662" s="88">
        <v>44867.208333333336</v>
      </c>
      <c r="B5662" s="89">
        <v>7.5303755151735174</v>
      </c>
    </row>
    <row r="5663" spans="1:2" x14ac:dyDescent="0.25">
      <c r="A5663" s="88">
        <v>44867.25</v>
      </c>
      <c r="B5663" s="89">
        <v>12.035073024320816</v>
      </c>
    </row>
    <row r="5664" spans="1:2" x14ac:dyDescent="0.25">
      <c r="A5664" s="88">
        <v>44867.291666666664</v>
      </c>
      <c r="B5664" s="89">
        <v>12.035073024320816</v>
      </c>
    </row>
    <row r="5665" spans="1:2" x14ac:dyDescent="0.25">
      <c r="A5665" s="88">
        <v>44867.333333333336</v>
      </c>
      <c r="B5665" s="89">
        <v>12.035073024320816</v>
      </c>
    </row>
    <row r="5666" spans="1:2" x14ac:dyDescent="0.25">
      <c r="A5666" s="88">
        <v>44867.375</v>
      </c>
      <c r="B5666" s="89">
        <v>12.035073024320816</v>
      </c>
    </row>
    <row r="5667" spans="1:2" x14ac:dyDescent="0.25">
      <c r="A5667" s="88">
        <v>44867.416666666664</v>
      </c>
      <c r="B5667" s="89">
        <v>12.035073024320816</v>
      </c>
    </row>
    <row r="5668" spans="1:2" x14ac:dyDescent="0.25">
      <c r="A5668" s="88">
        <v>44867.458333333336</v>
      </c>
      <c r="B5668" s="89">
        <v>12.035073024320816</v>
      </c>
    </row>
    <row r="5669" spans="1:2" x14ac:dyDescent="0.25">
      <c r="A5669" s="88">
        <v>44867.5</v>
      </c>
      <c r="B5669" s="89">
        <v>12.035073024320816</v>
      </c>
    </row>
    <row r="5670" spans="1:2" x14ac:dyDescent="0.25">
      <c r="A5670" s="88">
        <v>44867.541666666664</v>
      </c>
      <c r="B5670" s="89">
        <v>12.035073024320816</v>
      </c>
    </row>
    <row r="5671" spans="1:2" x14ac:dyDescent="0.25">
      <c r="A5671" s="88">
        <v>44867.583333333336</v>
      </c>
      <c r="B5671" s="89">
        <v>12.035073024320816</v>
      </c>
    </row>
    <row r="5672" spans="1:2" x14ac:dyDescent="0.25">
      <c r="A5672" s="88">
        <v>44867.625</v>
      </c>
      <c r="B5672" s="89">
        <v>12.035073024320816</v>
      </c>
    </row>
    <row r="5673" spans="1:2" x14ac:dyDescent="0.25">
      <c r="A5673" s="88">
        <v>44867.666666666664</v>
      </c>
      <c r="B5673" s="89">
        <v>12.035073024320816</v>
      </c>
    </row>
    <row r="5674" spans="1:2" x14ac:dyDescent="0.25">
      <c r="A5674" s="88">
        <v>44867.708333333336</v>
      </c>
      <c r="B5674" s="89">
        <v>12.035073024320816</v>
      </c>
    </row>
    <row r="5675" spans="1:2" x14ac:dyDescent="0.25">
      <c r="A5675" s="88">
        <v>44867.75</v>
      </c>
      <c r="B5675" s="89">
        <v>8.8925506435202948</v>
      </c>
    </row>
    <row r="5676" spans="1:2" x14ac:dyDescent="0.25">
      <c r="A5676" s="88">
        <v>44867.791666666664</v>
      </c>
      <c r="B5676" s="89">
        <v>4.6452814176355428</v>
      </c>
    </row>
    <row r="5677" spans="1:2" x14ac:dyDescent="0.25">
      <c r="A5677" s="88">
        <v>44867.833333333336</v>
      </c>
      <c r="B5677" s="89">
        <v>4.6901010326093946</v>
      </c>
    </row>
    <row r="5678" spans="1:2" x14ac:dyDescent="0.25">
      <c r="A5678" s="88">
        <v>44867.875</v>
      </c>
      <c r="B5678" s="89">
        <v>4.6901010326093946</v>
      </c>
    </row>
    <row r="5679" spans="1:2" x14ac:dyDescent="0.25">
      <c r="A5679" s="88">
        <v>44867.916666666664</v>
      </c>
      <c r="B5679" s="89">
        <v>4.6990149308107592</v>
      </c>
    </row>
    <row r="5680" spans="1:2" x14ac:dyDescent="0.25">
      <c r="A5680" s="88">
        <v>44867.958333333336</v>
      </c>
      <c r="B5680" s="89">
        <v>4.7119483881832522</v>
      </c>
    </row>
    <row r="5681" spans="1:2" x14ac:dyDescent="0.25">
      <c r="A5681" s="88">
        <v>44868</v>
      </c>
      <c r="B5681" s="89">
        <v>4.740612717919614</v>
      </c>
    </row>
    <row r="5682" spans="1:2" x14ac:dyDescent="0.25">
      <c r="A5682" s="88">
        <v>44868.041666666664</v>
      </c>
      <c r="B5682" s="89">
        <v>4.7771258784821793</v>
      </c>
    </row>
    <row r="5683" spans="1:2" x14ac:dyDescent="0.25">
      <c r="A5683" s="88">
        <v>44868.083333333336</v>
      </c>
      <c r="B5683" s="89">
        <v>4.784024261749785</v>
      </c>
    </row>
    <row r="5684" spans="1:2" x14ac:dyDescent="0.25">
      <c r="A5684" s="88">
        <v>44868.125</v>
      </c>
      <c r="B5684" s="89">
        <v>4.7692539702502934</v>
      </c>
    </row>
    <row r="5685" spans="1:2" x14ac:dyDescent="0.25">
      <c r="A5685" s="88">
        <v>44868.166666666664</v>
      </c>
      <c r="B5685" s="89">
        <v>4.8095081421726471</v>
      </c>
    </row>
    <row r="5686" spans="1:2" x14ac:dyDescent="0.25">
      <c r="A5686" s="88">
        <v>44868.208333333336</v>
      </c>
      <c r="B5686" s="89">
        <v>4.838888908967931</v>
      </c>
    </row>
    <row r="5687" spans="1:2" x14ac:dyDescent="0.25">
      <c r="A5687" s="88">
        <v>44868.25</v>
      </c>
      <c r="B5687" s="89">
        <v>4.8603786278510661</v>
      </c>
    </row>
    <row r="5688" spans="1:2" x14ac:dyDescent="0.25">
      <c r="A5688" s="88">
        <v>44868.291666666664</v>
      </c>
      <c r="B5688" s="89">
        <v>4.8242111298659243</v>
      </c>
    </row>
    <row r="5689" spans="1:2" x14ac:dyDescent="0.25">
      <c r="A5689" s="88">
        <v>44868.333333333336</v>
      </c>
      <c r="B5689" s="89">
        <v>4.8114999675966414</v>
      </c>
    </row>
    <row r="5690" spans="1:2" x14ac:dyDescent="0.25">
      <c r="A5690" s="88">
        <v>44868.375</v>
      </c>
      <c r="B5690" s="89">
        <v>4.7751262903723948</v>
      </c>
    </row>
    <row r="5691" spans="1:2" x14ac:dyDescent="0.25">
      <c r="A5691" s="88">
        <v>44868.416666666664</v>
      </c>
      <c r="B5691" s="89">
        <v>4.712922572520176</v>
      </c>
    </row>
    <row r="5692" spans="1:2" x14ac:dyDescent="0.25">
      <c r="A5692" s="88">
        <v>44868.458333333336</v>
      </c>
      <c r="B5692" s="89">
        <v>4.7238266886415854</v>
      </c>
    </row>
    <row r="5693" spans="1:2" x14ac:dyDescent="0.25">
      <c r="A5693" s="88">
        <v>44868.5</v>
      </c>
      <c r="B5693" s="89">
        <v>4.6692490177882009</v>
      </c>
    </row>
    <row r="5694" spans="1:2" x14ac:dyDescent="0.25">
      <c r="A5694" s="88">
        <v>44868.541666666664</v>
      </c>
      <c r="B5694" s="89">
        <v>4.67120573610684</v>
      </c>
    </row>
    <row r="5695" spans="1:2" x14ac:dyDescent="0.25">
      <c r="A5695" s="88">
        <v>44868.583333333336</v>
      </c>
      <c r="B5695" s="89">
        <v>4.678181606160944</v>
      </c>
    </row>
    <row r="5696" spans="1:2" x14ac:dyDescent="0.25">
      <c r="A5696" s="88">
        <v>44868.625</v>
      </c>
      <c r="B5696" s="89">
        <v>4.6183091512842545</v>
      </c>
    </row>
    <row r="5697" spans="1:2" x14ac:dyDescent="0.25">
      <c r="A5697" s="88">
        <v>44868.666666666664</v>
      </c>
      <c r="B5697" s="89">
        <v>4.6093250867687487</v>
      </c>
    </row>
    <row r="5698" spans="1:2" x14ac:dyDescent="0.25">
      <c r="A5698" s="88">
        <v>44868.708333333336</v>
      </c>
      <c r="B5698" s="89">
        <v>4.6881480079169222</v>
      </c>
    </row>
    <row r="5699" spans="1:2" x14ac:dyDescent="0.25">
      <c r="A5699" s="88">
        <v>44868.75</v>
      </c>
      <c r="B5699" s="89">
        <v>4.6841756707589743</v>
      </c>
    </row>
    <row r="5700" spans="1:2" x14ac:dyDescent="0.25">
      <c r="A5700" s="88">
        <v>44868.791666666664</v>
      </c>
      <c r="B5700" s="89">
        <v>4.67120573610684</v>
      </c>
    </row>
    <row r="5701" spans="1:2" x14ac:dyDescent="0.25">
      <c r="A5701" s="88">
        <v>44868.833333333336</v>
      </c>
      <c r="B5701" s="89">
        <v>4.7178569244388804</v>
      </c>
    </row>
    <row r="5702" spans="1:2" x14ac:dyDescent="0.25">
      <c r="A5702" s="88">
        <v>44868.875</v>
      </c>
      <c r="B5702" s="89">
        <v>4.7455973763888348</v>
      </c>
    </row>
    <row r="5703" spans="1:2" x14ac:dyDescent="0.25">
      <c r="A5703" s="88">
        <v>44868.916666666664</v>
      </c>
      <c r="B5703" s="89">
        <v>4.7337463723680244</v>
      </c>
    </row>
    <row r="5704" spans="1:2" x14ac:dyDescent="0.25">
      <c r="A5704" s="88">
        <v>44868.958333333336</v>
      </c>
      <c r="B5704" s="89">
        <v>4.7149355746339232</v>
      </c>
    </row>
    <row r="5705" spans="1:2" x14ac:dyDescent="0.25">
      <c r="A5705" s="88">
        <v>44869</v>
      </c>
      <c r="B5705" s="89">
        <v>4.7426198489410138</v>
      </c>
    </row>
    <row r="5706" spans="1:2" x14ac:dyDescent="0.25">
      <c r="A5706" s="88">
        <v>44869.041666666664</v>
      </c>
      <c r="B5706" s="89">
        <v>4.7938146666496948</v>
      </c>
    </row>
    <row r="5707" spans="1:2" x14ac:dyDescent="0.25">
      <c r="A5707" s="88">
        <v>44869.083333333336</v>
      </c>
      <c r="B5707" s="89">
        <v>4.806615970425872</v>
      </c>
    </row>
    <row r="5708" spans="1:2" x14ac:dyDescent="0.25">
      <c r="A5708" s="88">
        <v>44869.125</v>
      </c>
      <c r="B5708" s="89">
        <v>4.7820262115880601</v>
      </c>
    </row>
    <row r="5709" spans="1:2" x14ac:dyDescent="0.25">
      <c r="A5709" s="88">
        <v>44869.166666666664</v>
      </c>
      <c r="B5709" s="89">
        <v>4.8134271051658724</v>
      </c>
    </row>
    <row r="5710" spans="1:2" x14ac:dyDescent="0.25">
      <c r="A5710" s="88">
        <v>44869.208333333336</v>
      </c>
      <c r="B5710" s="89">
        <v>12.035073024320816</v>
      </c>
    </row>
    <row r="5711" spans="1:2" x14ac:dyDescent="0.25">
      <c r="A5711" s="88">
        <v>44869.25</v>
      </c>
      <c r="B5711" s="89">
        <v>12.035073024320816</v>
      </c>
    </row>
    <row r="5712" spans="1:2" x14ac:dyDescent="0.25">
      <c r="A5712" s="88">
        <v>44869.291666666664</v>
      </c>
      <c r="B5712" s="89">
        <v>12.035073024320816</v>
      </c>
    </row>
    <row r="5713" spans="1:2" x14ac:dyDescent="0.25">
      <c r="A5713" s="88">
        <v>44869.333333333336</v>
      </c>
      <c r="B5713" s="89">
        <v>12.035073024320816</v>
      </c>
    </row>
    <row r="5714" spans="1:2" x14ac:dyDescent="0.25">
      <c r="A5714" s="88">
        <v>44869.375</v>
      </c>
      <c r="B5714" s="89">
        <v>12.035073024320816</v>
      </c>
    </row>
    <row r="5715" spans="1:2" x14ac:dyDescent="0.25">
      <c r="A5715" s="88">
        <v>44869.416666666664</v>
      </c>
      <c r="B5715" s="89">
        <v>12.035073024320816</v>
      </c>
    </row>
    <row r="5716" spans="1:2" x14ac:dyDescent="0.25">
      <c r="A5716" s="88">
        <v>44869.458333333336</v>
      </c>
      <c r="B5716" s="89">
        <v>12.035073024320816</v>
      </c>
    </row>
    <row r="5717" spans="1:2" x14ac:dyDescent="0.25">
      <c r="A5717" s="88">
        <v>44869.5</v>
      </c>
      <c r="B5717" s="89">
        <v>12.035073024320816</v>
      </c>
    </row>
    <row r="5718" spans="1:2" x14ac:dyDescent="0.25">
      <c r="A5718" s="88">
        <v>44869.541666666664</v>
      </c>
      <c r="B5718" s="89">
        <v>12.035073024320816</v>
      </c>
    </row>
    <row r="5719" spans="1:2" x14ac:dyDescent="0.25">
      <c r="A5719" s="88">
        <v>44869.583333333336</v>
      </c>
      <c r="B5719" s="89">
        <v>12.035073024320816</v>
      </c>
    </row>
    <row r="5720" spans="1:2" x14ac:dyDescent="0.25">
      <c r="A5720" s="88">
        <v>44869.625</v>
      </c>
      <c r="B5720" s="89">
        <v>12.035073024320816</v>
      </c>
    </row>
    <row r="5721" spans="1:2" x14ac:dyDescent="0.25">
      <c r="A5721" s="88">
        <v>44869.666666666664</v>
      </c>
      <c r="B5721" s="89">
        <v>12.035073024320816</v>
      </c>
    </row>
    <row r="5722" spans="1:2" x14ac:dyDescent="0.25">
      <c r="A5722" s="88">
        <v>44869.708333333336</v>
      </c>
      <c r="B5722" s="89">
        <v>12.035073024320816</v>
      </c>
    </row>
    <row r="5723" spans="1:2" x14ac:dyDescent="0.25">
      <c r="A5723" s="88">
        <v>44869.75</v>
      </c>
      <c r="B5723" s="89">
        <v>12.035073024320816</v>
      </c>
    </row>
    <row r="5724" spans="1:2" x14ac:dyDescent="0.25">
      <c r="A5724" s="88">
        <v>44869.791666666664</v>
      </c>
      <c r="B5724" s="89">
        <v>9.871848110521535</v>
      </c>
    </row>
    <row r="5725" spans="1:2" x14ac:dyDescent="0.25">
      <c r="A5725" s="88">
        <v>44869.833333333336</v>
      </c>
      <c r="B5725" s="89">
        <v>4.7869882859912938</v>
      </c>
    </row>
    <row r="5726" spans="1:2" x14ac:dyDescent="0.25">
      <c r="A5726" s="88">
        <v>44869.875</v>
      </c>
      <c r="B5726" s="89">
        <v>4.7514848918844672</v>
      </c>
    </row>
    <row r="5727" spans="1:2" x14ac:dyDescent="0.25">
      <c r="A5727" s="88">
        <v>44869.916666666664</v>
      </c>
      <c r="B5727" s="89">
        <v>4.6980393508455549</v>
      </c>
    </row>
    <row r="5728" spans="1:2" x14ac:dyDescent="0.25">
      <c r="A5728" s="88">
        <v>44869.958333333336</v>
      </c>
      <c r="B5728" s="89">
        <v>4.6950469667919785</v>
      </c>
    </row>
    <row r="5729" spans="1:2" x14ac:dyDescent="0.25">
      <c r="A5729" s="88">
        <v>44870</v>
      </c>
      <c r="B5729" s="89">
        <v>4.7159094566794799</v>
      </c>
    </row>
    <row r="5730" spans="1:2" x14ac:dyDescent="0.25">
      <c r="A5730" s="88">
        <v>44870.041666666664</v>
      </c>
      <c r="B5730" s="89">
        <v>4.6861294778115514</v>
      </c>
    </row>
    <row r="5731" spans="1:2" x14ac:dyDescent="0.25">
      <c r="A5731" s="88">
        <v>44870.083333333336</v>
      </c>
      <c r="B5731" s="89">
        <v>4.7317373420181834</v>
      </c>
    </row>
    <row r="5732" spans="1:2" x14ac:dyDescent="0.25">
      <c r="A5732" s="88">
        <v>44870.125</v>
      </c>
      <c r="B5732" s="89">
        <v>4.7347183300472269</v>
      </c>
    </row>
    <row r="5733" spans="1:2" x14ac:dyDescent="0.25">
      <c r="A5733" s="88">
        <v>44870.166666666664</v>
      </c>
      <c r="B5733" s="89">
        <v>4.7376983738002121</v>
      </c>
    </row>
    <row r="5734" spans="1:2" x14ac:dyDescent="0.25">
      <c r="A5734" s="88">
        <v>44870.208333333336</v>
      </c>
      <c r="B5734" s="89">
        <v>4.7287554121794102</v>
      </c>
    </row>
    <row r="5735" spans="1:2" x14ac:dyDescent="0.25">
      <c r="A5735" s="88">
        <v>44870.25</v>
      </c>
      <c r="B5735" s="89">
        <v>4.7524550020102794</v>
      </c>
    </row>
    <row r="5736" spans="1:2" x14ac:dyDescent="0.25">
      <c r="A5736" s="88">
        <v>44870.291666666664</v>
      </c>
      <c r="B5736" s="89">
        <v>4.7505146798809257</v>
      </c>
    </row>
    <row r="5737" spans="1:2" x14ac:dyDescent="0.25">
      <c r="A5737" s="88">
        <v>44870.333333333336</v>
      </c>
      <c r="B5737" s="89">
        <v>4.7584027771222113</v>
      </c>
    </row>
    <row r="5738" spans="1:2" x14ac:dyDescent="0.25">
      <c r="A5738" s="88">
        <v>44870.375</v>
      </c>
      <c r="B5738" s="89">
        <v>4.7386699226231448</v>
      </c>
    </row>
    <row r="5739" spans="1:2" x14ac:dyDescent="0.25">
      <c r="A5739" s="88">
        <v>44870.416666666664</v>
      </c>
      <c r="B5739" s="89">
        <v>4.7396413706913787</v>
      </c>
    </row>
    <row r="5740" spans="1:2" x14ac:dyDescent="0.25">
      <c r="A5740" s="88">
        <v>44870.458333333336</v>
      </c>
      <c r="B5740" s="89">
        <v>4.7554293702387831</v>
      </c>
    </row>
    <row r="5741" spans="1:2" x14ac:dyDescent="0.25">
      <c r="A5741" s="88">
        <v>44870.5</v>
      </c>
      <c r="B5741" s="89">
        <v>4.6512948918210313</v>
      </c>
    </row>
    <row r="5742" spans="1:2" x14ac:dyDescent="0.25">
      <c r="A5742" s="88">
        <v>44870.541666666664</v>
      </c>
      <c r="B5742" s="89">
        <v>4.6761610577168948</v>
      </c>
    </row>
    <row r="5743" spans="1:2" x14ac:dyDescent="0.25">
      <c r="A5743" s="88">
        <v>44870.583333333336</v>
      </c>
      <c r="B5743" s="89">
        <v>4.6293158530279044</v>
      </c>
    </row>
    <row r="5744" spans="1:2" x14ac:dyDescent="0.25">
      <c r="A5744" s="88">
        <v>44870.625</v>
      </c>
      <c r="B5744" s="89">
        <v>4.664225043933989</v>
      </c>
    </row>
    <row r="5745" spans="1:2" x14ac:dyDescent="0.25">
      <c r="A5745" s="88">
        <v>44870.666666666664</v>
      </c>
      <c r="B5745" s="89">
        <v>4.6463274895795728</v>
      </c>
    </row>
    <row r="5746" spans="1:2" x14ac:dyDescent="0.25">
      <c r="A5746" s="88">
        <v>44870.708333333336</v>
      </c>
      <c r="B5746" s="89">
        <v>4.6213240185652404</v>
      </c>
    </row>
    <row r="5747" spans="1:2" x14ac:dyDescent="0.25">
      <c r="A5747" s="88">
        <v>44870.75</v>
      </c>
      <c r="B5747" s="89">
        <v>4.7396413706913787</v>
      </c>
    </row>
    <row r="5748" spans="1:2" x14ac:dyDescent="0.25">
      <c r="A5748" s="88">
        <v>44870.791666666664</v>
      </c>
      <c r="B5748" s="89">
        <v>4.7366619440978308</v>
      </c>
    </row>
    <row r="5749" spans="1:2" x14ac:dyDescent="0.25">
      <c r="A5749" s="88">
        <v>44870.833333333336</v>
      </c>
      <c r="B5749" s="89">
        <v>4.7159094566794799</v>
      </c>
    </row>
    <row r="5750" spans="1:2" x14ac:dyDescent="0.25">
      <c r="A5750" s="88">
        <v>44870.875</v>
      </c>
      <c r="B5750" s="89">
        <v>4.7168832399765099</v>
      </c>
    </row>
    <row r="5751" spans="1:2" x14ac:dyDescent="0.25">
      <c r="A5751" s="88">
        <v>44870.916666666664</v>
      </c>
      <c r="B5751" s="89">
        <v>4.6602432510793985</v>
      </c>
    </row>
    <row r="5752" spans="1:2" x14ac:dyDescent="0.25">
      <c r="A5752" s="88">
        <v>44870.958333333336</v>
      </c>
      <c r="B5752" s="89">
        <v>4.6622669793400346</v>
      </c>
    </row>
    <row r="5753" spans="1:2" x14ac:dyDescent="0.25">
      <c r="A5753" s="88">
        <v>44871</v>
      </c>
      <c r="B5753" s="89">
        <v>4.6463274895795728</v>
      </c>
    </row>
    <row r="5754" spans="1:2" x14ac:dyDescent="0.25">
      <c r="A5754" s="88">
        <v>44871.041666666664</v>
      </c>
      <c r="B5754" s="89">
        <v>4.6662479817446654</v>
      </c>
    </row>
    <row r="5755" spans="1:2" x14ac:dyDescent="0.25">
      <c r="A5755" s="88">
        <v>44871.083333333336</v>
      </c>
      <c r="B5755" s="89">
        <v>4.682156333705275</v>
      </c>
    </row>
    <row r="5756" spans="1:2" x14ac:dyDescent="0.25">
      <c r="A5756" s="88">
        <v>44871.125</v>
      </c>
      <c r="B5756" s="89">
        <v>4.6802017471784811</v>
      </c>
    </row>
    <row r="5757" spans="1:2" x14ac:dyDescent="0.25">
      <c r="A5757" s="88">
        <v>44871.166666666664</v>
      </c>
      <c r="B5757" s="89">
        <v>4.6910774003149784</v>
      </c>
    </row>
    <row r="5758" spans="1:2" x14ac:dyDescent="0.25">
      <c r="A5758" s="88">
        <v>44871.208333333336</v>
      </c>
      <c r="B5758" s="89">
        <v>4.6851526222925139</v>
      </c>
    </row>
    <row r="5759" spans="1:2" x14ac:dyDescent="0.25">
      <c r="A5759" s="88">
        <v>44871.25</v>
      </c>
      <c r="B5759" s="89">
        <v>4.7000554422470957</v>
      </c>
    </row>
    <row r="5760" spans="1:2" x14ac:dyDescent="0.25">
      <c r="A5760" s="88">
        <v>44871.291666666664</v>
      </c>
      <c r="B5760" s="89">
        <v>4.7040213751539213</v>
      </c>
    </row>
    <row r="5761" spans="1:2" x14ac:dyDescent="0.25">
      <c r="A5761" s="88">
        <v>44871.333333333336</v>
      </c>
      <c r="B5761" s="89">
        <v>4.7228536122472065</v>
      </c>
    </row>
    <row r="5762" spans="1:2" x14ac:dyDescent="0.25">
      <c r="A5762" s="88">
        <v>44871.375</v>
      </c>
      <c r="B5762" s="89">
        <v>4.7524550020102794</v>
      </c>
    </row>
    <row r="5763" spans="1:2" x14ac:dyDescent="0.25">
      <c r="A5763" s="88">
        <v>44871.416666666664</v>
      </c>
      <c r="B5763" s="89">
        <v>4.7089602763552953</v>
      </c>
    </row>
    <row r="5764" spans="1:2" x14ac:dyDescent="0.25">
      <c r="A5764" s="88">
        <v>44871.458333333336</v>
      </c>
      <c r="B5764" s="89">
        <v>4.7386699226231448</v>
      </c>
    </row>
    <row r="5765" spans="1:2" x14ac:dyDescent="0.25">
      <c r="A5765" s="88">
        <v>44871.5</v>
      </c>
      <c r="B5765" s="89">
        <v>4.7000554422470957</v>
      </c>
    </row>
    <row r="5766" spans="1:2" x14ac:dyDescent="0.25">
      <c r="A5766" s="88">
        <v>44871.541666666664</v>
      </c>
      <c r="B5766" s="89">
        <v>4.7059712416403245</v>
      </c>
    </row>
    <row r="5767" spans="1:2" x14ac:dyDescent="0.25">
      <c r="A5767" s="88">
        <v>44871.583333333336</v>
      </c>
      <c r="B5767" s="89">
        <v>4.6333095162056379</v>
      </c>
    </row>
    <row r="5768" spans="1:2" x14ac:dyDescent="0.25">
      <c r="A5768" s="88">
        <v>44871.625</v>
      </c>
      <c r="B5768" s="89">
        <v>4.6223724692138317</v>
      </c>
    </row>
    <row r="5769" spans="1:2" x14ac:dyDescent="0.25">
      <c r="A5769" s="88">
        <v>44871.666666666664</v>
      </c>
      <c r="B5769" s="89">
        <v>4.664225043933989</v>
      </c>
    </row>
    <row r="5770" spans="1:2" x14ac:dyDescent="0.25">
      <c r="A5770" s="88">
        <v>44871.708333333336</v>
      </c>
      <c r="B5770" s="89">
        <v>4.6811790882715751</v>
      </c>
    </row>
    <row r="5771" spans="1:2" x14ac:dyDescent="0.25">
      <c r="A5771" s="88">
        <v>44871.75</v>
      </c>
      <c r="B5771" s="89">
        <v>4.6950469667919785</v>
      </c>
    </row>
    <row r="5772" spans="1:2" x14ac:dyDescent="0.25">
      <c r="A5772" s="88">
        <v>44871.791666666664</v>
      </c>
      <c r="B5772" s="89">
        <v>4.678181606160944</v>
      </c>
    </row>
    <row r="5773" spans="1:2" x14ac:dyDescent="0.25">
      <c r="A5773" s="88">
        <v>44871.833333333336</v>
      </c>
      <c r="B5773" s="89">
        <v>4.682156333705275</v>
      </c>
    </row>
    <row r="5774" spans="1:2" x14ac:dyDescent="0.25">
      <c r="A5774" s="88">
        <v>44871.875</v>
      </c>
      <c r="B5774" s="89">
        <v>4.6861294778115514</v>
      </c>
    </row>
    <row r="5775" spans="1:2" x14ac:dyDescent="0.25">
      <c r="A5775" s="88">
        <v>44871.916666666664</v>
      </c>
      <c r="B5775" s="89">
        <v>4.6940709922378741</v>
      </c>
    </row>
    <row r="5776" spans="1:2" x14ac:dyDescent="0.25">
      <c r="A5776" s="88">
        <v>44871.958333333336</v>
      </c>
      <c r="B5776" s="89">
        <v>4.6742053010583646</v>
      </c>
    </row>
    <row r="5777" spans="1:2" x14ac:dyDescent="0.25">
      <c r="A5777" s="88">
        <v>44872</v>
      </c>
      <c r="B5777" s="89">
        <v>4.6682052799319802</v>
      </c>
    </row>
    <row r="5778" spans="1:2" x14ac:dyDescent="0.25">
      <c r="A5778" s="88">
        <v>44872.041666666664</v>
      </c>
      <c r="B5778" s="89">
        <v>4.6383485398113784</v>
      </c>
    </row>
    <row r="5779" spans="1:2" x14ac:dyDescent="0.25">
      <c r="A5779" s="88">
        <v>44872.083333333336</v>
      </c>
      <c r="B5779" s="89">
        <v>4.6552801596229543</v>
      </c>
    </row>
    <row r="5780" spans="1:2" x14ac:dyDescent="0.25">
      <c r="A5780" s="88">
        <v>44872.125</v>
      </c>
      <c r="B5780" s="89">
        <v>4.6512948918210313</v>
      </c>
    </row>
    <row r="5781" spans="1:2" x14ac:dyDescent="0.25">
      <c r="A5781" s="88">
        <v>44872.166666666664</v>
      </c>
      <c r="B5781" s="89">
        <v>4.712922572520176</v>
      </c>
    </row>
    <row r="5782" spans="1:2" x14ac:dyDescent="0.25">
      <c r="A5782" s="88">
        <v>44872.208333333336</v>
      </c>
      <c r="B5782" s="89">
        <v>4.6622669793400346</v>
      </c>
    </row>
    <row r="5783" spans="1:2" x14ac:dyDescent="0.25">
      <c r="A5783" s="88">
        <v>44872.25</v>
      </c>
      <c r="B5783" s="89">
        <v>11.593906069271217</v>
      </c>
    </row>
    <row r="5784" spans="1:2" x14ac:dyDescent="0.25">
      <c r="A5784" s="88">
        <v>44872.291666666664</v>
      </c>
      <c r="B5784" s="89">
        <v>12.035073024320816</v>
      </c>
    </row>
    <row r="5785" spans="1:2" x14ac:dyDescent="0.25">
      <c r="A5785" s="88">
        <v>44872.333333333336</v>
      </c>
      <c r="B5785" s="89">
        <v>12.035073024320816</v>
      </c>
    </row>
    <row r="5786" spans="1:2" x14ac:dyDescent="0.25">
      <c r="A5786" s="88">
        <v>44872.375</v>
      </c>
      <c r="B5786" s="89">
        <v>12.035073024320816</v>
      </c>
    </row>
    <row r="5787" spans="1:2" x14ac:dyDescent="0.25">
      <c r="A5787" s="88">
        <v>44872.416666666664</v>
      </c>
      <c r="B5787" s="89">
        <v>12.035073024320816</v>
      </c>
    </row>
    <row r="5788" spans="1:2" x14ac:dyDescent="0.25">
      <c r="A5788" s="88">
        <v>44872.458333333336</v>
      </c>
      <c r="B5788" s="89">
        <v>12.035073024320816</v>
      </c>
    </row>
    <row r="5789" spans="1:2" x14ac:dyDescent="0.25">
      <c r="A5789" s="88">
        <v>44872.5</v>
      </c>
      <c r="B5789" s="89">
        <v>12.035073024320816</v>
      </c>
    </row>
    <row r="5790" spans="1:2" x14ac:dyDescent="0.25">
      <c r="A5790" s="88">
        <v>44872.541666666664</v>
      </c>
      <c r="B5790" s="89">
        <v>12.035073024320816</v>
      </c>
    </row>
    <row r="5791" spans="1:2" x14ac:dyDescent="0.25">
      <c r="A5791" s="88">
        <v>44872.583333333336</v>
      </c>
      <c r="B5791" s="89">
        <v>12.035073024320816</v>
      </c>
    </row>
    <row r="5792" spans="1:2" x14ac:dyDescent="0.25">
      <c r="A5792" s="88">
        <v>44872.625</v>
      </c>
      <c r="B5792" s="89">
        <v>12.035073024320816</v>
      </c>
    </row>
    <row r="5793" spans="1:2" x14ac:dyDescent="0.25">
      <c r="A5793" s="88">
        <v>44872.666666666664</v>
      </c>
      <c r="B5793" s="89">
        <v>12.035073024320816</v>
      </c>
    </row>
    <row r="5794" spans="1:2" x14ac:dyDescent="0.25">
      <c r="A5794" s="88">
        <v>44872.708333333336</v>
      </c>
      <c r="B5794" s="89">
        <v>12.035073024320816</v>
      </c>
    </row>
    <row r="5795" spans="1:2" x14ac:dyDescent="0.25">
      <c r="A5795" s="88">
        <v>44872.75</v>
      </c>
      <c r="B5795" s="89">
        <v>12.035073024320816</v>
      </c>
    </row>
    <row r="5796" spans="1:2" x14ac:dyDescent="0.25">
      <c r="A5796" s="88">
        <v>44872.791666666664</v>
      </c>
      <c r="B5796" s="89">
        <v>2.5921919956895128</v>
      </c>
    </row>
    <row r="5797" spans="1:2" x14ac:dyDescent="0.25">
      <c r="A5797" s="88">
        <v>44872.833333333336</v>
      </c>
      <c r="B5797" s="89">
        <v>2.6079733791811619</v>
      </c>
    </row>
    <row r="5798" spans="1:2" x14ac:dyDescent="0.25">
      <c r="A5798" s="88">
        <v>44872.875</v>
      </c>
      <c r="B5798" s="89">
        <v>2.6089443078284242</v>
      </c>
    </row>
    <row r="5799" spans="1:2" x14ac:dyDescent="0.25">
      <c r="A5799" s="88">
        <v>44872.916666666664</v>
      </c>
      <c r="B5799" s="89">
        <v>2.8384635339039708</v>
      </c>
    </row>
    <row r="5800" spans="1:2" x14ac:dyDescent="0.25">
      <c r="A5800" s="88">
        <v>44872.958333333336</v>
      </c>
      <c r="B5800" s="89">
        <v>2.7901648077066037</v>
      </c>
    </row>
    <row r="5801" spans="1:2" x14ac:dyDescent="0.25">
      <c r="A5801" s="88">
        <v>44873</v>
      </c>
      <c r="B5801" s="89">
        <v>2.8374073037765757</v>
      </c>
    </row>
    <row r="5802" spans="1:2" x14ac:dyDescent="0.25">
      <c r="A5802" s="88">
        <v>44873.041666666664</v>
      </c>
      <c r="B5802" s="89">
        <v>2.8515415007172988</v>
      </c>
    </row>
    <row r="5803" spans="1:2" x14ac:dyDescent="0.25">
      <c r="A5803" s="88">
        <v>44873.083333333336</v>
      </c>
      <c r="B5803" s="89">
        <v>2.8697269947965713</v>
      </c>
    </row>
    <row r="5804" spans="1:2" x14ac:dyDescent="0.25">
      <c r="A5804" s="88">
        <v>44873.125</v>
      </c>
      <c r="B5804" s="89">
        <v>2.8727051757559554</v>
      </c>
    </row>
    <row r="5805" spans="1:2" x14ac:dyDescent="0.25">
      <c r="A5805" s="88">
        <v>44873.166666666664</v>
      </c>
      <c r="B5805" s="89">
        <v>2.8666833186850891</v>
      </c>
    </row>
    <row r="5806" spans="1:2" x14ac:dyDescent="0.25">
      <c r="A5806" s="88">
        <v>44873.208333333336</v>
      </c>
      <c r="B5806" s="89">
        <v>2.8909194991967793</v>
      </c>
    </row>
    <row r="5807" spans="1:2" x14ac:dyDescent="0.25">
      <c r="A5807" s="88">
        <v>44873.25</v>
      </c>
      <c r="B5807" s="89">
        <v>2.9051104068848268</v>
      </c>
    </row>
    <row r="5808" spans="1:2" x14ac:dyDescent="0.25">
      <c r="A5808" s="88">
        <v>44873.291666666664</v>
      </c>
      <c r="B5808" s="89">
        <v>2.9213084127413378</v>
      </c>
    </row>
    <row r="5809" spans="1:2" x14ac:dyDescent="0.25">
      <c r="A5809" s="88">
        <v>44873.333333333336</v>
      </c>
      <c r="B5809" s="89">
        <v>2.9263575044472363</v>
      </c>
    </row>
    <row r="5810" spans="1:2" x14ac:dyDescent="0.25">
      <c r="A5810" s="88">
        <v>44873.375</v>
      </c>
      <c r="B5810" s="89">
        <v>2.9598859165943336</v>
      </c>
    </row>
    <row r="5811" spans="1:2" x14ac:dyDescent="0.25">
      <c r="A5811" s="88">
        <v>44873.416666666664</v>
      </c>
      <c r="B5811" s="89">
        <v>2.9344663735295855</v>
      </c>
    </row>
    <row r="5812" spans="1:2" x14ac:dyDescent="0.25">
      <c r="A5812" s="88">
        <v>44873.458333333336</v>
      </c>
      <c r="B5812" s="89">
        <v>2.9020587918854046</v>
      </c>
    </row>
    <row r="5813" spans="1:2" x14ac:dyDescent="0.25">
      <c r="A5813" s="88">
        <v>44873.5</v>
      </c>
      <c r="B5813" s="89">
        <v>2.8939686450467632</v>
      </c>
    </row>
    <row r="5814" spans="1:2" x14ac:dyDescent="0.25">
      <c r="A5814" s="88">
        <v>44873.541666666664</v>
      </c>
      <c r="B5814" s="89">
        <v>2.8737642442960452</v>
      </c>
    </row>
    <row r="5815" spans="1:2" x14ac:dyDescent="0.25">
      <c r="A5815" s="88">
        <v>44873.583333333336</v>
      </c>
      <c r="B5815" s="89">
        <v>2.8737642442960452</v>
      </c>
    </row>
    <row r="5816" spans="1:2" x14ac:dyDescent="0.25">
      <c r="A5816" s="88">
        <v>44873.625</v>
      </c>
      <c r="B5816" s="89">
        <v>2.8717123750663114</v>
      </c>
    </row>
    <row r="5817" spans="1:2" x14ac:dyDescent="0.25">
      <c r="A5817" s="88">
        <v>44873.666666666664</v>
      </c>
      <c r="B5817" s="89">
        <v>2.8243436297163984</v>
      </c>
    </row>
    <row r="5818" spans="1:2" x14ac:dyDescent="0.25">
      <c r="A5818" s="88">
        <v>44873.708333333336</v>
      </c>
      <c r="B5818" s="89">
        <v>2.8182781821002347</v>
      </c>
    </row>
    <row r="5819" spans="1:2" x14ac:dyDescent="0.25">
      <c r="A5819" s="88">
        <v>44873.75</v>
      </c>
      <c r="B5819" s="89">
        <v>2.8112933303629379</v>
      </c>
    </row>
    <row r="5820" spans="1:2" x14ac:dyDescent="0.25">
      <c r="A5820" s="88">
        <v>44873.791666666664</v>
      </c>
      <c r="B5820" s="89">
        <v>2.8052341456947585</v>
      </c>
    </row>
    <row r="5821" spans="1:2" x14ac:dyDescent="0.25">
      <c r="A5821" s="88">
        <v>44873.833333333336</v>
      </c>
      <c r="B5821" s="89">
        <v>2.7271290109710922</v>
      </c>
    </row>
    <row r="5822" spans="1:2" x14ac:dyDescent="0.25">
      <c r="A5822" s="88">
        <v>44873.875</v>
      </c>
      <c r="B5822" s="89">
        <v>2.7901648077066037</v>
      </c>
    </row>
    <row r="5823" spans="1:2" x14ac:dyDescent="0.25">
      <c r="A5823" s="88">
        <v>44873.916666666664</v>
      </c>
      <c r="B5823" s="89">
        <v>2.8555732119302499</v>
      </c>
    </row>
    <row r="5824" spans="1:2" x14ac:dyDescent="0.25">
      <c r="A5824" s="88">
        <v>44873.958333333336</v>
      </c>
      <c r="B5824" s="89">
        <v>2.8384635339039708</v>
      </c>
    </row>
    <row r="5825" spans="1:2" x14ac:dyDescent="0.25">
      <c r="A5825" s="88">
        <v>44874</v>
      </c>
      <c r="B5825" s="89">
        <v>2.8344371199741145</v>
      </c>
    </row>
    <row r="5826" spans="1:2" x14ac:dyDescent="0.25">
      <c r="A5826" s="88">
        <v>44874.041666666664</v>
      </c>
      <c r="B5826" s="89">
        <v>2.8233545006391689</v>
      </c>
    </row>
    <row r="5827" spans="1:2" x14ac:dyDescent="0.25">
      <c r="A5827" s="88">
        <v>44874.083333333336</v>
      </c>
      <c r="B5827" s="89">
        <v>2.8576225883874073</v>
      </c>
    </row>
    <row r="5828" spans="1:2" x14ac:dyDescent="0.25">
      <c r="A5828" s="88">
        <v>44874.125</v>
      </c>
      <c r="B5828" s="89">
        <v>2.8808489120972003</v>
      </c>
    </row>
    <row r="5829" spans="1:2" x14ac:dyDescent="0.25">
      <c r="A5829" s="88">
        <v>44874.166666666664</v>
      </c>
      <c r="B5829" s="89">
        <v>2.8475110301061952</v>
      </c>
    </row>
    <row r="5830" spans="1:2" x14ac:dyDescent="0.25">
      <c r="A5830" s="88">
        <v>44874.208333333336</v>
      </c>
      <c r="B5830" s="89">
        <v>2.8747571970486225</v>
      </c>
    </row>
    <row r="5831" spans="1:2" x14ac:dyDescent="0.25">
      <c r="A5831" s="88">
        <v>44874.25</v>
      </c>
      <c r="B5831" s="89">
        <v>2.9122113227083934</v>
      </c>
    </row>
    <row r="5832" spans="1:2" x14ac:dyDescent="0.25">
      <c r="A5832" s="88">
        <v>44874.291666666664</v>
      </c>
      <c r="B5832" s="89">
        <v>2.9477029575545668</v>
      </c>
    </row>
    <row r="5833" spans="1:2" x14ac:dyDescent="0.25">
      <c r="A5833" s="88">
        <v>44874.333333333336</v>
      </c>
      <c r="B5833" s="89">
        <v>2.9253608307722181</v>
      </c>
    </row>
    <row r="5834" spans="1:2" x14ac:dyDescent="0.25">
      <c r="A5834" s="88">
        <v>44874.375</v>
      </c>
      <c r="B5834" s="89">
        <v>2.946638262557701</v>
      </c>
    </row>
    <row r="5835" spans="1:2" x14ac:dyDescent="0.25">
      <c r="A5835" s="88">
        <v>44874.416666666664</v>
      </c>
      <c r="B5835" s="89">
        <v>2.8797892855192426</v>
      </c>
    </row>
    <row r="5836" spans="1:2" x14ac:dyDescent="0.25">
      <c r="A5836" s="88">
        <v>44874.458333333336</v>
      </c>
      <c r="B5836" s="89">
        <v>2.8929742836864905</v>
      </c>
    </row>
    <row r="5837" spans="1:2" x14ac:dyDescent="0.25">
      <c r="A5837" s="88">
        <v>44874.5</v>
      </c>
      <c r="B5837" s="89">
        <v>2.8384635339039708</v>
      </c>
    </row>
    <row r="5838" spans="1:2" x14ac:dyDescent="0.25">
      <c r="A5838" s="88">
        <v>44874.541666666664</v>
      </c>
      <c r="B5838" s="89">
        <v>2.819332834501922</v>
      </c>
    </row>
    <row r="5839" spans="1:2" x14ac:dyDescent="0.25">
      <c r="A5839" s="88">
        <v>44874.583333333336</v>
      </c>
      <c r="B5839" s="89">
        <v>2.8314016401985023</v>
      </c>
    </row>
    <row r="5840" spans="1:2" x14ac:dyDescent="0.25">
      <c r="A5840" s="88">
        <v>44874.625</v>
      </c>
      <c r="B5840" s="89">
        <v>2.8515415007172988</v>
      </c>
    </row>
    <row r="5841" spans="1:2" x14ac:dyDescent="0.25">
      <c r="A5841" s="88">
        <v>44874.666666666664</v>
      </c>
      <c r="B5841" s="89">
        <v>2.8273774372698472</v>
      </c>
    </row>
    <row r="5842" spans="1:2" x14ac:dyDescent="0.25">
      <c r="A5842" s="88">
        <v>44874.708333333336</v>
      </c>
      <c r="B5842" s="89">
        <v>2.850550286194113</v>
      </c>
    </row>
    <row r="5843" spans="1:2" x14ac:dyDescent="0.25">
      <c r="A5843" s="88">
        <v>44874.75</v>
      </c>
      <c r="B5843" s="89">
        <v>2.8646325381560551</v>
      </c>
    </row>
    <row r="5844" spans="1:2" x14ac:dyDescent="0.25">
      <c r="A5844" s="88">
        <v>44874.791666666664</v>
      </c>
      <c r="B5844" s="89">
        <v>2.8364171664931241</v>
      </c>
    </row>
    <row r="5845" spans="1:2" x14ac:dyDescent="0.25">
      <c r="A5845" s="88">
        <v>44874.833333333336</v>
      </c>
      <c r="B5845" s="89">
        <v>2.8323913917896206</v>
      </c>
    </row>
    <row r="5846" spans="1:2" x14ac:dyDescent="0.25">
      <c r="A5846" s="88">
        <v>44874.875</v>
      </c>
      <c r="B5846" s="89">
        <v>2.7771502321444803</v>
      </c>
    </row>
    <row r="5847" spans="1:2" x14ac:dyDescent="0.25">
      <c r="A5847" s="88">
        <v>44874.916666666664</v>
      </c>
      <c r="B5847" s="89">
        <v>2.8364171664931241</v>
      </c>
    </row>
    <row r="5848" spans="1:2" x14ac:dyDescent="0.25">
      <c r="A5848" s="88">
        <v>44874.958333333336</v>
      </c>
      <c r="B5848" s="89">
        <v>2.8142581256517607</v>
      </c>
    </row>
    <row r="5849" spans="1:2" x14ac:dyDescent="0.25">
      <c r="A5849" s="88">
        <v>44875</v>
      </c>
      <c r="B5849" s="89">
        <v>2.8182781821002347</v>
      </c>
    </row>
    <row r="5850" spans="1:2" x14ac:dyDescent="0.25">
      <c r="A5850" s="88">
        <v>44875.041666666664</v>
      </c>
      <c r="B5850" s="89">
        <v>2.8364171664931241</v>
      </c>
    </row>
    <row r="5851" spans="1:2" x14ac:dyDescent="0.25">
      <c r="A5851" s="88">
        <v>44875.083333333336</v>
      </c>
      <c r="B5851" s="89">
        <v>2.8364171664931241</v>
      </c>
    </row>
    <row r="5852" spans="1:2" x14ac:dyDescent="0.25">
      <c r="A5852" s="88">
        <v>44875.125</v>
      </c>
      <c r="B5852" s="89">
        <v>2.8454632349854263</v>
      </c>
    </row>
    <row r="5853" spans="1:2" x14ac:dyDescent="0.25">
      <c r="A5853" s="88">
        <v>44875.166666666664</v>
      </c>
      <c r="B5853" s="89">
        <v>2.8485020141759754</v>
      </c>
    </row>
    <row r="5854" spans="1:2" x14ac:dyDescent="0.25">
      <c r="A5854" s="88">
        <v>44875.208333333336</v>
      </c>
      <c r="B5854" s="89">
        <v>2.8545816927451466</v>
      </c>
    </row>
    <row r="5855" spans="1:2" x14ac:dyDescent="0.25">
      <c r="A5855" s="88">
        <v>44875.25</v>
      </c>
      <c r="B5855" s="89">
        <v>2.8818423875161043</v>
      </c>
    </row>
    <row r="5856" spans="1:2" x14ac:dyDescent="0.25">
      <c r="A5856" s="88">
        <v>44875.291666666664</v>
      </c>
      <c r="B5856" s="89">
        <v>2.9375250084428823</v>
      </c>
    </row>
    <row r="5857" spans="1:2" x14ac:dyDescent="0.25">
      <c r="A5857" s="88">
        <v>44875.333333333336</v>
      </c>
      <c r="B5857" s="89">
        <v>2.8122815179650278</v>
      </c>
    </row>
    <row r="5858" spans="1:2" x14ac:dyDescent="0.25">
      <c r="A5858" s="88">
        <v>44875.375</v>
      </c>
      <c r="B5858" s="89">
        <v>2.8485020141759754</v>
      </c>
    </row>
    <row r="5859" spans="1:2" x14ac:dyDescent="0.25">
      <c r="A5859" s="88">
        <v>44875.416666666664</v>
      </c>
      <c r="B5859" s="89">
        <v>2.8656909660140508</v>
      </c>
    </row>
    <row r="5860" spans="1:2" x14ac:dyDescent="0.25">
      <c r="A5860" s="88">
        <v>44875.458333333336</v>
      </c>
      <c r="B5860" s="89">
        <v>2.8122815179650278</v>
      </c>
    </row>
    <row r="5861" spans="1:2" x14ac:dyDescent="0.25">
      <c r="A5861" s="88">
        <v>44875.5</v>
      </c>
      <c r="B5861" s="89">
        <v>2.7962166679655343</v>
      </c>
    </row>
    <row r="5862" spans="1:2" x14ac:dyDescent="0.25">
      <c r="A5862" s="88">
        <v>44875.541666666664</v>
      </c>
      <c r="B5862" s="89">
        <v>2.7661184373348742</v>
      </c>
    </row>
    <row r="5863" spans="1:2" x14ac:dyDescent="0.25">
      <c r="A5863" s="88">
        <v>44875.583333333336</v>
      </c>
      <c r="B5863" s="89">
        <v>2.7721584161749604</v>
      </c>
    </row>
    <row r="5864" spans="1:2" x14ac:dyDescent="0.25">
      <c r="A5864" s="88">
        <v>44875.625</v>
      </c>
      <c r="B5864" s="89">
        <v>2.7501140219341131</v>
      </c>
    </row>
    <row r="5865" spans="1:2" x14ac:dyDescent="0.25">
      <c r="A5865" s="88">
        <v>44875.666666666664</v>
      </c>
      <c r="B5865" s="89">
        <v>2.7520806245834217</v>
      </c>
    </row>
    <row r="5866" spans="1:2" x14ac:dyDescent="0.25">
      <c r="A5866" s="88">
        <v>44875.708333333336</v>
      </c>
      <c r="B5866" s="89">
        <v>2.7440851338112777</v>
      </c>
    </row>
    <row r="5867" spans="1:2" x14ac:dyDescent="0.25">
      <c r="A5867" s="88">
        <v>44875.75</v>
      </c>
      <c r="B5867" s="89">
        <v>2.8072755006250647</v>
      </c>
    </row>
    <row r="5868" spans="1:2" x14ac:dyDescent="0.25">
      <c r="A5868" s="88">
        <v>44875.791666666664</v>
      </c>
      <c r="B5868" s="89">
        <v>2.7630995794573163</v>
      </c>
    </row>
    <row r="5869" spans="1:2" x14ac:dyDescent="0.25">
      <c r="A5869" s="88">
        <v>44875.833333333336</v>
      </c>
      <c r="B5869" s="89">
        <v>2.684292790046241</v>
      </c>
    </row>
    <row r="5870" spans="1:2" x14ac:dyDescent="0.25">
      <c r="A5870" s="88">
        <v>44875.875</v>
      </c>
      <c r="B5870" s="89">
        <v>2.6872913198155377</v>
      </c>
    </row>
    <row r="5871" spans="1:2" x14ac:dyDescent="0.25">
      <c r="A5871" s="88">
        <v>44875.916666666664</v>
      </c>
      <c r="B5871" s="89">
        <v>2.6803177066078279</v>
      </c>
    </row>
    <row r="5872" spans="1:2" x14ac:dyDescent="0.25">
      <c r="A5872" s="88">
        <v>44875.958333333336</v>
      </c>
      <c r="B5872" s="89">
        <v>2.6992281075507365</v>
      </c>
    </row>
    <row r="5873" spans="1:2" x14ac:dyDescent="0.25">
      <c r="A5873" s="88">
        <v>44876</v>
      </c>
      <c r="B5873" s="89">
        <v>2.684292790046241</v>
      </c>
    </row>
    <row r="5874" spans="1:2" x14ac:dyDescent="0.25">
      <c r="A5874" s="88">
        <v>44876.041666666664</v>
      </c>
      <c r="B5874" s="89">
        <v>2.6743251531701953</v>
      </c>
    </row>
    <row r="5875" spans="1:2" x14ac:dyDescent="0.25">
      <c r="A5875" s="88">
        <v>44876.083333333336</v>
      </c>
      <c r="B5875" s="89">
        <v>2.7321020171525641</v>
      </c>
    </row>
    <row r="5876" spans="1:2" x14ac:dyDescent="0.25">
      <c r="A5876" s="88">
        <v>44876.125</v>
      </c>
      <c r="B5876" s="89">
        <v>2.7360950352608597</v>
      </c>
    </row>
    <row r="5877" spans="1:2" x14ac:dyDescent="0.25">
      <c r="A5877" s="88">
        <v>44876.166666666664</v>
      </c>
      <c r="B5877" s="89">
        <v>2.7181698633414189</v>
      </c>
    </row>
    <row r="5878" spans="1:2" x14ac:dyDescent="0.25">
      <c r="A5878" s="88">
        <v>44876.208333333336</v>
      </c>
      <c r="B5878" s="89">
        <v>2.7410718388574038</v>
      </c>
    </row>
    <row r="5879" spans="1:2" x14ac:dyDescent="0.25">
      <c r="A5879" s="88">
        <v>44876.25</v>
      </c>
      <c r="B5879" s="89">
        <v>2.7351130197628279</v>
      </c>
    </row>
    <row r="5880" spans="1:2" x14ac:dyDescent="0.25">
      <c r="A5880" s="88">
        <v>44876.291666666664</v>
      </c>
      <c r="B5880" s="89">
        <v>2.8002309433119716</v>
      </c>
    </row>
    <row r="5881" spans="1:2" x14ac:dyDescent="0.25">
      <c r="A5881" s="88">
        <v>44876.333333333336</v>
      </c>
      <c r="B5881" s="89">
        <v>2.7731434807381907</v>
      </c>
    </row>
    <row r="5882" spans="1:2" x14ac:dyDescent="0.25">
      <c r="A5882" s="88">
        <v>44876.375</v>
      </c>
      <c r="B5882" s="89">
        <v>2.8032589579080778</v>
      </c>
    </row>
    <row r="5883" spans="1:2" x14ac:dyDescent="0.25">
      <c r="A5883" s="88">
        <v>44876.416666666664</v>
      </c>
      <c r="B5883" s="89">
        <v>2.7640839065877141</v>
      </c>
    </row>
    <row r="5884" spans="1:2" x14ac:dyDescent="0.25">
      <c r="A5884" s="88">
        <v>44876.458333333336</v>
      </c>
      <c r="B5884" s="89">
        <v>2.7621153327714798</v>
      </c>
    </row>
    <row r="5885" spans="1:2" x14ac:dyDescent="0.25">
      <c r="A5885" s="88">
        <v>44876.5</v>
      </c>
      <c r="B5885" s="89">
        <v>2.7271290109710922</v>
      </c>
    </row>
    <row r="5886" spans="1:2" x14ac:dyDescent="0.25">
      <c r="A5886" s="88">
        <v>44876.541666666664</v>
      </c>
      <c r="B5886" s="89">
        <v>2.7370771327117165</v>
      </c>
    </row>
    <row r="5887" spans="1:2" x14ac:dyDescent="0.25">
      <c r="A5887" s="88">
        <v>44876.583333333336</v>
      </c>
      <c r="B5887" s="89">
        <v>2.7211118881920013</v>
      </c>
    </row>
    <row r="5888" spans="1:2" x14ac:dyDescent="0.25">
      <c r="A5888" s="88">
        <v>44876.625</v>
      </c>
      <c r="B5888" s="89">
        <v>2.7121573807724517</v>
      </c>
    </row>
    <row r="5889" spans="1:2" x14ac:dyDescent="0.25">
      <c r="A5889" s="88">
        <v>44876.666666666664</v>
      </c>
      <c r="B5889" s="89">
        <v>2.6962264251984562</v>
      </c>
    </row>
    <row r="5890" spans="1:2" x14ac:dyDescent="0.25">
      <c r="A5890" s="88">
        <v>44876.708333333336</v>
      </c>
      <c r="B5890" s="89">
        <v>2.6792752938764259</v>
      </c>
    </row>
    <row r="5891" spans="1:2" x14ac:dyDescent="0.25">
      <c r="A5891" s="88">
        <v>44876.75</v>
      </c>
      <c r="B5891" s="89">
        <v>2.6892473108543129</v>
      </c>
    </row>
    <row r="5892" spans="1:2" x14ac:dyDescent="0.25">
      <c r="A5892" s="88">
        <v>44876.791666666664</v>
      </c>
      <c r="B5892" s="89">
        <v>2.6445405123839301</v>
      </c>
    </row>
    <row r="5893" spans="1:2" x14ac:dyDescent="0.25">
      <c r="A5893" s="88">
        <v>44876.833333333336</v>
      </c>
      <c r="B5893" s="89">
        <v>2.625722851208165</v>
      </c>
    </row>
    <row r="5894" spans="1:2" x14ac:dyDescent="0.25">
      <c r="A5894" s="88">
        <v>44876.875</v>
      </c>
      <c r="B5894" s="89">
        <v>2.610951172475557</v>
      </c>
    </row>
    <row r="5895" spans="1:2" x14ac:dyDescent="0.25">
      <c r="A5895" s="88">
        <v>44876.916666666664</v>
      </c>
      <c r="B5895" s="89">
        <v>2.6346734115191586</v>
      </c>
    </row>
    <row r="5896" spans="1:2" x14ac:dyDescent="0.25">
      <c r="A5896" s="88">
        <v>44876.958333333336</v>
      </c>
      <c r="B5896" s="89">
        <v>2.6119223708252752</v>
      </c>
    </row>
    <row r="5897" spans="1:2" x14ac:dyDescent="0.25">
      <c r="A5897" s="88">
        <v>44877</v>
      </c>
      <c r="B5897" s="89">
        <v>2.6902254329811548</v>
      </c>
    </row>
    <row r="5898" spans="1:2" x14ac:dyDescent="0.25">
      <c r="A5898" s="88">
        <v>44877.041666666664</v>
      </c>
      <c r="B5898" s="89">
        <v>2.6445405123839301</v>
      </c>
    </row>
    <row r="5899" spans="1:2" x14ac:dyDescent="0.25">
      <c r="A5899" s="88">
        <v>44877.083333333336</v>
      </c>
      <c r="B5899" s="89">
        <v>2.5931614877361024</v>
      </c>
    </row>
    <row r="5900" spans="1:2" x14ac:dyDescent="0.25">
      <c r="A5900" s="88">
        <v>44877.125</v>
      </c>
      <c r="B5900" s="89">
        <v>2.6158728155935611</v>
      </c>
    </row>
    <row r="5901" spans="1:2" x14ac:dyDescent="0.25">
      <c r="A5901" s="88">
        <v>44877.166666666664</v>
      </c>
      <c r="B5901" s="89">
        <v>2.5763695322972948</v>
      </c>
    </row>
    <row r="5902" spans="1:2" x14ac:dyDescent="0.25">
      <c r="A5902" s="88">
        <v>44877.208333333336</v>
      </c>
      <c r="B5902" s="89">
        <v>2.6119223708252752</v>
      </c>
    </row>
    <row r="5903" spans="1:2" x14ac:dyDescent="0.25">
      <c r="A5903" s="88">
        <v>44877.25</v>
      </c>
      <c r="B5903" s="89">
        <v>2.6128936570421071</v>
      </c>
    </row>
    <row r="5904" spans="1:2" x14ac:dyDescent="0.25">
      <c r="A5904" s="88">
        <v>44877.291666666664</v>
      </c>
      <c r="B5904" s="89">
        <v>2.6535064939507591</v>
      </c>
    </row>
    <row r="5905" spans="1:2" x14ac:dyDescent="0.25">
      <c r="A5905" s="88">
        <v>44877.333333333336</v>
      </c>
      <c r="B5905" s="89">
        <v>2.6316890724006452</v>
      </c>
    </row>
    <row r="5906" spans="1:2" x14ac:dyDescent="0.25">
      <c r="A5906" s="88">
        <v>44877.375</v>
      </c>
      <c r="B5906" s="89">
        <v>2.6832500096672929</v>
      </c>
    </row>
    <row r="5907" spans="1:2" x14ac:dyDescent="0.25">
      <c r="A5907" s="88">
        <v>44877.416666666664</v>
      </c>
      <c r="B5907" s="89">
        <v>2.6892473108543129</v>
      </c>
    </row>
    <row r="5908" spans="1:2" x14ac:dyDescent="0.25">
      <c r="A5908" s="88">
        <v>44877.458333333336</v>
      </c>
      <c r="B5908" s="89">
        <v>2.6952477865501292</v>
      </c>
    </row>
    <row r="5909" spans="1:2" x14ac:dyDescent="0.25">
      <c r="A5909" s="88">
        <v>44877.5</v>
      </c>
      <c r="B5909" s="89">
        <v>2.7281103579434989</v>
      </c>
    </row>
    <row r="5910" spans="1:2" x14ac:dyDescent="0.25">
      <c r="A5910" s="88">
        <v>44877.541666666664</v>
      </c>
      <c r="B5910" s="89">
        <v>2.6723717513966343</v>
      </c>
    </row>
    <row r="5911" spans="1:2" x14ac:dyDescent="0.25">
      <c r="A5911" s="88">
        <v>44877.583333333336</v>
      </c>
      <c r="B5911" s="89">
        <v>2.7121573807724517</v>
      </c>
    </row>
    <row r="5912" spans="1:2" x14ac:dyDescent="0.25">
      <c r="A5912" s="88">
        <v>44877.625</v>
      </c>
      <c r="B5912" s="89">
        <v>2.6902254329811548</v>
      </c>
    </row>
    <row r="5913" spans="1:2" x14ac:dyDescent="0.25">
      <c r="A5913" s="88">
        <v>44877.666666666664</v>
      </c>
      <c r="B5913" s="89">
        <v>2.6892473108543129</v>
      </c>
    </row>
    <row r="5914" spans="1:2" x14ac:dyDescent="0.25">
      <c r="A5914" s="88">
        <v>44877.708333333336</v>
      </c>
      <c r="B5914" s="89">
        <v>2.6852704841062236</v>
      </c>
    </row>
    <row r="5915" spans="1:2" x14ac:dyDescent="0.25">
      <c r="A5915" s="88">
        <v>44877.75</v>
      </c>
      <c r="B5915" s="89">
        <v>2.7091523128050712</v>
      </c>
    </row>
    <row r="5916" spans="1:2" x14ac:dyDescent="0.25">
      <c r="A5916" s="88">
        <v>44877.791666666664</v>
      </c>
      <c r="B5916" s="89">
        <v>2.6574720418811388</v>
      </c>
    </row>
    <row r="5917" spans="1:2" x14ac:dyDescent="0.25">
      <c r="A5917" s="88">
        <v>44877.833333333336</v>
      </c>
      <c r="B5917" s="89">
        <v>2.7021652993446614</v>
      </c>
    </row>
    <row r="5918" spans="1:2" x14ac:dyDescent="0.25">
      <c r="A5918" s="88">
        <v>44877.875</v>
      </c>
      <c r="B5918" s="89">
        <v>2.6713300764553782</v>
      </c>
    </row>
    <row r="5919" spans="1:2" x14ac:dyDescent="0.25">
      <c r="A5919" s="88">
        <v>44877.916666666664</v>
      </c>
      <c r="B5919" s="89">
        <v>2.678298119645369</v>
      </c>
    </row>
    <row r="5920" spans="1:2" x14ac:dyDescent="0.25">
      <c r="A5920" s="88">
        <v>44877.958333333336</v>
      </c>
      <c r="B5920" s="89">
        <v>2.6892473108543129</v>
      </c>
    </row>
    <row r="5921" spans="1:2" x14ac:dyDescent="0.25">
      <c r="A5921" s="88">
        <v>44878</v>
      </c>
      <c r="B5921" s="89">
        <v>2.6287055518987175</v>
      </c>
    </row>
    <row r="5922" spans="1:2" x14ac:dyDescent="0.25">
      <c r="A5922" s="88">
        <v>44878.041666666664</v>
      </c>
      <c r="B5922" s="89">
        <v>2.678298119645369</v>
      </c>
    </row>
    <row r="5923" spans="1:2" x14ac:dyDescent="0.25">
      <c r="A5923" s="88">
        <v>44878.083333333336</v>
      </c>
      <c r="B5923" s="89">
        <v>2.6703535942957868</v>
      </c>
    </row>
    <row r="5924" spans="1:2" x14ac:dyDescent="0.25">
      <c r="A5924" s="88">
        <v>44878.125</v>
      </c>
      <c r="B5924" s="89">
        <v>2.7011861516062829</v>
      </c>
    </row>
    <row r="5925" spans="1:2" x14ac:dyDescent="0.25">
      <c r="A5925" s="88">
        <v>44878.166666666664</v>
      </c>
      <c r="B5925" s="89">
        <v>2.6902254329811548</v>
      </c>
    </row>
    <row r="5926" spans="1:2" x14ac:dyDescent="0.25">
      <c r="A5926" s="88">
        <v>44878.208333333336</v>
      </c>
      <c r="B5926" s="89">
        <v>2.7171239898172481</v>
      </c>
    </row>
    <row r="5927" spans="1:2" x14ac:dyDescent="0.25">
      <c r="A5927" s="88">
        <v>44878.25</v>
      </c>
      <c r="B5927" s="89">
        <v>2.7381247935958468</v>
      </c>
    </row>
    <row r="5928" spans="1:2" x14ac:dyDescent="0.25">
      <c r="A5928" s="88">
        <v>44878.291666666664</v>
      </c>
      <c r="B5928" s="89">
        <v>2.7410718388574038</v>
      </c>
    </row>
    <row r="5929" spans="1:2" x14ac:dyDescent="0.25">
      <c r="A5929" s="88">
        <v>44878.333333333336</v>
      </c>
      <c r="B5929" s="89">
        <v>2.7470991953607773</v>
      </c>
    </row>
    <row r="5930" spans="1:2" x14ac:dyDescent="0.25">
      <c r="A5930" s="88">
        <v>44878.375</v>
      </c>
      <c r="B5930" s="89">
        <v>2.7480822070004924</v>
      </c>
    </row>
    <row r="5931" spans="1:2" x14ac:dyDescent="0.25">
      <c r="A5931" s="88">
        <v>44878.416666666664</v>
      </c>
      <c r="B5931" s="89">
        <v>2.7651339441310876</v>
      </c>
    </row>
    <row r="5932" spans="1:2" x14ac:dyDescent="0.25">
      <c r="A5932" s="88">
        <v>44878.458333333336</v>
      </c>
      <c r="B5932" s="89">
        <v>2.7691380501198219</v>
      </c>
    </row>
    <row r="5933" spans="1:2" x14ac:dyDescent="0.25">
      <c r="A5933" s="88">
        <v>44878.5</v>
      </c>
      <c r="B5933" s="89">
        <v>2.7381247935958468</v>
      </c>
    </row>
    <row r="5934" spans="1:2" x14ac:dyDescent="0.25">
      <c r="A5934" s="88">
        <v>44878.541666666664</v>
      </c>
      <c r="B5934" s="89">
        <v>2.7630995794573163</v>
      </c>
    </row>
    <row r="5935" spans="1:2" x14ac:dyDescent="0.25">
      <c r="A5935" s="88">
        <v>44878.583333333336</v>
      </c>
      <c r="B5935" s="89">
        <v>2.7751138494023539</v>
      </c>
    </row>
    <row r="5936" spans="1:2" x14ac:dyDescent="0.25">
      <c r="A5936" s="88">
        <v>44878.625</v>
      </c>
      <c r="B5936" s="89">
        <v>2.7560803828633</v>
      </c>
    </row>
    <row r="5937" spans="1:2" x14ac:dyDescent="0.25">
      <c r="A5937" s="88">
        <v>44878.666666666664</v>
      </c>
      <c r="B5937" s="89">
        <v>2.776164843154997</v>
      </c>
    </row>
    <row r="5938" spans="1:2" x14ac:dyDescent="0.25">
      <c r="A5938" s="88">
        <v>44878.708333333336</v>
      </c>
      <c r="B5938" s="89">
        <v>2.7590974784766917</v>
      </c>
    </row>
    <row r="5939" spans="1:2" x14ac:dyDescent="0.25">
      <c r="A5939" s="88">
        <v>44878.75</v>
      </c>
      <c r="B5939" s="89">
        <v>2.7821440923273006</v>
      </c>
    </row>
    <row r="5940" spans="1:2" x14ac:dyDescent="0.25">
      <c r="A5940" s="88">
        <v>44878.791666666664</v>
      </c>
      <c r="B5940" s="89">
        <v>2.7451334161773246</v>
      </c>
    </row>
    <row r="5941" spans="1:2" x14ac:dyDescent="0.25">
      <c r="A5941" s="88">
        <v>44878.833333333336</v>
      </c>
      <c r="B5941" s="89">
        <v>2.7651339441310876</v>
      </c>
    </row>
    <row r="5942" spans="1:2" x14ac:dyDescent="0.25">
      <c r="A5942" s="88">
        <v>44878.875</v>
      </c>
      <c r="B5942" s="89">
        <v>2.7541131213185599</v>
      </c>
    </row>
    <row r="5943" spans="1:2" x14ac:dyDescent="0.25">
      <c r="A5943" s="88">
        <v>44878.916666666664</v>
      </c>
      <c r="B5943" s="89">
        <v>2.7470991953607773</v>
      </c>
    </row>
    <row r="5944" spans="1:2" x14ac:dyDescent="0.25">
      <c r="A5944" s="88">
        <v>44878.958333333336</v>
      </c>
      <c r="B5944" s="89">
        <v>2.7741286251664476</v>
      </c>
    </row>
    <row r="5945" spans="1:2" x14ac:dyDescent="0.25">
      <c r="A5945" s="88">
        <v>44879</v>
      </c>
      <c r="B5945" s="89">
        <v>2.776164843154997</v>
      </c>
    </row>
    <row r="5946" spans="1:2" x14ac:dyDescent="0.25">
      <c r="A5946" s="88">
        <v>44879.041666666664</v>
      </c>
      <c r="B5946" s="89">
        <v>2.8002309433119716</v>
      </c>
    </row>
    <row r="5947" spans="1:2" x14ac:dyDescent="0.25">
      <c r="A5947" s="88">
        <v>44879.083333333336</v>
      </c>
      <c r="B5947" s="89">
        <v>2.8002309433119716</v>
      </c>
    </row>
    <row r="5948" spans="1:2" x14ac:dyDescent="0.25">
      <c r="A5948" s="88">
        <v>44879.125</v>
      </c>
      <c r="B5948" s="89">
        <v>2.8394538280422639</v>
      </c>
    </row>
    <row r="5949" spans="1:2" x14ac:dyDescent="0.25">
      <c r="A5949" s="88">
        <v>44879.166666666664</v>
      </c>
      <c r="B5949" s="89">
        <v>2.8686682460123998</v>
      </c>
    </row>
    <row r="5950" spans="1:2" x14ac:dyDescent="0.25">
      <c r="A5950" s="88">
        <v>44879.208333333336</v>
      </c>
      <c r="B5950" s="89">
        <v>2.8555732119302499</v>
      </c>
    </row>
    <row r="5951" spans="1:2" x14ac:dyDescent="0.25">
      <c r="A5951" s="88">
        <v>44879.25</v>
      </c>
      <c r="B5951" s="89">
        <v>2.9061056440026807</v>
      </c>
    </row>
    <row r="5952" spans="1:2" x14ac:dyDescent="0.25">
      <c r="A5952" s="88">
        <v>44879.291666666664</v>
      </c>
      <c r="B5952" s="89">
        <v>2.8899253595799275</v>
      </c>
    </row>
    <row r="5953" spans="1:2" x14ac:dyDescent="0.25">
      <c r="A5953" s="88">
        <v>44879.333333333336</v>
      </c>
      <c r="B5953" s="89">
        <v>2.887871034022929</v>
      </c>
    </row>
    <row r="5954" spans="1:2" x14ac:dyDescent="0.25">
      <c r="A5954" s="88">
        <v>44879.375</v>
      </c>
      <c r="B5954" s="89">
        <v>3.5686503387133972</v>
      </c>
    </row>
    <row r="5955" spans="1:2" x14ac:dyDescent="0.25">
      <c r="A5955" s="88">
        <v>44879.416666666664</v>
      </c>
      <c r="B5955" s="89">
        <v>3.5477621715132392</v>
      </c>
    </row>
    <row r="5956" spans="1:2" x14ac:dyDescent="0.25">
      <c r="A5956" s="88">
        <v>44879.458333333336</v>
      </c>
      <c r="B5956" s="89">
        <v>3.4988448990751526</v>
      </c>
    </row>
    <row r="5957" spans="1:2" x14ac:dyDescent="0.25">
      <c r="A5957" s="88">
        <v>44879.5</v>
      </c>
      <c r="B5957" s="89">
        <v>3.4582855787837503</v>
      </c>
    </row>
    <row r="5958" spans="1:2" x14ac:dyDescent="0.25">
      <c r="A5958" s="88">
        <v>44879.541666666664</v>
      </c>
      <c r="B5958" s="89">
        <v>3.4260693682038958</v>
      </c>
    </row>
    <row r="5959" spans="1:2" x14ac:dyDescent="0.25">
      <c r="A5959" s="88">
        <v>44879.583333333336</v>
      </c>
      <c r="B5959" s="89">
        <v>3.4343763708920778</v>
      </c>
    </row>
    <row r="5960" spans="1:2" x14ac:dyDescent="0.25">
      <c r="A5960" s="88">
        <v>44879.625</v>
      </c>
      <c r="B5960" s="89">
        <v>3.4489518555782981</v>
      </c>
    </row>
    <row r="5961" spans="1:2" x14ac:dyDescent="0.25">
      <c r="A5961" s="88">
        <v>44879.666666666664</v>
      </c>
      <c r="B5961" s="89">
        <v>3.4063305288011563</v>
      </c>
    </row>
    <row r="5962" spans="1:2" x14ac:dyDescent="0.25">
      <c r="A5962" s="88">
        <v>44879.708333333336</v>
      </c>
      <c r="B5962" s="89">
        <v>3.424026936080204</v>
      </c>
    </row>
    <row r="5963" spans="1:2" x14ac:dyDescent="0.25">
      <c r="A5963" s="88">
        <v>44879.75</v>
      </c>
      <c r="B5963" s="89">
        <v>3.4884802622176463</v>
      </c>
    </row>
    <row r="5964" spans="1:2" x14ac:dyDescent="0.25">
      <c r="A5964" s="88">
        <v>44879.791666666664</v>
      </c>
      <c r="B5964" s="89">
        <v>3.4634642821829957</v>
      </c>
    </row>
    <row r="5965" spans="1:2" x14ac:dyDescent="0.25">
      <c r="A5965" s="88">
        <v>44879.833333333336</v>
      </c>
      <c r="B5965" s="89">
        <v>1.823977659948369</v>
      </c>
    </row>
    <row r="5966" spans="1:2" x14ac:dyDescent="0.25">
      <c r="A5966" s="88">
        <v>44879.875</v>
      </c>
      <c r="B5966" s="89">
        <v>1.8166702254982496</v>
      </c>
    </row>
    <row r="5967" spans="1:2" x14ac:dyDescent="0.25">
      <c r="A5967" s="88">
        <v>44879.916666666664</v>
      </c>
      <c r="B5967" s="89">
        <v>1.7984188561494887</v>
      </c>
    </row>
    <row r="5968" spans="1:2" x14ac:dyDescent="0.25">
      <c r="A5968" s="88">
        <v>44879.958333333336</v>
      </c>
      <c r="B5968" s="89">
        <v>1.8066140119753071</v>
      </c>
    </row>
    <row r="5969" spans="1:2" x14ac:dyDescent="0.25">
      <c r="A5969" s="88">
        <v>44880</v>
      </c>
      <c r="B5969" s="89">
        <v>1.8066140119753071</v>
      </c>
    </row>
    <row r="5970" spans="1:2" x14ac:dyDescent="0.25">
      <c r="A5970" s="88">
        <v>44880.041666666664</v>
      </c>
      <c r="B5970" s="89">
        <v>1.8504864311682876</v>
      </c>
    </row>
    <row r="5971" spans="1:2" x14ac:dyDescent="0.25">
      <c r="A5971" s="88">
        <v>44880.083333333336</v>
      </c>
      <c r="B5971" s="89">
        <v>1.823977659948369</v>
      </c>
    </row>
    <row r="5972" spans="1:2" x14ac:dyDescent="0.25">
      <c r="A5972" s="88">
        <v>44880.125</v>
      </c>
      <c r="B5972" s="89">
        <v>1.823977659948369</v>
      </c>
    </row>
    <row r="5973" spans="1:2" x14ac:dyDescent="0.25">
      <c r="A5973" s="88">
        <v>44880.166666666664</v>
      </c>
      <c r="B5973" s="89">
        <v>1.8514470582758427</v>
      </c>
    </row>
    <row r="5974" spans="1:2" x14ac:dyDescent="0.25">
      <c r="A5974" s="88">
        <v>44880.208333333336</v>
      </c>
      <c r="B5974" s="89">
        <v>1.8560110450153866</v>
      </c>
    </row>
    <row r="5975" spans="1:2" x14ac:dyDescent="0.25">
      <c r="A5975" s="88">
        <v>44880.25</v>
      </c>
      <c r="B5975" s="89">
        <v>1.8725395862549195</v>
      </c>
    </row>
    <row r="5976" spans="1:2" x14ac:dyDescent="0.25">
      <c r="A5976" s="88">
        <v>44880.291666666664</v>
      </c>
      <c r="B5976" s="89">
        <v>1.8982490161026897</v>
      </c>
    </row>
    <row r="5977" spans="1:2" x14ac:dyDescent="0.25">
      <c r="A5977" s="88">
        <v>44880.333333333336</v>
      </c>
      <c r="B5977" s="89">
        <v>1.8908977494379067</v>
      </c>
    </row>
    <row r="5978" spans="1:2" x14ac:dyDescent="0.25">
      <c r="A5978" s="88">
        <v>44880.375</v>
      </c>
      <c r="B5978" s="89">
        <v>1.876208961448699</v>
      </c>
    </row>
    <row r="5979" spans="1:2" x14ac:dyDescent="0.25">
      <c r="A5979" s="88">
        <v>44880.416666666664</v>
      </c>
      <c r="B5979" s="89">
        <v>1.8431640558120819</v>
      </c>
    </row>
    <row r="5980" spans="1:2" x14ac:dyDescent="0.25">
      <c r="A5980" s="88">
        <v>44880.458333333336</v>
      </c>
      <c r="B5980" s="89">
        <v>1.8377050285177721</v>
      </c>
    </row>
    <row r="5981" spans="1:2" x14ac:dyDescent="0.25">
      <c r="A5981" s="88">
        <v>44880.5</v>
      </c>
      <c r="B5981" s="89">
        <v>1.814814053616246</v>
      </c>
    </row>
    <row r="5982" spans="1:2" x14ac:dyDescent="0.25">
      <c r="A5982" s="88">
        <v>44880.541666666664</v>
      </c>
      <c r="B5982" s="89">
        <v>1.8230789885550158</v>
      </c>
    </row>
    <row r="5983" spans="1:2" x14ac:dyDescent="0.25">
      <c r="A5983" s="88">
        <v>44880.583333333336</v>
      </c>
      <c r="B5983" s="89">
        <v>1.8166702254982496</v>
      </c>
    </row>
    <row r="5984" spans="1:2" x14ac:dyDescent="0.25">
      <c r="A5984" s="88">
        <v>44880.625</v>
      </c>
      <c r="B5984" s="89">
        <v>1.8330876610777671</v>
      </c>
    </row>
    <row r="5985" spans="1:2" x14ac:dyDescent="0.25">
      <c r="A5985" s="88">
        <v>44880.666666666664</v>
      </c>
      <c r="B5985" s="89">
        <v>1.8285318690062593</v>
      </c>
    </row>
    <row r="5986" spans="1:2" x14ac:dyDescent="0.25">
      <c r="A5986" s="88">
        <v>44880.708333333336</v>
      </c>
      <c r="B5986" s="89">
        <v>1.8248763923788442</v>
      </c>
    </row>
    <row r="5987" spans="1:2" x14ac:dyDescent="0.25">
      <c r="A5987" s="88">
        <v>44880.75</v>
      </c>
      <c r="B5987" s="89">
        <v>1.8642424764152585</v>
      </c>
    </row>
    <row r="5988" spans="1:2" x14ac:dyDescent="0.25">
      <c r="A5988" s="88">
        <v>44880.791666666664</v>
      </c>
      <c r="B5988" s="89">
        <v>1.8377050285177721</v>
      </c>
    </row>
    <row r="5989" spans="1:2" x14ac:dyDescent="0.25">
      <c r="A5989" s="88">
        <v>44880.833333333336</v>
      </c>
      <c r="B5989" s="89">
        <v>1.8248763923788442</v>
      </c>
    </row>
    <row r="5990" spans="1:2" x14ac:dyDescent="0.25">
      <c r="A5990" s="88">
        <v>44880.875</v>
      </c>
      <c r="B5990" s="89">
        <v>1.8330876610777671</v>
      </c>
    </row>
    <row r="5991" spans="1:2" x14ac:dyDescent="0.25">
      <c r="A5991" s="88">
        <v>44880.916666666664</v>
      </c>
      <c r="B5991" s="89">
        <v>1.7847310182380345</v>
      </c>
    </row>
    <row r="5992" spans="1:2" x14ac:dyDescent="0.25">
      <c r="A5992" s="88">
        <v>44880.958333333336</v>
      </c>
      <c r="B5992" s="89">
        <v>1.7837751501763868</v>
      </c>
    </row>
    <row r="5993" spans="1:2" x14ac:dyDescent="0.25">
      <c r="A5993" s="88">
        <v>44881</v>
      </c>
      <c r="B5993" s="89">
        <v>1.8194250177664795</v>
      </c>
    </row>
    <row r="5994" spans="1:2" x14ac:dyDescent="0.25">
      <c r="A5994" s="88">
        <v>44881.041666666664</v>
      </c>
      <c r="B5994" s="89">
        <v>1.823977659948369</v>
      </c>
    </row>
    <row r="5995" spans="1:2" x14ac:dyDescent="0.25">
      <c r="A5995" s="88">
        <v>44881.083333333336</v>
      </c>
      <c r="B5995" s="89">
        <v>1.823977659948369</v>
      </c>
    </row>
    <row r="5996" spans="1:2" x14ac:dyDescent="0.25">
      <c r="A5996" s="88">
        <v>44881.125</v>
      </c>
      <c r="B5996" s="89">
        <v>1.8203234422320604</v>
      </c>
    </row>
    <row r="5997" spans="1:2" x14ac:dyDescent="0.25">
      <c r="A5997" s="88">
        <v>44881.166666666664</v>
      </c>
      <c r="B5997" s="89">
        <v>1.8130180012405319</v>
      </c>
    </row>
    <row r="5998" spans="1:2" x14ac:dyDescent="0.25">
      <c r="A5998" s="88">
        <v>44881.208333333336</v>
      </c>
      <c r="B5998" s="89">
        <v>1.8157720458758075</v>
      </c>
    </row>
    <row r="5999" spans="1:2" x14ac:dyDescent="0.25">
      <c r="A5999" s="88">
        <v>44881.25</v>
      </c>
      <c r="B5999" s="89">
        <v>1.8312891319717162</v>
      </c>
    </row>
    <row r="6000" spans="1:2" x14ac:dyDescent="0.25">
      <c r="A6000" s="88">
        <v>44881.291666666664</v>
      </c>
      <c r="B6000" s="89">
        <v>1.9757891404207251</v>
      </c>
    </row>
    <row r="6001" spans="1:2" x14ac:dyDescent="0.25">
      <c r="A6001" s="88">
        <v>44881.333333333336</v>
      </c>
      <c r="B6001" s="89">
        <v>6.8120282842924622</v>
      </c>
    </row>
    <row r="6002" spans="1:2" x14ac:dyDescent="0.25">
      <c r="A6002" s="88">
        <v>44881.375</v>
      </c>
      <c r="B6002" s="89">
        <v>6.8302160954316289</v>
      </c>
    </row>
    <row r="6003" spans="1:2" x14ac:dyDescent="0.25">
      <c r="A6003" s="88">
        <v>44881.416666666664</v>
      </c>
      <c r="B6003" s="89">
        <v>6.7645416036207422</v>
      </c>
    </row>
    <row r="6004" spans="1:2" x14ac:dyDescent="0.25">
      <c r="A6004" s="88">
        <v>44881.458333333336</v>
      </c>
      <c r="B6004" s="89">
        <v>6.7059845337974258</v>
      </c>
    </row>
    <row r="6005" spans="1:2" x14ac:dyDescent="0.25">
      <c r="A6005" s="88">
        <v>44881.5</v>
      </c>
      <c r="B6005" s="89">
        <v>6.682947124852582</v>
      </c>
    </row>
    <row r="6006" spans="1:2" x14ac:dyDescent="0.25">
      <c r="A6006" s="88">
        <v>44881.541666666664</v>
      </c>
      <c r="B6006" s="89">
        <v>6.6730761237213452</v>
      </c>
    </row>
    <row r="6007" spans="1:2" x14ac:dyDescent="0.25">
      <c r="A6007" s="88">
        <v>44881.583333333336</v>
      </c>
      <c r="B6007" s="89">
        <v>6.6765504075586897</v>
      </c>
    </row>
    <row r="6008" spans="1:2" x14ac:dyDescent="0.25">
      <c r="A6008" s="88">
        <v>44881.625</v>
      </c>
      <c r="B6008" s="89">
        <v>6.6501579166261058</v>
      </c>
    </row>
    <row r="6009" spans="1:2" x14ac:dyDescent="0.25">
      <c r="A6009" s="88">
        <v>44881.666666666664</v>
      </c>
      <c r="B6009" s="89">
        <v>6.660767888863556</v>
      </c>
    </row>
    <row r="6010" spans="1:2" x14ac:dyDescent="0.25">
      <c r="A6010" s="88">
        <v>44881.708333333336</v>
      </c>
      <c r="B6010" s="89">
        <v>6.6525552699654318</v>
      </c>
    </row>
    <row r="6011" spans="1:2" x14ac:dyDescent="0.25">
      <c r="A6011" s="88">
        <v>44881.75</v>
      </c>
      <c r="B6011" s="89">
        <v>6.7293195837496667</v>
      </c>
    </row>
    <row r="6012" spans="1:2" x14ac:dyDescent="0.25">
      <c r="A6012" s="88">
        <v>44881.791666666664</v>
      </c>
      <c r="B6012" s="89">
        <v>6.7208192078013429</v>
      </c>
    </row>
    <row r="6013" spans="1:2" x14ac:dyDescent="0.25">
      <c r="A6013" s="88">
        <v>44881.833333333336</v>
      </c>
      <c r="B6013" s="89">
        <v>6.718547931128624</v>
      </c>
    </row>
    <row r="6014" spans="1:2" x14ac:dyDescent="0.25">
      <c r="A6014" s="88">
        <v>44881.875</v>
      </c>
      <c r="B6014" s="89">
        <v>8.5315023267971188</v>
      </c>
    </row>
    <row r="6015" spans="1:2" x14ac:dyDescent="0.25">
      <c r="A6015" s="88">
        <v>44881.916666666664</v>
      </c>
      <c r="B6015" s="89">
        <v>3.0792252416286185</v>
      </c>
    </row>
    <row r="6016" spans="1:2" x14ac:dyDescent="0.25">
      <c r="A6016" s="88">
        <v>44881.958333333336</v>
      </c>
      <c r="B6016" s="89">
        <v>0.94360337751671419</v>
      </c>
    </row>
    <row r="6017" spans="1:2" x14ac:dyDescent="0.25">
      <c r="A6017" s="88">
        <v>44882</v>
      </c>
      <c r="B6017" s="89">
        <v>0.98117180820142347</v>
      </c>
    </row>
    <row r="6018" spans="1:2" x14ac:dyDescent="0.25">
      <c r="A6018" s="88">
        <v>44882.041666666664</v>
      </c>
      <c r="B6018" s="89">
        <v>0.98117180820142347</v>
      </c>
    </row>
    <row r="6019" spans="1:2" x14ac:dyDescent="0.25">
      <c r="A6019" s="88">
        <v>44882.083333333336</v>
      </c>
      <c r="B6019" s="89">
        <v>0.98311964174602628</v>
      </c>
    </row>
    <row r="6020" spans="1:2" x14ac:dyDescent="0.25">
      <c r="A6020" s="88">
        <v>44882.125</v>
      </c>
      <c r="B6020" s="89">
        <v>0.98117180820142347</v>
      </c>
    </row>
    <row r="6021" spans="1:2" x14ac:dyDescent="0.25">
      <c r="A6021" s="88">
        <v>44882.166666666664</v>
      </c>
      <c r="B6021" s="89">
        <v>0.98600829900366826</v>
      </c>
    </row>
    <row r="6022" spans="1:2" x14ac:dyDescent="0.25">
      <c r="A6022" s="88">
        <v>44882.208333333336</v>
      </c>
      <c r="B6022" s="89">
        <v>0.99171696817650656</v>
      </c>
    </row>
    <row r="6023" spans="1:2" x14ac:dyDescent="0.25">
      <c r="A6023" s="88">
        <v>44882.25</v>
      </c>
      <c r="B6023" s="89">
        <v>1.0069861521583305</v>
      </c>
    </row>
    <row r="6024" spans="1:2" x14ac:dyDescent="0.25">
      <c r="A6024" s="88">
        <v>44882.291666666664</v>
      </c>
      <c r="B6024" s="89">
        <v>3.8656407634766201</v>
      </c>
    </row>
    <row r="6025" spans="1:2" x14ac:dyDescent="0.25">
      <c r="A6025" s="88">
        <v>44882.333333333336</v>
      </c>
      <c r="B6025" s="89">
        <v>6.8339053199701008</v>
      </c>
    </row>
    <row r="6026" spans="1:2" x14ac:dyDescent="0.25">
      <c r="A6026" s="88">
        <v>44882.375</v>
      </c>
      <c r="B6026" s="89">
        <v>6.817376418940654</v>
      </c>
    </row>
    <row r="6027" spans="1:2" x14ac:dyDescent="0.25">
      <c r="A6027" s="88">
        <v>44882.416666666664</v>
      </c>
      <c r="B6027" s="89">
        <v>6.7832631105437402</v>
      </c>
    </row>
    <row r="6028" spans="1:2" x14ac:dyDescent="0.25">
      <c r="A6028" s="88">
        <v>44882.458333333336</v>
      </c>
      <c r="B6028" s="89">
        <v>6.7219723364960968</v>
      </c>
    </row>
    <row r="6029" spans="1:2" x14ac:dyDescent="0.25">
      <c r="A6029" s="88">
        <v>44882.5</v>
      </c>
      <c r="B6029" s="89">
        <v>6.7105565775220217</v>
      </c>
    </row>
    <row r="6030" spans="1:2" x14ac:dyDescent="0.25">
      <c r="A6030" s="88">
        <v>44882.541666666664</v>
      </c>
      <c r="B6030" s="89">
        <v>6.6927647020574863</v>
      </c>
    </row>
    <row r="6031" spans="1:2" x14ac:dyDescent="0.25">
      <c r="A6031" s="88">
        <v>44882.583333333336</v>
      </c>
      <c r="B6031" s="89">
        <v>6.6835171668301996</v>
      </c>
    </row>
    <row r="6032" spans="1:2" x14ac:dyDescent="0.25">
      <c r="A6032" s="88">
        <v>44882.625</v>
      </c>
      <c r="B6032" s="89">
        <v>7.1040444711328465</v>
      </c>
    </row>
    <row r="6033" spans="1:2" x14ac:dyDescent="0.25">
      <c r="A6033" s="88">
        <v>44882.666666666664</v>
      </c>
      <c r="B6033" s="89">
        <v>7.911039004562082</v>
      </c>
    </row>
    <row r="6034" spans="1:2" x14ac:dyDescent="0.25">
      <c r="A6034" s="88">
        <v>44882.708333333336</v>
      </c>
      <c r="B6034" s="89">
        <v>7.9020300692016168</v>
      </c>
    </row>
    <row r="6035" spans="1:2" x14ac:dyDescent="0.25">
      <c r="A6035" s="88">
        <v>44882.75</v>
      </c>
      <c r="B6035" s="89">
        <v>7.9155679099976988</v>
      </c>
    </row>
    <row r="6036" spans="1:2" x14ac:dyDescent="0.25">
      <c r="A6036" s="88">
        <v>44882.791666666664</v>
      </c>
      <c r="B6036" s="89">
        <v>7.9070298575741775</v>
      </c>
    </row>
    <row r="6037" spans="1:2" x14ac:dyDescent="0.25">
      <c r="A6037" s="88">
        <v>44882.833333333336</v>
      </c>
      <c r="B6037" s="89">
        <v>7.8898189706503654</v>
      </c>
    </row>
    <row r="6038" spans="1:2" x14ac:dyDescent="0.25">
      <c r="A6038" s="88">
        <v>44882.875</v>
      </c>
      <c r="B6038" s="89">
        <v>7.897287590814849</v>
      </c>
    </row>
    <row r="6039" spans="1:2" x14ac:dyDescent="0.25">
      <c r="A6039" s="88">
        <v>44882.916666666664</v>
      </c>
      <c r="B6039" s="89">
        <v>6.5452448642551104</v>
      </c>
    </row>
    <row r="6040" spans="1:2" x14ac:dyDescent="0.25">
      <c r="A6040" s="88">
        <v>44882.958333333336</v>
      </c>
      <c r="B6040" s="89">
        <v>4.6662479817446654</v>
      </c>
    </row>
    <row r="6041" spans="1:2" x14ac:dyDescent="0.25">
      <c r="A6041" s="88">
        <v>44883</v>
      </c>
      <c r="B6041" s="89">
        <v>4.6861294778115514</v>
      </c>
    </row>
    <row r="6042" spans="1:2" x14ac:dyDescent="0.25">
      <c r="A6042" s="88">
        <v>44883.041666666664</v>
      </c>
      <c r="B6042" s="89">
        <v>4.6970636737171469</v>
      </c>
    </row>
    <row r="6043" spans="1:2" x14ac:dyDescent="0.25">
      <c r="A6043" s="88">
        <v>44883.083333333336</v>
      </c>
      <c r="B6043" s="89">
        <v>4.7070110104086043</v>
      </c>
    </row>
    <row r="6044" spans="1:2" x14ac:dyDescent="0.25">
      <c r="A6044" s="88">
        <v>44883.125</v>
      </c>
      <c r="B6044" s="89">
        <v>4.7079856924052894</v>
      </c>
    </row>
    <row r="6045" spans="1:2" x14ac:dyDescent="0.25">
      <c r="A6045" s="88">
        <v>44883.166666666664</v>
      </c>
      <c r="B6045" s="89">
        <v>4.7829930658509596</v>
      </c>
    </row>
    <row r="6046" spans="1:2" x14ac:dyDescent="0.25">
      <c r="A6046" s="88">
        <v>44883.208333333336</v>
      </c>
      <c r="B6046" s="89">
        <v>4.7948446065870165</v>
      </c>
    </row>
    <row r="6047" spans="1:2" x14ac:dyDescent="0.25">
      <c r="A6047" s="88">
        <v>44883.25</v>
      </c>
      <c r="B6047" s="89">
        <v>4.8301109253260064</v>
      </c>
    </row>
    <row r="6048" spans="1:2" x14ac:dyDescent="0.25">
      <c r="A6048" s="88">
        <v>44883.291666666664</v>
      </c>
      <c r="B6048" s="89">
        <v>4.8535411885645061</v>
      </c>
    </row>
    <row r="6049" spans="1:2" x14ac:dyDescent="0.25">
      <c r="A6049" s="88">
        <v>44883.333333333336</v>
      </c>
      <c r="B6049" s="89">
        <v>4.8564813401006273</v>
      </c>
    </row>
    <row r="6050" spans="1:2" x14ac:dyDescent="0.25">
      <c r="A6050" s="88">
        <v>44883.375</v>
      </c>
      <c r="B6050" s="89">
        <v>5.1087142678747659</v>
      </c>
    </row>
    <row r="6051" spans="1:2" x14ac:dyDescent="0.25">
      <c r="A6051" s="88">
        <v>44883.416666666664</v>
      </c>
      <c r="B6051" s="89">
        <v>7.9246441642095693</v>
      </c>
    </row>
    <row r="6052" spans="1:2" x14ac:dyDescent="0.25">
      <c r="A6052" s="88">
        <v>44883.458333333336</v>
      </c>
      <c r="B6052" s="89">
        <v>7.87817409390082</v>
      </c>
    </row>
    <row r="6053" spans="1:2" x14ac:dyDescent="0.25">
      <c r="A6053" s="88">
        <v>44883.5</v>
      </c>
      <c r="B6053" s="89">
        <v>7.8624013299444968</v>
      </c>
    </row>
    <row r="6054" spans="1:2" x14ac:dyDescent="0.25">
      <c r="A6054" s="88">
        <v>44883.541666666664</v>
      </c>
      <c r="B6054" s="89">
        <v>7.8648525543296612</v>
      </c>
    </row>
    <row r="6055" spans="1:2" x14ac:dyDescent="0.25">
      <c r="A6055" s="88">
        <v>44883.583333333336</v>
      </c>
      <c r="B6055" s="89">
        <v>7.8636267233568793</v>
      </c>
    </row>
    <row r="6056" spans="1:2" x14ac:dyDescent="0.25">
      <c r="A6056" s="88">
        <v>44883.625</v>
      </c>
      <c r="B6056" s="89">
        <v>7.8344424370910399</v>
      </c>
    </row>
    <row r="6057" spans="1:2" x14ac:dyDescent="0.25">
      <c r="A6057" s="88">
        <v>44883.666666666664</v>
      </c>
      <c r="B6057" s="89">
        <v>7.8520820756817065</v>
      </c>
    </row>
    <row r="6058" spans="1:2" x14ac:dyDescent="0.25">
      <c r="A6058" s="88">
        <v>44883.708333333336</v>
      </c>
      <c r="B6058" s="89">
        <v>7.8452217350579856</v>
      </c>
    </row>
    <row r="6059" spans="1:2" x14ac:dyDescent="0.25">
      <c r="A6059" s="88">
        <v>44883.75</v>
      </c>
      <c r="B6059" s="89">
        <v>7.8700351423114379</v>
      </c>
    </row>
    <row r="6060" spans="1:2" x14ac:dyDescent="0.25">
      <c r="A6060" s="88">
        <v>44883.791666666664</v>
      </c>
      <c r="B6060" s="89">
        <v>7.8604351399002956</v>
      </c>
    </row>
    <row r="6061" spans="1:2" x14ac:dyDescent="0.25">
      <c r="A6061" s="88">
        <v>44883.833333333336</v>
      </c>
      <c r="B6061" s="89">
        <v>7.8447240458132681</v>
      </c>
    </row>
    <row r="6062" spans="1:2" x14ac:dyDescent="0.25">
      <c r="A6062" s="88">
        <v>44883.875</v>
      </c>
      <c r="B6062" s="89">
        <v>7.8486426462771188</v>
      </c>
    </row>
    <row r="6063" spans="1:2" x14ac:dyDescent="0.25">
      <c r="A6063" s="88">
        <v>44883.916666666664</v>
      </c>
      <c r="B6063" s="89">
        <v>7.8594524442366005</v>
      </c>
    </row>
    <row r="6064" spans="1:2" x14ac:dyDescent="0.25">
      <c r="A6064" s="88">
        <v>44883.958333333336</v>
      </c>
      <c r="B6064" s="89">
        <v>7.8997883070502937</v>
      </c>
    </row>
    <row r="6065" spans="1:2" x14ac:dyDescent="0.25">
      <c r="A6065" s="88">
        <v>44884</v>
      </c>
      <c r="B6065" s="89">
        <v>7.9102989717433747</v>
      </c>
    </row>
    <row r="6066" spans="1:2" x14ac:dyDescent="0.25">
      <c r="A6066" s="88">
        <v>44884.041666666664</v>
      </c>
      <c r="B6066" s="89">
        <v>7.9102989717433747</v>
      </c>
    </row>
    <row r="6067" spans="1:2" x14ac:dyDescent="0.25">
      <c r="A6067" s="88">
        <v>44884.083333333336</v>
      </c>
      <c r="B6067" s="89">
        <v>7.9249094100047914</v>
      </c>
    </row>
    <row r="6068" spans="1:2" x14ac:dyDescent="0.25">
      <c r="A6068" s="88">
        <v>44884.125</v>
      </c>
      <c r="B6068" s="89">
        <v>7.9170855781171845</v>
      </c>
    </row>
    <row r="6069" spans="1:2" x14ac:dyDescent="0.25">
      <c r="A6069" s="88">
        <v>44884.166666666664</v>
      </c>
      <c r="B6069" s="89">
        <v>7.9383616743594603</v>
      </c>
    </row>
    <row r="6070" spans="1:2" x14ac:dyDescent="0.25">
      <c r="A6070" s="88">
        <v>44884.208333333336</v>
      </c>
      <c r="B6070" s="89">
        <v>7.93327023870944</v>
      </c>
    </row>
    <row r="6071" spans="1:2" x14ac:dyDescent="0.25">
      <c r="A6071" s="88">
        <v>44884.25</v>
      </c>
      <c r="B6071" s="89">
        <v>7.9452668230687351</v>
      </c>
    </row>
    <row r="6072" spans="1:2" x14ac:dyDescent="0.25">
      <c r="A6072" s="88">
        <v>44884.291666666664</v>
      </c>
      <c r="B6072" s="89">
        <v>7.9434871511392604</v>
      </c>
    </row>
    <row r="6073" spans="1:2" x14ac:dyDescent="0.25">
      <c r="A6073" s="88">
        <v>44884.333333333336</v>
      </c>
      <c r="B6073" s="89">
        <v>7.9221264276794585</v>
      </c>
    </row>
    <row r="6074" spans="1:2" x14ac:dyDescent="0.25">
      <c r="A6074" s="88">
        <v>44884.375</v>
      </c>
      <c r="B6074" s="89">
        <v>7.9470655141016904</v>
      </c>
    </row>
    <row r="6075" spans="1:2" x14ac:dyDescent="0.25">
      <c r="A6075" s="88">
        <v>44884.416666666664</v>
      </c>
      <c r="B6075" s="89">
        <v>7.9427155173315969</v>
      </c>
    </row>
    <row r="6076" spans="1:2" x14ac:dyDescent="0.25">
      <c r="A6076" s="88">
        <v>44884.458333333336</v>
      </c>
      <c r="B6076" s="89">
        <v>7.9540127821020574</v>
      </c>
    </row>
    <row r="6077" spans="1:2" x14ac:dyDescent="0.25">
      <c r="A6077" s="88">
        <v>44884.5</v>
      </c>
      <c r="B6077" s="89">
        <v>7.9419442896515564</v>
      </c>
    </row>
    <row r="6078" spans="1:2" x14ac:dyDescent="0.25">
      <c r="A6078" s="88">
        <v>44884.541666666664</v>
      </c>
      <c r="B6078" s="89">
        <v>7.9450148498385413</v>
      </c>
    </row>
    <row r="6079" spans="1:2" x14ac:dyDescent="0.25">
      <c r="A6079" s="88">
        <v>44884.583333333336</v>
      </c>
      <c r="B6079" s="89">
        <v>7.9246441642095693</v>
      </c>
    </row>
    <row r="6080" spans="1:2" x14ac:dyDescent="0.25">
      <c r="A6080" s="88">
        <v>44884.625</v>
      </c>
      <c r="B6080" s="89">
        <v>7.9138044143950657</v>
      </c>
    </row>
    <row r="6081" spans="1:2" x14ac:dyDescent="0.25">
      <c r="A6081" s="88">
        <v>44884.666666666664</v>
      </c>
      <c r="B6081" s="89">
        <v>7.9173331473836628</v>
      </c>
    </row>
    <row r="6082" spans="1:2" x14ac:dyDescent="0.25">
      <c r="A6082" s="88">
        <v>44884.708333333336</v>
      </c>
      <c r="B6082" s="89">
        <v>7.9256556417552195</v>
      </c>
    </row>
    <row r="6083" spans="1:2" x14ac:dyDescent="0.25">
      <c r="A6083" s="88">
        <v>44884.75</v>
      </c>
      <c r="B6083" s="89">
        <v>7.9243955347479895</v>
      </c>
    </row>
    <row r="6084" spans="1:2" x14ac:dyDescent="0.25">
      <c r="A6084" s="88">
        <v>44884.791666666664</v>
      </c>
      <c r="B6084" s="89">
        <v>7.8754531328989525</v>
      </c>
    </row>
    <row r="6085" spans="1:2" x14ac:dyDescent="0.25">
      <c r="A6085" s="88">
        <v>44884.833333333336</v>
      </c>
      <c r="B6085" s="89">
        <v>7.8838679388925152</v>
      </c>
    </row>
    <row r="6086" spans="1:2" x14ac:dyDescent="0.25">
      <c r="A6086" s="88">
        <v>44884.875</v>
      </c>
      <c r="B6086" s="89">
        <v>7.8729935791514869</v>
      </c>
    </row>
    <row r="6087" spans="1:2" x14ac:dyDescent="0.25">
      <c r="A6087" s="88">
        <v>44884.916666666664</v>
      </c>
      <c r="B6087" s="89">
        <v>7.8658367685478705</v>
      </c>
    </row>
    <row r="6088" spans="1:2" x14ac:dyDescent="0.25">
      <c r="A6088" s="88">
        <v>44884.958333333336</v>
      </c>
      <c r="B6088" s="89">
        <v>7.9138044143950657</v>
      </c>
    </row>
    <row r="6089" spans="1:2" x14ac:dyDescent="0.25">
      <c r="A6089" s="88">
        <v>44885</v>
      </c>
      <c r="B6089" s="89">
        <v>7.8977940322373268</v>
      </c>
    </row>
    <row r="6090" spans="1:2" x14ac:dyDescent="0.25">
      <c r="A6090" s="88">
        <v>44885.041666666664</v>
      </c>
      <c r="B6090" s="89">
        <v>7.8794221104384379</v>
      </c>
    </row>
    <row r="6091" spans="1:2" x14ac:dyDescent="0.25">
      <c r="A6091" s="88">
        <v>44885.083333333336</v>
      </c>
      <c r="B6091" s="89">
        <v>7.8995430067395853</v>
      </c>
    </row>
    <row r="6092" spans="1:2" x14ac:dyDescent="0.25">
      <c r="A6092" s="88">
        <v>44885.125</v>
      </c>
      <c r="B6092" s="89">
        <v>7.8918059914260841</v>
      </c>
    </row>
    <row r="6093" spans="1:2" x14ac:dyDescent="0.25">
      <c r="A6093" s="88">
        <v>44885.166666666664</v>
      </c>
      <c r="B6093" s="89">
        <v>7.9259210499539225</v>
      </c>
    </row>
    <row r="6094" spans="1:2" x14ac:dyDescent="0.25">
      <c r="A6094" s="88">
        <v>44885.208333333336</v>
      </c>
      <c r="B6094" s="89">
        <v>7.9360726076275148</v>
      </c>
    </row>
    <row r="6095" spans="1:2" x14ac:dyDescent="0.25">
      <c r="A6095" s="88">
        <v>44885.25</v>
      </c>
      <c r="B6095" s="89">
        <v>7.9304728967239884</v>
      </c>
    </row>
    <row r="6096" spans="1:2" x14ac:dyDescent="0.25">
      <c r="A6096" s="88">
        <v>44885.291666666664</v>
      </c>
      <c r="B6096" s="89">
        <v>7.9168215425130715</v>
      </c>
    </row>
    <row r="6097" spans="1:2" x14ac:dyDescent="0.25">
      <c r="A6097" s="88">
        <v>44885.333333333336</v>
      </c>
      <c r="B6097" s="89">
        <v>7.9213652216883599</v>
      </c>
    </row>
    <row r="6098" spans="1:2" x14ac:dyDescent="0.25">
      <c r="A6098" s="88">
        <v>44885.375</v>
      </c>
      <c r="B6098" s="89">
        <v>7.9404030431308579</v>
      </c>
    </row>
    <row r="6099" spans="1:2" x14ac:dyDescent="0.25">
      <c r="A6099" s="88">
        <v>44885.416666666664</v>
      </c>
      <c r="B6099" s="89">
        <v>7.9542663736618868</v>
      </c>
    </row>
    <row r="6100" spans="1:2" x14ac:dyDescent="0.25">
      <c r="A6100" s="88">
        <v>44885.458333333336</v>
      </c>
      <c r="B6100" s="89">
        <v>7.9555688850230872</v>
      </c>
    </row>
    <row r="6101" spans="1:2" x14ac:dyDescent="0.25">
      <c r="A6101" s="88">
        <v>44885.5</v>
      </c>
      <c r="B6101" s="89">
        <v>7.9504168034469265</v>
      </c>
    </row>
    <row r="6102" spans="1:2" x14ac:dyDescent="0.25">
      <c r="A6102" s="88">
        <v>44885.541666666664</v>
      </c>
      <c r="B6102" s="89">
        <v>7.9037826575381622</v>
      </c>
    </row>
    <row r="6103" spans="1:2" x14ac:dyDescent="0.25">
      <c r="A6103" s="88">
        <v>44885.583333333336</v>
      </c>
      <c r="B6103" s="89">
        <v>7.9135573328963869</v>
      </c>
    </row>
    <row r="6104" spans="1:2" x14ac:dyDescent="0.25">
      <c r="A6104" s="88">
        <v>44885.625</v>
      </c>
      <c r="B6104" s="89">
        <v>7.9274313767113993</v>
      </c>
    </row>
    <row r="6105" spans="1:2" x14ac:dyDescent="0.25">
      <c r="A6105" s="88">
        <v>44885.666666666664</v>
      </c>
      <c r="B6105" s="89">
        <v>7.9373420284728518</v>
      </c>
    </row>
    <row r="6106" spans="1:2" x14ac:dyDescent="0.25">
      <c r="A6106" s="88">
        <v>44885.708333333336</v>
      </c>
      <c r="B6106" s="89">
        <v>7.9279462033254493</v>
      </c>
    </row>
    <row r="6107" spans="1:2" x14ac:dyDescent="0.25">
      <c r="A6107" s="88">
        <v>44885.75</v>
      </c>
      <c r="B6107" s="89">
        <v>7.94399061051808</v>
      </c>
    </row>
    <row r="6108" spans="1:2" x14ac:dyDescent="0.25">
      <c r="A6108" s="88">
        <v>44885.791666666664</v>
      </c>
      <c r="B6108" s="89">
        <v>7.9496414256242334</v>
      </c>
    </row>
    <row r="6109" spans="1:2" x14ac:dyDescent="0.25">
      <c r="A6109" s="88">
        <v>44885.833333333336</v>
      </c>
      <c r="B6109" s="89">
        <v>7.953235393381263</v>
      </c>
    </row>
    <row r="6110" spans="1:2" x14ac:dyDescent="0.25">
      <c r="A6110" s="88">
        <v>44885.875</v>
      </c>
      <c r="B6110" s="89">
        <v>7.9646368710848723</v>
      </c>
    </row>
    <row r="6111" spans="1:2" x14ac:dyDescent="0.25">
      <c r="A6111" s="88">
        <v>44885.916666666664</v>
      </c>
      <c r="B6111" s="89">
        <v>7.9486138661921544</v>
      </c>
    </row>
    <row r="6112" spans="1:2" x14ac:dyDescent="0.25">
      <c r="A6112" s="88">
        <v>44885.958333333336</v>
      </c>
      <c r="B6112" s="89">
        <v>7.9716765797086522</v>
      </c>
    </row>
    <row r="6113" spans="1:2" x14ac:dyDescent="0.25">
      <c r="A6113" s="88">
        <v>44886</v>
      </c>
      <c r="B6113" s="89">
        <v>7.9763802220624331</v>
      </c>
    </row>
    <row r="6114" spans="1:2" x14ac:dyDescent="0.25">
      <c r="A6114" s="88">
        <v>44886.041666666664</v>
      </c>
      <c r="B6114" s="89">
        <v>7.9659325480569603</v>
      </c>
    </row>
    <row r="6115" spans="1:2" x14ac:dyDescent="0.25">
      <c r="A6115" s="88">
        <v>44886.083333333336</v>
      </c>
      <c r="B6115" s="89">
        <v>8.0126423274312337</v>
      </c>
    </row>
    <row r="6116" spans="1:2" x14ac:dyDescent="0.25">
      <c r="A6116" s="88">
        <v>44886.125</v>
      </c>
      <c r="B6116" s="89">
        <v>7.9877333176300676</v>
      </c>
    </row>
    <row r="6117" spans="1:2" x14ac:dyDescent="0.25">
      <c r="A6117" s="88">
        <v>44886.166666666664</v>
      </c>
      <c r="B6117" s="89">
        <v>8.0010579919881764</v>
      </c>
    </row>
    <row r="6118" spans="1:2" x14ac:dyDescent="0.25">
      <c r="A6118" s="88">
        <v>44886.208333333336</v>
      </c>
      <c r="B6118" s="89">
        <v>7.9954332302990139</v>
      </c>
    </row>
    <row r="6119" spans="1:2" x14ac:dyDescent="0.25">
      <c r="A6119" s="88">
        <v>44886.25</v>
      </c>
      <c r="B6119" s="89">
        <v>8.5001763609199745</v>
      </c>
    </row>
    <row r="6120" spans="1:2" x14ac:dyDescent="0.25">
      <c r="A6120" s="88">
        <v>44886.291666666664</v>
      </c>
      <c r="B6120" s="89">
        <v>12.136663110336475</v>
      </c>
    </row>
    <row r="6121" spans="1:2" x14ac:dyDescent="0.25">
      <c r="A6121" s="88">
        <v>44886.333333333336</v>
      </c>
      <c r="B6121" s="89">
        <v>11.925366540629195</v>
      </c>
    </row>
    <row r="6122" spans="1:2" x14ac:dyDescent="0.25">
      <c r="A6122" s="88">
        <v>44886.375</v>
      </c>
      <c r="B6122" s="89">
        <v>11.811368975837624</v>
      </c>
    </row>
    <row r="6123" spans="1:2" x14ac:dyDescent="0.25">
      <c r="A6123" s="88">
        <v>44886.416666666664</v>
      </c>
      <c r="B6123" s="89">
        <v>11.644876788344954</v>
      </c>
    </row>
    <row r="6124" spans="1:2" x14ac:dyDescent="0.25">
      <c r="A6124" s="88">
        <v>44886.458333333336</v>
      </c>
      <c r="B6124" s="89">
        <v>11.451889984972453</v>
      </c>
    </row>
    <row r="6125" spans="1:2" x14ac:dyDescent="0.25">
      <c r="A6125" s="88">
        <v>44886.5</v>
      </c>
      <c r="B6125" s="89">
        <v>11.349858996427109</v>
      </c>
    </row>
    <row r="6126" spans="1:2" x14ac:dyDescent="0.25">
      <c r="A6126" s="88">
        <v>44886.541666666664</v>
      </c>
      <c r="B6126" s="89">
        <v>11.188955512115534</v>
      </c>
    </row>
    <row r="6127" spans="1:2" x14ac:dyDescent="0.25">
      <c r="A6127" s="88">
        <v>44886.583333333336</v>
      </c>
      <c r="B6127" s="89">
        <v>10.94796822745492</v>
      </c>
    </row>
    <row r="6128" spans="1:2" x14ac:dyDescent="0.25">
      <c r="A6128" s="88">
        <v>44886.625</v>
      </c>
      <c r="B6128" s="89">
        <v>10.847891704700402</v>
      </c>
    </row>
    <row r="6129" spans="1:2" x14ac:dyDescent="0.25">
      <c r="A6129" s="88">
        <v>44886.666666666664</v>
      </c>
      <c r="B6129" s="89">
        <v>10.782301275888862</v>
      </c>
    </row>
    <row r="6130" spans="1:2" x14ac:dyDescent="0.25">
      <c r="A6130" s="88">
        <v>44886.708333333336</v>
      </c>
      <c r="B6130" s="89">
        <v>10.704695446418722</v>
      </c>
    </row>
    <row r="6131" spans="1:2" x14ac:dyDescent="0.25">
      <c r="A6131" s="88">
        <v>44886.75</v>
      </c>
      <c r="B6131" s="89">
        <v>8.2590713963051705</v>
      </c>
    </row>
    <row r="6132" spans="1:2" x14ac:dyDescent="0.25">
      <c r="A6132" s="88">
        <v>44886.791666666664</v>
      </c>
      <c r="B6132" s="89">
        <v>7.6861509104941241</v>
      </c>
    </row>
    <row r="6133" spans="1:2" x14ac:dyDescent="0.25">
      <c r="A6133" s="88">
        <v>44886.833333333336</v>
      </c>
      <c r="B6133" s="89">
        <v>7.695799015870203</v>
      </c>
    </row>
    <row r="6134" spans="1:2" x14ac:dyDescent="0.25">
      <c r="A6134" s="88">
        <v>44886.875</v>
      </c>
      <c r="B6134" s="89">
        <v>7.7101543167451334</v>
      </c>
    </row>
    <row r="6135" spans="1:2" x14ac:dyDescent="0.25">
      <c r="A6135" s="88">
        <v>44886.916666666664</v>
      </c>
      <c r="B6135" s="89">
        <v>7.7259213025419342</v>
      </c>
    </row>
    <row r="6136" spans="1:2" x14ac:dyDescent="0.25">
      <c r="A6136" s="88">
        <v>44886.958333333336</v>
      </c>
      <c r="B6136" s="89">
        <v>7.7403270334892618</v>
      </c>
    </row>
    <row r="6137" spans="1:2" x14ac:dyDescent="0.25">
      <c r="A6137" s="88">
        <v>44887</v>
      </c>
      <c r="B6137" s="89">
        <v>7.7534098429061009</v>
      </c>
    </row>
    <row r="6138" spans="1:2" x14ac:dyDescent="0.25">
      <c r="A6138" s="88">
        <v>44887.041666666664</v>
      </c>
      <c r="B6138" s="89">
        <v>7.7494653442503321</v>
      </c>
    </row>
    <row r="6139" spans="1:2" x14ac:dyDescent="0.25">
      <c r="A6139" s="88">
        <v>44887.083333333336</v>
      </c>
      <c r="B6139" s="89">
        <v>7.7605589762033214</v>
      </c>
    </row>
    <row r="6140" spans="1:2" x14ac:dyDescent="0.25">
      <c r="A6140" s="88">
        <v>44887.125</v>
      </c>
      <c r="B6140" s="89">
        <v>7.7701389129558978</v>
      </c>
    </row>
    <row r="6141" spans="1:2" x14ac:dyDescent="0.25">
      <c r="A6141" s="88">
        <v>44887.166666666664</v>
      </c>
      <c r="B6141" s="89">
        <v>7.7681764955961814</v>
      </c>
    </row>
    <row r="6142" spans="1:2" x14ac:dyDescent="0.25">
      <c r="A6142" s="88">
        <v>44887.208333333336</v>
      </c>
      <c r="B6142" s="89">
        <v>7.7632663095549175</v>
      </c>
    </row>
    <row r="6143" spans="1:2" x14ac:dyDescent="0.25">
      <c r="A6143" s="88">
        <v>44887.25</v>
      </c>
      <c r="B6143" s="89">
        <v>7.7600591869113433</v>
      </c>
    </row>
    <row r="6144" spans="1:2" x14ac:dyDescent="0.25">
      <c r="A6144" s="88">
        <v>44887.291666666664</v>
      </c>
      <c r="B6144" s="89">
        <v>7.7828748981353089</v>
      </c>
    </row>
    <row r="6145" spans="1:2" x14ac:dyDescent="0.25">
      <c r="A6145" s="88">
        <v>44887.333333333336</v>
      </c>
      <c r="B6145" s="89">
        <v>7.7767597932909771</v>
      </c>
    </row>
    <row r="6146" spans="1:2" x14ac:dyDescent="0.25">
      <c r="A6146" s="88">
        <v>44887.375</v>
      </c>
      <c r="B6146" s="89">
        <v>7.754653582560227</v>
      </c>
    </row>
    <row r="6147" spans="1:2" x14ac:dyDescent="0.25">
      <c r="A6147" s="88">
        <v>44887.416666666664</v>
      </c>
      <c r="B6147" s="89">
        <v>7.7068934548340176</v>
      </c>
    </row>
    <row r="6148" spans="1:2" x14ac:dyDescent="0.25">
      <c r="A6148" s="88">
        <v>44887.458333333336</v>
      </c>
      <c r="B6148" s="89">
        <v>7.6802839873329143</v>
      </c>
    </row>
    <row r="6149" spans="1:2" x14ac:dyDescent="0.25">
      <c r="A6149" s="88">
        <v>44887.5</v>
      </c>
      <c r="B6149" s="89">
        <v>7.6856336259597535</v>
      </c>
    </row>
    <row r="6150" spans="1:2" x14ac:dyDescent="0.25">
      <c r="A6150" s="88">
        <v>44887.541666666664</v>
      </c>
      <c r="B6150" s="89">
        <v>7.6795134644816496</v>
      </c>
    </row>
    <row r="6151" spans="1:2" x14ac:dyDescent="0.25">
      <c r="A6151" s="88">
        <v>44887.583333333336</v>
      </c>
      <c r="B6151" s="89">
        <v>7.645884523280789</v>
      </c>
    </row>
    <row r="6152" spans="1:2" x14ac:dyDescent="0.25">
      <c r="A6152" s="88">
        <v>44887.625</v>
      </c>
      <c r="B6152" s="89">
        <v>7.6521670906705772</v>
      </c>
    </row>
    <row r="6153" spans="1:2" x14ac:dyDescent="0.25">
      <c r="A6153" s="88">
        <v>44887.666666666664</v>
      </c>
      <c r="B6153" s="89">
        <v>7.6424824776343678</v>
      </c>
    </row>
    <row r="6154" spans="1:2" x14ac:dyDescent="0.25">
      <c r="A6154" s="88">
        <v>44887.708333333336</v>
      </c>
      <c r="B6154" s="89">
        <v>7.6351148844994636</v>
      </c>
    </row>
    <row r="6155" spans="1:2" x14ac:dyDescent="0.25">
      <c r="A6155" s="88">
        <v>44887.75</v>
      </c>
      <c r="B6155" s="89">
        <v>7.6772163486877885</v>
      </c>
    </row>
    <row r="6156" spans="1:2" x14ac:dyDescent="0.25">
      <c r="A6156" s="88">
        <v>44887.791666666664</v>
      </c>
      <c r="B6156" s="89">
        <v>7.6792621235755849</v>
      </c>
    </row>
    <row r="6157" spans="1:2" x14ac:dyDescent="0.25">
      <c r="A6157" s="88">
        <v>44887.833333333336</v>
      </c>
      <c r="B6157" s="89">
        <v>7.678491087781695</v>
      </c>
    </row>
    <row r="6158" spans="1:2" x14ac:dyDescent="0.25">
      <c r="A6158" s="88">
        <v>44887.875</v>
      </c>
      <c r="B6158" s="89">
        <v>7.7331268969366116</v>
      </c>
    </row>
    <row r="6159" spans="1:2" x14ac:dyDescent="0.25">
      <c r="A6159" s="88">
        <v>44887.916666666664</v>
      </c>
      <c r="B6159" s="89">
        <v>7.6930101637077941</v>
      </c>
    </row>
    <row r="6160" spans="1:2" x14ac:dyDescent="0.25">
      <c r="A6160" s="88">
        <v>44887.958333333336</v>
      </c>
      <c r="B6160" s="89">
        <v>7.6853832667709963</v>
      </c>
    </row>
    <row r="6161" spans="1:2" x14ac:dyDescent="0.25">
      <c r="A6161" s="88">
        <v>44888</v>
      </c>
      <c r="B6161" s="89">
        <v>7.7071406888272769</v>
      </c>
    </row>
    <row r="6162" spans="1:2" x14ac:dyDescent="0.25">
      <c r="A6162" s="88">
        <v>44888.041666666664</v>
      </c>
      <c r="B6162" s="89">
        <v>7.7058876960930851</v>
      </c>
    </row>
    <row r="6163" spans="1:2" x14ac:dyDescent="0.25">
      <c r="A6163" s="88">
        <v>44888.083333333336</v>
      </c>
      <c r="B6163" s="89">
        <v>7.7171842274585103</v>
      </c>
    </row>
    <row r="6164" spans="1:2" x14ac:dyDescent="0.25">
      <c r="A6164" s="88">
        <v>44888.125</v>
      </c>
      <c r="B6164" s="89">
        <v>7.7264110953380003</v>
      </c>
    </row>
    <row r="6165" spans="1:2" x14ac:dyDescent="0.25">
      <c r="A6165" s="88">
        <v>44888.166666666664</v>
      </c>
      <c r="B6165" s="89">
        <v>7.7331268969366116</v>
      </c>
    </row>
    <row r="6166" spans="1:2" x14ac:dyDescent="0.25">
      <c r="A6166" s="88">
        <v>44888.208333333336</v>
      </c>
      <c r="B6166" s="89">
        <v>7.7615422284885556</v>
      </c>
    </row>
    <row r="6167" spans="1:2" x14ac:dyDescent="0.25">
      <c r="A6167" s="88">
        <v>44888.25</v>
      </c>
      <c r="B6167" s="89">
        <v>7.7494653442503321</v>
      </c>
    </row>
    <row r="6168" spans="1:2" x14ac:dyDescent="0.25">
      <c r="A6168" s="88">
        <v>44888.291666666664</v>
      </c>
      <c r="B6168" s="89">
        <v>7.7674363294869027</v>
      </c>
    </row>
    <row r="6169" spans="1:2" x14ac:dyDescent="0.25">
      <c r="A6169" s="88">
        <v>44888.333333333336</v>
      </c>
      <c r="B6169" s="89">
        <v>7.7166758892299931</v>
      </c>
    </row>
    <row r="6170" spans="1:2" x14ac:dyDescent="0.25">
      <c r="A6170" s="88">
        <v>44888.375</v>
      </c>
      <c r="B6170" s="89">
        <v>0.9445548813123319</v>
      </c>
    </row>
    <row r="6171" spans="1:2" x14ac:dyDescent="0.25">
      <c r="A6171" s="88">
        <v>44888.416666666664</v>
      </c>
      <c r="B6171" s="89">
        <v>0.90566555123408876</v>
      </c>
    </row>
    <row r="6172" spans="1:2" x14ac:dyDescent="0.25">
      <c r="A6172" s="88">
        <v>44888.458333333336</v>
      </c>
      <c r="B6172" s="89">
        <v>0.89095873894894706</v>
      </c>
    </row>
    <row r="6173" spans="1:2" x14ac:dyDescent="0.25">
      <c r="A6173" s="88">
        <v>44888.5</v>
      </c>
      <c r="B6173" s="89">
        <v>0.90470407110844997</v>
      </c>
    </row>
    <row r="6174" spans="1:2" x14ac:dyDescent="0.25">
      <c r="A6174" s="88">
        <v>44888.541666666664</v>
      </c>
      <c r="B6174" s="89">
        <v>0.87619025989905874</v>
      </c>
    </row>
    <row r="6175" spans="1:2" x14ac:dyDescent="0.25">
      <c r="A6175" s="88">
        <v>44888.583333333336</v>
      </c>
      <c r="B6175" s="89">
        <v>0.88902755661944854</v>
      </c>
    </row>
    <row r="6176" spans="1:2" x14ac:dyDescent="0.25">
      <c r="A6176" s="88">
        <v>44888.625</v>
      </c>
      <c r="B6176" s="89">
        <v>0.88406598001520675</v>
      </c>
    </row>
    <row r="6177" spans="1:2" x14ac:dyDescent="0.25">
      <c r="A6177" s="88">
        <v>44888.666666666664</v>
      </c>
      <c r="B6177" s="89">
        <v>0.92222719066642411</v>
      </c>
    </row>
    <row r="6178" spans="1:2" x14ac:dyDescent="0.25">
      <c r="A6178" s="88">
        <v>44888.708333333336</v>
      </c>
      <c r="B6178" s="89">
        <v>1.2189747529728039</v>
      </c>
    </row>
    <row r="6179" spans="1:2" x14ac:dyDescent="0.25">
      <c r="A6179" s="88">
        <v>44888.75</v>
      </c>
      <c r="B6179" s="89">
        <v>7.0824919338156809</v>
      </c>
    </row>
    <row r="6180" spans="1:2" x14ac:dyDescent="0.25">
      <c r="A6180" s="88">
        <v>44888.791666666664</v>
      </c>
      <c r="B6180" s="89">
        <v>7.0051329806930118</v>
      </c>
    </row>
    <row r="6181" spans="1:2" x14ac:dyDescent="0.25">
      <c r="A6181" s="88">
        <v>44888.833333333336</v>
      </c>
      <c r="B6181" s="89">
        <v>6.980876071395417</v>
      </c>
    </row>
    <row r="6182" spans="1:2" x14ac:dyDescent="0.25">
      <c r="A6182" s="88">
        <v>44888.875</v>
      </c>
      <c r="B6182" s="89">
        <v>6.9741275622840053</v>
      </c>
    </row>
    <row r="6183" spans="1:2" x14ac:dyDescent="0.25">
      <c r="A6183" s="88">
        <v>44888.916666666664</v>
      </c>
      <c r="B6183" s="89">
        <v>7.0201278280511588</v>
      </c>
    </row>
    <row r="6184" spans="1:2" x14ac:dyDescent="0.25">
      <c r="A6184" s="88">
        <v>44888.958333333336</v>
      </c>
      <c r="B6184" s="89">
        <v>7.0405015213682383</v>
      </c>
    </row>
    <row r="6185" spans="1:2" x14ac:dyDescent="0.25">
      <c r="A6185" s="88">
        <v>44889</v>
      </c>
      <c r="B6185" s="89">
        <v>7.0550989369035646</v>
      </c>
    </row>
    <row r="6186" spans="1:2" x14ac:dyDescent="0.25">
      <c r="A6186" s="88">
        <v>44889.041666666664</v>
      </c>
      <c r="B6186" s="89">
        <v>7.0432361449365217</v>
      </c>
    </row>
    <row r="6187" spans="1:2" x14ac:dyDescent="0.25">
      <c r="A6187" s="88">
        <v>44889.083333333336</v>
      </c>
      <c r="B6187" s="89">
        <v>7.0400201112287393</v>
      </c>
    </row>
    <row r="6188" spans="1:2" x14ac:dyDescent="0.25">
      <c r="A6188" s="88">
        <v>44889.125</v>
      </c>
      <c r="B6188" s="89">
        <v>7.0935316505403083</v>
      </c>
    </row>
    <row r="6189" spans="1:2" x14ac:dyDescent="0.25">
      <c r="A6189" s="88">
        <v>44889.166666666664</v>
      </c>
      <c r="B6189" s="89">
        <v>7.1153462754279264</v>
      </c>
    </row>
    <row r="6190" spans="1:2" x14ac:dyDescent="0.25">
      <c r="A6190" s="88">
        <v>44889.208333333336</v>
      </c>
      <c r="B6190" s="89">
        <v>7.1586682063257401</v>
      </c>
    </row>
    <row r="6191" spans="1:2" x14ac:dyDescent="0.25">
      <c r="A6191" s="88">
        <v>44889.25</v>
      </c>
      <c r="B6191" s="89">
        <v>7.1157712368680892</v>
      </c>
    </row>
    <row r="6192" spans="1:2" x14ac:dyDescent="0.25">
      <c r="A6192" s="88">
        <v>44889.291666666664</v>
      </c>
      <c r="B6192" s="89">
        <v>8.3117797536941289</v>
      </c>
    </row>
    <row r="6193" spans="1:2" x14ac:dyDescent="0.25">
      <c r="A6193" s="88">
        <v>44889.333333333336</v>
      </c>
      <c r="B6193" s="89">
        <v>12.035073024320816</v>
      </c>
    </row>
    <row r="6194" spans="1:2" x14ac:dyDescent="0.25">
      <c r="A6194" s="88">
        <v>44889.375</v>
      </c>
      <c r="B6194" s="89">
        <v>12.035073024320816</v>
      </c>
    </row>
    <row r="6195" spans="1:2" x14ac:dyDescent="0.25">
      <c r="A6195" s="88">
        <v>44889.416666666664</v>
      </c>
      <c r="B6195" s="89">
        <v>12.035073024320816</v>
      </c>
    </row>
    <row r="6196" spans="1:2" x14ac:dyDescent="0.25">
      <c r="A6196" s="88">
        <v>44889.458333333336</v>
      </c>
      <c r="B6196" s="89">
        <v>12.035073024320816</v>
      </c>
    </row>
    <row r="6197" spans="1:2" x14ac:dyDescent="0.25">
      <c r="A6197" s="88">
        <v>44889.5</v>
      </c>
      <c r="B6197" s="89">
        <v>12.035073024320816</v>
      </c>
    </row>
    <row r="6198" spans="1:2" x14ac:dyDescent="0.25">
      <c r="A6198" s="88">
        <v>44889.541666666664</v>
      </c>
      <c r="B6198" s="89">
        <v>12.035073024320816</v>
      </c>
    </row>
    <row r="6199" spans="1:2" x14ac:dyDescent="0.25">
      <c r="A6199" s="88">
        <v>44889.583333333336</v>
      </c>
      <c r="B6199" s="89">
        <v>7.1367740229357954</v>
      </c>
    </row>
    <row r="6200" spans="1:2" x14ac:dyDescent="0.25">
      <c r="A6200" s="88">
        <v>44889.625</v>
      </c>
      <c r="B6200" s="89">
        <v>7.1367740229357954</v>
      </c>
    </row>
    <row r="6201" spans="1:2" x14ac:dyDescent="0.25">
      <c r="A6201" s="88">
        <v>44889.666666666664</v>
      </c>
      <c r="B6201" s="89">
        <v>7.0686490620747939</v>
      </c>
    </row>
    <row r="6202" spans="1:2" x14ac:dyDescent="0.25">
      <c r="A6202" s="88">
        <v>44889.708333333336</v>
      </c>
      <c r="B6202" s="89">
        <v>7.081152391909951</v>
      </c>
    </row>
    <row r="6203" spans="1:2" x14ac:dyDescent="0.25">
      <c r="A6203" s="88">
        <v>44889.75</v>
      </c>
      <c r="B6203" s="89">
        <v>7.0758090736733408</v>
      </c>
    </row>
    <row r="6204" spans="1:2" x14ac:dyDescent="0.25">
      <c r="A6204" s="88">
        <v>44889.791666666664</v>
      </c>
      <c r="B6204" s="89">
        <v>7.0682075667283053</v>
      </c>
    </row>
    <row r="6205" spans="1:2" x14ac:dyDescent="0.25">
      <c r="A6205" s="88">
        <v>44889.833333333336</v>
      </c>
      <c r="B6205" s="89">
        <v>7.0704428867253375</v>
      </c>
    </row>
    <row r="6206" spans="1:2" x14ac:dyDescent="0.25">
      <c r="A6206" s="88">
        <v>44889.875</v>
      </c>
      <c r="B6206" s="89">
        <v>7.0886758618145391</v>
      </c>
    </row>
    <row r="6207" spans="1:2" x14ac:dyDescent="0.25">
      <c r="A6207" s="88">
        <v>44889.916666666664</v>
      </c>
      <c r="B6207" s="89">
        <v>7.0987993200369299</v>
      </c>
    </row>
    <row r="6208" spans="1:2" x14ac:dyDescent="0.25">
      <c r="A6208" s="88">
        <v>44889.958333333336</v>
      </c>
      <c r="B6208" s="89">
        <v>7.0780309286509242</v>
      </c>
    </row>
    <row r="6209" spans="1:2" x14ac:dyDescent="0.25">
      <c r="A6209" s="88">
        <v>44890</v>
      </c>
      <c r="B6209" s="89">
        <v>7.0713241600308816</v>
      </c>
    </row>
    <row r="6210" spans="1:2" x14ac:dyDescent="0.25">
      <c r="A6210" s="88">
        <v>44890.041666666664</v>
      </c>
      <c r="B6210" s="89">
        <v>7.0682075667283053</v>
      </c>
    </row>
    <row r="6211" spans="1:2" x14ac:dyDescent="0.25">
      <c r="A6211" s="88">
        <v>44890.083333333336</v>
      </c>
      <c r="B6211" s="89">
        <v>7.0838300370851517</v>
      </c>
    </row>
    <row r="6212" spans="1:2" x14ac:dyDescent="0.25">
      <c r="A6212" s="88">
        <v>44890.125</v>
      </c>
      <c r="B6212" s="89">
        <v>7.1515437926676331</v>
      </c>
    </row>
    <row r="6213" spans="1:2" x14ac:dyDescent="0.25">
      <c r="A6213" s="88">
        <v>44890.166666666664</v>
      </c>
      <c r="B6213" s="89">
        <v>7.1565628234749425</v>
      </c>
    </row>
    <row r="6214" spans="1:2" x14ac:dyDescent="0.25">
      <c r="A6214" s="88">
        <v>44890.208333333336</v>
      </c>
      <c r="B6214" s="89">
        <v>7.1456747007025152</v>
      </c>
    </row>
    <row r="6215" spans="1:2" x14ac:dyDescent="0.25">
      <c r="A6215" s="88">
        <v>44890.25</v>
      </c>
      <c r="B6215" s="89">
        <v>7.1665634224171004</v>
      </c>
    </row>
    <row r="6216" spans="1:2" x14ac:dyDescent="0.25">
      <c r="A6216" s="88">
        <v>44890.291666666664</v>
      </c>
      <c r="B6216" s="89">
        <v>7.1665634224171004</v>
      </c>
    </row>
    <row r="6217" spans="1:2" x14ac:dyDescent="0.25">
      <c r="A6217" s="88">
        <v>44890.333333333336</v>
      </c>
      <c r="B6217" s="89">
        <v>7.1702745331595779</v>
      </c>
    </row>
    <row r="6218" spans="1:2" x14ac:dyDescent="0.25">
      <c r="A6218" s="88">
        <v>44890.375</v>
      </c>
      <c r="B6218" s="89">
        <v>7.1485991440925396</v>
      </c>
    </row>
    <row r="6219" spans="1:2" x14ac:dyDescent="0.25">
      <c r="A6219" s="88">
        <v>44890.416666666664</v>
      </c>
      <c r="B6219" s="89">
        <v>7.1226911472229659</v>
      </c>
    </row>
    <row r="6220" spans="1:2" x14ac:dyDescent="0.25">
      <c r="A6220" s="88">
        <v>44890.458333333336</v>
      </c>
      <c r="B6220" s="89">
        <v>7.0641385595291268</v>
      </c>
    </row>
    <row r="6221" spans="1:2" x14ac:dyDescent="0.25">
      <c r="A6221" s="88">
        <v>44890.5</v>
      </c>
      <c r="B6221" s="89">
        <v>7.0496442929553549</v>
      </c>
    </row>
    <row r="6222" spans="1:2" x14ac:dyDescent="0.25">
      <c r="A6222" s="88">
        <v>44890.541666666664</v>
      </c>
      <c r="B6222" s="89">
        <v>7.0650537517102503</v>
      </c>
    </row>
    <row r="6223" spans="1:2" x14ac:dyDescent="0.25">
      <c r="A6223" s="88">
        <v>44890.583333333336</v>
      </c>
      <c r="B6223" s="89">
        <v>7.0614482071745472</v>
      </c>
    </row>
    <row r="6224" spans="1:2" x14ac:dyDescent="0.25">
      <c r="A6224" s="88">
        <v>44890.625</v>
      </c>
      <c r="B6224" s="89">
        <v>7.051912427675167</v>
      </c>
    </row>
    <row r="6225" spans="1:2" x14ac:dyDescent="0.25">
      <c r="A6225" s="88">
        <v>44890.666666666664</v>
      </c>
      <c r="B6225" s="89">
        <v>7.0405015213682383</v>
      </c>
    </row>
    <row r="6226" spans="1:2" x14ac:dyDescent="0.25">
      <c r="A6226" s="88">
        <v>44890.708333333336</v>
      </c>
      <c r="B6226" s="89">
        <v>7.0224784213413178</v>
      </c>
    </row>
    <row r="6227" spans="1:2" x14ac:dyDescent="0.25">
      <c r="A6227" s="88">
        <v>44890.75</v>
      </c>
      <c r="B6227" s="89">
        <v>7.0280481284117675</v>
      </c>
    </row>
    <row r="6228" spans="1:2" x14ac:dyDescent="0.25">
      <c r="A6228" s="88">
        <v>44890.791666666664</v>
      </c>
      <c r="B6228" s="89">
        <v>7.0505400879676117</v>
      </c>
    </row>
    <row r="6229" spans="1:2" x14ac:dyDescent="0.25">
      <c r="A6229" s="88">
        <v>44890.833333333336</v>
      </c>
      <c r="B6229" s="89">
        <v>7.0491961611859226</v>
      </c>
    </row>
    <row r="6230" spans="1:2" x14ac:dyDescent="0.25">
      <c r="A6230" s="88">
        <v>44890.875</v>
      </c>
      <c r="B6230" s="89">
        <v>7.0532833005266635</v>
      </c>
    </row>
    <row r="6231" spans="1:2" x14ac:dyDescent="0.25">
      <c r="A6231" s="88">
        <v>44890.916666666664</v>
      </c>
      <c r="B6231" s="89">
        <v>7.0591672981130094</v>
      </c>
    </row>
    <row r="6232" spans="1:2" x14ac:dyDescent="0.25">
      <c r="A6232" s="88">
        <v>44890.958333333336</v>
      </c>
      <c r="B6232" s="89">
        <v>7.0437163611027849</v>
      </c>
    </row>
    <row r="6233" spans="1:2" x14ac:dyDescent="0.25">
      <c r="A6233" s="88">
        <v>44891</v>
      </c>
      <c r="B6233" s="89">
        <v>7.0432361449365217</v>
      </c>
    </row>
    <row r="6234" spans="1:2" x14ac:dyDescent="0.25">
      <c r="A6234" s="88">
        <v>44891.041666666664</v>
      </c>
      <c r="B6234" s="89">
        <v>7.0623357666282871</v>
      </c>
    </row>
    <row r="6235" spans="1:2" x14ac:dyDescent="0.25">
      <c r="A6235" s="88">
        <v>44891.083333333336</v>
      </c>
      <c r="B6235" s="89">
        <v>7.1001198888666375</v>
      </c>
    </row>
    <row r="6236" spans="1:2" x14ac:dyDescent="0.25">
      <c r="A6236" s="88">
        <v>44891.125</v>
      </c>
      <c r="B6236" s="89">
        <v>7.1045019958171309</v>
      </c>
    </row>
    <row r="6237" spans="1:2" x14ac:dyDescent="0.25">
      <c r="A6237" s="88">
        <v>44891.166666666664</v>
      </c>
      <c r="B6237" s="89">
        <v>7.105359392523134</v>
      </c>
    </row>
    <row r="6238" spans="1:2" x14ac:dyDescent="0.25">
      <c r="A6238" s="88">
        <v>44891.208333333336</v>
      </c>
      <c r="B6238" s="89">
        <v>7.1045019958171309</v>
      </c>
    </row>
    <row r="6239" spans="1:2" x14ac:dyDescent="0.25">
      <c r="A6239" s="88">
        <v>44891.25</v>
      </c>
      <c r="B6239" s="89">
        <v>7.1578210432877745</v>
      </c>
    </row>
    <row r="6240" spans="1:2" x14ac:dyDescent="0.25">
      <c r="A6240" s="88">
        <v>44891.291666666664</v>
      </c>
      <c r="B6240" s="89">
        <v>7.1636566302114639</v>
      </c>
    </row>
    <row r="6241" spans="1:2" x14ac:dyDescent="0.25">
      <c r="A6241" s="88">
        <v>44891.333333333336</v>
      </c>
      <c r="B6241" s="89">
        <v>7.1805325182094144</v>
      </c>
    </row>
    <row r="6242" spans="1:2" x14ac:dyDescent="0.25">
      <c r="A6242" s="88">
        <v>44891.375</v>
      </c>
      <c r="B6242" s="89">
        <v>7.1690298009064639</v>
      </c>
    </row>
    <row r="6243" spans="1:2" x14ac:dyDescent="0.25">
      <c r="A6243" s="88">
        <v>44891.416666666664</v>
      </c>
      <c r="B6243" s="89">
        <v>7.1192502864112059</v>
      </c>
    </row>
    <row r="6244" spans="1:2" x14ac:dyDescent="0.25">
      <c r="A6244" s="88">
        <v>44891.458333333336</v>
      </c>
      <c r="B6244" s="89">
        <v>7.1273852321269722</v>
      </c>
    </row>
    <row r="6245" spans="1:2" x14ac:dyDescent="0.25">
      <c r="A6245" s="88">
        <v>44891.5</v>
      </c>
      <c r="B6245" s="89">
        <v>7.1149211644599681</v>
      </c>
    </row>
    <row r="6246" spans="1:2" x14ac:dyDescent="0.25">
      <c r="A6246" s="88">
        <v>44891.541666666664</v>
      </c>
      <c r="B6246" s="89">
        <v>7.035890714440951</v>
      </c>
    </row>
    <row r="6247" spans="1:2" x14ac:dyDescent="0.25">
      <c r="A6247" s="88">
        <v>44891.583333333336</v>
      </c>
      <c r="B6247" s="89">
        <v>7.0482695270662967</v>
      </c>
    </row>
    <row r="6248" spans="1:2" x14ac:dyDescent="0.25">
      <c r="A6248" s="88">
        <v>44891.625</v>
      </c>
      <c r="B6248" s="89">
        <v>7.0459949532741266</v>
      </c>
    </row>
    <row r="6249" spans="1:2" x14ac:dyDescent="0.25">
      <c r="A6249" s="88">
        <v>44891.666666666664</v>
      </c>
      <c r="B6249" s="89">
        <v>7.0578324052619008</v>
      </c>
    </row>
    <row r="6250" spans="1:2" x14ac:dyDescent="0.25">
      <c r="A6250" s="88">
        <v>44891.708333333336</v>
      </c>
      <c r="B6250" s="89">
        <v>7.0614482071745472</v>
      </c>
    </row>
    <row r="6251" spans="1:2" x14ac:dyDescent="0.25">
      <c r="A6251" s="88">
        <v>44891.75</v>
      </c>
      <c r="B6251" s="89">
        <v>7.0618920644098591</v>
      </c>
    </row>
    <row r="6252" spans="1:2" x14ac:dyDescent="0.25">
      <c r="A6252" s="88">
        <v>44891.791666666664</v>
      </c>
      <c r="B6252" s="89">
        <v>7.0780309286509242</v>
      </c>
    </row>
    <row r="6253" spans="1:2" x14ac:dyDescent="0.25">
      <c r="A6253" s="88">
        <v>44891.833333333336</v>
      </c>
      <c r="B6253" s="89">
        <v>7.0560206505681631</v>
      </c>
    </row>
    <row r="6254" spans="1:2" x14ac:dyDescent="0.25">
      <c r="A6254" s="88">
        <v>44891.875</v>
      </c>
      <c r="B6254" s="89">
        <v>7.0600860779167496</v>
      </c>
    </row>
    <row r="6255" spans="1:2" x14ac:dyDescent="0.25">
      <c r="A6255" s="88">
        <v>44891.916666666664</v>
      </c>
      <c r="B6255" s="89">
        <v>7.0500922685351322</v>
      </c>
    </row>
    <row r="6256" spans="1:2" x14ac:dyDescent="0.25">
      <c r="A6256" s="88">
        <v>44891.958333333336</v>
      </c>
      <c r="B6256" s="89">
        <v>7.0455455495922639</v>
      </c>
    </row>
    <row r="6257" spans="1:2" x14ac:dyDescent="0.25">
      <c r="A6257" s="88">
        <v>44892</v>
      </c>
      <c r="B6257" s="89">
        <v>7.0596415898363123</v>
      </c>
    </row>
    <row r="6258" spans="1:2" x14ac:dyDescent="0.25">
      <c r="A6258" s="88">
        <v>44892.041666666664</v>
      </c>
      <c r="B6258" s="89">
        <v>7.0636954872687525</v>
      </c>
    </row>
    <row r="6259" spans="1:2" x14ac:dyDescent="0.25">
      <c r="A6259" s="88">
        <v>44892.083333333336</v>
      </c>
      <c r="B6259" s="89">
        <v>7.096182697657726</v>
      </c>
    </row>
    <row r="6260" spans="1:2" x14ac:dyDescent="0.25">
      <c r="A6260" s="88">
        <v>44892.125</v>
      </c>
      <c r="B6260" s="89">
        <v>7.1005502017267323</v>
      </c>
    </row>
    <row r="6261" spans="1:2" x14ac:dyDescent="0.25">
      <c r="A6261" s="88">
        <v>44892.166666666664</v>
      </c>
      <c r="B6261" s="89">
        <v>7.1123105434534697</v>
      </c>
    </row>
    <row r="6262" spans="1:2" x14ac:dyDescent="0.25">
      <c r="A6262" s="88">
        <v>44892.208333333336</v>
      </c>
      <c r="B6262" s="89">
        <v>7.1031861500371765</v>
      </c>
    </row>
    <row r="6263" spans="1:2" x14ac:dyDescent="0.25">
      <c r="A6263" s="88">
        <v>44892.25</v>
      </c>
      <c r="B6263" s="89">
        <v>7.1058164244278457</v>
      </c>
    </row>
    <row r="6264" spans="1:2" x14ac:dyDescent="0.25">
      <c r="A6264" s="88">
        <v>44892.291666666664</v>
      </c>
      <c r="B6264" s="89">
        <v>7.1278339994707247</v>
      </c>
    </row>
    <row r="6265" spans="1:2" x14ac:dyDescent="0.25">
      <c r="A6265" s="88">
        <v>44892.333333333336</v>
      </c>
      <c r="B6265" s="89">
        <v>7.1256727592087401</v>
      </c>
    </row>
    <row r="6266" spans="1:2" x14ac:dyDescent="0.25">
      <c r="A6266" s="88">
        <v>44892.375</v>
      </c>
      <c r="B6266" s="89">
        <v>7.0789360803726247</v>
      </c>
    </row>
    <row r="6267" spans="1:2" x14ac:dyDescent="0.25">
      <c r="A6267" s="88">
        <v>44892.416666666664</v>
      </c>
      <c r="B6267" s="89">
        <v>7.0775927167851593</v>
      </c>
    </row>
    <row r="6268" spans="1:2" x14ac:dyDescent="0.25">
      <c r="A6268" s="88">
        <v>44892.458333333336</v>
      </c>
      <c r="B6268" s="89">
        <v>7.0842660642745248</v>
      </c>
    </row>
    <row r="6269" spans="1:2" x14ac:dyDescent="0.25">
      <c r="A6269" s="88">
        <v>44892.5</v>
      </c>
      <c r="B6269" s="89">
        <v>7.0824919338156809</v>
      </c>
    </row>
    <row r="6270" spans="1:2" x14ac:dyDescent="0.25">
      <c r="A6270" s="88">
        <v>44892.541666666664</v>
      </c>
      <c r="B6270" s="89">
        <v>7.0487179817617953</v>
      </c>
    </row>
    <row r="6271" spans="1:2" x14ac:dyDescent="0.25">
      <c r="A6271" s="88">
        <v>44892.583333333336</v>
      </c>
      <c r="B6271" s="89">
        <v>7.0368262522441141</v>
      </c>
    </row>
    <row r="6272" spans="1:2" x14ac:dyDescent="0.25">
      <c r="A6272" s="88">
        <v>44892.625</v>
      </c>
      <c r="B6272" s="89">
        <v>7.0578324052619008</v>
      </c>
    </row>
    <row r="6273" spans="1:2" x14ac:dyDescent="0.25">
      <c r="A6273" s="88">
        <v>44892.666666666664</v>
      </c>
      <c r="B6273" s="89">
        <v>7.0654963493923786</v>
      </c>
    </row>
    <row r="6274" spans="1:2" x14ac:dyDescent="0.25">
      <c r="A6274" s="88">
        <v>44892.708333333336</v>
      </c>
      <c r="B6274" s="89">
        <v>7.0537300073393663</v>
      </c>
    </row>
    <row r="6275" spans="1:2" x14ac:dyDescent="0.25">
      <c r="A6275" s="88">
        <v>44892.75</v>
      </c>
      <c r="B6275" s="89">
        <v>7.0395686268977862</v>
      </c>
    </row>
    <row r="6276" spans="1:2" x14ac:dyDescent="0.25">
      <c r="A6276" s="88">
        <v>44892.791666666664</v>
      </c>
      <c r="B6276" s="89">
        <v>7.0280481284117675</v>
      </c>
    </row>
    <row r="6277" spans="1:2" x14ac:dyDescent="0.25">
      <c r="A6277" s="88">
        <v>44892.833333333336</v>
      </c>
      <c r="B6277" s="89">
        <v>7.0088975347777485</v>
      </c>
    </row>
    <row r="6278" spans="1:2" x14ac:dyDescent="0.25">
      <c r="A6278" s="88">
        <v>44892.875</v>
      </c>
      <c r="B6278" s="89">
        <v>7.0084352504209777</v>
      </c>
    </row>
    <row r="6279" spans="1:2" x14ac:dyDescent="0.25">
      <c r="A6279" s="88">
        <v>44892.916666666664</v>
      </c>
      <c r="B6279" s="89">
        <v>7.0041747260225407</v>
      </c>
    </row>
    <row r="6280" spans="1:2" x14ac:dyDescent="0.25">
      <c r="A6280" s="88">
        <v>44892.958333333336</v>
      </c>
      <c r="B6280" s="89">
        <v>7.0084352504209777</v>
      </c>
    </row>
    <row r="6281" spans="1:2" x14ac:dyDescent="0.25">
      <c r="A6281" s="88">
        <v>44893</v>
      </c>
      <c r="B6281" s="89">
        <v>7.0173444556535864</v>
      </c>
    </row>
    <row r="6282" spans="1:2" x14ac:dyDescent="0.25">
      <c r="A6282" s="88">
        <v>44893.041666666664</v>
      </c>
      <c r="B6282" s="89">
        <v>7.0450660130831473</v>
      </c>
    </row>
    <row r="6283" spans="1:2" x14ac:dyDescent="0.25">
      <c r="A6283" s="88">
        <v>44893.083333333336</v>
      </c>
      <c r="B6283" s="89">
        <v>7.0528364378695505</v>
      </c>
    </row>
    <row r="6284" spans="1:2" x14ac:dyDescent="0.25">
      <c r="A6284" s="88">
        <v>44893.125</v>
      </c>
      <c r="B6284" s="89">
        <v>7.0605304108054376</v>
      </c>
    </row>
    <row r="6285" spans="1:2" x14ac:dyDescent="0.25">
      <c r="A6285" s="88">
        <v>44893.166666666664</v>
      </c>
      <c r="B6285" s="89">
        <v>7.0578324052619008</v>
      </c>
    </row>
    <row r="6286" spans="1:2" x14ac:dyDescent="0.25">
      <c r="A6286" s="88">
        <v>44893.208333333336</v>
      </c>
      <c r="B6286" s="89">
        <v>7.0740228895889707</v>
      </c>
    </row>
    <row r="6287" spans="1:2" x14ac:dyDescent="0.25">
      <c r="A6287" s="88">
        <v>44893.25</v>
      </c>
      <c r="B6287" s="89">
        <v>7.1101496920375515</v>
      </c>
    </row>
    <row r="6288" spans="1:2" x14ac:dyDescent="0.25">
      <c r="A6288" s="88">
        <v>44893.291666666664</v>
      </c>
      <c r="B6288" s="89">
        <v>7.9185880350850342</v>
      </c>
    </row>
    <row r="6289" spans="1:2" x14ac:dyDescent="0.25">
      <c r="A6289" s="88">
        <v>44893.333333333336</v>
      </c>
      <c r="B6289" s="89">
        <v>7.8789195922678088</v>
      </c>
    </row>
    <row r="6290" spans="1:2" x14ac:dyDescent="0.25">
      <c r="A6290" s="88">
        <v>44893.375</v>
      </c>
      <c r="B6290" s="89">
        <v>7.8697766188614615</v>
      </c>
    </row>
    <row r="6291" spans="1:2" x14ac:dyDescent="0.25">
      <c r="A6291" s="88">
        <v>44893.416666666664</v>
      </c>
      <c r="B6291" s="89">
        <v>7.8737376957143512</v>
      </c>
    </row>
    <row r="6292" spans="1:2" x14ac:dyDescent="0.25">
      <c r="A6292" s="88">
        <v>44893.458333333336</v>
      </c>
      <c r="B6292" s="89">
        <v>7.8454625692180899</v>
      </c>
    </row>
    <row r="6293" spans="1:2" x14ac:dyDescent="0.25">
      <c r="A6293" s="88">
        <v>44893.5</v>
      </c>
      <c r="B6293" s="89">
        <v>7.8579708341764665</v>
      </c>
    </row>
    <row r="6294" spans="1:2" x14ac:dyDescent="0.25">
      <c r="A6294" s="88">
        <v>44893.541666666664</v>
      </c>
      <c r="B6294" s="89">
        <v>7.8366385606714868</v>
      </c>
    </row>
    <row r="6295" spans="1:2" x14ac:dyDescent="0.25">
      <c r="A6295" s="88">
        <v>44893.583333333336</v>
      </c>
      <c r="B6295" s="89">
        <v>7.8474217712687073</v>
      </c>
    </row>
    <row r="6296" spans="1:2" x14ac:dyDescent="0.25">
      <c r="A6296" s="88">
        <v>44893.625</v>
      </c>
      <c r="B6296" s="89">
        <v>7.8496227833438867</v>
      </c>
    </row>
    <row r="6297" spans="1:2" x14ac:dyDescent="0.25">
      <c r="A6297" s="88">
        <v>44893.666666666664</v>
      </c>
      <c r="B6297" s="89">
        <v>7.8363980771188233</v>
      </c>
    </row>
    <row r="6298" spans="1:2" x14ac:dyDescent="0.25">
      <c r="A6298" s="88">
        <v>44893.708333333336</v>
      </c>
      <c r="B6298" s="89">
        <v>7.8545266574597647</v>
      </c>
    </row>
    <row r="6299" spans="1:2" x14ac:dyDescent="0.25">
      <c r="A6299" s="88">
        <v>44893.75</v>
      </c>
      <c r="B6299" s="89">
        <v>7.8606768266778708</v>
      </c>
    </row>
    <row r="6300" spans="1:2" x14ac:dyDescent="0.25">
      <c r="A6300" s="88">
        <v>44893.791666666664</v>
      </c>
      <c r="B6300" s="89">
        <v>7.8863538786442646</v>
      </c>
    </row>
    <row r="6301" spans="1:2" x14ac:dyDescent="0.25">
      <c r="A6301" s="88">
        <v>44893.833333333336</v>
      </c>
      <c r="B6301" s="89">
        <v>7.854784064289114</v>
      </c>
    </row>
    <row r="6302" spans="1:2" x14ac:dyDescent="0.25">
      <c r="A6302" s="88">
        <v>44893.875</v>
      </c>
      <c r="B6302" s="89">
        <v>7.888093925100959</v>
      </c>
    </row>
    <row r="6303" spans="1:2" x14ac:dyDescent="0.25">
      <c r="A6303" s="88">
        <v>44893.916666666664</v>
      </c>
      <c r="B6303" s="89">
        <v>7.8808977964574369</v>
      </c>
    </row>
    <row r="6304" spans="1:2" x14ac:dyDescent="0.25">
      <c r="A6304" s="88">
        <v>44893.958333333336</v>
      </c>
      <c r="B6304" s="89">
        <v>7.8769428501608179</v>
      </c>
    </row>
    <row r="6305" spans="1:2" x14ac:dyDescent="0.25">
      <c r="A6305" s="88">
        <v>44894</v>
      </c>
      <c r="B6305" s="89">
        <v>7.8851187186695189</v>
      </c>
    </row>
    <row r="6306" spans="1:2" x14ac:dyDescent="0.25">
      <c r="A6306" s="88">
        <v>44894.041666666664</v>
      </c>
      <c r="B6306" s="89">
        <v>7.8908122657269333</v>
      </c>
    </row>
    <row r="6307" spans="1:2" x14ac:dyDescent="0.25">
      <c r="A6307" s="88">
        <v>44894.083333333336</v>
      </c>
      <c r="B6307" s="89">
        <v>7.8948061227289523</v>
      </c>
    </row>
    <row r="6308" spans="1:2" x14ac:dyDescent="0.25">
      <c r="A6308" s="88">
        <v>44894.125</v>
      </c>
      <c r="B6308" s="89">
        <v>7.9259210499539225</v>
      </c>
    </row>
    <row r="6309" spans="1:2" x14ac:dyDescent="0.25">
      <c r="A6309" s="88">
        <v>44894.166666666664</v>
      </c>
      <c r="B6309" s="89">
        <v>7.9355718107655173</v>
      </c>
    </row>
    <row r="6310" spans="1:2" x14ac:dyDescent="0.25">
      <c r="A6310" s="88">
        <v>44894.208333333336</v>
      </c>
      <c r="B6310" s="89">
        <v>7.9519519718778522</v>
      </c>
    </row>
    <row r="6311" spans="1:2" x14ac:dyDescent="0.25">
      <c r="A6311" s="88">
        <v>44894.25</v>
      </c>
      <c r="B6311" s="89">
        <v>7.9617773162764927</v>
      </c>
    </row>
    <row r="6312" spans="1:2" x14ac:dyDescent="0.25">
      <c r="A6312" s="88">
        <v>44894.291666666664</v>
      </c>
      <c r="B6312" s="89">
        <v>8.2626415262574753</v>
      </c>
    </row>
    <row r="6313" spans="1:2" x14ac:dyDescent="0.25">
      <c r="A6313" s="88">
        <v>44894.333333333336</v>
      </c>
      <c r="B6313" s="89">
        <v>8.5593867108728254</v>
      </c>
    </row>
    <row r="6314" spans="1:2" x14ac:dyDescent="0.25">
      <c r="A6314" s="88">
        <v>44894.375</v>
      </c>
      <c r="B6314" s="89">
        <v>8.5038622318006762</v>
      </c>
    </row>
    <row r="6315" spans="1:2" x14ac:dyDescent="0.25">
      <c r="A6315" s="88">
        <v>44894.416666666664</v>
      </c>
      <c r="B6315" s="89">
        <v>8.4747457028562074</v>
      </c>
    </row>
    <row r="6316" spans="1:2" x14ac:dyDescent="0.25">
      <c r="A6316" s="88">
        <v>44894.458333333336</v>
      </c>
      <c r="B6316" s="89">
        <v>8.4364522130332507</v>
      </c>
    </row>
    <row r="6317" spans="1:2" x14ac:dyDescent="0.25">
      <c r="A6317" s="88">
        <v>44894.5</v>
      </c>
      <c r="B6317" s="89">
        <v>8.3602222642568123</v>
      </c>
    </row>
    <row r="6318" spans="1:2" x14ac:dyDescent="0.25">
      <c r="A6318" s="88">
        <v>44894.541666666664</v>
      </c>
      <c r="B6318" s="89">
        <v>8.3456057519775051</v>
      </c>
    </row>
    <row r="6319" spans="1:2" x14ac:dyDescent="0.25">
      <c r="A6319" s="88">
        <v>44894.583333333336</v>
      </c>
      <c r="B6319" s="89">
        <v>8.3554624404059616</v>
      </c>
    </row>
    <row r="6320" spans="1:2" x14ac:dyDescent="0.25">
      <c r="A6320" s="88">
        <v>44894.625</v>
      </c>
      <c r="B6320" s="89">
        <v>8.3347128553465186</v>
      </c>
    </row>
    <row r="6321" spans="1:2" x14ac:dyDescent="0.25">
      <c r="A6321" s="88">
        <v>44894.666666666664</v>
      </c>
      <c r="B6321" s="89">
        <v>8.3144285866686936</v>
      </c>
    </row>
    <row r="6322" spans="1:2" x14ac:dyDescent="0.25">
      <c r="A6322" s="88">
        <v>44894.708333333336</v>
      </c>
      <c r="B6322" s="89">
        <v>8.3208728807465846</v>
      </c>
    </row>
    <row r="6323" spans="1:2" x14ac:dyDescent="0.25">
      <c r="A6323" s="88">
        <v>44894.75</v>
      </c>
      <c r="B6323" s="89">
        <v>8.3963312015100797</v>
      </c>
    </row>
    <row r="6324" spans="1:2" x14ac:dyDescent="0.25">
      <c r="A6324" s="88">
        <v>44894.791666666664</v>
      </c>
      <c r="B6324" s="89">
        <v>8.3979864514084266</v>
      </c>
    </row>
    <row r="6325" spans="1:2" x14ac:dyDescent="0.25">
      <c r="A6325" s="88">
        <v>44894.833333333336</v>
      </c>
      <c r="B6325" s="89">
        <v>8.440788295877848</v>
      </c>
    </row>
    <row r="6326" spans="1:2" x14ac:dyDescent="0.25">
      <c r="A6326" s="88">
        <v>44894.875</v>
      </c>
      <c r="B6326" s="89">
        <v>8.3992094065827487</v>
      </c>
    </row>
    <row r="6327" spans="1:2" x14ac:dyDescent="0.25">
      <c r="A6327" s="88">
        <v>44894.916666666664</v>
      </c>
      <c r="B6327" s="89">
        <v>8.3835944597665133</v>
      </c>
    </row>
    <row r="6328" spans="1:2" x14ac:dyDescent="0.25">
      <c r="A6328" s="88">
        <v>44894.958333333336</v>
      </c>
      <c r="B6328" s="89">
        <v>8.3811371718914245</v>
      </c>
    </row>
    <row r="6329" spans="1:2" x14ac:dyDescent="0.25">
      <c r="A6329" s="88">
        <v>44895</v>
      </c>
      <c r="B6329" s="89">
        <v>8.4067176775900592</v>
      </c>
    </row>
    <row r="6330" spans="1:2" x14ac:dyDescent="0.25">
      <c r="A6330" s="88">
        <v>44895.041666666664</v>
      </c>
      <c r="B6330" s="89">
        <v>8.3673954245294659</v>
      </c>
    </row>
    <row r="6331" spans="1:2" x14ac:dyDescent="0.25">
      <c r="A6331" s="88">
        <v>44895.083333333336</v>
      </c>
      <c r="B6331" s="89">
        <v>8.3778885730526973</v>
      </c>
    </row>
    <row r="6332" spans="1:2" x14ac:dyDescent="0.25">
      <c r="A6332" s="88">
        <v>44895.125</v>
      </c>
      <c r="B6332" s="89">
        <v>8.3710294360116606</v>
      </c>
    </row>
    <row r="6333" spans="1:2" x14ac:dyDescent="0.25">
      <c r="A6333" s="88">
        <v>44895.166666666664</v>
      </c>
      <c r="B6333" s="89">
        <v>8.4029697301689463</v>
      </c>
    </row>
    <row r="6334" spans="1:2" x14ac:dyDescent="0.25">
      <c r="A6334" s="88">
        <v>44895.208333333336</v>
      </c>
      <c r="B6334" s="89">
        <v>8.4172470940746145</v>
      </c>
    </row>
    <row r="6335" spans="1:2" x14ac:dyDescent="0.25">
      <c r="A6335" s="88">
        <v>44895.25</v>
      </c>
      <c r="B6335" s="89">
        <v>8.4274457402810654</v>
      </c>
    </row>
    <row r="6336" spans="1:2" x14ac:dyDescent="0.25">
      <c r="A6336" s="88">
        <v>44895.291666666664</v>
      </c>
      <c r="B6336" s="89">
        <v>8.4706963197383125</v>
      </c>
    </row>
    <row r="6337" spans="1:2" x14ac:dyDescent="0.25">
      <c r="A6337" s="88">
        <v>44895.333333333336</v>
      </c>
      <c r="B6337" s="89">
        <v>8.4635767903541215</v>
      </c>
    </row>
    <row r="6338" spans="1:2" x14ac:dyDescent="0.25">
      <c r="A6338" s="88">
        <v>44895.375</v>
      </c>
      <c r="B6338" s="89">
        <v>8.3954911245271084</v>
      </c>
    </row>
    <row r="6339" spans="1:2" x14ac:dyDescent="0.25">
      <c r="A6339" s="88">
        <v>44895.416666666664</v>
      </c>
      <c r="B6339" s="89">
        <v>8.372217536868817</v>
      </c>
    </row>
    <row r="6340" spans="1:2" x14ac:dyDescent="0.25">
      <c r="A6340" s="88">
        <v>44895.458333333336</v>
      </c>
      <c r="B6340" s="89">
        <v>8.3046399371391537</v>
      </c>
    </row>
    <row r="6341" spans="1:2" x14ac:dyDescent="0.25">
      <c r="A6341" s="88">
        <v>44895.5</v>
      </c>
      <c r="B6341" s="89">
        <v>8.254472764273542</v>
      </c>
    </row>
    <row r="6342" spans="1:2" x14ac:dyDescent="0.25">
      <c r="A6342" s="88">
        <v>44895.541666666664</v>
      </c>
      <c r="B6342" s="89">
        <v>8.2043355653982601</v>
      </c>
    </row>
    <row r="6343" spans="1:2" x14ac:dyDescent="0.25">
      <c r="A6343" s="88">
        <v>44895.583333333336</v>
      </c>
      <c r="B6343" s="89">
        <v>8.1770656928687124</v>
      </c>
    </row>
    <row r="6344" spans="1:2" x14ac:dyDescent="0.25">
      <c r="A6344" s="88">
        <v>44895.625</v>
      </c>
      <c r="B6344" s="89">
        <v>8.1930611185760078</v>
      </c>
    </row>
    <row r="6345" spans="1:2" x14ac:dyDescent="0.25">
      <c r="A6345" s="88">
        <v>44895.666666666664</v>
      </c>
      <c r="B6345" s="89">
        <v>8.1891204566725495</v>
      </c>
    </row>
    <row r="6346" spans="1:2" x14ac:dyDescent="0.25">
      <c r="A6346" s="88">
        <v>44895.708333333336</v>
      </c>
      <c r="B6346" s="89">
        <v>8.2016720899919697</v>
      </c>
    </row>
    <row r="6347" spans="1:2" x14ac:dyDescent="0.25">
      <c r="A6347" s="88">
        <v>44895.75</v>
      </c>
      <c r="B6347" s="89">
        <v>8.2463797143732123</v>
      </c>
    </row>
    <row r="6348" spans="1:2" x14ac:dyDescent="0.25">
      <c r="A6348" s="88">
        <v>44895.791666666664</v>
      </c>
      <c r="B6348" s="89">
        <v>8.225271045805929</v>
      </c>
    </row>
    <row r="6349" spans="1:2" x14ac:dyDescent="0.25">
      <c r="A6349" s="88">
        <v>44895.833333333336</v>
      </c>
      <c r="B6349" s="89">
        <v>8.2622674965746938</v>
      </c>
    </row>
    <row r="6350" spans="1:2" x14ac:dyDescent="0.25">
      <c r="A6350" s="88">
        <v>44895.875</v>
      </c>
      <c r="B6350" s="89">
        <v>8.2400911045074459</v>
      </c>
    </row>
    <row r="6351" spans="1:2" x14ac:dyDescent="0.25">
      <c r="A6351" s="88">
        <v>44895.916666666664</v>
      </c>
      <c r="B6351" s="89">
        <v>8.2795686182508899</v>
      </c>
    </row>
    <row r="6352" spans="1:2" x14ac:dyDescent="0.25">
      <c r="A6352" s="88">
        <v>44895.958333333336</v>
      </c>
      <c r="B6352" s="89">
        <v>8.2898062325321007</v>
      </c>
    </row>
    <row r="6353" spans="1:2" x14ac:dyDescent="0.25">
      <c r="A6353" s="88">
        <v>44896</v>
      </c>
      <c r="B6353" s="89">
        <v>8.2755730761132504</v>
      </c>
    </row>
    <row r="6354" spans="1:2" x14ac:dyDescent="0.25">
      <c r="A6354" s="88">
        <v>44896.041666666664</v>
      </c>
      <c r="B6354" s="89">
        <v>8.2817404647969042</v>
      </c>
    </row>
    <row r="6355" spans="1:2" x14ac:dyDescent="0.25">
      <c r="A6355" s="88">
        <v>44896.083333333336</v>
      </c>
      <c r="B6355" s="89">
        <v>8.3110384971318894</v>
      </c>
    </row>
    <row r="6356" spans="1:2" x14ac:dyDescent="0.25">
      <c r="A6356" s="88">
        <v>44896.125</v>
      </c>
      <c r="B6356" s="89">
        <v>8.3339271110929403</v>
      </c>
    </row>
    <row r="6357" spans="1:2" x14ac:dyDescent="0.25">
      <c r="A6357" s="88">
        <v>44896.166666666664</v>
      </c>
      <c r="B6357" s="89">
        <v>8.3610049247513345</v>
      </c>
    </row>
    <row r="6358" spans="1:2" x14ac:dyDescent="0.25">
      <c r="A6358" s="88">
        <v>44896.208333333336</v>
      </c>
      <c r="B6358" s="89">
        <v>8.3958975196061481</v>
      </c>
    </row>
    <row r="6359" spans="1:2" x14ac:dyDescent="0.25">
      <c r="A6359" s="88">
        <v>44896.25</v>
      </c>
      <c r="B6359" s="89">
        <v>8.401305708746353</v>
      </c>
    </row>
    <row r="6360" spans="1:2" x14ac:dyDescent="0.25">
      <c r="A6360" s="88">
        <v>44896.291666666664</v>
      </c>
      <c r="B6360" s="89">
        <v>8.4649150799624024</v>
      </c>
    </row>
    <row r="6361" spans="1:2" x14ac:dyDescent="0.25">
      <c r="A6361" s="88">
        <v>44896.333333333336</v>
      </c>
      <c r="B6361" s="89">
        <v>8.4236154802224767</v>
      </c>
    </row>
    <row r="6362" spans="1:2" x14ac:dyDescent="0.25">
      <c r="A6362" s="88">
        <v>44896.375</v>
      </c>
      <c r="B6362" s="89">
        <v>8.398393926619697</v>
      </c>
    </row>
    <row r="6363" spans="1:2" x14ac:dyDescent="0.25">
      <c r="A6363" s="88">
        <v>44896.416666666664</v>
      </c>
      <c r="B6363" s="89">
        <v>8.3766666349836605</v>
      </c>
    </row>
    <row r="6364" spans="1:2" x14ac:dyDescent="0.25">
      <c r="A6364" s="88">
        <v>44896.458333333336</v>
      </c>
      <c r="B6364" s="89">
        <v>8.3327624251998902</v>
      </c>
    </row>
    <row r="6365" spans="1:2" x14ac:dyDescent="0.25">
      <c r="A6365" s="88">
        <v>44896.5</v>
      </c>
      <c r="B6365" s="89">
        <v>8.3293025588734029</v>
      </c>
    </row>
    <row r="6366" spans="1:2" x14ac:dyDescent="0.25">
      <c r="A6366" s="88">
        <v>44896.541666666664</v>
      </c>
      <c r="B6366" s="89">
        <v>8.3393652317115201</v>
      </c>
    </row>
    <row r="6367" spans="1:2" x14ac:dyDescent="0.25">
      <c r="A6367" s="88">
        <v>44896.583333333336</v>
      </c>
      <c r="B6367" s="89">
        <v>8.3378117828882985</v>
      </c>
    </row>
    <row r="6368" spans="1:2" x14ac:dyDescent="0.25">
      <c r="A6368" s="88">
        <v>44896.625</v>
      </c>
      <c r="B6368" s="89">
        <v>8.3374301948475527</v>
      </c>
    </row>
    <row r="6369" spans="1:2" x14ac:dyDescent="0.25">
      <c r="A6369" s="88">
        <v>44896.666666666664</v>
      </c>
      <c r="B6369" s="89">
        <v>8.3645875698086627</v>
      </c>
    </row>
    <row r="6370" spans="1:2" x14ac:dyDescent="0.25">
      <c r="A6370" s="88">
        <v>44896.708333333336</v>
      </c>
      <c r="B6370" s="89">
        <v>8.3689999993320541</v>
      </c>
    </row>
    <row r="6371" spans="1:2" x14ac:dyDescent="0.25">
      <c r="A6371" s="88">
        <v>44896.75</v>
      </c>
      <c r="B6371" s="89">
        <v>8.4121883347810673</v>
      </c>
    </row>
    <row r="6372" spans="1:2" x14ac:dyDescent="0.25">
      <c r="A6372" s="88">
        <v>44896.791666666664</v>
      </c>
      <c r="B6372" s="89">
        <v>8.3706073678183195</v>
      </c>
    </row>
    <row r="6373" spans="1:2" x14ac:dyDescent="0.25">
      <c r="A6373" s="88">
        <v>44896.833333333336</v>
      </c>
      <c r="B6373" s="89">
        <v>8.4159729623919457</v>
      </c>
    </row>
    <row r="6374" spans="1:2" x14ac:dyDescent="0.25">
      <c r="A6374" s="88">
        <v>44896.875</v>
      </c>
      <c r="B6374" s="89">
        <v>8.3618143750896294</v>
      </c>
    </row>
    <row r="6375" spans="1:2" x14ac:dyDescent="0.25">
      <c r="A6375" s="88">
        <v>44896.916666666664</v>
      </c>
      <c r="B6375" s="89">
        <v>8.3710294360116606</v>
      </c>
    </row>
    <row r="6376" spans="1:2" x14ac:dyDescent="0.25">
      <c r="A6376" s="88">
        <v>44896.958333333336</v>
      </c>
      <c r="B6376" s="89">
        <v>8.3971448947675569</v>
      </c>
    </row>
    <row r="6377" spans="1:2" x14ac:dyDescent="0.25">
      <c r="A6377" s="88">
        <v>44897</v>
      </c>
      <c r="B6377" s="89">
        <v>8.4227508982817998</v>
      </c>
    </row>
    <row r="6378" spans="1:2" x14ac:dyDescent="0.25">
      <c r="A6378" s="88">
        <v>44897.041666666664</v>
      </c>
      <c r="B6378" s="89">
        <v>8.4556427032694756</v>
      </c>
    </row>
    <row r="6379" spans="1:2" x14ac:dyDescent="0.25">
      <c r="A6379" s="88">
        <v>44897.083333333336</v>
      </c>
      <c r="B6379" s="89">
        <v>8.4787821159518213</v>
      </c>
    </row>
    <row r="6380" spans="1:2" x14ac:dyDescent="0.25">
      <c r="A6380" s="88">
        <v>44897.125</v>
      </c>
      <c r="B6380" s="89">
        <v>8.4928446029937454</v>
      </c>
    </row>
    <row r="6381" spans="1:2" x14ac:dyDescent="0.25">
      <c r="A6381" s="88">
        <v>44897.166666666664</v>
      </c>
      <c r="B6381" s="89">
        <v>8.5150311208806855</v>
      </c>
    </row>
    <row r="6382" spans="1:2" x14ac:dyDescent="0.25">
      <c r="A6382" s="88">
        <v>44897.208333333336</v>
      </c>
      <c r="B6382" s="89">
        <v>8.4891985981019253</v>
      </c>
    </row>
    <row r="6383" spans="1:2" x14ac:dyDescent="0.25">
      <c r="A6383" s="88">
        <v>44897.25</v>
      </c>
      <c r="B6383" s="89">
        <v>8.4951225687581555</v>
      </c>
    </row>
    <row r="6384" spans="1:2" x14ac:dyDescent="0.25">
      <c r="A6384" s="88">
        <v>44897.291666666664</v>
      </c>
      <c r="B6384" s="89">
        <v>8.5154902189765487</v>
      </c>
    </row>
    <row r="6385" spans="1:2" x14ac:dyDescent="0.25">
      <c r="A6385" s="88">
        <v>44897.333333333336</v>
      </c>
      <c r="B6385" s="89">
        <v>8.5140829688063704</v>
      </c>
    </row>
    <row r="6386" spans="1:2" x14ac:dyDescent="0.25">
      <c r="A6386" s="88">
        <v>44897.375</v>
      </c>
      <c r="B6386" s="89">
        <v>8.4214694076100471</v>
      </c>
    </row>
    <row r="6387" spans="1:2" x14ac:dyDescent="0.25">
      <c r="A6387" s="88">
        <v>44897.416666666664</v>
      </c>
      <c r="B6387" s="89">
        <v>8.4063065935257804</v>
      </c>
    </row>
    <row r="6388" spans="1:2" x14ac:dyDescent="0.25">
      <c r="A6388" s="88">
        <v>44897.458333333336</v>
      </c>
      <c r="B6388" s="89">
        <v>8.3782873791292705</v>
      </c>
    </row>
    <row r="6389" spans="1:2" x14ac:dyDescent="0.25">
      <c r="A6389" s="88">
        <v>44897.5</v>
      </c>
      <c r="B6389" s="89">
        <v>8.3702118538776027</v>
      </c>
    </row>
    <row r="6390" spans="1:2" x14ac:dyDescent="0.25">
      <c r="A6390" s="88">
        <v>44897.541666666664</v>
      </c>
      <c r="B6390" s="89">
        <v>8.3706073678183195</v>
      </c>
    </row>
    <row r="6391" spans="1:2" x14ac:dyDescent="0.25">
      <c r="A6391" s="88">
        <v>44897.583333333336</v>
      </c>
      <c r="B6391" s="89">
        <v>8.394245941665698</v>
      </c>
    </row>
    <row r="6392" spans="1:2" x14ac:dyDescent="0.25">
      <c r="A6392" s="88">
        <v>44897.625</v>
      </c>
      <c r="B6392" s="89">
        <v>8.3787129611197759</v>
      </c>
    </row>
    <row r="6393" spans="1:2" x14ac:dyDescent="0.25">
      <c r="A6393" s="88">
        <v>44897.666666666664</v>
      </c>
      <c r="B6393" s="89">
        <v>8.372217536868817</v>
      </c>
    </row>
    <row r="6394" spans="1:2" x14ac:dyDescent="0.25">
      <c r="A6394" s="88">
        <v>44897.708333333336</v>
      </c>
      <c r="B6394" s="89">
        <v>8.3625983935067918</v>
      </c>
    </row>
    <row r="6395" spans="1:2" x14ac:dyDescent="0.25">
      <c r="A6395" s="88">
        <v>44897.75</v>
      </c>
      <c r="B6395" s="89">
        <v>7.7425496045546547</v>
      </c>
    </row>
    <row r="6396" spans="1:2" x14ac:dyDescent="0.25">
      <c r="A6396" s="88">
        <v>44897.791666666664</v>
      </c>
      <c r="B6396" s="89">
        <v>6.9683303670433379</v>
      </c>
    </row>
    <row r="6397" spans="1:2" x14ac:dyDescent="0.25">
      <c r="A6397" s="88">
        <v>44897.833333333336</v>
      </c>
      <c r="B6397" s="89">
        <v>6.9639744920743336</v>
      </c>
    </row>
    <row r="6398" spans="1:2" x14ac:dyDescent="0.25">
      <c r="A6398" s="88">
        <v>44897.875</v>
      </c>
      <c r="B6398" s="89">
        <v>6.9947101803517144</v>
      </c>
    </row>
    <row r="6399" spans="1:2" x14ac:dyDescent="0.25">
      <c r="A6399" s="88">
        <v>44897.916666666664</v>
      </c>
      <c r="B6399" s="89">
        <v>7.0051329806930118</v>
      </c>
    </row>
    <row r="6400" spans="1:2" x14ac:dyDescent="0.25">
      <c r="A6400" s="88">
        <v>44897.958333333336</v>
      </c>
      <c r="B6400" s="89">
        <v>6.9990007291315077</v>
      </c>
    </row>
    <row r="6401" spans="1:2" x14ac:dyDescent="0.25">
      <c r="A6401" s="88">
        <v>44898</v>
      </c>
      <c r="B6401" s="89">
        <v>6.9683303670433379</v>
      </c>
    </row>
    <row r="6402" spans="1:2" x14ac:dyDescent="0.25">
      <c r="A6402" s="88">
        <v>44898.041666666664</v>
      </c>
      <c r="B6402" s="89">
        <v>6.9315366586208844</v>
      </c>
    </row>
    <row r="6403" spans="1:2" x14ac:dyDescent="0.25">
      <c r="A6403" s="88">
        <v>44898.083333333336</v>
      </c>
      <c r="B6403" s="89">
        <v>6.9404364782895511</v>
      </c>
    </row>
    <row r="6404" spans="1:2" x14ac:dyDescent="0.25">
      <c r="A6404" s="88">
        <v>44898.125</v>
      </c>
      <c r="B6404" s="89">
        <v>6.9434123548714739</v>
      </c>
    </row>
    <row r="6405" spans="1:2" x14ac:dyDescent="0.25">
      <c r="A6405" s="88">
        <v>44898.166666666664</v>
      </c>
      <c r="B6405" s="89">
        <v>6.9419251936138178</v>
      </c>
    </row>
    <row r="6406" spans="1:2" x14ac:dyDescent="0.25">
      <c r="A6406" s="88">
        <v>44898.208333333336</v>
      </c>
      <c r="B6406" s="89">
        <v>6.9270333065354741</v>
      </c>
    </row>
    <row r="6407" spans="1:2" x14ac:dyDescent="0.25">
      <c r="A6407" s="88">
        <v>44898.25</v>
      </c>
      <c r="B6407" s="89">
        <v>6.9394647392400968</v>
      </c>
    </row>
    <row r="6408" spans="1:2" x14ac:dyDescent="0.25">
      <c r="A6408" s="88">
        <v>44898.291666666664</v>
      </c>
      <c r="B6408" s="89">
        <v>6.9220567982864019</v>
      </c>
    </row>
    <row r="6409" spans="1:2" x14ac:dyDescent="0.25">
      <c r="A6409" s="88">
        <v>44898.333333333336</v>
      </c>
      <c r="B6409" s="89">
        <v>6.9235646513286939</v>
      </c>
    </row>
    <row r="6410" spans="1:2" x14ac:dyDescent="0.25">
      <c r="A6410" s="88">
        <v>44898.375</v>
      </c>
      <c r="B6410" s="89">
        <v>6.9054330771872179</v>
      </c>
    </row>
    <row r="6411" spans="1:2" x14ac:dyDescent="0.25">
      <c r="A6411" s="88">
        <v>44898.416666666664</v>
      </c>
      <c r="B6411" s="89">
        <v>6.9295477808665735</v>
      </c>
    </row>
    <row r="6412" spans="1:2" x14ac:dyDescent="0.25">
      <c r="A6412" s="88">
        <v>44898.458333333336</v>
      </c>
      <c r="B6412" s="89">
        <v>6.903906415906218</v>
      </c>
    </row>
    <row r="6413" spans="1:2" x14ac:dyDescent="0.25">
      <c r="A6413" s="88">
        <v>44898.5</v>
      </c>
      <c r="B6413" s="89">
        <v>6.8947800686007534</v>
      </c>
    </row>
    <row r="6414" spans="1:2" x14ac:dyDescent="0.25">
      <c r="A6414" s="88">
        <v>44898.541666666664</v>
      </c>
      <c r="B6414" s="89">
        <v>6.8922052504826139</v>
      </c>
    </row>
    <row r="6415" spans="1:2" x14ac:dyDescent="0.25">
      <c r="A6415" s="88">
        <v>44898.583333333336</v>
      </c>
      <c r="B6415" s="89">
        <v>6.8768318867502858</v>
      </c>
    </row>
    <row r="6416" spans="1:2" x14ac:dyDescent="0.25">
      <c r="A6416" s="88">
        <v>44898.625</v>
      </c>
      <c r="B6416" s="89">
        <v>6.8752757471503569</v>
      </c>
    </row>
    <row r="6417" spans="1:2" x14ac:dyDescent="0.25">
      <c r="A6417" s="88">
        <v>44898.666666666664</v>
      </c>
      <c r="B6417" s="89">
        <v>6.8752757471503569</v>
      </c>
    </row>
    <row r="6418" spans="1:2" x14ac:dyDescent="0.25">
      <c r="A6418" s="88">
        <v>44898.708333333336</v>
      </c>
      <c r="B6418" s="89">
        <v>6.8716498516603508</v>
      </c>
    </row>
    <row r="6419" spans="1:2" x14ac:dyDescent="0.25">
      <c r="A6419" s="88">
        <v>44898.75</v>
      </c>
      <c r="B6419" s="89">
        <v>6.8788930016772039</v>
      </c>
    </row>
    <row r="6420" spans="1:2" x14ac:dyDescent="0.25">
      <c r="A6420" s="88">
        <v>44898.791666666664</v>
      </c>
      <c r="B6420" s="89">
        <v>6.8695788806577793</v>
      </c>
    </row>
    <row r="6421" spans="1:2" x14ac:dyDescent="0.25">
      <c r="A6421" s="88">
        <v>44898.833333333336</v>
      </c>
      <c r="B6421" s="89">
        <v>6.8881165638342052</v>
      </c>
    </row>
    <row r="6422" spans="1:2" x14ac:dyDescent="0.25">
      <c r="A6422" s="88">
        <v>44898.875</v>
      </c>
      <c r="B6422" s="89">
        <v>6.8896595117182571</v>
      </c>
    </row>
    <row r="6423" spans="1:2" x14ac:dyDescent="0.25">
      <c r="A6423" s="88">
        <v>44898.916666666664</v>
      </c>
      <c r="B6423" s="89">
        <v>6.9034082501356613</v>
      </c>
    </row>
    <row r="6424" spans="1:2" x14ac:dyDescent="0.25">
      <c r="A6424" s="88">
        <v>44898.958333333336</v>
      </c>
      <c r="B6424" s="89">
        <v>6.8983506890925268</v>
      </c>
    </row>
    <row r="6425" spans="1:2" x14ac:dyDescent="0.25">
      <c r="A6425" s="88">
        <v>44899</v>
      </c>
      <c r="B6425" s="89">
        <v>6.9270333065354741</v>
      </c>
    </row>
    <row r="6426" spans="1:2" x14ac:dyDescent="0.25">
      <c r="A6426" s="88">
        <v>44899.041666666664</v>
      </c>
      <c r="B6426" s="89">
        <v>6.8983506890925268</v>
      </c>
    </row>
    <row r="6427" spans="1:2" x14ac:dyDescent="0.25">
      <c r="A6427" s="88">
        <v>44899.083333333336</v>
      </c>
      <c r="B6427" s="89">
        <v>6.8752757471503569</v>
      </c>
    </row>
    <row r="6428" spans="1:2" x14ac:dyDescent="0.25">
      <c r="A6428" s="88">
        <v>44899.125</v>
      </c>
      <c r="B6428" s="89">
        <v>6.8906984284850692</v>
      </c>
    </row>
    <row r="6429" spans="1:2" x14ac:dyDescent="0.25">
      <c r="A6429" s="88">
        <v>44899.166666666664</v>
      </c>
      <c r="B6429" s="89">
        <v>6.9325137879495813</v>
      </c>
    </row>
    <row r="6430" spans="1:2" x14ac:dyDescent="0.25">
      <c r="A6430" s="88">
        <v>44899.208333333336</v>
      </c>
      <c r="B6430" s="89">
        <v>6.9330021036882439</v>
      </c>
    </row>
    <row r="6431" spans="1:2" x14ac:dyDescent="0.25">
      <c r="A6431" s="88">
        <v>44899.25</v>
      </c>
      <c r="B6431" s="89">
        <v>6.9330021036882439</v>
      </c>
    </row>
    <row r="6432" spans="1:2" x14ac:dyDescent="0.25">
      <c r="A6432" s="88">
        <v>44899.291666666664</v>
      </c>
      <c r="B6432" s="89">
        <v>6.9615203118560212</v>
      </c>
    </row>
    <row r="6433" spans="1:2" x14ac:dyDescent="0.25">
      <c r="A6433" s="88">
        <v>44899.333333333336</v>
      </c>
      <c r="B6433" s="89">
        <v>7.002287128910182</v>
      </c>
    </row>
    <row r="6434" spans="1:2" x14ac:dyDescent="0.25">
      <c r="A6434" s="88">
        <v>44899.375</v>
      </c>
      <c r="B6434" s="89">
        <v>7.0243376109642277</v>
      </c>
    </row>
    <row r="6435" spans="1:2" x14ac:dyDescent="0.25">
      <c r="A6435" s="88">
        <v>44899.416666666664</v>
      </c>
      <c r="B6435" s="89">
        <v>7.0055964066476655</v>
      </c>
    </row>
    <row r="6436" spans="1:2" x14ac:dyDescent="0.25">
      <c r="A6436" s="88">
        <v>44899.458333333336</v>
      </c>
      <c r="B6436" s="89">
        <v>6.9885303535067989</v>
      </c>
    </row>
    <row r="6437" spans="1:2" x14ac:dyDescent="0.25">
      <c r="A6437" s="88">
        <v>44899.5</v>
      </c>
      <c r="B6437" s="89">
        <v>6.9823223701795376</v>
      </c>
    </row>
    <row r="6438" spans="1:2" x14ac:dyDescent="0.25">
      <c r="A6438" s="88">
        <v>44899.541666666664</v>
      </c>
      <c r="B6438" s="89">
        <v>6.9697898687439945</v>
      </c>
    </row>
    <row r="6439" spans="1:2" x14ac:dyDescent="0.25">
      <c r="A6439" s="88">
        <v>44899.583333333336</v>
      </c>
      <c r="B6439" s="89">
        <v>6.9571431110216801</v>
      </c>
    </row>
    <row r="6440" spans="1:2" x14ac:dyDescent="0.25">
      <c r="A6440" s="88">
        <v>44899.625</v>
      </c>
      <c r="B6440" s="89">
        <v>6.9349862122275985</v>
      </c>
    </row>
    <row r="6441" spans="1:2" x14ac:dyDescent="0.25">
      <c r="A6441" s="88">
        <v>44899.666666666664</v>
      </c>
      <c r="B6441" s="89">
        <v>6.9502783297848136</v>
      </c>
    </row>
    <row r="6442" spans="1:2" x14ac:dyDescent="0.25">
      <c r="A6442" s="88">
        <v>44899.708333333336</v>
      </c>
      <c r="B6442" s="89">
        <v>6.9571431110216801</v>
      </c>
    </row>
    <row r="6443" spans="1:2" x14ac:dyDescent="0.25">
      <c r="A6443" s="88">
        <v>44899.75</v>
      </c>
      <c r="B6443" s="89">
        <v>6.9712478364668442</v>
      </c>
    </row>
    <row r="6444" spans="1:2" x14ac:dyDescent="0.25">
      <c r="A6444" s="88">
        <v>44899.791666666664</v>
      </c>
      <c r="B6444" s="89">
        <v>6.9468656153523307</v>
      </c>
    </row>
    <row r="6445" spans="1:2" x14ac:dyDescent="0.25">
      <c r="A6445" s="88">
        <v>44899.833333333336</v>
      </c>
      <c r="B6445" s="89">
        <v>6.9625088770931454</v>
      </c>
    </row>
    <row r="6446" spans="1:2" x14ac:dyDescent="0.25">
      <c r="A6446" s="88">
        <v>44899.875</v>
      </c>
      <c r="B6446" s="89">
        <v>6.949313301853751</v>
      </c>
    </row>
    <row r="6447" spans="1:2" x14ac:dyDescent="0.25">
      <c r="A6447" s="88">
        <v>44899.916666666664</v>
      </c>
      <c r="B6447" s="89">
        <v>6.9595730279995758</v>
      </c>
    </row>
    <row r="6448" spans="1:2" x14ac:dyDescent="0.25">
      <c r="A6448" s="88">
        <v>44899.958333333336</v>
      </c>
      <c r="B6448" s="89">
        <v>6.947832312760216</v>
      </c>
    </row>
    <row r="6449" spans="1:2" x14ac:dyDescent="0.25">
      <c r="A6449" s="88">
        <v>44900</v>
      </c>
      <c r="B6449" s="89">
        <v>6.9215319602598449</v>
      </c>
    </row>
    <row r="6450" spans="1:2" x14ac:dyDescent="0.25">
      <c r="A6450" s="88">
        <v>44900.041666666664</v>
      </c>
      <c r="B6450" s="89">
        <v>6.9581347698015517</v>
      </c>
    </row>
    <row r="6451" spans="1:2" x14ac:dyDescent="0.25">
      <c r="A6451" s="88">
        <v>44900.083333333336</v>
      </c>
      <c r="B6451" s="89">
        <v>6.9639744920743336</v>
      </c>
    </row>
    <row r="6452" spans="1:2" x14ac:dyDescent="0.25">
      <c r="A6452" s="88">
        <v>44900.125</v>
      </c>
      <c r="B6452" s="89">
        <v>6.9942429953804846</v>
      </c>
    </row>
    <row r="6453" spans="1:2" x14ac:dyDescent="0.25">
      <c r="A6453" s="88">
        <v>44900.166666666664</v>
      </c>
      <c r="B6453" s="89">
        <v>6.9923414495107057</v>
      </c>
    </row>
    <row r="6454" spans="1:2" x14ac:dyDescent="0.25">
      <c r="A6454" s="88">
        <v>44900.208333333336</v>
      </c>
      <c r="B6454" s="89">
        <v>6.9813478581411292</v>
      </c>
    </row>
    <row r="6455" spans="1:2" x14ac:dyDescent="0.25">
      <c r="A6455" s="88">
        <v>44900.25</v>
      </c>
      <c r="B6455" s="89">
        <v>6.9837357525170249</v>
      </c>
    </row>
    <row r="6456" spans="1:2" x14ac:dyDescent="0.25">
      <c r="A6456" s="88">
        <v>44900.291666666664</v>
      </c>
      <c r="B6456" s="89">
        <v>7.0131123386263639</v>
      </c>
    </row>
    <row r="6457" spans="1:2" x14ac:dyDescent="0.25">
      <c r="A6457" s="88">
        <v>44900.333333333336</v>
      </c>
      <c r="B6457" s="89">
        <v>7.0008929386991934</v>
      </c>
    </row>
    <row r="6458" spans="1:2" x14ac:dyDescent="0.25">
      <c r="A6458" s="88">
        <v>44900.375</v>
      </c>
      <c r="B6458" s="89">
        <v>6.971722929245403</v>
      </c>
    </row>
    <row r="6459" spans="1:2" x14ac:dyDescent="0.25">
      <c r="A6459" s="88">
        <v>44900.416666666664</v>
      </c>
      <c r="B6459" s="89">
        <v>6.976054573699721</v>
      </c>
    </row>
    <row r="6460" spans="1:2" x14ac:dyDescent="0.25">
      <c r="A6460" s="88">
        <v>44900.458333333336</v>
      </c>
      <c r="B6460" s="89">
        <v>6.8998497927840319</v>
      </c>
    </row>
    <row r="6461" spans="1:2" x14ac:dyDescent="0.25">
      <c r="A6461" s="88">
        <v>44900.5</v>
      </c>
      <c r="B6461" s="89">
        <v>6.9054330771872179</v>
      </c>
    </row>
    <row r="6462" spans="1:2" x14ac:dyDescent="0.25">
      <c r="A6462" s="88">
        <v>44900.541666666664</v>
      </c>
      <c r="B6462" s="89">
        <v>6.9084816653750636</v>
      </c>
    </row>
    <row r="6463" spans="1:2" x14ac:dyDescent="0.25">
      <c r="A6463" s="88">
        <v>44900.583333333336</v>
      </c>
      <c r="B6463" s="89">
        <v>6.874226143656033</v>
      </c>
    </row>
    <row r="6464" spans="1:2" x14ac:dyDescent="0.25">
      <c r="A6464" s="88">
        <v>44900.625</v>
      </c>
      <c r="B6464" s="89">
        <v>6.873718010529779</v>
      </c>
    </row>
    <row r="6465" spans="1:2" x14ac:dyDescent="0.25">
      <c r="A6465" s="88">
        <v>44900.666666666664</v>
      </c>
      <c r="B6465" s="89">
        <v>6.8783526527950301</v>
      </c>
    </row>
    <row r="6466" spans="1:2" x14ac:dyDescent="0.25">
      <c r="A6466" s="88">
        <v>44900.708333333336</v>
      </c>
      <c r="B6466" s="89">
        <v>6.8633490735617046</v>
      </c>
    </row>
    <row r="6467" spans="1:2" x14ac:dyDescent="0.25">
      <c r="A6467" s="88">
        <v>44900.75</v>
      </c>
      <c r="B6467" s="89">
        <v>6.9215319602598449</v>
      </c>
    </row>
    <row r="6468" spans="1:2" x14ac:dyDescent="0.25">
      <c r="A6468" s="88">
        <v>44900.791666666664</v>
      </c>
      <c r="B6468" s="89">
        <v>6.8891565511066863</v>
      </c>
    </row>
    <row r="6469" spans="1:2" x14ac:dyDescent="0.25">
      <c r="A6469" s="88">
        <v>44900.833333333336</v>
      </c>
      <c r="B6469" s="89">
        <v>6.8762908018813693</v>
      </c>
    </row>
    <row r="6470" spans="1:2" x14ac:dyDescent="0.25">
      <c r="A6470" s="88">
        <v>44900.875</v>
      </c>
      <c r="B6470" s="89">
        <v>6.9673776911572087</v>
      </c>
    </row>
    <row r="6471" spans="1:2" x14ac:dyDescent="0.25">
      <c r="A6471" s="88">
        <v>44900.916666666664</v>
      </c>
      <c r="B6471" s="89">
        <v>7.7965778076286387</v>
      </c>
    </row>
    <row r="6472" spans="1:2" x14ac:dyDescent="0.25">
      <c r="A6472" s="88">
        <v>44900.958333333336</v>
      </c>
      <c r="B6472" s="89">
        <v>7.8082962140698298</v>
      </c>
    </row>
    <row r="6473" spans="1:2" x14ac:dyDescent="0.25">
      <c r="A6473" s="88">
        <v>44901</v>
      </c>
      <c r="B6473" s="89">
        <v>7.8183152519162409</v>
      </c>
    </row>
    <row r="6474" spans="1:2" x14ac:dyDescent="0.25">
      <c r="A6474" s="88">
        <v>44901.041666666664</v>
      </c>
      <c r="B6474" s="89">
        <v>7.822221138096447</v>
      </c>
    </row>
    <row r="6475" spans="1:2" x14ac:dyDescent="0.25">
      <c r="A6475" s="88">
        <v>44901.083333333336</v>
      </c>
      <c r="B6475" s="89">
        <v>7.8498638319228071</v>
      </c>
    </row>
    <row r="6476" spans="1:2" x14ac:dyDescent="0.25">
      <c r="A6476" s="88">
        <v>44901.125</v>
      </c>
      <c r="B6476" s="89">
        <v>7.8513425396916867</v>
      </c>
    </row>
    <row r="6477" spans="1:2" x14ac:dyDescent="0.25">
      <c r="A6477" s="88">
        <v>44901.166666666664</v>
      </c>
      <c r="B6477" s="89">
        <v>7.8648525543296612</v>
      </c>
    </row>
    <row r="6478" spans="1:2" x14ac:dyDescent="0.25">
      <c r="A6478" s="88">
        <v>44901.208333333336</v>
      </c>
      <c r="B6478" s="89">
        <v>7.888093925100959</v>
      </c>
    </row>
    <row r="6479" spans="1:2" x14ac:dyDescent="0.25">
      <c r="A6479" s="88">
        <v>44901.25</v>
      </c>
      <c r="B6479" s="89">
        <v>7.8796652984929949</v>
      </c>
    </row>
    <row r="6480" spans="1:2" x14ac:dyDescent="0.25">
      <c r="A6480" s="88">
        <v>44901.291666666664</v>
      </c>
      <c r="B6480" s="89">
        <v>7.911039004562082</v>
      </c>
    </row>
    <row r="6481" spans="1:2" x14ac:dyDescent="0.25">
      <c r="A6481" s="88">
        <v>44901.333333333336</v>
      </c>
      <c r="B6481" s="89">
        <v>6.7821866566514197</v>
      </c>
    </row>
    <row r="6482" spans="1:2" x14ac:dyDescent="0.25">
      <c r="A6482" s="88">
        <v>44901.375</v>
      </c>
      <c r="B6482" s="89">
        <v>5.1219138847959087</v>
      </c>
    </row>
    <row r="6483" spans="1:2" x14ac:dyDescent="0.25">
      <c r="A6483" s="88">
        <v>44901.416666666664</v>
      </c>
      <c r="B6483" s="89">
        <v>5.0917130062348601</v>
      </c>
    </row>
    <row r="6484" spans="1:2" x14ac:dyDescent="0.25">
      <c r="A6484" s="88">
        <v>44901.458333333336</v>
      </c>
      <c r="B6484" s="89">
        <v>5.0614363937160576</v>
      </c>
    </row>
    <row r="6485" spans="1:2" x14ac:dyDescent="0.25">
      <c r="A6485" s="88">
        <v>44901.5</v>
      </c>
      <c r="B6485" s="89">
        <v>5.0214627466923138</v>
      </c>
    </row>
    <row r="6486" spans="1:2" x14ac:dyDescent="0.25">
      <c r="A6486" s="88">
        <v>44901.541666666664</v>
      </c>
      <c r="B6486" s="89">
        <v>5.0415094913565657</v>
      </c>
    </row>
    <row r="6487" spans="1:2" x14ac:dyDescent="0.25">
      <c r="A6487" s="88">
        <v>44901.583333333336</v>
      </c>
      <c r="B6487" s="89">
        <v>4.9832113683655344</v>
      </c>
    </row>
    <row r="6488" spans="1:2" x14ac:dyDescent="0.25">
      <c r="A6488" s="88">
        <v>44901.625</v>
      </c>
      <c r="B6488" s="89">
        <v>5.0898556765977929</v>
      </c>
    </row>
    <row r="6489" spans="1:2" x14ac:dyDescent="0.25">
      <c r="A6489" s="88">
        <v>44901.666666666664</v>
      </c>
      <c r="B6489" s="89">
        <v>5.0262141882755369</v>
      </c>
    </row>
    <row r="6490" spans="1:2" x14ac:dyDescent="0.25">
      <c r="A6490" s="88">
        <v>44901.708333333336</v>
      </c>
      <c r="B6490" s="89">
        <v>5.0243390011561946</v>
      </c>
    </row>
    <row r="6491" spans="1:2" x14ac:dyDescent="0.25">
      <c r="A6491" s="88">
        <v>44901.75</v>
      </c>
      <c r="B6491" s="89">
        <v>5.0870067642405505</v>
      </c>
    </row>
    <row r="6492" spans="1:2" x14ac:dyDescent="0.25">
      <c r="A6492" s="88">
        <v>44901.791666666664</v>
      </c>
      <c r="B6492" s="89">
        <v>5.0585754549457942</v>
      </c>
    </row>
    <row r="6493" spans="1:2" x14ac:dyDescent="0.25">
      <c r="A6493" s="88">
        <v>44901.833333333336</v>
      </c>
      <c r="B6493" s="89">
        <v>5.0176467800173885</v>
      </c>
    </row>
    <row r="6494" spans="1:2" x14ac:dyDescent="0.25">
      <c r="A6494" s="88">
        <v>44901.875</v>
      </c>
      <c r="B6494" s="89">
        <v>4.9553060536729596</v>
      </c>
    </row>
    <row r="6495" spans="1:2" x14ac:dyDescent="0.25">
      <c r="A6495" s="88">
        <v>44901.916666666664</v>
      </c>
      <c r="B6495" s="89">
        <v>5.0424448504944444</v>
      </c>
    </row>
    <row r="6496" spans="1:2" x14ac:dyDescent="0.25">
      <c r="A6496" s="88">
        <v>44901.958333333336</v>
      </c>
      <c r="B6496" s="89">
        <v>5.0936317015103691</v>
      </c>
    </row>
    <row r="6497" spans="1:2" x14ac:dyDescent="0.25">
      <c r="A6497" s="88">
        <v>44902</v>
      </c>
      <c r="B6497" s="89">
        <v>5.0176467800173885</v>
      </c>
    </row>
    <row r="6498" spans="1:2" x14ac:dyDescent="0.25">
      <c r="A6498" s="88">
        <v>44902.041666666664</v>
      </c>
      <c r="B6498" s="89">
        <v>5.1115538263889277</v>
      </c>
    </row>
    <row r="6499" spans="1:2" x14ac:dyDescent="0.25">
      <c r="A6499" s="88">
        <v>44902.083333333336</v>
      </c>
      <c r="B6499" s="89">
        <v>5.1677772274619898</v>
      </c>
    </row>
    <row r="6500" spans="1:2" x14ac:dyDescent="0.25">
      <c r="A6500" s="88">
        <v>44902.125</v>
      </c>
      <c r="B6500" s="89">
        <v>5.1743193667916607</v>
      </c>
    </row>
    <row r="6501" spans="1:2" x14ac:dyDescent="0.25">
      <c r="A6501" s="88">
        <v>44902.166666666664</v>
      </c>
      <c r="B6501" s="89">
        <v>5.1939041902476974</v>
      </c>
    </row>
    <row r="6502" spans="1:2" x14ac:dyDescent="0.25">
      <c r="A6502" s="88">
        <v>44902.208333333336</v>
      </c>
      <c r="B6502" s="89">
        <v>5.171507704431126</v>
      </c>
    </row>
    <row r="6503" spans="1:2" x14ac:dyDescent="0.25">
      <c r="A6503" s="88">
        <v>44902.25</v>
      </c>
      <c r="B6503" s="89">
        <v>5.2031560977002886</v>
      </c>
    </row>
    <row r="6504" spans="1:2" x14ac:dyDescent="0.25">
      <c r="A6504" s="88">
        <v>44902.291666666664</v>
      </c>
      <c r="B6504" s="89">
        <v>5.2631858958943516</v>
      </c>
    </row>
    <row r="6505" spans="1:2" x14ac:dyDescent="0.25">
      <c r="A6505" s="88">
        <v>44902.333333333336</v>
      </c>
      <c r="B6505" s="89">
        <v>5.2493827698251101</v>
      </c>
    </row>
    <row r="6506" spans="1:2" x14ac:dyDescent="0.25">
      <c r="A6506" s="88">
        <v>44902.375</v>
      </c>
      <c r="B6506" s="89">
        <v>5.2059532269698945</v>
      </c>
    </row>
    <row r="6507" spans="1:2" x14ac:dyDescent="0.25">
      <c r="A6507" s="88">
        <v>44902.416666666664</v>
      </c>
      <c r="B6507" s="89">
        <v>5.1425227907956454</v>
      </c>
    </row>
    <row r="6508" spans="1:2" x14ac:dyDescent="0.25">
      <c r="A6508" s="88">
        <v>44902.458333333336</v>
      </c>
      <c r="B6508" s="89">
        <v>5.1584718776376448</v>
      </c>
    </row>
    <row r="6509" spans="1:2" x14ac:dyDescent="0.25">
      <c r="A6509" s="88">
        <v>44902.5</v>
      </c>
      <c r="B6509" s="89">
        <v>5.0870067642405505</v>
      </c>
    </row>
    <row r="6510" spans="1:2" x14ac:dyDescent="0.25">
      <c r="A6510" s="88">
        <v>44902.541666666664</v>
      </c>
      <c r="B6510" s="89">
        <v>5.0690182901780512</v>
      </c>
    </row>
    <row r="6511" spans="1:2" x14ac:dyDescent="0.25">
      <c r="A6511" s="88">
        <v>44902.583333333336</v>
      </c>
      <c r="B6511" s="89">
        <v>5.0992607929403349</v>
      </c>
    </row>
    <row r="6512" spans="1:2" x14ac:dyDescent="0.25">
      <c r="A6512" s="88">
        <v>44902.625</v>
      </c>
      <c r="B6512" s="89">
        <v>5.0728060645834923</v>
      </c>
    </row>
    <row r="6513" spans="1:2" x14ac:dyDescent="0.25">
      <c r="A6513" s="88">
        <v>44902.666666666664</v>
      </c>
      <c r="B6513" s="89">
        <v>5.1077880582907387</v>
      </c>
    </row>
    <row r="6514" spans="1:2" x14ac:dyDescent="0.25">
      <c r="A6514" s="88">
        <v>44902.708333333336</v>
      </c>
      <c r="B6514" s="89">
        <v>5.125671478555212</v>
      </c>
    </row>
    <row r="6515" spans="1:2" x14ac:dyDescent="0.25">
      <c r="A6515" s="88">
        <v>44902.75</v>
      </c>
      <c r="B6515" s="89">
        <v>5.1762134618547258</v>
      </c>
    </row>
    <row r="6516" spans="1:2" x14ac:dyDescent="0.25">
      <c r="A6516" s="88">
        <v>44902.791666666664</v>
      </c>
      <c r="B6516" s="89">
        <v>5.1724858188116318</v>
      </c>
    </row>
    <row r="6517" spans="1:2" x14ac:dyDescent="0.25">
      <c r="A6517" s="88">
        <v>44902.833333333336</v>
      </c>
      <c r="B6517" s="89">
        <v>5.1265951419521087</v>
      </c>
    </row>
    <row r="6518" spans="1:2" x14ac:dyDescent="0.25">
      <c r="A6518" s="88">
        <v>44902.875</v>
      </c>
      <c r="B6518" s="89">
        <v>5.1265951419521087</v>
      </c>
    </row>
    <row r="6519" spans="1:2" x14ac:dyDescent="0.25">
      <c r="A6519" s="88">
        <v>44902.916666666664</v>
      </c>
      <c r="B6519" s="89">
        <v>5.1509930958246599</v>
      </c>
    </row>
    <row r="6520" spans="1:2" x14ac:dyDescent="0.25">
      <c r="A6520" s="88">
        <v>44902.958333333336</v>
      </c>
      <c r="B6520" s="89">
        <v>5.1406799221205866</v>
      </c>
    </row>
    <row r="6521" spans="1:2" x14ac:dyDescent="0.25">
      <c r="A6521" s="88">
        <v>44903</v>
      </c>
      <c r="B6521" s="89">
        <v>5.1509930958246599</v>
      </c>
    </row>
    <row r="6522" spans="1:2" x14ac:dyDescent="0.25">
      <c r="A6522" s="88">
        <v>44903.041666666664</v>
      </c>
      <c r="B6522" s="89">
        <v>5.2059532269698945</v>
      </c>
    </row>
    <row r="6523" spans="1:2" x14ac:dyDescent="0.25">
      <c r="A6523" s="88">
        <v>44903.083333333336</v>
      </c>
      <c r="B6523" s="89">
        <v>5.2179781830216161</v>
      </c>
    </row>
    <row r="6524" spans="1:2" x14ac:dyDescent="0.25">
      <c r="A6524" s="88">
        <v>44903.125</v>
      </c>
      <c r="B6524" s="89">
        <v>5.3125772279390997</v>
      </c>
    </row>
    <row r="6525" spans="1:2" x14ac:dyDescent="0.25">
      <c r="A6525" s="88">
        <v>44903.166666666664</v>
      </c>
      <c r="B6525" s="89">
        <v>5.3280116565452982</v>
      </c>
    </row>
    <row r="6526" spans="1:2" x14ac:dyDescent="0.25">
      <c r="A6526" s="88">
        <v>44903.208333333336</v>
      </c>
      <c r="B6526" s="89">
        <v>5.3642488733699452</v>
      </c>
    </row>
    <row r="6527" spans="1:2" x14ac:dyDescent="0.25">
      <c r="A6527" s="88">
        <v>44903.25</v>
      </c>
      <c r="B6527" s="89">
        <v>5.384954456485648</v>
      </c>
    </row>
    <row r="6528" spans="1:2" x14ac:dyDescent="0.25">
      <c r="A6528" s="88">
        <v>44903.291666666664</v>
      </c>
      <c r="B6528" s="89">
        <v>5.3777669394198444</v>
      </c>
    </row>
    <row r="6529" spans="1:2" x14ac:dyDescent="0.25">
      <c r="A6529" s="88">
        <v>44903.333333333336</v>
      </c>
      <c r="B6529" s="89">
        <v>5.296141818426209</v>
      </c>
    </row>
    <row r="6530" spans="1:2" x14ac:dyDescent="0.25">
      <c r="A6530" s="88">
        <v>44903.375</v>
      </c>
      <c r="B6530" s="89">
        <v>5.2696240419772913</v>
      </c>
    </row>
    <row r="6531" spans="1:2" x14ac:dyDescent="0.25">
      <c r="A6531" s="88">
        <v>44903.416666666664</v>
      </c>
      <c r="B6531" s="89">
        <v>5.2087490565016523</v>
      </c>
    </row>
    <row r="6532" spans="1:2" x14ac:dyDescent="0.25">
      <c r="A6532" s="88">
        <v>44903.458333333336</v>
      </c>
      <c r="B6532" s="89">
        <v>5.1882974960232664</v>
      </c>
    </row>
    <row r="6533" spans="1:2" x14ac:dyDescent="0.25">
      <c r="A6533" s="88">
        <v>44903.5</v>
      </c>
      <c r="B6533" s="89">
        <v>5.1593907853028238</v>
      </c>
    </row>
    <row r="6534" spans="1:2" x14ac:dyDescent="0.25">
      <c r="A6534" s="88">
        <v>44903.541666666664</v>
      </c>
      <c r="B6534" s="89">
        <v>5.1331800958861002</v>
      </c>
    </row>
    <row r="6535" spans="1:2" x14ac:dyDescent="0.25">
      <c r="A6535" s="88">
        <v>44903.583333333336</v>
      </c>
      <c r="B6535" s="89">
        <v>5.1228380859223428</v>
      </c>
    </row>
    <row r="6536" spans="1:2" x14ac:dyDescent="0.25">
      <c r="A6536" s="88">
        <v>44903.625</v>
      </c>
      <c r="B6536" s="89">
        <v>5.1143921503275909</v>
      </c>
    </row>
    <row r="6537" spans="1:2" x14ac:dyDescent="0.25">
      <c r="A6537" s="88">
        <v>44903.666666666664</v>
      </c>
      <c r="B6537" s="89">
        <v>4.3635708351775424</v>
      </c>
    </row>
    <row r="6538" spans="1:2" x14ac:dyDescent="0.25">
      <c r="A6538" s="88">
        <v>44903.708333333336</v>
      </c>
      <c r="B6538" s="89">
        <v>2.3024528735953673</v>
      </c>
    </row>
    <row r="6539" spans="1:2" x14ac:dyDescent="0.25">
      <c r="A6539" s="88">
        <v>44903.75</v>
      </c>
      <c r="B6539" s="89">
        <v>4.6552801596229543</v>
      </c>
    </row>
    <row r="6540" spans="1:2" x14ac:dyDescent="0.25">
      <c r="A6540" s="88">
        <v>44903.791666666664</v>
      </c>
      <c r="B6540" s="89">
        <v>4.6403111415493248</v>
      </c>
    </row>
    <row r="6541" spans="1:2" x14ac:dyDescent="0.25">
      <c r="A6541" s="88">
        <v>44903.833333333336</v>
      </c>
      <c r="B6541" s="89">
        <v>4.6452814176355428</v>
      </c>
    </row>
    <row r="6542" spans="1:2" x14ac:dyDescent="0.25">
      <c r="A6542" s="88">
        <v>44903.875</v>
      </c>
      <c r="B6542" s="89">
        <v>4.5832492114509424</v>
      </c>
    </row>
    <row r="6543" spans="1:2" x14ac:dyDescent="0.25">
      <c r="A6543" s="88">
        <v>44903.916666666664</v>
      </c>
      <c r="B6543" s="89">
        <v>4.5652167051854651</v>
      </c>
    </row>
    <row r="6544" spans="1:2" x14ac:dyDescent="0.25">
      <c r="A6544" s="88">
        <v>44903.958333333336</v>
      </c>
      <c r="B6544" s="89">
        <v>4.6143098703583796</v>
      </c>
    </row>
    <row r="6545" spans="1:2" x14ac:dyDescent="0.25">
      <c r="A6545" s="88">
        <v>44904</v>
      </c>
      <c r="B6545" s="89">
        <v>4.6970636737171469</v>
      </c>
    </row>
    <row r="6546" spans="1:2" x14ac:dyDescent="0.25">
      <c r="A6546" s="88">
        <v>44904.041666666664</v>
      </c>
      <c r="B6546" s="89">
        <v>4.7029812865317258</v>
      </c>
    </row>
    <row r="6547" spans="1:2" x14ac:dyDescent="0.25">
      <c r="A6547" s="88">
        <v>44904.083333333336</v>
      </c>
      <c r="B6547" s="89">
        <v>4.7228536122472065</v>
      </c>
    </row>
    <row r="6548" spans="1:2" x14ac:dyDescent="0.25">
      <c r="A6548" s="88">
        <v>44904.125</v>
      </c>
      <c r="B6548" s="89">
        <v>4.6901010326093946</v>
      </c>
    </row>
    <row r="6549" spans="1:2" x14ac:dyDescent="0.25">
      <c r="A6549" s="88">
        <v>44904.166666666664</v>
      </c>
      <c r="B6549" s="89">
        <v>4.679159144673088</v>
      </c>
    </row>
    <row r="6550" spans="1:2" x14ac:dyDescent="0.25">
      <c r="A6550" s="88">
        <v>44904.208333333336</v>
      </c>
      <c r="B6550" s="89">
        <v>4.7040213751539213</v>
      </c>
    </row>
    <row r="6551" spans="1:2" x14ac:dyDescent="0.25">
      <c r="A6551" s="88">
        <v>44904.25</v>
      </c>
      <c r="B6551" s="89">
        <v>4.7040213751539213</v>
      </c>
    </row>
    <row r="6552" spans="1:2" x14ac:dyDescent="0.25">
      <c r="A6552" s="88">
        <v>44904.291666666664</v>
      </c>
      <c r="B6552" s="89">
        <v>4.7633132496625787</v>
      </c>
    </row>
    <row r="6553" spans="1:2" x14ac:dyDescent="0.25">
      <c r="A6553" s="88">
        <v>44904.333333333336</v>
      </c>
      <c r="B6553" s="89">
        <v>5.5414818321036829</v>
      </c>
    </row>
    <row r="6554" spans="1:2" x14ac:dyDescent="0.25">
      <c r="A6554" s="88">
        <v>44904.375</v>
      </c>
      <c r="B6554" s="89">
        <v>7.0596415898363123</v>
      </c>
    </row>
    <row r="6555" spans="1:2" x14ac:dyDescent="0.25">
      <c r="A6555" s="88">
        <v>44904.416666666664</v>
      </c>
      <c r="B6555" s="89">
        <v>7.065938792408633</v>
      </c>
    </row>
    <row r="6556" spans="1:2" x14ac:dyDescent="0.25">
      <c r="A6556" s="88">
        <v>44904.458333333336</v>
      </c>
      <c r="B6556" s="89">
        <v>7.0243376109642277</v>
      </c>
    </row>
    <row r="6557" spans="1:2" x14ac:dyDescent="0.25">
      <c r="A6557" s="88">
        <v>44904.5</v>
      </c>
      <c r="B6557" s="89">
        <v>7.0060905511358804</v>
      </c>
    </row>
    <row r="6558" spans="1:2" x14ac:dyDescent="0.25">
      <c r="A6558" s="88">
        <v>44904.541666666664</v>
      </c>
      <c r="B6558" s="89">
        <v>7.0018225593347978</v>
      </c>
    </row>
    <row r="6559" spans="1:2" x14ac:dyDescent="0.25">
      <c r="A6559" s="88">
        <v>44904.583333333336</v>
      </c>
      <c r="B6559" s="89">
        <v>7.0003968784408661</v>
      </c>
    </row>
    <row r="6560" spans="1:2" x14ac:dyDescent="0.25">
      <c r="A6560" s="88">
        <v>44904.625</v>
      </c>
      <c r="B6560" s="89">
        <v>7.0013578292776453</v>
      </c>
    </row>
    <row r="6561" spans="1:2" x14ac:dyDescent="0.25">
      <c r="A6561" s="88">
        <v>44904.666666666664</v>
      </c>
      <c r="B6561" s="89">
        <v>6.9832647871127831</v>
      </c>
    </row>
    <row r="6562" spans="1:2" x14ac:dyDescent="0.25">
      <c r="A6562" s="88">
        <v>44904.708333333336</v>
      </c>
      <c r="B6562" s="89">
        <v>6.9823223701795376</v>
      </c>
    </row>
    <row r="6563" spans="1:2" x14ac:dyDescent="0.25">
      <c r="A6563" s="88">
        <v>44904.75</v>
      </c>
      <c r="B6563" s="89">
        <v>7.0098524158677886</v>
      </c>
    </row>
    <row r="6564" spans="1:2" x14ac:dyDescent="0.25">
      <c r="A6564" s="88">
        <v>44904.791666666664</v>
      </c>
      <c r="B6564" s="89">
        <v>6.9374868288625491</v>
      </c>
    </row>
    <row r="6565" spans="1:2" x14ac:dyDescent="0.25">
      <c r="A6565" s="88">
        <v>44904.833333333336</v>
      </c>
      <c r="B6565" s="89">
        <v>6.971722929245403</v>
      </c>
    </row>
    <row r="6566" spans="1:2" x14ac:dyDescent="0.25">
      <c r="A6566" s="88">
        <v>44904.875</v>
      </c>
      <c r="B6566" s="89">
        <v>6.9625088770931454</v>
      </c>
    </row>
    <row r="6567" spans="1:2" x14ac:dyDescent="0.25">
      <c r="A6567" s="88">
        <v>44904.916666666664</v>
      </c>
      <c r="B6567" s="89">
        <v>6.9610417227589743</v>
      </c>
    </row>
    <row r="6568" spans="1:2" x14ac:dyDescent="0.25">
      <c r="A6568" s="88">
        <v>44904.958333333336</v>
      </c>
      <c r="B6568" s="89">
        <v>6.9668693302801481</v>
      </c>
    </row>
    <row r="6569" spans="1:2" x14ac:dyDescent="0.25">
      <c r="A6569" s="88">
        <v>44905</v>
      </c>
      <c r="B6569" s="89">
        <v>7.0051329806930118</v>
      </c>
    </row>
    <row r="6570" spans="1:2" x14ac:dyDescent="0.25">
      <c r="A6570" s="88">
        <v>44905.041666666664</v>
      </c>
      <c r="B6570" s="89">
        <v>7.0266503109505747</v>
      </c>
    </row>
    <row r="6571" spans="1:2" x14ac:dyDescent="0.25">
      <c r="A6571" s="88">
        <v>44905.083333333336</v>
      </c>
      <c r="B6571" s="89">
        <v>7.0335942914778915</v>
      </c>
    </row>
    <row r="6572" spans="1:2" x14ac:dyDescent="0.25">
      <c r="A6572" s="88">
        <v>44905.125</v>
      </c>
      <c r="B6572" s="89">
        <v>7.0596415898363123</v>
      </c>
    </row>
    <row r="6573" spans="1:2" x14ac:dyDescent="0.25">
      <c r="A6573" s="88">
        <v>44905.166666666664</v>
      </c>
      <c r="B6573" s="89">
        <v>7.0546527077481977</v>
      </c>
    </row>
    <row r="6574" spans="1:2" x14ac:dyDescent="0.25">
      <c r="A6574" s="88">
        <v>44905.208333333336</v>
      </c>
      <c r="B6574" s="89">
        <v>7.0409526810930148</v>
      </c>
    </row>
    <row r="6575" spans="1:2" x14ac:dyDescent="0.25">
      <c r="A6575" s="88">
        <v>44905.25</v>
      </c>
      <c r="B6575" s="89">
        <v>7.0641385595291268</v>
      </c>
    </row>
    <row r="6576" spans="1:2" x14ac:dyDescent="0.25">
      <c r="A6576" s="88">
        <v>44905.291666666664</v>
      </c>
      <c r="B6576" s="89">
        <v>7.0587224891669242</v>
      </c>
    </row>
    <row r="6577" spans="1:2" x14ac:dyDescent="0.25">
      <c r="A6577" s="88">
        <v>44905.333333333336</v>
      </c>
      <c r="B6577" s="89">
        <v>7.081589357204547</v>
      </c>
    </row>
    <row r="6578" spans="1:2" x14ac:dyDescent="0.25">
      <c r="A6578" s="88">
        <v>44905.375</v>
      </c>
      <c r="B6578" s="89">
        <v>7.1058164244278457</v>
      </c>
    </row>
    <row r="6579" spans="1:2" x14ac:dyDescent="0.25">
      <c r="A6579" s="88">
        <v>44905.416666666664</v>
      </c>
      <c r="B6579" s="89">
        <v>7.1018688857767369</v>
      </c>
    </row>
    <row r="6580" spans="1:2" x14ac:dyDescent="0.25">
      <c r="A6580" s="88">
        <v>44905.458333333336</v>
      </c>
      <c r="B6580" s="89">
        <v>7.1014390361741713</v>
      </c>
    </row>
    <row r="6581" spans="1:2" x14ac:dyDescent="0.25">
      <c r="A6581" s="88">
        <v>44905.5</v>
      </c>
      <c r="B6581" s="89">
        <v>7.096182697657726</v>
      </c>
    </row>
    <row r="6582" spans="1:2" x14ac:dyDescent="0.25">
      <c r="A6582" s="88">
        <v>44905.541666666664</v>
      </c>
      <c r="B6582" s="89">
        <v>7.0926659441735271</v>
      </c>
    </row>
    <row r="6583" spans="1:2" x14ac:dyDescent="0.25">
      <c r="A6583" s="88">
        <v>44905.583333333336</v>
      </c>
      <c r="B6583" s="89">
        <v>7.1014390361741713</v>
      </c>
    </row>
    <row r="6584" spans="1:2" x14ac:dyDescent="0.25">
      <c r="A6584" s="88">
        <v>44905.625</v>
      </c>
      <c r="B6584" s="89">
        <v>7.1045019958171309</v>
      </c>
    </row>
    <row r="6585" spans="1:2" x14ac:dyDescent="0.25">
      <c r="A6585" s="88">
        <v>44905.666666666664</v>
      </c>
      <c r="B6585" s="89">
        <v>7.1157712368680892</v>
      </c>
    </row>
    <row r="6586" spans="1:2" x14ac:dyDescent="0.25">
      <c r="A6586" s="88">
        <v>44905.708333333336</v>
      </c>
      <c r="B6586" s="89">
        <v>7.1105764808613943</v>
      </c>
    </row>
    <row r="6587" spans="1:2" x14ac:dyDescent="0.25">
      <c r="A6587" s="88">
        <v>44905.75</v>
      </c>
      <c r="B6587" s="89">
        <v>7.1252512834972128</v>
      </c>
    </row>
    <row r="6588" spans="1:2" x14ac:dyDescent="0.25">
      <c r="A6588" s="88">
        <v>44905.791666666664</v>
      </c>
      <c r="B6588" s="89">
        <v>7.1410247787373056</v>
      </c>
    </row>
    <row r="6589" spans="1:2" x14ac:dyDescent="0.25">
      <c r="A6589" s="88">
        <v>44905.833333333336</v>
      </c>
      <c r="B6589" s="89">
        <v>7.0882413808817208</v>
      </c>
    </row>
    <row r="6590" spans="1:2" x14ac:dyDescent="0.25">
      <c r="A6590" s="88">
        <v>44905.875</v>
      </c>
      <c r="B6590" s="89">
        <v>7.0722341615860067</v>
      </c>
    </row>
    <row r="6591" spans="1:2" x14ac:dyDescent="0.25">
      <c r="A6591" s="88">
        <v>44905.916666666664</v>
      </c>
      <c r="B6591" s="89">
        <v>7.085137660315695</v>
      </c>
    </row>
    <row r="6592" spans="1:2" x14ac:dyDescent="0.25">
      <c r="A6592" s="88">
        <v>44905.958333333336</v>
      </c>
      <c r="B6592" s="89">
        <v>7.0882413808817208</v>
      </c>
    </row>
    <row r="6593" spans="1:2" x14ac:dyDescent="0.25">
      <c r="A6593" s="88">
        <v>44906</v>
      </c>
      <c r="B6593" s="89">
        <v>7.1452326418111181</v>
      </c>
    </row>
    <row r="6594" spans="1:2" x14ac:dyDescent="0.25">
      <c r="A6594" s="88">
        <v>44906.041666666664</v>
      </c>
      <c r="B6594" s="89">
        <v>7.1473585254291203</v>
      </c>
    </row>
    <row r="6595" spans="1:2" x14ac:dyDescent="0.25">
      <c r="A6595" s="88">
        <v>44906.083333333336</v>
      </c>
      <c r="B6595" s="89">
        <v>7.1532192040407683</v>
      </c>
    </row>
    <row r="6596" spans="1:2" x14ac:dyDescent="0.25">
      <c r="A6596" s="88">
        <v>44906.125</v>
      </c>
      <c r="B6596" s="89">
        <v>7.1615602931760538</v>
      </c>
    </row>
    <row r="6597" spans="1:2" x14ac:dyDescent="0.25">
      <c r="A6597" s="88">
        <v>44906.166666666664</v>
      </c>
      <c r="B6597" s="89">
        <v>7.1653146703253743</v>
      </c>
    </row>
    <row r="6598" spans="1:2" x14ac:dyDescent="0.25">
      <c r="A6598" s="88">
        <v>44906.208333333336</v>
      </c>
      <c r="B6598" s="89">
        <v>7.1673770979442182</v>
      </c>
    </row>
    <row r="6599" spans="1:2" x14ac:dyDescent="0.25">
      <c r="A6599" s="88">
        <v>44906.25</v>
      </c>
      <c r="B6599" s="89">
        <v>7.1594874534296702</v>
      </c>
    </row>
    <row r="6600" spans="1:2" x14ac:dyDescent="0.25">
      <c r="A6600" s="88">
        <v>44906.291666666664</v>
      </c>
      <c r="B6600" s="89">
        <v>7.1682172926767329</v>
      </c>
    </row>
    <row r="6601" spans="1:2" x14ac:dyDescent="0.25">
      <c r="A6601" s="88">
        <v>44906.333333333336</v>
      </c>
      <c r="B6601" s="89">
        <v>7.2076247883127742</v>
      </c>
    </row>
    <row r="6602" spans="1:2" x14ac:dyDescent="0.25">
      <c r="A6602" s="88">
        <v>44906.375</v>
      </c>
      <c r="B6602" s="89">
        <v>7.2064205176181977</v>
      </c>
    </row>
    <row r="6603" spans="1:2" x14ac:dyDescent="0.25">
      <c r="A6603" s="88">
        <v>44906.416666666664</v>
      </c>
      <c r="B6603" s="89">
        <v>7.1903269582105152</v>
      </c>
    </row>
    <row r="6604" spans="1:2" x14ac:dyDescent="0.25">
      <c r="A6604" s="88">
        <v>44906.458333333336</v>
      </c>
      <c r="B6604" s="89">
        <v>7.1231135241990957</v>
      </c>
    </row>
    <row r="6605" spans="1:2" x14ac:dyDescent="0.25">
      <c r="A6605" s="88">
        <v>44906.5</v>
      </c>
      <c r="B6605" s="89">
        <v>7.1170735200483621</v>
      </c>
    </row>
    <row r="6606" spans="1:2" x14ac:dyDescent="0.25">
      <c r="A6606" s="88">
        <v>44906.541666666664</v>
      </c>
      <c r="B6606" s="89">
        <v>7.1001198888666375</v>
      </c>
    </row>
    <row r="6607" spans="1:2" x14ac:dyDescent="0.25">
      <c r="A6607" s="88">
        <v>44906.583333333336</v>
      </c>
      <c r="B6607" s="89">
        <v>7.0966143927386911</v>
      </c>
    </row>
    <row r="6608" spans="1:2" x14ac:dyDescent="0.25">
      <c r="A6608" s="88">
        <v>44906.625</v>
      </c>
      <c r="B6608" s="89">
        <v>7.0771543514513695</v>
      </c>
    </row>
    <row r="6609" spans="1:2" x14ac:dyDescent="0.25">
      <c r="A6609" s="88">
        <v>44906.666666666664</v>
      </c>
      <c r="B6609" s="89">
        <v>7.0713241600308816</v>
      </c>
    </row>
    <row r="6610" spans="1:2" x14ac:dyDescent="0.25">
      <c r="A6610" s="88">
        <v>44906.708333333336</v>
      </c>
      <c r="B6610" s="89">
        <v>7.113190838428145</v>
      </c>
    </row>
    <row r="6611" spans="1:2" x14ac:dyDescent="0.25">
      <c r="A6611" s="88">
        <v>44906.75</v>
      </c>
      <c r="B6611" s="89">
        <v>7.119673874363369</v>
      </c>
    </row>
    <row r="6612" spans="1:2" x14ac:dyDescent="0.25">
      <c r="A6612" s="88">
        <v>44906.791666666664</v>
      </c>
      <c r="B6612" s="89">
        <v>7.1316696746565693</v>
      </c>
    </row>
    <row r="6613" spans="1:2" x14ac:dyDescent="0.25">
      <c r="A6613" s="88">
        <v>44906.833333333336</v>
      </c>
      <c r="B6613" s="89">
        <v>7.1075572876143935</v>
      </c>
    </row>
    <row r="6614" spans="1:2" x14ac:dyDescent="0.25">
      <c r="A6614" s="88">
        <v>44906.875</v>
      </c>
      <c r="B6614" s="89">
        <v>7.0957508510101581</v>
      </c>
    </row>
    <row r="6615" spans="1:2" x14ac:dyDescent="0.25">
      <c r="A6615" s="88">
        <v>44906.916666666664</v>
      </c>
      <c r="B6615" s="89">
        <v>7.075370083783759</v>
      </c>
    </row>
    <row r="6616" spans="1:2" x14ac:dyDescent="0.25">
      <c r="A6616" s="88">
        <v>44906.958333333336</v>
      </c>
      <c r="B6616" s="89">
        <v>7.0682075667283053</v>
      </c>
    </row>
    <row r="6617" spans="1:2" x14ac:dyDescent="0.25">
      <c r="A6617" s="88">
        <v>44907</v>
      </c>
      <c r="B6617" s="89">
        <v>7.0891391402277462</v>
      </c>
    </row>
    <row r="6618" spans="1:2" x14ac:dyDescent="0.25">
      <c r="A6618" s="88">
        <v>44907.041666666664</v>
      </c>
      <c r="B6618" s="89">
        <v>7.1473585254291203</v>
      </c>
    </row>
    <row r="6619" spans="1:2" x14ac:dyDescent="0.25">
      <c r="A6619" s="88">
        <v>44907.083333333336</v>
      </c>
      <c r="B6619" s="89">
        <v>7.1532192040407683</v>
      </c>
    </row>
    <row r="6620" spans="1:2" x14ac:dyDescent="0.25">
      <c r="A6620" s="88">
        <v>44907.125</v>
      </c>
      <c r="B6620" s="89">
        <v>7.1515437926676331</v>
      </c>
    </row>
    <row r="6621" spans="1:2" x14ac:dyDescent="0.25">
      <c r="A6621" s="88">
        <v>44907.166666666664</v>
      </c>
      <c r="B6621" s="89">
        <v>7.1511314379142625</v>
      </c>
    </row>
    <row r="6622" spans="1:2" x14ac:dyDescent="0.25">
      <c r="A6622" s="88">
        <v>44907.208333333336</v>
      </c>
      <c r="B6622" s="89">
        <v>7.1561522399222275</v>
      </c>
    </row>
    <row r="6623" spans="1:2" x14ac:dyDescent="0.25">
      <c r="A6623" s="88">
        <v>44907.25</v>
      </c>
      <c r="B6623" s="89">
        <v>7.5410540815938436</v>
      </c>
    </row>
    <row r="6624" spans="1:2" x14ac:dyDescent="0.25">
      <c r="A6624" s="88">
        <v>44907.291666666664</v>
      </c>
      <c r="B6624" s="89">
        <v>8.5965489630045653</v>
      </c>
    </row>
    <row r="6625" spans="1:2" x14ac:dyDescent="0.25">
      <c r="A6625" s="88">
        <v>44907.333333333336</v>
      </c>
      <c r="B6625" s="89">
        <v>8.530073088593408</v>
      </c>
    </row>
    <row r="6626" spans="1:2" x14ac:dyDescent="0.25">
      <c r="A6626" s="88">
        <v>44907.375</v>
      </c>
      <c r="B6626" s="89">
        <v>8.4796977367907918</v>
      </c>
    </row>
    <row r="6627" spans="1:2" x14ac:dyDescent="0.25">
      <c r="A6627" s="88">
        <v>44907.416666666664</v>
      </c>
      <c r="B6627" s="89">
        <v>8.3992094065827487</v>
      </c>
    </row>
    <row r="6628" spans="1:2" x14ac:dyDescent="0.25">
      <c r="A6628" s="88">
        <v>44907.458333333336</v>
      </c>
      <c r="B6628" s="89">
        <v>8.3864337385922347</v>
      </c>
    </row>
    <row r="6629" spans="1:2" x14ac:dyDescent="0.25">
      <c r="A6629" s="88">
        <v>44907.5</v>
      </c>
      <c r="B6629" s="89">
        <v>8.3645875698086627</v>
      </c>
    </row>
    <row r="6630" spans="1:2" x14ac:dyDescent="0.25">
      <c r="A6630" s="88">
        <v>44907.541666666664</v>
      </c>
      <c r="B6630" s="89">
        <v>8.3746513008478765</v>
      </c>
    </row>
    <row r="6631" spans="1:2" x14ac:dyDescent="0.25">
      <c r="A6631" s="88">
        <v>44907.583333333336</v>
      </c>
      <c r="B6631" s="89">
        <v>8.3598051179416366</v>
      </c>
    </row>
    <row r="6632" spans="1:2" x14ac:dyDescent="0.25">
      <c r="A6632" s="88">
        <v>44907.625</v>
      </c>
      <c r="B6632" s="89">
        <v>8.3522770606574426</v>
      </c>
    </row>
    <row r="6633" spans="1:2" x14ac:dyDescent="0.25">
      <c r="A6633" s="88">
        <v>44907.666666666664</v>
      </c>
      <c r="B6633" s="89">
        <v>8.3770649163003306</v>
      </c>
    </row>
    <row r="6634" spans="1:2" x14ac:dyDescent="0.25">
      <c r="A6634" s="88">
        <v>44907.708333333336</v>
      </c>
      <c r="B6634" s="89">
        <v>8.3975520055849735</v>
      </c>
    </row>
    <row r="6635" spans="1:2" x14ac:dyDescent="0.25">
      <c r="A6635" s="88">
        <v>44907.75</v>
      </c>
      <c r="B6635" s="89">
        <v>8.3266095291144353</v>
      </c>
    </row>
    <row r="6636" spans="1:2" x14ac:dyDescent="0.25">
      <c r="A6636" s="88">
        <v>44907.791666666664</v>
      </c>
      <c r="B6636" s="89">
        <v>8.3027782347240304</v>
      </c>
    </row>
    <row r="6637" spans="1:2" x14ac:dyDescent="0.25">
      <c r="A6637" s="88">
        <v>44907.833333333336</v>
      </c>
      <c r="B6637" s="89">
        <v>8.2562350346813318</v>
      </c>
    </row>
    <row r="6638" spans="1:2" x14ac:dyDescent="0.25">
      <c r="A6638" s="88">
        <v>44907.875</v>
      </c>
      <c r="B6638" s="89">
        <v>8.3031453676265237</v>
      </c>
    </row>
    <row r="6639" spans="1:2" x14ac:dyDescent="0.25">
      <c r="A6639" s="88">
        <v>44907.916666666664</v>
      </c>
      <c r="B6639" s="89">
        <v>8.4138716019777604</v>
      </c>
    </row>
    <row r="6640" spans="1:2" x14ac:dyDescent="0.25">
      <c r="A6640" s="88">
        <v>44907.958333333336</v>
      </c>
      <c r="B6640" s="89">
        <v>8.3835944597665133</v>
      </c>
    </row>
    <row r="6641" spans="1:2" x14ac:dyDescent="0.25">
      <c r="A6641" s="88">
        <v>44908</v>
      </c>
      <c r="B6641" s="89">
        <v>8.4582706514977506</v>
      </c>
    </row>
    <row r="6642" spans="1:2" x14ac:dyDescent="0.25">
      <c r="A6642" s="88">
        <v>44908.041666666664</v>
      </c>
      <c r="B6642" s="89">
        <v>8.4543169642706317</v>
      </c>
    </row>
    <row r="6643" spans="1:2" x14ac:dyDescent="0.25">
      <c r="A6643" s="88">
        <v>44908.083333333336</v>
      </c>
      <c r="B6643" s="89">
        <v>8.4891985981019253</v>
      </c>
    </row>
    <row r="6644" spans="1:2" x14ac:dyDescent="0.25">
      <c r="A6644" s="88">
        <v>44908.125</v>
      </c>
      <c r="B6644" s="89">
        <v>8.4919468200541708</v>
      </c>
    </row>
    <row r="6645" spans="1:2" x14ac:dyDescent="0.25">
      <c r="A6645" s="88">
        <v>44908.166666666664</v>
      </c>
      <c r="B6645" s="89">
        <v>8.4774249996267201</v>
      </c>
    </row>
    <row r="6646" spans="1:2" x14ac:dyDescent="0.25">
      <c r="A6646" s="88">
        <v>44908.208333333336</v>
      </c>
      <c r="B6646" s="89">
        <v>8.4265776996171962</v>
      </c>
    </row>
    <row r="6647" spans="1:2" x14ac:dyDescent="0.25">
      <c r="A6647" s="88">
        <v>44908.25</v>
      </c>
      <c r="B6647" s="89">
        <v>8.4390572029274047</v>
      </c>
    </row>
    <row r="6648" spans="1:2" x14ac:dyDescent="0.25">
      <c r="A6648" s="88">
        <v>44908.291666666664</v>
      </c>
      <c r="B6648" s="89">
        <v>8.4538850456398134</v>
      </c>
    </row>
    <row r="6649" spans="1:2" x14ac:dyDescent="0.25">
      <c r="A6649" s="88">
        <v>44908.333333333336</v>
      </c>
      <c r="B6649" s="89">
        <v>8.4468572529719914</v>
      </c>
    </row>
    <row r="6650" spans="1:2" x14ac:dyDescent="0.25">
      <c r="A6650" s="88">
        <v>44908.375</v>
      </c>
      <c r="B6650" s="89">
        <v>8.3347128553465186</v>
      </c>
    </row>
    <row r="6651" spans="1:2" x14ac:dyDescent="0.25">
      <c r="A6651" s="88">
        <v>44908.416666666664</v>
      </c>
      <c r="B6651" s="89">
        <v>8.3270117136358124</v>
      </c>
    </row>
    <row r="6652" spans="1:2" x14ac:dyDescent="0.25">
      <c r="A6652" s="88">
        <v>44908.458333333336</v>
      </c>
      <c r="B6652" s="89">
        <v>8.3076366218084239</v>
      </c>
    </row>
    <row r="6653" spans="1:2" x14ac:dyDescent="0.25">
      <c r="A6653" s="88">
        <v>44908.5</v>
      </c>
      <c r="B6653" s="89">
        <v>8.3057686512485276</v>
      </c>
    </row>
    <row r="6654" spans="1:2" x14ac:dyDescent="0.25">
      <c r="A6654" s="88">
        <v>44908.541666666664</v>
      </c>
      <c r="B6654" s="89">
        <v>8.3389829892021154</v>
      </c>
    </row>
    <row r="6655" spans="1:2" x14ac:dyDescent="0.25">
      <c r="A6655" s="88">
        <v>44908.583333333336</v>
      </c>
      <c r="B6655" s="89">
        <v>8.2839416312607206</v>
      </c>
    </row>
    <row r="6656" spans="1:2" x14ac:dyDescent="0.25">
      <c r="A6656" s="88">
        <v>44908.625</v>
      </c>
      <c r="B6656" s="89">
        <v>8.2879753753178633</v>
      </c>
    </row>
    <row r="6657" spans="1:2" x14ac:dyDescent="0.25">
      <c r="A6657" s="88">
        <v>44908.666666666664</v>
      </c>
      <c r="B6657" s="89">
        <v>8.2672834125215644</v>
      </c>
    </row>
    <row r="6658" spans="1:2" x14ac:dyDescent="0.25">
      <c r="A6658" s="88">
        <v>44908.708333333336</v>
      </c>
      <c r="B6658" s="89">
        <v>8.264771864276657</v>
      </c>
    </row>
    <row r="6659" spans="1:2" x14ac:dyDescent="0.25">
      <c r="A6659" s="88">
        <v>44908.75</v>
      </c>
      <c r="B6659" s="89">
        <v>8.3121506127293081</v>
      </c>
    </row>
    <row r="6660" spans="1:2" x14ac:dyDescent="0.25">
      <c r="A6660" s="88">
        <v>44908.791666666664</v>
      </c>
      <c r="B6660" s="89">
        <v>8.2304158336343534</v>
      </c>
    </row>
    <row r="6661" spans="1:2" x14ac:dyDescent="0.25">
      <c r="A6661" s="88">
        <v>44908.833333333336</v>
      </c>
      <c r="B6661" s="89">
        <v>8.268718456871099</v>
      </c>
    </row>
    <row r="6662" spans="1:2" x14ac:dyDescent="0.25">
      <c r="A6662" s="88">
        <v>44908.875</v>
      </c>
      <c r="B6662" s="89">
        <v>8.296462873651457</v>
      </c>
    </row>
    <row r="6663" spans="1:2" x14ac:dyDescent="0.25">
      <c r="A6663" s="88">
        <v>44908.916666666664</v>
      </c>
      <c r="B6663" s="89">
        <v>8.2759290841321036</v>
      </c>
    </row>
    <row r="6664" spans="1:2" x14ac:dyDescent="0.25">
      <c r="A6664" s="88">
        <v>44908.958333333336</v>
      </c>
      <c r="B6664" s="89">
        <v>8.3262326442078027</v>
      </c>
    </row>
    <row r="6665" spans="1:2" x14ac:dyDescent="0.25">
      <c r="A6665" s="88">
        <v>44909</v>
      </c>
      <c r="B6665" s="89">
        <v>8.335880057785154</v>
      </c>
    </row>
    <row r="6666" spans="1:2" x14ac:dyDescent="0.25">
      <c r="A6666" s="88">
        <v>44909.041666666664</v>
      </c>
      <c r="B6666" s="89">
        <v>8.3682105154939723</v>
      </c>
    </row>
    <row r="6667" spans="1:2" x14ac:dyDescent="0.25">
      <c r="A6667" s="88">
        <v>44909.083333333336</v>
      </c>
      <c r="B6667" s="89">
        <v>8.3803372829417828</v>
      </c>
    </row>
    <row r="6668" spans="1:2" x14ac:dyDescent="0.25">
      <c r="A6668" s="88">
        <v>44909.125</v>
      </c>
      <c r="B6668" s="89">
        <v>8.3770649163003306</v>
      </c>
    </row>
    <row r="6669" spans="1:2" x14ac:dyDescent="0.25">
      <c r="A6669" s="88">
        <v>44909.166666666664</v>
      </c>
      <c r="B6669" s="89">
        <v>8.3839957198336226</v>
      </c>
    </row>
    <row r="6670" spans="1:2" x14ac:dyDescent="0.25">
      <c r="A6670" s="88">
        <v>44909.208333333336</v>
      </c>
      <c r="B6670" s="89">
        <v>8.3758705849732014</v>
      </c>
    </row>
    <row r="6671" spans="1:2" x14ac:dyDescent="0.25">
      <c r="A6671" s="88">
        <v>44909.25</v>
      </c>
      <c r="B6671" s="89">
        <v>8.3495408163580649</v>
      </c>
    </row>
    <row r="6672" spans="1:2" x14ac:dyDescent="0.25">
      <c r="A6672" s="88">
        <v>44909.291666666664</v>
      </c>
      <c r="B6672" s="89">
        <v>8.398393926619697</v>
      </c>
    </row>
    <row r="6673" spans="1:2" x14ac:dyDescent="0.25">
      <c r="A6673" s="88">
        <v>44909.333333333336</v>
      </c>
      <c r="B6673" s="89">
        <v>8.407128940250292</v>
      </c>
    </row>
    <row r="6674" spans="1:2" x14ac:dyDescent="0.25">
      <c r="A6674" s="88">
        <v>44909.375</v>
      </c>
      <c r="B6674" s="89">
        <v>8.3803372829417828</v>
      </c>
    </row>
    <row r="6675" spans="1:2" x14ac:dyDescent="0.25">
      <c r="A6675" s="88">
        <v>44909.416666666664</v>
      </c>
      <c r="B6675" s="89">
        <v>8.3526907916837061</v>
      </c>
    </row>
    <row r="6676" spans="1:2" x14ac:dyDescent="0.25">
      <c r="A6676" s="88">
        <v>44909.458333333336</v>
      </c>
      <c r="B6676" s="89">
        <v>8.3068987972612049</v>
      </c>
    </row>
    <row r="6677" spans="1:2" x14ac:dyDescent="0.25">
      <c r="A6677" s="88">
        <v>44909.5</v>
      </c>
      <c r="B6677" s="89">
        <v>8.2390436133753937</v>
      </c>
    </row>
    <row r="6678" spans="1:2" x14ac:dyDescent="0.25">
      <c r="A6678" s="88">
        <v>44909.541666666664</v>
      </c>
      <c r="B6678" s="89">
        <v>8.2463797143732123</v>
      </c>
    </row>
    <row r="6679" spans="1:2" x14ac:dyDescent="0.25">
      <c r="A6679" s="88">
        <v>44909.583333333336</v>
      </c>
      <c r="B6679" s="89">
        <v>8.2414821167997072</v>
      </c>
    </row>
    <row r="6680" spans="1:2" x14ac:dyDescent="0.25">
      <c r="A6680" s="88">
        <v>44909.625</v>
      </c>
      <c r="B6680" s="89">
        <v>8.2393850479944817</v>
      </c>
    </row>
    <row r="6681" spans="1:2" x14ac:dyDescent="0.25">
      <c r="A6681" s="88">
        <v>44909.666666666664</v>
      </c>
      <c r="B6681" s="89">
        <v>8.2249351128486055</v>
      </c>
    </row>
    <row r="6682" spans="1:2" x14ac:dyDescent="0.25">
      <c r="A6682" s="88">
        <v>44909.708333333336</v>
      </c>
      <c r="B6682" s="89">
        <v>8.2184658500228558</v>
      </c>
    </row>
    <row r="6683" spans="1:2" x14ac:dyDescent="0.25">
      <c r="A6683" s="88">
        <v>44909.75</v>
      </c>
      <c r="B6683" s="89">
        <v>8.2784727961272377</v>
      </c>
    </row>
    <row r="6684" spans="1:2" x14ac:dyDescent="0.25">
      <c r="A6684" s="88">
        <v>44909.791666666664</v>
      </c>
      <c r="B6684" s="89">
        <v>8.2629923242950305</v>
      </c>
    </row>
    <row r="6685" spans="1:2" x14ac:dyDescent="0.25">
      <c r="A6685" s="88">
        <v>44909.833333333336</v>
      </c>
      <c r="B6685" s="89">
        <v>8.2654987687276602</v>
      </c>
    </row>
    <row r="6686" spans="1:2" x14ac:dyDescent="0.25">
      <c r="A6686" s="88">
        <v>44909.875</v>
      </c>
      <c r="B6686" s="89">
        <v>8.2850442777315969</v>
      </c>
    </row>
    <row r="6687" spans="1:2" x14ac:dyDescent="0.25">
      <c r="A6687" s="88">
        <v>44909.916666666664</v>
      </c>
      <c r="B6687" s="89">
        <v>8.3698165091779764</v>
      </c>
    </row>
    <row r="6688" spans="1:2" x14ac:dyDescent="0.25">
      <c r="A6688" s="88">
        <v>44909.958333333336</v>
      </c>
      <c r="B6688" s="89">
        <v>8.3606135111287561</v>
      </c>
    </row>
    <row r="6689" spans="1:2" x14ac:dyDescent="0.25">
      <c r="A6689" s="88">
        <v>44910</v>
      </c>
      <c r="B6689" s="89">
        <v>8.3186033857562052</v>
      </c>
    </row>
    <row r="6690" spans="1:2" x14ac:dyDescent="0.25">
      <c r="A6690" s="88">
        <v>44910.041666666664</v>
      </c>
      <c r="B6690" s="89">
        <v>8.3799109566313312</v>
      </c>
    </row>
    <row r="6691" spans="1:2" x14ac:dyDescent="0.25">
      <c r="A6691" s="88">
        <v>44910.083333333336</v>
      </c>
      <c r="B6691" s="89">
        <v>8.4240341066597875</v>
      </c>
    </row>
    <row r="6692" spans="1:2" x14ac:dyDescent="0.25">
      <c r="A6692" s="88">
        <v>44910.125</v>
      </c>
      <c r="B6692" s="89">
        <v>8.4560753973969796</v>
      </c>
    </row>
    <row r="6693" spans="1:2" x14ac:dyDescent="0.25">
      <c r="A6693" s="88">
        <v>44910.166666666664</v>
      </c>
      <c r="B6693" s="89">
        <v>8.4751868490919122</v>
      </c>
    </row>
    <row r="6694" spans="1:2" x14ac:dyDescent="0.25">
      <c r="A6694" s="88">
        <v>44910.208333333336</v>
      </c>
      <c r="B6694" s="89">
        <v>8.4751868490919122</v>
      </c>
    </row>
    <row r="6695" spans="1:2" x14ac:dyDescent="0.25">
      <c r="A6695" s="88">
        <v>44910.25</v>
      </c>
      <c r="B6695" s="89">
        <v>8.4477436926716436</v>
      </c>
    </row>
    <row r="6696" spans="1:2" x14ac:dyDescent="0.25">
      <c r="A6696" s="88">
        <v>44910.291666666664</v>
      </c>
      <c r="B6696" s="89">
        <v>8.4351523446588743</v>
      </c>
    </row>
    <row r="6697" spans="1:2" x14ac:dyDescent="0.25">
      <c r="A6697" s="88">
        <v>44910.333333333336</v>
      </c>
      <c r="B6697" s="89">
        <v>8.3456057519775051</v>
      </c>
    </row>
    <row r="6698" spans="1:2" x14ac:dyDescent="0.25">
      <c r="A6698" s="88">
        <v>44910.375</v>
      </c>
      <c r="B6698" s="89">
        <v>8.3570463037545544</v>
      </c>
    </row>
    <row r="6699" spans="1:2" x14ac:dyDescent="0.25">
      <c r="A6699" s="88">
        <v>44910.416666666664</v>
      </c>
      <c r="B6699" s="89">
        <v>8.3174583502679837</v>
      </c>
    </row>
    <row r="6700" spans="1:2" x14ac:dyDescent="0.25">
      <c r="A6700" s="88">
        <v>44910.458333333336</v>
      </c>
      <c r="B6700" s="89">
        <v>8.3031453676265237</v>
      </c>
    </row>
    <row r="6701" spans="1:2" x14ac:dyDescent="0.25">
      <c r="A6701" s="88">
        <v>44910.5</v>
      </c>
      <c r="B6701" s="89">
        <v>8.3065301138792336</v>
      </c>
    </row>
    <row r="6702" spans="1:2" x14ac:dyDescent="0.25">
      <c r="A6702" s="88">
        <v>44910.541666666664</v>
      </c>
      <c r="B6702" s="89">
        <v>8.2766652910215726</v>
      </c>
    </row>
    <row r="6703" spans="1:2" x14ac:dyDescent="0.25">
      <c r="A6703" s="88">
        <v>44910.583333333336</v>
      </c>
      <c r="B6703" s="89">
        <v>8.2619169888549493</v>
      </c>
    </row>
    <row r="6704" spans="1:2" x14ac:dyDescent="0.25">
      <c r="A6704" s="88">
        <v>44910.625</v>
      </c>
      <c r="B6704" s="89">
        <v>8.2460125846940464</v>
      </c>
    </row>
    <row r="6705" spans="1:2" x14ac:dyDescent="0.25">
      <c r="A6705" s="88">
        <v>44910.666666666664</v>
      </c>
      <c r="B6705" s="89">
        <v>8.2369751117585626</v>
      </c>
    </row>
    <row r="6706" spans="1:2" x14ac:dyDescent="0.25">
      <c r="A6706" s="88">
        <v>44910.708333333336</v>
      </c>
      <c r="B6706" s="89">
        <v>8.2407749310241023</v>
      </c>
    </row>
    <row r="6707" spans="1:2" x14ac:dyDescent="0.25">
      <c r="A6707" s="88">
        <v>44910.75</v>
      </c>
      <c r="B6707" s="89">
        <v>8.2530608788353632</v>
      </c>
    </row>
    <row r="6708" spans="1:2" x14ac:dyDescent="0.25">
      <c r="A6708" s="88">
        <v>44910.791666666664</v>
      </c>
      <c r="B6708" s="89">
        <v>8.2467240390029257</v>
      </c>
    </row>
    <row r="6709" spans="1:2" x14ac:dyDescent="0.25">
      <c r="A6709" s="88">
        <v>44910.833333333336</v>
      </c>
      <c r="B6709" s="89">
        <v>8.2872296659302833</v>
      </c>
    </row>
    <row r="6710" spans="1:2" x14ac:dyDescent="0.25">
      <c r="A6710" s="88">
        <v>44910.875</v>
      </c>
      <c r="B6710" s="89">
        <v>8.2715956070868444</v>
      </c>
    </row>
    <row r="6711" spans="1:2" x14ac:dyDescent="0.25">
      <c r="A6711" s="88">
        <v>44910.916666666664</v>
      </c>
      <c r="B6711" s="89">
        <v>8.2407749310241023</v>
      </c>
    </row>
    <row r="6712" spans="1:2" x14ac:dyDescent="0.25">
      <c r="A6712" s="88">
        <v>44910.958333333336</v>
      </c>
      <c r="B6712" s="89">
        <v>8.2690716966168871</v>
      </c>
    </row>
    <row r="6713" spans="1:2" x14ac:dyDescent="0.25">
      <c r="A6713" s="88">
        <v>44911</v>
      </c>
      <c r="B6713" s="89">
        <v>8.2590713963051705</v>
      </c>
    </row>
    <row r="6714" spans="1:2" x14ac:dyDescent="0.25">
      <c r="A6714" s="88">
        <v>44911.041666666664</v>
      </c>
      <c r="B6714" s="89">
        <v>8.2669308922546101</v>
      </c>
    </row>
    <row r="6715" spans="1:2" x14ac:dyDescent="0.25">
      <c r="A6715" s="88">
        <v>44911.083333333336</v>
      </c>
      <c r="B6715" s="89">
        <v>8.3121506127293081</v>
      </c>
    </row>
    <row r="6716" spans="1:2" x14ac:dyDescent="0.25">
      <c r="A6716" s="88">
        <v>44911.125</v>
      </c>
      <c r="B6716" s="89">
        <v>8.347969896949138</v>
      </c>
    </row>
    <row r="6717" spans="1:2" x14ac:dyDescent="0.25">
      <c r="A6717" s="88">
        <v>44911.166666666664</v>
      </c>
      <c r="B6717" s="89">
        <v>8.3734336191321859</v>
      </c>
    </row>
    <row r="6718" spans="1:2" x14ac:dyDescent="0.25">
      <c r="A6718" s="88">
        <v>44911.208333333336</v>
      </c>
      <c r="B6718" s="89">
        <v>8.3938402606094762</v>
      </c>
    </row>
    <row r="6719" spans="1:2" x14ac:dyDescent="0.25">
      <c r="A6719" s="88">
        <v>44911.25</v>
      </c>
      <c r="B6719" s="89">
        <v>8.3925972647892735</v>
      </c>
    </row>
    <row r="6720" spans="1:2" x14ac:dyDescent="0.25">
      <c r="A6720" s="88">
        <v>44911.291666666664</v>
      </c>
      <c r="B6720" s="89">
        <v>8.3913828831297419</v>
      </c>
    </row>
    <row r="6721" spans="1:2" x14ac:dyDescent="0.25">
      <c r="A6721" s="88">
        <v>44911.333333333336</v>
      </c>
      <c r="B6721" s="89">
        <v>8.297556918211054</v>
      </c>
    </row>
    <row r="6722" spans="1:2" x14ac:dyDescent="0.25">
      <c r="A6722" s="88">
        <v>44911.375</v>
      </c>
      <c r="B6722" s="89">
        <v>8.2629923242950305</v>
      </c>
    </row>
    <row r="6723" spans="1:2" x14ac:dyDescent="0.25">
      <c r="A6723" s="88">
        <v>44911.416666666664</v>
      </c>
      <c r="B6723" s="89">
        <v>8.2580008671833696</v>
      </c>
    </row>
    <row r="6724" spans="1:2" x14ac:dyDescent="0.25">
      <c r="A6724" s="88">
        <v>44911.458333333336</v>
      </c>
      <c r="B6724" s="89">
        <v>8.205998928344254</v>
      </c>
    </row>
    <row r="6725" spans="1:2" x14ac:dyDescent="0.25">
      <c r="A6725" s="88">
        <v>44911.5</v>
      </c>
      <c r="B6725" s="89">
        <v>8.2239057287420074</v>
      </c>
    </row>
    <row r="6726" spans="1:2" x14ac:dyDescent="0.25">
      <c r="A6726" s="88">
        <v>44911.541666666664</v>
      </c>
      <c r="B6726" s="89">
        <v>8.2293799326718364</v>
      </c>
    </row>
    <row r="6727" spans="1:2" x14ac:dyDescent="0.25">
      <c r="A6727" s="88">
        <v>44911.583333333336</v>
      </c>
      <c r="B6727" s="89">
        <v>8.2232127016384702</v>
      </c>
    </row>
    <row r="6728" spans="1:2" x14ac:dyDescent="0.25">
      <c r="A6728" s="88">
        <v>44911.625</v>
      </c>
      <c r="B6728" s="89">
        <v>8.2174441113789101</v>
      </c>
    </row>
    <row r="6729" spans="1:2" x14ac:dyDescent="0.25">
      <c r="A6729" s="88">
        <v>44911.666666666664</v>
      </c>
      <c r="B6729" s="89">
        <v>8.2123754742276738</v>
      </c>
    </row>
    <row r="6730" spans="1:2" x14ac:dyDescent="0.25">
      <c r="A6730" s="88">
        <v>44911.708333333336</v>
      </c>
      <c r="B6730" s="89">
        <v>8.2307538947923593</v>
      </c>
    </row>
    <row r="6731" spans="1:2" x14ac:dyDescent="0.25">
      <c r="A6731" s="88">
        <v>44911.75</v>
      </c>
      <c r="B6731" s="89">
        <v>8.2283452661883061</v>
      </c>
    </row>
    <row r="6732" spans="1:2" x14ac:dyDescent="0.25">
      <c r="A6732" s="88">
        <v>44911.791666666664</v>
      </c>
      <c r="B6732" s="89">
        <v>8.2049917745951824</v>
      </c>
    </row>
    <row r="6733" spans="1:2" x14ac:dyDescent="0.25">
      <c r="A6733" s="88">
        <v>44911.833333333336</v>
      </c>
      <c r="B6733" s="89">
        <v>8.2208248853000114</v>
      </c>
    </row>
    <row r="6734" spans="1:2" x14ac:dyDescent="0.25">
      <c r="A6734" s="88">
        <v>44911.875</v>
      </c>
      <c r="B6734" s="89">
        <v>8.2184658500228558</v>
      </c>
    </row>
    <row r="6735" spans="1:2" x14ac:dyDescent="0.25">
      <c r="A6735" s="88">
        <v>44911.916666666664</v>
      </c>
      <c r="B6735" s="89">
        <v>8.2096872069905693</v>
      </c>
    </row>
    <row r="6736" spans="1:2" x14ac:dyDescent="0.25">
      <c r="A6736" s="88">
        <v>44911.958333333336</v>
      </c>
      <c r="B6736" s="89">
        <v>8.1990167775934175</v>
      </c>
    </row>
    <row r="6737" spans="1:2" x14ac:dyDescent="0.25">
      <c r="A6737" s="88">
        <v>44912</v>
      </c>
      <c r="B6737" s="89">
        <v>8.192737438611946</v>
      </c>
    </row>
    <row r="6738" spans="1:2" x14ac:dyDescent="0.25">
      <c r="A6738" s="88">
        <v>44912.041666666664</v>
      </c>
      <c r="B6738" s="89">
        <v>8.222185358109769</v>
      </c>
    </row>
    <row r="6739" spans="1:2" x14ac:dyDescent="0.25">
      <c r="A6739" s="88">
        <v>44912.083333333336</v>
      </c>
      <c r="B6739" s="89">
        <v>8.2366119272752876</v>
      </c>
    </row>
    <row r="6740" spans="1:2" x14ac:dyDescent="0.25">
      <c r="A6740" s="88">
        <v>44912.125</v>
      </c>
      <c r="B6740" s="89">
        <v>8.222185358109769</v>
      </c>
    </row>
    <row r="6741" spans="1:2" x14ac:dyDescent="0.25">
      <c r="A6741" s="88">
        <v>44912.166666666664</v>
      </c>
      <c r="B6741" s="89">
        <v>8.2597702743153114</v>
      </c>
    </row>
    <row r="6742" spans="1:2" x14ac:dyDescent="0.25">
      <c r="A6742" s="88">
        <v>44912.208333333336</v>
      </c>
      <c r="B6742" s="89">
        <v>8.2608429731236352</v>
      </c>
    </row>
    <row r="6743" spans="1:2" x14ac:dyDescent="0.25">
      <c r="A6743" s="88">
        <v>44912.25</v>
      </c>
      <c r="B6743" s="89">
        <v>8.2404329505833118</v>
      </c>
    </row>
    <row r="6744" spans="1:2" x14ac:dyDescent="0.25">
      <c r="A6744" s="88">
        <v>44912.291666666664</v>
      </c>
      <c r="B6744" s="89">
        <v>8.2777350759301491</v>
      </c>
    </row>
    <row r="6745" spans="1:2" x14ac:dyDescent="0.25">
      <c r="A6745" s="88">
        <v>44912.333333333336</v>
      </c>
      <c r="B6745" s="89">
        <v>8.2505897968125623</v>
      </c>
    </row>
    <row r="6746" spans="1:2" x14ac:dyDescent="0.25">
      <c r="A6746" s="88">
        <v>44912.375</v>
      </c>
      <c r="B6746" s="89">
        <v>8.2519976867894709</v>
      </c>
    </row>
    <row r="6747" spans="1:2" x14ac:dyDescent="0.25">
      <c r="A6747" s="88">
        <v>44912.416666666664</v>
      </c>
      <c r="B6747" s="89">
        <v>8.2662027993188048</v>
      </c>
    </row>
    <row r="6748" spans="1:2" x14ac:dyDescent="0.25">
      <c r="A6748" s="88">
        <v>44912.458333333336</v>
      </c>
      <c r="B6748" s="89">
        <v>8.2788299795932527</v>
      </c>
    </row>
    <row r="6749" spans="1:2" x14ac:dyDescent="0.25">
      <c r="A6749" s="88">
        <v>44912.5</v>
      </c>
      <c r="B6749" s="89">
        <v>8.259420765490546</v>
      </c>
    </row>
    <row r="6750" spans="1:2" x14ac:dyDescent="0.25">
      <c r="A6750" s="88">
        <v>44912.541666666664</v>
      </c>
      <c r="B6750" s="89">
        <v>8.2512819177832455</v>
      </c>
    </row>
    <row r="6751" spans="1:2" x14ac:dyDescent="0.25">
      <c r="A6751" s="88">
        <v>44912.583333333336</v>
      </c>
      <c r="B6751" s="89">
        <v>8.2498751816540192</v>
      </c>
    </row>
    <row r="6752" spans="1:2" x14ac:dyDescent="0.25">
      <c r="A6752" s="88">
        <v>44912.625</v>
      </c>
      <c r="B6752" s="89">
        <v>8.2345491963157293</v>
      </c>
    </row>
    <row r="6753" spans="1:2" x14ac:dyDescent="0.25">
      <c r="A6753" s="88">
        <v>44912.666666666664</v>
      </c>
      <c r="B6753" s="89">
        <v>8.2133912521009407</v>
      </c>
    </row>
    <row r="6754" spans="1:2" x14ac:dyDescent="0.25">
      <c r="A6754" s="88">
        <v>44912.708333333336</v>
      </c>
      <c r="B6754" s="89">
        <v>8.2373157350536488</v>
      </c>
    </row>
    <row r="6755" spans="1:2" x14ac:dyDescent="0.25">
      <c r="A6755" s="88">
        <v>44912.75</v>
      </c>
      <c r="B6755" s="89">
        <v>8.2442708286491744</v>
      </c>
    </row>
    <row r="6756" spans="1:2" x14ac:dyDescent="0.25">
      <c r="A6756" s="88">
        <v>44912.791666666664</v>
      </c>
      <c r="B6756" s="89">
        <v>8.3178315707008181</v>
      </c>
    </row>
    <row r="6757" spans="1:2" x14ac:dyDescent="0.25">
      <c r="A6757" s="88">
        <v>44912.833333333336</v>
      </c>
      <c r="B6757" s="89">
        <v>8.2615666214634018</v>
      </c>
    </row>
    <row r="6758" spans="1:2" x14ac:dyDescent="0.25">
      <c r="A6758" s="88">
        <v>44912.875</v>
      </c>
      <c r="B6758" s="89">
        <v>8.2446143205091751</v>
      </c>
    </row>
    <row r="6759" spans="1:2" x14ac:dyDescent="0.25">
      <c r="A6759" s="88">
        <v>44912.916666666664</v>
      </c>
      <c r="B6759" s="89">
        <v>8.2759290841321036</v>
      </c>
    </row>
    <row r="6760" spans="1:2" x14ac:dyDescent="0.25">
      <c r="A6760" s="88">
        <v>44912.958333333336</v>
      </c>
      <c r="B6760" s="89">
        <v>8.2909162272642103</v>
      </c>
    </row>
    <row r="6761" spans="1:2" x14ac:dyDescent="0.25">
      <c r="A6761" s="88">
        <v>44913</v>
      </c>
      <c r="B6761" s="89">
        <v>8.3174583502679837</v>
      </c>
    </row>
    <row r="6762" spans="1:2" x14ac:dyDescent="0.25">
      <c r="A6762" s="88">
        <v>44913.041666666664</v>
      </c>
      <c r="B6762" s="89">
        <v>8.2843010385172153</v>
      </c>
    </row>
    <row r="6763" spans="1:2" x14ac:dyDescent="0.25">
      <c r="A6763" s="88">
        <v>44913.083333333336</v>
      </c>
      <c r="B6763" s="89">
        <v>8.2817404647969042</v>
      </c>
    </row>
    <row r="6764" spans="1:2" x14ac:dyDescent="0.25">
      <c r="A6764" s="88">
        <v>44913.125</v>
      </c>
      <c r="B6764" s="89">
        <v>8.2875904144648569</v>
      </c>
    </row>
    <row r="6765" spans="1:2" x14ac:dyDescent="0.25">
      <c r="A6765" s="88">
        <v>44913.166666666664</v>
      </c>
      <c r="B6765" s="89">
        <v>8.3320036554950061</v>
      </c>
    </row>
    <row r="6766" spans="1:2" x14ac:dyDescent="0.25">
      <c r="A6766" s="88">
        <v>44913.208333333336</v>
      </c>
      <c r="B6766" s="89">
        <v>8.3657936365359031</v>
      </c>
    </row>
    <row r="6767" spans="1:2" x14ac:dyDescent="0.25">
      <c r="A6767" s="88">
        <v>44913.25</v>
      </c>
      <c r="B6767" s="89">
        <v>8.3515018195888509</v>
      </c>
    </row>
    <row r="6768" spans="1:2" x14ac:dyDescent="0.25">
      <c r="A6768" s="88">
        <v>44913.291666666664</v>
      </c>
      <c r="B6768" s="89">
        <v>8.3657936365359031</v>
      </c>
    </row>
    <row r="6769" spans="1:2" x14ac:dyDescent="0.25">
      <c r="A6769" s="88">
        <v>44913.333333333336</v>
      </c>
      <c r="B6769" s="89">
        <v>8.3602222642568123</v>
      </c>
    </row>
    <row r="6770" spans="1:2" x14ac:dyDescent="0.25">
      <c r="A6770" s="88">
        <v>44913.375</v>
      </c>
      <c r="B6770" s="89">
        <v>8.3831666393703514</v>
      </c>
    </row>
    <row r="6771" spans="1:2" x14ac:dyDescent="0.25">
      <c r="A6771" s="88">
        <v>44913.416666666664</v>
      </c>
      <c r="B6771" s="89">
        <v>8.3905472238573573</v>
      </c>
    </row>
    <row r="6772" spans="1:2" x14ac:dyDescent="0.25">
      <c r="A6772" s="88">
        <v>44913.458333333336</v>
      </c>
      <c r="B6772" s="89">
        <v>8.3950849051864616</v>
      </c>
    </row>
    <row r="6773" spans="1:2" x14ac:dyDescent="0.25">
      <c r="A6773" s="88">
        <v>44913.5</v>
      </c>
      <c r="B6773" s="89">
        <v>8.3706073678183195</v>
      </c>
    </row>
    <row r="6774" spans="1:2" x14ac:dyDescent="0.25">
      <c r="A6774" s="88">
        <v>44913.541666666664</v>
      </c>
      <c r="B6774" s="89">
        <v>8.3578262585027865</v>
      </c>
    </row>
    <row r="6775" spans="1:2" x14ac:dyDescent="0.25">
      <c r="A6775" s="88">
        <v>44913.583333333336</v>
      </c>
      <c r="B6775" s="89">
        <v>8.3689999993320541</v>
      </c>
    </row>
    <row r="6776" spans="1:2" x14ac:dyDescent="0.25">
      <c r="A6776" s="88">
        <v>44913.625</v>
      </c>
      <c r="B6776" s="89">
        <v>8.3661872608172718</v>
      </c>
    </row>
    <row r="6777" spans="1:2" x14ac:dyDescent="0.25">
      <c r="A6777" s="88">
        <v>44913.666666666664</v>
      </c>
      <c r="B6777" s="89">
        <v>8.3507014278786933</v>
      </c>
    </row>
    <row r="6778" spans="1:2" x14ac:dyDescent="0.25">
      <c r="A6778" s="88">
        <v>44913.708333333336</v>
      </c>
      <c r="B6778" s="89">
        <v>8.3389829892021154</v>
      </c>
    </row>
    <row r="6779" spans="1:2" x14ac:dyDescent="0.25">
      <c r="A6779" s="88">
        <v>44913.75</v>
      </c>
      <c r="B6779" s="89">
        <v>8.3080303780296809</v>
      </c>
    </row>
    <row r="6780" spans="1:2" x14ac:dyDescent="0.25">
      <c r="A6780" s="88">
        <v>44913.791666666664</v>
      </c>
      <c r="B6780" s="89">
        <v>8.3121506127293081</v>
      </c>
    </row>
    <row r="6781" spans="1:2" x14ac:dyDescent="0.25">
      <c r="A6781" s="88">
        <v>44913.833333333336</v>
      </c>
      <c r="B6781" s="89">
        <v>8.3320036554950061</v>
      </c>
    </row>
    <row r="6782" spans="1:2" x14ac:dyDescent="0.25">
      <c r="A6782" s="88">
        <v>44913.875</v>
      </c>
      <c r="B6782" s="89">
        <v>8.3374301948475527</v>
      </c>
    </row>
    <row r="6783" spans="1:2" x14ac:dyDescent="0.25">
      <c r="A6783" s="88">
        <v>44913.916666666664</v>
      </c>
      <c r="B6783" s="89">
        <v>8.3091387502673761</v>
      </c>
    </row>
    <row r="6784" spans="1:2" x14ac:dyDescent="0.25">
      <c r="A6784" s="88">
        <v>44913.958333333336</v>
      </c>
      <c r="B6784" s="89">
        <v>8.3331673631111247</v>
      </c>
    </row>
    <row r="6785" spans="1:2" x14ac:dyDescent="0.25">
      <c r="A6785" s="88">
        <v>44914</v>
      </c>
      <c r="B6785" s="89">
        <v>8.3730368949683971</v>
      </c>
    </row>
    <row r="6786" spans="1:2" x14ac:dyDescent="0.25">
      <c r="A6786" s="88">
        <v>44914.041666666664</v>
      </c>
      <c r="B6786" s="89">
        <v>8.3905472238573573</v>
      </c>
    </row>
    <row r="6787" spans="1:2" x14ac:dyDescent="0.25">
      <c r="A6787" s="88">
        <v>44914.083333333336</v>
      </c>
      <c r="B6787" s="89">
        <v>8.4042265086452339</v>
      </c>
    </row>
    <row r="6788" spans="1:2" x14ac:dyDescent="0.25">
      <c r="A6788" s="88">
        <v>44914.125</v>
      </c>
      <c r="B6788" s="89">
        <v>8.4046366894263826</v>
      </c>
    </row>
    <row r="6789" spans="1:2" x14ac:dyDescent="0.25">
      <c r="A6789" s="88">
        <v>44914.166666666664</v>
      </c>
      <c r="B6789" s="89">
        <v>8.4218870964524761</v>
      </c>
    </row>
    <row r="6790" spans="1:2" x14ac:dyDescent="0.25">
      <c r="A6790" s="88">
        <v>44914.208333333336</v>
      </c>
      <c r="B6790" s="89">
        <v>8.4236154802224767</v>
      </c>
    </row>
    <row r="6791" spans="1:2" x14ac:dyDescent="0.25">
      <c r="A6791" s="88">
        <v>44914.25</v>
      </c>
      <c r="B6791" s="89">
        <v>8.4560753973969796</v>
      </c>
    </row>
    <row r="6792" spans="1:2" x14ac:dyDescent="0.25">
      <c r="A6792" s="88">
        <v>44914.291666666664</v>
      </c>
      <c r="B6792" s="89">
        <v>8.4923956115821806</v>
      </c>
    </row>
    <row r="6793" spans="1:2" x14ac:dyDescent="0.25">
      <c r="A6793" s="88">
        <v>44914.333333333336</v>
      </c>
      <c r="B6793" s="89">
        <v>8.4529930171167926</v>
      </c>
    </row>
    <row r="6794" spans="1:2" x14ac:dyDescent="0.25">
      <c r="A6794" s="88">
        <v>44914.375</v>
      </c>
      <c r="B6794" s="89">
        <v>9.5145356185292194</v>
      </c>
    </row>
    <row r="6795" spans="1:2" x14ac:dyDescent="0.25">
      <c r="A6795" s="88">
        <v>44914.416666666664</v>
      </c>
      <c r="B6795" s="89">
        <v>10.76876335198205</v>
      </c>
    </row>
    <row r="6796" spans="1:2" x14ac:dyDescent="0.25">
      <c r="A6796" s="88">
        <v>44914.458333333336</v>
      </c>
      <c r="B6796" s="89">
        <v>10.737355133014255</v>
      </c>
    </row>
    <row r="6797" spans="1:2" x14ac:dyDescent="0.25">
      <c r="A6797" s="88">
        <v>44914.5</v>
      </c>
      <c r="B6797" s="89">
        <v>10.56603731249395</v>
      </c>
    </row>
    <row r="6798" spans="1:2" x14ac:dyDescent="0.25">
      <c r="A6798" s="88">
        <v>44914.541666666664</v>
      </c>
      <c r="B6798" s="89">
        <v>10.407681248436358</v>
      </c>
    </row>
    <row r="6799" spans="1:2" x14ac:dyDescent="0.25">
      <c r="A6799" s="88">
        <v>44914.583333333336</v>
      </c>
      <c r="B6799" s="89">
        <v>10.382300763049043</v>
      </c>
    </row>
    <row r="6800" spans="1:2" x14ac:dyDescent="0.25">
      <c r="A6800" s="88">
        <v>44914.625</v>
      </c>
      <c r="B6800" s="89">
        <v>10.42116018287572</v>
      </c>
    </row>
    <row r="6801" spans="1:2" x14ac:dyDescent="0.25">
      <c r="A6801" s="88">
        <v>44914.666666666664</v>
      </c>
      <c r="B6801" s="89">
        <v>10.372991441653285</v>
      </c>
    </row>
    <row r="6802" spans="1:2" x14ac:dyDescent="0.25">
      <c r="A6802" s="88">
        <v>44914.708333333336</v>
      </c>
      <c r="B6802" s="89">
        <v>10.394351051236484</v>
      </c>
    </row>
    <row r="6803" spans="1:2" x14ac:dyDescent="0.25">
      <c r="A6803" s="88">
        <v>44914.75</v>
      </c>
      <c r="B6803" s="89">
        <v>10.591607849897549</v>
      </c>
    </row>
    <row r="6804" spans="1:2" x14ac:dyDescent="0.25">
      <c r="A6804" s="88">
        <v>44914.791666666664</v>
      </c>
      <c r="B6804" s="89">
        <v>10.659266967292965</v>
      </c>
    </row>
    <row r="6805" spans="1:2" x14ac:dyDescent="0.25">
      <c r="A6805" s="88">
        <v>44914.833333333336</v>
      </c>
      <c r="B6805" s="89">
        <v>10.532327535476721</v>
      </c>
    </row>
    <row r="6806" spans="1:2" x14ac:dyDescent="0.25">
      <c r="A6806" s="88">
        <v>44914.875</v>
      </c>
      <c r="B6806" s="89">
        <v>10.489302149113721</v>
      </c>
    </row>
    <row r="6807" spans="1:2" x14ac:dyDescent="0.25">
      <c r="A6807" s="88">
        <v>44914.916666666664</v>
      </c>
      <c r="B6807" s="89">
        <v>10.380993929824687</v>
      </c>
    </row>
    <row r="6808" spans="1:2" x14ac:dyDescent="0.25">
      <c r="A6808" s="88">
        <v>44914.958333333336</v>
      </c>
      <c r="B6808" s="89">
        <v>10.457762954087533</v>
      </c>
    </row>
    <row r="6809" spans="1:2" x14ac:dyDescent="0.25">
      <c r="A6809" s="88">
        <v>44915</v>
      </c>
      <c r="B6809" s="89">
        <v>10.614471318475172</v>
      </c>
    </row>
    <row r="6810" spans="1:2" x14ac:dyDescent="0.25">
      <c r="A6810" s="88">
        <v>44915.041666666664</v>
      </c>
      <c r="B6810" s="89">
        <v>10.478302468900029</v>
      </c>
    </row>
    <row r="6811" spans="1:2" x14ac:dyDescent="0.25">
      <c r="A6811" s="88">
        <v>44915.083333333336</v>
      </c>
      <c r="B6811" s="89">
        <v>10.53792041376863</v>
      </c>
    </row>
    <row r="6812" spans="1:2" x14ac:dyDescent="0.25">
      <c r="A6812" s="88">
        <v>44915.125</v>
      </c>
      <c r="B6812" s="89">
        <v>10.746256568765618</v>
      </c>
    </row>
    <row r="6813" spans="1:2" x14ac:dyDescent="0.25">
      <c r="A6813" s="88">
        <v>44915.166666666664</v>
      </c>
      <c r="B6813" s="89">
        <v>10.834088281974939</v>
      </c>
    </row>
    <row r="6814" spans="1:2" x14ac:dyDescent="0.25">
      <c r="A6814" s="88">
        <v>44915.208333333336</v>
      </c>
      <c r="B6814" s="89">
        <v>10.73130415061598</v>
      </c>
    </row>
    <row r="6815" spans="1:2" x14ac:dyDescent="0.25">
      <c r="A6815" s="88">
        <v>44915.25</v>
      </c>
      <c r="B6815" s="89">
        <v>10.729841872590455</v>
      </c>
    </row>
    <row r="6816" spans="1:2" x14ac:dyDescent="0.25">
      <c r="A6816" s="88">
        <v>44915.291666666664</v>
      </c>
      <c r="B6816" s="89">
        <v>10.944748202057474</v>
      </c>
    </row>
    <row r="6817" spans="1:2" x14ac:dyDescent="0.25">
      <c r="A6817" s="88">
        <v>44915.333333333336</v>
      </c>
      <c r="B6817" s="89">
        <v>11.070604739875574</v>
      </c>
    </row>
    <row r="6818" spans="1:2" x14ac:dyDescent="0.25">
      <c r="A6818" s="88">
        <v>44915.375</v>
      </c>
      <c r="B6818" s="89">
        <v>10.938420633618453</v>
      </c>
    </row>
    <row r="6819" spans="1:2" x14ac:dyDescent="0.25">
      <c r="A6819" s="88">
        <v>44915.416666666664</v>
      </c>
      <c r="B6819" s="89">
        <v>10.694362985646464</v>
      </c>
    </row>
    <row r="6820" spans="1:2" x14ac:dyDescent="0.25">
      <c r="A6820" s="88">
        <v>44915.458333333336</v>
      </c>
      <c r="B6820" s="89">
        <v>10.401008611108004</v>
      </c>
    </row>
    <row r="6821" spans="1:2" x14ac:dyDescent="0.25">
      <c r="A6821" s="88">
        <v>44915.5</v>
      </c>
      <c r="B6821" s="89">
        <v>10.294583940301807</v>
      </c>
    </row>
    <row r="6822" spans="1:2" x14ac:dyDescent="0.25">
      <c r="A6822" s="88">
        <v>44915.541666666664</v>
      </c>
      <c r="B6822" s="89">
        <v>10.291964778097615</v>
      </c>
    </row>
    <row r="6823" spans="1:2" x14ac:dyDescent="0.25">
      <c r="A6823" s="88">
        <v>44915.583333333336</v>
      </c>
      <c r="B6823" s="89">
        <v>10.430623158455287</v>
      </c>
    </row>
    <row r="6824" spans="1:2" x14ac:dyDescent="0.25">
      <c r="A6824" s="88">
        <v>44915.625</v>
      </c>
      <c r="B6824" s="89">
        <v>10.4050455094171</v>
      </c>
    </row>
    <row r="6825" spans="1:2" x14ac:dyDescent="0.25">
      <c r="A6825" s="88">
        <v>44915.666666666664</v>
      </c>
      <c r="B6825" s="89">
        <v>10.349287422163968</v>
      </c>
    </row>
    <row r="6826" spans="1:2" x14ac:dyDescent="0.25">
      <c r="A6826" s="88">
        <v>44915.708333333336</v>
      </c>
      <c r="B6826" s="89">
        <v>10.445452805075101</v>
      </c>
    </row>
    <row r="6827" spans="1:2" x14ac:dyDescent="0.25">
      <c r="A6827" s="88">
        <v>44915.75</v>
      </c>
      <c r="B6827" s="89">
        <v>10.581633767023121</v>
      </c>
    </row>
    <row r="6828" spans="1:2" x14ac:dyDescent="0.25">
      <c r="A6828" s="88">
        <v>44915.791666666664</v>
      </c>
      <c r="B6828" s="89">
        <v>10.307461376939438</v>
      </c>
    </row>
    <row r="6829" spans="1:2" x14ac:dyDescent="0.25">
      <c r="A6829" s="88">
        <v>44915.833333333336</v>
      </c>
      <c r="B6829" s="89">
        <v>10.361115251529217</v>
      </c>
    </row>
    <row r="6830" spans="1:2" x14ac:dyDescent="0.25">
      <c r="A6830" s="88">
        <v>44915.875</v>
      </c>
      <c r="B6830" s="89">
        <v>10.422484953236658</v>
      </c>
    </row>
    <row r="6831" spans="1:2" x14ac:dyDescent="0.25">
      <c r="A6831" s="88">
        <v>44915.916666666664</v>
      </c>
      <c r="B6831" s="89">
        <v>10.58591780842977</v>
      </c>
    </row>
    <row r="6832" spans="1:2" x14ac:dyDescent="0.25">
      <c r="A6832" s="88">
        <v>44915.958333333336</v>
      </c>
      <c r="B6832" s="89">
        <v>10.627381353123894</v>
      </c>
    </row>
    <row r="6833" spans="1:2" x14ac:dyDescent="0.25">
      <c r="A6833" s="88">
        <v>44916</v>
      </c>
      <c r="B6833" s="89">
        <v>10.660697855649758</v>
      </c>
    </row>
    <row r="6834" spans="1:2" x14ac:dyDescent="0.25">
      <c r="A6834" s="88">
        <v>44916.041666666664</v>
      </c>
      <c r="B6834" s="89">
        <v>10.515609586833321</v>
      </c>
    </row>
    <row r="6835" spans="1:2" x14ac:dyDescent="0.25">
      <c r="A6835" s="88">
        <v>44916.083333333336</v>
      </c>
      <c r="B6835" s="89">
        <v>10.758228077841292</v>
      </c>
    </row>
    <row r="6836" spans="1:2" x14ac:dyDescent="0.25">
      <c r="A6836" s="88">
        <v>44916.125</v>
      </c>
      <c r="B6836" s="89">
        <v>10.868041876916188</v>
      </c>
    </row>
    <row r="6837" spans="1:2" x14ac:dyDescent="0.25">
      <c r="A6837" s="88">
        <v>44916.166666666664</v>
      </c>
      <c r="B6837" s="89">
        <v>10.889741509316471</v>
      </c>
    </row>
    <row r="6838" spans="1:2" x14ac:dyDescent="0.25">
      <c r="A6838" s="88">
        <v>44916.208333333336</v>
      </c>
      <c r="B6838" s="89">
        <v>10.762753169569372</v>
      </c>
    </row>
    <row r="6839" spans="1:2" x14ac:dyDescent="0.25">
      <c r="A6839" s="88">
        <v>44916.25</v>
      </c>
      <c r="B6839" s="89">
        <v>10.826455011189923</v>
      </c>
    </row>
    <row r="6840" spans="1:2" x14ac:dyDescent="0.25">
      <c r="A6840" s="88">
        <v>44916.291666666664</v>
      </c>
      <c r="B6840" s="89">
        <v>10.891377056540644</v>
      </c>
    </row>
    <row r="6841" spans="1:2" x14ac:dyDescent="0.25">
      <c r="A6841" s="88">
        <v>44916.333333333336</v>
      </c>
      <c r="B6841" s="89">
        <v>10.932104466925555</v>
      </c>
    </row>
    <row r="6842" spans="1:2" x14ac:dyDescent="0.25">
      <c r="A6842" s="88">
        <v>44916.375</v>
      </c>
      <c r="B6842" s="89">
        <v>10.800470677536879</v>
      </c>
    </row>
    <row r="6843" spans="1:2" x14ac:dyDescent="0.25">
      <c r="A6843" s="88">
        <v>44916.416666666664</v>
      </c>
      <c r="B6843" s="89">
        <v>10.636080364870846</v>
      </c>
    </row>
    <row r="6844" spans="1:2" x14ac:dyDescent="0.25">
      <c r="A6844" s="88">
        <v>44916.458333333336</v>
      </c>
      <c r="B6844" s="89">
        <v>10.58591780842977</v>
      </c>
    </row>
    <row r="6845" spans="1:2" x14ac:dyDescent="0.25">
      <c r="A6845" s="88">
        <v>44916.5</v>
      </c>
      <c r="B6845" s="89">
        <v>10.58591780842977</v>
      </c>
    </row>
    <row r="6846" spans="1:2" x14ac:dyDescent="0.25">
      <c r="A6846" s="88">
        <v>44916.541666666664</v>
      </c>
      <c r="B6846" s="89">
        <v>10.505876644035048</v>
      </c>
    </row>
    <row r="6847" spans="1:2" x14ac:dyDescent="0.25">
      <c r="A6847" s="88">
        <v>44916.583333333336</v>
      </c>
      <c r="B6847" s="89">
        <v>10.497532842509528</v>
      </c>
    </row>
    <row r="6848" spans="1:2" x14ac:dyDescent="0.25">
      <c r="A6848" s="88">
        <v>44916.625</v>
      </c>
      <c r="B6848" s="89">
        <v>10.301015364183723</v>
      </c>
    </row>
    <row r="6849" spans="1:2" x14ac:dyDescent="0.25">
      <c r="A6849" s="88">
        <v>44916.666666666664</v>
      </c>
      <c r="B6849" s="89">
        <v>10.299744849660234</v>
      </c>
    </row>
    <row r="6850" spans="1:2" x14ac:dyDescent="0.25">
      <c r="A6850" s="88">
        <v>44916.708333333336</v>
      </c>
      <c r="B6850" s="89">
        <v>10.33219260960426</v>
      </c>
    </row>
    <row r="6851" spans="1:2" x14ac:dyDescent="0.25">
      <c r="A6851" s="88">
        <v>44916.75</v>
      </c>
      <c r="B6851" s="89">
        <v>10.65050476381569</v>
      </c>
    </row>
    <row r="6852" spans="1:2" x14ac:dyDescent="0.25">
      <c r="A6852" s="88">
        <v>44916.791666666664</v>
      </c>
      <c r="B6852" s="89">
        <v>10.528116653267155</v>
      </c>
    </row>
    <row r="6853" spans="1:2" x14ac:dyDescent="0.25">
      <c r="A6853" s="88">
        <v>44916.833333333336</v>
      </c>
      <c r="B6853" s="89">
        <v>10.519712133747486</v>
      </c>
    </row>
    <row r="6854" spans="1:2" x14ac:dyDescent="0.25">
      <c r="A6854" s="88">
        <v>44916.875</v>
      </c>
      <c r="B6854" s="89">
        <v>10.528116653267155</v>
      </c>
    </row>
    <row r="6855" spans="1:2" x14ac:dyDescent="0.25">
      <c r="A6855" s="88">
        <v>44916.916666666664</v>
      </c>
      <c r="B6855" s="89">
        <v>10.608739920040746</v>
      </c>
    </row>
    <row r="6856" spans="1:2" x14ac:dyDescent="0.25">
      <c r="A6856" s="88">
        <v>44916.958333333336</v>
      </c>
      <c r="B6856" s="89">
        <v>10.568816690881501</v>
      </c>
    </row>
    <row r="6857" spans="1:2" x14ac:dyDescent="0.25">
      <c r="A6857" s="88">
        <v>44917</v>
      </c>
      <c r="B6857" s="89">
        <v>10.631727891027648</v>
      </c>
    </row>
    <row r="6858" spans="1:2" x14ac:dyDescent="0.25">
      <c r="A6858" s="88">
        <v>44917.041666666664</v>
      </c>
      <c r="B6858" s="89">
        <v>10.63750093453133</v>
      </c>
    </row>
    <row r="6859" spans="1:2" x14ac:dyDescent="0.25">
      <c r="A6859" s="88">
        <v>44917.083333333336</v>
      </c>
      <c r="B6859" s="89">
        <v>10.676767366944924</v>
      </c>
    </row>
    <row r="6860" spans="1:2" x14ac:dyDescent="0.25">
      <c r="A6860" s="88">
        <v>44917.125</v>
      </c>
      <c r="B6860" s="89">
        <v>10.649078409284206</v>
      </c>
    </row>
    <row r="6861" spans="1:2" x14ac:dyDescent="0.25">
      <c r="A6861" s="88">
        <v>44917.166666666664</v>
      </c>
      <c r="B6861" s="89">
        <v>10.805053354918593</v>
      </c>
    </row>
    <row r="6862" spans="1:2" x14ac:dyDescent="0.25">
      <c r="A6862" s="88">
        <v>44917.208333333336</v>
      </c>
      <c r="B6862" s="89">
        <v>10.755280251302842</v>
      </c>
    </row>
    <row r="6863" spans="1:2" x14ac:dyDescent="0.25">
      <c r="A6863" s="88">
        <v>44917.25</v>
      </c>
      <c r="B6863" s="89">
        <v>10.753709148009806</v>
      </c>
    </row>
    <row r="6864" spans="1:2" x14ac:dyDescent="0.25">
      <c r="A6864" s="88">
        <v>44917.291666666664</v>
      </c>
      <c r="B6864" s="89">
        <v>11.026565547984799</v>
      </c>
    </row>
    <row r="6865" spans="1:2" x14ac:dyDescent="0.25">
      <c r="A6865" s="88">
        <v>44917.333333333336</v>
      </c>
      <c r="B6865" s="89">
        <v>10.581633767023121</v>
      </c>
    </row>
    <row r="6866" spans="1:2" x14ac:dyDescent="0.25">
      <c r="A6866" s="88">
        <v>44917.375</v>
      </c>
      <c r="B6866" s="89">
        <v>10.442783365342592</v>
      </c>
    </row>
    <row r="6867" spans="1:2" x14ac:dyDescent="0.25">
      <c r="A6867" s="88">
        <v>44917.416666666664</v>
      </c>
      <c r="B6867" s="89">
        <v>10.503062596776285</v>
      </c>
    </row>
    <row r="6868" spans="1:2" x14ac:dyDescent="0.25">
      <c r="A6868" s="88">
        <v>44917.458333333336</v>
      </c>
      <c r="B6868" s="89">
        <v>10.173417678721655</v>
      </c>
    </row>
    <row r="6869" spans="1:2" x14ac:dyDescent="0.25">
      <c r="A6869" s="88">
        <v>44917.5</v>
      </c>
      <c r="B6869" s="89">
        <v>10.178357787078207</v>
      </c>
    </row>
    <row r="6870" spans="1:2" x14ac:dyDescent="0.25">
      <c r="A6870" s="88">
        <v>44917.541666666664</v>
      </c>
      <c r="B6870" s="89">
        <v>10.297120919482328</v>
      </c>
    </row>
    <row r="6871" spans="1:2" x14ac:dyDescent="0.25">
      <c r="A6871" s="88">
        <v>44917.583333333336</v>
      </c>
      <c r="B6871" s="89">
        <v>10.182089074024249</v>
      </c>
    </row>
    <row r="6872" spans="1:2" x14ac:dyDescent="0.25">
      <c r="A6872" s="88">
        <v>44917.625</v>
      </c>
      <c r="B6872" s="89">
        <v>10.136612639037939</v>
      </c>
    </row>
    <row r="6873" spans="1:2" x14ac:dyDescent="0.25">
      <c r="A6873" s="88">
        <v>44917.666666666664</v>
      </c>
      <c r="B6873" s="89">
        <v>10.097947486560786</v>
      </c>
    </row>
    <row r="6874" spans="1:2" x14ac:dyDescent="0.25">
      <c r="A6874" s="88">
        <v>44917.708333333336</v>
      </c>
      <c r="B6874" s="89">
        <v>10.072898048859591</v>
      </c>
    </row>
    <row r="6875" spans="1:2" x14ac:dyDescent="0.25">
      <c r="A6875" s="88">
        <v>44917.75</v>
      </c>
      <c r="B6875" s="89">
        <v>10.08954486852369</v>
      </c>
    </row>
    <row r="6876" spans="1:2" x14ac:dyDescent="0.25">
      <c r="A6876" s="88">
        <v>44917.791666666664</v>
      </c>
      <c r="B6876" s="89">
        <v>10.030401126874807</v>
      </c>
    </row>
    <row r="6877" spans="1:2" x14ac:dyDescent="0.25">
      <c r="A6877" s="88">
        <v>44917.833333333336</v>
      </c>
      <c r="B6877" s="89">
        <v>10.177142171396451</v>
      </c>
    </row>
    <row r="6878" spans="1:2" x14ac:dyDescent="0.25">
      <c r="A6878" s="88">
        <v>44917.875</v>
      </c>
      <c r="B6878" s="89">
        <v>10.035079976823091</v>
      </c>
    </row>
    <row r="6879" spans="1:2" x14ac:dyDescent="0.25">
      <c r="A6879" s="88">
        <v>44917.916666666664</v>
      </c>
      <c r="B6879" s="89">
        <v>10.088369080296189</v>
      </c>
    </row>
    <row r="6880" spans="1:2" x14ac:dyDescent="0.25">
      <c r="A6880" s="88">
        <v>44917.958333333336</v>
      </c>
      <c r="B6880" s="89">
        <v>9.9487411259677412</v>
      </c>
    </row>
    <row r="6881" spans="1:2" x14ac:dyDescent="0.25">
      <c r="A6881" s="88">
        <v>44918</v>
      </c>
      <c r="B6881" s="89">
        <v>9.955501051513</v>
      </c>
    </row>
    <row r="6882" spans="1:2" x14ac:dyDescent="0.25">
      <c r="A6882" s="88">
        <v>44918.041666666664</v>
      </c>
      <c r="B6882" s="89">
        <v>9.8762364253219594</v>
      </c>
    </row>
    <row r="6883" spans="1:2" x14ac:dyDescent="0.25">
      <c r="A6883" s="88">
        <v>44918.083333333336</v>
      </c>
      <c r="B6883" s="89">
        <v>9.7552637376823306</v>
      </c>
    </row>
    <row r="6884" spans="1:2" x14ac:dyDescent="0.25">
      <c r="A6884" s="88">
        <v>44918.125</v>
      </c>
      <c r="B6884" s="89">
        <v>9.9340226144094572</v>
      </c>
    </row>
    <row r="6885" spans="1:2" x14ac:dyDescent="0.25">
      <c r="A6885" s="88">
        <v>44918.166666666664</v>
      </c>
      <c r="B6885" s="89">
        <v>9.8069105954274409</v>
      </c>
    </row>
    <row r="6886" spans="1:2" x14ac:dyDescent="0.25">
      <c r="A6886" s="88">
        <v>44918.208333333336</v>
      </c>
      <c r="B6886" s="89">
        <v>9.8315825721059618</v>
      </c>
    </row>
    <row r="6887" spans="1:2" x14ac:dyDescent="0.25">
      <c r="A6887" s="88">
        <v>44918.25</v>
      </c>
      <c r="B6887" s="89">
        <v>9.857659408528189</v>
      </c>
    </row>
    <row r="6888" spans="1:2" x14ac:dyDescent="0.25">
      <c r="A6888" s="88">
        <v>44918.291666666664</v>
      </c>
      <c r="B6888" s="89">
        <v>9.8315825721059618</v>
      </c>
    </row>
    <row r="6889" spans="1:2" x14ac:dyDescent="0.25">
      <c r="A6889" s="88">
        <v>44918.333333333336</v>
      </c>
      <c r="B6889" s="89">
        <v>9.774072976989757</v>
      </c>
    </row>
    <row r="6890" spans="1:2" x14ac:dyDescent="0.25">
      <c r="A6890" s="88">
        <v>44918.375</v>
      </c>
      <c r="B6890" s="89">
        <v>9.7814604629686048</v>
      </c>
    </row>
    <row r="6891" spans="1:2" x14ac:dyDescent="0.25">
      <c r="A6891" s="88">
        <v>44918.416666666664</v>
      </c>
      <c r="B6891" s="89">
        <v>9.7458491362597588</v>
      </c>
    </row>
    <row r="6892" spans="1:2" x14ac:dyDescent="0.25">
      <c r="A6892" s="88">
        <v>44918.458333333336</v>
      </c>
      <c r="B6892" s="89">
        <v>9.6823559026093839</v>
      </c>
    </row>
    <row r="6893" spans="1:2" x14ac:dyDescent="0.25">
      <c r="A6893" s="88">
        <v>44918.5</v>
      </c>
      <c r="B6893" s="89">
        <v>9.6413914400815202</v>
      </c>
    </row>
    <row r="6894" spans="1:2" x14ac:dyDescent="0.25">
      <c r="A6894" s="88">
        <v>44918.541666666664</v>
      </c>
      <c r="B6894" s="89">
        <v>9.5061235233454369</v>
      </c>
    </row>
    <row r="6895" spans="1:2" x14ac:dyDescent="0.25">
      <c r="A6895" s="88">
        <v>44918.583333333336</v>
      </c>
      <c r="B6895" s="89">
        <v>9.605977412608226</v>
      </c>
    </row>
    <row r="6896" spans="1:2" x14ac:dyDescent="0.25">
      <c r="A6896" s="88">
        <v>44918.625</v>
      </c>
      <c r="B6896" s="89">
        <v>9.659255062140204</v>
      </c>
    </row>
    <row r="6897" spans="1:2" x14ac:dyDescent="0.25">
      <c r="A6897" s="88">
        <v>44918.666666666664</v>
      </c>
      <c r="B6897" s="89">
        <v>9.4932085692429435</v>
      </c>
    </row>
    <row r="6898" spans="1:2" x14ac:dyDescent="0.25">
      <c r="A6898" s="88">
        <v>44918.708333333336</v>
      </c>
      <c r="B6898" s="89">
        <v>9.6702813142871626</v>
      </c>
    </row>
    <row r="6899" spans="1:2" x14ac:dyDescent="0.25">
      <c r="A6899" s="88">
        <v>44918.75</v>
      </c>
      <c r="B6899" s="89">
        <v>9.7128694470573613</v>
      </c>
    </row>
    <row r="6900" spans="1:2" x14ac:dyDescent="0.25">
      <c r="A6900" s="88">
        <v>44918.791666666664</v>
      </c>
      <c r="B6900" s="89">
        <v>10.048010280319399</v>
      </c>
    </row>
    <row r="6901" spans="1:2" x14ac:dyDescent="0.25">
      <c r="A6901" s="88">
        <v>44918.833333333336</v>
      </c>
      <c r="B6901" s="89">
        <v>10.029251899387326</v>
      </c>
    </row>
    <row r="6902" spans="1:2" x14ac:dyDescent="0.25">
      <c r="A6902" s="88">
        <v>44918.875</v>
      </c>
      <c r="B6902" s="89">
        <v>9.9783681023153683</v>
      </c>
    </row>
    <row r="6903" spans="1:2" x14ac:dyDescent="0.25">
      <c r="A6903" s="88">
        <v>44918.916666666664</v>
      </c>
      <c r="B6903" s="89">
        <v>9.9967529713442751</v>
      </c>
    </row>
    <row r="6904" spans="1:2" x14ac:dyDescent="0.25">
      <c r="A6904" s="88">
        <v>44918.958333333336</v>
      </c>
      <c r="B6904" s="89">
        <v>10.06574063309813</v>
      </c>
    </row>
    <row r="6905" spans="1:2" x14ac:dyDescent="0.25">
      <c r="A6905" s="88">
        <v>44919</v>
      </c>
      <c r="B6905" s="89">
        <v>10.16969830182016</v>
      </c>
    </row>
    <row r="6906" spans="1:2" x14ac:dyDescent="0.25">
      <c r="A6906" s="88">
        <v>44919.041666666664</v>
      </c>
      <c r="B6906" s="89">
        <v>10.096767927343819</v>
      </c>
    </row>
    <row r="6907" spans="1:2" x14ac:dyDescent="0.25">
      <c r="A6907" s="88">
        <v>44919.083333333336</v>
      </c>
      <c r="B6907" s="89">
        <v>10.238346487230062</v>
      </c>
    </row>
    <row r="6908" spans="1:2" x14ac:dyDescent="0.25">
      <c r="A6908" s="88">
        <v>44919.125</v>
      </c>
      <c r="B6908" s="89">
        <v>10.551900933673815</v>
      </c>
    </row>
    <row r="6909" spans="1:2" x14ac:dyDescent="0.25">
      <c r="A6909" s="88">
        <v>44919.166666666664</v>
      </c>
      <c r="B6909" s="89">
        <v>10.554759980959066</v>
      </c>
    </row>
    <row r="6910" spans="1:2" x14ac:dyDescent="0.25">
      <c r="A6910" s="88">
        <v>44919.208333333336</v>
      </c>
      <c r="B6910" s="89">
        <v>10.603018887777043</v>
      </c>
    </row>
    <row r="6911" spans="1:2" x14ac:dyDescent="0.25">
      <c r="A6911" s="88">
        <v>44919.25</v>
      </c>
      <c r="B6911" s="89">
        <v>10.56464855148884</v>
      </c>
    </row>
    <row r="6912" spans="1:2" x14ac:dyDescent="0.25">
      <c r="A6912" s="88">
        <v>44919.291666666664</v>
      </c>
      <c r="B6912" s="89">
        <v>10.713508689982405</v>
      </c>
    </row>
    <row r="6913" spans="1:2" x14ac:dyDescent="0.25">
      <c r="A6913" s="88">
        <v>44919.333333333336</v>
      </c>
      <c r="B6913" s="89">
        <v>10.591607849897549</v>
      </c>
    </row>
    <row r="6914" spans="1:2" x14ac:dyDescent="0.25">
      <c r="A6914" s="88">
        <v>44919.375</v>
      </c>
      <c r="B6914" s="89">
        <v>10.563167888069211</v>
      </c>
    </row>
    <row r="6915" spans="1:2" x14ac:dyDescent="0.25">
      <c r="A6915" s="88">
        <v>44919.416666666664</v>
      </c>
      <c r="B6915" s="89">
        <v>10.76423007657619</v>
      </c>
    </row>
    <row r="6916" spans="1:2" x14ac:dyDescent="0.25">
      <c r="A6916" s="88">
        <v>44919.458333333336</v>
      </c>
      <c r="B6916" s="89">
        <v>10.774784403221748</v>
      </c>
    </row>
    <row r="6917" spans="1:2" x14ac:dyDescent="0.25">
      <c r="A6917" s="88">
        <v>44919.5</v>
      </c>
      <c r="B6917" s="89">
        <v>10.800470677536879</v>
      </c>
    </row>
    <row r="6918" spans="1:2" x14ac:dyDescent="0.25">
      <c r="A6918" s="88">
        <v>44919.541666666664</v>
      </c>
      <c r="B6918" s="89">
        <v>10.570300038676383</v>
      </c>
    </row>
    <row r="6919" spans="1:2" x14ac:dyDescent="0.25">
      <c r="A6919" s="88">
        <v>44919.583333333336</v>
      </c>
      <c r="B6919" s="89">
        <v>10.62454984879361</v>
      </c>
    </row>
    <row r="6920" spans="1:2" x14ac:dyDescent="0.25">
      <c r="A6920" s="88">
        <v>44919.625</v>
      </c>
      <c r="B6920" s="89">
        <v>10.595812030235745</v>
      </c>
    </row>
    <row r="6921" spans="1:2" x14ac:dyDescent="0.25">
      <c r="A6921" s="88">
        <v>44919.666666666664</v>
      </c>
      <c r="B6921" s="89">
        <v>10.525282128943182</v>
      </c>
    </row>
    <row r="6922" spans="1:2" x14ac:dyDescent="0.25">
      <c r="A6922" s="88">
        <v>44919.708333333336</v>
      </c>
      <c r="B6922" s="89">
        <v>10.464564061340431</v>
      </c>
    </row>
    <row r="6923" spans="1:2" x14ac:dyDescent="0.25">
      <c r="A6923" s="88">
        <v>44919.75</v>
      </c>
      <c r="B6923" s="89">
        <v>10.574568591048251</v>
      </c>
    </row>
    <row r="6924" spans="1:2" x14ac:dyDescent="0.25">
      <c r="A6924" s="88">
        <v>44919.791666666664</v>
      </c>
      <c r="B6924" s="89">
        <v>10.588714901906755</v>
      </c>
    </row>
    <row r="6925" spans="1:2" x14ac:dyDescent="0.25">
      <c r="A6925" s="88">
        <v>44919.833333333336</v>
      </c>
      <c r="B6925" s="89">
        <v>10.581633767023121</v>
      </c>
    </row>
    <row r="6926" spans="1:2" x14ac:dyDescent="0.25">
      <c r="A6926" s="88">
        <v>44919.875</v>
      </c>
      <c r="B6926" s="89">
        <v>10.681181330657036</v>
      </c>
    </row>
    <row r="6927" spans="1:2" x14ac:dyDescent="0.25">
      <c r="A6927" s="88">
        <v>44919.916666666664</v>
      </c>
      <c r="B6927" s="89">
        <v>10.627381353123894</v>
      </c>
    </row>
    <row r="6928" spans="1:2" x14ac:dyDescent="0.25">
      <c r="A6928" s="88">
        <v>44919.958333333336</v>
      </c>
      <c r="B6928" s="89">
        <v>10.533701893882633</v>
      </c>
    </row>
    <row r="6929" spans="1:2" x14ac:dyDescent="0.25">
      <c r="A6929" s="88">
        <v>44920</v>
      </c>
      <c r="B6929" s="89">
        <v>10.521172139539456</v>
      </c>
    </row>
    <row r="6930" spans="1:2" x14ac:dyDescent="0.25">
      <c r="A6930" s="88">
        <v>44920.041666666664</v>
      </c>
      <c r="B6930" s="89">
        <v>10.922703137569062</v>
      </c>
    </row>
    <row r="6931" spans="1:2" x14ac:dyDescent="0.25">
      <c r="A6931" s="88">
        <v>44920.083333333336</v>
      </c>
      <c r="B6931" s="89">
        <v>11.04606050658197</v>
      </c>
    </row>
    <row r="6932" spans="1:2" x14ac:dyDescent="0.25">
      <c r="A6932" s="88">
        <v>44920.125</v>
      </c>
      <c r="B6932" s="89">
        <v>10.974986648532015</v>
      </c>
    </row>
    <row r="6933" spans="1:2" x14ac:dyDescent="0.25">
      <c r="A6933" s="88">
        <v>44920.166666666664</v>
      </c>
      <c r="B6933" s="89">
        <v>11.253910530198187</v>
      </c>
    </row>
    <row r="6934" spans="1:2" x14ac:dyDescent="0.25">
      <c r="A6934" s="88">
        <v>44920.208333333336</v>
      </c>
      <c r="B6934" s="89">
        <v>11.214468869849519</v>
      </c>
    </row>
    <row r="6935" spans="1:2" x14ac:dyDescent="0.25">
      <c r="A6935" s="88">
        <v>44920.25</v>
      </c>
      <c r="B6935" s="89">
        <v>11.160306752540965</v>
      </c>
    </row>
    <row r="6936" spans="1:2" x14ac:dyDescent="0.25">
      <c r="A6936" s="88">
        <v>44920.291666666664</v>
      </c>
      <c r="B6936" s="89">
        <v>11.118450228724088</v>
      </c>
    </row>
    <row r="6937" spans="1:2" x14ac:dyDescent="0.25">
      <c r="A6937" s="88">
        <v>44920.333333333336</v>
      </c>
      <c r="B6937" s="89">
        <v>10.694362985646464</v>
      </c>
    </row>
    <row r="6938" spans="1:2" x14ac:dyDescent="0.25">
      <c r="A6938" s="88">
        <v>44920.375</v>
      </c>
      <c r="B6938" s="89">
        <v>10.90223212971204</v>
      </c>
    </row>
    <row r="6939" spans="1:2" x14ac:dyDescent="0.25">
      <c r="A6939" s="88">
        <v>44920.416666666664</v>
      </c>
      <c r="B6939" s="89">
        <v>10.854055784143853</v>
      </c>
    </row>
    <row r="6940" spans="1:2" x14ac:dyDescent="0.25">
      <c r="A6940" s="88">
        <v>44920.458333333336</v>
      </c>
      <c r="B6940" s="89">
        <v>10.808145203181846</v>
      </c>
    </row>
    <row r="6941" spans="1:2" x14ac:dyDescent="0.25">
      <c r="A6941" s="88">
        <v>44920.5</v>
      </c>
      <c r="B6941" s="89">
        <v>10.76876335198205</v>
      </c>
    </row>
    <row r="6942" spans="1:2" x14ac:dyDescent="0.25">
      <c r="A6942" s="88">
        <v>44920.541666666664</v>
      </c>
      <c r="B6942" s="89">
        <v>10.758228077841292</v>
      </c>
    </row>
    <row r="6943" spans="1:2" x14ac:dyDescent="0.25">
      <c r="A6943" s="88">
        <v>44920.583333333336</v>
      </c>
      <c r="B6943" s="89">
        <v>10.851022879150984</v>
      </c>
    </row>
    <row r="6944" spans="1:2" x14ac:dyDescent="0.25">
      <c r="A6944" s="88">
        <v>44920.625</v>
      </c>
      <c r="B6944" s="89">
        <v>10.797485335792379</v>
      </c>
    </row>
    <row r="6945" spans="1:2" x14ac:dyDescent="0.25">
      <c r="A6945" s="88">
        <v>44920.666666666664</v>
      </c>
      <c r="B6945" s="89">
        <v>10.738820751156519</v>
      </c>
    </row>
    <row r="6946" spans="1:2" x14ac:dyDescent="0.25">
      <c r="A6946" s="88">
        <v>44920.708333333336</v>
      </c>
      <c r="B6946" s="89">
        <v>10.656311814446083</v>
      </c>
    </row>
    <row r="6947" spans="1:2" x14ac:dyDescent="0.25">
      <c r="A6947" s="88">
        <v>44920.75</v>
      </c>
      <c r="B6947" s="89">
        <v>10.71651643593421</v>
      </c>
    </row>
    <row r="6948" spans="1:2" x14ac:dyDescent="0.25">
      <c r="A6948" s="88">
        <v>44920.791666666664</v>
      </c>
      <c r="B6948" s="89">
        <v>10.785372229943437</v>
      </c>
    </row>
    <row r="6949" spans="1:2" x14ac:dyDescent="0.25">
      <c r="A6949" s="88">
        <v>44920.833333333336</v>
      </c>
      <c r="B6949" s="89">
        <v>10.827960218006382</v>
      </c>
    </row>
    <row r="6950" spans="1:2" x14ac:dyDescent="0.25">
      <c r="A6950" s="88">
        <v>44920.875</v>
      </c>
      <c r="B6950" s="89">
        <v>10.814237454472156</v>
      </c>
    </row>
    <row r="6951" spans="1:2" x14ac:dyDescent="0.25">
      <c r="A6951" s="88">
        <v>44920.916666666664</v>
      </c>
      <c r="B6951" s="89">
        <v>10.750765335750497</v>
      </c>
    </row>
    <row r="6952" spans="1:2" x14ac:dyDescent="0.25">
      <c r="A6952" s="88">
        <v>44920.958333333336</v>
      </c>
      <c r="B6952" s="89">
        <v>10.800470677536879</v>
      </c>
    </row>
    <row r="6953" spans="1:2" x14ac:dyDescent="0.25">
      <c r="A6953" s="88">
        <v>44921</v>
      </c>
      <c r="B6953" s="89">
        <v>10.672359419628275</v>
      </c>
    </row>
    <row r="6954" spans="1:2" x14ac:dyDescent="0.25">
      <c r="A6954" s="88">
        <v>44921.041666666664</v>
      </c>
      <c r="B6954" s="89">
        <v>11.095315515622303</v>
      </c>
    </row>
    <row r="6955" spans="1:2" x14ac:dyDescent="0.25">
      <c r="A6955" s="88">
        <v>44921.083333333336</v>
      </c>
      <c r="B6955" s="89">
        <v>11.130126898206447</v>
      </c>
    </row>
    <row r="6956" spans="1:2" x14ac:dyDescent="0.25">
      <c r="A6956" s="88">
        <v>44921.125</v>
      </c>
      <c r="B6956" s="89">
        <v>11.145131336533842</v>
      </c>
    </row>
    <row r="6957" spans="1:2" x14ac:dyDescent="0.25">
      <c r="A6957" s="88">
        <v>44921.166666666664</v>
      </c>
      <c r="B6957" s="89">
        <v>11.116816257866375</v>
      </c>
    </row>
    <row r="6958" spans="1:2" x14ac:dyDescent="0.25">
      <c r="A6958" s="88">
        <v>44921.208333333336</v>
      </c>
      <c r="B6958" s="89">
        <v>11.145131336533842</v>
      </c>
    </row>
    <row r="6959" spans="1:2" x14ac:dyDescent="0.25">
      <c r="A6959" s="88">
        <v>44921.25</v>
      </c>
      <c r="B6959" s="89">
        <v>11.145131336533842</v>
      </c>
    </row>
    <row r="6960" spans="1:2" x14ac:dyDescent="0.25">
      <c r="A6960" s="88">
        <v>44921.291666666664</v>
      </c>
      <c r="B6960" s="89">
        <v>11.271231226123106</v>
      </c>
    </row>
    <row r="6961" spans="1:2" x14ac:dyDescent="0.25">
      <c r="A6961" s="88">
        <v>44921.333333333336</v>
      </c>
      <c r="B6961" s="89">
        <v>11.200855150722752</v>
      </c>
    </row>
    <row r="6962" spans="1:2" x14ac:dyDescent="0.25">
      <c r="A6962" s="88">
        <v>44921.375</v>
      </c>
      <c r="B6962" s="89">
        <v>11.1991847124789</v>
      </c>
    </row>
    <row r="6963" spans="1:2" x14ac:dyDescent="0.25">
      <c r="A6963" s="88">
        <v>44921.416666666664</v>
      </c>
      <c r="B6963" s="89">
        <v>11.323434555936327</v>
      </c>
    </row>
    <row r="6964" spans="1:2" x14ac:dyDescent="0.25">
      <c r="A6964" s="88">
        <v>44921.458333333336</v>
      </c>
      <c r="B6964" s="89">
        <v>11.299015945388248</v>
      </c>
    </row>
    <row r="6965" spans="1:2" x14ac:dyDescent="0.25">
      <c r="A6965" s="88">
        <v>44921.5</v>
      </c>
      <c r="B6965" s="89">
        <v>11.015215587005635</v>
      </c>
    </row>
    <row r="6966" spans="1:2" x14ac:dyDescent="0.25">
      <c r="A6966" s="88">
        <v>44921.541666666664</v>
      </c>
      <c r="B6966" s="89">
        <v>11.060724221823016</v>
      </c>
    </row>
    <row r="6967" spans="1:2" x14ac:dyDescent="0.25">
      <c r="A6967" s="88">
        <v>44921.583333333336</v>
      </c>
      <c r="B6967" s="89">
        <v>11.021681728473705</v>
      </c>
    </row>
    <row r="6968" spans="1:2" x14ac:dyDescent="0.25">
      <c r="A6968" s="88">
        <v>44921.625</v>
      </c>
      <c r="B6968" s="89">
        <v>10.834088281974939</v>
      </c>
    </row>
    <row r="6969" spans="1:2" x14ac:dyDescent="0.25">
      <c r="A6969" s="88">
        <v>44921.666666666664</v>
      </c>
      <c r="B6969" s="89">
        <v>10.773302808101541</v>
      </c>
    </row>
    <row r="6970" spans="1:2" x14ac:dyDescent="0.25">
      <c r="A6970" s="88">
        <v>44921.708333333336</v>
      </c>
      <c r="B6970" s="89">
        <v>10.814237454472156</v>
      </c>
    </row>
    <row r="6971" spans="1:2" x14ac:dyDescent="0.25">
      <c r="A6971" s="88">
        <v>44921.75</v>
      </c>
      <c r="B6971" s="89">
        <v>10.861852575214311</v>
      </c>
    </row>
    <row r="6972" spans="1:2" x14ac:dyDescent="0.25">
      <c r="A6972" s="88">
        <v>44921.791666666664</v>
      </c>
      <c r="B6972" s="89">
        <v>10.857192615819741</v>
      </c>
    </row>
    <row r="6973" spans="1:2" x14ac:dyDescent="0.25">
      <c r="A6973" s="88">
        <v>44921.833333333336</v>
      </c>
      <c r="B6973" s="89">
        <v>10.71942979010708</v>
      </c>
    </row>
    <row r="6974" spans="1:2" x14ac:dyDescent="0.25">
      <c r="A6974" s="88">
        <v>44921.875</v>
      </c>
      <c r="B6974" s="89">
        <v>10.70759828513593</v>
      </c>
    </row>
    <row r="6975" spans="1:2" x14ac:dyDescent="0.25">
      <c r="A6975" s="88">
        <v>44921.916666666664</v>
      </c>
      <c r="B6975" s="89">
        <v>10.51005710764691</v>
      </c>
    </row>
    <row r="6976" spans="1:2" x14ac:dyDescent="0.25">
      <c r="A6976" s="88">
        <v>44921.958333333336</v>
      </c>
      <c r="B6976" s="89">
        <v>10.521172139539456</v>
      </c>
    </row>
    <row r="6977" spans="1:2" x14ac:dyDescent="0.25">
      <c r="A6977" s="88">
        <v>44922</v>
      </c>
      <c r="B6977" s="89">
        <v>10.854055784143853</v>
      </c>
    </row>
    <row r="6978" spans="1:2" x14ac:dyDescent="0.25">
      <c r="A6978" s="88">
        <v>44922.041666666664</v>
      </c>
      <c r="B6978" s="89">
        <v>11.005485389115762</v>
      </c>
    </row>
    <row r="6979" spans="1:2" x14ac:dyDescent="0.25">
      <c r="A6979" s="88">
        <v>44922.083333333336</v>
      </c>
      <c r="B6979" s="89">
        <v>11.0623333447849</v>
      </c>
    </row>
    <row r="6980" spans="1:2" x14ac:dyDescent="0.25">
      <c r="A6980" s="88">
        <v>44922.125</v>
      </c>
      <c r="B6980" s="89">
        <v>11.286807053288133</v>
      </c>
    </row>
    <row r="6981" spans="1:2" x14ac:dyDescent="0.25">
      <c r="A6981" s="88">
        <v>44922.166666666664</v>
      </c>
      <c r="B6981" s="89">
        <v>11.177093378245454</v>
      </c>
    </row>
    <row r="6982" spans="1:2" x14ac:dyDescent="0.25">
      <c r="A6982" s="88">
        <v>44922.208333333336</v>
      </c>
      <c r="B6982" s="89">
        <v>11.121829395343585</v>
      </c>
    </row>
    <row r="6983" spans="1:2" x14ac:dyDescent="0.25">
      <c r="A6983" s="88">
        <v>44922.25</v>
      </c>
      <c r="B6983" s="89">
        <v>11.195734814899303</v>
      </c>
    </row>
    <row r="6984" spans="1:2" x14ac:dyDescent="0.25">
      <c r="A6984" s="88">
        <v>44922.291666666664</v>
      </c>
      <c r="B6984" s="89">
        <v>11.190621422809738</v>
      </c>
    </row>
    <row r="6985" spans="1:2" x14ac:dyDescent="0.25">
      <c r="A6985" s="88">
        <v>44922.333333333336</v>
      </c>
      <c r="B6985" s="89">
        <v>11.105181563919192</v>
      </c>
    </row>
    <row r="6986" spans="1:2" x14ac:dyDescent="0.25">
      <c r="A6986" s="88">
        <v>44922.375</v>
      </c>
      <c r="B6986" s="89">
        <v>10.826455011189923</v>
      </c>
    </row>
    <row r="6987" spans="1:2" x14ac:dyDescent="0.25">
      <c r="A6987" s="88">
        <v>44922.416666666664</v>
      </c>
      <c r="B6987" s="89">
        <v>10.434611922310896</v>
      </c>
    </row>
    <row r="6988" spans="1:2" x14ac:dyDescent="0.25">
      <c r="A6988" s="88">
        <v>44922.458333333336</v>
      </c>
      <c r="B6988" s="89">
        <v>10.559007291936616</v>
      </c>
    </row>
    <row r="6989" spans="1:2" x14ac:dyDescent="0.25">
      <c r="A6989" s="88">
        <v>44922.5</v>
      </c>
      <c r="B6989" s="89">
        <v>10.554759980959066</v>
      </c>
    </row>
    <row r="6990" spans="1:2" x14ac:dyDescent="0.25">
      <c r="A6990" s="88">
        <v>44922.541666666664</v>
      </c>
      <c r="B6990" s="89">
        <v>10.72244297848936</v>
      </c>
    </row>
    <row r="6991" spans="1:2" x14ac:dyDescent="0.25">
      <c r="A6991" s="88">
        <v>44922.583333333336</v>
      </c>
      <c r="B6991" s="89">
        <v>10.82034071741823</v>
      </c>
    </row>
    <row r="6992" spans="1:2" x14ac:dyDescent="0.25">
      <c r="A6992" s="88">
        <v>44922.625</v>
      </c>
      <c r="B6992" s="89">
        <v>10.646132620211219</v>
      </c>
    </row>
    <row r="6993" spans="1:2" x14ac:dyDescent="0.25">
      <c r="A6993" s="88">
        <v>44922.666666666664</v>
      </c>
      <c r="B6993" s="89">
        <v>10.604424738843996</v>
      </c>
    </row>
    <row r="6994" spans="1:2" x14ac:dyDescent="0.25">
      <c r="A6994" s="88">
        <v>44922.708333333336</v>
      </c>
      <c r="B6994" s="89">
        <v>10.563167888069211</v>
      </c>
    </row>
    <row r="6995" spans="1:2" x14ac:dyDescent="0.25">
      <c r="A6995" s="88">
        <v>44922.75</v>
      </c>
      <c r="B6995" s="89">
        <v>10.625965285913871</v>
      </c>
    </row>
    <row r="6996" spans="1:2" x14ac:dyDescent="0.25">
      <c r="A6996" s="88">
        <v>44922.791666666664</v>
      </c>
      <c r="B6996" s="89">
        <v>10.500341792655419</v>
      </c>
    </row>
    <row r="6997" spans="1:2" x14ac:dyDescent="0.25">
      <c r="A6997" s="88">
        <v>44922.833333333336</v>
      </c>
      <c r="B6997" s="89">
        <v>10.673796133171972</v>
      </c>
    </row>
    <row r="6998" spans="1:2" x14ac:dyDescent="0.25">
      <c r="A6998" s="88">
        <v>44922.875</v>
      </c>
      <c r="B6998" s="89">
        <v>10.78388593239171</v>
      </c>
    </row>
    <row r="6999" spans="1:2" x14ac:dyDescent="0.25">
      <c r="A6999" s="88">
        <v>44922.916666666664</v>
      </c>
      <c r="B6999" s="89">
        <v>10.567426692203512</v>
      </c>
    </row>
    <row r="7000" spans="1:2" x14ac:dyDescent="0.25">
      <c r="A7000" s="88">
        <v>44922.958333333336</v>
      </c>
      <c r="B7000" s="89">
        <v>10.633146523375103</v>
      </c>
    </row>
    <row r="7001" spans="1:2" x14ac:dyDescent="0.25">
      <c r="A7001" s="88">
        <v>44923</v>
      </c>
      <c r="B7001" s="89">
        <v>10.734328252268931</v>
      </c>
    </row>
    <row r="7002" spans="1:2" x14ac:dyDescent="0.25">
      <c r="A7002" s="88">
        <v>44923.041666666664</v>
      </c>
      <c r="B7002" s="89">
        <v>10.698800962329056</v>
      </c>
    </row>
    <row r="7003" spans="1:2" x14ac:dyDescent="0.25">
      <c r="A7003" s="88">
        <v>44923.083333333336</v>
      </c>
      <c r="B7003" s="89">
        <v>10.892911085239851</v>
      </c>
    </row>
    <row r="7004" spans="1:2" x14ac:dyDescent="0.25">
      <c r="A7004" s="88">
        <v>44923.125</v>
      </c>
      <c r="B7004" s="89">
        <v>11.177093378245454</v>
      </c>
    </row>
    <row r="7005" spans="1:2" x14ac:dyDescent="0.25">
      <c r="A7005" s="88">
        <v>44923.166666666664</v>
      </c>
      <c r="B7005" s="89">
        <v>11.17200526827021</v>
      </c>
    </row>
    <row r="7006" spans="1:2" x14ac:dyDescent="0.25">
      <c r="A7006" s="88">
        <v>44923.208333333336</v>
      </c>
      <c r="B7006" s="89">
        <v>10.989467248943532</v>
      </c>
    </row>
    <row r="7007" spans="1:2" x14ac:dyDescent="0.25">
      <c r="A7007" s="88">
        <v>44923.25</v>
      </c>
      <c r="B7007" s="89">
        <v>10.965470110010214</v>
      </c>
    </row>
    <row r="7008" spans="1:2" x14ac:dyDescent="0.25">
      <c r="A7008" s="88">
        <v>44923.291666666664</v>
      </c>
      <c r="B7008" s="89">
        <v>11.250410618475801</v>
      </c>
    </row>
    <row r="7009" spans="1:2" x14ac:dyDescent="0.25">
      <c r="A7009" s="88">
        <v>44923.333333333336</v>
      </c>
      <c r="B7009" s="89">
        <v>11.020090613077043</v>
      </c>
    </row>
    <row r="7010" spans="1:2" x14ac:dyDescent="0.25">
      <c r="A7010" s="88">
        <v>44923.375</v>
      </c>
      <c r="B7010" s="89">
        <v>10.892911085239851</v>
      </c>
    </row>
    <row r="7011" spans="1:2" x14ac:dyDescent="0.25">
      <c r="A7011" s="88">
        <v>44923.416666666664</v>
      </c>
      <c r="B7011" s="89">
        <v>10.782301275888862</v>
      </c>
    </row>
    <row r="7012" spans="1:2" x14ac:dyDescent="0.25">
      <c r="A7012" s="88">
        <v>44923.458333333336</v>
      </c>
      <c r="B7012" s="89">
        <v>10.692917127320875</v>
      </c>
    </row>
    <row r="7013" spans="1:2" x14ac:dyDescent="0.25">
      <c r="A7013" s="88">
        <v>44923.5</v>
      </c>
      <c r="B7013" s="89">
        <v>10.62454984879361</v>
      </c>
    </row>
    <row r="7014" spans="1:2" x14ac:dyDescent="0.25">
      <c r="A7014" s="88">
        <v>44923.541666666664</v>
      </c>
      <c r="B7014" s="89">
        <v>10.673796133171972</v>
      </c>
    </row>
    <row r="7015" spans="1:2" x14ac:dyDescent="0.25">
      <c r="A7015" s="88">
        <v>44923.583333333336</v>
      </c>
      <c r="B7015" s="89">
        <v>10.615882268748191</v>
      </c>
    </row>
    <row r="7016" spans="1:2" x14ac:dyDescent="0.25">
      <c r="A7016" s="88">
        <v>44923.625</v>
      </c>
      <c r="B7016" s="89">
        <v>10.597308203709996</v>
      </c>
    </row>
    <row r="7017" spans="1:2" x14ac:dyDescent="0.25">
      <c r="A7017" s="88">
        <v>44923.666666666664</v>
      </c>
      <c r="B7017" s="89">
        <v>10.682621968775383</v>
      </c>
    </row>
    <row r="7018" spans="1:2" x14ac:dyDescent="0.25">
      <c r="A7018" s="88">
        <v>44923.708333333336</v>
      </c>
      <c r="B7018" s="89">
        <v>10.758228077841292</v>
      </c>
    </row>
    <row r="7019" spans="1:2" x14ac:dyDescent="0.25">
      <c r="A7019" s="88">
        <v>44923.75</v>
      </c>
      <c r="B7019" s="89">
        <v>10.747726143776426</v>
      </c>
    </row>
    <row r="7020" spans="1:2" x14ac:dyDescent="0.25">
      <c r="A7020" s="88">
        <v>44923.791666666664</v>
      </c>
      <c r="B7020" s="89">
        <v>10.51005710764691</v>
      </c>
    </row>
    <row r="7021" spans="1:2" x14ac:dyDescent="0.25">
      <c r="A7021" s="88">
        <v>44923.833333333336</v>
      </c>
      <c r="B7021" s="89">
        <v>10.620213101086669</v>
      </c>
    </row>
    <row r="7022" spans="1:2" x14ac:dyDescent="0.25">
      <c r="A7022" s="88">
        <v>44923.875</v>
      </c>
      <c r="B7022" s="89">
        <v>10.605831215908676</v>
      </c>
    </row>
    <row r="7023" spans="1:2" x14ac:dyDescent="0.25">
      <c r="A7023" s="88">
        <v>44923.916666666664</v>
      </c>
      <c r="B7023" s="89">
        <v>10.539297264881728</v>
      </c>
    </row>
    <row r="7024" spans="1:2" x14ac:dyDescent="0.25">
      <c r="A7024" s="88">
        <v>44923.958333333336</v>
      </c>
      <c r="B7024" s="89">
        <v>10.670923344986868</v>
      </c>
    </row>
    <row r="7025" spans="1:2" x14ac:dyDescent="0.25">
      <c r="A7025" s="88">
        <v>44924</v>
      </c>
      <c r="B7025" s="89">
        <v>10.659266967292965</v>
      </c>
    </row>
    <row r="7026" spans="1:2" x14ac:dyDescent="0.25">
      <c r="A7026" s="88">
        <v>44924.041666666664</v>
      </c>
      <c r="B7026" s="89">
        <v>10.815737235130566</v>
      </c>
    </row>
    <row r="7027" spans="1:2" x14ac:dyDescent="0.25">
      <c r="A7027" s="88">
        <v>44924.083333333336</v>
      </c>
      <c r="B7027" s="89">
        <v>10.967037008838567</v>
      </c>
    </row>
    <row r="7028" spans="1:2" x14ac:dyDescent="0.25">
      <c r="A7028" s="88">
        <v>44924.125</v>
      </c>
      <c r="B7028" s="89">
        <v>10.941634857069708</v>
      </c>
    </row>
    <row r="7029" spans="1:2" x14ac:dyDescent="0.25">
      <c r="A7029" s="88">
        <v>44924.166666666664</v>
      </c>
      <c r="B7029" s="89">
        <v>11.083748634702589</v>
      </c>
    </row>
    <row r="7030" spans="1:2" x14ac:dyDescent="0.25">
      <c r="A7030" s="88">
        <v>44924.208333333336</v>
      </c>
      <c r="B7030" s="89">
        <v>11.234981523858028</v>
      </c>
    </row>
    <row r="7031" spans="1:2" x14ac:dyDescent="0.25">
      <c r="A7031" s="88">
        <v>44924.25</v>
      </c>
      <c r="B7031" s="89">
        <v>11.188955512115534</v>
      </c>
    </row>
    <row r="7032" spans="1:2" x14ac:dyDescent="0.25">
      <c r="A7032" s="88">
        <v>44924.291666666664</v>
      </c>
      <c r="B7032" s="89">
        <v>11.049266467173361</v>
      </c>
    </row>
    <row r="7033" spans="1:2" x14ac:dyDescent="0.25">
      <c r="A7033" s="88">
        <v>44924.333333333336</v>
      </c>
      <c r="B7033" s="89">
        <v>10.883513082150079</v>
      </c>
    </row>
    <row r="7034" spans="1:2" x14ac:dyDescent="0.25">
      <c r="A7034" s="88">
        <v>44924.375</v>
      </c>
      <c r="B7034" s="89">
        <v>10.851022879150984</v>
      </c>
    </row>
    <row r="7035" spans="1:2" x14ac:dyDescent="0.25">
      <c r="A7035" s="88">
        <v>44924.416666666664</v>
      </c>
      <c r="B7035" s="89">
        <v>10.87729588423905</v>
      </c>
    </row>
    <row r="7036" spans="1:2" x14ac:dyDescent="0.25">
      <c r="A7036" s="88">
        <v>44924.458333333336</v>
      </c>
      <c r="B7036" s="89">
        <v>10.818838893047971</v>
      </c>
    </row>
    <row r="7037" spans="1:2" x14ac:dyDescent="0.25">
      <c r="A7037" s="88">
        <v>44924.5</v>
      </c>
      <c r="B7037" s="89">
        <v>10.73130415061598</v>
      </c>
    </row>
    <row r="7038" spans="1:2" x14ac:dyDescent="0.25">
      <c r="A7038" s="88">
        <v>44924.541666666664</v>
      </c>
      <c r="B7038" s="89">
        <v>10.644708210560953</v>
      </c>
    </row>
    <row r="7039" spans="1:2" x14ac:dyDescent="0.25">
      <c r="A7039" s="88">
        <v>44924.583333333336</v>
      </c>
      <c r="B7039" s="89">
        <v>10.717972789237798</v>
      </c>
    </row>
    <row r="7040" spans="1:2" x14ac:dyDescent="0.25">
      <c r="A7040" s="88">
        <v>44924.625</v>
      </c>
      <c r="B7040" s="89">
        <v>10.636080364870846</v>
      </c>
    </row>
    <row r="7041" spans="1:2" x14ac:dyDescent="0.25">
      <c r="A7041" s="88">
        <v>44924.666666666664</v>
      </c>
      <c r="B7041" s="89">
        <v>10.593008619426003</v>
      </c>
    </row>
    <row r="7042" spans="1:2" x14ac:dyDescent="0.25">
      <c r="A7042" s="88">
        <v>44924.708333333336</v>
      </c>
      <c r="B7042" s="89">
        <v>10.581633767023121</v>
      </c>
    </row>
    <row r="7043" spans="1:2" x14ac:dyDescent="0.25">
      <c r="A7043" s="88">
        <v>44924.75</v>
      </c>
      <c r="B7043" s="89">
        <v>10.71942979010708</v>
      </c>
    </row>
    <row r="7044" spans="1:2" x14ac:dyDescent="0.25">
      <c r="A7044" s="88">
        <v>44924.791666666664</v>
      </c>
      <c r="B7044" s="89">
        <v>10.597308203709996</v>
      </c>
    </row>
    <row r="7045" spans="1:2" x14ac:dyDescent="0.25">
      <c r="A7045" s="88">
        <v>44924.833333333336</v>
      </c>
      <c r="B7045" s="89">
        <v>10.429206217733629</v>
      </c>
    </row>
    <row r="7046" spans="1:2" x14ac:dyDescent="0.25">
      <c r="A7046" s="88">
        <v>44924.875</v>
      </c>
      <c r="B7046" s="89">
        <v>10.365097475179391</v>
      </c>
    </row>
    <row r="7047" spans="1:2" x14ac:dyDescent="0.25">
      <c r="A7047" s="88">
        <v>44924.916666666664</v>
      </c>
      <c r="B7047" s="89">
        <v>10.414368995806139</v>
      </c>
    </row>
    <row r="7048" spans="1:2" x14ac:dyDescent="0.25">
      <c r="A7048" s="88">
        <v>44924.958333333336</v>
      </c>
      <c r="B7048" s="89">
        <v>10.407681248436358</v>
      </c>
    </row>
    <row r="7049" spans="1:2" x14ac:dyDescent="0.25">
      <c r="A7049" s="88">
        <v>44925</v>
      </c>
      <c r="B7049" s="89">
        <v>10.663657042818032</v>
      </c>
    </row>
    <row r="7050" spans="1:2" x14ac:dyDescent="0.25">
      <c r="A7050" s="88">
        <v>44925.041666666664</v>
      </c>
      <c r="B7050" s="89">
        <v>10.593008619426003</v>
      </c>
    </row>
    <row r="7051" spans="1:2" x14ac:dyDescent="0.25">
      <c r="A7051" s="88">
        <v>44925.083333333336</v>
      </c>
      <c r="B7051" s="89">
        <v>10.723901966952695</v>
      </c>
    </row>
    <row r="7052" spans="1:2" x14ac:dyDescent="0.25">
      <c r="A7052" s="88">
        <v>44925.125</v>
      </c>
      <c r="B7052" s="89">
        <v>10.734328252268931</v>
      </c>
    </row>
    <row r="7053" spans="1:2" x14ac:dyDescent="0.25">
      <c r="A7053" s="88">
        <v>44925.166666666664</v>
      </c>
      <c r="B7053" s="89">
        <v>10.831073097341356</v>
      </c>
    </row>
    <row r="7054" spans="1:2" x14ac:dyDescent="0.25">
      <c r="A7054" s="88">
        <v>44925.208333333336</v>
      </c>
      <c r="B7054" s="89">
        <v>10.886676943906927</v>
      </c>
    </row>
    <row r="7055" spans="1:2" x14ac:dyDescent="0.25">
      <c r="A7055" s="88">
        <v>44925.25</v>
      </c>
      <c r="B7055" s="89">
        <v>10.847891704700402</v>
      </c>
    </row>
    <row r="7056" spans="1:2" x14ac:dyDescent="0.25">
      <c r="A7056" s="88">
        <v>44925.291666666664</v>
      </c>
      <c r="B7056" s="89">
        <v>11.163613941588871</v>
      </c>
    </row>
    <row r="7057" spans="1:2" x14ac:dyDescent="0.25">
      <c r="A7057" s="88">
        <v>44925.333333333336</v>
      </c>
      <c r="B7057" s="89">
        <v>11.083748634702589</v>
      </c>
    </row>
    <row r="7058" spans="1:2" x14ac:dyDescent="0.25">
      <c r="A7058" s="88">
        <v>44925.375</v>
      </c>
      <c r="B7058" s="89">
        <v>10.827960218006382</v>
      </c>
    </row>
    <row r="7059" spans="1:2" x14ac:dyDescent="0.25">
      <c r="A7059" s="88">
        <v>44925.416666666664</v>
      </c>
      <c r="B7059" s="89">
        <v>10.771723165310242</v>
      </c>
    </row>
    <row r="7060" spans="1:2" x14ac:dyDescent="0.25">
      <c r="A7060" s="88">
        <v>44925.458333333336</v>
      </c>
      <c r="B7060" s="89">
        <v>10.595812030235745</v>
      </c>
    </row>
    <row r="7061" spans="1:2" x14ac:dyDescent="0.25">
      <c r="A7061" s="88">
        <v>44925.5</v>
      </c>
      <c r="B7061" s="89">
        <v>10.533701893882633</v>
      </c>
    </row>
    <row r="7062" spans="1:2" x14ac:dyDescent="0.25">
      <c r="A7062" s="88">
        <v>44925.541666666664</v>
      </c>
      <c r="B7062" s="89">
        <v>10.406363084751712</v>
      </c>
    </row>
    <row r="7063" spans="1:2" x14ac:dyDescent="0.25">
      <c r="A7063" s="88">
        <v>44925.583333333336</v>
      </c>
      <c r="B7063" s="89">
        <v>10.4050455094171</v>
      </c>
    </row>
    <row r="7064" spans="1:2" x14ac:dyDescent="0.25">
      <c r="A7064" s="88">
        <v>44925.625</v>
      </c>
      <c r="B7064" s="89">
        <v>10.308820294184109</v>
      </c>
    </row>
    <row r="7065" spans="1:2" x14ac:dyDescent="0.25">
      <c r="A7065" s="88">
        <v>44925.666666666664</v>
      </c>
      <c r="B7065" s="89">
        <v>10.330908159252187</v>
      </c>
    </row>
    <row r="7066" spans="1:2" x14ac:dyDescent="0.25">
      <c r="A7066" s="88">
        <v>44925.708333333336</v>
      </c>
      <c r="B7066" s="89">
        <v>10.297120919482328</v>
      </c>
    </row>
    <row r="7067" spans="1:2" x14ac:dyDescent="0.25">
      <c r="A7067" s="88">
        <v>44925.75</v>
      </c>
      <c r="B7067" s="89">
        <v>10.41710123892657</v>
      </c>
    </row>
    <row r="7068" spans="1:2" x14ac:dyDescent="0.25">
      <c r="A7068" s="88">
        <v>44925.791666666664</v>
      </c>
      <c r="B7068" s="89">
        <v>10.351873331845809</v>
      </c>
    </row>
    <row r="7069" spans="1:2" x14ac:dyDescent="0.25">
      <c r="A7069" s="88">
        <v>44925.833333333336</v>
      </c>
      <c r="B7069" s="89">
        <v>10.187045000140643</v>
      </c>
    </row>
    <row r="7070" spans="1:2" x14ac:dyDescent="0.25">
      <c r="A7070" s="88">
        <v>44925.875</v>
      </c>
      <c r="B7070" s="89">
        <v>10.042152796172454</v>
      </c>
    </row>
    <row r="7071" spans="1:2" x14ac:dyDescent="0.25">
      <c r="A7071" s="88">
        <v>44925.916666666664</v>
      </c>
      <c r="B7071" s="89">
        <v>10.056279635369171</v>
      </c>
    </row>
    <row r="7072" spans="1:2" x14ac:dyDescent="0.25">
      <c r="A7072" s="88">
        <v>44925.958333333336</v>
      </c>
      <c r="B7072" s="89">
        <v>10.02221459281863</v>
      </c>
    </row>
    <row r="7073" spans="1:2" x14ac:dyDescent="0.25">
      <c r="A7073" s="88">
        <v>44926</v>
      </c>
      <c r="B7073" s="89">
        <v>10.025730820963739</v>
      </c>
    </row>
    <row r="7074" spans="1:2" x14ac:dyDescent="0.25">
      <c r="A7074" s="88">
        <v>44926.041666666664</v>
      </c>
      <c r="B7074" s="89">
        <v>10.419836003679343</v>
      </c>
    </row>
    <row r="7075" spans="1:2" x14ac:dyDescent="0.25">
      <c r="A7075" s="88">
        <v>44926.083333333336</v>
      </c>
      <c r="B7075" s="89">
        <v>10.508602385124036</v>
      </c>
    </row>
    <row r="7076" spans="1:2" x14ac:dyDescent="0.25">
      <c r="A7076" s="88">
        <v>44926.125</v>
      </c>
      <c r="B7076" s="89">
        <v>10.452315280064862</v>
      </c>
    </row>
    <row r="7077" spans="1:2" x14ac:dyDescent="0.25">
      <c r="A7077" s="88">
        <v>44926.166666666664</v>
      </c>
      <c r="B7077" s="89">
        <v>10.479652738568369</v>
      </c>
    </row>
    <row r="7078" spans="1:2" x14ac:dyDescent="0.25">
      <c r="A7078" s="88">
        <v>44926.208333333336</v>
      </c>
      <c r="B7078" s="89">
        <v>10.423810315014105</v>
      </c>
    </row>
    <row r="7079" spans="1:2" x14ac:dyDescent="0.25">
      <c r="A7079" s="88">
        <v>44926.25</v>
      </c>
      <c r="B7079" s="89">
        <v>10.425224686399865</v>
      </c>
    </row>
    <row r="7080" spans="1:2" x14ac:dyDescent="0.25">
      <c r="A7080" s="88">
        <v>44926.291666666664</v>
      </c>
      <c r="B7080" s="89">
        <v>10.286818006610551</v>
      </c>
    </row>
    <row r="7081" spans="1:2" x14ac:dyDescent="0.25">
      <c r="A7081" s="88">
        <v>44926.333333333336</v>
      </c>
      <c r="B7081" s="89">
        <v>10.375685483685682</v>
      </c>
    </row>
    <row r="7082" spans="1:2" x14ac:dyDescent="0.25">
      <c r="A7082" s="88">
        <v>44926.375</v>
      </c>
      <c r="B7082" s="89">
        <v>10.394351051236484</v>
      </c>
    </row>
    <row r="7083" spans="1:2" x14ac:dyDescent="0.25">
      <c r="A7083" s="88">
        <v>44926.416666666664</v>
      </c>
      <c r="B7083" s="89">
        <v>10.358521086947736</v>
      </c>
    </row>
    <row r="7084" spans="1:2" x14ac:dyDescent="0.25">
      <c r="A7084" s="88">
        <v>44926.458333333336</v>
      </c>
      <c r="B7084" s="89">
        <v>10.371688765464572</v>
      </c>
    </row>
    <row r="7085" spans="1:2" x14ac:dyDescent="0.25">
      <c r="A7085" s="88">
        <v>44926.5</v>
      </c>
      <c r="B7085" s="89">
        <v>10.336135172413339</v>
      </c>
    </row>
    <row r="7086" spans="1:2" x14ac:dyDescent="0.25">
      <c r="A7086" s="88">
        <v>44926.541666666664</v>
      </c>
      <c r="B7086" s="89">
        <v>10.209499747670526</v>
      </c>
    </row>
    <row r="7087" spans="1:2" x14ac:dyDescent="0.25">
      <c r="A7087" s="88">
        <v>44926.583333333336</v>
      </c>
      <c r="B7087" s="89">
        <v>10.110009278561275</v>
      </c>
    </row>
    <row r="7088" spans="1:2" x14ac:dyDescent="0.25">
      <c r="A7088" s="88">
        <v>44926.625</v>
      </c>
      <c r="B7088" s="89">
        <v>10.082419859196389</v>
      </c>
    </row>
    <row r="7089" spans="1:2" x14ac:dyDescent="0.25">
      <c r="A7089" s="88">
        <v>44926.666666666664</v>
      </c>
      <c r="B7089" s="89">
        <v>10.058602906523777</v>
      </c>
    </row>
    <row r="7090" spans="1:2" x14ac:dyDescent="0.25">
      <c r="A7090" s="88">
        <v>44926.708333333336</v>
      </c>
      <c r="B7090" s="89">
        <v>10.00827402458313</v>
      </c>
    </row>
    <row r="7091" spans="1:2" x14ac:dyDescent="0.25">
      <c r="A7091" s="88">
        <v>44926.75</v>
      </c>
      <c r="B7091" s="89">
        <v>10.00485771399423</v>
      </c>
    </row>
    <row r="7092" spans="1:2" x14ac:dyDescent="0.25">
      <c r="A7092" s="88">
        <v>44926.791666666664</v>
      </c>
      <c r="B7092" s="89">
        <v>9.9691512038634222</v>
      </c>
    </row>
    <row r="7093" spans="1:2" x14ac:dyDescent="0.25">
      <c r="A7093" s="88">
        <v>44926.833333333336</v>
      </c>
      <c r="B7093" s="89">
        <v>9.9521559236703006</v>
      </c>
    </row>
    <row r="7094" spans="1:2" x14ac:dyDescent="0.25">
      <c r="A7094" s="88">
        <v>44926.875</v>
      </c>
      <c r="B7094" s="89">
        <v>9.9408162248374126</v>
      </c>
    </row>
    <row r="7095" spans="1:2" x14ac:dyDescent="0.25">
      <c r="A7095" s="88">
        <v>44926.916666666664</v>
      </c>
      <c r="B7095" s="89">
        <v>9.9105382998278237</v>
      </c>
    </row>
    <row r="7096" spans="1:2" x14ac:dyDescent="0.25">
      <c r="A7096" s="88">
        <v>44926.958333333336</v>
      </c>
      <c r="B7096" s="89">
        <v>9.8543751197738985</v>
      </c>
    </row>
    <row r="7097" spans="1:2" x14ac:dyDescent="0.25">
      <c r="A7097" s="88"/>
      <c r="B7097" s="89"/>
    </row>
    <row r="7098" spans="1:2" x14ac:dyDescent="0.25">
      <c r="A7098" s="88"/>
      <c r="B7098" s="89"/>
    </row>
    <row r="7099" spans="1:2" x14ac:dyDescent="0.25">
      <c r="A7099" s="88"/>
      <c r="B7099" s="89"/>
    </row>
    <row r="7100" spans="1:2" x14ac:dyDescent="0.25">
      <c r="A7100" s="88"/>
      <c r="B7100" s="89"/>
    </row>
    <row r="7101" spans="1:2" x14ac:dyDescent="0.25">
      <c r="A7101" s="88"/>
      <c r="B7101" s="89"/>
    </row>
    <row r="7102" spans="1:2" x14ac:dyDescent="0.25">
      <c r="A7102" s="88"/>
      <c r="B7102" s="89"/>
    </row>
    <row r="7103" spans="1:2" x14ac:dyDescent="0.25">
      <c r="A7103" s="88"/>
      <c r="B7103" s="89"/>
    </row>
    <row r="7104" spans="1:2" x14ac:dyDescent="0.25">
      <c r="A7104" s="88"/>
      <c r="B7104" s="89"/>
    </row>
    <row r="7105" spans="1:2" x14ac:dyDescent="0.25">
      <c r="A7105" s="88"/>
      <c r="B7105" s="89"/>
    </row>
    <row r="7106" spans="1:2" x14ac:dyDescent="0.25">
      <c r="A7106" s="88"/>
      <c r="B7106" s="89"/>
    </row>
    <row r="7107" spans="1:2" x14ac:dyDescent="0.25">
      <c r="A7107" s="88"/>
      <c r="B7107" s="89"/>
    </row>
    <row r="7108" spans="1:2" x14ac:dyDescent="0.25">
      <c r="A7108" s="88"/>
      <c r="B7108" s="89"/>
    </row>
    <row r="7109" spans="1:2" x14ac:dyDescent="0.25">
      <c r="A7109" s="88"/>
      <c r="B7109" s="89"/>
    </row>
    <row r="7110" spans="1:2" x14ac:dyDescent="0.25">
      <c r="A7110" s="88"/>
      <c r="B7110" s="89"/>
    </row>
    <row r="7111" spans="1:2" x14ac:dyDescent="0.25">
      <c r="A7111" s="88"/>
      <c r="B7111" s="89"/>
    </row>
    <row r="7112" spans="1:2" x14ac:dyDescent="0.25">
      <c r="A7112" s="88"/>
      <c r="B7112" s="89"/>
    </row>
    <row r="7113" spans="1:2" x14ac:dyDescent="0.25">
      <c r="A7113" s="88"/>
      <c r="B7113" s="89"/>
    </row>
    <row r="7114" spans="1:2" x14ac:dyDescent="0.25">
      <c r="A7114" s="88"/>
      <c r="B7114" s="89"/>
    </row>
    <row r="7115" spans="1:2" x14ac:dyDescent="0.25">
      <c r="A7115" s="88"/>
      <c r="B7115" s="89"/>
    </row>
    <row r="7116" spans="1:2" x14ac:dyDescent="0.25">
      <c r="A7116" s="88"/>
      <c r="B7116" s="89"/>
    </row>
    <row r="7117" spans="1:2" x14ac:dyDescent="0.25">
      <c r="A7117" s="88"/>
      <c r="B7117" s="89"/>
    </row>
    <row r="7118" spans="1:2" x14ac:dyDescent="0.25">
      <c r="A7118" s="88"/>
      <c r="B7118" s="89"/>
    </row>
    <row r="7119" spans="1:2" x14ac:dyDescent="0.25">
      <c r="A7119" s="88"/>
      <c r="B7119" s="89"/>
    </row>
    <row r="7120" spans="1:2" x14ac:dyDescent="0.25">
      <c r="A7120" s="88"/>
      <c r="B7120" s="89"/>
    </row>
    <row r="7121" spans="1:2" x14ac:dyDescent="0.25">
      <c r="A7121" s="88"/>
      <c r="B7121" s="89"/>
    </row>
    <row r="7122" spans="1:2" x14ac:dyDescent="0.25">
      <c r="A7122" s="88"/>
      <c r="B7122" s="89"/>
    </row>
    <row r="7123" spans="1:2" x14ac:dyDescent="0.25">
      <c r="A7123" s="88"/>
      <c r="B7123" s="89"/>
    </row>
    <row r="7124" spans="1:2" x14ac:dyDescent="0.25">
      <c r="A7124" s="88"/>
      <c r="B7124" s="89"/>
    </row>
    <row r="7125" spans="1:2" x14ac:dyDescent="0.25">
      <c r="A7125" s="88"/>
      <c r="B7125" s="89"/>
    </row>
    <row r="7126" spans="1:2" x14ac:dyDescent="0.25">
      <c r="A7126" s="88"/>
      <c r="B7126" s="89"/>
    </row>
    <row r="7127" spans="1:2" x14ac:dyDescent="0.25">
      <c r="A7127" s="88"/>
      <c r="B7127" s="89"/>
    </row>
    <row r="7128" spans="1:2" x14ac:dyDescent="0.25">
      <c r="A7128" s="88"/>
      <c r="B7128" s="89"/>
    </row>
    <row r="7129" spans="1:2" x14ac:dyDescent="0.25">
      <c r="A7129" s="88"/>
      <c r="B7129" s="89"/>
    </row>
    <row r="7130" spans="1:2" x14ac:dyDescent="0.25">
      <c r="A7130" s="88"/>
      <c r="B7130" s="89"/>
    </row>
    <row r="7131" spans="1:2" x14ac:dyDescent="0.25">
      <c r="A7131" s="88"/>
      <c r="B7131" s="89"/>
    </row>
    <row r="7132" spans="1:2" x14ac:dyDescent="0.25">
      <c r="A7132" s="88"/>
      <c r="B7132" s="89"/>
    </row>
    <row r="7133" spans="1:2" x14ac:dyDescent="0.25">
      <c r="A7133" s="88"/>
      <c r="B7133" s="89"/>
    </row>
    <row r="7134" spans="1:2" x14ac:dyDescent="0.25">
      <c r="A7134" s="88"/>
      <c r="B7134" s="89"/>
    </row>
    <row r="7135" spans="1:2" x14ac:dyDescent="0.25">
      <c r="A7135" s="88"/>
      <c r="B7135" s="89"/>
    </row>
    <row r="7136" spans="1:2" x14ac:dyDescent="0.25">
      <c r="A7136" s="88"/>
      <c r="B7136" s="89"/>
    </row>
    <row r="7137" spans="1:2" x14ac:dyDescent="0.25">
      <c r="A7137" s="88"/>
      <c r="B7137" s="89"/>
    </row>
    <row r="7138" spans="1:2" x14ac:dyDescent="0.25">
      <c r="A7138" s="88"/>
      <c r="B7138" s="89"/>
    </row>
    <row r="7139" spans="1:2" x14ac:dyDescent="0.25">
      <c r="A7139" s="88"/>
      <c r="B7139" s="89"/>
    </row>
    <row r="7140" spans="1:2" x14ac:dyDescent="0.25">
      <c r="A7140" s="88"/>
      <c r="B7140" s="89"/>
    </row>
    <row r="7141" spans="1:2" x14ac:dyDescent="0.25">
      <c r="A7141" s="88"/>
      <c r="B7141" s="89"/>
    </row>
    <row r="7142" spans="1:2" x14ac:dyDescent="0.25">
      <c r="A7142" s="88"/>
      <c r="B7142" s="89"/>
    </row>
    <row r="7143" spans="1:2" x14ac:dyDescent="0.25">
      <c r="A7143" s="88"/>
      <c r="B7143" s="89"/>
    </row>
    <row r="7144" spans="1:2" x14ac:dyDescent="0.25">
      <c r="A7144" s="88"/>
      <c r="B7144" s="89"/>
    </row>
    <row r="7145" spans="1:2" x14ac:dyDescent="0.25">
      <c r="A7145" s="88"/>
      <c r="B7145" s="89"/>
    </row>
    <row r="7146" spans="1:2" x14ac:dyDescent="0.25">
      <c r="A7146" s="88"/>
      <c r="B7146" s="89"/>
    </row>
    <row r="7147" spans="1:2" x14ac:dyDescent="0.25">
      <c r="A7147" s="88"/>
      <c r="B7147" s="89"/>
    </row>
    <row r="7148" spans="1:2" x14ac:dyDescent="0.25">
      <c r="A7148" s="88"/>
      <c r="B7148" s="89"/>
    </row>
    <row r="7149" spans="1:2" x14ac:dyDescent="0.25">
      <c r="A7149" s="88"/>
      <c r="B7149" s="89"/>
    </row>
    <row r="7150" spans="1:2" x14ac:dyDescent="0.25">
      <c r="A7150" s="88"/>
      <c r="B7150" s="89"/>
    </row>
    <row r="7151" spans="1:2" x14ac:dyDescent="0.25">
      <c r="A7151" s="88"/>
      <c r="B7151" s="89"/>
    </row>
    <row r="7152" spans="1:2" x14ac:dyDescent="0.25">
      <c r="A7152" s="88"/>
      <c r="B7152" s="89"/>
    </row>
    <row r="7153" spans="1:2" x14ac:dyDescent="0.25">
      <c r="A7153" s="88"/>
      <c r="B7153" s="89"/>
    </row>
    <row r="7154" spans="1:2" x14ac:dyDescent="0.25">
      <c r="A7154" s="88"/>
      <c r="B7154" s="89"/>
    </row>
    <row r="7155" spans="1:2" x14ac:dyDescent="0.25">
      <c r="A7155" s="88"/>
      <c r="B7155" s="89"/>
    </row>
    <row r="7156" spans="1:2" x14ac:dyDescent="0.25">
      <c r="A7156" s="88"/>
      <c r="B7156" s="89"/>
    </row>
    <row r="7157" spans="1:2" x14ac:dyDescent="0.25">
      <c r="A7157" s="88"/>
      <c r="B7157" s="89"/>
    </row>
    <row r="7158" spans="1:2" x14ac:dyDescent="0.25">
      <c r="A7158" s="88"/>
      <c r="B7158" s="89"/>
    </row>
    <row r="7159" spans="1:2" x14ac:dyDescent="0.25">
      <c r="A7159" s="88"/>
      <c r="B7159" s="89"/>
    </row>
    <row r="7160" spans="1:2" x14ac:dyDescent="0.25">
      <c r="A7160" s="88"/>
      <c r="B7160" s="89"/>
    </row>
    <row r="7161" spans="1:2" x14ac:dyDescent="0.25">
      <c r="A7161" s="88"/>
      <c r="B7161" s="89"/>
    </row>
    <row r="7162" spans="1:2" x14ac:dyDescent="0.25">
      <c r="A7162" s="88"/>
      <c r="B7162" s="89"/>
    </row>
    <row r="7163" spans="1:2" x14ac:dyDescent="0.25">
      <c r="A7163" s="88"/>
      <c r="B7163" s="89"/>
    </row>
    <row r="7164" spans="1:2" x14ac:dyDescent="0.25">
      <c r="A7164" s="88"/>
      <c r="B7164" s="89"/>
    </row>
    <row r="7165" spans="1:2" x14ac:dyDescent="0.25">
      <c r="A7165" s="88"/>
      <c r="B7165" s="89"/>
    </row>
    <row r="7166" spans="1:2" x14ac:dyDescent="0.25">
      <c r="A7166" s="88"/>
      <c r="B7166" s="89"/>
    </row>
    <row r="7167" spans="1:2" x14ac:dyDescent="0.25">
      <c r="A7167" s="88"/>
      <c r="B7167" s="89"/>
    </row>
    <row r="7168" spans="1:2" x14ac:dyDescent="0.25">
      <c r="A7168" s="88"/>
      <c r="B7168" s="89"/>
    </row>
    <row r="7169" spans="1:2" x14ac:dyDescent="0.25">
      <c r="A7169" s="88"/>
      <c r="B7169" s="89"/>
    </row>
    <row r="7170" spans="1:2" x14ac:dyDescent="0.25">
      <c r="A7170" s="88"/>
      <c r="B7170" s="89"/>
    </row>
    <row r="7171" spans="1:2" x14ac:dyDescent="0.25">
      <c r="A7171" s="88"/>
      <c r="B7171" s="89"/>
    </row>
    <row r="7172" spans="1:2" x14ac:dyDescent="0.25">
      <c r="A7172" s="88"/>
      <c r="B7172" s="89"/>
    </row>
    <row r="7173" spans="1:2" x14ac:dyDescent="0.25">
      <c r="A7173" s="88"/>
      <c r="B7173" s="89"/>
    </row>
    <row r="7174" spans="1:2" x14ac:dyDescent="0.25">
      <c r="A7174" s="88"/>
      <c r="B7174" s="89"/>
    </row>
    <row r="7175" spans="1:2" x14ac:dyDescent="0.25">
      <c r="A7175" s="88"/>
      <c r="B7175" s="89"/>
    </row>
    <row r="7176" spans="1:2" x14ac:dyDescent="0.25">
      <c r="A7176" s="88"/>
      <c r="B7176" s="89"/>
    </row>
    <row r="7177" spans="1:2" x14ac:dyDescent="0.25">
      <c r="A7177" s="88"/>
      <c r="B7177" s="89"/>
    </row>
    <row r="7178" spans="1:2" x14ac:dyDescent="0.25">
      <c r="A7178" s="88"/>
      <c r="B7178" s="89"/>
    </row>
    <row r="7179" spans="1:2" x14ac:dyDescent="0.25">
      <c r="A7179" s="88"/>
      <c r="B7179" s="89"/>
    </row>
    <row r="7180" spans="1:2" x14ac:dyDescent="0.25">
      <c r="A7180" s="88"/>
      <c r="B7180" s="89"/>
    </row>
    <row r="7181" spans="1:2" x14ac:dyDescent="0.25">
      <c r="A7181" s="88"/>
      <c r="B7181" s="89"/>
    </row>
    <row r="7182" spans="1:2" x14ac:dyDescent="0.25">
      <c r="A7182" s="88"/>
      <c r="B7182" s="89"/>
    </row>
    <row r="7183" spans="1:2" x14ac:dyDescent="0.25">
      <c r="A7183" s="88"/>
      <c r="B7183" s="89"/>
    </row>
    <row r="7184" spans="1:2" x14ac:dyDescent="0.25">
      <c r="A7184" s="88"/>
      <c r="B7184" s="89"/>
    </row>
    <row r="7185" spans="1:2" x14ac:dyDescent="0.25">
      <c r="A7185" s="88"/>
      <c r="B7185" s="89"/>
    </row>
    <row r="7186" spans="1:2" x14ac:dyDescent="0.25">
      <c r="A7186" s="88"/>
      <c r="B7186" s="89"/>
    </row>
    <row r="7187" spans="1:2" x14ac:dyDescent="0.25">
      <c r="A7187" s="88"/>
      <c r="B7187" s="89"/>
    </row>
    <row r="7188" spans="1:2" x14ac:dyDescent="0.25">
      <c r="A7188" s="88"/>
      <c r="B7188" s="89"/>
    </row>
    <row r="7189" spans="1:2" x14ac:dyDescent="0.25">
      <c r="A7189" s="88"/>
      <c r="B7189" s="89"/>
    </row>
    <row r="7190" spans="1:2" x14ac:dyDescent="0.25">
      <c r="A7190" s="88"/>
      <c r="B7190" s="89"/>
    </row>
    <row r="7191" spans="1:2" x14ac:dyDescent="0.25">
      <c r="A7191" s="88"/>
      <c r="B7191" s="89"/>
    </row>
    <row r="7192" spans="1:2" x14ac:dyDescent="0.25">
      <c r="A7192" s="88"/>
      <c r="B7192" s="89"/>
    </row>
    <row r="7193" spans="1:2" x14ac:dyDescent="0.25">
      <c r="A7193" s="88"/>
      <c r="B7193" s="89"/>
    </row>
    <row r="7194" spans="1:2" x14ac:dyDescent="0.25">
      <c r="A7194" s="88"/>
      <c r="B7194" s="89"/>
    </row>
    <row r="7195" spans="1:2" x14ac:dyDescent="0.25">
      <c r="A7195" s="88"/>
      <c r="B7195" s="89"/>
    </row>
    <row r="7196" spans="1:2" x14ac:dyDescent="0.25">
      <c r="A7196" s="88"/>
      <c r="B7196" s="89"/>
    </row>
    <row r="7197" spans="1:2" x14ac:dyDescent="0.25">
      <c r="A7197" s="88"/>
      <c r="B7197" s="89"/>
    </row>
    <row r="7198" spans="1:2" x14ac:dyDescent="0.25">
      <c r="A7198" s="88"/>
      <c r="B7198" s="89"/>
    </row>
    <row r="7199" spans="1:2" x14ac:dyDescent="0.25">
      <c r="A7199" s="88"/>
      <c r="B7199" s="89"/>
    </row>
    <row r="7200" spans="1:2" x14ac:dyDescent="0.25">
      <c r="A7200" s="88"/>
      <c r="B7200" s="89"/>
    </row>
    <row r="7201" spans="1:2" x14ac:dyDescent="0.25">
      <c r="A7201" s="88"/>
      <c r="B7201" s="89"/>
    </row>
    <row r="7202" spans="1:2" x14ac:dyDescent="0.25">
      <c r="A7202" s="88"/>
      <c r="B7202" s="89"/>
    </row>
    <row r="7203" spans="1:2" x14ac:dyDescent="0.25">
      <c r="A7203" s="88"/>
      <c r="B7203" s="89"/>
    </row>
    <row r="7204" spans="1:2" x14ac:dyDescent="0.25">
      <c r="A7204" s="88"/>
      <c r="B7204" s="89"/>
    </row>
    <row r="7205" spans="1:2" x14ac:dyDescent="0.25">
      <c r="A7205" s="88"/>
      <c r="B7205" s="89"/>
    </row>
    <row r="7206" spans="1:2" x14ac:dyDescent="0.25">
      <c r="A7206" s="88"/>
      <c r="B7206" s="89"/>
    </row>
    <row r="7207" spans="1:2" x14ac:dyDescent="0.25">
      <c r="A7207" s="88"/>
      <c r="B7207" s="89"/>
    </row>
    <row r="7208" spans="1:2" x14ac:dyDescent="0.25">
      <c r="A7208" s="88"/>
      <c r="B7208" s="89"/>
    </row>
    <row r="7209" spans="1:2" x14ac:dyDescent="0.25">
      <c r="A7209" s="88"/>
      <c r="B7209" s="89"/>
    </row>
    <row r="7210" spans="1:2" x14ac:dyDescent="0.25">
      <c r="A7210" s="88"/>
      <c r="B7210" s="89"/>
    </row>
    <row r="7211" spans="1:2" x14ac:dyDescent="0.25">
      <c r="A7211" s="88"/>
      <c r="B7211" s="89"/>
    </row>
    <row r="7212" spans="1:2" x14ac:dyDescent="0.25">
      <c r="A7212" s="88"/>
      <c r="B7212" s="89"/>
    </row>
    <row r="7213" spans="1:2" x14ac:dyDescent="0.25">
      <c r="A7213" s="88"/>
      <c r="B7213" s="89"/>
    </row>
    <row r="7214" spans="1:2" x14ac:dyDescent="0.25">
      <c r="A7214" s="88"/>
      <c r="B7214" s="89"/>
    </row>
    <row r="7215" spans="1:2" x14ac:dyDescent="0.25">
      <c r="A7215" s="88"/>
      <c r="B7215" s="89"/>
    </row>
    <row r="7216" spans="1:2" x14ac:dyDescent="0.25">
      <c r="A7216" s="88"/>
      <c r="B7216" s="89"/>
    </row>
    <row r="7217" spans="1:2" x14ac:dyDescent="0.25">
      <c r="A7217" s="88"/>
      <c r="B7217" s="89"/>
    </row>
    <row r="7218" spans="1:2" x14ac:dyDescent="0.25">
      <c r="A7218" s="88"/>
      <c r="B7218" s="89"/>
    </row>
    <row r="7219" spans="1:2" x14ac:dyDescent="0.25">
      <c r="A7219" s="88"/>
      <c r="B7219" s="89"/>
    </row>
    <row r="7220" spans="1:2" x14ac:dyDescent="0.25">
      <c r="A7220" s="88"/>
      <c r="B7220" s="89"/>
    </row>
    <row r="7221" spans="1:2" x14ac:dyDescent="0.25">
      <c r="A7221" s="88"/>
      <c r="B7221" s="89"/>
    </row>
    <row r="7222" spans="1:2" x14ac:dyDescent="0.25">
      <c r="A7222" s="88"/>
      <c r="B7222" s="89"/>
    </row>
    <row r="7223" spans="1:2" x14ac:dyDescent="0.25">
      <c r="A7223" s="88"/>
      <c r="B7223" s="89"/>
    </row>
    <row r="7224" spans="1:2" x14ac:dyDescent="0.25">
      <c r="A7224" s="88"/>
      <c r="B7224" s="89"/>
    </row>
    <row r="7225" spans="1:2" x14ac:dyDescent="0.25">
      <c r="A7225" s="88"/>
      <c r="B7225" s="89"/>
    </row>
    <row r="7226" spans="1:2" x14ac:dyDescent="0.25">
      <c r="A7226" s="88"/>
      <c r="B7226" s="89"/>
    </row>
    <row r="7227" spans="1:2" x14ac:dyDescent="0.25">
      <c r="A7227" s="88"/>
      <c r="B7227" s="89"/>
    </row>
    <row r="7228" spans="1:2" x14ac:dyDescent="0.25">
      <c r="A7228" s="88"/>
      <c r="B7228" s="89"/>
    </row>
    <row r="7229" spans="1:2" x14ac:dyDescent="0.25">
      <c r="A7229" s="88"/>
      <c r="B7229" s="89"/>
    </row>
    <row r="7230" spans="1:2" x14ac:dyDescent="0.25">
      <c r="A7230" s="88"/>
      <c r="B7230" s="89"/>
    </row>
    <row r="7231" spans="1:2" x14ac:dyDescent="0.25">
      <c r="A7231" s="88"/>
      <c r="B7231" s="89"/>
    </row>
    <row r="7232" spans="1:2" x14ac:dyDescent="0.25">
      <c r="A7232" s="88"/>
      <c r="B7232" s="89"/>
    </row>
    <row r="7233" spans="1:2" x14ac:dyDescent="0.25">
      <c r="A7233" s="88"/>
      <c r="B7233" s="89"/>
    </row>
    <row r="7234" spans="1:2" x14ac:dyDescent="0.25">
      <c r="A7234" s="88"/>
      <c r="B7234" s="89"/>
    </row>
    <row r="7235" spans="1:2" x14ac:dyDescent="0.25">
      <c r="A7235" s="88"/>
      <c r="B7235" s="89"/>
    </row>
    <row r="7236" spans="1:2" x14ac:dyDescent="0.25">
      <c r="A7236" s="88"/>
      <c r="B7236" s="89"/>
    </row>
    <row r="7237" spans="1:2" x14ac:dyDescent="0.25">
      <c r="A7237" s="88"/>
      <c r="B7237" s="89"/>
    </row>
    <row r="7238" spans="1:2" x14ac:dyDescent="0.25">
      <c r="A7238" s="88"/>
      <c r="B7238" s="89"/>
    </row>
    <row r="7239" spans="1:2" x14ac:dyDescent="0.25">
      <c r="A7239" s="88"/>
      <c r="B7239" s="89"/>
    </row>
    <row r="7240" spans="1:2" x14ac:dyDescent="0.25">
      <c r="A7240" s="88"/>
      <c r="B7240" s="89"/>
    </row>
    <row r="7241" spans="1:2" x14ac:dyDescent="0.25">
      <c r="A7241" s="88"/>
      <c r="B7241" s="89"/>
    </row>
    <row r="7242" spans="1:2" x14ac:dyDescent="0.25">
      <c r="A7242" s="88"/>
      <c r="B7242" s="89"/>
    </row>
    <row r="7243" spans="1:2" x14ac:dyDescent="0.25">
      <c r="A7243" s="88"/>
      <c r="B7243" s="89"/>
    </row>
    <row r="7244" spans="1:2" x14ac:dyDescent="0.25">
      <c r="A7244" s="88"/>
      <c r="B7244" s="89"/>
    </row>
    <row r="7245" spans="1:2" x14ac:dyDescent="0.25">
      <c r="A7245" s="88"/>
      <c r="B7245" s="89"/>
    </row>
    <row r="7246" spans="1:2" x14ac:dyDescent="0.25">
      <c r="A7246" s="88"/>
      <c r="B7246" s="89"/>
    </row>
    <row r="7247" spans="1:2" x14ac:dyDescent="0.25">
      <c r="A7247" s="88"/>
      <c r="B7247" s="89"/>
    </row>
    <row r="7248" spans="1:2" x14ac:dyDescent="0.25">
      <c r="A7248" s="88"/>
      <c r="B7248" s="89"/>
    </row>
    <row r="7249" spans="1:2" x14ac:dyDescent="0.25">
      <c r="A7249" s="88"/>
      <c r="B7249" s="89"/>
    </row>
    <row r="7250" spans="1:2" x14ac:dyDescent="0.25">
      <c r="A7250" s="88"/>
      <c r="B7250" s="89"/>
    </row>
    <row r="7251" spans="1:2" x14ac:dyDescent="0.25">
      <c r="A7251" s="88"/>
      <c r="B7251" s="89"/>
    </row>
    <row r="7252" spans="1:2" x14ac:dyDescent="0.25">
      <c r="A7252" s="88"/>
      <c r="B7252" s="89"/>
    </row>
    <row r="7253" spans="1:2" x14ac:dyDescent="0.25">
      <c r="A7253" s="88"/>
      <c r="B7253" s="89"/>
    </row>
    <row r="7254" spans="1:2" x14ac:dyDescent="0.25">
      <c r="A7254" s="88"/>
      <c r="B7254" s="89"/>
    </row>
    <row r="7255" spans="1:2" x14ac:dyDescent="0.25">
      <c r="A7255" s="88"/>
      <c r="B7255" s="89"/>
    </row>
    <row r="7256" spans="1:2" x14ac:dyDescent="0.25">
      <c r="A7256" s="88"/>
      <c r="B7256" s="89"/>
    </row>
    <row r="7257" spans="1:2" x14ac:dyDescent="0.25">
      <c r="A7257" s="88"/>
      <c r="B7257" s="89"/>
    </row>
    <row r="7258" spans="1:2" x14ac:dyDescent="0.25">
      <c r="A7258" s="88"/>
      <c r="B7258" s="89"/>
    </row>
    <row r="7259" spans="1:2" x14ac:dyDescent="0.25">
      <c r="A7259" s="88"/>
      <c r="B7259" s="89"/>
    </row>
    <row r="7260" spans="1:2" x14ac:dyDescent="0.25">
      <c r="A7260" s="88"/>
      <c r="B7260" s="89"/>
    </row>
    <row r="7261" spans="1:2" x14ac:dyDescent="0.25">
      <c r="A7261" s="88"/>
      <c r="B7261" s="89"/>
    </row>
    <row r="7262" spans="1:2" x14ac:dyDescent="0.25">
      <c r="A7262" s="88"/>
      <c r="B7262" s="89"/>
    </row>
    <row r="7263" spans="1:2" x14ac:dyDescent="0.25">
      <c r="A7263" s="88"/>
      <c r="B7263" s="89"/>
    </row>
    <row r="7264" spans="1:2" x14ac:dyDescent="0.25">
      <c r="A7264" s="88"/>
      <c r="B7264" s="89"/>
    </row>
    <row r="7265" spans="1:2" x14ac:dyDescent="0.25">
      <c r="A7265" s="88"/>
      <c r="B7265" s="89"/>
    </row>
    <row r="7266" spans="1:2" x14ac:dyDescent="0.25">
      <c r="A7266" s="88"/>
      <c r="B7266" s="89"/>
    </row>
    <row r="7267" spans="1:2" x14ac:dyDescent="0.25">
      <c r="A7267" s="88"/>
      <c r="B7267" s="89"/>
    </row>
    <row r="7268" spans="1:2" x14ac:dyDescent="0.25">
      <c r="A7268" s="88"/>
      <c r="B7268" s="89"/>
    </row>
    <row r="7269" spans="1:2" x14ac:dyDescent="0.25">
      <c r="A7269" s="88"/>
      <c r="B7269" s="89"/>
    </row>
    <row r="7270" spans="1:2" x14ac:dyDescent="0.25">
      <c r="A7270" s="88"/>
      <c r="B7270" s="89"/>
    </row>
    <row r="7271" spans="1:2" x14ac:dyDescent="0.25">
      <c r="A7271" s="88"/>
      <c r="B7271" s="89"/>
    </row>
    <row r="7272" spans="1:2" x14ac:dyDescent="0.25">
      <c r="A7272" s="88"/>
      <c r="B7272" s="89"/>
    </row>
    <row r="7273" spans="1:2" x14ac:dyDescent="0.25">
      <c r="A7273" s="88"/>
      <c r="B7273" s="89"/>
    </row>
    <row r="7274" spans="1:2" x14ac:dyDescent="0.25">
      <c r="A7274" s="88"/>
      <c r="B7274" s="89"/>
    </row>
    <row r="7275" spans="1:2" x14ac:dyDescent="0.25">
      <c r="A7275" s="88"/>
      <c r="B7275" s="89"/>
    </row>
    <row r="7276" spans="1:2" x14ac:dyDescent="0.25">
      <c r="A7276" s="88"/>
      <c r="B7276" s="89"/>
    </row>
    <row r="7277" spans="1:2" x14ac:dyDescent="0.25">
      <c r="A7277" s="88"/>
      <c r="B7277" s="89"/>
    </row>
    <row r="7278" spans="1:2" x14ac:dyDescent="0.25">
      <c r="A7278" s="88"/>
      <c r="B7278" s="89"/>
    </row>
    <row r="7279" spans="1:2" x14ac:dyDescent="0.25">
      <c r="A7279" s="88"/>
      <c r="B7279" s="89"/>
    </row>
    <row r="7280" spans="1:2" x14ac:dyDescent="0.25">
      <c r="A7280" s="88"/>
      <c r="B7280" s="89"/>
    </row>
    <row r="7281" spans="1:2" x14ac:dyDescent="0.25">
      <c r="A7281" s="88"/>
      <c r="B7281" s="89"/>
    </row>
    <row r="7282" spans="1:2" x14ac:dyDescent="0.25">
      <c r="A7282" s="88"/>
      <c r="B7282" s="89"/>
    </row>
    <row r="7283" spans="1:2" x14ac:dyDescent="0.25">
      <c r="A7283" s="88"/>
      <c r="B7283" s="89"/>
    </row>
    <row r="7284" spans="1:2" x14ac:dyDescent="0.25">
      <c r="A7284" s="88"/>
      <c r="B7284" s="89"/>
    </row>
    <row r="7285" spans="1:2" x14ac:dyDescent="0.25">
      <c r="A7285" s="88"/>
      <c r="B7285" s="89"/>
    </row>
    <row r="7286" spans="1:2" x14ac:dyDescent="0.25">
      <c r="A7286" s="88"/>
      <c r="B7286" s="89"/>
    </row>
    <row r="7287" spans="1:2" x14ac:dyDescent="0.25">
      <c r="A7287" s="88"/>
      <c r="B7287" s="89"/>
    </row>
    <row r="7288" spans="1:2" x14ac:dyDescent="0.25">
      <c r="A7288" s="88"/>
      <c r="B7288" s="89"/>
    </row>
    <row r="7289" spans="1:2" x14ac:dyDescent="0.25">
      <c r="A7289" s="88"/>
      <c r="B7289" s="89"/>
    </row>
    <row r="7290" spans="1:2" x14ac:dyDescent="0.25">
      <c r="A7290" s="88"/>
      <c r="B7290" s="89"/>
    </row>
    <row r="7291" spans="1:2" x14ac:dyDescent="0.25">
      <c r="A7291" s="88"/>
      <c r="B7291" s="89"/>
    </row>
    <row r="7292" spans="1:2" x14ac:dyDescent="0.25">
      <c r="A7292" s="88"/>
      <c r="B7292" s="89"/>
    </row>
    <row r="7293" spans="1:2" x14ac:dyDescent="0.25">
      <c r="A7293" s="88"/>
      <c r="B7293" s="89"/>
    </row>
    <row r="7294" spans="1:2" x14ac:dyDescent="0.25">
      <c r="A7294" s="88"/>
      <c r="B7294" s="89"/>
    </row>
    <row r="7295" spans="1:2" x14ac:dyDescent="0.25">
      <c r="A7295" s="88"/>
      <c r="B7295" s="89"/>
    </row>
    <row r="7296" spans="1:2" x14ac:dyDescent="0.25">
      <c r="A7296" s="88"/>
      <c r="B7296" s="89"/>
    </row>
    <row r="7297" spans="1:2" x14ac:dyDescent="0.25">
      <c r="A7297" s="88"/>
      <c r="B7297" s="89"/>
    </row>
    <row r="7298" spans="1:2" x14ac:dyDescent="0.25">
      <c r="A7298" s="88"/>
      <c r="B7298" s="89"/>
    </row>
    <row r="7299" spans="1:2" x14ac:dyDescent="0.25">
      <c r="A7299" s="88"/>
      <c r="B7299" s="89"/>
    </row>
    <row r="7300" spans="1:2" x14ac:dyDescent="0.25">
      <c r="A7300" s="88"/>
      <c r="B7300" s="89"/>
    </row>
    <row r="7301" spans="1:2" x14ac:dyDescent="0.25">
      <c r="A7301" s="88"/>
      <c r="B7301" s="89"/>
    </row>
    <row r="7302" spans="1:2" x14ac:dyDescent="0.25">
      <c r="A7302" s="88"/>
      <c r="B7302" s="89"/>
    </row>
    <row r="7303" spans="1:2" x14ac:dyDescent="0.25">
      <c r="A7303" s="88"/>
      <c r="B7303" s="89"/>
    </row>
    <row r="7304" spans="1:2" x14ac:dyDescent="0.25">
      <c r="A7304" s="88"/>
      <c r="B7304" s="89"/>
    </row>
    <row r="7305" spans="1:2" x14ac:dyDescent="0.25">
      <c r="A7305" s="88"/>
      <c r="B7305" s="89"/>
    </row>
    <row r="7306" spans="1:2" x14ac:dyDescent="0.25">
      <c r="A7306" s="88"/>
      <c r="B7306" s="89"/>
    </row>
    <row r="7307" spans="1:2" x14ac:dyDescent="0.25">
      <c r="A7307" s="88"/>
      <c r="B7307" s="89"/>
    </row>
    <row r="7308" spans="1:2" x14ac:dyDescent="0.25">
      <c r="A7308" s="88"/>
      <c r="B7308" s="89"/>
    </row>
    <row r="7309" spans="1:2" x14ac:dyDescent="0.25">
      <c r="A7309" s="88"/>
      <c r="B7309" s="89"/>
    </row>
    <row r="7310" spans="1:2" x14ac:dyDescent="0.25">
      <c r="A7310" s="88"/>
      <c r="B7310" s="89"/>
    </row>
    <row r="7311" spans="1:2" x14ac:dyDescent="0.25">
      <c r="A7311" s="88"/>
      <c r="B7311" s="89"/>
    </row>
    <row r="7312" spans="1:2" x14ac:dyDescent="0.25">
      <c r="A7312" s="88"/>
      <c r="B7312" s="89"/>
    </row>
    <row r="7313" spans="1:2" x14ac:dyDescent="0.25">
      <c r="A7313" s="88"/>
      <c r="B7313" s="89"/>
    </row>
    <row r="7314" spans="1:2" x14ac:dyDescent="0.25">
      <c r="A7314" s="88"/>
      <c r="B7314" s="89"/>
    </row>
    <row r="7315" spans="1:2" x14ac:dyDescent="0.25">
      <c r="A7315" s="88"/>
      <c r="B7315" s="89"/>
    </row>
    <row r="7316" spans="1:2" x14ac:dyDescent="0.25">
      <c r="A7316" s="88"/>
      <c r="B7316" s="89"/>
    </row>
    <row r="7317" spans="1:2" x14ac:dyDescent="0.25">
      <c r="A7317" s="88"/>
      <c r="B7317" s="89"/>
    </row>
    <row r="7318" spans="1:2" x14ac:dyDescent="0.25">
      <c r="A7318" s="88"/>
      <c r="B7318" s="89"/>
    </row>
    <row r="7319" spans="1:2" x14ac:dyDescent="0.25">
      <c r="A7319" s="88"/>
      <c r="B7319" s="89"/>
    </row>
    <row r="7320" spans="1:2" x14ac:dyDescent="0.25">
      <c r="A7320" s="88"/>
      <c r="B7320" s="89"/>
    </row>
    <row r="7321" spans="1:2" x14ac:dyDescent="0.25">
      <c r="A7321" s="88"/>
      <c r="B7321" s="89"/>
    </row>
    <row r="7322" spans="1:2" x14ac:dyDescent="0.25">
      <c r="A7322" s="88"/>
      <c r="B7322" s="89"/>
    </row>
    <row r="7323" spans="1:2" x14ac:dyDescent="0.25">
      <c r="A7323" s="88"/>
      <c r="B7323" s="89"/>
    </row>
    <row r="7324" spans="1:2" x14ac:dyDescent="0.25">
      <c r="A7324" s="88"/>
      <c r="B7324" s="89"/>
    </row>
    <row r="7325" spans="1:2" x14ac:dyDescent="0.25">
      <c r="A7325" s="88"/>
      <c r="B7325" s="89"/>
    </row>
    <row r="7326" spans="1:2" x14ac:dyDescent="0.25">
      <c r="A7326" s="88"/>
      <c r="B7326" s="89"/>
    </row>
    <row r="7327" spans="1:2" x14ac:dyDescent="0.25">
      <c r="A7327" s="88"/>
      <c r="B7327" s="89"/>
    </row>
    <row r="7328" spans="1:2" x14ac:dyDescent="0.25">
      <c r="A7328" s="88"/>
      <c r="B7328" s="89"/>
    </row>
    <row r="7329" spans="1:2" x14ac:dyDescent="0.25">
      <c r="A7329" s="88"/>
      <c r="B7329" s="89"/>
    </row>
    <row r="7330" spans="1:2" x14ac:dyDescent="0.25">
      <c r="A7330" s="88"/>
      <c r="B7330" s="89"/>
    </row>
    <row r="7331" spans="1:2" x14ac:dyDescent="0.25">
      <c r="A7331" s="88"/>
      <c r="B7331" s="89"/>
    </row>
    <row r="7332" spans="1:2" x14ac:dyDescent="0.25">
      <c r="A7332" s="88"/>
      <c r="B7332" s="89"/>
    </row>
    <row r="7333" spans="1:2" x14ac:dyDescent="0.25">
      <c r="A7333" s="88"/>
      <c r="B7333" s="89"/>
    </row>
    <row r="7334" spans="1:2" x14ac:dyDescent="0.25">
      <c r="A7334" s="88"/>
      <c r="B7334" s="89"/>
    </row>
    <row r="7335" spans="1:2" x14ac:dyDescent="0.25">
      <c r="A7335" s="88"/>
      <c r="B7335" s="89"/>
    </row>
    <row r="7336" spans="1:2" x14ac:dyDescent="0.25">
      <c r="A7336" s="88"/>
      <c r="B7336" s="89"/>
    </row>
    <row r="7337" spans="1:2" x14ac:dyDescent="0.25">
      <c r="A7337" s="88"/>
      <c r="B7337" s="89"/>
    </row>
    <row r="7338" spans="1:2" x14ac:dyDescent="0.25">
      <c r="A7338" s="88"/>
      <c r="B7338" s="89"/>
    </row>
    <row r="7339" spans="1:2" x14ac:dyDescent="0.25">
      <c r="A7339" s="88"/>
      <c r="B7339" s="89"/>
    </row>
    <row r="7340" spans="1:2" x14ac:dyDescent="0.25">
      <c r="A7340" s="88"/>
      <c r="B7340" s="89"/>
    </row>
    <row r="7341" spans="1:2" x14ac:dyDescent="0.25">
      <c r="A7341" s="88"/>
      <c r="B7341" s="89"/>
    </row>
    <row r="7342" spans="1:2" x14ac:dyDescent="0.25">
      <c r="A7342" s="88"/>
      <c r="B7342" s="89"/>
    </row>
    <row r="7343" spans="1:2" x14ac:dyDescent="0.25">
      <c r="A7343" s="88"/>
      <c r="B7343" s="89"/>
    </row>
    <row r="7344" spans="1:2" x14ac:dyDescent="0.25">
      <c r="A7344" s="88"/>
      <c r="B7344" s="89"/>
    </row>
    <row r="7345" spans="1:2" x14ac:dyDescent="0.25">
      <c r="A7345" s="88"/>
      <c r="B7345" s="89"/>
    </row>
    <row r="7346" spans="1:2" x14ac:dyDescent="0.25">
      <c r="A7346" s="88"/>
      <c r="B7346" s="89"/>
    </row>
    <row r="7347" spans="1:2" x14ac:dyDescent="0.25">
      <c r="A7347" s="88"/>
      <c r="B7347" s="89"/>
    </row>
    <row r="7348" spans="1:2" x14ac:dyDescent="0.25">
      <c r="A7348" s="88"/>
      <c r="B7348" s="89"/>
    </row>
    <row r="7349" spans="1:2" x14ac:dyDescent="0.25">
      <c r="A7349" s="88"/>
      <c r="B7349" s="89"/>
    </row>
    <row r="7350" spans="1:2" x14ac:dyDescent="0.25">
      <c r="A7350" s="88"/>
      <c r="B7350" s="89"/>
    </row>
    <row r="7351" spans="1:2" x14ac:dyDescent="0.25">
      <c r="A7351" s="88"/>
      <c r="B7351" s="89"/>
    </row>
    <row r="7352" spans="1:2" x14ac:dyDescent="0.25">
      <c r="A7352" s="88"/>
      <c r="B7352" s="89"/>
    </row>
    <row r="7353" spans="1:2" x14ac:dyDescent="0.25">
      <c r="A7353" s="88"/>
      <c r="B7353" s="89"/>
    </row>
    <row r="7354" spans="1:2" x14ac:dyDescent="0.25">
      <c r="A7354" s="88"/>
      <c r="B7354" s="89"/>
    </row>
    <row r="7355" spans="1:2" x14ac:dyDescent="0.25">
      <c r="A7355" s="88"/>
      <c r="B7355" s="89"/>
    </row>
    <row r="7356" spans="1:2" x14ac:dyDescent="0.25">
      <c r="A7356" s="88"/>
      <c r="B7356" s="89"/>
    </row>
    <row r="7357" spans="1:2" x14ac:dyDescent="0.25">
      <c r="A7357" s="88"/>
      <c r="B7357" s="89"/>
    </row>
    <row r="7358" spans="1:2" x14ac:dyDescent="0.25">
      <c r="A7358" s="88"/>
      <c r="B7358" s="89"/>
    </row>
    <row r="7359" spans="1:2" x14ac:dyDescent="0.25">
      <c r="A7359" s="88"/>
      <c r="B7359" s="89"/>
    </row>
    <row r="7360" spans="1:2" x14ac:dyDescent="0.25">
      <c r="A7360" s="88"/>
      <c r="B7360" s="89"/>
    </row>
    <row r="7361" spans="1:2" x14ac:dyDescent="0.25">
      <c r="A7361" s="88"/>
      <c r="B7361" s="89"/>
    </row>
    <row r="7362" spans="1:2" x14ac:dyDescent="0.25">
      <c r="A7362" s="88"/>
      <c r="B7362" s="89"/>
    </row>
    <row r="7363" spans="1:2" x14ac:dyDescent="0.25">
      <c r="A7363" s="88"/>
      <c r="B7363" s="89"/>
    </row>
    <row r="7364" spans="1:2" x14ac:dyDescent="0.25">
      <c r="A7364" s="88"/>
      <c r="B7364" s="89"/>
    </row>
    <row r="7365" spans="1:2" x14ac:dyDescent="0.25">
      <c r="A7365" s="88"/>
      <c r="B7365" s="89"/>
    </row>
    <row r="7366" spans="1:2" x14ac:dyDescent="0.25">
      <c r="A7366" s="88"/>
      <c r="B7366" s="89"/>
    </row>
    <row r="7367" spans="1:2" x14ac:dyDescent="0.25">
      <c r="A7367" s="88"/>
      <c r="B7367" s="89"/>
    </row>
    <row r="7368" spans="1:2" x14ac:dyDescent="0.25">
      <c r="A7368" s="88"/>
      <c r="B7368" s="89"/>
    </row>
    <row r="7369" spans="1:2" x14ac:dyDescent="0.25">
      <c r="A7369" s="88"/>
      <c r="B7369" s="89"/>
    </row>
    <row r="7370" spans="1:2" x14ac:dyDescent="0.25">
      <c r="A7370" s="88"/>
      <c r="B7370" s="89"/>
    </row>
    <row r="7371" spans="1:2" x14ac:dyDescent="0.25">
      <c r="A7371" s="88"/>
      <c r="B7371" s="89"/>
    </row>
    <row r="7372" spans="1:2" x14ac:dyDescent="0.25">
      <c r="A7372" s="88"/>
      <c r="B7372" s="89"/>
    </row>
    <row r="7373" spans="1:2" x14ac:dyDescent="0.25">
      <c r="A7373" s="88"/>
      <c r="B7373" s="89"/>
    </row>
    <row r="7374" spans="1:2" x14ac:dyDescent="0.25">
      <c r="A7374" s="88"/>
      <c r="B7374" s="89"/>
    </row>
    <row r="7375" spans="1:2" x14ac:dyDescent="0.25">
      <c r="A7375" s="88"/>
      <c r="B7375" s="89"/>
    </row>
    <row r="7376" spans="1:2" x14ac:dyDescent="0.25">
      <c r="A7376" s="88"/>
      <c r="B7376" s="89"/>
    </row>
    <row r="7377" spans="1:2" x14ac:dyDescent="0.25">
      <c r="A7377" s="88"/>
      <c r="B7377" s="89"/>
    </row>
    <row r="7378" spans="1:2" x14ac:dyDescent="0.25">
      <c r="A7378" s="88"/>
      <c r="B7378" s="89"/>
    </row>
    <row r="7379" spans="1:2" x14ac:dyDescent="0.25">
      <c r="A7379" s="88"/>
      <c r="B7379" s="89"/>
    </row>
    <row r="7380" spans="1:2" x14ac:dyDescent="0.25">
      <c r="A7380" s="88"/>
      <c r="B7380" s="89"/>
    </row>
    <row r="7381" spans="1:2" x14ac:dyDescent="0.25">
      <c r="A7381" s="88"/>
      <c r="B7381" s="89"/>
    </row>
    <row r="7382" spans="1:2" x14ac:dyDescent="0.25">
      <c r="A7382" s="88"/>
      <c r="B7382" s="89"/>
    </row>
    <row r="7383" spans="1:2" x14ac:dyDescent="0.25">
      <c r="A7383" s="88"/>
      <c r="B7383" s="89"/>
    </row>
    <row r="7384" spans="1:2" x14ac:dyDescent="0.25">
      <c r="A7384" s="88"/>
      <c r="B7384" s="89"/>
    </row>
    <row r="7385" spans="1:2" x14ac:dyDescent="0.25">
      <c r="A7385" s="88"/>
      <c r="B7385" s="89"/>
    </row>
    <row r="7386" spans="1:2" x14ac:dyDescent="0.25">
      <c r="A7386" s="88"/>
      <c r="B7386" s="89"/>
    </row>
    <row r="7387" spans="1:2" x14ac:dyDescent="0.25">
      <c r="A7387" s="88"/>
      <c r="B7387" s="89"/>
    </row>
    <row r="7388" spans="1:2" x14ac:dyDescent="0.25">
      <c r="A7388" s="88"/>
      <c r="B7388" s="89"/>
    </row>
    <row r="7389" spans="1:2" x14ac:dyDescent="0.25">
      <c r="A7389" s="88"/>
      <c r="B7389" s="89"/>
    </row>
    <row r="7390" spans="1:2" x14ac:dyDescent="0.25">
      <c r="A7390" s="88"/>
      <c r="B7390" s="89"/>
    </row>
    <row r="7391" spans="1:2" x14ac:dyDescent="0.25">
      <c r="A7391" s="88"/>
      <c r="B7391" s="89"/>
    </row>
    <row r="7392" spans="1:2" x14ac:dyDescent="0.25">
      <c r="A7392" s="88"/>
      <c r="B7392" s="89"/>
    </row>
    <row r="7393" spans="1:2" x14ac:dyDescent="0.25">
      <c r="A7393" s="88"/>
      <c r="B7393" s="89"/>
    </row>
    <row r="7394" spans="1:2" x14ac:dyDescent="0.25">
      <c r="A7394" s="88"/>
      <c r="B7394" s="89"/>
    </row>
    <row r="7395" spans="1:2" x14ac:dyDescent="0.25">
      <c r="A7395" s="88"/>
      <c r="B7395" s="89"/>
    </row>
    <row r="7396" spans="1:2" x14ac:dyDescent="0.25">
      <c r="A7396" s="88"/>
      <c r="B7396" s="89"/>
    </row>
    <row r="7397" spans="1:2" x14ac:dyDescent="0.25">
      <c r="A7397" s="88"/>
      <c r="B7397" s="89"/>
    </row>
    <row r="7398" spans="1:2" x14ac:dyDescent="0.25">
      <c r="A7398" s="88"/>
      <c r="B7398" s="89"/>
    </row>
    <row r="7399" spans="1:2" x14ac:dyDescent="0.25">
      <c r="A7399" s="88"/>
      <c r="B7399" s="89"/>
    </row>
    <row r="7400" spans="1:2" x14ac:dyDescent="0.25">
      <c r="A7400" s="88"/>
      <c r="B7400" s="89"/>
    </row>
    <row r="7401" spans="1:2" x14ac:dyDescent="0.25">
      <c r="A7401" s="88"/>
      <c r="B7401" s="89"/>
    </row>
    <row r="7402" spans="1:2" x14ac:dyDescent="0.25">
      <c r="A7402" s="88"/>
      <c r="B7402" s="89"/>
    </row>
    <row r="7403" spans="1:2" x14ac:dyDescent="0.25">
      <c r="A7403" s="88"/>
      <c r="B7403" s="89"/>
    </row>
    <row r="7404" spans="1:2" x14ac:dyDescent="0.25">
      <c r="A7404" s="88"/>
      <c r="B7404" s="89"/>
    </row>
    <row r="7405" spans="1:2" x14ac:dyDescent="0.25">
      <c r="A7405" s="88"/>
      <c r="B7405" s="89"/>
    </row>
    <row r="7406" spans="1:2" x14ac:dyDescent="0.25">
      <c r="A7406" s="88"/>
      <c r="B7406" s="89"/>
    </row>
    <row r="7407" spans="1:2" x14ac:dyDescent="0.25">
      <c r="A7407" s="88"/>
      <c r="B7407" s="89"/>
    </row>
    <row r="7408" spans="1:2" x14ac:dyDescent="0.25">
      <c r="A7408" s="88"/>
      <c r="B7408" s="89"/>
    </row>
    <row r="7409" spans="1:2" x14ac:dyDescent="0.25">
      <c r="A7409" s="88"/>
      <c r="B7409" s="89"/>
    </row>
    <row r="7410" spans="1:2" x14ac:dyDescent="0.25">
      <c r="A7410" s="88"/>
      <c r="B7410" s="89"/>
    </row>
    <row r="7411" spans="1:2" x14ac:dyDescent="0.25">
      <c r="A7411" s="88"/>
      <c r="B7411" s="89"/>
    </row>
    <row r="7412" spans="1:2" x14ac:dyDescent="0.25">
      <c r="A7412" s="88"/>
      <c r="B7412" s="89"/>
    </row>
    <row r="7413" spans="1:2" x14ac:dyDescent="0.25">
      <c r="A7413" s="88"/>
      <c r="B7413" s="89"/>
    </row>
    <row r="7414" spans="1:2" x14ac:dyDescent="0.25">
      <c r="A7414" s="88"/>
      <c r="B7414" s="89"/>
    </row>
    <row r="7415" spans="1:2" x14ac:dyDescent="0.25">
      <c r="A7415" s="88"/>
      <c r="B7415" s="89"/>
    </row>
    <row r="7416" spans="1:2" x14ac:dyDescent="0.25">
      <c r="A7416" s="88"/>
      <c r="B7416" s="89"/>
    </row>
    <row r="7417" spans="1:2" x14ac:dyDescent="0.25">
      <c r="A7417" s="88"/>
      <c r="B7417" s="89"/>
    </row>
    <row r="7418" spans="1:2" x14ac:dyDescent="0.25">
      <c r="A7418" s="88"/>
      <c r="B7418" s="89"/>
    </row>
    <row r="7419" spans="1:2" x14ac:dyDescent="0.25">
      <c r="A7419" s="88"/>
      <c r="B7419" s="89"/>
    </row>
    <row r="7420" spans="1:2" x14ac:dyDescent="0.25">
      <c r="A7420" s="88"/>
      <c r="B7420" s="89"/>
    </row>
    <row r="7421" spans="1:2" x14ac:dyDescent="0.25">
      <c r="A7421" s="88"/>
      <c r="B7421" s="89"/>
    </row>
    <row r="7422" spans="1:2" x14ac:dyDescent="0.25">
      <c r="A7422" s="88"/>
      <c r="B7422" s="89"/>
    </row>
    <row r="7423" spans="1:2" x14ac:dyDescent="0.25">
      <c r="A7423" s="88"/>
      <c r="B7423" s="89"/>
    </row>
    <row r="7424" spans="1:2" x14ac:dyDescent="0.25">
      <c r="A7424" s="88"/>
      <c r="B7424" s="89"/>
    </row>
    <row r="7425" spans="1:2" x14ac:dyDescent="0.25">
      <c r="A7425" s="88"/>
      <c r="B7425" s="89"/>
    </row>
    <row r="7426" spans="1:2" x14ac:dyDescent="0.25">
      <c r="A7426" s="88"/>
      <c r="B7426" s="89"/>
    </row>
    <row r="7427" spans="1:2" x14ac:dyDescent="0.25">
      <c r="A7427" s="88"/>
      <c r="B7427" s="89"/>
    </row>
    <row r="7428" spans="1:2" x14ac:dyDescent="0.25">
      <c r="A7428" s="88"/>
      <c r="B7428" s="89"/>
    </row>
    <row r="7429" spans="1:2" x14ac:dyDescent="0.25">
      <c r="A7429" s="88"/>
      <c r="B7429" s="89"/>
    </row>
    <row r="7430" spans="1:2" x14ac:dyDescent="0.25">
      <c r="A7430" s="88"/>
      <c r="B7430" s="89"/>
    </row>
    <row r="7431" spans="1:2" x14ac:dyDescent="0.25">
      <c r="A7431" s="88"/>
      <c r="B7431" s="89"/>
    </row>
    <row r="7432" spans="1:2" x14ac:dyDescent="0.25">
      <c r="A7432" s="88"/>
      <c r="B7432" s="89"/>
    </row>
    <row r="7433" spans="1:2" x14ac:dyDescent="0.25">
      <c r="A7433" s="88"/>
      <c r="B7433" s="89"/>
    </row>
    <row r="7434" spans="1:2" x14ac:dyDescent="0.25">
      <c r="A7434" s="88"/>
      <c r="B7434" s="89"/>
    </row>
    <row r="7435" spans="1:2" x14ac:dyDescent="0.25">
      <c r="A7435" s="88"/>
      <c r="B7435" s="89"/>
    </row>
    <row r="7436" spans="1:2" x14ac:dyDescent="0.25">
      <c r="A7436" s="88"/>
      <c r="B7436" s="89"/>
    </row>
    <row r="7437" spans="1:2" x14ac:dyDescent="0.25">
      <c r="A7437" s="88"/>
      <c r="B7437" s="89"/>
    </row>
    <row r="7438" spans="1:2" x14ac:dyDescent="0.25">
      <c r="A7438" s="88"/>
      <c r="B7438" s="89"/>
    </row>
    <row r="7439" spans="1:2" x14ac:dyDescent="0.25">
      <c r="A7439" s="88"/>
      <c r="B7439" s="89"/>
    </row>
    <row r="7440" spans="1:2" x14ac:dyDescent="0.25">
      <c r="A7440" s="88"/>
      <c r="B7440" s="89"/>
    </row>
    <row r="7441" spans="1:2" x14ac:dyDescent="0.25">
      <c r="A7441" s="88"/>
      <c r="B7441" s="89"/>
    </row>
    <row r="7442" spans="1:2" x14ac:dyDescent="0.25">
      <c r="A7442" s="88"/>
      <c r="B7442" s="89"/>
    </row>
    <row r="7443" spans="1:2" x14ac:dyDescent="0.25">
      <c r="A7443" s="88"/>
      <c r="B7443" s="89"/>
    </row>
    <row r="7444" spans="1:2" x14ac:dyDescent="0.25">
      <c r="A7444" s="88"/>
      <c r="B7444" s="89"/>
    </row>
    <row r="7445" spans="1:2" x14ac:dyDescent="0.25">
      <c r="A7445" s="88"/>
      <c r="B7445" s="89"/>
    </row>
    <row r="7446" spans="1:2" x14ac:dyDescent="0.25">
      <c r="A7446" s="88"/>
      <c r="B7446" s="89"/>
    </row>
    <row r="7447" spans="1:2" x14ac:dyDescent="0.25">
      <c r="A7447" s="88"/>
      <c r="B7447" s="89"/>
    </row>
    <row r="7448" spans="1:2" x14ac:dyDescent="0.25">
      <c r="A7448" s="88"/>
      <c r="B7448" s="89"/>
    </row>
    <row r="7449" spans="1:2" x14ac:dyDescent="0.25">
      <c r="A7449" s="88"/>
      <c r="B7449" s="89"/>
    </row>
    <row r="7450" spans="1:2" x14ac:dyDescent="0.25">
      <c r="A7450" s="88"/>
      <c r="B7450" s="89"/>
    </row>
    <row r="7451" spans="1:2" x14ac:dyDescent="0.25">
      <c r="A7451" s="88"/>
      <c r="B7451" s="89"/>
    </row>
    <row r="7452" spans="1:2" x14ac:dyDescent="0.25">
      <c r="A7452" s="88"/>
      <c r="B7452" s="89"/>
    </row>
    <row r="7453" spans="1:2" x14ac:dyDescent="0.25">
      <c r="A7453" s="88"/>
      <c r="B7453" s="89"/>
    </row>
    <row r="7454" spans="1:2" x14ac:dyDescent="0.25">
      <c r="A7454" s="88"/>
      <c r="B7454" s="89"/>
    </row>
    <row r="7455" spans="1:2" x14ac:dyDescent="0.25">
      <c r="A7455" s="88"/>
      <c r="B7455" s="89"/>
    </row>
    <row r="7456" spans="1:2" x14ac:dyDescent="0.25">
      <c r="A7456" s="88"/>
      <c r="B7456" s="89"/>
    </row>
    <row r="7457" spans="1:2" x14ac:dyDescent="0.25">
      <c r="A7457" s="88"/>
      <c r="B7457" s="89"/>
    </row>
    <row r="7458" spans="1:2" x14ac:dyDescent="0.25">
      <c r="A7458" s="88"/>
      <c r="B7458" s="89"/>
    </row>
    <row r="7459" spans="1:2" x14ac:dyDescent="0.25">
      <c r="A7459" s="88"/>
      <c r="B7459" s="89"/>
    </row>
    <row r="7460" spans="1:2" x14ac:dyDescent="0.25">
      <c r="A7460" s="88"/>
      <c r="B7460" s="89"/>
    </row>
    <row r="7461" spans="1:2" x14ac:dyDescent="0.25">
      <c r="A7461" s="88"/>
      <c r="B7461" s="89"/>
    </row>
    <row r="7462" spans="1:2" x14ac:dyDescent="0.25">
      <c r="A7462" s="88"/>
      <c r="B7462" s="89"/>
    </row>
    <row r="7463" spans="1:2" x14ac:dyDescent="0.25">
      <c r="A7463" s="88"/>
      <c r="B7463" s="89"/>
    </row>
    <row r="7464" spans="1:2" x14ac:dyDescent="0.25">
      <c r="A7464" s="88"/>
      <c r="B7464" s="89"/>
    </row>
    <row r="7465" spans="1:2" x14ac:dyDescent="0.25">
      <c r="A7465" s="88"/>
      <c r="B7465" s="89"/>
    </row>
    <row r="7466" spans="1:2" x14ac:dyDescent="0.25">
      <c r="A7466" s="88"/>
      <c r="B7466" s="89"/>
    </row>
    <row r="7467" spans="1:2" x14ac:dyDescent="0.25">
      <c r="A7467" s="88"/>
      <c r="B7467" s="89"/>
    </row>
    <row r="7468" spans="1:2" x14ac:dyDescent="0.25">
      <c r="A7468" s="88"/>
      <c r="B7468" s="89"/>
    </row>
    <row r="7469" spans="1:2" x14ac:dyDescent="0.25">
      <c r="A7469" s="88"/>
      <c r="B7469" s="89"/>
    </row>
    <row r="7470" spans="1:2" x14ac:dyDescent="0.25">
      <c r="A7470" s="88"/>
      <c r="B7470" s="89"/>
    </row>
    <row r="7471" spans="1:2" x14ac:dyDescent="0.25">
      <c r="A7471" s="88"/>
      <c r="B7471" s="89"/>
    </row>
    <row r="7472" spans="1:2" x14ac:dyDescent="0.25">
      <c r="A7472" s="88"/>
      <c r="B7472" s="89"/>
    </row>
    <row r="7473" spans="1:2" x14ac:dyDescent="0.25">
      <c r="A7473" s="88"/>
      <c r="B7473" s="89"/>
    </row>
    <row r="7474" spans="1:2" x14ac:dyDescent="0.25">
      <c r="A7474" s="88"/>
      <c r="B7474" s="89"/>
    </row>
    <row r="7475" spans="1:2" x14ac:dyDescent="0.25">
      <c r="A7475" s="88"/>
      <c r="B7475" s="89"/>
    </row>
    <row r="7476" spans="1:2" x14ac:dyDescent="0.25">
      <c r="A7476" s="88"/>
      <c r="B7476" s="89"/>
    </row>
    <row r="7477" spans="1:2" x14ac:dyDescent="0.25">
      <c r="A7477" s="88"/>
      <c r="B7477" s="89"/>
    </row>
    <row r="7478" spans="1:2" x14ac:dyDescent="0.25">
      <c r="A7478" s="88"/>
      <c r="B7478" s="89"/>
    </row>
    <row r="7479" spans="1:2" x14ac:dyDescent="0.25">
      <c r="A7479" s="88"/>
      <c r="B7479" s="89"/>
    </row>
    <row r="7480" spans="1:2" x14ac:dyDescent="0.25">
      <c r="A7480" s="88"/>
      <c r="B7480" s="89"/>
    </row>
    <row r="7481" spans="1:2" x14ac:dyDescent="0.25">
      <c r="A7481" s="88"/>
      <c r="B7481" s="89"/>
    </row>
    <row r="7482" spans="1:2" x14ac:dyDescent="0.25">
      <c r="A7482" s="88"/>
      <c r="B7482" s="89"/>
    </row>
    <row r="7483" spans="1:2" x14ac:dyDescent="0.25">
      <c r="A7483" s="88"/>
      <c r="B7483" s="89"/>
    </row>
    <row r="7484" spans="1:2" x14ac:dyDescent="0.25">
      <c r="A7484" s="88"/>
      <c r="B7484" s="89"/>
    </row>
    <row r="7485" spans="1:2" x14ac:dyDescent="0.25">
      <c r="A7485" s="88"/>
      <c r="B7485" s="89"/>
    </row>
    <row r="7486" spans="1:2" x14ac:dyDescent="0.25">
      <c r="A7486" s="88"/>
      <c r="B7486" s="89"/>
    </row>
    <row r="7487" spans="1:2" x14ac:dyDescent="0.25">
      <c r="A7487" s="88"/>
      <c r="B7487" s="89"/>
    </row>
    <row r="7488" spans="1:2" x14ac:dyDescent="0.25">
      <c r="A7488" s="88"/>
      <c r="B7488" s="89"/>
    </row>
    <row r="7489" spans="1:2" x14ac:dyDescent="0.25">
      <c r="A7489" s="88"/>
      <c r="B7489" s="89"/>
    </row>
    <row r="7490" spans="1:2" x14ac:dyDescent="0.25">
      <c r="A7490" s="88"/>
      <c r="B7490" s="89"/>
    </row>
    <row r="7491" spans="1:2" x14ac:dyDescent="0.25">
      <c r="A7491" s="88"/>
      <c r="B7491" s="89"/>
    </row>
    <row r="7492" spans="1:2" x14ac:dyDescent="0.25">
      <c r="A7492" s="88"/>
      <c r="B7492" s="89"/>
    </row>
    <row r="7493" spans="1:2" x14ac:dyDescent="0.25">
      <c r="A7493" s="88"/>
      <c r="B7493" s="89"/>
    </row>
    <row r="7494" spans="1:2" x14ac:dyDescent="0.25">
      <c r="A7494" s="88"/>
      <c r="B7494" s="89"/>
    </row>
    <row r="7495" spans="1:2" x14ac:dyDescent="0.25">
      <c r="A7495" s="88"/>
      <c r="B7495" s="89"/>
    </row>
    <row r="7496" spans="1:2" x14ac:dyDescent="0.25">
      <c r="A7496" s="88"/>
      <c r="B7496" s="89"/>
    </row>
    <row r="7497" spans="1:2" x14ac:dyDescent="0.25">
      <c r="A7497" s="88"/>
      <c r="B7497" s="89"/>
    </row>
    <row r="7498" spans="1:2" x14ac:dyDescent="0.25">
      <c r="A7498" s="88"/>
      <c r="B7498" s="89"/>
    </row>
    <row r="7499" spans="1:2" x14ac:dyDescent="0.25">
      <c r="A7499" s="88"/>
      <c r="B7499" s="89"/>
    </row>
    <row r="7500" spans="1:2" x14ac:dyDescent="0.25">
      <c r="A7500" s="88"/>
      <c r="B7500" s="89"/>
    </row>
    <row r="7501" spans="1:2" x14ac:dyDescent="0.25">
      <c r="A7501" s="88"/>
      <c r="B7501" s="89"/>
    </row>
    <row r="7502" spans="1:2" x14ac:dyDescent="0.25">
      <c r="A7502" s="88"/>
      <c r="B7502" s="89"/>
    </row>
    <row r="7503" spans="1:2" x14ac:dyDescent="0.25">
      <c r="A7503" s="88"/>
      <c r="B7503" s="89"/>
    </row>
    <row r="7504" spans="1:2" x14ac:dyDescent="0.25">
      <c r="A7504" s="88"/>
      <c r="B7504" s="89"/>
    </row>
    <row r="7505" spans="1:2" x14ac:dyDescent="0.25">
      <c r="A7505" s="88"/>
      <c r="B7505" s="89"/>
    </row>
    <row r="7506" spans="1:2" x14ac:dyDescent="0.25">
      <c r="A7506" s="88"/>
      <c r="B7506" s="89"/>
    </row>
    <row r="7507" spans="1:2" x14ac:dyDescent="0.25">
      <c r="A7507" s="88"/>
      <c r="B7507" s="89"/>
    </row>
    <row r="7508" spans="1:2" x14ac:dyDescent="0.25">
      <c r="A7508" s="88"/>
      <c r="B7508" s="89"/>
    </row>
    <row r="7509" spans="1:2" x14ac:dyDescent="0.25">
      <c r="A7509" s="88"/>
      <c r="B7509" s="89"/>
    </row>
    <row r="7510" spans="1:2" x14ac:dyDescent="0.25">
      <c r="A7510" s="88"/>
      <c r="B7510" s="89"/>
    </row>
    <row r="7511" spans="1:2" x14ac:dyDescent="0.25">
      <c r="A7511" s="88"/>
      <c r="B7511" s="89"/>
    </row>
    <row r="7512" spans="1:2" x14ac:dyDescent="0.25">
      <c r="A7512" s="88"/>
      <c r="B7512" s="89"/>
    </row>
    <row r="7513" spans="1:2" x14ac:dyDescent="0.25">
      <c r="A7513" s="88"/>
      <c r="B7513" s="89"/>
    </row>
    <row r="7514" spans="1:2" x14ac:dyDescent="0.25">
      <c r="A7514" s="88"/>
      <c r="B7514" s="89"/>
    </row>
    <row r="7515" spans="1:2" x14ac:dyDescent="0.25">
      <c r="A7515" s="88"/>
      <c r="B7515" s="89"/>
    </row>
    <row r="7516" spans="1:2" x14ac:dyDescent="0.25">
      <c r="A7516" s="88"/>
      <c r="B7516" s="89"/>
    </row>
    <row r="7517" spans="1:2" x14ac:dyDescent="0.25">
      <c r="A7517" s="88"/>
      <c r="B7517" s="89"/>
    </row>
    <row r="7518" spans="1:2" x14ac:dyDescent="0.25">
      <c r="A7518" s="88"/>
      <c r="B7518" s="89"/>
    </row>
    <row r="7519" spans="1:2" x14ac:dyDescent="0.25">
      <c r="A7519" s="88"/>
      <c r="B7519" s="89"/>
    </row>
    <row r="7520" spans="1:2" x14ac:dyDescent="0.25">
      <c r="A7520" s="88"/>
      <c r="B7520" s="89"/>
    </row>
    <row r="7521" spans="1:2" x14ac:dyDescent="0.25">
      <c r="A7521" s="88"/>
      <c r="B7521" s="89"/>
    </row>
    <row r="7522" spans="1:2" x14ac:dyDescent="0.25">
      <c r="A7522" s="88"/>
      <c r="B7522" s="89"/>
    </row>
    <row r="7523" spans="1:2" x14ac:dyDescent="0.25">
      <c r="A7523" s="88"/>
      <c r="B7523" s="89"/>
    </row>
    <row r="7524" spans="1:2" x14ac:dyDescent="0.25">
      <c r="A7524" s="88"/>
      <c r="B7524" s="89"/>
    </row>
    <row r="7525" spans="1:2" x14ac:dyDescent="0.25">
      <c r="A7525" s="88"/>
      <c r="B7525" s="89"/>
    </row>
    <row r="7526" spans="1:2" x14ac:dyDescent="0.25">
      <c r="A7526" s="88"/>
      <c r="B7526" s="89"/>
    </row>
    <row r="7527" spans="1:2" x14ac:dyDescent="0.25">
      <c r="A7527" s="88"/>
      <c r="B7527" s="89"/>
    </row>
    <row r="7528" spans="1:2" x14ac:dyDescent="0.25">
      <c r="A7528" s="88"/>
      <c r="B7528" s="89"/>
    </row>
    <row r="7529" spans="1:2" x14ac:dyDescent="0.25">
      <c r="A7529" s="88"/>
      <c r="B7529" s="89"/>
    </row>
    <row r="7530" spans="1:2" x14ac:dyDescent="0.25">
      <c r="A7530" s="88"/>
      <c r="B7530" s="89"/>
    </row>
    <row r="7531" spans="1:2" x14ac:dyDescent="0.25">
      <c r="A7531" s="88"/>
      <c r="B7531" s="89"/>
    </row>
    <row r="7532" spans="1:2" x14ac:dyDescent="0.25">
      <c r="A7532" s="88"/>
      <c r="B7532" s="89"/>
    </row>
    <row r="7533" spans="1:2" x14ac:dyDescent="0.25">
      <c r="A7533" s="88"/>
      <c r="B7533" s="89"/>
    </row>
    <row r="7534" spans="1:2" x14ac:dyDescent="0.25">
      <c r="A7534" s="88"/>
      <c r="B7534" s="89"/>
    </row>
    <row r="7535" spans="1:2" x14ac:dyDescent="0.25">
      <c r="A7535" s="88"/>
      <c r="B7535" s="89"/>
    </row>
    <row r="7536" spans="1:2" x14ac:dyDescent="0.25">
      <c r="A7536" s="88"/>
      <c r="B7536" s="89"/>
    </row>
    <row r="7537" spans="1:2" x14ac:dyDescent="0.25">
      <c r="A7537" s="88"/>
      <c r="B7537" s="89"/>
    </row>
    <row r="7538" spans="1:2" x14ac:dyDescent="0.25">
      <c r="A7538" s="88"/>
      <c r="B7538" s="89"/>
    </row>
    <row r="7539" spans="1:2" x14ac:dyDescent="0.25">
      <c r="A7539" s="88"/>
      <c r="B7539" s="89"/>
    </row>
    <row r="7540" spans="1:2" x14ac:dyDescent="0.25">
      <c r="A7540" s="88"/>
      <c r="B7540" s="89"/>
    </row>
    <row r="7541" spans="1:2" x14ac:dyDescent="0.25">
      <c r="A7541" s="88"/>
      <c r="B7541" s="89"/>
    </row>
    <row r="7542" spans="1:2" x14ac:dyDescent="0.25">
      <c r="A7542" s="88"/>
      <c r="B7542" s="89"/>
    </row>
    <row r="7543" spans="1:2" x14ac:dyDescent="0.25">
      <c r="A7543" s="88"/>
      <c r="B7543" s="89"/>
    </row>
    <row r="7544" spans="1:2" x14ac:dyDescent="0.25">
      <c r="A7544" s="88"/>
      <c r="B7544" s="89"/>
    </row>
    <row r="7545" spans="1:2" x14ac:dyDescent="0.25">
      <c r="A7545" s="88"/>
      <c r="B7545" s="89"/>
    </row>
    <row r="7546" spans="1:2" x14ac:dyDescent="0.25">
      <c r="A7546" s="88"/>
      <c r="B7546" s="89"/>
    </row>
    <row r="7547" spans="1:2" x14ac:dyDescent="0.25">
      <c r="A7547" s="88"/>
      <c r="B7547" s="89"/>
    </row>
    <row r="7548" spans="1:2" x14ac:dyDescent="0.25">
      <c r="A7548" s="88"/>
      <c r="B7548" s="89"/>
    </row>
    <row r="7549" spans="1:2" x14ac:dyDescent="0.25">
      <c r="A7549" s="88"/>
      <c r="B7549" s="89"/>
    </row>
    <row r="7550" spans="1:2" x14ac:dyDescent="0.25">
      <c r="A7550" s="88"/>
      <c r="B7550" s="89"/>
    </row>
    <row r="7551" spans="1:2" x14ac:dyDescent="0.25">
      <c r="A7551" s="88"/>
      <c r="B7551" s="89"/>
    </row>
    <row r="7552" spans="1:2" x14ac:dyDescent="0.25">
      <c r="A7552" s="88"/>
      <c r="B7552" s="89"/>
    </row>
    <row r="7553" spans="1:2" x14ac:dyDescent="0.25">
      <c r="A7553" s="88"/>
      <c r="B7553" s="89"/>
    </row>
    <row r="7554" spans="1:2" x14ac:dyDescent="0.25">
      <c r="A7554" s="88"/>
      <c r="B7554" s="89"/>
    </row>
    <row r="7555" spans="1:2" x14ac:dyDescent="0.25">
      <c r="A7555" s="88"/>
      <c r="B7555" s="89"/>
    </row>
    <row r="7556" spans="1:2" x14ac:dyDescent="0.25">
      <c r="A7556" s="88"/>
      <c r="B7556" s="89"/>
    </row>
    <row r="7557" spans="1:2" x14ac:dyDescent="0.25">
      <c r="A7557" s="88"/>
      <c r="B7557" s="89"/>
    </row>
    <row r="7558" spans="1:2" x14ac:dyDescent="0.25">
      <c r="A7558" s="88"/>
      <c r="B7558" s="89"/>
    </row>
    <row r="7559" spans="1:2" x14ac:dyDescent="0.25">
      <c r="A7559" s="88"/>
      <c r="B7559" s="89"/>
    </row>
    <row r="7560" spans="1:2" x14ac:dyDescent="0.25">
      <c r="A7560" s="88"/>
      <c r="B7560" s="89"/>
    </row>
    <row r="7561" spans="1:2" x14ac:dyDescent="0.25">
      <c r="A7561" s="88"/>
      <c r="B7561" s="89"/>
    </row>
    <row r="7562" spans="1:2" x14ac:dyDescent="0.25">
      <c r="A7562" s="88"/>
      <c r="B7562" s="89"/>
    </row>
    <row r="7563" spans="1:2" x14ac:dyDescent="0.25">
      <c r="A7563" s="88"/>
      <c r="B7563" s="89"/>
    </row>
    <row r="7564" spans="1:2" x14ac:dyDescent="0.25">
      <c r="A7564" s="88"/>
      <c r="B7564" s="89"/>
    </row>
    <row r="7565" spans="1:2" x14ac:dyDescent="0.25">
      <c r="A7565" s="88"/>
      <c r="B7565" s="89"/>
    </row>
    <row r="7566" spans="1:2" x14ac:dyDescent="0.25">
      <c r="A7566" s="88"/>
      <c r="B7566" s="89"/>
    </row>
    <row r="7567" spans="1:2" x14ac:dyDescent="0.25">
      <c r="A7567" s="88"/>
      <c r="B7567" s="89"/>
    </row>
    <row r="7568" spans="1:2" x14ac:dyDescent="0.25">
      <c r="A7568" s="88"/>
      <c r="B7568" s="89"/>
    </row>
    <row r="7569" spans="1:2" x14ac:dyDescent="0.25">
      <c r="A7569" s="88"/>
      <c r="B7569" s="89"/>
    </row>
    <row r="7570" spans="1:2" x14ac:dyDescent="0.25">
      <c r="A7570" s="88"/>
      <c r="B7570" s="89"/>
    </row>
    <row r="7571" spans="1:2" x14ac:dyDescent="0.25">
      <c r="A7571" s="88"/>
      <c r="B7571" s="89"/>
    </row>
    <row r="7572" spans="1:2" x14ac:dyDescent="0.25">
      <c r="A7572" s="88"/>
      <c r="B7572" s="89"/>
    </row>
    <row r="7573" spans="1:2" x14ac:dyDescent="0.25">
      <c r="A7573" s="88"/>
      <c r="B7573" s="89"/>
    </row>
    <row r="7574" spans="1:2" x14ac:dyDescent="0.25">
      <c r="A7574" s="88"/>
      <c r="B7574" s="89"/>
    </row>
    <row r="7575" spans="1:2" x14ac:dyDescent="0.25">
      <c r="A7575" s="88"/>
      <c r="B7575" s="89"/>
    </row>
    <row r="7576" spans="1:2" x14ac:dyDescent="0.25">
      <c r="A7576" s="88"/>
      <c r="B7576" s="89"/>
    </row>
    <row r="7577" spans="1:2" x14ac:dyDescent="0.25">
      <c r="A7577" s="88"/>
      <c r="B7577" s="89"/>
    </row>
    <row r="7578" spans="1:2" x14ac:dyDescent="0.25">
      <c r="A7578" s="88"/>
      <c r="B7578" s="89"/>
    </row>
    <row r="7579" spans="1:2" x14ac:dyDescent="0.25">
      <c r="A7579" s="88"/>
      <c r="B7579" s="89"/>
    </row>
    <row r="7580" spans="1:2" x14ac:dyDescent="0.25">
      <c r="A7580" s="88"/>
      <c r="B7580" s="89"/>
    </row>
    <row r="7581" spans="1:2" x14ac:dyDescent="0.25">
      <c r="A7581" s="88"/>
      <c r="B7581" s="89"/>
    </row>
    <row r="7582" spans="1:2" x14ac:dyDescent="0.25">
      <c r="A7582" s="88"/>
      <c r="B7582" s="89"/>
    </row>
    <row r="7583" spans="1:2" x14ac:dyDescent="0.25">
      <c r="A7583" s="88"/>
      <c r="B7583" s="89"/>
    </row>
    <row r="7584" spans="1:2" x14ac:dyDescent="0.25">
      <c r="A7584" s="88"/>
      <c r="B7584" s="89"/>
    </row>
    <row r="7585" spans="1:2" x14ac:dyDescent="0.25">
      <c r="A7585" s="88"/>
      <c r="B7585" s="89"/>
    </row>
    <row r="7586" spans="1:2" x14ac:dyDescent="0.25">
      <c r="A7586" s="88"/>
      <c r="B7586" s="89"/>
    </row>
    <row r="7587" spans="1:2" x14ac:dyDescent="0.25">
      <c r="A7587" s="88"/>
      <c r="B7587" s="89"/>
    </row>
    <row r="7588" spans="1:2" x14ac:dyDescent="0.25">
      <c r="A7588" s="88"/>
      <c r="B7588" s="89"/>
    </row>
    <row r="7589" spans="1:2" x14ac:dyDescent="0.25">
      <c r="A7589" s="88"/>
      <c r="B7589" s="89"/>
    </row>
    <row r="7590" spans="1:2" x14ac:dyDescent="0.25">
      <c r="A7590" s="88"/>
      <c r="B7590" s="89"/>
    </row>
    <row r="7591" spans="1:2" x14ac:dyDescent="0.25">
      <c r="A7591" s="88"/>
      <c r="B7591" s="89"/>
    </row>
    <row r="7592" spans="1:2" x14ac:dyDescent="0.25">
      <c r="A7592" s="88"/>
      <c r="B7592" s="89"/>
    </row>
    <row r="7593" spans="1:2" x14ac:dyDescent="0.25">
      <c r="A7593" s="88"/>
      <c r="B7593" s="89"/>
    </row>
    <row r="7594" spans="1:2" x14ac:dyDescent="0.25">
      <c r="A7594" s="88"/>
      <c r="B7594" s="89"/>
    </row>
    <row r="7595" spans="1:2" x14ac:dyDescent="0.25">
      <c r="A7595" s="88"/>
      <c r="B7595" s="89"/>
    </row>
    <row r="7596" spans="1:2" x14ac:dyDescent="0.25">
      <c r="A7596" s="88"/>
      <c r="B7596" s="89"/>
    </row>
    <row r="7597" spans="1:2" x14ac:dyDescent="0.25">
      <c r="A7597" s="88"/>
      <c r="B7597" s="89"/>
    </row>
    <row r="7598" spans="1:2" x14ac:dyDescent="0.25">
      <c r="A7598" s="88"/>
      <c r="B7598" s="89"/>
    </row>
    <row r="7599" spans="1:2" x14ac:dyDescent="0.25">
      <c r="A7599" s="88"/>
      <c r="B7599" s="89"/>
    </row>
    <row r="7600" spans="1:2" x14ac:dyDescent="0.25">
      <c r="A7600" s="88"/>
      <c r="B7600" s="89"/>
    </row>
    <row r="7601" spans="1:2" x14ac:dyDescent="0.25">
      <c r="A7601" s="88"/>
      <c r="B7601" s="89"/>
    </row>
    <row r="7602" spans="1:2" x14ac:dyDescent="0.25">
      <c r="A7602" s="88"/>
      <c r="B7602" s="89"/>
    </row>
    <row r="7603" spans="1:2" x14ac:dyDescent="0.25">
      <c r="A7603" s="88"/>
      <c r="B7603" s="89"/>
    </row>
    <row r="7604" spans="1:2" x14ac:dyDescent="0.25">
      <c r="A7604" s="88"/>
      <c r="B7604" s="89"/>
    </row>
    <row r="7605" spans="1:2" x14ac:dyDescent="0.25">
      <c r="A7605" s="88"/>
      <c r="B7605" s="89"/>
    </row>
    <row r="7606" spans="1:2" x14ac:dyDescent="0.25">
      <c r="A7606" s="88"/>
      <c r="B7606" s="89"/>
    </row>
    <row r="7607" spans="1:2" x14ac:dyDescent="0.25">
      <c r="A7607" s="88"/>
      <c r="B7607" s="89"/>
    </row>
    <row r="7608" spans="1:2" x14ac:dyDescent="0.25">
      <c r="A7608" s="88"/>
      <c r="B7608" s="89"/>
    </row>
    <row r="7609" spans="1:2" x14ac:dyDescent="0.25">
      <c r="A7609" s="88"/>
      <c r="B7609" s="89"/>
    </row>
    <row r="7610" spans="1:2" x14ac:dyDescent="0.25">
      <c r="A7610" s="88"/>
      <c r="B7610" s="89"/>
    </row>
    <row r="7611" spans="1:2" x14ac:dyDescent="0.25">
      <c r="A7611" s="88"/>
      <c r="B7611" s="89"/>
    </row>
    <row r="7612" spans="1:2" x14ac:dyDescent="0.25">
      <c r="A7612" s="88"/>
      <c r="B7612" s="89"/>
    </row>
    <row r="7613" spans="1:2" x14ac:dyDescent="0.25">
      <c r="A7613" s="88"/>
      <c r="B7613" s="89"/>
    </row>
    <row r="7614" spans="1:2" x14ac:dyDescent="0.25">
      <c r="A7614" s="88"/>
      <c r="B7614" s="89"/>
    </row>
    <row r="7615" spans="1:2" x14ac:dyDescent="0.25">
      <c r="A7615" s="88"/>
      <c r="B7615" s="89"/>
    </row>
    <row r="7616" spans="1:2" x14ac:dyDescent="0.25">
      <c r="A7616" s="88"/>
      <c r="B7616" s="89"/>
    </row>
    <row r="7617" spans="1:2" x14ac:dyDescent="0.25">
      <c r="A7617" s="88"/>
      <c r="B7617" s="89"/>
    </row>
    <row r="7618" spans="1:2" x14ac:dyDescent="0.25">
      <c r="A7618" s="88"/>
      <c r="B7618" s="89"/>
    </row>
    <row r="7619" spans="1:2" x14ac:dyDescent="0.25">
      <c r="A7619" s="88"/>
      <c r="B7619" s="89"/>
    </row>
    <row r="7620" spans="1:2" x14ac:dyDescent="0.25">
      <c r="A7620" s="88"/>
      <c r="B7620" s="89"/>
    </row>
    <row r="7621" spans="1:2" x14ac:dyDescent="0.25">
      <c r="A7621" s="88"/>
      <c r="B7621" s="89"/>
    </row>
    <row r="7622" spans="1:2" x14ac:dyDescent="0.25">
      <c r="A7622" s="88"/>
      <c r="B7622" s="89"/>
    </row>
    <row r="7623" spans="1:2" x14ac:dyDescent="0.25">
      <c r="A7623" s="88"/>
      <c r="B7623" s="89"/>
    </row>
    <row r="7624" spans="1:2" x14ac:dyDescent="0.25">
      <c r="A7624" s="88"/>
      <c r="B7624" s="89"/>
    </row>
    <row r="7625" spans="1:2" x14ac:dyDescent="0.25">
      <c r="A7625" s="88"/>
      <c r="B7625" s="89"/>
    </row>
    <row r="7626" spans="1:2" x14ac:dyDescent="0.25">
      <c r="A7626" s="88"/>
      <c r="B7626" s="89"/>
    </row>
    <row r="7627" spans="1:2" x14ac:dyDescent="0.25">
      <c r="A7627" s="88"/>
      <c r="B7627" s="89"/>
    </row>
    <row r="7628" spans="1:2" x14ac:dyDescent="0.25">
      <c r="A7628" s="88"/>
      <c r="B7628" s="89"/>
    </row>
    <row r="7629" spans="1:2" x14ac:dyDescent="0.25">
      <c r="A7629" s="88"/>
      <c r="B7629" s="89"/>
    </row>
    <row r="7630" spans="1:2" x14ac:dyDescent="0.25">
      <c r="A7630" s="88"/>
      <c r="B7630" s="89"/>
    </row>
    <row r="7631" spans="1:2" x14ac:dyDescent="0.25">
      <c r="A7631" s="88"/>
      <c r="B7631" s="89"/>
    </row>
    <row r="7632" spans="1:2" x14ac:dyDescent="0.25">
      <c r="A7632" s="88"/>
      <c r="B7632" s="89"/>
    </row>
    <row r="7633" spans="1:2" x14ac:dyDescent="0.25">
      <c r="A7633" s="88"/>
      <c r="B7633" s="89"/>
    </row>
    <row r="7634" spans="1:2" x14ac:dyDescent="0.25">
      <c r="A7634" s="88"/>
      <c r="B7634" s="89"/>
    </row>
    <row r="7635" spans="1:2" x14ac:dyDescent="0.25">
      <c r="A7635" s="88"/>
      <c r="B7635" s="89"/>
    </row>
    <row r="7636" spans="1:2" x14ac:dyDescent="0.25">
      <c r="A7636" s="88"/>
      <c r="B7636" s="89"/>
    </row>
    <row r="7637" spans="1:2" x14ac:dyDescent="0.25">
      <c r="A7637" s="88"/>
      <c r="B7637" s="89"/>
    </row>
    <row r="7638" spans="1:2" x14ac:dyDescent="0.25">
      <c r="A7638" s="88"/>
      <c r="B7638" s="89"/>
    </row>
    <row r="7639" spans="1:2" x14ac:dyDescent="0.25">
      <c r="A7639" s="88"/>
      <c r="B7639" s="89"/>
    </row>
    <row r="7640" spans="1:2" x14ac:dyDescent="0.25">
      <c r="A7640" s="88"/>
      <c r="B7640" s="89"/>
    </row>
    <row r="7641" spans="1:2" x14ac:dyDescent="0.25">
      <c r="A7641" s="88"/>
      <c r="B7641" s="89"/>
    </row>
    <row r="7642" spans="1:2" x14ac:dyDescent="0.25">
      <c r="A7642" s="88"/>
      <c r="B7642" s="89"/>
    </row>
    <row r="7643" spans="1:2" x14ac:dyDescent="0.25">
      <c r="A7643" s="88"/>
      <c r="B7643" s="89"/>
    </row>
    <row r="7644" spans="1:2" x14ac:dyDescent="0.25">
      <c r="A7644" s="88"/>
      <c r="B7644" s="89"/>
    </row>
    <row r="7645" spans="1:2" x14ac:dyDescent="0.25">
      <c r="A7645" s="88"/>
      <c r="B7645" s="89"/>
    </row>
    <row r="7646" spans="1:2" x14ac:dyDescent="0.25">
      <c r="A7646" s="88"/>
      <c r="B7646" s="89"/>
    </row>
    <row r="7647" spans="1:2" x14ac:dyDescent="0.25">
      <c r="A7647" s="88"/>
      <c r="B7647" s="89"/>
    </row>
    <row r="7648" spans="1:2" x14ac:dyDescent="0.25">
      <c r="A7648" s="88"/>
      <c r="B7648" s="89"/>
    </row>
    <row r="7649" spans="1:2" x14ac:dyDescent="0.25">
      <c r="A7649" s="88"/>
      <c r="B7649" s="89"/>
    </row>
    <row r="7650" spans="1:2" x14ac:dyDescent="0.25">
      <c r="A7650" s="88"/>
      <c r="B7650" s="89"/>
    </row>
    <row r="7651" spans="1:2" x14ac:dyDescent="0.25">
      <c r="A7651" s="88"/>
      <c r="B7651" s="89"/>
    </row>
    <row r="7652" spans="1:2" x14ac:dyDescent="0.25">
      <c r="A7652" s="88"/>
      <c r="B7652" s="89"/>
    </row>
    <row r="7653" spans="1:2" x14ac:dyDescent="0.25">
      <c r="A7653" s="88"/>
      <c r="B7653" s="89"/>
    </row>
    <row r="7654" spans="1:2" x14ac:dyDescent="0.25">
      <c r="A7654" s="88"/>
      <c r="B7654" s="89"/>
    </row>
    <row r="7655" spans="1:2" x14ac:dyDescent="0.25">
      <c r="A7655" s="88"/>
      <c r="B7655" s="89"/>
    </row>
    <row r="7656" spans="1:2" x14ac:dyDescent="0.25">
      <c r="A7656" s="88"/>
      <c r="B7656" s="89"/>
    </row>
    <row r="7657" spans="1:2" x14ac:dyDescent="0.25">
      <c r="A7657" s="88"/>
      <c r="B7657" s="89"/>
    </row>
    <row r="7658" spans="1:2" x14ac:dyDescent="0.25">
      <c r="A7658" s="88"/>
      <c r="B7658" s="89"/>
    </row>
    <row r="7659" spans="1:2" x14ac:dyDescent="0.25">
      <c r="A7659" s="88"/>
      <c r="B7659" s="89"/>
    </row>
    <row r="7660" spans="1:2" x14ac:dyDescent="0.25">
      <c r="A7660" s="88"/>
      <c r="B7660" s="89"/>
    </row>
    <row r="7661" spans="1:2" x14ac:dyDescent="0.25">
      <c r="A7661" s="88"/>
      <c r="B7661" s="89"/>
    </row>
    <row r="7662" spans="1:2" x14ac:dyDescent="0.25">
      <c r="A7662" s="88"/>
      <c r="B7662" s="89"/>
    </row>
    <row r="7663" spans="1:2" x14ac:dyDescent="0.25">
      <c r="A7663" s="88"/>
      <c r="B7663" s="89"/>
    </row>
    <row r="7664" spans="1:2" x14ac:dyDescent="0.25">
      <c r="A7664" s="88"/>
      <c r="B7664" s="89"/>
    </row>
    <row r="7665" spans="1:2" x14ac:dyDescent="0.25">
      <c r="A7665" s="88"/>
      <c r="B7665" s="89"/>
    </row>
    <row r="7666" spans="1:2" x14ac:dyDescent="0.25">
      <c r="A7666" s="88"/>
      <c r="B7666" s="89"/>
    </row>
    <row r="7667" spans="1:2" x14ac:dyDescent="0.25">
      <c r="A7667" s="88"/>
      <c r="B7667" s="89"/>
    </row>
    <row r="7668" spans="1:2" x14ac:dyDescent="0.25">
      <c r="A7668" s="88"/>
      <c r="B7668" s="89"/>
    </row>
    <row r="7669" spans="1:2" x14ac:dyDescent="0.25">
      <c r="A7669" s="88"/>
      <c r="B7669" s="89"/>
    </row>
    <row r="7670" spans="1:2" x14ac:dyDescent="0.25">
      <c r="A7670" s="88"/>
      <c r="B7670" s="89"/>
    </row>
    <row r="7671" spans="1:2" x14ac:dyDescent="0.25">
      <c r="A7671" s="88"/>
      <c r="B7671" s="89"/>
    </row>
    <row r="7672" spans="1:2" x14ac:dyDescent="0.25">
      <c r="A7672" s="88"/>
      <c r="B7672" s="89"/>
    </row>
    <row r="7673" spans="1:2" x14ac:dyDescent="0.25">
      <c r="A7673" s="88"/>
      <c r="B7673" s="89"/>
    </row>
    <row r="7674" spans="1:2" x14ac:dyDescent="0.25">
      <c r="A7674" s="88"/>
      <c r="B7674" s="89"/>
    </row>
    <row r="7675" spans="1:2" x14ac:dyDescent="0.25">
      <c r="A7675" s="88"/>
      <c r="B7675" s="89"/>
    </row>
    <row r="7676" spans="1:2" x14ac:dyDescent="0.25">
      <c r="A7676" s="88"/>
      <c r="B7676" s="89"/>
    </row>
    <row r="7677" spans="1:2" x14ac:dyDescent="0.25">
      <c r="A7677" s="88"/>
      <c r="B7677" s="89"/>
    </row>
    <row r="7678" spans="1:2" x14ac:dyDescent="0.25">
      <c r="A7678" s="88"/>
      <c r="B7678" s="89"/>
    </row>
    <row r="7679" spans="1:2" x14ac:dyDescent="0.25">
      <c r="A7679" s="88"/>
      <c r="B7679" s="89"/>
    </row>
    <row r="7680" spans="1:2" x14ac:dyDescent="0.25">
      <c r="A7680" s="88"/>
      <c r="B7680" s="89"/>
    </row>
    <row r="7681" spans="1:2" x14ac:dyDescent="0.25">
      <c r="A7681" s="88"/>
      <c r="B7681" s="89"/>
    </row>
    <row r="7682" spans="1:2" x14ac:dyDescent="0.25">
      <c r="A7682" s="88"/>
      <c r="B7682" s="89"/>
    </row>
    <row r="7683" spans="1:2" x14ac:dyDescent="0.25">
      <c r="A7683" s="88"/>
      <c r="B7683" s="89"/>
    </row>
    <row r="7684" spans="1:2" x14ac:dyDescent="0.25">
      <c r="A7684" s="88"/>
      <c r="B7684" s="89"/>
    </row>
    <row r="7685" spans="1:2" x14ac:dyDescent="0.25">
      <c r="A7685" s="88"/>
      <c r="B7685" s="89"/>
    </row>
    <row r="7686" spans="1:2" x14ac:dyDescent="0.25">
      <c r="A7686" s="88"/>
      <c r="B7686" s="89"/>
    </row>
    <row r="7687" spans="1:2" x14ac:dyDescent="0.25">
      <c r="A7687" s="88"/>
      <c r="B7687" s="89"/>
    </row>
    <row r="7688" spans="1:2" x14ac:dyDescent="0.25">
      <c r="A7688" s="88"/>
      <c r="B7688" s="89"/>
    </row>
    <row r="7689" spans="1:2" x14ac:dyDescent="0.25">
      <c r="A7689" s="88"/>
      <c r="B7689" s="89"/>
    </row>
    <row r="7690" spans="1:2" x14ac:dyDescent="0.25">
      <c r="A7690" s="88"/>
      <c r="B7690" s="89"/>
    </row>
    <row r="7691" spans="1:2" x14ac:dyDescent="0.25">
      <c r="A7691" s="88"/>
      <c r="B7691" s="89"/>
    </row>
    <row r="7692" spans="1:2" x14ac:dyDescent="0.25">
      <c r="A7692" s="88"/>
      <c r="B7692" s="89"/>
    </row>
    <row r="7693" spans="1:2" x14ac:dyDescent="0.25">
      <c r="A7693" s="88"/>
      <c r="B7693" s="89"/>
    </row>
    <row r="7694" spans="1:2" x14ac:dyDescent="0.25">
      <c r="A7694" s="88"/>
      <c r="B7694" s="89"/>
    </row>
    <row r="7695" spans="1:2" x14ac:dyDescent="0.25">
      <c r="A7695" s="88"/>
      <c r="B7695" s="89"/>
    </row>
    <row r="7696" spans="1:2" x14ac:dyDescent="0.25">
      <c r="A7696" s="88"/>
      <c r="B7696" s="89"/>
    </row>
    <row r="7697" spans="1:2" x14ac:dyDescent="0.25">
      <c r="A7697" s="88"/>
      <c r="B7697" s="89"/>
    </row>
    <row r="7698" spans="1:2" x14ac:dyDescent="0.25">
      <c r="A7698" s="88"/>
      <c r="B7698" s="89"/>
    </row>
    <row r="7699" spans="1:2" x14ac:dyDescent="0.25">
      <c r="A7699" s="88"/>
      <c r="B7699" s="89"/>
    </row>
    <row r="7700" spans="1:2" x14ac:dyDescent="0.25">
      <c r="A7700" s="88"/>
      <c r="B7700" s="89"/>
    </row>
    <row r="7701" spans="1:2" x14ac:dyDescent="0.25">
      <c r="A7701" s="88"/>
      <c r="B7701" s="89"/>
    </row>
    <row r="7702" spans="1:2" x14ac:dyDescent="0.25">
      <c r="A7702" s="88"/>
      <c r="B7702" s="89"/>
    </row>
    <row r="7703" spans="1:2" x14ac:dyDescent="0.25">
      <c r="A7703" s="88"/>
      <c r="B7703" s="89"/>
    </row>
    <row r="7704" spans="1:2" x14ac:dyDescent="0.25">
      <c r="A7704" s="88"/>
      <c r="B7704" s="89"/>
    </row>
    <row r="7705" spans="1:2" x14ac:dyDescent="0.25">
      <c r="A7705" s="88"/>
      <c r="B7705" s="89"/>
    </row>
    <row r="7706" spans="1:2" x14ac:dyDescent="0.25">
      <c r="A7706" s="88"/>
      <c r="B7706" s="89"/>
    </row>
    <row r="7707" spans="1:2" x14ac:dyDescent="0.25">
      <c r="A7707" s="88"/>
      <c r="B7707" s="89"/>
    </row>
    <row r="7708" spans="1:2" x14ac:dyDescent="0.25">
      <c r="A7708" s="88"/>
      <c r="B7708" s="89"/>
    </row>
    <row r="7709" spans="1:2" x14ac:dyDescent="0.25">
      <c r="A7709" s="88"/>
      <c r="B7709" s="89"/>
    </row>
    <row r="7710" spans="1:2" x14ac:dyDescent="0.25">
      <c r="A7710" s="88"/>
      <c r="B7710" s="89"/>
    </row>
    <row r="7711" spans="1:2" x14ac:dyDescent="0.25">
      <c r="A7711" s="88"/>
      <c r="B7711" s="89"/>
    </row>
    <row r="7712" spans="1:2" x14ac:dyDescent="0.25">
      <c r="A7712" s="88"/>
      <c r="B7712" s="89"/>
    </row>
    <row r="7713" spans="1:2" x14ac:dyDescent="0.25">
      <c r="A7713" s="88"/>
      <c r="B7713" s="89"/>
    </row>
    <row r="7714" spans="1:2" x14ac:dyDescent="0.25">
      <c r="A7714" s="88"/>
      <c r="B7714" s="89"/>
    </row>
    <row r="7715" spans="1:2" x14ac:dyDescent="0.25">
      <c r="A7715" s="88"/>
      <c r="B7715" s="89"/>
    </row>
    <row r="7716" spans="1:2" x14ac:dyDescent="0.25">
      <c r="A7716" s="88"/>
      <c r="B7716" s="89"/>
    </row>
    <row r="7717" spans="1:2" x14ac:dyDescent="0.25">
      <c r="A7717" s="88"/>
      <c r="B7717" s="89"/>
    </row>
    <row r="7718" spans="1:2" x14ac:dyDescent="0.25">
      <c r="A7718" s="88"/>
      <c r="B7718" s="89"/>
    </row>
    <row r="7719" spans="1:2" x14ac:dyDescent="0.25">
      <c r="A7719" s="88"/>
      <c r="B7719" s="89"/>
    </row>
    <row r="7720" spans="1:2" x14ac:dyDescent="0.25">
      <c r="A7720" s="88"/>
      <c r="B7720" s="89"/>
    </row>
    <row r="7721" spans="1:2" x14ac:dyDescent="0.25">
      <c r="A7721" s="88"/>
      <c r="B7721" s="89"/>
    </row>
    <row r="7722" spans="1:2" x14ac:dyDescent="0.25">
      <c r="A7722" s="88"/>
      <c r="B7722" s="89"/>
    </row>
    <row r="7723" spans="1:2" x14ac:dyDescent="0.25">
      <c r="A7723" s="88"/>
      <c r="B7723" s="89"/>
    </row>
    <row r="7724" spans="1:2" x14ac:dyDescent="0.25">
      <c r="A7724" s="88"/>
      <c r="B7724" s="89"/>
    </row>
    <row r="7725" spans="1:2" x14ac:dyDescent="0.25">
      <c r="A7725" s="88"/>
      <c r="B7725" s="89"/>
    </row>
    <row r="7726" spans="1:2" x14ac:dyDescent="0.25">
      <c r="A7726" s="88"/>
      <c r="B7726" s="89"/>
    </row>
    <row r="7727" spans="1:2" x14ac:dyDescent="0.25">
      <c r="A7727" s="88"/>
      <c r="B7727" s="89"/>
    </row>
    <row r="7728" spans="1:2" x14ac:dyDescent="0.25">
      <c r="A7728" s="88"/>
      <c r="B7728" s="89"/>
    </row>
    <row r="7729" spans="1:2" x14ac:dyDescent="0.25">
      <c r="A7729" s="88"/>
      <c r="B7729" s="89"/>
    </row>
    <row r="7730" spans="1:2" x14ac:dyDescent="0.25">
      <c r="A7730" s="88"/>
      <c r="B7730" s="89"/>
    </row>
    <row r="7731" spans="1:2" x14ac:dyDescent="0.25">
      <c r="A7731" s="88"/>
      <c r="B7731" s="89"/>
    </row>
    <row r="7732" spans="1:2" x14ac:dyDescent="0.25">
      <c r="A7732" s="88"/>
      <c r="B7732" s="89"/>
    </row>
    <row r="7733" spans="1:2" x14ac:dyDescent="0.25">
      <c r="A7733" s="88"/>
      <c r="B7733" s="89"/>
    </row>
    <row r="7734" spans="1:2" x14ac:dyDescent="0.25">
      <c r="A7734" s="88"/>
      <c r="B7734" s="89"/>
    </row>
    <row r="7735" spans="1:2" x14ac:dyDescent="0.25">
      <c r="A7735" s="88"/>
      <c r="B7735" s="89"/>
    </row>
    <row r="7736" spans="1:2" x14ac:dyDescent="0.25">
      <c r="A7736" s="88"/>
      <c r="B7736" s="89"/>
    </row>
    <row r="7737" spans="1:2" x14ac:dyDescent="0.25">
      <c r="A7737" s="88"/>
      <c r="B7737" s="89"/>
    </row>
    <row r="7738" spans="1:2" x14ac:dyDescent="0.25">
      <c r="A7738" s="88"/>
      <c r="B7738" s="89"/>
    </row>
    <row r="7739" spans="1:2" x14ac:dyDescent="0.25">
      <c r="A7739" s="88"/>
      <c r="B7739" s="89"/>
    </row>
    <row r="7740" spans="1:2" x14ac:dyDescent="0.25">
      <c r="A7740" s="88"/>
      <c r="B7740" s="89"/>
    </row>
    <row r="7741" spans="1:2" x14ac:dyDescent="0.25">
      <c r="A7741" s="88"/>
      <c r="B7741" s="89"/>
    </row>
    <row r="7742" spans="1:2" x14ac:dyDescent="0.25">
      <c r="A7742" s="88"/>
      <c r="B7742" s="89"/>
    </row>
    <row r="7743" spans="1:2" x14ac:dyDescent="0.25">
      <c r="A7743" s="88"/>
      <c r="B7743" s="89"/>
    </row>
    <row r="7744" spans="1:2" x14ac:dyDescent="0.25">
      <c r="A7744" s="88"/>
      <c r="B7744" s="89"/>
    </row>
    <row r="7745" spans="1:2" x14ac:dyDescent="0.25">
      <c r="A7745" s="88"/>
      <c r="B7745" s="89"/>
    </row>
    <row r="7746" spans="1:2" x14ac:dyDescent="0.25">
      <c r="A7746" s="88"/>
      <c r="B7746" s="89"/>
    </row>
    <row r="7747" spans="1:2" x14ac:dyDescent="0.25">
      <c r="A7747" s="88"/>
      <c r="B7747" s="89"/>
    </row>
    <row r="7748" spans="1:2" x14ac:dyDescent="0.25">
      <c r="A7748" s="88"/>
      <c r="B7748" s="89"/>
    </row>
    <row r="7749" spans="1:2" x14ac:dyDescent="0.25">
      <c r="A7749" s="88"/>
      <c r="B7749" s="89"/>
    </row>
    <row r="7750" spans="1:2" x14ac:dyDescent="0.25">
      <c r="A7750" s="88"/>
      <c r="B7750" s="89"/>
    </row>
    <row r="7751" spans="1:2" x14ac:dyDescent="0.25">
      <c r="A7751" s="88"/>
      <c r="B7751" s="89"/>
    </row>
    <row r="7752" spans="1:2" x14ac:dyDescent="0.25">
      <c r="A7752" s="88"/>
      <c r="B7752" s="89"/>
    </row>
    <row r="7753" spans="1:2" x14ac:dyDescent="0.25">
      <c r="A7753" s="88"/>
      <c r="B7753" s="89"/>
    </row>
    <row r="7754" spans="1:2" x14ac:dyDescent="0.25">
      <c r="A7754" s="88"/>
      <c r="B7754" s="89"/>
    </row>
    <row r="7755" spans="1:2" x14ac:dyDescent="0.25">
      <c r="A7755" s="88"/>
      <c r="B7755" s="89"/>
    </row>
    <row r="7756" spans="1:2" x14ac:dyDescent="0.25">
      <c r="A7756" s="88"/>
      <c r="B7756" s="89"/>
    </row>
    <row r="7757" spans="1:2" x14ac:dyDescent="0.25">
      <c r="A7757" s="88"/>
      <c r="B7757" s="89"/>
    </row>
    <row r="7758" spans="1:2" x14ac:dyDescent="0.25">
      <c r="A7758" s="88"/>
      <c r="B7758" s="89"/>
    </row>
    <row r="7759" spans="1:2" x14ac:dyDescent="0.25">
      <c r="A7759" s="88"/>
      <c r="B7759" s="89"/>
    </row>
    <row r="7760" spans="1:2" x14ac:dyDescent="0.25">
      <c r="A7760" s="88"/>
      <c r="B7760" s="89"/>
    </row>
    <row r="7761" spans="1:2" x14ac:dyDescent="0.25">
      <c r="A7761" s="88"/>
      <c r="B7761" s="89"/>
    </row>
    <row r="7762" spans="1:2" x14ac:dyDescent="0.25">
      <c r="A7762" s="88"/>
      <c r="B7762" s="89"/>
    </row>
    <row r="7763" spans="1:2" x14ac:dyDescent="0.25">
      <c r="A7763" s="88"/>
      <c r="B7763" s="89"/>
    </row>
    <row r="7764" spans="1:2" x14ac:dyDescent="0.25">
      <c r="A7764" s="88"/>
      <c r="B7764" s="89"/>
    </row>
    <row r="7765" spans="1:2" x14ac:dyDescent="0.25">
      <c r="A7765" s="88"/>
      <c r="B7765" s="89"/>
    </row>
    <row r="7766" spans="1:2" x14ac:dyDescent="0.25">
      <c r="A7766" s="88"/>
      <c r="B7766" s="89"/>
    </row>
    <row r="7767" spans="1:2" x14ac:dyDescent="0.25">
      <c r="A7767" s="88"/>
      <c r="B7767" s="89"/>
    </row>
    <row r="7768" spans="1:2" x14ac:dyDescent="0.25">
      <c r="A7768" s="88"/>
      <c r="B7768" s="89"/>
    </row>
    <row r="7769" spans="1:2" x14ac:dyDescent="0.25">
      <c r="A7769" s="88"/>
      <c r="B7769" s="89"/>
    </row>
    <row r="7770" spans="1:2" x14ac:dyDescent="0.25">
      <c r="A7770" s="88"/>
      <c r="B7770" s="89"/>
    </row>
    <row r="7771" spans="1:2" x14ac:dyDescent="0.25">
      <c r="A7771" s="88"/>
      <c r="B7771" s="89"/>
    </row>
    <row r="7772" spans="1:2" x14ac:dyDescent="0.25">
      <c r="A7772" s="88"/>
      <c r="B7772" s="89"/>
    </row>
    <row r="7773" spans="1:2" x14ac:dyDescent="0.25">
      <c r="A7773" s="88"/>
      <c r="B7773" s="89"/>
    </row>
    <row r="7774" spans="1:2" x14ac:dyDescent="0.25">
      <c r="A7774" s="88"/>
      <c r="B7774" s="89"/>
    </row>
    <row r="7775" spans="1:2" x14ac:dyDescent="0.25">
      <c r="A7775" s="88"/>
      <c r="B7775" s="89"/>
    </row>
    <row r="7776" spans="1:2" x14ac:dyDescent="0.25">
      <c r="A7776" s="88"/>
      <c r="B7776" s="89"/>
    </row>
    <row r="7777" spans="1:2" x14ac:dyDescent="0.25">
      <c r="A7777" s="88"/>
      <c r="B7777" s="89"/>
    </row>
    <row r="7778" spans="1:2" x14ac:dyDescent="0.25">
      <c r="A7778" s="88"/>
      <c r="B7778" s="89"/>
    </row>
    <row r="7779" spans="1:2" x14ac:dyDescent="0.25">
      <c r="A7779" s="88"/>
      <c r="B7779" s="89"/>
    </row>
    <row r="7780" spans="1:2" x14ac:dyDescent="0.25">
      <c r="A7780" s="88"/>
      <c r="B7780" s="89"/>
    </row>
    <row r="7781" spans="1:2" x14ac:dyDescent="0.25">
      <c r="A7781" s="88"/>
      <c r="B7781" s="89"/>
    </row>
    <row r="7782" spans="1:2" x14ac:dyDescent="0.25">
      <c r="A7782" s="88"/>
      <c r="B7782" s="89"/>
    </row>
    <row r="7783" spans="1:2" x14ac:dyDescent="0.25">
      <c r="A7783" s="88"/>
      <c r="B7783" s="89"/>
    </row>
    <row r="7784" spans="1:2" x14ac:dyDescent="0.25">
      <c r="A7784" s="88"/>
      <c r="B7784" s="89"/>
    </row>
    <row r="7785" spans="1:2" x14ac:dyDescent="0.25">
      <c r="A7785" s="88"/>
      <c r="B7785" s="89"/>
    </row>
    <row r="7786" spans="1:2" x14ac:dyDescent="0.25">
      <c r="A7786" s="88"/>
      <c r="B7786" s="89"/>
    </row>
    <row r="7787" spans="1:2" x14ac:dyDescent="0.25">
      <c r="A7787" s="88"/>
      <c r="B7787" s="89"/>
    </row>
    <row r="7788" spans="1:2" x14ac:dyDescent="0.25">
      <c r="A7788" s="88"/>
      <c r="B7788" s="89"/>
    </row>
    <row r="7789" spans="1:2" x14ac:dyDescent="0.25">
      <c r="A7789" s="88"/>
      <c r="B7789" s="89"/>
    </row>
    <row r="7790" spans="1:2" x14ac:dyDescent="0.25">
      <c r="A7790" s="88"/>
      <c r="B7790" s="89"/>
    </row>
    <row r="7791" spans="1:2" x14ac:dyDescent="0.25">
      <c r="A7791" s="88"/>
      <c r="B7791" s="89"/>
    </row>
    <row r="7792" spans="1:2" x14ac:dyDescent="0.25">
      <c r="A7792" s="88"/>
      <c r="B7792" s="89"/>
    </row>
    <row r="7793" spans="1:2" x14ac:dyDescent="0.25">
      <c r="A7793" s="88"/>
      <c r="B7793" s="89"/>
    </row>
    <row r="7794" spans="1:2" x14ac:dyDescent="0.25">
      <c r="A7794" s="88"/>
      <c r="B7794" s="89"/>
    </row>
    <row r="7795" spans="1:2" x14ac:dyDescent="0.25">
      <c r="A7795" s="88"/>
      <c r="B7795" s="89"/>
    </row>
    <row r="7796" spans="1:2" x14ac:dyDescent="0.25">
      <c r="A7796" s="88"/>
      <c r="B7796" s="89"/>
    </row>
    <row r="7797" spans="1:2" x14ac:dyDescent="0.25">
      <c r="A7797" s="88"/>
      <c r="B7797" s="89"/>
    </row>
    <row r="7798" spans="1:2" x14ac:dyDescent="0.25">
      <c r="A7798" s="88"/>
      <c r="B7798" s="89"/>
    </row>
    <row r="7799" spans="1:2" x14ac:dyDescent="0.25">
      <c r="A7799" s="88"/>
      <c r="B7799" s="89"/>
    </row>
    <row r="7800" spans="1:2" x14ac:dyDescent="0.25">
      <c r="A7800" s="88"/>
      <c r="B7800" s="89"/>
    </row>
    <row r="7801" spans="1:2" x14ac:dyDescent="0.25">
      <c r="A7801" s="88"/>
      <c r="B7801" s="89"/>
    </row>
    <row r="7802" spans="1:2" x14ac:dyDescent="0.25">
      <c r="A7802" s="88"/>
      <c r="B7802" s="89"/>
    </row>
    <row r="7803" spans="1:2" x14ac:dyDescent="0.25">
      <c r="A7803" s="88"/>
      <c r="B7803" s="89"/>
    </row>
    <row r="7804" spans="1:2" x14ac:dyDescent="0.25">
      <c r="A7804" s="88"/>
      <c r="B7804" s="89"/>
    </row>
    <row r="7805" spans="1:2" x14ac:dyDescent="0.25">
      <c r="A7805" s="88"/>
      <c r="B7805" s="89"/>
    </row>
    <row r="7806" spans="1:2" x14ac:dyDescent="0.25">
      <c r="A7806" s="88"/>
      <c r="B7806" s="89"/>
    </row>
    <row r="7807" spans="1:2" x14ac:dyDescent="0.25">
      <c r="A7807" s="88"/>
      <c r="B7807" s="89"/>
    </row>
    <row r="7808" spans="1:2" x14ac:dyDescent="0.25">
      <c r="A7808" s="88"/>
      <c r="B7808" s="89"/>
    </row>
    <row r="7809" spans="1:2" x14ac:dyDescent="0.25">
      <c r="A7809" s="88"/>
      <c r="B7809" s="89"/>
    </row>
    <row r="7810" spans="1:2" x14ac:dyDescent="0.25">
      <c r="A7810" s="88"/>
      <c r="B7810" s="89"/>
    </row>
    <row r="7811" spans="1:2" x14ac:dyDescent="0.25">
      <c r="A7811" s="88"/>
      <c r="B7811" s="89"/>
    </row>
    <row r="7812" spans="1:2" x14ac:dyDescent="0.25">
      <c r="A7812" s="88"/>
      <c r="B7812" s="89"/>
    </row>
    <row r="7813" spans="1:2" x14ac:dyDescent="0.25">
      <c r="A7813" s="88"/>
      <c r="B7813" s="89"/>
    </row>
    <row r="7814" spans="1:2" x14ac:dyDescent="0.25">
      <c r="A7814" s="88"/>
      <c r="B7814" s="89"/>
    </row>
    <row r="7815" spans="1:2" x14ac:dyDescent="0.25">
      <c r="A7815" s="88"/>
      <c r="B7815" s="89"/>
    </row>
    <row r="7816" spans="1:2" x14ac:dyDescent="0.25">
      <c r="A7816" s="88"/>
      <c r="B7816" s="89"/>
    </row>
    <row r="7817" spans="1:2" x14ac:dyDescent="0.25">
      <c r="A7817" s="88"/>
      <c r="B7817" s="89"/>
    </row>
    <row r="7818" spans="1:2" x14ac:dyDescent="0.25">
      <c r="A7818" s="88"/>
      <c r="B7818" s="89"/>
    </row>
    <row r="7819" spans="1:2" x14ac:dyDescent="0.25">
      <c r="A7819" s="88"/>
      <c r="B7819" s="89"/>
    </row>
    <row r="7820" spans="1:2" x14ac:dyDescent="0.25">
      <c r="A7820" s="88"/>
      <c r="B7820" s="89"/>
    </row>
    <row r="7821" spans="1:2" x14ac:dyDescent="0.25">
      <c r="A7821" s="88"/>
      <c r="B7821" s="89"/>
    </row>
    <row r="7822" spans="1:2" x14ac:dyDescent="0.25">
      <c r="A7822" s="88"/>
      <c r="B7822" s="89"/>
    </row>
    <row r="7823" spans="1:2" x14ac:dyDescent="0.25">
      <c r="A7823" s="88"/>
      <c r="B7823" s="89"/>
    </row>
    <row r="7824" spans="1:2" x14ac:dyDescent="0.25">
      <c r="A7824" s="88"/>
      <c r="B7824" s="89"/>
    </row>
    <row r="7825" spans="1:2" x14ac:dyDescent="0.25">
      <c r="A7825" s="88"/>
      <c r="B7825" s="89"/>
    </row>
    <row r="7826" spans="1:2" x14ac:dyDescent="0.25">
      <c r="A7826" s="88"/>
      <c r="B7826" s="89"/>
    </row>
    <row r="7827" spans="1:2" x14ac:dyDescent="0.25">
      <c r="A7827" s="88"/>
      <c r="B7827" s="89"/>
    </row>
    <row r="7828" spans="1:2" x14ac:dyDescent="0.25">
      <c r="A7828" s="88"/>
      <c r="B7828" s="89"/>
    </row>
    <row r="7829" spans="1:2" x14ac:dyDescent="0.25">
      <c r="A7829" s="88"/>
      <c r="B7829" s="89"/>
    </row>
    <row r="7830" spans="1:2" x14ac:dyDescent="0.25">
      <c r="A7830" s="88"/>
      <c r="B7830" s="89"/>
    </row>
    <row r="7831" spans="1:2" x14ac:dyDescent="0.25">
      <c r="A7831" s="88"/>
      <c r="B7831" s="89"/>
    </row>
    <row r="7832" spans="1:2" x14ac:dyDescent="0.25">
      <c r="A7832" s="88"/>
      <c r="B7832" s="89"/>
    </row>
    <row r="7833" spans="1:2" x14ac:dyDescent="0.25">
      <c r="A7833" s="88"/>
      <c r="B7833" s="89"/>
    </row>
    <row r="7834" spans="1:2" x14ac:dyDescent="0.25">
      <c r="A7834" s="88"/>
      <c r="B7834" s="89"/>
    </row>
    <row r="7835" spans="1:2" x14ac:dyDescent="0.25">
      <c r="A7835" s="88"/>
      <c r="B7835" s="89"/>
    </row>
    <row r="7836" spans="1:2" x14ac:dyDescent="0.25">
      <c r="A7836" s="88"/>
      <c r="B7836" s="89"/>
    </row>
    <row r="7837" spans="1:2" x14ac:dyDescent="0.25">
      <c r="A7837" s="88"/>
      <c r="B7837" s="89"/>
    </row>
    <row r="7838" spans="1:2" x14ac:dyDescent="0.25">
      <c r="A7838" s="88"/>
      <c r="B7838" s="89"/>
    </row>
    <row r="7839" spans="1:2" x14ac:dyDescent="0.25">
      <c r="A7839" s="88"/>
      <c r="B7839" s="89"/>
    </row>
    <row r="7840" spans="1:2" x14ac:dyDescent="0.25">
      <c r="A7840" s="88"/>
      <c r="B7840" s="89"/>
    </row>
    <row r="7841" spans="1:2" x14ac:dyDescent="0.25">
      <c r="A7841" s="88"/>
      <c r="B7841" s="89"/>
    </row>
    <row r="7842" spans="1:2" x14ac:dyDescent="0.25">
      <c r="A7842" s="88"/>
      <c r="B7842" s="89"/>
    </row>
    <row r="7843" spans="1:2" x14ac:dyDescent="0.25">
      <c r="A7843" s="88"/>
      <c r="B7843" s="89"/>
    </row>
    <row r="7844" spans="1:2" x14ac:dyDescent="0.25">
      <c r="A7844" s="88"/>
      <c r="B7844" s="89"/>
    </row>
    <row r="7845" spans="1:2" x14ac:dyDescent="0.25">
      <c r="A7845" s="88"/>
      <c r="B7845" s="89"/>
    </row>
    <row r="7846" spans="1:2" x14ac:dyDescent="0.25">
      <c r="A7846" s="88"/>
      <c r="B7846" s="89"/>
    </row>
    <row r="7847" spans="1:2" x14ac:dyDescent="0.25">
      <c r="A7847" s="88"/>
      <c r="B7847" s="89"/>
    </row>
    <row r="7848" spans="1:2" x14ac:dyDescent="0.25">
      <c r="A7848" s="88"/>
      <c r="B7848" s="89"/>
    </row>
    <row r="7849" spans="1:2" x14ac:dyDescent="0.25">
      <c r="A7849" s="88"/>
      <c r="B7849" s="89"/>
    </row>
    <row r="7850" spans="1:2" x14ac:dyDescent="0.25">
      <c r="A7850" s="88"/>
      <c r="B7850" s="89"/>
    </row>
    <row r="7851" spans="1:2" x14ac:dyDescent="0.25">
      <c r="A7851" s="88"/>
      <c r="B7851" s="89"/>
    </row>
    <row r="7852" spans="1:2" x14ac:dyDescent="0.25">
      <c r="A7852" s="88"/>
      <c r="B7852" s="89"/>
    </row>
    <row r="7853" spans="1:2" x14ac:dyDescent="0.25">
      <c r="A7853" s="88"/>
      <c r="B7853" s="89"/>
    </row>
    <row r="7854" spans="1:2" x14ac:dyDescent="0.25">
      <c r="A7854" s="88"/>
      <c r="B7854" s="89"/>
    </row>
    <row r="7855" spans="1:2" x14ac:dyDescent="0.25">
      <c r="A7855" s="88"/>
      <c r="B7855" s="89"/>
    </row>
    <row r="7856" spans="1:2" x14ac:dyDescent="0.25">
      <c r="A7856" s="88"/>
      <c r="B7856" s="89"/>
    </row>
    <row r="7857" spans="1:2" x14ac:dyDescent="0.25">
      <c r="A7857" s="88"/>
      <c r="B7857" s="89"/>
    </row>
    <row r="7858" spans="1:2" x14ac:dyDescent="0.25">
      <c r="A7858" s="88"/>
      <c r="B7858" s="89"/>
    </row>
    <row r="7859" spans="1:2" x14ac:dyDescent="0.25">
      <c r="A7859" s="88"/>
      <c r="B7859" s="89"/>
    </row>
    <row r="7860" spans="1:2" x14ac:dyDescent="0.25">
      <c r="A7860" s="88"/>
      <c r="B7860" s="89"/>
    </row>
    <row r="7861" spans="1:2" x14ac:dyDescent="0.25">
      <c r="A7861" s="88"/>
      <c r="B7861" s="89"/>
    </row>
    <row r="7862" spans="1:2" x14ac:dyDescent="0.25">
      <c r="A7862" s="88"/>
      <c r="B7862" s="89"/>
    </row>
    <row r="7863" spans="1:2" x14ac:dyDescent="0.25">
      <c r="A7863" s="88"/>
      <c r="B7863" s="89"/>
    </row>
    <row r="7864" spans="1:2" x14ac:dyDescent="0.25">
      <c r="A7864" s="88"/>
      <c r="B7864" s="89"/>
    </row>
    <row r="7865" spans="1:2" x14ac:dyDescent="0.25">
      <c r="A7865" s="88"/>
      <c r="B7865" s="89"/>
    </row>
    <row r="7866" spans="1:2" x14ac:dyDescent="0.25">
      <c r="A7866" s="88"/>
      <c r="B7866" s="89"/>
    </row>
    <row r="7867" spans="1:2" x14ac:dyDescent="0.25">
      <c r="A7867" s="88"/>
      <c r="B7867" s="89"/>
    </row>
    <row r="7868" spans="1:2" x14ac:dyDescent="0.25">
      <c r="A7868" s="88"/>
      <c r="B7868" s="89"/>
    </row>
    <row r="7869" spans="1:2" x14ac:dyDescent="0.25">
      <c r="A7869" s="88"/>
      <c r="B7869" s="89"/>
    </row>
    <row r="7870" spans="1:2" x14ac:dyDescent="0.25">
      <c r="A7870" s="88"/>
      <c r="B7870" s="89"/>
    </row>
    <row r="7871" spans="1:2" x14ac:dyDescent="0.25">
      <c r="A7871" s="88"/>
      <c r="B7871" s="89"/>
    </row>
    <row r="7872" spans="1:2" x14ac:dyDescent="0.25">
      <c r="A7872" s="88"/>
      <c r="B7872" s="89"/>
    </row>
    <row r="7873" spans="1:2" x14ac:dyDescent="0.25">
      <c r="A7873" s="88"/>
      <c r="B7873" s="89"/>
    </row>
    <row r="7874" spans="1:2" x14ac:dyDescent="0.25">
      <c r="A7874" s="88"/>
      <c r="B7874" s="89"/>
    </row>
    <row r="7875" spans="1:2" x14ac:dyDescent="0.25">
      <c r="A7875" s="88"/>
      <c r="B7875" s="89"/>
    </row>
    <row r="7876" spans="1:2" x14ac:dyDescent="0.25">
      <c r="A7876" s="88"/>
      <c r="B7876" s="89"/>
    </row>
    <row r="7877" spans="1:2" x14ac:dyDescent="0.25">
      <c r="A7877" s="88"/>
      <c r="B7877" s="89"/>
    </row>
    <row r="7878" spans="1:2" x14ac:dyDescent="0.25">
      <c r="A7878" s="88"/>
      <c r="B7878" s="89"/>
    </row>
    <row r="7879" spans="1:2" x14ac:dyDescent="0.25">
      <c r="A7879" s="88"/>
      <c r="B7879" s="89"/>
    </row>
    <row r="7880" spans="1:2" x14ac:dyDescent="0.25">
      <c r="A7880" s="88"/>
      <c r="B7880" s="89"/>
    </row>
    <row r="7881" spans="1:2" x14ac:dyDescent="0.25">
      <c r="A7881" s="88"/>
      <c r="B7881" s="89"/>
    </row>
    <row r="7882" spans="1:2" x14ac:dyDescent="0.25">
      <c r="A7882" s="88"/>
      <c r="B7882" s="89"/>
    </row>
    <row r="7883" spans="1:2" x14ac:dyDescent="0.25">
      <c r="A7883" s="88"/>
      <c r="B7883" s="89"/>
    </row>
    <row r="7884" spans="1:2" x14ac:dyDescent="0.25">
      <c r="A7884" s="88"/>
      <c r="B7884" s="89"/>
    </row>
    <row r="7885" spans="1:2" x14ac:dyDescent="0.25">
      <c r="A7885" s="88"/>
      <c r="B7885" s="89"/>
    </row>
    <row r="7886" spans="1:2" x14ac:dyDescent="0.25">
      <c r="A7886" s="88"/>
      <c r="B7886" s="89"/>
    </row>
    <row r="7887" spans="1:2" x14ac:dyDescent="0.25">
      <c r="A7887" s="88"/>
      <c r="B7887" s="89"/>
    </row>
    <row r="7888" spans="1:2" x14ac:dyDescent="0.25">
      <c r="A7888" s="88"/>
      <c r="B7888" s="89"/>
    </row>
    <row r="7889" spans="1:2" x14ac:dyDescent="0.25">
      <c r="A7889" s="88"/>
      <c r="B7889" s="89"/>
    </row>
    <row r="7890" spans="1:2" x14ac:dyDescent="0.25">
      <c r="A7890" s="88"/>
      <c r="B7890" s="89"/>
    </row>
    <row r="7891" spans="1:2" x14ac:dyDescent="0.25">
      <c r="A7891" s="88"/>
      <c r="B7891" s="89"/>
    </row>
    <row r="7892" spans="1:2" x14ac:dyDescent="0.25">
      <c r="A7892" s="88"/>
      <c r="B7892" s="89"/>
    </row>
    <row r="7893" spans="1:2" x14ac:dyDescent="0.25">
      <c r="A7893" s="88"/>
      <c r="B7893" s="89"/>
    </row>
    <row r="7894" spans="1:2" x14ac:dyDescent="0.25">
      <c r="A7894" s="88"/>
      <c r="B7894" s="89"/>
    </row>
    <row r="7895" spans="1:2" x14ac:dyDescent="0.25">
      <c r="A7895" s="88"/>
      <c r="B7895" s="89"/>
    </row>
    <row r="7896" spans="1:2" x14ac:dyDescent="0.25">
      <c r="A7896" s="88"/>
      <c r="B7896" s="89"/>
    </row>
    <row r="7897" spans="1:2" x14ac:dyDescent="0.25">
      <c r="A7897" s="88"/>
      <c r="B7897" s="89"/>
    </row>
    <row r="7898" spans="1:2" x14ac:dyDescent="0.25">
      <c r="A7898" s="88"/>
      <c r="B7898" s="89"/>
    </row>
    <row r="7899" spans="1:2" x14ac:dyDescent="0.25">
      <c r="A7899" s="88"/>
      <c r="B7899" s="89"/>
    </row>
    <row r="7900" spans="1:2" x14ac:dyDescent="0.25">
      <c r="A7900" s="88"/>
      <c r="B7900" s="89"/>
    </row>
    <row r="7901" spans="1:2" x14ac:dyDescent="0.25">
      <c r="A7901" s="88"/>
      <c r="B7901" s="89"/>
    </row>
    <row r="7902" spans="1:2" x14ac:dyDescent="0.25">
      <c r="A7902" s="88"/>
      <c r="B7902" s="89"/>
    </row>
    <row r="7903" spans="1:2" x14ac:dyDescent="0.25">
      <c r="A7903" s="88"/>
      <c r="B7903" s="89"/>
    </row>
    <row r="7904" spans="1:2" x14ac:dyDescent="0.25">
      <c r="A7904" s="88"/>
      <c r="B7904" s="89"/>
    </row>
    <row r="7905" spans="1:2" x14ac:dyDescent="0.25">
      <c r="A7905" s="88"/>
      <c r="B7905" s="89"/>
    </row>
    <row r="7906" spans="1:2" x14ac:dyDescent="0.25">
      <c r="A7906" s="88"/>
      <c r="B7906" s="89"/>
    </row>
    <row r="7907" spans="1:2" x14ac:dyDescent="0.25">
      <c r="A7907" s="88"/>
      <c r="B7907" s="89"/>
    </row>
    <row r="7908" spans="1:2" x14ac:dyDescent="0.25">
      <c r="A7908" s="88"/>
      <c r="B7908" s="89"/>
    </row>
    <row r="7909" spans="1:2" x14ac:dyDescent="0.25">
      <c r="A7909" s="88"/>
      <c r="B7909" s="89"/>
    </row>
    <row r="7910" spans="1:2" x14ac:dyDescent="0.25">
      <c r="A7910" s="88"/>
      <c r="B7910" s="89"/>
    </row>
    <row r="7911" spans="1:2" x14ac:dyDescent="0.25">
      <c r="A7911" s="88"/>
      <c r="B7911" s="89"/>
    </row>
    <row r="7912" spans="1:2" x14ac:dyDescent="0.25">
      <c r="A7912" s="88"/>
      <c r="B7912" s="89"/>
    </row>
    <row r="7913" spans="1:2" x14ac:dyDescent="0.25">
      <c r="A7913" s="88"/>
      <c r="B7913" s="89"/>
    </row>
    <row r="7914" spans="1:2" x14ac:dyDescent="0.25">
      <c r="A7914" s="88"/>
      <c r="B7914" s="89"/>
    </row>
    <row r="7915" spans="1:2" x14ac:dyDescent="0.25">
      <c r="A7915" s="88"/>
      <c r="B7915" s="89"/>
    </row>
    <row r="7916" spans="1:2" x14ac:dyDescent="0.25">
      <c r="A7916" s="88"/>
      <c r="B7916" s="89"/>
    </row>
    <row r="7917" spans="1:2" x14ac:dyDescent="0.25">
      <c r="A7917" s="88"/>
      <c r="B7917" s="89"/>
    </row>
    <row r="7918" spans="1:2" x14ac:dyDescent="0.25">
      <c r="A7918" s="88"/>
      <c r="B7918" s="89"/>
    </row>
    <row r="7919" spans="1:2" x14ac:dyDescent="0.25">
      <c r="A7919" s="88"/>
      <c r="B7919" s="89"/>
    </row>
    <row r="7920" spans="1:2" x14ac:dyDescent="0.25">
      <c r="A7920" s="88"/>
      <c r="B7920" s="89"/>
    </row>
    <row r="7921" spans="1:2" x14ac:dyDescent="0.25">
      <c r="A7921" s="88"/>
      <c r="B7921" s="89"/>
    </row>
    <row r="7922" spans="1:2" x14ac:dyDescent="0.25">
      <c r="A7922" s="88"/>
      <c r="B7922" s="89"/>
    </row>
    <row r="7923" spans="1:2" x14ac:dyDescent="0.25">
      <c r="A7923" s="88"/>
      <c r="B7923" s="89"/>
    </row>
    <row r="7924" spans="1:2" x14ac:dyDescent="0.25">
      <c r="A7924" s="88"/>
      <c r="B7924" s="89"/>
    </row>
    <row r="7925" spans="1:2" x14ac:dyDescent="0.25">
      <c r="A7925" s="88"/>
      <c r="B7925" s="89"/>
    </row>
    <row r="7926" spans="1:2" x14ac:dyDescent="0.25">
      <c r="A7926" s="88"/>
      <c r="B7926" s="89"/>
    </row>
    <row r="7927" spans="1:2" x14ac:dyDescent="0.25">
      <c r="A7927" s="88"/>
      <c r="B7927" s="89"/>
    </row>
    <row r="7928" spans="1:2" x14ac:dyDescent="0.25">
      <c r="A7928" s="88"/>
      <c r="B7928" s="89"/>
    </row>
    <row r="7929" spans="1:2" x14ac:dyDescent="0.25">
      <c r="A7929" s="88"/>
      <c r="B7929" s="89"/>
    </row>
    <row r="7930" spans="1:2" x14ac:dyDescent="0.25">
      <c r="A7930" s="88"/>
      <c r="B7930" s="89"/>
    </row>
    <row r="7931" spans="1:2" x14ac:dyDescent="0.25">
      <c r="A7931" s="88"/>
      <c r="B7931" s="89"/>
    </row>
    <row r="7932" spans="1:2" x14ac:dyDescent="0.25">
      <c r="A7932" s="88"/>
      <c r="B7932" s="89"/>
    </row>
    <row r="7933" spans="1:2" x14ac:dyDescent="0.25">
      <c r="A7933" s="88"/>
      <c r="B7933" s="89"/>
    </row>
    <row r="7934" spans="1:2" x14ac:dyDescent="0.25">
      <c r="A7934" s="88"/>
      <c r="B7934" s="89"/>
    </row>
    <row r="7935" spans="1:2" x14ac:dyDescent="0.25">
      <c r="A7935" s="88"/>
      <c r="B7935" s="89"/>
    </row>
    <row r="7936" spans="1:2" x14ac:dyDescent="0.25">
      <c r="A7936" s="88"/>
      <c r="B7936" s="89"/>
    </row>
    <row r="7937" spans="1:2" x14ac:dyDescent="0.25">
      <c r="A7937" s="88"/>
      <c r="B7937" s="89"/>
    </row>
    <row r="7938" spans="1:2" x14ac:dyDescent="0.25">
      <c r="A7938" s="88"/>
      <c r="B7938" s="89"/>
    </row>
    <row r="7939" spans="1:2" x14ac:dyDescent="0.25">
      <c r="A7939" s="88"/>
      <c r="B7939" s="89"/>
    </row>
    <row r="7940" spans="1:2" x14ac:dyDescent="0.25">
      <c r="A7940" s="88"/>
      <c r="B7940" s="89"/>
    </row>
    <row r="7941" spans="1:2" x14ac:dyDescent="0.25">
      <c r="A7941" s="88"/>
      <c r="B7941" s="89"/>
    </row>
    <row r="7942" spans="1:2" x14ac:dyDescent="0.25">
      <c r="A7942" s="88"/>
      <c r="B7942" s="89"/>
    </row>
    <row r="7943" spans="1:2" x14ac:dyDescent="0.25">
      <c r="A7943" s="88"/>
      <c r="B7943" s="89"/>
    </row>
    <row r="7944" spans="1:2" x14ac:dyDescent="0.25">
      <c r="A7944" s="88"/>
      <c r="B7944" s="89"/>
    </row>
    <row r="7945" spans="1:2" x14ac:dyDescent="0.25">
      <c r="A7945" s="88"/>
      <c r="B7945" s="89"/>
    </row>
    <row r="7946" spans="1:2" x14ac:dyDescent="0.25">
      <c r="A7946" s="88"/>
      <c r="B7946" s="89"/>
    </row>
    <row r="7947" spans="1:2" x14ac:dyDescent="0.25">
      <c r="A7947" s="88"/>
      <c r="B7947" s="89"/>
    </row>
    <row r="7948" spans="1:2" x14ac:dyDescent="0.25">
      <c r="A7948" s="88"/>
      <c r="B7948" s="89"/>
    </row>
    <row r="7949" spans="1:2" x14ac:dyDescent="0.25">
      <c r="A7949" s="88"/>
      <c r="B7949" s="89"/>
    </row>
    <row r="7950" spans="1:2" x14ac:dyDescent="0.25">
      <c r="A7950" s="88"/>
      <c r="B7950" s="89"/>
    </row>
    <row r="7951" spans="1:2" x14ac:dyDescent="0.25">
      <c r="A7951" s="88"/>
      <c r="B7951" s="89"/>
    </row>
    <row r="7952" spans="1:2" x14ac:dyDescent="0.25">
      <c r="A7952" s="88"/>
      <c r="B7952" s="89"/>
    </row>
    <row r="7953" spans="1:2" x14ac:dyDescent="0.25">
      <c r="A7953" s="88"/>
      <c r="B7953" s="89"/>
    </row>
    <row r="7954" spans="1:2" x14ac:dyDescent="0.25">
      <c r="A7954" s="88"/>
      <c r="B7954" s="89"/>
    </row>
    <row r="7955" spans="1:2" x14ac:dyDescent="0.25">
      <c r="A7955" s="88"/>
      <c r="B7955" s="89"/>
    </row>
    <row r="7956" spans="1:2" x14ac:dyDescent="0.25">
      <c r="A7956" s="88"/>
      <c r="B7956" s="89"/>
    </row>
    <row r="7957" spans="1:2" x14ac:dyDescent="0.25">
      <c r="A7957" s="88"/>
      <c r="B7957" s="89"/>
    </row>
    <row r="7958" spans="1:2" x14ac:dyDescent="0.25">
      <c r="A7958" s="88"/>
      <c r="B7958" s="89"/>
    </row>
    <row r="7959" spans="1:2" x14ac:dyDescent="0.25">
      <c r="A7959" s="88"/>
      <c r="B7959" s="89"/>
    </row>
    <row r="7960" spans="1:2" x14ac:dyDescent="0.25">
      <c r="A7960" s="88"/>
      <c r="B7960" s="89"/>
    </row>
    <row r="7961" spans="1:2" x14ac:dyDescent="0.25">
      <c r="A7961" s="88"/>
      <c r="B7961" s="89"/>
    </row>
    <row r="7962" spans="1:2" x14ac:dyDescent="0.25">
      <c r="A7962" s="88"/>
      <c r="B7962" s="89"/>
    </row>
    <row r="7963" spans="1:2" x14ac:dyDescent="0.25">
      <c r="A7963" s="88"/>
      <c r="B7963" s="89"/>
    </row>
    <row r="7964" spans="1:2" x14ac:dyDescent="0.25">
      <c r="A7964" s="88"/>
      <c r="B7964" s="89"/>
    </row>
    <row r="7965" spans="1:2" x14ac:dyDescent="0.25">
      <c r="A7965" s="88"/>
      <c r="B7965" s="89"/>
    </row>
    <row r="7966" spans="1:2" x14ac:dyDescent="0.25">
      <c r="A7966" s="88"/>
      <c r="B7966" s="89"/>
    </row>
    <row r="7967" spans="1:2" x14ac:dyDescent="0.25">
      <c r="A7967" s="88"/>
      <c r="B7967" s="89"/>
    </row>
    <row r="7968" spans="1:2" x14ac:dyDescent="0.25">
      <c r="A7968" s="88"/>
      <c r="B7968" s="89"/>
    </row>
    <row r="7969" spans="1:2" x14ac:dyDescent="0.25">
      <c r="A7969" s="88"/>
      <c r="B7969" s="89"/>
    </row>
    <row r="7970" spans="1:2" x14ac:dyDescent="0.25">
      <c r="A7970" s="88"/>
      <c r="B7970" s="89"/>
    </row>
    <row r="7971" spans="1:2" x14ac:dyDescent="0.25">
      <c r="A7971" s="88"/>
      <c r="B7971" s="89"/>
    </row>
    <row r="7972" spans="1:2" x14ac:dyDescent="0.25">
      <c r="A7972" s="88"/>
      <c r="B7972" s="89"/>
    </row>
    <row r="7973" spans="1:2" x14ac:dyDescent="0.25">
      <c r="A7973" s="88"/>
      <c r="B7973" s="89"/>
    </row>
    <row r="7974" spans="1:2" x14ac:dyDescent="0.25">
      <c r="A7974" s="88"/>
      <c r="B7974" s="89"/>
    </row>
    <row r="7975" spans="1:2" x14ac:dyDescent="0.25">
      <c r="A7975" s="88"/>
      <c r="B7975" s="89"/>
    </row>
    <row r="7976" spans="1:2" x14ac:dyDescent="0.25">
      <c r="A7976" s="88"/>
      <c r="B7976" s="89"/>
    </row>
    <row r="7977" spans="1:2" x14ac:dyDescent="0.25">
      <c r="A7977" s="88"/>
      <c r="B7977" s="89"/>
    </row>
    <row r="7978" spans="1:2" x14ac:dyDescent="0.25">
      <c r="A7978" s="88"/>
      <c r="B7978" s="89"/>
    </row>
    <row r="7979" spans="1:2" x14ac:dyDescent="0.25">
      <c r="A7979" s="88"/>
      <c r="B7979" s="89"/>
    </row>
    <row r="7980" spans="1:2" x14ac:dyDescent="0.25">
      <c r="A7980" s="88"/>
      <c r="B7980" s="89"/>
    </row>
    <row r="7981" spans="1:2" x14ac:dyDescent="0.25">
      <c r="A7981" s="88"/>
      <c r="B7981" s="89"/>
    </row>
    <row r="7982" spans="1:2" x14ac:dyDescent="0.25">
      <c r="A7982" s="88"/>
      <c r="B7982" s="89"/>
    </row>
    <row r="7983" spans="1:2" x14ac:dyDescent="0.25">
      <c r="A7983" s="88"/>
      <c r="B7983" s="89"/>
    </row>
    <row r="7984" spans="1:2" x14ac:dyDescent="0.25">
      <c r="A7984" s="88"/>
      <c r="B7984" s="89"/>
    </row>
    <row r="7985" spans="1:2" x14ac:dyDescent="0.25">
      <c r="A7985" s="88"/>
      <c r="B7985" s="89"/>
    </row>
    <row r="7986" spans="1:2" x14ac:dyDescent="0.25">
      <c r="A7986" s="88"/>
      <c r="B7986" s="89"/>
    </row>
    <row r="7987" spans="1:2" x14ac:dyDescent="0.25">
      <c r="A7987" s="88"/>
      <c r="B7987" s="89"/>
    </row>
    <row r="7988" spans="1:2" x14ac:dyDescent="0.25">
      <c r="A7988" s="88"/>
      <c r="B7988" s="89"/>
    </row>
    <row r="7989" spans="1:2" x14ac:dyDescent="0.25">
      <c r="A7989" s="88"/>
      <c r="B7989" s="89"/>
    </row>
    <row r="7990" spans="1:2" x14ac:dyDescent="0.25">
      <c r="A7990" s="88"/>
      <c r="B7990" s="89"/>
    </row>
    <row r="7991" spans="1:2" x14ac:dyDescent="0.25">
      <c r="A7991" s="88"/>
      <c r="B7991" s="89"/>
    </row>
    <row r="7992" spans="1:2" x14ac:dyDescent="0.25">
      <c r="A7992" s="88"/>
      <c r="B7992" s="89"/>
    </row>
    <row r="7993" spans="1:2" x14ac:dyDescent="0.25">
      <c r="A7993" s="88"/>
      <c r="B7993" s="89"/>
    </row>
    <row r="7994" spans="1:2" x14ac:dyDescent="0.25">
      <c r="A7994" s="88"/>
      <c r="B7994" s="89"/>
    </row>
    <row r="7995" spans="1:2" x14ac:dyDescent="0.25">
      <c r="A7995" s="88"/>
      <c r="B7995" s="89"/>
    </row>
    <row r="7996" spans="1:2" x14ac:dyDescent="0.25">
      <c r="A7996" s="88"/>
      <c r="B7996" s="89"/>
    </row>
    <row r="7997" spans="1:2" x14ac:dyDescent="0.25">
      <c r="A7997" s="88"/>
      <c r="B7997" s="89"/>
    </row>
    <row r="7998" spans="1:2" x14ac:dyDescent="0.25">
      <c r="A7998" s="88"/>
      <c r="B7998" s="89"/>
    </row>
    <row r="7999" spans="1:2" x14ac:dyDescent="0.25">
      <c r="A7999" s="88"/>
      <c r="B7999" s="89"/>
    </row>
    <row r="8000" spans="1:2" x14ac:dyDescent="0.25">
      <c r="A8000" s="88"/>
      <c r="B8000" s="89"/>
    </row>
    <row r="8001" spans="1:2" x14ac:dyDescent="0.25">
      <c r="A8001" s="88"/>
      <c r="B8001" s="89"/>
    </row>
    <row r="8002" spans="1:2" x14ac:dyDescent="0.25">
      <c r="A8002" s="88"/>
      <c r="B8002" s="89"/>
    </row>
    <row r="8003" spans="1:2" x14ac:dyDescent="0.25">
      <c r="A8003" s="88"/>
      <c r="B8003" s="89"/>
    </row>
    <row r="8004" spans="1:2" x14ac:dyDescent="0.25">
      <c r="A8004" s="88"/>
      <c r="B8004" s="89"/>
    </row>
    <row r="8005" spans="1:2" x14ac:dyDescent="0.25">
      <c r="A8005" s="88"/>
      <c r="B8005" s="89"/>
    </row>
    <row r="8006" spans="1:2" x14ac:dyDescent="0.25">
      <c r="A8006" s="88"/>
      <c r="B8006" s="89"/>
    </row>
    <row r="8007" spans="1:2" x14ac:dyDescent="0.25">
      <c r="A8007" s="88"/>
      <c r="B8007" s="89"/>
    </row>
    <row r="8008" spans="1:2" x14ac:dyDescent="0.25">
      <c r="A8008" s="88"/>
      <c r="B8008" s="89"/>
    </row>
    <row r="8009" spans="1:2" x14ac:dyDescent="0.25">
      <c r="A8009" s="88"/>
      <c r="B8009" s="89"/>
    </row>
    <row r="8010" spans="1:2" x14ac:dyDescent="0.25">
      <c r="A8010" s="88"/>
      <c r="B8010" s="89"/>
    </row>
    <row r="8011" spans="1:2" x14ac:dyDescent="0.25">
      <c r="A8011" s="88"/>
      <c r="B8011" s="89"/>
    </row>
    <row r="8012" spans="1:2" x14ac:dyDescent="0.25">
      <c r="A8012" s="88"/>
      <c r="B8012" s="89"/>
    </row>
    <row r="8013" spans="1:2" x14ac:dyDescent="0.25">
      <c r="A8013" s="88"/>
      <c r="B8013" s="89"/>
    </row>
    <row r="8014" spans="1:2" x14ac:dyDescent="0.25">
      <c r="A8014" s="88"/>
      <c r="B8014" s="89"/>
    </row>
    <row r="8015" spans="1:2" x14ac:dyDescent="0.25">
      <c r="A8015" s="88"/>
      <c r="B8015" s="89"/>
    </row>
    <row r="8016" spans="1:2" x14ac:dyDescent="0.25">
      <c r="A8016" s="88"/>
      <c r="B8016" s="89"/>
    </row>
    <row r="8017" spans="1:2" x14ac:dyDescent="0.25">
      <c r="A8017" s="88"/>
      <c r="B8017" s="89"/>
    </row>
    <row r="8018" spans="1:2" x14ac:dyDescent="0.25">
      <c r="A8018" s="88"/>
      <c r="B8018" s="89"/>
    </row>
    <row r="8019" spans="1:2" x14ac:dyDescent="0.25">
      <c r="A8019" s="88"/>
      <c r="B8019" s="89"/>
    </row>
    <row r="8020" spans="1:2" x14ac:dyDescent="0.25">
      <c r="A8020" s="88"/>
      <c r="B8020" s="89"/>
    </row>
    <row r="8021" spans="1:2" x14ac:dyDescent="0.25">
      <c r="A8021" s="88"/>
      <c r="B8021" s="89"/>
    </row>
    <row r="8022" spans="1:2" x14ac:dyDescent="0.25">
      <c r="A8022" s="88"/>
      <c r="B8022" s="89"/>
    </row>
    <row r="8023" spans="1:2" x14ac:dyDescent="0.25">
      <c r="A8023" s="88"/>
      <c r="B8023" s="89"/>
    </row>
    <row r="8024" spans="1:2" x14ac:dyDescent="0.25">
      <c r="A8024" s="88"/>
      <c r="B8024" s="89"/>
    </row>
    <row r="8025" spans="1:2" x14ac:dyDescent="0.25">
      <c r="A8025" s="88"/>
      <c r="B8025" s="89"/>
    </row>
    <row r="8026" spans="1:2" x14ac:dyDescent="0.25">
      <c r="A8026" s="88"/>
      <c r="B8026" s="89"/>
    </row>
    <row r="8027" spans="1:2" x14ac:dyDescent="0.25">
      <c r="A8027" s="88"/>
      <c r="B8027" s="89"/>
    </row>
    <row r="8028" spans="1:2" x14ac:dyDescent="0.25">
      <c r="A8028" s="88"/>
      <c r="B8028" s="89"/>
    </row>
    <row r="8029" spans="1:2" x14ac:dyDescent="0.25">
      <c r="A8029" s="88"/>
      <c r="B8029" s="89"/>
    </row>
    <row r="8030" spans="1:2" x14ac:dyDescent="0.25">
      <c r="A8030" s="88"/>
      <c r="B8030" s="89"/>
    </row>
    <row r="8031" spans="1:2" x14ac:dyDescent="0.25">
      <c r="A8031" s="88"/>
      <c r="B8031" s="89"/>
    </row>
    <row r="8032" spans="1:2" x14ac:dyDescent="0.25">
      <c r="A8032" s="88"/>
      <c r="B8032" s="89"/>
    </row>
    <row r="8033" spans="1:2" x14ac:dyDescent="0.25">
      <c r="A8033" s="88"/>
      <c r="B8033" s="89"/>
    </row>
    <row r="8034" spans="1:2" x14ac:dyDescent="0.25">
      <c r="A8034" s="88"/>
      <c r="B8034" s="89"/>
    </row>
    <row r="8035" spans="1:2" x14ac:dyDescent="0.25">
      <c r="A8035" s="88"/>
      <c r="B8035" s="89"/>
    </row>
    <row r="8036" spans="1:2" x14ac:dyDescent="0.25">
      <c r="A8036" s="88"/>
      <c r="B8036" s="89"/>
    </row>
    <row r="8037" spans="1:2" x14ac:dyDescent="0.25">
      <c r="A8037" s="88"/>
      <c r="B8037" s="89"/>
    </row>
    <row r="8038" spans="1:2" x14ac:dyDescent="0.25">
      <c r="A8038" s="88"/>
      <c r="B8038" s="89"/>
    </row>
    <row r="8039" spans="1:2" x14ac:dyDescent="0.25">
      <c r="A8039" s="88"/>
      <c r="B8039" s="89"/>
    </row>
    <row r="8040" spans="1:2" x14ac:dyDescent="0.25">
      <c r="A8040" s="88"/>
      <c r="B8040" s="89"/>
    </row>
    <row r="8041" spans="1:2" x14ac:dyDescent="0.25">
      <c r="A8041" s="88"/>
      <c r="B8041" s="89"/>
    </row>
    <row r="8042" spans="1:2" x14ac:dyDescent="0.25">
      <c r="A8042" s="88"/>
      <c r="B8042" s="89"/>
    </row>
    <row r="8043" spans="1:2" x14ac:dyDescent="0.25">
      <c r="A8043" s="88"/>
      <c r="B8043" s="89"/>
    </row>
    <row r="8044" spans="1:2" x14ac:dyDescent="0.25">
      <c r="A8044" s="88"/>
      <c r="B8044" s="89"/>
    </row>
    <row r="8045" spans="1:2" x14ac:dyDescent="0.25">
      <c r="A8045" s="88"/>
      <c r="B8045" s="89"/>
    </row>
    <row r="8046" spans="1:2" x14ac:dyDescent="0.25">
      <c r="A8046" s="88"/>
      <c r="B8046" s="89"/>
    </row>
    <row r="8047" spans="1:2" x14ac:dyDescent="0.25">
      <c r="A8047" s="88"/>
      <c r="B8047" s="89"/>
    </row>
    <row r="8048" spans="1:2" x14ac:dyDescent="0.25">
      <c r="A8048" s="88"/>
      <c r="B8048" s="89"/>
    </row>
    <row r="8049" spans="1:2" x14ac:dyDescent="0.25">
      <c r="A8049" s="88"/>
      <c r="B8049" s="89"/>
    </row>
    <row r="8050" spans="1:2" x14ac:dyDescent="0.25">
      <c r="A8050" s="88"/>
      <c r="B8050" s="89"/>
    </row>
    <row r="8051" spans="1:2" x14ac:dyDescent="0.25">
      <c r="A8051" s="88"/>
      <c r="B8051" s="89"/>
    </row>
    <row r="8052" spans="1:2" x14ac:dyDescent="0.25">
      <c r="A8052" s="88"/>
      <c r="B8052" s="89"/>
    </row>
    <row r="8053" spans="1:2" x14ac:dyDescent="0.25">
      <c r="A8053" s="88"/>
      <c r="B8053" s="89"/>
    </row>
    <row r="8054" spans="1:2" x14ac:dyDescent="0.25">
      <c r="A8054" s="88"/>
      <c r="B8054" s="89"/>
    </row>
    <row r="8055" spans="1:2" x14ac:dyDescent="0.25">
      <c r="A8055" s="88"/>
      <c r="B8055" s="89"/>
    </row>
    <row r="8056" spans="1:2" x14ac:dyDescent="0.25">
      <c r="A8056" s="88"/>
      <c r="B8056" s="89"/>
    </row>
    <row r="8057" spans="1:2" x14ac:dyDescent="0.25">
      <c r="A8057" s="88"/>
      <c r="B8057" s="89"/>
    </row>
    <row r="8058" spans="1:2" x14ac:dyDescent="0.25">
      <c r="A8058" s="88"/>
      <c r="B8058" s="89"/>
    </row>
    <row r="8059" spans="1:2" x14ac:dyDescent="0.25">
      <c r="A8059" s="88"/>
      <c r="B8059" s="89"/>
    </row>
    <row r="8060" spans="1:2" x14ac:dyDescent="0.25">
      <c r="A8060" s="88"/>
      <c r="B8060" s="89"/>
    </row>
    <row r="8061" spans="1:2" x14ac:dyDescent="0.25">
      <c r="A8061" s="88"/>
      <c r="B8061" s="89"/>
    </row>
    <row r="8062" spans="1:2" x14ac:dyDescent="0.25">
      <c r="A8062" s="88"/>
      <c r="B8062" s="89"/>
    </row>
    <row r="8063" spans="1:2" x14ac:dyDescent="0.25">
      <c r="A8063" s="88"/>
      <c r="B8063" s="89"/>
    </row>
    <row r="8064" spans="1:2" x14ac:dyDescent="0.25">
      <c r="A8064" s="88"/>
      <c r="B8064" s="89"/>
    </row>
    <row r="8065" spans="1:2" x14ac:dyDescent="0.25">
      <c r="A8065" s="88"/>
      <c r="B8065" s="89"/>
    </row>
    <row r="8066" spans="1:2" x14ac:dyDescent="0.25">
      <c r="A8066" s="88"/>
      <c r="B8066" s="89"/>
    </row>
    <row r="8067" spans="1:2" x14ac:dyDescent="0.25">
      <c r="A8067" s="88"/>
      <c r="B8067" s="89"/>
    </row>
    <row r="8068" spans="1:2" x14ac:dyDescent="0.25">
      <c r="A8068" s="88"/>
      <c r="B8068" s="89"/>
    </row>
    <row r="8069" spans="1:2" x14ac:dyDescent="0.25">
      <c r="A8069" s="88"/>
      <c r="B8069" s="89"/>
    </row>
    <row r="8070" spans="1:2" x14ac:dyDescent="0.25">
      <c r="A8070" s="88"/>
      <c r="B8070" s="89"/>
    </row>
    <row r="8071" spans="1:2" x14ac:dyDescent="0.25">
      <c r="A8071" s="88"/>
      <c r="B8071" s="89"/>
    </row>
    <row r="8072" spans="1:2" x14ac:dyDescent="0.25">
      <c r="A8072" s="88"/>
      <c r="B8072" s="89"/>
    </row>
    <row r="8073" spans="1:2" x14ac:dyDescent="0.25">
      <c r="A8073" s="88"/>
      <c r="B8073" s="89"/>
    </row>
    <row r="8074" spans="1:2" x14ac:dyDescent="0.25">
      <c r="A8074" s="88"/>
      <c r="B8074" s="89"/>
    </row>
    <row r="8075" spans="1:2" x14ac:dyDescent="0.25">
      <c r="A8075" s="88"/>
      <c r="B8075" s="89"/>
    </row>
    <row r="8076" spans="1:2" x14ac:dyDescent="0.25">
      <c r="A8076" s="88"/>
      <c r="B8076" s="89"/>
    </row>
    <row r="8077" spans="1:2" x14ac:dyDescent="0.25">
      <c r="A8077" s="88"/>
      <c r="B8077" s="89"/>
    </row>
    <row r="8078" spans="1:2" x14ac:dyDescent="0.25">
      <c r="A8078" s="88"/>
      <c r="B8078" s="89"/>
    </row>
    <row r="8079" spans="1:2" x14ac:dyDescent="0.25">
      <c r="A8079" s="88"/>
      <c r="B8079" s="89"/>
    </row>
    <row r="8080" spans="1:2" x14ac:dyDescent="0.25">
      <c r="A8080" s="88"/>
      <c r="B8080" s="89"/>
    </row>
    <row r="8081" spans="1:2" x14ac:dyDescent="0.25">
      <c r="A8081" s="88"/>
      <c r="B8081" s="89"/>
    </row>
    <row r="8082" spans="1:2" x14ac:dyDescent="0.25">
      <c r="A8082" s="88"/>
      <c r="B8082" s="89"/>
    </row>
    <row r="8083" spans="1:2" x14ac:dyDescent="0.25">
      <c r="A8083" s="88"/>
      <c r="B8083" s="89"/>
    </row>
    <row r="8084" spans="1:2" x14ac:dyDescent="0.25">
      <c r="A8084" s="88"/>
      <c r="B8084" s="89"/>
    </row>
    <row r="8085" spans="1:2" x14ac:dyDescent="0.25">
      <c r="A8085" s="88"/>
      <c r="B8085" s="89"/>
    </row>
    <row r="8086" spans="1:2" x14ac:dyDescent="0.25">
      <c r="A8086" s="88"/>
      <c r="B8086" s="89"/>
    </row>
    <row r="8087" spans="1:2" x14ac:dyDescent="0.25">
      <c r="A8087" s="88"/>
      <c r="B8087" s="89"/>
    </row>
    <row r="8088" spans="1:2" x14ac:dyDescent="0.25">
      <c r="A8088" s="88"/>
      <c r="B8088" s="89"/>
    </row>
    <row r="8089" spans="1:2" x14ac:dyDescent="0.25">
      <c r="A8089" s="88"/>
      <c r="B8089" s="89"/>
    </row>
    <row r="8090" spans="1:2" x14ac:dyDescent="0.25">
      <c r="A8090" s="88"/>
      <c r="B8090" s="89"/>
    </row>
    <row r="8091" spans="1:2" x14ac:dyDescent="0.25">
      <c r="A8091" s="88"/>
      <c r="B8091" s="89"/>
    </row>
    <row r="8092" spans="1:2" x14ac:dyDescent="0.25">
      <c r="A8092" s="88"/>
      <c r="B8092" s="89"/>
    </row>
    <row r="8093" spans="1:2" x14ac:dyDescent="0.25">
      <c r="A8093" s="88"/>
      <c r="B8093" s="89"/>
    </row>
    <row r="8094" spans="1:2" x14ac:dyDescent="0.25">
      <c r="A8094" s="88"/>
      <c r="B8094" s="89"/>
    </row>
    <row r="8095" spans="1:2" x14ac:dyDescent="0.25">
      <c r="A8095" s="88"/>
      <c r="B8095" s="89"/>
    </row>
    <row r="8096" spans="1:2" x14ac:dyDescent="0.25">
      <c r="A8096" s="88"/>
      <c r="B8096" s="89"/>
    </row>
    <row r="8097" spans="1:2" x14ac:dyDescent="0.25">
      <c r="A8097" s="88"/>
      <c r="B8097" s="89"/>
    </row>
    <row r="8098" spans="1:2" x14ac:dyDescent="0.25">
      <c r="A8098" s="88"/>
      <c r="B8098" s="89"/>
    </row>
    <row r="8099" spans="1:2" x14ac:dyDescent="0.25">
      <c r="A8099" s="88"/>
      <c r="B8099" s="89"/>
    </row>
    <row r="8100" spans="1:2" x14ac:dyDescent="0.25">
      <c r="A8100" s="88"/>
      <c r="B8100" s="89"/>
    </row>
    <row r="8101" spans="1:2" x14ac:dyDescent="0.25">
      <c r="A8101" s="88"/>
      <c r="B8101" s="89"/>
    </row>
    <row r="8102" spans="1:2" x14ac:dyDescent="0.25">
      <c r="A8102" s="88"/>
      <c r="B8102" s="89"/>
    </row>
    <row r="8103" spans="1:2" x14ac:dyDescent="0.25">
      <c r="A8103" s="88"/>
      <c r="B8103" s="89"/>
    </row>
    <row r="8104" spans="1:2" x14ac:dyDescent="0.25">
      <c r="A8104" s="88"/>
      <c r="B8104" s="89"/>
    </row>
    <row r="8105" spans="1:2" x14ac:dyDescent="0.25">
      <c r="A8105" s="88"/>
      <c r="B8105" s="89"/>
    </row>
    <row r="8106" spans="1:2" x14ac:dyDescent="0.25">
      <c r="A8106" s="88"/>
      <c r="B8106" s="89"/>
    </row>
    <row r="8107" spans="1:2" x14ac:dyDescent="0.25">
      <c r="A8107" s="88"/>
      <c r="B8107" s="89"/>
    </row>
    <row r="8108" spans="1:2" x14ac:dyDescent="0.25">
      <c r="A8108" s="88"/>
      <c r="B8108" s="89"/>
    </row>
    <row r="8109" spans="1:2" x14ac:dyDescent="0.25">
      <c r="A8109" s="88"/>
      <c r="B8109" s="89"/>
    </row>
    <row r="8110" spans="1:2" x14ac:dyDescent="0.25">
      <c r="A8110" s="88"/>
      <c r="B8110" s="89"/>
    </row>
    <row r="8111" spans="1:2" x14ac:dyDescent="0.25">
      <c r="A8111" s="88"/>
      <c r="B8111" s="89"/>
    </row>
    <row r="8112" spans="1:2" x14ac:dyDescent="0.25">
      <c r="A8112" s="88"/>
      <c r="B8112" s="89"/>
    </row>
    <row r="8113" spans="1:2" x14ac:dyDescent="0.25">
      <c r="A8113" s="88"/>
      <c r="B8113" s="89"/>
    </row>
    <row r="8114" spans="1:2" x14ac:dyDescent="0.25">
      <c r="A8114" s="88"/>
      <c r="B8114" s="89"/>
    </row>
    <row r="8115" spans="1:2" x14ac:dyDescent="0.25">
      <c r="A8115" s="88"/>
      <c r="B8115" s="89"/>
    </row>
    <row r="8116" spans="1:2" x14ac:dyDescent="0.25">
      <c r="A8116" s="88"/>
      <c r="B8116" s="89"/>
    </row>
    <row r="8117" spans="1:2" x14ac:dyDescent="0.25">
      <c r="A8117" s="88"/>
      <c r="B8117" s="89"/>
    </row>
    <row r="8118" spans="1:2" x14ac:dyDescent="0.25">
      <c r="A8118" s="88"/>
      <c r="B8118" s="89"/>
    </row>
    <row r="8119" spans="1:2" x14ac:dyDescent="0.25">
      <c r="A8119" s="88"/>
      <c r="B8119" s="89"/>
    </row>
    <row r="8120" spans="1:2" x14ac:dyDescent="0.25">
      <c r="A8120" s="88"/>
      <c r="B8120" s="89"/>
    </row>
    <row r="8121" spans="1:2" x14ac:dyDescent="0.25">
      <c r="A8121" s="88"/>
      <c r="B8121" s="89"/>
    </row>
    <row r="8122" spans="1:2" x14ac:dyDescent="0.25">
      <c r="A8122" s="88"/>
      <c r="B8122" s="89"/>
    </row>
    <row r="8123" spans="1:2" x14ac:dyDescent="0.25">
      <c r="A8123" s="88"/>
      <c r="B8123" s="89"/>
    </row>
    <row r="8124" spans="1:2" x14ac:dyDescent="0.25">
      <c r="A8124" s="88"/>
      <c r="B8124" s="89"/>
    </row>
    <row r="8125" spans="1:2" x14ac:dyDescent="0.25">
      <c r="A8125" s="88"/>
      <c r="B8125" s="89"/>
    </row>
    <row r="8126" spans="1:2" x14ac:dyDescent="0.25">
      <c r="A8126" s="88"/>
      <c r="B8126" s="89"/>
    </row>
    <row r="8127" spans="1:2" x14ac:dyDescent="0.25">
      <c r="A8127" s="88"/>
      <c r="B8127" s="89"/>
    </row>
    <row r="8128" spans="1:2" x14ac:dyDescent="0.25">
      <c r="A8128" s="88"/>
      <c r="B8128" s="89"/>
    </row>
    <row r="8129" spans="1:2" x14ac:dyDescent="0.25">
      <c r="A8129" s="88"/>
      <c r="B8129" s="89"/>
    </row>
    <row r="8130" spans="1:2" x14ac:dyDescent="0.25">
      <c r="A8130" s="88"/>
      <c r="B8130" s="89"/>
    </row>
    <row r="8131" spans="1:2" x14ac:dyDescent="0.25">
      <c r="A8131" s="88"/>
      <c r="B8131" s="89"/>
    </row>
    <row r="8132" spans="1:2" x14ac:dyDescent="0.25">
      <c r="A8132" s="88"/>
      <c r="B8132" s="89"/>
    </row>
    <row r="8133" spans="1:2" x14ac:dyDescent="0.25">
      <c r="A8133" s="88"/>
      <c r="B8133" s="89"/>
    </row>
    <row r="8134" spans="1:2" x14ac:dyDescent="0.25">
      <c r="A8134" s="88"/>
      <c r="B8134" s="89"/>
    </row>
    <row r="8135" spans="1:2" x14ac:dyDescent="0.25">
      <c r="A8135" s="88"/>
      <c r="B8135" s="89"/>
    </row>
    <row r="8136" spans="1:2" x14ac:dyDescent="0.25">
      <c r="A8136" s="88"/>
      <c r="B8136" s="89"/>
    </row>
    <row r="8137" spans="1:2" x14ac:dyDescent="0.25">
      <c r="A8137" s="88"/>
      <c r="B8137" s="89"/>
    </row>
    <row r="8138" spans="1:2" x14ac:dyDescent="0.25">
      <c r="A8138" s="88"/>
      <c r="B8138" s="89"/>
    </row>
    <row r="8139" spans="1:2" x14ac:dyDescent="0.25">
      <c r="A8139" s="88"/>
      <c r="B8139" s="89"/>
    </row>
    <row r="8140" spans="1:2" x14ac:dyDescent="0.25">
      <c r="A8140" s="88"/>
      <c r="B8140" s="89"/>
    </row>
    <row r="8141" spans="1:2" x14ac:dyDescent="0.25">
      <c r="A8141" s="88"/>
      <c r="B8141" s="89"/>
    </row>
    <row r="8142" spans="1:2" x14ac:dyDescent="0.25">
      <c r="A8142" s="88"/>
      <c r="B8142" s="89"/>
    </row>
    <row r="8143" spans="1:2" x14ac:dyDescent="0.25">
      <c r="A8143" s="88"/>
      <c r="B8143" s="89"/>
    </row>
    <row r="8144" spans="1:2" x14ac:dyDescent="0.25">
      <c r="A8144" s="88"/>
      <c r="B8144" s="89"/>
    </row>
    <row r="8145" spans="1:2" x14ac:dyDescent="0.25">
      <c r="A8145" s="88"/>
      <c r="B8145" s="89"/>
    </row>
    <row r="8146" spans="1:2" x14ac:dyDescent="0.25">
      <c r="A8146" s="88"/>
      <c r="B8146" s="89"/>
    </row>
    <row r="8147" spans="1:2" x14ac:dyDescent="0.25">
      <c r="A8147" s="88"/>
      <c r="B8147" s="89"/>
    </row>
    <row r="8148" spans="1:2" x14ac:dyDescent="0.25">
      <c r="A8148" s="88"/>
      <c r="B8148" s="89"/>
    </row>
    <row r="8149" spans="1:2" x14ac:dyDescent="0.25">
      <c r="A8149" s="88"/>
      <c r="B8149" s="89"/>
    </row>
    <row r="8150" spans="1:2" x14ac:dyDescent="0.25">
      <c r="A8150" s="88"/>
      <c r="B8150" s="89"/>
    </row>
    <row r="8151" spans="1:2" x14ac:dyDescent="0.25">
      <c r="A8151" s="88"/>
      <c r="B8151" s="89"/>
    </row>
    <row r="8152" spans="1:2" x14ac:dyDescent="0.25">
      <c r="A8152" s="88"/>
      <c r="B8152" s="89"/>
    </row>
    <row r="8153" spans="1:2" x14ac:dyDescent="0.25">
      <c r="A8153" s="88"/>
      <c r="B8153" s="89"/>
    </row>
    <row r="8154" spans="1:2" x14ac:dyDescent="0.25">
      <c r="A8154" s="88"/>
      <c r="B8154" s="89"/>
    </row>
    <row r="8155" spans="1:2" x14ac:dyDescent="0.25">
      <c r="A8155" s="88"/>
      <c r="B8155" s="89"/>
    </row>
    <row r="8156" spans="1:2" x14ac:dyDescent="0.25">
      <c r="A8156" s="88"/>
      <c r="B8156" s="89"/>
    </row>
    <row r="8157" spans="1:2" x14ac:dyDescent="0.25">
      <c r="A8157" s="88"/>
      <c r="B8157" s="89"/>
    </row>
    <row r="8158" spans="1:2" x14ac:dyDescent="0.25">
      <c r="A8158" s="88"/>
      <c r="B8158" s="89"/>
    </row>
    <row r="8159" spans="1:2" x14ac:dyDescent="0.25">
      <c r="A8159" s="88"/>
      <c r="B8159" s="89"/>
    </row>
    <row r="8160" spans="1:2" x14ac:dyDescent="0.25">
      <c r="A8160" s="88"/>
      <c r="B8160" s="89"/>
    </row>
    <row r="8161" spans="1:2" x14ac:dyDescent="0.25">
      <c r="A8161" s="88"/>
      <c r="B8161" s="89"/>
    </row>
    <row r="8162" spans="1:2" x14ac:dyDescent="0.25">
      <c r="A8162" s="88"/>
      <c r="B8162" s="89"/>
    </row>
    <row r="8163" spans="1:2" x14ac:dyDescent="0.25">
      <c r="A8163" s="88"/>
      <c r="B8163" s="89"/>
    </row>
    <row r="8164" spans="1:2" x14ac:dyDescent="0.25">
      <c r="A8164" s="88"/>
      <c r="B8164" s="89"/>
    </row>
    <row r="8165" spans="1:2" x14ac:dyDescent="0.25">
      <c r="A8165" s="88"/>
      <c r="B8165" s="89"/>
    </row>
    <row r="8166" spans="1:2" x14ac:dyDescent="0.25">
      <c r="A8166" s="88"/>
      <c r="B8166" s="89"/>
    </row>
    <row r="8167" spans="1:2" x14ac:dyDescent="0.25">
      <c r="A8167" s="88"/>
      <c r="B8167" s="89"/>
    </row>
    <row r="8168" spans="1:2" x14ac:dyDescent="0.25">
      <c r="A8168" s="88"/>
      <c r="B8168" s="89"/>
    </row>
    <row r="8169" spans="1:2" x14ac:dyDescent="0.25">
      <c r="A8169" s="88"/>
      <c r="B8169" s="89"/>
    </row>
    <row r="8170" spans="1:2" x14ac:dyDescent="0.25">
      <c r="A8170" s="88"/>
      <c r="B8170" s="89"/>
    </row>
    <row r="8171" spans="1:2" x14ac:dyDescent="0.25">
      <c r="A8171" s="88"/>
      <c r="B8171" s="89"/>
    </row>
    <row r="8172" spans="1:2" x14ac:dyDescent="0.25">
      <c r="A8172" s="88"/>
      <c r="B8172" s="89"/>
    </row>
    <row r="8173" spans="1:2" x14ac:dyDescent="0.25">
      <c r="A8173" s="88"/>
      <c r="B8173" s="89"/>
    </row>
    <row r="8174" spans="1:2" x14ac:dyDescent="0.25">
      <c r="A8174" s="88"/>
      <c r="B8174" s="89"/>
    </row>
    <row r="8175" spans="1:2" x14ac:dyDescent="0.25">
      <c r="A8175" s="88"/>
      <c r="B8175" s="89"/>
    </row>
    <row r="8176" spans="1:2" x14ac:dyDescent="0.25">
      <c r="A8176" s="88"/>
      <c r="B8176" s="89"/>
    </row>
    <row r="8177" spans="1:2" x14ac:dyDescent="0.25">
      <c r="A8177" s="88"/>
      <c r="B8177" s="89"/>
    </row>
    <row r="8178" spans="1:2" x14ac:dyDescent="0.25">
      <c r="A8178" s="88"/>
      <c r="B8178" s="89"/>
    </row>
    <row r="8179" spans="1:2" x14ac:dyDescent="0.25">
      <c r="A8179" s="88"/>
      <c r="B8179" s="89"/>
    </row>
    <row r="8180" spans="1:2" x14ac:dyDescent="0.25">
      <c r="A8180" s="88"/>
      <c r="B8180" s="89"/>
    </row>
    <row r="8181" spans="1:2" x14ac:dyDescent="0.25">
      <c r="A8181" s="88"/>
      <c r="B8181" s="89"/>
    </row>
    <row r="8182" spans="1:2" x14ac:dyDescent="0.25">
      <c r="A8182" s="88"/>
      <c r="B8182" s="89"/>
    </row>
    <row r="8183" spans="1:2" x14ac:dyDescent="0.25">
      <c r="A8183" s="88"/>
      <c r="B8183" s="89"/>
    </row>
    <row r="8184" spans="1:2" x14ac:dyDescent="0.25">
      <c r="A8184" s="88"/>
      <c r="B8184" s="89"/>
    </row>
    <row r="8185" spans="1:2" x14ac:dyDescent="0.25">
      <c r="A8185" s="88"/>
      <c r="B8185" s="89"/>
    </row>
    <row r="8186" spans="1:2" x14ac:dyDescent="0.25">
      <c r="A8186" s="88"/>
      <c r="B8186" s="89"/>
    </row>
    <row r="8187" spans="1:2" x14ac:dyDescent="0.25">
      <c r="A8187" s="88"/>
      <c r="B8187" s="89"/>
    </row>
    <row r="8188" spans="1:2" x14ac:dyDescent="0.25">
      <c r="A8188" s="88"/>
      <c r="B8188" s="89"/>
    </row>
    <row r="8189" spans="1:2" x14ac:dyDescent="0.25">
      <c r="A8189" s="88"/>
      <c r="B8189" s="89"/>
    </row>
    <row r="8190" spans="1:2" x14ac:dyDescent="0.25">
      <c r="A8190" s="88"/>
      <c r="B8190" s="89"/>
    </row>
    <row r="8191" spans="1:2" x14ac:dyDescent="0.25">
      <c r="A8191" s="88"/>
      <c r="B8191" s="89"/>
    </row>
    <row r="8192" spans="1:2" x14ac:dyDescent="0.25">
      <c r="A8192" s="88"/>
      <c r="B8192" s="89"/>
    </row>
    <row r="8193" spans="1:2" x14ac:dyDescent="0.25">
      <c r="A8193" s="88"/>
      <c r="B8193" s="89"/>
    </row>
    <row r="8194" spans="1:2" x14ac:dyDescent="0.25">
      <c r="A8194" s="88"/>
      <c r="B8194" s="89"/>
    </row>
    <row r="8195" spans="1:2" x14ac:dyDescent="0.25">
      <c r="A8195" s="88"/>
      <c r="B8195" s="89"/>
    </row>
    <row r="8196" spans="1:2" x14ac:dyDescent="0.25">
      <c r="A8196" s="88"/>
      <c r="B8196" s="89"/>
    </row>
    <row r="8197" spans="1:2" x14ac:dyDescent="0.25">
      <c r="A8197" s="88"/>
      <c r="B8197" s="89"/>
    </row>
    <row r="8198" spans="1:2" x14ac:dyDescent="0.25">
      <c r="A8198" s="88"/>
      <c r="B8198" s="89"/>
    </row>
    <row r="8199" spans="1:2" x14ac:dyDescent="0.25">
      <c r="A8199" s="88"/>
      <c r="B8199" s="89"/>
    </row>
    <row r="8200" spans="1:2" x14ac:dyDescent="0.25">
      <c r="A8200" s="88"/>
      <c r="B8200" s="89"/>
    </row>
    <row r="8201" spans="1:2" x14ac:dyDescent="0.25">
      <c r="A8201" s="88"/>
      <c r="B8201" s="89"/>
    </row>
    <row r="8202" spans="1:2" x14ac:dyDescent="0.25">
      <c r="A8202" s="88"/>
      <c r="B8202" s="89"/>
    </row>
    <row r="8203" spans="1:2" x14ac:dyDescent="0.25">
      <c r="A8203" s="88"/>
      <c r="B8203" s="89"/>
    </row>
    <row r="8204" spans="1:2" x14ac:dyDescent="0.25">
      <c r="A8204" s="88"/>
      <c r="B8204" s="89"/>
    </row>
    <row r="8205" spans="1:2" x14ac:dyDescent="0.25">
      <c r="A8205" s="88"/>
      <c r="B8205" s="89"/>
    </row>
    <row r="8206" spans="1:2" x14ac:dyDescent="0.25">
      <c r="A8206" s="88"/>
      <c r="B8206" s="89"/>
    </row>
    <row r="8207" spans="1:2" x14ac:dyDescent="0.25">
      <c r="A8207" s="88"/>
      <c r="B8207" s="89"/>
    </row>
    <row r="8208" spans="1:2" x14ac:dyDescent="0.25">
      <c r="A8208" s="88"/>
      <c r="B8208" s="89"/>
    </row>
    <row r="8209" spans="1:2" x14ac:dyDescent="0.25">
      <c r="A8209" s="88"/>
      <c r="B8209" s="89"/>
    </row>
    <row r="8210" spans="1:2" x14ac:dyDescent="0.25">
      <c r="A8210" s="88"/>
      <c r="B8210" s="89"/>
    </row>
    <row r="8211" spans="1:2" x14ac:dyDescent="0.25">
      <c r="A8211" s="88"/>
      <c r="B8211" s="89"/>
    </row>
    <row r="8212" spans="1:2" x14ac:dyDescent="0.25">
      <c r="A8212" s="88"/>
      <c r="B8212" s="89"/>
    </row>
    <row r="8213" spans="1:2" x14ac:dyDescent="0.25">
      <c r="A8213" s="88"/>
      <c r="B8213" s="89"/>
    </row>
    <row r="8214" spans="1:2" x14ac:dyDescent="0.25">
      <c r="A8214" s="88"/>
      <c r="B8214" s="89"/>
    </row>
    <row r="8215" spans="1:2" x14ac:dyDescent="0.25">
      <c r="A8215" s="88"/>
      <c r="B8215" s="89"/>
    </row>
    <row r="8216" spans="1:2" x14ac:dyDescent="0.25">
      <c r="A8216" s="88"/>
      <c r="B8216" s="89"/>
    </row>
    <row r="8217" spans="1:2" x14ac:dyDescent="0.25">
      <c r="A8217" s="88"/>
      <c r="B8217" s="89"/>
    </row>
    <row r="8218" spans="1:2" x14ac:dyDescent="0.25">
      <c r="A8218" s="88"/>
      <c r="B8218" s="89"/>
    </row>
    <row r="8219" spans="1:2" x14ac:dyDescent="0.25">
      <c r="A8219" s="88"/>
      <c r="B8219" s="89"/>
    </row>
    <row r="8220" spans="1:2" x14ac:dyDescent="0.25">
      <c r="A8220" s="88"/>
      <c r="B8220" s="89"/>
    </row>
    <row r="8221" spans="1:2" x14ac:dyDescent="0.25">
      <c r="A8221" s="88"/>
      <c r="B8221" s="89"/>
    </row>
    <row r="8222" spans="1:2" x14ac:dyDescent="0.25">
      <c r="A8222" s="88"/>
      <c r="B8222" s="89"/>
    </row>
    <row r="8223" spans="1:2" x14ac:dyDescent="0.25">
      <c r="A8223" s="88"/>
      <c r="B8223" s="89"/>
    </row>
    <row r="8224" spans="1:2" x14ac:dyDescent="0.25">
      <c r="A8224" s="88"/>
      <c r="B8224" s="89"/>
    </row>
    <row r="8225" spans="1:2" x14ac:dyDescent="0.25">
      <c r="A8225" s="88"/>
      <c r="B8225" s="89"/>
    </row>
    <row r="8226" spans="1:2" x14ac:dyDescent="0.25">
      <c r="A8226" s="88"/>
      <c r="B8226" s="89"/>
    </row>
    <row r="8227" spans="1:2" x14ac:dyDescent="0.25">
      <c r="A8227" s="88"/>
      <c r="B8227" s="89"/>
    </row>
    <row r="8228" spans="1:2" x14ac:dyDescent="0.25">
      <c r="A8228" s="88"/>
      <c r="B8228" s="89"/>
    </row>
    <row r="8229" spans="1:2" x14ac:dyDescent="0.25">
      <c r="A8229" s="88"/>
      <c r="B8229" s="89"/>
    </row>
    <row r="8230" spans="1:2" x14ac:dyDescent="0.25">
      <c r="A8230" s="88"/>
      <c r="B8230" s="89"/>
    </row>
    <row r="8231" spans="1:2" x14ac:dyDescent="0.25">
      <c r="A8231" s="88"/>
      <c r="B8231" s="89"/>
    </row>
    <row r="8232" spans="1:2" x14ac:dyDescent="0.25">
      <c r="A8232" s="88"/>
      <c r="B8232" s="89"/>
    </row>
    <row r="8233" spans="1:2" x14ac:dyDescent="0.25">
      <c r="A8233" s="88"/>
      <c r="B8233" s="89"/>
    </row>
    <row r="8234" spans="1:2" x14ac:dyDescent="0.25">
      <c r="A8234" s="88"/>
      <c r="B8234" s="89"/>
    </row>
    <row r="8235" spans="1:2" x14ac:dyDescent="0.25">
      <c r="A8235" s="88"/>
      <c r="B8235" s="89"/>
    </row>
    <row r="8236" spans="1:2" x14ac:dyDescent="0.25">
      <c r="A8236" s="88"/>
      <c r="B8236" s="89"/>
    </row>
    <row r="8237" spans="1:2" x14ac:dyDescent="0.25">
      <c r="A8237" s="88"/>
      <c r="B8237" s="89"/>
    </row>
    <row r="8238" spans="1:2" x14ac:dyDescent="0.25">
      <c r="A8238" s="88"/>
      <c r="B8238" s="89"/>
    </row>
    <row r="8239" spans="1:2" x14ac:dyDescent="0.25">
      <c r="A8239" s="88"/>
      <c r="B8239" s="89"/>
    </row>
    <row r="8240" spans="1:2" x14ac:dyDescent="0.25">
      <c r="A8240" s="88"/>
      <c r="B8240" s="89"/>
    </row>
    <row r="8241" spans="1:2" x14ac:dyDescent="0.25">
      <c r="A8241" s="88"/>
      <c r="B8241" s="89"/>
    </row>
    <row r="8242" spans="1:2" x14ac:dyDescent="0.25">
      <c r="A8242" s="88"/>
      <c r="B8242" s="89"/>
    </row>
    <row r="8243" spans="1:2" x14ac:dyDescent="0.25">
      <c r="A8243" s="88"/>
      <c r="B8243" s="89"/>
    </row>
    <row r="8244" spans="1:2" x14ac:dyDescent="0.25">
      <c r="A8244" s="88"/>
      <c r="B8244" s="89"/>
    </row>
    <row r="8245" spans="1:2" x14ac:dyDescent="0.25">
      <c r="A8245" s="88"/>
      <c r="B8245" s="89"/>
    </row>
    <row r="8246" spans="1:2" x14ac:dyDescent="0.25">
      <c r="A8246" s="88"/>
      <c r="B8246" s="89"/>
    </row>
    <row r="8247" spans="1:2" x14ac:dyDescent="0.25">
      <c r="A8247" s="88"/>
      <c r="B8247" s="89"/>
    </row>
    <row r="8248" spans="1:2" x14ac:dyDescent="0.25">
      <c r="A8248" s="88"/>
      <c r="B8248" s="89"/>
    </row>
    <row r="8249" spans="1:2" x14ac:dyDescent="0.25">
      <c r="A8249" s="88"/>
      <c r="B8249" s="89"/>
    </row>
    <row r="8250" spans="1:2" x14ac:dyDescent="0.25">
      <c r="A8250" s="88"/>
      <c r="B8250" s="89"/>
    </row>
    <row r="8251" spans="1:2" x14ac:dyDescent="0.25">
      <c r="A8251" s="88"/>
      <c r="B8251" s="89"/>
    </row>
    <row r="8252" spans="1:2" x14ac:dyDescent="0.25">
      <c r="A8252" s="88"/>
      <c r="B8252" s="89"/>
    </row>
    <row r="8253" spans="1:2" x14ac:dyDescent="0.25">
      <c r="A8253" s="88"/>
      <c r="B8253" s="89"/>
    </row>
    <row r="8254" spans="1:2" x14ac:dyDescent="0.25">
      <c r="A8254" s="88"/>
      <c r="B8254" s="89"/>
    </row>
    <row r="8255" spans="1:2" x14ac:dyDescent="0.25">
      <c r="A8255" s="88"/>
      <c r="B8255" s="89"/>
    </row>
    <row r="8256" spans="1:2" x14ac:dyDescent="0.25">
      <c r="A8256" s="88"/>
      <c r="B8256" s="89"/>
    </row>
    <row r="8257" spans="1:2" x14ac:dyDescent="0.25">
      <c r="A8257" s="88"/>
      <c r="B8257" s="89"/>
    </row>
    <row r="8258" spans="1:2" x14ac:dyDescent="0.25">
      <c r="A8258" s="88"/>
      <c r="B8258" s="89"/>
    </row>
    <row r="8259" spans="1:2" x14ac:dyDescent="0.25">
      <c r="A8259" s="88"/>
      <c r="B8259" s="89"/>
    </row>
    <row r="8260" spans="1:2" x14ac:dyDescent="0.25">
      <c r="A8260" s="88"/>
      <c r="B8260" s="89"/>
    </row>
    <row r="8261" spans="1:2" x14ac:dyDescent="0.25">
      <c r="A8261" s="88"/>
      <c r="B8261" s="89"/>
    </row>
    <row r="8262" spans="1:2" x14ac:dyDescent="0.25">
      <c r="A8262" s="88"/>
      <c r="B8262" s="89"/>
    </row>
    <row r="8263" spans="1:2" x14ac:dyDescent="0.25">
      <c r="A8263" s="88"/>
      <c r="B8263" s="89"/>
    </row>
    <row r="8264" spans="1:2" x14ac:dyDescent="0.25">
      <c r="A8264" s="88"/>
      <c r="B8264" s="89"/>
    </row>
    <row r="8265" spans="1:2" x14ac:dyDescent="0.25">
      <c r="A8265" s="88"/>
      <c r="B8265" s="89"/>
    </row>
    <row r="8266" spans="1:2" x14ac:dyDescent="0.25">
      <c r="A8266" s="88"/>
      <c r="B8266" s="89"/>
    </row>
    <row r="8267" spans="1:2" x14ac:dyDescent="0.25">
      <c r="A8267" s="88"/>
      <c r="B8267" s="89"/>
    </row>
    <row r="8268" spans="1:2" x14ac:dyDescent="0.25">
      <c r="A8268" s="88"/>
      <c r="B8268" s="89"/>
    </row>
    <row r="8269" spans="1:2" x14ac:dyDescent="0.25">
      <c r="A8269" s="88"/>
      <c r="B8269" s="89"/>
    </row>
    <row r="8270" spans="1:2" x14ac:dyDescent="0.25">
      <c r="A8270" s="88"/>
      <c r="B8270" s="89"/>
    </row>
    <row r="8271" spans="1:2" x14ac:dyDescent="0.25">
      <c r="A8271" s="88"/>
      <c r="B8271" s="89"/>
    </row>
    <row r="8272" spans="1:2" x14ac:dyDescent="0.25">
      <c r="A8272" s="88"/>
      <c r="B8272" s="89"/>
    </row>
    <row r="8273" spans="1:2" x14ac:dyDescent="0.25">
      <c r="A8273" s="88"/>
      <c r="B8273" s="89"/>
    </row>
    <row r="8274" spans="1:2" x14ac:dyDescent="0.25">
      <c r="A8274" s="88"/>
      <c r="B8274" s="89"/>
    </row>
    <row r="8275" spans="1:2" x14ac:dyDescent="0.25">
      <c r="A8275" s="88"/>
      <c r="B8275" s="89"/>
    </row>
    <row r="8276" spans="1:2" x14ac:dyDescent="0.25">
      <c r="A8276" s="88"/>
      <c r="B8276" s="89"/>
    </row>
    <row r="8277" spans="1:2" x14ac:dyDescent="0.25">
      <c r="A8277" s="88"/>
      <c r="B8277" s="89"/>
    </row>
    <row r="8278" spans="1:2" x14ac:dyDescent="0.25">
      <c r="A8278" s="88"/>
      <c r="B8278" s="89"/>
    </row>
    <row r="8279" spans="1:2" x14ac:dyDescent="0.25">
      <c r="A8279" s="88"/>
      <c r="B8279" s="89"/>
    </row>
    <row r="8280" spans="1:2" x14ac:dyDescent="0.25">
      <c r="A8280" s="88"/>
      <c r="B8280" s="89"/>
    </row>
    <row r="8281" spans="1:2" x14ac:dyDescent="0.25">
      <c r="A8281" s="88"/>
      <c r="B8281" s="89"/>
    </row>
    <row r="8282" spans="1:2" x14ac:dyDescent="0.25">
      <c r="A8282" s="88"/>
      <c r="B8282" s="89"/>
    </row>
    <row r="8283" spans="1:2" x14ac:dyDescent="0.25">
      <c r="A8283" s="88"/>
      <c r="B8283" s="89"/>
    </row>
    <row r="8284" spans="1:2" x14ac:dyDescent="0.25">
      <c r="A8284" s="88"/>
      <c r="B8284" s="89"/>
    </row>
    <row r="8285" spans="1:2" x14ac:dyDescent="0.25">
      <c r="A8285" s="88"/>
      <c r="B8285" s="89"/>
    </row>
    <row r="8286" spans="1:2" x14ac:dyDescent="0.25">
      <c r="A8286" s="88"/>
      <c r="B8286" s="89"/>
    </row>
    <row r="8287" spans="1:2" x14ac:dyDescent="0.25">
      <c r="A8287" s="88"/>
      <c r="B8287" s="89"/>
    </row>
    <row r="8288" spans="1:2" x14ac:dyDescent="0.25">
      <c r="A8288" s="88"/>
      <c r="B8288" s="89"/>
    </row>
    <row r="8289" spans="1:2" x14ac:dyDescent="0.25">
      <c r="A8289" s="88"/>
      <c r="B8289" s="89"/>
    </row>
    <row r="8290" spans="1:2" x14ac:dyDescent="0.25">
      <c r="A8290" s="88"/>
      <c r="B8290" s="89"/>
    </row>
    <row r="8291" spans="1:2" x14ac:dyDescent="0.25">
      <c r="A8291" s="88"/>
      <c r="B8291" s="89"/>
    </row>
    <row r="8292" spans="1:2" x14ac:dyDescent="0.25">
      <c r="A8292" s="88"/>
      <c r="B8292" s="89"/>
    </row>
    <row r="8293" spans="1:2" x14ac:dyDescent="0.25">
      <c r="A8293" s="88"/>
      <c r="B8293" s="89"/>
    </row>
    <row r="8294" spans="1:2" x14ac:dyDescent="0.25">
      <c r="A8294" s="88"/>
      <c r="B8294" s="89"/>
    </row>
    <row r="8295" spans="1:2" x14ac:dyDescent="0.25">
      <c r="A8295" s="88"/>
      <c r="B8295" s="89"/>
    </row>
    <row r="8296" spans="1:2" x14ac:dyDescent="0.25">
      <c r="A8296" s="88"/>
      <c r="B8296" s="89"/>
    </row>
    <row r="8297" spans="1:2" x14ac:dyDescent="0.25">
      <c r="A8297" s="88"/>
      <c r="B8297" s="89"/>
    </row>
    <row r="8298" spans="1:2" x14ac:dyDescent="0.25">
      <c r="A8298" s="88"/>
      <c r="B8298" s="89"/>
    </row>
    <row r="8299" spans="1:2" x14ac:dyDescent="0.25">
      <c r="A8299" s="88"/>
      <c r="B8299" s="89"/>
    </row>
    <row r="8300" spans="1:2" x14ac:dyDescent="0.25">
      <c r="A8300" s="88"/>
      <c r="B8300" s="89"/>
    </row>
    <row r="8301" spans="1:2" x14ac:dyDescent="0.25">
      <c r="A8301" s="88"/>
      <c r="B8301" s="89"/>
    </row>
    <row r="8302" spans="1:2" x14ac:dyDescent="0.25">
      <c r="A8302" s="88"/>
      <c r="B8302" s="89"/>
    </row>
    <row r="8303" spans="1:2" x14ac:dyDescent="0.25">
      <c r="A8303" s="88"/>
      <c r="B8303" s="89"/>
    </row>
    <row r="8304" spans="1:2" x14ac:dyDescent="0.25">
      <c r="A8304" s="88"/>
      <c r="B8304" s="89"/>
    </row>
    <row r="8305" spans="1:2" x14ac:dyDescent="0.25">
      <c r="A8305" s="88"/>
      <c r="B8305" s="89"/>
    </row>
    <row r="8306" spans="1:2" x14ac:dyDescent="0.25">
      <c r="A8306" s="88"/>
      <c r="B8306" s="89"/>
    </row>
    <row r="8307" spans="1:2" x14ac:dyDescent="0.25">
      <c r="A8307" s="88"/>
      <c r="B8307" s="89"/>
    </row>
    <row r="8308" spans="1:2" x14ac:dyDescent="0.25">
      <c r="A8308" s="88"/>
      <c r="B8308" s="89"/>
    </row>
    <row r="8309" spans="1:2" x14ac:dyDescent="0.25">
      <c r="A8309" s="88"/>
      <c r="B8309" s="89"/>
    </row>
    <row r="8310" spans="1:2" x14ac:dyDescent="0.25">
      <c r="A8310" s="88"/>
      <c r="B8310" s="89"/>
    </row>
    <row r="8311" spans="1:2" x14ac:dyDescent="0.25">
      <c r="A8311" s="88"/>
      <c r="B8311" s="89"/>
    </row>
    <row r="8312" spans="1:2" x14ac:dyDescent="0.25">
      <c r="A8312" s="88"/>
      <c r="B8312" s="89"/>
    </row>
    <row r="8313" spans="1:2" x14ac:dyDescent="0.25">
      <c r="A8313" s="88"/>
      <c r="B8313" s="89"/>
    </row>
    <row r="8314" spans="1:2" x14ac:dyDescent="0.25">
      <c r="A8314" s="88"/>
      <c r="B8314" s="89"/>
    </row>
    <row r="8315" spans="1:2" x14ac:dyDescent="0.25">
      <c r="A8315" s="88"/>
      <c r="B8315" s="89"/>
    </row>
    <row r="8316" spans="1:2" x14ac:dyDescent="0.25">
      <c r="A8316" s="88"/>
      <c r="B8316" s="89"/>
    </row>
    <row r="8317" spans="1:2" x14ac:dyDescent="0.25">
      <c r="A8317" s="88"/>
      <c r="B8317" s="89"/>
    </row>
    <row r="8318" spans="1:2" x14ac:dyDescent="0.25">
      <c r="A8318" s="88"/>
      <c r="B8318" s="89"/>
    </row>
    <row r="8319" spans="1:2" x14ac:dyDescent="0.25">
      <c r="A8319" s="88"/>
      <c r="B8319" s="89"/>
    </row>
    <row r="8320" spans="1:2" x14ac:dyDescent="0.25">
      <c r="A8320" s="88"/>
      <c r="B8320" s="89"/>
    </row>
    <row r="8321" spans="1:2" x14ac:dyDescent="0.25">
      <c r="A8321" s="88"/>
      <c r="B8321" s="89"/>
    </row>
    <row r="8322" spans="1:2" x14ac:dyDescent="0.25">
      <c r="A8322" s="88"/>
      <c r="B8322" s="89"/>
    </row>
    <row r="8323" spans="1:2" x14ac:dyDescent="0.25">
      <c r="A8323" s="88"/>
      <c r="B8323" s="89"/>
    </row>
    <row r="8324" spans="1:2" x14ac:dyDescent="0.25">
      <c r="A8324" s="88"/>
      <c r="B8324" s="89"/>
    </row>
    <row r="8325" spans="1:2" x14ac:dyDescent="0.25">
      <c r="A8325" s="88"/>
      <c r="B8325" s="89"/>
    </row>
    <row r="8326" spans="1:2" x14ac:dyDescent="0.25">
      <c r="A8326" s="88"/>
      <c r="B8326" s="89"/>
    </row>
    <row r="8327" spans="1:2" x14ac:dyDescent="0.25">
      <c r="A8327" s="88"/>
      <c r="B8327" s="89"/>
    </row>
    <row r="8328" spans="1:2" x14ac:dyDescent="0.25">
      <c r="A8328" s="88"/>
      <c r="B8328" s="89"/>
    </row>
    <row r="8329" spans="1:2" x14ac:dyDescent="0.25">
      <c r="A8329" s="88"/>
      <c r="B8329" s="89"/>
    </row>
    <row r="8330" spans="1:2" x14ac:dyDescent="0.25">
      <c r="A8330" s="88"/>
      <c r="B8330" s="89"/>
    </row>
    <row r="8331" spans="1:2" x14ac:dyDescent="0.25">
      <c r="A8331" s="88"/>
      <c r="B8331" s="89"/>
    </row>
    <row r="8332" spans="1:2" x14ac:dyDescent="0.25">
      <c r="A8332" s="88"/>
      <c r="B8332" s="89"/>
    </row>
    <row r="8333" spans="1:2" x14ac:dyDescent="0.25">
      <c r="A8333" s="88"/>
      <c r="B8333" s="89"/>
    </row>
    <row r="8334" spans="1:2" x14ac:dyDescent="0.25">
      <c r="A8334" s="88"/>
      <c r="B8334" s="89"/>
    </row>
    <row r="8335" spans="1:2" x14ac:dyDescent="0.25">
      <c r="A8335" s="88"/>
      <c r="B8335" s="89"/>
    </row>
    <row r="8336" spans="1:2" x14ac:dyDescent="0.25">
      <c r="A8336" s="88"/>
      <c r="B8336" s="89"/>
    </row>
    <row r="8337" spans="1:2" x14ac:dyDescent="0.25">
      <c r="A8337" s="88"/>
      <c r="B8337" s="89"/>
    </row>
    <row r="8338" spans="1:2" x14ac:dyDescent="0.25">
      <c r="A8338" s="88"/>
      <c r="B8338" s="89"/>
    </row>
    <row r="8339" spans="1:2" x14ac:dyDescent="0.25">
      <c r="A8339" s="88"/>
      <c r="B8339" s="89"/>
    </row>
    <row r="8340" spans="1:2" x14ac:dyDescent="0.25">
      <c r="A8340" s="88"/>
      <c r="B8340" s="89"/>
    </row>
    <row r="8341" spans="1:2" x14ac:dyDescent="0.25">
      <c r="A8341" s="88"/>
      <c r="B8341" s="89"/>
    </row>
    <row r="8342" spans="1:2" x14ac:dyDescent="0.25">
      <c r="A8342" s="88"/>
      <c r="B8342" s="89"/>
    </row>
    <row r="8343" spans="1:2" x14ac:dyDescent="0.25">
      <c r="A8343" s="88"/>
      <c r="B8343" s="89"/>
    </row>
    <row r="8344" spans="1:2" x14ac:dyDescent="0.25">
      <c r="A8344" s="88"/>
      <c r="B8344" s="89"/>
    </row>
    <row r="8345" spans="1:2" x14ac:dyDescent="0.25">
      <c r="A8345" s="88"/>
      <c r="B8345" s="89"/>
    </row>
    <row r="8346" spans="1:2" x14ac:dyDescent="0.25">
      <c r="A8346" s="88"/>
      <c r="B8346" s="89"/>
    </row>
    <row r="8347" spans="1:2" x14ac:dyDescent="0.25">
      <c r="A8347" s="88"/>
      <c r="B8347" s="89"/>
    </row>
    <row r="8348" spans="1:2" x14ac:dyDescent="0.25">
      <c r="A8348" s="88"/>
      <c r="B8348" s="89"/>
    </row>
    <row r="8349" spans="1:2" x14ac:dyDescent="0.25">
      <c r="A8349" s="88"/>
      <c r="B8349" s="89"/>
    </row>
    <row r="8350" spans="1:2" x14ac:dyDescent="0.25">
      <c r="A8350" s="88"/>
      <c r="B8350" s="89"/>
    </row>
    <row r="8351" spans="1:2" x14ac:dyDescent="0.25">
      <c r="A8351" s="88"/>
      <c r="B8351" s="89"/>
    </row>
    <row r="8352" spans="1:2" x14ac:dyDescent="0.25">
      <c r="A8352" s="88"/>
      <c r="B8352" s="89"/>
    </row>
    <row r="8353" spans="1:2" x14ac:dyDescent="0.25">
      <c r="A8353" s="88"/>
      <c r="B8353" s="89"/>
    </row>
    <row r="8354" spans="1:2" x14ac:dyDescent="0.25">
      <c r="A8354" s="88"/>
      <c r="B8354" s="89"/>
    </row>
    <row r="8355" spans="1:2" x14ac:dyDescent="0.25">
      <c r="A8355" s="88"/>
      <c r="B8355" s="89"/>
    </row>
    <row r="8356" spans="1:2" x14ac:dyDescent="0.25">
      <c r="A8356" s="88"/>
      <c r="B8356" s="89"/>
    </row>
    <row r="8357" spans="1:2" x14ac:dyDescent="0.25">
      <c r="A8357" s="88"/>
      <c r="B8357" s="89"/>
    </row>
    <row r="8358" spans="1:2" x14ac:dyDescent="0.25">
      <c r="A8358" s="88"/>
      <c r="B8358" s="89"/>
    </row>
    <row r="8359" spans="1:2" x14ac:dyDescent="0.25">
      <c r="A8359" s="88"/>
      <c r="B8359" s="89"/>
    </row>
    <row r="8360" spans="1:2" x14ac:dyDescent="0.25">
      <c r="A8360" s="88"/>
      <c r="B8360" s="89"/>
    </row>
    <row r="8361" spans="1:2" x14ac:dyDescent="0.25">
      <c r="A8361" s="88"/>
      <c r="B8361" s="89"/>
    </row>
    <row r="8362" spans="1:2" x14ac:dyDescent="0.25">
      <c r="A8362" s="88"/>
      <c r="B8362" s="89"/>
    </row>
    <row r="8363" spans="1:2" x14ac:dyDescent="0.25">
      <c r="A8363" s="88"/>
      <c r="B8363" s="89"/>
    </row>
    <row r="8364" spans="1:2" x14ac:dyDescent="0.25">
      <c r="A8364" s="88"/>
      <c r="B8364" s="89"/>
    </row>
    <row r="8365" spans="1:2" x14ac:dyDescent="0.25">
      <c r="A8365" s="88"/>
      <c r="B8365" s="89"/>
    </row>
    <row r="8366" spans="1:2" x14ac:dyDescent="0.25">
      <c r="A8366" s="88"/>
      <c r="B8366" s="89"/>
    </row>
    <row r="8367" spans="1:2" x14ac:dyDescent="0.25">
      <c r="A8367" s="88"/>
      <c r="B8367" s="89"/>
    </row>
    <row r="8368" spans="1:2" x14ac:dyDescent="0.25">
      <c r="A8368" s="88"/>
      <c r="B8368" s="89"/>
    </row>
    <row r="8369" spans="1:2" x14ac:dyDescent="0.25">
      <c r="A8369" s="88"/>
      <c r="B8369" s="89"/>
    </row>
    <row r="8370" spans="1:2" x14ac:dyDescent="0.25">
      <c r="A8370" s="88"/>
      <c r="B8370" s="89"/>
    </row>
    <row r="8371" spans="1:2" x14ac:dyDescent="0.25">
      <c r="A8371" s="88"/>
      <c r="B8371" s="89"/>
    </row>
    <row r="8372" spans="1:2" x14ac:dyDescent="0.25">
      <c r="A8372" s="88"/>
      <c r="B8372" s="89"/>
    </row>
    <row r="8373" spans="1:2" x14ac:dyDescent="0.25">
      <c r="A8373" s="88"/>
      <c r="B8373" s="89"/>
    </row>
    <row r="8374" spans="1:2" x14ac:dyDescent="0.25">
      <c r="A8374" s="88"/>
      <c r="B8374" s="89"/>
    </row>
    <row r="8375" spans="1:2" x14ac:dyDescent="0.25">
      <c r="A8375" s="88"/>
      <c r="B8375" s="89"/>
    </row>
    <row r="8376" spans="1:2" x14ac:dyDescent="0.25">
      <c r="A8376" s="88"/>
      <c r="B8376" s="89"/>
    </row>
    <row r="8377" spans="1:2" x14ac:dyDescent="0.25">
      <c r="A8377" s="88"/>
      <c r="B8377" s="89"/>
    </row>
    <row r="8378" spans="1:2" x14ac:dyDescent="0.25">
      <c r="A8378" s="88"/>
      <c r="B8378" s="89"/>
    </row>
    <row r="8379" spans="1:2" x14ac:dyDescent="0.25">
      <c r="A8379" s="88"/>
      <c r="B8379" s="89"/>
    </row>
    <row r="8380" spans="1:2" x14ac:dyDescent="0.25">
      <c r="A8380" s="88"/>
      <c r="B8380" s="89"/>
    </row>
    <row r="8381" spans="1:2" x14ac:dyDescent="0.25">
      <c r="A8381" s="88"/>
      <c r="B8381" s="89"/>
    </row>
    <row r="8382" spans="1:2" x14ac:dyDescent="0.25">
      <c r="A8382" s="88"/>
      <c r="B8382" s="89"/>
    </row>
    <row r="8383" spans="1:2" x14ac:dyDescent="0.25">
      <c r="A8383" s="88"/>
      <c r="B8383" s="89"/>
    </row>
    <row r="8384" spans="1:2" x14ac:dyDescent="0.25">
      <c r="A8384" s="88"/>
      <c r="B8384" s="89"/>
    </row>
    <row r="8385" spans="1:2" x14ac:dyDescent="0.25">
      <c r="A8385" s="88"/>
      <c r="B8385" s="89"/>
    </row>
    <row r="8386" spans="1:2" x14ac:dyDescent="0.25">
      <c r="A8386" s="88"/>
      <c r="B8386" s="89"/>
    </row>
    <row r="8387" spans="1:2" x14ac:dyDescent="0.25">
      <c r="A8387" s="88"/>
      <c r="B8387" s="89"/>
    </row>
    <row r="8388" spans="1:2" x14ac:dyDescent="0.25">
      <c r="A8388" s="88"/>
      <c r="B8388" s="89"/>
    </row>
    <row r="8389" spans="1:2" x14ac:dyDescent="0.25">
      <c r="A8389" s="88"/>
      <c r="B8389" s="89"/>
    </row>
    <row r="8390" spans="1:2" x14ac:dyDescent="0.25">
      <c r="A8390" s="88"/>
      <c r="B8390" s="89"/>
    </row>
    <row r="8391" spans="1:2" x14ac:dyDescent="0.25">
      <c r="A8391" s="88"/>
      <c r="B8391" s="89"/>
    </row>
    <row r="8392" spans="1:2" x14ac:dyDescent="0.25">
      <c r="A8392" s="88"/>
      <c r="B8392" s="89"/>
    </row>
    <row r="8393" spans="1:2" x14ac:dyDescent="0.25">
      <c r="A8393" s="88"/>
      <c r="B8393" s="89"/>
    </row>
    <row r="8394" spans="1:2" x14ac:dyDescent="0.25">
      <c r="A8394" s="88"/>
      <c r="B8394" s="89"/>
    </row>
    <row r="8395" spans="1:2" x14ac:dyDescent="0.25">
      <c r="A8395" s="88"/>
      <c r="B8395" s="89"/>
    </row>
    <row r="8396" spans="1:2" x14ac:dyDescent="0.25">
      <c r="A8396" s="88"/>
      <c r="B8396" s="89"/>
    </row>
    <row r="8397" spans="1:2" x14ac:dyDescent="0.25">
      <c r="A8397" s="88"/>
      <c r="B8397" s="89"/>
    </row>
    <row r="8398" spans="1:2" x14ac:dyDescent="0.25">
      <c r="A8398" s="88"/>
      <c r="B8398" s="89"/>
    </row>
    <row r="8399" spans="1:2" x14ac:dyDescent="0.25">
      <c r="A8399" s="88"/>
      <c r="B8399" s="89"/>
    </row>
    <row r="8400" spans="1:2" x14ac:dyDescent="0.25">
      <c r="A8400" s="88"/>
      <c r="B8400" s="89"/>
    </row>
    <row r="8401" spans="1:2" x14ac:dyDescent="0.25">
      <c r="A8401" s="88"/>
      <c r="B8401" s="89"/>
    </row>
    <row r="8402" spans="1:2" x14ac:dyDescent="0.25">
      <c r="A8402" s="88"/>
      <c r="B8402" s="89"/>
    </row>
    <row r="8403" spans="1:2" x14ac:dyDescent="0.25">
      <c r="A8403" s="88"/>
      <c r="B8403" s="89"/>
    </row>
    <row r="8404" spans="1:2" x14ac:dyDescent="0.25">
      <c r="A8404" s="88"/>
      <c r="B8404" s="89"/>
    </row>
    <row r="8405" spans="1:2" x14ac:dyDescent="0.25">
      <c r="A8405" s="88"/>
      <c r="B8405" s="89"/>
    </row>
    <row r="8406" spans="1:2" x14ac:dyDescent="0.25">
      <c r="A8406" s="88"/>
      <c r="B8406" s="89"/>
    </row>
    <row r="8407" spans="1:2" x14ac:dyDescent="0.25">
      <c r="A8407" s="88"/>
      <c r="B8407" s="89"/>
    </row>
    <row r="8408" spans="1:2" x14ac:dyDescent="0.25">
      <c r="A8408" s="88"/>
      <c r="B8408" s="89"/>
    </row>
    <row r="8409" spans="1:2" x14ac:dyDescent="0.25">
      <c r="A8409" s="88"/>
      <c r="B8409" s="89"/>
    </row>
    <row r="8410" spans="1:2" x14ac:dyDescent="0.25">
      <c r="A8410" s="88"/>
      <c r="B8410" s="89"/>
    </row>
    <row r="8411" spans="1:2" x14ac:dyDescent="0.25">
      <c r="A8411" s="88"/>
      <c r="B8411" s="89"/>
    </row>
    <row r="8412" spans="1:2" x14ac:dyDescent="0.25">
      <c r="A8412" s="88"/>
      <c r="B8412" s="89"/>
    </row>
    <row r="8413" spans="1:2" x14ac:dyDescent="0.25">
      <c r="A8413" s="88"/>
      <c r="B8413" s="89"/>
    </row>
    <row r="8414" spans="1:2" x14ac:dyDescent="0.25">
      <c r="A8414" s="88"/>
      <c r="B8414" s="89"/>
    </row>
    <row r="8415" spans="1:2" x14ac:dyDescent="0.25">
      <c r="A8415" s="88"/>
      <c r="B8415" s="89"/>
    </row>
    <row r="8416" spans="1:2" x14ac:dyDescent="0.25">
      <c r="A8416" s="88"/>
      <c r="B8416" s="89"/>
    </row>
    <row r="8417" spans="1:2" x14ac:dyDescent="0.25">
      <c r="A8417" s="88"/>
      <c r="B8417" s="89"/>
    </row>
    <row r="8418" spans="1:2" x14ac:dyDescent="0.25">
      <c r="A8418" s="88"/>
      <c r="B8418" s="89"/>
    </row>
    <row r="8419" spans="1:2" x14ac:dyDescent="0.25">
      <c r="A8419" s="88"/>
      <c r="B8419" s="89"/>
    </row>
    <row r="8420" spans="1:2" x14ac:dyDescent="0.25">
      <c r="A8420" s="88"/>
      <c r="B8420" s="89"/>
    </row>
    <row r="8421" spans="1:2" x14ac:dyDescent="0.25">
      <c r="A8421" s="88"/>
      <c r="B8421" s="89"/>
    </row>
    <row r="8422" spans="1:2" x14ac:dyDescent="0.25">
      <c r="A8422" s="88"/>
      <c r="B8422" s="89"/>
    </row>
    <row r="8423" spans="1:2" x14ac:dyDescent="0.25">
      <c r="A8423" s="88"/>
      <c r="B8423" s="89"/>
    </row>
    <row r="8424" spans="1:2" x14ac:dyDescent="0.25">
      <c r="A8424" s="88"/>
      <c r="B8424" s="89"/>
    </row>
    <row r="8425" spans="1:2" x14ac:dyDescent="0.25">
      <c r="A8425" s="88"/>
      <c r="B8425" s="89"/>
    </row>
    <row r="8426" spans="1:2" x14ac:dyDescent="0.25">
      <c r="A8426" s="88"/>
      <c r="B8426" s="89"/>
    </row>
    <row r="8427" spans="1:2" x14ac:dyDescent="0.25">
      <c r="A8427" s="88"/>
      <c r="B8427" s="89"/>
    </row>
    <row r="8428" spans="1:2" x14ac:dyDescent="0.25">
      <c r="A8428" s="88"/>
      <c r="B8428" s="89"/>
    </row>
    <row r="8429" spans="1:2" x14ac:dyDescent="0.25">
      <c r="A8429" s="88"/>
      <c r="B8429" s="89"/>
    </row>
    <row r="8430" spans="1:2" x14ac:dyDescent="0.25">
      <c r="A8430" s="88"/>
      <c r="B8430" s="89"/>
    </row>
    <row r="8431" spans="1:2" x14ac:dyDescent="0.25">
      <c r="A8431" s="88"/>
      <c r="B8431" s="89"/>
    </row>
    <row r="8432" spans="1:2" x14ac:dyDescent="0.25">
      <c r="A8432" s="88"/>
      <c r="B8432" s="89"/>
    </row>
    <row r="8433" spans="1:2" x14ac:dyDescent="0.25">
      <c r="A8433" s="88"/>
      <c r="B8433" s="89"/>
    </row>
    <row r="8434" spans="1:2" x14ac:dyDescent="0.25">
      <c r="A8434" s="88"/>
      <c r="B8434" s="89"/>
    </row>
    <row r="8435" spans="1:2" x14ac:dyDescent="0.25">
      <c r="A8435" s="88"/>
      <c r="B8435" s="89"/>
    </row>
    <row r="8436" spans="1:2" x14ac:dyDescent="0.25">
      <c r="A8436" s="88"/>
      <c r="B8436" s="89"/>
    </row>
    <row r="8437" spans="1:2" x14ac:dyDescent="0.25">
      <c r="A8437" s="88"/>
      <c r="B8437" s="89"/>
    </row>
    <row r="8438" spans="1:2" x14ac:dyDescent="0.25">
      <c r="A8438" s="88"/>
      <c r="B8438" s="89"/>
    </row>
    <row r="8439" spans="1:2" x14ac:dyDescent="0.25">
      <c r="A8439" s="88"/>
      <c r="B8439" s="89"/>
    </row>
    <row r="8440" spans="1:2" x14ac:dyDescent="0.25">
      <c r="A8440" s="88"/>
      <c r="B8440" s="89"/>
    </row>
    <row r="8441" spans="1:2" x14ac:dyDescent="0.25">
      <c r="A8441" s="88"/>
      <c r="B8441" s="89"/>
    </row>
    <row r="8442" spans="1:2" x14ac:dyDescent="0.25">
      <c r="A8442" s="88"/>
      <c r="B8442" s="89"/>
    </row>
    <row r="8443" spans="1:2" x14ac:dyDescent="0.25">
      <c r="A8443" s="88"/>
      <c r="B8443" s="89"/>
    </row>
    <row r="8444" spans="1:2" x14ac:dyDescent="0.25">
      <c r="A8444" s="88"/>
      <c r="B8444" s="89"/>
    </row>
    <row r="8445" spans="1:2" x14ac:dyDescent="0.25">
      <c r="A8445" s="88"/>
      <c r="B8445" s="89"/>
    </row>
    <row r="8446" spans="1:2" x14ac:dyDescent="0.25">
      <c r="A8446" s="88"/>
      <c r="B8446" s="89"/>
    </row>
    <row r="8447" spans="1:2" x14ac:dyDescent="0.25">
      <c r="A8447" s="88"/>
      <c r="B8447" s="89"/>
    </row>
    <row r="8448" spans="1:2" x14ac:dyDescent="0.25">
      <c r="A8448" s="88"/>
      <c r="B8448" s="89"/>
    </row>
    <row r="8449" spans="1:2" x14ac:dyDescent="0.25">
      <c r="A8449" s="88"/>
      <c r="B8449" s="89"/>
    </row>
    <row r="8450" spans="1:2" x14ac:dyDescent="0.25">
      <c r="A8450" s="88"/>
      <c r="B8450" s="89"/>
    </row>
    <row r="8451" spans="1:2" x14ac:dyDescent="0.25">
      <c r="A8451" s="88"/>
      <c r="B8451" s="89"/>
    </row>
    <row r="8452" spans="1:2" x14ac:dyDescent="0.25">
      <c r="A8452" s="88"/>
      <c r="B8452" s="89"/>
    </row>
    <row r="8453" spans="1:2" x14ac:dyDescent="0.25">
      <c r="A8453" s="88"/>
      <c r="B8453" s="89"/>
    </row>
    <row r="8454" spans="1:2" x14ac:dyDescent="0.25">
      <c r="A8454" s="88"/>
      <c r="B8454" s="89"/>
    </row>
    <row r="8455" spans="1:2" x14ac:dyDescent="0.25">
      <c r="A8455" s="88"/>
      <c r="B8455" s="89"/>
    </row>
    <row r="8456" spans="1:2" x14ac:dyDescent="0.25">
      <c r="A8456" s="88"/>
      <c r="B8456" s="89"/>
    </row>
    <row r="8457" spans="1:2" x14ac:dyDescent="0.25">
      <c r="A8457" s="88"/>
      <c r="B8457" s="89"/>
    </row>
    <row r="8458" spans="1:2" x14ac:dyDescent="0.25">
      <c r="A8458" s="88"/>
      <c r="B8458" s="89"/>
    </row>
    <row r="8459" spans="1:2" x14ac:dyDescent="0.25">
      <c r="A8459" s="88"/>
      <c r="B8459" s="89"/>
    </row>
    <row r="8460" spans="1:2" x14ac:dyDescent="0.25">
      <c r="A8460" s="88"/>
      <c r="B8460" s="89"/>
    </row>
    <row r="8461" spans="1:2" x14ac:dyDescent="0.25">
      <c r="A8461" s="88"/>
      <c r="B8461" s="89"/>
    </row>
    <row r="8462" spans="1:2" x14ac:dyDescent="0.25">
      <c r="A8462" s="88"/>
      <c r="B8462" s="89"/>
    </row>
    <row r="8463" spans="1:2" x14ac:dyDescent="0.25">
      <c r="A8463" s="88"/>
      <c r="B8463" s="89"/>
    </row>
    <row r="8464" spans="1:2" x14ac:dyDescent="0.25">
      <c r="A8464" s="88"/>
      <c r="B8464" s="89"/>
    </row>
    <row r="8465" spans="1:2" x14ac:dyDescent="0.25">
      <c r="A8465" s="88"/>
      <c r="B8465" s="89"/>
    </row>
    <row r="8466" spans="1:2" x14ac:dyDescent="0.25">
      <c r="A8466" s="88"/>
      <c r="B8466" s="89"/>
    </row>
    <row r="8467" spans="1:2" x14ac:dyDescent="0.25">
      <c r="A8467" s="88"/>
      <c r="B8467" s="89"/>
    </row>
    <row r="8468" spans="1:2" x14ac:dyDescent="0.25">
      <c r="A8468" s="88"/>
      <c r="B8468" s="89"/>
    </row>
    <row r="8469" spans="1:2" x14ac:dyDescent="0.25">
      <c r="A8469" s="88"/>
      <c r="B8469" s="89"/>
    </row>
    <row r="8470" spans="1:2" x14ac:dyDescent="0.25">
      <c r="A8470" s="88"/>
      <c r="B8470" s="89"/>
    </row>
    <row r="8471" spans="1:2" x14ac:dyDescent="0.25">
      <c r="A8471" s="88"/>
      <c r="B8471" s="89"/>
    </row>
    <row r="8472" spans="1:2" x14ac:dyDescent="0.25">
      <c r="A8472" s="88"/>
      <c r="B8472" s="89"/>
    </row>
    <row r="8473" spans="1:2" x14ac:dyDescent="0.25">
      <c r="A8473" s="88"/>
      <c r="B8473" s="89"/>
    </row>
    <row r="8474" spans="1:2" x14ac:dyDescent="0.25">
      <c r="A8474" s="88"/>
      <c r="B8474" s="89"/>
    </row>
    <row r="8475" spans="1:2" x14ac:dyDescent="0.25">
      <c r="A8475" s="88"/>
      <c r="B8475" s="89"/>
    </row>
    <row r="8476" spans="1:2" x14ac:dyDescent="0.25">
      <c r="A8476" s="88"/>
      <c r="B8476" s="89"/>
    </row>
    <row r="8477" spans="1:2" x14ac:dyDescent="0.25">
      <c r="A8477" s="88"/>
      <c r="B8477" s="89"/>
    </row>
    <row r="8478" spans="1:2" x14ac:dyDescent="0.25">
      <c r="A8478" s="88"/>
      <c r="B8478" s="89"/>
    </row>
    <row r="8479" spans="1:2" x14ac:dyDescent="0.25">
      <c r="A8479" s="88"/>
      <c r="B8479" s="89"/>
    </row>
    <row r="8480" spans="1:2" x14ac:dyDescent="0.25">
      <c r="A8480" s="88"/>
      <c r="B8480" s="89"/>
    </row>
    <row r="8481" spans="1:2" x14ac:dyDescent="0.25">
      <c r="A8481" s="88"/>
      <c r="B8481" s="89"/>
    </row>
    <row r="8482" spans="1:2" x14ac:dyDescent="0.25">
      <c r="A8482" s="88"/>
      <c r="B8482" s="89"/>
    </row>
    <row r="8483" spans="1:2" x14ac:dyDescent="0.25">
      <c r="A8483" s="88"/>
      <c r="B8483" s="89"/>
    </row>
    <row r="8484" spans="1:2" x14ac:dyDescent="0.25">
      <c r="A8484" s="88"/>
      <c r="B8484" s="89"/>
    </row>
    <row r="8485" spans="1:2" x14ac:dyDescent="0.25">
      <c r="A8485" s="88"/>
      <c r="B8485" s="89"/>
    </row>
    <row r="8486" spans="1:2" x14ac:dyDescent="0.25">
      <c r="A8486" s="88"/>
      <c r="B8486" s="89"/>
    </row>
    <row r="8487" spans="1:2" x14ac:dyDescent="0.25">
      <c r="A8487" s="88"/>
      <c r="B8487" s="89"/>
    </row>
    <row r="8488" spans="1:2" x14ac:dyDescent="0.25">
      <c r="A8488" s="88"/>
      <c r="B8488" s="89"/>
    </row>
    <row r="8489" spans="1:2" x14ac:dyDescent="0.25">
      <c r="A8489" s="88"/>
      <c r="B8489" s="89"/>
    </row>
    <row r="8490" spans="1:2" x14ac:dyDescent="0.25">
      <c r="A8490" s="88"/>
      <c r="B8490" s="89"/>
    </row>
    <row r="8491" spans="1:2" x14ac:dyDescent="0.25">
      <c r="A8491" s="88"/>
      <c r="B8491" s="89"/>
    </row>
    <row r="8492" spans="1:2" x14ac:dyDescent="0.25">
      <c r="A8492" s="88"/>
      <c r="B8492" s="89"/>
    </row>
    <row r="8493" spans="1:2" x14ac:dyDescent="0.25">
      <c r="A8493" s="88"/>
      <c r="B8493" s="89"/>
    </row>
    <row r="8494" spans="1:2" x14ac:dyDescent="0.25">
      <c r="A8494" s="88"/>
      <c r="B8494" s="89"/>
    </row>
    <row r="8495" spans="1:2" x14ac:dyDescent="0.25">
      <c r="A8495" s="88"/>
      <c r="B8495" s="89"/>
    </row>
    <row r="8496" spans="1:2" x14ac:dyDescent="0.25">
      <c r="A8496" s="88"/>
      <c r="B8496" s="89"/>
    </row>
    <row r="8497" spans="1:2" x14ac:dyDescent="0.25">
      <c r="A8497" s="88"/>
      <c r="B8497" s="89"/>
    </row>
    <row r="8498" spans="1:2" x14ac:dyDescent="0.25">
      <c r="A8498" s="88"/>
      <c r="B8498" s="89"/>
    </row>
    <row r="8499" spans="1:2" x14ac:dyDescent="0.25">
      <c r="A8499" s="88"/>
      <c r="B8499" s="89"/>
    </row>
    <row r="8500" spans="1:2" x14ac:dyDescent="0.25">
      <c r="A8500" s="88"/>
      <c r="B8500" s="89"/>
    </row>
    <row r="8501" spans="1:2" x14ac:dyDescent="0.25">
      <c r="A8501" s="88"/>
      <c r="B8501" s="89"/>
    </row>
    <row r="8502" spans="1:2" x14ac:dyDescent="0.25">
      <c r="A8502" s="88"/>
      <c r="B8502" s="89"/>
    </row>
    <row r="8503" spans="1:2" x14ac:dyDescent="0.25">
      <c r="A8503" s="88"/>
      <c r="B8503" s="89"/>
    </row>
    <row r="8504" spans="1:2" x14ac:dyDescent="0.25">
      <c r="A8504" s="88"/>
      <c r="B8504" s="89"/>
    </row>
    <row r="8505" spans="1:2" x14ac:dyDescent="0.25">
      <c r="A8505" s="88"/>
      <c r="B8505" s="89"/>
    </row>
    <row r="8506" spans="1:2" x14ac:dyDescent="0.25">
      <c r="A8506" s="88"/>
      <c r="B8506" s="89"/>
    </row>
    <row r="8507" spans="1:2" x14ac:dyDescent="0.25">
      <c r="A8507" s="88"/>
      <c r="B8507" s="89"/>
    </row>
    <row r="8508" spans="1:2" x14ac:dyDescent="0.25">
      <c r="A8508" s="88"/>
      <c r="B8508" s="89"/>
    </row>
    <row r="8509" spans="1:2" x14ac:dyDescent="0.25">
      <c r="A8509" s="88"/>
      <c r="B8509" s="89"/>
    </row>
    <row r="8510" spans="1:2" x14ac:dyDescent="0.25">
      <c r="A8510" s="88"/>
      <c r="B8510" s="89"/>
    </row>
    <row r="8511" spans="1:2" x14ac:dyDescent="0.25">
      <c r="A8511" s="88"/>
      <c r="B8511" s="89"/>
    </row>
    <row r="8512" spans="1:2" x14ac:dyDescent="0.25">
      <c r="A8512" s="88"/>
      <c r="B8512" s="89"/>
    </row>
    <row r="8513" spans="1:2" x14ac:dyDescent="0.25">
      <c r="A8513" s="88"/>
      <c r="B8513" s="89"/>
    </row>
    <row r="8514" spans="1:2" x14ac:dyDescent="0.25">
      <c r="A8514" s="88"/>
      <c r="B8514" s="89"/>
    </row>
    <row r="8515" spans="1:2" x14ac:dyDescent="0.25">
      <c r="A8515" s="88"/>
      <c r="B8515" s="89"/>
    </row>
    <row r="8516" spans="1:2" x14ac:dyDescent="0.25">
      <c r="A8516" s="88"/>
      <c r="B8516" s="89"/>
    </row>
    <row r="8517" spans="1:2" x14ac:dyDescent="0.25">
      <c r="A8517" s="88"/>
      <c r="B8517" s="89"/>
    </row>
    <row r="8518" spans="1:2" x14ac:dyDescent="0.25">
      <c r="A8518" s="88"/>
      <c r="B8518" s="89"/>
    </row>
    <row r="8519" spans="1:2" x14ac:dyDescent="0.25">
      <c r="A8519" s="88"/>
      <c r="B8519" s="89"/>
    </row>
    <row r="8520" spans="1:2" x14ac:dyDescent="0.25">
      <c r="A8520" s="88"/>
      <c r="B8520" s="89"/>
    </row>
    <row r="8521" spans="1:2" x14ac:dyDescent="0.25">
      <c r="A8521" s="88"/>
      <c r="B8521" s="89"/>
    </row>
    <row r="8522" spans="1:2" x14ac:dyDescent="0.25">
      <c r="A8522" s="88"/>
      <c r="B8522" s="89"/>
    </row>
    <row r="8523" spans="1:2" x14ac:dyDescent="0.25">
      <c r="A8523" s="88"/>
      <c r="B8523" s="89"/>
    </row>
    <row r="8524" spans="1:2" x14ac:dyDescent="0.25">
      <c r="A8524" s="88"/>
      <c r="B8524" s="89"/>
    </row>
    <row r="8525" spans="1:2" x14ac:dyDescent="0.25">
      <c r="A8525" s="88"/>
      <c r="B8525" s="89"/>
    </row>
    <row r="8526" spans="1:2" x14ac:dyDescent="0.25">
      <c r="A8526" s="88"/>
      <c r="B8526" s="89"/>
    </row>
    <row r="8527" spans="1:2" x14ac:dyDescent="0.25">
      <c r="A8527" s="88"/>
      <c r="B8527" s="89"/>
    </row>
    <row r="8528" spans="1:2" x14ac:dyDescent="0.25">
      <c r="A8528" s="88"/>
      <c r="B8528" s="89"/>
    </row>
    <row r="8529" spans="1:2" x14ac:dyDescent="0.25">
      <c r="A8529" s="88"/>
      <c r="B8529" s="89"/>
    </row>
    <row r="8530" spans="1:2" x14ac:dyDescent="0.25">
      <c r="A8530" s="88"/>
      <c r="B8530" s="89"/>
    </row>
    <row r="8531" spans="1:2" x14ac:dyDescent="0.25">
      <c r="A8531" s="88"/>
      <c r="B8531" s="89"/>
    </row>
    <row r="8532" spans="1:2" x14ac:dyDescent="0.25">
      <c r="A8532" s="88"/>
      <c r="B8532" s="89"/>
    </row>
    <row r="8533" spans="1:2" x14ac:dyDescent="0.25">
      <c r="A8533" s="88"/>
      <c r="B8533" s="89"/>
    </row>
    <row r="8534" spans="1:2" x14ac:dyDescent="0.25">
      <c r="A8534" s="88"/>
      <c r="B8534" s="89"/>
    </row>
    <row r="8535" spans="1:2" x14ac:dyDescent="0.25">
      <c r="A8535" s="88"/>
      <c r="B8535" s="89"/>
    </row>
    <row r="8536" spans="1:2" x14ac:dyDescent="0.25">
      <c r="A8536" s="88"/>
      <c r="B8536" s="89"/>
    </row>
    <row r="8537" spans="1:2" x14ac:dyDescent="0.25">
      <c r="A8537" s="88"/>
      <c r="B8537" s="89"/>
    </row>
    <row r="8538" spans="1:2" x14ac:dyDescent="0.25">
      <c r="A8538" s="88"/>
      <c r="B8538" s="89"/>
    </row>
    <row r="8539" spans="1:2" x14ac:dyDescent="0.25">
      <c r="A8539" s="88"/>
      <c r="B8539" s="89"/>
    </row>
    <row r="8540" spans="1:2" x14ac:dyDescent="0.25">
      <c r="A8540" s="88"/>
      <c r="B8540" s="89"/>
    </row>
    <row r="8541" spans="1:2" x14ac:dyDescent="0.25">
      <c r="A8541" s="88"/>
      <c r="B8541" s="89"/>
    </row>
    <row r="8542" spans="1:2" x14ac:dyDescent="0.25">
      <c r="A8542" s="88"/>
      <c r="B8542" s="89"/>
    </row>
    <row r="8543" spans="1:2" x14ac:dyDescent="0.25">
      <c r="A8543" s="88"/>
      <c r="B8543" s="89"/>
    </row>
    <row r="8544" spans="1:2" x14ac:dyDescent="0.25">
      <c r="A8544" s="88"/>
      <c r="B8544" s="89"/>
    </row>
    <row r="8545" spans="1:2" x14ac:dyDescent="0.25">
      <c r="A8545" s="88"/>
      <c r="B8545" s="89"/>
    </row>
    <row r="8546" spans="1:2" x14ac:dyDescent="0.25">
      <c r="A8546" s="88"/>
      <c r="B8546" s="89"/>
    </row>
    <row r="8547" spans="1:2" x14ac:dyDescent="0.25">
      <c r="A8547" s="88"/>
      <c r="B8547" s="89"/>
    </row>
    <row r="8548" spans="1:2" x14ac:dyDescent="0.25">
      <c r="A8548" s="88"/>
      <c r="B8548" s="89"/>
    </row>
    <row r="8549" spans="1:2" x14ac:dyDescent="0.25">
      <c r="A8549" s="88"/>
      <c r="B8549" s="89"/>
    </row>
    <row r="8550" spans="1:2" x14ac:dyDescent="0.25">
      <c r="A8550" s="88"/>
      <c r="B8550" s="89"/>
    </row>
    <row r="8551" spans="1:2" x14ac:dyDescent="0.25">
      <c r="A8551" s="88"/>
      <c r="B8551" s="89"/>
    </row>
    <row r="8552" spans="1:2" x14ac:dyDescent="0.25">
      <c r="A8552" s="88"/>
      <c r="B8552" s="89"/>
    </row>
    <row r="8553" spans="1:2" x14ac:dyDescent="0.25">
      <c r="A8553" s="88"/>
      <c r="B8553" s="89"/>
    </row>
    <row r="8554" spans="1:2" x14ac:dyDescent="0.25">
      <c r="A8554" s="88"/>
      <c r="B8554" s="89"/>
    </row>
    <row r="8555" spans="1:2" x14ac:dyDescent="0.25">
      <c r="A8555" s="88"/>
      <c r="B8555" s="89"/>
    </row>
    <row r="8556" spans="1:2" x14ac:dyDescent="0.25">
      <c r="A8556" s="88"/>
      <c r="B8556" s="89"/>
    </row>
    <row r="8557" spans="1:2" x14ac:dyDescent="0.25">
      <c r="A8557" s="88"/>
      <c r="B8557" s="89"/>
    </row>
    <row r="8558" spans="1:2" x14ac:dyDescent="0.25">
      <c r="A8558" s="88"/>
      <c r="B8558" s="89"/>
    </row>
    <row r="8559" spans="1:2" x14ac:dyDescent="0.25">
      <c r="A8559" s="88"/>
      <c r="B8559" s="89"/>
    </row>
    <row r="8560" spans="1:2" x14ac:dyDescent="0.25">
      <c r="A8560" s="88"/>
      <c r="B8560" s="89"/>
    </row>
    <row r="8561" spans="1:2" x14ac:dyDescent="0.25">
      <c r="A8561" s="88"/>
      <c r="B8561" s="89"/>
    </row>
    <row r="8562" spans="1:2" x14ac:dyDescent="0.25">
      <c r="A8562" s="88"/>
      <c r="B8562" s="89"/>
    </row>
    <row r="8563" spans="1:2" x14ac:dyDescent="0.25">
      <c r="A8563" s="88"/>
      <c r="B8563" s="89"/>
    </row>
    <row r="8564" spans="1:2" x14ac:dyDescent="0.25">
      <c r="A8564" s="88"/>
      <c r="B8564" s="89"/>
    </row>
    <row r="8565" spans="1:2" x14ac:dyDescent="0.25">
      <c r="A8565" s="88"/>
      <c r="B8565" s="89"/>
    </row>
    <row r="8566" spans="1:2" x14ac:dyDescent="0.25">
      <c r="A8566" s="88"/>
      <c r="B8566" s="89"/>
    </row>
    <row r="8567" spans="1:2" x14ac:dyDescent="0.25">
      <c r="A8567" s="88"/>
      <c r="B8567" s="89"/>
    </row>
    <row r="8568" spans="1:2" x14ac:dyDescent="0.25">
      <c r="A8568" s="88"/>
      <c r="B8568" s="89"/>
    </row>
    <row r="8569" spans="1:2" x14ac:dyDescent="0.25">
      <c r="A8569" s="88"/>
      <c r="B8569" s="89"/>
    </row>
    <row r="8570" spans="1:2" x14ac:dyDescent="0.25">
      <c r="A8570" s="88"/>
      <c r="B8570" s="89"/>
    </row>
    <row r="8571" spans="1:2" x14ac:dyDescent="0.25">
      <c r="A8571" s="88"/>
      <c r="B8571" s="89"/>
    </row>
    <row r="8572" spans="1:2" x14ac:dyDescent="0.25">
      <c r="A8572" s="88"/>
      <c r="B8572" s="89"/>
    </row>
    <row r="8573" spans="1:2" x14ac:dyDescent="0.25">
      <c r="A8573" s="88"/>
      <c r="B8573" s="89"/>
    </row>
    <row r="8574" spans="1:2" x14ac:dyDescent="0.25">
      <c r="A8574" s="88"/>
      <c r="B8574" s="89"/>
    </row>
    <row r="8575" spans="1:2" x14ac:dyDescent="0.25">
      <c r="A8575" s="88"/>
      <c r="B8575" s="89"/>
    </row>
    <row r="8576" spans="1:2" x14ac:dyDescent="0.25">
      <c r="A8576" s="88"/>
      <c r="B8576" s="89"/>
    </row>
    <row r="8577" spans="1:2" x14ac:dyDescent="0.25">
      <c r="A8577" s="88"/>
      <c r="B8577" s="89"/>
    </row>
    <row r="8578" spans="1:2" x14ac:dyDescent="0.25">
      <c r="A8578" s="88"/>
      <c r="B8578" s="89"/>
    </row>
    <row r="8579" spans="1:2" x14ac:dyDescent="0.25">
      <c r="A8579" s="88"/>
      <c r="B8579" s="89"/>
    </row>
    <row r="8580" spans="1:2" x14ac:dyDescent="0.25">
      <c r="A8580" s="88"/>
      <c r="B8580" s="89"/>
    </row>
    <row r="8581" spans="1:2" x14ac:dyDescent="0.25">
      <c r="A8581" s="88"/>
      <c r="B8581" s="89"/>
    </row>
    <row r="8582" spans="1:2" x14ac:dyDescent="0.25">
      <c r="A8582" s="88"/>
      <c r="B8582" s="89"/>
    </row>
    <row r="8583" spans="1:2" x14ac:dyDescent="0.25">
      <c r="A8583" s="88"/>
      <c r="B8583" s="89"/>
    </row>
    <row r="8584" spans="1:2" x14ac:dyDescent="0.25">
      <c r="A8584" s="88"/>
      <c r="B8584" s="89"/>
    </row>
    <row r="8585" spans="1:2" x14ac:dyDescent="0.25">
      <c r="A8585" s="88"/>
      <c r="B8585" s="89"/>
    </row>
    <row r="8586" spans="1:2" x14ac:dyDescent="0.25">
      <c r="A8586" s="88"/>
      <c r="B8586" s="89"/>
    </row>
    <row r="8587" spans="1:2" x14ac:dyDescent="0.25">
      <c r="A8587" s="88"/>
      <c r="B8587" s="89"/>
    </row>
    <row r="8588" spans="1:2" x14ac:dyDescent="0.25">
      <c r="A8588" s="88"/>
      <c r="B8588" s="89"/>
    </row>
    <row r="8589" spans="1:2" x14ac:dyDescent="0.25">
      <c r="A8589" s="88"/>
      <c r="B8589" s="89"/>
    </row>
    <row r="8590" spans="1:2" x14ac:dyDescent="0.25">
      <c r="A8590" s="88"/>
      <c r="B8590" s="89"/>
    </row>
    <row r="8591" spans="1:2" x14ac:dyDescent="0.25">
      <c r="A8591" s="88"/>
      <c r="B8591" s="89"/>
    </row>
    <row r="8592" spans="1:2" x14ac:dyDescent="0.25">
      <c r="A8592" s="88"/>
      <c r="B8592" s="89"/>
    </row>
    <row r="8593" spans="1:2" x14ac:dyDescent="0.25">
      <c r="A8593" s="88"/>
      <c r="B8593" s="89"/>
    </row>
    <row r="8594" spans="1:2" x14ac:dyDescent="0.25">
      <c r="A8594" s="88"/>
      <c r="B8594" s="89"/>
    </row>
    <row r="8595" spans="1:2" x14ac:dyDescent="0.25">
      <c r="A8595" s="88"/>
      <c r="B8595" s="89"/>
    </row>
    <row r="8596" spans="1:2" x14ac:dyDescent="0.25">
      <c r="A8596" s="88"/>
      <c r="B8596" s="89"/>
    </row>
    <row r="8597" spans="1:2" x14ac:dyDescent="0.25">
      <c r="A8597" s="88"/>
      <c r="B8597" s="89"/>
    </row>
    <row r="8598" spans="1:2" x14ac:dyDescent="0.25">
      <c r="A8598" s="88"/>
      <c r="B8598" s="89"/>
    </row>
    <row r="8599" spans="1:2" x14ac:dyDescent="0.25">
      <c r="A8599" s="88"/>
      <c r="B8599" s="89"/>
    </row>
    <row r="8600" spans="1:2" x14ac:dyDescent="0.25">
      <c r="A8600" s="88"/>
      <c r="B8600" s="89"/>
    </row>
    <row r="8601" spans="1:2" x14ac:dyDescent="0.25">
      <c r="A8601" s="88"/>
      <c r="B8601" s="89"/>
    </row>
    <row r="8602" spans="1:2" x14ac:dyDescent="0.25">
      <c r="A8602" s="88"/>
      <c r="B8602" s="89"/>
    </row>
    <row r="8603" spans="1:2" x14ac:dyDescent="0.25">
      <c r="A8603" s="88"/>
      <c r="B8603" s="89"/>
    </row>
    <row r="8604" spans="1:2" x14ac:dyDescent="0.25">
      <c r="A8604" s="88"/>
      <c r="B8604" s="89"/>
    </row>
    <row r="8605" spans="1:2" x14ac:dyDescent="0.25">
      <c r="A8605" s="88"/>
      <c r="B8605" s="89"/>
    </row>
    <row r="8606" spans="1:2" x14ac:dyDescent="0.25">
      <c r="A8606" s="88"/>
      <c r="B8606" s="89"/>
    </row>
    <row r="8607" spans="1:2" x14ac:dyDescent="0.25">
      <c r="A8607" s="88"/>
      <c r="B8607" s="89"/>
    </row>
    <row r="8608" spans="1:2" x14ac:dyDescent="0.25">
      <c r="A8608" s="88"/>
      <c r="B8608" s="89"/>
    </row>
    <row r="8609" spans="1:2" x14ac:dyDescent="0.25">
      <c r="A8609" s="88"/>
      <c r="B8609" s="89"/>
    </row>
    <row r="8610" spans="1:2" x14ac:dyDescent="0.25">
      <c r="A8610" s="88"/>
      <c r="B8610" s="89"/>
    </row>
    <row r="8611" spans="1:2" x14ac:dyDescent="0.25">
      <c r="A8611" s="88"/>
      <c r="B8611" s="89"/>
    </row>
    <row r="8612" spans="1:2" x14ac:dyDescent="0.25">
      <c r="A8612" s="88"/>
      <c r="B8612" s="89"/>
    </row>
    <row r="8613" spans="1:2" x14ac:dyDescent="0.25">
      <c r="A8613" s="88"/>
      <c r="B8613" s="89"/>
    </row>
    <row r="8614" spans="1:2" x14ac:dyDescent="0.25">
      <c r="A8614" s="88"/>
      <c r="B8614" s="89"/>
    </row>
    <row r="8615" spans="1:2" x14ac:dyDescent="0.25">
      <c r="A8615" s="88"/>
      <c r="B8615" s="89"/>
    </row>
    <row r="8616" spans="1:2" x14ac:dyDescent="0.25">
      <c r="A8616" s="88"/>
      <c r="B8616" s="89"/>
    </row>
    <row r="8617" spans="1:2" x14ac:dyDescent="0.25">
      <c r="A8617" s="88"/>
      <c r="B8617" s="89"/>
    </row>
    <row r="8618" spans="1:2" x14ac:dyDescent="0.25">
      <c r="A8618" s="88"/>
      <c r="B8618" s="89"/>
    </row>
    <row r="8619" spans="1:2" x14ac:dyDescent="0.25">
      <c r="A8619" s="88"/>
      <c r="B8619" s="89"/>
    </row>
    <row r="8620" spans="1:2" x14ac:dyDescent="0.25">
      <c r="A8620" s="88"/>
      <c r="B8620" s="89"/>
    </row>
    <row r="8621" spans="1:2" x14ac:dyDescent="0.25">
      <c r="A8621" s="88"/>
      <c r="B8621" s="89"/>
    </row>
    <row r="8622" spans="1:2" x14ac:dyDescent="0.25">
      <c r="A8622" s="88"/>
      <c r="B8622" s="89"/>
    </row>
    <row r="8623" spans="1:2" x14ac:dyDescent="0.25">
      <c r="A8623" s="88"/>
      <c r="B8623" s="89"/>
    </row>
    <row r="8624" spans="1:2" x14ac:dyDescent="0.25">
      <c r="A8624" s="88"/>
      <c r="B8624" s="89"/>
    </row>
    <row r="8625" spans="1:2" x14ac:dyDescent="0.25">
      <c r="A8625" s="88"/>
      <c r="B8625" s="89"/>
    </row>
    <row r="8626" spans="1:2" x14ac:dyDescent="0.25">
      <c r="A8626" s="88"/>
      <c r="B8626" s="89"/>
    </row>
    <row r="8627" spans="1:2" x14ac:dyDescent="0.25">
      <c r="A8627" s="88"/>
      <c r="B8627" s="89"/>
    </row>
    <row r="8628" spans="1:2" x14ac:dyDescent="0.25">
      <c r="A8628" s="88"/>
      <c r="B8628" s="89"/>
    </row>
    <row r="8629" spans="1:2" x14ac:dyDescent="0.25">
      <c r="A8629" s="88"/>
      <c r="B8629" s="89"/>
    </row>
    <row r="8630" spans="1:2" x14ac:dyDescent="0.25">
      <c r="A8630" s="88"/>
      <c r="B8630" s="89"/>
    </row>
    <row r="8631" spans="1:2" x14ac:dyDescent="0.25">
      <c r="A8631" s="88"/>
      <c r="B8631" s="89"/>
    </row>
    <row r="8632" spans="1:2" x14ac:dyDescent="0.25">
      <c r="A8632" s="88"/>
      <c r="B8632" s="89"/>
    </row>
    <row r="8633" spans="1:2" x14ac:dyDescent="0.25">
      <c r="A8633" s="88"/>
      <c r="B8633" s="89"/>
    </row>
    <row r="8634" spans="1:2" x14ac:dyDescent="0.25">
      <c r="A8634" s="88"/>
      <c r="B8634" s="89"/>
    </row>
    <row r="8635" spans="1:2" x14ac:dyDescent="0.25">
      <c r="A8635" s="88"/>
      <c r="B8635" s="89"/>
    </row>
    <row r="8636" spans="1:2" x14ac:dyDescent="0.25">
      <c r="A8636" s="88"/>
      <c r="B8636" s="89"/>
    </row>
    <row r="8637" spans="1:2" x14ac:dyDescent="0.25">
      <c r="A8637" s="88"/>
      <c r="B8637" s="89"/>
    </row>
    <row r="8638" spans="1:2" x14ac:dyDescent="0.25">
      <c r="A8638" s="88"/>
      <c r="B8638" s="89"/>
    </row>
    <row r="8639" spans="1:2" x14ac:dyDescent="0.25">
      <c r="A8639" s="88"/>
      <c r="B8639" s="89"/>
    </row>
    <row r="8640" spans="1:2" x14ac:dyDescent="0.25">
      <c r="A8640" s="88"/>
      <c r="B8640" s="89"/>
    </row>
    <row r="8641" spans="1:2" x14ac:dyDescent="0.25">
      <c r="A8641" s="88"/>
      <c r="B8641" s="89"/>
    </row>
    <row r="8642" spans="1:2" x14ac:dyDescent="0.25">
      <c r="A8642" s="88"/>
      <c r="B8642" s="89"/>
    </row>
    <row r="8643" spans="1:2" x14ac:dyDescent="0.25">
      <c r="A8643" s="88"/>
      <c r="B8643" s="89"/>
    </row>
    <row r="8644" spans="1:2" x14ac:dyDescent="0.25">
      <c r="A8644" s="88"/>
      <c r="B8644" s="89"/>
    </row>
    <row r="8645" spans="1:2" x14ac:dyDescent="0.25">
      <c r="A8645" s="88"/>
      <c r="B8645" s="89"/>
    </row>
    <row r="8646" spans="1:2" x14ac:dyDescent="0.25">
      <c r="A8646" s="88"/>
      <c r="B8646" s="89"/>
    </row>
    <row r="8647" spans="1:2" x14ac:dyDescent="0.25">
      <c r="A8647" s="88"/>
      <c r="B8647" s="89"/>
    </row>
    <row r="8648" spans="1:2" x14ac:dyDescent="0.25">
      <c r="A8648" s="88"/>
      <c r="B8648" s="89"/>
    </row>
    <row r="8649" spans="1:2" x14ac:dyDescent="0.25">
      <c r="A8649" s="88"/>
      <c r="B8649" s="89"/>
    </row>
    <row r="8650" spans="1:2" x14ac:dyDescent="0.25">
      <c r="A8650" s="88"/>
      <c r="B8650" s="89"/>
    </row>
    <row r="8651" spans="1:2" x14ac:dyDescent="0.25">
      <c r="A8651" s="88"/>
      <c r="B8651" s="89"/>
    </row>
    <row r="8652" spans="1:2" x14ac:dyDescent="0.25">
      <c r="A8652" s="88"/>
      <c r="B8652" s="89"/>
    </row>
    <row r="8653" spans="1:2" x14ac:dyDescent="0.25">
      <c r="A8653" s="88"/>
      <c r="B8653" s="89"/>
    </row>
    <row r="8654" spans="1:2" x14ac:dyDescent="0.25">
      <c r="A8654" s="88"/>
      <c r="B8654" s="89"/>
    </row>
    <row r="8655" spans="1:2" x14ac:dyDescent="0.25">
      <c r="A8655" s="88"/>
      <c r="B8655" s="89"/>
    </row>
    <row r="8656" spans="1:2" x14ac:dyDescent="0.25">
      <c r="A8656" s="88"/>
      <c r="B8656" s="89"/>
    </row>
    <row r="8657" spans="1:2" x14ac:dyDescent="0.25">
      <c r="A8657" s="88"/>
      <c r="B8657" s="89"/>
    </row>
    <row r="8658" spans="1:2" x14ac:dyDescent="0.25">
      <c r="A8658" s="88"/>
      <c r="B8658" s="89"/>
    </row>
    <row r="8659" spans="1:2" x14ac:dyDescent="0.25">
      <c r="A8659" s="88"/>
      <c r="B8659" s="89"/>
    </row>
    <row r="8660" spans="1:2" x14ac:dyDescent="0.25">
      <c r="A8660" s="88"/>
      <c r="B8660" s="89"/>
    </row>
    <row r="8661" spans="1:2" x14ac:dyDescent="0.25">
      <c r="A8661" s="88"/>
      <c r="B8661" s="89"/>
    </row>
    <row r="8662" spans="1:2" x14ac:dyDescent="0.25">
      <c r="A8662" s="88"/>
      <c r="B8662" s="89"/>
    </row>
    <row r="8663" spans="1:2" x14ac:dyDescent="0.25">
      <c r="A8663" s="88"/>
      <c r="B8663" s="89"/>
    </row>
    <row r="8664" spans="1:2" x14ac:dyDescent="0.25">
      <c r="A8664" s="88"/>
      <c r="B8664" s="89"/>
    </row>
    <row r="8665" spans="1:2" x14ac:dyDescent="0.25">
      <c r="A8665" s="88"/>
      <c r="B8665" s="89"/>
    </row>
    <row r="8666" spans="1:2" x14ac:dyDescent="0.25">
      <c r="A8666" s="88"/>
      <c r="B8666" s="89"/>
    </row>
    <row r="8667" spans="1:2" x14ac:dyDescent="0.25">
      <c r="A8667" s="88"/>
      <c r="B8667" s="89"/>
    </row>
    <row r="8668" spans="1:2" x14ac:dyDescent="0.25">
      <c r="A8668" s="88"/>
      <c r="B8668" s="89"/>
    </row>
    <row r="8669" spans="1:2" x14ac:dyDescent="0.25">
      <c r="A8669" s="88"/>
      <c r="B8669" s="89"/>
    </row>
    <row r="8670" spans="1:2" x14ac:dyDescent="0.25">
      <c r="A8670" s="88"/>
      <c r="B8670" s="89"/>
    </row>
    <row r="8671" spans="1:2" x14ac:dyDescent="0.25">
      <c r="A8671" s="88"/>
      <c r="B8671" s="89"/>
    </row>
    <row r="8672" spans="1:2" x14ac:dyDescent="0.25">
      <c r="A8672" s="88"/>
      <c r="B8672" s="89"/>
    </row>
    <row r="8673" spans="1:2" x14ac:dyDescent="0.25">
      <c r="A8673" s="88"/>
      <c r="B8673" s="89"/>
    </row>
    <row r="8674" spans="1:2" x14ac:dyDescent="0.25">
      <c r="A8674" s="88"/>
      <c r="B8674" s="89"/>
    </row>
    <row r="8675" spans="1:2" x14ac:dyDescent="0.25">
      <c r="A8675" s="88"/>
      <c r="B8675" s="89"/>
    </row>
    <row r="8676" spans="1:2" x14ac:dyDescent="0.25">
      <c r="A8676" s="88"/>
      <c r="B8676" s="89"/>
    </row>
    <row r="8677" spans="1:2" x14ac:dyDescent="0.25">
      <c r="A8677" s="88"/>
      <c r="B8677" s="89"/>
    </row>
    <row r="8678" spans="1:2" x14ac:dyDescent="0.25">
      <c r="A8678" s="88"/>
      <c r="B8678" s="89"/>
    </row>
    <row r="8679" spans="1:2" x14ac:dyDescent="0.25">
      <c r="A8679" s="88"/>
      <c r="B8679" s="89"/>
    </row>
    <row r="8680" spans="1:2" x14ac:dyDescent="0.25">
      <c r="A8680" s="88"/>
      <c r="B8680" s="89"/>
    </row>
    <row r="8681" spans="1:2" x14ac:dyDescent="0.25">
      <c r="A8681" s="88"/>
      <c r="B8681" s="89"/>
    </row>
    <row r="8682" spans="1:2" x14ac:dyDescent="0.25">
      <c r="A8682" s="88"/>
      <c r="B8682" s="89"/>
    </row>
    <row r="8683" spans="1:2" x14ac:dyDescent="0.25">
      <c r="A8683" s="88"/>
      <c r="B8683" s="89"/>
    </row>
    <row r="8684" spans="1:2" x14ac:dyDescent="0.25">
      <c r="A8684" s="88"/>
      <c r="B8684" s="89"/>
    </row>
    <row r="8685" spans="1:2" x14ac:dyDescent="0.25">
      <c r="A8685" s="88"/>
      <c r="B8685" s="89"/>
    </row>
    <row r="8686" spans="1:2" x14ac:dyDescent="0.25">
      <c r="A8686" s="88"/>
      <c r="B8686" s="89"/>
    </row>
    <row r="8687" spans="1:2" x14ac:dyDescent="0.25">
      <c r="A8687" s="88"/>
      <c r="B8687" s="89"/>
    </row>
    <row r="8688" spans="1:2" x14ac:dyDescent="0.25">
      <c r="A8688" s="88"/>
      <c r="B8688" s="89"/>
    </row>
    <row r="8689" spans="1:2" x14ac:dyDescent="0.25">
      <c r="A8689" s="88"/>
      <c r="B8689" s="89"/>
    </row>
    <row r="8690" spans="1:2" x14ac:dyDescent="0.25">
      <c r="A8690" s="88"/>
      <c r="B8690" s="89"/>
    </row>
    <row r="8691" spans="1:2" x14ac:dyDescent="0.25">
      <c r="A8691" s="88"/>
      <c r="B8691" s="89"/>
    </row>
    <row r="8692" spans="1:2" x14ac:dyDescent="0.25">
      <c r="A8692" s="88"/>
      <c r="B8692" s="89"/>
    </row>
    <row r="8693" spans="1:2" x14ac:dyDescent="0.25">
      <c r="A8693" s="88"/>
      <c r="B8693" s="89"/>
    </row>
    <row r="8694" spans="1:2" x14ac:dyDescent="0.25">
      <c r="A8694" s="88"/>
      <c r="B8694" s="89"/>
    </row>
    <row r="8695" spans="1:2" x14ac:dyDescent="0.25">
      <c r="A8695" s="88"/>
      <c r="B8695" s="89"/>
    </row>
    <row r="8696" spans="1:2" x14ac:dyDescent="0.25">
      <c r="A8696" s="88"/>
      <c r="B8696" s="89"/>
    </row>
    <row r="8697" spans="1:2" x14ac:dyDescent="0.25">
      <c r="A8697" s="88"/>
      <c r="B8697" s="89"/>
    </row>
    <row r="8698" spans="1:2" x14ac:dyDescent="0.25">
      <c r="A8698" s="88"/>
      <c r="B8698" s="89"/>
    </row>
    <row r="8699" spans="1:2" x14ac:dyDescent="0.25">
      <c r="A8699" s="88"/>
      <c r="B8699" s="89"/>
    </row>
    <row r="8700" spans="1:2" x14ac:dyDescent="0.25">
      <c r="A8700" s="88"/>
      <c r="B8700" s="89"/>
    </row>
    <row r="8701" spans="1:2" x14ac:dyDescent="0.25">
      <c r="A8701" s="88"/>
      <c r="B8701" s="89"/>
    </row>
    <row r="8702" spans="1:2" x14ac:dyDescent="0.25">
      <c r="A8702" s="88"/>
      <c r="B8702" s="89"/>
    </row>
    <row r="8703" spans="1:2" x14ac:dyDescent="0.25">
      <c r="A8703" s="88"/>
      <c r="B8703" s="89"/>
    </row>
    <row r="8704" spans="1:2" x14ac:dyDescent="0.25">
      <c r="A8704" s="88"/>
      <c r="B8704" s="89"/>
    </row>
    <row r="8705" spans="1:2" x14ac:dyDescent="0.25">
      <c r="A8705" s="88"/>
      <c r="B8705" s="89"/>
    </row>
    <row r="8706" spans="1:2" x14ac:dyDescent="0.25">
      <c r="A8706" s="88"/>
      <c r="B8706" s="89"/>
    </row>
    <row r="8707" spans="1:2" x14ac:dyDescent="0.25">
      <c r="A8707" s="88"/>
      <c r="B8707" s="89"/>
    </row>
    <row r="8708" spans="1:2" x14ac:dyDescent="0.25">
      <c r="A8708" s="88"/>
      <c r="B8708" s="89"/>
    </row>
    <row r="8709" spans="1:2" x14ac:dyDescent="0.25">
      <c r="A8709" s="88"/>
      <c r="B8709" s="89"/>
    </row>
    <row r="8710" spans="1:2" x14ac:dyDescent="0.25">
      <c r="A8710" s="88"/>
      <c r="B8710" s="89"/>
    </row>
    <row r="8711" spans="1:2" x14ac:dyDescent="0.25">
      <c r="A8711" s="88"/>
      <c r="B8711" s="89"/>
    </row>
    <row r="8712" spans="1:2" x14ac:dyDescent="0.25">
      <c r="A8712" s="88"/>
      <c r="B8712" s="89"/>
    </row>
    <row r="8713" spans="1:2" x14ac:dyDescent="0.25">
      <c r="A8713" s="88"/>
      <c r="B8713" s="89"/>
    </row>
    <row r="8714" spans="1:2" x14ac:dyDescent="0.25">
      <c r="A8714" s="88"/>
      <c r="B8714" s="89"/>
    </row>
    <row r="8715" spans="1:2" x14ac:dyDescent="0.25">
      <c r="A8715" s="88"/>
      <c r="B8715" s="89"/>
    </row>
    <row r="8716" spans="1:2" x14ac:dyDescent="0.25">
      <c r="A8716" s="88"/>
      <c r="B8716" s="89"/>
    </row>
    <row r="8717" spans="1:2" x14ac:dyDescent="0.25">
      <c r="A8717" s="88"/>
      <c r="B8717" s="89"/>
    </row>
    <row r="8718" spans="1:2" x14ac:dyDescent="0.25">
      <c r="A8718" s="88"/>
      <c r="B8718" s="89"/>
    </row>
    <row r="8719" spans="1:2" x14ac:dyDescent="0.25">
      <c r="A8719" s="88"/>
      <c r="B8719" s="89"/>
    </row>
    <row r="8720" spans="1:2" x14ac:dyDescent="0.25">
      <c r="A8720" s="88"/>
      <c r="B8720" s="89"/>
    </row>
    <row r="8721" spans="1:2" x14ac:dyDescent="0.25">
      <c r="A8721" s="88"/>
      <c r="B8721" s="89"/>
    </row>
    <row r="8722" spans="1:2" x14ac:dyDescent="0.25">
      <c r="A8722" s="88"/>
      <c r="B8722" s="89"/>
    </row>
    <row r="8723" spans="1:2" x14ac:dyDescent="0.25">
      <c r="A8723" s="88"/>
      <c r="B8723" s="89"/>
    </row>
    <row r="8724" spans="1:2" x14ac:dyDescent="0.25">
      <c r="A8724" s="88"/>
      <c r="B8724" s="89"/>
    </row>
    <row r="8725" spans="1:2" x14ac:dyDescent="0.25">
      <c r="A8725" s="88"/>
      <c r="B8725" s="89"/>
    </row>
    <row r="8726" spans="1:2" x14ac:dyDescent="0.25">
      <c r="A8726" s="88"/>
      <c r="B8726" s="89"/>
    </row>
    <row r="8727" spans="1:2" x14ac:dyDescent="0.25">
      <c r="A8727" s="88"/>
      <c r="B8727" s="89"/>
    </row>
    <row r="8728" spans="1:2" x14ac:dyDescent="0.25">
      <c r="A8728" s="88"/>
      <c r="B8728" s="89"/>
    </row>
    <row r="8729" spans="1:2" x14ac:dyDescent="0.25">
      <c r="A8729" s="88"/>
      <c r="B8729" s="89"/>
    </row>
    <row r="8730" spans="1:2" x14ac:dyDescent="0.25">
      <c r="A8730" s="88"/>
      <c r="B8730" s="89"/>
    </row>
    <row r="8731" spans="1:2" x14ac:dyDescent="0.25">
      <c r="A8731" s="88"/>
      <c r="B8731" s="89"/>
    </row>
    <row r="8732" spans="1:2" x14ac:dyDescent="0.25">
      <c r="A8732" s="88"/>
      <c r="B8732" s="89"/>
    </row>
    <row r="8733" spans="1:2" x14ac:dyDescent="0.25">
      <c r="A8733" s="88"/>
      <c r="B8733" s="89"/>
    </row>
    <row r="8734" spans="1:2" x14ac:dyDescent="0.25">
      <c r="A8734" s="88"/>
      <c r="B8734" s="89"/>
    </row>
    <row r="8735" spans="1:2" x14ac:dyDescent="0.25">
      <c r="A8735" s="88"/>
      <c r="B8735" s="89"/>
    </row>
    <row r="8736" spans="1:2" x14ac:dyDescent="0.25">
      <c r="A8736" s="88"/>
      <c r="B8736" s="89"/>
    </row>
    <row r="8737" spans="1:2" x14ac:dyDescent="0.25">
      <c r="A8737" s="88"/>
      <c r="B8737" s="89"/>
    </row>
    <row r="8738" spans="1:2" x14ac:dyDescent="0.25">
      <c r="A8738" s="88"/>
      <c r="B8738" s="89"/>
    </row>
    <row r="8739" spans="1:2" x14ac:dyDescent="0.25">
      <c r="A8739" s="88"/>
      <c r="B8739" s="89"/>
    </row>
    <row r="8740" spans="1:2" x14ac:dyDescent="0.25">
      <c r="A8740" s="88"/>
      <c r="B8740" s="89"/>
    </row>
    <row r="8741" spans="1:2" x14ac:dyDescent="0.25">
      <c r="A8741" s="88"/>
      <c r="B8741" s="89"/>
    </row>
    <row r="8742" spans="1:2" x14ac:dyDescent="0.25">
      <c r="A8742" s="88"/>
      <c r="B8742" s="89"/>
    </row>
    <row r="8743" spans="1:2" x14ac:dyDescent="0.25">
      <c r="A8743" s="88"/>
      <c r="B8743" s="89"/>
    </row>
    <row r="8744" spans="1:2" x14ac:dyDescent="0.25">
      <c r="A8744" s="88"/>
      <c r="B8744" s="89"/>
    </row>
    <row r="8745" spans="1:2" x14ac:dyDescent="0.25">
      <c r="A8745" s="88"/>
      <c r="B8745" s="89"/>
    </row>
    <row r="8746" spans="1:2" x14ac:dyDescent="0.25">
      <c r="A8746" s="88"/>
      <c r="B8746" s="89"/>
    </row>
    <row r="8747" spans="1:2" x14ac:dyDescent="0.25">
      <c r="A8747" s="88"/>
      <c r="B8747" s="89"/>
    </row>
    <row r="8748" spans="1:2" x14ac:dyDescent="0.25">
      <c r="A8748" s="88"/>
      <c r="B8748" s="89"/>
    </row>
    <row r="8749" spans="1:2" x14ac:dyDescent="0.25">
      <c r="A8749" s="88"/>
      <c r="B8749" s="89"/>
    </row>
    <row r="8750" spans="1:2" x14ac:dyDescent="0.25">
      <c r="A8750" s="88"/>
      <c r="B8750" s="89"/>
    </row>
    <row r="8751" spans="1:2" x14ac:dyDescent="0.25">
      <c r="A8751" s="88"/>
      <c r="B8751" s="89"/>
    </row>
    <row r="8752" spans="1:2" x14ac:dyDescent="0.25">
      <c r="A8752" s="88"/>
      <c r="B8752" s="89"/>
    </row>
    <row r="8753" spans="1:2" x14ac:dyDescent="0.25">
      <c r="A8753" s="88"/>
      <c r="B8753" s="89"/>
    </row>
    <row r="8754" spans="1:2" x14ac:dyDescent="0.25">
      <c r="A8754" s="88"/>
      <c r="B8754" s="89"/>
    </row>
    <row r="8755" spans="1:2" x14ac:dyDescent="0.25">
      <c r="A8755" s="88"/>
      <c r="B8755" s="89"/>
    </row>
    <row r="8756" spans="1:2" x14ac:dyDescent="0.25">
      <c r="A8756" s="88"/>
      <c r="B8756" s="89"/>
    </row>
    <row r="8757" spans="1:2" x14ac:dyDescent="0.25">
      <c r="A8757" s="88"/>
      <c r="B8757" s="89"/>
    </row>
    <row r="8758" spans="1:2" x14ac:dyDescent="0.25">
      <c r="A8758" s="88"/>
      <c r="B8758" s="89"/>
    </row>
    <row r="8759" spans="1:2" x14ac:dyDescent="0.25">
      <c r="A8759" s="88"/>
      <c r="B8759" s="89"/>
    </row>
    <row r="8760" spans="1:2" x14ac:dyDescent="0.25">
      <c r="A8760" s="88"/>
      <c r="B8760" s="89"/>
    </row>
    <row r="8761" spans="1:2" x14ac:dyDescent="0.25">
      <c r="A8761" s="88"/>
      <c r="B8761" s="89"/>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4E23-42E8-444C-AC68-11AAD525E77D}">
  <sheetPr>
    <tabColor theme="6"/>
  </sheetPr>
  <dimension ref="A1:B8761"/>
  <sheetViews>
    <sheetView workbookViewId="0">
      <selection activeCell="D1" sqref="D1"/>
    </sheetView>
  </sheetViews>
  <sheetFormatPr defaultRowHeight="14" x14ac:dyDescent="0.3"/>
  <cols>
    <col min="1" max="1" width="14.453125" style="32" bestFit="1" customWidth="1"/>
    <col min="2" max="2" width="16" style="82" bestFit="1" customWidth="1"/>
  </cols>
  <sheetData>
    <row r="1" spans="1:2" ht="13" x14ac:dyDescent="0.3">
      <c r="A1" s="1" t="s">
        <v>58</v>
      </c>
      <c r="B1" s="1" t="s">
        <v>59</v>
      </c>
    </row>
    <row r="2" spans="1:2" x14ac:dyDescent="0.3">
      <c r="A2" s="32">
        <v>44631.375</v>
      </c>
      <c r="B2" s="82">
        <v>4.0958849557522141</v>
      </c>
    </row>
    <row r="3" spans="1:2" x14ac:dyDescent="0.3">
      <c r="A3" s="32">
        <v>44631.416666666664</v>
      </c>
      <c r="B3" s="82">
        <v>4.0958849557522141</v>
      </c>
    </row>
    <row r="4" spans="1:2" x14ac:dyDescent="0.3">
      <c r="A4" s="32">
        <v>44631.458333333336</v>
      </c>
      <c r="B4" s="82">
        <v>4.0958849557522141</v>
      </c>
    </row>
    <row r="5" spans="1:2" x14ac:dyDescent="0.3">
      <c r="A5" s="32">
        <v>44631.5</v>
      </c>
      <c r="B5" s="82">
        <v>4.0958849557522141</v>
      </c>
    </row>
    <row r="6" spans="1:2" x14ac:dyDescent="0.3">
      <c r="A6" s="32">
        <v>44631.541666666664</v>
      </c>
      <c r="B6" s="82">
        <v>4.0958849557522141</v>
      </c>
    </row>
    <row r="7" spans="1:2" x14ac:dyDescent="0.3">
      <c r="A7" s="32">
        <v>44631.583333333336</v>
      </c>
      <c r="B7" s="82">
        <v>4.0958849557522141</v>
      </c>
    </row>
    <row r="8" spans="1:2" x14ac:dyDescent="0.3">
      <c r="A8" s="32">
        <v>44631.625</v>
      </c>
      <c r="B8" s="82">
        <v>4.0958849557522141</v>
      </c>
    </row>
    <row r="9" spans="1:2" x14ac:dyDescent="0.3">
      <c r="A9" s="32">
        <v>44631.666666666664</v>
      </c>
      <c r="B9" s="82">
        <v>4.0958849557522141</v>
      </c>
    </row>
    <row r="10" spans="1:2" x14ac:dyDescent="0.3">
      <c r="A10" s="32">
        <v>44631.708333333336</v>
      </c>
      <c r="B10" s="82">
        <v>4.0958849557522141</v>
      </c>
    </row>
    <row r="11" spans="1:2" x14ac:dyDescent="0.3">
      <c r="A11" s="32">
        <v>44631.75</v>
      </c>
      <c r="B11" s="82">
        <v>4.0958849557522141</v>
      </c>
    </row>
    <row r="12" spans="1:2" x14ac:dyDescent="0.3">
      <c r="A12" s="32">
        <v>44631.791666666664</v>
      </c>
      <c r="B12" s="82">
        <v>4.0958849557522141</v>
      </c>
    </row>
    <row r="13" spans="1:2" x14ac:dyDescent="0.3">
      <c r="A13" s="32">
        <v>44631.833333333336</v>
      </c>
      <c r="B13" s="82">
        <v>2.9296191259687117</v>
      </c>
    </row>
    <row r="14" spans="1:2" x14ac:dyDescent="0.3">
      <c r="A14" s="32">
        <v>44631.875</v>
      </c>
      <c r="B14" s="82">
        <v>2.9126947544184167</v>
      </c>
    </row>
    <row r="15" spans="1:2" x14ac:dyDescent="0.3">
      <c r="A15" s="32">
        <v>44631.916666666664</v>
      </c>
      <c r="B15" s="82">
        <v>2.9088805421700505</v>
      </c>
    </row>
    <row r="16" spans="1:2" x14ac:dyDescent="0.3">
      <c r="A16" s="32">
        <v>44631.958333333336</v>
      </c>
      <c r="B16" s="82">
        <v>2.9044089043456198</v>
      </c>
    </row>
    <row r="17" spans="1:2" x14ac:dyDescent="0.3">
      <c r="A17" s="32">
        <v>44632</v>
      </c>
      <c r="B17" s="82">
        <v>2.8768082120156935</v>
      </c>
    </row>
    <row r="18" spans="1:2" x14ac:dyDescent="0.3">
      <c r="A18" s="32">
        <v>44632.041666666664</v>
      </c>
      <c r="B18" s="82">
        <v>2.9014331726349685</v>
      </c>
    </row>
    <row r="19" spans="1:2" x14ac:dyDescent="0.3">
      <c r="A19" s="32">
        <v>44632.083333333336</v>
      </c>
      <c r="B19" s="82">
        <v>2.9303896341305244</v>
      </c>
    </row>
    <row r="20" spans="1:2" x14ac:dyDescent="0.3">
      <c r="A20" s="32">
        <v>44632.125</v>
      </c>
      <c r="B20" s="82">
        <v>2.9586001076963448</v>
      </c>
    </row>
    <row r="21" spans="1:2" x14ac:dyDescent="0.3">
      <c r="A21" s="32">
        <v>44632.166666666664</v>
      </c>
      <c r="B21" s="82">
        <v>2.9569262291213878</v>
      </c>
    </row>
    <row r="22" spans="1:2" x14ac:dyDescent="0.3">
      <c r="A22" s="32">
        <v>44632.208333333336</v>
      </c>
      <c r="B22" s="82">
        <v>2.9569262291213878</v>
      </c>
    </row>
    <row r="23" spans="1:2" x14ac:dyDescent="0.3">
      <c r="A23" s="32">
        <v>44632.25</v>
      </c>
      <c r="B23" s="82">
        <v>2.9635421154096298</v>
      </c>
    </row>
    <row r="24" spans="1:2" x14ac:dyDescent="0.3">
      <c r="A24" s="32">
        <v>44632.291666666664</v>
      </c>
      <c r="B24" s="82">
        <v>2.954451417872066</v>
      </c>
    </row>
    <row r="25" spans="1:2" x14ac:dyDescent="0.3">
      <c r="A25" s="32">
        <v>44632.333333333336</v>
      </c>
      <c r="B25" s="82">
        <v>2.9553110029737297</v>
      </c>
    </row>
    <row r="26" spans="1:2" x14ac:dyDescent="0.3">
      <c r="A26" s="32">
        <v>44632.375</v>
      </c>
      <c r="B26" s="82">
        <v>2.9288497158191289</v>
      </c>
    </row>
    <row r="27" spans="1:2" x14ac:dyDescent="0.3">
      <c r="A27" s="32">
        <v>44632.416666666664</v>
      </c>
      <c r="B27" s="82">
        <v>2.9652353588168401</v>
      </c>
    </row>
    <row r="28" spans="1:2" x14ac:dyDescent="0.3">
      <c r="A28" s="32">
        <v>44632.458333333336</v>
      </c>
      <c r="B28" s="82">
        <v>2.9257320655029506</v>
      </c>
    </row>
    <row r="29" spans="1:2" x14ac:dyDescent="0.3">
      <c r="A29" s="32">
        <v>44632.5</v>
      </c>
      <c r="B29" s="82">
        <v>2.8803377033815458</v>
      </c>
    </row>
    <row r="30" spans="1:2" x14ac:dyDescent="0.3">
      <c r="A30" s="32">
        <v>44632.541666666664</v>
      </c>
      <c r="B30" s="82">
        <v>2.8918456275221383</v>
      </c>
    </row>
    <row r="31" spans="1:2" x14ac:dyDescent="0.3">
      <c r="A31" s="32">
        <v>44632.583333333336</v>
      </c>
      <c r="B31" s="82">
        <v>2.9036267012619641</v>
      </c>
    </row>
    <row r="32" spans="1:2" x14ac:dyDescent="0.3">
      <c r="A32" s="32">
        <v>44632.625</v>
      </c>
      <c r="B32" s="82">
        <v>2.9081407761901357</v>
      </c>
    </row>
    <row r="33" spans="1:2" x14ac:dyDescent="0.3">
      <c r="A33" s="32">
        <v>44632.666666666664</v>
      </c>
      <c r="B33" s="82">
        <v>2.9141884247328296</v>
      </c>
    </row>
    <row r="34" spans="1:2" x14ac:dyDescent="0.3">
      <c r="A34" s="32">
        <v>44632.708333333336</v>
      </c>
      <c r="B34" s="82">
        <v>2.9118998787939887</v>
      </c>
    </row>
    <row r="35" spans="1:2" x14ac:dyDescent="0.3">
      <c r="A35" s="32">
        <v>44632.75</v>
      </c>
      <c r="B35" s="82">
        <v>2.9602246579333231</v>
      </c>
    </row>
    <row r="36" spans="1:2" x14ac:dyDescent="0.3">
      <c r="A36" s="32">
        <v>44632.791666666664</v>
      </c>
      <c r="B36" s="82">
        <v>2.9942711476929844</v>
      </c>
    </row>
    <row r="37" spans="1:2" x14ac:dyDescent="0.3">
      <c r="A37" s="32">
        <v>44632.833333333336</v>
      </c>
      <c r="B37" s="82">
        <v>2.9778977036239063</v>
      </c>
    </row>
    <row r="38" spans="1:2" x14ac:dyDescent="0.3">
      <c r="A38" s="32">
        <v>44632.875</v>
      </c>
      <c r="B38" s="82">
        <v>2.9610386582803834</v>
      </c>
    </row>
    <row r="39" spans="1:2" x14ac:dyDescent="0.3">
      <c r="A39" s="32">
        <v>44632.916666666664</v>
      </c>
      <c r="B39" s="82">
        <v>3.0013752756536496</v>
      </c>
    </row>
    <row r="40" spans="1:2" x14ac:dyDescent="0.3">
      <c r="A40" s="32">
        <v>44632.958333333336</v>
      </c>
      <c r="B40" s="82">
        <v>2.9847556228844443</v>
      </c>
    </row>
    <row r="41" spans="1:2" x14ac:dyDescent="0.3">
      <c r="A41" s="32">
        <v>44633</v>
      </c>
      <c r="B41" s="82">
        <v>2.9830055922775394</v>
      </c>
    </row>
    <row r="42" spans="1:2" x14ac:dyDescent="0.3">
      <c r="A42" s="32">
        <v>44633.041666666664</v>
      </c>
      <c r="B42" s="82">
        <v>3.0266798401516866</v>
      </c>
    </row>
    <row r="43" spans="1:2" x14ac:dyDescent="0.3">
      <c r="A43" s="32">
        <v>44633.083333333336</v>
      </c>
      <c r="B43" s="82">
        <v>3.0257134163767154</v>
      </c>
    </row>
    <row r="44" spans="1:2" x14ac:dyDescent="0.3">
      <c r="A44" s="32">
        <v>44633.125</v>
      </c>
      <c r="B44" s="82">
        <v>3.0724608265720939</v>
      </c>
    </row>
    <row r="45" spans="1:2" x14ac:dyDescent="0.3">
      <c r="A45" s="32">
        <v>44633.166666666664</v>
      </c>
      <c r="B45" s="82">
        <v>3.0734316950451399</v>
      </c>
    </row>
    <row r="46" spans="1:2" x14ac:dyDescent="0.3">
      <c r="A46" s="32">
        <v>44633.208333333336</v>
      </c>
      <c r="B46" s="82">
        <v>3.0945325079993906</v>
      </c>
    </row>
    <row r="47" spans="1:2" x14ac:dyDescent="0.3">
      <c r="A47" s="32">
        <v>44633.25</v>
      </c>
      <c r="B47" s="82">
        <v>3.0646140585284369</v>
      </c>
    </row>
    <row r="48" spans="1:2" x14ac:dyDescent="0.3">
      <c r="A48" s="32">
        <v>44633.291666666664</v>
      </c>
      <c r="B48" s="82">
        <v>3.1131104044875375</v>
      </c>
    </row>
    <row r="49" spans="1:2" x14ac:dyDescent="0.3">
      <c r="A49" s="32">
        <v>44633.333333333336</v>
      </c>
      <c r="B49" s="82">
        <v>3.1955945887671824</v>
      </c>
    </row>
    <row r="50" spans="1:2" x14ac:dyDescent="0.3">
      <c r="A50" s="32">
        <v>44633.375</v>
      </c>
      <c r="B50" s="82">
        <v>3.134268845140785</v>
      </c>
    </row>
    <row r="51" spans="1:2" x14ac:dyDescent="0.3">
      <c r="A51" s="32">
        <v>44633.416666666664</v>
      </c>
      <c r="B51" s="82">
        <v>3.135324694948372</v>
      </c>
    </row>
    <row r="52" spans="1:2" x14ac:dyDescent="0.3">
      <c r="A52" s="32">
        <v>44633.458333333336</v>
      </c>
      <c r="B52" s="82">
        <v>3.1439660834906276</v>
      </c>
    </row>
    <row r="53" spans="1:2" x14ac:dyDescent="0.3">
      <c r="A53" s="32">
        <v>44633.5</v>
      </c>
      <c r="B53" s="82">
        <v>3.0754424099192139</v>
      </c>
    </row>
    <row r="54" spans="1:2" x14ac:dyDescent="0.3">
      <c r="A54" s="32">
        <v>44633.541666666664</v>
      </c>
      <c r="B54" s="82">
        <v>3.0211424754984817</v>
      </c>
    </row>
    <row r="55" spans="1:2" x14ac:dyDescent="0.3">
      <c r="A55" s="32">
        <v>44633.583333333336</v>
      </c>
      <c r="B55" s="82">
        <v>3.0138721431617501</v>
      </c>
    </row>
    <row r="56" spans="1:2" x14ac:dyDescent="0.3">
      <c r="A56" s="32">
        <v>44633.625</v>
      </c>
      <c r="B56" s="82">
        <v>3.009384658201586</v>
      </c>
    </row>
    <row r="57" spans="1:2" x14ac:dyDescent="0.3">
      <c r="A57" s="32">
        <v>44633.666666666664</v>
      </c>
      <c r="B57" s="82">
        <v>3.01026783046292</v>
      </c>
    </row>
    <row r="58" spans="1:2" x14ac:dyDescent="0.3">
      <c r="A58" s="32">
        <v>44633.708333333336</v>
      </c>
      <c r="B58" s="82">
        <v>3.0174969911377718</v>
      </c>
    </row>
    <row r="59" spans="1:2" x14ac:dyDescent="0.3">
      <c r="A59" s="32">
        <v>44633.75</v>
      </c>
      <c r="B59" s="82">
        <v>3.0257134163767154</v>
      </c>
    </row>
    <row r="60" spans="1:2" x14ac:dyDescent="0.3">
      <c r="A60" s="32">
        <v>44633.791666666664</v>
      </c>
      <c r="B60" s="82">
        <v>3.0406701902918134</v>
      </c>
    </row>
    <row r="61" spans="1:2" x14ac:dyDescent="0.3">
      <c r="A61" s="32">
        <v>44633.833333333336</v>
      </c>
      <c r="B61" s="82">
        <v>3.0646140585284369</v>
      </c>
    </row>
    <row r="62" spans="1:2" x14ac:dyDescent="0.3">
      <c r="A62" s="32">
        <v>44633.875</v>
      </c>
      <c r="B62" s="82">
        <v>3.0588183440775705</v>
      </c>
    </row>
    <row r="63" spans="1:2" x14ac:dyDescent="0.3">
      <c r="A63" s="32">
        <v>44633.916666666664</v>
      </c>
      <c r="B63" s="82">
        <v>3.0257134163767154</v>
      </c>
    </row>
    <row r="64" spans="1:2" x14ac:dyDescent="0.3">
      <c r="A64" s="32">
        <v>44633.958333333336</v>
      </c>
      <c r="B64" s="82">
        <v>3.0955338217263666</v>
      </c>
    </row>
    <row r="65" spans="1:2" x14ac:dyDescent="0.3">
      <c r="A65" s="32">
        <v>44634</v>
      </c>
      <c r="B65" s="82">
        <v>3.079415765147071</v>
      </c>
    </row>
    <row r="66" spans="1:2" x14ac:dyDescent="0.3">
      <c r="A66" s="32">
        <v>44634.041666666664</v>
      </c>
      <c r="B66" s="82">
        <v>3.1450351924458344</v>
      </c>
    </row>
    <row r="67" spans="1:2" x14ac:dyDescent="0.3">
      <c r="A67" s="32">
        <v>44634.083333333336</v>
      </c>
      <c r="B67" s="82">
        <v>3.1493979690449221</v>
      </c>
    </row>
    <row r="68" spans="1:2" x14ac:dyDescent="0.3">
      <c r="A68" s="32">
        <v>44634.125</v>
      </c>
      <c r="B68" s="82">
        <v>3.1131104044875375</v>
      </c>
    </row>
    <row r="69" spans="1:2" x14ac:dyDescent="0.3">
      <c r="A69" s="32">
        <v>44634.166666666664</v>
      </c>
      <c r="B69" s="82">
        <v>3.1068431029930279</v>
      </c>
    </row>
    <row r="70" spans="1:2" x14ac:dyDescent="0.3">
      <c r="A70" s="32">
        <v>44634.208333333336</v>
      </c>
      <c r="B70" s="82">
        <v>4.0958849557522141</v>
      </c>
    </row>
    <row r="71" spans="1:2" x14ac:dyDescent="0.3">
      <c r="A71" s="32">
        <v>44634.25</v>
      </c>
      <c r="B71" s="82">
        <v>4.0958849557522141</v>
      </c>
    </row>
    <row r="72" spans="1:2" x14ac:dyDescent="0.3">
      <c r="A72" s="32">
        <v>44634.291666666664</v>
      </c>
      <c r="B72" s="82">
        <v>4.0958849557522141</v>
      </c>
    </row>
    <row r="73" spans="1:2" x14ac:dyDescent="0.3">
      <c r="A73" s="32">
        <v>44634.333333333336</v>
      </c>
      <c r="B73" s="82">
        <v>4.0958849557522141</v>
      </c>
    </row>
    <row r="74" spans="1:2" x14ac:dyDescent="0.3">
      <c r="A74" s="32">
        <v>44634.375</v>
      </c>
      <c r="B74" s="82">
        <v>4.0958849557522141</v>
      </c>
    </row>
    <row r="75" spans="1:2" x14ac:dyDescent="0.3">
      <c r="A75" s="32">
        <v>44634.416666666664</v>
      </c>
      <c r="B75" s="82">
        <v>4.0958849557522141</v>
      </c>
    </row>
    <row r="76" spans="1:2" x14ac:dyDescent="0.3">
      <c r="A76" s="32">
        <v>44634.458333333336</v>
      </c>
      <c r="B76" s="82">
        <v>4.0958849557522141</v>
      </c>
    </row>
    <row r="77" spans="1:2" x14ac:dyDescent="0.3">
      <c r="A77" s="32">
        <v>44634.5</v>
      </c>
      <c r="B77" s="82">
        <v>4.0958849557522141</v>
      </c>
    </row>
    <row r="78" spans="1:2" x14ac:dyDescent="0.3">
      <c r="A78" s="32">
        <v>44634.541666666664</v>
      </c>
      <c r="B78" s="82">
        <v>4.0958849557522141</v>
      </c>
    </row>
    <row r="79" spans="1:2" x14ac:dyDescent="0.3">
      <c r="A79" s="32">
        <v>44634.583333333336</v>
      </c>
      <c r="B79" s="82">
        <v>4.0958849557522141</v>
      </c>
    </row>
    <row r="80" spans="1:2" x14ac:dyDescent="0.3">
      <c r="A80" s="32">
        <v>44634.625</v>
      </c>
      <c r="B80" s="82">
        <v>4.0958849557522141</v>
      </c>
    </row>
    <row r="81" spans="1:2" x14ac:dyDescent="0.3">
      <c r="A81" s="32">
        <v>44634.666666666664</v>
      </c>
      <c r="B81" s="82">
        <v>4.0958849557522141</v>
      </c>
    </row>
    <row r="82" spans="1:2" x14ac:dyDescent="0.3">
      <c r="A82" s="32">
        <v>44634.708333333336</v>
      </c>
      <c r="B82" s="82">
        <v>4.0958849557522141</v>
      </c>
    </row>
    <row r="83" spans="1:2" x14ac:dyDescent="0.3">
      <c r="A83" s="32">
        <v>44634.75</v>
      </c>
      <c r="B83" s="82">
        <v>4.0958849557522141</v>
      </c>
    </row>
    <row r="84" spans="1:2" x14ac:dyDescent="0.3">
      <c r="A84" s="32">
        <v>44634.791666666664</v>
      </c>
      <c r="B84" s="82">
        <v>2.9422900195179462</v>
      </c>
    </row>
    <row r="85" spans="1:2" x14ac:dyDescent="0.3">
      <c r="A85" s="32">
        <v>44634.833333333336</v>
      </c>
      <c r="B85" s="82">
        <v>2.9051433090940031</v>
      </c>
    </row>
    <row r="86" spans="1:2" x14ac:dyDescent="0.3">
      <c r="A86" s="32">
        <v>44634.875</v>
      </c>
      <c r="B86" s="82">
        <v>2.9141884247328296</v>
      </c>
    </row>
    <row r="87" spans="1:2" x14ac:dyDescent="0.3">
      <c r="A87" s="32">
        <v>44634.916666666664</v>
      </c>
      <c r="B87" s="82">
        <v>2.9359178955594114</v>
      </c>
    </row>
    <row r="88" spans="1:2" x14ac:dyDescent="0.3">
      <c r="A88" s="32">
        <v>44634.958333333336</v>
      </c>
      <c r="B88" s="82">
        <v>3.0406701902918134</v>
      </c>
    </row>
    <row r="89" spans="1:2" x14ac:dyDescent="0.3">
      <c r="A89" s="32">
        <v>44635</v>
      </c>
      <c r="B89" s="82">
        <v>3.0510615592709724</v>
      </c>
    </row>
    <row r="90" spans="1:2" x14ac:dyDescent="0.3">
      <c r="A90" s="32">
        <v>44635.041666666664</v>
      </c>
      <c r="B90" s="82">
        <v>3.0945325079993906</v>
      </c>
    </row>
    <row r="91" spans="1:2" x14ac:dyDescent="0.3">
      <c r="A91" s="32">
        <v>44635.083333333336</v>
      </c>
      <c r="B91" s="82">
        <v>3.1131104044875375</v>
      </c>
    </row>
    <row r="92" spans="1:2" x14ac:dyDescent="0.3">
      <c r="A92" s="32">
        <v>44635.125</v>
      </c>
      <c r="B92" s="82">
        <v>3.1483229089599503</v>
      </c>
    </row>
    <row r="93" spans="1:2" x14ac:dyDescent="0.3">
      <c r="A93" s="32">
        <v>44635.166666666664</v>
      </c>
      <c r="B93" s="82">
        <v>3.135324694948372</v>
      </c>
    </row>
    <row r="94" spans="1:2" x14ac:dyDescent="0.3">
      <c r="A94" s="32">
        <v>44635.208333333336</v>
      </c>
      <c r="B94" s="82">
        <v>3.1818176249424956</v>
      </c>
    </row>
    <row r="95" spans="1:2" x14ac:dyDescent="0.3">
      <c r="A95" s="32">
        <v>44635.25</v>
      </c>
      <c r="B95" s="82">
        <v>4.0958849557522141</v>
      </c>
    </row>
    <row r="96" spans="1:2" x14ac:dyDescent="0.3">
      <c r="A96" s="32">
        <v>44635.291666666664</v>
      </c>
      <c r="B96" s="82">
        <v>4.0958849557522141</v>
      </c>
    </row>
    <row r="97" spans="1:2" x14ac:dyDescent="0.3">
      <c r="A97" s="32">
        <v>44635.333333333336</v>
      </c>
      <c r="B97" s="82">
        <v>4.0958849557522141</v>
      </c>
    </row>
    <row r="98" spans="1:2" x14ac:dyDescent="0.3">
      <c r="A98" s="32">
        <v>44635.375</v>
      </c>
      <c r="B98" s="82">
        <v>4.0958849557522141</v>
      </c>
    </row>
    <row r="99" spans="1:2" x14ac:dyDescent="0.3">
      <c r="A99" s="32">
        <v>44635.416666666664</v>
      </c>
      <c r="B99" s="82">
        <v>4.0958849557522141</v>
      </c>
    </row>
    <row r="100" spans="1:2" x14ac:dyDescent="0.3">
      <c r="A100" s="32">
        <v>44635.458333333336</v>
      </c>
      <c r="B100" s="82">
        <v>4.0958849557522141</v>
      </c>
    </row>
    <row r="101" spans="1:2" x14ac:dyDescent="0.3">
      <c r="A101" s="32">
        <v>44635.5</v>
      </c>
      <c r="B101" s="82">
        <v>4.0958849557522141</v>
      </c>
    </row>
    <row r="102" spans="1:2" x14ac:dyDescent="0.3">
      <c r="A102" s="32">
        <v>44635.541666666664</v>
      </c>
      <c r="B102" s="82">
        <v>4.0958849557522141</v>
      </c>
    </row>
    <row r="103" spans="1:2" x14ac:dyDescent="0.3">
      <c r="A103" s="32">
        <v>44635.583333333336</v>
      </c>
      <c r="B103" s="82">
        <v>4.0958849557522141</v>
      </c>
    </row>
    <row r="104" spans="1:2" x14ac:dyDescent="0.3">
      <c r="A104" s="32">
        <v>44635.625</v>
      </c>
      <c r="B104" s="82">
        <v>4.0958849557522141</v>
      </c>
    </row>
    <row r="105" spans="1:2" x14ac:dyDescent="0.3">
      <c r="A105" s="32">
        <v>44635.666666666664</v>
      </c>
      <c r="B105" s="82">
        <v>4.0958849557522141</v>
      </c>
    </row>
    <row r="106" spans="1:2" x14ac:dyDescent="0.3">
      <c r="A106" s="32">
        <v>44635.708333333336</v>
      </c>
      <c r="B106" s="82">
        <v>4.0958849557522141</v>
      </c>
    </row>
    <row r="107" spans="1:2" x14ac:dyDescent="0.3">
      <c r="A107" s="32">
        <v>44635.75</v>
      </c>
      <c r="B107" s="82">
        <v>0.80309308866408169</v>
      </c>
    </row>
    <row r="108" spans="1:2" x14ac:dyDescent="0.3">
      <c r="A108" s="32">
        <v>44635.791666666664</v>
      </c>
      <c r="B108" s="82">
        <v>0.84074467719036317</v>
      </c>
    </row>
    <row r="109" spans="1:2" x14ac:dyDescent="0.3">
      <c r="A109" s="32">
        <v>44635.833333333336</v>
      </c>
      <c r="B109" s="82">
        <v>0.83667178597443326</v>
      </c>
    </row>
    <row r="110" spans="1:2" x14ac:dyDescent="0.3">
      <c r="A110" s="32">
        <v>44635.875</v>
      </c>
      <c r="B110" s="82">
        <v>0.82546437026856745</v>
      </c>
    </row>
    <row r="111" spans="1:2" x14ac:dyDescent="0.3">
      <c r="A111" s="32">
        <v>44635.916666666664</v>
      </c>
      <c r="B111" s="82">
        <v>0.8183338353069427</v>
      </c>
    </row>
    <row r="112" spans="1:2" x14ac:dyDescent="0.3">
      <c r="A112" s="32">
        <v>44635.958333333336</v>
      </c>
      <c r="B112" s="82">
        <v>0.81327274644591818</v>
      </c>
    </row>
    <row r="113" spans="1:2" x14ac:dyDescent="0.3">
      <c r="A113" s="32">
        <v>44636</v>
      </c>
      <c r="B113" s="82">
        <v>0.83260076939525507</v>
      </c>
    </row>
    <row r="114" spans="1:2" x14ac:dyDescent="0.3">
      <c r="A114" s="32">
        <v>44636.041666666664</v>
      </c>
      <c r="B114" s="82">
        <v>0.85197140200446186</v>
      </c>
    </row>
    <row r="115" spans="1:2" x14ac:dyDescent="0.3">
      <c r="A115" s="32">
        <v>44636.083333333336</v>
      </c>
      <c r="B115" s="82">
        <v>0.83360166456247897</v>
      </c>
    </row>
    <row r="116" spans="1:2" x14ac:dyDescent="0.3">
      <c r="A116" s="32">
        <v>44636.125</v>
      </c>
      <c r="B116" s="82">
        <v>0.82953206972303439</v>
      </c>
    </row>
    <row r="117" spans="1:2" x14ac:dyDescent="0.3">
      <c r="A117" s="32">
        <v>44636.166666666664</v>
      </c>
      <c r="B117" s="82">
        <v>0.85805833376636709</v>
      </c>
    </row>
    <row r="118" spans="1:2" x14ac:dyDescent="0.3">
      <c r="A118" s="32">
        <v>44636.208333333336</v>
      </c>
      <c r="B118" s="82">
        <v>0.86113676995032629</v>
      </c>
    </row>
    <row r="119" spans="1:2" x14ac:dyDescent="0.3">
      <c r="A119" s="32">
        <v>44636.25</v>
      </c>
      <c r="B119" s="82">
        <v>4.0958849557522141</v>
      </c>
    </row>
    <row r="120" spans="1:2" x14ac:dyDescent="0.3">
      <c r="A120" s="32">
        <v>44636.291666666664</v>
      </c>
      <c r="B120" s="82">
        <v>4.0958849557522141</v>
      </c>
    </row>
    <row r="121" spans="1:2" x14ac:dyDescent="0.3">
      <c r="A121" s="32">
        <v>44636.333333333336</v>
      </c>
      <c r="B121" s="82">
        <v>4.0958849557522141</v>
      </c>
    </row>
    <row r="122" spans="1:2" x14ac:dyDescent="0.3">
      <c r="A122" s="32">
        <v>44636.375</v>
      </c>
      <c r="B122" s="82">
        <v>4.0958849557522141</v>
      </c>
    </row>
    <row r="123" spans="1:2" x14ac:dyDescent="0.3">
      <c r="A123" s="32">
        <v>44636.416666666664</v>
      </c>
      <c r="B123" s="82">
        <v>4.0958849557522141</v>
      </c>
    </row>
    <row r="124" spans="1:2" x14ac:dyDescent="0.3">
      <c r="A124" s="32">
        <v>44636.458333333336</v>
      </c>
      <c r="B124" s="82">
        <v>4.0958849557522141</v>
      </c>
    </row>
    <row r="125" spans="1:2" x14ac:dyDescent="0.3">
      <c r="A125" s="32">
        <v>44636.5</v>
      </c>
      <c r="B125" s="82">
        <v>4.0958849557522141</v>
      </c>
    </row>
    <row r="126" spans="1:2" x14ac:dyDescent="0.3">
      <c r="A126" s="32">
        <v>44636.541666666664</v>
      </c>
      <c r="B126" s="82">
        <v>4.0958849557522141</v>
      </c>
    </row>
    <row r="127" spans="1:2" x14ac:dyDescent="0.3">
      <c r="A127" s="32">
        <v>44636.583333333336</v>
      </c>
      <c r="B127" s="82">
        <v>4.0958849557522141</v>
      </c>
    </row>
    <row r="128" spans="1:2" x14ac:dyDescent="0.3">
      <c r="A128" s="32">
        <v>44636.625</v>
      </c>
      <c r="B128" s="82">
        <v>4.0958849557522141</v>
      </c>
    </row>
    <row r="129" spans="1:2" x14ac:dyDescent="0.3">
      <c r="A129" s="32">
        <v>44636.666666666664</v>
      </c>
      <c r="B129" s="82">
        <v>4.0958849557522141</v>
      </c>
    </row>
    <row r="130" spans="1:2" x14ac:dyDescent="0.3">
      <c r="A130" s="32">
        <v>44636.708333333336</v>
      </c>
      <c r="B130" s="82">
        <v>4.0958849557522141</v>
      </c>
    </row>
    <row r="131" spans="1:2" x14ac:dyDescent="0.3">
      <c r="A131" s="32">
        <v>44636.75</v>
      </c>
      <c r="B131" s="82">
        <v>2.8768082120156935</v>
      </c>
    </row>
    <row r="132" spans="1:2" x14ac:dyDescent="0.3">
      <c r="A132" s="32">
        <v>44636.791666666664</v>
      </c>
      <c r="B132" s="82">
        <v>2.9210641427336523</v>
      </c>
    </row>
    <row r="133" spans="1:2" x14ac:dyDescent="0.3">
      <c r="A133" s="32">
        <v>44636.833333333336</v>
      </c>
      <c r="B133" s="82">
        <v>2.9264970240836945</v>
      </c>
    </row>
    <row r="134" spans="1:2" x14ac:dyDescent="0.3">
      <c r="A134" s="32">
        <v>44636.875</v>
      </c>
      <c r="B134" s="82">
        <v>2.9028944738766471</v>
      </c>
    </row>
    <row r="135" spans="1:2" x14ac:dyDescent="0.3">
      <c r="A135" s="32">
        <v>44636.916666666664</v>
      </c>
      <c r="B135" s="82">
        <v>2.9528431927381247</v>
      </c>
    </row>
    <row r="136" spans="1:2" x14ac:dyDescent="0.3">
      <c r="A136" s="32">
        <v>44636.958333333336</v>
      </c>
      <c r="B136" s="82">
        <v>2.9960539275573557</v>
      </c>
    </row>
    <row r="137" spans="1:2" x14ac:dyDescent="0.3">
      <c r="A137" s="32">
        <v>44637</v>
      </c>
      <c r="B137" s="82">
        <v>2.9594118082021303</v>
      </c>
    </row>
    <row r="138" spans="1:2" x14ac:dyDescent="0.3">
      <c r="A138" s="32">
        <v>44637.041666666664</v>
      </c>
      <c r="B138" s="82">
        <v>3.0039948101772924</v>
      </c>
    </row>
    <row r="139" spans="1:2" x14ac:dyDescent="0.3">
      <c r="A139" s="32">
        <v>44637.083333333336</v>
      </c>
      <c r="B139" s="82">
        <v>3.0387588699365198</v>
      </c>
    </row>
    <row r="140" spans="1:2" x14ac:dyDescent="0.3">
      <c r="A140" s="32">
        <v>44637.125</v>
      </c>
      <c r="B140" s="82">
        <v>3.0378360065418857</v>
      </c>
    </row>
    <row r="141" spans="1:2" x14ac:dyDescent="0.3">
      <c r="A141" s="32">
        <v>44637.166666666664</v>
      </c>
      <c r="B141" s="82">
        <v>3.0665995568565734</v>
      </c>
    </row>
    <row r="142" spans="1:2" x14ac:dyDescent="0.3">
      <c r="A142" s="32">
        <v>44637.208333333336</v>
      </c>
      <c r="B142" s="82">
        <v>3.0453792901753198</v>
      </c>
    </row>
    <row r="143" spans="1:2" x14ac:dyDescent="0.3">
      <c r="A143" s="32">
        <v>44637.25</v>
      </c>
      <c r="B143" s="82">
        <v>4.0958849557522141</v>
      </c>
    </row>
    <row r="144" spans="1:2" x14ac:dyDescent="0.3">
      <c r="A144" s="32">
        <v>44637.291666666664</v>
      </c>
      <c r="B144" s="82">
        <v>4.0958849557522141</v>
      </c>
    </row>
    <row r="145" spans="1:2" x14ac:dyDescent="0.3">
      <c r="A145" s="32">
        <v>44637.333333333336</v>
      </c>
      <c r="B145" s="82">
        <v>4.0958849557522141</v>
      </c>
    </row>
    <row r="146" spans="1:2" x14ac:dyDescent="0.3">
      <c r="A146" s="32">
        <v>44637.375</v>
      </c>
      <c r="B146" s="82">
        <v>4.0958849557522141</v>
      </c>
    </row>
    <row r="147" spans="1:2" x14ac:dyDescent="0.3">
      <c r="A147" s="32">
        <v>44637.416666666664</v>
      </c>
      <c r="B147" s="82">
        <v>4.0958849557522141</v>
      </c>
    </row>
    <row r="148" spans="1:2" x14ac:dyDescent="0.3">
      <c r="A148" s="32">
        <v>44637.458333333336</v>
      </c>
      <c r="B148" s="82">
        <v>4.0958849557522141</v>
      </c>
    </row>
    <row r="149" spans="1:2" x14ac:dyDescent="0.3">
      <c r="A149" s="32">
        <v>44637.5</v>
      </c>
      <c r="B149" s="82">
        <v>4.0958849557522141</v>
      </c>
    </row>
    <row r="150" spans="1:2" x14ac:dyDescent="0.3">
      <c r="A150" s="32">
        <v>44637.541666666664</v>
      </c>
      <c r="B150" s="82">
        <v>4.0958849557522141</v>
      </c>
    </row>
    <row r="151" spans="1:2" x14ac:dyDescent="0.3">
      <c r="A151" s="32">
        <v>44637.583333333336</v>
      </c>
      <c r="B151" s="82">
        <v>4.0958849557522141</v>
      </c>
    </row>
    <row r="152" spans="1:2" x14ac:dyDescent="0.3">
      <c r="A152" s="32">
        <v>44637.625</v>
      </c>
      <c r="B152" s="82">
        <v>4.0958849557522141</v>
      </c>
    </row>
    <row r="153" spans="1:2" x14ac:dyDescent="0.3">
      <c r="A153" s="32">
        <v>44637.666666666664</v>
      </c>
      <c r="B153" s="82">
        <v>4.0958849557522141</v>
      </c>
    </row>
    <row r="154" spans="1:2" x14ac:dyDescent="0.3">
      <c r="A154" s="32">
        <v>44637.708333333336</v>
      </c>
      <c r="B154" s="82">
        <v>4.0958849557522141</v>
      </c>
    </row>
    <row r="155" spans="1:2" x14ac:dyDescent="0.3">
      <c r="A155" s="32">
        <v>44637.75</v>
      </c>
      <c r="B155" s="82">
        <v>2.8711963730266898</v>
      </c>
    </row>
    <row r="156" spans="1:2" x14ac:dyDescent="0.3">
      <c r="A156" s="32">
        <v>44637.791666666664</v>
      </c>
      <c r="B156" s="82">
        <v>2.8761146578064638</v>
      </c>
    </row>
    <row r="157" spans="1:2" x14ac:dyDescent="0.3">
      <c r="A157" s="32">
        <v>44637.833333333336</v>
      </c>
      <c r="B157" s="82">
        <v>2.869097571178802</v>
      </c>
    </row>
    <row r="158" spans="1:2" x14ac:dyDescent="0.3">
      <c r="A158" s="32">
        <v>44637.875</v>
      </c>
      <c r="B158" s="82">
        <v>2.9553110029737297</v>
      </c>
    </row>
    <row r="159" spans="1:2" x14ac:dyDescent="0.3">
      <c r="A159" s="32">
        <v>44637.916666666664</v>
      </c>
      <c r="B159" s="82">
        <v>2.9677021058806243</v>
      </c>
    </row>
    <row r="160" spans="1:2" x14ac:dyDescent="0.3">
      <c r="A160" s="32">
        <v>44637.958333333336</v>
      </c>
      <c r="B160" s="82">
        <v>2.9969184199551213</v>
      </c>
    </row>
    <row r="161" spans="1:2" x14ac:dyDescent="0.3">
      <c r="A161" s="32">
        <v>44638</v>
      </c>
      <c r="B161" s="82">
        <v>2.9677021058806243</v>
      </c>
    </row>
    <row r="162" spans="1:2" x14ac:dyDescent="0.3">
      <c r="A162" s="32">
        <v>44638.041666666664</v>
      </c>
      <c r="B162" s="82">
        <v>2.968581692805496</v>
      </c>
    </row>
    <row r="163" spans="1:2" x14ac:dyDescent="0.3">
      <c r="A163" s="32">
        <v>44638.083333333336</v>
      </c>
      <c r="B163" s="82">
        <v>2.9455038159497038</v>
      </c>
    </row>
    <row r="164" spans="1:2" x14ac:dyDescent="0.3">
      <c r="A164" s="32">
        <v>44638.125</v>
      </c>
      <c r="B164" s="82">
        <v>2.9594118082021303</v>
      </c>
    </row>
    <row r="165" spans="1:2" x14ac:dyDescent="0.3">
      <c r="A165" s="32">
        <v>44638.166666666664</v>
      </c>
      <c r="B165" s="82">
        <v>3.0039948101772924</v>
      </c>
    </row>
    <row r="166" spans="1:2" x14ac:dyDescent="0.3">
      <c r="A166" s="32">
        <v>44638.208333333336</v>
      </c>
      <c r="B166" s="82">
        <v>3.0331798368457106</v>
      </c>
    </row>
    <row r="167" spans="1:2" x14ac:dyDescent="0.3">
      <c r="A167" s="32">
        <v>44638.25</v>
      </c>
      <c r="B167" s="82">
        <v>4.0958849557522141</v>
      </c>
    </row>
    <row r="168" spans="1:2" x14ac:dyDescent="0.3">
      <c r="A168" s="32">
        <v>44638.291666666664</v>
      </c>
      <c r="B168" s="82">
        <v>4.0958849557522141</v>
      </c>
    </row>
    <row r="169" spans="1:2" x14ac:dyDescent="0.3">
      <c r="A169" s="32">
        <v>44638.333333333336</v>
      </c>
      <c r="B169" s="82">
        <v>4.0958849557522141</v>
      </c>
    </row>
    <row r="170" spans="1:2" x14ac:dyDescent="0.3">
      <c r="A170" s="32">
        <v>44638.375</v>
      </c>
      <c r="B170" s="82">
        <v>4.0958849557522141</v>
      </c>
    </row>
    <row r="171" spans="1:2" x14ac:dyDescent="0.3">
      <c r="A171" s="32">
        <v>44638.416666666664</v>
      </c>
      <c r="B171" s="82">
        <v>4.0958849557522141</v>
      </c>
    </row>
    <row r="172" spans="1:2" x14ac:dyDescent="0.3">
      <c r="A172" s="32">
        <v>44638.458333333336</v>
      </c>
      <c r="B172" s="82">
        <v>4.0958849557522141</v>
      </c>
    </row>
    <row r="173" spans="1:2" x14ac:dyDescent="0.3">
      <c r="A173" s="32">
        <v>44638.5</v>
      </c>
      <c r="B173" s="82">
        <v>4.0958849557522141</v>
      </c>
    </row>
    <row r="174" spans="1:2" x14ac:dyDescent="0.3">
      <c r="A174" s="32">
        <v>44638.541666666664</v>
      </c>
      <c r="B174" s="82">
        <v>4.0958849557522141</v>
      </c>
    </row>
    <row r="175" spans="1:2" x14ac:dyDescent="0.3">
      <c r="A175" s="32">
        <v>44638.583333333336</v>
      </c>
      <c r="B175" s="82">
        <v>4.0958849557522141</v>
      </c>
    </row>
    <row r="176" spans="1:2" x14ac:dyDescent="0.3">
      <c r="A176" s="32">
        <v>44638.625</v>
      </c>
      <c r="B176" s="82">
        <v>4.0958849557522141</v>
      </c>
    </row>
    <row r="177" spans="1:2" x14ac:dyDescent="0.3">
      <c r="A177" s="32">
        <v>44638.666666666664</v>
      </c>
      <c r="B177" s="82">
        <v>4.0958849557522141</v>
      </c>
    </row>
    <row r="178" spans="1:2" x14ac:dyDescent="0.3">
      <c r="A178" s="32">
        <v>44638.708333333336</v>
      </c>
      <c r="B178" s="82">
        <v>4.0958849557522141</v>
      </c>
    </row>
    <row r="179" spans="1:2" x14ac:dyDescent="0.3">
      <c r="A179" s="32">
        <v>44638.75</v>
      </c>
      <c r="B179" s="82">
        <v>4.0958849557522141</v>
      </c>
    </row>
    <row r="180" spans="1:2" x14ac:dyDescent="0.3">
      <c r="A180" s="32">
        <v>44638.791666666664</v>
      </c>
      <c r="B180" s="82">
        <v>2.9006555284007298</v>
      </c>
    </row>
    <row r="181" spans="1:2" x14ac:dyDescent="0.3">
      <c r="A181" s="32">
        <v>44638.833333333336</v>
      </c>
      <c r="B181" s="82">
        <v>2.9006555284007298</v>
      </c>
    </row>
    <row r="182" spans="1:2" x14ac:dyDescent="0.3">
      <c r="A182" s="32">
        <v>44638.875</v>
      </c>
      <c r="B182" s="82">
        <v>2.8918456275221383</v>
      </c>
    </row>
    <row r="183" spans="1:2" x14ac:dyDescent="0.3">
      <c r="A183" s="32">
        <v>44638.916666666664</v>
      </c>
      <c r="B183" s="82">
        <v>2.9233929916557053</v>
      </c>
    </row>
    <row r="184" spans="1:2" x14ac:dyDescent="0.3">
      <c r="A184" s="32">
        <v>44638.958333333336</v>
      </c>
      <c r="B184" s="82">
        <v>2.9652353588168401</v>
      </c>
    </row>
    <row r="185" spans="1:2" x14ac:dyDescent="0.3">
      <c r="A185" s="32">
        <v>44639</v>
      </c>
      <c r="B185" s="82">
        <v>3.005805789729735</v>
      </c>
    </row>
    <row r="186" spans="1:2" x14ac:dyDescent="0.3">
      <c r="A186" s="32">
        <v>44639.041666666664</v>
      </c>
      <c r="B186" s="82">
        <v>2.9907781571217846</v>
      </c>
    </row>
    <row r="187" spans="1:2" x14ac:dyDescent="0.3">
      <c r="A187" s="32">
        <v>44639.083333333336</v>
      </c>
      <c r="B187" s="82">
        <v>2.9882141143883079</v>
      </c>
    </row>
    <row r="188" spans="1:2" x14ac:dyDescent="0.3">
      <c r="A188" s="32">
        <v>44639.125</v>
      </c>
      <c r="B188" s="82">
        <v>2.9710626424133597</v>
      </c>
    </row>
    <row r="189" spans="1:2" x14ac:dyDescent="0.3">
      <c r="A189" s="32">
        <v>44639.166666666664</v>
      </c>
      <c r="B189" s="82">
        <v>2.9977841254108597</v>
      </c>
    </row>
    <row r="190" spans="1:2" x14ac:dyDescent="0.3">
      <c r="A190" s="32">
        <v>44639.208333333336</v>
      </c>
      <c r="B190" s="82">
        <v>2.9847556228844443</v>
      </c>
    </row>
    <row r="191" spans="1:2" x14ac:dyDescent="0.3">
      <c r="A191" s="32">
        <v>44639.25</v>
      </c>
      <c r="B191" s="82">
        <v>2.9882141143883079</v>
      </c>
    </row>
    <row r="192" spans="1:2" x14ac:dyDescent="0.3">
      <c r="A192" s="32">
        <v>44639.291666666664</v>
      </c>
      <c r="B192" s="82">
        <v>2.9969184199551213</v>
      </c>
    </row>
    <row r="193" spans="1:2" x14ac:dyDescent="0.3">
      <c r="A193" s="32">
        <v>44639.333333333336</v>
      </c>
      <c r="B193" s="82">
        <v>2.9856042394913018</v>
      </c>
    </row>
    <row r="194" spans="1:2" x14ac:dyDescent="0.3">
      <c r="A194" s="32">
        <v>44639.375</v>
      </c>
      <c r="B194" s="82">
        <v>2.9553110029737297</v>
      </c>
    </row>
    <row r="195" spans="1:2" x14ac:dyDescent="0.3">
      <c r="A195" s="32">
        <v>44639.416666666664</v>
      </c>
      <c r="B195" s="82">
        <v>2.9241546077955909</v>
      </c>
    </row>
    <row r="196" spans="1:2" x14ac:dyDescent="0.3">
      <c r="A196" s="32">
        <v>44639.458333333336</v>
      </c>
      <c r="B196" s="82">
        <v>2.9195508188442227</v>
      </c>
    </row>
    <row r="197" spans="1:2" x14ac:dyDescent="0.3">
      <c r="A197" s="32">
        <v>44639.5</v>
      </c>
      <c r="B197" s="82">
        <v>2.9312127212563528</v>
      </c>
    </row>
    <row r="198" spans="1:2" x14ac:dyDescent="0.3">
      <c r="A198" s="32">
        <v>44639.541666666664</v>
      </c>
      <c r="B198" s="82">
        <v>2.9561180442537429</v>
      </c>
    </row>
    <row r="199" spans="1:2" x14ac:dyDescent="0.3">
      <c r="A199" s="32">
        <v>44639.583333333336</v>
      </c>
      <c r="B199" s="82">
        <v>2.9415025821876029</v>
      </c>
    </row>
    <row r="200" spans="1:2" x14ac:dyDescent="0.3">
      <c r="A200" s="32">
        <v>44639.625</v>
      </c>
      <c r="B200" s="82">
        <v>2.9021632980932739</v>
      </c>
    </row>
    <row r="201" spans="1:2" x14ac:dyDescent="0.3">
      <c r="A201" s="32">
        <v>44639.666666666664</v>
      </c>
      <c r="B201" s="82">
        <v>2.8933271433996897</v>
      </c>
    </row>
    <row r="202" spans="1:2" x14ac:dyDescent="0.3">
      <c r="A202" s="32">
        <v>44639.708333333336</v>
      </c>
      <c r="B202" s="82">
        <v>2.9051433090940031</v>
      </c>
    </row>
    <row r="203" spans="1:2" x14ac:dyDescent="0.3">
      <c r="A203" s="32">
        <v>44639.75</v>
      </c>
      <c r="B203" s="82">
        <v>2.8642516096228143</v>
      </c>
    </row>
    <row r="204" spans="1:2" x14ac:dyDescent="0.3">
      <c r="A204" s="32">
        <v>44639.791666666664</v>
      </c>
      <c r="B204" s="82">
        <v>2.8560794082686964</v>
      </c>
    </row>
    <row r="205" spans="1:2" x14ac:dyDescent="0.3">
      <c r="A205" s="32">
        <v>44639.833333333336</v>
      </c>
      <c r="B205" s="82">
        <v>2.8629019304477143</v>
      </c>
    </row>
    <row r="206" spans="1:2" x14ac:dyDescent="0.3">
      <c r="A206" s="32">
        <v>44639.875</v>
      </c>
      <c r="B206" s="82">
        <v>2.8467056268819961</v>
      </c>
    </row>
    <row r="207" spans="1:2" x14ac:dyDescent="0.3">
      <c r="A207" s="32">
        <v>44639.916666666664</v>
      </c>
      <c r="B207" s="82">
        <v>2.8507115291324858</v>
      </c>
    </row>
    <row r="208" spans="1:2" x14ac:dyDescent="0.3">
      <c r="A208" s="32">
        <v>44639.958333333336</v>
      </c>
      <c r="B208" s="82">
        <v>2.8768082120156935</v>
      </c>
    </row>
    <row r="209" spans="1:2" x14ac:dyDescent="0.3">
      <c r="A209" s="32">
        <v>44640</v>
      </c>
      <c r="B209" s="82">
        <v>2.8684151982996755</v>
      </c>
    </row>
    <row r="210" spans="1:2" x14ac:dyDescent="0.3">
      <c r="A210" s="32">
        <v>44640.041666666664</v>
      </c>
      <c r="B210" s="82">
        <v>2.8933271433996897</v>
      </c>
    </row>
    <row r="211" spans="1:2" x14ac:dyDescent="0.3">
      <c r="A211" s="32">
        <v>44640.083333333336</v>
      </c>
      <c r="B211" s="82">
        <v>2.9051433090940031</v>
      </c>
    </row>
    <row r="212" spans="1:2" x14ac:dyDescent="0.3">
      <c r="A212" s="32">
        <v>44640.125</v>
      </c>
      <c r="B212" s="82">
        <v>2.8761146578064638</v>
      </c>
    </row>
    <row r="213" spans="1:2" x14ac:dyDescent="0.3">
      <c r="A213" s="32">
        <v>44640.166666666664</v>
      </c>
      <c r="B213" s="82">
        <v>2.8733045403111621</v>
      </c>
    </row>
    <row r="214" spans="1:2" x14ac:dyDescent="0.3">
      <c r="A214" s="32">
        <v>44640.208333333336</v>
      </c>
      <c r="B214" s="82">
        <v>2.8940455920235633</v>
      </c>
    </row>
    <row r="215" spans="1:2" x14ac:dyDescent="0.3">
      <c r="A215" s="32">
        <v>44640.25</v>
      </c>
      <c r="B215" s="82">
        <v>2.9006555284007298</v>
      </c>
    </row>
    <row r="216" spans="1:2" x14ac:dyDescent="0.3">
      <c r="A216" s="32">
        <v>44640.291666666664</v>
      </c>
      <c r="B216" s="82">
        <v>2.9319855028631112</v>
      </c>
    </row>
    <row r="217" spans="1:2" x14ac:dyDescent="0.3">
      <c r="A217" s="32">
        <v>44640.333333333336</v>
      </c>
      <c r="B217" s="82">
        <v>2.9241546077955909</v>
      </c>
    </row>
    <row r="218" spans="1:2" x14ac:dyDescent="0.3">
      <c r="A218" s="32">
        <v>44640.375</v>
      </c>
      <c r="B218" s="82">
        <v>2.8984747899048351</v>
      </c>
    </row>
    <row r="219" spans="1:2" x14ac:dyDescent="0.3">
      <c r="A219" s="32">
        <v>44640.416666666664</v>
      </c>
      <c r="B219" s="82">
        <v>2.9126947544184167</v>
      </c>
    </row>
    <row r="220" spans="1:2" x14ac:dyDescent="0.3">
      <c r="A220" s="32">
        <v>44640.458333333336</v>
      </c>
      <c r="B220" s="82">
        <v>2.8817848149416792</v>
      </c>
    </row>
    <row r="221" spans="1:2" x14ac:dyDescent="0.3">
      <c r="A221" s="32">
        <v>44640.5</v>
      </c>
      <c r="B221" s="82">
        <v>2.8853509290771777</v>
      </c>
    </row>
    <row r="222" spans="1:2" x14ac:dyDescent="0.3">
      <c r="A222" s="32">
        <v>44640.541666666664</v>
      </c>
      <c r="B222" s="82">
        <v>2.8656504111818393</v>
      </c>
    </row>
    <row r="223" spans="1:2" x14ac:dyDescent="0.3">
      <c r="A223" s="32">
        <v>44640.583333333336</v>
      </c>
      <c r="B223" s="82">
        <v>2.8513680798364041</v>
      </c>
    </row>
    <row r="224" spans="1:2" x14ac:dyDescent="0.3">
      <c r="A224" s="32">
        <v>44640.625</v>
      </c>
      <c r="B224" s="82">
        <v>2.8427785038829718</v>
      </c>
    </row>
    <row r="225" spans="1:2" x14ac:dyDescent="0.3">
      <c r="A225" s="32">
        <v>44640.666666666664</v>
      </c>
      <c r="B225" s="82">
        <v>2.8635762788767494</v>
      </c>
    </row>
    <row r="226" spans="1:2" x14ac:dyDescent="0.3">
      <c r="A226" s="32">
        <v>44640.708333333336</v>
      </c>
      <c r="B226" s="82">
        <v>2.8382053727934649</v>
      </c>
    </row>
    <row r="227" spans="1:2" x14ac:dyDescent="0.3">
      <c r="A227" s="32">
        <v>44640.75</v>
      </c>
      <c r="B227" s="82">
        <v>2.8480514271966411</v>
      </c>
    </row>
    <row r="228" spans="1:2" x14ac:dyDescent="0.3">
      <c r="A228" s="32">
        <v>44640.791666666664</v>
      </c>
      <c r="B228" s="82">
        <v>2.8560794082686964</v>
      </c>
    </row>
    <row r="229" spans="1:2" x14ac:dyDescent="0.3">
      <c r="A229" s="32">
        <v>44640.833333333336</v>
      </c>
      <c r="B229" s="82">
        <v>2.870510953775069</v>
      </c>
    </row>
    <row r="230" spans="1:2" x14ac:dyDescent="0.3">
      <c r="A230" s="32">
        <v>44640.875</v>
      </c>
      <c r="B230" s="82">
        <v>2.840806616385084</v>
      </c>
    </row>
    <row r="231" spans="1:2" x14ac:dyDescent="0.3">
      <c r="A231" s="32">
        <v>44640.916666666664</v>
      </c>
      <c r="B231" s="82">
        <v>2.8382053727934649</v>
      </c>
    </row>
    <row r="232" spans="1:2" x14ac:dyDescent="0.3">
      <c r="A232" s="32">
        <v>44640.958333333336</v>
      </c>
      <c r="B232" s="82">
        <v>2.8560794082686964</v>
      </c>
    </row>
    <row r="233" spans="1:2" x14ac:dyDescent="0.3">
      <c r="A233" s="32">
        <v>44641</v>
      </c>
      <c r="B233" s="82">
        <v>2.8761146578064638</v>
      </c>
    </row>
    <row r="234" spans="1:2" x14ac:dyDescent="0.3">
      <c r="A234" s="32">
        <v>44641.041666666664</v>
      </c>
      <c r="B234" s="82">
        <v>2.8940455920235633</v>
      </c>
    </row>
    <row r="235" spans="1:2" x14ac:dyDescent="0.3">
      <c r="A235" s="32">
        <v>44641.083333333336</v>
      </c>
      <c r="B235" s="82">
        <v>2.9226324627586981</v>
      </c>
    </row>
    <row r="236" spans="1:2" x14ac:dyDescent="0.3">
      <c r="A236" s="32">
        <v>44641.125</v>
      </c>
      <c r="B236" s="82">
        <v>2.8977016820470789</v>
      </c>
    </row>
    <row r="237" spans="1:2" x14ac:dyDescent="0.3">
      <c r="A237" s="32">
        <v>44641.166666666664</v>
      </c>
      <c r="B237" s="82">
        <v>2.9335860787845327</v>
      </c>
    </row>
    <row r="238" spans="1:2" x14ac:dyDescent="0.3">
      <c r="A238" s="32">
        <v>44641.208333333336</v>
      </c>
      <c r="B238" s="82">
        <v>4.0958849557522141</v>
      </c>
    </row>
    <row r="239" spans="1:2" x14ac:dyDescent="0.3">
      <c r="A239" s="32">
        <v>44641.25</v>
      </c>
      <c r="B239" s="82">
        <v>4.0958849557522141</v>
      </c>
    </row>
    <row r="240" spans="1:2" x14ac:dyDescent="0.3">
      <c r="A240" s="32">
        <v>44641.291666666664</v>
      </c>
      <c r="B240" s="82">
        <v>4.0958849557522141</v>
      </c>
    </row>
    <row r="241" spans="1:2" x14ac:dyDescent="0.3">
      <c r="A241" s="32">
        <v>44641.333333333336</v>
      </c>
      <c r="B241" s="82">
        <v>4.0958849557522141</v>
      </c>
    </row>
    <row r="242" spans="1:2" x14ac:dyDescent="0.3">
      <c r="A242" s="32">
        <v>44641.375</v>
      </c>
      <c r="B242" s="82">
        <v>4.0958849557522141</v>
      </c>
    </row>
    <row r="243" spans="1:2" x14ac:dyDescent="0.3">
      <c r="A243" s="32">
        <v>44641.416666666664</v>
      </c>
      <c r="B243" s="82">
        <v>4.0958849557522141</v>
      </c>
    </row>
    <row r="244" spans="1:2" x14ac:dyDescent="0.3">
      <c r="A244" s="32">
        <v>44641.458333333336</v>
      </c>
      <c r="B244" s="82">
        <v>4.0958849557522141</v>
      </c>
    </row>
    <row r="245" spans="1:2" x14ac:dyDescent="0.3">
      <c r="A245" s="32">
        <v>44641.5</v>
      </c>
      <c r="B245" s="82">
        <v>4.0958849557522141</v>
      </c>
    </row>
    <row r="246" spans="1:2" x14ac:dyDescent="0.3">
      <c r="A246" s="32">
        <v>44641.541666666664</v>
      </c>
      <c r="B246" s="82">
        <v>4.0958849557522141</v>
      </c>
    </row>
    <row r="247" spans="1:2" x14ac:dyDescent="0.3">
      <c r="A247" s="32">
        <v>44641.583333333336</v>
      </c>
      <c r="B247" s="82">
        <v>4.0958849557522141</v>
      </c>
    </row>
    <row r="248" spans="1:2" x14ac:dyDescent="0.3">
      <c r="A248" s="32">
        <v>44641.625</v>
      </c>
      <c r="B248" s="82">
        <v>4.0958849557522141</v>
      </c>
    </row>
    <row r="249" spans="1:2" x14ac:dyDescent="0.3">
      <c r="A249" s="32">
        <v>44641.666666666664</v>
      </c>
      <c r="B249" s="82">
        <v>4.0958849557522141</v>
      </c>
    </row>
    <row r="250" spans="1:2" x14ac:dyDescent="0.3">
      <c r="A250" s="32">
        <v>44641.708333333336</v>
      </c>
      <c r="B250" s="82">
        <v>4.0958849557522141</v>
      </c>
    </row>
    <row r="251" spans="1:2" x14ac:dyDescent="0.3">
      <c r="A251" s="32">
        <v>44641.75</v>
      </c>
      <c r="B251" s="82">
        <v>2.8292017044176063</v>
      </c>
    </row>
    <row r="252" spans="1:2" x14ac:dyDescent="0.3">
      <c r="A252" s="32">
        <v>44641.791666666664</v>
      </c>
      <c r="B252" s="82">
        <v>2.8753759738659861</v>
      </c>
    </row>
    <row r="253" spans="1:2" x14ac:dyDescent="0.3">
      <c r="A253" s="32">
        <v>44641.833333333336</v>
      </c>
      <c r="B253" s="82">
        <v>2.819815081529411</v>
      </c>
    </row>
    <row r="254" spans="1:2" x14ac:dyDescent="0.3">
      <c r="A254" s="32">
        <v>44641.875</v>
      </c>
      <c r="B254" s="82">
        <v>2.801586296837594</v>
      </c>
    </row>
    <row r="255" spans="1:2" x14ac:dyDescent="0.3">
      <c r="A255" s="32">
        <v>44641.916666666664</v>
      </c>
      <c r="B255" s="82">
        <v>2.8069525984550681</v>
      </c>
    </row>
    <row r="256" spans="1:2" x14ac:dyDescent="0.3">
      <c r="A256" s="32">
        <v>44641.958333333336</v>
      </c>
      <c r="B256" s="82">
        <v>2.8356196222647889</v>
      </c>
    </row>
    <row r="257" spans="1:2" x14ac:dyDescent="0.3">
      <c r="A257" s="32">
        <v>44642</v>
      </c>
      <c r="B257" s="82">
        <v>2.8330492874607121</v>
      </c>
    </row>
    <row r="258" spans="1:2" x14ac:dyDescent="0.3">
      <c r="A258" s="32">
        <v>44642.041666666664</v>
      </c>
      <c r="B258" s="82">
        <v>2.9111557857983534</v>
      </c>
    </row>
    <row r="259" spans="1:2" x14ac:dyDescent="0.3">
      <c r="A259" s="32">
        <v>44642.083333333336</v>
      </c>
      <c r="B259" s="82">
        <v>2.8725702003001796</v>
      </c>
    </row>
    <row r="260" spans="1:2" x14ac:dyDescent="0.3">
      <c r="A260" s="32">
        <v>44642.125</v>
      </c>
      <c r="B260" s="82">
        <v>2.9164870454282763</v>
      </c>
    </row>
    <row r="261" spans="1:2" x14ac:dyDescent="0.3">
      <c r="A261" s="32">
        <v>44642.166666666664</v>
      </c>
      <c r="B261" s="82">
        <v>2.9312127212563528</v>
      </c>
    </row>
    <row r="262" spans="1:2" x14ac:dyDescent="0.3">
      <c r="A262" s="32">
        <v>44642.208333333336</v>
      </c>
      <c r="B262" s="82">
        <v>2.9702344919694785</v>
      </c>
    </row>
    <row r="263" spans="1:2" x14ac:dyDescent="0.3">
      <c r="A263" s="32">
        <v>44642.25</v>
      </c>
      <c r="B263" s="82">
        <v>4.0958849557522141</v>
      </c>
    </row>
    <row r="264" spans="1:2" x14ac:dyDescent="0.3">
      <c r="A264" s="32">
        <v>44642.291666666664</v>
      </c>
      <c r="B264" s="82">
        <v>4.0958849557522141</v>
      </c>
    </row>
    <row r="265" spans="1:2" x14ac:dyDescent="0.3">
      <c r="A265" s="32">
        <v>44642.333333333336</v>
      </c>
      <c r="B265" s="82">
        <v>4.0958849557522141</v>
      </c>
    </row>
    <row r="266" spans="1:2" x14ac:dyDescent="0.3">
      <c r="A266" s="32">
        <v>44642.375</v>
      </c>
      <c r="B266" s="82">
        <v>4.0958849557522141</v>
      </c>
    </row>
    <row r="267" spans="1:2" x14ac:dyDescent="0.3">
      <c r="A267" s="32">
        <v>44642.416666666664</v>
      </c>
      <c r="B267" s="82">
        <v>4.0958849557522141</v>
      </c>
    </row>
    <row r="268" spans="1:2" x14ac:dyDescent="0.3">
      <c r="A268" s="32">
        <v>44642.458333333336</v>
      </c>
      <c r="B268" s="82">
        <v>4.0958849557522141</v>
      </c>
    </row>
    <row r="269" spans="1:2" x14ac:dyDescent="0.3">
      <c r="A269" s="32">
        <v>44642.5</v>
      </c>
      <c r="B269" s="82">
        <v>4.0958849557522141</v>
      </c>
    </row>
    <row r="270" spans="1:2" x14ac:dyDescent="0.3">
      <c r="A270" s="32">
        <v>44642.541666666664</v>
      </c>
      <c r="B270" s="82">
        <v>4.0958849557522141</v>
      </c>
    </row>
    <row r="271" spans="1:2" x14ac:dyDescent="0.3">
      <c r="A271" s="32">
        <v>44642.583333333336</v>
      </c>
      <c r="B271" s="82">
        <v>4.0958849557522141</v>
      </c>
    </row>
    <row r="272" spans="1:2" x14ac:dyDescent="0.3">
      <c r="A272" s="32">
        <v>44642.625</v>
      </c>
      <c r="B272" s="82">
        <v>4.0958849557522141</v>
      </c>
    </row>
    <row r="273" spans="1:2" x14ac:dyDescent="0.3">
      <c r="A273" s="32">
        <v>44642.666666666664</v>
      </c>
      <c r="B273" s="82">
        <v>4.0958849557522141</v>
      </c>
    </row>
    <row r="274" spans="1:2" x14ac:dyDescent="0.3">
      <c r="A274" s="32">
        <v>44642.708333333336</v>
      </c>
      <c r="B274" s="82">
        <v>4.0958849557522141</v>
      </c>
    </row>
    <row r="275" spans="1:2" x14ac:dyDescent="0.3">
      <c r="A275" s="32">
        <v>44642.75</v>
      </c>
      <c r="B275" s="82">
        <v>2.3337734852316432</v>
      </c>
    </row>
    <row r="276" spans="1:2" x14ac:dyDescent="0.3">
      <c r="A276" s="32">
        <v>44642.791666666664</v>
      </c>
      <c r="B276" s="82">
        <v>2.3491272871163975</v>
      </c>
    </row>
    <row r="277" spans="1:2" x14ac:dyDescent="0.3">
      <c r="A277" s="32">
        <v>44642.833333333336</v>
      </c>
      <c r="B277" s="82">
        <v>2.3420431225876879</v>
      </c>
    </row>
    <row r="278" spans="1:2" x14ac:dyDescent="0.3">
      <c r="A278" s="32">
        <v>44642.875</v>
      </c>
      <c r="B278" s="82">
        <v>2.347369403830724</v>
      </c>
    </row>
    <row r="279" spans="1:2" x14ac:dyDescent="0.3">
      <c r="A279" s="32">
        <v>44642.916666666664</v>
      </c>
      <c r="B279" s="82">
        <v>2.3384090341217774</v>
      </c>
    </row>
    <row r="280" spans="1:2" x14ac:dyDescent="0.3">
      <c r="A280" s="32">
        <v>44642.958333333336</v>
      </c>
      <c r="B280" s="82">
        <v>2.3334664009370951</v>
      </c>
    </row>
    <row r="281" spans="1:2" x14ac:dyDescent="0.3">
      <c r="A281" s="32">
        <v>44643</v>
      </c>
      <c r="B281" s="82">
        <v>2.344723359412463</v>
      </c>
    </row>
    <row r="282" spans="1:2" x14ac:dyDescent="0.3">
      <c r="A282" s="32">
        <v>44643.041666666664</v>
      </c>
      <c r="B282" s="82">
        <v>2.3579279411755723</v>
      </c>
    </row>
    <row r="283" spans="1:2" x14ac:dyDescent="0.3">
      <c r="A283" s="32">
        <v>44643.083333333336</v>
      </c>
      <c r="B283" s="82">
        <v>2.342338256332777</v>
      </c>
    </row>
    <row r="284" spans="1:2" x14ac:dyDescent="0.3">
      <c r="A284" s="32">
        <v>44643.125</v>
      </c>
      <c r="B284" s="82">
        <v>2.351716929678358</v>
      </c>
    </row>
    <row r="285" spans="1:2" x14ac:dyDescent="0.3">
      <c r="A285" s="32">
        <v>44643.166666666664</v>
      </c>
      <c r="B285" s="82">
        <v>2.35512421735362</v>
      </c>
    </row>
    <row r="286" spans="1:2" x14ac:dyDescent="0.3">
      <c r="A286" s="32">
        <v>44643.208333333336</v>
      </c>
      <c r="B286" s="82">
        <v>2.3598646449179368</v>
      </c>
    </row>
    <row r="287" spans="1:2" x14ac:dyDescent="0.3">
      <c r="A287" s="32">
        <v>44643.25</v>
      </c>
      <c r="B287" s="82">
        <v>4.0958849557522141</v>
      </c>
    </row>
    <row r="288" spans="1:2" x14ac:dyDescent="0.3">
      <c r="A288" s="32">
        <v>44643.291666666664</v>
      </c>
      <c r="B288" s="82">
        <v>4.0958849557522141</v>
      </c>
    </row>
    <row r="289" spans="1:2" x14ac:dyDescent="0.3">
      <c r="A289" s="32">
        <v>44643.333333333336</v>
      </c>
      <c r="B289" s="82">
        <v>4.0958849557522141</v>
      </c>
    </row>
    <row r="290" spans="1:2" x14ac:dyDescent="0.3">
      <c r="A290" s="32">
        <v>44643.375</v>
      </c>
      <c r="B290" s="82">
        <v>4.0958849557522141</v>
      </c>
    </row>
    <row r="291" spans="1:2" x14ac:dyDescent="0.3">
      <c r="A291" s="32">
        <v>44643.416666666664</v>
      </c>
      <c r="B291" s="82">
        <v>4.0958849557522141</v>
      </c>
    </row>
    <row r="292" spans="1:2" x14ac:dyDescent="0.3">
      <c r="A292" s="32">
        <v>44643.458333333336</v>
      </c>
      <c r="B292" s="82">
        <v>4.0958849557522141</v>
      </c>
    </row>
    <row r="293" spans="1:2" x14ac:dyDescent="0.3">
      <c r="A293" s="32">
        <v>44643.5</v>
      </c>
      <c r="B293" s="82">
        <v>4.0958849557522141</v>
      </c>
    </row>
    <row r="294" spans="1:2" x14ac:dyDescent="0.3">
      <c r="A294" s="32">
        <v>44643.541666666664</v>
      </c>
      <c r="B294" s="82">
        <v>4.0958849557522141</v>
      </c>
    </row>
    <row r="295" spans="1:2" x14ac:dyDescent="0.3">
      <c r="A295" s="32">
        <v>44643.583333333336</v>
      </c>
      <c r="B295" s="82">
        <v>4.0958849557522141</v>
      </c>
    </row>
    <row r="296" spans="1:2" x14ac:dyDescent="0.3">
      <c r="A296" s="32">
        <v>44643.625</v>
      </c>
      <c r="B296" s="82">
        <v>4.0958849557522141</v>
      </c>
    </row>
    <row r="297" spans="1:2" x14ac:dyDescent="0.3">
      <c r="A297" s="32">
        <v>44643.666666666664</v>
      </c>
      <c r="B297" s="82">
        <v>4.0958849557522141</v>
      </c>
    </row>
    <row r="298" spans="1:2" x14ac:dyDescent="0.3">
      <c r="A298" s="32">
        <v>44643.708333333336</v>
      </c>
      <c r="B298" s="82">
        <v>4.0958849557522141</v>
      </c>
    </row>
    <row r="299" spans="1:2" x14ac:dyDescent="0.3">
      <c r="A299" s="32">
        <v>44643.75</v>
      </c>
      <c r="B299" s="82">
        <v>2.8279545573210698</v>
      </c>
    </row>
    <row r="300" spans="1:2" x14ac:dyDescent="0.3">
      <c r="A300" s="32">
        <v>44643.791666666664</v>
      </c>
      <c r="B300" s="82">
        <v>2.8382053727934649</v>
      </c>
    </row>
    <row r="301" spans="1:2" x14ac:dyDescent="0.3">
      <c r="A301" s="32">
        <v>44643.833333333336</v>
      </c>
      <c r="B301" s="82">
        <v>2.8081770228011931</v>
      </c>
    </row>
    <row r="302" spans="1:2" x14ac:dyDescent="0.3">
      <c r="A302" s="32">
        <v>44643.875</v>
      </c>
      <c r="B302" s="82">
        <v>2.8173393021039415</v>
      </c>
    </row>
    <row r="303" spans="1:2" x14ac:dyDescent="0.3">
      <c r="A303" s="32">
        <v>44643.916666666664</v>
      </c>
      <c r="B303" s="82">
        <v>2.8507115291324858</v>
      </c>
    </row>
    <row r="304" spans="1:2" x14ac:dyDescent="0.3">
      <c r="A304" s="32">
        <v>44643.958333333336</v>
      </c>
      <c r="B304" s="82">
        <v>2.8421345221340779</v>
      </c>
    </row>
    <row r="305" spans="1:2" x14ac:dyDescent="0.3">
      <c r="A305" s="32">
        <v>44644</v>
      </c>
      <c r="B305" s="82">
        <v>2.8940455920235633</v>
      </c>
    </row>
    <row r="306" spans="1:2" x14ac:dyDescent="0.3">
      <c r="A306" s="32">
        <v>44644.041666666664</v>
      </c>
      <c r="B306" s="82">
        <v>2.9203069398411312</v>
      </c>
    </row>
    <row r="307" spans="1:2" x14ac:dyDescent="0.3">
      <c r="A307" s="32">
        <v>44644.083333333336</v>
      </c>
      <c r="B307" s="82">
        <v>2.9141884247328296</v>
      </c>
    </row>
    <row r="308" spans="1:2" x14ac:dyDescent="0.3">
      <c r="A308" s="32">
        <v>44644.125</v>
      </c>
      <c r="B308" s="82">
        <v>2.9149368661531208</v>
      </c>
    </row>
    <row r="309" spans="1:2" x14ac:dyDescent="0.3">
      <c r="A309" s="32">
        <v>44644.166666666664</v>
      </c>
      <c r="B309" s="82">
        <v>2.9359178955594114</v>
      </c>
    </row>
    <row r="310" spans="1:2" x14ac:dyDescent="0.3">
      <c r="A310" s="32">
        <v>44644.208333333336</v>
      </c>
      <c r="B310" s="82">
        <v>2.9487362237055086</v>
      </c>
    </row>
    <row r="311" spans="1:2" x14ac:dyDescent="0.3">
      <c r="A311" s="32">
        <v>44644.25</v>
      </c>
      <c r="B311" s="82">
        <v>4.0958849557522141</v>
      </c>
    </row>
    <row r="312" spans="1:2" x14ac:dyDescent="0.3">
      <c r="A312" s="32">
        <v>44644.291666666664</v>
      </c>
      <c r="B312" s="82">
        <v>4.0958849557522141</v>
      </c>
    </row>
    <row r="313" spans="1:2" x14ac:dyDescent="0.3">
      <c r="A313" s="32">
        <v>44644.333333333336</v>
      </c>
      <c r="B313" s="82">
        <v>4.0958849557522141</v>
      </c>
    </row>
    <row r="314" spans="1:2" x14ac:dyDescent="0.3">
      <c r="A314" s="32">
        <v>44644.375</v>
      </c>
      <c r="B314" s="82">
        <v>4.0958849557522141</v>
      </c>
    </row>
    <row r="315" spans="1:2" x14ac:dyDescent="0.3">
      <c r="A315" s="32">
        <v>44644.416666666664</v>
      </c>
      <c r="B315" s="82">
        <v>4.0958849557522141</v>
      </c>
    </row>
    <row r="316" spans="1:2" x14ac:dyDescent="0.3">
      <c r="A316" s="32">
        <v>44644.458333333336</v>
      </c>
      <c r="B316" s="82">
        <v>4.0958849557522141</v>
      </c>
    </row>
    <row r="317" spans="1:2" x14ac:dyDescent="0.3">
      <c r="A317" s="32">
        <v>44644.5</v>
      </c>
      <c r="B317" s="82">
        <v>4.0958849557522141</v>
      </c>
    </row>
    <row r="318" spans="1:2" x14ac:dyDescent="0.3">
      <c r="A318" s="32">
        <v>44644.541666666664</v>
      </c>
      <c r="B318" s="82">
        <v>4.0958849557522141</v>
      </c>
    </row>
    <row r="319" spans="1:2" x14ac:dyDescent="0.3">
      <c r="A319" s="32">
        <v>44644.583333333336</v>
      </c>
      <c r="B319" s="82">
        <v>4.0958849557522141</v>
      </c>
    </row>
    <row r="320" spans="1:2" x14ac:dyDescent="0.3">
      <c r="A320" s="32">
        <v>44644.625</v>
      </c>
      <c r="B320" s="82">
        <v>4.0958849557522141</v>
      </c>
    </row>
    <row r="321" spans="1:2" x14ac:dyDescent="0.3">
      <c r="A321" s="32">
        <v>44644.666666666664</v>
      </c>
      <c r="B321" s="82">
        <v>4.0958849557522141</v>
      </c>
    </row>
    <row r="322" spans="1:2" x14ac:dyDescent="0.3">
      <c r="A322" s="32">
        <v>44644.708333333336</v>
      </c>
      <c r="B322" s="82">
        <v>4.0958849557522141</v>
      </c>
    </row>
    <row r="323" spans="1:2" x14ac:dyDescent="0.3">
      <c r="A323" s="32">
        <v>44644.75</v>
      </c>
      <c r="B323" s="82">
        <v>2.8204261654404594</v>
      </c>
    </row>
    <row r="324" spans="1:2" x14ac:dyDescent="0.3">
      <c r="A324" s="32">
        <v>44644.791666666664</v>
      </c>
      <c r="B324" s="82">
        <v>2.840806616385084</v>
      </c>
    </row>
    <row r="325" spans="1:2" x14ac:dyDescent="0.3">
      <c r="A325" s="32">
        <v>44644.833333333336</v>
      </c>
      <c r="B325" s="82">
        <v>2.8063614845830545</v>
      </c>
    </row>
    <row r="326" spans="1:2" x14ac:dyDescent="0.3">
      <c r="A326" s="32">
        <v>44644.875</v>
      </c>
      <c r="B326" s="82">
        <v>2.816692381245784</v>
      </c>
    </row>
    <row r="327" spans="1:2" x14ac:dyDescent="0.3">
      <c r="A327" s="32">
        <v>44644.916666666664</v>
      </c>
      <c r="B327" s="82">
        <v>2.8388435834013626</v>
      </c>
    </row>
    <row r="328" spans="1:2" x14ac:dyDescent="0.3">
      <c r="A328" s="32">
        <v>44644.958333333336</v>
      </c>
      <c r="B328" s="82">
        <v>2.8467056268819961</v>
      </c>
    </row>
    <row r="329" spans="1:2" x14ac:dyDescent="0.3">
      <c r="A329" s="32">
        <v>44645</v>
      </c>
      <c r="B329" s="82">
        <v>2.8697809361869622</v>
      </c>
    </row>
    <row r="330" spans="1:2" x14ac:dyDescent="0.3">
      <c r="A330" s="32">
        <v>44645.041666666664</v>
      </c>
      <c r="B330" s="82">
        <v>2.8831893712858232</v>
      </c>
    </row>
    <row r="331" spans="1:2" x14ac:dyDescent="0.3">
      <c r="A331" s="32">
        <v>44645.083333333336</v>
      </c>
      <c r="B331" s="82">
        <v>2.8846450201370324</v>
      </c>
    </row>
    <row r="332" spans="1:2" x14ac:dyDescent="0.3">
      <c r="A332" s="32">
        <v>44645.125</v>
      </c>
      <c r="B332" s="82">
        <v>2.9074020709622133</v>
      </c>
    </row>
    <row r="333" spans="1:2" x14ac:dyDescent="0.3">
      <c r="A333" s="32">
        <v>44645.166666666664</v>
      </c>
      <c r="B333" s="82">
        <v>2.8789413884857886</v>
      </c>
    </row>
    <row r="334" spans="1:2" x14ac:dyDescent="0.3">
      <c r="A334" s="32">
        <v>44645.208333333336</v>
      </c>
      <c r="B334" s="82">
        <v>2.8977016820470789</v>
      </c>
    </row>
    <row r="335" spans="1:2" x14ac:dyDescent="0.3">
      <c r="A335" s="32">
        <v>44645.25</v>
      </c>
      <c r="B335" s="82">
        <v>2.9296191259687117</v>
      </c>
    </row>
    <row r="336" spans="1:2" x14ac:dyDescent="0.3">
      <c r="A336" s="32">
        <v>44645.291666666664</v>
      </c>
      <c r="B336" s="82">
        <v>2.8977016820470789</v>
      </c>
    </row>
    <row r="337" spans="1:2" x14ac:dyDescent="0.3">
      <c r="A337" s="32">
        <v>44645.333333333336</v>
      </c>
      <c r="B337" s="82">
        <v>4.0958849557522141</v>
      </c>
    </row>
    <row r="338" spans="1:2" x14ac:dyDescent="0.3">
      <c r="A338" s="32">
        <v>44645.375</v>
      </c>
      <c r="B338" s="82">
        <v>4.0958849557522141</v>
      </c>
    </row>
    <row r="339" spans="1:2" x14ac:dyDescent="0.3">
      <c r="A339" s="32">
        <v>44645.416666666664</v>
      </c>
      <c r="B339" s="82">
        <v>4.0958849557522141</v>
      </c>
    </row>
    <row r="340" spans="1:2" x14ac:dyDescent="0.3">
      <c r="A340" s="32">
        <v>44645.458333333336</v>
      </c>
      <c r="B340" s="82">
        <v>4.0958849557522141</v>
      </c>
    </row>
    <row r="341" spans="1:2" x14ac:dyDescent="0.3">
      <c r="A341" s="32">
        <v>44645.5</v>
      </c>
      <c r="B341" s="82">
        <v>4.0958849557522141</v>
      </c>
    </row>
    <row r="342" spans="1:2" x14ac:dyDescent="0.3">
      <c r="A342" s="32">
        <v>44645.541666666664</v>
      </c>
      <c r="B342" s="82">
        <v>4.0958849557522141</v>
      </c>
    </row>
    <row r="343" spans="1:2" x14ac:dyDescent="0.3">
      <c r="A343" s="32">
        <v>44645.583333333336</v>
      </c>
      <c r="B343" s="82">
        <v>4.0958849557522141</v>
      </c>
    </row>
    <row r="344" spans="1:2" x14ac:dyDescent="0.3">
      <c r="A344" s="32">
        <v>44645.625</v>
      </c>
      <c r="B344" s="82">
        <v>4.0958849557522141</v>
      </c>
    </row>
    <row r="345" spans="1:2" x14ac:dyDescent="0.3">
      <c r="A345" s="32">
        <v>44645.666666666664</v>
      </c>
      <c r="B345" s="82">
        <v>4.0958849557522141</v>
      </c>
    </row>
    <row r="346" spans="1:2" x14ac:dyDescent="0.3">
      <c r="A346" s="32">
        <v>44645.708333333336</v>
      </c>
      <c r="B346" s="82">
        <v>4.0958849557522141</v>
      </c>
    </row>
    <row r="347" spans="1:2" x14ac:dyDescent="0.3">
      <c r="A347" s="32">
        <v>44645.75</v>
      </c>
      <c r="B347" s="82">
        <v>2.811194795796077</v>
      </c>
    </row>
    <row r="348" spans="1:2" x14ac:dyDescent="0.3">
      <c r="A348" s="32">
        <v>44645.791666666664</v>
      </c>
      <c r="B348" s="82">
        <v>2.8130324023454518</v>
      </c>
    </row>
    <row r="349" spans="1:2" x14ac:dyDescent="0.3">
      <c r="A349" s="32">
        <v>44645.833333333336</v>
      </c>
      <c r="B349" s="82">
        <v>2.7910326876352176</v>
      </c>
    </row>
    <row r="350" spans="1:2" x14ac:dyDescent="0.3">
      <c r="A350" s="32">
        <v>44645.875</v>
      </c>
      <c r="B350" s="82">
        <v>2.7853224556196263</v>
      </c>
    </row>
    <row r="351" spans="1:2" x14ac:dyDescent="0.3">
      <c r="A351" s="32">
        <v>44645.916666666664</v>
      </c>
      <c r="B351" s="82">
        <v>2.7904653136828772</v>
      </c>
    </row>
    <row r="352" spans="1:2" x14ac:dyDescent="0.3">
      <c r="A352" s="32">
        <v>44645.958333333336</v>
      </c>
      <c r="B352" s="82">
        <v>2.8375680990125787</v>
      </c>
    </row>
    <row r="353" spans="1:2" x14ac:dyDescent="0.3">
      <c r="A353" s="32">
        <v>44646</v>
      </c>
      <c r="B353" s="82">
        <v>2.8656504111818393</v>
      </c>
    </row>
    <row r="354" spans="1:2" x14ac:dyDescent="0.3">
      <c r="A354" s="32">
        <v>44646.041666666664</v>
      </c>
      <c r="B354" s="82">
        <v>2.8911303484896771</v>
      </c>
    </row>
    <row r="355" spans="1:2" x14ac:dyDescent="0.3">
      <c r="A355" s="32">
        <v>44646.083333333336</v>
      </c>
      <c r="B355" s="82">
        <v>2.9351395162074012</v>
      </c>
    </row>
    <row r="356" spans="1:2" x14ac:dyDescent="0.3">
      <c r="A356" s="32">
        <v>44646.125</v>
      </c>
      <c r="B356" s="82">
        <v>2.9463498562655239</v>
      </c>
    </row>
    <row r="357" spans="1:2" x14ac:dyDescent="0.3">
      <c r="A357" s="32">
        <v>44646.166666666664</v>
      </c>
      <c r="B357" s="82">
        <v>2.9195508188442227</v>
      </c>
    </row>
    <row r="358" spans="1:2" x14ac:dyDescent="0.3">
      <c r="A358" s="32">
        <v>44646.208333333336</v>
      </c>
      <c r="B358" s="82">
        <v>2.9351395162074012</v>
      </c>
    </row>
    <row r="359" spans="1:2" x14ac:dyDescent="0.3">
      <c r="A359" s="32">
        <v>44646.25</v>
      </c>
      <c r="B359" s="82">
        <v>2.9487362237055086</v>
      </c>
    </row>
    <row r="360" spans="1:2" x14ac:dyDescent="0.3">
      <c r="A360" s="32">
        <v>44646.291666666664</v>
      </c>
      <c r="B360" s="82">
        <v>2.9134410545876128</v>
      </c>
    </row>
    <row r="361" spans="1:2" x14ac:dyDescent="0.3">
      <c r="A361" s="32">
        <v>44646.333333333336</v>
      </c>
      <c r="B361" s="82">
        <v>2.9203069398411312</v>
      </c>
    </row>
    <row r="362" spans="1:2" x14ac:dyDescent="0.3">
      <c r="A362" s="32">
        <v>44646.375</v>
      </c>
      <c r="B362" s="82">
        <v>2.9241546077955909</v>
      </c>
    </row>
    <row r="363" spans="1:2" x14ac:dyDescent="0.3">
      <c r="A363" s="32">
        <v>44646.416666666664</v>
      </c>
      <c r="B363" s="82">
        <v>2.9066152864533121</v>
      </c>
    </row>
    <row r="364" spans="1:2" x14ac:dyDescent="0.3">
      <c r="A364" s="32">
        <v>44646.458333333336</v>
      </c>
      <c r="B364" s="82">
        <v>2.8761146578064638</v>
      </c>
    </row>
    <row r="365" spans="1:2" x14ac:dyDescent="0.3">
      <c r="A365" s="32">
        <v>44646.5</v>
      </c>
      <c r="B365" s="82">
        <v>2.8330492874607121</v>
      </c>
    </row>
    <row r="366" spans="1:2" x14ac:dyDescent="0.3">
      <c r="A366" s="32">
        <v>44646.541666666664</v>
      </c>
      <c r="B366" s="82">
        <v>2.8235362485109734</v>
      </c>
    </row>
    <row r="367" spans="1:2" x14ac:dyDescent="0.3">
      <c r="A367" s="32">
        <v>44646.583333333336</v>
      </c>
      <c r="B367" s="82">
        <v>2.8204261654404594</v>
      </c>
    </row>
    <row r="368" spans="1:2" x14ac:dyDescent="0.3">
      <c r="A368" s="32">
        <v>44646.625</v>
      </c>
      <c r="B368" s="82">
        <v>2.8117930966329219</v>
      </c>
    </row>
    <row r="369" spans="1:2" x14ac:dyDescent="0.3">
      <c r="A369" s="32">
        <v>44646.666666666664</v>
      </c>
      <c r="B369" s="82">
        <v>2.8154821564204084</v>
      </c>
    </row>
    <row r="370" spans="1:2" x14ac:dyDescent="0.3">
      <c r="A370" s="32">
        <v>44646.708333333336</v>
      </c>
      <c r="B370" s="82">
        <v>2.8260493956891941</v>
      </c>
    </row>
    <row r="371" spans="1:2" x14ac:dyDescent="0.3">
      <c r="A371" s="32">
        <v>44646.75</v>
      </c>
      <c r="B371" s="82">
        <v>2.8635762788767494</v>
      </c>
    </row>
    <row r="372" spans="1:2" x14ac:dyDescent="0.3">
      <c r="A372" s="32">
        <v>44646.791666666664</v>
      </c>
      <c r="B372" s="82">
        <v>2.8324195905324143</v>
      </c>
    </row>
    <row r="373" spans="1:2" x14ac:dyDescent="0.3">
      <c r="A373" s="32">
        <v>44646.833333333336</v>
      </c>
      <c r="B373" s="82">
        <v>2.8311211511020171</v>
      </c>
    </row>
    <row r="374" spans="1:2" x14ac:dyDescent="0.3">
      <c r="A374" s="32">
        <v>44646.875</v>
      </c>
      <c r="B374" s="82">
        <v>2.8447592793283851</v>
      </c>
    </row>
    <row r="375" spans="1:2" x14ac:dyDescent="0.3">
      <c r="A375" s="32">
        <v>44646.916666666664</v>
      </c>
      <c r="B375" s="82">
        <v>2.8401655256460514</v>
      </c>
    </row>
    <row r="376" spans="1:2" x14ac:dyDescent="0.3">
      <c r="A376" s="32">
        <v>44646.958333333336</v>
      </c>
      <c r="B376" s="82">
        <v>2.88605785886765</v>
      </c>
    </row>
    <row r="377" spans="1:2" x14ac:dyDescent="0.3">
      <c r="A377" s="32">
        <v>44647</v>
      </c>
      <c r="B377" s="82">
        <v>2.8761146578064638</v>
      </c>
    </row>
    <row r="378" spans="1:2" x14ac:dyDescent="0.3">
      <c r="A378" s="32">
        <v>44647.041666666664</v>
      </c>
      <c r="B378" s="82">
        <v>2.9257320655029506</v>
      </c>
    </row>
    <row r="379" spans="1:2" x14ac:dyDescent="0.3">
      <c r="A379" s="32">
        <v>44647.083333333336</v>
      </c>
      <c r="B379" s="82">
        <v>2.9553110029737297</v>
      </c>
    </row>
    <row r="380" spans="1:2" x14ac:dyDescent="0.3">
      <c r="A380" s="32">
        <v>44647.125</v>
      </c>
      <c r="B380" s="82">
        <v>2.9761675933517333</v>
      </c>
    </row>
    <row r="381" spans="1:2" x14ac:dyDescent="0.3">
      <c r="A381" s="32">
        <v>44647.166666666664</v>
      </c>
      <c r="B381" s="82">
        <v>2.9586001076963448</v>
      </c>
    </row>
    <row r="382" spans="1:2" x14ac:dyDescent="0.3">
      <c r="A382" s="32">
        <v>44647.208333333336</v>
      </c>
      <c r="B382" s="82">
        <v>2.9487362237055086</v>
      </c>
    </row>
    <row r="383" spans="1:2" x14ac:dyDescent="0.3">
      <c r="A383" s="32">
        <v>44647.25</v>
      </c>
      <c r="B383" s="82">
        <v>2.9652353588168401</v>
      </c>
    </row>
    <row r="384" spans="1:2" x14ac:dyDescent="0.3">
      <c r="A384" s="32">
        <v>44647.291666666664</v>
      </c>
      <c r="B384" s="82">
        <v>2.9610386582803834</v>
      </c>
    </row>
    <row r="385" spans="1:2" x14ac:dyDescent="0.3">
      <c r="A385" s="32">
        <v>44647.333333333336</v>
      </c>
      <c r="B385" s="82">
        <v>2.9795768055445446</v>
      </c>
    </row>
    <row r="386" spans="1:2" x14ac:dyDescent="0.3">
      <c r="A386" s="32">
        <v>44647.375</v>
      </c>
      <c r="B386" s="82">
        <v>2.944711816077938</v>
      </c>
    </row>
    <row r="387" spans="1:2" x14ac:dyDescent="0.3">
      <c r="A387" s="32">
        <v>44647.416666666664</v>
      </c>
      <c r="B387" s="82">
        <v>2.8933271433996897</v>
      </c>
    </row>
    <row r="388" spans="1:2" x14ac:dyDescent="0.3">
      <c r="A388" s="32">
        <v>44647.458333333336</v>
      </c>
      <c r="B388" s="82">
        <v>2.8733045403111621</v>
      </c>
    </row>
    <row r="389" spans="1:2" x14ac:dyDescent="0.3">
      <c r="A389" s="32">
        <v>44647.5</v>
      </c>
      <c r="B389" s="82">
        <v>2.8711963730266898</v>
      </c>
    </row>
    <row r="390" spans="1:2" x14ac:dyDescent="0.3">
      <c r="A390" s="32">
        <v>44647.541666666664</v>
      </c>
      <c r="B390" s="82">
        <v>2.8697809361869622</v>
      </c>
    </row>
    <row r="391" spans="1:2" x14ac:dyDescent="0.3">
      <c r="A391" s="32">
        <v>44647.583333333336</v>
      </c>
      <c r="B391" s="82">
        <v>2.8621837068358902</v>
      </c>
    </row>
    <row r="392" spans="1:2" x14ac:dyDescent="0.3">
      <c r="A392" s="32">
        <v>44647.625</v>
      </c>
      <c r="B392" s="82">
        <v>2.8746844943932679</v>
      </c>
    </row>
    <row r="393" spans="1:2" x14ac:dyDescent="0.3">
      <c r="A393" s="32">
        <v>44647.666666666664</v>
      </c>
      <c r="B393" s="82">
        <v>2.8507115291324858</v>
      </c>
    </row>
    <row r="394" spans="1:2" x14ac:dyDescent="0.3">
      <c r="A394" s="32">
        <v>44647.708333333336</v>
      </c>
      <c r="B394" s="82">
        <v>2.8676884260774234</v>
      </c>
    </row>
    <row r="395" spans="1:2" x14ac:dyDescent="0.3">
      <c r="A395" s="32">
        <v>44647.75</v>
      </c>
      <c r="B395" s="82">
        <v>2.8882321555686534</v>
      </c>
    </row>
    <row r="396" spans="1:2" x14ac:dyDescent="0.3">
      <c r="A396" s="32">
        <v>44647.791666666664</v>
      </c>
      <c r="B396" s="82">
        <v>2.9044089043456198</v>
      </c>
    </row>
    <row r="397" spans="1:2" x14ac:dyDescent="0.3">
      <c r="A397" s="32">
        <v>44647.833333333336</v>
      </c>
      <c r="B397" s="82">
        <v>2.8992006571658839</v>
      </c>
    </row>
    <row r="398" spans="1:2" x14ac:dyDescent="0.3">
      <c r="A398" s="32">
        <v>44647.875</v>
      </c>
      <c r="B398" s="82">
        <v>2.8810373782376106</v>
      </c>
    </row>
    <row r="399" spans="1:2" x14ac:dyDescent="0.3">
      <c r="A399" s="32">
        <v>44647.916666666664</v>
      </c>
      <c r="B399" s="82">
        <v>2.8803377033815458</v>
      </c>
    </row>
    <row r="400" spans="1:2" x14ac:dyDescent="0.3">
      <c r="A400" s="32">
        <v>44647.958333333336</v>
      </c>
      <c r="B400" s="82">
        <v>2.8955336706210222</v>
      </c>
    </row>
    <row r="401" spans="1:2" x14ac:dyDescent="0.3">
      <c r="A401" s="32">
        <v>44648</v>
      </c>
      <c r="B401" s="82">
        <v>2.9172387802079403</v>
      </c>
    </row>
    <row r="402" spans="1:2" x14ac:dyDescent="0.3">
      <c r="A402" s="32">
        <v>44648.041666666664</v>
      </c>
      <c r="B402" s="82">
        <v>2.921873019787367</v>
      </c>
    </row>
    <row r="403" spans="1:2" x14ac:dyDescent="0.3">
      <c r="A403" s="32">
        <v>44648.083333333336</v>
      </c>
      <c r="B403" s="82">
        <v>2.9335860787845327</v>
      </c>
    </row>
    <row r="404" spans="1:2" x14ac:dyDescent="0.3">
      <c r="A404" s="32">
        <v>44648.125</v>
      </c>
      <c r="B404" s="82">
        <v>2.9610386582803834</v>
      </c>
    </row>
    <row r="405" spans="1:2" x14ac:dyDescent="0.3">
      <c r="A405" s="32">
        <v>44648.166666666664</v>
      </c>
      <c r="B405" s="82">
        <v>2.9471441834253254</v>
      </c>
    </row>
    <row r="406" spans="1:2" x14ac:dyDescent="0.3">
      <c r="A406" s="32">
        <v>44648.208333333336</v>
      </c>
      <c r="B406" s="82">
        <v>2.9694075092370369</v>
      </c>
    </row>
    <row r="407" spans="1:2" x14ac:dyDescent="0.3">
      <c r="A407" s="32">
        <v>44648.25</v>
      </c>
      <c r="B407" s="82">
        <v>4.0958849557522141</v>
      </c>
    </row>
    <row r="408" spans="1:2" x14ac:dyDescent="0.3">
      <c r="A408" s="32">
        <v>44648.291666666664</v>
      </c>
      <c r="B408" s="82">
        <v>4.0958849557522141</v>
      </c>
    </row>
    <row r="409" spans="1:2" x14ac:dyDescent="0.3">
      <c r="A409" s="32">
        <v>44648.333333333336</v>
      </c>
      <c r="B409" s="82">
        <v>4.0958849557522141</v>
      </c>
    </row>
    <row r="410" spans="1:2" x14ac:dyDescent="0.3">
      <c r="A410" s="32">
        <v>44648.375</v>
      </c>
      <c r="B410" s="82">
        <v>4.0958849557522141</v>
      </c>
    </row>
    <row r="411" spans="1:2" x14ac:dyDescent="0.3">
      <c r="A411" s="32">
        <v>44648.416666666664</v>
      </c>
      <c r="B411" s="82">
        <v>4.0958849557522141</v>
      </c>
    </row>
    <row r="412" spans="1:2" x14ac:dyDescent="0.3">
      <c r="A412" s="32">
        <v>44648.458333333336</v>
      </c>
      <c r="B412" s="82">
        <v>4.0958849557522141</v>
      </c>
    </row>
    <row r="413" spans="1:2" x14ac:dyDescent="0.3">
      <c r="A413" s="32">
        <v>44648.5</v>
      </c>
      <c r="B413" s="82">
        <v>4.0958849557522141</v>
      </c>
    </row>
    <row r="414" spans="1:2" x14ac:dyDescent="0.3">
      <c r="A414" s="32">
        <v>44648.541666666664</v>
      </c>
      <c r="B414" s="82">
        <v>4.0958849557522141</v>
      </c>
    </row>
    <row r="415" spans="1:2" x14ac:dyDescent="0.3">
      <c r="A415" s="32">
        <v>44648.583333333336</v>
      </c>
      <c r="B415" s="82">
        <v>4.0958849557522141</v>
      </c>
    </row>
    <row r="416" spans="1:2" x14ac:dyDescent="0.3">
      <c r="A416" s="32">
        <v>44648.625</v>
      </c>
      <c r="B416" s="82">
        <v>4.0958849557522141</v>
      </c>
    </row>
    <row r="417" spans="1:2" x14ac:dyDescent="0.3">
      <c r="A417" s="32">
        <v>44648.666666666664</v>
      </c>
      <c r="B417" s="82">
        <v>4.0958849557522141</v>
      </c>
    </row>
    <row r="418" spans="1:2" x14ac:dyDescent="0.3">
      <c r="A418" s="32">
        <v>44648.708333333336</v>
      </c>
      <c r="B418" s="82">
        <v>4.0958849557522141</v>
      </c>
    </row>
    <row r="419" spans="1:2" x14ac:dyDescent="0.3">
      <c r="A419" s="32">
        <v>44648.75</v>
      </c>
      <c r="B419" s="82">
        <v>2.7648439575664225</v>
      </c>
    </row>
    <row r="420" spans="1:2" x14ac:dyDescent="0.3">
      <c r="A420" s="32">
        <v>44648.791666666664</v>
      </c>
      <c r="B420" s="82">
        <v>2.7632274137785591</v>
      </c>
    </row>
    <row r="421" spans="1:2" x14ac:dyDescent="0.3">
      <c r="A421" s="32">
        <v>44648.833333333336</v>
      </c>
      <c r="B421" s="82">
        <v>2.7713498221035673</v>
      </c>
    </row>
    <row r="422" spans="1:2" x14ac:dyDescent="0.3">
      <c r="A422" s="32">
        <v>44648.875</v>
      </c>
      <c r="B422" s="82">
        <v>2.7697031568712855</v>
      </c>
    </row>
    <row r="423" spans="1:2" x14ac:dyDescent="0.3">
      <c r="A423" s="32">
        <v>44648.916666666664</v>
      </c>
      <c r="B423" s="82">
        <v>2.7881667288914582</v>
      </c>
    </row>
    <row r="424" spans="1:2" x14ac:dyDescent="0.3">
      <c r="A424" s="32">
        <v>44648.958333333336</v>
      </c>
      <c r="B424" s="82">
        <v>2.8057712493519147</v>
      </c>
    </row>
    <row r="425" spans="1:2" x14ac:dyDescent="0.3">
      <c r="A425" s="32">
        <v>44649</v>
      </c>
      <c r="B425" s="82">
        <v>2.8311211511020171</v>
      </c>
    </row>
    <row r="426" spans="1:2" x14ac:dyDescent="0.3">
      <c r="A426" s="32">
        <v>44649.041666666664</v>
      </c>
      <c r="B426" s="82">
        <v>2.8739940169489531</v>
      </c>
    </row>
    <row r="427" spans="1:2" x14ac:dyDescent="0.3">
      <c r="A427" s="32">
        <v>44649.083333333336</v>
      </c>
      <c r="B427" s="82">
        <v>2.9471441834253254</v>
      </c>
    </row>
    <row r="428" spans="1:2" x14ac:dyDescent="0.3">
      <c r="A428" s="32">
        <v>44649.125</v>
      </c>
      <c r="B428" s="82">
        <v>2.9694075092370369</v>
      </c>
    </row>
    <row r="429" spans="1:2" x14ac:dyDescent="0.3">
      <c r="A429" s="32">
        <v>44649.166666666664</v>
      </c>
      <c r="B429" s="82">
        <v>3.0049288551252875</v>
      </c>
    </row>
    <row r="430" spans="1:2" x14ac:dyDescent="0.3">
      <c r="A430" s="32">
        <v>44649.208333333336</v>
      </c>
      <c r="B430" s="82">
        <v>2.9838517461216503</v>
      </c>
    </row>
    <row r="431" spans="1:2" x14ac:dyDescent="0.3">
      <c r="A431" s="32">
        <v>44649.25</v>
      </c>
      <c r="B431" s="82">
        <v>4.0958849557522141</v>
      </c>
    </row>
    <row r="432" spans="1:2" x14ac:dyDescent="0.3">
      <c r="A432" s="32">
        <v>44649.291666666664</v>
      </c>
      <c r="B432" s="82">
        <v>4.0958849557522141</v>
      </c>
    </row>
    <row r="433" spans="1:2" x14ac:dyDescent="0.3">
      <c r="A433" s="32">
        <v>44649.333333333336</v>
      </c>
      <c r="B433" s="82">
        <v>4.0958849557522141</v>
      </c>
    </row>
    <row r="434" spans="1:2" x14ac:dyDescent="0.3">
      <c r="A434" s="32">
        <v>44649.375</v>
      </c>
      <c r="B434" s="82">
        <v>4.0958849557522141</v>
      </c>
    </row>
    <row r="435" spans="1:2" x14ac:dyDescent="0.3">
      <c r="A435" s="32">
        <v>44649.416666666664</v>
      </c>
      <c r="B435" s="82">
        <v>4.0958849557522141</v>
      </c>
    </row>
    <row r="436" spans="1:2" x14ac:dyDescent="0.3">
      <c r="A436" s="32">
        <v>44649.458333333336</v>
      </c>
      <c r="B436" s="82">
        <v>4.0958849557522141</v>
      </c>
    </row>
    <row r="437" spans="1:2" x14ac:dyDescent="0.3">
      <c r="A437" s="32">
        <v>44649.5</v>
      </c>
      <c r="B437" s="82">
        <v>4.0958849557522141</v>
      </c>
    </row>
    <row r="438" spans="1:2" x14ac:dyDescent="0.3">
      <c r="A438" s="32">
        <v>44649.541666666664</v>
      </c>
      <c r="B438" s="82">
        <v>4.0958849557522141</v>
      </c>
    </row>
    <row r="439" spans="1:2" x14ac:dyDescent="0.3">
      <c r="A439" s="32">
        <v>44649.583333333336</v>
      </c>
      <c r="B439" s="82">
        <v>4.0958849557522141</v>
      </c>
    </row>
    <row r="440" spans="1:2" x14ac:dyDescent="0.3">
      <c r="A440" s="32">
        <v>44649.625</v>
      </c>
      <c r="B440" s="82">
        <v>4.0958849557522141</v>
      </c>
    </row>
    <row r="441" spans="1:2" x14ac:dyDescent="0.3">
      <c r="A441" s="32">
        <v>44649.666666666664</v>
      </c>
      <c r="B441" s="82">
        <v>4.0958849557522141</v>
      </c>
    </row>
    <row r="442" spans="1:2" x14ac:dyDescent="0.3">
      <c r="A442" s="32">
        <v>44649.708333333336</v>
      </c>
      <c r="B442" s="82">
        <v>4.0958849557522141</v>
      </c>
    </row>
    <row r="443" spans="1:2" x14ac:dyDescent="0.3">
      <c r="A443" s="32">
        <v>44649.75</v>
      </c>
      <c r="B443" s="82">
        <v>4.0958849557522141</v>
      </c>
    </row>
    <row r="444" spans="1:2" x14ac:dyDescent="0.3">
      <c r="A444" s="32">
        <v>44649.791666666664</v>
      </c>
      <c r="B444" s="82">
        <v>2.8904161004653304</v>
      </c>
    </row>
    <row r="445" spans="1:2" x14ac:dyDescent="0.3">
      <c r="A445" s="32">
        <v>44649.833333333336</v>
      </c>
      <c r="B445" s="82">
        <v>2.8761146578064638</v>
      </c>
    </row>
    <row r="446" spans="1:2" x14ac:dyDescent="0.3">
      <c r="A446" s="32">
        <v>44649.875</v>
      </c>
      <c r="B446" s="82">
        <v>2.9021632980932739</v>
      </c>
    </row>
    <row r="447" spans="1:2" x14ac:dyDescent="0.3">
      <c r="A447" s="32">
        <v>44649.916666666664</v>
      </c>
      <c r="B447" s="82">
        <v>2.9187957784318366</v>
      </c>
    </row>
    <row r="448" spans="1:2" x14ac:dyDescent="0.3">
      <c r="A448" s="32">
        <v>44649.958333333336</v>
      </c>
      <c r="B448" s="82">
        <v>2.9241546077955909</v>
      </c>
    </row>
    <row r="449" spans="1:2" x14ac:dyDescent="0.3">
      <c r="A449" s="32">
        <v>44650</v>
      </c>
      <c r="B449" s="82">
        <v>2.9335860787845327</v>
      </c>
    </row>
    <row r="450" spans="1:2" x14ac:dyDescent="0.3">
      <c r="A450" s="32">
        <v>44650.041666666664</v>
      </c>
      <c r="B450" s="82">
        <v>2.9804181312255871</v>
      </c>
    </row>
    <row r="451" spans="1:2" x14ac:dyDescent="0.3">
      <c r="A451" s="32">
        <v>44650.083333333336</v>
      </c>
      <c r="B451" s="82">
        <v>2.9969184199551213</v>
      </c>
    </row>
    <row r="452" spans="1:2" x14ac:dyDescent="0.3">
      <c r="A452" s="32">
        <v>44650.125</v>
      </c>
      <c r="B452" s="82">
        <v>2.9890675950676866</v>
      </c>
    </row>
    <row r="453" spans="1:2" x14ac:dyDescent="0.3">
      <c r="A453" s="32">
        <v>44650.166666666664</v>
      </c>
      <c r="B453" s="82">
        <v>2.9987088832750084</v>
      </c>
    </row>
    <row r="454" spans="1:2" x14ac:dyDescent="0.3">
      <c r="A454" s="32">
        <v>44650.208333333336</v>
      </c>
      <c r="B454" s="82">
        <v>2.9795768055445446</v>
      </c>
    </row>
    <row r="455" spans="1:2" x14ac:dyDescent="0.3">
      <c r="A455" s="32">
        <v>44650.25</v>
      </c>
      <c r="B455" s="82">
        <v>4.0958849557522141</v>
      </c>
    </row>
    <row r="456" spans="1:2" x14ac:dyDescent="0.3">
      <c r="A456" s="32">
        <v>44650.291666666664</v>
      </c>
      <c r="B456" s="82">
        <v>4.0958849557522141</v>
      </c>
    </row>
    <row r="457" spans="1:2" x14ac:dyDescent="0.3">
      <c r="A457" s="32">
        <v>44650.333333333336</v>
      </c>
      <c r="B457" s="82">
        <v>4.0958849557522141</v>
      </c>
    </row>
    <row r="458" spans="1:2" x14ac:dyDescent="0.3">
      <c r="A458" s="32">
        <v>44650.375</v>
      </c>
      <c r="B458" s="82">
        <v>4.0958849557522141</v>
      </c>
    </row>
    <row r="459" spans="1:2" x14ac:dyDescent="0.3">
      <c r="A459" s="32">
        <v>44650.416666666664</v>
      </c>
      <c r="B459" s="82">
        <v>4.0958849557522141</v>
      </c>
    </row>
    <row r="460" spans="1:2" x14ac:dyDescent="0.3">
      <c r="A460" s="32">
        <v>44650.458333333336</v>
      </c>
      <c r="B460" s="82">
        <v>4.0958849557522141</v>
      </c>
    </row>
    <row r="461" spans="1:2" x14ac:dyDescent="0.3">
      <c r="A461" s="32">
        <v>44650.5</v>
      </c>
      <c r="B461" s="82">
        <v>4.0958849557522141</v>
      </c>
    </row>
    <row r="462" spans="1:2" x14ac:dyDescent="0.3">
      <c r="A462" s="32">
        <v>44650.541666666664</v>
      </c>
      <c r="B462" s="82">
        <v>4.0958849557522141</v>
      </c>
    </row>
    <row r="463" spans="1:2" x14ac:dyDescent="0.3">
      <c r="A463" s="32">
        <v>44650.583333333336</v>
      </c>
      <c r="B463" s="82">
        <v>4.0958849557522141</v>
      </c>
    </row>
    <row r="464" spans="1:2" x14ac:dyDescent="0.3">
      <c r="A464" s="32">
        <v>44650.625</v>
      </c>
      <c r="B464" s="82">
        <v>4.0958849557522141</v>
      </c>
    </row>
    <row r="465" spans="1:2" x14ac:dyDescent="0.3">
      <c r="A465" s="32">
        <v>44650.666666666664</v>
      </c>
      <c r="B465" s="82">
        <v>4.0958849557522141</v>
      </c>
    </row>
    <row r="466" spans="1:2" x14ac:dyDescent="0.3">
      <c r="A466" s="32">
        <v>44650.708333333336</v>
      </c>
      <c r="B466" s="82">
        <v>4.0958849557522141</v>
      </c>
    </row>
    <row r="467" spans="1:2" x14ac:dyDescent="0.3">
      <c r="A467" s="32">
        <v>44650.75</v>
      </c>
      <c r="B467" s="82">
        <v>4.0958849557522141</v>
      </c>
    </row>
    <row r="468" spans="1:2" x14ac:dyDescent="0.3">
      <c r="A468" s="32">
        <v>44650.791666666664</v>
      </c>
      <c r="B468" s="82">
        <v>4.0958849557522141</v>
      </c>
    </row>
    <row r="469" spans="1:2" x14ac:dyDescent="0.3">
      <c r="A469" s="32">
        <v>44650.833333333336</v>
      </c>
      <c r="B469" s="82">
        <v>4.0958849557522141</v>
      </c>
    </row>
    <row r="470" spans="1:2" x14ac:dyDescent="0.3">
      <c r="A470" s="32">
        <v>44650.875</v>
      </c>
      <c r="B470" s="82">
        <v>2.6526354963083305</v>
      </c>
    </row>
    <row r="471" spans="1:2" x14ac:dyDescent="0.3">
      <c r="A471" s="32">
        <v>44650.916666666664</v>
      </c>
      <c r="B471" s="82">
        <v>2.8725702003001796</v>
      </c>
    </row>
    <row r="472" spans="1:2" x14ac:dyDescent="0.3">
      <c r="A472" s="32">
        <v>44650.958333333336</v>
      </c>
      <c r="B472" s="82">
        <v>2.8810373782376106</v>
      </c>
    </row>
    <row r="473" spans="1:2" x14ac:dyDescent="0.3">
      <c r="A473" s="32">
        <v>44651</v>
      </c>
      <c r="B473" s="82">
        <v>2.9296191259687117</v>
      </c>
    </row>
    <row r="474" spans="1:2" x14ac:dyDescent="0.3">
      <c r="A474" s="32">
        <v>44651.041666666664</v>
      </c>
      <c r="B474" s="82">
        <v>2.9383118458440602</v>
      </c>
    </row>
    <row r="475" spans="1:2" x14ac:dyDescent="0.3">
      <c r="A475" s="32">
        <v>44651.083333333336</v>
      </c>
      <c r="B475" s="82">
        <v>2.9319855028631112</v>
      </c>
    </row>
    <row r="476" spans="1:2" x14ac:dyDescent="0.3">
      <c r="A476" s="32">
        <v>44651.125</v>
      </c>
      <c r="B476" s="82">
        <v>2.953646735628161</v>
      </c>
    </row>
    <row r="477" spans="1:2" x14ac:dyDescent="0.3">
      <c r="A477" s="32">
        <v>44651.166666666664</v>
      </c>
      <c r="B477" s="82">
        <v>2.9813168515139652</v>
      </c>
    </row>
    <row r="478" spans="1:2" x14ac:dyDescent="0.3">
      <c r="A478" s="32">
        <v>44651.208333333336</v>
      </c>
      <c r="B478" s="82">
        <v>2.9761675933517333</v>
      </c>
    </row>
    <row r="479" spans="1:2" x14ac:dyDescent="0.3">
      <c r="A479" s="32">
        <v>44651.25</v>
      </c>
      <c r="B479" s="82">
        <v>4.0958849557522141</v>
      </c>
    </row>
    <row r="480" spans="1:2" x14ac:dyDescent="0.3">
      <c r="A480" s="32">
        <v>44651.291666666664</v>
      </c>
      <c r="B480" s="82">
        <v>4.0958849557522141</v>
      </c>
    </row>
    <row r="481" spans="1:2" x14ac:dyDescent="0.3">
      <c r="A481" s="32">
        <v>44651.333333333336</v>
      </c>
      <c r="B481" s="82">
        <v>4.0958849557522141</v>
      </c>
    </row>
    <row r="482" spans="1:2" x14ac:dyDescent="0.3">
      <c r="A482" s="32">
        <v>44651.375</v>
      </c>
      <c r="B482" s="82">
        <v>4.0958849557522141</v>
      </c>
    </row>
    <row r="483" spans="1:2" x14ac:dyDescent="0.3">
      <c r="A483" s="32">
        <v>44651.416666666664</v>
      </c>
      <c r="B483" s="82">
        <v>4.0958849557522141</v>
      </c>
    </row>
    <row r="484" spans="1:2" x14ac:dyDescent="0.3">
      <c r="A484" s="32">
        <v>44651.458333333336</v>
      </c>
      <c r="B484" s="82">
        <v>4.0958849557522141</v>
      </c>
    </row>
    <row r="485" spans="1:2" x14ac:dyDescent="0.3">
      <c r="A485" s="32">
        <v>44651.5</v>
      </c>
      <c r="B485" s="82">
        <v>4.0958849557522141</v>
      </c>
    </row>
    <row r="486" spans="1:2" x14ac:dyDescent="0.3">
      <c r="A486" s="32">
        <v>44651.541666666664</v>
      </c>
      <c r="B486" s="82">
        <v>4.0958849557522141</v>
      </c>
    </row>
    <row r="487" spans="1:2" x14ac:dyDescent="0.3">
      <c r="A487" s="32">
        <v>44651.583333333336</v>
      </c>
      <c r="B487" s="82">
        <v>4.0958849557522141</v>
      </c>
    </row>
    <row r="488" spans="1:2" x14ac:dyDescent="0.3">
      <c r="A488" s="32">
        <v>44651.625</v>
      </c>
      <c r="B488" s="82">
        <v>4.0958849557522141</v>
      </c>
    </row>
    <row r="489" spans="1:2" x14ac:dyDescent="0.3">
      <c r="A489" s="32">
        <v>44651.666666666664</v>
      </c>
      <c r="B489" s="82">
        <v>4.0958849557522141</v>
      </c>
    </row>
    <row r="490" spans="1:2" x14ac:dyDescent="0.3">
      <c r="A490" s="32">
        <v>44651.708333333336</v>
      </c>
      <c r="B490" s="82">
        <v>4.0958849557522141</v>
      </c>
    </row>
    <row r="491" spans="1:2" x14ac:dyDescent="0.3">
      <c r="A491" s="32">
        <v>44651.75</v>
      </c>
      <c r="B491" s="82">
        <v>2.7927779399369701</v>
      </c>
    </row>
    <row r="492" spans="1:2" x14ac:dyDescent="0.3">
      <c r="A492" s="32">
        <v>44651.791666666664</v>
      </c>
      <c r="B492" s="82">
        <v>2.8117930966329219</v>
      </c>
    </row>
    <row r="493" spans="1:2" x14ac:dyDescent="0.3">
      <c r="A493" s="32">
        <v>44651.833333333336</v>
      </c>
      <c r="B493" s="82">
        <v>2.7962541763728632</v>
      </c>
    </row>
    <row r="494" spans="1:2" x14ac:dyDescent="0.3">
      <c r="A494" s="32">
        <v>44651.875</v>
      </c>
      <c r="B494" s="82">
        <v>2.8033799886402697</v>
      </c>
    </row>
    <row r="495" spans="1:2" x14ac:dyDescent="0.3">
      <c r="A495" s="32">
        <v>44651.916666666664</v>
      </c>
      <c r="B495" s="82">
        <v>2.8063614845830545</v>
      </c>
    </row>
    <row r="496" spans="1:2" x14ac:dyDescent="0.3">
      <c r="A496" s="32">
        <v>44651.958333333336</v>
      </c>
      <c r="B496" s="82">
        <v>2.8739940169489531</v>
      </c>
    </row>
    <row r="497" spans="1:2" x14ac:dyDescent="0.3">
      <c r="A497" s="32">
        <v>44652</v>
      </c>
      <c r="B497" s="82">
        <v>2.8947650767689765</v>
      </c>
    </row>
    <row r="498" spans="1:2" x14ac:dyDescent="0.3">
      <c r="A498" s="32">
        <v>44652.041666666664</v>
      </c>
      <c r="B498" s="82">
        <v>2.9343622443959267</v>
      </c>
    </row>
    <row r="499" spans="1:2" x14ac:dyDescent="0.3">
      <c r="A499" s="32">
        <v>44652.083333333336</v>
      </c>
      <c r="B499" s="82">
        <v>2.9058787693690009</v>
      </c>
    </row>
    <row r="500" spans="1:2" x14ac:dyDescent="0.3">
      <c r="A500" s="32">
        <v>44652.125</v>
      </c>
      <c r="B500" s="82">
        <v>2.9074020709622133</v>
      </c>
    </row>
    <row r="501" spans="1:2" x14ac:dyDescent="0.3">
      <c r="A501" s="32">
        <v>44652.166666666664</v>
      </c>
      <c r="B501" s="82">
        <v>2.9257320655029506</v>
      </c>
    </row>
    <row r="502" spans="1:2" x14ac:dyDescent="0.3">
      <c r="A502" s="32">
        <v>44652.208333333336</v>
      </c>
      <c r="B502" s="82">
        <v>2.9431311870328103</v>
      </c>
    </row>
    <row r="503" spans="1:2" x14ac:dyDescent="0.3">
      <c r="A503" s="32">
        <v>44652.25</v>
      </c>
      <c r="B503" s="82">
        <v>2.9847556228844443</v>
      </c>
    </row>
    <row r="504" spans="1:2" x14ac:dyDescent="0.3">
      <c r="A504" s="32">
        <v>44652.291666666664</v>
      </c>
      <c r="B504" s="82">
        <v>2.921873019787367</v>
      </c>
    </row>
    <row r="505" spans="1:2" x14ac:dyDescent="0.3">
      <c r="A505" s="32">
        <v>44652.333333333336</v>
      </c>
      <c r="B505" s="82">
        <v>2.8911303484896771</v>
      </c>
    </row>
    <row r="506" spans="1:2" x14ac:dyDescent="0.3">
      <c r="A506" s="32">
        <v>44652.375</v>
      </c>
      <c r="B506" s="82">
        <v>2.8926097296378099</v>
      </c>
    </row>
    <row r="507" spans="1:2" x14ac:dyDescent="0.3">
      <c r="A507" s="32">
        <v>44652.416666666664</v>
      </c>
      <c r="B507" s="82">
        <v>2.8356196222647889</v>
      </c>
    </row>
    <row r="508" spans="1:2" x14ac:dyDescent="0.3">
      <c r="A508" s="32">
        <v>44652.458333333336</v>
      </c>
      <c r="B508" s="82">
        <v>2.7945312178307122</v>
      </c>
    </row>
    <row r="509" spans="1:2" x14ac:dyDescent="0.3">
      <c r="A509" s="32">
        <v>44652.5</v>
      </c>
      <c r="B509" s="82">
        <v>2.7927779399369701</v>
      </c>
    </row>
    <row r="510" spans="1:2" x14ac:dyDescent="0.3">
      <c r="A510" s="32">
        <v>44652.541666666664</v>
      </c>
      <c r="B510" s="82">
        <v>2.8292017044176063</v>
      </c>
    </row>
    <row r="511" spans="1:2" x14ac:dyDescent="0.3">
      <c r="A511" s="32">
        <v>44652.583333333336</v>
      </c>
      <c r="B511" s="82">
        <v>2.8279545573210698</v>
      </c>
    </row>
    <row r="512" spans="1:2" x14ac:dyDescent="0.3">
      <c r="A512" s="32">
        <v>44652.625</v>
      </c>
      <c r="B512" s="82">
        <v>2.7864426133181102</v>
      </c>
    </row>
    <row r="513" spans="1:2" x14ac:dyDescent="0.3">
      <c r="A513" s="32">
        <v>44652.666666666664</v>
      </c>
      <c r="B513" s="82">
        <v>2.8027551661057455</v>
      </c>
    </row>
    <row r="514" spans="1:2" x14ac:dyDescent="0.3">
      <c r="A514" s="32">
        <v>44652.708333333336</v>
      </c>
      <c r="B514" s="82">
        <v>2.8533874963948582</v>
      </c>
    </row>
    <row r="515" spans="1:2" x14ac:dyDescent="0.3">
      <c r="A515" s="32">
        <v>44652.75</v>
      </c>
      <c r="B515" s="82">
        <v>2.5429392692034285</v>
      </c>
    </row>
    <row r="516" spans="1:2" x14ac:dyDescent="0.3">
      <c r="A516" s="32">
        <v>44652.791666666664</v>
      </c>
      <c r="B516" s="82">
        <v>0.81227420136763118</v>
      </c>
    </row>
    <row r="517" spans="1:2" x14ac:dyDescent="0.3">
      <c r="A517" s="32">
        <v>44652.833333333336</v>
      </c>
      <c r="B517" s="82">
        <v>0.82753132425278897</v>
      </c>
    </row>
    <row r="518" spans="1:2" x14ac:dyDescent="0.3">
      <c r="A518" s="32">
        <v>44652.875</v>
      </c>
      <c r="B518" s="82">
        <v>0.82646444790610585</v>
      </c>
    </row>
    <row r="519" spans="1:2" x14ac:dyDescent="0.3">
      <c r="A519" s="32">
        <v>44652.916666666664</v>
      </c>
      <c r="B519" s="82">
        <v>0.79299210270348974</v>
      </c>
    </row>
    <row r="520" spans="1:2" x14ac:dyDescent="0.3">
      <c r="A520" s="32">
        <v>44652.958333333336</v>
      </c>
      <c r="B520" s="82">
        <v>0.79804107854374184</v>
      </c>
    </row>
    <row r="521" spans="1:2" x14ac:dyDescent="0.3">
      <c r="A521" s="32">
        <v>44653</v>
      </c>
      <c r="B521" s="82">
        <v>0.81633567963557407</v>
      </c>
    </row>
    <row r="522" spans="1:2" x14ac:dyDescent="0.3">
      <c r="A522" s="32">
        <v>44653.041666666664</v>
      </c>
      <c r="B522" s="82">
        <v>0.81633567963557407</v>
      </c>
    </row>
    <row r="523" spans="1:2" x14ac:dyDescent="0.3">
      <c r="A523" s="32">
        <v>44653.083333333336</v>
      </c>
      <c r="B523" s="82">
        <v>0.81733469927668045</v>
      </c>
    </row>
    <row r="524" spans="1:2" x14ac:dyDescent="0.3">
      <c r="A524" s="32">
        <v>44653.125</v>
      </c>
      <c r="B524" s="82">
        <v>0.82546437026856745</v>
      </c>
    </row>
    <row r="525" spans="1:2" x14ac:dyDescent="0.3">
      <c r="A525" s="32">
        <v>44653.166666666664</v>
      </c>
      <c r="B525" s="82">
        <v>0.83867461374877605</v>
      </c>
    </row>
    <row r="526" spans="1:2" x14ac:dyDescent="0.3">
      <c r="A526" s="32">
        <v>44653.208333333336</v>
      </c>
      <c r="B526" s="82">
        <v>0.83667178597443326</v>
      </c>
    </row>
    <row r="527" spans="1:2" x14ac:dyDescent="0.3">
      <c r="A527" s="32">
        <v>44653.25</v>
      </c>
      <c r="B527" s="82">
        <v>0.8183338353069427</v>
      </c>
    </row>
    <row r="528" spans="1:2" x14ac:dyDescent="0.3">
      <c r="A528" s="32">
        <v>44653.291666666664</v>
      </c>
      <c r="B528" s="82">
        <v>0.85090158982965103</v>
      </c>
    </row>
    <row r="529" spans="1:2" x14ac:dyDescent="0.3">
      <c r="A529" s="32">
        <v>44653.333333333336</v>
      </c>
      <c r="B529" s="82">
        <v>0.82953206972303439</v>
      </c>
    </row>
    <row r="530" spans="1:2" x14ac:dyDescent="0.3">
      <c r="A530" s="32">
        <v>44653.375</v>
      </c>
      <c r="B530" s="82">
        <v>0.82753132425278897</v>
      </c>
    </row>
    <row r="531" spans="1:2" x14ac:dyDescent="0.3">
      <c r="A531" s="32">
        <v>44653.416666666664</v>
      </c>
      <c r="B531" s="82">
        <v>0.82953206972303439</v>
      </c>
    </row>
    <row r="532" spans="1:2" x14ac:dyDescent="0.3">
      <c r="A532" s="32">
        <v>44653.458333333336</v>
      </c>
      <c r="B532" s="82">
        <v>0.83460267364709018</v>
      </c>
    </row>
    <row r="533" spans="1:2" x14ac:dyDescent="0.3">
      <c r="A533" s="32">
        <v>44653.5</v>
      </c>
      <c r="B533" s="82">
        <v>0.8376731432764094</v>
      </c>
    </row>
    <row r="534" spans="1:2" x14ac:dyDescent="0.3">
      <c r="A534" s="32">
        <v>44653.541666666664</v>
      </c>
      <c r="B534" s="82">
        <v>0.83867461374877605</v>
      </c>
    </row>
    <row r="535" spans="1:2" x14ac:dyDescent="0.3">
      <c r="A535" s="32">
        <v>44653.583333333336</v>
      </c>
      <c r="B535" s="82">
        <v>0.82953206972303439</v>
      </c>
    </row>
    <row r="536" spans="1:2" x14ac:dyDescent="0.3">
      <c r="A536" s="32">
        <v>44653.625</v>
      </c>
      <c r="B536" s="82">
        <v>0.82646444790610585</v>
      </c>
    </row>
    <row r="537" spans="1:2" x14ac:dyDescent="0.3">
      <c r="A537" s="32">
        <v>44653.666666666664</v>
      </c>
      <c r="B537" s="82">
        <v>0.82753132425278897</v>
      </c>
    </row>
    <row r="538" spans="1:2" x14ac:dyDescent="0.3">
      <c r="A538" s="32">
        <v>44653.708333333336</v>
      </c>
      <c r="B538" s="82">
        <v>0.82546437026856745</v>
      </c>
    </row>
    <row r="539" spans="1:2" x14ac:dyDescent="0.3">
      <c r="A539" s="32">
        <v>44653.75</v>
      </c>
      <c r="B539" s="82">
        <v>0.82753132425278897</v>
      </c>
    </row>
    <row r="540" spans="1:2" x14ac:dyDescent="0.3">
      <c r="A540" s="32">
        <v>44653.791666666664</v>
      </c>
      <c r="B540" s="82">
        <v>0.81527018711184374</v>
      </c>
    </row>
    <row r="541" spans="1:2" x14ac:dyDescent="0.3">
      <c r="A541" s="32">
        <v>44653.833333333336</v>
      </c>
      <c r="B541" s="82">
        <v>0.80515464623641153</v>
      </c>
    </row>
    <row r="542" spans="1:2" x14ac:dyDescent="0.3">
      <c r="A542" s="32">
        <v>44653.875</v>
      </c>
      <c r="B542" s="82">
        <v>0.7970443295696783</v>
      </c>
    </row>
    <row r="543" spans="1:2" x14ac:dyDescent="0.3">
      <c r="A543" s="32">
        <v>44653.916666666664</v>
      </c>
      <c r="B543" s="82">
        <v>0.8203990847085495</v>
      </c>
    </row>
    <row r="544" spans="1:2" x14ac:dyDescent="0.3">
      <c r="A544" s="32">
        <v>44653.958333333336</v>
      </c>
      <c r="B544" s="82">
        <v>0.80715018052676124</v>
      </c>
    </row>
    <row r="545" spans="1:2" x14ac:dyDescent="0.3">
      <c r="A545" s="32">
        <v>44654</v>
      </c>
      <c r="B545" s="82">
        <v>0.81527018711184374</v>
      </c>
    </row>
    <row r="546" spans="1:2" x14ac:dyDescent="0.3">
      <c r="A546" s="32">
        <v>44654.041666666664</v>
      </c>
      <c r="B546" s="82">
        <v>0.80415705556970885</v>
      </c>
    </row>
    <row r="547" spans="1:2" x14ac:dyDescent="0.3">
      <c r="A547" s="32">
        <v>44654.083333333336</v>
      </c>
      <c r="B547" s="82">
        <v>0.80615235458451973</v>
      </c>
    </row>
    <row r="548" spans="1:2" x14ac:dyDescent="0.3">
      <c r="A548" s="32">
        <v>44654.125</v>
      </c>
      <c r="B548" s="82">
        <v>0.81633567963557407</v>
      </c>
    </row>
    <row r="549" spans="1:2" x14ac:dyDescent="0.3">
      <c r="A549" s="32">
        <v>44654.166666666664</v>
      </c>
      <c r="B549" s="82">
        <v>0.81327274644591818</v>
      </c>
    </row>
    <row r="550" spans="1:2" x14ac:dyDescent="0.3">
      <c r="A550" s="32">
        <v>44654.208333333336</v>
      </c>
      <c r="B550" s="82">
        <v>0.81227420136763118</v>
      </c>
    </row>
    <row r="551" spans="1:2" x14ac:dyDescent="0.3">
      <c r="A551" s="32">
        <v>44654.25</v>
      </c>
      <c r="B551" s="82">
        <v>0.82139857685589179</v>
      </c>
    </row>
    <row r="552" spans="1:2" x14ac:dyDescent="0.3">
      <c r="A552" s="32">
        <v>44654.291666666664</v>
      </c>
      <c r="B552" s="82">
        <v>0.82139857685589179</v>
      </c>
    </row>
    <row r="553" spans="1:2" x14ac:dyDescent="0.3">
      <c r="A553" s="32">
        <v>44654.333333333336</v>
      </c>
      <c r="B553" s="82">
        <v>0.82953206972303439</v>
      </c>
    </row>
    <row r="554" spans="1:2" x14ac:dyDescent="0.3">
      <c r="A554" s="32">
        <v>44654.375</v>
      </c>
      <c r="B554" s="82">
        <v>0.80515464623641153</v>
      </c>
    </row>
    <row r="555" spans="1:2" x14ac:dyDescent="0.3">
      <c r="A555" s="32">
        <v>44654.416666666664</v>
      </c>
      <c r="B555" s="82">
        <v>0.80309308866408169</v>
      </c>
    </row>
    <row r="556" spans="1:2" x14ac:dyDescent="0.3">
      <c r="A556" s="32">
        <v>44654.458333333336</v>
      </c>
      <c r="B556" s="82">
        <v>0.78588883206117666</v>
      </c>
    </row>
    <row r="557" spans="1:2" x14ac:dyDescent="0.3">
      <c r="A557" s="32">
        <v>44654.5</v>
      </c>
      <c r="B557" s="82">
        <v>0.7909335249334235</v>
      </c>
    </row>
    <row r="558" spans="1:2" x14ac:dyDescent="0.3">
      <c r="A558" s="32">
        <v>44654.541666666664</v>
      </c>
      <c r="B558" s="82">
        <v>0.80921272639027819</v>
      </c>
    </row>
    <row r="559" spans="1:2" x14ac:dyDescent="0.3">
      <c r="A559" s="32">
        <v>44654.583333333336</v>
      </c>
      <c r="B559" s="82">
        <v>0.81633567963557407</v>
      </c>
    </row>
    <row r="560" spans="1:2" x14ac:dyDescent="0.3">
      <c r="A560" s="32">
        <v>44654.625</v>
      </c>
      <c r="B560" s="82">
        <v>0.82853163959954379</v>
      </c>
    </row>
    <row r="561" spans="1:2" x14ac:dyDescent="0.3">
      <c r="A561" s="32">
        <v>44654.666666666664</v>
      </c>
      <c r="B561" s="82">
        <v>0.8193330875987429</v>
      </c>
    </row>
    <row r="562" spans="1:2" x14ac:dyDescent="0.3">
      <c r="A562" s="32">
        <v>44654.708333333336</v>
      </c>
      <c r="B562" s="82">
        <v>0.81227420136763118</v>
      </c>
    </row>
    <row r="563" spans="1:2" x14ac:dyDescent="0.3">
      <c r="A563" s="32">
        <v>44654.75</v>
      </c>
      <c r="B563" s="82">
        <v>0.82953206972303439</v>
      </c>
    </row>
    <row r="564" spans="1:2" x14ac:dyDescent="0.3">
      <c r="A564" s="32">
        <v>44654.791666666664</v>
      </c>
      <c r="B564" s="82">
        <v>0.83667178597443326</v>
      </c>
    </row>
    <row r="565" spans="1:2" x14ac:dyDescent="0.3">
      <c r="A565" s="32">
        <v>44654.833333333336</v>
      </c>
      <c r="B565" s="82">
        <v>0.82953206972303439</v>
      </c>
    </row>
    <row r="566" spans="1:2" x14ac:dyDescent="0.3">
      <c r="A566" s="32">
        <v>44654.875</v>
      </c>
      <c r="B566" s="82">
        <v>0.84174649351204112</v>
      </c>
    </row>
    <row r="567" spans="1:2" x14ac:dyDescent="0.3">
      <c r="A567" s="32">
        <v>44654.916666666664</v>
      </c>
      <c r="B567" s="82">
        <v>0.82239818485326754</v>
      </c>
    </row>
    <row r="568" spans="1:2" x14ac:dyDescent="0.3">
      <c r="A568" s="32">
        <v>44654.958333333336</v>
      </c>
      <c r="B568" s="82">
        <v>0.80309308866408169</v>
      </c>
    </row>
    <row r="569" spans="1:2" x14ac:dyDescent="0.3">
      <c r="A569" s="32">
        <v>44655</v>
      </c>
      <c r="B569" s="82">
        <v>0.82339790855995765</v>
      </c>
    </row>
    <row r="570" spans="1:2" x14ac:dyDescent="0.3">
      <c r="A570" s="32">
        <v>44655.041666666664</v>
      </c>
      <c r="B570" s="82">
        <v>0.80715018052676124</v>
      </c>
    </row>
    <row r="571" spans="1:2" x14ac:dyDescent="0.3">
      <c r="A571" s="32">
        <v>44655.083333333336</v>
      </c>
      <c r="B571" s="82">
        <v>0.83159998832133053</v>
      </c>
    </row>
    <row r="572" spans="1:2" x14ac:dyDescent="0.3">
      <c r="A572" s="32">
        <v>44655.125</v>
      </c>
      <c r="B572" s="82">
        <v>0.8193330875987429</v>
      </c>
    </row>
    <row r="573" spans="1:2" x14ac:dyDescent="0.3">
      <c r="A573" s="32">
        <v>44655.166666666664</v>
      </c>
      <c r="B573" s="82">
        <v>0.82753132425278897</v>
      </c>
    </row>
    <row r="574" spans="1:2" x14ac:dyDescent="0.3">
      <c r="A574" s="32">
        <v>44655.208333333336</v>
      </c>
      <c r="B574" s="82">
        <v>0.84274842220686441</v>
      </c>
    </row>
    <row r="575" spans="1:2" x14ac:dyDescent="0.3">
      <c r="A575" s="32">
        <v>44655.25</v>
      </c>
      <c r="B575" s="82">
        <v>4.0958849557522141</v>
      </c>
    </row>
    <row r="576" spans="1:2" x14ac:dyDescent="0.3">
      <c r="A576" s="32">
        <v>44655.291666666664</v>
      </c>
      <c r="B576" s="82">
        <v>4.0958849557522141</v>
      </c>
    </row>
    <row r="577" spans="1:2" x14ac:dyDescent="0.3">
      <c r="A577" s="32">
        <v>44655.333333333336</v>
      </c>
      <c r="B577" s="82">
        <v>4.0958849557522141</v>
      </c>
    </row>
    <row r="578" spans="1:2" x14ac:dyDescent="0.3">
      <c r="A578" s="32">
        <v>44655.375</v>
      </c>
      <c r="B578" s="82">
        <v>4.0958849557522141</v>
      </c>
    </row>
    <row r="579" spans="1:2" x14ac:dyDescent="0.3">
      <c r="A579" s="32">
        <v>44655.416666666664</v>
      </c>
      <c r="B579" s="82">
        <v>4.0958849557522141</v>
      </c>
    </row>
    <row r="580" spans="1:2" x14ac:dyDescent="0.3">
      <c r="A580" s="32">
        <v>44655.458333333336</v>
      </c>
      <c r="B580" s="82">
        <v>4.0958849557522141</v>
      </c>
    </row>
    <row r="581" spans="1:2" x14ac:dyDescent="0.3">
      <c r="A581" s="32">
        <v>44655.5</v>
      </c>
      <c r="B581" s="82">
        <v>4.0958849557522141</v>
      </c>
    </row>
    <row r="582" spans="1:2" x14ac:dyDescent="0.3">
      <c r="A582" s="32">
        <v>44655.541666666664</v>
      </c>
      <c r="B582" s="82">
        <v>4.0958849557522141</v>
      </c>
    </row>
    <row r="583" spans="1:2" x14ac:dyDescent="0.3">
      <c r="A583" s="32">
        <v>44655.583333333336</v>
      </c>
      <c r="B583" s="82">
        <v>4.0958849557522141</v>
      </c>
    </row>
    <row r="584" spans="1:2" x14ac:dyDescent="0.3">
      <c r="A584" s="32">
        <v>44655.625</v>
      </c>
      <c r="B584" s="82">
        <v>4.0958849557522141</v>
      </c>
    </row>
    <row r="585" spans="1:2" x14ac:dyDescent="0.3">
      <c r="A585" s="32">
        <v>44655.666666666664</v>
      </c>
      <c r="B585" s="82">
        <v>4.0958849557522141</v>
      </c>
    </row>
    <row r="586" spans="1:2" x14ac:dyDescent="0.3">
      <c r="A586" s="32">
        <v>44655.708333333336</v>
      </c>
      <c r="B586" s="82">
        <v>0.81021091237494347</v>
      </c>
    </row>
    <row r="587" spans="1:2" x14ac:dyDescent="0.3">
      <c r="A587" s="32">
        <v>44655.75</v>
      </c>
      <c r="B587" s="82">
        <v>0.81227420136763118</v>
      </c>
    </row>
    <row r="588" spans="1:2" x14ac:dyDescent="0.3">
      <c r="A588" s="32">
        <v>44655.791666666664</v>
      </c>
      <c r="B588" s="82">
        <v>0.7959812610195276</v>
      </c>
    </row>
    <row r="589" spans="1:2" x14ac:dyDescent="0.3">
      <c r="A589" s="32">
        <v>44655.833333333336</v>
      </c>
      <c r="B589" s="82">
        <v>0.80715018052676124</v>
      </c>
    </row>
    <row r="590" spans="1:2" x14ac:dyDescent="0.3">
      <c r="A590" s="32">
        <v>44655.875</v>
      </c>
      <c r="B590" s="82">
        <v>0.81733469927668045</v>
      </c>
    </row>
    <row r="591" spans="1:2" x14ac:dyDescent="0.3">
      <c r="A591" s="32">
        <v>44655.916666666664</v>
      </c>
      <c r="B591" s="82">
        <v>0.82139857685589179</v>
      </c>
    </row>
    <row r="592" spans="1:2" x14ac:dyDescent="0.3">
      <c r="A592" s="32">
        <v>44655.958333333336</v>
      </c>
      <c r="B592" s="82">
        <v>0.80010140093207094</v>
      </c>
    </row>
    <row r="593" spans="1:2" x14ac:dyDescent="0.3">
      <c r="A593" s="32">
        <v>44656</v>
      </c>
      <c r="B593" s="82">
        <v>0.81021091237494347</v>
      </c>
    </row>
    <row r="594" spans="1:2" x14ac:dyDescent="0.3">
      <c r="A594" s="32">
        <v>44656.041666666664</v>
      </c>
      <c r="B594" s="82">
        <v>0.80515464623641153</v>
      </c>
    </row>
    <row r="595" spans="1:2" x14ac:dyDescent="0.3">
      <c r="A595" s="32">
        <v>44656.083333333336</v>
      </c>
      <c r="B595" s="82">
        <v>0.81327274644591818</v>
      </c>
    </row>
    <row r="596" spans="1:2" x14ac:dyDescent="0.3">
      <c r="A596" s="32">
        <v>44656.125</v>
      </c>
      <c r="B596" s="82">
        <v>0.84789341743793889</v>
      </c>
    </row>
    <row r="597" spans="1:2" x14ac:dyDescent="0.3">
      <c r="A597" s="32">
        <v>44656.166666666664</v>
      </c>
      <c r="B597" s="82">
        <v>0.83974297344249615</v>
      </c>
    </row>
    <row r="598" spans="1:2" x14ac:dyDescent="0.3">
      <c r="A598" s="32">
        <v>44656.208333333336</v>
      </c>
      <c r="B598" s="82">
        <v>0.85605120825937397</v>
      </c>
    </row>
    <row r="599" spans="1:2" x14ac:dyDescent="0.3">
      <c r="A599" s="32">
        <v>44656.25</v>
      </c>
      <c r="B599" s="82">
        <v>4.0958849557522141</v>
      </c>
    </row>
    <row r="600" spans="1:2" x14ac:dyDescent="0.3">
      <c r="A600" s="32">
        <v>44656.291666666664</v>
      </c>
      <c r="B600" s="82">
        <v>4.0958849557522141</v>
      </c>
    </row>
    <row r="601" spans="1:2" x14ac:dyDescent="0.3">
      <c r="A601" s="32">
        <v>44656.333333333336</v>
      </c>
      <c r="B601" s="82">
        <v>4.0958849557522141</v>
      </c>
    </row>
    <row r="602" spans="1:2" x14ac:dyDescent="0.3">
      <c r="A602" s="32">
        <v>44656.375</v>
      </c>
      <c r="B602" s="82">
        <v>4.0958849557522141</v>
      </c>
    </row>
    <row r="603" spans="1:2" x14ac:dyDescent="0.3">
      <c r="A603" s="32">
        <v>44656.416666666664</v>
      </c>
      <c r="B603" s="82">
        <v>4.0958849557522141</v>
      </c>
    </row>
    <row r="604" spans="1:2" x14ac:dyDescent="0.3">
      <c r="A604" s="32">
        <v>44656.458333333336</v>
      </c>
      <c r="B604" s="82">
        <v>4.0958849557522141</v>
      </c>
    </row>
    <row r="605" spans="1:2" x14ac:dyDescent="0.3">
      <c r="A605" s="32">
        <v>44656.5</v>
      </c>
      <c r="B605" s="82">
        <v>4.0958849557522141</v>
      </c>
    </row>
    <row r="606" spans="1:2" x14ac:dyDescent="0.3">
      <c r="A606" s="32">
        <v>44656.541666666664</v>
      </c>
      <c r="B606" s="82">
        <v>4.0958849557522141</v>
      </c>
    </row>
    <row r="607" spans="1:2" x14ac:dyDescent="0.3">
      <c r="A607" s="32">
        <v>44656.583333333336</v>
      </c>
      <c r="B607" s="82">
        <v>4.0958849557522141</v>
      </c>
    </row>
    <row r="608" spans="1:2" x14ac:dyDescent="0.3">
      <c r="A608" s="32">
        <v>44656.625</v>
      </c>
      <c r="B608" s="82">
        <v>4.0958849557522141</v>
      </c>
    </row>
    <row r="609" spans="1:2" x14ac:dyDescent="0.3">
      <c r="A609" s="32">
        <v>44656.666666666664</v>
      </c>
      <c r="B609" s="82">
        <v>4.0958849557522141</v>
      </c>
    </row>
    <row r="610" spans="1:2" x14ac:dyDescent="0.3">
      <c r="A610" s="32">
        <v>44656.708333333336</v>
      </c>
      <c r="B610" s="82">
        <v>0.82139857685589179</v>
      </c>
    </row>
    <row r="611" spans="1:2" x14ac:dyDescent="0.3">
      <c r="A611" s="32">
        <v>44656.75</v>
      </c>
      <c r="B611" s="82">
        <v>0.83260076939525507</v>
      </c>
    </row>
    <row r="612" spans="1:2" x14ac:dyDescent="0.3">
      <c r="A612" s="32">
        <v>44656.791666666664</v>
      </c>
      <c r="B612" s="82">
        <v>0.83867461374877605</v>
      </c>
    </row>
    <row r="613" spans="1:2" x14ac:dyDescent="0.3">
      <c r="A613" s="32">
        <v>44656.833333333336</v>
      </c>
      <c r="B613" s="82">
        <v>0.83360166456247897</v>
      </c>
    </row>
    <row r="614" spans="1:2" x14ac:dyDescent="0.3">
      <c r="A614" s="32">
        <v>44656.875</v>
      </c>
      <c r="B614" s="82">
        <v>0.83567054203121971</v>
      </c>
    </row>
    <row r="615" spans="1:2" x14ac:dyDescent="0.3">
      <c r="A615" s="32">
        <v>44656.916666666664</v>
      </c>
      <c r="B615" s="82">
        <v>0.83974297344249615</v>
      </c>
    </row>
    <row r="616" spans="1:2" x14ac:dyDescent="0.3">
      <c r="A616" s="32">
        <v>44656.958333333336</v>
      </c>
      <c r="B616" s="82">
        <v>0.83667178597443326</v>
      </c>
    </row>
    <row r="617" spans="1:2" x14ac:dyDescent="0.3">
      <c r="A617" s="32">
        <v>44657</v>
      </c>
      <c r="B617" s="82">
        <v>0.84174649351204112</v>
      </c>
    </row>
    <row r="618" spans="1:2" x14ac:dyDescent="0.3">
      <c r="A618" s="32">
        <v>44657.041666666664</v>
      </c>
      <c r="B618" s="82">
        <v>0.85397763742370159</v>
      </c>
    </row>
    <row r="619" spans="1:2" x14ac:dyDescent="0.3">
      <c r="A619" s="32">
        <v>44657.083333333336</v>
      </c>
      <c r="B619" s="82">
        <v>0.85297446475246252</v>
      </c>
    </row>
    <row r="620" spans="1:2" x14ac:dyDescent="0.3">
      <c r="A620" s="32">
        <v>44657.125</v>
      </c>
      <c r="B620" s="82">
        <v>0.84989875499353906</v>
      </c>
    </row>
    <row r="621" spans="1:2" x14ac:dyDescent="0.3">
      <c r="A621" s="32">
        <v>44657.166666666664</v>
      </c>
      <c r="B621" s="82">
        <v>0.88673963454437532</v>
      </c>
    </row>
    <row r="622" spans="1:2" x14ac:dyDescent="0.3">
      <c r="A622" s="32">
        <v>44657.208333333336</v>
      </c>
      <c r="B622" s="82">
        <v>0.87238831829644492</v>
      </c>
    </row>
    <row r="623" spans="1:2" x14ac:dyDescent="0.3">
      <c r="A623" s="32">
        <v>44657.25</v>
      </c>
      <c r="B623" s="82">
        <v>4.0958849557522141</v>
      </c>
    </row>
    <row r="624" spans="1:2" x14ac:dyDescent="0.3">
      <c r="A624" s="32">
        <v>44657.291666666664</v>
      </c>
      <c r="B624" s="82">
        <v>4.0958849557522141</v>
      </c>
    </row>
    <row r="625" spans="1:2" x14ac:dyDescent="0.3">
      <c r="A625" s="32">
        <v>44657.333333333336</v>
      </c>
      <c r="B625" s="82">
        <v>4.0958849557522141</v>
      </c>
    </row>
    <row r="626" spans="1:2" x14ac:dyDescent="0.3">
      <c r="A626" s="32">
        <v>44657.375</v>
      </c>
      <c r="B626" s="82">
        <v>4.0958849557522141</v>
      </c>
    </row>
    <row r="627" spans="1:2" x14ac:dyDescent="0.3">
      <c r="A627" s="32">
        <v>44657.416666666664</v>
      </c>
      <c r="B627" s="82">
        <v>4.0958849557522141</v>
      </c>
    </row>
    <row r="628" spans="1:2" x14ac:dyDescent="0.3">
      <c r="A628" s="32">
        <v>44657.458333333336</v>
      </c>
      <c r="B628" s="82">
        <v>4.0958849557522141</v>
      </c>
    </row>
    <row r="629" spans="1:2" x14ac:dyDescent="0.3">
      <c r="A629" s="32">
        <v>44657.5</v>
      </c>
      <c r="B629" s="82">
        <v>4.0958849557522141</v>
      </c>
    </row>
    <row r="630" spans="1:2" x14ac:dyDescent="0.3">
      <c r="A630" s="32">
        <v>44657.541666666664</v>
      </c>
      <c r="B630" s="82">
        <v>4.0958849557522141</v>
      </c>
    </row>
    <row r="631" spans="1:2" x14ac:dyDescent="0.3">
      <c r="A631" s="32">
        <v>44657.583333333336</v>
      </c>
      <c r="B631" s="82">
        <v>4.0958849557522141</v>
      </c>
    </row>
    <row r="632" spans="1:2" x14ac:dyDescent="0.3">
      <c r="A632" s="32">
        <v>44657.625</v>
      </c>
      <c r="B632" s="82">
        <v>4.0958849557522141</v>
      </c>
    </row>
    <row r="633" spans="1:2" x14ac:dyDescent="0.3">
      <c r="A633" s="32">
        <v>44657.666666666664</v>
      </c>
      <c r="B633" s="82">
        <v>4.0958849557522141</v>
      </c>
    </row>
    <row r="634" spans="1:2" x14ac:dyDescent="0.3">
      <c r="A634" s="32">
        <v>44657.708333333336</v>
      </c>
      <c r="B634" s="82">
        <v>2.9226324627586981</v>
      </c>
    </row>
    <row r="635" spans="1:2" x14ac:dyDescent="0.3">
      <c r="A635" s="32">
        <v>44657.75</v>
      </c>
      <c r="B635" s="82">
        <v>2.9066152864533121</v>
      </c>
    </row>
    <row r="636" spans="1:2" x14ac:dyDescent="0.3">
      <c r="A636" s="32">
        <v>44657.791666666664</v>
      </c>
      <c r="B636" s="82">
        <v>2.9415025821876029</v>
      </c>
    </row>
    <row r="637" spans="1:2" x14ac:dyDescent="0.3">
      <c r="A637" s="32">
        <v>44657.833333333336</v>
      </c>
      <c r="B637" s="82">
        <v>2.9187957784318366</v>
      </c>
    </row>
    <row r="638" spans="1:2" x14ac:dyDescent="0.3">
      <c r="A638" s="32">
        <v>44657.875</v>
      </c>
      <c r="B638" s="82">
        <v>2.8947650767689765</v>
      </c>
    </row>
    <row r="639" spans="1:2" x14ac:dyDescent="0.3">
      <c r="A639" s="32">
        <v>44657.916666666664</v>
      </c>
      <c r="B639" s="82">
        <v>2.9257320655029506</v>
      </c>
    </row>
    <row r="640" spans="1:2" x14ac:dyDescent="0.3">
      <c r="A640" s="32">
        <v>44657.958333333336</v>
      </c>
      <c r="B640" s="82">
        <v>2.9272630752794599</v>
      </c>
    </row>
    <row r="641" spans="1:2" x14ac:dyDescent="0.3">
      <c r="A641" s="32">
        <v>44658</v>
      </c>
      <c r="B641" s="82">
        <v>2.9383118458440602</v>
      </c>
    </row>
    <row r="642" spans="1:2" x14ac:dyDescent="0.3">
      <c r="A642" s="32">
        <v>44658.041666666664</v>
      </c>
      <c r="B642" s="82">
        <v>3.0066839524291682</v>
      </c>
    </row>
    <row r="643" spans="1:2" x14ac:dyDescent="0.3">
      <c r="A643" s="32">
        <v>44658.083333333336</v>
      </c>
      <c r="B643" s="82">
        <v>2.9882141143883079</v>
      </c>
    </row>
    <row r="644" spans="1:2" x14ac:dyDescent="0.3">
      <c r="A644" s="32">
        <v>44658.125</v>
      </c>
      <c r="B644" s="82">
        <v>2.9813168515139652</v>
      </c>
    </row>
    <row r="645" spans="1:2" x14ac:dyDescent="0.3">
      <c r="A645" s="32">
        <v>44658.166666666664</v>
      </c>
      <c r="B645" s="82">
        <v>2.9960539275573557</v>
      </c>
    </row>
    <row r="646" spans="1:2" x14ac:dyDescent="0.3">
      <c r="A646" s="32">
        <v>44658.208333333336</v>
      </c>
      <c r="B646" s="82">
        <v>3.0248086978500606</v>
      </c>
    </row>
    <row r="647" spans="1:2" x14ac:dyDescent="0.3">
      <c r="A647" s="32">
        <v>44658.25</v>
      </c>
      <c r="B647" s="82">
        <v>4.0958849557522141</v>
      </c>
    </row>
    <row r="648" spans="1:2" x14ac:dyDescent="0.3">
      <c r="A648" s="32">
        <v>44658.291666666664</v>
      </c>
      <c r="B648" s="82">
        <v>4.0958849557522141</v>
      </c>
    </row>
    <row r="649" spans="1:2" x14ac:dyDescent="0.3">
      <c r="A649" s="32">
        <v>44658.333333333336</v>
      </c>
      <c r="B649" s="82">
        <v>4.0958849557522141</v>
      </c>
    </row>
    <row r="650" spans="1:2" x14ac:dyDescent="0.3">
      <c r="A650" s="32">
        <v>44658.375</v>
      </c>
      <c r="B650" s="82">
        <v>4.0958849557522141</v>
      </c>
    </row>
    <row r="651" spans="1:2" x14ac:dyDescent="0.3">
      <c r="A651" s="32">
        <v>44658.416666666664</v>
      </c>
      <c r="B651" s="82">
        <v>4.0958849557522141</v>
      </c>
    </row>
    <row r="652" spans="1:2" x14ac:dyDescent="0.3">
      <c r="A652" s="32">
        <v>44658.458333333336</v>
      </c>
      <c r="B652" s="82">
        <v>4.0958849557522141</v>
      </c>
    </row>
    <row r="653" spans="1:2" x14ac:dyDescent="0.3">
      <c r="A653" s="32">
        <v>44658.5</v>
      </c>
      <c r="B653" s="82">
        <v>4.0958849557522141</v>
      </c>
    </row>
    <row r="654" spans="1:2" x14ac:dyDescent="0.3">
      <c r="A654" s="32">
        <v>44658.541666666664</v>
      </c>
      <c r="B654" s="82">
        <v>2.0525398295838637</v>
      </c>
    </row>
    <row r="655" spans="1:2" x14ac:dyDescent="0.3">
      <c r="A655" s="32">
        <v>44658.583333333336</v>
      </c>
      <c r="B655" s="82">
        <v>2.0632416174385346</v>
      </c>
    </row>
    <row r="656" spans="1:2" x14ac:dyDescent="0.3">
      <c r="A656" s="32">
        <v>44658.625</v>
      </c>
      <c r="B656" s="82">
        <v>4.0958849557522141</v>
      </c>
    </row>
    <row r="657" spans="1:2" x14ac:dyDescent="0.3">
      <c r="A657" s="32">
        <v>44658.666666666664</v>
      </c>
      <c r="B657" s="82">
        <v>4.0958849557522141</v>
      </c>
    </row>
    <row r="658" spans="1:2" x14ac:dyDescent="0.3">
      <c r="A658" s="32">
        <v>44658.708333333336</v>
      </c>
      <c r="B658" s="82">
        <v>3.389899159852733</v>
      </c>
    </row>
    <row r="659" spans="1:2" x14ac:dyDescent="0.3">
      <c r="A659" s="32">
        <v>44658.75</v>
      </c>
      <c r="B659" s="82">
        <v>2.8473997250336565</v>
      </c>
    </row>
    <row r="660" spans="1:2" x14ac:dyDescent="0.3">
      <c r="A660" s="32">
        <v>44658.791666666664</v>
      </c>
      <c r="B660" s="82">
        <v>2.88605785886765</v>
      </c>
    </row>
    <row r="661" spans="1:2" x14ac:dyDescent="0.3">
      <c r="A661" s="32">
        <v>44658.833333333336</v>
      </c>
      <c r="B661" s="82">
        <v>2.8846450201370324</v>
      </c>
    </row>
    <row r="662" spans="1:2" x14ac:dyDescent="0.3">
      <c r="A662" s="32">
        <v>44658.875</v>
      </c>
      <c r="B662" s="82">
        <v>2.8733045403111621</v>
      </c>
    </row>
    <row r="663" spans="1:2" x14ac:dyDescent="0.3">
      <c r="A663" s="32">
        <v>44658.916666666664</v>
      </c>
      <c r="B663" s="82">
        <v>2.9044089043456198</v>
      </c>
    </row>
    <row r="664" spans="1:2" x14ac:dyDescent="0.3">
      <c r="A664" s="32">
        <v>44658.958333333336</v>
      </c>
      <c r="B664" s="82">
        <v>2.8663287618658293</v>
      </c>
    </row>
    <row r="665" spans="1:2" x14ac:dyDescent="0.3">
      <c r="A665" s="32">
        <v>44659</v>
      </c>
      <c r="B665" s="82">
        <v>2.9272630752794599</v>
      </c>
    </row>
    <row r="666" spans="1:2" x14ac:dyDescent="0.3">
      <c r="A666" s="32">
        <v>44659.041666666664</v>
      </c>
      <c r="B666" s="82">
        <v>2.8279545573210698</v>
      </c>
    </row>
    <row r="667" spans="1:2" x14ac:dyDescent="0.3">
      <c r="A667" s="32">
        <v>44659.083333333336</v>
      </c>
      <c r="B667" s="82">
        <v>2.8768082120156935</v>
      </c>
    </row>
    <row r="668" spans="1:2" x14ac:dyDescent="0.3">
      <c r="A668" s="32">
        <v>44659.125</v>
      </c>
      <c r="B668" s="82">
        <v>2.8831893712858232</v>
      </c>
    </row>
    <row r="669" spans="1:2" x14ac:dyDescent="0.3">
      <c r="A669" s="32">
        <v>44659.166666666664</v>
      </c>
      <c r="B669" s="82">
        <v>2.9111557857983534</v>
      </c>
    </row>
    <row r="670" spans="1:2" x14ac:dyDescent="0.3">
      <c r="A670" s="32">
        <v>44659.208333333336</v>
      </c>
      <c r="B670" s="82">
        <v>2.9249681982139095</v>
      </c>
    </row>
    <row r="671" spans="1:2" x14ac:dyDescent="0.3">
      <c r="A671" s="32">
        <v>44659.25</v>
      </c>
      <c r="B671" s="82">
        <v>4.0958849557522141</v>
      </c>
    </row>
    <row r="672" spans="1:2" x14ac:dyDescent="0.3">
      <c r="A672" s="32">
        <v>44659.291666666664</v>
      </c>
      <c r="B672" s="82">
        <v>4.0958849557522141</v>
      </c>
    </row>
    <row r="673" spans="1:2" x14ac:dyDescent="0.3">
      <c r="A673" s="32">
        <v>44659.333333333336</v>
      </c>
      <c r="B673" s="82">
        <v>4.0958849557522141</v>
      </c>
    </row>
    <row r="674" spans="1:2" x14ac:dyDescent="0.3">
      <c r="A674" s="32">
        <v>44659.375</v>
      </c>
      <c r="B674" s="82">
        <v>4.0958849557522141</v>
      </c>
    </row>
    <row r="675" spans="1:2" x14ac:dyDescent="0.3">
      <c r="A675" s="32">
        <v>44659.416666666664</v>
      </c>
      <c r="B675" s="82">
        <v>4.0958849557522141</v>
      </c>
    </row>
    <row r="676" spans="1:2" x14ac:dyDescent="0.3">
      <c r="A676" s="32">
        <v>44659.458333333336</v>
      </c>
      <c r="B676" s="82">
        <v>4.0958849557522141</v>
      </c>
    </row>
    <row r="677" spans="1:2" x14ac:dyDescent="0.3">
      <c r="A677" s="32">
        <v>44659.5</v>
      </c>
      <c r="B677" s="82">
        <v>4.0958849557522141</v>
      </c>
    </row>
    <row r="678" spans="1:2" x14ac:dyDescent="0.3">
      <c r="A678" s="32">
        <v>44659.541666666664</v>
      </c>
      <c r="B678" s="82">
        <v>4.0958849557522141</v>
      </c>
    </row>
    <row r="679" spans="1:2" x14ac:dyDescent="0.3">
      <c r="A679" s="32">
        <v>44659.583333333336</v>
      </c>
      <c r="B679" s="82">
        <v>4.0958849557522141</v>
      </c>
    </row>
    <row r="680" spans="1:2" x14ac:dyDescent="0.3">
      <c r="A680" s="32">
        <v>44659.625</v>
      </c>
      <c r="B680" s="82">
        <v>4.0958849557522141</v>
      </c>
    </row>
    <row r="681" spans="1:2" x14ac:dyDescent="0.3">
      <c r="A681" s="32">
        <v>44659.666666666664</v>
      </c>
      <c r="B681" s="82">
        <v>4.0958849557522141</v>
      </c>
    </row>
    <row r="682" spans="1:2" x14ac:dyDescent="0.3">
      <c r="A682" s="32">
        <v>44659.708333333336</v>
      </c>
      <c r="B682" s="82">
        <v>4.0958849557522141</v>
      </c>
    </row>
    <row r="683" spans="1:2" x14ac:dyDescent="0.3">
      <c r="A683" s="32">
        <v>44659.75</v>
      </c>
      <c r="B683" s="82">
        <v>2.8725702003001796</v>
      </c>
    </row>
    <row r="684" spans="1:2" x14ac:dyDescent="0.3">
      <c r="A684" s="32">
        <v>44659.791666666664</v>
      </c>
      <c r="B684" s="82">
        <v>2.869097571178802</v>
      </c>
    </row>
    <row r="685" spans="1:2" x14ac:dyDescent="0.3">
      <c r="A685" s="32">
        <v>44659.833333333336</v>
      </c>
      <c r="B685" s="82">
        <v>2.8587873443855738</v>
      </c>
    </row>
    <row r="686" spans="1:2" x14ac:dyDescent="0.3">
      <c r="A686" s="32">
        <v>44659.875</v>
      </c>
      <c r="B686" s="82">
        <v>2.8768082120156935</v>
      </c>
    </row>
    <row r="687" spans="1:2" x14ac:dyDescent="0.3">
      <c r="A687" s="32">
        <v>44659.916666666664</v>
      </c>
      <c r="B687" s="82">
        <v>2.8533874963948582</v>
      </c>
    </row>
    <row r="688" spans="1:2" x14ac:dyDescent="0.3">
      <c r="A688" s="32">
        <v>44659.958333333336</v>
      </c>
      <c r="B688" s="82">
        <v>2.870510953775069</v>
      </c>
    </row>
    <row r="689" spans="1:2" x14ac:dyDescent="0.3">
      <c r="A689" s="32">
        <v>44660</v>
      </c>
      <c r="B689" s="82">
        <v>2.870510953775069</v>
      </c>
    </row>
    <row r="690" spans="1:2" x14ac:dyDescent="0.3">
      <c r="A690" s="32">
        <v>44660.041666666664</v>
      </c>
      <c r="B690" s="82">
        <v>2.8992006571658839</v>
      </c>
    </row>
    <row r="691" spans="1:2" x14ac:dyDescent="0.3">
      <c r="A691" s="32">
        <v>44660.083333333336</v>
      </c>
      <c r="B691" s="82">
        <v>2.9312127212563528</v>
      </c>
    </row>
    <row r="692" spans="1:2" x14ac:dyDescent="0.3">
      <c r="A692" s="32">
        <v>44660.125</v>
      </c>
      <c r="B692" s="82">
        <v>2.9586001076963448</v>
      </c>
    </row>
    <row r="693" spans="1:2" x14ac:dyDescent="0.3">
      <c r="A693" s="32">
        <v>44660.166666666664</v>
      </c>
      <c r="B693" s="82">
        <v>2.9577355589605201</v>
      </c>
    </row>
    <row r="694" spans="1:2" x14ac:dyDescent="0.3">
      <c r="A694" s="32">
        <v>44660.208333333336</v>
      </c>
      <c r="B694" s="82">
        <v>2.9528431927381247</v>
      </c>
    </row>
    <row r="695" spans="1:2" x14ac:dyDescent="0.3">
      <c r="A695" s="32">
        <v>44660.25</v>
      </c>
      <c r="B695" s="82">
        <v>2.9652353588168401</v>
      </c>
    </row>
    <row r="696" spans="1:2" x14ac:dyDescent="0.3">
      <c r="A696" s="32">
        <v>44660.291666666664</v>
      </c>
      <c r="B696" s="82">
        <v>2.9495871608606468</v>
      </c>
    </row>
    <row r="697" spans="1:2" x14ac:dyDescent="0.3">
      <c r="A697" s="32">
        <v>44660.333333333336</v>
      </c>
      <c r="B697" s="82">
        <v>2.9006555284007298</v>
      </c>
    </row>
    <row r="698" spans="1:2" x14ac:dyDescent="0.3">
      <c r="A698" s="32">
        <v>44660.375</v>
      </c>
      <c r="B698" s="82">
        <v>2.8796390405418917</v>
      </c>
    </row>
    <row r="699" spans="1:2" x14ac:dyDescent="0.3">
      <c r="A699" s="32">
        <v>44660.416666666664</v>
      </c>
      <c r="B699" s="82">
        <v>2.8663287618658293</v>
      </c>
    </row>
    <row r="700" spans="1:2" x14ac:dyDescent="0.3">
      <c r="A700" s="32">
        <v>44660.458333333336</v>
      </c>
      <c r="B700" s="82">
        <v>2.869097571178802</v>
      </c>
    </row>
    <row r="701" spans="1:2" x14ac:dyDescent="0.3">
      <c r="A701" s="32">
        <v>44660.5</v>
      </c>
      <c r="B701" s="82">
        <v>2.8615113847261693</v>
      </c>
    </row>
    <row r="702" spans="1:2" x14ac:dyDescent="0.3">
      <c r="A702" s="32">
        <v>44660.541666666664</v>
      </c>
      <c r="B702" s="82">
        <v>2.8789413884857886</v>
      </c>
    </row>
    <row r="703" spans="1:2" x14ac:dyDescent="0.3">
      <c r="A703" s="32">
        <v>44660.583333333336</v>
      </c>
      <c r="B703" s="82">
        <v>2.8718827881295717</v>
      </c>
    </row>
    <row r="704" spans="1:2" x14ac:dyDescent="0.3">
      <c r="A704" s="32">
        <v>44660.625</v>
      </c>
      <c r="B704" s="82">
        <v>2.8670080997620095</v>
      </c>
    </row>
    <row r="705" spans="1:2" x14ac:dyDescent="0.3">
      <c r="A705" s="32">
        <v>44660.666666666664</v>
      </c>
      <c r="B705" s="82">
        <v>2.8533874963948582</v>
      </c>
    </row>
    <row r="706" spans="1:2" x14ac:dyDescent="0.3">
      <c r="A706" s="32">
        <v>44660.708333333336</v>
      </c>
      <c r="B706" s="82">
        <v>2.8266696972002645</v>
      </c>
    </row>
    <row r="707" spans="1:2" x14ac:dyDescent="0.3">
      <c r="A707" s="32">
        <v>44660.75</v>
      </c>
      <c r="B707" s="82">
        <v>2.8292017044176063</v>
      </c>
    </row>
    <row r="708" spans="1:2" x14ac:dyDescent="0.3">
      <c r="A708" s="32">
        <v>44660.791666666664</v>
      </c>
      <c r="B708" s="82">
        <v>2.8317489348267761</v>
      </c>
    </row>
    <row r="709" spans="1:2" x14ac:dyDescent="0.3">
      <c r="A709" s="32">
        <v>44660.833333333336</v>
      </c>
      <c r="B709" s="82">
        <v>2.8279545573210698</v>
      </c>
    </row>
    <row r="710" spans="1:2" x14ac:dyDescent="0.3">
      <c r="A710" s="32">
        <v>44660.875</v>
      </c>
      <c r="B710" s="82">
        <v>2.8051426323328901</v>
      </c>
    </row>
    <row r="711" spans="1:2" x14ac:dyDescent="0.3">
      <c r="A711" s="32">
        <v>44660.916666666664</v>
      </c>
      <c r="B711" s="82">
        <v>2.8045542095014646</v>
      </c>
    </row>
    <row r="712" spans="1:2" x14ac:dyDescent="0.3">
      <c r="A712" s="32">
        <v>44660.958333333336</v>
      </c>
      <c r="B712" s="82">
        <v>2.8540479605405062</v>
      </c>
    </row>
    <row r="713" spans="1:2" x14ac:dyDescent="0.3">
      <c r="A713" s="32">
        <v>44661</v>
      </c>
      <c r="B713" s="82">
        <v>2.954451417872066</v>
      </c>
    </row>
    <row r="714" spans="1:2" x14ac:dyDescent="0.3">
      <c r="A714" s="32">
        <v>44661.041666666664</v>
      </c>
      <c r="B714" s="82">
        <v>2.9495871608606468</v>
      </c>
    </row>
    <row r="715" spans="1:2" x14ac:dyDescent="0.3">
      <c r="A715" s="32">
        <v>44661.083333333336</v>
      </c>
      <c r="B715" s="82">
        <v>2.9431311870328103</v>
      </c>
    </row>
    <row r="716" spans="1:2" x14ac:dyDescent="0.3">
      <c r="A716" s="32">
        <v>44661.125</v>
      </c>
      <c r="B716" s="82">
        <v>2.9503860845506034</v>
      </c>
    </row>
    <row r="717" spans="1:2" x14ac:dyDescent="0.3">
      <c r="A717" s="32">
        <v>44661.166666666664</v>
      </c>
      <c r="B717" s="82">
        <v>2.9463498562655239</v>
      </c>
    </row>
    <row r="718" spans="1:2" x14ac:dyDescent="0.3">
      <c r="A718" s="32">
        <v>44661.208333333336</v>
      </c>
      <c r="B718" s="82">
        <v>2.9602246579333231</v>
      </c>
    </row>
    <row r="719" spans="1:2" x14ac:dyDescent="0.3">
      <c r="A719" s="32">
        <v>44661.25</v>
      </c>
      <c r="B719" s="82">
        <v>2.966878695341638</v>
      </c>
    </row>
    <row r="720" spans="1:2" x14ac:dyDescent="0.3">
      <c r="A720" s="32">
        <v>44661.291666666664</v>
      </c>
      <c r="B720" s="82">
        <v>3.0129839366733142</v>
      </c>
    </row>
    <row r="721" spans="1:2" x14ac:dyDescent="0.3">
      <c r="A721" s="32">
        <v>44661.333333333336</v>
      </c>
      <c r="B721" s="82">
        <v>3.015711706458216</v>
      </c>
    </row>
    <row r="722" spans="1:2" x14ac:dyDescent="0.3">
      <c r="A722" s="32">
        <v>44661.375</v>
      </c>
      <c r="B722" s="82">
        <v>2.9987088832750084</v>
      </c>
    </row>
    <row r="723" spans="1:2" x14ac:dyDescent="0.3">
      <c r="A723" s="32">
        <v>44661.416666666664</v>
      </c>
      <c r="B723" s="82">
        <v>2.9635421154096298</v>
      </c>
    </row>
    <row r="724" spans="1:2" x14ac:dyDescent="0.3">
      <c r="A724" s="32">
        <v>44661.458333333336</v>
      </c>
      <c r="B724" s="82">
        <v>2.9088805421700505</v>
      </c>
    </row>
    <row r="725" spans="1:2" x14ac:dyDescent="0.3">
      <c r="A725" s="32">
        <v>44661.5</v>
      </c>
      <c r="B725" s="82">
        <v>2.8739940169489531</v>
      </c>
    </row>
    <row r="726" spans="1:2" x14ac:dyDescent="0.3">
      <c r="A726" s="32">
        <v>44661.541666666664</v>
      </c>
      <c r="B726" s="82">
        <v>2.8718827881295717</v>
      </c>
    </row>
    <row r="727" spans="1:2" x14ac:dyDescent="0.3">
      <c r="A727" s="32">
        <v>44661.583333333336</v>
      </c>
      <c r="B727" s="82">
        <v>2.8670080997620095</v>
      </c>
    </row>
    <row r="728" spans="1:2" x14ac:dyDescent="0.3">
      <c r="A728" s="32">
        <v>44661.625</v>
      </c>
      <c r="B728" s="82">
        <v>2.8581199684053082</v>
      </c>
    </row>
    <row r="729" spans="1:2" x14ac:dyDescent="0.3">
      <c r="A729" s="32">
        <v>44661.666666666664</v>
      </c>
      <c r="B729" s="82">
        <v>2.8635762788767494</v>
      </c>
    </row>
    <row r="730" spans="1:2" x14ac:dyDescent="0.3">
      <c r="A730" s="32">
        <v>44661.708333333336</v>
      </c>
      <c r="B730" s="82">
        <v>2.8670080997620095</v>
      </c>
    </row>
    <row r="731" spans="1:2" x14ac:dyDescent="0.3">
      <c r="A731" s="32">
        <v>44661.75</v>
      </c>
      <c r="B731" s="82">
        <v>2.8753759738659861</v>
      </c>
    </row>
    <row r="732" spans="1:2" x14ac:dyDescent="0.3">
      <c r="A732" s="32">
        <v>44661.791666666664</v>
      </c>
      <c r="B732" s="82">
        <v>2.896977970735275</v>
      </c>
    </row>
    <row r="733" spans="1:2" x14ac:dyDescent="0.3">
      <c r="A733" s="32">
        <v>44661.833333333336</v>
      </c>
      <c r="B733" s="82">
        <v>2.8882321555686534</v>
      </c>
    </row>
    <row r="734" spans="1:2" x14ac:dyDescent="0.3">
      <c r="A734" s="32">
        <v>44661.875</v>
      </c>
      <c r="B734" s="82">
        <v>2.8746844943932679</v>
      </c>
    </row>
    <row r="735" spans="1:2" x14ac:dyDescent="0.3">
      <c r="A735" s="32">
        <v>44661.916666666664</v>
      </c>
      <c r="B735" s="82">
        <v>2.909621370190592</v>
      </c>
    </row>
    <row r="736" spans="1:2" x14ac:dyDescent="0.3">
      <c r="A736" s="32">
        <v>44661.958333333336</v>
      </c>
      <c r="B736" s="82">
        <v>2.9058787693690009</v>
      </c>
    </row>
    <row r="737" spans="1:2" x14ac:dyDescent="0.3">
      <c r="A737" s="32">
        <v>44662</v>
      </c>
      <c r="B737" s="82">
        <v>2.9296191259687117</v>
      </c>
    </row>
    <row r="738" spans="1:2" x14ac:dyDescent="0.3">
      <c r="A738" s="32">
        <v>44662.041666666664</v>
      </c>
      <c r="B738" s="82">
        <v>2.9455038159497038</v>
      </c>
    </row>
    <row r="739" spans="1:2" x14ac:dyDescent="0.3">
      <c r="A739" s="32">
        <v>44662.083333333336</v>
      </c>
      <c r="B739" s="82">
        <v>2.9577355589605201</v>
      </c>
    </row>
    <row r="740" spans="1:2" x14ac:dyDescent="0.3">
      <c r="A740" s="32">
        <v>44662.125</v>
      </c>
      <c r="B740" s="82">
        <v>2.9761675933517333</v>
      </c>
    </row>
    <row r="741" spans="1:2" x14ac:dyDescent="0.3">
      <c r="A741" s="32">
        <v>44662.166666666664</v>
      </c>
      <c r="B741" s="82">
        <v>3.0193470291109801</v>
      </c>
    </row>
    <row r="742" spans="1:2" x14ac:dyDescent="0.3">
      <c r="A742" s="32">
        <v>44662.208333333336</v>
      </c>
      <c r="B742" s="82">
        <v>3.0220420788971745</v>
      </c>
    </row>
    <row r="743" spans="1:2" x14ac:dyDescent="0.3">
      <c r="A743" s="32">
        <v>44662.25</v>
      </c>
      <c r="B743" s="82">
        <v>4.0958849557522141</v>
      </c>
    </row>
    <row r="744" spans="1:2" x14ac:dyDescent="0.3">
      <c r="A744" s="32">
        <v>44662.291666666664</v>
      </c>
      <c r="B744" s="82">
        <v>4.0958849557522141</v>
      </c>
    </row>
    <row r="745" spans="1:2" x14ac:dyDescent="0.3">
      <c r="A745" s="32">
        <v>44662.333333333336</v>
      </c>
      <c r="B745" s="82">
        <v>4.0958849557522141</v>
      </c>
    </row>
    <row r="746" spans="1:2" x14ac:dyDescent="0.3">
      <c r="A746" s="32">
        <v>44662.375</v>
      </c>
      <c r="B746" s="82">
        <v>4.0958849557522141</v>
      </c>
    </row>
    <row r="747" spans="1:2" x14ac:dyDescent="0.3">
      <c r="A747" s="32">
        <v>44662.416666666664</v>
      </c>
      <c r="B747" s="82">
        <v>4.0958849557522141</v>
      </c>
    </row>
    <row r="748" spans="1:2" x14ac:dyDescent="0.3">
      <c r="A748" s="32">
        <v>44662.458333333336</v>
      </c>
      <c r="B748" s="82">
        <v>4.0958849557522141</v>
      </c>
    </row>
    <row r="749" spans="1:2" x14ac:dyDescent="0.3">
      <c r="A749" s="32">
        <v>44662.5</v>
      </c>
      <c r="B749" s="82">
        <v>4.0958849557522141</v>
      </c>
    </row>
    <row r="750" spans="1:2" x14ac:dyDescent="0.3">
      <c r="A750" s="32">
        <v>44662.541666666664</v>
      </c>
      <c r="B750" s="82">
        <v>4.0958849557522141</v>
      </c>
    </row>
    <row r="751" spans="1:2" x14ac:dyDescent="0.3">
      <c r="A751" s="32">
        <v>44662.583333333336</v>
      </c>
      <c r="B751" s="82">
        <v>4.0958849557522141</v>
      </c>
    </row>
    <row r="752" spans="1:2" x14ac:dyDescent="0.3">
      <c r="A752" s="32">
        <v>44662.625</v>
      </c>
      <c r="B752" s="82">
        <v>4.0958849557522141</v>
      </c>
    </row>
    <row r="753" spans="1:2" x14ac:dyDescent="0.3">
      <c r="A753" s="32">
        <v>44662.666666666664</v>
      </c>
      <c r="B753" s="82">
        <v>4.0958849557522141</v>
      </c>
    </row>
    <row r="754" spans="1:2" x14ac:dyDescent="0.3">
      <c r="A754" s="32">
        <v>44662.708333333336</v>
      </c>
      <c r="B754" s="82">
        <v>4.0958849557522141</v>
      </c>
    </row>
    <row r="755" spans="1:2" x14ac:dyDescent="0.3">
      <c r="A755" s="32">
        <v>44662.75</v>
      </c>
      <c r="B755" s="82">
        <v>2.7589762968571208</v>
      </c>
    </row>
    <row r="756" spans="1:2" x14ac:dyDescent="0.3">
      <c r="A756" s="32">
        <v>44662.791666666664</v>
      </c>
      <c r="B756" s="82">
        <v>2.9652353588168401</v>
      </c>
    </row>
    <row r="757" spans="1:2" x14ac:dyDescent="0.3">
      <c r="A757" s="32">
        <v>44662.833333333336</v>
      </c>
      <c r="B757" s="82">
        <v>2.9804181312255871</v>
      </c>
    </row>
    <row r="758" spans="1:2" x14ac:dyDescent="0.3">
      <c r="A758" s="32">
        <v>44662.875</v>
      </c>
      <c r="B758" s="82">
        <v>2.9942711476929844</v>
      </c>
    </row>
    <row r="759" spans="1:2" x14ac:dyDescent="0.3">
      <c r="A759" s="32">
        <v>44662.916666666664</v>
      </c>
      <c r="B759" s="82">
        <v>2.9677021058806243</v>
      </c>
    </row>
    <row r="760" spans="1:2" x14ac:dyDescent="0.3">
      <c r="A760" s="32">
        <v>44662.958333333336</v>
      </c>
      <c r="B760" s="82">
        <v>2.9586001076963448</v>
      </c>
    </row>
    <row r="761" spans="1:2" x14ac:dyDescent="0.3">
      <c r="A761" s="32">
        <v>44663</v>
      </c>
      <c r="B761" s="82">
        <v>2.9627245778198272</v>
      </c>
    </row>
    <row r="762" spans="1:2" x14ac:dyDescent="0.3">
      <c r="A762" s="32">
        <v>44663.041666666664</v>
      </c>
      <c r="B762" s="82">
        <v>2.9264970240836945</v>
      </c>
    </row>
    <row r="763" spans="1:2" x14ac:dyDescent="0.3">
      <c r="A763" s="32">
        <v>44663.083333333336</v>
      </c>
      <c r="B763" s="82">
        <v>2.9249681982139095</v>
      </c>
    </row>
    <row r="764" spans="1:2" x14ac:dyDescent="0.3">
      <c r="A764" s="32">
        <v>44663.125</v>
      </c>
      <c r="B764" s="82">
        <v>2.9431311870328103</v>
      </c>
    </row>
    <row r="765" spans="1:2" x14ac:dyDescent="0.3">
      <c r="A765" s="32">
        <v>44663.166666666664</v>
      </c>
      <c r="B765" s="82">
        <v>2.9367493891361032</v>
      </c>
    </row>
    <row r="766" spans="1:2" x14ac:dyDescent="0.3">
      <c r="A766" s="32">
        <v>44663.208333333336</v>
      </c>
      <c r="B766" s="82">
        <v>2.9838517461216503</v>
      </c>
    </row>
    <row r="767" spans="1:2" x14ac:dyDescent="0.3">
      <c r="A767" s="32">
        <v>44663.25</v>
      </c>
      <c r="B767" s="82">
        <v>2.9864540499668726</v>
      </c>
    </row>
    <row r="768" spans="1:2" x14ac:dyDescent="0.3">
      <c r="A768" s="32">
        <v>44663.291666666664</v>
      </c>
      <c r="B768" s="82">
        <v>2.7819082055089348</v>
      </c>
    </row>
    <row r="769" spans="1:2" x14ac:dyDescent="0.3">
      <c r="A769" s="32">
        <v>44663.333333333336</v>
      </c>
      <c r="B769" s="82">
        <v>2.7858821142463386</v>
      </c>
    </row>
    <row r="770" spans="1:2" x14ac:dyDescent="0.3">
      <c r="A770" s="32">
        <v>44663.375</v>
      </c>
      <c r="B770" s="82">
        <v>2.7807648215942846</v>
      </c>
    </row>
    <row r="771" spans="1:2" x14ac:dyDescent="0.3">
      <c r="A771" s="32">
        <v>44663.416666666664</v>
      </c>
      <c r="B771" s="82">
        <v>2.7680996577380643</v>
      </c>
    </row>
    <row r="772" spans="1:2" x14ac:dyDescent="0.3">
      <c r="A772" s="32">
        <v>44663.458333333336</v>
      </c>
      <c r="B772" s="82">
        <v>2.7610952961952542</v>
      </c>
    </row>
    <row r="773" spans="1:2" x14ac:dyDescent="0.3">
      <c r="A773" s="32">
        <v>44663.5</v>
      </c>
      <c r="B773" s="82">
        <v>2.7610952961952542</v>
      </c>
    </row>
    <row r="774" spans="1:2" x14ac:dyDescent="0.3">
      <c r="A774" s="32">
        <v>44663.541666666664</v>
      </c>
      <c r="B774" s="82">
        <v>2.7404845385441066</v>
      </c>
    </row>
    <row r="775" spans="1:2" x14ac:dyDescent="0.3">
      <c r="A775" s="32">
        <v>44663.583333333336</v>
      </c>
      <c r="B775" s="82">
        <v>2.7450027364131553</v>
      </c>
    </row>
    <row r="776" spans="1:2" x14ac:dyDescent="0.3">
      <c r="A776" s="32">
        <v>44663.625</v>
      </c>
      <c r="B776" s="82">
        <v>2.742488489348637</v>
      </c>
    </row>
    <row r="777" spans="1:2" x14ac:dyDescent="0.3">
      <c r="A777" s="32">
        <v>44663.666666666664</v>
      </c>
      <c r="B777" s="82">
        <v>2.7450027364131553</v>
      </c>
    </row>
    <row r="778" spans="1:2" x14ac:dyDescent="0.3">
      <c r="A778" s="32">
        <v>44663.708333333336</v>
      </c>
      <c r="B778" s="82">
        <v>2.7847264115880122</v>
      </c>
    </row>
    <row r="779" spans="1:2" x14ac:dyDescent="0.3">
      <c r="A779" s="32">
        <v>44663.75</v>
      </c>
      <c r="B779" s="82">
        <v>2.7465340110318595</v>
      </c>
    </row>
    <row r="780" spans="1:2" x14ac:dyDescent="0.3">
      <c r="A780" s="32">
        <v>44663.791666666664</v>
      </c>
      <c r="B780" s="82">
        <v>2.9134410545876128</v>
      </c>
    </row>
    <row r="781" spans="1:2" x14ac:dyDescent="0.3">
      <c r="A781" s="32">
        <v>44663.833333333336</v>
      </c>
      <c r="B781" s="82">
        <v>2.9359178955594114</v>
      </c>
    </row>
    <row r="782" spans="1:2" x14ac:dyDescent="0.3">
      <c r="A782" s="32">
        <v>44663.875</v>
      </c>
      <c r="B782" s="82">
        <v>2.9021632980932739</v>
      </c>
    </row>
    <row r="783" spans="1:2" x14ac:dyDescent="0.3">
      <c r="A783" s="32">
        <v>44663.916666666664</v>
      </c>
      <c r="B783" s="82">
        <v>2.9367493891361032</v>
      </c>
    </row>
    <row r="784" spans="1:2" x14ac:dyDescent="0.3">
      <c r="A784" s="32">
        <v>44663.958333333336</v>
      </c>
      <c r="B784" s="82">
        <v>2.896977970735275</v>
      </c>
    </row>
    <row r="785" spans="1:2" x14ac:dyDescent="0.3">
      <c r="A785" s="32">
        <v>44664</v>
      </c>
      <c r="B785" s="82">
        <v>2.9288497158191289</v>
      </c>
    </row>
    <row r="786" spans="1:2" x14ac:dyDescent="0.3">
      <c r="A786" s="32">
        <v>44664.041666666664</v>
      </c>
      <c r="B786" s="82">
        <v>2.9652353588168401</v>
      </c>
    </row>
    <row r="787" spans="1:2" x14ac:dyDescent="0.3">
      <c r="A787" s="32">
        <v>44664.083333333336</v>
      </c>
      <c r="B787" s="82">
        <v>2.9503860845506034</v>
      </c>
    </row>
    <row r="788" spans="1:2" x14ac:dyDescent="0.3">
      <c r="A788" s="32">
        <v>44664.125</v>
      </c>
      <c r="B788" s="82">
        <v>2.9907781571217846</v>
      </c>
    </row>
    <row r="789" spans="1:2" x14ac:dyDescent="0.3">
      <c r="A789" s="32">
        <v>44664.166666666664</v>
      </c>
      <c r="B789" s="82">
        <v>2.9569262291213878</v>
      </c>
    </row>
    <row r="790" spans="1:2" x14ac:dyDescent="0.3">
      <c r="A790" s="32">
        <v>44664.208333333336</v>
      </c>
      <c r="B790" s="82">
        <v>2.9694075092370369</v>
      </c>
    </row>
    <row r="791" spans="1:2" x14ac:dyDescent="0.3">
      <c r="A791" s="32">
        <v>44664.25</v>
      </c>
      <c r="B791" s="82">
        <v>2.9890675950676866</v>
      </c>
    </row>
    <row r="792" spans="1:2" x14ac:dyDescent="0.3">
      <c r="A792" s="32">
        <v>44664.291666666664</v>
      </c>
      <c r="B792" s="82">
        <v>2.8142353535259197</v>
      </c>
    </row>
    <row r="793" spans="1:2" x14ac:dyDescent="0.3">
      <c r="A793" s="32">
        <v>44664.333333333336</v>
      </c>
      <c r="B793" s="82">
        <v>2.7858821142463386</v>
      </c>
    </row>
    <row r="794" spans="1:2" x14ac:dyDescent="0.3">
      <c r="A794" s="32">
        <v>44664.375</v>
      </c>
      <c r="B794" s="82">
        <v>2.7718884296276691</v>
      </c>
    </row>
    <row r="795" spans="1:2" x14ac:dyDescent="0.3">
      <c r="A795" s="32">
        <v>44664.416666666664</v>
      </c>
      <c r="B795" s="82">
        <v>2.7359968614293222</v>
      </c>
    </row>
    <row r="796" spans="1:2" x14ac:dyDescent="0.3">
      <c r="A796" s="32">
        <v>44664.458333333336</v>
      </c>
      <c r="B796" s="82">
        <v>2.7146086532927955</v>
      </c>
    </row>
    <row r="797" spans="1:2" x14ac:dyDescent="0.3">
      <c r="A797" s="32">
        <v>44664.5</v>
      </c>
      <c r="B797" s="82">
        <v>2.7118537124453512</v>
      </c>
    </row>
    <row r="798" spans="1:2" x14ac:dyDescent="0.3">
      <c r="A798" s="32">
        <v>44664.541666666664</v>
      </c>
      <c r="B798" s="82">
        <v>2.6933732737341201</v>
      </c>
    </row>
    <row r="799" spans="1:2" x14ac:dyDescent="0.3">
      <c r="A799" s="32">
        <v>44664.583333333336</v>
      </c>
      <c r="B799" s="82">
        <v>2.7118537124453512</v>
      </c>
    </row>
    <row r="800" spans="1:2" x14ac:dyDescent="0.3">
      <c r="A800" s="32">
        <v>44664.625</v>
      </c>
      <c r="B800" s="82">
        <v>2.712301097467761</v>
      </c>
    </row>
    <row r="801" spans="1:2" x14ac:dyDescent="0.3">
      <c r="A801" s="32">
        <v>44664.666666666664</v>
      </c>
      <c r="B801" s="82">
        <v>2.4421460914111512</v>
      </c>
    </row>
    <row r="802" spans="1:2" x14ac:dyDescent="0.3">
      <c r="A802" s="32">
        <v>44664.708333333336</v>
      </c>
      <c r="B802" s="82">
        <v>0.7909335249334235</v>
      </c>
    </row>
    <row r="803" spans="1:2" x14ac:dyDescent="0.3">
      <c r="A803" s="32">
        <v>44664.75</v>
      </c>
      <c r="B803" s="82">
        <v>0.75456069087877031</v>
      </c>
    </row>
    <row r="804" spans="1:2" x14ac:dyDescent="0.3">
      <c r="A804" s="32">
        <v>44664.791666666664</v>
      </c>
      <c r="B804" s="82">
        <v>0.73138843683495047</v>
      </c>
    </row>
    <row r="805" spans="1:2" x14ac:dyDescent="0.3">
      <c r="A805" s="32">
        <v>44664.833333333336</v>
      </c>
      <c r="B805" s="82">
        <v>0.72433704128420318</v>
      </c>
    </row>
    <row r="806" spans="1:2" x14ac:dyDescent="0.3">
      <c r="A806" s="32">
        <v>44664.875</v>
      </c>
      <c r="B806" s="82">
        <v>0.73442165602573051</v>
      </c>
    </row>
    <row r="807" spans="1:2" x14ac:dyDescent="0.3">
      <c r="A807" s="32">
        <v>44664.916666666664</v>
      </c>
      <c r="B807" s="82">
        <v>0.73640042250241367</v>
      </c>
    </row>
    <row r="808" spans="1:2" x14ac:dyDescent="0.3">
      <c r="A808" s="32">
        <v>44664.958333333336</v>
      </c>
      <c r="B808" s="82">
        <v>0.72637937665672048</v>
      </c>
    </row>
    <row r="809" spans="1:2" x14ac:dyDescent="0.3">
      <c r="A809" s="32">
        <v>44665</v>
      </c>
      <c r="B809" s="82">
        <v>0.72736777647597517</v>
      </c>
    </row>
    <row r="810" spans="1:2" x14ac:dyDescent="0.3">
      <c r="A810" s="32">
        <v>44665.041666666664</v>
      </c>
      <c r="B810" s="82">
        <v>0.73237741201123574</v>
      </c>
    </row>
    <row r="811" spans="1:2" x14ac:dyDescent="0.3">
      <c r="A811" s="32">
        <v>44665.083333333336</v>
      </c>
      <c r="B811" s="82">
        <v>0.74445215539490806</v>
      </c>
    </row>
    <row r="812" spans="1:2" x14ac:dyDescent="0.3">
      <c r="A812" s="32">
        <v>44665.125</v>
      </c>
      <c r="B812" s="82">
        <v>0.74953793793762402</v>
      </c>
    </row>
    <row r="813" spans="1:2" x14ac:dyDescent="0.3">
      <c r="A813" s="32">
        <v>44665.166666666664</v>
      </c>
      <c r="B813" s="82">
        <v>0.75356911972986862</v>
      </c>
    </row>
    <row r="814" spans="1:2" x14ac:dyDescent="0.3">
      <c r="A814" s="32">
        <v>44665.208333333336</v>
      </c>
      <c r="B814" s="82">
        <v>0.76461525124644991</v>
      </c>
    </row>
    <row r="815" spans="1:2" x14ac:dyDescent="0.3">
      <c r="A815" s="32">
        <v>44665.25</v>
      </c>
      <c r="B815" s="82">
        <v>0.77170040914542293</v>
      </c>
    </row>
    <row r="816" spans="1:2" x14ac:dyDescent="0.3">
      <c r="A816" s="32">
        <v>44665.291666666664</v>
      </c>
      <c r="B816" s="82">
        <v>0.7585942909776815</v>
      </c>
    </row>
    <row r="817" spans="1:2" x14ac:dyDescent="0.3">
      <c r="A817" s="32">
        <v>44665.333333333336</v>
      </c>
      <c r="B817" s="82">
        <v>0.76057874301868789</v>
      </c>
    </row>
    <row r="818" spans="1:2" x14ac:dyDescent="0.3">
      <c r="A818" s="32">
        <v>44665.375</v>
      </c>
      <c r="B818" s="82">
        <v>0.76057874301868789</v>
      </c>
    </row>
    <row r="819" spans="1:2" x14ac:dyDescent="0.3">
      <c r="A819" s="32">
        <v>44665.416666666664</v>
      </c>
      <c r="B819" s="82">
        <v>0.75456069087877031</v>
      </c>
    </row>
    <row r="820" spans="1:2" x14ac:dyDescent="0.3">
      <c r="A820" s="32">
        <v>44665.458333333336</v>
      </c>
      <c r="B820" s="82">
        <v>0.76057874301868789</v>
      </c>
    </row>
    <row r="821" spans="1:2" x14ac:dyDescent="0.3">
      <c r="A821" s="32">
        <v>44665.5</v>
      </c>
      <c r="B821" s="82">
        <v>0.76057874301868789</v>
      </c>
    </row>
    <row r="822" spans="1:2" x14ac:dyDescent="0.3">
      <c r="A822" s="32">
        <v>44665.541666666664</v>
      </c>
      <c r="B822" s="82">
        <v>0.74445215539490806</v>
      </c>
    </row>
    <row r="823" spans="1:2" x14ac:dyDescent="0.3">
      <c r="A823" s="32">
        <v>44665.583333333336</v>
      </c>
      <c r="B823" s="82">
        <v>0.76461525124644991</v>
      </c>
    </row>
    <row r="824" spans="1:2" x14ac:dyDescent="0.3">
      <c r="A824" s="32">
        <v>44665.625</v>
      </c>
      <c r="B824" s="82">
        <v>0.76666734061028141</v>
      </c>
    </row>
    <row r="825" spans="1:2" x14ac:dyDescent="0.3">
      <c r="A825" s="32">
        <v>44665.666666666664</v>
      </c>
      <c r="B825" s="82">
        <v>0.76666734061028141</v>
      </c>
    </row>
    <row r="826" spans="1:2" x14ac:dyDescent="0.3">
      <c r="A826" s="32">
        <v>44665.708333333336</v>
      </c>
      <c r="B826" s="82">
        <v>0.77879160023013794</v>
      </c>
    </row>
    <row r="827" spans="1:2" x14ac:dyDescent="0.3">
      <c r="A827" s="32">
        <v>44665.75</v>
      </c>
      <c r="B827" s="82">
        <v>1.3028707966162645</v>
      </c>
    </row>
    <row r="828" spans="1:2" x14ac:dyDescent="0.3">
      <c r="A828" s="32">
        <v>44665.791666666664</v>
      </c>
      <c r="B828" s="82">
        <v>1.2967997309918158</v>
      </c>
    </row>
    <row r="829" spans="1:2" x14ac:dyDescent="0.3">
      <c r="A829" s="32">
        <v>44665.833333333336</v>
      </c>
      <c r="B829" s="82">
        <v>1.3038709579924979</v>
      </c>
    </row>
    <row r="830" spans="1:2" x14ac:dyDescent="0.3">
      <c r="A830" s="32">
        <v>44665.875</v>
      </c>
      <c r="B830" s="82">
        <v>1.2886515114825907</v>
      </c>
    </row>
    <row r="831" spans="1:2" x14ac:dyDescent="0.3">
      <c r="A831" s="32">
        <v>44665.916666666664</v>
      </c>
      <c r="B831" s="82">
        <v>1.2671660332198558</v>
      </c>
    </row>
    <row r="832" spans="1:2" x14ac:dyDescent="0.3">
      <c r="A832" s="32">
        <v>44665.958333333336</v>
      </c>
      <c r="B832" s="82">
        <v>1.280426463243459</v>
      </c>
    </row>
    <row r="833" spans="1:2" x14ac:dyDescent="0.3">
      <c r="A833" s="32">
        <v>44666</v>
      </c>
      <c r="B833" s="82">
        <v>1.275339464775914</v>
      </c>
    </row>
    <row r="834" spans="1:2" x14ac:dyDescent="0.3">
      <c r="A834" s="32">
        <v>44666.041666666664</v>
      </c>
      <c r="B834" s="82">
        <v>1.3028707966162645</v>
      </c>
    </row>
    <row r="835" spans="1:2" x14ac:dyDescent="0.3">
      <c r="A835" s="32">
        <v>44666.083333333336</v>
      </c>
      <c r="B835" s="82">
        <v>1.2886515114825907</v>
      </c>
    </row>
    <row r="836" spans="1:2" x14ac:dyDescent="0.3">
      <c r="A836" s="32">
        <v>44666.125</v>
      </c>
      <c r="B836" s="82">
        <v>1.2937286426335841</v>
      </c>
    </row>
    <row r="837" spans="1:2" x14ac:dyDescent="0.3">
      <c r="A837" s="32">
        <v>44666.166666666664</v>
      </c>
      <c r="B837" s="82">
        <v>1.3008699921074844</v>
      </c>
    </row>
    <row r="838" spans="1:2" x14ac:dyDescent="0.3">
      <c r="A838" s="32">
        <v>44666.208333333336</v>
      </c>
      <c r="B838" s="82">
        <v>1.3211807473332091</v>
      </c>
    </row>
    <row r="839" spans="1:2" x14ac:dyDescent="0.3">
      <c r="A839" s="32">
        <v>44666.25</v>
      </c>
      <c r="B839" s="82">
        <v>1.317124174902887</v>
      </c>
    </row>
    <row r="840" spans="1:2" x14ac:dyDescent="0.3">
      <c r="A840" s="32">
        <v>44666.291666666664</v>
      </c>
      <c r="B840" s="82">
        <v>1.2988018247449702</v>
      </c>
    </row>
    <row r="841" spans="1:2" x14ac:dyDescent="0.3">
      <c r="A841" s="32">
        <v>44666.333333333336</v>
      </c>
      <c r="B841" s="82">
        <v>1.3028707966162645</v>
      </c>
    </row>
    <row r="842" spans="1:2" x14ac:dyDescent="0.3">
      <c r="A842" s="32">
        <v>44666.375</v>
      </c>
      <c r="B842" s="82">
        <v>1.3110007089031719</v>
      </c>
    </row>
    <row r="843" spans="1:2" x14ac:dyDescent="0.3">
      <c r="A843" s="32">
        <v>44666.416666666664</v>
      </c>
      <c r="B843" s="82">
        <v>1.2814969437428281</v>
      </c>
    </row>
    <row r="844" spans="1:2" x14ac:dyDescent="0.3">
      <c r="A844" s="32">
        <v>44666.458333333336</v>
      </c>
      <c r="B844" s="82">
        <v>1.2466947121799588</v>
      </c>
    </row>
    <row r="845" spans="1:2" x14ac:dyDescent="0.3">
      <c r="A845" s="32">
        <v>44666.5</v>
      </c>
      <c r="B845" s="82">
        <v>1.244611182310019</v>
      </c>
    </row>
    <row r="846" spans="1:2" x14ac:dyDescent="0.3">
      <c r="A846" s="32">
        <v>44666.541666666664</v>
      </c>
      <c r="B846" s="82">
        <v>1.219976339359321</v>
      </c>
    </row>
    <row r="847" spans="1:2" x14ac:dyDescent="0.3">
      <c r="A847" s="32">
        <v>44666.583333333336</v>
      </c>
      <c r="B847" s="82">
        <v>1.2209871838453026</v>
      </c>
    </row>
    <row r="848" spans="1:2" x14ac:dyDescent="0.3">
      <c r="A848" s="32">
        <v>44666.625</v>
      </c>
      <c r="B848" s="82">
        <v>1.2158645719115071</v>
      </c>
    </row>
    <row r="849" spans="1:2" x14ac:dyDescent="0.3">
      <c r="A849" s="32">
        <v>44666.666666666664</v>
      </c>
      <c r="B849" s="82">
        <v>1.2333786226474783</v>
      </c>
    </row>
    <row r="850" spans="1:2" x14ac:dyDescent="0.3">
      <c r="A850" s="32">
        <v>44666.708333333336</v>
      </c>
      <c r="B850" s="82">
        <v>1.245686615063065</v>
      </c>
    </row>
    <row r="851" spans="1:2" x14ac:dyDescent="0.3">
      <c r="A851" s="32">
        <v>44666.75</v>
      </c>
      <c r="B851" s="82">
        <v>1.2158645719115071</v>
      </c>
    </row>
    <row r="852" spans="1:2" x14ac:dyDescent="0.3">
      <c r="A852" s="32">
        <v>44666.791666666664</v>
      </c>
      <c r="B852" s="82">
        <v>1.2138418132175508</v>
      </c>
    </row>
    <row r="853" spans="1:2" x14ac:dyDescent="0.3">
      <c r="A853" s="32">
        <v>44666.833333333336</v>
      </c>
      <c r="B853" s="82">
        <v>1.2158645719115071</v>
      </c>
    </row>
    <row r="854" spans="1:2" x14ac:dyDescent="0.3">
      <c r="A854" s="32">
        <v>44666.875</v>
      </c>
      <c r="B854" s="82">
        <v>1.2220653092822695</v>
      </c>
    </row>
    <row r="855" spans="1:2" x14ac:dyDescent="0.3">
      <c r="A855" s="32">
        <v>44666.916666666664</v>
      </c>
      <c r="B855" s="82">
        <v>1.2127628556984247</v>
      </c>
    </row>
    <row r="856" spans="1:2" x14ac:dyDescent="0.3">
      <c r="A856" s="32">
        <v>44666.958333333336</v>
      </c>
      <c r="B856" s="82">
        <v>1.2271848450432354</v>
      </c>
    </row>
    <row r="857" spans="1:2" x14ac:dyDescent="0.3">
      <c r="A857" s="32">
        <v>44667</v>
      </c>
      <c r="B857" s="82">
        <v>1.2712538788808563</v>
      </c>
    </row>
    <row r="858" spans="1:2" x14ac:dyDescent="0.3">
      <c r="A858" s="32">
        <v>44667.041666666664</v>
      </c>
      <c r="B858" s="82">
        <v>1.280426463243459</v>
      </c>
    </row>
    <row r="859" spans="1:2" x14ac:dyDescent="0.3">
      <c r="A859" s="32">
        <v>44667.083333333336</v>
      </c>
      <c r="B859" s="82">
        <v>1.2814969437428281</v>
      </c>
    </row>
    <row r="860" spans="1:2" x14ac:dyDescent="0.3">
      <c r="A860" s="32">
        <v>44667.125</v>
      </c>
      <c r="B860" s="82">
        <v>1.2855766347109658</v>
      </c>
    </row>
    <row r="861" spans="1:2" x14ac:dyDescent="0.3">
      <c r="A861" s="32">
        <v>44667.166666666664</v>
      </c>
      <c r="B861" s="82">
        <v>1.2733304458725725</v>
      </c>
    </row>
    <row r="862" spans="1:2" x14ac:dyDescent="0.3">
      <c r="A862" s="32">
        <v>44667.208333333336</v>
      </c>
      <c r="B862" s="82">
        <v>1.2712538788808563</v>
      </c>
    </row>
    <row r="863" spans="1:2" x14ac:dyDescent="0.3">
      <c r="A863" s="32">
        <v>44667.25</v>
      </c>
      <c r="B863" s="82">
        <v>1.2518005753532506</v>
      </c>
    </row>
    <row r="864" spans="1:2" x14ac:dyDescent="0.3">
      <c r="A864" s="32">
        <v>44667.291666666664</v>
      </c>
      <c r="B864" s="82">
        <v>1.2978008563450292</v>
      </c>
    </row>
    <row r="865" spans="1:2" x14ac:dyDescent="0.3">
      <c r="A865" s="32">
        <v>44667.333333333336</v>
      </c>
      <c r="B865" s="82">
        <v>1.2681714478922514</v>
      </c>
    </row>
    <row r="866" spans="1:2" x14ac:dyDescent="0.3">
      <c r="A866" s="32">
        <v>44667.375</v>
      </c>
      <c r="B866" s="82">
        <v>1.2640819322504044</v>
      </c>
    </row>
    <row r="867" spans="1:2" x14ac:dyDescent="0.3">
      <c r="A867" s="32">
        <v>44667.416666666664</v>
      </c>
      <c r="B867" s="82">
        <v>1.2538823376399222</v>
      </c>
    </row>
    <row r="868" spans="1:2" x14ac:dyDescent="0.3">
      <c r="A868" s="32">
        <v>44667.458333333336</v>
      </c>
      <c r="B868" s="82">
        <v>1.2671660332198558</v>
      </c>
    </row>
    <row r="869" spans="1:2" x14ac:dyDescent="0.3">
      <c r="A869" s="32">
        <v>44667.5</v>
      </c>
      <c r="B869" s="82">
        <v>1.2538823376399222</v>
      </c>
    </row>
    <row r="870" spans="1:2" x14ac:dyDescent="0.3">
      <c r="A870" s="32">
        <v>44667.541666666664</v>
      </c>
      <c r="B870" s="82">
        <v>1.2312920335728812</v>
      </c>
    </row>
    <row r="871" spans="1:2" x14ac:dyDescent="0.3">
      <c r="A871" s="32">
        <v>44667.583333333336</v>
      </c>
      <c r="B871" s="82">
        <v>1.2405098880976977</v>
      </c>
    </row>
    <row r="872" spans="1:2" x14ac:dyDescent="0.3">
      <c r="A872" s="32">
        <v>44667.625</v>
      </c>
      <c r="B872" s="82">
        <v>1.2425943897104281</v>
      </c>
    </row>
    <row r="873" spans="1:2" x14ac:dyDescent="0.3">
      <c r="A873" s="32">
        <v>44667.666666666664</v>
      </c>
      <c r="B873" s="82">
        <v>1.2158645719115071</v>
      </c>
    </row>
    <row r="874" spans="1:2" x14ac:dyDescent="0.3">
      <c r="A874" s="32">
        <v>44667.708333333336</v>
      </c>
      <c r="B874" s="82">
        <v>1.2620698960558188</v>
      </c>
    </row>
    <row r="875" spans="1:2" x14ac:dyDescent="0.3">
      <c r="A875" s="32">
        <v>44667.75</v>
      </c>
      <c r="B875" s="82">
        <v>1.2630759793571742</v>
      </c>
    </row>
    <row r="876" spans="1:2" x14ac:dyDescent="0.3">
      <c r="A876" s="32">
        <v>44667.791666666664</v>
      </c>
      <c r="B876" s="82">
        <v>1.2661604850228896</v>
      </c>
    </row>
    <row r="877" spans="1:2" x14ac:dyDescent="0.3">
      <c r="A877" s="32">
        <v>44667.833333333336</v>
      </c>
      <c r="B877" s="82">
        <v>1.2333786226474783</v>
      </c>
    </row>
    <row r="878" spans="1:2" x14ac:dyDescent="0.3">
      <c r="A878" s="32">
        <v>44667.875</v>
      </c>
      <c r="B878" s="82">
        <v>1.2599902472747571</v>
      </c>
    </row>
    <row r="879" spans="1:2" x14ac:dyDescent="0.3">
      <c r="A879" s="32">
        <v>44667.916666666664</v>
      </c>
      <c r="B879" s="82">
        <v>1.2599902472747571</v>
      </c>
    </row>
    <row r="880" spans="1:2" x14ac:dyDescent="0.3">
      <c r="A880" s="32">
        <v>44667.958333333336</v>
      </c>
      <c r="B880" s="82">
        <v>1.2825003699450004</v>
      </c>
    </row>
    <row r="881" spans="1:2" x14ac:dyDescent="0.3">
      <c r="A881" s="32">
        <v>44668</v>
      </c>
      <c r="B881" s="82">
        <v>1.2692437421719962</v>
      </c>
    </row>
    <row r="882" spans="1:2" x14ac:dyDescent="0.3">
      <c r="A882" s="32">
        <v>44668.041666666664</v>
      </c>
      <c r="B882" s="82">
        <v>1.2681714478922514</v>
      </c>
    </row>
    <row r="883" spans="1:2" x14ac:dyDescent="0.3">
      <c r="A883" s="32">
        <v>44668.083333333336</v>
      </c>
      <c r="B883" s="82">
        <v>1.2640819322504044</v>
      </c>
    </row>
    <row r="884" spans="1:2" x14ac:dyDescent="0.3">
      <c r="A884" s="32">
        <v>44668.125</v>
      </c>
      <c r="B884" s="82">
        <v>1.2743350248215835</v>
      </c>
    </row>
    <row r="885" spans="1:2" x14ac:dyDescent="0.3">
      <c r="A885" s="32">
        <v>44668.166666666664</v>
      </c>
      <c r="B885" s="82">
        <v>1.2875821479384437</v>
      </c>
    </row>
    <row r="886" spans="1:2" x14ac:dyDescent="0.3">
      <c r="A886" s="32">
        <v>44668.208333333336</v>
      </c>
      <c r="B886" s="82">
        <v>1.2916581787804766</v>
      </c>
    </row>
    <row r="887" spans="1:2" x14ac:dyDescent="0.3">
      <c r="A887" s="32">
        <v>44668.25</v>
      </c>
      <c r="B887" s="82">
        <v>1.3211807473332091</v>
      </c>
    </row>
    <row r="888" spans="1:2" x14ac:dyDescent="0.3">
      <c r="A888" s="32">
        <v>44668.291666666664</v>
      </c>
      <c r="B888" s="82">
        <v>1.3231747251285799</v>
      </c>
    </row>
    <row r="889" spans="1:2" x14ac:dyDescent="0.3">
      <c r="A889" s="32">
        <v>44668.333333333336</v>
      </c>
      <c r="B889" s="82">
        <v>1.3252344273999217</v>
      </c>
    </row>
    <row r="890" spans="1:2" x14ac:dyDescent="0.3">
      <c r="A890" s="32">
        <v>44668.375</v>
      </c>
      <c r="B890" s="82">
        <v>1.3292851636289686</v>
      </c>
    </row>
    <row r="891" spans="1:2" x14ac:dyDescent="0.3">
      <c r="A891" s="32">
        <v>44668.416666666664</v>
      </c>
      <c r="B891" s="82">
        <v>1.3130647616164044</v>
      </c>
    </row>
    <row r="892" spans="1:2" x14ac:dyDescent="0.3">
      <c r="A892" s="32">
        <v>44668.458333333336</v>
      </c>
      <c r="B892" s="82">
        <v>1.3110007089031719</v>
      </c>
    </row>
    <row r="893" spans="1:2" x14ac:dyDescent="0.3">
      <c r="A893" s="32">
        <v>44668.5</v>
      </c>
      <c r="B893" s="82">
        <v>1.3363832871766035</v>
      </c>
    </row>
    <row r="894" spans="1:2" x14ac:dyDescent="0.3">
      <c r="A894" s="32">
        <v>44668.541666666664</v>
      </c>
      <c r="B894" s="82">
        <v>1.2916581787804766</v>
      </c>
    </row>
    <row r="895" spans="1:2" x14ac:dyDescent="0.3">
      <c r="A895" s="32">
        <v>44668.583333333336</v>
      </c>
      <c r="B895" s="82">
        <v>1.289653884881707</v>
      </c>
    </row>
    <row r="896" spans="1:2" x14ac:dyDescent="0.3">
      <c r="A896" s="32">
        <v>44668.625</v>
      </c>
      <c r="B896" s="82">
        <v>1.3059374451866073</v>
      </c>
    </row>
    <row r="897" spans="1:2" x14ac:dyDescent="0.3">
      <c r="A897" s="32">
        <v>44668.666666666664</v>
      </c>
      <c r="B897" s="82">
        <v>1.2743350248215835</v>
      </c>
    </row>
    <row r="898" spans="1:2" x14ac:dyDescent="0.3">
      <c r="A898" s="32">
        <v>44668.708333333336</v>
      </c>
      <c r="B898" s="82">
        <v>1.3100017171130987</v>
      </c>
    </row>
    <row r="899" spans="1:2" x14ac:dyDescent="0.3">
      <c r="A899" s="32">
        <v>44668.75</v>
      </c>
      <c r="B899" s="82">
        <v>1.2875821479384437</v>
      </c>
    </row>
    <row r="900" spans="1:2" x14ac:dyDescent="0.3">
      <c r="A900" s="32">
        <v>44668.791666666664</v>
      </c>
      <c r="B900" s="82">
        <v>1.2947302445244646</v>
      </c>
    </row>
    <row r="901" spans="1:2" x14ac:dyDescent="0.3">
      <c r="A901" s="32">
        <v>44668.833333333336</v>
      </c>
      <c r="B901" s="82">
        <v>1.2988018247449702</v>
      </c>
    </row>
    <row r="902" spans="1:2" x14ac:dyDescent="0.3">
      <c r="A902" s="32">
        <v>44668.875</v>
      </c>
      <c r="B902" s="82">
        <v>1.3059374451866073</v>
      </c>
    </row>
    <row r="903" spans="1:2" x14ac:dyDescent="0.3">
      <c r="A903" s="32">
        <v>44668.916666666664</v>
      </c>
      <c r="B903" s="82">
        <v>1.2886515114825907</v>
      </c>
    </row>
    <row r="904" spans="1:2" x14ac:dyDescent="0.3">
      <c r="A904" s="32">
        <v>44668.958333333336</v>
      </c>
      <c r="B904" s="82">
        <v>1.280426463243459</v>
      </c>
    </row>
    <row r="905" spans="1:2" x14ac:dyDescent="0.3">
      <c r="A905" s="32">
        <v>44669</v>
      </c>
      <c r="B905" s="82">
        <v>1.3059374451866073</v>
      </c>
    </row>
    <row r="906" spans="1:2" x14ac:dyDescent="0.3">
      <c r="A906" s="32">
        <v>44669.041666666664</v>
      </c>
      <c r="B906" s="82">
        <v>1.2630759793571742</v>
      </c>
    </row>
    <row r="907" spans="1:2" x14ac:dyDescent="0.3">
      <c r="A907" s="32">
        <v>44669.083333333336</v>
      </c>
      <c r="B907" s="82">
        <v>1.276343764968433</v>
      </c>
    </row>
    <row r="908" spans="1:2" x14ac:dyDescent="0.3">
      <c r="A908" s="32">
        <v>44669.125</v>
      </c>
      <c r="B908" s="82">
        <v>1.2640819322504044</v>
      </c>
    </row>
    <row r="909" spans="1:2" x14ac:dyDescent="0.3">
      <c r="A909" s="32">
        <v>44669.166666666664</v>
      </c>
      <c r="B909" s="82">
        <v>1.276343764968433</v>
      </c>
    </row>
    <row r="910" spans="1:2" x14ac:dyDescent="0.3">
      <c r="A910" s="32">
        <v>44669.208333333336</v>
      </c>
      <c r="B910" s="82">
        <v>1.2835036509117028</v>
      </c>
    </row>
    <row r="911" spans="1:2" x14ac:dyDescent="0.3">
      <c r="A911" s="32">
        <v>44669.25</v>
      </c>
      <c r="B911" s="82">
        <v>4.0958849557522141</v>
      </c>
    </row>
    <row r="912" spans="1:2" x14ac:dyDescent="0.3">
      <c r="A912" s="32">
        <v>44669.291666666664</v>
      </c>
      <c r="B912" s="82">
        <v>4.0958849557522141</v>
      </c>
    </row>
    <row r="913" spans="1:2" x14ac:dyDescent="0.3">
      <c r="A913" s="32">
        <v>44669.333333333336</v>
      </c>
      <c r="B913" s="82">
        <v>4.0958849557522141</v>
      </c>
    </row>
    <row r="914" spans="1:2" x14ac:dyDescent="0.3">
      <c r="A914" s="32">
        <v>44669.375</v>
      </c>
      <c r="B914" s="82">
        <v>4.0958849557522141</v>
      </c>
    </row>
    <row r="915" spans="1:2" x14ac:dyDescent="0.3">
      <c r="A915" s="32">
        <v>44669.416666666664</v>
      </c>
      <c r="B915" s="82">
        <v>4.0958849557522141</v>
      </c>
    </row>
    <row r="916" spans="1:2" x14ac:dyDescent="0.3">
      <c r="A916" s="32">
        <v>44669.458333333336</v>
      </c>
      <c r="B916" s="82">
        <v>4.0958849557522141</v>
      </c>
    </row>
    <row r="917" spans="1:2" x14ac:dyDescent="0.3">
      <c r="A917" s="32">
        <v>44669.5</v>
      </c>
      <c r="B917" s="82">
        <v>4.0958849557522141</v>
      </c>
    </row>
    <row r="918" spans="1:2" x14ac:dyDescent="0.3">
      <c r="A918" s="32">
        <v>44669.541666666664</v>
      </c>
      <c r="B918" s="82">
        <v>4.0958849557522141</v>
      </c>
    </row>
    <row r="919" spans="1:2" x14ac:dyDescent="0.3">
      <c r="A919" s="32">
        <v>44669.583333333336</v>
      </c>
      <c r="B919" s="82">
        <v>4.0958849557522141</v>
      </c>
    </row>
    <row r="920" spans="1:2" x14ac:dyDescent="0.3">
      <c r="A920" s="32">
        <v>44669.625</v>
      </c>
      <c r="B920" s="82">
        <v>4.0958849557522141</v>
      </c>
    </row>
    <row r="921" spans="1:2" x14ac:dyDescent="0.3">
      <c r="A921" s="32">
        <v>44669.666666666664</v>
      </c>
      <c r="B921" s="82">
        <v>4.0958849557522141</v>
      </c>
    </row>
    <row r="922" spans="1:2" x14ac:dyDescent="0.3">
      <c r="A922" s="32">
        <v>44669.708333333336</v>
      </c>
      <c r="B922" s="82">
        <v>4.0958849557522141</v>
      </c>
    </row>
    <row r="923" spans="1:2" x14ac:dyDescent="0.3">
      <c r="A923" s="32">
        <v>44669.75</v>
      </c>
      <c r="B923" s="82">
        <v>2.4771146977999208</v>
      </c>
    </row>
    <row r="924" spans="1:2" x14ac:dyDescent="0.3">
      <c r="A924" s="32">
        <v>44669.791666666664</v>
      </c>
      <c r="B924" s="82">
        <v>2.4776437799237998</v>
      </c>
    </row>
    <row r="925" spans="1:2" x14ac:dyDescent="0.3">
      <c r="A925" s="32">
        <v>44669.833333333336</v>
      </c>
      <c r="B925" s="82">
        <v>2.4785706847582931</v>
      </c>
    </row>
    <row r="926" spans="1:2" x14ac:dyDescent="0.3">
      <c r="A926" s="32">
        <v>44669.875</v>
      </c>
      <c r="B926" s="82">
        <v>2.4817328151126934</v>
      </c>
    </row>
    <row r="927" spans="1:2" x14ac:dyDescent="0.3">
      <c r="A927" s="32">
        <v>44669.916666666664</v>
      </c>
      <c r="B927" s="82">
        <v>2.4794876566959601</v>
      </c>
    </row>
    <row r="928" spans="1:2" x14ac:dyDescent="0.3">
      <c r="A928" s="32">
        <v>44669.958333333336</v>
      </c>
      <c r="B928" s="82">
        <v>2.4814653522328305</v>
      </c>
    </row>
    <row r="929" spans="1:2" x14ac:dyDescent="0.3">
      <c r="A929" s="32">
        <v>44670</v>
      </c>
      <c r="B929" s="82">
        <v>2.4805503862243974</v>
      </c>
    </row>
    <row r="930" spans="1:2" x14ac:dyDescent="0.3">
      <c r="A930" s="32">
        <v>44670.041666666664</v>
      </c>
      <c r="B930" s="82">
        <v>2.4862080744012029</v>
      </c>
    </row>
    <row r="931" spans="1:2" x14ac:dyDescent="0.3">
      <c r="A931" s="32">
        <v>44670.083333333336</v>
      </c>
      <c r="B931" s="82">
        <v>2.4854145911140613</v>
      </c>
    </row>
    <row r="932" spans="1:2" x14ac:dyDescent="0.3">
      <c r="A932" s="32">
        <v>44670.125</v>
      </c>
      <c r="B932" s="82">
        <v>2.4785706847582931</v>
      </c>
    </row>
    <row r="933" spans="1:2" x14ac:dyDescent="0.3">
      <c r="A933" s="32">
        <v>44670.166666666664</v>
      </c>
      <c r="B933" s="82">
        <v>2.4825177057635974</v>
      </c>
    </row>
    <row r="934" spans="1:2" x14ac:dyDescent="0.3">
      <c r="A934" s="32">
        <v>44670.208333333336</v>
      </c>
      <c r="B934" s="82">
        <v>2.4839661609568999</v>
      </c>
    </row>
    <row r="935" spans="1:2" x14ac:dyDescent="0.3">
      <c r="A935" s="32">
        <v>44670.25</v>
      </c>
      <c r="B935" s="82">
        <v>4.0958849557522141</v>
      </c>
    </row>
    <row r="936" spans="1:2" x14ac:dyDescent="0.3">
      <c r="A936" s="32">
        <v>44670.291666666664</v>
      </c>
      <c r="B936" s="82">
        <v>4.0958849557522141</v>
      </c>
    </row>
    <row r="937" spans="1:2" x14ac:dyDescent="0.3">
      <c r="A937" s="32">
        <v>44670.333333333336</v>
      </c>
      <c r="B937" s="82">
        <v>4.0958849557522141</v>
      </c>
    </row>
    <row r="938" spans="1:2" x14ac:dyDescent="0.3">
      <c r="A938" s="32">
        <v>44670.375</v>
      </c>
      <c r="B938" s="82">
        <v>4.0958849557522141</v>
      </c>
    </row>
    <row r="939" spans="1:2" x14ac:dyDescent="0.3">
      <c r="A939" s="32">
        <v>44670.416666666664</v>
      </c>
      <c r="B939" s="82">
        <v>4.0958849557522141</v>
      </c>
    </row>
    <row r="940" spans="1:2" x14ac:dyDescent="0.3">
      <c r="A940" s="32">
        <v>44670.458333333336</v>
      </c>
      <c r="B940" s="82">
        <v>4.0958849557522141</v>
      </c>
    </row>
    <row r="941" spans="1:2" x14ac:dyDescent="0.3">
      <c r="A941" s="32">
        <v>44670.5</v>
      </c>
      <c r="B941" s="82">
        <v>4.0958849557522141</v>
      </c>
    </row>
    <row r="942" spans="1:2" x14ac:dyDescent="0.3">
      <c r="A942" s="32">
        <v>44670.541666666664</v>
      </c>
      <c r="B942" s="82">
        <v>4.0958849557522141</v>
      </c>
    </row>
    <row r="943" spans="1:2" x14ac:dyDescent="0.3">
      <c r="A943" s="32">
        <v>44670.583333333336</v>
      </c>
      <c r="B943" s="82">
        <v>4.0958849557522141</v>
      </c>
    </row>
    <row r="944" spans="1:2" x14ac:dyDescent="0.3">
      <c r="A944" s="32">
        <v>44670.625</v>
      </c>
      <c r="B944" s="82">
        <v>4.0958849557522141</v>
      </c>
    </row>
    <row r="945" spans="1:2" x14ac:dyDescent="0.3">
      <c r="A945" s="32">
        <v>44670.666666666664</v>
      </c>
      <c r="B945" s="82">
        <v>4.0958849557522141</v>
      </c>
    </row>
    <row r="946" spans="1:2" x14ac:dyDescent="0.3">
      <c r="A946" s="32">
        <v>44670.708333333336</v>
      </c>
      <c r="B946" s="82">
        <v>4.0958849557522141</v>
      </c>
    </row>
    <row r="947" spans="1:2" x14ac:dyDescent="0.3">
      <c r="A947" s="32">
        <v>44670.75</v>
      </c>
      <c r="B947" s="82">
        <v>4.0958849557522141</v>
      </c>
    </row>
    <row r="948" spans="1:2" x14ac:dyDescent="0.3">
      <c r="A948" s="32">
        <v>44670.791666666664</v>
      </c>
      <c r="B948" s="82">
        <v>2.9899222754954495</v>
      </c>
    </row>
    <row r="949" spans="1:2" x14ac:dyDescent="0.3">
      <c r="A949" s="32">
        <v>44670.833333333336</v>
      </c>
      <c r="B949" s="82">
        <v>2.97360959998512</v>
      </c>
    </row>
    <row r="950" spans="1:2" x14ac:dyDescent="0.3">
      <c r="A950" s="32">
        <v>44670.875</v>
      </c>
      <c r="B950" s="82">
        <v>2.966878695341638</v>
      </c>
    </row>
    <row r="951" spans="1:2" x14ac:dyDescent="0.3">
      <c r="A951" s="32">
        <v>44670.916666666664</v>
      </c>
      <c r="B951" s="82">
        <v>2.9503860845506034</v>
      </c>
    </row>
    <row r="952" spans="1:2" x14ac:dyDescent="0.3">
      <c r="A952" s="32">
        <v>44670.958333333336</v>
      </c>
      <c r="B952" s="82">
        <v>3.0022472312581288</v>
      </c>
    </row>
    <row r="953" spans="1:2" x14ac:dyDescent="0.3">
      <c r="A953" s="32">
        <v>44671</v>
      </c>
      <c r="B953" s="82">
        <v>3.0434544710236517</v>
      </c>
    </row>
    <row r="954" spans="1:2" x14ac:dyDescent="0.3">
      <c r="A954" s="32">
        <v>44671.041666666664</v>
      </c>
      <c r="B954" s="82">
        <v>3.0665995568565734</v>
      </c>
    </row>
    <row r="955" spans="1:2" x14ac:dyDescent="0.3">
      <c r="A955" s="32">
        <v>44671.083333333336</v>
      </c>
      <c r="B955" s="82">
        <v>3.2214909276401511</v>
      </c>
    </row>
    <row r="956" spans="1:2" x14ac:dyDescent="0.3">
      <c r="A956" s="32">
        <v>44671.125</v>
      </c>
      <c r="B956" s="82">
        <v>3.2013835235048336</v>
      </c>
    </row>
    <row r="957" spans="1:2" x14ac:dyDescent="0.3">
      <c r="A957" s="32">
        <v>44671.166666666664</v>
      </c>
      <c r="B957" s="82">
        <v>3.2555527450081305</v>
      </c>
    </row>
    <row r="958" spans="1:2" x14ac:dyDescent="0.3">
      <c r="A958" s="32">
        <v>44671.208333333336</v>
      </c>
      <c r="B958" s="82">
        <v>3.2518201451983959</v>
      </c>
    </row>
    <row r="959" spans="1:2" x14ac:dyDescent="0.3">
      <c r="A959" s="32">
        <v>44671.25</v>
      </c>
      <c r="B959" s="82">
        <v>4.0958849557522141</v>
      </c>
    </row>
    <row r="960" spans="1:2" x14ac:dyDescent="0.3">
      <c r="A960" s="32">
        <v>44671.291666666664</v>
      </c>
      <c r="B960" s="82">
        <v>4.0958849557522141</v>
      </c>
    </row>
    <row r="961" spans="1:2" x14ac:dyDescent="0.3">
      <c r="A961" s="32">
        <v>44671.333333333336</v>
      </c>
      <c r="B961" s="82">
        <v>4.0958849557522141</v>
      </c>
    </row>
    <row r="962" spans="1:2" x14ac:dyDescent="0.3">
      <c r="A962" s="32">
        <v>44671.375</v>
      </c>
      <c r="B962" s="82">
        <v>4.0958849557522141</v>
      </c>
    </row>
    <row r="963" spans="1:2" x14ac:dyDescent="0.3">
      <c r="A963" s="32">
        <v>44671.416666666664</v>
      </c>
      <c r="B963" s="82">
        <v>4.0958849557522141</v>
      </c>
    </row>
    <row r="964" spans="1:2" x14ac:dyDescent="0.3">
      <c r="A964" s="32">
        <v>44671.458333333336</v>
      </c>
      <c r="B964" s="82">
        <v>4.0958849557522141</v>
      </c>
    </row>
    <row r="965" spans="1:2" x14ac:dyDescent="0.3">
      <c r="A965" s="32">
        <v>44671.5</v>
      </c>
      <c r="B965" s="82">
        <v>4.0958849557522141</v>
      </c>
    </row>
    <row r="966" spans="1:2" x14ac:dyDescent="0.3">
      <c r="A966" s="32">
        <v>44671.541666666664</v>
      </c>
      <c r="B966" s="82">
        <v>4.0958849557522141</v>
      </c>
    </row>
    <row r="967" spans="1:2" x14ac:dyDescent="0.3">
      <c r="A967" s="32">
        <v>44671.583333333336</v>
      </c>
      <c r="B967" s="82">
        <v>4.0958849557522141</v>
      </c>
    </row>
    <row r="968" spans="1:2" x14ac:dyDescent="0.3">
      <c r="A968" s="32">
        <v>44671.625</v>
      </c>
      <c r="B968" s="82">
        <v>4.0958849557522141</v>
      </c>
    </row>
    <row r="969" spans="1:2" x14ac:dyDescent="0.3">
      <c r="A969" s="32">
        <v>44671.666666666664</v>
      </c>
      <c r="B969" s="82">
        <v>4.0958849557522141</v>
      </c>
    </row>
    <row r="970" spans="1:2" x14ac:dyDescent="0.3">
      <c r="A970" s="32">
        <v>44671.708333333336</v>
      </c>
      <c r="B970" s="82">
        <v>4.0958849557522141</v>
      </c>
    </row>
    <row r="971" spans="1:2" x14ac:dyDescent="0.3">
      <c r="A971" s="32">
        <v>44671.75</v>
      </c>
      <c r="B971" s="82">
        <v>4.0958849557522141</v>
      </c>
    </row>
    <row r="972" spans="1:2" x14ac:dyDescent="0.3">
      <c r="A972" s="32">
        <v>44671.791666666664</v>
      </c>
      <c r="B972" s="82">
        <v>2.9744425136883796</v>
      </c>
    </row>
    <row r="973" spans="1:2" x14ac:dyDescent="0.3">
      <c r="A973" s="32">
        <v>44671.833333333336</v>
      </c>
      <c r="B973" s="82">
        <v>2.9770041145354882</v>
      </c>
    </row>
    <row r="974" spans="1:2" x14ac:dyDescent="0.3">
      <c r="A974" s="32">
        <v>44671.875</v>
      </c>
      <c r="B974" s="82">
        <v>2.9916924231469109</v>
      </c>
    </row>
    <row r="975" spans="1:2" x14ac:dyDescent="0.3">
      <c r="A975" s="32">
        <v>44671.916666666664</v>
      </c>
      <c r="B975" s="82">
        <v>2.9753322499895649</v>
      </c>
    </row>
    <row r="976" spans="1:2" x14ac:dyDescent="0.3">
      <c r="A976" s="32">
        <v>44671.958333333336</v>
      </c>
      <c r="B976" s="82">
        <v>3.0202441260742798</v>
      </c>
    </row>
    <row r="977" spans="1:2" x14ac:dyDescent="0.3">
      <c r="A977" s="32">
        <v>44672</v>
      </c>
      <c r="B977" s="82">
        <v>3.0378360065418857</v>
      </c>
    </row>
    <row r="978" spans="1:2" x14ac:dyDescent="0.3">
      <c r="A978" s="32">
        <v>44672.041666666664</v>
      </c>
      <c r="B978" s="82">
        <v>3.1549397574430915</v>
      </c>
    </row>
    <row r="979" spans="1:2" x14ac:dyDescent="0.3">
      <c r="A979" s="32">
        <v>44672.083333333336</v>
      </c>
      <c r="B979" s="82">
        <v>3.1852592467872789</v>
      </c>
    </row>
    <row r="980" spans="1:2" x14ac:dyDescent="0.3">
      <c r="A980" s="32">
        <v>44672.125</v>
      </c>
      <c r="B980" s="82">
        <v>3.1852592467872789</v>
      </c>
    </row>
    <row r="981" spans="1:2" x14ac:dyDescent="0.3">
      <c r="A981" s="32">
        <v>44672.166666666664</v>
      </c>
      <c r="B981" s="82">
        <v>3.2481029395206793</v>
      </c>
    </row>
    <row r="982" spans="1:2" x14ac:dyDescent="0.3">
      <c r="A982" s="32">
        <v>44672.208333333336</v>
      </c>
      <c r="B982" s="82">
        <v>3.2642949698947863</v>
      </c>
    </row>
    <row r="983" spans="1:2" x14ac:dyDescent="0.3">
      <c r="A983" s="32">
        <v>44672.25</v>
      </c>
      <c r="B983" s="82">
        <v>4.0958849557522141</v>
      </c>
    </row>
    <row r="984" spans="1:2" x14ac:dyDescent="0.3">
      <c r="A984" s="32">
        <v>44672.291666666664</v>
      </c>
      <c r="B984" s="82">
        <v>4.0958849557522141</v>
      </c>
    </row>
    <row r="985" spans="1:2" x14ac:dyDescent="0.3">
      <c r="A985" s="32">
        <v>44672.333333333336</v>
      </c>
      <c r="B985" s="82">
        <v>4.0958849557522141</v>
      </c>
    </row>
    <row r="986" spans="1:2" x14ac:dyDescent="0.3">
      <c r="A986" s="32">
        <v>44672.375</v>
      </c>
      <c r="B986" s="82">
        <v>4.0958849557522141</v>
      </c>
    </row>
    <row r="987" spans="1:2" x14ac:dyDescent="0.3">
      <c r="A987" s="32">
        <v>44672.416666666664</v>
      </c>
      <c r="B987" s="82">
        <v>4.0958849557522141</v>
      </c>
    </row>
    <row r="988" spans="1:2" x14ac:dyDescent="0.3">
      <c r="A988" s="32">
        <v>44672.458333333336</v>
      </c>
      <c r="B988" s="82">
        <v>4.0958849557522141</v>
      </c>
    </row>
    <row r="989" spans="1:2" x14ac:dyDescent="0.3">
      <c r="A989" s="32">
        <v>44672.5</v>
      </c>
      <c r="B989" s="82">
        <v>4.0958849557522141</v>
      </c>
    </row>
    <row r="990" spans="1:2" x14ac:dyDescent="0.3">
      <c r="A990" s="32">
        <v>44672.541666666664</v>
      </c>
      <c r="B990" s="82">
        <v>4.0958849557522141</v>
      </c>
    </row>
    <row r="991" spans="1:2" x14ac:dyDescent="0.3">
      <c r="A991" s="32">
        <v>44672.583333333336</v>
      </c>
      <c r="B991" s="82">
        <v>4.0958849557522141</v>
      </c>
    </row>
    <row r="992" spans="1:2" x14ac:dyDescent="0.3">
      <c r="A992" s="32">
        <v>44672.625</v>
      </c>
      <c r="B992" s="82">
        <v>4.0958849557522141</v>
      </c>
    </row>
    <row r="993" spans="1:2" x14ac:dyDescent="0.3">
      <c r="A993" s="32">
        <v>44672.666666666664</v>
      </c>
      <c r="B993" s="82">
        <v>4.0958849557522141</v>
      </c>
    </row>
    <row r="994" spans="1:2" x14ac:dyDescent="0.3">
      <c r="A994" s="32">
        <v>44672.708333333336</v>
      </c>
      <c r="B994" s="82">
        <v>4.0958849557522141</v>
      </c>
    </row>
    <row r="995" spans="1:2" x14ac:dyDescent="0.3">
      <c r="A995" s="32">
        <v>44672.75</v>
      </c>
      <c r="B995" s="82">
        <v>4.0958849557522141</v>
      </c>
    </row>
    <row r="996" spans="1:2" x14ac:dyDescent="0.3">
      <c r="A996" s="32">
        <v>44672.791666666664</v>
      </c>
      <c r="B996" s="82">
        <v>2.9951906467532159</v>
      </c>
    </row>
    <row r="997" spans="1:2" x14ac:dyDescent="0.3">
      <c r="A997" s="32">
        <v>44672.833333333336</v>
      </c>
      <c r="B997" s="82">
        <v>2.9778977036239063</v>
      </c>
    </row>
    <row r="998" spans="1:2" x14ac:dyDescent="0.3">
      <c r="A998" s="32">
        <v>44672.875</v>
      </c>
      <c r="B998" s="82">
        <v>2.9987088832750084</v>
      </c>
    </row>
    <row r="999" spans="1:2" x14ac:dyDescent="0.3">
      <c r="A999" s="32">
        <v>44672.916666666664</v>
      </c>
      <c r="B999" s="82">
        <v>2.954451417872066</v>
      </c>
    </row>
    <row r="1000" spans="1:2" x14ac:dyDescent="0.3">
      <c r="A1000" s="32">
        <v>44672.958333333336</v>
      </c>
      <c r="B1000" s="82">
        <v>2.9288497158191289</v>
      </c>
    </row>
    <row r="1001" spans="1:2" x14ac:dyDescent="0.3">
      <c r="A1001" s="32">
        <v>44673</v>
      </c>
      <c r="B1001" s="82">
        <v>2.9149368661531208</v>
      </c>
    </row>
    <row r="1002" spans="1:2" x14ac:dyDescent="0.3">
      <c r="A1002" s="32">
        <v>44673.041666666664</v>
      </c>
      <c r="B1002" s="82">
        <v>2.9422900195179462</v>
      </c>
    </row>
    <row r="1003" spans="1:2" x14ac:dyDescent="0.3">
      <c r="A1003" s="32">
        <v>44673.083333333336</v>
      </c>
      <c r="B1003" s="82">
        <v>2.9719472915554817</v>
      </c>
    </row>
    <row r="1004" spans="1:2" x14ac:dyDescent="0.3">
      <c r="A1004" s="32">
        <v>44673.125</v>
      </c>
      <c r="B1004" s="82">
        <v>2.993410366216172</v>
      </c>
    </row>
    <row r="1005" spans="1:2" x14ac:dyDescent="0.3">
      <c r="A1005" s="32">
        <v>44673.166666666664</v>
      </c>
      <c r="B1005" s="82">
        <v>3.0248086978500606</v>
      </c>
    </row>
    <row r="1006" spans="1:2" x14ac:dyDescent="0.3">
      <c r="A1006" s="32">
        <v>44673.208333333336</v>
      </c>
      <c r="B1006" s="82">
        <v>3.0803962396259261</v>
      </c>
    </row>
    <row r="1007" spans="1:2" x14ac:dyDescent="0.3">
      <c r="A1007" s="32">
        <v>44673.25</v>
      </c>
      <c r="B1007" s="82">
        <v>4.0958849557522141</v>
      </c>
    </row>
    <row r="1008" spans="1:2" x14ac:dyDescent="0.3">
      <c r="A1008" s="32">
        <v>44673.291666666664</v>
      </c>
      <c r="B1008" s="82">
        <v>4.0958849557522141</v>
      </c>
    </row>
    <row r="1009" spans="1:2" x14ac:dyDescent="0.3">
      <c r="A1009" s="32">
        <v>44673.333333333336</v>
      </c>
      <c r="B1009" s="82">
        <v>4.0958849557522141</v>
      </c>
    </row>
    <row r="1010" spans="1:2" x14ac:dyDescent="0.3">
      <c r="A1010" s="32">
        <v>44673.375</v>
      </c>
      <c r="B1010" s="82">
        <v>4.0958849557522141</v>
      </c>
    </row>
    <row r="1011" spans="1:2" x14ac:dyDescent="0.3">
      <c r="A1011" s="32">
        <v>44673.416666666664</v>
      </c>
      <c r="B1011" s="82">
        <v>4.0958849557522141</v>
      </c>
    </row>
    <row r="1012" spans="1:2" x14ac:dyDescent="0.3">
      <c r="A1012" s="32">
        <v>44673.458333333336</v>
      </c>
      <c r="B1012" s="82">
        <v>4.0958849557522141</v>
      </c>
    </row>
    <row r="1013" spans="1:2" x14ac:dyDescent="0.3">
      <c r="A1013" s="32">
        <v>44673.5</v>
      </c>
      <c r="B1013" s="82">
        <v>4.0958849557522141</v>
      </c>
    </row>
    <row r="1014" spans="1:2" x14ac:dyDescent="0.3">
      <c r="A1014" s="32">
        <v>44673.541666666664</v>
      </c>
      <c r="B1014" s="82">
        <v>4.0958849557522141</v>
      </c>
    </row>
    <row r="1015" spans="1:2" x14ac:dyDescent="0.3">
      <c r="A1015" s="32">
        <v>44673.583333333336</v>
      </c>
      <c r="B1015" s="82">
        <v>4.0958849557522141</v>
      </c>
    </row>
    <row r="1016" spans="1:2" x14ac:dyDescent="0.3">
      <c r="A1016" s="32">
        <v>44673.625</v>
      </c>
      <c r="B1016" s="82">
        <v>4.0958849557522141</v>
      </c>
    </row>
    <row r="1017" spans="1:2" x14ac:dyDescent="0.3">
      <c r="A1017" s="32">
        <v>44673.666666666664</v>
      </c>
      <c r="B1017" s="82">
        <v>4.0958849557522141</v>
      </c>
    </row>
    <row r="1018" spans="1:2" x14ac:dyDescent="0.3">
      <c r="A1018" s="32">
        <v>44673.708333333336</v>
      </c>
      <c r="B1018" s="82">
        <v>4.0958849557522141</v>
      </c>
    </row>
    <row r="1019" spans="1:2" x14ac:dyDescent="0.3">
      <c r="A1019" s="32">
        <v>44673.75</v>
      </c>
      <c r="B1019" s="82">
        <v>4.0958849557522141</v>
      </c>
    </row>
    <row r="1020" spans="1:2" x14ac:dyDescent="0.3">
      <c r="A1020" s="32">
        <v>44673.791666666664</v>
      </c>
      <c r="B1020" s="82">
        <v>2.9569262291213878</v>
      </c>
    </row>
    <row r="1021" spans="1:2" x14ac:dyDescent="0.3">
      <c r="A1021" s="32">
        <v>44673.833333333336</v>
      </c>
      <c r="B1021" s="82">
        <v>2.9257320655029506</v>
      </c>
    </row>
    <row r="1022" spans="1:2" x14ac:dyDescent="0.3">
      <c r="A1022" s="32">
        <v>44673.875</v>
      </c>
      <c r="B1022" s="82">
        <v>2.9643608092866085</v>
      </c>
    </row>
    <row r="1023" spans="1:2" x14ac:dyDescent="0.3">
      <c r="A1023" s="32">
        <v>44673.916666666664</v>
      </c>
      <c r="B1023" s="82">
        <v>2.9890675950676866</v>
      </c>
    </row>
    <row r="1024" spans="1:2" x14ac:dyDescent="0.3">
      <c r="A1024" s="32">
        <v>44673.958333333336</v>
      </c>
      <c r="B1024" s="82">
        <v>2.9787366634870862</v>
      </c>
    </row>
    <row r="1025" spans="1:2" x14ac:dyDescent="0.3">
      <c r="A1025" s="32">
        <v>44674</v>
      </c>
      <c r="B1025" s="82">
        <v>2.9864540499668726</v>
      </c>
    </row>
    <row r="1026" spans="1:2" x14ac:dyDescent="0.3">
      <c r="A1026" s="32">
        <v>44674.041666666664</v>
      </c>
      <c r="B1026" s="82">
        <v>3.1078613488624818</v>
      </c>
    </row>
    <row r="1027" spans="1:2" x14ac:dyDescent="0.3">
      <c r="A1027" s="32">
        <v>44674.083333333336</v>
      </c>
      <c r="B1027" s="82">
        <v>3.0854506809872433</v>
      </c>
    </row>
    <row r="1028" spans="1:2" x14ac:dyDescent="0.3">
      <c r="A1028" s="32">
        <v>44674.125</v>
      </c>
      <c r="B1028" s="82">
        <v>3.0935325710994155</v>
      </c>
    </row>
    <row r="1029" spans="1:2" x14ac:dyDescent="0.3">
      <c r="A1029" s="32">
        <v>44674.166666666664</v>
      </c>
      <c r="B1029" s="82">
        <v>3.0986131200032823</v>
      </c>
    </row>
    <row r="1030" spans="1:2" x14ac:dyDescent="0.3">
      <c r="A1030" s="32">
        <v>44674.208333333336</v>
      </c>
      <c r="B1030" s="82">
        <v>3.1439660834906276</v>
      </c>
    </row>
    <row r="1031" spans="1:2" x14ac:dyDescent="0.3">
      <c r="A1031" s="32">
        <v>44674.25</v>
      </c>
      <c r="B1031" s="82">
        <v>3.1428984334365753</v>
      </c>
    </row>
    <row r="1032" spans="1:2" x14ac:dyDescent="0.3">
      <c r="A1032" s="32">
        <v>44674.291666666664</v>
      </c>
      <c r="B1032" s="82">
        <v>3.1549397574430915</v>
      </c>
    </row>
    <row r="1033" spans="1:2" x14ac:dyDescent="0.3">
      <c r="A1033" s="32">
        <v>44674.333333333336</v>
      </c>
      <c r="B1033" s="82">
        <v>3.115165520171721</v>
      </c>
    </row>
    <row r="1034" spans="1:2" x14ac:dyDescent="0.3">
      <c r="A1034" s="32">
        <v>44674.375</v>
      </c>
      <c r="B1034" s="82">
        <v>3.0894803107655822</v>
      </c>
    </row>
    <row r="1035" spans="1:2" x14ac:dyDescent="0.3">
      <c r="A1035" s="32">
        <v>44674.416666666664</v>
      </c>
      <c r="B1035" s="82">
        <v>3.0626980048090067</v>
      </c>
    </row>
    <row r="1036" spans="1:2" x14ac:dyDescent="0.3">
      <c r="A1036" s="32">
        <v>44674.458333333336</v>
      </c>
      <c r="B1036" s="82">
        <v>3.0588183440775705</v>
      </c>
    </row>
    <row r="1037" spans="1:2" x14ac:dyDescent="0.3">
      <c r="A1037" s="32">
        <v>44674.5</v>
      </c>
      <c r="B1037" s="82">
        <v>3.0597703351416179</v>
      </c>
    </row>
    <row r="1038" spans="1:2" x14ac:dyDescent="0.3">
      <c r="A1038" s="32">
        <v>44674.541666666664</v>
      </c>
      <c r="B1038" s="82">
        <v>3.0085027200819576</v>
      </c>
    </row>
    <row r="1039" spans="1:2" x14ac:dyDescent="0.3">
      <c r="A1039" s="32">
        <v>44674.583333333336</v>
      </c>
      <c r="B1039" s="82">
        <v>3.0275871678137758</v>
      </c>
    </row>
    <row r="1040" spans="1:2" x14ac:dyDescent="0.3">
      <c r="A1040" s="32">
        <v>44674.625</v>
      </c>
      <c r="B1040" s="82">
        <v>3.0331798368457106</v>
      </c>
    </row>
    <row r="1041" spans="1:2" x14ac:dyDescent="0.3">
      <c r="A1041" s="32">
        <v>44674.666666666664</v>
      </c>
      <c r="B1041" s="82">
        <v>3.0193470291109801</v>
      </c>
    </row>
    <row r="1042" spans="1:2" x14ac:dyDescent="0.3">
      <c r="A1042" s="32">
        <v>44674.708333333336</v>
      </c>
      <c r="B1042" s="82">
        <v>3.0111522383574183</v>
      </c>
    </row>
    <row r="1043" spans="1:2" x14ac:dyDescent="0.3">
      <c r="A1043" s="32">
        <v>44674.75</v>
      </c>
      <c r="B1043" s="82">
        <v>3.0331798368457106</v>
      </c>
    </row>
    <row r="1044" spans="1:2" x14ac:dyDescent="0.3">
      <c r="A1044" s="32">
        <v>44674.791666666664</v>
      </c>
      <c r="B1044" s="82">
        <v>3.0120969704030234</v>
      </c>
    </row>
    <row r="1045" spans="1:2" x14ac:dyDescent="0.3">
      <c r="A1045" s="32">
        <v>44674.833333333336</v>
      </c>
      <c r="B1045" s="82">
        <v>3.0202441260742798</v>
      </c>
    </row>
    <row r="1046" spans="1:2" x14ac:dyDescent="0.3">
      <c r="A1046" s="32">
        <v>44674.875</v>
      </c>
      <c r="B1046" s="82">
        <v>3.0597703351416179</v>
      </c>
    </row>
    <row r="1047" spans="1:2" x14ac:dyDescent="0.3">
      <c r="A1047" s="32">
        <v>44674.916666666664</v>
      </c>
      <c r="B1047" s="82">
        <v>3.0510615592709724</v>
      </c>
    </row>
    <row r="1048" spans="1:2" x14ac:dyDescent="0.3">
      <c r="A1048" s="32">
        <v>44674.958333333336</v>
      </c>
      <c r="B1048" s="82">
        <v>3.0510615592709724</v>
      </c>
    </row>
    <row r="1049" spans="1:2" x14ac:dyDescent="0.3">
      <c r="A1049" s="32">
        <v>44675</v>
      </c>
      <c r="B1049" s="82">
        <v>3.0597703351416179</v>
      </c>
    </row>
    <row r="1050" spans="1:2" x14ac:dyDescent="0.3">
      <c r="A1050" s="32">
        <v>44675.041666666664</v>
      </c>
      <c r="B1050" s="82">
        <v>3.0665995568565734</v>
      </c>
    </row>
    <row r="1051" spans="1:2" x14ac:dyDescent="0.3">
      <c r="A1051" s="32">
        <v>44675.083333333336</v>
      </c>
      <c r="B1051" s="82">
        <v>3.0539521581657154</v>
      </c>
    </row>
    <row r="1052" spans="1:2" x14ac:dyDescent="0.3">
      <c r="A1052" s="32">
        <v>44675.125</v>
      </c>
      <c r="B1052" s="82">
        <v>3.0705231080885458</v>
      </c>
    </row>
    <row r="1053" spans="1:2" x14ac:dyDescent="0.3">
      <c r="A1053" s="32">
        <v>44675.166666666664</v>
      </c>
      <c r="B1053" s="82">
        <v>3.0764173979259493</v>
      </c>
    </row>
    <row r="1054" spans="1:2" x14ac:dyDescent="0.3">
      <c r="A1054" s="32">
        <v>44675.208333333336</v>
      </c>
      <c r="B1054" s="82">
        <v>3.0675623206726765</v>
      </c>
    </row>
    <row r="1055" spans="1:2" x14ac:dyDescent="0.3">
      <c r="A1055" s="32">
        <v>44675.25</v>
      </c>
      <c r="B1055" s="82">
        <v>3.0764173979259493</v>
      </c>
    </row>
    <row r="1056" spans="1:2" x14ac:dyDescent="0.3">
      <c r="A1056" s="32">
        <v>44675.291666666664</v>
      </c>
      <c r="B1056" s="82">
        <v>3.0814435707149466</v>
      </c>
    </row>
    <row r="1057" spans="1:2" x14ac:dyDescent="0.3">
      <c r="A1057" s="32">
        <v>44675.333333333336</v>
      </c>
      <c r="B1057" s="82">
        <v>3.0935325710994155</v>
      </c>
    </row>
    <row r="1058" spans="1:2" x14ac:dyDescent="0.3">
      <c r="A1058" s="32">
        <v>44675.375</v>
      </c>
      <c r="B1058" s="82">
        <v>3.0924674874329572</v>
      </c>
    </row>
    <row r="1059" spans="1:2" x14ac:dyDescent="0.3">
      <c r="A1059" s="32">
        <v>44675.416666666664</v>
      </c>
      <c r="B1059" s="82">
        <v>3.0843974614562271</v>
      </c>
    </row>
    <row r="1060" spans="1:2" x14ac:dyDescent="0.3">
      <c r="A1060" s="32">
        <v>44675.458333333336</v>
      </c>
      <c r="B1060" s="82">
        <v>3.0655740749619946</v>
      </c>
    </row>
    <row r="1061" spans="1:2" x14ac:dyDescent="0.3">
      <c r="A1061" s="32">
        <v>44675.5</v>
      </c>
      <c r="B1061" s="82">
        <v>2.9969184199551213</v>
      </c>
    </row>
    <row r="1062" spans="1:2" x14ac:dyDescent="0.3">
      <c r="A1062" s="32">
        <v>44675.541666666664</v>
      </c>
      <c r="B1062" s="82">
        <v>3.0463126386522905</v>
      </c>
    </row>
    <row r="1063" spans="1:2" x14ac:dyDescent="0.3">
      <c r="A1063" s="32">
        <v>44675.583333333336</v>
      </c>
      <c r="B1063" s="82">
        <v>3.0193470291109801</v>
      </c>
    </row>
    <row r="1064" spans="1:2" x14ac:dyDescent="0.3">
      <c r="A1064" s="32">
        <v>44675.625</v>
      </c>
      <c r="B1064" s="82">
        <v>2.9925507918532346</v>
      </c>
    </row>
    <row r="1065" spans="1:2" x14ac:dyDescent="0.3">
      <c r="A1065" s="32">
        <v>44675.666666666664</v>
      </c>
      <c r="B1065" s="82">
        <v>3.0049288551252875</v>
      </c>
    </row>
    <row r="1066" spans="1:2" x14ac:dyDescent="0.3">
      <c r="A1066" s="32">
        <v>44675.708333333336</v>
      </c>
      <c r="B1066" s="82">
        <v>3.0434544710236517</v>
      </c>
    </row>
    <row r="1067" spans="1:2" x14ac:dyDescent="0.3">
      <c r="A1067" s="32">
        <v>44675.75</v>
      </c>
      <c r="B1067" s="82">
        <v>3.0520655914705253</v>
      </c>
    </row>
    <row r="1068" spans="1:2" x14ac:dyDescent="0.3">
      <c r="A1068" s="32">
        <v>44675.791666666664</v>
      </c>
      <c r="B1068" s="82">
        <v>3.0539521581657154</v>
      </c>
    </row>
    <row r="1069" spans="1:2" x14ac:dyDescent="0.3">
      <c r="A1069" s="32">
        <v>44675.833333333336</v>
      </c>
      <c r="B1069" s="82">
        <v>3.0396830169329707</v>
      </c>
    </row>
    <row r="1070" spans="1:2" x14ac:dyDescent="0.3">
      <c r="A1070" s="32">
        <v>44675.875</v>
      </c>
      <c r="B1070" s="82">
        <v>2.9987088832750084</v>
      </c>
    </row>
    <row r="1071" spans="1:2" x14ac:dyDescent="0.3">
      <c r="A1071" s="32">
        <v>44675.916666666664</v>
      </c>
      <c r="B1071" s="82">
        <v>3.0257134163767154</v>
      </c>
    </row>
    <row r="1072" spans="1:2" x14ac:dyDescent="0.3">
      <c r="A1072" s="32">
        <v>44675.958333333336</v>
      </c>
      <c r="B1072" s="82">
        <v>3.0085027200819576</v>
      </c>
    </row>
    <row r="1073" spans="1:2" x14ac:dyDescent="0.3">
      <c r="A1073" s="32">
        <v>44676</v>
      </c>
      <c r="B1073" s="82">
        <v>3.0406701902918134</v>
      </c>
    </row>
    <row r="1074" spans="1:2" x14ac:dyDescent="0.3">
      <c r="A1074" s="32">
        <v>44676.041666666664</v>
      </c>
      <c r="B1074" s="82">
        <v>3.0935325710994155</v>
      </c>
    </row>
    <row r="1075" spans="1:2" x14ac:dyDescent="0.3">
      <c r="A1075" s="32">
        <v>44676.083333333336</v>
      </c>
      <c r="B1075" s="82">
        <v>3.1225414968136005</v>
      </c>
    </row>
    <row r="1076" spans="1:2" x14ac:dyDescent="0.3">
      <c r="A1076" s="32">
        <v>44676.125</v>
      </c>
      <c r="B1076" s="82">
        <v>3.1560238487240575</v>
      </c>
    </row>
    <row r="1077" spans="1:2" x14ac:dyDescent="0.3">
      <c r="A1077" s="32">
        <v>44676.166666666664</v>
      </c>
      <c r="B1077" s="82">
        <v>3.1581964696666067</v>
      </c>
    </row>
    <row r="1078" spans="1:2" x14ac:dyDescent="0.3">
      <c r="A1078" s="32">
        <v>44676.208333333336</v>
      </c>
      <c r="B1078" s="82">
        <v>3.1761627914136517</v>
      </c>
    </row>
    <row r="1079" spans="1:2" x14ac:dyDescent="0.3">
      <c r="A1079" s="32">
        <v>44676.25</v>
      </c>
      <c r="B1079" s="82">
        <v>4.0958849557522141</v>
      </c>
    </row>
    <row r="1080" spans="1:2" x14ac:dyDescent="0.3">
      <c r="A1080" s="32">
        <v>44676.291666666664</v>
      </c>
      <c r="B1080" s="82">
        <v>4.0958849557522141</v>
      </c>
    </row>
    <row r="1081" spans="1:2" x14ac:dyDescent="0.3">
      <c r="A1081" s="32">
        <v>44676.333333333336</v>
      </c>
      <c r="B1081" s="82">
        <v>4.0958849557522141</v>
      </c>
    </row>
    <row r="1082" spans="1:2" x14ac:dyDescent="0.3">
      <c r="A1082" s="32">
        <v>44676.375</v>
      </c>
      <c r="B1082" s="82">
        <v>4.0958849557522141</v>
      </c>
    </row>
    <row r="1083" spans="1:2" x14ac:dyDescent="0.3">
      <c r="A1083" s="32">
        <v>44676.416666666664</v>
      </c>
      <c r="B1083" s="82">
        <v>4.0958849557522141</v>
      </c>
    </row>
    <row r="1084" spans="1:2" x14ac:dyDescent="0.3">
      <c r="A1084" s="32">
        <v>44676.458333333336</v>
      </c>
      <c r="B1084" s="82">
        <v>4.0958849557522141</v>
      </c>
    </row>
    <row r="1085" spans="1:2" x14ac:dyDescent="0.3">
      <c r="A1085" s="32">
        <v>44676.5</v>
      </c>
      <c r="B1085" s="82">
        <v>4.0958849557522141</v>
      </c>
    </row>
    <row r="1086" spans="1:2" x14ac:dyDescent="0.3">
      <c r="A1086" s="32">
        <v>44676.541666666664</v>
      </c>
      <c r="B1086" s="82">
        <v>4.0958849557522141</v>
      </c>
    </row>
    <row r="1087" spans="1:2" x14ac:dyDescent="0.3">
      <c r="A1087" s="32">
        <v>44676.583333333336</v>
      </c>
      <c r="B1087" s="82">
        <v>4.0958849557522141</v>
      </c>
    </row>
    <row r="1088" spans="1:2" x14ac:dyDescent="0.3">
      <c r="A1088" s="32">
        <v>44676.625</v>
      </c>
      <c r="B1088" s="82">
        <v>4.0958849557522141</v>
      </c>
    </row>
    <row r="1089" spans="1:2" x14ac:dyDescent="0.3">
      <c r="A1089" s="32">
        <v>44676.666666666664</v>
      </c>
      <c r="B1089" s="82">
        <v>4.0958849557522141</v>
      </c>
    </row>
    <row r="1090" spans="1:2" x14ac:dyDescent="0.3">
      <c r="A1090" s="32">
        <v>44676.708333333336</v>
      </c>
      <c r="B1090" s="82">
        <v>4.0958849557522141</v>
      </c>
    </row>
    <row r="1091" spans="1:2" x14ac:dyDescent="0.3">
      <c r="A1091" s="32">
        <v>44676.75</v>
      </c>
      <c r="B1091" s="82">
        <v>2.8574535650161907</v>
      </c>
    </row>
    <row r="1092" spans="1:2" x14ac:dyDescent="0.3">
      <c r="A1092" s="32">
        <v>44676.791666666664</v>
      </c>
      <c r="B1092" s="82">
        <v>2.993410366216172</v>
      </c>
    </row>
    <row r="1093" spans="1:2" x14ac:dyDescent="0.3">
      <c r="A1093" s="32">
        <v>44676.833333333336</v>
      </c>
      <c r="B1093" s="82">
        <v>2.9744425136883796</v>
      </c>
    </row>
    <row r="1094" spans="1:2" x14ac:dyDescent="0.3">
      <c r="A1094" s="32">
        <v>44676.875</v>
      </c>
      <c r="B1094" s="82">
        <v>2.9702344919694785</v>
      </c>
    </row>
    <row r="1095" spans="1:2" x14ac:dyDescent="0.3">
      <c r="A1095" s="32">
        <v>44676.916666666664</v>
      </c>
      <c r="B1095" s="82">
        <v>3.0369144251994529</v>
      </c>
    </row>
    <row r="1096" spans="1:2" x14ac:dyDescent="0.3">
      <c r="A1096" s="32">
        <v>44676.958333333336</v>
      </c>
      <c r="B1096" s="82">
        <v>3.0120969704030234</v>
      </c>
    </row>
    <row r="1097" spans="1:2" x14ac:dyDescent="0.3">
      <c r="A1097" s="32">
        <v>44677</v>
      </c>
      <c r="B1097" s="82">
        <v>3.0039948101772924</v>
      </c>
    </row>
    <row r="1098" spans="1:2" x14ac:dyDescent="0.3">
      <c r="A1098" s="32">
        <v>44677.041666666664</v>
      </c>
      <c r="B1098" s="82">
        <v>3.078436642303211</v>
      </c>
    </row>
    <row r="1099" spans="1:2" x14ac:dyDescent="0.3">
      <c r="A1099" s="32">
        <v>44677.083333333336</v>
      </c>
      <c r="B1099" s="82">
        <v>3.0714912981262432</v>
      </c>
    </row>
    <row r="1100" spans="1:2" x14ac:dyDescent="0.3">
      <c r="A1100" s="32">
        <v>44677.125</v>
      </c>
      <c r="B1100" s="82">
        <v>3.0714912981262432</v>
      </c>
    </row>
    <row r="1101" spans="1:2" x14ac:dyDescent="0.3">
      <c r="A1101" s="32">
        <v>44677.166666666664</v>
      </c>
      <c r="B1101" s="82">
        <v>3.1068431029930279</v>
      </c>
    </row>
    <row r="1102" spans="1:2" x14ac:dyDescent="0.3">
      <c r="A1102" s="32">
        <v>44677.208333333336</v>
      </c>
      <c r="B1102" s="82">
        <v>3.134268845140785</v>
      </c>
    </row>
    <row r="1103" spans="1:2" x14ac:dyDescent="0.3">
      <c r="A1103" s="32">
        <v>44677.25</v>
      </c>
      <c r="B1103" s="82">
        <v>3.0914703907020038</v>
      </c>
    </row>
    <row r="1104" spans="1:2" x14ac:dyDescent="0.3">
      <c r="A1104" s="32">
        <v>44677.291666666664</v>
      </c>
      <c r="B1104" s="82">
        <v>2.9081407761901357</v>
      </c>
    </row>
    <row r="1105" spans="1:2" x14ac:dyDescent="0.3">
      <c r="A1105" s="32">
        <v>44677.333333333336</v>
      </c>
      <c r="B1105" s="82">
        <v>2.8574535650161907</v>
      </c>
    </row>
    <row r="1106" spans="1:2" x14ac:dyDescent="0.3">
      <c r="A1106" s="32">
        <v>44677.375</v>
      </c>
      <c r="B1106" s="82">
        <v>2.8629019304477143</v>
      </c>
    </row>
    <row r="1107" spans="1:2" x14ac:dyDescent="0.3">
      <c r="A1107" s="32">
        <v>44677.416666666664</v>
      </c>
      <c r="B1107" s="82">
        <v>2.8581199684053082</v>
      </c>
    </row>
    <row r="1108" spans="1:2" x14ac:dyDescent="0.3">
      <c r="A1108" s="32">
        <v>44677.458333333336</v>
      </c>
      <c r="B1108" s="82">
        <v>2.833679911883074</v>
      </c>
    </row>
    <row r="1109" spans="1:2" x14ac:dyDescent="0.3">
      <c r="A1109" s="32">
        <v>44677.5</v>
      </c>
      <c r="B1109" s="82">
        <v>2.8154821564204084</v>
      </c>
    </row>
    <row r="1110" spans="1:2" x14ac:dyDescent="0.3">
      <c r="A1110" s="32">
        <v>44677.541666666664</v>
      </c>
      <c r="B1110" s="82">
        <v>2.7892954302042297</v>
      </c>
    </row>
    <row r="1111" spans="1:2" x14ac:dyDescent="0.3">
      <c r="A1111" s="32">
        <v>44677.583333333336</v>
      </c>
      <c r="B1111" s="82">
        <v>2.800382120228408</v>
      </c>
    </row>
    <row r="1112" spans="1:2" x14ac:dyDescent="0.3">
      <c r="A1112" s="32">
        <v>44677.625</v>
      </c>
      <c r="B1112" s="82">
        <v>2.7887306566483989</v>
      </c>
    </row>
    <row r="1113" spans="1:2" x14ac:dyDescent="0.3">
      <c r="A1113" s="32">
        <v>44677.666666666664</v>
      </c>
      <c r="B1113" s="82">
        <v>2.9503860845506034</v>
      </c>
    </row>
    <row r="1114" spans="1:2" x14ac:dyDescent="0.3">
      <c r="A1114" s="32">
        <v>44677.708333333336</v>
      </c>
      <c r="B1114" s="82">
        <v>3.015711706458216</v>
      </c>
    </row>
    <row r="1115" spans="1:2" x14ac:dyDescent="0.3">
      <c r="A1115" s="32">
        <v>44677.75</v>
      </c>
      <c r="B1115" s="82">
        <v>2.4003639312490104</v>
      </c>
    </row>
    <row r="1116" spans="1:2" x14ac:dyDescent="0.3">
      <c r="A1116" s="32">
        <v>44677.791666666664</v>
      </c>
      <c r="B1116" s="82">
        <v>0.84582170208559782</v>
      </c>
    </row>
    <row r="1117" spans="1:2" x14ac:dyDescent="0.3">
      <c r="A1117" s="32">
        <v>44677.833333333336</v>
      </c>
      <c r="B1117" s="82">
        <v>0.86830139315205057</v>
      </c>
    </row>
    <row r="1118" spans="1:2" x14ac:dyDescent="0.3">
      <c r="A1118" s="32">
        <v>44677.875</v>
      </c>
      <c r="B1118" s="82">
        <v>0.84989875499353906</v>
      </c>
    </row>
    <row r="1119" spans="1:2" x14ac:dyDescent="0.3">
      <c r="A1119" s="32">
        <v>44677.916666666664</v>
      </c>
      <c r="B1119" s="82">
        <v>0.85605120825937397</v>
      </c>
    </row>
    <row r="1120" spans="1:2" x14ac:dyDescent="0.3">
      <c r="A1120" s="32">
        <v>44677.958333333336</v>
      </c>
      <c r="B1120" s="82">
        <v>0.83667178597443326</v>
      </c>
    </row>
    <row r="1121" spans="1:2" x14ac:dyDescent="0.3">
      <c r="A1121" s="32">
        <v>44678</v>
      </c>
      <c r="B1121" s="82">
        <v>0.84682408563496014</v>
      </c>
    </row>
    <row r="1122" spans="1:2" x14ac:dyDescent="0.3">
      <c r="A1122" s="32">
        <v>44678.041666666664</v>
      </c>
      <c r="B1122" s="82">
        <v>0.85805833376636709</v>
      </c>
    </row>
    <row r="1123" spans="1:2" x14ac:dyDescent="0.3">
      <c r="A1123" s="32">
        <v>44678.083333333336</v>
      </c>
      <c r="B1123" s="82">
        <v>0.87339356625145825</v>
      </c>
    </row>
    <row r="1124" spans="1:2" x14ac:dyDescent="0.3">
      <c r="A1124" s="32">
        <v>44678.125</v>
      </c>
      <c r="B1124" s="82">
        <v>0.88465941736491183</v>
      </c>
    </row>
    <row r="1125" spans="1:2" x14ac:dyDescent="0.3">
      <c r="A1125" s="32">
        <v>44678.166666666664</v>
      </c>
      <c r="B1125" s="82">
        <v>0.87647697737328212</v>
      </c>
    </row>
    <row r="1126" spans="1:2" x14ac:dyDescent="0.3">
      <c r="A1126" s="32">
        <v>44678.208333333336</v>
      </c>
      <c r="B1126" s="82">
        <v>0.89284854599658336</v>
      </c>
    </row>
    <row r="1127" spans="1:2" x14ac:dyDescent="0.3">
      <c r="A1127" s="32">
        <v>44678.25</v>
      </c>
      <c r="B1127" s="82">
        <v>0.88774634545405862</v>
      </c>
    </row>
    <row r="1128" spans="1:2" x14ac:dyDescent="0.3">
      <c r="A1128" s="32">
        <v>44678.291666666664</v>
      </c>
      <c r="B1128" s="82">
        <v>0.86729667937399657</v>
      </c>
    </row>
    <row r="1129" spans="1:2" x14ac:dyDescent="0.3">
      <c r="A1129" s="32">
        <v>44678.333333333336</v>
      </c>
      <c r="B1129" s="82">
        <v>0.86622510182839452</v>
      </c>
    </row>
    <row r="1130" spans="1:2" x14ac:dyDescent="0.3">
      <c r="A1130" s="32">
        <v>44678.375</v>
      </c>
      <c r="B1130" s="82">
        <v>0.82646444790610585</v>
      </c>
    </row>
    <row r="1131" spans="1:2" x14ac:dyDescent="0.3">
      <c r="A1131" s="32">
        <v>44678.416666666664</v>
      </c>
      <c r="B1131" s="82">
        <v>0.82339790855995765</v>
      </c>
    </row>
    <row r="1132" spans="1:2" x14ac:dyDescent="0.3">
      <c r="A1132" s="32">
        <v>44678.458333333336</v>
      </c>
      <c r="B1132" s="82">
        <v>0.83667178597443326</v>
      </c>
    </row>
    <row r="1133" spans="1:2" x14ac:dyDescent="0.3">
      <c r="A1133" s="32">
        <v>44678.5</v>
      </c>
      <c r="B1133" s="82">
        <v>0.82339790855995765</v>
      </c>
    </row>
    <row r="1134" spans="1:2" x14ac:dyDescent="0.3">
      <c r="A1134" s="32">
        <v>44678.541666666664</v>
      </c>
      <c r="B1134" s="82">
        <v>0.81733469927668045</v>
      </c>
    </row>
    <row r="1135" spans="1:2" x14ac:dyDescent="0.3">
      <c r="A1135" s="32">
        <v>44678.583333333336</v>
      </c>
      <c r="B1135" s="82">
        <v>0.82339790855995765</v>
      </c>
    </row>
    <row r="1136" spans="1:2" x14ac:dyDescent="0.3">
      <c r="A1136" s="32">
        <v>44678.625</v>
      </c>
      <c r="B1136" s="82">
        <v>0.80821465771116552</v>
      </c>
    </row>
    <row r="1137" spans="1:2" x14ac:dyDescent="0.3">
      <c r="A1137" s="32">
        <v>44678.666666666664</v>
      </c>
      <c r="B1137" s="82">
        <v>0.82753132425278897</v>
      </c>
    </row>
    <row r="1138" spans="1:2" x14ac:dyDescent="0.3">
      <c r="A1138" s="32">
        <v>44678.708333333336</v>
      </c>
      <c r="B1138" s="82">
        <v>0.84682408563496014</v>
      </c>
    </row>
    <row r="1139" spans="1:2" x14ac:dyDescent="0.3">
      <c r="A1139" s="32">
        <v>44678.75</v>
      </c>
      <c r="B1139" s="82">
        <v>0.84174649351204112</v>
      </c>
    </row>
    <row r="1140" spans="1:2" x14ac:dyDescent="0.3">
      <c r="A1140" s="32">
        <v>44678.791666666664</v>
      </c>
      <c r="B1140" s="82">
        <v>2.2325275516503322</v>
      </c>
    </row>
    <row r="1141" spans="1:2" x14ac:dyDescent="0.3">
      <c r="A1141" s="32">
        <v>44678.833333333336</v>
      </c>
      <c r="B1141" s="82">
        <v>2.3763995463261405</v>
      </c>
    </row>
    <row r="1142" spans="1:2" x14ac:dyDescent="0.3">
      <c r="A1142" s="32">
        <v>44678.875</v>
      </c>
      <c r="B1142" s="82">
        <v>2.3620489189648342</v>
      </c>
    </row>
    <row r="1143" spans="1:2" x14ac:dyDescent="0.3">
      <c r="A1143" s="32">
        <v>44678.916666666664</v>
      </c>
      <c r="B1143" s="82">
        <v>2.3668802348509166</v>
      </c>
    </row>
    <row r="1144" spans="1:2" x14ac:dyDescent="0.3">
      <c r="A1144" s="32">
        <v>44678.958333333336</v>
      </c>
      <c r="B1144" s="82">
        <v>2.375394655552868</v>
      </c>
    </row>
    <row r="1145" spans="1:2" x14ac:dyDescent="0.3">
      <c r="A1145" s="32">
        <v>44679</v>
      </c>
      <c r="B1145" s="82">
        <v>2.3746329634043635</v>
      </c>
    </row>
    <row r="1146" spans="1:2" x14ac:dyDescent="0.3">
      <c r="A1146" s="32">
        <v>44679.041666666664</v>
      </c>
      <c r="B1146" s="82">
        <v>2.3861307259530582</v>
      </c>
    </row>
    <row r="1147" spans="1:2" x14ac:dyDescent="0.3">
      <c r="A1147" s="32">
        <v>44679.083333333336</v>
      </c>
      <c r="B1147" s="82">
        <v>2.3832711057324159</v>
      </c>
    </row>
    <row r="1148" spans="1:2" x14ac:dyDescent="0.3">
      <c r="A1148" s="32">
        <v>44679.125</v>
      </c>
      <c r="B1148" s="82">
        <v>2.3962105156848175</v>
      </c>
    </row>
    <row r="1149" spans="1:2" x14ac:dyDescent="0.3">
      <c r="A1149" s="32">
        <v>44679.166666666664</v>
      </c>
      <c r="B1149" s="82">
        <v>2.3979718402158889</v>
      </c>
    </row>
    <row r="1150" spans="1:2" x14ac:dyDescent="0.3">
      <c r="A1150" s="32">
        <v>44679.208333333336</v>
      </c>
      <c r="B1150" s="82">
        <v>2.4070996846042725</v>
      </c>
    </row>
    <row r="1151" spans="1:2" x14ac:dyDescent="0.3">
      <c r="A1151" s="32">
        <v>44679.25</v>
      </c>
      <c r="B1151" s="82">
        <v>4.0958849557522141</v>
      </c>
    </row>
    <row r="1152" spans="1:2" x14ac:dyDescent="0.3">
      <c r="A1152" s="32">
        <v>44679.291666666664</v>
      </c>
      <c r="B1152" s="82">
        <v>4.0958849557522141</v>
      </c>
    </row>
    <row r="1153" spans="1:2" x14ac:dyDescent="0.3">
      <c r="A1153" s="32">
        <v>44679.333333333336</v>
      </c>
      <c r="B1153" s="82">
        <v>4.0958849557522141</v>
      </c>
    </row>
    <row r="1154" spans="1:2" x14ac:dyDescent="0.3">
      <c r="A1154" s="32">
        <v>44679.375</v>
      </c>
      <c r="B1154" s="82">
        <v>4.0958849557522141</v>
      </c>
    </row>
    <row r="1155" spans="1:2" x14ac:dyDescent="0.3">
      <c r="A1155" s="32">
        <v>44679.416666666664</v>
      </c>
      <c r="B1155" s="82">
        <v>4.0958849557522141</v>
      </c>
    </row>
    <row r="1156" spans="1:2" x14ac:dyDescent="0.3">
      <c r="A1156" s="32">
        <v>44679.458333333336</v>
      </c>
      <c r="B1156" s="82">
        <v>4.0958849557522141</v>
      </c>
    </row>
    <row r="1157" spans="1:2" x14ac:dyDescent="0.3">
      <c r="A1157" s="32">
        <v>44679.5</v>
      </c>
      <c r="B1157" s="82">
        <v>4.0958849557522141</v>
      </c>
    </row>
    <row r="1158" spans="1:2" x14ac:dyDescent="0.3">
      <c r="A1158" s="32">
        <v>44679.541666666664</v>
      </c>
      <c r="B1158" s="82">
        <v>4.0958849557522141</v>
      </c>
    </row>
    <row r="1159" spans="1:2" x14ac:dyDescent="0.3">
      <c r="A1159" s="32">
        <v>44679.583333333336</v>
      </c>
      <c r="B1159" s="82">
        <v>4.0958849557522141</v>
      </c>
    </row>
    <row r="1160" spans="1:2" x14ac:dyDescent="0.3">
      <c r="A1160" s="32">
        <v>44679.625</v>
      </c>
      <c r="B1160" s="82">
        <v>4.0958849557522141</v>
      </c>
    </row>
    <row r="1161" spans="1:2" x14ac:dyDescent="0.3">
      <c r="A1161" s="32">
        <v>44679.666666666664</v>
      </c>
      <c r="B1161" s="82">
        <v>4.0958849557522141</v>
      </c>
    </row>
    <row r="1162" spans="1:2" x14ac:dyDescent="0.3">
      <c r="A1162" s="32">
        <v>44679.708333333336</v>
      </c>
      <c r="B1162" s="82">
        <v>4.0958849557522141</v>
      </c>
    </row>
    <row r="1163" spans="1:2" x14ac:dyDescent="0.3">
      <c r="A1163" s="32">
        <v>44679.75</v>
      </c>
      <c r="B1163" s="82">
        <v>4.0958849557522141</v>
      </c>
    </row>
    <row r="1164" spans="1:2" x14ac:dyDescent="0.3">
      <c r="A1164" s="32">
        <v>44679.791666666664</v>
      </c>
      <c r="B1164" s="82">
        <v>4.0958849557522141</v>
      </c>
    </row>
    <row r="1165" spans="1:2" x14ac:dyDescent="0.3">
      <c r="A1165" s="32">
        <v>44679.833333333336</v>
      </c>
      <c r="B1165" s="82">
        <v>2.9561180442537429</v>
      </c>
    </row>
    <row r="1166" spans="1:2" x14ac:dyDescent="0.3">
      <c r="A1166" s="32">
        <v>44679.875</v>
      </c>
      <c r="B1166" s="82">
        <v>2.9627245778198272</v>
      </c>
    </row>
    <row r="1167" spans="1:2" x14ac:dyDescent="0.3">
      <c r="A1167" s="32">
        <v>44679.916666666664</v>
      </c>
      <c r="B1167" s="82">
        <v>2.939931061675412</v>
      </c>
    </row>
    <row r="1168" spans="1:2" x14ac:dyDescent="0.3">
      <c r="A1168" s="32">
        <v>44679.958333333336</v>
      </c>
      <c r="B1168" s="82">
        <v>2.9627245778198272</v>
      </c>
    </row>
    <row r="1169" spans="1:2" x14ac:dyDescent="0.3">
      <c r="A1169" s="32">
        <v>44680</v>
      </c>
      <c r="B1169" s="82">
        <v>2.9907781571217846</v>
      </c>
    </row>
    <row r="1170" spans="1:2" x14ac:dyDescent="0.3">
      <c r="A1170" s="32">
        <v>44680.041666666664</v>
      </c>
      <c r="B1170" s="82">
        <v>3.0147615913670966</v>
      </c>
    </row>
    <row r="1171" spans="1:2" x14ac:dyDescent="0.3">
      <c r="A1171" s="32">
        <v>44680.083333333336</v>
      </c>
      <c r="B1171" s="82">
        <v>3.015711706458216</v>
      </c>
    </row>
    <row r="1172" spans="1:2" x14ac:dyDescent="0.3">
      <c r="A1172" s="32">
        <v>44680.125</v>
      </c>
      <c r="B1172" s="82">
        <v>3.0425250880422796</v>
      </c>
    </row>
    <row r="1173" spans="1:2" x14ac:dyDescent="0.3">
      <c r="A1173" s="32">
        <v>44680.166666666664</v>
      </c>
      <c r="B1173" s="82">
        <v>3.0607236450218229</v>
      </c>
    </row>
    <row r="1174" spans="1:2" x14ac:dyDescent="0.3">
      <c r="A1174" s="32">
        <v>44680.208333333336</v>
      </c>
      <c r="B1174" s="82">
        <v>3.1120166460655367</v>
      </c>
    </row>
    <row r="1175" spans="1:2" x14ac:dyDescent="0.3">
      <c r="A1175" s="32">
        <v>44680.25</v>
      </c>
      <c r="B1175" s="82">
        <v>4.0958849557522141</v>
      </c>
    </row>
    <row r="1176" spans="1:2" x14ac:dyDescent="0.3">
      <c r="A1176" s="32">
        <v>44680.291666666664</v>
      </c>
      <c r="B1176" s="82">
        <v>4.0958849557522141</v>
      </c>
    </row>
    <row r="1177" spans="1:2" x14ac:dyDescent="0.3">
      <c r="A1177" s="32">
        <v>44680.333333333336</v>
      </c>
      <c r="B1177" s="82">
        <v>4.0958849557522141</v>
      </c>
    </row>
    <row r="1178" spans="1:2" x14ac:dyDescent="0.3">
      <c r="A1178" s="32">
        <v>44680.375</v>
      </c>
      <c r="B1178" s="82">
        <v>4.0958849557522141</v>
      </c>
    </row>
    <row r="1179" spans="1:2" x14ac:dyDescent="0.3">
      <c r="A1179" s="32">
        <v>44680.416666666664</v>
      </c>
      <c r="B1179" s="82">
        <v>4.0958849557522141</v>
      </c>
    </row>
    <row r="1180" spans="1:2" x14ac:dyDescent="0.3">
      <c r="A1180" s="32">
        <v>44680.458333333336</v>
      </c>
      <c r="B1180" s="82">
        <v>4.0958849557522141</v>
      </c>
    </row>
    <row r="1181" spans="1:2" x14ac:dyDescent="0.3">
      <c r="A1181" s="32">
        <v>44680.5</v>
      </c>
      <c r="B1181" s="82">
        <v>4.0958849557522141</v>
      </c>
    </row>
    <row r="1182" spans="1:2" x14ac:dyDescent="0.3">
      <c r="A1182" s="32">
        <v>44680.541666666664</v>
      </c>
      <c r="B1182" s="82">
        <v>4.0958849557522141</v>
      </c>
    </row>
    <row r="1183" spans="1:2" x14ac:dyDescent="0.3">
      <c r="A1183" s="32">
        <v>44680.583333333336</v>
      </c>
      <c r="B1183" s="82">
        <v>4.0958849557522141</v>
      </c>
    </row>
    <row r="1184" spans="1:2" x14ac:dyDescent="0.3">
      <c r="A1184" s="32">
        <v>44680.625</v>
      </c>
      <c r="B1184" s="82">
        <v>4.0958849557522141</v>
      </c>
    </row>
    <row r="1185" spans="1:2" x14ac:dyDescent="0.3">
      <c r="A1185" s="32">
        <v>44680.666666666664</v>
      </c>
      <c r="B1185" s="82">
        <v>4.0958849557522141</v>
      </c>
    </row>
    <row r="1186" spans="1:2" x14ac:dyDescent="0.3">
      <c r="A1186" s="32">
        <v>44680.708333333336</v>
      </c>
      <c r="B1186" s="82">
        <v>4.0958849557522141</v>
      </c>
    </row>
    <row r="1187" spans="1:2" x14ac:dyDescent="0.3">
      <c r="A1187" s="32">
        <v>44680.75</v>
      </c>
      <c r="B1187" s="82">
        <v>2.7621771877574099</v>
      </c>
    </row>
    <row r="1188" spans="1:2" x14ac:dyDescent="0.3">
      <c r="A1188" s="32">
        <v>44680.791666666664</v>
      </c>
      <c r="B1188" s="82">
        <v>2.954451417872066</v>
      </c>
    </row>
    <row r="1189" spans="1:2" x14ac:dyDescent="0.3">
      <c r="A1189" s="32">
        <v>44680.833333333336</v>
      </c>
      <c r="B1189" s="82">
        <v>2.9383118458440602</v>
      </c>
    </row>
    <row r="1190" spans="1:2" x14ac:dyDescent="0.3">
      <c r="A1190" s="32">
        <v>44680.875</v>
      </c>
      <c r="B1190" s="82">
        <v>2.9744425136883796</v>
      </c>
    </row>
    <row r="1191" spans="1:2" x14ac:dyDescent="0.3">
      <c r="A1191" s="32">
        <v>44680.916666666664</v>
      </c>
      <c r="B1191" s="82">
        <v>2.9610386582803834</v>
      </c>
    </row>
    <row r="1192" spans="1:2" x14ac:dyDescent="0.3">
      <c r="A1192" s="32">
        <v>44680.958333333336</v>
      </c>
      <c r="B1192" s="82">
        <v>2.9916924231469109</v>
      </c>
    </row>
    <row r="1193" spans="1:2" x14ac:dyDescent="0.3">
      <c r="A1193" s="32">
        <v>44681</v>
      </c>
      <c r="B1193" s="82">
        <v>3.0239052394721266</v>
      </c>
    </row>
    <row r="1194" spans="1:2" x14ac:dyDescent="0.3">
      <c r="A1194" s="32">
        <v>44681.041666666664</v>
      </c>
      <c r="B1194" s="82">
        <v>3.0803962396259261</v>
      </c>
    </row>
    <row r="1195" spans="1:2" x14ac:dyDescent="0.3">
      <c r="A1195" s="32">
        <v>44681.083333333336</v>
      </c>
      <c r="B1195" s="82">
        <v>3.0814435707149466</v>
      </c>
    </row>
    <row r="1196" spans="1:2" x14ac:dyDescent="0.3">
      <c r="A1196" s="32">
        <v>44681.125</v>
      </c>
      <c r="B1196" s="82">
        <v>3.0965365139472869</v>
      </c>
    </row>
    <row r="1197" spans="1:2" x14ac:dyDescent="0.3">
      <c r="A1197" s="32">
        <v>44681.166666666664</v>
      </c>
      <c r="B1197" s="82">
        <v>3.0724608265720939</v>
      </c>
    </row>
    <row r="1198" spans="1:2" x14ac:dyDescent="0.3">
      <c r="A1198" s="32">
        <v>44681.208333333336</v>
      </c>
      <c r="B1198" s="82">
        <v>3.0935325710994155</v>
      </c>
    </row>
    <row r="1199" spans="1:2" x14ac:dyDescent="0.3">
      <c r="A1199" s="32">
        <v>44681.25</v>
      </c>
      <c r="B1199" s="82">
        <v>3.1320913257473473</v>
      </c>
    </row>
    <row r="1200" spans="1:2" x14ac:dyDescent="0.3">
      <c r="A1200" s="32">
        <v>44681.291666666664</v>
      </c>
      <c r="B1200" s="82">
        <v>3.1203971070448899</v>
      </c>
    </row>
    <row r="1201" spans="1:2" x14ac:dyDescent="0.3">
      <c r="A1201" s="32">
        <v>44681.333333333336</v>
      </c>
      <c r="B1201" s="82">
        <v>3.0685264163333779</v>
      </c>
    </row>
    <row r="1202" spans="1:2" x14ac:dyDescent="0.3">
      <c r="A1202" s="32">
        <v>44681.375</v>
      </c>
      <c r="B1202" s="82">
        <v>3.0834114734576437</v>
      </c>
    </row>
    <row r="1203" spans="1:2" x14ac:dyDescent="0.3">
      <c r="A1203" s="32">
        <v>44681.416666666664</v>
      </c>
      <c r="B1203" s="82">
        <v>3.054960467334519</v>
      </c>
    </row>
    <row r="1204" spans="1:2" x14ac:dyDescent="0.3">
      <c r="A1204" s="32">
        <v>44681.458333333336</v>
      </c>
      <c r="B1204" s="82">
        <v>2.9942711476929844</v>
      </c>
    </row>
    <row r="1205" spans="1:2" x14ac:dyDescent="0.3">
      <c r="A1205" s="32">
        <v>44681.5</v>
      </c>
      <c r="B1205" s="82">
        <v>3.0013752756536496</v>
      </c>
    </row>
    <row r="1206" spans="1:2" x14ac:dyDescent="0.3">
      <c r="A1206" s="32">
        <v>44681.541666666664</v>
      </c>
      <c r="B1206" s="82">
        <v>2.9830055922775394</v>
      </c>
    </row>
    <row r="1207" spans="1:2" x14ac:dyDescent="0.3">
      <c r="A1207" s="32">
        <v>44681.583333333336</v>
      </c>
      <c r="B1207" s="82">
        <v>2.9925507918532346</v>
      </c>
    </row>
    <row r="1208" spans="1:2" x14ac:dyDescent="0.3">
      <c r="A1208" s="32">
        <v>44681.625</v>
      </c>
      <c r="B1208" s="82">
        <v>2.9890675950676866</v>
      </c>
    </row>
    <row r="1209" spans="1:2" x14ac:dyDescent="0.3">
      <c r="A1209" s="32">
        <v>44681.666666666664</v>
      </c>
      <c r="B1209" s="82">
        <v>3.0022472312581288</v>
      </c>
    </row>
    <row r="1210" spans="1:2" x14ac:dyDescent="0.3">
      <c r="A1210" s="32">
        <v>44681.708333333336</v>
      </c>
      <c r="B1210" s="82">
        <v>2.9882141143883079</v>
      </c>
    </row>
    <row r="1211" spans="1:2" x14ac:dyDescent="0.3">
      <c r="A1211" s="32">
        <v>44681.75</v>
      </c>
      <c r="B1211" s="82">
        <v>2.95198733459147</v>
      </c>
    </row>
    <row r="1212" spans="1:2" x14ac:dyDescent="0.3">
      <c r="A1212" s="32">
        <v>44681.791666666664</v>
      </c>
      <c r="B1212" s="82">
        <v>3.0166037256357594</v>
      </c>
    </row>
    <row r="1213" spans="1:2" x14ac:dyDescent="0.3">
      <c r="A1213" s="32">
        <v>44681.833333333336</v>
      </c>
      <c r="B1213" s="82">
        <v>3.0183915044704159</v>
      </c>
    </row>
    <row r="1214" spans="1:2" x14ac:dyDescent="0.3">
      <c r="A1214" s="32">
        <v>44681.875</v>
      </c>
      <c r="B1214" s="82">
        <v>3.0453792901753198</v>
      </c>
    </row>
    <row r="1215" spans="1:2" x14ac:dyDescent="0.3">
      <c r="A1215" s="32">
        <v>44681.916666666664</v>
      </c>
      <c r="B1215" s="82">
        <v>3.0322037654643643</v>
      </c>
    </row>
    <row r="1216" spans="1:2" x14ac:dyDescent="0.3">
      <c r="A1216" s="32">
        <v>44681.958333333336</v>
      </c>
      <c r="B1216" s="82">
        <v>3.057804338776406</v>
      </c>
    </row>
    <row r="1217" spans="1:2" x14ac:dyDescent="0.3">
      <c r="A1217" s="32">
        <v>44682</v>
      </c>
      <c r="B1217" s="82">
        <v>3.0694918454495994</v>
      </c>
    </row>
    <row r="1218" spans="1:2" x14ac:dyDescent="0.3">
      <c r="A1218" s="32">
        <v>44682.041666666664</v>
      </c>
      <c r="B1218" s="82">
        <v>3.0874296450547618</v>
      </c>
    </row>
    <row r="1219" spans="1:2" x14ac:dyDescent="0.3">
      <c r="A1219" s="32">
        <v>44682.083333333336</v>
      </c>
      <c r="B1219" s="82">
        <v>3.0665995568565734</v>
      </c>
    </row>
    <row r="1220" spans="1:2" x14ac:dyDescent="0.3">
      <c r="A1220" s="32">
        <v>44682.125</v>
      </c>
      <c r="B1220" s="82">
        <v>3.0646140585284369</v>
      </c>
    </row>
    <row r="1221" spans="1:2" x14ac:dyDescent="0.3">
      <c r="A1221" s="32">
        <v>44682.166666666664</v>
      </c>
      <c r="B1221" s="82">
        <v>3.1537850214230465</v>
      </c>
    </row>
    <row r="1222" spans="1:2" x14ac:dyDescent="0.3">
      <c r="A1222" s="32">
        <v>44682.208333333336</v>
      </c>
      <c r="B1222" s="82">
        <v>3.1439660834906276</v>
      </c>
    </row>
    <row r="1223" spans="1:2" x14ac:dyDescent="0.3">
      <c r="A1223" s="32">
        <v>44682.25</v>
      </c>
      <c r="B1223" s="82">
        <v>3.135324694948372</v>
      </c>
    </row>
    <row r="1224" spans="1:2" x14ac:dyDescent="0.3">
      <c r="A1224" s="32">
        <v>44682.291666666664</v>
      </c>
      <c r="B1224" s="82">
        <v>3.1527039807741328</v>
      </c>
    </row>
    <row r="1225" spans="1:2" x14ac:dyDescent="0.3">
      <c r="A1225" s="32">
        <v>44682.333333333336</v>
      </c>
      <c r="B1225" s="82">
        <v>2.9890675950676866</v>
      </c>
    </row>
    <row r="1226" spans="1:2" x14ac:dyDescent="0.3">
      <c r="A1226" s="32">
        <v>44682.375</v>
      </c>
      <c r="B1226" s="82">
        <v>2.9838517461216503</v>
      </c>
    </row>
    <row r="1227" spans="1:2" x14ac:dyDescent="0.3">
      <c r="A1227" s="32">
        <v>44682.416666666664</v>
      </c>
      <c r="B1227" s="82">
        <v>2.9882141143883079</v>
      </c>
    </row>
    <row r="1228" spans="1:2" x14ac:dyDescent="0.3">
      <c r="A1228" s="32">
        <v>44682.458333333336</v>
      </c>
      <c r="B1228" s="82">
        <v>2.9951906467532159</v>
      </c>
    </row>
    <row r="1229" spans="1:2" x14ac:dyDescent="0.3">
      <c r="A1229" s="32">
        <v>44682.5</v>
      </c>
      <c r="B1229" s="82">
        <v>3.015711706458216</v>
      </c>
    </row>
    <row r="1230" spans="1:2" x14ac:dyDescent="0.3">
      <c r="A1230" s="32">
        <v>44682.541666666664</v>
      </c>
      <c r="B1230" s="82">
        <v>2.9753322499895649</v>
      </c>
    </row>
    <row r="1231" spans="1:2" x14ac:dyDescent="0.3">
      <c r="A1231" s="32">
        <v>44682.583333333336</v>
      </c>
      <c r="B1231" s="82">
        <v>2.9602246579333231</v>
      </c>
    </row>
    <row r="1232" spans="1:2" x14ac:dyDescent="0.3">
      <c r="A1232" s="32">
        <v>44682.625</v>
      </c>
      <c r="B1232" s="82">
        <v>2.9677021058806243</v>
      </c>
    </row>
    <row r="1233" spans="1:2" x14ac:dyDescent="0.3">
      <c r="A1233" s="32">
        <v>44682.666666666664</v>
      </c>
      <c r="B1233" s="82">
        <v>2.97360959998512</v>
      </c>
    </row>
    <row r="1234" spans="1:2" x14ac:dyDescent="0.3">
      <c r="A1234" s="32">
        <v>44682.708333333336</v>
      </c>
      <c r="B1234" s="82">
        <v>2.9761675933517333</v>
      </c>
    </row>
    <row r="1235" spans="1:2" x14ac:dyDescent="0.3">
      <c r="A1235" s="32">
        <v>44682.75</v>
      </c>
      <c r="B1235" s="82">
        <v>2.9787366634870862</v>
      </c>
    </row>
    <row r="1236" spans="1:2" x14ac:dyDescent="0.3">
      <c r="A1236" s="32">
        <v>44682.791666666664</v>
      </c>
      <c r="B1236" s="82">
        <v>2.97360959998512</v>
      </c>
    </row>
    <row r="1237" spans="1:2" x14ac:dyDescent="0.3">
      <c r="A1237" s="32">
        <v>44682.833333333336</v>
      </c>
      <c r="B1237" s="82">
        <v>3.005805789729735</v>
      </c>
    </row>
    <row r="1238" spans="1:2" x14ac:dyDescent="0.3">
      <c r="A1238" s="32">
        <v>44682.875</v>
      </c>
      <c r="B1238" s="82">
        <v>3.0049288551252875</v>
      </c>
    </row>
    <row r="1239" spans="1:2" x14ac:dyDescent="0.3">
      <c r="A1239" s="32">
        <v>44682.916666666664</v>
      </c>
      <c r="B1239" s="82">
        <v>3.0284957603007747</v>
      </c>
    </row>
    <row r="1240" spans="1:2" x14ac:dyDescent="0.3">
      <c r="A1240" s="32">
        <v>44682.958333333336</v>
      </c>
      <c r="B1240" s="82">
        <v>2.9987088832750084</v>
      </c>
    </row>
    <row r="1241" spans="1:2" x14ac:dyDescent="0.3">
      <c r="A1241" s="32">
        <v>44683</v>
      </c>
      <c r="B1241" s="82">
        <v>3.0843974614562271</v>
      </c>
    </row>
    <row r="1242" spans="1:2" x14ac:dyDescent="0.3">
      <c r="A1242" s="32">
        <v>44683.041666666664</v>
      </c>
      <c r="B1242" s="82">
        <v>3.079415765147071</v>
      </c>
    </row>
    <row r="1243" spans="1:2" x14ac:dyDescent="0.3">
      <c r="A1243" s="32">
        <v>44683.083333333336</v>
      </c>
      <c r="B1243" s="82">
        <v>3.0655740749619946</v>
      </c>
    </row>
    <row r="1244" spans="1:2" x14ac:dyDescent="0.3">
      <c r="A1244" s="32">
        <v>44683.125</v>
      </c>
      <c r="B1244" s="82">
        <v>3.0714912981262432</v>
      </c>
    </row>
    <row r="1245" spans="1:2" x14ac:dyDescent="0.3">
      <c r="A1245" s="32">
        <v>44683.166666666664</v>
      </c>
      <c r="B1245" s="82">
        <v>3.0482456683588017</v>
      </c>
    </row>
    <row r="1246" spans="1:2" x14ac:dyDescent="0.3">
      <c r="A1246" s="32">
        <v>44683.208333333336</v>
      </c>
      <c r="B1246" s="82">
        <v>3.0744687669173496</v>
      </c>
    </row>
    <row r="1247" spans="1:2" x14ac:dyDescent="0.3">
      <c r="A1247" s="32">
        <v>44683.25</v>
      </c>
      <c r="B1247" s="82">
        <v>3.1537850214230465</v>
      </c>
    </row>
    <row r="1248" spans="1:2" x14ac:dyDescent="0.3">
      <c r="A1248" s="32">
        <v>44683.291666666664</v>
      </c>
      <c r="B1248" s="82">
        <v>2.8977016820470789</v>
      </c>
    </row>
    <row r="1249" spans="1:2" x14ac:dyDescent="0.3">
      <c r="A1249" s="32">
        <v>44683.333333333336</v>
      </c>
      <c r="B1249" s="82">
        <v>2.8962553006816849</v>
      </c>
    </row>
    <row r="1250" spans="1:2" x14ac:dyDescent="0.3">
      <c r="A1250" s="32">
        <v>44683.375</v>
      </c>
      <c r="B1250" s="82">
        <v>2.8527279963802208</v>
      </c>
    </row>
    <row r="1251" spans="1:2" x14ac:dyDescent="0.3">
      <c r="A1251" s="32">
        <v>44683.416666666664</v>
      </c>
      <c r="B1251" s="82">
        <v>2.8317489348267761</v>
      </c>
    </row>
    <row r="1252" spans="1:2" x14ac:dyDescent="0.3">
      <c r="A1252" s="32">
        <v>44683.458333333336</v>
      </c>
      <c r="B1252" s="82">
        <v>2.8235362485109734</v>
      </c>
    </row>
    <row r="1253" spans="1:2" x14ac:dyDescent="0.3">
      <c r="A1253" s="32">
        <v>44683.5</v>
      </c>
      <c r="B1253" s="82">
        <v>2.8500559377654198</v>
      </c>
    </row>
    <row r="1254" spans="1:2" x14ac:dyDescent="0.3">
      <c r="A1254" s="32">
        <v>44683.541666666664</v>
      </c>
      <c r="B1254" s="82">
        <v>3.0111522383574183</v>
      </c>
    </row>
    <row r="1255" spans="1:2" x14ac:dyDescent="0.3">
      <c r="A1255" s="32">
        <v>44683.583333333336</v>
      </c>
      <c r="B1255" s="82">
        <v>3.0075633447077443</v>
      </c>
    </row>
    <row r="1256" spans="1:2" x14ac:dyDescent="0.3">
      <c r="A1256" s="32">
        <v>44683.625</v>
      </c>
      <c r="B1256" s="82">
        <v>2.9969184199551213</v>
      </c>
    </row>
    <row r="1257" spans="1:2" x14ac:dyDescent="0.3">
      <c r="A1257" s="32">
        <v>44683.666666666664</v>
      </c>
      <c r="B1257" s="82">
        <v>2.9925507918532346</v>
      </c>
    </row>
    <row r="1258" spans="1:2" x14ac:dyDescent="0.3">
      <c r="A1258" s="32">
        <v>44683.708333333336</v>
      </c>
      <c r="B1258" s="82">
        <v>3.0510615592709724</v>
      </c>
    </row>
    <row r="1259" spans="1:2" x14ac:dyDescent="0.3">
      <c r="A1259" s="32">
        <v>44683.75</v>
      </c>
      <c r="B1259" s="82">
        <v>3.0616782753129814</v>
      </c>
    </row>
    <row r="1260" spans="1:2" x14ac:dyDescent="0.3">
      <c r="A1260" s="32">
        <v>44683.791666666664</v>
      </c>
      <c r="B1260" s="82">
        <v>3.0685264163333779</v>
      </c>
    </row>
    <row r="1261" spans="1:2" x14ac:dyDescent="0.3">
      <c r="A1261" s="32">
        <v>44683.833333333336</v>
      </c>
      <c r="B1261" s="82">
        <v>3.0996200500220183</v>
      </c>
    </row>
    <row r="1262" spans="1:2" x14ac:dyDescent="0.3">
      <c r="A1262" s="32">
        <v>44683.875</v>
      </c>
      <c r="B1262" s="82">
        <v>3.0965365139472869</v>
      </c>
    </row>
    <row r="1263" spans="1:2" x14ac:dyDescent="0.3">
      <c r="A1263" s="32">
        <v>44683.916666666664</v>
      </c>
      <c r="B1263" s="82">
        <v>3.0724608265720939</v>
      </c>
    </row>
    <row r="1264" spans="1:2" x14ac:dyDescent="0.3">
      <c r="A1264" s="32">
        <v>44683.958333333336</v>
      </c>
      <c r="B1264" s="82">
        <v>3.0453792901753198</v>
      </c>
    </row>
    <row r="1265" spans="1:2" x14ac:dyDescent="0.3">
      <c r="A1265" s="32">
        <v>44684</v>
      </c>
      <c r="B1265" s="82">
        <v>3.0935325710994155</v>
      </c>
    </row>
    <row r="1266" spans="1:2" x14ac:dyDescent="0.3">
      <c r="A1266" s="32">
        <v>44684.041666666664</v>
      </c>
      <c r="B1266" s="82">
        <v>3.1483229089599503</v>
      </c>
    </row>
    <row r="1267" spans="1:2" x14ac:dyDescent="0.3">
      <c r="A1267" s="32">
        <v>44684.083333333336</v>
      </c>
      <c r="B1267" s="82">
        <v>3.1225414968136005</v>
      </c>
    </row>
    <row r="1268" spans="1:2" x14ac:dyDescent="0.3">
      <c r="A1268" s="32">
        <v>44684.125</v>
      </c>
      <c r="B1268" s="82">
        <v>3.1571094188665332</v>
      </c>
    </row>
    <row r="1269" spans="1:2" x14ac:dyDescent="0.3">
      <c r="A1269" s="32">
        <v>44684.166666666664</v>
      </c>
      <c r="B1269" s="82">
        <v>3.1852592467872789</v>
      </c>
    </row>
    <row r="1270" spans="1:2" x14ac:dyDescent="0.3">
      <c r="A1270" s="32">
        <v>44684.208333333336</v>
      </c>
      <c r="B1270" s="82">
        <v>3.1648962116131125</v>
      </c>
    </row>
    <row r="1271" spans="1:2" x14ac:dyDescent="0.3">
      <c r="A1271" s="32">
        <v>44684.25</v>
      </c>
      <c r="B1271" s="82">
        <v>3.1818176249424956</v>
      </c>
    </row>
    <row r="1272" spans="1:2" x14ac:dyDescent="0.3">
      <c r="A1272" s="32">
        <v>44684.291666666664</v>
      </c>
      <c r="B1272" s="82">
        <v>2.953646735628161</v>
      </c>
    </row>
    <row r="1273" spans="1:2" x14ac:dyDescent="0.3">
      <c r="A1273" s="32">
        <v>44684.333333333336</v>
      </c>
      <c r="B1273" s="82">
        <v>2.9021632980932739</v>
      </c>
    </row>
    <row r="1274" spans="1:2" x14ac:dyDescent="0.3">
      <c r="A1274" s="32">
        <v>44684.375</v>
      </c>
      <c r="B1274" s="82">
        <v>2.8587873443855738</v>
      </c>
    </row>
    <row r="1275" spans="1:2" x14ac:dyDescent="0.3">
      <c r="A1275" s="32">
        <v>44684.416666666664</v>
      </c>
      <c r="B1275" s="82">
        <v>2.8375680990125787</v>
      </c>
    </row>
    <row r="1276" spans="1:2" x14ac:dyDescent="0.3">
      <c r="A1276" s="32">
        <v>44684.458333333336</v>
      </c>
      <c r="B1276" s="82">
        <v>2.8401655256460514</v>
      </c>
    </row>
    <row r="1277" spans="1:2" x14ac:dyDescent="0.3">
      <c r="A1277" s="32">
        <v>44684.5</v>
      </c>
      <c r="B1277" s="82">
        <v>2.8414486486476873</v>
      </c>
    </row>
    <row r="1278" spans="1:2" x14ac:dyDescent="0.3">
      <c r="A1278" s="32">
        <v>44684.541666666664</v>
      </c>
      <c r="B1278" s="82">
        <v>2.8105973825201698</v>
      </c>
    </row>
    <row r="1279" spans="1:2" x14ac:dyDescent="0.3">
      <c r="A1279" s="32">
        <v>44684.583333333336</v>
      </c>
      <c r="B1279" s="82">
        <v>2.8292017044176063</v>
      </c>
    </row>
    <row r="1280" spans="1:2" x14ac:dyDescent="0.3">
      <c r="A1280" s="32">
        <v>44684.625</v>
      </c>
      <c r="B1280" s="82">
        <v>2.8087708379906045</v>
      </c>
    </row>
    <row r="1281" spans="1:2" x14ac:dyDescent="0.3">
      <c r="A1281" s="32">
        <v>44684.666666666664</v>
      </c>
      <c r="B1281" s="82">
        <v>2.8051426323328901</v>
      </c>
    </row>
    <row r="1282" spans="1:2" x14ac:dyDescent="0.3">
      <c r="A1282" s="32">
        <v>44684.708333333336</v>
      </c>
      <c r="B1282" s="82">
        <v>2.8635762788767494</v>
      </c>
    </row>
    <row r="1283" spans="1:2" x14ac:dyDescent="0.3">
      <c r="A1283" s="32">
        <v>44684.75</v>
      </c>
      <c r="B1283" s="82">
        <v>2.8421345221340779</v>
      </c>
    </row>
    <row r="1284" spans="1:2" x14ac:dyDescent="0.3">
      <c r="A1284" s="32">
        <v>44684.791666666664</v>
      </c>
      <c r="B1284" s="82">
        <v>3.0874296450547618</v>
      </c>
    </row>
    <row r="1285" spans="1:2" x14ac:dyDescent="0.3">
      <c r="A1285" s="32">
        <v>44684.833333333336</v>
      </c>
      <c r="B1285" s="82">
        <v>3.057804338776406</v>
      </c>
    </row>
    <row r="1286" spans="1:2" x14ac:dyDescent="0.3">
      <c r="A1286" s="32">
        <v>44684.875</v>
      </c>
      <c r="B1286" s="82">
        <v>3.0147615913670966</v>
      </c>
    </row>
    <row r="1287" spans="1:2" x14ac:dyDescent="0.3">
      <c r="A1287" s="32">
        <v>44684.916666666664</v>
      </c>
      <c r="B1287" s="82">
        <v>2.9856042394913018</v>
      </c>
    </row>
    <row r="1288" spans="1:2" x14ac:dyDescent="0.3">
      <c r="A1288" s="32">
        <v>44684.958333333336</v>
      </c>
      <c r="B1288" s="82">
        <v>3.0085027200819576</v>
      </c>
    </row>
    <row r="1289" spans="1:2" x14ac:dyDescent="0.3">
      <c r="A1289" s="32">
        <v>44685</v>
      </c>
      <c r="B1289" s="82">
        <v>3.0814435707149466</v>
      </c>
    </row>
    <row r="1290" spans="1:2" x14ac:dyDescent="0.3">
      <c r="A1290" s="32">
        <v>44685.041666666664</v>
      </c>
      <c r="B1290" s="82">
        <v>3.0744687669173496</v>
      </c>
    </row>
    <row r="1291" spans="1:2" x14ac:dyDescent="0.3">
      <c r="A1291" s="32">
        <v>44685.083333333336</v>
      </c>
      <c r="B1291" s="82">
        <v>3.1215031306634931</v>
      </c>
    </row>
    <row r="1292" spans="1:2" x14ac:dyDescent="0.3">
      <c r="A1292" s="32">
        <v>44685.125</v>
      </c>
      <c r="B1292" s="82">
        <v>3.134268845140785</v>
      </c>
    </row>
    <row r="1293" spans="1:2" x14ac:dyDescent="0.3">
      <c r="A1293" s="32">
        <v>44685.166666666664</v>
      </c>
      <c r="B1293" s="82">
        <v>3.187511517155607</v>
      </c>
    </row>
    <row r="1294" spans="1:2" x14ac:dyDescent="0.3">
      <c r="A1294" s="32">
        <v>44685.208333333336</v>
      </c>
      <c r="B1294" s="82">
        <v>3.1738673744340913</v>
      </c>
    </row>
    <row r="1295" spans="1:2" x14ac:dyDescent="0.3">
      <c r="A1295" s="32">
        <v>44685.25</v>
      </c>
      <c r="B1295" s="82">
        <v>3.1955945887671824</v>
      </c>
    </row>
    <row r="1296" spans="1:2" x14ac:dyDescent="0.3">
      <c r="A1296" s="32">
        <v>44685.291666666664</v>
      </c>
      <c r="B1296" s="82">
        <v>2.9422900195179462</v>
      </c>
    </row>
    <row r="1297" spans="1:2" x14ac:dyDescent="0.3">
      <c r="A1297" s="32">
        <v>44685.333333333336</v>
      </c>
      <c r="B1297" s="82">
        <v>2.9134410545876128</v>
      </c>
    </row>
    <row r="1298" spans="1:2" x14ac:dyDescent="0.3">
      <c r="A1298" s="32">
        <v>44685.375</v>
      </c>
      <c r="B1298" s="82">
        <v>2.8480514271966411</v>
      </c>
    </row>
    <row r="1299" spans="1:2" x14ac:dyDescent="0.3">
      <c r="A1299" s="32">
        <v>44685.416666666664</v>
      </c>
      <c r="B1299" s="82">
        <v>2.8304942913729869</v>
      </c>
    </row>
    <row r="1300" spans="1:2" x14ac:dyDescent="0.3">
      <c r="A1300" s="32">
        <v>44685.458333333336</v>
      </c>
      <c r="B1300" s="82">
        <v>2.8500559377654198</v>
      </c>
    </row>
    <row r="1301" spans="1:2" x14ac:dyDescent="0.3">
      <c r="A1301" s="32">
        <v>44685.5</v>
      </c>
      <c r="B1301" s="82">
        <v>2.8395253752738308</v>
      </c>
    </row>
    <row r="1302" spans="1:2" x14ac:dyDescent="0.3">
      <c r="A1302" s="32">
        <v>44685.541666666664</v>
      </c>
      <c r="B1302" s="82">
        <v>2.8540479605405062</v>
      </c>
    </row>
    <row r="1303" spans="1:2" x14ac:dyDescent="0.3">
      <c r="A1303" s="32">
        <v>44685.583333333336</v>
      </c>
      <c r="B1303" s="82">
        <v>2.8382053727934649</v>
      </c>
    </row>
    <row r="1304" spans="1:2" x14ac:dyDescent="0.3">
      <c r="A1304" s="32">
        <v>44685.625</v>
      </c>
      <c r="B1304" s="82">
        <v>2.8248115358531942</v>
      </c>
    </row>
    <row r="1305" spans="1:2" x14ac:dyDescent="0.3">
      <c r="A1305" s="32">
        <v>44685.666666666664</v>
      </c>
      <c r="B1305" s="82">
        <v>2.833679911883074</v>
      </c>
    </row>
    <row r="1306" spans="1:2" x14ac:dyDescent="0.3">
      <c r="A1306" s="32">
        <v>44685.708333333336</v>
      </c>
      <c r="B1306" s="82">
        <v>2.8507115291324858</v>
      </c>
    </row>
    <row r="1307" spans="1:2" x14ac:dyDescent="0.3">
      <c r="A1307" s="32">
        <v>44685.75</v>
      </c>
      <c r="B1307" s="82">
        <v>2.8298683545013379</v>
      </c>
    </row>
    <row r="1308" spans="1:2" x14ac:dyDescent="0.3">
      <c r="A1308" s="32">
        <v>44685.791666666664</v>
      </c>
      <c r="B1308" s="82">
        <v>3.009384658201586</v>
      </c>
    </row>
    <row r="1309" spans="1:2" x14ac:dyDescent="0.3">
      <c r="A1309" s="32">
        <v>44685.833333333336</v>
      </c>
      <c r="B1309" s="82">
        <v>3.009384658201586</v>
      </c>
    </row>
    <row r="1310" spans="1:2" x14ac:dyDescent="0.3">
      <c r="A1310" s="32">
        <v>44685.875</v>
      </c>
      <c r="B1310" s="82">
        <v>3.0183915044704159</v>
      </c>
    </row>
    <row r="1311" spans="1:2" x14ac:dyDescent="0.3">
      <c r="A1311" s="32">
        <v>44685.916666666664</v>
      </c>
      <c r="B1311" s="82">
        <v>2.9987088832750084</v>
      </c>
    </row>
    <row r="1312" spans="1:2" x14ac:dyDescent="0.3">
      <c r="A1312" s="32">
        <v>44685.958333333336</v>
      </c>
      <c r="B1312" s="82">
        <v>3.0312900135883689</v>
      </c>
    </row>
    <row r="1313" spans="1:2" x14ac:dyDescent="0.3">
      <c r="A1313" s="32">
        <v>44686</v>
      </c>
      <c r="B1313" s="82">
        <v>3.0665995568565734</v>
      </c>
    </row>
    <row r="1314" spans="1:2" x14ac:dyDescent="0.3">
      <c r="A1314" s="32">
        <v>44686.041666666664</v>
      </c>
      <c r="B1314" s="82">
        <v>3.0111522383574183</v>
      </c>
    </row>
    <row r="1315" spans="1:2" x14ac:dyDescent="0.3">
      <c r="A1315" s="32">
        <v>44686.083333333336</v>
      </c>
      <c r="B1315" s="82">
        <v>3.0530082210697711</v>
      </c>
    </row>
    <row r="1316" spans="1:2" x14ac:dyDescent="0.3">
      <c r="A1316" s="32">
        <v>44686.125</v>
      </c>
      <c r="B1316" s="82">
        <v>3.0378360065418857</v>
      </c>
    </row>
    <row r="1317" spans="1:2" x14ac:dyDescent="0.3">
      <c r="A1317" s="32">
        <v>44686.166666666664</v>
      </c>
      <c r="B1317" s="82">
        <v>3.0406701902918134</v>
      </c>
    </row>
    <row r="1318" spans="1:2" x14ac:dyDescent="0.3">
      <c r="A1318" s="32">
        <v>44686.208333333336</v>
      </c>
      <c r="B1318" s="82">
        <v>3.0714912981262432</v>
      </c>
    </row>
    <row r="1319" spans="1:2" x14ac:dyDescent="0.3">
      <c r="A1319" s="32">
        <v>44686.25</v>
      </c>
      <c r="B1319" s="82">
        <v>3.1017054304617222</v>
      </c>
    </row>
    <row r="1320" spans="1:2" x14ac:dyDescent="0.3">
      <c r="A1320" s="32">
        <v>44686.291666666664</v>
      </c>
      <c r="B1320" s="82">
        <v>3.0976075736035096</v>
      </c>
    </row>
    <row r="1321" spans="1:2" x14ac:dyDescent="0.3">
      <c r="A1321" s="32">
        <v>44686.333333333336</v>
      </c>
      <c r="B1321" s="82">
        <v>3.0705231080885458</v>
      </c>
    </row>
    <row r="1322" spans="1:2" x14ac:dyDescent="0.3">
      <c r="A1322" s="32">
        <v>44686.375</v>
      </c>
      <c r="B1322" s="82">
        <v>3.0013752756536496</v>
      </c>
    </row>
    <row r="1323" spans="1:2" x14ac:dyDescent="0.3">
      <c r="A1323" s="32">
        <v>44686.416666666664</v>
      </c>
      <c r="B1323" s="82">
        <v>2.9383118458440602</v>
      </c>
    </row>
    <row r="1324" spans="1:2" x14ac:dyDescent="0.3">
      <c r="A1324" s="32">
        <v>44686.458333333336</v>
      </c>
      <c r="B1324" s="82">
        <v>2.9312127212563528</v>
      </c>
    </row>
    <row r="1325" spans="1:2" x14ac:dyDescent="0.3">
      <c r="A1325" s="32">
        <v>44686.5</v>
      </c>
      <c r="B1325" s="82">
        <v>2.9383118458440602</v>
      </c>
    </row>
    <row r="1326" spans="1:2" x14ac:dyDescent="0.3">
      <c r="A1326" s="32">
        <v>44686.541666666664</v>
      </c>
      <c r="B1326" s="82">
        <v>2.9179915915606811</v>
      </c>
    </row>
    <row r="1327" spans="1:2" x14ac:dyDescent="0.3">
      <c r="A1327" s="32">
        <v>44686.583333333336</v>
      </c>
      <c r="B1327" s="82">
        <v>2.9226324627586981</v>
      </c>
    </row>
    <row r="1328" spans="1:2" x14ac:dyDescent="0.3">
      <c r="A1328" s="32">
        <v>44686.625</v>
      </c>
      <c r="B1328" s="82">
        <v>2.9195508188442227</v>
      </c>
    </row>
    <row r="1329" spans="1:2" x14ac:dyDescent="0.3">
      <c r="A1329" s="32">
        <v>44686.666666666664</v>
      </c>
      <c r="B1329" s="82">
        <v>2.8933271433996897</v>
      </c>
    </row>
    <row r="1330" spans="1:2" x14ac:dyDescent="0.3">
      <c r="A1330" s="32">
        <v>44686.708333333336</v>
      </c>
      <c r="B1330" s="82">
        <v>2.9335860787845327</v>
      </c>
    </row>
    <row r="1331" spans="1:2" x14ac:dyDescent="0.3">
      <c r="A1331" s="32">
        <v>44686.75</v>
      </c>
      <c r="B1331" s="82">
        <v>2.9088805421700505</v>
      </c>
    </row>
    <row r="1332" spans="1:2" x14ac:dyDescent="0.3">
      <c r="A1332" s="32">
        <v>44686.791666666664</v>
      </c>
      <c r="B1332" s="82">
        <v>2.9719472915554817</v>
      </c>
    </row>
    <row r="1333" spans="1:2" x14ac:dyDescent="0.3">
      <c r="A1333" s="32">
        <v>44686.833333333336</v>
      </c>
      <c r="B1333" s="82">
        <v>2.9495871608606468</v>
      </c>
    </row>
    <row r="1334" spans="1:2" x14ac:dyDescent="0.3">
      <c r="A1334" s="32">
        <v>44686.875</v>
      </c>
      <c r="B1334" s="82">
        <v>2.9899222754954495</v>
      </c>
    </row>
    <row r="1335" spans="1:2" x14ac:dyDescent="0.3">
      <c r="A1335" s="32">
        <v>44686.916666666664</v>
      </c>
      <c r="B1335" s="82">
        <v>3.0230030397218401</v>
      </c>
    </row>
    <row r="1336" spans="1:2" x14ac:dyDescent="0.3">
      <c r="A1336" s="32">
        <v>44686.958333333336</v>
      </c>
      <c r="B1336" s="82">
        <v>2.9643608092866085</v>
      </c>
    </row>
    <row r="1337" spans="1:2" x14ac:dyDescent="0.3">
      <c r="A1337" s="32">
        <v>44687</v>
      </c>
      <c r="B1337" s="82">
        <v>2.95198733459147</v>
      </c>
    </row>
    <row r="1338" spans="1:2" x14ac:dyDescent="0.3">
      <c r="A1338" s="32">
        <v>44687.041666666664</v>
      </c>
      <c r="B1338" s="82">
        <v>3.0013752756536496</v>
      </c>
    </row>
    <row r="1339" spans="1:2" x14ac:dyDescent="0.3">
      <c r="A1339" s="32">
        <v>44687.083333333336</v>
      </c>
      <c r="B1339" s="82">
        <v>2.9727778597465906</v>
      </c>
    </row>
    <row r="1340" spans="1:2" x14ac:dyDescent="0.3">
      <c r="A1340" s="32">
        <v>44687.125</v>
      </c>
      <c r="B1340" s="82">
        <v>3.0138721431617501</v>
      </c>
    </row>
    <row r="1341" spans="1:2" x14ac:dyDescent="0.3">
      <c r="A1341" s="32">
        <v>44687.166666666664</v>
      </c>
      <c r="B1341" s="82">
        <v>3.0453792901753198</v>
      </c>
    </row>
    <row r="1342" spans="1:2" x14ac:dyDescent="0.3">
      <c r="A1342" s="32">
        <v>44687.208333333336</v>
      </c>
      <c r="B1342" s="82">
        <v>3.0312900135883689</v>
      </c>
    </row>
    <row r="1343" spans="1:2" x14ac:dyDescent="0.3">
      <c r="A1343" s="32">
        <v>44687.25</v>
      </c>
      <c r="B1343" s="82">
        <v>3.0568550682204041</v>
      </c>
    </row>
    <row r="1344" spans="1:2" x14ac:dyDescent="0.3">
      <c r="A1344" s="32">
        <v>44687.291666666664</v>
      </c>
      <c r="B1344" s="82">
        <v>3.0387588699365198</v>
      </c>
    </row>
    <row r="1345" spans="1:2" x14ac:dyDescent="0.3">
      <c r="A1345" s="32">
        <v>44687.333333333336</v>
      </c>
      <c r="B1345" s="82">
        <v>3.0075633447077443</v>
      </c>
    </row>
    <row r="1346" spans="1:2" x14ac:dyDescent="0.3">
      <c r="A1346" s="32">
        <v>44687.375</v>
      </c>
      <c r="B1346" s="82">
        <v>3.0322037654643643</v>
      </c>
    </row>
    <row r="1347" spans="1:2" x14ac:dyDescent="0.3">
      <c r="A1347" s="32">
        <v>44687.416666666664</v>
      </c>
      <c r="B1347" s="82">
        <v>2.9969184199551213</v>
      </c>
    </row>
    <row r="1348" spans="1:2" x14ac:dyDescent="0.3">
      <c r="A1348" s="32">
        <v>44687.458333333336</v>
      </c>
      <c r="B1348" s="82">
        <v>2.9677021058806243</v>
      </c>
    </row>
    <row r="1349" spans="1:2" x14ac:dyDescent="0.3">
      <c r="A1349" s="32">
        <v>44687.5</v>
      </c>
      <c r="B1349" s="82">
        <v>2.9577355589605201</v>
      </c>
    </row>
    <row r="1350" spans="1:2" x14ac:dyDescent="0.3">
      <c r="A1350" s="32">
        <v>44687.541666666664</v>
      </c>
      <c r="B1350" s="82">
        <v>3.0022472312581288</v>
      </c>
    </row>
    <row r="1351" spans="1:2" x14ac:dyDescent="0.3">
      <c r="A1351" s="32">
        <v>44687.583333333336</v>
      </c>
      <c r="B1351" s="82">
        <v>3.0039948101772924</v>
      </c>
    </row>
    <row r="1352" spans="1:2" x14ac:dyDescent="0.3">
      <c r="A1352" s="32">
        <v>44687.625</v>
      </c>
      <c r="B1352" s="82">
        <v>2.9577355589605201</v>
      </c>
    </row>
    <row r="1353" spans="1:2" x14ac:dyDescent="0.3">
      <c r="A1353" s="32">
        <v>44687.666666666664</v>
      </c>
      <c r="B1353" s="82">
        <v>2.9942711476929844</v>
      </c>
    </row>
    <row r="1354" spans="1:2" x14ac:dyDescent="0.3">
      <c r="A1354" s="32">
        <v>44687.708333333336</v>
      </c>
      <c r="B1354" s="82">
        <v>3.0193470291109801</v>
      </c>
    </row>
    <row r="1355" spans="1:2" x14ac:dyDescent="0.3">
      <c r="A1355" s="32">
        <v>44687.75</v>
      </c>
      <c r="B1355" s="82">
        <v>2.9969184199551213</v>
      </c>
    </row>
    <row r="1356" spans="1:2" x14ac:dyDescent="0.3">
      <c r="A1356" s="32">
        <v>44687.791666666664</v>
      </c>
      <c r="B1356" s="82">
        <v>2.9770041145354882</v>
      </c>
    </row>
    <row r="1357" spans="1:2" x14ac:dyDescent="0.3">
      <c r="A1357" s="32">
        <v>44687.833333333336</v>
      </c>
      <c r="B1357" s="82">
        <v>2.9710626424133597</v>
      </c>
    </row>
    <row r="1358" spans="1:2" x14ac:dyDescent="0.3">
      <c r="A1358" s="32">
        <v>44687.875</v>
      </c>
      <c r="B1358" s="82">
        <v>3.0284957603007747</v>
      </c>
    </row>
    <row r="1359" spans="1:2" x14ac:dyDescent="0.3">
      <c r="A1359" s="32">
        <v>44687.916666666664</v>
      </c>
      <c r="B1359" s="82">
        <v>2.9960539275573557</v>
      </c>
    </row>
    <row r="1360" spans="1:2" x14ac:dyDescent="0.3">
      <c r="A1360" s="32">
        <v>44687.958333333336</v>
      </c>
      <c r="B1360" s="82">
        <v>2.9727778597465906</v>
      </c>
    </row>
    <row r="1361" spans="1:2" x14ac:dyDescent="0.3">
      <c r="A1361" s="32">
        <v>44688</v>
      </c>
      <c r="B1361" s="82">
        <v>3.0434544710236517</v>
      </c>
    </row>
    <row r="1362" spans="1:2" x14ac:dyDescent="0.3">
      <c r="A1362" s="32">
        <v>44688.041666666664</v>
      </c>
      <c r="B1362" s="82">
        <v>3.0616782753129814</v>
      </c>
    </row>
    <row r="1363" spans="1:2" x14ac:dyDescent="0.3">
      <c r="A1363" s="32">
        <v>44688.083333333336</v>
      </c>
      <c r="B1363" s="82">
        <v>3.0803962396259261</v>
      </c>
    </row>
    <row r="1364" spans="1:2" x14ac:dyDescent="0.3">
      <c r="A1364" s="32">
        <v>44688.125</v>
      </c>
      <c r="B1364" s="82">
        <v>3.0705231080885458</v>
      </c>
    </row>
    <row r="1365" spans="1:2" x14ac:dyDescent="0.3">
      <c r="A1365" s="32">
        <v>44688.166666666664</v>
      </c>
      <c r="B1365" s="82">
        <v>3.057804338776406</v>
      </c>
    </row>
    <row r="1366" spans="1:2" x14ac:dyDescent="0.3">
      <c r="A1366" s="32">
        <v>44688.208333333336</v>
      </c>
      <c r="B1366" s="82">
        <v>3.0626980048090067</v>
      </c>
    </row>
    <row r="1367" spans="1:2" x14ac:dyDescent="0.3">
      <c r="A1367" s="32">
        <v>44688.25</v>
      </c>
      <c r="B1367" s="82">
        <v>3.0626980048090067</v>
      </c>
    </row>
    <row r="1368" spans="1:2" x14ac:dyDescent="0.3">
      <c r="A1368" s="32">
        <v>44688.291666666664</v>
      </c>
      <c r="B1368" s="82">
        <v>3.1027166140350966</v>
      </c>
    </row>
    <row r="1369" spans="1:2" x14ac:dyDescent="0.3">
      <c r="A1369" s="32">
        <v>44688.333333333336</v>
      </c>
      <c r="B1369" s="82">
        <v>3.1320913257473473</v>
      </c>
    </row>
    <row r="1370" spans="1:2" x14ac:dyDescent="0.3">
      <c r="A1370" s="32">
        <v>44688.375</v>
      </c>
      <c r="B1370" s="82">
        <v>3.1225414968136005</v>
      </c>
    </row>
    <row r="1371" spans="1:2" x14ac:dyDescent="0.3">
      <c r="A1371" s="32">
        <v>44688.416666666664</v>
      </c>
      <c r="B1371" s="82">
        <v>3.0444472364093533</v>
      </c>
    </row>
    <row r="1372" spans="1:2" x14ac:dyDescent="0.3">
      <c r="A1372" s="32">
        <v>44688.458333333336</v>
      </c>
      <c r="B1372" s="82">
        <v>3.0597703351416179</v>
      </c>
    </row>
    <row r="1373" spans="1:2" x14ac:dyDescent="0.3">
      <c r="A1373" s="32">
        <v>44688.5</v>
      </c>
      <c r="B1373" s="82">
        <v>3.0597703351416179</v>
      </c>
    </row>
    <row r="1374" spans="1:2" x14ac:dyDescent="0.3">
      <c r="A1374" s="32">
        <v>44688.541666666664</v>
      </c>
      <c r="B1374" s="82">
        <v>3.079415765147071</v>
      </c>
    </row>
    <row r="1375" spans="1:2" x14ac:dyDescent="0.3">
      <c r="A1375" s="32">
        <v>44688.583333333336</v>
      </c>
      <c r="B1375" s="82">
        <v>3.0616782753129814</v>
      </c>
    </row>
    <row r="1376" spans="1:2" x14ac:dyDescent="0.3">
      <c r="A1376" s="32">
        <v>44688.625</v>
      </c>
      <c r="B1376" s="82">
        <v>3.0303775327652556</v>
      </c>
    </row>
    <row r="1377" spans="1:2" x14ac:dyDescent="0.3">
      <c r="A1377" s="32">
        <v>44688.666666666664</v>
      </c>
      <c r="B1377" s="82">
        <v>3.0425250880422796</v>
      </c>
    </row>
    <row r="1378" spans="1:2" x14ac:dyDescent="0.3">
      <c r="A1378" s="32">
        <v>44688.708333333336</v>
      </c>
      <c r="B1378" s="82">
        <v>3.0568550682204041</v>
      </c>
    </row>
    <row r="1379" spans="1:2" x14ac:dyDescent="0.3">
      <c r="A1379" s="32">
        <v>44688.75</v>
      </c>
      <c r="B1379" s="82">
        <v>3.049182997050643</v>
      </c>
    </row>
    <row r="1380" spans="1:2" x14ac:dyDescent="0.3">
      <c r="A1380" s="32">
        <v>44688.791666666664</v>
      </c>
      <c r="B1380" s="82">
        <v>3.0396830169329707</v>
      </c>
    </row>
    <row r="1381" spans="1:2" x14ac:dyDescent="0.3">
      <c r="A1381" s="32">
        <v>44688.833333333336</v>
      </c>
      <c r="B1381" s="82">
        <v>3.0539521581657154</v>
      </c>
    </row>
    <row r="1382" spans="1:2" x14ac:dyDescent="0.3">
      <c r="A1382" s="32">
        <v>44688.875</v>
      </c>
      <c r="B1382" s="82">
        <v>3.0568550682204041</v>
      </c>
    </row>
    <row r="1383" spans="1:2" x14ac:dyDescent="0.3">
      <c r="A1383" s="32">
        <v>44688.916666666664</v>
      </c>
      <c r="B1383" s="82">
        <v>3.0636553690117259</v>
      </c>
    </row>
    <row r="1384" spans="1:2" x14ac:dyDescent="0.3">
      <c r="A1384" s="32">
        <v>44688.958333333336</v>
      </c>
      <c r="B1384" s="82">
        <v>3.0588183440775705</v>
      </c>
    </row>
    <row r="1385" spans="1:2" x14ac:dyDescent="0.3">
      <c r="A1385" s="32">
        <v>44689</v>
      </c>
      <c r="B1385" s="82">
        <v>3.0803962396259261</v>
      </c>
    </row>
    <row r="1386" spans="1:2" x14ac:dyDescent="0.3">
      <c r="A1386" s="32">
        <v>44689.041666666664</v>
      </c>
      <c r="B1386" s="82">
        <v>3.1581964696666067</v>
      </c>
    </row>
    <row r="1387" spans="1:2" x14ac:dyDescent="0.3">
      <c r="A1387" s="32">
        <v>44689.083333333336</v>
      </c>
      <c r="B1387" s="82">
        <v>3.1278244637568884</v>
      </c>
    </row>
    <row r="1388" spans="1:2" x14ac:dyDescent="0.3">
      <c r="A1388" s="32">
        <v>44689.125</v>
      </c>
      <c r="B1388" s="82">
        <v>3.0147615913670966</v>
      </c>
    </row>
    <row r="1389" spans="1:2" x14ac:dyDescent="0.3">
      <c r="A1389" s="32">
        <v>44689.166666666664</v>
      </c>
      <c r="B1389" s="82">
        <v>3.1161951938640184</v>
      </c>
    </row>
    <row r="1390" spans="1:2" x14ac:dyDescent="0.3">
      <c r="A1390" s="32">
        <v>44689.208333333336</v>
      </c>
      <c r="B1390" s="82">
        <v>3.1450351924458344</v>
      </c>
    </row>
    <row r="1391" spans="1:2" x14ac:dyDescent="0.3">
      <c r="A1391" s="32">
        <v>44689.25</v>
      </c>
      <c r="B1391" s="82">
        <v>3.1716521373497075</v>
      </c>
    </row>
    <row r="1392" spans="1:2" x14ac:dyDescent="0.3">
      <c r="A1392" s="32">
        <v>44689.291666666664</v>
      </c>
      <c r="B1392" s="82">
        <v>3.1978749453126296</v>
      </c>
    </row>
    <row r="1393" spans="1:2" x14ac:dyDescent="0.3">
      <c r="A1393" s="32">
        <v>44689.333333333336</v>
      </c>
      <c r="B1393" s="82">
        <v>3.2060587493663455</v>
      </c>
    </row>
    <row r="1394" spans="1:2" x14ac:dyDescent="0.3">
      <c r="A1394" s="32">
        <v>44689.375</v>
      </c>
      <c r="B1394" s="82">
        <v>3.2060587493663455</v>
      </c>
    </row>
    <row r="1395" spans="1:2" x14ac:dyDescent="0.3">
      <c r="A1395" s="32">
        <v>44689.416666666664</v>
      </c>
      <c r="B1395" s="82">
        <v>3.0904746656990429</v>
      </c>
    </row>
    <row r="1396" spans="1:2" x14ac:dyDescent="0.3">
      <c r="A1396" s="32">
        <v>44689.458333333336</v>
      </c>
      <c r="B1396" s="82">
        <v>3.0193470291109801</v>
      </c>
    </row>
    <row r="1397" spans="1:2" x14ac:dyDescent="0.3">
      <c r="A1397" s="32">
        <v>44689.5</v>
      </c>
      <c r="B1397" s="82">
        <v>3.0239052394721266</v>
      </c>
    </row>
    <row r="1398" spans="1:2" x14ac:dyDescent="0.3">
      <c r="A1398" s="32">
        <v>44689.541666666664</v>
      </c>
      <c r="B1398" s="82">
        <v>3.0129839366733142</v>
      </c>
    </row>
    <row r="1399" spans="1:2" x14ac:dyDescent="0.3">
      <c r="A1399" s="32">
        <v>44689.583333333336</v>
      </c>
      <c r="B1399" s="82">
        <v>2.9951906467532159</v>
      </c>
    </row>
    <row r="1400" spans="1:2" x14ac:dyDescent="0.3">
      <c r="A1400" s="32">
        <v>44689.625</v>
      </c>
      <c r="B1400" s="82">
        <v>3.0129839366733142</v>
      </c>
    </row>
    <row r="1401" spans="1:2" x14ac:dyDescent="0.3">
      <c r="A1401" s="32">
        <v>44689.666666666664</v>
      </c>
      <c r="B1401" s="82">
        <v>3.0013752756536496</v>
      </c>
    </row>
    <row r="1402" spans="1:2" x14ac:dyDescent="0.3">
      <c r="A1402" s="32">
        <v>44689.708333333336</v>
      </c>
      <c r="B1402" s="82">
        <v>2.9987088832750084</v>
      </c>
    </row>
    <row r="1403" spans="1:2" x14ac:dyDescent="0.3">
      <c r="A1403" s="32">
        <v>44689.75</v>
      </c>
      <c r="B1403" s="82">
        <v>3.0075633447077443</v>
      </c>
    </row>
    <row r="1404" spans="1:2" x14ac:dyDescent="0.3">
      <c r="A1404" s="32">
        <v>44689.791666666664</v>
      </c>
      <c r="B1404" s="82">
        <v>3.0530082210697711</v>
      </c>
    </row>
    <row r="1405" spans="1:2" x14ac:dyDescent="0.3">
      <c r="A1405" s="32">
        <v>44689.833333333336</v>
      </c>
      <c r="B1405" s="82">
        <v>3.0636553690117259</v>
      </c>
    </row>
    <row r="1406" spans="1:2" x14ac:dyDescent="0.3">
      <c r="A1406" s="32">
        <v>44689.875</v>
      </c>
      <c r="B1406" s="82">
        <v>3.0266798401516866</v>
      </c>
    </row>
    <row r="1407" spans="1:2" x14ac:dyDescent="0.3">
      <c r="A1407" s="32">
        <v>44689.916666666664</v>
      </c>
      <c r="B1407" s="82">
        <v>3.0248086978500606</v>
      </c>
    </row>
    <row r="1408" spans="1:2" x14ac:dyDescent="0.3">
      <c r="A1408" s="32">
        <v>44689.958333333336</v>
      </c>
      <c r="B1408" s="82">
        <v>3.0675623206726765</v>
      </c>
    </row>
    <row r="1409" spans="1:2" x14ac:dyDescent="0.3">
      <c r="A1409" s="32">
        <v>44690</v>
      </c>
      <c r="B1409" s="82">
        <v>3.0904746656990429</v>
      </c>
    </row>
    <row r="1410" spans="1:2" x14ac:dyDescent="0.3">
      <c r="A1410" s="32">
        <v>44690.041666666664</v>
      </c>
      <c r="B1410" s="82">
        <v>3.0406701902918134</v>
      </c>
    </row>
    <row r="1411" spans="1:2" x14ac:dyDescent="0.3">
      <c r="A1411" s="32">
        <v>44690.083333333336</v>
      </c>
      <c r="B1411" s="82">
        <v>3.0284957603007747</v>
      </c>
    </row>
    <row r="1412" spans="1:2" x14ac:dyDescent="0.3">
      <c r="A1412" s="32">
        <v>44690.125</v>
      </c>
      <c r="B1412" s="82">
        <v>3.1761627914136517</v>
      </c>
    </row>
    <row r="1413" spans="1:2" x14ac:dyDescent="0.3">
      <c r="A1413" s="32">
        <v>44690.166666666664</v>
      </c>
      <c r="B1413" s="82">
        <v>3.1406965721602464</v>
      </c>
    </row>
    <row r="1414" spans="1:2" x14ac:dyDescent="0.3">
      <c r="A1414" s="32">
        <v>44690.208333333336</v>
      </c>
      <c r="B1414" s="82">
        <v>3.2143220102242331</v>
      </c>
    </row>
    <row r="1415" spans="1:2" x14ac:dyDescent="0.3">
      <c r="A1415" s="32">
        <v>44690.25</v>
      </c>
      <c r="B1415" s="82">
        <v>3.2334662324110388</v>
      </c>
    </row>
    <row r="1416" spans="1:2" x14ac:dyDescent="0.3">
      <c r="A1416" s="32">
        <v>44690.291666666664</v>
      </c>
      <c r="B1416" s="82">
        <v>4.0958849557522141</v>
      </c>
    </row>
    <row r="1417" spans="1:2" x14ac:dyDescent="0.3">
      <c r="A1417" s="32">
        <v>44690.333333333336</v>
      </c>
      <c r="B1417" s="82">
        <v>4.0958849557522141</v>
      </c>
    </row>
    <row r="1418" spans="1:2" x14ac:dyDescent="0.3">
      <c r="A1418" s="32">
        <v>44690.375</v>
      </c>
      <c r="B1418" s="82">
        <v>4.0958849557522141</v>
      </c>
    </row>
    <row r="1419" spans="1:2" x14ac:dyDescent="0.3">
      <c r="A1419" s="32">
        <v>44690.416666666664</v>
      </c>
      <c r="B1419" s="82">
        <v>4.0958849557522141</v>
      </c>
    </row>
    <row r="1420" spans="1:2" x14ac:dyDescent="0.3">
      <c r="A1420" s="32">
        <v>44690.458333333336</v>
      </c>
      <c r="B1420" s="82">
        <v>4.0958849557522141</v>
      </c>
    </row>
    <row r="1421" spans="1:2" x14ac:dyDescent="0.3">
      <c r="A1421" s="32">
        <v>44690.5</v>
      </c>
      <c r="B1421" s="82">
        <v>4.0958849557522141</v>
      </c>
    </row>
    <row r="1422" spans="1:2" x14ac:dyDescent="0.3">
      <c r="A1422" s="32">
        <v>44690.541666666664</v>
      </c>
      <c r="B1422" s="82">
        <v>4.0958849557522141</v>
      </c>
    </row>
    <row r="1423" spans="1:2" x14ac:dyDescent="0.3">
      <c r="A1423" s="32">
        <v>44690.583333333336</v>
      </c>
      <c r="B1423" s="82">
        <v>4.0958849557522141</v>
      </c>
    </row>
    <row r="1424" spans="1:2" x14ac:dyDescent="0.3">
      <c r="A1424" s="32">
        <v>44690.625</v>
      </c>
      <c r="B1424" s="82">
        <v>4.0958849557522141</v>
      </c>
    </row>
    <row r="1425" spans="1:2" x14ac:dyDescent="0.3">
      <c r="A1425" s="32">
        <v>44690.666666666664</v>
      </c>
      <c r="B1425" s="82">
        <v>4.0958849557522141</v>
      </c>
    </row>
    <row r="1426" spans="1:2" x14ac:dyDescent="0.3">
      <c r="A1426" s="32">
        <v>44690.708333333336</v>
      </c>
      <c r="B1426" s="82">
        <v>4.0958849557522141</v>
      </c>
    </row>
    <row r="1427" spans="1:2" x14ac:dyDescent="0.3">
      <c r="A1427" s="32">
        <v>44690.75</v>
      </c>
      <c r="B1427" s="82">
        <v>4.0958849557522141</v>
      </c>
    </row>
    <row r="1428" spans="1:2" x14ac:dyDescent="0.3">
      <c r="A1428" s="32">
        <v>44690.791666666664</v>
      </c>
      <c r="B1428" s="82">
        <v>3.015711706458216</v>
      </c>
    </row>
    <row r="1429" spans="1:2" x14ac:dyDescent="0.3">
      <c r="A1429" s="32">
        <v>44690.833333333336</v>
      </c>
      <c r="B1429" s="82">
        <v>3.0482456683588017</v>
      </c>
    </row>
    <row r="1430" spans="1:2" x14ac:dyDescent="0.3">
      <c r="A1430" s="32">
        <v>44690.875</v>
      </c>
      <c r="B1430" s="82">
        <v>3.0616782753129814</v>
      </c>
    </row>
    <row r="1431" spans="1:2" x14ac:dyDescent="0.3">
      <c r="A1431" s="32">
        <v>44690.916666666664</v>
      </c>
      <c r="B1431" s="82">
        <v>3.0211424754984817</v>
      </c>
    </row>
    <row r="1432" spans="1:2" x14ac:dyDescent="0.3">
      <c r="A1432" s="32">
        <v>44690.958333333336</v>
      </c>
      <c r="B1432" s="82">
        <v>3.0773937325648077</v>
      </c>
    </row>
    <row r="1433" spans="1:2" x14ac:dyDescent="0.3">
      <c r="A1433" s="32">
        <v>44691</v>
      </c>
      <c r="B1433" s="82">
        <v>3.0714912981262432</v>
      </c>
    </row>
    <row r="1434" spans="1:2" x14ac:dyDescent="0.3">
      <c r="A1434" s="32">
        <v>44691.041666666664</v>
      </c>
      <c r="B1434" s="82">
        <v>3.0976075736035096</v>
      </c>
    </row>
    <row r="1435" spans="1:2" x14ac:dyDescent="0.3">
      <c r="A1435" s="32">
        <v>44691.083333333336</v>
      </c>
      <c r="B1435" s="82">
        <v>3.1047431542027808</v>
      </c>
    </row>
    <row r="1436" spans="1:2" x14ac:dyDescent="0.3">
      <c r="A1436" s="32">
        <v>44691.125</v>
      </c>
      <c r="B1436" s="82">
        <v>3.1225414968136005</v>
      </c>
    </row>
    <row r="1437" spans="1:2" x14ac:dyDescent="0.3">
      <c r="A1437" s="32">
        <v>44691.166666666664</v>
      </c>
      <c r="B1437" s="82">
        <v>3.1183276652432408</v>
      </c>
    </row>
    <row r="1438" spans="1:2" x14ac:dyDescent="0.3">
      <c r="A1438" s="32">
        <v>44691.208333333336</v>
      </c>
      <c r="B1438" s="82">
        <v>3.1493979690449221</v>
      </c>
    </row>
    <row r="1439" spans="1:2" x14ac:dyDescent="0.3">
      <c r="A1439" s="32">
        <v>44691.25</v>
      </c>
      <c r="B1439" s="82">
        <v>3.1852592467872789</v>
      </c>
    </row>
    <row r="1440" spans="1:2" x14ac:dyDescent="0.3">
      <c r="A1440" s="32">
        <v>44691.291666666664</v>
      </c>
      <c r="B1440" s="82">
        <v>2.953646735628161</v>
      </c>
    </row>
    <row r="1441" spans="1:2" x14ac:dyDescent="0.3">
      <c r="A1441" s="32">
        <v>44691.333333333336</v>
      </c>
      <c r="B1441" s="82">
        <v>2.9569262291213878</v>
      </c>
    </row>
    <row r="1442" spans="1:2" x14ac:dyDescent="0.3">
      <c r="A1442" s="32">
        <v>44691.375</v>
      </c>
      <c r="B1442" s="82">
        <v>2.8718827881295717</v>
      </c>
    </row>
    <row r="1443" spans="1:2" x14ac:dyDescent="0.3">
      <c r="A1443" s="32">
        <v>44691.416666666664</v>
      </c>
      <c r="B1443" s="82">
        <v>2.8279545573210698</v>
      </c>
    </row>
    <row r="1444" spans="1:2" x14ac:dyDescent="0.3">
      <c r="A1444" s="32">
        <v>44691.458333333336</v>
      </c>
      <c r="B1444" s="82">
        <v>2.8081770228011931</v>
      </c>
    </row>
    <row r="1445" spans="1:2" x14ac:dyDescent="0.3">
      <c r="A1445" s="32">
        <v>44691.5</v>
      </c>
      <c r="B1445" s="82">
        <v>2.7998007849718745</v>
      </c>
    </row>
    <row r="1446" spans="1:2" x14ac:dyDescent="0.3">
      <c r="A1446" s="32">
        <v>44691.541666666664</v>
      </c>
      <c r="B1446" s="82">
        <v>2.7974456035407798</v>
      </c>
    </row>
    <row r="1447" spans="1:2" x14ac:dyDescent="0.3">
      <c r="A1447" s="32">
        <v>44691.583333333336</v>
      </c>
      <c r="B1447" s="82">
        <v>2.8045542095014646</v>
      </c>
    </row>
    <row r="1448" spans="1:2" x14ac:dyDescent="0.3">
      <c r="A1448" s="32">
        <v>44691.625</v>
      </c>
      <c r="B1448" s="82">
        <v>2.7980234218495088</v>
      </c>
    </row>
    <row r="1449" spans="1:2" x14ac:dyDescent="0.3">
      <c r="A1449" s="32">
        <v>44691.666666666664</v>
      </c>
      <c r="B1449" s="82">
        <v>2.8099611187417706</v>
      </c>
    </row>
    <row r="1450" spans="1:2" x14ac:dyDescent="0.3">
      <c r="A1450" s="32">
        <v>44691.708333333336</v>
      </c>
      <c r="B1450" s="82">
        <v>2.8099611187417706</v>
      </c>
    </row>
    <row r="1451" spans="1:2" x14ac:dyDescent="0.3">
      <c r="A1451" s="32">
        <v>44691.75</v>
      </c>
      <c r="B1451" s="82">
        <v>2.8099611187417706</v>
      </c>
    </row>
    <row r="1452" spans="1:2" x14ac:dyDescent="0.3">
      <c r="A1452" s="32">
        <v>44691.791666666664</v>
      </c>
      <c r="B1452" s="82">
        <v>3.1047431542027808</v>
      </c>
    </row>
    <row r="1453" spans="1:2" x14ac:dyDescent="0.3">
      <c r="A1453" s="32">
        <v>44691.833333333336</v>
      </c>
      <c r="B1453" s="82">
        <v>3.0843974614562271</v>
      </c>
    </row>
    <row r="1454" spans="1:2" x14ac:dyDescent="0.3">
      <c r="A1454" s="32">
        <v>44691.875</v>
      </c>
      <c r="B1454" s="82">
        <v>3.0685264163333779</v>
      </c>
    </row>
    <row r="1455" spans="1:2" x14ac:dyDescent="0.3">
      <c r="A1455" s="32">
        <v>44691.916666666664</v>
      </c>
      <c r="B1455" s="82">
        <v>3.1089490198401597</v>
      </c>
    </row>
    <row r="1456" spans="1:2" x14ac:dyDescent="0.3">
      <c r="A1456" s="32">
        <v>44691.958333333336</v>
      </c>
      <c r="B1456" s="82">
        <v>3.0864394813478828</v>
      </c>
    </row>
    <row r="1457" spans="1:2" x14ac:dyDescent="0.3">
      <c r="A1457" s="32">
        <v>44692</v>
      </c>
      <c r="B1457" s="82">
        <v>3.1932447094117951</v>
      </c>
    </row>
    <row r="1458" spans="1:2" x14ac:dyDescent="0.3">
      <c r="A1458" s="32">
        <v>44692.041666666664</v>
      </c>
      <c r="B1458" s="82">
        <v>3.1863846174514538</v>
      </c>
    </row>
    <row r="1459" spans="1:2" x14ac:dyDescent="0.3">
      <c r="A1459" s="32">
        <v>44692.083333333336</v>
      </c>
      <c r="B1459" s="82">
        <v>3.1761627914136517</v>
      </c>
    </row>
    <row r="1460" spans="1:2" x14ac:dyDescent="0.3">
      <c r="A1460" s="32">
        <v>44692.125</v>
      </c>
      <c r="B1460" s="82">
        <v>3.1493979690449221</v>
      </c>
    </row>
    <row r="1461" spans="1:2" x14ac:dyDescent="0.3">
      <c r="A1461" s="32">
        <v>44692.166666666664</v>
      </c>
      <c r="B1461" s="82">
        <v>3.2262771173201097</v>
      </c>
    </row>
    <row r="1462" spans="1:2" x14ac:dyDescent="0.3">
      <c r="A1462" s="32">
        <v>44692.208333333336</v>
      </c>
      <c r="B1462" s="82">
        <v>3.235928752922808</v>
      </c>
    </row>
    <row r="1463" spans="1:2" x14ac:dyDescent="0.3">
      <c r="A1463" s="32">
        <v>44692.25</v>
      </c>
      <c r="B1463" s="82">
        <v>3.2794424981741015</v>
      </c>
    </row>
    <row r="1464" spans="1:2" x14ac:dyDescent="0.3">
      <c r="A1464" s="32">
        <v>44692.291666666664</v>
      </c>
      <c r="B1464" s="82">
        <v>2.9051433090940031</v>
      </c>
    </row>
    <row r="1465" spans="1:2" x14ac:dyDescent="0.3">
      <c r="A1465" s="32">
        <v>44692.333333333336</v>
      </c>
      <c r="B1465" s="82">
        <v>2.8962553006816849</v>
      </c>
    </row>
    <row r="1466" spans="1:2" x14ac:dyDescent="0.3">
      <c r="A1466" s="32">
        <v>44692.375</v>
      </c>
      <c r="B1466" s="82">
        <v>2.8718827881295717</v>
      </c>
    </row>
    <row r="1467" spans="1:2" x14ac:dyDescent="0.3">
      <c r="A1467" s="32">
        <v>44692.416666666664</v>
      </c>
      <c r="B1467" s="82">
        <v>2.8388435834013626</v>
      </c>
    </row>
    <row r="1468" spans="1:2" x14ac:dyDescent="0.3">
      <c r="A1468" s="32">
        <v>44692.458333333336</v>
      </c>
      <c r="B1468" s="82">
        <v>2.8467056268819961</v>
      </c>
    </row>
    <row r="1469" spans="1:2" x14ac:dyDescent="0.3">
      <c r="A1469" s="32">
        <v>44692.5</v>
      </c>
      <c r="B1469" s="82">
        <v>2.8349861463936752</v>
      </c>
    </row>
    <row r="1470" spans="1:2" x14ac:dyDescent="0.3">
      <c r="A1470" s="32">
        <v>44692.541666666664</v>
      </c>
      <c r="B1470" s="82">
        <v>2.8635762788767494</v>
      </c>
    </row>
    <row r="1471" spans="1:2" x14ac:dyDescent="0.3">
      <c r="A1471" s="32">
        <v>44692.583333333336</v>
      </c>
      <c r="B1471" s="82">
        <v>2.844069303778392</v>
      </c>
    </row>
    <row r="1472" spans="1:2" x14ac:dyDescent="0.3">
      <c r="A1472" s="32">
        <v>44692.625</v>
      </c>
      <c r="B1472" s="82">
        <v>2.8401655256460514</v>
      </c>
    </row>
    <row r="1473" spans="1:2" x14ac:dyDescent="0.3">
      <c r="A1473" s="32">
        <v>44692.666666666664</v>
      </c>
      <c r="B1473" s="82">
        <v>2.8362540302864563</v>
      </c>
    </row>
    <row r="1474" spans="1:2" x14ac:dyDescent="0.3">
      <c r="A1474" s="32">
        <v>44692.708333333336</v>
      </c>
      <c r="B1474" s="82">
        <v>2.8554159800781473</v>
      </c>
    </row>
    <row r="1475" spans="1:2" x14ac:dyDescent="0.3">
      <c r="A1475" s="32">
        <v>44692.75</v>
      </c>
      <c r="B1475" s="82">
        <v>2.8051426323328901</v>
      </c>
    </row>
    <row r="1476" spans="1:2" x14ac:dyDescent="0.3">
      <c r="A1476" s="32">
        <v>44692.791666666664</v>
      </c>
      <c r="B1476" s="82">
        <v>3.0884211737579772</v>
      </c>
    </row>
    <row r="1477" spans="1:2" x14ac:dyDescent="0.3">
      <c r="A1477" s="32">
        <v>44692.833333333336</v>
      </c>
      <c r="B1477" s="82">
        <v>3.0734316950451399</v>
      </c>
    </row>
    <row r="1478" spans="1:2" x14ac:dyDescent="0.3">
      <c r="A1478" s="32">
        <v>44692.875</v>
      </c>
      <c r="B1478" s="82">
        <v>3.0945325079993906</v>
      </c>
    </row>
    <row r="1479" spans="1:2" x14ac:dyDescent="0.3">
      <c r="A1479" s="32">
        <v>44692.916666666664</v>
      </c>
      <c r="B1479" s="82">
        <v>3.1310398950918472</v>
      </c>
    </row>
    <row r="1480" spans="1:2" x14ac:dyDescent="0.3">
      <c r="A1480" s="32">
        <v>44692.958333333336</v>
      </c>
      <c r="B1480" s="82">
        <v>3.1638000400196686</v>
      </c>
    </row>
    <row r="1481" spans="1:2" x14ac:dyDescent="0.3">
      <c r="A1481" s="32">
        <v>44693</v>
      </c>
      <c r="B1481" s="82">
        <v>3.1626324344869232</v>
      </c>
    </row>
    <row r="1482" spans="1:2" x14ac:dyDescent="0.3">
      <c r="A1482" s="32">
        <v>44693.041666666664</v>
      </c>
      <c r="B1482" s="82">
        <v>3.1516244134930278</v>
      </c>
    </row>
    <row r="1483" spans="1:2" x14ac:dyDescent="0.3">
      <c r="A1483" s="32">
        <v>44693.083333333336</v>
      </c>
      <c r="B1483" s="82">
        <v>3.0884211737579772</v>
      </c>
    </row>
    <row r="1484" spans="1:2" x14ac:dyDescent="0.3">
      <c r="A1484" s="32">
        <v>44693.125</v>
      </c>
      <c r="B1484" s="82">
        <v>3.1288714916559726</v>
      </c>
    </row>
    <row r="1485" spans="1:2" x14ac:dyDescent="0.3">
      <c r="A1485" s="32">
        <v>44693.166666666664</v>
      </c>
      <c r="B1485" s="82">
        <v>3.1716521373497075</v>
      </c>
    </row>
    <row r="1486" spans="1:2" x14ac:dyDescent="0.3">
      <c r="A1486" s="32">
        <v>44693.208333333336</v>
      </c>
      <c r="B1486" s="82">
        <v>3.1527039807741328</v>
      </c>
    </row>
    <row r="1487" spans="1:2" x14ac:dyDescent="0.3">
      <c r="A1487" s="32">
        <v>44693.25</v>
      </c>
      <c r="B1487" s="82">
        <v>4.0958849557522141</v>
      </c>
    </row>
    <row r="1488" spans="1:2" x14ac:dyDescent="0.3">
      <c r="A1488" s="32">
        <v>44693.291666666664</v>
      </c>
      <c r="B1488" s="82">
        <v>4.0958849557522141</v>
      </c>
    </row>
    <row r="1489" spans="1:2" x14ac:dyDescent="0.3">
      <c r="A1489" s="32">
        <v>44693.333333333336</v>
      </c>
      <c r="B1489" s="82">
        <v>4.0958849557522141</v>
      </c>
    </row>
    <row r="1490" spans="1:2" x14ac:dyDescent="0.3">
      <c r="A1490" s="32">
        <v>44693.375</v>
      </c>
      <c r="B1490" s="82">
        <v>4.0958849557522141</v>
      </c>
    </row>
    <row r="1491" spans="1:2" x14ac:dyDescent="0.3">
      <c r="A1491" s="32">
        <v>44693.416666666664</v>
      </c>
      <c r="B1491" s="82">
        <v>4.0958849557522141</v>
      </c>
    </row>
    <row r="1492" spans="1:2" x14ac:dyDescent="0.3">
      <c r="A1492" s="32">
        <v>44693.458333333336</v>
      </c>
      <c r="B1492" s="82">
        <v>4.0958849557522141</v>
      </c>
    </row>
    <row r="1493" spans="1:2" x14ac:dyDescent="0.3">
      <c r="A1493" s="32">
        <v>44693.5</v>
      </c>
      <c r="B1493" s="82">
        <v>4.0958849557522141</v>
      </c>
    </row>
    <row r="1494" spans="1:2" x14ac:dyDescent="0.3">
      <c r="A1494" s="32">
        <v>44693.541666666664</v>
      </c>
      <c r="B1494" s="82">
        <v>4.0958849557522141</v>
      </c>
    </row>
    <row r="1495" spans="1:2" x14ac:dyDescent="0.3">
      <c r="A1495" s="32">
        <v>44693.583333333336</v>
      </c>
      <c r="B1495" s="82">
        <v>4.0958849557522141</v>
      </c>
    </row>
    <row r="1496" spans="1:2" x14ac:dyDescent="0.3">
      <c r="A1496" s="32">
        <v>44693.625</v>
      </c>
      <c r="B1496" s="82">
        <v>4.0958849557522141</v>
      </c>
    </row>
    <row r="1497" spans="1:2" x14ac:dyDescent="0.3">
      <c r="A1497" s="32">
        <v>44693.666666666664</v>
      </c>
      <c r="B1497" s="82">
        <v>4.0958849557522141</v>
      </c>
    </row>
    <row r="1498" spans="1:2" x14ac:dyDescent="0.3">
      <c r="A1498" s="32">
        <v>44693.708333333336</v>
      </c>
      <c r="B1498" s="82">
        <v>4.0958849557522141</v>
      </c>
    </row>
    <row r="1499" spans="1:2" x14ac:dyDescent="0.3">
      <c r="A1499" s="32">
        <v>44693.75</v>
      </c>
      <c r="B1499" s="82">
        <v>4.0958849557522141</v>
      </c>
    </row>
    <row r="1500" spans="1:2" x14ac:dyDescent="0.3">
      <c r="A1500" s="32">
        <v>44693.791666666664</v>
      </c>
      <c r="B1500" s="82">
        <v>0.8908342151760078</v>
      </c>
    </row>
    <row r="1501" spans="1:2" x14ac:dyDescent="0.3">
      <c r="A1501" s="32">
        <v>44693.833333333336</v>
      </c>
      <c r="B1501" s="82">
        <v>0.89902827028660537</v>
      </c>
    </row>
    <row r="1502" spans="1:2" x14ac:dyDescent="0.3">
      <c r="A1502" s="32">
        <v>44693.875</v>
      </c>
      <c r="B1502" s="82">
        <v>0.91853113740013037</v>
      </c>
    </row>
    <row r="1503" spans="1:2" x14ac:dyDescent="0.3">
      <c r="A1503" s="32">
        <v>44693.916666666664</v>
      </c>
      <c r="B1503" s="82">
        <v>0.90615287246377785</v>
      </c>
    </row>
    <row r="1504" spans="1:2" x14ac:dyDescent="0.3">
      <c r="A1504" s="32">
        <v>44693.958333333336</v>
      </c>
      <c r="B1504" s="82">
        <v>0.91442595483634159</v>
      </c>
    </row>
    <row r="1505" spans="1:2" x14ac:dyDescent="0.3">
      <c r="A1505" s="32">
        <v>44694</v>
      </c>
      <c r="B1505" s="82">
        <v>0.90924614446085705</v>
      </c>
    </row>
    <row r="1506" spans="1:2" x14ac:dyDescent="0.3">
      <c r="A1506" s="32">
        <v>44694.041666666664</v>
      </c>
      <c r="B1506" s="82">
        <v>0.91442595483634159</v>
      </c>
    </row>
    <row r="1507" spans="1:2" x14ac:dyDescent="0.3">
      <c r="A1507" s="32">
        <v>44694.083333333336</v>
      </c>
      <c r="B1507" s="82">
        <v>0.91745422481850514</v>
      </c>
    </row>
    <row r="1508" spans="1:2" x14ac:dyDescent="0.3">
      <c r="A1508" s="32">
        <v>44694.125</v>
      </c>
      <c r="B1508" s="82">
        <v>0.90205228563192419</v>
      </c>
    </row>
    <row r="1509" spans="1:2" x14ac:dyDescent="0.3">
      <c r="A1509" s="32">
        <v>44694.166666666664</v>
      </c>
      <c r="B1509" s="82">
        <v>0.90312769807471249</v>
      </c>
    </row>
    <row r="1510" spans="1:2" x14ac:dyDescent="0.3">
      <c r="A1510" s="32">
        <v>44694.208333333336</v>
      </c>
      <c r="B1510" s="82">
        <v>0.93907855271552554</v>
      </c>
    </row>
    <row r="1511" spans="1:2" x14ac:dyDescent="0.3">
      <c r="A1511" s="32">
        <v>44694.25</v>
      </c>
      <c r="B1511" s="82">
        <v>0.92674588708124439</v>
      </c>
    </row>
    <row r="1512" spans="1:2" x14ac:dyDescent="0.3">
      <c r="A1512" s="32">
        <v>44694.291666666664</v>
      </c>
      <c r="B1512" s="82">
        <v>0.8908342151760078</v>
      </c>
    </row>
    <row r="1513" spans="1:2" x14ac:dyDescent="0.3">
      <c r="A1513" s="32">
        <v>44694.333333333336</v>
      </c>
      <c r="B1513" s="82">
        <v>0.89385585921886745</v>
      </c>
    </row>
    <row r="1514" spans="1:2" x14ac:dyDescent="0.3">
      <c r="A1514" s="32">
        <v>44694.375</v>
      </c>
      <c r="B1514" s="82">
        <v>0.87031113843903019</v>
      </c>
    </row>
    <row r="1515" spans="1:2" x14ac:dyDescent="0.3">
      <c r="A1515" s="32">
        <v>44694.416666666664</v>
      </c>
      <c r="B1515" s="82">
        <v>0.83667178597443326</v>
      </c>
    </row>
    <row r="1516" spans="1:2" x14ac:dyDescent="0.3">
      <c r="A1516" s="32">
        <v>44694.458333333336</v>
      </c>
      <c r="B1516" s="82">
        <v>0.85504780916628209</v>
      </c>
    </row>
    <row r="1517" spans="1:2" x14ac:dyDescent="0.3">
      <c r="A1517" s="32">
        <v>44694.5</v>
      </c>
      <c r="B1517" s="82">
        <v>0.84789341743793889</v>
      </c>
    </row>
    <row r="1518" spans="1:2" x14ac:dyDescent="0.3">
      <c r="A1518" s="32">
        <v>44694.541666666664</v>
      </c>
      <c r="B1518" s="82">
        <v>0.84481943006256743</v>
      </c>
    </row>
    <row r="1519" spans="1:2" x14ac:dyDescent="0.3">
      <c r="A1519" s="32">
        <v>44694.583333333336</v>
      </c>
      <c r="B1519" s="82">
        <v>0.84682408563496014</v>
      </c>
    </row>
    <row r="1520" spans="1:2" x14ac:dyDescent="0.3">
      <c r="A1520" s="32">
        <v>44694.625</v>
      </c>
      <c r="B1520" s="82">
        <v>0.83159998832133053</v>
      </c>
    </row>
    <row r="1521" spans="1:2" x14ac:dyDescent="0.3">
      <c r="A1521" s="32">
        <v>44694.666666666664</v>
      </c>
      <c r="B1521" s="82">
        <v>0.8376731432764094</v>
      </c>
    </row>
    <row r="1522" spans="1:2" x14ac:dyDescent="0.3">
      <c r="A1522" s="32">
        <v>44694.708333333336</v>
      </c>
      <c r="B1522" s="82">
        <v>0.99677495843897645</v>
      </c>
    </row>
    <row r="1523" spans="1:2" x14ac:dyDescent="0.3">
      <c r="A1523" s="32">
        <v>44694.75</v>
      </c>
      <c r="B1523" s="82">
        <v>1.6082707492388377</v>
      </c>
    </row>
    <row r="1524" spans="1:2" x14ac:dyDescent="0.3">
      <c r="A1524" s="32">
        <v>44694.791666666664</v>
      </c>
      <c r="B1524" s="82">
        <v>1.6359419664666601</v>
      </c>
    </row>
    <row r="1525" spans="1:2" x14ac:dyDescent="0.3">
      <c r="A1525" s="32">
        <v>44694.833333333336</v>
      </c>
      <c r="B1525" s="82">
        <v>1.6184634373432534</v>
      </c>
    </row>
    <row r="1526" spans="1:2" x14ac:dyDescent="0.3">
      <c r="A1526" s="32">
        <v>44694.875</v>
      </c>
      <c r="B1526" s="82">
        <v>1.6295102911606167</v>
      </c>
    </row>
    <row r="1527" spans="1:2" x14ac:dyDescent="0.3">
      <c r="A1527" s="32">
        <v>44694.916666666664</v>
      </c>
      <c r="B1527" s="82">
        <v>1.6514249994519055</v>
      </c>
    </row>
    <row r="1528" spans="1:2" x14ac:dyDescent="0.3">
      <c r="A1528" s="32">
        <v>44694.958333333336</v>
      </c>
      <c r="B1528" s="82">
        <v>1.6496378394143725</v>
      </c>
    </row>
    <row r="1529" spans="1:2" x14ac:dyDescent="0.3">
      <c r="A1529" s="32">
        <v>44695</v>
      </c>
      <c r="B1529" s="82">
        <v>1.6404978264359498</v>
      </c>
    </row>
    <row r="1530" spans="1:2" x14ac:dyDescent="0.3">
      <c r="A1530" s="32">
        <v>44695.041666666664</v>
      </c>
      <c r="B1530" s="82">
        <v>1.6387007002624823</v>
      </c>
    </row>
    <row r="1531" spans="1:2" x14ac:dyDescent="0.3">
      <c r="A1531" s="32">
        <v>44695.083333333336</v>
      </c>
      <c r="B1531" s="82">
        <v>1.6586757405823698</v>
      </c>
    </row>
    <row r="1532" spans="1:2" x14ac:dyDescent="0.3">
      <c r="A1532" s="32">
        <v>44695.125</v>
      </c>
      <c r="B1532" s="82">
        <v>1.6523179610906849</v>
      </c>
    </row>
    <row r="1533" spans="1:2" x14ac:dyDescent="0.3">
      <c r="A1533" s="32">
        <v>44695.166666666664</v>
      </c>
      <c r="B1533" s="82">
        <v>1.6313156195437435</v>
      </c>
    </row>
    <row r="1534" spans="1:2" x14ac:dyDescent="0.3">
      <c r="A1534" s="32">
        <v>44695.208333333336</v>
      </c>
      <c r="B1534" s="82">
        <v>1.6340806828435379</v>
      </c>
    </row>
    <row r="1535" spans="1:2" x14ac:dyDescent="0.3">
      <c r="A1535" s="32">
        <v>44695.25</v>
      </c>
      <c r="B1535" s="82">
        <v>1.6395994658456263</v>
      </c>
    </row>
    <row r="1536" spans="1:2" x14ac:dyDescent="0.3">
      <c r="A1536" s="32">
        <v>44695.291666666664</v>
      </c>
      <c r="B1536" s="82">
        <v>1.6413957814637232</v>
      </c>
    </row>
    <row r="1537" spans="1:2" x14ac:dyDescent="0.3">
      <c r="A1537" s="32">
        <v>44695.333333333336</v>
      </c>
      <c r="B1537" s="82">
        <v>1.6331794458213573</v>
      </c>
    </row>
    <row r="1538" spans="1:2" x14ac:dyDescent="0.3">
      <c r="A1538" s="32">
        <v>44695.375</v>
      </c>
      <c r="B1538" s="82">
        <v>1.6441469753224376</v>
      </c>
    </row>
    <row r="1539" spans="1:2" x14ac:dyDescent="0.3">
      <c r="A1539" s="32">
        <v>44695.416666666664</v>
      </c>
      <c r="B1539" s="82">
        <v>1.6641252868914402</v>
      </c>
    </row>
    <row r="1540" spans="1:2" x14ac:dyDescent="0.3">
      <c r="A1540" s="32">
        <v>44695.458333333336</v>
      </c>
      <c r="B1540" s="82">
        <v>1.6785015248467823</v>
      </c>
    </row>
    <row r="1541" spans="1:2" x14ac:dyDescent="0.3">
      <c r="A1541" s="32">
        <v>44695.5</v>
      </c>
      <c r="B1541" s="82">
        <v>1.6450432752120627</v>
      </c>
    </row>
    <row r="1542" spans="1:2" x14ac:dyDescent="0.3">
      <c r="A1542" s="32">
        <v>44695.541666666664</v>
      </c>
      <c r="B1542" s="82">
        <v>1.6559450777763005</v>
      </c>
    </row>
    <row r="1543" spans="1:2" x14ac:dyDescent="0.3">
      <c r="A1543" s="32">
        <v>44695.583333333336</v>
      </c>
      <c r="B1543" s="82">
        <v>1.6486840143705097</v>
      </c>
    </row>
    <row r="1544" spans="1:2" x14ac:dyDescent="0.3">
      <c r="A1544" s="32">
        <v>44695.625</v>
      </c>
      <c r="B1544" s="82">
        <v>1.6477893789644793</v>
      </c>
    </row>
    <row r="1545" spans="1:2" x14ac:dyDescent="0.3">
      <c r="A1545" s="32">
        <v>44695.666666666664</v>
      </c>
      <c r="B1545" s="82">
        <v>1.6614024822325448</v>
      </c>
    </row>
    <row r="1546" spans="1:2" x14ac:dyDescent="0.3">
      <c r="A1546" s="32">
        <v>44695.708333333336</v>
      </c>
      <c r="B1546" s="82">
        <v>1.6441469753224376</v>
      </c>
    </row>
    <row r="1547" spans="1:2" x14ac:dyDescent="0.3">
      <c r="A1547" s="32">
        <v>44695.75</v>
      </c>
      <c r="B1547" s="82">
        <v>1.6423531524990853</v>
      </c>
    </row>
    <row r="1548" spans="1:2" x14ac:dyDescent="0.3">
      <c r="A1548" s="32">
        <v>44695.791666666664</v>
      </c>
      <c r="B1548" s="82">
        <v>1.6322778078967195</v>
      </c>
    </row>
    <row r="1549" spans="1:2" x14ac:dyDescent="0.3">
      <c r="A1549" s="32">
        <v>44695.833333333336</v>
      </c>
      <c r="B1549" s="82">
        <v>1.6596246180129461</v>
      </c>
    </row>
    <row r="1550" spans="1:2" x14ac:dyDescent="0.3">
      <c r="A1550" s="32">
        <v>44695.875</v>
      </c>
      <c r="B1550" s="82">
        <v>1.6668441388065964</v>
      </c>
    </row>
    <row r="1551" spans="1:2" x14ac:dyDescent="0.3">
      <c r="A1551" s="32">
        <v>44695.916666666664</v>
      </c>
      <c r="B1551" s="82">
        <v>1.6713274530872035</v>
      </c>
    </row>
    <row r="1552" spans="1:2" x14ac:dyDescent="0.3">
      <c r="A1552" s="32">
        <v>44695.958333333336</v>
      </c>
      <c r="B1552" s="82">
        <v>1.654162105775014</v>
      </c>
    </row>
    <row r="1553" spans="1:2" x14ac:dyDescent="0.3">
      <c r="A1553" s="32">
        <v>44696</v>
      </c>
      <c r="B1553" s="82">
        <v>1.6387007002624823</v>
      </c>
    </row>
    <row r="1554" spans="1:2" x14ac:dyDescent="0.3">
      <c r="A1554" s="32">
        <v>44696.041666666664</v>
      </c>
      <c r="B1554" s="82">
        <v>1.6147681540995138</v>
      </c>
    </row>
    <row r="1555" spans="1:2" x14ac:dyDescent="0.3">
      <c r="A1555" s="32">
        <v>44696.083333333336</v>
      </c>
      <c r="B1555" s="82">
        <v>1.6175553597557137</v>
      </c>
    </row>
    <row r="1556" spans="1:2" x14ac:dyDescent="0.3">
      <c r="A1556" s="32">
        <v>44696.125</v>
      </c>
      <c r="B1556" s="82">
        <v>1.6193711235266313</v>
      </c>
    </row>
    <row r="1557" spans="1:2" x14ac:dyDescent="0.3">
      <c r="A1557" s="32">
        <v>44696.166666666664</v>
      </c>
      <c r="B1557" s="82">
        <v>1.6359419664666601</v>
      </c>
    </row>
    <row r="1558" spans="1:2" x14ac:dyDescent="0.3">
      <c r="A1558" s="32">
        <v>44696.208333333336</v>
      </c>
      <c r="B1558" s="82">
        <v>1.6212457654529699</v>
      </c>
    </row>
    <row r="1559" spans="1:2" x14ac:dyDescent="0.3">
      <c r="A1559" s="32">
        <v>44696.25</v>
      </c>
      <c r="B1559" s="82">
        <v>1.6147681540995138</v>
      </c>
    </row>
    <row r="1560" spans="1:2" x14ac:dyDescent="0.3">
      <c r="A1560" s="32">
        <v>44696.291666666664</v>
      </c>
      <c r="B1560" s="82">
        <v>1.6450432752120627</v>
      </c>
    </row>
    <row r="1561" spans="1:2" x14ac:dyDescent="0.3">
      <c r="A1561" s="32">
        <v>44696.333333333336</v>
      </c>
      <c r="B1561" s="82">
        <v>1.6395994658456263</v>
      </c>
    </row>
    <row r="1562" spans="1:2" x14ac:dyDescent="0.3">
      <c r="A1562" s="32">
        <v>44696.375</v>
      </c>
      <c r="B1562" s="82">
        <v>1.6258345453874288</v>
      </c>
    </row>
    <row r="1563" spans="1:2" x14ac:dyDescent="0.3">
      <c r="A1563" s="32">
        <v>44696.416666666664</v>
      </c>
      <c r="B1563" s="82">
        <v>1.6331794458213573</v>
      </c>
    </row>
    <row r="1564" spans="1:2" x14ac:dyDescent="0.3">
      <c r="A1564" s="32">
        <v>44696.458333333336</v>
      </c>
      <c r="B1564" s="82">
        <v>1.6413957814637232</v>
      </c>
    </row>
    <row r="1565" spans="1:2" x14ac:dyDescent="0.3">
      <c r="A1565" s="32">
        <v>44696.5</v>
      </c>
      <c r="B1565" s="82">
        <v>1.6523179610906849</v>
      </c>
    </row>
    <row r="1566" spans="1:2" x14ac:dyDescent="0.3">
      <c r="A1566" s="32">
        <v>44696.541666666664</v>
      </c>
      <c r="B1566" s="82">
        <v>1.6267390262889128</v>
      </c>
    </row>
    <row r="1567" spans="1:2" x14ac:dyDescent="0.3">
      <c r="A1567" s="32">
        <v>44696.583333333336</v>
      </c>
      <c r="B1567" s="82">
        <v>1.6523179610906849</v>
      </c>
    </row>
    <row r="1568" spans="1:2" x14ac:dyDescent="0.3">
      <c r="A1568" s="32">
        <v>44696.625</v>
      </c>
      <c r="B1568" s="82">
        <v>1.6730941850423822</v>
      </c>
    </row>
    <row r="1569" spans="1:2" x14ac:dyDescent="0.3">
      <c r="A1569" s="32">
        <v>44696.666666666664</v>
      </c>
      <c r="B1569" s="82">
        <v>1.6668441388065964</v>
      </c>
    </row>
    <row r="1570" spans="1:2" x14ac:dyDescent="0.3">
      <c r="A1570" s="32">
        <v>44696.708333333336</v>
      </c>
      <c r="B1570" s="82">
        <v>1.6586757405823698</v>
      </c>
    </row>
    <row r="1571" spans="1:2" x14ac:dyDescent="0.3">
      <c r="A1571" s="32">
        <v>44696.75</v>
      </c>
      <c r="B1571" s="82">
        <v>1.6605137591644832</v>
      </c>
    </row>
    <row r="1572" spans="1:2" x14ac:dyDescent="0.3">
      <c r="A1572" s="32">
        <v>44696.791666666664</v>
      </c>
      <c r="B1572" s="82">
        <v>1.6749180187988211</v>
      </c>
    </row>
    <row r="1573" spans="1:2" x14ac:dyDescent="0.3">
      <c r="A1573" s="32">
        <v>44696.833333333336</v>
      </c>
      <c r="B1573" s="82">
        <v>1.6350415598010843</v>
      </c>
    </row>
    <row r="1574" spans="1:2" x14ac:dyDescent="0.3">
      <c r="A1574" s="32">
        <v>44696.875</v>
      </c>
      <c r="B1574" s="82">
        <v>1.6230583360478166</v>
      </c>
    </row>
    <row r="1575" spans="1:2" x14ac:dyDescent="0.3">
      <c r="A1575" s="32">
        <v>44696.916666666664</v>
      </c>
      <c r="B1575" s="82">
        <v>1.6658989004907747</v>
      </c>
    </row>
    <row r="1576" spans="1:2" x14ac:dyDescent="0.3">
      <c r="A1576" s="32">
        <v>44696.958333333336</v>
      </c>
      <c r="B1576" s="82">
        <v>1.6313156195437435</v>
      </c>
    </row>
    <row r="1577" spans="1:2" x14ac:dyDescent="0.3">
      <c r="A1577" s="32">
        <v>44697</v>
      </c>
      <c r="B1577" s="82">
        <v>1.6331794458213573</v>
      </c>
    </row>
    <row r="1578" spans="1:2" x14ac:dyDescent="0.3">
      <c r="A1578" s="32">
        <v>44697.041666666664</v>
      </c>
      <c r="B1578" s="82">
        <v>1.6156774283006377</v>
      </c>
    </row>
    <row r="1579" spans="1:2" x14ac:dyDescent="0.3">
      <c r="A1579" s="32">
        <v>44697.083333333336</v>
      </c>
      <c r="B1579" s="82">
        <v>1.6258345453874288</v>
      </c>
    </row>
    <row r="1580" spans="1:2" x14ac:dyDescent="0.3">
      <c r="A1580" s="32">
        <v>44697.125</v>
      </c>
      <c r="B1580" s="82">
        <v>1.6026685350332466</v>
      </c>
    </row>
    <row r="1581" spans="1:2" x14ac:dyDescent="0.3">
      <c r="A1581" s="32">
        <v>44697.166666666664</v>
      </c>
      <c r="B1581" s="82">
        <v>1.6377415712246668</v>
      </c>
    </row>
    <row r="1582" spans="1:2" x14ac:dyDescent="0.3">
      <c r="A1582" s="32">
        <v>44697.208333333336</v>
      </c>
      <c r="B1582" s="82">
        <v>1.6496378394143725</v>
      </c>
    </row>
    <row r="1583" spans="1:2" x14ac:dyDescent="0.3">
      <c r="A1583" s="32">
        <v>44697.25</v>
      </c>
      <c r="B1583" s="82">
        <v>2.7389816020444906</v>
      </c>
    </row>
    <row r="1584" spans="1:2" x14ac:dyDescent="0.3">
      <c r="A1584" s="32">
        <v>44697.291666666664</v>
      </c>
      <c r="B1584" s="82">
        <v>4.0958849557522141</v>
      </c>
    </row>
    <row r="1585" spans="1:2" x14ac:dyDescent="0.3">
      <c r="A1585" s="32">
        <v>44697.333333333336</v>
      </c>
      <c r="B1585" s="82">
        <v>4.0958849557522141</v>
      </c>
    </row>
    <row r="1586" spans="1:2" x14ac:dyDescent="0.3">
      <c r="A1586" s="32">
        <v>44697.375</v>
      </c>
      <c r="B1586" s="82">
        <v>4.0958849557522141</v>
      </c>
    </row>
    <row r="1587" spans="1:2" x14ac:dyDescent="0.3">
      <c r="A1587" s="32">
        <v>44697.416666666664</v>
      </c>
      <c r="B1587" s="82">
        <v>4.0958849557522141</v>
      </c>
    </row>
    <row r="1588" spans="1:2" x14ac:dyDescent="0.3">
      <c r="A1588" s="32">
        <v>44697.458333333336</v>
      </c>
      <c r="B1588" s="82">
        <v>4.0958849557522141</v>
      </c>
    </row>
    <row r="1589" spans="1:2" x14ac:dyDescent="0.3">
      <c r="A1589" s="32">
        <v>44697.5</v>
      </c>
      <c r="B1589" s="82">
        <v>4.0958849557522141</v>
      </c>
    </row>
    <row r="1590" spans="1:2" x14ac:dyDescent="0.3">
      <c r="A1590" s="32">
        <v>44697.541666666664</v>
      </c>
      <c r="B1590" s="82">
        <v>4.0958849557522141</v>
      </c>
    </row>
    <row r="1591" spans="1:2" x14ac:dyDescent="0.3">
      <c r="A1591" s="32">
        <v>44697.583333333336</v>
      </c>
      <c r="B1591" s="82">
        <v>4.0958849557522141</v>
      </c>
    </row>
    <row r="1592" spans="1:2" x14ac:dyDescent="0.3">
      <c r="A1592" s="32">
        <v>44697.625</v>
      </c>
      <c r="B1592" s="82">
        <v>4.0958849557522141</v>
      </c>
    </row>
    <row r="1593" spans="1:2" x14ac:dyDescent="0.3">
      <c r="A1593" s="32">
        <v>44697.666666666664</v>
      </c>
      <c r="B1593" s="82">
        <v>4.0958849557522141</v>
      </c>
    </row>
    <row r="1594" spans="1:2" x14ac:dyDescent="0.3">
      <c r="A1594" s="32">
        <v>44697.708333333336</v>
      </c>
      <c r="B1594" s="82">
        <v>4.0958849557522141</v>
      </c>
    </row>
    <row r="1595" spans="1:2" x14ac:dyDescent="0.3">
      <c r="A1595" s="32">
        <v>44697.75</v>
      </c>
      <c r="B1595" s="82">
        <v>2.9610386582803834</v>
      </c>
    </row>
    <row r="1596" spans="1:2" x14ac:dyDescent="0.3">
      <c r="A1596" s="32">
        <v>44697.791666666664</v>
      </c>
      <c r="B1596" s="82">
        <v>2.9577355589605201</v>
      </c>
    </row>
    <row r="1597" spans="1:2" x14ac:dyDescent="0.3">
      <c r="A1597" s="32">
        <v>44697.833333333336</v>
      </c>
      <c r="B1597" s="82">
        <v>3.0183915044704159</v>
      </c>
    </row>
    <row r="1598" spans="1:2" x14ac:dyDescent="0.3">
      <c r="A1598" s="32">
        <v>44697.875</v>
      </c>
      <c r="B1598" s="82">
        <v>2.9660564467883068</v>
      </c>
    </row>
    <row r="1599" spans="1:2" x14ac:dyDescent="0.3">
      <c r="A1599" s="32">
        <v>44697.916666666664</v>
      </c>
      <c r="B1599" s="82">
        <v>2.9987088832750084</v>
      </c>
    </row>
    <row r="1600" spans="1:2" x14ac:dyDescent="0.3">
      <c r="A1600" s="32">
        <v>44697.958333333336</v>
      </c>
      <c r="B1600" s="82">
        <v>2.9830055922775394</v>
      </c>
    </row>
    <row r="1601" spans="1:2" x14ac:dyDescent="0.3">
      <c r="A1601" s="32">
        <v>44698</v>
      </c>
      <c r="B1601" s="82">
        <v>3.0453792901753198</v>
      </c>
    </row>
    <row r="1602" spans="1:2" x14ac:dyDescent="0.3">
      <c r="A1602" s="32">
        <v>44698.041666666664</v>
      </c>
      <c r="B1602" s="82">
        <v>2.953646735628161</v>
      </c>
    </row>
    <row r="1603" spans="1:2" x14ac:dyDescent="0.3">
      <c r="A1603" s="32">
        <v>44698.083333333336</v>
      </c>
      <c r="B1603" s="82">
        <v>3.0220420788971745</v>
      </c>
    </row>
    <row r="1604" spans="1:2" x14ac:dyDescent="0.3">
      <c r="A1604" s="32">
        <v>44698.125</v>
      </c>
      <c r="B1604" s="82">
        <v>3.0734316950451399</v>
      </c>
    </row>
    <row r="1605" spans="1:2" x14ac:dyDescent="0.3">
      <c r="A1605" s="32">
        <v>44698.166666666664</v>
      </c>
      <c r="B1605" s="82">
        <v>3.0843974614562271</v>
      </c>
    </row>
    <row r="1606" spans="1:2" x14ac:dyDescent="0.3">
      <c r="A1606" s="32">
        <v>44698.208333333336</v>
      </c>
      <c r="B1606" s="82">
        <v>3.0665995568565734</v>
      </c>
    </row>
    <row r="1607" spans="1:2" x14ac:dyDescent="0.3">
      <c r="A1607" s="32">
        <v>44698.25</v>
      </c>
      <c r="B1607" s="82">
        <v>4.0958849557522141</v>
      </c>
    </row>
    <row r="1608" spans="1:2" x14ac:dyDescent="0.3">
      <c r="A1608" s="32">
        <v>44698.291666666664</v>
      </c>
      <c r="B1608" s="82">
        <v>4.0958849557522141</v>
      </c>
    </row>
    <row r="1609" spans="1:2" x14ac:dyDescent="0.3">
      <c r="A1609" s="32">
        <v>44698.333333333336</v>
      </c>
      <c r="B1609" s="82">
        <v>4.0958849557522141</v>
      </c>
    </row>
    <row r="1610" spans="1:2" x14ac:dyDescent="0.3">
      <c r="A1610" s="32">
        <v>44698.375</v>
      </c>
      <c r="B1610" s="82">
        <v>4.0958849557522141</v>
      </c>
    </row>
    <row r="1611" spans="1:2" x14ac:dyDescent="0.3">
      <c r="A1611" s="32">
        <v>44698.416666666664</v>
      </c>
      <c r="B1611" s="82">
        <v>4.0958849557522141</v>
      </c>
    </row>
    <row r="1612" spans="1:2" x14ac:dyDescent="0.3">
      <c r="A1612" s="32">
        <v>44698.458333333336</v>
      </c>
      <c r="B1612" s="82">
        <v>4.0958849557522141</v>
      </c>
    </row>
    <row r="1613" spans="1:2" x14ac:dyDescent="0.3">
      <c r="A1613" s="32">
        <v>44698.5</v>
      </c>
      <c r="B1613" s="82">
        <v>4.0958849557522141</v>
      </c>
    </row>
    <row r="1614" spans="1:2" x14ac:dyDescent="0.3">
      <c r="A1614" s="32">
        <v>44698.541666666664</v>
      </c>
      <c r="B1614" s="82">
        <v>4.0958849557522141</v>
      </c>
    </row>
    <row r="1615" spans="1:2" x14ac:dyDescent="0.3">
      <c r="A1615" s="32">
        <v>44698.583333333336</v>
      </c>
      <c r="B1615" s="82">
        <v>4.0958849557522141</v>
      </c>
    </row>
    <row r="1616" spans="1:2" x14ac:dyDescent="0.3">
      <c r="A1616" s="32">
        <v>44698.625</v>
      </c>
      <c r="B1616" s="82">
        <v>4.0958849557522141</v>
      </c>
    </row>
    <row r="1617" spans="1:2" x14ac:dyDescent="0.3">
      <c r="A1617" s="32">
        <v>44698.666666666664</v>
      </c>
      <c r="B1617" s="82">
        <v>4.0958849557522141</v>
      </c>
    </row>
    <row r="1618" spans="1:2" x14ac:dyDescent="0.3">
      <c r="A1618" s="32">
        <v>44698.708333333336</v>
      </c>
      <c r="B1618" s="82">
        <v>4.0958849557522141</v>
      </c>
    </row>
    <row r="1619" spans="1:2" x14ac:dyDescent="0.3">
      <c r="A1619" s="32">
        <v>44698.75</v>
      </c>
      <c r="B1619" s="82">
        <v>4.0958849557522141</v>
      </c>
    </row>
    <row r="1620" spans="1:2" x14ac:dyDescent="0.3">
      <c r="A1620" s="32">
        <v>44698.791666666664</v>
      </c>
      <c r="B1620" s="82">
        <v>2.9051433090940031</v>
      </c>
    </row>
    <row r="1621" spans="1:2" x14ac:dyDescent="0.3">
      <c r="A1621" s="32">
        <v>44698.833333333336</v>
      </c>
      <c r="B1621" s="82">
        <v>2.9439209402254711</v>
      </c>
    </row>
    <row r="1622" spans="1:2" x14ac:dyDescent="0.3">
      <c r="A1622" s="32">
        <v>44698.875</v>
      </c>
      <c r="B1622" s="82">
        <v>2.9431311870328103</v>
      </c>
    </row>
    <row r="1623" spans="1:2" x14ac:dyDescent="0.3">
      <c r="A1623" s="32">
        <v>44698.916666666664</v>
      </c>
      <c r="B1623" s="82">
        <v>2.9172387802079403</v>
      </c>
    </row>
    <row r="1624" spans="1:2" x14ac:dyDescent="0.3">
      <c r="A1624" s="32">
        <v>44698.958333333336</v>
      </c>
      <c r="B1624" s="82">
        <v>2.9296191259687117</v>
      </c>
    </row>
    <row r="1625" spans="1:2" x14ac:dyDescent="0.3">
      <c r="A1625" s="32">
        <v>44699</v>
      </c>
      <c r="B1625" s="82">
        <v>2.9907781571217846</v>
      </c>
    </row>
    <row r="1626" spans="1:2" x14ac:dyDescent="0.3">
      <c r="A1626" s="32">
        <v>44699.041666666664</v>
      </c>
      <c r="B1626" s="82">
        <v>2.9864540499668726</v>
      </c>
    </row>
    <row r="1627" spans="1:2" x14ac:dyDescent="0.3">
      <c r="A1627" s="32">
        <v>44699.083333333336</v>
      </c>
      <c r="B1627" s="82">
        <v>2.9652353588168401</v>
      </c>
    </row>
    <row r="1628" spans="1:2" x14ac:dyDescent="0.3">
      <c r="A1628" s="32">
        <v>44699.125</v>
      </c>
      <c r="B1628" s="82">
        <v>2.9753322499895649</v>
      </c>
    </row>
    <row r="1629" spans="1:2" x14ac:dyDescent="0.3">
      <c r="A1629" s="32">
        <v>44699.166666666664</v>
      </c>
      <c r="B1629" s="82">
        <v>3.0039948101772924</v>
      </c>
    </row>
    <row r="1630" spans="1:2" x14ac:dyDescent="0.3">
      <c r="A1630" s="32">
        <v>44699.208333333336</v>
      </c>
      <c r="B1630" s="82">
        <v>2.9942711476929844</v>
      </c>
    </row>
    <row r="1631" spans="1:2" x14ac:dyDescent="0.3">
      <c r="A1631" s="32">
        <v>44699.25</v>
      </c>
      <c r="B1631" s="82">
        <v>4.0958849557522141</v>
      </c>
    </row>
    <row r="1632" spans="1:2" x14ac:dyDescent="0.3">
      <c r="A1632" s="32">
        <v>44699.291666666664</v>
      </c>
      <c r="B1632" s="82">
        <v>4.0958849557522141</v>
      </c>
    </row>
    <row r="1633" spans="1:2" x14ac:dyDescent="0.3">
      <c r="A1633" s="32">
        <v>44699.333333333336</v>
      </c>
      <c r="B1633" s="82">
        <v>4.0958849557522141</v>
      </c>
    </row>
    <row r="1634" spans="1:2" x14ac:dyDescent="0.3">
      <c r="A1634" s="32">
        <v>44699.375</v>
      </c>
      <c r="B1634" s="82">
        <v>4.0958849557522141</v>
      </c>
    </row>
    <row r="1635" spans="1:2" x14ac:dyDescent="0.3">
      <c r="A1635" s="32">
        <v>44699.416666666664</v>
      </c>
      <c r="B1635" s="82">
        <v>4.0958849557522141</v>
      </c>
    </row>
    <row r="1636" spans="1:2" x14ac:dyDescent="0.3">
      <c r="A1636" s="32">
        <v>44699.458333333336</v>
      </c>
      <c r="B1636" s="82">
        <v>4.0958849557522141</v>
      </c>
    </row>
    <row r="1637" spans="1:2" x14ac:dyDescent="0.3">
      <c r="A1637" s="32">
        <v>44699.5</v>
      </c>
      <c r="B1637" s="82">
        <v>4.0958849557522141</v>
      </c>
    </row>
    <row r="1638" spans="1:2" x14ac:dyDescent="0.3">
      <c r="A1638" s="32">
        <v>44699.541666666664</v>
      </c>
      <c r="B1638" s="82">
        <v>4.0958849557522141</v>
      </c>
    </row>
    <row r="1639" spans="1:2" x14ac:dyDescent="0.3">
      <c r="A1639" s="32">
        <v>44699.583333333336</v>
      </c>
      <c r="B1639" s="82">
        <v>2.395322115119964</v>
      </c>
    </row>
    <row r="1640" spans="1:2" x14ac:dyDescent="0.3">
      <c r="A1640" s="32">
        <v>44699.625</v>
      </c>
      <c r="B1640" s="82">
        <v>4.0958849557522141</v>
      </c>
    </row>
    <row r="1641" spans="1:2" x14ac:dyDescent="0.3">
      <c r="A1641" s="32">
        <v>44699.666666666664</v>
      </c>
      <c r="B1641" s="82">
        <v>4.0958849557522141</v>
      </c>
    </row>
    <row r="1642" spans="1:2" x14ac:dyDescent="0.3">
      <c r="A1642" s="32">
        <v>44699.708333333336</v>
      </c>
      <c r="B1642" s="82">
        <v>0.82853163959954379</v>
      </c>
    </row>
    <row r="1643" spans="1:2" x14ac:dyDescent="0.3">
      <c r="A1643" s="32">
        <v>44699.75</v>
      </c>
      <c r="B1643" s="82">
        <v>0.82239818485326754</v>
      </c>
    </row>
    <row r="1644" spans="1:2" x14ac:dyDescent="0.3">
      <c r="A1644" s="32">
        <v>44699.791666666664</v>
      </c>
      <c r="B1644" s="82">
        <v>0.86321194113379551</v>
      </c>
    </row>
    <row r="1645" spans="1:2" x14ac:dyDescent="0.3">
      <c r="A1645" s="32">
        <v>44699.833333333336</v>
      </c>
      <c r="B1645" s="82">
        <v>0.84381726977866089</v>
      </c>
    </row>
    <row r="1646" spans="1:2" x14ac:dyDescent="0.3">
      <c r="A1646" s="32">
        <v>44699.875</v>
      </c>
      <c r="B1646" s="82">
        <v>0.86113676995032629</v>
      </c>
    </row>
    <row r="1647" spans="1:2" x14ac:dyDescent="0.3">
      <c r="A1647" s="32">
        <v>44699.916666666664</v>
      </c>
      <c r="B1647" s="82">
        <v>0.84381726977866089</v>
      </c>
    </row>
    <row r="1648" spans="1:2" x14ac:dyDescent="0.3">
      <c r="A1648" s="32">
        <v>44699.958333333336</v>
      </c>
      <c r="B1648" s="82">
        <v>0.81427140839877044</v>
      </c>
    </row>
    <row r="1649" spans="1:2" x14ac:dyDescent="0.3">
      <c r="A1649" s="32">
        <v>44700</v>
      </c>
      <c r="B1649" s="82">
        <v>0.84174649351204112</v>
      </c>
    </row>
    <row r="1650" spans="1:2" x14ac:dyDescent="0.3">
      <c r="A1650" s="32">
        <v>44700.041666666664</v>
      </c>
      <c r="B1650" s="82">
        <v>0.85090158982965103</v>
      </c>
    </row>
    <row r="1651" spans="1:2" x14ac:dyDescent="0.3">
      <c r="A1651" s="32">
        <v>44700.083333333336</v>
      </c>
      <c r="B1651" s="82">
        <v>0.83053261445997817</v>
      </c>
    </row>
    <row r="1652" spans="1:2" x14ac:dyDescent="0.3">
      <c r="A1652" s="32">
        <v>44700.125</v>
      </c>
      <c r="B1652" s="82">
        <v>0.82339790855995765</v>
      </c>
    </row>
    <row r="1653" spans="1:2" x14ac:dyDescent="0.3">
      <c r="A1653" s="32">
        <v>44700.166666666664</v>
      </c>
      <c r="B1653" s="82">
        <v>0.83974297344249615</v>
      </c>
    </row>
    <row r="1654" spans="1:2" x14ac:dyDescent="0.3">
      <c r="A1654" s="32">
        <v>44700.208333333336</v>
      </c>
      <c r="B1654" s="82">
        <v>0.86421622101007578</v>
      </c>
    </row>
    <row r="1655" spans="1:2" x14ac:dyDescent="0.3">
      <c r="A1655" s="32">
        <v>44700.25</v>
      </c>
      <c r="B1655" s="82">
        <v>4.0958849557522141</v>
      </c>
    </row>
    <row r="1656" spans="1:2" x14ac:dyDescent="0.3">
      <c r="A1656" s="32">
        <v>44700.291666666664</v>
      </c>
      <c r="B1656" s="82">
        <v>4.0958849557522141</v>
      </c>
    </row>
    <row r="1657" spans="1:2" x14ac:dyDescent="0.3">
      <c r="A1657" s="32">
        <v>44700.333333333336</v>
      </c>
      <c r="B1657" s="82">
        <v>4.0958849557522141</v>
      </c>
    </row>
    <row r="1658" spans="1:2" x14ac:dyDescent="0.3">
      <c r="A1658" s="32">
        <v>44700.375</v>
      </c>
      <c r="B1658" s="82">
        <v>4.0958849557522141</v>
      </c>
    </row>
    <row r="1659" spans="1:2" x14ac:dyDescent="0.3">
      <c r="A1659" s="32">
        <v>44700.416666666664</v>
      </c>
      <c r="B1659" s="82">
        <v>4.0958849557522141</v>
      </c>
    </row>
    <row r="1660" spans="1:2" x14ac:dyDescent="0.3">
      <c r="A1660" s="32">
        <v>44700.458333333336</v>
      </c>
      <c r="B1660" s="82">
        <v>4.0958849557522141</v>
      </c>
    </row>
    <row r="1661" spans="1:2" x14ac:dyDescent="0.3">
      <c r="A1661" s="32">
        <v>44700.5</v>
      </c>
      <c r="B1661" s="82">
        <v>4.0958849557522141</v>
      </c>
    </row>
    <row r="1662" spans="1:2" x14ac:dyDescent="0.3">
      <c r="A1662" s="32">
        <v>44700.541666666664</v>
      </c>
      <c r="B1662" s="82">
        <v>4.0958849557522141</v>
      </c>
    </row>
    <row r="1663" spans="1:2" x14ac:dyDescent="0.3">
      <c r="A1663" s="32">
        <v>44700.583333333336</v>
      </c>
      <c r="B1663" s="82">
        <v>4.0958849557522141</v>
      </c>
    </row>
    <row r="1664" spans="1:2" x14ac:dyDescent="0.3">
      <c r="A1664" s="32">
        <v>44700.625</v>
      </c>
      <c r="B1664" s="82">
        <v>4.0958849557522141</v>
      </c>
    </row>
    <row r="1665" spans="1:2" x14ac:dyDescent="0.3">
      <c r="A1665" s="32">
        <v>44700.666666666664</v>
      </c>
      <c r="B1665" s="82">
        <v>4.0958849557522141</v>
      </c>
    </row>
    <row r="1666" spans="1:2" x14ac:dyDescent="0.3">
      <c r="A1666" s="32">
        <v>44700.708333333336</v>
      </c>
      <c r="B1666" s="82">
        <v>4.0958849557522141</v>
      </c>
    </row>
    <row r="1667" spans="1:2" x14ac:dyDescent="0.3">
      <c r="A1667" s="32">
        <v>44700.75</v>
      </c>
      <c r="B1667" s="82">
        <v>2.3408386434667152</v>
      </c>
    </row>
    <row r="1668" spans="1:2" x14ac:dyDescent="0.3">
      <c r="A1668" s="32">
        <v>44700.791666666664</v>
      </c>
      <c r="B1668" s="82">
        <v>2.3835231409111408</v>
      </c>
    </row>
    <row r="1669" spans="1:2" x14ac:dyDescent="0.3">
      <c r="A1669" s="32">
        <v>44700.833333333336</v>
      </c>
      <c r="B1669" s="82">
        <v>2.3761529880437138</v>
      </c>
    </row>
    <row r="1670" spans="1:2" x14ac:dyDescent="0.3">
      <c r="A1670" s="32">
        <v>44700.875</v>
      </c>
      <c r="B1670" s="82">
        <v>2.3818302521928709</v>
      </c>
    </row>
    <row r="1671" spans="1:2" x14ac:dyDescent="0.3">
      <c r="A1671" s="32">
        <v>44700.916666666664</v>
      </c>
      <c r="B1671" s="82">
        <v>2.3746329634043635</v>
      </c>
    </row>
    <row r="1672" spans="1:2" x14ac:dyDescent="0.3">
      <c r="A1672" s="32">
        <v>44700.958333333336</v>
      </c>
      <c r="B1672" s="82">
        <v>2.3723444055831386</v>
      </c>
    </row>
    <row r="1673" spans="1:2" x14ac:dyDescent="0.3">
      <c r="A1673" s="32">
        <v>44701</v>
      </c>
      <c r="B1673" s="82">
        <v>2.3746329634043635</v>
      </c>
    </row>
    <row r="1674" spans="1:2" x14ac:dyDescent="0.3">
      <c r="A1674" s="32">
        <v>44701.041666666664</v>
      </c>
      <c r="B1674" s="82">
        <v>2.3839946622127783</v>
      </c>
    </row>
    <row r="1675" spans="1:2" x14ac:dyDescent="0.3">
      <c r="A1675" s="32">
        <v>44701.083333333336</v>
      </c>
      <c r="B1675" s="82">
        <v>2.3847150229406138</v>
      </c>
    </row>
    <row r="1676" spans="1:2" x14ac:dyDescent="0.3">
      <c r="A1676" s="32">
        <v>44701.125</v>
      </c>
      <c r="B1676" s="82">
        <v>2.3908013561725787</v>
      </c>
    </row>
    <row r="1677" spans="1:2" x14ac:dyDescent="0.3">
      <c r="A1677" s="32">
        <v>44701.166666666664</v>
      </c>
      <c r="B1677" s="82">
        <v>2.3959925372348776</v>
      </c>
    </row>
    <row r="1678" spans="1:2" x14ac:dyDescent="0.3">
      <c r="A1678" s="32">
        <v>44701.208333333336</v>
      </c>
      <c r="B1678" s="82">
        <v>2.3926255478094229</v>
      </c>
    </row>
    <row r="1679" spans="1:2" x14ac:dyDescent="0.3">
      <c r="A1679" s="32">
        <v>44701.25</v>
      </c>
      <c r="B1679" s="82">
        <v>4.0958849557522141</v>
      </c>
    </row>
    <row r="1680" spans="1:2" x14ac:dyDescent="0.3">
      <c r="A1680" s="32">
        <v>44701.291666666664</v>
      </c>
      <c r="B1680" s="82">
        <v>4.0958849557522141</v>
      </c>
    </row>
    <row r="1681" spans="1:2" x14ac:dyDescent="0.3">
      <c r="A1681" s="32">
        <v>44701.333333333336</v>
      </c>
      <c r="B1681" s="82">
        <v>4.0958849557522141</v>
      </c>
    </row>
    <row r="1682" spans="1:2" x14ac:dyDescent="0.3">
      <c r="A1682" s="32">
        <v>44701.375</v>
      </c>
      <c r="B1682" s="82">
        <v>4.0958849557522141</v>
      </c>
    </row>
    <row r="1683" spans="1:2" x14ac:dyDescent="0.3">
      <c r="A1683" s="32">
        <v>44701.416666666664</v>
      </c>
      <c r="B1683" s="82">
        <v>4.0958849557522141</v>
      </c>
    </row>
    <row r="1684" spans="1:2" x14ac:dyDescent="0.3">
      <c r="A1684" s="32">
        <v>44701.458333333336</v>
      </c>
      <c r="B1684" s="82">
        <v>4.0958849557522141</v>
      </c>
    </row>
    <row r="1685" spans="1:2" x14ac:dyDescent="0.3">
      <c r="A1685" s="32">
        <v>44701.5</v>
      </c>
      <c r="B1685" s="82">
        <v>4.0958849557522141</v>
      </c>
    </row>
    <row r="1686" spans="1:2" x14ac:dyDescent="0.3">
      <c r="A1686" s="32">
        <v>44701.541666666664</v>
      </c>
      <c r="B1686" s="82">
        <v>4.0958849557522141</v>
      </c>
    </row>
    <row r="1687" spans="1:2" x14ac:dyDescent="0.3">
      <c r="A1687" s="32">
        <v>44701.583333333336</v>
      </c>
      <c r="B1687" s="82">
        <v>4.0958849557522141</v>
      </c>
    </row>
    <row r="1688" spans="1:2" x14ac:dyDescent="0.3">
      <c r="A1688" s="32">
        <v>44701.625</v>
      </c>
      <c r="B1688" s="82">
        <v>4.0958849557522141</v>
      </c>
    </row>
    <row r="1689" spans="1:2" x14ac:dyDescent="0.3">
      <c r="A1689" s="32">
        <v>44701.666666666664</v>
      </c>
      <c r="B1689" s="82">
        <v>4.0958849557522141</v>
      </c>
    </row>
    <row r="1690" spans="1:2" x14ac:dyDescent="0.3">
      <c r="A1690" s="32">
        <v>44701.708333333336</v>
      </c>
      <c r="B1690" s="82">
        <v>4.0958849557522141</v>
      </c>
    </row>
    <row r="1691" spans="1:2" x14ac:dyDescent="0.3">
      <c r="A1691" s="32">
        <v>44701.75</v>
      </c>
      <c r="B1691" s="82">
        <v>4.0958849557522141</v>
      </c>
    </row>
    <row r="1692" spans="1:2" x14ac:dyDescent="0.3">
      <c r="A1692" s="32">
        <v>44701.791666666664</v>
      </c>
      <c r="B1692" s="82">
        <v>2.3896389712652928</v>
      </c>
    </row>
    <row r="1693" spans="1:2" x14ac:dyDescent="0.3">
      <c r="A1693" s="32">
        <v>44701.833333333336</v>
      </c>
      <c r="B1693" s="82">
        <v>2.3827974925519877</v>
      </c>
    </row>
    <row r="1694" spans="1:2" x14ac:dyDescent="0.3">
      <c r="A1694" s="32">
        <v>44701.875</v>
      </c>
      <c r="B1694" s="82">
        <v>2.3759060740040079</v>
      </c>
    </row>
    <row r="1695" spans="1:2" x14ac:dyDescent="0.3">
      <c r="A1695" s="32">
        <v>44701.916666666664</v>
      </c>
      <c r="B1695" s="82">
        <v>2.3779040168462418</v>
      </c>
    </row>
    <row r="1696" spans="1:2" x14ac:dyDescent="0.3">
      <c r="A1696" s="32">
        <v>44701.958333333336</v>
      </c>
      <c r="B1696" s="82">
        <v>2.368451193186567</v>
      </c>
    </row>
    <row r="1697" spans="1:2" x14ac:dyDescent="0.3">
      <c r="A1697" s="32">
        <v>44702</v>
      </c>
      <c r="B1697" s="82">
        <v>2.3681931851528297</v>
      </c>
    </row>
    <row r="1698" spans="1:2" x14ac:dyDescent="0.3">
      <c r="A1698" s="32">
        <v>44702.041666666664</v>
      </c>
      <c r="B1698" s="82">
        <v>2.3761529880437138</v>
      </c>
    </row>
    <row r="1699" spans="1:2" x14ac:dyDescent="0.3">
      <c r="A1699" s="32">
        <v>44702.083333333336</v>
      </c>
      <c r="B1699" s="82">
        <v>2.368451193186567</v>
      </c>
    </row>
    <row r="1700" spans="1:2" x14ac:dyDescent="0.3">
      <c r="A1700" s="32">
        <v>44702.125</v>
      </c>
      <c r="B1700" s="82">
        <v>2.3728648928897504</v>
      </c>
    </row>
    <row r="1701" spans="1:2" x14ac:dyDescent="0.3">
      <c r="A1701" s="32">
        <v>44702.166666666664</v>
      </c>
      <c r="B1701" s="82">
        <v>2.3776433249251721</v>
      </c>
    </row>
    <row r="1702" spans="1:2" x14ac:dyDescent="0.3">
      <c r="A1702" s="32">
        <v>44702.208333333336</v>
      </c>
      <c r="B1702" s="82">
        <v>2.3746329634043635</v>
      </c>
    </row>
    <row r="1703" spans="1:2" x14ac:dyDescent="0.3">
      <c r="A1703" s="32">
        <v>44702.25</v>
      </c>
      <c r="B1703" s="82">
        <v>2.3766457493360509</v>
      </c>
    </row>
    <row r="1704" spans="1:2" x14ac:dyDescent="0.3">
      <c r="A1704" s="32">
        <v>44702.291666666664</v>
      </c>
      <c r="B1704" s="82">
        <v>2.3808573174730698</v>
      </c>
    </row>
    <row r="1705" spans="1:2" x14ac:dyDescent="0.3">
      <c r="A1705" s="32">
        <v>44702.333333333336</v>
      </c>
      <c r="B1705" s="82">
        <v>2.3914767021321861</v>
      </c>
    </row>
    <row r="1706" spans="1:2" x14ac:dyDescent="0.3">
      <c r="A1706" s="32">
        <v>44702.375</v>
      </c>
      <c r="B1706" s="82">
        <v>2.3861307259530582</v>
      </c>
    </row>
    <row r="1707" spans="1:2" x14ac:dyDescent="0.3">
      <c r="A1707" s="32">
        <v>44702.416666666664</v>
      </c>
      <c r="B1707" s="82">
        <v>2.382560172729689</v>
      </c>
    </row>
    <row r="1708" spans="1:2" x14ac:dyDescent="0.3">
      <c r="A1708" s="32">
        <v>44702.458333333336</v>
      </c>
      <c r="B1708" s="82">
        <v>2.3773985616888691</v>
      </c>
    </row>
    <row r="1709" spans="1:2" x14ac:dyDescent="0.3">
      <c r="A1709" s="32">
        <v>44702.5</v>
      </c>
      <c r="B1709" s="82">
        <v>2.381336523642104</v>
      </c>
    </row>
    <row r="1710" spans="1:2" x14ac:dyDescent="0.3">
      <c r="A1710" s="32">
        <v>44702.541666666664</v>
      </c>
      <c r="B1710" s="82">
        <v>2.3759060740040079</v>
      </c>
    </row>
    <row r="1711" spans="1:2" x14ac:dyDescent="0.3">
      <c r="A1711" s="32">
        <v>44702.583333333336</v>
      </c>
      <c r="B1711" s="82">
        <v>2.3793790969182371</v>
      </c>
    </row>
    <row r="1712" spans="1:2" x14ac:dyDescent="0.3">
      <c r="A1712" s="32">
        <v>44702.625</v>
      </c>
      <c r="B1712" s="82">
        <v>2.3820686248713736</v>
      </c>
    </row>
    <row r="1713" spans="1:2" x14ac:dyDescent="0.3">
      <c r="A1713" s="32">
        <v>44702.666666666664</v>
      </c>
      <c r="B1713" s="82">
        <v>2.3803606823855437</v>
      </c>
    </row>
    <row r="1714" spans="1:2" x14ac:dyDescent="0.3">
      <c r="A1714" s="32">
        <v>44702.708333333336</v>
      </c>
      <c r="B1714" s="82">
        <v>2.3801198427658905</v>
      </c>
    </row>
    <row r="1715" spans="1:2" x14ac:dyDescent="0.3">
      <c r="A1715" s="32">
        <v>44702.75</v>
      </c>
      <c r="B1715" s="82">
        <v>2.3786350658098914</v>
      </c>
    </row>
    <row r="1716" spans="1:2" x14ac:dyDescent="0.3">
      <c r="A1716" s="32">
        <v>44702.791666666664</v>
      </c>
      <c r="B1716" s="82">
        <v>2.3763995463261405</v>
      </c>
    </row>
    <row r="1717" spans="1:2" x14ac:dyDescent="0.3">
      <c r="A1717" s="32">
        <v>44702.833333333336</v>
      </c>
      <c r="B1717" s="82">
        <v>2.3763995463261405</v>
      </c>
    </row>
    <row r="1718" spans="1:2" x14ac:dyDescent="0.3">
      <c r="A1718" s="32">
        <v>44702.875</v>
      </c>
      <c r="B1718" s="82">
        <v>2.3713156884593745</v>
      </c>
    </row>
    <row r="1719" spans="1:2" x14ac:dyDescent="0.3">
      <c r="A1719" s="32">
        <v>44702.916666666664</v>
      </c>
      <c r="B1719" s="82">
        <v>2.3720920003719237</v>
      </c>
    </row>
    <row r="1720" spans="1:2" x14ac:dyDescent="0.3">
      <c r="A1720" s="32">
        <v>44702.958333333336</v>
      </c>
      <c r="B1720" s="82">
        <v>2.3786350658098914</v>
      </c>
    </row>
    <row r="1721" spans="1:2" x14ac:dyDescent="0.3">
      <c r="A1721" s="32">
        <v>44703</v>
      </c>
      <c r="B1721" s="82">
        <v>2.3741343909960317</v>
      </c>
    </row>
    <row r="1722" spans="1:2" x14ac:dyDescent="0.3">
      <c r="A1722" s="32">
        <v>44703.041666666664</v>
      </c>
      <c r="B1722" s="82">
        <v>2.3628659268509971</v>
      </c>
    </row>
    <row r="1723" spans="1:2" x14ac:dyDescent="0.3">
      <c r="A1723" s="32">
        <v>44703.083333333336</v>
      </c>
      <c r="B1723" s="82">
        <v>2.3652780481304676</v>
      </c>
    </row>
    <row r="1724" spans="1:2" x14ac:dyDescent="0.3">
      <c r="A1724" s="32">
        <v>44703.125</v>
      </c>
      <c r="B1724" s="82">
        <v>2.3467928849372144</v>
      </c>
    </row>
    <row r="1725" spans="1:2" x14ac:dyDescent="0.3">
      <c r="A1725" s="32">
        <v>44703.166666666664</v>
      </c>
      <c r="B1725" s="82">
        <v>2.3531577878722976</v>
      </c>
    </row>
    <row r="1726" spans="1:2" x14ac:dyDescent="0.3">
      <c r="A1726" s="32">
        <v>44703.208333333336</v>
      </c>
      <c r="B1726" s="82">
        <v>2.3461954394404652</v>
      </c>
    </row>
    <row r="1727" spans="1:2" x14ac:dyDescent="0.3">
      <c r="A1727" s="32">
        <v>44703.25</v>
      </c>
      <c r="B1727" s="82">
        <v>2.351716929678358</v>
      </c>
    </row>
    <row r="1728" spans="1:2" x14ac:dyDescent="0.3">
      <c r="A1728" s="32">
        <v>44703.291666666664</v>
      </c>
      <c r="B1728" s="82">
        <v>2.3625821566498142</v>
      </c>
    </row>
    <row r="1729" spans="1:2" x14ac:dyDescent="0.3">
      <c r="A1729" s="32">
        <v>44703.333333333336</v>
      </c>
      <c r="B1729" s="82">
        <v>2.3633968298314492</v>
      </c>
    </row>
    <row r="1730" spans="1:2" x14ac:dyDescent="0.3">
      <c r="A1730" s="32">
        <v>44703.375</v>
      </c>
      <c r="B1730" s="82">
        <v>2.3456156085781403</v>
      </c>
    </row>
    <row r="1731" spans="1:2" x14ac:dyDescent="0.3">
      <c r="A1731" s="32">
        <v>44703.416666666664</v>
      </c>
      <c r="B1731" s="82">
        <v>2.3505680086212317</v>
      </c>
    </row>
    <row r="1732" spans="1:2" x14ac:dyDescent="0.3">
      <c r="A1732" s="32">
        <v>44703.458333333336</v>
      </c>
      <c r="B1732" s="82">
        <v>2.3488417131583583</v>
      </c>
    </row>
    <row r="1733" spans="1:2" x14ac:dyDescent="0.3">
      <c r="A1733" s="32">
        <v>44703.5</v>
      </c>
      <c r="B1733" s="82">
        <v>2.3565403292392566</v>
      </c>
    </row>
    <row r="1734" spans="1:2" x14ac:dyDescent="0.3">
      <c r="A1734" s="32">
        <v>44703.541666666664</v>
      </c>
      <c r="B1734" s="82">
        <v>2.3593055700703003</v>
      </c>
    </row>
    <row r="1735" spans="1:2" x14ac:dyDescent="0.3">
      <c r="A1735" s="32">
        <v>44703.583333333336</v>
      </c>
      <c r="B1735" s="82">
        <v>2.3617817275998281</v>
      </c>
    </row>
    <row r="1736" spans="1:2" x14ac:dyDescent="0.3">
      <c r="A1736" s="32">
        <v>44703.625</v>
      </c>
      <c r="B1736" s="82">
        <v>2.3598646449179368</v>
      </c>
    </row>
    <row r="1737" spans="1:2" x14ac:dyDescent="0.3">
      <c r="A1737" s="32">
        <v>44703.666666666664</v>
      </c>
      <c r="B1737" s="82">
        <v>2.3631315683133729</v>
      </c>
    </row>
    <row r="1738" spans="1:2" x14ac:dyDescent="0.3">
      <c r="A1738" s="32">
        <v>44703.708333333336</v>
      </c>
      <c r="B1738" s="82">
        <v>2.361496302085214</v>
      </c>
    </row>
    <row r="1739" spans="1:2" x14ac:dyDescent="0.3">
      <c r="A1739" s="32">
        <v>44703.75</v>
      </c>
      <c r="B1739" s="82">
        <v>2.351716929678358</v>
      </c>
    </row>
    <row r="1740" spans="1:2" x14ac:dyDescent="0.3">
      <c r="A1740" s="32">
        <v>44703.791666666664</v>
      </c>
      <c r="B1740" s="82">
        <v>2.3609599548959457</v>
      </c>
    </row>
    <row r="1741" spans="1:2" x14ac:dyDescent="0.3">
      <c r="A1741" s="32">
        <v>44703.833333333336</v>
      </c>
      <c r="B1741" s="82">
        <v>2.3514350211527701</v>
      </c>
    </row>
    <row r="1742" spans="1:2" x14ac:dyDescent="0.3">
      <c r="A1742" s="32">
        <v>44703.875</v>
      </c>
      <c r="B1742" s="82">
        <v>2.3502844726515022</v>
      </c>
    </row>
    <row r="1743" spans="1:2" x14ac:dyDescent="0.3">
      <c r="A1743" s="32">
        <v>44703.916666666664</v>
      </c>
      <c r="B1743" s="82">
        <v>2.350000535355615</v>
      </c>
    </row>
    <row r="1744" spans="1:2" x14ac:dyDescent="0.3">
      <c r="A1744" s="32">
        <v>44703.958333333336</v>
      </c>
      <c r="B1744" s="82">
        <v>2.3511527131238243</v>
      </c>
    </row>
    <row r="1745" spans="1:2" x14ac:dyDescent="0.3">
      <c r="A1745" s="32">
        <v>44704</v>
      </c>
      <c r="B1745" s="82">
        <v>2.3534372559543479</v>
      </c>
    </row>
    <row r="1746" spans="1:2" x14ac:dyDescent="0.3">
      <c r="A1746" s="32">
        <v>44704.041666666664</v>
      </c>
      <c r="B1746" s="82">
        <v>2.344723359412463</v>
      </c>
    </row>
    <row r="1747" spans="1:2" x14ac:dyDescent="0.3">
      <c r="A1747" s="32">
        <v>44704.083333333336</v>
      </c>
      <c r="B1747" s="82">
        <v>2.3476762165296288</v>
      </c>
    </row>
    <row r="1748" spans="1:2" x14ac:dyDescent="0.3">
      <c r="A1748" s="32">
        <v>44704.125</v>
      </c>
      <c r="B1748" s="82">
        <v>2.3528592512766733</v>
      </c>
    </row>
    <row r="1749" spans="1:2" x14ac:dyDescent="0.3">
      <c r="A1749" s="32">
        <v>44704.166666666664</v>
      </c>
      <c r="B1749" s="82">
        <v>2.3511527131238243</v>
      </c>
    </row>
    <row r="1750" spans="1:2" x14ac:dyDescent="0.3">
      <c r="A1750" s="32">
        <v>44704.208333333336</v>
      </c>
      <c r="B1750" s="82">
        <v>2.3609599548959457</v>
      </c>
    </row>
    <row r="1751" spans="1:2" x14ac:dyDescent="0.3">
      <c r="A1751" s="32">
        <v>44704.25</v>
      </c>
      <c r="B1751" s="82">
        <v>4.0958849557522141</v>
      </c>
    </row>
    <row r="1752" spans="1:2" x14ac:dyDescent="0.3">
      <c r="A1752" s="32">
        <v>44704.291666666664</v>
      </c>
      <c r="B1752" s="82">
        <v>4.0958849557522141</v>
      </c>
    </row>
    <row r="1753" spans="1:2" x14ac:dyDescent="0.3">
      <c r="A1753" s="32">
        <v>44704.333333333336</v>
      </c>
      <c r="B1753" s="82">
        <v>4.0958849557522141</v>
      </c>
    </row>
    <row r="1754" spans="1:2" x14ac:dyDescent="0.3">
      <c r="A1754" s="32">
        <v>44704.375</v>
      </c>
      <c r="B1754" s="82">
        <v>4.0958849557522141</v>
      </c>
    </row>
    <row r="1755" spans="1:2" x14ac:dyDescent="0.3">
      <c r="A1755" s="32">
        <v>44704.416666666664</v>
      </c>
      <c r="B1755" s="82">
        <v>4.0958849557522141</v>
      </c>
    </row>
    <row r="1756" spans="1:2" x14ac:dyDescent="0.3">
      <c r="A1756" s="32">
        <v>44704.458333333336</v>
      </c>
      <c r="B1756" s="82">
        <v>4.0958849557522141</v>
      </c>
    </row>
    <row r="1757" spans="1:2" x14ac:dyDescent="0.3">
      <c r="A1757" s="32">
        <v>44704.5</v>
      </c>
      <c r="B1757" s="82">
        <v>4.0958849557522141</v>
      </c>
    </row>
    <row r="1758" spans="1:2" x14ac:dyDescent="0.3">
      <c r="A1758" s="32">
        <v>44704.541666666664</v>
      </c>
      <c r="B1758" s="82">
        <v>4.0958849557522141</v>
      </c>
    </row>
    <row r="1759" spans="1:2" x14ac:dyDescent="0.3">
      <c r="A1759" s="32">
        <v>44704.583333333336</v>
      </c>
      <c r="B1759" s="82">
        <v>4.0958849557522141</v>
      </c>
    </row>
    <row r="1760" spans="1:2" x14ac:dyDescent="0.3">
      <c r="A1760" s="32">
        <v>44704.625</v>
      </c>
      <c r="B1760" s="82">
        <v>4.0958849557522141</v>
      </c>
    </row>
    <row r="1761" spans="1:2" x14ac:dyDescent="0.3">
      <c r="A1761" s="32">
        <v>44704.666666666664</v>
      </c>
      <c r="B1761" s="82">
        <v>4.0958849557522141</v>
      </c>
    </row>
    <row r="1762" spans="1:2" x14ac:dyDescent="0.3">
      <c r="A1762" s="32">
        <v>44704.708333333336</v>
      </c>
      <c r="B1762" s="82">
        <v>4.0958849557522141</v>
      </c>
    </row>
    <row r="1763" spans="1:2" x14ac:dyDescent="0.3">
      <c r="A1763" s="32">
        <v>44704.75</v>
      </c>
      <c r="B1763" s="82">
        <v>2.3450147331714586</v>
      </c>
    </row>
    <row r="1764" spans="1:2" x14ac:dyDescent="0.3">
      <c r="A1764" s="32">
        <v>44704.791666666664</v>
      </c>
      <c r="B1764" s="82">
        <v>2.3476762165296288</v>
      </c>
    </row>
    <row r="1765" spans="1:2" x14ac:dyDescent="0.3">
      <c r="A1765" s="32">
        <v>44704.833333333336</v>
      </c>
      <c r="B1765" s="82">
        <v>2.3453250805457526</v>
      </c>
    </row>
    <row r="1766" spans="1:2" x14ac:dyDescent="0.3">
      <c r="A1766" s="32">
        <v>44704.875</v>
      </c>
      <c r="B1766" s="82">
        <v>2.3429468897075307</v>
      </c>
    </row>
    <row r="1767" spans="1:2" x14ac:dyDescent="0.3">
      <c r="A1767" s="32">
        <v>44704.916666666664</v>
      </c>
      <c r="B1767" s="82">
        <v>2.366341941500036</v>
      </c>
    </row>
    <row r="1768" spans="1:2" x14ac:dyDescent="0.3">
      <c r="A1768" s="32">
        <v>44704.958333333336</v>
      </c>
      <c r="B1768" s="82">
        <v>2.3660809034132386</v>
      </c>
    </row>
    <row r="1769" spans="1:2" x14ac:dyDescent="0.3">
      <c r="A1769" s="32">
        <v>44705</v>
      </c>
      <c r="B1769" s="82">
        <v>2.3671401267925196</v>
      </c>
    </row>
    <row r="1770" spans="1:2" x14ac:dyDescent="0.3">
      <c r="A1770" s="32">
        <v>44705.041666666664</v>
      </c>
      <c r="B1770" s="82">
        <v>2.3623157284932512</v>
      </c>
    </row>
    <row r="1771" spans="1:2" x14ac:dyDescent="0.3">
      <c r="A1771" s="32">
        <v>44705.083333333336</v>
      </c>
      <c r="B1771" s="82">
        <v>2.3584910709046376</v>
      </c>
    </row>
    <row r="1772" spans="1:2" x14ac:dyDescent="0.3">
      <c r="A1772" s="32">
        <v>44705.125</v>
      </c>
      <c r="B1772" s="82">
        <v>2.3718223673738077</v>
      </c>
    </row>
    <row r="1773" spans="1:2" x14ac:dyDescent="0.3">
      <c r="A1773" s="32">
        <v>44705.166666666664</v>
      </c>
      <c r="B1773" s="82">
        <v>2.3743838568027913</v>
      </c>
    </row>
    <row r="1774" spans="1:2" x14ac:dyDescent="0.3">
      <c r="A1774" s="32">
        <v>44705.208333333336</v>
      </c>
      <c r="B1774" s="82">
        <v>2.3815915351895236</v>
      </c>
    </row>
    <row r="1775" spans="1:2" x14ac:dyDescent="0.3">
      <c r="A1775" s="32">
        <v>44705.25</v>
      </c>
      <c r="B1775" s="82">
        <v>4.0958849557522141</v>
      </c>
    </row>
    <row r="1776" spans="1:2" x14ac:dyDescent="0.3">
      <c r="A1776" s="32">
        <v>44705.291666666664</v>
      </c>
      <c r="B1776" s="82">
        <v>4.0958849557522141</v>
      </c>
    </row>
    <row r="1777" spans="1:2" x14ac:dyDescent="0.3">
      <c r="A1777" s="32">
        <v>44705.333333333336</v>
      </c>
      <c r="B1777" s="82">
        <v>4.0958849557522141</v>
      </c>
    </row>
    <row r="1778" spans="1:2" x14ac:dyDescent="0.3">
      <c r="A1778" s="32">
        <v>44705.375</v>
      </c>
      <c r="B1778" s="82">
        <v>4.0958849557522141</v>
      </c>
    </row>
    <row r="1779" spans="1:2" x14ac:dyDescent="0.3">
      <c r="A1779" s="32">
        <v>44705.416666666664</v>
      </c>
      <c r="B1779" s="82">
        <v>4.0958849557522141</v>
      </c>
    </row>
    <row r="1780" spans="1:2" x14ac:dyDescent="0.3">
      <c r="A1780" s="32">
        <v>44705.458333333336</v>
      </c>
      <c r="B1780" s="82">
        <v>4.0958849557522141</v>
      </c>
    </row>
    <row r="1781" spans="1:2" x14ac:dyDescent="0.3">
      <c r="A1781" s="32">
        <v>44705.5</v>
      </c>
      <c r="B1781" s="82">
        <v>4.0958849557522141</v>
      </c>
    </row>
    <row r="1782" spans="1:2" x14ac:dyDescent="0.3">
      <c r="A1782" s="32">
        <v>44705.541666666664</v>
      </c>
      <c r="B1782" s="82">
        <v>4.0958849557522141</v>
      </c>
    </row>
    <row r="1783" spans="1:2" x14ac:dyDescent="0.3">
      <c r="A1783" s="32">
        <v>44705.583333333336</v>
      </c>
      <c r="B1783" s="82">
        <v>4.0958849557522141</v>
      </c>
    </row>
    <row r="1784" spans="1:2" x14ac:dyDescent="0.3">
      <c r="A1784" s="32">
        <v>44705.625</v>
      </c>
      <c r="B1784" s="82">
        <v>4.0958849557522141</v>
      </c>
    </row>
    <row r="1785" spans="1:2" x14ac:dyDescent="0.3">
      <c r="A1785" s="32">
        <v>44705.666666666664</v>
      </c>
      <c r="B1785" s="82">
        <v>4.0958849557522141</v>
      </c>
    </row>
    <row r="1786" spans="1:2" x14ac:dyDescent="0.3">
      <c r="A1786" s="32">
        <v>44705.708333333336</v>
      </c>
      <c r="B1786" s="82">
        <v>3.2444813831659336</v>
      </c>
    </row>
    <row r="1787" spans="1:2" x14ac:dyDescent="0.3">
      <c r="A1787" s="32">
        <v>44705.75</v>
      </c>
      <c r="B1787" s="82">
        <v>0.82446440788892827</v>
      </c>
    </row>
    <row r="1788" spans="1:2" x14ac:dyDescent="0.3">
      <c r="A1788" s="32">
        <v>44705.791666666664</v>
      </c>
      <c r="B1788" s="82">
        <v>0.82239818485326754</v>
      </c>
    </row>
    <row r="1789" spans="1:2" x14ac:dyDescent="0.3">
      <c r="A1789" s="32">
        <v>44705.833333333336</v>
      </c>
      <c r="B1789" s="82">
        <v>0.82753132425278897</v>
      </c>
    </row>
    <row r="1790" spans="1:2" x14ac:dyDescent="0.3">
      <c r="A1790" s="32">
        <v>44705.875</v>
      </c>
      <c r="B1790" s="82">
        <v>0.83867461374877605</v>
      </c>
    </row>
    <row r="1791" spans="1:2" x14ac:dyDescent="0.3">
      <c r="A1791" s="32">
        <v>44705.916666666664</v>
      </c>
      <c r="B1791" s="82">
        <v>0.84481943006256743</v>
      </c>
    </row>
    <row r="1792" spans="1:2" x14ac:dyDescent="0.3">
      <c r="A1792" s="32">
        <v>44705.958333333336</v>
      </c>
      <c r="B1792" s="82">
        <v>0.85090158982965103</v>
      </c>
    </row>
    <row r="1793" spans="1:2" x14ac:dyDescent="0.3">
      <c r="A1793" s="32">
        <v>44706</v>
      </c>
      <c r="B1793" s="82">
        <v>0.83159998832133053</v>
      </c>
    </row>
    <row r="1794" spans="1:2" x14ac:dyDescent="0.3">
      <c r="A1794" s="32">
        <v>44706.041666666664</v>
      </c>
      <c r="B1794" s="82">
        <v>0.85397763742370159</v>
      </c>
    </row>
    <row r="1795" spans="1:2" x14ac:dyDescent="0.3">
      <c r="A1795" s="32">
        <v>44706.083333333336</v>
      </c>
      <c r="B1795" s="82">
        <v>0.86321194113379551</v>
      </c>
    </row>
    <row r="1796" spans="1:2" x14ac:dyDescent="0.3">
      <c r="A1796" s="32">
        <v>44706.125</v>
      </c>
      <c r="B1796" s="82">
        <v>0.87848842337595112</v>
      </c>
    </row>
    <row r="1797" spans="1:2" x14ac:dyDescent="0.3">
      <c r="A1797" s="32">
        <v>44706.166666666664</v>
      </c>
      <c r="B1797" s="82">
        <v>0.91234028672304435</v>
      </c>
    </row>
    <row r="1798" spans="1:2" x14ac:dyDescent="0.3">
      <c r="A1798" s="32">
        <v>44706.208333333336</v>
      </c>
      <c r="B1798" s="82">
        <v>0.9226377906178449</v>
      </c>
    </row>
    <row r="1799" spans="1:2" x14ac:dyDescent="0.3">
      <c r="A1799" s="32">
        <v>44706.25</v>
      </c>
      <c r="B1799" s="82">
        <v>4.0958849557522141</v>
      </c>
    </row>
    <row r="1800" spans="1:2" x14ac:dyDescent="0.3">
      <c r="A1800" s="32">
        <v>44706.291666666664</v>
      </c>
      <c r="B1800" s="82">
        <v>4.0958849557522141</v>
      </c>
    </row>
    <row r="1801" spans="1:2" x14ac:dyDescent="0.3">
      <c r="A1801" s="32">
        <v>44706.333333333336</v>
      </c>
      <c r="B1801" s="82">
        <v>4.0958849557522141</v>
      </c>
    </row>
    <row r="1802" spans="1:2" x14ac:dyDescent="0.3">
      <c r="A1802" s="32">
        <v>44706.375</v>
      </c>
      <c r="B1802" s="82">
        <v>4.0958849557522141</v>
      </c>
    </row>
    <row r="1803" spans="1:2" x14ac:dyDescent="0.3">
      <c r="A1803" s="32">
        <v>44706.416666666664</v>
      </c>
      <c r="B1803" s="82">
        <v>4.0958849557522141</v>
      </c>
    </row>
    <row r="1804" spans="1:2" x14ac:dyDescent="0.3">
      <c r="A1804" s="32">
        <v>44706.458333333336</v>
      </c>
      <c r="B1804" s="82">
        <v>4.0958849557522141</v>
      </c>
    </row>
    <row r="1805" spans="1:2" x14ac:dyDescent="0.3">
      <c r="A1805" s="32">
        <v>44706.5</v>
      </c>
      <c r="B1805" s="82">
        <v>4.0958849557522141</v>
      </c>
    </row>
    <row r="1806" spans="1:2" x14ac:dyDescent="0.3">
      <c r="A1806" s="32">
        <v>44706.541666666664</v>
      </c>
      <c r="B1806" s="82">
        <v>4.0958849557522141</v>
      </c>
    </row>
    <row r="1807" spans="1:2" x14ac:dyDescent="0.3">
      <c r="A1807" s="32">
        <v>44706.583333333336</v>
      </c>
      <c r="B1807" s="82">
        <v>4.0958849557522141</v>
      </c>
    </row>
    <row r="1808" spans="1:2" x14ac:dyDescent="0.3">
      <c r="A1808" s="32">
        <v>44706.625</v>
      </c>
      <c r="B1808" s="82">
        <v>4.0958849557522141</v>
      </c>
    </row>
    <row r="1809" spans="1:2" x14ac:dyDescent="0.3">
      <c r="A1809" s="32">
        <v>44706.666666666664</v>
      </c>
      <c r="B1809" s="82">
        <v>4.0958849557522141</v>
      </c>
    </row>
    <row r="1810" spans="1:2" x14ac:dyDescent="0.3">
      <c r="A1810" s="32">
        <v>44706.708333333336</v>
      </c>
      <c r="B1810" s="82">
        <v>4.0958849557522141</v>
      </c>
    </row>
    <row r="1811" spans="1:2" x14ac:dyDescent="0.3">
      <c r="A1811" s="32">
        <v>44706.75</v>
      </c>
      <c r="B1811" s="82">
        <v>4.0958849557522141</v>
      </c>
    </row>
    <row r="1812" spans="1:2" x14ac:dyDescent="0.3">
      <c r="A1812" s="32">
        <v>44706.791666666664</v>
      </c>
      <c r="B1812" s="82">
        <v>2.3999254117742304</v>
      </c>
    </row>
    <row r="1813" spans="1:2" x14ac:dyDescent="0.3">
      <c r="A1813" s="32">
        <v>44706.833333333336</v>
      </c>
      <c r="B1813" s="82">
        <v>2.4007870739505632</v>
      </c>
    </row>
    <row r="1814" spans="1:2" x14ac:dyDescent="0.3">
      <c r="A1814" s="32">
        <v>44706.875</v>
      </c>
      <c r="B1814" s="82">
        <v>2.416263540222487</v>
      </c>
    </row>
    <row r="1815" spans="1:2" x14ac:dyDescent="0.3">
      <c r="A1815" s="32">
        <v>44706.916666666664</v>
      </c>
      <c r="B1815" s="82">
        <v>2.4111548242866259</v>
      </c>
    </row>
    <row r="1816" spans="1:2" x14ac:dyDescent="0.3">
      <c r="A1816" s="32">
        <v>44706.958333333336</v>
      </c>
      <c r="B1816" s="82">
        <v>2.4095466598622366</v>
      </c>
    </row>
    <row r="1817" spans="1:2" x14ac:dyDescent="0.3">
      <c r="A1817" s="32">
        <v>44707</v>
      </c>
      <c r="B1817" s="82">
        <v>2.4089355219889184</v>
      </c>
    </row>
    <row r="1818" spans="1:2" x14ac:dyDescent="0.3">
      <c r="A1818" s="32">
        <v>44707.041666666664</v>
      </c>
      <c r="B1818" s="82">
        <v>2.3999254117742304</v>
      </c>
    </row>
    <row r="1819" spans="1:2" x14ac:dyDescent="0.3">
      <c r="A1819" s="32">
        <v>44707.083333333336</v>
      </c>
      <c r="B1819" s="82">
        <v>2.4113643757878216</v>
      </c>
    </row>
    <row r="1820" spans="1:2" x14ac:dyDescent="0.3">
      <c r="A1820" s="32">
        <v>44707.125</v>
      </c>
      <c r="B1820" s="82">
        <v>2.4135330553248733</v>
      </c>
    </row>
    <row r="1821" spans="1:2" x14ac:dyDescent="0.3">
      <c r="A1821" s="32">
        <v>44707.166666666664</v>
      </c>
      <c r="B1821" s="82">
        <v>2.4149050311521156</v>
      </c>
    </row>
    <row r="1822" spans="1:2" x14ac:dyDescent="0.3">
      <c r="A1822" s="32">
        <v>44707.208333333336</v>
      </c>
      <c r="B1822" s="82">
        <v>2.4191266552875046</v>
      </c>
    </row>
    <row r="1823" spans="1:2" x14ac:dyDescent="0.3">
      <c r="A1823" s="32">
        <v>44707.25</v>
      </c>
      <c r="B1823" s="82">
        <v>4.0958849557522141</v>
      </c>
    </row>
    <row r="1824" spans="1:2" x14ac:dyDescent="0.3">
      <c r="A1824" s="32">
        <v>44707.291666666664</v>
      </c>
      <c r="B1824" s="82">
        <v>4.0958849557522141</v>
      </c>
    </row>
    <row r="1825" spans="1:2" x14ac:dyDescent="0.3">
      <c r="A1825" s="32">
        <v>44707.333333333336</v>
      </c>
      <c r="B1825" s="82">
        <v>4.0958849557522141</v>
      </c>
    </row>
    <row r="1826" spans="1:2" x14ac:dyDescent="0.3">
      <c r="A1826" s="32">
        <v>44707.375</v>
      </c>
      <c r="B1826" s="82">
        <v>4.0958849557522141</v>
      </c>
    </row>
    <row r="1827" spans="1:2" x14ac:dyDescent="0.3">
      <c r="A1827" s="32">
        <v>44707.416666666664</v>
      </c>
      <c r="B1827" s="82">
        <v>4.0958849557522141</v>
      </c>
    </row>
    <row r="1828" spans="1:2" x14ac:dyDescent="0.3">
      <c r="A1828" s="32">
        <v>44707.458333333336</v>
      </c>
      <c r="B1828" s="82">
        <v>4.0958849557522141</v>
      </c>
    </row>
    <row r="1829" spans="1:2" x14ac:dyDescent="0.3">
      <c r="A1829" s="32">
        <v>44707.5</v>
      </c>
      <c r="B1829" s="82">
        <v>4.0958849557522141</v>
      </c>
    </row>
    <row r="1830" spans="1:2" x14ac:dyDescent="0.3">
      <c r="A1830" s="32">
        <v>44707.541666666664</v>
      </c>
      <c r="B1830" s="82">
        <v>4.0958849557522141</v>
      </c>
    </row>
    <row r="1831" spans="1:2" x14ac:dyDescent="0.3">
      <c r="A1831" s="32">
        <v>44707.583333333336</v>
      </c>
      <c r="B1831" s="82">
        <v>4.0958849557522141</v>
      </c>
    </row>
    <row r="1832" spans="1:2" x14ac:dyDescent="0.3">
      <c r="A1832" s="32">
        <v>44707.625</v>
      </c>
      <c r="B1832" s="82">
        <v>4.0958849557522141</v>
      </c>
    </row>
    <row r="1833" spans="1:2" x14ac:dyDescent="0.3">
      <c r="A1833" s="32">
        <v>44707.666666666664</v>
      </c>
      <c r="B1833" s="82">
        <v>4.0958849557522141</v>
      </c>
    </row>
    <row r="1834" spans="1:2" x14ac:dyDescent="0.3">
      <c r="A1834" s="32">
        <v>44707.708333333336</v>
      </c>
      <c r="B1834" s="82">
        <v>4.0958849557522141</v>
      </c>
    </row>
    <row r="1835" spans="1:2" x14ac:dyDescent="0.3">
      <c r="A1835" s="32">
        <v>44707.75</v>
      </c>
      <c r="B1835" s="82">
        <v>2.3773985616888691</v>
      </c>
    </row>
    <row r="1836" spans="1:2" x14ac:dyDescent="0.3">
      <c r="A1836" s="32">
        <v>44707.791666666664</v>
      </c>
      <c r="B1836" s="82">
        <v>2.4024954671175851</v>
      </c>
    </row>
    <row r="1837" spans="1:2" x14ac:dyDescent="0.3">
      <c r="A1837" s="32">
        <v>44707.833333333336</v>
      </c>
      <c r="B1837" s="82">
        <v>2.4056492992466647</v>
      </c>
    </row>
    <row r="1838" spans="1:2" x14ac:dyDescent="0.3">
      <c r="A1838" s="32">
        <v>44707.875</v>
      </c>
      <c r="B1838" s="82">
        <v>2.3988448331939822</v>
      </c>
    </row>
    <row r="1839" spans="1:2" x14ac:dyDescent="0.3">
      <c r="A1839" s="32">
        <v>44707.916666666664</v>
      </c>
      <c r="B1839" s="82">
        <v>2.400575653685785</v>
      </c>
    </row>
    <row r="1840" spans="1:2" x14ac:dyDescent="0.3">
      <c r="A1840" s="32">
        <v>44707.958333333336</v>
      </c>
      <c r="B1840" s="82">
        <v>2.3979718402158889</v>
      </c>
    </row>
    <row r="1841" spans="1:2" x14ac:dyDescent="0.3">
      <c r="A1841" s="32">
        <v>44708</v>
      </c>
      <c r="B1841" s="82">
        <v>2.3946487332514499</v>
      </c>
    </row>
    <row r="1842" spans="1:2" x14ac:dyDescent="0.3">
      <c r="A1842" s="32">
        <v>44708.041666666664</v>
      </c>
      <c r="B1842" s="82">
        <v>2.3959925372348776</v>
      </c>
    </row>
    <row r="1843" spans="1:2" x14ac:dyDescent="0.3">
      <c r="A1843" s="32">
        <v>44708.083333333336</v>
      </c>
      <c r="B1843" s="82">
        <v>2.385183108507392</v>
      </c>
    </row>
    <row r="1844" spans="1:2" x14ac:dyDescent="0.3">
      <c r="A1844" s="32">
        <v>44708.125</v>
      </c>
      <c r="B1844" s="82">
        <v>2.3898812141267225</v>
      </c>
    </row>
    <row r="1845" spans="1:2" x14ac:dyDescent="0.3">
      <c r="A1845" s="32">
        <v>44708.166666666664</v>
      </c>
      <c r="B1845" s="82">
        <v>2.3898812141267225</v>
      </c>
    </row>
    <row r="1846" spans="1:2" x14ac:dyDescent="0.3">
      <c r="A1846" s="32">
        <v>44708.208333333336</v>
      </c>
      <c r="B1846" s="82">
        <v>2.3917161227387402</v>
      </c>
    </row>
    <row r="1847" spans="1:2" x14ac:dyDescent="0.3">
      <c r="A1847" s="32">
        <v>44708.25</v>
      </c>
      <c r="B1847" s="82">
        <v>4.0958849557522141</v>
      </c>
    </row>
    <row r="1848" spans="1:2" x14ac:dyDescent="0.3">
      <c r="A1848" s="32">
        <v>44708.291666666664</v>
      </c>
      <c r="B1848" s="82">
        <v>4.0958849557522141</v>
      </c>
    </row>
    <row r="1849" spans="1:2" x14ac:dyDescent="0.3">
      <c r="A1849" s="32">
        <v>44708.333333333336</v>
      </c>
      <c r="B1849" s="82">
        <v>4.0958849557522141</v>
      </c>
    </row>
    <row r="1850" spans="1:2" x14ac:dyDescent="0.3">
      <c r="A1850" s="32">
        <v>44708.375</v>
      </c>
      <c r="B1850" s="82">
        <v>4.0958849557522141</v>
      </c>
    </row>
    <row r="1851" spans="1:2" x14ac:dyDescent="0.3">
      <c r="A1851" s="32">
        <v>44708.416666666664</v>
      </c>
      <c r="B1851" s="82">
        <v>4.0958849557522141</v>
      </c>
    </row>
    <row r="1852" spans="1:2" x14ac:dyDescent="0.3">
      <c r="A1852" s="32">
        <v>44708.458333333336</v>
      </c>
      <c r="B1852" s="82">
        <v>4.0958849557522141</v>
      </c>
    </row>
    <row r="1853" spans="1:2" x14ac:dyDescent="0.3">
      <c r="A1853" s="32">
        <v>44708.5</v>
      </c>
      <c r="B1853" s="82">
        <v>4.0958849557522141</v>
      </c>
    </row>
    <row r="1854" spans="1:2" x14ac:dyDescent="0.3">
      <c r="A1854" s="32">
        <v>44708.541666666664</v>
      </c>
      <c r="B1854" s="82">
        <v>4.0958849557522141</v>
      </c>
    </row>
    <row r="1855" spans="1:2" x14ac:dyDescent="0.3">
      <c r="A1855" s="32">
        <v>44708.583333333336</v>
      </c>
      <c r="B1855" s="82">
        <v>4.0958849557522141</v>
      </c>
    </row>
    <row r="1856" spans="1:2" x14ac:dyDescent="0.3">
      <c r="A1856" s="32">
        <v>44708.625</v>
      </c>
      <c r="B1856" s="82">
        <v>4.0958849557522141</v>
      </c>
    </row>
    <row r="1857" spans="1:2" x14ac:dyDescent="0.3">
      <c r="A1857" s="32">
        <v>44708.666666666664</v>
      </c>
      <c r="B1857" s="82">
        <v>4.0958849557522141</v>
      </c>
    </row>
    <row r="1858" spans="1:2" x14ac:dyDescent="0.3">
      <c r="A1858" s="32">
        <v>44708.708333333336</v>
      </c>
      <c r="B1858" s="82">
        <v>2.5489278899101224</v>
      </c>
    </row>
    <row r="1859" spans="1:2" x14ac:dyDescent="0.3">
      <c r="A1859" s="32">
        <v>44708.75</v>
      </c>
      <c r="B1859" s="82">
        <v>1.322177824060927</v>
      </c>
    </row>
    <row r="1860" spans="1:2" x14ac:dyDescent="0.3">
      <c r="A1860" s="32">
        <v>44708.791666666664</v>
      </c>
      <c r="B1860" s="82">
        <v>1.255896444481595</v>
      </c>
    </row>
    <row r="1861" spans="1:2" x14ac:dyDescent="0.3">
      <c r="A1861" s="32">
        <v>44708.833333333336</v>
      </c>
      <c r="B1861" s="82">
        <v>1.245686615063065</v>
      </c>
    </row>
    <row r="1862" spans="1:2" x14ac:dyDescent="0.3">
      <c r="A1862" s="32">
        <v>44708.875</v>
      </c>
      <c r="B1862" s="82">
        <v>1.250793083789675</v>
      </c>
    </row>
    <row r="1863" spans="1:2" x14ac:dyDescent="0.3">
      <c r="A1863" s="32">
        <v>44708.916666666664</v>
      </c>
      <c r="B1863" s="82">
        <v>1.2579771630947663</v>
      </c>
    </row>
    <row r="1864" spans="1:2" x14ac:dyDescent="0.3">
      <c r="A1864" s="32">
        <v>44708.958333333336</v>
      </c>
      <c r="B1864" s="82">
        <v>1.2425943897104281</v>
      </c>
    </row>
    <row r="1865" spans="1:2" x14ac:dyDescent="0.3">
      <c r="A1865" s="32">
        <v>44709</v>
      </c>
      <c r="B1865" s="82">
        <v>1.2497854711551415</v>
      </c>
    </row>
    <row r="1866" spans="1:2" x14ac:dyDescent="0.3">
      <c r="A1866" s="32">
        <v>44709.041666666664</v>
      </c>
      <c r="B1866" s="82">
        <v>1.2436028438213915</v>
      </c>
    </row>
    <row r="1867" spans="1:2" x14ac:dyDescent="0.3">
      <c r="A1867" s="32">
        <v>44709.083333333336</v>
      </c>
      <c r="B1867" s="82">
        <v>1.2138418132175508</v>
      </c>
    </row>
    <row r="1868" spans="1:2" x14ac:dyDescent="0.3">
      <c r="A1868" s="32">
        <v>44709.125</v>
      </c>
      <c r="B1868" s="82">
        <v>1.229272321354925</v>
      </c>
    </row>
    <row r="1869" spans="1:2" x14ac:dyDescent="0.3">
      <c r="A1869" s="32">
        <v>44709.166666666664</v>
      </c>
      <c r="B1869" s="82">
        <v>1.2148532395619005</v>
      </c>
    </row>
    <row r="1870" spans="1:2" x14ac:dyDescent="0.3">
      <c r="A1870" s="32">
        <v>44709.208333333336</v>
      </c>
      <c r="B1870" s="82">
        <v>1.2097277267976048</v>
      </c>
    </row>
    <row r="1871" spans="1:2" x14ac:dyDescent="0.3">
      <c r="A1871" s="32">
        <v>44709.25</v>
      </c>
      <c r="B1871" s="82">
        <v>1.245686615063065</v>
      </c>
    </row>
    <row r="1872" spans="1:2" x14ac:dyDescent="0.3">
      <c r="A1872" s="32">
        <v>44709.291666666664</v>
      </c>
      <c r="B1872" s="82">
        <v>1.2148532395619005</v>
      </c>
    </row>
    <row r="1873" spans="1:2" x14ac:dyDescent="0.3">
      <c r="A1873" s="32">
        <v>44709.333333333336</v>
      </c>
      <c r="B1873" s="82">
        <v>1.244611182310019</v>
      </c>
    </row>
    <row r="1874" spans="1:2" x14ac:dyDescent="0.3">
      <c r="A1874" s="32">
        <v>44709.375</v>
      </c>
      <c r="B1874" s="82">
        <v>1.2589837688315184</v>
      </c>
    </row>
    <row r="1875" spans="1:2" x14ac:dyDescent="0.3">
      <c r="A1875" s="32">
        <v>44709.416666666664</v>
      </c>
      <c r="B1875" s="82">
        <v>1.250793083789675</v>
      </c>
    </row>
    <row r="1876" spans="1:2" x14ac:dyDescent="0.3">
      <c r="A1876" s="32">
        <v>44709.458333333336</v>
      </c>
      <c r="B1876" s="82">
        <v>1.2528079450813374</v>
      </c>
    </row>
    <row r="1877" spans="1:2" x14ac:dyDescent="0.3">
      <c r="A1877" s="32">
        <v>44709.5</v>
      </c>
      <c r="B1877" s="82">
        <v>1.2579771630947663</v>
      </c>
    </row>
    <row r="1878" spans="1:2" x14ac:dyDescent="0.3">
      <c r="A1878" s="32">
        <v>44709.541666666664</v>
      </c>
      <c r="B1878" s="82">
        <v>1.2312920335728812</v>
      </c>
    </row>
    <row r="1879" spans="1:2" x14ac:dyDescent="0.3">
      <c r="A1879" s="32">
        <v>44709.583333333336</v>
      </c>
      <c r="B1879" s="82">
        <v>1.2117512374921264</v>
      </c>
    </row>
    <row r="1880" spans="1:2" x14ac:dyDescent="0.3">
      <c r="A1880" s="32">
        <v>44709.625</v>
      </c>
      <c r="B1880" s="82">
        <v>1.245686615063065</v>
      </c>
    </row>
    <row r="1881" spans="1:2" x14ac:dyDescent="0.3">
      <c r="A1881" s="32">
        <v>44709.666666666664</v>
      </c>
      <c r="B1881" s="82">
        <v>1.2056121491561544</v>
      </c>
    </row>
    <row r="1882" spans="1:2" x14ac:dyDescent="0.3">
      <c r="A1882" s="32">
        <v>44709.708333333336</v>
      </c>
      <c r="B1882" s="82">
        <v>1.2302822302476066</v>
      </c>
    </row>
    <row r="1883" spans="1:2" x14ac:dyDescent="0.3">
      <c r="A1883" s="32">
        <v>44709.75</v>
      </c>
      <c r="B1883" s="82">
        <v>1.2086483732318174</v>
      </c>
    </row>
    <row r="1884" spans="1:2" x14ac:dyDescent="0.3">
      <c r="A1884" s="32">
        <v>44709.791666666664</v>
      </c>
      <c r="B1884" s="82">
        <v>1.2395010841688388</v>
      </c>
    </row>
    <row r="1885" spans="1:2" x14ac:dyDescent="0.3">
      <c r="A1885" s="32">
        <v>44709.833333333336</v>
      </c>
      <c r="B1885" s="82">
        <v>1.2518005753532506</v>
      </c>
    </row>
    <row r="1886" spans="1:2" x14ac:dyDescent="0.3">
      <c r="A1886" s="32">
        <v>44709.875</v>
      </c>
      <c r="B1886" s="82">
        <v>1.245686615063065</v>
      </c>
    </row>
    <row r="1887" spans="1:2" x14ac:dyDescent="0.3">
      <c r="A1887" s="32">
        <v>44709.916666666664</v>
      </c>
      <c r="B1887" s="82">
        <v>1.219976339359321</v>
      </c>
    </row>
    <row r="1888" spans="1:2" x14ac:dyDescent="0.3">
      <c r="A1888" s="32">
        <v>44709.958333333336</v>
      </c>
      <c r="B1888" s="82">
        <v>1.238492167719504</v>
      </c>
    </row>
    <row r="1889" spans="1:2" x14ac:dyDescent="0.3">
      <c r="A1889" s="32">
        <v>44710</v>
      </c>
      <c r="B1889" s="82">
        <v>1.22516428677597</v>
      </c>
    </row>
    <row r="1890" spans="1:2" x14ac:dyDescent="0.3">
      <c r="A1890" s="32">
        <v>44710.041666666664</v>
      </c>
      <c r="B1890" s="82">
        <v>1.1952832446634669</v>
      </c>
    </row>
    <row r="1891" spans="1:2" x14ac:dyDescent="0.3">
      <c r="A1891" s="32">
        <v>44710.083333333336</v>
      </c>
      <c r="B1891" s="82">
        <v>1.2097277267976048</v>
      </c>
    </row>
    <row r="1892" spans="1:2" x14ac:dyDescent="0.3">
      <c r="A1892" s="32">
        <v>44710.125</v>
      </c>
      <c r="B1892" s="82">
        <v>1.2035200708462768</v>
      </c>
    </row>
    <row r="1893" spans="1:2" x14ac:dyDescent="0.3">
      <c r="A1893" s="32">
        <v>44710.166666666664</v>
      </c>
      <c r="B1893" s="82">
        <v>1.2035200708462768</v>
      </c>
    </row>
    <row r="1894" spans="1:2" x14ac:dyDescent="0.3">
      <c r="A1894" s="32">
        <v>44710.208333333336</v>
      </c>
      <c r="B1894" s="82">
        <v>1.2107395276070185</v>
      </c>
    </row>
    <row r="1895" spans="1:2" x14ac:dyDescent="0.3">
      <c r="A1895" s="32">
        <v>44710.25</v>
      </c>
      <c r="B1895" s="82">
        <v>1.2158645719115071</v>
      </c>
    </row>
    <row r="1896" spans="1:2" x14ac:dyDescent="0.3">
      <c r="A1896" s="32">
        <v>44710.291666666664</v>
      </c>
      <c r="B1896" s="82">
        <v>1.2179543576611638</v>
      </c>
    </row>
    <row r="1897" spans="1:2" x14ac:dyDescent="0.3">
      <c r="A1897" s="32">
        <v>44710.333333333336</v>
      </c>
      <c r="B1897" s="82">
        <v>1.2271848450432354</v>
      </c>
    </row>
    <row r="1898" spans="1:2" x14ac:dyDescent="0.3">
      <c r="A1898" s="32">
        <v>44710.375</v>
      </c>
      <c r="B1898" s="82">
        <v>1.2045324128406514</v>
      </c>
    </row>
    <row r="1899" spans="1:2" x14ac:dyDescent="0.3">
      <c r="A1899" s="32">
        <v>44710.416666666664</v>
      </c>
      <c r="B1899" s="82">
        <v>1.2107395276070185</v>
      </c>
    </row>
    <row r="1900" spans="1:2" x14ac:dyDescent="0.3">
      <c r="A1900" s="32">
        <v>44710.458333333336</v>
      </c>
      <c r="B1900" s="82">
        <v>1.1798084418921142</v>
      </c>
    </row>
    <row r="1901" spans="1:2" x14ac:dyDescent="0.3">
      <c r="A1901" s="32">
        <v>44710.5</v>
      </c>
      <c r="B1901" s="82">
        <v>1.1880548030783296</v>
      </c>
    </row>
    <row r="1902" spans="1:2" x14ac:dyDescent="0.3">
      <c r="A1902" s="32">
        <v>44710.541666666664</v>
      </c>
      <c r="B1902" s="82">
        <v>1.1890683695276687</v>
      </c>
    </row>
    <row r="1903" spans="1:2" x14ac:dyDescent="0.3">
      <c r="A1903" s="32">
        <v>44710.583333333336</v>
      </c>
      <c r="B1903" s="82">
        <v>1.2209871838453026</v>
      </c>
    </row>
    <row r="1904" spans="1:2" x14ac:dyDescent="0.3">
      <c r="A1904" s="32">
        <v>44710.625</v>
      </c>
      <c r="B1904" s="82">
        <v>1.207636386901604</v>
      </c>
    </row>
    <row r="1905" spans="1:2" x14ac:dyDescent="0.3">
      <c r="A1905" s="32">
        <v>44710.666666666664</v>
      </c>
      <c r="B1905" s="82">
        <v>1.2097277267976048</v>
      </c>
    </row>
    <row r="1906" spans="1:2" x14ac:dyDescent="0.3">
      <c r="A1906" s="32">
        <v>44710.708333333336</v>
      </c>
      <c r="B1906" s="82">
        <v>1.2230759491901653</v>
      </c>
    </row>
    <row r="1907" spans="1:2" x14ac:dyDescent="0.3">
      <c r="A1907" s="32">
        <v>44710.75</v>
      </c>
      <c r="B1907" s="82">
        <v>1.2158645719115071</v>
      </c>
    </row>
    <row r="1908" spans="1:2" x14ac:dyDescent="0.3">
      <c r="A1908" s="32">
        <v>44710.791666666664</v>
      </c>
      <c r="B1908" s="82">
        <v>1.2014951309512742</v>
      </c>
    </row>
    <row r="1909" spans="1:2" x14ac:dyDescent="0.3">
      <c r="A1909" s="32">
        <v>44710.833333333336</v>
      </c>
      <c r="B1909" s="82">
        <v>1.2209871838453026</v>
      </c>
    </row>
    <row r="1910" spans="1:2" x14ac:dyDescent="0.3">
      <c r="A1910" s="32">
        <v>44710.875</v>
      </c>
      <c r="B1910" s="82">
        <v>1.229272321354925</v>
      </c>
    </row>
    <row r="1911" spans="1:2" x14ac:dyDescent="0.3">
      <c r="A1911" s="32">
        <v>44710.916666666664</v>
      </c>
      <c r="B1911" s="82">
        <v>1.187041162504902</v>
      </c>
    </row>
    <row r="1912" spans="1:2" x14ac:dyDescent="0.3">
      <c r="A1912" s="32">
        <v>44710.958333333336</v>
      </c>
      <c r="B1912" s="82">
        <v>1.1808225896326132</v>
      </c>
    </row>
    <row r="1913" spans="1:2" x14ac:dyDescent="0.3">
      <c r="A1913" s="32">
        <v>44711</v>
      </c>
      <c r="B1913" s="82">
        <v>1.1931894272402508</v>
      </c>
    </row>
    <row r="1914" spans="1:2" x14ac:dyDescent="0.3">
      <c r="A1914" s="32">
        <v>44711.041666666664</v>
      </c>
      <c r="B1914" s="82">
        <v>1.1622873868195163</v>
      </c>
    </row>
    <row r="1915" spans="1:2" x14ac:dyDescent="0.3">
      <c r="A1915" s="32">
        <v>44711.083333333336</v>
      </c>
      <c r="B1915" s="82">
        <v>1.1890683695276687</v>
      </c>
    </row>
    <row r="1916" spans="1:2" x14ac:dyDescent="0.3">
      <c r="A1916" s="32">
        <v>44711.125</v>
      </c>
      <c r="B1916" s="82">
        <v>1.1715575770732931</v>
      </c>
    </row>
    <row r="1917" spans="1:2" x14ac:dyDescent="0.3">
      <c r="A1917" s="32">
        <v>44711.166666666664</v>
      </c>
      <c r="B1917" s="82">
        <v>1.1498974707191794</v>
      </c>
    </row>
    <row r="1918" spans="1:2" x14ac:dyDescent="0.3">
      <c r="A1918" s="32">
        <v>44711.208333333336</v>
      </c>
      <c r="B1918" s="82">
        <v>1.1705428350319573</v>
      </c>
    </row>
    <row r="1919" spans="1:2" x14ac:dyDescent="0.3">
      <c r="A1919" s="32">
        <v>44711.25</v>
      </c>
      <c r="B1919" s="82">
        <v>1.1819042713495318</v>
      </c>
    </row>
    <row r="1920" spans="1:2" x14ac:dyDescent="0.3">
      <c r="A1920" s="32">
        <v>44711.291666666664</v>
      </c>
      <c r="B1920" s="82">
        <v>4.0958849557522141</v>
      </c>
    </row>
    <row r="1921" spans="1:2" x14ac:dyDescent="0.3">
      <c r="A1921" s="32">
        <v>44711.333333333336</v>
      </c>
      <c r="B1921" s="82">
        <v>4.0958849557522141</v>
      </c>
    </row>
    <row r="1922" spans="1:2" x14ac:dyDescent="0.3">
      <c r="A1922" s="32">
        <v>44711.375</v>
      </c>
      <c r="B1922" s="82">
        <v>4.0958849557522141</v>
      </c>
    </row>
    <row r="1923" spans="1:2" x14ac:dyDescent="0.3">
      <c r="A1923" s="32">
        <v>44711.416666666664</v>
      </c>
      <c r="B1923" s="82">
        <v>4.0958849557522141</v>
      </c>
    </row>
    <row r="1924" spans="1:2" x14ac:dyDescent="0.3">
      <c r="A1924" s="32">
        <v>44711.458333333336</v>
      </c>
      <c r="B1924" s="82">
        <v>4.0958849557522141</v>
      </c>
    </row>
    <row r="1925" spans="1:2" x14ac:dyDescent="0.3">
      <c r="A1925" s="32">
        <v>44711.5</v>
      </c>
      <c r="B1925" s="82">
        <v>4.0958849557522141</v>
      </c>
    </row>
    <row r="1926" spans="1:2" x14ac:dyDescent="0.3">
      <c r="A1926" s="32">
        <v>44711.541666666664</v>
      </c>
      <c r="B1926" s="82">
        <v>4.0958849557522141</v>
      </c>
    </row>
    <row r="1927" spans="1:2" x14ac:dyDescent="0.3">
      <c r="A1927" s="32">
        <v>44711.583333333336</v>
      </c>
      <c r="B1927" s="82">
        <v>4.0958849557522141</v>
      </c>
    </row>
    <row r="1928" spans="1:2" x14ac:dyDescent="0.3">
      <c r="A1928" s="32">
        <v>44711.625</v>
      </c>
      <c r="B1928" s="82">
        <v>2.3362553311367389</v>
      </c>
    </row>
    <row r="1929" spans="1:2" x14ac:dyDescent="0.3">
      <c r="A1929" s="32">
        <v>44711.666666666664</v>
      </c>
      <c r="B1929" s="82">
        <v>2.3502844726515022</v>
      </c>
    </row>
    <row r="1930" spans="1:2" x14ac:dyDescent="0.3">
      <c r="A1930" s="32">
        <v>44711.708333333336</v>
      </c>
      <c r="B1930" s="82">
        <v>2.34650401558237</v>
      </c>
    </row>
    <row r="1931" spans="1:2" x14ac:dyDescent="0.3">
      <c r="A1931" s="32">
        <v>44711.75</v>
      </c>
      <c r="B1931" s="82">
        <v>2.3598646449179368</v>
      </c>
    </row>
    <row r="1932" spans="1:2" x14ac:dyDescent="0.3">
      <c r="A1932" s="32">
        <v>44711.791666666664</v>
      </c>
      <c r="B1932" s="82">
        <v>2.3528592512766733</v>
      </c>
    </row>
    <row r="1933" spans="1:2" x14ac:dyDescent="0.3">
      <c r="A1933" s="32">
        <v>44711.833333333336</v>
      </c>
      <c r="B1933" s="82">
        <v>2.3461954394404652</v>
      </c>
    </row>
    <row r="1934" spans="1:2" x14ac:dyDescent="0.3">
      <c r="A1934" s="32">
        <v>44711.875</v>
      </c>
      <c r="B1934" s="82">
        <v>2.3568149935797615</v>
      </c>
    </row>
    <row r="1935" spans="1:2" x14ac:dyDescent="0.3">
      <c r="A1935" s="32">
        <v>44711.916666666664</v>
      </c>
      <c r="B1935" s="82">
        <v>2.3542918222640248</v>
      </c>
    </row>
    <row r="1936" spans="1:2" x14ac:dyDescent="0.3">
      <c r="A1936" s="32">
        <v>44711.958333333336</v>
      </c>
      <c r="B1936" s="82">
        <v>2.3631315683133729</v>
      </c>
    </row>
    <row r="1937" spans="1:2" x14ac:dyDescent="0.3">
      <c r="A1937" s="32">
        <v>44712</v>
      </c>
      <c r="B1937" s="82">
        <v>2.3639438349709518</v>
      </c>
    </row>
    <row r="1938" spans="1:2" x14ac:dyDescent="0.3">
      <c r="A1938" s="32">
        <v>44712.041666666664</v>
      </c>
      <c r="B1938" s="82">
        <v>2.3476762165296288</v>
      </c>
    </row>
    <row r="1939" spans="1:2" x14ac:dyDescent="0.3">
      <c r="A1939" s="32">
        <v>44712.083333333336</v>
      </c>
      <c r="B1939" s="82">
        <v>2.3584910709046376</v>
      </c>
    </row>
    <row r="1940" spans="1:2" x14ac:dyDescent="0.3">
      <c r="A1940" s="32">
        <v>44712.125</v>
      </c>
      <c r="B1940" s="82">
        <v>2.3502844726515022</v>
      </c>
    </row>
    <row r="1941" spans="1:2" x14ac:dyDescent="0.3">
      <c r="A1941" s="32">
        <v>44712.166666666664</v>
      </c>
      <c r="B1941" s="82">
        <v>2.3534372559543479</v>
      </c>
    </row>
    <row r="1942" spans="1:2" x14ac:dyDescent="0.3">
      <c r="A1942" s="32">
        <v>44712.208333333336</v>
      </c>
      <c r="B1942" s="82">
        <v>2.3606912059491418</v>
      </c>
    </row>
    <row r="1943" spans="1:2" x14ac:dyDescent="0.3">
      <c r="A1943" s="32">
        <v>44712.25</v>
      </c>
      <c r="B1943" s="82">
        <v>4.0958849557522141</v>
      </c>
    </row>
    <row r="1944" spans="1:2" x14ac:dyDescent="0.3">
      <c r="A1944" s="32">
        <v>44712.291666666664</v>
      </c>
      <c r="B1944" s="82">
        <v>4.0958849557522141</v>
      </c>
    </row>
    <row r="1945" spans="1:2" x14ac:dyDescent="0.3">
      <c r="A1945" s="32">
        <v>44712.333333333336</v>
      </c>
      <c r="B1945" s="82">
        <v>4.0958849557522141</v>
      </c>
    </row>
    <row r="1946" spans="1:2" x14ac:dyDescent="0.3">
      <c r="A1946" s="32">
        <v>44712.375</v>
      </c>
      <c r="B1946" s="82">
        <v>4.0958849557522141</v>
      </c>
    </row>
    <row r="1947" spans="1:2" x14ac:dyDescent="0.3">
      <c r="A1947" s="32">
        <v>44712.416666666664</v>
      </c>
      <c r="B1947" s="82">
        <v>4.0958849557522141</v>
      </c>
    </row>
    <row r="1948" spans="1:2" x14ac:dyDescent="0.3">
      <c r="A1948" s="32">
        <v>44712.458333333336</v>
      </c>
      <c r="B1948" s="82">
        <v>4.0958849557522141</v>
      </c>
    </row>
    <row r="1949" spans="1:2" x14ac:dyDescent="0.3">
      <c r="A1949" s="32">
        <v>44712.5</v>
      </c>
      <c r="B1949" s="82">
        <v>4.0958849557522141</v>
      </c>
    </row>
    <row r="1950" spans="1:2" x14ac:dyDescent="0.3">
      <c r="A1950" s="32">
        <v>44712.541666666664</v>
      </c>
      <c r="B1950" s="82">
        <v>4.0958849557522141</v>
      </c>
    </row>
    <row r="1951" spans="1:2" x14ac:dyDescent="0.3">
      <c r="A1951" s="32">
        <v>44712.583333333336</v>
      </c>
      <c r="B1951" s="82">
        <v>4.0958849557522141</v>
      </c>
    </row>
    <row r="1952" spans="1:2" x14ac:dyDescent="0.3">
      <c r="A1952" s="32">
        <v>44712.625</v>
      </c>
      <c r="B1952" s="82">
        <v>4.0958849557522141</v>
      </c>
    </row>
    <row r="1953" spans="1:2" x14ac:dyDescent="0.3">
      <c r="A1953" s="32">
        <v>44712.666666666664</v>
      </c>
      <c r="B1953" s="82">
        <v>4.0958849557522141</v>
      </c>
    </row>
    <row r="1954" spans="1:2" x14ac:dyDescent="0.3">
      <c r="A1954" s="32">
        <v>44712.708333333336</v>
      </c>
      <c r="B1954" s="82">
        <v>4.0958849557522141</v>
      </c>
    </row>
    <row r="1955" spans="1:2" x14ac:dyDescent="0.3">
      <c r="A1955" s="32">
        <v>44712.75</v>
      </c>
      <c r="B1955" s="82">
        <v>4.0958849557522141</v>
      </c>
    </row>
    <row r="1956" spans="1:2" x14ac:dyDescent="0.3">
      <c r="A1956" s="32">
        <v>44712.791666666664</v>
      </c>
      <c r="B1956" s="82">
        <v>4.0958849557522141</v>
      </c>
    </row>
    <row r="1957" spans="1:2" x14ac:dyDescent="0.3">
      <c r="A1957" s="32">
        <v>44712.833333333336</v>
      </c>
      <c r="B1957" s="82">
        <v>4.0958849557522141</v>
      </c>
    </row>
    <row r="1958" spans="1:2" x14ac:dyDescent="0.3">
      <c r="A1958" s="32">
        <v>44712.875</v>
      </c>
      <c r="B1958" s="82">
        <v>2.3847150229406138</v>
      </c>
    </row>
    <row r="1959" spans="1:2" x14ac:dyDescent="0.3">
      <c r="A1959" s="32">
        <v>44712.916666666664</v>
      </c>
      <c r="B1959" s="82">
        <v>2.3884832166219385</v>
      </c>
    </row>
    <row r="1960" spans="1:2" x14ac:dyDescent="0.3">
      <c r="A1960" s="32">
        <v>44712.958333333336</v>
      </c>
      <c r="B1960" s="82">
        <v>2.3723444055831386</v>
      </c>
    </row>
    <row r="1961" spans="1:2" x14ac:dyDescent="0.3">
      <c r="A1961" s="32">
        <v>44713</v>
      </c>
      <c r="B1961" s="82">
        <v>2.3668802348509166</v>
      </c>
    </row>
    <row r="1962" spans="1:2" x14ac:dyDescent="0.3">
      <c r="A1962" s="32">
        <v>44713.041666666664</v>
      </c>
      <c r="B1962" s="82">
        <v>2.3625821566498142</v>
      </c>
    </row>
    <row r="1963" spans="1:2" x14ac:dyDescent="0.3">
      <c r="A1963" s="32">
        <v>44713.083333333336</v>
      </c>
      <c r="B1963" s="82">
        <v>2.3668802348509166</v>
      </c>
    </row>
    <row r="1964" spans="1:2" x14ac:dyDescent="0.3">
      <c r="A1964" s="32">
        <v>44713.125</v>
      </c>
      <c r="B1964" s="82">
        <v>2.3781480514762037</v>
      </c>
    </row>
    <row r="1965" spans="1:2" x14ac:dyDescent="0.3">
      <c r="A1965" s="32">
        <v>44713.166666666664</v>
      </c>
      <c r="B1965" s="82">
        <v>2.3671401267925196</v>
      </c>
    </row>
    <row r="1966" spans="1:2" x14ac:dyDescent="0.3">
      <c r="A1966" s="32">
        <v>44713.208333333336</v>
      </c>
      <c r="B1966" s="82">
        <v>2.364207934235699</v>
      </c>
    </row>
    <row r="1967" spans="1:2" x14ac:dyDescent="0.3">
      <c r="A1967" s="32">
        <v>44713.25</v>
      </c>
      <c r="B1967" s="82">
        <v>2.7136774232138134</v>
      </c>
    </row>
    <row r="1968" spans="1:2" x14ac:dyDescent="0.3">
      <c r="A1968" s="32">
        <v>44713.291666666664</v>
      </c>
      <c r="B1968" s="82">
        <v>4.0958849557522141</v>
      </c>
    </row>
    <row r="1969" spans="1:2" x14ac:dyDescent="0.3">
      <c r="A1969" s="32">
        <v>44713.333333333336</v>
      </c>
      <c r="B1969" s="82">
        <v>4.0958849557522141</v>
      </c>
    </row>
    <row r="1970" spans="1:2" x14ac:dyDescent="0.3">
      <c r="A1970" s="32">
        <v>44713.375</v>
      </c>
      <c r="B1970" s="82">
        <v>4.0958849557522141</v>
      </c>
    </row>
    <row r="1971" spans="1:2" x14ac:dyDescent="0.3">
      <c r="A1971" s="32">
        <v>44713.416666666664</v>
      </c>
      <c r="B1971" s="82">
        <v>4.0958849557522141</v>
      </c>
    </row>
    <row r="1972" spans="1:2" x14ac:dyDescent="0.3">
      <c r="A1972" s="32">
        <v>44713.458333333336</v>
      </c>
      <c r="B1972" s="82">
        <v>4.0958849557522141</v>
      </c>
    </row>
    <row r="1973" spans="1:2" x14ac:dyDescent="0.3">
      <c r="A1973" s="32">
        <v>44713.5</v>
      </c>
      <c r="B1973" s="82">
        <v>4.0958849557522141</v>
      </c>
    </row>
    <row r="1974" spans="1:2" x14ac:dyDescent="0.3">
      <c r="A1974" s="32">
        <v>44713.541666666664</v>
      </c>
      <c r="B1974" s="82">
        <v>4.0958849557522141</v>
      </c>
    </row>
    <row r="1975" spans="1:2" x14ac:dyDescent="0.3">
      <c r="A1975" s="32">
        <v>44713.583333333336</v>
      </c>
      <c r="B1975" s="82">
        <v>4.0958849557522141</v>
      </c>
    </row>
    <row r="1976" spans="1:2" x14ac:dyDescent="0.3">
      <c r="A1976" s="32">
        <v>44713.625</v>
      </c>
      <c r="B1976" s="82">
        <v>4.0958849557522141</v>
      </c>
    </row>
    <row r="1977" spans="1:2" x14ac:dyDescent="0.3">
      <c r="A1977" s="32">
        <v>44713.666666666664</v>
      </c>
      <c r="B1977" s="82">
        <v>4.0958849557522141</v>
      </c>
    </row>
    <row r="1978" spans="1:2" x14ac:dyDescent="0.3">
      <c r="A1978" s="32">
        <v>44713.708333333336</v>
      </c>
      <c r="B1978" s="82">
        <v>4.0958849557522141</v>
      </c>
    </row>
    <row r="1979" spans="1:2" x14ac:dyDescent="0.3">
      <c r="A1979" s="32">
        <v>44713.75</v>
      </c>
      <c r="B1979" s="82">
        <v>4.0958849557522141</v>
      </c>
    </row>
    <row r="1980" spans="1:2" x14ac:dyDescent="0.3">
      <c r="A1980" s="32">
        <v>44713.791666666664</v>
      </c>
      <c r="B1980" s="82">
        <v>2.3917161227387402</v>
      </c>
    </row>
    <row r="1981" spans="1:2" x14ac:dyDescent="0.3">
      <c r="A1981" s="32">
        <v>44713.833333333336</v>
      </c>
      <c r="B1981" s="82">
        <v>2.3681931851528297</v>
      </c>
    </row>
    <row r="1982" spans="1:2" x14ac:dyDescent="0.3">
      <c r="A1982" s="32">
        <v>44713.875</v>
      </c>
      <c r="B1982" s="82">
        <v>2.3720920003719237</v>
      </c>
    </row>
    <row r="1983" spans="1:2" x14ac:dyDescent="0.3">
      <c r="A1983" s="32">
        <v>44713.916666666664</v>
      </c>
      <c r="B1983" s="82">
        <v>2.3668802348509166</v>
      </c>
    </row>
    <row r="1984" spans="1:2" x14ac:dyDescent="0.3">
      <c r="A1984" s="32">
        <v>44713.958333333336</v>
      </c>
      <c r="B1984" s="82">
        <v>2.3542918222640248</v>
      </c>
    </row>
    <row r="1985" spans="1:2" x14ac:dyDescent="0.3">
      <c r="A1985" s="32">
        <v>44714</v>
      </c>
      <c r="B1985" s="82">
        <v>2.3590344575167803</v>
      </c>
    </row>
    <row r="1986" spans="1:2" x14ac:dyDescent="0.3">
      <c r="A1986" s="32">
        <v>44714.041666666664</v>
      </c>
      <c r="B1986" s="82">
        <v>2.3511527131238243</v>
      </c>
    </row>
    <row r="1987" spans="1:2" x14ac:dyDescent="0.3">
      <c r="A1987" s="32">
        <v>44714.083333333336</v>
      </c>
      <c r="B1987" s="82">
        <v>2.3556955839435587</v>
      </c>
    </row>
    <row r="1988" spans="1:2" x14ac:dyDescent="0.3">
      <c r="A1988" s="32">
        <v>44714.125</v>
      </c>
      <c r="B1988" s="82">
        <v>2.35512421735362</v>
      </c>
    </row>
    <row r="1989" spans="1:2" x14ac:dyDescent="0.3">
      <c r="A1989" s="32">
        <v>44714.166666666664</v>
      </c>
      <c r="B1989" s="82">
        <v>2.3598646449179368</v>
      </c>
    </row>
    <row r="1990" spans="1:2" x14ac:dyDescent="0.3">
      <c r="A1990" s="32">
        <v>44714.208333333336</v>
      </c>
      <c r="B1990" s="82">
        <v>2.3650154833327206</v>
      </c>
    </row>
    <row r="1991" spans="1:2" x14ac:dyDescent="0.3">
      <c r="A1991" s="32">
        <v>44714.25</v>
      </c>
      <c r="B1991" s="82">
        <v>4.0958849557522141</v>
      </c>
    </row>
    <row r="1992" spans="1:2" x14ac:dyDescent="0.3">
      <c r="A1992" s="32">
        <v>44714.291666666664</v>
      </c>
      <c r="B1992" s="82">
        <v>4.0958849557522141</v>
      </c>
    </row>
    <row r="1993" spans="1:2" x14ac:dyDescent="0.3">
      <c r="A1993" s="32">
        <v>44714.333333333336</v>
      </c>
      <c r="B1993" s="82">
        <v>4.0958849557522141</v>
      </c>
    </row>
    <row r="1994" spans="1:2" x14ac:dyDescent="0.3">
      <c r="A1994" s="32">
        <v>44714.375</v>
      </c>
      <c r="B1994" s="82">
        <v>4.0958849557522141</v>
      </c>
    </row>
    <row r="1995" spans="1:2" x14ac:dyDescent="0.3">
      <c r="A1995" s="32">
        <v>44714.416666666664</v>
      </c>
      <c r="B1995" s="82">
        <v>4.0958849557522141</v>
      </c>
    </row>
    <row r="1996" spans="1:2" x14ac:dyDescent="0.3">
      <c r="A1996" s="32">
        <v>44714.458333333336</v>
      </c>
      <c r="B1996" s="82">
        <v>4.0958849557522141</v>
      </c>
    </row>
    <row r="1997" spans="1:2" x14ac:dyDescent="0.3">
      <c r="A1997" s="32">
        <v>44714.5</v>
      </c>
      <c r="B1997" s="82">
        <v>4.0958849557522141</v>
      </c>
    </row>
    <row r="1998" spans="1:2" x14ac:dyDescent="0.3">
      <c r="A1998" s="32">
        <v>44714.541666666664</v>
      </c>
      <c r="B1998" s="82">
        <v>4.0958849557522141</v>
      </c>
    </row>
    <row r="1999" spans="1:2" x14ac:dyDescent="0.3">
      <c r="A1999" s="32">
        <v>44714.583333333336</v>
      </c>
      <c r="B1999" s="82">
        <v>4.0958849557522141</v>
      </c>
    </row>
    <row r="2000" spans="1:2" x14ac:dyDescent="0.3">
      <c r="A2000" s="32">
        <v>44714.625</v>
      </c>
      <c r="B2000" s="82">
        <v>4.0958849557522141</v>
      </c>
    </row>
    <row r="2001" spans="1:2" x14ac:dyDescent="0.3">
      <c r="A2001" s="32">
        <v>44714.666666666664</v>
      </c>
      <c r="B2001" s="82">
        <v>4.0958849557522141</v>
      </c>
    </row>
    <row r="2002" spans="1:2" x14ac:dyDescent="0.3">
      <c r="A2002" s="32">
        <v>44714.708333333336</v>
      </c>
      <c r="B2002" s="82">
        <v>4.0958849557522141</v>
      </c>
    </row>
    <row r="2003" spans="1:2" x14ac:dyDescent="0.3">
      <c r="A2003" s="32">
        <v>44714.75</v>
      </c>
      <c r="B2003" s="82">
        <v>4.0958849557522141</v>
      </c>
    </row>
    <row r="2004" spans="1:2" x14ac:dyDescent="0.3">
      <c r="A2004" s="32">
        <v>44714.791666666664</v>
      </c>
      <c r="B2004" s="82">
        <v>2.3595943307361948</v>
      </c>
    </row>
    <row r="2005" spans="1:2" x14ac:dyDescent="0.3">
      <c r="A2005" s="32">
        <v>44714.833333333336</v>
      </c>
      <c r="B2005" s="82">
        <v>2.3598646449179368</v>
      </c>
    </row>
    <row r="2006" spans="1:2" x14ac:dyDescent="0.3">
      <c r="A2006" s="32">
        <v>44714.875</v>
      </c>
      <c r="B2006" s="82">
        <v>2.3576548630112226</v>
      </c>
    </row>
    <row r="2007" spans="1:2" x14ac:dyDescent="0.3">
      <c r="A2007" s="32">
        <v>44714.916666666664</v>
      </c>
      <c r="B2007" s="82">
        <v>2.3584910709046376</v>
      </c>
    </row>
    <row r="2008" spans="1:2" x14ac:dyDescent="0.3">
      <c r="A2008" s="32">
        <v>44714.958333333336</v>
      </c>
      <c r="B2008" s="82">
        <v>2.363661711871508</v>
      </c>
    </row>
    <row r="2009" spans="1:2" x14ac:dyDescent="0.3">
      <c r="A2009" s="32">
        <v>44715</v>
      </c>
      <c r="B2009" s="82">
        <v>2.3587629579482181</v>
      </c>
    </row>
    <row r="2010" spans="1:2" x14ac:dyDescent="0.3">
      <c r="A2010" s="32">
        <v>44715.041666666664</v>
      </c>
      <c r="B2010" s="82">
        <v>2.3542918222640248</v>
      </c>
    </row>
    <row r="2011" spans="1:2" x14ac:dyDescent="0.3">
      <c r="A2011" s="32">
        <v>44715.083333333336</v>
      </c>
      <c r="B2011" s="82">
        <v>2.353995003702281</v>
      </c>
    </row>
    <row r="2012" spans="1:2" x14ac:dyDescent="0.3">
      <c r="A2012" s="32">
        <v>44715.125</v>
      </c>
      <c r="B2012" s="82">
        <v>2.3453250805457526</v>
      </c>
    </row>
    <row r="2013" spans="1:2" x14ac:dyDescent="0.3">
      <c r="A2013" s="32">
        <v>44715.166666666664</v>
      </c>
      <c r="B2013" s="82">
        <v>2.3479634345168048</v>
      </c>
    </row>
    <row r="2014" spans="1:2" x14ac:dyDescent="0.3">
      <c r="A2014" s="32">
        <v>44715.208333333336</v>
      </c>
      <c r="B2014" s="82">
        <v>2.3606912059491418</v>
      </c>
    </row>
    <row r="2015" spans="1:2" x14ac:dyDescent="0.3">
      <c r="A2015" s="32">
        <v>44715.25</v>
      </c>
      <c r="B2015" s="82">
        <v>4.0958849557522141</v>
      </c>
    </row>
    <row r="2016" spans="1:2" x14ac:dyDescent="0.3">
      <c r="A2016" s="32">
        <v>44715.291666666664</v>
      </c>
      <c r="B2016" s="82">
        <v>4.0958849557522141</v>
      </c>
    </row>
    <row r="2017" spans="1:2" x14ac:dyDescent="0.3">
      <c r="A2017" s="32">
        <v>44715.333333333336</v>
      </c>
      <c r="B2017" s="82">
        <v>4.0958849557522141</v>
      </c>
    </row>
    <row r="2018" spans="1:2" x14ac:dyDescent="0.3">
      <c r="A2018" s="32">
        <v>44715.375</v>
      </c>
      <c r="B2018" s="82">
        <v>4.0958849557522141</v>
      </c>
    </row>
    <row r="2019" spans="1:2" x14ac:dyDescent="0.3">
      <c r="A2019" s="32">
        <v>44715.416666666664</v>
      </c>
      <c r="B2019" s="82">
        <v>4.0958849557522141</v>
      </c>
    </row>
    <row r="2020" spans="1:2" x14ac:dyDescent="0.3">
      <c r="A2020" s="32">
        <v>44715.458333333336</v>
      </c>
      <c r="B2020" s="82">
        <v>4.0958849557522141</v>
      </c>
    </row>
    <row r="2021" spans="1:2" x14ac:dyDescent="0.3">
      <c r="A2021" s="32">
        <v>44715.5</v>
      </c>
      <c r="B2021" s="82">
        <v>4.0958849557522141</v>
      </c>
    </row>
    <row r="2022" spans="1:2" x14ac:dyDescent="0.3">
      <c r="A2022" s="32">
        <v>44715.541666666664</v>
      </c>
      <c r="B2022" s="82">
        <v>4.0958849557522141</v>
      </c>
    </row>
    <row r="2023" spans="1:2" x14ac:dyDescent="0.3">
      <c r="A2023" s="32">
        <v>44715.583333333336</v>
      </c>
      <c r="B2023" s="82">
        <v>4.0958849557522141</v>
      </c>
    </row>
    <row r="2024" spans="1:2" x14ac:dyDescent="0.3">
      <c r="A2024" s="32">
        <v>44715.625</v>
      </c>
      <c r="B2024" s="82">
        <v>4.0958849557522141</v>
      </c>
    </row>
    <row r="2025" spans="1:2" x14ac:dyDescent="0.3">
      <c r="A2025" s="32">
        <v>44715.666666666664</v>
      </c>
      <c r="B2025" s="82">
        <v>4.0958849557522141</v>
      </c>
    </row>
    <row r="2026" spans="1:2" x14ac:dyDescent="0.3">
      <c r="A2026" s="32">
        <v>44715.708333333336</v>
      </c>
      <c r="B2026" s="82">
        <v>4.0958849557522141</v>
      </c>
    </row>
    <row r="2027" spans="1:2" x14ac:dyDescent="0.3">
      <c r="A2027" s="32">
        <v>44715.75</v>
      </c>
      <c r="B2027" s="82">
        <v>4.0958849557522141</v>
      </c>
    </row>
    <row r="2028" spans="1:2" x14ac:dyDescent="0.3">
      <c r="A2028" s="32">
        <v>44715.791666666664</v>
      </c>
      <c r="B2028" s="82">
        <v>4.0958849557522141</v>
      </c>
    </row>
    <row r="2029" spans="1:2" x14ac:dyDescent="0.3">
      <c r="A2029" s="32">
        <v>44715.833333333336</v>
      </c>
      <c r="B2029" s="82">
        <v>4.0958849557522141</v>
      </c>
    </row>
    <row r="2030" spans="1:2" x14ac:dyDescent="0.3">
      <c r="A2030" s="32">
        <v>44715.875</v>
      </c>
      <c r="B2030" s="82">
        <v>2.3715692102079164</v>
      </c>
    </row>
    <row r="2031" spans="1:2" x14ac:dyDescent="0.3">
      <c r="A2031" s="32">
        <v>44715.916666666664</v>
      </c>
      <c r="B2031" s="82">
        <v>2.3746329634043635</v>
      </c>
    </row>
    <row r="2032" spans="1:2" x14ac:dyDescent="0.3">
      <c r="A2032" s="32">
        <v>44715.958333333336</v>
      </c>
      <c r="B2032" s="82">
        <v>2.3702809340520119</v>
      </c>
    </row>
    <row r="2033" spans="1:2" x14ac:dyDescent="0.3">
      <c r="A2033" s="32">
        <v>44716</v>
      </c>
      <c r="B2033" s="82">
        <v>2.3617817275998281</v>
      </c>
    </row>
    <row r="2034" spans="1:2" x14ac:dyDescent="0.3">
      <c r="A2034" s="32">
        <v>44716.041666666664</v>
      </c>
      <c r="B2034" s="82">
        <v>2.3444315757569751</v>
      </c>
    </row>
    <row r="2035" spans="1:2" x14ac:dyDescent="0.3">
      <c r="A2035" s="32">
        <v>44716.083333333336</v>
      </c>
      <c r="B2035" s="82">
        <v>2.356246922740616</v>
      </c>
    </row>
    <row r="2036" spans="1:2" x14ac:dyDescent="0.3">
      <c r="A2036" s="32">
        <v>44716.125</v>
      </c>
      <c r="B2036" s="82">
        <v>2.3652780481304676</v>
      </c>
    </row>
    <row r="2037" spans="1:2" x14ac:dyDescent="0.3">
      <c r="A2037" s="32">
        <v>44716.166666666664</v>
      </c>
      <c r="B2037" s="82">
        <v>2.3595943307361948</v>
      </c>
    </row>
    <row r="2038" spans="1:2" x14ac:dyDescent="0.3">
      <c r="A2038" s="32">
        <v>44716.208333333336</v>
      </c>
      <c r="B2038" s="82">
        <v>2.3595943307361948</v>
      </c>
    </row>
    <row r="2039" spans="1:2" x14ac:dyDescent="0.3">
      <c r="A2039" s="32">
        <v>44716.25</v>
      </c>
      <c r="B2039" s="82">
        <v>2.35512421735362</v>
      </c>
    </row>
    <row r="2040" spans="1:2" x14ac:dyDescent="0.3">
      <c r="A2040" s="32">
        <v>44716.291666666664</v>
      </c>
      <c r="B2040" s="82">
        <v>2.364207934235699</v>
      </c>
    </row>
    <row r="2041" spans="1:2" x14ac:dyDescent="0.3">
      <c r="A2041" s="32">
        <v>44716.333333333336</v>
      </c>
      <c r="B2041" s="82">
        <v>2.3528592512766733</v>
      </c>
    </row>
    <row r="2042" spans="1:2" x14ac:dyDescent="0.3">
      <c r="A2042" s="32">
        <v>44716.375</v>
      </c>
      <c r="B2042" s="82">
        <v>2.3542918222640248</v>
      </c>
    </row>
    <row r="2043" spans="1:2" x14ac:dyDescent="0.3">
      <c r="A2043" s="32">
        <v>44716.416666666664</v>
      </c>
      <c r="B2043" s="82">
        <v>2.3598646449179368</v>
      </c>
    </row>
    <row r="2044" spans="1:2" x14ac:dyDescent="0.3">
      <c r="A2044" s="32">
        <v>44716.458333333336</v>
      </c>
      <c r="B2044" s="82">
        <v>2.351716929678358</v>
      </c>
    </row>
    <row r="2045" spans="1:2" x14ac:dyDescent="0.3">
      <c r="A2045" s="32">
        <v>44716.5</v>
      </c>
      <c r="B2045" s="82">
        <v>2.3505680086212317</v>
      </c>
    </row>
    <row r="2046" spans="1:2" x14ac:dyDescent="0.3">
      <c r="A2046" s="32">
        <v>44716.541666666664</v>
      </c>
      <c r="B2046" s="82">
        <v>2.3573631504838288</v>
      </c>
    </row>
    <row r="2047" spans="1:2" x14ac:dyDescent="0.3">
      <c r="A2047" s="32">
        <v>44716.583333333336</v>
      </c>
      <c r="B2047" s="82">
        <v>2.352017192270389</v>
      </c>
    </row>
    <row r="2048" spans="1:2" x14ac:dyDescent="0.3">
      <c r="A2048" s="32">
        <v>44716.625</v>
      </c>
      <c r="B2048" s="82">
        <v>2.3485366560824268</v>
      </c>
    </row>
    <row r="2049" spans="1:2" x14ac:dyDescent="0.3">
      <c r="A2049" s="32">
        <v>44716.666666666664</v>
      </c>
      <c r="B2049" s="82">
        <v>2.3508700051426499</v>
      </c>
    </row>
    <row r="2050" spans="1:2" x14ac:dyDescent="0.3">
      <c r="A2050" s="32">
        <v>44716.708333333336</v>
      </c>
      <c r="B2050" s="82">
        <v>2.3414318674552583</v>
      </c>
    </row>
    <row r="2051" spans="1:2" x14ac:dyDescent="0.3">
      <c r="A2051" s="32">
        <v>44716.75</v>
      </c>
      <c r="B2051" s="82">
        <v>2.3399258029755705</v>
      </c>
    </row>
    <row r="2052" spans="1:2" x14ac:dyDescent="0.3">
      <c r="A2052" s="32">
        <v>44716.791666666664</v>
      </c>
      <c r="B2052" s="82">
        <v>2.3393084167679015</v>
      </c>
    </row>
    <row r="2053" spans="1:2" x14ac:dyDescent="0.3">
      <c r="A2053" s="32">
        <v>44716.833333333336</v>
      </c>
      <c r="B2053" s="82">
        <v>2.3461954394404652</v>
      </c>
    </row>
    <row r="2054" spans="1:2" x14ac:dyDescent="0.3">
      <c r="A2054" s="32">
        <v>44716.875</v>
      </c>
      <c r="B2054" s="82">
        <v>2.3384090341217774</v>
      </c>
    </row>
    <row r="2055" spans="1:2" x14ac:dyDescent="0.3">
      <c r="A2055" s="32">
        <v>44716.916666666664</v>
      </c>
      <c r="B2055" s="82">
        <v>2.3387092469290653</v>
      </c>
    </row>
    <row r="2056" spans="1:2" x14ac:dyDescent="0.3">
      <c r="A2056" s="32">
        <v>44716.958333333336</v>
      </c>
      <c r="B2056" s="82">
        <v>2.3405215777327446</v>
      </c>
    </row>
    <row r="2057" spans="1:2" x14ac:dyDescent="0.3">
      <c r="A2057" s="32">
        <v>44717</v>
      </c>
      <c r="B2057" s="82">
        <v>2.353995003702281</v>
      </c>
    </row>
    <row r="2058" spans="1:2" x14ac:dyDescent="0.3">
      <c r="A2058" s="32">
        <v>44717.041666666664</v>
      </c>
      <c r="B2058" s="82">
        <v>2.3482502475530156</v>
      </c>
    </row>
    <row r="2059" spans="1:2" x14ac:dyDescent="0.3">
      <c r="A2059" s="32">
        <v>44717.083333333336</v>
      </c>
      <c r="B2059" s="82">
        <v>2.3545696815905042</v>
      </c>
    </row>
    <row r="2060" spans="1:2" x14ac:dyDescent="0.3">
      <c r="A2060" s="32">
        <v>44717.125</v>
      </c>
      <c r="B2060" s="82">
        <v>2.3479634345168048</v>
      </c>
    </row>
    <row r="2061" spans="1:2" x14ac:dyDescent="0.3">
      <c r="A2061" s="32">
        <v>44717.166666666664</v>
      </c>
      <c r="B2061" s="82">
        <v>2.3502844726515022</v>
      </c>
    </row>
    <row r="2062" spans="1:2" x14ac:dyDescent="0.3">
      <c r="A2062" s="32">
        <v>44717.208333333336</v>
      </c>
      <c r="B2062" s="82">
        <v>2.3587629579482181</v>
      </c>
    </row>
    <row r="2063" spans="1:2" x14ac:dyDescent="0.3">
      <c r="A2063" s="32">
        <v>44717.25</v>
      </c>
      <c r="B2063" s="82">
        <v>2.3584910709046376</v>
      </c>
    </row>
    <row r="2064" spans="1:2" x14ac:dyDescent="0.3">
      <c r="A2064" s="32">
        <v>44717.291666666664</v>
      </c>
      <c r="B2064" s="82">
        <v>2.3623157284932512</v>
      </c>
    </row>
    <row r="2065" spans="1:2" x14ac:dyDescent="0.3">
      <c r="A2065" s="32">
        <v>44717.333333333336</v>
      </c>
      <c r="B2065" s="82">
        <v>2.3620489189648342</v>
      </c>
    </row>
    <row r="2066" spans="1:2" x14ac:dyDescent="0.3">
      <c r="A2066" s="32">
        <v>44717.375</v>
      </c>
      <c r="B2066" s="82">
        <v>2.3666026053571154</v>
      </c>
    </row>
    <row r="2067" spans="1:2" x14ac:dyDescent="0.3">
      <c r="A2067" s="32">
        <v>44717.416666666664</v>
      </c>
      <c r="B2067" s="82">
        <v>2.366341941500036</v>
      </c>
    </row>
    <row r="2068" spans="1:2" x14ac:dyDescent="0.3">
      <c r="A2068" s="32">
        <v>44717.458333333336</v>
      </c>
      <c r="B2068" s="82">
        <v>2.3511527131238243</v>
      </c>
    </row>
    <row r="2069" spans="1:2" x14ac:dyDescent="0.3">
      <c r="A2069" s="32">
        <v>44717.5</v>
      </c>
      <c r="B2069" s="82">
        <v>2.3601345734976871</v>
      </c>
    </row>
    <row r="2070" spans="1:2" x14ac:dyDescent="0.3">
      <c r="A2070" s="32">
        <v>44717.541666666664</v>
      </c>
      <c r="B2070" s="82">
        <v>2.3658194906262051</v>
      </c>
    </row>
    <row r="2071" spans="1:2" x14ac:dyDescent="0.3">
      <c r="A2071" s="32">
        <v>44717.583333333336</v>
      </c>
      <c r="B2071" s="82">
        <v>2.360404116937016</v>
      </c>
    </row>
    <row r="2072" spans="1:2" x14ac:dyDescent="0.3">
      <c r="A2072" s="32">
        <v>44717.625</v>
      </c>
      <c r="B2072" s="82">
        <v>2.360404116937016</v>
      </c>
    </row>
    <row r="2073" spans="1:2" x14ac:dyDescent="0.3">
      <c r="A2073" s="32">
        <v>44717.666666666664</v>
      </c>
      <c r="B2073" s="82">
        <v>2.353995003702281</v>
      </c>
    </row>
    <row r="2074" spans="1:2" x14ac:dyDescent="0.3">
      <c r="A2074" s="32">
        <v>44717.708333333336</v>
      </c>
      <c r="B2074" s="82">
        <v>2.3459057280628111</v>
      </c>
    </row>
    <row r="2075" spans="1:2" x14ac:dyDescent="0.3">
      <c r="A2075" s="32">
        <v>44717.75</v>
      </c>
      <c r="B2075" s="82">
        <v>2.347369403830724</v>
      </c>
    </row>
    <row r="2076" spans="1:2" x14ac:dyDescent="0.3">
      <c r="A2076" s="32">
        <v>44717.791666666664</v>
      </c>
      <c r="B2076" s="82">
        <v>2.3441393817660532</v>
      </c>
    </row>
    <row r="2077" spans="1:2" x14ac:dyDescent="0.3">
      <c r="A2077" s="32">
        <v>44717.833333333336</v>
      </c>
      <c r="B2077" s="82">
        <v>2.3491272871163975</v>
      </c>
    </row>
    <row r="2078" spans="1:2" x14ac:dyDescent="0.3">
      <c r="A2078" s="32">
        <v>44717.875</v>
      </c>
      <c r="B2078" s="82">
        <v>2.3488417131583583</v>
      </c>
    </row>
    <row r="2079" spans="1:2" x14ac:dyDescent="0.3">
      <c r="A2079" s="32">
        <v>44717.916666666664</v>
      </c>
      <c r="B2079" s="82">
        <v>2.34650401558237</v>
      </c>
    </row>
    <row r="2080" spans="1:2" x14ac:dyDescent="0.3">
      <c r="A2080" s="32">
        <v>44717.958333333336</v>
      </c>
      <c r="B2080" s="82">
        <v>2.3368613338088511</v>
      </c>
    </row>
    <row r="2081" spans="1:2" x14ac:dyDescent="0.3">
      <c r="A2081" s="32">
        <v>44718</v>
      </c>
      <c r="B2081" s="82">
        <v>2.3565403292392566</v>
      </c>
    </row>
    <row r="2082" spans="1:2" x14ac:dyDescent="0.3">
      <c r="A2082" s="32">
        <v>44718.041666666664</v>
      </c>
      <c r="B2082" s="82">
        <v>2.351716929678358</v>
      </c>
    </row>
    <row r="2083" spans="1:2" x14ac:dyDescent="0.3">
      <c r="A2083" s="32">
        <v>44718.083333333336</v>
      </c>
      <c r="B2083" s="82">
        <v>2.3559714494141453</v>
      </c>
    </row>
    <row r="2084" spans="1:2" x14ac:dyDescent="0.3">
      <c r="A2084" s="32">
        <v>44718.125</v>
      </c>
      <c r="B2084" s="82">
        <v>2.3579279411755723</v>
      </c>
    </row>
    <row r="2085" spans="1:2" x14ac:dyDescent="0.3">
      <c r="A2085" s="32">
        <v>44718.166666666664</v>
      </c>
      <c r="B2085" s="82">
        <v>2.3647349990959432</v>
      </c>
    </row>
    <row r="2086" spans="1:2" x14ac:dyDescent="0.3">
      <c r="A2086" s="32">
        <v>44718.208333333336</v>
      </c>
      <c r="B2086" s="82">
        <v>2.361496302085214</v>
      </c>
    </row>
    <row r="2087" spans="1:2" x14ac:dyDescent="0.3">
      <c r="A2087" s="32">
        <v>44718.25</v>
      </c>
      <c r="B2087" s="82">
        <v>4.0958849557522141</v>
      </c>
    </row>
    <row r="2088" spans="1:2" x14ac:dyDescent="0.3">
      <c r="A2088" s="32">
        <v>44718.291666666664</v>
      </c>
      <c r="B2088" s="82">
        <v>4.0958849557522141</v>
      </c>
    </row>
    <row r="2089" spans="1:2" x14ac:dyDescent="0.3">
      <c r="A2089" s="32">
        <v>44718.333333333336</v>
      </c>
      <c r="B2089" s="82">
        <v>4.0958849557522141</v>
      </c>
    </row>
    <row r="2090" spans="1:2" x14ac:dyDescent="0.3">
      <c r="A2090" s="32">
        <v>44718.375</v>
      </c>
      <c r="B2090" s="82">
        <v>4.0958849557522141</v>
      </c>
    </row>
    <row r="2091" spans="1:2" x14ac:dyDescent="0.3">
      <c r="A2091" s="32">
        <v>44718.416666666664</v>
      </c>
      <c r="B2091" s="82">
        <v>4.0958849557522141</v>
      </c>
    </row>
    <row r="2092" spans="1:2" x14ac:dyDescent="0.3">
      <c r="A2092" s="32">
        <v>44718.458333333336</v>
      </c>
      <c r="B2092" s="82">
        <v>4.0958849557522141</v>
      </c>
    </row>
    <row r="2093" spans="1:2" x14ac:dyDescent="0.3">
      <c r="A2093" s="32">
        <v>44718.5</v>
      </c>
      <c r="B2093" s="82">
        <v>4.0958849557522141</v>
      </c>
    </row>
    <row r="2094" spans="1:2" x14ac:dyDescent="0.3">
      <c r="A2094" s="32">
        <v>44718.541666666664</v>
      </c>
      <c r="B2094" s="82">
        <v>4.0958849557522141</v>
      </c>
    </row>
    <row r="2095" spans="1:2" x14ac:dyDescent="0.3">
      <c r="A2095" s="32">
        <v>44718.583333333336</v>
      </c>
      <c r="B2095" s="82">
        <v>4.0958849557522141</v>
      </c>
    </row>
    <row r="2096" spans="1:2" x14ac:dyDescent="0.3">
      <c r="A2096" s="32">
        <v>44718.625</v>
      </c>
      <c r="B2096" s="82">
        <v>4.0958849557522141</v>
      </c>
    </row>
    <row r="2097" spans="1:2" x14ac:dyDescent="0.3">
      <c r="A2097" s="32">
        <v>44718.666666666664</v>
      </c>
      <c r="B2097" s="82">
        <v>4.0958849557522141</v>
      </c>
    </row>
    <row r="2098" spans="1:2" x14ac:dyDescent="0.3">
      <c r="A2098" s="32">
        <v>44718.708333333336</v>
      </c>
      <c r="B2098" s="82">
        <v>4.0958849557522141</v>
      </c>
    </row>
    <row r="2099" spans="1:2" x14ac:dyDescent="0.3">
      <c r="A2099" s="32">
        <v>44718.75</v>
      </c>
      <c r="B2099" s="82">
        <v>2.3420431225876879</v>
      </c>
    </row>
    <row r="2100" spans="1:2" x14ac:dyDescent="0.3">
      <c r="A2100" s="32">
        <v>44718.791666666664</v>
      </c>
      <c r="B2100" s="82">
        <v>2.3514350211527701</v>
      </c>
    </row>
    <row r="2101" spans="1:2" x14ac:dyDescent="0.3">
      <c r="A2101" s="32">
        <v>44718.833333333336</v>
      </c>
      <c r="B2101" s="82">
        <v>2.3573631504838288</v>
      </c>
    </row>
    <row r="2102" spans="1:2" x14ac:dyDescent="0.3">
      <c r="A2102" s="32">
        <v>44718.875</v>
      </c>
      <c r="B2102" s="82">
        <v>2.3590344575167803</v>
      </c>
    </row>
    <row r="2103" spans="1:2" x14ac:dyDescent="0.3">
      <c r="A2103" s="32">
        <v>44718.916666666664</v>
      </c>
      <c r="B2103" s="82">
        <v>2.3728648928897504</v>
      </c>
    </row>
    <row r="2104" spans="1:2" x14ac:dyDescent="0.3">
      <c r="A2104" s="32">
        <v>44718.958333333336</v>
      </c>
      <c r="B2104" s="82">
        <v>2.352578962765135</v>
      </c>
    </row>
    <row r="2105" spans="1:2" x14ac:dyDescent="0.3">
      <c r="A2105" s="32">
        <v>44719</v>
      </c>
      <c r="B2105" s="82">
        <v>2.3647349990959432</v>
      </c>
    </row>
    <row r="2106" spans="1:2" x14ac:dyDescent="0.3">
      <c r="A2106" s="32">
        <v>44719.041666666664</v>
      </c>
      <c r="B2106" s="82">
        <v>2.3625821566498142</v>
      </c>
    </row>
    <row r="2107" spans="1:2" x14ac:dyDescent="0.3">
      <c r="A2107" s="32">
        <v>44719.083333333336</v>
      </c>
      <c r="B2107" s="82">
        <v>2.3595943307361948</v>
      </c>
    </row>
    <row r="2108" spans="1:2" x14ac:dyDescent="0.3">
      <c r="A2108" s="32">
        <v>44719.125</v>
      </c>
      <c r="B2108" s="82">
        <v>2.3660809034132386</v>
      </c>
    </row>
    <row r="2109" spans="1:2" x14ac:dyDescent="0.3">
      <c r="A2109" s="32">
        <v>44719.166666666664</v>
      </c>
      <c r="B2109" s="82">
        <v>2.3647349990959432</v>
      </c>
    </row>
    <row r="2110" spans="1:2" x14ac:dyDescent="0.3">
      <c r="A2110" s="32">
        <v>44719.208333333336</v>
      </c>
      <c r="B2110" s="82">
        <v>2.3761529880437138</v>
      </c>
    </row>
    <row r="2111" spans="1:2" x14ac:dyDescent="0.3">
      <c r="A2111" s="32">
        <v>44719.25</v>
      </c>
      <c r="B2111" s="82">
        <v>4.0958849557522141</v>
      </c>
    </row>
    <row r="2112" spans="1:2" x14ac:dyDescent="0.3">
      <c r="A2112" s="32">
        <v>44719.291666666664</v>
      </c>
      <c r="B2112" s="82">
        <v>4.0958849557522141</v>
      </c>
    </row>
    <row r="2113" spans="1:2" x14ac:dyDescent="0.3">
      <c r="A2113" s="32">
        <v>44719.333333333336</v>
      </c>
      <c r="B2113" s="82">
        <v>4.0958849557522141</v>
      </c>
    </row>
    <row r="2114" spans="1:2" x14ac:dyDescent="0.3">
      <c r="A2114" s="32">
        <v>44719.375</v>
      </c>
      <c r="B2114" s="82">
        <v>4.0958849557522141</v>
      </c>
    </row>
    <row r="2115" spans="1:2" x14ac:dyDescent="0.3">
      <c r="A2115" s="32">
        <v>44719.416666666664</v>
      </c>
      <c r="B2115" s="82">
        <v>4.0958849557522141</v>
      </c>
    </row>
    <row r="2116" spans="1:2" x14ac:dyDescent="0.3">
      <c r="A2116" s="32">
        <v>44719.458333333336</v>
      </c>
      <c r="B2116" s="82">
        <v>4.0958849557522141</v>
      </c>
    </row>
    <row r="2117" spans="1:2" x14ac:dyDescent="0.3">
      <c r="A2117" s="32">
        <v>44719.5</v>
      </c>
      <c r="B2117" s="82">
        <v>4.0958849557522141</v>
      </c>
    </row>
    <row r="2118" spans="1:2" x14ac:dyDescent="0.3">
      <c r="A2118" s="32">
        <v>44719.541666666664</v>
      </c>
      <c r="B2118" s="82">
        <v>4.0958849557522141</v>
      </c>
    </row>
    <row r="2119" spans="1:2" x14ac:dyDescent="0.3">
      <c r="A2119" s="32">
        <v>44719.583333333336</v>
      </c>
      <c r="B2119" s="82">
        <v>4.0958849557522141</v>
      </c>
    </row>
    <row r="2120" spans="1:2" x14ac:dyDescent="0.3">
      <c r="A2120" s="32">
        <v>44719.625</v>
      </c>
      <c r="B2120" s="82">
        <v>4.0958849557522141</v>
      </c>
    </row>
    <row r="2121" spans="1:2" x14ac:dyDescent="0.3">
      <c r="A2121" s="32">
        <v>44719.666666666664</v>
      </c>
      <c r="B2121" s="82">
        <v>4.0958849557522141</v>
      </c>
    </row>
    <row r="2122" spans="1:2" x14ac:dyDescent="0.3">
      <c r="A2122" s="32">
        <v>44719.708333333336</v>
      </c>
      <c r="B2122" s="82">
        <v>4.0958849557522141</v>
      </c>
    </row>
    <row r="2123" spans="1:2" x14ac:dyDescent="0.3">
      <c r="A2123" s="32">
        <v>44719.75</v>
      </c>
      <c r="B2123" s="82">
        <v>2.3705359433569391</v>
      </c>
    </row>
    <row r="2124" spans="1:2" x14ac:dyDescent="0.3">
      <c r="A2124" s="32">
        <v>44719.791666666664</v>
      </c>
      <c r="B2124" s="82">
        <v>2.360404116937016</v>
      </c>
    </row>
    <row r="2125" spans="1:2" x14ac:dyDescent="0.3">
      <c r="A2125" s="32">
        <v>44719.833333333336</v>
      </c>
      <c r="B2125" s="82">
        <v>2.349697226052236</v>
      </c>
    </row>
    <row r="2126" spans="1:2" x14ac:dyDescent="0.3">
      <c r="A2126" s="32">
        <v>44719.875</v>
      </c>
      <c r="B2126" s="82">
        <v>2.3476762165296288</v>
      </c>
    </row>
    <row r="2127" spans="1:2" x14ac:dyDescent="0.3">
      <c r="A2127" s="32">
        <v>44719.916666666664</v>
      </c>
      <c r="B2127" s="82">
        <v>2.361496302085214</v>
      </c>
    </row>
    <row r="2128" spans="1:2" x14ac:dyDescent="0.3">
      <c r="A2128" s="32">
        <v>44719.958333333336</v>
      </c>
      <c r="B2128" s="82">
        <v>2.3623157284932512</v>
      </c>
    </row>
    <row r="2129" spans="1:2" x14ac:dyDescent="0.3">
      <c r="A2129" s="32">
        <v>44720</v>
      </c>
      <c r="B2129" s="82">
        <v>2.352017192270389</v>
      </c>
    </row>
    <row r="2130" spans="1:2" x14ac:dyDescent="0.3">
      <c r="A2130" s="32">
        <v>44720.041666666664</v>
      </c>
      <c r="B2130" s="82">
        <v>2.3441393817660532</v>
      </c>
    </row>
    <row r="2131" spans="1:2" x14ac:dyDescent="0.3">
      <c r="A2131" s="32">
        <v>44720.083333333336</v>
      </c>
      <c r="B2131" s="82">
        <v>2.3411354630718568</v>
      </c>
    </row>
    <row r="2132" spans="1:2" x14ac:dyDescent="0.3">
      <c r="A2132" s="32">
        <v>44720.125</v>
      </c>
      <c r="B2132" s="82">
        <v>2.3377872655477101</v>
      </c>
    </row>
    <row r="2133" spans="1:2" x14ac:dyDescent="0.3">
      <c r="A2133" s="32">
        <v>44720.166666666664</v>
      </c>
      <c r="B2133" s="82">
        <v>2.3494124579323934</v>
      </c>
    </row>
    <row r="2134" spans="1:2" x14ac:dyDescent="0.3">
      <c r="A2134" s="32">
        <v>44720.208333333336</v>
      </c>
      <c r="B2134" s="82">
        <v>2.3595943307361948</v>
      </c>
    </row>
    <row r="2135" spans="1:2" x14ac:dyDescent="0.3">
      <c r="A2135" s="32">
        <v>44720.25</v>
      </c>
      <c r="B2135" s="82">
        <v>4.0958849557522141</v>
      </c>
    </row>
    <row r="2136" spans="1:2" x14ac:dyDescent="0.3">
      <c r="A2136" s="32">
        <v>44720.291666666664</v>
      </c>
      <c r="B2136" s="82">
        <v>4.0958849557522141</v>
      </c>
    </row>
    <row r="2137" spans="1:2" x14ac:dyDescent="0.3">
      <c r="A2137" s="32">
        <v>44720.333333333336</v>
      </c>
      <c r="B2137" s="82">
        <v>4.0958849557522141</v>
      </c>
    </row>
    <row r="2138" spans="1:2" x14ac:dyDescent="0.3">
      <c r="A2138" s="32">
        <v>44720.375</v>
      </c>
      <c r="B2138" s="82">
        <v>4.0958849557522141</v>
      </c>
    </row>
    <row r="2139" spans="1:2" x14ac:dyDescent="0.3">
      <c r="A2139" s="32">
        <v>44720.416666666664</v>
      </c>
      <c r="B2139" s="82">
        <v>4.0958849557522141</v>
      </c>
    </row>
    <row r="2140" spans="1:2" x14ac:dyDescent="0.3">
      <c r="A2140" s="32">
        <v>44720.458333333336</v>
      </c>
      <c r="B2140" s="82">
        <v>4.0958849557522141</v>
      </c>
    </row>
    <row r="2141" spans="1:2" x14ac:dyDescent="0.3">
      <c r="A2141" s="32">
        <v>44720.5</v>
      </c>
      <c r="B2141" s="82">
        <v>4.0958849557522141</v>
      </c>
    </row>
    <row r="2142" spans="1:2" x14ac:dyDescent="0.3">
      <c r="A2142" s="32">
        <v>44720.541666666664</v>
      </c>
      <c r="B2142" s="82">
        <v>4.0958849557522141</v>
      </c>
    </row>
    <row r="2143" spans="1:2" x14ac:dyDescent="0.3">
      <c r="A2143" s="32">
        <v>44720.583333333336</v>
      </c>
      <c r="B2143" s="82">
        <v>4.0958849557522141</v>
      </c>
    </row>
    <row r="2144" spans="1:2" x14ac:dyDescent="0.3">
      <c r="A2144" s="32">
        <v>44720.625</v>
      </c>
      <c r="B2144" s="82">
        <v>4.0958849557522141</v>
      </c>
    </row>
    <row r="2145" spans="1:2" x14ac:dyDescent="0.3">
      <c r="A2145" s="32">
        <v>44720.666666666664</v>
      </c>
      <c r="B2145" s="82">
        <v>4.0958849557522141</v>
      </c>
    </row>
    <row r="2146" spans="1:2" x14ac:dyDescent="0.3">
      <c r="A2146" s="32">
        <v>44720.708333333336</v>
      </c>
      <c r="B2146" s="82">
        <v>4.0958849557522141</v>
      </c>
    </row>
    <row r="2147" spans="1:2" x14ac:dyDescent="0.3">
      <c r="A2147" s="32">
        <v>44720.75</v>
      </c>
      <c r="B2147" s="82">
        <v>2.6942388685380454</v>
      </c>
    </row>
    <row r="2148" spans="1:2" x14ac:dyDescent="0.3">
      <c r="A2148" s="32">
        <v>44720.791666666664</v>
      </c>
      <c r="B2148" s="82">
        <v>2.3576548630112226</v>
      </c>
    </row>
    <row r="2149" spans="1:2" x14ac:dyDescent="0.3">
      <c r="A2149" s="32">
        <v>44720.833333333336</v>
      </c>
      <c r="B2149" s="82">
        <v>2.3528592512766733</v>
      </c>
    </row>
    <row r="2150" spans="1:2" x14ac:dyDescent="0.3">
      <c r="A2150" s="32">
        <v>44720.875</v>
      </c>
      <c r="B2150" s="82">
        <v>2.3587629579482181</v>
      </c>
    </row>
    <row r="2151" spans="1:2" x14ac:dyDescent="0.3">
      <c r="A2151" s="32">
        <v>44720.916666666664</v>
      </c>
      <c r="B2151" s="82">
        <v>2.347369403830724</v>
      </c>
    </row>
    <row r="2152" spans="1:2" x14ac:dyDescent="0.3">
      <c r="A2152" s="32">
        <v>44720.958333333336</v>
      </c>
      <c r="B2152" s="82">
        <v>2.3417278570509579</v>
      </c>
    </row>
    <row r="2153" spans="1:2" x14ac:dyDescent="0.3">
      <c r="A2153" s="32">
        <v>44721</v>
      </c>
      <c r="B2153" s="82">
        <v>2.3542918222640248</v>
      </c>
    </row>
    <row r="2154" spans="1:2" x14ac:dyDescent="0.3">
      <c r="A2154" s="32">
        <v>44721.041666666664</v>
      </c>
      <c r="B2154" s="82">
        <v>2.3467928849372144</v>
      </c>
    </row>
    <row r="2155" spans="1:2" x14ac:dyDescent="0.3">
      <c r="A2155" s="32">
        <v>44721.083333333336</v>
      </c>
      <c r="B2155" s="82">
        <v>2.3384090341217774</v>
      </c>
    </row>
    <row r="2156" spans="1:2" x14ac:dyDescent="0.3">
      <c r="A2156" s="32">
        <v>44721.125</v>
      </c>
      <c r="B2156" s="82">
        <v>2.3441393817660532</v>
      </c>
    </row>
    <row r="2157" spans="1:2" x14ac:dyDescent="0.3">
      <c r="A2157" s="32">
        <v>44721.166666666664</v>
      </c>
      <c r="B2157" s="82">
        <v>2.3411354630718568</v>
      </c>
    </row>
    <row r="2158" spans="1:2" x14ac:dyDescent="0.3">
      <c r="A2158" s="32">
        <v>44721.208333333336</v>
      </c>
      <c r="B2158" s="82">
        <v>2.3476762165296288</v>
      </c>
    </row>
    <row r="2159" spans="1:2" x14ac:dyDescent="0.3">
      <c r="A2159" s="32">
        <v>44721.25</v>
      </c>
      <c r="B2159" s="82">
        <v>4.0958849557522141</v>
      </c>
    </row>
    <row r="2160" spans="1:2" x14ac:dyDescent="0.3">
      <c r="A2160" s="32">
        <v>44721.291666666664</v>
      </c>
      <c r="B2160" s="82">
        <v>4.0958849557522141</v>
      </c>
    </row>
    <row r="2161" spans="1:2" x14ac:dyDescent="0.3">
      <c r="A2161" s="32">
        <v>44721.333333333336</v>
      </c>
      <c r="B2161" s="82">
        <v>4.0958849557522141</v>
      </c>
    </row>
    <row r="2162" spans="1:2" x14ac:dyDescent="0.3">
      <c r="A2162" s="32">
        <v>44721.375</v>
      </c>
      <c r="B2162" s="82">
        <v>4.0958849557522141</v>
      </c>
    </row>
    <row r="2163" spans="1:2" x14ac:dyDescent="0.3">
      <c r="A2163" s="32">
        <v>44721.416666666664</v>
      </c>
      <c r="B2163" s="82">
        <v>4.0958849557522141</v>
      </c>
    </row>
    <row r="2164" spans="1:2" x14ac:dyDescent="0.3">
      <c r="A2164" s="32">
        <v>44721.458333333336</v>
      </c>
      <c r="B2164" s="82">
        <v>4.0958849557522141</v>
      </c>
    </row>
    <row r="2165" spans="1:2" x14ac:dyDescent="0.3">
      <c r="A2165" s="32">
        <v>44721.5</v>
      </c>
      <c r="B2165" s="82">
        <v>4.0958849557522141</v>
      </c>
    </row>
    <row r="2166" spans="1:2" x14ac:dyDescent="0.3">
      <c r="A2166" s="32">
        <v>44721.541666666664</v>
      </c>
      <c r="B2166" s="82">
        <v>4.0958849557522141</v>
      </c>
    </row>
    <row r="2167" spans="1:2" x14ac:dyDescent="0.3">
      <c r="A2167" s="32">
        <v>44721.583333333336</v>
      </c>
      <c r="B2167" s="82">
        <v>4.0958849557522141</v>
      </c>
    </row>
    <row r="2168" spans="1:2" x14ac:dyDescent="0.3">
      <c r="A2168" s="32">
        <v>44721.625</v>
      </c>
      <c r="B2168" s="82">
        <v>4.0958849557522141</v>
      </c>
    </row>
    <row r="2169" spans="1:2" x14ac:dyDescent="0.3">
      <c r="A2169" s="32">
        <v>44721.666666666664</v>
      </c>
      <c r="B2169" s="82">
        <v>4.0958849557522141</v>
      </c>
    </row>
    <row r="2170" spans="1:2" x14ac:dyDescent="0.3">
      <c r="A2170" s="32">
        <v>44721.708333333336</v>
      </c>
      <c r="B2170" s="82">
        <v>4.0958849557522141</v>
      </c>
    </row>
    <row r="2171" spans="1:2" x14ac:dyDescent="0.3">
      <c r="A2171" s="32">
        <v>44721.75</v>
      </c>
      <c r="B2171" s="82">
        <v>4.0958849557522141</v>
      </c>
    </row>
    <row r="2172" spans="1:2" x14ac:dyDescent="0.3">
      <c r="A2172" s="32">
        <v>44721.791666666664</v>
      </c>
      <c r="B2172" s="82">
        <v>4.0958849557522141</v>
      </c>
    </row>
    <row r="2173" spans="1:2" x14ac:dyDescent="0.3">
      <c r="A2173" s="32">
        <v>44721.833333333336</v>
      </c>
      <c r="B2173" s="82">
        <v>4.0958849557522141</v>
      </c>
    </row>
    <row r="2174" spans="1:2" x14ac:dyDescent="0.3">
      <c r="A2174" s="32">
        <v>44721.875</v>
      </c>
      <c r="B2174" s="82">
        <v>4.0958849557522141</v>
      </c>
    </row>
    <row r="2175" spans="1:2" x14ac:dyDescent="0.3">
      <c r="A2175" s="32">
        <v>44721.916666666664</v>
      </c>
      <c r="B2175" s="82">
        <v>3.4742846050698724</v>
      </c>
    </row>
    <row r="2176" spans="1:2" x14ac:dyDescent="0.3">
      <c r="A2176" s="32">
        <v>44721.958333333336</v>
      </c>
      <c r="B2176" s="82">
        <v>2.3697527513012138</v>
      </c>
    </row>
    <row r="2177" spans="1:2" x14ac:dyDescent="0.3">
      <c r="A2177" s="32">
        <v>44722</v>
      </c>
      <c r="B2177" s="82">
        <v>2.352017192270389</v>
      </c>
    </row>
    <row r="2178" spans="1:2" x14ac:dyDescent="0.3">
      <c r="A2178" s="32">
        <v>44722.041666666664</v>
      </c>
      <c r="B2178" s="82">
        <v>2.3531577878722976</v>
      </c>
    </row>
    <row r="2179" spans="1:2" x14ac:dyDescent="0.3">
      <c r="A2179" s="32">
        <v>44722.083333333336</v>
      </c>
      <c r="B2179" s="82">
        <v>2.3668802348509166</v>
      </c>
    </row>
    <row r="2180" spans="1:2" x14ac:dyDescent="0.3">
      <c r="A2180" s="32">
        <v>44722.125</v>
      </c>
      <c r="B2180" s="82">
        <v>2.3570892671755703</v>
      </c>
    </row>
    <row r="2181" spans="1:2" x14ac:dyDescent="0.3">
      <c r="A2181" s="32">
        <v>44722.166666666664</v>
      </c>
      <c r="B2181" s="82">
        <v>2.3511527131238243</v>
      </c>
    </row>
    <row r="2182" spans="1:2" x14ac:dyDescent="0.3">
      <c r="A2182" s="32">
        <v>44722.208333333336</v>
      </c>
      <c r="B2182" s="82">
        <v>2.3639438349709518</v>
      </c>
    </row>
    <row r="2183" spans="1:2" x14ac:dyDescent="0.3">
      <c r="A2183" s="32">
        <v>44722.25</v>
      </c>
      <c r="B2183" s="82">
        <v>4.0958849557522141</v>
      </c>
    </row>
    <row r="2184" spans="1:2" x14ac:dyDescent="0.3">
      <c r="A2184" s="32">
        <v>44722.291666666664</v>
      </c>
      <c r="B2184" s="82">
        <v>4.0958849557522141</v>
      </c>
    </row>
    <row r="2185" spans="1:2" x14ac:dyDescent="0.3">
      <c r="A2185" s="32">
        <v>44722.333333333336</v>
      </c>
      <c r="B2185" s="82">
        <v>4.0958849557522141</v>
      </c>
    </row>
    <row r="2186" spans="1:2" x14ac:dyDescent="0.3">
      <c r="A2186" s="32">
        <v>44722.375</v>
      </c>
      <c r="B2186" s="82">
        <v>4.0958849557522141</v>
      </c>
    </row>
    <row r="2187" spans="1:2" x14ac:dyDescent="0.3">
      <c r="A2187" s="32">
        <v>44722.416666666664</v>
      </c>
      <c r="B2187" s="82">
        <v>4.0958849557522141</v>
      </c>
    </row>
    <row r="2188" spans="1:2" x14ac:dyDescent="0.3">
      <c r="A2188" s="32">
        <v>44722.458333333336</v>
      </c>
      <c r="B2188" s="82">
        <v>4.0958849557522141</v>
      </c>
    </row>
    <row r="2189" spans="1:2" x14ac:dyDescent="0.3">
      <c r="A2189" s="32">
        <v>44722.5</v>
      </c>
      <c r="B2189" s="82">
        <v>4.0958849557522141</v>
      </c>
    </row>
    <row r="2190" spans="1:2" x14ac:dyDescent="0.3">
      <c r="A2190" s="32">
        <v>44722.541666666664</v>
      </c>
      <c r="B2190" s="82">
        <v>4.0958849557522141</v>
      </c>
    </row>
    <row r="2191" spans="1:2" x14ac:dyDescent="0.3">
      <c r="A2191" s="32">
        <v>44722.583333333336</v>
      </c>
      <c r="B2191" s="82">
        <v>4.0958849557522141</v>
      </c>
    </row>
    <row r="2192" spans="1:2" x14ac:dyDescent="0.3">
      <c r="A2192" s="32">
        <v>44722.625</v>
      </c>
      <c r="B2192" s="82">
        <v>4.0958849557522141</v>
      </c>
    </row>
    <row r="2193" spans="1:2" x14ac:dyDescent="0.3">
      <c r="A2193" s="32">
        <v>44722.666666666664</v>
      </c>
      <c r="B2193" s="82">
        <v>4.0958849557522141</v>
      </c>
    </row>
    <row r="2194" spans="1:2" x14ac:dyDescent="0.3">
      <c r="A2194" s="32">
        <v>44722.708333333336</v>
      </c>
      <c r="B2194" s="82">
        <v>4.0958849557522141</v>
      </c>
    </row>
    <row r="2195" spans="1:2" x14ac:dyDescent="0.3">
      <c r="A2195" s="32">
        <v>44722.75</v>
      </c>
      <c r="B2195" s="82">
        <v>2.3830344700549064</v>
      </c>
    </row>
    <row r="2196" spans="1:2" x14ac:dyDescent="0.3">
      <c r="A2196" s="32">
        <v>44722.791666666664</v>
      </c>
      <c r="B2196" s="82">
        <v>2.3815915351895236</v>
      </c>
    </row>
    <row r="2197" spans="1:2" x14ac:dyDescent="0.3">
      <c r="A2197" s="32">
        <v>44722.833333333336</v>
      </c>
      <c r="B2197" s="82">
        <v>2.3650154833327206</v>
      </c>
    </row>
    <row r="2198" spans="1:2" x14ac:dyDescent="0.3">
      <c r="A2198" s="32">
        <v>44722.875</v>
      </c>
      <c r="B2198" s="82">
        <v>2.3720920003719237</v>
      </c>
    </row>
    <row r="2199" spans="1:2" x14ac:dyDescent="0.3">
      <c r="A2199" s="32">
        <v>44722.916666666664</v>
      </c>
      <c r="B2199" s="82">
        <v>2.363661711871508</v>
      </c>
    </row>
    <row r="2200" spans="1:2" x14ac:dyDescent="0.3">
      <c r="A2200" s="32">
        <v>44722.958333333336</v>
      </c>
      <c r="B2200" s="82">
        <v>2.356246922740616</v>
      </c>
    </row>
    <row r="2201" spans="1:2" x14ac:dyDescent="0.3">
      <c r="A2201" s="32">
        <v>44723</v>
      </c>
      <c r="B2201" s="82">
        <v>2.3531577878722976</v>
      </c>
    </row>
    <row r="2202" spans="1:2" x14ac:dyDescent="0.3">
      <c r="A2202" s="32">
        <v>44723.041666666664</v>
      </c>
      <c r="B2202" s="82">
        <v>2.3494124579323934</v>
      </c>
    </row>
    <row r="2203" spans="1:2" x14ac:dyDescent="0.3">
      <c r="A2203" s="32">
        <v>44723.083333333336</v>
      </c>
      <c r="B2203" s="82">
        <v>2.3505680086212317</v>
      </c>
    </row>
    <row r="2204" spans="1:2" x14ac:dyDescent="0.3">
      <c r="A2204" s="32">
        <v>44723.125</v>
      </c>
      <c r="B2204" s="82">
        <v>2.3534372559543479</v>
      </c>
    </row>
    <row r="2205" spans="1:2" x14ac:dyDescent="0.3">
      <c r="A2205" s="32">
        <v>44723.166666666664</v>
      </c>
      <c r="B2205" s="82">
        <v>2.34650401558237</v>
      </c>
    </row>
    <row r="2206" spans="1:2" x14ac:dyDescent="0.3">
      <c r="A2206" s="32">
        <v>44723.208333333336</v>
      </c>
      <c r="B2206" s="82">
        <v>2.3511527131238243</v>
      </c>
    </row>
    <row r="2207" spans="1:2" x14ac:dyDescent="0.3">
      <c r="A2207" s="32">
        <v>44723.25</v>
      </c>
      <c r="B2207" s="82">
        <v>2.3417278570509579</v>
      </c>
    </row>
    <row r="2208" spans="1:2" x14ac:dyDescent="0.3">
      <c r="A2208" s="32">
        <v>44723.291666666664</v>
      </c>
      <c r="B2208" s="82">
        <v>2.3537163277469375</v>
      </c>
    </row>
    <row r="2209" spans="1:2" x14ac:dyDescent="0.3">
      <c r="A2209" s="32">
        <v>44723.333333333336</v>
      </c>
      <c r="B2209" s="82">
        <v>2.366341941500036</v>
      </c>
    </row>
    <row r="2210" spans="1:2" x14ac:dyDescent="0.3">
      <c r="A2210" s="32">
        <v>44723.375</v>
      </c>
      <c r="B2210" s="82">
        <v>2.3633968298314492</v>
      </c>
    </row>
    <row r="2211" spans="1:2" x14ac:dyDescent="0.3">
      <c r="A2211" s="32">
        <v>44723.416666666664</v>
      </c>
      <c r="B2211" s="82">
        <v>2.3579279411755723</v>
      </c>
    </row>
    <row r="2212" spans="1:2" x14ac:dyDescent="0.3">
      <c r="A2212" s="32">
        <v>44723.458333333336</v>
      </c>
      <c r="B2212" s="82">
        <v>2.3612283201202526</v>
      </c>
    </row>
    <row r="2213" spans="1:2" x14ac:dyDescent="0.3">
      <c r="A2213" s="32">
        <v>44723.5</v>
      </c>
      <c r="B2213" s="82">
        <v>2.3623157284932512</v>
      </c>
    </row>
    <row r="2214" spans="1:2" x14ac:dyDescent="0.3">
      <c r="A2214" s="32">
        <v>44723.541666666664</v>
      </c>
      <c r="B2214" s="82">
        <v>2.3545696815905042</v>
      </c>
    </row>
    <row r="2215" spans="1:2" x14ac:dyDescent="0.3">
      <c r="A2215" s="32">
        <v>44723.583333333336</v>
      </c>
      <c r="B2215" s="82">
        <v>2.3687088308312432</v>
      </c>
    </row>
    <row r="2216" spans="1:2" x14ac:dyDescent="0.3">
      <c r="A2216" s="32">
        <v>44723.625</v>
      </c>
      <c r="B2216" s="82">
        <v>2.3617817275998281</v>
      </c>
    </row>
    <row r="2217" spans="1:2" x14ac:dyDescent="0.3">
      <c r="A2217" s="32">
        <v>44723.666666666664</v>
      </c>
      <c r="B2217" s="82">
        <v>2.3570892671755703</v>
      </c>
    </row>
    <row r="2218" spans="1:2" x14ac:dyDescent="0.3">
      <c r="A2218" s="32">
        <v>44723.708333333336</v>
      </c>
      <c r="B2218" s="82">
        <v>2.364207934235699</v>
      </c>
    </row>
    <row r="2219" spans="1:2" x14ac:dyDescent="0.3">
      <c r="A2219" s="32">
        <v>44723.75</v>
      </c>
      <c r="B2219" s="82">
        <v>2.3537163277469375</v>
      </c>
    </row>
    <row r="2220" spans="1:2" x14ac:dyDescent="0.3">
      <c r="A2220" s="32">
        <v>44723.791666666664</v>
      </c>
      <c r="B2220" s="82">
        <v>2.3658194906262051</v>
      </c>
    </row>
    <row r="2221" spans="1:2" x14ac:dyDescent="0.3">
      <c r="A2221" s="32">
        <v>44723.833333333336</v>
      </c>
      <c r="B2221" s="82">
        <v>2.3694966150193464</v>
      </c>
    </row>
    <row r="2222" spans="1:2" x14ac:dyDescent="0.3">
      <c r="A2222" s="32">
        <v>44723.875</v>
      </c>
      <c r="B2222" s="82">
        <v>2.3601345734976871</v>
      </c>
    </row>
    <row r="2223" spans="1:2" x14ac:dyDescent="0.3">
      <c r="A2223" s="32">
        <v>44723.916666666664</v>
      </c>
      <c r="B2223" s="82">
        <v>2.365540236787397</v>
      </c>
    </row>
    <row r="2224" spans="1:2" x14ac:dyDescent="0.3">
      <c r="A2224" s="32">
        <v>44723.958333333336</v>
      </c>
      <c r="B2224" s="82">
        <v>2.3556955839435587</v>
      </c>
    </row>
    <row r="2225" spans="1:2" x14ac:dyDescent="0.3">
      <c r="A2225" s="32">
        <v>44724</v>
      </c>
      <c r="B2225" s="82">
        <v>2.3488417131583583</v>
      </c>
    </row>
    <row r="2226" spans="1:2" x14ac:dyDescent="0.3">
      <c r="A2226" s="32">
        <v>44724.041666666664</v>
      </c>
      <c r="B2226" s="82">
        <v>2.3579279411755723</v>
      </c>
    </row>
    <row r="2227" spans="1:2" x14ac:dyDescent="0.3">
      <c r="A2227" s="32">
        <v>44724.083333333336</v>
      </c>
      <c r="B2227" s="82">
        <v>2.3579279411755723</v>
      </c>
    </row>
    <row r="2228" spans="1:2" x14ac:dyDescent="0.3">
      <c r="A2228" s="32">
        <v>44724.125</v>
      </c>
      <c r="B2228" s="82">
        <v>2.3628659268509971</v>
      </c>
    </row>
    <row r="2229" spans="1:2" x14ac:dyDescent="0.3">
      <c r="A2229" s="32">
        <v>44724.166666666664</v>
      </c>
      <c r="B2229" s="82">
        <v>2.3713156884593745</v>
      </c>
    </row>
    <row r="2230" spans="1:2" x14ac:dyDescent="0.3">
      <c r="A2230" s="32">
        <v>44724.208333333336</v>
      </c>
      <c r="B2230" s="82">
        <v>2.3748982817321727</v>
      </c>
    </row>
    <row r="2231" spans="1:2" x14ac:dyDescent="0.3">
      <c r="A2231" s="32">
        <v>44724.25</v>
      </c>
      <c r="B2231" s="82">
        <v>2.3713156884593745</v>
      </c>
    </row>
    <row r="2232" spans="1:2" x14ac:dyDescent="0.3">
      <c r="A2232" s="32">
        <v>44724.291666666664</v>
      </c>
      <c r="B2232" s="82">
        <v>2.3705359433569391</v>
      </c>
    </row>
    <row r="2233" spans="1:2" x14ac:dyDescent="0.3">
      <c r="A2233" s="32">
        <v>44724.333333333336</v>
      </c>
      <c r="B2233" s="82">
        <v>2.3756423063589533</v>
      </c>
    </row>
    <row r="2234" spans="1:2" x14ac:dyDescent="0.3">
      <c r="A2234" s="32">
        <v>44724.375</v>
      </c>
      <c r="B2234" s="82">
        <v>2.3820686248713736</v>
      </c>
    </row>
    <row r="2235" spans="1:2" x14ac:dyDescent="0.3">
      <c r="A2235" s="32">
        <v>44724.416666666664</v>
      </c>
      <c r="B2235" s="82">
        <v>2.3788942327390181</v>
      </c>
    </row>
    <row r="2236" spans="1:2" x14ac:dyDescent="0.3">
      <c r="A2236" s="32">
        <v>44724.458333333336</v>
      </c>
      <c r="B2236" s="82">
        <v>2.3644716554547509</v>
      </c>
    </row>
    <row r="2237" spans="1:2" x14ac:dyDescent="0.3">
      <c r="A2237" s="32">
        <v>44724.5</v>
      </c>
      <c r="B2237" s="82">
        <v>2.3741343909960317</v>
      </c>
    </row>
    <row r="2238" spans="1:2" x14ac:dyDescent="0.3">
      <c r="A2238" s="32">
        <v>44724.541666666664</v>
      </c>
      <c r="B2238" s="82">
        <v>2.3705359433569391</v>
      </c>
    </row>
    <row r="2239" spans="1:2" x14ac:dyDescent="0.3">
      <c r="A2239" s="32">
        <v>44724.583333333336</v>
      </c>
      <c r="B2239" s="82">
        <v>2.3707905861377494</v>
      </c>
    </row>
    <row r="2240" spans="1:2" x14ac:dyDescent="0.3">
      <c r="A2240" s="32">
        <v>44724.625</v>
      </c>
      <c r="B2240" s="82">
        <v>2.368451193186567</v>
      </c>
    </row>
    <row r="2241" spans="1:2" x14ac:dyDescent="0.3">
      <c r="A2241" s="32">
        <v>44724.666666666664</v>
      </c>
      <c r="B2241" s="82">
        <v>2.3741343909960317</v>
      </c>
    </row>
    <row r="2242" spans="1:2" x14ac:dyDescent="0.3">
      <c r="A2242" s="32">
        <v>44724.708333333336</v>
      </c>
      <c r="B2242" s="82">
        <v>2.3769079748372777</v>
      </c>
    </row>
    <row r="2243" spans="1:2" x14ac:dyDescent="0.3">
      <c r="A2243" s="32">
        <v>44724.75</v>
      </c>
      <c r="B2243" s="82">
        <v>2.3633968298314492</v>
      </c>
    </row>
    <row r="2244" spans="1:2" x14ac:dyDescent="0.3">
      <c r="A2244" s="32">
        <v>44724.791666666664</v>
      </c>
      <c r="B2244" s="82">
        <v>2.3738845655021557</v>
      </c>
    </row>
    <row r="2245" spans="1:2" x14ac:dyDescent="0.3">
      <c r="A2245" s="32">
        <v>44724.833333333336</v>
      </c>
      <c r="B2245" s="82">
        <v>2.3606912059491418</v>
      </c>
    </row>
    <row r="2246" spans="1:2" x14ac:dyDescent="0.3">
      <c r="A2246" s="32">
        <v>44724.875</v>
      </c>
      <c r="B2246" s="82">
        <v>2.3609599548959457</v>
      </c>
    </row>
    <row r="2247" spans="1:2" x14ac:dyDescent="0.3">
      <c r="A2247" s="32">
        <v>44724.916666666664</v>
      </c>
      <c r="B2247" s="82">
        <v>2.3623157284932512</v>
      </c>
    </row>
    <row r="2248" spans="1:2" x14ac:dyDescent="0.3">
      <c r="A2248" s="32">
        <v>44724.958333333336</v>
      </c>
      <c r="B2248" s="82">
        <v>2.3559714494141453</v>
      </c>
    </row>
    <row r="2249" spans="1:2" x14ac:dyDescent="0.3">
      <c r="A2249" s="32">
        <v>44725</v>
      </c>
      <c r="B2249" s="82">
        <v>2.3612283201202526</v>
      </c>
    </row>
    <row r="2250" spans="1:2" x14ac:dyDescent="0.3">
      <c r="A2250" s="32">
        <v>44725.041666666664</v>
      </c>
      <c r="B2250" s="82">
        <v>2.3623157284932512</v>
      </c>
    </row>
    <row r="2251" spans="1:2" x14ac:dyDescent="0.3">
      <c r="A2251" s="32">
        <v>44725.083333333336</v>
      </c>
      <c r="B2251" s="82">
        <v>2.3494124579323934</v>
      </c>
    </row>
    <row r="2252" spans="1:2" x14ac:dyDescent="0.3">
      <c r="A2252" s="32">
        <v>44725.125</v>
      </c>
      <c r="B2252" s="82">
        <v>2.3598646449179368</v>
      </c>
    </row>
    <row r="2253" spans="1:2" x14ac:dyDescent="0.3">
      <c r="A2253" s="32">
        <v>44725.166666666664</v>
      </c>
      <c r="B2253" s="82">
        <v>2.3668802348509166</v>
      </c>
    </row>
    <row r="2254" spans="1:2" x14ac:dyDescent="0.3">
      <c r="A2254" s="32">
        <v>44725.208333333336</v>
      </c>
      <c r="B2254" s="82">
        <v>2.3743838568027913</v>
      </c>
    </row>
    <row r="2255" spans="1:2" x14ac:dyDescent="0.3">
      <c r="A2255" s="32">
        <v>44725.25</v>
      </c>
      <c r="B2255" s="82">
        <v>4.0958849557522141</v>
      </c>
    </row>
    <row r="2256" spans="1:2" x14ac:dyDescent="0.3">
      <c r="A2256" s="32">
        <v>44725.291666666664</v>
      </c>
      <c r="B2256" s="82">
        <v>4.0958849557522141</v>
      </c>
    </row>
    <row r="2257" spans="1:2" x14ac:dyDescent="0.3">
      <c r="A2257" s="32">
        <v>44725.333333333336</v>
      </c>
      <c r="B2257" s="82">
        <v>4.0958849557522141</v>
      </c>
    </row>
    <row r="2258" spans="1:2" x14ac:dyDescent="0.3">
      <c r="A2258" s="32">
        <v>44725.375</v>
      </c>
      <c r="B2258" s="82">
        <v>4.0958849557522141</v>
      </c>
    </row>
    <row r="2259" spans="1:2" x14ac:dyDescent="0.3">
      <c r="A2259" s="32">
        <v>44725.416666666664</v>
      </c>
      <c r="B2259" s="82">
        <v>4.0958849557522141</v>
      </c>
    </row>
    <row r="2260" spans="1:2" x14ac:dyDescent="0.3">
      <c r="A2260" s="32">
        <v>44725.458333333336</v>
      </c>
      <c r="B2260" s="82">
        <v>4.0958849557522141</v>
      </c>
    </row>
    <row r="2261" spans="1:2" x14ac:dyDescent="0.3">
      <c r="A2261" s="32">
        <v>44725.5</v>
      </c>
      <c r="B2261" s="82">
        <v>4.0958849557522141</v>
      </c>
    </row>
    <row r="2262" spans="1:2" x14ac:dyDescent="0.3">
      <c r="A2262" s="32">
        <v>44725.541666666664</v>
      </c>
      <c r="B2262" s="82">
        <v>4.0958849557522141</v>
      </c>
    </row>
    <row r="2263" spans="1:2" x14ac:dyDescent="0.3">
      <c r="A2263" s="32">
        <v>44725.583333333336</v>
      </c>
      <c r="B2263" s="82">
        <v>4.0958849557522141</v>
      </c>
    </row>
    <row r="2264" spans="1:2" x14ac:dyDescent="0.3">
      <c r="A2264" s="32">
        <v>44725.625</v>
      </c>
      <c r="B2264" s="82">
        <v>4.0958849557522141</v>
      </c>
    </row>
    <row r="2265" spans="1:2" x14ac:dyDescent="0.3">
      <c r="A2265" s="32">
        <v>44725.666666666664</v>
      </c>
      <c r="B2265" s="82">
        <v>4.0958849557522141</v>
      </c>
    </row>
    <row r="2266" spans="1:2" x14ac:dyDescent="0.3">
      <c r="A2266" s="32">
        <v>44725.708333333336</v>
      </c>
      <c r="B2266" s="82">
        <v>4.0958849557522141</v>
      </c>
    </row>
    <row r="2267" spans="1:2" x14ac:dyDescent="0.3">
      <c r="A2267" s="32">
        <v>44725.75</v>
      </c>
      <c r="B2267" s="82">
        <v>4.0958849557522141</v>
      </c>
    </row>
    <row r="2268" spans="1:2" x14ac:dyDescent="0.3">
      <c r="A2268" s="32">
        <v>44725.791666666664</v>
      </c>
      <c r="B2268" s="82">
        <v>4.0958849557522141</v>
      </c>
    </row>
    <row r="2269" spans="1:2" x14ac:dyDescent="0.3">
      <c r="A2269" s="32">
        <v>44725.833333333336</v>
      </c>
      <c r="B2269" s="82">
        <v>2.4999337227139571</v>
      </c>
    </row>
    <row r="2270" spans="1:2" x14ac:dyDescent="0.3">
      <c r="A2270" s="32">
        <v>44725.875</v>
      </c>
      <c r="B2270" s="82">
        <v>2.496689031745297</v>
      </c>
    </row>
    <row r="2271" spans="1:2" x14ac:dyDescent="0.3">
      <c r="A2271" s="32">
        <v>44725.916666666664</v>
      </c>
      <c r="B2271" s="82">
        <v>2.4945460949368909</v>
      </c>
    </row>
    <row r="2272" spans="1:2" x14ac:dyDescent="0.3">
      <c r="A2272" s="32">
        <v>44725.958333333336</v>
      </c>
      <c r="B2272" s="82">
        <v>2.4893699709153796</v>
      </c>
    </row>
    <row r="2273" spans="1:2" x14ac:dyDescent="0.3">
      <c r="A2273" s="32">
        <v>44726</v>
      </c>
      <c r="B2273" s="82">
        <v>2.4910861776202364</v>
      </c>
    </row>
    <row r="2274" spans="1:2" x14ac:dyDescent="0.3">
      <c r="A2274" s="32">
        <v>44726.041666666664</v>
      </c>
      <c r="B2274" s="82">
        <v>2.4900281226897909</v>
      </c>
    </row>
    <row r="2275" spans="1:2" x14ac:dyDescent="0.3">
      <c r="A2275" s="32">
        <v>44726.083333333336</v>
      </c>
      <c r="B2275" s="82">
        <v>2.4884444376784556</v>
      </c>
    </row>
    <row r="2276" spans="1:2" x14ac:dyDescent="0.3">
      <c r="A2276" s="32">
        <v>44726.125</v>
      </c>
      <c r="B2276" s="82">
        <v>2.4887124642245437</v>
      </c>
    </row>
    <row r="2277" spans="1:2" x14ac:dyDescent="0.3">
      <c r="A2277" s="32">
        <v>44726.166666666664</v>
      </c>
      <c r="B2277" s="82">
        <v>2.4875199621442459</v>
      </c>
    </row>
    <row r="2278" spans="1:2" x14ac:dyDescent="0.3">
      <c r="A2278" s="32">
        <v>44726.208333333336</v>
      </c>
      <c r="B2278" s="82">
        <v>2.4928168796536641</v>
      </c>
    </row>
    <row r="2279" spans="1:2" x14ac:dyDescent="0.3">
      <c r="A2279" s="32">
        <v>44726.25</v>
      </c>
      <c r="B2279" s="82">
        <v>4.0958849557522141</v>
      </c>
    </row>
    <row r="2280" spans="1:2" x14ac:dyDescent="0.3">
      <c r="A2280" s="32">
        <v>44726.291666666664</v>
      </c>
      <c r="B2280" s="82">
        <v>4.0958849557522141</v>
      </c>
    </row>
    <row r="2281" spans="1:2" x14ac:dyDescent="0.3">
      <c r="A2281" s="32">
        <v>44726.333333333336</v>
      </c>
      <c r="B2281" s="82">
        <v>4.0958849557522141</v>
      </c>
    </row>
    <row r="2282" spans="1:2" x14ac:dyDescent="0.3">
      <c r="A2282" s="32">
        <v>44726.375</v>
      </c>
      <c r="B2282" s="82">
        <v>4.0958849557522141</v>
      </c>
    </row>
    <row r="2283" spans="1:2" x14ac:dyDescent="0.3">
      <c r="A2283" s="32">
        <v>44726.416666666664</v>
      </c>
      <c r="B2283" s="82">
        <v>4.0958849557522141</v>
      </c>
    </row>
    <row r="2284" spans="1:2" x14ac:dyDescent="0.3">
      <c r="A2284" s="32">
        <v>44726.458333333336</v>
      </c>
      <c r="B2284" s="82">
        <v>4.0958849557522141</v>
      </c>
    </row>
    <row r="2285" spans="1:2" x14ac:dyDescent="0.3">
      <c r="A2285" s="32">
        <v>44726.5</v>
      </c>
      <c r="B2285" s="82">
        <v>4.0958849557522141</v>
      </c>
    </row>
    <row r="2286" spans="1:2" x14ac:dyDescent="0.3">
      <c r="A2286" s="32">
        <v>44726.541666666664</v>
      </c>
      <c r="B2286" s="82">
        <v>4.0958849557522141</v>
      </c>
    </row>
    <row r="2287" spans="1:2" x14ac:dyDescent="0.3">
      <c r="A2287" s="32">
        <v>44726.583333333336</v>
      </c>
      <c r="B2287" s="82">
        <v>4.0958849557522141</v>
      </c>
    </row>
    <row r="2288" spans="1:2" x14ac:dyDescent="0.3">
      <c r="A2288" s="32">
        <v>44726.625</v>
      </c>
      <c r="B2288" s="82">
        <v>4.0958849557522141</v>
      </c>
    </row>
    <row r="2289" spans="1:2" x14ac:dyDescent="0.3">
      <c r="A2289" s="32">
        <v>44726.666666666664</v>
      </c>
      <c r="B2289" s="82">
        <v>4.0958849557522141</v>
      </c>
    </row>
    <row r="2290" spans="1:2" x14ac:dyDescent="0.3">
      <c r="A2290" s="32">
        <v>44726.708333333336</v>
      </c>
      <c r="B2290" s="82">
        <v>4.0958849557522141</v>
      </c>
    </row>
    <row r="2291" spans="1:2" x14ac:dyDescent="0.3">
      <c r="A2291" s="32">
        <v>44726.75</v>
      </c>
      <c r="B2291" s="82">
        <v>2.3803606823855437</v>
      </c>
    </row>
    <row r="2292" spans="1:2" x14ac:dyDescent="0.3">
      <c r="A2292" s="32">
        <v>44726.791666666664</v>
      </c>
      <c r="B2292" s="82">
        <v>2.3849492346218604</v>
      </c>
    </row>
    <row r="2293" spans="1:2" x14ac:dyDescent="0.3">
      <c r="A2293" s="32">
        <v>44726.833333333336</v>
      </c>
      <c r="B2293" s="82">
        <v>2.3736176879776201</v>
      </c>
    </row>
    <row r="2294" spans="1:2" x14ac:dyDescent="0.3">
      <c r="A2294" s="32">
        <v>44726.875</v>
      </c>
      <c r="B2294" s="82">
        <v>2.3728648928897504</v>
      </c>
    </row>
    <row r="2295" spans="1:2" x14ac:dyDescent="0.3">
      <c r="A2295" s="32">
        <v>44726.916666666664</v>
      </c>
      <c r="B2295" s="82">
        <v>2.3658194906262051</v>
      </c>
    </row>
    <row r="2296" spans="1:2" x14ac:dyDescent="0.3">
      <c r="A2296" s="32">
        <v>44726.958333333336</v>
      </c>
      <c r="B2296" s="82">
        <v>2.364207934235699</v>
      </c>
    </row>
    <row r="2297" spans="1:2" x14ac:dyDescent="0.3">
      <c r="A2297" s="32">
        <v>44727</v>
      </c>
      <c r="B2297" s="82">
        <v>2.3733671176046824</v>
      </c>
    </row>
    <row r="2298" spans="1:2" x14ac:dyDescent="0.3">
      <c r="A2298" s="32">
        <v>44727.041666666664</v>
      </c>
      <c r="B2298" s="82">
        <v>2.3606912059491418</v>
      </c>
    </row>
    <row r="2299" spans="1:2" x14ac:dyDescent="0.3">
      <c r="A2299" s="32">
        <v>44727.083333333336</v>
      </c>
      <c r="B2299" s="82">
        <v>2.3644716554547509</v>
      </c>
    </row>
    <row r="2300" spans="1:2" x14ac:dyDescent="0.3">
      <c r="A2300" s="32">
        <v>44727.125</v>
      </c>
      <c r="B2300" s="82">
        <v>2.35820063045677</v>
      </c>
    </row>
    <row r="2301" spans="1:2" x14ac:dyDescent="0.3">
      <c r="A2301" s="32">
        <v>44727.166666666664</v>
      </c>
      <c r="B2301" s="82">
        <v>2.3652780481304676</v>
      </c>
    </row>
    <row r="2302" spans="1:2" x14ac:dyDescent="0.3">
      <c r="A2302" s="32">
        <v>44727.208333333336</v>
      </c>
      <c r="B2302" s="82">
        <v>2.3741343909960317</v>
      </c>
    </row>
    <row r="2303" spans="1:2" x14ac:dyDescent="0.3">
      <c r="A2303" s="32">
        <v>44727.25</v>
      </c>
      <c r="B2303" s="82">
        <v>4.0958849557522141</v>
      </c>
    </row>
    <row r="2304" spans="1:2" x14ac:dyDescent="0.3">
      <c r="A2304" s="32">
        <v>44727.291666666664</v>
      </c>
      <c r="B2304" s="82">
        <v>4.0958849557522141</v>
      </c>
    </row>
    <row r="2305" spans="1:2" x14ac:dyDescent="0.3">
      <c r="A2305" s="32">
        <v>44727.333333333336</v>
      </c>
      <c r="B2305" s="82">
        <v>4.0958849557522141</v>
      </c>
    </row>
    <row r="2306" spans="1:2" x14ac:dyDescent="0.3">
      <c r="A2306" s="32">
        <v>44727.375</v>
      </c>
      <c r="B2306" s="82">
        <v>4.0958849557522141</v>
      </c>
    </row>
    <row r="2307" spans="1:2" x14ac:dyDescent="0.3">
      <c r="A2307" s="32">
        <v>44727.416666666664</v>
      </c>
      <c r="B2307" s="82">
        <v>4.0958849557522141</v>
      </c>
    </row>
    <row r="2308" spans="1:2" x14ac:dyDescent="0.3">
      <c r="A2308" s="32">
        <v>44727.458333333336</v>
      </c>
      <c r="B2308" s="82">
        <v>4.0958849557522141</v>
      </c>
    </row>
    <row r="2309" spans="1:2" x14ac:dyDescent="0.3">
      <c r="A2309" s="32">
        <v>44727.5</v>
      </c>
      <c r="B2309" s="82">
        <v>4.0958849557522141</v>
      </c>
    </row>
    <row r="2310" spans="1:2" x14ac:dyDescent="0.3">
      <c r="A2310" s="32">
        <v>44727.541666666664</v>
      </c>
      <c r="B2310" s="82">
        <v>4.0958849557522141</v>
      </c>
    </row>
    <row r="2311" spans="1:2" x14ac:dyDescent="0.3">
      <c r="A2311" s="32">
        <v>44727.583333333336</v>
      </c>
      <c r="B2311" s="82">
        <v>4.0958849557522141</v>
      </c>
    </row>
    <row r="2312" spans="1:2" x14ac:dyDescent="0.3">
      <c r="A2312" s="32">
        <v>44727.625</v>
      </c>
      <c r="B2312" s="82">
        <v>4.0958849557522141</v>
      </c>
    </row>
    <row r="2313" spans="1:2" x14ac:dyDescent="0.3">
      <c r="A2313" s="32">
        <v>44727.666666666664</v>
      </c>
      <c r="B2313" s="82">
        <v>4.0958849557522141</v>
      </c>
    </row>
    <row r="2314" spans="1:2" x14ac:dyDescent="0.3">
      <c r="A2314" s="32">
        <v>44727.708333333336</v>
      </c>
      <c r="B2314" s="82">
        <v>4.2433948143864555</v>
      </c>
    </row>
    <row r="2315" spans="1:2" x14ac:dyDescent="0.3">
      <c r="A2315" s="32">
        <v>44727.75</v>
      </c>
      <c r="B2315" s="82">
        <v>2.3736176879776201</v>
      </c>
    </row>
    <row r="2316" spans="1:2" x14ac:dyDescent="0.3">
      <c r="A2316" s="32">
        <v>44727.791666666664</v>
      </c>
      <c r="B2316" s="82">
        <v>2.3847150229406138</v>
      </c>
    </row>
    <row r="2317" spans="1:2" x14ac:dyDescent="0.3">
      <c r="A2317" s="32">
        <v>44727.833333333336</v>
      </c>
      <c r="B2317" s="82">
        <v>2.3720920003719237</v>
      </c>
    </row>
    <row r="2318" spans="1:2" x14ac:dyDescent="0.3">
      <c r="A2318" s="32">
        <v>44727.875</v>
      </c>
      <c r="B2318" s="82">
        <v>2.3801198427658905</v>
      </c>
    </row>
    <row r="2319" spans="1:2" x14ac:dyDescent="0.3">
      <c r="A2319" s="32">
        <v>44727.916666666664</v>
      </c>
      <c r="B2319" s="82">
        <v>2.3786350658098914</v>
      </c>
    </row>
    <row r="2320" spans="1:2" x14ac:dyDescent="0.3">
      <c r="A2320" s="32">
        <v>44727.958333333336</v>
      </c>
      <c r="B2320" s="82">
        <v>2.3748982817321727</v>
      </c>
    </row>
    <row r="2321" spans="1:2" x14ac:dyDescent="0.3">
      <c r="A2321" s="32">
        <v>44728</v>
      </c>
      <c r="B2321" s="82">
        <v>2.3773985616888691</v>
      </c>
    </row>
    <row r="2322" spans="1:2" x14ac:dyDescent="0.3">
      <c r="A2322" s="32">
        <v>44728.041666666664</v>
      </c>
      <c r="B2322" s="82">
        <v>2.3766457493360509</v>
      </c>
    </row>
    <row r="2323" spans="1:2" x14ac:dyDescent="0.3">
      <c r="A2323" s="32">
        <v>44728.083333333336</v>
      </c>
      <c r="B2323" s="82">
        <v>2.3650154833327206</v>
      </c>
    </row>
    <row r="2324" spans="1:2" x14ac:dyDescent="0.3">
      <c r="A2324" s="32">
        <v>44728.125</v>
      </c>
      <c r="B2324" s="82">
        <v>2.3705359433569391</v>
      </c>
    </row>
    <row r="2325" spans="1:2" x14ac:dyDescent="0.3">
      <c r="A2325" s="32">
        <v>44728.166666666664</v>
      </c>
      <c r="B2325" s="82">
        <v>2.3673996459496411</v>
      </c>
    </row>
    <row r="2326" spans="1:2" x14ac:dyDescent="0.3">
      <c r="A2326" s="32">
        <v>44728.208333333336</v>
      </c>
      <c r="B2326" s="82">
        <v>2.3728648928897504</v>
      </c>
    </row>
    <row r="2327" spans="1:2" x14ac:dyDescent="0.3">
      <c r="A2327" s="32">
        <v>44728.25</v>
      </c>
      <c r="B2327" s="82">
        <v>4.0958849557522141</v>
      </c>
    </row>
    <row r="2328" spans="1:2" x14ac:dyDescent="0.3">
      <c r="A2328" s="32">
        <v>44728.291666666664</v>
      </c>
      <c r="B2328" s="82">
        <v>4.0958849557522141</v>
      </c>
    </row>
    <row r="2329" spans="1:2" x14ac:dyDescent="0.3">
      <c r="A2329" s="32">
        <v>44728.333333333336</v>
      </c>
      <c r="B2329" s="82">
        <v>4.0958849557522141</v>
      </c>
    </row>
    <row r="2330" spans="1:2" x14ac:dyDescent="0.3">
      <c r="A2330" s="32">
        <v>44728.375</v>
      </c>
      <c r="B2330" s="82">
        <v>4.0958849557522141</v>
      </c>
    </row>
    <row r="2331" spans="1:2" x14ac:dyDescent="0.3">
      <c r="A2331" s="32">
        <v>44728.416666666664</v>
      </c>
      <c r="B2331" s="82">
        <v>4.0958849557522141</v>
      </c>
    </row>
    <row r="2332" spans="1:2" x14ac:dyDescent="0.3">
      <c r="A2332" s="32">
        <v>44728.458333333336</v>
      </c>
      <c r="B2332" s="82">
        <v>4.0958849557522141</v>
      </c>
    </row>
    <row r="2333" spans="1:2" x14ac:dyDescent="0.3">
      <c r="A2333" s="32">
        <v>44728.5</v>
      </c>
      <c r="B2333" s="82">
        <v>4.0958849557522141</v>
      </c>
    </row>
    <row r="2334" spans="1:2" x14ac:dyDescent="0.3">
      <c r="A2334" s="32">
        <v>44728.541666666664</v>
      </c>
      <c r="B2334" s="82">
        <v>4.0958849557522141</v>
      </c>
    </row>
    <row r="2335" spans="1:2" x14ac:dyDescent="0.3">
      <c r="A2335" s="32">
        <v>44728.583333333336</v>
      </c>
      <c r="B2335" s="82">
        <v>4.0958849557522141</v>
      </c>
    </row>
    <row r="2336" spans="1:2" x14ac:dyDescent="0.3">
      <c r="A2336" s="32">
        <v>44728.625</v>
      </c>
      <c r="B2336" s="82">
        <v>4.0958849557522141</v>
      </c>
    </row>
    <row r="2337" spans="1:2" x14ac:dyDescent="0.3">
      <c r="A2337" s="32">
        <v>44728.666666666664</v>
      </c>
      <c r="B2337" s="82">
        <v>4.0958849557522141</v>
      </c>
    </row>
    <row r="2338" spans="1:2" x14ac:dyDescent="0.3">
      <c r="A2338" s="32">
        <v>44728.708333333336</v>
      </c>
      <c r="B2338" s="82">
        <v>3.1267788680050117</v>
      </c>
    </row>
    <row r="2339" spans="1:2" x14ac:dyDescent="0.3">
      <c r="A2339" s="32">
        <v>44728.75</v>
      </c>
      <c r="B2339" s="82">
        <v>2.3633968298314492</v>
      </c>
    </row>
    <row r="2340" spans="1:2" x14ac:dyDescent="0.3">
      <c r="A2340" s="32">
        <v>44728.791666666664</v>
      </c>
      <c r="B2340" s="82">
        <v>2.3748982817321727</v>
      </c>
    </row>
    <row r="2341" spans="1:2" x14ac:dyDescent="0.3">
      <c r="A2341" s="32">
        <v>44728.833333333336</v>
      </c>
      <c r="B2341" s="82">
        <v>2.3700255577464735</v>
      </c>
    </row>
    <row r="2342" spans="1:2" x14ac:dyDescent="0.3">
      <c r="A2342" s="32">
        <v>44728.875</v>
      </c>
      <c r="B2342" s="82">
        <v>2.3620489189648342</v>
      </c>
    </row>
    <row r="2343" spans="1:2" x14ac:dyDescent="0.3">
      <c r="A2343" s="32">
        <v>44728.916666666664</v>
      </c>
      <c r="B2343" s="82">
        <v>2.3748982817321727</v>
      </c>
    </row>
    <row r="2344" spans="1:2" x14ac:dyDescent="0.3">
      <c r="A2344" s="32">
        <v>44728.958333333336</v>
      </c>
      <c r="B2344" s="82">
        <v>2.3668802348509166</v>
      </c>
    </row>
    <row r="2345" spans="1:2" x14ac:dyDescent="0.3">
      <c r="A2345" s="32">
        <v>44729</v>
      </c>
      <c r="B2345" s="82">
        <v>2.3702809340520119</v>
      </c>
    </row>
    <row r="2346" spans="1:2" x14ac:dyDescent="0.3">
      <c r="A2346" s="32">
        <v>44729.041666666664</v>
      </c>
      <c r="B2346" s="82">
        <v>2.3590344575167803</v>
      </c>
    </row>
    <row r="2347" spans="1:2" x14ac:dyDescent="0.3">
      <c r="A2347" s="32">
        <v>44729.083333333336</v>
      </c>
      <c r="B2347" s="82">
        <v>2.3554193258733367</v>
      </c>
    </row>
    <row r="2348" spans="1:2" x14ac:dyDescent="0.3">
      <c r="A2348" s="32">
        <v>44729.125</v>
      </c>
      <c r="B2348" s="82">
        <v>2.3587629579482181</v>
      </c>
    </row>
    <row r="2349" spans="1:2" x14ac:dyDescent="0.3">
      <c r="A2349" s="32">
        <v>44729.166666666664</v>
      </c>
      <c r="B2349" s="82">
        <v>2.3584910709046376</v>
      </c>
    </row>
    <row r="2350" spans="1:2" x14ac:dyDescent="0.3">
      <c r="A2350" s="32">
        <v>44729.208333333336</v>
      </c>
      <c r="B2350" s="82">
        <v>2.3728648928897504</v>
      </c>
    </row>
    <row r="2351" spans="1:2" x14ac:dyDescent="0.3">
      <c r="A2351" s="32">
        <v>44729.25</v>
      </c>
      <c r="B2351" s="82">
        <v>4.0958849557522141</v>
      </c>
    </row>
    <row r="2352" spans="1:2" x14ac:dyDescent="0.3">
      <c r="A2352" s="32">
        <v>44729.291666666664</v>
      </c>
      <c r="B2352" s="82">
        <v>4.0958849557522141</v>
      </c>
    </row>
    <row r="2353" spans="1:2" x14ac:dyDescent="0.3">
      <c r="A2353" s="32">
        <v>44729.333333333336</v>
      </c>
      <c r="B2353" s="82">
        <v>4.0958849557522141</v>
      </c>
    </row>
    <row r="2354" spans="1:2" x14ac:dyDescent="0.3">
      <c r="A2354" s="32">
        <v>44729.375</v>
      </c>
      <c r="B2354" s="82">
        <v>4.0958849557522141</v>
      </c>
    </row>
    <row r="2355" spans="1:2" x14ac:dyDescent="0.3">
      <c r="A2355" s="32">
        <v>44729.416666666664</v>
      </c>
      <c r="B2355" s="82">
        <v>4.0958849557522141</v>
      </c>
    </row>
    <row r="2356" spans="1:2" x14ac:dyDescent="0.3">
      <c r="A2356" s="32">
        <v>44729.458333333336</v>
      </c>
      <c r="B2356" s="82">
        <v>4.0958849557522141</v>
      </c>
    </row>
    <row r="2357" spans="1:2" x14ac:dyDescent="0.3">
      <c r="A2357" s="32">
        <v>44729.5</v>
      </c>
      <c r="B2357" s="82">
        <v>4.0958849557522141</v>
      </c>
    </row>
    <row r="2358" spans="1:2" x14ac:dyDescent="0.3">
      <c r="A2358" s="32">
        <v>44729.541666666664</v>
      </c>
      <c r="B2358" s="82">
        <v>4.0958849557522141</v>
      </c>
    </row>
    <row r="2359" spans="1:2" x14ac:dyDescent="0.3">
      <c r="A2359" s="32">
        <v>44729.583333333336</v>
      </c>
      <c r="B2359" s="82">
        <v>4.0958849557522141</v>
      </c>
    </row>
    <row r="2360" spans="1:2" x14ac:dyDescent="0.3">
      <c r="A2360" s="32">
        <v>44729.625</v>
      </c>
      <c r="B2360" s="82">
        <v>4.0958849557522141</v>
      </c>
    </row>
    <row r="2361" spans="1:2" x14ac:dyDescent="0.3">
      <c r="A2361" s="32">
        <v>44729.666666666664</v>
      </c>
      <c r="B2361" s="82">
        <v>4.0958849557522141</v>
      </c>
    </row>
    <row r="2362" spans="1:2" x14ac:dyDescent="0.3">
      <c r="A2362" s="32">
        <v>44729.708333333336</v>
      </c>
      <c r="B2362" s="82">
        <v>4.0958849557522141</v>
      </c>
    </row>
    <row r="2363" spans="1:2" x14ac:dyDescent="0.3">
      <c r="A2363" s="32">
        <v>44729.75</v>
      </c>
      <c r="B2363" s="82">
        <v>0.8836530155484652</v>
      </c>
    </row>
    <row r="2364" spans="1:2" x14ac:dyDescent="0.3">
      <c r="A2364" s="32">
        <v>44729.791666666664</v>
      </c>
      <c r="B2364" s="82">
        <v>0.85705471654118204</v>
      </c>
    </row>
    <row r="2365" spans="1:2" x14ac:dyDescent="0.3">
      <c r="A2365" s="32">
        <v>44729.833333333336</v>
      </c>
      <c r="B2365" s="82">
        <v>0.82139857685589179</v>
      </c>
    </row>
    <row r="2366" spans="1:2" x14ac:dyDescent="0.3">
      <c r="A2366" s="32">
        <v>44729.875</v>
      </c>
      <c r="B2366" s="82">
        <v>0.80921272639027819</v>
      </c>
    </row>
    <row r="2367" spans="1:2" x14ac:dyDescent="0.3">
      <c r="A2367" s="32">
        <v>44729.916666666664</v>
      </c>
      <c r="B2367" s="82">
        <v>0.81633567963557407</v>
      </c>
    </row>
    <row r="2368" spans="1:2" x14ac:dyDescent="0.3">
      <c r="A2368" s="32">
        <v>44729.958333333336</v>
      </c>
      <c r="B2368" s="82">
        <v>0.80010140093207094</v>
      </c>
    </row>
    <row r="2369" spans="1:2" x14ac:dyDescent="0.3">
      <c r="A2369" s="32">
        <v>44730</v>
      </c>
      <c r="B2369" s="82">
        <v>0.79804107854374184</v>
      </c>
    </row>
    <row r="2370" spans="1:2" x14ac:dyDescent="0.3">
      <c r="A2370" s="32">
        <v>44730.041666666664</v>
      </c>
      <c r="B2370" s="82">
        <v>0.77978617515670723</v>
      </c>
    </row>
    <row r="2371" spans="1:2" x14ac:dyDescent="0.3">
      <c r="A2371" s="32">
        <v>44730.083333333336</v>
      </c>
      <c r="B2371" s="82">
        <v>0.7585942909776815</v>
      </c>
    </row>
    <row r="2372" spans="1:2" x14ac:dyDescent="0.3">
      <c r="A2372" s="32">
        <v>44730.125</v>
      </c>
      <c r="B2372" s="82">
        <v>0.7585942909776815</v>
      </c>
    </row>
    <row r="2373" spans="1:2" x14ac:dyDescent="0.3">
      <c r="A2373" s="32">
        <v>44730.166666666664</v>
      </c>
      <c r="B2373" s="82">
        <v>0.76971330819760708</v>
      </c>
    </row>
    <row r="2374" spans="1:2" x14ac:dyDescent="0.3">
      <c r="A2374" s="32">
        <v>44730.208333333336</v>
      </c>
      <c r="B2374" s="82">
        <v>0.76461525124644991</v>
      </c>
    </row>
    <row r="2375" spans="1:2" x14ac:dyDescent="0.3">
      <c r="A2375" s="32">
        <v>44730.25</v>
      </c>
      <c r="B2375" s="82">
        <v>0.74953793793762402</v>
      </c>
    </row>
    <row r="2376" spans="1:2" x14ac:dyDescent="0.3">
      <c r="A2376" s="32">
        <v>44730.291666666664</v>
      </c>
      <c r="B2376" s="82">
        <v>0.74445215539490806</v>
      </c>
    </row>
    <row r="2377" spans="1:2" x14ac:dyDescent="0.3">
      <c r="A2377" s="32">
        <v>44730.333333333336</v>
      </c>
      <c r="B2377" s="82">
        <v>0.7899376206769082</v>
      </c>
    </row>
    <row r="2378" spans="1:2" x14ac:dyDescent="0.3">
      <c r="A2378" s="32">
        <v>44730.375</v>
      </c>
      <c r="B2378" s="82">
        <v>0.76766046853360359</v>
      </c>
    </row>
    <row r="2379" spans="1:2" x14ac:dyDescent="0.3">
      <c r="A2379" s="32">
        <v>44730.416666666664</v>
      </c>
      <c r="B2379" s="82">
        <v>0.76362248611829198</v>
      </c>
    </row>
    <row r="2380" spans="1:2" x14ac:dyDescent="0.3">
      <c r="A2380" s="32">
        <v>44730.458333333336</v>
      </c>
      <c r="B2380" s="82">
        <v>0.75958645805608827</v>
      </c>
    </row>
    <row r="2381" spans="1:2" x14ac:dyDescent="0.3">
      <c r="A2381" s="32">
        <v>44730.5</v>
      </c>
      <c r="B2381" s="82">
        <v>0.78084718595192404</v>
      </c>
    </row>
    <row r="2382" spans="1:2" x14ac:dyDescent="0.3">
      <c r="A2382" s="32">
        <v>44730.541666666664</v>
      </c>
      <c r="B2382" s="82">
        <v>0.7707067993984863</v>
      </c>
    </row>
    <row r="2383" spans="1:2" x14ac:dyDescent="0.3">
      <c r="A2383" s="32">
        <v>44730.583333333336</v>
      </c>
      <c r="B2383" s="82">
        <v>0.78084718595192404</v>
      </c>
    </row>
    <row r="2384" spans="1:2" x14ac:dyDescent="0.3">
      <c r="A2384" s="32">
        <v>44730.625</v>
      </c>
      <c r="B2384" s="82">
        <v>0.78084718595192404</v>
      </c>
    </row>
    <row r="2385" spans="1:2" x14ac:dyDescent="0.3">
      <c r="A2385" s="32">
        <v>44730.666666666664</v>
      </c>
      <c r="B2385" s="82">
        <v>0.78084718595192404</v>
      </c>
    </row>
    <row r="2386" spans="1:2" x14ac:dyDescent="0.3">
      <c r="A2386" s="32">
        <v>44730.708333333336</v>
      </c>
      <c r="B2386" s="82">
        <v>0.75654418555173297</v>
      </c>
    </row>
    <row r="2387" spans="1:2" x14ac:dyDescent="0.3">
      <c r="A2387" s="32">
        <v>44730.75</v>
      </c>
      <c r="B2387" s="82">
        <v>0.7707067993984863</v>
      </c>
    </row>
    <row r="2388" spans="1:2" x14ac:dyDescent="0.3">
      <c r="A2388" s="32">
        <v>44730.791666666664</v>
      </c>
      <c r="B2388" s="82">
        <v>0.77375424509841806</v>
      </c>
    </row>
    <row r="2389" spans="1:2" x14ac:dyDescent="0.3">
      <c r="A2389" s="32">
        <v>44730.833333333336</v>
      </c>
      <c r="B2389" s="82">
        <v>0.77879160023013794</v>
      </c>
    </row>
    <row r="2390" spans="1:2" x14ac:dyDescent="0.3">
      <c r="A2390" s="32">
        <v>44730.875</v>
      </c>
      <c r="B2390" s="82">
        <v>0.78184200626849654</v>
      </c>
    </row>
    <row r="2391" spans="1:2" x14ac:dyDescent="0.3">
      <c r="A2391" s="32">
        <v>44730.916666666664</v>
      </c>
      <c r="B2391" s="82">
        <v>0.75958645805608827</v>
      </c>
    </row>
    <row r="2392" spans="1:2" x14ac:dyDescent="0.3">
      <c r="A2392" s="32">
        <v>44730.958333333336</v>
      </c>
      <c r="B2392" s="82">
        <v>0.75456069087877031</v>
      </c>
    </row>
    <row r="2393" spans="1:2" x14ac:dyDescent="0.3">
      <c r="A2393" s="32">
        <v>44731</v>
      </c>
      <c r="B2393" s="82">
        <v>0.75760224170089863</v>
      </c>
    </row>
    <row r="2394" spans="1:2" x14ac:dyDescent="0.3">
      <c r="A2394" s="32">
        <v>44731.041666666664</v>
      </c>
      <c r="B2394" s="82">
        <v>0.76971330819760708</v>
      </c>
    </row>
    <row r="2395" spans="1:2" x14ac:dyDescent="0.3">
      <c r="A2395" s="32">
        <v>44731.083333333336</v>
      </c>
      <c r="B2395" s="82">
        <v>0.79903794572314413</v>
      </c>
    </row>
    <row r="2396" spans="1:2" x14ac:dyDescent="0.3">
      <c r="A2396" s="32">
        <v>44731.125</v>
      </c>
      <c r="B2396" s="82">
        <v>0.81327274644591818</v>
      </c>
    </row>
    <row r="2397" spans="1:2" x14ac:dyDescent="0.3">
      <c r="A2397" s="32">
        <v>44731.166666666664</v>
      </c>
      <c r="B2397" s="82">
        <v>0.80415705556970885</v>
      </c>
    </row>
    <row r="2398" spans="1:2" x14ac:dyDescent="0.3">
      <c r="A2398" s="32">
        <v>44731.208333333336</v>
      </c>
      <c r="B2398" s="82">
        <v>0.80821465771116552</v>
      </c>
    </row>
    <row r="2399" spans="1:2" x14ac:dyDescent="0.3">
      <c r="A2399" s="32">
        <v>44731.25</v>
      </c>
      <c r="B2399" s="82">
        <v>0.80515464623641153</v>
      </c>
    </row>
    <row r="2400" spans="1:2" x14ac:dyDescent="0.3">
      <c r="A2400" s="32">
        <v>44731.291666666664</v>
      </c>
      <c r="B2400" s="82">
        <v>0.80921272639027819</v>
      </c>
    </row>
    <row r="2401" spans="1:2" x14ac:dyDescent="0.3">
      <c r="A2401" s="32">
        <v>44731.333333333336</v>
      </c>
      <c r="B2401" s="82">
        <v>0.81327274644591818</v>
      </c>
    </row>
    <row r="2402" spans="1:2" x14ac:dyDescent="0.3">
      <c r="A2402" s="32">
        <v>44731.375</v>
      </c>
      <c r="B2402" s="82">
        <v>0.8183338353069427</v>
      </c>
    </row>
    <row r="2403" spans="1:2" x14ac:dyDescent="0.3">
      <c r="A2403" s="32">
        <v>44731.416666666664</v>
      </c>
      <c r="B2403" s="82">
        <v>0.7899376206769082</v>
      </c>
    </row>
    <row r="2404" spans="1:2" x14ac:dyDescent="0.3">
      <c r="A2404" s="32">
        <v>44731.458333333336</v>
      </c>
      <c r="B2404" s="82">
        <v>0.78588883206117666</v>
      </c>
    </row>
    <row r="2405" spans="1:2" x14ac:dyDescent="0.3">
      <c r="A2405" s="32">
        <v>44731.5</v>
      </c>
      <c r="B2405" s="82">
        <v>0.79498475652111666</v>
      </c>
    </row>
    <row r="2406" spans="1:2" x14ac:dyDescent="0.3">
      <c r="A2406" s="32">
        <v>44731.541666666664</v>
      </c>
      <c r="B2406" s="82">
        <v>0.77978617515670723</v>
      </c>
    </row>
    <row r="2407" spans="1:2" x14ac:dyDescent="0.3">
      <c r="A2407" s="32">
        <v>44731.583333333336</v>
      </c>
      <c r="B2407" s="82">
        <v>0.76163731033528326</v>
      </c>
    </row>
    <row r="2408" spans="1:2" x14ac:dyDescent="0.3">
      <c r="A2408" s="32">
        <v>44731.625</v>
      </c>
      <c r="B2408" s="82">
        <v>0.77276039024666476</v>
      </c>
    </row>
    <row r="2409" spans="1:2" x14ac:dyDescent="0.3">
      <c r="A2409" s="32">
        <v>44731.666666666664</v>
      </c>
      <c r="B2409" s="82">
        <v>0.78894183500843684</v>
      </c>
    </row>
    <row r="2410" spans="1:2" x14ac:dyDescent="0.3">
      <c r="A2410" s="32">
        <v>44731.708333333336</v>
      </c>
      <c r="B2410" s="82">
        <v>0.78787979437396571</v>
      </c>
    </row>
    <row r="2411" spans="1:2" x14ac:dyDescent="0.3">
      <c r="A2411" s="32">
        <v>44731.75</v>
      </c>
      <c r="B2411" s="82">
        <v>0.80209574146765306</v>
      </c>
    </row>
    <row r="2412" spans="1:2" x14ac:dyDescent="0.3">
      <c r="A2412" s="32">
        <v>44731.791666666664</v>
      </c>
      <c r="B2412" s="82">
        <v>0.79192954774344659</v>
      </c>
    </row>
    <row r="2413" spans="1:2" x14ac:dyDescent="0.3">
      <c r="A2413" s="32">
        <v>44731.833333333336</v>
      </c>
      <c r="B2413" s="82">
        <v>0.7909335249334235</v>
      </c>
    </row>
    <row r="2414" spans="1:2" x14ac:dyDescent="0.3">
      <c r="A2414" s="32">
        <v>44731.875</v>
      </c>
      <c r="B2414" s="82">
        <v>0.79299210270348974</v>
      </c>
    </row>
    <row r="2415" spans="1:2" x14ac:dyDescent="0.3">
      <c r="A2415" s="32">
        <v>44731.916666666664</v>
      </c>
      <c r="B2415" s="82">
        <v>0.77779714403380362</v>
      </c>
    </row>
    <row r="2416" spans="1:2" x14ac:dyDescent="0.3">
      <c r="A2416" s="32">
        <v>44731.958333333336</v>
      </c>
      <c r="B2416" s="82">
        <v>0.7848935289325667</v>
      </c>
    </row>
    <row r="2417" spans="1:2" x14ac:dyDescent="0.3">
      <c r="A2417" s="32">
        <v>44732</v>
      </c>
      <c r="B2417" s="82">
        <v>0.79299210270348974</v>
      </c>
    </row>
    <row r="2418" spans="1:2" x14ac:dyDescent="0.3">
      <c r="A2418" s="32">
        <v>44732.041666666664</v>
      </c>
      <c r="B2418" s="82">
        <v>0.79903794572314413</v>
      </c>
    </row>
    <row r="2419" spans="1:2" x14ac:dyDescent="0.3">
      <c r="A2419" s="32">
        <v>44732.083333333336</v>
      </c>
      <c r="B2419" s="82">
        <v>0.78688425388166294</v>
      </c>
    </row>
    <row r="2420" spans="1:2" x14ac:dyDescent="0.3">
      <c r="A2420" s="32">
        <v>44732.125</v>
      </c>
      <c r="B2420" s="82">
        <v>0.80309308866408169</v>
      </c>
    </row>
    <row r="2421" spans="1:2" x14ac:dyDescent="0.3">
      <c r="A2421" s="32">
        <v>44732.166666666664</v>
      </c>
      <c r="B2421" s="82">
        <v>0.81227420136763118</v>
      </c>
    </row>
    <row r="2422" spans="1:2" x14ac:dyDescent="0.3">
      <c r="A2422" s="32">
        <v>44732.208333333336</v>
      </c>
      <c r="B2422" s="82">
        <v>0.82339790855995765</v>
      </c>
    </row>
    <row r="2423" spans="1:2" x14ac:dyDescent="0.3">
      <c r="A2423" s="32">
        <v>44732.25</v>
      </c>
      <c r="B2423" s="82">
        <v>0.86013282019185677</v>
      </c>
    </row>
    <row r="2424" spans="1:2" x14ac:dyDescent="0.3">
      <c r="A2424" s="32">
        <v>44732.291666666664</v>
      </c>
      <c r="B2424" s="82">
        <v>0.81633567963557407</v>
      </c>
    </row>
    <row r="2425" spans="1:2" x14ac:dyDescent="0.3">
      <c r="A2425" s="32">
        <v>44732.333333333336</v>
      </c>
      <c r="B2425" s="82">
        <v>0.80515464623641153</v>
      </c>
    </row>
    <row r="2426" spans="1:2" x14ac:dyDescent="0.3">
      <c r="A2426" s="32">
        <v>44732.375</v>
      </c>
      <c r="B2426" s="82">
        <v>0.80515464623641153</v>
      </c>
    </row>
    <row r="2427" spans="1:2" x14ac:dyDescent="0.3">
      <c r="A2427" s="32">
        <v>44732.416666666664</v>
      </c>
      <c r="B2427" s="82">
        <v>0.78787979437396571</v>
      </c>
    </row>
    <row r="2428" spans="1:2" x14ac:dyDescent="0.3">
      <c r="A2428" s="32">
        <v>44732.458333333336</v>
      </c>
      <c r="B2428" s="82">
        <v>0.79903794572314413</v>
      </c>
    </row>
    <row r="2429" spans="1:2" x14ac:dyDescent="0.3">
      <c r="A2429" s="32">
        <v>44732.5</v>
      </c>
      <c r="B2429" s="82">
        <v>0.77779714403380362</v>
      </c>
    </row>
    <row r="2430" spans="1:2" x14ac:dyDescent="0.3">
      <c r="A2430" s="32">
        <v>44732.541666666664</v>
      </c>
      <c r="B2430" s="82">
        <v>0.76567433104806049</v>
      </c>
    </row>
    <row r="2431" spans="1:2" x14ac:dyDescent="0.3">
      <c r="A2431" s="32">
        <v>44732.583333333336</v>
      </c>
      <c r="B2431" s="82">
        <v>0.7909335249334235</v>
      </c>
    </row>
    <row r="2432" spans="1:2" x14ac:dyDescent="0.3">
      <c r="A2432" s="32">
        <v>44732.625</v>
      </c>
      <c r="B2432" s="82">
        <v>0.78084718595192404</v>
      </c>
    </row>
    <row r="2433" spans="1:2" x14ac:dyDescent="0.3">
      <c r="A2433" s="32">
        <v>44732.666666666664</v>
      </c>
      <c r="B2433" s="82">
        <v>0.79192954774344659</v>
      </c>
    </row>
    <row r="2434" spans="1:2" x14ac:dyDescent="0.3">
      <c r="A2434" s="32">
        <v>44732.708333333336</v>
      </c>
      <c r="B2434" s="82">
        <v>0.80821465771116552</v>
      </c>
    </row>
    <row r="2435" spans="1:2" x14ac:dyDescent="0.3">
      <c r="A2435" s="32">
        <v>44732.75</v>
      </c>
      <c r="B2435" s="82">
        <v>0.79192954774344659</v>
      </c>
    </row>
    <row r="2436" spans="1:2" x14ac:dyDescent="0.3">
      <c r="A2436" s="32">
        <v>44732.791666666664</v>
      </c>
      <c r="B2436" s="82">
        <v>0.80209574146765306</v>
      </c>
    </row>
    <row r="2437" spans="1:2" x14ac:dyDescent="0.3">
      <c r="A2437" s="32">
        <v>44732.833333333336</v>
      </c>
      <c r="B2437" s="82">
        <v>0.8193330875987429</v>
      </c>
    </row>
    <row r="2438" spans="1:2" x14ac:dyDescent="0.3">
      <c r="A2438" s="32">
        <v>44732.875</v>
      </c>
      <c r="B2438" s="82">
        <v>0.80715018052676124</v>
      </c>
    </row>
    <row r="2439" spans="1:2" x14ac:dyDescent="0.3">
      <c r="A2439" s="32">
        <v>44732.916666666664</v>
      </c>
      <c r="B2439" s="82">
        <v>0.80921272639027819</v>
      </c>
    </row>
    <row r="2440" spans="1:2" x14ac:dyDescent="0.3">
      <c r="A2440" s="32">
        <v>44732.958333333336</v>
      </c>
      <c r="B2440" s="82">
        <v>0.7959812610195276</v>
      </c>
    </row>
    <row r="2441" spans="1:2" x14ac:dyDescent="0.3">
      <c r="A2441" s="32">
        <v>44733</v>
      </c>
      <c r="B2441" s="82">
        <v>0.80715018052676124</v>
      </c>
    </row>
    <row r="2442" spans="1:2" x14ac:dyDescent="0.3">
      <c r="A2442" s="32">
        <v>44733.041666666664</v>
      </c>
      <c r="B2442" s="82">
        <v>0.80615235458451973</v>
      </c>
    </row>
    <row r="2443" spans="1:2" x14ac:dyDescent="0.3">
      <c r="A2443" s="32">
        <v>44733.083333333336</v>
      </c>
      <c r="B2443" s="82">
        <v>0.80921272639027819</v>
      </c>
    </row>
    <row r="2444" spans="1:2" x14ac:dyDescent="0.3">
      <c r="A2444" s="32">
        <v>44733.125</v>
      </c>
      <c r="B2444" s="82">
        <v>0.80821465771116552</v>
      </c>
    </row>
    <row r="2445" spans="1:2" x14ac:dyDescent="0.3">
      <c r="A2445" s="32">
        <v>44733.166666666664</v>
      </c>
      <c r="B2445" s="82">
        <v>0.82953206972303439</v>
      </c>
    </row>
    <row r="2446" spans="1:2" x14ac:dyDescent="0.3">
      <c r="A2446" s="32">
        <v>44733.208333333336</v>
      </c>
      <c r="B2446" s="82">
        <v>1.1931894272402508</v>
      </c>
    </row>
    <row r="2447" spans="1:2" x14ac:dyDescent="0.3">
      <c r="A2447" s="32">
        <v>44733.25</v>
      </c>
      <c r="B2447" s="82">
        <v>4.0958849557522141</v>
      </c>
    </row>
    <row r="2448" spans="1:2" x14ac:dyDescent="0.3">
      <c r="A2448" s="32">
        <v>44733.291666666664</v>
      </c>
      <c r="B2448" s="82">
        <v>4.0958849557522141</v>
      </c>
    </row>
    <row r="2449" spans="1:2" x14ac:dyDescent="0.3">
      <c r="A2449" s="32">
        <v>44733.333333333336</v>
      </c>
      <c r="B2449" s="82">
        <v>4.0958849557522141</v>
      </c>
    </row>
    <row r="2450" spans="1:2" x14ac:dyDescent="0.3">
      <c r="A2450" s="32">
        <v>44733.375</v>
      </c>
      <c r="B2450" s="82">
        <v>4.0958849557522141</v>
      </c>
    </row>
    <row r="2451" spans="1:2" x14ac:dyDescent="0.3">
      <c r="A2451" s="32">
        <v>44733.416666666664</v>
      </c>
      <c r="B2451" s="82">
        <v>4.0958849557522141</v>
      </c>
    </row>
    <row r="2452" spans="1:2" x14ac:dyDescent="0.3">
      <c r="A2452" s="32">
        <v>44733.458333333336</v>
      </c>
      <c r="B2452" s="82">
        <v>4.0958849557522141</v>
      </c>
    </row>
    <row r="2453" spans="1:2" x14ac:dyDescent="0.3">
      <c r="A2453" s="32">
        <v>44733.5</v>
      </c>
      <c r="B2453" s="82">
        <v>4.0958849557522141</v>
      </c>
    </row>
    <row r="2454" spans="1:2" x14ac:dyDescent="0.3">
      <c r="A2454" s="32">
        <v>44733.541666666664</v>
      </c>
      <c r="B2454" s="82">
        <v>4.0958849557522141</v>
      </c>
    </row>
    <row r="2455" spans="1:2" x14ac:dyDescent="0.3">
      <c r="A2455" s="32">
        <v>44733.583333333336</v>
      </c>
      <c r="B2455" s="82">
        <v>4.0958849557522141</v>
      </c>
    </row>
    <row r="2456" spans="1:2" x14ac:dyDescent="0.3">
      <c r="A2456" s="32">
        <v>44733.625</v>
      </c>
      <c r="B2456" s="82">
        <v>4.0958849557522141</v>
      </c>
    </row>
    <row r="2457" spans="1:2" x14ac:dyDescent="0.3">
      <c r="A2457" s="32">
        <v>44733.666666666664</v>
      </c>
      <c r="B2457" s="82">
        <v>4.0958849557522141</v>
      </c>
    </row>
    <row r="2458" spans="1:2" x14ac:dyDescent="0.3">
      <c r="A2458" s="32">
        <v>44733.708333333336</v>
      </c>
      <c r="B2458" s="82">
        <v>0.82546437026856745</v>
      </c>
    </row>
    <row r="2459" spans="1:2" x14ac:dyDescent="0.3">
      <c r="A2459" s="32">
        <v>44733.75</v>
      </c>
      <c r="B2459" s="82">
        <v>0.7909335249334235</v>
      </c>
    </row>
    <row r="2460" spans="1:2" x14ac:dyDescent="0.3">
      <c r="A2460" s="32">
        <v>44733.791666666664</v>
      </c>
      <c r="B2460" s="82">
        <v>0.83053261445997817</v>
      </c>
    </row>
    <row r="2461" spans="1:2" x14ac:dyDescent="0.3">
      <c r="A2461" s="32">
        <v>44733.833333333336</v>
      </c>
      <c r="B2461" s="82">
        <v>0.81527018711184374</v>
      </c>
    </row>
    <row r="2462" spans="1:2" x14ac:dyDescent="0.3">
      <c r="A2462" s="32">
        <v>44733.875</v>
      </c>
      <c r="B2462" s="82">
        <v>0.85090158982965103</v>
      </c>
    </row>
    <row r="2463" spans="1:2" x14ac:dyDescent="0.3">
      <c r="A2463" s="32">
        <v>44733.916666666664</v>
      </c>
      <c r="B2463" s="82">
        <v>0.84889603078805054</v>
      </c>
    </row>
    <row r="2464" spans="1:2" x14ac:dyDescent="0.3">
      <c r="A2464" s="32">
        <v>44733.958333333336</v>
      </c>
      <c r="B2464" s="82">
        <v>0.84889603078805054</v>
      </c>
    </row>
    <row r="2465" spans="1:2" x14ac:dyDescent="0.3">
      <c r="A2465" s="32">
        <v>44734</v>
      </c>
      <c r="B2465" s="82">
        <v>0.84274842220686441</v>
      </c>
    </row>
    <row r="2466" spans="1:2" x14ac:dyDescent="0.3">
      <c r="A2466" s="32">
        <v>44734.041666666664</v>
      </c>
      <c r="B2466" s="82">
        <v>0.82139857685589179</v>
      </c>
    </row>
    <row r="2467" spans="1:2" x14ac:dyDescent="0.3">
      <c r="A2467" s="32">
        <v>44734.083333333336</v>
      </c>
      <c r="B2467" s="82">
        <v>0.83053261445997817</v>
      </c>
    </row>
    <row r="2468" spans="1:2" x14ac:dyDescent="0.3">
      <c r="A2468" s="32">
        <v>44734.125</v>
      </c>
      <c r="B2468" s="82">
        <v>0.82646444790610585</v>
      </c>
    </row>
    <row r="2469" spans="1:2" x14ac:dyDescent="0.3">
      <c r="A2469" s="32">
        <v>44734.166666666664</v>
      </c>
      <c r="B2469" s="82">
        <v>0.84481943006256743</v>
      </c>
    </row>
    <row r="2470" spans="1:2" x14ac:dyDescent="0.3">
      <c r="A2470" s="32">
        <v>44734.208333333336</v>
      </c>
      <c r="B2470" s="82">
        <v>0.85705471654118204</v>
      </c>
    </row>
    <row r="2471" spans="1:2" x14ac:dyDescent="0.3">
      <c r="A2471" s="32">
        <v>44734.25</v>
      </c>
      <c r="B2471" s="82">
        <v>4.0958849557522141</v>
      </c>
    </row>
    <row r="2472" spans="1:2" x14ac:dyDescent="0.3">
      <c r="A2472" s="32">
        <v>44734.291666666664</v>
      </c>
      <c r="B2472" s="82">
        <v>4.0958849557522141</v>
      </c>
    </row>
    <row r="2473" spans="1:2" x14ac:dyDescent="0.3">
      <c r="A2473" s="32">
        <v>44734.333333333336</v>
      </c>
      <c r="B2473" s="82">
        <v>4.0958849557522141</v>
      </c>
    </row>
    <row r="2474" spans="1:2" x14ac:dyDescent="0.3">
      <c r="A2474" s="32">
        <v>44734.375</v>
      </c>
      <c r="B2474" s="82">
        <v>4.0958849557522141</v>
      </c>
    </row>
    <row r="2475" spans="1:2" x14ac:dyDescent="0.3">
      <c r="A2475" s="32">
        <v>44734.416666666664</v>
      </c>
      <c r="B2475" s="82">
        <v>4.0958849557522141</v>
      </c>
    </row>
    <row r="2476" spans="1:2" x14ac:dyDescent="0.3">
      <c r="A2476" s="32">
        <v>44734.458333333336</v>
      </c>
      <c r="B2476" s="82">
        <v>4.0958849557522141</v>
      </c>
    </row>
    <row r="2477" spans="1:2" x14ac:dyDescent="0.3">
      <c r="A2477" s="32">
        <v>44734.5</v>
      </c>
      <c r="B2477" s="82">
        <v>4.0958849557522141</v>
      </c>
    </row>
    <row r="2478" spans="1:2" x14ac:dyDescent="0.3">
      <c r="A2478" s="32">
        <v>44734.541666666664</v>
      </c>
      <c r="B2478" s="82">
        <v>4.0958849557522141</v>
      </c>
    </row>
    <row r="2479" spans="1:2" x14ac:dyDescent="0.3">
      <c r="A2479" s="32">
        <v>44734.583333333336</v>
      </c>
      <c r="B2479" s="82">
        <v>4.0958849557522141</v>
      </c>
    </row>
    <row r="2480" spans="1:2" x14ac:dyDescent="0.3">
      <c r="A2480" s="32">
        <v>44734.625</v>
      </c>
      <c r="B2480" s="82">
        <v>4.0958849557522141</v>
      </c>
    </row>
    <row r="2481" spans="1:2" x14ac:dyDescent="0.3">
      <c r="A2481" s="32">
        <v>44734.666666666664</v>
      </c>
      <c r="B2481" s="82">
        <v>4.0958849557522141</v>
      </c>
    </row>
    <row r="2482" spans="1:2" x14ac:dyDescent="0.3">
      <c r="A2482" s="32">
        <v>44734.708333333336</v>
      </c>
      <c r="B2482" s="82">
        <v>2.8629019304477143</v>
      </c>
    </row>
    <row r="2483" spans="1:2" x14ac:dyDescent="0.3">
      <c r="A2483" s="32">
        <v>44734.75</v>
      </c>
      <c r="B2483" s="82">
        <v>2.3837590717162236</v>
      </c>
    </row>
    <row r="2484" spans="1:2" x14ac:dyDescent="0.3">
      <c r="A2484" s="32">
        <v>44734.791666666664</v>
      </c>
      <c r="B2484" s="82">
        <v>2.385183108507392</v>
      </c>
    </row>
    <row r="2485" spans="1:2" x14ac:dyDescent="0.3">
      <c r="A2485" s="32">
        <v>44734.833333333336</v>
      </c>
      <c r="B2485" s="82">
        <v>2.3837590717162236</v>
      </c>
    </row>
    <row r="2486" spans="1:2" x14ac:dyDescent="0.3">
      <c r="A2486" s="32">
        <v>44734.875</v>
      </c>
      <c r="B2486" s="82">
        <v>2.3875494428479662</v>
      </c>
    </row>
    <row r="2487" spans="1:2" x14ac:dyDescent="0.3">
      <c r="A2487" s="32">
        <v>44734.916666666664</v>
      </c>
      <c r="B2487" s="82">
        <v>2.3827974925519877</v>
      </c>
    </row>
    <row r="2488" spans="1:2" x14ac:dyDescent="0.3">
      <c r="A2488" s="32">
        <v>44734.958333333336</v>
      </c>
      <c r="B2488" s="82">
        <v>2.3798786553167961</v>
      </c>
    </row>
    <row r="2489" spans="1:2" x14ac:dyDescent="0.3">
      <c r="A2489" s="32">
        <v>44735</v>
      </c>
      <c r="B2489" s="82">
        <v>2.3808573174730698</v>
      </c>
    </row>
    <row r="2490" spans="1:2" x14ac:dyDescent="0.3">
      <c r="A2490" s="32">
        <v>44735.041666666664</v>
      </c>
      <c r="B2490" s="82">
        <v>2.3856653795686884</v>
      </c>
    </row>
    <row r="2491" spans="1:2" x14ac:dyDescent="0.3">
      <c r="A2491" s="32">
        <v>44735.083333333336</v>
      </c>
      <c r="B2491" s="82">
        <v>2.3837590717162236</v>
      </c>
    </row>
    <row r="2492" spans="1:2" x14ac:dyDescent="0.3">
      <c r="A2492" s="32">
        <v>44735.125</v>
      </c>
      <c r="B2492" s="82">
        <v>2.3771534451549572</v>
      </c>
    </row>
    <row r="2493" spans="1:2" x14ac:dyDescent="0.3">
      <c r="A2493" s="32">
        <v>44735.166666666664</v>
      </c>
      <c r="B2493" s="82">
        <v>2.3779040168462418</v>
      </c>
    </row>
    <row r="2494" spans="1:2" x14ac:dyDescent="0.3">
      <c r="A2494" s="32">
        <v>44735.208333333336</v>
      </c>
      <c r="B2494" s="82">
        <v>2.3875494428479662</v>
      </c>
    </row>
    <row r="2495" spans="1:2" x14ac:dyDescent="0.3">
      <c r="A2495" s="32">
        <v>44735.25</v>
      </c>
      <c r="B2495" s="82">
        <v>4.0958849557522141</v>
      </c>
    </row>
    <row r="2496" spans="1:2" x14ac:dyDescent="0.3">
      <c r="A2496" s="32">
        <v>44735.291666666664</v>
      </c>
      <c r="B2496" s="82">
        <v>4.0958849557522141</v>
      </c>
    </row>
    <row r="2497" spans="1:2" x14ac:dyDescent="0.3">
      <c r="A2497" s="32">
        <v>44735.333333333336</v>
      </c>
      <c r="B2497" s="82">
        <v>4.0958849557522141</v>
      </c>
    </row>
    <row r="2498" spans="1:2" x14ac:dyDescent="0.3">
      <c r="A2498" s="32">
        <v>44735.375</v>
      </c>
      <c r="B2498" s="82">
        <v>4.0958849557522141</v>
      </c>
    </row>
    <row r="2499" spans="1:2" x14ac:dyDescent="0.3">
      <c r="A2499" s="32">
        <v>44735.416666666664</v>
      </c>
      <c r="B2499" s="82">
        <v>4.0958849557522141</v>
      </c>
    </row>
    <row r="2500" spans="1:2" x14ac:dyDescent="0.3">
      <c r="A2500" s="32">
        <v>44735.458333333336</v>
      </c>
      <c r="B2500" s="82">
        <v>4.0958849557522141</v>
      </c>
    </row>
    <row r="2501" spans="1:2" x14ac:dyDescent="0.3">
      <c r="A2501" s="32">
        <v>44735.5</v>
      </c>
      <c r="B2501" s="82">
        <v>4.0958849557522141</v>
      </c>
    </row>
    <row r="2502" spans="1:2" x14ac:dyDescent="0.3">
      <c r="A2502" s="32">
        <v>44735.541666666664</v>
      </c>
      <c r="B2502" s="82">
        <v>4.0958849557522141</v>
      </c>
    </row>
    <row r="2503" spans="1:2" x14ac:dyDescent="0.3">
      <c r="A2503" s="32">
        <v>44735.583333333336</v>
      </c>
      <c r="B2503" s="82">
        <v>4.0958849557522141</v>
      </c>
    </row>
    <row r="2504" spans="1:2" x14ac:dyDescent="0.3">
      <c r="A2504" s="32">
        <v>44735.625</v>
      </c>
      <c r="B2504" s="82">
        <v>4.0958849557522141</v>
      </c>
    </row>
    <row r="2505" spans="1:2" x14ac:dyDescent="0.3">
      <c r="A2505" s="32">
        <v>44735.666666666664</v>
      </c>
      <c r="B2505" s="82">
        <v>4.0958849557522141</v>
      </c>
    </row>
    <row r="2506" spans="1:2" x14ac:dyDescent="0.3">
      <c r="A2506" s="32">
        <v>44735.708333333336</v>
      </c>
      <c r="B2506" s="82">
        <v>2.6200810205176976</v>
      </c>
    </row>
    <row r="2507" spans="1:2" x14ac:dyDescent="0.3">
      <c r="A2507" s="32">
        <v>44735.75</v>
      </c>
      <c r="B2507" s="82">
        <v>0.85705471654118204</v>
      </c>
    </row>
    <row r="2508" spans="1:2" x14ac:dyDescent="0.3">
      <c r="A2508" s="32">
        <v>44735.791666666664</v>
      </c>
      <c r="B2508" s="82">
        <v>0.90205228563192419</v>
      </c>
    </row>
    <row r="2509" spans="1:2" x14ac:dyDescent="0.3">
      <c r="A2509" s="32">
        <v>44735.833333333336</v>
      </c>
      <c r="B2509" s="82">
        <v>0.86321194113379551</v>
      </c>
    </row>
    <row r="2510" spans="1:2" x14ac:dyDescent="0.3">
      <c r="A2510" s="32">
        <v>44735.875</v>
      </c>
      <c r="B2510" s="82">
        <v>0.88673963454437532</v>
      </c>
    </row>
    <row r="2511" spans="1:2" x14ac:dyDescent="0.3">
      <c r="A2511" s="32">
        <v>44735.916666666664</v>
      </c>
      <c r="B2511" s="82">
        <v>0.87138317519168718</v>
      </c>
    </row>
    <row r="2512" spans="1:2" x14ac:dyDescent="0.3">
      <c r="A2512" s="32">
        <v>44735.958333333336</v>
      </c>
      <c r="B2512" s="82">
        <v>0.86013282019185677</v>
      </c>
    </row>
    <row r="2513" spans="1:2" x14ac:dyDescent="0.3">
      <c r="A2513" s="32">
        <v>44736</v>
      </c>
      <c r="B2513" s="82">
        <v>0.85297446475246252</v>
      </c>
    </row>
    <row r="2514" spans="1:2" x14ac:dyDescent="0.3">
      <c r="A2514" s="32">
        <v>44736.041666666664</v>
      </c>
      <c r="B2514" s="82">
        <v>0.84582170208559782</v>
      </c>
    </row>
    <row r="2515" spans="1:2" x14ac:dyDescent="0.3">
      <c r="A2515" s="32">
        <v>44736.083333333336</v>
      </c>
      <c r="B2515" s="82">
        <v>0.83567054203121971</v>
      </c>
    </row>
    <row r="2516" spans="1:2" x14ac:dyDescent="0.3">
      <c r="A2516" s="32">
        <v>44736.125</v>
      </c>
      <c r="B2516" s="82">
        <v>0.8376731432764094</v>
      </c>
    </row>
    <row r="2517" spans="1:2" x14ac:dyDescent="0.3">
      <c r="A2517" s="32">
        <v>44736.166666666664</v>
      </c>
      <c r="B2517" s="82">
        <v>0.85297446475246252</v>
      </c>
    </row>
    <row r="2518" spans="1:2" x14ac:dyDescent="0.3">
      <c r="A2518" s="32">
        <v>44736.208333333336</v>
      </c>
      <c r="B2518" s="82">
        <v>0.86622510182839452</v>
      </c>
    </row>
    <row r="2519" spans="1:2" x14ac:dyDescent="0.3">
      <c r="A2519" s="32">
        <v>44736.25</v>
      </c>
      <c r="B2519" s="82">
        <v>4.0958849557522141</v>
      </c>
    </row>
    <row r="2520" spans="1:2" x14ac:dyDescent="0.3">
      <c r="A2520" s="32">
        <v>44736.291666666664</v>
      </c>
      <c r="B2520" s="82">
        <v>4.0958849557522141</v>
      </c>
    </row>
    <row r="2521" spans="1:2" x14ac:dyDescent="0.3">
      <c r="A2521" s="32">
        <v>44736.333333333336</v>
      </c>
      <c r="B2521" s="82">
        <v>4.0958849557522141</v>
      </c>
    </row>
    <row r="2522" spans="1:2" x14ac:dyDescent="0.3">
      <c r="A2522" s="32">
        <v>44736.375</v>
      </c>
      <c r="B2522" s="82">
        <v>4.0958849557522141</v>
      </c>
    </row>
    <row r="2523" spans="1:2" x14ac:dyDescent="0.3">
      <c r="A2523" s="32">
        <v>44736.416666666664</v>
      </c>
      <c r="B2523" s="82">
        <v>4.0958849557522141</v>
      </c>
    </row>
    <row r="2524" spans="1:2" x14ac:dyDescent="0.3">
      <c r="A2524" s="32">
        <v>44736.458333333336</v>
      </c>
      <c r="B2524" s="82">
        <v>4.0958849557522141</v>
      </c>
    </row>
    <row r="2525" spans="1:2" x14ac:dyDescent="0.3">
      <c r="A2525" s="32">
        <v>44736.5</v>
      </c>
      <c r="B2525" s="82">
        <v>4.0958849557522141</v>
      </c>
    </row>
    <row r="2526" spans="1:2" x14ac:dyDescent="0.3">
      <c r="A2526" s="32">
        <v>44736.541666666664</v>
      </c>
      <c r="B2526" s="82">
        <v>4.0958849557522141</v>
      </c>
    </row>
    <row r="2527" spans="1:2" x14ac:dyDescent="0.3">
      <c r="A2527" s="32">
        <v>44736.583333333336</v>
      </c>
      <c r="B2527" s="82">
        <v>4.0958849557522141</v>
      </c>
    </row>
    <row r="2528" spans="1:2" x14ac:dyDescent="0.3">
      <c r="A2528" s="32">
        <v>44736.625</v>
      </c>
      <c r="B2528" s="82">
        <v>4.0958849557522141</v>
      </c>
    </row>
    <row r="2529" spans="1:2" x14ac:dyDescent="0.3">
      <c r="A2529" s="32">
        <v>44736.666666666664</v>
      </c>
      <c r="B2529" s="82">
        <v>4.0958849557522141</v>
      </c>
    </row>
    <row r="2530" spans="1:2" x14ac:dyDescent="0.3">
      <c r="A2530" s="32">
        <v>44736.708333333336</v>
      </c>
      <c r="B2530" s="82">
        <v>3.2743656836076154</v>
      </c>
    </row>
    <row r="2531" spans="1:2" x14ac:dyDescent="0.3">
      <c r="A2531" s="32">
        <v>44736.75</v>
      </c>
      <c r="B2531" s="82">
        <v>1.9998234775707679</v>
      </c>
    </row>
    <row r="2532" spans="1:2" x14ac:dyDescent="0.3">
      <c r="A2532" s="32">
        <v>44736.791666666664</v>
      </c>
      <c r="B2532" s="82">
        <v>1.9895219806368722</v>
      </c>
    </row>
    <row r="2533" spans="1:2" x14ac:dyDescent="0.3">
      <c r="A2533" s="32">
        <v>44736.833333333336</v>
      </c>
      <c r="B2533" s="82">
        <v>1.9741717526737645</v>
      </c>
    </row>
    <row r="2534" spans="1:2" x14ac:dyDescent="0.3">
      <c r="A2534" s="32">
        <v>44736.875</v>
      </c>
      <c r="B2534" s="82">
        <v>1.9797776459577174</v>
      </c>
    </row>
    <row r="2535" spans="1:2" x14ac:dyDescent="0.3">
      <c r="A2535" s="32">
        <v>44736.916666666664</v>
      </c>
      <c r="B2535" s="82">
        <v>2.0059240167761603</v>
      </c>
    </row>
    <row r="2536" spans="1:2" x14ac:dyDescent="0.3">
      <c r="A2536" s="32">
        <v>44736.958333333336</v>
      </c>
      <c r="B2536" s="82">
        <v>1.9811962322182222</v>
      </c>
    </row>
    <row r="2537" spans="1:2" x14ac:dyDescent="0.3">
      <c r="A2537" s="32">
        <v>44737</v>
      </c>
      <c r="B2537" s="82">
        <v>1.9621490392735874</v>
      </c>
    </row>
    <row r="2538" spans="1:2" x14ac:dyDescent="0.3">
      <c r="A2538" s="32">
        <v>44737.041666666664</v>
      </c>
      <c r="B2538" s="82">
        <v>1.9309624526790654</v>
      </c>
    </row>
    <row r="2539" spans="1:2" x14ac:dyDescent="0.3">
      <c r="A2539" s="32">
        <v>44737.083333333336</v>
      </c>
      <c r="B2539" s="82">
        <v>1.9520908523081171</v>
      </c>
    </row>
    <row r="2540" spans="1:2" x14ac:dyDescent="0.3">
      <c r="A2540" s="32">
        <v>44737.125</v>
      </c>
      <c r="B2540" s="82">
        <v>1.9542623608922265</v>
      </c>
    </row>
    <row r="2541" spans="1:2" x14ac:dyDescent="0.3">
      <c r="A2541" s="32">
        <v>44737.166666666664</v>
      </c>
      <c r="B2541" s="82">
        <v>1.946306580399056</v>
      </c>
    </row>
    <row r="2542" spans="1:2" x14ac:dyDescent="0.3">
      <c r="A2542" s="32">
        <v>44737.208333333336</v>
      </c>
      <c r="B2542" s="82">
        <v>1.9656940584624392</v>
      </c>
    </row>
    <row r="2543" spans="1:2" x14ac:dyDescent="0.3">
      <c r="A2543" s="32">
        <v>44737.25</v>
      </c>
      <c r="B2543" s="82">
        <v>1.9621490392735874</v>
      </c>
    </row>
    <row r="2544" spans="1:2" x14ac:dyDescent="0.3">
      <c r="A2544" s="32">
        <v>44737.291666666664</v>
      </c>
      <c r="B2544" s="82">
        <v>1.9564286886819242</v>
      </c>
    </row>
    <row r="2545" spans="1:2" x14ac:dyDescent="0.3">
      <c r="A2545" s="32">
        <v>44737.333333333336</v>
      </c>
      <c r="B2545" s="82">
        <v>1.9606989691668577</v>
      </c>
    </row>
    <row r="2546" spans="1:2" x14ac:dyDescent="0.3">
      <c r="A2546" s="32">
        <v>44737.375</v>
      </c>
      <c r="B2546" s="82">
        <v>1.9527995218813141</v>
      </c>
    </row>
    <row r="2547" spans="1:2" x14ac:dyDescent="0.3">
      <c r="A2547" s="32">
        <v>44737.416666666664</v>
      </c>
      <c r="B2547" s="82">
        <v>1.9635500851487211</v>
      </c>
    </row>
    <row r="2548" spans="1:2" x14ac:dyDescent="0.3">
      <c r="A2548" s="32">
        <v>44737.458333333336</v>
      </c>
      <c r="B2548" s="82">
        <v>1.9720485143394599</v>
      </c>
    </row>
    <row r="2549" spans="1:2" x14ac:dyDescent="0.3">
      <c r="A2549" s="32">
        <v>44737.5</v>
      </c>
      <c r="B2549" s="82">
        <v>1.9699663838330117</v>
      </c>
    </row>
    <row r="2550" spans="1:2" x14ac:dyDescent="0.3">
      <c r="A2550" s="32">
        <v>44737.541666666664</v>
      </c>
      <c r="B2550" s="82">
        <v>1.9762897684579062</v>
      </c>
    </row>
    <row r="2551" spans="1:2" x14ac:dyDescent="0.3">
      <c r="A2551" s="32">
        <v>44737.583333333336</v>
      </c>
      <c r="B2551" s="82">
        <v>1.9720485143394599</v>
      </c>
    </row>
    <row r="2552" spans="1:2" x14ac:dyDescent="0.3">
      <c r="A2552" s="32">
        <v>44737.625</v>
      </c>
      <c r="B2552" s="82">
        <v>1.9784025576639379</v>
      </c>
    </row>
    <row r="2553" spans="1:2" x14ac:dyDescent="0.3">
      <c r="A2553" s="32">
        <v>44737.666666666664</v>
      </c>
      <c r="B2553" s="82">
        <v>1.9943515622428232</v>
      </c>
    </row>
    <row r="2554" spans="1:2" x14ac:dyDescent="0.3">
      <c r="A2554" s="32">
        <v>44737.708333333336</v>
      </c>
      <c r="B2554" s="82">
        <v>1.9797776459577174</v>
      </c>
    </row>
    <row r="2555" spans="1:2" x14ac:dyDescent="0.3">
      <c r="A2555" s="32">
        <v>44737.75</v>
      </c>
      <c r="B2555" s="82">
        <v>1.9762897684579062</v>
      </c>
    </row>
    <row r="2556" spans="1:2" x14ac:dyDescent="0.3">
      <c r="A2556" s="32">
        <v>44737.791666666664</v>
      </c>
      <c r="B2556" s="82">
        <v>1.9685291241563134</v>
      </c>
    </row>
    <row r="2557" spans="1:2" x14ac:dyDescent="0.3">
      <c r="A2557" s="32">
        <v>44737.833333333336</v>
      </c>
      <c r="B2557" s="82">
        <v>1.9749090463729808</v>
      </c>
    </row>
    <row r="2558" spans="1:2" x14ac:dyDescent="0.3">
      <c r="A2558" s="32">
        <v>44737.875</v>
      </c>
      <c r="B2558" s="82">
        <v>1.9902007376744648</v>
      </c>
    </row>
    <row r="2559" spans="1:2" x14ac:dyDescent="0.3">
      <c r="A2559" s="32">
        <v>44737.916666666664</v>
      </c>
      <c r="B2559" s="82">
        <v>1.9642964051485707</v>
      </c>
    </row>
    <row r="2560" spans="1:2" x14ac:dyDescent="0.3">
      <c r="A2560" s="32">
        <v>44737.958333333336</v>
      </c>
      <c r="B2560" s="82">
        <v>1.9513816323748423</v>
      </c>
    </row>
    <row r="2561" spans="1:2" x14ac:dyDescent="0.3">
      <c r="A2561" s="32">
        <v>44738</v>
      </c>
      <c r="B2561" s="82">
        <v>1.9663920549037082</v>
      </c>
    </row>
    <row r="2562" spans="1:2" x14ac:dyDescent="0.3">
      <c r="A2562" s="32">
        <v>44738.041666666664</v>
      </c>
      <c r="B2562" s="82">
        <v>1.9685291241563134</v>
      </c>
    </row>
    <row r="2563" spans="1:2" x14ac:dyDescent="0.3">
      <c r="A2563" s="32">
        <v>44738.083333333336</v>
      </c>
      <c r="B2563" s="82">
        <v>1.9542623608922265</v>
      </c>
    </row>
    <row r="2564" spans="1:2" x14ac:dyDescent="0.3">
      <c r="A2564" s="32">
        <v>44738.125</v>
      </c>
      <c r="B2564" s="82">
        <v>1.9513816323748423</v>
      </c>
    </row>
    <row r="2565" spans="1:2" x14ac:dyDescent="0.3">
      <c r="A2565" s="32">
        <v>44738.166666666664</v>
      </c>
      <c r="B2565" s="82">
        <v>1.9678328261543279</v>
      </c>
    </row>
    <row r="2566" spans="1:2" x14ac:dyDescent="0.3">
      <c r="A2566" s="32">
        <v>44738.208333333336</v>
      </c>
      <c r="B2566" s="82">
        <v>1.9734799659879583</v>
      </c>
    </row>
    <row r="2567" spans="1:2" x14ac:dyDescent="0.3">
      <c r="A2567" s="32">
        <v>44738.25</v>
      </c>
      <c r="B2567" s="82">
        <v>1.9549693416176108</v>
      </c>
    </row>
    <row r="2568" spans="1:2" x14ac:dyDescent="0.3">
      <c r="A2568" s="32">
        <v>44738.291666666664</v>
      </c>
      <c r="B2568" s="82">
        <v>1.9853467302673833</v>
      </c>
    </row>
    <row r="2569" spans="1:2" x14ac:dyDescent="0.3">
      <c r="A2569" s="32">
        <v>44738.333333333336</v>
      </c>
      <c r="B2569" s="82">
        <v>1.9599964752328474</v>
      </c>
    </row>
    <row r="2570" spans="1:2" x14ac:dyDescent="0.3">
      <c r="A2570" s="32">
        <v>44738.375</v>
      </c>
      <c r="B2570" s="82">
        <v>1.9635500851487211</v>
      </c>
    </row>
    <row r="2571" spans="1:2" x14ac:dyDescent="0.3">
      <c r="A2571" s="32">
        <v>44738.416666666664</v>
      </c>
      <c r="B2571" s="82">
        <v>1.9404859978038538</v>
      </c>
    </row>
    <row r="2572" spans="1:2" x14ac:dyDescent="0.3">
      <c r="A2572" s="32">
        <v>44738.458333333336</v>
      </c>
      <c r="B2572" s="82">
        <v>1.9656940584624392</v>
      </c>
    </row>
    <row r="2573" spans="1:2" x14ac:dyDescent="0.3">
      <c r="A2573" s="32">
        <v>44738.5</v>
      </c>
      <c r="B2573" s="82">
        <v>1.9571339789585993</v>
      </c>
    </row>
    <row r="2574" spans="1:2" x14ac:dyDescent="0.3">
      <c r="A2574" s="32">
        <v>44738.541666666664</v>
      </c>
      <c r="B2574" s="82">
        <v>1.9628498386583195</v>
      </c>
    </row>
    <row r="2575" spans="1:2" x14ac:dyDescent="0.3">
      <c r="A2575" s="32">
        <v>44738.583333333336</v>
      </c>
      <c r="B2575" s="82">
        <v>1.9628498386583195</v>
      </c>
    </row>
    <row r="2576" spans="1:2" x14ac:dyDescent="0.3">
      <c r="A2576" s="32">
        <v>44738.625</v>
      </c>
      <c r="B2576" s="82">
        <v>1.9621490392735874</v>
      </c>
    </row>
    <row r="2577" spans="1:2" x14ac:dyDescent="0.3">
      <c r="A2577" s="32">
        <v>44738.666666666664</v>
      </c>
      <c r="B2577" s="82">
        <v>1.9699663838330117</v>
      </c>
    </row>
    <row r="2578" spans="1:2" x14ac:dyDescent="0.3">
      <c r="A2578" s="32">
        <v>44738.708333333336</v>
      </c>
      <c r="B2578" s="82">
        <v>1.9846639937930246</v>
      </c>
    </row>
    <row r="2579" spans="1:2" x14ac:dyDescent="0.3">
      <c r="A2579" s="32">
        <v>44738.75</v>
      </c>
      <c r="B2579" s="82">
        <v>1.979090379965792</v>
      </c>
    </row>
    <row r="2580" spans="1:2" x14ac:dyDescent="0.3">
      <c r="A2580" s="32">
        <v>44738.791666666664</v>
      </c>
      <c r="B2580" s="82">
        <v>1.9881174472431387</v>
      </c>
    </row>
    <row r="2581" spans="1:2" x14ac:dyDescent="0.3">
      <c r="A2581" s="32">
        <v>44738.833333333336</v>
      </c>
      <c r="B2581" s="82">
        <v>1.9734799659879583</v>
      </c>
    </row>
    <row r="2582" spans="1:2" x14ac:dyDescent="0.3">
      <c r="A2582" s="32">
        <v>44738.875</v>
      </c>
      <c r="B2582" s="82">
        <v>1.9777141791865684</v>
      </c>
    </row>
    <row r="2583" spans="1:2" x14ac:dyDescent="0.3">
      <c r="A2583" s="32">
        <v>44738.916666666664</v>
      </c>
      <c r="B2583" s="82">
        <v>1.9663920549037082</v>
      </c>
    </row>
    <row r="2584" spans="1:2" x14ac:dyDescent="0.3">
      <c r="A2584" s="32">
        <v>44738.958333333336</v>
      </c>
      <c r="B2584" s="82">
        <v>1.9346292049650939</v>
      </c>
    </row>
    <row r="2585" spans="1:2" x14ac:dyDescent="0.3">
      <c r="A2585" s="32">
        <v>44739</v>
      </c>
      <c r="B2585" s="82">
        <v>1.9685291241563134</v>
      </c>
    </row>
    <row r="2586" spans="1:2" x14ac:dyDescent="0.3">
      <c r="A2586" s="32">
        <v>44739.041666666664</v>
      </c>
      <c r="B2586" s="82">
        <v>1.9614476871531137</v>
      </c>
    </row>
    <row r="2587" spans="1:2" x14ac:dyDescent="0.3">
      <c r="A2587" s="32">
        <v>44739.083333333336</v>
      </c>
      <c r="B2587" s="82">
        <v>1.953554829278239</v>
      </c>
    </row>
    <row r="2588" spans="1:2" x14ac:dyDescent="0.3">
      <c r="A2588" s="32">
        <v>44739.125</v>
      </c>
      <c r="B2588" s="82">
        <v>1.9549693416176108</v>
      </c>
    </row>
    <row r="2589" spans="1:2" x14ac:dyDescent="0.3">
      <c r="A2589" s="32">
        <v>44739.166666666664</v>
      </c>
      <c r="B2589" s="82">
        <v>1.9506718622559538</v>
      </c>
    </row>
    <row r="2590" spans="1:2" x14ac:dyDescent="0.3">
      <c r="A2590" s="32">
        <v>44739.208333333336</v>
      </c>
      <c r="B2590" s="82">
        <v>1.9685291241563134</v>
      </c>
    </row>
    <row r="2591" spans="1:2" x14ac:dyDescent="0.3">
      <c r="A2591" s="32">
        <v>44739.25</v>
      </c>
      <c r="B2591" s="82">
        <v>4.0958849557522141</v>
      </c>
    </row>
    <row r="2592" spans="1:2" x14ac:dyDescent="0.3">
      <c r="A2592" s="32">
        <v>44739.291666666664</v>
      </c>
      <c r="B2592" s="82">
        <v>4.0958849557522141</v>
      </c>
    </row>
    <row r="2593" spans="1:2" x14ac:dyDescent="0.3">
      <c r="A2593" s="32">
        <v>44739.333333333336</v>
      </c>
      <c r="B2593" s="82">
        <v>4.0958849557522141</v>
      </c>
    </row>
    <row r="2594" spans="1:2" x14ac:dyDescent="0.3">
      <c r="A2594" s="32">
        <v>44739.375</v>
      </c>
      <c r="B2594" s="82">
        <v>4.0958849557522141</v>
      </c>
    </row>
    <row r="2595" spans="1:2" x14ac:dyDescent="0.3">
      <c r="A2595" s="32">
        <v>44739.416666666664</v>
      </c>
      <c r="B2595" s="82">
        <v>4.0958849557522141</v>
      </c>
    </row>
    <row r="2596" spans="1:2" x14ac:dyDescent="0.3">
      <c r="A2596" s="32">
        <v>44739.458333333336</v>
      </c>
      <c r="B2596" s="82">
        <v>4.0958849557522141</v>
      </c>
    </row>
    <row r="2597" spans="1:2" x14ac:dyDescent="0.3">
      <c r="A2597" s="32">
        <v>44739.5</v>
      </c>
      <c r="B2597" s="82">
        <v>4.0958849557522141</v>
      </c>
    </row>
    <row r="2598" spans="1:2" x14ac:dyDescent="0.3">
      <c r="A2598" s="32">
        <v>44739.541666666664</v>
      </c>
      <c r="B2598" s="82">
        <v>4.0958849557522141</v>
      </c>
    </row>
    <row r="2599" spans="1:2" x14ac:dyDescent="0.3">
      <c r="A2599" s="32">
        <v>44739.583333333336</v>
      </c>
      <c r="B2599" s="82">
        <v>4.0958849557522141</v>
      </c>
    </row>
    <row r="2600" spans="1:2" x14ac:dyDescent="0.3">
      <c r="A2600" s="32">
        <v>44739.625</v>
      </c>
      <c r="B2600" s="82">
        <v>4.0958849557522141</v>
      </c>
    </row>
    <row r="2601" spans="1:2" x14ac:dyDescent="0.3">
      <c r="A2601" s="32">
        <v>44739.666666666664</v>
      </c>
      <c r="B2601" s="82">
        <v>4.0958849557522141</v>
      </c>
    </row>
    <row r="2602" spans="1:2" x14ac:dyDescent="0.3">
      <c r="A2602" s="32">
        <v>44739.708333333336</v>
      </c>
      <c r="B2602" s="82">
        <v>4.0958849557522141</v>
      </c>
    </row>
    <row r="2603" spans="1:2" x14ac:dyDescent="0.3">
      <c r="A2603" s="32">
        <v>44739.75</v>
      </c>
      <c r="B2603" s="82">
        <v>1.9825667936672677</v>
      </c>
    </row>
    <row r="2604" spans="1:2" x14ac:dyDescent="0.3">
      <c r="A2604" s="32">
        <v>44739.791666666664</v>
      </c>
      <c r="B2604" s="82">
        <v>2.0038808737594986</v>
      </c>
    </row>
    <row r="2605" spans="1:2" x14ac:dyDescent="0.3">
      <c r="A2605" s="32">
        <v>44739.833333333336</v>
      </c>
      <c r="B2605" s="82">
        <v>2.0025455490167254</v>
      </c>
    </row>
    <row r="2606" spans="1:2" x14ac:dyDescent="0.3">
      <c r="A2606" s="32">
        <v>44739.875</v>
      </c>
      <c r="B2606" s="82">
        <v>1.9860743680257529</v>
      </c>
    </row>
    <row r="2607" spans="1:2" x14ac:dyDescent="0.3">
      <c r="A2607" s="32">
        <v>44739.916666666664</v>
      </c>
      <c r="B2607" s="82">
        <v>1.9888426653647489</v>
      </c>
    </row>
    <row r="2608" spans="1:2" x14ac:dyDescent="0.3">
      <c r="A2608" s="32">
        <v>44739.958333333336</v>
      </c>
      <c r="B2608" s="82">
        <v>1.9353512512918778</v>
      </c>
    </row>
    <row r="2609" spans="1:2" x14ac:dyDescent="0.3">
      <c r="A2609" s="32">
        <v>44740</v>
      </c>
      <c r="B2609" s="82">
        <v>1.9846639937930246</v>
      </c>
    </row>
    <row r="2610" spans="1:2" x14ac:dyDescent="0.3">
      <c r="A2610" s="32">
        <v>44740.041666666664</v>
      </c>
      <c r="B2610" s="82">
        <v>1.9784025576639379</v>
      </c>
    </row>
    <row r="2611" spans="1:2" x14ac:dyDescent="0.3">
      <c r="A2611" s="32">
        <v>44740.083333333336</v>
      </c>
      <c r="B2611" s="82">
        <v>1.946306580399056</v>
      </c>
    </row>
    <row r="2612" spans="1:2" x14ac:dyDescent="0.3">
      <c r="A2612" s="32">
        <v>44740.125</v>
      </c>
      <c r="B2612" s="82">
        <v>1.9663920549037082</v>
      </c>
    </row>
    <row r="2613" spans="1:2" x14ac:dyDescent="0.3">
      <c r="A2613" s="32">
        <v>44740.166666666664</v>
      </c>
      <c r="B2613" s="82">
        <v>1.9734799659879583</v>
      </c>
    </row>
    <row r="2614" spans="1:2" x14ac:dyDescent="0.3">
      <c r="A2614" s="32">
        <v>44740.208333333336</v>
      </c>
      <c r="B2614" s="82">
        <v>2.4605202315987826</v>
      </c>
    </row>
    <row r="2615" spans="1:2" x14ac:dyDescent="0.3">
      <c r="A2615" s="32">
        <v>44740.25</v>
      </c>
      <c r="B2615" s="82">
        <v>4.0958849557522141</v>
      </c>
    </row>
    <row r="2616" spans="1:2" x14ac:dyDescent="0.3">
      <c r="A2616" s="32">
        <v>44740.291666666664</v>
      </c>
      <c r="B2616" s="82">
        <v>4.0958849557522141</v>
      </c>
    </row>
    <row r="2617" spans="1:2" x14ac:dyDescent="0.3">
      <c r="A2617" s="32">
        <v>44740.333333333336</v>
      </c>
      <c r="B2617" s="82">
        <v>4.0958849557522141</v>
      </c>
    </row>
    <row r="2618" spans="1:2" x14ac:dyDescent="0.3">
      <c r="A2618" s="32">
        <v>44740.375</v>
      </c>
      <c r="B2618" s="82">
        <v>4.0958849557522141</v>
      </c>
    </row>
    <row r="2619" spans="1:2" x14ac:dyDescent="0.3">
      <c r="A2619" s="32">
        <v>44740.416666666664</v>
      </c>
      <c r="B2619" s="82">
        <v>4.0958849557522141</v>
      </c>
    </row>
    <row r="2620" spans="1:2" x14ac:dyDescent="0.3">
      <c r="A2620" s="32">
        <v>44740.458333333336</v>
      </c>
      <c r="B2620" s="82">
        <v>4.0958849557522141</v>
      </c>
    </row>
    <row r="2621" spans="1:2" x14ac:dyDescent="0.3">
      <c r="A2621" s="32">
        <v>44740.5</v>
      </c>
      <c r="B2621" s="82">
        <v>4.0958849557522141</v>
      </c>
    </row>
    <row r="2622" spans="1:2" x14ac:dyDescent="0.3">
      <c r="A2622" s="32">
        <v>44740.541666666664</v>
      </c>
      <c r="B2622" s="82">
        <v>4.0958849557522141</v>
      </c>
    </row>
    <row r="2623" spans="1:2" x14ac:dyDescent="0.3">
      <c r="A2623" s="32">
        <v>44740.583333333336</v>
      </c>
      <c r="B2623" s="82">
        <v>4.0958849557522141</v>
      </c>
    </row>
    <row r="2624" spans="1:2" x14ac:dyDescent="0.3">
      <c r="A2624" s="32">
        <v>44740.625</v>
      </c>
      <c r="B2624" s="82">
        <v>4.0958849557522141</v>
      </c>
    </row>
    <row r="2625" spans="1:2" x14ac:dyDescent="0.3">
      <c r="A2625" s="32">
        <v>44740.666666666664</v>
      </c>
      <c r="B2625" s="82">
        <v>4.0958849557522141</v>
      </c>
    </row>
    <row r="2626" spans="1:2" x14ac:dyDescent="0.3">
      <c r="A2626" s="32">
        <v>44740.708333333336</v>
      </c>
      <c r="B2626" s="82">
        <v>4.0958849557522141</v>
      </c>
    </row>
    <row r="2627" spans="1:2" x14ac:dyDescent="0.3">
      <c r="A2627" s="32">
        <v>44740.75</v>
      </c>
      <c r="B2627" s="82">
        <v>1.9720485143394599</v>
      </c>
    </row>
    <row r="2628" spans="1:2" x14ac:dyDescent="0.3">
      <c r="A2628" s="32">
        <v>44740.791666666664</v>
      </c>
      <c r="B2628" s="82">
        <v>2.0092880877994999</v>
      </c>
    </row>
    <row r="2629" spans="1:2" x14ac:dyDescent="0.3">
      <c r="A2629" s="32">
        <v>44740.833333333336</v>
      </c>
      <c r="B2629" s="82">
        <v>1.9678328261543279</v>
      </c>
    </row>
    <row r="2630" spans="1:2" x14ac:dyDescent="0.3">
      <c r="A2630" s="32">
        <v>44740.875</v>
      </c>
      <c r="B2630" s="82">
        <v>1.9777141791865684</v>
      </c>
    </row>
    <row r="2631" spans="1:2" x14ac:dyDescent="0.3">
      <c r="A2631" s="32">
        <v>44740.916666666664</v>
      </c>
      <c r="B2631" s="82">
        <v>1.9621490392735874</v>
      </c>
    </row>
    <row r="2632" spans="1:2" x14ac:dyDescent="0.3">
      <c r="A2632" s="32">
        <v>44740.958333333336</v>
      </c>
      <c r="B2632" s="82">
        <v>1.9656940584624392</v>
      </c>
    </row>
    <row r="2633" spans="1:2" x14ac:dyDescent="0.3">
      <c r="A2633" s="32">
        <v>44741</v>
      </c>
      <c r="B2633" s="82">
        <v>1.9699663838330117</v>
      </c>
    </row>
    <row r="2634" spans="1:2" x14ac:dyDescent="0.3">
      <c r="A2634" s="32">
        <v>44741.041666666664</v>
      </c>
      <c r="B2634" s="82">
        <v>1.9455928907759501</v>
      </c>
    </row>
    <row r="2635" spans="1:2" x14ac:dyDescent="0.3">
      <c r="A2635" s="32">
        <v>44741.083333333336</v>
      </c>
      <c r="B2635" s="82">
        <v>1.9390491561824854</v>
      </c>
    </row>
    <row r="2636" spans="1:2" x14ac:dyDescent="0.3">
      <c r="A2636" s="32">
        <v>44741.125</v>
      </c>
      <c r="B2636" s="82">
        <v>1.9448786524249693</v>
      </c>
    </row>
    <row r="2637" spans="1:2" x14ac:dyDescent="0.3">
      <c r="A2637" s="32">
        <v>44741.166666666664</v>
      </c>
      <c r="B2637" s="82">
        <v>1.9492032612882793</v>
      </c>
    </row>
    <row r="2638" spans="1:2" x14ac:dyDescent="0.3">
      <c r="A2638" s="32">
        <v>44741.208333333336</v>
      </c>
      <c r="B2638" s="82">
        <v>1.9734799659879583</v>
      </c>
    </row>
    <row r="2639" spans="1:2" x14ac:dyDescent="0.3">
      <c r="A2639" s="32">
        <v>44741.25</v>
      </c>
      <c r="B2639" s="82">
        <v>4.0958849557522141</v>
      </c>
    </row>
    <row r="2640" spans="1:2" x14ac:dyDescent="0.3">
      <c r="A2640" s="32">
        <v>44741.291666666664</v>
      </c>
      <c r="B2640" s="82">
        <v>4.0958849557522141</v>
      </c>
    </row>
    <row r="2641" spans="1:2" x14ac:dyDescent="0.3">
      <c r="A2641" s="32">
        <v>44741.333333333336</v>
      </c>
      <c r="B2641" s="82">
        <v>4.0958849557522141</v>
      </c>
    </row>
    <row r="2642" spans="1:2" x14ac:dyDescent="0.3">
      <c r="A2642" s="32">
        <v>44741.375</v>
      </c>
      <c r="B2642" s="82">
        <v>4.0958849557522141</v>
      </c>
    </row>
    <row r="2643" spans="1:2" x14ac:dyDescent="0.3">
      <c r="A2643" s="32">
        <v>44741.416666666664</v>
      </c>
      <c r="B2643" s="82">
        <v>4.0958849557522141</v>
      </c>
    </row>
    <row r="2644" spans="1:2" x14ac:dyDescent="0.3">
      <c r="A2644" s="32">
        <v>44741.458333333336</v>
      </c>
      <c r="B2644" s="82">
        <v>4.0958849557522141</v>
      </c>
    </row>
    <row r="2645" spans="1:2" x14ac:dyDescent="0.3">
      <c r="A2645" s="32">
        <v>44741.5</v>
      </c>
      <c r="B2645" s="82">
        <v>4.0958849557522141</v>
      </c>
    </row>
    <row r="2646" spans="1:2" x14ac:dyDescent="0.3">
      <c r="A2646" s="32">
        <v>44741.541666666664</v>
      </c>
      <c r="B2646" s="82">
        <v>4.0958849557522141</v>
      </c>
    </row>
    <row r="2647" spans="1:2" x14ac:dyDescent="0.3">
      <c r="A2647" s="32">
        <v>44741.583333333336</v>
      </c>
      <c r="B2647" s="82">
        <v>4.0958849557522141</v>
      </c>
    </row>
    <row r="2648" spans="1:2" x14ac:dyDescent="0.3">
      <c r="A2648" s="32">
        <v>44741.625</v>
      </c>
      <c r="B2648" s="82">
        <v>4.0958849557522141</v>
      </c>
    </row>
    <row r="2649" spans="1:2" x14ac:dyDescent="0.3">
      <c r="A2649" s="32">
        <v>44741.666666666664</v>
      </c>
      <c r="B2649" s="82">
        <v>4.0958849557522141</v>
      </c>
    </row>
    <row r="2650" spans="1:2" x14ac:dyDescent="0.3">
      <c r="A2650" s="32">
        <v>44741.708333333336</v>
      </c>
      <c r="B2650" s="82">
        <v>4.0958849557522141</v>
      </c>
    </row>
    <row r="2651" spans="1:2" x14ac:dyDescent="0.3">
      <c r="A2651" s="32">
        <v>44741.75</v>
      </c>
      <c r="B2651" s="82">
        <v>1.116759614537342</v>
      </c>
    </row>
    <row r="2652" spans="1:2" x14ac:dyDescent="0.3">
      <c r="A2652" s="32">
        <v>44741.791666666664</v>
      </c>
      <c r="B2652" s="82">
        <v>1.1416336020717686</v>
      </c>
    </row>
    <row r="2653" spans="1:2" x14ac:dyDescent="0.3">
      <c r="A2653" s="32">
        <v>44741.833333333336</v>
      </c>
      <c r="B2653" s="82">
        <v>1.116759614537342</v>
      </c>
    </row>
    <row r="2654" spans="1:2" x14ac:dyDescent="0.3">
      <c r="A2654" s="32">
        <v>44741.875</v>
      </c>
      <c r="B2654" s="82">
        <v>1.1043506622660737</v>
      </c>
    </row>
    <row r="2655" spans="1:2" x14ac:dyDescent="0.3">
      <c r="A2655" s="32">
        <v>44741.916666666664</v>
      </c>
      <c r="B2655" s="82">
        <v>1.0785100021164906</v>
      </c>
    </row>
    <row r="2656" spans="1:2" x14ac:dyDescent="0.3">
      <c r="A2656" s="32">
        <v>44741.958333333336</v>
      </c>
      <c r="B2656" s="82">
        <v>1.0929568691237292</v>
      </c>
    </row>
    <row r="2657" spans="1:2" x14ac:dyDescent="0.3">
      <c r="A2657" s="32">
        <v>44742</v>
      </c>
      <c r="B2657" s="82">
        <v>1.0857674076103072</v>
      </c>
    </row>
    <row r="2658" spans="1:2" x14ac:dyDescent="0.3">
      <c r="A2658" s="32">
        <v>44742.041666666664</v>
      </c>
      <c r="B2658" s="82">
        <v>1.0774247872206999</v>
      </c>
    </row>
    <row r="2659" spans="1:2" x14ac:dyDescent="0.3">
      <c r="A2659" s="32">
        <v>44742.083333333336</v>
      </c>
      <c r="B2659" s="82">
        <v>1.0619612423600069</v>
      </c>
    </row>
    <row r="2660" spans="1:2" x14ac:dyDescent="0.3">
      <c r="A2660" s="32">
        <v>44742.125</v>
      </c>
      <c r="B2660" s="82">
        <v>1.1002137939653642</v>
      </c>
    </row>
    <row r="2661" spans="1:2" x14ac:dyDescent="0.3">
      <c r="A2661" s="32">
        <v>44742.166666666664</v>
      </c>
      <c r="B2661" s="82">
        <v>1.1064529144113773</v>
      </c>
    </row>
    <row r="2662" spans="1:2" x14ac:dyDescent="0.3">
      <c r="A2662" s="32">
        <v>44742.208333333336</v>
      </c>
      <c r="B2662" s="82">
        <v>1.1250304046798925</v>
      </c>
    </row>
    <row r="2663" spans="1:2" x14ac:dyDescent="0.3">
      <c r="A2663" s="32">
        <v>44742.25</v>
      </c>
      <c r="B2663" s="82">
        <v>4.0958849557522141</v>
      </c>
    </row>
    <row r="2664" spans="1:2" x14ac:dyDescent="0.3">
      <c r="A2664" s="32">
        <v>44742.291666666664</v>
      </c>
      <c r="B2664" s="82">
        <v>4.0958849557522141</v>
      </c>
    </row>
    <row r="2665" spans="1:2" x14ac:dyDescent="0.3">
      <c r="A2665" s="32">
        <v>44742.333333333336</v>
      </c>
      <c r="B2665" s="82">
        <v>4.0958849557522141</v>
      </c>
    </row>
    <row r="2666" spans="1:2" x14ac:dyDescent="0.3">
      <c r="A2666" s="32">
        <v>44742.375</v>
      </c>
      <c r="B2666" s="82">
        <v>4.0958849557522141</v>
      </c>
    </row>
    <row r="2667" spans="1:2" x14ac:dyDescent="0.3">
      <c r="A2667" s="32">
        <v>44742.416666666664</v>
      </c>
      <c r="B2667" s="82">
        <v>4.0958849557522141</v>
      </c>
    </row>
    <row r="2668" spans="1:2" x14ac:dyDescent="0.3">
      <c r="A2668" s="32">
        <v>44742.458333333336</v>
      </c>
      <c r="B2668" s="82">
        <v>4.0958849557522141</v>
      </c>
    </row>
    <row r="2669" spans="1:2" x14ac:dyDescent="0.3">
      <c r="A2669" s="32">
        <v>44742.5</v>
      </c>
      <c r="B2669" s="82">
        <v>4.0958849557522141</v>
      </c>
    </row>
    <row r="2670" spans="1:2" x14ac:dyDescent="0.3">
      <c r="A2670" s="32">
        <v>44742.541666666664</v>
      </c>
      <c r="B2670" s="82">
        <v>4.0958849557522141</v>
      </c>
    </row>
    <row r="2671" spans="1:2" x14ac:dyDescent="0.3">
      <c r="A2671" s="32">
        <v>44742.583333333336</v>
      </c>
      <c r="B2671" s="82">
        <v>4.0958849557522141</v>
      </c>
    </row>
    <row r="2672" spans="1:2" x14ac:dyDescent="0.3">
      <c r="A2672" s="32">
        <v>44742.625</v>
      </c>
      <c r="B2672" s="82">
        <v>4.0958849557522141</v>
      </c>
    </row>
    <row r="2673" spans="1:2" x14ac:dyDescent="0.3">
      <c r="A2673" s="32">
        <v>44742.666666666664</v>
      </c>
      <c r="B2673" s="82">
        <v>4.0958849557522141</v>
      </c>
    </row>
    <row r="2674" spans="1:2" x14ac:dyDescent="0.3">
      <c r="A2674" s="32">
        <v>44742.708333333336</v>
      </c>
      <c r="B2674" s="82">
        <v>1.999152697009964</v>
      </c>
    </row>
    <row r="2675" spans="1:2" x14ac:dyDescent="0.3">
      <c r="A2675" s="32">
        <v>44742.75</v>
      </c>
      <c r="B2675" s="82">
        <v>1.9929552628012224</v>
      </c>
    </row>
    <row r="2676" spans="1:2" x14ac:dyDescent="0.3">
      <c r="A2676" s="32">
        <v>44742.791666666664</v>
      </c>
      <c r="B2676" s="82">
        <v>2.0004936982105694</v>
      </c>
    </row>
    <row r="2677" spans="1:2" x14ac:dyDescent="0.3">
      <c r="A2677" s="32">
        <v>44742.833333333336</v>
      </c>
      <c r="B2677" s="82">
        <v>2.0038808737594986</v>
      </c>
    </row>
    <row r="2678" spans="1:2" x14ac:dyDescent="0.3">
      <c r="A2678" s="32">
        <v>44742.875</v>
      </c>
      <c r="B2678" s="82">
        <v>1.9929552628012224</v>
      </c>
    </row>
    <row r="2679" spans="1:2" x14ac:dyDescent="0.3">
      <c r="A2679" s="32">
        <v>44742.916666666664</v>
      </c>
      <c r="B2679" s="82">
        <v>1.9943515622428232</v>
      </c>
    </row>
    <row r="2680" spans="1:2" x14ac:dyDescent="0.3">
      <c r="A2680" s="32">
        <v>44742.958333333336</v>
      </c>
      <c r="B2680" s="82">
        <v>1.9671359741568302</v>
      </c>
    </row>
    <row r="2681" spans="1:2" x14ac:dyDescent="0.3">
      <c r="A2681" s="32">
        <v>44743</v>
      </c>
      <c r="B2681" s="82">
        <v>1.9628498386583195</v>
      </c>
    </row>
    <row r="2682" spans="1:2" x14ac:dyDescent="0.3">
      <c r="A2682" s="32">
        <v>44743.041666666664</v>
      </c>
      <c r="B2682" s="82">
        <v>1.9671359741568302</v>
      </c>
    </row>
    <row r="2683" spans="1:2" x14ac:dyDescent="0.3">
      <c r="A2683" s="32">
        <v>44743.083333333336</v>
      </c>
      <c r="B2683" s="82">
        <v>1.9692248680126241</v>
      </c>
    </row>
    <row r="2684" spans="1:2" x14ac:dyDescent="0.3">
      <c r="A2684" s="32">
        <v>44743.125</v>
      </c>
      <c r="B2684" s="82">
        <v>1.9685291241563134</v>
      </c>
    </row>
    <row r="2685" spans="1:2" x14ac:dyDescent="0.3">
      <c r="A2685" s="32">
        <v>44743.166666666664</v>
      </c>
      <c r="B2685" s="82">
        <v>1.9741717526737645</v>
      </c>
    </row>
    <row r="2686" spans="1:2" x14ac:dyDescent="0.3">
      <c r="A2686" s="32">
        <v>44743.208333333336</v>
      </c>
      <c r="B2686" s="82">
        <v>2.4688169361719359</v>
      </c>
    </row>
    <row r="2687" spans="1:2" x14ac:dyDescent="0.3">
      <c r="A2687" s="32">
        <v>44743.25</v>
      </c>
      <c r="B2687" s="82">
        <v>4.0958849557522141</v>
      </c>
    </row>
    <row r="2688" spans="1:2" x14ac:dyDescent="0.3">
      <c r="A2688" s="32">
        <v>44743.291666666664</v>
      </c>
      <c r="B2688" s="82">
        <v>4.0958849557522141</v>
      </c>
    </row>
    <row r="2689" spans="1:2" x14ac:dyDescent="0.3">
      <c r="A2689" s="32">
        <v>44743.333333333336</v>
      </c>
      <c r="B2689" s="82">
        <v>4.0958849557522141</v>
      </c>
    </row>
    <row r="2690" spans="1:2" x14ac:dyDescent="0.3">
      <c r="A2690" s="32">
        <v>44743.375</v>
      </c>
      <c r="B2690" s="82">
        <v>4.0958849557522141</v>
      </c>
    </row>
    <row r="2691" spans="1:2" x14ac:dyDescent="0.3">
      <c r="A2691" s="32">
        <v>44743.416666666664</v>
      </c>
      <c r="B2691" s="82">
        <v>4.0958849557522141</v>
      </c>
    </row>
    <row r="2692" spans="1:2" x14ac:dyDescent="0.3">
      <c r="A2692" s="32">
        <v>44743.458333333336</v>
      </c>
      <c r="B2692" s="82">
        <v>4.0958849557522141</v>
      </c>
    </row>
    <row r="2693" spans="1:2" x14ac:dyDescent="0.3">
      <c r="A2693" s="32">
        <v>44743.5</v>
      </c>
      <c r="B2693" s="82">
        <v>4.0958849557522141</v>
      </c>
    </row>
    <row r="2694" spans="1:2" x14ac:dyDescent="0.3">
      <c r="A2694" s="32">
        <v>44743.541666666664</v>
      </c>
      <c r="B2694" s="82">
        <v>4.0958849557522141</v>
      </c>
    </row>
    <row r="2695" spans="1:2" x14ac:dyDescent="0.3">
      <c r="A2695" s="32">
        <v>44743.583333333336</v>
      </c>
      <c r="B2695" s="82">
        <v>4.0958849557522141</v>
      </c>
    </row>
    <row r="2696" spans="1:2" x14ac:dyDescent="0.3">
      <c r="A2696" s="32">
        <v>44743.625</v>
      </c>
      <c r="B2696" s="82">
        <v>4.0958849557522141</v>
      </c>
    </row>
    <row r="2697" spans="1:2" x14ac:dyDescent="0.3">
      <c r="A2697" s="32">
        <v>44743.666666666664</v>
      </c>
      <c r="B2697" s="82">
        <v>4.0958849557522141</v>
      </c>
    </row>
    <row r="2698" spans="1:2" x14ac:dyDescent="0.3">
      <c r="A2698" s="32">
        <v>44743.708333333336</v>
      </c>
      <c r="B2698" s="82">
        <v>3.6318719139200253</v>
      </c>
    </row>
    <row r="2699" spans="1:2" x14ac:dyDescent="0.3">
      <c r="A2699" s="32">
        <v>44743.75</v>
      </c>
      <c r="B2699" s="82">
        <v>2.0011633588271733</v>
      </c>
    </row>
    <row r="2700" spans="1:2" x14ac:dyDescent="0.3">
      <c r="A2700" s="32">
        <v>44743.791666666664</v>
      </c>
      <c r="B2700" s="82">
        <v>1.9902007376744648</v>
      </c>
    </row>
    <row r="2701" spans="1:2" x14ac:dyDescent="0.3">
      <c r="A2701" s="32">
        <v>44743.833333333336</v>
      </c>
      <c r="B2701" s="82">
        <v>1.9734799659879583</v>
      </c>
    </row>
    <row r="2702" spans="1:2" x14ac:dyDescent="0.3">
      <c r="A2702" s="32">
        <v>44743.875</v>
      </c>
      <c r="B2702" s="82">
        <v>1.9853467302673833</v>
      </c>
    </row>
    <row r="2703" spans="1:2" x14ac:dyDescent="0.3">
      <c r="A2703" s="32">
        <v>44743.916666666664</v>
      </c>
      <c r="B2703" s="82">
        <v>1.9777141791865684</v>
      </c>
    </row>
    <row r="2704" spans="1:2" x14ac:dyDescent="0.3">
      <c r="A2704" s="32">
        <v>44743.958333333336</v>
      </c>
      <c r="B2704" s="82">
        <v>1.9628498386583195</v>
      </c>
    </row>
    <row r="2705" spans="1:2" x14ac:dyDescent="0.3">
      <c r="A2705" s="32">
        <v>44744</v>
      </c>
      <c r="B2705" s="82">
        <v>1.9649955084926025</v>
      </c>
    </row>
    <row r="2706" spans="1:2" x14ac:dyDescent="0.3">
      <c r="A2706" s="32">
        <v>44744.041666666664</v>
      </c>
      <c r="B2706" s="82">
        <v>1.9614476871531137</v>
      </c>
    </row>
    <row r="2707" spans="1:2" x14ac:dyDescent="0.3">
      <c r="A2707" s="32">
        <v>44744.083333333336</v>
      </c>
      <c r="B2707" s="82">
        <v>1.9557228469979138</v>
      </c>
    </row>
    <row r="2708" spans="1:2" x14ac:dyDescent="0.3">
      <c r="A2708" s="32">
        <v>44744.125</v>
      </c>
      <c r="B2708" s="82">
        <v>1.9426849018022119</v>
      </c>
    </row>
    <row r="2709" spans="1:2" x14ac:dyDescent="0.3">
      <c r="A2709" s="32">
        <v>44744.166666666664</v>
      </c>
      <c r="B2709" s="82">
        <v>1.9741717526737645</v>
      </c>
    </row>
    <row r="2710" spans="1:2" x14ac:dyDescent="0.3">
      <c r="A2710" s="32">
        <v>44744.208333333336</v>
      </c>
      <c r="B2710" s="82">
        <v>1.9692248680126241</v>
      </c>
    </row>
    <row r="2711" spans="1:2" x14ac:dyDescent="0.3">
      <c r="A2711" s="32">
        <v>44744.25</v>
      </c>
      <c r="B2711" s="82">
        <v>1.9513816323748423</v>
      </c>
    </row>
    <row r="2712" spans="1:2" x14ac:dyDescent="0.3">
      <c r="A2712" s="32">
        <v>44744.291666666664</v>
      </c>
      <c r="B2712" s="82">
        <v>1.946306580399056</v>
      </c>
    </row>
    <row r="2713" spans="1:2" x14ac:dyDescent="0.3">
      <c r="A2713" s="32">
        <v>44744.333333333336</v>
      </c>
      <c r="B2713" s="82">
        <v>1.9777141791865684</v>
      </c>
    </row>
    <row r="2714" spans="1:2" x14ac:dyDescent="0.3">
      <c r="A2714" s="32">
        <v>44744.375</v>
      </c>
      <c r="B2714" s="82">
        <v>1.9874369786638046</v>
      </c>
    </row>
    <row r="2715" spans="1:2" x14ac:dyDescent="0.3">
      <c r="A2715" s="32">
        <v>44744.416666666664</v>
      </c>
      <c r="B2715" s="82">
        <v>1.9874369786638046</v>
      </c>
    </row>
    <row r="2716" spans="1:2" x14ac:dyDescent="0.3">
      <c r="A2716" s="32">
        <v>44744.458333333336</v>
      </c>
      <c r="B2716" s="82">
        <v>1.9749090463729808</v>
      </c>
    </row>
    <row r="2717" spans="1:2" x14ac:dyDescent="0.3">
      <c r="A2717" s="32">
        <v>44744.5</v>
      </c>
      <c r="B2717" s="82">
        <v>1.9713550255343328</v>
      </c>
    </row>
    <row r="2718" spans="1:2" x14ac:dyDescent="0.3">
      <c r="A2718" s="32">
        <v>44744.541666666664</v>
      </c>
      <c r="B2718" s="82">
        <v>1.9839806999536673</v>
      </c>
    </row>
    <row r="2719" spans="1:2" x14ac:dyDescent="0.3">
      <c r="A2719" s="32">
        <v>44744.583333333336</v>
      </c>
      <c r="B2719" s="82">
        <v>1.9846639937930246</v>
      </c>
    </row>
    <row r="2720" spans="1:2" x14ac:dyDescent="0.3">
      <c r="A2720" s="32">
        <v>44744.625</v>
      </c>
      <c r="B2720" s="82">
        <v>1.9692248680126241</v>
      </c>
    </row>
    <row r="2721" spans="1:2" x14ac:dyDescent="0.3">
      <c r="A2721" s="32">
        <v>44744.666666666664</v>
      </c>
      <c r="B2721" s="82">
        <v>1.9635500851487211</v>
      </c>
    </row>
    <row r="2722" spans="1:2" x14ac:dyDescent="0.3">
      <c r="A2722" s="32">
        <v>44744.708333333336</v>
      </c>
      <c r="B2722" s="82">
        <v>1.9542623608922265</v>
      </c>
    </row>
    <row r="2723" spans="1:2" x14ac:dyDescent="0.3">
      <c r="A2723" s="32">
        <v>44744.75</v>
      </c>
      <c r="B2723" s="82">
        <v>1.9649955084926025</v>
      </c>
    </row>
    <row r="2724" spans="1:2" x14ac:dyDescent="0.3">
      <c r="A2724" s="32">
        <v>44744.791666666664</v>
      </c>
      <c r="B2724" s="82">
        <v>1.9853467302673833</v>
      </c>
    </row>
    <row r="2725" spans="1:2" x14ac:dyDescent="0.3">
      <c r="A2725" s="32">
        <v>44744.833333333336</v>
      </c>
      <c r="B2725" s="82">
        <v>1.9929552628012224</v>
      </c>
    </row>
    <row r="2726" spans="1:2" x14ac:dyDescent="0.3">
      <c r="A2726" s="32">
        <v>44744.875</v>
      </c>
      <c r="B2726" s="82">
        <v>1.979090379965792</v>
      </c>
    </row>
    <row r="2727" spans="1:2" x14ac:dyDescent="0.3">
      <c r="A2727" s="32">
        <v>44744.916666666664</v>
      </c>
      <c r="B2727" s="82">
        <v>1.9692248680126241</v>
      </c>
    </row>
    <row r="2728" spans="1:2" x14ac:dyDescent="0.3">
      <c r="A2728" s="32">
        <v>44744.958333333336</v>
      </c>
      <c r="B2728" s="82">
        <v>1.9549693416176108</v>
      </c>
    </row>
    <row r="2729" spans="1:2" x14ac:dyDescent="0.3">
      <c r="A2729" s="32">
        <v>44745</v>
      </c>
      <c r="B2729" s="82">
        <v>1.9339066128334923</v>
      </c>
    </row>
    <row r="2730" spans="1:2" x14ac:dyDescent="0.3">
      <c r="A2730" s="32">
        <v>44745.041666666664</v>
      </c>
      <c r="B2730" s="82">
        <v>1.9324115270269824</v>
      </c>
    </row>
    <row r="2731" spans="1:2" x14ac:dyDescent="0.3">
      <c r="A2731" s="32">
        <v>44745.083333333336</v>
      </c>
      <c r="B2731" s="82">
        <v>1.9404859978038538</v>
      </c>
    </row>
    <row r="2732" spans="1:2" x14ac:dyDescent="0.3">
      <c r="A2732" s="32">
        <v>44745.125</v>
      </c>
      <c r="B2732" s="82">
        <v>1.9455928907759501</v>
      </c>
    </row>
    <row r="2733" spans="1:2" x14ac:dyDescent="0.3">
      <c r="A2733" s="32">
        <v>44745.166666666664</v>
      </c>
      <c r="B2733" s="82">
        <v>1.9412035976215751</v>
      </c>
    </row>
    <row r="2734" spans="1:2" x14ac:dyDescent="0.3">
      <c r="A2734" s="32">
        <v>44745.208333333336</v>
      </c>
      <c r="B2734" s="82">
        <v>1.93976785059367</v>
      </c>
    </row>
    <row r="2735" spans="1:2" x14ac:dyDescent="0.3">
      <c r="A2735" s="32">
        <v>44745.25</v>
      </c>
      <c r="B2735" s="82">
        <v>1.9301887219038121</v>
      </c>
    </row>
    <row r="2736" spans="1:2" x14ac:dyDescent="0.3">
      <c r="A2736" s="32">
        <v>44745.291666666664</v>
      </c>
      <c r="B2736" s="82">
        <v>1.953554829278239</v>
      </c>
    </row>
    <row r="2737" spans="1:2" x14ac:dyDescent="0.3">
      <c r="A2737" s="32">
        <v>44745.333333333336</v>
      </c>
      <c r="B2737" s="82">
        <v>1.9434008217668519</v>
      </c>
    </row>
    <row r="2738" spans="1:2" x14ac:dyDescent="0.3">
      <c r="A2738" s="32">
        <v>44745.375</v>
      </c>
      <c r="B2738" s="82">
        <v>1.9492032612882793</v>
      </c>
    </row>
    <row r="2739" spans="1:2" x14ac:dyDescent="0.3">
      <c r="A2739" s="32">
        <v>44745.416666666664</v>
      </c>
      <c r="B2739" s="82">
        <v>1.9346292049650939</v>
      </c>
    </row>
    <row r="2740" spans="1:2" x14ac:dyDescent="0.3">
      <c r="A2740" s="32">
        <v>44745.458333333336</v>
      </c>
      <c r="B2740" s="82">
        <v>1.9434008217668519</v>
      </c>
    </row>
    <row r="2741" spans="1:2" x14ac:dyDescent="0.3">
      <c r="A2741" s="32">
        <v>44745.5</v>
      </c>
      <c r="B2741" s="82">
        <v>1.9549693416176108</v>
      </c>
    </row>
    <row r="2742" spans="1:2" x14ac:dyDescent="0.3">
      <c r="A2742" s="32">
        <v>44745.541666666664</v>
      </c>
      <c r="B2742" s="82">
        <v>1.9557228469979138</v>
      </c>
    </row>
    <row r="2743" spans="1:2" x14ac:dyDescent="0.3">
      <c r="A2743" s="32">
        <v>44745.583333333336</v>
      </c>
      <c r="B2743" s="82">
        <v>1.9382819458903804</v>
      </c>
    </row>
    <row r="2744" spans="1:2" x14ac:dyDescent="0.3">
      <c r="A2744" s="32">
        <v>44745.625</v>
      </c>
      <c r="B2744" s="82">
        <v>1.9339066128334923</v>
      </c>
    </row>
    <row r="2745" spans="1:2" x14ac:dyDescent="0.3">
      <c r="A2745" s="32">
        <v>44745.666666666664</v>
      </c>
      <c r="B2745" s="82">
        <v>1.9513816323748423</v>
      </c>
    </row>
    <row r="2746" spans="1:2" x14ac:dyDescent="0.3">
      <c r="A2746" s="32">
        <v>44745.708333333336</v>
      </c>
      <c r="B2746" s="82">
        <v>1.9542623608922265</v>
      </c>
    </row>
    <row r="2747" spans="1:2" x14ac:dyDescent="0.3">
      <c r="A2747" s="32">
        <v>44745.75</v>
      </c>
      <c r="B2747" s="82">
        <v>1.9520908523081171</v>
      </c>
    </row>
    <row r="2748" spans="1:2" x14ac:dyDescent="0.3">
      <c r="A2748" s="32">
        <v>44745.791666666664</v>
      </c>
      <c r="B2748" s="82">
        <v>1.9649955084926025</v>
      </c>
    </row>
    <row r="2749" spans="1:2" x14ac:dyDescent="0.3">
      <c r="A2749" s="32">
        <v>44745.833333333336</v>
      </c>
      <c r="B2749" s="82">
        <v>1.9470197211113291</v>
      </c>
    </row>
    <row r="2750" spans="1:2" x14ac:dyDescent="0.3">
      <c r="A2750" s="32">
        <v>44745.875</v>
      </c>
      <c r="B2750" s="82">
        <v>1.9592934290558968</v>
      </c>
    </row>
    <row r="2751" spans="1:2" x14ac:dyDescent="0.3">
      <c r="A2751" s="32">
        <v>44745.916666666664</v>
      </c>
      <c r="B2751" s="82">
        <v>1.9426849018022119</v>
      </c>
    </row>
    <row r="2752" spans="1:2" x14ac:dyDescent="0.3">
      <c r="A2752" s="32">
        <v>44745.958333333336</v>
      </c>
      <c r="B2752" s="82">
        <v>1.9419684338644791</v>
      </c>
    </row>
    <row r="2753" spans="1:2" x14ac:dyDescent="0.3">
      <c r="A2753" s="32">
        <v>44746</v>
      </c>
      <c r="B2753" s="82">
        <v>1.946306580399056</v>
      </c>
    </row>
    <row r="2754" spans="1:2" x14ac:dyDescent="0.3">
      <c r="A2754" s="32">
        <v>44746.041666666664</v>
      </c>
      <c r="B2754" s="82">
        <v>1.9419684338644791</v>
      </c>
    </row>
    <row r="2755" spans="1:2" x14ac:dyDescent="0.3">
      <c r="A2755" s="32">
        <v>44746.083333333336</v>
      </c>
      <c r="B2755" s="82">
        <v>1.9272331914699654</v>
      </c>
    </row>
    <row r="2756" spans="1:2" x14ac:dyDescent="0.3">
      <c r="A2756" s="32">
        <v>44746.125</v>
      </c>
      <c r="B2756" s="82">
        <v>1.9455928907759501</v>
      </c>
    </row>
    <row r="2757" spans="1:2" x14ac:dyDescent="0.3">
      <c r="A2757" s="32">
        <v>44746.166666666664</v>
      </c>
      <c r="B2757" s="82">
        <v>1.953554829278239</v>
      </c>
    </row>
    <row r="2758" spans="1:2" x14ac:dyDescent="0.3">
      <c r="A2758" s="32">
        <v>44746.208333333336</v>
      </c>
      <c r="B2758" s="82">
        <v>1.9484918050323774</v>
      </c>
    </row>
    <row r="2759" spans="1:2" x14ac:dyDescent="0.3">
      <c r="A2759" s="32">
        <v>44746.25</v>
      </c>
      <c r="B2759" s="82">
        <v>1.9564286886819242</v>
      </c>
    </row>
    <row r="2760" spans="1:2" x14ac:dyDescent="0.3">
      <c r="A2760" s="32">
        <v>44746.291666666664</v>
      </c>
      <c r="B2760" s="82">
        <v>1.9727876241153137</v>
      </c>
    </row>
    <row r="2761" spans="1:2" x14ac:dyDescent="0.3">
      <c r="A2761" s="32">
        <v>44746.333333333336</v>
      </c>
      <c r="B2761" s="82">
        <v>1.9557228469979138</v>
      </c>
    </row>
    <row r="2762" spans="1:2" x14ac:dyDescent="0.3">
      <c r="A2762" s="32">
        <v>44746.375</v>
      </c>
      <c r="B2762" s="82">
        <v>1.9656940584624392</v>
      </c>
    </row>
    <row r="2763" spans="1:2" x14ac:dyDescent="0.3">
      <c r="A2763" s="32">
        <v>44746.416666666664</v>
      </c>
      <c r="B2763" s="82">
        <v>1.9578387176609011</v>
      </c>
    </row>
    <row r="2764" spans="1:2" x14ac:dyDescent="0.3">
      <c r="A2764" s="32">
        <v>44746.458333333336</v>
      </c>
      <c r="B2764" s="82">
        <v>1.9635500851487211</v>
      </c>
    </row>
    <row r="2765" spans="1:2" x14ac:dyDescent="0.3">
      <c r="A2765" s="32">
        <v>44746.5</v>
      </c>
      <c r="B2765" s="82">
        <v>1.9599964752328474</v>
      </c>
    </row>
    <row r="2766" spans="1:2" x14ac:dyDescent="0.3">
      <c r="A2766" s="32">
        <v>44746.541666666664</v>
      </c>
      <c r="B2766" s="82">
        <v>1.9656940584624392</v>
      </c>
    </row>
    <row r="2767" spans="1:2" x14ac:dyDescent="0.3">
      <c r="A2767" s="32">
        <v>44746.583333333336</v>
      </c>
      <c r="B2767" s="82">
        <v>1.9599964752328474</v>
      </c>
    </row>
    <row r="2768" spans="1:2" x14ac:dyDescent="0.3">
      <c r="A2768" s="32">
        <v>44746.625</v>
      </c>
      <c r="B2768" s="82">
        <v>1.9564286886819242</v>
      </c>
    </row>
    <row r="2769" spans="1:2" x14ac:dyDescent="0.3">
      <c r="A2769" s="32">
        <v>44746.666666666664</v>
      </c>
      <c r="B2769" s="82">
        <v>1.9692248680126241</v>
      </c>
    </row>
    <row r="2770" spans="1:2" x14ac:dyDescent="0.3">
      <c r="A2770" s="32">
        <v>44746.708333333336</v>
      </c>
      <c r="B2770" s="82">
        <v>1.9671359741568302</v>
      </c>
    </row>
    <row r="2771" spans="1:2" x14ac:dyDescent="0.3">
      <c r="A2771" s="32">
        <v>44746.75</v>
      </c>
      <c r="B2771" s="82">
        <v>1.9606989691668577</v>
      </c>
    </row>
    <row r="2772" spans="1:2" x14ac:dyDescent="0.3">
      <c r="A2772" s="32">
        <v>44746.791666666664</v>
      </c>
      <c r="B2772" s="82">
        <v>1.9699663838330117</v>
      </c>
    </row>
    <row r="2773" spans="1:2" x14ac:dyDescent="0.3">
      <c r="A2773" s="32">
        <v>44746.833333333336</v>
      </c>
      <c r="B2773" s="82">
        <v>1.9606989691668577</v>
      </c>
    </row>
    <row r="2774" spans="1:2" x14ac:dyDescent="0.3">
      <c r="A2774" s="32">
        <v>44746.875</v>
      </c>
      <c r="B2774" s="82">
        <v>1.9599964752328474</v>
      </c>
    </row>
    <row r="2775" spans="1:2" x14ac:dyDescent="0.3">
      <c r="A2775" s="32">
        <v>44746.916666666664</v>
      </c>
      <c r="B2775" s="82">
        <v>1.9492032612882793</v>
      </c>
    </row>
    <row r="2776" spans="1:2" x14ac:dyDescent="0.3">
      <c r="A2776" s="32">
        <v>44746.958333333336</v>
      </c>
      <c r="B2776" s="82">
        <v>1.9762897684579062</v>
      </c>
    </row>
    <row r="2777" spans="1:2" x14ac:dyDescent="0.3">
      <c r="A2777" s="32">
        <v>44747</v>
      </c>
      <c r="B2777" s="82">
        <v>1.9818817913657212</v>
      </c>
    </row>
    <row r="2778" spans="1:2" x14ac:dyDescent="0.3">
      <c r="A2778" s="32">
        <v>44747.041666666664</v>
      </c>
      <c r="B2778" s="82">
        <v>1.9741717526737645</v>
      </c>
    </row>
    <row r="2779" spans="1:2" x14ac:dyDescent="0.3">
      <c r="A2779" s="32">
        <v>44747.083333333336</v>
      </c>
      <c r="B2779" s="82">
        <v>1.9564286886819242</v>
      </c>
    </row>
    <row r="2780" spans="1:2" x14ac:dyDescent="0.3">
      <c r="A2780" s="32">
        <v>44747.125</v>
      </c>
      <c r="B2780" s="82">
        <v>1.9477797993110966</v>
      </c>
    </row>
    <row r="2781" spans="1:2" x14ac:dyDescent="0.3">
      <c r="A2781" s="32">
        <v>44747.166666666664</v>
      </c>
      <c r="B2781" s="82">
        <v>1.9527995218813141</v>
      </c>
    </row>
    <row r="2782" spans="1:2" x14ac:dyDescent="0.3">
      <c r="A2782" s="32">
        <v>44747.208333333336</v>
      </c>
      <c r="B2782" s="82">
        <v>1.9769792959343162</v>
      </c>
    </row>
    <row r="2783" spans="1:2" x14ac:dyDescent="0.3">
      <c r="A2783" s="32">
        <v>44747.25</v>
      </c>
      <c r="B2783" s="82">
        <v>4.0958849557522141</v>
      </c>
    </row>
    <row r="2784" spans="1:2" x14ac:dyDescent="0.3">
      <c r="A2784" s="32">
        <v>44747.291666666664</v>
      </c>
      <c r="B2784" s="82">
        <v>4.0958849557522141</v>
      </c>
    </row>
    <row r="2785" spans="1:2" x14ac:dyDescent="0.3">
      <c r="A2785" s="32">
        <v>44747.333333333336</v>
      </c>
      <c r="B2785" s="82">
        <v>4.0958849557522141</v>
      </c>
    </row>
    <row r="2786" spans="1:2" x14ac:dyDescent="0.3">
      <c r="A2786" s="32">
        <v>44747.375</v>
      </c>
      <c r="B2786" s="82">
        <v>4.0958849557522141</v>
      </c>
    </row>
    <row r="2787" spans="1:2" x14ac:dyDescent="0.3">
      <c r="A2787" s="32">
        <v>44747.416666666664</v>
      </c>
      <c r="B2787" s="82">
        <v>4.0958849557522141</v>
      </c>
    </row>
    <row r="2788" spans="1:2" x14ac:dyDescent="0.3">
      <c r="A2788" s="32">
        <v>44747.458333333336</v>
      </c>
      <c r="B2788" s="82">
        <v>4.0958849557522141</v>
      </c>
    </row>
    <row r="2789" spans="1:2" x14ac:dyDescent="0.3">
      <c r="A2789" s="32">
        <v>44747.5</v>
      </c>
      <c r="B2789" s="82">
        <v>4.0958849557522141</v>
      </c>
    </row>
    <row r="2790" spans="1:2" x14ac:dyDescent="0.3">
      <c r="A2790" s="32">
        <v>44747.541666666664</v>
      </c>
      <c r="B2790" s="82">
        <v>4.0958849557522141</v>
      </c>
    </row>
    <row r="2791" spans="1:2" x14ac:dyDescent="0.3">
      <c r="A2791" s="32">
        <v>44747.583333333336</v>
      </c>
      <c r="B2791" s="82">
        <v>4.0958849557522141</v>
      </c>
    </row>
    <row r="2792" spans="1:2" x14ac:dyDescent="0.3">
      <c r="A2792" s="32">
        <v>44747.625</v>
      </c>
      <c r="B2792" s="82">
        <v>4.0958849557522141</v>
      </c>
    </row>
    <row r="2793" spans="1:2" x14ac:dyDescent="0.3">
      <c r="A2793" s="32">
        <v>44747.666666666664</v>
      </c>
      <c r="B2793" s="82">
        <v>4.0958849557522141</v>
      </c>
    </row>
    <row r="2794" spans="1:2" x14ac:dyDescent="0.3">
      <c r="A2794" s="32">
        <v>44747.708333333336</v>
      </c>
      <c r="B2794" s="82">
        <v>4.0958849557522141</v>
      </c>
    </row>
    <row r="2795" spans="1:2" x14ac:dyDescent="0.3">
      <c r="A2795" s="32">
        <v>44747.75</v>
      </c>
      <c r="B2795" s="82">
        <v>4.0958849557522141</v>
      </c>
    </row>
    <row r="2796" spans="1:2" x14ac:dyDescent="0.3">
      <c r="A2796" s="32">
        <v>44747.791666666664</v>
      </c>
      <c r="B2796" s="82">
        <v>2.0025455490167254</v>
      </c>
    </row>
    <row r="2797" spans="1:2" x14ac:dyDescent="0.3">
      <c r="A2797" s="32">
        <v>44747.833333333336</v>
      </c>
      <c r="B2797" s="82">
        <v>1.9867559522173774</v>
      </c>
    </row>
    <row r="2798" spans="1:2" x14ac:dyDescent="0.3">
      <c r="A2798" s="32">
        <v>44747.875</v>
      </c>
      <c r="B2798" s="82">
        <v>1.9755996852245943</v>
      </c>
    </row>
    <row r="2799" spans="1:2" x14ac:dyDescent="0.3">
      <c r="A2799" s="32">
        <v>44747.916666666664</v>
      </c>
      <c r="B2799" s="82">
        <v>1.9762897684579062</v>
      </c>
    </row>
    <row r="2800" spans="1:2" x14ac:dyDescent="0.3">
      <c r="A2800" s="32">
        <v>44747.958333333336</v>
      </c>
      <c r="B2800" s="82">
        <v>1.9585898307988145</v>
      </c>
    </row>
    <row r="2801" spans="1:2" x14ac:dyDescent="0.3">
      <c r="A2801" s="32">
        <v>44748</v>
      </c>
      <c r="B2801" s="82">
        <v>1.9499141679000964</v>
      </c>
    </row>
    <row r="2802" spans="1:2" x14ac:dyDescent="0.3">
      <c r="A2802" s="32">
        <v>44748.041666666664</v>
      </c>
      <c r="B2802" s="82">
        <v>1.9649955084926025</v>
      </c>
    </row>
    <row r="2803" spans="1:2" x14ac:dyDescent="0.3">
      <c r="A2803" s="32">
        <v>44748.083333333336</v>
      </c>
      <c r="B2803" s="82">
        <v>1.9685291241563134</v>
      </c>
    </row>
    <row r="2804" spans="1:2" x14ac:dyDescent="0.3">
      <c r="A2804" s="32">
        <v>44748.125</v>
      </c>
      <c r="B2804" s="82">
        <v>1.9734799659879583</v>
      </c>
    </row>
    <row r="2805" spans="1:2" x14ac:dyDescent="0.3">
      <c r="A2805" s="32">
        <v>44748.166666666664</v>
      </c>
      <c r="B2805" s="82">
        <v>1.9592934290558968</v>
      </c>
    </row>
    <row r="2806" spans="1:2" x14ac:dyDescent="0.3">
      <c r="A2806" s="32">
        <v>44748.208333333336</v>
      </c>
      <c r="B2806" s="82">
        <v>1.9713550255343328</v>
      </c>
    </row>
    <row r="2807" spans="1:2" x14ac:dyDescent="0.3">
      <c r="A2807" s="32">
        <v>44748.25</v>
      </c>
      <c r="B2807" s="82">
        <v>4.0958849557522141</v>
      </c>
    </row>
    <row r="2808" spans="1:2" x14ac:dyDescent="0.3">
      <c r="A2808" s="32">
        <v>44748.291666666664</v>
      </c>
      <c r="B2808" s="82">
        <v>4.0958849557522141</v>
      </c>
    </row>
    <row r="2809" spans="1:2" x14ac:dyDescent="0.3">
      <c r="A2809" s="32">
        <v>44748.333333333336</v>
      </c>
      <c r="B2809" s="82">
        <v>4.0958849557522141</v>
      </c>
    </row>
    <row r="2810" spans="1:2" x14ac:dyDescent="0.3">
      <c r="A2810" s="32">
        <v>44748.375</v>
      </c>
      <c r="B2810" s="82">
        <v>4.0958849557522141</v>
      </c>
    </row>
    <row r="2811" spans="1:2" x14ac:dyDescent="0.3">
      <c r="A2811" s="32">
        <v>44748.416666666664</v>
      </c>
      <c r="B2811" s="82">
        <v>4.0958849557522141</v>
      </c>
    </row>
    <row r="2812" spans="1:2" x14ac:dyDescent="0.3">
      <c r="A2812" s="32">
        <v>44748.458333333336</v>
      </c>
      <c r="B2812" s="82">
        <v>4.0958849557522141</v>
      </c>
    </row>
    <row r="2813" spans="1:2" x14ac:dyDescent="0.3">
      <c r="A2813" s="32">
        <v>44748.5</v>
      </c>
      <c r="B2813" s="82">
        <v>4.0958849557522141</v>
      </c>
    </row>
    <row r="2814" spans="1:2" x14ac:dyDescent="0.3">
      <c r="A2814" s="32">
        <v>44748.541666666664</v>
      </c>
      <c r="B2814" s="82">
        <v>4.0958849557522141</v>
      </c>
    </row>
    <row r="2815" spans="1:2" x14ac:dyDescent="0.3">
      <c r="A2815" s="32">
        <v>44748.583333333336</v>
      </c>
      <c r="B2815" s="82">
        <v>4.0958849557522141</v>
      </c>
    </row>
    <row r="2816" spans="1:2" x14ac:dyDescent="0.3">
      <c r="A2816" s="32">
        <v>44748.625</v>
      </c>
      <c r="B2816" s="82">
        <v>4.0958849557522141</v>
      </c>
    </row>
    <row r="2817" spans="1:2" x14ac:dyDescent="0.3">
      <c r="A2817" s="32">
        <v>44748.666666666664</v>
      </c>
      <c r="B2817" s="82">
        <v>4.0958849557522141</v>
      </c>
    </row>
    <row r="2818" spans="1:2" x14ac:dyDescent="0.3">
      <c r="A2818" s="32">
        <v>44748.708333333336</v>
      </c>
      <c r="B2818" s="82">
        <v>4.0958849557522141</v>
      </c>
    </row>
    <row r="2819" spans="1:2" x14ac:dyDescent="0.3">
      <c r="A2819" s="32">
        <v>44748.75</v>
      </c>
      <c r="B2819" s="82">
        <v>1.6286070288541041</v>
      </c>
    </row>
    <row r="2820" spans="1:2" x14ac:dyDescent="0.3">
      <c r="A2820" s="32">
        <v>44748.791666666664</v>
      </c>
      <c r="B2820" s="82">
        <v>1.6820779355021502</v>
      </c>
    </row>
    <row r="2821" spans="1:2" x14ac:dyDescent="0.3">
      <c r="A2821" s="32">
        <v>44748.833333333336</v>
      </c>
      <c r="B2821" s="82">
        <v>1.6359419664666601</v>
      </c>
    </row>
    <row r="2822" spans="1:2" x14ac:dyDescent="0.3">
      <c r="A2822" s="32">
        <v>44748.875</v>
      </c>
      <c r="B2822" s="82">
        <v>1.6586757405823698</v>
      </c>
    </row>
    <row r="2823" spans="1:2" x14ac:dyDescent="0.3">
      <c r="A2823" s="32">
        <v>44748.916666666664</v>
      </c>
      <c r="B2823" s="82">
        <v>1.6221522476507848</v>
      </c>
    </row>
    <row r="2824" spans="1:2" x14ac:dyDescent="0.3">
      <c r="A2824" s="32">
        <v>44748.958333333336</v>
      </c>
      <c r="B2824" s="82">
        <v>1.6110664377948805</v>
      </c>
    </row>
    <row r="2825" spans="1:2" x14ac:dyDescent="0.3">
      <c r="A2825" s="32">
        <v>44749</v>
      </c>
      <c r="B2825" s="82">
        <v>1.6295102911606167</v>
      </c>
    </row>
    <row r="2826" spans="1:2" x14ac:dyDescent="0.3">
      <c r="A2826" s="32">
        <v>44749.041666666664</v>
      </c>
      <c r="B2826" s="82">
        <v>1.6359419664666601</v>
      </c>
    </row>
    <row r="2827" spans="1:2" x14ac:dyDescent="0.3">
      <c r="A2827" s="32">
        <v>44749.083333333336</v>
      </c>
      <c r="B2827" s="82">
        <v>1.6276431104241498</v>
      </c>
    </row>
    <row r="2828" spans="1:2" x14ac:dyDescent="0.3">
      <c r="A2828" s="32">
        <v>44749.125</v>
      </c>
      <c r="B2828" s="82">
        <v>1.6221522476507848</v>
      </c>
    </row>
    <row r="2829" spans="1:2" x14ac:dyDescent="0.3">
      <c r="A2829" s="32">
        <v>44749.166666666664</v>
      </c>
      <c r="B2829" s="82">
        <v>1.6230583360478166</v>
      </c>
    </row>
    <row r="2830" spans="1:2" x14ac:dyDescent="0.3">
      <c r="A2830" s="32">
        <v>44749.208333333336</v>
      </c>
      <c r="B2830" s="82">
        <v>2.3606912059491418</v>
      </c>
    </row>
    <row r="2831" spans="1:2" x14ac:dyDescent="0.3">
      <c r="A2831" s="32">
        <v>44749.25</v>
      </c>
      <c r="B2831" s="82">
        <v>4.0958849557522141</v>
      </c>
    </row>
    <row r="2832" spans="1:2" x14ac:dyDescent="0.3">
      <c r="A2832" s="32">
        <v>44749.291666666664</v>
      </c>
      <c r="B2832" s="82">
        <v>4.0958849557522141</v>
      </c>
    </row>
    <row r="2833" spans="1:2" x14ac:dyDescent="0.3">
      <c r="A2833" s="32">
        <v>44749.333333333336</v>
      </c>
      <c r="B2833" s="82">
        <v>4.0958849557522141</v>
      </c>
    </row>
    <row r="2834" spans="1:2" x14ac:dyDescent="0.3">
      <c r="A2834" s="32">
        <v>44749.375</v>
      </c>
      <c r="B2834" s="82">
        <v>4.0958849557522141</v>
      </c>
    </row>
    <row r="2835" spans="1:2" x14ac:dyDescent="0.3">
      <c r="A2835" s="32">
        <v>44749.416666666664</v>
      </c>
      <c r="B2835" s="82">
        <v>4.0958849557522141</v>
      </c>
    </row>
    <row r="2836" spans="1:2" x14ac:dyDescent="0.3">
      <c r="A2836" s="32">
        <v>44749.458333333336</v>
      </c>
      <c r="B2836" s="82">
        <v>4.0958849557522141</v>
      </c>
    </row>
    <row r="2837" spans="1:2" x14ac:dyDescent="0.3">
      <c r="A2837" s="32">
        <v>44749.5</v>
      </c>
      <c r="B2837" s="82">
        <v>4.0958849557522141</v>
      </c>
    </row>
    <row r="2838" spans="1:2" x14ac:dyDescent="0.3">
      <c r="A2838" s="32">
        <v>44749.541666666664</v>
      </c>
      <c r="B2838" s="82">
        <v>4.0958849557522141</v>
      </c>
    </row>
    <row r="2839" spans="1:2" x14ac:dyDescent="0.3">
      <c r="A2839" s="32">
        <v>44749.583333333336</v>
      </c>
      <c r="B2839" s="82">
        <v>4.0958849557522141</v>
      </c>
    </row>
    <row r="2840" spans="1:2" x14ac:dyDescent="0.3">
      <c r="A2840" s="32">
        <v>44749.625</v>
      </c>
      <c r="B2840" s="82">
        <v>4.0958849557522141</v>
      </c>
    </row>
    <row r="2841" spans="1:2" x14ac:dyDescent="0.3">
      <c r="A2841" s="32">
        <v>44749.666666666664</v>
      </c>
      <c r="B2841" s="82">
        <v>4.0958849557522141</v>
      </c>
    </row>
    <row r="2842" spans="1:2" x14ac:dyDescent="0.3">
      <c r="A2842" s="32">
        <v>44749.708333333336</v>
      </c>
      <c r="B2842" s="82">
        <v>4.0958849557522141</v>
      </c>
    </row>
    <row r="2843" spans="1:2" x14ac:dyDescent="0.3">
      <c r="A2843" s="32">
        <v>44749.75</v>
      </c>
      <c r="B2843" s="82">
        <v>1.9265050437367264</v>
      </c>
    </row>
    <row r="2844" spans="1:2" x14ac:dyDescent="0.3">
      <c r="A2844" s="32">
        <v>44749.791666666664</v>
      </c>
      <c r="B2844" s="82">
        <v>1.9649955084926025</v>
      </c>
    </row>
    <row r="2845" spans="1:2" x14ac:dyDescent="0.3">
      <c r="A2845" s="32">
        <v>44749.833333333336</v>
      </c>
      <c r="B2845" s="82">
        <v>1.9614476871531137</v>
      </c>
    </row>
    <row r="2846" spans="1:2" x14ac:dyDescent="0.3">
      <c r="A2846" s="32">
        <v>44749.875</v>
      </c>
      <c r="B2846" s="82">
        <v>1.9564286886819242</v>
      </c>
    </row>
    <row r="2847" spans="1:2" x14ac:dyDescent="0.3">
      <c r="A2847" s="32">
        <v>44749.916666666664</v>
      </c>
      <c r="B2847" s="82">
        <v>1.9606989691668577</v>
      </c>
    </row>
    <row r="2848" spans="1:2" x14ac:dyDescent="0.3">
      <c r="A2848" s="32">
        <v>44749.958333333336</v>
      </c>
      <c r="B2848" s="82">
        <v>1.9564286886819242</v>
      </c>
    </row>
    <row r="2849" spans="1:2" x14ac:dyDescent="0.3">
      <c r="A2849" s="32">
        <v>44750</v>
      </c>
      <c r="B2849" s="82">
        <v>1.9578387176609011</v>
      </c>
    </row>
    <row r="2850" spans="1:2" x14ac:dyDescent="0.3">
      <c r="A2850" s="32">
        <v>44750.041666666664</v>
      </c>
      <c r="B2850" s="82">
        <v>1.9513816323748423</v>
      </c>
    </row>
    <row r="2851" spans="1:2" x14ac:dyDescent="0.3">
      <c r="A2851" s="32">
        <v>44750.083333333336</v>
      </c>
      <c r="B2851" s="82">
        <v>1.9628498386583195</v>
      </c>
    </row>
    <row r="2852" spans="1:2" x14ac:dyDescent="0.3">
      <c r="A2852" s="32">
        <v>44750.125</v>
      </c>
      <c r="B2852" s="82">
        <v>1.9734799659879583</v>
      </c>
    </row>
    <row r="2853" spans="1:2" x14ac:dyDescent="0.3">
      <c r="A2853" s="32">
        <v>44750.166666666664</v>
      </c>
      <c r="B2853" s="82">
        <v>1.979090379965792</v>
      </c>
    </row>
    <row r="2854" spans="1:2" x14ac:dyDescent="0.3">
      <c r="A2854" s="32">
        <v>44750.208333333336</v>
      </c>
      <c r="B2854" s="82">
        <v>1.9749090463729808</v>
      </c>
    </row>
    <row r="2855" spans="1:2" x14ac:dyDescent="0.3">
      <c r="A2855" s="32">
        <v>44750.25</v>
      </c>
      <c r="B2855" s="82">
        <v>4.0958849557522141</v>
      </c>
    </row>
    <row r="2856" spans="1:2" x14ac:dyDescent="0.3">
      <c r="A2856" s="32">
        <v>44750.291666666664</v>
      </c>
      <c r="B2856" s="82">
        <v>4.0958849557522141</v>
      </c>
    </row>
    <row r="2857" spans="1:2" x14ac:dyDescent="0.3">
      <c r="A2857" s="32">
        <v>44750.333333333336</v>
      </c>
      <c r="B2857" s="82">
        <v>4.0958849557522141</v>
      </c>
    </row>
    <row r="2858" spans="1:2" x14ac:dyDescent="0.3">
      <c r="A2858" s="32">
        <v>44750.375</v>
      </c>
      <c r="B2858" s="82">
        <v>4.0958849557522141</v>
      </c>
    </row>
    <row r="2859" spans="1:2" x14ac:dyDescent="0.3">
      <c r="A2859" s="32">
        <v>44750.416666666664</v>
      </c>
      <c r="B2859" s="82">
        <v>4.0958849557522141</v>
      </c>
    </row>
    <row r="2860" spans="1:2" x14ac:dyDescent="0.3">
      <c r="A2860" s="32">
        <v>44750.458333333336</v>
      </c>
      <c r="B2860" s="82">
        <v>4.0958849557522141</v>
      </c>
    </row>
    <row r="2861" spans="1:2" x14ac:dyDescent="0.3">
      <c r="A2861" s="32">
        <v>44750.5</v>
      </c>
      <c r="B2861" s="82">
        <v>4.0958849557522141</v>
      </c>
    </row>
    <row r="2862" spans="1:2" x14ac:dyDescent="0.3">
      <c r="A2862" s="32">
        <v>44750.541666666664</v>
      </c>
      <c r="B2862" s="82">
        <v>4.0958849557522141</v>
      </c>
    </row>
    <row r="2863" spans="1:2" x14ac:dyDescent="0.3">
      <c r="A2863" s="32">
        <v>44750.583333333336</v>
      </c>
      <c r="B2863" s="82">
        <v>4.0958849557522141</v>
      </c>
    </row>
    <row r="2864" spans="1:2" x14ac:dyDescent="0.3">
      <c r="A2864" s="32">
        <v>44750.625</v>
      </c>
      <c r="B2864" s="82">
        <v>4.0958849557522141</v>
      </c>
    </row>
    <row r="2865" spans="1:2" x14ac:dyDescent="0.3">
      <c r="A2865" s="32">
        <v>44750.666666666664</v>
      </c>
      <c r="B2865" s="82">
        <v>4.0958849557522141</v>
      </c>
    </row>
    <row r="2866" spans="1:2" x14ac:dyDescent="0.3">
      <c r="A2866" s="32">
        <v>44750.708333333336</v>
      </c>
      <c r="B2866" s="82">
        <v>4.0958849557522141</v>
      </c>
    </row>
    <row r="2867" spans="1:2" x14ac:dyDescent="0.3">
      <c r="A2867" s="32">
        <v>44750.75</v>
      </c>
      <c r="B2867" s="82">
        <v>1.9950263338524925</v>
      </c>
    </row>
    <row r="2868" spans="1:2" x14ac:dyDescent="0.3">
      <c r="A2868" s="32">
        <v>44750.791666666664</v>
      </c>
      <c r="B2868" s="82">
        <v>1.9762897684579062</v>
      </c>
    </row>
    <row r="2869" spans="1:2" x14ac:dyDescent="0.3">
      <c r="A2869" s="32">
        <v>44750.833333333336</v>
      </c>
      <c r="B2869" s="82">
        <v>1.9309624526790654</v>
      </c>
    </row>
    <row r="2870" spans="1:2" x14ac:dyDescent="0.3">
      <c r="A2870" s="32">
        <v>44750.875</v>
      </c>
      <c r="B2870" s="82">
        <v>1.9557228469979138</v>
      </c>
    </row>
    <row r="2871" spans="1:2" x14ac:dyDescent="0.3">
      <c r="A2871" s="32">
        <v>44750.916666666664</v>
      </c>
      <c r="B2871" s="82">
        <v>1.9557228469979138</v>
      </c>
    </row>
    <row r="2872" spans="1:2" x14ac:dyDescent="0.3">
      <c r="A2872" s="32">
        <v>44750.958333333336</v>
      </c>
      <c r="B2872" s="82">
        <v>1.9606989691668577</v>
      </c>
    </row>
    <row r="2873" spans="1:2" x14ac:dyDescent="0.3">
      <c r="A2873" s="32">
        <v>44751</v>
      </c>
      <c r="B2873" s="82">
        <v>1.9542623608922265</v>
      </c>
    </row>
    <row r="2874" spans="1:2" x14ac:dyDescent="0.3">
      <c r="A2874" s="32">
        <v>44751.041666666664</v>
      </c>
      <c r="B2874" s="82">
        <v>1.9527995218813141</v>
      </c>
    </row>
    <row r="2875" spans="1:2" x14ac:dyDescent="0.3">
      <c r="A2875" s="32">
        <v>44751.083333333336</v>
      </c>
      <c r="B2875" s="82">
        <v>1.9599964752328474</v>
      </c>
    </row>
    <row r="2876" spans="1:2" x14ac:dyDescent="0.3">
      <c r="A2876" s="32">
        <v>44751.125</v>
      </c>
      <c r="B2876" s="82">
        <v>1.9375621212083605</v>
      </c>
    </row>
    <row r="2877" spans="1:2" x14ac:dyDescent="0.3">
      <c r="A2877" s="32">
        <v>44751.166666666664</v>
      </c>
      <c r="B2877" s="82">
        <v>1.9492032612882793</v>
      </c>
    </row>
    <row r="2878" spans="1:2" x14ac:dyDescent="0.3">
      <c r="A2878" s="32">
        <v>44751.208333333336</v>
      </c>
      <c r="B2878" s="82">
        <v>1.9455928907759501</v>
      </c>
    </row>
    <row r="2879" spans="1:2" x14ac:dyDescent="0.3">
      <c r="A2879" s="32">
        <v>44751.25</v>
      </c>
      <c r="B2879" s="82">
        <v>1.9484918050323774</v>
      </c>
    </row>
    <row r="2880" spans="1:2" x14ac:dyDescent="0.3">
      <c r="A2880" s="32">
        <v>44751.291666666664</v>
      </c>
      <c r="B2880" s="82">
        <v>1.9513816323748423</v>
      </c>
    </row>
    <row r="2881" spans="1:2" x14ac:dyDescent="0.3">
      <c r="A2881" s="32">
        <v>44751.333333333336</v>
      </c>
      <c r="B2881" s="82">
        <v>1.9656940584624392</v>
      </c>
    </row>
    <row r="2882" spans="1:2" x14ac:dyDescent="0.3">
      <c r="A2882" s="32">
        <v>44751.375</v>
      </c>
      <c r="B2882" s="82">
        <v>1.9477797993110966</v>
      </c>
    </row>
    <row r="2883" spans="1:2" x14ac:dyDescent="0.3">
      <c r="A2883" s="32">
        <v>44751.416666666664</v>
      </c>
      <c r="B2883" s="82">
        <v>1.9513816323748423</v>
      </c>
    </row>
    <row r="2884" spans="1:2" x14ac:dyDescent="0.3">
      <c r="A2884" s="32">
        <v>44751.458333333336</v>
      </c>
      <c r="B2884" s="82">
        <v>1.9599964752328474</v>
      </c>
    </row>
    <row r="2885" spans="1:2" x14ac:dyDescent="0.3">
      <c r="A2885" s="32">
        <v>44751.5</v>
      </c>
      <c r="B2885" s="82">
        <v>1.9564286886819242</v>
      </c>
    </row>
    <row r="2886" spans="1:2" x14ac:dyDescent="0.3">
      <c r="A2886" s="32">
        <v>44751.541666666664</v>
      </c>
      <c r="B2886" s="82">
        <v>1.9649955084926025</v>
      </c>
    </row>
    <row r="2887" spans="1:2" x14ac:dyDescent="0.3">
      <c r="A2887" s="32">
        <v>44751.583333333336</v>
      </c>
      <c r="B2887" s="82">
        <v>1.9592934290558968</v>
      </c>
    </row>
    <row r="2888" spans="1:2" x14ac:dyDescent="0.3">
      <c r="A2888" s="32">
        <v>44751.625</v>
      </c>
      <c r="B2888" s="82">
        <v>1.9642964051485707</v>
      </c>
    </row>
    <row r="2889" spans="1:2" x14ac:dyDescent="0.3">
      <c r="A2889" s="32">
        <v>44751.666666666664</v>
      </c>
      <c r="B2889" s="82">
        <v>1.9549693416176108</v>
      </c>
    </row>
    <row r="2890" spans="1:2" x14ac:dyDescent="0.3">
      <c r="A2890" s="32">
        <v>44751.708333333336</v>
      </c>
      <c r="B2890" s="82">
        <v>1.9542623608922265</v>
      </c>
    </row>
    <row r="2891" spans="1:2" x14ac:dyDescent="0.3">
      <c r="A2891" s="32">
        <v>44751.75</v>
      </c>
      <c r="B2891" s="82">
        <v>1.9257763524985814</v>
      </c>
    </row>
    <row r="2892" spans="1:2" x14ac:dyDescent="0.3">
      <c r="A2892" s="32">
        <v>44751.791666666664</v>
      </c>
      <c r="B2892" s="82">
        <v>1.9131087906654298</v>
      </c>
    </row>
    <row r="2893" spans="1:2" x14ac:dyDescent="0.3">
      <c r="A2893" s="32">
        <v>44751.833333333336</v>
      </c>
      <c r="B2893" s="82">
        <v>1.9161067929552948</v>
      </c>
    </row>
    <row r="2894" spans="1:2" x14ac:dyDescent="0.3">
      <c r="A2894" s="32">
        <v>44751.875</v>
      </c>
      <c r="B2894" s="82">
        <v>1.8987342361601462</v>
      </c>
    </row>
    <row r="2895" spans="1:2" x14ac:dyDescent="0.3">
      <c r="A2895" s="32">
        <v>44751.916666666664</v>
      </c>
      <c r="B2895" s="82">
        <v>1.9115817957191907</v>
      </c>
    </row>
    <row r="2896" spans="1:2" x14ac:dyDescent="0.3">
      <c r="A2896" s="32">
        <v>44751.958333333336</v>
      </c>
      <c r="B2896" s="82">
        <v>1.9212951694053437</v>
      </c>
    </row>
    <row r="2897" spans="1:2" x14ac:dyDescent="0.3">
      <c r="A2897" s="32">
        <v>44752</v>
      </c>
      <c r="B2897" s="82">
        <v>1.9093116903998419</v>
      </c>
    </row>
    <row r="2898" spans="1:2" x14ac:dyDescent="0.3">
      <c r="A2898" s="32">
        <v>44752.041666666664</v>
      </c>
      <c r="B2898" s="82">
        <v>1.9145843338851793</v>
      </c>
    </row>
    <row r="2899" spans="1:2" x14ac:dyDescent="0.3">
      <c r="A2899" s="32">
        <v>44752.083333333336</v>
      </c>
      <c r="B2899" s="82">
        <v>1.9272331914699654</v>
      </c>
    </row>
    <row r="2900" spans="1:2" x14ac:dyDescent="0.3">
      <c r="A2900" s="32">
        <v>44752.125</v>
      </c>
      <c r="B2900" s="82">
        <v>1.9441161935711959</v>
      </c>
    </row>
    <row r="2901" spans="1:2" x14ac:dyDescent="0.3">
      <c r="A2901" s="32">
        <v>44752.166666666664</v>
      </c>
      <c r="B2901" s="82">
        <v>1.9527995218813141</v>
      </c>
    </row>
    <row r="2902" spans="1:2" x14ac:dyDescent="0.3">
      <c r="A2902" s="32">
        <v>44752.208333333336</v>
      </c>
      <c r="B2902" s="82">
        <v>1.946306580399056</v>
      </c>
    </row>
    <row r="2903" spans="1:2" x14ac:dyDescent="0.3">
      <c r="A2903" s="32">
        <v>44752.25</v>
      </c>
      <c r="B2903" s="82">
        <v>1.9513816323748423</v>
      </c>
    </row>
    <row r="2904" spans="1:2" x14ac:dyDescent="0.3">
      <c r="A2904" s="32">
        <v>44752.291666666664</v>
      </c>
      <c r="B2904" s="82">
        <v>1.9499141679000964</v>
      </c>
    </row>
    <row r="2905" spans="1:2" x14ac:dyDescent="0.3">
      <c r="A2905" s="32">
        <v>44752.333333333336</v>
      </c>
      <c r="B2905" s="82">
        <v>1.9331834750970649</v>
      </c>
    </row>
    <row r="2906" spans="1:2" x14ac:dyDescent="0.3">
      <c r="A2906" s="32">
        <v>44752.375</v>
      </c>
      <c r="B2906" s="82">
        <v>1.9571339789585993</v>
      </c>
    </row>
    <row r="2907" spans="1:2" x14ac:dyDescent="0.3">
      <c r="A2907" s="32">
        <v>44752.416666666664</v>
      </c>
      <c r="B2907" s="82">
        <v>1.9353512512918778</v>
      </c>
    </row>
    <row r="2908" spans="1:2" x14ac:dyDescent="0.3">
      <c r="A2908" s="32">
        <v>44752.458333333336</v>
      </c>
      <c r="B2908" s="82">
        <v>1.9448786524249693</v>
      </c>
    </row>
    <row r="2909" spans="1:2" x14ac:dyDescent="0.3">
      <c r="A2909" s="32">
        <v>44752.5</v>
      </c>
      <c r="B2909" s="82">
        <v>1.9649955084926025</v>
      </c>
    </row>
    <row r="2910" spans="1:2" x14ac:dyDescent="0.3">
      <c r="A2910" s="32">
        <v>44752.541666666664</v>
      </c>
      <c r="B2910" s="82">
        <v>1.9671359741568302</v>
      </c>
    </row>
    <row r="2911" spans="1:2" x14ac:dyDescent="0.3">
      <c r="A2911" s="32">
        <v>44752.583333333336</v>
      </c>
      <c r="B2911" s="82">
        <v>1.9492032612882793</v>
      </c>
    </row>
    <row r="2912" spans="1:2" x14ac:dyDescent="0.3">
      <c r="A2912" s="32">
        <v>44752.625</v>
      </c>
      <c r="B2912" s="82">
        <v>1.9470197211113291</v>
      </c>
    </row>
    <row r="2913" spans="1:2" x14ac:dyDescent="0.3">
      <c r="A2913" s="32">
        <v>44752.666666666664</v>
      </c>
      <c r="B2913" s="82">
        <v>1.9606989691668577</v>
      </c>
    </row>
    <row r="2914" spans="1:2" x14ac:dyDescent="0.3">
      <c r="A2914" s="32">
        <v>44752.708333333336</v>
      </c>
      <c r="B2914" s="82">
        <v>1.9578387176609011</v>
      </c>
    </row>
    <row r="2915" spans="1:2" x14ac:dyDescent="0.3">
      <c r="A2915" s="32">
        <v>44752.75</v>
      </c>
      <c r="B2915" s="82">
        <v>1.953554829278239</v>
      </c>
    </row>
    <row r="2916" spans="1:2" x14ac:dyDescent="0.3">
      <c r="A2916" s="32">
        <v>44752.791666666664</v>
      </c>
      <c r="B2916" s="82">
        <v>1.9324115270269824</v>
      </c>
    </row>
    <row r="2917" spans="1:2" x14ac:dyDescent="0.3">
      <c r="A2917" s="32">
        <v>44752.833333333336</v>
      </c>
      <c r="B2917" s="82">
        <v>1.9477797993110966</v>
      </c>
    </row>
    <row r="2918" spans="1:2" x14ac:dyDescent="0.3">
      <c r="A2918" s="32">
        <v>44752.875</v>
      </c>
      <c r="B2918" s="82">
        <v>1.9542623608922265</v>
      </c>
    </row>
    <row r="2919" spans="1:2" x14ac:dyDescent="0.3">
      <c r="A2919" s="32">
        <v>44752.916666666664</v>
      </c>
      <c r="B2919" s="82">
        <v>1.9448786524249693</v>
      </c>
    </row>
    <row r="2920" spans="1:2" x14ac:dyDescent="0.3">
      <c r="A2920" s="32">
        <v>44752.958333333336</v>
      </c>
      <c r="B2920" s="82">
        <v>1.9426849018022119</v>
      </c>
    </row>
    <row r="2921" spans="1:2" x14ac:dyDescent="0.3">
      <c r="A2921" s="32">
        <v>44753</v>
      </c>
      <c r="B2921" s="82">
        <v>1.9527995218813141</v>
      </c>
    </row>
    <row r="2922" spans="1:2" x14ac:dyDescent="0.3">
      <c r="A2922" s="32">
        <v>44753.041666666664</v>
      </c>
      <c r="B2922" s="82">
        <v>1.9426849018022119</v>
      </c>
    </row>
    <row r="2923" spans="1:2" x14ac:dyDescent="0.3">
      <c r="A2923" s="32">
        <v>44753.083333333336</v>
      </c>
      <c r="B2923" s="82">
        <v>1.9506718622559538</v>
      </c>
    </row>
    <row r="2924" spans="1:2" x14ac:dyDescent="0.3">
      <c r="A2924" s="32">
        <v>44753.125</v>
      </c>
      <c r="B2924" s="82">
        <v>1.9713550255343328</v>
      </c>
    </row>
    <row r="2925" spans="1:2" x14ac:dyDescent="0.3">
      <c r="A2925" s="32">
        <v>44753.166666666664</v>
      </c>
      <c r="B2925" s="82">
        <v>1.9477797993110966</v>
      </c>
    </row>
    <row r="2926" spans="1:2" x14ac:dyDescent="0.3">
      <c r="A2926" s="32">
        <v>44753.208333333336</v>
      </c>
      <c r="B2926" s="82">
        <v>4.0958849557522141</v>
      </c>
    </row>
    <row r="2927" spans="1:2" x14ac:dyDescent="0.3">
      <c r="A2927" s="32">
        <v>44753.25</v>
      </c>
      <c r="B2927" s="82">
        <v>4.0958849557522141</v>
      </c>
    </row>
    <row r="2928" spans="1:2" x14ac:dyDescent="0.3">
      <c r="A2928" s="32">
        <v>44753.291666666664</v>
      </c>
      <c r="B2928" s="82">
        <v>4.0958849557522141</v>
      </c>
    </row>
    <row r="2929" spans="1:2" x14ac:dyDescent="0.3">
      <c r="A2929" s="32">
        <v>44753.333333333336</v>
      </c>
      <c r="B2929" s="82">
        <v>4.0958849557522141</v>
      </c>
    </row>
    <row r="2930" spans="1:2" x14ac:dyDescent="0.3">
      <c r="A2930" s="32">
        <v>44753.375</v>
      </c>
      <c r="B2930" s="82">
        <v>4.0958849557522141</v>
      </c>
    </row>
    <row r="2931" spans="1:2" x14ac:dyDescent="0.3">
      <c r="A2931" s="32">
        <v>44753.416666666664</v>
      </c>
      <c r="B2931" s="82">
        <v>4.0958849557522141</v>
      </c>
    </row>
    <row r="2932" spans="1:2" x14ac:dyDescent="0.3">
      <c r="A2932" s="32">
        <v>44753.458333333336</v>
      </c>
      <c r="B2932" s="82">
        <v>4.0958849557522141</v>
      </c>
    </row>
    <row r="2933" spans="1:2" x14ac:dyDescent="0.3">
      <c r="A2933" s="32">
        <v>44753.5</v>
      </c>
      <c r="B2933" s="82">
        <v>4.0958849557522141</v>
      </c>
    </row>
    <row r="2934" spans="1:2" x14ac:dyDescent="0.3">
      <c r="A2934" s="32">
        <v>44753.541666666664</v>
      </c>
      <c r="B2934" s="82">
        <v>4.0958849557522141</v>
      </c>
    </row>
    <row r="2935" spans="1:2" x14ac:dyDescent="0.3">
      <c r="A2935" s="32">
        <v>44753.583333333336</v>
      </c>
      <c r="B2935" s="82">
        <v>4.0958849557522141</v>
      </c>
    </row>
    <row r="2936" spans="1:2" x14ac:dyDescent="0.3">
      <c r="A2936" s="32">
        <v>44753.625</v>
      </c>
      <c r="B2936" s="82">
        <v>4.0958849557522141</v>
      </c>
    </row>
    <row r="2937" spans="1:2" x14ac:dyDescent="0.3">
      <c r="A2937" s="32">
        <v>44753.666666666664</v>
      </c>
      <c r="B2937" s="82">
        <v>4.0958849557522141</v>
      </c>
    </row>
    <row r="2938" spans="1:2" x14ac:dyDescent="0.3">
      <c r="A2938" s="32">
        <v>44753.708333333336</v>
      </c>
      <c r="B2938" s="82">
        <v>4.0958849557522141</v>
      </c>
    </row>
    <row r="2939" spans="1:2" x14ac:dyDescent="0.3">
      <c r="A2939" s="32">
        <v>44753.75</v>
      </c>
      <c r="B2939" s="82">
        <v>4.0958849557522141</v>
      </c>
    </row>
    <row r="2940" spans="1:2" x14ac:dyDescent="0.3">
      <c r="A2940" s="32">
        <v>44753.791666666664</v>
      </c>
      <c r="B2940" s="82">
        <v>2.9327593865688124</v>
      </c>
    </row>
    <row r="2941" spans="1:2" x14ac:dyDescent="0.3">
      <c r="A2941" s="32">
        <v>44753.833333333336</v>
      </c>
      <c r="B2941" s="82">
        <v>2.8761146578064638</v>
      </c>
    </row>
    <row r="2942" spans="1:2" x14ac:dyDescent="0.3">
      <c r="A2942" s="32">
        <v>44753.875</v>
      </c>
      <c r="B2942" s="82">
        <v>2.8414486486476873</v>
      </c>
    </row>
    <row r="2943" spans="1:2" x14ac:dyDescent="0.3">
      <c r="A2943" s="32">
        <v>44753.916666666664</v>
      </c>
      <c r="B2943" s="82">
        <v>2.8434234307104935</v>
      </c>
    </row>
    <row r="2944" spans="1:2" x14ac:dyDescent="0.3">
      <c r="A2944" s="32">
        <v>44753.958333333336</v>
      </c>
      <c r="B2944" s="82">
        <v>2.8229205702267497</v>
      </c>
    </row>
    <row r="2945" spans="1:2" x14ac:dyDescent="0.3">
      <c r="A2945" s="32">
        <v>44754</v>
      </c>
      <c r="B2945" s="82">
        <v>2.8382053727934649</v>
      </c>
    </row>
    <row r="2946" spans="1:2" x14ac:dyDescent="0.3">
      <c r="A2946" s="32">
        <v>44754.041666666664</v>
      </c>
      <c r="B2946" s="82">
        <v>2.8918456275221383</v>
      </c>
    </row>
    <row r="2947" spans="1:2" x14ac:dyDescent="0.3">
      <c r="A2947" s="32">
        <v>44754.083333333336</v>
      </c>
      <c r="B2947" s="82">
        <v>2.8761146578064638</v>
      </c>
    </row>
    <row r="2948" spans="1:2" x14ac:dyDescent="0.3">
      <c r="A2948" s="32">
        <v>44754.125</v>
      </c>
      <c r="B2948" s="82">
        <v>2.8911303484896771</v>
      </c>
    </row>
    <row r="2949" spans="1:2" x14ac:dyDescent="0.3">
      <c r="A2949" s="32">
        <v>44754.166666666664</v>
      </c>
      <c r="B2949" s="82">
        <v>2.896977970735275</v>
      </c>
    </row>
    <row r="2950" spans="1:2" x14ac:dyDescent="0.3">
      <c r="A2950" s="32">
        <v>44754.208333333336</v>
      </c>
      <c r="B2950" s="82">
        <v>2.8889432496473271</v>
      </c>
    </row>
    <row r="2951" spans="1:2" x14ac:dyDescent="0.3">
      <c r="A2951" s="32">
        <v>44754.25</v>
      </c>
      <c r="B2951" s="82">
        <v>4.0958849557522141</v>
      </c>
    </row>
    <row r="2952" spans="1:2" x14ac:dyDescent="0.3">
      <c r="A2952" s="32">
        <v>44754.291666666664</v>
      </c>
      <c r="B2952" s="82">
        <v>4.0958849557522141</v>
      </c>
    </row>
    <row r="2953" spans="1:2" x14ac:dyDescent="0.3">
      <c r="A2953" s="32">
        <v>44754.333333333336</v>
      </c>
      <c r="B2953" s="82">
        <v>4.0958849557522141</v>
      </c>
    </row>
    <row r="2954" spans="1:2" x14ac:dyDescent="0.3">
      <c r="A2954" s="32">
        <v>44754.375</v>
      </c>
      <c r="B2954" s="82">
        <v>4.0958849557522141</v>
      </c>
    </row>
    <row r="2955" spans="1:2" x14ac:dyDescent="0.3">
      <c r="A2955" s="32">
        <v>44754.416666666664</v>
      </c>
      <c r="B2955" s="82">
        <v>4.0958849557522141</v>
      </c>
    </row>
    <row r="2956" spans="1:2" x14ac:dyDescent="0.3">
      <c r="A2956" s="32">
        <v>44754.458333333336</v>
      </c>
      <c r="B2956" s="82">
        <v>4.0958849557522141</v>
      </c>
    </row>
    <row r="2957" spans="1:2" x14ac:dyDescent="0.3">
      <c r="A2957" s="32">
        <v>44754.5</v>
      </c>
      <c r="B2957" s="82">
        <v>4.0958849557522141</v>
      </c>
    </row>
    <row r="2958" spans="1:2" x14ac:dyDescent="0.3">
      <c r="A2958" s="32">
        <v>44754.541666666664</v>
      </c>
      <c r="B2958" s="82">
        <v>4.0958849557522141</v>
      </c>
    </row>
    <row r="2959" spans="1:2" x14ac:dyDescent="0.3">
      <c r="A2959" s="32">
        <v>44754.583333333336</v>
      </c>
      <c r="B2959" s="82">
        <v>4.0958849557522141</v>
      </c>
    </row>
    <row r="2960" spans="1:2" x14ac:dyDescent="0.3">
      <c r="A2960" s="32">
        <v>44754.625</v>
      </c>
      <c r="B2960" s="82">
        <v>4.0958849557522141</v>
      </c>
    </row>
    <row r="2961" spans="1:2" x14ac:dyDescent="0.3">
      <c r="A2961" s="32">
        <v>44754.666666666664</v>
      </c>
      <c r="B2961" s="82">
        <v>4.0958849557522141</v>
      </c>
    </row>
    <row r="2962" spans="1:2" x14ac:dyDescent="0.3">
      <c r="A2962" s="32">
        <v>44754.708333333336</v>
      </c>
      <c r="B2962" s="82">
        <v>4.0958849557522141</v>
      </c>
    </row>
    <row r="2963" spans="1:2" x14ac:dyDescent="0.3">
      <c r="A2963" s="32">
        <v>44754.75</v>
      </c>
      <c r="B2963" s="82">
        <v>2.4888421879570419</v>
      </c>
    </row>
    <row r="2964" spans="1:2" x14ac:dyDescent="0.3">
      <c r="A2964" s="32">
        <v>44754.791666666664</v>
      </c>
      <c r="B2964" s="82">
        <v>2.0325610724378613</v>
      </c>
    </row>
    <row r="2965" spans="1:2" x14ac:dyDescent="0.3">
      <c r="A2965" s="32">
        <v>44754.833333333336</v>
      </c>
      <c r="B2965" s="82">
        <v>2.0233377841422393</v>
      </c>
    </row>
    <row r="2966" spans="1:2" x14ac:dyDescent="0.3">
      <c r="A2966" s="32">
        <v>44754.875</v>
      </c>
      <c r="B2966" s="82">
        <v>2.0455080622289605</v>
      </c>
    </row>
    <row r="2967" spans="1:2" x14ac:dyDescent="0.3">
      <c r="A2967" s="32">
        <v>44754.916666666664</v>
      </c>
      <c r="B2967" s="82">
        <v>2.0390425040986413</v>
      </c>
    </row>
    <row r="2968" spans="1:2" x14ac:dyDescent="0.3">
      <c r="A2968" s="32">
        <v>44754.958333333336</v>
      </c>
      <c r="B2968" s="82">
        <v>2.0305881730273212</v>
      </c>
    </row>
    <row r="2969" spans="1:2" x14ac:dyDescent="0.3">
      <c r="A2969" s="32">
        <v>44755</v>
      </c>
      <c r="B2969" s="82">
        <v>2.0305881730273212</v>
      </c>
    </row>
    <row r="2970" spans="1:2" x14ac:dyDescent="0.3">
      <c r="A2970" s="32">
        <v>44755.041666666664</v>
      </c>
      <c r="B2970" s="82">
        <v>2.0305881730273212</v>
      </c>
    </row>
    <row r="2971" spans="1:2" x14ac:dyDescent="0.3">
      <c r="A2971" s="32">
        <v>44755.083333333336</v>
      </c>
      <c r="B2971" s="82">
        <v>2.0233377841422393</v>
      </c>
    </row>
    <row r="2972" spans="1:2" x14ac:dyDescent="0.3">
      <c r="A2972" s="32">
        <v>44755.125</v>
      </c>
      <c r="B2972" s="82">
        <v>2.0206877229278493</v>
      </c>
    </row>
    <row r="2973" spans="1:2" x14ac:dyDescent="0.3">
      <c r="A2973" s="32">
        <v>44755.166666666664</v>
      </c>
      <c r="B2973" s="82">
        <v>2.0325610724378613</v>
      </c>
    </row>
    <row r="2974" spans="1:2" x14ac:dyDescent="0.3">
      <c r="A2974" s="32">
        <v>44755.208333333336</v>
      </c>
      <c r="B2974" s="82">
        <v>2.8304942913729869</v>
      </c>
    </row>
    <row r="2975" spans="1:2" x14ac:dyDescent="0.3">
      <c r="A2975" s="32">
        <v>44755.25</v>
      </c>
      <c r="B2975" s="82">
        <v>4.0958849557522141</v>
      </c>
    </row>
    <row r="2976" spans="1:2" x14ac:dyDescent="0.3">
      <c r="A2976" s="32">
        <v>44755.291666666664</v>
      </c>
      <c r="B2976" s="82">
        <v>4.0958849557522141</v>
      </c>
    </row>
    <row r="2977" spans="1:2" x14ac:dyDescent="0.3">
      <c r="A2977" s="32">
        <v>44755.333333333336</v>
      </c>
      <c r="B2977" s="82">
        <v>4.0958849557522141</v>
      </c>
    </row>
    <row r="2978" spans="1:2" x14ac:dyDescent="0.3">
      <c r="A2978" s="32">
        <v>44755.375</v>
      </c>
      <c r="B2978" s="82">
        <v>4.0958849557522141</v>
      </c>
    </row>
    <row r="2979" spans="1:2" x14ac:dyDescent="0.3">
      <c r="A2979" s="32">
        <v>44755.416666666664</v>
      </c>
      <c r="B2979" s="82">
        <v>4.0958849557522141</v>
      </c>
    </row>
    <row r="2980" spans="1:2" x14ac:dyDescent="0.3">
      <c r="A2980" s="32">
        <v>44755.458333333336</v>
      </c>
      <c r="B2980" s="82">
        <v>4.0958849557522141</v>
      </c>
    </row>
    <row r="2981" spans="1:2" x14ac:dyDescent="0.3">
      <c r="A2981" s="32">
        <v>44755.5</v>
      </c>
      <c r="B2981" s="82">
        <v>4.0958849557522141</v>
      </c>
    </row>
    <row r="2982" spans="1:2" x14ac:dyDescent="0.3">
      <c r="A2982" s="32">
        <v>44755.541666666664</v>
      </c>
      <c r="B2982" s="82">
        <v>4.0958849557522141</v>
      </c>
    </row>
    <row r="2983" spans="1:2" x14ac:dyDescent="0.3">
      <c r="A2983" s="32">
        <v>44755.583333333336</v>
      </c>
      <c r="B2983" s="82">
        <v>4.0958849557522141</v>
      </c>
    </row>
    <row r="2984" spans="1:2" x14ac:dyDescent="0.3">
      <c r="A2984" s="32">
        <v>44755.625</v>
      </c>
      <c r="B2984" s="82">
        <v>4.0958849557522141</v>
      </c>
    </row>
    <row r="2985" spans="1:2" x14ac:dyDescent="0.3">
      <c r="A2985" s="32">
        <v>44755.666666666664</v>
      </c>
      <c r="B2985" s="82">
        <v>4.0958849557522141</v>
      </c>
    </row>
    <row r="2986" spans="1:2" x14ac:dyDescent="0.3">
      <c r="A2986" s="32">
        <v>44755.708333333336</v>
      </c>
      <c r="B2986" s="82">
        <v>4.0958849557522141</v>
      </c>
    </row>
    <row r="2987" spans="1:2" x14ac:dyDescent="0.3">
      <c r="A2987" s="32">
        <v>44755.75</v>
      </c>
      <c r="B2987" s="82">
        <v>4.0958849557522141</v>
      </c>
    </row>
    <row r="2988" spans="1:2" x14ac:dyDescent="0.3">
      <c r="A2988" s="32">
        <v>44755.791666666664</v>
      </c>
      <c r="B2988" s="82">
        <v>4.0958849557522141</v>
      </c>
    </row>
    <row r="2989" spans="1:2" x14ac:dyDescent="0.3">
      <c r="A2989" s="32">
        <v>44755.833333333336</v>
      </c>
      <c r="B2989" s="82">
        <v>4.0958849557522141</v>
      </c>
    </row>
    <row r="2990" spans="1:2" x14ac:dyDescent="0.3">
      <c r="A2990" s="32">
        <v>44755.875</v>
      </c>
      <c r="B2990" s="82">
        <v>4.0958849557522141</v>
      </c>
    </row>
    <row r="2991" spans="1:2" x14ac:dyDescent="0.3">
      <c r="A2991" s="32">
        <v>44755.916666666664</v>
      </c>
      <c r="B2991" s="82">
        <v>4.0958849557522141</v>
      </c>
    </row>
    <row r="2992" spans="1:2" x14ac:dyDescent="0.3">
      <c r="A2992" s="32">
        <v>44755.958333333336</v>
      </c>
      <c r="B2992" s="82">
        <v>4.0958849557522141</v>
      </c>
    </row>
    <row r="2993" spans="1:2" x14ac:dyDescent="0.3">
      <c r="A2993" s="32">
        <v>44756</v>
      </c>
      <c r="B2993" s="82">
        <v>4.0958849557522141</v>
      </c>
    </row>
    <row r="2994" spans="1:2" x14ac:dyDescent="0.3">
      <c r="A2994" s="32">
        <v>44756.041666666664</v>
      </c>
      <c r="B2994" s="82">
        <v>4.0958849557522141</v>
      </c>
    </row>
    <row r="2995" spans="1:2" x14ac:dyDescent="0.3">
      <c r="A2995" s="32">
        <v>44756.083333333336</v>
      </c>
      <c r="B2995" s="82">
        <v>4.0958849557522141</v>
      </c>
    </row>
    <row r="2996" spans="1:2" x14ac:dyDescent="0.3">
      <c r="A2996" s="32">
        <v>44756.125</v>
      </c>
      <c r="B2996" s="82">
        <v>4.0958849557522141</v>
      </c>
    </row>
    <row r="2997" spans="1:2" x14ac:dyDescent="0.3">
      <c r="A2997" s="32">
        <v>44756.166666666664</v>
      </c>
      <c r="B2997" s="82">
        <v>4.0958849557522141</v>
      </c>
    </row>
    <row r="2998" spans="1:2" x14ac:dyDescent="0.3">
      <c r="A2998" s="32">
        <v>44756.208333333336</v>
      </c>
      <c r="B2998" s="82">
        <v>4.0958849557522141</v>
      </c>
    </row>
    <row r="2999" spans="1:2" x14ac:dyDescent="0.3">
      <c r="A2999" s="32">
        <v>44756.25</v>
      </c>
      <c r="B2999" s="82">
        <v>4.0958849557522141</v>
      </c>
    </row>
    <row r="3000" spans="1:2" x14ac:dyDescent="0.3">
      <c r="A3000" s="32">
        <v>44756.291666666664</v>
      </c>
      <c r="B3000" s="82">
        <v>4.0958849557522141</v>
      </c>
    </row>
    <row r="3001" spans="1:2" x14ac:dyDescent="0.3">
      <c r="A3001" s="32">
        <v>44756.333333333336</v>
      </c>
      <c r="B3001" s="82">
        <v>4.0958849557522141</v>
      </c>
    </row>
    <row r="3002" spans="1:2" x14ac:dyDescent="0.3">
      <c r="A3002" s="32">
        <v>44756.375</v>
      </c>
      <c r="B3002" s="82">
        <v>4.0958849557522141</v>
      </c>
    </row>
    <row r="3003" spans="1:2" x14ac:dyDescent="0.3">
      <c r="A3003" s="32">
        <v>44756.416666666664</v>
      </c>
      <c r="B3003" s="82">
        <v>4.0958849557522141</v>
      </c>
    </row>
    <row r="3004" spans="1:2" x14ac:dyDescent="0.3">
      <c r="A3004" s="32">
        <v>44756.458333333336</v>
      </c>
      <c r="B3004" s="82">
        <v>4.0958849557522141</v>
      </c>
    </row>
    <row r="3005" spans="1:2" x14ac:dyDescent="0.3">
      <c r="A3005" s="32">
        <v>44756.5</v>
      </c>
      <c r="B3005" s="82">
        <v>4.0958849557522141</v>
      </c>
    </row>
    <row r="3006" spans="1:2" x14ac:dyDescent="0.3">
      <c r="A3006" s="32">
        <v>44756.541666666664</v>
      </c>
      <c r="B3006" s="82">
        <v>4.0958849557522141</v>
      </c>
    </row>
    <row r="3007" spans="1:2" x14ac:dyDescent="0.3">
      <c r="A3007" s="32">
        <v>44756.583333333336</v>
      </c>
      <c r="B3007" s="82">
        <v>4.0958849557522141</v>
      </c>
    </row>
    <row r="3008" spans="1:2" x14ac:dyDescent="0.3">
      <c r="A3008" s="32">
        <v>44756.625</v>
      </c>
      <c r="B3008" s="82">
        <v>4.0958849557522141</v>
      </c>
    </row>
    <row r="3009" spans="1:2" x14ac:dyDescent="0.3">
      <c r="A3009" s="32">
        <v>44756.666666666664</v>
      </c>
      <c r="B3009" s="82">
        <v>4.0958849557522141</v>
      </c>
    </row>
    <row r="3010" spans="1:2" x14ac:dyDescent="0.3">
      <c r="A3010" s="32">
        <v>44756.708333333336</v>
      </c>
      <c r="B3010" s="82">
        <v>4.0958849557522141</v>
      </c>
    </row>
    <row r="3011" spans="1:2" x14ac:dyDescent="0.3">
      <c r="A3011" s="32">
        <v>44756.75</v>
      </c>
      <c r="B3011" s="82">
        <v>4.0958849557522141</v>
      </c>
    </row>
    <row r="3012" spans="1:2" x14ac:dyDescent="0.3">
      <c r="A3012" s="32">
        <v>44756.791666666664</v>
      </c>
      <c r="B3012" s="82">
        <v>4.0958849557522141</v>
      </c>
    </row>
    <row r="3013" spans="1:2" x14ac:dyDescent="0.3">
      <c r="A3013" s="32">
        <v>44756.833333333336</v>
      </c>
      <c r="B3013" s="82">
        <v>4.0958849557522141</v>
      </c>
    </row>
    <row r="3014" spans="1:2" x14ac:dyDescent="0.3">
      <c r="A3014" s="32">
        <v>44756.875</v>
      </c>
      <c r="B3014" s="82">
        <v>4.0958849557522141</v>
      </c>
    </row>
    <row r="3015" spans="1:2" x14ac:dyDescent="0.3">
      <c r="A3015" s="32">
        <v>44756.916666666664</v>
      </c>
      <c r="B3015" s="82">
        <v>4.0958849557522141</v>
      </c>
    </row>
    <row r="3016" spans="1:2" x14ac:dyDescent="0.3">
      <c r="A3016" s="32">
        <v>44756.958333333336</v>
      </c>
      <c r="B3016" s="82">
        <v>4.0958849557522141</v>
      </c>
    </row>
    <row r="3017" spans="1:2" x14ac:dyDescent="0.3">
      <c r="A3017" s="32">
        <v>44757</v>
      </c>
      <c r="B3017" s="82">
        <v>4.0958849557522141</v>
      </c>
    </row>
    <row r="3018" spans="1:2" x14ac:dyDescent="0.3">
      <c r="A3018" s="32">
        <v>44757.041666666664</v>
      </c>
      <c r="B3018" s="82">
        <v>4.0958849557522141</v>
      </c>
    </row>
    <row r="3019" spans="1:2" x14ac:dyDescent="0.3">
      <c r="A3019" s="32">
        <v>44757.083333333336</v>
      </c>
      <c r="B3019" s="82">
        <v>4.0958849557522141</v>
      </c>
    </row>
    <row r="3020" spans="1:2" x14ac:dyDescent="0.3">
      <c r="A3020" s="32">
        <v>44757.125</v>
      </c>
      <c r="B3020" s="82">
        <v>4.0958849557522141</v>
      </c>
    </row>
    <row r="3021" spans="1:2" x14ac:dyDescent="0.3">
      <c r="A3021" s="32">
        <v>44757.166666666664</v>
      </c>
      <c r="B3021" s="82">
        <v>4.0958849557522141</v>
      </c>
    </row>
    <row r="3022" spans="1:2" x14ac:dyDescent="0.3">
      <c r="A3022" s="32">
        <v>44757.208333333336</v>
      </c>
      <c r="B3022" s="82">
        <v>4.0958849557522141</v>
      </c>
    </row>
    <row r="3023" spans="1:2" x14ac:dyDescent="0.3">
      <c r="A3023" s="32">
        <v>44757.25</v>
      </c>
      <c r="B3023" s="82">
        <v>4.0958849557522141</v>
      </c>
    </row>
    <row r="3024" spans="1:2" x14ac:dyDescent="0.3">
      <c r="A3024" s="32">
        <v>44757.291666666664</v>
      </c>
      <c r="B3024" s="82">
        <v>4.0958849557522141</v>
      </c>
    </row>
    <row r="3025" spans="1:2" x14ac:dyDescent="0.3">
      <c r="A3025" s="32">
        <v>44757.333333333336</v>
      </c>
      <c r="B3025" s="82">
        <v>4.0958849557522141</v>
      </c>
    </row>
    <row r="3026" spans="1:2" x14ac:dyDescent="0.3">
      <c r="A3026" s="32">
        <v>44757.375</v>
      </c>
      <c r="B3026" s="82">
        <v>4.0958849557522141</v>
      </c>
    </row>
    <row r="3027" spans="1:2" x14ac:dyDescent="0.3">
      <c r="A3027" s="32">
        <v>44757.416666666664</v>
      </c>
      <c r="B3027" s="82">
        <v>4.0958849557522141</v>
      </c>
    </row>
    <row r="3028" spans="1:2" x14ac:dyDescent="0.3">
      <c r="A3028" s="32">
        <v>44757.458333333336</v>
      </c>
      <c r="B3028" s="82">
        <v>4.0958849557522141</v>
      </c>
    </row>
    <row r="3029" spans="1:2" x14ac:dyDescent="0.3">
      <c r="A3029" s="32">
        <v>44757.5</v>
      </c>
      <c r="B3029" s="82">
        <v>4.0958849557522141</v>
      </c>
    </row>
    <row r="3030" spans="1:2" x14ac:dyDescent="0.3">
      <c r="A3030" s="32">
        <v>44757.541666666664</v>
      </c>
      <c r="B3030" s="82">
        <v>4.0958849557522141</v>
      </c>
    </row>
    <row r="3031" spans="1:2" x14ac:dyDescent="0.3">
      <c r="A3031" s="32">
        <v>44757.583333333336</v>
      </c>
      <c r="B3031" s="82">
        <v>4.0958849557522141</v>
      </c>
    </row>
    <row r="3032" spans="1:2" x14ac:dyDescent="0.3">
      <c r="A3032" s="32">
        <v>44757.625</v>
      </c>
      <c r="B3032" s="82">
        <v>4.0958849557522141</v>
      </c>
    </row>
    <row r="3033" spans="1:2" x14ac:dyDescent="0.3">
      <c r="A3033" s="32">
        <v>44757.666666666664</v>
      </c>
      <c r="B3033" s="82">
        <v>4.0958849557522141</v>
      </c>
    </row>
    <row r="3034" spans="1:2" x14ac:dyDescent="0.3">
      <c r="A3034" s="32">
        <v>44757.708333333336</v>
      </c>
      <c r="B3034" s="82">
        <v>4.0958849557522141</v>
      </c>
    </row>
    <row r="3035" spans="1:2" x14ac:dyDescent="0.3">
      <c r="A3035" s="32">
        <v>44757.75</v>
      </c>
      <c r="B3035" s="82">
        <v>4.0958849557522141</v>
      </c>
    </row>
    <row r="3036" spans="1:2" x14ac:dyDescent="0.3">
      <c r="A3036" s="32">
        <v>44757.791666666664</v>
      </c>
      <c r="B3036" s="82">
        <v>4.0958849557522141</v>
      </c>
    </row>
    <row r="3037" spans="1:2" x14ac:dyDescent="0.3">
      <c r="A3037" s="32">
        <v>44757.833333333336</v>
      </c>
      <c r="B3037" s="82">
        <v>4.0958849557522141</v>
      </c>
    </row>
    <row r="3038" spans="1:2" x14ac:dyDescent="0.3">
      <c r="A3038" s="32">
        <v>44757.875</v>
      </c>
      <c r="B3038" s="82">
        <v>4.0958849557522141</v>
      </c>
    </row>
    <row r="3039" spans="1:2" x14ac:dyDescent="0.3">
      <c r="A3039" s="32">
        <v>44757.916666666664</v>
      </c>
      <c r="B3039" s="82">
        <v>4.0958849557522141</v>
      </c>
    </row>
    <row r="3040" spans="1:2" x14ac:dyDescent="0.3">
      <c r="A3040" s="32">
        <v>44757.958333333336</v>
      </c>
      <c r="B3040" s="82">
        <v>4.0958849557522141</v>
      </c>
    </row>
    <row r="3041" spans="1:2" x14ac:dyDescent="0.3">
      <c r="A3041" s="32">
        <v>44758</v>
      </c>
      <c r="B3041" s="82">
        <v>4.0958849557522141</v>
      </c>
    </row>
    <row r="3042" spans="1:2" x14ac:dyDescent="0.3">
      <c r="A3042" s="32">
        <v>44758.041666666664</v>
      </c>
      <c r="B3042" s="82">
        <v>4.0958849557522141</v>
      </c>
    </row>
    <row r="3043" spans="1:2" x14ac:dyDescent="0.3">
      <c r="A3043" s="32">
        <v>44758.083333333336</v>
      </c>
      <c r="B3043" s="82">
        <v>4.0958849557522141</v>
      </c>
    </row>
    <row r="3044" spans="1:2" x14ac:dyDescent="0.3">
      <c r="A3044" s="32">
        <v>44758.125</v>
      </c>
      <c r="B3044" s="82">
        <v>4.0958849557522141</v>
      </c>
    </row>
    <row r="3045" spans="1:2" x14ac:dyDescent="0.3">
      <c r="A3045" s="32">
        <v>44758.166666666664</v>
      </c>
      <c r="B3045" s="82">
        <v>4.0958849557522141</v>
      </c>
    </row>
    <row r="3046" spans="1:2" x14ac:dyDescent="0.3">
      <c r="A3046" s="32">
        <v>44758.208333333336</v>
      </c>
      <c r="B3046" s="82">
        <v>4.0958849557522141</v>
      </c>
    </row>
    <row r="3047" spans="1:2" x14ac:dyDescent="0.3">
      <c r="A3047" s="32">
        <v>44758.25</v>
      </c>
      <c r="B3047" s="82">
        <v>4.0958849557522141</v>
      </c>
    </row>
    <row r="3048" spans="1:2" x14ac:dyDescent="0.3">
      <c r="A3048" s="32">
        <v>44758.291666666664</v>
      </c>
      <c r="B3048" s="82">
        <v>4.0958849557522141</v>
      </c>
    </row>
    <row r="3049" spans="1:2" x14ac:dyDescent="0.3">
      <c r="A3049" s="32">
        <v>44758.333333333336</v>
      </c>
      <c r="B3049" s="82">
        <v>4.0958849557522141</v>
      </c>
    </row>
    <row r="3050" spans="1:2" x14ac:dyDescent="0.3">
      <c r="A3050" s="32">
        <v>44758.375</v>
      </c>
      <c r="B3050" s="82">
        <v>4.0958849557522141</v>
      </c>
    </row>
    <row r="3051" spans="1:2" x14ac:dyDescent="0.3">
      <c r="A3051" s="32">
        <v>44758.416666666664</v>
      </c>
      <c r="B3051" s="82">
        <v>4.0958849557522141</v>
      </c>
    </row>
    <row r="3052" spans="1:2" x14ac:dyDescent="0.3">
      <c r="A3052" s="32">
        <v>44758.458333333336</v>
      </c>
      <c r="B3052" s="82">
        <v>4.0958849557522141</v>
      </c>
    </row>
    <row r="3053" spans="1:2" x14ac:dyDescent="0.3">
      <c r="A3053" s="32">
        <v>44758.5</v>
      </c>
      <c r="B3053" s="82">
        <v>4.0958849557522141</v>
      </c>
    </row>
    <row r="3054" spans="1:2" x14ac:dyDescent="0.3">
      <c r="A3054" s="32">
        <v>44758.541666666664</v>
      </c>
      <c r="B3054" s="82">
        <v>4.0958849557522141</v>
      </c>
    </row>
    <row r="3055" spans="1:2" x14ac:dyDescent="0.3">
      <c r="A3055" s="32">
        <v>44758.583333333336</v>
      </c>
      <c r="B3055" s="82">
        <v>4.0958849557522141</v>
      </c>
    </row>
    <row r="3056" spans="1:2" x14ac:dyDescent="0.3">
      <c r="A3056" s="32">
        <v>44758.625</v>
      </c>
      <c r="B3056" s="82">
        <v>4.0958849557522141</v>
      </c>
    </row>
    <row r="3057" spans="1:2" x14ac:dyDescent="0.3">
      <c r="A3057" s="32">
        <v>44758.666666666664</v>
      </c>
      <c r="B3057" s="82">
        <v>4.0958849557522141</v>
      </c>
    </row>
    <row r="3058" spans="1:2" x14ac:dyDescent="0.3">
      <c r="A3058" s="32">
        <v>44758.708333333336</v>
      </c>
      <c r="B3058" s="82">
        <v>4.0958849557522141</v>
      </c>
    </row>
    <row r="3059" spans="1:2" x14ac:dyDescent="0.3">
      <c r="A3059" s="32">
        <v>44758.75</v>
      </c>
      <c r="B3059" s="82">
        <v>4.0958849557522141</v>
      </c>
    </row>
    <row r="3060" spans="1:2" x14ac:dyDescent="0.3">
      <c r="A3060" s="32">
        <v>44758.791666666664</v>
      </c>
      <c r="B3060" s="82">
        <v>4.0958849557522141</v>
      </c>
    </row>
    <row r="3061" spans="1:2" x14ac:dyDescent="0.3">
      <c r="A3061" s="32">
        <v>44758.833333333336</v>
      </c>
      <c r="B3061" s="82">
        <v>4.0958849557522141</v>
      </c>
    </row>
    <row r="3062" spans="1:2" x14ac:dyDescent="0.3">
      <c r="A3062" s="32">
        <v>44758.875</v>
      </c>
      <c r="B3062" s="82">
        <v>4.0958849557522141</v>
      </c>
    </row>
    <row r="3063" spans="1:2" x14ac:dyDescent="0.3">
      <c r="A3063" s="32">
        <v>44758.916666666664</v>
      </c>
      <c r="B3063" s="82">
        <v>4.0958849557522141</v>
      </c>
    </row>
    <row r="3064" spans="1:2" x14ac:dyDescent="0.3">
      <c r="A3064" s="32">
        <v>44758.958333333336</v>
      </c>
      <c r="B3064" s="82">
        <v>4.0958849557522141</v>
      </c>
    </row>
    <row r="3065" spans="1:2" x14ac:dyDescent="0.3">
      <c r="A3065" s="32">
        <v>44759</v>
      </c>
      <c r="B3065" s="82">
        <v>4.0958849557522141</v>
      </c>
    </row>
    <row r="3066" spans="1:2" x14ac:dyDescent="0.3">
      <c r="A3066" s="32">
        <v>44759.041666666664</v>
      </c>
      <c r="B3066" s="82">
        <v>4.0958849557522141</v>
      </c>
    </row>
    <row r="3067" spans="1:2" x14ac:dyDescent="0.3">
      <c r="A3067" s="32">
        <v>44759.083333333336</v>
      </c>
      <c r="B3067" s="82">
        <v>4.0958849557522141</v>
      </c>
    </row>
    <row r="3068" spans="1:2" x14ac:dyDescent="0.3">
      <c r="A3068" s="32">
        <v>44759.125</v>
      </c>
      <c r="B3068" s="82">
        <v>4.0958849557522141</v>
      </c>
    </row>
    <row r="3069" spans="1:2" x14ac:dyDescent="0.3">
      <c r="A3069" s="32">
        <v>44759.166666666664</v>
      </c>
      <c r="B3069" s="82">
        <v>4.0958849557522141</v>
      </c>
    </row>
    <row r="3070" spans="1:2" x14ac:dyDescent="0.3">
      <c r="A3070" s="32">
        <v>44759.208333333336</v>
      </c>
      <c r="B3070" s="82">
        <v>4.0958849557522141</v>
      </c>
    </row>
    <row r="3071" spans="1:2" x14ac:dyDescent="0.3">
      <c r="A3071" s="32">
        <v>44759.25</v>
      </c>
      <c r="B3071" s="82">
        <v>4.0958849557522141</v>
      </c>
    </row>
    <row r="3072" spans="1:2" x14ac:dyDescent="0.3">
      <c r="A3072" s="32">
        <v>44759.291666666664</v>
      </c>
      <c r="B3072" s="82">
        <v>4.0958849557522141</v>
      </c>
    </row>
    <row r="3073" spans="1:2" x14ac:dyDescent="0.3">
      <c r="A3073" s="32">
        <v>44759.333333333336</v>
      </c>
      <c r="B3073" s="82">
        <v>4.0958849557522141</v>
      </c>
    </row>
    <row r="3074" spans="1:2" x14ac:dyDescent="0.3">
      <c r="A3074" s="32">
        <v>44759.375</v>
      </c>
      <c r="B3074" s="82">
        <v>4.0958849557522141</v>
      </c>
    </row>
    <row r="3075" spans="1:2" x14ac:dyDescent="0.3">
      <c r="A3075" s="32">
        <v>44759.416666666664</v>
      </c>
      <c r="B3075" s="82">
        <v>4.0958849557522141</v>
      </c>
    </row>
    <row r="3076" spans="1:2" x14ac:dyDescent="0.3">
      <c r="A3076" s="32">
        <v>44759.458333333336</v>
      </c>
      <c r="B3076" s="82">
        <v>4.0958849557522141</v>
      </c>
    </row>
    <row r="3077" spans="1:2" x14ac:dyDescent="0.3">
      <c r="A3077" s="32">
        <v>44759.5</v>
      </c>
      <c r="B3077" s="82">
        <v>4.0958849557522141</v>
      </c>
    </row>
    <row r="3078" spans="1:2" x14ac:dyDescent="0.3">
      <c r="A3078" s="32">
        <v>44759.541666666664</v>
      </c>
      <c r="B3078" s="82">
        <v>4.0958849557522141</v>
      </c>
    </row>
    <row r="3079" spans="1:2" x14ac:dyDescent="0.3">
      <c r="A3079" s="32">
        <v>44759.583333333336</v>
      </c>
      <c r="B3079" s="82">
        <v>4.0958849557522141</v>
      </c>
    </row>
    <row r="3080" spans="1:2" x14ac:dyDescent="0.3">
      <c r="A3080" s="32">
        <v>44759.625</v>
      </c>
      <c r="B3080" s="82">
        <v>4.0958849557522141</v>
      </c>
    </row>
    <row r="3081" spans="1:2" x14ac:dyDescent="0.3">
      <c r="A3081" s="32">
        <v>44759.666666666664</v>
      </c>
      <c r="B3081" s="82">
        <v>4.0958849557522141</v>
      </c>
    </row>
    <row r="3082" spans="1:2" x14ac:dyDescent="0.3">
      <c r="A3082" s="32">
        <v>44759.708333333336</v>
      </c>
      <c r="B3082" s="82">
        <v>4.0958849557522141</v>
      </c>
    </row>
    <row r="3083" spans="1:2" x14ac:dyDescent="0.3">
      <c r="A3083" s="32">
        <v>44759.75</v>
      </c>
      <c r="B3083" s="82">
        <v>4.0958849557522141</v>
      </c>
    </row>
    <row r="3084" spans="1:2" x14ac:dyDescent="0.3">
      <c r="A3084" s="32">
        <v>44759.791666666664</v>
      </c>
      <c r="B3084" s="82">
        <v>4.0958849557522141</v>
      </c>
    </row>
    <row r="3085" spans="1:2" x14ac:dyDescent="0.3">
      <c r="A3085" s="32">
        <v>44759.833333333336</v>
      </c>
      <c r="B3085" s="82">
        <v>4.0958849557522141</v>
      </c>
    </row>
    <row r="3086" spans="1:2" x14ac:dyDescent="0.3">
      <c r="A3086" s="32">
        <v>44759.875</v>
      </c>
      <c r="B3086" s="82">
        <v>4.0958849557522141</v>
      </c>
    </row>
    <row r="3087" spans="1:2" x14ac:dyDescent="0.3">
      <c r="A3087" s="32">
        <v>44759.916666666664</v>
      </c>
      <c r="B3087" s="82">
        <v>4.0958849557522141</v>
      </c>
    </row>
    <row r="3088" spans="1:2" x14ac:dyDescent="0.3">
      <c r="A3088" s="32">
        <v>44759.958333333336</v>
      </c>
      <c r="B3088" s="82">
        <v>4.0958849557522141</v>
      </c>
    </row>
    <row r="3089" spans="1:2" x14ac:dyDescent="0.3">
      <c r="A3089" s="32">
        <v>44760</v>
      </c>
      <c r="B3089" s="82">
        <v>4.0958849557522141</v>
      </c>
    </row>
    <row r="3090" spans="1:2" x14ac:dyDescent="0.3">
      <c r="A3090" s="32">
        <v>44760.041666666664</v>
      </c>
      <c r="B3090" s="82">
        <v>4.0958849557522141</v>
      </c>
    </row>
    <row r="3091" spans="1:2" x14ac:dyDescent="0.3">
      <c r="A3091" s="32">
        <v>44760.083333333336</v>
      </c>
      <c r="B3091" s="82">
        <v>4.0958849557522141</v>
      </c>
    </row>
    <row r="3092" spans="1:2" x14ac:dyDescent="0.3">
      <c r="A3092" s="32">
        <v>44760.125</v>
      </c>
      <c r="B3092" s="82">
        <v>4.0958849557522141</v>
      </c>
    </row>
    <row r="3093" spans="1:2" x14ac:dyDescent="0.3">
      <c r="A3093" s="32">
        <v>44760.166666666664</v>
      </c>
      <c r="B3093" s="82">
        <v>4.0958849557522141</v>
      </c>
    </row>
    <row r="3094" spans="1:2" x14ac:dyDescent="0.3">
      <c r="A3094" s="32">
        <v>44760.208333333336</v>
      </c>
      <c r="B3094" s="82">
        <v>4.0958849557522141</v>
      </c>
    </row>
    <row r="3095" spans="1:2" x14ac:dyDescent="0.3">
      <c r="A3095" s="32">
        <v>44760.25</v>
      </c>
      <c r="B3095" s="82">
        <v>4.0958849557522141</v>
      </c>
    </row>
    <row r="3096" spans="1:2" x14ac:dyDescent="0.3">
      <c r="A3096" s="32">
        <v>44760.291666666664</v>
      </c>
      <c r="B3096" s="82">
        <v>4.0958849557522141</v>
      </c>
    </row>
    <row r="3097" spans="1:2" x14ac:dyDescent="0.3">
      <c r="A3097" s="32">
        <v>44760.333333333336</v>
      </c>
      <c r="B3097" s="82">
        <v>4.0958849557522141</v>
      </c>
    </row>
    <row r="3098" spans="1:2" x14ac:dyDescent="0.3">
      <c r="A3098" s="32">
        <v>44760.375</v>
      </c>
      <c r="B3098" s="82">
        <v>4.0958849557522141</v>
      </c>
    </row>
    <row r="3099" spans="1:2" x14ac:dyDescent="0.3">
      <c r="A3099" s="32">
        <v>44760.416666666664</v>
      </c>
      <c r="B3099" s="82">
        <v>4.0958849557522141</v>
      </c>
    </row>
    <row r="3100" spans="1:2" x14ac:dyDescent="0.3">
      <c r="A3100" s="32">
        <v>44760.458333333336</v>
      </c>
      <c r="B3100" s="82">
        <v>4.0958849557522141</v>
      </c>
    </row>
    <row r="3101" spans="1:2" x14ac:dyDescent="0.3">
      <c r="A3101" s="32">
        <v>44760.5</v>
      </c>
      <c r="B3101" s="82">
        <v>4.0958849557522141</v>
      </c>
    </row>
    <row r="3102" spans="1:2" x14ac:dyDescent="0.3">
      <c r="A3102" s="32">
        <v>44760.541666666664</v>
      </c>
      <c r="B3102" s="82">
        <v>4.0958849557522141</v>
      </c>
    </row>
    <row r="3103" spans="1:2" x14ac:dyDescent="0.3">
      <c r="A3103" s="32">
        <v>44760.583333333336</v>
      </c>
      <c r="B3103" s="82">
        <v>4.0958849557522141</v>
      </c>
    </row>
    <row r="3104" spans="1:2" x14ac:dyDescent="0.3">
      <c r="A3104" s="32">
        <v>44760.625</v>
      </c>
      <c r="B3104" s="82">
        <v>4.0958849557522141</v>
      </c>
    </row>
    <row r="3105" spans="1:2" x14ac:dyDescent="0.3">
      <c r="A3105" s="32">
        <v>44760.666666666664</v>
      </c>
      <c r="B3105" s="82">
        <v>1.665012304116543</v>
      </c>
    </row>
    <row r="3106" spans="1:2" x14ac:dyDescent="0.3">
      <c r="A3106" s="32">
        <v>44760.708333333336</v>
      </c>
      <c r="B3106" s="82">
        <v>1.6865238106699201</v>
      </c>
    </row>
    <row r="3107" spans="1:2" x14ac:dyDescent="0.3">
      <c r="A3107" s="32">
        <v>44760.75</v>
      </c>
      <c r="B3107" s="82">
        <v>1.6971831860618054</v>
      </c>
    </row>
    <row r="3108" spans="1:2" x14ac:dyDescent="0.3">
      <c r="A3108" s="32">
        <v>44760.791666666664</v>
      </c>
      <c r="B3108" s="82">
        <v>1.6847701866097284</v>
      </c>
    </row>
    <row r="3109" spans="1:2" x14ac:dyDescent="0.3">
      <c r="A3109" s="32">
        <v>44760.833333333336</v>
      </c>
      <c r="B3109" s="82">
        <v>1.7130779046025997</v>
      </c>
    </row>
    <row r="3110" spans="1:2" x14ac:dyDescent="0.3">
      <c r="A3110" s="32">
        <v>44760.875</v>
      </c>
      <c r="B3110" s="82">
        <v>1.7192217551343774</v>
      </c>
    </row>
    <row r="3111" spans="1:2" x14ac:dyDescent="0.3">
      <c r="A3111" s="32">
        <v>44760.916666666664</v>
      </c>
      <c r="B3111" s="82">
        <v>1.7165832864549517</v>
      </c>
    </row>
    <row r="3112" spans="1:2" x14ac:dyDescent="0.3">
      <c r="A3112" s="32">
        <v>44760.958333333336</v>
      </c>
      <c r="B3112" s="82">
        <v>1.7025173118104502</v>
      </c>
    </row>
    <row r="3113" spans="1:2" x14ac:dyDescent="0.3">
      <c r="A3113" s="32">
        <v>44761</v>
      </c>
      <c r="B3113" s="82">
        <v>1.7069111931211873</v>
      </c>
    </row>
    <row r="3114" spans="1:2" x14ac:dyDescent="0.3">
      <c r="A3114" s="32">
        <v>44761.041666666664</v>
      </c>
      <c r="B3114" s="82">
        <v>1.7051781296529509</v>
      </c>
    </row>
    <row r="3115" spans="1:2" x14ac:dyDescent="0.3">
      <c r="A3115" s="32">
        <v>44761.083333333336</v>
      </c>
      <c r="B3115" s="82">
        <v>1.698112052683675</v>
      </c>
    </row>
    <row r="3116" spans="1:2" x14ac:dyDescent="0.3">
      <c r="A3116" s="32">
        <v>44761.125</v>
      </c>
      <c r="B3116" s="82">
        <v>1.7130779046025997</v>
      </c>
    </row>
    <row r="3117" spans="1:2" x14ac:dyDescent="0.3">
      <c r="A3117" s="32">
        <v>44761.166666666664</v>
      </c>
      <c r="B3117" s="82">
        <v>1.6936372935597159</v>
      </c>
    </row>
    <row r="3118" spans="1:2" x14ac:dyDescent="0.3">
      <c r="A3118" s="32">
        <v>44761.208333333336</v>
      </c>
      <c r="B3118" s="82">
        <v>4.0958849557522141</v>
      </c>
    </row>
    <row r="3119" spans="1:2" x14ac:dyDescent="0.3">
      <c r="A3119" s="32">
        <v>44761.25</v>
      </c>
      <c r="B3119" s="82">
        <v>4.0958849557522141</v>
      </c>
    </row>
    <row r="3120" spans="1:2" x14ac:dyDescent="0.3">
      <c r="A3120" s="32">
        <v>44761.291666666664</v>
      </c>
      <c r="B3120" s="82">
        <v>4.0958849557522141</v>
      </c>
    </row>
    <row r="3121" spans="1:2" x14ac:dyDescent="0.3">
      <c r="A3121" s="32">
        <v>44761.333333333336</v>
      </c>
      <c r="B3121" s="82">
        <v>4.0958849557522141</v>
      </c>
    </row>
    <row r="3122" spans="1:2" x14ac:dyDescent="0.3">
      <c r="A3122" s="32">
        <v>44761.375</v>
      </c>
      <c r="B3122" s="82">
        <v>4.0958849557522141</v>
      </c>
    </row>
    <row r="3123" spans="1:2" x14ac:dyDescent="0.3">
      <c r="A3123" s="32">
        <v>44761.416666666664</v>
      </c>
      <c r="B3123" s="82">
        <v>4.0958849557522141</v>
      </c>
    </row>
    <row r="3124" spans="1:2" x14ac:dyDescent="0.3">
      <c r="A3124" s="32">
        <v>44761.458333333336</v>
      </c>
      <c r="B3124" s="82">
        <v>4.0958849557522141</v>
      </c>
    </row>
    <row r="3125" spans="1:2" x14ac:dyDescent="0.3">
      <c r="A3125" s="32">
        <v>44761.5</v>
      </c>
      <c r="B3125" s="82">
        <v>4.0958849557522141</v>
      </c>
    </row>
    <row r="3126" spans="1:2" x14ac:dyDescent="0.3">
      <c r="A3126" s="32">
        <v>44761.541666666664</v>
      </c>
      <c r="B3126" s="82">
        <v>4.0958849557522141</v>
      </c>
    </row>
    <row r="3127" spans="1:2" x14ac:dyDescent="0.3">
      <c r="A3127" s="32">
        <v>44761.583333333336</v>
      </c>
      <c r="B3127" s="82">
        <v>4.0958849557522141</v>
      </c>
    </row>
    <row r="3128" spans="1:2" x14ac:dyDescent="0.3">
      <c r="A3128" s="32">
        <v>44761.625</v>
      </c>
      <c r="B3128" s="82">
        <v>4.0958849557522141</v>
      </c>
    </row>
    <row r="3129" spans="1:2" x14ac:dyDescent="0.3">
      <c r="A3129" s="32">
        <v>44761.666666666664</v>
      </c>
      <c r="B3129" s="82">
        <v>4.0958849557522141</v>
      </c>
    </row>
    <row r="3130" spans="1:2" x14ac:dyDescent="0.3">
      <c r="A3130" s="32">
        <v>44761.708333333336</v>
      </c>
      <c r="B3130" s="82">
        <v>4.0958849557522141</v>
      </c>
    </row>
    <row r="3131" spans="1:2" x14ac:dyDescent="0.3">
      <c r="A3131" s="32">
        <v>44761.75</v>
      </c>
      <c r="B3131" s="82">
        <v>4.0958849557522141</v>
      </c>
    </row>
    <row r="3132" spans="1:2" x14ac:dyDescent="0.3">
      <c r="A3132" s="32">
        <v>44761.791666666664</v>
      </c>
      <c r="B3132" s="82">
        <v>4.0958849557522141</v>
      </c>
    </row>
    <row r="3133" spans="1:2" x14ac:dyDescent="0.3">
      <c r="A3133" s="32">
        <v>44761.833333333336</v>
      </c>
      <c r="B3133" s="82">
        <v>4.0958849557522141</v>
      </c>
    </row>
    <row r="3134" spans="1:2" x14ac:dyDescent="0.3">
      <c r="A3134" s="32">
        <v>44761.875</v>
      </c>
      <c r="B3134" s="82">
        <v>4.0958849557522141</v>
      </c>
    </row>
    <row r="3135" spans="1:2" x14ac:dyDescent="0.3">
      <c r="A3135" s="32">
        <v>44761.916666666664</v>
      </c>
      <c r="B3135" s="82">
        <v>4.0958849557522141</v>
      </c>
    </row>
    <row r="3136" spans="1:2" x14ac:dyDescent="0.3">
      <c r="A3136" s="32">
        <v>44761.958333333336</v>
      </c>
      <c r="B3136" s="82">
        <v>4.0958849557522141</v>
      </c>
    </row>
    <row r="3137" spans="1:2" x14ac:dyDescent="0.3">
      <c r="A3137" s="32">
        <v>44762</v>
      </c>
      <c r="B3137" s="82">
        <v>4.0958849557522141</v>
      </c>
    </row>
    <row r="3138" spans="1:2" x14ac:dyDescent="0.3">
      <c r="A3138" s="32">
        <v>44762.041666666664</v>
      </c>
      <c r="B3138" s="82">
        <v>4.0958849557522141</v>
      </c>
    </row>
    <row r="3139" spans="1:2" x14ac:dyDescent="0.3">
      <c r="A3139" s="32">
        <v>44762.083333333336</v>
      </c>
      <c r="B3139" s="82">
        <v>4.0958849557522141</v>
      </c>
    </row>
    <row r="3140" spans="1:2" x14ac:dyDescent="0.3">
      <c r="A3140" s="32">
        <v>44762.125</v>
      </c>
      <c r="B3140" s="82">
        <v>4.0958849557522141</v>
      </c>
    </row>
    <row r="3141" spans="1:2" x14ac:dyDescent="0.3">
      <c r="A3141" s="32">
        <v>44762.166666666664</v>
      </c>
      <c r="B3141" s="82">
        <v>4.0958849557522141</v>
      </c>
    </row>
    <row r="3142" spans="1:2" x14ac:dyDescent="0.3">
      <c r="A3142" s="32">
        <v>44762.208333333336</v>
      </c>
      <c r="B3142" s="82">
        <v>4.0958849557522141</v>
      </c>
    </row>
    <row r="3143" spans="1:2" x14ac:dyDescent="0.3">
      <c r="A3143" s="32">
        <v>44762.25</v>
      </c>
      <c r="B3143" s="82">
        <v>4.0958849557522141</v>
      </c>
    </row>
    <row r="3144" spans="1:2" x14ac:dyDescent="0.3">
      <c r="A3144" s="32">
        <v>44762.291666666664</v>
      </c>
      <c r="B3144" s="82">
        <v>4.0958849557522141</v>
      </c>
    </row>
    <row r="3145" spans="1:2" x14ac:dyDescent="0.3">
      <c r="A3145" s="32">
        <v>44762.333333333336</v>
      </c>
      <c r="B3145" s="82">
        <v>4.0958849557522141</v>
      </c>
    </row>
    <row r="3146" spans="1:2" x14ac:dyDescent="0.3">
      <c r="A3146" s="32">
        <v>44762.375</v>
      </c>
      <c r="B3146" s="82">
        <v>4.0958849557522141</v>
      </c>
    </row>
    <row r="3147" spans="1:2" x14ac:dyDescent="0.3">
      <c r="A3147" s="32">
        <v>44762.416666666664</v>
      </c>
      <c r="B3147" s="82">
        <v>4.0958849557522141</v>
      </c>
    </row>
    <row r="3148" spans="1:2" x14ac:dyDescent="0.3">
      <c r="A3148" s="32">
        <v>44762.458333333336</v>
      </c>
      <c r="B3148" s="82">
        <v>4.0958849557522141</v>
      </c>
    </row>
    <row r="3149" spans="1:2" x14ac:dyDescent="0.3">
      <c r="A3149" s="32">
        <v>44762.5</v>
      </c>
      <c r="B3149" s="82">
        <v>4.0958849557522141</v>
      </c>
    </row>
    <row r="3150" spans="1:2" x14ac:dyDescent="0.3">
      <c r="A3150" s="32">
        <v>44762.541666666664</v>
      </c>
      <c r="B3150" s="82">
        <v>4.0958849557522141</v>
      </c>
    </row>
    <row r="3151" spans="1:2" x14ac:dyDescent="0.3">
      <c r="A3151" s="32">
        <v>44762.583333333336</v>
      </c>
      <c r="B3151" s="82">
        <v>2.3681931851528297</v>
      </c>
    </row>
    <row r="3152" spans="1:2" x14ac:dyDescent="0.3">
      <c r="A3152" s="32">
        <v>44762.625</v>
      </c>
      <c r="B3152" s="82">
        <v>1.9832968488753742</v>
      </c>
    </row>
    <row r="3153" spans="1:2" x14ac:dyDescent="0.3">
      <c r="A3153" s="32">
        <v>44762.666666666664</v>
      </c>
      <c r="B3153" s="82">
        <v>1.9749090463729808</v>
      </c>
    </row>
    <row r="3154" spans="1:2" x14ac:dyDescent="0.3">
      <c r="A3154" s="32">
        <v>44762.708333333336</v>
      </c>
      <c r="B3154" s="82">
        <v>2.0106561380894759</v>
      </c>
    </row>
    <row r="3155" spans="1:2" x14ac:dyDescent="0.3">
      <c r="A3155" s="32">
        <v>44762.75</v>
      </c>
      <c r="B3155" s="82">
        <v>2.6588490414958477</v>
      </c>
    </row>
    <row r="3156" spans="1:2" x14ac:dyDescent="0.3">
      <c r="A3156" s="32">
        <v>44762.791666666664</v>
      </c>
      <c r="B3156" s="82">
        <v>4.0958849557522141</v>
      </c>
    </row>
    <row r="3157" spans="1:2" x14ac:dyDescent="0.3">
      <c r="A3157" s="32">
        <v>44762.833333333336</v>
      </c>
      <c r="B3157" s="82">
        <v>4.0958849557522141</v>
      </c>
    </row>
    <row r="3158" spans="1:2" x14ac:dyDescent="0.3">
      <c r="A3158" s="32">
        <v>44762.875</v>
      </c>
      <c r="B3158" s="82">
        <v>4.0958849557522141</v>
      </c>
    </row>
    <row r="3159" spans="1:2" x14ac:dyDescent="0.3">
      <c r="A3159" s="32">
        <v>44762.916666666664</v>
      </c>
      <c r="B3159" s="82">
        <v>4.0958849557522141</v>
      </c>
    </row>
    <row r="3160" spans="1:2" x14ac:dyDescent="0.3">
      <c r="A3160" s="32">
        <v>44762.958333333336</v>
      </c>
      <c r="B3160" s="82">
        <v>4.0958849557522141</v>
      </c>
    </row>
    <row r="3161" spans="1:2" x14ac:dyDescent="0.3">
      <c r="A3161" s="32">
        <v>44763</v>
      </c>
      <c r="B3161" s="82">
        <v>4.0958849557522141</v>
      </c>
    </row>
    <row r="3162" spans="1:2" x14ac:dyDescent="0.3">
      <c r="A3162" s="32">
        <v>44763.041666666664</v>
      </c>
      <c r="B3162" s="82">
        <v>4.0958849557522141</v>
      </c>
    </row>
    <row r="3163" spans="1:2" x14ac:dyDescent="0.3">
      <c r="A3163" s="32">
        <v>44763.083333333336</v>
      </c>
      <c r="B3163" s="82">
        <v>4.0958849557522141</v>
      </c>
    </row>
    <row r="3164" spans="1:2" x14ac:dyDescent="0.3">
      <c r="A3164" s="32">
        <v>44763.125</v>
      </c>
      <c r="B3164" s="82">
        <v>4.0958849557522141</v>
      </c>
    </row>
    <row r="3165" spans="1:2" x14ac:dyDescent="0.3">
      <c r="A3165" s="32">
        <v>44763.166666666664</v>
      </c>
      <c r="B3165" s="82">
        <v>4.0958849557522141</v>
      </c>
    </row>
    <row r="3166" spans="1:2" x14ac:dyDescent="0.3">
      <c r="A3166" s="32">
        <v>44763.208333333336</v>
      </c>
      <c r="B3166" s="82">
        <v>4.0958849557522141</v>
      </c>
    </row>
    <row r="3167" spans="1:2" x14ac:dyDescent="0.3">
      <c r="A3167" s="32">
        <v>44763.25</v>
      </c>
      <c r="B3167" s="82">
        <v>4.0958849557522141</v>
      </c>
    </row>
    <row r="3168" spans="1:2" x14ac:dyDescent="0.3">
      <c r="A3168" s="32">
        <v>44763.291666666664</v>
      </c>
      <c r="B3168" s="82">
        <v>4.0958849557522141</v>
      </c>
    </row>
    <row r="3169" spans="1:2" x14ac:dyDescent="0.3">
      <c r="A3169" s="32">
        <v>44763.333333333336</v>
      </c>
      <c r="B3169" s="82">
        <v>4.0958849557522141</v>
      </c>
    </row>
    <row r="3170" spans="1:2" x14ac:dyDescent="0.3">
      <c r="A3170" s="32">
        <v>44763.375</v>
      </c>
      <c r="B3170" s="82">
        <v>4.0958849557522141</v>
      </c>
    </row>
    <row r="3171" spans="1:2" x14ac:dyDescent="0.3">
      <c r="A3171" s="32">
        <v>44763.416666666664</v>
      </c>
      <c r="B3171" s="82">
        <v>4.0958849557522141</v>
      </c>
    </row>
    <row r="3172" spans="1:2" x14ac:dyDescent="0.3">
      <c r="A3172" s="32">
        <v>44763.458333333336</v>
      </c>
      <c r="B3172" s="82">
        <v>4.0958849557522141</v>
      </c>
    </row>
    <row r="3173" spans="1:2" x14ac:dyDescent="0.3">
      <c r="A3173" s="32">
        <v>44763.5</v>
      </c>
      <c r="B3173" s="82">
        <v>4.0958849557522141</v>
      </c>
    </row>
    <row r="3174" spans="1:2" x14ac:dyDescent="0.3">
      <c r="A3174" s="32">
        <v>44763.541666666664</v>
      </c>
      <c r="B3174" s="82">
        <v>4.0958849557522141</v>
      </c>
    </row>
    <row r="3175" spans="1:2" x14ac:dyDescent="0.3">
      <c r="A3175" s="32">
        <v>44763.583333333336</v>
      </c>
      <c r="B3175" s="82">
        <v>1.5933813665333858</v>
      </c>
    </row>
    <row r="3176" spans="1:2" x14ac:dyDescent="0.3">
      <c r="A3176" s="32">
        <v>44763.625</v>
      </c>
      <c r="B3176" s="82">
        <v>1.5821490975491659</v>
      </c>
    </row>
    <row r="3177" spans="1:2" x14ac:dyDescent="0.3">
      <c r="A3177" s="32">
        <v>44763.666666666664</v>
      </c>
      <c r="B3177" s="82">
        <v>1.1560595234623627</v>
      </c>
    </row>
    <row r="3178" spans="1:2" x14ac:dyDescent="0.3">
      <c r="A3178" s="32">
        <v>44763.708333333336</v>
      </c>
      <c r="B3178" s="82">
        <v>0.11313857349310399</v>
      </c>
    </row>
    <row r="3179" spans="1:2" x14ac:dyDescent="0.3">
      <c r="A3179" s="32">
        <v>44763.75</v>
      </c>
      <c r="B3179" s="82">
        <v>0.11313857349310399</v>
      </c>
    </row>
    <row r="3180" spans="1:2" x14ac:dyDescent="0.3">
      <c r="A3180" s="32">
        <v>44763.791666666664</v>
      </c>
      <c r="B3180" s="82">
        <v>3.6494142718266969</v>
      </c>
    </row>
    <row r="3181" spans="1:2" x14ac:dyDescent="0.3">
      <c r="A3181" s="32">
        <v>44763.833333333336</v>
      </c>
      <c r="B3181" s="82">
        <v>4.0958849557522141</v>
      </c>
    </row>
    <row r="3182" spans="1:2" x14ac:dyDescent="0.3">
      <c r="A3182" s="32">
        <v>44763.875</v>
      </c>
      <c r="B3182" s="82">
        <v>4.0958849557522141</v>
      </c>
    </row>
    <row r="3183" spans="1:2" x14ac:dyDescent="0.3">
      <c r="A3183" s="32">
        <v>44763.916666666664</v>
      </c>
      <c r="B3183" s="82">
        <v>4.0958849557522141</v>
      </c>
    </row>
    <row r="3184" spans="1:2" x14ac:dyDescent="0.3">
      <c r="A3184" s="32">
        <v>44763.958333333336</v>
      </c>
      <c r="B3184" s="82">
        <v>4.0958849557522141</v>
      </c>
    </row>
    <row r="3185" spans="1:2" x14ac:dyDescent="0.3">
      <c r="A3185" s="32">
        <v>44764</v>
      </c>
      <c r="B3185" s="82">
        <v>4.0958849557522141</v>
      </c>
    </row>
    <row r="3186" spans="1:2" x14ac:dyDescent="0.3">
      <c r="A3186" s="32">
        <v>44764.041666666664</v>
      </c>
      <c r="B3186" s="82">
        <v>4.0958849557522141</v>
      </c>
    </row>
    <row r="3187" spans="1:2" x14ac:dyDescent="0.3">
      <c r="A3187" s="32">
        <v>44764.083333333336</v>
      </c>
      <c r="B3187" s="82">
        <v>4.0958849557522141</v>
      </c>
    </row>
    <row r="3188" spans="1:2" x14ac:dyDescent="0.3">
      <c r="A3188" s="32">
        <v>44764.125</v>
      </c>
      <c r="B3188" s="82">
        <v>4.0958849557522141</v>
      </c>
    </row>
    <row r="3189" spans="1:2" x14ac:dyDescent="0.3">
      <c r="A3189" s="32">
        <v>44764.166666666664</v>
      </c>
      <c r="B3189" s="82">
        <v>4.0958849557522141</v>
      </c>
    </row>
    <row r="3190" spans="1:2" x14ac:dyDescent="0.3">
      <c r="A3190" s="32">
        <v>44764.208333333336</v>
      </c>
      <c r="B3190" s="82">
        <v>4.0958849557522141</v>
      </c>
    </row>
    <row r="3191" spans="1:2" x14ac:dyDescent="0.3">
      <c r="A3191" s="32">
        <v>44764.25</v>
      </c>
      <c r="B3191" s="82">
        <v>4.0958849557522141</v>
      </c>
    </row>
    <row r="3192" spans="1:2" x14ac:dyDescent="0.3">
      <c r="A3192" s="32">
        <v>44764.291666666664</v>
      </c>
      <c r="B3192" s="82">
        <v>4.0958849557522141</v>
      </c>
    </row>
    <row r="3193" spans="1:2" x14ac:dyDescent="0.3">
      <c r="A3193" s="32">
        <v>44764.333333333336</v>
      </c>
      <c r="B3193" s="82">
        <v>4.0958849557522141</v>
      </c>
    </row>
    <row r="3194" spans="1:2" x14ac:dyDescent="0.3">
      <c r="A3194" s="32">
        <v>44764.375</v>
      </c>
      <c r="B3194" s="82">
        <v>4.0958849557522141</v>
      </c>
    </row>
    <row r="3195" spans="1:2" x14ac:dyDescent="0.3">
      <c r="A3195" s="32">
        <v>44764.416666666664</v>
      </c>
      <c r="B3195" s="82">
        <v>4.0958849557522141</v>
      </c>
    </row>
    <row r="3196" spans="1:2" x14ac:dyDescent="0.3">
      <c r="A3196" s="32">
        <v>44764.458333333336</v>
      </c>
      <c r="B3196" s="82">
        <v>4.0958849557522141</v>
      </c>
    </row>
    <row r="3197" spans="1:2" x14ac:dyDescent="0.3">
      <c r="A3197" s="32">
        <v>44764.5</v>
      </c>
      <c r="B3197" s="82">
        <v>4.0958849557522141</v>
      </c>
    </row>
    <row r="3198" spans="1:2" x14ac:dyDescent="0.3">
      <c r="A3198" s="32">
        <v>44764.541666666664</v>
      </c>
      <c r="B3198" s="82">
        <v>4.0958849557522141</v>
      </c>
    </row>
    <row r="3199" spans="1:2" x14ac:dyDescent="0.3">
      <c r="A3199" s="32">
        <v>44764.583333333336</v>
      </c>
      <c r="B3199" s="82">
        <v>4.0958849557522141</v>
      </c>
    </row>
    <row r="3200" spans="1:2" x14ac:dyDescent="0.3">
      <c r="A3200" s="32">
        <v>44764.625</v>
      </c>
      <c r="B3200" s="82">
        <v>4.0958849557522141</v>
      </c>
    </row>
    <row r="3201" spans="1:2" x14ac:dyDescent="0.3">
      <c r="A3201" s="32">
        <v>44764.666666666664</v>
      </c>
      <c r="B3201" s="82">
        <v>4.0958849557522141</v>
      </c>
    </row>
    <row r="3202" spans="1:2" x14ac:dyDescent="0.3">
      <c r="A3202" s="32">
        <v>44764.708333333336</v>
      </c>
      <c r="B3202" s="82">
        <v>4.0958849557522141</v>
      </c>
    </row>
    <row r="3203" spans="1:2" x14ac:dyDescent="0.3">
      <c r="A3203" s="32">
        <v>44764.75</v>
      </c>
      <c r="B3203" s="82">
        <v>4.0958849557522141</v>
      </c>
    </row>
    <row r="3204" spans="1:2" x14ac:dyDescent="0.3">
      <c r="A3204" s="32">
        <v>44764.791666666664</v>
      </c>
      <c r="B3204" s="82">
        <v>4.0958849557522141</v>
      </c>
    </row>
    <row r="3205" spans="1:2" x14ac:dyDescent="0.3">
      <c r="A3205" s="32">
        <v>44764.833333333336</v>
      </c>
      <c r="B3205" s="82">
        <v>4.0958849557522141</v>
      </c>
    </row>
    <row r="3206" spans="1:2" x14ac:dyDescent="0.3">
      <c r="A3206" s="32">
        <v>44764.875</v>
      </c>
      <c r="B3206" s="82">
        <v>4.0958849557522141</v>
      </c>
    </row>
    <row r="3207" spans="1:2" x14ac:dyDescent="0.3">
      <c r="A3207" s="32">
        <v>44764.916666666664</v>
      </c>
      <c r="B3207" s="82">
        <v>4.0958849557522141</v>
      </c>
    </row>
    <row r="3208" spans="1:2" x14ac:dyDescent="0.3">
      <c r="A3208" s="32">
        <v>44764.958333333336</v>
      </c>
      <c r="B3208" s="82">
        <v>4.0958849557522141</v>
      </c>
    </row>
    <row r="3209" spans="1:2" x14ac:dyDescent="0.3">
      <c r="A3209" s="32">
        <v>44765</v>
      </c>
      <c r="B3209" s="82">
        <v>4.0958849557522141</v>
      </c>
    </row>
    <row r="3210" spans="1:2" x14ac:dyDescent="0.3">
      <c r="A3210" s="32">
        <v>44765.041666666664</v>
      </c>
      <c r="B3210" s="82">
        <v>4.0958849557522141</v>
      </c>
    </row>
    <row r="3211" spans="1:2" x14ac:dyDescent="0.3">
      <c r="A3211" s="32">
        <v>44765.083333333336</v>
      </c>
      <c r="B3211" s="82">
        <v>4.0958849557522141</v>
      </c>
    </row>
    <row r="3212" spans="1:2" x14ac:dyDescent="0.3">
      <c r="A3212" s="32">
        <v>44765.125</v>
      </c>
      <c r="B3212" s="82">
        <v>4.0958849557522141</v>
      </c>
    </row>
    <row r="3213" spans="1:2" x14ac:dyDescent="0.3">
      <c r="A3213" s="32">
        <v>44765.166666666664</v>
      </c>
      <c r="B3213" s="82">
        <v>4.0958849557522141</v>
      </c>
    </row>
    <row r="3214" spans="1:2" x14ac:dyDescent="0.3">
      <c r="A3214" s="32">
        <v>44765.208333333336</v>
      </c>
      <c r="B3214" s="82">
        <v>4.0958849557522141</v>
      </c>
    </row>
    <row r="3215" spans="1:2" x14ac:dyDescent="0.3">
      <c r="A3215" s="32">
        <v>44765.25</v>
      </c>
      <c r="B3215" s="82">
        <v>4.0958849557522141</v>
      </c>
    </row>
    <row r="3216" spans="1:2" x14ac:dyDescent="0.3">
      <c r="A3216" s="32">
        <v>44765.291666666664</v>
      </c>
      <c r="B3216" s="82">
        <v>4.0958849557522141</v>
      </c>
    </row>
    <row r="3217" spans="1:2" x14ac:dyDescent="0.3">
      <c r="A3217" s="32">
        <v>44765.333333333336</v>
      </c>
      <c r="B3217" s="82">
        <v>4.0958849557522141</v>
      </c>
    </row>
    <row r="3218" spans="1:2" x14ac:dyDescent="0.3">
      <c r="A3218" s="32">
        <v>44765.375</v>
      </c>
      <c r="B3218" s="82">
        <v>4.0958849557522141</v>
      </c>
    </row>
    <row r="3219" spans="1:2" x14ac:dyDescent="0.3">
      <c r="A3219" s="32">
        <v>44765.416666666664</v>
      </c>
      <c r="B3219" s="82">
        <v>4.0958849557522141</v>
      </c>
    </row>
    <row r="3220" spans="1:2" x14ac:dyDescent="0.3">
      <c r="A3220" s="32">
        <v>44765.458333333336</v>
      </c>
      <c r="B3220" s="82">
        <v>4.0958849557522141</v>
      </c>
    </row>
    <row r="3221" spans="1:2" x14ac:dyDescent="0.3">
      <c r="A3221" s="32">
        <v>44765.5</v>
      </c>
      <c r="B3221" s="82">
        <v>4.0958849557522141</v>
      </c>
    </row>
    <row r="3222" spans="1:2" x14ac:dyDescent="0.3">
      <c r="A3222" s="32">
        <v>44765.541666666664</v>
      </c>
      <c r="B3222" s="82">
        <v>4.0958849557522141</v>
      </c>
    </row>
    <row r="3223" spans="1:2" x14ac:dyDescent="0.3">
      <c r="A3223" s="32">
        <v>44765.583333333336</v>
      </c>
      <c r="B3223" s="82">
        <v>4.0958849557522141</v>
      </c>
    </row>
    <row r="3224" spans="1:2" x14ac:dyDescent="0.3">
      <c r="A3224" s="32">
        <v>44765.625</v>
      </c>
      <c r="B3224" s="82">
        <v>4.0958849557522141</v>
      </c>
    </row>
    <row r="3225" spans="1:2" x14ac:dyDescent="0.3">
      <c r="A3225" s="32">
        <v>44765.666666666664</v>
      </c>
      <c r="B3225" s="82">
        <v>4.0958849557522141</v>
      </c>
    </row>
    <row r="3226" spans="1:2" x14ac:dyDescent="0.3">
      <c r="A3226" s="32">
        <v>44765.708333333336</v>
      </c>
      <c r="B3226" s="82">
        <v>4.0958849557522141</v>
      </c>
    </row>
    <row r="3227" spans="1:2" x14ac:dyDescent="0.3">
      <c r="A3227" s="32">
        <v>44765.75</v>
      </c>
      <c r="B3227" s="82">
        <v>4.0958849557522141</v>
      </c>
    </row>
    <row r="3228" spans="1:2" x14ac:dyDescent="0.3">
      <c r="A3228" s="32">
        <v>44765.791666666664</v>
      </c>
      <c r="B3228" s="82">
        <v>4.0958849557522141</v>
      </c>
    </row>
    <row r="3229" spans="1:2" x14ac:dyDescent="0.3">
      <c r="A3229" s="32">
        <v>44765.833333333336</v>
      </c>
      <c r="B3229" s="82">
        <v>4.0958849557522141</v>
      </c>
    </row>
    <row r="3230" spans="1:2" x14ac:dyDescent="0.3">
      <c r="A3230" s="32">
        <v>44765.875</v>
      </c>
      <c r="B3230" s="82">
        <v>4.0958849557522141</v>
      </c>
    </row>
    <row r="3231" spans="1:2" x14ac:dyDescent="0.3">
      <c r="A3231" s="32">
        <v>44765.916666666664</v>
      </c>
      <c r="B3231" s="82">
        <v>4.0958849557522141</v>
      </c>
    </row>
    <row r="3232" spans="1:2" x14ac:dyDescent="0.3">
      <c r="A3232" s="32">
        <v>44765.958333333336</v>
      </c>
      <c r="B3232" s="82">
        <v>4.0958849557522141</v>
      </c>
    </row>
    <row r="3233" spans="1:2" x14ac:dyDescent="0.3">
      <c r="A3233" s="32">
        <v>44766</v>
      </c>
      <c r="B3233" s="82">
        <v>4.0958849557522141</v>
      </c>
    </row>
    <row r="3234" spans="1:2" x14ac:dyDescent="0.3">
      <c r="A3234" s="32">
        <v>44766.041666666664</v>
      </c>
      <c r="B3234" s="82">
        <v>4.0958849557522141</v>
      </c>
    </row>
    <row r="3235" spans="1:2" x14ac:dyDescent="0.3">
      <c r="A3235" s="32">
        <v>44766.083333333336</v>
      </c>
      <c r="B3235" s="82">
        <v>4.0958849557522141</v>
      </c>
    </row>
    <row r="3236" spans="1:2" x14ac:dyDescent="0.3">
      <c r="A3236" s="32">
        <v>44766.125</v>
      </c>
      <c r="B3236" s="82">
        <v>4.0958849557522141</v>
      </c>
    </row>
    <row r="3237" spans="1:2" x14ac:dyDescent="0.3">
      <c r="A3237" s="32">
        <v>44766.166666666664</v>
      </c>
      <c r="B3237" s="82">
        <v>4.0958849557522141</v>
      </c>
    </row>
    <row r="3238" spans="1:2" x14ac:dyDescent="0.3">
      <c r="A3238" s="32">
        <v>44766.208333333336</v>
      </c>
      <c r="B3238" s="82">
        <v>4.0958849557522141</v>
      </c>
    </row>
    <row r="3239" spans="1:2" x14ac:dyDescent="0.3">
      <c r="A3239" s="32">
        <v>44766.25</v>
      </c>
      <c r="B3239" s="82">
        <v>4.0958849557522141</v>
      </c>
    </row>
    <row r="3240" spans="1:2" x14ac:dyDescent="0.3">
      <c r="A3240" s="32">
        <v>44766.291666666664</v>
      </c>
      <c r="B3240" s="82">
        <v>4.0958849557522141</v>
      </c>
    </row>
    <row r="3241" spans="1:2" x14ac:dyDescent="0.3">
      <c r="A3241" s="32">
        <v>44766.333333333336</v>
      </c>
      <c r="B3241" s="82">
        <v>4.0958849557522141</v>
      </c>
    </row>
    <row r="3242" spans="1:2" x14ac:dyDescent="0.3">
      <c r="A3242" s="32">
        <v>44766.375</v>
      </c>
      <c r="B3242" s="82">
        <v>4.0958849557522141</v>
      </c>
    </row>
    <row r="3243" spans="1:2" x14ac:dyDescent="0.3">
      <c r="A3243" s="32">
        <v>44766.416666666664</v>
      </c>
      <c r="B3243" s="82">
        <v>4.0958849557522141</v>
      </c>
    </row>
    <row r="3244" spans="1:2" x14ac:dyDescent="0.3">
      <c r="A3244" s="32">
        <v>44766.458333333336</v>
      </c>
      <c r="B3244" s="82">
        <v>4.0958849557522141</v>
      </c>
    </row>
    <row r="3245" spans="1:2" x14ac:dyDescent="0.3">
      <c r="A3245" s="32">
        <v>44766.5</v>
      </c>
      <c r="B3245" s="82">
        <v>4.0958849557522141</v>
      </c>
    </row>
    <row r="3246" spans="1:2" x14ac:dyDescent="0.3">
      <c r="A3246" s="32">
        <v>44766.541666666664</v>
      </c>
      <c r="B3246" s="82">
        <v>4.0958849557522141</v>
      </c>
    </row>
    <row r="3247" spans="1:2" x14ac:dyDescent="0.3">
      <c r="A3247" s="32">
        <v>44766.583333333336</v>
      </c>
      <c r="B3247" s="82">
        <v>4.0958849557522141</v>
      </c>
    </row>
    <row r="3248" spans="1:2" x14ac:dyDescent="0.3">
      <c r="A3248" s="32">
        <v>44766.625</v>
      </c>
      <c r="B3248" s="82">
        <v>4.0958849557522141</v>
      </c>
    </row>
    <row r="3249" spans="1:2" x14ac:dyDescent="0.3">
      <c r="A3249" s="32">
        <v>44766.666666666664</v>
      </c>
      <c r="B3249" s="82">
        <v>4.0958849557522141</v>
      </c>
    </row>
    <row r="3250" spans="1:2" x14ac:dyDescent="0.3">
      <c r="A3250" s="32">
        <v>44766.708333333336</v>
      </c>
      <c r="B3250" s="82">
        <v>4.0958849557522141</v>
      </c>
    </row>
    <row r="3251" spans="1:2" x14ac:dyDescent="0.3">
      <c r="A3251" s="32">
        <v>44766.75</v>
      </c>
      <c r="B3251" s="82">
        <v>4.0958849557522141</v>
      </c>
    </row>
    <row r="3252" spans="1:2" x14ac:dyDescent="0.3">
      <c r="A3252" s="32">
        <v>44766.791666666664</v>
      </c>
      <c r="B3252" s="82">
        <v>4.0958849557522141</v>
      </c>
    </row>
    <row r="3253" spans="1:2" x14ac:dyDescent="0.3">
      <c r="A3253" s="32">
        <v>44766.833333333336</v>
      </c>
      <c r="B3253" s="82">
        <v>4.0958849557522141</v>
      </c>
    </row>
    <row r="3254" spans="1:2" x14ac:dyDescent="0.3">
      <c r="A3254" s="32">
        <v>44766.875</v>
      </c>
      <c r="B3254" s="82">
        <v>4.0958849557522141</v>
      </c>
    </row>
    <row r="3255" spans="1:2" x14ac:dyDescent="0.3">
      <c r="A3255" s="32">
        <v>44766.916666666664</v>
      </c>
      <c r="B3255" s="82">
        <v>4.0958849557522141</v>
      </c>
    </row>
    <row r="3256" spans="1:2" x14ac:dyDescent="0.3">
      <c r="A3256" s="32">
        <v>44766.958333333336</v>
      </c>
      <c r="B3256" s="82">
        <v>4.0958849557522141</v>
      </c>
    </row>
    <row r="3257" spans="1:2" x14ac:dyDescent="0.3">
      <c r="A3257" s="32">
        <v>44767</v>
      </c>
      <c r="B3257" s="82">
        <v>4.0958849557522141</v>
      </c>
    </row>
    <row r="3258" spans="1:2" x14ac:dyDescent="0.3">
      <c r="A3258" s="32">
        <v>44767.041666666664</v>
      </c>
      <c r="B3258" s="82">
        <v>4.0958849557522141</v>
      </c>
    </row>
    <row r="3259" spans="1:2" x14ac:dyDescent="0.3">
      <c r="A3259" s="32">
        <v>44767.083333333336</v>
      </c>
      <c r="B3259" s="82">
        <v>4.0958849557522141</v>
      </c>
    </row>
    <row r="3260" spans="1:2" x14ac:dyDescent="0.3">
      <c r="A3260" s="32">
        <v>44767.125</v>
      </c>
      <c r="B3260" s="82">
        <v>4.0958849557522141</v>
      </c>
    </row>
    <row r="3261" spans="1:2" x14ac:dyDescent="0.3">
      <c r="A3261" s="32">
        <v>44767.166666666664</v>
      </c>
      <c r="B3261" s="82">
        <v>4.0958849557522141</v>
      </c>
    </row>
    <row r="3262" spans="1:2" x14ac:dyDescent="0.3">
      <c r="A3262" s="32">
        <v>44767.208333333336</v>
      </c>
      <c r="B3262" s="82">
        <v>4.0958849557522141</v>
      </c>
    </row>
    <row r="3263" spans="1:2" x14ac:dyDescent="0.3">
      <c r="A3263" s="32">
        <v>44767.25</v>
      </c>
      <c r="B3263" s="82">
        <v>4.0958849557522141</v>
      </c>
    </row>
    <row r="3264" spans="1:2" x14ac:dyDescent="0.3">
      <c r="A3264" s="32">
        <v>44767.291666666664</v>
      </c>
      <c r="B3264" s="82">
        <v>4.0958849557522141</v>
      </c>
    </row>
    <row r="3265" spans="1:2" x14ac:dyDescent="0.3">
      <c r="A3265" s="32">
        <v>44767.333333333336</v>
      </c>
      <c r="B3265" s="82">
        <v>4.0958849557522141</v>
      </c>
    </row>
    <row r="3266" spans="1:2" x14ac:dyDescent="0.3">
      <c r="A3266" s="32">
        <v>44767.375</v>
      </c>
      <c r="B3266" s="82">
        <v>4.0958849557522141</v>
      </c>
    </row>
    <row r="3267" spans="1:2" x14ac:dyDescent="0.3">
      <c r="A3267" s="32">
        <v>44767.416666666664</v>
      </c>
      <c r="B3267" s="82">
        <v>4.0958849557522141</v>
      </c>
    </row>
    <row r="3268" spans="1:2" x14ac:dyDescent="0.3">
      <c r="A3268" s="32">
        <v>44767.458333333336</v>
      </c>
      <c r="B3268" s="82">
        <v>4.0958849557522141</v>
      </c>
    </row>
    <row r="3269" spans="1:2" x14ac:dyDescent="0.3">
      <c r="A3269" s="32">
        <v>44767.5</v>
      </c>
      <c r="B3269" s="82">
        <v>4.0958849557522141</v>
      </c>
    </row>
    <row r="3270" spans="1:2" x14ac:dyDescent="0.3">
      <c r="A3270" s="32">
        <v>44767.541666666664</v>
      </c>
      <c r="B3270" s="82">
        <v>4.0958849557522141</v>
      </c>
    </row>
    <row r="3271" spans="1:2" x14ac:dyDescent="0.3">
      <c r="A3271" s="32">
        <v>44767.583333333336</v>
      </c>
      <c r="B3271" s="82">
        <v>4.0958849557522141</v>
      </c>
    </row>
    <row r="3272" spans="1:2" x14ac:dyDescent="0.3">
      <c r="A3272" s="32">
        <v>44767.625</v>
      </c>
      <c r="B3272" s="82">
        <v>4.0958849557522141</v>
      </c>
    </row>
    <row r="3273" spans="1:2" x14ac:dyDescent="0.3">
      <c r="A3273" s="32">
        <v>44767.666666666664</v>
      </c>
      <c r="B3273" s="82">
        <v>4.0958849557522141</v>
      </c>
    </row>
    <row r="3274" spans="1:2" x14ac:dyDescent="0.3">
      <c r="A3274" s="32">
        <v>44767.708333333336</v>
      </c>
      <c r="B3274" s="82">
        <v>4.0958849557522141</v>
      </c>
    </row>
    <row r="3275" spans="1:2" x14ac:dyDescent="0.3">
      <c r="A3275" s="32">
        <v>44767.75</v>
      </c>
      <c r="B3275" s="82">
        <v>4.0958849557522141</v>
      </c>
    </row>
    <row r="3276" spans="1:2" x14ac:dyDescent="0.3">
      <c r="A3276" s="32">
        <v>44767.791666666664</v>
      </c>
      <c r="B3276" s="82">
        <v>4.0958849557522141</v>
      </c>
    </row>
    <row r="3277" spans="1:2" x14ac:dyDescent="0.3">
      <c r="A3277" s="32">
        <v>44767.833333333336</v>
      </c>
      <c r="B3277" s="82">
        <v>4.0958849557522141</v>
      </c>
    </row>
    <row r="3278" spans="1:2" x14ac:dyDescent="0.3">
      <c r="A3278" s="32">
        <v>44767.875</v>
      </c>
      <c r="B3278" s="82">
        <v>4.0958849557522141</v>
      </c>
    </row>
    <row r="3279" spans="1:2" x14ac:dyDescent="0.3">
      <c r="A3279" s="32">
        <v>44767.916666666664</v>
      </c>
      <c r="B3279" s="82">
        <v>4.0958849557522141</v>
      </c>
    </row>
    <row r="3280" spans="1:2" x14ac:dyDescent="0.3">
      <c r="A3280" s="32">
        <v>44767.958333333336</v>
      </c>
      <c r="B3280" s="82">
        <v>4.0958849557522141</v>
      </c>
    </row>
    <row r="3281" spans="1:2" x14ac:dyDescent="0.3">
      <c r="A3281" s="32">
        <v>44768</v>
      </c>
      <c r="B3281" s="82">
        <v>4.0958849557522141</v>
      </c>
    </row>
    <row r="3282" spans="1:2" x14ac:dyDescent="0.3">
      <c r="A3282" s="32">
        <v>44768.041666666664</v>
      </c>
      <c r="B3282" s="82">
        <v>4.0958849557522141</v>
      </c>
    </row>
    <row r="3283" spans="1:2" x14ac:dyDescent="0.3">
      <c r="A3283" s="32">
        <v>44768.083333333336</v>
      </c>
      <c r="B3283" s="82">
        <v>4.0958849557522141</v>
      </c>
    </row>
    <row r="3284" spans="1:2" x14ac:dyDescent="0.3">
      <c r="A3284" s="32">
        <v>44768.125</v>
      </c>
      <c r="B3284" s="82">
        <v>4.0958849557522141</v>
      </c>
    </row>
    <row r="3285" spans="1:2" x14ac:dyDescent="0.3">
      <c r="A3285" s="32">
        <v>44768.166666666664</v>
      </c>
      <c r="B3285" s="82">
        <v>4.0958849557522141</v>
      </c>
    </row>
    <row r="3286" spans="1:2" x14ac:dyDescent="0.3">
      <c r="A3286" s="32">
        <v>44768.208333333336</v>
      </c>
      <c r="B3286" s="82">
        <v>4.0958849557522141</v>
      </c>
    </row>
    <row r="3287" spans="1:2" x14ac:dyDescent="0.3">
      <c r="A3287" s="32">
        <v>44768.25</v>
      </c>
      <c r="B3287" s="82">
        <v>4.0958849557522141</v>
      </c>
    </row>
    <row r="3288" spans="1:2" x14ac:dyDescent="0.3">
      <c r="A3288" s="32">
        <v>44768.291666666664</v>
      </c>
      <c r="B3288" s="82">
        <v>4.0958849557522141</v>
      </c>
    </row>
    <row r="3289" spans="1:2" x14ac:dyDescent="0.3">
      <c r="A3289" s="32">
        <v>44768.333333333336</v>
      </c>
      <c r="B3289" s="82">
        <v>4.0958849557522141</v>
      </c>
    </row>
    <row r="3290" spans="1:2" x14ac:dyDescent="0.3">
      <c r="A3290" s="32">
        <v>44768.375</v>
      </c>
      <c r="B3290" s="82">
        <v>4.0958849557522141</v>
      </c>
    </row>
    <row r="3291" spans="1:2" x14ac:dyDescent="0.3">
      <c r="A3291" s="32">
        <v>44768.416666666664</v>
      </c>
      <c r="B3291" s="82">
        <v>4.0958849557522141</v>
      </c>
    </row>
    <row r="3292" spans="1:2" x14ac:dyDescent="0.3">
      <c r="A3292" s="32">
        <v>44768.458333333336</v>
      </c>
      <c r="B3292" s="82">
        <v>4.0958849557522141</v>
      </c>
    </row>
    <row r="3293" spans="1:2" x14ac:dyDescent="0.3">
      <c r="A3293" s="32">
        <v>44768.5</v>
      </c>
      <c r="B3293" s="82">
        <v>4.0958849557522141</v>
      </c>
    </row>
    <row r="3294" spans="1:2" x14ac:dyDescent="0.3">
      <c r="A3294" s="32">
        <v>44768.541666666664</v>
      </c>
      <c r="B3294" s="82">
        <v>4.0958849557522141</v>
      </c>
    </row>
    <row r="3295" spans="1:2" x14ac:dyDescent="0.3">
      <c r="A3295" s="32">
        <v>44768.583333333336</v>
      </c>
      <c r="B3295" s="82">
        <v>4.0958849557522141</v>
      </c>
    </row>
    <row r="3296" spans="1:2" x14ac:dyDescent="0.3">
      <c r="A3296" s="32">
        <v>44768.625</v>
      </c>
      <c r="B3296" s="82">
        <v>4.0958849557522141</v>
      </c>
    </row>
    <row r="3297" spans="1:2" x14ac:dyDescent="0.3">
      <c r="A3297" s="32">
        <v>44768.666666666664</v>
      </c>
      <c r="B3297" s="82">
        <v>4.0958849557522141</v>
      </c>
    </row>
    <row r="3298" spans="1:2" x14ac:dyDescent="0.3">
      <c r="A3298" s="32">
        <v>44768.708333333336</v>
      </c>
      <c r="B3298" s="82">
        <v>4.0958849557522141</v>
      </c>
    </row>
    <row r="3299" spans="1:2" x14ac:dyDescent="0.3">
      <c r="A3299" s="32">
        <v>44768.75</v>
      </c>
      <c r="B3299" s="82">
        <v>4.0958849557522141</v>
      </c>
    </row>
    <row r="3300" spans="1:2" x14ac:dyDescent="0.3">
      <c r="A3300" s="32">
        <v>44768.791666666664</v>
      </c>
      <c r="B3300" s="82">
        <v>4.0958849557522141</v>
      </c>
    </row>
    <row r="3301" spans="1:2" x14ac:dyDescent="0.3">
      <c r="A3301" s="32">
        <v>44768.833333333336</v>
      </c>
      <c r="B3301" s="82">
        <v>4.0958849557522141</v>
      </c>
    </row>
    <row r="3302" spans="1:2" x14ac:dyDescent="0.3">
      <c r="A3302" s="32">
        <v>44768.875</v>
      </c>
      <c r="B3302" s="82">
        <v>4.0958849557522141</v>
      </c>
    </row>
    <row r="3303" spans="1:2" x14ac:dyDescent="0.3">
      <c r="A3303" s="32">
        <v>44768.916666666664</v>
      </c>
      <c r="B3303" s="82">
        <v>4.0958849557522141</v>
      </c>
    </row>
    <row r="3304" spans="1:2" x14ac:dyDescent="0.3">
      <c r="A3304" s="32">
        <v>44768.958333333336</v>
      </c>
      <c r="B3304" s="82">
        <v>4.0958849557522141</v>
      </c>
    </row>
    <row r="3305" spans="1:2" x14ac:dyDescent="0.3">
      <c r="A3305" s="32">
        <v>44769</v>
      </c>
      <c r="B3305" s="82">
        <v>4.0958849557522141</v>
      </c>
    </row>
    <row r="3306" spans="1:2" x14ac:dyDescent="0.3">
      <c r="A3306" s="32">
        <v>44769.041666666664</v>
      </c>
      <c r="B3306" s="82">
        <v>4.0958849557522141</v>
      </c>
    </row>
    <row r="3307" spans="1:2" x14ac:dyDescent="0.3">
      <c r="A3307" s="32">
        <v>44769.083333333336</v>
      </c>
      <c r="B3307" s="82">
        <v>4.0958849557522141</v>
      </c>
    </row>
    <row r="3308" spans="1:2" x14ac:dyDescent="0.3">
      <c r="A3308" s="32">
        <v>44769.125</v>
      </c>
      <c r="B3308" s="82">
        <v>4.0958849557522141</v>
      </c>
    </row>
    <row r="3309" spans="1:2" x14ac:dyDescent="0.3">
      <c r="A3309" s="32">
        <v>44769.166666666664</v>
      </c>
      <c r="B3309" s="82">
        <v>4.0958849557522141</v>
      </c>
    </row>
    <row r="3310" spans="1:2" x14ac:dyDescent="0.3">
      <c r="A3310" s="32">
        <v>44769.208333333336</v>
      </c>
      <c r="B3310" s="82">
        <v>4.0958849557522141</v>
      </c>
    </row>
    <row r="3311" spans="1:2" x14ac:dyDescent="0.3">
      <c r="A3311" s="32">
        <v>44769.25</v>
      </c>
      <c r="B3311" s="82">
        <v>4.0958849557522141</v>
      </c>
    </row>
    <row r="3312" spans="1:2" x14ac:dyDescent="0.3">
      <c r="A3312" s="32">
        <v>44769.291666666664</v>
      </c>
      <c r="B3312" s="82">
        <v>4.0958849557522141</v>
      </c>
    </row>
    <row r="3313" spans="1:2" x14ac:dyDescent="0.3">
      <c r="A3313" s="32">
        <v>44769.333333333336</v>
      </c>
      <c r="B3313" s="82">
        <v>4.0958849557522141</v>
      </c>
    </row>
    <row r="3314" spans="1:2" x14ac:dyDescent="0.3">
      <c r="A3314" s="32">
        <v>44769.375</v>
      </c>
      <c r="B3314" s="82">
        <v>4.0958849557522141</v>
      </c>
    </row>
    <row r="3315" spans="1:2" x14ac:dyDescent="0.3">
      <c r="A3315" s="32">
        <v>44769.416666666664</v>
      </c>
      <c r="B3315" s="82">
        <v>4.0958849557522141</v>
      </c>
    </row>
    <row r="3316" spans="1:2" x14ac:dyDescent="0.3">
      <c r="A3316" s="32">
        <v>44769.458333333336</v>
      </c>
      <c r="B3316" s="82">
        <v>4.0958849557522141</v>
      </c>
    </row>
    <row r="3317" spans="1:2" x14ac:dyDescent="0.3">
      <c r="A3317" s="32">
        <v>44769.5</v>
      </c>
      <c r="B3317" s="82">
        <v>4.0958849557522141</v>
      </c>
    </row>
    <row r="3318" spans="1:2" x14ac:dyDescent="0.3">
      <c r="A3318" s="32">
        <v>44769.541666666664</v>
      </c>
      <c r="B3318" s="82">
        <v>4.0958849557522141</v>
      </c>
    </row>
    <row r="3319" spans="1:2" x14ac:dyDescent="0.3">
      <c r="A3319" s="32">
        <v>44769.583333333336</v>
      </c>
      <c r="B3319" s="82">
        <v>4.0958849557522141</v>
      </c>
    </row>
    <row r="3320" spans="1:2" x14ac:dyDescent="0.3">
      <c r="A3320" s="32">
        <v>44769.625</v>
      </c>
      <c r="B3320" s="82">
        <v>4.0958849557522141</v>
      </c>
    </row>
    <row r="3321" spans="1:2" x14ac:dyDescent="0.3">
      <c r="A3321" s="32">
        <v>44769.666666666664</v>
      </c>
      <c r="B3321" s="82">
        <v>4.0958849557522141</v>
      </c>
    </row>
    <row r="3322" spans="1:2" x14ac:dyDescent="0.3">
      <c r="A3322" s="32">
        <v>44769.708333333336</v>
      </c>
      <c r="B3322" s="82">
        <v>4.0958849557522141</v>
      </c>
    </row>
    <row r="3323" spans="1:2" x14ac:dyDescent="0.3">
      <c r="A3323" s="32">
        <v>44769.75</v>
      </c>
      <c r="B3323" s="82">
        <v>4.0958849557522141</v>
      </c>
    </row>
    <row r="3324" spans="1:2" x14ac:dyDescent="0.3">
      <c r="A3324" s="32">
        <v>44769.791666666664</v>
      </c>
      <c r="B3324" s="82">
        <v>4.0958849557522141</v>
      </c>
    </row>
    <row r="3325" spans="1:2" x14ac:dyDescent="0.3">
      <c r="A3325" s="32">
        <v>44769.833333333336</v>
      </c>
      <c r="B3325" s="82">
        <v>4.0958849557522141</v>
      </c>
    </row>
    <row r="3326" spans="1:2" x14ac:dyDescent="0.3">
      <c r="A3326" s="32">
        <v>44769.875</v>
      </c>
      <c r="B3326" s="82">
        <v>4.0958849557522141</v>
      </c>
    </row>
    <row r="3327" spans="1:2" x14ac:dyDescent="0.3">
      <c r="A3327" s="32">
        <v>44769.916666666664</v>
      </c>
      <c r="B3327" s="82">
        <v>4.0958849557522141</v>
      </c>
    </row>
    <row r="3328" spans="1:2" x14ac:dyDescent="0.3">
      <c r="A3328" s="32">
        <v>44769.958333333336</v>
      </c>
      <c r="B3328" s="82">
        <v>4.0958849557522141</v>
      </c>
    </row>
    <row r="3329" spans="1:2" x14ac:dyDescent="0.3">
      <c r="A3329" s="32">
        <v>44770</v>
      </c>
      <c r="B3329" s="82">
        <v>4.0958849557522141</v>
      </c>
    </row>
    <row r="3330" spans="1:2" x14ac:dyDescent="0.3">
      <c r="A3330" s="32">
        <v>44770.041666666664</v>
      </c>
      <c r="B3330" s="82">
        <v>4.0958849557522141</v>
      </c>
    </row>
    <row r="3331" spans="1:2" x14ac:dyDescent="0.3">
      <c r="A3331" s="32">
        <v>44770.083333333336</v>
      </c>
      <c r="B3331" s="82">
        <v>4.0958849557522141</v>
      </c>
    </row>
    <row r="3332" spans="1:2" x14ac:dyDescent="0.3">
      <c r="A3332" s="32">
        <v>44770.125</v>
      </c>
      <c r="B3332" s="82">
        <v>4.0958849557522141</v>
      </c>
    </row>
    <row r="3333" spans="1:2" x14ac:dyDescent="0.3">
      <c r="A3333" s="32">
        <v>44770.166666666664</v>
      </c>
      <c r="B3333" s="82">
        <v>4.0958849557522141</v>
      </c>
    </row>
    <row r="3334" spans="1:2" x14ac:dyDescent="0.3">
      <c r="A3334" s="32">
        <v>44770.208333333336</v>
      </c>
      <c r="B3334" s="82">
        <v>4.0958849557522141</v>
      </c>
    </row>
    <row r="3335" spans="1:2" x14ac:dyDescent="0.3">
      <c r="A3335" s="32">
        <v>44770.25</v>
      </c>
      <c r="B3335" s="82">
        <v>4.0958849557522141</v>
      </c>
    </row>
    <row r="3336" spans="1:2" x14ac:dyDescent="0.3">
      <c r="A3336" s="32">
        <v>44770.291666666664</v>
      </c>
      <c r="B3336" s="82">
        <v>4.0958849557522141</v>
      </c>
    </row>
    <row r="3337" spans="1:2" x14ac:dyDescent="0.3">
      <c r="A3337" s="32">
        <v>44770.333333333336</v>
      </c>
      <c r="B3337" s="82">
        <v>4.0958849557522141</v>
      </c>
    </row>
    <row r="3338" spans="1:2" x14ac:dyDescent="0.3">
      <c r="A3338" s="32">
        <v>44770.375</v>
      </c>
      <c r="B3338" s="82">
        <v>4.0958849557522141</v>
      </c>
    </row>
    <row r="3339" spans="1:2" x14ac:dyDescent="0.3">
      <c r="A3339" s="32">
        <v>44770.416666666664</v>
      </c>
      <c r="B3339" s="82">
        <v>4.0958849557522141</v>
      </c>
    </row>
    <row r="3340" spans="1:2" x14ac:dyDescent="0.3">
      <c r="A3340" s="32">
        <v>44770.458333333336</v>
      </c>
      <c r="B3340" s="82">
        <v>4.0958849557522141</v>
      </c>
    </row>
    <row r="3341" spans="1:2" x14ac:dyDescent="0.3">
      <c r="A3341" s="32">
        <v>44770.5</v>
      </c>
      <c r="B3341" s="82">
        <v>4.0958849557522141</v>
      </c>
    </row>
    <row r="3342" spans="1:2" x14ac:dyDescent="0.3">
      <c r="A3342" s="32">
        <v>44770.541666666664</v>
      </c>
      <c r="B3342" s="82">
        <v>4.0958849557522141</v>
      </c>
    </row>
    <row r="3343" spans="1:2" x14ac:dyDescent="0.3">
      <c r="A3343" s="32">
        <v>44770.583333333336</v>
      </c>
      <c r="B3343" s="82">
        <v>4.0958849557522141</v>
      </c>
    </row>
    <row r="3344" spans="1:2" x14ac:dyDescent="0.3">
      <c r="A3344" s="32">
        <v>44770.625</v>
      </c>
      <c r="B3344" s="82">
        <v>4.0958849557522141</v>
      </c>
    </row>
    <row r="3345" spans="1:2" x14ac:dyDescent="0.3">
      <c r="A3345" s="32">
        <v>44770.666666666664</v>
      </c>
      <c r="B3345" s="82">
        <v>4.0958849557522141</v>
      </c>
    </row>
    <row r="3346" spans="1:2" x14ac:dyDescent="0.3">
      <c r="A3346" s="32">
        <v>44770.708333333336</v>
      </c>
      <c r="B3346" s="82">
        <v>4.0958849557522141</v>
      </c>
    </row>
    <row r="3347" spans="1:2" x14ac:dyDescent="0.3">
      <c r="A3347" s="32">
        <v>44770.75</v>
      </c>
      <c r="B3347" s="82">
        <v>4.0958849557522141</v>
      </c>
    </row>
    <row r="3348" spans="1:2" x14ac:dyDescent="0.3">
      <c r="A3348" s="32">
        <v>44770.791666666664</v>
      </c>
      <c r="B3348" s="82">
        <v>4.0958849557522141</v>
      </c>
    </row>
    <row r="3349" spans="1:2" x14ac:dyDescent="0.3">
      <c r="A3349" s="32">
        <v>44770.833333333336</v>
      </c>
      <c r="B3349" s="82">
        <v>4.0958849557522141</v>
      </c>
    </row>
    <row r="3350" spans="1:2" x14ac:dyDescent="0.3">
      <c r="A3350" s="32">
        <v>44770.875</v>
      </c>
      <c r="B3350" s="82">
        <v>4.0958849557522141</v>
      </c>
    </row>
    <row r="3351" spans="1:2" x14ac:dyDescent="0.3">
      <c r="A3351" s="32">
        <v>44770.916666666664</v>
      </c>
      <c r="B3351" s="82">
        <v>4.0958849557522141</v>
      </c>
    </row>
    <row r="3352" spans="1:2" x14ac:dyDescent="0.3">
      <c r="A3352" s="32">
        <v>44770.958333333336</v>
      </c>
      <c r="B3352" s="82">
        <v>4.0958849557522141</v>
      </c>
    </row>
    <row r="3353" spans="1:2" x14ac:dyDescent="0.3">
      <c r="A3353" s="32">
        <v>44771</v>
      </c>
      <c r="B3353" s="82">
        <v>4.0958849557522141</v>
      </c>
    </row>
    <row r="3354" spans="1:2" x14ac:dyDescent="0.3">
      <c r="A3354" s="32">
        <v>44771.041666666664</v>
      </c>
      <c r="B3354" s="82">
        <v>4.0958849557522141</v>
      </c>
    </row>
    <row r="3355" spans="1:2" x14ac:dyDescent="0.3">
      <c r="A3355" s="32">
        <v>44771.083333333336</v>
      </c>
      <c r="B3355" s="82">
        <v>4.0958849557522141</v>
      </c>
    </row>
    <row r="3356" spans="1:2" x14ac:dyDescent="0.3">
      <c r="A3356" s="32">
        <v>44771.125</v>
      </c>
      <c r="B3356" s="82">
        <v>4.0958849557522141</v>
      </c>
    </row>
    <row r="3357" spans="1:2" x14ac:dyDescent="0.3">
      <c r="A3357" s="32">
        <v>44771.166666666664</v>
      </c>
      <c r="B3357" s="82">
        <v>4.0958849557522141</v>
      </c>
    </row>
    <row r="3358" spans="1:2" x14ac:dyDescent="0.3">
      <c r="A3358" s="32">
        <v>44771.208333333336</v>
      </c>
      <c r="B3358" s="82">
        <v>4.0958849557522141</v>
      </c>
    </row>
    <row r="3359" spans="1:2" x14ac:dyDescent="0.3">
      <c r="A3359" s="32">
        <v>44771.25</v>
      </c>
      <c r="B3359" s="82">
        <v>4.0958849557522141</v>
      </c>
    </row>
    <row r="3360" spans="1:2" x14ac:dyDescent="0.3">
      <c r="A3360" s="32">
        <v>44771.291666666664</v>
      </c>
      <c r="B3360" s="82">
        <v>4.0958849557522141</v>
      </c>
    </row>
    <row r="3361" spans="1:2" x14ac:dyDescent="0.3">
      <c r="A3361" s="32">
        <v>44771.333333333336</v>
      </c>
      <c r="B3361" s="82">
        <v>4.0958849557522141</v>
      </c>
    </row>
    <row r="3362" spans="1:2" x14ac:dyDescent="0.3">
      <c r="A3362" s="32">
        <v>44771.375</v>
      </c>
      <c r="B3362" s="82">
        <v>4.0958849557522141</v>
      </c>
    </row>
    <row r="3363" spans="1:2" x14ac:dyDescent="0.3">
      <c r="A3363" s="32">
        <v>44771.416666666664</v>
      </c>
      <c r="B3363" s="82">
        <v>4.0958849557522141</v>
      </c>
    </row>
    <row r="3364" spans="1:2" x14ac:dyDescent="0.3">
      <c r="A3364" s="32">
        <v>44771.458333333336</v>
      </c>
      <c r="B3364" s="82">
        <v>4.0958849557522141</v>
      </c>
    </row>
    <row r="3365" spans="1:2" x14ac:dyDescent="0.3">
      <c r="A3365" s="32">
        <v>44771.5</v>
      </c>
      <c r="B3365" s="82">
        <v>4.0958849557522141</v>
      </c>
    </row>
    <row r="3366" spans="1:2" x14ac:dyDescent="0.3">
      <c r="A3366" s="32">
        <v>44771.541666666664</v>
      </c>
      <c r="B3366" s="82">
        <v>4.0958849557522141</v>
      </c>
    </row>
    <row r="3367" spans="1:2" x14ac:dyDescent="0.3">
      <c r="A3367" s="32">
        <v>44771.583333333336</v>
      </c>
      <c r="B3367" s="82">
        <v>4.0958849557522141</v>
      </c>
    </row>
    <row r="3368" spans="1:2" x14ac:dyDescent="0.3">
      <c r="A3368" s="32">
        <v>44771.625</v>
      </c>
      <c r="B3368" s="82">
        <v>4.0958849557522141</v>
      </c>
    </row>
    <row r="3369" spans="1:2" x14ac:dyDescent="0.3">
      <c r="A3369" s="32">
        <v>44771.666666666664</v>
      </c>
      <c r="B3369" s="82">
        <v>4.0958849557522141</v>
      </c>
    </row>
    <row r="3370" spans="1:2" x14ac:dyDescent="0.3">
      <c r="A3370" s="32">
        <v>44771.708333333336</v>
      </c>
      <c r="B3370" s="82">
        <v>4.0958849557522141</v>
      </c>
    </row>
    <row r="3371" spans="1:2" x14ac:dyDescent="0.3">
      <c r="A3371" s="32">
        <v>44771.75</v>
      </c>
      <c r="B3371" s="82">
        <v>4.0958849557522141</v>
      </c>
    </row>
    <row r="3372" spans="1:2" x14ac:dyDescent="0.3">
      <c r="A3372" s="32">
        <v>44771.791666666664</v>
      </c>
      <c r="B3372" s="82">
        <v>4.0958849557522141</v>
      </c>
    </row>
    <row r="3373" spans="1:2" x14ac:dyDescent="0.3">
      <c r="A3373" s="32">
        <v>44771.833333333336</v>
      </c>
      <c r="B3373" s="82">
        <v>4.0958849557522141</v>
      </c>
    </row>
    <row r="3374" spans="1:2" x14ac:dyDescent="0.3">
      <c r="A3374" s="32">
        <v>44771.875</v>
      </c>
      <c r="B3374" s="82">
        <v>4.0958849557522141</v>
      </c>
    </row>
    <row r="3375" spans="1:2" x14ac:dyDescent="0.3">
      <c r="A3375" s="32">
        <v>44771.916666666664</v>
      </c>
      <c r="B3375" s="82">
        <v>4.0958849557522141</v>
      </c>
    </row>
    <row r="3376" spans="1:2" x14ac:dyDescent="0.3">
      <c r="A3376" s="32">
        <v>44771.958333333336</v>
      </c>
      <c r="B3376" s="82">
        <v>4.0958849557522141</v>
      </c>
    </row>
    <row r="3377" spans="1:2" x14ac:dyDescent="0.3">
      <c r="A3377" s="32">
        <v>44772</v>
      </c>
      <c r="B3377" s="82">
        <v>4.0958849557522141</v>
      </c>
    </row>
    <row r="3378" spans="1:2" x14ac:dyDescent="0.3">
      <c r="A3378" s="32">
        <v>44772.041666666664</v>
      </c>
      <c r="B3378" s="82">
        <v>4.0958849557522141</v>
      </c>
    </row>
    <row r="3379" spans="1:2" x14ac:dyDescent="0.3">
      <c r="A3379" s="32">
        <v>44772.083333333336</v>
      </c>
      <c r="B3379" s="82">
        <v>4.0958849557522141</v>
      </c>
    </row>
    <row r="3380" spans="1:2" x14ac:dyDescent="0.3">
      <c r="A3380" s="32">
        <v>44772.125</v>
      </c>
      <c r="B3380" s="82">
        <v>4.0958849557522141</v>
      </c>
    </row>
    <row r="3381" spans="1:2" x14ac:dyDescent="0.3">
      <c r="A3381" s="32">
        <v>44772.166666666664</v>
      </c>
      <c r="B3381" s="82">
        <v>4.0958849557522141</v>
      </c>
    </row>
    <row r="3382" spans="1:2" x14ac:dyDescent="0.3">
      <c r="A3382" s="32">
        <v>44772.208333333336</v>
      </c>
      <c r="B3382" s="82">
        <v>4.0958849557522141</v>
      </c>
    </row>
    <row r="3383" spans="1:2" x14ac:dyDescent="0.3">
      <c r="A3383" s="32">
        <v>44772.25</v>
      </c>
      <c r="B3383" s="82">
        <v>4.0958849557522141</v>
      </c>
    </row>
    <row r="3384" spans="1:2" x14ac:dyDescent="0.3">
      <c r="A3384" s="32">
        <v>44772.291666666664</v>
      </c>
      <c r="B3384" s="82">
        <v>4.0958849557522141</v>
      </c>
    </row>
    <row r="3385" spans="1:2" x14ac:dyDescent="0.3">
      <c r="A3385" s="32">
        <v>44772.333333333336</v>
      </c>
      <c r="B3385" s="82">
        <v>4.0958849557522141</v>
      </c>
    </row>
    <row r="3386" spans="1:2" x14ac:dyDescent="0.3">
      <c r="A3386" s="32">
        <v>44772.375</v>
      </c>
      <c r="B3386" s="82">
        <v>4.0958849557522141</v>
      </c>
    </row>
    <row r="3387" spans="1:2" x14ac:dyDescent="0.3">
      <c r="A3387" s="32">
        <v>44772.416666666664</v>
      </c>
      <c r="B3387" s="82">
        <v>4.0958849557522141</v>
      </c>
    </row>
    <row r="3388" spans="1:2" x14ac:dyDescent="0.3">
      <c r="A3388" s="32">
        <v>44772.458333333336</v>
      </c>
      <c r="B3388" s="82">
        <v>4.0958849557522141</v>
      </c>
    </row>
    <row r="3389" spans="1:2" x14ac:dyDescent="0.3">
      <c r="A3389" s="32">
        <v>44772.5</v>
      </c>
      <c r="B3389" s="82">
        <v>4.0958849557522141</v>
      </c>
    </row>
    <row r="3390" spans="1:2" x14ac:dyDescent="0.3">
      <c r="A3390" s="32">
        <v>44772.541666666664</v>
      </c>
      <c r="B3390" s="82">
        <v>4.0958849557522141</v>
      </c>
    </row>
    <row r="3391" spans="1:2" x14ac:dyDescent="0.3">
      <c r="A3391" s="32">
        <v>44772.583333333336</v>
      </c>
      <c r="B3391" s="82">
        <v>4.0958849557522141</v>
      </c>
    </row>
    <row r="3392" spans="1:2" x14ac:dyDescent="0.3">
      <c r="A3392" s="32">
        <v>44772.625</v>
      </c>
      <c r="B3392" s="82">
        <v>4.0958849557522141</v>
      </c>
    </row>
    <row r="3393" spans="1:2" x14ac:dyDescent="0.3">
      <c r="A3393" s="32">
        <v>44772.666666666664</v>
      </c>
      <c r="B3393" s="82">
        <v>4.0958849557522141</v>
      </c>
    </row>
    <row r="3394" spans="1:2" x14ac:dyDescent="0.3">
      <c r="A3394" s="32">
        <v>44772.708333333336</v>
      </c>
      <c r="B3394" s="82">
        <v>4.0958849557522141</v>
      </c>
    </row>
    <row r="3395" spans="1:2" x14ac:dyDescent="0.3">
      <c r="A3395" s="32">
        <v>44772.75</v>
      </c>
      <c r="B3395" s="82">
        <v>4.0958849557522141</v>
      </c>
    </row>
    <row r="3396" spans="1:2" x14ac:dyDescent="0.3">
      <c r="A3396" s="32">
        <v>44772.791666666664</v>
      </c>
      <c r="B3396" s="82">
        <v>4.0958849557522141</v>
      </c>
    </row>
    <row r="3397" spans="1:2" x14ac:dyDescent="0.3">
      <c r="A3397" s="32">
        <v>44772.833333333336</v>
      </c>
      <c r="B3397" s="82">
        <v>4.0958849557522141</v>
      </c>
    </row>
    <row r="3398" spans="1:2" x14ac:dyDescent="0.3">
      <c r="A3398" s="32">
        <v>44772.875</v>
      </c>
      <c r="B3398" s="82">
        <v>4.0958849557522141</v>
      </c>
    </row>
    <row r="3399" spans="1:2" x14ac:dyDescent="0.3">
      <c r="A3399" s="32">
        <v>44772.916666666664</v>
      </c>
      <c r="B3399" s="82">
        <v>4.0958849557522141</v>
      </c>
    </row>
    <row r="3400" spans="1:2" x14ac:dyDescent="0.3">
      <c r="A3400" s="32">
        <v>44772.958333333336</v>
      </c>
      <c r="B3400" s="82">
        <v>4.0958849557522141</v>
      </c>
    </row>
    <row r="3401" spans="1:2" x14ac:dyDescent="0.3">
      <c r="A3401" s="32">
        <v>44773</v>
      </c>
      <c r="B3401" s="82">
        <v>4.0958849557522141</v>
      </c>
    </row>
    <row r="3402" spans="1:2" x14ac:dyDescent="0.3">
      <c r="A3402" s="32">
        <v>44773.041666666664</v>
      </c>
      <c r="B3402" s="82">
        <v>4.0958849557522141</v>
      </c>
    </row>
    <row r="3403" spans="1:2" x14ac:dyDescent="0.3">
      <c r="A3403" s="32">
        <v>44773.083333333336</v>
      </c>
      <c r="B3403" s="82">
        <v>4.0958849557522141</v>
      </c>
    </row>
    <row r="3404" spans="1:2" x14ac:dyDescent="0.3">
      <c r="A3404" s="32">
        <v>44773.125</v>
      </c>
      <c r="B3404" s="82">
        <v>4.0958849557522141</v>
      </c>
    </row>
    <row r="3405" spans="1:2" x14ac:dyDescent="0.3">
      <c r="A3405" s="32">
        <v>44773.166666666664</v>
      </c>
      <c r="B3405" s="82">
        <v>4.0958849557522141</v>
      </c>
    </row>
    <row r="3406" spans="1:2" x14ac:dyDescent="0.3">
      <c r="A3406" s="32">
        <v>44773.208333333336</v>
      </c>
      <c r="B3406" s="82">
        <v>4.0958849557522141</v>
      </c>
    </row>
    <row r="3407" spans="1:2" x14ac:dyDescent="0.3">
      <c r="A3407" s="32">
        <v>44773.25</v>
      </c>
      <c r="B3407" s="82">
        <v>4.0958849557522141</v>
      </c>
    </row>
    <row r="3408" spans="1:2" x14ac:dyDescent="0.3">
      <c r="A3408" s="32">
        <v>44773.291666666664</v>
      </c>
      <c r="B3408" s="82">
        <v>4.0958849557522141</v>
      </c>
    </row>
    <row r="3409" spans="1:2" x14ac:dyDescent="0.3">
      <c r="A3409" s="32">
        <v>44773.333333333336</v>
      </c>
      <c r="B3409" s="82">
        <v>4.0958849557522141</v>
      </c>
    </row>
    <row r="3410" spans="1:2" x14ac:dyDescent="0.3">
      <c r="A3410" s="32">
        <v>44773.375</v>
      </c>
      <c r="B3410" s="82">
        <v>4.0958849557522141</v>
      </c>
    </row>
    <row r="3411" spans="1:2" x14ac:dyDescent="0.3">
      <c r="A3411" s="32">
        <v>44773.416666666664</v>
      </c>
      <c r="B3411" s="82">
        <v>4.0958849557522141</v>
      </c>
    </row>
    <row r="3412" spans="1:2" x14ac:dyDescent="0.3">
      <c r="A3412" s="32">
        <v>44773.458333333336</v>
      </c>
      <c r="B3412" s="82">
        <v>4.0958849557522141</v>
      </c>
    </row>
    <row r="3413" spans="1:2" x14ac:dyDescent="0.3">
      <c r="A3413" s="32">
        <v>44773.5</v>
      </c>
      <c r="B3413" s="82">
        <v>4.0958849557522141</v>
      </c>
    </row>
    <row r="3414" spans="1:2" x14ac:dyDescent="0.3">
      <c r="A3414" s="32">
        <v>44773.541666666664</v>
      </c>
      <c r="B3414" s="82">
        <v>4.0958849557522141</v>
      </c>
    </row>
    <row r="3415" spans="1:2" x14ac:dyDescent="0.3">
      <c r="A3415" s="32">
        <v>44773.583333333336</v>
      </c>
      <c r="B3415" s="82">
        <v>4.0958849557522141</v>
      </c>
    </row>
    <row r="3416" spans="1:2" x14ac:dyDescent="0.3">
      <c r="A3416" s="32">
        <v>44773.625</v>
      </c>
      <c r="B3416" s="82">
        <v>4.0958849557522141</v>
      </c>
    </row>
    <row r="3417" spans="1:2" x14ac:dyDescent="0.3">
      <c r="A3417" s="32">
        <v>44773.666666666664</v>
      </c>
      <c r="B3417" s="82">
        <v>4.0958849557522141</v>
      </c>
    </row>
    <row r="3418" spans="1:2" x14ac:dyDescent="0.3">
      <c r="A3418" s="32">
        <v>44773.708333333336</v>
      </c>
      <c r="B3418" s="82">
        <v>4.0958849557522141</v>
      </c>
    </row>
    <row r="3419" spans="1:2" x14ac:dyDescent="0.3">
      <c r="A3419" s="32">
        <v>44773.75</v>
      </c>
      <c r="B3419" s="82">
        <v>4.0958849557522141</v>
      </c>
    </row>
    <row r="3420" spans="1:2" x14ac:dyDescent="0.3">
      <c r="A3420" s="32">
        <v>44773.791666666664</v>
      </c>
      <c r="B3420" s="82">
        <v>4.0958849557522141</v>
      </c>
    </row>
    <row r="3421" spans="1:2" x14ac:dyDescent="0.3">
      <c r="A3421" s="32">
        <v>44773.833333333336</v>
      </c>
      <c r="B3421" s="82">
        <v>4.0958849557522141</v>
      </c>
    </row>
    <row r="3422" spans="1:2" x14ac:dyDescent="0.3">
      <c r="A3422" s="32">
        <v>44773.875</v>
      </c>
      <c r="B3422" s="82">
        <v>4.0958849557522141</v>
      </c>
    </row>
    <row r="3423" spans="1:2" x14ac:dyDescent="0.3">
      <c r="A3423" s="32">
        <v>44773.916666666664</v>
      </c>
      <c r="B3423" s="82">
        <v>4.0958849557522141</v>
      </c>
    </row>
    <row r="3424" spans="1:2" x14ac:dyDescent="0.3">
      <c r="A3424" s="32">
        <v>44773.958333333336</v>
      </c>
      <c r="B3424" s="82">
        <v>4.0958849557522141</v>
      </c>
    </row>
    <row r="3425" spans="1:2" x14ac:dyDescent="0.3">
      <c r="A3425" s="32">
        <v>44774</v>
      </c>
      <c r="B3425" s="82">
        <v>4.0958849557522141</v>
      </c>
    </row>
    <row r="3426" spans="1:2" x14ac:dyDescent="0.3">
      <c r="A3426" s="32">
        <v>44774.041666666664</v>
      </c>
      <c r="B3426" s="82">
        <v>4.0958849557522141</v>
      </c>
    </row>
    <row r="3427" spans="1:2" x14ac:dyDescent="0.3">
      <c r="A3427" s="32">
        <v>44774.083333333336</v>
      </c>
      <c r="B3427" s="82">
        <v>4.0958849557522141</v>
      </c>
    </row>
    <row r="3428" spans="1:2" x14ac:dyDescent="0.3">
      <c r="A3428" s="32">
        <v>44774.125</v>
      </c>
      <c r="B3428" s="82">
        <v>4.0958849557522141</v>
      </c>
    </row>
    <row r="3429" spans="1:2" x14ac:dyDescent="0.3">
      <c r="A3429" s="32">
        <v>44774.166666666664</v>
      </c>
      <c r="B3429" s="82">
        <v>4.0958849557522141</v>
      </c>
    </row>
    <row r="3430" spans="1:2" x14ac:dyDescent="0.3">
      <c r="A3430" s="32">
        <v>44774.208333333336</v>
      </c>
      <c r="B3430" s="82">
        <v>4.0958849557522141</v>
      </c>
    </row>
    <row r="3431" spans="1:2" x14ac:dyDescent="0.3">
      <c r="A3431" s="32">
        <v>44774.25</v>
      </c>
      <c r="B3431" s="82">
        <v>4.0958849557522141</v>
      </c>
    </row>
    <row r="3432" spans="1:2" x14ac:dyDescent="0.3">
      <c r="A3432" s="32">
        <v>44774.291666666664</v>
      </c>
      <c r="B3432" s="82">
        <v>4.0958849557522141</v>
      </c>
    </row>
    <row r="3433" spans="1:2" x14ac:dyDescent="0.3">
      <c r="A3433" s="32">
        <v>44774.333333333336</v>
      </c>
      <c r="B3433" s="82">
        <v>4.0958849557522141</v>
      </c>
    </row>
    <row r="3434" spans="1:2" x14ac:dyDescent="0.3">
      <c r="A3434" s="32">
        <v>44774.375</v>
      </c>
      <c r="B3434" s="82">
        <v>4.0958849557522141</v>
      </c>
    </row>
    <row r="3435" spans="1:2" x14ac:dyDescent="0.3">
      <c r="A3435" s="32">
        <v>44774.416666666664</v>
      </c>
      <c r="B3435" s="82">
        <v>4.0958849557522141</v>
      </c>
    </row>
    <row r="3436" spans="1:2" x14ac:dyDescent="0.3">
      <c r="A3436" s="32">
        <v>44774.458333333336</v>
      </c>
      <c r="B3436" s="82">
        <v>4.0958849557522141</v>
      </c>
    </row>
    <row r="3437" spans="1:2" x14ac:dyDescent="0.3">
      <c r="A3437" s="32">
        <v>44774.5</v>
      </c>
      <c r="B3437" s="82">
        <v>4.0958849557522141</v>
      </c>
    </row>
    <row r="3438" spans="1:2" x14ac:dyDescent="0.3">
      <c r="A3438" s="32">
        <v>44774.541666666664</v>
      </c>
      <c r="B3438" s="82">
        <v>4.0958849557522141</v>
      </c>
    </row>
    <row r="3439" spans="1:2" x14ac:dyDescent="0.3">
      <c r="A3439" s="32">
        <v>44774.583333333336</v>
      </c>
      <c r="B3439" s="82">
        <v>4.0958849557522141</v>
      </c>
    </row>
    <row r="3440" spans="1:2" x14ac:dyDescent="0.3">
      <c r="A3440" s="32">
        <v>44774.625</v>
      </c>
      <c r="B3440" s="82">
        <v>4.0958849557522141</v>
      </c>
    </row>
    <row r="3441" spans="1:2" x14ac:dyDescent="0.3">
      <c r="A3441" s="32">
        <v>44774.666666666664</v>
      </c>
      <c r="B3441" s="82">
        <v>4.0958849557522141</v>
      </c>
    </row>
    <row r="3442" spans="1:2" x14ac:dyDescent="0.3">
      <c r="A3442" s="32">
        <v>44774.708333333336</v>
      </c>
      <c r="B3442" s="82">
        <v>4.0958849557522141</v>
      </c>
    </row>
    <row r="3443" spans="1:2" x14ac:dyDescent="0.3">
      <c r="A3443" s="32">
        <v>44774.75</v>
      </c>
      <c r="B3443" s="82">
        <v>4.0958849557522141</v>
      </c>
    </row>
    <row r="3444" spans="1:2" x14ac:dyDescent="0.3">
      <c r="A3444" s="32">
        <v>44774.791666666664</v>
      </c>
      <c r="B3444" s="82">
        <v>4.0958849557522141</v>
      </c>
    </row>
    <row r="3445" spans="1:2" x14ac:dyDescent="0.3">
      <c r="A3445" s="32">
        <v>44774.833333333336</v>
      </c>
      <c r="B3445" s="82">
        <v>4.0958849557522141</v>
      </c>
    </row>
    <row r="3446" spans="1:2" x14ac:dyDescent="0.3">
      <c r="A3446" s="32">
        <v>44774.875</v>
      </c>
      <c r="B3446" s="82">
        <v>4.0958849557522141</v>
      </c>
    </row>
    <row r="3447" spans="1:2" x14ac:dyDescent="0.3">
      <c r="A3447" s="32">
        <v>44774.916666666664</v>
      </c>
      <c r="B3447" s="82">
        <v>4.0958849557522141</v>
      </c>
    </row>
    <row r="3448" spans="1:2" x14ac:dyDescent="0.3">
      <c r="A3448" s="32">
        <v>44774.958333333336</v>
      </c>
      <c r="B3448" s="82">
        <v>4.0958849557522141</v>
      </c>
    </row>
    <row r="3449" spans="1:2" x14ac:dyDescent="0.3">
      <c r="A3449" s="32">
        <v>44775</v>
      </c>
      <c r="B3449" s="82">
        <v>4.0958849557522141</v>
      </c>
    </row>
    <row r="3450" spans="1:2" x14ac:dyDescent="0.3">
      <c r="A3450" s="32">
        <v>44775.041666666664</v>
      </c>
      <c r="B3450" s="82">
        <v>4.0958849557522141</v>
      </c>
    </row>
    <row r="3451" spans="1:2" x14ac:dyDescent="0.3">
      <c r="A3451" s="32">
        <v>44775.083333333336</v>
      </c>
      <c r="B3451" s="82">
        <v>4.0958849557522141</v>
      </c>
    </row>
    <row r="3452" spans="1:2" x14ac:dyDescent="0.3">
      <c r="A3452" s="32">
        <v>44775.125</v>
      </c>
      <c r="B3452" s="82">
        <v>4.0958849557522141</v>
      </c>
    </row>
    <row r="3453" spans="1:2" x14ac:dyDescent="0.3">
      <c r="A3453" s="32">
        <v>44775.166666666664</v>
      </c>
      <c r="B3453" s="82">
        <v>4.0958849557522141</v>
      </c>
    </row>
    <row r="3454" spans="1:2" x14ac:dyDescent="0.3">
      <c r="A3454" s="32">
        <v>44775.208333333336</v>
      </c>
      <c r="B3454" s="82">
        <v>4.0958849557522141</v>
      </c>
    </row>
    <row r="3455" spans="1:2" x14ac:dyDescent="0.3">
      <c r="A3455" s="32">
        <v>44775.25</v>
      </c>
      <c r="B3455" s="82">
        <v>4.0958849557522141</v>
      </c>
    </row>
    <row r="3456" spans="1:2" x14ac:dyDescent="0.3">
      <c r="A3456" s="32">
        <v>44775.291666666664</v>
      </c>
      <c r="B3456" s="82">
        <v>4.0958849557522141</v>
      </c>
    </row>
    <row r="3457" spans="1:2" x14ac:dyDescent="0.3">
      <c r="A3457" s="32">
        <v>44775.333333333336</v>
      </c>
      <c r="B3457" s="82">
        <v>4.0958849557522141</v>
      </c>
    </row>
    <row r="3458" spans="1:2" x14ac:dyDescent="0.3">
      <c r="A3458" s="32">
        <v>44775.375</v>
      </c>
      <c r="B3458" s="82">
        <v>4.0958849557522141</v>
      </c>
    </row>
    <row r="3459" spans="1:2" x14ac:dyDescent="0.3">
      <c r="A3459" s="32">
        <v>44775.416666666664</v>
      </c>
      <c r="B3459" s="82">
        <v>4.0958849557522141</v>
      </c>
    </row>
    <row r="3460" spans="1:2" x14ac:dyDescent="0.3">
      <c r="A3460" s="32">
        <v>44775.458333333336</v>
      </c>
      <c r="B3460" s="82">
        <v>4.0958849557522141</v>
      </c>
    </row>
    <row r="3461" spans="1:2" x14ac:dyDescent="0.3">
      <c r="A3461" s="32">
        <v>44775.5</v>
      </c>
      <c r="B3461" s="82">
        <v>4.0958849557522141</v>
      </c>
    </row>
    <row r="3462" spans="1:2" x14ac:dyDescent="0.3">
      <c r="A3462" s="32">
        <v>44775.541666666664</v>
      </c>
      <c r="B3462" s="82">
        <v>4.0958849557522141</v>
      </c>
    </row>
    <row r="3463" spans="1:2" x14ac:dyDescent="0.3">
      <c r="A3463" s="32">
        <v>44775.583333333336</v>
      </c>
      <c r="B3463" s="82">
        <v>4.0958849557522141</v>
      </c>
    </row>
    <row r="3464" spans="1:2" x14ac:dyDescent="0.3">
      <c r="A3464" s="32">
        <v>44775.625</v>
      </c>
      <c r="B3464" s="82">
        <v>4.0958849557522141</v>
      </c>
    </row>
    <row r="3465" spans="1:2" x14ac:dyDescent="0.3">
      <c r="A3465" s="32">
        <v>44775.666666666664</v>
      </c>
      <c r="B3465" s="82">
        <v>4.0958849557522141</v>
      </c>
    </row>
    <row r="3466" spans="1:2" x14ac:dyDescent="0.3">
      <c r="A3466" s="32">
        <v>44775.708333333336</v>
      </c>
      <c r="B3466" s="82">
        <v>4.0958849557522141</v>
      </c>
    </row>
    <row r="3467" spans="1:2" x14ac:dyDescent="0.3">
      <c r="A3467" s="32">
        <v>44775.75</v>
      </c>
      <c r="B3467" s="82">
        <v>4.0958849557522141</v>
      </c>
    </row>
    <row r="3468" spans="1:2" x14ac:dyDescent="0.3">
      <c r="A3468" s="32">
        <v>44775.791666666664</v>
      </c>
      <c r="B3468" s="82">
        <v>4.0958849557522141</v>
      </c>
    </row>
    <row r="3469" spans="1:2" x14ac:dyDescent="0.3">
      <c r="A3469" s="32">
        <v>44775.833333333336</v>
      </c>
      <c r="B3469" s="82">
        <v>4.0958849557522141</v>
      </c>
    </row>
    <row r="3470" spans="1:2" x14ac:dyDescent="0.3">
      <c r="A3470" s="32">
        <v>44775.875</v>
      </c>
      <c r="B3470" s="82">
        <v>4.0958849557522141</v>
      </c>
    </row>
    <row r="3471" spans="1:2" x14ac:dyDescent="0.3">
      <c r="A3471" s="32">
        <v>44775.916666666664</v>
      </c>
      <c r="B3471" s="82">
        <v>4.0958849557522141</v>
      </c>
    </row>
    <row r="3472" spans="1:2" x14ac:dyDescent="0.3">
      <c r="A3472" s="32">
        <v>44775.958333333336</v>
      </c>
      <c r="B3472" s="82">
        <v>4.0958849557522141</v>
      </c>
    </row>
    <row r="3473" spans="1:2" x14ac:dyDescent="0.3">
      <c r="A3473" s="32">
        <v>44776</v>
      </c>
      <c r="B3473" s="82">
        <v>4.0958849557522141</v>
      </c>
    </row>
    <row r="3474" spans="1:2" x14ac:dyDescent="0.3">
      <c r="A3474" s="32">
        <v>44776.041666666664</v>
      </c>
      <c r="B3474" s="82">
        <v>4.0958849557522141</v>
      </c>
    </row>
    <row r="3475" spans="1:2" x14ac:dyDescent="0.3">
      <c r="A3475" s="32">
        <v>44776.083333333336</v>
      </c>
      <c r="B3475" s="82">
        <v>4.0958849557522141</v>
      </c>
    </row>
    <row r="3476" spans="1:2" x14ac:dyDescent="0.3">
      <c r="A3476" s="32">
        <v>44776.125</v>
      </c>
      <c r="B3476" s="82">
        <v>4.0958849557522141</v>
      </c>
    </row>
    <row r="3477" spans="1:2" x14ac:dyDescent="0.3">
      <c r="A3477" s="32">
        <v>44776.166666666664</v>
      </c>
      <c r="B3477" s="82">
        <v>4.0958849557522141</v>
      </c>
    </row>
    <row r="3478" spans="1:2" x14ac:dyDescent="0.3">
      <c r="A3478" s="32">
        <v>44776.208333333336</v>
      </c>
      <c r="B3478" s="82">
        <v>4.0958849557522141</v>
      </c>
    </row>
    <row r="3479" spans="1:2" x14ac:dyDescent="0.3">
      <c r="A3479" s="32">
        <v>44776.25</v>
      </c>
      <c r="B3479" s="82">
        <v>4.0958849557522141</v>
      </c>
    </row>
    <row r="3480" spans="1:2" x14ac:dyDescent="0.3">
      <c r="A3480" s="32">
        <v>44776.291666666664</v>
      </c>
      <c r="B3480" s="82">
        <v>4.0958849557522141</v>
      </c>
    </row>
    <row r="3481" spans="1:2" x14ac:dyDescent="0.3">
      <c r="A3481" s="32">
        <v>44776.333333333336</v>
      </c>
      <c r="B3481" s="82">
        <v>4.0958849557522141</v>
      </c>
    </row>
    <row r="3482" spans="1:2" x14ac:dyDescent="0.3">
      <c r="A3482" s="32">
        <v>44776.375</v>
      </c>
      <c r="B3482" s="82">
        <v>4.0958849557522141</v>
      </c>
    </row>
    <row r="3483" spans="1:2" x14ac:dyDescent="0.3">
      <c r="A3483" s="32">
        <v>44776.416666666664</v>
      </c>
      <c r="B3483" s="82">
        <v>4.0958849557522141</v>
      </c>
    </row>
    <row r="3484" spans="1:2" x14ac:dyDescent="0.3">
      <c r="A3484" s="32">
        <v>44776.458333333336</v>
      </c>
      <c r="B3484" s="82">
        <v>4.0958849557522141</v>
      </c>
    </row>
    <row r="3485" spans="1:2" x14ac:dyDescent="0.3">
      <c r="A3485" s="32">
        <v>44776.5</v>
      </c>
      <c r="B3485" s="82">
        <v>4.0958849557522141</v>
      </c>
    </row>
    <row r="3486" spans="1:2" x14ac:dyDescent="0.3">
      <c r="A3486" s="32">
        <v>44776.541666666664</v>
      </c>
      <c r="B3486" s="82">
        <v>4.0958849557522141</v>
      </c>
    </row>
    <row r="3487" spans="1:2" x14ac:dyDescent="0.3">
      <c r="A3487" s="32">
        <v>44776.583333333336</v>
      </c>
      <c r="B3487" s="82">
        <v>4.0958849557522141</v>
      </c>
    </row>
    <row r="3488" spans="1:2" x14ac:dyDescent="0.3">
      <c r="A3488" s="32">
        <v>44776.625</v>
      </c>
      <c r="B3488" s="82">
        <v>4.0958849557522141</v>
      </c>
    </row>
    <row r="3489" spans="1:2" x14ac:dyDescent="0.3">
      <c r="A3489" s="32">
        <v>44776.666666666664</v>
      </c>
      <c r="B3489" s="82">
        <v>4.0958849557522141</v>
      </c>
    </row>
    <row r="3490" spans="1:2" x14ac:dyDescent="0.3">
      <c r="A3490" s="32">
        <v>44776.708333333336</v>
      </c>
      <c r="B3490" s="82">
        <v>4.0958849557522141</v>
      </c>
    </row>
    <row r="3491" spans="1:2" x14ac:dyDescent="0.3">
      <c r="A3491" s="32">
        <v>44776.75</v>
      </c>
      <c r="B3491" s="82">
        <v>4.0958849557522141</v>
      </c>
    </row>
    <row r="3492" spans="1:2" x14ac:dyDescent="0.3">
      <c r="A3492" s="32">
        <v>44776.791666666664</v>
      </c>
      <c r="B3492" s="82">
        <v>4.0958849557522141</v>
      </c>
    </row>
    <row r="3493" spans="1:2" x14ac:dyDescent="0.3">
      <c r="A3493" s="32">
        <v>44776.833333333336</v>
      </c>
      <c r="B3493" s="82">
        <v>4.0958849557522141</v>
      </c>
    </row>
    <row r="3494" spans="1:2" x14ac:dyDescent="0.3">
      <c r="A3494" s="32">
        <v>44776.875</v>
      </c>
      <c r="B3494" s="82">
        <v>4.0958849557522141</v>
      </c>
    </row>
    <row r="3495" spans="1:2" x14ac:dyDescent="0.3">
      <c r="A3495" s="32">
        <v>44776.916666666664</v>
      </c>
      <c r="B3495" s="82">
        <v>4.0958849557522141</v>
      </c>
    </row>
    <row r="3496" spans="1:2" x14ac:dyDescent="0.3">
      <c r="A3496" s="32">
        <v>44776.958333333336</v>
      </c>
      <c r="B3496" s="82">
        <v>4.0958849557522141</v>
      </c>
    </row>
    <row r="3497" spans="1:2" x14ac:dyDescent="0.3">
      <c r="A3497" s="32">
        <v>44777</v>
      </c>
      <c r="B3497" s="82">
        <v>4.0958849557522141</v>
      </c>
    </row>
    <row r="3498" spans="1:2" x14ac:dyDescent="0.3">
      <c r="A3498" s="32">
        <v>44777.041666666664</v>
      </c>
      <c r="B3498" s="82">
        <v>4.0958849557522141</v>
      </c>
    </row>
    <row r="3499" spans="1:2" x14ac:dyDescent="0.3">
      <c r="A3499" s="32">
        <v>44777.083333333336</v>
      </c>
      <c r="B3499" s="82">
        <v>4.0958849557522141</v>
      </c>
    </row>
    <row r="3500" spans="1:2" x14ac:dyDescent="0.3">
      <c r="A3500" s="32">
        <v>44777.125</v>
      </c>
      <c r="B3500" s="82">
        <v>4.0958849557522141</v>
      </c>
    </row>
    <row r="3501" spans="1:2" x14ac:dyDescent="0.3">
      <c r="A3501" s="32">
        <v>44777.166666666664</v>
      </c>
      <c r="B3501" s="82">
        <v>4.0958849557522141</v>
      </c>
    </row>
    <row r="3502" spans="1:2" x14ac:dyDescent="0.3">
      <c r="A3502" s="32">
        <v>44777.208333333336</v>
      </c>
      <c r="B3502" s="82">
        <v>4.0958849557522141</v>
      </c>
    </row>
    <row r="3503" spans="1:2" x14ac:dyDescent="0.3">
      <c r="A3503" s="32">
        <v>44777.25</v>
      </c>
      <c r="B3503" s="82">
        <v>4.0958849557522141</v>
      </c>
    </row>
    <row r="3504" spans="1:2" x14ac:dyDescent="0.3">
      <c r="A3504" s="32">
        <v>44777.291666666664</v>
      </c>
      <c r="B3504" s="82">
        <v>4.0958849557522141</v>
      </c>
    </row>
    <row r="3505" spans="1:2" x14ac:dyDescent="0.3">
      <c r="A3505" s="32">
        <v>44777.333333333336</v>
      </c>
      <c r="B3505" s="82">
        <v>4.0958849557522141</v>
      </c>
    </row>
    <row r="3506" spans="1:2" x14ac:dyDescent="0.3">
      <c r="A3506" s="32">
        <v>44777.375</v>
      </c>
      <c r="B3506" s="82">
        <v>4.0958849557522141</v>
      </c>
    </row>
    <row r="3507" spans="1:2" x14ac:dyDescent="0.3">
      <c r="A3507" s="32">
        <v>44777.416666666664</v>
      </c>
      <c r="B3507" s="82">
        <v>4.0958849557522141</v>
      </c>
    </row>
    <row r="3508" spans="1:2" x14ac:dyDescent="0.3">
      <c r="A3508" s="32">
        <v>44777.458333333336</v>
      </c>
      <c r="B3508" s="82">
        <v>4.0958849557522141</v>
      </c>
    </row>
    <row r="3509" spans="1:2" x14ac:dyDescent="0.3">
      <c r="A3509" s="32">
        <v>44777.5</v>
      </c>
      <c r="B3509" s="82">
        <v>4.0958849557522141</v>
      </c>
    </row>
    <row r="3510" spans="1:2" x14ac:dyDescent="0.3">
      <c r="A3510" s="32">
        <v>44777.541666666664</v>
      </c>
      <c r="B3510" s="82">
        <v>4.0958849557522141</v>
      </c>
    </row>
    <row r="3511" spans="1:2" x14ac:dyDescent="0.3">
      <c r="A3511" s="32">
        <v>44777.583333333336</v>
      </c>
      <c r="B3511" s="82">
        <v>4.0958849557522141</v>
      </c>
    </row>
    <row r="3512" spans="1:2" x14ac:dyDescent="0.3">
      <c r="A3512" s="32">
        <v>44777.625</v>
      </c>
      <c r="B3512" s="82">
        <v>4.0958849557522141</v>
      </c>
    </row>
    <row r="3513" spans="1:2" x14ac:dyDescent="0.3">
      <c r="A3513" s="32">
        <v>44777.666666666664</v>
      </c>
      <c r="B3513" s="82">
        <v>4.0958849557522141</v>
      </c>
    </row>
    <row r="3514" spans="1:2" x14ac:dyDescent="0.3">
      <c r="A3514" s="32">
        <v>44777.708333333336</v>
      </c>
      <c r="B3514" s="82">
        <v>4.0958849557522141</v>
      </c>
    </row>
    <row r="3515" spans="1:2" x14ac:dyDescent="0.3">
      <c r="A3515" s="32">
        <v>44777.75</v>
      </c>
      <c r="B3515" s="82">
        <v>4.0958849557522141</v>
      </c>
    </row>
    <row r="3516" spans="1:2" x14ac:dyDescent="0.3">
      <c r="A3516" s="32">
        <v>44777.791666666664</v>
      </c>
      <c r="B3516" s="82">
        <v>4.0958849557522141</v>
      </c>
    </row>
    <row r="3517" spans="1:2" x14ac:dyDescent="0.3">
      <c r="A3517" s="32">
        <v>44777.833333333336</v>
      </c>
      <c r="B3517" s="82">
        <v>4.0958849557522141</v>
      </c>
    </row>
    <row r="3518" spans="1:2" x14ac:dyDescent="0.3">
      <c r="A3518" s="32">
        <v>44777.875</v>
      </c>
      <c r="B3518" s="82">
        <v>4.0958849557522141</v>
      </c>
    </row>
    <row r="3519" spans="1:2" x14ac:dyDescent="0.3">
      <c r="A3519" s="32">
        <v>44777.916666666664</v>
      </c>
      <c r="B3519" s="82">
        <v>4.0958849557522141</v>
      </c>
    </row>
    <row r="3520" spans="1:2" x14ac:dyDescent="0.3">
      <c r="A3520" s="32">
        <v>44777.958333333336</v>
      </c>
      <c r="B3520" s="82">
        <v>4.0958849557522141</v>
      </c>
    </row>
    <row r="3521" spans="1:2" x14ac:dyDescent="0.3">
      <c r="A3521" s="32">
        <v>44778</v>
      </c>
      <c r="B3521" s="82">
        <v>4.0958849557522141</v>
      </c>
    </row>
    <row r="3522" spans="1:2" x14ac:dyDescent="0.3">
      <c r="A3522" s="32">
        <v>44778.041666666664</v>
      </c>
      <c r="B3522" s="82">
        <v>4.0958849557522141</v>
      </c>
    </row>
    <row r="3523" spans="1:2" x14ac:dyDescent="0.3">
      <c r="A3523" s="32">
        <v>44778.083333333336</v>
      </c>
      <c r="B3523" s="82">
        <v>4.0958849557522141</v>
      </c>
    </row>
    <row r="3524" spans="1:2" x14ac:dyDescent="0.3">
      <c r="A3524" s="32">
        <v>44778.125</v>
      </c>
      <c r="B3524" s="82">
        <v>4.0958849557522141</v>
      </c>
    </row>
    <row r="3525" spans="1:2" x14ac:dyDescent="0.3">
      <c r="A3525" s="32">
        <v>44778.166666666664</v>
      </c>
      <c r="B3525" s="82">
        <v>4.0958849557522141</v>
      </c>
    </row>
    <row r="3526" spans="1:2" x14ac:dyDescent="0.3">
      <c r="A3526" s="32">
        <v>44778.208333333336</v>
      </c>
      <c r="B3526" s="82">
        <v>4.0958849557522141</v>
      </c>
    </row>
    <row r="3527" spans="1:2" x14ac:dyDescent="0.3">
      <c r="A3527" s="32">
        <v>44778.25</v>
      </c>
      <c r="B3527" s="82">
        <v>4.0958849557522141</v>
      </c>
    </row>
    <row r="3528" spans="1:2" x14ac:dyDescent="0.3">
      <c r="A3528" s="32">
        <v>44778.291666666664</v>
      </c>
      <c r="B3528" s="82">
        <v>4.0958849557522141</v>
      </c>
    </row>
    <row r="3529" spans="1:2" x14ac:dyDescent="0.3">
      <c r="A3529" s="32">
        <v>44778.333333333336</v>
      </c>
      <c r="B3529" s="82">
        <v>4.0958849557522141</v>
      </c>
    </row>
    <row r="3530" spans="1:2" x14ac:dyDescent="0.3">
      <c r="A3530" s="32">
        <v>44778.375</v>
      </c>
      <c r="B3530" s="82">
        <v>4.0958849557522141</v>
      </c>
    </row>
    <row r="3531" spans="1:2" x14ac:dyDescent="0.3">
      <c r="A3531" s="32">
        <v>44778.416666666664</v>
      </c>
      <c r="B3531" s="82">
        <v>4.0958849557522141</v>
      </c>
    </row>
    <row r="3532" spans="1:2" x14ac:dyDescent="0.3">
      <c r="A3532" s="32">
        <v>44778.458333333336</v>
      </c>
      <c r="B3532" s="82">
        <v>4.0958849557522141</v>
      </c>
    </row>
    <row r="3533" spans="1:2" x14ac:dyDescent="0.3">
      <c r="A3533" s="32">
        <v>44778.5</v>
      </c>
      <c r="B3533" s="82">
        <v>4.0958849557522141</v>
      </c>
    </row>
    <row r="3534" spans="1:2" x14ac:dyDescent="0.3">
      <c r="A3534" s="32">
        <v>44778.541666666664</v>
      </c>
      <c r="B3534" s="82">
        <v>4.0958849557522141</v>
      </c>
    </row>
    <row r="3535" spans="1:2" x14ac:dyDescent="0.3">
      <c r="A3535" s="32">
        <v>44778.583333333336</v>
      </c>
      <c r="B3535" s="82">
        <v>2.8824865852109323</v>
      </c>
    </row>
    <row r="3536" spans="1:2" x14ac:dyDescent="0.3">
      <c r="A3536" s="32">
        <v>44778.625</v>
      </c>
      <c r="B3536" s="82">
        <v>2.8718827881295717</v>
      </c>
    </row>
    <row r="3537" spans="1:2" x14ac:dyDescent="0.3">
      <c r="A3537" s="32">
        <v>44778.666666666664</v>
      </c>
      <c r="B3537" s="82">
        <v>2.2360680140953351</v>
      </c>
    </row>
    <row r="3538" spans="1:2" x14ac:dyDescent="0.3">
      <c r="A3538" s="32">
        <v>44778.708333333336</v>
      </c>
      <c r="B3538" s="82">
        <v>0.11194312358313348</v>
      </c>
    </row>
    <row r="3539" spans="1:2" x14ac:dyDescent="0.3">
      <c r="A3539" s="32">
        <v>44778.75</v>
      </c>
      <c r="B3539" s="82">
        <v>0.11194312358313348</v>
      </c>
    </row>
    <row r="3540" spans="1:2" x14ac:dyDescent="0.3">
      <c r="A3540" s="32">
        <v>44778.791666666664</v>
      </c>
      <c r="B3540" s="82">
        <v>4.0958849557522141</v>
      </c>
    </row>
    <row r="3541" spans="1:2" x14ac:dyDescent="0.3">
      <c r="A3541" s="32">
        <v>44778.833333333336</v>
      </c>
      <c r="B3541" s="82">
        <v>4.0958849557522141</v>
      </c>
    </row>
    <row r="3542" spans="1:2" x14ac:dyDescent="0.3">
      <c r="A3542" s="32">
        <v>44778.875</v>
      </c>
      <c r="B3542" s="82">
        <v>4.0958849557522141</v>
      </c>
    </row>
    <row r="3543" spans="1:2" x14ac:dyDescent="0.3">
      <c r="A3543" s="32">
        <v>44778.916666666664</v>
      </c>
      <c r="B3543" s="82">
        <v>4.0958849557522141</v>
      </c>
    </row>
    <row r="3544" spans="1:2" x14ac:dyDescent="0.3">
      <c r="A3544" s="32">
        <v>44778.958333333336</v>
      </c>
      <c r="B3544" s="82">
        <v>4.0958849557522141</v>
      </c>
    </row>
    <row r="3545" spans="1:2" x14ac:dyDescent="0.3">
      <c r="A3545" s="32">
        <v>44779</v>
      </c>
      <c r="B3545" s="82">
        <v>4.0958849557522141</v>
      </c>
    </row>
    <row r="3546" spans="1:2" x14ac:dyDescent="0.3">
      <c r="A3546" s="32">
        <v>44779.041666666664</v>
      </c>
      <c r="B3546" s="82">
        <v>4.0958849557522141</v>
      </c>
    </row>
    <row r="3547" spans="1:2" x14ac:dyDescent="0.3">
      <c r="A3547" s="32">
        <v>44779.083333333336</v>
      </c>
      <c r="B3547" s="82">
        <v>4.0958849557522141</v>
      </c>
    </row>
    <row r="3548" spans="1:2" x14ac:dyDescent="0.3">
      <c r="A3548" s="32">
        <v>44779.125</v>
      </c>
      <c r="B3548" s="82">
        <v>4.0958849557522141</v>
      </c>
    </row>
    <row r="3549" spans="1:2" x14ac:dyDescent="0.3">
      <c r="A3549" s="32">
        <v>44779.166666666664</v>
      </c>
      <c r="B3549" s="82">
        <v>4.0958849557522141</v>
      </c>
    </row>
    <row r="3550" spans="1:2" x14ac:dyDescent="0.3">
      <c r="A3550" s="32">
        <v>44779.208333333336</v>
      </c>
      <c r="B3550" s="82">
        <v>4.0958849557522141</v>
      </c>
    </row>
    <row r="3551" spans="1:2" x14ac:dyDescent="0.3">
      <c r="A3551" s="32">
        <v>44779.25</v>
      </c>
      <c r="B3551" s="82">
        <v>4.0958849557522141</v>
      </c>
    </row>
    <row r="3552" spans="1:2" x14ac:dyDescent="0.3">
      <c r="A3552" s="32">
        <v>44779.291666666664</v>
      </c>
      <c r="B3552" s="82">
        <v>4.0958849557522141</v>
      </c>
    </row>
    <row r="3553" spans="1:2" x14ac:dyDescent="0.3">
      <c r="A3553" s="32">
        <v>44779.333333333336</v>
      </c>
      <c r="B3553" s="82">
        <v>4.0958849557522141</v>
      </c>
    </row>
    <row r="3554" spans="1:2" x14ac:dyDescent="0.3">
      <c r="A3554" s="32">
        <v>44779.375</v>
      </c>
      <c r="B3554" s="82">
        <v>4.0958849557522141</v>
      </c>
    </row>
    <row r="3555" spans="1:2" x14ac:dyDescent="0.3">
      <c r="A3555" s="32">
        <v>44779.416666666664</v>
      </c>
      <c r="B3555" s="82">
        <v>4.0958849557522141</v>
      </c>
    </row>
    <row r="3556" spans="1:2" x14ac:dyDescent="0.3">
      <c r="A3556" s="32">
        <v>44779.458333333336</v>
      </c>
      <c r="B3556" s="82">
        <v>4.0958849557522141</v>
      </c>
    </row>
    <row r="3557" spans="1:2" x14ac:dyDescent="0.3">
      <c r="A3557" s="32">
        <v>44779.5</v>
      </c>
      <c r="B3557" s="82">
        <v>4.0958849557522141</v>
      </c>
    </row>
    <row r="3558" spans="1:2" x14ac:dyDescent="0.3">
      <c r="A3558" s="32">
        <v>44779.541666666664</v>
      </c>
      <c r="B3558" s="82">
        <v>4.0958849557522141</v>
      </c>
    </row>
    <row r="3559" spans="1:2" x14ac:dyDescent="0.3">
      <c r="A3559" s="32">
        <v>44779.583333333336</v>
      </c>
      <c r="B3559" s="82">
        <v>4.0958849557522141</v>
      </c>
    </row>
    <row r="3560" spans="1:2" x14ac:dyDescent="0.3">
      <c r="A3560" s="32">
        <v>44779.625</v>
      </c>
      <c r="B3560" s="82">
        <v>4.0958849557522141</v>
      </c>
    </row>
    <row r="3561" spans="1:2" x14ac:dyDescent="0.3">
      <c r="A3561" s="32">
        <v>44779.666666666664</v>
      </c>
      <c r="B3561" s="82">
        <v>4.0958849557522141</v>
      </c>
    </row>
    <row r="3562" spans="1:2" x14ac:dyDescent="0.3">
      <c r="A3562" s="32">
        <v>44779.708333333336</v>
      </c>
      <c r="B3562" s="82">
        <v>4.0958849557522141</v>
      </c>
    </row>
    <row r="3563" spans="1:2" x14ac:dyDescent="0.3">
      <c r="A3563" s="32">
        <v>44779.75</v>
      </c>
      <c r="B3563" s="82">
        <v>4.0958849557522141</v>
      </c>
    </row>
    <row r="3564" spans="1:2" x14ac:dyDescent="0.3">
      <c r="A3564" s="32">
        <v>44779.791666666664</v>
      </c>
      <c r="B3564" s="82">
        <v>4.0958849557522141</v>
      </c>
    </row>
    <row r="3565" spans="1:2" x14ac:dyDescent="0.3">
      <c r="A3565" s="32">
        <v>44779.833333333336</v>
      </c>
      <c r="B3565" s="82">
        <v>4.0958849557522141</v>
      </c>
    </row>
    <row r="3566" spans="1:2" x14ac:dyDescent="0.3">
      <c r="A3566" s="32">
        <v>44779.875</v>
      </c>
      <c r="B3566" s="82">
        <v>4.0958849557522141</v>
      </c>
    </row>
    <row r="3567" spans="1:2" x14ac:dyDescent="0.3">
      <c r="A3567" s="32">
        <v>44779.916666666664</v>
      </c>
      <c r="B3567" s="82">
        <v>4.0958849557522141</v>
      </c>
    </row>
    <row r="3568" spans="1:2" x14ac:dyDescent="0.3">
      <c r="A3568" s="32">
        <v>44779.958333333336</v>
      </c>
      <c r="B3568" s="82">
        <v>4.0958849557522141</v>
      </c>
    </row>
    <row r="3569" spans="1:2" x14ac:dyDescent="0.3">
      <c r="A3569" s="32">
        <v>44780</v>
      </c>
      <c r="B3569" s="82">
        <v>4.0958849557522141</v>
      </c>
    </row>
    <row r="3570" spans="1:2" x14ac:dyDescent="0.3">
      <c r="A3570" s="32">
        <v>44780.041666666664</v>
      </c>
      <c r="B3570" s="82">
        <v>4.0958849557522141</v>
      </c>
    </row>
    <row r="3571" spans="1:2" x14ac:dyDescent="0.3">
      <c r="A3571" s="32">
        <v>44780.083333333336</v>
      </c>
      <c r="B3571" s="82">
        <v>4.0958849557522141</v>
      </c>
    </row>
    <row r="3572" spans="1:2" x14ac:dyDescent="0.3">
      <c r="A3572" s="32">
        <v>44780.125</v>
      </c>
      <c r="B3572" s="82">
        <v>4.0958849557522141</v>
      </c>
    </row>
    <row r="3573" spans="1:2" x14ac:dyDescent="0.3">
      <c r="A3573" s="32">
        <v>44780.166666666664</v>
      </c>
      <c r="B3573" s="82">
        <v>4.0958849557522141</v>
      </c>
    </row>
    <row r="3574" spans="1:2" x14ac:dyDescent="0.3">
      <c r="A3574" s="32">
        <v>44780.208333333336</v>
      </c>
      <c r="B3574" s="82">
        <v>4.0958849557522141</v>
      </c>
    </row>
    <row r="3575" spans="1:2" x14ac:dyDescent="0.3">
      <c r="A3575" s="32">
        <v>44780.25</v>
      </c>
      <c r="B3575" s="82">
        <v>4.0958849557522141</v>
      </c>
    </row>
    <row r="3576" spans="1:2" x14ac:dyDescent="0.3">
      <c r="A3576" s="32">
        <v>44780.291666666664</v>
      </c>
      <c r="B3576" s="82">
        <v>4.0958849557522141</v>
      </c>
    </row>
    <row r="3577" spans="1:2" x14ac:dyDescent="0.3">
      <c r="A3577" s="32">
        <v>44780.333333333336</v>
      </c>
      <c r="B3577" s="82">
        <v>4.0958849557522141</v>
      </c>
    </row>
    <row r="3578" spans="1:2" x14ac:dyDescent="0.3">
      <c r="A3578" s="32">
        <v>44780.375</v>
      </c>
      <c r="B3578" s="82">
        <v>4.0958849557522141</v>
      </c>
    </row>
    <row r="3579" spans="1:2" x14ac:dyDescent="0.3">
      <c r="A3579" s="32">
        <v>44780.416666666664</v>
      </c>
      <c r="B3579" s="82">
        <v>4.0958849557522141</v>
      </c>
    </row>
    <row r="3580" spans="1:2" x14ac:dyDescent="0.3">
      <c r="A3580" s="32">
        <v>44780.458333333336</v>
      </c>
      <c r="B3580" s="82">
        <v>4.0958849557522141</v>
      </c>
    </row>
    <row r="3581" spans="1:2" x14ac:dyDescent="0.3">
      <c r="A3581" s="32">
        <v>44780.5</v>
      </c>
      <c r="B3581" s="82">
        <v>4.0958849557522141</v>
      </c>
    </row>
    <row r="3582" spans="1:2" x14ac:dyDescent="0.3">
      <c r="A3582" s="32">
        <v>44780.541666666664</v>
      </c>
      <c r="B3582" s="82">
        <v>4.0958849557522141</v>
      </c>
    </row>
    <row r="3583" spans="1:2" x14ac:dyDescent="0.3">
      <c r="A3583" s="32">
        <v>44780.583333333336</v>
      </c>
      <c r="B3583" s="82">
        <v>4.0958849557522141</v>
      </c>
    </row>
    <row r="3584" spans="1:2" x14ac:dyDescent="0.3">
      <c r="A3584" s="32">
        <v>44780.625</v>
      </c>
      <c r="B3584" s="82">
        <v>4.0958849557522141</v>
      </c>
    </row>
    <row r="3585" spans="1:2" x14ac:dyDescent="0.3">
      <c r="A3585" s="32">
        <v>44780.666666666664</v>
      </c>
      <c r="B3585" s="82">
        <v>4.0958849557522141</v>
      </c>
    </row>
    <row r="3586" spans="1:2" x14ac:dyDescent="0.3">
      <c r="A3586" s="32">
        <v>44780.708333333336</v>
      </c>
      <c r="B3586" s="82">
        <v>4.0958849557522141</v>
      </c>
    </row>
    <row r="3587" spans="1:2" x14ac:dyDescent="0.3">
      <c r="A3587" s="32">
        <v>44780.75</v>
      </c>
      <c r="B3587" s="82">
        <v>4.0958849557522141</v>
      </c>
    </row>
    <row r="3588" spans="1:2" x14ac:dyDescent="0.3">
      <c r="A3588" s="32">
        <v>44780.791666666664</v>
      </c>
      <c r="B3588" s="82">
        <v>4.0958849557522141</v>
      </c>
    </row>
    <row r="3589" spans="1:2" x14ac:dyDescent="0.3">
      <c r="A3589" s="32">
        <v>44780.833333333336</v>
      </c>
      <c r="B3589" s="82">
        <v>4.0958849557522141</v>
      </c>
    </row>
    <row r="3590" spans="1:2" x14ac:dyDescent="0.3">
      <c r="A3590" s="32">
        <v>44780.875</v>
      </c>
      <c r="B3590" s="82">
        <v>4.0958849557522141</v>
      </c>
    </row>
    <row r="3591" spans="1:2" x14ac:dyDescent="0.3">
      <c r="A3591" s="32">
        <v>44780.916666666664</v>
      </c>
      <c r="B3591" s="82">
        <v>4.0958849557522141</v>
      </c>
    </row>
    <row r="3592" spans="1:2" x14ac:dyDescent="0.3">
      <c r="A3592" s="32">
        <v>44780.958333333336</v>
      </c>
      <c r="B3592" s="82">
        <v>4.0958849557522141</v>
      </c>
    </row>
    <row r="3593" spans="1:2" x14ac:dyDescent="0.3">
      <c r="A3593" s="32">
        <v>44781</v>
      </c>
      <c r="B3593" s="82">
        <v>4.0958849557522141</v>
      </c>
    </row>
    <row r="3594" spans="1:2" x14ac:dyDescent="0.3">
      <c r="A3594" s="32">
        <v>44781.041666666664</v>
      </c>
      <c r="B3594" s="82">
        <v>4.0958849557522141</v>
      </c>
    </row>
    <row r="3595" spans="1:2" x14ac:dyDescent="0.3">
      <c r="A3595" s="32">
        <v>44781.083333333336</v>
      </c>
      <c r="B3595" s="82">
        <v>4.0958849557522141</v>
      </c>
    </row>
    <row r="3596" spans="1:2" x14ac:dyDescent="0.3">
      <c r="A3596" s="32">
        <v>44781.125</v>
      </c>
      <c r="B3596" s="82">
        <v>4.0958849557522141</v>
      </c>
    </row>
    <row r="3597" spans="1:2" x14ac:dyDescent="0.3">
      <c r="A3597" s="32">
        <v>44781.166666666664</v>
      </c>
      <c r="B3597" s="82">
        <v>4.0958849557522141</v>
      </c>
    </row>
    <row r="3598" spans="1:2" x14ac:dyDescent="0.3">
      <c r="A3598" s="32">
        <v>44781.208333333336</v>
      </c>
      <c r="B3598" s="82">
        <v>4.0958849557522141</v>
      </c>
    </row>
    <row r="3599" spans="1:2" x14ac:dyDescent="0.3">
      <c r="A3599" s="32">
        <v>44781.25</v>
      </c>
      <c r="B3599" s="82">
        <v>4.0958849557522141</v>
      </c>
    </row>
    <row r="3600" spans="1:2" x14ac:dyDescent="0.3">
      <c r="A3600" s="32">
        <v>44781.291666666664</v>
      </c>
      <c r="B3600" s="82">
        <v>4.0958849557522141</v>
      </c>
    </row>
    <row r="3601" spans="1:2" x14ac:dyDescent="0.3">
      <c r="A3601" s="32">
        <v>44781.333333333336</v>
      </c>
      <c r="B3601" s="82">
        <v>4.0958849557522141</v>
      </c>
    </row>
    <row r="3602" spans="1:2" x14ac:dyDescent="0.3">
      <c r="A3602" s="32">
        <v>44781.375</v>
      </c>
      <c r="B3602" s="82">
        <v>4.0958849557522141</v>
      </c>
    </row>
    <row r="3603" spans="1:2" x14ac:dyDescent="0.3">
      <c r="A3603" s="32">
        <v>44781.416666666664</v>
      </c>
      <c r="B3603" s="82">
        <v>4.0958849557522141</v>
      </c>
    </row>
    <row r="3604" spans="1:2" x14ac:dyDescent="0.3">
      <c r="A3604" s="32">
        <v>44781.458333333336</v>
      </c>
      <c r="B3604" s="82">
        <v>4.0958849557522141</v>
      </c>
    </row>
    <row r="3605" spans="1:2" x14ac:dyDescent="0.3">
      <c r="A3605" s="32">
        <v>44781.5</v>
      </c>
      <c r="B3605" s="82">
        <v>4.0958849557522141</v>
      </c>
    </row>
    <row r="3606" spans="1:2" x14ac:dyDescent="0.3">
      <c r="A3606" s="32">
        <v>44781.541666666664</v>
      </c>
      <c r="B3606" s="82">
        <v>4.0958849557522141</v>
      </c>
    </row>
    <row r="3607" spans="1:2" x14ac:dyDescent="0.3">
      <c r="A3607" s="32">
        <v>44781.583333333336</v>
      </c>
      <c r="B3607" s="82">
        <v>2.7197076027322771</v>
      </c>
    </row>
    <row r="3608" spans="1:2" x14ac:dyDescent="0.3">
      <c r="A3608" s="32">
        <v>44781.625</v>
      </c>
      <c r="B3608" s="82">
        <v>2.7118537124453512</v>
      </c>
    </row>
    <row r="3609" spans="1:2" x14ac:dyDescent="0.3">
      <c r="A3609" s="32">
        <v>44781.666666666664</v>
      </c>
      <c r="B3609" s="82">
        <v>2.7225067065448609</v>
      </c>
    </row>
    <row r="3610" spans="1:2" x14ac:dyDescent="0.3">
      <c r="A3610" s="32">
        <v>44781.708333333336</v>
      </c>
      <c r="B3610" s="82">
        <v>2.7325926114689763</v>
      </c>
    </row>
    <row r="3611" spans="1:2" x14ac:dyDescent="0.3">
      <c r="A3611" s="32">
        <v>44781.75</v>
      </c>
      <c r="B3611" s="82">
        <v>2.7258317332573743</v>
      </c>
    </row>
    <row r="3612" spans="1:2" x14ac:dyDescent="0.3">
      <c r="A3612" s="32">
        <v>44781.791666666664</v>
      </c>
      <c r="B3612" s="82">
        <v>2.7605730171107661</v>
      </c>
    </row>
    <row r="3613" spans="1:2" x14ac:dyDescent="0.3">
      <c r="A3613" s="32">
        <v>44781.833333333336</v>
      </c>
      <c r="B3613" s="82">
        <v>2.7864426133181102</v>
      </c>
    </row>
    <row r="3614" spans="1:2" x14ac:dyDescent="0.3">
      <c r="A3614" s="32">
        <v>44781.875</v>
      </c>
      <c r="B3614" s="82">
        <v>2.7713498221035673</v>
      </c>
    </row>
    <row r="3615" spans="1:2" x14ac:dyDescent="0.3">
      <c r="A3615" s="32">
        <v>44781.916666666664</v>
      </c>
      <c r="B3615" s="82">
        <v>2.7669992501470588</v>
      </c>
    </row>
    <row r="3616" spans="1:2" x14ac:dyDescent="0.3">
      <c r="A3616" s="32">
        <v>44781.958333333336</v>
      </c>
      <c r="B3616" s="82">
        <v>2.7537527972182949</v>
      </c>
    </row>
    <row r="3617" spans="1:2" x14ac:dyDescent="0.3">
      <c r="A3617" s="32">
        <v>44782</v>
      </c>
      <c r="B3617" s="82">
        <v>2.7648439575664225</v>
      </c>
    </row>
    <row r="3618" spans="1:2" x14ac:dyDescent="0.3">
      <c r="A3618" s="32">
        <v>44782.041666666664</v>
      </c>
      <c r="B3618" s="82">
        <v>2.7653727175627543</v>
      </c>
    </row>
    <row r="3619" spans="1:2" x14ac:dyDescent="0.3">
      <c r="A3619" s="32">
        <v>44782.083333333336</v>
      </c>
      <c r="B3619" s="82">
        <v>2.7724638414805929</v>
      </c>
    </row>
    <row r="3620" spans="1:2" x14ac:dyDescent="0.3">
      <c r="A3620" s="32">
        <v>44782.125</v>
      </c>
      <c r="B3620" s="82">
        <v>2.7730041322674071</v>
      </c>
    </row>
    <row r="3621" spans="1:2" x14ac:dyDescent="0.3">
      <c r="A3621" s="32">
        <v>44782.166666666664</v>
      </c>
      <c r="B3621" s="82">
        <v>2.7757541690199448</v>
      </c>
    </row>
    <row r="3622" spans="1:2" x14ac:dyDescent="0.3">
      <c r="A3622" s="32">
        <v>44782.208333333336</v>
      </c>
      <c r="B3622" s="82">
        <v>4.0958849557522141</v>
      </c>
    </row>
    <row r="3623" spans="1:2" x14ac:dyDescent="0.3">
      <c r="A3623" s="32">
        <v>44782.25</v>
      </c>
      <c r="B3623" s="82">
        <v>4.0958849557522141</v>
      </c>
    </row>
    <row r="3624" spans="1:2" x14ac:dyDescent="0.3">
      <c r="A3624" s="32">
        <v>44782.291666666664</v>
      </c>
      <c r="B3624" s="82">
        <v>4.0958849557522141</v>
      </c>
    </row>
    <row r="3625" spans="1:2" x14ac:dyDescent="0.3">
      <c r="A3625" s="32">
        <v>44782.333333333336</v>
      </c>
      <c r="B3625" s="82">
        <v>4.0958849557522141</v>
      </c>
    </row>
    <row r="3626" spans="1:2" x14ac:dyDescent="0.3">
      <c r="A3626" s="32">
        <v>44782.375</v>
      </c>
      <c r="B3626" s="82">
        <v>4.0958849557522141</v>
      </c>
    </row>
    <row r="3627" spans="1:2" x14ac:dyDescent="0.3">
      <c r="A3627" s="32">
        <v>44782.416666666664</v>
      </c>
      <c r="B3627" s="82">
        <v>4.0958849557522141</v>
      </c>
    </row>
    <row r="3628" spans="1:2" x14ac:dyDescent="0.3">
      <c r="A3628" s="32">
        <v>44782.458333333336</v>
      </c>
      <c r="B3628" s="82">
        <v>4.0958849557522141</v>
      </c>
    </row>
    <row r="3629" spans="1:2" x14ac:dyDescent="0.3">
      <c r="A3629" s="32">
        <v>44782.5</v>
      </c>
      <c r="B3629" s="82">
        <v>4.0958849557522141</v>
      </c>
    </row>
    <row r="3630" spans="1:2" x14ac:dyDescent="0.3">
      <c r="A3630" s="32">
        <v>44782.541666666664</v>
      </c>
      <c r="B3630" s="82">
        <v>4.0958849557522141</v>
      </c>
    </row>
    <row r="3631" spans="1:2" x14ac:dyDescent="0.3">
      <c r="A3631" s="32">
        <v>44782.583333333336</v>
      </c>
      <c r="B3631" s="82">
        <v>2.6603319431373151</v>
      </c>
    </row>
    <row r="3632" spans="1:2" x14ac:dyDescent="0.3">
      <c r="A3632" s="32">
        <v>44782.625</v>
      </c>
      <c r="B3632" s="82">
        <v>2.6562710487747689</v>
      </c>
    </row>
    <row r="3633" spans="1:2" x14ac:dyDescent="0.3">
      <c r="A3633" s="32">
        <v>44782.666666666664</v>
      </c>
      <c r="B3633" s="82">
        <v>2.703802894241722</v>
      </c>
    </row>
    <row r="3634" spans="1:2" x14ac:dyDescent="0.3">
      <c r="A3634" s="32">
        <v>44782.708333333336</v>
      </c>
      <c r="B3634" s="82">
        <v>2.7077996540274869</v>
      </c>
    </row>
    <row r="3635" spans="1:2" x14ac:dyDescent="0.3">
      <c r="A3635" s="32">
        <v>44782.75</v>
      </c>
      <c r="B3635" s="82">
        <v>4.0958849557522141</v>
      </c>
    </row>
    <row r="3636" spans="1:2" x14ac:dyDescent="0.3">
      <c r="A3636" s="32">
        <v>44782.791666666664</v>
      </c>
      <c r="B3636" s="82">
        <v>4.0958849557522141</v>
      </c>
    </row>
    <row r="3637" spans="1:2" x14ac:dyDescent="0.3">
      <c r="A3637" s="32">
        <v>44782.833333333336</v>
      </c>
      <c r="B3637" s="82">
        <v>4.0958849557522141</v>
      </c>
    </row>
    <row r="3638" spans="1:2" x14ac:dyDescent="0.3">
      <c r="A3638" s="32">
        <v>44782.875</v>
      </c>
      <c r="B3638" s="82">
        <v>4.0958849557522141</v>
      </c>
    </row>
    <row r="3639" spans="1:2" x14ac:dyDescent="0.3">
      <c r="A3639" s="32">
        <v>44782.916666666664</v>
      </c>
      <c r="B3639" s="82">
        <v>4.0958849557522141</v>
      </c>
    </row>
    <row r="3640" spans="1:2" x14ac:dyDescent="0.3">
      <c r="A3640" s="32">
        <v>44782.958333333336</v>
      </c>
      <c r="B3640" s="82">
        <v>4.0958849557522141</v>
      </c>
    </row>
    <row r="3641" spans="1:2" x14ac:dyDescent="0.3">
      <c r="A3641" s="32">
        <v>44783</v>
      </c>
      <c r="B3641" s="82">
        <v>4.0958849557522141</v>
      </c>
    </row>
    <row r="3642" spans="1:2" x14ac:dyDescent="0.3">
      <c r="A3642" s="32">
        <v>44783.041666666664</v>
      </c>
      <c r="B3642" s="82">
        <v>4.0958849557522141</v>
      </c>
    </row>
    <row r="3643" spans="1:2" x14ac:dyDescent="0.3">
      <c r="A3643" s="32">
        <v>44783.083333333336</v>
      </c>
      <c r="B3643" s="82">
        <v>4.0958849557522141</v>
      </c>
    </row>
    <row r="3644" spans="1:2" x14ac:dyDescent="0.3">
      <c r="A3644" s="32">
        <v>44783.125</v>
      </c>
      <c r="B3644" s="82">
        <v>4.0958849557522141</v>
      </c>
    </row>
    <row r="3645" spans="1:2" x14ac:dyDescent="0.3">
      <c r="A3645" s="32">
        <v>44783.166666666664</v>
      </c>
      <c r="B3645" s="82">
        <v>4.0958849557522141</v>
      </c>
    </row>
    <row r="3646" spans="1:2" x14ac:dyDescent="0.3">
      <c r="A3646" s="32">
        <v>44783.208333333336</v>
      </c>
      <c r="B3646" s="82">
        <v>4.0958849557522141</v>
      </c>
    </row>
    <row r="3647" spans="1:2" x14ac:dyDescent="0.3">
      <c r="A3647" s="32">
        <v>44783.25</v>
      </c>
      <c r="B3647" s="82">
        <v>4.0958849557522141</v>
      </c>
    </row>
    <row r="3648" spans="1:2" x14ac:dyDescent="0.3">
      <c r="A3648" s="32">
        <v>44783.291666666664</v>
      </c>
      <c r="B3648" s="82">
        <v>4.0958849557522141</v>
      </c>
    </row>
    <row r="3649" spans="1:2" x14ac:dyDescent="0.3">
      <c r="A3649" s="32">
        <v>44783.333333333336</v>
      </c>
      <c r="B3649" s="82">
        <v>4.0958849557522141</v>
      </c>
    </row>
    <row r="3650" spans="1:2" x14ac:dyDescent="0.3">
      <c r="A3650" s="32">
        <v>44783.375</v>
      </c>
      <c r="B3650" s="82">
        <v>4.0958849557522141</v>
      </c>
    </row>
    <row r="3651" spans="1:2" x14ac:dyDescent="0.3">
      <c r="A3651" s="32">
        <v>44783.416666666664</v>
      </c>
      <c r="B3651" s="82">
        <v>4.0958849557522141</v>
      </c>
    </row>
    <row r="3652" spans="1:2" x14ac:dyDescent="0.3">
      <c r="A3652" s="32">
        <v>44783.458333333336</v>
      </c>
      <c r="B3652" s="82">
        <v>4.0958849557522141</v>
      </c>
    </row>
    <row r="3653" spans="1:2" x14ac:dyDescent="0.3">
      <c r="A3653" s="32">
        <v>44783.5</v>
      </c>
      <c r="B3653" s="82">
        <v>4.0958849557522141</v>
      </c>
    </row>
    <row r="3654" spans="1:2" x14ac:dyDescent="0.3">
      <c r="A3654" s="32">
        <v>44783.541666666664</v>
      </c>
      <c r="B3654" s="82">
        <v>4.0958849557522141</v>
      </c>
    </row>
    <row r="3655" spans="1:2" x14ac:dyDescent="0.3">
      <c r="A3655" s="32">
        <v>44783.583333333336</v>
      </c>
      <c r="B3655" s="82">
        <v>4.0958849557522141</v>
      </c>
    </row>
    <row r="3656" spans="1:2" x14ac:dyDescent="0.3">
      <c r="A3656" s="32">
        <v>44783.625</v>
      </c>
      <c r="B3656" s="82">
        <v>4.0958849557522141</v>
      </c>
    </row>
    <row r="3657" spans="1:2" x14ac:dyDescent="0.3">
      <c r="A3657" s="32">
        <v>44783.666666666664</v>
      </c>
      <c r="B3657" s="82">
        <v>4.0958849557522141</v>
      </c>
    </row>
    <row r="3658" spans="1:2" x14ac:dyDescent="0.3">
      <c r="A3658" s="32">
        <v>44783.708333333336</v>
      </c>
      <c r="B3658" s="82">
        <v>4.0958849557522141</v>
      </c>
    </row>
    <row r="3659" spans="1:2" x14ac:dyDescent="0.3">
      <c r="A3659" s="32">
        <v>44783.75</v>
      </c>
      <c r="B3659" s="82">
        <v>2.8629019304477143</v>
      </c>
    </row>
    <row r="3660" spans="1:2" x14ac:dyDescent="0.3">
      <c r="A3660" s="32">
        <v>44783.791666666664</v>
      </c>
      <c r="B3660" s="82">
        <v>2.8330492874607121</v>
      </c>
    </row>
    <row r="3661" spans="1:2" x14ac:dyDescent="0.3">
      <c r="A3661" s="32">
        <v>44783.833333333336</v>
      </c>
      <c r="B3661" s="82">
        <v>2.8356196222647889</v>
      </c>
    </row>
    <row r="3662" spans="1:2" x14ac:dyDescent="0.3">
      <c r="A3662" s="32">
        <v>44783.875</v>
      </c>
      <c r="B3662" s="82">
        <v>2.7945312178307122</v>
      </c>
    </row>
    <row r="3663" spans="1:2" x14ac:dyDescent="0.3">
      <c r="A3663" s="32">
        <v>44783.916666666664</v>
      </c>
      <c r="B3663" s="82">
        <v>2.7730041322674071</v>
      </c>
    </row>
    <row r="3664" spans="1:2" x14ac:dyDescent="0.3">
      <c r="A3664" s="32">
        <v>44783.958333333336</v>
      </c>
      <c r="B3664" s="82">
        <v>2.7627019026054902</v>
      </c>
    </row>
    <row r="3665" spans="1:2" x14ac:dyDescent="0.3">
      <c r="A3665" s="32">
        <v>44784</v>
      </c>
      <c r="B3665" s="82">
        <v>2.7627019026054902</v>
      </c>
    </row>
    <row r="3666" spans="1:2" x14ac:dyDescent="0.3">
      <c r="A3666" s="32">
        <v>44784.041666666664</v>
      </c>
      <c r="B3666" s="82">
        <v>2.7648439575664225</v>
      </c>
    </row>
    <row r="3667" spans="1:2" x14ac:dyDescent="0.3">
      <c r="A3667" s="32">
        <v>44784.083333333336</v>
      </c>
      <c r="B3667" s="82">
        <v>2.7881667288914582</v>
      </c>
    </row>
    <row r="3668" spans="1:2" x14ac:dyDescent="0.3">
      <c r="A3668" s="32">
        <v>44784.125</v>
      </c>
      <c r="B3668" s="82">
        <v>2.7898987887829492</v>
      </c>
    </row>
    <row r="3669" spans="1:2" x14ac:dyDescent="0.3">
      <c r="A3669" s="32">
        <v>44784.166666666664</v>
      </c>
      <c r="B3669" s="82">
        <v>2.8292017044176063</v>
      </c>
    </row>
    <row r="3670" spans="1:2" x14ac:dyDescent="0.3">
      <c r="A3670" s="32">
        <v>44784.208333333336</v>
      </c>
      <c r="B3670" s="82">
        <v>2.8173393021039415</v>
      </c>
    </row>
    <row r="3671" spans="1:2" x14ac:dyDescent="0.3">
      <c r="A3671" s="32">
        <v>44784.25</v>
      </c>
      <c r="B3671" s="82">
        <v>4.0958849557522141</v>
      </c>
    </row>
    <row r="3672" spans="1:2" x14ac:dyDescent="0.3">
      <c r="A3672" s="32">
        <v>44784.291666666664</v>
      </c>
      <c r="B3672" s="82">
        <v>4.0958849557522141</v>
      </c>
    </row>
    <row r="3673" spans="1:2" x14ac:dyDescent="0.3">
      <c r="A3673" s="32">
        <v>44784.333333333336</v>
      </c>
      <c r="B3673" s="82">
        <v>4.0958849557522141</v>
      </c>
    </row>
    <row r="3674" spans="1:2" x14ac:dyDescent="0.3">
      <c r="A3674" s="32">
        <v>44784.375</v>
      </c>
      <c r="B3674" s="82">
        <v>4.0958849557522141</v>
      </c>
    </row>
    <row r="3675" spans="1:2" x14ac:dyDescent="0.3">
      <c r="A3675" s="32">
        <v>44784.416666666664</v>
      </c>
      <c r="B3675" s="82">
        <v>4.0958849557522141</v>
      </c>
    </row>
    <row r="3676" spans="1:2" x14ac:dyDescent="0.3">
      <c r="A3676" s="32">
        <v>44784.458333333336</v>
      </c>
      <c r="B3676" s="82">
        <v>4.0958849557522141</v>
      </c>
    </row>
    <row r="3677" spans="1:2" x14ac:dyDescent="0.3">
      <c r="A3677" s="32">
        <v>44784.5</v>
      </c>
      <c r="B3677" s="82">
        <v>4.0958849557522141</v>
      </c>
    </row>
    <row r="3678" spans="1:2" x14ac:dyDescent="0.3">
      <c r="A3678" s="32">
        <v>44784.541666666664</v>
      </c>
      <c r="B3678" s="82">
        <v>4.0958849557522141</v>
      </c>
    </row>
    <row r="3679" spans="1:2" x14ac:dyDescent="0.3">
      <c r="A3679" s="32">
        <v>44784.583333333336</v>
      </c>
      <c r="B3679" s="82">
        <v>4.0958849557522141</v>
      </c>
    </row>
    <row r="3680" spans="1:2" x14ac:dyDescent="0.3">
      <c r="A3680" s="32">
        <v>44784.625</v>
      </c>
      <c r="B3680" s="82">
        <v>4.0958849557522141</v>
      </c>
    </row>
    <row r="3681" spans="1:2" x14ac:dyDescent="0.3">
      <c r="A3681" s="32">
        <v>44784.666666666664</v>
      </c>
      <c r="B3681" s="82">
        <v>4.0958849557522141</v>
      </c>
    </row>
    <row r="3682" spans="1:2" x14ac:dyDescent="0.3">
      <c r="A3682" s="32">
        <v>44784.708333333336</v>
      </c>
      <c r="B3682" s="82">
        <v>4.0958849557522141</v>
      </c>
    </row>
    <row r="3683" spans="1:2" x14ac:dyDescent="0.3">
      <c r="A3683" s="32">
        <v>44784.75</v>
      </c>
      <c r="B3683" s="82">
        <v>4.0958849557522141</v>
      </c>
    </row>
    <row r="3684" spans="1:2" x14ac:dyDescent="0.3">
      <c r="A3684" s="32">
        <v>44784.791666666664</v>
      </c>
      <c r="B3684" s="82">
        <v>4.0958849557522141</v>
      </c>
    </row>
    <row r="3685" spans="1:2" x14ac:dyDescent="0.3">
      <c r="A3685" s="32">
        <v>44784.833333333336</v>
      </c>
      <c r="B3685" s="82">
        <v>4.0958849557522141</v>
      </c>
    </row>
    <row r="3686" spans="1:2" x14ac:dyDescent="0.3">
      <c r="A3686" s="32">
        <v>44784.875</v>
      </c>
      <c r="B3686" s="82">
        <v>4.0958849557522141</v>
      </c>
    </row>
    <row r="3687" spans="1:2" x14ac:dyDescent="0.3">
      <c r="A3687" s="32">
        <v>44784.916666666664</v>
      </c>
      <c r="B3687" s="82">
        <v>4.0958849557522141</v>
      </c>
    </row>
    <row r="3688" spans="1:2" x14ac:dyDescent="0.3">
      <c r="A3688" s="32">
        <v>44784.958333333336</v>
      </c>
      <c r="B3688" s="82">
        <v>4.0958849557522141</v>
      </c>
    </row>
    <row r="3689" spans="1:2" x14ac:dyDescent="0.3">
      <c r="A3689" s="32">
        <v>44785</v>
      </c>
      <c r="B3689" s="82">
        <v>4.0958849557522141</v>
      </c>
    </row>
    <row r="3690" spans="1:2" x14ac:dyDescent="0.3">
      <c r="A3690" s="32">
        <v>44785.041666666664</v>
      </c>
      <c r="B3690" s="82">
        <v>4.0958849557522141</v>
      </c>
    </row>
    <row r="3691" spans="1:2" x14ac:dyDescent="0.3">
      <c r="A3691" s="32">
        <v>44785.083333333336</v>
      </c>
      <c r="B3691" s="82">
        <v>4.0958849557522141</v>
      </c>
    </row>
    <row r="3692" spans="1:2" x14ac:dyDescent="0.3">
      <c r="A3692" s="32">
        <v>44785.125</v>
      </c>
      <c r="B3692" s="82">
        <v>4.0958849557522141</v>
      </c>
    </row>
    <row r="3693" spans="1:2" x14ac:dyDescent="0.3">
      <c r="A3693" s="32">
        <v>44785.166666666664</v>
      </c>
      <c r="B3693" s="82">
        <v>4.0958849557522141</v>
      </c>
    </row>
    <row r="3694" spans="1:2" x14ac:dyDescent="0.3">
      <c r="A3694" s="32">
        <v>44785.208333333336</v>
      </c>
      <c r="B3694" s="82">
        <v>4.0958849557522141</v>
      </c>
    </row>
    <row r="3695" spans="1:2" x14ac:dyDescent="0.3">
      <c r="A3695" s="32">
        <v>44785.25</v>
      </c>
      <c r="B3695" s="82">
        <v>4.0958849557522141</v>
      </c>
    </row>
    <row r="3696" spans="1:2" x14ac:dyDescent="0.3">
      <c r="A3696" s="32">
        <v>44785.291666666664</v>
      </c>
      <c r="B3696" s="82">
        <v>4.0958849557522141</v>
      </c>
    </row>
    <row r="3697" spans="1:2" x14ac:dyDescent="0.3">
      <c r="A3697" s="32">
        <v>44785.333333333336</v>
      </c>
      <c r="B3697" s="82">
        <v>4.0958849557522141</v>
      </c>
    </row>
    <row r="3698" spans="1:2" x14ac:dyDescent="0.3">
      <c r="A3698" s="32">
        <v>44785.375</v>
      </c>
      <c r="B3698" s="82">
        <v>4.0958849557522141</v>
      </c>
    </row>
    <row r="3699" spans="1:2" x14ac:dyDescent="0.3">
      <c r="A3699" s="32">
        <v>44785.416666666664</v>
      </c>
      <c r="B3699" s="82">
        <v>4.0958849557522141</v>
      </c>
    </row>
    <row r="3700" spans="1:2" x14ac:dyDescent="0.3">
      <c r="A3700" s="32">
        <v>44785.458333333336</v>
      </c>
      <c r="B3700" s="82">
        <v>4.0958849557522141</v>
      </c>
    </row>
    <row r="3701" spans="1:2" x14ac:dyDescent="0.3">
      <c r="A3701" s="32">
        <v>44785.5</v>
      </c>
      <c r="B3701" s="82">
        <v>4.0958849557522141</v>
      </c>
    </row>
    <row r="3702" spans="1:2" x14ac:dyDescent="0.3">
      <c r="A3702" s="32">
        <v>44785.541666666664</v>
      </c>
      <c r="B3702" s="82">
        <v>4.0958849557522141</v>
      </c>
    </row>
    <row r="3703" spans="1:2" x14ac:dyDescent="0.3">
      <c r="A3703" s="32">
        <v>44785.583333333336</v>
      </c>
      <c r="B3703" s="82">
        <v>4.0958849557522141</v>
      </c>
    </row>
    <row r="3704" spans="1:2" x14ac:dyDescent="0.3">
      <c r="A3704" s="32">
        <v>44785.625</v>
      </c>
      <c r="B3704" s="82">
        <v>4.0958849557522141</v>
      </c>
    </row>
    <row r="3705" spans="1:2" x14ac:dyDescent="0.3">
      <c r="A3705" s="32">
        <v>44785.666666666664</v>
      </c>
      <c r="B3705" s="82">
        <v>4.0958849557522141</v>
      </c>
    </row>
    <row r="3706" spans="1:2" x14ac:dyDescent="0.3">
      <c r="A3706" s="32">
        <v>44785.708333333336</v>
      </c>
      <c r="B3706" s="82">
        <v>4.0958849557522141</v>
      </c>
    </row>
    <row r="3707" spans="1:2" x14ac:dyDescent="0.3">
      <c r="A3707" s="32">
        <v>44785.75</v>
      </c>
      <c r="B3707" s="82">
        <v>2.8362540302864563</v>
      </c>
    </row>
    <row r="3708" spans="1:2" x14ac:dyDescent="0.3">
      <c r="A3708" s="32">
        <v>44785.791666666664</v>
      </c>
      <c r="B3708" s="82">
        <v>2.8362540302864563</v>
      </c>
    </row>
    <row r="3709" spans="1:2" x14ac:dyDescent="0.3">
      <c r="A3709" s="32">
        <v>44785.833333333336</v>
      </c>
      <c r="B3709" s="82">
        <v>2.8487040839231219</v>
      </c>
    </row>
    <row r="3710" spans="1:2" x14ac:dyDescent="0.3">
      <c r="A3710" s="32">
        <v>44785.875</v>
      </c>
      <c r="B3710" s="82">
        <v>2.8241528369839677</v>
      </c>
    </row>
    <row r="3711" spans="1:2" x14ac:dyDescent="0.3">
      <c r="A3711" s="32">
        <v>44785.916666666664</v>
      </c>
      <c r="B3711" s="82">
        <v>2.819815081529411</v>
      </c>
    </row>
    <row r="3712" spans="1:2" x14ac:dyDescent="0.3">
      <c r="A3712" s="32">
        <v>44785.958333333336</v>
      </c>
      <c r="B3712" s="82">
        <v>2.8223058010073432</v>
      </c>
    </row>
    <row r="3713" spans="1:2" x14ac:dyDescent="0.3">
      <c r="A3713" s="32">
        <v>44786</v>
      </c>
      <c r="B3713" s="82">
        <v>2.8629019304477143</v>
      </c>
    </row>
    <row r="3714" spans="1:2" x14ac:dyDescent="0.3">
      <c r="A3714" s="32">
        <v>44786.041666666664</v>
      </c>
      <c r="B3714" s="82">
        <v>2.8711963730266898</v>
      </c>
    </row>
    <row r="3715" spans="1:2" x14ac:dyDescent="0.3">
      <c r="A3715" s="32">
        <v>44786.083333333336</v>
      </c>
      <c r="B3715" s="82">
        <v>2.8882321555686534</v>
      </c>
    </row>
    <row r="3716" spans="1:2" x14ac:dyDescent="0.3">
      <c r="A3716" s="32">
        <v>44786.125</v>
      </c>
      <c r="B3716" s="82">
        <v>2.8846450201370324</v>
      </c>
    </row>
    <row r="3717" spans="1:2" x14ac:dyDescent="0.3">
      <c r="A3717" s="32">
        <v>44786.166666666664</v>
      </c>
      <c r="B3717" s="82">
        <v>2.9006555284007298</v>
      </c>
    </row>
    <row r="3718" spans="1:2" x14ac:dyDescent="0.3">
      <c r="A3718" s="32">
        <v>44786.208333333336</v>
      </c>
      <c r="B3718" s="82">
        <v>2.8911303484896771</v>
      </c>
    </row>
    <row r="3719" spans="1:2" x14ac:dyDescent="0.3">
      <c r="A3719" s="32">
        <v>44786.25</v>
      </c>
      <c r="B3719" s="82">
        <v>2.8947650767689765</v>
      </c>
    </row>
    <row r="3720" spans="1:2" x14ac:dyDescent="0.3">
      <c r="A3720" s="32">
        <v>44786.291666666664</v>
      </c>
      <c r="B3720" s="82">
        <v>2.921873019787367</v>
      </c>
    </row>
    <row r="3721" spans="1:2" x14ac:dyDescent="0.3">
      <c r="A3721" s="32">
        <v>44786.333333333336</v>
      </c>
      <c r="B3721" s="82">
        <v>2.8853509290771777</v>
      </c>
    </row>
    <row r="3722" spans="1:2" x14ac:dyDescent="0.3">
      <c r="A3722" s="32">
        <v>44786.375</v>
      </c>
      <c r="B3722" s="82">
        <v>2.8473997250336565</v>
      </c>
    </row>
    <row r="3723" spans="1:2" x14ac:dyDescent="0.3">
      <c r="A3723" s="32">
        <v>44786.416666666664</v>
      </c>
      <c r="B3723" s="82">
        <v>2.869097571178802</v>
      </c>
    </row>
    <row r="3724" spans="1:2" x14ac:dyDescent="0.3">
      <c r="A3724" s="32">
        <v>44786.458333333336</v>
      </c>
      <c r="B3724" s="82">
        <v>2.8846450201370324</v>
      </c>
    </row>
    <row r="3725" spans="1:2" x14ac:dyDescent="0.3">
      <c r="A3725" s="32">
        <v>44786.5</v>
      </c>
      <c r="B3725" s="82">
        <v>2.8882321555686534</v>
      </c>
    </row>
    <row r="3726" spans="1:2" x14ac:dyDescent="0.3">
      <c r="A3726" s="32">
        <v>44786.541666666664</v>
      </c>
      <c r="B3726" s="82">
        <v>2.8768082120156935</v>
      </c>
    </row>
    <row r="3727" spans="1:2" x14ac:dyDescent="0.3">
      <c r="A3727" s="32">
        <v>44786.583333333336</v>
      </c>
      <c r="B3727" s="82">
        <v>2.8803377033815458</v>
      </c>
    </row>
    <row r="3728" spans="1:2" x14ac:dyDescent="0.3">
      <c r="A3728" s="32">
        <v>44786.625</v>
      </c>
      <c r="B3728" s="82">
        <v>2.8487040839231219</v>
      </c>
    </row>
    <row r="3729" spans="1:2" x14ac:dyDescent="0.3">
      <c r="A3729" s="32">
        <v>44786.666666666664</v>
      </c>
      <c r="B3729" s="82">
        <v>2.8229205702267497</v>
      </c>
    </row>
    <row r="3730" spans="1:2" x14ac:dyDescent="0.3">
      <c r="A3730" s="32">
        <v>44786.708333333336</v>
      </c>
      <c r="B3730" s="82">
        <v>2.8204261654404594</v>
      </c>
    </row>
    <row r="3731" spans="1:2" x14ac:dyDescent="0.3">
      <c r="A3731" s="32">
        <v>44786.75</v>
      </c>
      <c r="B3731" s="82">
        <v>2.8069525984550681</v>
      </c>
    </row>
    <row r="3732" spans="1:2" x14ac:dyDescent="0.3">
      <c r="A3732" s="32">
        <v>44786.791666666664</v>
      </c>
      <c r="B3732" s="82">
        <v>2.8229205702267497</v>
      </c>
    </row>
    <row r="3733" spans="1:2" x14ac:dyDescent="0.3">
      <c r="A3733" s="32">
        <v>44786.833333333336</v>
      </c>
      <c r="B3733" s="82">
        <v>2.8635762788767494</v>
      </c>
    </row>
    <row r="3734" spans="1:2" x14ac:dyDescent="0.3">
      <c r="A3734" s="32">
        <v>44786.875</v>
      </c>
      <c r="B3734" s="82">
        <v>2.8574535650161907</v>
      </c>
    </row>
    <row r="3735" spans="1:2" x14ac:dyDescent="0.3">
      <c r="A3735" s="32">
        <v>44786.916666666664</v>
      </c>
      <c r="B3735" s="82">
        <v>2.833679911883074</v>
      </c>
    </row>
    <row r="3736" spans="1:2" x14ac:dyDescent="0.3">
      <c r="A3736" s="32">
        <v>44786.958333333336</v>
      </c>
      <c r="B3736" s="82">
        <v>2.8317489348267761</v>
      </c>
    </row>
    <row r="3737" spans="1:2" x14ac:dyDescent="0.3">
      <c r="A3737" s="32">
        <v>44787</v>
      </c>
      <c r="B3737" s="82">
        <v>2.8311211511020171</v>
      </c>
    </row>
    <row r="3738" spans="1:2" x14ac:dyDescent="0.3">
      <c r="A3738" s="32">
        <v>44787.041666666664</v>
      </c>
      <c r="B3738" s="82">
        <v>2.8248115358531942</v>
      </c>
    </row>
    <row r="3739" spans="1:2" x14ac:dyDescent="0.3">
      <c r="A3739" s="32">
        <v>44787.083333333336</v>
      </c>
      <c r="B3739" s="82">
        <v>2.8493576963849501</v>
      </c>
    </row>
    <row r="3740" spans="1:2" x14ac:dyDescent="0.3">
      <c r="A3740" s="32">
        <v>44787.125</v>
      </c>
      <c r="B3740" s="82">
        <v>2.8649279238876408</v>
      </c>
    </row>
    <row r="3741" spans="1:2" x14ac:dyDescent="0.3">
      <c r="A3741" s="32">
        <v>44787.166666666664</v>
      </c>
      <c r="B3741" s="82">
        <v>2.8838931744047476</v>
      </c>
    </row>
    <row r="3742" spans="1:2" x14ac:dyDescent="0.3">
      <c r="A3742" s="32">
        <v>44787.208333333336</v>
      </c>
      <c r="B3742" s="82">
        <v>2.8725702003001796</v>
      </c>
    </row>
    <row r="3743" spans="1:2" x14ac:dyDescent="0.3">
      <c r="A3743" s="32">
        <v>44787.25</v>
      </c>
      <c r="B3743" s="82">
        <v>2.8933271433996897</v>
      </c>
    </row>
    <row r="3744" spans="1:2" x14ac:dyDescent="0.3">
      <c r="A3744" s="32">
        <v>44787.291666666664</v>
      </c>
      <c r="B3744" s="82">
        <v>2.8867658107524132</v>
      </c>
    </row>
    <row r="3745" spans="1:2" x14ac:dyDescent="0.3">
      <c r="A3745" s="32">
        <v>44787.333333333336</v>
      </c>
      <c r="B3745" s="82">
        <v>2.844069303778392</v>
      </c>
    </row>
    <row r="3746" spans="1:2" x14ac:dyDescent="0.3">
      <c r="A3746" s="32">
        <v>44787.375</v>
      </c>
      <c r="B3746" s="82">
        <v>2.8260493956891941</v>
      </c>
    </row>
    <row r="3747" spans="1:2" x14ac:dyDescent="0.3">
      <c r="A3747" s="32">
        <v>44787.416666666664</v>
      </c>
      <c r="B3747" s="82">
        <v>2.833679911883074</v>
      </c>
    </row>
    <row r="3748" spans="1:2" x14ac:dyDescent="0.3">
      <c r="A3748" s="32">
        <v>44787.458333333336</v>
      </c>
      <c r="B3748" s="82">
        <v>2.821038153857458</v>
      </c>
    </row>
    <row r="3749" spans="1:2" x14ac:dyDescent="0.3">
      <c r="A3749" s="32">
        <v>44787.5</v>
      </c>
      <c r="B3749" s="82">
        <v>2.8021702960327399</v>
      </c>
    </row>
    <row r="3750" spans="1:2" x14ac:dyDescent="0.3">
      <c r="A3750" s="32">
        <v>44787.541666666664</v>
      </c>
      <c r="B3750" s="82">
        <v>2.8136334319112883</v>
      </c>
    </row>
    <row r="3751" spans="1:2" x14ac:dyDescent="0.3">
      <c r="A3751" s="32">
        <v>44787.583333333336</v>
      </c>
      <c r="B3751" s="82">
        <v>2.801586296837594</v>
      </c>
    </row>
    <row r="3752" spans="1:2" x14ac:dyDescent="0.3">
      <c r="A3752" s="32">
        <v>44787.625</v>
      </c>
      <c r="B3752" s="82">
        <v>2.7933487776655501</v>
      </c>
    </row>
    <row r="3753" spans="1:2" x14ac:dyDescent="0.3">
      <c r="A3753" s="32">
        <v>44787.666666666664</v>
      </c>
      <c r="B3753" s="82">
        <v>2.7876036458746074</v>
      </c>
    </row>
    <row r="3754" spans="1:2" x14ac:dyDescent="0.3">
      <c r="A3754" s="32">
        <v>44787.708333333336</v>
      </c>
      <c r="B3754" s="82">
        <v>2.7864426133181102</v>
      </c>
    </row>
    <row r="3755" spans="1:2" x14ac:dyDescent="0.3">
      <c r="A3755" s="32">
        <v>44787.75</v>
      </c>
      <c r="B3755" s="82">
        <v>2.7785252893378649</v>
      </c>
    </row>
    <row r="3756" spans="1:2" x14ac:dyDescent="0.3">
      <c r="A3756" s="32">
        <v>44787.791666666664</v>
      </c>
      <c r="B3756" s="82">
        <v>2.7697031568712855</v>
      </c>
    </row>
    <row r="3757" spans="1:2" x14ac:dyDescent="0.3">
      <c r="A3757" s="32">
        <v>44787.833333333336</v>
      </c>
      <c r="B3757" s="82">
        <v>2.7922079555905421</v>
      </c>
    </row>
    <row r="3758" spans="1:2" x14ac:dyDescent="0.3">
      <c r="A3758" s="32">
        <v>44787.875</v>
      </c>
      <c r="B3758" s="82">
        <v>2.8033799886402697</v>
      </c>
    </row>
    <row r="3759" spans="1:2" x14ac:dyDescent="0.3">
      <c r="A3759" s="32">
        <v>44787.916666666664</v>
      </c>
      <c r="B3759" s="82">
        <v>2.7819082055089348</v>
      </c>
    </row>
    <row r="3760" spans="1:2" x14ac:dyDescent="0.3">
      <c r="A3760" s="32">
        <v>44787.958333333336</v>
      </c>
      <c r="B3760" s="82">
        <v>2.8087708379906045</v>
      </c>
    </row>
    <row r="3761" spans="1:2" x14ac:dyDescent="0.3">
      <c r="A3761" s="32">
        <v>44788</v>
      </c>
      <c r="B3761" s="82">
        <v>2.8369317609068863</v>
      </c>
    </row>
    <row r="3762" spans="1:2" x14ac:dyDescent="0.3">
      <c r="A3762" s="32">
        <v>44788.041666666664</v>
      </c>
      <c r="B3762" s="82">
        <v>2.8460558937754632</v>
      </c>
    </row>
    <row r="3763" spans="1:2" x14ac:dyDescent="0.3">
      <c r="A3763" s="32">
        <v>44788.083333333336</v>
      </c>
      <c r="B3763" s="82">
        <v>2.8375680990125787</v>
      </c>
    </row>
    <row r="3764" spans="1:2" x14ac:dyDescent="0.3">
      <c r="A3764" s="32">
        <v>44788.125</v>
      </c>
      <c r="B3764" s="82">
        <v>2.8273323617001234</v>
      </c>
    </row>
    <row r="3765" spans="1:2" x14ac:dyDescent="0.3">
      <c r="A3765" s="32">
        <v>44788.166666666664</v>
      </c>
      <c r="B3765" s="82">
        <v>2.8831893712858232</v>
      </c>
    </row>
    <row r="3766" spans="1:2" x14ac:dyDescent="0.3">
      <c r="A3766" s="32">
        <v>44788.208333333336</v>
      </c>
      <c r="B3766" s="82">
        <v>2.8824865852109323</v>
      </c>
    </row>
    <row r="3767" spans="1:2" x14ac:dyDescent="0.3">
      <c r="A3767" s="32">
        <v>44788.25</v>
      </c>
      <c r="B3767" s="82">
        <v>4.0958849557522141</v>
      </c>
    </row>
    <row r="3768" spans="1:2" x14ac:dyDescent="0.3">
      <c r="A3768" s="32">
        <v>44788.291666666664</v>
      </c>
      <c r="B3768" s="82">
        <v>4.0958849557522141</v>
      </c>
    </row>
    <row r="3769" spans="1:2" x14ac:dyDescent="0.3">
      <c r="A3769" s="32">
        <v>44788.333333333336</v>
      </c>
      <c r="B3769" s="82">
        <v>4.0958849557522141</v>
      </c>
    </row>
    <row r="3770" spans="1:2" x14ac:dyDescent="0.3">
      <c r="A3770" s="32">
        <v>44788.375</v>
      </c>
      <c r="B3770" s="82">
        <v>4.0958849557522141</v>
      </c>
    </row>
    <row r="3771" spans="1:2" x14ac:dyDescent="0.3">
      <c r="A3771" s="32">
        <v>44788.416666666664</v>
      </c>
      <c r="B3771" s="82">
        <v>4.0958849557522141</v>
      </c>
    </row>
    <row r="3772" spans="1:2" x14ac:dyDescent="0.3">
      <c r="A3772" s="32">
        <v>44788.458333333336</v>
      </c>
      <c r="B3772" s="82">
        <v>4.0958849557522141</v>
      </c>
    </row>
    <row r="3773" spans="1:2" x14ac:dyDescent="0.3">
      <c r="A3773" s="32">
        <v>44788.5</v>
      </c>
      <c r="B3773" s="82">
        <v>4.0958849557522141</v>
      </c>
    </row>
    <row r="3774" spans="1:2" x14ac:dyDescent="0.3">
      <c r="A3774" s="32">
        <v>44788.541666666664</v>
      </c>
      <c r="B3774" s="82">
        <v>4.0958849557522141</v>
      </c>
    </row>
    <row r="3775" spans="1:2" x14ac:dyDescent="0.3">
      <c r="A3775" s="32">
        <v>44788.583333333336</v>
      </c>
      <c r="B3775" s="82">
        <v>4.0958849557522141</v>
      </c>
    </row>
    <row r="3776" spans="1:2" x14ac:dyDescent="0.3">
      <c r="A3776" s="32">
        <v>44788.625</v>
      </c>
      <c r="B3776" s="82">
        <v>4.0958849557522141</v>
      </c>
    </row>
    <row r="3777" spans="1:2" x14ac:dyDescent="0.3">
      <c r="A3777" s="32">
        <v>44788.666666666664</v>
      </c>
      <c r="B3777" s="82">
        <v>4.0958849557522141</v>
      </c>
    </row>
    <row r="3778" spans="1:2" x14ac:dyDescent="0.3">
      <c r="A3778" s="32">
        <v>44788.708333333336</v>
      </c>
      <c r="B3778" s="82">
        <v>4.0958849557522141</v>
      </c>
    </row>
    <row r="3779" spans="1:2" x14ac:dyDescent="0.3">
      <c r="A3779" s="32">
        <v>44788.75</v>
      </c>
      <c r="B3779" s="82">
        <v>4.0958849557522141</v>
      </c>
    </row>
    <row r="3780" spans="1:2" x14ac:dyDescent="0.3">
      <c r="A3780" s="32">
        <v>44788.791666666664</v>
      </c>
      <c r="B3780" s="82">
        <v>4.0958849557522141</v>
      </c>
    </row>
    <row r="3781" spans="1:2" x14ac:dyDescent="0.3">
      <c r="A3781" s="32">
        <v>44788.833333333336</v>
      </c>
      <c r="B3781" s="82">
        <v>4.0958849557522141</v>
      </c>
    </row>
    <row r="3782" spans="1:2" x14ac:dyDescent="0.3">
      <c r="A3782" s="32">
        <v>44788.875</v>
      </c>
      <c r="B3782" s="82">
        <v>4.0958849557522141</v>
      </c>
    </row>
    <row r="3783" spans="1:2" x14ac:dyDescent="0.3">
      <c r="A3783" s="32">
        <v>44788.916666666664</v>
      </c>
      <c r="B3783" s="82">
        <v>4.0958849557522141</v>
      </c>
    </row>
    <row r="3784" spans="1:2" x14ac:dyDescent="0.3">
      <c r="A3784" s="32">
        <v>44788.958333333336</v>
      </c>
      <c r="B3784" s="82">
        <v>4.0958849557522141</v>
      </c>
    </row>
    <row r="3785" spans="1:2" x14ac:dyDescent="0.3">
      <c r="A3785" s="32">
        <v>44789</v>
      </c>
      <c r="B3785" s="82">
        <v>4.0958849557522141</v>
      </c>
    </row>
    <row r="3786" spans="1:2" x14ac:dyDescent="0.3">
      <c r="A3786" s="32">
        <v>44789.041666666664</v>
      </c>
      <c r="B3786" s="82">
        <v>4.0958849557522141</v>
      </c>
    </row>
    <row r="3787" spans="1:2" x14ac:dyDescent="0.3">
      <c r="A3787" s="32">
        <v>44789.083333333336</v>
      </c>
      <c r="B3787" s="82">
        <v>4.0958849557522141</v>
      </c>
    </row>
    <row r="3788" spans="1:2" x14ac:dyDescent="0.3">
      <c r="A3788" s="32">
        <v>44789.125</v>
      </c>
      <c r="B3788" s="82">
        <v>4.0958849557522141</v>
      </c>
    </row>
    <row r="3789" spans="1:2" x14ac:dyDescent="0.3">
      <c r="A3789" s="32">
        <v>44789.166666666664</v>
      </c>
      <c r="B3789" s="82">
        <v>4.0958849557522141</v>
      </c>
    </row>
    <row r="3790" spans="1:2" x14ac:dyDescent="0.3">
      <c r="A3790" s="32">
        <v>44789.208333333336</v>
      </c>
      <c r="B3790" s="82">
        <v>4.0958849557522141</v>
      </c>
    </row>
    <row r="3791" spans="1:2" x14ac:dyDescent="0.3">
      <c r="A3791" s="32">
        <v>44789.25</v>
      </c>
      <c r="B3791" s="82">
        <v>4.0958849557522141</v>
      </c>
    </row>
    <row r="3792" spans="1:2" x14ac:dyDescent="0.3">
      <c r="A3792" s="32">
        <v>44789.291666666664</v>
      </c>
      <c r="B3792" s="82">
        <v>4.0958849557522141</v>
      </c>
    </row>
    <row r="3793" spans="1:2" x14ac:dyDescent="0.3">
      <c r="A3793" s="32">
        <v>44789.333333333336</v>
      </c>
      <c r="B3793" s="82">
        <v>4.0958849557522141</v>
      </c>
    </row>
    <row r="3794" spans="1:2" x14ac:dyDescent="0.3">
      <c r="A3794" s="32">
        <v>44789.375</v>
      </c>
      <c r="B3794" s="82">
        <v>4.0958849557522141</v>
      </c>
    </row>
    <row r="3795" spans="1:2" x14ac:dyDescent="0.3">
      <c r="A3795" s="32">
        <v>44789.416666666664</v>
      </c>
      <c r="B3795" s="82">
        <v>4.0958849557522141</v>
      </c>
    </row>
    <row r="3796" spans="1:2" x14ac:dyDescent="0.3">
      <c r="A3796" s="32">
        <v>44789.458333333336</v>
      </c>
      <c r="B3796" s="82">
        <v>4.0958849557522141</v>
      </c>
    </row>
    <row r="3797" spans="1:2" x14ac:dyDescent="0.3">
      <c r="A3797" s="32">
        <v>44789.5</v>
      </c>
      <c r="B3797" s="82">
        <v>4.0958849557522141</v>
      </c>
    </row>
    <row r="3798" spans="1:2" x14ac:dyDescent="0.3">
      <c r="A3798" s="32">
        <v>44789.541666666664</v>
      </c>
      <c r="B3798" s="82">
        <v>4.0958849557522141</v>
      </c>
    </row>
    <row r="3799" spans="1:2" x14ac:dyDescent="0.3">
      <c r="A3799" s="32">
        <v>44789.583333333336</v>
      </c>
      <c r="B3799" s="82">
        <v>4.0958849557522141</v>
      </c>
    </row>
    <row r="3800" spans="1:2" x14ac:dyDescent="0.3">
      <c r="A3800" s="32">
        <v>44789.625</v>
      </c>
      <c r="B3800" s="82">
        <v>4.0958849557522141</v>
      </c>
    </row>
    <row r="3801" spans="1:2" x14ac:dyDescent="0.3">
      <c r="A3801" s="32">
        <v>44789.666666666664</v>
      </c>
      <c r="B3801" s="82">
        <v>4.0958849557522141</v>
      </c>
    </row>
    <row r="3802" spans="1:2" x14ac:dyDescent="0.3">
      <c r="A3802" s="32">
        <v>44789.708333333336</v>
      </c>
      <c r="B3802" s="82">
        <v>4.0958849557522141</v>
      </c>
    </row>
    <row r="3803" spans="1:2" x14ac:dyDescent="0.3">
      <c r="A3803" s="32">
        <v>44789.75</v>
      </c>
      <c r="B3803" s="82">
        <v>4.0958849557522141</v>
      </c>
    </row>
    <row r="3804" spans="1:2" x14ac:dyDescent="0.3">
      <c r="A3804" s="32">
        <v>44789.791666666664</v>
      </c>
      <c r="B3804" s="82">
        <v>4.0958849557522141</v>
      </c>
    </row>
    <row r="3805" spans="1:2" x14ac:dyDescent="0.3">
      <c r="A3805" s="32">
        <v>44789.833333333336</v>
      </c>
      <c r="B3805" s="82">
        <v>4.0958849557522141</v>
      </c>
    </row>
    <row r="3806" spans="1:2" x14ac:dyDescent="0.3">
      <c r="A3806" s="32">
        <v>44789.875</v>
      </c>
      <c r="B3806" s="82">
        <v>4.0958849557522141</v>
      </c>
    </row>
    <row r="3807" spans="1:2" x14ac:dyDescent="0.3">
      <c r="A3807" s="32">
        <v>44789.916666666664</v>
      </c>
      <c r="B3807" s="82">
        <v>4.0958849557522141</v>
      </c>
    </row>
    <row r="3808" spans="1:2" x14ac:dyDescent="0.3">
      <c r="A3808" s="32">
        <v>44789.958333333336</v>
      </c>
      <c r="B3808" s="82">
        <v>4.0958849557522141</v>
      </c>
    </row>
    <row r="3809" spans="1:2" x14ac:dyDescent="0.3">
      <c r="A3809" s="32">
        <v>44790</v>
      </c>
      <c r="B3809" s="82">
        <v>4.0958849557522141</v>
      </c>
    </row>
    <row r="3810" spans="1:2" x14ac:dyDescent="0.3">
      <c r="A3810" s="32">
        <v>44790.041666666664</v>
      </c>
      <c r="B3810" s="82">
        <v>4.0958849557522141</v>
      </c>
    </row>
    <row r="3811" spans="1:2" x14ac:dyDescent="0.3">
      <c r="A3811" s="32">
        <v>44790.083333333336</v>
      </c>
      <c r="B3811" s="82">
        <v>4.0958849557522141</v>
      </c>
    </row>
    <row r="3812" spans="1:2" x14ac:dyDescent="0.3">
      <c r="A3812" s="32">
        <v>44790.125</v>
      </c>
      <c r="B3812" s="82">
        <v>4.0958849557522141</v>
      </c>
    </row>
    <row r="3813" spans="1:2" x14ac:dyDescent="0.3">
      <c r="A3813" s="32">
        <v>44790.166666666664</v>
      </c>
      <c r="B3813" s="82">
        <v>4.0958849557522141</v>
      </c>
    </row>
    <row r="3814" spans="1:2" x14ac:dyDescent="0.3">
      <c r="A3814" s="32">
        <v>44790.208333333336</v>
      </c>
      <c r="B3814" s="82">
        <v>4.0958849557522141</v>
      </c>
    </row>
    <row r="3815" spans="1:2" x14ac:dyDescent="0.3">
      <c r="A3815" s="32">
        <v>44790.25</v>
      </c>
      <c r="B3815" s="82">
        <v>4.0958849557522141</v>
      </c>
    </row>
    <row r="3816" spans="1:2" x14ac:dyDescent="0.3">
      <c r="A3816" s="32">
        <v>44790.291666666664</v>
      </c>
      <c r="B3816" s="82">
        <v>4.0958849557522141</v>
      </c>
    </row>
    <row r="3817" spans="1:2" x14ac:dyDescent="0.3">
      <c r="A3817" s="32">
        <v>44790.333333333336</v>
      </c>
      <c r="B3817" s="82">
        <v>4.0958849557522141</v>
      </c>
    </row>
    <row r="3818" spans="1:2" x14ac:dyDescent="0.3">
      <c r="A3818" s="32">
        <v>44790.375</v>
      </c>
      <c r="B3818" s="82">
        <v>4.0958849557522141</v>
      </c>
    </row>
    <row r="3819" spans="1:2" x14ac:dyDescent="0.3">
      <c r="A3819" s="32">
        <v>44790.416666666664</v>
      </c>
      <c r="B3819" s="82">
        <v>4.0958849557522141</v>
      </c>
    </row>
    <row r="3820" spans="1:2" x14ac:dyDescent="0.3">
      <c r="A3820" s="32">
        <v>44790.458333333336</v>
      </c>
      <c r="B3820" s="82">
        <v>4.0958849557522141</v>
      </c>
    </row>
    <row r="3821" spans="1:2" x14ac:dyDescent="0.3">
      <c r="A3821" s="32">
        <v>44790.5</v>
      </c>
      <c r="B3821" s="82">
        <v>4.0958849557522141</v>
      </c>
    </row>
    <row r="3822" spans="1:2" x14ac:dyDescent="0.3">
      <c r="A3822" s="32">
        <v>44790.541666666664</v>
      </c>
      <c r="B3822" s="82">
        <v>4.0958849557522141</v>
      </c>
    </row>
    <row r="3823" spans="1:2" x14ac:dyDescent="0.3">
      <c r="A3823" s="32">
        <v>44790.583333333336</v>
      </c>
      <c r="B3823" s="82">
        <v>4.0958849557522141</v>
      </c>
    </row>
    <row r="3824" spans="1:2" x14ac:dyDescent="0.3">
      <c r="A3824" s="32">
        <v>44790.625</v>
      </c>
      <c r="B3824" s="82">
        <v>4.0958849557522141</v>
      </c>
    </row>
    <row r="3825" spans="1:2" x14ac:dyDescent="0.3">
      <c r="A3825" s="32">
        <v>44790.666666666664</v>
      </c>
      <c r="B3825" s="82">
        <v>4.0958849557522141</v>
      </c>
    </row>
    <row r="3826" spans="1:2" x14ac:dyDescent="0.3">
      <c r="A3826" s="32">
        <v>44790.708333333336</v>
      </c>
      <c r="B3826" s="82">
        <v>4.0958849557522141</v>
      </c>
    </row>
    <row r="3827" spans="1:2" x14ac:dyDescent="0.3">
      <c r="A3827" s="32">
        <v>44790.75</v>
      </c>
      <c r="B3827" s="82">
        <v>4.0958849557522141</v>
      </c>
    </row>
    <row r="3828" spans="1:2" x14ac:dyDescent="0.3">
      <c r="A3828" s="32">
        <v>44790.791666666664</v>
      </c>
      <c r="B3828" s="82">
        <v>4.0958849557522141</v>
      </c>
    </row>
    <row r="3829" spans="1:2" x14ac:dyDescent="0.3">
      <c r="A3829" s="32">
        <v>44790.833333333336</v>
      </c>
      <c r="B3829" s="82">
        <v>4.0958849557522141</v>
      </c>
    </row>
    <row r="3830" spans="1:2" x14ac:dyDescent="0.3">
      <c r="A3830" s="32">
        <v>44790.875</v>
      </c>
      <c r="B3830" s="82">
        <v>4.0958849557522141</v>
      </c>
    </row>
    <row r="3831" spans="1:2" x14ac:dyDescent="0.3">
      <c r="A3831" s="32">
        <v>44790.916666666664</v>
      </c>
      <c r="B3831" s="82">
        <v>4.0958849557522141</v>
      </c>
    </row>
    <row r="3832" spans="1:2" x14ac:dyDescent="0.3">
      <c r="A3832" s="32">
        <v>44790.958333333336</v>
      </c>
      <c r="B3832" s="82">
        <v>4.0958849557522141</v>
      </c>
    </row>
    <row r="3833" spans="1:2" x14ac:dyDescent="0.3">
      <c r="A3833" s="32">
        <v>44791</v>
      </c>
      <c r="B3833" s="82">
        <v>4.0958849557522141</v>
      </c>
    </row>
    <row r="3834" spans="1:2" x14ac:dyDescent="0.3">
      <c r="A3834" s="32">
        <v>44791.041666666664</v>
      </c>
      <c r="B3834" s="82">
        <v>4.0958849557522141</v>
      </c>
    </row>
    <row r="3835" spans="1:2" x14ac:dyDescent="0.3">
      <c r="A3835" s="32">
        <v>44791.083333333336</v>
      </c>
      <c r="B3835" s="82">
        <v>4.0958849557522141</v>
      </c>
    </row>
    <row r="3836" spans="1:2" x14ac:dyDescent="0.3">
      <c r="A3836" s="32">
        <v>44791.125</v>
      </c>
      <c r="B3836" s="82">
        <v>4.0958849557522141</v>
      </c>
    </row>
    <row r="3837" spans="1:2" x14ac:dyDescent="0.3">
      <c r="A3837" s="32">
        <v>44791.166666666664</v>
      </c>
      <c r="B3837" s="82">
        <v>4.0958849557522141</v>
      </c>
    </row>
    <row r="3838" spans="1:2" x14ac:dyDescent="0.3">
      <c r="A3838" s="32">
        <v>44791.208333333336</v>
      </c>
      <c r="B3838" s="82">
        <v>4.0958849557522141</v>
      </c>
    </row>
    <row r="3839" spans="1:2" x14ac:dyDescent="0.3">
      <c r="A3839" s="32">
        <v>44791.25</v>
      </c>
      <c r="B3839" s="82">
        <v>4.0958849557522141</v>
      </c>
    </row>
    <row r="3840" spans="1:2" x14ac:dyDescent="0.3">
      <c r="A3840" s="32">
        <v>44791.291666666664</v>
      </c>
      <c r="B3840" s="82">
        <v>4.0958849557522141</v>
      </c>
    </row>
    <row r="3841" spans="1:2" x14ac:dyDescent="0.3">
      <c r="A3841" s="32">
        <v>44791.333333333336</v>
      </c>
      <c r="B3841" s="82">
        <v>4.0958849557522141</v>
      </c>
    </row>
    <row r="3842" spans="1:2" x14ac:dyDescent="0.3">
      <c r="A3842" s="32">
        <v>44791.375</v>
      </c>
      <c r="B3842" s="82">
        <v>4.0958849557522141</v>
      </c>
    </row>
    <row r="3843" spans="1:2" x14ac:dyDescent="0.3">
      <c r="A3843" s="32">
        <v>44791.416666666664</v>
      </c>
      <c r="B3843" s="82">
        <v>4.0958849557522141</v>
      </c>
    </row>
    <row r="3844" spans="1:2" x14ac:dyDescent="0.3">
      <c r="A3844" s="32">
        <v>44791.458333333336</v>
      </c>
      <c r="B3844" s="82">
        <v>4.0958849557522141</v>
      </c>
    </row>
    <row r="3845" spans="1:2" x14ac:dyDescent="0.3">
      <c r="A3845" s="32">
        <v>44791.5</v>
      </c>
      <c r="B3845" s="82">
        <v>4.0958849557522141</v>
      </c>
    </row>
    <row r="3846" spans="1:2" x14ac:dyDescent="0.3">
      <c r="A3846" s="32">
        <v>44791.541666666664</v>
      </c>
      <c r="B3846" s="82">
        <v>4.0958849557522141</v>
      </c>
    </row>
    <row r="3847" spans="1:2" x14ac:dyDescent="0.3">
      <c r="A3847" s="32">
        <v>44791.583333333336</v>
      </c>
      <c r="B3847" s="82">
        <v>4.0958849557522141</v>
      </c>
    </row>
    <row r="3848" spans="1:2" x14ac:dyDescent="0.3">
      <c r="A3848" s="32">
        <v>44791.625</v>
      </c>
      <c r="B3848" s="82">
        <v>4.0958849557522141</v>
      </c>
    </row>
    <row r="3849" spans="1:2" x14ac:dyDescent="0.3">
      <c r="A3849" s="32">
        <v>44791.666666666664</v>
      </c>
      <c r="B3849" s="82">
        <v>4.0958849557522141</v>
      </c>
    </row>
    <row r="3850" spans="1:2" x14ac:dyDescent="0.3">
      <c r="A3850" s="32">
        <v>44791.708333333336</v>
      </c>
      <c r="B3850" s="82">
        <v>4.0958849557522141</v>
      </c>
    </row>
    <row r="3851" spans="1:2" x14ac:dyDescent="0.3">
      <c r="A3851" s="32">
        <v>44791.75</v>
      </c>
      <c r="B3851" s="82">
        <v>4.0958849557522141</v>
      </c>
    </row>
    <row r="3852" spans="1:2" x14ac:dyDescent="0.3">
      <c r="A3852" s="32">
        <v>44791.791666666664</v>
      </c>
      <c r="B3852" s="82">
        <v>4.0958849557522141</v>
      </c>
    </row>
    <row r="3853" spans="1:2" x14ac:dyDescent="0.3">
      <c r="A3853" s="32">
        <v>44791.833333333336</v>
      </c>
      <c r="B3853" s="82">
        <v>4.0958849557522141</v>
      </c>
    </row>
    <row r="3854" spans="1:2" x14ac:dyDescent="0.3">
      <c r="A3854" s="32">
        <v>44791.875</v>
      </c>
      <c r="B3854" s="82">
        <v>4.0958849557522141</v>
      </c>
    </row>
    <row r="3855" spans="1:2" x14ac:dyDescent="0.3">
      <c r="A3855" s="32">
        <v>44791.916666666664</v>
      </c>
      <c r="B3855" s="82">
        <v>4.0958849557522141</v>
      </c>
    </row>
    <row r="3856" spans="1:2" x14ac:dyDescent="0.3">
      <c r="A3856" s="32">
        <v>44791.958333333336</v>
      </c>
      <c r="B3856" s="82">
        <v>4.0958849557522141</v>
      </c>
    </row>
    <row r="3857" spans="1:2" x14ac:dyDescent="0.3">
      <c r="A3857" s="32">
        <v>44792</v>
      </c>
      <c r="B3857" s="82">
        <v>4.0958849557522141</v>
      </c>
    </row>
    <row r="3858" spans="1:2" x14ac:dyDescent="0.3">
      <c r="A3858" s="32">
        <v>44792.041666666664</v>
      </c>
      <c r="B3858" s="82">
        <v>4.0958849557522141</v>
      </c>
    </row>
    <row r="3859" spans="1:2" x14ac:dyDescent="0.3">
      <c r="A3859" s="32">
        <v>44792.083333333336</v>
      </c>
      <c r="B3859" s="82">
        <v>4.0958849557522141</v>
      </c>
    </row>
    <row r="3860" spans="1:2" x14ac:dyDescent="0.3">
      <c r="A3860" s="32">
        <v>44792.125</v>
      </c>
      <c r="B3860" s="82">
        <v>4.0958849557522141</v>
      </c>
    </row>
    <row r="3861" spans="1:2" x14ac:dyDescent="0.3">
      <c r="A3861" s="32">
        <v>44792.166666666664</v>
      </c>
      <c r="B3861" s="82">
        <v>4.0958849557522141</v>
      </c>
    </row>
    <row r="3862" spans="1:2" x14ac:dyDescent="0.3">
      <c r="A3862" s="32">
        <v>44792.208333333336</v>
      </c>
      <c r="B3862" s="82">
        <v>4.0958849557522141</v>
      </c>
    </row>
    <row r="3863" spans="1:2" x14ac:dyDescent="0.3">
      <c r="A3863" s="32">
        <v>44792.25</v>
      </c>
      <c r="B3863" s="82">
        <v>4.0958849557522141</v>
      </c>
    </row>
    <row r="3864" spans="1:2" x14ac:dyDescent="0.3">
      <c r="A3864" s="32">
        <v>44792.291666666664</v>
      </c>
      <c r="B3864" s="82">
        <v>4.0958849557522141</v>
      </c>
    </row>
    <row r="3865" spans="1:2" x14ac:dyDescent="0.3">
      <c r="A3865" s="32">
        <v>44792.333333333336</v>
      </c>
      <c r="B3865" s="82">
        <v>4.0958849557522141</v>
      </c>
    </row>
    <row r="3866" spans="1:2" x14ac:dyDescent="0.3">
      <c r="A3866" s="32">
        <v>44792.375</v>
      </c>
      <c r="B3866" s="82">
        <v>4.0958849557522141</v>
      </c>
    </row>
    <row r="3867" spans="1:2" x14ac:dyDescent="0.3">
      <c r="A3867" s="32">
        <v>44792.416666666664</v>
      </c>
      <c r="B3867" s="82">
        <v>4.0958849557522141</v>
      </c>
    </row>
    <row r="3868" spans="1:2" x14ac:dyDescent="0.3">
      <c r="A3868" s="32">
        <v>44792.458333333336</v>
      </c>
      <c r="B3868" s="82">
        <v>4.0958849557522141</v>
      </c>
    </row>
    <row r="3869" spans="1:2" x14ac:dyDescent="0.3">
      <c r="A3869" s="32">
        <v>44792.5</v>
      </c>
      <c r="B3869" s="82">
        <v>4.0958849557522141</v>
      </c>
    </row>
    <row r="3870" spans="1:2" x14ac:dyDescent="0.3">
      <c r="A3870" s="32">
        <v>44792.541666666664</v>
      </c>
      <c r="B3870" s="82">
        <v>4.0958849557522141</v>
      </c>
    </row>
    <row r="3871" spans="1:2" x14ac:dyDescent="0.3">
      <c r="A3871" s="32">
        <v>44792.583333333336</v>
      </c>
      <c r="B3871" s="82">
        <v>4.0958849557522141</v>
      </c>
    </row>
    <row r="3872" spans="1:2" x14ac:dyDescent="0.3">
      <c r="A3872" s="32">
        <v>44792.625</v>
      </c>
      <c r="B3872" s="82">
        <v>4.0958849557522141</v>
      </c>
    </row>
    <row r="3873" spans="1:2" x14ac:dyDescent="0.3">
      <c r="A3873" s="32">
        <v>44792.666666666664</v>
      </c>
      <c r="B3873" s="82">
        <v>4.0958849557522141</v>
      </c>
    </row>
    <row r="3874" spans="1:2" x14ac:dyDescent="0.3">
      <c r="A3874" s="32">
        <v>44792.708333333336</v>
      </c>
      <c r="B3874" s="82">
        <v>4.0958849557522141</v>
      </c>
    </row>
    <row r="3875" spans="1:2" x14ac:dyDescent="0.3">
      <c r="A3875" s="32">
        <v>44792.75</v>
      </c>
      <c r="B3875" s="82">
        <v>4.0958849557522141</v>
      </c>
    </row>
    <row r="3876" spans="1:2" x14ac:dyDescent="0.3">
      <c r="A3876" s="32">
        <v>44792.791666666664</v>
      </c>
      <c r="B3876" s="82">
        <v>4.0958849557522141</v>
      </c>
    </row>
    <row r="3877" spans="1:2" x14ac:dyDescent="0.3">
      <c r="A3877" s="32">
        <v>44792.833333333336</v>
      </c>
      <c r="B3877" s="82">
        <v>4.0958849557522141</v>
      </c>
    </row>
    <row r="3878" spans="1:2" x14ac:dyDescent="0.3">
      <c r="A3878" s="32">
        <v>44792.875</v>
      </c>
      <c r="B3878" s="82">
        <v>4.0958849557522141</v>
      </c>
    </row>
    <row r="3879" spans="1:2" x14ac:dyDescent="0.3">
      <c r="A3879" s="32">
        <v>44792.916666666664</v>
      </c>
      <c r="B3879" s="82">
        <v>4.0958849557522141</v>
      </c>
    </row>
    <row r="3880" spans="1:2" x14ac:dyDescent="0.3">
      <c r="A3880" s="32">
        <v>44792.958333333336</v>
      </c>
      <c r="B3880" s="82">
        <v>4.0958849557522141</v>
      </c>
    </row>
    <row r="3881" spans="1:2" x14ac:dyDescent="0.3">
      <c r="A3881" s="32">
        <v>44793</v>
      </c>
      <c r="B3881" s="82">
        <v>4.0958849557522141</v>
      </c>
    </row>
    <row r="3882" spans="1:2" x14ac:dyDescent="0.3">
      <c r="A3882" s="32">
        <v>44793.041666666664</v>
      </c>
      <c r="B3882" s="82">
        <v>4.0958849557522141</v>
      </c>
    </row>
    <row r="3883" spans="1:2" x14ac:dyDescent="0.3">
      <c r="A3883" s="32">
        <v>44793.083333333336</v>
      </c>
      <c r="B3883" s="82">
        <v>4.0958849557522141</v>
      </c>
    </row>
    <row r="3884" spans="1:2" x14ac:dyDescent="0.3">
      <c r="A3884" s="32">
        <v>44793.125</v>
      </c>
      <c r="B3884" s="82">
        <v>4.0958849557522141</v>
      </c>
    </row>
    <row r="3885" spans="1:2" x14ac:dyDescent="0.3">
      <c r="A3885" s="32">
        <v>44793.166666666664</v>
      </c>
      <c r="B3885" s="82">
        <v>4.0958849557522141</v>
      </c>
    </row>
    <row r="3886" spans="1:2" x14ac:dyDescent="0.3">
      <c r="A3886" s="32">
        <v>44793.208333333336</v>
      </c>
      <c r="B3886" s="82">
        <v>4.0958849557522141</v>
      </c>
    </row>
    <row r="3887" spans="1:2" x14ac:dyDescent="0.3">
      <c r="A3887" s="32">
        <v>44793.25</v>
      </c>
      <c r="B3887" s="82">
        <v>4.0958849557522141</v>
      </c>
    </row>
    <row r="3888" spans="1:2" x14ac:dyDescent="0.3">
      <c r="A3888" s="32">
        <v>44793.291666666664</v>
      </c>
      <c r="B3888" s="82">
        <v>4.0958849557522141</v>
      </c>
    </row>
    <row r="3889" spans="1:2" x14ac:dyDescent="0.3">
      <c r="A3889" s="32">
        <v>44793.333333333336</v>
      </c>
      <c r="B3889" s="82">
        <v>4.0958849557522141</v>
      </c>
    </row>
    <row r="3890" spans="1:2" x14ac:dyDescent="0.3">
      <c r="A3890" s="32">
        <v>44793.375</v>
      </c>
      <c r="B3890" s="82">
        <v>4.0958849557522141</v>
      </c>
    </row>
    <row r="3891" spans="1:2" x14ac:dyDescent="0.3">
      <c r="A3891" s="32">
        <v>44793.416666666664</v>
      </c>
      <c r="B3891" s="82">
        <v>4.0958849557522141</v>
      </c>
    </row>
    <row r="3892" spans="1:2" x14ac:dyDescent="0.3">
      <c r="A3892" s="32">
        <v>44793.458333333336</v>
      </c>
      <c r="B3892" s="82">
        <v>4.0958849557522141</v>
      </c>
    </row>
    <row r="3893" spans="1:2" x14ac:dyDescent="0.3">
      <c r="A3893" s="32">
        <v>44793.5</v>
      </c>
      <c r="B3893" s="82">
        <v>4.0958849557522141</v>
      </c>
    </row>
    <row r="3894" spans="1:2" x14ac:dyDescent="0.3">
      <c r="A3894" s="32">
        <v>44793.541666666664</v>
      </c>
      <c r="B3894" s="82">
        <v>4.0958849557522141</v>
      </c>
    </row>
    <row r="3895" spans="1:2" x14ac:dyDescent="0.3">
      <c r="A3895" s="32">
        <v>44793.583333333336</v>
      </c>
      <c r="B3895" s="82">
        <v>4.0958849557522141</v>
      </c>
    </row>
    <row r="3896" spans="1:2" x14ac:dyDescent="0.3">
      <c r="A3896" s="32">
        <v>44793.625</v>
      </c>
      <c r="B3896" s="82">
        <v>4.0958849557522141</v>
      </c>
    </row>
    <row r="3897" spans="1:2" x14ac:dyDescent="0.3">
      <c r="A3897" s="32">
        <v>44793.666666666664</v>
      </c>
      <c r="B3897" s="82">
        <v>4.0958849557522141</v>
      </c>
    </row>
    <row r="3898" spans="1:2" x14ac:dyDescent="0.3">
      <c r="A3898" s="32">
        <v>44793.708333333336</v>
      </c>
      <c r="B3898" s="82">
        <v>4.0958849557522141</v>
      </c>
    </row>
    <row r="3899" spans="1:2" x14ac:dyDescent="0.3">
      <c r="A3899" s="32">
        <v>44793.75</v>
      </c>
      <c r="B3899" s="82">
        <v>4.0958849557522141</v>
      </c>
    </row>
    <row r="3900" spans="1:2" x14ac:dyDescent="0.3">
      <c r="A3900" s="32">
        <v>44793.791666666664</v>
      </c>
      <c r="B3900" s="82">
        <v>4.0958849557522141</v>
      </c>
    </row>
    <row r="3901" spans="1:2" x14ac:dyDescent="0.3">
      <c r="A3901" s="32">
        <v>44793.833333333336</v>
      </c>
      <c r="B3901" s="82">
        <v>4.0958849557522141</v>
      </c>
    </row>
    <row r="3902" spans="1:2" x14ac:dyDescent="0.3">
      <c r="A3902" s="32">
        <v>44793.875</v>
      </c>
      <c r="B3902" s="82">
        <v>4.0958849557522141</v>
      </c>
    </row>
    <row r="3903" spans="1:2" x14ac:dyDescent="0.3">
      <c r="A3903" s="32">
        <v>44793.916666666664</v>
      </c>
      <c r="B3903" s="82">
        <v>4.0958849557522141</v>
      </c>
    </row>
    <row r="3904" spans="1:2" x14ac:dyDescent="0.3">
      <c r="A3904" s="32">
        <v>44793.958333333336</v>
      </c>
      <c r="B3904" s="82">
        <v>4.0958849557522141</v>
      </c>
    </row>
    <row r="3905" spans="1:2" x14ac:dyDescent="0.3">
      <c r="A3905" s="32">
        <v>44794</v>
      </c>
      <c r="B3905" s="82">
        <v>4.0958849557522141</v>
      </c>
    </row>
    <row r="3906" spans="1:2" x14ac:dyDescent="0.3">
      <c r="A3906" s="32">
        <v>44794.041666666664</v>
      </c>
      <c r="B3906" s="82">
        <v>4.0958849557522141</v>
      </c>
    </row>
    <row r="3907" spans="1:2" x14ac:dyDescent="0.3">
      <c r="A3907" s="32">
        <v>44794.083333333336</v>
      </c>
      <c r="B3907" s="82">
        <v>4.0958849557522141</v>
      </c>
    </row>
    <row r="3908" spans="1:2" x14ac:dyDescent="0.3">
      <c r="A3908" s="32">
        <v>44794.125</v>
      </c>
      <c r="B3908" s="82">
        <v>4.0958849557522141</v>
      </c>
    </row>
    <row r="3909" spans="1:2" x14ac:dyDescent="0.3">
      <c r="A3909" s="32">
        <v>44794.166666666664</v>
      </c>
      <c r="B3909" s="82">
        <v>4.0958849557522141</v>
      </c>
    </row>
    <row r="3910" spans="1:2" x14ac:dyDescent="0.3">
      <c r="A3910" s="32">
        <v>44794.208333333336</v>
      </c>
      <c r="B3910" s="82">
        <v>4.0958849557522141</v>
      </c>
    </row>
    <row r="3911" spans="1:2" x14ac:dyDescent="0.3">
      <c r="A3911" s="32">
        <v>44794.25</v>
      </c>
      <c r="B3911" s="82">
        <v>4.0958849557522141</v>
      </c>
    </row>
    <row r="3912" spans="1:2" x14ac:dyDescent="0.3">
      <c r="A3912" s="32">
        <v>44794.291666666664</v>
      </c>
      <c r="B3912" s="82">
        <v>4.0958849557522141</v>
      </c>
    </row>
    <row r="3913" spans="1:2" x14ac:dyDescent="0.3">
      <c r="A3913" s="32">
        <v>44794.333333333336</v>
      </c>
      <c r="B3913" s="82">
        <v>4.0958849557522141</v>
      </c>
    </row>
    <row r="3914" spans="1:2" x14ac:dyDescent="0.3">
      <c r="A3914" s="32">
        <v>44794.375</v>
      </c>
      <c r="B3914" s="82">
        <v>4.0958849557522141</v>
      </c>
    </row>
    <row r="3915" spans="1:2" x14ac:dyDescent="0.3">
      <c r="A3915" s="32">
        <v>44794.416666666664</v>
      </c>
      <c r="B3915" s="82">
        <v>4.0958849557522141</v>
      </c>
    </row>
    <row r="3916" spans="1:2" x14ac:dyDescent="0.3">
      <c r="A3916" s="32">
        <v>44794.458333333336</v>
      </c>
      <c r="B3916" s="82">
        <v>4.0958849557522141</v>
      </c>
    </row>
    <row r="3917" spans="1:2" x14ac:dyDescent="0.3">
      <c r="A3917" s="32">
        <v>44794.5</v>
      </c>
      <c r="B3917" s="82">
        <v>4.0958849557522141</v>
      </c>
    </row>
    <row r="3918" spans="1:2" x14ac:dyDescent="0.3">
      <c r="A3918" s="32">
        <v>44794.541666666664</v>
      </c>
      <c r="B3918" s="82">
        <v>4.0958849557522141</v>
      </c>
    </row>
    <row r="3919" spans="1:2" x14ac:dyDescent="0.3">
      <c r="A3919" s="32">
        <v>44794.583333333336</v>
      </c>
      <c r="B3919" s="82">
        <v>4.0958849557522141</v>
      </c>
    </row>
    <row r="3920" spans="1:2" x14ac:dyDescent="0.3">
      <c r="A3920" s="32">
        <v>44794.625</v>
      </c>
      <c r="B3920" s="82">
        <v>4.0958849557522141</v>
      </c>
    </row>
    <row r="3921" spans="1:2" x14ac:dyDescent="0.3">
      <c r="A3921" s="32">
        <v>44794.666666666664</v>
      </c>
      <c r="B3921" s="82">
        <v>4.0958849557522141</v>
      </c>
    </row>
    <row r="3922" spans="1:2" x14ac:dyDescent="0.3">
      <c r="A3922" s="32">
        <v>44794.708333333336</v>
      </c>
      <c r="B3922" s="82">
        <v>4.0958849557522141</v>
      </c>
    </row>
    <row r="3923" spans="1:2" x14ac:dyDescent="0.3">
      <c r="A3923" s="32">
        <v>44794.75</v>
      </c>
      <c r="B3923" s="82">
        <v>4.0958849557522141</v>
      </c>
    </row>
    <row r="3924" spans="1:2" x14ac:dyDescent="0.3">
      <c r="A3924" s="32">
        <v>44794.791666666664</v>
      </c>
      <c r="B3924" s="82">
        <v>4.0958849557522141</v>
      </c>
    </row>
    <row r="3925" spans="1:2" x14ac:dyDescent="0.3">
      <c r="A3925" s="32">
        <v>44794.833333333336</v>
      </c>
      <c r="B3925" s="82">
        <v>4.0958849557522141</v>
      </c>
    </row>
    <row r="3926" spans="1:2" x14ac:dyDescent="0.3">
      <c r="A3926" s="32">
        <v>44794.875</v>
      </c>
      <c r="B3926" s="82">
        <v>4.0958849557522141</v>
      </c>
    </row>
    <row r="3927" spans="1:2" x14ac:dyDescent="0.3">
      <c r="A3927" s="32">
        <v>44794.916666666664</v>
      </c>
      <c r="B3927" s="82">
        <v>4.0958849557522141</v>
      </c>
    </row>
    <row r="3928" spans="1:2" x14ac:dyDescent="0.3">
      <c r="A3928" s="32">
        <v>44794.958333333336</v>
      </c>
      <c r="B3928" s="82">
        <v>4.0958849557522141</v>
      </c>
    </row>
    <row r="3929" spans="1:2" x14ac:dyDescent="0.3">
      <c r="A3929" s="32">
        <v>44795</v>
      </c>
      <c r="B3929" s="82">
        <v>4.0958849557522141</v>
      </c>
    </row>
    <row r="3930" spans="1:2" x14ac:dyDescent="0.3">
      <c r="A3930" s="32">
        <v>44795.041666666664</v>
      </c>
      <c r="B3930" s="82">
        <v>4.0958849557522141</v>
      </c>
    </row>
    <row r="3931" spans="1:2" x14ac:dyDescent="0.3">
      <c r="A3931" s="32">
        <v>44795.083333333336</v>
      </c>
      <c r="B3931" s="82">
        <v>4.0958849557522141</v>
      </c>
    </row>
    <row r="3932" spans="1:2" x14ac:dyDescent="0.3">
      <c r="A3932" s="32">
        <v>44795.125</v>
      </c>
      <c r="B3932" s="82">
        <v>4.0958849557522141</v>
      </c>
    </row>
    <row r="3933" spans="1:2" x14ac:dyDescent="0.3">
      <c r="A3933" s="32">
        <v>44795.166666666664</v>
      </c>
      <c r="B3933" s="82">
        <v>4.0958849557522141</v>
      </c>
    </row>
    <row r="3934" spans="1:2" x14ac:dyDescent="0.3">
      <c r="A3934" s="32">
        <v>44795.208333333336</v>
      </c>
      <c r="B3934" s="82">
        <v>4.0958849557522141</v>
      </c>
    </row>
    <row r="3935" spans="1:2" x14ac:dyDescent="0.3">
      <c r="A3935" s="32">
        <v>44795.25</v>
      </c>
      <c r="B3935" s="82">
        <v>4.0958849557522141</v>
      </c>
    </row>
    <row r="3936" spans="1:2" x14ac:dyDescent="0.3">
      <c r="A3936" s="32">
        <v>44795.291666666664</v>
      </c>
      <c r="B3936" s="82">
        <v>4.0958849557522141</v>
      </c>
    </row>
    <row r="3937" spans="1:2" x14ac:dyDescent="0.3">
      <c r="A3937" s="32">
        <v>44795.333333333336</v>
      </c>
      <c r="B3937" s="82">
        <v>4.0958849557522141</v>
      </c>
    </row>
    <row r="3938" spans="1:2" x14ac:dyDescent="0.3">
      <c r="A3938" s="32">
        <v>44795.375</v>
      </c>
      <c r="B3938" s="82">
        <v>4.0958849557522141</v>
      </c>
    </row>
    <row r="3939" spans="1:2" x14ac:dyDescent="0.3">
      <c r="A3939" s="32">
        <v>44795.416666666664</v>
      </c>
      <c r="B3939" s="82">
        <v>4.0958849557522141</v>
      </c>
    </row>
    <row r="3940" spans="1:2" x14ac:dyDescent="0.3">
      <c r="A3940" s="32">
        <v>44795.458333333336</v>
      </c>
      <c r="B3940" s="82">
        <v>4.0958849557522141</v>
      </c>
    </row>
    <row r="3941" spans="1:2" x14ac:dyDescent="0.3">
      <c r="A3941" s="32">
        <v>44795.5</v>
      </c>
      <c r="B3941" s="82">
        <v>4.0958849557522141</v>
      </c>
    </row>
    <row r="3942" spans="1:2" x14ac:dyDescent="0.3">
      <c r="A3942" s="32">
        <v>44795.541666666664</v>
      </c>
      <c r="B3942" s="82">
        <v>4.0958849557522141</v>
      </c>
    </row>
    <row r="3943" spans="1:2" x14ac:dyDescent="0.3">
      <c r="A3943" s="32">
        <v>44795.583333333336</v>
      </c>
      <c r="B3943" s="82">
        <v>4.0958849557522141</v>
      </c>
    </row>
    <row r="3944" spans="1:2" x14ac:dyDescent="0.3">
      <c r="A3944" s="32">
        <v>44795.625</v>
      </c>
      <c r="B3944" s="82">
        <v>4.0958849557522141</v>
      </c>
    </row>
    <row r="3945" spans="1:2" x14ac:dyDescent="0.3">
      <c r="A3945" s="32">
        <v>44795.666666666664</v>
      </c>
      <c r="B3945" s="82">
        <v>4.0958849557522141</v>
      </c>
    </row>
    <row r="3946" spans="1:2" x14ac:dyDescent="0.3">
      <c r="A3946" s="32">
        <v>44795.708333333336</v>
      </c>
      <c r="B3946" s="82">
        <v>4.0958849557522141</v>
      </c>
    </row>
    <row r="3947" spans="1:2" x14ac:dyDescent="0.3">
      <c r="A3947" s="32">
        <v>44795.75</v>
      </c>
      <c r="B3947" s="82">
        <v>2.8204261654404594</v>
      </c>
    </row>
    <row r="3948" spans="1:2" x14ac:dyDescent="0.3">
      <c r="A3948" s="32">
        <v>44795.791666666664</v>
      </c>
      <c r="B3948" s="82">
        <v>2.8317489348267761</v>
      </c>
    </row>
    <row r="3949" spans="1:2" x14ac:dyDescent="0.3">
      <c r="A3949" s="32">
        <v>44795.833333333336</v>
      </c>
      <c r="B3949" s="82">
        <v>2.8063614845830545</v>
      </c>
    </row>
    <row r="3950" spans="1:2" x14ac:dyDescent="0.3">
      <c r="A3950" s="32">
        <v>44795.875</v>
      </c>
      <c r="B3950" s="82">
        <v>2.8087708379906045</v>
      </c>
    </row>
    <row r="3951" spans="1:2" x14ac:dyDescent="0.3">
      <c r="A3951" s="32">
        <v>44795.916666666664</v>
      </c>
      <c r="B3951" s="82">
        <v>2.7847264115880122</v>
      </c>
    </row>
    <row r="3952" spans="1:2" x14ac:dyDescent="0.3">
      <c r="A3952" s="32">
        <v>44795.958333333336</v>
      </c>
      <c r="B3952" s="82">
        <v>2.7802128457631206</v>
      </c>
    </row>
    <row r="3953" spans="1:2" x14ac:dyDescent="0.3">
      <c r="A3953" s="32">
        <v>44796</v>
      </c>
      <c r="B3953" s="82">
        <v>2.7974456035407798</v>
      </c>
    </row>
    <row r="3954" spans="1:2" x14ac:dyDescent="0.3">
      <c r="A3954" s="32">
        <v>44796.041666666664</v>
      </c>
      <c r="B3954" s="82">
        <v>2.8081770228011931</v>
      </c>
    </row>
    <row r="3955" spans="1:2" x14ac:dyDescent="0.3">
      <c r="A3955" s="32">
        <v>44796.083333333336</v>
      </c>
      <c r="B3955" s="82">
        <v>2.8266696972002645</v>
      </c>
    </row>
    <row r="3956" spans="1:2" x14ac:dyDescent="0.3">
      <c r="A3956" s="32">
        <v>44796.125</v>
      </c>
      <c r="B3956" s="82">
        <v>2.8130324023454518</v>
      </c>
    </row>
    <row r="3957" spans="1:2" x14ac:dyDescent="0.3">
      <c r="A3957" s="32">
        <v>44796.166666666664</v>
      </c>
      <c r="B3957" s="82">
        <v>2.8216510478996764</v>
      </c>
    </row>
    <row r="3958" spans="1:2" x14ac:dyDescent="0.3">
      <c r="A3958" s="32">
        <v>44796.208333333336</v>
      </c>
      <c r="B3958" s="82">
        <v>2.8527279963802208</v>
      </c>
    </row>
    <row r="3959" spans="1:2" x14ac:dyDescent="0.3">
      <c r="A3959" s="32">
        <v>44796.25</v>
      </c>
      <c r="B3959" s="82">
        <v>4.0958849557522141</v>
      </c>
    </row>
    <row r="3960" spans="1:2" x14ac:dyDescent="0.3">
      <c r="A3960" s="32">
        <v>44796.291666666664</v>
      </c>
      <c r="B3960" s="82">
        <v>4.0958849557522141</v>
      </c>
    </row>
    <row r="3961" spans="1:2" x14ac:dyDescent="0.3">
      <c r="A3961" s="32">
        <v>44796.333333333336</v>
      </c>
      <c r="B3961" s="82">
        <v>4.0958849557522141</v>
      </c>
    </row>
    <row r="3962" spans="1:2" x14ac:dyDescent="0.3">
      <c r="A3962" s="32">
        <v>44796.375</v>
      </c>
      <c r="B3962" s="82">
        <v>4.0958849557522141</v>
      </c>
    </row>
    <row r="3963" spans="1:2" x14ac:dyDescent="0.3">
      <c r="A3963" s="32">
        <v>44796.416666666664</v>
      </c>
      <c r="B3963" s="82">
        <v>4.0958849557522141</v>
      </c>
    </row>
    <row r="3964" spans="1:2" x14ac:dyDescent="0.3">
      <c r="A3964" s="32">
        <v>44796.458333333336</v>
      </c>
      <c r="B3964" s="82">
        <v>4.0958849557522141</v>
      </c>
    </row>
    <row r="3965" spans="1:2" x14ac:dyDescent="0.3">
      <c r="A3965" s="32">
        <v>44796.5</v>
      </c>
      <c r="B3965" s="82">
        <v>4.0958849557522141</v>
      </c>
    </row>
    <row r="3966" spans="1:2" x14ac:dyDescent="0.3">
      <c r="A3966" s="32">
        <v>44796.541666666664</v>
      </c>
      <c r="B3966" s="82">
        <v>4.0958849557522141</v>
      </c>
    </row>
    <row r="3967" spans="1:2" x14ac:dyDescent="0.3">
      <c r="A3967" s="32">
        <v>44796.583333333336</v>
      </c>
      <c r="B3967" s="82">
        <v>4.0958849557522141</v>
      </c>
    </row>
    <row r="3968" spans="1:2" x14ac:dyDescent="0.3">
      <c r="A3968" s="32">
        <v>44796.625</v>
      </c>
      <c r="B3968" s="82">
        <v>4.0958849557522141</v>
      </c>
    </row>
    <row r="3969" spans="1:2" x14ac:dyDescent="0.3">
      <c r="A3969" s="32">
        <v>44796.666666666664</v>
      </c>
      <c r="B3969" s="82">
        <v>4.0958849557522141</v>
      </c>
    </row>
    <row r="3970" spans="1:2" x14ac:dyDescent="0.3">
      <c r="A3970" s="32">
        <v>44796.708333333336</v>
      </c>
      <c r="B3970" s="82">
        <v>4.0958849557522141</v>
      </c>
    </row>
    <row r="3971" spans="1:2" x14ac:dyDescent="0.3">
      <c r="A3971" s="32">
        <v>44796.75</v>
      </c>
      <c r="B3971" s="82">
        <v>4.0958849557522141</v>
      </c>
    </row>
    <row r="3972" spans="1:2" x14ac:dyDescent="0.3">
      <c r="A3972" s="32">
        <v>44796.791666666664</v>
      </c>
      <c r="B3972" s="82">
        <v>4.0958849557522141</v>
      </c>
    </row>
    <row r="3973" spans="1:2" x14ac:dyDescent="0.3">
      <c r="A3973" s="32">
        <v>44796.833333333336</v>
      </c>
      <c r="B3973" s="82">
        <v>4.0958849557522141</v>
      </c>
    </row>
    <row r="3974" spans="1:2" x14ac:dyDescent="0.3">
      <c r="A3974" s="32">
        <v>44796.875</v>
      </c>
      <c r="B3974" s="82">
        <v>4.0958849557522141</v>
      </c>
    </row>
    <row r="3975" spans="1:2" x14ac:dyDescent="0.3">
      <c r="A3975" s="32">
        <v>44796.916666666664</v>
      </c>
      <c r="B3975" s="82">
        <v>4.0958849557522141</v>
      </c>
    </row>
    <row r="3976" spans="1:2" x14ac:dyDescent="0.3">
      <c r="A3976" s="32">
        <v>44796.958333333336</v>
      </c>
      <c r="B3976" s="82">
        <v>4.0958849557522141</v>
      </c>
    </row>
    <row r="3977" spans="1:2" x14ac:dyDescent="0.3">
      <c r="A3977" s="32">
        <v>44797</v>
      </c>
      <c r="B3977" s="82">
        <v>4.0958849557522141</v>
      </c>
    </row>
    <row r="3978" spans="1:2" x14ac:dyDescent="0.3">
      <c r="A3978" s="32">
        <v>44797.041666666664</v>
      </c>
      <c r="B3978" s="82">
        <v>4.0958849557522141</v>
      </c>
    </row>
    <row r="3979" spans="1:2" x14ac:dyDescent="0.3">
      <c r="A3979" s="32">
        <v>44797.083333333336</v>
      </c>
      <c r="B3979" s="82">
        <v>4.0958849557522141</v>
      </c>
    </row>
    <row r="3980" spans="1:2" x14ac:dyDescent="0.3">
      <c r="A3980" s="32">
        <v>44797.125</v>
      </c>
      <c r="B3980" s="82">
        <v>4.0958849557522141</v>
      </c>
    </row>
    <row r="3981" spans="1:2" x14ac:dyDescent="0.3">
      <c r="A3981" s="32">
        <v>44797.166666666664</v>
      </c>
      <c r="B3981" s="82">
        <v>4.0958849557522141</v>
      </c>
    </row>
    <row r="3982" spans="1:2" x14ac:dyDescent="0.3">
      <c r="A3982" s="32">
        <v>44797.208333333336</v>
      </c>
      <c r="B3982" s="82">
        <v>4.0958849557522141</v>
      </c>
    </row>
    <row r="3983" spans="1:2" x14ac:dyDescent="0.3">
      <c r="A3983" s="32">
        <v>44797.25</v>
      </c>
      <c r="B3983" s="82">
        <v>4.0958849557522141</v>
      </c>
    </row>
    <row r="3984" spans="1:2" x14ac:dyDescent="0.3">
      <c r="A3984" s="32">
        <v>44797.291666666664</v>
      </c>
      <c r="B3984" s="82">
        <v>4.0958849557522141</v>
      </c>
    </row>
    <row r="3985" spans="1:2" x14ac:dyDescent="0.3">
      <c r="A3985" s="32">
        <v>44797.333333333336</v>
      </c>
      <c r="B3985" s="82">
        <v>4.0958849557522141</v>
      </c>
    </row>
    <row r="3986" spans="1:2" x14ac:dyDescent="0.3">
      <c r="A3986" s="32">
        <v>44797.375</v>
      </c>
      <c r="B3986" s="82">
        <v>4.0958849557522141</v>
      </c>
    </row>
    <row r="3987" spans="1:2" x14ac:dyDescent="0.3">
      <c r="A3987" s="32">
        <v>44797.416666666664</v>
      </c>
      <c r="B3987" s="82">
        <v>4.0958849557522141</v>
      </c>
    </row>
    <row r="3988" spans="1:2" x14ac:dyDescent="0.3">
      <c r="A3988" s="32">
        <v>44797.458333333336</v>
      </c>
      <c r="B3988" s="82">
        <v>4.0958849557522141</v>
      </c>
    </row>
    <row r="3989" spans="1:2" x14ac:dyDescent="0.3">
      <c r="A3989" s="32">
        <v>44797.5</v>
      </c>
      <c r="B3989" s="82">
        <v>4.0958849557522141</v>
      </c>
    </row>
    <row r="3990" spans="1:2" x14ac:dyDescent="0.3">
      <c r="A3990" s="32">
        <v>44797.541666666664</v>
      </c>
      <c r="B3990" s="82">
        <v>4.0958849557522141</v>
      </c>
    </row>
    <row r="3991" spans="1:2" x14ac:dyDescent="0.3">
      <c r="A3991" s="32">
        <v>44797.583333333336</v>
      </c>
      <c r="B3991" s="82">
        <v>2.74298317919687</v>
      </c>
    </row>
    <row r="3992" spans="1:2" x14ac:dyDescent="0.3">
      <c r="A3992" s="32">
        <v>44797.625</v>
      </c>
      <c r="B3992" s="82">
        <v>4.0958849557522141</v>
      </c>
    </row>
    <row r="3993" spans="1:2" x14ac:dyDescent="0.3">
      <c r="A3993" s="32">
        <v>44797.666666666664</v>
      </c>
      <c r="B3993" s="82">
        <v>4.0958849557522141</v>
      </c>
    </row>
    <row r="3994" spans="1:2" x14ac:dyDescent="0.3">
      <c r="A3994" s="32">
        <v>44797.708333333336</v>
      </c>
      <c r="B3994" s="82">
        <v>4.0958849557522141</v>
      </c>
    </row>
    <row r="3995" spans="1:2" x14ac:dyDescent="0.3">
      <c r="A3995" s="32">
        <v>44797.75</v>
      </c>
      <c r="B3995" s="82">
        <v>4.0958849557522141</v>
      </c>
    </row>
    <row r="3996" spans="1:2" x14ac:dyDescent="0.3">
      <c r="A3996" s="32">
        <v>44797.791666666664</v>
      </c>
      <c r="B3996" s="82">
        <v>4.0958849557522141</v>
      </c>
    </row>
    <row r="3997" spans="1:2" x14ac:dyDescent="0.3">
      <c r="A3997" s="32">
        <v>44797.833333333336</v>
      </c>
      <c r="B3997" s="82">
        <v>4.0958849557522141</v>
      </c>
    </row>
    <row r="3998" spans="1:2" x14ac:dyDescent="0.3">
      <c r="A3998" s="32">
        <v>44797.875</v>
      </c>
      <c r="B3998" s="82">
        <v>4.0958849557522141</v>
      </c>
    </row>
    <row r="3999" spans="1:2" x14ac:dyDescent="0.3">
      <c r="A3999" s="32">
        <v>44797.916666666664</v>
      </c>
      <c r="B3999" s="82">
        <v>4.0958849557522141</v>
      </c>
    </row>
    <row r="4000" spans="1:2" x14ac:dyDescent="0.3">
      <c r="A4000" s="32">
        <v>44797.958333333336</v>
      </c>
      <c r="B4000" s="82">
        <v>4.0958849557522141</v>
      </c>
    </row>
    <row r="4001" spans="1:2" x14ac:dyDescent="0.3">
      <c r="A4001" s="32">
        <v>44798</v>
      </c>
      <c r="B4001" s="82">
        <v>4.0958849557522141</v>
      </c>
    </row>
    <row r="4002" spans="1:2" x14ac:dyDescent="0.3">
      <c r="A4002" s="32">
        <v>44798.041666666664</v>
      </c>
      <c r="B4002" s="82">
        <v>4.0958849557522141</v>
      </c>
    </row>
    <row r="4003" spans="1:2" x14ac:dyDescent="0.3">
      <c r="A4003" s="32">
        <v>44798.083333333336</v>
      </c>
      <c r="B4003" s="82">
        <v>4.0958849557522141</v>
      </c>
    </row>
    <row r="4004" spans="1:2" x14ac:dyDescent="0.3">
      <c r="A4004" s="32">
        <v>44798.125</v>
      </c>
      <c r="B4004" s="82">
        <v>4.0958849557522141</v>
      </c>
    </row>
    <row r="4005" spans="1:2" x14ac:dyDescent="0.3">
      <c r="A4005" s="32">
        <v>44798.166666666664</v>
      </c>
      <c r="B4005" s="82">
        <v>4.0958849557522141</v>
      </c>
    </row>
    <row r="4006" spans="1:2" x14ac:dyDescent="0.3">
      <c r="A4006" s="32">
        <v>44798.208333333336</v>
      </c>
      <c r="B4006" s="82">
        <v>4.0958849557522141</v>
      </c>
    </row>
    <row r="4007" spans="1:2" x14ac:dyDescent="0.3">
      <c r="A4007" s="32">
        <v>44798.25</v>
      </c>
      <c r="B4007" s="82">
        <v>4.0958849557522141</v>
      </c>
    </row>
    <row r="4008" spans="1:2" x14ac:dyDescent="0.3">
      <c r="A4008" s="32">
        <v>44798.291666666664</v>
      </c>
      <c r="B4008" s="82">
        <v>4.0958849557522141</v>
      </c>
    </row>
    <row r="4009" spans="1:2" x14ac:dyDescent="0.3">
      <c r="A4009" s="32">
        <v>44798.333333333336</v>
      </c>
      <c r="B4009" s="82">
        <v>4.0958849557522141</v>
      </c>
    </row>
    <row r="4010" spans="1:2" x14ac:dyDescent="0.3">
      <c r="A4010" s="32">
        <v>44798.375</v>
      </c>
      <c r="B4010" s="82">
        <v>4.0958849557522141</v>
      </c>
    </row>
    <row r="4011" spans="1:2" x14ac:dyDescent="0.3">
      <c r="A4011" s="32">
        <v>44798.416666666664</v>
      </c>
      <c r="B4011" s="82">
        <v>4.0958849557522141</v>
      </c>
    </row>
    <row r="4012" spans="1:2" x14ac:dyDescent="0.3">
      <c r="A4012" s="32">
        <v>44798.458333333336</v>
      </c>
      <c r="B4012" s="82">
        <v>4.0958849557522141</v>
      </c>
    </row>
    <row r="4013" spans="1:2" x14ac:dyDescent="0.3">
      <c r="A4013" s="32">
        <v>44798.5</v>
      </c>
      <c r="B4013" s="82">
        <v>4.0958849557522141</v>
      </c>
    </row>
    <row r="4014" spans="1:2" x14ac:dyDescent="0.3">
      <c r="A4014" s="32">
        <v>44798.541666666664</v>
      </c>
      <c r="B4014" s="82">
        <v>4.0958849557522141</v>
      </c>
    </row>
    <row r="4015" spans="1:2" x14ac:dyDescent="0.3">
      <c r="A4015" s="32">
        <v>44798.583333333336</v>
      </c>
      <c r="B4015" s="82">
        <v>4.0958849557522141</v>
      </c>
    </row>
    <row r="4016" spans="1:2" x14ac:dyDescent="0.3">
      <c r="A4016" s="32">
        <v>44798.625</v>
      </c>
      <c r="B4016" s="82">
        <v>4.0958849557522141</v>
      </c>
    </row>
    <row r="4017" spans="1:2" x14ac:dyDescent="0.3">
      <c r="A4017" s="32">
        <v>44798.666666666664</v>
      </c>
      <c r="B4017" s="82">
        <v>4.0958849557522141</v>
      </c>
    </row>
    <row r="4018" spans="1:2" x14ac:dyDescent="0.3">
      <c r="A4018" s="32">
        <v>44798.708333333336</v>
      </c>
      <c r="B4018" s="82">
        <v>4.0958849557522141</v>
      </c>
    </row>
    <row r="4019" spans="1:2" x14ac:dyDescent="0.3">
      <c r="A4019" s="32">
        <v>44798.75</v>
      </c>
      <c r="B4019" s="82">
        <v>4.0958849557522141</v>
      </c>
    </row>
    <row r="4020" spans="1:2" x14ac:dyDescent="0.3">
      <c r="A4020" s="32">
        <v>44798.791666666664</v>
      </c>
      <c r="B4020" s="82">
        <v>4.0958849557522141</v>
      </c>
    </row>
    <row r="4021" spans="1:2" x14ac:dyDescent="0.3">
      <c r="A4021" s="32">
        <v>44798.833333333336</v>
      </c>
      <c r="B4021" s="82">
        <v>4.0958849557522141</v>
      </c>
    </row>
    <row r="4022" spans="1:2" x14ac:dyDescent="0.3">
      <c r="A4022" s="32">
        <v>44798.875</v>
      </c>
      <c r="B4022" s="82">
        <v>4.0958849557522141</v>
      </c>
    </row>
    <row r="4023" spans="1:2" x14ac:dyDescent="0.3">
      <c r="A4023" s="32">
        <v>44798.916666666664</v>
      </c>
      <c r="B4023" s="82">
        <v>4.0958849557522141</v>
      </c>
    </row>
    <row r="4024" spans="1:2" x14ac:dyDescent="0.3">
      <c r="A4024" s="32">
        <v>44798.958333333336</v>
      </c>
      <c r="B4024" s="82">
        <v>4.0958849557522141</v>
      </c>
    </row>
    <row r="4025" spans="1:2" x14ac:dyDescent="0.3">
      <c r="A4025" s="32">
        <v>44799</v>
      </c>
      <c r="B4025" s="82">
        <v>4.0958849557522141</v>
      </c>
    </row>
    <row r="4026" spans="1:2" x14ac:dyDescent="0.3">
      <c r="A4026" s="32">
        <v>44799.041666666664</v>
      </c>
      <c r="B4026" s="82">
        <v>4.0958849557522141</v>
      </c>
    </row>
    <row r="4027" spans="1:2" x14ac:dyDescent="0.3">
      <c r="A4027" s="32">
        <v>44799.083333333336</v>
      </c>
      <c r="B4027" s="82">
        <v>4.0958849557522141</v>
      </c>
    </row>
    <row r="4028" spans="1:2" x14ac:dyDescent="0.3">
      <c r="A4028" s="32">
        <v>44799.125</v>
      </c>
      <c r="B4028" s="82">
        <v>4.0958849557522141</v>
      </c>
    </row>
    <row r="4029" spans="1:2" x14ac:dyDescent="0.3">
      <c r="A4029" s="32">
        <v>44799.166666666664</v>
      </c>
      <c r="B4029" s="82">
        <v>4.0958849557522141</v>
      </c>
    </row>
    <row r="4030" spans="1:2" x14ac:dyDescent="0.3">
      <c r="A4030" s="32">
        <v>44799.208333333336</v>
      </c>
      <c r="B4030" s="82">
        <v>4.0958849557522141</v>
      </c>
    </row>
    <row r="4031" spans="1:2" x14ac:dyDescent="0.3">
      <c r="A4031" s="32">
        <v>44799.25</v>
      </c>
      <c r="B4031" s="82">
        <v>4.0958849557522141</v>
      </c>
    </row>
    <row r="4032" spans="1:2" x14ac:dyDescent="0.3">
      <c r="A4032" s="32">
        <v>44799.291666666664</v>
      </c>
      <c r="B4032" s="82">
        <v>4.0958849557522141</v>
      </c>
    </row>
    <row r="4033" spans="1:2" x14ac:dyDescent="0.3">
      <c r="A4033" s="32">
        <v>44799.333333333336</v>
      </c>
      <c r="B4033" s="82">
        <v>4.0958849557522141</v>
      </c>
    </row>
    <row r="4034" spans="1:2" x14ac:dyDescent="0.3">
      <c r="A4034" s="32">
        <v>44799.375</v>
      </c>
      <c r="B4034" s="82">
        <v>4.0958849557522141</v>
      </c>
    </row>
    <row r="4035" spans="1:2" x14ac:dyDescent="0.3">
      <c r="A4035" s="32">
        <v>44799.416666666664</v>
      </c>
      <c r="B4035" s="82">
        <v>4.0958849557522141</v>
      </c>
    </row>
    <row r="4036" spans="1:2" x14ac:dyDescent="0.3">
      <c r="A4036" s="32">
        <v>44799.458333333336</v>
      </c>
      <c r="B4036" s="82">
        <v>4.0958849557522141</v>
      </c>
    </row>
    <row r="4037" spans="1:2" x14ac:dyDescent="0.3">
      <c r="A4037" s="32">
        <v>44799.5</v>
      </c>
      <c r="B4037" s="82">
        <v>4.0958849557522141</v>
      </c>
    </row>
    <row r="4038" spans="1:2" x14ac:dyDescent="0.3">
      <c r="A4038" s="32">
        <v>44799.541666666664</v>
      </c>
      <c r="B4038" s="82">
        <v>4.0958849557522141</v>
      </c>
    </row>
    <row r="4039" spans="1:2" x14ac:dyDescent="0.3">
      <c r="A4039" s="32">
        <v>44799.583333333336</v>
      </c>
      <c r="B4039" s="82">
        <v>4.0958849557522141</v>
      </c>
    </row>
    <row r="4040" spans="1:2" x14ac:dyDescent="0.3">
      <c r="A4040" s="32">
        <v>44799.625</v>
      </c>
      <c r="B4040" s="82">
        <v>4.0958849557522141</v>
      </c>
    </row>
    <row r="4041" spans="1:2" x14ac:dyDescent="0.3">
      <c r="A4041" s="32">
        <v>44799.666666666664</v>
      </c>
      <c r="B4041" s="82">
        <v>4.0958849557522141</v>
      </c>
    </row>
    <row r="4042" spans="1:2" x14ac:dyDescent="0.3">
      <c r="A4042" s="32">
        <v>44799.708333333336</v>
      </c>
      <c r="B4042" s="82">
        <v>4.0958849557522141</v>
      </c>
    </row>
    <row r="4043" spans="1:2" x14ac:dyDescent="0.3">
      <c r="A4043" s="32">
        <v>44799.75</v>
      </c>
      <c r="B4043" s="82">
        <v>3.3131694406530201</v>
      </c>
    </row>
    <row r="4044" spans="1:2" x14ac:dyDescent="0.3">
      <c r="A4044" s="32">
        <v>44799.791666666664</v>
      </c>
      <c r="B4044" s="82">
        <v>3.2819494898858816</v>
      </c>
    </row>
    <row r="4045" spans="1:2" x14ac:dyDescent="0.3">
      <c r="A4045" s="32">
        <v>44799.833333333336</v>
      </c>
      <c r="B4045" s="82">
        <v>3.2530356030456806</v>
      </c>
    </row>
    <row r="4046" spans="1:2" x14ac:dyDescent="0.3">
      <c r="A4046" s="32">
        <v>44799.875</v>
      </c>
      <c r="B4046" s="82">
        <v>3.2819494898858816</v>
      </c>
    </row>
    <row r="4047" spans="1:2" x14ac:dyDescent="0.3">
      <c r="A4047" s="32">
        <v>44799.916666666664</v>
      </c>
      <c r="B4047" s="82">
        <v>3.2456869411540668</v>
      </c>
    </row>
    <row r="4048" spans="1:2" x14ac:dyDescent="0.3">
      <c r="A4048" s="32">
        <v>44799.958333333336</v>
      </c>
      <c r="B4048" s="82">
        <v>3.1671663678022659</v>
      </c>
    </row>
    <row r="4049" spans="1:2" x14ac:dyDescent="0.3">
      <c r="A4049" s="32">
        <v>44800</v>
      </c>
      <c r="B4049" s="82">
        <v>3.2530356030456806</v>
      </c>
    </row>
    <row r="4050" spans="1:2" x14ac:dyDescent="0.3">
      <c r="A4050" s="32">
        <v>44800.041666666664</v>
      </c>
      <c r="B4050" s="82">
        <v>3.271796281187636</v>
      </c>
    </row>
    <row r="4051" spans="1:2" x14ac:dyDescent="0.3">
      <c r="A4051" s="32">
        <v>44800.083333333336</v>
      </c>
      <c r="B4051" s="82">
        <v>3.2310896820401371</v>
      </c>
    </row>
    <row r="4052" spans="1:2" x14ac:dyDescent="0.3">
      <c r="A4052" s="32">
        <v>44800.125</v>
      </c>
      <c r="B4052" s="82">
        <v>3.2756115085242348</v>
      </c>
    </row>
    <row r="4053" spans="1:2" x14ac:dyDescent="0.3">
      <c r="A4053" s="32">
        <v>44800.166666666664</v>
      </c>
      <c r="B4053" s="82">
        <v>3.2444813831659336</v>
      </c>
    </row>
    <row r="4054" spans="1:2" x14ac:dyDescent="0.3">
      <c r="A4054" s="32">
        <v>44800.208333333336</v>
      </c>
      <c r="B4054" s="82">
        <v>3.2806951518251015</v>
      </c>
    </row>
    <row r="4055" spans="1:2" x14ac:dyDescent="0.3">
      <c r="A4055" s="32">
        <v>44800.25</v>
      </c>
      <c r="B4055" s="82">
        <v>3.2667611672466048</v>
      </c>
    </row>
    <row r="4056" spans="1:2" x14ac:dyDescent="0.3">
      <c r="A4056" s="32">
        <v>44800.291666666664</v>
      </c>
      <c r="B4056" s="82">
        <v>3.2756115085242348</v>
      </c>
    </row>
    <row r="4057" spans="1:2" x14ac:dyDescent="0.3">
      <c r="A4057" s="32">
        <v>44800.333333333336</v>
      </c>
      <c r="B4057" s="82">
        <v>3.3358263740304515</v>
      </c>
    </row>
    <row r="4058" spans="1:2" x14ac:dyDescent="0.3">
      <c r="A4058" s="32">
        <v>44800.375</v>
      </c>
      <c r="B4058" s="82">
        <v>3.2731215326890348</v>
      </c>
    </row>
    <row r="4059" spans="1:2" x14ac:dyDescent="0.3">
      <c r="A4059" s="32">
        <v>44800.416666666664</v>
      </c>
      <c r="B4059" s="82">
        <v>3.3210703786451758</v>
      </c>
    </row>
    <row r="4060" spans="1:2" x14ac:dyDescent="0.3">
      <c r="A4060" s="32">
        <v>44800.458333333336</v>
      </c>
      <c r="B4060" s="82">
        <v>3.2858066515787869</v>
      </c>
    </row>
    <row r="4061" spans="1:2" x14ac:dyDescent="0.3">
      <c r="A4061" s="32">
        <v>44800.5</v>
      </c>
      <c r="B4061" s="82">
        <v>3.3026772429375271</v>
      </c>
    </row>
    <row r="4062" spans="1:2" x14ac:dyDescent="0.3">
      <c r="A4062" s="32">
        <v>44800.541666666664</v>
      </c>
      <c r="B4062" s="82">
        <v>3.2493941381992162</v>
      </c>
    </row>
    <row r="4063" spans="1:2" x14ac:dyDescent="0.3">
      <c r="A4063" s="32">
        <v>44800.583333333336</v>
      </c>
      <c r="B4063" s="82">
        <v>3.2468941259431405</v>
      </c>
    </row>
    <row r="4064" spans="1:2" x14ac:dyDescent="0.3">
      <c r="A4064" s="32">
        <v>44800.625</v>
      </c>
      <c r="B4064" s="82">
        <v>3.1648962116131125</v>
      </c>
    </row>
    <row r="4065" spans="1:2" x14ac:dyDescent="0.3">
      <c r="A4065" s="32">
        <v>44800.666666666664</v>
      </c>
      <c r="B4065" s="82">
        <v>3.1863846174514538</v>
      </c>
    </row>
    <row r="4066" spans="1:2" x14ac:dyDescent="0.3">
      <c r="A4066" s="32">
        <v>44800.708333333336</v>
      </c>
      <c r="B4066" s="82">
        <v>3.1593576245600339</v>
      </c>
    </row>
    <row r="4067" spans="1:2" x14ac:dyDescent="0.3">
      <c r="A4067" s="32">
        <v>44800.75</v>
      </c>
      <c r="B4067" s="82">
        <v>3.2154868008884661</v>
      </c>
    </row>
    <row r="4068" spans="1:2" x14ac:dyDescent="0.3">
      <c r="A4068" s="32">
        <v>44800.791666666664</v>
      </c>
      <c r="B4068" s="82">
        <v>3.2119971523664885</v>
      </c>
    </row>
    <row r="4069" spans="1:2" x14ac:dyDescent="0.3">
      <c r="A4069" s="32">
        <v>44800.833333333336</v>
      </c>
      <c r="B4069" s="82">
        <v>3.1978749453126296</v>
      </c>
    </row>
    <row r="4070" spans="1:2" x14ac:dyDescent="0.3">
      <c r="A4070" s="32">
        <v>44800.875</v>
      </c>
      <c r="B4070" s="82">
        <v>3.2347363527533459</v>
      </c>
    </row>
    <row r="4071" spans="1:2" x14ac:dyDescent="0.3">
      <c r="A4071" s="32">
        <v>44800.916666666664</v>
      </c>
      <c r="B4071" s="82">
        <v>3.2481029395206793</v>
      </c>
    </row>
    <row r="4072" spans="1:2" x14ac:dyDescent="0.3">
      <c r="A4072" s="32">
        <v>44800.958333333336</v>
      </c>
      <c r="B4072" s="82">
        <v>3.1863846174514538</v>
      </c>
    </row>
    <row r="4073" spans="1:2" x14ac:dyDescent="0.3">
      <c r="A4073" s="32">
        <v>44801</v>
      </c>
      <c r="B4073" s="82">
        <v>3.241995043285141</v>
      </c>
    </row>
    <row r="4074" spans="1:2" x14ac:dyDescent="0.3">
      <c r="A4074" s="32">
        <v>44801.041666666664</v>
      </c>
      <c r="B4074" s="82">
        <v>3.225019176890215</v>
      </c>
    </row>
    <row r="4075" spans="1:2" x14ac:dyDescent="0.3">
      <c r="A4075" s="32">
        <v>44801.083333333336</v>
      </c>
      <c r="B4075" s="82">
        <v>3.2407944617873445</v>
      </c>
    </row>
    <row r="4076" spans="1:2" x14ac:dyDescent="0.3">
      <c r="A4076" s="32">
        <v>44801.125</v>
      </c>
      <c r="B4076" s="82">
        <v>3.2605263380825553</v>
      </c>
    </row>
    <row r="4077" spans="1:2" x14ac:dyDescent="0.3">
      <c r="A4077" s="32">
        <v>44801.166666666664</v>
      </c>
      <c r="B4077" s="82">
        <v>3.2858066515787869</v>
      </c>
    </row>
    <row r="4078" spans="1:2" x14ac:dyDescent="0.3">
      <c r="A4078" s="32">
        <v>44801.208333333336</v>
      </c>
      <c r="B4078" s="82">
        <v>3.2286406483024122</v>
      </c>
    </row>
    <row r="4079" spans="1:2" x14ac:dyDescent="0.3">
      <c r="A4079" s="32">
        <v>44801.25</v>
      </c>
      <c r="B4079" s="82">
        <v>3.3223789044134358</v>
      </c>
    </row>
    <row r="4080" spans="1:2" x14ac:dyDescent="0.3">
      <c r="A4080" s="32">
        <v>44801.291666666664</v>
      </c>
      <c r="B4080" s="82">
        <v>3.2845471351179691</v>
      </c>
    </row>
    <row r="4081" spans="1:2" x14ac:dyDescent="0.3">
      <c r="A4081" s="32">
        <v>44801.333333333336</v>
      </c>
      <c r="B4081" s="82">
        <v>3.3170684742642975</v>
      </c>
    </row>
    <row r="4082" spans="1:2" x14ac:dyDescent="0.3">
      <c r="A4082" s="32">
        <v>44801.375</v>
      </c>
      <c r="B4082" s="82">
        <v>3.3535034633538094</v>
      </c>
    </row>
    <row r="4083" spans="1:2" x14ac:dyDescent="0.3">
      <c r="A4083" s="32">
        <v>44801.416666666664</v>
      </c>
      <c r="B4083" s="82">
        <v>3.3291236454383251</v>
      </c>
    </row>
    <row r="4084" spans="1:2" x14ac:dyDescent="0.3">
      <c r="A4084" s="32">
        <v>44801.458333333336</v>
      </c>
      <c r="B4084" s="82">
        <v>3.3157670550260017</v>
      </c>
    </row>
    <row r="4085" spans="1:2" x14ac:dyDescent="0.3">
      <c r="A4085" s="32">
        <v>44801.5</v>
      </c>
      <c r="B4085" s="82">
        <v>3.2567732351623908</v>
      </c>
    </row>
    <row r="4086" spans="1:2" x14ac:dyDescent="0.3">
      <c r="A4086" s="32">
        <v>44801.541666666664</v>
      </c>
      <c r="B4086" s="82">
        <v>3.241995043285141</v>
      </c>
    </row>
    <row r="4087" spans="1:2" x14ac:dyDescent="0.3">
      <c r="A4087" s="32">
        <v>44801.583333333336</v>
      </c>
      <c r="B4087" s="82">
        <v>3.232277154866944</v>
      </c>
    </row>
    <row r="4088" spans="1:2" x14ac:dyDescent="0.3">
      <c r="A4088" s="32">
        <v>44801.625</v>
      </c>
      <c r="B4088" s="82">
        <v>3.2593007967298115</v>
      </c>
    </row>
    <row r="4089" spans="1:2" x14ac:dyDescent="0.3">
      <c r="A4089" s="32">
        <v>44801.666666666664</v>
      </c>
      <c r="B4089" s="82">
        <v>3.2794424981741015</v>
      </c>
    </row>
    <row r="4090" spans="1:2" x14ac:dyDescent="0.3">
      <c r="A4090" s="32">
        <v>44801.708333333336</v>
      </c>
      <c r="B4090" s="82">
        <v>3.3250887483293994</v>
      </c>
    </row>
    <row r="4091" spans="1:2" x14ac:dyDescent="0.3">
      <c r="A4091" s="32">
        <v>44801.75</v>
      </c>
      <c r="B4091" s="82">
        <v>3.3052466949657764</v>
      </c>
    </row>
    <row r="4092" spans="1:2" x14ac:dyDescent="0.3">
      <c r="A4092" s="32">
        <v>44801.791666666664</v>
      </c>
      <c r="B4092" s="82">
        <v>3.3466814225443837</v>
      </c>
    </row>
    <row r="4093" spans="1:2" x14ac:dyDescent="0.3">
      <c r="A4093" s="32">
        <v>44801.833333333336</v>
      </c>
      <c r="B4093" s="82">
        <v>3.3358263740304515</v>
      </c>
    </row>
    <row r="4094" spans="1:2" x14ac:dyDescent="0.3">
      <c r="A4094" s="32">
        <v>44801.875</v>
      </c>
      <c r="B4094" s="82">
        <v>3.3117868896908624</v>
      </c>
    </row>
    <row r="4095" spans="1:2" x14ac:dyDescent="0.3">
      <c r="A4095" s="32">
        <v>44801.916666666664</v>
      </c>
      <c r="B4095" s="82">
        <v>3.2693165533063038</v>
      </c>
    </row>
    <row r="4096" spans="1:2" x14ac:dyDescent="0.3">
      <c r="A4096" s="32">
        <v>44801.958333333336</v>
      </c>
      <c r="B4096" s="82">
        <v>3.2629823764892141</v>
      </c>
    </row>
    <row r="4097" spans="1:2" x14ac:dyDescent="0.3">
      <c r="A4097" s="32">
        <v>44802</v>
      </c>
      <c r="B4097" s="82">
        <v>3.2530356030456806</v>
      </c>
    </row>
    <row r="4098" spans="1:2" x14ac:dyDescent="0.3">
      <c r="A4098" s="32">
        <v>44802.041666666664</v>
      </c>
      <c r="B4098" s="82">
        <v>3.2845471351179691</v>
      </c>
    </row>
    <row r="4099" spans="1:2" x14ac:dyDescent="0.3">
      <c r="A4099" s="32">
        <v>44802.083333333336</v>
      </c>
      <c r="B4099" s="82">
        <v>3.3131694406530201</v>
      </c>
    </row>
    <row r="4100" spans="1:2" x14ac:dyDescent="0.3">
      <c r="A4100" s="32">
        <v>44802.125</v>
      </c>
      <c r="B4100" s="82">
        <v>3.3144673778677749</v>
      </c>
    </row>
    <row r="4101" spans="1:2" x14ac:dyDescent="0.3">
      <c r="A4101" s="32">
        <v>44802.166666666664</v>
      </c>
      <c r="B4101" s="82">
        <v>3.3144673778677749</v>
      </c>
    </row>
    <row r="4102" spans="1:2" x14ac:dyDescent="0.3">
      <c r="A4102" s="32">
        <v>44802.208333333336</v>
      </c>
      <c r="B4102" s="82">
        <v>3.367378073868518</v>
      </c>
    </row>
    <row r="4103" spans="1:2" x14ac:dyDescent="0.3">
      <c r="A4103" s="32">
        <v>44802.25</v>
      </c>
      <c r="B4103" s="82">
        <v>4.0958849557522141</v>
      </c>
    </row>
    <row r="4104" spans="1:2" x14ac:dyDescent="0.3">
      <c r="A4104" s="32">
        <v>44802.291666666664</v>
      </c>
      <c r="B4104" s="82">
        <v>4.0958849557522141</v>
      </c>
    </row>
    <row r="4105" spans="1:2" x14ac:dyDescent="0.3">
      <c r="A4105" s="32">
        <v>44802.333333333336</v>
      </c>
      <c r="B4105" s="82">
        <v>4.0958849557522141</v>
      </c>
    </row>
    <row r="4106" spans="1:2" x14ac:dyDescent="0.3">
      <c r="A4106" s="32">
        <v>44802.375</v>
      </c>
      <c r="B4106" s="82">
        <v>4.0958849557522141</v>
      </c>
    </row>
    <row r="4107" spans="1:2" x14ac:dyDescent="0.3">
      <c r="A4107" s="32">
        <v>44802.416666666664</v>
      </c>
      <c r="B4107" s="82">
        <v>4.0958849557522141</v>
      </c>
    </row>
    <row r="4108" spans="1:2" x14ac:dyDescent="0.3">
      <c r="A4108" s="32">
        <v>44802.458333333336</v>
      </c>
      <c r="B4108" s="82">
        <v>4.0958849557522141</v>
      </c>
    </row>
    <row r="4109" spans="1:2" x14ac:dyDescent="0.3">
      <c r="A4109" s="32">
        <v>44802.5</v>
      </c>
      <c r="B4109" s="82">
        <v>4.0958849557522141</v>
      </c>
    </row>
    <row r="4110" spans="1:2" x14ac:dyDescent="0.3">
      <c r="A4110" s="32">
        <v>44802.541666666664</v>
      </c>
      <c r="B4110" s="82">
        <v>4.0958849557522141</v>
      </c>
    </row>
    <row r="4111" spans="1:2" x14ac:dyDescent="0.3">
      <c r="A4111" s="32">
        <v>44802.583333333336</v>
      </c>
      <c r="B4111" s="82">
        <v>4.0958849557522141</v>
      </c>
    </row>
    <row r="4112" spans="1:2" x14ac:dyDescent="0.3">
      <c r="A4112" s="32">
        <v>44802.625</v>
      </c>
      <c r="B4112" s="82">
        <v>4.0958849557522141</v>
      </c>
    </row>
    <row r="4113" spans="1:2" x14ac:dyDescent="0.3">
      <c r="A4113" s="32">
        <v>44802.666666666664</v>
      </c>
      <c r="B4113" s="82">
        <v>4.0958849557522141</v>
      </c>
    </row>
    <row r="4114" spans="1:2" x14ac:dyDescent="0.3">
      <c r="A4114" s="32">
        <v>44802.708333333336</v>
      </c>
      <c r="B4114" s="82">
        <v>4.0958849557522141</v>
      </c>
    </row>
    <row r="4115" spans="1:2" x14ac:dyDescent="0.3">
      <c r="A4115" s="32">
        <v>44802.75</v>
      </c>
      <c r="B4115" s="82">
        <v>3.5038867983905604</v>
      </c>
    </row>
    <row r="4116" spans="1:2" x14ac:dyDescent="0.3">
      <c r="A4116" s="32">
        <v>44802.791666666664</v>
      </c>
      <c r="B4116" s="82">
        <v>2.3573631504838288</v>
      </c>
    </row>
    <row r="4117" spans="1:2" x14ac:dyDescent="0.3">
      <c r="A4117" s="32">
        <v>44802.833333333336</v>
      </c>
      <c r="B4117" s="82">
        <v>2.3502844726515022</v>
      </c>
    </row>
    <row r="4118" spans="1:2" x14ac:dyDescent="0.3">
      <c r="A4118" s="32">
        <v>44802.875</v>
      </c>
      <c r="B4118" s="82">
        <v>2.3679348062565007</v>
      </c>
    </row>
    <row r="4119" spans="1:2" x14ac:dyDescent="0.3">
      <c r="A4119" s="32">
        <v>44802.916666666664</v>
      </c>
      <c r="B4119" s="82">
        <v>2.3705359433569391</v>
      </c>
    </row>
    <row r="4120" spans="1:2" x14ac:dyDescent="0.3">
      <c r="A4120" s="32">
        <v>44802.958333333336</v>
      </c>
      <c r="B4120" s="82">
        <v>2.3556955839435587</v>
      </c>
    </row>
    <row r="4121" spans="1:2" x14ac:dyDescent="0.3">
      <c r="A4121" s="32">
        <v>44803</v>
      </c>
      <c r="B4121" s="82">
        <v>2.34650401558237</v>
      </c>
    </row>
    <row r="4122" spans="1:2" x14ac:dyDescent="0.3">
      <c r="A4122" s="32">
        <v>44803.041666666664</v>
      </c>
      <c r="B4122" s="82">
        <v>2.3609599548959457</v>
      </c>
    </row>
    <row r="4123" spans="1:2" x14ac:dyDescent="0.3">
      <c r="A4123" s="32">
        <v>44803.083333333336</v>
      </c>
      <c r="B4123" s="82">
        <v>2.3612283201202526</v>
      </c>
    </row>
    <row r="4124" spans="1:2" x14ac:dyDescent="0.3">
      <c r="A4124" s="32">
        <v>44803.125</v>
      </c>
      <c r="B4124" s="82">
        <v>2.3606912059491418</v>
      </c>
    </row>
    <row r="4125" spans="1:2" x14ac:dyDescent="0.3">
      <c r="A4125" s="32">
        <v>44803.166666666664</v>
      </c>
      <c r="B4125" s="82">
        <v>2.3671401267925196</v>
      </c>
    </row>
    <row r="4126" spans="1:2" x14ac:dyDescent="0.3">
      <c r="A4126" s="32">
        <v>44803.208333333336</v>
      </c>
      <c r="B4126" s="82">
        <v>4.0958849557522141</v>
      </c>
    </row>
    <row r="4127" spans="1:2" x14ac:dyDescent="0.3">
      <c r="A4127" s="32">
        <v>44803.25</v>
      </c>
      <c r="B4127" s="82">
        <v>4.0958849557522141</v>
      </c>
    </row>
    <row r="4128" spans="1:2" x14ac:dyDescent="0.3">
      <c r="A4128" s="32">
        <v>44803.291666666664</v>
      </c>
      <c r="B4128" s="82">
        <v>4.0958849557522141</v>
      </c>
    </row>
    <row r="4129" spans="1:2" x14ac:dyDescent="0.3">
      <c r="A4129" s="32">
        <v>44803.333333333336</v>
      </c>
      <c r="B4129" s="82">
        <v>4.0958849557522141</v>
      </c>
    </row>
    <row r="4130" spans="1:2" x14ac:dyDescent="0.3">
      <c r="A4130" s="32">
        <v>44803.375</v>
      </c>
      <c r="B4130" s="82">
        <v>4.0958849557522141</v>
      </c>
    </row>
    <row r="4131" spans="1:2" x14ac:dyDescent="0.3">
      <c r="A4131" s="32">
        <v>44803.416666666664</v>
      </c>
      <c r="B4131" s="82">
        <v>4.0958849557522141</v>
      </c>
    </row>
    <row r="4132" spans="1:2" x14ac:dyDescent="0.3">
      <c r="A4132" s="32">
        <v>44803.458333333336</v>
      </c>
      <c r="B4132" s="82">
        <v>4.0958849557522141</v>
      </c>
    </row>
    <row r="4133" spans="1:2" x14ac:dyDescent="0.3">
      <c r="A4133" s="32">
        <v>44803.5</v>
      </c>
      <c r="B4133" s="82">
        <v>4.0958849557522141</v>
      </c>
    </row>
    <row r="4134" spans="1:2" x14ac:dyDescent="0.3">
      <c r="A4134" s="32">
        <v>44803.541666666664</v>
      </c>
      <c r="B4134" s="82">
        <v>4.0958849557522141</v>
      </c>
    </row>
    <row r="4135" spans="1:2" x14ac:dyDescent="0.3">
      <c r="A4135" s="32">
        <v>44803.583333333336</v>
      </c>
      <c r="B4135" s="82">
        <v>4.0958849557522141</v>
      </c>
    </row>
    <row r="4136" spans="1:2" x14ac:dyDescent="0.3">
      <c r="A4136" s="32">
        <v>44803.625</v>
      </c>
      <c r="B4136" s="82">
        <v>4.0958849557522141</v>
      </c>
    </row>
    <row r="4137" spans="1:2" x14ac:dyDescent="0.3">
      <c r="A4137" s="32">
        <v>44803.666666666664</v>
      </c>
      <c r="B4137" s="82">
        <v>4.0958849557522141</v>
      </c>
    </row>
    <row r="4138" spans="1:2" x14ac:dyDescent="0.3">
      <c r="A4138" s="32">
        <v>44803.708333333336</v>
      </c>
      <c r="B4138" s="82">
        <v>4.0958849557522141</v>
      </c>
    </row>
    <row r="4139" spans="1:2" x14ac:dyDescent="0.3">
      <c r="A4139" s="32">
        <v>44803.75</v>
      </c>
      <c r="B4139" s="82">
        <v>2.7637537222885182</v>
      </c>
    </row>
    <row r="4140" spans="1:2" x14ac:dyDescent="0.3">
      <c r="A4140" s="32">
        <v>44803.791666666664</v>
      </c>
      <c r="B4140" s="82">
        <v>2.7511372722646756</v>
      </c>
    </row>
    <row r="4141" spans="1:2" x14ac:dyDescent="0.3">
      <c r="A4141" s="32">
        <v>44803.833333333336</v>
      </c>
      <c r="B4141" s="82">
        <v>2.7584572331907742</v>
      </c>
    </row>
    <row r="4142" spans="1:2" x14ac:dyDescent="0.3">
      <c r="A4142" s="32">
        <v>44803.875</v>
      </c>
      <c r="B4142" s="82">
        <v>2.7389816020444906</v>
      </c>
    </row>
    <row r="4143" spans="1:2" x14ac:dyDescent="0.3">
      <c r="A4143" s="32">
        <v>44803.916666666664</v>
      </c>
      <c r="B4143" s="82">
        <v>2.7404845385441066</v>
      </c>
    </row>
    <row r="4144" spans="1:2" x14ac:dyDescent="0.3">
      <c r="A4144" s="32">
        <v>44803.958333333336</v>
      </c>
      <c r="B4144" s="82">
        <v>2.7632274137785591</v>
      </c>
    </row>
    <row r="4145" spans="1:2" x14ac:dyDescent="0.3">
      <c r="A4145" s="32">
        <v>44804</v>
      </c>
      <c r="B4145" s="82">
        <v>2.7589762968571208</v>
      </c>
    </row>
    <row r="4146" spans="1:2" x14ac:dyDescent="0.3">
      <c r="A4146" s="32">
        <v>44804.041666666664</v>
      </c>
      <c r="B4146" s="82">
        <v>2.7552908459754009</v>
      </c>
    </row>
    <row r="4147" spans="1:2" x14ac:dyDescent="0.3">
      <c r="A4147" s="32">
        <v>44804.083333333336</v>
      </c>
      <c r="B4147" s="82">
        <v>2.7621771877574099</v>
      </c>
    </row>
    <row r="4148" spans="1:2" x14ac:dyDescent="0.3">
      <c r="A4148" s="32">
        <v>44804.125</v>
      </c>
      <c r="B4148" s="82">
        <v>2.8010031674364892</v>
      </c>
    </row>
    <row r="4149" spans="1:2" x14ac:dyDescent="0.3">
      <c r="A4149" s="32">
        <v>44804.166666666664</v>
      </c>
      <c r="B4149" s="82">
        <v>2.7898987887829492</v>
      </c>
    </row>
    <row r="4150" spans="1:2" x14ac:dyDescent="0.3">
      <c r="A4150" s="32">
        <v>44804.208333333336</v>
      </c>
      <c r="B4150" s="82">
        <v>2.939931061675412</v>
      </c>
    </row>
    <row r="4151" spans="1:2" x14ac:dyDescent="0.3">
      <c r="A4151" s="32">
        <v>44804.25</v>
      </c>
      <c r="B4151" s="82">
        <v>4.0958849557522141</v>
      </c>
    </row>
    <row r="4152" spans="1:2" x14ac:dyDescent="0.3">
      <c r="A4152" s="32">
        <v>44804.291666666664</v>
      </c>
      <c r="B4152" s="82">
        <v>4.0958849557522141</v>
      </c>
    </row>
    <row r="4153" spans="1:2" x14ac:dyDescent="0.3">
      <c r="A4153" s="32">
        <v>44804.333333333336</v>
      </c>
      <c r="B4153" s="82">
        <v>4.0958849557522141</v>
      </c>
    </row>
    <row r="4154" spans="1:2" x14ac:dyDescent="0.3">
      <c r="A4154" s="32">
        <v>44804.375</v>
      </c>
      <c r="B4154" s="82">
        <v>4.0958849557522141</v>
      </c>
    </row>
    <row r="4155" spans="1:2" x14ac:dyDescent="0.3">
      <c r="A4155" s="32">
        <v>44804.416666666664</v>
      </c>
      <c r="B4155" s="82">
        <v>4.0958849557522141</v>
      </c>
    </row>
    <row r="4156" spans="1:2" x14ac:dyDescent="0.3">
      <c r="A4156" s="32">
        <v>44804.458333333336</v>
      </c>
      <c r="B4156" s="82">
        <v>4.0958849557522141</v>
      </c>
    </row>
    <row r="4157" spans="1:2" x14ac:dyDescent="0.3">
      <c r="A4157" s="32">
        <v>44804.5</v>
      </c>
      <c r="B4157" s="82">
        <v>4.0958849557522141</v>
      </c>
    </row>
    <row r="4158" spans="1:2" x14ac:dyDescent="0.3">
      <c r="A4158" s="32">
        <v>44804.541666666664</v>
      </c>
      <c r="B4158" s="82">
        <v>4.0958849557522141</v>
      </c>
    </row>
    <row r="4159" spans="1:2" x14ac:dyDescent="0.3">
      <c r="A4159" s="32">
        <v>44804.583333333336</v>
      </c>
      <c r="B4159" s="82">
        <v>4.0958849557522141</v>
      </c>
    </row>
    <row r="4160" spans="1:2" x14ac:dyDescent="0.3">
      <c r="A4160" s="32">
        <v>44804.625</v>
      </c>
      <c r="B4160" s="82">
        <v>4.0958849557522141</v>
      </c>
    </row>
    <row r="4161" spans="1:2" x14ac:dyDescent="0.3">
      <c r="A4161" s="32">
        <v>44804.666666666664</v>
      </c>
      <c r="B4161" s="82">
        <v>4.0958849557522141</v>
      </c>
    </row>
    <row r="4162" spans="1:2" x14ac:dyDescent="0.3">
      <c r="A4162" s="32">
        <v>44804.708333333336</v>
      </c>
      <c r="B4162" s="82">
        <v>4.0958849557522141</v>
      </c>
    </row>
    <row r="4163" spans="1:2" x14ac:dyDescent="0.3">
      <c r="A4163" s="32">
        <v>44804.75</v>
      </c>
      <c r="B4163" s="82">
        <v>2.8087708379906045</v>
      </c>
    </row>
    <row r="4164" spans="1:2" x14ac:dyDescent="0.3">
      <c r="A4164" s="32">
        <v>44804.791666666664</v>
      </c>
      <c r="B4164" s="82">
        <v>2.801586296837594</v>
      </c>
    </row>
    <row r="4165" spans="1:2" x14ac:dyDescent="0.3">
      <c r="A4165" s="32">
        <v>44804.833333333336</v>
      </c>
      <c r="B4165" s="82">
        <v>2.8130324023454518</v>
      </c>
    </row>
    <row r="4166" spans="1:2" x14ac:dyDescent="0.3">
      <c r="A4166" s="32">
        <v>44804.875</v>
      </c>
      <c r="B4166" s="82">
        <v>2.7876036458746074</v>
      </c>
    </row>
    <row r="4167" spans="1:2" x14ac:dyDescent="0.3">
      <c r="A4167" s="32">
        <v>44804.916666666664</v>
      </c>
      <c r="B4167" s="82">
        <v>2.8105973825201698</v>
      </c>
    </row>
    <row r="4168" spans="1:2" x14ac:dyDescent="0.3">
      <c r="A4168" s="32">
        <v>44804.958333333336</v>
      </c>
      <c r="B4168" s="82">
        <v>2.7998007849718745</v>
      </c>
    </row>
    <row r="4169" spans="1:2" x14ac:dyDescent="0.3">
      <c r="A4169" s="32">
        <v>44805</v>
      </c>
      <c r="B4169" s="82">
        <v>2.811194795796077</v>
      </c>
    </row>
    <row r="4170" spans="1:2" x14ac:dyDescent="0.3">
      <c r="A4170" s="32">
        <v>44805.041666666664</v>
      </c>
      <c r="B4170" s="82">
        <v>2.7974456035407798</v>
      </c>
    </row>
    <row r="4171" spans="1:2" x14ac:dyDescent="0.3">
      <c r="A4171" s="32">
        <v>44805.083333333336</v>
      </c>
      <c r="B4171" s="82">
        <v>2.816692381245784</v>
      </c>
    </row>
    <row r="4172" spans="1:2" x14ac:dyDescent="0.3">
      <c r="A4172" s="32">
        <v>44805.125</v>
      </c>
      <c r="B4172" s="82">
        <v>2.8160868205554195</v>
      </c>
    </row>
    <row r="4173" spans="1:2" x14ac:dyDescent="0.3">
      <c r="A4173" s="32">
        <v>44805.166666666664</v>
      </c>
      <c r="B4173" s="82">
        <v>2.8279545573210698</v>
      </c>
    </row>
    <row r="4174" spans="1:2" x14ac:dyDescent="0.3">
      <c r="A4174" s="32">
        <v>44805.208333333336</v>
      </c>
      <c r="B4174" s="82">
        <v>4.0958849557522141</v>
      </c>
    </row>
    <row r="4175" spans="1:2" x14ac:dyDescent="0.3">
      <c r="A4175" s="32">
        <v>44805.25</v>
      </c>
      <c r="B4175" s="82">
        <v>4.0958849557522141</v>
      </c>
    </row>
    <row r="4176" spans="1:2" x14ac:dyDescent="0.3">
      <c r="A4176" s="32">
        <v>44805.291666666664</v>
      </c>
      <c r="B4176" s="82">
        <v>4.0958849557522141</v>
      </c>
    </row>
    <row r="4177" spans="1:2" x14ac:dyDescent="0.3">
      <c r="A4177" s="32">
        <v>44805.333333333336</v>
      </c>
      <c r="B4177" s="82">
        <v>4.0958849557522141</v>
      </c>
    </row>
    <row r="4178" spans="1:2" x14ac:dyDescent="0.3">
      <c r="A4178" s="32">
        <v>44805.375</v>
      </c>
      <c r="B4178" s="82">
        <v>4.0958849557522141</v>
      </c>
    </row>
    <row r="4179" spans="1:2" x14ac:dyDescent="0.3">
      <c r="A4179" s="32">
        <v>44805.416666666664</v>
      </c>
      <c r="B4179" s="82">
        <v>4.0958849557522141</v>
      </c>
    </row>
    <row r="4180" spans="1:2" x14ac:dyDescent="0.3">
      <c r="A4180" s="32">
        <v>44805.458333333336</v>
      </c>
      <c r="B4180" s="82">
        <v>4.0958849557522141</v>
      </c>
    </row>
    <row r="4181" spans="1:2" x14ac:dyDescent="0.3">
      <c r="A4181" s="32">
        <v>44805.5</v>
      </c>
      <c r="B4181" s="82">
        <v>4.0958849557522141</v>
      </c>
    </row>
    <row r="4182" spans="1:2" x14ac:dyDescent="0.3">
      <c r="A4182" s="32">
        <v>44805.541666666664</v>
      </c>
      <c r="B4182" s="82">
        <v>4.0958849557522141</v>
      </c>
    </row>
    <row r="4183" spans="1:2" x14ac:dyDescent="0.3">
      <c r="A4183" s="32">
        <v>44805.583333333336</v>
      </c>
      <c r="B4183" s="82">
        <v>4.0958849557522141</v>
      </c>
    </row>
    <row r="4184" spans="1:2" x14ac:dyDescent="0.3">
      <c r="A4184" s="32">
        <v>44805.625</v>
      </c>
      <c r="B4184" s="82">
        <v>4.0958849557522141</v>
      </c>
    </row>
    <row r="4185" spans="1:2" x14ac:dyDescent="0.3">
      <c r="A4185" s="32">
        <v>44805.666666666664</v>
      </c>
      <c r="B4185" s="82">
        <v>4.0958849557522141</v>
      </c>
    </row>
    <row r="4186" spans="1:2" x14ac:dyDescent="0.3">
      <c r="A4186" s="32">
        <v>44805.708333333336</v>
      </c>
      <c r="B4186" s="82">
        <v>4.0958849557522141</v>
      </c>
    </row>
    <row r="4187" spans="1:2" x14ac:dyDescent="0.3">
      <c r="A4187" s="32">
        <v>44805.75</v>
      </c>
      <c r="B4187" s="82">
        <v>2.844069303778392</v>
      </c>
    </row>
    <row r="4188" spans="1:2" x14ac:dyDescent="0.3">
      <c r="A4188" s="32">
        <v>44805.791666666664</v>
      </c>
      <c r="B4188" s="82">
        <v>2.8356196222647889</v>
      </c>
    </row>
    <row r="4189" spans="1:2" x14ac:dyDescent="0.3">
      <c r="A4189" s="32">
        <v>44805.833333333336</v>
      </c>
      <c r="B4189" s="82">
        <v>2.8285776711823942</v>
      </c>
    </row>
    <row r="4190" spans="1:2" x14ac:dyDescent="0.3">
      <c r="A4190" s="32">
        <v>44805.875</v>
      </c>
      <c r="B4190" s="82">
        <v>2.8039666619666832</v>
      </c>
    </row>
    <row r="4191" spans="1:2" x14ac:dyDescent="0.3">
      <c r="A4191" s="32">
        <v>44805.916666666664</v>
      </c>
      <c r="B4191" s="82">
        <v>2.8160868205554195</v>
      </c>
    </row>
    <row r="4192" spans="1:2" x14ac:dyDescent="0.3">
      <c r="A4192" s="32">
        <v>44805.958333333336</v>
      </c>
      <c r="B4192" s="82">
        <v>2.8649279238876408</v>
      </c>
    </row>
    <row r="4193" spans="1:2" x14ac:dyDescent="0.3">
      <c r="A4193" s="32">
        <v>44806</v>
      </c>
      <c r="B4193" s="82">
        <v>2.8746844943932679</v>
      </c>
    </row>
    <row r="4194" spans="1:2" x14ac:dyDescent="0.3">
      <c r="A4194" s="32">
        <v>44806.041666666664</v>
      </c>
      <c r="B4194" s="82">
        <v>2.8547535196477245</v>
      </c>
    </row>
    <row r="4195" spans="1:2" x14ac:dyDescent="0.3">
      <c r="A4195" s="32">
        <v>44806.083333333336</v>
      </c>
      <c r="B4195" s="82">
        <v>2.8718827881295717</v>
      </c>
    </row>
    <row r="4196" spans="1:2" x14ac:dyDescent="0.3">
      <c r="A4196" s="32">
        <v>44806.125</v>
      </c>
      <c r="B4196" s="82">
        <v>2.8768082120156935</v>
      </c>
    </row>
    <row r="4197" spans="1:2" x14ac:dyDescent="0.3">
      <c r="A4197" s="32">
        <v>44806.166666666664</v>
      </c>
      <c r="B4197" s="82">
        <v>2.9021632980932739</v>
      </c>
    </row>
    <row r="4198" spans="1:2" x14ac:dyDescent="0.3">
      <c r="A4198" s="32">
        <v>44806.208333333336</v>
      </c>
      <c r="B4198" s="82">
        <v>4.0958849557522141</v>
      </c>
    </row>
    <row r="4199" spans="1:2" x14ac:dyDescent="0.3">
      <c r="A4199" s="32">
        <v>44806.25</v>
      </c>
      <c r="B4199" s="82">
        <v>4.0958849557522141</v>
      </c>
    </row>
    <row r="4200" spans="1:2" x14ac:dyDescent="0.3">
      <c r="A4200" s="32">
        <v>44806.291666666664</v>
      </c>
      <c r="B4200" s="82">
        <v>4.0958849557522141</v>
      </c>
    </row>
    <row r="4201" spans="1:2" x14ac:dyDescent="0.3">
      <c r="A4201" s="32">
        <v>44806.333333333336</v>
      </c>
      <c r="B4201" s="82">
        <v>4.0958849557522141</v>
      </c>
    </row>
    <row r="4202" spans="1:2" x14ac:dyDescent="0.3">
      <c r="A4202" s="32">
        <v>44806.375</v>
      </c>
      <c r="B4202" s="82">
        <v>4.0958849557522141</v>
      </c>
    </row>
    <row r="4203" spans="1:2" x14ac:dyDescent="0.3">
      <c r="A4203" s="32">
        <v>44806.416666666664</v>
      </c>
      <c r="B4203" s="82">
        <v>4.0958849557522141</v>
      </c>
    </row>
    <row r="4204" spans="1:2" x14ac:dyDescent="0.3">
      <c r="A4204" s="32">
        <v>44806.458333333336</v>
      </c>
      <c r="B4204" s="82">
        <v>4.0958849557522141</v>
      </c>
    </row>
    <row r="4205" spans="1:2" x14ac:dyDescent="0.3">
      <c r="A4205" s="32">
        <v>44806.5</v>
      </c>
      <c r="B4205" s="82">
        <v>4.0958849557522141</v>
      </c>
    </row>
    <row r="4206" spans="1:2" x14ac:dyDescent="0.3">
      <c r="A4206" s="32">
        <v>44806.541666666664</v>
      </c>
      <c r="B4206" s="82">
        <v>4.0958849557522141</v>
      </c>
    </row>
    <row r="4207" spans="1:2" x14ac:dyDescent="0.3">
      <c r="A4207" s="32">
        <v>44806.583333333336</v>
      </c>
      <c r="B4207" s="82">
        <v>4.0958849557522141</v>
      </c>
    </row>
    <row r="4208" spans="1:2" x14ac:dyDescent="0.3">
      <c r="A4208" s="32">
        <v>44806.625</v>
      </c>
      <c r="B4208" s="82">
        <v>4.0958849557522141</v>
      </c>
    </row>
    <row r="4209" spans="1:2" x14ac:dyDescent="0.3">
      <c r="A4209" s="32">
        <v>44806.666666666664</v>
      </c>
      <c r="B4209" s="82">
        <v>4.0958849557522141</v>
      </c>
    </row>
    <row r="4210" spans="1:2" x14ac:dyDescent="0.3">
      <c r="A4210" s="32">
        <v>44806.708333333336</v>
      </c>
      <c r="B4210" s="82">
        <v>4.0958849557522141</v>
      </c>
    </row>
    <row r="4211" spans="1:2" x14ac:dyDescent="0.3">
      <c r="A4211" s="32">
        <v>44806.75</v>
      </c>
      <c r="B4211" s="82">
        <v>2.8926097296378099</v>
      </c>
    </row>
    <row r="4212" spans="1:2" x14ac:dyDescent="0.3">
      <c r="A4212" s="32">
        <v>44806.791666666664</v>
      </c>
      <c r="B4212" s="82">
        <v>2.8781983390131893</v>
      </c>
    </row>
    <row r="4213" spans="1:2" x14ac:dyDescent="0.3">
      <c r="A4213" s="32">
        <v>44806.833333333336</v>
      </c>
      <c r="B4213" s="82">
        <v>2.8594556941482003</v>
      </c>
    </row>
    <row r="4214" spans="1:2" x14ac:dyDescent="0.3">
      <c r="A4214" s="32">
        <v>44806.875</v>
      </c>
      <c r="B4214" s="82">
        <v>2.8311211511020171</v>
      </c>
    </row>
    <row r="4215" spans="1:2" x14ac:dyDescent="0.3">
      <c r="A4215" s="32">
        <v>44806.916666666664</v>
      </c>
      <c r="B4215" s="82">
        <v>2.8223058010073432</v>
      </c>
    </row>
    <row r="4216" spans="1:2" x14ac:dyDescent="0.3">
      <c r="A4216" s="32">
        <v>44806.958333333336</v>
      </c>
      <c r="B4216" s="82">
        <v>2.8148381682957675</v>
      </c>
    </row>
    <row r="4217" spans="1:2" x14ac:dyDescent="0.3">
      <c r="A4217" s="32">
        <v>44807</v>
      </c>
      <c r="B4217" s="82">
        <v>2.8075445920607143</v>
      </c>
    </row>
    <row r="4218" spans="1:2" x14ac:dyDescent="0.3">
      <c r="A4218" s="32">
        <v>44807.041666666664</v>
      </c>
      <c r="B4218" s="82">
        <v>2.8317489348267761</v>
      </c>
    </row>
    <row r="4219" spans="1:2" x14ac:dyDescent="0.3">
      <c r="A4219" s="32">
        <v>44807.083333333336</v>
      </c>
      <c r="B4219" s="82">
        <v>2.8574535650161907</v>
      </c>
    </row>
    <row r="4220" spans="1:2" x14ac:dyDescent="0.3">
      <c r="A4220" s="32">
        <v>44807.125</v>
      </c>
      <c r="B4220" s="82">
        <v>2.8507115291324858</v>
      </c>
    </row>
    <row r="4221" spans="1:2" x14ac:dyDescent="0.3">
      <c r="A4221" s="32">
        <v>44807.166666666664</v>
      </c>
      <c r="B4221" s="82">
        <v>2.8513680798364041</v>
      </c>
    </row>
    <row r="4222" spans="1:2" x14ac:dyDescent="0.3">
      <c r="A4222" s="32">
        <v>44807.208333333336</v>
      </c>
      <c r="B4222" s="82">
        <v>2.869097571178802</v>
      </c>
    </row>
    <row r="4223" spans="1:2" x14ac:dyDescent="0.3">
      <c r="A4223" s="32">
        <v>44807.25</v>
      </c>
      <c r="B4223" s="82">
        <v>2.9058787693690009</v>
      </c>
    </row>
    <row r="4224" spans="1:2" x14ac:dyDescent="0.3">
      <c r="A4224" s="32">
        <v>44807.291666666664</v>
      </c>
      <c r="B4224" s="82">
        <v>2.8867658107524132</v>
      </c>
    </row>
    <row r="4225" spans="1:2" x14ac:dyDescent="0.3">
      <c r="A4225" s="32">
        <v>44807.333333333336</v>
      </c>
      <c r="B4225" s="82">
        <v>2.8962553006816849</v>
      </c>
    </row>
    <row r="4226" spans="1:2" x14ac:dyDescent="0.3">
      <c r="A4226" s="32">
        <v>44807.375</v>
      </c>
      <c r="B4226" s="82">
        <v>2.8434234307104935</v>
      </c>
    </row>
    <row r="4227" spans="1:2" x14ac:dyDescent="0.3">
      <c r="A4227" s="32">
        <v>44807.416666666664</v>
      </c>
      <c r="B4227" s="82">
        <v>2.8223058010073432</v>
      </c>
    </row>
    <row r="4228" spans="1:2" x14ac:dyDescent="0.3">
      <c r="A4228" s="32">
        <v>44807.458333333336</v>
      </c>
      <c r="B4228" s="82">
        <v>2.8434234307104935</v>
      </c>
    </row>
    <row r="4229" spans="1:2" x14ac:dyDescent="0.3">
      <c r="A4229" s="32">
        <v>44807.5</v>
      </c>
      <c r="B4229" s="82">
        <v>2.8191642543977835</v>
      </c>
    </row>
    <row r="4230" spans="1:2" x14ac:dyDescent="0.3">
      <c r="A4230" s="32">
        <v>44807.541666666664</v>
      </c>
      <c r="B4230" s="82">
        <v>2.8311211511020171</v>
      </c>
    </row>
    <row r="4231" spans="1:2" x14ac:dyDescent="0.3">
      <c r="A4231" s="32">
        <v>44807.583333333336</v>
      </c>
      <c r="B4231" s="82">
        <v>2.8223058010073432</v>
      </c>
    </row>
    <row r="4232" spans="1:2" x14ac:dyDescent="0.3">
      <c r="A4232" s="32">
        <v>44807.625</v>
      </c>
      <c r="B4232" s="82">
        <v>2.8279545573210698</v>
      </c>
    </row>
    <row r="4233" spans="1:2" x14ac:dyDescent="0.3">
      <c r="A4233" s="32">
        <v>44807.666666666664</v>
      </c>
      <c r="B4233" s="82">
        <v>2.821038153857458</v>
      </c>
    </row>
    <row r="4234" spans="1:2" x14ac:dyDescent="0.3">
      <c r="A4234" s="32">
        <v>44807.708333333336</v>
      </c>
      <c r="B4234" s="82">
        <v>2.8154821564204084</v>
      </c>
    </row>
    <row r="4235" spans="1:2" x14ac:dyDescent="0.3">
      <c r="A4235" s="32">
        <v>44807.75</v>
      </c>
      <c r="B4235" s="82">
        <v>2.8273323617001234</v>
      </c>
    </row>
    <row r="4236" spans="1:2" x14ac:dyDescent="0.3">
      <c r="A4236" s="32">
        <v>44807.791666666664</v>
      </c>
      <c r="B4236" s="82">
        <v>2.8507115291324858</v>
      </c>
    </row>
    <row r="4237" spans="1:2" x14ac:dyDescent="0.3">
      <c r="A4237" s="32">
        <v>44807.833333333336</v>
      </c>
      <c r="B4237" s="82">
        <v>2.8388435834013626</v>
      </c>
    </row>
    <row r="4238" spans="1:2" x14ac:dyDescent="0.3">
      <c r="A4238" s="32">
        <v>44807.875</v>
      </c>
      <c r="B4238" s="82">
        <v>2.8223058010073432</v>
      </c>
    </row>
    <row r="4239" spans="1:2" x14ac:dyDescent="0.3">
      <c r="A4239" s="32">
        <v>44807.916666666664</v>
      </c>
      <c r="B4239" s="82">
        <v>2.8216510478996764</v>
      </c>
    </row>
    <row r="4240" spans="1:2" x14ac:dyDescent="0.3">
      <c r="A4240" s="32">
        <v>44807.958333333336</v>
      </c>
      <c r="B4240" s="82">
        <v>2.8069525984550681</v>
      </c>
    </row>
    <row r="4241" spans="1:2" x14ac:dyDescent="0.3">
      <c r="A4241" s="32">
        <v>44808</v>
      </c>
      <c r="B4241" s="82">
        <v>2.8154821564204084</v>
      </c>
    </row>
    <row r="4242" spans="1:2" x14ac:dyDescent="0.3">
      <c r="A4242" s="32">
        <v>44808.041666666664</v>
      </c>
      <c r="B4242" s="82">
        <v>2.8148381682957675</v>
      </c>
    </row>
    <row r="4243" spans="1:2" x14ac:dyDescent="0.3">
      <c r="A4243" s="32">
        <v>44808.083333333336</v>
      </c>
      <c r="B4243" s="82">
        <v>2.8427785038829718</v>
      </c>
    </row>
    <row r="4244" spans="1:2" x14ac:dyDescent="0.3">
      <c r="A4244" s="32">
        <v>44808.125</v>
      </c>
      <c r="B4244" s="82">
        <v>2.8395253752738308</v>
      </c>
    </row>
    <row r="4245" spans="1:2" x14ac:dyDescent="0.3">
      <c r="A4245" s="32">
        <v>44808.166666666664</v>
      </c>
      <c r="B4245" s="82">
        <v>2.8487040839231219</v>
      </c>
    </row>
    <row r="4246" spans="1:2" x14ac:dyDescent="0.3">
      <c r="A4246" s="32">
        <v>44808.208333333336</v>
      </c>
      <c r="B4246" s="82">
        <v>2.8081770228011931</v>
      </c>
    </row>
    <row r="4247" spans="1:2" x14ac:dyDescent="0.3">
      <c r="A4247" s="32">
        <v>44808.25</v>
      </c>
      <c r="B4247" s="82">
        <v>2.8317489348267761</v>
      </c>
    </row>
    <row r="4248" spans="1:2" x14ac:dyDescent="0.3">
      <c r="A4248" s="32">
        <v>44808.291666666664</v>
      </c>
      <c r="B4248" s="82">
        <v>2.8254300089497422</v>
      </c>
    </row>
    <row r="4249" spans="1:2" x14ac:dyDescent="0.3">
      <c r="A4249" s="32">
        <v>44808.333333333336</v>
      </c>
      <c r="B4249" s="82">
        <v>2.816692381245784</v>
      </c>
    </row>
    <row r="4250" spans="1:2" x14ac:dyDescent="0.3">
      <c r="A4250" s="32">
        <v>44808.375</v>
      </c>
      <c r="B4250" s="82">
        <v>2.8427785038829718</v>
      </c>
    </row>
    <row r="4251" spans="1:2" x14ac:dyDescent="0.3">
      <c r="A4251" s="32">
        <v>44808.416666666664</v>
      </c>
      <c r="B4251" s="82">
        <v>2.8191642543977835</v>
      </c>
    </row>
    <row r="4252" spans="1:2" x14ac:dyDescent="0.3">
      <c r="A4252" s="32">
        <v>44808.458333333336</v>
      </c>
      <c r="B4252" s="82">
        <v>2.7876036458746074</v>
      </c>
    </row>
    <row r="4253" spans="1:2" x14ac:dyDescent="0.3">
      <c r="A4253" s="32">
        <v>44808.5</v>
      </c>
      <c r="B4253" s="82">
        <v>2.7916009117030343</v>
      </c>
    </row>
    <row r="4254" spans="1:2" x14ac:dyDescent="0.3">
      <c r="A4254" s="32">
        <v>44808.541666666664</v>
      </c>
      <c r="B4254" s="82">
        <v>2.7746661170327607</v>
      </c>
    </row>
    <row r="4255" spans="1:2" x14ac:dyDescent="0.3">
      <c r="A4255" s="32">
        <v>44808.583333333336</v>
      </c>
      <c r="B4255" s="82">
        <v>2.7945312178307122</v>
      </c>
    </row>
    <row r="4256" spans="1:2" x14ac:dyDescent="0.3">
      <c r="A4256" s="32">
        <v>44808.625</v>
      </c>
      <c r="B4256" s="82">
        <v>2.770812027485011</v>
      </c>
    </row>
    <row r="4257" spans="1:2" x14ac:dyDescent="0.3">
      <c r="A4257" s="32">
        <v>44808.666666666664</v>
      </c>
      <c r="B4257" s="82">
        <v>2.7697031568712855</v>
      </c>
    </row>
    <row r="4258" spans="1:2" x14ac:dyDescent="0.3">
      <c r="A4258" s="32">
        <v>44808.708333333336</v>
      </c>
      <c r="B4258" s="82">
        <v>2.7526973326523225</v>
      </c>
    </row>
    <row r="4259" spans="1:2" x14ac:dyDescent="0.3">
      <c r="A4259" s="32">
        <v>44808.75</v>
      </c>
      <c r="B4259" s="82">
        <v>2.7713498221035673</v>
      </c>
    </row>
    <row r="4260" spans="1:2" x14ac:dyDescent="0.3">
      <c r="A4260" s="32">
        <v>44808.791666666664</v>
      </c>
      <c r="B4260" s="82">
        <v>2.754264699807206</v>
      </c>
    </row>
    <row r="4261" spans="1:2" x14ac:dyDescent="0.3">
      <c r="A4261" s="32">
        <v>44808.833333333336</v>
      </c>
      <c r="B4261" s="82">
        <v>2.7335523281029772</v>
      </c>
    </row>
    <row r="4262" spans="1:2" x14ac:dyDescent="0.3">
      <c r="A4262" s="32">
        <v>44808.875</v>
      </c>
      <c r="B4262" s="82">
        <v>2.7485757135187754</v>
      </c>
    </row>
    <row r="4263" spans="1:2" x14ac:dyDescent="0.3">
      <c r="A4263" s="32">
        <v>44808.916666666664</v>
      </c>
      <c r="B4263" s="82">
        <v>2.7359968614293222</v>
      </c>
    </row>
    <row r="4264" spans="1:2" x14ac:dyDescent="0.3">
      <c r="A4264" s="32">
        <v>44808.958333333336</v>
      </c>
      <c r="B4264" s="82">
        <v>2.7455012764331741</v>
      </c>
    </row>
    <row r="4265" spans="1:2" x14ac:dyDescent="0.3">
      <c r="A4265" s="32">
        <v>44809</v>
      </c>
      <c r="B4265" s="82">
        <v>2.7847264115880122</v>
      </c>
    </row>
    <row r="4266" spans="1:2" x14ac:dyDescent="0.3">
      <c r="A4266" s="32">
        <v>44809.041666666664</v>
      </c>
      <c r="B4266" s="82">
        <v>2.7605730171107661</v>
      </c>
    </row>
    <row r="4267" spans="1:2" x14ac:dyDescent="0.3">
      <c r="A4267" s="32">
        <v>44809.083333333336</v>
      </c>
      <c r="B4267" s="82">
        <v>2.7563544832140545</v>
      </c>
    </row>
    <row r="4268" spans="1:2" x14ac:dyDescent="0.3">
      <c r="A4268" s="32">
        <v>44809.125</v>
      </c>
      <c r="B4268" s="82">
        <v>2.754264699807206</v>
      </c>
    </row>
    <row r="4269" spans="1:2" x14ac:dyDescent="0.3">
      <c r="A4269" s="32">
        <v>44809.166666666664</v>
      </c>
      <c r="B4269" s="82">
        <v>2.7637537222885182</v>
      </c>
    </row>
    <row r="4270" spans="1:2" x14ac:dyDescent="0.3">
      <c r="A4270" s="32">
        <v>44809.208333333336</v>
      </c>
      <c r="B4270" s="82">
        <v>2.7697031568712855</v>
      </c>
    </row>
    <row r="4271" spans="1:2" x14ac:dyDescent="0.3">
      <c r="A4271" s="32">
        <v>44809.25</v>
      </c>
      <c r="B4271" s="82">
        <v>2.7730041322674071</v>
      </c>
    </row>
    <row r="4272" spans="1:2" x14ac:dyDescent="0.3">
      <c r="A4272" s="32">
        <v>44809.291666666664</v>
      </c>
      <c r="B4272" s="82">
        <v>2.7824627324136948</v>
      </c>
    </row>
    <row r="4273" spans="1:2" x14ac:dyDescent="0.3">
      <c r="A4273" s="32">
        <v>44809.333333333336</v>
      </c>
      <c r="B4273" s="82">
        <v>3.1428984334365753</v>
      </c>
    </row>
    <row r="4274" spans="1:2" x14ac:dyDescent="0.3">
      <c r="A4274" s="32">
        <v>44809.375</v>
      </c>
      <c r="B4274" s="82">
        <v>4.0958849557522141</v>
      </c>
    </row>
    <row r="4275" spans="1:2" x14ac:dyDescent="0.3">
      <c r="A4275" s="32">
        <v>44809.416666666664</v>
      </c>
      <c r="B4275" s="82">
        <v>4.0958849557522141</v>
      </c>
    </row>
    <row r="4276" spans="1:2" x14ac:dyDescent="0.3">
      <c r="A4276" s="32">
        <v>44809.458333333336</v>
      </c>
      <c r="B4276" s="82">
        <v>4.0958849557522141</v>
      </c>
    </row>
    <row r="4277" spans="1:2" x14ac:dyDescent="0.3">
      <c r="A4277" s="32">
        <v>44809.5</v>
      </c>
      <c r="B4277" s="82">
        <v>4.0958849557522141</v>
      </c>
    </row>
    <row r="4278" spans="1:2" x14ac:dyDescent="0.3">
      <c r="A4278" s="32">
        <v>44809.541666666664</v>
      </c>
      <c r="B4278" s="82">
        <v>4.0958849557522141</v>
      </c>
    </row>
    <row r="4279" spans="1:2" x14ac:dyDescent="0.3">
      <c r="A4279" s="32">
        <v>44809.583333333336</v>
      </c>
      <c r="B4279" s="82">
        <v>4.0958849557522141</v>
      </c>
    </row>
    <row r="4280" spans="1:2" x14ac:dyDescent="0.3">
      <c r="A4280" s="32">
        <v>44809.625</v>
      </c>
      <c r="B4280" s="82">
        <v>4.0958849557522141</v>
      </c>
    </row>
    <row r="4281" spans="1:2" x14ac:dyDescent="0.3">
      <c r="A4281" s="32">
        <v>44809.666666666664</v>
      </c>
      <c r="B4281" s="82">
        <v>4.0958849557522141</v>
      </c>
    </row>
    <row r="4282" spans="1:2" x14ac:dyDescent="0.3">
      <c r="A4282" s="32">
        <v>44809.708333333336</v>
      </c>
      <c r="B4282" s="82">
        <v>4.0958849557522141</v>
      </c>
    </row>
    <row r="4283" spans="1:2" x14ac:dyDescent="0.3">
      <c r="A4283" s="32">
        <v>44809.75</v>
      </c>
      <c r="B4283" s="82">
        <v>4.0958849557522141</v>
      </c>
    </row>
    <row r="4284" spans="1:2" x14ac:dyDescent="0.3">
      <c r="A4284" s="32">
        <v>44809.791666666664</v>
      </c>
      <c r="B4284" s="82">
        <v>4.0958849557522141</v>
      </c>
    </row>
    <row r="4285" spans="1:2" x14ac:dyDescent="0.3">
      <c r="A4285" s="32">
        <v>44809.833333333336</v>
      </c>
      <c r="B4285" s="82">
        <v>4.0958849557522141</v>
      </c>
    </row>
    <row r="4286" spans="1:2" x14ac:dyDescent="0.3">
      <c r="A4286" s="32">
        <v>44809.875</v>
      </c>
      <c r="B4286" s="82">
        <v>4.0958849557522141</v>
      </c>
    </row>
    <row r="4287" spans="1:2" x14ac:dyDescent="0.3">
      <c r="A4287" s="32">
        <v>44809.916666666664</v>
      </c>
      <c r="B4287" s="82">
        <v>4.0958849557522141</v>
      </c>
    </row>
    <row r="4288" spans="1:2" x14ac:dyDescent="0.3">
      <c r="A4288" s="32">
        <v>44809.958333333336</v>
      </c>
      <c r="B4288" s="82">
        <v>4.0958849557522141</v>
      </c>
    </row>
    <row r="4289" spans="1:2" x14ac:dyDescent="0.3">
      <c r="A4289" s="32">
        <v>44810</v>
      </c>
      <c r="B4289" s="82">
        <v>4.0958849557522141</v>
      </c>
    </row>
    <row r="4290" spans="1:2" x14ac:dyDescent="0.3">
      <c r="A4290" s="32">
        <v>44810.041666666664</v>
      </c>
      <c r="B4290" s="82">
        <v>4.0958849557522141</v>
      </c>
    </row>
    <row r="4291" spans="1:2" x14ac:dyDescent="0.3">
      <c r="A4291" s="32">
        <v>44810.083333333336</v>
      </c>
      <c r="B4291" s="82">
        <v>4.0958849557522141</v>
      </c>
    </row>
    <row r="4292" spans="1:2" x14ac:dyDescent="0.3">
      <c r="A4292" s="32">
        <v>44810.125</v>
      </c>
      <c r="B4292" s="82">
        <v>4.0958849557522141</v>
      </c>
    </row>
    <row r="4293" spans="1:2" x14ac:dyDescent="0.3">
      <c r="A4293" s="32">
        <v>44810.166666666664</v>
      </c>
      <c r="B4293" s="82">
        <v>4.0958849557522141</v>
      </c>
    </row>
    <row r="4294" spans="1:2" x14ac:dyDescent="0.3">
      <c r="A4294" s="32">
        <v>44810.208333333336</v>
      </c>
      <c r="B4294" s="82">
        <v>4.0958849557522141</v>
      </c>
    </row>
    <row r="4295" spans="1:2" x14ac:dyDescent="0.3">
      <c r="A4295" s="32">
        <v>44810.25</v>
      </c>
      <c r="B4295" s="82">
        <v>4.0958849557522141</v>
      </c>
    </row>
    <row r="4296" spans="1:2" x14ac:dyDescent="0.3">
      <c r="A4296" s="32">
        <v>44810.291666666664</v>
      </c>
      <c r="B4296" s="82">
        <v>4.0958849557522141</v>
      </c>
    </row>
    <row r="4297" spans="1:2" x14ac:dyDescent="0.3">
      <c r="A4297" s="32">
        <v>44810.333333333336</v>
      </c>
      <c r="B4297" s="82">
        <v>4.0958849557522141</v>
      </c>
    </row>
    <row r="4298" spans="1:2" x14ac:dyDescent="0.3">
      <c r="A4298" s="32">
        <v>44810.375</v>
      </c>
      <c r="B4298" s="82">
        <v>4.0958849557522141</v>
      </c>
    </row>
    <row r="4299" spans="1:2" x14ac:dyDescent="0.3">
      <c r="A4299" s="32">
        <v>44810.416666666664</v>
      </c>
      <c r="B4299" s="82">
        <v>4.0958849557522141</v>
      </c>
    </row>
    <row r="4300" spans="1:2" x14ac:dyDescent="0.3">
      <c r="A4300" s="32">
        <v>44810.458333333336</v>
      </c>
      <c r="B4300" s="82">
        <v>4.0958849557522141</v>
      </c>
    </row>
    <row r="4301" spans="1:2" x14ac:dyDescent="0.3">
      <c r="A4301" s="32">
        <v>44810.5</v>
      </c>
      <c r="B4301" s="82">
        <v>4.0958849557522141</v>
      </c>
    </row>
    <row r="4302" spans="1:2" x14ac:dyDescent="0.3">
      <c r="A4302" s="32">
        <v>44810.541666666664</v>
      </c>
      <c r="B4302" s="82">
        <v>4.0958849557522141</v>
      </c>
    </row>
    <row r="4303" spans="1:2" x14ac:dyDescent="0.3">
      <c r="A4303" s="32">
        <v>44810.583333333336</v>
      </c>
      <c r="B4303" s="82">
        <v>4.0958849557522141</v>
      </c>
    </row>
    <row r="4304" spans="1:2" x14ac:dyDescent="0.3">
      <c r="A4304" s="32">
        <v>44810.625</v>
      </c>
      <c r="B4304" s="82">
        <v>4.0958849557522141</v>
      </c>
    </row>
    <row r="4305" spans="1:2" x14ac:dyDescent="0.3">
      <c r="A4305" s="32">
        <v>44810.666666666664</v>
      </c>
      <c r="B4305" s="82">
        <v>4.0958849557522141</v>
      </c>
    </row>
    <row r="4306" spans="1:2" x14ac:dyDescent="0.3">
      <c r="A4306" s="32">
        <v>44810.708333333336</v>
      </c>
      <c r="B4306" s="82">
        <v>4.0958849557522141</v>
      </c>
    </row>
    <row r="4307" spans="1:2" x14ac:dyDescent="0.3">
      <c r="A4307" s="32">
        <v>44810.75</v>
      </c>
      <c r="B4307" s="82">
        <v>4.0958849557522141</v>
      </c>
    </row>
    <row r="4308" spans="1:2" x14ac:dyDescent="0.3">
      <c r="A4308" s="32">
        <v>44810.791666666664</v>
      </c>
      <c r="B4308" s="82">
        <v>4.0958849557522141</v>
      </c>
    </row>
    <row r="4309" spans="1:2" x14ac:dyDescent="0.3">
      <c r="A4309" s="32">
        <v>44810.833333333336</v>
      </c>
      <c r="B4309" s="82">
        <v>4.0958849557522141</v>
      </c>
    </row>
    <row r="4310" spans="1:2" x14ac:dyDescent="0.3">
      <c r="A4310" s="32">
        <v>44810.875</v>
      </c>
      <c r="B4310" s="82">
        <v>2.8057712493519147</v>
      </c>
    </row>
    <row r="4311" spans="1:2" x14ac:dyDescent="0.3">
      <c r="A4311" s="32">
        <v>44810.916666666664</v>
      </c>
      <c r="B4311" s="82">
        <v>2.8223058010073432</v>
      </c>
    </row>
    <row r="4312" spans="1:2" x14ac:dyDescent="0.3">
      <c r="A4312" s="32">
        <v>44810.958333333336</v>
      </c>
      <c r="B4312" s="82">
        <v>2.7802128457631206</v>
      </c>
    </row>
    <row r="4313" spans="1:2" x14ac:dyDescent="0.3">
      <c r="A4313" s="32">
        <v>44811</v>
      </c>
      <c r="B4313" s="82">
        <v>2.7951046792580954</v>
      </c>
    </row>
    <row r="4314" spans="1:2" x14ac:dyDescent="0.3">
      <c r="A4314" s="32">
        <v>44811.041666666664</v>
      </c>
      <c r="B4314" s="82">
        <v>2.7892954302042297</v>
      </c>
    </row>
    <row r="4315" spans="1:2" x14ac:dyDescent="0.3">
      <c r="A4315" s="32">
        <v>44811.083333333336</v>
      </c>
      <c r="B4315" s="82">
        <v>2.819815081529411</v>
      </c>
    </row>
    <row r="4316" spans="1:2" x14ac:dyDescent="0.3">
      <c r="A4316" s="32">
        <v>44811.125</v>
      </c>
      <c r="B4316" s="82">
        <v>2.8142353535259197</v>
      </c>
    </row>
    <row r="4317" spans="1:2" x14ac:dyDescent="0.3">
      <c r="A4317" s="32">
        <v>44811.166666666664</v>
      </c>
      <c r="B4317" s="82">
        <v>2.8204261654404594</v>
      </c>
    </row>
    <row r="4318" spans="1:2" x14ac:dyDescent="0.3">
      <c r="A4318" s="32">
        <v>44811.208333333336</v>
      </c>
      <c r="B4318" s="82">
        <v>4.0958849557522141</v>
      </c>
    </row>
    <row r="4319" spans="1:2" x14ac:dyDescent="0.3">
      <c r="A4319" s="32">
        <v>44811.25</v>
      </c>
      <c r="B4319" s="82">
        <v>4.0958849557522141</v>
      </c>
    </row>
    <row r="4320" spans="1:2" x14ac:dyDescent="0.3">
      <c r="A4320" s="32">
        <v>44811.291666666664</v>
      </c>
      <c r="B4320" s="82">
        <v>4.0958849557522141</v>
      </c>
    </row>
    <row r="4321" spans="1:2" x14ac:dyDescent="0.3">
      <c r="A4321" s="32">
        <v>44811.333333333336</v>
      </c>
      <c r="B4321" s="82">
        <v>4.0958849557522141</v>
      </c>
    </row>
    <row r="4322" spans="1:2" x14ac:dyDescent="0.3">
      <c r="A4322" s="32">
        <v>44811.375</v>
      </c>
      <c r="B4322" s="82">
        <v>4.0958849557522141</v>
      </c>
    </row>
    <row r="4323" spans="1:2" x14ac:dyDescent="0.3">
      <c r="A4323" s="32">
        <v>44811.416666666664</v>
      </c>
      <c r="B4323" s="82">
        <v>4.0958849557522141</v>
      </c>
    </row>
    <row r="4324" spans="1:2" x14ac:dyDescent="0.3">
      <c r="A4324" s="32">
        <v>44811.458333333336</v>
      </c>
      <c r="B4324" s="82">
        <v>4.0958849557522141</v>
      </c>
    </row>
    <row r="4325" spans="1:2" x14ac:dyDescent="0.3">
      <c r="A4325" s="32">
        <v>44811.5</v>
      </c>
      <c r="B4325" s="82">
        <v>4.0958849557522141</v>
      </c>
    </row>
    <row r="4326" spans="1:2" x14ac:dyDescent="0.3">
      <c r="A4326" s="32">
        <v>44811.541666666664</v>
      </c>
      <c r="B4326" s="82">
        <v>4.0958849557522141</v>
      </c>
    </row>
    <row r="4327" spans="1:2" x14ac:dyDescent="0.3">
      <c r="A4327" s="32">
        <v>44811.583333333336</v>
      </c>
      <c r="B4327" s="82">
        <v>4.0958849557522141</v>
      </c>
    </row>
    <row r="4328" spans="1:2" x14ac:dyDescent="0.3">
      <c r="A4328" s="32">
        <v>44811.625</v>
      </c>
      <c r="B4328" s="82">
        <v>4.0958849557522141</v>
      </c>
    </row>
    <row r="4329" spans="1:2" x14ac:dyDescent="0.3">
      <c r="A4329" s="32">
        <v>44811.666666666664</v>
      </c>
      <c r="B4329" s="82">
        <v>4.0958849557522141</v>
      </c>
    </row>
    <row r="4330" spans="1:2" x14ac:dyDescent="0.3">
      <c r="A4330" s="32">
        <v>44811.708333333336</v>
      </c>
      <c r="B4330" s="82">
        <v>4.0958849557522141</v>
      </c>
    </row>
    <row r="4331" spans="1:2" x14ac:dyDescent="0.3">
      <c r="A4331" s="32">
        <v>44811.75</v>
      </c>
      <c r="B4331" s="82">
        <v>2.7992203161924802</v>
      </c>
    </row>
    <row r="4332" spans="1:2" x14ac:dyDescent="0.3">
      <c r="A4332" s="32">
        <v>44811.791666666664</v>
      </c>
      <c r="B4332" s="82">
        <v>2.8191642543977835</v>
      </c>
    </row>
    <row r="4333" spans="1:2" x14ac:dyDescent="0.3">
      <c r="A4333" s="32">
        <v>44811.833333333336</v>
      </c>
      <c r="B4333" s="82">
        <v>2.8051426323328901</v>
      </c>
    </row>
    <row r="4334" spans="1:2" x14ac:dyDescent="0.3">
      <c r="A4334" s="32">
        <v>44811.875</v>
      </c>
      <c r="B4334" s="82">
        <v>2.7904653136828772</v>
      </c>
    </row>
    <row r="4335" spans="1:2" x14ac:dyDescent="0.3">
      <c r="A4335" s="32">
        <v>44811.916666666664</v>
      </c>
      <c r="B4335" s="82">
        <v>2.7898987887829492</v>
      </c>
    </row>
    <row r="4336" spans="1:2" x14ac:dyDescent="0.3">
      <c r="A4336" s="32">
        <v>44811.958333333336</v>
      </c>
      <c r="B4336" s="82">
        <v>2.7847264115880122</v>
      </c>
    </row>
    <row r="4337" spans="1:2" x14ac:dyDescent="0.3">
      <c r="A4337" s="32">
        <v>44812</v>
      </c>
      <c r="B4337" s="82">
        <v>2.800382120228408</v>
      </c>
    </row>
    <row r="4338" spans="1:2" x14ac:dyDescent="0.3">
      <c r="A4338" s="32">
        <v>44812.041666666664</v>
      </c>
      <c r="B4338" s="82">
        <v>2.7853224556196263</v>
      </c>
    </row>
    <row r="4339" spans="1:2" x14ac:dyDescent="0.3">
      <c r="A4339" s="32">
        <v>44812.083333333336</v>
      </c>
      <c r="B4339" s="82">
        <v>2.8021702960327399</v>
      </c>
    </row>
    <row r="4340" spans="1:2" x14ac:dyDescent="0.3">
      <c r="A4340" s="32">
        <v>44812.125</v>
      </c>
      <c r="B4340" s="82">
        <v>2.8356196222647889</v>
      </c>
    </row>
    <row r="4341" spans="1:2" x14ac:dyDescent="0.3">
      <c r="A4341" s="32">
        <v>44812.166666666664</v>
      </c>
      <c r="B4341" s="82">
        <v>2.8191642543977835</v>
      </c>
    </row>
    <row r="4342" spans="1:2" x14ac:dyDescent="0.3">
      <c r="A4342" s="32">
        <v>44812.208333333336</v>
      </c>
      <c r="B4342" s="82">
        <v>4.0958849557522141</v>
      </c>
    </row>
    <row r="4343" spans="1:2" x14ac:dyDescent="0.3">
      <c r="A4343" s="32">
        <v>44812.25</v>
      </c>
      <c r="B4343" s="82">
        <v>4.0958849557522141</v>
      </c>
    </row>
    <row r="4344" spans="1:2" x14ac:dyDescent="0.3">
      <c r="A4344" s="32">
        <v>44812.291666666664</v>
      </c>
      <c r="B4344" s="82">
        <v>4.0958849557522141</v>
      </c>
    </row>
    <row r="4345" spans="1:2" x14ac:dyDescent="0.3">
      <c r="A4345" s="32">
        <v>44812.333333333336</v>
      </c>
      <c r="B4345" s="82">
        <v>4.0958849557522141</v>
      </c>
    </row>
    <row r="4346" spans="1:2" x14ac:dyDescent="0.3">
      <c r="A4346" s="32">
        <v>44812.375</v>
      </c>
      <c r="B4346" s="82">
        <v>4.0958849557522141</v>
      </c>
    </row>
    <row r="4347" spans="1:2" x14ac:dyDescent="0.3">
      <c r="A4347" s="32">
        <v>44812.416666666664</v>
      </c>
      <c r="B4347" s="82">
        <v>4.0958849557522141</v>
      </c>
    </row>
    <row r="4348" spans="1:2" x14ac:dyDescent="0.3">
      <c r="A4348" s="32">
        <v>44812.458333333336</v>
      </c>
      <c r="B4348" s="82">
        <v>4.0958849557522141</v>
      </c>
    </row>
    <row r="4349" spans="1:2" x14ac:dyDescent="0.3">
      <c r="A4349" s="32">
        <v>44812.5</v>
      </c>
      <c r="B4349" s="82">
        <v>4.0958849557522141</v>
      </c>
    </row>
    <row r="4350" spans="1:2" x14ac:dyDescent="0.3">
      <c r="A4350" s="32">
        <v>44812.541666666664</v>
      </c>
      <c r="B4350" s="82">
        <v>4.0958849557522141</v>
      </c>
    </row>
    <row r="4351" spans="1:2" x14ac:dyDescent="0.3">
      <c r="A4351" s="32">
        <v>44812.583333333336</v>
      </c>
      <c r="B4351" s="82">
        <v>4.0958849557522141</v>
      </c>
    </row>
    <row r="4352" spans="1:2" x14ac:dyDescent="0.3">
      <c r="A4352" s="32">
        <v>44812.625</v>
      </c>
      <c r="B4352" s="82">
        <v>4.0958849557522141</v>
      </c>
    </row>
    <row r="4353" spans="1:2" x14ac:dyDescent="0.3">
      <c r="A4353" s="32">
        <v>44812.666666666664</v>
      </c>
      <c r="B4353" s="82">
        <v>4.0958849557522141</v>
      </c>
    </row>
    <row r="4354" spans="1:2" x14ac:dyDescent="0.3">
      <c r="A4354" s="32">
        <v>44812.708333333336</v>
      </c>
      <c r="B4354" s="82">
        <v>4.0958849557522141</v>
      </c>
    </row>
    <row r="4355" spans="1:2" x14ac:dyDescent="0.3">
      <c r="A4355" s="32">
        <v>44812.75</v>
      </c>
      <c r="B4355" s="82">
        <v>2.7980234218495088</v>
      </c>
    </row>
    <row r="4356" spans="1:2" x14ac:dyDescent="0.3">
      <c r="A4356" s="32">
        <v>44812.791666666664</v>
      </c>
      <c r="B4356" s="82">
        <v>2.8382053727934649</v>
      </c>
    </row>
    <row r="4357" spans="1:2" x14ac:dyDescent="0.3">
      <c r="A4357" s="32">
        <v>44812.833333333336</v>
      </c>
      <c r="B4357" s="82">
        <v>2.8130324023454518</v>
      </c>
    </row>
    <row r="4358" spans="1:2" x14ac:dyDescent="0.3">
      <c r="A4358" s="32">
        <v>44812.875</v>
      </c>
      <c r="B4358" s="82">
        <v>2.8154821564204084</v>
      </c>
    </row>
    <row r="4359" spans="1:2" x14ac:dyDescent="0.3">
      <c r="A4359" s="32">
        <v>44812.916666666664</v>
      </c>
      <c r="B4359" s="82">
        <v>2.801586296837594</v>
      </c>
    </row>
    <row r="4360" spans="1:2" x14ac:dyDescent="0.3">
      <c r="A4360" s="32">
        <v>44812.958333333336</v>
      </c>
      <c r="B4360" s="82">
        <v>2.7910326876352176</v>
      </c>
    </row>
    <row r="4361" spans="1:2" x14ac:dyDescent="0.3">
      <c r="A4361" s="32">
        <v>44813</v>
      </c>
      <c r="B4361" s="82">
        <v>2.8069525984550681</v>
      </c>
    </row>
    <row r="4362" spans="1:2" x14ac:dyDescent="0.3">
      <c r="A4362" s="32">
        <v>44813.041666666664</v>
      </c>
      <c r="B4362" s="82">
        <v>2.8473997250336565</v>
      </c>
    </row>
    <row r="4363" spans="1:2" x14ac:dyDescent="0.3">
      <c r="A4363" s="32">
        <v>44813.083333333336</v>
      </c>
      <c r="B4363" s="82">
        <v>2.8241528369839677</v>
      </c>
    </row>
    <row r="4364" spans="1:2" x14ac:dyDescent="0.3">
      <c r="A4364" s="32">
        <v>44813.125</v>
      </c>
      <c r="B4364" s="82">
        <v>2.8369317609068863</v>
      </c>
    </row>
    <row r="4365" spans="1:2" x14ac:dyDescent="0.3">
      <c r="A4365" s="32">
        <v>44813.166666666664</v>
      </c>
      <c r="B4365" s="82">
        <v>2.8421345221340779</v>
      </c>
    </row>
    <row r="4366" spans="1:2" x14ac:dyDescent="0.3">
      <c r="A4366" s="32">
        <v>44813.208333333336</v>
      </c>
      <c r="B4366" s="82">
        <v>4.0958849557522141</v>
      </c>
    </row>
    <row r="4367" spans="1:2" x14ac:dyDescent="0.3">
      <c r="A4367" s="32">
        <v>44813.25</v>
      </c>
      <c r="B4367" s="82">
        <v>4.0958849557522141</v>
      </c>
    </row>
    <row r="4368" spans="1:2" x14ac:dyDescent="0.3">
      <c r="A4368" s="32">
        <v>44813.291666666664</v>
      </c>
      <c r="B4368" s="82">
        <v>4.0958849557522141</v>
      </c>
    </row>
    <row r="4369" spans="1:2" x14ac:dyDescent="0.3">
      <c r="A4369" s="32">
        <v>44813.333333333336</v>
      </c>
      <c r="B4369" s="82">
        <v>4.0958849557522141</v>
      </c>
    </row>
    <row r="4370" spans="1:2" x14ac:dyDescent="0.3">
      <c r="A4370" s="32">
        <v>44813.375</v>
      </c>
      <c r="B4370" s="82">
        <v>4.0958849557522141</v>
      </c>
    </row>
    <row r="4371" spans="1:2" x14ac:dyDescent="0.3">
      <c r="A4371" s="32">
        <v>44813.416666666664</v>
      </c>
      <c r="B4371" s="82">
        <v>4.0958849557522141</v>
      </c>
    </row>
    <row r="4372" spans="1:2" x14ac:dyDescent="0.3">
      <c r="A4372" s="32">
        <v>44813.458333333336</v>
      </c>
      <c r="B4372" s="82">
        <v>4.0958849557522141</v>
      </c>
    </row>
    <row r="4373" spans="1:2" x14ac:dyDescent="0.3">
      <c r="A4373" s="32">
        <v>44813.5</v>
      </c>
      <c r="B4373" s="82">
        <v>4.0958849557522141</v>
      </c>
    </row>
    <row r="4374" spans="1:2" x14ac:dyDescent="0.3">
      <c r="A4374" s="32">
        <v>44813.541666666664</v>
      </c>
      <c r="B4374" s="82">
        <v>4.0958849557522141</v>
      </c>
    </row>
    <row r="4375" spans="1:2" x14ac:dyDescent="0.3">
      <c r="A4375" s="32">
        <v>44813.583333333336</v>
      </c>
      <c r="B4375" s="82">
        <v>4.0958849557522141</v>
      </c>
    </row>
    <row r="4376" spans="1:2" x14ac:dyDescent="0.3">
      <c r="A4376" s="32">
        <v>44813.625</v>
      </c>
      <c r="B4376" s="82">
        <v>4.0958849557522141</v>
      </c>
    </row>
    <row r="4377" spans="1:2" x14ac:dyDescent="0.3">
      <c r="A4377" s="32">
        <v>44813.666666666664</v>
      </c>
      <c r="B4377" s="82">
        <v>4.0958849557522141</v>
      </c>
    </row>
    <row r="4378" spans="1:2" x14ac:dyDescent="0.3">
      <c r="A4378" s="32">
        <v>44813.708333333336</v>
      </c>
      <c r="B4378" s="82">
        <v>2.8434234307104935</v>
      </c>
    </row>
    <row r="4379" spans="1:2" x14ac:dyDescent="0.3">
      <c r="A4379" s="32">
        <v>44813.75</v>
      </c>
      <c r="B4379" s="82">
        <v>2.8500559377654198</v>
      </c>
    </row>
    <row r="4380" spans="1:2" x14ac:dyDescent="0.3">
      <c r="A4380" s="32">
        <v>44813.791666666664</v>
      </c>
      <c r="B4380" s="82">
        <v>2.8520694593157527</v>
      </c>
    </row>
    <row r="4381" spans="1:2" x14ac:dyDescent="0.3">
      <c r="A4381" s="32">
        <v>44813.833333333336</v>
      </c>
      <c r="B4381" s="82">
        <v>2.800382120228408</v>
      </c>
    </row>
    <row r="4382" spans="1:2" x14ac:dyDescent="0.3">
      <c r="A4382" s="32">
        <v>44813.875</v>
      </c>
      <c r="B4382" s="82">
        <v>2.8099611187417706</v>
      </c>
    </row>
    <row r="4383" spans="1:2" x14ac:dyDescent="0.3">
      <c r="A4383" s="32">
        <v>44813.916666666664</v>
      </c>
      <c r="B4383" s="82">
        <v>2.8362540302864563</v>
      </c>
    </row>
    <row r="4384" spans="1:2" x14ac:dyDescent="0.3">
      <c r="A4384" s="32">
        <v>44813.958333333336</v>
      </c>
      <c r="B4384" s="82">
        <v>2.8027551661057455</v>
      </c>
    </row>
    <row r="4385" spans="1:2" x14ac:dyDescent="0.3">
      <c r="A4385" s="32">
        <v>44814</v>
      </c>
      <c r="B4385" s="82">
        <v>2.8241528369839677</v>
      </c>
    </row>
    <row r="4386" spans="1:2" x14ac:dyDescent="0.3">
      <c r="A4386" s="32">
        <v>44814.041666666664</v>
      </c>
      <c r="B4386" s="82">
        <v>2.8711963730266898</v>
      </c>
    </row>
    <row r="4387" spans="1:2" x14ac:dyDescent="0.3">
      <c r="A4387" s="32">
        <v>44814.083333333336</v>
      </c>
      <c r="B4387" s="82">
        <v>2.88605785886765</v>
      </c>
    </row>
    <row r="4388" spans="1:2" x14ac:dyDescent="0.3">
      <c r="A4388" s="32">
        <v>44814.125</v>
      </c>
      <c r="B4388" s="82">
        <v>2.8768082120156935</v>
      </c>
    </row>
    <row r="4389" spans="1:2" x14ac:dyDescent="0.3">
      <c r="A4389" s="32">
        <v>44814.166666666664</v>
      </c>
      <c r="B4389" s="82">
        <v>2.8789413884857886</v>
      </c>
    </row>
    <row r="4390" spans="1:2" x14ac:dyDescent="0.3">
      <c r="A4390" s="32">
        <v>44814.208333333336</v>
      </c>
      <c r="B4390" s="82">
        <v>2.8684151982996755</v>
      </c>
    </row>
    <row r="4391" spans="1:2" x14ac:dyDescent="0.3">
      <c r="A4391" s="32">
        <v>44814.25</v>
      </c>
      <c r="B4391" s="82">
        <v>2.8789413884857886</v>
      </c>
    </row>
    <row r="4392" spans="1:2" x14ac:dyDescent="0.3">
      <c r="A4392" s="32">
        <v>44814.291666666664</v>
      </c>
      <c r="B4392" s="82">
        <v>2.8977016820470789</v>
      </c>
    </row>
    <row r="4393" spans="1:2" x14ac:dyDescent="0.3">
      <c r="A4393" s="32">
        <v>44814.333333333336</v>
      </c>
      <c r="B4393" s="82">
        <v>2.896977970735275</v>
      </c>
    </row>
    <row r="4394" spans="1:2" x14ac:dyDescent="0.3">
      <c r="A4394" s="32">
        <v>44814.375</v>
      </c>
      <c r="B4394" s="82">
        <v>2.8992006571658839</v>
      </c>
    </row>
    <row r="4395" spans="1:2" x14ac:dyDescent="0.3">
      <c r="A4395" s="32">
        <v>44814.416666666664</v>
      </c>
      <c r="B4395" s="82">
        <v>2.8846450201370324</v>
      </c>
    </row>
    <row r="4396" spans="1:2" x14ac:dyDescent="0.3">
      <c r="A4396" s="32">
        <v>44814.458333333336</v>
      </c>
      <c r="B4396" s="82">
        <v>2.8711963730266898</v>
      </c>
    </row>
    <row r="4397" spans="1:2" x14ac:dyDescent="0.3">
      <c r="A4397" s="32">
        <v>44814.5</v>
      </c>
      <c r="B4397" s="82">
        <v>2.840806616385084</v>
      </c>
    </row>
    <row r="4398" spans="1:2" x14ac:dyDescent="0.3">
      <c r="A4398" s="32">
        <v>44814.541666666664</v>
      </c>
      <c r="B4398" s="82">
        <v>2.8311211511020171</v>
      </c>
    </row>
    <row r="4399" spans="1:2" x14ac:dyDescent="0.3">
      <c r="A4399" s="32">
        <v>44814.583333333336</v>
      </c>
      <c r="B4399" s="82">
        <v>2.8454071116465247</v>
      </c>
    </row>
    <row r="4400" spans="1:2" x14ac:dyDescent="0.3">
      <c r="A4400" s="32">
        <v>44814.625</v>
      </c>
      <c r="B4400" s="82">
        <v>2.8266696972002645</v>
      </c>
    </row>
    <row r="4401" spans="1:2" x14ac:dyDescent="0.3">
      <c r="A4401" s="32">
        <v>44814.666666666664</v>
      </c>
      <c r="B4401" s="82">
        <v>2.8343536015262392</v>
      </c>
    </row>
    <row r="4402" spans="1:2" x14ac:dyDescent="0.3">
      <c r="A4402" s="32">
        <v>44814.708333333336</v>
      </c>
      <c r="B4402" s="82">
        <v>2.8369317609068863</v>
      </c>
    </row>
    <row r="4403" spans="1:2" x14ac:dyDescent="0.3">
      <c r="A4403" s="32">
        <v>44814.75</v>
      </c>
      <c r="B4403" s="82">
        <v>2.8045542095014646</v>
      </c>
    </row>
    <row r="4404" spans="1:2" x14ac:dyDescent="0.3">
      <c r="A4404" s="32">
        <v>44814.791666666664</v>
      </c>
      <c r="B4404" s="82">
        <v>2.8375680990125787</v>
      </c>
    </row>
    <row r="4405" spans="1:2" x14ac:dyDescent="0.3">
      <c r="A4405" s="32">
        <v>44814.833333333336</v>
      </c>
      <c r="B4405" s="82">
        <v>2.8254300089497422</v>
      </c>
    </row>
    <row r="4406" spans="1:2" x14ac:dyDescent="0.3">
      <c r="A4406" s="32">
        <v>44814.875</v>
      </c>
      <c r="B4406" s="82">
        <v>2.8298683545013379</v>
      </c>
    </row>
    <row r="4407" spans="1:2" x14ac:dyDescent="0.3">
      <c r="A4407" s="32">
        <v>44814.916666666664</v>
      </c>
      <c r="B4407" s="82">
        <v>2.8260493956891941</v>
      </c>
    </row>
    <row r="4408" spans="1:2" x14ac:dyDescent="0.3">
      <c r="A4408" s="32">
        <v>44814.958333333336</v>
      </c>
      <c r="B4408" s="82">
        <v>2.8142353535259197</v>
      </c>
    </row>
    <row r="4409" spans="1:2" x14ac:dyDescent="0.3">
      <c r="A4409" s="32">
        <v>44815</v>
      </c>
      <c r="B4409" s="82">
        <v>2.8142353535259197</v>
      </c>
    </row>
    <row r="4410" spans="1:2" x14ac:dyDescent="0.3">
      <c r="A4410" s="32">
        <v>44815.041666666664</v>
      </c>
      <c r="B4410" s="82">
        <v>2.8547535196477245</v>
      </c>
    </row>
    <row r="4411" spans="1:2" x14ac:dyDescent="0.3">
      <c r="A4411" s="32">
        <v>44815.083333333336</v>
      </c>
      <c r="B4411" s="82">
        <v>2.8733045403111621</v>
      </c>
    </row>
    <row r="4412" spans="1:2" x14ac:dyDescent="0.3">
      <c r="A4412" s="32">
        <v>44815.125</v>
      </c>
      <c r="B4412" s="82">
        <v>2.8663287618658293</v>
      </c>
    </row>
    <row r="4413" spans="1:2" x14ac:dyDescent="0.3">
      <c r="A4413" s="32">
        <v>44815.166666666664</v>
      </c>
      <c r="B4413" s="82">
        <v>2.8697809361869622</v>
      </c>
    </row>
    <row r="4414" spans="1:2" x14ac:dyDescent="0.3">
      <c r="A4414" s="32">
        <v>44815.208333333336</v>
      </c>
      <c r="B4414" s="82">
        <v>2.8567438054053733</v>
      </c>
    </row>
    <row r="4415" spans="1:2" x14ac:dyDescent="0.3">
      <c r="A4415" s="32">
        <v>44815.25</v>
      </c>
      <c r="B4415" s="82">
        <v>2.8697809361869622</v>
      </c>
    </row>
    <row r="4416" spans="1:2" x14ac:dyDescent="0.3">
      <c r="A4416" s="32">
        <v>44815.291666666664</v>
      </c>
      <c r="B4416" s="82">
        <v>2.8824865852109323</v>
      </c>
    </row>
    <row r="4417" spans="1:2" x14ac:dyDescent="0.3">
      <c r="A4417" s="32">
        <v>44815.333333333336</v>
      </c>
      <c r="B4417" s="82">
        <v>2.9111557857983534</v>
      </c>
    </row>
    <row r="4418" spans="1:2" x14ac:dyDescent="0.3">
      <c r="A4418" s="32">
        <v>44815.375</v>
      </c>
      <c r="B4418" s="82">
        <v>2.8796390405418917</v>
      </c>
    </row>
    <row r="4419" spans="1:2" x14ac:dyDescent="0.3">
      <c r="A4419" s="32">
        <v>44815.416666666664</v>
      </c>
      <c r="B4419" s="82">
        <v>2.8670080997620095</v>
      </c>
    </row>
    <row r="4420" spans="1:2" x14ac:dyDescent="0.3">
      <c r="A4420" s="32">
        <v>44815.458333333336</v>
      </c>
      <c r="B4420" s="82">
        <v>2.8460558937754632</v>
      </c>
    </row>
    <row r="4421" spans="1:2" x14ac:dyDescent="0.3">
      <c r="A4421" s="32">
        <v>44815.5</v>
      </c>
      <c r="B4421" s="82">
        <v>2.8560794082686964</v>
      </c>
    </row>
    <row r="4422" spans="1:2" x14ac:dyDescent="0.3">
      <c r="A4422" s="32">
        <v>44815.541666666664</v>
      </c>
      <c r="B4422" s="82">
        <v>2.8487040839231219</v>
      </c>
    </row>
    <row r="4423" spans="1:2" x14ac:dyDescent="0.3">
      <c r="A4423" s="32">
        <v>44815.583333333336</v>
      </c>
      <c r="B4423" s="82">
        <v>2.8649279238876408</v>
      </c>
    </row>
    <row r="4424" spans="1:2" x14ac:dyDescent="0.3">
      <c r="A4424" s="32">
        <v>44815.625</v>
      </c>
      <c r="B4424" s="82">
        <v>2.8608400412562967</v>
      </c>
    </row>
    <row r="4425" spans="1:2" x14ac:dyDescent="0.3">
      <c r="A4425" s="32">
        <v>44815.666666666664</v>
      </c>
      <c r="B4425" s="82">
        <v>2.8513680798364041</v>
      </c>
    </row>
    <row r="4426" spans="1:2" x14ac:dyDescent="0.3">
      <c r="A4426" s="32">
        <v>44815.708333333336</v>
      </c>
      <c r="B4426" s="82">
        <v>2.8216510478996764</v>
      </c>
    </row>
    <row r="4427" spans="1:2" x14ac:dyDescent="0.3">
      <c r="A4427" s="32">
        <v>44815.75</v>
      </c>
      <c r="B4427" s="82">
        <v>2.8375680990125787</v>
      </c>
    </row>
    <row r="4428" spans="1:2" x14ac:dyDescent="0.3">
      <c r="A4428" s="32">
        <v>44815.791666666664</v>
      </c>
      <c r="B4428" s="82">
        <v>2.8292017044176063</v>
      </c>
    </row>
    <row r="4429" spans="1:2" x14ac:dyDescent="0.3">
      <c r="A4429" s="32">
        <v>44815.833333333336</v>
      </c>
      <c r="B4429" s="82">
        <v>2.8427785038829718</v>
      </c>
    </row>
    <row r="4430" spans="1:2" x14ac:dyDescent="0.3">
      <c r="A4430" s="32">
        <v>44815.875</v>
      </c>
      <c r="B4430" s="82">
        <v>2.8204261654404594</v>
      </c>
    </row>
    <row r="4431" spans="1:2" x14ac:dyDescent="0.3">
      <c r="A4431" s="32">
        <v>44815.916666666664</v>
      </c>
      <c r="B4431" s="82">
        <v>2.7916009117030343</v>
      </c>
    </row>
    <row r="4432" spans="1:2" x14ac:dyDescent="0.3">
      <c r="A4432" s="32">
        <v>44815.958333333336</v>
      </c>
      <c r="B4432" s="82">
        <v>2.8298683545013379</v>
      </c>
    </row>
    <row r="4433" spans="1:2" x14ac:dyDescent="0.3">
      <c r="A4433" s="32">
        <v>44816</v>
      </c>
      <c r="B4433" s="82">
        <v>2.870510953775069</v>
      </c>
    </row>
    <row r="4434" spans="1:2" x14ac:dyDescent="0.3">
      <c r="A4434" s="32">
        <v>44816.041666666664</v>
      </c>
      <c r="B4434" s="82">
        <v>2.8500559377654198</v>
      </c>
    </row>
    <row r="4435" spans="1:2" x14ac:dyDescent="0.3">
      <c r="A4435" s="32">
        <v>44816.083333333336</v>
      </c>
      <c r="B4435" s="82">
        <v>2.8629019304477143</v>
      </c>
    </row>
    <row r="4436" spans="1:2" x14ac:dyDescent="0.3">
      <c r="A4436" s="32">
        <v>44816.125</v>
      </c>
      <c r="B4436" s="82">
        <v>2.8500559377654198</v>
      </c>
    </row>
    <row r="4437" spans="1:2" x14ac:dyDescent="0.3">
      <c r="A4437" s="32">
        <v>44816.166666666664</v>
      </c>
      <c r="B4437" s="82">
        <v>2.8739940169489531</v>
      </c>
    </row>
    <row r="4438" spans="1:2" x14ac:dyDescent="0.3">
      <c r="A4438" s="32">
        <v>44816.208333333336</v>
      </c>
      <c r="B4438" s="82">
        <v>4.0958849557522141</v>
      </c>
    </row>
    <row r="4439" spans="1:2" x14ac:dyDescent="0.3">
      <c r="A4439" s="32">
        <v>44816.25</v>
      </c>
      <c r="B4439" s="82">
        <v>4.0958849557522141</v>
      </c>
    </row>
    <row r="4440" spans="1:2" x14ac:dyDescent="0.3">
      <c r="A4440" s="32">
        <v>44816.291666666664</v>
      </c>
      <c r="B4440" s="82">
        <v>4.0958849557522141</v>
      </c>
    </row>
    <row r="4441" spans="1:2" x14ac:dyDescent="0.3">
      <c r="A4441" s="32">
        <v>44816.333333333336</v>
      </c>
      <c r="B4441" s="82">
        <v>4.0958849557522141</v>
      </c>
    </row>
    <row r="4442" spans="1:2" x14ac:dyDescent="0.3">
      <c r="A4442" s="32">
        <v>44816.375</v>
      </c>
      <c r="B4442" s="82">
        <v>4.0958849557522141</v>
      </c>
    </row>
    <row r="4443" spans="1:2" x14ac:dyDescent="0.3">
      <c r="A4443" s="32">
        <v>44816.416666666664</v>
      </c>
      <c r="B4443" s="82">
        <v>4.0958849557522141</v>
      </c>
    </row>
    <row r="4444" spans="1:2" x14ac:dyDescent="0.3">
      <c r="A4444" s="32">
        <v>44816.458333333336</v>
      </c>
      <c r="B4444" s="82">
        <v>4.0958849557522141</v>
      </c>
    </row>
    <row r="4445" spans="1:2" x14ac:dyDescent="0.3">
      <c r="A4445" s="32">
        <v>44816.5</v>
      </c>
      <c r="B4445" s="82">
        <v>4.0958849557522141</v>
      </c>
    </row>
    <row r="4446" spans="1:2" x14ac:dyDescent="0.3">
      <c r="A4446" s="32">
        <v>44816.541666666664</v>
      </c>
      <c r="B4446" s="82">
        <v>4.0958849557522141</v>
      </c>
    </row>
    <row r="4447" spans="1:2" x14ac:dyDescent="0.3">
      <c r="A4447" s="32">
        <v>44816.583333333336</v>
      </c>
      <c r="B4447" s="82">
        <v>4.0958849557522141</v>
      </c>
    </row>
    <row r="4448" spans="1:2" x14ac:dyDescent="0.3">
      <c r="A4448" s="32">
        <v>44816.625</v>
      </c>
      <c r="B4448" s="82">
        <v>4.0958849557522141</v>
      </c>
    </row>
    <row r="4449" spans="1:2" x14ac:dyDescent="0.3">
      <c r="A4449" s="32">
        <v>44816.666666666664</v>
      </c>
      <c r="B4449" s="82">
        <v>4.0958849557522141</v>
      </c>
    </row>
    <row r="4450" spans="1:2" x14ac:dyDescent="0.3">
      <c r="A4450" s="32">
        <v>44816.708333333336</v>
      </c>
      <c r="B4450" s="82">
        <v>4.0958849557522141</v>
      </c>
    </row>
    <row r="4451" spans="1:2" x14ac:dyDescent="0.3">
      <c r="A4451" s="32">
        <v>44816.75</v>
      </c>
      <c r="B4451" s="82">
        <v>4.0958849557522141</v>
      </c>
    </row>
    <row r="4452" spans="1:2" x14ac:dyDescent="0.3">
      <c r="A4452" s="32">
        <v>44816.791666666664</v>
      </c>
      <c r="B4452" s="82">
        <v>4.0958849557522141</v>
      </c>
    </row>
    <row r="4453" spans="1:2" x14ac:dyDescent="0.3">
      <c r="A4453" s="32">
        <v>44816.833333333336</v>
      </c>
      <c r="B4453" s="82">
        <v>4.0958849557522141</v>
      </c>
    </row>
    <row r="4454" spans="1:2" x14ac:dyDescent="0.3">
      <c r="A4454" s="32">
        <v>44816.875</v>
      </c>
      <c r="B4454" s="82">
        <v>4.0958849557522141</v>
      </c>
    </row>
    <row r="4455" spans="1:2" x14ac:dyDescent="0.3">
      <c r="A4455" s="32">
        <v>44816.916666666664</v>
      </c>
      <c r="B4455" s="82">
        <v>4.0958849557522141</v>
      </c>
    </row>
    <row r="4456" spans="1:2" x14ac:dyDescent="0.3">
      <c r="A4456" s="32">
        <v>44816.958333333336</v>
      </c>
      <c r="B4456" s="82">
        <v>4.0958849557522141</v>
      </c>
    </row>
    <row r="4457" spans="1:2" x14ac:dyDescent="0.3">
      <c r="A4457" s="32">
        <v>44817</v>
      </c>
      <c r="B4457" s="82">
        <v>4.0958849557522141</v>
      </c>
    </row>
    <row r="4458" spans="1:2" x14ac:dyDescent="0.3">
      <c r="A4458" s="32">
        <v>44817.041666666664</v>
      </c>
      <c r="B4458" s="82">
        <v>4.0958849557522141</v>
      </c>
    </row>
    <row r="4459" spans="1:2" x14ac:dyDescent="0.3">
      <c r="A4459" s="32">
        <v>44817.083333333336</v>
      </c>
      <c r="B4459" s="82">
        <v>4.0958849557522141</v>
      </c>
    </row>
    <row r="4460" spans="1:2" x14ac:dyDescent="0.3">
      <c r="A4460" s="32">
        <v>44817.125</v>
      </c>
      <c r="B4460" s="82">
        <v>4.0958849557522141</v>
      </c>
    </row>
    <row r="4461" spans="1:2" x14ac:dyDescent="0.3">
      <c r="A4461" s="32">
        <v>44817.166666666664</v>
      </c>
      <c r="B4461" s="82">
        <v>4.0958849557522141</v>
      </c>
    </row>
    <row r="4462" spans="1:2" x14ac:dyDescent="0.3">
      <c r="A4462" s="32">
        <v>44817.208333333336</v>
      </c>
      <c r="B4462" s="82">
        <v>4.0958849557522141</v>
      </c>
    </row>
    <row r="4463" spans="1:2" x14ac:dyDescent="0.3">
      <c r="A4463" s="32">
        <v>44817.25</v>
      </c>
      <c r="B4463" s="82">
        <v>4.0958849557522141</v>
      </c>
    </row>
    <row r="4464" spans="1:2" x14ac:dyDescent="0.3">
      <c r="A4464" s="32">
        <v>44817.291666666664</v>
      </c>
      <c r="B4464" s="82">
        <v>4.0958849557522141</v>
      </c>
    </row>
    <row r="4465" spans="1:2" x14ac:dyDescent="0.3">
      <c r="A4465" s="32">
        <v>44817.333333333336</v>
      </c>
      <c r="B4465" s="82">
        <v>4.0958849557522141</v>
      </c>
    </row>
    <row r="4466" spans="1:2" x14ac:dyDescent="0.3">
      <c r="A4466" s="32">
        <v>44817.375</v>
      </c>
      <c r="B4466" s="82">
        <v>4.0958849557522141</v>
      </c>
    </row>
    <row r="4467" spans="1:2" x14ac:dyDescent="0.3">
      <c r="A4467" s="32">
        <v>44817.416666666664</v>
      </c>
      <c r="B4467" s="82">
        <v>4.0958849557522141</v>
      </c>
    </row>
    <row r="4468" spans="1:2" x14ac:dyDescent="0.3">
      <c r="A4468" s="32">
        <v>44817.458333333336</v>
      </c>
      <c r="B4468" s="82">
        <v>4.0958849557522141</v>
      </c>
    </row>
    <row r="4469" spans="1:2" x14ac:dyDescent="0.3">
      <c r="A4469" s="32">
        <v>44817.5</v>
      </c>
      <c r="B4469" s="82">
        <v>4.0958849557522141</v>
      </c>
    </row>
    <row r="4470" spans="1:2" x14ac:dyDescent="0.3">
      <c r="A4470" s="32">
        <v>44817.541666666664</v>
      </c>
      <c r="B4470" s="82">
        <v>4.0958849557522141</v>
      </c>
    </row>
    <row r="4471" spans="1:2" x14ac:dyDescent="0.3">
      <c r="A4471" s="32">
        <v>44817.583333333336</v>
      </c>
      <c r="B4471" s="82">
        <v>4.0958849557522141</v>
      </c>
    </row>
    <row r="4472" spans="1:2" x14ac:dyDescent="0.3">
      <c r="A4472" s="32">
        <v>44817.625</v>
      </c>
      <c r="B4472" s="82">
        <v>4.0958849557522141</v>
      </c>
    </row>
    <row r="4473" spans="1:2" x14ac:dyDescent="0.3">
      <c r="A4473" s="32">
        <v>44817.666666666664</v>
      </c>
      <c r="B4473" s="82">
        <v>4.0958849557522141</v>
      </c>
    </row>
    <row r="4474" spans="1:2" x14ac:dyDescent="0.3">
      <c r="A4474" s="32">
        <v>44817.708333333336</v>
      </c>
      <c r="B4474" s="82">
        <v>4.0958849557522141</v>
      </c>
    </row>
    <row r="4475" spans="1:2" x14ac:dyDescent="0.3">
      <c r="A4475" s="32">
        <v>44817.75</v>
      </c>
      <c r="B4475" s="82">
        <v>4.0958849557522141</v>
      </c>
    </row>
    <row r="4476" spans="1:2" x14ac:dyDescent="0.3">
      <c r="A4476" s="32">
        <v>44817.791666666664</v>
      </c>
      <c r="B4476" s="82">
        <v>2.7434786269607363</v>
      </c>
    </row>
    <row r="4477" spans="1:2" x14ac:dyDescent="0.3">
      <c r="A4477" s="32">
        <v>44817.833333333336</v>
      </c>
      <c r="B4477" s="82">
        <v>2.7526973326523225</v>
      </c>
    </row>
    <row r="4478" spans="1:2" x14ac:dyDescent="0.3">
      <c r="A4478" s="32">
        <v>44817.875</v>
      </c>
      <c r="B4478" s="82">
        <v>2.7779766813133704</v>
      </c>
    </row>
    <row r="4479" spans="1:2" x14ac:dyDescent="0.3">
      <c r="A4479" s="32">
        <v>44817.916666666664</v>
      </c>
      <c r="B4479" s="82">
        <v>2.7501237644878387</v>
      </c>
    </row>
    <row r="4480" spans="1:2" x14ac:dyDescent="0.3">
      <c r="A4480" s="32">
        <v>44817.958333333336</v>
      </c>
      <c r="B4480" s="82">
        <v>2.7892954302042297</v>
      </c>
    </row>
    <row r="4481" spans="1:2" x14ac:dyDescent="0.3">
      <c r="A4481" s="32">
        <v>44818</v>
      </c>
      <c r="B4481" s="82">
        <v>2.8010031674364892</v>
      </c>
    </row>
    <row r="4482" spans="1:2" x14ac:dyDescent="0.3">
      <c r="A4482" s="32">
        <v>44818.041666666664</v>
      </c>
      <c r="B4482" s="82">
        <v>2.816692381245784</v>
      </c>
    </row>
    <row r="4483" spans="1:2" x14ac:dyDescent="0.3">
      <c r="A4483" s="32">
        <v>44818.083333333336</v>
      </c>
      <c r="B4483" s="82">
        <v>2.8142353535259197</v>
      </c>
    </row>
    <row r="4484" spans="1:2" x14ac:dyDescent="0.3">
      <c r="A4484" s="32">
        <v>44818.125</v>
      </c>
      <c r="B4484" s="82">
        <v>2.8330492874607121</v>
      </c>
    </row>
    <row r="4485" spans="1:2" x14ac:dyDescent="0.3">
      <c r="A4485" s="32">
        <v>44818.166666666664</v>
      </c>
      <c r="B4485" s="82">
        <v>2.8656504111818393</v>
      </c>
    </row>
    <row r="4486" spans="1:2" x14ac:dyDescent="0.3">
      <c r="A4486" s="32">
        <v>44818.208333333336</v>
      </c>
      <c r="B4486" s="82">
        <v>4.0958849557522141</v>
      </c>
    </row>
    <row r="4487" spans="1:2" x14ac:dyDescent="0.3">
      <c r="A4487" s="32">
        <v>44818.25</v>
      </c>
      <c r="B4487" s="82">
        <v>4.0958849557522141</v>
      </c>
    </row>
    <row r="4488" spans="1:2" x14ac:dyDescent="0.3">
      <c r="A4488" s="32">
        <v>44818.291666666664</v>
      </c>
      <c r="B4488" s="82">
        <v>4.0958849557522141</v>
      </c>
    </row>
    <row r="4489" spans="1:2" x14ac:dyDescent="0.3">
      <c r="A4489" s="32">
        <v>44818.333333333336</v>
      </c>
      <c r="B4489" s="82">
        <v>4.0958849557522141</v>
      </c>
    </row>
    <row r="4490" spans="1:2" x14ac:dyDescent="0.3">
      <c r="A4490" s="32">
        <v>44818.375</v>
      </c>
      <c r="B4490" s="82">
        <v>4.0958849557522141</v>
      </c>
    </row>
    <row r="4491" spans="1:2" x14ac:dyDescent="0.3">
      <c r="A4491" s="32">
        <v>44818.416666666664</v>
      </c>
      <c r="B4491" s="82">
        <v>4.0958849557522141</v>
      </c>
    </row>
    <row r="4492" spans="1:2" x14ac:dyDescent="0.3">
      <c r="A4492" s="32">
        <v>44818.458333333336</v>
      </c>
      <c r="B4492" s="82">
        <v>4.0958849557522141</v>
      </c>
    </row>
    <row r="4493" spans="1:2" x14ac:dyDescent="0.3">
      <c r="A4493" s="32">
        <v>44818.5</v>
      </c>
      <c r="B4493" s="82">
        <v>4.0958849557522141</v>
      </c>
    </row>
    <row r="4494" spans="1:2" x14ac:dyDescent="0.3">
      <c r="A4494" s="32">
        <v>44818.541666666664</v>
      </c>
      <c r="B4494" s="82">
        <v>4.0958849557522141</v>
      </c>
    </row>
    <row r="4495" spans="1:2" x14ac:dyDescent="0.3">
      <c r="A4495" s="32">
        <v>44818.583333333336</v>
      </c>
      <c r="B4495" s="82">
        <v>4.0958849557522141</v>
      </c>
    </row>
    <row r="4496" spans="1:2" x14ac:dyDescent="0.3">
      <c r="A4496" s="32">
        <v>44818.625</v>
      </c>
      <c r="B4496" s="82">
        <v>4.0958849557522141</v>
      </c>
    </row>
    <row r="4497" spans="1:2" x14ac:dyDescent="0.3">
      <c r="A4497" s="32">
        <v>44818.666666666664</v>
      </c>
      <c r="B4497" s="82">
        <v>4.0958849557522141</v>
      </c>
    </row>
    <row r="4498" spans="1:2" x14ac:dyDescent="0.3">
      <c r="A4498" s="32">
        <v>44818.708333333336</v>
      </c>
      <c r="B4498" s="82">
        <v>4.0958849557522141</v>
      </c>
    </row>
    <row r="4499" spans="1:2" x14ac:dyDescent="0.3">
      <c r="A4499" s="32">
        <v>44818.75</v>
      </c>
      <c r="B4499" s="82">
        <v>4.0958849557522141</v>
      </c>
    </row>
    <row r="4500" spans="1:2" x14ac:dyDescent="0.3">
      <c r="A4500" s="32">
        <v>44818.791666666664</v>
      </c>
      <c r="B4500" s="82">
        <v>4.0958849557522141</v>
      </c>
    </row>
    <row r="4501" spans="1:2" x14ac:dyDescent="0.3">
      <c r="A4501" s="32">
        <v>44818.833333333336</v>
      </c>
      <c r="B4501" s="82">
        <v>4.0958849557522141</v>
      </c>
    </row>
    <row r="4502" spans="1:2" x14ac:dyDescent="0.3">
      <c r="A4502" s="32">
        <v>44818.875</v>
      </c>
      <c r="B4502" s="82">
        <v>4.0958849557522141</v>
      </c>
    </row>
    <row r="4503" spans="1:2" x14ac:dyDescent="0.3">
      <c r="A4503" s="32">
        <v>44818.916666666664</v>
      </c>
      <c r="B4503" s="82">
        <v>4.0958849557522141</v>
      </c>
    </row>
    <row r="4504" spans="1:2" x14ac:dyDescent="0.3">
      <c r="A4504" s="32">
        <v>44818.958333333336</v>
      </c>
      <c r="B4504" s="82">
        <v>4.0958849557522141</v>
      </c>
    </row>
    <row r="4505" spans="1:2" x14ac:dyDescent="0.3">
      <c r="A4505" s="32">
        <v>44819</v>
      </c>
      <c r="B4505" s="82">
        <v>4.0958849557522141</v>
      </c>
    </row>
    <row r="4506" spans="1:2" x14ac:dyDescent="0.3">
      <c r="A4506" s="32">
        <v>44819.041666666664</v>
      </c>
      <c r="B4506" s="82">
        <v>4.0958849557522141</v>
      </c>
    </row>
    <row r="4507" spans="1:2" x14ac:dyDescent="0.3">
      <c r="A4507" s="32">
        <v>44819.083333333336</v>
      </c>
      <c r="B4507" s="82">
        <v>4.0958849557522141</v>
      </c>
    </row>
    <row r="4508" spans="1:2" x14ac:dyDescent="0.3">
      <c r="A4508" s="32">
        <v>44819.125</v>
      </c>
      <c r="B4508" s="82">
        <v>4.0958849557522141</v>
      </c>
    </row>
    <row r="4509" spans="1:2" x14ac:dyDescent="0.3">
      <c r="A4509" s="32">
        <v>44819.166666666664</v>
      </c>
      <c r="B4509" s="82">
        <v>4.0958849557522141</v>
      </c>
    </row>
    <row r="4510" spans="1:2" x14ac:dyDescent="0.3">
      <c r="A4510" s="32">
        <v>44819.208333333336</v>
      </c>
      <c r="B4510" s="82">
        <v>4.0958849557522141</v>
      </c>
    </row>
    <row r="4511" spans="1:2" x14ac:dyDescent="0.3">
      <c r="A4511" s="32">
        <v>44819.25</v>
      </c>
      <c r="B4511" s="82">
        <v>4.0958849557522141</v>
      </c>
    </row>
    <row r="4512" spans="1:2" x14ac:dyDescent="0.3">
      <c r="A4512" s="32">
        <v>44819.291666666664</v>
      </c>
      <c r="B4512" s="82">
        <v>4.0958849557522141</v>
      </c>
    </row>
    <row r="4513" spans="1:2" x14ac:dyDescent="0.3">
      <c r="A4513" s="32">
        <v>44819.333333333336</v>
      </c>
      <c r="B4513" s="82">
        <v>4.0958849557522141</v>
      </c>
    </row>
    <row r="4514" spans="1:2" x14ac:dyDescent="0.3">
      <c r="A4514" s="32">
        <v>44819.375</v>
      </c>
      <c r="B4514" s="82">
        <v>4.0958849557522141</v>
      </c>
    </row>
    <row r="4515" spans="1:2" x14ac:dyDescent="0.3">
      <c r="A4515" s="32">
        <v>44819.416666666664</v>
      </c>
      <c r="B4515" s="82">
        <v>4.0958849557522141</v>
      </c>
    </row>
    <row r="4516" spans="1:2" x14ac:dyDescent="0.3">
      <c r="A4516" s="32">
        <v>44819.458333333336</v>
      </c>
      <c r="B4516" s="82">
        <v>4.0958849557522141</v>
      </c>
    </row>
    <row r="4517" spans="1:2" x14ac:dyDescent="0.3">
      <c r="A4517" s="32">
        <v>44819.5</v>
      </c>
      <c r="B4517" s="82">
        <v>4.0958849557522141</v>
      </c>
    </row>
    <row r="4518" spans="1:2" x14ac:dyDescent="0.3">
      <c r="A4518" s="32">
        <v>44819.541666666664</v>
      </c>
      <c r="B4518" s="82">
        <v>4.0958849557522141</v>
      </c>
    </row>
    <row r="4519" spans="1:2" x14ac:dyDescent="0.3">
      <c r="A4519" s="32">
        <v>44819.583333333336</v>
      </c>
      <c r="B4519" s="82">
        <v>4.0958849557522141</v>
      </c>
    </row>
    <row r="4520" spans="1:2" x14ac:dyDescent="0.3">
      <c r="A4520" s="32">
        <v>44819.625</v>
      </c>
      <c r="B4520" s="82">
        <v>4.0958849557522141</v>
      </c>
    </row>
    <row r="4521" spans="1:2" x14ac:dyDescent="0.3">
      <c r="A4521" s="32">
        <v>44819.666666666664</v>
      </c>
      <c r="B4521" s="82">
        <v>4.0958849557522141</v>
      </c>
    </row>
    <row r="4522" spans="1:2" x14ac:dyDescent="0.3">
      <c r="A4522" s="32">
        <v>44819.708333333336</v>
      </c>
      <c r="B4522" s="82">
        <v>2.8533874963948582</v>
      </c>
    </row>
    <row r="4523" spans="1:2" x14ac:dyDescent="0.3">
      <c r="A4523" s="32">
        <v>44819.75</v>
      </c>
      <c r="B4523" s="82">
        <v>2.8547535196477245</v>
      </c>
    </row>
    <row r="4524" spans="1:2" x14ac:dyDescent="0.3">
      <c r="A4524" s="32">
        <v>44819.791666666664</v>
      </c>
      <c r="B4524" s="82">
        <v>2.8803377033815458</v>
      </c>
    </row>
    <row r="4525" spans="1:2" x14ac:dyDescent="0.3">
      <c r="A4525" s="32">
        <v>44819.833333333336</v>
      </c>
      <c r="B4525" s="82">
        <v>2.877502772008814</v>
      </c>
    </row>
    <row r="4526" spans="1:2" x14ac:dyDescent="0.3">
      <c r="A4526" s="32">
        <v>44819.875</v>
      </c>
      <c r="B4526" s="82">
        <v>2.8817848149416792</v>
      </c>
    </row>
    <row r="4527" spans="1:2" x14ac:dyDescent="0.3">
      <c r="A4527" s="32">
        <v>44819.916666666664</v>
      </c>
      <c r="B4527" s="82">
        <v>2.909621370190592</v>
      </c>
    </row>
    <row r="4528" spans="1:2" x14ac:dyDescent="0.3">
      <c r="A4528" s="32">
        <v>44819.958333333336</v>
      </c>
      <c r="B4528" s="82">
        <v>2.9407162633577926</v>
      </c>
    </row>
    <row r="4529" spans="1:2" x14ac:dyDescent="0.3">
      <c r="A4529" s="32">
        <v>44820</v>
      </c>
      <c r="B4529" s="82">
        <v>2.9995771003651015</v>
      </c>
    </row>
    <row r="4530" spans="1:2" x14ac:dyDescent="0.3">
      <c r="A4530" s="32">
        <v>44820.041666666664</v>
      </c>
      <c r="B4530" s="82">
        <v>2.95198733459147</v>
      </c>
    </row>
    <row r="4531" spans="1:2" x14ac:dyDescent="0.3">
      <c r="A4531" s="32">
        <v>44820.083333333336</v>
      </c>
      <c r="B4531" s="82">
        <v>3.01026783046292</v>
      </c>
    </row>
    <row r="4532" spans="1:2" x14ac:dyDescent="0.3">
      <c r="A4532" s="32">
        <v>44820.125</v>
      </c>
      <c r="B4532" s="82">
        <v>3.009384658201586</v>
      </c>
    </row>
    <row r="4533" spans="1:2" x14ac:dyDescent="0.3">
      <c r="A4533" s="32">
        <v>44820.166666666664</v>
      </c>
      <c r="B4533" s="82">
        <v>3.0129839366733142</v>
      </c>
    </row>
    <row r="4534" spans="1:2" x14ac:dyDescent="0.3">
      <c r="A4534" s="32">
        <v>44820.208333333336</v>
      </c>
      <c r="B4534" s="82">
        <v>4.0958849557522141</v>
      </c>
    </row>
    <row r="4535" spans="1:2" x14ac:dyDescent="0.3">
      <c r="A4535" s="32">
        <v>44820.25</v>
      </c>
      <c r="B4535" s="82">
        <v>4.0958849557522141</v>
      </c>
    </row>
    <row r="4536" spans="1:2" x14ac:dyDescent="0.3">
      <c r="A4536" s="32">
        <v>44820.291666666664</v>
      </c>
      <c r="B4536" s="82">
        <v>4.0958849557522141</v>
      </c>
    </row>
    <row r="4537" spans="1:2" x14ac:dyDescent="0.3">
      <c r="A4537" s="32">
        <v>44820.333333333336</v>
      </c>
      <c r="B4537" s="82">
        <v>4.0958849557522141</v>
      </c>
    </row>
    <row r="4538" spans="1:2" x14ac:dyDescent="0.3">
      <c r="A4538" s="32">
        <v>44820.375</v>
      </c>
      <c r="B4538" s="82">
        <v>4.0958849557522141</v>
      </c>
    </row>
    <row r="4539" spans="1:2" x14ac:dyDescent="0.3">
      <c r="A4539" s="32">
        <v>44820.416666666664</v>
      </c>
      <c r="B4539" s="82">
        <v>4.0958849557522141</v>
      </c>
    </row>
    <row r="4540" spans="1:2" x14ac:dyDescent="0.3">
      <c r="A4540" s="32">
        <v>44820.458333333336</v>
      </c>
      <c r="B4540" s="82">
        <v>4.0958849557522141</v>
      </c>
    </row>
    <row r="4541" spans="1:2" x14ac:dyDescent="0.3">
      <c r="A4541" s="32">
        <v>44820.5</v>
      </c>
      <c r="B4541" s="82">
        <v>4.0958849557522141</v>
      </c>
    </row>
    <row r="4542" spans="1:2" x14ac:dyDescent="0.3">
      <c r="A4542" s="32">
        <v>44820.541666666664</v>
      </c>
      <c r="B4542" s="82">
        <v>4.0958849557522141</v>
      </c>
    </row>
    <row r="4543" spans="1:2" x14ac:dyDescent="0.3">
      <c r="A4543" s="32">
        <v>44820.583333333336</v>
      </c>
      <c r="B4543" s="82">
        <v>4.0958849557522141</v>
      </c>
    </row>
    <row r="4544" spans="1:2" x14ac:dyDescent="0.3">
      <c r="A4544" s="32">
        <v>44820.625</v>
      </c>
      <c r="B4544" s="82">
        <v>4.0958849557522141</v>
      </c>
    </row>
    <row r="4545" spans="1:2" x14ac:dyDescent="0.3">
      <c r="A4545" s="32">
        <v>44820.666666666664</v>
      </c>
      <c r="B4545" s="82">
        <v>4.0958849557522141</v>
      </c>
    </row>
    <row r="4546" spans="1:2" x14ac:dyDescent="0.3">
      <c r="A4546" s="32">
        <v>44820.708333333336</v>
      </c>
      <c r="B4546" s="82">
        <v>4.0958849557522141</v>
      </c>
    </row>
    <row r="4547" spans="1:2" x14ac:dyDescent="0.3">
      <c r="A4547" s="32">
        <v>44820.75</v>
      </c>
      <c r="B4547" s="82">
        <v>4.0958849557522141</v>
      </c>
    </row>
    <row r="4548" spans="1:2" x14ac:dyDescent="0.3">
      <c r="A4548" s="32">
        <v>44820.791666666664</v>
      </c>
      <c r="B4548" s="82">
        <v>2.8984747899048351</v>
      </c>
    </row>
    <row r="4549" spans="1:2" x14ac:dyDescent="0.3">
      <c r="A4549" s="32">
        <v>44820.833333333336</v>
      </c>
      <c r="B4549" s="82">
        <v>2.8817848149416792</v>
      </c>
    </row>
    <row r="4550" spans="1:2" x14ac:dyDescent="0.3">
      <c r="A4550" s="32">
        <v>44820.875</v>
      </c>
      <c r="B4550" s="82">
        <v>2.9058787693690009</v>
      </c>
    </row>
    <row r="4551" spans="1:2" x14ac:dyDescent="0.3">
      <c r="A4551" s="32">
        <v>44820.916666666664</v>
      </c>
      <c r="B4551" s="82">
        <v>2.8803377033815458</v>
      </c>
    </row>
    <row r="4552" spans="1:2" x14ac:dyDescent="0.3">
      <c r="A4552" s="32">
        <v>44820.958333333336</v>
      </c>
      <c r="B4552" s="82">
        <v>2.9111557857983534</v>
      </c>
    </row>
    <row r="4553" spans="1:2" x14ac:dyDescent="0.3">
      <c r="A4553" s="32">
        <v>44821</v>
      </c>
      <c r="B4553" s="82">
        <v>2.8933271433996897</v>
      </c>
    </row>
    <row r="4554" spans="1:2" x14ac:dyDescent="0.3">
      <c r="A4554" s="32">
        <v>44821.041666666664</v>
      </c>
      <c r="B4554" s="82">
        <v>2.8810373782376106</v>
      </c>
    </row>
    <row r="4555" spans="1:2" x14ac:dyDescent="0.3">
      <c r="A4555" s="32">
        <v>44821.083333333336</v>
      </c>
      <c r="B4555" s="82">
        <v>2.88605785886765</v>
      </c>
    </row>
    <row r="4556" spans="1:2" x14ac:dyDescent="0.3">
      <c r="A4556" s="32">
        <v>44821.125</v>
      </c>
      <c r="B4556" s="82">
        <v>2.8718827881295717</v>
      </c>
    </row>
    <row r="4557" spans="1:2" x14ac:dyDescent="0.3">
      <c r="A4557" s="32">
        <v>44821.166666666664</v>
      </c>
      <c r="B4557" s="82">
        <v>2.8594556941482003</v>
      </c>
    </row>
    <row r="4558" spans="1:2" x14ac:dyDescent="0.3">
      <c r="A4558" s="32">
        <v>44821.208333333336</v>
      </c>
      <c r="B4558" s="82">
        <v>2.9157363859166345</v>
      </c>
    </row>
    <row r="4559" spans="1:2" x14ac:dyDescent="0.3">
      <c r="A4559" s="32">
        <v>44821.25</v>
      </c>
      <c r="B4559" s="82">
        <v>2.8955336706210222</v>
      </c>
    </row>
    <row r="4560" spans="1:2" x14ac:dyDescent="0.3">
      <c r="A4560" s="32">
        <v>44821.291666666664</v>
      </c>
      <c r="B4560" s="82">
        <v>2.88605785886765</v>
      </c>
    </row>
    <row r="4561" spans="1:2" x14ac:dyDescent="0.3">
      <c r="A4561" s="32">
        <v>44821.333333333336</v>
      </c>
      <c r="B4561" s="82">
        <v>2.8846450201370324</v>
      </c>
    </row>
    <row r="4562" spans="1:2" x14ac:dyDescent="0.3">
      <c r="A4562" s="32">
        <v>44821.375</v>
      </c>
      <c r="B4562" s="82">
        <v>2.8810373782376106</v>
      </c>
    </row>
    <row r="4563" spans="1:2" x14ac:dyDescent="0.3">
      <c r="A4563" s="32">
        <v>44821.416666666664</v>
      </c>
      <c r="B4563" s="82">
        <v>2.8810373782376106</v>
      </c>
    </row>
    <row r="4564" spans="1:2" x14ac:dyDescent="0.3">
      <c r="A4564" s="32">
        <v>44821.458333333336</v>
      </c>
      <c r="B4564" s="82">
        <v>2.8803377033815458</v>
      </c>
    </row>
    <row r="4565" spans="1:2" x14ac:dyDescent="0.3">
      <c r="A4565" s="32">
        <v>44821.5</v>
      </c>
      <c r="B4565" s="82">
        <v>2.8838931744047476</v>
      </c>
    </row>
    <row r="4566" spans="1:2" x14ac:dyDescent="0.3">
      <c r="A4566" s="32">
        <v>44821.541666666664</v>
      </c>
      <c r="B4566" s="82">
        <v>2.8500559377654198</v>
      </c>
    </row>
    <row r="4567" spans="1:2" x14ac:dyDescent="0.3">
      <c r="A4567" s="32">
        <v>44821.583333333336</v>
      </c>
      <c r="B4567" s="82">
        <v>2.8746844943932679</v>
      </c>
    </row>
    <row r="4568" spans="1:2" x14ac:dyDescent="0.3">
      <c r="A4568" s="32">
        <v>44821.625</v>
      </c>
      <c r="B4568" s="82">
        <v>2.8817848149416792</v>
      </c>
    </row>
    <row r="4569" spans="1:2" x14ac:dyDescent="0.3">
      <c r="A4569" s="32">
        <v>44821.666666666664</v>
      </c>
      <c r="B4569" s="82">
        <v>2.8796390405418917</v>
      </c>
    </row>
    <row r="4570" spans="1:2" x14ac:dyDescent="0.3">
      <c r="A4570" s="32">
        <v>44821.708333333336</v>
      </c>
      <c r="B4570" s="82">
        <v>2.8697809361869622</v>
      </c>
    </row>
    <row r="4571" spans="1:2" x14ac:dyDescent="0.3">
      <c r="A4571" s="32">
        <v>44821.75</v>
      </c>
      <c r="B4571" s="82">
        <v>2.8460558937754632</v>
      </c>
    </row>
    <row r="4572" spans="1:2" x14ac:dyDescent="0.3">
      <c r="A4572" s="32">
        <v>44821.791666666664</v>
      </c>
      <c r="B4572" s="82">
        <v>2.8697809361869622</v>
      </c>
    </row>
    <row r="4573" spans="1:2" x14ac:dyDescent="0.3">
      <c r="A4573" s="32">
        <v>44821.833333333336</v>
      </c>
      <c r="B4573" s="82">
        <v>2.8540479605405062</v>
      </c>
    </row>
    <row r="4574" spans="1:2" x14ac:dyDescent="0.3">
      <c r="A4574" s="32">
        <v>44821.875</v>
      </c>
      <c r="B4574" s="82">
        <v>2.8447592793283851</v>
      </c>
    </row>
    <row r="4575" spans="1:2" x14ac:dyDescent="0.3">
      <c r="A4575" s="32">
        <v>44821.916666666664</v>
      </c>
      <c r="B4575" s="82">
        <v>2.8304942913729869</v>
      </c>
    </row>
    <row r="4576" spans="1:2" x14ac:dyDescent="0.3">
      <c r="A4576" s="32">
        <v>44821.958333333336</v>
      </c>
      <c r="B4576" s="82">
        <v>2.8136334319112883</v>
      </c>
    </row>
    <row r="4577" spans="1:2" x14ac:dyDescent="0.3">
      <c r="A4577" s="32">
        <v>44822</v>
      </c>
      <c r="B4577" s="82">
        <v>2.8241528369839677</v>
      </c>
    </row>
    <row r="4578" spans="1:2" x14ac:dyDescent="0.3">
      <c r="A4578" s="32">
        <v>44822.041666666664</v>
      </c>
      <c r="B4578" s="82">
        <v>2.8507115291324858</v>
      </c>
    </row>
    <row r="4579" spans="1:2" x14ac:dyDescent="0.3">
      <c r="A4579" s="32">
        <v>44822.083333333336</v>
      </c>
      <c r="B4579" s="82">
        <v>2.844069303778392</v>
      </c>
    </row>
    <row r="4580" spans="1:2" x14ac:dyDescent="0.3">
      <c r="A4580" s="32">
        <v>44822.125</v>
      </c>
      <c r="B4580" s="82">
        <v>2.8185550362572425</v>
      </c>
    </row>
    <row r="4581" spans="1:2" x14ac:dyDescent="0.3">
      <c r="A4581" s="32">
        <v>44822.166666666664</v>
      </c>
      <c r="B4581" s="82">
        <v>2.8824865852109323</v>
      </c>
    </row>
    <row r="4582" spans="1:2" x14ac:dyDescent="0.3">
      <c r="A4582" s="32">
        <v>44822.208333333336</v>
      </c>
      <c r="B4582" s="82">
        <v>2.8796390405418917</v>
      </c>
    </row>
    <row r="4583" spans="1:2" x14ac:dyDescent="0.3">
      <c r="A4583" s="32">
        <v>44822.25</v>
      </c>
      <c r="B4583" s="82">
        <v>2.8608400412562967</v>
      </c>
    </row>
    <row r="4584" spans="1:2" x14ac:dyDescent="0.3">
      <c r="A4584" s="32">
        <v>44822.291666666664</v>
      </c>
      <c r="B4584" s="82">
        <v>2.8739940169489531</v>
      </c>
    </row>
    <row r="4585" spans="1:2" x14ac:dyDescent="0.3">
      <c r="A4585" s="32">
        <v>44822.333333333336</v>
      </c>
      <c r="B4585" s="82">
        <v>2.9081407761901357</v>
      </c>
    </row>
    <row r="4586" spans="1:2" x14ac:dyDescent="0.3">
      <c r="A4586" s="32">
        <v>44822.375</v>
      </c>
      <c r="B4586" s="82">
        <v>2.8947650767689765</v>
      </c>
    </row>
    <row r="4587" spans="1:2" x14ac:dyDescent="0.3">
      <c r="A4587" s="32">
        <v>44822.416666666664</v>
      </c>
      <c r="B4587" s="82">
        <v>2.8401655256460514</v>
      </c>
    </row>
    <row r="4588" spans="1:2" x14ac:dyDescent="0.3">
      <c r="A4588" s="32">
        <v>44822.458333333336</v>
      </c>
      <c r="B4588" s="82">
        <v>2.8123922861325577</v>
      </c>
    </row>
    <row r="4589" spans="1:2" x14ac:dyDescent="0.3">
      <c r="A4589" s="32">
        <v>44822.5</v>
      </c>
      <c r="B4589" s="82">
        <v>2.8093655362717014</v>
      </c>
    </row>
    <row r="4590" spans="1:2" x14ac:dyDescent="0.3">
      <c r="A4590" s="32">
        <v>44822.541666666664</v>
      </c>
      <c r="B4590" s="82">
        <v>2.8216510478996764</v>
      </c>
    </row>
    <row r="4591" spans="1:2" x14ac:dyDescent="0.3">
      <c r="A4591" s="32">
        <v>44822.583333333336</v>
      </c>
      <c r="B4591" s="82">
        <v>2.8223058010073432</v>
      </c>
    </row>
    <row r="4592" spans="1:2" x14ac:dyDescent="0.3">
      <c r="A4592" s="32">
        <v>44822.625</v>
      </c>
      <c r="B4592" s="82">
        <v>2.7892954302042297</v>
      </c>
    </row>
    <row r="4593" spans="1:2" x14ac:dyDescent="0.3">
      <c r="A4593" s="32">
        <v>44822.666666666664</v>
      </c>
      <c r="B4593" s="82">
        <v>2.7757541690199448</v>
      </c>
    </row>
    <row r="4594" spans="1:2" x14ac:dyDescent="0.3">
      <c r="A4594" s="32">
        <v>44822.708333333336</v>
      </c>
      <c r="B4594" s="82">
        <v>2.7847264115880122</v>
      </c>
    </row>
    <row r="4595" spans="1:2" x14ac:dyDescent="0.3">
      <c r="A4595" s="32">
        <v>44822.75</v>
      </c>
      <c r="B4595" s="82">
        <v>2.7836113987170132</v>
      </c>
    </row>
    <row r="4596" spans="1:2" x14ac:dyDescent="0.3">
      <c r="A4596" s="32">
        <v>44822.791666666664</v>
      </c>
      <c r="B4596" s="82">
        <v>2.7980234218495088</v>
      </c>
    </row>
    <row r="4597" spans="1:2" x14ac:dyDescent="0.3">
      <c r="A4597" s="32">
        <v>44822.833333333336</v>
      </c>
      <c r="B4597" s="82">
        <v>2.8069525984550681</v>
      </c>
    </row>
    <row r="4598" spans="1:2" x14ac:dyDescent="0.3">
      <c r="A4598" s="32">
        <v>44822.875</v>
      </c>
      <c r="B4598" s="82">
        <v>2.8099611187417706</v>
      </c>
    </row>
    <row r="4599" spans="1:2" x14ac:dyDescent="0.3">
      <c r="A4599" s="32">
        <v>44822.916666666664</v>
      </c>
      <c r="B4599" s="82">
        <v>2.8069525984550681</v>
      </c>
    </row>
    <row r="4600" spans="1:2" x14ac:dyDescent="0.3">
      <c r="A4600" s="32">
        <v>44822.958333333336</v>
      </c>
      <c r="B4600" s="82">
        <v>2.7824627324136948</v>
      </c>
    </row>
    <row r="4601" spans="1:2" x14ac:dyDescent="0.3">
      <c r="A4601" s="32">
        <v>44823</v>
      </c>
      <c r="B4601" s="82">
        <v>2.8160868205554195</v>
      </c>
    </row>
    <row r="4602" spans="1:2" x14ac:dyDescent="0.3">
      <c r="A4602" s="32">
        <v>44823.041666666664</v>
      </c>
      <c r="B4602" s="82">
        <v>2.7746661170327607</v>
      </c>
    </row>
    <row r="4603" spans="1:2" x14ac:dyDescent="0.3">
      <c r="A4603" s="32">
        <v>44823.083333333336</v>
      </c>
      <c r="B4603" s="82">
        <v>2.8414486486476873</v>
      </c>
    </row>
    <row r="4604" spans="1:2" x14ac:dyDescent="0.3">
      <c r="A4604" s="32">
        <v>44823.125</v>
      </c>
      <c r="B4604" s="82">
        <v>2.8039666619666832</v>
      </c>
    </row>
    <row r="4605" spans="1:2" x14ac:dyDescent="0.3">
      <c r="A4605" s="32">
        <v>44823.166666666664</v>
      </c>
      <c r="B4605" s="82">
        <v>2.8154821564204084</v>
      </c>
    </row>
    <row r="4606" spans="1:2" x14ac:dyDescent="0.3">
      <c r="A4606" s="32">
        <v>44823.208333333336</v>
      </c>
      <c r="B4606" s="82">
        <v>4.0958849557522141</v>
      </c>
    </row>
    <row r="4607" spans="1:2" x14ac:dyDescent="0.3">
      <c r="A4607" s="32">
        <v>44823.25</v>
      </c>
      <c r="B4607" s="82">
        <v>4.0958849557522141</v>
      </c>
    </row>
    <row r="4608" spans="1:2" x14ac:dyDescent="0.3">
      <c r="A4608" s="32">
        <v>44823.291666666664</v>
      </c>
      <c r="B4608" s="82">
        <v>4.0958849557522141</v>
      </c>
    </row>
    <row r="4609" spans="1:2" x14ac:dyDescent="0.3">
      <c r="A4609" s="32">
        <v>44823.333333333336</v>
      </c>
      <c r="B4609" s="82">
        <v>4.0958849557522141</v>
      </c>
    </row>
    <row r="4610" spans="1:2" x14ac:dyDescent="0.3">
      <c r="A4610" s="32">
        <v>44823.375</v>
      </c>
      <c r="B4610" s="82">
        <v>4.0958849557522141</v>
      </c>
    </row>
    <row r="4611" spans="1:2" x14ac:dyDescent="0.3">
      <c r="A4611" s="32">
        <v>44823.416666666664</v>
      </c>
      <c r="B4611" s="82">
        <v>4.0958849557522141</v>
      </c>
    </row>
    <row r="4612" spans="1:2" x14ac:dyDescent="0.3">
      <c r="A4612" s="32">
        <v>44823.458333333336</v>
      </c>
      <c r="B4612" s="82">
        <v>4.0958849557522141</v>
      </c>
    </row>
    <row r="4613" spans="1:2" x14ac:dyDescent="0.3">
      <c r="A4613" s="32">
        <v>44823.5</v>
      </c>
      <c r="B4613" s="82">
        <v>4.0958849557522141</v>
      </c>
    </row>
    <row r="4614" spans="1:2" x14ac:dyDescent="0.3">
      <c r="A4614" s="32">
        <v>44823.541666666664</v>
      </c>
      <c r="B4614" s="82">
        <v>4.0958849557522141</v>
      </c>
    </row>
    <row r="4615" spans="1:2" x14ac:dyDescent="0.3">
      <c r="A4615" s="32">
        <v>44823.583333333336</v>
      </c>
      <c r="B4615" s="82">
        <v>4.0958849557522141</v>
      </c>
    </row>
    <row r="4616" spans="1:2" x14ac:dyDescent="0.3">
      <c r="A4616" s="32">
        <v>44823.625</v>
      </c>
      <c r="B4616" s="82">
        <v>4.0958849557522141</v>
      </c>
    </row>
    <row r="4617" spans="1:2" x14ac:dyDescent="0.3">
      <c r="A4617" s="32">
        <v>44823.666666666664</v>
      </c>
      <c r="B4617" s="82">
        <v>4.0958849557522141</v>
      </c>
    </row>
    <row r="4618" spans="1:2" x14ac:dyDescent="0.3">
      <c r="A4618" s="32">
        <v>44823.708333333336</v>
      </c>
      <c r="B4618" s="82">
        <v>4.0958849557522141</v>
      </c>
    </row>
    <row r="4619" spans="1:2" x14ac:dyDescent="0.3">
      <c r="A4619" s="32">
        <v>44823.75</v>
      </c>
      <c r="B4619" s="82">
        <v>2.7724638414805929</v>
      </c>
    </row>
    <row r="4620" spans="1:2" x14ac:dyDescent="0.3">
      <c r="A4620" s="32">
        <v>44823.791666666664</v>
      </c>
      <c r="B4620" s="82">
        <v>2.7643159980161469</v>
      </c>
    </row>
    <row r="4621" spans="1:2" x14ac:dyDescent="0.3">
      <c r="A4621" s="32">
        <v>44823.833333333336</v>
      </c>
      <c r="B4621" s="82">
        <v>2.7558394024155213</v>
      </c>
    </row>
    <row r="4622" spans="1:2" x14ac:dyDescent="0.3">
      <c r="A4622" s="32">
        <v>44823.875</v>
      </c>
      <c r="B4622" s="82">
        <v>2.7768819407615846</v>
      </c>
    </row>
    <row r="4623" spans="1:2" x14ac:dyDescent="0.3">
      <c r="A4623" s="32">
        <v>44823.916666666664</v>
      </c>
      <c r="B4623" s="82">
        <v>2.7455012764331741</v>
      </c>
    </row>
    <row r="4624" spans="1:2" x14ac:dyDescent="0.3">
      <c r="A4624" s="32">
        <v>44823.958333333336</v>
      </c>
      <c r="B4624" s="82">
        <v>2.7605730171107661</v>
      </c>
    </row>
    <row r="4625" spans="1:2" x14ac:dyDescent="0.3">
      <c r="A4625" s="32">
        <v>44824</v>
      </c>
      <c r="B4625" s="82">
        <v>2.7568703480689534</v>
      </c>
    </row>
    <row r="4626" spans="1:2" x14ac:dyDescent="0.3">
      <c r="A4626" s="32">
        <v>44824.041666666664</v>
      </c>
      <c r="B4626" s="82">
        <v>2.7558394024155213</v>
      </c>
    </row>
    <row r="4627" spans="1:2" x14ac:dyDescent="0.3">
      <c r="A4627" s="32">
        <v>44824.083333333336</v>
      </c>
      <c r="B4627" s="82">
        <v>2.8304942913729869</v>
      </c>
    </row>
    <row r="4628" spans="1:2" x14ac:dyDescent="0.3">
      <c r="A4628" s="32">
        <v>44824.125</v>
      </c>
      <c r="B4628" s="82">
        <v>2.8148381682957675</v>
      </c>
    </row>
    <row r="4629" spans="1:2" x14ac:dyDescent="0.3">
      <c r="A4629" s="32">
        <v>44824.166666666664</v>
      </c>
      <c r="B4629" s="82">
        <v>2.821038153857458</v>
      </c>
    </row>
    <row r="4630" spans="1:2" x14ac:dyDescent="0.3">
      <c r="A4630" s="32">
        <v>44824.208333333336</v>
      </c>
      <c r="B4630" s="82">
        <v>4.0958849557522141</v>
      </c>
    </row>
    <row r="4631" spans="1:2" x14ac:dyDescent="0.3">
      <c r="A4631" s="32">
        <v>44824.25</v>
      </c>
      <c r="B4631" s="82">
        <v>4.0958849557522141</v>
      </c>
    </row>
    <row r="4632" spans="1:2" x14ac:dyDescent="0.3">
      <c r="A4632" s="32">
        <v>44824.291666666664</v>
      </c>
      <c r="B4632" s="82">
        <v>4.0958849557522141</v>
      </c>
    </row>
    <row r="4633" spans="1:2" x14ac:dyDescent="0.3">
      <c r="A4633" s="32">
        <v>44824.333333333336</v>
      </c>
      <c r="B4633" s="82">
        <v>4.0958849557522141</v>
      </c>
    </row>
    <row r="4634" spans="1:2" x14ac:dyDescent="0.3">
      <c r="A4634" s="32">
        <v>44824.375</v>
      </c>
      <c r="B4634" s="82">
        <v>4.0958849557522141</v>
      </c>
    </row>
    <row r="4635" spans="1:2" x14ac:dyDescent="0.3">
      <c r="A4635" s="32">
        <v>44824.416666666664</v>
      </c>
      <c r="B4635" s="82">
        <v>4.0958849557522141</v>
      </c>
    </row>
    <row r="4636" spans="1:2" x14ac:dyDescent="0.3">
      <c r="A4636" s="32">
        <v>44824.458333333336</v>
      </c>
      <c r="B4636" s="82">
        <v>4.0958849557522141</v>
      </c>
    </row>
    <row r="4637" spans="1:2" x14ac:dyDescent="0.3">
      <c r="A4637" s="32">
        <v>44824.5</v>
      </c>
      <c r="B4637" s="82">
        <v>4.0958849557522141</v>
      </c>
    </row>
    <row r="4638" spans="1:2" x14ac:dyDescent="0.3">
      <c r="A4638" s="32">
        <v>44824.541666666664</v>
      </c>
      <c r="B4638" s="82">
        <v>4.0958849557522141</v>
      </c>
    </row>
    <row r="4639" spans="1:2" x14ac:dyDescent="0.3">
      <c r="A4639" s="32">
        <v>44824.583333333336</v>
      </c>
      <c r="B4639" s="82">
        <v>4.0958849557522141</v>
      </c>
    </row>
    <row r="4640" spans="1:2" x14ac:dyDescent="0.3">
      <c r="A4640" s="32">
        <v>44824.625</v>
      </c>
      <c r="B4640" s="82">
        <v>4.0958849557522141</v>
      </c>
    </row>
    <row r="4641" spans="1:2" x14ac:dyDescent="0.3">
      <c r="A4641" s="32">
        <v>44824.666666666664</v>
      </c>
      <c r="B4641" s="82">
        <v>4.0958849557522141</v>
      </c>
    </row>
    <row r="4642" spans="1:2" x14ac:dyDescent="0.3">
      <c r="A4642" s="32">
        <v>44824.708333333336</v>
      </c>
      <c r="B4642" s="82">
        <v>4.0958849557522141</v>
      </c>
    </row>
    <row r="4643" spans="1:2" x14ac:dyDescent="0.3">
      <c r="A4643" s="32">
        <v>44824.75</v>
      </c>
      <c r="B4643" s="82">
        <v>4.0958849557522141</v>
      </c>
    </row>
    <row r="4644" spans="1:2" x14ac:dyDescent="0.3">
      <c r="A4644" s="32">
        <v>44824.791666666664</v>
      </c>
      <c r="B4644" s="82">
        <v>4.0958849557522141</v>
      </c>
    </row>
    <row r="4645" spans="1:2" x14ac:dyDescent="0.3">
      <c r="A4645" s="32">
        <v>44824.833333333336</v>
      </c>
      <c r="B4645" s="82">
        <v>4.0958849557522141</v>
      </c>
    </row>
    <row r="4646" spans="1:2" x14ac:dyDescent="0.3">
      <c r="A4646" s="32">
        <v>44824.875</v>
      </c>
      <c r="B4646" s="82">
        <v>4.0958849557522141</v>
      </c>
    </row>
    <row r="4647" spans="1:2" x14ac:dyDescent="0.3">
      <c r="A4647" s="32">
        <v>44824.916666666664</v>
      </c>
      <c r="B4647" s="82">
        <v>4.0958849557522141</v>
      </c>
    </row>
    <row r="4648" spans="1:2" x14ac:dyDescent="0.3">
      <c r="A4648" s="32">
        <v>44824.958333333336</v>
      </c>
      <c r="B4648" s="82">
        <v>4.0958849557522141</v>
      </c>
    </row>
    <row r="4649" spans="1:2" x14ac:dyDescent="0.3">
      <c r="A4649" s="32">
        <v>44825</v>
      </c>
      <c r="B4649" s="82">
        <v>4.0958849557522141</v>
      </c>
    </row>
    <row r="4650" spans="1:2" x14ac:dyDescent="0.3">
      <c r="A4650" s="32">
        <v>44825.041666666664</v>
      </c>
      <c r="B4650" s="82">
        <v>4.0958849557522141</v>
      </c>
    </row>
    <row r="4651" spans="1:2" x14ac:dyDescent="0.3">
      <c r="A4651" s="32">
        <v>44825.083333333336</v>
      </c>
      <c r="B4651" s="82">
        <v>4.0958849557522141</v>
      </c>
    </row>
    <row r="4652" spans="1:2" x14ac:dyDescent="0.3">
      <c r="A4652" s="32">
        <v>44825.125</v>
      </c>
      <c r="B4652" s="82">
        <v>4.0958849557522141</v>
      </c>
    </row>
    <row r="4653" spans="1:2" x14ac:dyDescent="0.3">
      <c r="A4653" s="32">
        <v>44825.166666666664</v>
      </c>
      <c r="B4653" s="82">
        <v>4.0958849557522141</v>
      </c>
    </row>
    <row r="4654" spans="1:2" x14ac:dyDescent="0.3">
      <c r="A4654" s="32">
        <v>44825.208333333336</v>
      </c>
      <c r="B4654" s="82">
        <v>4.0958849557522141</v>
      </c>
    </row>
    <row r="4655" spans="1:2" x14ac:dyDescent="0.3">
      <c r="A4655" s="32">
        <v>44825.25</v>
      </c>
      <c r="B4655" s="82">
        <v>4.0958849557522141</v>
      </c>
    </row>
    <row r="4656" spans="1:2" x14ac:dyDescent="0.3">
      <c r="A4656" s="32">
        <v>44825.291666666664</v>
      </c>
      <c r="B4656" s="82">
        <v>4.0958849557522141</v>
      </c>
    </row>
    <row r="4657" spans="1:2" x14ac:dyDescent="0.3">
      <c r="A4657" s="32">
        <v>44825.333333333336</v>
      </c>
      <c r="B4657" s="82">
        <v>4.0958849557522141</v>
      </c>
    </row>
    <row r="4658" spans="1:2" x14ac:dyDescent="0.3">
      <c r="A4658" s="32">
        <v>44825.375</v>
      </c>
      <c r="B4658" s="82">
        <v>4.0958849557522141</v>
      </c>
    </row>
    <row r="4659" spans="1:2" x14ac:dyDescent="0.3">
      <c r="A4659" s="32">
        <v>44825.416666666664</v>
      </c>
      <c r="B4659" s="82">
        <v>4.0958849557522141</v>
      </c>
    </row>
    <row r="4660" spans="1:2" x14ac:dyDescent="0.3">
      <c r="A4660" s="32">
        <v>44825.458333333336</v>
      </c>
      <c r="B4660" s="82">
        <v>4.0958849557522141</v>
      </c>
    </row>
    <row r="4661" spans="1:2" x14ac:dyDescent="0.3">
      <c r="A4661" s="32">
        <v>44825.5</v>
      </c>
      <c r="B4661" s="82">
        <v>4.0958849557522141</v>
      </c>
    </row>
    <row r="4662" spans="1:2" x14ac:dyDescent="0.3">
      <c r="A4662" s="32">
        <v>44825.541666666664</v>
      </c>
      <c r="B4662" s="82">
        <v>4.0958849557522141</v>
      </c>
    </row>
    <row r="4663" spans="1:2" x14ac:dyDescent="0.3">
      <c r="A4663" s="32">
        <v>44825.583333333336</v>
      </c>
      <c r="B4663" s="82">
        <v>4.0958849557522141</v>
      </c>
    </row>
    <row r="4664" spans="1:2" x14ac:dyDescent="0.3">
      <c r="A4664" s="32">
        <v>44825.625</v>
      </c>
      <c r="B4664" s="82">
        <v>4.0958849557522141</v>
      </c>
    </row>
    <row r="4665" spans="1:2" x14ac:dyDescent="0.3">
      <c r="A4665" s="32">
        <v>44825.666666666664</v>
      </c>
      <c r="B4665" s="82">
        <v>4.0958849557522141</v>
      </c>
    </row>
    <row r="4666" spans="1:2" x14ac:dyDescent="0.3">
      <c r="A4666" s="32">
        <v>44825.708333333336</v>
      </c>
      <c r="B4666" s="82">
        <v>4.0958849557522141</v>
      </c>
    </row>
    <row r="4667" spans="1:2" x14ac:dyDescent="0.3">
      <c r="A4667" s="32">
        <v>44825.75</v>
      </c>
      <c r="B4667" s="82">
        <v>2.7892954302042297</v>
      </c>
    </row>
    <row r="4668" spans="1:2" x14ac:dyDescent="0.3">
      <c r="A4668" s="32">
        <v>44825.791666666664</v>
      </c>
      <c r="B4668" s="82">
        <v>2.7680996577380643</v>
      </c>
    </row>
    <row r="4669" spans="1:2" x14ac:dyDescent="0.3">
      <c r="A4669" s="32">
        <v>44825.833333333336</v>
      </c>
      <c r="B4669" s="82">
        <v>2.7643159980161469</v>
      </c>
    </row>
    <row r="4670" spans="1:2" x14ac:dyDescent="0.3">
      <c r="A4670" s="32">
        <v>44825.875</v>
      </c>
      <c r="B4670" s="82">
        <v>2.7757541690199448</v>
      </c>
    </row>
    <row r="4671" spans="1:2" x14ac:dyDescent="0.3">
      <c r="A4671" s="32">
        <v>44825.916666666664</v>
      </c>
      <c r="B4671" s="82">
        <v>2.7735452391146538</v>
      </c>
    </row>
    <row r="4672" spans="1:2" x14ac:dyDescent="0.3">
      <c r="A4672" s="32">
        <v>44825.958333333336</v>
      </c>
      <c r="B4672" s="82">
        <v>2.753207626399429</v>
      </c>
    </row>
    <row r="4673" spans="1:2" x14ac:dyDescent="0.3">
      <c r="A4673" s="32">
        <v>44826</v>
      </c>
      <c r="B4673" s="82">
        <v>2.7962541763728632</v>
      </c>
    </row>
    <row r="4674" spans="1:2" x14ac:dyDescent="0.3">
      <c r="A4674" s="32">
        <v>44826.041666666664</v>
      </c>
      <c r="B4674" s="82">
        <v>2.7980234218495088</v>
      </c>
    </row>
    <row r="4675" spans="1:2" x14ac:dyDescent="0.3">
      <c r="A4675" s="32">
        <v>44826.083333333336</v>
      </c>
      <c r="B4675" s="82">
        <v>2.7836113987170132</v>
      </c>
    </row>
    <row r="4676" spans="1:2" x14ac:dyDescent="0.3">
      <c r="A4676" s="32">
        <v>44826.125</v>
      </c>
      <c r="B4676" s="82">
        <v>2.781354511556668</v>
      </c>
    </row>
    <row r="4677" spans="1:2" x14ac:dyDescent="0.3">
      <c r="A4677" s="32">
        <v>44826.166666666664</v>
      </c>
      <c r="B4677" s="82">
        <v>2.7691678487649161</v>
      </c>
    </row>
    <row r="4678" spans="1:2" x14ac:dyDescent="0.3">
      <c r="A4678" s="32">
        <v>44826.208333333336</v>
      </c>
      <c r="B4678" s="82">
        <v>4.0958849557522141</v>
      </c>
    </row>
    <row r="4679" spans="1:2" x14ac:dyDescent="0.3">
      <c r="A4679" s="32">
        <v>44826.25</v>
      </c>
      <c r="B4679" s="82">
        <v>4.0958849557522141</v>
      </c>
    </row>
    <row r="4680" spans="1:2" x14ac:dyDescent="0.3">
      <c r="A4680" s="32">
        <v>44826.291666666664</v>
      </c>
      <c r="B4680" s="82">
        <v>4.0958849557522141</v>
      </c>
    </row>
    <row r="4681" spans="1:2" x14ac:dyDescent="0.3">
      <c r="A4681" s="32">
        <v>44826.333333333336</v>
      </c>
      <c r="B4681" s="82">
        <v>4.0958849557522141</v>
      </c>
    </row>
    <row r="4682" spans="1:2" x14ac:dyDescent="0.3">
      <c r="A4682" s="32">
        <v>44826.375</v>
      </c>
      <c r="B4682" s="82">
        <v>4.0958849557522141</v>
      </c>
    </row>
    <row r="4683" spans="1:2" x14ac:dyDescent="0.3">
      <c r="A4683" s="32">
        <v>44826.416666666664</v>
      </c>
      <c r="B4683" s="82">
        <v>4.0958849557522141</v>
      </c>
    </row>
    <row r="4684" spans="1:2" x14ac:dyDescent="0.3">
      <c r="A4684" s="32">
        <v>44826.458333333336</v>
      </c>
      <c r="B4684" s="82">
        <v>4.0958849557522141</v>
      </c>
    </row>
    <row r="4685" spans="1:2" x14ac:dyDescent="0.3">
      <c r="A4685" s="32">
        <v>44826.5</v>
      </c>
      <c r="B4685" s="82">
        <v>4.0958849557522141</v>
      </c>
    </row>
    <row r="4686" spans="1:2" x14ac:dyDescent="0.3">
      <c r="A4686" s="32">
        <v>44826.541666666664</v>
      </c>
      <c r="B4686" s="82">
        <v>4.0958849557522141</v>
      </c>
    </row>
    <row r="4687" spans="1:2" x14ac:dyDescent="0.3">
      <c r="A4687" s="32">
        <v>44826.583333333336</v>
      </c>
      <c r="B4687" s="82">
        <v>4.0958849557522141</v>
      </c>
    </row>
    <row r="4688" spans="1:2" x14ac:dyDescent="0.3">
      <c r="A4688" s="32">
        <v>44826.625</v>
      </c>
      <c r="B4688" s="82">
        <v>4.0958849557522141</v>
      </c>
    </row>
    <row r="4689" spans="1:2" x14ac:dyDescent="0.3">
      <c r="A4689" s="32">
        <v>44826.666666666664</v>
      </c>
      <c r="B4689" s="82">
        <v>4.0958849557522141</v>
      </c>
    </row>
    <row r="4690" spans="1:2" x14ac:dyDescent="0.3">
      <c r="A4690" s="32">
        <v>44826.708333333336</v>
      </c>
      <c r="B4690" s="82">
        <v>4.0958849557522141</v>
      </c>
    </row>
    <row r="4691" spans="1:2" x14ac:dyDescent="0.3">
      <c r="A4691" s="32">
        <v>44826.75</v>
      </c>
      <c r="B4691" s="82">
        <v>2.7616183685075235</v>
      </c>
    </row>
    <row r="4692" spans="1:2" x14ac:dyDescent="0.3">
      <c r="A4692" s="32">
        <v>44826.791666666664</v>
      </c>
      <c r="B4692" s="82">
        <v>2.8173393021039415</v>
      </c>
    </row>
    <row r="4693" spans="1:2" x14ac:dyDescent="0.3">
      <c r="A4693" s="32">
        <v>44826.833333333336</v>
      </c>
      <c r="B4693" s="82">
        <v>2.7945312178307122</v>
      </c>
    </row>
    <row r="4694" spans="1:2" x14ac:dyDescent="0.3">
      <c r="A4694" s="32">
        <v>44826.875</v>
      </c>
      <c r="B4694" s="82">
        <v>2.7939204698436479</v>
      </c>
    </row>
    <row r="4695" spans="1:2" x14ac:dyDescent="0.3">
      <c r="A4695" s="32">
        <v>44826.916666666664</v>
      </c>
      <c r="B4695" s="82">
        <v>2.8099611187417706</v>
      </c>
    </row>
    <row r="4696" spans="1:2" x14ac:dyDescent="0.3">
      <c r="A4696" s="32">
        <v>44826.958333333336</v>
      </c>
      <c r="B4696" s="82">
        <v>2.8781983390131893</v>
      </c>
    </row>
    <row r="4697" spans="1:2" x14ac:dyDescent="0.3">
      <c r="A4697" s="32">
        <v>44827</v>
      </c>
      <c r="B4697" s="82">
        <v>2.8480514271966411</v>
      </c>
    </row>
    <row r="4698" spans="1:2" x14ac:dyDescent="0.3">
      <c r="A4698" s="32">
        <v>44827.041666666664</v>
      </c>
      <c r="B4698" s="82">
        <v>2.8676884260774234</v>
      </c>
    </row>
    <row r="4699" spans="1:2" x14ac:dyDescent="0.3">
      <c r="A4699" s="32">
        <v>44827.083333333336</v>
      </c>
      <c r="B4699" s="82">
        <v>2.8375680990125787</v>
      </c>
    </row>
    <row r="4700" spans="1:2" x14ac:dyDescent="0.3">
      <c r="A4700" s="32">
        <v>44827.125</v>
      </c>
      <c r="B4700" s="82">
        <v>2.8362540302864563</v>
      </c>
    </row>
    <row r="4701" spans="1:2" x14ac:dyDescent="0.3">
      <c r="A4701" s="32">
        <v>44827.166666666664</v>
      </c>
      <c r="B4701" s="82">
        <v>2.8608400412562967</v>
      </c>
    </row>
    <row r="4702" spans="1:2" x14ac:dyDescent="0.3">
      <c r="A4702" s="32">
        <v>44827.208333333336</v>
      </c>
      <c r="B4702" s="82">
        <v>4.0958849557522141</v>
      </c>
    </row>
    <row r="4703" spans="1:2" x14ac:dyDescent="0.3">
      <c r="A4703" s="32">
        <v>44827.25</v>
      </c>
      <c r="B4703" s="82">
        <v>4.0958849557522141</v>
      </c>
    </row>
    <row r="4704" spans="1:2" x14ac:dyDescent="0.3">
      <c r="A4704" s="32">
        <v>44827.291666666664</v>
      </c>
      <c r="B4704" s="82">
        <v>4.0958849557522141</v>
      </c>
    </row>
    <row r="4705" spans="1:2" x14ac:dyDescent="0.3">
      <c r="A4705" s="32">
        <v>44827.333333333336</v>
      </c>
      <c r="B4705" s="82">
        <v>4.0958849557522141</v>
      </c>
    </row>
    <row r="4706" spans="1:2" x14ac:dyDescent="0.3">
      <c r="A4706" s="32">
        <v>44827.375</v>
      </c>
      <c r="B4706" s="82">
        <v>4.0958849557522141</v>
      </c>
    </row>
    <row r="4707" spans="1:2" x14ac:dyDescent="0.3">
      <c r="A4707" s="32">
        <v>44827.416666666664</v>
      </c>
      <c r="B4707" s="82">
        <v>4.0958849557522141</v>
      </c>
    </row>
    <row r="4708" spans="1:2" x14ac:dyDescent="0.3">
      <c r="A4708" s="32">
        <v>44827.458333333336</v>
      </c>
      <c r="B4708" s="82">
        <v>4.0958849557522141</v>
      </c>
    </row>
    <row r="4709" spans="1:2" x14ac:dyDescent="0.3">
      <c r="A4709" s="32">
        <v>44827.5</v>
      </c>
      <c r="B4709" s="82">
        <v>4.0958849557522141</v>
      </c>
    </row>
    <row r="4710" spans="1:2" x14ac:dyDescent="0.3">
      <c r="A4710" s="32">
        <v>44827.541666666664</v>
      </c>
      <c r="B4710" s="82">
        <v>4.0958849557522141</v>
      </c>
    </row>
    <row r="4711" spans="1:2" x14ac:dyDescent="0.3">
      <c r="A4711" s="32">
        <v>44827.583333333336</v>
      </c>
      <c r="B4711" s="82">
        <v>4.0958849557522141</v>
      </c>
    </row>
    <row r="4712" spans="1:2" x14ac:dyDescent="0.3">
      <c r="A4712" s="32">
        <v>44827.625</v>
      </c>
      <c r="B4712" s="82">
        <v>4.0958849557522141</v>
      </c>
    </row>
    <row r="4713" spans="1:2" x14ac:dyDescent="0.3">
      <c r="A4713" s="32">
        <v>44827.666666666664</v>
      </c>
      <c r="B4713" s="82">
        <v>4.0958849557522141</v>
      </c>
    </row>
    <row r="4714" spans="1:2" x14ac:dyDescent="0.3">
      <c r="A4714" s="32">
        <v>44827.708333333336</v>
      </c>
      <c r="B4714" s="82">
        <v>4.0958849557522141</v>
      </c>
    </row>
    <row r="4715" spans="1:2" x14ac:dyDescent="0.3">
      <c r="A4715" s="32">
        <v>44827.75</v>
      </c>
      <c r="B4715" s="82">
        <v>4.0958849557522141</v>
      </c>
    </row>
    <row r="4716" spans="1:2" x14ac:dyDescent="0.3">
      <c r="A4716" s="32">
        <v>44827.791666666664</v>
      </c>
      <c r="B4716" s="82">
        <v>4.0958849557522141</v>
      </c>
    </row>
    <row r="4717" spans="1:2" x14ac:dyDescent="0.3">
      <c r="A4717" s="32">
        <v>44827.833333333336</v>
      </c>
      <c r="B4717" s="82">
        <v>4.0958849557522141</v>
      </c>
    </row>
    <row r="4718" spans="1:2" x14ac:dyDescent="0.3">
      <c r="A4718" s="32">
        <v>44827.875</v>
      </c>
      <c r="B4718" s="82">
        <v>4.0958849557522141</v>
      </c>
    </row>
    <row r="4719" spans="1:2" x14ac:dyDescent="0.3">
      <c r="A4719" s="32">
        <v>44827.916666666664</v>
      </c>
      <c r="B4719" s="82">
        <v>4.0958849557522141</v>
      </c>
    </row>
    <row r="4720" spans="1:2" x14ac:dyDescent="0.3">
      <c r="A4720" s="32">
        <v>44827.958333333336</v>
      </c>
      <c r="B4720" s="82">
        <v>4.0958849557522141</v>
      </c>
    </row>
    <row r="4721" spans="1:2" x14ac:dyDescent="0.3">
      <c r="A4721" s="32">
        <v>44828</v>
      </c>
      <c r="B4721" s="82">
        <v>4.0958849557522141</v>
      </c>
    </row>
    <row r="4722" spans="1:2" x14ac:dyDescent="0.3">
      <c r="A4722" s="32">
        <v>44828.041666666664</v>
      </c>
      <c r="B4722" s="82">
        <v>4.0958849557522141</v>
      </c>
    </row>
    <row r="4723" spans="1:2" x14ac:dyDescent="0.3">
      <c r="A4723" s="32">
        <v>44828.083333333336</v>
      </c>
      <c r="B4723" s="82">
        <v>4.0958849557522141</v>
      </c>
    </row>
    <row r="4724" spans="1:2" x14ac:dyDescent="0.3">
      <c r="A4724" s="32">
        <v>44828.125</v>
      </c>
      <c r="B4724" s="82">
        <v>4.0958849557522141</v>
      </c>
    </row>
    <row r="4725" spans="1:2" x14ac:dyDescent="0.3">
      <c r="A4725" s="32">
        <v>44828.166666666664</v>
      </c>
      <c r="B4725" s="82">
        <v>4.0958849557522141</v>
      </c>
    </row>
    <row r="4726" spans="1:2" x14ac:dyDescent="0.3">
      <c r="A4726" s="32">
        <v>44828.208333333336</v>
      </c>
      <c r="B4726" s="82">
        <v>4.0958849557522141</v>
      </c>
    </row>
    <row r="4727" spans="1:2" x14ac:dyDescent="0.3">
      <c r="A4727" s="32">
        <v>44828.25</v>
      </c>
      <c r="B4727" s="82">
        <v>4.0958849557522141</v>
      </c>
    </row>
    <row r="4728" spans="1:2" x14ac:dyDescent="0.3">
      <c r="A4728" s="32">
        <v>44828.291666666664</v>
      </c>
      <c r="B4728" s="82">
        <v>4.0958849557522141</v>
      </c>
    </row>
    <row r="4729" spans="1:2" x14ac:dyDescent="0.3">
      <c r="A4729" s="32">
        <v>44828.333333333336</v>
      </c>
      <c r="B4729" s="82">
        <v>4.0958849557522141</v>
      </c>
    </row>
    <row r="4730" spans="1:2" x14ac:dyDescent="0.3">
      <c r="A4730" s="32">
        <v>44828.375</v>
      </c>
      <c r="B4730" s="82">
        <v>4.0958849557522141</v>
      </c>
    </row>
    <row r="4731" spans="1:2" x14ac:dyDescent="0.3">
      <c r="A4731" s="32">
        <v>44828.416666666664</v>
      </c>
      <c r="B4731" s="82">
        <v>4.0958849557522141</v>
      </c>
    </row>
    <row r="4732" spans="1:2" x14ac:dyDescent="0.3">
      <c r="A4732" s="32">
        <v>44828.458333333336</v>
      </c>
      <c r="B4732" s="82">
        <v>4.0958849557522141</v>
      </c>
    </row>
    <row r="4733" spans="1:2" x14ac:dyDescent="0.3">
      <c r="A4733" s="32">
        <v>44828.5</v>
      </c>
      <c r="B4733" s="82">
        <v>4.0958849557522141</v>
      </c>
    </row>
    <row r="4734" spans="1:2" x14ac:dyDescent="0.3">
      <c r="A4734" s="32">
        <v>44828.541666666664</v>
      </c>
      <c r="B4734" s="82">
        <v>4.0958849557522141</v>
      </c>
    </row>
    <row r="4735" spans="1:2" x14ac:dyDescent="0.3">
      <c r="A4735" s="32">
        <v>44828.583333333336</v>
      </c>
      <c r="B4735" s="82">
        <v>4.0958849557522141</v>
      </c>
    </row>
    <row r="4736" spans="1:2" x14ac:dyDescent="0.3">
      <c r="A4736" s="32">
        <v>44828.625</v>
      </c>
      <c r="B4736" s="82">
        <v>4.0958849557522141</v>
      </c>
    </row>
    <row r="4737" spans="1:2" x14ac:dyDescent="0.3">
      <c r="A4737" s="32">
        <v>44828.666666666664</v>
      </c>
      <c r="B4737" s="82">
        <v>4.0958849557522141</v>
      </c>
    </row>
    <row r="4738" spans="1:2" x14ac:dyDescent="0.3">
      <c r="A4738" s="32">
        <v>44828.708333333336</v>
      </c>
      <c r="B4738" s="82">
        <v>4.0958849557522141</v>
      </c>
    </row>
    <row r="4739" spans="1:2" x14ac:dyDescent="0.3">
      <c r="A4739" s="32">
        <v>44828.75</v>
      </c>
      <c r="B4739" s="82">
        <v>4.0958849557522141</v>
      </c>
    </row>
    <row r="4740" spans="1:2" x14ac:dyDescent="0.3">
      <c r="A4740" s="32">
        <v>44828.791666666664</v>
      </c>
      <c r="B4740" s="82">
        <v>4.0958849557522141</v>
      </c>
    </row>
    <row r="4741" spans="1:2" x14ac:dyDescent="0.3">
      <c r="A4741" s="32">
        <v>44828.833333333336</v>
      </c>
      <c r="B4741" s="82">
        <v>4.0958849557522141</v>
      </c>
    </row>
    <row r="4742" spans="1:2" x14ac:dyDescent="0.3">
      <c r="A4742" s="32">
        <v>44828.875</v>
      </c>
      <c r="B4742" s="82">
        <v>4.0958849557522141</v>
      </c>
    </row>
    <row r="4743" spans="1:2" x14ac:dyDescent="0.3">
      <c r="A4743" s="32">
        <v>44828.916666666664</v>
      </c>
      <c r="B4743" s="82">
        <v>4.0958849557522141</v>
      </c>
    </row>
    <row r="4744" spans="1:2" x14ac:dyDescent="0.3">
      <c r="A4744" s="32">
        <v>44828.958333333336</v>
      </c>
      <c r="B4744" s="82">
        <v>4.0958849557522141</v>
      </c>
    </row>
    <row r="4745" spans="1:2" x14ac:dyDescent="0.3">
      <c r="A4745" s="32">
        <v>44829</v>
      </c>
      <c r="B4745" s="82">
        <v>4.0958849557522141</v>
      </c>
    </row>
    <row r="4746" spans="1:2" x14ac:dyDescent="0.3">
      <c r="A4746" s="32">
        <v>44829.041666666664</v>
      </c>
      <c r="B4746" s="82">
        <v>4.0958849557522141</v>
      </c>
    </row>
    <row r="4747" spans="1:2" x14ac:dyDescent="0.3">
      <c r="A4747" s="32">
        <v>44829.083333333336</v>
      </c>
      <c r="B4747" s="82">
        <v>4.0958849557522141</v>
      </c>
    </row>
    <row r="4748" spans="1:2" x14ac:dyDescent="0.3">
      <c r="A4748" s="32">
        <v>44829.125</v>
      </c>
      <c r="B4748" s="82">
        <v>4.0958849557522141</v>
      </c>
    </row>
    <row r="4749" spans="1:2" x14ac:dyDescent="0.3">
      <c r="A4749" s="32">
        <v>44829.166666666664</v>
      </c>
      <c r="B4749" s="82">
        <v>4.0958849557522141</v>
      </c>
    </row>
    <row r="4750" spans="1:2" x14ac:dyDescent="0.3">
      <c r="A4750" s="32">
        <v>44829.208333333336</v>
      </c>
      <c r="B4750" s="82">
        <v>4.0958849557522141</v>
      </c>
    </row>
    <row r="4751" spans="1:2" x14ac:dyDescent="0.3">
      <c r="A4751" s="32">
        <v>44829.25</v>
      </c>
      <c r="B4751" s="82">
        <v>4.0958849557522141</v>
      </c>
    </row>
    <row r="4752" spans="1:2" x14ac:dyDescent="0.3">
      <c r="A4752" s="32">
        <v>44829.291666666664</v>
      </c>
      <c r="B4752" s="82">
        <v>4.0958849557522141</v>
      </c>
    </row>
    <row r="4753" spans="1:2" x14ac:dyDescent="0.3">
      <c r="A4753" s="32">
        <v>44829.333333333336</v>
      </c>
      <c r="B4753" s="82">
        <v>4.0958849557522141</v>
      </c>
    </row>
    <row r="4754" spans="1:2" x14ac:dyDescent="0.3">
      <c r="A4754" s="32">
        <v>44829.375</v>
      </c>
      <c r="B4754" s="82">
        <v>4.0958849557522141</v>
      </c>
    </row>
    <row r="4755" spans="1:2" x14ac:dyDescent="0.3">
      <c r="A4755" s="32">
        <v>44829.416666666664</v>
      </c>
      <c r="B4755" s="82">
        <v>4.0958849557522141</v>
      </c>
    </row>
    <row r="4756" spans="1:2" x14ac:dyDescent="0.3">
      <c r="A4756" s="32">
        <v>44829.458333333336</v>
      </c>
      <c r="B4756" s="82">
        <v>4.0958849557522141</v>
      </c>
    </row>
    <row r="4757" spans="1:2" x14ac:dyDescent="0.3">
      <c r="A4757" s="32">
        <v>44829.5</v>
      </c>
      <c r="B4757" s="82">
        <v>4.0958849557522141</v>
      </c>
    </row>
    <row r="4758" spans="1:2" x14ac:dyDescent="0.3">
      <c r="A4758" s="32">
        <v>44829.541666666664</v>
      </c>
      <c r="B4758" s="82">
        <v>4.0958849557522141</v>
      </c>
    </row>
    <row r="4759" spans="1:2" x14ac:dyDescent="0.3">
      <c r="A4759" s="32">
        <v>44829.583333333336</v>
      </c>
      <c r="B4759" s="82">
        <v>4.0958849557522141</v>
      </c>
    </row>
    <row r="4760" spans="1:2" x14ac:dyDescent="0.3">
      <c r="A4760" s="32">
        <v>44829.625</v>
      </c>
      <c r="B4760" s="82">
        <v>4.0958849557522141</v>
      </c>
    </row>
    <row r="4761" spans="1:2" x14ac:dyDescent="0.3">
      <c r="A4761" s="32">
        <v>44829.666666666664</v>
      </c>
      <c r="B4761" s="82">
        <v>4.0958849557522141</v>
      </c>
    </row>
    <row r="4762" spans="1:2" x14ac:dyDescent="0.3">
      <c r="A4762" s="32">
        <v>44829.708333333336</v>
      </c>
      <c r="B4762" s="82">
        <v>4.0958849557522141</v>
      </c>
    </row>
    <row r="4763" spans="1:2" x14ac:dyDescent="0.3">
      <c r="A4763" s="32">
        <v>44829.75</v>
      </c>
      <c r="B4763" s="82">
        <v>4.0958849557522141</v>
      </c>
    </row>
    <row r="4764" spans="1:2" x14ac:dyDescent="0.3">
      <c r="A4764" s="32">
        <v>44829.791666666664</v>
      </c>
      <c r="B4764" s="82">
        <v>4.0958849557522141</v>
      </c>
    </row>
    <row r="4765" spans="1:2" x14ac:dyDescent="0.3">
      <c r="A4765" s="32">
        <v>44829.833333333336</v>
      </c>
      <c r="B4765" s="82">
        <v>4.0958849557522141</v>
      </c>
    </row>
    <row r="4766" spans="1:2" x14ac:dyDescent="0.3">
      <c r="A4766" s="32">
        <v>44829.875</v>
      </c>
      <c r="B4766" s="82">
        <v>4.0958849557522141</v>
      </c>
    </row>
    <row r="4767" spans="1:2" x14ac:dyDescent="0.3">
      <c r="A4767" s="32">
        <v>44829.916666666664</v>
      </c>
      <c r="B4767" s="82">
        <v>4.0958849557522141</v>
      </c>
    </row>
    <row r="4768" spans="1:2" x14ac:dyDescent="0.3">
      <c r="A4768" s="32">
        <v>44829.958333333336</v>
      </c>
      <c r="B4768" s="82">
        <v>4.0958849557522141</v>
      </c>
    </row>
    <row r="4769" spans="1:2" x14ac:dyDescent="0.3">
      <c r="A4769" s="32">
        <v>44830</v>
      </c>
      <c r="B4769" s="82">
        <v>4.0958849557522141</v>
      </c>
    </row>
    <row r="4770" spans="1:2" x14ac:dyDescent="0.3">
      <c r="A4770" s="32">
        <v>44830.041666666664</v>
      </c>
      <c r="B4770" s="82">
        <v>4.0958849557522141</v>
      </c>
    </row>
    <row r="4771" spans="1:2" x14ac:dyDescent="0.3">
      <c r="A4771" s="32">
        <v>44830.083333333336</v>
      </c>
      <c r="B4771" s="82">
        <v>4.0958849557522141</v>
      </c>
    </row>
    <row r="4772" spans="1:2" x14ac:dyDescent="0.3">
      <c r="A4772" s="32">
        <v>44830.125</v>
      </c>
      <c r="B4772" s="82">
        <v>4.0958849557522141</v>
      </c>
    </row>
    <row r="4773" spans="1:2" x14ac:dyDescent="0.3">
      <c r="A4773" s="32">
        <v>44830.166666666664</v>
      </c>
      <c r="B4773" s="82">
        <v>4.0958849557522141</v>
      </c>
    </row>
    <row r="4774" spans="1:2" x14ac:dyDescent="0.3">
      <c r="A4774" s="32">
        <v>44830.208333333336</v>
      </c>
      <c r="B4774" s="82">
        <v>4.0958849557522141</v>
      </c>
    </row>
    <row r="4775" spans="1:2" x14ac:dyDescent="0.3">
      <c r="A4775" s="32">
        <v>44830.25</v>
      </c>
      <c r="B4775" s="82">
        <v>4.0958849557522141</v>
      </c>
    </row>
    <row r="4776" spans="1:2" x14ac:dyDescent="0.3">
      <c r="A4776" s="32">
        <v>44830.291666666664</v>
      </c>
      <c r="B4776" s="82">
        <v>4.0958849557522141</v>
      </c>
    </row>
    <row r="4777" spans="1:2" x14ac:dyDescent="0.3">
      <c r="A4777" s="32">
        <v>44830.333333333336</v>
      </c>
      <c r="B4777" s="82">
        <v>4.0958849557522141</v>
      </c>
    </row>
    <row r="4778" spans="1:2" x14ac:dyDescent="0.3">
      <c r="A4778" s="32">
        <v>44830.375</v>
      </c>
      <c r="B4778" s="82">
        <v>4.0958849557522141</v>
      </c>
    </row>
    <row r="4779" spans="1:2" x14ac:dyDescent="0.3">
      <c r="A4779" s="32">
        <v>44830.416666666664</v>
      </c>
      <c r="B4779" s="82">
        <v>4.0958849557522141</v>
      </c>
    </row>
    <row r="4780" spans="1:2" x14ac:dyDescent="0.3">
      <c r="A4780" s="32">
        <v>44830.458333333336</v>
      </c>
      <c r="B4780" s="82">
        <v>4.0958849557522141</v>
      </c>
    </row>
    <row r="4781" spans="1:2" x14ac:dyDescent="0.3">
      <c r="A4781" s="32">
        <v>44830.5</v>
      </c>
      <c r="B4781" s="82">
        <v>4.0958849557522141</v>
      </c>
    </row>
    <row r="4782" spans="1:2" x14ac:dyDescent="0.3">
      <c r="A4782" s="32">
        <v>44830.541666666664</v>
      </c>
      <c r="B4782" s="82">
        <v>4.0958849557522141</v>
      </c>
    </row>
    <row r="4783" spans="1:2" x14ac:dyDescent="0.3">
      <c r="A4783" s="32">
        <v>44830.583333333336</v>
      </c>
      <c r="B4783" s="82">
        <v>4.0958849557522141</v>
      </c>
    </row>
    <row r="4784" spans="1:2" x14ac:dyDescent="0.3">
      <c r="A4784" s="32">
        <v>44830.625</v>
      </c>
      <c r="B4784" s="82">
        <v>4.0958849557522141</v>
      </c>
    </row>
    <row r="4785" spans="1:2" x14ac:dyDescent="0.3">
      <c r="A4785" s="32">
        <v>44830.666666666664</v>
      </c>
      <c r="B4785" s="82">
        <v>4.0958849557522141</v>
      </c>
    </row>
    <row r="4786" spans="1:2" x14ac:dyDescent="0.3">
      <c r="A4786" s="32">
        <v>44830.708333333336</v>
      </c>
      <c r="B4786" s="82">
        <v>4.0958849557522141</v>
      </c>
    </row>
    <row r="4787" spans="1:2" x14ac:dyDescent="0.3">
      <c r="A4787" s="32">
        <v>44830.75</v>
      </c>
      <c r="B4787" s="82">
        <v>4.0958849557522141</v>
      </c>
    </row>
    <row r="4788" spans="1:2" x14ac:dyDescent="0.3">
      <c r="A4788" s="32">
        <v>44830.791666666664</v>
      </c>
      <c r="B4788" s="82">
        <v>4.0958849557522141</v>
      </c>
    </row>
    <row r="4789" spans="1:2" x14ac:dyDescent="0.3">
      <c r="A4789" s="32">
        <v>44830.833333333336</v>
      </c>
      <c r="B4789" s="82">
        <v>4.0958849557522141</v>
      </c>
    </row>
    <row r="4790" spans="1:2" x14ac:dyDescent="0.3">
      <c r="A4790" s="32">
        <v>44830.875</v>
      </c>
      <c r="B4790" s="82">
        <v>4.0958849557522141</v>
      </c>
    </row>
    <row r="4791" spans="1:2" x14ac:dyDescent="0.3">
      <c r="A4791" s="32">
        <v>44830.916666666664</v>
      </c>
      <c r="B4791" s="82">
        <v>4.0958849557522141</v>
      </c>
    </row>
    <row r="4792" spans="1:2" x14ac:dyDescent="0.3">
      <c r="A4792" s="32">
        <v>44830.958333333336</v>
      </c>
      <c r="B4792" s="82">
        <v>4.0958849557522141</v>
      </c>
    </row>
    <row r="4793" spans="1:2" x14ac:dyDescent="0.3">
      <c r="A4793" s="32">
        <v>44831</v>
      </c>
      <c r="B4793" s="82">
        <v>4.0958849557522141</v>
      </c>
    </row>
    <row r="4794" spans="1:2" x14ac:dyDescent="0.3">
      <c r="A4794" s="32">
        <v>44831.041666666664</v>
      </c>
      <c r="B4794" s="82">
        <v>4.0958849557522141</v>
      </c>
    </row>
    <row r="4795" spans="1:2" x14ac:dyDescent="0.3">
      <c r="A4795" s="32">
        <v>44831.083333333336</v>
      </c>
      <c r="B4795" s="82">
        <v>4.0958849557522141</v>
      </c>
    </row>
    <row r="4796" spans="1:2" x14ac:dyDescent="0.3">
      <c r="A4796" s="32">
        <v>44831.125</v>
      </c>
      <c r="B4796" s="82">
        <v>4.0958849557522141</v>
      </c>
    </row>
    <row r="4797" spans="1:2" x14ac:dyDescent="0.3">
      <c r="A4797" s="32">
        <v>44831.166666666664</v>
      </c>
      <c r="B4797" s="82">
        <v>4.0958849557522141</v>
      </c>
    </row>
    <row r="4798" spans="1:2" x14ac:dyDescent="0.3">
      <c r="A4798" s="32">
        <v>44831.208333333336</v>
      </c>
      <c r="B4798" s="82">
        <v>4.0958849557522141</v>
      </c>
    </row>
    <row r="4799" spans="1:2" x14ac:dyDescent="0.3">
      <c r="A4799" s="32">
        <v>44831.25</v>
      </c>
      <c r="B4799" s="82">
        <v>4.0958849557522141</v>
      </c>
    </row>
    <row r="4800" spans="1:2" x14ac:dyDescent="0.3">
      <c r="A4800" s="32">
        <v>44831.291666666664</v>
      </c>
      <c r="B4800" s="82">
        <v>4.0958849557522141</v>
      </c>
    </row>
    <row r="4801" spans="1:2" x14ac:dyDescent="0.3">
      <c r="A4801" s="32">
        <v>44831.333333333336</v>
      </c>
      <c r="B4801" s="82">
        <v>4.0958849557522141</v>
      </c>
    </row>
    <row r="4802" spans="1:2" x14ac:dyDescent="0.3">
      <c r="A4802" s="32">
        <v>44831.375</v>
      </c>
      <c r="B4802" s="82">
        <v>4.0958849557522141</v>
      </c>
    </row>
    <row r="4803" spans="1:2" x14ac:dyDescent="0.3">
      <c r="A4803" s="32">
        <v>44831.416666666664</v>
      </c>
      <c r="B4803" s="82">
        <v>4.0958849557522141</v>
      </c>
    </row>
    <row r="4804" spans="1:2" x14ac:dyDescent="0.3">
      <c r="A4804" s="32">
        <v>44831.458333333336</v>
      </c>
      <c r="B4804" s="82">
        <v>4.0958849557522141</v>
      </c>
    </row>
    <row r="4805" spans="1:2" x14ac:dyDescent="0.3">
      <c r="A4805" s="32">
        <v>44831.5</v>
      </c>
      <c r="B4805" s="82">
        <v>4.0958849557522141</v>
      </c>
    </row>
    <row r="4806" spans="1:2" x14ac:dyDescent="0.3">
      <c r="A4806" s="32">
        <v>44831.541666666664</v>
      </c>
      <c r="B4806" s="82">
        <v>4.0958849557522141</v>
      </c>
    </row>
    <row r="4807" spans="1:2" x14ac:dyDescent="0.3">
      <c r="A4807" s="32">
        <v>44831.583333333336</v>
      </c>
      <c r="B4807" s="82">
        <v>4.0958849557522141</v>
      </c>
    </row>
    <row r="4808" spans="1:2" x14ac:dyDescent="0.3">
      <c r="A4808" s="32">
        <v>44831.625</v>
      </c>
      <c r="B4808" s="82">
        <v>4.0958849557522141</v>
      </c>
    </row>
    <row r="4809" spans="1:2" x14ac:dyDescent="0.3">
      <c r="A4809" s="32">
        <v>44831.666666666664</v>
      </c>
      <c r="B4809" s="82">
        <v>4.0958849557522141</v>
      </c>
    </row>
    <row r="4810" spans="1:2" x14ac:dyDescent="0.3">
      <c r="A4810" s="32">
        <v>44831.708333333336</v>
      </c>
      <c r="B4810" s="82">
        <v>4.0958849557522141</v>
      </c>
    </row>
    <row r="4811" spans="1:2" x14ac:dyDescent="0.3">
      <c r="A4811" s="32">
        <v>44831.75</v>
      </c>
      <c r="B4811" s="82">
        <v>2.7002914052811562</v>
      </c>
    </row>
    <row r="4812" spans="1:2" x14ac:dyDescent="0.3">
      <c r="A4812" s="32">
        <v>44831.791666666664</v>
      </c>
      <c r="B4812" s="82">
        <v>2.8382053727934649</v>
      </c>
    </row>
    <row r="4813" spans="1:2" x14ac:dyDescent="0.3">
      <c r="A4813" s="32">
        <v>44831.833333333336</v>
      </c>
      <c r="B4813" s="82">
        <v>2.8241528369839677</v>
      </c>
    </row>
    <row r="4814" spans="1:2" x14ac:dyDescent="0.3">
      <c r="A4814" s="32">
        <v>44831.875</v>
      </c>
      <c r="B4814" s="82">
        <v>2.8421345221340779</v>
      </c>
    </row>
    <row r="4815" spans="1:2" x14ac:dyDescent="0.3">
      <c r="A4815" s="32">
        <v>44831.916666666664</v>
      </c>
      <c r="B4815" s="82">
        <v>2.8311211511020171</v>
      </c>
    </row>
    <row r="4816" spans="1:2" x14ac:dyDescent="0.3">
      <c r="A4816" s="32">
        <v>44831.958333333336</v>
      </c>
      <c r="B4816" s="82">
        <v>2.8933271433996897</v>
      </c>
    </row>
    <row r="4817" spans="1:2" x14ac:dyDescent="0.3">
      <c r="A4817" s="32">
        <v>44832</v>
      </c>
      <c r="B4817" s="82">
        <v>2.8670080997620095</v>
      </c>
    </row>
    <row r="4818" spans="1:2" x14ac:dyDescent="0.3">
      <c r="A4818" s="32">
        <v>44832.041666666664</v>
      </c>
      <c r="B4818" s="82">
        <v>2.8853509290771777</v>
      </c>
    </row>
    <row r="4819" spans="1:2" x14ac:dyDescent="0.3">
      <c r="A4819" s="32">
        <v>44832.083333333336</v>
      </c>
      <c r="B4819" s="82">
        <v>2.9210641427336523</v>
      </c>
    </row>
    <row r="4820" spans="1:2" x14ac:dyDescent="0.3">
      <c r="A4820" s="32">
        <v>44832.125</v>
      </c>
      <c r="B4820" s="82">
        <v>2.9226324627586981</v>
      </c>
    </row>
    <row r="4821" spans="1:2" x14ac:dyDescent="0.3">
      <c r="A4821" s="32">
        <v>44832.166666666664</v>
      </c>
      <c r="B4821" s="82">
        <v>2.939931061675412</v>
      </c>
    </row>
    <row r="4822" spans="1:2" x14ac:dyDescent="0.3">
      <c r="A4822" s="32">
        <v>44832.208333333336</v>
      </c>
      <c r="B4822" s="82">
        <v>4.0958849557522141</v>
      </c>
    </row>
    <row r="4823" spans="1:2" x14ac:dyDescent="0.3">
      <c r="A4823" s="32">
        <v>44832.25</v>
      </c>
      <c r="B4823" s="82">
        <v>4.0958849557522141</v>
      </c>
    </row>
    <row r="4824" spans="1:2" x14ac:dyDescent="0.3">
      <c r="A4824" s="32">
        <v>44832.291666666664</v>
      </c>
      <c r="B4824" s="82">
        <v>4.0958849557522141</v>
      </c>
    </row>
    <row r="4825" spans="1:2" x14ac:dyDescent="0.3">
      <c r="A4825" s="32">
        <v>44832.333333333336</v>
      </c>
      <c r="B4825" s="82">
        <v>4.0958849557522141</v>
      </c>
    </row>
    <row r="4826" spans="1:2" x14ac:dyDescent="0.3">
      <c r="A4826" s="32">
        <v>44832.375</v>
      </c>
      <c r="B4826" s="82">
        <v>4.0958849557522141</v>
      </c>
    </row>
    <row r="4827" spans="1:2" x14ac:dyDescent="0.3">
      <c r="A4827" s="32">
        <v>44832.416666666664</v>
      </c>
      <c r="B4827" s="82">
        <v>4.0958849557522141</v>
      </c>
    </row>
    <row r="4828" spans="1:2" x14ac:dyDescent="0.3">
      <c r="A4828" s="32">
        <v>44832.458333333336</v>
      </c>
      <c r="B4828" s="82">
        <v>4.0958849557522141</v>
      </c>
    </row>
    <row r="4829" spans="1:2" x14ac:dyDescent="0.3">
      <c r="A4829" s="32">
        <v>44832.5</v>
      </c>
      <c r="B4829" s="82">
        <v>4.0958849557522141</v>
      </c>
    </row>
    <row r="4830" spans="1:2" x14ac:dyDescent="0.3">
      <c r="A4830" s="32">
        <v>44832.541666666664</v>
      </c>
      <c r="B4830" s="82">
        <v>4.0958849557522141</v>
      </c>
    </row>
    <row r="4831" spans="1:2" x14ac:dyDescent="0.3">
      <c r="A4831" s="32">
        <v>44832.583333333336</v>
      </c>
      <c r="B4831" s="82">
        <v>4.0958849557522141</v>
      </c>
    </row>
    <row r="4832" spans="1:2" x14ac:dyDescent="0.3">
      <c r="A4832" s="32">
        <v>44832.625</v>
      </c>
      <c r="B4832" s="82">
        <v>4.0958849557522141</v>
      </c>
    </row>
    <row r="4833" spans="1:2" x14ac:dyDescent="0.3">
      <c r="A4833" s="32">
        <v>44832.666666666664</v>
      </c>
      <c r="B4833" s="82">
        <v>4.0958849557522141</v>
      </c>
    </row>
    <row r="4834" spans="1:2" x14ac:dyDescent="0.3">
      <c r="A4834" s="32">
        <v>44832.708333333336</v>
      </c>
      <c r="B4834" s="82">
        <v>4.0958849557522141</v>
      </c>
    </row>
    <row r="4835" spans="1:2" x14ac:dyDescent="0.3">
      <c r="A4835" s="32">
        <v>44832.75</v>
      </c>
      <c r="B4835" s="82">
        <v>2.7141576847754623</v>
      </c>
    </row>
    <row r="4836" spans="1:2" x14ac:dyDescent="0.3">
      <c r="A4836" s="32">
        <v>44832.791666666664</v>
      </c>
      <c r="B4836" s="82">
        <v>2.8739940169489531</v>
      </c>
    </row>
    <row r="4837" spans="1:2" x14ac:dyDescent="0.3">
      <c r="A4837" s="32">
        <v>44832.833333333336</v>
      </c>
      <c r="B4837" s="82">
        <v>2.8330492874607121</v>
      </c>
    </row>
    <row r="4838" spans="1:2" x14ac:dyDescent="0.3">
      <c r="A4838" s="32">
        <v>44832.875</v>
      </c>
      <c r="B4838" s="82">
        <v>2.8725702003001796</v>
      </c>
    </row>
    <row r="4839" spans="1:2" x14ac:dyDescent="0.3">
      <c r="A4839" s="32">
        <v>44832.916666666664</v>
      </c>
      <c r="B4839" s="82">
        <v>2.9172387802079403</v>
      </c>
    </row>
    <row r="4840" spans="1:2" x14ac:dyDescent="0.3">
      <c r="A4840" s="32">
        <v>44832.958333333336</v>
      </c>
      <c r="B4840" s="82">
        <v>2.9118998787939887</v>
      </c>
    </row>
    <row r="4841" spans="1:2" x14ac:dyDescent="0.3">
      <c r="A4841" s="32">
        <v>44833</v>
      </c>
      <c r="B4841" s="82">
        <v>2.9610386582803834</v>
      </c>
    </row>
    <row r="4842" spans="1:2" x14ac:dyDescent="0.3">
      <c r="A4842" s="32">
        <v>44833.041666666664</v>
      </c>
      <c r="B4842" s="82">
        <v>2.9164870454282763</v>
      </c>
    </row>
    <row r="4843" spans="1:2" x14ac:dyDescent="0.3">
      <c r="A4843" s="32">
        <v>44833.083333333336</v>
      </c>
      <c r="B4843" s="82">
        <v>2.9296191259687117</v>
      </c>
    </row>
    <row r="4844" spans="1:2" x14ac:dyDescent="0.3">
      <c r="A4844" s="32">
        <v>44833.125</v>
      </c>
      <c r="B4844" s="82">
        <v>2.9569262291213878</v>
      </c>
    </row>
    <row r="4845" spans="1:2" x14ac:dyDescent="0.3">
      <c r="A4845" s="32">
        <v>44833.166666666664</v>
      </c>
      <c r="B4845" s="82">
        <v>2.9415025821876029</v>
      </c>
    </row>
    <row r="4846" spans="1:2" x14ac:dyDescent="0.3">
      <c r="A4846" s="32">
        <v>44833.208333333336</v>
      </c>
      <c r="B4846" s="82">
        <v>4.0958849557522141</v>
      </c>
    </row>
    <row r="4847" spans="1:2" x14ac:dyDescent="0.3">
      <c r="A4847" s="32">
        <v>44833.25</v>
      </c>
      <c r="B4847" s="82">
        <v>4.0958849557522141</v>
      </c>
    </row>
    <row r="4848" spans="1:2" x14ac:dyDescent="0.3">
      <c r="A4848" s="32">
        <v>44833.291666666664</v>
      </c>
      <c r="B4848" s="82">
        <v>4.0958849557522141</v>
      </c>
    </row>
    <row r="4849" spans="1:2" x14ac:dyDescent="0.3">
      <c r="A4849" s="32">
        <v>44833.333333333336</v>
      </c>
      <c r="B4849" s="82">
        <v>4.0958849557522141</v>
      </c>
    </row>
    <row r="4850" spans="1:2" x14ac:dyDescent="0.3">
      <c r="A4850" s="32">
        <v>44833.375</v>
      </c>
      <c r="B4850" s="82">
        <v>4.0958849557522141</v>
      </c>
    </row>
    <row r="4851" spans="1:2" x14ac:dyDescent="0.3">
      <c r="A4851" s="32">
        <v>44833.416666666664</v>
      </c>
      <c r="B4851" s="82">
        <v>4.0958849557522141</v>
      </c>
    </row>
    <row r="4852" spans="1:2" x14ac:dyDescent="0.3">
      <c r="A4852" s="32">
        <v>44833.458333333336</v>
      </c>
      <c r="B4852" s="82">
        <v>4.0958849557522141</v>
      </c>
    </row>
    <row r="4853" spans="1:2" x14ac:dyDescent="0.3">
      <c r="A4853" s="32">
        <v>44833.5</v>
      </c>
      <c r="B4853" s="82">
        <v>4.0958849557522141</v>
      </c>
    </row>
    <row r="4854" spans="1:2" x14ac:dyDescent="0.3">
      <c r="A4854" s="32">
        <v>44833.541666666664</v>
      </c>
      <c r="B4854" s="82">
        <v>4.0958849557522141</v>
      </c>
    </row>
    <row r="4855" spans="1:2" x14ac:dyDescent="0.3">
      <c r="A4855" s="32">
        <v>44833.583333333336</v>
      </c>
      <c r="B4855" s="82">
        <v>4.0958849557522141</v>
      </c>
    </row>
    <row r="4856" spans="1:2" x14ac:dyDescent="0.3">
      <c r="A4856" s="32">
        <v>44833.625</v>
      </c>
      <c r="B4856" s="82">
        <v>4.0958849557522141</v>
      </c>
    </row>
    <row r="4857" spans="1:2" x14ac:dyDescent="0.3">
      <c r="A4857" s="32">
        <v>44833.666666666664</v>
      </c>
      <c r="B4857" s="82">
        <v>4.0958849557522141</v>
      </c>
    </row>
    <row r="4858" spans="1:2" x14ac:dyDescent="0.3">
      <c r="A4858" s="32">
        <v>44833.708333333336</v>
      </c>
      <c r="B4858" s="82">
        <v>4.0958849557522141</v>
      </c>
    </row>
    <row r="4859" spans="1:2" x14ac:dyDescent="0.3">
      <c r="A4859" s="32">
        <v>44833.75</v>
      </c>
      <c r="B4859" s="82">
        <v>2.7291935868591333</v>
      </c>
    </row>
    <row r="4860" spans="1:2" x14ac:dyDescent="0.3">
      <c r="A4860" s="32">
        <v>44833.791666666664</v>
      </c>
      <c r="B4860" s="82">
        <v>2.8608400412562967</v>
      </c>
    </row>
    <row r="4861" spans="1:2" x14ac:dyDescent="0.3">
      <c r="A4861" s="32">
        <v>44833.833333333336</v>
      </c>
      <c r="B4861" s="82">
        <v>2.8789413884857886</v>
      </c>
    </row>
    <row r="4862" spans="1:2" x14ac:dyDescent="0.3">
      <c r="A4862" s="32">
        <v>44833.875</v>
      </c>
      <c r="B4862" s="82">
        <v>2.8533874963948582</v>
      </c>
    </row>
    <row r="4863" spans="1:2" x14ac:dyDescent="0.3">
      <c r="A4863" s="32">
        <v>44833.916666666664</v>
      </c>
      <c r="B4863" s="82">
        <v>2.9303896341305244</v>
      </c>
    </row>
    <row r="4864" spans="1:2" x14ac:dyDescent="0.3">
      <c r="A4864" s="32">
        <v>44833.958333333336</v>
      </c>
      <c r="B4864" s="82">
        <v>2.9569262291213878</v>
      </c>
    </row>
    <row r="4865" spans="1:2" x14ac:dyDescent="0.3">
      <c r="A4865" s="32">
        <v>44834</v>
      </c>
      <c r="B4865" s="82">
        <v>2.9761675933517333</v>
      </c>
    </row>
    <row r="4866" spans="1:2" x14ac:dyDescent="0.3">
      <c r="A4866" s="32">
        <v>44834.041666666664</v>
      </c>
      <c r="B4866" s="82">
        <v>2.9838517461216503</v>
      </c>
    </row>
    <row r="4867" spans="1:2" x14ac:dyDescent="0.3">
      <c r="A4867" s="32">
        <v>44834.083333333336</v>
      </c>
      <c r="B4867" s="82">
        <v>2.9660564467883068</v>
      </c>
    </row>
    <row r="4868" spans="1:2" x14ac:dyDescent="0.3">
      <c r="A4868" s="32">
        <v>44834.125</v>
      </c>
      <c r="B4868" s="82">
        <v>2.9873050557543279</v>
      </c>
    </row>
    <row r="4869" spans="1:2" x14ac:dyDescent="0.3">
      <c r="A4869" s="32">
        <v>44834.166666666664</v>
      </c>
      <c r="B4869" s="82">
        <v>3.0031204089403678</v>
      </c>
    </row>
    <row r="4870" spans="1:2" x14ac:dyDescent="0.3">
      <c r="A4870" s="32">
        <v>44834.208333333336</v>
      </c>
      <c r="B4870" s="82">
        <v>4.0958849557522141</v>
      </c>
    </row>
    <row r="4871" spans="1:2" x14ac:dyDescent="0.3">
      <c r="A4871" s="32">
        <v>44834.25</v>
      </c>
      <c r="B4871" s="82">
        <v>4.0958849557522141</v>
      </c>
    </row>
    <row r="4872" spans="1:2" x14ac:dyDescent="0.3">
      <c r="A4872" s="32">
        <v>44834.291666666664</v>
      </c>
      <c r="B4872" s="82">
        <v>4.0958849557522141</v>
      </c>
    </row>
    <row r="4873" spans="1:2" x14ac:dyDescent="0.3">
      <c r="A4873" s="32">
        <v>44834.333333333336</v>
      </c>
      <c r="B4873" s="82">
        <v>4.0958849557522141</v>
      </c>
    </row>
    <row r="4874" spans="1:2" x14ac:dyDescent="0.3">
      <c r="A4874" s="32">
        <v>44834.375</v>
      </c>
      <c r="B4874" s="82">
        <v>4.0958849557522141</v>
      </c>
    </row>
    <row r="4875" spans="1:2" x14ac:dyDescent="0.3">
      <c r="A4875" s="32">
        <v>44834.416666666664</v>
      </c>
      <c r="B4875" s="82">
        <v>4.0958849557522141</v>
      </c>
    </row>
    <row r="4876" spans="1:2" x14ac:dyDescent="0.3">
      <c r="A4876" s="32">
        <v>44834.458333333336</v>
      </c>
      <c r="B4876" s="82">
        <v>4.0958849557522141</v>
      </c>
    </row>
    <row r="4877" spans="1:2" x14ac:dyDescent="0.3">
      <c r="A4877" s="32">
        <v>44834.5</v>
      </c>
      <c r="B4877" s="82">
        <v>4.0958849557522141</v>
      </c>
    </row>
    <row r="4878" spans="1:2" x14ac:dyDescent="0.3">
      <c r="A4878" s="32">
        <v>44834.541666666664</v>
      </c>
      <c r="B4878" s="82">
        <v>4.0958849557522141</v>
      </c>
    </row>
    <row r="4879" spans="1:2" x14ac:dyDescent="0.3">
      <c r="A4879" s="32">
        <v>44834.583333333336</v>
      </c>
      <c r="B4879" s="82">
        <v>4.0958849557522141</v>
      </c>
    </row>
    <row r="4880" spans="1:2" x14ac:dyDescent="0.3">
      <c r="A4880" s="32">
        <v>44834.625</v>
      </c>
      <c r="B4880" s="82">
        <v>4.0958849557522141</v>
      </c>
    </row>
    <row r="4881" spans="1:2" x14ac:dyDescent="0.3">
      <c r="A4881" s="32">
        <v>44834.666666666664</v>
      </c>
      <c r="B4881" s="82">
        <v>4.0958849557522141</v>
      </c>
    </row>
    <row r="4882" spans="1:2" x14ac:dyDescent="0.3">
      <c r="A4882" s="32">
        <v>44834.708333333336</v>
      </c>
      <c r="B4882" s="82">
        <v>4.0958849557522141</v>
      </c>
    </row>
    <row r="4883" spans="1:2" x14ac:dyDescent="0.3">
      <c r="A4883" s="32">
        <v>44834.75</v>
      </c>
      <c r="B4883" s="82">
        <v>2.8447592793283851</v>
      </c>
    </row>
    <row r="4884" spans="1:2" x14ac:dyDescent="0.3">
      <c r="A4884" s="32">
        <v>44834.791666666664</v>
      </c>
      <c r="B4884" s="82">
        <v>2.8142353535259197</v>
      </c>
    </row>
    <row r="4885" spans="1:2" x14ac:dyDescent="0.3">
      <c r="A4885" s="32">
        <v>44834.833333333336</v>
      </c>
      <c r="B4885" s="82">
        <v>2.8254300089497422</v>
      </c>
    </row>
    <row r="4886" spans="1:2" x14ac:dyDescent="0.3">
      <c r="A4886" s="32">
        <v>44834.875</v>
      </c>
      <c r="B4886" s="82">
        <v>2.8926097296378099</v>
      </c>
    </row>
    <row r="4887" spans="1:2" x14ac:dyDescent="0.3">
      <c r="A4887" s="32">
        <v>44834.916666666664</v>
      </c>
      <c r="B4887" s="82">
        <v>2.8746844943932679</v>
      </c>
    </row>
    <row r="4888" spans="1:2" x14ac:dyDescent="0.3">
      <c r="A4888" s="32">
        <v>44834.958333333336</v>
      </c>
      <c r="B4888" s="82">
        <v>2.8810373782376106</v>
      </c>
    </row>
    <row r="4889" spans="1:2" x14ac:dyDescent="0.3">
      <c r="A4889" s="32">
        <v>44835</v>
      </c>
      <c r="B4889" s="82">
        <v>2.8642516096228143</v>
      </c>
    </row>
    <row r="4890" spans="1:2" x14ac:dyDescent="0.3">
      <c r="A4890" s="32">
        <v>44835.041666666664</v>
      </c>
      <c r="B4890" s="82">
        <v>2.9203069398411312</v>
      </c>
    </row>
    <row r="4891" spans="1:2" x14ac:dyDescent="0.3">
      <c r="A4891" s="32">
        <v>44835.083333333336</v>
      </c>
      <c r="B4891" s="82">
        <v>2.8725702003001796</v>
      </c>
    </row>
    <row r="4892" spans="1:2" x14ac:dyDescent="0.3">
      <c r="A4892" s="32">
        <v>44835.125</v>
      </c>
      <c r="B4892" s="82">
        <v>2.8999275695741606</v>
      </c>
    </row>
    <row r="4893" spans="1:2" x14ac:dyDescent="0.3">
      <c r="A4893" s="32">
        <v>44835.166666666664</v>
      </c>
      <c r="B4893" s="82">
        <v>2.8962553006816849</v>
      </c>
    </row>
    <row r="4894" spans="1:2" x14ac:dyDescent="0.3">
      <c r="A4894" s="32">
        <v>44835.208333333336</v>
      </c>
      <c r="B4894" s="82">
        <v>2.8977016820470789</v>
      </c>
    </row>
    <row r="4895" spans="1:2" x14ac:dyDescent="0.3">
      <c r="A4895" s="32">
        <v>44835.25</v>
      </c>
      <c r="B4895" s="82">
        <v>2.9367493891361032</v>
      </c>
    </row>
    <row r="4896" spans="1:2" x14ac:dyDescent="0.3">
      <c r="A4896" s="32">
        <v>44835.291666666664</v>
      </c>
      <c r="B4896" s="82">
        <v>2.9203069398411312</v>
      </c>
    </row>
    <row r="4897" spans="1:2" x14ac:dyDescent="0.3">
      <c r="A4897" s="32">
        <v>44835.333333333336</v>
      </c>
      <c r="B4897" s="82">
        <v>2.8896553708933563</v>
      </c>
    </row>
    <row r="4898" spans="1:2" x14ac:dyDescent="0.3">
      <c r="A4898" s="32">
        <v>44835.375</v>
      </c>
      <c r="B4898" s="82">
        <v>2.9074020709622133</v>
      </c>
    </row>
    <row r="4899" spans="1:2" x14ac:dyDescent="0.3">
      <c r="A4899" s="32">
        <v>44835.416666666664</v>
      </c>
      <c r="B4899" s="82">
        <v>2.869097571178802</v>
      </c>
    </row>
    <row r="4900" spans="1:2" x14ac:dyDescent="0.3">
      <c r="A4900" s="32">
        <v>44835.458333333336</v>
      </c>
      <c r="B4900" s="82">
        <v>2.8356196222647889</v>
      </c>
    </row>
    <row r="4901" spans="1:2" x14ac:dyDescent="0.3">
      <c r="A4901" s="32">
        <v>44835.5</v>
      </c>
      <c r="B4901" s="82">
        <v>2.8388435834013626</v>
      </c>
    </row>
    <row r="4902" spans="1:2" x14ac:dyDescent="0.3">
      <c r="A4902" s="32">
        <v>44835.541666666664</v>
      </c>
      <c r="B4902" s="82">
        <v>2.7956789984149149</v>
      </c>
    </row>
    <row r="4903" spans="1:2" x14ac:dyDescent="0.3">
      <c r="A4903" s="32">
        <v>44835.583333333336</v>
      </c>
      <c r="B4903" s="82">
        <v>2.800382120228408</v>
      </c>
    </row>
    <row r="4904" spans="1:2" x14ac:dyDescent="0.3">
      <c r="A4904" s="32">
        <v>44835.625</v>
      </c>
      <c r="B4904" s="82">
        <v>2.7779766813133704</v>
      </c>
    </row>
    <row r="4905" spans="1:2" x14ac:dyDescent="0.3">
      <c r="A4905" s="32">
        <v>44835.666666666664</v>
      </c>
      <c r="B4905" s="82">
        <v>2.7807648215942846</v>
      </c>
    </row>
    <row r="4906" spans="1:2" x14ac:dyDescent="0.3">
      <c r="A4906" s="32">
        <v>44835.708333333336</v>
      </c>
      <c r="B4906" s="82">
        <v>2.7746661170327607</v>
      </c>
    </row>
    <row r="4907" spans="1:2" x14ac:dyDescent="0.3">
      <c r="A4907" s="32">
        <v>44835.75</v>
      </c>
      <c r="B4907" s="82">
        <v>2.7697031568712855</v>
      </c>
    </row>
    <row r="4908" spans="1:2" x14ac:dyDescent="0.3">
      <c r="A4908" s="32">
        <v>44835.791666666664</v>
      </c>
      <c r="B4908" s="82">
        <v>2.754264699807206</v>
      </c>
    </row>
    <row r="4909" spans="1:2" x14ac:dyDescent="0.3">
      <c r="A4909" s="32">
        <v>44835.833333333336</v>
      </c>
      <c r="B4909" s="82">
        <v>2.749079716836289</v>
      </c>
    </row>
    <row r="4910" spans="1:2" x14ac:dyDescent="0.3">
      <c r="A4910" s="32">
        <v>44835.875</v>
      </c>
      <c r="B4910" s="82">
        <v>2.7521878158528787</v>
      </c>
    </row>
    <row r="4911" spans="1:2" x14ac:dyDescent="0.3">
      <c r="A4911" s="32">
        <v>44835.916666666664</v>
      </c>
      <c r="B4911" s="82">
        <v>2.7853224556196263</v>
      </c>
    </row>
    <row r="4912" spans="1:2" x14ac:dyDescent="0.3">
      <c r="A4912" s="32">
        <v>44835.958333333336</v>
      </c>
      <c r="B4912" s="82">
        <v>2.7774288988009239</v>
      </c>
    </row>
    <row r="4913" spans="1:2" x14ac:dyDescent="0.3">
      <c r="A4913" s="32">
        <v>44836</v>
      </c>
      <c r="B4913" s="82">
        <v>2.8362540302864563</v>
      </c>
    </row>
    <row r="4914" spans="1:2" x14ac:dyDescent="0.3">
      <c r="A4914" s="32">
        <v>44836.041666666664</v>
      </c>
      <c r="B4914" s="82">
        <v>2.8254300089497422</v>
      </c>
    </row>
    <row r="4915" spans="1:2" x14ac:dyDescent="0.3">
      <c r="A4915" s="32">
        <v>44836.083333333336</v>
      </c>
      <c r="B4915" s="82">
        <v>2.8427785038829718</v>
      </c>
    </row>
    <row r="4916" spans="1:2" x14ac:dyDescent="0.3">
      <c r="A4916" s="32">
        <v>44836.125</v>
      </c>
      <c r="B4916" s="82">
        <v>2.8395253752738308</v>
      </c>
    </row>
    <row r="4917" spans="1:2" x14ac:dyDescent="0.3">
      <c r="A4917" s="32">
        <v>44836.166666666664</v>
      </c>
      <c r="B4917" s="82">
        <v>2.8382053727934649</v>
      </c>
    </row>
    <row r="4918" spans="1:2" x14ac:dyDescent="0.3">
      <c r="A4918" s="32">
        <v>44836.208333333336</v>
      </c>
      <c r="B4918" s="82">
        <v>2.8670080997620095</v>
      </c>
    </row>
    <row r="4919" spans="1:2" x14ac:dyDescent="0.3">
      <c r="A4919" s="32">
        <v>44836.25</v>
      </c>
      <c r="B4919" s="82">
        <v>2.8911303484896771</v>
      </c>
    </row>
    <row r="4920" spans="1:2" x14ac:dyDescent="0.3">
      <c r="A4920" s="32">
        <v>44836.291666666664</v>
      </c>
      <c r="B4920" s="82">
        <v>2.909621370190592</v>
      </c>
    </row>
    <row r="4921" spans="1:2" x14ac:dyDescent="0.3">
      <c r="A4921" s="32">
        <v>44836.333333333336</v>
      </c>
      <c r="B4921" s="82">
        <v>2.8875220874077305</v>
      </c>
    </row>
    <row r="4922" spans="1:2" x14ac:dyDescent="0.3">
      <c r="A4922" s="32">
        <v>44836.375</v>
      </c>
      <c r="B4922" s="82">
        <v>2.8918456275221383</v>
      </c>
    </row>
    <row r="4923" spans="1:2" x14ac:dyDescent="0.3">
      <c r="A4923" s="32">
        <v>44836.416666666664</v>
      </c>
      <c r="B4923" s="82">
        <v>2.877502772008814</v>
      </c>
    </row>
    <row r="4924" spans="1:2" x14ac:dyDescent="0.3">
      <c r="A4924" s="32">
        <v>44836.458333333336</v>
      </c>
      <c r="B4924" s="82">
        <v>2.8105973825201698</v>
      </c>
    </row>
    <row r="4925" spans="1:2" x14ac:dyDescent="0.3">
      <c r="A4925" s="32">
        <v>44836.5</v>
      </c>
      <c r="B4925" s="82">
        <v>2.8033799886402697</v>
      </c>
    </row>
    <row r="4926" spans="1:2" x14ac:dyDescent="0.3">
      <c r="A4926" s="32">
        <v>44836.541666666664</v>
      </c>
      <c r="B4926" s="82">
        <v>2.8123922861325577</v>
      </c>
    </row>
    <row r="4927" spans="1:2" x14ac:dyDescent="0.3">
      <c r="A4927" s="32">
        <v>44836.583333333336</v>
      </c>
      <c r="B4927" s="82">
        <v>2.811194795796077</v>
      </c>
    </row>
    <row r="4928" spans="1:2" x14ac:dyDescent="0.3">
      <c r="A4928" s="32">
        <v>44836.625</v>
      </c>
      <c r="B4928" s="82">
        <v>2.8223058010073432</v>
      </c>
    </row>
    <row r="4929" spans="1:2" x14ac:dyDescent="0.3">
      <c r="A4929" s="32">
        <v>44836.666666666664</v>
      </c>
      <c r="B4929" s="82">
        <v>2.8010031674364892</v>
      </c>
    </row>
    <row r="4930" spans="1:2" x14ac:dyDescent="0.3">
      <c r="A4930" s="32">
        <v>44836.708333333336</v>
      </c>
      <c r="B4930" s="82">
        <v>2.870510953775069</v>
      </c>
    </row>
    <row r="4931" spans="1:2" x14ac:dyDescent="0.3">
      <c r="A4931" s="32">
        <v>44836.75</v>
      </c>
      <c r="B4931" s="82">
        <v>2.8427785038829718</v>
      </c>
    </row>
    <row r="4932" spans="1:2" x14ac:dyDescent="0.3">
      <c r="A4932" s="32">
        <v>44836.791666666664</v>
      </c>
      <c r="B4932" s="82">
        <v>2.9014331726349685</v>
      </c>
    </row>
    <row r="4933" spans="1:2" x14ac:dyDescent="0.3">
      <c r="A4933" s="32">
        <v>44836.833333333336</v>
      </c>
      <c r="B4933" s="82">
        <v>2.9118998787939887</v>
      </c>
    </row>
    <row r="4934" spans="1:2" x14ac:dyDescent="0.3">
      <c r="A4934" s="32">
        <v>44836.875</v>
      </c>
      <c r="B4934" s="82">
        <v>2.8999275695741606</v>
      </c>
    </row>
    <row r="4935" spans="1:2" x14ac:dyDescent="0.3">
      <c r="A4935" s="32">
        <v>44836.916666666664</v>
      </c>
      <c r="B4935" s="82">
        <v>2.8904161004653304</v>
      </c>
    </row>
    <row r="4936" spans="1:2" x14ac:dyDescent="0.3">
      <c r="A4936" s="32">
        <v>44836.958333333336</v>
      </c>
      <c r="B4936" s="82">
        <v>2.9014331726349685</v>
      </c>
    </row>
    <row r="4937" spans="1:2" x14ac:dyDescent="0.3">
      <c r="A4937" s="32">
        <v>44837</v>
      </c>
      <c r="B4937" s="82">
        <v>2.9088805421700505</v>
      </c>
    </row>
    <row r="4938" spans="1:2" x14ac:dyDescent="0.3">
      <c r="A4938" s="32">
        <v>44837.041666666664</v>
      </c>
      <c r="B4938" s="82">
        <v>2.8947650767689765</v>
      </c>
    </row>
    <row r="4939" spans="1:2" x14ac:dyDescent="0.3">
      <c r="A4939" s="32">
        <v>44837.083333333336</v>
      </c>
      <c r="B4939" s="82">
        <v>2.966878695341638</v>
      </c>
    </row>
    <row r="4940" spans="1:2" x14ac:dyDescent="0.3">
      <c r="A4940" s="32">
        <v>44837.125</v>
      </c>
      <c r="B4940" s="82">
        <v>2.921873019787367</v>
      </c>
    </row>
    <row r="4941" spans="1:2" x14ac:dyDescent="0.3">
      <c r="A4941" s="32">
        <v>44837.166666666664</v>
      </c>
      <c r="B4941" s="82">
        <v>2.9431311870328103</v>
      </c>
    </row>
    <row r="4942" spans="1:2" x14ac:dyDescent="0.3">
      <c r="A4942" s="32">
        <v>44837.208333333336</v>
      </c>
      <c r="B4942" s="82">
        <v>4.0958849557522141</v>
      </c>
    </row>
    <row r="4943" spans="1:2" x14ac:dyDescent="0.3">
      <c r="A4943" s="32">
        <v>44837.25</v>
      </c>
      <c r="B4943" s="82">
        <v>4.0958849557522141</v>
      </c>
    </row>
    <row r="4944" spans="1:2" x14ac:dyDescent="0.3">
      <c r="A4944" s="32">
        <v>44837.291666666664</v>
      </c>
      <c r="B4944" s="82">
        <v>4.0958849557522141</v>
      </c>
    </row>
    <row r="4945" spans="1:2" x14ac:dyDescent="0.3">
      <c r="A4945" s="32">
        <v>44837.333333333336</v>
      </c>
      <c r="B4945" s="82">
        <v>4.0958849557522141</v>
      </c>
    </row>
    <row r="4946" spans="1:2" x14ac:dyDescent="0.3">
      <c r="A4946" s="32">
        <v>44837.375</v>
      </c>
      <c r="B4946" s="82">
        <v>4.0958849557522141</v>
      </c>
    </row>
    <row r="4947" spans="1:2" x14ac:dyDescent="0.3">
      <c r="A4947" s="32">
        <v>44837.416666666664</v>
      </c>
      <c r="B4947" s="82">
        <v>4.0958849557522141</v>
      </c>
    </row>
    <row r="4948" spans="1:2" x14ac:dyDescent="0.3">
      <c r="A4948" s="32">
        <v>44837.458333333336</v>
      </c>
      <c r="B4948" s="82">
        <v>4.0958849557522141</v>
      </c>
    </row>
    <row r="4949" spans="1:2" x14ac:dyDescent="0.3">
      <c r="A4949" s="32">
        <v>44837.5</v>
      </c>
      <c r="B4949" s="82">
        <v>4.0958849557522141</v>
      </c>
    </row>
    <row r="4950" spans="1:2" x14ac:dyDescent="0.3">
      <c r="A4950" s="32">
        <v>44837.541666666664</v>
      </c>
      <c r="B4950" s="82">
        <v>4.0958849557522141</v>
      </c>
    </row>
    <row r="4951" spans="1:2" x14ac:dyDescent="0.3">
      <c r="A4951" s="32">
        <v>44837.583333333336</v>
      </c>
      <c r="B4951" s="82">
        <v>4.0958849557522141</v>
      </c>
    </row>
    <row r="4952" spans="1:2" x14ac:dyDescent="0.3">
      <c r="A4952" s="32">
        <v>44837.625</v>
      </c>
      <c r="B4952" s="82">
        <v>4.0958849557522141</v>
      </c>
    </row>
    <row r="4953" spans="1:2" x14ac:dyDescent="0.3">
      <c r="A4953" s="32">
        <v>44837.666666666664</v>
      </c>
      <c r="B4953" s="82">
        <v>4.0958849557522141</v>
      </c>
    </row>
    <row r="4954" spans="1:2" x14ac:dyDescent="0.3">
      <c r="A4954" s="32">
        <v>44837.708333333336</v>
      </c>
      <c r="B4954" s="82">
        <v>0.72736777647597517</v>
      </c>
    </row>
    <row r="4955" spans="1:2" x14ac:dyDescent="0.3">
      <c r="A4955" s="32">
        <v>44837.75</v>
      </c>
      <c r="B4955" s="82">
        <v>0.83460267364709018</v>
      </c>
    </row>
    <row r="4956" spans="1:2" x14ac:dyDescent="0.3">
      <c r="A4956" s="32">
        <v>44837.791666666664</v>
      </c>
      <c r="B4956" s="82">
        <v>0.82953206972303439</v>
      </c>
    </row>
    <row r="4957" spans="1:2" x14ac:dyDescent="0.3">
      <c r="A4957" s="32">
        <v>44837.833333333336</v>
      </c>
      <c r="B4957" s="82">
        <v>0.7970443295696783</v>
      </c>
    </row>
    <row r="4958" spans="1:2" x14ac:dyDescent="0.3">
      <c r="A4958" s="32">
        <v>44837.875</v>
      </c>
      <c r="B4958" s="82">
        <v>0.82339790855995765</v>
      </c>
    </row>
    <row r="4959" spans="1:2" x14ac:dyDescent="0.3">
      <c r="A4959" s="32">
        <v>44837.916666666664</v>
      </c>
      <c r="B4959" s="82">
        <v>0.83360166456247897</v>
      </c>
    </row>
    <row r="4960" spans="1:2" x14ac:dyDescent="0.3">
      <c r="A4960" s="32">
        <v>44837.958333333336</v>
      </c>
      <c r="B4960" s="82">
        <v>0.82446440788892827</v>
      </c>
    </row>
    <row r="4961" spans="1:2" x14ac:dyDescent="0.3">
      <c r="A4961" s="32">
        <v>44838</v>
      </c>
      <c r="B4961" s="82">
        <v>0.84989875499353906</v>
      </c>
    </row>
    <row r="4962" spans="1:2" x14ac:dyDescent="0.3">
      <c r="A4962" s="32">
        <v>44838.041666666664</v>
      </c>
      <c r="B4962" s="82">
        <v>0.83360166456247897</v>
      </c>
    </row>
    <row r="4963" spans="1:2" x14ac:dyDescent="0.3">
      <c r="A4963" s="32">
        <v>44838.083333333336</v>
      </c>
      <c r="B4963" s="82">
        <v>0.84682408563496014</v>
      </c>
    </row>
    <row r="4964" spans="1:2" x14ac:dyDescent="0.3">
      <c r="A4964" s="32">
        <v>44838.125</v>
      </c>
      <c r="B4964" s="82">
        <v>0.85504780916628209</v>
      </c>
    </row>
    <row r="4965" spans="1:2" x14ac:dyDescent="0.3">
      <c r="A4965" s="32">
        <v>44838.166666666664</v>
      </c>
      <c r="B4965" s="82">
        <v>0.86622510182839452</v>
      </c>
    </row>
    <row r="4966" spans="1:2" x14ac:dyDescent="0.3">
      <c r="A4966" s="32">
        <v>44838.208333333336</v>
      </c>
      <c r="B4966" s="82">
        <v>1.5480665003155836</v>
      </c>
    </row>
    <row r="4967" spans="1:2" x14ac:dyDescent="0.3">
      <c r="A4967" s="32">
        <v>44838.25</v>
      </c>
      <c r="B4967" s="82">
        <v>4.266543869693896</v>
      </c>
    </row>
    <row r="4968" spans="1:2" x14ac:dyDescent="0.3">
      <c r="A4968" s="32">
        <v>44838.291666666664</v>
      </c>
      <c r="B4968" s="82">
        <v>4.2589097288415587</v>
      </c>
    </row>
    <row r="4969" spans="1:2" x14ac:dyDescent="0.3">
      <c r="A4969" s="32">
        <v>44838.333333333336</v>
      </c>
      <c r="B4969" s="82">
        <v>4.1977519292793186</v>
      </c>
    </row>
    <row r="4970" spans="1:2" x14ac:dyDescent="0.3">
      <c r="A4970" s="32">
        <v>44838.375</v>
      </c>
      <c r="B4970" s="82">
        <v>3.9876960843878662</v>
      </c>
    </row>
    <row r="4971" spans="1:2" x14ac:dyDescent="0.3">
      <c r="A4971" s="32">
        <v>44838.416666666664</v>
      </c>
      <c r="B4971" s="82">
        <v>3.9224103713190672</v>
      </c>
    </row>
    <row r="4972" spans="1:2" x14ac:dyDescent="0.3">
      <c r="A4972" s="32">
        <v>44838.458333333336</v>
      </c>
      <c r="B4972" s="82">
        <v>3.8968499801513259</v>
      </c>
    </row>
    <row r="4973" spans="1:2" x14ac:dyDescent="0.3">
      <c r="A4973" s="32">
        <v>44838.5</v>
      </c>
      <c r="B4973" s="82">
        <v>3.6583904704522201</v>
      </c>
    </row>
    <row r="4974" spans="1:2" x14ac:dyDescent="0.3">
      <c r="A4974" s="32">
        <v>44838.541666666664</v>
      </c>
      <c r="B4974" s="82">
        <v>3.6318719139200253</v>
      </c>
    </row>
    <row r="4975" spans="1:2" x14ac:dyDescent="0.3">
      <c r="A4975" s="32">
        <v>44838.583333333336</v>
      </c>
      <c r="B4975" s="82">
        <v>3.6601461415803609</v>
      </c>
    </row>
    <row r="4976" spans="1:2" x14ac:dyDescent="0.3">
      <c r="A4976" s="32">
        <v>44838.625</v>
      </c>
      <c r="B4976" s="82">
        <v>3.640613865120268</v>
      </c>
    </row>
    <row r="4977" spans="1:2" x14ac:dyDescent="0.3">
      <c r="A4977" s="32">
        <v>44838.666666666664</v>
      </c>
      <c r="B4977" s="82">
        <v>3.6161466039678167</v>
      </c>
    </row>
    <row r="4978" spans="1:2" x14ac:dyDescent="0.3">
      <c r="A4978" s="32">
        <v>44838.708333333336</v>
      </c>
      <c r="B4978" s="82">
        <v>3.6110598224920301</v>
      </c>
    </row>
    <row r="4979" spans="1:2" x14ac:dyDescent="0.3">
      <c r="A4979" s="32">
        <v>44838.75</v>
      </c>
      <c r="B4979" s="82">
        <v>2.7495844900397737</v>
      </c>
    </row>
    <row r="4980" spans="1:2" x14ac:dyDescent="0.3">
      <c r="A4980" s="32">
        <v>44838.791666666664</v>
      </c>
      <c r="B4980" s="82">
        <v>2.7664680291111297</v>
      </c>
    </row>
    <row r="4981" spans="1:2" x14ac:dyDescent="0.3">
      <c r="A4981" s="32">
        <v>44838.833333333336</v>
      </c>
      <c r="B4981" s="82">
        <v>2.7511372722646756</v>
      </c>
    </row>
    <row r="4982" spans="1:2" x14ac:dyDescent="0.3">
      <c r="A4982" s="32">
        <v>44838.875</v>
      </c>
      <c r="B4982" s="82">
        <v>2.742488489348637</v>
      </c>
    </row>
    <row r="4983" spans="1:2" x14ac:dyDescent="0.3">
      <c r="A4983" s="32">
        <v>44838.916666666664</v>
      </c>
      <c r="B4983" s="82">
        <v>2.7445049582840091</v>
      </c>
    </row>
    <row r="4984" spans="1:2" x14ac:dyDescent="0.3">
      <c r="A4984" s="32">
        <v>44838.958333333336</v>
      </c>
      <c r="B4984" s="82">
        <v>2.7659022790209637</v>
      </c>
    </row>
    <row r="4985" spans="1:2" x14ac:dyDescent="0.3">
      <c r="A4985" s="32">
        <v>44839</v>
      </c>
      <c r="B4985" s="82">
        <v>2.7355128787287137</v>
      </c>
    </row>
    <row r="4986" spans="1:2" x14ac:dyDescent="0.3">
      <c r="A4986" s="32">
        <v>44839.041666666664</v>
      </c>
      <c r="B4986" s="82">
        <v>2.74298317919687</v>
      </c>
    </row>
    <row r="4987" spans="1:2" x14ac:dyDescent="0.3">
      <c r="A4987" s="32">
        <v>44839.083333333336</v>
      </c>
      <c r="B4987" s="82">
        <v>2.7589762968571208</v>
      </c>
    </row>
    <row r="4988" spans="1:2" x14ac:dyDescent="0.3">
      <c r="A4988" s="32">
        <v>44839.125</v>
      </c>
      <c r="B4988" s="82">
        <v>2.7404845385441066</v>
      </c>
    </row>
    <row r="4989" spans="1:2" x14ac:dyDescent="0.3">
      <c r="A4989" s="32">
        <v>44839.166666666664</v>
      </c>
      <c r="B4989" s="82">
        <v>2.7713498221035673</v>
      </c>
    </row>
    <row r="4990" spans="1:2" x14ac:dyDescent="0.3">
      <c r="A4990" s="32">
        <v>44839.208333333336</v>
      </c>
      <c r="B4990" s="82">
        <v>4.0958849557522141</v>
      </c>
    </row>
    <row r="4991" spans="1:2" x14ac:dyDescent="0.3">
      <c r="A4991" s="32">
        <v>44839.25</v>
      </c>
      <c r="B4991" s="82">
        <v>4.0958849557522141</v>
      </c>
    </row>
    <row r="4992" spans="1:2" x14ac:dyDescent="0.3">
      <c r="A4992" s="32">
        <v>44839.291666666664</v>
      </c>
      <c r="B4992" s="82">
        <v>4.0958849557522141</v>
      </c>
    </row>
    <row r="4993" spans="1:2" x14ac:dyDescent="0.3">
      <c r="A4993" s="32">
        <v>44839.333333333336</v>
      </c>
      <c r="B4993" s="82">
        <v>4.0958849557522141</v>
      </c>
    </row>
    <row r="4994" spans="1:2" x14ac:dyDescent="0.3">
      <c r="A4994" s="32">
        <v>44839.375</v>
      </c>
      <c r="B4994" s="82">
        <v>4.0958849557522141</v>
      </c>
    </row>
    <row r="4995" spans="1:2" x14ac:dyDescent="0.3">
      <c r="A4995" s="32">
        <v>44839.416666666664</v>
      </c>
      <c r="B4995" s="82">
        <v>4.0958849557522141</v>
      </c>
    </row>
    <row r="4996" spans="1:2" x14ac:dyDescent="0.3">
      <c r="A4996" s="32">
        <v>44839.458333333336</v>
      </c>
      <c r="B4996" s="82">
        <v>4.0958849557522141</v>
      </c>
    </row>
    <row r="4997" spans="1:2" x14ac:dyDescent="0.3">
      <c r="A4997" s="32">
        <v>44839.5</v>
      </c>
      <c r="B4997" s="82">
        <v>4.0958849557522141</v>
      </c>
    </row>
    <row r="4998" spans="1:2" x14ac:dyDescent="0.3">
      <c r="A4998" s="32">
        <v>44839.541666666664</v>
      </c>
      <c r="B4998" s="82">
        <v>4.0958849557522141</v>
      </c>
    </row>
    <row r="4999" spans="1:2" x14ac:dyDescent="0.3">
      <c r="A4999" s="32">
        <v>44839.583333333336</v>
      </c>
      <c r="B4999" s="82">
        <v>4.0958849557522141</v>
      </c>
    </row>
    <row r="5000" spans="1:2" x14ac:dyDescent="0.3">
      <c r="A5000" s="32">
        <v>44839.625</v>
      </c>
      <c r="B5000" s="82">
        <v>4.0958849557522141</v>
      </c>
    </row>
    <row r="5001" spans="1:2" x14ac:dyDescent="0.3">
      <c r="A5001" s="32">
        <v>44839.666666666664</v>
      </c>
      <c r="B5001" s="82">
        <v>4.0958849557522141</v>
      </c>
    </row>
    <row r="5002" spans="1:2" x14ac:dyDescent="0.3">
      <c r="A5002" s="32">
        <v>44839.708333333336</v>
      </c>
      <c r="B5002" s="82">
        <v>4.0958849557522141</v>
      </c>
    </row>
    <row r="5003" spans="1:2" x14ac:dyDescent="0.3">
      <c r="A5003" s="32">
        <v>44839.75</v>
      </c>
      <c r="B5003" s="82">
        <v>4.0958849557522141</v>
      </c>
    </row>
    <row r="5004" spans="1:2" x14ac:dyDescent="0.3">
      <c r="A5004" s="32">
        <v>44839.791666666664</v>
      </c>
      <c r="B5004" s="82">
        <v>4.0958849557522141</v>
      </c>
    </row>
    <row r="5005" spans="1:2" x14ac:dyDescent="0.3">
      <c r="A5005" s="32">
        <v>44839.833333333336</v>
      </c>
      <c r="B5005" s="82">
        <v>4.0958849557522141</v>
      </c>
    </row>
    <row r="5006" spans="1:2" x14ac:dyDescent="0.3">
      <c r="A5006" s="32">
        <v>44839.875</v>
      </c>
      <c r="B5006" s="82">
        <v>4.0958849557522141</v>
      </c>
    </row>
    <row r="5007" spans="1:2" x14ac:dyDescent="0.3">
      <c r="A5007" s="32">
        <v>44839.916666666664</v>
      </c>
      <c r="B5007" s="82">
        <v>4.0958849557522141</v>
      </c>
    </row>
    <row r="5008" spans="1:2" x14ac:dyDescent="0.3">
      <c r="A5008" s="32">
        <v>44839.958333333336</v>
      </c>
      <c r="B5008" s="82">
        <v>4.0958849557522141</v>
      </c>
    </row>
    <row r="5009" spans="1:2" x14ac:dyDescent="0.3">
      <c r="A5009" s="32">
        <v>44840</v>
      </c>
      <c r="B5009" s="82">
        <v>4.0958849557522141</v>
      </c>
    </row>
    <row r="5010" spans="1:2" x14ac:dyDescent="0.3">
      <c r="A5010" s="32">
        <v>44840.041666666664</v>
      </c>
      <c r="B5010" s="82">
        <v>4.0958849557522141</v>
      </c>
    </row>
    <row r="5011" spans="1:2" x14ac:dyDescent="0.3">
      <c r="A5011" s="32">
        <v>44840.083333333336</v>
      </c>
      <c r="B5011" s="82">
        <v>4.0958849557522141</v>
      </c>
    </row>
    <row r="5012" spans="1:2" x14ac:dyDescent="0.3">
      <c r="A5012" s="32">
        <v>44840.125</v>
      </c>
      <c r="B5012" s="82">
        <v>4.0958849557522141</v>
      </c>
    </row>
    <row r="5013" spans="1:2" x14ac:dyDescent="0.3">
      <c r="A5013" s="32">
        <v>44840.166666666664</v>
      </c>
      <c r="B5013" s="82">
        <v>4.0958849557522141</v>
      </c>
    </row>
    <row r="5014" spans="1:2" x14ac:dyDescent="0.3">
      <c r="A5014" s="32">
        <v>44840.208333333336</v>
      </c>
      <c r="B5014" s="82">
        <v>4.0958849557522141</v>
      </c>
    </row>
    <row r="5015" spans="1:2" x14ac:dyDescent="0.3">
      <c r="A5015" s="32">
        <v>44840.25</v>
      </c>
      <c r="B5015" s="82">
        <v>4.0958849557522141</v>
      </c>
    </row>
    <row r="5016" spans="1:2" x14ac:dyDescent="0.3">
      <c r="A5016" s="32">
        <v>44840.291666666664</v>
      </c>
      <c r="B5016" s="82">
        <v>4.0958849557522141</v>
      </c>
    </row>
    <row r="5017" spans="1:2" x14ac:dyDescent="0.3">
      <c r="A5017" s="32">
        <v>44840.333333333336</v>
      </c>
      <c r="B5017" s="82">
        <v>4.0958849557522141</v>
      </c>
    </row>
    <row r="5018" spans="1:2" x14ac:dyDescent="0.3">
      <c r="A5018" s="32">
        <v>44840.375</v>
      </c>
      <c r="B5018" s="82">
        <v>4.0958849557522141</v>
      </c>
    </row>
    <row r="5019" spans="1:2" x14ac:dyDescent="0.3">
      <c r="A5019" s="32">
        <v>44840.416666666664</v>
      </c>
      <c r="B5019" s="82">
        <v>4.0958849557522141</v>
      </c>
    </row>
    <row r="5020" spans="1:2" x14ac:dyDescent="0.3">
      <c r="A5020" s="32">
        <v>44840.458333333336</v>
      </c>
      <c r="B5020" s="82">
        <v>4.0958849557522141</v>
      </c>
    </row>
    <row r="5021" spans="1:2" x14ac:dyDescent="0.3">
      <c r="A5021" s="32">
        <v>44840.5</v>
      </c>
      <c r="B5021" s="82">
        <v>4.0958849557522141</v>
      </c>
    </row>
    <row r="5022" spans="1:2" x14ac:dyDescent="0.3">
      <c r="A5022" s="32">
        <v>44840.541666666664</v>
      </c>
      <c r="B5022" s="82">
        <v>4.0958849557522141</v>
      </c>
    </row>
    <row r="5023" spans="1:2" x14ac:dyDescent="0.3">
      <c r="A5023" s="32">
        <v>44840.583333333336</v>
      </c>
      <c r="B5023" s="82">
        <v>4.0958849557522141</v>
      </c>
    </row>
    <row r="5024" spans="1:2" x14ac:dyDescent="0.3">
      <c r="A5024" s="32">
        <v>44840.625</v>
      </c>
      <c r="B5024" s="82">
        <v>4.0958849557522141</v>
      </c>
    </row>
    <row r="5025" spans="1:2" x14ac:dyDescent="0.3">
      <c r="A5025" s="32">
        <v>44840.666666666664</v>
      </c>
      <c r="B5025" s="82">
        <v>4.0958849557522141</v>
      </c>
    </row>
    <row r="5026" spans="1:2" x14ac:dyDescent="0.3">
      <c r="A5026" s="32">
        <v>44840.708333333336</v>
      </c>
      <c r="B5026" s="82">
        <v>4.0958849557522141</v>
      </c>
    </row>
    <row r="5027" spans="1:2" x14ac:dyDescent="0.3">
      <c r="A5027" s="32">
        <v>44840.75</v>
      </c>
      <c r="B5027" s="82">
        <v>4.0958849557522141</v>
      </c>
    </row>
    <row r="5028" spans="1:2" x14ac:dyDescent="0.3">
      <c r="A5028" s="32">
        <v>44840.791666666664</v>
      </c>
      <c r="B5028" s="82">
        <v>4.0958849557522141</v>
      </c>
    </row>
    <row r="5029" spans="1:2" x14ac:dyDescent="0.3">
      <c r="A5029" s="32">
        <v>44840.833333333336</v>
      </c>
      <c r="B5029" s="82">
        <v>4.0958849557522141</v>
      </c>
    </row>
    <row r="5030" spans="1:2" x14ac:dyDescent="0.3">
      <c r="A5030" s="32">
        <v>44840.875</v>
      </c>
      <c r="B5030" s="82">
        <v>4.0958849557522141</v>
      </c>
    </row>
    <row r="5031" spans="1:2" x14ac:dyDescent="0.3">
      <c r="A5031" s="32">
        <v>44840.916666666664</v>
      </c>
      <c r="B5031" s="82">
        <v>4.0958849557522141</v>
      </c>
    </row>
    <row r="5032" spans="1:2" x14ac:dyDescent="0.3">
      <c r="A5032" s="32">
        <v>44840.958333333336</v>
      </c>
      <c r="B5032" s="82">
        <v>4.0958849557522141</v>
      </c>
    </row>
    <row r="5033" spans="1:2" x14ac:dyDescent="0.3">
      <c r="A5033" s="32">
        <v>44841</v>
      </c>
      <c r="B5033" s="82">
        <v>4.0958849557522141</v>
      </c>
    </row>
    <row r="5034" spans="1:2" x14ac:dyDescent="0.3">
      <c r="A5034" s="32">
        <v>44841.041666666664</v>
      </c>
      <c r="B5034" s="82">
        <v>4.0958849557522141</v>
      </c>
    </row>
    <row r="5035" spans="1:2" x14ac:dyDescent="0.3">
      <c r="A5035" s="32">
        <v>44841.083333333336</v>
      </c>
      <c r="B5035" s="82">
        <v>4.0958849557522141</v>
      </c>
    </row>
    <row r="5036" spans="1:2" x14ac:dyDescent="0.3">
      <c r="A5036" s="32">
        <v>44841.125</v>
      </c>
      <c r="B5036" s="82">
        <v>4.0958849557522141</v>
      </c>
    </row>
    <row r="5037" spans="1:2" x14ac:dyDescent="0.3">
      <c r="A5037" s="32">
        <v>44841.166666666664</v>
      </c>
      <c r="B5037" s="82">
        <v>4.0958849557522141</v>
      </c>
    </row>
    <row r="5038" spans="1:2" x14ac:dyDescent="0.3">
      <c r="A5038" s="32">
        <v>44841.208333333336</v>
      </c>
      <c r="B5038" s="82">
        <v>4.0958849557522141</v>
      </c>
    </row>
    <row r="5039" spans="1:2" x14ac:dyDescent="0.3">
      <c r="A5039" s="32">
        <v>44841.25</v>
      </c>
      <c r="B5039" s="82">
        <v>4.0958849557522141</v>
      </c>
    </row>
    <row r="5040" spans="1:2" x14ac:dyDescent="0.3">
      <c r="A5040" s="32">
        <v>44841.291666666664</v>
      </c>
      <c r="B5040" s="82">
        <v>4.0958849557522141</v>
      </c>
    </row>
    <row r="5041" spans="1:2" x14ac:dyDescent="0.3">
      <c r="A5041" s="32">
        <v>44841.333333333336</v>
      </c>
      <c r="B5041" s="82">
        <v>4.0958849557522141</v>
      </c>
    </row>
    <row r="5042" spans="1:2" x14ac:dyDescent="0.3">
      <c r="A5042" s="32">
        <v>44841.375</v>
      </c>
      <c r="B5042" s="82">
        <v>4.0958849557522141</v>
      </c>
    </row>
    <row r="5043" spans="1:2" x14ac:dyDescent="0.3">
      <c r="A5043" s="32">
        <v>44841.416666666664</v>
      </c>
      <c r="B5043" s="82">
        <v>4.0958849557522141</v>
      </c>
    </row>
    <row r="5044" spans="1:2" x14ac:dyDescent="0.3">
      <c r="A5044" s="32">
        <v>44841.458333333336</v>
      </c>
      <c r="B5044" s="82">
        <v>4.0958849557522141</v>
      </c>
    </row>
    <row r="5045" spans="1:2" x14ac:dyDescent="0.3">
      <c r="A5045" s="32">
        <v>44841.5</v>
      </c>
      <c r="B5045" s="82">
        <v>4.0958849557522141</v>
      </c>
    </row>
    <row r="5046" spans="1:2" x14ac:dyDescent="0.3">
      <c r="A5046" s="32">
        <v>44841.541666666664</v>
      </c>
      <c r="B5046" s="82">
        <v>4.0958849557522141</v>
      </c>
    </row>
    <row r="5047" spans="1:2" x14ac:dyDescent="0.3">
      <c r="A5047" s="32">
        <v>44841.583333333336</v>
      </c>
      <c r="B5047" s="82">
        <v>4.0958849557522141</v>
      </c>
    </row>
    <row r="5048" spans="1:2" x14ac:dyDescent="0.3">
      <c r="A5048" s="32">
        <v>44841.625</v>
      </c>
      <c r="B5048" s="82">
        <v>4.0958849557522141</v>
      </c>
    </row>
    <row r="5049" spans="1:2" x14ac:dyDescent="0.3">
      <c r="A5049" s="32">
        <v>44841.666666666664</v>
      </c>
      <c r="B5049" s="82">
        <v>4.0958849557522141</v>
      </c>
    </row>
    <row r="5050" spans="1:2" x14ac:dyDescent="0.3">
      <c r="A5050" s="32">
        <v>44841.708333333336</v>
      </c>
      <c r="B5050" s="82">
        <v>4.0958849557522141</v>
      </c>
    </row>
    <row r="5051" spans="1:2" x14ac:dyDescent="0.3">
      <c r="A5051" s="32">
        <v>44841.75</v>
      </c>
      <c r="B5051" s="82">
        <v>4.0958849557522141</v>
      </c>
    </row>
    <row r="5052" spans="1:2" x14ac:dyDescent="0.3">
      <c r="A5052" s="32">
        <v>44841.791666666664</v>
      </c>
      <c r="B5052" s="82">
        <v>2.7445049582840091</v>
      </c>
    </row>
    <row r="5053" spans="1:2" x14ac:dyDescent="0.3">
      <c r="A5053" s="32">
        <v>44841.833333333336</v>
      </c>
      <c r="B5053" s="82">
        <v>2.7675312757660766</v>
      </c>
    </row>
    <row r="5054" spans="1:2" x14ac:dyDescent="0.3">
      <c r="A5054" s="32">
        <v>44841.875</v>
      </c>
      <c r="B5054" s="82">
        <v>2.7841684865437464</v>
      </c>
    </row>
    <row r="5055" spans="1:2" x14ac:dyDescent="0.3">
      <c r="A5055" s="32">
        <v>44841.916666666664</v>
      </c>
      <c r="B5055" s="82">
        <v>2.7858821142463386</v>
      </c>
    </row>
    <row r="5056" spans="1:2" x14ac:dyDescent="0.3">
      <c r="A5056" s="32">
        <v>44841.958333333336</v>
      </c>
      <c r="B5056" s="82">
        <v>2.7796616996794126</v>
      </c>
    </row>
    <row r="5057" spans="1:2" x14ac:dyDescent="0.3">
      <c r="A5057" s="32">
        <v>44842</v>
      </c>
      <c r="B5057" s="82">
        <v>2.7968686473264359</v>
      </c>
    </row>
    <row r="5058" spans="1:2" x14ac:dyDescent="0.3">
      <c r="A5058" s="32">
        <v>44842.041666666664</v>
      </c>
      <c r="B5058" s="82">
        <v>2.7974456035407798</v>
      </c>
    </row>
    <row r="5059" spans="1:2" x14ac:dyDescent="0.3">
      <c r="A5059" s="32">
        <v>44842.083333333336</v>
      </c>
      <c r="B5059" s="82">
        <v>2.8375680990125787</v>
      </c>
    </row>
    <row r="5060" spans="1:2" x14ac:dyDescent="0.3">
      <c r="A5060" s="32">
        <v>44842.125</v>
      </c>
      <c r="B5060" s="82">
        <v>2.844069303778392</v>
      </c>
    </row>
    <row r="5061" spans="1:2" x14ac:dyDescent="0.3">
      <c r="A5061" s="32">
        <v>44842.166666666664</v>
      </c>
      <c r="B5061" s="82">
        <v>2.8473997250336565</v>
      </c>
    </row>
    <row r="5062" spans="1:2" x14ac:dyDescent="0.3">
      <c r="A5062" s="32">
        <v>44842.208333333336</v>
      </c>
      <c r="B5062" s="82">
        <v>2.8911303484896771</v>
      </c>
    </row>
    <row r="5063" spans="1:2" x14ac:dyDescent="0.3">
      <c r="A5063" s="32">
        <v>44842.25</v>
      </c>
      <c r="B5063" s="82">
        <v>2.8947650767689765</v>
      </c>
    </row>
    <row r="5064" spans="1:2" x14ac:dyDescent="0.3">
      <c r="A5064" s="32">
        <v>44842.291666666664</v>
      </c>
      <c r="B5064" s="82">
        <v>2.8896553708933563</v>
      </c>
    </row>
    <row r="5065" spans="1:2" x14ac:dyDescent="0.3">
      <c r="A5065" s="32">
        <v>44842.333333333336</v>
      </c>
      <c r="B5065" s="82">
        <v>2.9118998787939887</v>
      </c>
    </row>
    <row r="5066" spans="1:2" x14ac:dyDescent="0.3">
      <c r="A5066" s="32">
        <v>44842.375</v>
      </c>
      <c r="B5066" s="82">
        <v>2.8753759738659861</v>
      </c>
    </row>
    <row r="5067" spans="1:2" x14ac:dyDescent="0.3">
      <c r="A5067" s="32">
        <v>44842.416666666664</v>
      </c>
      <c r="B5067" s="82">
        <v>2.8369317609068863</v>
      </c>
    </row>
    <row r="5068" spans="1:2" x14ac:dyDescent="0.3">
      <c r="A5068" s="32">
        <v>44842.458333333336</v>
      </c>
      <c r="B5068" s="82">
        <v>2.7563544832140545</v>
      </c>
    </row>
    <row r="5069" spans="1:2" x14ac:dyDescent="0.3">
      <c r="A5069" s="32">
        <v>44842.5</v>
      </c>
      <c r="B5069" s="82">
        <v>2.7579389576546793</v>
      </c>
    </row>
    <row r="5070" spans="1:2" x14ac:dyDescent="0.3">
      <c r="A5070" s="32">
        <v>44842.541666666664</v>
      </c>
      <c r="B5070" s="82">
        <v>2.7537527972182949</v>
      </c>
    </row>
    <row r="5071" spans="1:2" x14ac:dyDescent="0.3">
      <c r="A5071" s="32">
        <v>44842.583333333336</v>
      </c>
      <c r="B5071" s="82">
        <v>2.7511372722646756</v>
      </c>
    </row>
    <row r="5072" spans="1:2" x14ac:dyDescent="0.3">
      <c r="A5072" s="32">
        <v>44842.625</v>
      </c>
      <c r="B5072" s="82">
        <v>2.7521878158528787</v>
      </c>
    </row>
    <row r="5073" spans="1:2" x14ac:dyDescent="0.3">
      <c r="A5073" s="32">
        <v>44842.666666666664</v>
      </c>
      <c r="B5073" s="82">
        <v>2.753207626399429</v>
      </c>
    </row>
    <row r="5074" spans="1:2" x14ac:dyDescent="0.3">
      <c r="A5074" s="32">
        <v>44842.708333333336</v>
      </c>
      <c r="B5074" s="82">
        <v>2.7394709136663833</v>
      </c>
    </row>
    <row r="5075" spans="1:2" x14ac:dyDescent="0.3">
      <c r="A5075" s="32">
        <v>44842.75</v>
      </c>
      <c r="B5075" s="82">
        <v>2.7506301319181947</v>
      </c>
    </row>
    <row r="5076" spans="1:2" x14ac:dyDescent="0.3">
      <c r="A5076" s="32">
        <v>44842.791666666664</v>
      </c>
      <c r="B5076" s="82">
        <v>2.7691678487649161</v>
      </c>
    </row>
    <row r="5077" spans="1:2" x14ac:dyDescent="0.3">
      <c r="A5077" s="32">
        <v>44842.833333333336</v>
      </c>
      <c r="B5077" s="82">
        <v>2.7653727175627543</v>
      </c>
    </row>
    <row r="5078" spans="1:2" x14ac:dyDescent="0.3">
      <c r="A5078" s="32">
        <v>44842.875</v>
      </c>
      <c r="B5078" s="82">
        <v>2.7675312757660766</v>
      </c>
    </row>
    <row r="5079" spans="1:2" x14ac:dyDescent="0.3">
      <c r="A5079" s="32">
        <v>44842.916666666664</v>
      </c>
      <c r="B5079" s="82">
        <v>2.7440079410668465</v>
      </c>
    </row>
    <row r="5080" spans="1:2" x14ac:dyDescent="0.3">
      <c r="A5080" s="32">
        <v>44842.958333333336</v>
      </c>
      <c r="B5080" s="82">
        <v>2.7637537222885182</v>
      </c>
    </row>
    <row r="5081" spans="1:2" x14ac:dyDescent="0.3">
      <c r="A5081" s="32">
        <v>44843</v>
      </c>
      <c r="B5081" s="82">
        <v>2.7757541690199448</v>
      </c>
    </row>
    <row r="5082" spans="1:2" x14ac:dyDescent="0.3">
      <c r="A5082" s="32">
        <v>44843.041666666664</v>
      </c>
      <c r="B5082" s="82">
        <v>2.7887306566483989</v>
      </c>
    </row>
    <row r="5083" spans="1:2" x14ac:dyDescent="0.3">
      <c r="A5083" s="32">
        <v>44843.083333333336</v>
      </c>
      <c r="B5083" s="82">
        <v>2.7974456035407798</v>
      </c>
    </row>
    <row r="5084" spans="1:2" x14ac:dyDescent="0.3">
      <c r="A5084" s="32">
        <v>44843.125</v>
      </c>
      <c r="B5084" s="82">
        <v>2.8033799886402697</v>
      </c>
    </row>
    <row r="5085" spans="1:2" x14ac:dyDescent="0.3">
      <c r="A5085" s="32">
        <v>44843.166666666664</v>
      </c>
      <c r="B5085" s="82">
        <v>2.7962541763728632</v>
      </c>
    </row>
    <row r="5086" spans="1:2" x14ac:dyDescent="0.3">
      <c r="A5086" s="32">
        <v>44843.208333333336</v>
      </c>
      <c r="B5086" s="82">
        <v>2.811194795796077</v>
      </c>
    </row>
    <row r="5087" spans="1:2" x14ac:dyDescent="0.3">
      <c r="A5087" s="32">
        <v>44843.25</v>
      </c>
      <c r="B5087" s="82">
        <v>2.816692381245784</v>
      </c>
    </row>
    <row r="5088" spans="1:2" x14ac:dyDescent="0.3">
      <c r="A5088" s="32">
        <v>44843.291666666664</v>
      </c>
      <c r="B5088" s="82">
        <v>2.8179467191974812</v>
      </c>
    </row>
    <row r="5089" spans="1:2" x14ac:dyDescent="0.3">
      <c r="A5089" s="32">
        <v>44843.333333333336</v>
      </c>
      <c r="B5089" s="82">
        <v>2.8304942913729869</v>
      </c>
    </row>
    <row r="5090" spans="1:2" x14ac:dyDescent="0.3">
      <c r="A5090" s="32">
        <v>44843.375</v>
      </c>
      <c r="B5090" s="82">
        <v>2.8285776711823942</v>
      </c>
    </row>
    <row r="5091" spans="1:2" x14ac:dyDescent="0.3">
      <c r="A5091" s="32">
        <v>44843.416666666664</v>
      </c>
      <c r="B5091" s="82">
        <v>2.8191642543977835</v>
      </c>
    </row>
    <row r="5092" spans="1:2" x14ac:dyDescent="0.3">
      <c r="A5092" s="32">
        <v>44843.458333333336</v>
      </c>
      <c r="B5092" s="82">
        <v>2.8154821564204084</v>
      </c>
    </row>
    <row r="5093" spans="1:2" x14ac:dyDescent="0.3">
      <c r="A5093" s="32">
        <v>44843.5</v>
      </c>
      <c r="B5093" s="82">
        <v>2.8063614845830545</v>
      </c>
    </row>
    <row r="5094" spans="1:2" x14ac:dyDescent="0.3">
      <c r="A5094" s="32">
        <v>44843.541666666664</v>
      </c>
      <c r="B5094" s="82">
        <v>2.8010031674364892</v>
      </c>
    </row>
    <row r="5095" spans="1:2" x14ac:dyDescent="0.3">
      <c r="A5095" s="32">
        <v>44843.583333333336</v>
      </c>
      <c r="B5095" s="82">
        <v>2.8081770228011931</v>
      </c>
    </row>
    <row r="5096" spans="1:2" x14ac:dyDescent="0.3">
      <c r="A5096" s="32">
        <v>44843.625</v>
      </c>
      <c r="B5096" s="82">
        <v>2.7904653136828772</v>
      </c>
    </row>
    <row r="5097" spans="1:2" x14ac:dyDescent="0.3">
      <c r="A5097" s="32">
        <v>44843.666666666664</v>
      </c>
      <c r="B5097" s="82">
        <v>2.7802128457631206</v>
      </c>
    </row>
    <row r="5098" spans="1:2" x14ac:dyDescent="0.3">
      <c r="A5098" s="32">
        <v>44843.708333333336</v>
      </c>
      <c r="B5098" s="82">
        <v>2.7768819407615846</v>
      </c>
    </row>
    <row r="5099" spans="1:2" x14ac:dyDescent="0.3">
      <c r="A5099" s="32">
        <v>44843.75</v>
      </c>
      <c r="B5099" s="82">
        <v>2.7796616996794126</v>
      </c>
    </row>
    <row r="5100" spans="1:2" x14ac:dyDescent="0.3">
      <c r="A5100" s="32">
        <v>44843.791666666664</v>
      </c>
      <c r="B5100" s="82">
        <v>2.7807648215942846</v>
      </c>
    </row>
    <row r="5101" spans="1:2" x14ac:dyDescent="0.3">
      <c r="A5101" s="32">
        <v>44843.833333333336</v>
      </c>
      <c r="B5101" s="82">
        <v>2.7785252893378649</v>
      </c>
    </row>
    <row r="5102" spans="1:2" x14ac:dyDescent="0.3">
      <c r="A5102" s="32">
        <v>44843.875</v>
      </c>
      <c r="B5102" s="82">
        <v>2.7589762968571208</v>
      </c>
    </row>
    <row r="5103" spans="1:2" x14ac:dyDescent="0.3">
      <c r="A5103" s="32">
        <v>44843.916666666664</v>
      </c>
      <c r="B5103" s="82">
        <v>2.7691678487649161</v>
      </c>
    </row>
    <row r="5104" spans="1:2" x14ac:dyDescent="0.3">
      <c r="A5104" s="32">
        <v>44843.958333333336</v>
      </c>
      <c r="B5104" s="82">
        <v>2.7807648215942846</v>
      </c>
    </row>
    <row r="5105" spans="1:2" x14ac:dyDescent="0.3">
      <c r="A5105" s="32">
        <v>44844</v>
      </c>
      <c r="B5105" s="82">
        <v>2.770275044745246</v>
      </c>
    </row>
    <row r="5106" spans="1:2" x14ac:dyDescent="0.3">
      <c r="A5106" s="32">
        <v>44844.041666666664</v>
      </c>
      <c r="B5106" s="82">
        <v>2.801586296837594</v>
      </c>
    </row>
    <row r="5107" spans="1:2" x14ac:dyDescent="0.3">
      <c r="A5107" s="32">
        <v>44844.083333333336</v>
      </c>
      <c r="B5107" s="82">
        <v>2.8051426323328901</v>
      </c>
    </row>
    <row r="5108" spans="1:2" x14ac:dyDescent="0.3">
      <c r="A5108" s="32">
        <v>44844.125</v>
      </c>
      <c r="B5108" s="82">
        <v>2.8021702960327399</v>
      </c>
    </row>
    <row r="5109" spans="1:2" x14ac:dyDescent="0.3">
      <c r="A5109" s="32">
        <v>44844.166666666664</v>
      </c>
      <c r="B5109" s="82">
        <v>2.8069525984550681</v>
      </c>
    </row>
    <row r="5110" spans="1:2" x14ac:dyDescent="0.3">
      <c r="A5110" s="32">
        <v>44844.208333333336</v>
      </c>
      <c r="B5110" s="82">
        <v>2.819815081529411</v>
      </c>
    </row>
    <row r="5111" spans="1:2" x14ac:dyDescent="0.3">
      <c r="A5111" s="32">
        <v>44844.25</v>
      </c>
      <c r="B5111" s="82">
        <v>2.8343536015262392</v>
      </c>
    </row>
    <row r="5112" spans="1:2" x14ac:dyDescent="0.3">
      <c r="A5112" s="32">
        <v>44844.291666666664</v>
      </c>
      <c r="B5112" s="82">
        <v>2.7335523281029772</v>
      </c>
    </row>
    <row r="5113" spans="1:2" x14ac:dyDescent="0.3">
      <c r="A5113" s="32">
        <v>44844.333333333336</v>
      </c>
      <c r="B5113" s="82">
        <v>2.7974456035407798</v>
      </c>
    </row>
    <row r="5114" spans="1:2" x14ac:dyDescent="0.3">
      <c r="A5114" s="32">
        <v>44844.375</v>
      </c>
      <c r="B5114" s="82">
        <v>2.7968686473264359</v>
      </c>
    </row>
    <row r="5115" spans="1:2" x14ac:dyDescent="0.3">
      <c r="A5115" s="32">
        <v>44844.416666666664</v>
      </c>
      <c r="B5115" s="82">
        <v>2.7521878158528787</v>
      </c>
    </row>
    <row r="5116" spans="1:2" x14ac:dyDescent="0.3">
      <c r="A5116" s="32">
        <v>44844.458333333336</v>
      </c>
      <c r="B5116" s="82">
        <v>2.7320819689807609</v>
      </c>
    </row>
    <row r="5117" spans="1:2" x14ac:dyDescent="0.3">
      <c r="A5117" s="32">
        <v>44844.5</v>
      </c>
      <c r="B5117" s="82">
        <v>2.7114070226792184</v>
      </c>
    </row>
    <row r="5118" spans="1:2" x14ac:dyDescent="0.3">
      <c r="A5118" s="32">
        <v>44844.541666666664</v>
      </c>
      <c r="B5118" s="82">
        <v>2.7159959979923425</v>
      </c>
    </row>
    <row r="5119" spans="1:2" x14ac:dyDescent="0.3">
      <c r="A5119" s="32">
        <v>44844.583333333336</v>
      </c>
      <c r="B5119" s="82">
        <v>2.6933732737341201</v>
      </c>
    </row>
    <row r="5120" spans="1:2" x14ac:dyDescent="0.3">
      <c r="A5120" s="32">
        <v>44844.625</v>
      </c>
      <c r="B5120" s="82">
        <v>2.6976727904742597</v>
      </c>
    </row>
    <row r="5121" spans="1:2" x14ac:dyDescent="0.3">
      <c r="A5121" s="32">
        <v>44844.666666666664</v>
      </c>
      <c r="B5121" s="82">
        <v>2.6976727904742597</v>
      </c>
    </row>
    <row r="5122" spans="1:2" x14ac:dyDescent="0.3">
      <c r="A5122" s="32">
        <v>44844.708333333336</v>
      </c>
      <c r="B5122" s="82">
        <v>2.7015814324100784</v>
      </c>
    </row>
    <row r="5123" spans="1:2" x14ac:dyDescent="0.3">
      <c r="A5123" s="32">
        <v>44844.75</v>
      </c>
      <c r="B5123" s="82">
        <v>2.6887582823108369</v>
      </c>
    </row>
    <row r="5124" spans="1:2" x14ac:dyDescent="0.3">
      <c r="A5124" s="32">
        <v>44844.791666666664</v>
      </c>
      <c r="B5124" s="82">
        <v>2.7927779399369701</v>
      </c>
    </row>
    <row r="5125" spans="1:2" x14ac:dyDescent="0.3">
      <c r="A5125" s="32">
        <v>44844.833333333336</v>
      </c>
      <c r="B5125" s="82">
        <v>2.7785252893378649</v>
      </c>
    </row>
    <row r="5126" spans="1:2" x14ac:dyDescent="0.3">
      <c r="A5126" s="32">
        <v>44844.875</v>
      </c>
      <c r="B5126" s="82">
        <v>2.7916009117030343</v>
      </c>
    </row>
    <row r="5127" spans="1:2" x14ac:dyDescent="0.3">
      <c r="A5127" s="32">
        <v>44844.916666666664</v>
      </c>
      <c r="B5127" s="82">
        <v>2.7968686473264359</v>
      </c>
    </row>
    <row r="5128" spans="1:2" x14ac:dyDescent="0.3">
      <c r="A5128" s="32">
        <v>44844.958333333336</v>
      </c>
      <c r="B5128" s="82">
        <v>2.8039666619666832</v>
      </c>
    </row>
    <row r="5129" spans="1:2" x14ac:dyDescent="0.3">
      <c r="A5129" s="32">
        <v>44845</v>
      </c>
      <c r="B5129" s="82">
        <v>2.8216510478996764</v>
      </c>
    </row>
    <row r="5130" spans="1:2" x14ac:dyDescent="0.3">
      <c r="A5130" s="32">
        <v>44845.041666666664</v>
      </c>
      <c r="B5130" s="82">
        <v>2.8273323617001234</v>
      </c>
    </row>
    <row r="5131" spans="1:2" x14ac:dyDescent="0.3">
      <c r="A5131" s="32">
        <v>44845.083333333336</v>
      </c>
      <c r="B5131" s="82">
        <v>2.8304942913729869</v>
      </c>
    </row>
    <row r="5132" spans="1:2" x14ac:dyDescent="0.3">
      <c r="A5132" s="32">
        <v>44845.125</v>
      </c>
      <c r="B5132" s="82">
        <v>2.8304942913729869</v>
      </c>
    </row>
    <row r="5133" spans="1:2" x14ac:dyDescent="0.3">
      <c r="A5133" s="32">
        <v>44845.166666666664</v>
      </c>
      <c r="B5133" s="82">
        <v>2.8369317609068863</v>
      </c>
    </row>
    <row r="5134" spans="1:2" x14ac:dyDescent="0.3">
      <c r="A5134" s="32">
        <v>44845.208333333336</v>
      </c>
      <c r="B5134" s="82">
        <v>2.8540479605405062</v>
      </c>
    </row>
    <row r="5135" spans="1:2" x14ac:dyDescent="0.3">
      <c r="A5135" s="32">
        <v>44845.25</v>
      </c>
      <c r="B5135" s="82">
        <v>2.9058787693690009</v>
      </c>
    </row>
    <row r="5136" spans="1:2" x14ac:dyDescent="0.3">
      <c r="A5136" s="32">
        <v>44845.291666666664</v>
      </c>
      <c r="B5136" s="82">
        <v>2.7579389576546793</v>
      </c>
    </row>
    <row r="5137" spans="1:2" x14ac:dyDescent="0.3">
      <c r="A5137" s="32">
        <v>44845.333333333336</v>
      </c>
      <c r="B5137" s="82">
        <v>2.8911303484896771</v>
      </c>
    </row>
    <row r="5138" spans="1:2" x14ac:dyDescent="0.3">
      <c r="A5138" s="32">
        <v>44845.375</v>
      </c>
      <c r="B5138" s="82">
        <v>2.8285776711823942</v>
      </c>
    </row>
    <row r="5139" spans="1:2" x14ac:dyDescent="0.3">
      <c r="A5139" s="32">
        <v>44845.416666666664</v>
      </c>
      <c r="B5139" s="82">
        <v>2.8021702960327399</v>
      </c>
    </row>
    <row r="5140" spans="1:2" x14ac:dyDescent="0.3">
      <c r="A5140" s="32">
        <v>44845.458333333336</v>
      </c>
      <c r="B5140" s="82">
        <v>2.770275044745246</v>
      </c>
    </row>
    <row r="5141" spans="1:2" x14ac:dyDescent="0.3">
      <c r="A5141" s="32">
        <v>44845.5</v>
      </c>
      <c r="B5141" s="82">
        <v>2.7841684865437464</v>
      </c>
    </row>
    <row r="5142" spans="1:2" x14ac:dyDescent="0.3">
      <c r="A5142" s="32">
        <v>44845.541666666664</v>
      </c>
      <c r="B5142" s="82">
        <v>2.7724638414805929</v>
      </c>
    </row>
    <row r="5143" spans="1:2" x14ac:dyDescent="0.3">
      <c r="A5143" s="32">
        <v>44845.583333333336</v>
      </c>
      <c r="B5143" s="82">
        <v>2.7824627324136948</v>
      </c>
    </row>
    <row r="5144" spans="1:2" x14ac:dyDescent="0.3">
      <c r="A5144" s="32">
        <v>44845.625</v>
      </c>
      <c r="B5144" s="82">
        <v>2.7718884296276691</v>
      </c>
    </row>
    <row r="5145" spans="1:2" x14ac:dyDescent="0.3">
      <c r="A5145" s="32">
        <v>44845.666666666664</v>
      </c>
      <c r="B5145" s="82">
        <v>2.7610952961952542</v>
      </c>
    </row>
    <row r="5146" spans="1:2" x14ac:dyDescent="0.3">
      <c r="A5146" s="32">
        <v>44845.708333333336</v>
      </c>
      <c r="B5146" s="82">
        <v>2.7713498221035673</v>
      </c>
    </row>
    <row r="5147" spans="1:2" x14ac:dyDescent="0.3">
      <c r="A5147" s="32">
        <v>44845.75</v>
      </c>
      <c r="B5147" s="82">
        <v>2.7686333493947641</v>
      </c>
    </row>
    <row r="5148" spans="1:2" x14ac:dyDescent="0.3">
      <c r="A5148" s="32">
        <v>44845.791666666664</v>
      </c>
      <c r="B5148" s="82">
        <v>2.7853224556196263</v>
      </c>
    </row>
    <row r="5149" spans="1:2" x14ac:dyDescent="0.3">
      <c r="A5149" s="32">
        <v>44845.833333333336</v>
      </c>
      <c r="B5149" s="82">
        <v>2.75949614965789</v>
      </c>
    </row>
    <row r="5150" spans="1:2" x14ac:dyDescent="0.3">
      <c r="A5150" s="32">
        <v>44845.875</v>
      </c>
      <c r="B5150" s="82">
        <v>2.7568703480689534</v>
      </c>
    </row>
    <row r="5151" spans="1:2" x14ac:dyDescent="0.3">
      <c r="A5151" s="32">
        <v>44845.916666666664</v>
      </c>
      <c r="B5151" s="82">
        <v>2.7627019026054902</v>
      </c>
    </row>
    <row r="5152" spans="1:2" x14ac:dyDescent="0.3">
      <c r="A5152" s="32">
        <v>44845.958333333336</v>
      </c>
      <c r="B5152" s="82">
        <v>2.7621771877574099</v>
      </c>
    </row>
    <row r="5153" spans="1:2" x14ac:dyDescent="0.3">
      <c r="A5153" s="32">
        <v>44846</v>
      </c>
      <c r="B5153" s="82">
        <v>2.7675312757660766</v>
      </c>
    </row>
    <row r="5154" spans="1:2" x14ac:dyDescent="0.3">
      <c r="A5154" s="32">
        <v>44846.041666666664</v>
      </c>
      <c r="B5154" s="82">
        <v>2.7892954302042297</v>
      </c>
    </row>
    <row r="5155" spans="1:2" x14ac:dyDescent="0.3">
      <c r="A5155" s="32">
        <v>44846.083333333336</v>
      </c>
      <c r="B5155" s="82">
        <v>2.7870039538895006</v>
      </c>
    </row>
    <row r="5156" spans="1:2" x14ac:dyDescent="0.3">
      <c r="A5156" s="32">
        <v>44846.125</v>
      </c>
      <c r="B5156" s="82">
        <v>2.8027551661057455</v>
      </c>
    </row>
    <row r="5157" spans="1:2" x14ac:dyDescent="0.3">
      <c r="A5157" s="32">
        <v>44846.166666666664</v>
      </c>
      <c r="B5157" s="82">
        <v>2.8311211511020171</v>
      </c>
    </row>
    <row r="5158" spans="1:2" x14ac:dyDescent="0.3">
      <c r="A5158" s="32">
        <v>44846.208333333336</v>
      </c>
      <c r="B5158" s="82">
        <v>2.8480514271966411</v>
      </c>
    </row>
    <row r="5159" spans="1:2" x14ac:dyDescent="0.3">
      <c r="A5159" s="32">
        <v>44846.25</v>
      </c>
      <c r="B5159" s="82">
        <v>2.8500559377654198</v>
      </c>
    </row>
    <row r="5160" spans="1:2" x14ac:dyDescent="0.3">
      <c r="A5160" s="32">
        <v>44846.291666666664</v>
      </c>
      <c r="B5160" s="82">
        <v>2.8487040839231219</v>
      </c>
    </row>
    <row r="5161" spans="1:2" x14ac:dyDescent="0.3">
      <c r="A5161" s="32">
        <v>44846.333333333336</v>
      </c>
      <c r="B5161" s="82">
        <v>4.0958849557522141</v>
      </c>
    </row>
    <row r="5162" spans="1:2" x14ac:dyDescent="0.3">
      <c r="A5162" s="32">
        <v>44846.375</v>
      </c>
      <c r="B5162" s="82">
        <v>4.0958849557522141</v>
      </c>
    </row>
    <row r="5163" spans="1:2" x14ac:dyDescent="0.3">
      <c r="A5163" s="32">
        <v>44846.416666666664</v>
      </c>
      <c r="B5163" s="82">
        <v>4.0958849557522141</v>
      </c>
    </row>
    <row r="5164" spans="1:2" x14ac:dyDescent="0.3">
      <c r="A5164" s="32">
        <v>44846.458333333336</v>
      </c>
      <c r="B5164" s="82">
        <v>4.0958849557522141</v>
      </c>
    </row>
    <row r="5165" spans="1:2" x14ac:dyDescent="0.3">
      <c r="A5165" s="32">
        <v>44846.5</v>
      </c>
      <c r="B5165" s="82">
        <v>4.0958849557522141</v>
      </c>
    </row>
    <row r="5166" spans="1:2" x14ac:dyDescent="0.3">
      <c r="A5166" s="32">
        <v>44846.541666666664</v>
      </c>
      <c r="B5166" s="82">
        <v>4.0958849557522141</v>
      </c>
    </row>
    <row r="5167" spans="1:2" x14ac:dyDescent="0.3">
      <c r="A5167" s="32">
        <v>44846.583333333336</v>
      </c>
      <c r="B5167" s="82">
        <v>4.0958849557522141</v>
      </c>
    </row>
    <row r="5168" spans="1:2" x14ac:dyDescent="0.3">
      <c r="A5168" s="32">
        <v>44846.625</v>
      </c>
      <c r="B5168" s="82">
        <v>4.0958849557522141</v>
      </c>
    </row>
    <row r="5169" spans="1:2" x14ac:dyDescent="0.3">
      <c r="A5169" s="32">
        <v>44846.666666666664</v>
      </c>
      <c r="B5169" s="82">
        <v>4.0958849557522141</v>
      </c>
    </row>
    <row r="5170" spans="1:2" x14ac:dyDescent="0.3">
      <c r="A5170" s="32">
        <v>44846.708333333336</v>
      </c>
      <c r="B5170" s="82">
        <v>2.7450027364131553</v>
      </c>
    </row>
    <row r="5171" spans="1:2" x14ac:dyDescent="0.3">
      <c r="A5171" s="32">
        <v>44846.75</v>
      </c>
      <c r="B5171" s="82">
        <v>2.7450027364131553</v>
      </c>
    </row>
    <row r="5172" spans="1:2" x14ac:dyDescent="0.3">
      <c r="A5172" s="32">
        <v>44846.791666666664</v>
      </c>
      <c r="B5172" s="82">
        <v>2.742488489348637</v>
      </c>
    </row>
    <row r="5173" spans="1:2" x14ac:dyDescent="0.3">
      <c r="A5173" s="32">
        <v>44846.833333333336</v>
      </c>
      <c r="B5173" s="82">
        <v>2.7480724791010069</v>
      </c>
    </row>
    <row r="5174" spans="1:2" x14ac:dyDescent="0.3">
      <c r="A5174" s="32">
        <v>44846.875</v>
      </c>
      <c r="B5174" s="82">
        <v>2.7537527972182949</v>
      </c>
    </row>
    <row r="5175" spans="1:2" x14ac:dyDescent="0.3">
      <c r="A5175" s="32">
        <v>44846.916666666664</v>
      </c>
      <c r="B5175" s="82">
        <v>2.7511372722646756</v>
      </c>
    </row>
    <row r="5176" spans="1:2" x14ac:dyDescent="0.3">
      <c r="A5176" s="32">
        <v>44846.958333333336</v>
      </c>
      <c r="B5176" s="82">
        <v>2.74298317919687</v>
      </c>
    </row>
    <row r="5177" spans="1:2" x14ac:dyDescent="0.3">
      <c r="A5177" s="32">
        <v>44847</v>
      </c>
      <c r="B5177" s="82">
        <v>2.7516451865172327</v>
      </c>
    </row>
    <row r="5178" spans="1:2" x14ac:dyDescent="0.3">
      <c r="A5178" s="32">
        <v>44847.041666666664</v>
      </c>
      <c r="B5178" s="82">
        <v>2.7616183685075235</v>
      </c>
    </row>
    <row r="5179" spans="1:2" x14ac:dyDescent="0.3">
      <c r="A5179" s="32">
        <v>44847.083333333336</v>
      </c>
      <c r="B5179" s="82">
        <v>2.7653727175627543</v>
      </c>
    </row>
    <row r="5180" spans="1:2" x14ac:dyDescent="0.3">
      <c r="A5180" s="32">
        <v>44847.125</v>
      </c>
      <c r="B5180" s="82">
        <v>2.7627019026054902</v>
      </c>
    </row>
    <row r="5181" spans="1:2" x14ac:dyDescent="0.3">
      <c r="A5181" s="32">
        <v>44847.166666666664</v>
      </c>
      <c r="B5181" s="82">
        <v>2.7605730171107661</v>
      </c>
    </row>
    <row r="5182" spans="1:2" x14ac:dyDescent="0.3">
      <c r="A5182" s="32">
        <v>44847.208333333336</v>
      </c>
      <c r="B5182" s="82">
        <v>4.0958849557522141</v>
      </c>
    </row>
    <row r="5183" spans="1:2" x14ac:dyDescent="0.3">
      <c r="A5183" s="32">
        <v>44847.25</v>
      </c>
      <c r="B5183" s="82">
        <v>4.0958849557522141</v>
      </c>
    </row>
    <row r="5184" spans="1:2" x14ac:dyDescent="0.3">
      <c r="A5184" s="32">
        <v>44847.291666666664</v>
      </c>
      <c r="B5184" s="82">
        <v>4.0958849557522141</v>
      </c>
    </row>
    <row r="5185" spans="1:2" x14ac:dyDescent="0.3">
      <c r="A5185" s="32">
        <v>44847.333333333336</v>
      </c>
      <c r="B5185" s="82">
        <v>4.0958849557522141</v>
      </c>
    </row>
    <row r="5186" spans="1:2" x14ac:dyDescent="0.3">
      <c r="A5186" s="32">
        <v>44847.375</v>
      </c>
      <c r="B5186" s="82">
        <v>4.0958849557522141</v>
      </c>
    </row>
    <row r="5187" spans="1:2" x14ac:dyDescent="0.3">
      <c r="A5187" s="32">
        <v>44847.416666666664</v>
      </c>
      <c r="B5187" s="82">
        <v>4.0958849557522141</v>
      </c>
    </row>
    <row r="5188" spans="1:2" x14ac:dyDescent="0.3">
      <c r="A5188" s="32">
        <v>44847.458333333336</v>
      </c>
      <c r="B5188" s="82">
        <v>4.0958849557522141</v>
      </c>
    </row>
    <row r="5189" spans="1:2" x14ac:dyDescent="0.3">
      <c r="A5189" s="32">
        <v>44847.5</v>
      </c>
      <c r="B5189" s="82">
        <v>4.0958849557522141</v>
      </c>
    </row>
    <row r="5190" spans="1:2" x14ac:dyDescent="0.3">
      <c r="A5190" s="32">
        <v>44847.541666666664</v>
      </c>
      <c r="B5190" s="82">
        <v>4.0958849557522141</v>
      </c>
    </row>
    <row r="5191" spans="1:2" x14ac:dyDescent="0.3">
      <c r="A5191" s="32">
        <v>44847.583333333336</v>
      </c>
      <c r="B5191" s="82">
        <v>4.0958849557522141</v>
      </c>
    </row>
    <row r="5192" spans="1:2" x14ac:dyDescent="0.3">
      <c r="A5192" s="32">
        <v>44847.625</v>
      </c>
      <c r="B5192" s="82">
        <v>4.0958849557522141</v>
      </c>
    </row>
    <row r="5193" spans="1:2" x14ac:dyDescent="0.3">
      <c r="A5193" s="32">
        <v>44847.666666666664</v>
      </c>
      <c r="B5193" s="82">
        <v>4.0958849557522141</v>
      </c>
    </row>
    <row r="5194" spans="1:2" x14ac:dyDescent="0.3">
      <c r="A5194" s="32">
        <v>44847.708333333336</v>
      </c>
      <c r="B5194" s="82">
        <v>4.0958849557522141</v>
      </c>
    </row>
    <row r="5195" spans="1:2" x14ac:dyDescent="0.3">
      <c r="A5195" s="32">
        <v>44847.75</v>
      </c>
      <c r="B5195" s="82">
        <v>4.0958849557522141</v>
      </c>
    </row>
    <row r="5196" spans="1:2" x14ac:dyDescent="0.3">
      <c r="A5196" s="32">
        <v>44847.791666666664</v>
      </c>
      <c r="B5196" s="82">
        <v>4.0958849557522141</v>
      </c>
    </row>
    <row r="5197" spans="1:2" x14ac:dyDescent="0.3">
      <c r="A5197" s="32">
        <v>44847.833333333336</v>
      </c>
      <c r="B5197" s="82">
        <v>4.0958849557522141</v>
      </c>
    </row>
    <row r="5198" spans="1:2" x14ac:dyDescent="0.3">
      <c r="A5198" s="32">
        <v>44847.875</v>
      </c>
      <c r="B5198" s="82">
        <v>4.0958849557522141</v>
      </c>
    </row>
    <row r="5199" spans="1:2" x14ac:dyDescent="0.3">
      <c r="A5199" s="32">
        <v>44847.916666666664</v>
      </c>
      <c r="B5199" s="82">
        <v>4.0958849557522141</v>
      </c>
    </row>
    <row r="5200" spans="1:2" x14ac:dyDescent="0.3">
      <c r="A5200" s="32">
        <v>44847.958333333336</v>
      </c>
      <c r="B5200" s="82">
        <v>4.0958849557522141</v>
      </c>
    </row>
    <row r="5201" spans="1:2" x14ac:dyDescent="0.3">
      <c r="A5201" s="32">
        <v>44848</v>
      </c>
      <c r="B5201" s="82">
        <v>4.0958849557522141</v>
      </c>
    </row>
    <row r="5202" spans="1:2" x14ac:dyDescent="0.3">
      <c r="A5202" s="32">
        <v>44848.041666666664</v>
      </c>
      <c r="B5202" s="82">
        <v>4.0958849557522141</v>
      </c>
    </row>
    <row r="5203" spans="1:2" x14ac:dyDescent="0.3">
      <c r="A5203" s="32">
        <v>44848.083333333336</v>
      </c>
      <c r="B5203" s="82">
        <v>4.0958849557522141</v>
      </c>
    </row>
    <row r="5204" spans="1:2" x14ac:dyDescent="0.3">
      <c r="A5204" s="32">
        <v>44848.125</v>
      </c>
      <c r="B5204" s="82">
        <v>4.0958849557522141</v>
      </c>
    </row>
    <row r="5205" spans="1:2" x14ac:dyDescent="0.3">
      <c r="A5205" s="32">
        <v>44848.166666666664</v>
      </c>
      <c r="B5205" s="82">
        <v>4.0958849557522141</v>
      </c>
    </row>
    <row r="5206" spans="1:2" x14ac:dyDescent="0.3">
      <c r="A5206" s="32">
        <v>44848.208333333336</v>
      </c>
      <c r="B5206" s="82">
        <v>4.0958849557522141</v>
      </c>
    </row>
    <row r="5207" spans="1:2" x14ac:dyDescent="0.3">
      <c r="A5207" s="32">
        <v>44848.25</v>
      </c>
      <c r="B5207" s="82">
        <v>4.0958849557522141</v>
      </c>
    </row>
    <row r="5208" spans="1:2" x14ac:dyDescent="0.3">
      <c r="A5208" s="32">
        <v>44848.291666666664</v>
      </c>
      <c r="B5208" s="82">
        <v>4.0958849557522141</v>
      </c>
    </row>
    <row r="5209" spans="1:2" x14ac:dyDescent="0.3">
      <c r="A5209" s="32">
        <v>44848.333333333336</v>
      </c>
      <c r="B5209" s="82">
        <v>4.0958849557522141</v>
      </c>
    </row>
    <row r="5210" spans="1:2" x14ac:dyDescent="0.3">
      <c r="A5210" s="32">
        <v>44848.375</v>
      </c>
      <c r="B5210" s="82">
        <v>4.0958849557522141</v>
      </c>
    </row>
    <row r="5211" spans="1:2" x14ac:dyDescent="0.3">
      <c r="A5211" s="32">
        <v>44848.416666666664</v>
      </c>
      <c r="B5211" s="82">
        <v>4.0958849557522141</v>
      </c>
    </row>
    <row r="5212" spans="1:2" x14ac:dyDescent="0.3">
      <c r="A5212" s="32">
        <v>44848.458333333336</v>
      </c>
      <c r="B5212" s="82">
        <v>4.0958849557522141</v>
      </c>
    </row>
    <row r="5213" spans="1:2" x14ac:dyDescent="0.3">
      <c r="A5213" s="32">
        <v>44848.5</v>
      </c>
      <c r="B5213" s="82">
        <v>4.0958849557522141</v>
      </c>
    </row>
    <row r="5214" spans="1:2" x14ac:dyDescent="0.3">
      <c r="A5214" s="32">
        <v>44848.541666666664</v>
      </c>
      <c r="B5214" s="82">
        <v>4.0958849557522141</v>
      </c>
    </row>
    <row r="5215" spans="1:2" x14ac:dyDescent="0.3">
      <c r="A5215" s="32">
        <v>44848.583333333336</v>
      </c>
      <c r="B5215" s="82">
        <v>2.7802128457631206</v>
      </c>
    </row>
    <row r="5216" spans="1:2" x14ac:dyDescent="0.3">
      <c r="A5216" s="32">
        <v>44848.625</v>
      </c>
      <c r="B5216" s="82">
        <v>2.7752097328971068</v>
      </c>
    </row>
    <row r="5217" spans="1:2" x14ac:dyDescent="0.3">
      <c r="A5217" s="32">
        <v>44848.666666666664</v>
      </c>
      <c r="B5217" s="82">
        <v>2.7632274137785591</v>
      </c>
    </row>
    <row r="5218" spans="1:2" x14ac:dyDescent="0.3">
      <c r="A5218" s="32">
        <v>44848.708333333336</v>
      </c>
      <c r="B5218" s="82">
        <v>2.7887306566483989</v>
      </c>
    </row>
    <row r="5219" spans="1:2" x14ac:dyDescent="0.3">
      <c r="A5219" s="32">
        <v>44848.75</v>
      </c>
      <c r="B5219" s="82">
        <v>2.7648439575664225</v>
      </c>
    </row>
    <row r="5220" spans="1:2" x14ac:dyDescent="0.3">
      <c r="A5220" s="32">
        <v>44848.791666666664</v>
      </c>
      <c r="B5220" s="82">
        <v>2.7248646337695659</v>
      </c>
    </row>
    <row r="5221" spans="1:2" x14ac:dyDescent="0.3">
      <c r="A5221" s="32">
        <v>44848.833333333336</v>
      </c>
      <c r="B5221" s="82">
        <v>2.7359968614293222</v>
      </c>
    </row>
    <row r="5222" spans="1:2" x14ac:dyDescent="0.3">
      <c r="A5222" s="32">
        <v>44848.875</v>
      </c>
      <c r="B5222" s="82">
        <v>2.7610952961952542</v>
      </c>
    </row>
    <row r="5223" spans="1:2" x14ac:dyDescent="0.3">
      <c r="A5223" s="32">
        <v>44848.916666666664</v>
      </c>
      <c r="B5223" s="82">
        <v>2.7898987887829492</v>
      </c>
    </row>
    <row r="5224" spans="1:2" x14ac:dyDescent="0.3">
      <c r="A5224" s="32">
        <v>44848.958333333336</v>
      </c>
      <c r="B5224" s="82">
        <v>2.7968686473264359</v>
      </c>
    </row>
    <row r="5225" spans="1:2" x14ac:dyDescent="0.3">
      <c r="A5225" s="32">
        <v>44849</v>
      </c>
      <c r="B5225" s="82">
        <v>2.7675312757660766</v>
      </c>
    </row>
    <row r="5226" spans="1:2" x14ac:dyDescent="0.3">
      <c r="A5226" s="32">
        <v>44849.041666666664</v>
      </c>
      <c r="B5226" s="82">
        <v>2.7922079555905421</v>
      </c>
    </row>
    <row r="5227" spans="1:2" x14ac:dyDescent="0.3">
      <c r="A5227" s="32">
        <v>44849.083333333336</v>
      </c>
      <c r="B5227" s="82">
        <v>2.8179467191974812</v>
      </c>
    </row>
    <row r="5228" spans="1:2" x14ac:dyDescent="0.3">
      <c r="A5228" s="32">
        <v>44849.125</v>
      </c>
      <c r="B5228" s="82">
        <v>2.811194795796077</v>
      </c>
    </row>
    <row r="5229" spans="1:2" x14ac:dyDescent="0.3">
      <c r="A5229" s="32">
        <v>44849.166666666664</v>
      </c>
      <c r="B5229" s="82">
        <v>2.8266696972002645</v>
      </c>
    </row>
    <row r="5230" spans="1:2" x14ac:dyDescent="0.3">
      <c r="A5230" s="32">
        <v>44849.208333333336</v>
      </c>
      <c r="B5230" s="82">
        <v>2.8533874963948582</v>
      </c>
    </row>
    <row r="5231" spans="1:2" x14ac:dyDescent="0.3">
      <c r="A5231" s="32">
        <v>44849.25</v>
      </c>
      <c r="B5231" s="82">
        <v>2.8684151982996755</v>
      </c>
    </row>
    <row r="5232" spans="1:2" x14ac:dyDescent="0.3">
      <c r="A5232" s="32">
        <v>44849.291666666664</v>
      </c>
      <c r="B5232" s="82">
        <v>2.8454071116465247</v>
      </c>
    </row>
    <row r="5233" spans="1:2" x14ac:dyDescent="0.3">
      <c r="A5233" s="32">
        <v>44849.333333333336</v>
      </c>
      <c r="B5233" s="82">
        <v>2.8216510478996764</v>
      </c>
    </row>
    <row r="5234" spans="1:2" x14ac:dyDescent="0.3">
      <c r="A5234" s="32">
        <v>44849.375</v>
      </c>
      <c r="B5234" s="82">
        <v>2.821038153857458</v>
      </c>
    </row>
    <row r="5235" spans="1:2" x14ac:dyDescent="0.3">
      <c r="A5235" s="32">
        <v>44849.416666666664</v>
      </c>
      <c r="B5235" s="82">
        <v>2.8185550362572425</v>
      </c>
    </row>
    <row r="5236" spans="1:2" x14ac:dyDescent="0.3">
      <c r="A5236" s="32">
        <v>44849.458333333336</v>
      </c>
      <c r="B5236" s="82">
        <v>2.8136334319112883</v>
      </c>
    </row>
    <row r="5237" spans="1:2" x14ac:dyDescent="0.3">
      <c r="A5237" s="32">
        <v>44849.5</v>
      </c>
      <c r="B5237" s="82">
        <v>2.8033799886402697</v>
      </c>
    </row>
    <row r="5238" spans="1:2" x14ac:dyDescent="0.3">
      <c r="A5238" s="32">
        <v>44849.541666666664</v>
      </c>
      <c r="B5238" s="82">
        <v>2.7870039538895006</v>
      </c>
    </row>
    <row r="5239" spans="1:2" x14ac:dyDescent="0.3">
      <c r="A5239" s="32">
        <v>44849.583333333336</v>
      </c>
      <c r="B5239" s="82">
        <v>2.7774288988009239</v>
      </c>
    </row>
    <row r="5240" spans="1:2" x14ac:dyDescent="0.3">
      <c r="A5240" s="32">
        <v>44849.625</v>
      </c>
      <c r="B5240" s="82">
        <v>2.7951046792580954</v>
      </c>
    </row>
    <row r="5241" spans="1:2" x14ac:dyDescent="0.3">
      <c r="A5241" s="32">
        <v>44849.666666666664</v>
      </c>
      <c r="B5241" s="82">
        <v>2.7762994264361165</v>
      </c>
    </row>
    <row r="5242" spans="1:2" x14ac:dyDescent="0.3">
      <c r="A5242" s="32">
        <v>44849.708333333336</v>
      </c>
      <c r="B5242" s="82">
        <v>2.7768819407615846</v>
      </c>
    </row>
    <row r="5243" spans="1:2" x14ac:dyDescent="0.3">
      <c r="A5243" s="32">
        <v>44849.75</v>
      </c>
      <c r="B5243" s="82">
        <v>2.7762994264361165</v>
      </c>
    </row>
    <row r="5244" spans="1:2" x14ac:dyDescent="0.3">
      <c r="A5244" s="32">
        <v>44849.791666666664</v>
      </c>
      <c r="B5244" s="82">
        <v>2.7680996577380643</v>
      </c>
    </row>
    <row r="5245" spans="1:2" x14ac:dyDescent="0.3">
      <c r="A5245" s="32">
        <v>44849.833333333336</v>
      </c>
      <c r="B5245" s="82">
        <v>2.7616183685075235</v>
      </c>
    </row>
    <row r="5246" spans="1:2" x14ac:dyDescent="0.3">
      <c r="A5246" s="32">
        <v>44849.875</v>
      </c>
      <c r="B5246" s="82">
        <v>2.7627019026054902</v>
      </c>
    </row>
    <row r="5247" spans="1:2" x14ac:dyDescent="0.3">
      <c r="A5247" s="32">
        <v>44849.916666666664</v>
      </c>
      <c r="B5247" s="82">
        <v>2.7740871630531112</v>
      </c>
    </row>
    <row r="5248" spans="1:2" x14ac:dyDescent="0.3">
      <c r="A5248" s="32">
        <v>44849.958333333336</v>
      </c>
      <c r="B5248" s="82">
        <v>2.7768819407615846</v>
      </c>
    </row>
    <row r="5249" spans="1:2" x14ac:dyDescent="0.3">
      <c r="A5249" s="32">
        <v>44850</v>
      </c>
      <c r="B5249" s="82">
        <v>2.7697031568712855</v>
      </c>
    </row>
    <row r="5250" spans="1:2" x14ac:dyDescent="0.3">
      <c r="A5250" s="32">
        <v>44850.041666666664</v>
      </c>
      <c r="B5250" s="82">
        <v>2.7956789984149149</v>
      </c>
    </row>
    <row r="5251" spans="1:2" x14ac:dyDescent="0.3">
      <c r="A5251" s="32">
        <v>44850.083333333336</v>
      </c>
      <c r="B5251" s="82">
        <v>2.7927779399369701</v>
      </c>
    </row>
    <row r="5252" spans="1:2" x14ac:dyDescent="0.3">
      <c r="A5252" s="32">
        <v>44850.125</v>
      </c>
      <c r="B5252" s="82">
        <v>2.816692381245784</v>
      </c>
    </row>
    <row r="5253" spans="1:2" x14ac:dyDescent="0.3">
      <c r="A5253" s="32">
        <v>44850.166666666664</v>
      </c>
      <c r="B5253" s="82">
        <v>2.8099611187417706</v>
      </c>
    </row>
    <row r="5254" spans="1:2" x14ac:dyDescent="0.3">
      <c r="A5254" s="32">
        <v>44850.208333333336</v>
      </c>
      <c r="B5254" s="82">
        <v>2.8235362485109734</v>
      </c>
    </row>
    <row r="5255" spans="1:2" x14ac:dyDescent="0.3">
      <c r="A5255" s="32">
        <v>44850.25</v>
      </c>
      <c r="B5255" s="82">
        <v>2.816692381245784</v>
      </c>
    </row>
    <row r="5256" spans="1:2" x14ac:dyDescent="0.3">
      <c r="A5256" s="32">
        <v>44850.291666666664</v>
      </c>
      <c r="B5256" s="82">
        <v>2.8324195905324143</v>
      </c>
    </row>
    <row r="5257" spans="1:2" x14ac:dyDescent="0.3">
      <c r="A5257" s="32">
        <v>44850.333333333336</v>
      </c>
      <c r="B5257" s="82">
        <v>2.8105973825201698</v>
      </c>
    </row>
    <row r="5258" spans="1:2" x14ac:dyDescent="0.3">
      <c r="A5258" s="32">
        <v>44850.375</v>
      </c>
      <c r="B5258" s="82">
        <v>2.8285776711823942</v>
      </c>
    </row>
    <row r="5259" spans="1:2" x14ac:dyDescent="0.3">
      <c r="A5259" s="32">
        <v>44850.416666666664</v>
      </c>
      <c r="B5259" s="82">
        <v>2.8248115358531942</v>
      </c>
    </row>
    <row r="5260" spans="1:2" x14ac:dyDescent="0.3">
      <c r="A5260" s="32">
        <v>44850.458333333336</v>
      </c>
      <c r="B5260" s="82">
        <v>2.7757541690199448</v>
      </c>
    </row>
    <row r="5261" spans="1:2" x14ac:dyDescent="0.3">
      <c r="A5261" s="32">
        <v>44850.5</v>
      </c>
      <c r="B5261" s="82">
        <v>2.7632274137785591</v>
      </c>
    </row>
    <row r="5262" spans="1:2" x14ac:dyDescent="0.3">
      <c r="A5262" s="32">
        <v>44850.541666666664</v>
      </c>
      <c r="B5262" s="82">
        <v>2.753207626399429</v>
      </c>
    </row>
    <row r="5263" spans="1:2" x14ac:dyDescent="0.3">
      <c r="A5263" s="32">
        <v>44850.583333333336</v>
      </c>
      <c r="B5263" s="82">
        <v>2.7460338933315303</v>
      </c>
    </row>
    <row r="5264" spans="1:2" x14ac:dyDescent="0.3">
      <c r="A5264" s="32">
        <v>44850.625</v>
      </c>
      <c r="B5264" s="82">
        <v>2.7404845385441066</v>
      </c>
    </row>
    <row r="5265" spans="1:2" x14ac:dyDescent="0.3">
      <c r="A5265" s="32">
        <v>44850.666666666664</v>
      </c>
      <c r="B5265" s="82">
        <v>2.7501237644878387</v>
      </c>
    </row>
    <row r="5266" spans="1:2" x14ac:dyDescent="0.3">
      <c r="A5266" s="32">
        <v>44850.708333333336</v>
      </c>
      <c r="B5266" s="82">
        <v>2.7584572331907742</v>
      </c>
    </row>
    <row r="5267" spans="1:2" x14ac:dyDescent="0.3">
      <c r="A5267" s="32">
        <v>44850.75</v>
      </c>
      <c r="B5267" s="82">
        <v>2.7526973326523225</v>
      </c>
    </row>
    <row r="5268" spans="1:2" x14ac:dyDescent="0.3">
      <c r="A5268" s="32">
        <v>44850.791666666664</v>
      </c>
      <c r="B5268" s="82">
        <v>2.7521878158528787</v>
      </c>
    </row>
    <row r="5269" spans="1:2" x14ac:dyDescent="0.3">
      <c r="A5269" s="32">
        <v>44850.833333333336</v>
      </c>
      <c r="B5269" s="82">
        <v>2.7713498221035673</v>
      </c>
    </row>
    <row r="5270" spans="1:2" x14ac:dyDescent="0.3">
      <c r="A5270" s="32">
        <v>44850.875</v>
      </c>
      <c r="B5270" s="82">
        <v>2.7779766813133704</v>
      </c>
    </row>
    <row r="5271" spans="1:2" x14ac:dyDescent="0.3">
      <c r="A5271" s="32">
        <v>44850.916666666664</v>
      </c>
      <c r="B5271" s="82">
        <v>2.7563544832140545</v>
      </c>
    </row>
    <row r="5272" spans="1:2" x14ac:dyDescent="0.3">
      <c r="A5272" s="32">
        <v>44850.958333333336</v>
      </c>
      <c r="B5272" s="82">
        <v>2.8010031674364892</v>
      </c>
    </row>
    <row r="5273" spans="1:2" x14ac:dyDescent="0.3">
      <c r="A5273" s="32">
        <v>44851</v>
      </c>
      <c r="B5273" s="82">
        <v>2.8063614845830545</v>
      </c>
    </row>
    <row r="5274" spans="1:2" x14ac:dyDescent="0.3">
      <c r="A5274" s="32">
        <v>44851.041666666664</v>
      </c>
      <c r="B5274" s="82">
        <v>2.7992203161924802</v>
      </c>
    </row>
    <row r="5275" spans="1:2" x14ac:dyDescent="0.3">
      <c r="A5275" s="32">
        <v>44851.083333333336</v>
      </c>
      <c r="B5275" s="82">
        <v>2.8160868205554195</v>
      </c>
    </row>
    <row r="5276" spans="1:2" x14ac:dyDescent="0.3">
      <c r="A5276" s="32">
        <v>44851.125</v>
      </c>
      <c r="B5276" s="82">
        <v>2.8075445920607143</v>
      </c>
    </row>
    <row r="5277" spans="1:2" x14ac:dyDescent="0.3">
      <c r="A5277" s="32">
        <v>44851.166666666664</v>
      </c>
      <c r="B5277" s="82">
        <v>2.8173393021039415</v>
      </c>
    </row>
    <row r="5278" spans="1:2" x14ac:dyDescent="0.3">
      <c r="A5278" s="32">
        <v>44851.208333333336</v>
      </c>
      <c r="B5278" s="82">
        <v>2.8317489348267761</v>
      </c>
    </row>
    <row r="5279" spans="1:2" x14ac:dyDescent="0.3">
      <c r="A5279" s="32">
        <v>44851.25</v>
      </c>
      <c r="B5279" s="82">
        <v>2.8241528369839677</v>
      </c>
    </row>
    <row r="5280" spans="1:2" x14ac:dyDescent="0.3">
      <c r="A5280" s="32">
        <v>44851.291666666664</v>
      </c>
      <c r="B5280" s="82">
        <v>4.0958849557522141</v>
      </c>
    </row>
    <row r="5281" spans="1:2" x14ac:dyDescent="0.3">
      <c r="A5281" s="32">
        <v>44851.333333333336</v>
      </c>
      <c r="B5281" s="82">
        <v>4.0958849557522141</v>
      </c>
    </row>
    <row r="5282" spans="1:2" x14ac:dyDescent="0.3">
      <c r="A5282" s="32">
        <v>44851.375</v>
      </c>
      <c r="B5282" s="82">
        <v>4.0958849557522141</v>
      </c>
    </row>
    <row r="5283" spans="1:2" x14ac:dyDescent="0.3">
      <c r="A5283" s="32">
        <v>44851.416666666664</v>
      </c>
      <c r="B5283" s="82">
        <v>4.0958849557522141</v>
      </c>
    </row>
    <row r="5284" spans="1:2" x14ac:dyDescent="0.3">
      <c r="A5284" s="32">
        <v>44851.458333333336</v>
      </c>
      <c r="B5284" s="82">
        <v>4.0958849557522141</v>
      </c>
    </row>
    <row r="5285" spans="1:2" x14ac:dyDescent="0.3">
      <c r="A5285" s="32">
        <v>44851.5</v>
      </c>
      <c r="B5285" s="82">
        <v>4.0958849557522141</v>
      </c>
    </row>
    <row r="5286" spans="1:2" x14ac:dyDescent="0.3">
      <c r="A5286" s="32">
        <v>44851.541666666664</v>
      </c>
      <c r="B5286" s="82">
        <v>4.0958849557522141</v>
      </c>
    </row>
    <row r="5287" spans="1:2" x14ac:dyDescent="0.3">
      <c r="A5287" s="32">
        <v>44851.583333333336</v>
      </c>
      <c r="B5287" s="82">
        <v>4.0958849557522141</v>
      </c>
    </row>
    <row r="5288" spans="1:2" x14ac:dyDescent="0.3">
      <c r="A5288" s="32">
        <v>44851.625</v>
      </c>
      <c r="B5288" s="82">
        <v>4.0958849557522141</v>
      </c>
    </row>
    <row r="5289" spans="1:2" x14ac:dyDescent="0.3">
      <c r="A5289" s="32">
        <v>44851.666666666664</v>
      </c>
      <c r="B5289" s="82">
        <v>4.0958849557522141</v>
      </c>
    </row>
    <row r="5290" spans="1:2" x14ac:dyDescent="0.3">
      <c r="A5290" s="32">
        <v>44851.708333333336</v>
      </c>
      <c r="B5290" s="82">
        <v>4.0958849557522141</v>
      </c>
    </row>
    <row r="5291" spans="1:2" x14ac:dyDescent="0.3">
      <c r="A5291" s="32">
        <v>44851.75</v>
      </c>
      <c r="B5291" s="82">
        <v>3.0530082210697711</v>
      </c>
    </row>
    <row r="5292" spans="1:2" x14ac:dyDescent="0.3">
      <c r="A5292" s="32">
        <v>44851.791666666664</v>
      </c>
      <c r="B5292" s="82">
        <v>3.0616782753129814</v>
      </c>
    </row>
    <row r="5293" spans="1:2" x14ac:dyDescent="0.3">
      <c r="A5293" s="32">
        <v>44851.833333333336</v>
      </c>
      <c r="B5293" s="82">
        <v>3.1320913257473473</v>
      </c>
    </row>
    <row r="5294" spans="1:2" x14ac:dyDescent="0.3">
      <c r="A5294" s="32">
        <v>44851.875</v>
      </c>
      <c r="B5294" s="82">
        <v>3.1278244637568884</v>
      </c>
    </row>
    <row r="5295" spans="1:2" x14ac:dyDescent="0.3">
      <c r="A5295" s="32">
        <v>44851.916666666664</v>
      </c>
      <c r="B5295" s="82">
        <v>3.0955338217263666</v>
      </c>
    </row>
    <row r="5296" spans="1:2" x14ac:dyDescent="0.3">
      <c r="A5296" s="32">
        <v>44851.958333333336</v>
      </c>
      <c r="B5296" s="82">
        <v>3.1406965721602464</v>
      </c>
    </row>
    <row r="5297" spans="1:2" x14ac:dyDescent="0.3">
      <c r="A5297" s="32">
        <v>44852</v>
      </c>
      <c r="B5297" s="82">
        <v>3.1909768969350951</v>
      </c>
    </row>
    <row r="5298" spans="1:2" x14ac:dyDescent="0.3">
      <c r="A5298" s="32">
        <v>44852.041666666664</v>
      </c>
      <c r="B5298" s="82">
        <v>3.2347363527533459</v>
      </c>
    </row>
    <row r="5299" spans="1:2" x14ac:dyDescent="0.3">
      <c r="A5299" s="32">
        <v>44852.083333333336</v>
      </c>
      <c r="B5299" s="82">
        <v>3.2617535306625154</v>
      </c>
    </row>
    <row r="5300" spans="1:2" x14ac:dyDescent="0.3">
      <c r="A5300" s="32">
        <v>44852.125</v>
      </c>
      <c r="B5300" s="82">
        <v>3.3117868896908624</v>
      </c>
    </row>
    <row r="5301" spans="1:2" x14ac:dyDescent="0.3">
      <c r="A5301" s="32">
        <v>44852.166666666664</v>
      </c>
      <c r="B5301" s="82">
        <v>3.3104925416007509</v>
      </c>
    </row>
    <row r="5302" spans="1:2" x14ac:dyDescent="0.3">
      <c r="A5302" s="32">
        <v>44852.208333333336</v>
      </c>
      <c r="B5302" s="82">
        <v>4.0958849557522141</v>
      </c>
    </row>
    <row r="5303" spans="1:2" x14ac:dyDescent="0.3">
      <c r="A5303" s="32">
        <v>44852.25</v>
      </c>
      <c r="B5303" s="82">
        <v>4.0958849557522141</v>
      </c>
    </row>
    <row r="5304" spans="1:2" x14ac:dyDescent="0.3">
      <c r="A5304" s="32">
        <v>44852.291666666664</v>
      </c>
      <c r="B5304" s="82">
        <v>4.0958849557522141</v>
      </c>
    </row>
    <row r="5305" spans="1:2" x14ac:dyDescent="0.3">
      <c r="A5305" s="32">
        <v>44852.333333333336</v>
      </c>
      <c r="B5305" s="82">
        <v>4.0958849557522141</v>
      </c>
    </row>
    <row r="5306" spans="1:2" x14ac:dyDescent="0.3">
      <c r="A5306" s="32">
        <v>44852.375</v>
      </c>
      <c r="B5306" s="82">
        <v>4.0958849557522141</v>
      </c>
    </row>
    <row r="5307" spans="1:2" x14ac:dyDescent="0.3">
      <c r="A5307" s="32">
        <v>44852.416666666664</v>
      </c>
      <c r="B5307" s="82">
        <v>4.0958849557522141</v>
      </c>
    </row>
    <row r="5308" spans="1:2" x14ac:dyDescent="0.3">
      <c r="A5308" s="32">
        <v>44852.458333333336</v>
      </c>
      <c r="B5308" s="82">
        <v>4.0958849557522141</v>
      </c>
    </row>
    <row r="5309" spans="1:2" x14ac:dyDescent="0.3">
      <c r="A5309" s="32">
        <v>44852.5</v>
      </c>
      <c r="B5309" s="82">
        <v>4.0958849557522141</v>
      </c>
    </row>
    <row r="5310" spans="1:2" x14ac:dyDescent="0.3">
      <c r="A5310" s="32">
        <v>44852.541666666664</v>
      </c>
      <c r="B5310" s="82">
        <v>4.0958849557522141</v>
      </c>
    </row>
    <row r="5311" spans="1:2" x14ac:dyDescent="0.3">
      <c r="A5311" s="32">
        <v>44852.583333333336</v>
      </c>
      <c r="B5311" s="82">
        <v>4.0958849557522141</v>
      </c>
    </row>
    <row r="5312" spans="1:2" x14ac:dyDescent="0.3">
      <c r="A5312" s="32">
        <v>44852.625</v>
      </c>
      <c r="B5312" s="82">
        <v>4.0958849557522141</v>
      </c>
    </row>
    <row r="5313" spans="1:2" x14ac:dyDescent="0.3">
      <c r="A5313" s="32">
        <v>44852.666666666664</v>
      </c>
      <c r="B5313" s="82">
        <v>4.0958849557522141</v>
      </c>
    </row>
    <row r="5314" spans="1:2" x14ac:dyDescent="0.3">
      <c r="A5314" s="32">
        <v>44852.708333333336</v>
      </c>
      <c r="B5314" s="82">
        <v>4.0958849557522141</v>
      </c>
    </row>
    <row r="5315" spans="1:2" x14ac:dyDescent="0.3">
      <c r="A5315" s="32">
        <v>44852.75</v>
      </c>
      <c r="B5315" s="82">
        <v>4.0958849557522141</v>
      </c>
    </row>
    <row r="5316" spans="1:2" x14ac:dyDescent="0.3">
      <c r="A5316" s="32">
        <v>44852.791666666664</v>
      </c>
      <c r="B5316" s="82">
        <v>4.0958849557522141</v>
      </c>
    </row>
    <row r="5317" spans="1:2" x14ac:dyDescent="0.3">
      <c r="A5317" s="32">
        <v>44852.833333333336</v>
      </c>
      <c r="B5317" s="82">
        <v>2.7558394024155213</v>
      </c>
    </row>
    <row r="5318" spans="1:2" x14ac:dyDescent="0.3">
      <c r="A5318" s="32">
        <v>44852.875</v>
      </c>
      <c r="B5318" s="82">
        <v>2.7791113823001035</v>
      </c>
    </row>
    <row r="5319" spans="1:2" x14ac:dyDescent="0.3">
      <c r="A5319" s="32">
        <v>44852.916666666664</v>
      </c>
      <c r="B5319" s="82">
        <v>2.7724638414805929</v>
      </c>
    </row>
    <row r="5320" spans="1:2" x14ac:dyDescent="0.3">
      <c r="A5320" s="32">
        <v>44852.958333333336</v>
      </c>
      <c r="B5320" s="82">
        <v>2.7791113823001035</v>
      </c>
    </row>
    <row r="5321" spans="1:2" x14ac:dyDescent="0.3">
      <c r="A5321" s="32">
        <v>44853</v>
      </c>
      <c r="B5321" s="82">
        <v>2.833679911883074</v>
      </c>
    </row>
    <row r="5322" spans="1:2" x14ac:dyDescent="0.3">
      <c r="A5322" s="32">
        <v>44853.041666666664</v>
      </c>
      <c r="B5322" s="82">
        <v>2.8343536015262392</v>
      </c>
    </row>
    <row r="5323" spans="1:2" x14ac:dyDescent="0.3">
      <c r="A5323" s="32">
        <v>44853.083333333336</v>
      </c>
      <c r="B5323" s="82">
        <v>2.8547535196477245</v>
      </c>
    </row>
    <row r="5324" spans="1:2" x14ac:dyDescent="0.3">
      <c r="A5324" s="32">
        <v>44853.125</v>
      </c>
      <c r="B5324" s="82">
        <v>2.8587873443855738</v>
      </c>
    </row>
    <row r="5325" spans="1:2" x14ac:dyDescent="0.3">
      <c r="A5325" s="32">
        <v>44853.166666666664</v>
      </c>
      <c r="B5325" s="82">
        <v>2.8454071116465247</v>
      </c>
    </row>
    <row r="5326" spans="1:2" x14ac:dyDescent="0.3">
      <c r="A5326" s="32">
        <v>44853.208333333336</v>
      </c>
      <c r="B5326" s="82">
        <v>2.8781983390131893</v>
      </c>
    </row>
    <row r="5327" spans="1:2" x14ac:dyDescent="0.3">
      <c r="A5327" s="32">
        <v>44853.25</v>
      </c>
      <c r="B5327" s="82">
        <v>2.9134410545876128</v>
      </c>
    </row>
    <row r="5328" spans="1:2" x14ac:dyDescent="0.3">
      <c r="A5328" s="32">
        <v>44853.291666666664</v>
      </c>
      <c r="B5328" s="82">
        <v>2.8918456275221383</v>
      </c>
    </row>
    <row r="5329" spans="1:2" x14ac:dyDescent="0.3">
      <c r="A5329" s="32">
        <v>44853.333333333336</v>
      </c>
      <c r="B5329" s="82">
        <v>2.8711963730266898</v>
      </c>
    </row>
    <row r="5330" spans="1:2" x14ac:dyDescent="0.3">
      <c r="A5330" s="32">
        <v>44853.375</v>
      </c>
      <c r="B5330" s="82">
        <v>2.8273323617001234</v>
      </c>
    </row>
    <row r="5331" spans="1:2" x14ac:dyDescent="0.3">
      <c r="A5331" s="32">
        <v>44853.416666666664</v>
      </c>
      <c r="B5331" s="82">
        <v>2.8099611187417706</v>
      </c>
    </row>
    <row r="5332" spans="1:2" x14ac:dyDescent="0.3">
      <c r="A5332" s="32">
        <v>44853.458333333336</v>
      </c>
      <c r="B5332" s="82">
        <v>2.7980234218495088</v>
      </c>
    </row>
    <row r="5333" spans="1:2" x14ac:dyDescent="0.3">
      <c r="A5333" s="32">
        <v>44853.5</v>
      </c>
      <c r="B5333" s="82">
        <v>2.7785252893378649</v>
      </c>
    </row>
    <row r="5334" spans="1:2" x14ac:dyDescent="0.3">
      <c r="A5334" s="32">
        <v>44853.541666666664</v>
      </c>
      <c r="B5334" s="82">
        <v>2.7730041322674071</v>
      </c>
    </row>
    <row r="5335" spans="1:2" x14ac:dyDescent="0.3">
      <c r="A5335" s="32">
        <v>44853.583333333336</v>
      </c>
      <c r="B5335" s="82">
        <v>2.7506301319181947</v>
      </c>
    </row>
    <row r="5336" spans="1:2" x14ac:dyDescent="0.3">
      <c r="A5336" s="32">
        <v>44853.625</v>
      </c>
      <c r="B5336" s="82">
        <v>2.7409761562400425</v>
      </c>
    </row>
    <row r="5337" spans="1:2" x14ac:dyDescent="0.3">
      <c r="A5337" s="32">
        <v>44853.666666666664</v>
      </c>
      <c r="B5337" s="82">
        <v>2.7475365421102662</v>
      </c>
    </row>
    <row r="5338" spans="1:2" x14ac:dyDescent="0.3">
      <c r="A5338" s="32">
        <v>44853.708333333336</v>
      </c>
      <c r="B5338" s="82">
        <v>2.7584572331907742</v>
      </c>
    </row>
    <row r="5339" spans="1:2" x14ac:dyDescent="0.3">
      <c r="A5339" s="32">
        <v>44853.75</v>
      </c>
      <c r="B5339" s="82">
        <v>2.7455012764331741</v>
      </c>
    </row>
    <row r="5340" spans="1:2" x14ac:dyDescent="0.3">
      <c r="A5340" s="32">
        <v>44853.791666666664</v>
      </c>
      <c r="B5340" s="82">
        <v>2.7718884296276691</v>
      </c>
    </row>
    <row r="5341" spans="1:2" x14ac:dyDescent="0.3">
      <c r="A5341" s="32">
        <v>44853.833333333336</v>
      </c>
      <c r="B5341" s="82">
        <v>2.6410939847718886</v>
      </c>
    </row>
    <row r="5342" spans="1:2" x14ac:dyDescent="0.3">
      <c r="A5342" s="32">
        <v>44853.875</v>
      </c>
      <c r="B5342" s="82">
        <v>2.3287250912322071</v>
      </c>
    </row>
    <row r="5343" spans="1:2" x14ac:dyDescent="0.3">
      <c r="A5343" s="32">
        <v>44853.916666666664</v>
      </c>
      <c r="B5343" s="82">
        <v>2.3296647007139377</v>
      </c>
    </row>
    <row r="5344" spans="1:2" x14ac:dyDescent="0.3">
      <c r="A5344" s="32">
        <v>44853.958333333336</v>
      </c>
      <c r="B5344" s="82">
        <v>2.3248637947479964</v>
      </c>
    </row>
    <row r="5345" spans="1:2" x14ac:dyDescent="0.3">
      <c r="A5345" s="32">
        <v>44854</v>
      </c>
      <c r="B5345" s="82">
        <v>2.3334664009370951</v>
      </c>
    </row>
    <row r="5346" spans="1:2" x14ac:dyDescent="0.3">
      <c r="A5346" s="32">
        <v>44854.041666666664</v>
      </c>
      <c r="B5346" s="82">
        <v>2.3432407569088873</v>
      </c>
    </row>
    <row r="5347" spans="1:2" x14ac:dyDescent="0.3">
      <c r="A5347" s="32">
        <v>44854.083333333336</v>
      </c>
      <c r="B5347" s="82">
        <v>2.3453250805457526</v>
      </c>
    </row>
    <row r="5348" spans="1:2" x14ac:dyDescent="0.3">
      <c r="A5348" s="32">
        <v>44854.125</v>
      </c>
      <c r="B5348" s="82">
        <v>2.3470813475391865</v>
      </c>
    </row>
    <row r="5349" spans="1:2" x14ac:dyDescent="0.3">
      <c r="A5349" s="32">
        <v>44854.166666666664</v>
      </c>
      <c r="B5349" s="82">
        <v>2.3488417131583583</v>
      </c>
    </row>
    <row r="5350" spans="1:2" x14ac:dyDescent="0.3">
      <c r="A5350" s="32">
        <v>44854.208333333336</v>
      </c>
      <c r="B5350" s="82">
        <v>2.3620489189648342</v>
      </c>
    </row>
    <row r="5351" spans="1:2" x14ac:dyDescent="0.3">
      <c r="A5351" s="32">
        <v>44854.25</v>
      </c>
      <c r="B5351" s="82">
        <v>2.8697809361869622</v>
      </c>
    </row>
    <row r="5352" spans="1:2" x14ac:dyDescent="0.3">
      <c r="A5352" s="32">
        <v>44854.291666666664</v>
      </c>
      <c r="B5352" s="82">
        <v>2.833679911883074</v>
      </c>
    </row>
    <row r="5353" spans="1:2" x14ac:dyDescent="0.3">
      <c r="A5353" s="32">
        <v>44854.333333333336</v>
      </c>
      <c r="B5353" s="82">
        <v>2.8670080997620095</v>
      </c>
    </row>
    <row r="5354" spans="1:2" x14ac:dyDescent="0.3">
      <c r="A5354" s="32">
        <v>44854.375</v>
      </c>
      <c r="B5354" s="82">
        <v>2.8160868205554195</v>
      </c>
    </row>
    <row r="5355" spans="1:2" x14ac:dyDescent="0.3">
      <c r="A5355" s="32">
        <v>44854.416666666664</v>
      </c>
      <c r="B5355" s="82">
        <v>2.7945312178307122</v>
      </c>
    </row>
    <row r="5356" spans="1:2" x14ac:dyDescent="0.3">
      <c r="A5356" s="32">
        <v>44854.458333333336</v>
      </c>
      <c r="B5356" s="82">
        <v>2.7768819407615846</v>
      </c>
    </row>
    <row r="5357" spans="1:2" x14ac:dyDescent="0.3">
      <c r="A5357" s="32">
        <v>44854.5</v>
      </c>
      <c r="B5357" s="82">
        <v>2.781354511556668</v>
      </c>
    </row>
    <row r="5358" spans="1:2" x14ac:dyDescent="0.3">
      <c r="A5358" s="32">
        <v>44854.541666666664</v>
      </c>
      <c r="B5358" s="82">
        <v>2.7887306566483989</v>
      </c>
    </row>
    <row r="5359" spans="1:2" x14ac:dyDescent="0.3">
      <c r="A5359" s="32">
        <v>44854.583333333336</v>
      </c>
      <c r="B5359" s="82">
        <v>2.7627019026054902</v>
      </c>
    </row>
    <row r="5360" spans="1:2" x14ac:dyDescent="0.3">
      <c r="A5360" s="32">
        <v>44854.625</v>
      </c>
      <c r="B5360" s="82">
        <v>2.7752097328971068</v>
      </c>
    </row>
    <row r="5361" spans="1:2" x14ac:dyDescent="0.3">
      <c r="A5361" s="32">
        <v>44854.666666666664</v>
      </c>
      <c r="B5361" s="82">
        <v>2.7675312757660766</v>
      </c>
    </row>
    <row r="5362" spans="1:2" x14ac:dyDescent="0.3">
      <c r="A5362" s="32">
        <v>44854.708333333336</v>
      </c>
      <c r="B5362" s="82">
        <v>2.7819082055089348</v>
      </c>
    </row>
    <row r="5363" spans="1:2" x14ac:dyDescent="0.3">
      <c r="A5363" s="32">
        <v>44854.75</v>
      </c>
      <c r="B5363" s="82">
        <v>2.7637537222885182</v>
      </c>
    </row>
    <row r="5364" spans="1:2" x14ac:dyDescent="0.3">
      <c r="A5364" s="32">
        <v>44854.791666666664</v>
      </c>
      <c r="B5364" s="82">
        <v>2.7404845385441066</v>
      </c>
    </row>
    <row r="5365" spans="1:2" x14ac:dyDescent="0.3">
      <c r="A5365" s="32">
        <v>44854.833333333336</v>
      </c>
      <c r="B5365" s="82">
        <v>2.7475365421102662</v>
      </c>
    </row>
    <row r="5366" spans="1:2" x14ac:dyDescent="0.3">
      <c r="A5366" s="32">
        <v>44854.875</v>
      </c>
      <c r="B5366" s="82">
        <v>2.7589762968571208</v>
      </c>
    </row>
    <row r="5367" spans="1:2" x14ac:dyDescent="0.3">
      <c r="A5367" s="32">
        <v>44854.916666666664</v>
      </c>
      <c r="B5367" s="82">
        <v>2.7584572331907742</v>
      </c>
    </row>
    <row r="5368" spans="1:2" x14ac:dyDescent="0.3">
      <c r="A5368" s="32">
        <v>44854.958333333336</v>
      </c>
      <c r="B5368" s="82">
        <v>2.8069525984550681</v>
      </c>
    </row>
    <row r="5369" spans="1:2" x14ac:dyDescent="0.3">
      <c r="A5369" s="32">
        <v>44855</v>
      </c>
      <c r="B5369" s="82">
        <v>2.781354511556668</v>
      </c>
    </row>
    <row r="5370" spans="1:2" x14ac:dyDescent="0.3">
      <c r="A5370" s="32">
        <v>44855.041666666664</v>
      </c>
      <c r="B5370" s="82">
        <v>2.7752097328971068</v>
      </c>
    </row>
    <row r="5371" spans="1:2" x14ac:dyDescent="0.3">
      <c r="A5371" s="32">
        <v>44855.083333333336</v>
      </c>
      <c r="B5371" s="82">
        <v>2.7824627324136948</v>
      </c>
    </row>
    <row r="5372" spans="1:2" x14ac:dyDescent="0.3">
      <c r="A5372" s="32">
        <v>44855.125</v>
      </c>
      <c r="B5372" s="82">
        <v>2.7980234218495088</v>
      </c>
    </row>
    <row r="5373" spans="1:2" x14ac:dyDescent="0.3">
      <c r="A5373" s="32">
        <v>44855.166666666664</v>
      </c>
      <c r="B5373" s="82">
        <v>2.8027551661057455</v>
      </c>
    </row>
    <row r="5374" spans="1:2" x14ac:dyDescent="0.3">
      <c r="A5374" s="32">
        <v>44855.208333333336</v>
      </c>
      <c r="B5374" s="82">
        <v>2.8507115291324858</v>
      </c>
    </row>
    <row r="5375" spans="1:2" x14ac:dyDescent="0.3">
      <c r="A5375" s="32">
        <v>44855.25</v>
      </c>
      <c r="B5375" s="82">
        <v>2.8629019304477143</v>
      </c>
    </row>
    <row r="5376" spans="1:2" x14ac:dyDescent="0.3">
      <c r="A5376" s="32">
        <v>44855.291666666664</v>
      </c>
      <c r="B5376" s="82">
        <v>2.8567438054053733</v>
      </c>
    </row>
    <row r="5377" spans="1:2" x14ac:dyDescent="0.3">
      <c r="A5377" s="32">
        <v>44855.333333333336</v>
      </c>
      <c r="B5377" s="82">
        <v>2.8343536015262392</v>
      </c>
    </row>
    <row r="5378" spans="1:2" x14ac:dyDescent="0.3">
      <c r="A5378" s="32">
        <v>44855.375</v>
      </c>
      <c r="B5378" s="82">
        <v>2.8117930966329219</v>
      </c>
    </row>
    <row r="5379" spans="1:2" x14ac:dyDescent="0.3">
      <c r="A5379" s="32">
        <v>44855.416666666664</v>
      </c>
      <c r="B5379" s="82">
        <v>2.8045542095014646</v>
      </c>
    </row>
    <row r="5380" spans="1:2" x14ac:dyDescent="0.3">
      <c r="A5380" s="32">
        <v>44855.458333333336</v>
      </c>
      <c r="B5380" s="82">
        <v>2.7933487776655501</v>
      </c>
    </row>
    <row r="5381" spans="1:2" x14ac:dyDescent="0.3">
      <c r="A5381" s="32">
        <v>44855.5</v>
      </c>
      <c r="B5381" s="82">
        <v>2.7916009117030343</v>
      </c>
    </row>
    <row r="5382" spans="1:2" x14ac:dyDescent="0.3">
      <c r="A5382" s="32">
        <v>44855.541666666664</v>
      </c>
      <c r="B5382" s="82">
        <v>2.7892954302042297</v>
      </c>
    </row>
    <row r="5383" spans="1:2" x14ac:dyDescent="0.3">
      <c r="A5383" s="32">
        <v>44855.583333333336</v>
      </c>
      <c r="B5383" s="82">
        <v>2.7675312757660766</v>
      </c>
    </row>
    <row r="5384" spans="1:2" x14ac:dyDescent="0.3">
      <c r="A5384" s="32">
        <v>44855.625</v>
      </c>
      <c r="B5384" s="82">
        <v>2.7735452391146538</v>
      </c>
    </row>
    <row r="5385" spans="1:2" x14ac:dyDescent="0.3">
      <c r="A5385" s="32">
        <v>44855.666666666664</v>
      </c>
      <c r="B5385" s="82">
        <v>2.7757541690199448</v>
      </c>
    </row>
    <row r="5386" spans="1:2" x14ac:dyDescent="0.3">
      <c r="A5386" s="32">
        <v>44855.708333333336</v>
      </c>
      <c r="B5386" s="82">
        <v>2.7740871630531112</v>
      </c>
    </row>
    <row r="5387" spans="1:2" x14ac:dyDescent="0.3">
      <c r="A5387" s="32">
        <v>44855.75</v>
      </c>
      <c r="B5387" s="82">
        <v>2.7675312757660766</v>
      </c>
    </row>
    <row r="5388" spans="1:2" x14ac:dyDescent="0.3">
      <c r="A5388" s="32">
        <v>44855.791666666664</v>
      </c>
      <c r="B5388" s="82">
        <v>2.7605730171107661</v>
      </c>
    </row>
    <row r="5389" spans="1:2" x14ac:dyDescent="0.3">
      <c r="A5389" s="32">
        <v>44855.833333333336</v>
      </c>
      <c r="B5389" s="82">
        <v>2.7563544832140545</v>
      </c>
    </row>
    <row r="5390" spans="1:2" x14ac:dyDescent="0.3">
      <c r="A5390" s="32">
        <v>44855.875</v>
      </c>
      <c r="B5390" s="82">
        <v>2.7841684865437464</v>
      </c>
    </row>
    <row r="5391" spans="1:2" x14ac:dyDescent="0.3">
      <c r="A5391" s="32">
        <v>44855.916666666664</v>
      </c>
      <c r="B5391" s="82">
        <v>2.7713498221035673</v>
      </c>
    </row>
    <row r="5392" spans="1:2" x14ac:dyDescent="0.3">
      <c r="A5392" s="32">
        <v>44855.958333333336</v>
      </c>
      <c r="B5392" s="82">
        <v>2.7730041322674071</v>
      </c>
    </row>
    <row r="5393" spans="1:2" x14ac:dyDescent="0.3">
      <c r="A5393" s="32">
        <v>44856</v>
      </c>
      <c r="B5393" s="82">
        <v>2.7881667288914582</v>
      </c>
    </row>
    <row r="5394" spans="1:2" x14ac:dyDescent="0.3">
      <c r="A5394" s="32">
        <v>44856.041666666664</v>
      </c>
      <c r="B5394" s="82">
        <v>2.8204261654404594</v>
      </c>
    </row>
    <row r="5395" spans="1:2" x14ac:dyDescent="0.3">
      <c r="A5395" s="32">
        <v>44856.083333333336</v>
      </c>
      <c r="B5395" s="82">
        <v>2.8375680990125787</v>
      </c>
    </row>
    <row r="5396" spans="1:2" x14ac:dyDescent="0.3">
      <c r="A5396" s="32">
        <v>44856.125</v>
      </c>
      <c r="B5396" s="82">
        <v>2.8051426323328901</v>
      </c>
    </row>
    <row r="5397" spans="1:2" x14ac:dyDescent="0.3">
      <c r="A5397" s="32">
        <v>44856.166666666664</v>
      </c>
      <c r="B5397" s="82">
        <v>2.8191642543977835</v>
      </c>
    </row>
    <row r="5398" spans="1:2" x14ac:dyDescent="0.3">
      <c r="A5398" s="32">
        <v>44856.208333333336</v>
      </c>
      <c r="B5398" s="82">
        <v>2.8185550362572425</v>
      </c>
    </row>
    <row r="5399" spans="1:2" x14ac:dyDescent="0.3">
      <c r="A5399" s="32">
        <v>44856.25</v>
      </c>
      <c r="B5399" s="82">
        <v>2.8567438054053733</v>
      </c>
    </row>
    <row r="5400" spans="1:2" x14ac:dyDescent="0.3">
      <c r="A5400" s="32">
        <v>44856.291666666664</v>
      </c>
      <c r="B5400" s="82">
        <v>2.8447592793283851</v>
      </c>
    </row>
    <row r="5401" spans="1:2" x14ac:dyDescent="0.3">
      <c r="A5401" s="32">
        <v>44856.333333333336</v>
      </c>
      <c r="B5401" s="82">
        <v>2.8753759738659861</v>
      </c>
    </row>
    <row r="5402" spans="1:2" x14ac:dyDescent="0.3">
      <c r="A5402" s="32">
        <v>44856.375</v>
      </c>
      <c r="B5402" s="82">
        <v>2.8554159800781473</v>
      </c>
    </row>
    <row r="5403" spans="1:2" x14ac:dyDescent="0.3">
      <c r="A5403" s="32">
        <v>44856.416666666664</v>
      </c>
      <c r="B5403" s="82">
        <v>2.8587873443855738</v>
      </c>
    </row>
    <row r="5404" spans="1:2" x14ac:dyDescent="0.3">
      <c r="A5404" s="32">
        <v>44856.458333333336</v>
      </c>
      <c r="B5404" s="82">
        <v>2.8254300089497422</v>
      </c>
    </row>
    <row r="5405" spans="1:2" x14ac:dyDescent="0.3">
      <c r="A5405" s="32">
        <v>44856.5</v>
      </c>
      <c r="B5405" s="82">
        <v>2.7898987887829492</v>
      </c>
    </row>
    <row r="5406" spans="1:2" x14ac:dyDescent="0.3">
      <c r="A5406" s="32">
        <v>44856.541666666664</v>
      </c>
      <c r="B5406" s="82">
        <v>2.7916009117030343</v>
      </c>
    </row>
    <row r="5407" spans="1:2" x14ac:dyDescent="0.3">
      <c r="A5407" s="32">
        <v>44856.583333333336</v>
      </c>
      <c r="B5407" s="82">
        <v>2.8039666619666832</v>
      </c>
    </row>
    <row r="5408" spans="1:2" x14ac:dyDescent="0.3">
      <c r="A5408" s="32">
        <v>44856.625</v>
      </c>
      <c r="B5408" s="82">
        <v>2.8099611187417706</v>
      </c>
    </row>
    <row r="5409" spans="1:2" x14ac:dyDescent="0.3">
      <c r="A5409" s="32">
        <v>44856.666666666664</v>
      </c>
      <c r="B5409" s="82">
        <v>2.811194795796077</v>
      </c>
    </row>
    <row r="5410" spans="1:2" x14ac:dyDescent="0.3">
      <c r="A5410" s="32">
        <v>44856.708333333336</v>
      </c>
      <c r="B5410" s="82">
        <v>2.801586296837594</v>
      </c>
    </row>
    <row r="5411" spans="1:2" x14ac:dyDescent="0.3">
      <c r="A5411" s="32">
        <v>44856.75</v>
      </c>
      <c r="B5411" s="82">
        <v>2.8093655362717014</v>
      </c>
    </row>
    <row r="5412" spans="1:2" x14ac:dyDescent="0.3">
      <c r="A5412" s="32">
        <v>44856.791666666664</v>
      </c>
      <c r="B5412" s="82">
        <v>2.8045542095014646</v>
      </c>
    </row>
    <row r="5413" spans="1:2" x14ac:dyDescent="0.3">
      <c r="A5413" s="32">
        <v>44856.833333333336</v>
      </c>
      <c r="B5413" s="82">
        <v>2.8081770228011931</v>
      </c>
    </row>
    <row r="5414" spans="1:2" x14ac:dyDescent="0.3">
      <c r="A5414" s="32">
        <v>44856.875</v>
      </c>
      <c r="B5414" s="82">
        <v>2.8063614845830545</v>
      </c>
    </row>
    <row r="5415" spans="1:2" x14ac:dyDescent="0.3">
      <c r="A5415" s="32">
        <v>44856.916666666664</v>
      </c>
      <c r="B5415" s="82">
        <v>2.7992203161924802</v>
      </c>
    </row>
    <row r="5416" spans="1:2" x14ac:dyDescent="0.3">
      <c r="A5416" s="32">
        <v>44856.958333333336</v>
      </c>
      <c r="B5416" s="82">
        <v>2.8010031674364892</v>
      </c>
    </row>
    <row r="5417" spans="1:2" x14ac:dyDescent="0.3">
      <c r="A5417" s="32">
        <v>44857</v>
      </c>
      <c r="B5417" s="82">
        <v>2.7998007849718745</v>
      </c>
    </row>
    <row r="5418" spans="1:2" x14ac:dyDescent="0.3">
      <c r="A5418" s="32">
        <v>44857.041666666664</v>
      </c>
      <c r="B5418" s="82">
        <v>2.7945312178307122</v>
      </c>
    </row>
    <row r="5419" spans="1:2" x14ac:dyDescent="0.3">
      <c r="A5419" s="32">
        <v>44857.083333333336</v>
      </c>
      <c r="B5419" s="82">
        <v>2.8362540302864563</v>
      </c>
    </row>
    <row r="5420" spans="1:2" x14ac:dyDescent="0.3">
      <c r="A5420" s="32">
        <v>44857.125</v>
      </c>
      <c r="B5420" s="82">
        <v>2.833679911883074</v>
      </c>
    </row>
    <row r="5421" spans="1:2" x14ac:dyDescent="0.3">
      <c r="A5421" s="32">
        <v>44857.166666666664</v>
      </c>
      <c r="B5421" s="82">
        <v>2.8369317609068863</v>
      </c>
    </row>
    <row r="5422" spans="1:2" x14ac:dyDescent="0.3">
      <c r="A5422" s="32">
        <v>44857.208333333336</v>
      </c>
      <c r="B5422" s="82">
        <v>2.8547535196477245</v>
      </c>
    </row>
    <row r="5423" spans="1:2" x14ac:dyDescent="0.3">
      <c r="A5423" s="32">
        <v>44857.25</v>
      </c>
      <c r="B5423" s="82">
        <v>2.8427785038829718</v>
      </c>
    </row>
    <row r="5424" spans="1:2" x14ac:dyDescent="0.3">
      <c r="A5424" s="32">
        <v>44857.291666666664</v>
      </c>
      <c r="B5424" s="82">
        <v>2.8718827881295717</v>
      </c>
    </row>
    <row r="5425" spans="1:2" x14ac:dyDescent="0.3">
      <c r="A5425" s="32">
        <v>44857.333333333336</v>
      </c>
      <c r="B5425" s="82">
        <v>2.9066152864533121</v>
      </c>
    </row>
    <row r="5426" spans="1:2" x14ac:dyDescent="0.3">
      <c r="A5426" s="32">
        <v>44857.375</v>
      </c>
      <c r="B5426" s="82">
        <v>2.8918456275221383</v>
      </c>
    </row>
    <row r="5427" spans="1:2" x14ac:dyDescent="0.3">
      <c r="A5427" s="32">
        <v>44857.416666666664</v>
      </c>
      <c r="B5427" s="82">
        <v>2.8513680798364041</v>
      </c>
    </row>
    <row r="5428" spans="1:2" x14ac:dyDescent="0.3">
      <c r="A5428" s="32">
        <v>44857.458333333336</v>
      </c>
      <c r="B5428" s="82">
        <v>2.8513680798364041</v>
      </c>
    </row>
    <row r="5429" spans="1:2" x14ac:dyDescent="0.3">
      <c r="A5429" s="32">
        <v>44857.5</v>
      </c>
      <c r="B5429" s="82">
        <v>2.8179467191974812</v>
      </c>
    </row>
    <row r="5430" spans="1:2" x14ac:dyDescent="0.3">
      <c r="A5430" s="32">
        <v>44857.541666666664</v>
      </c>
      <c r="B5430" s="82">
        <v>2.8311211511020171</v>
      </c>
    </row>
    <row r="5431" spans="1:2" x14ac:dyDescent="0.3">
      <c r="A5431" s="32">
        <v>44857.583333333336</v>
      </c>
      <c r="B5431" s="82">
        <v>2.833679911883074</v>
      </c>
    </row>
    <row r="5432" spans="1:2" x14ac:dyDescent="0.3">
      <c r="A5432" s="32">
        <v>44857.625</v>
      </c>
      <c r="B5432" s="82">
        <v>2.819815081529411</v>
      </c>
    </row>
    <row r="5433" spans="1:2" x14ac:dyDescent="0.3">
      <c r="A5433" s="32">
        <v>44857.666666666664</v>
      </c>
      <c r="B5433" s="82">
        <v>2.8304942913729869</v>
      </c>
    </row>
    <row r="5434" spans="1:2" x14ac:dyDescent="0.3">
      <c r="A5434" s="32">
        <v>44857.708333333336</v>
      </c>
      <c r="B5434" s="82">
        <v>2.8635762788767494</v>
      </c>
    </row>
    <row r="5435" spans="1:2" x14ac:dyDescent="0.3">
      <c r="A5435" s="32">
        <v>44857.75</v>
      </c>
      <c r="B5435" s="82">
        <v>2.8304942913729869</v>
      </c>
    </row>
    <row r="5436" spans="1:2" x14ac:dyDescent="0.3">
      <c r="A5436" s="32">
        <v>44857.791666666664</v>
      </c>
      <c r="B5436" s="82">
        <v>2.833679911883074</v>
      </c>
    </row>
    <row r="5437" spans="1:2" x14ac:dyDescent="0.3">
      <c r="A5437" s="32">
        <v>44857.833333333336</v>
      </c>
      <c r="B5437" s="82">
        <v>2.844069303778392</v>
      </c>
    </row>
    <row r="5438" spans="1:2" x14ac:dyDescent="0.3">
      <c r="A5438" s="32">
        <v>44857.875</v>
      </c>
      <c r="B5438" s="82">
        <v>2.8235362485109734</v>
      </c>
    </row>
    <row r="5439" spans="1:2" x14ac:dyDescent="0.3">
      <c r="A5439" s="32">
        <v>44857.916666666664</v>
      </c>
      <c r="B5439" s="82">
        <v>2.8173393021039415</v>
      </c>
    </row>
    <row r="5440" spans="1:2" x14ac:dyDescent="0.3">
      <c r="A5440" s="32">
        <v>44857.958333333336</v>
      </c>
      <c r="B5440" s="82">
        <v>2.8330492874607121</v>
      </c>
    </row>
    <row r="5441" spans="1:2" x14ac:dyDescent="0.3">
      <c r="A5441" s="32">
        <v>44858</v>
      </c>
      <c r="B5441" s="82">
        <v>2.8045542095014646</v>
      </c>
    </row>
    <row r="5442" spans="1:2" x14ac:dyDescent="0.3">
      <c r="A5442" s="32">
        <v>44858.041666666664</v>
      </c>
      <c r="B5442" s="82">
        <v>2.8324195905324143</v>
      </c>
    </row>
    <row r="5443" spans="1:2" x14ac:dyDescent="0.3">
      <c r="A5443" s="32">
        <v>44858.083333333336</v>
      </c>
      <c r="B5443" s="82">
        <v>2.8388435834013626</v>
      </c>
    </row>
    <row r="5444" spans="1:2" x14ac:dyDescent="0.3">
      <c r="A5444" s="32">
        <v>44858.125</v>
      </c>
      <c r="B5444" s="82">
        <v>2.8414486486476873</v>
      </c>
    </row>
    <row r="5445" spans="1:2" x14ac:dyDescent="0.3">
      <c r="A5445" s="32">
        <v>44858.166666666664</v>
      </c>
      <c r="B5445" s="82">
        <v>2.8324195905324143</v>
      </c>
    </row>
    <row r="5446" spans="1:2" x14ac:dyDescent="0.3">
      <c r="A5446" s="32">
        <v>44858.208333333336</v>
      </c>
      <c r="B5446" s="82">
        <v>2.8621837068358902</v>
      </c>
    </row>
    <row r="5447" spans="1:2" x14ac:dyDescent="0.3">
      <c r="A5447" s="32">
        <v>44858.25</v>
      </c>
      <c r="B5447" s="82">
        <v>2.8581199684053082</v>
      </c>
    </row>
    <row r="5448" spans="1:2" x14ac:dyDescent="0.3">
      <c r="A5448" s="32">
        <v>44858.291666666664</v>
      </c>
      <c r="B5448" s="82">
        <v>2.8587873443855738</v>
      </c>
    </row>
    <row r="5449" spans="1:2" x14ac:dyDescent="0.3">
      <c r="A5449" s="32">
        <v>44858.333333333336</v>
      </c>
      <c r="B5449" s="82">
        <v>4.0958849557522141</v>
      </c>
    </row>
    <row r="5450" spans="1:2" x14ac:dyDescent="0.3">
      <c r="A5450" s="32">
        <v>44858.375</v>
      </c>
      <c r="B5450" s="82">
        <v>4.0958849557522141</v>
      </c>
    </row>
    <row r="5451" spans="1:2" x14ac:dyDescent="0.3">
      <c r="A5451" s="32">
        <v>44858.416666666664</v>
      </c>
      <c r="B5451" s="82">
        <v>4.0958849557522141</v>
      </c>
    </row>
    <row r="5452" spans="1:2" x14ac:dyDescent="0.3">
      <c r="A5452" s="32">
        <v>44858.458333333336</v>
      </c>
      <c r="B5452" s="82">
        <v>4.0958849557522141</v>
      </c>
    </row>
    <row r="5453" spans="1:2" x14ac:dyDescent="0.3">
      <c r="A5453" s="32">
        <v>44858.5</v>
      </c>
      <c r="B5453" s="82">
        <v>4.0958849557522141</v>
      </c>
    </row>
    <row r="5454" spans="1:2" x14ac:dyDescent="0.3">
      <c r="A5454" s="32">
        <v>44858.541666666664</v>
      </c>
      <c r="B5454" s="82">
        <v>4.0958849557522141</v>
      </c>
    </row>
    <row r="5455" spans="1:2" x14ac:dyDescent="0.3">
      <c r="A5455" s="32">
        <v>44858.583333333336</v>
      </c>
      <c r="B5455" s="82">
        <v>4.0958849557522141</v>
      </c>
    </row>
    <row r="5456" spans="1:2" x14ac:dyDescent="0.3">
      <c r="A5456" s="32">
        <v>44858.625</v>
      </c>
      <c r="B5456" s="82">
        <v>4.0958849557522141</v>
      </c>
    </row>
    <row r="5457" spans="1:2" x14ac:dyDescent="0.3">
      <c r="A5457" s="32">
        <v>44858.666666666664</v>
      </c>
      <c r="B5457" s="82">
        <v>4.0958849557522141</v>
      </c>
    </row>
    <row r="5458" spans="1:2" x14ac:dyDescent="0.3">
      <c r="A5458" s="32">
        <v>44858.708333333336</v>
      </c>
      <c r="B5458" s="82">
        <v>2.8160868205554195</v>
      </c>
    </row>
    <row r="5459" spans="1:2" x14ac:dyDescent="0.3">
      <c r="A5459" s="32">
        <v>44858.75</v>
      </c>
      <c r="B5459" s="82">
        <v>2.7735452391146538</v>
      </c>
    </row>
    <row r="5460" spans="1:2" x14ac:dyDescent="0.3">
      <c r="A5460" s="32">
        <v>44858.791666666664</v>
      </c>
      <c r="B5460" s="82">
        <v>2.7768819407615846</v>
      </c>
    </row>
    <row r="5461" spans="1:2" x14ac:dyDescent="0.3">
      <c r="A5461" s="32">
        <v>44858.833333333336</v>
      </c>
      <c r="B5461" s="82">
        <v>2.7637537222885182</v>
      </c>
    </row>
    <row r="5462" spans="1:2" x14ac:dyDescent="0.3">
      <c r="A5462" s="32">
        <v>44858.875</v>
      </c>
      <c r="B5462" s="82">
        <v>2.7752097328971068</v>
      </c>
    </row>
    <row r="5463" spans="1:2" x14ac:dyDescent="0.3">
      <c r="A5463" s="32">
        <v>44858.916666666664</v>
      </c>
      <c r="B5463" s="82">
        <v>2.7870039538895006</v>
      </c>
    </row>
    <row r="5464" spans="1:2" x14ac:dyDescent="0.3">
      <c r="A5464" s="32">
        <v>44858.958333333336</v>
      </c>
      <c r="B5464" s="82">
        <v>2.8093655362717014</v>
      </c>
    </row>
    <row r="5465" spans="1:2" x14ac:dyDescent="0.3">
      <c r="A5465" s="32">
        <v>44859</v>
      </c>
      <c r="B5465" s="82">
        <v>2.781354511556668</v>
      </c>
    </row>
    <row r="5466" spans="1:2" x14ac:dyDescent="0.3">
      <c r="A5466" s="32">
        <v>44859.041666666664</v>
      </c>
      <c r="B5466" s="82">
        <v>2.8039666619666832</v>
      </c>
    </row>
    <row r="5467" spans="1:2" x14ac:dyDescent="0.3">
      <c r="A5467" s="32">
        <v>44859.083333333336</v>
      </c>
      <c r="B5467" s="82">
        <v>2.8069525984550681</v>
      </c>
    </row>
    <row r="5468" spans="1:2" x14ac:dyDescent="0.3">
      <c r="A5468" s="32">
        <v>44859.125</v>
      </c>
      <c r="B5468" s="82">
        <v>2.7945312178307122</v>
      </c>
    </row>
    <row r="5469" spans="1:2" x14ac:dyDescent="0.3">
      <c r="A5469" s="32">
        <v>44859.166666666664</v>
      </c>
      <c r="B5469" s="82">
        <v>2.7992203161924802</v>
      </c>
    </row>
    <row r="5470" spans="1:2" x14ac:dyDescent="0.3">
      <c r="A5470" s="32">
        <v>44859.208333333336</v>
      </c>
      <c r="B5470" s="82">
        <v>2.8229205702267497</v>
      </c>
    </row>
    <row r="5471" spans="1:2" x14ac:dyDescent="0.3">
      <c r="A5471" s="32">
        <v>44859.25</v>
      </c>
      <c r="B5471" s="82">
        <v>4.0958849557522141</v>
      </c>
    </row>
    <row r="5472" spans="1:2" x14ac:dyDescent="0.3">
      <c r="A5472" s="32">
        <v>44859.291666666664</v>
      </c>
      <c r="B5472" s="82">
        <v>4.0958849557522141</v>
      </c>
    </row>
    <row r="5473" spans="1:2" x14ac:dyDescent="0.3">
      <c r="A5473" s="32">
        <v>44859.333333333336</v>
      </c>
      <c r="B5473" s="82">
        <v>4.0958849557522141</v>
      </c>
    </row>
    <row r="5474" spans="1:2" x14ac:dyDescent="0.3">
      <c r="A5474" s="32">
        <v>44859.375</v>
      </c>
      <c r="B5474" s="82">
        <v>4.0958849557522141</v>
      </c>
    </row>
    <row r="5475" spans="1:2" x14ac:dyDescent="0.3">
      <c r="A5475" s="32">
        <v>44859.416666666664</v>
      </c>
      <c r="B5475" s="82">
        <v>4.0958849557522141</v>
      </c>
    </row>
    <row r="5476" spans="1:2" x14ac:dyDescent="0.3">
      <c r="A5476" s="32">
        <v>44859.458333333336</v>
      </c>
      <c r="B5476" s="82">
        <v>4.0958849557522141</v>
      </c>
    </row>
    <row r="5477" spans="1:2" x14ac:dyDescent="0.3">
      <c r="A5477" s="32">
        <v>44859.5</v>
      </c>
      <c r="B5477" s="82">
        <v>4.0958849557522141</v>
      </c>
    </row>
    <row r="5478" spans="1:2" x14ac:dyDescent="0.3">
      <c r="A5478" s="32">
        <v>44859.541666666664</v>
      </c>
      <c r="B5478" s="82">
        <v>4.0958849557522141</v>
      </c>
    </row>
    <row r="5479" spans="1:2" x14ac:dyDescent="0.3">
      <c r="A5479" s="32">
        <v>44859.583333333336</v>
      </c>
      <c r="B5479" s="82">
        <v>4.0958849557522141</v>
      </c>
    </row>
    <row r="5480" spans="1:2" x14ac:dyDescent="0.3">
      <c r="A5480" s="32">
        <v>44859.625</v>
      </c>
      <c r="B5480" s="82">
        <v>4.0958849557522141</v>
      </c>
    </row>
    <row r="5481" spans="1:2" x14ac:dyDescent="0.3">
      <c r="A5481" s="32">
        <v>44859.666666666664</v>
      </c>
      <c r="B5481" s="82">
        <v>4.0958849557522141</v>
      </c>
    </row>
    <row r="5482" spans="1:2" x14ac:dyDescent="0.3">
      <c r="A5482" s="32">
        <v>44859.708333333336</v>
      </c>
      <c r="B5482" s="82">
        <v>4.0958849557522141</v>
      </c>
    </row>
    <row r="5483" spans="1:2" x14ac:dyDescent="0.3">
      <c r="A5483" s="32">
        <v>44859.75</v>
      </c>
      <c r="B5483" s="82">
        <v>4.0958849557522141</v>
      </c>
    </row>
    <row r="5484" spans="1:2" x14ac:dyDescent="0.3">
      <c r="A5484" s="32">
        <v>44859.791666666664</v>
      </c>
      <c r="B5484" s="82">
        <v>4.0958849557522141</v>
      </c>
    </row>
    <row r="5485" spans="1:2" x14ac:dyDescent="0.3">
      <c r="A5485" s="32">
        <v>44859.833333333336</v>
      </c>
      <c r="B5485" s="82">
        <v>4.0958849557522141</v>
      </c>
    </row>
    <row r="5486" spans="1:2" x14ac:dyDescent="0.3">
      <c r="A5486" s="32">
        <v>44859.875</v>
      </c>
      <c r="B5486" s="82">
        <v>4.0958849557522141</v>
      </c>
    </row>
    <row r="5487" spans="1:2" x14ac:dyDescent="0.3">
      <c r="A5487" s="32">
        <v>44859.916666666664</v>
      </c>
      <c r="B5487" s="82">
        <v>4.0958849557522141</v>
      </c>
    </row>
    <row r="5488" spans="1:2" x14ac:dyDescent="0.3">
      <c r="A5488" s="32">
        <v>44859.958333333336</v>
      </c>
      <c r="B5488" s="82">
        <v>4.0958849557522141</v>
      </c>
    </row>
    <row r="5489" spans="1:2" x14ac:dyDescent="0.3">
      <c r="A5489" s="32">
        <v>44860</v>
      </c>
      <c r="B5489" s="82">
        <v>4.0958849557522141</v>
      </c>
    </row>
    <row r="5490" spans="1:2" x14ac:dyDescent="0.3">
      <c r="A5490" s="32">
        <v>44860.041666666664</v>
      </c>
      <c r="B5490" s="82">
        <v>4.0958849557522141</v>
      </c>
    </row>
    <row r="5491" spans="1:2" x14ac:dyDescent="0.3">
      <c r="A5491" s="32">
        <v>44860.083333333336</v>
      </c>
      <c r="B5491" s="82">
        <v>4.0958849557522141</v>
      </c>
    </row>
    <row r="5492" spans="1:2" x14ac:dyDescent="0.3">
      <c r="A5492" s="32">
        <v>44860.125</v>
      </c>
      <c r="B5492" s="82">
        <v>4.0958849557522141</v>
      </c>
    </row>
    <row r="5493" spans="1:2" x14ac:dyDescent="0.3">
      <c r="A5493" s="32">
        <v>44860.166666666664</v>
      </c>
      <c r="B5493" s="82">
        <v>4.0958849557522141</v>
      </c>
    </row>
    <row r="5494" spans="1:2" x14ac:dyDescent="0.3">
      <c r="A5494" s="32">
        <v>44860.208333333336</v>
      </c>
      <c r="B5494" s="82">
        <v>4.0958849557522141</v>
      </c>
    </row>
    <row r="5495" spans="1:2" x14ac:dyDescent="0.3">
      <c r="A5495" s="32">
        <v>44860.25</v>
      </c>
      <c r="B5495" s="82">
        <v>4.0958849557522141</v>
      </c>
    </row>
    <row r="5496" spans="1:2" x14ac:dyDescent="0.3">
      <c r="A5496" s="32">
        <v>44860.291666666664</v>
      </c>
      <c r="B5496" s="82">
        <v>4.0958849557522141</v>
      </c>
    </row>
    <row r="5497" spans="1:2" x14ac:dyDescent="0.3">
      <c r="A5497" s="32">
        <v>44860.333333333336</v>
      </c>
      <c r="B5497" s="82">
        <v>4.0958849557522141</v>
      </c>
    </row>
    <row r="5498" spans="1:2" x14ac:dyDescent="0.3">
      <c r="A5498" s="32">
        <v>44860.375</v>
      </c>
      <c r="B5498" s="82">
        <v>4.0958849557522141</v>
      </c>
    </row>
    <row r="5499" spans="1:2" x14ac:dyDescent="0.3">
      <c r="A5499" s="32">
        <v>44860.416666666664</v>
      </c>
      <c r="B5499" s="82">
        <v>4.0958849557522141</v>
      </c>
    </row>
    <row r="5500" spans="1:2" x14ac:dyDescent="0.3">
      <c r="A5500" s="32">
        <v>44860.458333333336</v>
      </c>
      <c r="B5500" s="82">
        <v>4.0958849557522141</v>
      </c>
    </row>
    <row r="5501" spans="1:2" x14ac:dyDescent="0.3">
      <c r="A5501" s="32">
        <v>44860.5</v>
      </c>
      <c r="B5501" s="82">
        <v>4.0958849557522141</v>
      </c>
    </row>
    <row r="5502" spans="1:2" x14ac:dyDescent="0.3">
      <c r="A5502" s="32">
        <v>44860.541666666664</v>
      </c>
      <c r="B5502" s="82">
        <v>4.0958849557522141</v>
      </c>
    </row>
    <row r="5503" spans="1:2" x14ac:dyDescent="0.3">
      <c r="A5503" s="32">
        <v>44860.583333333336</v>
      </c>
      <c r="B5503" s="82">
        <v>4.0958849557522141</v>
      </c>
    </row>
    <row r="5504" spans="1:2" x14ac:dyDescent="0.3">
      <c r="A5504" s="32">
        <v>44860.625</v>
      </c>
      <c r="B5504" s="82">
        <v>4.0958849557522141</v>
      </c>
    </row>
    <row r="5505" spans="1:2" x14ac:dyDescent="0.3">
      <c r="A5505" s="32">
        <v>44860.666666666664</v>
      </c>
      <c r="B5505" s="82">
        <v>4.0958849557522141</v>
      </c>
    </row>
    <row r="5506" spans="1:2" x14ac:dyDescent="0.3">
      <c r="A5506" s="32">
        <v>44860.708333333336</v>
      </c>
      <c r="B5506" s="82">
        <v>4.0958849557522141</v>
      </c>
    </row>
    <row r="5507" spans="1:2" x14ac:dyDescent="0.3">
      <c r="A5507" s="32">
        <v>44860.75</v>
      </c>
      <c r="B5507" s="82">
        <v>4.0958849557522141</v>
      </c>
    </row>
    <row r="5508" spans="1:2" x14ac:dyDescent="0.3">
      <c r="A5508" s="32">
        <v>44860.791666666664</v>
      </c>
      <c r="B5508" s="82">
        <v>4.0958849557522141</v>
      </c>
    </row>
    <row r="5509" spans="1:2" x14ac:dyDescent="0.3">
      <c r="A5509" s="32">
        <v>44860.833333333336</v>
      </c>
      <c r="B5509" s="82">
        <v>4.0958849557522141</v>
      </c>
    </row>
    <row r="5510" spans="1:2" x14ac:dyDescent="0.3">
      <c r="A5510" s="32">
        <v>44860.875</v>
      </c>
      <c r="B5510" s="82">
        <v>2.8045542095014646</v>
      </c>
    </row>
    <row r="5511" spans="1:2" x14ac:dyDescent="0.3">
      <c r="A5511" s="32">
        <v>44860.916666666664</v>
      </c>
      <c r="B5511" s="82">
        <v>2.8105973825201698</v>
      </c>
    </row>
    <row r="5512" spans="1:2" x14ac:dyDescent="0.3">
      <c r="A5512" s="32">
        <v>44860.958333333336</v>
      </c>
      <c r="B5512" s="82">
        <v>2.8324195905324143</v>
      </c>
    </row>
    <row r="5513" spans="1:2" x14ac:dyDescent="0.3">
      <c r="A5513" s="32">
        <v>44861</v>
      </c>
      <c r="B5513" s="82">
        <v>2.8527279963802208</v>
      </c>
    </row>
    <row r="5514" spans="1:2" x14ac:dyDescent="0.3">
      <c r="A5514" s="32">
        <v>44861.041666666664</v>
      </c>
      <c r="B5514" s="82">
        <v>2.8608400412562967</v>
      </c>
    </row>
    <row r="5515" spans="1:2" x14ac:dyDescent="0.3">
      <c r="A5515" s="32">
        <v>44861.083333333336</v>
      </c>
      <c r="B5515" s="82">
        <v>2.8520694593157527</v>
      </c>
    </row>
    <row r="5516" spans="1:2" x14ac:dyDescent="0.3">
      <c r="A5516" s="32">
        <v>44861.125</v>
      </c>
      <c r="B5516" s="82">
        <v>2.8739940169489531</v>
      </c>
    </row>
    <row r="5517" spans="1:2" x14ac:dyDescent="0.3">
      <c r="A5517" s="32">
        <v>44861.166666666664</v>
      </c>
      <c r="B5517" s="82">
        <v>2.9081407761901357</v>
      </c>
    </row>
    <row r="5518" spans="1:2" x14ac:dyDescent="0.3">
      <c r="A5518" s="32">
        <v>44861.208333333336</v>
      </c>
      <c r="B5518" s="82">
        <v>4.0958849557522141</v>
      </c>
    </row>
    <row r="5519" spans="1:2" x14ac:dyDescent="0.3">
      <c r="A5519" s="32">
        <v>44861.25</v>
      </c>
      <c r="B5519" s="82">
        <v>4.0958849557522141</v>
      </c>
    </row>
    <row r="5520" spans="1:2" x14ac:dyDescent="0.3">
      <c r="A5520" s="32">
        <v>44861.291666666664</v>
      </c>
      <c r="B5520" s="82">
        <v>4.0958849557522141</v>
      </c>
    </row>
    <row r="5521" spans="1:2" x14ac:dyDescent="0.3">
      <c r="A5521" s="32">
        <v>44861.333333333336</v>
      </c>
      <c r="B5521" s="82">
        <v>4.0958849557522141</v>
      </c>
    </row>
    <row r="5522" spans="1:2" x14ac:dyDescent="0.3">
      <c r="A5522" s="32">
        <v>44861.375</v>
      </c>
      <c r="B5522" s="82">
        <v>4.0958849557522141</v>
      </c>
    </row>
    <row r="5523" spans="1:2" x14ac:dyDescent="0.3">
      <c r="A5523" s="32">
        <v>44861.416666666664</v>
      </c>
      <c r="B5523" s="82">
        <v>4.0958849557522141</v>
      </c>
    </row>
    <row r="5524" spans="1:2" x14ac:dyDescent="0.3">
      <c r="A5524" s="32">
        <v>44861.458333333336</v>
      </c>
      <c r="B5524" s="82">
        <v>4.0958849557522141</v>
      </c>
    </row>
    <row r="5525" spans="1:2" x14ac:dyDescent="0.3">
      <c r="A5525" s="32">
        <v>44861.5</v>
      </c>
      <c r="B5525" s="82">
        <v>4.0958849557522141</v>
      </c>
    </row>
    <row r="5526" spans="1:2" x14ac:dyDescent="0.3">
      <c r="A5526" s="32">
        <v>44861.541666666664</v>
      </c>
      <c r="B5526" s="82">
        <v>4.0958849557522141</v>
      </c>
    </row>
    <row r="5527" spans="1:2" x14ac:dyDescent="0.3">
      <c r="A5527" s="32">
        <v>44861.583333333336</v>
      </c>
      <c r="B5527" s="82">
        <v>4.0958849557522141</v>
      </c>
    </row>
    <row r="5528" spans="1:2" x14ac:dyDescent="0.3">
      <c r="A5528" s="32">
        <v>44861.625</v>
      </c>
      <c r="B5528" s="82">
        <v>4.0958849557522141</v>
      </c>
    </row>
    <row r="5529" spans="1:2" x14ac:dyDescent="0.3">
      <c r="A5529" s="32">
        <v>44861.666666666664</v>
      </c>
      <c r="B5529" s="82">
        <v>4.0958849557522141</v>
      </c>
    </row>
    <row r="5530" spans="1:2" x14ac:dyDescent="0.3">
      <c r="A5530" s="32">
        <v>44861.708333333336</v>
      </c>
      <c r="B5530" s="82">
        <v>4.0958849557522141</v>
      </c>
    </row>
    <row r="5531" spans="1:2" x14ac:dyDescent="0.3">
      <c r="A5531" s="32">
        <v>44861.75</v>
      </c>
      <c r="B5531" s="82">
        <v>4.0958849557522141</v>
      </c>
    </row>
    <row r="5532" spans="1:2" x14ac:dyDescent="0.3">
      <c r="A5532" s="32">
        <v>44861.791666666664</v>
      </c>
      <c r="B5532" s="82">
        <v>4.0958849557522141</v>
      </c>
    </row>
    <row r="5533" spans="1:2" x14ac:dyDescent="0.3">
      <c r="A5533" s="32">
        <v>44861.833333333336</v>
      </c>
      <c r="B5533" s="82">
        <v>4.0958849557522141</v>
      </c>
    </row>
    <row r="5534" spans="1:2" x14ac:dyDescent="0.3">
      <c r="A5534" s="32">
        <v>44861.875</v>
      </c>
      <c r="B5534" s="82">
        <v>4.0958849557522141</v>
      </c>
    </row>
    <row r="5535" spans="1:2" x14ac:dyDescent="0.3">
      <c r="A5535" s="32">
        <v>44861.916666666664</v>
      </c>
      <c r="B5535" s="82">
        <v>4.0958849557522141</v>
      </c>
    </row>
    <row r="5536" spans="1:2" x14ac:dyDescent="0.3">
      <c r="A5536" s="32">
        <v>44861.958333333336</v>
      </c>
      <c r="B5536" s="82">
        <v>4.0958849557522141</v>
      </c>
    </row>
    <row r="5537" spans="1:2" x14ac:dyDescent="0.3">
      <c r="A5537" s="32">
        <v>44862</v>
      </c>
      <c r="B5537" s="82">
        <v>4.0958849557522141</v>
      </c>
    </row>
    <row r="5538" spans="1:2" x14ac:dyDescent="0.3">
      <c r="A5538" s="32">
        <v>44862.041666666664</v>
      </c>
      <c r="B5538" s="82">
        <v>4.0958849557522141</v>
      </c>
    </row>
    <row r="5539" spans="1:2" x14ac:dyDescent="0.3">
      <c r="A5539" s="32">
        <v>44862.083333333336</v>
      </c>
      <c r="B5539" s="82">
        <v>4.0958849557522141</v>
      </c>
    </row>
    <row r="5540" spans="1:2" x14ac:dyDescent="0.3">
      <c r="A5540" s="32">
        <v>44862.125</v>
      </c>
      <c r="B5540" s="82">
        <v>4.0958849557522141</v>
      </c>
    </row>
    <row r="5541" spans="1:2" x14ac:dyDescent="0.3">
      <c r="A5541" s="32">
        <v>44862.166666666664</v>
      </c>
      <c r="B5541" s="82">
        <v>4.0958849557522141</v>
      </c>
    </row>
    <row r="5542" spans="1:2" x14ac:dyDescent="0.3">
      <c r="A5542" s="32">
        <v>44862.208333333336</v>
      </c>
      <c r="B5542" s="82">
        <v>4.0958849557522141</v>
      </c>
    </row>
    <row r="5543" spans="1:2" x14ac:dyDescent="0.3">
      <c r="A5543" s="32">
        <v>44862.25</v>
      </c>
      <c r="B5543" s="82">
        <v>4.0958849557522141</v>
      </c>
    </row>
    <row r="5544" spans="1:2" x14ac:dyDescent="0.3">
      <c r="A5544" s="32">
        <v>44862.291666666664</v>
      </c>
      <c r="B5544" s="82">
        <v>4.0958849557522141</v>
      </c>
    </row>
    <row r="5545" spans="1:2" x14ac:dyDescent="0.3">
      <c r="A5545" s="32">
        <v>44862.333333333336</v>
      </c>
      <c r="B5545" s="82">
        <v>4.0958849557522141</v>
      </c>
    </row>
    <row r="5546" spans="1:2" x14ac:dyDescent="0.3">
      <c r="A5546" s="32">
        <v>44862.375</v>
      </c>
      <c r="B5546" s="82">
        <v>4.0958849557522141</v>
      </c>
    </row>
    <row r="5547" spans="1:2" x14ac:dyDescent="0.3">
      <c r="A5547" s="32">
        <v>44862.416666666664</v>
      </c>
      <c r="B5547" s="82">
        <v>4.0958849557522141</v>
      </c>
    </row>
    <row r="5548" spans="1:2" x14ac:dyDescent="0.3">
      <c r="A5548" s="32">
        <v>44862.458333333336</v>
      </c>
      <c r="B5548" s="82">
        <v>4.0958849557522141</v>
      </c>
    </row>
    <row r="5549" spans="1:2" x14ac:dyDescent="0.3">
      <c r="A5549" s="32">
        <v>44862.5</v>
      </c>
      <c r="B5549" s="82">
        <v>4.0958849557522141</v>
      </c>
    </row>
    <row r="5550" spans="1:2" x14ac:dyDescent="0.3">
      <c r="A5550" s="32">
        <v>44862.541666666664</v>
      </c>
      <c r="B5550" s="82">
        <v>4.0958849557522141</v>
      </c>
    </row>
    <row r="5551" spans="1:2" x14ac:dyDescent="0.3">
      <c r="A5551" s="32">
        <v>44862.583333333336</v>
      </c>
      <c r="B5551" s="82">
        <v>4.0958849557522141</v>
      </c>
    </row>
    <row r="5552" spans="1:2" x14ac:dyDescent="0.3">
      <c r="A5552" s="32">
        <v>44862.625</v>
      </c>
      <c r="B5552" s="82">
        <v>4.0958849557522141</v>
      </c>
    </row>
    <row r="5553" spans="1:2" x14ac:dyDescent="0.3">
      <c r="A5553" s="32">
        <v>44862.666666666664</v>
      </c>
      <c r="B5553" s="82">
        <v>4.0958849557522141</v>
      </c>
    </row>
    <row r="5554" spans="1:2" x14ac:dyDescent="0.3">
      <c r="A5554" s="32">
        <v>44862.708333333336</v>
      </c>
      <c r="B5554" s="82">
        <v>4.0958849557522141</v>
      </c>
    </row>
    <row r="5555" spans="1:2" x14ac:dyDescent="0.3">
      <c r="A5555" s="32">
        <v>44862.75</v>
      </c>
      <c r="B5555" s="82">
        <v>0.85504780916628209</v>
      </c>
    </row>
    <row r="5556" spans="1:2" x14ac:dyDescent="0.3">
      <c r="A5556" s="32">
        <v>44862.791666666664</v>
      </c>
      <c r="B5556" s="82">
        <v>0.86214082762524746</v>
      </c>
    </row>
    <row r="5557" spans="1:2" x14ac:dyDescent="0.3">
      <c r="A5557" s="32">
        <v>44862.833333333336</v>
      </c>
      <c r="B5557" s="82">
        <v>0.85297446475246252</v>
      </c>
    </row>
    <row r="5558" spans="1:2" x14ac:dyDescent="0.3">
      <c r="A5558" s="32">
        <v>44862.875</v>
      </c>
      <c r="B5558" s="82">
        <v>0.84989875499353906</v>
      </c>
    </row>
    <row r="5559" spans="1:2" x14ac:dyDescent="0.3">
      <c r="A5559" s="32">
        <v>44862.916666666664</v>
      </c>
      <c r="B5559" s="82">
        <v>0.83867461374877605</v>
      </c>
    </row>
    <row r="5560" spans="1:2" x14ac:dyDescent="0.3">
      <c r="A5560" s="32">
        <v>44862.958333333336</v>
      </c>
      <c r="B5560" s="82">
        <v>0.83667178597443326</v>
      </c>
    </row>
    <row r="5561" spans="1:2" x14ac:dyDescent="0.3">
      <c r="A5561" s="32">
        <v>44863</v>
      </c>
      <c r="B5561" s="82">
        <v>0.84074467719036317</v>
      </c>
    </row>
    <row r="5562" spans="1:2" x14ac:dyDescent="0.3">
      <c r="A5562" s="32">
        <v>44863.041666666664</v>
      </c>
      <c r="B5562" s="82">
        <v>0.88056735057457958</v>
      </c>
    </row>
    <row r="5563" spans="1:2" x14ac:dyDescent="0.3">
      <c r="A5563" s="32">
        <v>44863.083333333336</v>
      </c>
      <c r="B5563" s="82">
        <v>0.86421622101007578</v>
      </c>
    </row>
    <row r="5564" spans="1:2" x14ac:dyDescent="0.3">
      <c r="A5564" s="32">
        <v>44863.125</v>
      </c>
      <c r="B5564" s="82">
        <v>0.85297446475246252</v>
      </c>
    </row>
    <row r="5565" spans="1:2" x14ac:dyDescent="0.3">
      <c r="A5565" s="32">
        <v>44863.166666666664</v>
      </c>
      <c r="B5565" s="82">
        <v>0.85397763742370159</v>
      </c>
    </row>
    <row r="5566" spans="1:2" x14ac:dyDescent="0.3">
      <c r="A5566" s="32">
        <v>44863.208333333336</v>
      </c>
      <c r="B5566" s="82">
        <v>0.87647697737328212</v>
      </c>
    </row>
    <row r="5567" spans="1:2" x14ac:dyDescent="0.3">
      <c r="A5567" s="32">
        <v>44863.25</v>
      </c>
      <c r="B5567" s="82">
        <v>0.89902827028660537</v>
      </c>
    </row>
    <row r="5568" spans="1:2" x14ac:dyDescent="0.3">
      <c r="A5568" s="32">
        <v>44863.291666666664</v>
      </c>
      <c r="B5568" s="82">
        <v>0.9041359952191057</v>
      </c>
    </row>
    <row r="5569" spans="1:2" x14ac:dyDescent="0.3">
      <c r="A5569" s="32">
        <v>44863.333333333336</v>
      </c>
      <c r="B5569" s="82">
        <v>0.89184133120204923</v>
      </c>
    </row>
    <row r="5570" spans="1:2" x14ac:dyDescent="0.3">
      <c r="A5570" s="32">
        <v>44863.375</v>
      </c>
      <c r="B5570" s="82">
        <v>0.90312769807471249</v>
      </c>
    </row>
    <row r="5571" spans="1:2" x14ac:dyDescent="0.3">
      <c r="A5571" s="32">
        <v>44863.416666666664</v>
      </c>
      <c r="B5571" s="82">
        <v>0.86522060799767586</v>
      </c>
    </row>
    <row r="5572" spans="1:2" x14ac:dyDescent="0.3">
      <c r="A5572" s="32">
        <v>44863.458333333336</v>
      </c>
      <c r="B5572" s="82">
        <v>0.87031113843903019</v>
      </c>
    </row>
    <row r="5573" spans="1:2" x14ac:dyDescent="0.3">
      <c r="A5573" s="32">
        <v>44863.5</v>
      </c>
      <c r="B5573" s="82">
        <v>0.90514438680569997</v>
      </c>
    </row>
    <row r="5574" spans="1:2" x14ac:dyDescent="0.3">
      <c r="A5574" s="32">
        <v>44863.541666666664</v>
      </c>
      <c r="B5574" s="82">
        <v>0.89184133120204923</v>
      </c>
    </row>
    <row r="5575" spans="1:2" x14ac:dyDescent="0.3">
      <c r="A5575" s="32">
        <v>44863.583333333336</v>
      </c>
      <c r="B5575" s="82">
        <v>0.88774634545405862</v>
      </c>
    </row>
    <row r="5576" spans="1:2" x14ac:dyDescent="0.3">
      <c r="A5576" s="32">
        <v>44863.625</v>
      </c>
      <c r="B5576" s="82">
        <v>0.87848842337595112</v>
      </c>
    </row>
    <row r="5577" spans="1:2" x14ac:dyDescent="0.3">
      <c r="A5577" s="32">
        <v>44863.666666666664</v>
      </c>
      <c r="B5577" s="82">
        <v>0.87956136327142553</v>
      </c>
    </row>
    <row r="5578" spans="1:2" x14ac:dyDescent="0.3">
      <c r="A5578" s="32">
        <v>44863.708333333336</v>
      </c>
      <c r="B5578" s="82">
        <v>0.88673963454437532</v>
      </c>
    </row>
    <row r="5579" spans="1:2" x14ac:dyDescent="0.3">
      <c r="A5579" s="32">
        <v>44863.75</v>
      </c>
      <c r="B5579" s="82">
        <v>0.86622510182839452</v>
      </c>
    </row>
    <row r="5580" spans="1:2" x14ac:dyDescent="0.3">
      <c r="A5580" s="32">
        <v>44863.791666666664</v>
      </c>
      <c r="B5580" s="82">
        <v>0.8743989187663006</v>
      </c>
    </row>
    <row r="5581" spans="1:2" x14ac:dyDescent="0.3">
      <c r="A5581" s="32">
        <v>44863.833333333336</v>
      </c>
      <c r="B5581" s="82">
        <v>0.86113676995032629</v>
      </c>
    </row>
    <row r="5582" spans="1:2" x14ac:dyDescent="0.3">
      <c r="A5582" s="32">
        <v>44863.875</v>
      </c>
      <c r="B5582" s="82">
        <v>0.87339356625145825</v>
      </c>
    </row>
    <row r="5583" spans="1:2" x14ac:dyDescent="0.3">
      <c r="A5583" s="32">
        <v>44863.916666666664</v>
      </c>
      <c r="B5583" s="82">
        <v>0.85197140200446186</v>
      </c>
    </row>
    <row r="5584" spans="1:2" x14ac:dyDescent="0.3">
      <c r="A5584" s="32">
        <v>44863.958333333336</v>
      </c>
      <c r="B5584" s="82">
        <v>0.86522060799767586</v>
      </c>
    </row>
    <row r="5585" spans="1:2" x14ac:dyDescent="0.3">
      <c r="A5585" s="32">
        <v>44864</v>
      </c>
      <c r="B5585" s="82">
        <v>0.8836530155484652</v>
      </c>
    </row>
    <row r="5586" spans="1:2" x14ac:dyDescent="0.3">
      <c r="A5586" s="32">
        <v>44864.041666666664</v>
      </c>
      <c r="B5586" s="82">
        <v>0.88566592030691416</v>
      </c>
    </row>
    <row r="5587" spans="1:2" x14ac:dyDescent="0.3">
      <c r="A5587" s="32">
        <v>44864.083333333336</v>
      </c>
      <c r="B5587" s="82">
        <v>0.88157344028841922</v>
      </c>
    </row>
    <row r="5588" spans="1:2" x14ac:dyDescent="0.3">
      <c r="A5588" s="32">
        <v>44864.125</v>
      </c>
      <c r="B5588" s="82">
        <v>0.88465941736491183</v>
      </c>
    </row>
    <row r="5589" spans="1:2" x14ac:dyDescent="0.3">
      <c r="A5589" s="32">
        <v>44864.166666666664</v>
      </c>
      <c r="B5589" s="82">
        <v>0.89184133120204923</v>
      </c>
    </row>
    <row r="5590" spans="1:2" x14ac:dyDescent="0.3">
      <c r="A5590" s="32">
        <v>44864.208333333336</v>
      </c>
      <c r="B5590" s="82">
        <v>0.88774634545405862</v>
      </c>
    </row>
    <row r="5591" spans="1:2" x14ac:dyDescent="0.3">
      <c r="A5591" s="32">
        <v>44864.25</v>
      </c>
      <c r="B5591" s="82">
        <v>0.90003617959709969</v>
      </c>
    </row>
    <row r="5592" spans="1:2" x14ac:dyDescent="0.3">
      <c r="A5592" s="32">
        <v>44864.291666666664</v>
      </c>
      <c r="B5592" s="82">
        <v>0.91133123234435232</v>
      </c>
    </row>
    <row r="5593" spans="1:2" x14ac:dyDescent="0.3">
      <c r="A5593" s="32">
        <v>44864.333333333336</v>
      </c>
      <c r="B5593" s="82">
        <v>0.90104418483249826</v>
      </c>
    </row>
    <row r="5594" spans="1:2" x14ac:dyDescent="0.3">
      <c r="A5594" s="32">
        <v>44864.375</v>
      </c>
      <c r="B5594" s="82">
        <v>0.90823737265372606</v>
      </c>
    </row>
    <row r="5595" spans="1:2" x14ac:dyDescent="0.3">
      <c r="A5595" s="32">
        <v>44864.416666666664</v>
      </c>
      <c r="B5595" s="82">
        <v>0.89902827028660537</v>
      </c>
    </row>
    <row r="5596" spans="1:2" x14ac:dyDescent="0.3">
      <c r="A5596" s="32">
        <v>44864.458333333336</v>
      </c>
      <c r="B5596" s="82">
        <v>0.87031113843903019</v>
      </c>
    </row>
    <row r="5597" spans="1:2" x14ac:dyDescent="0.3">
      <c r="A5597" s="32">
        <v>44864.5</v>
      </c>
      <c r="B5597" s="82">
        <v>0.88157344028841922</v>
      </c>
    </row>
    <row r="5598" spans="1:2" x14ac:dyDescent="0.3">
      <c r="A5598" s="32">
        <v>44864.541666666664</v>
      </c>
      <c r="B5598" s="82">
        <v>0.87748264869903525</v>
      </c>
    </row>
    <row r="5599" spans="1:2" x14ac:dyDescent="0.3">
      <c r="A5599" s="32">
        <v>44864.583333333336</v>
      </c>
      <c r="B5599" s="82">
        <v>0.86421622101007578</v>
      </c>
    </row>
    <row r="5600" spans="1:2" x14ac:dyDescent="0.3">
      <c r="A5600" s="32">
        <v>44864.625</v>
      </c>
      <c r="B5600" s="82">
        <v>0.86830139315205057</v>
      </c>
    </row>
    <row r="5601" spans="1:2" x14ac:dyDescent="0.3">
      <c r="A5601" s="32">
        <v>44864.666666666664</v>
      </c>
      <c r="B5601" s="82">
        <v>0.86930621293352617</v>
      </c>
    </row>
    <row r="5602" spans="1:2" x14ac:dyDescent="0.3">
      <c r="A5602" s="32">
        <v>44864.708333333336</v>
      </c>
      <c r="B5602" s="82">
        <v>0.87138317519168718</v>
      </c>
    </row>
    <row r="5603" spans="1:2" x14ac:dyDescent="0.3">
      <c r="A5603" s="32">
        <v>44864.75</v>
      </c>
      <c r="B5603" s="82">
        <v>0.86522060799767586</v>
      </c>
    </row>
    <row r="5604" spans="1:2" x14ac:dyDescent="0.3">
      <c r="A5604" s="32">
        <v>44864.791666666664</v>
      </c>
      <c r="B5604" s="82">
        <v>0.88157344028841922</v>
      </c>
    </row>
    <row r="5605" spans="1:2" x14ac:dyDescent="0.3">
      <c r="A5605" s="32">
        <v>44864.833333333336</v>
      </c>
      <c r="B5605" s="82">
        <v>0.87748264869903525</v>
      </c>
    </row>
    <row r="5606" spans="1:2" x14ac:dyDescent="0.3">
      <c r="A5606" s="32">
        <v>44864.875</v>
      </c>
      <c r="B5606" s="82">
        <v>0.87238831829644492</v>
      </c>
    </row>
    <row r="5607" spans="1:2" x14ac:dyDescent="0.3">
      <c r="A5607" s="32">
        <v>44864.916666666664</v>
      </c>
      <c r="B5607" s="82">
        <v>0.87547140969999249</v>
      </c>
    </row>
    <row r="5608" spans="1:2" x14ac:dyDescent="0.3">
      <c r="A5608" s="32">
        <v>44864.958333333336</v>
      </c>
      <c r="B5608" s="82">
        <v>0.86522060799767586</v>
      </c>
    </row>
    <row r="5609" spans="1:2" x14ac:dyDescent="0.3">
      <c r="A5609" s="32">
        <v>44865</v>
      </c>
      <c r="B5609" s="82">
        <v>0.87138317519168718</v>
      </c>
    </row>
    <row r="5610" spans="1:2" x14ac:dyDescent="0.3">
      <c r="A5610" s="32">
        <v>44865.041666666664</v>
      </c>
      <c r="B5610" s="82">
        <v>0.88056735057457958</v>
      </c>
    </row>
    <row r="5611" spans="1:2" x14ac:dyDescent="0.3">
      <c r="A5611" s="32">
        <v>44865.083333333336</v>
      </c>
      <c r="B5611" s="82">
        <v>0.8743989187663006</v>
      </c>
    </row>
    <row r="5612" spans="1:2" x14ac:dyDescent="0.3">
      <c r="A5612" s="32">
        <v>44865.125</v>
      </c>
      <c r="B5612" s="82">
        <v>0.88056735057457958</v>
      </c>
    </row>
    <row r="5613" spans="1:2" x14ac:dyDescent="0.3">
      <c r="A5613" s="32">
        <v>44865.166666666664</v>
      </c>
      <c r="B5613" s="82">
        <v>0.88566592030691416</v>
      </c>
    </row>
    <row r="5614" spans="1:2" x14ac:dyDescent="0.3">
      <c r="A5614" s="32">
        <v>44865.208333333336</v>
      </c>
      <c r="B5614" s="82">
        <v>2.3766457493360509</v>
      </c>
    </row>
    <row r="5615" spans="1:2" x14ac:dyDescent="0.3">
      <c r="A5615" s="32">
        <v>44865.25</v>
      </c>
      <c r="B5615" s="82">
        <v>4.0958849557522141</v>
      </c>
    </row>
    <row r="5616" spans="1:2" x14ac:dyDescent="0.3">
      <c r="A5616" s="32">
        <v>44865.291666666664</v>
      </c>
      <c r="B5616" s="82">
        <v>4.0958849557522141</v>
      </c>
    </row>
    <row r="5617" spans="1:2" x14ac:dyDescent="0.3">
      <c r="A5617" s="32">
        <v>44865.333333333336</v>
      </c>
      <c r="B5617" s="82">
        <v>4.0958849557522141</v>
      </c>
    </row>
    <row r="5618" spans="1:2" x14ac:dyDescent="0.3">
      <c r="A5618" s="32">
        <v>44865.375</v>
      </c>
      <c r="B5618" s="82">
        <v>4.0958849557522141</v>
      </c>
    </row>
    <row r="5619" spans="1:2" x14ac:dyDescent="0.3">
      <c r="A5619" s="32">
        <v>44865.416666666664</v>
      </c>
      <c r="B5619" s="82">
        <v>4.0958849557522141</v>
      </c>
    </row>
    <row r="5620" spans="1:2" x14ac:dyDescent="0.3">
      <c r="A5620" s="32">
        <v>44865.458333333336</v>
      </c>
      <c r="B5620" s="82">
        <v>4.0958849557522141</v>
      </c>
    </row>
    <row r="5621" spans="1:2" x14ac:dyDescent="0.3">
      <c r="A5621" s="32">
        <v>44865.5</v>
      </c>
      <c r="B5621" s="82">
        <v>4.0958849557522141</v>
      </c>
    </row>
    <row r="5622" spans="1:2" x14ac:dyDescent="0.3">
      <c r="A5622" s="32">
        <v>44865.541666666664</v>
      </c>
      <c r="B5622" s="82">
        <v>4.0958849557522141</v>
      </c>
    </row>
    <row r="5623" spans="1:2" x14ac:dyDescent="0.3">
      <c r="A5623" s="32">
        <v>44865.583333333336</v>
      </c>
      <c r="B5623" s="82">
        <v>4.0958849557522141</v>
      </c>
    </row>
    <row r="5624" spans="1:2" x14ac:dyDescent="0.3">
      <c r="A5624" s="32">
        <v>44865.625</v>
      </c>
      <c r="B5624" s="82">
        <v>4.0958849557522141</v>
      </c>
    </row>
    <row r="5625" spans="1:2" x14ac:dyDescent="0.3">
      <c r="A5625" s="32">
        <v>44865.666666666664</v>
      </c>
      <c r="B5625" s="82">
        <v>4.0958849557522141</v>
      </c>
    </row>
    <row r="5626" spans="1:2" x14ac:dyDescent="0.3">
      <c r="A5626" s="32">
        <v>44865.708333333336</v>
      </c>
      <c r="B5626" s="82">
        <v>4.0958849557522141</v>
      </c>
    </row>
    <row r="5627" spans="1:2" x14ac:dyDescent="0.3">
      <c r="A5627" s="32">
        <v>44865.75</v>
      </c>
      <c r="B5627" s="82">
        <v>2.415490701989822</v>
      </c>
    </row>
    <row r="5628" spans="1:2" x14ac:dyDescent="0.3">
      <c r="A5628" s="32">
        <v>44865.791666666664</v>
      </c>
      <c r="B5628" s="82">
        <v>2.405034935273505</v>
      </c>
    </row>
    <row r="5629" spans="1:2" x14ac:dyDescent="0.3">
      <c r="A5629" s="32">
        <v>44865.833333333336</v>
      </c>
      <c r="B5629" s="82">
        <v>2.4039776070233954</v>
      </c>
    </row>
    <row r="5630" spans="1:2" x14ac:dyDescent="0.3">
      <c r="A5630" s="32">
        <v>44865.875</v>
      </c>
      <c r="B5630" s="82">
        <v>2.4105637812982046</v>
      </c>
    </row>
    <row r="5631" spans="1:2" x14ac:dyDescent="0.3">
      <c r="A5631" s="32">
        <v>44865.916666666664</v>
      </c>
      <c r="B5631" s="82">
        <v>2.420627823834284</v>
      </c>
    </row>
    <row r="5632" spans="1:2" x14ac:dyDescent="0.3">
      <c r="A5632" s="32">
        <v>44865.958333333336</v>
      </c>
      <c r="B5632" s="82">
        <v>2.4107610714803935</v>
      </c>
    </row>
    <row r="5633" spans="1:2" x14ac:dyDescent="0.3">
      <c r="A5633" s="32">
        <v>44866</v>
      </c>
      <c r="B5633" s="82">
        <v>2.4226681963070442</v>
      </c>
    </row>
    <row r="5634" spans="1:2" x14ac:dyDescent="0.3">
      <c r="A5634" s="32">
        <v>44866.041666666664</v>
      </c>
      <c r="B5634" s="82">
        <v>2.4200637533491225</v>
      </c>
    </row>
    <row r="5635" spans="1:2" x14ac:dyDescent="0.3">
      <c r="A5635" s="32">
        <v>44866.083333333336</v>
      </c>
      <c r="B5635" s="82">
        <v>2.4160738993601103</v>
      </c>
    </row>
    <row r="5636" spans="1:2" x14ac:dyDescent="0.3">
      <c r="A5636" s="32">
        <v>44866.125</v>
      </c>
      <c r="B5636" s="82">
        <v>2.415490701989822</v>
      </c>
    </row>
    <row r="5637" spans="1:2" x14ac:dyDescent="0.3">
      <c r="A5637" s="32">
        <v>44866.166666666664</v>
      </c>
      <c r="B5637" s="82">
        <v>2.4224872661886856</v>
      </c>
    </row>
    <row r="5638" spans="1:2" x14ac:dyDescent="0.3">
      <c r="A5638" s="32">
        <v>44866.208333333336</v>
      </c>
      <c r="B5638" s="82">
        <v>2.4254006573333688</v>
      </c>
    </row>
    <row r="5639" spans="1:2" x14ac:dyDescent="0.3">
      <c r="A5639" s="32">
        <v>44866.25</v>
      </c>
      <c r="B5639" s="82">
        <v>4.0958849557522141</v>
      </c>
    </row>
    <row r="5640" spans="1:2" x14ac:dyDescent="0.3">
      <c r="A5640" s="32">
        <v>44866.291666666664</v>
      </c>
      <c r="B5640" s="82">
        <v>4.0958849557522141</v>
      </c>
    </row>
    <row r="5641" spans="1:2" x14ac:dyDescent="0.3">
      <c r="A5641" s="32">
        <v>44866.333333333336</v>
      </c>
      <c r="B5641" s="82">
        <v>4.0958849557522141</v>
      </c>
    </row>
    <row r="5642" spans="1:2" x14ac:dyDescent="0.3">
      <c r="A5642" s="32">
        <v>44866.375</v>
      </c>
      <c r="B5642" s="82">
        <v>4.0958849557522141</v>
      </c>
    </row>
    <row r="5643" spans="1:2" x14ac:dyDescent="0.3">
      <c r="A5643" s="32">
        <v>44866.416666666664</v>
      </c>
      <c r="B5643" s="82">
        <v>4.0958849557522141</v>
      </c>
    </row>
    <row r="5644" spans="1:2" x14ac:dyDescent="0.3">
      <c r="A5644" s="32">
        <v>44866.458333333336</v>
      </c>
      <c r="B5644" s="82">
        <v>4.0958849557522141</v>
      </c>
    </row>
    <row r="5645" spans="1:2" x14ac:dyDescent="0.3">
      <c r="A5645" s="32">
        <v>44866.5</v>
      </c>
      <c r="B5645" s="82">
        <v>4.0958849557522141</v>
      </c>
    </row>
    <row r="5646" spans="1:2" x14ac:dyDescent="0.3">
      <c r="A5646" s="32">
        <v>44866.541666666664</v>
      </c>
      <c r="B5646" s="82">
        <v>4.0958849557522141</v>
      </c>
    </row>
    <row r="5647" spans="1:2" x14ac:dyDescent="0.3">
      <c r="A5647" s="32">
        <v>44866.583333333336</v>
      </c>
      <c r="B5647" s="82">
        <v>4.0958849557522141</v>
      </c>
    </row>
    <row r="5648" spans="1:2" x14ac:dyDescent="0.3">
      <c r="A5648" s="32">
        <v>44866.625</v>
      </c>
      <c r="B5648" s="82">
        <v>4.0958849557522141</v>
      </c>
    </row>
    <row r="5649" spans="1:2" x14ac:dyDescent="0.3">
      <c r="A5649" s="32">
        <v>44866.666666666664</v>
      </c>
      <c r="B5649" s="82">
        <v>4.0958849557522141</v>
      </c>
    </row>
    <row r="5650" spans="1:2" x14ac:dyDescent="0.3">
      <c r="A5650" s="32">
        <v>44866.708333333336</v>
      </c>
      <c r="B5650" s="82">
        <v>4.0958849557522141</v>
      </c>
    </row>
    <row r="5651" spans="1:2" x14ac:dyDescent="0.3">
      <c r="A5651" s="32">
        <v>44866.75</v>
      </c>
      <c r="B5651" s="82">
        <v>2.7616183685075235</v>
      </c>
    </row>
    <row r="5652" spans="1:2" x14ac:dyDescent="0.3">
      <c r="A5652" s="32">
        <v>44866.791666666664</v>
      </c>
      <c r="B5652" s="82">
        <v>2.7455012764331741</v>
      </c>
    </row>
    <row r="5653" spans="1:2" x14ac:dyDescent="0.3">
      <c r="A5653" s="32">
        <v>44866.833333333336</v>
      </c>
      <c r="B5653" s="82">
        <v>2.7637537222885182</v>
      </c>
    </row>
    <row r="5654" spans="1:2" x14ac:dyDescent="0.3">
      <c r="A5654" s="32">
        <v>44866.875</v>
      </c>
      <c r="B5654" s="82">
        <v>2.7757541690199448</v>
      </c>
    </row>
    <row r="5655" spans="1:2" x14ac:dyDescent="0.3">
      <c r="A5655" s="32">
        <v>44866.916666666664</v>
      </c>
      <c r="B5655" s="82">
        <v>2.7910326876352176</v>
      </c>
    </row>
    <row r="5656" spans="1:2" x14ac:dyDescent="0.3">
      <c r="A5656" s="32">
        <v>44866.958333333336</v>
      </c>
      <c r="B5656" s="82">
        <v>2.7836113987170132</v>
      </c>
    </row>
    <row r="5657" spans="1:2" x14ac:dyDescent="0.3">
      <c r="A5657" s="32">
        <v>44867</v>
      </c>
      <c r="B5657" s="82">
        <v>2.8057712493519147</v>
      </c>
    </row>
    <row r="5658" spans="1:2" x14ac:dyDescent="0.3">
      <c r="A5658" s="32">
        <v>44867.041666666664</v>
      </c>
      <c r="B5658" s="82">
        <v>2.8608400412562967</v>
      </c>
    </row>
    <row r="5659" spans="1:2" x14ac:dyDescent="0.3">
      <c r="A5659" s="32">
        <v>44867.083333333336</v>
      </c>
      <c r="B5659" s="82">
        <v>2.8635762788767494</v>
      </c>
    </row>
    <row r="5660" spans="1:2" x14ac:dyDescent="0.3">
      <c r="A5660" s="32">
        <v>44867.125</v>
      </c>
      <c r="B5660" s="82">
        <v>2.8761146578064638</v>
      </c>
    </row>
    <row r="5661" spans="1:2" x14ac:dyDescent="0.3">
      <c r="A5661" s="32">
        <v>44867.166666666664</v>
      </c>
      <c r="B5661" s="82">
        <v>2.8547535196477245</v>
      </c>
    </row>
    <row r="5662" spans="1:2" x14ac:dyDescent="0.3">
      <c r="A5662" s="32">
        <v>44867.208333333336</v>
      </c>
      <c r="B5662" s="82">
        <v>4.0958849557522141</v>
      </c>
    </row>
    <row r="5663" spans="1:2" x14ac:dyDescent="0.3">
      <c r="A5663" s="32">
        <v>44867.25</v>
      </c>
      <c r="B5663" s="82">
        <v>4.0958849557522141</v>
      </c>
    </row>
    <row r="5664" spans="1:2" x14ac:dyDescent="0.3">
      <c r="A5664" s="32">
        <v>44867.291666666664</v>
      </c>
      <c r="B5664" s="82">
        <v>4.0958849557522141</v>
      </c>
    </row>
    <row r="5665" spans="1:2" x14ac:dyDescent="0.3">
      <c r="A5665" s="32">
        <v>44867.333333333336</v>
      </c>
      <c r="B5665" s="82">
        <v>4.0958849557522141</v>
      </c>
    </row>
    <row r="5666" spans="1:2" x14ac:dyDescent="0.3">
      <c r="A5666" s="32">
        <v>44867.375</v>
      </c>
      <c r="B5666" s="82">
        <v>4.0958849557522141</v>
      </c>
    </row>
    <row r="5667" spans="1:2" x14ac:dyDescent="0.3">
      <c r="A5667" s="32">
        <v>44867.416666666664</v>
      </c>
      <c r="B5667" s="82">
        <v>4.0958849557522141</v>
      </c>
    </row>
    <row r="5668" spans="1:2" x14ac:dyDescent="0.3">
      <c r="A5668" s="32">
        <v>44867.458333333336</v>
      </c>
      <c r="B5668" s="82">
        <v>4.0958849557522141</v>
      </c>
    </row>
    <row r="5669" spans="1:2" x14ac:dyDescent="0.3">
      <c r="A5669" s="32">
        <v>44867.5</v>
      </c>
      <c r="B5669" s="82">
        <v>4.0958849557522141</v>
      </c>
    </row>
    <row r="5670" spans="1:2" x14ac:dyDescent="0.3">
      <c r="A5670" s="32">
        <v>44867.541666666664</v>
      </c>
      <c r="B5670" s="82">
        <v>4.0958849557522141</v>
      </c>
    </row>
    <row r="5671" spans="1:2" x14ac:dyDescent="0.3">
      <c r="A5671" s="32">
        <v>44867.583333333336</v>
      </c>
      <c r="B5671" s="82">
        <v>4.0958849557522141</v>
      </c>
    </row>
    <row r="5672" spans="1:2" x14ac:dyDescent="0.3">
      <c r="A5672" s="32">
        <v>44867.625</v>
      </c>
      <c r="B5672" s="82">
        <v>4.0958849557522141</v>
      </c>
    </row>
    <row r="5673" spans="1:2" x14ac:dyDescent="0.3">
      <c r="A5673" s="32">
        <v>44867.666666666664</v>
      </c>
      <c r="B5673" s="82">
        <v>4.0958849557522141</v>
      </c>
    </row>
    <row r="5674" spans="1:2" x14ac:dyDescent="0.3">
      <c r="A5674" s="32">
        <v>44867.708333333336</v>
      </c>
      <c r="B5674" s="82">
        <v>4.0958849557522141</v>
      </c>
    </row>
    <row r="5675" spans="1:2" x14ac:dyDescent="0.3">
      <c r="A5675" s="32">
        <v>44867.75</v>
      </c>
      <c r="B5675" s="82">
        <v>4.0958849557522141</v>
      </c>
    </row>
    <row r="5676" spans="1:2" x14ac:dyDescent="0.3">
      <c r="A5676" s="32">
        <v>44867.791666666664</v>
      </c>
      <c r="B5676" s="82">
        <v>2.7807648215942846</v>
      </c>
    </row>
    <row r="5677" spans="1:2" x14ac:dyDescent="0.3">
      <c r="A5677" s="32">
        <v>44867.833333333336</v>
      </c>
      <c r="B5677" s="82">
        <v>2.8069525984550681</v>
      </c>
    </row>
    <row r="5678" spans="1:2" x14ac:dyDescent="0.3">
      <c r="A5678" s="32">
        <v>44867.875</v>
      </c>
      <c r="B5678" s="82">
        <v>2.8069525984550681</v>
      </c>
    </row>
    <row r="5679" spans="1:2" x14ac:dyDescent="0.3">
      <c r="A5679" s="32">
        <v>44867.916666666664</v>
      </c>
      <c r="B5679" s="82">
        <v>2.8123922861325577</v>
      </c>
    </row>
    <row r="5680" spans="1:2" x14ac:dyDescent="0.3">
      <c r="A5680" s="32">
        <v>44867.958333333336</v>
      </c>
      <c r="B5680" s="82">
        <v>2.8204261654404594</v>
      </c>
    </row>
    <row r="5681" spans="1:2" x14ac:dyDescent="0.3">
      <c r="A5681" s="32">
        <v>44868</v>
      </c>
      <c r="B5681" s="82">
        <v>2.8388435834013626</v>
      </c>
    </row>
    <row r="5682" spans="1:2" x14ac:dyDescent="0.3">
      <c r="A5682" s="32">
        <v>44868.041666666664</v>
      </c>
      <c r="B5682" s="82">
        <v>2.8635762788767494</v>
      </c>
    </row>
    <row r="5683" spans="1:2" x14ac:dyDescent="0.3">
      <c r="A5683" s="32">
        <v>44868.083333333336</v>
      </c>
      <c r="B5683" s="82">
        <v>2.8684151982996755</v>
      </c>
    </row>
    <row r="5684" spans="1:2" x14ac:dyDescent="0.3">
      <c r="A5684" s="32">
        <v>44868.125</v>
      </c>
      <c r="B5684" s="82">
        <v>2.8581199684053082</v>
      </c>
    </row>
    <row r="5685" spans="1:2" x14ac:dyDescent="0.3">
      <c r="A5685" s="32">
        <v>44868.166666666664</v>
      </c>
      <c r="B5685" s="82">
        <v>2.8867658107524132</v>
      </c>
    </row>
    <row r="5686" spans="1:2" x14ac:dyDescent="0.3">
      <c r="A5686" s="32">
        <v>44868.208333333336</v>
      </c>
      <c r="B5686" s="82">
        <v>2.9088805421700505</v>
      </c>
    </row>
    <row r="5687" spans="1:2" x14ac:dyDescent="0.3">
      <c r="A5687" s="32">
        <v>44868.25</v>
      </c>
      <c r="B5687" s="82">
        <v>2.9257320655029506</v>
      </c>
    </row>
    <row r="5688" spans="1:2" x14ac:dyDescent="0.3">
      <c r="A5688" s="32">
        <v>44868.291666666664</v>
      </c>
      <c r="B5688" s="82">
        <v>2.8977016820470789</v>
      </c>
    </row>
    <row r="5689" spans="1:2" x14ac:dyDescent="0.3">
      <c r="A5689" s="32">
        <v>44868.333333333336</v>
      </c>
      <c r="B5689" s="82">
        <v>2.8882321555686534</v>
      </c>
    </row>
    <row r="5690" spans="1:2" x14ac:dyDescent="0.3">
      <c r="A5690" s="32">
        <v>44868.375</v>
      </c>
      <c r="B5690" s="82">
        <v>2.8621837068358902</v>
      </c>
    </row>
    <row r="5691" spans="1:2" x14ac:dyDescent="0.3">
      <c r="A5691" s="32">
        <v>44868.416666666664</v>
      </c>
      <c r="B5691" s="82">
        <v>2.821038153857458</v>
      </c>
    </row>
    <row r="5692" spans="1:2" x14ac:dyDescent="0.3">
      <c r="A5692" s="32">
        <v>44868.458333333336</v>
      </c>
      <c r="B5692" s="82">
        <v>2.8279545573210698</v>
      </c>
    </row>
    <row r="5693" spans="1:2" x14ac:dyDescent="0.3">
      <c r="A5693" s="32">
        <v>44868.5</v>
      </c>
      <c r="B5693" s="82">
        <v>2.7945312178307122</v>
      </c>
    </row>
    <row r="5694" spans="1:2" x14ac:dyDescent="0.3">
      <c r="A5694" s="32">
        <v>44868.541666666664</v>
      </c>
      <c r="B5694" s="82">
        <v>2.7956789984149149</v>
      </c>
    </row>
    <row r="5695" spans="1:2" x14ac:dyDescent="0.3">
      <c r="A5695" s="32">
        <v>44868.583333333336</v>
      </c>
      <c r="B5695" s="82">
        <v>2.7998007849718745</v>
      </c>
    </row>
    <row r="5696" spans="1:2" x14ac:dyDescent="0.3">
      <c r="A5696" s="32">
        <v>44868.625</v>
      </c>
      <c r="B5696" s="82">
        <v>2.7659022790209637</v>
      </c>
    </row>
    <row r="5697" spans="1:2" x14ac:dyDescent="0.3">
      <c r="A5697" s="32">
        <v>44868.666666666664</v>
      </c>
      <c r="B5697" s="82">
        <v>2.7610952961952542</v>
      </c>
    </row>
    <row r="5698" spans="1:2" x14ac:dyDescent="0.3">
      <c r="A5698" s="32">
        <v>44868.708333333336</v>
      </c>
      <c r="B5698" s="82">
        <v>2.8057712493519147</v>
      </c>
    </row>
    <row r="5699" spans="1:2" x14ac:dyDescent="0.3">
      <c r="A5699" s="32">
        <v>44868.75</v>
      </c>
      <c r="B5699" s="82">
        <v>2.8033799886402697</v>
      </c>
    </row>
    <row r="5700" spans="1:2" x14ac:dyDescent="0.3">
      <c r="A5700" s="32">
        <v>44868.791666666664</v>
      </c>
      <c r="B5700" s="82">
        <v>2.7956789984149149</v>
      </c>
    </row>
    <row r="5701" spans="1:2" x14ac:dyDescent="0.3">
      <c r="A5701" s="32">
        <v>44868.833333333336</v>
      </c>
      <c r="B5701" s="82">
        <v>2.8241528369839677</v>
      </c>
    </row>
    <row r="5702" spans="1:2" x14ac:dyDescent="0.3">
      <c r="A5702" s="32">
        <v>44868.875</v>
      </c>
      <c r="B5702" s="82">
        <v>2.8421345221340779</v>
      </c>
    </row>
    <row r="5703" spans="1:2" x14ac:dyDescent="0.3">
      <c r="A5703" s="32">
        <v>44868.916666666664</v>
      </c>
      <c r="B5703" s="82">
        <v>2.8343536015262392</v>
      </c>
    </row>
    <row r="5704" spans="1:2" x14ac:dyDescent="0.3">
      <c r="A5704" s="32">
        <v>44868.958333333336</v>
      </c>
      <c r="B5704" s="82">
        <v>2.8223058010073432</v>
      </c>
    </row>
    <row r="5705" spans="1:2" x14ac:dyDescent="0.3">
      <c r="A5705" s="32">
        <v>44869</v>
      </c>
      <c r="B5705" s="82">
        <v>2.8401655256460514</v>
      </c>
    </row>
    <row r="5706" spans="1:2" x14ac:dyDescent="0.3">
      <c r="A5706" s="32">
        <v>44869.041666666664</v>
      </c>
      <c r="B5706" s="82">
        <v>2.8753759738659861</v>
      </c>
    </row>
    <row r="5707" spans="1:2" x14ac:dyDescent="0.3">
      <c r="A5707" s="32">
        <v>44869.083333333336</v>
      </c>
      <c r="B5707" s="82">
        <v>2.8846450201370324</v>
      </c>
    </row>
    <row r="5708" spans="1:2" x14ac:dyDescent="0.3">
      <c r="A5708" s="32">
        <v>44869.125</v>
      </c>
      <c r="B5708" s="82">
        <v>2.8670080997620095</v>
      </c>
    </row>
    <row r="5709" spans="1:2" x14ac:dyDescent="0.3">
      <c r="A5709" s="32">
        <v>44869.166666666664</v>
      </c>
      <c r="B5709" s="82">
        <v>2.8896553708933563</v>
      </c>
    </row>
    <row r="5710" spans="1:2" x14ac:dyDescent="0.3">
      <c r="A5710" s="32">
        <v>44869.208333333336</v>
      </c>
      <c r="B5710" s="82">
        <v>4.0958849557522141</v>
      </c>
    </row>
    <row r="5711" spans="1:2" x14ac:dyDescent="0.3">
      <c r="A5711" s="32">
        <v>44869.25</v>
      </c>
      <c r="B5711" s="82">
        <v>4.0958849557522141</v>
      </c>
    </row>
    <row r="5712" spans="1:2" x14ac:dyDescent="0.3">
      <c r="A5712" s="32">
        <v>44869.291666666664</v>
      </c>
      <c r="B5712" s="82">
        <v>4.0958849557522141</v>
      </c>
    </row>
    <row r="5713" spans="1:2" x14ac:dyDescent="0.3">
      <c r="A5713" s="32">
        <v>44869.333333333336</v>
      </c>
      <c r="B5713" s="82">
        <v>4.0958849557522141</v>
      </c>
    </row>
    <row r="5714" spans="1:2" x14ac:dyDescent="0.3">
      <c r="A5714" s="32">
        <v>44869.375</v>
      </c>
      <c r="B5714" s="82">
        <v>4.0958849557522141</v>
      </c>
    </row>
    <row r="5715" spans="1:2" x14ac:dyDescent="0.3">
      <c r="A5715" s="32">
        <v>44869.416666666664</v>
      </c>
      <c r="B5715" s="82">
        <v>4.0958849557522141</v>
      </c>
    </row>
    <row r="5716" spans="1:2" x14ac:dyDescent="0.3">
      <c r="A5716" s="32">
        <v>44869.458333333336</v>
      </c>
      <c r="B5716" s="82">
        <v>4.0958849557522141</v>
      </c>
    </row>
    <row r="5717" spans="1:2" x14ac:dyDescent="0.3">
      <c r="A5717" s="32">
        <v>44869.5</v>
      </c>
      <c r="B5717" s="82">
        <v>4.0958849557522141</v>
      </c>
    </row>
    <row r="5718" spans="1:2" x14ac:dyDescent="0.3">
      <c r="A5718" s="32">
        <v>44869.541666666664</v>
      </c>
      <c r="B5718" s="82">
        <v>4.0958849557522141</v>
      </c>
    </row>
    <row r="5719" spans="1:2" x14ac:dyDescent="0.3">
      <c r="A5719" s="32">
        <v>44869.583333333336</v>
      </c>
      <c r="B5719" s="82">
        <v>4.0958849557522141</v>
      </c>
    </row>
    <row r="5720" spans="1:2" x14ac:dyDescent="0.3">
      <c r="A5720" s="32">
        <v>44869.625</v>
      </c>
      <c r="B5720" s="82">
        <v>4.0958849557522141</v>
      </c>
    </row>
    <row r="5721" spans="1:2" x14ac:dyDescent="0.3">
      <c r="A5721" s="32">
        <v>44869.666666666664</v>
      </c>
      <c r="B5721" s="82">
        <v>4.0958849557522141</v>
      </c>
    </row>
    <row r="5722" spans="1:2" x14ac:dyDescent="0.3">
      <c r="A5722" s="32">
        <v>44869.708333333336</v>
      </c>
      <c r="B5722" s="82">
        <v>4.0958849557522141</v>
      </c>
    </row>
    <row r="5723" spans="1:2" x14ac:dyDescent="0.3">
      <c r="A5723" s="32">
        <v>44869.75</v>
      </c>
      <c r="B5723" s="82">
        <v>4.0958849557522141</v>
      </c>
    </row>
    <row r="5724" spans="1:2" x14ac:dyDescent="0.3">
      <c r="A5724" s="32">
        <v>44869.791666666664</v>
      </c>
      <c r="B5724" s="82">
        <v>4.0958849557522141</v>
      </c>
    </row>
    <row r="5725" spans="1:2" x14ac:dyDescent="0.3">
      <c r="A5725" s="32">
        <v>44869.833333333336</v>
      </c>
      <c r="B5725" s="82">
        <v>2.870510953775069</v>
      </c>
    </row>
    <row r="5726" spans="1:2" x14ac:dyDescent="0.3">
      <c r="A5726" s="32">
        <v>44869.875</v>
      </c>
      <c r="B5726" s="82">
        <v>2.8460558937754632</v>
      </c>
    </row>
    <row r="5727" spans="1:2" x14ac:dyDescent="0.3">
      <c r="A5727" s="32">
        <v>44869.916666666664</v>
      </c>
      <c r="B5727" s="82">
        <v>2.8117930966329219</v>
      </c>
    </row>
    <row r="5728" spans="1:2" x14ac:dyDescent="0.3">
      <c r="A5728" s="32">
        <v>44869.958333333336</v>
      </c>
      <c r="B5728" s="82">
        <v>2.8099611187417706</v>
      </c>
    </row>
    <row r="5729" spans="1:2" x14ac:dyDescent="0.3">
      <c r="A5729" s="32">
        <v>44870</v>
      </c>
      <c r="B5729" s="82">
        <v>2.8229205702267497</v>
      </c>
    </row>
    <row r="5730" spans="1:2" x14ac:dyDescent="0.3">
      <c r="A5730" s="32">
        <v>44870.041666666664</v>
      </c>
      <c r="B5730" s="82">
        <v>2.8045542095014646</v>
      </c>
    </row>
    <row r="5731" spans="1:2" x14ac:dyDescent="0.3">
      <c r="A5731" s="32">
        <v>44870.083333333336</v>
      </c>
      <c r="B5731" s="82">
        <v>2.8330492874607121</v>
      </c>
    </row>
    <row r="5732" spans="1:2" x14ac:dyDescent="0.3">
      <c r="A5732" s="32">
        <v>44870.125</v>
      </c>
      <c r="B5732" s="82">
        <v>2.8349861463936752</v>
      </c>
    </row>
    <row r="5733" spans="1:2" x14ac:dyDescent="0.3">
      <c r="A5733" s="32">
        <v>44870.166666666664</v>
      </c>
      <c r="B5733" s="82">
        <v>2.8369317609068863</v>
      </c>
    </row>
    <row r="5734" spans="1:2" x14ac:dyDescent="0.3">
      <c r="A5734" s="32">
        <v>44870.208333333336</v>
      </c>
      <c r="B5734" s="82">
        <v>2.8311211511020171</v>
      </c>
    </row>
    <row r="5735" spans="1:2" x14ac:dyDescent="0.3">
      <c r="A5735" s="32">
        <v>44870.25</v>
      </c>
      <c r="B5735" s="82">
        <v>2.8467056268819961</v>
      </c>
    </row>
    <row r="5736" spans="1:2" x14ac:dyDescent="0.3">
      <c r="A5736" s="32">
        <v>44870.291666666664</v>
      </c>
      <c r="B5736" s="82">
        <v>2.8454071116465247</v>
      </c>
    </row>
    <row r="5737" spans="1:2" x14ac:dyDescent="0.3">
      <c r="A5737" s="32">
        <v>44870.333333333336</v>
      </c>
      <c r="B5737" s="82">
        <v>2.8507115291324858</v>
      </c>
    </row>
    <row r="5738" spans="1:2" x14ac:dyDescent="0.3">
      <c r="A5738" s="32">
        <v>44870.375</v>
      </c>
      <c r="B5738" s="82">
        <v>2.8375680990125787</v>
      </c>
    </row>
    <row r="5739" spans="1:2" x14ac:dyDescent="0.3">
      <c r="A5739" s="32">
        <v>44870.416666666664</v>
      </c>
      <c r="B5739" s="82">
        <v>2.8382053727934649</v>
      </c>
    </row>
    <row r="5740" spans="1:2" x14ac:dyDescent="0.3">
      <c r="A5740" s="32">
        <v>44870.458333333336</v>
      </c>
      <c r="B5740" s="82">
        <v>2.8487040839231219</v>
      </c>
    </row>
    <row r="5741" spans="1:2" x14ac:dyDescent="0.3">
      <c r="A5741" s="32">
        <v>44870.5</v>
      </c>
      <c r="B5741" s="82">
        <v>2.7841684865437464</v>
      </c>
    </row>
    <row r="5742" spans="1:2" x14ac:dyDescent="0.3">
      <c r="A5742" s="32">
        <v>44870.541666666664</v>
      </c>
      <c r="B5742" s="82">
        <v>2.7986021033286939</v>
      </c>
    </row>
    <row r="5743" spans="1:2" x14ac:dyDescent="0.3">
      <c r="A5743" s="32">
        <v>44870.583333333336</v>
      </c>
      <c r="B5743" s="82">
        <v>2.7718884296276691</v>
      </c>
    </row>
    <row r="5744" spans="1:2" x14ac:dyDescent="0.3">
      <c r="A5744" s="32">
        <v>44870.625</v>
      </c>
      <c r="B5744" s="82">
        <v>2.7916009117030343</v>
      </c>
    </row>
    <row r="5745" spans="1:2" x14ac:dyDescent="0.3">
      <c r="A5745" s="32">
        <v>44870.666666666664</v>
      </c>
      <c r="B5745" s="82">
        <v>2.781354511556668</v>
      </c>
    </row>
    <row r="5746" spans="1:2" x14ac:dyDescent="0.3">
      <c r="A5746" s="32">
        <v>44870.708333333336</v>
      </c>
      <c r="B5746" s="82">
        <v>2.7675312757660766</v>
      </c>
    </row>
    <row r="5747" spans="1:2" x14ac:dyDescent="0.3">
      <c r="A5747" s="32">
        <v>44870.75</v>
      </c>
      <c r="B5747" s="82">
        <v>2.8382053727934649</v>
      </c>
    </row>
    <row r="5748" spans="1:2" x14ac:dyDescent="0.3">
      <c r="A5748" s="32">
        <v>44870.791666666664</v>
      </c>
      <c r="B5748" s="82">
        <v>2.8362540302864563</v>
      </c>
    </row>
    <row r="5749" spans="1:2" x14ac:dyDescent="0.3">
      <c r="A5749" s="32">
        <v>44870.833333333336</v>
      </c>
      <c r="B5749" s="82">
        <v>2.8229205702267497</v>
      </c>
    </row>
    <row r="5750" spans="1:2" x14ac:dyDescent="0.3">
      <c r="A5750" s="32">
        <v>44870.875</v>
      </c>
      <c r="B5750" s="82">
        <v>2.8235362485109734</v>
      </c>
    </row>
    <row r="5751" spans="1:2" x14ac:dyDescent="0.3">
      <c r="A5751" s="32">
        <v>44870.916666666664</v>
      </c>
      <c r="B5751" s="82">
        <v>2.7892954302042297</v>
      </c>
    </row>
    <row r="5752" spans="1:2" x14ac:dyDescent="0.3">
      <c r="A5752" s="32">
        <v>44870.958333333336</v>
      </c>
      <c r="B5752" s="82">
        <v>2.7904653136828772</v>
      </c>
    </row>
    <row r="5753" spans="1:2" x14ac:dyDescent="0.3">
      <c r="A5753" s="32">
        <v>44871</v>
      </c>
      <c r="B5753" s="82">
        <v>2.781354511556668</v>
      </c>
    </row>
    <row r="5754" spans="1:2" x14ac:dyDescent="0.3">
      <c r="A5754" s="32">
        <v>44871.041666666664</v>
      </c>
      <c r="B5754" s="82">
        <v>2.7927779399369701</v>
      </c>
    </row>
    <row r="5755" spans="1:2" x14ac:dyDescent="0.3">
      <c r="A5755" s="32">
        <v>44871.083333333336</v>
      </c>
      <c r="B5755" s="82">
        <v>2.8021702960327399</v>
      </c>
    </row>
    <row r="5756" spans="1:2" x14ac:dyDescent="0.3">
      <c r="A5756" s="32">
        <v>44871.125</v>
      </c>
      <c r="B5756" s="82">
        <v>2.8010031674364892</v>
      </c>
    </row>
    <row r="5757" spans="1:2" x14ac:dyDescent="0.3">
      <c r="A5757" s="32">
        <v>44871.166666666664</v>
      </c>
      <c r="B5757" s="82">
        <v>2.8075445920607143</v>
      </c>
    </row>
    <row r="5758" spans="1:2" x14ac:dyDescent="0.3">
      <c r="A5758" s="32">
        <v>44871.208333333336</v>
      </c>
      <c r="B5758" s="82">
        <v>2.8039666619666832</v>
      </c>
    </row>
    <row r="5759" spans="1:2" x14ac:dyDescent="0.3">
      <c r="A5759" s="32">
        <v>44871.25</v>
      </c>
      <c r="B5759" s="82">
        <v>2.8130324023454518</v>
      </c>
    </row>
    <row r="5760" spans="1:2" x14ac:dyDescent="0.3">
      <c r="A5760" s="32">
        <v>44871.291666666664</v>
      </c>
      <c r="B5760" s="82">
        <v>2.8154821564204084</v>
      </c>
    </row>
    <row r="5761" spans="1:2" x14ac:dyDescent="0.3">
      <c r="A5761" s="32">
        <v>44871.333333333336</v>
      </c>
      <c r="B5761" s="82">
        <v>2.8273323617001234</v>
      </c>
    </row>
    <row r="5762" spans="1:2" x14ac:dyDescent="0.3">
      <c r="A5762" s="32">
        <v>44871.375</v>
      </c>
      <c r="B5762" s="82">
        <v>2.8467056268819961</v>
      </c>
    </row>
    <row r="5763" spans="1:2" x14ac:dyDescent="0.3">
      <c r="A5763" s="32">
        <v>44871.416666666664</v>
      </c>
      <c r="B5763" s="82">
        <v>2.8185550362572425</v>
      </c>
    </row>
    <row r="5764" spans="1:2" x14ac:dyDescent="0.3">
      <c r="A5764" s="32">
        <v>44871.458333333336</v>
      </c>
      <c r="B5764" s="82">
        <v>2.8375680990125787</v>
      </c>
    </row>
    <row r="5765" spans="1:2" x14ac:dyDescent="0.3">
      <c r="A5765" s="32">
        <v>44871.5</v>
      </c>
      <c r="B5765" s="82">
        <v>2.8130324023454518</v>
      </c>
    </row>
    <row r="5766" spans="1:2" x14ac:dyDescent="0.3">
      <c r="A5766" s="32">
        <v>44871.541666666664</v>
      </c>
      <c r="B5766" s="82">
        <v>2.816692381245784</v>
      </c>
    </row>
    <row r="5767" spans="1:2" x14ac:dyDescent="0.3">
      <c r="A5767" s="32">
        <v>44871.583333333336</v>
      </c>
      <c r="B5767" s="82">
        <v>2.7740871630531112</v>
      </c>
    </row>
    <row r="5768" spans="1:2" x14ac:dyDescent="0.3">
      <c r="A5768" s="32">
        <v>44871.625</v>
      </c>
      <c r="B5768" s="82">
        <v>2.7680996577380643</v>
      </c>
    </row>
    <row r="5769" spans="1:2" x14ac:dyDescent="0.3">
      <c r="A5769" s="32">
        <v>44871.666666666664</v>
      </c>
      <c r="B5769" s="82">
        <v>2.7916009117030343</v>
      </c>
    </row>
    <row r="5770" spans="1:2" x14ac:dyDescent="0.3">
      <c r="A5770" s="32">
        <v>44871.708333333336</v>
      </c>
      <c r="B5770" s="82">
        <v>2.801586296837594</v>
      </c>
    </row>
    <row r="5771" spans="1:2" x14ac:dyDescent="0.3">
      <c r="A5771" s="32">
        <v>44871.75</v>
      </c>
      <c r="B5771" s="82">
        <v>2.8099611187417706</v>
      </c>
    </row>
    <row r="5772" spans="1:2" x14ac:dyDescent="0.3">
      <c r="A5772" s="32">
        <v>44871.791666666664</v>
      </c>
      <c r="B5772" s="82">
        <v>2.7998007849718745</v>
      </c>
    </row>
    <row r="5773" spans="1:2" x14ac:dyDescent="0.3">
      <c r="A5773" s="32">
        <v>44871.833333333336</v>
      </c>
      <c r="B5773" s="82">
        <v>2.8021702960327399</v>
      </c>
    </row>
    <row r="5774" spans="1:2" x14ac:dyDescent="0.3">
      <c r="A5774" s="32">
        <v>44871.875</v>
      </c>
      <c r="B5774" s="82">
        <v>2.8045542095014646</v>
      </c>
    </row>
    <row r="5775" spans="1:2" x14ac:dyDescent="0.3">
      <c r="A5775" s="32">
        <v>44871.916666666664</v>
      </c>
      <c r="B5775" s="82">
        <v>2.8093655362717014</v>
      </c>
    </row>
    <row r="5776" spans="1:2" x14ac:dyDescent="0.3">
      <c r="A5776" s="32">
        <v>44871.958333333336</v>
      </c>
      <c r="B5776" s="82">
        <v>2.7974456035407798</v>
      </c>
    </row>
    <row r="5777" spans="1:2" x14ac:dyDescent="0.3">
      <c r="A5777" s="32">
        <v>44872</v>
      </c>
      <c r="B5777" s="82">
        <v>2.7939204698436479</v>
      </c>
    </row>
    <row r="5778" spans="1:2" x14ac:dyDescent="0.3">
      <c r="A5778" s="32">
        <v>44872.041666666664</v>
      </c>
      <c r="B5778" s="82">
        <v>2.7768819407615846</v>
      </c>
    </row>
    <row r="5779" spans="1:2" x14ac:dyDescent="0.3">
      <c r="A5779" s="32">
        <v>44872.083333333336</v>
      </c>
      <c r="B5779" s="82">
        <v>2.7864426133181102</v>
      </c>
    </row>
    <row r="5780" spans="1:2" x14ac:dyDescent="0.3">
      <c r="A5780" s="32">
        <v>44872.125</v>
      </c>
      <c r="B5780" s="82">
        <v>2.7841684865437464</v>
      </c>
    </row>
    <row r="5781" spans="1:2" x14ac:dyDescent="0.3">
      <c r="A5781" s="32">
        <v>44872.166666666664</v>
      </c>
      <c r="B5781" s="82">
        <v>2.821038153857458</v>
      </c>
    </row>
    <row r="5782" spans="1:2" x14ac:dyDescent="0.3">
      <c r="A5782" s="32">
        <v>44872.208333333336</v>
      </c>
      <c r="B5782" s="82">
        <v>2.7904653136828772</v>
      </c>
    </row>
    <row r="5783" spans="1:2" x14ac:dyDescent="0.3">
      <c r="A5783" s="32">
        <v>44872.25</v>
      </c>
      <c r="B5783" s="82">
        <v>4.0958849557522141</v>
      </c>
    </row>
    <row r="5784" spans="1:2" x14ac:dyDescent="0.3">
      <c r="A5784" s="32">
        <v>44872.291666666664</v>
      </c>
      <c r="B5784" s="82">
        <v>4.0958849557522141</v>
      </c>
    </row>
    <row r="5785" spans="1:2" x14ac:dyDescent="0.3">
      <c r="A5785" s="32">
        <v>44872.333333333336</v>
      </c>
      <c r="B5785" s="82">
        <v>4.0958849557522141</v>
      </c>
    </row>
    <row r="5786" spans="1:2" x14ac:dyDescent="0.3">
      <c r="A5786" s="32">
        <v>44872.375</v>
      </c>
      <c r="B5786" s="82">
        <v>4.0958849557522141</v>
      </c>
    </row>
    <row r="5787" spans="1:2" x14ac:dyDescent="0.3">
      <c r="A5787" s="32">
        <v>44872.416666666664</v>
      </c>
      <c r="B5787" s="82">
        <v>4.0958849557522141</v>
      </c>
    </row>
    <row r="5788" spans="1:2" x14ac:dyDescent="0.3">
      <c r="A5788" s="32">
        <v>44872.458333333336</v>
      </c>
      <c r="B5788" s="82">
        <v>4.0958849557522141</v>
      </c>
    </row>
    <row r="5789" spans="1:2" x14ac:dyDescent="0.3">
      <c r="A5789" s="32">
        <v>44872.5</v>
      </c>
      <c r="B5789" s="82">
        <v>4.0958849557522141</v>
      </c>
    </row>
    <row r="5790" spans="1:2" x14ac:dyDescent="0.3">
      <c r="A5790" s="32">
        <v>44872.541666666664</v>
      </c>
      <c r="B5790" s="82">
        <v>4.0958849557522141</v>
      </c>
    </row>
    <row r="5791" spans="1:2" x14ac:dyDescent="0.3">
      <c r="A5791" s="32">
        <v>44872.583333333336</v>
      </c>
      <c r="B5791" s="82">
        <v>4.0958849557522141</v>
      </c>
    </row>
    <row r="5792" spans="1:2" x14ac:dyDescent="0.3">
      <c r="A5792" s="32">
        <v>44872.625</v>
      </c>
      <c r="B5792" s="82">
        <v>4.0958849557522141</v>
      </c>
    </row>
    <row r="5793" spans="1:2" x14ac:dyDescent="0.3">
      <c r="A5793" s="32">
        <v>44872.666666666664</v>
      </c>
      <c r="B5793" s="82">
        <v>4.0958849557522141</v>
      </c>
    </row>
    <row r="5794" spans="1:2" x14ac:dyDescent="0.3">
      <c r="A5794" s="32">
        <v>44872.708333333336</v>
      </c>
      <c r="B5794" s="82">
        <v>4.0958849557522141</v>
      </c>
    </row>
    <row r="5795" spans="1:2" x14ac:dyDescent="0.3">
      <c r="A5795" s="32">
        <v>44872.75</v>
      </c>
      <c r="B5795" s="82">
        <v>4.0958849557522141</v>
      </c>
    </row>
    <row r="5796" spans="1:2" x14ac:dyDescent="0.3">
      <c r="A5796" s="32">
        <v>44872.791666666664</v>
      </c>
      <c r="B5796" s="82">
        <v>2.2915443236812241</v>
      </c>
    </row>
    <row r="5797" spans="1:2" x14ac:dyDescent="0.3">
      <c r="A5797" s="32">
        <v>44872.833333333336</v>
      </c>
      <c r="B5797" s="82">
        <v>2.2973989385460403</v>
      </c>
    </row>
    <row r="5798" spans="1:2" x14ac:dyDescent="0.3">
      <c r="A5798" s="32">
        <v>44872.875</v>
      </c>
      <c r="B5798" s="82">
        <v>2.2977547870648225</v>
      </c>
    </row>
    <row r="5799" spans="1:2" x14ac:dyDescent="0.3">
      <c r="A5799" s="32">
        <v>44872.916666666664</v>
      </c>
      <c r="B5799" s="82">
        <v>2.3689832366017951</v>
      </c>
    </row>
    <row r="5800" spans="1:2" x14ac:dyDescent="0.3">
      <c r="A5800" s="32">
        <v>44872.958333333336</v>
      </c>
      <c r="B5800" s="82">
        <v>2.3559714494141453</v>
      </c>
    </row>
    <row r="5801" spans="1:2" x14ac:dyDescent="0.3">
      <c r="A5801" s="32">
        <v>44873</v>
      </c>
      <c r="B5801" s="82">
        <v>2.3687088308312432</v>
      </c>
    </row>
    <row r="5802" spans="1:2" x14ac:dyDescent="0.3">
      <c r="A5802" s="32">
        <v>44873.041666666664</v>
      </c>
      <c r="B5802" s="82">
        <v>2.3723444055831386</v>
      </c>
    </row>
    <row r="5803" spans="1:2" x14ac:dyDescent="0.3">
      <c r="A5803" s="32">
        <v>44873.083333333336</v>
      </c>
      <c r="B5803" s="82">
        <v>2.3769079748372777</v>
      </c>
    </row>
    <row r="5804" spans="1:2" x14ac:dyDescent="0.3">
      <c r="A5804" s="32">
        <v>44873.125</v>
      </c>
      <c r="B5804" s="82">
        <v>2.3776433249251721</v>
      </c>
    </row>
    <row r="5805" spans="1:2" x14ac:dyDescent="0.3">
      <c r="A5805" s="32">
        <v>44873.166666666664</v>
      </c>
      <c r="B5805" s="82">
        <v>2.3761529880437138</v>
      </c>
    </row>
    <row r="5806" spans="1:2" x14ac:dyDescent="0.3">
      <c r="A5806" s="32">
        <v>44873.208333333336</v>
      </c>
      <c r="B5806" s="82">
        <v>2.3820686248713736</v>
      </c>
    </row>
    <row r="5807" spans="1:2" x14ac:dyDescent="0.3">
      <c r="A5807" s="32">
        <v>44873.25</v>
      </c>
      <c r="B5807" s="82">
        <v>2.3854322022192465</v>
      </c>
    </row>
    <row r="5808" spans="1:2" x14ac:dyDescent="0.3">
      <c r="A5808" s="32">
        <v>44873.291666666664</v>
      </c>
      <c r="B5808" s="82">
        <v>2.3891837606894097</v>
      </c>
    </row>
    <row r="5809" spans="1:2" x14ac:dyDescent="0.3">
      <c r="A5809" s="32">
        <v>44873.333333333336</v>
      </c>
      <c r="B5809" s="82">
        <v>2.3903344168879044</v>
      </c>
    </row>
    <row r="5810" spans="1:2" x14ac:dyDescent="0.3">
      <c r="A5810" s="32">
        <v>44873.375</v>
      </c>
      <c r="B5810" s="82">
        <v>2.3977563896955418</v>
      </c>
    </row>
    <row r="5811" spans="1:2" x14ac:dyDescent="0.3">
      <c r="A5811" s="32">
        <v>44873.416666666664</v>
      </c>
      <c r="B5811" s="82">
        <v>2.3921640463626908</v>
      </c>
    </row>
    <row r="5812" spans="1:2" x14ac:dyDescent="0.3">
      <c r="A5812" s="32">
        <v>44873.458333333336</v>
      </c>
      <c r="B5812" s="82">
        <v>2.3847150229406138</v>
      </c>
    </row>
    <row r="5813" spans="1:2" x14ac:dyDescent="0.3">
      <c r="A5813" s="32">
        <v>44873.5</v>
      </c>
      <c r="B5813" s="82">
        <v>2.3827974925519877</v>
      </c>
    </row>
    <row r="5814" spans="1:2" x14ac:dyDescent="0.3">
      <c r="A5814" s="32">
        <v>44873.541666666664</v>
      </c>
      <c r="B5814" s="82">
        <v>2.3779040168462418</v>
      </c>
    </row>
    <row r="5815" spans="1:2" x14ac:dyDescent="0.3">
      <c r="A5815" s="32">
        <v>44873.583333333336</v>
      </c>
      <c r="B5815" s="82">
        <v>2.3779040168462418</v>
      </c>
    </row>
    <row r="5816" spans="1:2" x14ac:dyDescent="0.3">
      <c r="A5816" s="32">
        <v>44873.625</v>
      </c>
      <c r="B5816" s="82">
        <v>2.3773985616888691</v>
      </c>
    </row>
    <row r="5817" spans="1:2" x14ac:dyDescent="0.3">
      <c r="A5817" s="32">
        <v>44873.666666666664</v>
      </c>
      <c r="B5817" s="82">
        <v>2.3652780481304676</v>
      </c>
    </row>
    <row r="5818" spans="1:2" x14ac:dyDescent="0.3">
      <c r="A5818" s="32">
        <v>44873.708333333336</v>
      </c>
      <c r="B5818" s="82">
        <v>2.363661711871508</v>
      </c>
    </row>
    <row r="5819" spans="1:2" x14ac:dyDescent="0.3">
      <c r="A5819" s="32">
        <v>44873.75</v>
      </c>
      <c r="B5819" s="82">
        <v>2.3617817275998281</v>
      </c>
    </row>
    <row r="5820" spans="1:2" x14ac:dyDescent="0.3">
      <c r="A5820" s="32">
        <v>44873.791666666664</v>
      </c>
      <c r="B5820" s="82">
        <v>2.3601345734976871</v>
      </c>
    </row>
    <row r="5821" spans="1:2" x14ac:dyDescent="0.3">
      <c r="A5821" s="32">
        <v>44873.833333333336</v>
      </c>
      <c r="B5821" s="82">
        <v>2.3374857659394586</v>
      </c>
    </row>
    <row r="5822" spans="1:2" x14ac:dyDescent="0.3">
      <c r="A5822" s="32">
        <v>44873.875</v>
      </c>
      <c r="B5822" s="82">
        <v>2.3559714494141453</v>
      </c>
    </row>
    <row r="5823" spans="1:2" x14ac:dyDescent="0.3">
      <c r="A5823" s="32">
        <v>44873.916666666664</v>
      </c>
      <c r="B5823" s="82">
        <v>2.3733671176046824</v>
      </c>
    </row>
    <row r="5824" spans="1:2" x14ac:dyDescent="0.3">
      <c r="A5824" s="32">
        <v>44873.958333333336</v>
      </c>
      <c r="B5824" s="82">
        <v>2.3689832366017951</v>
      </c>
    </row>
    <row r="5825" spans="1:2" x14ac:dyDescent="0.3">
      <c r="A5825" s="32">
        <v>44874</v>
      </c>
      <c r="B5825" s="82">
        <v>2.3679348062565007</v>
      </c>
    </row>
    <row r="5826" spans="1:2" x14ac:dyDescent="0.3">
      <c r="A5826" s="32">
        <v>44874.041666666664</v>
      </c>
      <c r="B5826" s="82">
        <v>2.3650154833327206</v>
      </c>
    </row>
    <row r="5827" spans="1:2" x14ac:dyDescent="0.3">
      <c r="A5827" s="32">
        <v>44874.083333333336</v>
      </c>
      <c r="B5827" s="82">
        <v>2.3738845655021557</v>
      </c>
    </row>
    <row r="5828" spans="1:2" x14ac:dyDescent="0.3">
      <c r="A5828" s="32">
        <v>44874.125</v>
      </c>
      <c r="B5828" s="82">
        <v>2.3796371195483088</v>
      </c>
    </row>
    <row r="5829" spans="1:2" x14ac:dyDescent="0.3">
      <c r="A5829" s="32">
        <v>44874.166666666664</v>
      </c>
      <c r="B5829" s="82">
        <v>2.3713156884593745</v>
      </c>
    </row>
    <row r="5830" spans="1:2" x14ac:dyDescent="0.3">
      <c r="A5830" s="32">
        <v>44874.208333333336</v>
      </c>
      <c r="B5830" s="82">
        <v>2.3781480514762037</v>
      </c>
    </row>
    <row r="5831" spans="1:2" x14ac:dyDescent="0.3">
      <c r="A5831" s="32">
        <v>44874.25</v>
      </c>
      <c r="B5831" s="82">
        <v>2.3870881965173476</v>
      </c>
    </row>
    <row r="5832" spans="1:2" x14ac:dyDescent="0.3">
      <c r="A5832" s="32">
        <v>44874.291666666664</v>
      </c>
      <c r="B5832" s="82">
        <v>2.3951028600004092</v>
      </c>
    </row>
    <row r="5833" spans="1:2" x14ac:dyDescent="0.3">
      <c r="A5833" s="32">
        <v>44874.333333333336</v>
      </c>
      <c r="B5833" s="82">
        <v>2.3901079788018897</v>
      </c>
    </row>
    <row r="5834" spans="1:2" x14ac:dyDescent="0.3">
      <c r="A5834" s="32">
        <v>44874.375</v>
      </c>
      <c r="B5834" s="82">
        <v>2.3948686404075383</v>
      </c>
    </row>
    <row r="5835" spans="1:2" x14ac:dyDescent="0.3">
      <c r="A5835" s="32">
        <v>44874.416666666664</v>
      </c>
      <c r="B5835" s="82">
        <v>2.3793790969182371</v>
      </c>
    </row>
    <row r="5836" spans="1:2" x14ac:dyDescent="0.3">
      <c r="A5836" s="32">
        <v>44874.458333333336</v>
      </c>
      <c r="B5836" s="82">
        <v>2.382560172729689</v>
      </c>
    </row>
    <row r="5837" spans="1:2" x14ac:dyDescent="0.3">
      <c r="A5837" s="32">
        <v>44874.5</v>
      </c>
      <c r="B5837" s="82">
        <v>2.3689832366017951</v>
      </c>
    </row>
    <row r="5838" spans="1:2" x14ac:dyDescent="0.3">
      <c r="A5838" s="32">
        <v>44874.541666666664</v>
      </c>
      <c r="B5838" s="82">
        <v>2.3639438349709518</v>
      </c>
    </row>
    <row r="5839" spans="1:2" x14ac:dyDescent="0.3">
      <c r="A5839" s="32">
        <v>44874.583333333336</v>
      </c>
      <c r="B5839" s="82">
        <v>2.3671401267925196</v>
      </c>
    </row>
    <row r="5840" spans="1:2" x14ac:dyDescent="0.3">
      <c r="A5840" s="32">
        <v>44874.625</v>
      </c>
      <c r="B5840" s="82">
        <v>2.3723444055831386</v>
      </c>
    </row>
    <row r="5841" spans="1:2" x14ac:dyDescent="0.3">
      <c r="A5841" s="32">
        <v>44874.666666666664</v>
      </c>
      <c r="B5841" s="82">
        <v>2.3660809034132386</v>
      </c>
    </row>
    <row r="5842" spans="1:2" x14ac:dyDescent="0.3">
      <c r="A5842" s="32">
        <v>44874.708333333336</v>
      </c>
      <c r="B5842" s="82">
        <v>2.3720920003719237</v>
      </c>
    </row>
    <row r="5843" spans="1:2" x14ac:dyDescent="0.3">
      <c r="A5843" s="32">
        <v>44874.75</v>
      </c>
      <c r="B5843" s="82">
        <v>2.3756423063589533</v>
      </c>
    </row>
    <row r="5844" spans="1:2" x14ac:dyDescent="0.3">
      <c r="A5844" s="32">
        <v>44874.791666666664</v>
      </c>
      <c r="B5844" s="82">
        <v>2.368451193186567</v>
      </c>
    </row>
    <row r="5845" spans="1:2" x14ac:dyDescent="0.3">
      <c r="A5845" s="32">
        <v>44874.833333333336</v>
      </c>
      <c r="B5845" s="82">
        <v>2.3673996459496411</v>
      </c>
    </row>
    <row r="5846" spans="1:2" x14ac:dyDescent="0.3">
      <c r="A5846" s="32">
        <v>44874.875</v>
      </c>
      <c r="B5846" s="82">
        <v>2.3522982765798877</v>
      </c>
    </row>
    <row r="5847" spans="1:2" x14ac:dyDescent="0.3">
      <c r="A5847" s="32">
        <v>44874.916666666664</v>
      </c>
      <c r="B5847" s="82">
        <v>2.368451193186567</v>
      </c>
    </row>
    <row r="5848" spans="1:2" x14ac:dyDescent="0.3">
      <c r="A5848" s="32">
        <v>44874.958333333336</v>
      </c>
      <c r="B5848" s="82">
        <v>2.3625821566498142</v>
      </c>
    </row>
    <row r="5849" spans="1:2" x14ac:dyDescent="0.3">
      <c r="A5849" s="32">
        <v>44875</v>
      </c>
      <c r="B5849" s="82">
        <v>2.363661711871508</v>
      </c>
    </row>
    <row r="5850" spans="1:2" x14ac:dyDescent="0.3">
      <c r="A5850" s="32">
        <v>44875.041666666664</v>
      </c>
      <c r="B5850" s="82">
        <v>2.368451193186567</v>
      </c>
    </row>
    <row r="5851" spans="1:2" x14ac:dyDescent="0.3">
      <c r="A5851" s="32">
        <v>44875.083333333336</v>
      </c>
      <c r="B5851" s="82">
        <v>2.368451193186567</v>
      </c>
    </row>
    <row r="5852" spans="1:2" x14ac:dyDescent="0.3">
      <c r="A5852" s="32">
        <v>44875.125</v>
      </c>
      <c r="B5852" s="82">
        <v>2.3707905861377494</v>
      </c>
    </row>
    <row r="5853" spans="1:2" x14ac:dyDescent="0.3">
      <c r="A5853" s="32">
        <v>44875.166666666664</v>
      </c>
      <c r="B5853" s="82">
        <v>2.3715692102079164</v>
      </c>
    </row>
    <row r="5854" spans="1:2" x14ac:dyDescent="0.3">
      <c r="A5854" s="32">
        <v>44875.208333333336</v>
      </c>
      <c r="B5854" s="82">
        <v>2.3731161860688936</v>
      </c>
    </row>
    <row r="5855" spans="1:2" x14ac:dyDescent="0.3">
      <c r="A5855" s="32">
        <v>44875.25</v>
      </c>
      <c r="B5855" s="82">
        <v>2.3798786553167961</v>
      </c>
    </row>
    <row r="5856" spans="1:2" x14ac:dyDescent="0.3">
      <c r="A5856" s="32">
        <v>44875.291666666664</v>
      </c>
      <c r="B5856" s="82">
        <v>2.3928483625951151</v>
      </c>
    </row>
    <row r="5857" spans="1:2" x14ac:dyDescent="0.3">
      <c r="A5857" s="32">
        <v>44875.333333333336</v>
      </c>
      <c r="B5857" s="82">
        <v>2.3620489189648342</v>
      </c>
    </row>
    <row r="5858" spans="1:2" x14ac:dyDescent="0.3">
      <c r="A5858" s="32">
        <v>44875.375</v>
      </c>
      <c r="B5858" s="82">
        <v>2.3715692102079164</v>
      </c>
    </row>
    <row r="5859" spans="1:2" x14ac:dyDescent="0.3">
      <c r="A5859" s="32">
        <v>44875.416666666664</v>
      </c>
      <c r="B5859" s="82">
        <v>2.3759060740040079</v>
      </c>
    </row>
    <row r="5860" spans="1:2" x14ac:dyDescent="0.3">
      <c r="A5860" s="32">
        <v>44875.458333333336</v>
      </c>
      <c r="B5860" s="82">
        <v>2.3620489189648342</v>
      </c>
    </row>
    <row r="5861" spans="1:2" x14ac:dyDescent="0.3">
      <c r="A5861" s="32">
        <v>44875.5</v>
      </c>
      <c r="B5861" s="82">
        <v>2.3576548630112226</v>
      </c>
    </row>
    <row r="5862" spans="1:2" x14ac:dyDescent="0.3">
      <c r="A5862" s="32">
        <v>44875.541666666664</v>
      </c>
      <c r="B5862" s="82">
        <v>2.3491272871163975</v>
      </c>
    </row>
    <row r="5863" spans="1:2" x14ac:dyDescent="0.3">
      <c r="A5863" s="32">
        <v>44875.583333333336</v>
      </c>
      <c r="B5863" s="82">
        <v>2.3508700051426499</v>
      </c>
    </row>
    <row r="5864" spans="1:2" x14ac:dyDescent="0.3">
      <c r="A5864" s="32">
        <v>44875.625</v>
      </c>
      <c r="B5864" s="82">
        <v>2.3444315757569751</v>
      </c>
    </row>
    <row r="5865" spans="1:2" x14ac:dyDescent="0.3">
      <c r="A5865" s="32">
        <v>44875.666666666664</v>
      </c>
      <c r="B5865" s="82">
        <v>2.3450147331714586</v>
      </c>
    </row>
    <row r="5866" spans="1:2" x14ac:dyDescent="0.3">
      <c r="A5866" s="32">
        <v>44875.708333333336</v>
      </c>
      <c r="B5866" s="82">
        <v>2.3426329766239573</v>
      </c>
    </row>
    <row r="5867" spans="1:2" x14ac:dyDescent="0.3">
      <c r="A5867" s="32">
        <v>44875.75</v>
      </c>
      <c r="B5867" s="82">
        <v>2.3606912059491418</v>
      </c>
    </row>
    <row r="5868" spans="1:2" x14ac:dyDescent="0.3">
      <c r="A5868" s="32">
        <v>44875.791666666664</v>
      </c>
      <c r="B5868" s="82">
        <v>2.3482502475530156</v>
      </c>
    </row>
    <row r="5869" spans="1:2" x14ac:dyDescent="0.3">
      <c r="A5869" s="32">
        <v>44875.833333333336</v>
      </c>
      <c r="B5869" s="82">
        <v>2.3238829831139998</v>
      </c>
    </row>
    <row r="5870" spans="1:2" x14ac:dyDescent="0.3">
      <c r="A5870" s="32">
        <v>44875.875</v>
      </c>
      <c r="B5870" s="82">
        <v>2.3248637947479964</v>
      </c>
    </row>
    <row r="5871" spans="1:2" x14ac:dyDescent="0.3">
      <c r="A5871" s="32">
        <v>44875.916666666664</v>
      </c>
      <c r="B5871" s="82">
        <v>2.3225759755151101</v>
      </c>
    </row>
    <row r="5872" spans="1:2" x14ac:dyDescent="0.3">
      <c r="A5872" s="32">
        <v>44875.958333333336</v>
      </c>
      <c r="B5872" s="82">
        <v>2.3287250912322071</v>
      </c>
    </row>
    <row r="5873" spans="1:2" x14ac:dyDescent="0.3">
      <c r="A5873" s="32">
        <v>44876</v>
      </c>
      <c r="B5873" s="82">
        <v>2.3238829831139998</v>
      </c>
    </row>
    <row r="5874" spans="1:2" x14ac:dyDescent="0.3">
      <c r="A5874" s="32">
        <v>44876.041666666664</v>
      </c>
      <c r="B5874" s="82">
        <v>2.3205909657498474</v>
      </c>
    </row>
    <row r="5875" spans="1:2" x14ac:dyDescent="0.3">
      <c r="A5875" s="32">
        <v>44876.083333333336</v>
      </c>
      <c r="B5875" s="82">
        <v>2.3390090410009683</v>
      </c>
    </row>
    <row r="5876" spans="1:2" x14ac:dyDescent="0.3">
      <c r="A5876" s="32">
        <v>44876.125</v>
      </c>
      <c r="B5876" s="82">
        <v>2.3402238986291666</v>
      </c>
    </row>
    <row r="5877" spans="1:2" x14ac:dyDescent="0.3">
      <c r="A5877" s="32">
        <v>44876.166666666664</v>
      </c>
      <c r="B5877" s="82">
        <v>2.3347125579110104</v>
      </c>
    </row>
    <row r="5878" spans="1:2" x14ac:dyDescent="0.3">
      <c r="A5878" s="32">
        <v>44876.208333333336</v>
      </c>
      <c r="B5878" s="82">
        <v>2.3417278570509579</v>
      </c>
    </row>
    <row r="5879" spans="1:2" x14ac:dyDescent="0.3">
      <c r="A5879" s="32">
        <v>44876.25</v>
      </c>
      <c r="B5879" s="82">
        <v>2.3399258029755705</v>
      </c>
    </row>
    <row r="5880" spans="1:2" x14ac:dyDescent="0.3">
      <c r="A5880" s="32">
        <v>44876.291666666664</v>
      </c>
      <c r="B5880" s="82">
        <v>2.3587629579482181</v>
      </c>
    </row>
    <row r="5881" spans="1:2" x14ac:dyDescent="0.3">
      <c r="A5881" s="32">
        <v>44876.333333333336</v>
      </c>
      <c r="B5881" s="82">
        <v>2.3511527131238243</v>
      </c>
    </row>
    <row r="5882" spans="1:2" x14ac:dyDescent="0.3">
      <c r="A5882" s="32">
        <v>44876.375</v>
      </c>
      <c r="B5882" s="82">
        <v>2.3595943307361948</v>
      </c>
    </row>
    <row r="5883" spans="1:2" x14ac:dyDescent="0.3">
      <c r="A5883" s="32">
        <v>44876.416666666664</v>
      </c>
      <c r="B5883" s="82">
        <v>2.3485366560824268</v>
      </c>
    </row>
    <row r="5884" spans="1:2" x14ac:dyDescent="0.3">
      <c r="A5884" s="32">
        <v>44876.458333333336</v>
      </c>
      <c r="B5884" s="82">
        <v>2.3479634345168048</v>
      </c>
    </row>
    <row r="5885" spans="1:2" x14ac:dyDescent="0.3">
      <c r="A5885" s="32">
        <v>44876.5</v>
      </c>
      <c r="B5885" s="82">
        <v>2.3374857659394586</v>
      </c>
    </row>
    <row r="5886" spans="1:2" x14ac:dyDescent="0.3">
      <c r="A5886" s="32">
        <v>44876.541666666664</v>
      </c>
      <c r="B5886" s="82">
        <v>2.3405215777327446</v>
      </c>
    </row>
    <row r="5887" spans="1:2" x14ac:dyDescent="0.3">
      <c r="A5887" s="32">
        <v>44876.583333333336</v>
      </c>
      <c r="B5887" s="82">
        <v>2.3356273540768639</v>
      </c>
    </row>
    <row r="5888" spans="1:2" x14ac:dyDescent="0.3">
      <c r="A5888" s="32">
        <v>44876.625</v>
      </c>
      <c r="B5888" s="82">
        <v>2.3328304093364531</v>
      </c>
    </row>
    <row r="5889" spans="1:2" x14ac:dyDescent="0.3">
      <c r="A5889" s="32">
        <v>44876.666666666664</v>
      </c>
      <c r="B5889" s="82">
        <v>2.327760578353546</v>
      </c>
    </row>
    <row r="5890" spans="1:2" x14ac:dyDescent="0.3">
      <c r="A5890" s="32">
        <v>44876.708333333336</v>
      </c>
      <c r="B5890" s="82">
        <v>2.3222319491774517</v>
      </c>
    </row>
    <row r="5891" spans="1:2" x14ac:dyDescent="0.3">
      <c r="A5891" s="32">
        <v>44876.75</v>
      </c>
      <c r="B5891" s="82">
        <v>2.32550123701788</v>
      </c>
    </row>
    <row r="5892" spans="1:2" x14ac:dyDescent="0.3">
      <c r="A5892" s="32">
        <v>44876.791666666664</v>
      </c>
      <c r="B5892" s="82">
        <v>2.3104593259878352</v>
      </c>
    </row>
    <row r="5893" spans="1:2" x14ac:dyDescent="0.3">
      <c r="A5893" s="32">
        <v>44876.833333333336</v>
      </c>
      <c r="B5893" s="82">
        <v>2.3038254933814648</v>
      </c>
    </row>
    <row r="5894" spans="1:2" x14ac:dyDescent="0.3">
      <c r="A5894" s="32">
        <v>44876.875</v>
      </c>
      <c r="B5894" s="82">
        <v>2.2984887222382371</v>
      </c>
    </row>
    <row r="5895" spans="1:2" x14ac:dyDescent="0.3">
      <c r="A5895" s="32">
        <v>44876.916666666664</v>
      </c>
      <c r="B5895" s="82">
        <v>2.3070036660831272</v>
      </c>
    </row>
    <row r="5896" spans="1:2" x14ac:dyDescent="0.3">
      <c r="A5896" s="32">
        <v>44876.958333333336</v>
      </c>
      <c r="B5896" s="82">
        <v>2.2988431343297222</v>
      </c>
    </row>
    <row r="5897" spans="1:2" x14ac:dyDescent="0.3">
      <c r="A5897" s="32">
        <v>44877</v>
      </c>
      <c r="B5897" s="82">
        <v>2.3258193029008405</v>
      </c>
    </row>
    <row r="5898" spans="1:2" x14ac:dyDescent="0.3">
      <c r="A5898" s="32">
        <v>44877.041666666664</v>
      </c>
      <c r="B5898" s="82">
        <v>2.3104593259878352</v>
      </c>
    </row>
    <row r="5899" spans="1:2" x14ac:dyDescent="0.3">
      <c r="A5899" s="32">
        <v>44877.083333333336</v>
      </c>
      <c r="B5899" s="82">
        <v>2.2919078488663231</v>
      </c>
    </row>
    <row r="5900" spans="1:2" x14ac:dyDescent="0.3">
      <c r="A5900" s="32">
        <v>44877.125</v>
      </c>
      <c r="B5900" s="82">
        <v>2.3002795962192337</v>
      </c>
    </row>
    <row r="5901" spans="1:2" x14ac:dyDescent="0.3">
      <c r="A5901" s="32">
        <v>44877.166666666664</v>
      </c>
      <c r="B5901" s="82">
        <v>2.2855392435810602</v>
      </c>
    </row>
    <row r="5902" spans="1:2" x14ac:dyDescent="0.3">
      <c r="A5902" s="32">
        <v>44877.208333333336</v>
      </c>
      <c r="B5902" s="82">
        <v>2.2988431343297222</v>
      </c>
    </row>
    <row r="5903" spans="1:2" x14ac:dyDescent="0.3">
      <c r="A5903" s="32">
        <v>44877.25</v>
      </c>
      <c r="B5903" s="82">
        <v>2.2991970787703515</v>
      </c>
    </row>
    <row r="5904" spans="1:2" x14ac:dyDescent="0.3">
      <c r="A5904" s="32">
        <v>44877.291666666664</v>
      </c>
      <c r="B5904" s="82">
        <v>2.3135562294191931</v>
      </c>
    </row>
    <row r="5905" spans="1:2" x14ac:dyDescent="0.3">
      <c r="A5905" s="32">
        <v>44877.333333333336</v>
      </c>
      <c r="B5905" s="82">
        <v>2.305948605164871</v>
      </c>
    </row>
    <row r="5906" spans="1:2" x14ac:dyDescent="0.3">
      <c r="A5906" s="32">
        <v>44877.375</v>
      </c>
      <c r="B5906" s="82">
        <v>2.3235408645963145</v>
      </c>
    </row>
    <row r="5907" spans="1:2" x14ac:dyDescent="0.3">
      <c r="A5907" s="32">
        <v>44877.416666666664</v>
      </c>
      <c r="B5907" s="82">
        <v>2.32550123701788</v>
      </c>
    </row>
    <row r="5908" spans="1:2" x14ac:dyDescent="0.3">
      <c r="A5908" s="32">
        <v>44877.458333333336</v>
      </c>
      <c r="B5908" s="82">
        <v>2.3274451818871698</v>
      </c>
    </row>
    <row r="5909" spans="1:2" x14ac:dyDescent="0.3">
      <c r="A5909" s="32">
        <v>44877.5</v>
      </c>
      <c r="B5909" s="82">
        <v>2.3377872655477101</v>
      </c>
    </row>
    <row r="5910" spans="1:2" x14ac:dyDescent="0.3">
      <c r="A5910" s="32">
        <v>44877.541666666664</v>
      </c>
      <c r="B5910" s="82">
        <v>2.3199400821922902</v>
      </c>
    </row>
    <row r="5911" spans="1:2" x14ac:dyDescent="0.3">
      <c r="A5911" s="32">
        <v>44877.583333333336</v>
      </c>
      <c r="B5911" s="82">
        <v>2.3328304093364531</v>
      </c>
    </row>
    <row r="5912" spans="1:2" x14ac:dyDescent="0.3">
      <c r="A5912" s="32">
        <v>44877.625</v>
      </c>
      <c r="B5912" s="82">
        <v>2.3258193029008405</v>
      </c>
    </row>
    <row r="5913" spans="1:2" x14ac:dyDescent="0.3">
      <c r="A5913" s="32">
        <v>44877.666666666664</v>
      </c>
      <c r="B5913" s="82">
        <v>2.32550123701788</v>
      </c>
    </row>
    <row r="5914" spans="1:2" x14ac:dyDescent="0.3">
      <c r="A5914" s="32">
        <v>44877.708333333336</v>
      </c>
      <c r="B5914" s="82">
        <v>2.324203265818948</v>
      </c>
    </row>
    <row r="5915" spans="1:2" x14ac:dyDescent="0.3">
      <c r="A5915" s="32">
        <v>44877.75</v>
      </c>
      <c r="B5915" s="82">
        <v>2.3318833180530487</v>
      </c>
    </row>
    <row r="5916" spans="1:2" x14ac:dyDescent="0.3">
      <c r="A5916" s="32">
        <v>44877.791666666664</v>
      </c>
      <c r="B5916" s="82">
        <v>2.31491295620271</v>
      </c>
    </row>
    <row r="5917" spans="1:2" x14ac:dyDescent="0.3">
      <c r="A5917" s="32">
        <v>44877.833333333336</v>
      </c>
      <c r="B5917" s="82">
        <v>2.3296647007139377</v>
      </c>
    </row>
    <row r="5918" spans="1:2" x14ac:dyDescent="0.3">
      <c r="A5918" s="32">
        <v>44877.875</v>
      </c>
      <c r="B5918" s="82">
        <v>2.3195922187892557</v>
      </c>
    </row>
    <row r="5919" spans="1:2" x14ac:dyDescent="0.3">
      <c r="A5919" s="32">
        <v>44877.916666666664</v>
      </c>
      <c r="B5919" s="82">
        <v>2.3219089689427905</v>
      </c>
    </row>
    <row r="5920" spans="1:2" x14ac:dyDescent="0.3">
      <c r="A5920" s="32">
        <v>44877.958333333336</v>
      </c>
      <c r="B5920" s="82">
        <v>2.32550123701788</v>
      </c>
    </row>
    <row r="5921" spans="1:2" x14ac:dyDescent="0.3">
      <c r="A5921" s="32">
        <v>44878</v>
      </c>
      <c r="B5921" s="82">
        <v>2.3048892179116636</v>
      </c>
    </row>
    <row r="5922" spans="1:2" x14ac:dyDescent="0.3">
      <c r="A5922" s="32">
        <v>44878.041666666664</v>
      </c>
      <c r="B5922" s="82">
        <v>2.3219089689427905</v>
      </c>
    </row>
    <row r="5923" spans="1:2" x14ac:dyDescent="0.3">
      <c r="A5923" s="32">
        <v>44878.083333333336</v>
      </c>
      <c r="B5923" s="82">
        <v>2.3192656379165926</v>
      </c>
    </row>
    <row r="5924" spans="1:2" x14ac:dyDescent="0.3">
      <c r="A5924" s="32">
        <v>44878.125</v>
      </c>
      <c r="B5924" s="82">
        <v>2.3293519293491682</v>
      </c>
    </row>
    <row r="5925" spans="1:2" x14ac:dyDescent="0.3">
      <c r="A5925" s="32">
        <v>44878.166666666664</v>
      </c>
      <c r="B5925" s="82">
        <v>2.3258193029008405</v>
      </c>
    </row>
    <row r="5926" spans="1:2" x14ac:dyDescent="0.3">
      <c r="A5926" s="32">
        <v>44878.208333333336</v>
      </c>
      <c r="B5926" s="82">
        <v>2.3343863772244893</v>
      </c>
    </row>
    <row r="5927" spans="1:2" x14ac:dyDescent="0.3">
      <c r="A5927" s="32">
        <v>44878.25</v>
      </c>
      <c r="B5927" s="82">
        <v>2.3408386434667152</v>
      </c>
    </row>
    <row r="5928" spans="1:2" x14ac:dyDescent="0.3">
      <c r="A5928" s="32">
        <v>44878.291666666664</v>
      </c>
      <c r="B5928" s="82">
        <v>2.3417278570509579</v>
      </c>
    </row>
    <row r="5929" spans="1:2" x14ac:dyDescent="0.3">
      <c r="A5929" s="32">
        <v>44878.333333333336</v>
      </c>
      <c r="B5929" s="82">
        <v>2.3435342119942675</v>
      </c>
    </row>
    <row r="5930" spans="1:2" x14ac:dyDescent="0.3">
      <c r="A5930" s="32">
        <v>44878.375</v>
      </c>
      <c r="B5930" s="82">
        <v>2.3438272554008397</v>
      </c>
    </row>
    <row r="5931" spans="1:2" x14ac:dyDescent="0.3">
      <c r="A5931" s="32">
        <v>44878.416666666664</v>
      </c>
      <c r="B5931" s="82">
        <v>2.3488417131583583</v>
      </c>
    </row>
    <row r="5932" spans="1:2" x14ac:dyDescent="0.3">
      <c r="A5932" s="32">
        <v>44878.458333333336</v>
      </c>
      <c r="B5932" s="82">
        <v>2.350000535355615</v>
      </c>
    </row>
    <row r="5933" spans="1:2" x14ac:dyDescent="0.3">
      <c r="A5933" s="32">
        <v>44878.5</v>
      </c>
      <c r="B5933" s="82">
        <v>2.3408386434667152</v>
      </c>
    </row>
    <row r="5934" spans="1:2" x14ac:dyDescent="0.3">
      <c r="A5934" s="32">
        <v>44878.541666666664</v>
      </c>
      <c r="B5934" s="82">
        <v>2.3482502475530156</v>
      </c>
    </row>
    <row r="5935" spans="1:2" x14ac:dyDescent="0.3">
      <c r="A5935" s="32">
        <v>44878.583333333336</v>
      </c>
      <c r="B5935" s="82">
        <v>2.351716929678358</v>
      </c>
    </row>
    <row r="5936" spans="1:2" x14ac:dyDescent="0.3">
      <c r="A5936" s="32">
        <v>44878.625</v>
      </c>
      <c r="B5936" s="82">
        <v>2.3461954394404652</v>
      </c>
    </row>
    <row r="5937" spans="1:2" x14ac:dyDescent="0.3">
      <c r="A5937" s="32">
        <v>44878.666666666664</v>
      </c>
      <c r="B5937" s="82">
        <v>2.352017192270389</v>
      </c>
    </row>
    <row r="5938" spans="1:2" x14ac:dyDescent="0.3">
      <c r="A5938" s="32">
        <v>44878.708333333336</v>
      </c>
      <c r="B5938" s="82">
        <v>2.3470813475391865</v>
      </c>
    </row>
    <row r="5939" spans="1:2" x14ac:dyDescent="0.3">
      <c r="A5939" s="32">
        <v>44878.75</v>
      </c>
      <c r="B5939" s="82">
        <v>2.3537163277469375</v>
      </c>
    </row>
    <row r="5940" spans="1:2" x14ac:dyDescent="0.3">
      <c r="A5940" s="32">
        <v>44878.791666666664</v>
      </c>
      <c r="B5940" s="82">
        <v>2.3429468897075307</v>
      </c>
    </row>
    <row r="5941" spans="1:2" x14ac:dyDescent="0.3">
      <c r="A5941" s="32">
        <v>44878.833333333336</v>
      </c>
      <c r="B5941" s="82">
        <v>2.3488417131583583</v>
      </c>
    </row>
    <row r="5942" spans="1:2" x14ac:dyDescent="0.3">
      <c r="A5942" s="32">
        <v>44878.875</v>
      </c>
      <c r="B5942" s="82">
        <v>2.3456156085781403</v>
      </c>
    </row>
    <row r="5943" spans="1:2" x14ac:dyDescent="0.3">
      <c r="A5943" s="32">
        <v>44878.916666666664</v>
      </c>
      <c r="B5943" s="82">
        <v>2.3435342119942675</v>
      </c>
    </row>
    <row r="5944" spans="1:2" x14ac:dyDescent="0.3">
      <c r="A5944" s="32">
        <v>44878.958333333336</v>
      </c>
      <c r="B5944" s="82">
        <v>2.3514350211527701</v>
      </c>
    </row>
    <row r="5945" spans="1:2" x14ac:dyDescent="0.3">
      <c r="A5945" s="32">
        <v>44879</v>
      </c>
      <c r="B5945" s="82">
        <v>2.352017192270389</v>
      </c>
    </row>
    <row r="5946" spans="1:2" x14ac:dyDescent="0.3">
      <c r="A5946" s="32">
        <v>44879.041666666664</v>
      </c>
      <c r="B5946" s="82">
        <v>2.3587629579482181</v>
      </c>
    </row>
    <row r="5947" spans="1:2" x14ac:dyDescent="0.3">
      <c r="A5947" s="32">
        <v>44879.083333333336</v>
      </c>
      <c r="B5947" s="82">
        <v>2.3587629579482181</v>
      </c>
    </row>
    <row r="5948" spans="1:2" x14ac:dyDescent="0.3">
      <c r="A5948" s="32">
        <v>44879.125</v>
      </c>
      <c r="B5948" s="82">
        <v>2.3692401102778797</v>
      </c>
    </row>
    <row r="5949" spans="1:2" x14ac:dyDescent="0.3">
      <c r="A5949" s="32">
        <v>44879.166666666664</v>
      </c>
      <c r="B5949" s="82">
        <v>2.3766457493360509</v>
      </c>
    </row>
    <row r="5950" spans="1:2" x14ac:dyDescent="0.3">
      <c r="A5950" s="32">
        <v>44879.208333333336</v>
      </c>
      <c r="B5950" s="82">
        <v>2.3733671176046824</v>
      </c>
    </row>
    <row r="5951" spans="1:2" x14ac:dyDescent="0.3">
      <c r="A5951" s="32">
        <v>44879.25</v>
      </c>
      <c r="B5951" s="82">
        <v>2.3856653795686884</v>
      </c>
    </row>
    <row r="5952" spans="1:2" x14ac:dyDescent="0.3">
      <c r="A5952" s="32">
        <v>44879.291666666664</v>
      </c>
      <c r="B5952" s="82">
        <v>2.3818302521928709</v>
      </c>
    </row>
    <row r="5953" spans="1:2" x14ac:dyDescent="0.3">
      <c r="A5953" s="32">
        <v>44879.333333333336</v>
      </c>
      <c r="B5953" s="82">
        <v>2.381336523642104</v>
      </c>
    </row>
    <row r="5954" spans="1:2" x14ac:dyDescent="0.3">
      <c r="A5954" s="32">
        <v>44879.375</v>
      </c>
      <c r="B5954" s="82">
        <v>2.4912250946657855</v>
      </c>
    </row>
    <row r="5955" spans="1:2" x14ac:dyDescent="0.3">
      <c r="A5955" s="32">
        <v>44879.416666666664</v>
      </c>
      <c r="B5955" s="82">
        <v>2.4885741165251476</v>
      </c>
    </row>
    <row r="5956" spans="1:2" x14ac:dyDescent="0.3">
      <c r="A5956" s="32">
        <v>44879.458333333336</v>
      </c>
      <c r="B5956" s="82">
        <v>2.482388349433188</v>
      </c>
    </row>
    <row r="5957" spans="1:2" x14ac:dyDescent="0.3">
      <c r="A5957" s="32">
        <v>44879.5</v>
      </c>
      <c r="B5957" s="82">
        <v>2.4772448475073436</v>
      </c>
    </row>
    <row r="5958" spans="1:2" x14ac:dyDescent="0.3">
      <c r="A5958" s="32">
        <v>44879.541666666664</v>
      </c>
      <c r="B5958" s="82">
        <v>2.4731225436590729</v>
      </c>
    </row>
    <row r="5959" spans="1:2" x14ac:dyDescent="0.3">
      <c r="A5959" s="32">
        <v>44879.583333333336</v>
      </c>
      <c r="B5959" s="82">
        <v>2.4741898337825026</v>
      </c>
    </row>
    <row r="5960" spans="1:2" x14ac:dyDescent="0.3">
      <c r="A5960" s="32">
        <v>44879.625</v>
      </c>
      <c r="B5960" s="82">
        <v>2.4760549046661713</v>
      </c>
    </row>
    <row r="5961" spans="1:2" x14ac:dyDescent="0.3">
      <c r="A5961" s="32">
        <v>44879.666666666664</v>
      </c>
      <c r="B5961" s="82">
        <v>2.4705716082727895</v>
      </c>
    </row>
    <row r="5962" spans="1:2" x14ac:dyDescent="0.3">
      <c r="A5962" s="32">
        <v>44879.708333333336</v>
      </c>
      <c r="B5962" s="82">
        <v>2.4728595983159254</v>
      </c>
    </row>
    <row r="5963" spans="1:2" x14ac:dyDescent="0.3">
      <c r="A5963" s="32">
        <v>44879.75</v>
      </c>
      <c r="B5963" s="82">
        <v>2.4810770080156499</v>
      </c>
    </row>
    <row r="5964" spans="1:2" x14ac:dyDescent="0.3">
      <c r="A5964" s="32">
        <v>44879.791666666664</v>
      </c>
      <c r="B5964" s="82">
        <v>2.4779038022717486</v>
      </c>
    </row>
    <row r="5965" spans="1:2" x14ac:dyDescent="0.3">
      <c r="A5965" s="32">
        <v>44879.833333333336</v>
      </c>
      <c r="B5965" s="82">
        <v>1.8108383400957657</v>
      </c>
    </row>
    <row r="5966" spans="1:2" x14ac:dyDescent="0.3">
      <c r="A5966" s="32">
        <v>44879.875</v>
      </c>
      <c r="B5966" s="82">
        <v>1.804256287908411</v>
      </c>
    </row>
    <row r="5967" spans="1:2" x14ac:dyDescent="0.3">
      <c r="A5967" s="32">
        <v>44879.916666666664</v>
      </c>
      <c r="B5967" s="82">
        <v>1.7876578693432235</v>
      </c>
    </row>
    <row r="5968" spans="1:2" x14ac:dyDescent="0.3">
      <c r="A5968" s="32">
        <v>44879.958333333336</v>
      </c>
      <c r="B5968" s="82">
        <v>1.7951387483102095</v>
      </c>
    </row>
    <row r="5969" spans="1:2" x14ac:dyDescent="0.3">
      <c r="A5969" s="32">
        <v>44880</v>
      </c>
      <c r="B5969" s="82">
        <v>1.7951387483102095</v>
      </c>
    </row>
    <row r="5970" spans="1:2" x14ac:dyDescent="0.3">
      <c r="A5970" s="32">
        <v>44880.041666666664</v>
      </c>
      <c r="B5970" s="82">
        <v>1.8344065345458844</v>
      </c>
    </row>
    <row r="5971" spans="1:2" x14ac:dyDescent="0.3">
      <c r="A5971" s="32">
        <v>44880.083333333336</v>
      </c>
      <c r="B5971" s="82">
        <v>1.8108383400957657</v>
      </c>
    </row>
    <row r="5972" spans="1:2" x14ac:dyDescent="0.3">
      <c r="A5972" s="32">
        <v>44880.125</v>
      </c>
      <c r="B5972" s="82">
        <v>1.8108383400957657</v>
      </c>
    </row>
    <row r="5973" spans="1:2" x14ac:dyDescent="0.3">
      <c r="A5973" s="32">
        <v>44880.166666666664</v>
      </c>
      <c r="B5973" s="82">
        <v>1.8352514273982428</v>
      </c>
    </row>
    <row r="5974" spans="1:2" x14ac:dyDescent="0.3">
      <c r="A5974" s="32">
        <v>44880.208333333336</v>
      </c>
      <c r="B5974" s="82">
        <v>1.8392567288019195</v>
      </c>
    </row>
    <row r="5975" spans="1:2" x14ac:dyDescent="0.3">
      <c r="A5975" s="32">
        <v>44880.25</v>
      </c>
      <c r="B5975" s="82">
        <v>1.8536394093187056</v>
      </c>
    </row>
    <row r="5976" spans="1:2" x14ac:dyDescent="0.3">
      <c r="A5976" s="32">
        <v>44880.291666666664</v>
      </c>
      <c r="B5976" s="82">
        <v>1.875625959851118</v>
      </c>
    </row>
    <row r="5977" spans="1:2" x14ac:dyDescent="0.3">
      <c r="A5977" s="32">
        <v>44880.333333333336</v>
      </c>
      <c r="B5977" s="82">
        <v>1.8693873433992259</v>
      </c>
    </row>
    <row r="5978" spans="1:2" x14ac:dyDescent="0.3">
      <c r="A5978" s="32">
        <v>44880.375</v>
      </c>
      <c r="B5978" s="82">
        <v>1.8568062176213913</v>
      </c>
    </row>
    <row r="5979" spans="1:2" x14ac:dyDescent="0.3">
      <c r="A5979" s="32">
        <v>44880.416666666664</v>
      </c>
      <c r="B5979" s="82">
        <v>1.8279451691502859</v>
      </c>
    </row>
    <row r="5980" spans="1:2" x14ac:dyDescent="0.3">
      <c r="A5980" s="32">
        <v>44880.458333333336</v>
      </c>
      <c r="B5980" s="82">
        <v>1.8231037612838241</v>
      </c>
    </row>
    <row r="5981" spans="1:2" x14ac:dyDescent="0.3">
      <c r="A5981" s="32">
        <v>44880.5</v>
      </c>
      <c r="B5981" s="82">
        <v>1.8025785562944434</v>
      </c>
    </row>
    <row r="5982" spans="1:2" x14ac:dyDescent="0.3">
      <c r="A5982" s="32">
        <v>44880.541666666664</v>
      </c>
      <c r="B5982" s="82">
        <v>1.8100308496697439</v>
      </c>
    </row>
    <row r="5983" spans="1:2" x14ac:dyDescent="0.3">
      <c r="A5983" s="32">
        <v>44880.583333333336</v>
      </c>
      <c r="B5983" s="82">
        <v>1.804256287908411</v>
      </c>
    </row>
    <row r="5984" spans="1:2" x14ac:dyDescent="0.3">
      <c r="A5984" s="32">
        <v>44880.625</v>
      </c>
      <c r="B5984" s="82">
        <v>1.8189926579719682</v>
      </c>
    </row>
    <row r="5985" spans="1:2" x14ac:dyDescent="0.3">
      <c r="A5985" s="32">
        <v>44880.666666666664</v>
      </c>
      <c r="B5985" s="82">
        <v>1.8149219371011185</v>
      </c>
    </row>
    <row r="5986" spans="1:2" x14ac:dyDescent="0.3">
      <c r="A5986" s="32">
        <v>44880.708333333336</v>
      </c>
      <c r="B5986" s="82">
        <v>1.8116453308025888</v>
      </c>
    </row>
    <row r="5987" spans="1:2" x14ac:dyDescent="0.3">
      <c r="A5987" s="32">
        <v>44880.75</v>
      </c>
      <c r="B5987" s="82">
        <v>1.8464435655689524</v>
      </c>
    </row>
    <row r="5988" spans="1:2" x14ac:dyDescent="0.3">
      <c r="A5988" s="32">
        <v>44880.791666666664</v>
      </c>
      <c r="B5988" s="82">
        <v>1.8231037612838241</v>
      </c>
    </row>
    <row r="5989" spans="1:2" x14ac:dyDescent="0.3">
      <c r="A5989" s="32">
        <v>44880.833333333336</v>
      </c>
      <c r="B5989" s="82">
        <v>1.8116453308025888</v>
      </c>
    </row>
    <row r="5990" spans="1:2" x14ac:dyDescent="0.3">
      <c r="A5990" s="32">
        <v>44880.875</v>
      </c>
      <c r="B5990" s="82">
        <v>1.8189926579719682</v>
      </c>
    </row>
    <row r="5991" spans="1:2" x14ac:dyDescent="0.3">
      <c r="A5991" s="32">
        <v>44880.916666666664</v>
      </c>
      <c r="B5991" s="82">
        <v>1.7750624588679504</v>
      </c>
    </row>
    <row r="5992" spans="1:2" x14ac:dyDescent="0.3">
      <c r="A5992" s="32">
        <v>44880.958333333336</v>
      </c>
      <c r="B5992" s="82">
        <v>1.7741782099517582</v>
      </c>
    </row>
    <row r="5993" spans="1:2" x14ac:dyDescent="0.3">
      <c r="A5993" s="32">
        <v>44881</v>
      </c>
      <c r="B5993" s="82">
        <v>1.8067419147988324</v>
      </c>
    </row>
    <row r="5994" spans="1:2" x14ac:dyDescent="0.3">
      <c r="A5994" s="32">
        <v>44881.041666666664</v>
      </c>
      <c r="B5994" s="82">
        <v>1.8108383400957657</v>
      </c>
    </row>
    <row r="5995" spans="1:2" x14ac:dyDescent="0.3">
      <c r="A5995" s="32">
        <v>44881.083333333336</v>
      </c>
      <c r="B5995" s="82">
        <v>1.8108383400957657</v>
      </c>
    </row>
    <row r="5996" spans="1:2" x14ac:dyDescent="0.3">
      <c r="A5996" s="32">
        <v>44881.125</v>
      </c>
      <c r="B5996" s="82">
        <v>1.8075514335828191</v>
      </c>
    </row>
    <row r="5997" spans="1:2" x14ac:dyDescent="0.3">
      <c r="A5997" s="32">
        <v>44881.166666666664</v>
      </c>
      <c r="B5997" s="82">
        <v>1.8009529284208967</v>
      </c>
    </row>
    <row r="5998" spans="1:2" x14ac:dyDescent="0.3">
      <c r="A5998" s="32">
        <v>44881.208333333336</v>
      </c>
      <c r="B5998" s="82">
        <v>1.8034447469730359</v>
      </c>
    </row>
    <row r="5999" spans="1:2" x14ac:dyDescent="0.3">
      <c r="A5999" s="32">
        <v>44881.25</v>
      </c>
      <c r="B5999" s="82">
        <v>1.8173873356805208</v>
      </c>
    </row>
    <row r="6000" spans="1:2" x14ac:dyDescent="0.3">
      <c r="A6000" s="32">
        <v>44881.291666666664</v>
      </c>
      <c r="B6000" s="82">
        <v>1.9390491561824854</v>
      </c>
    </row>
    <row r="6001" spans="1:2" x14ac:dyDescent="0.3">
      <c r="A6001" s="32">
        <v>44881.333333333336</v>
      </c>
      <c r="B6001" s="82">
        <v>4.0958849557522141</v>
      </c>
    </row>
    <row r="6002" spans="1:2" x14ac:dyDescent="0.3">
      <c r="A6002" s="32">
        <v>44881.375</v>
      </c>
      <c r="B6002" s="82">
        <v>4.0958849557522141</v>
      </c>
    </row>
    <row r="6003" spans="1:2" x14ac:dyDescent="0.3">
      <c r="A6003" s="32">
        <v>44881.416666666664</v>
      </c>
      <c r="B6003" s="82">
        <v>4.0958849557522141</v>
      </c>
    </row>
    <row r="6004" spans="1:2" x14ac:dyDescent="0.3">
      <c r="A6004" s="32">
        <v>44881.458333333336</v>
      </c>
      <c r="B6004" s="82">
        <v>4.0958849557522141</v>
      </c>
    </row>
    <row r="6005" spans="1:2" x14ac:dyDescent="0.3">
      <c r="A6005" s="32">
        <v>44881.5</v>
      </c>
      <c r="B6005" s="82">
        <v>4.0958849557522141</v>
      </c>
    </row>
    <row r="6006" spans="1:2" x14ac:dyDescent="0.3">
      <c r="A6006" s="32">
        <v>44881.541666666664</v>
      </c>
      <c r="B6006" s="82">
        <v>4.0958849557522141</v>
      </c>
    </row>
    <row r="6007" spans="1:2" x14ac:dyDescent="0.3">
      <c r="A6007" s="32">
        <v>44881.583333333336</v>
      </c>
      <c r="B6007" s="82">
        <v>4.0958849557522141</v>
      </c>
    </row>
    <row r="6008" spans="1:2" x14ac:dyDescent="0.3">
      <c r="A6008" s="32">
        <v>44881.625</v>
      </c>
      <c r="B6008" s="82">
        <v>4.0958849557522141</v>
      </c>
    </row>
    <row r="6009" spans="1:2" x14ac:dyDescent="0.3">
      <c r="A6009" s="32">
        <v>44881.666666666664</v>
      </c>
      <c r="B6009" s="82">
        <v>4.0958849557522141</v>
      </c>
    </row>
    <row r="6010" spans="1:2" x14ac:dyDescent="0.3">
      <c r="A6010" s="32">
        <v>44881.708333333336</v>
      </c>
      <c r="B6010" s="82">
        <v>4.0958849557522141</v>
      </c>
    </row>
    <row r="6011" spans="1:2" x14ac:dyDescent="0.3">
      <c r="A6011" s="32">
        <v>44881.75</v>
      </c>
      <c r="B6011" s="82">
        <v>4.0958849557522141</v>
      </c>
    </row>
    <row r="6012" spans="1:2" x14ac:dyDescent="0.3">
      <c r="A6012" s="32">
        <v>44881.791666666664</v>
      </c>
      <c r="B6012" s="82">
        <v>4.0958849557522141</v>
      </c>
    </row>
    <row r="6013" spans="1:2" x14ac:dyDescent="0.3">
      <c r="A6013" s="32">
        <v>44881.833333333336</v>
      </c>
      <c r="B6013" s="82">
        <v>4.0958849557522141</v>
      </c>
    </row>
    <row r="6014" spans="1:2" x14ac:dyDescent="0.3">
      <c r="A6014" s="32">
        <v>44881.875</v>
      </c>
      <c r="B6014" s="82">
        <v>4.0958849557522141</v>
      </c>
    </row>
    <row r="6015" spans="1:2" x14ac:dyDescent="0.3">
      <c r="A6015" s="32">
        <v>44881.916666666664</v>
      </c>
      <c r="B6015" s="82">
        <v>2.4213722331170526</v>
      </c>
    </row>
    <row r="6016" spans="1:2" x14ac:dyDescent="0.3">
      <c r="A6016" s="32">
        <v>44881.958333333336</v>
      </c>
      <c r="B6016" s="82">
        <v>0.87339356625145825</v>
      </c>
    </row>
    <row r="6017" spans="1:2" x14ac:dyDescent="0.3">
      <c r="A6017" s="32">
        <v>44882</v>
      </c>
      <c r="B6017" s="82">
        <v>0.91334943245975597</v>
      </c>
    </row>
    <row r="6018" spans="1:2" x14ac:dyDescent="0.3">
      <c r="A6018" s="32">
        <v>44882.041666666664</v>
      </c>
      <c r="B6018" s="82">
        <v>0.91334943245975597</v>
      </c>
    </row>
    <row r="6019" spans="1:2" x14ac:dyDescent="0.3">
      <c r="A6019" s="32">
        <v>44882.083333333336</v>
      </c>
      <c r="B6019" s="82">
        <v>0.91543528814128261</v>
      </c>
    </row>
    <row r="6020" spans="1:2" x14ac:dyDescent="0.3">
      <c r="A6020" s="32">
        <v>44882.125</v>
      </c>
      <c r="B6020" s="82">
        <v>0.91334943245975597</v>
      </c>
    </row>
    <row r="6021" spans="1:2" x14ac:dyDescent="0.3">
      <c r="A6021" s="32">
        <v>44882.166666666664</v>
      </c>
      <c r="B6021" s="82">
        <v>0.91853113740013037</v>
      </c>
    </row>
    <row r="6022" spans="1:2" x14ac:dyDescent="0.3">
      <c r="A6022" s="32">
        <v>44882.208333333336</v>
      </c>
      <c r="B6022" s="82">
        <v>0.92465798729755244</v>
      </c>
    </row>
    <row r="6023" spans="1:2" x14ac:dyDescent="0.3">
      <c r="A6023" s="32">
        <v>44882.25</v>
      </c>
      <c r="B6023" s="82">
        <v>0.94110146240988091</v>
      </c>
    </row>
    <row r="6024" spans="1:2" x14ac:dyDescent="0.3">
      <c r="A6024" s="32">
        <v>44882.291666666664</v>
      </c>
      <c r="B6024" s="82">
        <v>2.5329152691556729</v>
      </c>
    </row>
    <row r="6025" spans="1:2" x14ac:dyDescent="0.3">
      <c r="A6025" s="32">
        <v>44882.333333333336</v>
      </c>
      <c r="B6025" s="82">
        <v>4.0958849557522141</v>
      </c>
    </row>
    <row r="6026" spans="1:2" x14ac:dyDescent="0.3">
      <c r="A6026" s="32">
        <v>44882.375</v>
      </c>
      <c r="B6026" s="82">
        <v>4.0958849557522141</v>
      </c>
    </row>
    <row r="6027" spans="1:2" x14ac:dyDescent="0.3">
      <c r="A6027" s="32">
        <v>44882.416666666664</v>
      </c>
      <c r="B6027" s="82">
        <v>4.0958849557522141</v>
      </c>
    </row>
    <row r="6028" spans="1:2" x14ac:dyDescent="0.3">
      <c r="A6028" s="32">
        <v>44882.458333333336</v>
      </c>
      <c r="B6028" s="82">
        <v>4.0958849557522141</v>
      </c>
    </row>
    <row r="6029" spans="1:2" x14ac:dyDescent="0.3">
      <c r="A6029" s="32">
        <v>44882.5</v>
      </c>
      <c r="B6029" s="82">
        <v>4.0958849557522141</v>
      </c>
    </row>
    <row r="6030" spans="1:2" x14ac:dyDescent="0.3">
      <c r="A6030" s="32">
        <v>44882.541666666664</v>
      </c>
      <c r="B6030" s="82">
        <v>4.0958849557522141</v>
      </c>
    </row>
    <row r="6031" spans="1:2" x14ac:dyDescent="0.3">
      <c r="A6031" s="32">
        <v>44882.583333333336</v>
      </c>
      <c r="B6031" s="82">
        <v>4.0958849557522141</v>
      </c>
    </row>
    <row r="6032" spans="1:2" x14ac:dyDescent="0.3">
      <c r="A6032" s="32">
        <v>44882.625</v>
      </c>
      <c r="B6032" s="82">
        <v>4.0958849557522141</v>
      </c>
    </row>
    <row r="6033" spans="1:2" x14ac:dyDescent="0.3">
      <c r="A6033" s="32">
        <v>44882.666666666664</v>
      </c>
      <c r="B6033" s="82">
        <v>4.0958849557522141</v>
      </c>
    </row>
    <row r="6034" spans="1:2" x14ac:dyDescent="0.3">
      <c r="A6034" s="32">
        <v>44882.708333333336</v>
      </c>
      <c r="B6034" s="82">
        <v>4.0958849557522141</v>
      </c>
    </row>
    <row r="6035" spans="1:2" x14ac:dyDescent="0.3">
      <c r="A6035" s="32">
        <v>44882.75</v>
      </c>
      <c r="B6035" s="82">
        <v>4.0958849557522141</v>
      </c>
    </row>
    <row r="6036" spans="1:2" x14ac:dyDescent="0.3">
      <c r="A6036" s="32">
        <v>44882.791666666664</v>
      </c>
      <c r="B6036" s="82">
        <v>4.0958849557522141</v>
      </c>
    </row>
    <row r="6037" spans="1:2" x14ac:dyDescent="0.3">
      <c r="A6037" s="32">
        <v>44882.833333333336</v>
      </c>
      <c r="B6037" s="82">
        <v>4.0958849557522141</v>
      </c>
    </row>
    <row r="6038" spans="1:2" x14ac:dyDescent="0.3">
      <c r="A6038" s="32">
        <v>44882.875</v>
      </c>
      <c r="B6038" s="82">
        <v>4.0958849557522141</v>
      </c>
    </row>
    <row r="6039" spans="1:2" x14ac:dyDescent="0.3">
      <c r="A6039" s="32">
        <v>44882.916666666664</v>
      </c>
      <c r="B6039" s="82">
        <v>4.0958849557522141</v>
      </c>
    </row>
    <row r="6040" spans="1:2" x14ac:dyDescent="0.3">
      <c r="A6040" s="32">
        <v>44882.958333333336</v>
      </c>
      <c r="B6040" s="82">
        <v>2.7927779399369701</v>
      </c>
    </row>
    <row r="6041" spans="1:2" x14ac:dyDescent="0.3">
      <c r="A6041" s="32">
        <v>44883</v>
      </c>
      <c r="B6041" s="82">
        <v>2.8045542095014646</v>
      </c>
    </row>
    <row r="6042" spans="1:2" x14ac:dyDescent="0.3">
      <c r="A6042" s="32">
        <v>44883.041666666664</v>
      </c>
      <c r="B6042" s="82">
        <v>2.811194795796077</v>
      </c>
    </row>
    <row r="6043" spans="1:2" x14ac:dyDescent="0.3">
      <c r="A6043" s="32">
        <v>44883.083333333336</v>
      </c>
      <c r="B6043" s="82">
        <v>2.8173393021039415</v>
      </c>
    </row>
    <row r="6044" spans="1:2" x14ac:dyDescent="0.3">
      <c r="A6044" s="32">
        <v>44883.125</v>
      </c>
      <c r="B6044" s="82">
        <v>2.8179467191974812</v>
      </c>
    </row>
    <row r="6045" spans="1:2" x14ac:dyDescent="0.3">
      <c r="A6045" s="32">
        <v>44883.166666666664</v>
      </c>
      <c r="B6045" s="82">
        <v>2.8676884260774234</v>
      </c>
    </row>
    <row r="6046" spans="1:2" x14ac:dyDescent="0.3">
      <c r="A6046" s="32">
        <v>44883.208333333336</v>
      </c>
      <c r="B6046" s="82">
        <v>2.8761146578064638</v>
      </c>
    </row>
    <row r="6047" spans="1:2" x14ac:dyDescent="0.3">
      <c r="A6047" s="32">
        <v>44883.25</v>
      </c>
      <c r="B6047" s="82">
        <v>2.9021632980932739</v>
      </c>
    </row>
    <row r="6048" spans="1:2" x14ac:dyDescent="0.3">
      <c r="A6048" s="32">
        <v>44883.291666666664</v>
      </c>
      <c r="B6048" s="82">
        <v>2.9203069398411312</v>
      </c>
    </row>
    <row r="6049" spans="1:2" x14ac:dyDescent="0.3">
      <c r="A6049" s="32">
        <v>44883.333333333336</v>
      </c>
      <c r="B6049" s="82">
        <v>2.9226324627586981</v>
      </c>
    </row>
    <row r="6050" spans="1:2" x14ac:dyDescent="0.3">
      <c r="A6050" s="32">
        <v>44883.375</v>
      </c>
      <c r="B6050" s="82">
        <v>3.169369381963139</v>
      </c>
    </row>
    <row r="6051" spans="1:2" x14ac:dyDescent="0.3">
      <c r="A6051" s="32">
        <v>44883.416666666664</v>
      </c>
      <c r="B6051" s="82">
        <v>4.0958849557522141</v>
      </c>
    </row>
    <row r="6052" spans="1:2" x14ac:dyDescent="0.3">
      <c r="A6052" s="32">
        <v>44883.458333333336</v>
      </c>
      <c r="B6052" s="82">
        <v>4.0958849557522141</v>
      </c>
    </row>
    <row r="6053" spans="1:2" x14ac:dyDescent="0.3">
      <c r="A6053" s="32">
        <v>44883.5</v>
      </c>
      <c r="B6053" s="82">
        <v>4.0958849557522141</v>
      </c>
    </row>
    <row r="6054" spans="1:2" x14ac:dyDescent="0.3">
      <c r="A6054" s="32">
        <v>44883.541666666664</v>
      </c>
      <c r="B6054" s="82">
        <v>4.0958849557522141</v>
      </c>
    </row>
    <row r="6055" spans="1:2" x14ac:dyDescent="0.3">
      <c r="A6055" s="32">
        <v>44883.583333333336</v>
      </c>
      <c r="B6055" s="82">
        <v>4.0958849557522141</v>
      </c>
    </row>
    <row r="6056" spans="1:2" x14ac:dyDescent="0.3">
      <c r="A6056" s="32">
        <v>44883.625</v>
      </c>
      <c r="B6056" s="82">
        <v>4.0958849557522141</v>
      </c>
    </row>
    <row r="6057" spans="1:2" x14ac:dyDescent="0.3">
      <c r="A6057" s="32">
        <v>44883.666666666664</v>
      </c>
      <c r="B6057" s="82">
        <v>4.0958849557522141</v>
      </c>
    </row>
    <row r="6058" spans="1:2" x14ac:dyDescent="0.3">
      <c r="A6058" s="32">
        <v>44883.708333333336</v>
      </c>
      <c r="B6058" s="82">
        <v>4.0958849557522141</v>
      </c>
    </row>
    <row r="6059" spans="1:2" x14ac:dyDescent="0.3">
      <c r="A6059" s="32">
        <v>44883.75</v>
      </c>
      <c r="B6059" s="82">
        <v>4.0958849557522141</v>
      </c>
    </row>
    <row r="6060" spans="1:2" x14ac:dyDescent="0.3">
      <c r="A6060" s="32">
        <v>44883.791666666664</v>
      </c>
      <c r="B6060" s="82">
        <v>4.0958849557522141</v>
      </c>
    </row>
    <row r="6061" spans="1:2" x14ac:dyDescent="0.3">
      <c r="A6061" s="32">
        <v>44883.833333333336</v>
      </c>
      <c r="B6061" s="82">
        <v>4.0958849557522141</v>
      </c>
    </row>
    <row r="6062" spans="1:2" x14ac:dyDescent="0.3">
      <c r="A6062" s="32">
        <v>44883.875</v>
      </c>
      <c r="B6062" s="82">
        <v>4.0958849557522141</v>
      </c>
    </row>
    <row r="6063" spans="1:2" x14ac:dyDescent="0.3">
      <c r="A6063" s="32">
        <v>44883.916666666664</v>
      </c>
      <c r="B6063" s="82">
        <v>4.0958849557522141</v>
      </c>
    </row>
    <row r="6064" spans="1:2" x14ac:dyDescent="0.3">
      <c r="A6064" s="32">
        <v>44883.958333333336</v>
      </c>
      <c r="B6064" s="82">
        <v>4.0958849557522141</v>
      </c>
    </row>
    <row r="6065" spans="1:2" x14ac:dyDescent="0.3">
      <c r="A6065" s="32">
        <v>44884</v>
      </c>
      <c r="B6065" s="82">
        <v>4.0958849557522141</v>
      </c>
    </row>
    <row r="6066" spans="1:2" x14ac:dyDescent="0.3">
      <c r="A6066" s="32">
        <v>44884.041666666664</v>
      </c>
      <c r="B6066" s="82">
        <v>4.0958849557522141</v>
      </c>
    </row>
    <row r="6067" spans="1:2" x14ac:dyDescent="0.3">
      <c r="A6067" s="32">
        <v>44884.083333333336</v>
      </c>
      <c r="B6067" s="82">
        <v>4.0958849557522141</v>
      </c>
    </row>
    <row r="6068" spans="1:2" x14ac:dyDescent="0.3">
      <c r="A6068" s="32">
        <v>44884.125</v>
      </c>
      <c r="B6068" s="82">
        <v>4.0958849557522141</v>
      </c>
    </row>
    <row r="6069" spans="1:2" x14ac:dyDescent="0.3">
      <c r="A6069" s="32">
        <v>44884.166666666664</v>
      </c>
      <c r="B6069" s="82">
        <v>4.0958849557522141</v>
      </c>
    </row>
    <row r="6070" spans="1:2" x14ac:dyDescent="0.3">
      <c r="A6070" s="32">
        <v>44884.208333333336</v>
      </c>
      <c r="B6070" s="82">
        <v>4.0958849557522141</v>
      </c>
    </row>
    <row r="6071" spans="1:2" x14ac:dyDescent="0.3">
      <c r="A6071" s="32">
        <v>44884.25</v>
      </c>
      <c r="B6071" s="82">
        <v>4.0958849557522141</v>
      </c>
    </row>
    <row r="6072" spans="1:2" x14ac:dyDescent="0.3">
      <c r="A6072" s="32">
        <v>44884.291666666664</v>
      </c>
      <c r="B6072" s="82">
        <v>4.0958849557522141</v>
      </c>
    </row>
    <row r="6073" spans="1:2" x14ac:dyDescent="0.3">
      <c r="A6073" s="32">
        <v>44884.333333333336</v>
      </c>
      <c r="B6073" s="82">
        <v>4.0958849557522141</v>
      </c>
    </row>
    <row r="6074" spans="1:2" x14ac:dyDescent="0.3">
      <c r="A6074" s="32">
        <v>44884.375</v>
      </c>
      <c r="B6074" s="82">
        <v>4.0958849557522141</v>
      </c>
    </row>
    <row r="6075" spans="1:2" x14ac:dyDescent="0.3">
      <c r="A6075" s="32">
        <v>44884.416666666664</v>
      </c>
      <c r="B6075" s="82">
        <v>4.0958849557522141</v>
      </c>
    </row>
    <row r="6076" spans="1:2" x14ac:dyDescent="0.3">
      <c r="A6076" s="32">
        <v>44884.458333333336</v>
      </c>
      <c r="B6076" s="82">
        <v>4.0958849557522141</v>
      </c>
    </row>
    <row r="6077" spans="1:2" x14ac:dyDescent="0.3">
      <c r="A6077" s="32">
        <v>44884.5</v>
      </c>
      <c r="B6077" s="82">
        <v>4.0958849557522141</v>
      </c>
    </row>
    <row r="6078" spans="1:2" x14ac:dyDescent="0.3">
      <c r="A6078" s="32">
        <v>44884.541666666664</v>
      </c>
      <c r="B6078" s="82">
        <v>4.0958849557522141</v>
      </c>
    </row>
    <row r="6079" spans="1:2" x14ac:dyDescent="0.3">
      <c r="A6079" s="32">
        <v>44884.583333333336</v>
      </c>
      <c r="B6079" s="82">
        <v>4.0958849557522141</v>
      </c>
    </row>
    <row r="6080" spans="1:2" x14ac:dyDescent="0.3">
      <c r="A6080" s="32">
        <v>44884.625</v>
      </c>
      <c r="B6080" s="82">
        <v>4.0958849557522141</v>
      </c>
    </row>
    <row r="6081" spans="1:2" x14ac:dyDescent="0.3">
      <c r="A6081" s="32">
        <v>44884.666666666664</v>
      </c>
      <c r="B6081" s="82">
        <v>4.0958849557522141</v>
      </c>
    </row>
    <row r="6082" spans="1:2" x14ac:dyDescent="0.3">
      <c r="A6082" s="32">
        <v>44884.708333333336</v>
      </c>
      <c r="B6082" s="82">
        <v>4.0958849557522141</v>
      </c>
    </row>
    <row r="6083" spans="1:2" x14ac:dyDescent="0.3">
      <c r="A6083" s="32">
        <v>44884.75</v>
      </c>
      <c r="B6083" s="82">
        <v>4.0958849557522141</v>
      </c>
    </row>
    <row r="6084" spans="1:2" x14ac:dyDescent="0.3">
      <c r="A6084" s="32">
        <v>44884.791666666664</v>
      </c>
      <c r="B6084" s="82">
        <v>4.0958849557522141</v>
      </c>
    </row>
    <row r="6085" spans="1:2" x14ac:dyDescent="0.3">
      <c r="A6085" s="32">
        <v>44884.833333333336</v>
      </c>
      <c r="B6085" s="82">
        <v>4.0958849557522141</v>
      </c>
    </row>
    <row r="6086" spans="1:2" x14ac:dyDescent="0.3">
      <c r="A6086" s="32">
        <v>44884.875</v>
      </c>
      <c r="B6086" s="82">
        <v>4.0958849557522141</v>
      </c>
    </row>
    <row r="6087" spans="1:2" x14ac:dyDescent="0.3">
      <c r="A6087" s="32">
        <v>44884.916666666664</v>
      </c>
      <c r="B6087" s="82">
        <v>4.0958849557522141</v>
      </c>
    </row>
    <row r="6088" spans="1:2" x14ac:dyDescent="0.3">
      <c r="A6088" s="32">
        <v>44884.958333333336</v>
      </c>
      <c r="B6088" s="82">
        <v>4.0958849557522141</v>
      </c>
    </row>
    <row r="6089" spans="1:2" x14ac:dyDescent="0.3">
      <c r="A6089" s="32">
        <v>44885</v>
      </c>
      <c r="B6089" s="82">
        <v>4.0958849557522141</v>
      </c>
    </row>
    <row r="6090" spans="1:2" x14ac:dyDescent="0.3">
      <c r="A6090" s="32">
        <v>44885.041666666664</v>
      </c>
      <c r="B6090" s="82">
        <v>4.0958849557522141</v>
      </c>
    </row>
    <row r="6091" spans="1:2" x14ac:dyDescent="0.3">
      <c r="A6091" s="32">
        <v>44885.083333333336</v>
      </c>
      <c r="B6091" s="82">
        <v>4.0958849557522141</v>
      </c>
    </row>
    <row r="6092" spans="1:2" x14ac:dyDescent="0.3">
      <c r="A6092" s="32">
        <v>44885.125</v>
      </c>
      <c r="B6092" s="82">
        <v>4.0958849557522141</v>
      </c>
    </row>
    <row r="6093" spans="1:2" x14ac:dyDescent="0.3">
      <c r="A6093" s="32">
        <v>44885.166666666664</v>
      </c>
      <c r="B6093" s="82">
        <v>4.0958849557522141</v>
      </c>
    </row>
    <row r="6094" spans="1:2" x14ac:dyDescent="0.3">
      <c r="A6094" s="32">
        <v>44885.208333333336</v>
      </c>
      <c r="B6094" s="82">
        <v>4.0958849557522141</v>
      </c>
    </row>
    <row r="6095" spans="1:2" x14ac:dyDescent="0.3">
      <c r="A6095" s="32">
        <v>44885.25</v>
      </c>
      <c r="B6095" s="82">
        <v>4.0958849557522141</v>
      </c>
    </row>
    <row r="6096" spans="1:2" x14ac:dyDescent="0.3">
      <c r="A6096" s="32">
        <v>44885.291666666664</v>
      </c>
      <c r="B6096" s="82">
        <v>4.0958849557522141</v>
      </c>
    </row>
    <row r="6097" spans="1:2" x14ac:dyDescent="0.3">
      <c r="A6097" s="32">
        <v>44885.333333333336</v>
      </c>
      <c r="B6097" s="82">
        <v>4.0958849557522141</v>
      </c>
    </row>
    <row r="6098" spans="1:2" x14ac:dyDescent="0.3">
      <c r="A6098" s="32">
        <v>44885.375</v>
      </c>
      <c r="B6098" s="82">
        <v>4.0958849557522141</v>
      </c>
    </row>
    <row r="6099" spans="1:2" x14ac:dyDescent="0.3">
      <c r="A6099" s="32">
        <v>44885.416666666664</v>
      </c>
      <c r="B6099" s="82">
        <v>4.0958849557522141</v>
      </c>
    </row>
    <row r="6100" spans="1:2" x14ac:dyDescent="0.3">
      <c r="A6100" s="32">
        <v>44885.458333333336</v>
      </c>
      <c r="B6100" s="82">
        <v>4.0958849557522141</v>
      </c>
    </row>
    <row r="6101" spans="1:2" x14ac:dyDescent="0.3">
      <c r="A6101" s="32">
        <v>44885.5</v>
      </c>
      <c r="B6101" s="82">
        <v>4.0958849557522141</v>
      </c>
    </row>
    <row r="6102" spans="1:2" x14ac:dyDescent="0.3">
      <c r="A6102" s="32">
        <v>44885.541666666664</v>
      </c>
      <c r="B6102" s="82">
        <v>4.0958849557522141</v>
      </c>
    </row>
    <row r="6103" spans="1:2" x14ac:dyDescent="0.3">
      <c r="A6103" s="32">
        <v>44885.583333333336</v>
      </c>
      <c r="B6103" s="82">
        <v>4.0958849557522141</v>
      </c>
    </row>
    <row r="6104" spans="1:2" x14ac:dyDescent="0.3">
      <c r="A6104" s="32">
        <v>44885.625</v>
      </c>
      <c r="B6104" s="82">
        <v>4.0958849557522141</v>
      </c>
    </row>
    <row r="6105" spans="1:2" x14ac:dyDescent="0.3">
      <c r="A6105" s="32">
        <v>44885.666666666664</v>
      </c>
      <c r="B6105" s="82">
        <v>4.0958849557522141</v>
      </c>
    </row>
    <row r="6106" spans="1:2" x14ac:dyDescent="0.3">
      <c r="A6106" s="32">
        <v>44885.708333333336</v>
      </c>
      <c r="B6106" s="82">
        <v>4.0958849557522141</v>
      </c>
    </row>
    <row r="6107" spans="1:2" x14ac:dyDescent="0.3">
      <c r="A6107" s="32">
        <v>44885.75</v>
      </c>
      <c r="B6107" s="82">
        <v>4.0958849557522141</v>
      </c>
    </row>
    <row r="6108" spans="1:2" x14ac:dyDescent="0.3">
      <c r="A6108" s="32">
        <v>44885.791666666664</v>
      </c>
      <c r="B6108" s="82">
        <v>4.0958849557522141</v>
      </c>
    </row>
    <row r="6109" spans="1:2" x14ac:dyDescent="0.3">
      <c r="A6109" s="32">
        <v>44885.833333333336</v>
      </c>
      <c r="B6109" s="82">
        <v>4.0958849557522141</v>
      </c>
    </row>
    <row r="6110" spans="1:2" x14ac:dyDescent="0.3">
      <c r="A6110" s="32">
        <v>44885.875</v>
      </c>
      <c r="B6110" s="82">
        <v>4.0958849557522141</v>
      </c>
    </row>
    <row r="6111" spans="1:2" x14ac:dyDescent="0.3">
      <c r="A6111" s="32">
        <v>44885.916666666664</v>
      </c>
      <c r="B6111" s="82">
        <v>4.0958849557522141</v>
      </c>
    </row>
    <row r="6112" spans="1:2" x14ac:dyDescent="0.3">
      <c r="A6112" s="32">
        <v>44885.958333333336</v>
      </c>
      <c r="B6112" s="82">
        <v>4.0958849557522141</v>
      </c>
    </row>
    <row r="6113" spans="1:2" x14ac:dyDescent="0.3">
      <c r="A6113" s="32">
        <v>44886</v>
      </c>
      <c r="B6113" s="82">
        <v>4.0958849557522141</v>
      </c>
    </row>
    <row r="6114" spans="1:2" x14ac:dyDescent="0.3">
      <c r="A6114" s="32">
        <v>44886.041666666664</v>
      </c>
      <c r="B6114" s="82">
        <v>4.0958849557522141</v>
      </c>
    </row>
    <row r="6115" spans="1:2" x14ac:dyDescent="0.3">
      <c r="A6115" s="32">
        <v>44886.083333333336</v>
      </c>
      <c r="B6115" s="82">
        <v>4.0958849557522141</v>
      </c>
    </row>
    <row r="6116" spans="1:2" x14ac:dyDescent="0.3">
      <c r="A6116" s="32">
        <v>44886.125</v>
      </c>
      <c r="B6116" s="82">
        <v>4.0958849557522141</v>
      </c>
    </row>
    <row r="6117" spans="1:2" x14ac:dyDescent="0.3">
      <c r="A6117" s="32">
        <v>44886.166666666664</v>
      </c>
      <c r="B6117" s="82">
        <v>4.0958849557522141</v>
      </c>
    </row>
    <row r="6118" spans="1:2" x14ac:dyDescent="0.3">
      <c r="A6118" s="32">
        <v>44886.208333333336</v>
      </c>
      <c r="B6118" s="82">
        <v>4.0958849557522141</v>
      </c>
    </row>
    <row r="6119" spans="1:2" x14ac:dyDescent="0.3">
      <c r="A6119" s="32">
        <v>44886.25</v>
      </c>
      <c r="B6119" s="82">
        <v>4.0958849557522141</v>
      </c>
    </row>
    <row r="6120" spans="1:2" x14ac:dyDescent="0.3">
      <c r="A6120" s="32">
        <v>44886.291666666664</v>
      </c>
      <c r="B6120" s="82">
        <v>4.0958849557522141</v>
      </c>
    </row>
    <row r="6121" spans="1:2" x14ac:dyDescent="0.3">
      <c r="A6121" s="32">
        <v>44886.333333333336</v>
      </c>
      <c r="B6121" s="82">
        <v>4.0958849557522141</v>
      </c>
    </row>
    <row r="6122" spans="1:2" x14ac:dyDescent="0.3">
      <c r="A6122" s="32">
        <v>44886.375</v>
      </c>
      <c r="B6122" s="82">
        <v>4.0958849557522141</v>
      </c>
    </row>
    <row r="6123" spans="1:2" x14ac:dyDescent="0.3">
      <c r="A6123" s="32">
        <v>44886.416666666664</v>
      </c>
      <c r="B6123" s="82">
        <v>4.0958849557522141</v>
      </c>
    </row>
    <row r="6124" spans="1:2" x14ac:dyDescent="0.3">
      <c r="A6124" s="32">
        <v>44886.458333333336</v>
      </c>
      <c r="B6124" s="82">
        <v>4.0958849557522141</v>
      </c>
    </row>
    <row r="6125" spans="1:2" x14ac:dyDescent="0.3">
      <c r="A6125" s="32">
        <v>44886.5</v>
      </c>
      <c r="B6125" s="82">
        <v>4.0958849557522141</v>
      </c>
    </row>
    <row r="6126" spans="1:2" x14ac:dyDescent="0.3">
      <c r="A6126" s="32">
        <v>44886.541666666664</v>
      </c>
      <c r="B6126" s="82">
        <v>4.0958849557522141</v>
      </c>
    </row>
    <row r="6127" spans="1:2" x14ac:dyDescent="0.3">
      <c r="A6127" s="32">
        <v>44886.583333333336</v>
      </c>
      <c r="B6127" s="82">
        <v>4.0958849557522141</v>
      </c>
    </row>
    <row r="6128" spans="1:2" x14ac:dyDescent="0.3">
      <c r="A6128" s="32">
        <v>44886.625</v>
      </c>
      <c r="B6128" s="82">
        <v>4.0958849557522141</v>
      </c>
    </row>
    <row r="6129" spans="1:2" x14ac:dyDescent="0.3">
      <c r="A6129" s="32">
        <v>44886.666666666664</v>
      </c>
      <c r="B6129" s="82">
        <v>4.0958849557522141</v>
      </c>
    </row>
    <row r="6130" spans="1:2" x14ac:dyDescent="0.3">
      <c r="A6130" s="32">
        <v>44886.708333333336</v>
      </c>
      <c r="B6130" s="82">
        <v>4.0958849557522141</v>
      </c>
    </row>
    <row r="6131" spans="1:2" x14ac:dyDescent="0.3">
      <c r="A6131" s="32">
        <v>44886.75</v>
      </c>
      <c r="B6131" s="82">
        <v>4.0958849557522141</v>
      </c>
    </row>
    <row r="6132" spans="1:2" x14ac:dyDescent="0.3">
      <c r="A6132" s="32">
        <v>44886.791666666664</v>
      </c>
      <c r="B6132" s="82">
        <v>4.0958849557522141</v>
      </c>
    </row>
    <row r="6133" spans="1:2" x14ac:dyDescent="0.3">
      <c r="A6133" s="32">
        <v>44886.833333333336</v>
      </c>
      <c r="B6133" s="82">
        <v>4.0958849557522141</v>
      </c>
    </row>
    <row r="6134" spans="1:2" x14ac:dyDescent="0.3">
      <c r="A6134" s="32">
        <v>44886.875</v>
      </c>
      <c r="B6134" s="82">
        <v>4.0958849557522141</v>
      </c>
    </row>
    <row r="6135" spans="1:2" x14ac:dyDescent="0.3">
      <c r="A6135" s="32">
        <v>44886.916666666664</v>
      </c>
      <c r="B6135" s="82">
        <v>4.0958849557522141</v>
      </c>
    </row>
    <row r="6136" spans="1:2" x14ac:dyDescent="0.3">
      <c r="A6136" s="32">
        <v>44886.958333333336</v>
      </c>
      <c r="B6136" s="82">
        <v>4.0958849557522141</v>
      </c>
    </row>
    <row r="6137" spans="1:2" x14ac:dyDescent="0.3">
      <c r="A6137" s="32">
        <v>44887</v>
      </c>
      <c r="B6137" s="82">
        <v>4.0958849557522141</v>
      </c>
    </row>
    <row r="6138" spans="1:2" x14ac:dyDescent="0.3">
      <c r="A6138" s="32">
        <v>44887.041666666664</v>
      </c>
      <c r="B6138" s="82">
        <v>4.0958849557522141</v>
      </c>
    </row>
    <row r="6139" spans="1:2" x14ac:dyDescent="0.3">
      <c r="A6139" s="32">
        <v>44887.083333333336</v>
      </c>
      <c r="B6139" s="82">
        <v>4.0958849557522141</v>
      </c>
    </row>
    <row r="6140" spans="1:2" x14ac:dyDescent="0.3">
      <c r="A6140" s="32">
        <v>44887.125</v>
      </c>
      <c r="B6140" s="82">
        <v>4.0958849557522141</v>
      </c>
    </row>
    <row r="6141" spans="1:2" x14ac:dyDescent="0.3">
      <c r="A6141" s="32">
        <v>44887.166666666664</v>
      </c>
      <c r="B6141" s="82">
        <v>4.0958849557522141</v>
      </c>
    </row>
    <row r="6142" spans="1:2" x14ac:dyDescent="0.3">
      <c r="A6142" s="32">
        <v>44887.208333333336</v>
      </c>
      <c r="B6142" s="82">
        <v>4.0958849557522141</v>
      </c>
    </row>
    <row r="6143" spans="1:2" x14ac:dyDescent="0.3">
      <c r="A6143" s="32">
        <v>44887.25</v>
      </c>
      <c r="B6143" s="82">
        <v>4.0958849557522141</v>
      </c>
    </row>
    <row r="6144" spans="1:2" x14ac:dyDescent="0.3">
      <c r="A6144" s="32">
        <v>44887.291666666664</v>
      </c>
      <c r="B6144" s="82">
        <v>4.0958849557522141</v>
      </c>
    </row>
    <row r="6145" spans="1:2" x14ac:dyDescent="0.3">
      <c r="A6145" s="32">
        <v>44887.333333333336</v>
      </c>
      <c r="B6145" s="82">
        <v>4.0958849557522141</v>
      </c>
    </row>
    <row r="6146" spans="1:2" x14ac:dyDescent="0.3">
      <c r="A6146" s="32">
        <v>44887.375</v>
      </c>
      <c r="B6146" s="82">
        <v>4.0958849557522141</v>
      </c>
    </row>
    <row r="6147" spans="1:2" x14ac:dyDescent="0.3">
      <c r="A6147" s="32">
        <v>44887.416666666664</v>
      </c>
      <c r="B6147" s="82">
        <v>4.0958849557522141</v>
      </c>
    </row>
    <row r="6148" spans="1:2" x14ac:dyDescent="0.3">
      <c r="A6148" s="32">
        <v>44887.458333333336</v>
      </c>
      <c r="B6148" s="82">
        <v>4.0958849557522141</v>
      </c>
    </row>
    <row r="6149" spans="1:2" x14ac:dyDescent="0.3">
      <c r="A6149" s="32">
        <v>44887.5</v>
      </c>
      <c r="B6149" s="82">
        <v>4.0958849557522141</v>
      </c>
    </row>
    <row r="6150" spans="1:2" x14ac:dyDescent="0.3">
      <c r="A6150" s="32">
        <v>44887.541666666664</v>
      </c>
      <c r="B6150" s="82">
        <v>4.0958849557522141</v>
      </c>
    </row>
    <row r="6151" spans="1:2" x14ac:dyDescent="0.3">
      <c r="A6151" s="32">
        <v>44887.583333333336</v>
      </c>
      <c r="B6151" s="82">
        <v>4.0958849557522141</v>
      </c>
    </row>
    <row r="6152" spans="1:2" x14ac:dyDescent="0.3">
      <c r="A6152" s="32">
        <v>44887.625</v>
      </c>
      <c r="B6152" s="82">
        <v>4.0958849557522141</v>
      </c>
    </row>
    <row r="6153" spans="1:2" x14ac:dyDescent="0.3">
      <c r="A6153" s="32">
        <v>44887.666666666664</v>
      </c>
      <c r="B6153" s="82">
        <v>4.0958849557522141</v>
      </c>
    </row>
    <row r="6154" spans="1:2" x14ac:dyDescent="0.3">
      <c r="A6154" s="32">
        <v>44887.708333333336</v>
      </c>
      <c r="B6154" s="82">
        <v>4.0958849557522141</v>
      </c>
    </row>
    <row r="6155" spans="1:2" x14ac:dyDescent="0.3">
      <c r="A6155" s="32">
        <v>44887.75</v>
      </c>
      <c r="B6155" s="82">
        <v>4.0958849557522141</v>
      </c>
    </row>
    <row r="6156" spans="1:2" x14ac:dyDescent="0.3">
      <c r="A6156" s="32">
        <v>44887.791666666664</v>
      </c>
      <c r="B6156" s="82">
        <v>4.0958849557522141</v>
      </c>
    </row>
    <row r="6157" spans="1:2" x14ac:dyDescent="0.3">
      <c r="A6157" s="32">
        <v>44887.833333333336</v>
      </c>
      <c r="B6157" s="82">
        <v>4.0958849557522141</v>
      </c>
    </row>
    <row r="6158" spans="1:2" x14ac:dyDescent="0.3">
      <c r="A6158" s="32">
        <v>44887.875</v>
      </c>
      <c r="B6158" s="82">
        <v>4.0958849557522141</v>
      </c>
    </row>
    <row r="6159" spans="1:2" x14ac:dyDescent="0.3">
      <c r="A6159" s="32">
        <v>44887.916666666664</v>
      </c>
      <c r="B6159" s="82">
        <v>4.0958849557522141</v>
      </c>
    </row>
    <row r="6160" spans="1:2" x14ac:dyDescent="0.3">
      <c r="A6160" s="32">
        <v>44887.958333333336</v>
      </c>
      <c r="B6160" s="82">
        <v>4.0958849557522141</v>
      </c>
    </row>
    <row r="6161" spans="1:2" x14ac:dyDescent="0.3">
      <c r="A6161" s="32">
        <v>44888</v>
      </c>
      <c r="B6161" s="82">
        <v>4.0958849557522141</v>
      </c>
    </row>
    <row r="6162" spans="1:2" x14ac:dyDescent="0.3">
      <c r="A6162" s="32">
        <v>44888.041666666664</v>
      </c>
      <c r="B6162" s="82">
        <v>4.0958849557522141</v>
      </c>
    </row>
    <row r="6163" spans="1:2" x14ac:dyDescent="0.3">
      <c r="A6163" s="32">
        <v>44888.083333333336</v>
      </c>
      <c r="B6163" s="82">
        <v>4.0958849557522141</v>
      </c>
    </row>
    <row r="6164" spans="1:2" x14ac:dyDescent="0.3">
      <c r="A6164" s="32">
        <v>44888.125</v>
      </c>
      <c r="B6164" s="82">
        <v>4.0958849557522141</v>
      </c>
    </row>
    <row r="6165" spans="1:2" x14ac:dyDescent="0.3">
      <c r="A6165" s="32">
        <v>44888.166666666664</v>
      </c>
      <c r="B6165" s="82">
        <v>4.0958849557522141</v>
      </c>
    </row>
    <row r="6166" spans="1:2" x14ac:dyDescent="0.3">
      <c r="A6166" s="32">
        <v>44888.208333333336</v>
      </c>
      <c r="B6166" s="82">
        <v>4.0958849557522141</v>
      </c>
    </row>
    <row r="6167" spans="1:2" x14ac:dyDescent="0.3">
      <c r="A6167" s="32">
        <v>44888.25</v>
      </c>
      <c r="B6167" s="82">
        <v>4.0958849557522141</v>
      </c>
    </row>
    <row r="6168" spans="1:2" x14ac:dyDescent="0.3">
      <c r="A6168" s="32">
        <v>44888.291666666664</v>
      </c>
      <c r="B6168" s="82">
        <v>4.0958849557522141</v>
      </c>
    </row>
    <row r="6169" spans="1:2" x14ac:dyDescent="0.3">
      <c r="A6169" s="32">
        <v>44888.333333333336</v>
      </c>
      <c r="B6169" s="82">
        <v>4.0958849557522141</v>
      </c>
    </row>
    <row r="6170" spans="1:2" x14ac:dyDescent="0.3">
      <c r="A6170" s="32">
        <v>44888.375</v>
      </c>
      <c r="B6170" s="82">
        <v>0.8743989187663006</v>
      </c>
    </row>
    <row r="6171" spans="1:2" x14ac:dyDescent="0.3">
      <c r="A6171" s="32">
        <v>44888.416666666664</v>
      </c>
      <c r="B6171" s="82">
        <v>0.83360166456247897</v>
      </c>
    </row>
    <row r="6172" spans="1:2" x14ac:dyDescent="0.3">
      <c r="A6172" s="32">
        <v>44888.458333333336</v>
      </c>
      <c r="B6172" s="82">
        <v>0.8183338353069427</v>
      </c>
    </row>
    <row r="6173" spans="1:2" x14ac:dyDescent="0.3">
      <c r="A6173" s="32">
        <v>44888.5</v>
      </c>
      <c r="B6173" s="82">
        <v>0.83260076939525507</v>
      </c>
    </row>
    <row r="6174" spans="1:2" x14ac:dyDescent="0.3">
      <c r="A6174" s="32">
        <v>44888.541666666664</v>
      </c>
      <c r="B6174" s="82">
        <v>0.80309308866408169</v>
      </c>
    </row>
    <row r="6175" spans="1:2" x14ac:dyDescent="0.3">
      <c r="A6175" s="32">
        <v>44888.583333333336</v>
      </c>
      <c r="B6175" s="82">
        <v>0.81633567963557407</v>
      </c>
    </row>
    <row r="6176" spans="1:2" x14ac:dyDescent="0.3">
      <c r="A6176" s="32">
        <v>44888.625</v>
      </c>
      <c r="B6176" s="82">
        <v>0.8112092155642654</v>
      </c>
    </row>
    <row r="6177" spans="1:2" x14ac:dyDescent="0.3">
      <c r="A6177" s="32">
        <v>44888.666666666664</v>
      </c>
      <c r="B6177" s="82">
        <v>0.85090158982965103</v>
      </c>
    </row>
    <row r="6178" spans="1:2" x14ac:dyDescent="0.3">
      <c r="A6178" s="32">
        <v>44888.708333333336</v>
      </c>
      <c r="B6178" s="82">
        <v>1.1756835475253542</v>
      </c>
    </row>
    <row r="6179" spans="1:2" x14ac:dyDescent="0.3">
      <c r="A6179" s="32">
        <v>44888.75</v>
      </c>
      <c r="B6179" s="82">
        <v>4.0958849557522141</v>
      </c>
    </row>
    <row r="6180" spans="1:2" x14ac:dyDescent="0.3">
      <c r="A6180" s="32">
        <v>44888.791666666664</v>
      </c>
      <c r="B6180" s="82">
        <v>4.0958849557522141</v>
      </c>
    </row>
    <row r="6181" spans="1:2" x14ac:dyDescent="0.3">
      <c r="A6181" s="32">
        <v>44888.833333333336</v>
      </c>
      <c r="B6181" s="82">
        <v>4.0958849557522141</v>
      </c>
    </row>
    <row r="6182" spans="1:2" x14ac:dyDescent="0.3">
      <c r="A6182" s="32">
        <v>44888.875</v>
      </c>
      <c r="B6182" s="82">
        <v>4.0958849557522141</v>
      </c>
    </row>
    <row r="6183" spans="1:2" x14ac:dyDescent="0.3">
      <c r="A6183" s="32">
        <v>44888.916666666664</v>
      </c>
      <c r="B6183" s="82">
        <v>4.0958849557522141</v>
      </c>
    </row>
    <row r="6184" spans="1:2" x14ac:dyDescent="0.3">
      <c r="A6184" s="32">
        <v>44888.958333333336</v>
      </c>
      <c r="B6184" s="82">
        <v>4.0958849557522141</v>
      </c>
    </row>
    <row r="6185" spans="1:2" x14ac:dyDescent="0.3">
      <c r="A6185" s="32">
        <v>44889</v>
      </c>
      <c r="B6185" s="82">
        <v>4.0958849557522141</v>
      </c>
    </row>
    <row r="6186" spans="1:2" x14ac:dyDescent="0.3">
      <c r="A6186" s="32">
        <v>44889.041666666664</v>
      </c>
      <c r="B6186" s="82">
        <v>4.0958849557522141</v>
      </c>
    </row>
    <row r="6187" spans="1:2" x14ac:dyDescent="0.3">
      <c r="A6187" s="32">
        <v>44889.083333333336</v>
      </c>
      <c r="B6187" s="82">
        <v>4.0958849557522141</v>
      </c>
    </row>
    <row r="6188" spans="1:2" x14ac:dyDescent="0.3">
      <c r="A6188" s="32">
        <v>44889.125</v>
      </c>
      <c r="B6188" s="82">
        <v>4.0958849557522141</v>
      </c>
    </row>
    <row r="6189" spans="1:2" x14ac:dyDescent="0.3">
      <c r="A6189" s="32">
        <v>44889.166666666664</v>
      </c>
      <c r="B6189" s="82">
        <v>4.0958849557522141</v>
      </c>
    </row>
    <row r="6190" spans="1:2" x14ac:dyDescent="0.3">
      <c r="A6190" s="32">
        <v>44889.208333333336</v>
      </c>
      <c r="B6190" s="82">
        <v>4.0958849557522141</v>
      </c>
    </row>
    <row r="6191" spans="1:2" x14ac:dyDescent="0.3">
      <c r="A6191" s="32">
        <v>44889.25</v>
      </c>
      <c r="B6191" s="82">
        <v>4.0958849557522141</v>
      </c>
    </row>
    <row r="6192" spans="1:2" x14ac:dyDescent="0.3">
      <c r="A6192" s="32">
        <v>44889.291666666664</v>
      </c>
      <c r="B6192" s="82">
        <v>4.0958849557522141</v>
      </c>
    </row>
    <row r="6193" spans="1:2" x14ac:dyDescent="0.3">
      <c r="A6193" s="32">
        <v>44889.333333333336</v>
      </c>
      <c r="B6193" s="82">
        <v>4.0958849557522141</v>
      </c>
    </row>
    <row r="6194" spans="1:2" x14ac:dyDescent="0.3">
      <c r="A6194" s="32">
        <v>44889.375</v>
      </c>
      <c r="B6194" s="82">
        <v>4.0958849557522141</v>
      </c>
    </row>
    <row r="6195" spans="1:2" x14ac:dyDescent="0.3">
      <c r="A6195" s="32">
        <v>44889.416666666664</v>
      </c>
      <c r="B6195" s="82">
        <v>4.0958849557522141</v>
      </c>
    </row>
    <row r="6196" spans="1:2" x14ac:dyDescent="0.3">
      <c r="A6196" s="32">
        <v>44889.458333333336</v>
      </c>
      <c r="B6196" s="82">
        <v>4.0958849557522141</v>
      </c>
    </row>
    <row r="6197" spans="1:2" x14ac:dyDescent="0.3">
      <c r="A6197" s="32">
        <v>44889.5</v>
      </c>
      <c r="B6197" s="82">
        <v>4.0958849557522141</v>
      </c>
    </row>
    <row r="6198" spans="1:2" x14ac:dyDescent="0.3">
      <c r="A6198" s="32">
        <v>44889.541666666664</v>
      </c>
      <c r="B6198" s="82">
        <v>4.0958849557522141</v>
      </c>
    </row>
    <row r="6199" spans="1:2" x14ac:dyDescent="0.3">
      <c r="A6199" s="32">
        <v>44889.583333333336</v>
      </c>
      <c r="B6199" s="82">
        <v>4.0958849557522141</v>
      </c>
    </row>
    <row r="6200" spans="1:2" x14ac:dyDescent="0.3">
      <c r="A6200" s="32">
        <v>44889.625</v>
      </c>
      <c r="B6200" s="82">
        <v>4.0958849557522141</v>
      </c>
    </row>
    <row r="6201" spans="1:2" x14ac:dyDescent="0.3">
      <c r="A6201" s="32">
        <v>44889.666666666664</v>
      </c>
      <c r="B6201" s="82">
        <v>4.0958849557522141</v>
      </c>
    </row>
    <row r="6202" spans="1:2" x14ac:dyDescent="0.3">
      <c r="A6202" s="32">
        <v>44889.708333333336</v>
      </c>
      <c r="B6202" s="82">
        <v>4.0958849557522141</v>
      </c>
    </row>
    <row r="6203" spans="1:2" x14ac:dyDescent="0.3">
      <c r="A6203" s="32">
        <v>44889.75</v>
      </c>
      <c r="B6203" s="82">
        <v>4.0958849557522141</v>
      </c>
    </row>
    <row r="6204" spans="1:2" x14ac:dyDescent="0.3">
      <c r="A6204" s="32">
        <v>44889.791666666664</v>
      </c>
      <c r="B6204" s="82">
        <v>4.0958849557522141</v>
      </c>
    </row>
    <row r="6205" spans="1:2" x14ac:dyDescent="0.3">
      <c r="A6205" s="32">
        <v>44889.833333333336</v>
      </c>
      <c r="B6205" s="82">
        <v>4.0958849557522141</v>
      </c>
    </row>
    <row r="6206" spans="1:2" x14ac:dyDescent="0.3">
      <c r="A6206" s="32">
        <v>44889.875</v>
      </c>
      <c r="B6206" s="82">
        <v>4.0958849557522141</v>
      </c>
    </row>
    <row r="6207" spans="1:2" x14ac:dyDescent="0.3">
      <c r="A6207" s="32">
        <v>44889.916666666664</v>
      </c>
      <c r="B6207" s="82">
        <v>4.0958849557522141</v>
      </c>
    </row>
    <row r="6208" spans="1:2" x14ac:dyDescent="0.3">
      <c r="A6208" s="32">
        <v>44889.958333333336</v>
      </c>
      <c r="B6208" s="82">
        <v>4.0958849557522141</v>
      </c>
    </row>
    <row r="6209" spans="1:2" x14ac:dyDescent="0.3">
      <c r="A6209" s="32">
        <v>44890</v>
      </c>
      <c r="B6209" s="82">
        <v>4.0958849557522141</v>
      </c>
    </row>
    <row r="6210" spans="1:2" x14ac:dyDescent="0.3">
      <c r="A6210" s="32">
        <v>44890.041666666664</v>
      </c>
      <c r="B6210" s="82">
        <v>4.0958849557522141</v>
      </c>
    </row>
    <row r="6211" spans="1:2" x14ac:dyDescent="0.3">
      <c r="A6211" s="32">
        <v>44890.083333333336</v>
      </c>
      <c r="B6211" s="82">
        <v>4.0958849557522141</v>
      </c>
    </row>
    <row r="6212" spans="1:2" x14ac:dyDescent="0.3">
      <c r="A6212" s="32">
        <v>44890.125</v>
      </c>
      <c r="B6212" s="82">
        <v>4.0958849557522141</v>
      </c>
    </row>
    <row r="6213" spans="1:2" x14ac:dyDescent="0.3">
      <c r="A6213" s="32">
        <v>44890.166666666664</v>
      </c>
      <c r="B6213" s="82">
        <v>4.0958849557522141</v>
      </c>
    </row>
    <row r="6214" spans="1:2" x14ac:dyDescent="0.3">
      <c r="A6214" s="32">
        <v>44890.208333333336</v>
      </c>
      <c r="B6214" s="82">
        <v>4.0958849557522141</v>
      </c>
    </row>
    <row r="6215" spans="1:2" x14ac:dyDescent="0.3">
      <c r="A6215" s="32">
        <v>44890.25</v>
      </c>
      <c r="B6215" s="82">
        <v>4.0958849557522141</v>
      </c>
    </row>
    <row r="6216" spans="1:2" x14ac:dyDescent="0.3">
      <c r="A6216" s="32">
        <v>44890.291666666664</v>
      </c>
      <c r="B6216" s="82">
        <v>4.0958849557522141</v>
      </c>
    </row>
    <row r="6217" spans="1:2" x14ac:dyDescent="0.3">
      <c r="A6217" s="32">
        <v>44890.333333333336</v>
      </c>
      <c r="B6217" s="82">
        <v>4.0958849557522141</v>
      </c>
    </row>
    <row r="6218" spans="1:2" x14ac:dyDescent="0.3">
      <c r="A6218" s="32">
        <v>44890.375</v>
      </c>
      <c r="B6218" s="82">
        <v>4.0958849557522141</v>
      </c>
    </row>
    <row r="6219" spans="1:2" x14ac:dyDescent="0.3">
      <c r="A6219" s="32">
        <v>44890.416666666664</v>
      </c>
      <c r="B6219" s="82">
        <v>4.0958849557522141</v>
      </c>
    </row>
    <row r="6220" spans="1:2" x14ac:dyDescent="0.3">
      <c r="A6220" s="32">
        <v>44890.458333333336</v>
      </c>
      <c r="B6220" s="82">
        <v>4.0958849557522141</v>
      </c>
    </row>
    <row r="6221" spans="1:2" x14ac:dyDescent="0.3">
      <c r="A6221" s="32">
        <v>44890.5</v>
      </c>
      <c r="B6221" s="82">
        <v>4.0958849557522141</v>
      </c>
    </row>
    <row r="6222" spans="1:2" x14ac:dyDescent="0.3">
      <c r="A6222" s="32">
        <v>44890.541666666664</v>
      </c>
      <c r="B6222" s="82">
        <v>4.0958849557522141</v>
      </c>
    </row>
    <row r="6223" spans="1:2" x14ac:dyDescent="0.3">
      <c r="A6223" s="32">
        <v>44890.583333333336</v>
      </c>
      <c r="B6223" s="82">
        <v>4.0958849557522141</v>
      </c>
    </row>
    <row r="6224" spans="1:2" x14ac:dyDescent="0.3">
      <c r="A6224" s="32">
        <v>44890.625</v>
      </c>
      <c r="B6224" s="82">
        <v>4.0958849557522141</v>
      </c>
    </row>
    <row r="6225" spans="1:2" x14ac:dyDescent="0.3">
      <c r="A6225" s="32">
        <v>44890.666666666664</v>
      </c>
      <c r="B6225" s="82">
        <v>4.0958849557522141</v>
      </c>
    </row>
    <row r="6226" spans="1:2" x14ac:dyDescent="0.3">
      <c r="A6226" s="32">
        <v>44890.708333333336</v>
      </c>
      <c r="B6226" s="82">
        <v>4.0958849557522141</v>
      </c>
    </row>
    <row r="6227" spans="1:2" x14ac:dyDescent="0.3">
      <c r="A6227" s="32">
        <v>44890.75</v>
      </c>
      <c r="B6227" s="82">
        <v>4.0958849557522141</v>
      </c>
    </row>
    <row r="6228" spans="1:2" x14ac:dyDescent="0.3">
      <c r="A6228" s="32">
        <v>44890.791666666664</v>
      </c>
      <c r="B6228" s="82">
        <v>4.0958849557522141</v>
      </c>
    </row>
    <row r="6229" spans="1:2" x14ac:dyDescent="0.3">
      <c r="A6229" s="32">
        <v>44890.833333333336</v>
      </c>
      <c r="B6229" s="82">
        <v>4.0958849557522141</v>
      </c>
    </row>
    <row r="6230" spans="1:2" x14ac:dyDescent="0.3">
      <c r="A6230" s="32">
        <v>44890.875</v>
      </c>
      <c r="B6230" s="82">
        <v>4.0958849557522141</v>
      </c>
    </row>
    <row r="6231" spans="1:2" x14ac:dyDescent="0.3">
      <c r="A6231" s="32">
        <v>44890.916666666664</v>
      </c>
      <c r="B6231" s="82">
        <v>4.0958849557522141</v>
      </c>
    </row>
    <row r="6232" spans="1:2" x14ac:dyDescent="0.3">
      <c r="A6232" s="32">
        <v>44890.958333333336</v>
      </c>
      <c r="B6232" s="82">
        <v>4.0958849557522141</v>
      </c>
    </row>
    <row r="6233" spans="1:2" x14ac:dyDescent="0.3">
      <c r="A6233" s="32">
        <v>44891</v>
      </c>
      <c r="B6233" s="82">
        <v>4.0958849557522141</v>
      </c>
    </row>
    <row r="6234" spans="1:2" x14ac:dyDescent="0.3">
      <c r="A6234" s="32">
        <v>44891.041666666664</v>
      </c>
      <c r="B6234" s="82">
        <v>4.0958849557522141</v>
      </c>
    </row>
    <row r="6235" spans="1:2" x14ac:dyDescent="0.3">
      <c r="A6235" s="32">
        <v>44891.083333333336</v>
      </c>
      <c r="B6235" s="82">
        <v>4.0958849557522141</v>
      </c>
    </row>
    <row r="6236" spans="1:2" x14ac:dyDescent="0.3">
      <c r="A6236" s="32">
        <v>44891.125</v>
      </c>
      <c r="B6236" s="82">
        <v>4.0958849557522141</v>
      </c>
    </row>
    <row r="6237" spans="1:2" x14ac:dyDescent="0.3">
      <c r="A6237" s="32">
        <v>44891.166666666664</v>
      </c>
      <c r="B6237" s="82">
        <v>4.0958849557522141</v>
      </c>
    </row>
    <row r="6238" spans="1:2" x14ac:dyDescent="0.3">
      <c r="A6238" s="32">
        <v>44891.208333333336</v>
      </c>
      <c r="B6238" s="82">
        <v>4.0958849557522141</v>
      </c>
    </row>
    <row r="6239" spans="1:2" x14ac:dyDescent="0.3">
      <c r="A6239" s="32">
        <v>44891.25</v>
      </c>
      <c r="B6239" s="82">
        <v>4.0958849557522141</v>
      </c>
    </row>
    <row r="6240" spans="1:2" x14ac:dyDescent="0.3">
      <c r="A6240" s="32">
        <v>44891.291666666664</v>
      </c>
      <c r="B6240" s="82">
        <v>4.0958849557522141</v>
      </c>
    </row>
    <row r="6241" spans="1:2" x14ac:dyDescent="0.3">
      <c r="A6241" s="32">
        <v>44891.333333333336</v>
      </c>
      <c r="B6241" s="82">
        <v>4.0958849557522141</v>
      </c>
    </row>
    <row r="6242" spans="1:2" x14ac:dyDescent="0.3">
      <c r="A6242" s="32">
        <v>44891.375</v>
      </c>
      <c r="B6242" s="82">
        <v>4.0958849557522141</v>
      </c>
    </row>
    <row r="6243" spans="1:2" x14ac:dyDescent="0.3">
      <c r="A6243" s="32">
        <v>44891.416666666664</v>
      </c>
      <c r="B6243" s="82">
        <v>4.0958849557522141</v>
      </c>
    </row>
    <row r="6244" spans="1:2" x14ac:dyDescent="0.3">
      <c r="A6244" s="32">
        <v>44891.458333333336</v>
      </c>
      <c r="B6244" s="82">
        <v>4.0958849557522141</v>
      </c>
    </row>
    <row r="6245" spans="1:2" x14ac:dyDescent="0.3">
      <c r="A6245" s="32">
        <v>44891.5</v>
      </c>
      <c r="B6245" s="82">
        <v>4.0958849557522141</v>
      </c>
    </row>
    <row r="6246" spans="1:2" x14ac:dyDescent="0.3">
      <c r="A6246" s="32">
        <v>44891.541666666664</v>
      </c>
      <c r="B6246" s="82">
        <v>4.0958849557522141</v>
      </c>
    </row>
    <row r="6247" spans="1:2" x14ac:dyDescent="0.3">
      <c r="A6247" s="32">
        <v>44891.583333333336</v>
      </c>
      <c r="B6247" s="82">
        <v>4.0958849557522141</v>
      </c>
    </row>
    <row r="6248" spans="1:2" x14ac:dyDescent="0.3">
      <c r="A6248" s="32">
        <v>44891.625</v>
      </c>
      <c r="B6248" s="82">
        <v>4.0958849557522141</v>
      </c>
    </row>
    <row r="6249" spans="1:2" x14ac:dyDescent="0.3">
      <c r="A6249" s="32">
        <v>44891.666666666664</v>
      </c>
      <c r="B6249" s="82">
        <v>4.0958849557522141</v>
      </c>
    </row>
    <row r="6250" spans="1:2" x14ac:dyDescent="0.3">
      <c r="A6250" s="32">
        <v>44891.708333333336</v>
      </c>
      <c r="B6250" s="82">
        <v>4.0958849557522141</v>
      </c>
    </row>
    <row r="6251" spans="1:2" x14ac:dyDescent="0.3">
      <c r="A6251" s="32">
        <v>44891.75</v>
      </c>
      <c r="B6251" s="82">
        <v>4.0958849557522141</v>
      </c>
    </row>
    <row r="6252" spans="1:2" x14ac:dyDescent="0.3">
      <c r="A6252" s="32">
        <v>44891.791666666664</v>
      </c>
      <c r="B6252" s="82">
        <v>4.0958849557522141</v>
      </c>
    </row>
    <row r="6253" spans="1:2" x14ac:dyDescent="0.3">
      <c r="A6253" s="32">
        <v>44891.833333333336</v>
      </c>
      <c r="B6253" s="82">
        <v>4.0958849557522141</v>
      </c>
    </row>
    <row r="6254" spans="1:2" x14ac:dyDescent="0.3">
      <c r="A6254" s="32">
        <v>44891.875</v>
      </c>
      <c r="B6254" s="82">
        <v>4.0958849557522141</v>
      </c>
    </row>
    <row r="6255" spans="1:2" x14ac:dyDescent="0.3">
      <c r="A6255" s="32">
        <v>44891.916666666664</v>
      </c>
      <c r="B6255" s="82">
        <v>4.0958849557522141</v>
      </c>
    </row>
    <row r="6256" spans="1:2" x14ac:dyDescent="0.3">
      <c r="A6256" s="32">
        <v>44891.958333333336</v>
      </c>
      <c r="B6256" s="82">
        <v>4.0958849557522141</v>
      </c>
    </row>
    <row r="6257" spans="1:2" x14ac:dyDescent="0.3">
      <c r="A6257" s="32">
        <v>44892</v>
      </c>
      <c r="B6257" s="82">
        <v>4.0958849557522141</v>
      </c>
    </row>
    <row r="6258" spans="1:2" x14ac:dyDescent="0.3">
      <c r="A6258" s="32">
        <v>44892.041666666664</v>
      </c>
      <c r="B6258" s="82">
        <v>4.0958849557522141</v>
      </c>
    </row>
    <row r="6259" spans="1:2" x14ac:dyDescent="0.3">
      <c r="A6259" s="32">
        <v>44892.083333333336</v>
      </c>
      <c r="B6259" s="82">
        <v>4.0958849557522141</v>
      </c>
    </row>
    <row r="6260" spans="1:2" x14ac:dyDescent="0.3">
      <c r="A6260" s="32">
        <v>44892.125</v>
      </c>
      <c r="B6260" s="82">
        <v>4.0958849557522141</v>
      </c>
    </row>
    <row r="6261" spans="1:2" x14ac:dyDescent="0.3">
      <c r="A6261" s="32">
        <v>44892.166666666664</v>
      </c>
      <c r="B6261" s="82">
        <v>4.0958849557522141</v>
      </c>
    </row>
    <row r="6262" spans="1:2" x14ac:dyDescent="0.3">
      <c r="A6262" s="32">
        <v>44892.208333333336</v>
      </c>
      <c r="B6262" s="82">
        <v>4.0958849557522141</v>
      </c>
    </row>
    <row r="6263" spans="1:2" x14ac:dyDescent="0.3">
      <c r="A6263" s="32">
        <v>44892.25</v>
      </c>
      <c r="B6263" s="82">
        <v>4.0958849557522141</v>
      </c>
    </row>
    <row r="6264" spans="1:2" x14ac:dyDescent="0.3">
      <c r="A6264" s="32">
        <v>44892.291666666664</v>
      </c>
      <c r="B6264" s="82">
        <v>4.0958849557522141</v>
      </c>
    </row>
    <row r="6265" spans="1:2" x14ac:dyDescent="0.3">
      <c r="A6265" s="32">
        <v>44892.333333333336</v>
      </c>
      <c r="B6265" s="82">
        <v>4.0958849557522141</v>
      </c>
    </row>
    <row r="6266" spans="1:2" x14ac:dyDescent="0.3">
      <c r="A6266" s="32">
        <v>44892.375</v>
      </c>
      <c r="B6266" s="82">
        <v>4.0958849557522141</v>
      </c>
    </row>
    <row r="6267" spans="1:2" x14ac:dyDescent="0.3">
      <c r="A6267" s="32">
        <v>44892.416666666664</v>
      </c>
      <c r="B6267" s="82">
        <v>4.0958849557522141</v>
      </c>
    </row>
    <row r="6268" spans="1:2" x14ac:dyDescent="0.3">
      <c r="A6268" s="32">
        <v>44892.458333333336</v>
      </c>
      <c r="B6268" s="82">
        <v>4.0958849557522141</v>
      </c>
    </row>
    <row r="6269" spans="1:2" x14ac:dyDescent="0.3">
      <c r="A6269" s="32">
        <v>44892.5</v>
      </c>
      <c r="B6269" s="82">
        <v>4.0958849557522141</v>
      </c>
    </row>
    <row r="6270" spans="1:2" x14ac:dyDescent="0.3">
      <c r="A6270" s="32">
        <v>44892.541666666664</v>
      </c>
      <c r="B6270" s="82">
        <v>4.0958849557522141</v>
      </c>
    </row>
    <row r="6271" spans="1:2" x14ac:dyDescent="0.3">
      <c r="A6271" s="32">
        <v>44892.583333333336</v>
      </c>
      <c r="B6271" s="82">
        <v>4.0958849557522141</v>
      </c>
    </row>
    <row r="6272" spans="1:2" x14ac:dyDescent="0.3">
      <c r="A6272" s="32">
        <v>44892.625</v>
      </c>
      <c r="B6272" s="82">
        <v>4.0958849557522141</v>
      </c>
    </row>
    <row r="6273" spans="1:2" x14ac:dyDescent="0.3">
      <c r="A6273" s="32">
        <v>44892.666666666664</v>
      </c>
      <c r="B6273" s="82">
        <v>4.0958849557522141</v>
      </c>
    </row>
    <row r="6274" spans="1:2" x14ac:dyDescent="0.3">
      <c r="A6274" s="32">
        <v>44892.708333333336</v>
      </c>
      <c r="B6274" s="82">
        <v>4.0958849557522141</v>
      </c>
    </row>
    <row r="6275" spans="1:2" x14ac:dyDescent="0.3">
      <c r="A6275" s="32">
        <v>44892.75</v>
      </c>
      <c r="B6275" s="82">
        <v>4.0958849557522141</v>
      </c>
    </row>
    <row r="6276" spans="1:2" x14ac:dyDescent="0.3">
      <c r="A6276" s="32">
        <v>44892.791666666664</v>
      </c>
      <c r="B6276" s="82">
        <v>4.0958849557522141</v>
      </c>
    </row>
    <row r="6277" spans="1:2" x14ac:dyDescent="0.3">
      <c r="A6277" s="32">
        <v>44892.833333333336</v>
      </c>
      <c r="B6277" s="82">
        <v>4.0958849557522141</v>
      </c>
    </row>
    <row r="6278" spans="1:2" x14ac:dyDescent="0.3">
      <c r="A6278" s="32">
        <v>44892.875</v>
      </c>
      <c r="B6278" s="82">
        <v>4.0958849557522141</v>
      </c>
    </row>
    <row r="6279" spans="1:2" x14ac:dyDescent="0.3">
      <c r="A6279" s="32">
        <v>44892.916666666664</v>
      </c>
      <c r="B6279" s="82">
        <v>4.0958849557522141</v>
      </c>
    </row>
    <row r="6280" spans="1:2" x14ac:dyDescent="0.3">
      <c r="A6280" s="32">
        <v>44892.958333333336</v>
      </c>
      <c r="B6280" s="82">
        <v>4.0958849557522141</v>
      </c>
    </row>
    <row r="6281" spans="1:2" x14ac:dyDescent="0.3">
      <c r="A6281" s="32">
        <v>44893</v>
      </c>
      <c r="B6281" s="82">
        <v>4.0958849557522141</v>
      </c>
    </row>
    <row r="6282" spans="1:2" x14ac:dyDescent="0.3">
      <c r="A6282" s="32">
        <v>44893.041666666664</v>
      </c>
      <c r="B6282" s="82">
        <v>4.0958849557522141</v>
      </c>
    </row>
    <row r="6283" spans="1:2" x14ac:dyDescent="0.3">
      <c r="A6283" s="32">
        <v>44893.083333333336</v>
      </c>
      <c r="B6283" s="82">
        <v>4.0958849557522141</v>
      </c>
    </row>
    <row r="6284" spans="1:2" x14ac:dyDescent="0.3">
      <c r="A6284" s="32">
        <v>44893.125</v>
      </c>
      <c r="B6284" s="82">
        <v>4.0958849557522141</v>
      </c>
    </row>
    <row r="6285" spans="1:2" x14ac:dyDescent="0.3">
      <c r="A6285" s="32">
        <v>44893.166666666664</v>
      </c>
      <c r="B6285" s="82">
        <v>4.0958849557522141</v>
      </c>
    </row>
    <row r="6286" spans="1:2" x14ac:dyDescent="0.3">
      <c r="A6286" s="32">
        <v>44893.208333333336</v>
      </c>
      <c r="B6286" s="82">
        <v>4.0958849557522141</v>
      </c>
    </row>
    <row r="6287" spans="1:2" x14ac:dyDescent="0.3">
      <c r="A6287" s="32">
        <v>44893.25</v>
      </c>
      <c r="B6287" s="82">
        <v>4.0958849557522141</v>
      </c>
    </row>
    <row r="6288" spans="1:2" x14ac:dyDescent="0.3">
      <c r="A6288" s="32">
        <v>44893.291666666664</v>
      </c>
      <c r="B6288" s="82">
        <v>4.0958849557522141</v>
      </c>
    </row>
    <row r="6289" spans="1:2" x14ac:dyDescent="0.3">
      <c r="A6289" s="32">
        <v>44893.333333333336</v>
      </c>
      <c r="B6289" s="82">
        <v>4.0958849557522141</v>
      </c>
    </row>
    <row r="6290" spans="1:2" x14ac:dyDescent="0.3">
      <c r="A6290" s="32">
        <v>44893.375</v>
      </c>
      <c r="B6290" s="82">
        <v>4.0958849557522141</v>
      </c>
    </row>
    <row r="6291" spans="1:2" x14ac:dyDescent="0.3">
      <c r="A6291" s="32">
        <v>44893.416666666664</v>
      </c>
      <c r="B6291" s="82">
        <v>4.0958849557522141</v>
      </c>
    </row>
    <row r="6292" spans="1:2" x14ac:dyDescent="0.3">
      <c r="A6292" s="32">
        <v>44893.458333333336</v>
      </c>
      <c r="B6292" s="82">
        <v>4.0958849557522141</v>
      </c>
    </row>
    <row r="6293" spans="1:2" x14ac:dyDescent="0.3">
      <c r="A6293" s="32">
        <v>44893.5</v>
      </c>
      <c r="B6293" s="82">
        <v>4.0958849557522141</v>
      </c>
    </row>
    <row r="6294" spans="1:2" x14ac:dyDescent="0.3">
      <c r="A6294" s="32">
        <v>44893.541666666664</v>
      </c>
      <c r="B6294" s="82">
        <v>4.0958849557522141</v>
      </c>
    </row>
    <row r="6295" spans="1:2" x14ac:dyDescent="0.3">
      <c r="A6295" s="32">
        <v>44893.583333333336</v>
      </c>
      <c r="B6295" s="82">
        <v>4.0958849557522141</v>
      </c>
    </row>
    <row r="6296" spans="1:2" x14ac:dyDescent="0.3">
      <c r="A6296" s="32">
        <v>44893.625</v>
      </c>
      <c r="B6296" s="82">
        <v>4.0958849557522141</v>
      </c>
    </row>
    <row r="6297" spans="1:2" x14ac:dyDescent="0.3">
      <c r="A6297" s="32">
        <v>44893.666666666664</v>
      </c>
      <c r="B6297" s="82">
        <v>4.0958849557522141</v>
      </c>
    </row>
    <row r="6298" spans="1:2" x14ac:dyDescent="0.3">
      <c r="A6298" s="32">
        <v>44893.708333333336</v>
      </c>
      <c r="B6298" s="82">
        <v>4.0958849557522141</v>
      </c>
    </row>
    <row r="6299" spans="1:2" x14ac:dyDescent="0.3">
      <c r="A6299" s="32">
        <v>44893.75</v>
      </c>
      <c r="B6299" s="82">
        <v>4.0958849557522141</v>
      </c>
    </row>
    <row r="6300" spans="1:2" x14ac:dyDescent="0.3">
      <c r="A6300" s="32">
        <v>44893.791666666664</v>
      </c>
      <c r="B6300" s="82">
        <v>4.0958849557522141</v>
      </c>
    </row>
    <row r="6301" spans="1:2" x14ac:dyDescent="0.3">
      <c r="A6301" s="32">
        <v>44893.833333333336</v>
      </c>
      <c r="B6301" s="82">
        <v>4.0958849557522141</v>
      </c>
    </row>
    <row r="6302" spans="1:2" x14ac:dyDescent="0.3">
      <c r="A6302" s="32">
        <v>44893.875</v>
      </c>
      <c r="B6302" s="82">
        <v>4.0958849557522141</v>
      </c>
    </row>
    <row r="6303" spans="1:2" x14ac:dyDescent="0.3">
      <c r="A6303" s="32">
        <v>44893.916666666664</v>
      </c>
      <c r="B6303" s="82">
        <v>4.0958849557522141</v>
      </c>
    </row>
    <row r="6304" spans="1:2" x14ac:dyDescent="0.3">
      <c r="A6304" s="32">
        <v>44893.958333333336</v>
      </c>
      <c r="B6304" s="82">
        <v>4.0958849557522141</v>
      </c>
    </row>
    <row r="6305" spans="1:2" x14ac:dyDescent="0.3">
      <c r="A6305" s="32">
        <v>44894</v>
      </c>
      <c r="B6305" s="82">
        <v>4.0958849557522141</v>
      </c>
    </row>
    <row r="6306" spans="1:2" x14ac:dyDescent="0.3">
      <c r="A6306" s="32">
        <v>44894.041666666664</v>
      </c>
      <c r="B6306" s="82">
        <v>4.0958849557522141</v>
      </c>
    </row>
    <row r="6307" spans="1:2" x14ac:dyDescent="0.3">
      <c r="A6307" s="32">
        <v>44894.083333333336</v>
      </c>
      <c r="B6307" s="82">
        <v>4.0958849557522141</v>
      </c>
    </row>
    <row r="6308" spans="1:2" x14ac:dyDescent="0.3">
      <c r="A6308" s="32">
        <v>44894.125</v>
      </c>
      <c r="B6308" s="82">
        <v>4.0958849557522141</v>
      </c>
    </row>
    <row r="6309" spans="1:2" x14ac:dyDescent="0.3">
      <c r="A6309" s="32">
        <v>44894.166666666664</v>
      </c>
      <c r="B6309" s="82">
        <v>4.0958849557522141</v>
      </c>
    </row>
    <row r="6310" spans="1:2" x14ac:dyDescent="0.3">
      <c r="A6310" s="32">
        <v>44894.208333333336</v>
      </c>
      <c r="B6310" s="82">
        <v>4.0958849557522141</v>
      </c>
    </row>
    <row r="6311" spans="1:2" x14ac:dyDescent="0.3">
      <c r="A6311" s="32">
        <v>44894.25</v>
      </c>
      <c r="B6311" s="82">
        <v>4.0958849557522141</v>
      </c>
    </row>
    <row r="6312" spans="1:2" x14ac:dyDescent="0.3">
      <c r="A6312" s="32">
        <v>44894.291666666664</v>
      </c>
      <c r="B6312" s="82">
        <v>4.0958849557522141</v>
      </c>
    </row>
    <row r="6313" spans="1:2" x14ac:dyDescent="0.3">
      <c r="A6313" s="32">
        <v>44894.333333333336</v>
      </c>
      <c r="B6313" s="82">
        <v>4.0958849557522141</v>
      </c>
    </row>
    <row r="6314" spans="1:2" x14ac:dyDescent="0.3">
      <c r="A6314" s="32">
        <v>44894.375</v>
      </c>
      <c r="B6314" s="82">
        <v>4.0958849557522141</v>
      </c>
    </row>
    <row r="6315" spans="1:2" x14ac:dyDescent="0.3">
      <c r="A6315" s="32">
        <v>44894.416666666664</v>
      </c>
      <c r="B6315" s="82">
        <v>4.0958849557522141</v>
      </c>
    </row>
    <row r="6316" spans="1:2" x14ac:dyDescent="0.3">
      <c r="A6316" s="32">
        <v>44894.458333333336</v>
      </c>
      <c r="B6316" s="82">
        <v>4.0958849557522141</v>
      </c>
    </row>
    <row r="6317" spans="1:2" x14ac:dyDescent="0.3">
      <c r="A6317" s="32">
        <v>44894.5</v>
      </c>
      <c r="B6317" s="82">
        <v>4.0958849557522141</v>
      </c>
    </row>
    <row r="6318" spans="1:2" x14ac:dyDescent="0.3">
      <c r="A6318" s="32">
        <v>44894.541666666664</v>
      </c>
      <c r="B6318" s="82">
        <v>4.0958849557522141</v>
      </c>
    </row>
    <row r="6319" spans="1:2" x14ac:dyDescent="0.3">
      <c r="A6319" s="32">
        <v>44894.583333333336</v>
      </c>
      <c r="B6319" s="82">
        <v>4.0958849557522141</v>
      </c>
    </row>
    <row r="6320" spans="1:2" x14ac:dyDescent="0.3">
      <c r="A6320" s="32">
        <v>44894.625</v>
      </c>
      <c r="B6320" s="82">
        <v>4.0958849557522141</v>
      </c>
    </row>
    <row r="6321" spans="1:2" x14ac:dyDescent="0.3">
      <c r="A6321" s="32">
        <v>44894.666666666664</v>
      </c>
      <c r="B6321" s="82">
        <v>4.0958849557522141</v>
      </c>
    </row>
    <row r="6322" spans="1:2" x14ac:dyDescent="0.3">
      <c r="A6322" s="32">
        <v>44894.708333333336</v>
      </c>
      <c r="B6322" s="82">
        <v>4.0958849557522141</v>
      </c>
    </row>
    <row r="6323" spans="1:2" x14ac:dyDescent="0.3">
      <c r="A6323" s="32">
        <v>44894.75</v>
      </c>
      <c r="B6323" s="82">
        <v>4.0958849557522141</v>
      </c>
    </row>
    <row r="6324" spans="1:2" x14ac:dyDescent="0.3">
      <c r="A6324" s="32">
        <v>44894.791666666664</v>
      </c>
      <c r="B6324" s="82">
        <v>4.0958849557522141</v>
      </c>
    </row>
    <row r="6325" spans="1:2" x14ac:dyDescent="0.3">
      <c r="A6325" s="32">
        <v>44894.833333333336</v>
      </c>
      <c r="B6325" s="82">
        <v>4.0958849557522141</v>
      </c>
    </row>
    <row r="6326" spans="1:2" x14ac:dyDescent="0.3">
      <c r="A6326" s="32">
        <v>44894.875</v>
      </c>
      <c r="B6326" s="82">
        <v>4.0958849557522141</v>
      </c>
    </row>
    <row r="6327" spans="1:2" x14ac:dyDescent="0.3">
      <c r="A6327" s="32">
        <v>44894.916666666664</v>
      </c>
      <c r="B6327" s="82">
        <v>4.0958849557522141</v>
      </c>
    </row>
    <row r="6328" spans="1:2" x14ac:dyDescent="0.3">
      <c r="A6328" s="32">
        <v>44894.958333333336</v>
      </c>
      <c r="B6328" s="82">
        <v>4.0958849557522141</v>
      </c>
    </row>
    <row r="6329" spans="1:2" x14ac:dyDescent="0.3">
      <c r="A6329" s="32">
        <v>44895</v>
      </c>
      <c r="B6329" s="82">
        <v>4.0958849557522141</v>
      </c>
    </row>
    <row r="6330" spans="1:2" x14ac:dyDescent="0.3">
      <c r="A6330" s="32">
        <v>44895.041666666664</v>
      </c>
      <c r="B6330" s="82">
        <v>4.0958849557522141</v>
      </c>
    </row>
    <row r="6331" spans="1:2" x14ac:dyDescent="0.3">
      <c r="A6331" s="32">
        <v>44895.083333333336</v>
      </c>
      <c r="B6331" s="82">
        <v>4.0958849557522141</v>
      </c>
    </row>
    <row r="6332" spans="1:2" x14ac:dyDescent="0.3">
      <c r="A6332" s="32">
        <v>44895.125</v>
      </c>
      <c r="B6332" s="82">
        <v>4.0958849557522141</v>
      </c>
    </row>
    <row r="6333" spans="1:2" x14ac:dyDescent="0.3">
      <c r="A6333" s="32">
        <v>44895.166666666664</v>
      </c>
      <c r="B6333" s="82">
        <v>4.0958849557522141</v>
      </c>
    </row>
    <row r="6334" spans="1:2" x14ac:dyDescent="0.3">
      <c r="A6334" s="32">
        <v>44895.208333333336</v>
      </c>
      <c r="B6334" s="82">
        <v>4.0958849557522141</v>
      </c>
    </row>
    <row r="6335" spans="1:2" x14ac:dyDescent="0.3">
      <c r="A6335" s="32">
        <v>44895.25</v>
      </c>
      <c r="B6335" s="82">
        <v>4.0958849557522141</v>
      </c>
    </row>
    <row r="6336" spans="1:2" x14ac:dyDescent="0.3">
      <c r="A6336" s="32">
        <v>44895.291666666664</v>
      </c>
      <c r="B6336" s="82">
        <v>4.0958849557522141</v>
      </c>
    </row>
    <row r="6337" spans="1:2" x14ac:dyDescent="0.3">
      <c r="A6337" s="32">
        <v>44895.333333333336</v>
      </c>
      <c r="B6337" s="82">
        <v>4.0958849557522141</v>
      </c>
    </row>
    <row r="6338" spans="1:2" x14ac:dyDescent="0.3">
      <c r="A6338" s="32">
        <v>44895.375</v>
      </c>
      <c r="B6338" s="82">
        <v>4.0958849557522141</v>
      </c>
    </row>
    <row r="6339" spans="1:2" x14ac:dyDescent="0.3">
      <c r="A6339" s="32">
        <v>44895.416666666664</v>
      </c>
      <c r="B6339" s="82">
        <v>4.0958849557522141</v>
      </c>
    </row>
    <row r="6340" spans="1:2" x14ac:dyDescent="0.3">
      <c r="A6340" s="32">
        <v>44895.458333333336</v>
      </c>
      <c r="B6340" s="82">
        <v>4.0958849557522141</v>
      </c>
    </row>
    <row r="6341" spans="1:2" x14ac:dyDescent="0.3">
      <c r="A6341" s="32">
        <v>44895.5</v>
      </c>
      <c r="B6341" s="82">
        <v>4.0958849557522141</v>
      </c>
    </row>
    <row r="6342" spans="1:2" x14ac:dyDescent="0.3">
      <c r="A6342" s="32">
        <v>44895.541666666664</v>
      </c>
      <c r="B6342" s="82">
        <v>4.0958849557522141</v>
      </c>
    </row>
    <row r="6343" spans="1:2" x14ac:dyDescent="0.3">
      <c r="A6343" s="32">
        <v>44895.583333333336</v>
      </c>
      <c r="B6343" s="82">
        <v>4.0958849557522141</v>
      </c>
    </row>
    <row r="6344" spans="1:2" x14ac:dyDescent="0.3">
      <c r="A6344" s="32">
        <v>44895.625</v>
      </c>
      <c r="B6344" s="82">
        <v>4.0958849557522141</v>
      </c>
    </row>
    <row r="6345" spans="1:2" x14ac:dyDescent="0.3">
      <c r="A6345" s="32">
        <v>44895.666666666664</v>
      </c>
      <c r="B6345" s="82">
        <v>4.0958849557522141</v>
      </c>
    </row>
    <row r="6346" spans="1:2" x14ac:dyDescent="0.3">
      <c r="A6346" s="32">
        <v>44895.708333333336</v>
      </c>
      <c r="B6346" s="82">
        <v>4.0958849557522141</v>
      </c>
    </row>
    <row r="6347" spans="1:2" x14ac:dyDescent="0.3">
      <c r="A6347" s="32">
        <v>44895.75</v>
      </c>
      <c r="B6347" s="82">
        <v>4.0958849557522141</v>
      </c>
    </row>
    <row r="6348" spans="1:2" x14ac:dyDescent="0.3">
      <c r="A6348" s="32">
        <v>44895.791666666664</v>
      </c>
      <c r="B6348" s="82">
        <v>4.0958849557522141</v>
      </c>
    </row>
    <row r="6349" spans="1:2" x14ac:dyDescent="0.3">
      <c r="A6349" s="32">
        <v>44895.833333333336</v>
      </c>
      <c r="B6349" s="82">
        <v>4.0958849557522141</v>
      </c>
    </row>
    <row r="6350" spans="1:2" x14ac:dyDescent="0.3">
      <c r="A6350" s="32">
        <v>44895.875</v>
      </c>
      <c r="B6350" s="82">
        <v>4.0958849557522141</v>
      </c>
    </row>
    <row r="6351" spans="1:2" x14ac:dyDescent="0.3">
      <c r="A6351" s="32">
        <v>44895.916666666664</v>
      </c>
      <c r="B6351" s="82">
        <v>4.0958849557522141</v>
      </c>
    </row>
    <row r="6352" spans="1:2" x14ac:dyDescent="0.3">
      <c r="A6352" s="32">
        <v>44895.958333333336</v>
      </c>
      <c r="B6352" s="82">
        <v>4.0958849557522141</v>
      </c>
    </row>
    <row r="6353" spans="1:2" x14ac:dyDescent="0.3">
      <c r="A6353" s="32">
        <v>44896</v>
      </c>
      <c r="B6353" s="82">
        <v>4.0958849557522141</v>
      </c>
    </row>
    <row r="6354" spans="1:2" x14ac:dyDescent="0.3">
      <c r="A6354" s="32">
        <v>44896.041666666664</v>
      </c>
      <c r="B6354" s="82">
        <v>4.0958849557522141</v>
      </c>
    </row>
    <row r="6355" spans="1:2" x14ac:dyDescent="0.3">
      <c r="A6355" s="32">
        <v>44896.083333333336</v>
      </c>
      <c r="B6355" s="82">
        <v>4.0958849557522141</v>
      </c>
    </row>
    <row r="6356" spans="1:2" x14ac:dyDescent="0.3">
      <c r="A6356" s="32">
        <v>44896.125</v>
      </c>
      <c r="B6356" s="82">
        <v>4.0958849557522141</v>
      </c>
    </row>
    <row r="6357" spans="1:2" x14ac:dyDescent="0.3">
      <c r="A6357" s="32">
        <v>44896.166666666664</v>
      </c>
      <c r="B6357" s="82">
        <v>4.0958849557522141</v>
      </c>
    </row>
    <row r="6358" spans="1:2" x14ac:dyDescent="0.3">
      <c r="A6358" s="32">
        <v>44896.208333333336</v>
      </c>
      <c r="B6358" s="82">
        <v>4.0958849557522141</v>
      </c>
    </row>
    <row r="6359" spans="1:2" x14ac:dyDescent="0.3">
      <c r="A6359" s="32">
        <v>44896.25</v>
      </c>
      <c r="B6359" s="82">
        <v>4.0958849557522141</v>
      </c>
    </row>
    <row r="6360" spans="1:2" x14ac:dyDescent="0.3">
      <c r="A6360" s="32">
        <v>44896.291666666664</v>
      </c>
      <c r="B6360" s="82">
        <v>4.0958849557522141</v>
      </c>
    </row>
    <row r="6361" spans="1:2" x14ac:dyDescent="0.3">
      <c r="A6361" s="32">
        <v>44896.333333333336</v>
      </c>
      <c r="B6361" s="82">
        <v>4.0958849557522141</v>
      </c>
    </row>
    <row r="6362" spans="1:2" x14ac:dyDescent="0.3">
      <c r="A6362" s="32">
        <v>44896.375</v>
      </c>
      <c r="B6362" s="82">
        <v>4.0958849557522141</v>
      </c>
    </row>
    <row r="6363" spans="1:2" x14ac:dyDescent="0.3">
      <c r="A6363" s="32">
        <v>44896.416666666664</v>
      </c>
      <c r="B6363" s="82">
        <v>4.0958849557522141</v>
      </c>
    </row>
    <row r="6364" spans="1:2" x14ac:dyDescent="0.3">
      <c r="A6364" s="32">
        <v>44896.458333333336</v>
      </c>
      <c r="B6364" s="82">
        <v>4.0958849557522141</v>
      </c>
    </row>
    <row r="6365" spans="1:2" x14ac:dyDescent="0.3">
      <c r="A6365" s="32">
        <v>44896.5</v>
      </c>
      <c r="B6365" s="82">
        <v>4.0958849557522141</v>
      </c>
    </row>
    <row r="6366" spans="1:2" x14ac:dyDescent="0.3">
      <c r="A6366" s="32">
        <v>44896.541666666664</v>
      </c>
      <c r="B6366" s="82">
        <v>4.0958849557522141</v>
      </c>
    </row>
    <row r="6367" spans="1:2" x14ac:dyDescent="0.3">
      <c r="A6367" s="32">
        <v>44896.583333333336</v>
      </c>
      <c r="B6367" s="82">
        <v>4.0958849557522141</v>
      </c>
    </row>
    <row r="6368" spans="1:2" x14ac:dyDescent="0.3">
      <c r="A6368" s="32">
        <v>44896.625</v>
      </c>
      <c r="B6368" s="82">
        <v>4.0958849557522141</v>
      </c>
    </row>
    <row r="6369" spans="1:2" x14ac:dyDescent="0.3">
      <c r="A6369" s="32">
        <v>44896.666666666664</v>
      </c>
      <c r="B6369" s="82">
        <v>4.0958849557522141</v>
      </c>
    </row>
    <row r="6370" spans="1:2" x14ac:dyDescent="0.3">
      <c r="A6370" s="32">
        <v>44896.708333333336</v>
      </c>
      <c r="B6370" s="82">
        <v>4.0958849557522141</v>
      </c>
    </row>
    <row r="6371" spans="1:2" x14ac:dyDescent="0.3">
      <c r="A6371" s="32">
        <v>44896.75</v>
      </c>
      <c r="B6371" s="82">
        <v>4.0958849557522141</v>
      </c>
    </row>
    <row r="6372" spans="1:2" x14ac:dyDescent="0.3">
      <c r="A6372" s="32">
        <v>44896.791666666664</v>
      </c>
      <c r="B6372" s="82">
        <v>4.0958849557522141</v>
      </c>
    </row>
    <row r="6373" spans="1:2" x14ac:dyDescent="0.3">
      <c r="A6373" s="32">
        <v>44896.833333333336</v>
      </c>
      <c r="B6373" s="82">
        <v>4.0958849557522141</v>
      </c>
    </row>
    <row r="6374" spans="1:2" x14ac:dyDescent="0.3">
      <c r="A6374" s="32">
        <v>44896.875</v>
      </c>
      <c r="B6374" s="82">
        <v>4.0958849557522141</v>
      </c>
    </row>
    <row r="6375" spans="1:2" x14ac:dyDescent="0.3">
      <c r="A6375" s="32">
        <v>44896.916666666664</v>
      </c>
      <c r="B6375" s="82">
        <v>4.0958849557522141</v>
      </c>
    </row>
    <row r="6376" spans="1:2" x14ac:dyDescent="0.3">
      <c r="A6376" s="32">
        <v>44896.958333333336</v>
      </c>
      <c r="B6376" s="82">
        <v>4.0958849557522141</v>
      </c>
    </row>
    <row r="6377" spans="1:2" x14ac:dyDescent="0.3">
      <c r="A6377" s="32">
        <v>44897</v>
      </c>
      <c r="B6377" s="82">
        <v>4.0958849557522141</v>
      </c>
    </row>
    <row r="6378" spans="1:2" x14ac:dyDescent="0.3">
      <c r="A6378" s="32">
        <v>44897.041666666664</v>
      </c>
      <c r="B6378" s="82">
        <v>4.0958849557522141</v>
      </c>
    </row>
    <row r="6379" spans="1:2" x14ac:dyDescent="0.3">
      <c r="A6379" s="32">
        <v>44897.083333333336</v>
      </c>
      <c r="B6379" s="82">
        <v>4.0958849557522141</v>
      </c>
    </row>
    <row r="6380" spans="1:2" x14ac:dyDescent="0.3">
      <c r="A6380" s="32">
        <v>44897.125</v>
      </c>
      <c r="B6380" s="82">
        <v>4.0958849557522141</v>
      </c>
    </row>
    <row r="6381" spans="1:2" x14ac:dyDescent="0.3">
      <c r="A6381" s="32">
        <v>44897.166666666664</v>
      </c>
      <c r="B6381" s="82">
        <v>4.0958849557522141</v>
      </c>
    </row>
    <row r="6382" spans="1:2" x14ac:dyDescent="0.3">
      <c r="A6382" s="32">
        <v>44897.208333333336</v>
      </c>
      <c r="B6382" s="82">
        <v>4.0958849557522141</v>
      </c>
    </row>
    <row r="6383" spans="1:2" x14ac:dyDescent="0.3">
      <c r="A6383" s="32">
        <v>44897.25</v>
      </c>
      <c r="B6383" s="82">
        <v>4.0958849557522141</v>
      </c>
    </row>
    <row r="6384" spans="1:2" x14ac:dyDescent="0.3">
      <c r="A6384" s="32">
        <v>44897.291666666664</v>
      </c>
      <c r="B6384" s="82">
        <v>4.0958849557522141</v>
      </c>
    </row>
    <row r="6385" spans="1:2" x14ac:dyDescent="0.3">
      <c r="A6385" s="32">
        <v>44897.333333333336</v>
      </c>
      <c r="B6385" s="82">
        <v>4.0958849557522141</v>
      </c>
    </row>
    <row r="6386" spans="1:2" x14ac:dyDescent="0.3">
      <c r="A6386" s="32">
        <v>44897.375</v>
      </c>
      <c r="B6386" s="82">
        <v>4.0958849557522141</v>
      </c>
    </row>
    <row r="6387" spans="1:2" x14ac:dyDescent="0.3">
      <c r="A6387" s="32">
        <v>44897.416666666664</v>
      </c>
      <c r="B6387" s="82">
        <v>4.0958849557522141</v>
      </c>
    </row>
    <row r="6388" spans="1:2" x14ac:dyDescent="0.3">
      <c r="A6388" s="32">
        <v>44897.458333333336</v>
      </c>
      <c r="B6388" s="82">
        <v>4.0958849557522141</v>
      </c>
    </row>
    <row r="6389" spans="1:2" x14ac:dyDescent="0.3">
      <c r="A6389" s="32">
        <v>44897.5</v>
      </c>
      <c r="B6389" s="82">
        <v>4.0958849557522141</v>
      </c>
    </row>
    <row r="6390" spans="1:2" x14ac:dyDescent="0.3">
      <c r="A6390" s="32">
        <v>44897.541666666664</v>
      </c>
      <c r="B6390" s="82">
        <v>4.0958849557522141</v>
      </c>
    </row>
    <row r="6391" spans="1:2" x14ac:dyDescent="0.3">
      <c r="A6391" s="32">
        <v>44897.583333333336</v>
      </c>
      <c r="B6391" s="82">
        <v>4.0958849557522141</v>
      </c>
    </row>
    <row r="6392" spans="1:2" x14ac:dyDescent="0.3">
      <c r="A6392" s="32">
        <v>44897.625</v>
      </c>
      <c r="B6392" s="82">
        <v>4.0958849557522141</v>
      </c>
    </row>
    <row r="6393" spans="1:2" x14ac:dyDescent="0.3">
      <c r="A6393" s="32">
        <v>44897.666666666664</v>
      </c>
      <c r="B6393" s="82">
        <v>4.0958849557522141</v>
      </c>
    </row>
    <row r="6394" spans="1:2" x14ac:dyDescent="0.3">
      <c r="A6394" s="32">
        <v>44897.708333333336</v>
      </c>
      <c r="B6394" s="82">
        <v>4.0958849557522141</v>
      </c>
    </row>
    <row r="6395" spans="1:2" x14ac:dyDescent="0.3">
      <c r="A6395" s="32">
        <v>44897.75</v>
      </c>
      <c r="B6395" s="82">
        <v>4.0958849557522141</v>
      </c>
    </row>
    <row r="6396" spans="1:2" x14ac:dyDescent="0.3">
      <c r="A6396" s="32">
        <v>44897.791666666664</v>
      </c>
      <c r="B6396" s="82">
        <v>4.0958849557522141</v>
      </c>
    </row>
    <row r="6397" spans="1:2" x14ac:dyDescent="0.3">
      <c r="A6397" s="32">
        <v>44897.833333333336</v>
      </c>
      <c r="B6397" s="82">
        <v>4.0958849557522141</v>
      </c>
    </row>
    <row r="6398" spans="1:2" x14ac:dyDescent="0.3">
      <c r="A6398" s="32">
        <v>44897.875</v>
      </c>
      <c r="B6398" s="82">
        <v>4.0958849557522141</v>
      </c>
    </row>
    <row r="6399" spans="1:2" x14ac:dyDescent="0.3">
      <c r="A6399" s="32">
        <v>44897.916666666664</v>
      </c>
      <c r="B6399" s="82">
        <v>4.0958849557522141</v>
      </c>
    </row>
    <row r="6400" spans="1:2" x14ac:dyDescent="0.3">
      <c r="A6400" s="32">
        <v>44897.958333333336</v>
      </c>
      <c r="B6400" s="82">
        <v>4.0958849557522141</v>
      </c>
    </row>
    <row r="6401" spans="1:2" x14ac:dyDescent="0.3">
      <c r="A6401" s="32">
        <v>44898</v>
      </c>
      <c r="B6401" s="82">
        <v>4.0958849557522141</v>
      </c>
    </row>
    <row r="6402" spans="1:2" x14ac:dyDescent="0.3">
      <c r="A6402" s="32">
        <v>44898.041666666664</v>
      </c>
      <c r="B6402" s="82">
        <v>4.0958849557522141</v>
      </c>
    </row>
    <row r="6403" spans="1:2" x14ac:dyDescent="0.3">
      <c r="A6403" s="32">
        <v>44898.083333333336</v>
      </c>
      <c r="B6403" s="82">
        <v>4.0958849557522141</v>
      </c>
    </row>
    <row r="6404" spans="1:2" x14ac:dyDescent="0.3">
      <c r="A6404" s="32">
        <v>44898.125</v>
      </c>
      <c r="B6404" s="82">
        <v>4.0958849557522141</v>
      </c>
    </row>
    <row r="6405" spans="1:2" x14ac:dyDescent="0.3">
      <c r="A6405" s="32">
        <v>44898.166666666664</v>
      </c>
      <c r="B6405" s="82">
        <v>4.0958849557522141</v>
      </c>
    </row>
    <row r="6406" spans="1:2" x14ac:dyDescent="0.3">
      <c r="A6406" s="32">
        <v>44898.208333333336</v>
      </c>
      <c r="B6406" s="82">
        <v>4.0958849557522141</v>
      </c>
    </row>
    <row r="6407" spans="1:2" x14ac:dyDescent="0.3">
      <c r="A6407" s="32">
        <v>44898.25</v>
      </c>
      <c r="B6407" s="82">
        <v>4.0958849557522141</v>
      </c>
    </row>
    <row r="6408" spans="1:2" x14ac:dyDescent="0.3">
      <c r="A6408" s="32">
        <v>44898.291666666664</v>
      </c>
      <c r="B6408" s="82">
        <v>4.0958849557522141</v>
      </c>
    </row>
    <row r="6409" spans="1:2" x14ac:dyDescent="0.3">
      <c r="A6409" s="32">
        <v>44898.333333333336</v>
      </c>
      <c r="B6409" s="82">
        <v>4.0958849557522141</v>
      </c>
    </row>
    <row r="6410" spans="1:2" x14ac:dyDescent="0.3">
      <c r="A6410" s="32">
        <v>44898.375</v>
      </c>
      <c r="B6410" s="82">
        <v>4.0958849557522141</v>
      </c>
    </row>
    <row r="6411" spans="1:2" x14ac:dyDescent="0.3">
      <c r="A6411" s="32">
        <v>44898.416666666664</v>
      </c>
      <c r="B6411" s="82">
        <v>4.0958849557522141</v>
      </c>
    </row>
    <row r="6412" spans="1:2" x14ac:dyDescent="0.3">
      <c r="A6412" s="32">
        <v>44898.458333333336</v>
      </c>
      <c r="B6412" s="82">
        <v>4.0958849557522141</v>
      </c>
    </row>
    <row r="6413" spans="1:2" x14ac:dyDescent="0.3">
      <c r="A6413" s="32">
        <v>44898.5</v>
      </c>
      <c r="B6413" s="82">
        <v>4.0958849557522141</v>
      </c>
    </row>
    <row r="6414" spans="1:2" x14ac:dyDescent="0.3">
      <c r="A6414" s="32">
        <v>44898.541666666664</v>
      </c>
      <c r="B6414" s="82">
        <v>4.0958849557522141</v>
      </c>
    </row>
    <row r="6415" spans="1:2" x14ac:dyDescent="0.3">
      <c r="A6415" s="32">
        <v>44898.583333333336</v>
      </c>
      <c r="B6415" s="82">
        <v>4.0958849557522141</v>
      </c>
    </row>
    <row r="6416" spans="1:2" x14ac:dyDescent="0.3">
      <c r="A6416" s="32">
        <v>44898.625</v>
      </c>
      <c r="B6416" s="82">
        <v>4.0958849557522141</v>
      </c>
    </row>
    <row r="6417" spans="1:2" x14ac:dyDescent="0.3">
      <c r="A6417" s="32">
        <v>44898.666666666664</v>
      </c>
      <c r="B6417" s="82">
        <v>4.0958849557522141</v>
      </c>
    </row>
    <row r="6418" spans="1:2" x14ac:dyDescent="0.3">
      <c r="A6418" s="32">
        <v>44898.708333333336</v>
      </c>
      <c r="B6418" s="82">
        <v>4.0958849557522141</v>
      </c>
    </row>
    <row r="6419" spans="1:2" x14ac:dyDescent="0.3">
      <c r="A6419" s="32">
        <v>44898.75</v>
      </c>
      <c r="B6419" s="82">
        <v>4.0958849557522141</v>
      </c>
    </row>
    <row r="6420" spans="1:2" x14ac:dyDescent="0.3">
      <c r="A6420" s="32">
        <v>44898.791666666664</v>
      </c>
      <c r="B6420" s="82">
        <v>4.0958849557522141</v>
      </c>
    </row>
    <row r="6421" spans="1:2" x14ac:dyDescent="0.3">
      <c r="A6421" s="32">
        <v>44898.833333333336</v>
      </c>
      <c r="B6421" s="82">
        <v>4.0958849557522141</v>
      </c>
    </row>
    <row r="6422" spans="1:2" x14ac:dyDescent="0.3">
      <c r="A6422" s="32">
        <v>44898.875</v>
      </c>
      <c r="B6422" s="82">
        <v>4.0958849557522141</v>
      </c>
    </row>
    <row r="6423" spans="1:2" x14ac:dyDescent="0.3">
      <c r="A6423" s="32">
        <v>44898.916666666664</v>
      </c>
      <c r="B6423" s="82">
        <v>4.0958849557522141</v>
      </c>
    </row>
    <row r="6424" spans="1:2" x14ac:dyDescent="0.3">
      <c r="A6424" s="32">
        <v>44898.958333333336</v>
      </c>
      <c r="B6424" s="82">
        <v>4.0958849557522141</v>
      </c>
    </row>
    <row r="6425" spans="1:2" x14ac:dyDescent="0.3">
      <c r="A6425" s="32">
        <v>44899</v>
      </c>
      <c r="B6425" s="82">
        <v>4.0958849557522141</v>
      </c>
    </row>
    <row r="6426" spans="1:2" x14ac:dyDescent="0.3">
      <c r="A6426" s="32">
        <v>44899.041666666664</v>
      </c>
      <c r="B6426" s="82">
        <v>4.0958849557522141</v>
      </c>
    </row>
    <row r="6427" spans="1:2" x14ac:dyDescent="0.3">
      <c r="A6427" s="32">
        <v>44899.083333333336</v>
      </c>
      <c r="B6427" s="82">
        <v>4.0958849557522141</v>
      </c>
    </row>
    <row r="6428" spans="1:2" x14ac:dyDescent="0.3">
      <c r="A6428" s="32">
        <v>44899.125</v>
      </c>
      <c r="B6428" s="82">
        <v>4.0958849557522141</v>
      </c>
    </row>
    <row r="6429" spans="1:2" x14ac:dyDescent="0.3">
      <c r="A6429" s="32">
        <v>44899.166666666664</v>
      </c>
      <c r="B6429" s="82">
        <v>4.0958849557522141</v>
      </c>
    </row>
    <row r="6430" spans="1:2" x14ac:dyDescent="0.3">
      <c r="A6430" s="32">
        <v>44899.208333333336</v>
      </c>
      <c r="B6430" s="82">
        <v>4.0958849557522141</v>
      </c>
    </row>
    <row r="6431" spans="1:2" x14ac:dyDescent="0.3">
      <c r="A6431" s="32">
        <v>44899.25</v>
      </c>
      <c r="B6431" s="82">
        <v>4.0958849557522141</v>
      </c>
    </row>
    <row r="6432" spans="1:2" x14ac:dyDescent="0.3">
      <c r="A6432" s="32">
        <v>44899.291666666664</v>
      </c>
      <c r="B6432" s="82">
        <v>4.0958849557522141</v>
      </c>
    </row>
    <row r="6433" spans="1:2" x14ac:dyDescent="0.3">
      <c r="A6433" s="32">
        <v>44899.333333333336</v>
      </c>
      <c r="B6433" s="82">
        <v>4.0958849557522141</v>
      </c>
    </row>
    <row r="6434" spans="1:2" x14ac:dyDescent="0.3">
      <c r="A6434" s="32">
        <v>44899.375</v>
      </c>
      <c r="B6434" s="82">
        <v>4.0958849557522141</v>
      </c>
    </row>
    <row r="6435" spans="1:2" x14ac:dyDescent="0.3">
      <c r="A6435" s="32">
        <v>44899.416666666664</v>
      </c>
      <c r="B6435" s="82">
        <v>4.0958849557522141</v>
      </c>
    </row>
    <row r="6436" spans="1:2" x14ac:dyDescent="0.3">
      <c r="A6436" s="32">
        <v>44899.458333333336</v>
      </c>
      <c r="B6436" s="82">
        <v>4.0958849557522141</v>
      </c>
    </row>
    <row r="6437" spans="1:2" x14ac:dyDescent="0.3">
      <c r="A6437" s="32">
        <v>44899.5</v>
      </c>
      <c r="B6437" s="82">
        <v>4.0958849557522141</v>
      </c>
    </row>
    <row r="6438" spans="1:2" x14ac:dyDescent="0.3">
      <c r="A6438" s="32">
        <v>44899.541666666664</v>
      </c>
      <c r="B6438" s="82">
        <v>4.0958849557522141</v>
      </c>
    </row>
    <row r="6439" spans="1:2" x14ac:dyDescent="0.3">
      <c r="A6439" s="32">
        <v>44899.583333333336</v>
      </c>
      <c r="B6439" s="82">
        <v>4.0958849557522141</v>
      </c>
    </row>
    <row r="6440" spans="1:2" x14ac:dyDescent="0.3">
      <c r="A6440" s="32">
        <v>44899.625</v>
      </c>
      <c r="B6440" s="82">
        <v>4.0958849557522141</v>
      </c>
    </row>
    <row r="6441" spans="1:2" x14ac:dyDescent="0.3">
      <c r="A6441" s="32">
        <v>44899.666666666664</v>
      </c>
      <c r="B6441" s="82">
        <v>4.0958849557522141</v>
      </c>
    </row>
    <row r="6442" spans="1:2" x14ac:dyDescent="0.3">
      <c r="A6442" s="32">
        <v>44899.708333333336</v>
      </c>
      <c r="B6442" s="82">
        <v>4.0958849557522141</v>
      </c>
    </row>
    <row r="6443" spans="1:2" x14ac:dyDescent="0.3">
      <c r="A6443" s="32">
        <v>44899.75</v>
      </c>
      <c r="B6443" s="82">
        <v>4.0958849557522141</v>
      </c>
    </row>
    <row r="6444" spans="1:2" x14ac:dyDescent="0.3">
      <c r="A6444" s="32">
        <v>44899.791666666664</v>
      </c>
      <c r="B6444" s="82">
        <v>4.0958849557522141</v>
      </c>
    </row>
    <row r="6445" spans="1:2" x14ac:dyDescent="0.3">
      <c r="A6445" s="32">
        <v>44899.833333333336</v>
      </c>
      <c r="B6445" s="82">
        <v>4.0958849557522141</v>
      </c>
    </row>
    <row r="6446" spans="1:2" x14ac:dyDescent="0.3">
      <c r="A6446" s="32">
        <v>44899.875</v>
      </c>
      <c r="B6446" s="82">
        <v>4.0958849557522141</v>
      </c>
    </row>
    <row r="6447" spans="1:2" x14ac:dyDescent="0.3">
      <c r="A6447" s="32">
        <v>44899.916666666664</v>
      </c>
      <c r="B6447" s="82">
        <v>4.0958849557522141</v>
      </c>
    </row>
    <row r="6448" spans="1:2" x14ac:dyDescent="0.3">
      <c r="A6448" s="32">
        <v>44899.958333333336</v>
      </c>
      <c r="B6448" s="82">
        <v>4.0958849557522141</v>
      </c>
    </row>
    <row r="6449" spans="1:2" x14ac:dyDescent="0.3">
      <c r="A6449" s="32">
        <v>44900</v>
      </c>
      <c r="B6449" s="82">
        <v>4.0958849557522141</v>
      </c>
    </row>
    <row r="6450" spans="1:2" x14ac:dyDescent="0.3">
      <c r="A6450" s="32">
        <v>44900.041666666664</v>
      </c>
      <c r="B6450" s="82">
        <v>4.0958849557522141</v>
      </c>
    </row>
    <row r="6451" spans="1:2" x14ac:dyDescent="0.3">
      <c r="A6451" s="32">
        <v>44900.083333333336</v>
      </c>
      <c r="B6451" s="82">
        <v>4.0958849557522141</v>
      </c>
    </row>
    <row r="6452" spans="1:2" x14ac:dyDescent="0.3">
      <c r="A6452" s="32">
        <v>44900.125</v>
      </c>
      <c r="B6452" s="82">
        <v>4.0958849557522141</v>
      </c>
    </row>
    <row r="6453" spans="1:2" x14ac:dyDescent="0.3">
      <c r="A6453" s="32">
        <v>44900.166666666664</v>
      </c>
      <c r="B6453" s="82">
        <v>4.0958849557522141</v>
      </c>
    </row>
    <row r="6454" spans="1:2" x14ac:dyDescent="0.3">
      <c r="A6454" s="32">
        <v>44900.208333333336</v>
      </c>
      <c r="B6454" s="82">
        <v>4.0958849557522141</v>
      </c>
    </row>
    <row r="6455" spans="1:2" x14ac:dyDescent="0.3">
      <c r="A6455" s="32">
        <v>44900.25</v>
      </c>
      <c r="B6455" s="82">
        <v>4.0958849557522141</v>
      </c>
    </row>
    <row r="6456" spans="1:2" x14ac:dyDescent="0.3">
      <c r="A6456" s="32">
        <v>44900.291666666664</v>
      </c>
      <c r="B6456" s="82">
        <v>4.0958849557522141</v>
      </c>
    </row>
    <row r="6457" spans="1:2" x14ac:dyDescent="0.3">
      <c r="A6457" s="32">
        <v>44900.333333333336</v>
      </c>
      <c r="B6457" s="82">
        <v>4.0958849557522141</v>
      </c>
    </row>
    <row r="6458" spans="1:2" x14ac:dyDescent="0.3">
      <c r="A6458" s="32">
        <v>44900.375</v>
      </c>
      <c r="B6458" s="82">
        <v>4.0958849557522141</v>
      </c>
    </row>
    <row r="6459" spans="1:2" x14ac:dyDescent="0.3">
      <c r="A6459" s="32">
        <v>44900.416666666664</v>
      </c>
      <c r="B6459" s="82">
        <v>4.0958849557522141</v>
      </c>
    </row>
    <row r="6460" spans="1:2" x14ac:dyDescent="0.3">
      <c r="A6460" s="32">
        <v>44900.458333333336</v>
      </c>
      <c r="B6460" s="82">
        <v>4.0958849557522141</v>
      </c>
    </row>
    <row r="6461" spans="1:2" x14ac:dyDescent="0.3">
      <c r="A6461" s="32">
        <v>44900.5</v>
      </c>
      <c r="B6461" s="82">
        <v>4.0958849557522141</v>
      </c>
    </row>
    <row r="6462" spans="1:2" x14ac:dyDescent="0.3">
      <c r="A6462" s="32">
        <v>44900.541666666664</v>
      </c>
      <c r="B6462" s="82">
        <v>4.0958849557522141</v>
      </c>
    </row>
    <row r="6463" spans="1:2" x14ac:dyDescent="0.3">
      <c r="A6463" s="32">
        <v>44900.583333333336</v>
      </c>
      <c r="B6463" s="82">
        <v>4.0958849557522141</v>
      </c>
    </row>
    <row r="6464" spans="1:2" x14ac:dyDescent="0.3">
      <c r="A6464" s="32">
        <v>44900.625</v>
      </c>
      <c r="B6464" s="82">
        <v>4.0958849557522141</v>
      </c>
    </row>
    <row r="6465" spans="1:2" x14ac:dyDescent="0.3">
      <c r="A6465" s="32">
        <v>44900.666666666664</v>
      </c>
      <c r="B6465" s="82">
        <v>4.0958849557522141</v>
      </c>
    </row>
    <row r="6466" spans="1:2" x14ac:dyDescent="0.3">
      <c r="A6466" s="32">
        <v>44900.708333333336</v>
      </c>
      <c r="B6466" s="82">
        <v>4.0958849557522141</v>
      </c>
    </row>
    <row r="6467" spans="1:2" x14ac:dyDescent="0.3">
      <c r="A6467" s="32">
        <v>44900.75</v>
      </c>
      <c r="B6467" s="82">
        <v>4.0958849557522141</v>
      </c>
    </row>
    <row r="6468" spans="1:2" x14ac:dyDescent="0.3">
      <c r="A6468" s="32">
        <v>44900.791666666664</v>
      </c>
      <c r="B6468" s="82">
        <v>4.0958849557522141</v>
      </c>
    </row>
    <row r="6469" spans="1:2" x14ac:dyDescent="0.3">
      <c r="A6469" s="32">
        <v>44900.833333333336</v>
      </c>
      <c r="B6469" s="82">
        <v>4.0958849557522141</v>
      </c>
    </row>
    <row r="6470" spans="1:2" x14ac:dyDescent="0.3">
      <c r="A6470" s="32">
        <v>44900.875</v>
      </c>
      <c r="B6470" s="82">
        <v>4.0958849557522141</v>
      </c>
    </row>
    <row r="6471" spans="1:2" x14ac:dyDescent="0.3">
      <c r="A6471" s="32">
        <v>44900.916666666664</v>
      </c>
      <c r="B6471" s="82">
        <v>4.0958849557522141</v>
      </c>
    </row>
    <row r="6472" spans="1:2" x14ac:dyDescent="0.3">
      <c r="A6472" s="32">
        <v>44900.958333333336</v>
      </c>
      <c r="B6472" s="82">
        <v>4.0958849557522141</v>
      </c>
    </row>
    <row r="6473" spans="1:2" x14ac:dyDescent="0.3">
      <c r="A6473" s="32">
        <v>44901</v>
      </c>
      <c r="B6473" s="82">
        <v>4.0958849557522141</v>
      </c>
    </row>
    <row r="6474" spans="1:2" x14ac:dyDescent="0.3">
      <c r="A6474" s="32">
        <v>44901.041666666664</v>
      </c>
      <c r="B6474" s="82">
        <v>4.0958849557522141</v>
      </c>
    </row>
    <row r="6475" spans="1:2" x14ac:dyDescent="0.3">
      <c r="A6475" s="32">
        <v>44901.083333333336</v>
      </c>
      <c r="B6475" s="82">
        <v>4.0958849557522141</v>
      </c>
    </row>
    <row r="6476" spans="1:2" x14ac:dyDescent="0.3">
      <c r="A6476" s="32">
        <v>44901.125</v>
      </c>
      <c r="B6476" s="82">
        <v>4.0958849557522141</v>
      </c>
    </row>
    <row r="6477" spans="1:2" x14ac:dyDescent="0.3">
      <c r="A6477" s="32">
        <v>44901.166666666664</v>
      </c>
      <c r="B6477" s="82">
        <v>4.0958849557522141</v>
      </c>
    </row>
    <row r="6478" spans="1:2" x14ac:dyDescent="0.3">
      <c r="A6478" s="32">
        <v>44901.208333333336</v>
      </c>
      <c r="B6478" s="82">
        <v>4.0958849557522141</v>
      </c>
    </row>
    <row r="6479" spans="1:2" x14ac:dyDescent="0.3">
      <c r="A6479" s="32">
        <v>44901.25</v>
      </c>
      <c r="B6479" s="82">
        <v>4.0958849557522141</v>
      </c>
    </row>
    <row r="6480" spans="1:2" x14ac:dyDescent="0.3">
      <c r="A6480" s="32">
        <v>44901.291666666664</v>
      </c>
      <c r="B6480" s="82">
        <v>4.0958849557522141</v>
      </c>
    </row>
    <row r="6481" spans="1:2" x14ac:dyDescent="0.3">
      <c r="A6481" s="32">
        <v>44901.333333333336</v>
      </c>
      <c r="B6481" s="82">
        <v>4.0958849557522141</v>
      </c>
    </row>
    <row r="6482" spans="1:2" x14ac:dyDescent="0.3">
      <c r="A6482" s="32">
        <v>44901.375</v>
      </c>
      <c r="B6482" s="82">
        <v>3.1852592467872789</v>
      </c>
    </row>
    <row r="6483" spans="1:2" x14ac:dyDescent="0.3">
      <c r="A6483" s="32">
        <v>44901.416666666664</v>
      </c>
      <c r="B6483" s="82">
        <v>3.1493979690449221</v>
      </c>
    </row>
    <row r="6484" spans="1:2" x14ac:dyDescent="0.3">
      <c r="A6484" s="32">
        <v>44901.458333333336</v>
      </c>
      <c r="B6484" s="82">
        <v>3.115165520171721</v>
      </c>
    </row>
    <row r="6485" spans="1:2" x14ac:dyDescent="0.3">
      <c r="A6485" s="32">
        <v>44901.5</v>
      </c>
      <c r="B6485" s="82">
        <v>3.0724608265720939</v>
      </c>
    </row>
    <row r="6486" spans="1:2" x14ac:dyDescent="0.3">
      <c r="A6486" s="32">
        <v>44901.541666666664</v>
      </c>
      <c r="B6486" s="82">
        <v>3.0935325710994155</v>
      </c>
    </row>
    <row r="6487" spans="1:2" x14ac:dyDescent="0.3">
      <c r="A6487" s="32">
        <v>44901.583333333336</v>
      </c>
      <c r="B6487" s="82">
        <v>3.0340962204344746</v>
      </c>
    </row>
    <row r="6488" spans="1:2" x14ac:dyDescent="0.3">
      <c r="A6488" s="32">
        <v>44901.625</v>
      </c>
      <c r="B6488" s="82">
        <v>3.1472493149907264</v>
      </c>
    </row>
    <row r="6489" spans="1:2" x14ac:dyDescent="0.3">
      <c r="A6489" s="32">
        <v>44901.666666666664</v>
      </c>
      <c r="B6489" s="82">
        <v>3.0773937325648077</v>
      </c>
    </row>
    <row r="6490" spans="1:2" x14ac:dyDescent="0.3">
      <c r="A6490" s="32">
        <v>44901.708333333336</v>
      </c>
      <c r="B6490" s="82">
        <v>3.0754424099192139</v>
      </c>
    </row>
    <row r="6491" spans="1:2" x14ac:dyDescent="0.3">
      <c r="A6491" s="32">
        <v>44901.75</v>
      </c>
      <c r="B6491" s="82">
        <v>3.1439660834906276</v>
      </c>
    </row>
    <row r="6492" spans="1:2" x14ac:dyDescent="0.3">
      <c r="A6492" s="32">
        <v>44901.791666666664</v>
      </c>
      <c r="B6492" s="82">
        <v>3.1120166460655367</v>
      </c>
    </row>
    <row r="6493" spans="1:2" x14ac:dyDescent="0.3">
      <c r="A6493" s="32">
        <v>44901.833333333336</v>
      </c>
      <c r="B6493" s="82">
        <v>3.0685264163333779</v>
      </c>
    </row>
    <row r="6494" spans="1:2" x14ac:dyDescent="0.3">
      <c r="A6494" s="32">
        <v>44901.875</v>
      </c>
      <c r="B6494" s="82">
        <v>3.0075633447077443</v>
      </c>
    </row>
    <row r="6495" spans="1:2" x14ac:dyDescent="0.3">
      <c r="A6495" s="32">
        <v>44901.916666666664</v>
      </c>
      <c r="B6495" s="82">
        <v>3.0945325079993906</v>
      </c>
    </row>
    <row r="6496" spans="1:2" x14ac:dyDescent="0.3">
      <c r="A6496" s="32">
        <v>44901.958333333336</v>
      </c>
      <c r="B6496" s="82">
        <v>3.1516244134930278</v>
      </c>
    </row>
    <row r="6497" spans="1:2" x14ac:dyDescent="0.3">
      <c r="A6497" s="32">
        <v>44902</v>
      </c>
      <c r="B6497" s="82">
        <v>3.0685264163333779</v>
      </c>
    </row>
    <row r="6498" spans="1:2" x14ac:dyDescent="0.3">
      <c r="A6498" s="32">
        <v>44902.041666666664</v>
      </c>
      <c r="B6498" s="82">
        <v>3.1727590026251242</v>
      </c>
    </row>
    <row r="6499" spans="1:2" x14ac:dyDescent="0.3">
      <c r="A6499" s="32">
        <v>44902.083333333336</v>
      </c>
      <c r="B6499" s="82">
        <v>3.2431972455050317</v>
      </c>
    </row>
    <row r="6500" spans="1:2" x14ac:dyDescent="0.3">
      <c r="A6500" s="32">
        <v>44902.125</v>
      </c>
      <c r="B6500" s="82">
        <v>3.2518201451983959</v>
      </c>
    </row>
    <row r="6501" spans="1:2" x14ac:dyDescent="0.3">
      <c r="A6501" s="32">
        <v>44902.166666666664</v>
      </c>
      <c r="B6501" s="82">
        <v>3.2781915268724218</v>
      </c>
    </row>
    <row r="6502" spans="1:2" x14ac:dyDescent="0.3">
      <c r="A6502" s="32">
        <v>44902.208333333336</v>
      </c>
      <c r="B6502" s="82">
        <v>3.2481029395206793</v>
      </c>
    </row>
    <row r="6503" spans="1:2" x14ac:dyDescent="0.3">
      <c r="A6503" s="32">
        <v>44902.25</v>
      </c>
      <c r="B6503" s="82">
        <v>3.290946146822137</v>
      </c>
    </row>
    <row r="6504" spans="1:2" x14ac:dyDescent="0.3">
      <c r="A6504" s="32">
        <v>44902.291666666664</v>
      </c>
      <c r="B6504" s="82">
        <v>3.378577581292689</v>
      </c>
    </row>
    <row r="6505" spans="1:2" x14ac:dyDescent="0.3">
      <c r="A6505" s="32">
        <v>44902.333333333336</v>
      </c>
      <c r="B6505" s="82">
        <v>3.3576550741489077</v>
      </c>
    </row>
    <row r="6506" spans="1:2" x14ac:dyDescent="0.3">
      <c r="A6506" s="32">
        <v>44902.375</v>
      </c>
      <c r="B6506" s="82">
        <v>3.2948404322992397</v>
      </c>
    </row>
    <row r="6507" spans="1:2" x14ac:dyDescent="0.3">
      <c r="A6507" s="32">
        <v>44902.416666666664</v>
      </c>
      <c r="B6507" s="82">
        <v>3.2107597990931742</v>
      </c>
    </row>
    <row r="6508" spans="1:2" x14ac:dyDescent="0.3">
      <c r="A6508" s="32">
        <v>44902.458333333336</v>
      </c>
      <c r="B6508" s="82">
        <v>3.2310896820401371</v>
      </c>
    </row>
    <row r="6509" spans="1:2" x14ac:dyDescent="0.3">
      <c r="A6509" s="32">
        <v>44902.5</v>
      </c>
      <c r="B6509" s="82">
        <v>3.1439660834906276</v>
      </c>
    </row>
    <row r="6510" spans="1:2" x14ac:dyDescent="0.3">
      <c r="A6510" s="32">
        <v>44902.541666666664</v>
      </c>
      <c r="B6510" s="82">
        <v>3.1235812863456625</v>
      </c>
    </row>
    <row r="6511" spans="1:2" x14ac:dyDescent="0.3">
      <c r="A6511" s="32">
        <v>44902.583333333336</v>
      </c>
      <c r="B6511" s="82">
        <v>3.1581964696666067</v>
      </c>
    </row>
    <row r="6512" spans="1:2" x14ac:dyDescent="0.3">
      <c r="A6512" s="32">
        <v>44902.625</v>
      </c>
      <c r="B6512" s="82">
        <v>3.1278244637568884</v>
      </c>
    </row>
    <row r="6513" spans="1:2" x14ac:dyDescent="0.3">
      <c r="A6513" s="32">
        <v>44902.666666666664</v>
      </c>
      <c r="B6513" s="82">
        <v>3.1682671253279797</v>
      </c>
    </row>
    <row r="6514" spans="1:2" x14ac:dyDescent="0.3">
      <c r="A6514" s="32">
        <v>44902.708333333336</v>
      </c>
      <c r="B6514" s="82">
        <v>3.1898452965634014</v>
      </c>
    </row>
    <row r="6515" spans="1:2" x14ac:dyDescent="0.3">
      <c r="A6515" s="32">
        <v>44902.75</v>
      </c>
      <c r="B6515" s="82">
        <v>3.2543338978955973</v>
      </c>
    </row>
    <row r="6516" spans="1:2" x14ac:dyDescent="0.3">
      <c r="A6516" s="32">
        <v>44902.791666666664</v>
      </c>
      <c r="B6516" s="82">
        <v>3.2493941381992162</v>
      </c>
    </row>
    <row r="6517" spans="1:2" x14ac:dyDescent="0.3">
      <c r="A6517" s="32">
        <v>44902.833333333336</v>
      </c>
      <c r="B6517" s="82">
        <v>3.1909768969350951</v>
      </c>
    </row>
    <row r="6518" spans="1:2" x14ac:dyDescent="0.3">
      <c r="A6518" s="32">
        <v>44902.875</v>
      </c>
      <c r="B6518" s="82">
        <v>3.1909768969350951</v>
      </c>
    </row>
    <row r="6519" spans="1:2" x14ac:dyDescent="0.3">
      <c r="A6519" s="32">
        <v>44902.916666666664</v>
      </c>
      <c r="B6519" s="82">
        <v>3.2214909276401511</v>
      </c>
    </row>
    <row r="6520" spans="1:2" x14ac:dyDescent="0.3">
      <c r="A6520" s="32">
        <v>44902.958333333336</v>
      </c>
      <c r="B6520" s="82">
        <v>3.2084445722700936</v>
      </c>
    </row>
    <row r="6521" spans="1:2" x14ac:dyDescent="0.3">
      <c r="A6521" s="32">
        <v>44903</v>
      </c>
      <c r="B6521" s="82">
        <v>3.2214909276401511</v>
      </c>
    </row>
    <row r="6522" spans="1:2" x14ac:dyDescent="0.3">
      <c r="A6522" s="32">
        <v>44903.041666666664</v>
      </c>
      <c r="B6522" s="82">
        <v>3.2948404322992397</v>
      </c>
    </row>
    <row r="6523" spans="1:2" x14ac:dyDescent="0.3">
      <c r="A6523" s="32">
        <v>44903.083333333336</v>
      </c>
      <c r="B6523" s="82">
        <v>3.3117868896908624</v>
      </c>
    </row>
    <row r="6524" spans="1:2" x14ac:dyDescent="0.3">
      <c r="A6524" s="32">
        <v>44903.125</v>
      </c>
      <c r="B6524" s="82">
        <v>3.4574793530519425</v>
      </c>
    </row>
    <row r="6525" spans="1:2" x14ac:dyDescent="0.3">
      <c r="A6525" s="32">
        <v>44903.166666666664</v>
      </c>
      <c r="B6525" s="82">
        <v>3.483492121728986</v>
      </c>
    </row>
    <row r="6526" spans="1:2" x14ac:dyDescent="0.3">
      <c r="A6526" s="32">
        <v>44903.208333333336</v>
      </c>
      <c r="B6526" s="82">
        <v>3.5472654004297399</v>
      </c>
    </row>
    <row r="6527" spans="1:2" x14ac:dyDescent="0.3">
      <c r="A6527" s="32">
        <v>44903.25</v>
      </c>
      <c r="B6527" s="82">
        <v>3.5854828658230877</v>
      </c>
    </row>
    <row r="6528" spans="1:2" x14ac:dyDescent="0.3">
      <c r="A6528" s="32">
        <v>44903.291666666664</v>
      </c>
      <c r="B6528" s="82">
        <v>3.5720653576812849</v>
      </c>
    </row>
    <row r="6529" spans="1:2" x14ac:dyDescent="0.3">
      <c r="A6529" s="32">
        <v>44903.333333333336</v>
      </c>
      <c r="B6529" s="82">
        <v>3.4305038910662091</v>
      </c>
    </row>
    <row r="6530" spans="1:2" x14ac:dyDescent="0.3">
      <c r="A6530" s="32">
        <v>44903.375</v>
      </c>
      <c r="B6530" s="82">
        <v>3.388500539381452</v>
      </c>
    </row>
    <row r="6531" spans="1:2" x14ac:dyDescent="0.3">
      <c r="A6531" s="32">
        <v>44903.416666666664</v>
      </c>
      <c r="B6531" s="82">
        <v>3.2987507775141434</v>
      </c>
    </row>
    <row r="6532" spans="1:2" x14ac:dyDescent="0.3">
      <c r="A6532" s="32">
        <v>44903.458333333336</v>
      </c>
      <c r="B6532" s="82">
        <v>3.2705555833820652</v>
      </c>
    </row>
    <row r="6533" spans="1:2" x14ac:dyDescent="0.3">
      <c r="A6533" s="32">
        <v>44903.5</v>
      </c>
      <c r="B6533" s="82">
        <v>3.232277154866944</v>
      </c>
    </row>
    <row r="6534" spans="1:2" x14ac:dyDescent="0.3">
      <c r="A6534" s="32">
        <v>44903.541666666664</v>
      </c>
      <c r="B6534" s="82">
        <v>3.1990936663598646</v>
      </c>
    </row>
    <row r="6535" spans="1:2" x14ac:dyDescent="0.3">
      <c r="A6535" s="32">
        <v>44903.583333333336</v>
      </c>
      <c r="B6535" s="82">
        <v>3.1863846174514538</v>
      </c>
    </row>
    <row r="6536" spans="1:2" x14ac:dyDescent="0.3">
      <c r="A6536" s="32">
        <v>44903.625</v>
      </c>
      <c r="B6536" s="82">
        <v>3.1761627914136517</v>
      </c>
    </row>
    <row r="6537" spans="1:2" x14ac:dyDescent="0.3">
      <c r="A6537" s="32">
        <v>44903.666666666664</v>
      </c>
      <c r="B6537" s="82">
        <v>2.6537223034902953</v>
      </c>
    </row>
    <row r="6538" spans="1:2" x14ac:dyDescent="0.3">
      <c r="A6538" s="32">
        <v>44903.708333333336</v>
      </c>
      <c r="B6538" s="82">
        <v>2.1579731569660545</v>
      </c>
    </row>
    <row r="6539" spans="1:2" x14ac:dyDescent="0.3">
      <c r="A6539" s="32">
        <v>44903.75</v>
      </c>
      <c r="B6539" s="82">
        <v>2.7864426133181102</v>
      </c>
    </row>
    <row r="6540" spans="1:2" x14ac:dyDescent="0.3">
      <c r="A6540" s="32">
        <v>44903.791666666664</v>
      </c>
      <c r="B6540" s="82">
        <v>2.7779766813133704</v>
      </c>
    </row>
    <row r="6541" spans="1:2" x14ac:dyDescent="0.3">
      <c r="A6541" s="32">
        <v>44903.833333333336</v>
      </c>
      <c r="B6541" s="82">
        <v>2.7807648215942846</v>
      </c>
    </row>
    <row r="6542" spans="1:2" x14ac:dyDescent="0.3">
      <c r="A6542" s="32">
        <v>44903.875</v>
      </c>
      <c r="B6542" s="82">
        <v>2.7475365421102662</v>
      </c>
    </row>
    <row r="6543" spans="1:2" x14ac:dyDescent="0.3">
      <c r="A6543" s="32">
        <v>44903.916666666664</v>
      </c>
      <c r="B6543" s="82">
        <v>2.7384930404318344</v>
      </c>
    </row>
    <row r="6544" spans="1:2" x14ac:dyDescent="0.3">
      <c r="A6544" s="32">
        <v>44903.958333333336</v>
      </c>
      <c r="B6544" s="82">
        <v>2.7637537222885182</v>
      </c>
    </row>
    <row r="6545" spans="1:2" x14ac:dyDescent="0.3">
      <c r="A6545" s="32">
        <v>44904</v>
      </c>
      <c r="B6545" s="82">
        <v>2.811194795796077</v>
      </c>
    </row>
    <row r="6546" spans="1:2" x14ac:dyDescent="0.3">
      <c r="A6546" s="32">
        <v>44904.041666666664</v>
      </c>
      <c r="B6546" s="82">
        <v>2.8148381682957675</v>
      </c>
    </row>
    <row r="6547" spans="1:2" x14ac:dyDescent="0.3">
      <c r="A6547" s="32">
        <v>44904.083333333336</v>
      </c>
      <c r="B6547" s="82">
        <v>2.8273323617001234</v>
      </c>
    </row>
    <row r="6548" spans="1:2" x14ac:dyDescent="0.3">
      <c r="A6548" s="32">
        <v>44904.125</v>
      </c>
      <c r="B6548" s="82">
        <v>2.8069525984550681</v>
      </c>
    </row>
    <row r="6549" spans="1:2" x14ac:dyDescent="0.3">
      <c r="A6549" s="32">
        <v>44904.166666666664</v>
      </c>
      <c r="B6549" s="82">
        <v>2.800382120228408</v>
      </c>
    </row>
    <row r="6550" spans="1:2" x14ac:dyDescent="0.3">
      <c r="A6550" s="32">
        <v>44904.208333333336</v>
      </c>
      <c r="B6550" s="82">
        <v>2.8154821564204084</v>
      </c>
    </row>
    <row r="6551" spans="1:2" x14ac:dyDescent="0.3">
      <c r="A6551" s="32">
        <v>44904.25</v>
      </c>
      <c r="B6551" s="82">
        <v>2.8154821564204084</v>
      </c>
    </row>
    <row r="6552" spans="1:2" x14ac:dyDescent="0.3">
      <c r="A6552" s="32">
        <v>44904.291666666664</v>
      </c>
      <c r="B6552" s="82">
        <v>2.8540479605405062</v>
      </c>
    </row>
    <row r="6553" spans="1:2" x14ac:dyDescent="0.3">
      <c r="A6553" s="32">
        <v>44904.333333333336</v>
      </c>
      <c r="B6553" s="82">
        <v>3.9224103713190672</v>
      </c>
    </row>
    <row r="6554" spans="1:2" x14ac:dyDescent="0.3">
      <c r="A6554" s="32">
        <v>44904.375</v>
      </c>
      <c r="B6554" s="82">
        <v>4.0958849557522141</v>
      </c>
    </row>
    <row r="6555" spans="1:2" x14ac:dyDescent="0.3">
      <c r="A6555" s="32">
        <v>44904.416666666664</v>
      </c>
      <c r="B6555" s="82">
        <v>4.0958849557522141</v>
      </c>
    </row>
    <row r="6556" spans="1:2" x14ac:dyDescent="0.3">
      <c r="A6556" s="32">
        <v>44904.458333333336</v>
      </c>
      <c r="B6556" s="82">
        <v>4.0958849557522141</v>
      </c>
    </row>
    <row r="6557" spans="1:2" x14ac:dyDescent="0.3">
      <c r="A6557" s="32">
        <v>44904.5</v>
      </c>
      <c r="B6557" s="82">
        <v>4.0958849557522141</v>
      </c>
    </row>
    <row r="6558" spans="1:2" x14ac:dyDescent="0.3">
      <c r="A6558" s="32">
        <v>44904.541666666664</v>
      </c>
      <c r="B6558" s="82">
        <v>4.0958849557522141</v>
      </c>
    </row>
    <row r="6559" spans="1:2" x14ac:dyDescent="0.3">
      <c r="A6559" s="32">
        <v>44904.583333333336</v>
      </c>
      <c r="B6559" s="82">
        <v>4.0958849557522141</v>
      </c>
    </row>
    <row r="6560" spans="1:2" x14ac:dyDescent="0.3">
      <c r="A6560" s="32">
        <v>44904.625</v>
      </c>
      <c r="B6560" s="82">
        <v>4.0958849557522141</v>
      </c>
    </row>
    <row r="6561" spans="1:2" x14ac:dyDescent="0.3">
      <c r="A6561" s="32">
        <v>44904.666666666664</v>
      </c>
      <c r="B6561" s="82">
        <v>4.0958849557522141</v>
      </c>
    </row>
    <row r="6562" spans="1:2" x14ac:dyDescent="0.3">
      <c r="A6562" s="32">
        <v>44904.708333333336</v>
      </c>
      <c r="B6562" s="82">
        <v>4.0958849557522141</v>
      </c>
    </row>
    <row r="6563" spans="1:2" x14ac:dyDescent="0.3">
      <c r="A6563" s="32">
        <v>44904.75</v>
      </c>
      <c r="B6563" s="82">
        <v>4.0958849557522141</v>
      </c>
    </row>
    <row r="6564" spans="1:2" x14ac:dyDescent="0.3">
      <c r="A6564" s="32">
        <v>44904.791666666664</v>
      </c>
      <c r="B6564" s="82">
        <v>4.0958849557522141</v>
      </c>
    </row>
    <row r="6565" spans="1:2" x14ac:dyDescent="0.3">
      <c r="A6565" s="32">
        <v>44904.833333333336</v>
      </c>
      <c r="B6565" s="82">
        <v>4.0958849557522141</v>
      </c>
    </row>
    <row r="6566" spans="1:2" x14ac:dyDescent="0.3">
      <c r="A6566" s="32">
        <v>44904.875</v>
      </c>
      <c r="B6566" s="82">
        <v>4.0958849557522141</v>
      </c>
    </row>
    <row r="6567" spans="1:2" x14ac:dyDescent="0.3">
      <c r="A6567" s="32">
        <v>44904.916666666664</v>
      </c>
      <c r="B6567" s="82">
        <v>4.0958849557522141</v>
      </c>
    </row>
    <row r="6568" spans="1:2" x14ac:dyDescent="0.3">
      <c r="A6568" s="32">
        <v>44904.958333333336</v>
      </c>
      <c r="B6568" s="82">
        <v>4.0958849557522141</v>
      </c>
    </row>
    <row r="6569" spans="1:2" x14ac:dyDescent="0.3">
      <c r="A6569" s="32">
        <v>44905</v>
      </c>
      <c r="B6569" s="82">
        <v>4.0958849557522141</v>
      </c>
    </row>
    <row r="6570" spans="1:2" x14ac:dyDescent="0.3">
      <c r="A6570" s="32">
        <v>44905.041666666664</v>
      </c>
      <c r="B6570" s="82">
        <v>4.0958849557522141</v>
      </c>
    </row>
    <row r="6571" spans="1:2" x14ac:dyDescent="0.3">
      <c r="A6571" s="32">
        <v>44905.083333333336</v>
      </c>
      <c r="B6571" s="82">
        <v>4.0958849557522141</v>
      </c>
    </row>
    <row r="6572" spans="1:2" x14ac:dyDescent="0.3">
      <c r="A6572" s="32">
        <v>44905.125</v>
      </c>
      <c r="B6572" s="82">
        <v>4.0958849557522141</v>
      </c>
    </row>
    <row r="6573" spans="1:2" x14ac:dyDescent="0.3">
      <c r="A6573" s="32">
        <v>44905.166666666664</v>
      </c>
      <c r="B6573" s="82">
        <v>4.0958849557522141</v>
      </c>
    </row>
    <row r="6574" spans="1:2" x14ac:dyDescent="0.3">
      <c r="A6574" s="32">
        <v>44905.208333333336</v>
      </c>
      <c r="B6574" s="82">
        <v>4.0958849557522141</v>
      </c>
    </row>
    <row r="6575" spans="1:2" x14ac:dyDescent="0.3">
      <c r="A6575" s="32">
        <v>44905.25</v>
      </c>
      <c r="B6575" s="82">
        <v>4.0958849557522141</v>
      </c>
    </row>
    <row r="6576" spans="1:2" x14ac:dyDescent="0.3">
      <c r="A6576" s="32">
        <v>44905.291666666664</v>
      </c>
      <c r="B6576" s="82">
        <v>4.0958849557522141</v>
      </c>
    </row>
    <row r="6577" spans="1:2" x14ac:dyDescent="0.3">
      <c r="A6577" s="32">
        <v>44905.333333333336</v>
      </c>
      <c r="B6577" s="82">
        <v>4.0958849557522141</v>
      </c>
    </row>
    <row r="6578" spans="1:2" x14ac:dyDescent="0.3">
      <c r="A6578" s="32">
        <v>44905.375</v>
      </c>
      <c r="B6578" s="82">
        <v>4.0958849557522141</v>
      </c>
    </row>
    <row r="6579" spans="1:2" x14ac:dyDescent="0.3">
      <c r="A6579" s="32">
        <v>44905.416666666664</v>
      </c>
      <c r="B6579" s="82">
        <v>4.0958849557522141</v>
      </c>
    </row>
    <row r="6580" spans="1:2" x14ac:dyDescent="0.3">
      <c r="A6580" s="32">
        <v>44905.458333333336</v>
      </c>
      <c r="B6580" s="82">
        <v>4.0958849557522141</v>
      </c>
    </row>
    <row r="6581" spans="1:2" x14ac:dyDescent="0.3">
      <c r="A6581" s="32">
        <v>44905.5</v>
      </c>
      <c r="B6581" s="82">
        <v>4.0958849557522141</v>
      </c>
    </row>
    <row r="6582" spans="1:2" x14ac:dyDescent="0.3">
      <c r="A6582" s="32">
        <v>44905.541666666664</v>
      </c>
      <c r="B6582" s="82">
        <v>4.0958849557522141</v>
      </c>
    </row>
    <row r="6583" spans="1:2" x14ac:dyDescent="0.3">
      <c r="A6583" s="32">
        <v>44905.583333333336</v>
      </c>
      <c r="B6583" s="82">
        <v>4.0958849557522141</v>
      </c>
    </row>
    <row r="6584" spans="1:2" x14ac:dyDescent="0.3">
      <c r="A6584" s="32">
        <v>44905.625</v>
      </c>
      <c r="B6584" s="82">
        <v>4.0958849557522141</v>
      </c>
    </row>
    <row r="6585" spans="1:2" x14ac:dyDescent="0.3">
      <c r="A6585" s="32">
        <v>44905.666666666664</v>
      </c>
      <c r="B6585" s="82">
        <v>4.0958849557522141</v>
      </c>
    </row>
    <row r="6586" spans="1:2" x14ac:dyDescent="0.3">
      <c r="A6586" s="32">
        <v>44905.708333333336</v>
      </c>
      <c r="B6586" s="82">
        <v>4.0958849557522141</v>
      </c>
    </row>
    <row r="6587" spans="1:2" x14ac:dyDescent="0.3">
      <c r="A6587" s="32">
        <v>44905.75</v>
      </c>
      <c r="B6587" s="82">
        <v>4.0958849557522141</v>
      </c>
    </row>
    <row r="6588" spans="1:2" x14ac:dyDescent="0.3">
      <c r="A6588" s="32">
        <v>44905.791666666664</v>
      </c>
      <c r="B6588" s="82">
        <v>4.0958849557522141</v>
      </c>
    </row>
    <row r="6589" spans="1:2" x14ac:dyDescent="0.3">
      <c r="A6589" s="32">
        <v>44905.833333333336</v>
      </c>
      <c r="B6589" s="82">
        <v>4.0958849557522141</v>
      </c>
    </row>
    <row r="6590" spans="1:2" x14ac:dyDescent="0.3">
      <c r="A6590" s="32">
        <v>44905.875</v>
      </c>
      <c r="B6590" s="82">
        <v>4.0958849557522141</v>
      </c>
    </row>
    <row r="6591" spans="1:2" x14ac:dyDescent="0.3">
      <c r="A6591" s="32">
        <v>44905.916666666664</v>
      </c>
      <c r="B6591" s="82">
        <v>4.0958849557522141</v>
      </c>
    </row>
    <row r="6592" spans="1:2" x14ac:dyDescent="0.3">
      <c r="A6592" s="32">
        <v>44905.958333333336</v>
      </c>
      <c r="B6592" s="82">
        <v>4.0958849557522141</v>
      </c>
    </row>
    <row r="6593" spans="1:2" x14ac:dyDescent="0.3">
      <c r="A6593" s="32">
        <v>44906</v>
      </c>
      <c r="B6593" s="82">
        <v>4.0958849557522141</v>
      </c>
    </row>
    <row r="6594" spans="1:2" x14ac:dyDescent="0.3">
      <c r="A6594" s="32">
        <v>44906.041666666664</v>
      </c>
      <c r="B6594" s="82">
        <v>4.0958849557522141</v>
      </c>
    </row>
    <row r="6595" spans="1:2" x14ac:dyDescent="0.3">
      <c r="A6595" s="32">
        <v>44906.083333333336</v>
      </c>
      <c r="B6595" s="82">
        <v>4.0958849557522141</v>
      </c>
    </row>
    <row r="6596" spans="1:2" x14ac:dyDescent="0.3">
      <c r="A6596" s="32">
        <v>44906.125</v>
      </c>
      <c r="B6596" s="82">
        <v>4.0958849557522141</v>
      </c>
    </row>
    <row r="6597" spans="1:2" x14ac:dyDescent="0.3">
      <c r="A6597" s="32">
        <v>44906.166666666664</v>
      </c>
      <c r="B6597" s="82">
        <v>4.0958849557522141</v>
      </c>
    </row>
    <row r="6598" spans="1:2" x14ac:dyDescent="0.3">
      <c r="A6598" s="32">
        <v>44906.208333333336</v>
      </c>
      <c r="B6598" s="82">
        <v>4.0958849557522141</v>
      </c>
    </row>
    <row r="6599" spans="1:2" x14ac:dyDescent="0.3">
      <c r="A6599" s="32">
        <v>44906.25</v>
      </c>
      <c r="B6599" s="82">
        <v>4.0958849557522141</v>
      </c>
    </row>
    <row r="6600" spans="1:2" x14ac:dyDescent="0.3">
      <c r="A6600" s="32">
        <v>44906.291666666664</v>
      </c>
      <c r="B6600" s="82">
        <v>4.0958849557522141</v>
      </c>
    </row>
    <row r="6601" spans="1:2" x14ac:dyDescent="0.3">
      <c r="A6601" s="32">
        <v>44906.333333333336</v>
      </c>
      <c r="B6601" s="82">
        <v>4.0958849557522141</v>
      </c>
    </row>
    <row r="6602" spans="1:2" x14ac:dyDescent="0.3">
      <c r="A6602" s="32">
        <v>44906.375</v>
      </c>
      <c r="B6602" s="82">
        <v>4.0958849557522141</v>
      </c>
    </row>
    <row r="6603" spans="1:2" x14ac:dyDescent="0.3">
      <c r="A6603" s="32">
        <v>44906.416666666664</v>
      </c>
      <c r="B6603" s="82">
        <v>4.0958849557522141</v>
      </c>
    </row>
    <row r="6604" spans="1:2" x14ac:dyDescent="0.3">
      <c r="A6604" s="32">
        <v>44906.458333333336</v>
      </c>
      <c r="B6604" s="82">
        <v>4.0958849557522141</v>
      </c>
    </row>
    <row r="6605" spans="1:2" x14ac:dyDescent="0.3">
      <c r="A6605" s="32">
        <v>44906.5</v>
      </c>
      <c r="B6605" s="82">
        <v>4.0958849557522141</v>
      </c>
    </row>
    <row r="6606" spans="1:2" x14ac:dyDescent="0.3">
      <c r="A6606" s="32">
        <v>44906.541666666664</v>
      </c>
      <c r="B6606" s="82">
        <v>4.0958849557522141</v>
      </c>
    </row>
    <row r="6607" spans="1:2" x14ac:dyDescent="0.3">
      <c r="A6607" s="32">
        <v>44906.583333333336</v>
      </c>
      <c r="B6607" s="82">
        <v>4.0958849557522141</v>
      </c>
    </row>
    <row r="6608" spans="1:2" x14ac:dyDescent="0.3">
      <c r="A6608" s="32">
        <v>44906.625</v>
      </c>
      <c r="B6608" s="82">
        <v>4.0958849557522141</v>
      </c>
    </row>
    <row r="6609" spans="1:2" x14ac:dyDescent="0.3">
      <c r="A6609" s="32">
        <v>44906.666666666664</v>
      </c>
      <c r="B6609" s="82">
        <v>4.0958849557522141</v>
      </c>
    </row>
    <row r="6610" spans="1:2" x14ac:dyDescent="0.3">
      <c r="A6610" s="32">
        <v>44906.708333333336</v>
      </c>
      <c r="B6610" s="82">
        <v>4.0958849557522141</v>
      </c>
    </row>
    <row r="6611" spans="1:2" x14ac:dyDescent="0.3">
      <c r="A6611" s="32">
        <v>44906.75</v>
      </c>
      <c r="B6611" s="82">
        <v>4.0958849557522141</v>
      </c>
    </row>
    <row r="6612" spans="1:2" x14ac:dyDescent="0.3">
      <c r="A6612" s="32">
        <v>44906.791666666664</v>
      </c>
      <c r="B6612" s="82">
        <v>4.0958849557522141</v>
      </c>
    </row>
    <row r="6613" spans="1:2" x14ac:dyDescent="0.3">
      <c r="A6613" s="32">
        <v>44906.833333333336</v>
      </c>
      <c r="B6613" s="82">
        <v>4.0958849557522141</v>
      </c>
    </row>
    <row r="6614" spans="1:2" x14ac:dyDescent="0.3">
      <c r="A6614" s="32">
        <v>44906.875</v>
      </c>
      <c r="B6614" s="82">
        <v>4.0958849557522141</v>
      </c>
    </row>
    <row r="6615" spans="1:2" x14ac:dyDescent="0.3">
      <c r="A6615" s="32">
        <v>44906.916666666664</v>
      </c>
      <c r="B6615" s="82">
        <v>4.0958849557522141</v>
      </c>
    </row>
    <row r="6616" spans="1:2" x14ac:dyDescent="0.3">
      <c r="A6616" s="32">
        <v>44906.958333333336</v>
      </c>
      <c r="B6616" s="82">
        <v>4.0958849557522141</v>
      </c>
    </row>
    <row r="6617" spans="1:2" x14ac:dyDescent="0.3">
      <c r="A6617" s="32">
        <v>44907</v>
      </c>
      <c r="B6617" s="82">
        <v>4.0958849557522141</v>
      </c>
    </row>
    <row r="6618" spans="1:2" x14ac:dyDescent="0.3">
      <c r="A6618" s="32">
        <v>44907.041666666664</v>
      </c>
      <c r="B6618" s="82">
        <v>4.0958849557522141</v>
      </c>
    </row>
    <row r="6619" spans="1:2" x14ac:dyDescent="0.3">
      <c r="A6619" s="32">
        <v>44907.083333333336</v>
      </c>
      <c r="B6619" s="82">
        <v>4.0958849557522141</v>
      </c>
    </row>
    <row r="6620" spans="1:2" x14ac:dyDescent="0.3">
      <c r="A6620" s="32">
        <v>44907.125</v>
      </c>
      <c r="B6620" s="82">
        <v>4.0958849557522141</v>
      </c>
    </row>
    <row r="6621" spans="1:2" x14ac:dyDescent="0.3">
      <c r="A6621" s="32">
        <v>44907.166666666664</v>
      </c>
      <c r="B6621" s="82">
        <v>4.0958849557522141</v>
      </c>
    </row>
    <row r="6622" spans="1:2" x14ac:dyDescent="0.3">
      <c r="A6622" s="32">
        <v>44907.208333333336</v>
      </c>
      <c r="B6622" s="82">
        <v>4.0958849557522141</v>
      </c>
    </row>
    <row r="6623" spans="1:2" x14ac:dyDescent="0.3">
      <c r="A6623" s="32">
        <v>44907.25</v>
      </c>
      <c r="B6623" s="82">
        <v>4.0958849557522141</v>
      </c>
    </row>
    <row r="6624" spans="1:2" x14ac:dyDescent="0.3">
      <c r="A6624" s="32">
        <v>44907.291666666664</v>
      </c>
      <c r="B6624" s="82">
        <v>4.0958849557522141</v>
      </c>
    </row>
    <row r="6625" spans="1:2" x14ac:dyDescent="0.3">
      <c r="A6625" s="32">
        <v>44907.333333333336</v>
      </c>
      <c r="B6625" s="82">
        <v>4.0958849557522141</v>
      </c>
    </row>
    <row r="6626" spans="1:2" x14ac:dyDescent="0.3">
      <c r="A6626" s="32">
        <v>44907.375</v>
      </c>
      <c r="B6626" s="82">
        <v>4.0958849557522141</v>
      </c>
    </row>
    <row r="6627" spans="1:2" x14ac:dyDescent="0.3">
      <c r="A6627" s="32">
        <v>44907.416666666664</v>
      </c>
      <c r="B6627" s="82">
        <v>4.0958849557522141</v>
      </c>
    </row>
    <row r="6628" spans="1:2" x14ac:dyDescent="0.3">
      <c r="A6628" s="32">
        <v>44907.458333333336</v>
      </c>
      <c r="B6628" s="82">
        <v>4.0958849557522141</v>
      </c>
    </row>
    <row r="6629" spans="1:2" x14ac:dyDescent="0.3">
      <c r="A6629" s="32">
        <v>44907.5</v>
      </c>
      <c r="B6629" s="82">
        <v>4.0958849557522141</v>
      </c>
    </row>
    <row r="6630" spans="1:2" x14ac:dyDescent="0.3">
      <c r="A6630" s="32">
        <v>44907.541666666664</v>
      </c>
      <c r="B6630" s="82">
        <v>4.0958849557522141</v>
      </c>
    </row>
    <row r="6631" spans="1:2" x14ac:dyDescent="0.3">
      <c r="A6631" s="32">
        <v>44907.583333333336</v>
      </c>
      <c r="B6631" s="82">
        <v>4.0958849557522141</v>
      </c>
    </row>
    <row r="6632" spans="1:2" x14ac:dyDescent="0.3">
      <c r="A6632" s="32">
        <v>44907.625</v>
      </c>
      <c r="B6632" s="82">
        <v>4.0958849557522141</v>
      </c>
    </row>
    <row r="6633" spans="1:2" x14ac:dyDescent="0.3">
      <c r="A6633" s="32">
        <v>44907.666666666664</v>
      </c>
      <c r="B6633" s="82">
        <v>4.0958849557522141</v>
      </c>
    </row>
    <row r="6634" spans="1:2" x14ac:dyDescent="0.3">
      <c r="A6634" s="32">
        <v>44907.708333333336</v>
      </c>
      <c r="B6634" s="82">
        <v>4.0958849557522141</v>
      </c>
    </row>
    <row r="6635" spans="1:2" x14ac:dyDescent="0.3">
      <c r="A6635" s="32">
        <v>44907.75</v>
      </c>
      <c r="B6635" s="82">
        <v>4.0958849557522141</v>
      </c>
    </row>
    <row r="6636" spans="1:2" x14ac:dyDescent="0.3">
      <c r="A6636" s="32">
        <v>44907.791666666664</v>
      </c>
      <c r="B6636" s="82">
        <v>4.0958849557522141</v>
      </c>
    </row>
    <row r="6637" spans="1:2" x14ac:dyDescent="0.3">
      <c r="A6637" s="32">
        <v>44907.833333333336</v>
      </c>
      <c r="B6637" s="82">
        <v>4.0958849557522141</v>
      </c>
    </row>
    <row r="6638" spans="1:2" x14ac:dyDescent="0.3">
      <c r="A6638" s="32">
        <v>44907.875</v>
      </c>
      <c r="B6638" s="82">
        <v>4.0958849557522141</v>
      </c>
    </row>
    <row r="6639" spans="1:2" x14ac:dyDescent="0.3">
      <c r="A6639" s="32">
        <v>44907.916666666664</v>
      </c>
      <c r="B6639" s="82">
        <v>4.0958849557522141</v>
      </c>
    </row>
    <row r="6640" spans="1:2" x14ac:dyDescent="0.3">
      <c r="A6640" s="32">
        <v>44907.958333333336</v>
      </c>
      <c r="B6640" s="82">
        <v>4.0958849557522141</v>
      </c>
    </row>
    <row r="6641" spans="1:2" x14ac:dyDescent="0.3">
      <c r="A6641" s="32">
        <v>44908</v>
      </c>
      <c r="B6641" s="82">
        <v>4.0958849557522141</v>
      </c>
    </row>
    <row r="6642" spans="1:2" x14ac:dyDescent="0.3">
      <c r="A6642" s="32">
        <v>44908.041666666664</v>
      </c>
      <c r="B6642" s="82">
        <v>4.0958849557522141</v>
      </c>
    </row>
    <row r="6643" spans="1:2" x14ac:dyDescent="0.3">
      <c r="A6643" s="32">
        <v>44908.083333333336</v>
      </c>
      <c r="B6643" s="82">
        <v>4.0958849557522141</v>
      </c>
    </row>
    <row r="6644" spans="1:2" x14ac:dyDescent="0.3">
      <c r="A6644" s="32">
        <v>44908.125</v>
      </c>
      <c r="B6644" s="82">
        <v>4.0958849557522141</v>
      </c>
    </row>
    <row r="6645" spans="1:2" x14ac:dyDescent="0.3">
      <c r="A6645" s="32">
        <v>44908.166666666664</v>
      </c>
      <c r="B6645" s="82">
        <v>4.0958849557522141</v>
      </c>
    </row>
    <row r="6646" spans="1:2" x14ac:dyDescent="0.3">
      <c r="A6646" s="32">
        <v>44908.208333333336</v>
      </c>
      <c r="B6646" s="82">
        <v>4.0958849557522141</v>
      </c>
    </row>
    <row r="6647" spans="1:2" x14ac:dyDescent="0.3">
      <c r="A6647" s="32">
        <v>44908.25</v>
      </c>
      <c r="B6647" s="82">
        <v>4.0958849557522141</v>
      </c>
    </row>
    <row r="6648" spans="1:2" x14ac:dyDescent="0.3">
      <c r="A6648" s="32">
        <v>44908.291666666664</v>
      </c>
      <c r="B6648" s="82">
        <v>4.0958849557522141</v>
      </c>
    </row>
    <row r="6649" spans="1:2" x14ac:dyDescent="0.3">
      <c r="A6649" s="32">
        <v>44908.333333333336</v>
      </c>
      <c r="B6649" s="82">
        <v>4.0958849557522141</v>
      </c>
    </row>
    <row r="6650" spans="1:2" x14ac:dyDescent="0.3">
      <c r="A6650" s="32">
        <v>44908.375</v>
      </c>
      <c r="B6650" s="82">
        <v>4.0958849557522141</v>
      </c>
    </row>
    <row r="6651" spans="1:2" x14ac:dyDescent="0.3">
      <c r="A6651" s="32">
        <v>44908.416666666664</v>
      </c>
      <c r="B6651" s="82">
        <v>4.0958849557522141</v>
      </c>
    </row>
    <row r="6652" spans="1:2" x14ac:dyDescent="0.3">
      <c r="A6652" s="32">
        <v>44908.458333333336</v>
      </c>
      <c r="B6652" s="82">
        <v>4.0958849557522141</v>
      </c>
    </row>
    <row r="6653" spans="1:2" x14ac:dyDescent="0.3">
      <c r="A6653" s="32">
        <v>44908.5</v>
      </c>
      <c r="B6653" s="82">
        <v>4.0958849557522141</v>
      </c>
    </row>
    <row r="6654" spans="1:2" x14ac:dyDescent="0.3">
      <c r="A6654" s="32">
        <v>44908.541666666664</v>
      </c>
      <c r="B6654" s="82">
        <v>4.0958849557522141</v>
      </c>
    </row>
    <row r="6655" spans="1:2" x14ac:dyDescent="0.3">
      <c r="A6655" s="32">
        <v>44908.583333333336</v>
      </c>
      <c r="B6655" s="82">
        <v>4.0958849557522141</v>
      </c>
    </row>
    <row r="6656" spans="1:2" x14ac:dyDescent="0.3">
      <c r="A6656" s="32">
        <v>44908.625</v>
      </c>
      <c r="B6656" s="82">
        <v>4.0958849557522141</v>
      </c>
    </row>
    <row r="6657" spans="1:2" x14ac:dyDescent="0.3">
      <c r="A6657" s="32">
        <v>44908.666666666664</v>
      </c>
      <c r="B6657" s="82">
        <v>4.0958849557522141</v>
      </c>
    </row>
    <row r="6658" spans="1:2" x14ac:dyDescent="0.3">
      <c r="A6658" s="32">
        <v>44908.708333333336</v>
      </c>
      <c r="B6658" s="82">
        <v>4.0958849557522141</v>
      </c>
    </row>
    <row r="6659" spans="1:2" x14ac:dyDescent="0.3">
      <c r="A6659" s="32">
        <v>44908.75</v>
      </c>
      <c r="B6659" s="82">
        <v>4.0958849557522141</v>
      </c>
    </row>
    <row r="6660" spans="1:2" x14ac:dyDescent="0.3">
      <c r="A6660" s="32">
        <v>44908.791666666664</v>
      </c>
      <c r="B6660" s="82">
        <v>4.0958849557522141</v>
      </c>
    </row>
    <row r="6661" spans="1:2" x14ac:dyDescent="0.3">
      <c r="A6661" s="32">
        <v>44908.833333333336</v>
      </c>
      <c r="B6661" s="82">
        <v>4.0958849557522141</v>
      </c>
    </row>
    <row r="6662" spans="1:2" x14ac:dyDescent="0.3">
      <c r="A6662" s="32">
        <v>44908.875</v>
      </c>
      <c r="B6662" s="82">
        <v>4.0958849557522141</v>
      </c>
    </row>
    <row r="6663" spans="1:2" x14ac:dyDescent="0.3">
      <c r="A6663" s="32">
        <v>44908.916666666664</v>
      </c>
      <c r="B6663" s="82">
        <v>4.0958849557522141</v>
      </c>
    </row>
    <row r="6664" spans="1:2" x14ac:dyDescent="0.3">
      <c r="A6664" s="32">
        <v>44908.958333333336</v>
      </c>
      <c r="B6664" s="82">
        <v>4.0958849557522141</v>
      </c>
    </row>
    <row r="6665" spans="1:2" x14ac:dyDescent="0.3">
      <c r="A6665" s="32">
        <v>44909</v>
      </c>
      <c r="B6665" s="82">
        <v>4.0958849557522141</v>
      </c>
    </row>
    <row r="6666" spans="1:2" x14ac:dyDescent="0.3">
      <c r="A6666" s="32">
        <v>44909.041666666664</v>
      </c>
      <c r="B6666" s="82">
        <v>4.0958849557522141</v>
      </c>
    </row>
    <row r="6667" spans="1:2" x14ac:dyDescent="0.3">
      <c r="A6667" s="32">
        <v>44909.083333333336</v>
      </c>
      <c r="B6667" s="82">
        <v>4.0958849557522141</v>
      </c>
    </row>
    <row r="6668" spans="1:2" x14ac:dyDescent="0.3">
      <c r="A6668" s="32">
        <v>44909.125</v>
      </c>
      <c r="B6668" s="82">
        <v>4.0958849557522141</v>
      </c>
    </row>
    <row r="6669" spans="1:2" x14ac:dyDescent="0.3">
      <c r="A6669" s="32">
        <v>44909.166666666664</v>
      </c>
      <c r="B6669" s="82">
        <v>4.0958849557522141</v>
      </c>
    </row>
    <row r="6670" spans="1:2" x14ac:dyDescent="0.3">
      <c r="A6670" s="32">
        <v>44909.208333333336</v>
      </c>
      <c r="B6670" s="82">
        <v>4.0958849557522141</v>
      </c>
    </row>
    <row r="6671" spans="1:2" x14ac:dyDescent="0.3">
      <c r="A6671" s="32">
        <v>44909.25</v>
      </c>
      <c r="B6671" s="82">
        <v>4.0958849557522141</v>
      </c>
    </row>
    <row r="6672" spans="1:2" x14ac:dyDescent="0.3">
      <c r="A6672" s="32">
        <v>44909.291666666664</v>
      </c>
      <c r="B6672" s="82">
        <v>4.0958849557522141</v>
      </c>
    </row>
    <row r="6673" spans="1:2" x14ac:dyDescent="0.3">
      <c r="A6673" s="32">
        <v>44909.333333333336</v>
      </c>
      <c r="B6673" s="82">
        <v>4.0958849557522141</v>
      </c>
    </row>
    <row r="6674" spans="1:2" x14ac:dyDescent="0.3">
      <c r="A6674" s="32">
        <v>44909.375</v>
      </c>
      <c r="B6674" s="82">
        <v>4.0958849557522141</v>
      </c>
    </row>
    <row r="6675" spans="1:2" x14ac:dyDescent="0.3">
      <c r="A6675" s="32">
        <v>44909.416666666664</v>
      </c>
      <c r="B6675" s="82">
        <v>4.0958849557522141</v>
      </c>
    </row>
    <row r="6676" spans="1:2" x14ac:dyDescent="0.3">
      <c r="A6676" s="32">
        <v>44909.458333333336</v>
      </c>
      <c r="B6676" s="82">
        <v>4.0958849557522141</v>
      </c>
    </row>
    <row r="6677" spans="1:2" x14ac:dyDescent="0.3">
      <c r="A6677" s="32">
        <v>44909.5</v>
      </c>
      <c r="B6677" s="82">
        <v>4.0958849557522141</v>
      </c>
    </row>
    <row r="6678" spans="1:2" x14ac:dyDescent="0.3">
      <c r="A6678" s="32">
        <v>44909.541666666664</v>
      </c>
      <c r="B6678" s="82">
        <v>4.0958849557522141</v>
      </c>
    </row>
    <row r="6679" spans="1:2" x14ac:dyDescent="0.3">
      <c r="A6679" s="32">
        <v>44909.583333333336</v>
      </c>
      <c r="B6679" s="82">
        <v>4.0958849557522141</v>
      </c>
    </row>
    <row r="6680" spans="1:2" x14ac:dyDescent="0.3">
      <c r="A6680" s="32">
        <v>44909.625</v>
      </c>
      <c r="B6680" s="82">
        <v>4.0958849557522141</v>
      </c>
    </row>
    <row r="6681" spans="1:2" x14ac:dyDescent="0.3">
      <c r="A6681" s="32">
        <v>44909.666666666664</v>
      </c>
      <c r="B6681" s="82">
        <v>4.0958849557522141</v>
      </c>
    </row>
    <row r="6682" spans="1:2" x14ac:dyDescent="0.3">
      <c r="A6682" s="32">
        <v>44909.708333333336</v>
      </c>
      <c r="B6682" s="82">
        <v>4.0958849557522141</v>
      </c>
    </row>
    <row r="6683" spans="1:2" x14ac:dyDescent="0.3">
      <c r="A6683" s="32">
        <v>44909.75</v>
      </c>
      <c r="B6683" s="82">
        <v>4.0958849557522141</v>
      </c>
    </row>
    <row r="6684" spans="1:2" x14ac:dyDescent="0.3">
      <c r="A6684" s="32">
        <v>44909.791666666664</v>
      </c>
      <c r="B6684" s="82">
        <v>4.0958849557522141</v>
      </c>
    </row>
    <row r="6685" spans="1:2" x14ac:dyDescent="0.3">
      <c r="A6685" s="32">
        <v>44909.833333333336</v>
      </c>
      <c r="B6685" s="82">
        <v>4.0958849557522141</v>
      </c>
    </row>
    <row r="6686" spans="1:2" x14ac:dyDescent="0.3">
      <c r="A6686" s="32">
        <v>44909.875</v>
      </c>
      <c r="B6686" s="82">
        <v>4.0958849557522141</v>
      </c>
    </row>
    <row r="6687" spans="1:2" x14ac:dyDescent="0.3">
      <c r="A6687" s="32">
        <v>44909.916666666664</v>
      </c>
      <c r="B6687" s="82">
        <v>4.0958849557522141</v>
      </c>
    </row>
    <row r="6688" spans="1:2" x14ac:dyDescent="0.3">
      <c r="A6688" s="32">
        <v>44909.958333333336</v>
      </c>
      <c r="B6688" s="82">
        <v>4.0958849557522141</v>
      </c>
    </row>
    <row r="6689" spans="1:2" x14ac:dyDescent="0.3">
      <c r="A6689" s="32">
        <v>44910</v>
      </c>
      <c r="B6689" s="82">
        <v>4.0958849557522141</v>
      </c>
    </row>
    <row r="6690" spans="1:2" x14ac:dyDescent="0.3">
      <c r="A6690" s="32">
        <v>44910.041666666664</v>
      </c>
      <c r="B6690" s="82">
        <v>4.0958849557522141</v>
      </c>
    </row>
    <row r="6691" spans="1:2" x14ac:dyDescent="0.3">
      <c r="A6691" s="32">
        <v>44910.083333333336</v>
      </c>
      <c r="B6691" s="82">
        <v>4.0958849557522141</v>
      </c>
    </row>
    <row r="6692" spans="1:2" x14ac:dyDescent="0.3">
      <c r="A6692" s="32">
        <v>44910.125</v>
      </c>
      <c r="B6692" s="82">
        <v>4.0958849557522141</v>
      </c>
    </row>
    <row r="6693" spans="1:2" x14ac:dyDescent="0.3">
      <c r="A6693" s="32">
        <v>44910.166666666664</v>
      </c>
      <c r="B6693" s="82">
        <v>4.0958849557522141</v>
      </c>
    </row>
    <row r="6694" spans="1:2" x14ac:dyDescent="0.3">
      <c r="A6694" s="32">
        <v>44910.208333333336</v>
      </c>
      <c r="B6694" s="82">
        <v>4.0958849557522141</v>
      </c>
    </row>
    <row r="6695" spans="1:2" x14ac:dyDescent="0.3">
      <c r="A6695" s="32">
        <v>44910.25</v>
      </c>
      <c r="B6695" s="82">
        <v>4.0958849557522141</v>
      </c>
    </row>
    <row r="6696" spans="1:2" x14ac:dyDescent="0.3">
      <c r="A6696" s="32">
        <v>44910.291666666664</v>
      </c>
      <c r="B6696" s="82">
        <v>4.0958849557522141</v>
      </c>
    </row>
    <row r="6697" spans="1:2" x14ac:dyDescent="0.3">
      <c r="A6697" s="32">
        <v>44910.333333333336</v>
      </c>
      <c r="B6697" s="82">
        <v>4.0958849557522141</v>
      </c>
    </row>
    <row r="6698" spans="1:2" x14ac:dyDescent="0.3">
      <c r="A6698" s="32">
        <v>44910.375</v>
      </c>
      <c r="B6698" s="82">
        <v>4.0958849557522141</v>
      </c>
    </row>
    <row r="6699" spans="1:2" x14ac:dyDescent="0.3">
      <c r="A6699" s="32">
        <v>44910.416666666664</v>
      </c>
      <c r="B6699" s="82">
        <v>4.0958849557522141</v>
      </c>
    </row>
    <row r="6700" spans="1:2" x14ac:dyDescent="0.3">
      <c r="A6700" s="32">
        <v>44910.458333333336</v>
      </c>
      <c r="B6700" s="82">
        <v>4.0958849557522141</v>
      </c>
    </row>
    <row r="6701" spans="1:2" x14ac:dyDescent="0.3">
      <c r="A6701" s="32">
        <v>44910.5</v>
      </c>
      <c r="B6701" s="82">
        <v>4.0958849557522141</v>
      </c>
    </row>
    <row r="6702" spans="1:2" x14ac:dyDescent="0.3">
      <c r="A6702" s="32">
        <v>44910.541666666664</v>
      </c>
      <c r="B6702" s="82">
        <v>4.0958849557522141</v>
      </c>
    </row>
    <row r="6703" spans="1:2" x14ac:dyDescent="0.3">
      <c r="A6703" s="32">
        <v>44910.583333333336</v>
      </c>
      <c r="B6703" s="82">
        <v>4.0958849557522141</v>
      </c>
    </row>
    <row r="6704" spans="1:2" x14ac:dyDescent="0.3">
      <c r="A6704" s="32">
        <v>44910.625</v>
      </c>
      <c r="B6704" s="82">
        <v>4.0958849557522141</v>
      </c>
    </row>
    <row r="6705" spans="1:2" x14ac:dyDescent="0.3">
      <c r="A6705" s="32">
        <v>44910.666666666664</v>
      </c>
      <c r="B6705" s="82">
        <v>4.0958849557522141</v>
      </c>
    </row>
    <row r="6706" spans="1:2" x14ac:dyDescent="0.3">
      <c r="A6706" s="32">
        <v>44910.708333333336</v>
      </c>
      <c r="B6706" s="82">
        <v>4.0958849557522141</v>
      </c>
    </row>
    <row r="6707" spans="1:2" x14ac:dyDescent="0.3">
      <c r="A6707" s="32">
        <v>44910.75</v>
      </c>
      <c r="B6707" s="82">
        <v>4.0958849557522141</v>
      </c>
    </row>
    <row r="6708" spans="1:2" x14ac:dyDescent="0.3">
      <c r="A6708" s="32">
        <v>44910.791666666664</v>
      </c>
      <c r="B6708" s="82">
        <v>4.0958849557522141</v>
      </c>
    </row>
    <row r="6709" spans="1:2" x14ac:dyDescent="0.3">
      <c r="A6709" s="32">
        <v>44910.833333333336</v>
      </c>
      <c r="B6709" s="82">
        <v>4.0958849557522141</v>
      </c>
    </row>
    <row r="6710" spans="1:2" x14ac:dyDescent="0.3">
      <c r="A6710" s="32">
        <v>44910.875</v>
      </c>
      <c r="B6710" s="82">
        <v>4.0958849557522141</v>
      </c>
    </row>
    <row r="6711" spans="1:2" x14ac:dyDescent="0.3">
      <c r="A6711" s="32">
        <v>44910.916666666664</v>
      </c>
      <c r="B6711" s="82">
        <v>4.0958849557522141</v>
      </c>
    </row>
    <row r="6712" spans="1:2" x14ac:dyDescent="0.3">
      <c r="A6712" s="32">
        <v>44910.958333333336</v>
      </c>
      <c r="B6712" s="82">
        <v>4.0958849557522141</v>
      </c>
    </row>
    <row r="6713" spans="1:2" x14ac:dyDescent="0.3">
      <c r="A6713" s="32">
        <v>44911</v>
      </c>
      <c r="B6713" s="82">
        <v>4.0958849557522141</v>
      </c>
    </row>
    <row r="6714" spans="1:2" x14ac:dyDescent="0.3">
      <c r="A6714" s="32">
        <v>44911.041666666664</v>
      </c>
      <c r="B6714" s="82">
        <v>4.0958849557522141</v>
      </c>
    </row>
    <row r="6715" spans="1:2" x14ac:dyDescent="0.3">
      <c r="A6715" s="32">
        <v>44911.083333333336</v>
      </c>
      <c r="B6715" s="82">
        <v>4.0958849557522141</v>
      </c>
    </row>
    <row r="6716" spans="1:2" x14ac:dyDescent="0.3">
      <c r="A6716" s="32">
        <v>44911.125</v>
      </c>
      <c r="B6716" s="82">
        <v>4.0958849557522141</v>
      </c>
    </row>
    <row r="6717" spans="1:2" x14ac:dyDescent="0.3">
      <c r="A6717" s="32">
        <v>44911.166666666664</v>
      </c>
      <c r="B6717" s="82">
        <v>4.0958849557522141</v>
      </c>
    </row>
    <row r="6718" spans="1:2" x14ac:dyDescent="0.3">
      <c r="A6718" s="32">
        <v>44911.208333333336</v>
      </c>
      <c r="B6718" s="82">
        <v>4.0958849557522141</v>
      </c>
    </row>
    <row r="6719" spans="1:2" x14ac:dyDescent="0.3">
      <c r="A6719" s="32">
        <v>44911.25</v>
      </c>
      <c r="B6719" s="82">
        <v>4.0958849557522141</v>
      </c>
    </row>
    <row r="6720" spans="1:2" x14ac:dyDescent="0.3">
      <c r="A6720" s="32">
        <v>44911.291666666664</v>
      </c>
      <c r="B6720" s="82">
        <v>4.0958849557522141</v>
      </c>
    </row>
    <row r="6721" spans="1:2" x14ac:dyDescent="0.3">
      <c r="A6721" s="32">
        <v>44911.333333333336</v>
      </c>
      <c r="B6721" s="82">
        <v>4.0958849557522141</v>
      </c>
    </row>
    <row r="6722" spans="1:2" x14ac:dyDescent="0.3">
      <c r="A6722" s="32">
        <v>44911.375</v>
      </c>
      <c r="B6722" s="82">
        <v>4.0958849557522141</v>
      </c>
    </row>
    <row r="6723" spans="1:2" x14ac:dyDescent="0.3">
      <c r="A6723" s="32">
        <v>44911.416666666664</v>
      </c>
      <c r="B6723" s="82">
        <v>4.0958849557522141</v>
      </c>
    </row>
    <row r="6724" spans="1:2" x14ac:dyDescent="0.3">
      <c r="A6724" s="32">
        <v>44911.458333333336</v>
      </c>
      <c r="B6724" s="82">
        <v>4.0958849557522141</v>
      </c>
    </row>
    <row r="6725" spans="1:2" x14ac:dyDescent="0.3">
      <c r="A6725" s="32">
        <v>44911.5</v>
      </c>
      <c r="B6725" s="82">
        <v>4.0958849557522141</v>
      </c>
    </row>
    <row r="6726" spans="1:2" x14ac:dyDescent="0.3">
      <c r="A6726" s="32">
        <v>44911.541666666664</v>
      </c>
      <c r="B6726" s="82">
        <v>4.0958849557522141</v>
      </c>
    </row>
    <row r="6727" spans="1:2" x14ac:dyDescent="0.3">
      <c r="A6727" s="32">
        <v>44911.583333333336</v>
      </c>
      <c r="B6727" s="82">
        <v>4.0958849557522141</v>
      </c>
    </row>
    <row r="6728" spans="1:2" x14ac:dyDescent="0.3">
      <c r="A6728" s="32">
        <v>44911.625</v>
      </c>
      <c r="B6728" s="82">
        <v>4.0958849557522141</v>
      </c>
    </row>
    <row r="6729" spans="1:2" x14ac:dyDescent="0.3">
      <c r="A6729" s="32">
        <v>44911.666666666664</v>
      </c>
      <c r="B6729" s="82">
        <v>4.0958849557522141</v>
      </c>
    </row>
    <row r="6730" spans="1:2" x14ac:dyDescent="0.3">
      <c r="A6730" s="32">
        <v>44911.708333333336</v>
      </c>
      <c r="B6730" s="82">
        <v>4.0958849557522141</v>
      </c>
    </row>
    <row r="6731" spans="1:2" x14ac:dyDescent="0.3">
      <c r="A6731" s="32">
        <v>44911.75</v>
      </c>
      <c r="B6731" s="82">
        <v>4.0958849557522141</v>
      </c>
    </row>
    <row r="6732" spans="1:2" x14ac:dyDescent="0.3">
      <c r="A6732" s="32">
        <v>44911.791666666664</v>
      </c>
      <c r="B6732" s="82">
        <v>4.0958849557522141</v>
      </c>
    </row>
    <row r="6733" spans="1:2" x14ac:dyDescent="0.3">
      <c r="A6733" s="32">
        <v>44911.833333333336</v>
      </c>
      <c r="B6733" s="82">
        <v>4.0958849557522141</v>
      </c>
    </row>
    <row r="6734" spans="1:2" x14ac:dyDescent="0.3">
      <c r="A6734" s="32">
        <v>44911.875</v>
      </c>
      <c r="B6734" s="82">
        <v>4.0958849557522141</v>
      </c>
    </row>
    <row r="6735" spans="1:2" x14ac:dyDescent="0.3">
      <c r="A6735" s="32">
        <v>44911.916666666664</v>
      </c>
      <c r="B6735" s="82">
        <v>4.0958849557522141</v>
      </c>
    </row>
    <row r="6736" spans="1:2" x14ac:dyDescent="0.3">
      <c r="A6736" s="32">
        <v>44911.958333333336</v>
      </c>
      <c r="B6736" s="82">
        <v>4.0958849557522141</v>
      </c>
    </row>
    <row r="6737" spans="1:2" x14ac:dyDescent="0.3">
      <c r="A6737" s="32">
        <v>44912</v>
      </c>
      <c r="B6737" s="82">
        <v>4.0958849557522141</v>
      </c>
    </row>
    <row r="6738" spans="1:2" x14ac:dyDescent="0.3">
      <c r="A6738" s="32">
        <v>44912.041666666664</v>
      </c>
      <c r="B6738" s="82">
        <v>4.0958849557522141</v>
      </c>
    </row>
    <row r="6739" spans="1:2" x14ac:dyDescent="0.3">
      <c r="A6739" s="32">
        <v>44912.083333333336</v>
      </c>
      <c r="B6739" s="82">
        <v>4.0958849557522141</v>
      </c>
    </row>
    <row r="6740" spans="1:2" x14ac:dyDescent="0.3">
      <c r="A6740" s="32">
        <v>44912.125</v>
      </c>
      <c r="B6740" s="82">
        <v>4.0958849557522141</v>
      </c>
    </row>
    <row r="6741" spans="1:2" x14ac:dyDescent="0.3">
      <c r="A6741" s="32">
        <v>44912.166666666664</v>
      </c>
      <c r="B6741" s="82">
        <v>4.0958849557522141</v>
      </c>
    </row>
    <row r="6742" spans="1:2" x14ac:dyDescent="0.3">
      <c r="A6742" s="32">
        <v>44912.208333333336</v>
      </c>
      <c r="B6742" s="82">
        <v>4.0958849557522141</v>
      </c>
    </row>
    <row r="6743" spans="1:2" x14ac:dyDescent="0.3">
      <c r="A6743" s="32">
        <v>44912.25</v>
      </c>
      <c r="B6743" s="82">
        <v>4.0958849557522141</v>
      </c>
    </row>
    <row r="6744" spans="1:2" x14ac:dyDescent="0.3">
      <c r="A6744" s="32">
        <v>44912.291666666664</v>
      </c>
      <c r="B6744" s="82">
        <v>4.0958849557522141</v>
      </c>
    </row>
    <row r="6745" spans="1:2" x14ac:dyDescent="0.3">
      <c r="A6745" s="32">
        <v>44912.333333333336</v>
      </c>
      <c r="B6745" s="82">
        <v>4.0958849557522141</v>
      </c>
    </row>
    <row r="6746" spans="1:2" x14ac:dyDescent="0.3">
      <c r="A6746" s="32">
        <v>44912.375</v>
      </c>
      <c r="B6746" s="82">
        <v>4.0958849557522141</v>
      </c>
    </row>
    <row r="6747" spans="1:2" x14ac:dyDescent="0.3">
      <c r="A6747" s="32">
        <v>44912.416666666664</v>
      </c>
      <c r="B6747" s="82">
        <v>4.0958849557522141</v>
      </c>
    </row>
    <row r="6748" spans="1:2" x14ac:dyDescent="0.3">
      <c r="A6748" s="32">
        <v>44912.458333333336</v>
      </c>
      <c r="B6748" s="82">
        <v>4.0958849557522141</v>
      </c>
    </row>
    <row r="6749" spans="1:2" x14ac:dyDescent="0.3">
      <c r="A6749" s="32">
        <v>44912.5</v>
      </c>
      <c r="B6749" s="82">
        <v>4.0958849557522141</v>
      </c>
    </row>
    <row r="6750" spans="1:2" x14ac:dyDescent="0.3">
      <c r="A6750" s="32">
        <v>44912.541666666664</v>
      </c>
      <c r="B6750" s="82">
        <v>4.0958849557522141</v>
      </c>
    </row>
    <row r="6751" spans="1:2" x14ac:dyDescent="0.3">
      <c r="A6751" s="32">
        <v>44912.583333333336</v>
      </c>
      <c r="B6751" s="82">
        <v>4.0958849557522141</v>
      </c>
    </row>
    <row r="6752" spans="1:2" x14ac:dyDescent="0.3">
      <c r="A6752" s="32">
        <v>44912.625</v>
      </c>
      <c r="B6752" s="82">
        <v>4.0958849557522141</v>
      </c>
    </row>
    <row r="6753" spans="1:2" x14ac:dyDescent="0.3">
      <c r="A6753" s="32">
        <v>44912.666666666664</v>
      </c>
      <c r="B6753" s="82">
        <v>4.0958849557522141</v>
      </c>
    </row>
    <row r="6754" spans="1:2" x14ac:dyDescent="0.3">
      <c r="A6754" s="32">
        <v>44912.708333333336</v>
      </c>
      <c r="B6754" s="82">
        <v>4.0958849557522141</v>
      </c>
    </row>
    <row r="6755" spans="1:2" x14ac:dyDescent="0.3">
      <c r="A6755" s="32">
        <v>44912.75</v>
      </c>
      <c r="B6755" s="82">
        <v>4.0958849557522141</v>
      </c>
    </row>
    <row r="6756" spans="1:2" x14ac:dyDescent="0.3">
      <c r="A6756" s="32">
        <v>44912.791666666664</v>
      </c>
      <c r="B6756" s="82">
        <v>4.0958849557522141</v>
      </c>
    </row>
    <row r="6757" spans="1:2" x14ac:dyDescent="0.3">
      <c r="A6757" s="32">
        <v>44912.833333333336</v>
      </c>
      <c r="B6757" s="82">
        <v>4.0958849557522141</v>
      </c>
    </row>
    <row r="6758" spans="1:2" x14ac:dyDescent="0.3">
      <c r="A6758" s="32">
        <v>44912.875</v>
      </c>
      <c r="B6758" s="82">
        <v>4.0958849557522141</v>
      </c>
    </row>
    <row r="6759" spans="1:2" x14ac:dyDescent="0.3">
      <c r="A6759" s="32">
        <v>44912.916666666664</v>
      </c>
      <c r="B6759" s="82">
        <v>4.0958849557522141</v>
      </c>
    </row>
    <row r="6760" spans="1:2" x14ac:dyDescent="0.3">
      <c r="A6760" s="32">
        <v>44912.958333333336</v>
      </c>
      <c r="B6760" s="82">
        <v>4.0958849557522141</v>
      </c>
    </row>
    <row r="6761" spans="1:2" x14ac:dyDescent="0.3">
      <c r="A6761" s="32">
        <v>44913</v>
      </c>
      <c r="B6761" s="82">
        <v>4.0958849557522141</v>
      </c>
    </row>
    <row r="6762" spans="1:2" x14ac:dyDescent="0.3">
      <c r="A6762" s="32">
        <v>44913.041666666664</v>
      </c>
      <c r="B6762" s="82">
        <v>4.0958849557522141</v>
      </c>
    </row>
    <row r="6763" spans="1:2" x14ac:dyDescent="0.3">
      <c r="A6763" s="32">
        <v>44913.083333333336</v>
      </c>
      <c r="B6763" s="82">
        <v>4.0958849557522141</v>
      </c>
    </row>
    <row r="6764" spans="1:2" x14ac:dyDescent="0.3">
      <c r="A6764" s="32">
        <v>44913.125</v>
      </c>
      <c r="B6764" s="82">
        <v>4.0958849557522141</v>
      </c>
    </row>
    <row r="6765" spans="1:2" x14ac:dyDescent="0.3">
      <c r="A6765" s="32">
        <v>44913.166666666664</v>
      </c>
      <c r="B6765" s="82">
        <v>4.0958849557522141</v>
      </c>
    </row>
    <row r="6766" spans="1:2" x14ac:dyDescent="0.3">
      <c r="A6766" s="32">
        <v>44913.208333333336</v>
      </c>
      <c r="B6766" s="82">
        <v>4.0958849557522141</v>
      </c>
    </row>
    <row r="6767" spans="1:2" x14ac:dyDescent="0.3">
      <c r="A6767" s="32">
        <v>44913.25</v>
      </c>
      <c r="B6767" s="82">
        <v>4.0958849557522141</v>
      </c>
    </row>
    <row r="6768" spans="1:2" x14ac:dyDescent="0.3">
      <c r="A6768" s="32">
        <v>44913.291666666664</v>
      </c>
      <c r="B6768" s="82">
        <v>4.0958849557522141</v>
      </c>
    </row>
    <row r="6769" spans="1:2" x14ac:dyDescent="0.3">
      <c r="A6769" s="32">
        <v>44913.333333333336</v>
      </c>
      <c r="B6769" s="82">
        <v>4.0958849557522141</v>
      </c>
    </row>
    <row r="6770" spans="1:2" x14ac:dyDescent="0.3">
      <c r="A6770" s="32">
        <v>44913.375</v>
      </c>
      <c r="B6770" s="82">
        <v>4.0958849557522141</v>
      </c>
    </row>
    <row r="6771" spans="1:2" x14ac:dyDescent="0.3">
      <c r="A6771" s="32">
        <v>44913.416666666664</v>
      </c>
      <c r="B6771" s="82">
        <v>4.0958849557522141</v>
      </c>
    </row>
    <row r="6772" spans="1:2" x14ac:dyDescent="0.3">
      <c r="A6772" s="32">
        <v>44913.458333333336</v>
      </c>
      <c r="B6772" s="82">
        <v>4.0958849557522141</v>
      </c>
    </row>
    <row r="6773" spans="1:2" x14ac:dyDescent="0.3">
      <c r="A6773" s="32">
        <v>44913.5</v>
      </c>
      <c r="B6773" s="82">
        <v>4.0958849557522141</v>
      </c>
    </row>
    <row r="6774" spans="1:2" x14ac:dyDescent="0.3">
      <c r="A6774" s="32">
        <v>44913.541666666664</v>
      </c>
      <c r="B6774" s="82">
        <v>4.0958849557522141</v>
      </c>
    </row>
    <row r="6775" spans="1:2" x14ac:dyDescent="0.3">
      <c r="A6775" s="32">
        <v>44913.583333333336</v>
      </c>
      <c r="B6775" s="82">
        <v>4.0958849557522141</v>
      </c>
    </row>
    <row r="6776" spans="1:2" x14ac:dyDescent="0.3">
      <c r="A6776" s="32">
        <v>44913.625</v>
      </c>
      <c r="B6776" s="82">
        <v>4.0958849557522141</v>
      </c>
    </row>
    <row r="6777" spans="1:2" x14ac:dyDescent="0.3">
      <c r="A6777" s="32">
        <v>44913.666666666664</v>
      </c>
      <c r="B6777" s="82">
        <v>4.0958849557522141</v>
      </c>
    </row>
    <row r="6778" spans="1:2" x14ac:dyDescent="0.3">
      <c r="A6778" s="32">
        <v>44913.708333333336</v>
      </c>
      <c r="B6778" s="82">
        <v>4.0958849557522141</v>
      </c>
    </row>
    <row r="6779" spans="1:2" x14ac:dyDescent="0.3">
      <c r="A6779" s="32">
        <v>44913.75</v>
      </c>
      <c r="B6779" s="82">
        <v>4.0958849557522141</v>
      </c>
    </row>
    <row r="6780" spans="1:2" x14ac:dyDescent="0.3">
      <c r="A6780" s="32">
        <v>44913.791666666664</v>
      </c>
      <c r="B6780" s="82">
        <v>4.0958849557522141</v>
      </c>
    </row>
    <row r="6781" spans="1:2" x14ac:dyDescent="0.3">
      <c r="A6781" s="32">
        <v>44913.833333333336</v>
      </c>
      <c r="B6781" s="82">
        <v>4.0958849557522141</v>
      </c>
    </row>
    <row r="6782" spans="1:2" x14ac:dyDescent="0.3">
      <c r="A6782" s="32">
        <v>44913.875</v>
      </c>
      <c r="B6782" s="82">
        <v>4.0958849557522141</v>
      </c>
    </row>
    <row r="6783" spans="1:2" x14ac:dyDescent="0.3">
      <c r="A6783" s="32">
        <v>44913.916666666664</v>
      </c>
      <c r="B6783" s="82">
        <v>4.0958849557522141</v>
      </c>
    </row>
    <row r="6784" spans="1:2" x14ac:dyDescent="0.3">
      <c r="A6784" s="32">
        <v>44913.958333333336</v>
      </c>
      <c r="B6784" s="82">
        <v>4.0958849557522141</v>
      </c>
    </row>
    <row r="6785" spans="1:2" x14ac:dyDescent="0.3">
      <c r="A6785" s="32">
        <v>44914</v>
      </c>
      <c r="B6785" s="82">
        <v>4.0958849557522141</v>
      </c>
    </row>
    <row r="6786" spans="1:2" x14ac:dyDescent="0.3">
      <c r="A6786" s="32">
        <v>44914.041666666664</v>
      </c>
      <c r="B6786" s="82">
        <v>4.0958849557522141</v>
      </c>
    </row>
    <row r="6787" spans="1:2" x14ac:dyDescent="0.3">
      <c r="A6787" s="32">
        <v>44914.083333333336</v>
      </c>
      <c r="B6787" s="82">
        <v>4.0958849557522141</v>
      </c>
    </row>
    <row r="6788" spans="1:2" x14ac:dyDescent="0.3">
      <c r="A6788" s="32">
        <v>44914.125</v>
      </c>
      <c r="B6788" s="82">
        <v>4.0958849557522141</v>
      </c>
    </row>
    <row r="6789" spans="1:2" x14ac:dyDescent="0.3">
      <c r="A6789" s="32">
        <v>44914.166666666664</v>
      </c>
      <c r="B6789" s="82">
        <v>4.0958849557522141</v>
      </c>
    </row>
    <row r="6790" spans="1:2" x14ac:dyDescent="0.3">
      <c r="A6790" s="32">
        <v>44914.208333333336</v>
      </c>
      <c r="B6790" s="82">
        <v>4.0958849557522141</v>
      </c>
    </row>
    <row r="6791" spans="1:2" x14ac:dyDescent="0.3">
      <c r="A6791" s="32">
        <v>44914.25</v>
      </c>
      <c r="B6791" s="82">
        <v>4.0958849557522141</v>
      </c>
    </row>
    <row r="6792" spans="1:2" x14ac:dyDescent="0.3">
      <c r="A6792" s="32">
        <v>44914.291666666664</v>
      </c>
      <c r="B6792" s="82">
        <v>4.0958849557522141</v>
      </c>
    </row>
    <row r="6793" spans="1:2" x14ac:dyDescent="0.3">
      <c r="A6793" s="32">
        <v>44914.333333333336</v>
      </c>
      <c r="B6793" s="82">
        <v>4.0958849557522141</v>
      </c>
    </row>
    <row r="6794" spans="1:2" x14ac:dyDescent="0.3">
      <c r="A6794" s="32">
        <v>44914.375</v>
      </c>
      <c r="B6794" s="82">
        <v>4.0958849557522141</v>
      </c>
    </row>
    <row r="6795" spans="1:2" x14ac:dyDescent="0.3">
      <c r="A6795" s="32">
        <v>44914.416666666664</v>
      </c>
      <c r="B6795" s="82">
        <v>4.0958849557522141</v>
      </c>
    </row>
    <row r="6796" spans="1:2" x14ac:dyDescent="0.3">
      <c r="A6796" s="32">
        <v>44914.458333333336</v>
      </c>
      <c r="B6796" s="82">
        <v>4.0958849557522141</v>
      </c>
    </row>
    <row r="6797" spans="1:2" x14ac:dyDescent="0.3">
      <c r="A6797" s="32">
        <v>44914.5</v>
      </c>
      <c r="B6797" s="82">
        <v>4.0958849557522141</v>
      </c>
    </row>
    <row r="6798" spans="1:2" x14ac:dyDescent="0.3">
      <c r="A6798" s="32">
        <v>44914.541666666664</v>
      </c>
      <c r="B6798" s="82">
        <v>4.0958849557522141</v>
      </c>
    </row>
    <row r="6799" spans="1:2" x14ac:dyDescent="0.3">
      <c r="A6799" s="32">
        <v>44914.583333333336</v>
      </c>
      <c r="B6799" s="82">
        <v>4.0958849557522141</v>
      </c>
    </row>
    <row r="6800" spans="1:2" x14ac:dyDescent="0.3">
      <c r="A6800" s="32">
        <v>44914.625</v>
      </c>
      <c r="B6800" s="82">
        <v>4.0958849557522141</v>
      </c>
    </row>
    <row r="6801" spans="1:2" x14ac:dyDescent="0.3">
      <c r="A6801" s="32">
        <v>44914.666666666664</v>
      </c>
      <c r="B6801" s="82">
        <v>4.0958849557522141</v>
      </c>
    </row>
    <row r="6802" spans="1:2" x14ac:dyDescent="0.3">
      <c r="A6802" s="32">
        <v>44914.708333333336</v>
      </c>
      <c r="B6802" s="82">
        <v>4.0958849557522141</v>
      </c>
    </row>
    <row r="6803" spans="1:2" x14ac:dyDescent="0.3">
      <c r="A6803" s="32">
        <v>44914.75</v>
      </c>
      <c r="B6803" s="82">
        <v>4.0958849557522141</v>
      </c>
    </row>
    <row r="6804" spans="1:2" x14ac:dyDescent="0.3">
      <c r="A6804" s="32">
        <v>44914.791666666664</v>
      </c>
      <c r="B6804" s="82">
        <v>4.0958849557522141</v>
      </c>
    </row>
    <row r="6805" spans="1:2" x14ac:dyDescent="0.3">
      <c r="A6805" s="32">
        <v>44914.833333333336</v>
      </c>
      <c r="B6805" s="82">
        <v>4.0958849557522141</v>
      </c>
    </row>
    <row r="6806" spans="1:2" x14ac:dyDescent="0.3">
      <c r="A6806" s="32">
        <v>44914.875</v>
      </c>
      <c r="B6806" s="82">
        <v>4.0958849557522141</v>
      </c>
    </row>
    <row r="6807" spans="1:2" x14ac:dyDescent="0.3">
      <c r="A6807" s="32">
        <v>44914.916666666664</v>
      </c>
      <c r="B6807" s="82">
        <v>4.0958849557522141</v>
      </c>
    </row>
    <row r="6808" spans="1:2" x14ac:dyDescent="0.3">
      <c r="A6808" s="32">
        <v>44914.958333333336</v>
      </c>
      <c r="B6808" s="82">
        <v>4.0958849557522141</v>
      </c>
    </row>
    <row r="6809" spans="1:2" x14ac:dyDescent="0.3">
      <c r="A6809" s="32">
        <v>44915</v>
      </c>
      <c r="B6809" s="82">
        <v>4.0958849557522141</v>
      </c>
    </row>
    <row r="6810" spans="1:2" x14ac:dyDescent="0.3">
      <c r="A6810" s="32">
        <v>44915.041666666664</v>
      </c>
      <c r="B6810" s="82">
        <v>4.0958849557522141</v>
      </c>
    </row>
    <row r="6811" spans="1:2" x14ac:dyDescent="0.3">
      <c r="A6811" s="32">
        <v>44915.083333333336</v>
      </c>
      <c r="B6811" s="82">
        <v>4.0958849557522141</v>
      </c>
    </row>
    <row r="6812" spans="1:2" x14ac:dyDescent="0.3">
      <c r="A6812" s="32">
        <v>44915.125</v>
      </c>
      <c r="B6812" s="82">
        <v>4.0958849557522141</v>
      </c>
    </row>
    <row r="6813" spans="1:2" x14ac:dyDescent="0.3">
      <c r="A6813" s="32">
        <v>44915.166666666664</v>
      </c>
      <c r="B6813" s="82">
        <v>4.0958849557522141</v>
      </c>
    </row>
    <row r="6814" spans="1:2" x14ac:dyDescent="0.3">
      <c r="A6814" s="32">
        <v>44915.208333333336</v>
      </c>
      <c r="B6814" s="82">
        <v>4.0958849557522141</v>
      </c>
    </row>
    <row r="6815" spans="1:2" x14ac:dyDescent="0.3">
      <c r="A6815" s="32">
        <v>44915.25</v>
      </c>
      <c r="B6815" s="82">
        <v>4.0958849557522141</v>
      </c>
    </row>
    <row r="6816" spans="1:2" x14ac:dyDescent="0.3">
      <c r="A6816" s="32">
        <v>44915.291666666664</v>
      </c>
      <c r="B6816" s="82">
        <v>4.0958849557522141</v>
      </c>
    </row>
    <row r="6817" spans="1:2" x14ac:dyDescent="0.3">
      <c r="A6817" s="32">
        <v>44915.333333333336</v>
      </c>
      <c r="B6817" s="82">
        <v>4.0958849557522141</v>
      </c>
    </row>
    <row r="6818" spans="1:2" x14ac:dyDescent="0.3">
      <c r="A6818" s="32">
        <v>44915.375</v>
      </c>
      <c r="B6818" s="82">
        <v>4.0958849557522141</v>
      </c>
    </row>
    <row r="6819" spans="1:2" x14ac:dyDescent="0.3">
      <c r="A6819" s="32">
        <v>44915.416666666664</v>
      </c>
      <c r="B6819" s="82">
        <v>4.0958849557522141</v>
      </c>
    </row>
    <row r="6820" spans="1:2" x14ac:dyDescent="0.3">
      <c r="A6820" s="32">
        <v>44915.458333333336</v>
      </c>
      <c r="B6820" s="82">
        <v>4.0958849557522141</v>
      </c>
    </row>
    <row r="6821" spans="1:2" x14ac:dyDescent="0.3">
      <c r="A6821" s="32">
        <v>44915.5</v>
      </c>
      <c r="B6821" s="82">
        <v>4.0958849557522141</v>
      </c>
    </row>
    <row r="6822" spans="1:2" x14ac:dyDescent="0.3">
      <c r="A6822" s="32">
        <v>44915.541666666664</v>
      </c>
      <c r="B6822" s="82">
        <v>4.0958849557522141</v>
      </c>
    </row>
    <row r="6823" spans="1:2" x14ac:dyDescent="0.3">
      <c r="A6823" s="32">
        <v>44915.583333333336</v>
      </c>
      <c r="B6823" s="82">
        <v>4.0958849557522141</v>
      </c>
    </row>
    <row r="6824" spans="1:2" x14ac:dyDescent="0.3">
      <c r="A6824" s="32">
        <v>44915.625</v>
      </c>
      <c r="B6824" s="82">
        <v>4.0958849557522141</v>
      </c>
    </row>
    <row r="6825" spans="1:2" x14ac:dyDescent="0.3">
      <c r="A6825" s="32">
        <v>44915.666666666664</v>
      </c>
      <c r="B6825" s="82">
        <v>4.0958849557522141</v>
      </c>
    </row>
    <row r="6826" spans="1:2" x14ac:dyDescent="0.3">
      <c r="A6826" s="32">
        <v>44915.708333333336</v>
      </c>
      <c r="B6826" s="82">
        <v>4.0958849557522141</v>
      </c>
    </row>
    <row r="6827" spans="1:2" x14ac:dyDescent="0.3">
      <c r="A6827" s="32">
        <v>44915.75</v>
      </c>
      <c r="B6827" s="82">
        <v>4.0958849557522141</v>
      </c>
    </row>
    <row r="6828" spans="1:2" x14ac:dyDescent="0.3">
      <c r="A6828" s="32">
        <v>44915.791666666664</v>
      </c>
      <c r="B6828" s="82">
        <v>4.0958849557522141</v>
      </c>
    </row>
    <row r="6829" spans="1:2" x14ac:dyDescent="0.3">
      <c r="A6829" s="32">
        <v>44915.833333333336</v>
      </c>
      <c r="B6829" s="82">
        <v>4.0958849557522141</v>
      </c>
    </row>
    <row r="6830" spans="1:2" x14ac:dyDescent="0.3">
      <c r="A6830" s="32">
        <v>44915.875</v>
      </c>
      <c r="B6830" s="82">
        <v>4.0958849557522141</v>
      </c>
    </row>
    <row r="6831" spans="1:2" x14ac:dyDescent="0.3">
      <c r="A6831" s="32">
        <v>44915.916666666664</v>
      </c>
      <c r="B6831" s="82">
        <v>4.0958849557522141</v>
      </c>
    </row>
    <row r="6832" spans="1:2" x14ac:dyDescent="0.3">
      <c r="A6832" s="32">
        <v>44915.958333333336</v>
      </c>
      <c r="B6832" s="82">
        <v>4.0958849557522141</v>
      </c>
    </row>
    <row r="6833" spans="1:2" x14ac:dyDescent="0.3">
      <c r="A6833" s="32">
        <v>44916</v>
      </c>
      <c r="B6833" s="82">
        <v>4.0958849557522141</v>
      </c>
    </row>
    <row r="6834" spans="1:2" x14ac:dyDescent="0.3">
      <c r="A6834" s="32">
        <v>44916.041666666664</v>
      </c>
      <c r="B6834" s="82">
        <v>4.0958849557522141</v>
      </c>
    </row>
    <row r="6835" spans="1:2" x14ac:dyDescent="0.3">
      <c r="A6835" s="32">
        <v>44916.083333333336</v>
      </c>
      <c r="B6835" s="82">
        <v>4.0958849557522141</v>
      </c>
    </row>
    <row r="6836" spans="1:2" x14ac:dyDescent="0.3">
      <c r="A6836" s="32">
        <v>44916.125</v>
      </c>
      <c r="B6836" s="82">
        <v>4.0958849557522141</v>
      </c>
    </row>
    <row r="6837" spans="1:2" x14ac:dyDescent="0.3">
      <c r="A6837" s="32">
        <v>44916.166666666664</v>
      </c>
      <c r="B6837" s="82">
        <v>4.0958849557522141</v>
      </c>
    </row>
    <row r="6838" spans="1:2" x14ac:dyDescent="0.3">
      <c r="A6838" s="32">
        <v>44916.208333333336</v>
      </c>
      <c r="B6838" s="82">
        <v>4.0958849557522141</v>
      </c>
    </row>
    <row r="6839" spans="1:2" x14ac:dyDescent="0.3">
      <c r="A6839" s="32">
        <v>44916.25</v>
      </c>
      <c r="B6839" s="82">
        <v>4.0958849557522141</v>
      </c>
    </row>
    <row r="6840" spans="1:2" x14ac:dyDescent="0.3">
      <c r="A6840" s="32">
        <v>44916.291666666664</v>
      </c>
      <c r="B6840" s="82">
        <v>4.0958849557522141</v>
      </c>
    </row>
    <row r="6841" spans="1:2" x14ac:dyDescent="0.3">
      <c r="A6841" s="32">
        <v>44916.333333333336</v>
      </c>
      <c r="B6841" s="82">
        <v>4.0958849557522141</v>
      </c>
    </row>
    <row r="6842" spans="1:2" x14ac:dyDescent="0.3">
      <c r="A6842" s="32">
        <v>44916.375</v>
      </c>
      <c r="B6842" s="82">
        <v>4.0958849557522141</v>
      </c>
    </row>
    <row r="6843" spans="1:2" x14ac:dyDescent="0.3">
      <c r="A6843" s="32">
        <v>44916.416666666664</v>
      </c>
      <c r="B6843" s="82">
        <v>4.0958849557522141</v>
      </c>
    </row>
    <row r="6844" spans="1:2" x14ac:dyDescent="0.3">
      <c r="A6844" s="32">
        <v>44916.458333333336</v>
      </c>
      <c r="B6844" s="82">
        <v>4.0958849557522141</v>
      </c>
    </row>
    <row r="6845" spans="1:2" x14ac:dyDescent="0.3">
      <c r="A6845" s="32">
        <v>44916.5</v>
      </c>
      <c r="B6845" s="82">
        <v>4.0958849557522141</v>
      </c>
    </row>
    <row r="6846" spans="1:2" x14ac:dyDescent="0.3">
      <c r="A6846" s="32">
        <v>44916.541666666664</v>
      </c>
      <c r="B6846" s="82">
        <v>4.0958849557522141</v>
      </c>
    </row>
    <row r="6847" spans="1:2" x14ac:dyDescent="0.3">
      <c r="A6847" s="32">
        <v>44916.583333333336</v>
      </c>
      <c r="B6847" s="82">
        <v>4.0958849557522141</v>
      </c>
    </row>
    <row r="6848" spans="1:2" x14ac:dyDescent="0.3">
      <c r="A6848" s="32">
        <v>44916.625</v>
      </c>
      <c r="B6848" s="82">
        <v>4.0958849557522141</v>
      </c>
    </row>
    <row r="6849" spans="1:2" x14ac:dyDescent="0.3">
      <c r="A6849" s="32">
        <v>44916.666666666664</v>
      </c>
      <c r="B6849" s="82">
        <v>4.0958849557522141</v>
      </c>
    </row>
    <row r="6850" spans="1:2" x14ac:dyDescent="0.3">
      <c r="A6850" s="32">
        <v>44916.708333333336</v>
      </c>
      <c r="B6850" s="82">
        <v>4.0958849557522141</v>
      </c>
    </row>
    <row r="6851" spans="1:2" x14ac:dyDescent="0.3">
      <c r="A6851" s="32">
        <v>44916.75</v>
      </c>
      <c r="B6851" s="82">
        <v>4.0958849557522141</v>
      </c>
    </row>
    <row r="6852" spans="1:2" x14ac:dyDescent="0.3">
      <c r="A6852" s="32">
        <v>44916.791666666664</v>
      </c>
      <c r="B6852" s="82">
        <v>4.0958849557522141</v>
      </c>
    </row>
    <row r="6853" spans="1:2" x14ac:dyDescent="0.3">
      <c r="A6853" s="32">
        <v>44916.833333333336</v>
      </c>
      <c r="B6853" s="82">
        <v>4.0958849557522141</v>
      </c>
    </row>
    <row r="6854" spans="1:2" x14ac:dyDescent="0.3">
      <c r="A6854" s="32">
        <v>44916.875</v>
      </c>
      <c r="B6854" s="82">
        <v>4.0958849557522141</v>
      </c>
    </row>
    <row r="6855" spans="1:2" x14ac:dyDescent="0.3">
      <c r="A6855" s="32">
        <v>44916.916666666664</v>
      </c>
      <c r="B6855" s="82">
        <v>4.0958849557522141</v>
      </c>
    </row>
    <row r="6856" spans="1:2" x14ac:dyDescent="0.3">
      <c r="A6856" s="32">
        <v>44916.958333333336</v>
      </c>
      <c r="B6856" s="82">
        <v>4.0958849557522141</v>
      </c>
    </row>
    <row r="6857" spans="1:2" x14ac:dyDescent="0.3">
      <c r="A6857" s="32">
        <v>44917</v>
      </c>
      <c r="B6857" s="82">
        <v>4.0958849557522141</v>
      </c>
    </row>
    <row r="6858" spans="1:2" x14ac:dyDescent="0.3">
      <c r="A6858" s="32">
        <v>44917.041666666664</v>
      </c>
      <c r="B6858" s="82">
        <v>4.0958849557522141</v>
      </c>
    </row>
    <row r="6859" spans="1:2" x14ac:dyDescent="0.3">
      <c r="A6859" s="32">
        <v>44917.083333333336</v>
      </c>
      <c r="B6859" s="82">
        <v>4.0958849557522141</v>
      </c>
    </row>
    <row r="6860" spans="1:2" x14ac:dyDescent="0.3">
      <c r="A6860" s="32">
        <v>44917.125</v>
      </c>
      <c r="B6860" s="82">
        <v>4.0958849557522141</v>
      </c>
    </row>
    <row r="6861" spans="1:2" x14ac:dyDescent="0.3">
      <c r="A6861" s="32">
        <v>44917.166666666664</v>
      </c>
      <c r="B6861" s="82">
        <v>4.0958849557522141</v>
      </c>
    </row>
    <row r="6862" spans="1:2" x14ac:dyDescent="0.3">
      <c r="A6862" s="32">
        <v>44917.208333333336</v>
      </c>
      <c r="B6862" s="82">
        <v>4.0958849557522141</v>
      </c>
    </row>
    <row r="6863" spans="1:2" x14ac:dyDescent="0.3">
      <c r="A6863" s="32">
        <v>44917.25</v>
      </c>
      <c r="B6863" s="82">
        <v>4.0958849557522141</v>
      </c>
    </row>
    <row r="6864" spans="1:2" x14ac:dyDescent="0.3">
      <c r="A6864" s="32">
        <v>44917.291666666664</v>
      </c>
      <c r="B6864" s="82">
        <v>4.0958849557522141</v>
      </c>
    </row>
    <row r="6865" spans="1:2" x14ac:dyDescent="0.3">
      <c r="A6865" s="32">
        <v>44917.333333333336</v>
      </c>
      <c r="B6865" s="82">
        <v>4.0958849557522141</v>
      </c>
    </row>
    <row r="6866" spans="1:2" x14ac:dyDescent="0.3">
      <c r="A6866" s="32">
        <v>44917.375</v>
      </c>
      <c r="B6866" s="82">
        <v>4.0958849557522141</v>
      </c>
    </row>
    <row r="6867" spans="1:2" x14ac:dyDescent="0.3">
      <c r="A6867" s="32">
        <v>44917.416666666664</v>
      </c>
      <c r="B6867" s="82">
        <v>4.0958849557522141</v>
      </c>
    </row>
    <row r="6868" spans="1:2" x14ac:dyDescent="0.3">
      <c r="A6868" s="32">
        <v>44917.458333333336</v>
      </c>
      <c r="B6868" s="82">
        <v>4.0958849557522141</v>
      </c>
    </row>
    <row r="6869" spans="1:2" x14ac:dyDescent="0.3">
      <c r="A6869" s="32">
        <v>44917.5</v>
      </c>
      <c r="B6869" s="82">
        <v>4.0958849557522141</v>
      </c>
    </row>
    <row r="6870" spans="1:2" x14ac:dyDescent="0.3">
      <c r="A6870" s="32">
        <v>44917.541666666664</v>
      </c>
      <c r="B6870" s="82">
        <v>4.0958849557522141</v>
      </c>
    </row>
    <row r="6871" spans="1:2" x14ac:dyDescent="0.3">
      <c r="A6871" s="32">
        <v>44917.583333333336</v>
      </c>
      <c r="B6871" s="82">
        <v>4.0958849557522141</v>
      </c>
    </row>
    <row r="6872" spans="1:2" x14ac:dyDescent="0.3">
      <c r="A6872" s="32">
        <v>44917.625</v>
      </c>
      <c r="B6872" s="82">
        <v>4.0958849557522141</v>
      </c>
    </row>
    <row r="6873" spans="1:2" x14ac:dyDescent="0.3">
      <c r="A6873" s="32">
        <v>44917.666666666664</v>
      </c>
      <c r="B6873" s="82">
        <v>4.0958849557522141</v>
      </c>
    </row>
    <row r="6874" spans="1:2" x14ac:dyDescent="0.3">
      <c r="A6874" s="32">
        <v>44917.708333333336</v>
      </c>
      <c r="B6874" s="82">
        <v>4.0958849557522141</v>
      </c>
    </row>
    <row r="6875" spans="1:2" x14ac:dyDescent="0.3">
      <c r="A6875" s="32">
        <v>44917.75</v>
      </c>
      <c r="B6875" s="82">
        <v>4.0958849557522141</v>
      </c>
    </row>
    <row r="6876" spans="1:2" x14ac:dyDescent="0.3">
      <c r="A6876" s="32">
        <v>44917.791666666664</v>
      </c>
      <c r="B6876" s="82">
        <v>4.0958849557522141</v>
      </c>
    </row>
    <row r="6877" spans="1:2" x14ac:dyDescent="0.3">
      <c r="A6877" s="32">
        <v>44917.833333333336</v>
      </c>
      <c r="B6877" s="82">
        <v>4.0958849557522141</v>
      </c>
    </row>
    <row r="6878" spans="1:2" x14ac:dyDescent="0.3">
      <c r="A6878" s="32">
        <v>44917.875</v>
      </c>
      <c r="B6878" s="82">
        <v>4.0958849557522141</v>
      </c>
    </row>
    <row r="6879" spans="1:2" x14ac:dyDescent="0.3">
      <c r="A6879" s="32">
        <v>44917.916666666664</v>
      </c>
      <c r="B6879" s="82">
        <v>4.0958849557522141</v>
      </c>
    </row>
    <row r="6880" spans="1:2" x14ac:dyDescent="0.3">
      <c r="A6880" s="32">
        <v>44917.958333333336</v>
      </c>
      <c r="B6880" s="82">
        <v>4.0958849557522141</v>
      </c>
    </row>
    <row r="6881" spans="1:2" x14ac:dyDescent="0.3">
      <c r="A6881" s="32">
        <v>44918</v>
      </c>
      <c r="B6881" s="82">
        <v>4.0958849557522141</v>
      </c>
    </row>
    <row r="6882" spans="1:2" x14ac:dyDescent="0.3">
      <c r="A6882" s="32">
        <v>44918.041666666664</v>
      </c>
      <c r="B6882" s="82">
        <v>4.0958849557522141</v>
      </c>
    </row>
    <row r="6883" spans="1:2" x14ac:dyDescent="0.3">
      <c r="A6883" s="32">
        <v>44918.083333333336</v>
      </c>
      <c r="B6883" s="82">
        <v>4.0958849557522141</v>
      </c>
    </row>
    <row r="6884" spans="1:2" x14ac:dyDescent="0.3">
      <c r="A6884" s="32">
        <v>44918.125</v>
      </c>
      <c r="B6884" s="82">
        <v>4.0958849557522141</v>
      </c>
    </row>
    <row r="6885" spans="1:2" x14ac:dyDescent="0.3">
      <c r="A6885" s="32">
        <v>44918.166666666664</v>
      </c>
      <c r="B6885" s="82">
        <v>4.0958849557522141</v>
      </c>
    </row>
    <row r="6886" spans="1:2" x14ac:dyDescent="0.3">
      <c r="A6886" s="32">
        <v>44918.208333333336</v>
      </c>
      <c r="B6886" s="82">
        <v>4.0958849557522141</v>
      </c>
    </row>
    <row r="6887" spans="1:2" x14ac:dyDescent="0.3">
      <c r="A6887" s="32">
        <v>44918.25</v>
      </c>
      <c r="B6887" s="82">
        <v>4.0958849557522141</v>
      </c>
    </row>
    <row r="6888" spans="1:2" x14ac:dyDescent="0.3">
      <c r="A6888" s="32">
        <v>44918.291666666664</v>
      </c>
      <c r="B6888" s="82">
        <v>4.0958849557522141</v>
      </c>
    </row>
    <row r="6889" spans="1:2" x14ac:dyDescent="0.3">
      <c r="A6889" s="32">
        <v>44918.333333333336</v>
      </c>
      <c r="B6889" s="82">
        <v>4.0958849557522141</v>
      </c>
    </row>
    <row r="6890" spans="1:2" x14ac:dyDescent="0.3">
      <c r="A6890" s="32">
        <v>44918.375</v>
      </c>
      <c r="B6890" s="82">
        <v>4.0958849557522141</v>
      </c>
    </row>
    <row r="6891" spans="1:2" x14ac:dyDescent="0.3">
      <c r="A6891" s="32">
        <v>44918.416666666664</v>
      </c>
      <c r="B6891" s="82">
        <v>4.0958849557522141</v>
      </c>
    </row>
    <row r="6892" spans="1:2" x14ac:dyDescent="0.3">
      <c r="A6892" s="32">
        <v>44918.458333333336</v>
      </c>
      <c r="B6892" s="82">
        <v>4.0958849557522141</v>
      </c>
    </row>
    <row r="6893" spans="1:2" x14ac:dyDescent="0.3">
      <c r="A6893" s="32">
        <v>44918.5</v>
      </c>
      <c r="B6893" s="82">
        <v>4.0958849557522141</v>
      </c>
    </row>
    <row r="6894" spans="1:2" x14ac:dyDescent="0.3">
      <c r="A6894" s="32">
        <v>44918.541666666664</v>
      </c>
      <c r="B6894" s="82">
        <v>4.0958849557522141</v>
      </c>
    </row>
    <row r="6895" spans="1:2" x14ac:dyDescent="0.3">
      <c r="A6895" s="32">
        <v>44918.583333333336</v>
      </c>
      <c r="B6895" s="82">
        <v>4.0958849557522141</v>
      </c>
    </row>
    <row r="6896" spans="1:2" x14ac:dyDescent="0.3">
      <c r="A6896" s="32">
        <v>44918.625</v>
      </c>
      <c r="B6896" s="82">
        <v>4.0958849557522141</v>
      </c>
    </row>
    <row r="6897" spans="1:2" x14ac:dyDescent="0.3">
      <c r="A6897" s="32">
        <v>44918.666666666664</v>
      </c>
      <c r="B6897" s="82">
        <v>4.0958849557522141</v>
      </c>
    </row>
    <row r="6898" spans="1:2" x14ac:dyDescent="0.3">
      <c r="A6898" s="32">
        <v>44918.708333333336</v>
      </c>
      <c r="B6898" s="82">
        <v>4.0958849557522141</v>
      </c>
    </row>
    <row r="6899" spans="1:2" x14ac:dyDescent="0.3">
      <c r="A6899" s="32">
        <v>44918.75</v>
      </c>
      <c r="B6899" s="82">
        <v>4.0958849557522141</v>
      </c>
    </row>
    <row r="6900" spans="1:2" x14ac:dyDescent="0.3">
      <c r="A6900" s="32">
        <v>44918.791666666664</v>
      </c>
      <c r="B6900" s="82">
        <v>4.0958849557522141</v>
      </c>
    </row>
    <row r="6901" spans="1:2" x14ac:dyDescent="0.3">
      <c r="A6901" s="32">
        <v>44918.833333333336</v>
      </c>
      <c r="B6901" s="82">
        <v>4.0958849557522141</v>
      </c>
    </row>
    <row r="6902" spans="1:2" x14ac:dyDescent="0.3">
      <c r="A6902" s="32">
        <v>44918.875</v>
      </c>
      <c r="B6902" s="82">
        <v>4.0958849557522141</v>
      </c>
    </row>
    <row r="6903" spans="1:2" x14ac:dyDescent="0.3">
      <c r="A6903" s="32">
        <v>44918.916666666664</v>
      </c>
      <c r="B6903" s="82">
        <v>4.0958849557522141</v>
      </c>
    </row>
    <row r="6904" spans="1:2" x14ac:dyDescent="0.3">
      <c r="A6904" s="32">
        <v>44918.958333333336</v>
      </c>
      <c r="B6904" s="82">
        <v>4.0958849557522141</v>
      </c>
    </row>
    <row r="6905" spans="1:2" x14ac:dyDescent="0.3">
      <c r="A6905" s="32">
        <v>44919</v>
      </c>
      <c r="B6905" s="82">
        <v>4.0958849557522141</v>
      </c>
    </row>
    <row r="6906" spans="1:2" x14ac:dyDescent="0.3">
      <c r="A6906" s="32">
        <v>44919.041666666664</v>
      </c>
      <c r="B6906" s="82">
        <v>4.0958849557522141</v>
      </c>
    </row>
    <row r="6907" spans="1:2" x14ac:dyDescent="0.3">
      <c r="A6907" s="32">
        <v>44919.083333333336</v>
      </c>
      <c r="B6907" s="82">
        <v>4.0958849557522141</v>
      </c>
    </row>
    <row r="6908" spans="1:2" x14ac:dyDescent="0.3">
      <c r="A6908" s="32">
        <v>44919.125</v>
      </c>
      <c r="B6908" s="82">
        <v>4.0958849557522141</v>
      </c>
    </row>
    <row r="6909" spans="1:2" x14ac:dyDescent="0.3">
      <c r="A6909" s="32">
        <v>44919.166666666664</v>
      </c>
      <c r="B6909" s="82">
        <v>4.0958849557522141</v>
      </c>
    </row>
    <row r="6910" spans="1:2" x14ac:dyDescent="0.3">
      <c r="A6910" s="32">
        <v>44919.208333333336</v>
      </c>
      <c r="B6910" s="82">
        <v>4.0958849557522141</v>
      </c>
    </row>
    <row r="6911" spans="1:2" x14ac:dyDescent="0.3">
      <c r="A6911" s="32">
        <v>44919.25</v>
      </c>
      <c r="B6911" s="82">
        <v>4.0958849557522141</v>
      </c>
    </row>
    <row r="6912" spans="1:2" x14ac:dyDescent="0.3">
      <c r="A6912" s="32">
        <v>44919.291666666664</v>
      </c>
      <c r="B6912" s="82">
        <v>4.0958849557522141</v>
      </c>
    </row>
    <row r="6913" spans="1:2" x14ac:dyDescent="0.3">
      <c r="A6913" s="32">
        <v>44919.333333333336</v>
      </c>
      <c r="B6913" s="82">
        <v>4.0958849557522141</v>
      </c>
    </row>
    <row r="6914" spans="1:2" x14ac:dyDescent="0.3">
      <c r="A6914" s="32">
        <v>44919.375</v>
      </c>
      <c r="B6914" s="82">
        <v>4.0958849557522141</v>
      </c>
    </row>
    <row r="6915" spans="1:2" x14ac:dyDescent="0.3">
      <c r="A6915" s="32">
        <v>44919.416666666664</v>
      </c>
      <c r="B6915" s="82">
        <v>4.0958849557522141</v>
      </c>
    </row>
    <row r="6916" spans="1:2" x14ac:dyDescent="0.3">
      <c r="A6916" s="32">
        <v>44919.458333333336</v>
      </c>
      <c r="B6916" s="82">
        <v>4.0958849557522141</v>
      </c>
    </row>
    <row r="6917" spans="1:2" x14ac:dyDescent="0.3">
      <c r="A6917" s="32">
        <v>44919.5</v>
      </c>
      <c r="B6917" s="82">
        <v>4.0958849557522141</v>
      </c>
    </row>
    <row r="6918" spans="1:2" x14ac:dyDescent="0.3">
      <c r="A6918" s="32">
        <v>44919.541666666664</v>
      </c>
      <c r="B6918" s="82">
        <v>4.0958849557522141</v>
      </c>
    </row>
    <row r="6919" spans="1:2" x14ac:dyDescent="0.3">
      <c r="A6919" s="32">
        <v>44919.583333333336</v>
      </c>
      <c r="B6919" s="82">
        <v>4.0958849557522141</v>
      </c>
    </row>
    <row r="6920" spans="1:2" x14ac:dyDescent="0.3">
      <c r="A6920" s="32">
        <v>44919.625</v>
      </c>
      <c r="B6920" s="82">
        <v>4.0958849557522141</v>
      </c>
    </row>
    <row r="6921" spans="1:2" x14ac:dyDescent="0.3">
      <c r="A6921" s="32">
        <v>44919.666666666664</v>
      </c>
      <c r="B6921" s="82">
        <v>4.0958849557522141</v>
      </c>
    </row>
    <row r="6922" spans="1:2" x14ac:dyDescent="0.3">
      <c r="A6922" s="32">
        <v>44919.708333333336</v>
      </c>
      <c r="B6922" s="82">
        <v>4.0958849557522141</v>
      </c>
    </row>
    <row r="6923" spans="1:2" x14ac:dyDescent="0.3">
      <c r="A6923" s="32">
        <v>44919.75</v>
      </c>
      <c r="B6923" s="82">
        <v>4.0958849557522141</v>
      </c>
    </row>
    <row r="6924" spans="1:2" x14ac:dyDescent="0.3">
      <c r="A6924" s="32">
        <v>44919.791666666664</v>
      </c>
      <c r="B6924" s="82">
        <v>4.0958849557522141</v>
      </c>
    </row>
    <row r="6925" spans="1:2" x14ac:dyDescent="0.3">
      <c r="A6925" s="32">
        <v>44919.833333333336</v>
      </c>
      <c r="B6925" s="82">
        <v>4.0958849557522141</v>
      </c>
    </row>
    <row r="6926" spans="1:2" x14ac:dyDescent="0.3">
      <c r="A6926" s="32">
        <v>44919.875</v>
      </c>
      <c r="B6926" s="82">
        <v>4.0958849557522141</v>
      </c>
    </row>
    <row r="6927" spans="1:2" x14ac:dyDescent="0.3">
      <c r="A6927" s="32">
        <v>44919.916666666664</v>
      </c>
      <c r="B6927" s="82">
        <v>4.0958849557522141</v>
      </c>
    </row>
    <row r="6928" spans="1:2" x14ac:dyDescent="0.3">
      <c r="A6928" s="32">
        <v>44919.958333333336</v>
      </c>
      <c r="B6928" s="82">
        <v>4.0958849557522141</v>
      </c>
    </row>
    <row r="6929" spans="1:2" x14ac:dyDescent="0.3">
      <c r="A6929" s="32">
        <v>44920</v>
      </c>
      <c r="B6929" s="82">
        <v>4.0958849557522141</v>
      </c>
    </row>
    <row r="6930" spans="1:2" x14ac:dyDescent="0.3">
      <c r="A6930" s="32">
        <v>44920.041666666664</v>
      </c>
      <c r="B6930" s="82">
        <v>4.0958849557522141</v>
      </c>
    </row>
    <row r="6931" spans="1:2" x14ac:dyDescent="0.3">
      <c r="A6931" s="32">
        <v>44920.083333333336</v>
      </c>
      <c r="B6931" s="82">
        <v>4.0958849557522141</v>
      </c>
    </row>
    <row r="6932" spans="1:2" x14ac:dyDescent="0.3">
      <c r="A6932" s="32">
        <v>44920.125</v>
      </c>
      <c r="B6932" s="82">
        <v>4.0958849557522141</v>
      </c>
    </row>
    <row r="6933" spans="1:2" x14ac:dyDescent="0.3">
      <c r="A6933" s="32">
        <v>44920.166666666664</v>
      </c>
      <c r="B6933" s="82">
        <v>4.0958849557522141</v>
      </c>
    </row>
    <row r="6934" spans="1:2" x14ac:dyDescent="0.3">
      <c r="A6934" s="32">
        <v>44920.208333333336</v>
      </c>
      <c r="B6934" s="82">
        <v>4.0958849557522141</v>
      </c>
    </row>
    <row r="6935" spans="1:2" x14ac:dyDescent="0.3">
      <c r="A6935" s="32">
        <v>44920.25</v>
      </c>
      <c r="B6935" s="82">
        <v>4.0958849557522141</v>
      </c>
    </row>
    <row r="6936" spans="1:2" x14ac:dyDescent="0.3">
      <c r="A6936" s="32">
        <v>44920.291666666664</v>
      </c>
      <c r="B6936" s="82">
        <v>4.0958849557522141</v>
      </c>
    </row>
    <row r="6937" spans="1:2" x14ac:dyDescent="0.3">
      <c r="A6937" s="32">
        <v>44920.333333333336</v>
      </c>
      <c r="B6937" s="82">
        <v>4.0958849557522141</v>
      </c>
    </row>
    <row r="6938" spans="1:2" x14ac:dyDescent="0.3">
      <c r="A6938" s="32">
        <v>44920.375</v>
      </c>
      <c r="B6938" s="82">
        <v>4.0958849557522141</v>
      </c>
    </row>
    <row r="6939" spans="1:2" x14ac:dyDescent="0.3">
      <c r="A6939" s="32">
        <v>44920.416666666664</v>
      </c>
      <c r="B6939" s="82">
        <v>4.0958849557522141</v>
      </c>
    </row>
    <row r="6940" spans="1:2" x14ac:dyDescent="0.3">
      <c r="A6940" s="32">
        <v>44920.458333333336</v>
      </c>
      <c r="B6940" s="82">
        <v>4.0958849557522141</v>
      </c>
    </row>
    <row r="6941" spans="1:2" x14ac:dyDescent="0.3">
      <c r="A6941" s="32">
        <v>44920.5</v>
      </c>
      <c r="B6941" s="82">
        <v>4.0958849557522141</v>
      </c>
    </row>
    <row r="6942" spans="1:2" x14ac:dyDescent="0.3">
      <c r="A6942" s="32">
        <v>44920.541666666664</v>
      </c>
      <c r="B6942" s="82">
        <v>4.0958849557522141</v>
      </c>
    </row>
    <row r="6943" spans="1:2" x14ac:dyDescent="0.3">
      <c r="A6943" s="32">
        <v>44920.583333333336</v>
      </c>
      <c r="B6943" s="82">
        <v>4.0958849557522141</v>
      </c>
    </row>
    <row r="6944" spans="1:2" x14ac:dyDescent="0.3">
      <c r="A6944" s="32">
        <v>44920.625</v>
      </c>
      <c r="B6944" s="82">
        <v>4.0958849557522141</v>
      </c>
    </row>
    <row r="6945" spans="1:2" x14ac:dyDescent="0.3">
      <c r="A6945" s="32">
        <v>44920.666666666664</v>
      </c>
      <c r="B6945" s="82">
        <v>4.0958849557522141</v>
      </c>
    </row>
    <row r="6946" spans="1:2" x14ac:dyDescent="0.3">
      <c r="A6946" s="32">
        <v>44920.708333333336</v>
      </c>
      <c r="B6946" s="82">
        <v>4.0958849557522141</v>
      </c>
    </row>
    <row r="6947" spans="1:2" x14ac:dyDescent="0.3">
      <c r="A6947" s="32">
        <v>44920.75</v>
      </c>
      <c r="B6947" s="82">
        <v>4.0958849557522141</v>
      </c>
    </row>
    <row r="6948" spans="1:2" x14ac:dyDescent="0.3">
      <c r="A6948" s="32">
        <v>44920.791666666664</v>
      </c>
      <c r="B6948" s="82">
        <v>4.0958849557522141</v>
      </c>
    </row>
    <row r="6949" spans="1:2" x14ac:dyDescent="0.3">
      <c r="A6949" s="32">
        <v>44920.833333333336</v>
      </c>
      <c r="B6949" s="82">
        <v>4.0958849557522141</v>
      </c>
    </row>
    <row r="6950" spans="1:2" x14ac:dyDescent="0.3">
      <c r="A6950" s="32">
        <v>44920.875</v>
      </c>
      <c r="B6950" s="82">
        <v>4.0958849557522141</v>
      </c>
    </row>
    <row r="6951" spans="1:2" x14ac:dyDescent="0.3">
      <c r="A6951" s="32">
        <v>44920.916666666664</v>
      </c>
      <c r="B6951" s="82">
        <v>4.0958849557522141</v>
      </c>
    </row>
    <row r="6952" spans="1:2" x14ac:dyDescent="0.3">
      <c r="A6952" s="32">
        <v>44920.958333333336</v>
      </c>
      <c r="B6952" s="82">
        <v>4.0958849557522141</v>
      </c>
    </row>
    <row r="6953" spans="1:2" x14ac:dyDescent="0.3">
      <c r="A6953" s="32">
        <v>44921</v>
      </c>
      <c r="B6953" s="82">
        <v>4.0958849557522141</v>
      </c>
    </row>
    <row r="6954" spans="1:2" x14ac:dyDescent="0.3">
      <c r="A6954" s="32">
        <v>44921.041666666664</v>
      </c>
      <c r="B6954" s="82">
        <v>4.0958849557522141</v>
      </c>
    </row>
    <row r="6955" spans="1:2" x14ac:dyDescent="0.3">
      <c r="A6955" s="32">
        <v>44921.083333333336</v>
      </c>
      <c r="B6955" s="82">
        <v>4.0958849557522141</v>
      </c>
    </row>
    <row r="6956" spans="1:2" x14ac:dyDescent="0.3">
      <c r="A6956" s="32">
        <v>44921.125</v>
      </c>
      <c r="B6956" s="82">
        <v>4.0958849557522141</v>
      </c>
    </row>
    <row r="6957" spans="1:2" x14ac:dyDescent="0.3">
      <c r="A6957" s="32">
        <v>44921.166666666664</v>
      </c>
      <c r="B6957" s="82">
        <v>4.0958849557522141</v>
      </c>
    </row>
    <row r="6958" spans="1:2" x14ac:dyDescent="0.3">
      <c r="A6958" s="32">
        <v>44921.208333333336</v>
      </c>
      <c r="B6958" s="82">
        <v>4.0958849557522141</v>
      </c>
    </row>
    <row r="6959" spans="1:2" x14ac:dyDescent="0.3">
      <c r="A6959" s="32">
        <v>44921.25</v>
      </c>
      <c r="B6959" s="82">
        <v>4.0958849557522141</v>
      </c>
    </row>
    <row r="6960" spans="1:2" x14ac:dyDescent="0.3">
      <c r="A6960" s="32">
        <v>44921.291666666664</v>
      </c>
      <c r="B6960" s="82">
        <v>4.0958849557522141</v>
      </c>
    </row>
    <row r="6961" spans="1:2" x14ac:dyDescent="0.3">
      <c r="A6961" s="32">
        <v>44921.333333333336</v>
      </c>
      <c r="B6961" s="82">
        <v>4.0958849557522141</v>
      </c>
    </row>
    <row r="6962" spans="1:2" x14ac:dyDescent="0.3">
      <c r="A6962" s="32">
        <v>44921.375</v>
      </c>
      <c r="B6962" s="82">
        <v>4.0958849557522141</v>
      </c>
    </row>
    <row r="6963" spans="1:2" x14ac:dyDescent="0.3">
      <c r="A6963" s="32">
        <v>44921.416666666664</v>
      </c>
      <c r="B6963" s="82">
        <v>4.0958849557522141</v>
      </c>
    </row>
    <row r="6964" spans="1:2" x14ac:dyDescent="0.3">
      <c r="A6964" s="32">
        <v>44921.458333333336</v>
      </c>
      <c r="B6964" s="82">
        <v>4.0958849557522141</v>
      </c>
    </row>
    <row r="6965" spans="1:2" x14ac:dyDescent="0.3">
      <c r="A6965" s="32">
        <v>44921.5</v>
      </c>
      <c r="B6965" s="82">
        <v>4.0958849557522141</v>
      </c>
    </row>
    <row r="6966" spans="1:2" x14ac:dyDescent="0.3">
      <c r="A6966" s="32">
        <v>44921.541666666664</v>
      </c>
      <c r="B6966" s="82">
        <v>4.0958849557522141</v>
      </c>
    </row>
    <row r="6967" spans="1:2" x14ac:dyDescent="0.3">
      <c r="A6967" s="32">
        <v>44921.583333333336</v>
      </c>
      <c r="B6967" s="82">
        <v>4.0958849557522141</v>
      </c>
    </row>
    <row r="6968" spans="1:2" x14ac:dyDescent="0.3">
      <c r="A6968" s="32">
        <v>44921.625</v>
      </c>
      <c r="B6968" s="82">
        <v>4.0958849557522141</v>
      </c>
    </row>
    <row r="6969" spans="1:2" x14ac:dyDescent="0.3">
      <c r="A6969" s="32">
        <v>44921.666666666664</v>
      </c>
      <c r="B6969" s="82">
        <v>4.0958849557522141</v>
      </c>
    </row>
    <row r="6970" spans="1:2" x14ac:dyDescent="0.3">
      <c r="A6970" s="32">
        <v>44921.708333333336</v>
      </c>
      <c r="B6970" s="82">
        <v>4.0958849557522141</v>
      </c>
    </row>
    <row r="6971" spans="1:2" x14ac:dyDescent="0.3">
      <c r="A6971" s="32">
        <v>44921.75</v>
      </c>
      <c r="B6971" s="82">
        <v>4.0958849557522141</v>
      </c>
    </row>
    <row r="6972" spans="1:2" x14ac:dyDescent="0.3">
      <c r="A6972" s="32">
        <v>44921.791666666664</v>
      </c>
      <c r="B6972" s="82">
        <v>4.0958849557522141</v>
      </c>
    </row>
    <row r="6973" spans="1:2" x14ac:dyDescent="0.3">
      <c r="A6973" s="32">
        <v>44921.833333333336</v>
      </c>
      <c r="B6973" s="82">
        <v>4.0958849557522141</v>
      </c>
    </row>
    <row r="6974" spans="1:2" x14ac:dyDescent="0.3">
      <c r="A6974" s="32">
        <v>44921.875</v>
      </c>
      <c r="B6974" s="82">
        <v>4.0958849557522141</v>
      </c>
    </row>
    <row r="6975" spans="1:2" x14ac:dyDescent="0.3">
      <c r="A6975" s="32">
        <v>44921.916666666664</v>
      </c>
      <c r="B6975" s="82">
        <v>4.0958849557522141</v>
      </c>
    </row>
    <row r="6976" spans="1:2" x14ac:dyDescent="0.3">
      <c r="A6976" s="32">
        <v>44921.958333333336</v>
      </c>
      <c r="B6976" s="82">
        <v>4.0958849557522141</v>
      </c>
    </row>
    <row r="6977" spans="1:2" x14ac:dyDescent="0.3">
      <c r="A6977" s="32">
        <v>44922</v>
      </c>
      <c r="B6977" s="82">
        <v>4.0958849557522141</v>
      </c>
    </row>
    <row r="6978" spans="1:2" x14ac:dyDescent="0.3">
      <c r="A6978" s="32">
        <v>44922.041666666664</v>
      </c>
      <c r="B6978" s="82">
        <v>4.0958849557522141</v>
      </c>
    </row>
    <row r="6979" spans="1:2" x14ac:dyDescent="0.3">
      <c r="A6979" s="32">
        <v>44922.083333333336</v>
      </c>
      <c r="B6979" s="82">
        <v>4.0958849557522141</v>
      </c>
    </row>
    <row r="6980" spans="1:2" x14ac:dyDescent="0.3">
      <c r="A6980" s="32">
        <v>44922.125</v>
      </c>
      <c r="B6980" s="82">
        <v>4.0958849557522141</v>
      </c>
    </row>
    <row r="6981" spans="1:2" x14ac:dyDescent="0.3">
      <c r="A6981" s="32">
        <v>44922.166666666664</v>
      </c>
      <c r="B6981" s="82">
        <v>4.0958849557522141</v>
      </c>
    </row>
    <row r="6982" spans="1:2" x14ac:dyDescent="0.3">
      <c r="A6982" s="32">
        <v>44922.208333333336</v>
      </c>
      <c r="B6982" s="82">
        <v>4.0958849557522141</v>
      </c>
    </row>
    <row r="6983" spans="1:2" x14ac:dyDescent="0.3">
      <c r="A6983" s="32">
        <v>44922.25</v>
      </c>
      <c r="B6983" s="82">
        <v>4.0958849557522141</v>
      </c>
    </row>
    <row r="6984" spans="1:2" x14ac:dyDescent="0.3">
      <c r="A6984" s="32">
        <v>44922.291666666664</v>
      </c>
      <c r="B6984" s="82">
        <v>4.0958849557522141</v>
      </c>
    </row>
    <row r="6985" spans="1:2" x14ac:dyDescent="0.3">
      <c r="A6985" s="32">
        <v>44922.333333333336</v>
      </c>
      <c r="B6985" s="82">
        <v>4.0958849557522141</v>
      </c>
    </row>
    <row r="6986" spans="1:2" x14ac:dyDescent="0.3">
      <c r="A6986" s="32">
        <v>44922.375</v>
      </c>
      <c r="B6986" s="82">
        <v>4.0958849557522141</v>
      </c>
    </row>
    <row r="6987" spans="1:2" x14ac:dyDescent="0.3">
      <c r="A6987" s="32">
        <v>44922.416666666664</v>
      </c>
      <c r="B6987" s="82">
        <v>4.0958849557522141</v>
      </c>
    </row>
    <row r="6988" spans="1:2" x14ac:dyDescent="0.3">
      <c r="A6988" s="32">
        <v>44922.458333333336</v>
      </c>
      <c r="B6988" s="82">
        <v>4.0958849557522141</v>
      </c>
    </row>
    <row r="6989" spans="1:2" x14ac:dyDescent="0.3">
      <c r="A6989" s="32">
        <v>44922.5</v>
      </c>
      <c r="B6989" s="82">
        <v>4.0958849557522141</v>
      </c>
    </row>
    <row r="6990" spans="1:2" x14ac:dyDescent="0.3">
      <c r="A6990" s="32">
        <v>44922.541666666664</v>
      </c>
      <c r="B6990" s="82">
        <v>4.0958849557522141</v>
      </c>
    </row>
    <row r="6991" spans="1:2" x14ac:dyDescent="0.3">
      <c r="A6991" s="32">
        <v>44922.583333333336</v>
      </c>
      <c r="B6991" s="82">
        <v>4.0958849557522141</v>
      </c>
    </row>
    <row r="6992" spans="1:2" x14ac:dyDescent="0.3">
      <c r="A6992" s="32">
        <v>44922.625</v>
      </c>
      <c r="B6992" s="82">
        <v>4.0958849557522141</v>
      </c>
    </row>
    <row r="6993" spans="1:2" x14ac:dyDescent="0.3">
      <c r="A6993" s="32">
        <v>44922.666666666664</v>
      </c>
      <c r="B6993" s="82">
        <v>4.0958849557522141</v>
      </c>
    </row>
    <row r="6994" spans="1:2" x14ac:dyDescent="0.3">
      <c r="A6994" s="32">
        <v>44922.708333333336</v>
      </c>
      <c r="B6994" s="82">
        <v>4.0958849557522141</v>
      </c>
    </row>
    <row r="6995" spans="1:2" x14ac:dyDescent="0.3">
      <c r="A6995" s="32">
        <v>44922.75</v>
      </c>
      <c r="B6995" s="82">
        <v>4.0958849557522141</v>
      </c>
    </row>
    <row r="6996" spans="1:2" x14ac:dyDescent="0.3">
      <c r="A6996" s="32">
        <v>44922.791666666664</v>
      </c>
      <c r="B6996" s="82">
        <v>4.0958849557522141</v>
      </c>
    </row>
    <row r="6997" spans="1:2" x14ac:dyDescent="0.3">
      <c r="A6997" s="32">
        <v>44922.833333333336</v>
      </c>
      <c r="B6997" s="82">
        <v>4.0958849557522141</v>
      </c>
    </row>
    <row r="6998" spans="1:2" x14ac:dyDescent="0.3">
      <c r="A6998" s="32">
        <v>44922.875</v>
      </c>
      <c r="B6998" s="82">
        <v>4.0958849557522141</v>
      </c>
    </row>
    <row r="6999" spans="1:2" x14ac:dyDescent="0.3">
      <c r="A6999" s="32">
        <v>44922.916666666664</v>
      </c>
      <c r="B6999" s="82">
        <v>4.0958849557522141</v>
      </c>
    </row>
    <row r="7000" spans="1:2" x14ac:dyDescent="0.3">
      <c r="A7000" s="32">
        <v>44922.958333333336</v>
      </c>
      <c r="B7000" s="82">
        <v>4.0958849557522141</v>
      </c>
    </row>
    <row r="7001" spans="1:2" x14ac:dyDescent="0.3">
      <c r="A7001" s="32">
        <v>44923</v>
      </c>
      <c r="B7001" s="82">
        <v>4.0958849557522141</v>
      </c>
    </row>
    <row r="7002" spans="1:2" x14ac:dyDescent="0.3">
      <c r="A7002" s="32">
        <v>44923.041666666664</v>
      </c>
      <c r="B7002" s="82">
        <v>4.0958849557522141</v>
      </c>
    </row>
    <row r="7003" spans="1:2" x14ac:dyDescent="0.3">
      <c r="A7003" s="32">
        <v>44923.083333333336</v>
      </c>
      <c r="B7003" s="82">
        <v>4.0958849557522141</v>
      </c>
    </row>
    <row r="7004" spans="1:2" x14ac:dyDescent="0.3">
      <c r="A7004" s="32">
        <v>44923.125</v>
      </c>
      <c r="B7004" s="82">
        <v>4.0958849557522141</v>
      </c>
    </row>
    <row r="7005" spans="1:2" x14ac:dyDescent="0.3">
      <c r="A7005" s="32">
        <v>44923.166666666664</v>
      </c>
      <c r="B7005" s="82">
        <v>4.0958849557522141</v>
      </c>
    </row>
    <row r="7006" spans="1:2" x14ac:dyDescent="0.3">
      <c r="A7006" s="32">
        <v>44923.208333333336</v>
      </c>
      <c r="B7006" s="82">
        <v>4.0958849557522141</v>
      </c>
    </row>
    <row r="7007" spans="1:2" x14ac:dyDescent="0.3">
      <c r="A7007" s="32">
        <v>44923.25</v>
      </c>
      <c r="B7007" s="82">
        <v>4.0958849557522141</v>
      </c>
    </row>
    <row r="7008" spans="1:2" x14ac:dyDescent="0.3">
      <c r="A7008" s="32">
        <v>44923.291666666664</v>
      </c>
      <c r="B7008" s="82">
        <v>4.0958849557522141</v>
      </c>
    </row>
    <row r="7009" spans="1:2" x14ac:dyDescent="0.3">
      <c r="A7009" s="32">
        <v>44923.333333333336</v>
      </c>
      <c r="B7009" s="82">
        <v>4.0958849557522141</v>
      </c>
    </row>
    <row r="7010" spans="1:2" x14ac:dyDescent="0.3">
      <c r="A7010" s="32">
        <v>44923.375</v>
      </c>
      <c r="B7010" s="82">
        <v>4.0958849557522141</v>
      </c>
    </row>
    <row r="7011" spans="1:2" x14ac:dyDescent="0.3">
      <c r="A7011" s="32">
        <v>44923.416666666664</v>
      </c>
      <c r="B7011" s="82">
        <v>4.0958849557522141</v>
      </c>
    </row>
    <row r="7012" spans="1:2" x14ac:dyDescent="0.3">
      <c r="A7012" s="32">
        <v>44923.458333333336</v>
      </c>
      <c r="B7012" s="82">
        <v>4.0958849557522141</v>
      </c>
    </row>
    <row r="7013" spans="1:2" x14ac:dyDescent="0.3">
      <c r="A7013" s="32">
        <v>44923.5</v>
      </c>
      <c r="B7013" s="82">
        <v>4.0958849557522141</v>
      </c>
    </row>
    <row r="7014" spans="1:2" x14ac:dyDescent="0.3">
      <c r="A7014" s="32">
        <v>44923.541666666664</v>
      </c>
      <c r="B7014" s="82">
        <v>4.0958849557522141</v>
      </c>
    </row>
    <row r="7015" spans="1:2" x14ac:dyDescent="0.3">
      <c r="A7015" s="32">
        <v>44923.583333333336</v>
      </c>
      <c r="B7015" s="82">
        <v>4.0958849557522141</v>
      </c>
    </row>
    <row r="7016" spans="1:2" x14ac:dyDescent="0.3">
      <c r="A7016" s="32">
        <v>44923.625</v>
      </c>
      <c r="B7016" s="82">
        <v>4.0958849557522141</v>
      </c>
    </row>
    <row r="7017" spans="1:2" x14ac:dyDescent="0.3">
      <c r="A7017" s="32">
        <v>44923.666666666664</v>
      </c>
      <c r="B7017" s="82">
        <v>4.0958849557522141</v>
      </c>
    </row>
    <row r="7018" spans="1:2" x14ac:dyDescent="0.3">
      <c r="A7018" s="32">
        <v>44923.708333333336</v>
      </c>
      <c r="B7018" s="82">
        <v>4.0958849557522141</v>
      </c>
    </row>
    <row r="7019" spans="1:2" x14ac:dyDescent="0.3">
      <c r="A7019" s="32">
        <v>44923.75</v>
      </c>
      <c r="B7019" s="82">
        <v>4.0958849557522141</v>
      </c>
    </row>
    <row r="7020" spans="1:2" x14ac:dyDescent="0.3">
      <c r="A7020" s="32">
        <v>44923.791666666664</v>
      </c>
      <c r="B7020" s="82">
        <v>4.0958849557522141</v>
      </c>
    </row>
    <row r="7021" spans="1:2" x14ac:dyDescent="0.3">
      <c r="A7021" s="32">
        <v>44923.833333333336</v>
      </c>
      <c r="B7021" s="82">
        <v>4.0958849557522141</v>
      </c>
    </row>
    <row r="7022" spans="1:2" x14ac:dyDescent="0.3">
      <c r="A7022" s="32">
        <v>44923.875</v>
      </c>
      <c r="B7022" s="82">
        <v>4.0958849557522141</v>
      </c>
    </row>
    <row r="7023" spans="1:2" x14ac:dyDescent="0.3">
      <c r="A7023" s="32">
        <v>44923.916666666664</v>
      </c>
      <c r="B7023" s="82">
        <v>4.0958849557522141</v>
      </c>
    </row>
    <row r="7024" spans="1:2" x14ac:dyDescent="0.3">
      <c r="A7024" s="32">
        <v>44923.958333333336</v>
      </c>
      <c r="B7024" s="82">
        <v>4.0958849557522141</v>
      </c>
    </row>
    <row r="7025" spans="1:2" x14ac:dyDescent="0.3">
      <c r="A7025" s="32">
        <v>44924</v>
      </c>
      <c r="B7025" s="82">
        <v>4.0958849557522141</v>
      </c>
    </row>
    <row r="7026" spans="1:2" x14ac:dyDescent="0.3">
      <c r="A7026" s="32">
        <v>44924.041666666664</v>
      </c>
      <c r="B7026" s="82">
        <v>4.0958849557522141</v>
      </c>
    </row>
    <row r="7027" spans="1:2" x14ac:dyDescent="0.3">
      <c r="A7027" s="32">
        <v>44924.083333333336</v>
      </c>
      <c r="B7027" s="82">
        <v>4.0958849557522141</v>
      </c>
    </row>
    <row r="7028" spans="1:2" x14ac:dyDescent="0.3">
      <c r="A7028" s="32">
        <v>44924.125</v>
      </c>
      <c r="B7028" s="82">
        <v>4.0958849557522141</v>
      </c>
    </row>
    <row r="7029" spans="1:2" x14ac:dyDescent="0.3">
      <c r="A7029" s="32">
        <v>44924.166666666664</v>
      </c>
      <c r="B7029" s="82">
        <v>4.0958849557522141</v>
      </c>
    </row>
    <row r="7030" spans="1:2" x14ac:dyDescent="0.3">
      <c r="A7030" s="32">
        <v>44924.208333333336</v>
      </c>
      <c r="B7030" s="82">
        <v>4.0958849557522141</v>
      </c>
    </row>
    <row r="7031" spans="1:2" x14ac:dyDescent="0.3">
      <c r="A7031" s="32">
        <v>44924.25</v>
      </c>
      <c r="B7031" s="82">
        <v>4.0958849557522141</v>
      </c>
    </row>
    <row r="7032" spans="1:2" x14ac:dyDescent="0.3">
      <c r="A7032" s="32">
        <v>44924.291666666664</v>
      </c>
      <c r="B7032" s="82">
        <v>4.0958849557522141</v>
      </c>
    </row>
    <row r="7033" spans="1:2" x14ac:dyDescent="0.3">
      <c r="A7033" s="32">
        <v>44924.333333333336</v>
      </c>
      <c r="B7033" s="82">
        <v>4.0958849557522141</v>
      </c>
    </row>
    <row r="7034" spans="1:2" x14ac:dyDescent="0.3">
      <c r="A7034" s="32">
        <v>44924.375</v>
      </c>
      <c r="B7034" s="82">
        <v>4.0958849557522141</v>
      </c>
    </row>
    <row r="7035" spans="1:2" x14ac:dyDescent="0.3">
      <c r="A7035" s="32">
        <v>44924.416666666664</v>
      </c>
      <c r="B7035" s="82">
        <v>4.0958849557522141</v>
      </c>
    </row>
    <row r="7036" spans="1:2" x14ac:dyDescent="0.3">
      <c r="A7036" s="32">
        <v>44924.458333333336</v>
      </c>
      <c r="B7036" s="82">
        <v>4.0958849557522141</v>
      </c>
    </row>
    <row r="7037" spans="1:2" x14ac:dyDescent="0.3">
      <c r="A7037" s="32">
        <v>44924.5</v>
      </c>
      <c r="B7037" s="82">
        <v>4.0958849557522141</v>
      </c>
    </row>
    <row r="7038" spans="1:2" x14ac:dyDescent="0.3">
      <c r="A7038" s="32">
        <v>44924.541666666664</v>
      </c>
      <c r="B7038" s="82">
        <v>4.0958849557522141</v>
      </c>
    </row>
    <row r="7039" spans="1:2" x14ac:dyDescent="0.3">
      <c r="A7039" s="32">
        <v>44924.583333333336</v>
      </c>
      <c r="B7039" s="82">
        <v>4.0958849557522141</v>
      </c>
    </row>
    <row r="7040" spans="1:2" x14ac:dyDescent="0.3">
      <c r="A7040" s="32">
        <v>44924.625</v>
      </c>
      <c r="B7040" s="82">
        <v>4.0958849557522141</v>
      </c>
    </row>
    <row r="7041" spans="1:2" x14ac:dyDescent="0.3">
      <c r="A7041" s="32">
        <v>44924.666666666664</v>
      </c>
      <c r="B7041" s="82">
        <v>4.0958849557522141</v>
      </c>
    </row>
    <row r="7042" spans="1:2" x14ac:dyDescent="0.3">
      <c r="A7042" s="32">
        <v>44924.708333333336</v>
      </c>
      <c r="B7042" s="82">
        <v>4.0958849557522141</v>
      </c>
    </row>
    <row r="7043" spans="1:2" x14ac:dyDescent="0.3">
      <c r="A7043" s="32">
        <v>44924.75</v>
      </c>
      <c r="B7043" s="82">
        <v>4.0958849557522141</v>
      </c>
    </row>
    <row r="7044" spans="1:2" x14ac:dyDescent="0.3">
      <c r="A7044" s="32">
        <v>44924.791666666664</v>
      </c>
      <c r="B7044" s="82">
        <v>4.0958849557522141</v>
      </c>
    </row>
    <row r="7045" spans="1:2" x14ac:dyDescent="0.3">
      <c r="A7045" s="32">
        <v>44924.833333333336</v>
      </c>
      <c r="B7045" s="82">
        <v>4.0958849557522141</v>
      </c>
    </row>
    <row r="7046" spans="1:2" x14ac:dyDescent="0.3">
      <c r="A7046" s="32">
        <v>44924.875</v>
      </c>
      <c r="B7046" s="82">
        <v>4.0958849557522141</v>
      </c>
    </row>
    <row r="7047" spans="1:2" x14ac:dyDescent="0.3">
      <c r="A7047" s="32">
        <v>44924.916666666664</v>
      </c>
      <c r="B7047" s="82">
        <v>4.0958849557522141</v>
      </c>
    </row>
    <row r="7048" spans="1:2" x14ac:dyDescent="0.3">
      <c r="A7048" s="32">
        <v>44924.958333333336</v>
      </c>
      <c r="B7048" s="82">
        <v>4.0958849557522141</v>
      </c>
    </row>
    <row r="7049" spans="1:2" x14ac:dyDescent="0.3">
      <c r="A7049" s="32">
        <v>44925</v>
      </c>
      <c r="B7049" s="82">
        <v>4.0958849557522141</v>
      </c>
    </row>
    <row r="7050" spans="1:2" x14ac:dyDescent="0.3">
      <c r="A7050" s="32">
        <v>44925.041666666664</v>
      </c>
      <c r="B7050" s="82">
        <v>4.0958849557522141</v>
      </c>
    </row>
    <row r="7051" spans="1:2" x14ac:dyDescent="0.3">
      <c r="A7051" s="32">
        <v>44925.083333333336</v>
      </c>
      <c r="B7051" s="82">
        <v>4.0958849557522141</v>
      </c>
    </row>
    <row r="7052" spans="1:2" x14ac:dyDescent="0.3">
      <c r="A7052" s="32">
        <v>44925.125</v>
      </c>
      <c r="B7052" s="82">
        <v>4.0958849557522141</v>
      </c>
    </row>
    <row r="7053" spans="1:2" x14ac:dyDescent="0.3">
      <c r="A7053" s="32">
        <v>44925.166666666664</v>
      </c>
      <c r="B7053" s="82">
        <v>4.0958849557522141</v>
      </c>
    </row>
    <row r="7054" spans="1:2" x14ac:dyDescent="0.3">
      <c r="A7054" s="32">
        <v>44925.208333333336</v>
      </c>
      <c r="B7054" s="82">
        <v>4.0958849557522141</v>
      </c>
    </row>
    <row r="7055" spans="1:2" x14ac:dyDescent="0.3">
      <c r="A7055" s="32">
        <v>44925.25</v>
      </c>
      <c r="B7055" s="82">
        <v>4.0958849557522141</v>
      </c>
    </row>
    <row r="7056" spans="1:2" x14ac:dyDescent="0.3">
      <c r="A7056" s="32">
        <v>44925.291666666664</v>
      </c>
      <c r="B7056" s="82">
        <v>4.0958849557522141</v>
      </c>
    </row>
    <row r="7057" spans="1:2" x14ac:dyDescent="0.3">
      <c r="A7057" s="32">
        <v>44925.333333333336</v>
      </c>
      <c r="B7057" s="82">
        <v>4.0958849557522141</v>
      </c>
    </row>
    <row r="7058" spans="1:2" x14ac:dyDescent="0.3">
      <c r="A7058" s="32">
        <v>44925.375</v>
      </c>
      <c r="B7058" s="82">
        <v>4.0958849557522141</v>
      </c>
    </row>
    <row r="7059" spans="1:2" x14ac:dyDescent="0.3">
      <c r="A7059" s="32">
        <v>44925.416666666664</v>
      </c>
      <c r="B7059" s="82">
        <v>4.0958849557522141</v>
      </c>
    </row>
    <row r="7060" spans="1:2" x14ac:dyDescent="0.3">
      <c r="A7060" s="32">
        <v>44925.458333333336</v>
      </c>
      <c r="B7060" s="82">
        <v>4.0958849557522141</v>
      </c>
    </row>
    <row r="7061" spans="1:2" x14ac:dyDescent="0.3">
      <c r="A7061" s="32">
        <v>44925.5</v>
      </c>
      <c r="B7061" s="82">
        <v>4.0958849557522141</v>
      </c>
    </row>
    <row r="7062" spans="1:2" x14ac:dyDescent="0.3">
      <c r="A7062" s="32">
        <v>44925.541666666664</v>
      </c>
      <c r="B7062" s="82">
        <v>4.0958849557522141</v>
      </c>
    </row>
    <row r="7063" spans="1:2" x14ac:dyDescent="0.3">
      <c r="A7063" s="32">
        <v>44925.583333333336</v>
      </c>
      <c r="B7063" s="82">
        <v>4.0958849557522141</v>
      </c>
    </row>
    <row r="7064" spans="1:2" x14ac:dyDescent="0.3">
      <c r="A7064" s="32">
        <v>44925.625</v>
      </c>
      <c r="B7064" s="82">
        <v>4.0958849557522141</v>
      </c>
    </row>
    <row r="7065" spans="1:2" x14ac:dyDescent="0.3">
      <c r="A7065" s="32">
        <v>44925.666666666664</v>
      </c>
      <c r="B7065" s="82">
        <v>4.0958849557522141</v>
      </c>
    </row>
    <row r="7066" spans="1:2" x14ac:dyDescent="0.3">
      <c r="A7066" s="32">
        <v>44925.708333333336</v>
      </c>
      <c r="B7066" s="82">
        <v>4.0958849557522141</v>
      </c>
    </row>
    <row r="7067" spans="1:2" x14ac:dyDescent="0.3">
      <c r="A7067" s="32">
        <v>44925.75</v>
      </c>
      <c r="B7067" s="82">
        <v>4.0958849557522141</v>
      </c>
    </row>
    <row r="7068" spans="1:2" x14ac:dyDescent="0.3">
      <c r="A7068" s="32">
        <v>44925.791666666664</v>
      </c>
      <c r="B7068" s="82">
        <v>4.0958849557522141</v>
      </c>
    </row>
    <row r="7069" spans="1:2" x14ac:dyDescent="0.3">
      <c r="A7069" s="32">
        <v>44925.833333333336</v>
      </c>
      <c r="B7069" s="82">
        <v>4.0958849557522141</v>
      </c>
    </row>
    <row r="7070" spans="1:2" x14ac:dyDescent="0.3">
      <c r="A7070" s="32">
        <v>44925.875</v>
      </c>
      <c r="B7070" s="82">
        <v>4.0958849557522141</v>
      </c>
    </row>
    <row r="7071" spans="1:2" x14ac:dyDescent="0.3">
      <c r="A7071" s="32">
        <v>44925.916666666664</v>
      </c>
      <c r="B7071" s="82">
        <v>4.0958849557522141</v>
      </c>
    </row>
    <row r="7072" spans="1:2" x14ac:dyDescent="0.3">
      <c r="A7072" s="32">
        <v>44925.958333333336</v>
      </c>
      <c r="B7072" s="82">
        <v>4.0958849557522141</v>
      </c>
    </row>
    <row r="7073" spans="1:2" x14ac:dyDescent="0.3">
      <c r="A7073" s="32">
        <v>44926</v>
      </c>
      <c r="B7073" s="82">
        <v>4.0958849557522141</v>
      </c>
    </row>
    <row r="7074" spans="1:2" x14ac:dyDescent="0.3">
      <c r="A7074" s="32">
        <v>44926.041666666664</v>
      </c>
      <c r="B7074" s="82">
        <v>4.0958849557522141</v>
      </c>
    </row>
    <row r="7075" spans="1:2" x14ac:dyDescent="0.3">
      <c r="A7075" s="32">
        <v>44926.083333333336</v>
      </c>
      <c r="B7075" s="82">
        <v>4.0958849557522141</v>
      </c>
    </row>
    <row r="7076" spans="1:2" x14ac:dyDescent="0.3">
      <c r="A7076" s="32">
        <v>44926.125</v>
      </c>
      <c r="B7076" s="82">
        <v>4.0958849557522141</v>
      </c>
    </row>
    <row r="7077" spans="1:2" x14ac:dyDescent="0.3">
      <c r="A7077" s="32">
        <v>44926.166666666664</v>
      </c>
      <c r="B7077" s="82">
        <v>4.0958849557522141</v>
      </c>
    </row>
    <row r="7078" spans="1:2" x14ac:dyDescent="0.3">
      <c r="A7078" s="32">
        <v>44926.208333333336</v>
      </c>
      <c r="B7078" s="82">
        <v>4.0958849557522141</v>
      </c>
    </row>
    <row r="7079" spans="1:2" x14ac:dyDescent="0.3">
      <c r="A7079" s="32">
        <v>44926.25</v>
      </c>
      <c r="B7079" s="82">
        <v>4.0958849557522141</v>
      </c>
    </row>
    <row r="7080" spans="1:2" x14ac:dyDescent="0.3">
      <c r="A7080" s="32">
        <v>44926.291666666664</v>
      </c>
      <c r="B7080" s="82">
        <v>4.0958849557522141</v>
      </c>
    </row>
    <row r="7081" spans="1:2" x14ac:dyDescent="0.3">
      <c r="A7081" s="32">
        <v>44926.333333333336</v>
      </c>
      <c r="B7081" s="82">
        <v>4.0958849557522141</v>
      </c>
    </row>
    <row r="7082" spans="1:2" x14ac:dyDescent="0.3">
      <c r="A7082" s="32">
        <v>44926.375</v>
      </c>
      <c r="B7082" s="82">
        <v>4.0958849557522141</v>
      </c>
    </row>
    <row r="7083" spans="1:2" x14ac:dyDescent="0.3">
      <c r="A7083" s="32">
        <v>44926.416666666664</v>
      </c>
      <c r="B7083" s="82">
        <v>4.0958849557522141</v>
      </c>
    </row>
    <row r="7084" spans="1:2" x14ac:dyDescent="0.3">
      <c r="A7084" s="32">
        <v>44926.458333333336</v>
      </c>
      <c r="B7084" s="82">
        <v>4.0958849557522141</v>
      </c>
    </row>
    <row r="7085" spans="1:2" x14ac:dyDescent="0.3">
      <c r="A7085" s="32">
        <v>44926.5</v>
      </c>
      <c r="B7085" s="82">
        <v>4.0958849557522141</v>
      </c>
    </row>
    <row r="7086" spans="1:2" x14ac:dyDescent="0.3">
      <c r="A7086" s="32">
        <v>44926.541666666664</v>
      </c>
      <c r="B7086" s="82">
        <v>4.0958849557522141</v>
      </c>
    </row>
    <row r="7087" spans="1:2" x14ac:dyDescent="0.3">
      <c r="A7087" s="32">
        <v>44926.583333333336</v>
      </c>
      <c r="B7087" s="82">
        <v>4.0958849557522141</v>
      </c>
    </row>
    <row r="7088" spans="1:2" x14ac:dyDescent="0.3">
      <c r="A7088" s="32">
        <v>44926.625</v>
      </c>
      <c r="B7088" s="82">
        <v>4.0958849557522141</v>
      </c>
    </row>
    <row r="7089" spans="1:2" x14ac:dyDescent="0.3">
      <c r="A7089" s="32">
        <v>44926.666666666664</v>
      </c>
      <c r="B7089" s="82">
        <v>4.0958849557522141</v>
      </c>
    </row>
    <row r="7090" spans="1:2" x14ac:dyDescent="0.3">
      <c r="A7090" s="32">
        <v>44926.708333333336</v>
      </c>
      <c r="B7090" s="82">
        <v>4.0958849557522141</v>
      </c>
    </row>
    <row r="7091" spans="1:2" x14ac:dyDescent="0.3">
      <c r="A7091" s="32">
        <v>44926.75</v>
      </c>
      <c r="B7091" s="82">
        <v>4.0958849557522141</v>
      </c>
    </row>
    <row r="7092" spans="1:2" x14ac:dyDescent="0.3">
      <c r="A7092" s="32">
        <v>44926.791666666664</v>
      </c>
      <c r="B7092" s="82">
        <v>4.0958849557522141</v>
      </c>
    </row>
    <row r="7093" spans="1:2" x14ac:dyDescent="0.3">
      <c r="A7093" s="32">
        <v>44926.833333333336</v>
      </c>
      <c r="B7093" s="82">
        <v>4.0958849557522141</v>
      </c>
    </row>
    <row r="7094" spans="1:2" x14ac:dyDescent="0.3">
      <c r="A7094" s="32">
        <v>44926.875</v>
      </c>
      <c r="B7094" s="82">
        <v>4.0958849557522141</v>
      </c>
    </row>
    <row r="7095" spans="1:2" x14ac:dyDescent="0.3">
      <c r="A7095" s="32">
        <v>44926.916666666664</v>
      </c>
      <c r="B7095" s="82">
        <v>4.0958849557522141</v>
      </c>
    </row>
    <row r="7096" spans="1:2" x14ac:dyDescent="0.3">
      <c r="A7096" s="32">
        <v>44926.958333333336</v>
      </c>
      <c r="B7096" s="82">
        <v>4.0958849557522141</v>
      </c>
    </row>
    <row r="7397" spans="1:2" x14ac:dyDescent="0.3">
      <c r="A7397" s="32" t="s">
        <v>60</v>
      </c>
      <c r="B7397" s="82" t="s">
        <v>60</v>
      </c>
    </row>
    <row r="7398" spans="1:2" x14ac:dyDescent="0.3">
      <c r="A7398" s="32" t="s">
        <v>60</v>
      </c>
      <c r="B7398" s="82" t="s">
        <v>60</v>
      </c>
    </row>
    <row r="7399" spans="1:2" x14ac:dyDescent="0.3">
      <c r="A7399" s="32" t="s">
        <v>60</v>
      </c>
      <c r="B7399" s="82" t="s">
        <v>60</v>
      </c>
    </row>
    <row r="7400" spans="1:2" x14ac:dyDescent="0.3">
      <c r="A7400" s="32" t="s">
        <v>60</v>
      </c>
      <c r="B7400" s="82" t="s">
        <v>60</v>
      </c>
    </row>
    <row r="7401" spans="1:2" x14ac:dyDescent="0.3">
      <c r="A7401" s="32" t="s">
        <v>60</v>
      </c>
      <c r="B7401" s="82" t="s">
        <v>60</v>
      </c>
    </row>
    <row r="7402" spans="1:2" x14ac:dyDescent="0.3">
      <c r="A7402" s="32" t="s">
        <v>60</v>
      </c>
      <c r="B7402" s="82" t="s">
        <v>60</v>
      </c>
    </row>
    <row r="7403" spans="1:2" x14ac:dyDescent="0.3">
      <c r="A7403" s="32" t="s">
        <v>60</v>
      </c>
      <c r="B7403" s="82" t="s">
        <v>60</v>
      </c>
    </row>
    <row r="7404" spans="1:2" x14ac:dyDescent="0.3">
      <c r="A7404" s="32" t="s">
        <v>60</v>
      </c>
      <c r="B7404" s="82" t="s">
        <v>60</v>
      </c>
    </row>
    <row r="7405" spans="1:2" x14ac:dyDescent="0.3">
      <c r="A7405" s="32" t="s">
        <v>60</v>
      </c>
      <c r="B7405" s="82" t="s">
        <v>60</v>
      </c>
    </row>
    <row r="7406" spans="1:2" x14ac:dyDescent="0.3">
      <c r="A7406" s="32" t="s">
        <v>60</v>
      </c>
      <c r="B7406" s="82" t="s">
        <v>60</v>
      </c>
    </row>
    <row r="7407" spans="1:2" x14ac:dyDescent="0.3">
      <c r="A7407" s="32" t="s">
        <v>60</v>
      </c>
      <c r="B7407" s="82" t="s">
        <v>60</v>
      </c>
    </row>
    <row r="7408" spans="1:2" x14ac:dyDescent="0.3">
      <c r="A7408" s="32" t="s">
        <v>60</v>
      </c>
      <c r="B7408" s="82" t="s">
        <v>60</v>
      </c>
    </row>
    <row r="7409" spans="1:2" x14ac:dyDescent="0.3">
      <c r="A7409" s="32" t="s">
        <v>60</v>
      </c>
      <c r="B7409" s="82" t="s">
        <v>60</v>
      </c>
    </row>
    <row r="7410" spans="1:2" x14ac:dyDescent="0.3">
      <c r="A7410" s="32" t="s">
        <v>60</v>
      </c>
      <c r="B7410" s="82" t="s">
        <v>60</v>
      </c>
    </row>
    <row r="7411" spans="1:2" x14ac:dyDescent="0.3">
      <c r="A7411" s="32" t="s">
        <v>60</v>
      </c>
      <c r="B7411" s="82" t="s">
        <v>60</v>
      </c>
    </row>
    <row r="7412" spans="1:2" x14ac:dyDescent="0.3">
      <c r="A7412" s="32" t="s">
        <v>60</v>
      </c>
      <c r="B7412" s="82" t="s">
        <v>60</v>
      </c>
    </row>
    <row r="7413" spans="1:2" x14ac:dyDescent="0.3">
      <c r="A7413" s="32" t="s">
        <v>60</v>
      </c>
      <c r="B7413" s="82" t="s">
        <v>60</v>
      </c>
    </row>
    <row r="7414" spans="1:2" x14ac:dyDescent="0.3">
      <c r="A7414" s="32" t="s">
        <v>60</v>
      </c>
      <c r="B7414" s="82" t="s">
        <v>60</v>
      </c>
    </row>
    <row r="7415" spans="1:2" x14ac:dyDescent="0.3">
      <c r="A7415" s="32" t="s">
        <v>60</v>
      </c>
      <c r="B7415" s="82" t="s">
        <v>60</v>
      </c>
    </row>
    <row r="7416" spans="1:2" x14ac:dyDescent="0.3">
      <c r="A7416" s="32" t="s">
        <v>60</v>
      </c>
      <c r="B7416" s="82" t="s">
        <v>60</v>
      </c>
    </row>
    <row r="7417" spans="1:2" x14ac:dyDescent="0.3">
      <c r="A7417" s="32" t="s">
        <v>60</v>
      </c>
      <c r="B7417" s="82" t="s">
        <v>60</v>
      </c>
    </row>
    <row r="7418" spans="1:2" x14ac:dyDescent="0.3">
      <c r="A7418" s="32" t="s">
        <v>60</v>
      </c>
      <c r="B7418" s="82" t="s">
        <v>60</v>
      </c>
    </row>
    <row r="7419" spans="1:2" x14ac:dyDescent="0.3">
      <c r="A7419" s="32" t="s">
        <v>60</v>
      </c>
      <c r="B7419" s="82" t="s">
        <v>60</v>
      </c>
    </row>
    <row r="7420" spans="1:2" x14ac:dyDescent="0.3">
      <c r="A7420" s="32" t="s">
        <v>60</v>
      </c>
      <c r="B7420" s="82" t="s">
        <v>60</v>
      </c>
    </row>
    <row r="7421" spans="1:2" x14ac:dyDescent="0.3">
      <c r="A7421" s="32" t="s">
        <v>60</v>
      </c>
      <c r="B7421" s="82" t="s">
        <v>60</v>
      </c>
    </row>
    <row r="7422" spans="1:2" x14ac:dyDescent="0.3">
      <c r="A7422" s="32" t="s">
        <v>60</v>
      </c>
      <c r="B7422" s="82" t="s">
        <v>60</v>
      </c>
    </row>
    <row r="7423" spans="1:2" x14ac:dyDescent="0.3">
      <c r="A7423" s="32" t="s">
        <v>60</v>
      </c>
      <c r="B7423" s="82" t="s">
        <v>60</v>
      </c>
    </row>
    <row r="7424" spans="1:2" x14ac:dyDescent="0.3">
      <c r="A7424" s="32" t="s">
        <v>60</v>
      </c>
      <c r="B7424" s="82" t="s">
        <v>60</v>
      </c>
    </row>
    <row r="7425" spans="1:2" x14ac:dyDescent="0.3">
      <c r="A7425" s="32" t="s">
        <v>60</v>
      </c>
      <c r="B7425" s="82" t="s">
        <v>60</v>
      </c>
    </row>
    <row r="7426" spans="1:2" x14ac:dyDescent="0.3">
      <c r="A7426" s="32" t="s">
        <v>60</v>
      </c>
      <c r="B7426" s="82" t="s">
        <v>60</v>
      </c>
    </row>
    <row r="7427" spans="1:2" x14ac:dyDescent="0.3">
      <c r="A7427" s="32" t="s">
        <v>60</v>
      </c>
      <c r="B7427" s="82" t="s">
        <v>60</v>
      </c>
    </row>
    <row r="7428" spans="1:2" x14ac:dyDescent="0.3">
      <c r="A7428" s="32" t="s">
        <v>60</v>
      </c>
      <c r="B7428" s="82" t="s">
        <v>60</v>
      </c>
    </row>
    <row r="7429" spans="1:2" x14ac:dyDescent="0.3">
      <c r="A7429" s="32" t="s">
        <v>60</v>
      </c>
      <c r="B7429" s="82" t="s">
        <v>60</v>
      </c>
    </row>
    <row r="7430" spans="1:2" x14ac:dyDescent="0.3">
      <c r="A7430" s="32" t="s">
        <v>60</v>
      </c>
      <c r="B7430" s="82" t="s">
        <v>60</v>
      </c>
    </row>
    <row r="7431" spans="1:2" x14ac:dyDescent="0.3">
      <c r="A7431" s="32" t="s">
        <v>60</v>
      </c>
      <c r="B7431" s="82" t="s">
        <v>60</v>
      </c>
    </row>
    <row r="7432" spans="1:2" x14ac:dyDescent="0.3">
      <c r="A7432" s="32" t="s">
        <v>60</v>
      </c>
      <c r="B7432" s="82" t="s">
        <v>60</v>
      </c>
    </row>
    <row r="7433" spans="1:2" x14ac:dyDescent="0.3">
      <c r="A7433" s="32" t="s">
        <v>60</v>
      </c>
      <c r="B7433" s="82" t="s">
        <v>60</v>
      </c>
    </row>
    <row r="7434" spans="1:2" x14ac:dyDescent="0.3">
      <c r="A7434" s="32" t="s">
        <v>60</v>
      </c>
      <c r="B7434" s="82" t="s">
        <v>60</v>
      </c>
    </row>
    <row r="7435" spans="1:2" x14ac:dyDescent="0.3">
      <c r="A7435" s="32" t="s">
        <v>60</v>
      </c>
      <c r="B7435" s="82" t="s">
        <v>60</v>
      </c>
    </row>
    <row r="7436" spans="1:2" x14ac:dyDescent="0.3">
      <c r="A7436" s="32" t="s">
        <v>60</v>
      </c>
      <c r="B7436" s="82" t="s">
        <v>60</v>
      </c>
    </row>
    <row r="7437" spans="1:2" x14ac:dyDescent="0.3">
      <c r="A7437" s="32" t="s">
        <v>60</v>
      </c>
      <c r="B7437" s="82" t="s">
        <v>60</v>
      </c>
    </row>
    <row r="7438" spans="1:2" x14ac:dyDescent="0.3">
      <c r="A7438" s="32" t="s">
        <v>60</v>
      </c>
      <c r="B7438" s="82" t="s">
        <v>60</v>
      </c>
    </row>
    <row r="7439" spans="1:2" x14ac:dyDescent="0.3">
      <c r="A7439" s="32" t="s">
        <v>60</v>
      </c>
      <c r="B7439" s="82" t="s">
        <v>60</v>
      </c>
    </row>
    <row r="7440" spans="1:2" x14ac:dyDescent="0.3">
      <c r="A7440" s="32" t="s">
        <v>60</v>
      </c>
      <c r="B7440" s="82" t="s">
        <v>60</v>
      </c>
    </row>
    <row r="7441" spans="1:2" x14ac:dyDescent="0.3">
      <c r="A7441" s="32" t="s">
        <v>60</v>
      </c>
      <c r="B7441" s="82" t="s">
        <v>60</v>
      </c>
    </row>
    <row r="7442" spans="1:2" x14ac:dyDescent="0.3">
      <c r="A7442" s="32" t="s">
        <v>60</v>
      </c>
      <c r="B7442" s="82" t="s">
        <v>60</v>
      </c>
    </row>
    <row r="7443" spans="1:2" x14ac:dyDescent="0.3">
      <c r="A7443" s="32" t="s">
        <v>60</v>
      </c>
      <c r="B7443" s="82" t="s">
        <v>60</v>
      </c>
    </row>
    <row r="7444" spans="1:2" x14ac:dyDescent="0.3">
      <c r="A7444" s="32" t="s">
        <v>60</v>
      </c>
      <c r="B7444" s="82" t="s">
        <v>60</v>
      </c>
    </row>
    <row r="7445" spans="1:2" x14ac:dyDescent="0.3">
      <c r="A7445" s="32" t="s">
        <v>60</v>
      </c>
      <c r="B7445" s="82" t="s">
        <v>60</v>
      </c>
    </row>
    <row r="7446" spans="1:2" x14ac:dyDescent="0.3">
      <c r="A7446" s="32" t="s">
        <v>60</v>
      </c>
      <c r="B7446" s="82" t="s">
        <v>60</v>
      </c>
    </row>
    <row r="7447" spans="1:2" x14ac:dyDescent="0.3">
      <c r="A7447" s="32" t="s">
        <v>60</v>
      </c>
      <c r="B7447" s="82" t="s">
        <v>60</v>
      </c>
    </row>
    <row r="7448" spans="1:2" x14ac:dyDescent="0.3">
      <c r="A7448" s="32" t="s">
        <v>60</v>
      </c>
      <c r="B7448" s="82" t="s">
        <v>60</v>
      </c>
    </row>
    <row r="7449" spans="1:2" x14ac:dyDescent="0.3">
      <c r="A7449" s="32" t="s">
        <v>60</v>
      </c>
      <c r="B7449" s="82" t="s">
        <v>60</v>
      </c>
    </row>
    <row r="7450" spans="1:2" x14ac:dyDescent="0.3">
      <c r="A7450" s="32" t="s">
        <v>60</v>
      </c>
      <c r="B7450" s="82" t="s">
        <v>60</v>
      </c>
    </row>
    <row r="7451" spans="1:2" x14ac:dyDescent="0.3">
      <c r="A7451" s="32" t="s">
        <v>60</v>
      </c>
      <c r="B7451" s="82" t="s">
        <v>60</v>
      </c>
    </row>
    <row r="7452" spans="1:2" x14ac:dyDescent="0.3">
      <c r="A7452" s="32" t="s">
        <v>60</v>
      </c>
      <c r="B7452" s="82" t="s">
        <v>60</v>
      </c>
    </row>
    <row r="7453" spans="1:2" x14ac:dyDescent="0.3">
      <c r="A7453" s="32" t="s">
        <v>60</v>
      </c>
      <c r="B7453" s="82" t="s">
        <v>60</v>
      </c>
    </row>
    <row r="7454" spans="1:2" x14ac:dyDescent="0.3">
      <c r="A7454" s="32" t="s">
        <v>60</v>
      </c>
      <c r="B7454" s="82" t="s">
        <v>60</v>
      </c>
    </row>
    <row r="7455" spans="1:2" x14ac:dyDescent="0.3">
      <c r="A7455" s="32" t="s">
        <v>60</v>
      </c>
      <c r="B7455" s="82" t="s">
        <v>60</v>
      </c>
    </row>
    <row r="7456" spans="1:2" x14ac:dyDescent="0.3">
      <c r="A7456" s="32" t="s">
        <v>60</v>
      </c>
      <c r="B7456" s="82" t="s">
        <v>60</v>
      </c>
    </row>
    <row r="7457" spans="1:2" x14ac:dyDescent="0.3">
      <c r="A7457" s="32" t="s">
        <v>60</v>
      </c>
      <c r="B7457" s="82" t="s">
        <v>60</v>
      </c>
    </row>
    <row r="7458" spans="1:2" x14ac:dyDescent="0.3">
      <c r="A7458" s="32" t="s">
        <v>60</v>
      </c>
      <c r="B7458" s="82" t="s">
        <v>60</v>
      </c>
    </row>
    <row r="7459" spans="1:2" x14ac:dyDescent="0.3">
      <c r="A7459" s="32" t="s">
        <v>60</v>
      </c>
      <c r="B7459" s="82" t="s">
        <v>60</v>
      </c>
    </row>
    <row r="7460" spans="1:2" x14ac:dyDescent="0.3">
      <c r="A7460" s="32" t="s">
        <v>60</v>
      </c>
      <c r="B7460" s="82" t="s">
        <v>60</v>
      </c>
    </row>
    <row r="7461" spans="1:2" x14ac:dyDescent="0.3">
      <c r="A7461" s="32" t="s">
        <v>60</v>
      </c>
      <c r="B7461" s="82" t="s">
        <v>60</v>
      </c>
    </row>
    <row r="7462" spans="1:2" x14ac:dyDescent="0.3">
      <c r="A7462" s="32" t="s">
        <v>60</v>
      </c>
      <c r="B7462" s="82" t="s">
        <v>60</v>
      </c>
    </row>
    <row r="7463" spans="1:2" x14ac:dyDescent="0.3">
      <c r="A7463" s="32" t="s">
        <v>60</v>
      </c>
      <c r="B7463" s="82" t="s">
        <v>60</v>
      </c>
    </row>
    <row r="7464" spans="1:2" x14ac:dyDescent="0.3">
      <c r="A7464" s="32" t="s">
        <v>60</v>
      </c>
      <c r="B7464" s="82" t="s">
        <v>60</v>
      </c>
    </row>
    <row r="7465" spans="1:2" x14ac:dyDescent="0.3">
      <c r="A7465" s="32" t="s">
        <v>60</v>
      </c>
      <c r="B7465" s="82" t="s">
        <v>60</v>
      </c>
    </row>
    <row r="7466" spans="1:2" x14ac:dyDescent="0.3">
      <c r="A7466" s="32" t="s">
        <v>60</v>
      </c>
      <c r="B7466" s="82" t="s">
        <v>60</v>
      </c>
    </row>
    <row r="7467" spans="1:2" x14ac:dyDescent="0.3">
      <c r="A7467" s="32" t="s">
        <v>60</v>
      </c>
      <c r="B7467" s="82" t="s">
        <v>60</v>
      </c>
    </row>
    <row r="7468" spans="1:2" x14ac:dyDescent="0.3">
      <c r="A7468" s="32" t="s">
        <v>60</v>
      </c>
      <c r="B7468" s="82" t="s">
        <v>60</v>
      </c>
    </row>
    <row r="7469" spans="1:2" x14ac:dyDescent="0.3">
      <c r="A7469" s="32" t="s">
        <v>60</v>
      </c>
      <c r="B7469" s="82" t="s">
        <v>60</v>
      </c>
    </row>
    <row r="7470" spans="1:2" x14ac:dyDescent="0.3">
      <c r="A7470" s="32" t="s">
        <v>60</v>
      </c>
      <c r="B7470" s="82" t="s">
        <v>60</v>
      </c>
    </row>
    <row r="7471" spans="1:2" x14ac:dyDescent="0.3">
      <c r="A7471" s="32" t="s">
        <v>60</v>
      </c>
      <c r="B7471" s="82" t="s">
        <v>60</v>
      </c>
    </row>
    <row r="7472" spans="1:2" x14ac:dyDescent="0.3">
      <c r="A7472" s="32" t="s">
        <v>60</v>
      </c>
      <c r="B7472" s="82" t="s">
        <v>60</v>
      </c>
    </row>
    <row r="7473" spans="1:2" x14ac:dyDescent="0.3">
      <c r="A7473" s="32" t="s">
        <v>60</v>
      </c>
      <c r="B7473" s="82" t="s">
        <v>60</v>
      </c>
    </row>
    <row r="7474" spans="1:2" x14ac:dyDescent="0.3">
      <c r="A7474" s="32" t="s">
        <v>60</v>
      </c>
      <c r="B7474" s="82" t="s">
        <v>60</v>
      </c>
    </row>
    <row r="7475" spans="1:2" x14ac:dyDescent="0.3">
      <c r="A7475" s="32" t="s">
        <v>60</v>
      </c>
      <c r="B7475" s="82" t="s">
        <v>60</v>
      </c>
    </row>
    <row r="7476" spans="1:2" x14ac:dyDescent="0.3">
      <c r="A7476" s="32" t="s">
        <v>60</v>
      </c>
      <c r="B7476" s="82" t="s">
        <v>60</v>
      </c>
    </row>
    <row r="7477" spans="1:2" x14ac:dyDescent="0.3">
      <c r="A7477" s="32" t="s">
        <v>60</v>
      </c>
      <c r="B7477" s="82" t="s">
        <v>60</v>
      </c>
    </row>
    <row r="7478" spans="1:2" x14ac:dyDescent="0.3">
      <c r="A7478" s="32" t="s">
        <v>60</v>
      </c>
      <c r="B7478" s="82" t="s">
        <v>60</v>
      </c>
    </row>
    <row r="7479" spans="1:2" x14ac:dyDescent="0.3">
      <c r="A7479" s="32" t="s">
        <v>60</v>
      </c>
      <c r="B7479" s="82" t="s">
        <v>60</v>
      </c>
    </row>
    <row r="7480" spans="1:2" x14ac:dyDescent="0.3">
      <c r="A7480" s="32" t="s">
        <v>60</v>
      </c>
      <c r="B7480" s="82" t="s">
        <v>60</v>
      </c>
    </row>
    <row r="7481" spans="1:2" x14ac:dyDescent="0.3">
      <c r="A7481" s="32" t="s">
        <v>60</v>
      </c>
      <c r="B7481" s="82" t="s">
        <v>60</v>
      </c>
    </row>
    <row r="7482" spans="1:2" x14ac:dyDescent="0.3">
      <c r="A7482" s="32" t="s">
        <v>60</v>
      </c>
      <c r="B7482" s="82" t="s">
        <v>60</v>
      </c>
    </row>
    <row r="7483" spans="1:2" x14ac:dyDescent="0.3">
      <c r="A7483" s="32" t="s">
        <v>60</v>
      </c>
      <c r="B7483" s="82" t="s">
        <v>60</v>
      </c>
    </row>
    <row r="7484" spans="1:2" x14ac:dyDescent="0.3">
      <c r="A7484" s="32" t="s">
        <v>60</v>
      </c>
      <c r="B7484" s="82" t="s">
        <v>60</v>
      </c>
    </row>
    <row r="7485" spans="1:2" x14ac:dyDescent="0.3">
      <c r="A7485" s="32" t="s">
        <v>60</v>
      </c>
      <c r="B7485" s="82" t="s">
        <v>60</v>
      </c>
    </row>
    <row r="7486" spans="1:2" x14ac:dyDescent="0.3">
      <c r="A7486" s="32" t="s">
        <v>60</v>
      </c>
      <c r="B7486" s="82" t="s">
        <v>60</v>
      </c>
    </row>
    <row r="7487" spans="1:2" x14ac:dyDescent="0.3">
      <c r="A7487" s="32" t="s">
        <v>60</v>
      </c>
      <c r="B7487" s="82" t="s">
        <v>60</v>
      </c>
    </row>
    <row r="7488" spans="1:2" x14ac:dyDescent="0.3">
      <c r="A7488" s="32" t="s">
        <v>60</v>
      </c>
      <c r="B7488" s="82" t="s">
        <v>60</v>
      </c>
    </row>
    <row r="7489" spans="1:2" x14ac:dyDescent="0.3">
      <c r="A7489" s="32" t="s">
        <v>60</v>
      </c>
      <c r="B7489" s="82" t="s">
        <v>60</v>
      </c>
    </row>
    <row r="7490" spans="1:2" x14ac:dyDescent="0.3">
      <c r="A7490" s="32" t="s">
        <v>60</v>
      </c>
      <c r="B7490" s="82" t="s">
        <v>60</v>
      </c>
    </row>
    <row r="7491" spans="1:2" x14ac:dyDescent="0.3">
      <c r="A7491" s="32" t="s">
        <v>60</v>
      </c>
      <c r="B7491" s="82" t="s">
        <v>60</v>
      </c>
    </row>
    <row r="7492" spans="1:2" x14ac:dyDescent="0.3">
      <c r="A7492" s="32" t="s">
        <v>60</v>
      </c>
      <c r="B7492" s="82" t="s">
        <v>60</v>
      </c>
    </row>
    <row r="7493" spans="1:2" x14ac:dyDescent="0.3">
      <c r="A7493" s="32" t="s">
        <v>60</v>
      </c>
      <c r="B7493" s="82" t="s">
        <v>60</v>
      </c>
    </row>
    <row r="7494" spans="1:2" x14ac:dyDescent="0.3">
      <c r="A7494" s="32" t="s">
        <v>60</v>
      </c>
      <c r="B7494" s="82" t="s">
        <v>60</v>
      </c>
    </row>
    <row r="7495" spans="1:2" x14ac:dyDescent="0.3">
      <c r="A7495" s="32" t="s">
        <v>60</v>
      </c>
      <c r="B7495" s="82" t="s">
        <v>60</v>
      </c>
    </row>
    <row r="7496" spans="1:2" x14ac:dyDescent="0.3">
      <c r="A7496" s="32" t="s">
        <v>60</v>
      </c>
      <c r="B7496" s="82" t="s">
        <v>60</v>
      </c>
    </row>
    <row r="7497" spans="1:2" x14ac:dyDescent="0.3">
      <c r="A7497" s="32" t="s">
        <v>60</v>
      </c>
      <c r="B7497" s="82" t="s">
        <v>60</v>
      </c>
    </row>
    <row r="7498" spans="1:2" x14ac:dyDescent="0.3">
      <c r="A7498" s="32" t="s">
        <v>60</v>
      </c>
      <c r="B7498" s="82" t="s">
        <v>60</v>
      </c>
    </row>
    <row r="7499" spans="1:2" x14ac:dyDescent="0.3">
      <c r="A7499" s="32" t="s">
        <v>60</v>
      </c>
      <c r="B7499" s="82" t="s">
        <v>60</v>
      </c>
    </row>
    <row r="7500" spans="1:2" x14ac:dyDescent="0.3">
      <c r="A7500" s="32" t="s">
        <v>60</v>
      </c>
      <c r="B7500" s="82" t="s">
        <v>60</v>
      </c>
    </row>
    <row r="7501" spans="1:2" x14ac:dyDescent="0.3">
      <c r="A7501" s="32" t="s">
        <v>60</v>
      </c>
      <c r="B7501" s="82" t="s">
        <v>60</v>
      </c>
    </row>
    <row r="7502" spans="1:2" x14ac:dyDescent="0.3">
      <c r="A7502" s="32" t="s">
        <v>60</v>
      </c>
      <c r="B7502" s="82" t="s">
        <v>60</v>
      </c>
    </row>
    <row r="7503" spans="1:2" x14ac:dyDescent="0.3">
      <c r="A7503" s="32" t="s">
        <v>60</v>
      </c>
      <c r="B7503" s="82" t="s">
        <v>60</v>
      </c>
    </row>
    <row r="7504" spans="1:2" x14ac:dyDescent="0.3">
      <c r="A7504" s="32" t="s">
        <v>60</v>
      </c>
      <c r="B7504" s="82" t="s">
        <v>60</v>
      </c>
    </row>
    <row r="7505" spans="1:2" x14ac:dyDescent="0.3">
      <c r="A7505" s="32" t="s">
        <v>60</v>
      </c>
      <c r="B7505" s="82" t="s">
        <v>60</v>
      </c>
    </row>
    <row r="7506" spans="1:2" x14ac:dyDescent="0.3">
      <c r="A7506" s="32" t="s">
        <v>60</v>
      </c>
      <c r="B7506" s="82" t="s">
        <v>60</v>
      </c>
    </row>
    <row r="7507" spans="1:2" x14ac:dyDescent="0.3">
      <c r="A7507" s="32" t="s">
        <v>60</v>
      </c>
      <c r="B7507" s="82" t="s">
        <v>60</v>
      </c>
    </row>
    <row r="7508" spans="1:2" x14ac:dyDescent="0.3">
      <c r="A7508" s="32" t="s">
        <v>60</v>
      </c>
      <c r="B7508" s="82" t="s">
        <v>60</v>
      </c>
    </row>
    <row r="7509" spans="1:2" x14ac:dyDescent="0.3">
      <c r="A7509" s="32" t="s">
        <v>60</v>
      </c>
      <c r="B7509" s="82" t="s">
        <v>60</v>
      </c>
    </row>
    <row r="7510" spans="1:2" x14ac:dyDescent="0.3">
      <c r="A7510" s="32" t="s">
        <v>60</v>
      </c>
      <c r="B7510" s="82" t="s">
        <v>60</v>
      </c>
    </row>
    <row r="7511" spans="1:2" x14ac:dyDescent="0.3">
      <c r="A7511" s="32" t="s">
        <v>60</v>
      </c>
      <c r="B7511" s="82" t="s">
        <v>60</v>
      </c>
    </row>
    <row r="7512" spans="1:2" x14ac:dyDescent="0.3">
      <c r="A7512" s="32" t="s">
        <v>60</v>
      </c>
      <c r="B7512" s="82" t="s">
        <v>60</v>
      </c>
    </row>
    <row r="7513" spans="1:2" x14ac:dyDescent="0.3">
      <c r="A7513" s="32" t="s">
        <v>60</v>
      </c>
      <c r="B7513" s="82" t="s">
        <v>60</v>
      </c>
    </row>
    <row r="7514" spans="1:2" x14ac:dyDescent="0.3">
      <c r="A7514" s="32" t="s">
        <v>60</v>
      </c>
      <c r="B7514" s="82" t="s">
        <v>60</v>
      </c>
    </row>
    <row r="7515" spans="1:2" x14ac:dyDescent="0.3">
      <c r="A7515" s="32" t="s">
        <v>60</v>
      </c>
      <c r="B7515" s="82" t="s">
        <v>60</v>
      </c>
    </row>
    <row r="7516" spans="1:2" x14ac:dyDescent="0.3">
      <c r="A7516" s="32" t="s">
        <v>60</v>
      </c>
      <c r="B7516" s="82" t="s">
        <v>60</v>
      </c>
    </row>
    <row r="7517" spans="1:2" x14ac:dyDescent="0.3">
      <c r="A7517" s="32" t="s">
        <v>60</v>
      </c>
      <c r="B7517" s="82" t="s">
        <v>60</v>
      </c>
    </row>
    <row r="7518" spans="1:2" x14ac:dyDescent="0.3">
      <c r="A7518" s="32" t="s">
        <v>60</v>
      </c>
      <c r="B7518" s="82" t="s">
        <v>60</v>
      </c>
    </row>
    <row r="7519" spans="1:2" x14ac:dyDescent="0.3">
      <c r="A7519" s="32" t="s">
        <v>60</v>
      </c>
      <c r="B7519" s="82" t="s">
        <v>60</v>
      </c>
    </row>
    <row r="7520" spans="1:2" x14ac:dyDescent="0.3">
      <c r="A7520" s="32" t="s">
        <v>60</v>
      </c>
      <c r="B7520" s="82" t="s">
        <v>60</v>
      </c>
    </row>
    <row r="7521" spans="1:2" x14ac:dyDescent="0.3">
      <c r="A7521" s="32" t="s">
        <v>60</v>
      </c>
      <c r="B7521" s="82" t="s">
        <v>60</v>
      </c>
    </row>
    <row r="7522" spans="1:2" x14ac:dyDescent="0.3">
      <c r="A7522" s="32" t="s">
        <v>60</v>
      </c>
      <c r="B7522" s="82" t="s">
        <v>60</v>
      </c>
    </row>
    <row r="7523" spans="1:2" x14ac:dyDescent="0.3">
      <c r="A7523" s="32" t="s">
        <v>60</v>
      </c>
      <c r="B7523" s="82" t="s">
        <v>60</v>
      </c>
    </row>
    <row r="7524" spans="1:2" x14ac:dyDescent="0.3">
      <c r="A7524" s="32" t="s">
        <v>60</v>
      </c>
      <c r="B7524" s="82" t="s">
        <v>60</v>
      </c>
    </row>
    <row r="7525" spans="1:2" x14ac:dyDescent="0.3">
      <c r="A7525" s="32" t="s">
        <v>60</v>
      </c>
      <c r="B7525" s="82" t="s">
        <v>60</v>
      </c>
    </row>
    <row r="7526" spans="1:2" x14ac:dyDescent="0.3">
      <c r="A7526" s="32" t="s">
        <v>60</v>
      </c>
      <c r="B7526" s="82" t="s">
        <v>60</v>
      </c>
    </row>
    <row r="7527" spans="1:2" x14ac:dyDescent="0.3">
      <c r="A7527" s="32" t="s">
        <v>60</v>
      </c>
      <c r="B7527" s="82" t="s">
        <v>60</v>
      </c>
    </row>
    <row r="7528" spans="1:2" x14ac:dyDescent="0.3">
      <c r="A7528" s="32" t="s">
        <v>60</v>
      </c>
      <c r="B7528" s="82" t="s">
        <v>60</v>
      </c>
    </row>
    <row r="7529" spans="1:2" x14ac:dyDescent="0.3">
      <c r="A7529" s="32" t="s">
        <v>60</v>
      </c>
      <c r="B7529" s="82" t="s">
        <v>60</v>
      </c>
    </row>
    <row r="7530" spans="1:2" x14ac:dyDescent="0.3">
      <c r="A7530" s="32" t="s">
        <v>60</v>
      </c>
      <c r="B7530" s="82" t="s">
        <v>60</v>
      </c>
    </row>
    <row r="7531" spans="1:2" x14ac:dyDescent="0.3">
      <c r="A7531" s="32" t="s">
        <v>60</v>
      </c>
      <c r="B7531" s="82" t="s">
        <v>60</v>
      </c>
    </row>
    <row r="7532" spans="1:2" x14ac:dyDescent="0.3">
      <c r="A7532" s="32" t="s">
        <v>60</v>
      </c>
      <c r="B7532" s="82" t="s">
        <v>60</v>
      </c>
    </row>
    <row r="7533" spans="1:2" x14ac:dyDescent="0.3">
      <c r="A7533" s="32" t="s">
        <v>60</v>
      </c>
      <c r="B7533" s="82" t="s">
        <v>60</v>
      </c>
    </row>
    <row r="7534" spans="1:2" x14ac:dyDescent="0.3">
      <c r="A7534" s="32" t="s">
        <v>60</v>
      </c>
      <c r="B7534" s="82" t="s">
        <v>60</v>
      </c>
    </row>
    <row r="7535" spans="1:2" x14ac:dyDescent="0.3">
      <c r="A7535" s="32" t="s">
        <v>60</v>
      </c>
      <c r="B7535" s="82" t="s">
        <v>60</v>
      </c>
    </row>
    <row r="7536" spans="1:2" x14ac:dyDescent="0.3">
      <c r="A7536" s="32" t="s">
        <v>60</v>
      </c>
      <c r="B7536" s="82" t="s">
        <v>60</v>
      </c>
    </row>
    <row r="7537" spans="1:2" x14ac:dyDescent="0.3">
      <c r="A7537" s="32" t="s">
        <v>60</v>
      </c>
      <c r="B7537" s="82" t="s">
        <v>60</v>
      </c>
    </row>
    <row r="7538" spans="1:2" x14ac:dyDescent="0.3">
      <c r="A7538" s="32" t="s">
        <v>60</v>
      </c>
      <c r="B7538" s="82" t="s">
        <v>60</v>
      </c>
    </row>
    <row r="7539" spans="1:2" x14ac:dyDescent="0.3">
      <c r="A7539" s="32" t="s">
        <v>60</v>
      </c>
      <c r="B7539" s="82" t="s">
        <v>60</v>
      </c>
    </row>
    <row r="7540" spans="1:2" x14ac:dyDescent="0.3">
      <c r="A7540" s="32" t="s">
        <v>60</v>
      </c>
      <c r="B7540" s="82" t="s">
        <v>60</v>
      </c>
    </row>
    <row r="7541" spans="1:2" x14ac:dyDescent="0.3">
      <c r="A7541" s="32" t="s">
        <v>60</v>
      </c>
      <c r="B7541" s="82" t="s">
        <v>60</v>
      </c>
    </row>
    <row r="7542" spans="1:2" x14ac:dyDescent="0.3">
      <c r="A7542" s="32" t="s">
        <v>60</v>
      </c>
      <c r="B7542" s="82" t="s">
        <v>60</v>
      </c>
    </row>
    <row r="7543" spans="1:2" x14ac:dyDescent="0.3">
      <c r="A7543" s="32" t="s">
        <v>60</v>
      </c>
      <c r="B7543" s="82" t="s">
        <v>60</v>
      </c>
    </row>
    <row r="7544" spans="1:2" x14ac:dyDescent="0.3">
      <c r="A7544" s="32" t="s">
        <v>60</v>
      </c>
      <c r="B7544" s="82" t="s">
        <v>60</v>
      </c>
    </row>
    <row r="7545" spans="1:2" x14ac:dyDescent="0.3">
      <c r="A7545" s="32" t="s">
        <v>60</v>
      </c>
      <c r="B7545" s="82" t="s">
        <v>60</v>
      </c>
    </row>
    <row r="7546" spans="1:2" x14ac:dyDescent="0.3">
      <c r="A7546" s="32" t="s">
        <v>60</v>
      </c>
      <c r="B7546" s="82" t="s">
        <v>60</v>
      </c>
    </row>
    <row r="7547" spans="1:2" x14ac:dyDescent="0.3">
      <c r="A7547" s="32" t="s">
        <v>60</v>
      </c>
      <c r="B7547" s="82" t="s">
        <v>60</v>
      </c>
    </row>
    <row r="7548" spans="1:2" x14ac:dyDescent="0.3">
      <c r="A7548" s="32" t="s">
        <v>60</v>
      </c>
      <c r="B7548" s="82" t="s">
        <v>60</v>
      </c>
    </row>
    <row r="7549" spans="1:2" x14ac:dyDescent="0.3">
      <c r="A7549" s="32" t="s">
        <v>60</v>
      </c>
      <c r="B7549" s="82" t="s">
        <v>60</v>
      </c>
    </row>
    <row r="7550" spans="1:2" x14ac:dyDescent="0.3">
      <c r="A7550" s="32" t="s">
        <v>60</v>
      </c>
      <c r="B7550" s="82" t="s">
        <v>60</v>
      </c>
    </row>
    <row r="7551" spans="1:2" x14ac:dyDescent="0.3">
      <c r="A7551" s="32" t="s">
        <v>60</v>
      </c>
      <c r="B7551" s="82" t="s">
        <v>60</v>
      </c>
    </row>
    <row r="7552" spans="1:2" x14ac:dyDescent="0.3">
      <c r="A7552" s="32" t="s">
        <v>60</v>
      </c>
      <c r="B7552" s="82" t="s">
        <v>60</v>
      </c>
    </row>
    <row r="7553" spans="1:2" x14ac:dyDescent="0.3">
      <c r="A7553" s="32" t="s">
        <v>60</v>
      </c>
      <c r="B7553" s="82" t="s">
        <v>60</v>
      </c>
    </row>
    <row r="7554" spans="1:2" x14ac:dyDescent="0.3">
      <c r="A7554" s="32" t="s">
        <v>60</v>
      </c>
      <c r="B7554" s="82" t="s">
        <v>60</v>
      </c>
    </row>
    <row r="7555" spans="1:2" x14ac:dyDescent="0.3">
      <c r="A7555" s="32" t="s">
        <v>60</v>
      </c>
      <c r="B7555" s="82" t="s">
        <v>60</v>
      </c>
    </row>
    <row r="7556" spans="1:2" x14ac:dyDescent="0.3">
      <c r="A7556" s="32" t="s">
        <v>60</v>
      </c>
      <c r="B7556" s="82" t="s">
        <v>60</v>
      </c>
    </row>
    <row r="7557" spans="1:2" x14ac:dyDescent="0.3">
      <c r="A7557" s="32" t="s">
        <v>60</v>
      </c>
      <c r="B7557" s="82" t="s">
        <v>60</v>
      </c>
    </row>
    <row r="7558" spans="1:2" x14ac:dyDescent="0.3">
      <c r="A7558" s="32" t="s">
        <v>60</v>
      </c>
      <c r="B7558" s="82" t="s">
        <v>60</v>
      </c>
    </row>
    <row r="7559" spans="1:2" x14ac:dyDescent="0.3">
      <c r="A7559" s="32" t="s">
        <v>60</v>
      </c>
      <c r="B7559" s="82" t="s">
        <v>60</v>
      </c>
    </row>
    <row r="7560" spans="1:2" x14ac:dyDescent="0.3">
      <c r="A7560" s="32" t="s">
        <v>60</v>
      </c>
      <c r="B7560" s="82" t="s">
        <v>60</v>
      </c>
    </row>
    <row r="7561" spans="1:2" x14ac:dyDescent="0.3">
      <c r="A7561" s="32" t="s">
        <v>60</v>
      </c>
      <c r="B7561" s="82" t="s">
        <v>60</v>
      </c>
    </row>
    <row r="7562" spans="1:2" x14ac:dyDescent="0.3">
      <c r="A7562" s="32" t="s">
        <v>60</v>
      </c>
      <c r="B7562" s="82" t="s">
        <v>60</v>
      </c>
    </row>
    <row r="7563" spans="1:2" x14ac:dyDescent="0.3">
      <c r="A7563" s="32" t="s">
        <v>60</v>
      </c>
      <c r="B7563" s="82" t="s">
        <v>60</v>
      </c>
    </row>
    <row r="7564" spans="1:2" x14ac:dyDescent="0.3">
      <c r="A7564" s="32" t="s">
        <v>60</v>
      </c>
      <c r="B7564" s="82" t="s">
        <v>60</v>
      </c>
    </row>
    <row r="7565" spans="1:2" x14ac:dyDescent="0.3">
      <c r="A7565" s="32" t="s">
        <v>60</v>
      </c>
      <c r="B7565" s="82" t="s">
        <v>60</v>
      </c>
    </row>
    <row r="7566" spans="1:2" x14ac:dyDescent="0.3">
      <c r="A7566" s="32" t="s">
        <v>60</v>
      </c>
      <c r="B7566" s="82" t="s">
        <v>60</v>
      </c>
    </row>
    <row r="7567" spans="1:2" x14ac:dyDescent="0.3">
      <c r="A7567" s="32" t="s">
        <v>60</v>
      </c>
      <c r="B7567" s="82" t="s">
        <v>60</v>
      </c>
    </row>
    <row r="7568" spans="1:2" x14ac:dyDescent="0.3">
      <c r="A7568" s="32" t="s">
        <v>60</v>
      </c>
      <c r="B7568" s="82" t="s">
        <v>60</v>
      </c>
    </row>
    <row r="7569" spans="1:2" x14ac:dyDescent="0.3">
      <c r="A7569" s="32" t="s">
        <v>60</v>
      </c>
      <c r="B7569" s="82" t="s">
        <v>60</v>
      </c>
    </row>
    <row r="7570" spans="1:2" x14ac:dyDescent="0.3">
      <c r="A7570" s="32" t="s">
        <v>60</v>
      </c>
      <c r="B7570" s="82" t="s">
        <v>60</v>
      </c>
    </row>
    <row r="7571" spans="1:2" x14ac:dyDescent="0.3">
      <c r="A7571" s="32" t="s">
        <v>60</v>
      </c>
      <c r="B7571" s="82" t="s">
        <v>60</v>
      </c>
    </row>
    <row r="7572" spans="1:2" x14ac:dyDescent="0.3">
      <c r="A7572" s="32" t="s">
        <v>60</v>
      </c>
      <c r="B7572" s="82" t="s">
        <v>60</v>
      </c>
    </row>
    <row r="7573" spans="1:2" x14ac:dyDescent="0.3">
      <c r="A7573" s="32" t="s">
        <v>60</v>
      </c>
      <c r="B7573" s="82" t="s">
        <v>60</v>
      </c>
    </row>
    <row r="7574" spans="1:2" x14ac:dyDescent="0.3">
      <c r="A7574" s="32" t="s">
        <v>60</v>
      </c>
      <c r="B7574" s="82" t="s">
        <v>60</v>
      </c>
    </row>
    <row r="7575" spans="1:2" x14ac:dyDescent="0.3">
      <c r="A7575" s="32" t="s">
        <v>60</v>
      </c>
      <c r="B7575" s="82" t="s">
        <v>60</v>
      </c>
    </row>
    <row r="7576" spans="1:2" x14ac:dyDescent="0.3">
      <c r="A7576" s="32" t="s">
        <v>60</v>
      </c>
      <c r="B7576" s="82" t="s">
        <v>60</v>
      </c>
    </row>
    <row r="7577" spans="1:2" x14ac:dyDescent="0.3">
      <c r="A7577" s="32" t="s">
        <v>60</v>
      </c>
      <c r="B7577" s="82" t="s">
        <v>60</v>
      </c>
    </row>
    <row r="7578" spans="1:2" x14ac:dyDescent="0.3">
      <c r="A7578" s="32" t="s">
        <v>60</v>
      </c>
      <c r="B7578" s="82" t="s">
        <v>60</v>
      </c>
    </row>
    <row r="7579" spans="1:2" x14ac:dyDescent="0.3">
      <c r="A7579" s="32" t="s">
        <v>60</v>
      </c>
      <c r="B7579" s="82" t="s">
        <v>60</v>
      </c>
    </row>
    <row r="7580" spans="1:2" x14ac:dyDescent="0.3">
      <c r="A7580" s="32" t="s">
        <v>60</v>
      </c>
      <c r="B7580" s="82" t="s">
        <v>60</v>
      </c>
    </row>
    <row r="7581" spans="1:2" x14ac:dyDescent="0.3">
      <c r="A7581" s="32" t="s">
        <v>60</v>
      </c>
      <c r="B7581" s="82" t="s">
        <v>60</v>
      </c>
    </row>
    <row r="7582" spans="1:2" x14ac:dyDescent="0.3">
      <c r="A7582" s="32" t="s">
        <v>60</v>
      </c>
      <c r="B7582" s="82" t="s">
        <v>60</v>
      </c>
    </row>
    <row r="7583" spans="1:2" x14ac:dyDescent="0.3">
      <c r="A7583" s="32" t="s">
        <v>60</v>
      </c>
      <c r="B7583" s="82" t="s">
        <v>60</v>
      </c>
    </row>
    <row r="7584" spans="1:2" x14ac:dyDescent="0.3">
      <c r="A7584" s="32" t="s">
        <v>60</v>
      </c>
      <c r="B7584" s="82" t="s">
        <v>60</v>
      </c>
    </row>
    <row r="7585" spans="1:2" x14ac:dyDescent="0.3">
      <c r="A7585" s="32" t="s">
        <v>60</v>
      </c>
      <c r="B7585" s="82" t="s">
        <v>60</v>
      </c>
    </row>
    <row r="7586" spans="1:2" x14ac:dyDescent="0.3">
      <c r="A7586" s="32" t="s">
        <v>60</v>
      </c>
      <c r="B7586" s="82" t="s">
        <v>60</v>
      </c>
    </row>
    <row r="7587" spans="1:2" x14ac:dyDescent="0.3">
      <c r="A7587" s="32" t="s">
        <v>60</v>
      </c>
      <c r="B7587" s="82" t="s">
        <v>60</v>
      </c>
    </row>
    <row r="7588" spans="1:2" x14ac:dyDescent="0.3">
      <c r="A7588" s="32" t="s">
        <v>60</v>
      </c>
      <c r="B7588" s="82" t="s">
        <v>60</v>
      </c>
    </row>
    <row r="7589" spans="1:2" x14ac:dyDescent="0.3">
      <c r="A7589" s="32" t="s">
        <v>60</v>
      </c>
      <c r="B7589" s="82" t="s">
        <v>60</v>
      </c>
    </row>
    <row r="7590" spans="1:2" x14ac:dyDescent="0.3">
      <c r="A7590" s="32" t="s">
        <v>60</v>
      </c>
      <c r="B7590" s="82" t="s">
        <v>60</v>
      </c>
    </row>
    <row r="7591" spans="1:2" x14ac:dyDescent="0.3">
      <c r="A7591" s="32" t="s">
        <v>60</v>
      </c>
      <c r="B7591" s="82" t="s">
        <v>60</v>
      </c>
    </row>
    <row r="7592" spans="1:2" x14ac:dyDescent="0.3">
      <c r="A7592" s="32" t="s">
        <v>60</v>
      </c>
      <c r="B7592" s="82" t="s">
        <v>60</v>
      </c>
    </row>
    <row r="7593" spans="1:2" x14ac:dyDescent="0.3">
      <c r="A7593" s="32" t="s">
        <v>60</v>
      </c>
      <c r="B7593" s="82" t="s">
        <v>60</v>
      </c>
    </row>
    <row r="7594" spans="1:2" x14ac:dyDescent="0.3">
      <c r="A7594" s="32" t="s">
        <v>60</v>
      </c>
      <c r="B7594" s="82" t="s">
        <v>60</v>
      </c>
    </row>
    <row r="7595" spans="1:2" x14ac:dyDescent="0.3">
      <c r="A7595" s="32" t="s">
        <v>60</v>
      </c>
      <c r="B7595" s="82" t="s">
        <v>60</v>
      </c>
    </row>
    <row r="7596" spans="1:2" x14ac:dyDescent="0.3">
      <c r="A7596" s="32" t="s">
        <v>60</v>
      </c>
      <c r="B7596" s="82" t="s">
        <v>60</v>
      </c>
    </row>
    <row r="7597" spans="1:2" x14ac:dyDescent="0.3">
      <c r="A7597" s="32" t="s">
        <v>60</v>
      </c>
      <c r="B7597" s="82" t="s">
        <v>60</v>
      </c>
    </row>
    <row r="7598" spans="1:2" x14ac:dyDescent="0.3">
      <c r="A7598" s="32" t="s">
        <v>60</v>
      </c>
      <c r="B7598" s="82" t="s">
        <v>60</v>
      </c>
    </row>
    <row r="7599" spans="1:2" x14ac:dyDescent="0.3">
      <c r="A7599" s="32" t="s">
        <v>60</v>
      </c>
      <c r="B7599" s="82" t="s">
        <v>60</v>
      </c>
    </row>
    <row r="7600" spans="1:2" x14ac:dyDescent="0.3">
      <c r="A7600" s="32" t="s">
        <v>60</v>
      </c>
      <c r="B7600" s="82" t="s">
        <v>60</v>
      </c>
    </row>
    <row r="7601" spans="1:2" x14ac:dyDescent="0.3">
      <c r="A7601" s="32" t="s">
        <v>60</v>
      </c>
      <c r="B7601" s="82" t="s">
        <v>60</v>
      </c>
    </row>
    <row r="7602" spans="1:2" x14ac:dyDescent="0.3">
      <c r="A7602" s="32" t="s">
        <v>60</v>
      </c>
      <c r="B7602" s="82" t="s">
        <v>60</v>
      </c>
    </row>
    <row r="7603" spans="1:2" x14ac:dyDescent="0.3">
      <c r="A7603" s="32" t="s">
        <v>60</v>
      </c>
      <c r="B7603" s="82" t="s">
        <v>60</v>
      </c>
    </row>
    <row r="7604" spans="1:2" x14ac:dyDescent="0.3">
      <c r="A7604" s="32" t="s">
        <v>60</v>
      </c>
      <c r="B7604" s="82" t="s">
        <v>60</v>
      </c>
    </row>
    <row r="7605" spans="1:2" x14ac:dyDescent="0.3">
      <c r="A7605" s="32" t="s">
        <v>60</v>
      </c>
      <c r="B7605" s="82" t="s">
        <v>60</v>
      </c>
    </row>
    <row r="7606" spans="1:2" x14ac:dyDescent="0.3">
      <c r="A7606" s="32" t="s">
        <v>60</v>
      </c>
      <c r="B7606" s="82" t="s">
        <v>60</v>
      </c>
    </row>
    <row r="7607" spans="1:2" x14ac:dyDescent="0.3">
      <c r="A7607" s="32" t="s">
        <v>60</v>
      </c>
      <c r="B7607" s="82" t="s">
        <v>60</v>
      </c>
    </row>
    <row r="7608" spans="1:2" x14ac:dyDescent="0.3">
      <c r="A7608" s="32" t="s">
        <v>60</v>
      </c>
      <c r="B7608" s="82" t="s">
        <v>60</v>
      </c>
    </row>
    <row r="7609" spans="1:2" x14ac:dyDescent="0.3">
      <c r="A7609" s="32" t="s">
        <v>60</v>
      </c>
      <c r="B7609" s="82" t="s">
        <v>60</v>
      </c>
    </row>
    <row r="7610" spans="1:2" x14ac:dyDescent="0.3">
      <c r="A7610" s="32" t="s">
        <v>60</v>
      </c>
      <c r="B7610" s="82" t="s">
        <v>60</v>
      </c>
    </row>
    <row r="7611" spans="1:2" x14ac:dyDescent="0.3">
      <c r="A7611" s="32" t="s">
        <v>60</v>
      </c>
      <c r="B7611" s="82" t="s">
        <v>60</v>
      </c>
    </row>
    <row r="7612" spans="1:2" x14ac:dyDescent="0.3">
      <c r="A7612" s="32" t="s">
        <v>60</v>
      </c>
      <c r="B7612" s="82" t="s">
        <v>60</v>
      </c>
    </row>
    <row r="7613" spans="1:2" x14ac:dyDescent="0.3">
      <c r="A7613" s="32" t="s">
        <v>60</v>
      </c>
      <c r="B7613" s="82" t="s">
        <v>60</v>
      </c>
    </row>
    <row r="7614" spans="1:2" x14ac:dyDescent="0.3">
      <c r="A7614" s="32" t="s">
        <v>60</v>
      </c>
      <c r="B7614" s="82" t="s">
        <v>60</v>
      </c>
    </row>
    <row r="7615" spans="1:2" x14ac:dyDescent="0.3">
      <c r="A7615" s="32" t="s">
        <v>60</v>
      </c>
      <c r="B7615" s="82" t="s">
        <v>60</v>
      </c>
    </row>
    <row r="7616" spans="1:2" x14ac:dyDescent="0.3">
      <c r="A7616" s="32" t="s">
        <v>60</v>
      </c>
      <c r="B7616" s="82" t="s">
        <v>60</v>
      </c>
    </row>
    <row r="7617" spans="1:2" x14ac:dyDescent="0.3">
      <c r="A7617" s="32" t="s">
        <v>60</v>
      </c>
      <c r="B7617" s="82" t="s">
        <v>60</v>
      </c>
    </row>
    <row r="7618" spans="1:2" x14ac:dyDescent="0.3">
      <c r="A7618" s="32" t="s">
        <v>60</v>
      </c>
      <c r="B7618" s="82" t="s">
        <v>60</v>
      </c>
    </row>
    <row r="7619" spans="1:2" x14ac:dyDescent="0.3">
      <c r="A7619" s="32" t="s">
        <v>60</v>
      </c>
      <c r="B7619" s="82" t="s">
        <v>60</v>
      </c>
    </row>
    <row r="7620" spans="1:2" x14ac:dyDescent="0.3">
      <c r="A7620" s="32" t="s">
        <v>60</v>
      </c>
      <c r="B7620" s="82" t="s">
        <v>60</v>
      </c>
    </row>
    <row r="7621" spans="1:2" x14ac:dyDescent="0.3">
      <c r="A7621" s="32" t="s">
        <v>60</v>
      </c>
      <c r="B7621" s="82" t="s">
        <v>60</v>
      </c>
    </row>
    <row r="7622" spans="1:2" x14ac:dyDescent="0.3">
      <c r="A7622" s="32" t="s">
        <v>60</v>
      </c>
      <c r="B7622" s="82" t="s">
        <v>60</v>
      </c>
    </row>
    <row r="7623" spans="1:2" x14ac:dyDescent="0.3">
      <c r="A7623" s="32" t="s">
        <v>60</v>
      </c>
      <c r="B7623" s="82" t="s">
        <v>60</v>
      </c>
    </row>
    <row r="7624" spans="1:2" x14ac:dyDescent="0.3">
      <c r="A7624" s="32" t="s">
        <v>60</v>
      </c>
      <c r="B7624" s="82" t="s">
        <v>60</v>
      </c>
    </row>
    <row r="7625" spans="1:2" x14ac:dyDescent="0.3">
      <c r="A7625" s="32" t="s">
        <v>60</v>
      </c>
      <c r="B7625" s="82" t="s">
        <v>60</v>
      </c>
    </row>
    <row r="7626" spans="1:2" x14ac:dyDescent="0.3">
      <c r="A7626" s="32" t="s">
        <v>60</v>
      </c>
      <c r="B7626" s="82" t="s">
        <v>60</v>
      </c>
    </row>
    <row r="7627" spans="1:2" x14ac:dyDescent="0.3">
      <c r="A7627" s="32" t="s">
        <v>60</v>
      </c>
      <c r="B7627" s="82" t="s">
        <v>60</v>
      </c>
    </row>
    <row r="7628" spans="1:2" x14ac:dyDescent="0.3">
      <c r="A7628" s="32" t="s">
        <v>60</v>
      </c>
      <c r="B7628" s="82" t="s">
        <v>60</v>
      </c>
    </row>
    <row r="7629" spans="1:2" x14ac:dyDescent="0.3">
      <c r="A7629" s="32" t="s">
        <v>60</v>
      </c>
      <c r="B7629" s="82" t="s">
        <v>60</v>
      </c>
    </row>
    <row r="7630" spans="1:2" x14ac:dyDescent="0.3">
      <c r="A7630" s="32" t="s">
        <v>60</v>
      </c>
      <c r="B7630" s="82" t="s">
        <v>60</v>
      </c>
    </row>
    <row r="7631" spans="1:2" x14ac:dyDescent="0.3">
      <c r="A7631" s="32" t="s">
        <v>60</v>
      </c>
      <c r="B7631" s="82" t="s">
        <v>60</v>
      </c>
    </row>
    <row r="7632" spans="1:2" x14ac:dyDescent="0.3">
      <c r="A7632" s="32" t="s">
        <v>60</v>
      </c>
      <c r="B7632" s="82" t="s">
        <v>60</v>
      </c>
    </row>
    <row r="7633" spans="1:2" x14ac:dyDescent="0.3">
      <c r="A7633" s="32" t="s">
        <v>60</v>
      </c>
      <c r="B7633" s="82" t="s">
        <v>60</v>
      </c>
    </row>
    <row r="7634" spans="1:2" x14ac:dyDescent="0.3">
      <c r="A7634" s="32" t="s">
        <v>60</v>
      </c>
      <c r="B7634" s="82" t="s">
        <v>60</v>
      </c>
    </row>
    <row r="7635" spans="1:2" x14ac:dyDescent="0.3">
      <c r="A7635" s="32" t="s">
        <v>60</v>
      </c>
      <c r="B7635" s="82" t="s">
        <v>60</v>
      </c>
    </row>
    <row r="7636" spans="1:2" x14ac:dyDescent="0.3">
      <c r="A7636" s="32" t="s">
        <v>60</v>
      </c>
      <c r="B7636" s="82" t="s">
        <v>60</v>
      </c>
    </row>
    <row r="7637" spans="1:2" x14ac:dyDescent="0.3">
      <c r="A7637" s="32" t="s">
        <v>60</v>
      </c>
      <c r="B7637" s="82" t="s">
        <v>60</v>
      </c>
    </row>
    <row r="7638" spans="1:2" x14ac:dyDescent="0.3">
      <c r="A7638" s="32" t="s">
        <v>60</v>
      </c>
      <c r="B7638" s="82" t="s">
        <v>60</v>
      </c>
    </row>
    <row r="7639" spans="1:2" x14ac:dyDescent="0.3">
      <c r="A7639" s="32" t="s">
        <v>60</v>
      </c>
      <c r="B7639" s="82" t="s">
        <v>60</v>
      </c>
    </row>
    <row r="7640" spans="1:2" x14ac:dyDescent="0.3">
      <c r="A7640" s="32" t="s">
        <v>60</v>
      </c>
      <c r="B7640" s="82" t="s">
        <v>60</v>
      </c>
    </row>
    <row r="7641" spans="1:2" x14ac:dyDescent="0.3">
      <c r="A7641" s="32" t="s">
        <v>60</v>
      </c>
      <c r="B7641" s="82" t="s">
        <v>60</v>
      </c>
    </row>
    <row r="7642" spans="1:2" x14ac:dyDescent="0.3">
      <c r="A7642" s="32" t="s">
        <v>60</v>
      </c>
      <c r="B7642" s="82" t="s">
        <v>60</v>
      </c>
    </row>
    <row r="7643" spans="1:2" x14ac:dyDescent="0.3">
      <c r="A7643" s="32" t="s">
        <v>60</v>
      </c>
      <c r="B7643" s="82" t="s">
        <v>60</v>
      </c>
    </row>
    <row r="7644" spans="1:2" x14ac:dyDescent="0.3">
      <c r="A7644" s="32" t="s">
        <v>60</v>
      </c>
      <c r="B7644" s="82" t="s">
        <v>60</v>
      </c>
    </row>
    <row r="7645" spans="1:2" x14ac:dyDescent="0.3">
      <c r="A7645" s="32" t="s">
        <v>60</v>
      </c>
      <c r="B7645" s="82" t="s">
        <v>60</v>
      </c>
    </row>
    <row r="7646" spans="1:2" x14ac:dyDescent="0.3">
      <c r="A7646" s="32" t="s">
        <v>60</v>
      </c>
      <c r="B7646" s="82" t="s">
        <v>60</v>
      </c>
    </row>
    <row r="7647" spans="1:2" x14ac:dyDescent="0.3">
      <c r="A7647" s="32" t="s">
        <v>60</v>
      </c>
      <c r="B7647" s="82" t="s">
        <v>60</v>
      </c>
    </row>
    <row r="7648" spans="1:2" x14ac:dyDescent="0.3">
      <c r="A7648" s="32" t="s">
        <v>60</v>
      </c>
      <c r="B7648" s="82" t="s">
        <v>60</v>
      </c>
    </row>
    <row r="7649" spans="1:2" x14ac:dyDescent="0.3">
      <c r="A7649" s="32" t="s">
        <v>60</v>
      </c>
      <c r="B7649" s="82" t="s">
        <v>60</v>
      </c>
    </row>
    <row r="7650" spans="1:2" x14ac:dyDescent="0.3">
      <c r="A7650" s="32" t="s">
        <v>60</v>
      </c>
      <c r="B7650" s="82" t="s">
        <v>60</v>
      </c>
    </row>
    <row r="7651" spans="1:2" x14ac:dyDescent="0.3">
      <c r="A7651" s="32" t="s">
        <v>60</v>
      </c>
      <c r="B7651" s="82" t="s">
        <v>60</v>
      </c>
    </row>
    <row r="7652" spans="1:2" x14ac:dyDescent="0.3">
      <c r="A7652" s="32" t="s">
        <v>60</v>
      </c>
      <c r="B7652" s="82" t="s">
        <v>60</v>
      </c>
    </row>
    <row r="7653" spans="1:2" x14ac:dyDescent="0.3">
      <c r="A7653" s="32" t="s">
        <v>60</v>
      </c>
      <c r="B7653" s="82" t="s">
        <v>60</v>
      </c>
    </row>
    <row r="7654" spans="1:2" x14ac:dyDescent="0.3">
      <c r="A7654" s="32" t="s">
        <v>60</v>
      </c>
      <c r="B7654" s="82" t="s">
        <v>60</v>
      </c>
    </row>
    <row r="7655" spans="1:2" x14ac:dyDescent="0.3">
      <c r="A7655" s="32" t="s">
        <v>60</v>
      </c>
      <c r="B7655" s="82" t="s">
        <v>60</v>
      </c>
    </row>
    <row r="7656" spans="1:2" x14ac:dyDescent="0.3">
      <c r="A7656" s="32" t="s">
        <v>60</v>
      </c>
      <c r="B7656" s="82" t="s">
        <v>60</v>
      </c>
    </row>
    <row r="7657" spans="1:2" x14ac:dyDescent="0.3">
      <c r="A7657" s="32" t="s">
        <v>60</v>
      </c>
      <c r="B7657" s="82" t="s">
        <v>60</v>
      </c>
    </row>
    <row r="7658" spans="1:2" x14ac:dyDescent="0.3">
      <c r="A7658" s="32" t="s">
        <v>60</v>
      </c>
      <c r="B7658" s="82" t="s">
        <v>60</v>
      </c>
    </row>
    <row r="7659" spans="1:2" x14ac:dyDescent="0.3">
      <c r="A7659" s="32" t="s">
        <v>60</v>
      </c>
      <c r="B7659" s="82" t="s">
        <v>60</v>
      </c>
    </row>
    <row r="7660" spans="1:2" x14ac:dyDescent="0.3">
      <c r="A7660" s="32" t="s">
        <v>60</v>
      </c>
      <c r="B7660" s="82" t="s">
        <v>60</v>
      </c>
    </row>
    <row r="7661" spans="1:2" x14ac:dyDescent="0.3">
      <c r="A7661" s="32" t="s">
        <v>60</v>
      </c>
      <c r="B7661" s="82" t="s">
        <v>60</v>
      </c>
    </row>
    <row r="7662" spans="1:2" x14ac:dyDescent="0.3">
      <c r="A7662" s="32" t="s">
        <v>60</v>
      </c>
      <c r="B7662" s="82" t="s">
        <v>60</v>
      </c>
    </row>
    <row r="7663" spans="1:2" x14ac:dyDescent="0.3">
      <c r="A7663" s="32" t="s">
        <v>60</v>
      </c>
      <c r="B7663" s="82" t="s">
        <v>60</v>
      </c>
    </row>
    <row r="7664" spans="1:2" x14ac:dyDescent="0.3">
      <c r="A7664" s="32" t="s">
        <v>60</v>
      </c>
      <c r="B7664" s="82" t="s">
        <v>60</v>
      </c>
    </row>
    <row r="7665" spans="1:2" x14ac:dyDescent="0.3">
      <c r="A7665" s="32" t="s">
        <v>60</v>
      </c>
      <c r="B7665" s="82" t="s">
        <v>60</v>
      </c>
    </row>
    <row r="7666" spans="1:2" x14ac:dyDescent="0.3">
      <c r="A7666" s="32" t="s">
        <v>60</v>
      </c>
      <c r="B7666" s="82" t="s">
        <v>60</v>
      </c>
    </row>
    <row r="7667" spans="1:2" x14ac:dyDescent="0.3">
      <c r="A7667" s="32" t="s">
        <v>60</v>
      </c>
      <c r="B7667" s="82" t="s">
        <v>60</v>
      </c>
    </row>
    <row r="7668" spans="1:2" x14ac:dyDescent="0.3">
      <c r="A7668" s="32" t="s">
        <v>60</v>
      </c>
      <c r="B7668" s="82" t="s">
        <v>60</v>
      </c>
    </row>
    <row r="7669" spans="1:2" x14ac:dyDescent="0.3">
      <c r="A7669" s="32" t="s">
        <v>60</v>
      </c>
      <c r="B7669" s="82" t="s">
        <v>60</v>
      </c>
    </row>
    <row r="7670" spans="1:2" x14ac:dyDescent="0.3">
      <c r="A7670" s="32" t="s">
        <v>60</v>
      </c>
      <c r="B7670" s="82" t="s">
        <v>60</v>
      </c>
    </row>
    <row r="7671" spans="1:2" x14ac:dyDescent="0.3">
      <c r="A7671" s="32" t="s">
        <v>60</v>
      </c>
      <c r="B7671" s="82" t="s">
        <v>60</v>
      </c>
    </row>
    <row r="7672" spans="1:2" x14ac:dyDescent="0.3">
      <c r="A7672" s="32" t="s">
        <v>60</v>
      </c>
      <c r="B7672" s="82" t="s">
        <v>60</v>
      </c>
    </row>
    <row r="7673" spans="1:2" x14ac:dyDescent="0.3">
      <c r="A7673" s="32" t="s">
        <v>60</v>
      </c>
      <c r="B7673" s="82" t="s">
        <v>60</v>
      </c>
    </row>
    <row r="7674" spans="1:2" x14ac:dyDescent="0.3">
      <c r="A7674" s="32" t="s">
        <v>60</v>
      </c>
      <c r="B7674" s="82" t="s">
        <v>60</v>
      </c>
    </row>
    <row r="7675" spans="1:2" x14ac:dyDescent="0.3">
      <c r="A7675" s="32" t="s">
        <v>60</v>
      </c>
      <c r="B7675" s="82" t="s">
        <v>60</v>
      </c>
    </row>
    <row r="7676" spans="1:2" x14ac:dyDescent="0.3">
      <c r="A7676" s="32" t="s">
        <v>60</v>
      </c>
      <c r="B7676" s="82" t="s">
        <v>60</v>
      </c>
    </row>
    <row r="7677" spans="1:2" x14ac:dyDescent="0.3">
      <c r="A7677" s="32" t="s">
        <v>60</v>
      </c>
      <c r="B7677" s="82" t="s">
        <v>60</v>
      </c>
    </row>
    <row r="7678" spans="1:2" x14ac:dyDescent="0.3">
      <c r="A7678" s="32" t="s">
        <v>60</v>
      </c>
      <c r="B7678" s="82" t="s">
        <v>60</v>
      </c>
    </row>
    <row r="7679" spans="1:2" x14ac:dyDescent="0.3">
      <c r="A7679" s="32" t="s">
        <v>60</v>
      </c>
      <c r="B7679" s="82" t="s">
        <v>60</v>
      </c>
    </row>
    <row r="7680" spans="1:2" x14ac:dyDescent="0.3">
      <c r="A7680" s="32" t="s">
        <v>60</v>
      </c>
      <c r="B7680" s="82" t="s">
        <v>60</v>
      </c>
    </row>
    <row r="7681" spans="1:2" x14ac:dyDescent="0.3">
      <c r="A7681" s="32" t="s">
        <v>60</v>
      </c>
      <c r="B7681" s="82" t="s">
        <v>60</v>
      </c>
    </row>
    <row r="7682" spans="1:2" x14ac:dyDescent="0.3">
      <c r="A7682" s="32" t="s">
        <v>60</v>
      </c>
      <c r="B7682" s="82" t="s">
        <v>60</v>
      </c>
    </row>
    <row r="7683" spans="1:2" x14ac:dyDescent="0.3">
      <c r="A7683" s="32" t="s">
        <v>60</v>
      </c>
      <c r="B7683" s="82" t="s">
        <v>60</v>
      </c>
    </row>
    <row r="7684" spans="1:2" x14ac:dyDescent="0.3">
      <c r="A7684" s="32" t="s">
        <v>60</v>
      </c>
      <c r="B7684" s="82" t="s">
        <v>60</v>
      </c>
    </row>
    <row r="7685" spans="1:2" x14ac:dyDescent="0.3">
      <c r="A7685" s="32" t="s">
        <v>60</v>
      </c>
      <c r="B7685" s="82" t="s">
        <v>60</v>
      </c>
    </row>
    <row r="7686" spans="1:2" x14ac:dyDescent="0.3">
      <c r="A7686" s="32" t="s">
        <v>60</v>
      </c>
      <c r="B7686" s="82" t="s">
        <v>60</v>
      </c>
    </row>
    <row r="7687" spans="1:2" x14ac:dyDescent="0.3">
      <c r="A7687" s="32" t="s">
        <v>60</v>
      </c>
      <c r="B7687" s="82" t="s">
        <v>60</v>
      </c>
    </row>
    <row r="7688" spans="1:2" x14ac:dyDescent="0.3">
      <c r="A7688" s="32" t="s">
        <v>60</v>
      </c>
      <c r="B7688" s="82" t="s">
        <v>60</v>
      </c>
    </row>
    <row r="7689" spans="1:2" x14ac:dyDescent="0.3">
      <c r="A7689" s="32" t="s">
        <v>60</v>
      </c>
      <c r="B7689" s="82" t="s">
        <v>60</v>
      </c>
    </row>
    <row r="7690" spans="1:2" x14ac:dyDescent="0.3">
      <c r="A7690" s="32" t="s">
        <v>60</v>
      </c>
      <c r="B7690" s="82" t="s">
        <v>60</v>
      </c>
    </row>
    <row r="7691" spans="1:2" x14ac:dyDescent="0.3">
      <c r="A7691" s="32" t="s">
        <v>60</v>
      </c>
      <c r="B7691" s="82" t="s">
        <v>60</v>
      </c>
    </row>
    <row r="7692" spans="1:2" x14ac:dyDescent="0.3">
      <c r="A7692" s="32" t="s">
        <v>60</v>
      </c>
      <c r="B7692" s="82" t="s">
        <v>60</v>
      </c>
    </row>
    <row r="7693" spans="1:2" x14ac:dyDescent="0.3">
      <c r="A7693" s="32" t="s">
        <v>60</v>
      </c>
      <c r="B7693" s="82" t="s">
        <v>60</v>
      </c>
    </row>
    <row r="7694" spans="1:2" x14ac:dyDescent="0.3">
      <c r="A7694" s="32" t="s">
        <v>60</v>
      </c>
      <c r="B7694" s="82" t="s">
        <v>60</v>
      </c>
    </row>
    <row r="7695" spans="1:2" x14ac:dyDescent="0.3">
      <c r="A7695" s="32" t="s">
        <v>60</v>
      </c>
      <c r="B7695" s="82" t="s">
        <v>60</v>
      </c>
    </row>
    <row r="7696" spans="1:2" x14ac:dyDescent="0.3">
      <c r="A7696" s="32" t="s">
        <v>60</v>
      </c>
      <c r="B7696" s="82" t="s">
        <v>60</v>
      </c>
    </row>
    <row r="7697" spans="1:2" x14ac:dyDescent="0.3">
      <c r="A7697" s="32" t="s">
        <v>60</v>
      </c>
      <c r="B7697" s="82" t="s">
        <v>60</v>
      </c>
    </row>
    <row r="7698" spans="1:2" x14ac:dyDescent="0.3">
      <c r="A7698" s="32" t="s">
        <v>60</v>
      </c>
      <c r="B7698" s="82" t="s">
        <v>60</v>
      </c>
    </row>
    <row r="7699" spans="1:2" x14ac:dyDescent="0.3">
      <c r="A7699" s="32" t="s">
        <v>60</v>
      </c>
      <c r="B7699" s="82" t="s">
        <v>60</v>
      </c>
    </row>
    <row r="7700" spans="1:2" x14ac:dyDescent="0.3">
      <c r="A7700" s="32" t="s">
        <v>60</v>
      </c>
      <c r="B7700" s="82" t="s">
        <v>60</v>
      </c>
    </row>
    <row r="7701" spans="1:2" x14ac:dyDescent="0.3">
      <c r="A7701" s="32" t="s">
        <v>60</v>
      </c>
      <c r="B7701" s="82" t="s">
        <v>60</v>
      </c>
    </row>
    <row r="7702" spans="1:2" x14ac:dyDescent="0.3">
      <c r="A7702" s="32" t="s">
        <v>60</v>
      </c>
      <c r="B7702" s="82" t="s">
        <v>60</v>
      </c>
    </row>
    <row r="7703" spans="1:2" x14ac:dyDescent="0.3">
      <c r="A7703" s="32" t="s">
        <v>60</v>
      </c>
      <c r="B7703" s="82" t="s">
        <v>60</v>
      </c>
    </row>
    <row r="7704" spans="1:2" x14ac:dyDescent="0.3">
      <c r="A7704" s="32" t="s">
        <v>60</v>
      </c>
      <c r="B7704" s="82" t="s">
        <v>60</v>
      </c>
    </row>
    <row r="7705" spans="1:2" x14ac:dyDescent="0.3">
      <c r="A7705" s="32" t="s">
        <v>60</v>
      </c>
      <c r="B7705" s="82" t="s">
        <v>60</v>
      </c>
    </row>
    <row r="7706" spans="1:2" x14ac:dyDescent="0.3">
      <c r="A7706" s="32" t="s">
        <v>60</v>
      </c>
      <c r="B7706" s="82" t="s">
        <v>60</v>
      </c>
    </row>
    <row r="7707" spans="1:2" x14ac:dyDescent="0.3">
      <c r="A7707" s="32" t="s">
        <v>60</v>
      </c>
      <c r="B7707" s="82" t="s">
        <v>60</v>
      </c>
    </row>
    <row r="7708" spans="1:2" x14ac:dyDescent="0.3">
      <c r="A7708" s="32" t="s">
        <v>60</v>
      </c>
      <c r="B7708" s="82" t="s">
        <v>60</v>
      </c>
    </row>
    <row r="7709" spans="1:2" x14ac:dyDescent="0.3">
      <c r="A7709" s="32" t="s">
        <v>60</v>
      </c>
      <c r="B7709" s="82" t="s">
        <v>60</v>
      </c>
    </row>
    <row r="7710" spans="1:2" x14ac:dyDescent="0.3">
      <c r="A7710" s="32" t="s">
        <v>60</v>
      </c>
      <c r="B7710" s="82" t="s">
        <v>60</v>
      </c>
    </row>
    <row r="7711" spans="1:2" x14ac:dyDescent="0.3">
      <c r="A7711" s="32" t="s">
        <v>60</v>
      </c>
      <c r="B7711" s="82" t="s">
        <v>60</v>
      </c>
    </row>
    <row r="7712" spans="1:2" x14ac:dyDescent="0.3">
      <c r="A7712" s="32" t="s">
        <v>60</v>
      </c>
      <c r="B7712" s="82" t="s">
        <v>60</v>
      </c>
    </row>
    <row r="7713" spans="1:2" x14ac:dyDescent="0.3">
      <c r="A7713" s="32" t="s">
        <v>60</v>
      </c>
      <c r="B7713" s="82" t="s">
        <v>60</v>
      </c>
    </row>
    <row r="7714" spans="1:2" x14ac:dyDescent="0.3">
      <c r="A7714" s="32" t="s">
        <v>60</v>
      </c>
      <c r="B7714" s="82" t="s">
        <v>60</v>
      </c>
    </row>
    <row r="7715" spans="1:2" x14ac:dyDescent="0.3">
      <c r="A7715" s="32" t="s">
        <v>60</v>
      </c>
      <c r="B7715" s="82" t="s">
        <v>60</v>
      </c>
    </row>
    <row r="7716" spans="1:2" x14ac:dyDescent="0.3">
      <c r="A7716" s="32" t="s">
        <v>60</v>
      </c>
      <c r="B7716" s="82" t="s">
        <v>60</v>
      </c>
    </row>
    <row r="7717" spans="1:2" x14ac:dyDescent="0.3">
      <c r="A7717" s="32" t="s">
        <v>60</v>
      </c>
      <c r="B7717" s="82" t="s">
        <v>60</v>
      </c>
    </row>
    <row r="7718" spans="1:2" x14ac:dyDescent="0.3">
      <c r="A7718" s="32" t="s">
        <v>60</v>
      </c>
      <c r="B7718" s="82" t="s">
        <v>60</v>
      </c>
    </row>
    <row r="7719" spans="1:2" x14ac:dyDescent="0.3">
      <c r="A7719" s="32" t="s">
        <v>60</v>
      </c>
      <c r="B7719" s="82" t="s">
        <v>60</v>
      </c>
    </row>
    <row r="7720" spans="1:2" x14ac:dyDescent="0.3">
      <c r="A7720" s="32" t="s">
        <v>60</v>
      </c>
      <c r="B7720" s="82" t="s">
        <v>60</v>
      </c>
    </row>
    <row r="7721" spans="1:2" x14ac:dyDescent="0.3">
      <c r="A7721" s="32" t="s">
        <v>60</v>
      </c>
      <c r="B7721" s="82" t="s">
        <v>60</v>
      </c>
    </row>
    <row r="7722" spans="1:2" x14ac:dyDescent="0.3">
      <c r="A7722" s="32" t="s">
        <v>60</v>
      </c>
      <c r="B7722" s="82" t="s">
        <v>60</v>
      </c>
    </row>
    <row r="7723" spans="1:2" x14ac:dyDescent="0.3">
      <c r="A7723" s="32" t="s">
        <v>60</v>
      </c>
      <c r="B7723" s="82" t="s">
        <v>60</v>
      </c>
    </row>
    <row r="7724" spans="1:2" x14ac:dyDescent="0.3">
      <c r="A7724" s="32" t="s">
        <v>60</v>
      </c>
      <c r="B7724" s="82" t="s">
        <v>60</v>
      </c>
    </row>
    <row r="7725" spans="1:2" x14ac:dyDescent="0.3">
      <c r="A7725" s="32" t="s">
        <v>60</v>
      </c>
      <c r="B7725" s="82" t="s">
        <v>60</v>
      </c>
    </row>
    <row r="7726" spans="1:2" x14ac:dyDescent="0.3">
      <c r="A7726" s="32" t="s">
        <v>60</v>
      </c>
      <c r="B7726" s="82" t="s">
        <v>60</v>
      </c>
    </row>
    <row r="7727" spans="1:2" x14ac:dyDescent="0.3">
      <c r="A7727" s="32" t="s">
        <v>60</v>
      </c>
      <c r="B7727" s="82" t="s">
        <v>60</v>
      </c>
    </row>
    <row r="7728" spans="1:2" x14ac:dyDescent="0.3">
      <c r="A7728" s="32" t="s">
        <v>60</v>
      </c>
      <c r="B7728" s="82" t="s">
        <v>60</v>
      </c>
    </row>
    <row r="7729" spans="1:2" x14ac:dyDescent="0.3">
      <c r="A7729" s="32" t="s">
        <v>60</v>
      </c>
      <c r="B7729" s="82" t="s">
        <v>60</v>
      </c>
    </row>
    <row r="7730" spans="1:2" x14ac:dyDescent="0.3">
      <c r="A7730" s="32" t="s">
        <v>60</v>
      </c>
      <c r="B7730" s="82" t="s">
        <v>60</v>
      </c>
    </row>
    <row r="7731" spans="1:2" x14ac:dyDescent="0.3">
      <c r="A7731" s="32" t="s">
        <v>60</v>
      </c>
      <c r="B7731" s="82" t="s">
        <v>60</v>
      </c>
    </row>
    <row r="7732" spans="1:2" x14ac:dyDescent="0.3">
      <c r="A7732" s="32" t="s">
        <v>60</v>
      </c>
      <c r="B7732" s="82" t="s">
        <v>60</v>
      </c>
    </row>
    <row r="7733" spans="1:2" x14ac:dyDescent="0.3">
      <c r="A7733" s="32" t="s">
        <v>60</v>
      </c>
      <c r="B7733" s="82" t="s">
        <v>60</v>
      </c>
    </row>
    <row r="7734" spans="1:2" x14ac:dyDescent="0.3">
      <c r="A7734" s="32" t="s">
        <v>60</v>
      </c>
      <c r="B7734" s="82" t="s">
        <v>60</v>
      </c>
    </row>
    <row r="7735" spans="1:2" x14ac:dyDescent="0.3">
      <c r="A7735" s="32" t="s">
        <v>60</v>
      </c>
      <c r="B7735" s="82" t="s">
        <v>60</v>
      </c>
    </row>
    <row r="7736" spans="1:2" x14ac:dyDescent="0.3">
      <c r="A7736" s="32" t="s">
        <v>60</v>
      </c>
      <c r="B7736" s="82" t="s">
        <v>60</v>
      </c>
    </row>
    <row r="7737" spans="1:2" x14ac:dyDescent="0.3">
      <c r="A7737" s="32" t="s">
        <v>60</v>
      </c>
      <c r="B7737" s="82" t="s">
        <v>60</v>
      </c>
    </row>
    <row r="7738" spans="1:2" x14ac:dyDescent="0.3">
      <c r="A7738" s="32" t="s">
        <v>60</v>
      </c>
      <c r="B7738" s="82" t="s">
        <v>60</v>
      </c>
    </row>
    <row r="7739" spans="1:2" x14ac:dyDescent="0.3">
      <c r="A7739" s="32" t="s">
        <v>60</v>
      </c>
      <c r="B7739" s="82" t="s">
        <v>60</v>
      </c>
    </row>
    <row r="7740" spans="1:2" x14ac:dyDescent="0.3">
      <c r="A7740" s="32" t="s">
        <v>60</v>
      </c>
      <c r="B7740" s="82" t="s">
        <v>60</v>
      </c>
    </row>
    <row r="7741" spans="1:2" x14ac:dyDescent="0.3">
      <c r="A7741" s="32" t="s">
        <v>60</v>
      </c>
      <c r="B7741" s="82" t="s">
        <v>60</v>
      </c>
    </row>
    <row r="7742" spans="1:2" x14ac:dyDescent="0.3">
      <c r="A7742" s="32" t="s">
        <v>60</v>
      </c>
      <c r="B7742" s="82" t="s">
        <v>60</v>
      </c>
    </row>
    <row r="7743" spans="1:2" x14ac:dyDescent="0.3">
      <c r="A7743" s="32" t="s">
        <v>60</v>
      </c>
      <c r="B7743" s="82" t="s">
        <v>60</v>
      </c>
    </row>
    <row r="7744" spans="1:2" x14ac:dyDescent="0.3">
      <c r="A7744" s="32" t="s">
        <v>60</v>
      </c>
      <c r="B7744" s="82" t="s">
        <v>60</v>
      </c>
    </row>
    <row r="7745" spans="1:2" x14ac:dyDescent="0.3">
      <c r="A7745" s="32" t="s">
        <v>60</v>
      </c>
      <c r="B7745" s="82" t="s">
        <v>60</v>
      </c>
    </row>
    <row r="7746" spans="1:2" x14ac:dyDescent="0.3">
      <c r="A7746" s="32" t="s">
        <v>60</v>
      </c>
      <c r="B7746" s="82" t="s">
        <v>60</v>
      </c>
    </row>
    <row r="7747" spans="1:2" x14ac:dyDescent="0.3">
      <c r="A7747" s="32" t="s">
        <v>60</v>
      </c>
      <c r="B7747" s="82" t="s">
        <v>60</v>
      </c>
    </row>
    <row r="7748" spans="1:2" x14ac:dyDescent="0.3">
      <c r="A7748" s="32" t="s">
        <v>60</v>
      </c>
      <c r="B7748" s="82" t="s">
        <v>60</v>
      </c>
    </row>
    <row r="7749" spans="1:2" x14ac:dyDescent="0.3">
      <c r="A7749" s="32" t="s">
        <v>60</v>
      </c>
      <c r="B7749" s="82" t="s">
        <v>60</v>
      </c>
    </row>
    <row r="7750" spans="1:2" x14ac:dyDescent="0.3">
      <c r="A7750" s="32" t="s">
        <v>60</v>
      </c>
      <c r="B7750" s="82" t="s">
        <v>60</v>
      </c>
    </row>
    <row r="7751" spans="1:2" x14ac:dyDescent="0.3">
      <c r="A7751" s="32" t="s">
        <v>60</v>
      </c>
      <c r="B7751" s="82" t="s">
        <v>60</v>
      </c>
    </row>
    <row r="7752" spans="1:2" x14ac:dyDescent="0.3">
      <c r="A7752" s="32" t="s">
        <v>60</v>
      </c>
      <c r="B7752" s="82" t="s">
        <v>60</v>
      </c>
    </row>
    <row r="7753" spans="1:2" x14ac:dyDescent="0.3">
      <c r="A7753" s="32" t="s">
        <v>60</v>
      </c>
      <c r="B7753" s="82" t="s">
        <v>60</v>
      </c>
    </row>
    <row r="7754" spans="1:2" x14ac:dyDescent="0.3">
      <c r="A7754" s="32" t="s">
        <v>60</v>
      </c>
      <c r="B7754" s="82" t="s">
        <v>60</v>
      </c>
    </row>
    <row r="7755" spans="1:2" x14ac:dyDescent="0.3">
      <c r="A7755" s="32" t="s">
        <v>60</v>
      </c>
      <c r="B7755" s="82" t="s">
        <v>60</v>
      </c>
    </row>
    <row r="7756" spans="1:2" x14ac:dyDescent="0.3">
      <c r="A7756" s="32" t="s">
        <v>60</v>
      </c>
      <c r="B7756" s="82" t="s">
        <v>60</v>
      </c>
    </row>
    <row r="7757" spans="1:2" x14ac:dyDescent="0.3">
      <c r="A7757" s="32" t="s">
        <v>60</v>
      </c>
      <c r="B7757" s="82" t="s">
        <v>60</v>
      </c>
    </row>
    <row r="7758" spans="1:2" x14ac:dyDescent="0.3">
      <c r="A7758" s="32" t="s">
        <v>60</v>
      </c>
      <c r="B7758" s="82" t="s">
        <v>60</v>
      </c>
    </row>
    <row r="7759" spans="1:2" x14ac:dyDescent="0.3">
      <c r="A7759" s="32" t="s">
        <v>60</v>
      </c>
      <c r="B7759" s="82" t="s">
        <v>60</v>
      </c>
    </row>
    <row r="7760" spans="1:2" x14ac:dyDescent="0.3">
      <c r="A7760" s="32" t="s">
        <v>60</v>
      </c>
      <c r="B7760" s="82" t="s">
        <v>60</v>
      </c>
    </row>
    <row r="7761" spans="1:2" x14ac:dyDescent="0.3">
      <c r="A7761" s="32" t="s">
        <v>60</v>
      </c>
      <c r="B7761" s="82" t="s">
        <v>60</v>
      </c>
    </row>
    <row r="7762" spans="1:2" x14ac:dyDescent="0.3">
      <c r="A7762" s="32" t="s">
        <v>60</v>
      </c>
      <c r="B7762" s="82" t="s">
        <v>60</v>
      </c>
    </row>
    <row r="7763" spans="1:2" x14ac:dyDescent="0.3">
      <c r="A7763" s="32" t="s">
        <v>60</v>
      </c>
      <c r="B7763" s="82" t="s">
        <v>60</v>
      </c>
    </row>
    <row r="7764" spans="1:2" x14ac:dyDescent="0.3">
      <c r="A7764" s="32" t="s">
        <v>60</v>
      </c>
      <c r="B7764" s="82" t="s">
        <v>60</v>
      </c>
    </row>
    <row r="7765" spans="1:2" x14ac:dyDescent="0.3">
      <c r="A7765" s="32" t="s">
        <v>60</v>
      </c>
      <c r="B7765" s="82" t="s">
        <v>60</v>
      </c>
    </row>
    <row r="7766" spans="1:2" x14ac:dyDescent="0.3">
      <c r="A7766" s="32" t="s">
        <v>60</v>
      </c>
      <c r="B7766" s="82" t="s">
        <v>60</v>
      </c>
    </row>
    <row r="7767" spans="1:2" x14ac:dyDescent="0.3">
      <c r="A7767" s="32" t="s">
        <v>60</v>
      </c>
      <c r="B7767" s="82" t="s">
        <v>60</v>
      </c>
    </row>
    <row r="7768" spans="1:2" x14ac:dyDescent="0.3">
      <c r="A7768" s="32" t="s">
        <v>60</v>
      </c>
      <c r="B7768" s="82" t="s">
        <v>60</v>
      </c>
    </row>
    <row r="7769" spans="1:2" x14ac:dyDescent="0.3">
      <c r="A7769" s="32" t="s">
        <v>60</v>
      </c>
      <c r="B7769" s="82" t="s">
        <v>60</v>
      </c>
    </row>
    <row r="7770" spans="1:2" x14ac:dyDescent="0.3">
      <c r="A7770" s="32" t="s">
        <v>60</v>
      </c>
      <c r="B7770" s="82" t="s">
        <v>60</v>
      </c>
    </row>
    <row r="7771" spans="1:2" x14ac:dyDescent="0.3">
      <c r="A7771" s="32" t="s">
        <v>60</v>
      </c>
      <c r="B7771" s="82" t="s">
        <v>60</v>
      </c>
    </row>
    <row r="7772" spans="1:2" x14ac:dyDescent="0.3">
      <c r="A7772" s="32" t="s">
        <v>60</v>
      </c>
      <c r="B7772" s="82" t="s">
        <v>60</v>
      </c>
    </row>
    <row r="7773" spans="1:2" x14ac:dyDescent="0.3">
      <c r="A7773" s="32" t="s">
        <v>60</v>
      </c>
      <c r="B7773" s="82" t="s">
        <v>60</v>
      </c>
    </row>
    <row r="7774" spans="1:2" x14ac:dyDescent="0.3">
      <c r="A7774" s="32" t="s">
        <v>60</v>
      </c>
      <c r="B7774" s="82" t="s">
        <v>60</v>
      </c>
    </row>
    <row r="7775" spans="1:2" x14ac:dyDescent="0.3">
      <c r="A7775" s="32" t="s">
        <v>60</v>
      </c>
      <c r="B7775" s="82" t="s">
        <v>60</v>
      </c>
    </row>
    <row r="7776" spans="1:2" x14ac:dyDescent="0.3">
      <c r="A7776" s="32" t="s">
        <v>60</v>
      </c>
      <c r="B7776" s="82" t="s">
        <v>60</v>
      </c>
    </row>
    <row r="7777" spans="1:2" x14ac:dyDescent="0.3">
      <c r="A7777" s="32" t="s">
        <v>60</v>
      </c>
      <c r="B7777" s="82" t="s">
        <v>60</v>
      </c>
    </row>
    <row r="7778" spans="1:2" x14ac:dyDescent="0.3">
      <c r="A7778" s="32" t="s">
        <v>60</v>
      </c>
      <c r="B7778" s="82" t="s">
        <v>60</v>
      </c>
    </row>
    <row r="7779" spans="1:2" x14ac:dyDescent="0.3">
      <c r="A7779" s="32" t="s">
        <v>60</v>
      </c>
      <c r="B7779" s="82" t="s">
        <v>60</v>
      </c>
    </row>
    <row r="7780" spans="1:2" x14ac:dyDescent="0.3">
      <c r="A7780" s="32" t="s">
        <v>60</v>
      </c>
      <c r="B7780" s="82" t="s">
        <v>60</v>
      </c>
    </row>
    <row r="7781" spans="1:2" x14ac:dyDescent="0.3">
      <c r="A7781" s="32" t="s">
        <v>60</v>
      </c>
      <c r="B7781" s="82" t="s">
        <v>60</v>
      </c>
    </row>
    <row r="7782" spans="1:2" x14ac:dyDescent="0.3">
      <c r="A7782" s="32" t="s">
        <v>60</v>
      </c>
      <c r="B7782" s="82" t="s">
        <v>60</v>
      </c>
    </row>
    <row r="7783" spans="1:2" x14ac:dyDescent="0.3">
      <c r="A7783" s="32" t="s">
        <v>60</v>
      </c>
      <c r="B7783" s="82" t="s">
        <v>60</v>
      </c>
    </row>
    <row r="7784" spans="1:2" x14ac:dyDescent="0.3">
      <c r="A7784" s="32" t="s">
        <v>60</v>
      </c>
      <c r="B7784" s="82" t="s">
        <v>60</v>
      </c>
    </row>
    <row r="7785" spans="1:2" x14ac:dyDescent="0.3">
      <c r="A7785" s="32" t="s">
        <v>60</v>
      </c>
      <c r="B7785" s="82" t="s">
        <v>60</v>
      </c>
    </row>
    <row r="7786" spans="1:2" x14ac:dyDescent="0.3">
      <c r="A7786" s="32" t="s">
        <v>60</v>
      </c>
      <c r="B7786" s="82" t="s">
        <v>60</v>
      </c>
    </row>
    <row r="7787" spans="1:2" x14ac:dyDescent="0.3">
      <c r="A7787" s="32" t="s">
        <v>60</v>
      </c>
      <c r="B7787" s="82" t="s">
        <v>60</v>
      </c>
    </row>
    <row r="7788" spans="1:2" x14ac:dyDescent="0.3">
      <c r="A7788" s="32" t="s">
        <v>60</v>
      </c>
      <c r="B7788" s="82" t="s">
        <v>60</v>
      </c>
    </row>
    <row r="7789" spans="1:2" x14ac:dyDescent="0.3">
      <c r="A7789" s="32" t="s">
        <v>60</v>
      </c>
      <c r="B7789" s="82" t="s">
        <v>60</v>
      </c>
    </row>
    <row r="7790" spans="1:2" x14ac:dyDescent="0.3">
      <c r="A7790" s="32" t="s">
        <v>60</v>
      </c>
      <c r="B7790" s="82" t="s">
        <v>60</v>
      </c>
    </row>
    <row r="7791" spans="1:2" x14ac:dyDescent="0.3">
      <c r="A7791" s="32" t="s">
        <v>60</v>
      </c>
      <c r="B7791" s="82" t="s">
        <v>60</v>
      </c>
    </row>
    <row r="7792" spans="1:2" x14ac:dyDescent="0.3">
      <c r="A7792" s="32" t="s">
        <v>60</v>
      </c>
      <c r="B7792" s="82" t="s">
        <v>60</v>
      </c>
    </row>
    <row r="7793" spans="1:2" x14ac:dyDescent="0.3">
      <c r="A7793" s="32" t="s">
        <v>60</v>
      </c>
      <c r="B7793" s="82" t="s">
        <v>60</v>
      </c>
    </row>
    <row r="7794" spans="1:2" x14ac:dyDescent="0.3">
      <c r="A7794" s="32" t="s">
        <v>60</v>
      </c>
      <c r="B7794" s="82" t="s">
        <v>60</v>
      </c>
    </row>
    <row r="7795" spans="1:2" x14ac:dyDescent="0.3">
      <c r="A7795" s="32" t="s">
        <v>60</v>
      </c>
      <c r="B7795" s="82" t="s">
        <v>60</v>
      </c>
    </row>
    <row r="7796" spans="1:2" x14ac:dyDescent="0.3">
      <c r="A7796" s="32" t="s">
        <v>60</v>
      </c>
      <c r="B7796" s="82" t="s">
        <v>60</v>
      </c>
    </row>
    <row r="7797" spans="1:2" x14ac:dyDescent="0.3">
      <c r="A7797" s="32" t="s">
        <v>60</v>
      </c>
      <c r="B7797" s="82" t="s">
        <v>60</v>
      </c>
    </row>
    <row r="7798" spans="1:2" x14ac:dyDescent="0.3">
      <c r="A7798" s="32" t="s">
        <v>60</v>
      </c>
      <c r="B7798" s="82" t="s">
        <v>60</v>
      </c>
    </row>
    <row r="7799" spans="1:2" x14ac:dyDescent="0.3">
      <c r="A7799" s="32" t="s">
        <v>60</v>
      </c>
      <c r="B7799" s="82" t="s">
        <v>60</v>
      </c>
    </row>
    <row r="7800" spans="1:2" x14ac:dyDescent="0.3">
      <c r="A7800" s="32" t="s">
        <v>60</v>
      </c>
      <c r="B7800" s="82" t="s">
        <v>60</v>
      </c>
    </row>
    <row r="7801" spans="1:2" x14ac:dyDescent="0.3">
      <c r="A7801" s="32" t="s">
        <v>60</v>
      </c>
      <c r="B7801" s="82" t="s">
        <v>60</v>
      </c>
    </row>
    <row r="7802" spans="1:2" x14ac:dyDescent="0.3">
      <c r="A7802" s="32" t="s">
        <v>60</v>
      </c>
      <c r="B7802" s="82" t="s">
        <v>60</v>
      </c>
    </row>
    <row r="7803" spans="1:2" x14ac:dyDescent="0.3">
      <c r="A7803" s="32" t="s">
        <v>60</v>
      </c>
      <c r="B7803" s="82" t="s">
        <v>60</v>
      </c>
    </row>
    <row r="7804" spans="1:2" x14ac:dyDescent="0.3">
      <c r="A7804" s="32" t="s">
        <v>60</v>
      </c>
      <c r="B7804" s="82" t="s">
        <v>60</v>
      </c>
    </row>
    <row r="7805" spans="1:2" x14ac:dyDescent="0.3">
      <c r="A7805" s="32" t="s">
        <v>60</v>
      </c>
      <c r="B7805" s="82" t="s">
        <v>60</v>
      </c>
    </row>
    <row r="7806" spans="1:2" x14ac:dyDescent="0.3">
      <c r="A7806" s="32" t="s">
        <v>60</v>
      </c>
      <c r="B7806" s="82" t="s">
        <v>60</v>
      </c>
    </row>
    <row r="7807" spans="1:2" x14ac:dyDescent="0.3">
      <c r="A7807" s="32" t="s">
        <v>60</v>
      </c>
      <c r="B7807" s="82" t="s">
        <v>60</v>
      </c>
    </row>
    <row r="7808" spans="1:2" x14ac:dyDescent="0.3">
      <c r="A7808" s="32" t="s">
        <v>60</v>
      </c>
      <c r="B7808" s="82" t="s">
        <v>60</v>
      </c>
    </row>
    <row r="7809" spans="1:2" x14ac:dyDescent="0.3">
      <c r="A7809" s="32" t="s">
        <v>60</v>
      </c>
      <c r="B7809" s="82" t="s">
        <v>60</v>
      </c>
    </row>
    <row r="7810" spans="1:2" x14ac:dyDescent="0.3">
      <c r="A7810" s="32" t="s">
        <v>60</v>
      </c>
      <c r="B7810" s="82" t="s">
        <v>60</v>
      </c>
    </row>
    <row r="7811" spans="1:2" x14ac:dyDescent="0.3">
      <c r="A7811" s="32" t="s">
        <v>60</v>
      </c>
      <c r="B7811" s="82" t="s">
        <v>60</v>
      </c>
    </row>
    <row r="7812" spans="1:2" x14ac:dyDescent="0.3">
      <c r="A7812" s="32" t="s">
        <v>60</v>
      </c>
      <c r="B7812" s="82" t="s">
        <v>60</v>
      </c>
    </row>
    <row r="7813" spans="1:2" x14ac:dyDescent="0.3">
      <c r="A7813" s="32" t="s">
        <v>60</v>
      </c>
      <c r="B7813" s="82" t="s">
        <v>60</v>
      </c>
    </row>
    <row r="7814" spans="1:2" x14ac:dyDescent="0.3">
      <c r="A7814" s="32" t="s">
        <v>60</v>
      </c>
      <c r="B7814" s="82" t="s">
        <v>60</v>
      </c>
    </row>
    <row r="7815" spans="1:2" x14ac:dyDescent="0.3">
      <c r="A7815" s="32" t="s">
        <v>60</v>
      </c>
      <c r="B7815" s="82" t="s">
        <v>60</v>
      </c>
    </row>
    <row r="7816" spans="1:2" x14ac:dyDescent="0.3">
      <c r="A7816" s="32" t="s">
        <v>60</v>
      </c>
      <c r="B7816" s="82" t="s">
        <v>60</v>
      </c>
    </row>
    <row r="7817" spans="1:2" x14ac:dyDescent="0.3">
      <c r="A7817" s="32" t="s">
        <v>60</v>
      </c>
      <c r="B7817" s="82" t="s">
        <v>60</v>
      </c>
    </row>
    <row r="7818" spans="1:2" x14ac:dyDescent="0.3">
      <c r="A7818" s="32" t="s">
        <v>60</v>
      </c>
      <c r="B7818" s="82" t="s">
        <v>60</v>
      </c>
    </row>
    <row r="7819" spans="1:2" x14ac:dyDescent="0.3">
      <c r="A7819" s="32" t="s">
        <v>60</v>
      </c>
      <c r="B7819" s="82" t="s">
        <v>60</v>
      </c>
    </row>
    <row r="7820" spans="1:2" x14ac:dyDescent="0.3">
      <c r="A7820" s="32" t="s">
        <v>60</v>
      </c>
      <c r="B7820" s="82" t="s">
        <v>60</v>
      </c>
    </row>
    <row r="7821" spans="1:2" x14ac:dyDescent="0.3">
      <c r="A7821" s="32" t="s">
        <v>60</v>
      </c>
      <c r="B7821" s="82" t="s">
        <v>60</v>
      </c>
    </row>
    <row r="7822" spans="1:2" x14ac:dyDescent="0.3">
      <c r="A7822" s="32" t="s">
        <v>60</v>
      </c>
      <c r="B7822" s="82" t="s">
        <v>60</v>
      </c>
    </row>
    <row r="7823" spans="1:2" x14ac:dyDescent="0.3">
      <c r="A7823" s="32" t="s">
        <v>60</v>
      </c>
      <c r="B7823" s="82" t="s">
        <v>60</v>
      </c>
    </row>
    <row r="7824" spans="1:2" x14ac:dyDescent="0.3">
      <c r="A7824" s="32" t="s">
        <v>60</v>
      </c>
      <c r="B7824" s="82" t="s">
        <v>60</v>
      </c>
    </row>
    <row r="7825" spans="1:2" x14ac:dyDescent="0.3">
      <c r="A7825" s="32" t="s">
        <v>60</v>
      </c>
      <c r="B7825" s="82" t="s">
        <v>60</v>
      </c>
    </row>
    <row r="7826" spans="1:2" x14ac:dyDescent="0.3">
      <c r="A7826" s="32" t="s">
        <v>60</v>
      </c>
      <c r="B7826" s="82" t="s">
        <v>60</v>
      </c>
    </row>
    <row r="7827" spans="1:2" x14ac:dyDescent="0.3">
      <c r="A7827" s="32" t="s">
        <v>60</v>
      </c>
      <c r="B7827" s="82" t="s">
        <v>60</v>
      </c>
    </row>
    <row r="7828" spans="1:2" x14ac:dyDescent="0.3">
      <c r="A7828" s="32" t="s">
        <v>60</v>
      </c>
      <c r="B7828" s="82" t="s">
        <v>60</v>
      </c>
    </row>
    <row r="7829" spans="1:2" x14ac:dyDescent="0.3">
      <c r="A7829" s="32" t="s">
        <v>60</v>
      </c>
      <c r="B7829" s="82" t="s">
        <v>60</v>
      </c>
    </row>
    <row r="7830" spans="1:2" x14ac:dyDescent="0.3">
      <c r="A7830" s="32" t="s">
        <v>60</v>
      </c>
      <c r="B7830" s="82" t="s">
        <v>60</v>
      </c>
    </row>
    <row r="7831" spans="1:2" x14ac:dyDescent="0.3">
      <c r="A7831" s="32" t="s">
        <v>60</v>
      </c>
      <c r="B7831" s="82" t="s">
        <v>60</v>
      </c>
    </row>
    <row r="7832" spans="1:2" x14ac:dyDescent="0.3">
      <c r="A7832" s="32" t="s">
        <v>60</v>
      </c>
      <c r="B7832" s="82" t="s">
        <v>60</v>
      </c>
    </row>
    <row r="7833" spans="1:2" x14ac:dyDescent="0.3">
      <c r="A7833" s="32" t="s">
        <v>60</v>
      </c>
      <c r="B7833" s="82" t="s">
        <v>60</v>
      </c>
    </row>
    <row r="7834" spans="1:2" x14ac:dyDescent="0.3">
      <c r="A7834" s="32" t="s">
        <v>60</v>
      </c>
      <c r="B7834" s="82" t="s">
        <v>60</v>
      </c>
    </row>
    <row r="7835" spans="1:2" x14ac:dyDescent="0.3">
      <c r="A7835" s="32" t="s">
        <v>60</v>
      </c>
      <c r="B7835" s="82" t="s">
        <v>60</v>
      </c>
    </row>
    <row r="7836" spans="1:2" x14ac:dyDescent="0.3">
      <c r="A7836" s="32" t="s">
        <v>60</v>
      </c>
      <c r="B7836" s="82" t="s">
        <v>60</v>
      </c>
    </row>
    <row r="7837" spans="1:2" x14ac:dyDescent="0.3">
      <c r="A7837" s="32" t="s">
        <v>60</v>
      </c>
      <c r="B7837" s="82" t="s">
        <v>60</v>
      </c>
    </row>
    <row r="7838" spans="1:2" x14ac:dyDescent="0.3">
      <c r="A7838" s="32" t="s">
        <v>60</v>
      </c>
      <c r="B7838" s="82" t="s">
        <v>60</v>
      </c>
    </row>
    <row r="7839" spans="1:2" x14ac:dyDescent="0.3">
      <c r="A7839" s="32" t="s">
        <v>60</v>
      </c>
      <c r="B7839" s="82" t="s">
        <v>60</v>
      </c>
    </row>
    <row r="7840" spans="1:2" x14ac:dyDescent="0.3">
      <c r="A7840" s="32" t="s">
        <v>60</v>
      </c>
      <c r="B7840" s="82" t="s">
        <v>60</v>
      </c>
    </row>
    <row r="7841" spans="1:2" x14ac:dyDescent="0.3">
      <c r="A7841" s="32" t="s">
        <v>60</v>
      </c>
      <c r="B7841" s="82" t="s">
        <v>60</v>
      </c>
    </row>
    <row r="7842" spans="1:2" x14ac:dyDescent="0.3">
      <c r="A7842" s="32" t="s">
        <v>60</v>
      </c>
      <c r="B7842" s="82" t="s">
        <v>60</v>
      </c>
    </row>
    <row r="7843" spans="1:2" x14ac:dyDescent="0.3">
      <c r="A7843" s="32" t="s">
        <v>60</v>
      </c>
      <c r="B7843" s="82" t="s">
        <v>60</v>
      </c>
    </row>
    <row r="7844" spans="1:2" x14ac:dyDescent="0.3">
      <c r="A7844" s="32" t="s">
        <v>60</v>
      </c>
      <c r="B7844" s="82" t="s">
        <v>60</v>
      </c>
    </row>
    <row r="7845" spans="1:2" x14ac:dyDescent="0.3">
      <c r="A7845" s="32" t="s">
        <v>60</v>
      </c>
      <c r="B7845" s="82" t="s">
        <v>60</v>
      </c>
    </row>
    <row r="7846" spans="1:2" x14ac:dyDescent="0.3">
      <c r="A7846" s="32" t="s">
        <v>60</v>
      </c>
      <c r="B7846" s="82" t="s">
        <v>60</v>
      </c>
    </row>
    <row r="7847" spans="1:2" x14ac:dyDescent="0.3">
      <c r="A7847" s="32" t="s">
        <v>60</v>
      </c>
      <c r="B7847" s="82" t="s">
        <v>60</v>
      </c>
    </row>
    <row r="7848" spans="1:2" x14ac:dyDescent="0.3">
      <c r="A7848" s="32" t="s">
        <v>60</v>
      </c>
      <c r="B7848" s="82" t="s">
        <v>60</v>
      </c>
    </row>
    <row r="7849" spans="1:2" x14ac:dyDescent="0.3">
      <c r="A7849" s="32" t="s">
        <v>60</v>
      </c>
      <c r="B7849" s="82" t="s">
        <v>60</v>
      </c>
    </row>
    <row r="7850" spans="1:2" x14ac:dyDescent="0.3">
      <c r="A7850" s="32" t="s">
        <v>60</v>
      </c>
      <c r="B7850" s="82" t="s">
        <v>60</v>
      </c>
    </row>
    <row r="7851" spans="1:2" x14ac:dyDescent="0.3">
      <c r="A7851" s="32" t="s">
        <v>60</v>
      </c>
      <c r="B7851" s="82" t="s">
        <v>60</v>
      </c>
    </row>
    <row r="7852" spans="1:2" x14ac:dyDescent="0.3">
      <c r="A7852" s="32" t="s">
        <v>60</v>
      </c>
      <c r="B7852" s="82" t="s">
        <v>60</v>
      </c>
    </row>
    <row r="7853" spans="1:2" x14ac:dyDescent="0.3">
      <c r="A7853" s="32" t="s">
        <v>60</v>
      </c>
      <c r="B7853" s="82" t="s">
        <v>60</v>
      </c>
    </row>
    <row r="7854" spans="1:2" x14ac:dyDescent="0.3">
      <c r="A7854" s="32" t="s">
        <v>60</v>
      </c>
      <c r="B7854" s="82" t="s">
        <v>60</v>
      </c>
    </row>
    <row r="7855" spans="1:2" x14ac:dyDescent="0.3">
      <c r="A7855" s="32" t="s">
        <v>60</v>
      </c>
      <c r="B7855" s="82" t="s">
        <v>60</v>
      </c>
    </row>
    <row r="7856" spans="1:2" x14ac:dyDescent="0.3">
      <c r="A7856" s="32" t="s">
        <v>60</v>
      </c>
      <c r="B7856" s="82" t="s">
        <v>60</v>
      </c>
    </row>
    <row r="7857" spans="1:2" x14ac:dyDescent="0.3">
      <c r="A7857" s="32" t="s">
        <v>60</v>
      </c>
      <c r="B7857" s="82" t="s">
        <v>60</v>
      </c>
    </row>
    <row r="7858" spans="1:2" x14ac:dyDescent="0.3">
      <c r="A7858" s="32" t="s">
        <v>60</v>
      </c>
      <c r="B7858" s="82" t="s">
        <v>60</v>
      </c>
    </row>
    <row r="7859" spans="1:2" x14ac:dyDescent="0.3">
      <c r="A7859" s="32" t="s">
        <v>60</v>
      </c>
      <c r="B7859" s="82" t="s">
        <v>60</v>
      </c>
    </row>
    <row r="7860" spans="1:2" x14ac:dyDescent="0.3">
      <c r="A7860" s="32" t="s">
        <v>60</v>
      </c>
      <c r="B7860" s="82" t="s">
        <v>60</v>
      </c>
    </row>
    <row r="7861" spans="1:2" x14ac:dyDescent="0.3">
      <c r="A7861" s="32" t="s">
        <v>60</v>
      </c>
      <c r="B7861" s="82" t="s">
        <v>60</v>
      </c>
    </row>
    <row r="7862" spans="1:2" x14ac:dyDescent="0.3">
      <c r="A7862" s="32" t="s">
        <v>60</v>
      </c>
      <c r="B7862" s="82" t="s">
        <v>60</v>
      </c>
    </row>
    <row r="7863" spans="1:2" x14ac:dyDescent="0.3">
      <c r="A7863" s="32" t="s">
        <v>60</v>
      </c>
      <c r="B7863" s="82" t="s">
        <v>60</v>
      </c>
    </row>
    <row r="7864" spans="1:2" x14ac:dyDescent="0.3">
      <c r="A7864" s="32" t="s">
        <v>60</v>
      </c>
      <c r="B7864" s="82" t="s">
        <v>60</v>
      </c>
    </row>
    <row r="7865" spans="1:2" x14ac:dyDescent="0.3">
      <c r="A7865" s="32" t="s">
        <v>60</v>
      </c>
      <c r="B7865" s="82" t="s">
        <v>60</v>
      </c>
    </row>
    <row r="7866" spans="1:2" x14ac:dyDescent="0.3">
      <c r="A7866" s="32" t="s">
        <v>60</v>
      </c>
      <c r="B7866" s="82" t="s">
        <v>60</v>
      </c>
    </row>
    <row r="7867" spans="1:2" x14ac:dyDescent="0.3">
      <c r="A7867" s="32" t="s">
        <v>60</v>
      </c>
      <c r="B7867" s="82" t="s">
        <v>60</v>
      </c>
    </row>
    <row r="7868" spans="1:2" x14ac:dyDescent="0.3">
      <c r="A7868" s="32" t="s">
        <v>60</v>
      </c>
      <c r="B7868" s="82" t="s">
        <v>60</v>
      </c>
    </row>
    <row r="7869" spans="1:2" x14ac:dyDescent="0.3">
      <c r="A7869" s="32" t="s">
        <v>60</v>
      </c>
      <c r="B7869" s="82" t="s">
        <v>60</v>
      </c>
    </row>
    <row r="7870" spans="1:2" x14ac:dyDescent="0.3">
      <c r="A7870" s="32" t="s">
        <v>60</v>
      </c>
      <c r="B7870" s="82" t="s">
        <v>60</v>
      </c>
    </row>
    <row r="7871" spans="1:2" x14ac:dyDescent="0.3">
      <c r="A7871" s="32" t="s">
        <v>60</v>
      </c>
      <c r="B7871" s="82" t="s">
        <v>60</v>
      </c>
    </row>
    <row r="7872" spans="1:2" x14ac:dyDescent="0.3">
      <c r="A7872" s="32" t="s">
        <v>60</v>
      </c>
      <c r="B7872" s="82" t="s">
        <v>60</v>
      </c>
    </row>
    <row r="7873" spans="1:2" x14ac:dyDescent="0.3">
      <c r="A7873" s="32" t="s">
        <v>60</v>
      </c>
      <c r="B7873" s="82" t="s">
        <v>60</v>
      </c>
    </row>
    <row r="7874" spans="1:2" x14ac:dyDescent="0.3">
      <c r="A7874" s="32" t="s">
        <v>60</v>
      </c>
      <c r="B7874" s="82" t="s">
        <v>60</v>
      </c>
    </row>
    <row r="7875" spans="1:2" x14ac:dyDescent="0.3">
      <c r="A7875" s="32" t="s">
        <v>60</v>
      </c>
      <c r="B7875" s="82" t="s">
        <v>60</v>
      </c>
    </row>
    <row r="7876" spans="1:2" x14ac:dyDescent="0.3">
      <c r="A7876" s="32" t="s">
        <v>60</v>
      </c>
      <c r="B7876" s="82" t="s">
        <v>60</v>
      </c>
    </row>
    <row r="7877" spans="1:2" x14ac:dyDescent="0.3">
      <c r="A7877" s="32" t="s">
        <v>60</v>
      </c>
      <c r="B7877" s="82" t="s">
        <v>60</v>
      </c>
    </row>
    <row r="7878" spans="1:2" x14ac:dyDescent="0.3">
      <c r="A7878" s="32" t="s">
        <v>60</v>
      </c>
      <c r="B7878" s="82" t="s">
        <v>60</v>
      </c>
    </row>
    <row r="7879" spans="1:2" x14ac:dyDescent="0.3">
      <c r="A7879" s="32" t="s">
        <v>60</v>
      </c>
      <c r="B7879" s="82" t="s">
        <v>60</v>
      </c>
    </row>
    <row r="7880" spans="1:2" x14ac:dyDescent="0.3">
      <c r="A7880" s="32" t="s">
        <v>60</v>
      </c>
      <c r="B7880" s="82" t="s">
        <v>60</v>
      </c>
    </row>
    <row r="7881" spans="1:2" x14ac:dyDescent="0.3">
      <c r="A7881" s="32" t="s">
        <v>60</v>
      </c>
      <c r="B7881" s="82" t="s">
        <v>60</v>
      </c>
    </row>
    <row r="7882" spans="1:2" x14ac:dyDescent="0.3">
      <c r="A7882" s="32" t="s">
        <v>60</v>
      </c>
      <c r="B7882" s="82" t="s">
        <v>60</v>
      </c>
    </row>
    <row r="7883" spans="1:2" x14ac:dyDescent="0.3">
      <c r="A7883" s="32" t="s">
        <v>60</v>
      </c>
      <c r="B7883" s="82" t="s">
        <v>60</v>
      </c>
    </row>
    <row r="7884" spans="1:2" x14ac:dyDescent="0.3">
      <c r="A7884" s="32" t="s">
        <v>60</v>
      </c>
      <c r="B7884" s="82" t="s">
        <v>60</v>
      </c>
    </row>
    <row r="7885" spans="1:2" x14ac:dyDescent="0.3">
      <c r="A7885" s="32" t="s">
        <v>60</v>
      </c>
      <c r="B7885" s="82" t="s">
        <v>60</v>
      </c>
    </row>
    <row r="7886" spans="1:2" x14ac:dyDescent="0.3">
      <c r="A7886" s="32" t="s">
        <v>60</v>
      </c>
      <c r="B7886" s="82" t="s">
        <v>60</v>
      </c>
    </row>
    <row r="7887" spans="1:2" x14ac:dyDescent="0.3">
      <c r="A7887" s="32" t="s">
        <v>60</v>
      </c>
      <c r="B7887" s="82" t="s">
        <v>60</v>
      </c>
    </row>
    <row r="7888" spans="1:2" x14ac:dyDescent="0.3">
      <c r="A7888" s="32" t="s">
        <v>60</v>
      </c>
      <c r="B7888" s="82" t="s">
        <v>60</v>
      </c>
    </row>
    <row r="7889" spans="1:2" x14ac:dyDescent="0.3">
      <c r="A7889" s="32" t="s">
        <v>60</v>
      </c>
      <c r="B7889" s="82" t="s">
        <v>60</v>
      </c>
    </row>
    <row r="7890" spans="1:2" x14ac:dyDescent="0.3">
      <c r="A7890" s="32" t="s">
        <v>60</v>
      </c>
      <c r="B7890" s="82" t="s">
        <v>60</v>
      </c>
    </row>
    <row r="7891" spans="1:2" x14ac:dyDescent="0.3">
      <c r="A7891" s="32" t="s">
        <v>60</v>
      </c>
      <c r="B7891" s="82" t="s">
        <v>60</v>
      </c>
    </row>
    <row r="7892" spans="1:2" x14ac:dyDescent="0.3">
      <c r="A7892" s="32" t="s">
        <v>60</v>
      </c>
      <c r="B7892" s="82" t="s">
        <v>60</v>
      </c>
    </row>
    <row r="7893" spans="1:2" x14ac:dyDescent="0.3">
      <c r="A7893" s="32" t="s">
        <v>60</v>
      </c>
      <c r="B7893" s="82" t="s">
        <v>60</v>
      </c>
    </row>
    <row r="7894" spans="1:2" x14ac:dyDescent="0.3">
      <c r="A7894" s="32" t="s">
        <v>60</v>
      </c>
      <c r="B7894" s="82" t="s">
        <v>60</v>
      </c>
    </row>
    <row r="7895" spans="1:2" x14ac:dyDescent="0.3">
      <c r="A7895" s="32" t="s">
        <v>60</v>
      </c>
      <c r="B7895" s="82" t="s">
        <v>60</v>
      </c>
    </row>
    <row r="7896" spans="1:2" x14ac:dyDescent="0.3">
      <c r="A7896" s="32" t="s">
        <v>60</v>
      </c>
      <c r="B7896" s="82" t="s">
        <v>60</v>
      </c>
    </row>
    <row r="7897" spans="1:2" x14ac:dyDescent="0.3">
      <c r="A7897" s="32" t="s">
        <v>60</v>
      </c>
      <c r="B7897" s="82" t="s">
        <v>60</v>
      </c>
    </row>
    <row r="7898" spans="1:2" x14ac:dyDescent="0.3">
      <c r="A7898" s="32" t="s">
        <v>60</v>
      </c>
      <c r="B7898" s="82" t="s">
        <v>60</v>
      </c>
    </row>
    <row r="7899" spans="1:2" x14ac:dyDescent="0.3">
      <c r="A7899" s="32" t="s">
        <v>60</v>
      </c>
      <c r="B7899" s="82" t="s">
        <v>60</v>
      </c>
    </row>
    <row r="7900" spans="1:2" x14ac:dyDescent="0.3">
      <c r="A7900" s="32" t="s">
        <v>60</v>
      </c>
      <c r="B7900" s="82" t="s">
        <v>60</v>
      </c>
    </row>
    <row r="7901" spans="1:2" x14ac:dyDescent="0.3">
      <c r="A7901" s="32" t="s">
        <v>60</v>
      </c>
      <c r="B7901" s="82" t="s">
        <v>60</v>
      </c>
    </row>
    <row r="7902" spans="1:2" x14ac:dyDescent="0.3">
      <c r="A7902" s="32" t="s">
        <v>60</v>
      </c>
      <c r="B7902" s="82" t="s">
        <v>60</v>
      </c>
    </row>
    <row r="7903" spans="1:2" x14ac:dyDescent="0.3">
      <c r="A7903" s="32" t="s">
        <v>60</v>
      </c>
      <c r="B7903" s="82" t="s">
        <v>60</v>
      </c>
    </row>
    <row r="7904" spans="1:2" x14ac:dyDescent="0.3">
      <c r="A7904" s="32" t="s">
        <v>60</v>
      </c>
      <c r="B7904" s="82" t="s">
        <v>60</v>
      </c>
    </row>
    <row r="7905" spans="1:2" x14ac:dyDescent="0.3">
      <c r="A7905" s="32" t="s">
        <v>60</v>
      </c>
      <c r="B7905" s="82" t="s">
        <v>60</v>
      </c>
    </row>
    <row r="7906" spans="1:2" x14ac:dyDescent="0.3">
      <c r="A7906" s="32" t="s">
        <v>60</v>
      </c>
      <c r="B7906" s="82" t="s">
        <v>60</v>
      </c>
    </row>
    <row r="7907" spans="1:2" x14ac:dyDescent="0.3">
      <c r="A7907" s="32" t="s">
        <v>60</v>
      </c>
      <c r="B7907" s="82" t="s">
        <v>60</v>
      </c>
    </row>
    <row r="7908" spans="1:2" x14ac:dyDescent="0.3">
      <c r="A7908" s="32" t="s">
        <v>60</v>
      </c>
      <c r="B7908" s="82" t="s">
        <v>60</v>
      </c>
    </row>
    <row r="7909" spans="1:2" x14ac:dyDescent="0.3">
      <c r="A7909" s="32" t="s">
        <v>60</v>
      </c>
      <c r="B7909" s="82" t="s">
        <v>60</v>
      </c>
    </row>
    <row r="7910" spans="1:2" x14ac:dyDescent="0.3">
      <c r="A7910" s="32" t="s">
        <v>60</v>
      </c>
      <c r="B7910" s="82" t="s">
        <v>60</v>
      </c>
    </row>
    <row r="7911" spans="1:2" x14ac:dyDescent="0.3">
      <c r="A7911" s="32" t="s">
        <v>60</v>
      </c>
      <c r="B7911" s="82" t="s">
        <v>60</v>
      </c>
    </row>
    <row r="7912" spans="1:2" x14ac:dyDescent="0.3">
      <c r="A7912" s="32" t="s">
        <v>60</v>
      </c>
      <c r="B7912" s="82" t="s">
        <v>60</v>
      </c>
    </row>
    <row r="7913" spans="1:2" x14ac:dyDescent="0.3">
      <c r="A7913" s="32" t="s">
        <v>60</v>
      </c>
      <c r="B7913" s="82" t="s">
        <v>60</v>
      </c>
    </row>
    <row r="7914" spans="1:2" x14ac:dyDescent="0.3">
      <c r="A7914" s="32" t="s">
        <v>60</v>
      </c>
      <c r="B7914" s="82" t="s">
        <v>60</v>
      </c>
    </row>
    <row r="7915" spans="1:2" x14ac:dyDescent="0.3">
      <c r="A7915" s="32" t="s">
        <v>60</v>
      </c>
      <c r="B7915" s="82" t="s">
        <v>60</v>
      </c>
    </row>
    <row r="7916" spans="1:2" x14ac:dyDescent="0.3">
      <c r="A7916" s="32" t="s">
        <v>60</v>
      </c>
      <c r="B7916" s="82" t="s">
        <v>60</v>
      </c>
    </row>
    <row r="7917" spans="1:2" x14ac:dyDescent="0.3">
      <c r="A7917" s="32" t="s">
        <v>60</v>
      </c>
      <c r="B7917" s="82" t="s">
        <v>60</v>
      </c>
    </row>
    <row r="7918" spans="1:2" x14ac:dyDescent="0.3">
      <c r="A7918" s="32" t="s">
        <v>60</v>
      </c>
      <c r="B7918" s="82" t="s">
        <v>60</v>
      </c>
    </row>
    <row r="7919" spans="1:2" x14ac:dyDescent="0.3">
      <c r="A7919" s="32" t="s">
        <v>60</v>
      </c>
      <c r="B7919" s="82" t="s">
        <v>60</v>
      </c>
    </row>
    <row r="7920" spans="1:2" x14ac:dyDescent="0.3">
      <c r="A7920" s="32" t="s">
        <v>60</v>
      </c>
      <c r="B7920" s="82" t="s">
        <v>60</v>
      </c>
    </row>
    <row r="7921" spans="1:2" x14ac:dyDescent="0.3">
      <c r="A7921" s="32" t="s">
        <v>60</v>
      </c>
      <c r="B7921" s="82" t="s">
        <v>60</v>
      </c>
    </row>
    <row r="7922" spans="1:2" x14ac:dyDescent="0.3">
      <c r="A7922" s="32" t="s">
        <v>60</v>
      </c>
      <c r="B7922" s="82" t="s">
        <v>60</v>
      </c>
    </row>
    <row r="7923" spans="1:2" x14ac:dyDescent="0.3">
      <c r="A7923" s="32" t="s">
        <v>60</v>
      </c>
      <c r="B7923" s="82" t="s">
        <v>60</v>
      </c>
    </row>
    <row r="7924" spans="1:2" x14ac:dyDescent="0.3">
      <c r="A7924" s="32" t="s">
        <v>60</v>
      </c>
      <c r="B7924" s="82" t="s">
        <v>60</v>
      </c>
    </row>
    <row r="7925" spans="1:2" x14ac:dyDescent="0.3">
      <c r="A7925" s="32" t="s">
        <v>60</v>
      </c>
      <c r="B7925" s="82" t="s">
        <v>60</v>
      </c>
    </row>
    <row r="7926" spans="1:2" x14ac:dyDescent="0.3">
      <c r="A7926" s="32" t="s">
        <v>60</v>
      </c>
      <c r="B7926" s="82" t="s">
        <v>60</v>
      </c>
    </row>
    <row r="7927" spans="1:2" x14ac:dyDescent="0.3">
      <c r="A7927" s="32" t="s">
        <v>60</v>
      </c>
      <c r="B7927" s="82" t="s">
        <v>60</v>
      </c>
    </row>
    <row r="7928" spans="1:2" x14ac:dyDescent="0.3">
      <c r="A7928" s="32" t="s">
        <v>60</v>
      </c>
      <c r="B7928" s="82" t="s">
        <v>60</v>
      </c>
    </row>
    <row r="7929" spans="1:2" x14ac:dyDescent="0.3">
      <c r="A7929" s="32" t="s">
        <v>60</v>
      </c>
      <c r="B7929" s="82" t="s">
        <v>60</v>
      </c>
    </row>
    <row r="7930" spans="1:2" x14ac:dyDescent="0.3">
      <c r="A7930" s="32" t="s">
        <v>60</v>
      </c>
      <c r="B7930" s="82" t="s">
        <v>60</v>
      </c>
    </row>
    <row r="7931" spans="1:2" x14ac:dyDescent="0.3">
      <c r="A7931" s="32" t="s">
        <v>60</v>
      </c>
      <c r="B7931" s="82" t="s">
        <v>60</v>
      </c>
    </row>
    <row r="7932" spans="1:2" x14ac:dyDescent="0.3">
      <c r="A7932" s="32" t="s">
        <v>60</v>
      </c>
      <c r="B7932" s="82" t="s">
        <v>60</v>
      </c>
    </row>
    <row r="7933" spans="1:2" x14ac:dyDescent="0.3">
      <c r="A7933" s="32" t="s">
        <v>60</v>
      </c>
      <c r="B7933" s="82" t="s">
        <v>60</v>
      </c>
    </row>
    <row r="7934" spans="1:2" x14ac:dyDescent="0.3">
      <c r="A7934" s="32" t="s">
        <v>60</v>
      </c>
      <c r="B7934" s="82" t="s">
        <v>60</v>
      </c>
    </row>
    <row r="7935" spans="1:2" x14ac:dyDescent="0.3">
      <c r="A7935" s="32" t="s">
        <v>60</v>
      </c>
      <c r="B7935" s="82" t="s">
        <v>60</v>
      </c>
    </row>
    <row r="7936" spans="1:2" x14ac:dyDescent="0.3">
      <c r="A7936" s="32" t="s">
        <v>60</v>
      </c>
      <c r="B7936" s="82" t="s">
        <v>60</v>
      </c>
    </row>
    <row r="7937" spans="1:2" x14ac:dyDescent="0.3">
      <c r="A7937" s="32" t="s">
        <v>60</v>
      </c>
      <c r="B7937" s="82" t="s">
        <v>60</v>
      </c>
    </row>
    <row r="7938" spans="1:2" x14ac:dyDescent="0.3">
      <c r="A7938" s="32" t="s">
        <v>60</v>
      </c>
      <c r="B7938" s="82" t="s">
        <v>60</v>
      </c>
    </row>
    <row r="7939" spans="1:2" x14ac:dyDescent="0.3">
      <c r="A7939" s="32" t="s">
        <v>60</v>
      </c>
      <c r="B7939" s="82" t="s">
        <v>60</v>
      </c>
    </row>
    <row r="7940" spans="1:2" x14ac:dyDescent="0.3">
      <c r="A7940" s="32" t="s">
        <v>60</v>
      </c>
      <c r="B7940" s="82" t="s">
        <v>60</v>
      </c>
    </row>
    <row r="7941" spans="1:2" x14ac:dyDescent="0.3">
      <c r="A7941" s="32" t="s">
        <v>60</v>
      </c>
      <c r="B7941" s="82" t="s">
        <v>60</v>
      </c>
    </row>
    <row r="7942" spans="1:2" x14ac:dyDescent="0.3">
      <c r="A7942" s="32" t="s">
        <v>60</v>
      </c>
      <c r="B7942" s="82" t="s">
        <v>60</v>
      </c>
    </row>
    <row r="7943" spans="1:2" x14ac:dyDescent="0.3">
      <c r="A7943" s="32" t="s">
        <v>60</v>
      </c>
      <c r="B7943" s="82" t="s">
        <v>60</v>
      </c>
    </row>
    <row r="7944" spans="1:2" x14ac:dyDescent="0.3">
      <c r="A7944" s="32" t="s">
        <v>60</v>
      </c>
      <c r="B7944" s="82" t="s">
        <v>60</v>
      </c>
    </row>
    <row r="7945" spans="1:2" x14ac:dyDescent="0.3">
      <c r="A7945" s="32" t="s">
        <v>60</v>
      </c>
      <c r="B7945" s="82" t="s">
        <v>60</v>
      </c>
    </row>
    <row r="7946" spans="1:2" x14ac:dyDescent="0.3">
      <c r="A7946" s="32" t="s">
        <v>60</v>
      </c>
      <c r="B7946" s="82" t="s">
        <v>60</v>
      </c>
    </row>
    <row r="7947" spans="1:2" x14ac:dyDescent="0.3">
      <c r="A7947" s="32" t="s">
        <v>60</v>
      </c>
      <c r="B7947" s="82" t="s">
        <v>60</v>
      </c>
    </row>
    <row r="7948" spans="1:2" x14ac:dyDescent="0.3">
      <c r="A7948" s="32" t="s">
        <v>60</v>
      </c>
      <c r="B7948" s="82" t="s">
        <v>60</v>
      </c>
    </row>
    <row r="7949" spans="1:2" x14ac:dyDescent="0.3">
      <c r="A7949" s="32" t="s">
        <v>60</v>
      </c>
      <c r="B7949" s="82" t="s">
        <v>60</v>
      </c>
    </row>
    <row r="7950" spans="1:2" x14ac:dyDescent="0.3">
      <c r="A7950" s="32" t="s">
        <v>60</v>
      </c>
      <c r="B7950" s="82" t="s">
        <v>60</v>
      </c>
    </row>
    <row r="7951" spans="1:2" x14ac:dyDescent="0.3">
      <c r="A7951" s="32" t="s">
        <v>60</v>
      </c>
      <c r="B7951" s="82" t="s">
        <v>60</v>
      </c>
    </row>
    <row r="7952" spans="1:2" x14ac:dyDescent="0.3">
      <c r="A7952" s="32" t="s">
        <v>60</v>
      </c>
      <c r="B7952" s="82" t="s">
        <v>60</v>
      </c>
    </row>
    <row r="7953" spans="1:2" x14ac:dyDescent="0.3">
      <c r="A7953" s="32" t="s">
        <v>60</v>
      </c>
      <c r="B7953" s="82" t="s">
        <v>60</v>
      </c>
    </row>
    <row r="7954" spans="1:2" x14ac:dyDescent="0.3">
      <c r="A7954" s="32" t="s">
        <v>60</v>
      </c>
      <c r="B7954" s="82" t="s">
        <v>60</v>
      </c>
    </row>
    <row r="7955" spans="1:2" x14ac:dyDescent="0.3">
      <c r="A7955" s="32" t="s">
        <v>60</v>
      </c>
      <c r="B7955" s="82" t="s">
        <v>60</v>
      </c>
    </row>
    <row r="7956" spans="1:2" x14ac:dyDescent="0.3">
      <c r="A7956" s="32" t="s">
        <v>60</v>
      </c>
      <c r="B7956" s="82" t="s">
        <v>60</v>
      </c>
    </row>
    <row r="7957" spans="1:2" x14ac:dyDescent="0.3">
      <c r="A7957" s="32" t="s">
        <v>60</v>
      </c>
      <c r="B7957" s="82" t="s">
        <v>60</v>
      </c>
    </row>
    <row r="7958" spans="1:2" x14ac:dyDescent="0.3">
      <c r="A7958" s="32" t="s">
        <v>60</v>
      </c>
      <c r="B7958" s="82" t="s">
        <v>60</v>
      </c>
    </row>
    <row r="7959" spans="1:2" x14ac:dyDescent="0.3">
      <c r="A7959" s="32" t="s">
        <v>60</v>
      </c>
      <c r="B7959" s="82" t="s">
        <v>60</v>
      </c>
    </row>
    <row r="7960" spans="1:2" x14ac:dyDescent="0.3">
      <c r="A7960" s="32" t="s">
        <v>60</v>
      </c>
      <c r="B7960" s="82" t="s">
        <v>60</v>
      </c>
    </row>
    <row r="7961" spans="1:2" x14ac:dyDescent="0.3">
      <c r="A7961" s="32" t="s">
        <v>60</v>
      </c>
      <c r="B7961" s="82" t="s">
        <v>60</v>
      </c>
    </row>
    <row r="7962" spans="1:2" x14ac:dyDescent="0.3">
      <c r="A7962" s="32" t="s">
        <v>60</v>
      </c>
      <c r="B7962" s="82" t="s">
        <v>60</v>
      </c>
    </row>
    <row r="7963" spans="1:2" x14ac:dyDescent="0.3">
      <c r="A7963" s="32" t="s">
        <v>60</v>
      </c>
      <c r="B7963" s="82" t="s">
        <v>60</v>
      </c>
    </row>
    <row r="7964" spans="1:2" x14ac:dyDescent="0.3">
      <c r="A7964" s="32" t="s">
        <v>60</v>
      </c>
      <c r="B7964" s="82" t="s">
        <v>60</v>
      </c>
    </row>
    <row r="7965" spans="1:2" x14ac:dyDescent="0.3">
      <c r="A7965" s="32" t="s">
        <v>60</v>
      </c>
      <c r="B7965" s="82" t="s">
        <v>60</v>
      </c>
    </row>
    <row r="7966" spans="1:2" x14ac:dyDescent="0.3">
      <c r="A7966" s="32" t="s">
        <v>60</v>
      </c>
      <c r="B7966" s="82" t="s">
        <v>60</v>
      </c>
    </row>
    <row r="7967" spans="1:2" x14ac:dyDescent="0.3">
      <c r="A7967" s="32" t="s">
        <v>60</v>
      </c>
      <c r="B7967" s="82" t="s">
        <v>60</v>
      </c>
    </row>
    <row r="7968" spans="1:2" x14ac:dyDescent="0.3">
      <c r="A7968" s="32" t="s">
        <v>60</v>
      </c>
      <c r="B7968" s="82" t="s">
        <v>60</v>
      </c>
    </row>
    <row r="7969" spans="1:2" x14ac:dyDescent="0.3">
      <c r="A7969" s="32" t="s">
        <v>60</v>
      </c>
      <c r="B7969" s="82" t="s">
        <v>60</v>
      </c>
    </row>
    <row r="7970" spans="1:2" x14ac:dyDescent="0.3">
      <c r="A7970" s="32" t="s">
        <v>60</v>
      </c>
      <c r="B7970" s="82" t="s">
        <v>60</v>
      </c>
    </row>
    <row r="7971" spans="1:2" x14ac:dyDescent="0.3">
      <c r="A7971" s="32" t="s">
        <v>60</v>
      </c>
      <c r="B7971" s="82" t="s">
        <v>60</v>
      </c>
    </row>
    <row r="7972" spans="1:2" x14ac:dyDescent="0.3">
      <c r="A7972" s="32" t="s">
        <v>60</v>
      </c>
      <c r="B7972" s="82" t="s">
        <v>60</v>
      </c>
    </row>
    <row r="7973" spans="1:2" x14ac:dyDescent="0.3">
      <c r="A7973" s="32" t="s">
        <v>60</v>
      </c>
      <c r="B7973" s="82" t="s">
        <v>60</v>
      </c>
    </row>
    <row r="7974" spans="1:2" x14ac:dyDescent="0.3">
      <c r="A7974" s="32" t="s">
        <v>60</v>
      </c>
      <c r="B7974" s="82" t="s">
        <v>60</v>
      </c>
    </row>
    <row r="7975" spans="1:2" x14ac:dyDescent="0.3">
      <c r="A7975" s="32" t="s">
        <v>60</v>
      </c>
      <c r="B7975" s="82" t="s">
        <v>60</v>
      </c>
    </row>
    <row r="7976" spans="1:2" x14ac:dyDescent="0.3">
      <c r="A7976" s="32" t="s">
        <v>60</v>
      </c>
      <c r="B7976" s="82" t="s">
        <v>60</v>
      </c>
    </row>
    <row r="7977" spans="1:2" x14ac:dyDescent="0.3">
      <c r="A7977" s="32" t="s">
        <v>60</v>
      </c>
      <c r="B7977" s="82" t="s">
        <v>60</v>
      </c>
    </row>
    <row r="7978" spans="1:2" x14ac:dyDescent="0.3">
      <c r="A7978" s="32" t="s">
        <v>60</v>
      </c>
      <c r="B7978" s="82" t="s">
        <v>60</v>
      </c>
    </row>
    <row r="7979" spans="1:2" x14ac:dyDescent="0.3">
      <c r="A7979" s="32" t="s">
        <v>60</v>
      </c>
      <c r="B7979" s="82" t="s">
        <v>60</v>
      </c>
    </row>
    <row r="7980" spans="1:2" x14ac:dyDescent="0.3">
      <c r="A7980" s="32" t="s">
        <v>60</v>
      </c>
      <c r="B7980" s="82" t="s">
        <v>60</v>
      </c>
    </row>
    <row r="7981" spans="1:2" x14ac:dyDescent="0.3">
      <c r="A7981" s="32" t="s">
        <v>60</v>
      </c>
      <c r="B7981" s="82" t="s">
        <v>60</v>
      </c>
    </row>
    <row r="7982" spans="1:2" x14ac:dyDescent="0.3">
      <c r="A7982" s="32" t="s">
        <v>60</v>
      </c>
      <c r="B7982" s="82" t="s">
        <v>60</v>
      </c>
    </row>
    <row r="7983" spans="1:2" x14ac:dyDescent="0.3">
      <c r="A7983" s="32" t="s">
        <v>60</v>
      </c>
      <c r="B7983" s="82" t="s">
        <v>60</v>
      </c>
    </row>
    <row r="7984" spans="1:2" x14ac:dyDescent="0.3">
      <c r="A7984" s="32" t="s">
        <v>60</v>
      </c>
      <c r="B7984" s="82" t="s">
        <v>60</v>
      </c>
    </row>
    <row r="7985" spans="1:2" x14ac:dyDescent="0.3">
      <c r="A7985" s="32" t="s">
        <v>60</v>
      </c>
      <c r="B7985" s="82" t="s">
        <v>60</v>
      </c>
    </row>
    <row r="7986" spans="1:2" x14ac:dyDescent="0.3">
      <c r="A7986" s="32" t="s">
        <v>60</v>
      </c>
      <c r="B7986" s="82" t="s">
        <v>60</v>
      </c>
    </row>
    <row r="7987" spans="1:2" x14ac:dyDescent="0.3">
      <c r="A7987" s="32" t="s">
        <v>60</v>
      </c>
      <c r="B7987" s="82" t="s">
        <v>60</v>
      </c>
    </row>
    <row r="7988" spans="1:2" x14ac:dyDescent="0.3">
      <c r="A7988" s="32" t="s">
        <v>60</v>
      </c>
      <c r="B7988" s="82" t="s">
        <v>60</v>
      </c>
    </row>
    <row r="7989" spans="1:2" x14ac:dyDescent="0.3">
      <c r="A7989" s="32" t="s">
        <v>60</v>
      </c>
      <c r="B7989" s="82" t="s">
        <v>60</v>
      </c>
    </row>
    <row r="7990" spans="1:2" x14ac:dyDescent="0.3">
      <c r="A7990" s="32" t="s">
        <v>60</v>
      </c>
      <c r="B7990" s="82" t="s">
        <v>60</v>
      </c>
    </row>
    <row r="7991" spans="1:2" x14ac:dyDescent="0.3">
      <c r="A7991" s="32" t="s">
        <v>60</v>
      </c>
      <c r="B7991" s="82" t="s">
        <v>60</v>
      </c>
    </row>
    <row r="7992" spans="1:2" x14ac:dyDescent="0.3">
      <c r="A7992" s="32" t="s">
        <v>60</v>
      </c>
      <c r="B7992" s="82" t="s">
        <v>60</v>
      </c>
    </row>
    <row r="7993" spans="1:2" x14ac:dyDescent="0.3">
      <c r="A7993" s="32" t="s">
        <v>60</v>
      </c>
      <c r="B7993" s="82" t="s">
        <v>60</v>
      </c>
    </row>
    <row r="7994" spans="1:2" x14ac:dyDescent="0.3">
      <c r="A7994" s="32" t="s">
        <v>60</v>
      </c>
      <c r="B7994" s="82" t="s">
        <v>60</v>
      </c>
    </row>
    <row r="7995" spans="1:2" x14ac:dyDescent="0.3">
      <c r="A7995" s="32" t="s">
        <v>60</v>
      </c>
      <c r="B7995" s="82" t="s">
        <v>60</v>
      </c>
    </row>
    <row r="7996" spans="1:2" x14ac:dyDescent="0.3">
      <c r="A7996" s="32" t="s">
        <v>60</v>
      </c>
      <c r="B7996" s="82" t="s">
        <v>60</v>
      </c>
    </row>
    <row r="7997" spans="1:2" x14ac:dyDescent="0.3">
      <c r="A7997" s="32" t="s">
        <v>60</v>
      </c>
      <c r="B7997" s="82" t="s">
        <v>60</v>
      </c>
    </row>
    <row r="7998" spans="1:2" x14ac:dyDescent="0.3">
      <c r="A7998" s="32" t="s">
        <v>60</v>
      </c>
      <c r="B7998" s="82" t="s">
        <v>60</v>
      </c>
    </row>
    <row r="7999" spans="1:2" x14ac:dyDescent="0.3">
      <c r="A7999" s="32" t="s">
        <v>60</v>
      </c>
      <c r="B7999" s="82" t="s">
        <v>60</v>
      </c>
    </row>
    <row r="8000" spans="1:2" x14ac:dyDescent="0.3">
      <c r="A8000" s="32" t="s">
        <v>60</v>
      </c>
      <c r="B8000" s="82" t="s">
        <v>60</v>
      </c>
    </row>
    <row r="8001" spans="1:2" x14ac:dyDescent="0.3">
      <c r="A8001" s="32" t="s">
        <v>60</v>
      </c>
      <c r="B8001" s="82" t="s">
        <v>60</v>
      </c>
    </row>
    <row r="8002" spans="1:2" x14ac:dyDescent="0.3">
      <c r="A8002" s="32" t="s">
        <v>60</v>
      </c>
      <c r="B8002" s="82" t="s">
        <v>60</v>
      </c>
    </row>
    <row r="8003" spans="1:2" x14ac:dyDescent="0.3">
      <c r="A8003" s="32" t="s">
        <v>60</v>
      </c>
      <c r="B8003" s="82" t="s">
        <v>60</v>
      </c>
    </row>
    <row r="8004" spans="1:2" x14ac:dyDescent="0.3">
      <c r="A8004" s="32" t="s">
        <v>60</v>
      </c>
      <c r="B8004" s="82" t="s">
        <v>60</v>
      </c>
    </row>
    <row r="8005" spans="1:2" x14ac:dyDescent="0.3">
      <c r="A8005" s="32" t="s">
        <v>60</v>
      </c>
      <c r="B8005" s="82" t="s">
        <v>60</v>
      </c>
    </row>
    <row r="8006" spans="1:2" x14ac:dyDescent="0.3">
      <c r="A8006" s="32" t="s">
        <v>60</v>
      </c>
      <c r="B8006" s="82" t="s">
        <v>60</v>
      </c>
    </row>
    <row r="8007" spans="1:2" x14ac:dyDescent="0.3">
      <c r="A8007" s="32" t="s">
        <v>60</v>
      </c>
      <c r="B8007" s="82" t="s">
        <v>60</v>
      </c>
    </row>
    <row r="8008" spans="1:2" x14ac:dyDescent="0.3">
      <c r="A8008" s="32" t="s">
        <v>60</v>
      </c>
      <c r="B8008" s="82" t="s">
        <v>60</v>
      </c>
    </row>
    <row r="8009" spans="1:2" x14ac:dyDescent="0.3">
      <c r="A8009" s="32" t="s">
        <v>60</v>
      </c>
      <c r="B8009" s="82" t="s">
        <v>60</v>
      </c>
    </row>
    <row r="8010" spans="1:2" x14ac:dyDescent="0.3">
      <c r="A8010" s="32" t="s">
        <v>60</v>
      </c>
      <c r="B8010" s="82" t="s">
        <v>60</v>
      </c>
    </row>
    <row r="8011" spans="1:2" x14ac:dyDescent="0.3">
      <c r="A8011" s="32" t="s">
        <v>60</v>
      </c>
      <c r="B8011" s="82" t="s">
        <v>60</v>
      </c>
    </row>
    <row r="8012" spans="1:2" x14ac:dyDescent="0.3">
      <c r="A8012" s="32" t="s">
        <v>60</v>
      </c>
      <c r="B8012" s="82" t="s">
        <v>60</v>
      </c>
    </row>
    <row r="8013" spans="1:2" x14ac:dyDescent="0.3">
      <c r="A8013" s="32" t="s">
        <v>60</v>
      </c>
      <c r="B8013" s="82" t="s">
        <v>60</v>
      </c>
    </row>
    <row r="8014" spans="1:2" x14ac:dyDescent="0.3">
      <c r="A8014" s="32" t="s">
        <v>60</v>
      </c>
      <c r="B8014" s="82" t="s">
        <v>60</v>
      </c>
    </row>
    <row r="8015" spans="1:2" x14ac:dyDescent="0.3">
      <c r="A8015" s="32" t="s">
        <v>60</v>
      </c>
      <c r="B8015" s="82" t="s">
        <v>60</v>
      </c>
    </row>
    <row r="8016" spans="1:2" x14ac:dyDescent="0.3">
      <c r="A8016" s="32" t="s">
        <v>60</v>
      </c>
      <c r="B8016" s="82" t="s">
        <v>60</v>
      </c>
    </row>
    <row r="8017" spans="1:2" x14ac:dyDescent="0.3">
      <c r="A8017" s="32" t="s">
        <v>60</v>
      </c>
      <c r="B8017" s="82" t="s">
        <v>60</v>
      </c>
    </row>
    <row r="8018" spans="1:2" x14ac:dyDescent="0.3">
      <c r="A8018" s="32" t="s">
        <v>60</v>
      </c>
      <c r="B8018" s="82" t="s">
        <v>60</v>
      </c>
    </row>
    <row r="8019" spans="1:2" x14ac:dyDescent="0.3">
      <c r="A8019" s="32" t="s">
        <v>60</v>
      </c>
      <c r="B8019" s="82" t="s">
        <v>60</v>
      </c>
    </row>
    <row r="8020" spans="1:2" x14ac:dyDescent="0.3">
      <c r="A8020" s="32" t="s">
        <v>60</v>
      </c>
      <c r="B8020" s="82" t="s">
        <v>60</v>
      </c>
    </row>
    <row r="8021" spans="1:2" x14ac:dyDescent="0.3">
      <c r="A8021" s="32" t="s">
        <v>60</v>
      </c>
      <c r="B8021" s="82" t="s">
        <v>60</v>
      </c>
    </row>
    <row r="8022" spans="1:2" x14ac:dyDescent="0.3">
      <c r="A8022" s="32" t="s">
        <v>60</v>
      </c>
      <c r="B8022" s="82" t="s">
        <v>60</v>
      </c>
    </row>
    <row r="8023" spans="1:2" x14ac:dyDescent="0.3">
      <c r="A8023" s="32" t="s">
        <v>60</v>
      </c>
      <c r="B8023" s="82" t="s">
        <v>60</v>
      </c>
    </row>
    <row r="8024" spans="1:2" x14ac:dyDescent="0.3">
      <c r="A8024" s="32" t="s">
        <v>60</v>
      </c>
      <c r="B8024" s="82" t="s">
        <v>60</v>
      </c>
    </row>
    <row r="8025" spans="1:2" x14ac:dyDescent="0.3">
      <c r="A8025" s="32" t="s">
        <v>60</v>
      </c>
      <c r="B8025" s="82" t="s">
        <v>60</v>
      </c>
    </row>
    <row r="8026" spans="1:2" x14ac:dyDescent="0.3">
      <c r="A8026" s="32" t="s">
        <v>60</v>
      </c>
      <c r="B8026" s="82" t="s">
        <v>60</v>
      </c>
    </row>
    <row r="8027" spans="1:2" x14ac:dyDescent="0.3">
      <c r="A8027" s="32" t="s">
        <v>60</v>
      </c>
      <c r="B8027" s="82" t="s">
        <v>60</v>
      </c>
    </row>
    <row r="8028" spans="1:2" x14ac:dyDescent="0.3">
      <c r="A8028" s="32" t="s">
        <v>60</v>
      </c>
      <c r="B8028" s="82" t="s">
        <v>60</v>
      </c>
    </row>
    <row r="8029" spans="1:2" x14ac:dyDescent="0.3">
      <c r="A8029" s="32" t="s">
        <v>60</v>
      </c>
      <c r="B8029" s="82" t="s">
        <v>60</v>
      </c>
    </row>
    <row r="8030" spans="1:2" x14ac:dyDescent="0.3">
      <c r="A8030" s="32" t="s">
        <v>60</v>
      </c>
      <c r="B8030" s="82" t="s">
        <v>60</v>
      </c>
    </row>
    <row r="8031" spans="1:2" x14ac:dyDescent="0.3">
      <c r="A8031" s="32" t="s">
        <v>60</v>
      </c>
      <c r="B8031" s="82" t="s">
        <v>60</v>
      </c>
    </row>
    <row r="8032" spans="1:2" x14ac:dyDescent="0.3">
      <c r="A8032" s="32" t="s">
        <v>60</v>
      </c>
      <c r="B8032" s="82" t="s">
        <v>60</v>
      </c>
    </row>
    <row r="8033" spans="1:2" x14ac:dyDescent="0.3">
      <c r="A8033" s="32" t="s">
        <v>60</v>
      </c>
      <c r="B8033" s="82" t="s">
        <v>60</v>
      </c>
    </row>
    <row r="8034" spans="1:2" x14ac:dyDescent="0.3">
      <c r="A8034" s="32" t="s">
        <v>60</v>
      </c>
      <c r="B8034" s="82" t="s">
        <v>60</v>
      </c>
    </row>
    <row r="8035" spans="1:2" x14ac:dyDescent="0.3">
      <c r="A8035" s="32" t="s">
        <v>60</v>
      </c>
      <c r="B8035" s="82" t="s">
        <v>60</v>
      </c>
    </row>
    <row r="8036" spans="1:2" x14ac:dyDescent="0.3">
      <c r="A8036" s="32" t="s">
        <v>60</v>
      </c>
      <c r="B8036" s="82" t="s">
        <v>60</v>
      </c>
    </row>
    <row r="8037" spans="1:2" x14ac:dyDescent="0.3">
      <c r="A8037" s="32" t="s">
        <v>60</v>
      </c>
      <c r="B8037" s="82" t="s">
        <v>60</v>
      </c>
    </row>
    <row r="8038" spans="1:2" x14ac:dyDescent="0.3">
      <c r="A8038" s="32" t="s">
        <v>60</v>
      </c>
      <c r="B8038" s="82" t="s">
        <v>60</v>
      </c>
    </row>
    <row r="8039" spans="1:2" x14ac:dyDescent="0.3">
      <c r="A8039" s="32" t="s">
        <v>60</v>
      </c>
      <c r="B8039" s="82" t="s">
        <v>60</v>
      </c>
    </row>
    <row r="8040" spans="1:2" x14ac:dyDescent="0.3">
      <c r="A8040" s="32" t="s">
        <v>60</v>
      </c>
      <c r="B8040" s="82" t="s">
        <v>60</v>
      </c>
    </row>
    <row r="8041" spans="1:2" x14ac:dyDescent="0.3">
      <c r="A8041" s="32" t="s">
        <v>60</v>
      </c>
      <c r="B8041" s="82" t="s">
        <v>60</v>
      </c>
    </row>
    <row r="8042" spans="1:2" x14ac:dyDescent="0.3">
      <c r="A8042" s="32" t="s">
        <v>60</v>
      </c>
      <c r="B8042" s="82" t="s">
        <v>60</v>
      </c>
    </row>
    <row r="8043" spans="1:2" x14ac:dyDescent="0.3">
      <c r="A8043" s="32" t="s">
        <v>60</v>
      </c>
      <c r="B8043" s="82" t="s">
        <v>60</v>
      </c>
    </row>
    <row r="8044" spans="1:2" x14ac:dyDescent="0.3">
      <c r="A8044" s="32" t="s">
        <v>60</v>
      </c>
      <c r="B8044" s="82" t="s">
        <v>60</v>
      </c>
    </row>
    <row r="8045" spans="1:2" x14ac:dyDescent="0.3">
      <c r="A8045" s="32" t="s">
        <v>60</v>
      </c>
      <c r="B8045" s="82" t="s">
        <v>60</v>
      </c>
    </row>
    <row r="8046" spans="1:2" x14ac:dyDescent="0.3">
      <c r="A8046" s="32" t="s">
        <v>60</v>
      </c>
      <c r="B8046" s="82" t="s">
        <v>60</v>
      </c>
    </row>
    <row r="8047" spans="1:2" x14ac:dyDescent="0.3">
      <c r="A8047" s="32" t="s">
        <v>60</v>
      </c>
      <c r="B8047" s="82" t="s">
        <v>60</v>
      </c>
    </row>
    <row r="8048" spans="1:2" x14ac:dyDescent="0.3">
      <c r="A8048" s="32" t="s">
        <v>60</v>
      </c>
      <c r="B8048" s="82" t="s">
        <v>60</v>
      </c>
    </row>
    <row r="8049" spans="1:2" x14ac:dyDescent="0.3">
      <c r="A8049" s="32" t="s">
        <v>60</v>
      </c>
      <c r="B8049" s="82" t="s">
        <v>60</v>
      </c>
    </row>
    <row r="8050" spans="1:2" x14ac:dyDescent="0.3">
      <c r="A8050" s="32" t="s">
        <v>60</v>
      </c>
      <c r="B8050" s="82" t="s">
        <v>60</v>
      </c>
    </row>
    <row r="8051" spans="1:2" x14ac:dyDescent="0.3">
      <c r="A8051" s="32" t="s">
        <v>60</v>
      </c>
      <c r="B8051" s="82" t="s">
        <v>60</v>
      </c>
    </row>
    <row r="8052" spans="1:2" x14ac:dyDescent="0.3">
      <c r="A8052" s="32" t="s">
        <v>60</v>
      </c>
      <c r="B8052" s="82" t="s">
        <v>60</v>
      </c>
    </row>
    <row r="8053" spans="1:2" x14ac:dyDescent="0.3">
      <c r="A8053" s="32" t="s">
        <v>60</v>
      </c>
      <c r="B8053" s="82" t="s">
        <v>60</v>
      </c>
    </row>
    <row r="8054" spans="1:2" x14ac:dyDescent="0.3">
      <c r="A8054" s="32" t="s">
        <v>60</v>
      </c>
      <c r="B8054" s="82" t="s">
        <v>60</v>
      </c>
    </row>
    <row r="8055" spans="1:2" x14ac:dyDescent="0.3">
      <c r="A8055" s="32" t="s">
        <v>60</v>
      </c>
      <c r="B8055" s="82" t="s">
        <v>60</v>
      </c>
    </row>
    <row r="8056" spans="1:2" x14ac:dyDescent="0.3">
      <c r="A8056" s="32" t="s">
        <v>60</v>
      </c>
      <c r="B8056" s="82" t="s">
        <v>60</v>
      </c>
    </row>
    <row r="8057" spans="1:2" x14ac:dyDescent="0.3">
      <c r="A8057" s="32" t="s">
        <v>60</v>
      </c>
      <c r="B8057" s="82" t="s">
        <v>60</v>
      </c>
    </row>
    <row r="8058" spans="1:2" x14ac:dyDescent="0.3">
      <c r="A8058" s="32" t="s">
        <v>60</v>
      </c>
      <c r="B8058" s="82" t="s">
        <v>60</v>
      </c>
    </row>
    <row r="8059" spans="1:2" x14ac:dyDescent="0.3">
      <c r="A8059" s="32" t="s">
        <v>60</v>
      </c>
      <c r="B8059" s="82" t="s">
        <v>60</v>
      </c>
    </row>
    <row r="8060" spans="1:2" x14ac:dyDescent="0.3">
      <c r="A8060" s="32" t="s">
        <v>60</v>
      </c>
      <c r="B8060" s="82" t="s">
        <v>60</v>
      </c>
    </row>
    <row r="8061" spans="1:2" x14ac:dyDescent="0.3">
      <c r="A8061" s="32" t="s">
        <v>60</v>
      </c>
      <c r="B8061" s="82" t="s">
        <v>60</v>
      </c>
    </row>
    <row r="8062" spans="1:2" x14ac:dyDescent="0.3">
      <c r="A8062" s="32" t="s">
        <v>60</v>
      </c>
      <c r="B8062" s="82" t="s">
        <v>60</v>
      </c>
    </row>
    <row r="8063" spans="1:2" x14ac:dyDescent="0.3">
      <c r="A8063" s="32" t="s">
        <v>60</v>
      </c>
      <c r="B8063" s="82" t="s">
        <v>60</v>
      </c>
    </row>
    <row r="8064" spans="1:2" x14ac:dyDescent="0.3">
      <c r="A8064" s="32" t="s">
        <v>60</v>
      </c>
      <c r="B8064" s="82" t="s">
        <v>60</v>
      </c>
    </row>
    <row r="8065" spans="1:2" x14ac:dyDescent="0.3">
      <c r="A8065" s="32" t="s">
        <v>60</v>
      </c>
      <c r="B8065" s="82" t="s">
        <v>60</v>
      </c>
    </row>
    <row r="8066" spans="1:2" x14ac:dyDescent="0.3">
      <c r="A8066" s="32" t="s">
        <v>60</v>
      </c>
      <c r="B8066" s="82" t="s">
        <v>60</v>
      </c>
    </row>
    <row r="8067" spans="1:2" x14ac:dyDescent="0.3">
      <c r="A8067" s="32" t="s">
        <v>60</v>
      </c>
      <c r="B8067" s="82" t="s">
        <v>60</v>
      </c>
    </row>
    <row r="8068" spans="1:2" x14ac:dyDescent="0.3">
      <c r="A8068" s="32" t="s">
        <v>60</v>
      </c>
      <c r="B8068" s="82" t="s">
        <v>60</v>
      </c>
    </row>
    <row r="8069" spans="1:2" x14ac:dyDescent="0.3">
      <c r="A8069" s="32" t="s">
        <v>60</v>
      </c>
      <c r="B8069" s="82" t="s">
        <v>60</v>
      </c>
    </row>
    <row r="8070" spans="1:2" x14ac:dyDescent="0.3">
      <c r="A8070" s="32" t="s">
        <v>60</v>
      </c>
      <c r="B8070" s="82" t="s">
        <v>60</v>
      </c>
    </row>
    <row r="8071" spans="1:2" x14ac:dyDescent="0.3">
      <c r="A8071" s="32" t="s">
        <v>60</v>
      </c>
      <c r="B8071" s="82" t="s">
        <v>60</v>
      </c>
    </row>
    <row r="8072" spans="1:2" x14ac:dyDescent="0.3">
      <c r="A8072" s="32" t="s">
        <v>60</v>
      </c>
      <c r="B8072" s="82" t="s">
        <v>60</v>
      </c>
    </row>
    <row r="8073" spans="1:2" x14ac:dyDescent="0.3">
      <c r="A8073" s="32" t="s">
        <v>60</v>
      </c>
      <c r="B8073" s="82" t="s">
        <v>60</v>
      </c>
    </row>
    <row r="8074" spans="1:2" x14ac:dyDescent="0.3">
      <c r="A8074" s="32" t="s">
        <v>60</v>
      </c>
      <c r="B8074" s="82" t="s">
        <v>60</v>
      </c>
    </row>
    <row r="8075" spans="1:2" x14ac:dyDescent="0.3">
      <c r="A8075" s="32" t="s">
        <v>60</v>
      </c>
      <c r="B8075" s="82" t="s">
        <v>60</v>
      </c>
    </row>
    <row r="8076" spans="1:2" x14ac:dyDescent="0.3">
      <c r="A8076" s="32" t="s">
        <v>60</v>
      </c>
      <c r="B8076" s="82" t="s">
        <v>60</v>
      </c>
    </row>
    <row r="8077" spans="1:2" x14ac:dyDescent="0.3">
      <c r="A8077" s="32" t="s">
        <v>60</v>
      </c>
      <c r="B8077" s="82" t="s">
        <v>60</v>
      </c>
    </row>
    <row r="8078" spans="1:2" x14ac:dyDescent="0.3">
      <c r="A8078" s="32" t="s">
        <v>60</v>
      </c>
      <c r="B8078" s="82" t="s">
        <v>60</v>
      </c>
    </row>
    <row r="8079" spans="1:2" x14ac:dyDescent="0.3">
      <c r="A8079" s="32" t="s">
        <v>60</v>
      </c>
      <c r="B8079" s="82" t="s">
        <v>60</v>
      </c>
    </row>
    <row r="8080" spans="1:2" x14ac:dyDescent="0.3">
      <c r="A8080" s="32" t="s">
        <v>60</v>
      </c>
      <c r="B8080" s="82" t="s">
        <v>60</v>
      </c>
    </row>
    <row r="8081" spans="1:2" x14ac:dyDescent="0.3">
      <c r="A8081" s="32" t="s">
        <v>60</v>
      </c>
      <c r="B8081" s="82" t="s">
        <v>60</v>
      </c>
    </row>
    <row r="8082" spans="1:2" x14ac:dyDescent="0.3">
      <c r="A8082" s="32" t="s">
        <v>60</v>
      </c>
      <c r="B8082" s="82" t="s">
        <v>60</v>
      </c>
    </row>
    <row r="8083" spans="1:2" x14ac:dyDescent="0.3">
      <c r="A8083" s="32" t="s">
        <v>60</v>
      </c>
      <c r="B8083" s="82" t="s">
        <v>60</v>
      </c>
    </row>
    <row r="8084" spans="1:2" x14ac:dyDescent="0.3">
      <c r="A8084" s="32" t="s">
        <v>60</v>
      </c>
      <c r="B8084" s="82" t="s">
        <v>60</v>
      </c>
    </row>
    <row r="8085" spans="1:2" x14ac:dyDescent="0.3">
      <c r="A8085" s="32" t="s">
        <v>60</v>
      </c>
      <c r="B8085" s="82" t="s">
        <v>60</v>
      </c>
    </row>
    <row r="8086" spans="1:2" x14ac:dyDescent="0.3">
      <c r="A8086" s="32" t="s">
        <v>60</v>
      </c>
      <c r="B8086" s="82" t="s">
        <v>60</v>
      </c>
    </row>
    <row r="8087" spans="1:2" x14ac:dyDescent="0.3">
      <c r="A8087" s="32" t="s">
        <v>60</v>
      </c>
      <c r="B8087" s="82" t="s">
        <v>60</v>
      </c>
    </row>
    <row r="8088" spans="1:2" x14ac:dyDescent="0.3">
      <c r="A8088" s="32" t="s">
        <v>60</v>
      </c>
      <c r="B8088" s="82" t="s">
        <v>60</v>
      </c>
    </row>
    <row r="8089" spans="1:2" x14ac:dyDescent="0.3">
      <c r="A8089" s="32" t="s">
        <v>60</v>
      </c>
      <c r="B8089" s="82" t="s">
        <v>60</v>
      </c>
    </row>
    <row r="8090" spans="1:2" x14ac:dyDescent="0.3">
      <c r="A8090" s="32" t="s">
        <v>60</v>
      </c>
      <c r="B8090" s="82" t="s">
        <v>60</v>
      </c>
    </row>
    <row r="8091" spans="1:2" x14ac:dyDescent="0.3">
      <c r="A8091" s="32" t="s">
        <v>60</v>
      </c>
      <c r="B8091" s="82" t="s">
        <v>60</v>
      </c>
    </row>
    <row r="8092" spans="1:2" x14ac:dyDescent="0.3">
      <c r="A8092" s="32" t="s">
        <v>60</v>
      </c>
      <c r="B8092" s="82" t="s">
        <v>60</v>
      </c>
    </row>
    <row r="8093" spans="1:2" x14ac:dyDescent="0.3">
      <c r="A8093" s="32" t="s">
        <v>60</v>
      </c>
      <c r="B8093" s="82" t="s">
        <v>60</v>
      </c>
    </row>
    <row r="8094" spans="1:2" x14ac:dyDescent="0.3">
      <c r="A8094" s="32" t="s">
        <v>60</v>
      </c>
      <c r="B8094" s="82" t="s">
        <v>60</v>
      </c>
    </row>
    <row r="8095" spans="1:2" x14ac:dyDescent="0.3">
      <c r="A8095" s="32" t="s">
        <v>60</v>
      </c>
      <c r="B8095" s="82" t="s">
        <v>60</v>
      </c>
    </row>
    <row r="8096" spans="1:2" x14ac:dyDescent="0.3">
      <c r="A8096" s="32" t="s">
        <v>60</v>
      </c>
      <c r="B8096" s="82" t="s">
        <v>60</v>
      </c>
    </row>
    <row r="8097" spans="1:2" x14ac:dyDescent="0.3">
      <c r="A8097" s="32" t="s">
        <v>60</v>
      </c>
      <c r="B8097" s="82" t="s">
        <v>60</v>
      </c>
    </row>
    <row r="8098" spans="1:2" x14ac:dyDescent="0.3">
      <c r="A8098" s="32" t="s">
        <v>60</v>
      </c>
      <c r="B8098" s="82" t="s">
        <v>60</v>
      </c>
    </row>
    <row r="8099" spans="1:2" x14ac:dyDescent="0.3">
      <c r="A8099" s="32" t="s">
        <v>60</v>
      </c>
      <c r="B8099" s="82" t="s">
        <v>60</v>
      </c>
    </row>
    <row r="8100" spans="1:2" x14ac:dyDescent="0.3">
      <c r="A8100" s="32" t="s">
        <v>60</v>
      </c>
      <c r="B8100" s="82" t="s">
        <v>60</v>
      </c>
    </row>
    <row r="8101" spans="1:2" x14ac:dyDescent="0.3">
      <c r="A8101" s="32" t="s">
        <v>60</v>
      </c>
      <c r="B8101" s="82" t="s">
        <v>60</v>
      </c>
    </row>
    <row r="8102" spans="1:2" x14ac:dyDescent="0.3">
      <c r="A8102" s="32" t="s">
        <v>60</v>
      </c>
      <c r="B8102" s="82" t="s">
        <v>60</v>
      </c>
    </row>
    <row r="8103" spans="1:2" x14ac:dyDescent="0.3">
      <c r="A8103" s="32" t="s">
        <v>60</v>
      </c>
      <c r="B8103" s="82" t="s">
        <v>60</v>
      </c>
    </row>
    <row r="8104" spans="1:2" x14ac:dyDescent="0.3">
      <c r="A8104" s="32" t="s">
        <v>60</v>
      </c>
      <c r="B8104" s="82" t="s">
        <v>60</v>
      </c>
    </row>
    <row r="8105" spans="1:2" x14ac:dyDescent="0.3">
      <c r="A8105" s="32" t="s">
        <v>60</v>
      </c>
      <c r="B8105" s="82" t="s">
        <v>60</v>
      </c>
    </row>
    <row r="8106" spans="1:2" x14ac:dyDescent="0.3">
      <c r="A8106" s="32" t="s">
        <v>60</v>
      </c>
      <c r="B8106" s="82" t="s">
        <v>60</v>
      </c>
    </row>
    <row r="8107" spans="1:2" x14ac:dyDescent="0.3">
      <c r="A8107" s="32" t="s">
        <v>60</v>
      </c>
      <c r="B8107" s="82" t="s">
        <v>60</v>
      </c>
    </row>
    <row r="8108" spans="1:2" x14ac:dyDescent="0.3">
      <c r="A8108" s="32" t="s">
        <v>60</v>
      </c>
      <c r="B8108" s="82" t="s">
        <v>60</v>
      </c>
    </row>
    <row r="8109" spans="1:2" x14ac:dyDescent="0.3">
      <c r="A8109" s="32" t="s">
        <v>60</v>
      </c>
      <c r="B8109" s="82" t="s">
        <v>60</v>
      </c>
    </row>
    <row r="8110" spans="1:2" x14ac:dyDescent="0.3">
      <c r="A8110" s="32" t="s">
        <v>60</v>
      </c>
      <c r="B8110" s="82" t="s">
        <v>60</v>
      </c>
    </row>
    <row r="8111" spans="1:2" x14ac:dyDescent="0.3">
      <c r="A8111" s="32" t="s">
        <v>60</v>
      </c>
      <c r="B8111" s="82" t="s">
        <v>60</v>
      </c>
    </row>
    <row r="8112" spans="1:2" x14ac:dyDescent="0.3">
      <c r="A8112" s="32" t="s">
        <v>60</v>
      </c>
      <c r="B8112" s="82" t="s">
        <v>60</v>
      </c>
    </row>
    <row r="8113" spans="1:2" x14ac:dyDescent="0.3">
      <c r="A8113" s="32" t="s">
        <v>60</v>
      </c>
      <c r="B8113" s="82" t="s">
        <v>60</v>
      </c>
    </row>
    <row r="8114" spans="1:2" x14ac:dyDescent="0.3">
      <c r="A8114" s="32" t="s">
        <v>60</v>
      </c>
      <c r="B8114" s="82" t="s">
        <v>60</v>
      </c>
    </row>
    <row r="8115" spans="1:2" x14ac:dyDescent="0.3">
      <c r="A8115" s="32" t="s">
        <v>60</v>
      </c>
      <c r="B8115" s="82" t="s">
        <v>60</v>
      </c>
    </row>
    <row r="8116" spans="1:2" x14ac:dyDescent="0.3">
      <c r="A8116" s="32" t="s">
        <v>60</v>
      </c>
      <c r="B8116" s="82" t="s">
        <v>60</v>
      </c>
    </row>
    <row r="8117" spans="1:2" x14ac:dyDescent="0.3">
      <c r="A8117" s="32" t="s">
        <v>60</v>
      </c>
      <c r="B8117" s="82" t="s">
        <v>60</v>
      </c>
    </row>
    <row r="8118" spans="1:2" x14ac:dyDescent="0.3">
      <c r="A8118" s="32" t="s">
        <v>60</v>
      </c>
      <c r="B8118" s="82" t="s">
        <v>60</v>
      </c>
    </row>
    <row r="8119" spans="1:2" x14ac:dyDescent="0.3">
      <c r="A8119" s="32" t="s">
        <v>60</v>
      </c>
      <c r="B8119" s="82" t="s">
        <v>60</v>
      </c>
    </row>
    <row r="8120" spans="1:2" x14ac:dyDescent="0.3">
      <c r="A8120" s="32" t="s">
        <v>60</v>
      </c>
      <c r="B8120" s="82" t="s">
        <v>60</v>
      </c>
    </row>
    <row r="8121" spans="1:2" x14ac:dyDescent="0.3">
      <c r="A8121" s="32" t="s">
        <v>60</v>
      </c>
      <c r="B8121" s="82" t="s">
        <v>60</v>
      </c>
    </row>
    <row r="8122" spans="1:2" x14ac:dyDescent="0.3">
      <c r="A8122" s="32" t="s">
        <v>60</v>
      </c>
      <c r="B8122" s="82" t="s">
        <v>60</v>
      </c>
    </row>
    <row r="8123" spans="1:2" x14ac:dyDescent="0.3">
      <c r="A8123" s="32" t="s">
        <v>60</v>
      </c>
      <c r="B8123" s="82" t="s">
        <v>60</v>
      </c>
    </row>
    <row r="8124" spans="1:2" x14ac:dyDescent="0.3">
      <c r="A8124" s="32" t="s">
        <v>60</v>
      </c>
      <c r="B8124" s="82" t="s">
        <v>60</v>
      </c>
    </row>
    <row r="8125" spans="1:2" x14ac:dyDescent="0.3">
      <c r="A8125" s="32" t="s">
        <v>60</v>
      </c>
      <c r="B8125" s="82" t="s">
        <v>60</v>
      </c>
    </row>
    <row r="8126" spans="1:2" x14ac:dyDescent="0.3">
      <c r="A8126" s="32" t="s">
        <v>60</v>
      </c>
      <c r="B8126" s="82" t="s">
        <v>60</v>
      </c>
    </row>
    <row r="8127" spans="1:2" x14ac:dyDescent="0.3">
      <c r="A8127" s="32" t="s">
        <v>60</v>
      </c>
      <c r="B8127" s="82" t="s">
        <v>60</v>
      </c>
    </row>
    <row r="8128" spans="1:2" x14ac:dyDescent="0.3">
      <c r="A8128" s="32" t="s">
        <v>60</v>
      </c>
      <c r="B8128" s="82" t="s">
        <v>60</v>
      </c>
    </row>
    <row r="8129" spans="1:2" x14ac:dyDescent="0.3">
      <c r="A8129" s="32" t="s">
        <v>60</v>
      </c>
      <c r="B8129" s="82" t="s">
        <v>60</v>
      </c>
    </row>
    <row r="8130" spans="1:2" x14ac:dyDescent="0.3">
      <c r="A8130" s="32" t="s">
        <v>60</v>
      </c>
      <c r="B8130" s="82" t="s">
        <v>60</v>
      </c>
    </row>
    <row r="8131" spans="1:2" x14ac:dyDescent="0.3">
      <c r="A8131" s="32" t="s">
        <v>60</v>
      </c>
      <c r="B8131" s="82" t="s">
        <v>60</v>
      </c>
    </row>
    <row r="8132" spans="1:2" x14ac:dyDescent="0.3">
      <c r="A8132" s="32" t="s">
        <v>60</v>
      </c>
      <c r="B8132" s="82" t="s">
        <v>60</v>
      </c>
    </row>
    <row r="8133" spans="1:2" x14ac:dyDescent="0.3">
      <c r="A8133" s="32" t="s">
        <v>60</v>
      </c>
      <c r="B8133" s="82" t="s">
        <v>60</v>
      </c>
    </row>
    <row r="8134" spans="1:2" x14ac:dyDescent="0.3">
      <c r="A8134" s="32" t="s">
        <v>60</v>
      </c>
      <c r="B8134" s="82" t="s">
        <v>60</v>
      </c>
    </row>
    <row r="8135" spans="1:2" x14ac:dyDescent="0.3">
      <c r="A8135" s="32" t="s">
        <v>60</v>
      </c>
      <c r="B8135" s="82" t="s">
        <v>60</v>
      </c>
    </row>
    <row r="8136" spans="1:2" x14ac:dyDescent="0.3">
      <c r="A8136" s="32" t="s">
        <v>60</v>
      </c>
      <c r="B8136" s="82" t="s">
        <v>60</v>
      </c>
    </row>
    <row r="8137" spans="1:2" x14ac:dyDescent="0.3">
      <c r="A8137" s="32" t="s">
        <v>60</v>
      </c>
      <c r="B8137" s="82" t="s">
        <v>60</v>
      </c>
    </row>
    <row r="8138" spans="1:2" x14ac:dyDescent="0.3">
      <c r="A8138" s="32" t="s">
        <v>60</v>
      </c>
      <c r="B8138" s="82" t="s">
        <v>60</v>
      </c>
    </row>
    <row r="8139" spans="1:2" x14ac:dyDescent="0.3">
      <c r="A8139" s="32" t="s">
        <v>60</v>
      </c>
      <c r="B8139" s="82" t="s">
        <v>60</v>
      </c>
    </row>
    <row r="8140" spans="1:2" x14ac:dyDescent="0.3">
      <c r="A8140" s="32" t="s">
        <v>60</v>
      </c>
      <c r="B8140" s="82" t="s">
        <v>60</v>
      </c>
    </row>
    <row r="8141" spans="1:2" x14ac:dyDescent="0.3">
      <c r="A8141" s="32" t="s">
        <v>60</v>
      </c>
      <c r="B8141" s="82" t="s">
        <v>60</v>
      </c>
    </row>
    <row r="8142" spans="1:2" x14ac:dyDescent="0.3">
      <c r="A8142" s="32" t="s">
        <v>60</v>
      </c>
      <c r="B8142" s="82" t="s">
        <v>60</v>
      </c>
    </row>
    <row r="8143" spans="1:2" x14ac:dyDescent="0.3">
      <c r="A8143" s="32" t="s">
        <v>60</v>
      </c>
      <c r="B8143" s="82" t="s">
        <v>60</v>
      </c>
    </row>
    <row r="8144" spans="1:2" x14ac:dyDescent="0.3">
      <c r="A8144" s="32" t="s">
        <v>60</v>
      </c>
      <c r="B8144" s="82" t="s">
        <v>60</v>
      </c>
    </row>
    <row r="8145" spans="1:2" x14ac:dyDescent="0.3">
      <c r="A8145" s="32" t="s">
        <v>60</v>
      </c>
      <c r="B8145" s="82" t="s">
        <v>60</v>
      </c>
    </row>
    <row r="8146" spans="1:2" x14ac:dyDescent="0.3">
      <c r="A8146" s="32" t="s">
        <v>60</v>
      </c>
      <c r="B8146" s="82" t="s">
        <v>60</v>
      </c>
    </row>
    <row r="8147" spans="1:2" x14ac:dyDescent="0.3">
      <c r="A8147" s="32" t="s">
        <v>60</v>
      </c>
      <c r="B8147" s="82" t="s">
        <v>60</v>
      </c>
    </row>
    <row r="8148" spans="1:2" x14ac:dyDescent="0.3">
      <c r="A8148" s="32" t="s">
        <v>60</v>
      </c>
      <c r="B8148" s="82" t="s">
        <v>60</v>
      </c>
    </row>
    <row r="8149" spans="1:2" x14ac:dyDescent="0.3">
      <c r="A8149" s="32" t="s">
        <v>60</v>
      </c>
      <c r="B8149" s="82" t="s">
        <v>60</v>
      </c>
    </row>
    <row r="8150" spans="1:2" x14ac:dyDescent="0.3">
      <c r="A8150" s="32" t="s">
        <v>60</v>
      </c>
      <c r="B8150" s="82" t="s">
        <v>60</v>
      </c>
    </row>
    <row r="8151" spans="1:2" x14ac:dyDescent="0.3">
      <c r="A8151" s="32" t="s">
        <v>60</v>
      </c>
      <c r="B8151" s="82" t="s">
        <v>60</v>
      </c>
    </row>
    <row r="8152" spans="1:2" x14ac:dyDescent="0.3">
      <c r="A8152" s="32" t="s">
        <v>60</v>
      </c>
      <c r="B8152" s="82" t="s">
        <v>60</v>
      </c>
    </row>
    <row r="8153" spans="1:2" x14ac:dyDescent="0.3">
      <c r="A8153" s="32" t="s">
        <v>60</v>
      </c>
      <c r="B8153" s="82" t="s">
        <v>60</v>
      </c>
    </row>
    <row r="8154" spans="1:2" x14ac:dyDescent="0.3">
      <c r="A8154" s="32" t="s">
        <v>60</v>
      </c>
      <c r="B8154" s="82" t="s">
        <v>60</v>
      </c>
    </row>
    <row r="8155" spans="1:2" x14ac:dyDescent="0.3">
      <c r="A8155" s="32" t="s">
        <v>60</v>
      </c>
      <c r="B8155" s="82" t="s">
        <v>60</v>
      </c>
    </row>
    <row r="8156" spans="1:2" x14ac:dyDescent="0.3">
      <c r="A8156" s="32" t="s">
        <v>60</v>
      </c>
      <c r="B8156" s="82" t="s">
        <v>60</v>
      </c>
    </row>
    <row r="8157" spans="1:2" x14ac:dyDescent="0.3">
      <c r="A8157" s="32" t="s">
        <v>60</v>
      </c>
      <c r="B8157" s="82" t="s">
        <v>60</v>
      </c>
    </row>
    <row r="8158" spans="1:2" x14ac:dyDescent="0.3">
      <c r="A8158" s="32" t="s">
        <v>60</v>
      </c>
      <c r="B8158" s="82" t="s">
        <v>60</v>
      </c>
    </row>
    <row r="8159" spans="1:2" x14ac:dyDescent="0.3">
      <c r="A8159" s="32" t="s">
        <v>60</v>
      </c>
      <c r="B8159" s="82" t="s">
        <v>60</v>
      </c>
    </row>
    <row r="8160" spans="1:2" x14ac:dyDescent="0.3">
      <c r="A8160" s="32" t="s">
        <v>60</v>
      </c>
      <c r="B8160" s="82" t="s">
        <v>60</v>
      </c>
    </row>
    <row r="8161" spans="1:2" x14ac:dyDescent="0.3">
      <c r="A8161" s="32" t="s">
        <v>60</v>
      </c>
      <c r="B8161" s="82" t="s">
        <v>60</v>
      </c>
    </row>
    <row r="8162" spans="1:2" x14ac:dyDescent="0.3">
      <c r="A8162" s="32" t="s">
        <v>60</v>
      </c>
      <c r="B8162" s="82" t="s">
        <v>60</v>
      </c>
    </row>
    <row r="8163" spans="1:2" x14ac:dyDescent="0.3">
      <c r="A8163" s="32" t="s">
        <v>60</v>
      </c>
      <c r="B8163" s="82" t="s">
        <v>60</v>
      </c>
    </row>
    <row r="8164" spans="1:2" x14ac:dyDescent="0.3">
      <c r="A8164" s="32" t="s">
        <v>60</v>
      </c>
      <c r="B8164" s="82" t="s">
        <v>60</v>
      </c>
    </row>
    <row r="8165" spans="1:2" x14ac:dyDescent="0.3">
      <c r="A8165" s="32" t="s">
        <v>60</v>
      </c>
      <c r="B8165" s="82" t="s">
        <v>60</v>
      </c>
    </row>
    <row r="8166" spans="1:2" x14ac:dyDescent="0.3">
      <c r="A8166" s="32" t="s">
        <v>60</v>
      </c>
      <c r="B8166" s="82" t="s">
        <v>60</v>
      </c>
    </row>
    <row r="8167" spans="1:2" x14ac:dyDescent="0.3">
      <c r="A8167" s="32" t="s">
        <v>60</v>
      </c>
      <c r="B8167" s="82" t="s">
        <v>60</v>
      </c>
    </row>
    <row r="8168" spans="1:2" x14ac:dyDescent="0.3">
      <c r="A8168" s="32" t="s">
        <v>60</v>
      </c>
      <c r="B8168" s="82" t="s">
        <v>60</v>
      </c>
    </row>
    <row r="8169" spans="1:2" x14ac:dyDescent="0.3">
      <c r="A8169" s="32" t="s">
        <v>60</v>
      </c>
      <c r="B8169" s="82" t="s">
        <v>60</v>
      </c>
    </row>
    <row r="8170" spans="1:2" x14ac:dyDescent="0.3">
      <c r="A8170" s="32" t="s">
        <v>60</v>
      </c>
      <c r="B8170" s="82" t="s">
        <v>60</v>
      </c>
    </row>
    <row r="8171" spans="1:2" x14ac:dyDescent="0.3">
      <c r="A8171" s="32" t="s">
        <v>60</v>
      </c>
      <c r="B8171" s="82" t="s">
        <v>60</v>
      </c>
    </row>
    <row r="8172" spans="1:2" x14ac:dyDescent="0.3">
      <c r="A8172" s="32" t="s">
        <v>60</v>
      </c>
      <c r="B8172" s="82" t="s">
        <v>60</v>
      </c>
    </row>
    <row r="8173" spans="1:2" x14ac:dyDescent="0.3">
      <c r="A8173" s="32" t="s">
        <v>60</v>
      </c>
      <c r="B8173" s="82" t="s">
        <v>60</v>
      </c>
    </row>
    <row r="8174" spans="1:2" x14ac:dyDescent="0.3">
      <c r="A8174" s="32" t="s">
        <v>60</v>
      </c>
      <c r="B8174" s="82" t="s">
        <v>60</v>
      </c>
    </row>
    <row r="8175" spans="1:2" x14ac:dyDescent="0.3">
      <c r="A8175" s="32" t="s">
        <v>60</v>
      </c>
      <c r="B8175" s="82" t="s">
        <v>60</v>
      </c>
    </row>
    <row r="8176" spans="1:2" x14ac:dyDescent="0.3">
      <c r="A8176" s="32" t="s">
        <v>60</v>
      </c>
      <c r="B8176" s="82" t="s">
        <v>60</v>
      </c>
    </row>
    <row r="8177" spans="1:2" x14ac:dyDescent="0.3">
      <c r="A8177" s="32" t="s">
        <v>60</v>
      </c>
      <c r="B8177" s="82" t="s">
        <v>60</v>
      </c>
    </row>
    <row r="8178" spans="1:2" x14ac:dyDescent="0.3">
      <c r="A8178" s="32" t="s">
        <v>60</v>
      </c>
      <c r="B8178" s="82" t="s">
        <v>60</v>
      </c>
    </row>
    <row r="8179" spans="1:2" x14ac:dyDescent="0.3">
      <c r="A8179" s="32" t="s">
        <v>60</v>
      </c>
      <c r="B8179" s="82" t="s">
        <v>60</v>
      </c>
    </row>
    <row r="8180" spans="1:2" x14ac:dyDescent="0.3">
      <c r="A8180" s="32" t="s">
        <v>60</v>
      </c>
      <c r="B8180" s="82" t="s">
        <v>60</v>
      </c>
    </row>
    <row r="8181" spans="1:2" x14ac:dyDescent="0.3">
      <c r="A8181" s="32" t="s">
        <v>60</v>
      </c>
      <c r="B8181" s="82" t="s">
        <v>60</v>
      </c>
    </row>
    <row r="8182" spans="1:2" x14ac:dyDescent="0.3">
      <c r="A8182" s="32" t="s">
        <v>60</v>
      </c>
      <c r="B8182" s="82" t="s">
        <v>60</v>
      </c>
    </row>
    <row r="8183" spans="1:2" x14ac:dyDescent="0.3">
      <c r="A8183" s="32" t="s">
        <v>60</v>
      </c>
      <c r="B8183" s="82" t="s">
        <v>60</v>
      </c>
    </row>
    <row r="8184" spans="1:2" x14ac:dyDescent="0.3">
      <c r="A8184" s="32" t="s">
        <v>60</v>
      </c>
      <c r="B8184" s="82" t="s">
        <v>60</v>
      </c>
    </row>
    <row r="8185" spans="1:2" x14ac:dyDescent="0.3">
      <c r="A8185" s="32" t="s">
        <v>60</v>
      </c>
      <c r="B8185" s="82" t="s">
        <v>60</v>
      </c>
    </row>
    <row r="8186" spans="1:2" x14ac:dyDescent="0.3">
      <c r="A8186" s="32" t="s">
        <v>60</v>
      </c>
      <c r="B8186" s="82" t="s">
        <v>60</v>
      </c>
    </row>
    <row r="8187" spans="1:2" x14ac:dyDescent="0.3">
      <c r="A8187" s="32" t="s">
        <v>60</v>
      </c>
      <c r="B8187" s="82" t="s">
        <v>60</v>
      </c>
    </row>
    <row r="8188" spans="1:2" x14ac:dyDescent="0.3">
      <c r="A8188" s="32" t="s">
        <v>60</v>
      </c>
      <c r="B8188" s="82" t="s">
        <v>60</v>
      </c>
    </row>
    <row r="8189" spans="1:2" x14ac:dyDescent="0.3">
      <c r="A8189" s="32" t="s">
        <v>60</v>
      </c>
      <c r="B8189" s="82" t="s">
        <v>60</v>
      </c>
    </row>
    <row r="8190" spans="1:2" x14ac:dyDescent="0.3">
      <c r="A8190" s="32" t="s">
        <v>60</v>
      </c>
      <c r="B8190" s="82" t="s">
        <v>60</v>
      </c>
    </row>
    <row r="8191" spans="1:2" x14ac:dyDescent="0.3">
      <c r="A8191" s="32" t="s">
        <v>60</v>
      </c>
      <c r="B8191" s="82" t="s">
        <v>60</v>
      </c>
    </row>
    <row r="8192" spans="1:2" x14ac:dyDescent="0.3">
      <c r="A8192" s="32" t="s">
        <v>60</v>
      </c>
      <c r="B8192" s="82" t="s">
        <v>60</v>
      </c>
    </row>
    <row r="8193" spans="1:2" x14ac:dyDescent="0.3">
      <c r="A8193" s="32" t="s">
        <v>60</v>
      </c>
      <c r="B8193" s="82" t="s">
        <v>60</v>
      </c>
    </row>
    <row r="8194" spans="1:2" x14ac:dyDescent="0.3">
      <c r="A8194" s="32" t="s">
        <v>60</v>
      </c>
      <c r="B8194" s="82" t="s">
        <v>60</v>
      </c>
    </row>
    <row r="8195" spans="1:2" x14ac:dyDescent="0.3">
      <c r="A8195" s="32" t="s">
        <v>60</v>
      </c>
      <c r="B8195" s="82" t="s">
        <v>60</v>
      </c>
    </row>
    <row r="8196" spans="1:2" x14ac:dyDescent="0.3">
      <c r="A8196" s="32" t="s">
        <v>60</v>
      </c>
      <c r="B8196" s="82" t="s">
        <v>60</v>
      </c>
    </row>
    <row r="8197" spans="1:2" x14ac:dyDescent="0.3">
      <c r="A8197" s="32" t="s">
        <v>60</v>
      </c>
      <c r="B8197" s="82" t="s">
        <v>60</v>
      </c>
    </row>
    <row r="8198" spans="1:2" x14ac:dyDescent="0.3">
      <c r="A8198" s="32" t="s">
        <v>60</v>
      </c>
      <c r="B8198" s="82" t="s">
        <v>60</v>
      </c>
    </row>
    <row r="8199" spans="1:2" x14ac:dyDescent="0.3">
      <c r="A8199" s="32" t="s">
        <v>60</v>
      </c>
      <c r="B8199" s="82" t="s">
        <v>60</v>
      </c>
    </row>
    <row r="8200" spans="1:2" x14ac:dyDescent="0.3">
      <c r="A8200" s="32" t="s">
        <v>60</v>
      </c>
      <c r="B8200" s="82" t="s">
        <v>60</v>
      </c>
    </row>
    <row r="8201" spans="1:2" x14ac:dyDescent="0.3">
      <c r="A8201" s="32" t="s">
        <v>60</v>
      </c>
      <c r="B8201" s="82" t="s">
        <v>60</v>
      </c>
    </row>
    <row r="8202" spans="1:2" x14ac:dyDescent="0.3">
      <c r="A8202" s="32" t="s">
        <v>60</v>
      </c>
      <c r="B8202" s="82" t="s">
        <v>60</v>
      </c>
    </row>
    <row r="8203" spans="1:2" x14ac:dyDescent="0.3">
      <c r="A8203" s="32" t="s">
        <v>60</v>
      </c>
      <c r="B8203" s="82" t="s">
        <v>60</v>
      </c>
    </row>
    <row r="8204" spans="1:2" x14ac:dyDescent="0.3">
      <c r="A8204" s="32" t="s">
        <v>60</v>
      </c>
      <c r="B8204" s="82" t="s">
        <v>60</v>
      </c>
    </row>
    <row r="8205" spans="1:2" x14ac:dyDescent="0.3">
      <c r="A8205" s="32" t="s">
        <v>60</v>
      </c>
      <c r="B8205" s="82" t="s">
        <v>60</v>
      </c>
    </row>
    <row r="8206" spans="1:2" x14ac:dyDescent="0.3">
      <c r="A8206" s="32" t="s">
        <v>60</v>
      </c>
      <c r="B8206" s="82" t="s">
        <v>60</v>
      </c>
    </row>
    <row r="8207" spans="1:2" x14ac:dyDescent="0.3">
      <c r="A8207" s="32" t="s">
        <v>60</v>
      </c>
      <c r="B8207" s="82" t="s">
        <v>60</v>
      </c>
    </row>
    <row r="8208" spans="1:2" x14ac:dyDescent="0.3">
      <c r="A8208" s="32" t="s">
        <v>60</v>
      </c>
      <c r="B8208" s="82" t="s">
        <v>60</v>
      </c>
    </row>
    <row r="8209" spans="1:2" x14ac:dyDescent="0.3">
      <c r="A8209" s="32" t="s">
        <v>60</v>
      </c>
      <c r="B8209" s="82" t="s">
        <v>60</v>
      </c>
    </row>
    <row r="8210" spans="1:2" x14ac:dyDescent="0.3">
      <c r="A8210" s="32" t="s">
        <v>60</v>
      </c>
      <c r="B8210" s="82" t="s">
        <v>60</v>
      </c>
    </row>
    <row r="8211" spans="1:2" x14ac:dyDescent="0.3">
      <c r="A8211" s="32" t="s">
        <v>60</v>
      </c>
      <c r="B8211" s="82" t="s">
        <v>60</v>
      </c>
    </row>
    <row r="8212" spans="1:2" x14ac:dyDescent="0.3">
      <c r="A8212" s="32" t="s">
        <v>60</v>
      </c>
      <c r="B8212" s="82" t="s">
        <v>60</v>
      </c>
    </row>
    <row r="8213" spans="1:2" x14ac:dyDescent="0.3">
      <c r="A8213" s="32" t="s">
        <v>60</v>
      </c>
      <c r="B8213" s="82" t="s">
        <v>60</v>
      </c>
    </row>
    <row r="8214" spans="1:2" x14ac:dyDescent="0.3">
      <c r="A8214" s="32" t="s">
        <v>60</v>
      </c>
      <c r="B8214" s="82" t="s">
        <v>60</v>
      </c>
    </row>
    <row r="8215" spans="1:2" x14ac:dyDescent="0.3">
      <c r="A8215" s="32" t="s">
        <v>60</v>
      </c>
      <c r="B8215" s="82" t="s">
        <v>60</v>
      </c>
    </row>
    <row r="8216" spans="1:2" x14ac:dyDescent="0.3">
      <c r="A8216" s="32" t="s">
        <v>60</v>
      </c>
      <c r="B8216" s="82" t="s">
        <v>60</v>
      </c>
    </row>
    <row r="8217" spans="1:2" x14ac:dyDescent="0.3">
      <c r="A8217" s="32" t="s">
        <v>60</v>
      </c>
      <c r="B8217" s="82" t="s">
        <v>60</v>
      </c>
    </row>
    <row r="8218" spans="1:2" x14ac:dyDescent="0.3">
      <c r="A8218" s="32" t="s">
        <v>60</v>
      </c>
      <c r="B8218" s="82" t="s">
        <v>60</v>
      </c>
    </row>
    <row r="8219" spans="1:2" x14ac:dyDescent="0.3">
      <c r="A8219" s="32" t="s">
        <v>60</v>
      </c>
      <c r="B8219" s="82" t="s">
        <v>60</v>
      </c>
    </row>
    <row r="8220" spans="1:2" x14ac:dyDescent="0.3">
      <c r="A8220" s="32" t="s">
        <v>60</v>
      </c>
      <c r="B8220" s="82" t="s">
        <v>60</v>
      </c>
    </row>
    <row r="8221" spans="1:2" x14ac:dyDescent="0.3">
      <c r="A8221" s="32" t="s">
        <v>60</v>
      </c>
      <c r="B8221" s="82" t="s">
        <v>60</v>
      </c>
    </row>
    <row r="8222" spans="1:2" x14ac:dyDescent="0.3">
      <c r="A8222" s="32" t="s">
        <v>60</v>
      </c>
      <c r="B8222" s="82" t="s">
        <v>60</v>
      </c>
    </row>
    <row r="8223" spans="1:2" x14ac:dyDescent="0.3">
      <c r="A8223" s="32" t="s">
        <v>60</v>
      </c>
      <c r="B8223" s="82" t="s">
        <v>60</v>
      </c>
    </row>
    <row r="8224" spans="1:2" x14ac:dyDescent="0.3">
      <c r="A8224" s="32" t="s">
        <v>60</v>
      </c>
      <c r="B8224" s="82" t="s">
        <v>60</v>
      </c>
    </row>
    <row r="8225" spans="1:2" x14ac:dyDescent="0.3">
      <c r="A8225" s="32" t="s">
        <v>60</v>
      </c>
      <c r="B8225" s="82" t="s">
        <v>60</v>
      </c>
    </row>
    <row r="8226" spans="1:2" x14ac:dyDescent="0.3">
      <c r="A8226" s="32" t="s">
        <v>60</v>
      </c>
      <c r="B8226" s="82" t="s">
        <v>60</v>
      </c>
    </row>
    <row r="8227" spans="1:2" x14ac:dyDescent="0.3">
      <c r="A8227" s="32" t="s">
        <v>60</v>
      </c>
      <c r="B8227" s="82" t="s">
        <v>60</v>
      </c>
    </row>
    <row r="8228" spans="1:2" x14ac:dyDescent="0.3">
      <c r="A8228" s="32" t="s">
        <v>60</v>
      </c>
      <c r="B8228" s="82" t="s">
        <v>60</v>
      </c>
    </row>
    <row r="8229" spans="1:2" x14ac:dyDescent="0.3">
      <c r="A8229" s="32" t="s">
        <v>60</v>
      </c>
      <c r="B8229" s="82" t="s">
        <v>60</v>
      </c>
    </row>
    <row r="8230" spans="1:2" x14ac:dyDescent="0.3">
      <c r="A8230" s="32" t="s">
        <v>60</v>
      </c>
      <c r="B8230" s="82" t="s">
        <v>60</v>
      </c>
    </row>
    <row r="8231" spans="1:2" x14ac:dyDescent="0.3">
      <c r="A8231" s="32" t="s">
        <v>60</v>
      </c>
      <c r="B8231" s="82" t="s">
        <v>60</v>
      </c>
    </row>
    <row r="8232" spans="1:2" x14ac:dyDescent="0.3">
      <c r="A8232" s="32" t="s">
        <v>60</v>
      </c>
      <c r="B8232" s="82" t="s">
        <v>60</v>
      </c>
    </row>
    <row r="8233" spans="1:2" x14ac:dyDescent="0.3">
      <c r="A8233" s="32" t="s">
        <v>60</v>
      </c>
      <c r="B8233" s="82" t="s">
        <v>60</v>
      </c>
    </row>
    <row r="8234" spans="1:2" x14ac:dyDescent="0.3">
      <c r="A8234" s="32" t="s">
        <v>60</v>
      </c>
      <c r="B8234" s="82" t="s">
        <v>60</v>
      </c>
    </row>
    <row r="8235" spans="1:2" x14ac:dyDescent="0.3">
      <c r="A8235" s="32" t="s">
        <v>60</v>
      </c>
      <c r="B8235" s="82" t="s">
        <v>60</v>
      </c>
    </row>
    <row r="8236" spans="1:2" x14ac:dyDescent="0.3">
      <c r="A8236" s="32" t="s">
        <v>60</v>
      </c>
      <c r="B8236" s="82" t="s">
        <v>60</v>
      </c>
    </row>
    <row r="8237" spans="1:2" x14ac:dyDescent="0.3">
      <c r="A8237" s="32" t="s">
        <v>60</v>
      </c>
      <c r="B8237" s="82" t="s">
        <v>60</v>
      </c>
    </row>
    <row r="8238" spans="1:2" x14ac:dyDescent="0.3">
      <c r="A8238" s="32" t="s">
        <v>60</v>
      </c>
      <c r="B8238" s="82" t="s">
        <v>60</v>
      </c>
    </row>
    <row r="8239" spans="1:2" x14ac:dyDescent="0.3">
      <c r="A8239" s="32" t="s">
        <v>60</v>
      </c>
      <c r="B8239" s="82" t="s">
        <v>60</v>
      </c>
    </row>
    <row r="8240" spans="1:2" x14ac:dyDescent="0.3">
      <c r="A8240" s="32" t="s">
        <v>60</v>
      </c>
      <c r="B8240" s="82" t="s">
        <v>60</v>
      </c>
    </row>
    <row r="8241" spans="1:2" x14ac:dyDescent="0.3">
      <c r="A8241" s="32" t="s">
        <v>60</v>
      </c>
      <c r="B8241" s="82" t="s">
        <v>60</v>
      </c>
    </row>
    <row r="8242" spans="1:2" x14ac:dyDescent="0.3">
      <c r="A8242" s="32" t="s">
        <v>60</v>
      </c>
      <c r="B8242" s="82" t="s">
        <v>60</v>
      </c>
    </row>
    <row r="8243" spans="1:2" x14ac:dyDescent="0.3">
      <c r="A8243" s="32" t="s">
        <v>60</v>
      </c>
      <c r="B8243" s="82" t="s">
        <v>60</v>
      </c>
    </row>
    <row r="8244" spans="1:2" x14ac:dyDescent="0.3">
      <c r="A8244" s="32" t="s">
        <v>60</v>
      </c>
      <c r="B8244" s="82" t="s">
        <v>60</v>
      </c>
    </row>
    <row r="8245" spans="1:2" x14ac:dyDescent="0.3">
      <c r="A8245" s="32" t="s">
        <v>60</v>
      </c>
      <c r="B8245" s="82" t="s">
        <v>60</v>
      </c>
    </row>
    <row r="8246" spans="1:2" x14ac:dyDescent="0.3">
      <c r="A8246" s="32" t="s">
        <v>60</v>
      </c>
      <c r="B8246" s="82" t="s">
        <v>60</v>
      </c>
    </row>
    <row r="8247" spans="1:2" x14ac:dyDescent="0.3">
      <c r="A8247" s="32" t="s">
        <v>60</v>
      </c>
      <c r="B8247" s="82" t="s">
        <v>60</v>
      </c>
    </row>
    <row r="8248" spans="1:2" x14ac:dyDescent="0.3">
      <c r="A8248" s="32" t="s">
        <v>60</v>
      </c>
      <c r="B8248" s="82" t="s">
        <v>60</v>
      </c>
    </row>
    <row r="8249" spans="1:2" x14ac:dyDescent="0.3">
      <c r="A8249" s="32" t="s">
        <v>60</v>
      </c>
      <c r="B8249" s="82" t="s">
        <v>60</v>
      </c>
    </row>
    <row r="8250" spans="1:2" x14ac:dyDescent="0.3">
      <c r="A8250" s="32" t="s">
        <v>60</v>
      </c>
      <c r="B8250" s="82" t="s">
        <v>60</v>
      </c>
    </row>
    <row r="8251" spans="1:2" x14ac:dyDescent="0.3">
      <c r="A8251" s="32" t="s">
        <v>60</v>
      </c>
      <c r="B8251" s="82" t="s">
        <v>60</v>
      </c>
    </row>
    <row r="8252" spans="1:2" x14ac:dyDescent="0.3">
      <c r="A8252" s="32" t="s">
        <v>60</v>
      </c>
      <c r="B8252" s="82" t="s">
        <v>60</v>
      </c>
    </row>
    <row r="8253" spans="1:2" x14ac:dyDescent="0.3">
      <c r="A8253" s="32" t="s">
        <v>60</v>
      </c>
      <c r="B8253" s="82" t="s">
        <v>60</v>
      </c>
    </row>
    <row r="8254" spans="1:2" x14ac:dyDescent="0.3">
      <c r="A8254" s="32" t="s">
        <v>60</v>
      </c>
      <c r="B8254" s="82" t="s">
        <v>60</v>
      </c>
    </row>
    <row r="8255" spans="1:2" x14ac:dyDescent="0.3">
      <c r="A8255" s="32" t="s">
        <v>60</v>
      </c>
      <c r="B8255" s="82" t="s">
        <v>60</v>
      </c>
    </row>
    <row r="8256" spans="1:2" x14ac:dyDescent="0.3">
      <c r="A8256" s="32" t="s">
        <v>60</v>
      </c>
      <c r="B8256" s="82" t="s">
        <v>60</v>
      </c>
    </row>
    <row r="8257" spans="1:2" x14ac:dyDescent="0.3">
      <c r="A8257" s="32" t="s">
        <v>60</v>
      </c>
      <c r="B8257" s="82" t="s">
        <v>60</v>
      </c>
    </row>
    <row r="8258" spans="1:2" x14ac:dyDescent="0.3">
      <c r="A8258" s="32" t="s">
        <v>60</v>
      </c>
      <c r="B8258" s="82" t="s">
        <v>60</v>
      </c>
    </row>
    <row r="8259" spans="1:2" x14ac:dyDescent="0.3">
      <c r="A8259" s="32" t="s">
        <v>60</v>
      </c>
      <c r="B8259" s="82" t="s">
        <v>60</v>
      </c>
    </row>
    <row r="8260" spans="1:2" x14ac:dyDescent="0.3">
      <c r="A8260" s="32" t="s">
        <v>60</v>
      </c>
      <c r="B8260" s="82" t="s">
        <v>60</v>
      </c>
    </row>
    <row r="8261" spans="1:2" x14ac:dyDescent="0.3">
      <c r="A8261" s="32" t="s">
        <v>60</v>
      </c>
      <c r="B8261" s="82" t="s">
        <v>60</v>
      </c>
    </row>
    <row r="8262" spans="1:2" x14ac:dyDescent="0.3">
      <c r="A8262" s="32" t="s">
        <v>60</v>
      </c>
      <c r="B8262" s="82" t="s">
        <v>60</v>
      </c>
    </row>
    <row r="8263" spans="1:2" x14ac:dyDescent="0.3">
      <c r="A8263" s="32" t="s">
        <v>60</v>
      </c>
      <c r="B8263" s="82" t="s">
        <v>60</v>
      </c>
    </row>
    <row r="8264" spans="1:2" x14ac:dyDescent="0.3">
      <c r="A8264" s="32" t="s">
        <v>60</v>
      </c>
      <c r="B8264" s="82" t="s">
        <v>60</v>
      </c>
    </row>
    <row r="8265" spans="1:2" x14ac:dyDescent="0.3">
      <c r="A8265" s="32" t="s">
        <v>60</v>
      </c>
      <c r="B8265" s="82" t="s">
        <v>60</v>
      </c>
    </row>
    <row r="8266" spans="1:2" x14ac:dyDescent="0.3">
      <c r="A8266" s="32" t="s">
        <v>60</v>
      </c>
      <c r="B8266" s="82" t="s">
        <v>60</v>
      </c>
    </row>
    <row r="8267" spans="1:2" x14ac:dyDescent="0.3">
      <c r="A8267" s="32" t="s">
        <v>60</v>
      </c>
      <c r="B8267" s="82" t="s">
        <v>60</v>
      </c>
    </row>
    <row r="8268" spans="1:2" x14ac:dyDescent="0.3">
      <c r="A8268" s="32" t="s">
        <v>60</v>
      </c>
      <c r="B8268" s="82" t="s">
        <v>60</v>
      </c>
    </row>
    <row r="8269" spans="1:2" x14ac:dyDescent="0.3">
      <c r="A8269" s="32" t="s">
        <v>60</v>
      </c>
      <c r="B8269" s="82" t="s">
        <v>60</v>
      </c>
    </row>
    <row r="8270" spans="1:2" x14ac:dyDescent="0.3">
      <c r="A8270" s="32" t="s">
        <v>60</v>
      </c>
      <c r="B8270" s="82" t="s">
        <v>60</v>
      </c>
    </row>
    <row r="8271" spans="1:2" x14ac:dyDescent="0.3">
      <c r="A8271" s="32" t="s">
        <v>60</v>
      </c>
      <c r="B8271" s="82" t="s">
        <v>60</v>
      </c>
    </row>
    <row r="8272" spans="1:2" x14ac:dyDescent="0.3">
      <c r="A8272" s="32" t="s">
        <v>60</v>
      </c>
      <c r="B8272" s="82" t="s">
        <v>60</v>
      </c>
    </row>
    <row r="8273" spans="1:2" x14ac:dyDescent="0.3">
      <c r="A8273" s="32" t="s">
        <v>60</v>
      </c>
      <c r="B8273" s="82" t="s">
        <v>60</v>
      </c>
    </row>
    <row r="8274" spans="1:2" x14ac:dyDescent="0.3">
      <c r="A8274" s="32" t="s">
        <v>60</v>
      </c>
      <c r="B8274" s="82" t="s">
        <v>60</v>
      </c>
    </row>
    <row r="8275" spans="1:2" x14ac:dyDescent="0.3">
      <c r="A8275" s="32" t="s">
        <v>60</v>
      </c>
      <c r="B8275" s="82" t="s">
        <v>60</v>
      </c>
    </row>
    <row r="8276" spans="1:2" x14ac:dyDescent="0.3">
      <c r="A8276" s="32" t="s">
        <v>60</v>
      </c>
      <c r="B8276" s="82" t="s">
        <v>60</v>
      </c>
    </row>
    <row r="8277" spans="1:2" x14ac:dyDescent="0.3">
      <c r="A8277" s="32" t="s">
        <v>60</v>
      </c>
      <c r="B8277" s="82" t="s">
        <v>60</v>
      </c>
    </row>
    <row r="8278" spans="1:2" x14ac:dyDescent="0.3">
      <c r="A8278" s="32" t="s">
        <v>60</v>
      </c>
      <c r="B8278" s="82" t="s">
        <v>60</v>
      </c>
    </row>
    <row r="8279" spans="1:2" x14ac:dyDescent="0.3">
      <c r="A8279" s="32" t="s">
        <v>60</v>
      </c>
      <c r="B8279" s="82" t="s">
        <v>60</v>
      </c>
    </row>
    <row r="8280" spans="1:2" x14ac:dyDescent="0.3">
      <c r="A8280" s="32" t="s">
        <v>60</v>
      </c>
      <c r="B8280" s="82" t="s">
        <v>60</v>
      </c>
    </row>
    <row r="8281" spans="1:2" x14ac:dyDescent="0.3">
      <c r="A8281" s="32" t="s">
        <v>60</v>
      </c>
      <c r="B8281" s="82" t="s">
        <v>60</v>
      </c>
    </row>
    <row r="8282" spans="1:2" x14ac:dyDescent="0.3">
      <c r="A8282" s="32" t="s">
        <v>60</v>
      </c>
      <c r="B8282" s="82" t="s">
        <v>60</v>
      </c>
    </row>
    <row r="8283" spans="1:2" x14ac:dyDescent="0.3">
      <c r="A8283" s="32" t="s">
        <v>60</v>
      </c>
      <c r="B8283" s="82" t="s">
        <v>60</v>
      </c>
    </row>
    <row r="8284" spans="1:2" x14ac:dyDescent="0.3">
      <c r="A8284" s="32" t="s">
        <v>60</v>
      </c>
      <c r="B8284" s="82" t="s">
        <v>60</v>
      </c>
    </row>
    <row r="8285" spans="1:2" x14ac:dyDescent="0.3">
      <c r="A8285" s="32" t="s">
        <v>60</v>
      </c>
      <c r="B8285" s="82" t="s">
        <v>60</v>
      </c>
    </row>
    <row r="8286" spans="1:2" x14ac:dyDescent="0.3">
      <c r="A8286" s="32" t="s">
        <v>60</v>
      </c>
      <c r="B8286" s="82" t="s">
        <v>60</v>
      </c>
    </row>
    <row r="8287" spans="1:2" x14ac:dyDescent="0.3">
      <c r="A8287" s="32" t="s">
        <v>60</v>
      </c>
      <c r="B8287" s="82" t="s">
        <v>60</v>
      </c>
    </row>
    <row r="8288" spans="1:2" x14ac:dyDescent="0.3">
      <c r="A8288" s="32" t="s">
        <v>60</v>
      </c>
      <c r="B8288" s="82" t="s">
        <v>60</v>
      </c>
    </row>
    <row r="8289" spans="1:2" x14ac:dyDescent="0.3">
      <c r="A8289" s="32" t="s">
        <v>60</v>
      </c>
      <c r="B8289" s="82" t="s">
        <v>60</v>
      </c>
    </row>
    <row r="8290" spans="1:2" x14ac:dyDescent="0.3">
      <c r="A8290" s="32" t="s">
        <v>60</v>
      </c>
      <c r="B8290" s="82" t="s">
        <v>60</v>
      </c>
    </row>
    <row r="8291" spans="1:2" x14ac:dyDescent="0.3">
      <c r="A8291" s="32" t="s">
        <v>60</v>
      </c>
      <c r="B8291" s="82" t="s">
        <v>60</v>
      </c>
    </row>
    <row r="8292" spans="1:2" x14ac:dyDescent="0.3">
      <c r="A8292" s="32" t="s">
        <v>60</v>
      </c>
      <c r="B8292" s="82" t="s">
        <v>60</v>
      </c>
    </row>
    <row r="8293" spans="1:2" x14ac:dyDescent="0.3">
      <c r="A8293" s="32" t="s">
        <v>60</v>
      </c>
      <c r="B8293" s="82" t="s">
        <v>60</v>
      </c>
    </row>
    <row r="8294" spans="1:2" x14ac:dyDescent="0.3">
      <c r="A8294" s="32" t="s">
        <v>60</v>
      </c>
      <c r="B8294" s="82" t="s">
        <v>60</v>
      </c>
    </row>
    <row r="8295" spans="1:2" x14ac:dyDescent="0.3">
      <c r="A8295" s="32" t="s">
        <v>60</v>
      </c>
      <c r="B8295" s="82" t="s">
        <v>60</v>
      </c>
    </row>
    <row r="8296" spans="1:2" x14ac:dyDescent="0.3">
      <c r="A8296" s="32" t="s">
        <v>60</v>
      </c>
      <c r="B8296" s="82" t="s">
        <v>60</v>
      </c>
    </row>
    <row r="8297" spans="1:2" x14ac:dyDescent="0.3">
      <c r="A8297" s="32" t="s">
        <v>60</v>
      </c>
      <c r="B8297" s="82" t="s">
        <v>60</v>
      </c>
    </row>
    <row r="8298" spans="1:2" x14ac:dyDescent="0.3">
      <c r="A8298" s="32" t="s">
        <v>60</v>
      </c>
      <c r="B8298" s="82" t="s">
        <v>60</v>
      </c>
    </row>
    <row r="8299" spans="1:2" x14ac:dyDescent="0.3">
      <c r="A8299" s="32" t="s">
        <v>60</v>
      </c>
      <c r="B8299" s="82" t="s">
        <v>60</v>
      </c>
    </row>
    <row r="8300" spans="1:2" x14ac:dyDescent="0.3">
      <c r="A8300" s="32" t="s">
        <v>60</v>
      </c>
      <c r="B8300" s="82" t="s">
        <v>60</v>
      </c>
    </row>
    <row r="8301" spans="1:2" x14ac:dyDescent="0.3">
      <c r="A8301" s="32" t="s">
        <v>60</v>
      </c>
      <c r="B8301" s="82" t="s">
        <v>60</v>
      </c>
    </row>
    <row r="8302" spans="1:2" x14ac:dyDescent="0.3">
      <c r="A8302" s="32" t="s">
        <v>60</v>
      </c>
      <c r="B8302" s="82" t="s">
        <v>60</v>
      </c>
    </row>
    <row r="8303" spans="1:2" x14ac:dyDescent="0.3">
      <c r="A8303" s="32" t="s">
        <v>60</v>
      </c>
      <c r="B8303" s="82" t="s">
        <v>60</v>
      </c>
    </row>
    <row r="8304" spans="1:2" x14ac:dyDescent="0.3">
      <c r="A8304" s="32" t="s">
        <v>60</v>
      </c>
      <c r="B8304" s="82" t="s">
        <v>60</v>
      </c>
    </row>
    <row r="8305" spans="1:2" x14ac:dyDescent="0.3">
      <c r="A8305" s="32" t="s">
        <v>60</v>
      </c>
      <c r="B8305" s="82" t="s">
        <v>60</v>
      </c>
    </row>
    <row r="8306" spans="1:2" x14ac:dyDescent="0.3">
      <c r="A8306" s="32" t="s">
        <v>60</v>
      </c>
      <c r="B8306" s="82" t="s">
        <v>60</v>
      </c>
    </row>
    <row r="8307" spans="1:2" x14ac:dyDescent="0.3">
      <c r="A8307" s="32" t="s">
        <v>60</v>
      </c>
      <c r="B8307" s="82" t="s">
        <v>60</v>
      </c>
    </row>
    <row r="8308" spans="1:2" x14ac:dyDescent="0.3">
      <c r="A8308" s="32" t="s">
        <v>60</v>
      </c>
      <c r="B8308" s="82" t="s">
        <v>60</v>
      </c>
    </row>
    <row r="8309" spans="1:2" x14ac:dyDescent="0.3">
      <c r="A8309" s="32" t="s">
        <v>60</v>
      </c>
      <c r="B8309" s="82" t="s">
        <v>60</v>
      </c>
    </row>
    <row r="8310" spans="1:2" x14ac:dyDescent="0.3">
      <c r="A8310" s="32" t="s">
        <v>60</v>
      </c>
      <c r="B8310" s="82" t="s">
        <v>60</v>
      </c>
    </row>
    <row r="8311" spans="1:2" x14ac:dyDescent="0.3">
      <c r="A8311" s="32" t="s">
        <v>60</v>
      </c>
      <c r="B8311" s="82" t="s">
        <v>60</v>
      </c>
    </row>
    <row r="8312" spans="1:2" x14ac:dyDescent="0.3">
      <c r="A8312" s="32" t="s">
        <v>60</v>
      </c>
      <c r="B8312" s="82" t="s">
        <v>60</v>
      </c>
    </row>
    <row r="8313" spans="1:2" x14ac:dyDescent="0.3">
      <c r="A8313" s="32" t="s">
        <v>60</v>
      </c>
      <c r="B8313" s="82" t="s">
        <v>60</v>
      </c>
    </row>
    <row r="8314" spans="1:2" x14ac:dyDescent="0.3">
      <c r="A8314" s="32" t="s">
        <v>60</v>
      </c>
      <c r="B8314" s="82" t="s">
        <v>60</v>
      </c>
    </row>
    <row r="8315" spans="1:2" x14ac:dyDescent="0.3">
      <c r="A8315" s="32" t="s">
        <v>60</v>
      </c>
      <c r="B8315" s="82" t="s">
        <v>60</v>
      </c>
    </row>
    <row r="8316" spans="1:2" x14ac:dyDescent="0.3">
      <c r="A8316" s="32" t="s">
        <v>60</v>
      </c>
      <c r="B8316" s="82" t="s">
        <v>60</v>
      </c>
    </row>
    <row r="8317" spans="1:2" x14ac:dyDescent="0.3">
      <c r="A8317" s="32" t="s">
        <v>60</v>
      </c>
      <c r="B8317" s="82" t="s">
        <v>60</v>
      </c>
    </row>
    <row r="8318" spans="1:2" x14ac:dyDescent="0.3">
      <c r="A8318" s="32" t="s">
        <v>60</v>
      </c>
      <c r="B8318" s="82" t="s">
        <v>60</v>
      </c>
    </row>
    <row r="8319" spans="1:2" x14ac:dyDescent="0.3">
      <c r="A8319" s="32" t="s">
        <v>60</v>
      </c>
      <c r="B8319" s="82" t="s">
        <v>60</v>
      </c>
    </row>
    <row r="8320" spans="1:2" x14ac:dyDescent="0.3">
      <c r="A8320" s="32" t="s">
        <v>60</v>
      </c>
      <c r="B8320" s="82" t="s">
        <v>60</v>
      </c>
    </row>
    <row r="8321" spans="1:2" x14ac:dyDescent="0.3">
      <c r="A8321" s="32" t="s">
        <v>60</v>
      </c>
      <c r="B8321" s="82" t="s">
        <v>60</v>
      </c>
    </row>
    <row r="8322" spans="1:2" x14ac:dyDescent="0.3">
      <c r="A8322" s="32" t="s">
        <v>60</v>
      </c>
      <c r="B8322" s="82" t="s">
        <v>60</v>
      </c>
    </row>
    <row r="8323" spans="1:2" x14ac:dyDescent="0.3">
      <c r="A8323" s="32" t="s">
        <v>60</v>
      </c>
      <c r="B8323" s="82" t="s">
        <v>60</v>
      </c>
    </row>
    <row r="8324" spans="1:2" x14ac:dyDescent="0.3">
      <c r="A8324" s="32" t="s">
        <v>60</v>
      </c>
      <c r="B8324" s="82" t="s">
        <v>60</v>
      </c>
    </row>
    <row r="8325" spans="1:2" x14ac:dyDescent="0.3">
      <c r="A8325" s="32" t="s">
        <v>60</v>
      </c>
      <c r="B8325" s="82" t="s">
        <v>60</v>
      </c>
    </row>
    <row r="8326" spans="1:2" x14ac:dyDescent="0.3">
      <c r="A8326" s="32" t="s">
        <v>60</v>
      </c>
      <c r="B8326" s="82" t="s">
        <v>60</v>
      </c>
    </row>
    <row r="8327" spans="1:2" x14ac:dyDescent="0.3">
      <c r="A8327" s="32" t="s">
        <v>60</v>
      </c>
      <c r="B8327" s="82" t="s">
        <v>60</v>
      </c>
    </row>
    <row r="8328" spans="1:2" x14ac:dyDescent="0.3">
      <c r="A8328" s="32" t="s">
        <v>60</v>
      </c>
      <c r="B8328" s="82" t="s">
        <v>60</v>
      </c>
    </row>
    <row r="8329" spans="1:2" x14ac:dyDescent="0.3">
      <c r="A8329" s="32" t="s">
        <v>60</v>
      </c>
      <c r="B8329" s="82" t="s">
        <v>60</v>
      </c>
    </row>
    <row r="8330" spans="1:2" x14ac:dyDescent="0.3">
      <c r="A8330" s="32" t="s">
        <v>60</v>
      </c>
      <c r="B8330" s="82" t="s">
        <v>60</v>
      </c>
    </row>
    <row r="8331" spans="1:2" x14ac:dyDescent="0.3">
      <c r="A8331" s="32" t="s">
        <v>60</v>
      </c>
      <c r="B8331" s="82" t="s">
        <v>60</v>
      </c>
    </row>
    <row r="8332" spans="1:2" x14ac:dyDescent="0.3">
      <c r="A8332" s="32" t="s">
        <v>60</v>
      </c>
      <c r="B8332" s="82" t="s">
        <v>60</v>
      </c>
    </row>
    <row r="8333" spans="1:2" x14ac:dyDescent="0.3">
      <c r="A8333" s="32" t="s">
        <v>60</v>
      </c>
      <c r="B8333" s="82" t="s">
        <v>60</v>
      </c>
    </row>
    <row r="8334" spans="1:2" x14ac:dyDescent="0.3">
      <c r="A8334" s="32" t="s">
        <v>60</v>
      </c>
      <c r="B8334" s="82" t="s">
        <v>60</v>
      </c>
    </row>
    <row r="8335" spans="1:2" x14ac:dyDescent="0.3">
      <c r="A8335" s="32" t="s">
        <v>60</v>
      </c>
      <c r="B8335" s="82" t="s">
        <v>60</v>
      </c>
    </row>
    <row r="8336" spans="1:2" x14ac:dyDescent="0.3">
      <c r="A8336" s="32" t="s">
        <v>60</v>
      </c>
      <c r="B8336" s="82" t="s">
        <v>60</v>
      </c>
    </row>
    <row r="8337" spans="1:2" x14ac:dyDescent="0.3">
      <c r="A8337" s="32" t="s">
        <v>60</v>
      </c>
      <c r="B8337" s="82" t="s">
        <v>60</v>
      </c>
    </row>
    <row r="8338" spans="1:2" x14ac:dyDescent="0.3">
      <c r="A8338" s="32" t="s">
        <v>60</v>
      </c>
      <c r="B8338" s="82" t="s">
        <v>60</v>
      </c>
    </row>
    <row r="8339" spans="1:2" x14ac:dyDescent="0.3">
      <c r="A8339" s="32" t="s">
        <v>60</v>
      </c>
      <c r="B8339" s="82" t="s">
        <v>60</v>
      </c>
    </row>
    <row r="8340" spans="1:2" x14ac:dyDescent="0.3">
      <c r="A8340" s="32" t="s">
        <v>60</v>
      </c>
      <c r="B8340" s="82" t="s">
        <v>60</v>
      </c>
    </row>
    <row r="8341" spans="1:2" x14ac:dyDescent="0.3">
      <c r="A8341" s="32" t="s">
        <v>60</v>
      </c>
      <c r="B8341" s="82" t="s">
        <v>60</v>
      </c>
    </row>
    <row r="8342" spans="1:2" x14ac:dyDescent="0.3">
      <c r="A8342" s="32" t="s">
        <v>60</v>
      </c>
      <c r="B8342" s="82" t="s">
        <v>60</v>
      </c>
    </row>
    <row r="8343" spans="1:2" x14ac:dyDescent="0.3">
      <c r="A8343" s="32" t="s">
        <v>60</v>
      </c>
      <c r="B8343" s="82" t="s">
        <v>60</v>
      </c>
    </row>
    <row r="8344" spans="1:2" x14ac:dyDescent="0.3">
      <c r="A8344" s="32" t="s">
        <v>60</v>
      </c>
      <c r="B8344" s="82" t="s">
        <v>60</v>
      </c>
    </row>
    <row r="8345" spans="1:2" x14ac:dyDescent="0.3">
      <c r="A8345" s="32" t="s">
        <v>60</v>
      </c>
      <c r="B8345" s="82" t="s">
        <v>60</v>
      </c>
    </row>
    <row r="8346" spans="1:2" x14ac:dyDescent="0.3">
      <c r="A8346" s="32" t="s">
        <v>60</v>
      </c>
      <c r="B8346" s="82" t="s">
        <v>60</v>
      </c>
    </row>
    <row r="8347" spans="1:2" x14ac:dyDescent="0.3">
      <c r="A8347" s="32" t="s">
        <v>60</v>
      </c>
      <c r="B8347" s="82" t="s">
        <v>60</v>
      </c>
    </row>
    <row r="8348" spans="1:2" x14ac:dyDescent="0.3">
      <c r="A8348" s="32" t="s">
        <v>60</v>
      </c>
      <c r="B8348" s="82" t="s">
        <v>60</v>
      </c>
    </row>
    <row r="8349" spans="1:2" x14ac:dyDescent="0.3">
      <c r="A8349" s="32" t="s">
        <v>60</v>
      </c>
      <c r="B8349" s="82" t="s">
        <v>60</v>
      </c>
    </row>
    <row r="8350" spans="1:2" x14ac:dyDescent="0.3">
      <c r="A8350" s="32" t="s">
        <v>60</v>
      </c>
      <c r="B8350" s="82" t="s">
        <v>60</v>
      </c>
    </row>
    <row r="8351" spans="1:2" x14ac:dyDescent="0.3">
      <c r="A8351" s="32" t="s">
        <v>60</v>
      </c>
      <c r="B8351" s="82" t="s">
        <v>60</v>
      </c>
    </row>
    <row r="8352" spans="1:2" x14ac:dyDescent="0.3">
      <c r="A8352" s="32" t="s">
        <v>60</v>
      </c>
      <c r="B8352" s="82" t="s">
        <v>60</v>
      </c>
    </row>
    <row r="8353" spans="1:2" x14ac:dyDescent="0.3">
      <c r="A8353" s="32" t="s">
        <v>60</v>
      </c>
      <c r="B8353" s="82" t="s">
        <v>60</v>
      </c>
    </row>
    <row r="8354" spans="1:2" x14ac:dyDescent="0.3">
      <c r="A8354" s="32" t="s">
        <v>60</v>
      </c>
      <c r="B8354" s="82" t="s">
        <v>60</v>
      </c>
    </row>
    <row r="8355" spans="1:2" x14ac:dyDescent="0.3">
      <c r="A8355" s="32" t="s">
        <v>60</v>
      </c>
      <c r="B8355" s="82" t="s">
        <v>60</v>
      </c>
    </row>
    <row r="8356" spans="1:2" x14ac:dyDescent="0.3">
      <c r="A8356" s="32" t="s">
        <v>60</v>
      </c>
      <c r="B8356" s="82" t="s">
        <v>60</v>
      </c>
    </row>
    <row r="8357" spans="1:2" x14ac:dyDescent="0.3">
      <c r="A8357" s="32" t="s">
        <v>60</v>
      </c>
      <c r="B8357" s="82" t="s">
        <v>60</v>
      </c>
    </row>
    <row r="8358" spans="1:2" x14ac:dyDescent="0.3">
      <c r="A8358" s="32" t="s">
        <v>60</v>
      </c>
      <c r="B8358" s="82" t="s">
        <v>60</v>
      </c>
    </row>
    <row r="8359" spans="1:2" x14ac:dyDescent="0.3">
      <c r="A8359" s="32" t="s">
        <v>60</v>
      </c>
      <c r="B8359" s="82" t="s">
        <v>60</v>
      </c>
    </row>
    <row r="8360" spans="1:2" x14ac:dyDescent="0.3">
      <c r="A8360" s="32" t="s">
        <v>60</v>
      </c>
      <c r="B8360" s="82" t="s">
        <v>60</v>
      </c>
    </row>
    <row r="8361" spans="1:2" x14ac:dyDescent="0.3">
      <c r="A8361" s="32" t="s">
        <v>60</v>
      </c>
      <c r="B8361" s="82" t="s">
        <v>60</v>
      </c>
    </row>
    <row r="8362" spans="1:2" x14ac:dyDescent="0.3">
      <c r="A8362" s="32" t="s">
        <v>60</v>
      </c>
      <c r="B8362" s="82" t="s">
        <v>60</v>
      </c>
    </row>
    <row r="8363" spans="1:2" x14ac:dyDescent="0.3">
      <c r="A8363" s="32" t="s">
        <v>60</v>
      </c>
      <c r="B8363" s="82" t="s">
        <v>60</v>
      </c>
    </row>
    <row r="8364" spans="1:2" x14ac:dyDescent="0.3">
      <c r="A8364" s="32" t="s">
        <v>60</v>
      </c>
      <c r="B8364" s="82" t="s">
        <v>60</v>
      </c>
    </row>
    <row r="8365" spans="1:2" x14ac:dyDescent="0.3">
      <c r="A8365" s="32" t="s">
        <v>60</v>
      </c>
      <c r="B8365" s="82" t="s">
        <v>60</v>
      </c>
    </row>
    <row r="8366" spans="1:2" x14ac:dyDescent="0.3">
      <c r="A8366" s="32" t="s">
        <v>60</v>
      </c>
      <c r="B8366" s="82" t="s">
        <v>60</v>
      </c>
    </row>
    <row r="8367" spans="1:2" x14ac:dyDescent="0.3">
      <c r="A8367" s="32" t="s">
        <v>60</v>
      </c>
      <c r="B8367" s="82" t="s">
        <v>60</v>
      </c>
    </row>
    <row r="8368" spans="1:2" x14ac:dyDescent="0.3">
      <c r="A8368" s="32" t="s">
        <v>60</v>
      </c>
      <c r="B8368" s="82" t="s">
        <v>60</v>
      </c>
    </row>
    <row r="8369" spans="1:2" x14ac:dyDescent="0.3">
      <c r="A8369" s="32" t="s">
        <v>60</v>
      </c>
      <c r="B8369" s="82" t="s">
        <v>60</v>
      </c>
    </row>
    <row r="8370" spans="1:2" x14ac:dyDescent="0.3">
      <c r="A8370" s="32" t="s">
        <v>60</v>
      </c>
      <c r="B8370" s="82" t="s">
        <v>60</v>
      </c>
    </row>
    <row r="8371" spans="1:2" x14ac:dyDescent="0.3">
      <c r="A8371" s="32" t="s">
        <v>60</v>
      </c>
      <c r="B8371" s="82" t="s">
        <v>60</v>
      </c>
    </row>
    <row r="8372" spans="1:2" x14ac:dyDescent="0.3">
      <c r="A8372" s="32" t="s">
        <v>60</v>
      </c>
      <c r="B8372" s="82" t="s">
        <v>60</v>
      </c>
    </row>
    <row r="8373" spans="1:2" x14ac:dyDescent="0.3">
      <c r="A8373" s="32" t="s">
        <v>60</v>
      </c>
      <c r="B8373" s="82" t="s">
        <v>60</v>
      </c>
    </row>
    <row r="8374" spans="1:2" x14ac:dyDescent="0.3">
      <c r="A8374" s="32" t="s">
        <v>60</v>
      </c>
      <c r="B8374" s="82" t="s">
        <v>60</v>
      </c>
    </row>
    <row r="8375" spans="1:2" x14ac:dyDescent="0.3">
      <c r="A8375" s="32" t="s">
        <v>60</v>
      </c>
      <c r="B8375" s="82" t="s">
        <v>60</v>
      </c>
    </row>
    <row r="8376" spans="1:2" x14ac:dyDescent="0.3">
      <c r="A8376" s="32" t="s">
        <v>60</v>
      </c>
      <c r="B8376" s="82" t="s">
        <v>60</v>
      </c>
    </row>
    <row r="8377" spans="1:2" x14ac:dyDescent="0.3">
      <c r="A8377" s="32" t="s">
        <v>60</v>
      </c>
      <c r="B8377" s="82" t="s">
        <v>60</v>
      </c>
    </row>
    <row r="8378" spans="1:2" x14ac:dyDescent="0.3">
      <c r="A8378" s="32" t="s">
        <v>60</v>
      </c>
      <c r="B8378" s="82" t="s">
        <v>60</v>
      </c>
    </row>
    <row r="8379" spans="1:2" x14ac:dyDescent="0.3">
      <c r="A8379" s="32" t="s">
        <v>60</v>
      </c>
      <c r="B8379" s="82" t="s">
        <v>60</v>
      </c>
    </row>
    <row r="8380" spans="1:2" x14ac:dyDescent="0.3">
      <c r="A8380" s="32" t="s">
        <v>60</v>
      </c>
      <c r="B8380" s="82" t="s">
        <v>60</v>
      </c>
    </row>
    <row r="8381" spans="1:2" x14ac:dyDescent="0.3">
      <c r="A8381" s="32" t="s">
        <v>60</v>
      </c>
      <c r="B8381" s="82" t="s">
        <v>60</v>
      </c>
    </row>
    <row r="8382" spans="1:2" x14ac:dyDescent="0.3">
      <c r="A8382" s="32" t="s">
        <v>60</v>
      </c>
      <c r="B8382" s="82" t="s">
        <v>60</v>
      </c>
    </row>
    <row r="8383" spans="1:2" x14ac:dyDescent="0.3">
      <c r="A8383" s="32" t="s">
        <v>60</v>
      </c>
      <c r="B8383" s="82" t="s">
        <v>60</v>
      </c>
    </row>
    <row r="8384" spans="1:2" x14ac:dyDescent="0.3">
      <c r="A8384" s="32" t="s">
        <v>60</v>
      </c>
      <c r="B8384" s="82" t="s">
        <v>60</v>
      </c>
    </row>
    <row r="8385" spans="1:2" x14ac:dyDescent="0.3">
      <c r="A8385" s="32" t="s">
        <v>60</v>
      </c>
      <c r="B8385" s="82" t="s">
        <v>60</v>
      </c>
    </row>
    <row r="8386" spans="1:2" x14ac:dyDescent="0.3">
      <c r="A8386" s="32" t="s">
        <v>60</v>
      </c>
      <c r="B8386" s="82" t="s">
        <v>60</v>
      </c>
    </row>
    <row r="8387" spans="1:2" x14ac:dyDescent="0.3">
      <c r="A8387" s="32" t="s">
        <v>60</v>
      </c>
      <c r="B8387" s="82" t="s">
        <v>60</v>
      </c>
    </row>
    <row r="8388" spans="1:2" x14ac:dyDescent="0.3">
      <c r="A8388" s="32" t="s">
        <v>60</v>
      </c>
      <c r="B8388" s="82" t="s">
        <v>60</v>
      </c>
    </row>
    <row r="8389" spans="1:2" x14ac:dyDescent="0.3">
      <c r="A8389" s="32" t="s">
        <v>60</v>
      </c>
      <c r="B8389" s="82" t="s">
        <v>60</v>
      </c>
    </row>
    <row r="8390" spans="1:2" x14ac:dyDescent="0.3">
      <c r="A8390" s="32" t="s">
        <v>60</v>
      </c>
      <c r="B8390" s="82" t="s">
        <v>60</v>
      </c>
    </row>
    <row r="8391" spans="1:2" x14ac:dyDescent="0.3">
      <c r="A8391" s="32" t="s">
        <v>60</v>
      </c>
      <c r="B8391" s="82" t="s">
        <v>60</v>
      </c>
    </row>
    <row r="8392" spans="1:2" x14ac:dyDescent="0.3">
      <c r="A8392" s="32" t="s">
        <v>60</v>
      </c>
      <c r="B8392" s="82" t="s">
        <v>60</v>
      </c>
    </row>
    <row r="8393" spans="1:2" x14ac:dyDescent="0.3">
      <c r="A8393" s="32" t="s">
        <v>60</v>
      </c>
      <c r="B8393" s="82" t="s">
        <v>60</v>
      </c>
    </row>
    <row r="8394" spans="1:2" x14ac:dyDescent="0.3">
      <c r="A8394" s="32" t="s">
        <v>60</v>
      </c>
      <c r="B8394" s="82" t="s">
        <v>60</v>
      </c>
    </row>
    <row r="8395" spans="1:2" x14ac:dyDescent="0.3">
      <c r="A8395" s="32" t="s">
        <v>60</v>
      </c>
      <c r="B8395" s="82" t="s">
        <v>60</v>
      </c>
    </row>
    <row r="8396" spans="1:2" x14ac:dyDescent="0.3">
      <c r="A8396" s="32" t="s">
        <v>60</v>
      </c>
      <c r="B8396" s="82" t="s">
        <v>60</v>
      </c>
    </row>
    <row r="8397" spans="1:2" x14ac:dyDescent="0.3">
      <c r="A8397" s="32" t="s">
        <v>60</v>
      </c>
      <c r="B8397" s="82" t="s">
        <v>60</v>
      </c>
    </row>
    <row r="8398" spans="1:2" x14ac:dyDescent="0.3">
      <c r="A8398" s="32" t="s">
        <v>60</v>
      </c>
      <c r="B8398" s="82" t="s">
        <v>60</v>
      </c>
    </row>
    <row r="8399" spans="1:2" x14ac:dyDescent="0.3">
      <c r="A8399" s="32" t="s">
        <v>60</v>
      </c>
      <c r="B8399" s="82" t="s">
        <v>60</v>
      </c>
    </row>
    <row r="8400" spans="1:2" x14ac:dyDescent="0.3">
      <c r="A8400" s="32" t="s">
        <v>60</v>
      </c>
      <c r="B8400" s="82" t="s">
        <v>60</v>
      </c>
    </row>
    <row r="8401" spans="1:2" x14ac:dyDescent="0.3">
      <c r="A8401" s="32" t="s">
        <v>60</v>
      </c>
      <c r="B8401" s="82" t="s">
        <v>60</v>
      </c>
    </row>
    <row r="8402" spans="1:2" x14ac:dyDescent="0.3">
      <c r="A8402" s="32" t="s">
        <v>60</v>
      </c>
      <c r="B8402" s="82" t="s">
        <v>60</v>
      </c>
    </row>
    <row r="8403" spans="1:2" x14ac:dyDescent="0.3">
      <c r="A8403" s="32" t="s">
        <v>60</v>
      </c>
      <c r="B8403" s="82" t="s">
        <v>60</v>
      </c>
    </row>
    <row r="8404" spans="1:2" x14ac:dyDescent="0.3">
      <c r="A8404" s="32" t="s">
        <v>60</v>
      </c>
      <c r="B8404" s="82" t="s">
        <v>60</v>
      </c>
    </row>
    <row r="8405" spans="1:2" x14ac:dyDescent="0.3">
      <c r="A8405" s="32" t="s">
        <v>60</v>
      </c>
      <c r="B8405" s="82" t="s">
        <v>60</v>
      </c>
    </row>
    <row r="8406" spans="1:2" x14ac:dyDescent="0.3">
      <c r="A8406" s="32" t="s">
        <v>60</v>
      </c>
      <c r="B8406" s="82" t="s">
        <v>60</v>
      </c>
    </row>
    <row r="8407" spans="1:2" x14ac:dyDescent="0.3">
      <c r="A8407" s="32" t="s">
        <v>60</v>
      </c>
      <c r="B8407" s="82" t="s">
        <v>60</v>
      </c>
    </row>
    <row r="8408" spans="1:2" x14ac:dyDescent="0.3">
      <c r="A8408" s="32" t="s">
        <v>60</v>
      </c>
      <c r="B8408" s="82" t="s">
        <v>60</v>
      </c>
    </row>
    <row r="8409" spans="1:2" x14ac:dyDescent="0.3">
      <c r="A8409" s="32" t="s">
        <v>60</v>
      </c>
      <c r="B8409" s="82" t="s">
        <v>60</v>
      </c>
    </row>
    <row r="8410" spans="1:2" x14ac:dyDescent="0.3">
      <c r="A8410" s="32" t="s">
        <v>60</v>
      </c>
      <c r="B8410" s="82" t="s">
        <v>60</v>
      </c>
    </row>
    <row r="8411" spans="1:2" x14ac:dyDescent="0.3">
      <c r="A8411" s="32" t="s">
        <v>60</v>
      </c>
      <c r="B8411" s="82" t="s">
        <v>60</v>
      </c>
    </row>
    <row r="8412" spans="1:2" x14ac:dyDescent="0.3">
      <c r="A8412" s="32" t="s">
        <v>60</v>
      </c>
      <c r="B8412" s="82" t="s">
        <v>60</v>
      </c>
    </row>
    <row r="8413" spans="1:2" x14ac:dyDescent="0.3">
      <c r="A8413" s="32" t="s">
        <v>60</v>
      </c>
      <c r="B8413" s="82" t="s">
        <v>60</v>
      </c>
    </row>
    <row r="8414" spans="1:2" x14ac:dyDescent="0.3">
      <c r="A8414" s="32" t="s">
        <v>60</v>
      </c>
      <c r="B8414" s="82" t="s">
        <v>60</v>
      </c>
    </row>
    <row r="8415" spans="1:2" x14ac:dyDescent="0.3">
      <c r="A8415" s="32" t="s">
        <v>60</v>
      </c>
      <c r="B8415" s="82" t="s">
        <v>60</v>
      </c>
    </row>
    <row r="8416" spans="1:2" x14ac:dyDescent="0.3">
      <c r="A8416" s="32" t="s">
        <v>60</v>
      </c>
      <c r="B8416" s="82" t="s">
        <v>60</v>
      </c>
    </row>
    <row r="8417" spans="1:2" x14ac:dyDescent="0.3">
      <c r="A8417" s="32" t="s">
        <v>60</v>
      </c>
      <c r="B8417" s="82" t="s">
        <v>60</v>
      </c>
    </row>
    <row r="8418" spans="1:2" x14ac:dyDescent="0.3">
      <c r="A8418" s="32" t="s">
        <v>60</v>
      </c>
      <c r="B8418" s="82" t="s">
        <v>60</v>
      </c>
    </row>
    <row r="8419" spans="1:2" x14ac:dyDescent="0.3">
      <c r="A8419" s="32" t="s">
        <v>60</v>
      </c>
      <c r="B8419" s="82" t="s">
        <v>60</v>
      </c>
    </row>
    <row r="8420" spans="1:2" x14ac:dyDescent="0.3">
      <c r="A8420" s="32" t="s">
        <v>60</v>
      </c>
      <c r="B8420" s="82" t="s">
        <v>60</v>
      </c>
    </row>
    <row r="8421" spans="1:2" x14ac:dyDescent="0.3">
      <c r="A8421" s="32" t="s">
        <v>60</v>
      </c>
      <c r="B8421" s="82" t="s">
        <v>60</v>
      </c>
    </row>
    <row r="8422" spans="1:2" x14ac:dyDescent="0.3">
      <c r="A8422" s="32" t="s">
        <v>60</v>
      </c>
      <c r="B8422" s="82" t="s">
        <v>60</v>
      </c>
    </row>
    <row r="8423" spans="1:2" x14ac:dyDescent="0.3">
      <c r="A8423" s="32" t="s">
        <v>60</v>
      </c>
      <c r="B8423" s="82" t="s">
        <v>60</v>
      </c>
    </row>
    <row r="8424" spans="1:2" x14ac:dyDescent="0.3">
      <c r="A8424" s="32" t="s">
        <v>60</v>
      </c>
      <c r="B8424" s="82" t="s">
        <v>60</v>
      </c>
    </row>
    <row r="8425" spans="1:2" x14ac:dyDescent="0.3">
      <c r="A8425" s="32" t="s">
        <v>60</v>
      </c>
      <c r="B8425" s="82" t="s">
        <v>60</v>
      </c>
    </row>
    <row r="8426" spans="1:2" x14ac:dyDescent="0.3">
      <c r="A8426" s="32" t="s">
        <v>60</v>
      </c>
      <c r="B8426" s="82" t="s">
        <v>60</v>
      </c>
    </row>
    <row r="8427" spans="1:2" x14ac:dyDescent="0.3">
      <c r="A8427" s="32" t="s">
        <v>60</v>
      </c>
      <c r="B8427" s="82" t="s">
        <v>60</v>
      </c>
    </row>
    <row r="8428" spans="1:2" x14ac:dyDescent="0.3">
      <c r="A8428" s="32" t="s">
        <v>60</v>
      </c>
      <c r="B8428" s="82" t="s">
        <v>60</v>
      </c>
    </row>
    <row r="8429" spans="1:2" x14ac:dyDescent="0.3">
      <c r="A8429" s="32" t="s">
        <v>60</v>
      </c>
      <c r="B8429" s="82" t="s">
        <v>60</v>
      </c>
    </row>
    <row r="8430" spans="1:2" x14ac:dyDescent="0.3">
      <c r="A8430" s="32" t="s">
        <v>60</v>
      </c>
      <c r="B8430" s="82" t="s">
        <v>60</v>
      </c>
    </row>
    <row r="8431" spans="1:2" x14ac:dyDescent="0.3">
      <c r="A8431" s="32" t="s">
        <v>60</v>
      </c>
      <c r="B8431" s="82" t="s">
        <v>60</v>
      </c>
    </row>
    <row r="8432" spans="1:2" x14ac:dyDescent="0.3">
      <c r="A8432" s="32" t="s">
        <v>60</v>
      </c>
      <c r="B8432" s="82" t="s">
        <v>60</v>
      </c>
    </row>
    <row r="8433" spans="1:2" x14ac:dyDescent="0.3">
      <c r="A8433" s="32" t="s">
        <v>60</v>
      </c>
      <c r="B8433" s="82" t="s">
        <v>60</v>
      </c>
    </row>
    <row r="8434" spans="1:2" x14ac:dyDescent="0.3">
      <c r="A8434" s="32" t="s">
        <v>60</v>
      </c>
      <c r="B8434" s="82" t="s">
        <v>60</v>
      </c>
    </row>
    <row r="8435" spans="1:2" x14ac:dyDescent="0.3">
      <c r="A8435" s="32" t="s">
        <v>60</v>
      </c>
      <c r="B8435" s="82" t="s">
        <v>60</v>
      </c>
    </row>
    <row r="8436" spans="1:2" x14ac:dyDescent="0.3">
      <c r="A8436" s="32" t="s">
        <v>60</v>
      </c>
      <c r="B8436" s="82" t="s">
        <v>60</v>
      </c>
    </row>
    <row r="8437" spans="1:2" x14ac:dyDescent="0.3">
      <c r="A8437" s="32" t="s">
        <v>60</v>
      </c>
      <c r="B8437" s="82" t="s">
        <v>60</v>
      </c>
    </row>
    <row r="8438" spans="1:2" x14ac:dyDescent="0.3">
      <c r="A8438" s="32" t="s">
        <v>60</v>
      </c>
      <c r="B8438" s="82" t="s">
        <v>60</v>
      </c>
    </row>
    <row r="8439" spans="1:2" x14ac:dyDescent="0.3">
      <c r="A8439" s="32" t="s">
        <v>60</v>
      </c>
      <c r="B8439" s="82" t="s">
        <v>60</v>
      </c>
    </row>
    <row r="8440" spans="1:2" x14ac:dyDescent="0.3">
      <c r="A8440" s="32" t="s">
        <v>60</v>
      </c>
      <c r="B8440" s="82" t="s">
        <v>60</v>
      </c>
    </row>
    <row r="8441" spans="1:2" x14ac:dyDescent="0.3">
      <c r="A8441" s="32" t="s">
        <v>60</v>
      </c>
      <c r="B8441" s="82" t="s">
        <v>60</v>
      </c>
    </row>
    <row r="8442" spans="1:2" x14ac:dyDescent="0.3">
      <c r="A8442" s="32" t="s">
        <v>60</v>
      </c>
      <c r="B8442" s="82" t="s">
        <v>60</v>
      </c>
    </row>
    <row r="8443" spans="1:2" x14ac:dyDescent="0.3">
      <c r="A8443" s="32" t="s">
        <v>60</v>
      </c>
      <c r="B8443" s="82" t="s">
        <v>60</v>
      </c>
    </row>
    <row r="8444" spans="1:2" x14ac:dyDescent="0.3">
      <c r="A8444" s="32" t="s">
        <v>60</v>
      </c>
      <c r="B8444" s="82" t="s">
        <v>60</v>
      </c>
    </row>
    <row r="8445" spans="1:2" x14ac:dyDescent="0.3">
      <c r="A8445" s="32" t="s">
        <v>60</v>
      </c>
      <c r="B8445" s="82" t="s">
        <v>60</v>
      </c>
    </row>
    <row r="8446" spans="1:2" x14ac:dyDescent="0.3">
      <c r="A8446" s="32" t="s">
        <v>60</v>
      </c>
      <c r="B8446" s="82" t="s">
        <v>60</v>
      </c>
    </row>
    <row r="8447" spans="1:2" x14ac:dyDescent="0.3">
      <c r="A8447" s="32" t="s">
        <v>60</v>
      </c>
      <c r="B8447" s="82" t="s">
        <v>60</v>
      </c>
    </row>
    <row r="8448" spans="1:2" x14ac:dyDescent="0.3">
      <c r="A8448" s="32" t="s">
        <v>60</v>
      </c>
      <c r="B8448" s="82" t="s">
        <v>60</v>
      </c>
    </row>
    <row r="8449" spans="1:2" x14ac:dyDescent="0.3">
      <c r="A8449" s="32" t="s">
        <v>60</v>
      </c>
      <c r="B8449" s="82" t="s">
        <v>60</v>
      </c>
    </row>
    <row r="8450" spans="1:2" x14ac:dyDescent="0.3">
      <c r="A8450" s="32" t="s">
        <v>60</v>
      </c>
      <c r="B8450" s="82" t="s">
        <v>60</v>
      </c>
    </row>
    <row r="8451" spans="1:2" x14ac:dyDescent="0.3">
      <c r="A8451" s="32" t="s">
        <v>60</v>
      </c>
      <c r="B8451" s="82" t="s">
        <v>60</v>
      </c>
    </row>
    <row r="8452" spans="1:2" x14ac:dyDescent="0.3">
      <c r="A8452" s="32" t="s">
        <v>60</v>
      </c>
      <c r="B8452" s="82" t="s">
        <v>60</v>
      </c>
    </row>
    <row r="8453" spans="1:2" x14ac:dyDescent="0.3">
      <c r="A8453" s="32" t="s">
        <v>60</v>
      </c>
      <c r="B8453" s="82" t="s">
        <v>60</v>
      </c>
    </row>
    <row r="8454" spans="1:2" x14ac:dyDescent="0.3">
      <c r="A8454" s="32" t="s">
        <v>60</v>
      </c>
      <c r="B8454" s="82" t="s">
        <v>60</v>
      </c>
    </row>
    <row r="8455" spans="1:2" x14ac:dyDescent="0.3">
      <c r="A8455" s="32" t="s">
        <v>60</v>
      </c>
      <c r="B8455" s="82" t="s">
        <v>60</v>
      </c>
    </row>
    <row r="8456" spans="1:2" x14ac:dyDescent="0.3">
      <c r="A8456" s="32" t="s">
        <v>60</v>
      </c>
      <c r="B8456" s="82" t="s">
        <v>60</v>
      </c>
    </row>
    <row r="8457" spans="1:2" x14ac:dyDescent="0.3">
      <c r="A8457" s="32" t="s">
        <v>60</v>
      </c>
      <c r="B8457" s="82" t="s">
        <v>60</v>
      </c>
    </row>
    <row r="8458" spans="1:2" x14ac:dyDescent="0.3">
      <c r="A8458" s="32" t="s">
        <v>60</v>
      </c>
      <c r="B8458" s="82" t="s">
        <v>60</v>
      </c>
    </row>
    <row r="8459" spans="1:2" x14ac:dyDescent="0.3">
      <c r="A8459" s="32" t="s">
        <v>60</v>
      </c>
      <c r="B8459" s="82" t="s">
        <v>60</v>
      </c>
    </row>
    <row r="8460" spans="1:2" x14ac:dyDescent="0.3">
      <c r="A8460" s="32" t="s">
        <v>60</v>
      </c>
      <c r="B8460" s="82" t="s">
        <v>60</v>
      </c>
    </row>
    <row r="8461" spans="1:2" x14ac:dyDescent="0.3">
      <c r="A8461" s="32" t="s">
        <v>60</v>
      </c>
      <c r="B8461" s="82" t="s">
        <v>60</v>
      </c>
    </row>
    <row r="8462" spans="1:2" x14ac:dyDescent="0.3">
      <c r="A8462" s="32" t="s">
        <v>60</v>
      </c>
      <c r="B8462" s="82" t="s">
        <v>60</v>
      </c>
    </row>
    <row r="8463" spans="1:2" x14ac:dyDescent="0.3">
      <c r="A8463" s="32" t="s">
        <v>60</v>
      </c>
      <c r="B8463" s="82" t="s">
        <v>60</v>
      </c>
    </row>
    <row r="8464" spans="1:2" x14ac:dyDescent="0.3">
      <c r="A8464" s="32" t="s">
        <v>60</v>
      </c>
      <c r="B8464" s="82" t="s">
        <v>60</v>
      </c>
    </row>
    <row r="8465" spans="1:2" x14ac:dyDescent="0.3">
      <c r="A8465" s="32" t="s">
        <v>60</v>
      </c>
      <c r="B8465" s="82" t="s">
        <v>60</v>
      </c>
    </row>
    <row r="8466" spans="1:2" x14ac:dyDescent="0.3">
      <c r="A8466" s="32" t="s">
        <v>60</v>
      </c>
      <c r="B8466" s="82" t="s">
        <v>60</v>
      </c>
    </row>
    <row r="8467" spans="1:2" x14ac:dyDescent="0.3">
      <c r="A8467" s="32" t="s">
        <v>60</v>
      </c>
      <c r="B8467" s="82" t="s">
        <v>60</v>
      </c>
    </row>
    <row r="8468" spans="1:2" x14ac:dyDescent="0.3">
      <c r="A8468" s="32" t="s">
        <v>60</v>
      </c>
      <c r="B8468" s="82" t="s">
        <v>60</v>
      </c>
    </row>
    <row r="8469" spans="1:2" x14ac:dyDescent="0.3">
      <c r="A8469" s="32" t="s">
        <v>60</v>
      </c>
      <c r="B8469" s="82" t="s">
        <v>60</v>
      </c>
    </row>
    <row r="8470" spans="1:2" x14ac:dyDescent="0.3">
      <c r="A8470" s="32" t="s">
        <v>60</v>
      </c>
      <c r="B8470" s="82" t="s">
        <v>60</v>
      </c>
    </row>
    <row r="8471" spans="1:2" x14ac:dyDescent="0.3">
      <c r="A8471" s="32" t="s">
        <v>60</v>
      </c>
      <c r="B8471" s="82" t="s">
        <v>60</v>
      </c>
    </row>
    <row r="8472" spans="1:2" x14ac:dyDescent="0.3">
      <c r="A8472" s="32" t="s">
        <v>60</v>
      </c>
      <c r="B8472" s="82" t="s">
        <v>60</v>
      </c>
    </row>
    <row r="8473" spans="1:2" x14ac:dyDescent="0.3">
      <c r="A8473" s="32" t="s">
        <v>60</v>
      </c>
      <c r="B8473" s="82" t="s">
        <v>60</v>
      </c>
    </row>
    <row r="8474" spans="1:2" x14ac:dyDescent="0.3">
      <c r="A8474" s="32" t="s">
        <v>60</v>
      </c>
      <c r="B8474" s="82" t="s">
        <v>60</v>
      </c>
    </row>
    <row r="8475" spans="1:2" x14ac:dyDescent="0.3">
      <c r="A8475" s="32" t="s">
        <v>60</v>
      </c>
      <c r="B8475" s="82" t="s">
        <v>60</v>
      </c>
    </row>
    <row r="8476" spans="1:2" x14ac:dyDescent="0.3">
      <c r="A8476" s="32" t="s">
        <v>60</v>
      </c>
      <c r="B8476" s="82" t="s">
        <v>60</v>
      </c>
    </row>
    <row r="8477" spans="1:2" x14ac:dyDescent="0.3">
      <c r="A8477" s="32" t="s">
        <v>60</v>
      </c>
      <c r="B8477" s="82" t="s">
        <v>60</v>
      </c>
    </row>
    <row r="8478" spans="1:2" x14ac:dyDescent="0.3">
      <c r="A8478" s="32" t="s">
        <v>60</v>
      </c>
      <c r="B8478" s="82" t="s">
        <v>60</v>
      </c>
    </row>
    <row r="8479" spans="1:2" x14ac:dyDescent="0.3">
      <c r="A8479" s="32" t="s">
        <v>60</v>
      </c>
      <c r="B8479" s="82" t="s">
        <v>60</v>
      </c>
    </row>
    <row r="8480" spans="1:2" x14ac:dyDescent="0.3">
      <c r="A8480" s="32" t="s">
        <v>60</v>
      </c>
      <c r="B8480" s="82" t="s">
        <v>60</v>
      </c>
    </row>
    <row r="8481" spans="1:2" x14ac:dyDescent="0.3">
      <c r="A8481" s="32" t="s">
        <v>60</v>
      </c>
      <c r="B8481" s="82" t="s">
        <v>60</v>
      </c>
    </row>
    <row r="8482" spans="1:2" x14ac:dyDescent="0.3">
      <c r="A8482" s="32" t="s">
        <v>60</v>
      </c>
      <c r="B8482" s="82" t="s">
        <v>60</v>
      </c>
    </row>
    <row r="8483" spans="1:2" x14ac:dyDescent="0.3">
      <c r="A8483" s="32" t="s">
        <v>60</v>
      </c>
      <c r="B8483" s="82" t="s">
        <v>60</v>
      </c>
    </row>
    <row r="8484" spans="1:2" x14ac:dyDescent="0.3">
      <c r="A8484" s="32" t="s">
        <v>60</v>
      </c>
      <c r="B8484" s="82" t="s">
        <v>60</v>
      </c>
    </row>
    <row r="8485" spans="1:2" x14ac:dyDescent="0.3">
      <c r="A8485" s="32" t="s">
        <v>60</v>
      </c>
      <c r="B8485" s="82" t="s">
        <v>60</v>
      </c>
    </row>
    <row r="8486" spans="1:2" x14ac:dyDescent="0.3">
      <c r="A8486" s="32" t="s">
        <v>60</v>
      </c>
      <c r="B8486" s="82" t="s">
        <v>60</v>
      </c>
    </row>
    <row r="8487" spans="1:2" x14ac:dyDescent="0.3">
      <c r="A8487" s="32" t="s">
        <v>60</v>
      </c>
      <c r="B8487" s="82" t="s">
        <v>60</v>
      </c>
    </row>
    <row r="8488" spans="1:2" x14ac:dyDescent="0.3">
      <c r="A8488" s="32" t="s">
        <v>60</v>
      </c>
      <c r="B8488" s="82" t="s">
        <v>60</v>
      </c>
    </row>
    <row r="8489" spans="1:2" x14ac:dyDescent="0.3">
      <c r="A8489" s="32" t="s">
        <v>60</v>
      </c>
      <c r="B8489" s="82" t="s">
        <v>60</v>
      </c>
    </row>
    <row r="8490" spans="1:2" x14ac:dyDescent="0.3">
      <c r="A8490" s="32" t="s">
        <v>60</v>
      </c>
      <c r="B8490" s="82" t="s">
        <v>60</v>
      </c>
    </row>
    <row r="8491" spans="1:2" x14ac:dyDescent="0.3">
      <c r="A8491" s="32" t="s">
        <v>60</v>
      </c>
      <c r="B8491" s="82" t="s">
        <v>60</v>
      </c>
    </row>
    <row r="8492" spans="1:2" x14ac:dyDescent="0.3">
      <c r="A8492" s="32" t="s">
        <v>60</v>
      </c>
      <c r="B8492" s="82" t="s">
        <v>60</v>
      </c>
    </row>
    <row r="8493" spans="1:2" x14ac:dyDescent="0.3">
      <c r="A8493" s="32" t="s">
        <v>60</v>
      </c>
      <c r="B8493" s="82" t="s">
        <v>60</v>
      </c>
    </row>
    <row r="8494" spans="1:2" x14ac:dyDescent="0.3">
      <c r="A8494" s="32" t="s">
        <v>60</v>
      </c>
      <c r="B8494" s="82" t="s">
        <v>60</v>
      </c>
    </row>
    <row r="8495" spans="1:2" x14ac:dyDescent="0.3">
      <c r="A8495" s="32" t="s">
        <v>60</v>
      </c>
      <c r="B8495" s="82" t="s">
        <v>60</v>
      </c>
    </row>
    <row r="8496" spans="1:2" x14ac:dyDescent="0.3">
      <c r="A8496" s="32" t="s">
        <v>60</v>
      </c>
      <c r="B8496" s="82" t="s">
        <v>60</v>
      </c>
    </row>
    <row r="8497" spans="1:2" x14ac:dyDescent="0.3">
      <c r="A8497" s="32" t="s">
        <v>60</v>
      </c>
      <c r="B8497" s="82" t="s">
        <v>60</v>
      </c>
    </row>
    <row r="8498" spans="1:2" x14ac:dyDescent="0.3">
      <c r="A8498" s="32" t="s">
        <v>60</v>
      </c>
      <c r="B8498" s="82" t="s">
        <v>60</v>
      </c>
    </row>
    <row r="8499" spans="1:2" x14ac:dyDescent="0.3">
      <c r="A8499" s="32" t="s">
        <v>60</v>
      </c>
      <c r="B8499" s="82" t="s">
        <v>60</v>
      </c>
    </row>
    <row r="8500" spans="1:2" x14ac:dyDescent="0.3">
      <c r="A8500" s="32" t="s">
        <v>60</v>
      </c>
      <c r="B8500" s="82" t="s">
        <v>60</v>
      </c>
    </row>
    <row r="8501" spans="1:2" x14ac:dyDescent="0.3">
      <c r="A8501" s="32" t="s">
        <v>60</v>
      </c>
      <c r="B8501" s="82" t="s">
        <v>60</v>
      </c>
    </row>
    <row r="8502" spans="1:2" x14ac:dyDescent="0.3">
      <c r="A8502" s="32" t="s">
        <v>60</v>
      </c>
      <c r="B8502" s="82" t="s">
        <v>60</v>
      </c>
    </row>
    <row r="8503" spans="1:2" x14ac:dyDescent="0.3">
      <c r="A8503" s="32" t="s">
        <v>60</v>
      </c>
      <c r="B8503" s="82" t="s">
        <v>60</v>
      </c>
    </row>
    <row r="8504" spans="1:2" x14ac:dyDescent="0.3">
      <c r="A8504" s="32" t="s">
        <v>60</v>
      </c>
      <c r="B8504" s="82" t="s">
        <v>60</v>
      </c>
    </row>
    <row r="8505" spans="1:2" x14ac:dyDescent="0.3">
      <c r="A8505" s="32" t="s">
        <v>60</v>
      </c>
      <c r="B8505" s="82" t="s">
        <v>60</v>
      </c>
    </row>
    <row r="8506" spans="1:2" x14ac:dyDescent="0.3">
      <c r="A8506" s="32" t="s">
        <v>60</v>
      </c>
      <c r="B8506" s="82" t="s">
        <v>60</v>
      </c>
    </row>
    <row r="8507" spans="1:2" x14ac:dyDescent="0.3">
      <c r="A8507" s="32" t="s">
        <v>60</v>
      </c>
      <c r="B8507" s="82" t="s">
        <v>60</v>
      </c>
    </row>
    <row r="8508" spans="1:2" x14ac:dyDescent="0.3">
      <c r="A8508" s="32" t="s">
        <v>60</v>
      </c>
      <c r="B8508" s="82" t="s">
        <v>60</v>
      </c>
    </row>
    <row r="8509" spans="1:2" x14ac:dyDescent="0.3">
      <c r="A8509" s="32" t="s">
        <v>60</v>
      </c>
      <c r="B8509" s="82" t="s">
        <v>60</v>
      </c>
    </row>
    <row r="8510" spans="1:2" x14ac:dyDescent="0.3">
      <c r="A8510" s="32" t="s">
        <v>60</v>
      </c>
      <c r="B8510" s="82" t="s">
        <v>60</v>
      </c>
    </row>
    <row r="8511" spans="1:2" x14ac:dyDescent="0.3">
      <c r="A8511" s="32" t="s">
        <v>60</v>
      </c>
      <c r="B8511" s="82" t="s">
        <v>60</v>
      </c>
    </row>
    <row r="8512" spans="1:2" x14ac:dyDescent="0.3">
      <c r="A8512" s="32" t="s">
        <v>60</v>
      </c>
      <c r="B8512" s="82" t="s">
        <v>60</v>
      </c>
    </row>
    <row r="8513" spans="1:2" x14ac:dyDescent="0.3">
      <c r="A8513" s="32" t="s">
        <v>60</v>
      </c>
      <c r="B8513" s="82" t="s">
        <v>60</v>
      </c>
    </row>
    <row r="8514" spans="1:2" x14ac:dyDescent="0.3">
      <c r="A8514" s="32" t="s">
        <v>60</v>
      </c>
      <c r="B8514" s="82" t="s">
        <v>60</v>
      </c>
    </row>
    <row r="8515" spans="1:2" x14ac:dyDescent="0.3">
      <c r="A8515" s="32" t="s">
        <v>60</v>
      </c>
      <c r="B8515" s="82" t="s">
        <v>60</v>
      </c>
    </row>
    <row r="8516" spans="1:2" x14ac:dyDescent="0.3">
      <c r="A8516" s="32" t="s">
        <v>60</v>
      </c>
      <c r="B8516" s="82" t="s">
        <v>60</v>
      </c>
    </row>
    <row r="8517" spans="1:2" x14ac:dyDescent="0.3">
      <c r="A8517" s="32" t="s">
        <v>60</v>
      </c>
      <c r="B8517" s="82" t="s">
        <v>60</v>
      </c>
    </row>
    <row r="8518" spans="1:2" x14ac:dyDescent="0.3">
      <c r="A8518" s="32" t="s">
        <v>60</v>
      </c>
      <c r="B8518" s="82" t="s">
        <v>60</v>
      </c>
    </row>
    <row r="8519" spans="1:2" x14ac:dyDescent="0.3">
      <c r="A8519" s="32" t="s">
        <v>60</v>
      </c>
      <c r="B8519" s="82" t="s">
        <v>60</v>
      </c>
    </row>
    <row r="8520" spans="1:2" x14ac:dyDescent="0.3">
      <c r="A8520" s="32" t="s">
        <v>60</v>
      </c>
      <c r="B8520" s="82" t="s">
        <v>60</v>
      </c>
    </row>
    <row r="8521" spans="1:2" x14ac:dyDescent="0.3">
      <c r="A8521" s="32" t="s">
        <v>60</v>
      </c>
      <c r="B8521" s="82" t="s">
        <v>60</v>
      </c>
    </row>
    <row r="8522" spans="1:2" x14ac:dyDescent="0.3">
      <c r="A8522" s="32" t="s">
        <v>60</v>
      </c>
      <c r="B8522" s="82" t="s">
        <v>60</v>
      </c>
    </row>
    <row r="8523" spans="1:2" x14ac:dyDescent="0.3">
      <c r="A8523" s="32" t="s">
        <v>60</v>
      </c>
      <c r="B8523" s="82" t="s">
        <v>60</v>
      </c>
    </row>
    <row r="8524" spans="1:2" x14ac:dyDescent="0.3">
      <c r="A8524" s="32" t="s">
        <v>60</v>
      </c>
      <c r="B8524" s="82" t="s">
        <v>60</v>
      </c>
    </row>
    <row r="8525" spans="1:2" x14ac:dyDescent="0.3">
      <c r="A8525" s="32" t="s">
        <v>60</v>
      </c>
      <c r="B8525" s="82" t="s">
        <v>60</v>
      </c>
    </row>
    <row r="8526" spans="1:2" x14ac:dyDescent="0.3">
      <c r="A8526" s="32" t="s">
        <v>60</v>
      </c>
      <c r="B8526" s="82" t="s">
        <v>60</v>
      </c>
    </row>
    <row r="8527" spans="1:2" x14ac:dyDescent="0.3">
      <c r="A8527" s="32" t="s">
        <v>60</v>
      </c>
      <c r="B8527" s="82" t="s">
        <v>60</v>
      </c>
    </row>
    <row r="8528" spans="1:2" x14ac:dyDescent="0.3">
      <c r="A8528" s="32" t="s">
        <v>60</v>
      </c>
      <c r="B8528" s="82" t="s">
        <v>60</v>
      </c>
    </row>
    <row r="8529" spans="1:2" x14ac:dyDescent="0.3">
      <c r="A8529" s="32" t="s">
        <v>60</v>
      </c>
      <c r="B8529" s="82" t="s">
        <v>60</v>
      </c>
    </row>
    <row r="8530" spans="1:2" x14ac:dyDescent="0.3">
      <c r="A8530" s="32" t="s">
        <v>60</v>
      </c>
      <c r="B8530" s="82" t="s">
        <v>60</v>
      </c>
    </row>
    <row r="8531" spans="1:2" x14ac:dyDescent="0.3">
      <c r="A8531" s="32" t="s">
        <v>60</v>
      </c>
      <c r="B8531" s="82" t="s">
        <v>60</v>
      </c>
    </row>
    <row r="8532" spans="1:2" x14ac:dyDescent="0.3">
      <c r="A8532" s="32" t="s">
        <v>60</v>
      </c>
      <c r="B8532" s="82" t="s">
        <v>60</v>
      </c>
    </row>
    <row r="8533" spans="1:2" x14ac:dyDescent="0.3">
      <c r="A8533" s="32" t="s">
        <v>60</v>
      </c>
      <c r="B8533" s="82" t="s">
        <v>60</v>
      </c>
    </row>
    <row r="8534" spans="1:2" x14ac:dyDescent="0.3">
      <c r="A8534" s="32" t="s">
        <v>60</v>
      </c>
      <c r="B8534" s="82" t="s">
        <v>60</v>
      </c>
    </row>
    <row r="8535" spans="1:2" x14ac:dyDescent="0.3">
      <c r="A8535" s="32" t="s">
        <v>60</v>
      </c>
      <c r="B8535" s="82" t="s">
        <v>60</v>
      </c>
    </row>
    <row r="8536" spans="1:2" x14ac:dyDescent="0.3">
      <c r="A8536" s="32" t="s">
        <v>60</v>
      </c>
      <c r="B8536" s="82" t="s">
        <v>60</v>
      </c>
    </row>
    <row r="8537" spans="1:2" x14ac:dyDescent="0.3">
      <c r="A8537" s="32" t="s">
        <v>60</v>
      </c>
      <c r="B8537" s="82" t="s">
        <v>60</v>
      </c>
    </row>
    <row r="8538" spans="1:2" x14ac:dyDescent="0.3">
      <c r="A8538" s="32" t="s">
        <v>60</v>
      </c>
      <c r="B8538" s="82" t="s">
        <v>60</v>
      </c>
    </row>
    <row r="8539" spans="1:2" x14ac:dyDescent="0.3">
      <c r="A8539" s="32" t="s">
        <v>60</v>
      </c>
      <c r="B8539" s="82" t="s">
        <v>60</v>
      </c>
    </row>
    <row r="8540" spans="1:2" x14ac:dyDescent="0.3">
      <c r="A8540" s="32" t="s">
        <v>60</v>
      </c>
      <c r="B8540" s="82" t="s">
        <v>60</v>
      </c>
    </row>
    <row r="8541" spans="1:2" x14ac:dyDescent="0.3">
      <c r="A8541" s="32" t="s">
        <v>60</v>
      </c>
      <c r="B8541" s="82" t="s">
        <v>60</v>
      </c>
    </row>
    <row r="8542" spans="1:2" x14ac:dyDescent="0.3">
      <c r="A8542" s="32" t="s">
        <v>60</v>
      </c>
      <c r="B8542" s="82" t="s">
        <v>60</v>
      </c>
    </row>
    <row r="8543" spans="1:2" x14ac:dyDescent="0.3">
      <c r="A8543" s="32" t="s">
        <v>60</v>
      </c>
      <c r="B8543" s="82" t="s">
        <v>60</v>
      </c>
    </row>
    <row r="8544" spans="1:2" x14ac:dyDescent="0.3">
      <c r="A8544" s="32" t="s">
        <v>60</v>
      </c>
      <c r="B8544" s="82" t="s">
        <v>60</v>
      </c>
    </row>
    <row r="8545" spans="1:2" x14ac:dyDescent="0.3">
      <c r="A8545" s="32" t="s">
        <v>60</v>
      </c>
      <c r="B8545" s="82" t="s">
        <v>60</v>
      </c>
    </row>
    <row r="8546" spans="1:2" x14ac:dyDescent="0.3">
      <c r="A8546" s="32" t="s">
        <v>60</v>
      </c>
      <c r="B8546" s="82" t="s">
        <v>60</v>
      </c>
    </row>
    <row r="8547" spans="1:2" x14ac:dyDescent="0.3">
      <c r="A8547" s="32" t="s">
        <v>60</v>
      </c>
      <c r="B8547" s="82" t="s">
        <v>60</v>
      </c>
    </row>
    <row r="8548" spans="1:2" x14ac:dyDescent="0.3">
      <c r="A8548" s="32" t="s">
        <v>60</v>
      </c>
      <c r="B8548" s="82" t="s">
        <v>60</v>
      </c>
    </row>
    <row r="8549" spans="1:2" x14ac:dyDescent="0.3">
      <c r="A8549" s="32" t="s">
        <v>60</v>
      </c>
      <c r="B8549" s="82" t="s">
        <v>60</v>
      </c>
    </row>
    <row r="8550" spans="1:2" x14ac:dyDescent="0.3">
      <c r="A8550" s="32" t="s">
        <v>60</v>
      </c>
      <c r="B8550" s="82" t="s">
        <v>60</v>
      </c>
    </row>
    <row r="8551" spans="1:2" x14ac:dyDescent="0.3">
      <c r="A8551" s="32" t="s">
        <v>60</v>
      </c>
      <c r="B8551" s="82" t="s">
        <v>60</v>
      </c>
    </row>
    <row r="8552" spans="1:2" x14ac:dyDescent="0.3">
      <c r="A8552" s="32" t="s">
        <v>60</v>
      </c>
      <c r="B8552" s="82" t="s">
        <v>60</v>
      </c>
    </row>
    <row r="8553" spans="1:2" x14ac:dyDescent="0.3">
      <c r="A8553" s="32" t="s">
        <v>60</v>
      </c>
      <c r="B8553" s="82" t="s">
        <v>60</v>
      </c>
    </row>
    <row r="8554" spans="1:2" x14ac:dyDescent="0.3">
      <c r="A8554" s="32" t="s">
        <v>60</v>
      </c>
      <c r="B8554" s="82" t="s">
        <v>60</v>
      </c>
    </row>
    <row r="8555" spans="1:2" x14ac:dyDescent="0.3">
      <c r="A8555" s="32" t="s">
        <v>60</v>
      </c>
      <c r="B8555" s="82" t="s">
        <v>60</v>
      </c>
    </row>
    <row r="8556" spans="1:2" x14ac:dyDescent="0.3">
      <c r="A8556" s="32" t="s">
        <v>60</v>
      </c>
      <c r="B8556" s="82" t="s">
        <v>60</v>
      </c>
    </row>
    <row r="8557" spans="1:2" x14ac:dyDescent="0.3">
      <c r="A8557" s="32" t="s">
        <v>60</v>
      </c>
      <c r="B8557" s="82" t="s">
        <v>60</v>
      </c>
    </row>
    <row r="8558" spans="1:2" x14ac:dyDescent="0.3">
      <c r="A8558" s="32" t="s">
        <v>60</v>
      </c>
      <c r="B8558" s="82" t="s">
        <v>60</v>
      </c>
    </row>
    <row r="8559" spans="1:2" x14ac:dyDescent="0.3">
      <c r="A8559" s="32" t="s">
        <v>60</v>
      </c>
      <c r="B8559" s="82" t="s">
        <v>60</v>
      </c>
    </row>
    <row r="8560" spans="1:2" x14ac:dyDescent="0.3">
      <c r="A8560" s="32" t="s">
        <v>60</v>
      </c>
      <c r="B8560" s="82" t="s">
        <v>60</v>
      </c>
    </row>
    <row r="8561" spans="1:2" x14ac:dyDescent="0.3">
      <c r="A8561" s="32" t="s">
        <v>60</v>
      </c>
      <c r="B8561" s="82" t="s">
        <v>60</v>
      </c>
    </row>
    <row r="8562" spans="1:2" x14ac:dyDescent="0.3">
      <c r="A8562" s="32" t="s">
        <v>60</v>
      </c>
      <c r="B8562" s="82" t="s">
        <v>60</v>
      </c>
    </row>
    <row r="8563" spans="1:2" x14ac:dyDescent="0.3">
      <c r="A8563" s="32" t="s">
        <v>60</v>
      </c>
      <c r="B8563" s="82" t="s">
        <v>60</v>
      </c>
    </row>
    <row r="8564" spans="1:2" x14ac:dyDescent="0.3">
      <c r="A8564" s="32" t="s">
        <v>60</v>
      </c>
      <c r="B8564" s="82" t="s">
        <v>60</v>
      </c>
    </row>
    <row r="8565" spans="1:2" x14ac:dyDescent="0.3">
      <c r="A8565" s="32" t="s">
        <v>60</v>
      </c>
      <c r="B8565" s="82" t="s">
        <v>60</v>
      </c>
    </row>
    <row r="8566" spans="1:2" x14ac:dyDescent="0.3">
      <c r="A8566" s="32" t="s">
        <v>60</v>
      </c>
      <c r="B8566" s="82" t="s">
        <v>60</v>
      </c>
    </row>
    <row r="8567" spans="1:2" x14ac:dyDescent="0.3">
      <c r="A8567" s="32" t="s">
        <v>60</v>
      </c>
      <c r="B8567" s="82" t="s">
        <v>60</v>
      </c>
    </row>
    <row r="8568" spans="1:2" x14ac:dyDescent="0.3">
      <c r="A8568" s="32" t="s">
        <v>60</v>
      </c>
      <c r="B8568" s="82" t="s">
        <v>60</v>
      </c>
    </row>
    <row r="8569" spans="1:2" x14ac:dyDescent="0.3">
      <c r="A8569" s="32" t="s">
        <v>60</v>
      </c>
      <c r="B8569" s="82" t="s">
        <v>60</v>
      </c>
    </row>
    <row r="8570" spans="1:2" x14ac:dyDescent="0.3">
      <c r="A8570" s="32" t="s">
        <v>60</v>
      </c>
      <c r="B8570" s="82" t="s">
        <v>60</v>
      </c>
    </row>
    <row r="8571" spans="1:2" x14ac:dyDescent="0.3">
      <c r="A8571" s="32" t="s">
        <v>60</v>
      </c>
      <c r="B8571" s="82" t="s">
        <v>60</v>
      </c>
    </row>
    <row r="8572" spans="1:2" x14ac:dyDescent="0.3">
      <c r="A8572" s="32" t="s">
        <v>60</v>
      </c>
      <c r="B8572" s="82" t="s">
        <v>60</v>
      </c>
    </row>
    <row r="8573" spans="1:2" x14ac:dyDescent="0.3">
      <c r="A8573" s="32" t="s">
        <v>60</v>
      </c>
      <c r="B8573" s="82" t="s">
        <v>60</v>
      </c>
    </row>
    <row r="8574" spans="1:2" x14ac:dyDescent="0.3">
      <c r="A8574" s="32" t="s">
        <v>60</v>
      </c>
      <c r="B8574" s="82" t="s">
        <v>60</v>
      </c>
    </row>
    <row r="8575" spans="1:2" x14ac:dyDescent="0.3">
      <c r="A8575" s="32" t="s">
        <v>60</v>
      </c>
      <c r="B8575" s="82" t="s">
        <v>60</v>
      </c>
    </row>
    <row r="8576" spans="1:2" x14ac:dyDescent="0.3">
      <c r="A8576" s="32" t="s">
        <v>60</v>
      </c>
      <c r="B8576" s="82" t="s">
        <v>60</v>
      </c>
    </row>
    <row r="8577" spans="1:2" x14ac:dyDescent="0.3">
      <c r="A8577" s="32" t="s">
        <v>60</v>
      </c>
      <c r="B8577" s="82" t="s">
        <v>60</v>
      </c>
    </row>
    <row r="8578" spans="1:2" x14ac:dyDescent="0.3">
      <c r="A8578" s="32" t="s">
        <v>60</v>
      </c>
      <c r="B8578" s="82" t="s">
        <v>60</v>
      </c>
    </row>
    <row r="8579" spans="1:2" x14ac:dyDescent="0.3">
      <c r="A8579" s="32" t="s">
        <v>60</v>
      </c>
      <c r="B8579" s="82" t="s">
        <v>60</v>
      </c>
    </row>
    <row r="8580" spans="1:2" x14ac:dyDescent="0.3">
      <c r="A8580" s="32" t="s">
        <v>60</v>
      </c>
      <c r="B8580" s="82" t="s">
        <v>60</v>
      </c>
    </row>
    <row r="8581" spans="1:2" x14ac:dyDescent="0.3">
      <c r="A8581" s="32" t="s">
        <v>60</v>
      </c>
      <c r="B8581" s="82" t="s">
        <v>60</v>
      </c>
    </row>
    <row r="8582" spans="1:2" x14ac:dyDescent="0.3">
      <c r="A8582" s="32" t="s">
        <v>60</v>
      </c>
      <c r="B8582" s="82" t="s">
        <v>60</v>
      </c>
    </row>
    <row r="8583" spans="1:2" x14ac:dyDescent="0.3">
      <c r="A8583" s="32" t="s">
        <v>60</v>
      </c>
      <c r="B8583" s="82" t="s">
        <v>60</v>
      </c>
    </row>
    <row r="8584" spans="1:2" x14ac:dyDescent="0.3">
      <c r="A8584" s="32" t="s">
        <v>60</v>
      </c>
      <c r="B8584" s="82" t="s">
        <v>60</v>
      </c>
    </row>
    <row r="8585" spans="1:2" x14ac:dyDescent="0.3">
      <c r="A8585" s="32" t="s">
        <v>60</v>
      </c>
      <c r="B8585" s="82" t="s">
        <v>60</v>
      </c>
    </row>
    <row r="8586" spans="1:2" x14ac:dyDescent="0.3">
      <c r="A8586" s="32" t="s">
        <v>60</v>
      </c>
      <c r="B8586" s="82" t="s">
        <v>60</v>
      </c>
    </row>
    <row r="8587" spans="1:2" x14ac:dyDescent="0.3">
      <c r="A8587" s="32" t="s">
        <v>60</v>
      </c>
      <c r="B8587" s="82" t="s">
        <v>60</v>
      </c>
    </row>
    <row r="8588" spans="1:2" x14ac:dyDescent="0.3">
      <c r="A8588" s="32" t="s">
        <v>60</v>
      </c>
      <c r="B8588" s="82" t="s">
        <v>60</v>
      </c>
    </row>
    <row r="8589" spans="1:2" x14ac:dyDescent="0.3">
      <c r="A8589" s="32" t="s">
        <v>60</v>
      </c>
      <c r="B8589" s="82" t="s">
        <v>60</v>
      </c>
    </row>
    <row r="8590" spans="1:2" x14ac:dyDescent="0.3">
      <c r="A8590" s="32" t="s">
        <v>60</v>
      </c>
      <c r="B8590" s="82" t="s">
        <v>60</v>
      </c>
    </row>
    <row r="8591" spans="1:2" x14ac:dyDescent="0.3">
      <c r="A8591" s="32" t="s">
        <v>60</v>
      </c>
      <c r="B8591" s="82" t="s">
        <v>60</v>
      </c>
    </row>
    <row r="8592" spans="1:2" x14ac:dyDescent="0.3">
      <c r="A8592" s="32" t="s">
        <v>60</v>
      </c>
      <c r="B8592" s="82" t="s">
        <v>60</v>
      </c>
    </row>
    <row r="8593" spans="1:2" x14ac:dyDescent="0.3">
      <c r="A8593" s="32" t="s">
        <v>60</v>
      </c>
      <c r="B8593" s="82" t="s">
        <v>60</v>
      </c>
    </row>
    <row r="8594" spans="1:2" x14ac:dyDescent="0.3">
      <c r="A8594" s="32" t="s">
        <v>60</v>
      </c>
      <c r="B8594" s="82" t="s">
        <v>60</v>
      </c>
    </row>
    <row r="8595" spans="1:2" x14ac:dyDescent="0.3">
      <c r="A8595" s="32" t="s">
        <v>60</v>
      </c>
      <c r="B8595" s="82" t="s">
        <v>60</v>
      </c>
    </row>
    <row r="8596" spans="1:2" x14ac:dyDescent="0.3">
      <c r="A8596" s="32" t="s">
        <v>60</v>
      </c>
      <c r="B8596" s="82" t="s">
        <v>60</v>
      </c>
    </row>
    <row r="8597" spans="1:2" x14ac:dyDescent="0.3">
      <c r="A8597" s="32" t="s">
        <v>60</v>
      </c>
      <c r="B8597" s="82" t="s">
        <v>60</v>
      </c>
    </row>
    <row r="8598" spans="1:2" x14ac:dyDescent="0.3">
      <c r="A8598" s="32" t="s">
        <v>60</v>
      </c>
      <c r="B8598" s="82" t="s">
        <v>60</v>
      </c>
    </row>
    <row r="8599" spans="1:2" x14ac:dyDescent="0.3">
      <c r="A8599" s="32" t="s">
        <v>60</v>
      </c>
      <c r="B8599" s="82" t="s">
        <v>60</v>
      </c>
    </row>
    <row r="8600" spans="1:2" x14ac:dyDescent="0.3">
      <c r="A8600" s="32" t="s">
        <v>60</v>
      </c>
      <c r="B8600" s="82" t="s">
        <v>60</v>
      </c>
    </row>
    <row r="8601" spans="1:2" x14ac:dyDescent="0.3">
      <c r="A8601" s="32" t="s">
        <v>60</v>
      </c>
      <c r="B8601" s="82" t="s">
        <v>60</v>
      </c>
    </row>
    <row r="8602" spans="1:2" x14ac:dyDescent="0.3">
      <c r="A8602" s="32" t="s">
        <v>60</v>
      </c>
      <c r="B8602" s="82" t="s">
        <v>60</v>
      </c>
    </row>
    <row r="8603" spans="1:2" x14ac:dyDescent="0.3">
      <c r="A8603" s="32" t="s">
        <v>60</v>
      </c>
      <c r="B8603" s="82" t="s">
        <v>60</v>
      </c>
    </row>
    <row r="8604" spans="1:2" x14ac:dyDescent="0.3">
      <c r="A8604" s="32" t="s">
        <v>60</v>
      </c>
      <c r="B8604" s="82" t="s">
        <v>60</v>
      </c>
    </row>
    <row r="8605" spans="1:2" x14ac:dyDescent="0.3">
      <c r="A8605" s="32" t="s">
        <v>60</v>
      </c>
      <c r="B8605" s="82" t="s">
        <v>60</v>
      </c>
    </row>
    <row r="8606" spans="1:2" x14ac:dyDescent="0.3">
      <c r="A8606" s="32" t="s">
        <v>60</v>
      </c>
      <c r="B8606" s="82" t="s">
        <v>60</v>
      </c>
    </row>
    <row r="8607" spans="1:2" x14ac:dyDescent="0.3">
      <c r="A8607" s="32" t="s">
        <v>60</v>
      </c>
      <c r="B8607" s="82" t="s">
        <v>60</v>
      </c>
    </row>
    <row r="8608" spans="1:2" x14ac:dyDescent="0.3">
      <c r="A8608" s="32" t="s">
        <v>60</v>
      </c>
      <c r="B8608" s="82" t="s">
        <v>60</v>
      </c>
    </row>
    <row r="8609" spans="1:2" x14ac:dyDescent="0.3">
      <c r="A8609" s="32" t="s">
        <v>60</v>
      </c>
      <c r="B8609" s="82" t="s">
        <v>60</v>
      </c>
    </row>
    <row r="8610" spans="1:2" x14ac:dyDescent="0.3">
      <c r="A8610" s="32" t="s">
        <v>60</v>
      </c>
      <c r="B8610" s="82" t="s">
        <v>60</v>
      </c>
    </row>
    <row r="8611" spans="1:2" x14ac:dyDescent="0.3">
      <c r="A8611" s="32" t="s">
        <v>60</v>
      </c>
      <c r="B8611" s="82" t="s">
        <v>60</v>
      </c>
    </row>
    <row r="8612" spans="1:2" x14ac:dyDescent="0.3">
      <c r="A8612" s="32" t="s">
        <v>60</v>
      </c>
      <c r="B8612" s="82" t="s">
        <v>60</v>
      </c>
    </row>
    <row r="8613" spans="1:2" x14ac:dyDescent="0.3">
      <c r="A8613" s="32" t="s">
        <v>60</v>
      </c>
      <c r="B8613" s="82" t="s">
        <v>60</v>
      </c>
    </row>
    <row r="8614" spans="1:2" x14ac:dyDescent="0.3">
      <c r="A8614" s="32" t="s">
        <v>60</v>
      </c>
      <c r="B8614" s="82" t="s">
        <v>60</v>
      </c>
    </row>
    <row r="8615" spans="1:2" x14ac:dyDescent="0.3">
      <c r="A8615" s="32" t="s">
        <v>60</v>
      </c>
      <c r="B8615" s="82" t="s">
        <v>60</v>
      </c>
    </row>
    <row r="8616" spans="1:2" x14ac:dyDescent="0.3">
      <c r="A8616" s="32" t="s">
        <v>60</v>
      </c>
      <c r="B8616" s="82" t="s">
        <v>60</v>
      </c>
    </row>
    <row r="8617" spans="1:2" x14ac:dyDescent="0.3">
      <c r="A8617" s="32" t="s">
        <v>60</v>
      </c>
      <c r="B8617" s="82" t="s">
        <v>60</v>
      </c>
    </row>
    <row r="8618" spans="1:2" x14ac:dyDescent="0.3">
      <c r="A8618" s="32" t="s">
        <v>60</v>
      </c>
      <c r="B8618" s="82" t="s">
        <v>60</v>
      </c>
    </row>
    <row r="8619" spans="1:2" x14ac:dyDescent="0.3">
      <c r="A8619" s="32" t="s">
        <v>60</v>
      </c>
      <c r="B8619" s="82" t="s">
        <v>60</v>
      </c>
    </row>
    <row r="8620" spans="1:2" x14ac:dyDescent="0.3">
      <c r="A8620" s="32" t="s">
        <v>60</v>
      </c>
      <c r="B8620" s="82" t="s">
        <v>60</v>
      </c>
    </row>
    <row r="8621" spans="1:2" x14ac:dyDescent="0.3">
      <c r="A8621" s="32" t="s">
        <v>60</v>
      </c>
      <c r="B8621" s="82" t="s">
        <v>60</v>
      </c>
    </row>
    <row r="8622" spans="1:2" x14ac:dyDescent="0.3">
      <c r="A8622" s="32" t="s">
        <v>60</v>
      </c>
      <c r="B8622" s="82" t="s">
        <v>60</v>
      </c>
    </row>
    <row r="8623" spans="1:2" x14ac:dyDescent="0.3">
      <c r="A8623" s="32" t="s">
        <v>60</v>
      </c>
      <c r="B8623" s="82" t="s">
        <v>60</v>
      </c>
    </row>
    <row r="8624" spans="1:2" x14ac:dyDescent="0.3">
      <c r="A8624" s="32" t="s">
        <v>60</v>
      </c>
      <c r="B8624" s="82" t="s">
        <v>60</v>
      </c>
    </row>
    <row r="8625" spans="1:2" x14ac:dyDescent="0.3">
      <c r="A8625" s="32" t="s">
        <v>60</v>
      </c>
      <c r="B8625" s="82" t="s">
        <v>60</v>
      </c>
    </row>
    <row r="8626" spans="1:2" x14ac:dyDescent="0.3">
      <c r="A8626" s="32" t="s">
        <v>60</v>
      </c>
      <c r="B8626" s="82" t="s">
        <v>60</v>
      </c>
    </row>
    <row r="8627" spans="1:2" x14ac:dyDescent="0.3">
      <c r="A8627" s="32" t="s">
        <v>60</v>
      </c>
      <c r="B8627" s="82" t="s">
        <v>60</v>
      </c>
    </row>
    <row r="8628" spans="1:2" x14ac:dyDescent="0.3">
      <c r="A8628" s="32" t="s">
        <v>60</v>
      </c>
      <c r="B8628" s="82" t="s">
        <v>60</v>
      </c>
    </row>
    <row r="8629" spans="1:2" x14ac:dyDescent="0.3">
      <c r="A8629" s="32" t="s">
        <v>60</v>
      </c>
      <c r="B8629" s="82" t="s">
        <v>60</v>
      </c>
    </row>
    <row r="8630" spans="1:2" x14ac:dyDescent="0.3">
      <c r="A8630" s="32" t="s">
        <v>60</v>
      </c>
      <c r="B8630" s="82" t="s">
        <v>60</v>
      </c>
    </row>
    <row r="8631" spans="1:2" x14ac:dyDescent="0.3">
      <c r="A8631" s="32" t="s">
        <v>60</v>
      </c>
      <c r="B8631" s="82" t="s">
        <v>60</v>
      </c>
    </row>
    <row r="8632" spans="1:2" x14ac:dyDescent="0.3">
      <c r="A8632" s="32" t="s">
        <v>60</v>
      </c>
      <c r="B8632" s="82" t="s">
        <v>60</v>
      </c>
    </row>
    <row r="8633" spans="1:2" x14ac:dyDescent="0.3">
      <c r="A8633" s="32" t="s">
        <v>60</v>
      </c>
      <c r="B8633" s="82" t="s">
        <v>60</v>
      </c>
    </row>
    <row r="8634" spans="1:2" x14ac:dyDescent="0.3">
      <c r="A8634" s="32" t="s">
        <v>60</v>
      </c>
      <c r="B8634" s="82" t="s">
        <v>60</v>
      </c>
    </row>
    <row r="8635" spans="1:2" x14ac:dyDescent="0.3">
      <c r="A8635" s="32" t="s">
        <v>60</v>
      </c>
      <c r="B8635" s="82" t="s">
        <v>60</v>
      </c>
    </row>
    <row r="8636" spans="1:2" x14ac:dyDescent="0.3">
      <c r="A8636" s="32" t="s">
        <v>60</v>
      </c>
      <c r="B8636" s="82" t="s">
        <v>60</v>
      </c>
    </row>
    <row r="8637" spans="1:2" x14ac:dyDescent="0.3">
      <c r="A8637" s="32" t="s">
        <v>60</v>
      </c>
      <c r="B8637" s="82" t="s">
        <v>60</v>
      </c>
    </row>
    <row r="8638" spans="1:2" x14ac:dyDescent="0.3">
      <c r="A8638" s="32" t="s">
        <v>60</v>
      </c>
      <c r="B8638" s="82" t="s">
        <v>60</v>
      </c>
    </row>
    <row r="8639" spans="1:2" x14ac:dyDescent="0.3">
      <c r="A8639" s="32" t="s">
        <v>60</v>
      </c>
      <c r="B8639" s="82" t="s">
        <v>60</v>
      </c>
    </row>
    <row r="8640" spans="1:2" x14ac:dyDescent="0.3">
      <c r="A8640" s="32" t="s">
        <v>60</v>
      </c>
      <c r="B8640" s="82" t="s">
        <v>60</v>
      </c>
    </row>
    <row r="8641" spans="1:2" x14ac:dyDescent="0.3">
      <c r="A8641" s="32" t="s">
        <v>60</v>
      </c>
      <c r="B8641" s="82" t="s">
        <v>60</v>
      </c>
    </row>
    <row r="8642" spans="1:2" x14ac:dyDescent="0.3">
      <c r="A8642" s="32" t="s">
        <v>60</v>
      </c>
      <c r="B8642" s="82" t="s">
        <v>60</v>
      </c>
    </row>
    <row r="8643" spans="1:2" x14ac:dyDescent="0.3">
      <c r="A8643" s="32" t="s">
        <v>60</v>
      </c>
      <c r="B8643" s="82" t="s">
        <v>60</v>
      </c>
    </row>
    <row r="8644" spans="1:2" x14ac:dyDescent="0.3">
      <c r="A8644" s="32" t="s">
        <v>60</v>
      </c>
      <c r="B8644" s="82" t="s">
        <v>60</v>
      </c>
    </row>
    <row r="8645" spans="1:2" x14ac:dyDescent="0.3">
      <c r="A8645" s="32" t="s">
        <v>60</v>
      </c>
      <c r="B8645" s="82" t="s">
        <v>60</v>
      </c>
    </row>
    <row r="8646" spans="1:2" x14ac:dyDescent="0.3">
      <c r="A8646" s="32" t="s">
        <v>60</v>
      </c>
      <c r="B8646" s="82" t="s">
        <v>60</v>
      </c>
    </row>
    <row r="8647" spans="1:2" x14ac:dyDescent="0.3">
      <c r="A8647" s="32" t="s">
        <v>60</v>
      </c>
      <c r="B8647" s="82" t="s">
        <v>60</v>
      </c>
    </row>
    <row r="8648" spans="1:2" x14ac:dyDescent="0.3">
      <c r="A8648" s="32" t="s">
        <v>60</v>
      </c>
      <c r="B8648" s="82" t="s">
        <v>60</v>
      </c>
    </row>
    <row r="8649" spans="1:2" x14ac:dyDescent="0.3">
      <c r="A8649" s="32" t="s">
        <v>60</v>
      </c>
      <c r="B8649" s="82" t="s">
        <v>60</v>
      </c>
    </row>
    <row r="8650" spans="1:2" x14ac:dyDescent="0.3">
      <c r="A8650" s="32" t="s">
        <v>60</v>
      </c>
      <c r="B8650" s="82" t="s">
        <v>60</v>
      </c>
    </row>
    <row r="8651" spans="1:2" x14ac:dyDescent="0.3">
      <c r="A8651" s="32" t="s">
        <v>60</v>
      </c>
      <c r="B8651" s="82" t="s">
        <v>60</v>
      </c>
    </row>
    <row r="8652" spans="1:2" x14ac:dyDescent="0.3">
      <c r="A8652" s="32" t="s">
        <v>60</v>
      </c>
      <c r="B8652" s="82" t="s">
        <v>60</v>
      </c>
    </row>
    <row r="8653" spans="1:2" x14ac:dyDescent="0.3">
      <c r="A8653" s="32" t="s">
        <v>60</v>
      </c>
      <c r="B8653" s="82" t="s">
        <v>60</v>
      </c>
    </row>
    <row r="8654" spans="1:2" x14ac:dyDescent="0.3">
      <c r="A8654" s="32" t="s">
        <v>60</v>
      </c>
      <c r="B8654" s="82" t="s">
        <v>60</v>
      </c>
    </row>
    <row r="8655" spans="1:2" x14ac:dyDescent="0.3">
      <c r="A8655" s="32" t="s">
        <v>60</v>
      </c>
      <c r="B8655" s="82" t="s">
        <v>60</v>
      </c>
    </row>
    <row r="8656" spans="1:2" x14ac:dyDescent="0.3">
      <c r="A8656" s="32" t="s">
        <v>60</v>
      </c>
      <c r="B8656" s="82" t="s">
        <v>60</v>
      </c>
    </row>
    <row r="8657" spans="1:2" x14ac:dyDescent="0.3">
      <c r="A8657" s="32" t="s">
        <v>60</v>
      </c>
      <c r="B8657" s="82" t="s">
        <v>60</v>
      </c>
    </row>
    <row r="8658" spans="1:2" x14ac:dyDescent="0.3">
      <c r="A8658" s="32" t="s">
        <v>60</v>
      </c>
      <c r="B8658" s="82" t="s">
        <v>60</v>
      </c>
    </row>
    <row r="8659" spans="1:2" x14ac:dyDescent="0.3">
      <c r="A8659" s="32" t="s">
        <v>60</v>
      </c>
      <c r="B8659" s="82" t="s">
        <v>60</v>
      </c>
    </row>
    <row r="8660" spans="1:2" x14ac:dyDescent="0.3">
      <c r="A8660" s="32" t="s">
        <v>60</v>
      </c>
      <c r="B8660" s="82" t="s">
        <v>60</v>
      </c>
    </row>
    <row r="8661" spans="1:2" x14ac:dyDescent="0.3">
      <c r="A8661" s="32" t="s">
        <v>60</v>
      </c>
      <c r="B8661" s="82" t="s">
        <v>60</v>
      </c>
    </row>
    <row r="8662" spans="1:2" x14ac:dyDescent="0.3">
      <c r="A8662" s="32" t="s">
        <v>60</v>
      </c>
      <c r="B8662" s="82" t="s">
        <v>60</v>
      </c>
    </row>
    <row r="8663" spans="1:2" x14ac:dyDescent="0.3">
      <c r="A8663" s="32" t="s">
        <v>60</v>
      </c>
      <c r="B8663" s="82" t="s">
        <v>60</v>
      </c>
    </row>
    <row r="8664" spans="1:2" x14ac:dyDescent="0.3">
      <c r="A8664" s="32" t="s">
        <v>60</v>
      </c>
      <c r="B8664" s="82" t="s">
        <v>60</v>
      </c>
    </row>
    <row r="8665" spans="1:2" x14ac:dyDescent="0.3">
      <c r="A8665" s="32" t="s">
        <v>60</v>
      </c>
      <c r="B8665" s="82" t="s">
        <v>60</v>
      </c>
    </row>
    <row r="8666" spans="1:2" x14ac:dyDescent="0.3">
      <c r="A8666" s="32" t="s">
        <v>60</v>
      </c>
      <c r="B8666" s="82" t="s">
        <v>60</v>
      </c>
    </row>
    <row r="8667" spans="1:2" x14ac:dyDescent="0.3">
      <c r="A8667" s="32" t="s">
        <v>60</v>
      </c>
      <c r="B8667" s="82" t="s">
        <v>60</v>
      </c>
    </row>
    <row r="8668" spans="1:2" x14ac:dyDescent="0.3">
      <c r="A8668" s="32" t="s">
        <v>60</v>
      </c>
      <c r="B8668" s="82" t="s">
        <v>60</v>
      </c>
    </row>
    <row r="8669" spans="1:2" x14ac:dyDescent="0.3">
      <c r="A8669" s="32" t="s">
        <v>60</v>
      </c>
      <c r="B8669" s="82" t="s">
        <v>60</v>
      </c>
    </row>
    <row r="8670" spans="1:2" x14ac:dyDescent="0.3">
      <c r="A8670" s="32" t="s">
        <v>60</v>
      </c>
      <c r="B8670" s="82" t="s">
        <v>60</v>
      </c>
    </row>
    <row r="8671" spans="1:2" x14ac:dyDescent="0.3">
      <c r="A8671" s="32" t="s">
        <v>60</v>
      </c>
      <c r="B8671" s="82" t="s">
        <v>60</v>
      </c>
    </row>
    <row r="8672" spans="1:2" x14ac:dyDescent="0.3">
      <c r="A8672" s="32" t="s">
        <v>60</v>
      </c>
      <c r="B8672" s="82" t="s">
        <v>60</v>
      </c>
    </row>
    <row r="8673" spans="1:2" x14ac:dyDescent="0.3">
      <c r="A8673" s="32" t="s">
        <v>60</v>
      </c>
      <c r="B8673" s="82" t="s">
        <v>60</v>
      </c>
    </row>
    <row r="8674" spans="1:2" x14ac:dyDescent="0.3">
      <c r="A8674" s="32" t="s">
        <v>60</v>
      </c>
      <c r="B8674" s="82" t="s">
        <v>60</v>
      </c>
    </row>
    <row r="8675" spans="1:2" x14ac:dyDescent="0.3">
      <c r="A8675" s="32" t="s">
        <v>60</v>
      </c>
      <c r="B8675" s="82" t="s">
        <v>60</v>
      </c>
    </row>
    <row r="8676" spans="1:2" x14ac:dyDescent="0.3">
      <c r="A8676" s="32" t="s">
        <v>60</v>
      </c>
      <c r="B8676" s="82" t="s">
        <v>60</v>
      </c>
    </row>
    <row r="8677" spans="1:2" x14ac:dyDescent="0.3">
      <c r="A8677" s="32" t="s">
        <v>60</v>
      </c>
      <c r="B8677" s="82" t="s">
        <v>60</v>
      </c>
    </row>
    <row r="8678" spans="1:2" x14ac:dyDescent="0.3">
      <c r="A8678" s="32" t="s">
        <v>60</v>
      </c>
      <c r="B8678" s="82" t="s">
        <v>60</v>
      </c>
    </row>
    <row r="8679" spans="1:2" x14ac:dyDescent="0.3">
      <c r="A8679" s="32" t="s">
        <v>60</v>
      </c>
      <c r="B8679" s="82" t="s">
        <v>60</v>
      </c>
    </row>
    <row r="8680" spans="1:2" x14ac:dyDescent="0.3">
      <c r="A8680" s="32" t="s">
        <v>60</v>
      </c>
      <c r="B8680" s="82" t="s">
        <v>60</v>
      </c>
    </row>
    <row r="8681" spans="1:2" x14ac:dyDescent="0.3">
      <c r="A8681" s="32" t="s">
        <v>60</v>
      </c>
      <c r="B8681" s="82" t="s">
        <v>60</v>
      </c>
    </row>
    <row r="8682" spans="1:2" x14ac:dyDescent="0.3">
      <c r="A8682" s="32" t="s">
        <v>60</v>
      </c>
      <c r="B8682" s="82" t="s">
        <v>60</v>
      </c>
    </row>
    <row r="8683" spans="1:2" x14ac:dyDescent="0.3">
      <c r="A8683" s="32" t="s">
        <v>60</v>
      </c>
      <c r="B8683" s="82" t="s">
        <v>60</v>
      </c>
    </row>
    <row r="8684" spans="1:2" x14ac:dyDescent="0.3">
      <c r="A8684" s="32" t="s">
        <v>60</v>
      </c>
      <c r="B8684" s="82" t="s">
        <v>60</v>
      </c>
    </row>
    <row r="8685" spans="1:2" x14ac:dyDescent="0.3">
      <c r="A8685" s="32" t="s">
        <v>60</v>
      </c>
      <c r="B8685" s="82" t="s">
        <v>60</v>
      </c>
    </row>
    <row r="8686" spans="1:2" x14ac:dyDescent="0.3">
      <c r="A8686" s="32" t="s">
        <v>60</v>
      </c>
      <c r="B8686" s="82" t="s">
        <v>60</v>
      </c>
    </row>
    <row r="8687" spans="1:2" x14ac:dyDescent="0.3">
      <c r="A8687" s="32" t="s">
        <v>60</v>
      </c>
      <c r="B8687" s="82" t="s">
        <v>60</v>
      </c>
    </row>
    <row r="8688" spans="1:2" x14ac:dyDescent="0.3">
      <c r="A8688" s="32" t="s">
        <v>60</v>
      </c>
      <c r="B8688" s="82" t="s">
        <v>60</v>
      </c>
    </row>
    <row r="8689" spans="1:2" x14ac:dyDescent="0.3">
      <c r="A8689" s="32" t="s">
        <v>60</v>
      </c>
      <c r="B8689" s="82" t="s">
        <v>60</v>
      </c>
    </row>
    <row r="8690" spans="1:2" x14ac:dyDescent="0.3">
      <c r="A8690" s="32" t="s">
        <v>60</v>
      </c>
      <c r="B8690" s="82" t="s">
        <v>60</v>
      </c>
    </row>
    <row r="8691" spans="1:2" x14ac:dyDescent="0.3">
      <c r="A8691" s="32" t="s">
        <v>60</v>
      </c>
      <c r="B8691" s="82" t="s">
        <v>60</v>
      </c>
    </row>
    <row r="8692" spans="1:2" x14ac:dyDescent="0.3">
      <c r="A8692" s="32" t="s">
        <v>60</v>
      </c>
      <c r="B8692" s="82" t="s">
        <v>60</v>
      </c>
    </row>
    <row r="8693" spans="1:2" x14ac:dyDescent="0.3">
      <c r="A8693" s="32" t="s">
        <v>60</v>
      </c>
      <c r="B8693" s="82" t="s">
        <v>60</v>
      </c>
    </row>
    <row r="8694" spans="1:2" x14ac:dyDescent="0.3">
      <c r="A8694" s="32" t="s">
        <v>60</v>
      </c>
      <c r="B8694" s="82" t="s">
        <v>60</v>
      </c>
    </row>
    <row r="8695" spans="1:2" x14ac:dyDescent="0.3">
      <c r="A8695" s="32" t="s">
        <v>60</v>
      </c>
      <c r="B8695" s="82" t="s">
        <v>60</v>
      </c>
    </row>
    <row r="8696" spans="1:2" x14ac:dyDescent="0.3">
      <c r="A8696" s="32" t="s">
        <v>60</v>
      </c>
      <c r="B8696" s="82" t="s">
        <v>60</v>
      </c>
    </row>
    <row r="8697" spans="1:2" x14ac:dyDescent="0.3">
      <c r="A8697" s="32" t="s">
        <v>60</v>
      </c>
      <c r="B8697" s="82" t="s">
        <v>60</v>
      </c>
    </row>
    <row r="8698" spans="1:2" x14ac:dyDescent="0.3">
      <c r="A8698" s="32" t="s">
        <v>60</v>
      </c>
      <c r="B8698" s="82" t="s">
        <v>60</v>
      </c>
    </row>
    <row r="8699" spans="1:2" x14ac:dyDescent="0.3">
      <c r="A8699" s="32" t="s">
        <v>60</v>
      </c>
      <c r="B8699" s="82" t="s">
        <v>60</v>
      </c>
    </row>
    <row r="8700" spans="1:2" x14ac:dyDescent="0.3">
      <c r="A8700" s="32" t="s">
        <v>60</v>
      </c>
      <c r="B8700" s="82" t="s">
        <v>60</v>
      </c>
    </row>
    <row r="8701" spans="1:2" x14ac:dyDescent="0.3">
      <c r="A8701" s="32" t="s">
        <v>60</v>
      </c>
      <c r="B8701" s="82" t="s">
        <v>60</v>
      </c>
    </row>
    <row r="8702" spans="1:2" x14ac:dyDescent="0.3">
      <c r="A8702" s="32" t="s">
        <v>60</v>
      </c>
      <c r="B8702" s="82" t="s">
        <v>60</v>
      </c>
    </row>
    <row r="8703" spans="1:2" x14ac:dyDescent="0.3">
      <c r="A8703" s="32" t="s">
        <v>60</v>
      </c>
      <c r="B8703" s="82" t="s">
        <v>60</v>
      </c>
    </row>
    <row r="8704" spans="1:2" x14ac:dyDescent="0.3">
      <c r="A8704" s="32" t="s">
        <v>60</v>
      </c>
      <c r="B8704" s="82" t="s">
        <v>60</v>
      </c>
    </row>
    <row r="8705" spans="1:2" x14ac:dyDescent="0.3">
      <c r="A8705" s="32" t="s">
        <v>60</v>
      </c>
      <c r="B8705" s="82" t="s">
        <v>60</v>
      </c>
    </row>
    <row r="8706" spans="1:2" x14ac:dyDescent="0.3">
      <c r="A8706" s="32" t="s">
        <v>60</v>
      </c>
      <c r="B8706" s="82" t="s">
        <v>60</v>
      </c>
    </row>
    <row r="8707" spans="1:2" x14ac:dyDescent="0.3">
      <c r="A8707" s="32" t="s">
        <v>60</v>
      </c>
      <c r="B8707" s="82" t="s">
        <v>60</v>
      </c>
    </row>
    <row r="8708" spans="1:2" x14ac:dyDescent="0.3">
      <c r="A8708" s="32" t="s">
        <v>60</v>
      </c>
      <c r="B8708" s="82" t="s">
        <v>60</v>
      </c>
    </row>
    <row r="8709" spans="1:2" x14ac:dyDescent="0.3">
      <c r="A8709" s="32" t="s">
        <v>60</v>
      </c>
      <c r="B8709" s="82" t="s">
        <v>60</v>
      </c>
    </row>
    <row r="8710" spans="1:2" x14ac:dyDescent="0.3">
      <c r="A8710" s="32" t="s">
        <v>60</v>
      </c>
      <c r="B8710" s="82" t="s">
        <v>60</v>
      </c>
    </row>
    <row r="8711" spans="1:2" x14ac:dyDescent="0.3">
      <c r="A8711" s="32" t="s">
        <v>60</v>
      </c>
      <c r="B8711" s="82" t="s">
        <v>60</v>
      </c>
    </row>
    <row r="8712" spans="1:2" x14ac:dyDescent="0.3">
      <c r="A8712" s="32" t="s">
        <v>60</v>
      </c>
      <c r="B8712" s="82" t="s">
        <v>60</v>
      </c>
    </row>
    <row r="8713" spans="1:2" x14ac:dyDescent="0.3">
      <c r="A8713" s="32" t="s">
        <v>60</v>
      </c>
      <c r="B8713" s="82" t="s">
        <v>60</v>
      </c>
    </row>
    <row r="8714" spans="1:2" x14ac:dyDescent="0.3">
      <c r="A8714" s="32" t="s">
        <v>60</v>
      </c>
      <c r="B8714" s="82" t="s">
        <v>60</v>
      </c>
    </row>
    <row r="8715" spans="1:2" x14ac:dyDescent="0.3">
      <c r="A8715" s="32" t="s">
        <v>60</v>
      </c>
      <c r="B8715" s="82" t="s">
        <v>60</v>
      </c>
    </row>
    <row r="8716" spans="1:2" x14ac:dyDescent="0.3">
      <c r="A8716" s="32" t="s">
        <v>60</v>
      </c>
      <c r="B8716" s="82" t="s">
        <v>60</v>
      </c>
    </row>
    <row r="8717" spans="1:2" x14ac:dyDescent="0.3">
      <c r="A8717" s="32" t="s">
        <v>60</v>
      </c>
      <c r="B8717" s="82" t="s">
        <v>60</v>
      </c>
    </row>
    <row r="8718" spans="1:2" x14ac:dyDescent="0.3">
      <c r="A8718" s="32" t="s">
        <v>60</v>
      </c>
      <c r="B8718" s="82" t="s">
        <v>60</v>
      </c>
    </row>
    <row r="8719" spans="1:2" x14ac:dyDescent="0.3">
      <c r="A8719" s="32" t="s">
        <v>60</v>
      </c>
      <c r="B8719" s="82" t="s">
        <v>60</v>
      </c>
    </row>
    <row r="8720" spans="1:2" x14ac:dyDescent="0.3">
      <c r="A8720" s="32" t="s">
        <v>60</v>
      </c>
      <c r="B8720" s="82" t="s">
        <v>60</v>
      </c>
    </row>
    <row r="8721" spans="1:2" x14ac:dyDescent="0.3">
      <c r="A8721" s="32" t="s">
        <v>60</v>
      </c>
      <c r="B8721" s="82" t="s">
        <v>60</v>
      </c>
    </row>
    <row r="8722" spans="1:2" x14ac:dyDescent="0.3">
      <c r="A8722" s="32" t="s">
        <v>60</v>
      </c>
      <c r="B8722" s="82" t="s">
        <v>60</v>
      </c>
    </row>
    <row r="8723" spans="1:2" x14ac:dyDescent="0.3">
      <c r="A8723" s="32" t="s">
        <v>60</v>
      </c>
      <c r="B8723" s="82" t="s">
        <v>60</v>
      </c>
    </row>
    <row r="8724" spans="1:2" x14ac:dyDescent="0.3">
      <c r="A8724" s="32" t="s">
        <v>60</v>
      </c>
      <c r="B8724" s="82" t="s">
        <v>60</v>
      </c>
    </row>
    <row r="8725" spans="1:2" x14ac:dyDescent="0.3">
      <c r="A8725" s="32" t="s">
        <v>60</v>
      </c>
      <c r="B8725" s="82" t="s">
        <v>60</v>
      </c>
    </row>
    <row r="8726" spans="1:2" x14ac:dyDescent="0.3">
      <c r="A8726" s="32" t="s">
        <v>60</v>
      </c>
      <c r="B8726" s="82" t="s">
        <v>60</v>
      </c>
    </row>
    <row r="8727" spans="1:2" x14ac:dyDescent="0.3">
      <c r="A8727" s="32" t="s">
        <v>60</v>
      </c>
      <c r="B8727" s="82" t="s">
        <v>60</v>
      </c>
    </row>
    <row r="8728" spans="1:2" x14ac:dyDescent="0.3">
      <c r="A8728" s="32" t="s">
        <v>60</v>
      </c>
      <c r="B8728" s="82" t="s">
        <v>60</v>
      </c>
    </row>
    <row r="8729" spans="1:2" x14ac:dyDescent="0.3">
      <c r="A8729" s="32" t="s">
        <v>60</v>
      </c>
      <c r="B8729" s="82" t="s">
        <v>60</v>
      </c>
    </row>
    <row r="8730" spans="1:2" x14ac:dyDescent="0.3">
      <c r="A8730" s="32" t="s">
        <v>60</v>
      </c>
      <c r="B8730" s="82" t="s">
        <v>60</v>
      </c>
    </row>
    <row r="8731" spans="1:2" x14ac:dyDescent="0.3">
      <c r="A8731" s="32" t="s">
        <v>60</v>
      </c>
      <c r="B8731" s="82" t="s">
        <v>60</v>
      </c>
    </row>
    <row r="8732" spans="1:2" x14ac:dyDescent="0.3">
      <c r="A8732" s="32" t="s">
        <v>60</v>
      </c>
      <c r="B8732" s="82" t="s">
        <v>60</v>
      </c>
    </row>
    <row r="8733" spans="1:2" x14ac:dyDescent="0.3">
      <c r="A8733" s="32" t="s">
        <v>60</v>
      </c>
      <c r="B8733" s="82" t="s">
        <v>60</v>
      </c>
    </row>
    <row r="8734" spans="1:2" x14ac:dyDescent="0.3">
      <c r="A8734" s="32" t="s">
        <v>60</v>
      </c>
      <c r="B8734" s="82" t="s">
        <v>60</v>
      </c>
    </row>
    <row r="8735" spans="1:2" x14ac:dyDescent="0.3">
      <c r="A8735" s="32" t="s">
        <v>60</v>
      </c>
      <c r="B8735" s="82" t="s">
        <v>60</v>
      </c>
    </row>
    <row r="8736" spans="1:2" x14ac:dyDescent="0.3">
      <c r="A8736" s="32" t="s">
        <v>60</v>
      </c>
      <c r="B8736" s="82" t="s">
        <v>60</v>
      </c>
    </row>
    <row r="8737" spans="1:2" x14ac:dyDescent="0.3">
      <c r="A8737" s="32" t="s">
        <v>60</v>
      </c>
      <c r="B8737" s="82" t="s">
        <v>60</v>
      </c>
    </row>
    <row r="8738" spans="1:2" x14ac:dyDescent="0.3">
      <c r="A8738" s="32" t="s">
        <v>60</v>
      </c>
      <c r="B8738" s="82" t="s">
        <v>60</v>
      </c>
    </row>
    <row r="8739" spans="1:2" x14ac:dyDescent="0.3">
      <c r="A8739" s="32" t="s">
        <v>60</v>
      </c>
      <c r="B8739" s="82" t="s">
        <v>60</v>
      </c>
    </row>
    <row r="8740" spans="1:2" x14ac:dyDescent="0.3">
      <c r="A8740" s="32" t="s">
        <v>60</v>
      </c>
      <c r="B8740" s="82" t="s">
        <v>60</v>
      </c>
    </row>
    <row r="8741" spans="1:2" x14ac:dyDescent="0.3">
      <c r="A8741" s="32" t="s">
        <v>60</v>
      </c>
      <c r="B8741" s="82" t="s">
        <v>60</v>
      </c>
    </row>
    <row r="8742" spans="1:2" x14ac:dyDescent="0.3">
      <c r="A8742" s="32" t="s">
        <v>60</v>
      </c>
      <c r="B8742" s="82" t="s">
        <v>60</v>
      </c>
    </row>
    <row r="8743" spans="1:2" x14ac:dyDescent="0.3">
      <c r="A8743" s="32" t="s">
        <v>60</v>
      </c>
      <c r="B8743" s="82" t="s">
        <v>60</v>
      </c>
    </row>
    <row r="8744" spans="1:2" x14ac:dyDescent="0.3">
      <c r="A8744" s="32" t="s">
        <v>60</v>
      </c>
      <c r="B8744" s="82" t="s">
        <v>60</v>
      </c>
    </row>
    <row r="8745" spans="1:2" x14ac:dyDescent="0.3">
      <c r="A8745" s="32" t="s">
        <v>60</v>
      </c>
      <c r="B8745" s="82" t="s">
        <v>60</v>
      </c>
    </row>
    <row r="8746" spans="1:2" x14ac:dyDescent="0.3">
      <c r="A8746" s="32" t="s">
        <v>60</v>
      </c>
      <c r="B8746" s="82" t="s">
        <v>60</v>
      </c>
    </row>
    <row r="8747" spans="1:2" x14ac:dyDescent="0.3">
      <c r="A8747" s="32" t="s">
        <v>60</v>
      </c>
      <c r="B8747" s="82" t="s">
        <v>60</v>
      </c>
    </row>
    <row r="8748" spans="1:2" x14ac:dyDescent="0.3">
      <c r="A8748" s="32" t="s">
        <v>60</v>
      </c>
      <c r="B8748" s="82" t="s">
        <v>60</v>
      </c>
    </row>
    <row r="8749" spans="1:2" x14ac:dyDescent="0.3">
      <c r="A8749" s="32" t="s">
        <v>60</v>
      </c>
      <c r="B8749" s="82" t="s">
        <v>60</v>
      </c>
    </row>
    <row r="8750" spans="1:2" x14ac:dyDescent="0.3">
      <c r="A8750" s="32" t="s">
        <v>60</v>
      </c>
      <c r="B8750" s="82" t="s">
        <v>60</v>
      </c>
    </row>
    <row r="8751" spans="1:2" x14ac:dyDescent="0.3">
      <c r="A8751" s="32" t="s">
        <v>60</v>
      </c>
      <c r="B8751" s="82" t="s">
        <v>60</v>
      </c>
    </row>
    <row r="8752" spans="1:2" x14ac:dyDescent="0.3">
      <c r="A8752" s="32" t="s">
        <v>60</v>
      </c>
      <c r="B8752" s="82" t="s">
        <v>60</v>
      </c>
    </row>
    <row r="8753" spans="1:2" x14ac:dyDescent="0.3">
      <c r="A8753" s="32" t="s">
        <v>60</v>
      </c>
      <c r="B8753" s="82" t="s">
        <v>60</v>
      </c>
    </row>
    <row r="8754" spans="1:2" x14ac:dyDescent="0.3">
      <c r="A8754" s="32" t="s">
        <v>60</v>
      </c>
      <c r="B8754" s="82" t="s">
        <v>60</v>
      </c>
    </row>
    <row r="8755" spans="1:2" x14ac:dyDescent="0.3">
      <c r="A8755" s="32" t="s">
        <v>60</v>
      </c>
      <c r="B8755" s="82" t="s">
        <v>60</v>
      </c>
    </row>
    <row r="8756" spans="1:2" x14ac:dyDescent="0.3">
      <c r="A8756" s="32" t="s">
        <v>60</v>
      </c>
      <c r="B8756" s="82" t="s">
        <v>60</v>
      </c>
    </row>
    <row r="8757" spans="1:2" x14ac:dyDescent="0.3">
      <c r="A8757" s="32" t="s">
        <v>60</v>
      </c>
      <c r="B8757" s="82" t="s">
        <v>60</v>
      </c>
    </row>
    <row r="8758" spans="1:2" x14ac:dyDescent="0.3">
      <c r="A8758" s="32" t="s">
        <v>60</v>
      </c>
      <c r="B8758" s="82" t="s">
        <v>60</v>
      </c>
    </row>
    <row r="8759" spans="1:2" x14ac:dyDescent="0.3">
      <c r="A8759" s="32" t="s">
        <v>60</v>
      </c>
      <c r="B8759" s="82" t="s">
        <v>60</v>
      </c>
    </row>
    <row r="8760" spans="1:2" x14ac:dyDescent="0.3">
      <c r="A8760" s="32" t="s">
        <v>60</v>
      </c>
      <c r="B8760" s="82" t="s">
        <v>60</v>
      </c>
    </row>
    <row r="8761" spans="1:2" x14ac:dyDescent="0.3">
      <c r="A8761" s="32" t="s">
        <v>60</v>
      </c>
      <c r="B8761" s="82" t="s">
        <v>60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67D96-5FFE-429D-8ACF-8B57421D00A5}">
  <sheetPr>
    <tabColor theme="6"/>
  </sheetPr>
  <dimension ref="A1:B8761"/>
  <sheetViews>
    <sheetView workbookViewId="0">
      <selection sqref="A1:B1048576"/>
    </sheetView>
  </sheetViews>
  <sheetFormatPr defaultRowHeight="12.5" x14ac:dyDescent="0.25"/>
  <cols>
    <col min="1" max="1" width="15.26953125" style="92" bestFit="1" customWidth="1"/>
    <col min="2" max="2" width="8.7265625" style="92"/>
  </cols>
  <sheetData>
    <row r="1" spans="1:2" ht="13" x14ac:dyDescent="0.3">
      <c r="A1" s="87" t="s">
        <v>58</v>
      </c>
      <c r="B1" s="87" t="s">
        <v>61</v>
      </c>
    </row>
    <row r="2" spans="1:2" x14ac:dyDescent="0.25">
      <c r="A2" s="91">
        <v>44562</v>
      </c>
      <c r="B2" s="92">
        <v>49</v>
      </c>
    </row>
    <row r="3" spans="1:2" x14ac:dyDescent="0.25">
      <c r="A3" s="91">
        <v>44562.041666666664</v>
      </c>
      <c r="B3" s="92">
        <v>49</v>
      </c>
    </row>
    <row r="4" spans="1:2" x14ac:dyDescent="0.25">
      <c r="A4" s="91">
        <v>44562.083333333336</v>
      </c>
      <c r="B4" s="92">
        <v>49</v>
      </c>
    </row>
    <row r="5" spans="1:2" x14ac:dyDescent="0.25">
      <c r="A5" s="91">
        <v>44562.125</v>
      </c>
      <c r="B5" s="92">
        <v>49</v>
      </c>
    </row>
    <row r="6" spans="1:2" x14ac:dyDescent="0.25">
      <c r="A6" s="91">
        <v>44562.166666666664</v>
      </c>
      <c r="B6" s="92">
        <v>49</v>
      </c>
    </row>
    <row r="7" spans="1:2" x14ac:dyDescent="0.25">
      <c r="A7" s="91">
        <v>44562.208333333336</v>
      </c>
      <c r="B7" s="92">
        <v>50</v>
      </c>
    </row>
    <row r="8" spans="1:2" x14ac:dyDescent="0.25">
      <c r="A8" s="91">
        <v>44562.25</v>
      </c>
      <c r="B8" s="92">
        <v>50</v>
      </c>
    </row>
    <row r="9" spans="1:2" x14ac:dyDescent="0.25">
      <c r="A9" s="91">
        <v>44562.291666666664</v>
      </c>
      <c r="B9" s="92">
        <v>50</v>
      </c>
    </row>
    <row r="10" spans="1:2" x14ac:dyDescent="0.25">
      <c r="A10" s="91">
        <v>44562.333333333336</v>
      </c>
      <c r="B10" s="92">
        <v>51</v>
      </c>
    </row>
    <row r="11" spans="1:2" x14ac:dyDescent="0.25">
      <c r="A11" s="91">
        <v>44562.375</v>
      </c>
      <c r="B11" s="92">
        <v>51</v>
      </c>
    </row>
    <row r="12" spans="1:2" x14ac:dyDescent="0.25">
      <c r="A12" s="91">
        <v>44562.416666666664</v>
      </c>
      <c r="B12" s="92">
        <v>50</v>
      </c>
    </row>
    <row r="13" spans="1:2" x14ac:dyDescent="0.25">
      <c r="A13" s="91">
        <v>44562.458333333336</v>
      </c>
      <c r="B13" s="92">
        <v>50</v>
      </c>
    </row>
    <row r="14" spans="1:2" x14ac:dyDescent="0.25">
      <c r="A14" s="91">
        <v>44562.5</v>
      </c>
      <c r="B14" s="92">
        <v>51</v>
      </c>
    </row>
    <row r="15" spans="1:2" x14ac:dyDescent="0.25">
      <c r="A15" s="91">
        <v>44562.541666666664</v>
      </c>
      <c r="B15" s="92">
        <v>51</v>
      </c>
    </row>
    <row r="16" spans="1:2" x14ac:dyDescent="0.25">
      <c r="A16" s="91">
        <v>44562.583333333336</v>
      </c>
      <c r="B16" s="92">
        <v>52</v>
      </c>
    </row>
    <row r="17" spans="1:2" x14ac:dyDescent="0.25">
      <c r="A17" s="91">
        <v>44562.625</v>
      </c>
      <c r="B17" s="92">
        <v>53</v>
      </c>
    </row>
    <row r="18" spans="1:2" x14ac:dyDescent="0.25">
      <c r="A18" s="91">
        <v>44562.666666666664</v>
      </c>
      <c r="B18" s="92">
        <v>52</v>
      </c>
    </row>
    <row r="19" spans="1:2" x14ac:dyDescent="0.25">
      <c r="A19" s="91">
        <v>44562.708333333336</v>
      </c>
      <c r="B19" s="92">
        <v>51</v>
      </c>
    </row>
    <row r="20" spans="1:2" x14ac:dyDescent="0.25">
      <c r="A20" s="91">
        <v>44562.75</v>
      </c>
      <c r="B20" s="92">
        <v>52</v>
      </c>
    </row>
    <row r="21" spans="1:2" x14ac:dyDescent="0.25">
      <c r="A21" s="91">
        <v>44562.791666666664</v>
      </c>
      <c r="B21" s="92">
        <v>51</v>
      </c>
    </row>
    <row r="22" spans="1:2" x14ac:dyDescent="0.25">
      <c r="A22" s="91">
        <v>44562.833333333336</v>
      </c>
      <c r="B22" s="92">
        <v>52</v>
      </c>
    </row>
    <row r="23" spans="1:2" x14ac:dyDescent="0.25">
      <c r="A23" s="91">
        <v>44562.875</v>
      </c>
      <c r="B23" s="92">
        <v>52</v>
      </c>
    </row>
    <row r="24" spans="1:2" x14ac:dyDescent="0.25">
      <c r="A24" s="91">
        <v>44562.916666666664</v>
      </c>
      <c r="B24" s="92">
        <v>52</v>
      </c>
    </row>
    <row r="25" spans="1:2" x14ac:dyDescent="0.25">
      <c r="A25" s="91">
        <v>44562.958333333336</v>
      </c>
      <c r="B25" s="92">
        <v>53</v>
      </c>
    </row>
    <row r="26" spans="1:2" x14ac:dyDescent="0.25">
      <c r="A26" s="91">
        <v>44563</v>
      </c>
      <c r="B26" s="92">
        <v>53</v>
      </c>
    </row>
    <row r="27" spans="1:2" x14ac:dyDescent="0.25">
      <c r="A27" s="91">
        <v>44563.041666666664</v>
      </c>
      <c r="B27" s="92">
        <v>53</v>
      </c>
    </row>
    <row r="28" spans="1:2" x14ac:dyDescent="0.25">
      <c r="A28" s="91">
        <v>44563.083333333336</v>
      </c>
      <c r="B28" s="92">
        <v>53</v>
      </c>
    </row>
    <row r="29" spans="1:2" x14ac:dyDescent="0.25">
      <c r="A29" s="91">
        <v>44563.125</v>
      </c>
      <c r="B29" s="92">
        <v>53</v>
      </c>
    </row>
    <row r="30" spans="1:2" x14ac:dyDescent="0.25">
      <c r="A30" s="91">
        <v>44563.166666666664</v>
      </c>
      <c r="B30" s="92">
        <v>51</v>
      </c>
    </row>
    <row r="31" spans="1:2" x14ac:dyDescent="0.25">
      <c r="A31" s="91">
        <v>44563.208333333336</v>
      </c>
      <c r="B31" s="92">
        <v>52</v>
      </c>
    </row>
    <row r="32" spans="1:2" x14ac:dyDescent="0.25">
      <c r="A32" s="91">
        <v>44563.25</v>
      </c>
      <c r="B32" s="92">
        <v>52</v>
      </c>
    </row>
    <row r="33" spans="1:2" x14ac:dyDescent="0.25">
      <c r="A33" s="91">
        <v>44563.291666666664</v>
      </c>
      <c r="B33" s="92">
        <v>51</v>
      </c>
    </row>
    <row r="34" spans="1:2" x14ac:dyDescent="0.25">
      <c r="A34" s="91">
        <v>44563.333333333336</v>
      </c>
      <c r="B34" s="92">
        <v>51</v>
      </c>
    </row>
    <row r="35" spans="1:2" x14ac:dyDescent="0.25">
      <c r="A35" s="91">
        <v>44563.375</v>
      </c>
      <c r="B35" s="92">
        <v>52</v>
      </c>
    </row>
    <row r="36" spans="1:2" x14ac:dyDescent="0.25">
      <c r="A36" s="91">
        <v>44563.416666666664</v>
      </c>
      <c r="B36" s="92">
        <v>52</v>
      </c>
    </row>
    <row r="37" spans="1:2" x14ac:dyDescent="0.25">
      <c r="A37" s="91">
        <v>44563.458333333336</v>
      </c>
      <c r="B37" s="92">
        <v>53</v>
      </c>
    </row>
    <row r="38" spans="1:2" x14ac:dyDescent="0.25">
      <c r="A38" s="91">
        <v>44563.5</v>
      </c>
      <c r="B38" s="92">
        <v>53</v>
      </c>
    </row>
    <row r="39" spans="1:2" x14ac:dyDescent="0.25">
      <c r="A39" s="91">
        <v>44563.541666666664</v>
      </c>
      <c r="B39" s="92">
        <v>54</v>
      </c>
    </row>
    <row r="40" spans="1:2" x14ac:dyDescent="0.25">
      <c r="A40" s="91">
        <v>44563.583333333336</v>
      </c>
      <c r="B40" s="92">
        <v>57</v>
      </c>
    </row>
    <row r="41" spans="1:2" x14ac:dyDescent="0.25">
      <c r="A41" s="91">
        <v>44563.625</v>
      </c>
      <c r="B41" s="92">
        <v>58</v>
      </c>
    </row>
    <row r="42" spans="1:2" x14ac:dyDescent="0.25">
      <c r="A42" s="91">
        <v>44563.666666666664</v>
      </c>
      <c r="B42" s="92">
        <v>53</v>
      </c>
    </row>
    <row r="43" spans="1:2" x14ac:dyDescent="0.25">
      <c r="A43" s="91">
        <v>44563.708333333336</v>
      </c>
      <c r="B43" s="92">
        <v>50</v>
      </c>
    </row>
    <row r="44" spans="1:2" x14ac:dyDescent="0.25">
      <c r="A44" s="91">
        <v>44563.75</v>
      </c>
      <c r="B44" s="92">
        <v>50</v>
      </c>
    </row>
    <row r="45" spans="1:2" x14ac:dyDescent="0.25">
      <c r="A45" s="91">
        <v>44563.791666666664</v>
      </c>
      <c r="B45" s="92">
        <v>48</v>
      </c>
    </row>
    <row r="46" spans="1:2" x14ac:dyDescent="0.25">
      <c r="A46" s="91">
        <v>44563.833333333336</v>
      </c>
      <c r="B46" s="92">
        <v>44</v>
      </c>
    </row>
    <row r="47" spans="1:2" x14ac:dyDescent="0.25">
      <c r="A47" s="91">
        <v>44563.875</v>
      </c>
      <c r="B47" s="92">
        <v>40</v>
      </c>
    </row>
    <row r="48" spans="1:2" x14ac:dyDescent="0.25">
      <c r="A48" s="91">
        <v>44563.916666666664</v>
      </c>
      <c r="B48" s="92">
        <v>39</v>
      </c>
    </row>
    <row r="49" spans="1:2" x14ac:dyDescent="0.25">
      <c r="A49" s="91">
        <v>44563.958333333336</v>
      </c>
      <c r="B49" s="92">
        <v>39</v>
      </c>
    </row>
    <row r="50" spans="1:2" x14ac:dyDescent="0.25">
      <c r="A50" s="91">
        <v>44564</v>
      </c>
      <c r="B50" s="92">
        <v>39</v>
      </c>
    </row>
    <row r="51" spans="1:2" x14ac:dyDescent="0.25">
      <c r="A51" s="91">
        <v>44564.041666666664</v>
      </c>
      <c r="B51" s="92">
        <v>38</v>
      </c>
    </row>
    <row r="52" spans="1:2" x14ac:dyDescent="0.25">
      <c r="A52" s="91">
        <v>44564.083333333336</v>
      </c>
      <c r="B52" s="92">
        <v>38</v>
      </c>
    </row>
    <row r="53" spans="1:2" x14ac:dyDescent="0.25">
      <c r="A53" s="91">
        <v>44564.125</v>
      </c>
      <c r="B53" s="92">
        <v>37</v>
      </c>
    </row>
    <row r="54" spans="1:2" x14ac:dyDescent="0.25">
      <c r="A54" s="91">
        <v>44564.166666666664</v>
      </c>
      <c r="B54" s="92">
        <v>35</v>
      </c>
    </row>
    <row r="55" spans="1:2" x14ac:dyDescent="0.25">
      <c r="A55" s="91">
        <v>44564.208333333336</v>
      </c>
      <c r="B55" s="92">
        <v>34</v>
      </c>
    </row>
    <row r="56" spans="1:2" x14ac:dyDescent="0.25">
      <c r="A56" s="91">
        <v>44564.25</v>
      </c>
      <c r="B56" s="92">
        <v>33</v>
      </c>
    </row>
    <row r="57" spans="1:2" x14ac:dyDescent="0.25">
      <c r="A57" s="91">
        <v>44564.291666666664</v>
      </c>
      <c r="B57" s="92">
        <v>32</v>
      </c>
    </row>
    <row r="58" spans="1:2" x14ac:dyDescent="0.25">
      <c r="A58" s="91">
        <v>44564.333333333336</v>
      </c>
      <c r="B58" s="92">
        <v>31</v>
      </c>
    </row>
    <row r="59" spans="1:2" x14ac:dyDescent="0.25">
      <c r="A59" s="91">
        <v>44564.375</v>
      </c>
      <c r="B59" s="92">
        <v>31</v>
      </c>
    </row>
    <row r="60" spans="1:2" x14ac:dyDescent="0.25">
      <c r="A60" s="91">
        <v>44564.416666666664</v>
      </c>
      <c r="B60" s="92">
        <v>30</v>
      </c>
    </row>
    <row r="61" spans="1:2" x14ac:dyDescent="0.25">
      <c r="A61" s="91">
        <v>44564.458333333336</v>
      </c>
      <c r="B61" s="92">
        <v>30</v>
      </c>
    </row>
    <row r="62" spans="1:2" x14ac:dyDescent="0.25">
      <c r="A62" s="91">
        <v>44564.5</v>
      </c>
      <c r="B62" s="92">
        <v>29</v>
      </c>
    </row>
    <row r="63" spans="1:2" x14ac:dyDescent="0.25">
      <c r="A63" s="91">
        <v>44564.541666666664</v>
      </c>
      <c r="B63" s="92">
        <v>29</v>
      </c>
    </row>
    <row r="64" spans="1:2" x14ac:dyDescent="0.25">
      <c r="A64" s="91">
        <v>44564.583333333336</v>
      </c>
      <c r="B64" s="92">
        <v>30</v>
      </c>
    </row>
    <row r="65" spans="1:2" x14ac:dyDescent="0.25">
      <c r="A65" s="91">
        <v>44564.625</v>
      </c>
      <c r="B65" s="92">
        <v>29</v>
      </c>
    </row>
    <row r="66" spans="1:2" x14ac:dyDescent="0.25">
      <c r="A66" s="91">
        <v>44564.666666666664</v>
      </c>
      <c r="B66" s="92">
        <v>29</v>
      </c>
    </row>
    <row r="67" spans="1:2" x14ac:dyDescent="0.25">
      <c r="A67" s="91">
        <v>44564.708333333336</v>
      </c>
      <c r="B67" s="92">
        <v>27</v>
      </c>
    </row>
    <row r="68" spans="1:2" x14ac:dyDescent="0.25">
      <c r="A68" s="91">
        <v>44564.75</v>
      </c>
      <c r="B68" s="92">
        <v>27</v>
      </c>
    </row>
    <row r="69" spans="1:2" x14ac:dyDescent="0.25">
      <c r="A69" s="91">
        <v>44564.791666666664</v>
      </c>
      <c r="B69" s="92">
        <v>27</v>
      </c>
    </row>
    <row r="70" spans="1:2" x14ac:dyDescent="0.25">
      <c r="A70" s="91">
        <v>44564.833333333336</v>
      </c>
      <c r="B70" s="92">
        <v>26</v>
      </c>
    </row>
    <row r="71" spans="1:2" x14ac:dyDescent="0.25">
      <c r="A71" s="91">
        <v>44564.875</v>
      </c>
      <c r="B71" s="92">
        <v>25</v>
      </c>
    </row>
    <row r="72" spans="1:2" x14ac:dyDescent="0.25">
      <c r="A72" s="91">
        <v>44564.916666666664</v>
      </c>
      <c r="B72" s="92">
        <v>24</v>
      </c>
    </row>
    <row r="73" spans="1:2" x14ac:dyDescent="0.25">
      <c r="A73" s="91">
        <v>44564.958333333336</v>
      </c>
      <c r="B73" s="92">
        <v>23</v>
      </c>
    </row>
    <row r="74" spans="1:2" x14ac:dyDescent="0.25">
      <c r="A74" s="91">
        <v>44565</v>
      </c>
      <c r="B74" s="92">
        <v>22</v>
      </c>
    </row>
    <row r="75" spans="1:2" x14ac:dyDescent="0.25">
      <c r="A75" s="91">
        <v>44565.041666666664</v>
      </c>
      <c r="B75" s="92">
        <v>22</v>
      </c>
    </row>
    <row r="76" spans="1:2" x14ac:dyDescent="0.25">
      <c r="A76" s="91">
        <v>44565.083333333336</v>
      </c>
      <c r="B76" s="92">
        <v>22</v>
      </c>
    </row>
    <row r="77" spans="1:2" x14ac:dyDescent="0.25">
      <c r="A77" s="91">
        <v>44565.125</v>
      </c>
      <c r="B77" s="92">
        <v>21</v>
      </c>
    </row>
    <row r="78" spans="1:2" x14ac:dyDescent="0.25">
      <c r="A78" s="91">
        <v>44565.166666666664</v>
      </c>
      <c r="B78" s="92">
        <v>21</v>
      </c>
    </row>
    <row r="79" spans="1:2" x14ac:dyDescent="0.25">
      <c r="A79" s="91">
        <v>44565.208333333336</v>
      </c>
      <c r="B79" s="92">
        <v>20</v>
      </c>
    </row>
    <row r="80" spans="1:2" x14ac:dyDescent="0.25">
      <c r="A80" s="91">
        <v>44565.25</v>
      </c>
      <c r="B80" s="92">
        <v>20</v>
      </c>
    </row>
    <row r="81" spans="1:2" x14ac:dyDescent="0.25">
      <c r="A81" s="91">
        <v>44565.291666666664</v>
      </c>
      <c r="B81" s="92">
        <v>20</v>
      </c>
    </row>
    <row r="82" spans="1:2" x14ac:dyDescent="0.25">
      <c r="A82" s="91">
        <v>44565.333333333336</v>
      </c>
      <c r="B82" s="92">
        <v>20</v>
      </c>
    </row>
    <row r="83" spans="1:2" x14ac:dyDescent="0.25">
      <c r="A83" s="91">
        <v>44565.375</v>
      </c>
      <c r="B83" s="92">
        <v>23</v>
      </c>
    </row>
    <row r="84" spans="1:2" x14ac:dyDescent="0.25">
      <c r="A84" s="91">
        <v>44565.416666666664</v>
      </c>
      <c r="B84" s="92">
        <v>25</v>
      </c>
    </row>
    <row r="85" spans="1:2" x14ac:dyDescent="0.25">
      <c r="A85" s="91">
        <v>44565.458333333336</v>
      </c>
      <c r="B85" s="92">
        <v>28</v>
      </c>
    </row>
    <row r="86" spans="1:2" x14ac:dyDescent="0.25">
      <c r="A86" s="91">
        <v>44565.5</v>
      </c>
      <c r="B86" s="92">
        <v>29</v>
      </c>
    </row>
    <row r="87" spans="1:2" x14ac:dyDescent="0.25">
      <c r="A87" s="91">
        <v>44565.541666666664</v>
      </c>
      <c r="B87" s="92">
        <v>31</v>
      </c>
    </row>
    <row r="88" spans="1:2" x14ac:dyDescent="0.25">
      <c r="A88" s="91">
        <v>44565.583333333336</v>
      </c>
      <c r="B88" s="92">
        <v>32</v>
      </c>
    </row>
    <row r="89" spans="1:2" x14ac:dyDescent="0.25">
      <c r="A89" s="91">
        <v>44565.625</v>
      </c>
      <c r="B89" s="92">
        <v>32</v>
      </c>
    </row>
    <row r="90" spans="1:2" x14ac:dyDescent="0.25">
      <c r="A90" s="91">
        <v>44565.666666666664</v>
      </c>
      <c r="B90" s="92">
        <v>32</v>
      </c>
    </row>
    <row r="91" spans="1:2" x14ac:dyDescent="0.25">
      <c r="A91" s="91">
        <v>44565.708333333336</v>
      </c>
      <c r="B91" s="92">
        <v>29</v>
      </c>
    </row>
    <row r="92" spans="1:2" x14ac:dyDescent="0.25">
      <c r="A92" s="91">
        <v>44565.75</v>
      </c>
      <c r="B92" s="92">
        <v>31</v>
      </c>
    </row>
    <row r="93" spans="1:2" x14ac:dyDescent="0.25">
      <c r="A93" s="91">
        <v>44565.791666666664</v>
      </c>
      <c r="B93" s="92">
        <v>32</v>
      </c>
    </row>
    <row r="94" spans="1:2" x14ac:dyDescent="0.25">
      <c r="A94" s="91">
        <v>44565.833333333336</v>
      </c>
      <c r="B94" s="92">
        <v>32</v>
      </c>
    </row>
    <row r="95" spans="1:2" x14ac:dyDescent="0.25">
      <c r="A95" s="91">
        <v>44565.875</v>
      </c>
      <c r="B95" s="92">
        <v>32</v>
      </c>
    </row>
    <row r="96" spans="1:2" x14ac:dyDescent="0.25">
      <c r="A96" s="91">
        <v>44565.916666666664</v>
      </c>
      <c r="B96" s="92">
        <v>32</v>
      </c>
    </row>
    <row r="97" spans="1:2" x14ac:dyDescent="0.25">
      <c r="A97" s="91">
        <v>44565.958333333336</v>
      </c>
      <c r="B97" s="92">
        <v>31</v>
      </c>
    </row>
    <row r="98" spans="1:2" x14ac:dyDescent="0.25">
      <c r="A98" s="91">
        <v>44566</v>
      </c>
      <c r="B98" s="92">
        <v>32</v>
      </c>
    </row>
    <row r="99" spans="1:2" x14ac:dyDescent="0.25">
      <c r="A99" s="91">
        <v>44566.041666666664</v>
      </c>
      <c r="B99" s="92">
        <v>32</v>
      </c>
    </row>
    <row r="100" spans="1:2" x14ac:dyDescent="0.25">
      <c r="A100" s="91">
        <v>44566.083333333336</v>
      </c>
      <c r="B100" s="92">
        <v>30</v>
      </c>
    </row>
    <row r="101" spans="1:2" x14ac:dyDescent="0.25">
      <c r="A101" s="91">
        <v>44566.125</v>
      </c>
      <c r="B101" s="92">
        <v>32</v>
      </c>
    </row>
    <row r="102" spans="1:2" x14ac:dyDescent="0.25">
      <c r="A102" s="91">
        <v>44566.166666666664</v>
      </c>
      <c r="B102" s="92">
        <v>34</v>
      </c>
    </row>
    <row r="103" spans="1:2" x14ac:dyDescent="0.25">
      <c r="A103" s="91">
        <v>44566.208333333336</v>
      </c>
      <c r="B103" s="92">
        <v>34</v>
      </c>
    </row>
    <row r="104" spans="1:2" x14ac:dyDescent="0.25">
      <c r="A104" s="91">
        <v>44566.25</v>
      </c>
      <c r="B104" s="92">
        <v>34</v>
      </c>
    </row>
    <row r="105" spans="1:2" x14ac:dyDescent="0.25">
      <c r="A105" s="91">
        <v>44566.291666666664</v>
      </c>
      <c r="B105" s="92">
        <v>34</v>
      </c>
    </row>
    <row r="106" spans="1:2" x14ac:dyDescent="0.25">
      <c r="A106" s="91">
        <v>44566.333333333336</v>
      </c>
      <c r="B106" s="92">
        <v>35</v>
      </c>
    </row>
    <row r="107" spans="1:2" x14ac:dyDescent="0.25">
      <c r="A107" s="91">
        <v>44566.375</v>
      </c>
      <c r="B107" s="92">
        <v>37</v>
      </c>
    </row>
    <row r="108" spans="1:2" x14ac:dyDescent="0.25">
      <c r="A108" s="91">
        <v>44566.416666666664</v>
      </c>
      <c r="B108" s="92">
        <v>39</v>
      </c>
    </row>
    <row r="109" spans="1:2" x14ac:dyDescent="0.25">
      <c r="A109" s="91">
        <v>44566.458333333336</v>
      </c>
      <c r="B109" s="92">
        <v>40</v>
      </c>
    </row>
    <row r="110" spans="1:2" x14ac:dyDescent="0.25">
      <c r="A110" s="91">
        <v>44566.5</v>
      </c>
      <c r="B110" s="92">
        <v>40</v>
      </c>
    </row>
    <row r="111" spans="1:2" x14ac:dyDescent="0.25">
      <c r="A111" s="91">
        <v>44566.541666666664</v>
      </c>
      <c r="B111" s="92">
        <v>41</v>
      </c>
    </row>
    <row r="112" spans="1:2" x14ac:dyDescent="0.25">
      <c r="A112" s="91">
        <v>44566.583333333336</v>
      </c>
      <c r="B112" s="92">
        <v>43</v>
      </c>
    </row>
    <row r="113" spans="1:2" x14ac:dyDescent="0.25">
      <c r="A113" s="91">
        <v>44566.625</v>
      </c>
      <c r="B113" s="92">
        <v>45</v>
      </c>
    </row>
    <row r="114" spans="1:2" x14ac:dyDescent="0.25">
      <c r="A114" s="91">
        <v>44566.666666666664</v>
      </c>
      <c r="B114" s="92">
        <v>46</v>
      </c>
    </row>
    <row r="115" spans="1:2" x14ac:dyDescent="0.25">
      <c r="A115" s="91">
        <v>44566.708333333336</v>
      </c>
      <c r="B115" s="92">
        <v>45</v>
      </c>
    </row>
    <row r="116" spans="1:2" x14ac:dyDescent="0.25">
      <c r="A116" s="91">
        <v>44566.75</v>
      </c>
      <c r="B116" s="92">
        <v>45</v>
      </c>
    </row>
    <row r="117" spans="1:2" x14ac:dyDescent="0.25">
      <c r="A117" s="91">
        <v>44566.791666666664</v>
      </c>
      <c r="B117" s="92">
        <v>45</v>
      </c>
    </row>
    <row r="118" spans="1:2" x14ac:dyDescent="0.25">
      <c r="A118" s="91">
        <v>44566.833333333336</v>
      </c>
      <c r="B118" s="92">
        <v>43</v>
      </c>
    </row>
    <row r="119" spans="1:2" x14ac:dyDescent="0.25">
      <c r="A119" s="91">
        <v>44566.875</v>
      </c>
      <c r="B119" s="92">
        <v>43</v>
      </c>
    </row>
    <row r="120" spans="1:2" x14ac:dyDescent="0.25">
      <c r="A120" s="91">
        <v>44566.916666666664</v>
      </c>
      <c r="B120" s="92">
        <v>42</v>
      </c>
    </row>
    <row r="121" spans="1:2" x14ac:dyDescent="0.25">
      <c r="A121" s="91">
        <v>44566.958333333336</v>
      </c>
      <c r="B121" s="92">
        <v>42</v>
      </c>
    </row>
    <row r="122" spans="1:2" x14ac:dyDescent="0.25">
      <c r="A122" s="91">
        <v>44567</v>
      </c>
      <c r="B122" s="92">
        <v>41</v>
      </c>
    </row>
    <row r="123" spans="1:2" x14ac:dyDescent="0.25">
      <c r="A123" s="91">
        <v>44567.041666666664</v>
      </c>
      <c r="B123" s="92">
        <v>40</v>
      </c>
    </row>
    <row r="124" spans="1:2" x14ac:dyDescent="0.25">
      <c r="A124" s="91">
        <v>44567.083333333336</v>
      </c>
      <c r="B124" s="92">
        <v>39</v>
      </c>
    </row>
    <row r="125" spans="1:2" x14ac:dyDescent="0.25">
      <c r="A125" s="91">
        <v>44567.125</v>
      </c>
      <c r="B125" s="92">
        <v>38</v>
      </c>
    </row>
    <row r="126" spans="1:2" x14ac:dyDescent="0.25">
      <c r="A126" s="91">
        <v>44567.166666666664</v>
      </c>
      <c r="B126" s="92">
        <v>36</v>
      </c>
    </row>
    <row r="127" spans="1:2" x14ac:dyDescent="0.25">
      <c r="A127" s="91">
        <v>44567.208333333336</v>
      </c>
      <c r="B127" s="92">
        <v>35</v>
      </c>
    </row>
    <row r="128" spans="1:2" x14ac:dyDescent="0.25">
      <c r="A128" s="91">
        <v>44567.25</v>
      </c>
      <c r="B128" s="92">
        <v>37</v>
      </c>
    </row>
    <row r="129" spans="1:2" x14ac:dyDescent="0.25">
      <c r="A129" s="91">
        <v>44567.291666666664</v>
      </c>
      <c r="B129" s="92">
        <v>39</v>
      </c>
    </row>
    <row r="130" spans="1:2" x14ac:dyDescent="0.25">
      <c r="A130" s="91">
        <v>44567.333333333336</v>
      </c>
      <c r="B130" s="92">
        <v>38</v>
      </c>
    </row>
    <row r="131" spans="1:2" x14ac:dyDescent="0.25">
      <c r="A131" s="91">
        <v>44567.375</v>
      </c>
      <c r="B131" s="92">
        <v>37</v>
      </c>
    </row>
    <row r="132" spans="1:2" x14ac:dyDescent="0.25">
      <c r="A132" s="91">
        <v>44567.416666666664</v>
      </c>
      <c r="B132" s="92">
        <v>37</v>
      </c>
    </row>
    <row r="133" spans="1:2" x14ac:dyDescent="0.25">
      <c r="A133" s="91">
        <v>44567.458333333336</v>
      </c>
      <c r="B133" s="92">
        <v>38</v>
      </c>
    </row>
    <row r="134" spans="1:2" x14ac:dyDescent="0.25">
      <c r="A134" s="91">
        <v>44567.5</v>
      </c>
      <c r="B134" s="92">
        <v>38</v>
      </c>
    </row>
    <row r="135" spans="1:2" x14ac:dyDescent="0.25">
      <c r="A135" s="91">
        <v>44567.541666666664</v>
      </c>
      <c r="B135" s="92">
        <v>39</v>
      </c>
    </row>
    <row r="136" spans="1:2" x14ac:dyDescent="0.25">
      <c r="A136" s="91">
        <v>44567.583333333336</v>
      </c>
      <c r="B136" s="92">
        <v>39</v>
      </c>
    </row>
    <row r="137" spans="1:2" x14ac:dyDescent="0.25">
      <c r="A137" s="91">
        <v>44567.625</v>
      </c>
      <c r="B137" s="92">
        <v>40</v>
      </c>
    </row>
    <row r="138" spans="1:2" x14ac:dyDescent="0.25">
      <c r="A138" s="91">
        <v>44567.666666666664</v>
      </c>
      <c r="B138" s="92">
        <v>37</v>
      </c>
    </row>
    <row r="139" spans="1:2" x14ac:dyDescent="0.25">
      <c r="A139" s="91">
        <v>44567.708333333336</v>
      </c>
      <c r="B139" s="92">
        <v>36</v>
      </c>
    </row>
    <row r="140" spans="1:2" x14ac:dyDescent="0.25">
      <c r="A140" s="91">
        <v>44567.75</v>
      </c>
      <c r="B140" s="92">
        <v>36</v>
      </c>
    </row>
    <row r="141" spans="1:2" x14ac:dyDescent="0.25">
      <c r="A141" s="91">
        <v>44567.791666666664</v>
      </c>
      <c r="B141" s="92">
        <v>36</v>
      </c>
    </row>
    <row r="142" spans="1:2" x14ac:dyDescent="0.25">
      <c r="A142" s="91">
        <v>44567.833333333336</v>
      </c>
      <c r="B142" s="92">
        <v>35</v>
      </c>
    </row>
    <row r="143" spans="1:2" x14ac:dyDescent="0.25">
      <c r="A143" s="91">
        <v>44567.875</v>
      </c>
      <c r="B143" s="92">
        <v>35</v>
      </c>
    </row>
    <row r="144" spans="1:2" x14ac:dyDescent="0.25">
      <c r="A144" s="91">
        <v>44567.916666666664</v>
      </c>
      <c r="B144" s="92">
        <v>35</v>
      </c>
    </row>
    <row r="145" spans="1:2" x14ac:dyDescent="0.25">
      <c r="A145" s="91">
        <v>44567.958333333336</v>
      </c>
      <c r="B145" s="92">
        <v>34</v>
      </c>
    </row>
    <row r="146" spans="1:2" x14ac:dyDescent="0.25">
      <c r="A146" s="91">
        <v>44568</v>
      </c>
      <c r="B146" s="92">
        <v>35</v>
      </c>
    </row>
    <row r="147" spans="1:2" x14ac:dyDescent="0.25">
      <c r="A147" s="91">
        <v>44568.041666666664</v>
      </c>
      <c r="B147" s="92">
        <v>34</v>
      </c>
    </row>
    <row r="148" spans="1:2" x14ac:dyDescent="0.25">
      <c r="A148" s="91">
        <v>44568.083333333336</v>
      </c>
      <c r="B148" s="92">
        <v>32</v>
      </c>
    </row>
    <row r="149" spans="1:2" x14ac:dyDescent="0.25">
      <c r="A149" s="91">
        <v>44568.125</v>
      </c>
      <c r="B149" s="92">
        <v>30</v>
      </c>
    </row>
    <row r="150" spans="1:2" x14ac:dyDescent="0.25">
      <c r="A150" s="91">
        <v>44568.166666666664</v>
      </c>
      <c r="B150" s="92">
        <v>30</v>
      </c>
    </row>
    <row r="151" spans="1:2" x14ac:dyDescent="0.25">
      <c r="A151" s="91">
        <v>44568.208333333336</v>
      </c>
      <c r="B151" s="92">
        <v>30</v>
      </c>
    </row>
    <row r="152" spans="1:2" x14ac:dyDescent="0.25">
      <c r="A152" s="91">
        <v>44568.25</v>
      </c>
      <c r="B152" s="92">
        <v>29</v>
      </c>
    </row>
    <row r="153" spans="1:2" x14ac:dyDescent="0.25">
      <c r="A153" s="91">
        <v>44568.291666666664</v>
      </c>
      <c r="B153" s="92">
        <v>29</v>
      </c>
    </row>
    <row r="154" spans="1:2" x14ac:dyDescent="0.25">
      <c r="A154" s="91">
        <v>44568.333333333336</v>
      </c>
      <c r="B154" s="92">
        <v>29</v>
      </c>
    </row>
    <row r="155" spans="1:2" x14ac:dyDescent="0.25">
      <c r="A155" s="91">
        <v>44568.375</v>
      </c>
      <c r="B155" s="92">
        <v>29</v>
      </c>
    </row>
    <row r="156" spans="1:2" x14ac:dyDescent="0.25">
      <c r="A156" s="91">
        <v>44568.416666666664</v>
      </c>
      <c r="B156" s="92">
        <v>30</v>
      </c>
    </row>
    <row r="157" spans="1:2" x14ac:dyDescent="0.25">
      <c r="A157" s="91">
        <v>44568.458333333336</v>
      </c>
      <c r="B157" s="92">
        <v>31</v>
      </c>
    </row>
    <row r="158" spans="1:2" x14ac:dyDescent="0.25">
      <c r="A158" s="91">
        <v>44568.5</v>
      </c>
      <c r="B158" s="92">
        <v>33</v>
      </c>
    </row>
    <row r="159" spans="1:2" x14ac:dyDescent="0.25">
      <c r="A159" s="91">
        <v>44568.541666666664</v>
      </c>
      <c r="B159" s="92">
        <v>33</v>
      </c>
    </row>
    <row r="160" spans="1:2" x14ac:dyDescent="0.25">
      <c r="A160" s="91">
        <v>44568.583333333336</v>
      </c>
      <c r="B160" s="92">
        <v>33</v>
      </c>
    </row>
    <row r="161" spans="1:2" x14ac:dyDescent="0.25">
      <c r="A161" s="91">
        <v>44568.625</v>
      </c>
      <c r="B161" s="92">
        <v>33</v>
      </c>
    </row>
    <row r="162" spans="1:2" x14ac:dyDescent="0.25">
      <c r="A162" s="91">
        <v>44568.666666666664</v>
      </c>
      <c r="B162" s="92">
        <v>33</v>
      </c>
    </row>
    <row r="163" spans="1:2" x14ac:dyDescent="0.25">
      <c r="A163" s="91">
        <v>44568.708333333336</v>
      </c>
      <c r="B163" s="92">
        <v>31</v>
      </c>
    </row>
    <row r="164" spans="1:2" x14ac:dyDescent="0.25">
      <c r="A164" s="91">
        <v>44568.75</v>
      </c>
      <c r="B164" s="92">
        <v>30</v>
      </c>
    </row>
    <row r="165" spans="1:2" x14ac:dyDescent="0.25">
      <c r="A165" s="91">
        <v>44568.791666666664</v>
      </c>
      <c r="B165" s="92">
        <v>29</v>
      </c>
    </row>
    <row r="166" spans="1:2" x14ac:dyDescent="0.25">
      <c r="A166" s="91">
        <v>44568.833333333336</v>
      </c>
      <c r="B166" s="92">
        <v>28</v>
      </c>
    </row>
    <row r="167" spans="1:2" x14ac:dyDescent="0.25">
      <c r="A167" s="91">
        <v>44568.875</v>
      </c>
      <c r="B167" s="92">
        <v>27</v>
      </c>
    </row>
    <row r="168" spans="1:2" x14ac:dyDescent="0.25">
      <c r="A168" s="91">
        <v>44568.916666666664</v>
      </c>
      <c r="B168" s="92">
        <v>27</v>
      </c>
    </row>
    <row r="169" spans="1:2" x14ac:dyDescent="0.25">
      <c r="A169" s="91">
        <v>44568.958333333336</v>
      </c>
      <c r="B169" s="92">
        <v>26</v>
      </c>
    </row>
    <row r="170" spans="1:2" x14ac:dyDescent="0.25">
      <c r="A170" s="91">
        <v>44569</v>
      </c>
      <c r="B170" s="92">
        <v>26</v>
      </c>
    </row>
    <row r="171" spans="1:2" x14ac:dyDescent="0.25">
      <c r="A171" s="91">
        <v>44569.041666666664</v>
      </c>
      <c r="B171" s="92">
        <v>25</v>
      </c>
    </row>
    <row r="172" spans="1:2" x14ac:dyDescent="0.25">
      <c r="A172" s="91">
        <v>44569.083333333336</v>
      </c>
      <c r="B172" s="92">
        <v>24</v>
      </c>
    </row>
    <row r="173" spans="1:2" x14ac:dyDescent="0.25">
      <c r="A173" s="91">
        <v>44569.125</v>
      </c>
      <c r="B173" s="92">
        <v>23</v>
      </c>
    </row>
    <row r="174" spans="1:2" x14ac:dyDescent="0.25">
      <c r="A174" s="91">
        <v>44569.166666666664</v>
      </c>
      <c r="B174" s="92">
        <v>22</v>
      </c>
    </row>
    <row r="175" spans="1:2" x14ac:dyDescent="0.25">
      <c r="A175" s="91">
        <v>44569.208333333336</v>
      </c>
      <c r="B175" s="92">
        <v>22</v>
      </c>
    </row>
    <row r="176" spans="1:2" x14ac:dyDescent="0.25">
      <c r="A176" s="91">
        <v>44569.25</v>
      </c>
      <c r="B176" s="92">
        <v>22</v>
      </c>
    </row>
    <row r="177" spans="1:2" x14ac:dyDescent="0.25">
      <c r="A177" s="91">
        <v>44569.291666666664</v>
      </c>
      <c r="B177" s="92">
        <v>21</v>
      </c>
    </row>
    <row r="178" spans="1:2" x14ac:dyDescent="0.25">
      <c r="A178" s="91">
        <v>44569.333333333336</v>
      </c>
      <c r="B178" s="92">
        <v>21</v>
      </c>
    </row>
    <row r="179" spans="1:2" x14ac:dyDescent="0.25">
      <c r="A179" s="91">
        <v>44569.375</v>
      </c>
      <c r="B179" s="92">
        <v>22</v>
      </c>
    </row>
    <row r="180" spans="1:2" x14ac:dyDescent="0.25">
      <c r="A180" s="91">
        <v>44569.416666666664</v>
      </c>
      <c r="B180" s="92">
        <v>23</v>
      </c>
    </row>
    <row r="181" spans="1:2" x14ac:dyDescent="0.25">
      <c r="A181" s="91">
        <v>44569.458333333336</v>
      </c>
      <c r="B181" s="92">
        <v>25</v>
      </c>
    </row>
    <row r="182" spans="1:2" x14ac:dyDescent="0.25">
      <c r="A182" s="91">
        <v>44569.5</v>
      </c>
      <c r="B182" s="92">
        <v>26</v>
      </c>
    </row>
    <row r="183" spans="1:2" x14ac:dyDescent="0.25">
      <c r="A183" s="91">
        <v>44569.541666666664</v>
      </c>
      <c r="B183" s="92">
        <v>27</v>
      </c>
    </row>
    <row r="184" spans="1:2" x14ac:dyDescent="0.25">
      <c r="A184" s="91">
        <v>44569.583333333336</v>
      </c>
      <c r="B184" s="92">
        <v>29</v>
      </c>
    </row>
    <row r="185" spans="1:2" x14ac:dyDescent="0.25">
      <c r="A185" s="91">
        <v>44569.625</v>
      </c>
      <c r="B185" s="92">
        <v>30</v>
      </c>
    </row>
    <row r="186" spans="1:2" x14ac:dyDescent="0.25">
      <c r="A186" s="91">
        <v>44569.666666666664</v>
      </c>
      <c r="B186" s="92">
        <v>31</v>
      </c>
    </row>
    <row r="187" spans="1:2" x14ac:dyDescent="0.25">
      <c r="A187" s="91">
        <v>44569.708333333336</v>
      </c>
      <c r="B187" s="92">
        <v>28</v>
      </c>
    </row>
    <row r="188" spans="1:2" x14ac:dyDescent="0.25">
      <c r="A188" s="91">
        <v>44569.75</v>
      </c>
      <c r="B188" s="92">
        <v>23</v>
      </c>
    </row>
    <row r="189" spans="1:2" x14ac:dyDescent="0.25">
      <c r="A189" s="91">
        <v>44569.791666666664</v>
      </c>
      <c r="B189" s="92">
        <v>28</v>
      </c>
    </row>
    <row r="190" spans="1:2" x14ac:dyDescent="0.25">
      <c r="A190" s="91">
        <v>44569.833333333336</v>
      </c>
      <c r="B190" s="92">
        <v>25</v>
      </c>
    </row>
    <row r="191" spans="1:2" x14ac:dyDescent="0.25">
      <c r="A191" s="91">
        <v>44569.875</v>
      </c>
      <c r="B191" s="92">
        <v>28</v>
      </c>
    </row>
    <row r="192" spans="1:2" x14ac:dyDescent="0.25">
      <c r="A192" s="91">
        <v>44569.916666666664</v>
      </c>
      <c r="B192" s="92">
        <v>28</v>
      </c>
    </row>
    <row r="193" spans="1:2" x14ac:dyDescent="0.25">
      <c r="A193" s="91">
        <v>44569.958333333336</v>
      </c>
      <c r="B193" s="92">
        <v>29</v>
      </c>
    </row>
    <row r="194" spans="1:2" x14ac:dyDescent="0.25">
      <c r="A194" s="91">
        <v>44570</v>
      </c>
      <c r="B194" s="92">
        <v>30</v>
      </c>
    </row>
    <row r="195" spans="1:2" x14ac:dyDescent="0.25">
      <c r="A195" s="91">
        <v>44570.041666666664</v>
      </c>
      <c r="B195" s="92">
        <v>30</v>
      </c>
    </row>
    <row r="196" spans="1:2" x14ac:dyDescent="0.25">
      <c r="A196" s="91">
        <v>44570.083333333336</v>
      </c>
      <c r="B196" s="92">
        <v>29</v>
      </c>
    </row>
    <row r="197" spans="1:2" x14ac:dyDescent="0.25">
      <c r="A197" s="91">
        <v>44570.125</v>
      </c>
      <c r="B197" s="92">
        <v>30</v>
      </c>
    </row>
    <row r="198" spans="1:2" x14ac:dyDescent="0.25">
      <c r="A198" s="91">
        <v>44570.166666666664</v>
      </c>
      <c r="B198" s="92">
        <v>31</v>
      </c>
    </row>
    <row r="199" spans="1:2" x14ac:dyDescent="0.25">
      <c r="A199" s="91">
        <v>44570.208333333336</v>
      </c>
      <c r="B199" s="92">
        <v>33</v>
      </c>
    </row>
    <row r="200" spans="1:2" x14ac:dyDescent="0.25">
      <c r="A200" s="91">
        <v>44570.25</v>
      </c>
      <c r="B200" s="92">
        <v>34</v>
      </c>
    </row>
    <row r="201" spans="1:2" x14ac:dyDescent="0.25">
      <c r="A201" s="91">
        <v>44570.291666666664</v>
      </c>
      <c r="B201" s="92">
        <v>35</v>
      </c>
    </row>
    <row r="202" spans="1:2" x14ac:dyDescent="0.25">
      <c r="A202" s="91">
        <v>44570.333333333336</v>
      </c>
      <c r="B202" s="92">
        <v>35</v>
      </c>
    </row>
    <row r="203" spans="1:2" x14ac:dyDescent="0.25">
      <c r="A203" s="91">
        <v>44570.375</v>
      </c>
      <c r="B203" s="92">
        <v>36</v>
      </c>
    </row>
    <row r="204" spans="1:2" x14ac:dyDescent="0.25">
      <c r="A204" s="91">
        <v>44570.416666666664</v>
      </c>
      <c r="B204" s="92">
        <v>37</v>
      </c>
    </row>
    <row r="205" spans="1:2" x14ac:dyDescent="0.25">
      <c r="A205" s="91">
        <v>44570.458333333336</v>
      </c>
      <c r="B205" s="92">
        <v>37</v>
      </c>
    </row>
    <row r="206" spans="1:2" x14ac:dyDescent="0.25">
      <c r="A206" s="91">
        <v>44570.5</v>
      </c>
      <c r="B206" s="92">
        <v>39</v>
      </c>
    </row>
    <row r="207" spans="1:2" x14ac:dyDescent="0.25">
      <c r="A207" s="91">
        <v>44570.541666666664</v>
      </c>
      <c r="B207" s="92">
        <v>40</v>
      </c>
    </row>
    <row r="208" spans="1:2" x14ac:dyDescent="0.25">
      <c r="A208" s="91">
        <v>44570.583333333336</v>
      </c>
      <c r="B208" s="92">
        <v>41</v>
      </c>
    </row>
    <row r="209" spans="1:2" x14ac:dyDescent="0.25">
      <c r="A209" s="91">
        <v>44570.625</v>
      </c>
      <c r="B209" s="92">
        <v>41</v>
      </c>
    </row>
    <row r="210" spans="1:2" x14ac:dyDescent="0.25">
      <c r="A210" s="91">
        <v>44570.666666666664</v>
      </c>
      <c r="B210" s="92">
        <v>40</v>
      </c>
    </row>
    <row r="211" spans="1:2" x14ac:dyDescent="0.25">
      <c r="A211" s="91">
        <v>44570.708333333336</v>
      </c>
      <c r="B211" s="92">
        <v>39</v>
      </c>
    </row>
    <row r="212" spans="1:2" x14ac:dyDescent="0.25">
      <c r="A212" s="91">
        <v>44570.75</v>
      </c>
      <c r="B212" s="92">
        <v>39</v>
      </c>
    </row>
    <row r="213" spans="1:2" x14ac:dyDescent="0.25">
      <c r="A213" s="91">
        <v>44570.791666666664</v>
      </c>
      <c r="B213" s="92">
        <v>39</v>
      </c>
    </row>
    <row r="214" spans="1:2" x14ac:dyDescent="0.25">
      <c r="A214" s="91">
        <v>44570.833333333336</v>
      </c>
      <c r="B214" s="92">
        <v>39</v>
      </c>
    </row>
    <row r="215" spans="1:2" x14ac:dyDescent="0.25">
      <c r="A215" s="91">
        <v>44570.875</v>
      </c>
      <c r="B215" s="92">
        <v>39</v>
      </c>
    </row>
    <row r="216" spans="1:2" x14ac:dyDescent="0.25">
      <c r="A216" s="91">
        <v>44570.916666666664</v>
      </c>
      <c r="B216" s="92">
        <v>39</v>
      </c>
    </row>
    <row r="217" spans="1:2" x14ac:dyDescent="0.25">
      <c r="A217" s="91">
        <v>44570.958333333336</v>
      </c>
      <c r="B217" s="92">
        <v>39</v>
      </c>
    </row>
    <row r="218" spans="1:2" x14ac:dyDescent="0.25">
      <c r="A218" s="91">
        <v>44571</v>
      </c>
      <c r="B218" s="92">
        <v>40</v>
      </c>
    </row>
    <row r="219" spans="1:2" x14ac:dyDescent="0.25">
      <c r="A219" s="91">
        <v>44571.041666666664</v>
      </c>
      <c r="B219" s="92">
        <v>40</v>
      </c>
    </row>
    <row r="220" spans="1:2" x14ac:dyDescent="0.25">
      <c r="A220" s="91">
        <v>44571.083333333336</v>
      </c>
      <c r="B220" s="92">
        <v>40</v>
      </c>
    </row>
    <row r="221" spans="1:2" x14ac:dyDescent="0.25">
      <c r="A221" s="91">
        <v>44571.125</v>
      </c>
      <c r="B221" s="92">
        <v>39</v>
      </c>
    </row>
    <row r="222" spans="1:2" x14ac:dyDescent="0.25">
      <c r="A222" s="91">
        <v>44571.166666666664</v>
      </c>
      <c r="B222" s="92">
        <v>36</v>
      </c>
    </row>
    <row r="223" spans="1:2" x14ac:dyDescent="0.25">
      <c r="A223" s="91">
        <v>44571.208333333336</v>
      </c>
      <c r="B223" s="92">
        <v>34</v>
      </c>
    </row>
    <row r="224" spans="1:2" x14ac:dyDescent="0.25">
      <c r="A224" s="91">
        <v>44571.25</v>
      </c>
      <c r="B224" s="92">
        <v>32</v>
      </c>
    </row>
    <row r="225" spans="1:2" x14ac:dyDescent="0.25">
      <c r="A225" s="91">
        <v>44571.291666666664</v>
      </c>
      <c r="B225" s="92">
        <v>30</v>
      </c>
    </row>
    <row r="226" spans="1:2" x14ac:dyDescent="0.25">
      <c r="A226" s="91">
        <v>44571.333333333336</v>
      </c>
      <c r="B226" s="92">
        <v>29</v>
      </c>
    </row>
    <row r="227" spans="1:2" x14ac:dyDescent="0.25">
      <c r="A227" s="91">
        <v>44571.375</v>
      </c>
      <c r="B227" s="92">
        <v>29</v>
      </c>
    </row>
    <row r="228" spans="1:2" x14ac:dyDescent="0.25">
      <c r="A228" s="91">
        <v>44571.416666666664</v>
      </c>
      <c r="B228" s="92">
        <v>30</v>
      </c>
    </row>
    <row r="229" spans="1:2" x14ac:dyDescent="0.25">
      <c r="A229" s="91">
        <v>44571.458333333336</v>
      </c>
      <c r="B229" s="92">
        <v>31</v>
      </c>
    </row>
    <row r="230" spans="1:2" x14ac:dyDescent="0.25">
      <c r="A230" s="91">
        <v>44571.5</v>
      </c>
      <c r="B230" s="92">
        <v>32</v>
      </c>
    </row>
    <row r="231" spans="1:2" x14ac:dyDescent="0.25">
      <c r="A231" s="91">
        <v>44571.541666666664</v>
      </c>
      <c r="B231" s="92">
        <v>31</v>
      </c>
    </row>
    <row r="232" spans="1:2" x14ac:dyDescent="0.25">
      <c r="A232" s="91">
        <v>44571.583333333336</v>
      </c>
      <c r="B232" s="92">
        <v>32</v>
      </c>
    </row>
    <row r="233" spans="1:2" x14ac:dyDescent="0.25">
      <c r="A233" s="91">
        <v>44571.625</v>
      </c>
      <c r="B233" s="92">
        <v>30</v>
      </c>
    </row>
    <row r="234" spans="1:2" x14ac:dyDescent="0.25">
      <c r="A234" s="91">
        <v>44571.666666666664</v>
      </c>
      <c r="B234" s="92">
        <v>29</v>
      </c>
    </row>
    <row r="235" spans="1:2" x14ac:dyDescent="0.25">
      <c r="A235" s="91">
        <v>44571.708333333336</v>
      </c>
      <c r="B235" s="92">
        <v>27</v>
      </c>
    </row>
    <row r="236" spans="1:2" x14ac:dyDescent="0.25">
      <c r="A236" s="91">
        <v>44571.75</v>
      </c>
      <c r="B236" s="92">
        <v>27</v>
      </c>
    </row>
    <row r="237" spans="1:2" x14ac:dyDescent="0.25">
      <c r="A237" s="91">
        <v>44571.791666666664</v>
      </c>
      <c r="B237" s="92">
        <v>27</v>
      </c>
    </row>
    <row r="238" spans="1:2" x14ac:dyDescent="0.25">
      <c r="A238" s="91">
        <v>44571.833333333336</v>
      </c>
      <c r="B238" s="92">
        <v>27</v>
      </c>
    </row>
    <row r="239" spans="1:2" x14ac:dyDescent="0.25">
      <c r="A239" s="91">
        <v>44571.875</v>
      </c>
      <c r="B239" s="92">
        <v>27</v>
      </c>
    </row>
    <row r="240" spans="1:2" x14ac:dyDescent="0.25">
      <c r="A240" s="91">
        <v>44571.916666666664</v>
      </c>
      <c r="B240" s="92">
        <v>26</v>
      </c>
    </row>
    <row r="241" spans="1:2" x14ac:dyDescent="0.25">
      <c r="A241" s="91">
        <v>44571.958333333336</v>
      </c>
      <c r="B241" s="92">
        <v>26</v>
      </c>
    </row>
    <row r="242" spans="1:2" x14ac:dyDescent="0.25">
      <c r="A242" s="91">
        <v>44572</v>
      </c>
      <c r="B242" s="92">
        <v>25</v>
      </c>
    </row>
    <row r="243" spans="1:2" x14ac:dyDescent="0.25">
      <c r="A243" s="91">
        <v>44572.041666666664</v>
      </c>
      <c r="B243" s="92">
        <v>24</v>
      </c>
    </row>
    <row r="244" spans="1:2" x14ac:dyDescent="0.25">
      <c r="A244" s="91">
        <v>44572.083333333336</v>
      </c>
      <c r="B244" s="92">
        <v>22</v>
      </c>
    </row>
    <row r="245" spans="1:2" x14ac:dyDescent="0.25">
      <c r="A245" s="91">
        <v>44572.125</v>
      </c>
      <c r="B245" s="92">
        <v>20</v>
      </c>
    </row>
    <row r="246" spans="1:2" x14ac:dyDescent="0.25">
      <c r="A246" s="91">
        <v>44572.166666666664</v>
      </c>
      <c r="B246" s="92">
        <v>19</v>
      </c>
    </row>
    <row r="247" spans="1:2" x14ac:dyDescent="0.25">
      <c r="A247" s="91">
        <v>44572.208333333336</v>
      </c>
      <c r="B247" s="92">
        <v>19</v>
      </c>
    </row>
    <row r="248" spans="1:2" x14ac:dyDescent="0.25">
      <c r="A248" s="91">
        <v>44572.25</v>
      </c>
      <c r="B248" s="92">
        <v>18</v>
      </c>
    </row>
    <row r="249" spans="1:2" x14ac:dyDescent="0.25">
      <c r="A249" s="91">
        <v>44572.291666666664</v>
      </c>
      <c r="B249" s="92">
        <v>17</v>
      </c>
    </row>
    <row r="250" spans="1:2" x14ac:dyDescent="0.25">
      <c r="A250" s="91">
        <v>44572.333333333336</v>
      </c>
      <c r="B250" s="92">
        <v>16</v>
      </c>
    </row>
    <row r="251" spans="1:2" x14ac:dyDescent="0.25">
      <c r="A251" s="91">
        <v>44572.375</v>
      </c>
      <c r="B251" s="92">
        <v>17</v>
      </c>
    </row>
    <row r="252" spans="1:2" x14ac:dyDescent="0.25">
      <c r="A252" s="91">
        <v>44572.416666666664</v>
      </c>
      <c r="B252" s="92">
        <v>18</v>
      </c>
    </row>
    <row r="253" spans="1:2" x14ac:dyDescent="0.25">
      <c r="A253" s="91">
        <v>44572.458333333336</v>
      </c>
      <c r="B253" s="92">
        <v>18</v>
      </c>
    </row>
    <row r="254" spans="1:2" x14ac:dyDescent="0.25">
      <c r="A254" s="91">
        <v>44572.5</v>
      </c>
      <c r="B254" s="92">
        <v>19</v>
      </c>
    </row>
    <row r="255" spans="1:2" x14ac:dyDescent="0.25">
      <c r="A255" s="91">
        <v>44572.541666666664</v>
      </c>
      <c r="B255" s="92">
        <v>20</v>
      </c>
    </row>
    <row r="256" spans="1:2" x14ac:dyDescent="0.25">
      <c r="A256" s="91">
        <v>44572.583333333336</v>
      </c>
      <c r="B256" s="92">
        <v>21</v>
      </c>
    </row>
    <row r="257" spans="1:2" x14ac:dyDescent="0.25">
      <c r="A257" s="91">
        <v>44572.625</v>
      </c>
      <c r="B257" s="92">
        <v>21</v>
      </c>
    </row>
    <row r="258" spans="1:2" x14ac:dyDescent="0.25">
      <c r="A258" s="91">
        <v>44572.666666666664</v>
      </c>
      <c r="B258" s="92">
        <v>20</v>
      </c>
    </row>
    <row r="259" spans="1:2" x14ac:dyDescent="0.25">
      <c r="A259" s="91">
        <v>44572.708333333336</v>
      </c>
      <c r="B259" s="92">
        <v>19</v>
      </c>
    </row>
    <row r="260" spans="1:2" x14ac:dyDescent="0.25">
      <c r="A260" s="91">
        <v>44572.75</v>
      </c>
      <c r="B260" s="92">
        <v>19</v>
      </c>
    </row>
    <row r="261" spans="1:2" x14ac:dyDescent="0.25">
      <c r="A261" s="91">
        <v>44572.791666666664</v>
      </c>
      <c r="B261" s="92">
        <v>18</v>
      </c>
    </row>
    <row r="262" spans="1:2" x14ac:dyDescent="0.25">
      <c r="A262" s="91">
        <v>44572.833333333336</v>
      </c>
      <c r="B262" s="92">
        <v>17</v>
      </c>
    </row>
    <row r="263" spans="1:2" x14ac:dyDescent="0.25">
      <c r="A263" s="91">
        <v>44572.875</v>
      </c>
      <c r="B263" s="92">
        <v>17</v>
      </c>
    </row>
    <row r="264" spans="1:2" x14ac:dyDescent="0.25">
      <c r="A264" s="91">
        <v>44572.916666666664</v>
      </c>
      <c r="B264" s="92">
        <v>16</v>
      </c>
    </row>
    <row r="265" spans="1:2" x14ac:dyDescent="0.25">
      <c r="A265" s="91">
        <v>44572.958333333336</v>
      </c>
      <c r="B265" s="92">
        <v>15</v>
      </c>
    </row>
    <row r="266" spans="1:2" x14ac:dyDescent="0.25">
      <c r="A266" s="91">
        <v>44573</v>
      </c>
      <c r="B266" s="92">
        <v>15</v>
      </c>
    </row>
    <row r="267" spans="1:2" x14ac:dyDescent="0.25">
      <c r="A267" s="91">
        <v>44573.041666666664</v>
      </c>
      <c r="B267" s="92">
        <v>18</v>
      </c>
    </row>
    <row r="268" spans="1:2" x14ac:dyDescent="0.25">
      <c r="A268" s="91">
        <v>44573.083333333336</v>
      </c>
      <c r="B268" s="92">
        <v>22</v>
      </c>
    </row>
    <row r="269" spans="1:2" x14ac:dyDescent="0.25">
      <c r="A269" s="91">
        <v>44573.125</v>
      </c>
      <c r="B269" s="92">
        <v>23</v>
      </c>
    </row>
    <row r="270" spans="1:2" x14ac:dyDescent="0.25">
      <c r="A270" s="91">
        <v>44573.166666666664</v>
      </c>
      <c r="B270" s="92">
        <v>23</v>
      </c>
    </row>
    <row r="271" spans="1:2" x14ac:dyDescent="0.25">
      <c r="A271" s="91">
        <v>44573.208333333336</v>
      </c>
      <c r="B271" s="92">
        <v>25</v>
      </c>
    </row>
    <row r="272" spans="1:2" x14ac:dyDescent="0.25">
      <c r="A272" s="91">
        <v>44573.25</v>
      </c>
      <c r="B272" s="92">
        <v>26</v>
      </c>
    </row>
    <row r="273" spans="1:2" x14ac:dyDescent="0.25">
      <c r="A273" s="91">
        <v>44573.291666666664</v>
      </c>
      <c r="B273" s="92">
        <v>28</v>
      </c>
    </row>
    <row r="274" spans="1:2" x14ac:dyDescent="0.25">
      <c r="A274" s="91">
        <v>44573.333333333336</v>
      </c>
      <c r="B274" s="92">
        <v>29</v>
      </c>
    </row>
    <row r="275" spans="1:2" x14ac:dyDescent="0.25">
      <c r="A275" s="91">
        <v>44573.375</v>
      </c>
      <c r="B275" s="92">
        <v>32</v>
      </c>
    </row>
    <row r="276" spans="1:2" x14ac:dyDescent="0.25">
      <c r="A276" s="91">
        <v>44573.416666666664</v>
      </c>
      <c r="B276" s="92">
        <v>34</v>
      </c>
    </row>
    <row r="277" spans="1:2" x14ac:dyDescent="0.25">
      <c r="A277" s="91">
        <v>44573.458333333336</v>
      </c>
      <c r="B277" s="92">
        <v>37</v>
      </c>
    </row>
    <row r="278" spans="1:2" x14ac:dyDescent="0.25">
      <c r="A278" s="91">
        <v>44573.5</v>
      </c>
      <c r="B278" s="92">
        <v>38</v>
      </c>
    </row>
    <row r="279" spans="1:2" x14ac:dyDescent="0.25">
      <c r="A279" s="91">
        <v>44573.541666666664</v>
      </c>
      <c r="B279" s="92">
        <v>40</v>
      </c>
    </row>
    <row r="280" spans="1:2" x14ac:dyDescent="0.25">
      <c r="A280" s="91">
        <v>44573.583333333336</v>
      </c>
      <c r="B280" s="92">
        <v>41</v>
      </c>
    </row>
    <row r="281" spans="1:2" x14ac:dyDescent="0.25">
      <c r="A281" s="91">
        <v>44573.625</v>
      </c>
      <c r="B281" s="92">
        <v>40</v>
      </c>
    </row>
    <row r="282" spans="1:2" x14ac:dyDescent="0.25">
      <c r="A282" s="91">
        <v>44573.666666666664</v>
      </c>
      <c r="B282" s="92">
        <v>40</v>
      </c>
    </row>
    <row r="283" spans="1:2" x14ac:dyDescent="0.25">
      <c r="A283" s="91">
        <v>44573.708333333336</v>
      </c>
      <c r="B283" s="92">
        <v>37</v>
      </c>
    </row>
    <row r="284" spans="1:2" x14ac:dyDescent="0.25">
      <c r="A284" s="91">
        <v>44573.75</v>
      </c>
      <c r="B284" s="92">
        <v>35</v>
      </c>
    </row>
    <row r="285" spans="1:2" x14ac:dyDescent="0.25">
      <c r="A285" s="91">
        <v>44573.791666666664</v>
      </c>
      <c r="B285" s="92">
        <v>35</v>
      </c>
    </row>
    <row r="286" spans="1:2" x14ac:dyDescent="0.25">
      <c r="A286" s="91">
        <v>44573.833333333336</v>
      </c>
      <c r="B286" s="92">
        <v>35</v>
      </c>
    </row>
    <row r="287" spans="1:2" x14ac:dyDescent="0.25">
      <c r="A287" s="91">
        <v>44573.875</v>
      </c>
      <c r="B287" s="92">
        <v>35</v>
      </c>
    </row>
    <row r="288" spans="1:2" x14ac:dyDescent="0.25">
      <c r="A288" s="91">
        <v>44573.916666666664</v>
      </c>
      <c r="B288" s="92">
        <v>33</v>
      </c>
    </row>
    <row r="289" spans="1:2" x14ac:dyDescent="0.25">
      <c r="A289" s="91">
        <v>44573.958333333336</v>
      </c>
      <c r="B289" s="92">
        <v>32</v>
      </c>
    </row>
    <row r="290" spans="1:2" x14ac:dyDescent="0.25">
      <c r="A290" s="91">
        <v>44574</v>
      </c>
      <c r="B290" s="92">
        <v>33</v>
      </c>
    </row>
    <row r="291" spans="1:2" x14ac:dyDescent="0.25">
      <c r="A291" s="91">
        <v>44574.041666666664</v>
      </c>
      <c r="B291" s="92">
        <v>34</v>
      </c>
    </row>
    <row r="292" spans="1:2" x14ac:dyDescent="0.25">
      <c r="A292" s="91">
        <v>44574.083333333336</v>
      </c>
      <c r="B292" s="92">
        <v>29</v>
      </c>
    </row>
    <row r="293" spans="1:2" x14ac:dyDescent="0.25">
      <c r="A293" s="91">
        <v>44574.125</v>
      </c>
      <c r="B293" s="92">
        <v>32</v>
      </c>
    </row>
    <row r="294" spans="1:2" x14ac:dyDescent="0.25">
      <c r="A294" s="91">
        <v>44574.166666666664</v>
      </c>
      <c r="B294" s="92">
        <v>30</v>
      </c>
    </row>
    <row r="295" spans="1:2" x14ac:dyDescent="0.25">
      <c r="A295" s="91">
        <v>44574.208333333336</v>
      </c>
      <c r="B295" s="92">
        <v>30</v>
      </c>
    </row>
    <row r="296" spans="1:2" x14ac:dyDescent="0.25">
      <c r="A296" s="91">
        <v>44574.25</v>
      </c>
      <c r="B296" s="92">
        <v>32</v>
      </c>
    </row>
    <row r="297" spans="1:2" x14ac:dyDescent="0.25">
      <c r="A297" s="91">
        <v>44574.291666666664</v>
      </c>
      <c r="B297" s="92">
        <v>30</v>
      </c>
    </row>
    <row r="298" spans="1:2" x14ac:dyDescent="0.25">
      <c r="A298" s="91">
        <v>44574.333333333336</v>
      </c>
      <c r="B298" s="92">
        <v>35</v>
      </c>
    </row>
    <row r="299" spans="1:2" x14ac:dyDescent="0.25">
      <c r="A299" s="91">
        <v>44574.375</v>
      </c>
      <c r="B299" s="92">
        <v>38</v>
      </c>
    </row>
    <row r="300" spans="1:2" x14ac:dyDescent="0.25">
      <c r="A300" s="91">
        <v>44574.416666666664</v>
      </c>
      <c r="B300" s="92">
        <v>42</v>
      </c>
    </row>
    <row r="301" spans="1:2" x14ac:dyDescent="0.25">
      <c r="A301" s="91">
        <v>44574.458333333336</v>
      </c>
      <c r="B301" s="92">
        <v>46</v>
      </c>
    </row>
    <row r="302" spans="1:2" x14ac:dyDescent="0.25">
      <c r="A302" s="91">
        <v>44574.5</v>
      </c>
      <c r="B302" s="92">
        <v>47</v>
      </c>
    </row>
    <row r="303" spans="1:2" x14ac:dyDescent="0.25">
      <c r="A303" s="91">
        <v>44574.541666666664</v>
      </c>
      <c r="B303" s="92">
        <v>48</v>
      </c>
    </row>
    <row r="304" spans="1:2" x14ac:dyDescent="0.25">
      <c r="A304" s="91">
        <v>44574.583333333336</v>
      </c>
      <c r="B304" s="92">
        <v>47</v>
      </c>
    </row>
    <row r="305" spans="1:2" x14ac:dyDescent="0.25">
      <c r="A305" s="91">
        <v>44574.625</v>
      </c>
      <c r="B305" s="92">
        <v>47</v>
      </c>
    </row>
    <row r="306" spans="1:2" x14ac:dyDescent="0.25">
      <c r="A306" s="91">
        <v>44574.666666666664</v>
      </c>
      <c r="B306" s="92">
        <v>45</v>
      </c>
    </row>
    <row r="307" spans="1:2" x14ac:dyDescent="0.25">
      <c r="A307" s="91">
        <v>44574.708333333336</v>
      </c>
      <c r="B307" s="92">
        <v>43</v>
      </c>
    </row>
    <row r="308" spans="1:2" x14ac:dyDescent="0.25">
      <c r="A308" s="91">
        <v>44574.75</v>
      </c>
      <c r="B308" s="92">
        <v>41</v>
      </c>
    </row>
    <row r="309" spans="1:2" x14ac:dyDescent="0.25">
      <c r="A309" s="91">
        <v>44574.791666666664</v>
      </c>
      <c r="B309" s="92">
        <v>40</v>
      </c>
    </row>
    <row r="310" spans="1:2" x14ac:dyDescent="0.25">
      <c r="A310" s="91">
        <v>44574.833333333336</v>
      </c>
      <c r="B310" s="92">
        <v>39</v>
      </c>
    </row>
    <row r="311" spans="1:2" x14ac:dyDescent="0.25">
      <c r="A311" s="91">
        <v>44574.875</v>
      </c>
      <c r="B311" s="92">
        <v>37</v>
      </c>
    </row>
    <row r="312" spans="1:2" x14ac:dyDescent="0.25">
      <c r="A312" s="91">
        <v>44574.916666666664</v>
      </c>
      <c r="B312" s="92">
        <v>39</v>
      </c>
    </row>
    <row r="313" spans="1:2" x14ac:dyDescent="0.25">
      <c r="A313" s="91">
        <v>44574.958333333336</v>
      </c>
      <c r="B313" s="92">
        <v>40</v>
      </c>
    </row>
    <row r="314" spans="1:2" x14ac:dyDescent="0.25">
      <c r="A314" s="91">
        <v>44575</v>
      </c>
      <c r="B314" s="92">
        <v>39</v>
      </c>
    </row>
    <row r="315" spans="1:2" x14ac:dyDescent="0.25">
      <c r="A315" s="91">
        <v>44575.041666666664</v>
      </c>
      <c r="B315" s="92">
        <v>39</v>
      </c>
    </row>
    <row r="316" spans="1:2" x14ac:dyDescent="0.25">
      <c r="A316" s="91">
        <v>44575.083333333336</v>
      </c>
      <c r="B316" s="92">
        <v>40</v>
      </c>
    </row>
    <row r="317" spans="1:2" x14ac:dyDescent="0.25">
      <c r="A317" s="91">
        <v>44575.125</v>
      </c>
      <c r="B317" s="92">
        <v>40</v>
      </c>
    </row>
    <row r="318" spans="1:2" x14ac:dyDescent="0.25">
      <c r="A318" s="91">
        <v>44575.166666666664</v>
      </c>
      <c r="B318" s="92">
        <v>40</v>
      </c>
    </row>
    <row r="319" spans="1:2" x14ac:dyDescent="0.25">
      <c r="A319" s="91">
        <v>44575.208333333336</v>
      </c>
      <c r="B319" s="92">
        <v>40</v>
      </c>
    </row>
    <row r="320" spans="1:2" x14ac:dyDescent="0.25">
      <c r="A320" s="91">
        <v>44575.25</v>
      </c>
      <c r="B320" s="92">
        <v>40</v>
      </c>
    </row>
    <row r="321" spans="1:2" x14ac:dyDescent="0.25">
      <c r="A321" s="91">
        <v>44575.291666666664</v>
      </c>
      <c r="B321" s="92">
        <v>40</v>
      </c>
    </row>
    <row r="322" spans="1:2" x14ac:dyDescent="0.25">
      <c r="A322" s="91">
        <v>44575.333333333336</v>
      </c>
      <c r="B322" s="92">
        <v>40</v>
      </c>
    </row>
    <row r="323" spans="1:2" x14ac:dyDescent="0.25">
      <c r="A323" s="91">
        <v>44575.375</v>
      </c>
      <c r="B323" s="92">
        <v>40</v>
      </c>
    </row>
    <row r="324" spans="1:2" x14ac:dyDescent="0.25">
      <c r="A324" s="91">
        <v>44575.416666666664</v>
      </c>
      <c r="B324" s="92">
        <v>42</v>
      </c>
    </row>
    <row r="325" spans="1:2" x14ac:dyDescent="0.25">
      <c r="A325" s="91">
        <v>44575.458333333336</v>
      </c>
      <c r="B325" s="92">
        <v>44</v>
      </c>
    </row>
    <row r="326" spans="1:2" x14ac:dyDescent="0.25">
      <c r="A326" s="91">
        <v>44575.5</v>
      </c>
      <c r="B326" s="92">
        <v>44</v>
      </c>
    </row>
    <row r="327" spans="1:2" x14ac:dyDescent="0.25">
      <c r="A327" s="91">
        <v>44575.541666666664</v>
      </c>
      <c r="B327" s="92">
        <v>43</v>
      </c>
    </row>
    <row r="328" spans="1:2" x14ac:dyDescent="0.25">
      <c r="A328" s="91">
        <v>44575.583333333336</v>
      </c>
      <c r="B328" s="92">
        <v>42</v>
      </c>
    </row>
    <row r="329" spans="1:2" x14ac:dyDescent="0.25">
      <c r="A329" s="91">
        <v>44575.625</v>
      </c>
      <c r="B329" s="92">
        <v>41</v>
      </c>
    </row>
    <row r="330" spans="1:2" x14ac:dyDescent="0.25">
      <c r="A330" s="91">
        <v>44575.666666666664</v>
      </c>
      <c r="B330" s="92">
        <v>39</v>
      </c>
    </row>
    <row r="331" spans="1:2" x14ac:dyDescent="0.25">
      <c r="A331" s="91">
        <v>44575.708333333336</v>
      </c>
      <c r="B331" s="92">
        <v>36</v>
      </c>
    </row>
    <row r="332" spans="1:2" x14ac:dyDescent="0.25">
      <c r="A332" s="91">
        <v>44575.75</v>
      </c>
      <c r="B332" s="92">
        <v>34</v>
      </c>
    </row>
    <row r="333" spans="1:2" x14ac:dyDescent="0.25">
      <c r="A333" s="91">
        <v>44575.791666666664</v>
      </c>
      <c r="B333" s="92">
        <v>32</v>
      </c>
    </row>
    <row r="334" spans="1:2" x14ac:dyDescent="0.25">
      <c r="A334" s="91">
        <v>44575.833333333336</v>
      </c>
      <c r="B334" s="92">
        <v>31</v>
      </c>
    </row>
    <row r="335" spans="1:2" x14ac:dyDescent="0.25">
      <c r="A335" s="91">
        <v>44575.875</v>
      </c>
      <c r="B335" s="92">
        <v>29</v>
      </c>
    </row>
    <row r="336" spans="1:2" x14ac:dyDescent="0.25">
      <c r="A336" s="91">
        <v>44575.916666666664</v>
      </c>
      <c r="B336" s="92">
        <v>26</v>
      </c>
    </row>
    <row r="337" spans="1:2" x14ac:dyDescent="0.25">
      <c r="A337" s="91">
        <v>44575.958333333336</v>
      </c>
      <c r="B337" s="92">
        <v>24</v>
      </c>
    </row>
    <row r="338" spans="1:2" x14ac:dyDescent="0.25">
      <c r="A338" s="91">
        <v>44576</v>
      </c>
      <c r="B338" s="92">
        <v>22</v>
      </c>
    </row>
    <row r="339" spans="1:2" x14ac:dyDescent="0.25">
      <c r="A339" s="91">
        <v>44576.041666666664</v>
      </c>
      <c r="B339" s="92">
        <v>19</v>
      </c>
    </row>
    <row r="340" spans="1:2" x14ac:dyDescent="0.25">
      <c r="A340" s="91">
        <v>44576.083333333336</v>
      </c>
      <c r="B340" s="92">
        <v>18</v>
      </c>
    </row>
    <row r="341" spans="1:2" x14ac:dyDescent="0.25">
      <c r="A341" s="91">
        <v>44576.125</v>
      </c>
      <c r="B341" s="92">
        <v>17</v>
      </c>
    </row>
    <row r="342" spans="1:2" x14ac:dyDescent="0.25">
      <c r="A342" s="91">
        <v>44576.166666666664</v>
      </c>
      <c r="B342" s="92">
        <v>16</v>
      </c>
    </row>
    <row r="343" spans="1:2" x14ac:dyDescent="0.25">
      <c r="A343" s="91">
        <v>44576.208333333336</v>
      </c>
      <c r="B343" s="92">
        <v>15</v>
      </c>
    </row>
    <row r="344" spans="1:2" x14ac:dyDescent="0.25">
      <c r="A344" s="91">
        <v>44576.25</v>
      </c>
      <c r="B344" s="92">
        <v>13</v>
      </c>
    </row>
    <row r="345" spans="1:2" x14ac:dyDescent="0.25">
      <c r="A345" s="91">
        <v>44576.291666666664</v>
      </c>
      <c r="B345" s="92">
        <v>12</v>
      </c>
    </row>
    <row r="346" spans="1:2" x14ac:dyDescent="0.25">
      <c r="A346" s="91">
        <v>44576.333333333336</v>
      </c>
      <c r="B346" s="92">
        <v>12</v>
      </c>
    </row>
    <row r="347" spans="1:2" x14ac:dyDescent="0.25">
      <c r="A347" s="91">
        <v>44576.375</v>
      </c>
      <c r="B347" s="92">
        <v>13</v>
      </c>
    </row>
    <row r="348" spans="1:2" x14ac:dyDescent="0.25">
      <c r="A348" s="91">
        <v>44576.416666666664</v>
      </c>
      <c r="B348" s="92">
        <v>14</v>
      </c>
    </row>
    <row r="349" spans="1:2" x14ac:dyDescent="0.25">
      <c r="A349" s="91">
        <v>44576.458333333336</v>
      </c>
      <c r="B349" s="92">
        <v>15</v>
      </c>
    </row>
    <row r="350" spans="1:2" x14ac:dyDescent="0.25">
      <c r="A350" s="91">
        <v>44576.5</v>
      </c>
      <c r="B350" s="92">
        <v>17</v>
      </c>
    </row>
    <row r="351" spans="1:2" x14ac:dyDescent="0.25">
      <c r="A351" s="91">
        <v>44576.541666666664</v>
      </c>
      <c r="B351" s="92">
        <v>18</v>
      </c>
    </row>
    <row r="352" spans="1:2" x14ac:dyDescent="0.25">
      <c r="A352" s="91">
        <v>44576.583333333336</v>
      </c>
      <c r="B352" s="92">
        <v>18</v>
      </c>
    </row>
    <row r="353" spans="1:2" x14ac:dyDescent="0.25">
      <c r="A353" s="91">
        <v>44576.625</v>
      </c>
      <c r="B353" s="92">
        <v>19</v>
      </c>
    </row>
    <row r="354" spans="1:2" x14ac:dyDescent="0.25">
      <c r="A354" s="91">
        <v>44576.666666666664</v>
      </c>
      <c r="B354" s="92">
        <v>19</v>
      </c>
    </row>
    <row r="355" spans="1:2" x14ac:dyDescent="0.25">
      <c r="A355" s="91">
        <v>44576.708333333336</v>
      </c>
      <c r="B355" s="92">
        <v>18</v>
      </c>
    </row>
    <row r="356" spans="1:2" x14ac:dyDescent="0.25">
      <c r="A356" s="91">
        <v>44576.75</v>
      </c>
      <c r="B356" s="92">
        <v>18</v>
      </c>
    </row>
    <row r="357" spans="1:2" x14ac:dyDescent="0.25">
      <c r="A357" s="91">
        <v>44576.791666666664</v>
      </c>
      <c r="B357" s="92">
        <v>18</v>
      </c>
    </row>
    <row r="358" spans="1:2" x14ac:dyDescent="0.25">
      <c r="A358" s="91">
        <v>44576.833333333336</v>
      </c>
      <c r="B358" s="92">
        <v>16</v>
      </c>
    </row>
    <row r="359" spans="1:2" x14ac:dyDescent="0.25">
      <c r="A359" s="91">
        <v>44576.875</v>
      </c>
      <c r="B359" s="92">
        <v>16</v>
      </c>
    </row>
    <row r="360" spans="1:2" x14ac:dyDescent="0.25">
      <c r="A360" s="91">
        <v>44576.916666666664</v>
      </c>
      <c r="B360" s="92">
        <v>14</v>
      </c>
    </row>
    <row r="361" spans="1:2" x14ac:dyDescent="0.25">
      <c r="A361" s="91">
        <v>44576.958333333336</v>
      </c>
      <c r="B361" s="92">
        <v>13</v>
      </c>
    </row>
    <row r="362" spans="1:2" x14ac:dyDescent="0.25">
      <c r="A362" s="91">
        <v>44577</v>
      </c>
      <c r="B362" s="92">
        <v>13</v>
      </c>
    </row>
    <row r="363" spans="1:2" x14ac:dyDescent="0.25">
      <c r="A363" s="91">
        <v>44577.041666666664</v>
      </c>
      <c r="B363" s="92">
        <v>12</v>
      </c>
    </row>
    <row r="364" spans="1:2" x14ac:dyDescent="0.25">
      <c r="A364" s="91">
        <v>44577.083333333336</v>
      </c>
      <c r="B364" s="92">
        <v>12</v>
      </c>
    </row>
    <row r="365" spans="1:2" x14ac:dyDescent="0.25">
      <c r="A365" s="91">
        <v>44577.125</v>
      </c>
      <c r="B365" s="92">
        <v>11</v>
      </c>
    </row>
    <row r="366" spans="1:2" x14ac:dyDescent="0.25">
      <c r="A366" s="91">
        <v>44577.166666666664</v>
      </c>
      <c r="B366" s="92">
        <v>11</v>
      </c>
    </row>
    <row r="367" spans="1:2" x14ac:dyDescent="0.25">
      <c r="A367" s="91">
        <v>44577.208333333336</v>
      </c>
      <c r="B367" s="92">
        <v>10</v>
      </c>
    </row>
    <row r="368" spans="1:2" x14ac:dyDescent="0.25">
      <c r="A368" s="91">
        <v>44577.25</v>
      </c>
      <c r="B368" s="92">
        <v>10</v>
      </c>
    </row>
    <row r="369" spans="1:2" x14ac:dyDescent="0.25">
      <c r="A369" s="91">
        <v>44577.291666666664</v>
      </c>
      <c r="B369" s="92">
        <v>10</v>
      </c>
    </row>
    <row r="370" spans="1:2" x14ac:dyDescent="0.25">
      <c r="A370" s="91">
        <v>44577.333333333336</v>
      </c>
      <c r="B370" s="92">
        <v>11</v>
      </c>
    </row>
    <row r="371" spans="1:2" x14ac:dyDescent="0.25">
      <c r="A371" s="91">
        <v>44577.375</v>
      </c>
      <c r="B371" s="92">
        <v>14</v>
      </c>
    </row>
    <row r="372" spans="1:2" x14ac:dyDescent="0.25">
      <c r="A372" s="91">
        <v>44577.416666666664</v>
      </c>
      <c r="B372" s="92">
        <v>19</v>
      </c>
    </row>
    <row r="373" spans="1:2" x14ac:dyDescent="0.25">
      <c r="A373" s="91">
        <v>44577.458333333336</v>
      </c>
      <c r="B373" s="92">
        <v>23</v>
      </c>
    </row>
    <row r="374" spans="1:2" x14ac:dyDescent="0.25">
      <c r="A374" s="91">
        <v>44577.5</v>
      </c>
      <c r="B374" s="92">
        <v>26</v>
      </c>
    </row>
    <row r="375" spans="1:2" x14ac:dyDescent="0.25">
      <c r="A375" s="91">
        <v>44577.541666666664</v>
      </c>
      <c r="B375" s="92">
        <v>28</v>
      </c>
    </row>
    <row r="376" spans="1:2" x14ac:dyDescent="0.25">
      <c r="A376" s="91">
        <v>44577.583333333336</v>
      </c>
      <c r="B376" s="92">
        <v>30</v>
      </c>
    </row>
    <row r="377" spans="1:2" x14ac:dyDescent="0.25">
      <c r="A377" s="91">
        <v>44577.625</v>
      </c>
      <c r="B377" s="92">
        <v>28</v>
      </c>
    </row>
    <row r="378" spans="1:2" x14ac:dyDescent="0.25">
      <c r="A378" s="91">
        <v>44577.666666666664</v>
      </c>
      <c r="B378" s="92">
        <v>28</v>
      </c>
    </row>
    <row r="379" spans="1:2" x14ac:dyDescent="0.25">
      <c r="A379" s="91">
        <v>44577.708333333336</v>
      </c>
      <c r="B379" s="92">
        <v>29</v>
      </c>
    </row>
    <row r="380" spans="1:2" x14ac:dyDescent="0.25">
      <c r="A380" s="91">
        <v>44577.75</v>
      </c>
      <c r="B380" s="92">
        <v>31</v>
      </c>
    </row>
    <row r="381" spans="1:2" x14ac:dyDescent="0.25">
      <c r="A381" s="91">
        <v>44577.791666666664</v>
      </c>
      <c r="B381" s="92">
        <v>33</v>
      </c>
    </row>
    <row r="382" spans="1:2" x14ac:dyDescent="0.25">
      <c r="A382" s="91">
        <v>44577.833333333336</v>
      </c>
      <c r="B382" s="92">
        <v>33</v>
      </c>
    </row>
    <row r="383" spans="1:2" x14ac:dyDescent="0.25">
      <c r="A383" s="91">
        <v>44577.875</v>
      </c>
      <c r="B383" s="92">
        <v>37</v>
      </c>
    </row>
    <row r="384" spans="1:2" x14ac:dyDescent="0.25">
      <c r="A384" s="91">
        <v>44577.916666666664</v>
      </c>
      <c r="B384" s="92">
        <v>40</v>
      </c>
    </row>
    <row r="385" spans="1:2" x14ac:dyDescent="0.25">
      <c r="A385" s="91">
        <v>44577.958333333336</v>
      </c>
      <c r="B385" s="92">
        <v>41</v>
      </c>
    </row>
    <row r="386" spans="1:2" x14ac:dyDescent="0.25">
      <c r="A386" s="91">
        <v>44578</v>
      </c>
      <c r="B386" s="92">
        <v>42</v>
      </c>
    </row>
    <row r="387" spans="1:2" x14ac:dyDescent="0.25">
      <c r="A387" s="91">
        <v>44578.041666666664</v>
      </c>
      <c r="B387" s="92">
        <v>43</v>
      </c>
    </row>
    <row r="388" spans="1:2" x14ac:dyDescent="0.25">
      <c r="A388" s="91">
        <v>44578.083333333336</v>
      </c>
      <c r="B388" s="92">
        <v>44</v>
      </c>
    </row>
    <row r="389" spans="1:2" x14ac:dyDescent="0.25">
      <c r="A389" s="91">
        <v>44578.125</v>
      </c>
      <c r="B389" s="92">
        <v>45</v>
      </c>
    </row>
    <row r="390" spans="1:2" x14ac:dyDescent="0.25">
      <c r="A390" s="91">
        <v>44578.166666666664</v>
      </c>
      <c r="B390" s="92">
        <v>45</v>
      </c>
    </row>
    <row r="391" spans="1:2" x14ac:dyDescent="0.25">
      <c r="A391" s="91">
        <v>44578.208333333336</v>
      </c>
      <c r="B391" s="92">
        <v>45</v>
      </c>
    </row>
    <row r="392" spans="1:2" x14ac:dyDescent="0.25">
      <c r="A392" s="91">
        <v>44578.25</v>
      </c>
      <c r="B392" s="92">
        <v>45</v>
      </c>
    </row>
    <row r="393" spans="1:2" x14ac:dyDescent="0.25">
      <c r="A393" s="91">
        <v>44578.291666666664</v>
      </c>
      <c r="B393" s="92">
        <v>45</v>
      </c>
    </row>
    <row r="394" spans="1:2" x14ac:dyDescent="0.25">
      <c r="A394" s="91">
        <v>44578.333333333336</v>
      </c>
      <c r="B394" s="92">
        <v>42</v>
      </c>
    </row>
    <row r="395" spans="1:2" x14ac:dyDescent="0.25">
      <c r="A395" s="91">
        <v>44578.375</v>
      </c>
      <c r="B395" s="92">
        <v>39</v>
      </c>
    </row>
    <row r="396" spans="1:2" x14ac:dyDescent="0.25">
      <c r="A396" s="91">
        <v>44578.416666666664</v>
      </c>
      <c r="B396" s="92">
        <v>41</v>
      </c>
    </row>
    <row r="397" spans="1:2" x14ac:dyDescent="0.25">
      <c r="A397" s="91">
        <v>44578.458333333336</v>
      </c>
      <c r="B397" s="92">
        <v>40</v>
      </c>
    </row>
    <row r="398" spans="1:2" x14ac:dyDescent="0.25">
      <c r="A398" s="91">
        <v>44578.5</v>
      </c>
      <c r="B398" s="92">
        <v>39</v>
      </c>
    </row>
    <row r="399" spans="1:2" x14ac:dyDescent="0.25">
      <c r="A399" s="91">
        <v>44578.541666666664</v>
      </c>
      <c r="B399" s="92">
        <v>37</v>
      </c>
    </row>
    <row r="400" spans="1:2" x14ac:dyDescent="0.25">
      <c r="A400" s="91">
        <v>44578.583333333336</v>
      </c>
      <c r="B400" s="92">
        <v>37</v>
      </c>
    </row>
    <row r="401" spans="1:2" x14ac:dyDescent="0.25">
      <c r="A401" s="91">
        <v>44578.625</v>
      </c>
      <c r="B401" s="92">
        <v>37</v>
      </c>
    </row>
    <row r="402" spans="1:2" x14ac:dyDescent="0.25">
      <c r="A402" s="91">
        <v>44578.666666666664</v>
      </c>
      <c r="B402" s="92">
        <v>37</v>
      </c>
    </row>
    <row r="403" spans="1:2" x14ac:dyDescent="0.25">
      <c r="A403" s="91">
        <v>44578.708333333336</v>
      </c>
      <c r="B403" s="92">
        <v>36</v>
      </c>
    </row>
    <row r="404" spans="1:2" x14ac:dyDescent="0.25">
      <c r="A404" s="91">
        <v>44578.75</v>
      </c>
      <c r="B404" s="92">
        <v>35</v>
      </c>
    </row>
    <row r="405" spans="1:2" x14ac:dyDescent="0.25">
      <c r="A405" s="91">
        <v>44578.791666666664</v>
      </c>
      <c r="B405" s="92">
        <v>36</v>
      </c>
    </row>
    <row r="406" spans="1:2" x14ac:dyDescent="0.25">
      <c r="A406" s="91">
        <v>44578.833333333336</v>
      </c>
      <c r="B406" s="92">
        <v>37</v>
      </c>
    </row>
    <row r="407" spans="1:2" x14ac:dyDescent="0.25">
      <c r="A407" s="91">
        <v>44578.875</v>
      </c>
      <c r="B407" s="92">
        <v>36</v>
      </c>
    </row>
    <row r="408" spans="1:2" x14ac:dyDescent="0.25">
      <c r="A408" s="91">
        <v>44578.916666666664</v>
      </c>
      <c r="B408" s="92">
        <v>36</v>
      </c>
    </row>
    <row r="409" spans="1:2" x14ac:dyDescent="0.25">
      <c r="A409" s="91">
        <v>44578.958333333336</v>
      </c>
      <c r="B409" s="92">
        <v>35</v>
      </c>
    </row>
    <row r="410" spans="1:2" x14ac:dyDescent="0.25">
      <c r="A410" s="91">
        <v>44579</v>
      </c>
      <c r="B410" s="92">
        <v>35</v>
      </c>
    </row>
    <row r="411" spans="1:2" x14ac:dyDescent="0.25">
      <c r="A411" s="91">
        <v>44579.041666666664</v>
      </c>
      <c r="B411" s="92">
        <v>34</v>
      </c>
    </row>
    <row r="412" spans="1:2" x14ac:dyDescent="0.25">
      <c r="A412" s="91">
        <v>44579.083333333336</v>
      </c>
      <c r="B412" s="92">
        <v>34</v>
      </c>
    </row>
    <row r="413" spans="1:2" x14ac:dyDescent="0.25">
      <c r="A413" s="91">
        <v>44579.125</v>
      </c>
      <c r="B413" s="92">
        <v>32</v>
      </c>
    </row>
    <row r="414" spans="1:2" x14ac:dyDescent="0.25">
      <c r="A414" s="91">
        <v>44579.166666666664</v>
      </c>
      <c r="B414" s="92">
        <v>30</v>
      </c>
    </row>
    <row r="415" spans="1:2" x14ac:dyDescent="0.25">
      <c r="A415" s="91">
        <v>44579.208333333336</v>
      </c>
      <c r="B415" s="92">
        <v>31</v>
      </c>
    </row>
    <row r="416" spans="1:2" x14ac:dyDescent="0.25">
      <c r="A416" s="91">
        <v>44579.25</v>
      </c>
      <c r="B416" s="92">
        <v>31</v>
      </c>
    </row>
    <row r="417" spans="1:2" x14ac:dyDescent="0.25">
      <c r="A417" s="91">
        <v>44579.291666666664</v>
      </c>
      <c r="B417" s="92">
        <v>31</v>
      </c>
    </row>
    <row r="418" spans="1:2" x14ac:dyDescent="0.25">
      <c r="A418" s="91">
        <v>44579.333333333336</v>
      </c>
      <c r="B418" s="92">
        <v>32</v>
      </c>
    </row>
    <row r="419" spans="1:2" x14ac:dyDescent="0.25">
      <c r="A419" s="91">
        <v>44579.375</v>
      </c>
      <c r="B419" s="92">
        <v>34</v>
      </c>
    </row>
    <row r="420" spans="1:2" x14ac:dyDescent="0.25">
      <c r="A420" s="91">
        <v>44579.416666666664</v>
      </c>
      <c r="B420" s="92">
        <v>34</v>
      </c>
    </row>
    <row r="421" spans="1:2" x14ac:dyDescent="0.25">
      <c r="A421" s="91">
        <v>44579.458333333336</v>
      </c>
      <c r="B421" s="92">
        <v>38</v>
      </c>
    </row>
    <row r="422" spans="1:2" x14ac:dyDescent="0.25">
      <c r="A422" s="91">
        <v>44579.5</v>
      </c>
      <c r="B422" s="92">
        <v>37</v>
      </c>
    </row>
    <row r="423" spans="1:2" x14ac:dyDescent="0.25">
      <c r="A423" s="91">
        <v>44579.541666666664</v>
      </c>
      <c r="B423" s="92">
        <v>38</v>
      </c>
    </row>
    <row r="424" spans="1:2" x14ac:dyDescent="0.25">
      <c r="A424" s="91">
        <v>44579.583333333336</v>
      </c>
      <c r="B424" s="92">
        <v>38</v>
      </c>
    </row>
    <row r="425" spans="1:2" x14ac:dyDescent="0.25">
      <c r="A425" s="91">
        <v>44579.625</v>
      </c>
      <c r="B425" s="92">
        <v>38</v>
      </c>
    </row>
    <row r="426" spans="1:2" x14ac:dyDescent="0.25">
      <c r="A426" s="91">
        <v>44579.666666666664</v>
      </c>
      <c r="B426" s="92">
        <v>36</v>
      </c>
    </row>
    <row r="427" spans="1:2" x14ac:dyDescent="0.25">
      <c r="A427" s="91">
        <v>44579.708333333336</v>
      </c>
      <c r="B427" s="92">
        <v>34</v>
      </c>
    </row>
    <row r="428" spans="1:2" x14ac:dyDescent="0.25">
      <c r="A428" s="91">
        <v>44579.75</v>
      </c>
      <c r="B428" s="92">
        <v>34</v>
      </c>
    </row>
    <row r="429" spans="1:2" x14ac:dyDescent="0.25">
      <c r="A429" s="91">
        <v>44579.791666666664</v>
      </c>
      <c r="B429" s="92">
        <v>32</v>
      </c>
    </row>
    <row r="430" spans="1:2" x14ac:dyDescent="0.25">
      <c r="A430" s="91">
        <v>44579.833333333336</v>
      </c>
      <c r="B430" s="92">
        <v>31</v>
      </c>
    </row>
    <row r="431" spans="1:2" x14ac:dyDescent="0.25">
      <c r="A431" s="91">
        <v>44579.875</v>
      </c>
      <c r="B431" s="92">
        <v>30</v>
      </c>
    </row>
    <row r="432" spans="1:2" x14ac:dyDescent="0.25">
      <c r="A432" s="91">
        <v>44579.916666666664</v>
      </c>
      <c r="B432" s="92">
        <v>28</v>
      </c>
    </row>
    <row r="433" spans="1:2" x14ac:dyDescent="0.25">
      <c r="A433" s="91">
        <v>44579.958333333336</v>
      </c>
      <c r="B433" s="92">
        <v>30</v>
      </c>
    </row>
    <row r="434" spans="1:2" x14ac:dyDescent="0.25">
      <c r="A434" s="91">
        <v>44580</v>
      </c>
      <c r="B434" s="92">
        <v>26</v>
      </c>
    </row>
    <row r="435" spans="1:2" x14ac:dyDescent="0.25">
      <c r="A435" s="91">
        <v>44580.041666666664</v>
      </c>
      <c r="B435" s="92">
        <v>25</v>
      </c>
    </row>
    <row r="436" spans="1:2" x14ac:dyDescent="0.25">
      <c r="A436" s="91">
        <v>44580.083333333336</v>
      </c>
      <c r="B436" s="92">
        <v>25</v>
      </c>
    </row>
    <row r="437" spans="1:2" x14ac:dyDescent="0.25">
      <c r="A437" s="91">
        <v>44580.125</v>
      </c>
      <c r="B437" s="92">
        <v>24</v>
      </c>
    </row>
    <row r="438" spans="1:2" x14ac:dyDescent="0.25">
      <c r="A438" s="91">
        <v>44580.166666666664</v>
      </c>
      <c r="B438" s="92">
        <v>27</v>
      </c>
    </row>
    <row r="439" spans="1:2" x14ac:dyDescent="0.25">
      <c r="A439" s="91">
        <v>44580.208333333336</v>
      </c>
      <c r="B439" s="92">
        <v>30</v>
      </c>
    </row>
    <row r="440" spans="1:2" x14ac:dyDescent="0.25">
      <c r="A440" s="91">
        <v>44580.25</v>
      </c>
      <c r="B440" s="92">
        <v>33</v>
      </c>
    </row>
    <row r="441" spans="1:2" x14ac:dyDescent="0.25">
      <c r="A441" s="91">
        <v>44580.291666666664</v>
      </c>
      <c r="B441" s="92">
        <v>35</v>
      </c>
    </row>
    <row r="442" spans="1:2" x14ac:dyDescent="0.25">
      <c r="A442" s="91">
        <v>44580.333333333336</v>
      </c>
      <c r="B442" s="92">
        <v>38</v>
      </c>
    </row>
    <row r="443" spans="1:2" x14ac:dyDescent="0.25">
      <c r="A443" s="91">
        <v>44580.375</v>
      </c>
      <c r="B443" s="92">
        <v>38</v>
      </c>
    </row>
    <row r="444" spans="1:2" x14ac:dyDescent="0.25">
      <c r="A444" s="91">
        <v>44580.416666666664</v>
      </c>
      <c r="B444" s="92">
        <v>41</v>
      </c>
    </row>
    <row r="445" spans="1:2" x14ac:dyDescent="0.25">
      <c r="A445" s="91">
        <v>44580.458333333336</v>
      </c>
      <c r="B445" s="92">
        <v>41</v>
      </c>
    </row>
    <row r="446" spans="1:2" x14ac:dyDescent="0.25">
      <c r="A446" s="91">
        <v>44580.5</v>
      </c>
      <c r="B446" s="92">
        <v>43</v>
      </c>
    </row>
    <row r="447" spans="1:2" x14ac:dyDescent="0.25">
      <c r="A447" s="91">
        <v>44580.541666666664</v>
      </c>
      <c r="B447" s="92">
        <v>48</v>
      </c>
    </row>
    <row r="448" spans="1:2" x14ac:dyDescent="0.25">
      <c r="A448" s="91">
        <v>44580.583333333336</v>
      </c>
      <c r="B448" s="92">
        <v>49</v>
      </c>
    </row>
    <row r="449" spans="1:2" x14ac:dyDescent="0.25">
      <c r="A449" s="91">
        <v>44580.625</v>
      </c>
      <c r="B449" s="92">
        <v>47</v>
      </c>
    </row>
    <row r="450" spans="1:2" x14ac:dyDescent="0.25">
      <c r="A450" s="91">
        <v>44580.666666666664</v>
      </c>
      <c r="B450" s="92">
        <v>45</v>
      </c>
    </row>
    <row r="451" spans="1:2" x14ac:dyDescent="0.25">
      <c r="A451" s="91">
        <v>44580.708333333336</v>
      </c>
      <c r="B451" s="92">
        <v>43</v>
      </c>
    </row>
    <row r="452" spans="1:2" x14ac:dyDescent="0.25">
      <c r="A452" s="91">
        <v>44580.75</v>
      </c>
      <c r="B452" s="92">
        <v>42</v>
      </c>
    </row>
    <row r="453" spans="1:2" x14ac:dyDescent="0.25">
      <c r="A453" s="91">
        <v>44580.791666666664</v>
      </c>
      <c r="B453" s="92">
        <v>44</v>
      </c>
    </row>
    <row r="454" spans="1:2" x14ac:dyDescent="0.25">
      <c r="A454" s="91">
        <v>44580.833333333336</v>
      </c>
      <c r="B454" s="92">
        <v>43</v>
      </c>
    </row>
    <row r="455" spans="1:2" x14ac:dyDescent="0.25">
      <c r="A455" s="91">
        <v>44580.875</v>
      </c>
      <c r="B455" s="92">
        <v>42</v>
      </c>
    </row>
    <row r="456" spans="1:2" x14ac:dyDescent="0.25">
      <c r="A456" s="91">
        <v>44580.916666666664</v>
      </c>
      <c r="B456" s="92">
        <v>42</v>
      </c>
    </row>
    <row r="457" spans="1:2" x14ac:dyDescent="0.25">
      <c r="A457" s="91">
        <v>44580.958333333336</v>
      </c>
      <c r="B457" s="92">
        <v>44</v>
      </c>
    </row>
    <row r="458" spans="1:2" x14ac:dyDescent="0.25">
      <c r="A458" s="91">
        <v>44581</v>
      </c>
      <c r="B458" s="92">
        <v>44</v>
      </c>
    </row>
    <row r="459" spans="1:2" x14ac:dyDescent="0.25">
      <c r="A459" s="91">
        <v>44581.041666666664</v>
      </c>
      <c r="B459" s="92">
        <v>44</v>
      </c>
    </row>
    <row r="460" spans="1:2" x14ac:dyDescent="0.25">
      <c r="A460" s="91">
        <v>44581.083333333336</v>
      </c>
      <c r="B460" s="92">
        <v>42</v>
      </c>
    </row>
    <row r="461" spans="1:2" x14ac:dyDescent="0.25">
      <c r="A461" s="91">
        <v>44581.125</v>
      </c>
      <c r="B461" s="92">
        <v>41</v>
      </c>
    </row>
    <row r="462" spans="1:2" x14ac:dyDescent="0.25">
      <c r="A462" s="91">
        <v>44581.166666666664</v>
      </c>
      <c r="B462" s="92">
        <v>40</v>
      </c>
    </row>
    <row r="463" spans="1:2" x14ac:dyDescent="0.25">
      <c r="A463" s="91">
        <v>44581.208333333336</v>
      </c>
      <c r="B463" s="92">
        <v>40</v>
      </c>
    </row>
    <row r="464" spans="1:2" x14ac:dyDescent="0.25">
      <c r="A464" s="91">
        <v>44581.25</v>
      </c>
      <c r="B464" s="92">
        <v>39</v>
      </c>
    </row>
    <row r="465" spans="1:2" x14ac:dyDescent="0.25">
      <c r="A465" s="91">
        <v>44581.291666666664</v>
      </c>
      <c r="B465" s="92">
        <v>38</v>
      </c>
    </row>
    <row r="466" spans="1:2" x14ac:dyDescent="0.25">
      <c r="A466" s="91">
        <v>44581.333333333336</v>
      </c>
      <c r="B466" s="92">
        <v>40</v>
      </c>
    </row>
    <row r="467" spans="1:2" x14ac:dyDescent="0.25">
      <c r="A467" s="91">
        <v>44581.375</v>
      </c>
      <c r="B467" s="92">
        <v>37</v>
      </c>
    </row>
    <row r="468" spans="1:2" x14ac:dyDescent="0.25">
      <c r="A468" s="91">
        <v>44581.416666666664</v>
      </c>
      <c r="B468" s="92">
        <v>35</v>
      </c>
    </row>
    <row r="469" spans="1:2" x14ac:dyDescent="0.25">
      <c r="A469" s="91">
        <v>44581.458333333336</v>
      </c>
      <c r="B469" s="92">
        <v>34</v>
      </c>
    </row>
    <row r="470" spans="1:2" x14ac:dyDescent="0.25">
      <c r="A470" s="91">
        <v>44581.5</v>
      </c>
      <c r="B470" s="92">
        <v>33</v>
      </c>
    </row>
    <row r="471" spans="1:2" x14ac:dyDescent="0.25">
      <c r="A471" s="91">
        <v>44581.541666666664</v>
      </c>
      <c r="B471" s="92">
        <v>35</v>
      </c>
    </row>
    <row r="472" spans="1:2" x14ac:dyDescent="0.25">
      <c r="A472" s="91">
        <v>44581.583333333336</v>
      </c>
      <c r="B472" s="92">
        <v>35</v>
      </c>
    </row>
    <row r="473" spans="1:2" x14ac:dyDescent="0.25">
      <c r="A473" s="91">
        <v>44581.625</v>
      </c>
      <c r="B473" s="92">
        <v>35</v>
      </c>
    </row>
    <row r="474" spans="1:2" x14ac:dyDescent="0.25">
      <c r="A474" s="91">
        <v>44581.666666666664</v>
      </c>
      <c r="B474" s="92">
        <v>34</v>
      </c>
    </row>
    <row r="475" spans="1:2" x14ac:dyDescent="0.25">
      <c r="A475" s="91">
        <v>44581.708333333336</v>
      </c>
      <c r="B475" s="92">
        <v>33</v>
      </c>
    </row>
    <row r="476" spans="1:2" x14ac:dyDescent="0.25">
      <c r="A476" s="91">
        <v>44581.75</v>
      </c>
      <c r="B476" s="92">
        <v>33</v>
      </c>
    </row>
    <row r="477" spans="1:2" x14ac:dyDescent="0.25">
      <c r="A477" s="91">
        <v>44581.791666666664</v>
      </c>
      <c r="B477" s="92">
        <v>31</v>
      </c>
    </row>
    <row r="478" spans="1:2" x14ac:dyDescent="0.25">
      <c r="A478" s="91">
        <v>44581.833333333336</v>
      </c>
      <c r="B478" s="92">
        <v>28</v>
      </c>
    </row>
    <row r="479" spans="1:2" x14ac:dyDescent="0.25">
      <c r="A479" s="91">
        <v>44581.875</v>
      </c>
      <c r="B479" s="92">
        <v>27</v>
      </c>
    </row>
    <row r="480" spans="1:2" x14ac:dyDescent="0.25">
      <c r="A480" s="91">
        <v>44581.916666666664</v>
      </c>
      <c r="B480" s="92">
        <v>25</v>
      </c>
    </row>
    <row r="481" spans="1:2" x14ac:dyDescent="0.25">
      <c r="A481" s="91">
        <v>44581.958333333336</v>
      </c>
      <c r="B481" s="92">
        <v>23</v>
      </c>
    </row>
    <row r="482" spans="1:2" x14ac:dyDescent="0.25">
      <c r="A482" s="91">
        <v>44582</v>
      </c>
      <c r="B482" s="92">
        <v>22</v>
      </c>
    </row>
    <row r="483" spans="1:2" x14ac:dyDescent="0.25">
      <c r="A483" s="91">
        <v>44582.041666666664</v>
      </c>
      <c r="B483" s="92">
        <v>20</v>
      </c>
    </row>
    <row r="484" spans="1:2" x14ac:dyDescent="0.25">
      <c r="A484" s="91">
        <v>44582.083333333336</v>
      </c>
      <c r="B484" s="92">
        <v>19</v>
      </c>
    </row>
    <row r="485" spans="1:2" x14ac:dyDescent="0.25">
      <c r="A485" s="91">
        <v>44582.125</v>
      </c>
      <c r="B485" s="92">
        <v>18</v>
      </c>
    </row>
    <row r="486" spans="1:2" x14ac:dyDescent="0.25">
      <c r="A486" s="91">
        <v>44582.166666666664</v>
      </c>
      <c r="B486" s="92">
        <v>17</v>
      </c>
    </row>
    <row r="487" spans="1:2" x14ac:dyDescent="0.25">
      <c r="A487" s="91">
        <v>44582.208333333336</v>
      </c>
      <c r="B487" s="92">
        <v>16</v>
      </c>
    </row>
    <row r="488" spans="1:2" x14ac:dyDescent="0.25">
      <c r="A488" s="91">
        <v>44582.25</v>
      </c>
      <c r="B488" s="92">
        <v>15</v>
      </c>
    </row>
    <row r="489" spans="1:2" x14ac:dyDescent="0.25">
      <c r="A489" s="91">
        <v>44582.291666666664</v>
      </c>
      <c r="B489" s="92">
        <v>14</v>
      </c>
    </row>
    <row r="490" spans="1:2" x14ac:dyDescent="0.25">
      <c r="A490" s="91">
        <v>44582.333333333336</v>
      </c>
      <c r="B490" s="92">
        <v>14</v>
      </c>
    </row>
    <row r="491" spans="1:2" x14ac:dyDescent="0.25">
      <c r="A491" s="91">
        <v>44582.375</v>
      </c>
      <c r="B491" s="92">
        <v>15</v>
      </c>
    </row>
    <row r="492" spans="1:2" x14ac:dyDescent="0.25">
      <c r="A492" s="91">
        <v>44582.416666666664</v>
      </c>
      <c r="B492" s="92">
        <v>16</v>
      </c>
    </row>
    <row r="493" spans="1:2" x14ac:dyDescent="0.25">
      <c r="A493" s="91">
        <v>44582.458333333336</v>
      </c>
      <c r="B493" s="92">
        <v>18</v>
      </c>
    </row>
    <row r="494" spans="1:2" x14ac:dyDescent="0.25">
      <c r="A494" s="91">
        <v>44582.5</v>
      </c>
      <c r="B494" s="92">
        <v>21</v>
      </c>
    </row>
    <row r="495" spans="1:2" x14ac:dyDescent="0.25">
      <c r="A495" s="91">
        <v>44582.541666666664</v>
      </c>
      <c r="B495" s="92">
        <v>22</v>
      </c>
    </row>
    <row r="496" spans="1:2" x14ac:dyDescent="0.25">
      <c r="A496" s="91">
        <v>44582.583333333336</v>
      </c>
      <c r="B496" s="92">
        <v>23</v>
      </c>
    </row>
    <row r="497" spans="1:2" x14ac:dyDescent="0.25">
      <c r="A497" s="91">
        <v>44582.625</v>
      </c>
      <c r="B497" s="92">
        <v>23</v>
      </c>
    </row>
    <row r="498" spans="1:2" x14ac:dyDescent="0.25">
      <c r="A498" s="91">
        <v>44582.666666666664</v>
      </c>
      <c r="B498" s="92">
        <v>23</v>
      </c>
    </row>
    <row r="499" spans="1:2" x14ac:dyDescent="0.25">
      <c r="A499" s="91">
        <v>44582.708333333336</v>
      </c>
      <c r="B499" s="92">
        <v>22</v>
      </c>
    </row>
    <row r="500" spans="1:2" x14ac:dyDescent="0.25">
      <c r="A500" s="91">
        <v>44582.75</v>
      </c>
      <c r="B500" s="92">
        <v>22</v>
      </c>
    </row>
    <row r="501" spans="1:2" x14ac:dyDescent="0.25">
      <c r="A501" s="91">
        <v>44582.791666666664</v>
      </c>
      <c r="B501" s="92">
        <v>21</v>
      </c>
    </row>
    <row r="502" spans="1:2" x14ac:dyDescent="0.25">
      <c r="A502" s="91">
        <v>44582.833333333336</v>
      </c>
      <c r="B502" s="92">
        <v>20</v>
      </c>
    </row>
    <row r="503" spans="1:2" x14ac:dyDescent="0.25">
      <c r="A503" s="91">
        <v>44582.875</v>
      </c>
      <c r="B503" s="92">
        <v>20</v>
      </c>
    </row>
    <row r="504" spans="1:2" x14ac:dyDescent="0.25">
      <c r="A504" s="91">
        <v>44582.916666666664</v>
      </c>
      <c r="B504" s="92">
        <v>20</v>
      </c>
    </row>
    <row r="505" spans="1:2" x14ac:dyDescent="0.25">
      <c r="A505" s="91">
        <v>44582.958333333336</v>
      </c>
      <c r="B505" s="92">
        <v>20</v>
      </c>
    </row>
    <row r="506" spans="1:2" x14ac:dyDescent="0.25">
      <c r="A506" s="91">
        <v>44583</v>
      </c>
      <c r="B506" s="92">
        <v>20</v>
      </c>
    </row>
    <row r="507" spans="1:2" x14ac:dyDescent="0.25">
      <c r="A507" s="91">
        <v>44583.041666666664</v>
      </c>
      <c r="B507" s="92">
        <v>19</v>
      </c>
    </row>
    <row r="508" spans="1:2" x14ac:dyDescent="0.25">
      <c r="A508" s="91">
        <v>44583.083333333336</v>
      </c>
      <c r="B508" s="92">
        <v>18</v>
      </c>
    </row>
    <row r="509" spans="1:2" x14ac:dyDescent="0.25">
      <c r="A509" s="91">
        <v>44583.125</v>
      </c>
      <c r="B509" s="92">
        <v>17</v>
      </c>
    </row>
    <row r="510" spans="1:2" x14ac:dyDescent="0.25">
      <c r="A510" s="91">
        <v>44583.166666666664</v>
      </c>
      <c r="B510" s="92">
        <v>16</v>
      </c>
    </row>
    <row r="511" spans="1:2" x14ac:dyDescent="0.25">
      <c r="A511" s="91">
        <v>44583.208333333336</v>
      </c>
      <c r="B511" s="92">
        <v>16</v>
      </c>
    </row>
    <row r="512" spans="1:2" x14ac:dyDescent="0.25">
      <c r="A512" s="91">
        <v>44583.25</v>
      </c>
      <c r="B512" s="92">
        <v>15</v>
      </c>
    </row>
    <row r="513" spans="1:2" x14ac:dyDescent="0.25">
      <c r="A513" s="91">
        <v>44583.291666666664</v>
      </c>
      <c r="B513" s="92">
        <v>15</v>
      </c>
    </row>
    <row r="514" spans="1:2" x14ac:dyDescent="0.25">
      <c r="A514" s="91">
        <v>44583.333333333336</v>
      </c>
      <c r="B514" s="92">
        <v>15</v>
      </c>
    </row>
    <row r="515" spans="1:2" x14ac:dyDescent="0.25">
      <c r="A515" s="91">
        <v>44583.375</v>
      </c>
      <c r="B515" s="92">
        <v>18</v>
      </c>
    </row>
    <row r="516" spans="1:2" x14ac:dyDescent="0.25">
      <c r="A516" s="91">
        <v>44583.416666666664</v>
      </c>
      <c r="B516" s="92">
        <v>22</v>
      </c>
    </row>
    <row r="517" spans="1:2" x14ac:dyDescent="0.25">
      <c r="A517" s="91">
        <v>44583.458333333336</v>
      </c>
      <c r="B517" s="92">
        <v>25</v>
      </c>
    </row>
    <row r="518" spans="1:2" x14ac:dyDescent="0.25">
      <c r="A518" s="91">
        <v>44583.5</v>
      </c>
      <c r="B518" s="92">
        <v>27</v>
      </c>
    </row>
    <row r="519" spans="1:2" x14ac:dyDescent="0.25">
      <c r="A519" s="91">
        <v>44583.541666666664</v>
      </c>
      <c r="B519" s="92">
        <v>29</v>
      </c>
    </row>
    <row r="520" spans="1:2" x14ac:dyDescent="0.25">
      <c r="A520" s="91">
        <v>44583.583333333336</v>
      </c>
      <c r="B520" s="92">
        <v>31</v>
      </c>
    </row>
    <row r="521" spans="1:2" x14ac:dyDescent="0.25">
      <c r="A521" s="91">
        <v>44583.625</v>
      </c>
      <c r="B521" s="92">
        <v>32</v>
      </c>
    </row>
    <row r="522" spans="1:2" x14ac:dyDescent="0.25">
      <c r="A522" s="91">
        <v>44583.666666666664</v>
      </c>
      <c r="B522" s="92">
        <v>31</v>
      </c>
    </row>
    <row r="523" spans="1:2" x14ac:dyDescent="0.25">
      <c r="A523" s="91">
        <v>44583.708333333336</v>
      </c>
      <c r="B523" s="92">
        <v>26</v>
      </c>
    </row>
    <row r="524" spans="1:2" x14ac:dyDescent="0.25">
      <c r="A524" s="91">
        <v>44583.75</v>
      </c>
      <c r="B524" s="92">
        <v>24</v>
      </c>
    </row>
    <row r="525" spans="1:2" x14ac:dyDescent="0.25">
      <c r="A525" s="91">
        <v>44583.791666666664</v>
      </c>
      <c r="B525" s="92">
        <v>24</v>
      </c>
    </row>
    <row r="526" spans="1:2" x14ac:dyDescent="0.25">
      <c r="A526" s="91">
        <v>44583.833333333336</v>
      </c>
      <c r="B526" s="92">
        <v>23</v>
      </c>
    </row>
    <row r="527" spans="1:2" x14ac:dyDescent="0.25">
      <c r="A527" s="91">
        <v>44583.875</v>
      </c>
      <c r="B527" s="92">
        <v>24</v>
      </c>
    </row>
    <row r="528" spans="1:2" x14ac:dyDescent="0.25">
      <c r="A528" s="91">
        <v>44583.916666666664</v>
      </c>
      <c r="B528" s="92">
        <v>27</v>
      </c>
    </row>
    <row r="529" spans="1:2" x14ac:dyDescent="0.25">
      <c r="A529" s="91">
        <v>44583.958333333336</v>
      </c>
      <c r="B529" s="92">
        <v>26</v>
      </c>
    </row>
    <row r="530" spans="1:2" x14ac:dyDescent="0.25">
      <c r="A530" s="91">
        <v>44584</v>
      </c>
      <c r="B530" s="92">
        <v>26</v>
      </c>
    </row>
    <row r="531" spans="1:2" x14ac:dyDescent="0.25">
      <c r="A531" s="91">
        <v>44584.041666666664</v>
      </c>
      <c r="B531" s="92">
        <v>26</v>
      </c>
    </row>
    <row r="532" spans="1:2" x14ac:dyDescent="0.25">
      <c r="A532" s="91">
        <v>44584.083333333336</v>
      </c>
      <c r="B532" s="92">
        <v>27</v>
      </c>
    </row>
    <row r="533" spans="1:2" x14ac:dyDescent="0.25">
      <c r="A533" s="91">
        <v>44584.125</v>
      </c>
      <c r="B533" s="92">
        <v>26</v>
      </c>
    </row>
    <row r="534" spans="1:2" x14ac:dyDescent="0.25">
      <c r="A534" s="91">
        <v>44584.166666666664</v>
      </c>
      <c r="B534" s="92">
        <v>26</v>
      </c>
    </row>
    <row r="535" spans="1:2" x14ac:dyDescent="0.25">
      <c r="A535" s="91">
        <v>44584.208333333336</v>
      </c>
      <c r="B535" s="92">
        <v>25</v>
      </c>
    </row>
    <row r="536" spans="1:2" x14ac:dyDescent="0.25">
      <c r="A536" s="91">
        <v>44584.25</v>
      </c>
      <c r="B536" s="92">
        <v>25</v>
      </c>
    </row>
    <row r="537" spans="1:2" x14ac:dyDescent="0.25">
      <c r="A537" s="91">
        <v>44584.291666666664</v>
      </c>
      <c r="B537" s="92">
        <v>25</v>
      </c>
    </row>
    <row r="538" spans="1:2" x14ac:dyDescent="0.25">
      <c r="A538" s="91">
        <v>44584.333333333336</v>
      </c>
      <c r="B538" s="92">
        <v>26</v>
      </c>
    </row>
    <row r="539" spans="1:2" x14ac:dyDescent="0.25">
      <c r="A539" s="91">
        <v>44584.375</v>
      </c>
      <c r="B539" s="92">
        <v>28</v>
      </c>
    </row>
    <row r="540" spans="1:2" x14ac:dyDescent="0.25">
      <c r="A540" s="91">
        <v>44584.416666666664</v>
      </c>
      <c r="B540" s="92">
        <v>30</v>
      </c>
    </row>
    <row r="541" spans="1:2" x14ac:dyDescent="0.25">
      <c r="A541" s="91">
        <v>44584.458333333336</v>
      </c>
      <c r="B541" s="92">
        <v>33</v>
      </c>
    </row>
    <row r="542" spans="1:2" x14ac:dyDescent="0.25">
      <c r="A542" s="91">
        <v>44584.5</v>
      </c>
      <c r="B542" s="92">
        <v>34</v>
      </c>
    </row>
    <row r="543" spans="1:2" x14ac:dyDescent="0.25">
      <c r="A543" s="91">
        <v>44584.541666666664</v>
      </c>
      <c r="B543" s="92">
        <v>34</v>
      </c>
    </row>
    <row r="544" spans="1:2" x14ac:dyDescent="0.25">
      <c r="A544" s="91">
        <v>44584.583333333336</v>
      </c>
      <c r="B544" s="92">
        <v>35</v>
      </c>
    </row>
    <row r="545" spans="1:2" x14ac:dyDescent="0.25">
      <c r="A545" s="91">
        <v>44584.625</v>
      </c>
      <c r="B545" s="92">
        <v>36</v>
      </c>
    </row>
    <row r="546" spans="1:2" x14ac:dyDescent="0.25">
      <c r="A546" s="91">
        <v>44584.666666666664</v>
      </c>
      <c r="B546" s="92">
        <v>36</v>
      </c>
    </row>
    <row r="547" spans="1:2" x14ac:dyDescent="0.25">
      <c r="A547" s="91">
        <v>44584.708333333336</v>
      </c>
      <c r="B547" s="92">
        <v>34</v>
      </c>
    </row>
    <row r="548" spans="1:2" x14ac:dyDescent="0.25">
      <c r="A548" s="91">
        <v>44584.75</v>
      </c>
      <c r="B548" s="92">
        <v>34</v>
      </c>
    </row>
    <row r="549" spans="1:2" x14ac:dyDescent="0.25">
      <c r="A549" s="91">
        <v>44584.791666666664</v>
      </c>
      <c r="B549" s="92">
        <v>34</v>
      </c>
    </row>
    <row r="550" spans="1:2" x14ac:dyDescent="0.25">
      <c r="A550" s="91">
        <v>44584.833333333336</v>
      </c>
      <c r="B550" s="92">
        <v>32</v>
      </c>
    </row>
    <row r="551" spans="1:2" x14ac:dyDescent="0.25">
      <c r="A551" s="91">
        <v>44584.875</v>
      </c>
      <c r="B551" s="92">
        <v>32</v>
      </c>
    </row>
    <row r="552" spans="1:2" x14ac:dyDescent="0.25">
      <c r="A552" s="91">
        <v>44584.916666666664</v>
      </c>
      <c r="B552" s="92">
        <v>31</v>
      </c>
    </row>
    <row r="553" spans="1:2" x14ac:dyDescent="0.25">
      <c r="A553" s="91">
        <v>44584.958333333336</v>
      </c>
      <c r="B553" s="92">
        <v>30</v>
      </c>
    </row>
    <row r="554" spans="1:2" x14ac:dyDescent="0.25">
      <c r="A554" s="91">
        <v>44585</v>
      </c>
      <c r="B554" s="92">
        <v>30</v>
      </c>
    </row>
    <row r="555" spans="1:2" x14ac:dyDescent="0.25">
      <c r="A555" s="91">
        <v>44585.041666666664</v>
      </c>
      <c r="B555" s="92">
        <v>30</v>
      </c>
    </row>
    <row r="556" spans="1:2" x14ac:dyDescent="0.25">
      <c r="A556" s="91">
        <v>44585.083333333336</v>
      </c>
      <c r="B556" s="92">
        <v>30</v>
      </c>
    </row>
    <row r="557" spans="1:2" x14ac:dyDescent="0.25">
      <c r="A557" s="91">
        <v>44585.125</v>
      </c>
      <c r="B557" s="92">
        <v>30</v>
      </c>
    </row>
    <row r="558" spans="1:2" x14ac:dyDescent="0.25">
      <c r="A558" s="91">
        <v>44585.166666666664</v>
      </c>
      <c r="B558" s="92">
        <v>30</v>
      </c>
    </row>
    <row r="559" spans="1:2" x14ac:dyDescent="0.25">
      <c r="A559" s="91">
        <v>44585.208333333336</v>
      </c>
      <c r="B559" s="92">
        <v>31</v>
      </c>
    </row>
    <row r="560" spans="1:2" x14ac:dyDescent="0.25">
      <c r="A560" s="91">
        <v>44585.25</v>
      </c>
      <c r="B560" s="92">
        <v>32</v>
      </c>
    </row>
    <row r="561" spans="1:2" x14ac:dyDescent="0.25">
      <c r="A561" s="91">
        <v>44585.291666666664</v>
      </c>
      <c r="B561" s="92">
        <v>31</v>
      </c>
    </row>
    <row r="562" spans="1:2" x14ac:dyDescent="0.25">
      <c r="A562" s="91">
        <v>44585.333333333336</v>
      </c>
      <c r="B562" s="92">
        <v>29</v>
      </c>
    </row>
    <row r="563" spans="1:2" x14ac:dyDescent="0.25">
      <c r="A563" s="91">
        <v>44585.375</v>
      </c>
      <c r="B563" s="92">
        <v>29</v>
      </c>
    </row>
    <row r="564" spans="1:2" x14ac:dyDescent="0.25">
      <c r="A564" s="91">
        <v>44585.416666666664</v>
      </c>
      <c r="B564" s="92">
        <v>29</v>
      </c>
    </row>
    <row r="565" spans="1:2" x14ac:dyDescent="0.25">
      <c r="A565" s="91">
        <v>44585.458333333336</v>
      </c>
      <c r="B565" s="92">
        <v>31</v>
      </c>
    </row>
    <row r="566" spans="1:2" x14ac:dyDescent="0.25">
      <c r="A566" s="91">
        <v>44585.5</v>
      </c>
      <c r="B566" s="92">
        <v>31</v>
      </c>
    </row>
    <row r="567" spans="1:2" x14ac:dyDescent="0.25">
      <c r="A567" s="91">
        <v>44585.541666666664</v>
      </c>
      <c r="B567" s="92">
        <v>32</v>
      </c>
    </row>
    <row r="568" spans="1:2" x14ac:dyDescent="0.25">
      <c r="A568" s="91">
        <v>44585.583333333336</v>
      </c>
      <c r="B568" s="92">
        <v>33</v>
      </c>
    </row>
    <row r="569" spans="1:2" x14ac:dyDescent="0.25">
      <c r="A569" s="91">
        <v>44585.625</v>
      </c>
      <c r="B569" s="92">
        <v>31</v>
      </c>
    </row>
    <row r="570" spans="1:2" x14ac:dyDescent="0.25">
      <c r="A570" s="91">
        <v>44585.666666666664</v>
      </c>
      <c r="B570" s="92">
        <v>32</v>
      </c>
    </row>
    <row r="571" spans="1:2" x14ac:dyDescent="0.25">
      <c r="A571" s="91">
        <v>44585.708333333336</v>
      </c>
      <c r="B571" s="92">
        <v>30</v>
      </c>
    </row>
    <row r="572" spans="1:2" x14ac:dyDescent="0.25">
      <c r="A572" s="91">
        <v>44585.75</v>
      </c>
      <c r="B572" s="92">
        <v>31</v>
      </c>
    </row>
    <row r="573" spans="1:2" x14ac:dyDescent="0.25">
      <c r="A573" s="91">
        <v>44585.791666666664</v>
      </c>
      <c r="B573" s="92">
        <v>32</v>
      </c>
    </row>
    <row r="574" spans="1:2" x14ac:dyDescent="0.25">
      <c r="A574" s="91">
        <v>44585.833333333336</v>
      </c>
      <c r="B574" s="92">
        <v>34</v>
      </c>
    </row>
    <row r="575" spans="1:2" x14ac:dyDescent="0.25">
      <c r="A575" s="91">
        <v>44585.875</v>
      </c>
      <c r="B575" s="92">
        <v>35</v>
      </c>
    </row>
    <row r="576" spans="1:2" x14ac:dyDescent="0.25">
      <c r="A576" s="91">
        <v>44585.916666666664</v>
      </c>
      <c r="B576" s="92">
        <v>35</v>
      </c>
    </row>
    <row r="577" spans="1:2" x14ac:dyDescent="0.25">
      <c r="A577" s="91">
        <v>44585.958333333336</v>
      </c>
      <c r="B577" s="92">
        <v>37</v>
      </c>
    </row>
    <row r="578" spans="1:2" x14ac:dyDescent="0.25">
      <c r="A578" s="91">
        <v>44586</v>
      </c>
      <c r="B578" s="92">
        <v>38</v>
      </c>
    </row>
    <row r="579" spans="1:2" x14ac:dyDescent="0.25">
      <c r="A579" s="91">
        <v>44586.041666666664</v>
      </c>
      <c r="B579" s="92">
        <v>39</v>
      </c>
    </row>
    <row r="580" spans="1:2" x14ac:dyDescent="0.25">
      <c r="A580" s="91">
        <v>44586.083333333336</v>
      </c>
      <c r="B580" s="92">
        <v>40</v>
      </c>
    </row>
    <row r="581" spans="1:2" x14ac:dyDescent="0.25">
      <c r="A581" s="91">
        <v>44586.125</v>
      </c>
      <c r="B581" s="92">
        <v>39</v>
      </c>
    </row>
    <row r="582" spans="1:2" x14ac:dyDescent="0.25">
      <c r="A582" s="91">
        <v>44586.166666666664</v>
      </c>
      <c r="B582" s="92">
        <v>38</v>
      </c>
    </row>
    <row r="583" spans="1:2" x14ac:dyDescent="0.25">
      <c r="A583" s="91">
        <v>44586.208333333336</v>
      </c>
      <c r="B583" s="92">
        <v>37</v>
      </c>
    </row>
    <row r="584" spans="1:2" x14ac:dyDescent="0.25">
      <c r="A584" s="91">
        <v>44586.25</v>
      </c>
      <c r="B584" s="92">
        <v>36</v>
      </c>
    </row>
    <row r="585" spans="1:2" x14ac:dyDescent="0.25">
      <c r="A585" s="91">
        <v>44586.291666666664</v>
      </c>
      <c r="B585" s="92">
        <v>32</v>
      </c>
    </row>
    <row r="586" spans="1:2" x14ac:dyDescent="0.25">
      <c r="A586" s="91">
        <v>44586.333333333336</v>
      </c>
      <c r="B586" s="92">
        <v>34</v>
      </c>
    </row>
    <row r="587" spans="1:2" x14ac:dyDescent="0.25">
      <c r="A587" s="91">
        <v>44586.375</v>
      </c>
      <c r="B587" s="92">
        <v>38</v>
      </c>
    </row>
    <row r="588" spans="1:2" x14ac:dyDescent="0.25">
      <c r="A588" s="91">
        <v>44586.416666666664</v>
      </c>
      <c r="B588" s="92">
        <v>40</v>
      </c>
    </row>
    <row r="589" spans="1:2" x14ac:dyDescent="0.25">
      <c r="A589" s="91">
        <v>44586.458333333336</v>
      </c>
      <c r="B589" s="92">
        <v>40</v>
      </c>
    </row>
    <row r="590" spans="1:2" x14ac:dyDescent="0.25">
      <c r="A590" s="91">
        <v>44586.5</v>
      </c>
      <c r="B590" s="92">
        <v>39</v>
      </c>
    </row>
    <row r="591" spans="1:2" x14ac:dyDescent="0.25">
      <c r="A591" s="91">
        <v>44586.541666666664</v>
      </c>
      <c r="B591" s="92">
        <v>40</v>
      </c>
    </row>
    <row r="592" spans="1:2" x14ac:dyDescent="0.25">
      <c r="A592" s="91">
        <v>44586.583333333336</v>
      </c>
      <c r="B592" s="92">
        <v>42</v>
      </c>
    </row>
    <row r="593" spans="1:2" x14ac:dyDescent="0.25">
      <c r="A593" s="91">
        <v>44586.625</v>
      </c>
      <c r="B593" s="92">
        <v>43</v>
      </c>
    </row>
    <row r="594" spans="1:2" x14ac:dyDescent="0.25">
      <c r="A594" s="91">
        <v>44586.666666666664</v>
      </c>
      <c r="B594" s="92">
        <v>43</v>
      </c>
    </row>
    <row r="595" spans="1:2" x14ac:dyDescent="0.25">
      <c r="A595" s="91">
        <v>44586.708333333336</v>
      </c>
      <c r="B595" s="92">
        <v>39</v>
      </c>
    </row>
    <row r="596" spans="1:2" x14ac:dyDescent="0.25">
      <c r="A596" s="91">
        <v>44586.75</v>
      </c>
      <c r="B596" s="92">
        <v>38</v>
      </c>
    </row>
    <row r="597" spans="1:2" x14ac:dyDescent="0.25">
      <c r="A597" s="91">
        <v>44586.791666666664</v>
      </c>
      <c r="B597" s="92">
        <v>35</v>
      </c>
    </row>
    <row r="598" spans="1:2" x14ac:dyDescent="0.25">
      <c r="A598" s="91">
        <v>44586.833333333336</v>
      </c>
      <c r="B598" s="92">
        <v>34</v>
      </c>
    </row>
    <row r="599" spans="1:2" x14ac:dyDescent="0.25">
      <c r="A599" s="91">
        <v>44586.875</v>
      </c>
      <c r="B599" s="92">
        <v>33</v>
      </c>
    </row>
    <row r="600" spans="1:2" x14ac:dyDescent="0.25">
      <c r="A600" s="91">
        <v>44586.916666666664</v>
      </c>
      <c r="B600" s="92">
        <v>32</v>
      </c>
    </row>
    <row r="601" spans="1:2" x14ac:dyDescent="0.25">
      <c r="A601" s="91">
        <v>44586.958333333336</v>
      </c>
      <c r="B601" s="92">
        <v>30</v>
      </c>
    </row>
    <row r="602" spans="1:2" x14ac:dyDescent="0.25">
      <c r="A602" s="91">
        <v>44587</v>
      </c>
      <c r="B602" s="92">
        <v>29</v>
      </c>
    </row>
    <row r="603" spans="1:2" x14ac:dyDescent="0.25">
      <c r="A603" s="91">
        <v>44587.041666666664</v>
      </c>
      <c r="B603" s="92">
        <v>28</v>
      </c>
    </row>
    <row r="604" spans="1:2" x14ac:dyDescent="0.25">
      <c r="A604" s="91">
        <v>44587.083333333336</v>
      </c>
      <c r="B604" s="92">
        <v>26</v>
      </c>
    </row>
    <row r="605" spans="1:2" x14ac:dyDescent="0.25">
      <c r="A605" s="91">
        <v>44587.125</v>
      </c>
      <c r="B605" s="92">
        <v>25</v>
      </c>
    </row>
    <row r="606" spans="1:2" x14ac:dyDescent="0.25">
      <c r="A606" s="91">
        <v>44587.166666666664</v>
      </c>
      <c r="B606" s="92">
        <v>24</v>
      </c>
    </row>
    <row r="607" spans="1:2" x14ac:dyDescent="0.25">
      <c r="A607" s="91">
        <v>44587.208333333336</v>
      </c>
      <c r="B607" s="92">
        <v>23</v>
      </c>
    </row>
    <row r="608" spans="1:2" x14ac:dyDescent="0.25">
      <c r="A608" s="91">
        <v>44587.25</v>
      </c>
      <c r="B608" s="92">
        <v>22</v>
      </c>
    </row>
    <row r="609" spans="1:2" x14ac:dyDescent="0.25">
      <c r="A609" s="91">
        <v>44587.291666666664</v>
      </c>
      <c r="B609" s="92">
        <v>22</v>
      </c>
    </row>
    <row r="610" spans="1:2" x14ac:dyDescent="0.25">
      <c r="A610" s="91">
        <v>44587.333333333336</v>
      </c>
      <c r="B610" s="92">
        <v>22</v>
      </c>
    </row>
    <row r="611" spans="1:2" x14ac:dyDescent="0.25">
      <c r="A611" s="91">
        <v>44587.375</v>
      </c>
      <c r="B611" s="92">
        <v>24</v>
      </c>
    </row>
    <row r="612" spans="1:2" x14ac:dyDescent="0.25">
      <c r="A612" s="91">
        <v>44587.416666666664</v>
      </c>
      <c r="B612" s="92">
        <v>25</v>
      </c>
    </row>
    <row r="613" spans="1:2" x14ac:dyDescent="0.25">
      <c r="A613" s="91">
        <v>44587.458333333336</v>
      </c>
      <c r="B613" s="92">
        <v>26</v>
      </c>
    </row>
    <row r="614" spans="1:2" x14ac:dyDescent="0.25">
      <c r="A614" s="91">
        <v>44587.5</v>
      </c>
      <c r="B614" s="92">
        <v>27</v>
      </c>
    </row>
    <row r="615" spans="1:2" x14ac:dyDescent="0.25">
      <c r="A615" s="91">
        <v>44587.541666666664</v>
      </c>
      <c r="B615" s="92">
        <v>29</v>
      </c>
    </row>
    <row r="616" spans="1:2" x14ac:dyDescent="0.25">
      <c r="A616" s="91">
        <v>44587.583333333336</v>
      </c>
      <c r="B616" s="92">
        <v>28</v>
      </c>
    </row>
    <row r="617" spans="1:2" x14ac:dyDescent="0.25">
      <c r="A617" s="91">
        <v>44587.625</v>
      </c>
      <c r="B617" s="92">
        <v>28</v>
      </c>
    </row>
    <row r="618" spans="1:2" x14ac:dyDescent="0.25">
      <c r="A618" s="91">
        <v>44587.666666666664</v>
      </c>
      <c r="B618" s="92">
        <v>28</v>
      </c>
    </row>
    <row r="619" spans="1:2" x14ac:dyDescent="0.25">
      <c r="A619" s="91">
        <v>44587.708333333336</v>
      </c>
      <c r="B619" s="92">
        <v>26</v>
      </c>
    </row>
    <row r="620" spans="1:2" x14ac:dyDescent="0.25">
      <c r="A620" s="91">
        <v>44587.75</v>
      </c>
      <c r="B620" s="92">
        <v>25</v>
      </c>
    </row>
    <row r="621" spans="1:2" x14ac:dyDescent="0.25">
      <c r="A621" s="91">
        <v>44587.791666666664</v>
      </c>
      <c r="B621" s="92">
        <v>24</v>
      </c>
    </row>
    <row r="622" spans="1:2" x14ac:dyDescent="0.25">
      <c r="A622" s="91">
        <v>44587.833333333336</v>
      </c>
      <c r="B622" s="92">
        <v>23</v>
      </c>
    </row>
    <row r="623" spans="1:2" x14ac:dyDescent="0.25">
      <c r="A623" s="91">
        <v>44587.875</v>
      </c>
      <c r="B623" s="92">
        <v>22</v>
      </c>
    </row>
    <row r="624" spans="1:2" x14ac:dyDescent="0.25">
      <c r="A624" s="91">
        <v>44587.916666666664</v>
      </c>
      <c r="B624" s="92">
        <v>20</v>
      </c>
    </row>
    <row r="625" spans="1:2" x14ac:dyDescent="0.25">
      <c r="A625" s="91">
        <v>44587.958333333336</v>
      </c>
      <c r="B625" s="92">
        <v>20</v>
      </c>
    </row>
    <row r="626" spans="1:2" x14ac:dyDescent="0.25">
      <c r="A626" s="91">
        <v>44588</v>
      </c>
      <c r="B626" s="92">
        <v>18</v>
      </c>
    </row>
    <row r="627" spans="1:2" x14ac:dyDescent="0.25">
      <c r="A627" s="91">
        <v>44588.041666666664</v>
      </c>
      <c r="B627" s="92">
        <v>17</v>
      </c>
    </row>
    <row r="628" spans="1:2" x14ac:dyDescent="0.25">
      <c r="A628" s="91">
        <v>44588.083333333336</v>
      </c>
      <c r="B628" s="92">
        <v>16</v>
      </c>
    </row>
    <row r="629" spans="1:2" x14ac:dyDescent="0.25">
      <c r="A629" s="91">
        <v>44588.125</v>
      </c>
      <c r="B629" s="92">
        <v>16</v>
      </c>
    </row>
    <row r="630" spans="1:2" x14ac:dyDescent="0.25">
      <c r="A630" s="91">
        <v>44588.166666666664</v>
      </c>
      <c r="B630" s="92">
        <v>16</v>
      </c>
    </row>
    <row r="631" spans="1:2" x14ac:dyDescent="0.25">
      <c r="A631" s="91">
        <v>44588.208333333336</v>
      </c>
      <c r="B631" s="92">
        <v>16</v>
      </c>
    </row>
    <row r="632" spans="1:2" x14ac:dyDescent="0.25">
      <c r="A632" s="91">
        <v>44588.25</v>
      </c>
      <c r="B632" s="92">
        <v>16</v>
      </c>
    </row>
    <row r="633" spans="1:2" x14ac:dyDescent="0.25">
      <c r="A633" s="91">
        <v>44588.291666666664</v>
      </c>
      <c r="B633" s="92">
        <v>16</v>
      </c>
    </row>
    <row r="634" spans="1:2" x14ac:dyDescent="0.25">
      <c r="A634" s="91">
        <v>44588.333333333336</v>
      </c>
      <c r="B634" s="92">
        <v>16</v>
      </c>
    </row>
    <row r="635" spans="1:2" x14ac:dyDescent="0.25">
      <c r="A635" s="91">
        <v>44588.375</v>
      </c>
      <c r="B635" s="92">
        <v>21</v>
      </c>
    </row>
    <row r="636" spans="1:2" x14ac:dyDescent="0.25">
      <c r="A636" s="91">
        <v>44588.416666666664</v>
      </c>
      <c r="B636" s="92">
        <v>24</v>
      </c>
    </row>
    <row r="637" spans="1:2" x14ac:dyDescent="0.25">
      <c r="A637" s="91">
        <v>44588.458333333336</v>
      </c>
      <c r="B637" s="92">
        <v>27</v>
      </c>
    </row>
    <row r="638" spans="1:2" x14ac:dyDescent="0.25">
      <c r="A638" s="91">
        <v>44588.5</v>
      </c>
      <c r="B638" s="92">
        <v>27</v>
      </c>
    </row>
    <row r="639" spans="1:2" x14ac:dyDescent="0.25">
      <c r="A639" s="91">
        <v>44588.541666666664</v>
      </c>
      <c r="B639" s="92">
        <v>29</v>
      </c>
    </row>
    <row r="640" spans="1:2" x14ac:dyDescent="0.25">
      <c r="A640" s="91">
        <v>44588.583333333336</v>
      </c>
      <c r="B640" s="92">
        <v>30</v>
      </c>
    </row>
    <row r="641" spans="1:2" x14ac:dyDescent="0.25">
      <c r="A641" s="91">
        <v>44588.625</v>
      </c>
      <c r="B641" s="92">
        <v>31</v>
      </c>
    </row>
    <row r="642" spans="1:2" x14ac:dyDescent="0.25">
      <c r="A642" s="91">
        <v>44588.666666666664</v>
      </c>
      <c r="B642" s="92">
        <v>32</v>
      </c>
    </row>
    <row r="643" spans="1:2" x14ac:dyDescent="0.25">
      <c r="A643" s="91">
        <v>44588.708333333336</v>
      </c>
      <c r="B643" s="92">
        <v>30</v>
      </c>
    </row>
    <row r="644" spans="1:2" x14ac:dyDescent="0.25">
      <c r="A644" s="91">
        <v>44588.75</v>
      </c>
      <c r="B644" s="92">
        <v>30</v>
      </c>
    </row>
    <row r="645" spans="1:2" x14ac:dyDescent="0.25">
      <c r="A645" s="91">
        <v>44588.791666666664</v>
      </c>
      <c r="B645" s="92">
        <v>29</v>
      </c>
    </row>
    <row r="646" spans="1:2" x14ac:dyDescent="0.25">
      <c r="A646" s="91">
        <v>44588.833333333336</v>
      </c>
      <c r="B646" s="92">
        <v>29</v>
      </c>
    </row>
    <row r="647" spans="1:2" x14ac:dyDescent="0.25">
      <c r="A647" s="91">
        <v>44588.875</v>
      </c>
      <c r="B647" s="92">
        <v>30</v>
      </c>
    </row>
    <row r="648" spans="1:2" x14ac:dyDescent="0.25">
      <c r="A648" s="91">
        <v>44588.916666666664</v>
      </c>
      <c r="B648" s="92">
        <v>29</v>
      </c>
    </row>
    <row r="649" spans="1:2" x14ac:dyDescent="0.25">
      <c r="A649" s="91">
        <v>44588.958333333336</v>
      </c>
      <c r="B649" s="92">
        <v>30</v>
      </c>
    </row>
    <row r="650" spans="1:2" x14ac:dyDescent="0.25">
      <c r="A650" s="91">
        <v>44589</v>
      </c>
      <c r="B650" s="92">
        <v>30</v>
      </c>
    </row>
    <row r="651" spans="1:2" x14ac:dyDescent="0.25">
      <c r="A651" s="91">
        <v>44589.041666666664</v>
      </c>
      <c r="B651" s="92">
        <v>30</v>
      </c>
    </row>
    <row r="652" spans="1:2" x14ac:dyDescent="0.25">
      <c r="A652" s="91">
        <v>44589.083333333336</v>
      </c>
      <c r="B652" s="92">
        <v>30</v>
      </c>
    </row>
    <row r="653" spans="1:2" x14ac:dyDescent="0.25">
      <c r="A653" s="91">
        <v>44589.125</v>
      </c>
      <c r="B653" s="92">
        <v>31</v>
      </c>
    </row>
    <row r="654" spans="1:2" x14ac:dyDescent="0.25">
      <c r="A654" s="91">
        <v>44589.166666666664</v>
      </c>
      <c r="B654" s="92">
        <v>31</v>
      </c>
    </row>
    <row r="655" spans="1:2" x14ac:dyDescent="0.25">
      <c r="A655" s="91">
        <v>44589.208333333336</v>
      </c>
      <c r="B655" s="92">
        <v>31</v>
      </c>
    </row>
    <row r="656" spans="1:2" x14ac:dyDescent="0.25">
      <c r="A656" s="91">
        <v>44589.25</v>
      </c>
      <c r="B656" s="92">
        <v>31</v>
      </c>
    </row>
    <row r="657" spans="1:2" x14ac:dyDescent="0.25">
      <c r="A657" s="91">
        <v>44589.291666666664</v>
      </c>
      <c r="B657" s="92">
        <v>31</v>
      </c>
    </row>
    <row r="658" spans="1:2" x14ac:dyDescent="0.25">
      <c r="A658" s="91">
        <v>44589.333333333336</v>
      </c>
      <c r="B658" s="92">
        <v>31</v>
      </c>
    </row>
    <row r="659" spans="1:2" x14ac:dyDescent="0.25">
      <c r="A659" s="91">
        <v>44589.375</v>
      </c>
      <c r="B659" s="92">
        <v>29</v>
      </c>
    </row>
    <row r="660" spans="1:2" x14ac:dyDescent="0.25">
      <c r="A660" s="91">
        <v>44589.416666666664</v>
      </c>
      <c r="B660" s="92">
        <v>29</v>
      </c>
    </row>
    <row r="661" spans="1:2" x14ac:dyDescent="0.25">
      <c r="A661" s="91">
        <v>44589.458333333336</v>
      </c>
      <c r="B661" s="92">
        <v>30</v>
      </c>
    </row>
    <row r="662" spans="1:2" x14ac:dyDescent="0.25">
      <c r="A662" s="91">
        <v>44589.5</v>
      </c>
      <c r="B662" s="92">
        <v>31</v>
      </c>
    </row>
    <row r="663" spans="1:2" x14ac:dyDescent="0.25">
      <c r="A663" s="91">
        <v>44589.541666666664</v>
      </c>
      <c r="B663" s="92">
        <v>32</v>
      </c>
    </row>
    <row r="664" spans="1:2" x14ac:dyDescent="0.25">
      <c r="A664" s="91">
        <v>44589.583333333336</v>
      </c>
      <c r="B664" s="92">
        <v>34</v>
      </c>
    </row>
    <row r="665" spans="1:2" x14ac:dyDescent="0.25">
      <c r="A665" s="91">
        <v>44589.625</v>
      </c>
      <c r="B665" s="92">
        <v>34</v>
      </c>
    </row>
    <row r="666" spans="1:2" x14ac:dyDescent="0.25">
      <c r="A666" s="91">
        <v>44589.666666666664</v>
      </c>
      <c r="B666" s="92">
        <v>34</v>
      </c>
    </row>
    <row r="667" spans="1:2" x14ac:dyDescent="0.25">
      <c r="A667" s="91">
        <v>44589.708333333336</v>
      </c>
      <c r="B667" s="92">
        <v>33</v>
      </c>
    </row>
    <row r="668" spans="1:2" x14ac:dyDescent="0.25">
      <c r="A668" s="91">
        <v>44589.75</v>
      </c>
      <c r="B668" s="92">
        <v>32</v>
      </c>
    </row>
    <row r="669" spans="1:2" x14ac:dyDescent="0.25">
      <c r="A669" s="91">
        <v>44589.791666666664</v>
      </c>
      <c r="B669" s="92">
        <v>31</v>
      </c>
    </row>
    <row r="670" spans="1:2" x14ac:dyDescent="0.25">
      <c r="A670" s="91">
        <v>44589.833333333336</v>
      </c>
      <c r="B670" s="92">
        <v>31</v>
      </c>
    </row>
    <row r="671" spans="1:2" x14ac:dyDescent="0.25">
      <c r="A671" s="91">
        <v>44589.875</v>
      </c>
      <c r="B671" s="92">
        <v>31</v>
      </c>
    </row>
    <row r="672" spans="1:2" x14ac:dyDescent="0.25">
      <c r="A672" s="91">
        <v>44589.916666666664</v>
      </c>
      <c r="B672" s="92">
        <v>30</v>
      </c>
    </row>
    <row r="673" spans="1:2" x14ac:dyDescent="0.25">
      <c r="A673" s="91">
        <v>44589.958333333336</v>
      </c>
      <c r="B673" s="92">
        <v>30</v>
      </c>
    </row>
    <row r="674" spans="1:2" x14ac:dyDescent="0.25">
      <c r="A674" s="91">
        <v>44590</v>
      </c>
      <c r="B674" s="92">
        <v>30</v>
      </c>
    </row>
    <row r="675" spans="1:2" x14ac:dyDescent="0.25">
      <c r="A675" s="91">
        <v>44590.041666666664</v>
      </c>
      <c r="B675" s="92">
        <v>29</v>
      </c>
    </row>
    <row r="676" spans="1:2" x14ac:dyDescent="0.25">
      <c r="A676" s="91">
        <v>44590.083333333336</v>
      </c>
      <c r="B676" s="92">
        <v>29</v>
      </c>
    </row>
    <row r="677" spans="1:2" x14ac:dyDescent="0.25">
      <c r="A677" s="91">
        <v>44590.125</v>
      </c>
      <c r="B677" s="92">
        <v>26</v>
      </c>
    </row>
    <row r="678" spans="1:2" x14ac:dyDescent="0.25">
      <c r="A678" s="91">
        <v>44590.166666666664</v>
      </c>
      <c r="B678" s="92">
        <v>24</v>
      </c>
    </row>
    <row r="679" spans="1:2" x14ac:dyDescent="0.25">
      <c r="A679" s="91">
        <v>44590.208333333336</v>
      </c>
      <c r="B679" s="92">
        <v>23</v>
      </c>
    </row>
    <row r="680" spans="1:2" x14ac:dyDescent="0.25">
      <c r="A680" s="91">
        <v>44590.25</v>
      </c>
      <c r="B680" s="92">
        <v>21</v>
      </c>
    </row>
    <row r="681" spans="1:2" x14ac:dyDescent="0.25">
      <c r="A681" s="91">
        <v>44590.291666666664</v>
      </c>
      <c r="B681" s="92">
        <v>20</v>
      </c>
    </row>
    <row r="682" spans="1:2" x14ac:dyDescent="0.25">
      <c r="A682" s="91">
        <v>44590.333333333336</v>
      </c>
      <c r="B682" s="92">
        <v>18</v>
      </c>
    </row>
    <row r="683" spans="1:2" x14ac:dyDescent="0.25">
      <c r="A683" s="91">
        <v>44590.375</v>
      </c>
      <c r="B683" s="92">
        <v>16</v>
      </c>
    </row>
    <row r="684" spans="1:2" x14ac:dyDescent="0.25">
      <c r="A684" s="91">
        <v>44590.416666666664</v>
      </c>
      <c r="B684" s="92">
        <v>15</v>
      </c>
    </row>
    <row r="685" spans="1:2" x14ac:dyDescent="0.25">
      <c r="A685" s="91">
        <v>44590.458333333336</v>
      </c>
      <c r="B685" s="92">
        <v>16</v>
      </c>
    </row>
    <row r="686" spans="1:2" x14ac:dyDescent="0.25">
      <c r="A686" s="91">
        <v>44590.5</v>
      </c>
      <c r="B686" s="92">
        <v>15</v>
      </c>
    </row>
    <row r="687" spans="1:2" x14ac:dyDescent="0.25">
      <c r="A687" s="91">
        <v>44590.541666666664</v>
      </c>
      <c r="B687" s="92">
        <v>16</v>
      </c>
    </row>
    <row r="688" spans="1:2" x14ac:dyDescent="0.25">
      <c r="A688" s="91">
        <v>44590.583333333336</v>
      </c>
      <c r="B688" s="92">
        <v>18</v>
      </c>
    </row>
    <row r="689" spans="1:2" x14ac:dyDescent="0.25">
      <c r="A689" s="91">
        <v>44590.625</v>
      </c>
      <c r="B689" s="92">
        <v>19</v>
      </c>
    </row>
    <row r="690" spans="1:2" x14ac:dyDescent="0.25">
      <c r="A690" s="91">
        <v>44590.666666666664</v>
      </c>
      <c r="B690" s="92">
        <v>19</v>
      </c>
    </row>
    <row r="691" spans="1:2" x14ac:dyDescent="0.25">
      <c r="A691" s="91">
        <v>44590.708333333336</v>
      </c>
      <c r="B691" s="92">
        <v>19</v>
      </c>
    </row>
    <row r="692" spans="1:2" x14ac:dyDescent="0.25">
      <c r="A692" s="91">
        <v>44590.75</v>
      </c>
      <c r="B692" s="92">
        <v>19</v>
      </c>
    </row>
    <row r="693" spans="1:2" x14ac:dyDescent="0.25">
      <c r="A693" s="91">
        <v>44590.791666666664</v>
      </c>
      <c r="B693" s="92">
        <v>18</v>
      </c>
    </row>
    <row r="694" spans="1:2" x14ac:dyDescent="0.25">
      <c r="A694" s="91">
        <v>44590.833333333336</v>
      </c>
      <c r="B694" s="92">
        <v>18</v>
      </c>
    </row>
    <row r="695" spans="1:2" x14ac:dyDescent="0.25">
      <c r="A695" s="91">
        <v>44590.875</v>
      </c>
      <c r="B695" s="92">
        <v>16</v>
      </c>
    </row>
    <row r="696" spans="1:2" x14ac:dyDescent="0.25">
      <c r="A696" s="91">
        <v>44590.916666666664</v>
      </c>
      <c r="B696" s="92">
        <v>14</v>
      </c>
    </row>
    <row r="697" spans="1:2" x14ac:dyDescent="0.25">
      <c r="A697" s="91">
        <v>44590.958333333336</v>
      </c>
      <c r="B697" s="92">
        <v>14</v>
      </c>
    </row>
    <row r="698" spans="1:2" x14ac:dyDescent="0.25">
      <c r="A698" s="91">
        <v>44591</v>
      </c>
      <c r="B698" s="92">
        <v>12</v>
      </c>
    </row>
    <row r="699" spans="1:2" x14ac:dyDescent="0.25">
      <c r="A699" s="91">
        <v>44591.041666666664</v>
      </c>
      <c r="B699" s="92">
        <v>12</v>
      </c>
    </row>
    <row r="700" spans="1:2" x14ac:dyDescent="0.25">
      <c r="A700" s="91">
        <v>44591.083333333336</v>
      </c>
      <c r="B700" s="92">
        <v>12</v>
      </c>
    </row>
    <row r="701" spans="1:2" x14ac:dyDescent="0.25">
      <c r="A701" s="91">
        <v>44591.125</v>
      </c>
      <c r="B701" s="92">
        <v>13</v>
      </c>
    </row>
    <row r="702" spans="1:2" x14ac:dyDescent="0.25">
      <c r="A702" s="91">
        <v>44591.166666666664</v>
      </c>
      <c r="B702" s="92">
        <v>13</v>
      </c>
    </row>
    <row r="703" spans="1:2" x14ac:dyDescent="0.25">
      <c r="A703" s="91">
        <v>44591.208333333336</v>
      </c>
      <c r="B703" s="92">
        <v>13</v>
      </c>
    </row>
    <row r="704" spans="1:2" x14ac:dyDescent="0.25">
      <c r="A704" s="91">
        <v>44591.25</v>
      </c>
      <c r="B704" s="92">
        <v>13</v>
      </c>
    </row>
    <row r="705" spans="1:2" x14ac:dyDescent="0.25">
      <c r="A705" s="91">
        <v>44591.291666666664</v>
      </c>
      <c r="B705" s="92">
        <v>14</v>
      </c>
    </row>
    <row r="706" spans="1:2" x14ac:dyDescent="0.25">
      <c r="A706" s="91">
        <v>44591.333333333336</v>
      </c>
      <c r="B706" s="92">
        <v>13</v>
      </c>
    </row>
    <row r="707" spans="1:2" x14ac:dyDescent="0.25">
      <c r="A707" s="91">
        <v>44591.375</v>
      </c>
      <c r="B707" s="92">
        <v>15</v>
      </c>
    </row>
    <row r="708" spans="1:2" x14ac:dyDescent="0.25">
      <c r="A708" s="91">
        <v>44591.416666666664</v>
      </c>
      <c r="B708" s="92">
        <v>17</v>
      </c>
    </row>
    <row r="709" spans="1:2" x14ac:dyDescent="0.25">
      <c r="A709" s="91">
        <v>44591.458333333336</v>
      </c>
      <c r="B709" s="92">
        <v>19</v>
      </c>
    </row>
    <row r="710" spans="1:2" x14ac:dyDescent="0.25">
      <c r="A710" s="91">
        <v>44591.5</v>
      </c>
      <c r="B710" s="92">
        <v>20</v>
      </c>
    </row>
    <row r="711" spans="1:2" x14ac:dyDescent="0.25">
      <c r="A711" s="91">
        <v>44591.541666666664</v>
      </c>
      <c r="B711" s="92">
        <v>22</v>
      </c>
    </row>
    <row r="712" spans="1:2" x14ac:dyDescent="0.25">
      <c r="A712" s="91">
        <v>44591.583333333336</v>
      </c>
      <c r="B712" s="92">
        <v>23</v>
      </c>
    </row>
    <row r="713" spans="1:2" x14ac:dyDescent="0.25">
      <c r="A713" s="91">
        <v>44591.625</v>
      </c>
      <c r="B713" s="92">
        <v>24</v>
      </c>
    </row>
    <row r="714" spans="1:2" x14ac:dyDescent="0.25">
      <c r="A714" s="91">
        <v>44591.666666666664</v>
      </c>
      <c r="B714" s="92">
        <v>24</v>
      </c>
    </row>
    <row r="715" spans="1:2" x14ac:dyDescent="0.25">
      <c r="A715" s="91">
        <v>44591.708333333336</v>
      </c>
      <c r="B715" s="92">
        <v>22</v>
      </c>
    </row>
    <row r="716" spans="1:2" x14ac:dyDescent="0.25">
      <c r="A716" s="91">
        <v>44591.75</v>
      </c>
      <c r="B716" s="92">
        <v>22</v>
      </c>
    </row>
    <row r="717" spans="1:2" x14ac:dyDescent="0.25">
      <c r="A717" s="91">
        <v>44591.791666666664</v>
      </c>
      <c r="B717" s="92">
        <v>23</v>
      </c>
    </row>
    <row r="718" spans="1:2" x14ac:dyDescent="0.25">
      <c r="A718" s="91">
        <v>44591.833333333336</v>
      </c>
      <c r="B718" s="92">
        <v>24</v>
      </c>
    </row>
    <row r="719" spans="1:2" x14ac:dyDescent="0.25">
      <c r="A719" s="91">
        <v>44591.875</v>
      </c>
      <c r="B719" s="92">
        <v>24</v>
      </c>
    </row>
    <row r="720" spans="1:2" x14ac:dyDescent="0.25">
      <c r="A720" s="91">
        <v>44591.916666666664</v>
      </c>
      <c r="B720" s="92">
        <v>24</v>
      </c>
    </row>
    <row r="721" spans="1:2" x14ac:dyDescent="0.25">
      <c r="A721" s="91">
        <v>44591.958333333336</v>
      </c>
      <c r="B721" s="92">
        <v>24</v>
      </c>
    </row>
    <row r="722" spans="1:2" x14ac:dyDescent="0.25">
      <c r="A722" s="91">
        <v>44592</v>
      </c>
      <c r="B722" s="92">
        <v>24</v>
      </c>
    </row>
    <row r="723" spans="1:2" x14ac:dyDescent="0.25">
      <c r="A723" s="91">
        <v>44592.041666666664</v>
      </c>
      <c r="B723" s="92">
        <v>22</v>
      </c>
    </row>
    <row r="724" spans="1:2" x14ac:dyDescent="0.25">
      <c r="A724" s="91">
        <v>44592.083333333336</v>
      </c>
      <c r="B724" s="92">
        <v>22</v>
      </c>
    </row>
    <row r="725" spans="1:2" x14ac:dyDescent="0.25">
      <c r="A725" s="91">
        <v>44592.125</v>
      </c>
      <c r="B725" s="92">
        <v>21</v>
      </c>
    </row>
    <row r="726" spans="1:2" x14ac:dyDescent="0.25">
      <c r="A726" s="91">
        <v>44592.166666666664</v>
      </c>
      <c r="B726" s="92">
        <v>20</v>
      </c>
    </row>
    <row r="727" spans="1:2" x14ac:dyDescent="0.25">
      <c r="A727" s="91">
        <v>44592.208333333336</v>
      </c>
      <c r="B727" s="92">
        <v>17</v>
      </c>
    </row>
    <row r="728" spans="1:2" x14ac:dyDescent="0.25">
      <c r="A728" s="91">
        <v>44592.25</v>
      </c>
      <c r="B728" s="92">
        <v>18</v>
      </c>
    </row>
    <row r="729" spans="1:2" x14ac:dyDescent="0.25">
      <c r="A729" s="91">
        <v>44592.291666666664</v>
      </c>
      <c r="B729" s="92">
        <v>18</v>
      </c>
    </row>
    <row r="730" spans="1:2" x14ac:dyDescent="0.25">
      <c r="A730" s="91">
        <v>44592.333333333336</v>
      </c>
      <c r="B730" s="92">
        <v>18</v>
      </c>
    </row>
    <row r="731" spans="1:2" x14ac:dyDescent="0.25">
      <c r="A731" s="91">
        <v>44592.375</v>
      </c>
      <c r="B731" s="92">
        <v>21</v>
      </c>
    </row>
    <row r="732" spans="1:2" x14ac:dyDescent="0.25">
      <c r="A732" s="91">
        <v>44592.416666666664</v>
      </c>
      <c r="B732" s="92">
        <v>24</v>
      </c>
    </row>
    <row r="733" spans="1:2" x14ac:dyDescent="0.25">
      <c r="A733" s="91">
        <v>44592.458333333336</v>
      </c>
      <c r="B733" s="92">
        <v>27</v>
      </c>
    </row>
    <row r="734" spans="1:2" x14ac:dyDescent="0.25">
      <c r="A734" s="91">
        <v>44592.5</v>
      </c>
      <c r="B734" s="92">
        <v>29</v>
      </c>
    </row>
    <row r="735" spans="1:2" x14ac:dyDescent="0.25">
      <c r="A735" s="91">
        <v>44592.541666666664</v>
      </c>
      <c r="B735" s="92">
        <v>28</v>
      </c>
    </row>
    <row r="736" spans="1:2" x14ac:dyDescent="0.25">
      <c r="A736" s="91">
        <v>44592.583333333336</v>
      </c>
      <c r="B736" s="92">
        <v>29</v>
      </c>
    </row>
    <row r="737" spans="1:2" x14ac:dyDescent="0.25">
      <c r="A737" s="91">
        <v>44592.625</v>
      </c>
      <c r="B737" s="92">
        <v>30</v>
      </c>
    </row>
    <row r="738" spans="1:2" x14ac:dyDescent="0.25">
      <c r="A738" s="91">
        <v>44592.666666666664</v>
      </c>
      <c r="B738" s="92">
        <v>30</v>
      </c>
    </row>
    <row r="739" spans="1:2" x14ac:dyDescent="0.25">
      <c r="A739" s="91">
        <v>44592.708333333336</v>
      </c>
      <c r="B739" s="92">
        <v>28</v>
      </c>
    </row>
    <row r="740" spans="1:2" x14ac:dyDescent="0.25">
      <c r="A740" s="91">
        <v>44592.75</v>
      </c>
      <c r="B740" s="92">
        <v>26</v>
      </c>
    </row>
    <row r="741" spans="1:2" x14ac:dyDescent="0.25">
      <c r="A741" s="91">
        <v>44592.791666666664</v>
      </c>
      <c r="B741" s="92">
        <v>24</v>
      </c>
    </row>
    <row r="742" spans="1:2" x14ac:dyDescent="0.25">
      <c r="A742" s="91">
        <v>44592.833333333336</v>
      </c>
      <c r="B742" s="92">
        <v>23</v>
      </c>
    </row>
    <row r="743" spans="1:2" x14ac:dyDescent="0.25">
      <c r="A743" s="91">
        <v>44592.875</v>
      </c>
      <c r="B743" s="92">
        <v>23</v>
      </c>
    </row>
    <row r="744" spans="1:2" x14ac:dyDescent="0.25">
      <c r="A744" s="91">
        <v>44592.916666666664</v>
      </c>
      <c r="B744" s="92">
        <v>22</v>
      </c>
    </row>
    <row r="745" spans="1:2" x14ac:dyDescent="0.25">
      <c r="A745" s="91">
        <v>44592.958333333336</v>
      </c>
      <c r="B745" s="92">
        <v>22</v>
      </c>
    </row>
    <row r="746" spans="1:2" x14ac:dyDescent="0.25">
      <c r="A746" s="91">
        <v>44593</v>
      </c>
      <c r="B746" s="92">
        <v>21</v>
      </c>
    </row>
    <row r="747" spans="1:2" x14ac:dyDescent="0.25">
      <c r="A747" s="91">
        <v>44593.041666666664</v>
      </c>
      <c r="B747" s="92">
        <v>20</v>
      </c>
    </row>
    <row r="748" spans="1:2" x14ac:dyDescent="0.25">
      <c r="A748" s="91">
        <v>44593.083333333336</v>
      </c>
      <c r="B748" s="92">
        <v>20</v>
      </c>
    </row>
    <row r="749" spans="1:2" x14ac:dyDescent="0.25">
      <c r="A749" s="91">
        <v>44593.125</v>
      </c>
      <c r="B749" s="92">
        <v>21</v>
      </c>
    </row>
    <row r="750" spans="1:2" x14ac:dyDescent="0.25">
      <c r="A750" s="91">
        <v>44593.166666666664</v>
      </c>
      <c r="B750" s="92">
        <v>20</v>
      </c>
    </row>
    <row r="751" spans="1:2" x14ac:dyDescent="0.25">
      <c r="A751" s="91">
        <v>44593.208333333336</v>
      </c>
      <c r="B751" s="92">
        <v>21</v>
      </c>
    </row>
    <row r="752" spans="1:2" x14ac:dyDescent="0.25">
      <c r="A752" s="91">
        <v>44593.25</v>
      </c>
      <c r="B752" s="92">
        <v>20</v>
      </c>
    </row>
    <row r="753" spans="1:2" x14ac:dyDescent="0.25">
      <c r="A753" s="91">
        <v>44593.291666666664</v>
      </c>
      <c r="B753" s="92">
        <v>22</v>
      </c>
    </row>
    <row r="754" spans="1:2" x14ac:dyDescent="0.25">
      <c r="A754" s="91">
        <v>44593.333333333336</v>
      </c>
      <c r="B754" s="92">
        <v>23</v>
      </c>
    </row>
    <row r="755" spans="1:2" x14ac:dyDescent="0.25">
      <c r="A755" s="91">
        <v>44593.375</v>
      </c>
      <c r="B755" s="92">
        <v>26</v>
      </c>
    </row>
    <row r="756" spans="1:2" x14ac:dyDescent="0.25">
      <c r="A756" s="91">
        <v>44593.416666666664</v>
      </c>
      <c r="B756" s="92">
        <v>30</v>
      </c>
    </row>
    <row r="757" spans="1:2" x14ac:dyDescent="0.25">
      <c r="A757" s="91">
        <v>44593.458333333336</v>
      </c>
      <c r="B757" s="92">
        <v>32</v>
      </c>
    </row>
    <row r="758" spans="1:2" x14ac:dyDescent="0.25">
      <c r="A758" s="91">
        <v>44593.5</v>
      </c>
      <c r="B758" s="92">
        <v>34</v>
      </c>
    </row>
    <row r="759" spans="1:2" x14ac:dyDescent="0.25">
      <c r="A759" s="91">
        <v>44593.541666666664</v>
      </c>
      <c r="B759" s="92">
        <v>36</v>
      </c>
    </row>
    <row r="760" spans="1:2" x14ac:dyDescent="0.25">
      <c r="A760" s="91">
        <v>44593.583333333336</v>
      </c>
      <c r="B760" s="92">
        <v>37</v>
      </c>
    </row>
    <row r="761" spans="1:2" x14ac:dyDescent="0.25">
      <c r="A761" s="91">
        <v>44593.625</v>
      </c>
      <c r="B761" s="92">
        <v>37</v>
      </c>
    </row>
    <row r="762" spans="1:2" x14ac:dyDescent="0.25">
      <c r="A762" s="91">
        <v>44593.666666666664</v>
      </c>
      <c r="B762" s="92">
        <v>37</v>
      </c>
    </row>
    <row r="763" spans="1:2" x14ac:dyDescent="0.25">
      <c r="A763" s="91">
        <v>44593.708333333336</v>
      </c>
      <c r="B763" s="92">
        <v>35</v>
      </c>
    </row>
    <row r="764" spans="1:2" x14ac:dyDescent="0.25">
      <c r="A764" s="91">
        <v>44593.75</v>
      </c>
      <c r="B764" s="92">
        <v>34</v>
      </c>
    </row>
    <row r="765" spans="1:2" x14ac:dyDescent="0.25">
      <c r="A765" s="91">
        <v>44593.791666666664</v>
      </c>
      <c r="B765" s="92">
        <v>33</v>
      </c>
    </row>
    <row r="766" spans="1:2" x14ac:dyDescent="0.25">
      <c r="A766" s="91">
        <v>44593.833333333336</v>
      </c>
      <c r="B766" s="92">
        <v>33</v>
      </c>
    </row>
    <row r="767" spans="1:2" x14ac:dyDescent="0.25">
      <c r="A767" s="91">
        <v>44593.875</v>
      </c>
      <c r="B767" s="92">
        <v>33</v>
      </c>
    </row>
    <row r="768" spans="1:2" x14ac:dyDescent="0.25">
      <c r="A768" s="91">
        <v>44593.916666666664</v>
      </c>
      <c r="B768" s="92">
        <v>34</v>
      </c>
    </row>
    <row r="769" spans="1:2" x14ac:dyDescent="0.25">
      <c r="A769" s="91">
        <v>44593.958333333336</v>
      </c>
      <c r="B769" s="92">
        <v>34</v>
      </c>
    </row>
    <row r="770" spans="1:2" x14ac:dyDescent="0.25">
      <c r="A770" s="91">
        <v>44594</v>
      </c>
      <c r="B770" s="92">
        <v>32</v>
      </c>
    </row>
    <row r="771" spans="1:2" x14ac:dyDescent="0.25">
      <c r="A771" s="91">
        <v>44594.041666666664</v>
      </c>
      <c r="B771" s="92">
        <v>29</v>
      </c>
    </row>
    <row r="772" spans="1:2" x14ac:dyDescent="0.25">
      <c r="A772" s="91">
        <v>44594.083333333336</v>
      </c>
      <c r="B772" s="92">
        <v>29</v>
      </c>
    </row>
    <row r="773" spans="1:2" x14ac:dyDescent="0.25">
      <c r="A773" s="91">
        <v>44594.125</v>
      </c>
      <c r="B773" s="92">
        <v>30</v>
      </c>
    </row>
    <row r="774" spans="1:2" x14ac:dyDescent="0.25">
      <c r="A774" s="91">
        <v>44594.166666666664</v>
      </c>
      <c r="B774" s="92">
        <v>31</v>
      </c>
    </row>
    <row r="775" spans="1:2" x14ac:dyDescent="0.25">
      <c r="A775" s="91">
        <v>44594.208333333336</v>
      </c>
      <c r="B775" s="92">
        <v>31</v>
      </c>
    </row>
    <row r="776" spans="1:2" x14ac:dyDescent="0.25">
      <c r="A776" s="91">
        <v>44594.25</v>
      </c>
      <c r="B776" s="92">
        <v>30</v>
      </c>
    </row>
    <row r="777" spans="1:2" x14ac:dyDescent="0.25">
      <c r="A777" s="91">
        <v>44594.291666666664</v>
      </c>
      <c r="B777" s="92">
        <v>31</v>
      </c>
    </row>
    <row r="778" spans="1:2" x14ac:dyDescent="0.25">
      <c r="A778" s="91">
        <v>44594.333333333336</v>
      </c>
      <c r="B778" s="92">
        <v>30</v>
      </c>
    </row>
    <row r="779" spans="1:2" x14ac:dyDescent="0.25">
      <c r="A779" s="91">
        <v>44594.375</v>
      </c>
      <c r="B779" s="92">
        <v>35</v>
      </c>
    </row>
    <row r="780" spans="1:2" x14ac:dyDescent="0.25">
      <c r="A780" s="91">
        <v>44594.416666666664</v>
      </c>
      <c r="B780" s="92">
        <v>38</v>
      </c>
    </row>
    <row r="781" spans="1:2" x14ac:dyDescent="0.25">
      <c r="A781" s="91">
        <v>44594.458333333336</v>
      </c>
      <c r="B781" s="92">
        <v>42</v>
      </c>
    </row>
    <row r="782" spans="1:2" x14ac:dyDescent="0.25">
      <c r="A782" s="91">
        <v>44594.5</v>
      </c>
      <c r="B782" s="92">
        <v>43</v>
      </c>
    </row>
    <row r="783" spans="1:2" x14ac:dyDescent="0.25">
      <c r="A783" s="91">
        <v>44594.541666666664</v>
      </c>
      <c r="B783" s="92">
        <v>43</v>
      </c>
    </row>
    <row r="784" spans="1:2" x14ac:dyDescent="0.25">
      <c r="A784" s="91">
        <v>44594.583333333336</v>
      </c>
      <c r="B784" s="92">
        <v>44</v>
      </c>
    </row>
    <row r="785" spans="1:2" x14ac:dyDescent="0.25">
      <c r="A785" s="91">
        <v>44594.625</v>
      </c>
      <c r="B785" s="92">
        <v>44</v>
      </c>
    </row>
    <row r="786" spans="1:2" x14ac:dyDescent="0.25">
      <c r="A786" s="91">
        <v>44594.666666666664</v>
      </c>
      <c r="B786" s="92">
        <v>43</v>
      </c>
    </row>
    <row r="787" spans="1:2" x14ac:dyDescent="0.25">
      <c r="A787" s="91">
        <v>44594.708333333336</v>
      </c>
      <c r="B787" s="92">
        <v>38</v>
      </c>
    </row>
    <row r="788" spans="1:2" x14ac:dyDescent="0.25">
      <c r="A788" s="91">
        <v>44594.75</v>
      </c>
      <c r="B788" s="92">
        <v>37</v>
      </c>
    </row>
    <row r="789" spans="1:2" x14ac:dyDescent="0.25">
      <c r="A789" s="91">
        <v>44594.791666666664</v>
      </c>
      <c r="B789" s="92">
        <v>38</v>
      </c>
    </row>
    <row r="790" spans="1:2" x14ac:dyDescent="0.25">
      <c r="A790" s="91">
        <v>44594.833333333336</v>
      </c>
      <c r="B790" s="92">
        <v>38</v>
      </c>
    </row>
    <row r="791" spans="1:2" x14ac:dyDescent="0.25">
      <c r="A791" s="91">
        <v>44594.875</v>
      </c>
      <c r="B791" s="92">
        <v>38</v>
      </c>
    </row>
    <row r="792" spans="1:2" x14ac:dyDescent="0.25">
      <c r="A792" s="91">
        <v>44594.916666666664</v>
      </c>
      <c r="B792" s="92">
        <v>38</v>
      </c>
    </row>
    <row r="793" spans="1:2" x14ac:dyDescent="0.25">
      <c r="A793" s="91">
        <v>44594.958333333336</v>
      </c>
      <c r="B793" s="92">
        <v>38</v>
      </c>
    </row>
    <row r="794" spans="1:2" x14ac:dyDescent="0.25">
      <c r="A794" s="91">
        <v>44595</v>
      </c>
      <c r="B794" s="92">
        <v>39</v>
      </c>
    </row>
    <row r="795" spans="1:2" x14ac:dyDescent="0.25">
      <c r="A795" s="91">
        <v>44595.041666666664</v>
      </c>
      <c r="B795" s="92">
        <v>38</v>
      </c>
    </row>
    <row r="796" spans="1:2" x14ac:dyDescent="0.25">
      <c r="A796" s="91">
        <v>44595.083333333336</v>
      </c>
      <c r="B796" s="92">
        <v>39</v>
      </c>
    </row>
    <row r="797" spans="1:2" x14ac:dyDescent="0.25">
      <c r="A797" s="91">
        <v>44595.125</v>
      </c>
      <c r="B797" s="92">
        <v>39</v>
      </c>
    </row>
    <row r="798" spans="1:2" x14ac:dyDescent="0.25">
      <c r="A798" s="91">
        <v>44595.166666666664</v>
      </c>
      <c r="B798" s="92">
        <v>37</v>
      </c>
    </row>
    <row r="799" spans="1:2" x14ac:dyDescent="0.25">
      <c r="A799" s="91">
        <v>44595.208333333336</v>
      </c>
      <c r="B799" s="92">
        <v>38</v>
      </c>
    </row>
    <row r="800" spans="1:2" x14ac:dyDescent="0.25">
      <c r="A800" s="91">
        <v>44595.25</v>
      </c>
      <c r="B800" s="92">
        <v>38</v>
      </c>
    </row>
    <row r="801" spans="1:2" x14ac:dyDescent="0.25">
      <c r="A801" s="91">
        <v>44595.291666666664</v>
      </c>
      <c r="B801" s="92">
        <v>39</v>
      </c>
    </row>
    <row r="802" spans="1:2" x14ac:dyDescent="0.25">
      <c r="A802" s="91">
        <v>44595.333333333336</v>
      </c>
      <c r="B802" s="92">
        <v>40</v>
      </c>
    </row>
    <row r="803" spans="1:2" x14ac:dyDescent="0.25">
      <c r="A803" s="91">
        <v>44595.375</v>
      </c>
      <c r="B803" s="92">
        <v>41</v>
      </c>
    </row>
    <row r="804" spans="1:2" x14ac:dyDescent="0.25">
      <c r="A804" s="91">
        <v>44595.416666666664</v>
      </c>
      <c r="B804" s="92">
        <v>42</v>
      </c>
    </row>
    <row r="805" spans="1:2" x14ac:dyDescent="0.25">
      <c r="A805" s="91">
        <v>44595.458333333336</v>
      </c>
      <c r="B805" s="92">
        <v>42</v>
      </c>
    </row>
    <row r="806" spans="1:2" x14ac:dyDescent="0.25">
      <c r="A806" s="91">
        <v>44595.5</v>
      </c>
      <c r="B806" s="92">
        <v>43</v>
      </c>
    </row>
    <row r="807" spans="1:2" x14ac:dyDescent="0.25">
      <c r="A807" s="91">
        <v>44595.541666666664</v>
      </c>
      <c r="B807" s="92">
        <v>43</v>
      </c>
    </row>
    <row r="808" spans="1:2" x14ac:dyDescent="0.25">
      <c r="A808" s="91">
        <v>44595.583333333336</v>
      </c>
      <c r="B808" s="92">
        <v>43</v>
      </c>
    </row>
    <row r="809" spans="1:2" x14ac:dyDescent="0.25">
      <c r="A809" s="91">
        <v>44595.625</v>
      </c>
      <c r="B809" s="92">
        <v>44</v>
      </c>
    </row>
    <row r="810" spans="1:2" x14ac:dyDescent="0.25">
      <c r="A810" s="91">
        <v>44595.666666666664</v>
      </c>
      <c r="B810" s="92">
        <v>45</v>
      </c>
    </row>
    <row r="811" spans="1:2" x14ac:dyDescent="0.25">
      <c r="A811" s="91">
        <v>44595.708333333336</v>
      </c>
      <c r="B811" s="92">
        <v>44</v>
      </c>
    </row>
    <row r="812" spans="1:2" x14ac:dyDescent="0.25">
      <c r="A812" s="91">
        <v>44595.75</v>
      </c>
      <c r="B812" s="92">
        <v>44</v>
      </c>
    </row>
    <row r="813" spans="1:2" x14ac:dyDescent="0.25">
      <c r="A813" s="91">
        <v>44595.791666666664</v>
      </c>
      <c r="B813" s="92">
        <v>44</v>
      </c>
    </row>
    <row r="814" spans="1:2" x14ac:dyDescent="0.25">
      <c r="A814" s="91">
        <v>44595.833333333336</v>
      </c>
      <c r="B814" s="92">
        <v>44</v>
      </c>
    </row>
    <row r="815" spans="1:2" x14ac:dyDescent="0.25">
      <c r="A815" s="91">
        <v>44595.875</v>
      </c>
      <c r="B815" s="92">
        <v>45</v>
      </c>
    </row>
    <row r="816" spans="1:2" x14ac:dyDescent="0.25">
      <c r="A816" s="91">
        <v>44595.916666666664</v>
      </c>
      <c r="B816" s="92">
        <v>46</v>
      </c>
    </row>
    <row r="817" spans="1:2" x14ac:dyDescent="0.25">
      <c r="A817" s="91">
        <v>44595.958333333336</v>
      </c>
      <c r="B817" s="92">
        <v>46</v>
      </c>
    </row>
    <row r="818" spans="1:2" x14ac:dyDescent="0.25">
      <c r="A818" s="91">
        <v>44596</v>
      </c>
      <c r="B818" s="92">
        <v>45</v>
      </c>
    </row>
    <row r="819" spans="1:2" x14ac:dyDescent="0.25">
      <c r="A819" s="91">
        <v>44596.041666666664</v>
      </c>
      <c r="B819" s="92">
        <v>45</v>
      </c>
    </row>
    <row r="820" spans="1:2" x14ac:dyDescent="0.25">
      <c r="A820" s="91">
        <v>44596.083333333336</v>
      </c>
      <c r="B820" s="92">
        <v>49</v>
      </c>
    </row>
    <row r="821" spans="1:2" x14ac:dyDescent="0.25">
      <c r="A821" s="91">
        <v>44596.125</v>
      </c>
      <c r="B821" s="92">
        <v>48</v>
      </c>
    </row>
    <row r="822" spans="1:2" x14ac:dyDescent="0.25">
      <c r="A822" s="91">
        <v>44596.166666666664</v>
      </c>
      <c r="B822" s="92">
        <v>47</v>
      </c>
    </row>
    <row r="823" spans="1:2" x14ac:dyDescent="0.25">
      <c r="A823" s="91">
        <v>44596.208333333336</v>
      </c>
      <c r="B823" s="92">
        <v>48</v>
      </c>
    </row>
    <row r="824" spans="1:2" x14ac:dyDescent="0.25">
      <c r="A824" s="91">
        <v>44596.25</v>
      </c>
      <c r="B824" s="92">
        <v>47</v>
      </c>
    </row>
    <row r="825" spans="1:2" x14ac:dyDescent="0.25">
      <c r="A825" s="91">
        <v>44596.291666666664</v>
      </c>
      <c r="B825" s="92">
        <v>48</v>
      </c>
    </row>
    <row r="826" spans="1:2" x14ac:dyDescent="0.25">
      <c r="A826" s="91">
        <v>44596.333333333336</v>
      </c>
      <c r="B826" s="92">
        <v>48</v>
      </c>
    </row>
    <row r="827" spans="1:2" x14ac:dyDescent="0.25">
      <c r="A827" s="91">
        <v>44596.375</v>
      </c>
      <c r="B827" s="92">
        <v>37</v>
      </c>
    </row>
    <row r="828" spans="1:2" x14ac:dyDescent="0.25">
      <c r="A828" s="91">
        <v>44596.416666666664</v>
      </c>
      <c r="B828" s="92">
        <v>37</v>
      </c>
    </row>
    <row r="829" spans="1:2" x14ac:dyDescent="0.25">
      <c r="A829" s="91">
        <v>44596.458333333336</v>
      </c>
      <c r="B829" s="92">
        <v>38</v>
      </c>
    </row>
    <row r="830" spans="1:2" x14ac:dyDescent="0.25">
      <c r="A830" s="91">
        <v>44596.5</v>
      </c>
      <c r="B830" s="92">
        <v>36</v>
      </c>
    </row>
    <row r="831" spans="1:2" x14ac:dyDescent="0.25">
      <c r="A831" s="91">
        <v>44596.541666666664</v>
      </c>
      <c r="B831" s="92">
        <v>36</v>
      </c>
    </row>
    <row r="832" spans="1:2" x14ac:dyDescent="0.25">
      <c r="A832" s="91">
        <v>44596.583333333336</v>
      </c>
      <c r="B832" s="92">
        <v>34</v>
      </c>
    </row>
    <row r="833" spans="1:2" x14ac:dyDescent="0.25">
      <c r="A833" s="91">
        <v>44596.625</v>
      </c>
      <c r="B833" s="92">
        <v>33</v>
      </c>
    </row>
    <row r="834" spans="1:2" x14ac:dyDescent="0.25">
      <c r="A834" s="91">
        <v>44596.666666666664</v>
      </c>
      <c r="B834" s="92">
        <v>32</v>
      </c>
    </row>
    <row r="835" spans="1:2" x14ac:dyDescent="0.25">
      <c r="A835" s="91">
        <v>44596.708333333336</v>
      </c>
      <c r="B835" s="92">
        <v>31</v>
      </c>
    </row>
    <row r="836" spans="1:2" x14ac:dyDescent="0.25">
      <c r="A836" s="91">
        <v>44596.75</v>
      </c>
      <c r="B836" s="92">
        <v>31</v>
      </c>
    </row>
    <row r="837" spans="1:2" x14ac:dyDescent="0.25">
      <c r="A837" s="91">
        <v>44596.791666666664</v>
      </c>
      <c r="B837" s="92">
        <v>31</v>
      </c>
    </row>
    <row r="838" spans="1:2" x14ac:dyDescent="0.25">
      <c r="A838" s="91">
        <v>44596.833333333336</v>
      </c>
      <c r="B838" s="92">
        <v>30</v>
      </c>
    </row>
    <row r="839" spans="1:2" x14ac:dyDescent="0.25">
      <c r="A839" s="91">
        <v>44596.875</v>
      </c>
      <c r="B839" s="92">
        <v>29</v>
      </c>
    </row>
    <row r="840" spans="1:2" x14ac:dyDescent="0.25">
      <c r="A840" s="91">
        <v>44596.916666666664</v>
      </c>
      <c r="B840" s="92">
        <v>28</v>
      </c>
    </row>
    <row r="841" spans="1:2" x14ac:dyDescent="0.25">
      <c r="A841" s="91">
        <v>44596.958333333336</v>
      </c>
      <c r="B841" s="92">
        <v>28</v>
      </c>
    </row>
    <row r="842" spans="1:2" x14ac:dyDescent="0.25">
      <c r="A842" s="91">
        <v>44597</v>
      </c>
      <c r="B842" s="92">
        <v>27</v>
      </c>
    </row>
    <row r="843" spans="1:2" x14ac:dyDescent="0.25">
      <c r="A843" s="91">
        <v>44597.041666666664</v>
      </c>
      <c r="B843" s="92">
        <v>27</v>
      </c>
    </row>
    <row r="844" spans="1:2" x14ac:dyDescent="0.25">
      <c r="A844" s="91">
        <v>44597.083333333336</v>
      </c>
      <c r="B844" s="92">
        <v>26</v>
      </c>
    </row>
    <row r="845" spans="1:2" x14ac:dyDescent="0.25">
      <c r="A845" s="91">
        <v>44597.125</v>
      </c>
      <c r="B845" s="92">
        <v>26</v>
      </c>
    </row>
    <row r="846" spans="1:2" x14ac:dyDescent="0.25">
      <c r="A846" s="91">
        <v>44597.166666666664</v>
      </c>
      <c r="B846" s="92">
        <v>26</v>
      </c>
    </row>
    <row r="847" spans="1:2" x14ac:dyDescent="0.25">
      <c r="A847" s="91">
        <v>44597.208333333336</v>
      </c>
      <c r="B847" s="92">
        <v>25</v>
      </c>
    </row>
    <row r="848" spans="1:2" x14ac:dyDescent="0.25">
      <c r="A848" s="91">
        <v>44597.25</v>
      </c>
      <c r="B848" s="92">
        <v>24</v>
      </c>
    </row>
    <row r="849" spans="1:2" x14ac:dyDescent="0.25">
      <c r="A849" s="91">
        <v>44597.291666666664</v>
      </c>
      <c r="B849" s="92">
        <v>23</v>
      </c>
    </row>
    <row r="850" spans="1:2" x14ac:dyDescent="0.25">
      <c r="A850" s="91">
        <v>44597.333333333336</v>
      </c>
      <c r="B850" s="92">
        <v>22</v>
      </c>
    </row>
    <row r="851" spans="1:2" x14ac:dyDescent="0.25">
      <c r="A851" s="91">
        <v>44597.375</v>
      </c>
      <c r="B851" s="92">
        <v>24</v>
      </c>
    </row>
    <row r="852" spans="1:2" x14ac:dyDescent="0.25">
      <c r="A852" s="91">
        <v>44597.416666666664</v>
      </c>
      <c r="B852" s="92">
        <v>25</v>
      </c>
    </row>
    <row r="853" spans="1:2" x14ac:dyDescent="0.25">
      <c r="A853" s="91">
        <v>44597.458333333336</v>
      </c>
      <c r="B853" s="92">
        <v>27</v>
      </c>
    </row>
    <row r="854" spans="1:2" x14ac:dyDescent="0.25">
      <c r="A854" s="91">
        <v>44597.5</v>
      </c>
      <c r="B854" s="92">
        <v>28</v>
      </c>
    </row>
    <row r="855" spans="1:2" x14ac:dyDescent="0.25">
      <c r="A855" s="91">
        <v>44597.541666666664</v>
      </c>
      <c r="B855" s="92">
        <v>29</v>
      </c>
    </row>
    <row r="856" spans="1:2" x14ac:dyDescent="0.25">
      <c r="A856" s="91">
        <v>44597.583333333336</v>
      </c>
      <c r="B856" s="92">
        <v>28</v>
      </c>
    </row>
    <row r="857" spans="1:2" x14ac:dyDescent="0.25">
      <c r="A857" s="91">
        <v>44597.625</v>
      </c>
      <c r="B857" s="92">
        <v>28</v>
      </c>
    </row>
    <row r="858" spans="1:2" x14ac:dyDescent="0.25">
      <c r="A858" s="91">
        <v>44597.666666666664</v>
      </c>
      <c r="B858" s="92">
        <v>27</v>
      </c>
    </row>
    <row r="859" spans="1:2" x14ac:dyDescent="0.25">
      <c r="A859" s="91">
        <v>44597.708333333336</v>
      </c>
      <c r="B859" s="92">
        <v>26</v>
      </c>
    </row>
    <row r="860" spans="1:2" x14ac:dyDescent="0.25">
      <c r="A860" s="91">
        <v>44597.75</v>
      </c>
      <c r="B860" s="92">
        <v>24</v>
      </c>
    </row>
    <row r="861" spans="1:2" x14ac:dyDescent="0.25">
      <c r="A861" s="91">
        <v>44597.791666666664</v>
      </c>
      <c r="B861" s="92">
        <v>24</v>
      </c>
    </row>
    <row r="862" spans="1:2" x14ac:dyDescent="0.25">
      <c r="A862" s="91">
        <v>44597.833333333336</v>
      </c>
      <c r="B862" s="92">
        <v>23</v>
      </c>
    </row>
    <row r="863" spans="1:2" x14ac:dyDescent="0.25">
      <c r="A863" s="91">
        <v>44597.875</v>
      </c>
      <c r="B863" s="92">
        <v>22</v>
      </c>
    </row>
    <row r="864" spans="1:2" x14ac:dyDescent="0.25">
      <c r="A864" s="91">
        <v>44597.916666666664</v>
      </c>
      <c r="B864" s="92">
        <v>21</v>
      </c>
    </row>
    <row r="865" spans="1:2" x14ac:dyDescent="0.25">
      <c r="A865" s="91">
        <v>44597.958333333336</v>
      </c>
      <c r="B865" s="92">
        <v>20</v>
      </c>
    </row>
    <row r="866" spans="1:2" x14ac:dyDescent="0.25">
      <c r="A866" s="91">
        <v>44598</v>
      </c>
      <c r="B866" s="92">
        <v>19</v>
      </c>
    </row>
    <row r="867" spans="1:2" x14ac:dyDescent="0.25">
      <c r="A867" s="91">
        <v>44598.041666666664</v>
      </c>
      <c r="B867" s="92">
        <v>19</v>
      </c>
    </row>
    <row r="868" spans="1:2" x14ac:dyDescent="0.25">
      <c r="A868" s="91">
        <v>44598.083333333336</v>
      </c>
      <c r="B868" s="92">
        <v>18</v>
      </c>
    </row>
    <row r="869" spans="1:2" x14ac:dyDescent="0.25">
      <c r="A869" s="91">
        <v>44598.125</v>
      </c>
      <c r="B869" s="92">
        <v>18</v>
      </c>
    </row>
    <row r="870" spans="1:2" x14ac:dyDescent="0.25">
      <c r="A870" s="91">
        <v>44598.166666666664</v>
      </c>
      <c r="B870" s="92">
        <v>17</v>
      </c>
    </row>
    <row r="871" spans="1:2" x14ac:dyDescent="0.25">
      <c r="A871" s="91">
        <v>44598.208333333336</v>
      </c>
      <c r="B871" s="92">
        <v>17</v>
      </c>
    </row>
    <row r="872" spans="1:2" x14ac:dyDescent="0.25">
      <c r="A872" s="91">
        <v>44598.25</v>
      </c>
      <c r="B872" s="92">
        <v>16</v>
      </c>
    </row>
    <row r="873" spans="1:2" x14ac:dyDescent="0.25">
      <c r="A873" s="91">
        <v>44598.291666666664</v>
      </c>
      <c r="B873" s="92">
        <v>16</v>
      </c>
    </row>
    <row r="874" spans="1:2" x14ac:dyDescent="0.25">
      <c r="A874" s="91">
        <v>44598.333333333336</v>
      </c>
      <c r="B874" s="92">
        <v>19</v>
      </c>
    </row>
    <row r="875" spans="1:2" x14ac:dyDescent="0.25">
      <c r="A875" s="91">
        <v>44598.375</v>
      </c>
      <c r="B875" s="92">
        <v>21</v>
      </c>
    </row>
    <row r="876" spans="1:2" x14ac:dyDescent="0.25">
      <c r="A876" s="91">
        <v>44598.416666666664</v>
      </c>
      <c r="B876" s="92">
        <v>23</v>
      </c>
    </row>
    <row r="877" spans="1:2" x14ac:dyDescent="0.25">
      <c r="A877" s="91">
        <v>44598.458333333336</v>
      </c>
      <c r="B877" s="92">
        <v>24</v>
      </c>
    </row>
    <row r="878" spans="1:2" x14ac:dyDescent="0.25">
      <c r="A878" s="91">
        <v>44598.5</v>
      </c>
      <c r="B878" s="92">
        <v>26</v>
      </c>
    </row>
    <row r="879" spans="1:2" x14ac:dyDescent="0.25">
      <c r="A879" s="91">
        <v>44598.541666666664</v>
      </c>
      <c r="B879" s="92">
        <v>28</v>
      </c>
    </row>
    <row r="880" spans="1:2" x14ac:dyDescent="0.25">
      <c r="A880" s="91">
        <v>44598.583333333336</v>
      </c>
      <c r="B880" s="92">
        <v>29</v>
      </c>
    </row>
    <row r="881" spans="1:2" x14ac:dyDescent="0.25">
      <c r="A881" s="91">
        <v>44598.625</v>
      </c>
      <c r="B881" s="92">
        <v>30</v>
      </c>
    </row>
    <row r="882" spans="1:2" x14ac:dyDescent="0.25">
      <c r="A882" s="91">
        <v>44598.666666666664</v>
      </c>
      <c r="B882" s="92">
        <v>30</v>
      </c>
    </row>
    <row r="883" spans="1:2" x14ac:dyDescent="0.25">
      <c r="A883" s="91">
        <v>44598.708333333336</v>
      </c>
      <c r="B883" s="92">
        <v>29</v>
      </c>
    </row>
    <row r="884" spans="1:2" x14ac:dyDescent="0.25">
      <c r="A884" s="91">
        <v>44598.75</v>
      </c>
      <c r="B884" s="92">
        <v>27</v>
      </c>
    </row>
    <row r="885" spans="1:2" x14ac:dyDescent="0.25">
      <c r="A885" s="91">
        <v>44598.791666666664</v>
      </c>
      <c r="B885" s="92">
        <v>26</v>
      </c>
    </row>
    <row r="886" spans="1:2" x14ac:dyDescent="0.25">
      <c r="A886" s="91">
        <v>44598.833333333336</v>
      </c>
      <c r="B886" s="92">
        <v>27</v>
      </c>
    </row>
    <row r="887" spans="1:2" x14ac:dyDescent="0.25">
      <c r="A887" s="91">
        <v>44598.875</v>
      </c>
      <c r="B887" s="92">
        <v>27</v>
      </c>
    </row>
    <row r="888" spans="1:2" x14ac:dyDescent="0.25">
      <c r="A888" s="91">
        <v>44598.916666666664</v>
      </c>
      <c r="B888" s="92">
        <v>28</v>
      </c>
    </row>
    <row r="889" spans="1:2" x14ac:dyDescent="0.25">
      <c r="A889" s="91">
        <v>44598.958333333336</v>
      </c>
      <c r="B889" s="92">
        <v>29</v>
      </c>
    </row>
    <row r="890" spans="1:2" x14ac:dyDescent="0.25">
      <c r="A890" s="91">
        <v>44599</v>
      </c>
      <c r="B890" s="92">
        <v>31</v>
      </c>
    </row>
    <row r="891" spans="1:2" x14ac:dyDescent="0.25">
      <c r="A891" s="91">
        <v>44599.041666666664</v>
      </c>
      <c r="B891" s="92">
        <v>31</v>
      </c>
    </row>
    <row r="892" spans="1:2" x14ac:dyDescent="0.25">
      <c r="A892" s="91">
        <v>44599.083333333336</v>
      </c>
      <c r="B892" s="92">
        <v>31</v>
      </c>
    </row>
    <row r="893" spans="1:2" x14ac:dyDescent="0.25">
      <c r="A893" s="91">
        <v>44599.125</v>
      </c>
      <c r="B893" s="92">
        <v>32</v>
      </c>
    </row>
    <row r="894" spans="1:2" x14ac:dyDescent="0.25">
      <c r="A894" s="91">
        <v>44599.166666666664</v>
      </c>
      <c r="B894" s="92">
        <v>32</v>
      </c>
    </row>
    <row r="895" spans="1:2" x14ac:dyDescent="0.25">
      <c r="A895" s="91">
        <v>44599.208333333336</v>
      </c>
      <c r="B895" s="92">
        <v>32</v>
      </c>
    </row>
    <row r="896" spans="1:2" x14ac:dyDescent="0.25">
      <c r="A896" s="91">
        <v>44599.25</v>
      </c>
      <c r="B896" s="92">
        <v>33</v>
      </c>
    </row>
    <row r="897" spans="1:2" x14ac:dyDescent="0.25">
      <c r="A897" s="91">
        <v>44599.291666666664</v>
      </c>
      <c r="B897" s="92">
        <v>33</v>
      </c>
    </row>
    <row r="898" spans="1:2" x14ac:dyDescent="0.25">
      <c r="A898" s="91">
        <v>44599.333333333336</v>
      </c>
      <c r="B898" s="92">
        <v>33</v>
      </c>
    </row>
    <row r="899" spans="1:2" x14ac:dyDescent="0.25">
      <c r="A899" s="91">
        <v>44599.375</v>
      </c>
      <c r="B899" s="92">
        <v>34</v>
      </c>
    </row>
    <row r="900" spans="1:2" x14ac:dyDescent="0.25">
      <c r="A900" s="91">
        <v>44599.416666666664</v>
      </c>
      <c r="B900" s="92">
        <v>35</v>
      </c>
    </row>
    <row r="901" spans="1:2" x14ac:dyDescent="0.25">
      <c r="A901" s="91">
        <v>44599.458333333336</v>
      </c>
      <c r="B901" s="92">
        <v>36</v>
      </c>
    </row>
    <row r="902" spans="1:2" x14ac:dyDescent="0.25">
      <c r="A902" s="91">
        <v>44599.5</v>
      </c>
      <c r="B902" s="92">
        <v>37</v>
      </c>
    </row>
    <row r="903" spans="1:2" x14ac:dyDescent="0.25">
      <c r="A903" s="91">
        <v>44599.541666666664</v>
      </c>
      <c r="B903" s="92">
        <v>38</v>
      </c>
    </row>
    <row r="904" spans="1:2" x14ac:dyDescent="0.25">
      <c r="A904" s="91">
        <v>44599.583333333336</v>
      </c>
      <c r="B904" s="92">
        <v>39</v>
      </c>
    </row>
    <row r="905" spans="1:2" x14ac:dyDescent="0.25">
      <c r="A905" s="91">
        <v>44599.625</v>
      </c>
      <c r="B905" s="92">
        <v>39</v>
      </c>
    </row>
    <row r="906" spans="1:2" x14ac:dyDescent="0.25">
      <c r="A906" s="91">
        <v>44599.666666666664</v>
      </c>
      <c r="B906" s="92">
        <v>38</v>
      </c>
    </row>
    <row r="907" spans="1:2" x14ac:dyDescent="0.25">
      <c r="A907" s="91">
        <v>44599.708333333336</v>
      </c>
      <c r="B907" s="92">
        <v>37</v>
      </c>
    </row>
    <row r="908" spans="1:2" x14ac:dyDescent="0.25">
      <c r="A908" s="91">
        <v>44599.75</v>
      </c>
      <c r="B908" s="92">
        <v>38</v>
      </c>
    </row>
    <row r="909" spans="1:2" x14ac:dyDescent="0.25">
      <c r="A909" s="91">
        <v>44599.791666666664</v>
      </c>
      <c r="B909" s="92">
        <v>38</v>
      </c>
    </row>
    <row r="910" spans="1:2" x14ac:dyDescent="0.25">
      <c r="A910" s="91">
        <v>44599.833333333336</v>
      </c>
      <c r="B910" s="92">
        <v>38</v>
      </c>
    </row>
    <row r="911" spans="1:2" x14ac:dyDescent="0.25">
      <c r="A911" s="91">
        <v>44599.875</v>
      </c>
      <c r="B911" s="92">
        <v>38</v>
      </c>
    </row>
    <row r="912" spans="1:2" x14ac:dyDescent="0.25">
      <c r="A912" s="91">
        <v>44599.916666666664</v>
      </c>
      <c r="B912" s="92">
        <v>38</v>
      </c>
    </row>
    <row r="913" spans="1:2" x14ac:dyDescent="0.25">
      <c r="A913" s="91">
        <v>44599.958333333336</v>
      </c>
      <c r="B913" s="92">
        <v>37</v>
      </c>
    </row>
    <row r="914" spans="1:2" x14ac:dyDescent="0.25">
      <c r="A914" s="91">
        <v>44600</v>
      </c>
      <c r="B914" s="92">
        <v>38</v>
      </c>
    </row>
    <row r="915" spans="1:2" x14ac:dyDescent="0.25">
      <c r="A915" s="91">
        <v>44600.041666666664</v>
      </c>
      <c r="B915" s="92">
        <v>37</v>
      </c>
    </row>
    <row r="916" spans="1:2" x14ac:dyDescent="0.25">
      <c r="A916" s="91">
        <v>44600.083333333336</v>
      </c>
      <c r="B916" s="92">
        <v>37</v>
      </c>
    </row>
    <row r="917" spans="1:2" x14ac:dyDescent="0.25">
      <c r="A917" s="91">
        <v>44600.125</v>
      </c>
      <c r="B917" s="92">
        <v>37</v>
      </c>
    </row>
    <row r="918" spans="1:2" x14ac:dyDescent="0.25">
      <c r="A918" s="91">
        <v>44600.166666666664</v>
      </c>
      <c r="B918" s="92">
        <v>37</v>
      </c>
    </row>
    <row r="919" spans="1:2" x14ac:dyDescent="0.25">
      <c r="A919" s="91">
        <v>44600.208333333336</v>
      </c>
      <c r="B919" s="92">
        <v>38</v>
      </c>
    </row>
    <row r="920" spans="1:2" x14ac:dyDescent="0.25">
      <c r="A920" s="91">
        <v>44600.25</v>
      </c>
      <c r="B920" s="92">
        <v>37</v>
      </c>
    </row>
    <row r="921" spans="1:2" x14ac:dyDescent="0.25">
      <c r="A921" s="91">
        <v>44600.291666666664</v>
      </c>
      <c r="B921" s="92">
        <v>37</v>
      </c>
    </row>
    <row r="922" spans="1:2" x14ac:dyDescent="0.25">
      <c r="A922" s="91">
        <v>44600.333333333336</v>
      </c>
      <c r="B922" s="92">
        <v>37</v>
      </c>
    </row>
    <row r="923" spans="1:2" x14ac:dyDescent="0.25">
      <c r="A923" s="91">
        <v>44600.375</v>
      </c>
      <c r="B923" s="92">
        <v>39</v>
      </c>
    </row>
    <row r="924" spans="1:2" x14ac:dyDescent="0.25">
      <c r="A924" s="91">
        <v>44600.416666666664</v>
      </c>
      <c r="B924" s="92">
        <v>42</v>
      </c>
    </row>
    <row r="925" spans="1:2" x14ac:dyDescent="0.25">
      <c r="A925" s="91">
        <v>44600.458333333336</v>
      </c>
      <c r="B925" s="92">
        <v>42</v>
      </c>
    </row>
    <row r="926" spans="1:2" x14ac:dyDescent="0.25">
      <c r="A926" s="91">
        <v>44600.5</v>
      </c>
      <c r="B926" s="92">
        <v>46</v>
      </c>
    </row>
    <row r="927" spans="1:2" x14ac:dyDescent="0.25">
      <c r="A927" s="91">
        <v>44600.541666666664</v>
      </c>
      <c r="B927" s="92">
        <v>47</v>
      </c>
    </row>
    <row r="928" spans="1:2" x14ac:dyDescent="0.25">
      <c r="A928" s="91">
        <v>44600.583333333336</v>
      </c>
      <c r="B928" s="92">
        <v>45</v>
      </c>
    </row>
    <row r="929" spans="1:2" x14ac:dyDescent="0.25">
      <c r="A929" s="91">
        <v>44600.625</v>
      </c>
      <c r="B929" s="92">
        <v>45</v>
      </c>
    </row>
    <row r="930" spans="1:2" x14ac:dyDescent="0.25">
      <c r="A930" s="91">
        <v>44600.666666666664</v>
      </c>
      <c r="B930" s="92">
        <v>40</v>
      </c>
    </row>
    <row r="931" spans="1:2" x14ac:dyDescent="0.25">
      <c r="A931" s="91">
        <v>44600.708333333336</v>
      </c>
      <c r="B931" s="92">
        <v>39</v>
      </c>
    </row>
    <row r="932" spans="1:2" x14ac:dyDescent="0.25">
      <c r="A932" s="91">
        <v>44600.75</v>
      </c>
      <c r="B932" s="92">
        <v>37</v>
      </c>
    </row>
    <row r="933" spans="1:2" x14ac:dyDescent="0.25">
      <c r="A933" s="91">
        <v>44600.791666666664</v>
      </c>
      <c r="B933" s="92">
        <v>36</v>
      </c>
    </row>
    <row r="934" spans="1:2" x14ac:dyDescent="0.25">
      <c r="A934" s="91">
        <v>44600.833333333336</v>
      </c>
      <c r="B934" s="92">
        <v>36</v>
      </c>
    </row>
    <row r="935" spans="1:2" x14ac:dyDescent="0.25">
      <c r="A935" s="91">
        <v>44600.875</v>
      </c>
      <c r="B935" s="92">
        <v>36</v>
      </c>
    </row>
    <row r="936" spans="1:2" x14ac:dyDescent="0.25">
      <c r="A936" s="91">
        <v>44600.916666666664</v>
      </c>
      <c r="B936" s="92">
        <v>34</v>
      </c>
    </row>
    <row r="937" spans="1:2" x14ac:dyDescent="0.25">
      <c r="A937" s="91">
        <v>44600.958333333336</v>
      </c>
      <c r="B937" s="92">
        <v>33</v>
      </c>
    </row>
    <row r="938" spans="1:2" x14ac:dyDescent="0.25">
      <c r="A938" s="91">
        <v>44601</v>
      </c>
      <c r="B938" s="92">
        <v>32</v>
      </c>
    </row>
    <row r="939" spans="1:2" x14ac:dyDescent="0.25">
      <c r="A939" s="91">
        <v>44601.041666666664</v>
      </c>
      <c r="B939" s="92">
        <v>32</v>
      </c>
    </row>
    <row r="940" spans="1:2" x14ac:dyDescent="0.25">
      <c r="A940" s="91">
        <v>44601.083333333336</v>
      </c>
      <c r="B940" s="92">
        <v>31</v>
      </c>
    </row>
    <row r="941" spans="1:2" x14ac:dyDescent="0.25">
      <c r="A941" s="91">
        <v>44601.125</v>
      </c>
      <c r="B941" s="92">
        <v>30</v>
      </c>
    </row>
    <row r="942" spans="1:2" x14ac:dyDescent="0.25">
      <c r="A942" s="91">
        <v>44601.166666666664</v>
      </c>
      <c r="B942" s="92">
        <v>30</v>
      </c>
    </row>
    <row r="943" spans="1:2" x14ac:dyDescent="0.25">
      <c r="A943" s="91">
        <v>44601.208333333336</v>
      </c>
      <c r="B943" s="92">
        <v>29</v>
      </c>
    </row>
    <row r="944" spans="1:2" x14ac:dyDescent="0.25">
      <c r="A944" s="91">
        <v>44601.25</v>
      </c>
      <c r="B944" s="92">
        <v>28</v>
      </c>
    </row>
    <row r="945" spans="1:2" x14ac:dyDescent="0.25">
      <c r="A945" s="91">
        <v>44601.291666666664</v>
      </c>
      <c r="B945" s="92">
        <v>30</v>
      </c>
    </row>
    <row r="946" spans="1:2" x14ac:dyDescent="0.25">
      <c r="A946" s="91">
        <v>44601.333333333336</v>
      </c>
      <c r="B946" s="92">
        <v>30</v>
      </c>
    </row>
    <row r="947" spans="1:2" x14ac:dyDescent="0.25">
      <c r="A947" s="91">
        <v>44601.375</v>
      </c>
      <c r="B947" s="92">
        <v>33</v>
      </c>
    </row>
    <row r="948" spans="1:2" x14ac:dyDescent="0.25">
      <c r="A948" s="91">
        <v>44601.416666666664</v>
      </c>
      <c r="B948" s="92">
        <v>36</v>
      </c>
    </row>
    <row r="949" spans="1:2" x14ac:dyDescent="0.25">
      <c r="A949" s="91">
        <v>44601.458333333336</v>
      </c>
      <c r="B949" s="92">
        <v>37</v>
      </c>
    </row>
    <row r="950" spans="1:2" x14ac:dyDescent="0.25">
      <c r="A950" s="91">
        <v>44601.5</v>
      </c>
      <c r="B950" s="92">
        <v>37</v>
      </c>
    </row>
    <row r="951" spans="1:2" x14ac:dyDescent="0.25">
      <c r="A951" s="91">
        <v>44601.541666666664</v>
      </c>
      <c r="B951" s="92">
        <v>39</v>
      </c>
    </row>
    <row r="952" spans="1:2" x14ac:dyDescent="0.25">
      <c r="A952" s="91">
        <v>44601.583333333336</v>
      </c>
      <c r="B952" s="92">
        <v>40</v>
      </c>
    </row>
    <row r="953" spans="1:2" x14ac:dyDescent="0.25">
      <c r="A953" s="91">
        <v>44601.625</v>
      </c>
      <c r="B953" s="92">
        <v>40</v>
      </c>
    </row>
    <row r="954" spans="1:2" x14ac:dyDescent="0.25">
      <c r="A954" s="91">
        <v>44601.666666666664</v>
      </c>
      <c r="B954" s="92">
        <v>40</v>
      </c>
    </row>
    <row r="955" spans="1:2" x14ac:dyDescent="0.25">
      <c r="A955" s="91">
        <v>44601.708333333336</v>
      </c>
      <c r="B955" s="92">
        <v>39</v>
      </c>
    </row>
    <row r="956" spans="1:2" x14ac:dyDescent="0.25">
      <c r="A956" s="91">
        <v>44601.75</v>
      </c>
      <c r="B956" s="92">
        <v>38</v>
      </c>
    </row>
    <row r="957" spans="1:2" x14ac:dyDescent="0.25">
      <c r="A957" s="91">
        <v>44601.791666666664</v>
      </c>
      <c r="B957" s="92">
        <v>39</v>
      </c>
    </row>
    <row r="958" spans="1:2" x14ac:dyDescent="0.25">
      <c r="A958" s="91">
        <v>44601.833333333336</v>
      </c>
      <c r="B958" s="92">
        <v>39</v>
      </c>
    </row>
    <row r="959" spans="1:2" x14ac:dyDescent="0.25">
      <c r="A959" s="91">
        <v>44601.875</v>
      </c>
      <c r="B959" s="92">
        <v>39</v>
      </c>
    </row>
    <row r="960" spans="1:2" x14ac:dyDescent="0.25">
      <c r="A960" s="91">
        <v>44601.916666666664</v>
      </c>
      <c r="B960" s="92">
        <v>37</v>
      </c>
    </row>
    <row r="961" spans="1:2" x14ac:dyDescent="0.25">
      <c r="A961" s="91">
        <v>44601.958333333336</v>
      </c>
      <c r="B961" s="92">
        <v>37</v>
      </c>
    </row>
    <row r="962" spans="1:2" x14ac:dyDescent="0.25">
      <c r="A962" s="91">
        <v>44602</v>
      </c>
      <c r="B962" s="92">
        <v>35</v>
      </c>
    </row>
    <row r="963" spans="1:2" x14ac:dyDescent="0.25">
      <c r="A963" s="91">
        <v>44602.041666666664</v>
      </c>
      <c r="B963" s="92">
        <v>34</v>
      </c>
    </row>
    <row r="964" spans="1:2" x14ac:dyDescent="0.25">
      <c r="A964" s="91">
        <v>44602.083333333336</v>
      </c>
      <c r="B964" s="92">
        <v>33</v>
      </c>
    </row>
    <row r="965" spans="1:2" x14ac:dyDescent="0.25">
      <c r="A965" s="91">
        <v>44602.125</v>
      </c>
      <c r="B965" s="92">
        <v>32</v>
      </c>
    </row>
    <row r="966" spans="1:2" x14ac:dyDescent="0.25">
      <c r="A966" s="91">
        <v>44602.166666666664</v>
      </c>
      <c r="B966" s="92">
        <v>34</v>
      </c>
    </row>
    <row r="967" spans="1:2" x14ac:dyDescent="0.25">
      <c r="A967" s="91">
        <v>44602.208333333336</v>
      </c>
      <c r="B967" s="92">
        <v>34</v>
      </c>
    </row>
    <row r="968" spans="1:2" x14ac:dyDescent="0.25">
      <c r="A968" s="91">
        <v>44602.25</v>
      </c>
      <c r="B968" s="92">
        <v>32</v>
      </c>
    </row>
    <row r="969" spans="1:2" x14ac:dyDescent="0.25">
      <c r="A969" s="91">
        <v>44602.291666666664</v>
      </c>
      <c r="B969" s="92">
        <v>35</v>
      </c>
    </row>
    <row r="970" spans="1:2" x14ac:dyDescent="0.25">
      <c r="A970" s="91">
        <v>44602.333333333336</v>
      </c>
      <c r="B970" s="92">
        <v>33</v>
      </c>
    </row>
    <row r="971" spans="1:2" x14ac:dyDescent="0.25">
      <c r="A971" s="91">
        <v>44602.375</v>
      </c>
      <c r="B971" s="92">
        <v>41</v>
      </c>
    </row>
    <row r="972" spans="1:2" x14ac:dyDescent="0.25">
      <c r="A972" s="91">
        <v>44602.416666666664</v>
      </c>
      <c r="B972" s="92">
        <v>44</v>
      </c>
    </row>
    <row r="973" spans="1:2" x14ac:dyDescent="0.25">
      <c r="A973" s="91">
        <v>44602.458333333336</v>
      </c>
      <c r="B973" s="92">
        <v>45</v>
      </c>
    </row>
    <row r="974" spans="1:2" x14ac:dyDescent="0.25">
      <c r="A974" s="91">
        <v>44602.5</v>
      </c>
      <c r="B974" s="92">
        <v>50</v>
      </c>
    </row>
    <row r="975" spans="1:2" x14ac:dyDescent="0.25">
      <c r="A975" s="91">
        <v>44602.541666666664</v>
      </c>
      <c r="B975" s="92">
        <v>54</v>
      </c>
    </row>
    <row r="976" spans="1:2" x14ac:dyDescent="0.25">
      <c r="A976" s="91">
        <v>44602.583333333336</v>
      </c>
      <c r="B976" s="92">
        <v>54</v>
      </c>
    </row>
    <row r="977" spans="1:2" x14ac:dyDescent="0.25">
      <c r="A977" s="91">
        <v>44602.625</v>
      </c>
      <c r="B977" s="92">
        <v>54</v>
      </c>
    </row>
    <row r="978" spans="1:2" x14ac:dyDescent="0.25">
      <c r="A978" s="91">
        <v>44602.666666666664</v>
      </c>
      <c r="B978" s="92">
        <v>53</v>
      </c>
    </row>
    <row r="979" spans="1:2" x14ac:dyDescent="0.25">
      <c r="A979" s="91">
        <v>44602.708333333336</v>
      </c>
      <c r="B979" s="92">
        <v>51</v>
      </c>
    </row>
    <row r="980" spans="1:2" x14ac:dyDescent="0.25">
      <c r="A980" s="91">
        <v>44602.75</v>
      </c>
      <c r="B980" s="92">
        <v>49</v>
      </c>
    </row>
    <row r="981" spans="1:2" x14ac:dyDescent="0.25">
      <c r="A981" s="91">
        <v>44602.791666666664</v>
      </c>
      <c r="B981" s="92">
        <v>49</v>
      </c>
    </row>
    <row r="982" spans="1:2" x14ac:dyDescent="0.25">
      <c r="A982" s="91">
        <v>44602.833333333336</v>
      </c>
      <c r="B982" s="92">
        <v>48</v>
      </c>
    </row>
    <row r="983" spans="1:2" x14ac:dyDescent="0.25">
      <c r="A983" s="91">
        <v>44602.875</v>
      </c>
      <c r="B983" s="92">
        <v>47</v>
      </c>
    </row>
    <row r="984" spans="1:2" x14ac:dyDescent="0.25">
      <c r="A984" s="91">
        <v>44602.916666666664</v>
      </c>
      <c r="B984" s="92">
        <v>47</v>
      </c>
    </row>
    <row r="985" spans="1:2" x14ac:dyDescent="0.25">
      <c r="A985" s="91">
        <v>44602.958333333336</v>
      </c>
      <c r="B985" s="92">
        <v>45</v>
      </c>
    </row>
    <row r="986" spans="1:2" x14ac:dyDescent="0.25">
      <c r="A986" s="91">
        <v>44603</v>
      </c>
      <c r="B986" s="92">
        <v>40</v>
      </c>
    </row>
    <row r="987" spans="1:2" x14ac:dyDescent="0.25">
      <c r="A987" s="91">
        <v>44603.041666666664</v>
      </c>
      <c r="B987" s="92">
        <v>38</v>
      </c>
    </row>
    <row r="988" spans="1:2" x14ac:dyDescent="0.25">
      <c r="A988" s="91">
        <v>44603.083333333336</v>
      </c>
      <c r="B988" s="92">
        <v>40</v>
      </c>
    </row>
    <row r="989" spans="1:2" x14ac:dyDescent="0.25">
      <c r="A989" s="91">
        <v>44603.125</v>
      </c>
      <c r="B989" s="92">
        <v>39</v>
      </c>
    </row>
    <row r="990" spans="1:2" x14ac:dyDescent="0.25">
      <c r="A990" s="91">
        <v>44603.166666666664</v>
      </c>
      <c r="B990" s="92">
        <v>39</v>
      </c>
    </row>
    <row r="991" spans="1:2" x14ac:dyDescent="0.25">
      <c r="A991" s="91">
        <v>44603.208333333336</v>
      </c>
      <c r="B991" s="92">
        <v>34</v>
      </c>
    </row>
    <row r="992" spans="1:2" x14ac:dyDescent="0.25">
      <c r="A992" s="91">
        <v>44603.25</v>
      </c>
      <c r="B992" s="92">
        <v>36</v>
      </c>
    </row>
    <row r="993" spans="1:2" x14ac:dyDescent="0.25">
      <c r="A993" s="91">
        <v>44603.291666666664</v>
      </c>
      <c r="B993" s="92">
        <v>35</v>
      </c>
    </row>
    <row r="994" spans="1:2" x14ac:dyDescent="0.25">
      <c r="A994" s="91">
        <v>44603.333333333336</v>
      </c>
      <c r="B994" s="92">
        <v>40</v>
      </c>
    </row>
    <row r="995" spans="1:2" x14ac:dyDescent="0.25">
      <c r="A995" s="91">
        <v>44603.375</v>
      </c>
      <c r="B995" s="92">
        <v>45</v>
      </c>
    </row>
    <row r="996" spans="1:2" x14ac:dyDescent="0.25">
      <c r="A996" s="91">
        <v>44603.416666666664</v>
      </c>
      <c r="B996" s="92">
        <v>47</v>
      </c>
    </row>
    <row r="997" spans="1:2" x14ac:dyDescent="0.25">
      <c r="A997" s="91">
        <v>44603.458333333336</v>
      </c>
      <c r="B997" s="92">
        <v>49</v>
      </c>
    </row>
    <row r="998" spans="1:2" x14ac:dyDescent="0.25">
      <c r="A998" s="91">
        <v>44603.5</v>
      </c>
      <c r="B998" s="92">
        <v>50</v>
      </c>
    </row>
    <row r="999" spans="1:2" x14ac:dyDescent="0.25">
      <c r="A999" s="91">
        <v>44603.541666666664</v>
      </c>
      <c r="B999" s="92">
        <v>51</v>
      </c>
    </row>
    <row r="1000" spans="1:2" x14ac:dyDescent="0.25">
      <c r="A1000" s="91">
        <v>44603.583333333336</v>
      </c>
      <c r="B1000" s="92">
        <v>51</v>
      </c>
    </row>
    <row r="1001" spans="1:2" x14ac:dyDescent="0.25">
      <c r="A1001" s="91">
        <v>44603.625</v>
      </c>
      <c r="B1001" s="92">
        <v>50</v>
      </c>
    </row>
    <row r="1002" spans="1:2" x14ac:dyDescent="0.25">
      <c r="A1002" s="91">
        <v>44603.666666666664</v>
      </c>
      <c r="B1002" s="92">
        <v>48</v>
      </c>
    </row>
    <row r="1003" spans="1:2" x14ac:dyDescent="0.25">
      <c r="A1003" s="91">
        <v>44603.708333333336</v>
      </c>
      <c r="B1003" s="92">
        <v>47</v>
      </c>
    </row>
    <row r="1004" spans="1:2" x14ac:dyDescent="0.25">
      <c r="A1004" s="91">
        <v>44603.75</v>
      </c>
      <c r="B1004" s="92">
        <v>45</v>
      </c>
    </row>
    <row r="1005" spans="1:2" x14ac:dyDescent="0.25">
      <c r="A1005" s="91">
        <v>44603.791666666664</v>
      </c>
      <c r="B1005" s="92">
        <v>44</v>
      </c>
    </row>
    <row r="1006" spans="1:2" x14ac:dyDescent="0.25">
      <c r="A1006" s="91">
        <v>44603.833333333336</v>
      </c>
      <c r="B1006" s="92">
        <v>44</v>
      </c>
    </row>
    <row r="1007" spans="1:2" x14ac:dyDescent="0.25">
      <c r="A1007" s="91">
        <v>44603.875</v>
      </c>
      <c r="B1007" s="92">
        <v>44</v>
      </c>
    </row>
    <row r="1008" spans="1:2" x14ac:dyDescent="0.25">
      <c r="A1008" s="91">
        <v>44603.916666666664</v>
      </c>
      <c r="B1008" s="92">
        <v>45</v>
      </c>
    </row>
    <row r="1009" spans="1:2" x14ac:dyDescent="0.25">
      <c r="A1009" s="91">
        <v>44603.958333333336</v>
      </c>
      <c r="B1009" s="92">
        <v>46</v>
      </c>
    </row>
    <row r="1010" spans="1:2" x14ac:dyDescent="0.25">
      <c r="A1010" s="91">
        <v>44604</v>
      </c>
      <c r="B1010" s="92">
        <v>46</v>
      </c>
    </row>
    <row r="1011" spans="1:2" x14ac:dyDescent="0.25">
      <c r="A1011" s="91">
        <v>44604.041666666664</v>
      </c>
      <c r="B1011" s="92">
        <v>46</v>
      </c>
    </row>
    <row r="1012" spans="1:2" x14ac:dyDescent="0.25">
      <c r="A1012" s="91">
        <v>44604.083333333336</v>
      </c>
      <c r="B1012" s="92">
        <v>46</v>
      </c>
    </row>
    <row r="1013" spans="1:2" x14ac:dyDescent="0.25">
      <c r="A1013" s="91">
        <v>44604.125</v>
      </c>
      <c r="B1013" s="92">
        <v>44</v>
      </c>
    </row>
    <row r="1014" spans="1:2" x14ac:dyDescent="0.25">
      <c r="A1014" s="91">
        <v>44604.166666666664</v>
      </c>
      <c r="B1014" s="92">
        <v>45</v>
      </c>
    </row>
    <row r="1015" spans="1:2" x14ac:dyDescent="0.25">
      <c r="A1015" s="91">
        <v>44604.208333333336</v>
      </c>
      <c r="B1015" s="92">
        <v>43</v>
      </c>
    </row>
    <row r="1016" spans="1:2" x14ac:dyDescent="0.25">
      <c r="A1016" s="91">
        <v>44604.25</v>
      </c>
      <c r="B1016" s="92">
        <v>41</v>
      </c>
    </row>
    <row r="1017" spans="1:2" x14ac:dyDescent="0.25">
      <c r="A1017" s="91">
        <v>44604.291666666664</v>
      </c>
      <c r="B1017" s="92">
        <v>42</v>
      </c>
    </row>
    <row r="1018" spans="1:2" x14ac:dyDescent="0.25">
      <c r="A1018" s="91">
        <v>44604.333333333336</v>
      </c>
      <c r="B1018" s="92">
        <v>45</v>
      </c>
    </row>
    <row r="1019" spans="1:2" x14ac:dyDescent="0.25">
      <c r="A1019" s="91">
        <v>44604.375</v>
      </c>
      <c r="B1019" s="92">
        <v>50</v>
      </c>
    </row>
    <row r="1020" spans="1:2" x14ac:dyDescent="0.25">
      <c r="A1020" s="91">
        <v>44604.416666666664</v>
      </c>
      <c r="B1020" s="92">
        <v>53</v>
      </c>
    </row>
    <row r="1021" spans="1:2" x14ac:dyDescent="0.25">
      <c r="A1021" s="91">
        <v>44604.458333333336</v>
      </c>
      <c r="B1021" s="92">
        <v>58</v>
      </c>
    </row>
    <row r="1022" spans="1:2" x14ac:dyDescent="0.25">
      <c r="A1022" s="91">
        <v>44604.5</v>
      </c>
      <c r="B1022" s="92">
        <v>60</v>
      </c>
    </row>
    <row r="1023" spans="1:2" x14ac:dyDescent="0.25">
      <c r="A1023" s="91">
        <v>44604.541666666664</v>
      </c>
      <c r="B1023" s="92">
        <v>59</v>
      </c>
    </row>
    <row r="1024" spans="1:2" x14ac:dyDescent="0.25">
      <c r="A1024" s="91">
        <v>44604.583333333336</v>
      </c>
      <c r="B1024" s="92">
        <v>57</v>
      </c>
    </row>
    <row r="1025" spans="1:2" x14ac:dyDescent="0.25">
      <c r="A1025" s="91">
        <v>44604.625</v>
      </c>
      <c r="B1025" s="92">
        <v>58</v>
      </c>
    </row>
    <row r="1026" spans="1:2" x14ac:dyDescent="0.25">
      <c r="A1026" s="91">
        <v>44604.666666666664</v>
      </c>
      <c r="B1026" s="92">
        <v>55</v>
      </c>
    </row>
    <row r="1027" spans="1:2" x14ac:dyDescent="0.25">
      <c r="A1027" s="91">
        <v>44604.708333333336</v>
      </c>
      <c r="B1027" s="92">
        <v>53</v>
      </c>
    </row>
    <row r="1028" spans="1:2" x14ac:dyDescent="0.25">
      <c r="A1028" s="91">
        <v>44604.75</v>
      </c>
      <c r="B1028" s="92">
        <v>52</v>
      </c>
    </row>
    <row r="1029" spans="1:2" x14ac:dyDescent="0.25">
      <c r="A1029" s="91">
        <v>44604.791666666664</v>
      </c>
      <c r="B1029" s="92">
        <v>52</v>
      </c>
    </row>
    <row r="1030" spans="1:2" x14ac:dyDescent="0.25">
      <c r="A1030" s="91">
        <v>44604.833333333336</v>
      </c>
      <c r="B1030" s="92">
        <v>50</v>
      </c>
    </row>
    <row r="1031" spans="1:2" x14ac:dyDescent="0.25">
      <c r="A1031" s="91">
        <v>44604.875</v>
      </c>
      <c r="B1031" s="92">
        <v>48</v>
      </c>
    </row>
    <row r="1032" spans="1:2" x14ac:dyDescent="0.25">
      <c r="A1032" s="91">
        <v>44604.916666666664</v>
      </c>
      <c r="B1032" s="92">
        <v>47</v>
      </c>
    </row>
    <row r="1033" spans="1:2" x14ac:dyDescent="0.25">
      <c r="A1033" s="91">
        <v>44604.958333333336</v>
      </c>
      <c r="B1033" s="92">
        <v>45</v>
      </c>
    </row>
    <row r="1034" spans="1:2" x14ac:dyDescent="0.25">
      <c r="A1034" s="91">
        <v>44605</v>
      </c>
      <c r="B1034" s="92">
        <v>43</v>
      </c>
    </row>
    <row r="1035" spans="1:2" x14ac:dyDescent="0.25">
      <c r="A1035" s="91">
        <v>44605.041666666664</v>
      </c>
      <c r="B1035" s="92">
        <v>42</v>
      </c>
    </row>
    <row r="1036" spans="1:2" x14ac:dyDescent="0.25">
      <c r="A1036" s="91">
        <v>44605.083333333336</v>
      </c>
      <c r="B1036" s="92">
        <v>41</v>
      </c>
    </row>
    <row r="1037" spans="1:2" x14ac:dyDescent="0.25">
      <c r="A1037" s="91">
        <v>44605.125</v>
      </c>
      <c r="B1037" s="92">
        <v>37</v>
      </c>
    </row>
    <row r="1038" spans="1:2" x14ac:dyDescent="0.25">
      <c r="A1038" s="91">
        <v>44605.166666666664</v>
      </c>
      <c r="B1038" s="92">
        <v>35</v>
      </c>
    </row>
    <row r="1039" spans="1:2" x14ac:dyDescent="0.25">
      <c r="A1039" s="91">
        <v>44605.208333333336</v>
      </c>
      <c r="B1039" s="92">
        <v>33</v>
      </c>
    </row>
    <row r="1040" spans="1:2" x14ac:dyDescent="0.25">
      <c r="A1040" s="91">
        <v>44605.25</v>
      </c>
      <c r="B1040" s="92">
        <v>32</v>
      </c>
    </row>
    <row r="1041" spans="1:2" x14ac:dyDescent="0.25">
      <c r="A1041" s="91">
        <v>44605.291666666664</v>
      </c>
      <c r="B1041" s="92">
        <v>31</v>
      </c>
    </row>
    <row r="1042" spans="1:2" x14ac:dyDescent="0.25">
      <c r="A1042" s="91">
        <v>44605.333333333336</v>
      </c>
      <c r="B1042" s="92">
        <v>32</v>
      </c>
    </row>
    <row r="1043" spans="1:2" x14ac:dyDescent="0.25">
      <c r="A1043" s="91">
        <v>44605.375</v>
      </c>
      <c r="B1043" s="92">
        <v>31</v>
      </c>
    </row>
    <row r="1044" spans="1:2" x14ac:dyDescent="0.25">
      <c r="A1044" s="91">
        <v>44605.416666666664</v>
      </c>
      <c r="B1044" s="92">
        <v>32</v>
      </c>
    </row>
    <row r="1045" spans="1:2" x14ac:dyDescent="0.25">
      <c r="A1045" s="91">
        <v>44605.458333333336</v>
      </c>
      <c r="B1045" s="92">
        <v>32</v>
      </c>
    </row>
    <row r="1046" spans="1:2" x14ac:dyDescent="0.25">
      <c r="A1046" s="91">
        <v>44605.5</v>
      </c>
      <c r="B1046" s="92">
        <v>32</v>
      </c>
    </row>
    <row r="1047" spans="1:2" x14ac:dyDescent="0.25">
      <c r="A1047" s="91">
        <v>44605.541666666664</v>
      </c>
      <c r="B1047" s="92">
        <v>32</v>
      </c>
    </row>
    <row r="1048" spans="1:2" x14ac:dyDescent="0.25">
      <c r="A1048" s="91">
        <v>44605.583333333336</v>
      </c>
      <c r="B1048" s="92">
        <v>31</v>
      </c>
    </row>
    <row r="1049" spans="1:2" x14ac:dyDescent="0.25">
      <c r="A1049" s="91">
        <v>44605.625</v>
      </c>
      <c r="B1049" s="92">
        <v>31</v>
      </c>
    </row>
    <row r="1050" spans="1:2" x14ac:dyDescent="0.25">
      <c r="A1050" s="91">
        <v>44605.666666666664</v>
      </c>
      <c r="B1050" s="92">
        <v>31</v>
      </c>
    </row>
    <row r="1051" spans="1:2" x14ac:dyDescent="0.25">
      <c r="A1051" s="91">
        <v>44605.708333333336</v>
      </c>
      <c r="B1051" s="92">
        <v>30</v>
      </c>
    </row>
    <row r="1052" spans="1:2" x14ac:dyDescent="0.25">
      <c r="A1052" s="91">
        <v>44605.75</v>
      </c>
      <c r="B1052" s="92">
        <v>29</v>
      </c>
    </row>
    <row r="1053" spans="1:2" x14ac:dyDescent="0.25">
      <c r="A1053" s="91">
        <v>44605.791666666664</v>
      </c>
      <c r="B1053" s="92">
        <v>29</v>
      </c>
    </row>
    <row r="1054" spans="1:2" x14ac:dyDescent="0.25">
      <c r="A1054" s="91">
        <v>44605.833333333336</v>
      </c>
      <c r="B1054" s="92">
        <v>28</v>
      </c>
    </row>
    <row r="1055" spans="1:2" x14ac:dyDescent="0.25">
      <c r="A1055" s="91">
        <v>44605.875</v>
      </c>
      <c r="B1055" s="92">
        <v>29</v>
      </c>
    </row>
    <row r="1056" spans="1:2" x14ac:dyDescent="0.25">
      <c r="A1056" s="91">
        <v>44605.916666666664</v>
      </c>
      <c r="B1056" s="92">
        <v>28</v>
      </c>
    </row>
    <row r="1057" spans="1:2" x14ac:dyDescent="0.25">
      <c r="A1057" s="91">
        <v>44605.958333333336</v>
      </c>
      <c r="B1057" s="92">
        <v>26</v>
      </c>
    </row>
    <row r="1058" spans="1:2" x14ac:dyDescent="0.25">
      <c r="A1058" s="91">
        <v>44606</v>
      </c>
      <c r="B1058" s="92">
        <v>25</v>
      </c>
    </row>
    <row r="1059" spans="1:2" x14ac:dyDescent="0.25">
      <c r="A1059" s="91">
        <v>44606.041666666664</v>
      </c>
      <c r="B1059" s="92">
        <v>25</v>
      </c>
    </row>
    <row r="1060" spans="1:2" x14ac:dyDescent="0.25">
      <c r="A1060" s="91">
        <v>44606.083333333336</v>
      </c>
      <c r="B1060" s="92">
        <v>23</v>
      </c>
    </row>
    <row r="1061" spans="1:2" x14ac:dyDescent="0.25">
      <c r="A1061" s="91">
        <v>44606.125</v>
      </c>
      <c r="B1061" s="92">
        <v>21</v>
      </c>
    </row>
    <row r="1062" spans="1:2" x14ac:dyDescent="0.25">
      <c r="A1062" s="91">
        <v>44606.166666666664</v>
      </c>
      <c r="B1062" s="92">
        <v>19</v>
      </c>
    </row>
    <row r="1063" spans="1:2" x14ac:dyDescent="0.25">
      <c r="A1063" s="91">
        <v>44606.208333333336</v>
      </c>
      <c r="B1063" s="92">
        <v>18</v>
      </c>
    </row>
    <row r="1064" spans="1:2" x14ac:dyDescent="0.25">
      <c r="A1064" s="91">
        <v>44606.25</v>
      </c>
      <c r="B1064" s="92">
        <v>17</v>
      </c>
    </row>
    <row r="1065" spans="1:2" x14ac:dyDescent="0.25">
      <c r="A1065" s="91">
        <v>44606.291666666664</v>
      </c>
      <c r="B1065" s="92">
        <v>17</v>
      </c>
    </row>
    <row r="1066" spans="1:2" x14ac:dyDescent="0.25">
      <c r="A1066" s="91">
        <v>44606.333333333336</v>
      </c>
      <c r="B1066" s="92">
        <v>17</v>
      </c>
    </row>
    <row r="1067" spans="1:2" x14ac:dyDescent="0.25">
      <c r="A1067" s="91">
        <v>44606.375</v>
      </c>
      <c r="B1067" s="92">
        <v>18</v>
      </c>
    </row>
    <row r="1068" spans="1:2" x14ac:dyDescent="0.25">
      <c r="A1068" s="91">
        <v>44606.416666666664</v>
      </c>
      <c r="B1068" s="92">
        <v>19</v>
      </c>
    </row>
    <row r="1069" spans="1:2" x14ac:dyDescent="0.25">
      <c r="A1069" s="91">
        <v>44606.458333333336</v>
      </c>
      <c r="B1069" s="92">
        <v>20</v>
      </c>
    </row>
    <row r="1070" spans="1:2" x14ac:dyDescent="0.25">
      <c r="A1070" s="91">
        <v>44606.5</v>
      </c>
      <c r="B1070" s="92">
        <v>21</v>
      </c>
    </row>
    <row r="1071" spans="1:2" x14ac:dyDescent="0.25">
      <c r="A1071" s="91">
        <v>44606.541666666664</v>
      </c>
      <c r="B1071" s="92">
        <v>23</v>
      </c>
    </row>
    <row r="1072" spans="1:2" x14ac:dyDescent="0.25">
      <c r="A1072" s="91">
        <v>44606.583333333336</v>
      </c>
      <c r="B1072" s="92">
        <v>24</v>
      </c>
    </row>
    <row r="1073" spans="1:2" x14ac:dyDescent="0.25">
      <c r="A1073" s="91">
        <v>44606.625</v>
      </c>
      <c r="B1073" s="92">
        <v>24</v>
      </c>
    </row>
    <row r="1074" spans="1:2" x14ac:dyDescent="0.25">
      <c r="A1074" s="91">
        <v>44606.666666666664</v>
      </c>
      <c r="B1074" s="92">
        <v>24</v>
      </c>
    </row>
    <row r="1075" spans="1:2" x14ac:dyDescent="0.25">
      <c r="A1075" s="91">
        <v>44606.708333333336</v>
      </c>
      <c r="B1075" s="92">
        <v>24</v>
      </c>
    </row>
    <row r="1076" spans="1:2" x14ac:dyDescent="0.25">
      <c r="A1076" s="91">
        <v>44606.75</v>
      </c>
      <c r="B1076" s="92">
        <v>23</v>
      </c>
    </row>
    <row r="1077" spans="1:2" x14ac:dyDescent="0.25">
      <c r="A1077" s="91">
        <v>44606.791666666664</v>
      </c>
      <c r="B1077" s="92">
        <v>23</v>
      </c>
    </row>
    <row r="1078" spans="1:2" x14ac:dyDescent="0.25">
      <c r="A1078" s="91">
        <v>44606.833333333336</v>
      </c>
      <c r="B1078" s="92">
        <v>22</v>
      </c>
    </row>
    <row r="1079" spans="1:2" x14ac:dyDescent="0.25">
      <c r="A1079" s="91">
        <v>44606.875</v>
      </c>
      <c r="B1079" s="92">
        <v>22</v>
      </c>
    </row>
    <row r="1080" spans="1:2" x14ac:dyDescent="0.25">
      <c r="A1080" s="91">
        <v>44606.916666666664</v>
      </c>
      <c r="B1080" s="92">
        <v>20</v>
      </c>
    </row>
    <row r="1081" spans="1:2" x14ac:dyDescent="0.25">
      <c r="A1081" s="91">
        <v>44606.958333333336</v>
      </c>
      <c r="B1081" s="92">
        <v>19</v>
      </c>
    </row>
    <row r="1082" spans="1:2" x14ac:dyDescent="0.25">
      <c r="A1082" s="91">
        <v>44607</v>
      </c>
      <c r="B1082" s="92">
        <v>19</v>
      </c>
    </row>
    <row r="1083" spans="1:2" x14ac:dyDescent="0.25">
      <c r="A1083" s="91">
        <v>44607.041666666664</v>
      </c>
      <c r="B1083" s="92">
        <v>19</v>
      </c>
    </row>
    <row r="1084" spans="1:2" x14ac:dyDescent="0.25">
      <c r="A1084" s="91">
        <v>44607.083333333336</v>
      </c>
      <c r="B1084" s="92">
        <v>18</v>
      </c>
    </row>
    <row r="1085" spans="1:2" x14ac:dyDescent="0.25">
      <c r="A1085" s="91">
        <v>44607.125</v>
      </c>
      <c r="B1085" s="92">
        <v>17</v>
      </c>
    </row>
    <row r="1086" spans="1:2" x14ac:dyDescent="0.25">
      <c r="A1086" s="91">
        <v>44607.166666666664</v>
      </c>
      <c r="B1086" s="92">
        <v>17</v>
      </c>
    </row>
    <row r="1087" spans="1:2" x14ac:dyDescent="0.25">
      <c r="A1087" s="91">
        <v>44607.208333333336</v>
      </c>
      <c r="B1087" s="92">
        <v>17</v>
      </c>
    </row>
    <row r="1088" spans="1:2" x14ac:dyDescent="0.25">
      <c r="A1088" s="91">
        <v>44607.25</v>
      </c>
      <c r="B1088" s="92">
        <v>17</v>
      </c>
    </row>
    <row r="1089" spans="1:2" x14ac:dyDescent="0.25">
      <c r="A1089" s="91">
        <v>44607.291666666664</v>
      </c>
      <c r="B1089" s="92">
        <v>17</v>
      </c>
    </row>
    <row r="1090" spans="1:2" x14ac:dyDescent="0.25">
      <c r="A1090" s="91">
        <v>44607.333333333336</v>
      </c>
      <c r="B1090" s="92">
        <v>18</v>
      </c>
    </row>
    <row r="1091" spans="1:2" x14ac:dyDescent="0.25">
      <c r="A1091" s="91">
        <v>44607.375</v>
      </c>
      <c r="B1091" s="92">
        <v>20</v>
      </c>
    </row>
    <row r="1092" spans="1:2" x14ac:dyDescent="0.25">
      <c r="A1092" s="91">
        <v>44607.416666666664</v>
      </c>
      <c r="B1092" s="92">
        <v>22</v>
      </c>
    </row>
    <row r="1093" spans="1:2" x14ac:dyDescent="0.25">
      <c r="A1093" s="91">
        <v>44607.458333333336</v>
      </c>
      <c r="B1093" s="92">
        <v>24</v>
      </c>
    </row>
    <row r="1094" spans="1:2" x14ac:dyDescent="0.25">
      <c r="A1094" s="91">
        <v>44607.5</v>
      </c>
      <c r="B1094" s="92">
        <v>25</v>
      </c>
    </row>
    <row r="1095" spans="1:2" x14ac:dyDescent="0.25">
      <c r="A1095" s="91">
        <v>44607.541666666664</v>
      </c>
      <c r="B1095" s="92">
        <v>28</v>
      </c>
    </row>
    <row r="1096" spans="1:2" x14ac:dyDescent="0.25">
      <c r="A1096" s="91">
        <v>44607.583333333336</v>
      </c>
      <c r="B1096" s="92">
        <v>28</v>
      </c>
    </row>
    <row r="1097" spans="1:2" x14ac:dyDescent="0.25">
      <c r="A1097" s="91">
        <v>44607.625</v>
      </c>
      <c r="B1097" s="92">
        <v>28</v>
      </c>
    </row>
    <row r="1098" spans="1:2" x14ac:dyDescent="0.25">
      <c r="A1098" s="91">
        <v>44607.666666666664</v>
      </c>
      <c r="B1098" s="92">
        <v>28</v>
      </c>
    </row>
    <row r="1099" spans="1:2" x14ac:dyDescent="0.25">
      <c r="A1099" s="91">
        <v>44607.708333333336</v>
      </c>
      <c r="B1099" s="92">
        <v>28</v>
      </c>
    </row>
    <row r="1100" spans="1:2" x14ac:dyDescent="0.25">
      <c r="A1100" s="91">
        <v>44607.75</v>
      </c>
      <c r="B1100" s="92">
        <v>27</v>
      </c>
    </row>
    <row r="1101" spans="1:2" x14ac:dyDescent="0.25">
      <c r="A1101" s="91">
        <v>44607.791666666664</v>
      </c>
      <c r="B1101" s="92">
        <v>26</v>
      </c>
    </row>
    <row r="1102" spans="1:2" x14ac:dyDescent="0.25">
      <c r="A1102" s="91">
        <v>44607.833333333336</v>
      </c>
      <c r="B1102" s="92">
        <v>27</v>
      </c>
    </row>
    <row r="1103" spans="1:2" x14ac:dyDescent="0.25">
      <c r="A1103" s="91">
        <v>44607.875</v>
      </c>
      <c r="B1103" s="92">
        <v>27</v>
      </c>
    </row>
    <row r="1104" spans="1:2" x14ac:dyDescent="0.25">
      <c r="A1104" s="91">
        <v>44607.916666666664</v>
      </c>
      <c r="B1104" s="92">
        <v>26</v>
      </c>
    </row>
    <row r="1105" spans="1:2" x14ac:dyDescent="0.25">
      <c r="A1105" s="91">
        <v>44607.958333333336</v>
      </c>
      <c r="B1105" s="92">
        <v>25</v>
      </c>
    </row>
    <row r="1106" spans="1:2" x14ac:dyDescent="0.25">
      <c r="A1106" s="91">
        <v>44608</v>
      </c>
      <c r="B1106" s="92">
        <v>26</v>
      </c>
    </row>
    <row r="1107" spans="1:2" x14ac:dyDescent="0.25">
      <c r="A1107" s="91">
        <v>44608.041666666664</v>
      </c>
      <c r="B1107" s="92">
        <v>25</v>
      </c>
    </row>
    <row r="1108" spans="1:2" x14ac:dyDescent="0.25">
      <c r="A1108" s="91">
        <v>44608.083333333336</v>
      </c>
      <c r="B1108" s="92">
        <v>25</v>
      </c>
    </row>
    <row r="1109" spans="1:2" x14ac:dyDescent="0.25">
      <c r="A1109" s="91">
        <v>44608.125</v>
      </c>
      <c r="B1109" s="92">
        <v>22</v>
      </c>
    </row>
    <row r="1110" spans="1:2" x14ac:dyDescent="0.25">
      <c r="A1110" s="91">
        <v>44608.166666666664</v>
      </c>
      <c r="B1110" s="92">
        <v>29</v>
      </c>
    </row>
    <row r="1111" spans="1:2" x14ac:dyDescent="0.25">
      <c r="A1111" s="91">
        <v>44608.208333333336</v>
      </c>
      <c r="B1111" s="92">
        <v>29</v>
      </c>
    </row>
    <row r="1112" spans="1:2" x14ac:dyDescent="0.25">
      <c r="A1112" s="91">
        <v>44608.25</v>
      </c>
      <c r="B1112" s="92">
        <v>31</v>
      </c>
    </row>
    <row r="1113" spans="1:2" x14ac:dyDescent="0.25">
      <c r="A1113" s="91">
        <v>44608.291666666664</v>
      </c>
      <c r="B1113" s="92">
        <v>32</v>
      </c>
    </row>
    <row r="1114" spans="1:2" x14ac:dyDescent="0.25">
      <c r="A1114" s="91">
        <v>44608.333333333336</v>
      </c>
      <c r="B1114" s="92">
        <v>34</v>
      </c>
    </row>
    <row r="1115" spans="1:2" x14ac:dyDescent="0.25">
      <c r="A1115" s="91">
        <v>44608.375</v>
      </c>
      <c r="B1115" s="92">
        <v>36</v>
      </c>
    </row>
    <row r="1116" spans="1:2" x14ac:dyDescent="0.25">
      <c r="A1116" s="91">
        <v>44608.416666666664</v>
      </c>
      <c r="B1116" s="92">
        <v>38</v>
      </c>
    </row>
    <row r="1117" spans="1:2" x14ac:dyDescent="0.25">
      <c r="A1117" s="91">
        <v>44608.458333333336</v>
      </c>
      <c r="B1117" s="92">
        <v>41</v>
      </c>
    </row>
    <row r="1118" spans="1:2" x14ac:dyDescent="0.25">
      <c r="A1118" s="91">
        <v>44608.5</v>
      </c>
      <c r="B1118" s="92">
        <v>43</v>
      </c>
    </row>
    <row r="1119" spans="1:2" x14ac:dyDescent="0.25">
      <c r="A1119" s="91">
        <v>44608.541666666664</v>
      </c>
      <c r="B1119" s="92">
        <v>43</v>
      </c>
    </row>
    <row r="1120" spans="1:2" x14ac:dyDescent="0.25">
      <c r="A1120" s="91">
        <v>44608.583333333336</v>
      </c>
      <c r="B1120" s="92">
        <v>42</v>
      </c>
    </row>
    <row r="1121" spans="1:2" x14ac:dyDescent="0.25">
      <c r="A1121" s="91">
        <v>44608.625</v>
      </c>
      <c r="B1121" s="92">
        <v>42</v>
      </c>
    </row>
    <row r="1122" spans="1:2" x14ac:dyDescent="0.25">
      <c r="A1122" s="91">
        <v>44608.666666666664</v>
      </c>
      <c r="B1122" s="92">
        <v>42</v>
      </c>
    </row>
    <row r="1123" spans="1:2" x14ac:dyDescent="0.25">
      <c r="A1123" s="91">
        <v>44608.708333333336</v>
      </c>
      <c r="B1123" s="92">
        <v>42</v>
      </c>
    </row>
    <row r="1124" spans="1:2" x14ac:dyDescent="0.25">
      <c r="A1124" s="91">
        <v>44608.75</v>
      </c>
      <c r="B1124" s="92">
        <v>41</v>
      </c>
    </row>
    <row r="1125" spans="1:2" x14ac:dyDescent="0.25">
      <c r="A1125" s="91">
        <v>44608.791666666664</v>
      </c>
      <c r="B1125" s="92">
        <v>41</v>
      </c>
    </row>
    <row r="1126" spans="1:2" x14ac:dyDescent="0.25">
      <c r="A1126" s="91">
        <v>44608.833333333336</v>
      </c>
      <c r="B1126" s="92">
        <v>41</v>
      </c>
    </row>
    <row r="1127" spans="1:2" x14ac:dyDescent="0.25">
      <c r="A1127" s="91">
        <v>44608.875</v>
      </c>
      <c r="B1127" s="92">
        <v>41</v>
      </c>
    </row>
    <row r="1128" spans="1:2" x14ac:dyDescent="0.25">
      <c r="A1128" s="91">
        <v>44608.916666666664</v>
      </c>
      <c r="B1128" s="92">
        <v>40</v>
      </c>
    </row>
    <row r="1129" spans="1:2" x14ac:dyDescent="0.25">
      <c r="A1129" s="91">
        <v>44608.958333333336</v>
      </c>
      <c r="B1129" s="92">
        <v>40</v>
      </c>
    </row>
    <row r="1130" spans="1:2" x14ac:dyDescent="0.25">
      <c r="A1130" s="91">
        <v>44609</v>
      </c>
      <c r="B1130" s="92">
        <v>41</v>
      </c>
    </row>
    <row r="1131" spans="1:2" x14ac:dyDescent="0.25">
      <c r="A1131" s="91">
        <v>44609.041666666664</v>
      </c>
      <c r="B1131" s="92">
        <v>42</v>
      </c>
    </row>
    <row r="1132" spans="1:2" x14ac:dyDescent="0.25">
      <c r="A1132" s="91">
        <v>44609.083333333336</v>
      </c>
      <c r="B1132" s="92">
        <v>42</v>
      </c>
    </row>
    <row r="1133" spans="1:2" x14ac:dyDescent="0.25">
      <c r="A1133" s="91">
        <v>44609.125</v>
      </c>
      <c r="B1133" s="92">
        <v>43</v>
      </c>
    </row>
    <row r="1134" spans="1:2" x14ac:dyDescent="0.25">
      <c r="A1134" s="91">
        <v>44609.166666666664</v>
      </c>
      <c r="B1134" s="92">
        <v>45</v>
      </c>
    </row>
    <row r="1135" spans="1:2" x14ac:dyDescent="0.25">
      <c r="A1135" s="91">
        <v>44609.208333333336</v>
      </c>
      <c r="B1135" s="92">
        <v>46</v>
      </c>
    </row>
    <row r="1136" spans="1:2" x14ac:dyDescent="0.25">
      <c r="A1136" s="91">
        <v>44609.25</v>
      </c>
      <c r="B1136" s="92">
        <v>45</v>
      </c>
    </row>
    <row r="1137" spans="1:2" x14ac:dyDescent="0.25">
      <c r="A1137" s="91">
        <v>44609.291666666664</v>
      </c>
      <c r="B1137" s="92">
        <v>44</v>
      </c>
    </row>
    <row r="1138" spans="1:2" x14ac:dyDescent="0.25">
      <c r="A1138" s="91">
        <v>44609.333333333336</v>
      </c>
      <c r="B1138" s="92">
        <v>44</v>
      </c>
    </row>
    <row r="1139" spans="1:2" x14ac:dyDescent="0.25">
      <c r="A1139" s="91">
        <v>44609.375</v>
      </c>
      <c r="B1139" s="92">
        <v>48</v>
      </c>
    </row>
    <row r="1140" spans="1:2" x14ac:dyDescent="0.25">
      <c r="A1140" s="91">
        <v>44609.416666666664</v>
      </c>
      <c r="B1140" s="92">
        <v>50</v>
      </c>
    </row>
    <row r="1141" spans="1:2" x14ac:dyDescent="0.25">
      <c r="A1141" s="91">
        <v>44609.458333333336</v>
      </c>
      <c r="B1141" s="92">
        <v>50</v>
      </c>
    </row>
    <row r="1142" spans="1:2" x14ac:dyDescent="0.25">
      <c r="A1142" s="91">
        <v>44609.5</v>
      </c>
      <c r="B1142" s="92">
        <v>50</v>
      </c>
    </row>
    <row r="1143" spans="1:2" x14ac:dyDescent="0.25">
      <c r="A1143" s="91">
        <v>44609.541666666664</v>
      </c>
      <c r="B1143" s="92">
        <v>53</v>
      </c>
    </row>
    <row r="1144" spans="1:2" x14ac:dyDescent="0.25">
      <c r="A1144" s="91">
        <v>44609.583333333336</v>
      </c>
      <c r="B1144" s="92">
        <v>51</v>
      </c>
    </row>
    <row r="1145" spans="1:2" x14ac:dyDescent="0.25">
      <c r="A1145" s="91">
        <v>44609.625</v>
      </c>
      <c r="B1145" s="92">
        <v>52</v>
      </c>
    </row>
    <row r="1146" spans="1:2" x14ac:dyDescent="0.25">
      <c r="A1146" s="91">
        <v>44609.666666666664</v>
      </c>
      <c r="B1146" s="92">
        <v>52</v>
      </c>
    </row>
    <row r="1147" spans="1:2" x14ac:dyDescent="0.25">
      <c r="A1147" s="91">
        <v>44609.708333333336</v>
      </c>
      <c r="B1147" s="92">
        <v>48</v>
      </c>
    </row>
    <row r="1148" spans="1:2" x14ac:dyDescent="0.25">
      <c r="A1148" s="91">
        <v>44609.75</v>
      </c>
      <c r="B1148" s="92">
        <v>48</v>
      </c>
    </row>
    <row r="1149" spans="1:2" x14ac:dyDescent="0.25">
      <c r="A1149" s="91">
        <v>44609.791666666664</v>
      </c>
      <c r="B1149" s="92">
        <v>48</v>
      </c>
    </row>
    <row r="1150" spans="1:2" x14ac:dyDescent="0.25">
      <c r="A1150" s="91">
        <v>44609.833333333336</v>
      </c>
      <c r="B1150" s="92">
        <v>48</v>
      </c>
    </row>
    <row r="1151" spans="1:2" x14ac:dyDescent="0.25">
      <c r="A1151" s="91">
        <v>44609.875</v>
      </c>
      <c r="B1151" s="92">
        <v>47</v>
      </c>
    </row>
    <row r="1152" spans="1:2" x14ac:dyDescent="0.25">
      <c r="A1152" s="91">
        <v>44609.916666666664</v>
      </c>
      <c r="B1152" s="92">
        <v>49</v>
      </c>
    </row>
    <row r="1153" spans="1:2" x14ac:dyDescent="0.25">
      <c r="A1153" s="91">
        <v>44609.958333333336</v>
      </c>
      <c r="B1153" s="92">
        <v>49</v>
      </c>
    </row>
    <row r="1154" spans="1:2" x14ac:dyDescent="0.25">
      <c r="A1154" s="91">
        <v>44610</v>
      </c>
      <c r="B1154" s="92">
        <v>49</v>
      </c>
    </row>
    <row r="1155" spans="1:2" x14ac:dyDescent="0.25">
      <c r="A1155" s="91">
        <v>44610.041666666664</v>
      </c>
      <c r="B1155" s="92">
        <v>49</v>
      </c>
    </row>
    <row r="1156" spans="1:2" x14ac:dyDescent="0.25">
      <c r="A1156" s="91">
        <v>44610.083333333336</v>
      </c>
      <c r="B1156" s="92">
        <v>48</v>
      </c>
    </row>
    <row r="1157" spans="1:2" x14ac:dyDescent="0.25">
      <c r="A1157" s="91">
        <v>44610.125</v>
      </c>
      <c r="B1157" s="92">
        <v>50</v>
      </c>
    </row>
    <row r="1158" spans="1:2" x14ac:dyDescent="0.25">
      <c r="A1158" s="91">
        <v>44610.166666666664</v>
      </c>
      <c r="B1158" s="92">
        <v>51</v>
      </c>
    </row>
    <row r="1159" spans="1:2" x14ac:dyDescent="0.25">
      <c r="A1159" s="91">
        <v>44610.208333333336</v>
      </c>
      <c r="B1159" s="92">
        <v>51</v>
      </c>
    </row>
    <row r="1160" spans="1:2" x14ac:dyDescent="0.25">
      <c r="A1160" s="91">
        <v>44610.25</v>
      </c>
      <c r="B1160" s="92">
        <v>52</v>
      </c>
    </row>
    <row r="1161" spans="1:2" x14ac:dyDescent="0.25">
      <c r="A1161" s="91">
        <v>44610.291666666664</v>
      </c>
      <c r="B1161" s="92">
        <v>51</v>
      </c>
    </row>
    <row r="1162" spans="1:2" x14ac:dyDescent="0.25">
      <c r="A1162" s="91">
        <v>44610.333333333336</v>
      </c>
      <c r="B1162" s="92">
        <v>58</v>
      </c>
    </row>
    <row r="1163" spans="1:2" x14ac:dyDescent="0.25">
      <c r="A1163" s="91">
        <v>44610.375</v>
      </c>
      <c r="B1163" s="92">
        <v>49</v>
      </c>
    </row>
    <row r="1164" spans="1:2" x14ac:dyDescent="0.25">
      <c r="A1164" s="91">
        <v>44610.416666666664</v>
      </c>
      <c r="B1164" s="92">
        <v>45</v>
      </c>
    </row>
    <row r="1165" spans="1:2" x14ac:dyDescent="0.25">
      <c r="A1165" s="91">
        <v>44610.458333333336</v>
      </c>
      <c r="B1165" s="92">
        <v>43</v>
      </c>
    </row>
    <row r="1166" spans="1:2" x14ac:dyDescent="0.25">
      <c r="A1166" s="91">
        <v>44610.5</v>
      </c>
      <c r="B1166" s="92">
        <v>44</v>
      </c>
    </row>
    <row r="1167" spans="1:2" x14ac:dyDescent="0.25">
      <c r="A1167" s="91">
        <v>44610.541666666664</v>
      </c>
      <c r="B1167" s="92">
        <v>43</v>
      </c>
    </row>
    <row r="1168" spans="1:2" x14ac:dyDescent="0.25">
      <c r="A1168" s="91">
        <v>44610.583333333336</v>
      </c>
      <c r="B1168" s="92">
        <v>45</v>
      </c>
    </row>
    <row r="1169" spans="1:2" x14ac:dyDescent="0.25">
      <c r="A1169" s="91">
        <v>44610.625</v>
      </c>
      <c r="B1169" s="92">
        <v>44</v>
      </c>
    </row>
    <row r="1170" spans="1:2" x14ac:dyDescent="0.25">
      <c r="A1170" s="91">
        <v>44610.666666666664</v>
      </c>
      <c r="B1170" s="92">
        <v>41</v>
      </c>
    </row>
    <row r="1171" spans="1:2" x14ac:dyDescent="0.25">
      <c r="A1171" s="91">
        <v>44610.708333333336</v>
      </c>
      <c r="B1171" s="92">
        <v>38</v>
      </c>
    </row>
    <row r="1172" spans="1:2" x14ac:dyDescent="0.25">
      <c r="A1172" s="91">
        <v>44610.75</v>
      </c>
      <c r="B1172" s="92">
        <v>35</v>
      </c>
    </row>
    <row r="1173" spans="1:2" x14ac:dyDescent="0.25">
      <c r="A1173" s="91">
        <v>44610.791666666664</v>
      </c>
      <c r="B1173" s="92">
        <v>34</v>
      </c>
    </row>
    <row r="1174" spans="1:2" x14ac:dyDescent="0.25">
      <c r="A1174" s="91">
        <v>44610.833333333336</v>
      </c>
      <c r="B1174" s="92">
        <v>32</v>
      </c>
    </row>
    <row r="1175" spans="1:2" x14ac:dyDescent="0.25">
      <c r="A1175" s="91">
        <v>44610.875</v>
      </c>
      <c r="B1175" s="92">
        <v>32</v>
      </c>
    </row>
    <row r="1176" spans="1:2" x14ac:dyDescent="0.25">
      <c r="A1176" s="91">
        <v>44610.916666666664</v>
      </c>
      <c r="B1176" s="92">
        <v>29</v>
      </c>
    </row>
    <row r="1177" spans="1:2" x14ac:dyDescent="0.25">
      <c r="A1177" s="91">
        <v>44610.958333333336</v>
      </c>
      <c r="B1177" s="92">
        <v>28</v>
      </c>
    </row>
    <row r="1178" spans="1:2" x14ac:dyDescent="0.25">
      <c r="A1178" s="91">
        <v>44611</v>
      </c>
      <c r="B1178" s="92">
        <v>27</v>
      </c>
    </row>
    <row r="1179" spans="1:2" x14ac:dyDescent="0.25">
      <c r="A1179" s="91">
        <v>44611.041666666664</v>
      </c>
      <c r="B1179" s="92">
        <v>25</v>
      </c>
    </row>
    <row r="1180" spans="1:2" x14ac:dyDescent="0.25">
      <c r="A1180" s="91">
        <v>44611.083333333336</v>
      </c>
      <c r="B1180" s="92">
        <v>25</v>
      </c>
    </row>
    <row r="1181" spans="1:2" x14ac:dyDescent="0.25">
      <c r="A1181" s="91">
        <v>44611.125</v>
      </c>
      <c r="B1181" s="92">
        <v>25</v>
      </c>
    </row>
    <row r="1182" spans="1:2" x14ac:dyDescent="0.25">
      <c r="A1182" s="91">
        <v>44611.166666666664</v>
      </c>
      <c r="B1182" s="92">
        <v>23</v>
      </c>
    </row>
    <row r="1183" spans="1:2" x14ac:dyDescent="0.25">
      <c r="A1183" s="91">
        <v>44611.208333333336</v>
      </c>
      <c r="B1183" s="92">
        <v>23</v>
      </c>
    </row>
    <row r="1184" spans="1:2" x14ac:dyDescent="0.25">
      <c r="A1184" s="91">
        <v>44611.25</v>
      </c>
      <c r="B1184" s="92">
        <v>23</v>
      </c>
    </row>
    <row r="1185" spans="1:2" x14ac:dyDescent="0.25">
      <c r="A1185" s="91">
        <v>44611.291666666664</v>
      </c>
      <c r="B1185" s="92">
        <v>29</v>
      </c>
    </row>
    <row r="1186" spans="1:2" x14ac:dyDescent="0.25">
      <c r="A1186" s="91">
        <v>44611.333333333336</v>
      </c>
      <c r="B1186" s="92">
        <v>31</v>
      </c>
    </row>
    <row r="1187" spans="1:2" x14ac:dyDescent="0.25">
      <c r="A1187" s="91">
        <v>44611.375</v>
      </c>
      <c r="B1187" s="92">
        <v>33</v>
      </c>
    </row>
    <row r="1188" spans="1:2" x14ac:dyDescent="0.25">
      <c r="A1188" s="91">
        <v>44611.416666666664</v>
      </c>
      <c r="B1188" s="92">
        <v>36</v>
      </c>
    </row>
    <row r="1189" spans="1:2" x14ac:dyDescent="0.25">
      <c r="A1189" s="91">
        <v>44611.458333333336</v>
      </c>
      <c r="B1189" s="92">
        <v>38</v>
      </c>
    </row>
    <row r="1190" spans="1:2" x14ac:dyDescent="0.25">
      <c r="A1190" s="91">
        <v>44611.5</v>
      </c>
      <c r="B1190" s="92">
        <v>39</v>
      </c>
    </row>
    <row r="1191" spans="1:2" x14ac:dyDescent="0.25">
      <c r="A1191" s="91">
        <v>44611.541666666664</v>
      </c>
      <c r="B1191" s="92">
        <v>39</v>
      </c>
    </row>
    <row r="1192" spans="1:2" x14ac:dyDescent="0.25">
      <c r="A1192" s="91">
        <v>44611.583333333336</v>
      </c>
      <c r="B1192" s="92">
        <v>37</v>
      </c>
    </row>
    <row r="1193" spans="1:2" x14ac:dyDescent="0.25">
      <c r="A1193" s="91">
        <v>44611.625</v>
      </c>
      <c r="B1193" s="92">
        <v>42</v>
      </c>
    </row>
    <row r="1194" spans="1:2" x14ac:dyDescent="0.25">
      <c r="A1194" s="91">
        <v>44611.666666666664</v>
      </c>
      <c r="B1194" s="92">
        <v>35</v>
      </c>
    </row>
    <row r="1195" spans="1:2" x14ac:dyDescent="0.25">
      <c r="A1195" s="91">
        <v>44611.708333333336</v>
      </c>
      <c r="B1195" s="92">
        <v>37</v>
      </c>
    </row>
    <row r="1196" spans="1:2" x14ac:dyDescent="0.25">
      <c r="A1196" s="91">
        <v>44611.75</v>
      </c>
      <c r="B1196" s="92">
        <v>32</v>
      </c>
    </row>
    <row r="1197" spans="1:2" x14ac:dyDescent="0.25">
      <c r="A1197" s="91">
        <v>44611.791666666664</v>
      </c>
      <c r="B1197" s="92">
        <v>30</v>
      </c>
    </row>
    <row r="1198" spans="1:2" x14ac:dyDescent="0.25">
      <c r="A1198" s="91">
        <v>44611.833333333336</v>
      </c>
      <c r="B1198" s="92">
        <v>28</v>
      </c>
    </row>
    <row r="1199" spans="1:2" x14ac:dyDescent="0.25">
      <c r="A1199" s="91">
        <v>44611.875</v>
      </c>
      <c r="B1199" s="92">
        <v>26</v>
      </c>
    </row>
    <row r="1200" spans="1:2" x14ac:dyDescent="0.25">
      <c r="A1200" s="91">
        <v>44611.916666666664</v>
      </c>
      <c r="B1200" s="92">
        <v>26</v>
      </c>
    </row>
    <row r="1201" spans="1:2" x14ac:dyDescent="0.25">
      <c r="A1201" s="91">
        <v>44611.958333333336</v>
      </c>
      <c r="B1201" s="92">
        <v>24</v>
      </c>
    </row>
    <row r="1202" spans="1:2" x14ac:dyDescent="0.25">
      <c r="A1202" s="91">
        <v>44612</v>
      </c>
      <c r="B1202" s="92">
        <v>24</v>
      </c>
    </row>
    <row r="1203" spans="1:2" x14ac:dyDescent="0.25">
      <c r="A1203" s="91">
        <v>44612.041666666664</v>
      </c>
      <c r="B1203" s="92">
        <v>23</v>
      </c>
    </row>
    <row r="1204" spans="1:2" x14ac:dyDescent="0.25">
      <c r="A1204" s="91">
        <v>44612.083333333336</v>
      </c>
      <c r="B1204" s="92">
        <v>22</v>
      </c>
    </row>
    <row r="1205" spans="1:2" x14ac:dyDescent="0.25">
      <c r="A1205" s="91">
        <v>44612.125</v>
      </c>
      <c r="B1205" s="92">
        <v>22</v>
      </c>
    </row>
    <row r="1206" spans="1:2" x14ac:dyDescent="0.25">
      <c r="A1206" s="91">
        <v>44612.166666666664</v>
      </c>
      <c r="B1206" s="92">
        <v>22</v>
      </c>
    </row>
    <row r="1207" spans="1:2" x14ac:dyDescent="0.25">
      <c r="A1207" s="91">
        <v>44612.208333333336</v>
      </c>
      <c r="B1207" s="92">
        <v>22</v>
      </c>
    </row>
    <row r="1208" spans="1:2" x14ac:dyDescent="0.25">
      <c r="A1208" s="91">
        <v>44612.25</v>
      </c>
      <c r="B1208" s="92">
        <v>21</v>
      </c>
    </row>
    <row r="1209" spans="1:2" x14ac:dyDescent="0.25">
      <c r="A1209" s="91">
        <v>44612.291666666664</v>
      </c>
      <c r="B1209" s="92">
        <v>21</v>
      </c>
    </row>
    <row r="1210" spans="1:2" x14ac:dyDescent="0.25">
      <c r="A1210" s="91">
        <v>44612.333333333336</v>
      </c>
      <c r="B1210" s="92">
        <v>24</v>
      </c>
    </row>
    <row r="1211" spans="1:2" x14ac:dyDescent="0.25">
      <c r="A1211" s="91">
        <v>44612.375</v>
      </c>
      <c r="B1211" s="92">
        <v>26</v>
      </c>
    </row>
    <row r="1212" spans="1:2" x14ac:dyDescent="0.25">
      <c r="A1212" s="91">
        <v>44612.416666666664</v>
      </c>
      <c r="B1212" s="92">
        <v>27</v>
      </c>
    </row>
    <row r="1213" spans="1:2" x14ac:dyDescent="0.25">
      <c r="A1213" s="91">
        <v>44612.458333333336</v>
      </c>
      <c r="B1213" s="92">
        <v>28</v>
      </c>
    </row>
    <row r="1214" spans="1:2" x14ac:dyDescent="0.25">
      <c r="A1214" s="91">
        <v>44612.5</v>
      </c>
      <c r="B1214" s="92">
        <v>29</v>
      </c>
    </row>
    <row r="1215" spans="1:2" x14ac:dyDescent="0.25">
      <c r="A1215" s="91">
        <v>44612.541666666664</v>
      </c>
      <c r="B1215" s="92">
        <v>31</v>
      </c>
    </row>
    <row r="1216" spans="1:2" x14ac:dyDescent="0.25">
      <c r="A1216" s="91">
        <v>44612.583333333336</v>
      </c>
      <c r="B1216" s="92">
        <v>31</v>
      </c>
    </row>
    <row r="1217" spans="1:2" x14ac:dyDescent="0.25">
      <c r="A1217" s="91">
        <v>44612.625</v>
      </c>
      <c r="B1217" s="92">
        <v>32</v>
      </c>
    </row>
    <row r="1218" spans="1:2" x14ac:dyDescent="0.25">
      <c r="A1218" s="91">
        <v>44612.666666666664</v>
      </c>
      <c r="B1218" s="92">
        <v>33</v>
      </c>
    </row>
    <row r="1219" spans="1:2" x14ac:dyDescent="0.25">
      <c r="A1219" s="91">
        <v>44612.708333333336</v>
      </c>
      <c r="B1219" s="92">
        <v>33</v>
      </c>
    </row>
    <row r="1220" spans="1:2" x14ac:dyDescent="0.25">
      <c r="A1220" s="91">
        <v>44612.75</v>
      </c>
      <c r="B1220" s="92">
        <v>33</v>
      </c>
    </row>
    <row r="1221" spans="1:2" x14ac:dyDescent="0.25">
      <c r="A1221" s="91">
        <v>44612.791666666664</v>
      </c>
      <c r="B1221" s="92">
        <v>34</v>
      </c>
    </row>
    <row r="1222" spans="1:2" x14ac:dyDescent="0.25">
      <c r="A1222" s="91">
        <v>44612.833333333336</v>
      </c>
      <c r="B1222" s="92">
        <v>34</v>
      </c>
    </row>
    <row r="1223" spans="1:2" x14ac:dyDescent="0.25">
      <c r="A1223" s="91">
        <v>44612.875</v>
      </c>
      <c r="B1223" s="92">
        <v>33</v>
      </c>
    </row>
    <row r="1224" spans="1:2" x14ac:dyDescent="0.25">
      <c r="A1224" s="91">
        <v>44612.916666666664</v>
      </c>
      <c r="B1224" s="92">
        <v>33</v>
      </c>
    </row>
    <row r="1225" spans="1:2" x14ac:dyDescent="0.25">
      <c r="A1225" s="91">
        <v>44612.958333333336</v>
      </c>
      <c r="B1225" s="92">
        <v>33</v>
      </c>
    </row>
    <row r="1226" spans="1:2" x14ac:dyDescent="0.25">
      <c r="A1226" s="91">
        <v>44613</v>
      </c>
      <c r="B1226" s="92">
        <v>33</v>
      </c>
    </row>
    <row r="1227" spans="1:2" x14ac:dyDescent="0.25">
      <c r="A1227" s="91">
        <v>44613.041666666664</v>
      </c>
      <c r="B1227" s="92">
        <v>32</v>
      </c>
    </row>
    <row r="1228" spans="1:2" x14ac:dyDescent="0.25">
      <c r="A1228" s="91">
        <v>44613.083333333336</v>
      </c>
      <c r="B1228" s="92">
        <v>32</v>
      </c>
    </row>
    <row r="1229" spans="1:2" x14ac:dyDescent="0.25">
      <c r="A1229" s="91">
        <v>44613.125</v>
      </c>
      <c r="B1229" s="92">
        <v>33</v>
      </c>
    </row>
    <row r="1230" spans="1:2" x14ac:dyDescent="0.25">
      <c r="A1230" s="91">
        <v>44613.166666666664</v>
      </c>
      <c r="B1230" s="92">
        <v>31</v>
      </c>
    </row>
    <row r="1231" spans="1:2" x14ac:dyDescent="0.25">
      <c r="A1231" s="91">
        <v>44613.208333333336</v>
      </c>
      <c r="B1231" s="92">
        <v>31</v>
      </c>
    </row>
    <row r="1232" spans="1:2" x14ac:dyDescent="0.25">
      <c r="A1232" s="91">
        <v>44613.25</v>
      </c>
      <c r="B1232" s="92">
        <v>31</v>
      </c>
    </row>
    <row r="1233" spans="1:2" x14ac:dyDescent="0.25">
      <c r="A1233" s="91">
        <v>44613.291666666664</v>
      </c>
      <c r="B1233" s="92">
        <v>32</v>
      </c>
    </row>
    <row r="1234" spans="1:2" x14ac:dyDescent="0.25">
      <c r="A1234" s="91">
        <v>44613.333333333336</v>
      </c>
      <c r="B1234" s="92">
        <v>36</v>
      </c>
    </row>
    <row r="1235" spans="1:2" x14ac:dyDescent="0.25">
      <c r="A1235" s="91">
        <v>44613.375</v>
      </c>
      <c r="B1235" s="92">
        <v>38</v>
      </c>
    </row>
    <row r="1236" spans="1:2" x14ac:dyDescent="0.25">
      <c r="A1236" s="91">
        <v>44613.416666666664</v>
      </c>
      <c r="B1236" s="92">
        <v>38</v>
      </c>
    </row>
    <row r="1237" spans="1:2" x14ac:dyDescent="0.25">
      <c r="A1237" s="91">
        <v>44613.458333333336</v>
      </c>
      <c r="B1237" s="92">
        <v>42</v>
      </c>
    </row>
    <row r="1238" spans="1:2" x14ac:dyDescent="0.25">
      <c r="A1238" s="91">
        <v>44613.5</v>
      </c>
      <c r="B1238" s="92">
        <v>43</v>
      </c>
    </row>
    <row r="1239" spans="1:2" x14ac:dyDescent="0.25">
      <c r="A1239" s="91">
        <v>44613.541666666664</v>
      </c>
      <c r="B1239" s="92">
        <v>45</v>
      </c>
    </row>
    <row r="1240" spans="1:2" x14ac:dyDescent="0.25">
      <c r="A1240" s="91">
        <v>44613.583333333336</v>
      </c>
      <c r="B1240" s="92">
        <v>47</v>
      </c>
    </row>
    <row r="1241" spans="1:2" x14ac:dyDescent="0.25">
      <c r="A1241" s="91">
        <v>44613.625</v>
      </c>
      <c r="B1241" s="92">
        <v>48</v>
      </c>
    </row>
    <row r="1242" spans="1:2" x14ac:dyDescent="0.25">
      <c r="A1242" s="91">
        <v>44613.666666666664</v>
      </c>
      <c r="B1242" s="92">
        <v>46</v>
      </c>
    </row>
    <row r="1243" spans="1:2" x14ac:dyDescent="0.25">
      <c r="A1243" s="91">
        <v>44613.708333333336</v>
      </c>
      <c r="B1243" s="92">
        <v>46</v>
      </c>
    </row>
    <row r="1244" spans="1:2" x14ac:dyDescent="0.25">
      <c r="A1244" s="91">
        <v>44613.75</v>
      </c>
      <c r="B1244" s="92">
        <v>41</v>
      </c>
    </row>
    <row r="1245" spans="1:2" x14ac:dyDescent="0.25">
      <c r="A1245" s="91">
        <v>44613.791666666664</v>
      </c>
      <c r="B1245" s="92">
        <v>39</v>
      </c>
    </row>
    <row r="1246" spans="1:2" x14ac:dyDescent="0.25">
      <c r="A1246" s="91">
        <v>44613.833333333336</v>
      </c>
      <c r="B1246" s="92">
        <v>38</v>
      </c>
    </row>
    <row r="1247" spans="1:2" x14ac:dyDescent="0.25">
      <c r="A1247" s="91">
        <v>44613.875</v>
      </c>
      <c r="B1247" s="92">
        <v>37</v>
      </c>
    </row>
    <row r="1248" spans="1:2" x14ac:dyDescent="0.25">
      <c r="A1248" s="91">
        <v>44613.916666666664</v>
      </c>
      <c r="B1248" s="92">
        <v>39</v>
      </c>
    </row>
    <row r="1249" spans="1:2" x14ac:dyDescent="0.25">
      <c r="A1249" s="91">
        <v>44613.958333333336</v>
      </c>
      <c r="B1249" s="92">
        <v>38</v>
      </c>
    </row>
    <row r="1250" spans="1:2" x14ac:dyDescent="0.25">
      <c r="A1250" s="91">
        <v>44614</v>
      </c>
      <c r="B1250" s="92">
        <v>35</v>
      </c>
    </row>
    <row r="1251" spans="1:2" x14ac:dyDescent="0.25">
      <c r="A1251" s="91">
        <v>44614.041666666664</v>
      </c>
      <c r="B1251" s="92">
        <v>37</v>
      </c>
    </row>
    <row r="1252" spans="1:2" x14ac:dyDescent="0.25">
      <c r="A1252" s="91">
        <v>44614.083333333336</v>
      </c>
      <c r="B1252" s="92">
        <v>35</v>
      </c>
    </row>
    <row r="1253" spans="1:2" x14ac:dyDescent="0.25">
      <c r="A1253" s="91">
        <v>44614.125</v>
      </c>
      <c r="B1253" s="92">
        <v>34</v>
      </c>
    </row>
    <row r="1254" spans="1:2" x14ac:dyDescent="0.25">
      <c r="A1254" s="91">
        <v>44614.166666666664</v>
      </c>
      <c r="B1254" s="92">
        <v>34</v>
      </c>
    </row>
    <row r="1255" spans="1:2" x14ac:dyDescent="0.25">
      <c r="A1255" s="91">
        <v>44614.208333333336</v>
      </c>
      <c r="B1255" s="92">
        <v>35</v>
      </c>
    </row>
    <row r="1256" spans="1:2" x14ac:dyDescent="0.25">
      <c r="A1256" s="91">
        <v>44614.25</v>
      </c>
      <c r="B1256" s="92">
        <v>37</v>
      </c>
    </row>
    <row r="1257" spans="1:2" x14ac:dyDescent="0.25">
      <c r="A1257" s="91">
        <v>44614.291666666664</v>
      </c>
      <c r="B1257" s="92">
        <v>38</v>
      </c>
    </row>
    <row r="1258" spans="1:2" x14ac:dyDescent="0.25">
      <c r="A1258" s="91">
        <v>44614.333333333336</v>
      </c>
      <c r="B1258" s="92">
        <v>40</v>
      </c>
    </row>
    <row r="1259" spans="1:2" x14ac:dyDescent="0.25">
      <c r="A1259" s="91">
        <v>44614.375</v>
      </c>
      <c r="B1259" s="92">
        <v>45</v>
      </c>
    </row>
    <row r="1260" spans="1:2" x14ac:dyDescent="0.25">
      <c r="A1260" s="91">
        <v>44614.416666666664</v>
      </c>
      <c r="B1260" s="92">
        <v>49</v>
      </c>
    </row>
    <row r="1261" spans="1:2" x14ac:dyDescent="0.25">
      <c r="A1261" s="91">
        <v>44614.458333333336</v>
      </c>
      <c r="B1261" s="92">
        <v>51</v>
      </c>
    </row>
    <row r="1262" spans="1:2" x14ac:dyDescent="0.25">
      <c r="A1262" s="91">
        <v>44614.5</v>
      </c>
      <c r="B1262" s="92">
        <v>51</v>
      </c>
    </row>
    <row r="1263" spans="1:2" x14ac:dyDescent="0.25">
      <c r="A1263" s="91">
        <v>44614.541666666664</v>
      </c>
      <c r="B1263" s="92">
        <v>51</v>
      </c>
    </row>
    <row r="1264" spans="1:2" x14ac:dyDescent="0.25">
      <c r="A1264" s="91">
        <v>44614.583333333336</v>
      </c>
      <c r="B1264" s="92">
        <v>50</v>
      </c>
    </row>
    <row r="1265" spans="1:2" x14ac:dyDescent="0.25">
      <c r="A1265" s="91">
        <v>44614.625</v>
      </c>
      <c r="B1265" s="92">
        <v>50</v>
      </c>
    </row>
    <row r="1266" spans="1:2" x14ac:dyDescent="0.25">
      <c r="A1266" s="91">
        <v>44614.666666666664</v>
      </c>
      <c r="B1266" s="92">
        <v>50</v>
      </c>
    </row>
    <row r="1267" spans="1:2" x14ac:dyDescent="0.25">
      <c r="A1267" s="91">
        <v>44614.708333333336</v>
      </c>
      <c r="B1267" s="92">
        <v>49</v>
      </c>
    </row>
    <row r="1268" spans="1:2" x14ac:dyDescent="0.25">
      <c r="A1268" s="91">
        <v>44614.75</v>
      </c>
      <c r="B1268" s="92">
        <v>48</v>
      </c>
    </row>
    <row r="1269" spans="1:2" x14ac:dyDescent="0.25">
      <c r="A1269" s="91">
        <v>44614.791666666664</v>
      </c>
      <c r="B1269" s="92">
        <v>48</v>
      </c>
    </row>
    <row r="1270" spans="1:2" x14ac:dyDescent="0.25">
      <c r="A1270" s="91">
        <v>44614.833333333336</v>
      </c>
      <c r="B1270" s="92">
        <v>49</v>
      </c>
    </row>
    <row r="1271" spans="1:2" x14ac:dyDescent="0.25">
      <c r="A1271" s="91">
        <v>44614.875</v>
      </c>
      <c r="B1271" s="92">
        <v>50</v>
      </c>
    </row>
    <row r="1272" spans="1:2" x14ac:dyDescent="0.25">
      <c r="A1272" s="91">
        <v>44614.916666666664</v>
      </c>
      <c r="B1272" s="92">
        <v>49</v>
      </c>
    </row>
    <row r="1273" spans="1:2" x14ac:dyDescent="0.25">
      <c r="A1273" s="91">
        <v>44614.958333333336</v>
      </c>
      <c r="B1273" s="92">
        <v>49</v>
      </c>
    </row>
    <row r="1274" spans="1:2" x14ac:dyDescent="0.25">
      <c r="A1274" s="91">
        <v>44615</v>
      </c>
      <c r="B1274" s="92">
        <v>50</v>
      </c>
    </row>
    <row r="1275" spans="1:2" x14ac:dyDescent="0.25">
      <c r="A1275" s="91">
        <v>44615.041666666664</v>
      </c>
      <c r="B1275" s="92">
        <v>50</v>
      </c>
    </row>
    <row r="1276" spans="1:2" x14ac:dyDescent="0.25">
      <c r="A1276" s="91">
        <v>44615.083333333336</v>
      </c>
      <c r="B1276" s="92">
        <v>47</v>
      </c>
    </row>
    <row r="1277" spans="1:2" x14ac:dyDescent="0.25">
      <c r="A1277" s="91">
        <v>44615.125</v>
      </c>
      <c r="B1277" s="92">
        <v>45</v>
      </c>
    </row>
    <row r="1278" spans="1:2" x14ac:dyDescent="0.25">
      <c r="A1278" s="91">
        <v>44615.166666666664</v>
      </c>
      <c r="B1278" s="92">
        <v>46</v>
      </c>
    </row>
    <row r="1279" spans="1:2" x14ac:dyDescent="0.25">
      <c r="A1279" s="91">
        <v>44615.208333333336</v>
      </c>
      <c r="B1279" s="92">
        <v>45</v>
      </c>
    </row>
    <row r="1280" spans="1:2" x14ac:dyDescent="0.25">
      <c r="A1280" s="91">
        <v>44615.25</v>
      </c>
      <c r="B1280" s="92">
        <v>47</v>
      </c>
    </row>
    <row r="1281" spans="1:2" x14ac:dyDescent="0.25">
      <c r="A1281" s="91">
        <v>44615.291666666664</v>
      </c>
      <c r="B1281" s="92">
        <v>48</v>
      </c>
    </row>
    <row r="1282" spans="1:2" x14ac:dyDescent="0.25">
      <c r="A1282" s="91">
        <v>44615.333333333336</v>
      </c>
      <c r="B1282" s="92">
        <v>49</v>
      </c>
    </row>
    <row r="1283" spans="1:2" x14ac:dyDescent="0.25">
      <c r="A1283" s="91">
        <v>44615.375</v>
      </c>
      <c r="B1283" s="92">
        <v>51</v>
      </c>
    </row>
    <row r="1284" spans="1:2" x14ac:dyDescent="0.25">
      <c r="A1284" s="91">
        <v>44615.416666666664</v>
      </c>
      <c r="B1284" s="92">
        <v>57</v>
      </c>
    </row>
    <row r="1285" spans="1:2" x14ac:dyDescent="0.25">
      <c r="A1285" s="91">
        <v>44615.458333333336</v>
      </c>
      <c r="B1285" s="92">
        <v>57</v>
      </c>
    </row>
    <row r="1286" spans="1:2" x14ac:dyDescent="0.25">
      <c r="A1286" s="91">
        <v>44615.5</v>
      </c>
      <c r="B1286" s="92">
        <v>62</v>
      </c>
    </row>
    <row r="1287" spans="1:2" x14ac:dyDescent="0.25">
      <c r="A1287" s="91">
        <v>44615.541666666664</v>
      </c>
      <c r="B1287" s="92">
        <v>63</v>
      </c>
    </row>
    <row r="1288" spans="1:2" x14ac:dyDescent="0.25">
      <c r="A1288" s="91">
        <v>44615.583333333336</v>
      </c>
      <c r="B1288" s="92">
        <v>63</v>
      </c>
    </row>
    <row r="1289" spans="1:2" x14ac:dyDescent="0.25">
      <c r="A1289" s="91">
        <v>44615.625</v>
      </c>
      <c r="B1289" s="92">
        <v>68</v>
      </c>
    </row>
    <row r="1290" spans="1:2" x14ac:dyDescent="0.25">
      <c r="A1290" s="91">
        <v>44615.666666666664</v>
      </c>
      <c r="B1290" s="92">
        <v>68</v>
      </c>
    </row>
    <row r="1291" spans="1:2" x14ac:dyDescent="0.25">
      <c r="A1291" s="91">
        <v>44615.708333333336</v>
      </c>
      <c r="B1291" s="92">
        <v>65</v>
      </c>
    </row>
    <row r="1292" spans="1:2" x14ac:dyDescent="0.25">
      <c r="A1292" s="91">
        <v>44615.75</v>
      </c>
      <c r="B1292" s="92">
        <v>61</v>
      </c>
    </row>
    <row r="1293" spans="1:2" x14ac:dyDescent="0.25">
      <c r="A1293" s="91">
        <v>44615.791666666664</v>
      </c>
      <c r="B1293" s="92">
        <v>52</v>
      </c>
    </row>
    <row r="1294" spans="1:2" x14ac:dyDescent="0.25">
      <c r="A1294" s="91">
        <v>44615.833333333336</v>
      </c>
      <c r="B1294" s="92">
        <v>46</v>
      </c>
    </row>
    <row r="1295" spans="1:2" x14ac:dyDescent="0.25">
      <c r="A1295" s="91">
        <v>44615.875</v>
      </c>
      <c r="B1295" s="92">
        <v>42</v>
      </c>
    </row>
    <row r="1296" spans="1:2" x14ac:dyDescent="0.25">
      <c r="A1296" s="91">
        <v>44615.916666666664</v>
      </c>
      <c r="B1296" s="92">
        <v>40</v>
      </c>
    </row>
    <row r="1297" spans="1:2" x14ac:dyDescent="0.25">
      <c r="A1297" s="91">
        <v>44615.958333333336</v>
      </c>
      <c r="B1297" s="92">
        <v>37</v>
      </c>
    </row>
    <row r="1298" spans="1:2" x14ac:dyDescent="0.25">
      <c r="A1298" s="91">
        <v>44616</v>
      </c>
      <c r="B1298" s="92">
        <v>36</v>
      </c>
    </row>
    <row r="1299" spans="1:2" x14ac:dyDescent="0.25">
      <c r="A1299" s="91">
        <v>44616.041666666664</v>
      </c>
      <c r="B1299" s="92">
        <v>34</v>
      </c>
    </row>
    <row r="1300" spans="1:2" x14ac:dyDescent="0.25">
      <c r="A1300" s="91">
        <v>44616.083333333336</v>
      </c>
      <c r="B1300" s="92">
        <v>34</v>
      </c>
    </row>
    <row r="1301" spans="1:2" x14ac:dyDescent="0.25">
      <c r="A1301" s="91">
        <v>44616.125</v>
      </c>
      <c r="B1301" s="92">
        <v>32</v>
      </c>
    </row>
    <row r="1302" spans="1:2" x14ac:dyDescent="0.25">
      <c r="A1302" s="91">
        <v>44616.166666666664</v>
      </c>
      <c r="B1302" s="92">
        <v>31</v>
      </c>
    </row>
    <row r="1303" spans="1:2" x14ac:dyDescent="0.25">
      <c r="A1303" s="91">
        <v>44616.208333333336</v>
      </c>
      <c r="B1303" s="92">
        <v>31</v>
      </c>
    </row>
    <row r="1304" spans="1:2" x14ac:dyDescent="0.25">
      <c r="A1304" s="91">
        <v>44616.25</v>
      </c>
      <c r="B1304" s="92">
        <v>30</v>
      </c>
    </row>
    <row r="1305" spans="1:2" x14ac:dyDescent="0.25">
      <c r="A1305" s="91">
        <v>44616.291666666664</v>
      </c>
      <c r="B1305" s="92">
        <v>30</v>
      </c>
    </row>
    <row r="1306" spans="1:2" x14ac:dyDescent="0.25">
      <c r="A1306" s="91">
        <v>44616.333333333336</v>
      </c>
      <c r="B1306" s="92">
        <v>30</v>
      </c>
    </row>
    <row r="1307" spans="1:2" x14ac:dyDescent="0.25">
      <c r="A1307" s="91">
        <v>44616.375</v>
      </c>
      <c r="B1307" s="92">
        <v>30</v>
      </c>
    </row>
    <row r="1308" spans="1:2" x14ac:dyDescent="0.25">
      <c r="A1308" s="91">
        <v>44616.416666666664</v>
      </c>
      <c r="B1308" s="92">
        <v>31</v>
      </c>
    </row>
    <row r="1309" spans="1:2" x14ac:dyDescent="0.25">
      <c r="A1309" s="91">
        <v>44616.458333333336</v>
      </c>
      <c r="B1309" s="92">
        <v>32</v>
      </c>
    </row>
    <row r="1310" spans="1:2" x14ac:dyDescent="0.25">
      <c r="A1310" s="91">
        <v>44616.5</v>
      </c>
      <c r="B1310" s="92">
        <v>32</v>
      </c>
    </row>
    <row r="1311" spans="1:2" x14ac:dyDescent="0.25">
      <c r="A1311" s="91">
        <v>44616.541666666664</v>
      </c>
      <c r="B1311" s="92">
        <v>33</v>
      </c>
    </row>
    <row r="1312" spans="1:2" x14ac:dyDescent="0.25">
      <c r="A1312" s="91">
        <v>44616.583333333336</v>
      </c>
      <c r="B1312" s="92">
        <v>33</v>
      </c>
    </row>
    <row r="1313" spans="1:2" x14ac:dyDescent="0.25">
      <c r="A1313" s="91">
        <v>44616.625</v>
      </c>
      <c r="B1313" s="92">
        <v>33</v>
      </c>
    </row>
    <row r="1314" spans="1:2" x14ac:dyDescent="0.25">
      <c r="A1314" s="91">
        <v>44616.666666666664</v>
      </c>
      <c r="B1314" s="92">
        <v>33</v>
      </c>
    </row>
    <row r="1315" spans="1:2" x14ac:dyDescent="0.25">
      <c r="A1315" s="91">
        <v>44616.708333333336</v>
      </c>
      <c r="B1315" s="92">
        <v>33</v>
      </c>
    </row>
    <row r="1316" spans="1:2" x14ac:dyDescent="0.25">
      <c r="A1316" s="91">
        <v>44616.75</v>
      </c>
      <c r="B1316" s="92">
        <v>33</v>
      </c>
    </row>
    <row r="1317" spans="1:2" x14ac:dyDescent="0.25">
      <c r="A1317" s="91">
        <v>44616.791666666664</v>
      </c>
      <c r="B1317" s="92">
        <v>33</v>
      </c>
    </row>
    <row r="1318" spans="1:2" x14ac:dyDescent="0.25">
      <c r="A1318" s="91">
        <v>44616.833333333336</v>
      </c>
      <c r="B1318" s="92">
        <v>33</v>
      </c>
    </row>
    <row r="1319" spans="1:2" x14ac:dyDescent="0.25">
      <c r="A1319" s="91">
        <v>44616.875</v>
      </c>
      <c r="B1319" s="92">
        <v>33</v>
      </c>
    </row>
    <row r="1320" spans="1:2" x14ac:dyDescent="0.25">
      <c r="A1320" s="91">
        <v>44616.916666666664</v>
      </c>
      <c r="B1320" s="92">
        <v>33</v>
      </c>
    </row>
    <row r="1321" spans="1:2" x14ac:dyDescent="0.25">
      <c r="A1321" s="91">
        <v>44616.958333333336</v>
      </c>
      <c r="B1321" s="92">
        <v>32</v>
      </c>
    </row>
    <row r="1322" spans="1:2" x14ac:dyDescent="0.25">
      <c r="A1322" s="91">
        <v>44617</v>
      </c>
      <c r="B1322" s="92">
        <v>32</v>
      </c>
    </row>
    <row r="1323" spans="1:2" x14ac:dyDescent="0.25">
      <c r="A1323" s="91">
        <v>44617.041666666664</v>
      </c>
      <c r="B1323" s="92">
        <v>31</v>
      </c>
    </row>
    <row r="1324" spans="1:2" x14ac:dyDescent="0.25">
      <c r="A1324" s="91">
        <v>44617.083333333336</v>
      </c>
      <c r="B1324" s="92">
        <v>30</v>
      </c>
    </row>
    <row r="1325" spans="1:2" x14ac:dyDescent="0.25">
      <c r="A1325" s="91">
        <v>44617.125</v>
      </c>
      <c r="B1325" s="92">
        <v>31</v>
      </c>
    </row>
    <row r="1326" spans="1:2" x14ac:dyDescent="0.25">
      <c r="A1326" s="91">
        <v>44617.166666666664</v>
      </c>
      <c r="B1326" s="92">
        <v>31</v>
      </c>
    </row>
    <row r="1327" spans="1:2" x14ac:dyDescent="0.25">
      <c r="A1327" s="91">
        <v>44617.208333333336</v>
      </c>
      <c r="B1327" s="92">
        <v>32</v>
      </c>
    </row>
    <row r="1328" spans="1:2" x14ac:dyDescent="0.25">
      <c r="A1328" s="91">
        <v>44617.25</v>
      </c>
      <c r="B1328" s="92">
        <v>33</v>
      </c>
    </row>
    <row r="1329" spans="1:2" x14ac:dyDescent="0.25">
      <c r="A1329" s="91">
        <v>44617.291666666664</v>
      </c>
      <c r="B1329" s="92">
        <v>33</v>
      </c>
    </row>
    <row r="1330" spans="1:2" x14ac:dyDescent="0.25">
      <c r="A1330" s="91">
        <v>44617.333333333336</v>
      </c>
      <c r="B1330" s="92">
        <v>33</v>
      </c>
    </row>
    <row r="1331" spans="1:2" x14ac:dyDescent="0.25">
      <c r="A1331" s="91">
        <v>44617.375</v>
      </c>
      <c r="B1331" s="92">
        <v>33</v>
      </c>
    </row>
    <row r="1332" spans="1:2" x14ac:dyDescent="0.25">
      <c r="A1332" s="91">
        <v>44617.416666666664</v>
      </c>
      <c r="B1332" s="92">
        <v>32</v>
      </c>
    </row>
    <row r="1333" spans="1:2" x14ac:dyDescent="0.25">
      <c r="A1333" s="91">
        <v>44617.458333333336</v>
      </c>
      <c r="B1333" s="92">
        <v>33</v>
      </c>
    </row>
    <row r="1334" spans="1:2" x14ac:dyDescent="0.25">
      <c r="A1334" s="91">
        <v>44617.5</v>
      </c>
      <c r="B1334" s="92">
        <v>34</v>
      </c>
    </row>
    <row r="1335" spans="1:2" x14ac:dyDescent="0.25">
      <c r="A1335" s="91">
        <v>44617.541666666664</v>
      </c>
      <c r="B1335" s="92">
        <v>34</v>
      </c>
    </row>
    <row r="1336" spans="1:2" x14ac:dyDescent="0.25">
      <c r="A1336" s="91">
        <v>44617.583333333336</v>
      </c>
      <c r="B1336" s="92">
        <v>38</v>
      </c>
    </row>
    <row r="1337" spans="1:2" x14ac:dyDescent="0.25">
      <c r="A1337" s="91">
        <v>44617.625</v>
      </c>
      <c r="B1337" s="92">
        <v>40</v>
      </c>
    </row>
    <row r="1338" spans="1:2" x14ac:dyDescent="0.25">
      <c r="A1338" s="91">
        <v>44617.666666666664</v>
      </c>
      <c r="B1338" s="92">
        <v>44</v>
      </c>
    </row>
    <row r="1339" spans="1:2" x14ac:dyDescent="0.25">
      <c r="A1339" s="91">
        <v>44617.708333333336</v>
      </c>
      <c r="B1339" s="92">
        <v>43</v>
      </c>
    </row>
    <row r="1340" spans="1:2" x14ac:dyDescent="0.25">
      <c r="A1340" s="91">
        <v>44617.75</v>
      </c>
      <c r="B1340" s="92">
        <v>40</v>
      </c>
    </row>
    <row r="1341" spans="1:2" x14ac:dyDescent="0.25">
      <c r="A1341" s="91">
        <v>44617.791666666664</v>
      </c>
      <c r="B1341" s="92">
        <v>37</v>
      </c>
    </row>
    <row r="1342" spans="1:2" x14ac:dyDescent="0.25">
      <c r="A1342" s="91">
        <v>44617.833333333336</v>
      </c>
      <c r="B1342" s="92">
        <v>34</v>
      </c>
    </row>
    <row r="1343" spans="1:2" x14ac:dyDescent="0.25">
      <c r="A1343" s="91">
        <v>44617.875</v>
      </c>
      <c r="B1343" s="92">
        <v>32</v>
      </c>
    </row>
    <row r="1344" spans="1:2" x14ac:dyDescent="0.25">
      <c r="A1344" s="91">
        <v>44617.916666666664</v>
      </c>
      <c r="B1344" s="92">
        <v>30</v>
      </c>
    </row>
    <row r="1345" spans="1:2" x14ac:dyDescent="0.25">
      <c r="A1345" s="91">
        <v>44617.958333333336</v>
      </c>
      <c r="B1345" s="92">
        <v>27</v>
      </c>
    </row>
    <row r="1346" spans="1:2" x14ac:dyDescent="0.25">
      <c r="A1346" s="91">
        <v>44618</v>
      </c>
      <c r="B1346" s="92">
        <v>26</v>
      </c>
    </row>
    <row r="1347" spans="1:2" x14ac:dyDescent="0.25">
      <c r="A1347" s="91">
        <v>44618.041666666664</v>
      </c>
      <c r="B1347" s="92">
        <v>26</v>
      </c>
    </row>
    <row r="1348" spans="1:2" x14ac:dyDescent="0.25">
      <c r="A1348" s="91">
        <v>44618.083333333336</v>
      </c>
      <c r="B1348" s="92">
        <v>25</v>
      </c>
    </row>
    <row r="1349" spans="1:2" x14ac:dyDescent="0.25">
      <c r="A1349" s="91">
        <v>44618.125</v>
      </c>
      <c r="B1349" s="92">
        <v>25</v>
      </c>
    </row>
    <row r="1350" spans="1:2" x14ac:dyDescent="0.25">
      <c r="A1350" s="91">
        <v>44618.166666666664</v>
      </c>
      <c r="B1350" s="92">
        <v>24</v>
      </c>
    </row>
    <row r="1351" spans="1:2" x14ac:dyDescent="0.25">
      <c r="A1351" s="91">
        <v>44618.208333333336</v>
      </c>
      <c r="B1351" s="92">
        <v>24</v>
      </c>
    </row>
    <row r="1352" spans="1:2" x14ac:dyDescent="0.25">
      <c r="A1352" s="91">
        <v>44618.25</v>
      </c>
      <c r="B1352" s="92">
        <v>24</v>
      </c>
    </row>
    <row r="1353" spans="1:2" x14ac:dyDescent="0.25">
      <c r="A1353" s="91">
        <v>44618.291666666664</v>
      </c>
      <c r="B1353" s="92">
        <v>24</v>
      </c>
    </row>
    <row r="1354" spans="1:2" x14ac:dyDescent="0.25">
      <c r="A1354" s="91">
        <v>44618.333333333336</v>
      </c>
      <c r="B1354" s="92">
        <v>25</v>
      </c>
    </row>
    <row r="1355" spans="1:2" x14ac:dyDescent="0.25">
      <c r="A1355" s="91">
        <v>44618.375</v>
      </c>
      <c r="B1355" s="92">
        <v>27</v>
      </c>
    </row>
    <row r="1356" spans="1:2" x14ac:dyDescent="0.25">
      <c r="A1356" s="91">
        <v>44618.416666666664</v>
      </c>
      <c r="B1356" s="92">
        <v>28</v>
      </c>
    </row>
    <row r="1357" spans="1:2" x14ac:dyDescent="0.25">
      <c r="A1357" s="91">
        <v>44618.458333333336</v>
      </c>
      <c r="B1357" s="92">
        <v>31</v>
      </c>
    </row>
    <row r="1358" spans="1:2" x14ac:dyDescent="0.25">
      <c r="A1358" s="91">
        <v>44618.5</v>
      </c>
      <c r="B1358" s="92">
        <v>33</v>
      </c>
    </row>
    <row r="1359" spans="1:2" x14ac:dyDescent="0.25">
      <c r="A1359" s="91">
        <v>44618.541666666664</v>
      </c>
      <c r="B1359" s="92">
        <v>34</v>
      </c>
    </row>
    <row r="1360" spans="1:2" x14ac:dyDescent="0.25">
      <c r="A1360" s="91">
        <v>44618.583333333336</v>
      </c>
      <c r="B1360" s="92">
        <v>36</v>
      </c>
    </row>
    <row r="1361" spans="1:2" x14ac:dyDescent="0.25">
      <c r="A1361" s="91">
        <v>44618.625</v>
      </c>
      <c r="B1361" s="92">
        <v>35</v>
      </c>
    </row>
    <row r="1362" spans="1:2" x14ac:dyDescent="0.25">
      <c r="A1362" s="91">
        <v>44618.666666666664</v>
      </c>
      <c r="B1362" s="92">
        <v>37</v>
      </c>
    </row>
    <row r="1363" spans="1:2" x14ac:dyDescent="0.25">
      <c r="A1363" s="91">
        <v>44618.708333333336</v>
      </c>
      <c r="B1363" s="92">
        <v>36</v>
      </c>
    </row>
    <row r="1364" spans="1:2" x14ac:dyDescent="0.25">
      <c r="A1364" s="91">
        <v>44618.75</v>
      </c>
      <c r="B1364" s="92">
        <v>35</v>
      </c>
    </row>
    <row r="1365" spans="1:2" x14ac:dyDescent="0.25">
      <c r="A1365" s="91">
        <v>44618.791666666664</v>
      </c>
      <c r="B1365" s="92">
        <v>35</v>
      </c>
    </row>
    <row r="1366" spans="1:2" x14ac:dyDescent="0.25">
      <c r="A1366" s="91">
        <v>44618.833333333336</v>
      </c>
      <c r="B1366" s="92">
        <v>34</v>
      </c>
    </row>
    <row r="1367" spans="1:2" x14ac:dyDescent="0.25">
      <c r="A1367" s="91">
        <v>44618.875</v>
      </c>
      <c r="B1367" s="92">
        <v>34</v>
      </c>
    </row>
    <row r="1368" spans="1:2" x14ac:dyDescent="0.25">
      <c r="A1368" s="91">
        <v>44618.916666666664</v>
      </c>
      <c r="B1368" s="92">
        <v>33</v>
      </c>
    </row>
    <row r="1369" spans="1:2" x14ac:dyDescent="0.25">
      <c r="A1369" s="91">
        <v>44618.958333333336</v>
      </c>
      <c r="B1369" s="92">
        <v>32</v>
      </c>
    </row>
    <row r="1370" spans="1:2" x14ac:dyDescent="0.25">
      <c r="A1370" s="91">
        <v>44619</v>
      </c>
      <c r="B1370" s="92">
        <v>31</v>
      </c>
    </row>
    <row r="1371" spans="1:2" x14ac:dyDescent="0.25">
      <c r="A1371" s="91">
        <v>44619.041666666664</v>
      </c>
      <c r="B1371" s="92">
        <v>30</v>
      </c>
    </row>
    <row r="1372" spans="1:2" x14ac:dyDescent="0.25">
      <c r="A1372" s="91">
        <v>44619.083333333336</v>
      </c>
      <c r="B1372" s="92">
        <v>30</v>
      </c>
    </row>
    <row r="1373" spans="1:2" x14ac:dyDescent="0.25">
      <c r="A1373" s="91">
        <v>44619.125</v>
      </c>
      <c r="B1373" s="92">
        <v>30</v>
      </c>
    </row>
    <row r="1374" spans="1:2" x14ac:dyDescent="0.25">
      <c r="A1374" s="91">
        <v>44619.166666666664</v>
      </c>
      <c r="B1374" s="92">
        <v>29</v>
      </c>
    </row>
    <row r="1375" spans="1:2" x14ac:dyDescent="0.25">
      <c r="A1375" s="91">
        <v>44619.208333333336</v>
      </c>
      <c r="B1375" s="92">
        <v>29</v>
      </c>
    </row>
    <row r="1376" spans="1:2" x14ac:dyDescent="0.25">
      <c r="A1376" s="91">
        <v>44619.25</v>
      </c>
      <c r="B1376" s="92">
        <v>29</v>
      </c>
    </row>
    <row r="1377" spans="1:2" x14ac:dyDescent="0.25">
      <c r="A1377" s="91">
        <v>44619.291666666664</v>
      </c>
      <c r="B1377" s="92">
        <v>29</v>
      </c>
    </row>
    <row r="1378" spans="1:2" x14ac:dyDescent="0.25">
      <c r="A1378" s="91">
        <v>44619.333333333336</v>
      </c>
      <c r="B1378" s="92">
        <v>31</v>
      </c>
    </row>
    <row r="1379" spans="1:2" x14ac:dyDescent="0.25">
      <c r="A1379" s="91">
        <v>44619.375</v>
      </c>
      <c r="B1379" s="92">
        <v>34</v>
      </c>
    </row>
    <row r="1380" spans="1:2" x14ac:dyDescent="0.25">
      <c r="A1380" s="91">
        <v>44619.416666666664</v>
      </c>
      <c r="B1380" s="92">
        <v>36</v>
      </c>
    </row>
    <row r="1381" spans="1:2" x14ac:dyDescent="0.25">
      <c r="A1381" s="91">
        <v>44619.458333333336</v>
      </c>
      <c r="B1381" s="92">
        <v>39</v>
      </c>
    </row>
    <row r="1382" spans="1:2" x14ac:dyDescent="0.25">
      <c r="A1382" s="91">
        <v>44619.5</v>
      </c>
      <c r="B1382" s="92">
        <v>42</v>
      </c>
    </row>
    <row r="1383" spans="1:2" x14ac:dyDescent="0.25">
      <c r="A1383" s="91">
        <v>44619.541666666664</v>
      </c>
      <c r="B1383" s="92">
        <v>45</v>
      </c>
    </row>
    <row r="1384" spans="1:2" x14ac:dyDescent="0.25">
      <c r="A1384" s="91">
        <v>44619.583333333336</v>
      </c>
      <c r="B1384" s="92">
        <v>46</v>
      </c>
    </row>
    <row r="1385" spans="1:2" x14ac:dyDescent="0.25">
      <c r="A1385" s="91">
        <v>44619.625</v>
      </c>
      <c r="B1385" s="92">
        <v>47</v>
      </c>
    </row>
    <row r="1386" spans="1:2" x14ac:dyDescent="0.25">
      <c r="A1386" s="91">
        <v>44619.666666666664</v>
      </c>
      <c r="B1386" s="92">
        <v>48</v>
      </c>
    </row>
    <row r="1387" spans="1:2" x14ac:dyDescent="0.25">
      <c r="A1387" s="91">
        <v>44619.708333333336</v>
      </c>
      <c r="B1387" s="92">
        <v>47</v>
      </c>
    </row>
    <row r="1388" spans="1:2" x14ac:dyDescent="0.25">
      <c r="A1388" s="91">
        <v>44619.75</v>
      </c>
      <c r="B1388" s="92">
        <v>47</v>
      </c>
    </row>
    <row r="1389" spans="1:2" x14ac:dyDescent="0.25">
      <c r="A1389" s="91">
        <v>44619.791666666664</v>
      </c>
      <c r="B1389" s="92">
        <v>46</v>
      </c>
    </row>
    <row r="1390" spans="1:2" x14ac:dyDescent="0.25">
      <c r="A1390" s="91">
        <v>44619.833333333336</v>
      </c>
      <c r="B1390" s="92">
        <v>45</v>
      </c>
    </row>
    <row r="1391" spans="1:2" x14ac:dyDescent="0.25">
      <c r="A1391" s="91">
        <v>44619.875</v>
      </c>
      <c r="B1391" s="92">
        <v>42</v>
      </c>
    </row>
    <row r="1392" spans="1:2" x14ac:dyDescent="0.25">
      <c r="A1392" s="91">
        <v>44619.916666666664</v>
      </c>
      <c r="B1392" s="92">
        <v>40</v>
      </c>
    </row>
    <row r="1393" spans="1:2" x14ac:dyDescent="0.25">
      <c r="A1393" s="91">
        <v>44619.958333333336</v>
      </c>
      <c r="B1393" s="92">
        <v>37</v>
      </c>
    </row>
    <row r="1394" spans="1:2" x14ac:dyDescent="0.25">
      <c r="A1394" s="91">
        <v>44620</v>
      </c>
      <c r="B1394" s="92">
        <v>34</v>
      </c>
    </row>
    <row r="1395" spans="1:2" x14ac:dyDescent="0.25">
      <c r="A1395" s="91">
        <v>44620.041666666664</v>
      </c>
      <c r="B1395" s="92">
        <v>33</v>
      </c>
    </row>
    <row r="1396" spans="1:2" x14ac:dyDescent="0.25">
      <c r="A1396" s="91">
        <v>44620.083333333336</v>
      </c>
      <c r="B1396" s="92">
        <v>32</v>
      </c>
    </row>
    <row r="1397" spans="1:2" x14ac:dyDescent="0.25">
      <c r="A1397" s="91">
        <v>44620.125</v>
      </c>
      <c r="B1397" s="92">
        <v>31</v>
      </c>
    </row>
    <row r="1398" spans="1:2" x14ac:dyDescent="0.25">
      <c r="A1398" s="91">
        <v>44620.166666666664</v>
      </c>
      <c r="B1398" s="92">
        <v>30</v>
      </c>
    </row>
    <row r="1399" spans="1:2" x14ac:dyDescent="0.25">
      <c r="A1399" s="91">
        <v>44620.208333333336</v>
      </c>
      <c r="B1399" s="92">
        <v>29</v>
      </c>
    </row>
    <row r="1400" spans="1:2" x14ac:dyDescent="0.25">
      <c r="A1400" s="91">
        <v>44620.25</v>
      </c>
      <c r="B1400" s="92">
        <v>28</v>
      </c>
    </row>
    <row r="1401" spans="1:2" x14ac:dyDescent="0.25">
      <c r="A1401" s="91">
        <v>44620.291666666664</v>
      </c>
      <c r="B1401" s="92">
        <v>28</v>
      </c>
    </row>
    <row r="1402" spans="1:2" x14ac:dyDescent="0.25">
      <c r="A1402" s="91">
        <v>44620.333333333336</v>
      </c>
      <c r="B1402" s="92">
        <v>28</v>
      </c>
    </row>
    <row r="1403" spans="1:2" x14ac:dyDescent="0.25">
      <c r="A1403" s="91">
        <v>44620.375</v>
      </c>
      <c r="B1403" s="92">
        <v>30</v>
      </c>
    </row>
    <row r="1404" spans="1:2" x14ac:dyDescent="0.25">
      <c r="A1404" s="91">
        <v>44620.416666666664</v>
      </c>
      <c r="B1404" s="92">
        <v>30</v>
      </c>
    </row>
    <row r="1405" spans="1:2" x14ac:dyDescent="0.25">
      <c r="A1405" s="91">
        <v>44620.458333333336</v>
      </c>
      <c r="B1405" s="92">
        <v>31</v>
      </c>
    </row>
    <row r="1406" spans="1:2" x14ac:dyDescent="0.25">
      <c r="A1406" s="91">
        <v>44620.5</v>
      </c>
      <c r="B1406" s="92">
        <v>33</v>
      </c>
    </row>
    <row r="1407" spans="1:2" x14ac:dyDescent="0.25">
      <c r="A1407" s="91">
        <v>44620.541666666664</v>
      </c>
      <c r="B1407" s="92">
        <v>34</v>
      </c>
    </row>
    <row r="1408" spans="1:2" x14ac:dyDescent="0.25">
      <c r="A1408" s="91">
        <v>44620.583333333336</v>
      </c>
      <c r="B1408" s="92">
        <v>36</v>
      </c>
    </row>
    <row r="1409" spans="1:2" x14ac:dyDescent="0.25">
      <c r="A1409" s="91">
        <v>44620.625</v>
      </c>
      <c r="B1409" s="92">
        <v>37</v>
      </c>
    </row>
    <row r="1410" spans="1:2" x14ac:dyDescent="0.25">
      <c r="A1410" s="91">
        <v>44620.666666666664</v>
      </c>
      <c r="B1410" s="92">
        <v>36</v>
      </c>
    </row>
    <row r="1411" spans="1:2" x14ac:dyDescent="0.25">
      <c r="A1411" s="91">
        <v>44620.708333333336</v>
      </c>
      <c r="B1411" s="92">
        <v>35</v>
      </c>
    </row>
    <row r="1412" spans="1:2" x14ac:dyDescent="0.25">
      <c r="A1412" s="91">
        <v>44620.75</v>
      </c>
      <c r="B1412" s="92">
        <v>33</v>
      </c>
    </row>
    <row r="1413" spans="1:2" x14ac:dyDescent="0.25">
      <c r="A1413" s="91">
        <v>44620.791666666664</v>
      </c>
      <c r="B1413" s="92">
        <v>31</v>
      </c>
    </row>
    <row r="1414" spans="1:2" x14ac:dyDescent="0.25">
      <c r="A1414" s="91">
        <v>44620.833333333336</v>
      </c>
      <c r="B1414" s="92">
        <v>30</v>
      </c>
    </row>
    <row r="1415" spans="1:2" x14ac:dyDescent="0.25">
      <c r="A1415" s="91">
        <v>44620.875</v>
      </c>
      <c r="B1415" s="92">
        <v>28</v>
      </c>
    </row>
    <row r="1416" spans="1:2" x14ac:dyDescent="0.25">
      <c r="A1416" s="91">
        <v>44620.916666666664</v>
      </c>
      <c r="B1416" s="92">
        <v>29</v>
      </c>
    </row>
    <row r="1417" spans="1:2" x14ac:dyDescent="0.25">
      <c r="A1417" s="91">
        <v>44620.958333333336</v>
      </c>
      <c r="B1417" s="92">
        <v>28</v>
      </c>
    </row>
    <row r="1418" spans="1:2" x14ac:dyDescent="0.25">
      <c r="A1418" s="91">
        <v>44621</v>
      </c>
      <c r="B1418" s="92">
        <v>28</v>
      </c>
    </row>
    <row r="1419" spans="1:2" x14ac:dyDescent="0.25">
      <c r="A1419" s="91">
        <v>44621.041666666664</v>
      </c>
      <c r="B1419" s="92">
        <v>29</v>
      </c>
    </row>
    <row r="1420" spans="1:2" x14ac:dyDescent="0.25">
      <c r="A1420" s="91">
        <v>44621.083333333336</v>
      </c>
      <c r="B1420" s="92">
        <v>30</v>
      </c>
    </row>
    <row r="1421" spans="1:2" x14ac:dyDescent="0.25">
      <c r="A1421" s="91">
        <v>44621.125</v>
      </c>
      <c r="B1421" s="92">
        <v>29</v>
      </c>
    </row>
    <row r="1422" spans="1:2" x14ac:dyDescent="0.25">
      <c r="A1422" s="91">
        <v>44621.166666666664</v>
      </c>
      <c r="B1422" s="92">
        <v>28</v>
      </c>
    </row>
    <row r="1423" spans="1:2" x14ac:dyDescent="0.25">
      <c r="A1423" s="91">
        <v>44621.208333333336</v>
      </c>
      <c r="B1423" s="92">
        <v>30</v>
      </c>
    </row>
    <row r="1424" spans="1:2" x14ac:dyDescent="0.25">
      <c r="A1424" s="91">
        <v>44621.25</v>
      </c>
      <c r="B1424" s="92">
        <v>35</v>
      </c>
    </row>
    <row r="1425" spans="1:2" x14ac:dyDescent="0.25">
      <c r="A1425" s="91">
        <v>44621.291666666664</v>
      </c>
      <c r="B1425" s="92">
        <v>36</v>
      </c>
    </row>
    <row r="1426" spans="1:2" x14ac:dyDescent="0.25">
      <c r="A1426" s="91">
        <v>44621.333333333336</v>
      </c>
      <c r="B1426" s="92">
        <v>38</v>
      </c>
    </row>
    <row r="1427" spans="1:2" x14ac:dyDescent="0.25">
      <c r="A1427" s="91">
        <v>44621.375</v>
      </c>
      <c r="B1427" s="92">
        <v>39</v>
      </c>
    </row>
    <row r="1428" spans="1:2" x14ac:dyDescent="0.25">
      <c r="A1428" s="91">
        <v>44621.416666666664</v>
      </c>
      <c r="B1428" s="92">
        <v>40</v>
      </c>
    </row>
    <row r="1429" spans="1:2" x14ac:dyDescent="0.25">
      <c r="A1429" s="91">
        <v>44621.458333333336</v>
      </c>
      <c r="B1429" s="92">
        <v>40</v>
      </c>
    </row>
    <row r="1430" spans="1:2" x14ac:dyDescent="0.25">
      <c r="A1430" s="91">
        <v>44621.5</v>
      </c>
      <c r="B1430" s="92">
        <v>41</v>
      </c>
    </row>
    <row r="1431" spans="1:2" x14ac:dyDescent="0.25">
      <c r="A1431" s="91">
        <v>44621.541666666664</v>
      </c>
      <c r="B1431" s="92">
        <v>43</v>
      </c>
    </row>
    <row r="1432" spans="1:2" x14ac:dyDescent="0.25">
      <c r="A1432" s="91">
        <v>44621.583333333336</v>
      </c>
      <c r="B1432" s="92">
        <v>43</v>
      </c>
    </row>
    <row r="1433" spans="1:2" x14ac:dyDescent="0.25">
      <c r="A1433" s="91">
        <v>44621.625</v>
      </c>
      <c r="B1433" s="92">
        <v>44</v>
      </c>
    </row>
    <row r="1434" spans="1:2" x14ac:dyDescent="0.25">
      <c r="A1434" s="91">
        <v>44621.666666666664</v>
      </c>
      <c r="B1434" s="92">
        <v>43</v>
      </c>
    </row>
    <row r="1435" spans="1:2" x14ac:dyDescent="0.25">
      <c r="A1435" s="91">
        <v>44621.708333333336</v>
      </c>
      <c r="B1435" s="92">
        <v>44</v>
      </c>
    </row>
    <row r="1436" spans="1:2" x14ac:dyDescent="0.25">
      <c r="A1436" s="91">
        <v>44621.75</v>
      </c>
      <c r="B1436" s="92">
        <v>41</v>
      </c>
    </row>
    <row r="1437" spans="1:2" x14ac:dyDescent="0.25">
      <c r="A1437" s="91">
        <v>44621.791666666664</v>
      </c>
      <c r="B1437" s="92">
        <v>42</v>
      </c>
    </row>
    <row r="1438" spans="1:2" x14ac:dyDescent="0.25">
      <c r="A1438" s="91">
        <v>44621.833333333336</v>
      </c>
      <c r="B1438" s="92">
        <v>43</v>
      </c>
    </row>
    <row r="1439" spans="1:2" x14ac:dyDescent="0.25">
      <c r="A1439" s="91">
        <v>44621.875</v>
      </c>
      <c r="B1439" s="92">
        <v>41</v>
      </c>
    </row>
    <row r="1440" spans="1:2" x14ac:dyDescent="0.25">
      <c r="A1440" s="91">
        <v>44621.916666666664</v>
      </c>
      <c r="B1440" s="92">
        <v>40</v>
      </c>
    </row>
    <row r="1441" spans="1:2" x14ac:dyDescent="0.25">
      <c r="A1441" s="91">
        <v>44621.958333333336</v>
      </c>
      <c r="B1441" s="92">
        <v>41</v>
      </c>
    </row>
    <row r="1442" spans="1:2" x14ac:dyDescent="0.25">
      <c r="A1442" s="91">
        <v>44622</v>
      </c>
      <c r="B1442" s="92">
        <v>42</v>
      </c>
    </row>
    <row r="1443" spans="1:2" x14ac:dyDescent="0.25">
      <c r="A1443" s="91">
        <v>44622.041666666664</v>
      </c>
      <c r="B1443" s="92">
        <v>42</v>
      </c>
    </row>
    <row r="1444" spans="1:2" x14ac:dyDescent="0.25">
      <c r="A1444" s="91">
        <v>44622.083333333336</v>
      </c>
      <c r="B1444" s="92">
        <v>39</v>
      </c>
    </row>
    <row r="1445" spans="1:2" x14ac:dyDescent="0.25">
      <c r="A1445" s="91">
        <v>44622.125</v>
      </c>
      <c r="B1445" s="92">
        <v>43</v>
      </c>
    </row>
    <row r="1446" spans="1:2" x14ac:dyDescent="0.25">
      <c r="A1446" s="91">
        <v>44622.166666666664</v>
      </c>
      <c r="B1446" s="92">
        <v>43</v>
      </c>
    </row>
    <row r="1447" spans="1:2" x14ac:dyDescent="0.25">
      <c r="A1447" s="91">
        <v>44622.208333333336</v>
      </c>
      <c r="B1447" s="92">
        <v>42</v>
      </c>
    </row>
    <row r="1448" spans="1:2" x14ac:dyDescent="0.25">
      <c r="A1448" s="91">
        <v>44622.25</v>
      </c>
      <c r="B1448" s="92">
        <v>43</v>
      </c>
    </row>
    <row r="1449" spans="1:2" x14ac:dyDescent="0.25">
      <c r="A1449" s="91">
        <v>44622.291666666664</v>
      </c>
      <c r="B1449" s="92">
        <v>41</v>
      </c>
    </row>
    <row r="1450" spans="1:2" x14ac:dyDescent="0.25">
      <c r="A1450" s="91">
        <v>44622.333333333336</v>
      </c>
      <c r="B1450" s="92">
        <v>42</v>
      </c>
    </row>
    <row r="1451" spans="1:2" x14ac:dyDescent="0.25">
      <c r="A1451" s="91">
        <v>44622.375</v>
      </c>
      <c r="B1451" s="92">
        <v>44</v>
      </c>
    </row>
    <row r="1452" spans="1:2" x14ac:dyDescent="0.25">
      <c r="A1452" s="91">
        <v>44622.416666666664</v>
      </c>
      <c r="B1452" s="92">
        <v>45</v>
      </c>
    </row>
    <row r="1453" spans="1:2" x14ac:dyDescent="0.25">
      <c r="A1453" s="91">
        <v>44622.458333333336</v>
      </c>
      <c r="B1453" s="92">
        <v>47</v>
      </c>
    </row>
    <row r="1454" spans="1:2" x14ac:dyDescent="0.25">
      <c r="A1454" s="91">
        <v>44622.5</v>
      </c>
      <c r="B1454" s="92">
        <v>48</v>
      </c>
    </row>
    <row r="1455" spans="1:2" x14ac:dyDescent="0.25">
      <c r="A1455" s="91">
        <v>44622.541666666664</v>
      </c>
      <c r="B1455" s="92">
        <v>49</v>
      </c>
    </row>
    <row r="1456" spans="1:2" x14ac:dyDescent="0.25">
      <c r="A1456" s="91">
        <v>44622.583333333336</v>
      </c>
      <c r="B1456" s="92">
        <v>50</v>
      </c>
    </row>
    <row r="1457" spans="1:2" x14ac:dyDescent="0.25">
      <c r="A1457" s="91">
        <v>44622.625</v>
      </c>
      <c r="B1457" s="92">
        <v>52</v>
      </c>
    </row>
    <row r="1458" spans="1:2" x14ac:dyDescent="0.25">
      <c r="A1458" s="91">
        <v>44622.666666666664</v>
      </c>
      <c r="B1458" s="92">
        <v>52</v>
      </c>
    </row>
    <row r="1459" spans="1:2" x14ac:dyDescent="0.25">
      <c r="A1459" s="91">
        <v>44622.708333333336</v>
      </c>
      <c r="B1459" s="92">
        <v>48</v>
      </c>
    </row>
    <row r="1460" spans="1:2" x14ac:dyDescent="0.25">
      <c r="A1460" s="91">
        <v>44622.75</v>
      </c>
      <c r="B1460" s="92">
        <v>42</v>
      </c>
    </row>
    <row r="1461" spans="1:2" x14ac:dyDescent="0.25">
      <c r="A1461" s="91">
        <v>44622.791666666664</v>
      </c>
      <c r="B1461" s="92">
        <v>41</v>
      </c>
    </row>
    <row r="1462" spans="1:2" x14ac:dyDescent="0.25">
      <c r="A1462" s="91">
        <v>44622.833333333336</v>
      </c>
      <c r="B1462" s="92">
        <v>42</v>
      </c>
    </row>
    <row r="1463" spans="1:2" x14ac:dyDescent="0.25">
      <c r="A1463" s="91">
        <v>44622.875</v>
      </c>
      <c r="B1463" s="92">
        <v>41</v>
      </c>
    </row>
    <row r="1464" spans="1:2" x14ac:dyDescent="0.25">
      <c r="A1464" s="91">
        <v>44622.916666666664</v>
      </c>
      <c r="B1464" s="92">
        <v>41</v>
      </c>
    </row>
    <row r="1465" spans="1:2" x14ac:dyDescent="0.25">
      <c r="A1465" s="91">
        <v>44622.958333333336</v>
      </c>
      <c r="B1465" s="92">
        <v>41</v>
      </c>
    </row>
    <row r="1466" spans="1:2" x14ac:dyDescent="0.25">
      <c r="A1466" s="91">
        <v>44623</v>
      </c>
      <c r="B1466" s="92">
        <v>41</v>
      </c>
    </row>
    <row r="1467" spans="1:2" x14ac:dyDescent="0.25">
      <c r="A1467" s="91">
        <v>44623.041666666664</v>
      </c>
      <c r="B1467" s="92">
        <v>41</v>
      </c>
    </row>
    <row r="1468" spans="1:2" x14ac:dyDescent="0.25">
      <c r="A1468" s="91">
        <v>44623.083333333336</v>
      </c>
      <c r="B1468" s="92">
        <v>42</v>
      </c>
    </row>
    <row r="1469" spans="1:2" x14ac:dyDescent="0.25">
      <c r="A1469" s="91">
        <v>44623.125</v>
      </c>
      <c r="B1469" s="92">
        <v>42</v>
      </c>
    </row>
    <row r="1470" spans="1:2" x14ac:dyDescent="0.25">
      <c r="A1470" s="91">
        <v>44623.166666666664</v>
      </c>
      <c r="B1470" s="92">
        <v>43</v>
      </c>
    </row>
    <row r="1471" spans="1:2" x14ac:dyDescent="0.25">
      <c r="A1471" s="91">
        <v>44623.208333333336</v>
      </c>
      <c r="B1471" s="92">
        <v>44</v>
      </c>
    </row>
    <row r="1472" spans="1:2" x14ac:dyDescent="0.25">
      <c r="A1472" s="91">
        <v>44623.25</v>
      </c>
      <c r="B1472" s="92">
        <v>41</v>
      </c>
    </row>
    <row r="1473" spans="1:2" x14ac:dyDescent="0.25">
      <c r="A1473" s="91">
        <v>44623.291666666664</v>
      </c>
      <c r="B1473" s="92">
        <v>39</v>
      </c>
    </row>
    <row r="1474" spans="1:2" x14ac:dyDescent="0.25">
      <c r="A1474" s="91">
        <v>44623.333333333336</v>
      </c>
      <c r="B1474" s="92">
        <v>39</v>
      </c>
    </row>
    <row r="1475" spans="1:2" x14ac:dyDescent="0.25">
      <c r="A1475" s="91">
        <v>44623.375</v>
      </c>
      <c r="B1475" s="92">
        <v>42</v>
      </c>
    </row>
    <row r="1476" spans="1:2" x14ac:dyDescent="0.25">
      <c r="A1476" s="91">
        <v>44623.416666666664</v>
      </c>
      <c r="B1476" s="92">
        <v>44</v>
      </c>
    </row>
    <row r="1477" spans="1:2" x14ac:dyDescent="0.25">
      <c r="A1477" s="91">
        <v>44623.458333333336</v>
      </c>
      <c r="B1477" s="92">
        <v>42</v>
      </c>
    </row>
    <row r="1478" spans="1:2" x14ac:dyDescent="0.25">
      <c r="A1478" s="91">
        <v>44623.5</v>
      </c>
      <c r="B1478" s="92">
        <v>42</v>
      </c>
    </row>
    <row r="1479" spans="1:2" x14ac:dyDescent="0.25">
      <c r="A1479" s="91">
        <v>44623.541666666664</v>
      </c>
      <c r="B1479" s="92">
        <v>43</v>
      </c>
    </row>
    <row r="1480" spans="1:2" x14ac:dyDescent="0.25">
      <c r="A1480" s="91">
        <v>44623.583333333336</v>
      </c>
      <c r="B1480" s="92">
        <v>45</v>
      </c>
    </row>
    <row r="1481" spans="1:2" x14ac:dyDescent="0.25">
      <c r="A1481" s="91">
        <v>44623.625</v>
      </c>
      <c r="B1481" s="92">
        <v>43</v>
      </c>
    </row>
    <row r="1482" spans="1:2" x14ac:dyDescent="0.25">
      <c r="A1482" s="91">
        <v>44623.666666666664</v>
      </c>
      <c r="B1482" s="92">
        <v>42</v>
      </c>
    </row>
    <row r="1483" spans="1:2" x14ac:dyDescent="0.25">
      <c r="A1483" s="91">
        <v>44623.708333333336</v>
      </c>
      <c r="B1483" s="92">
        <v>38</v>
      </c>
    </row>
    <row r="1484" spans="1:2" x14ac:dyDescent="0.25">
      <c r="A1484" s="91">
        <v>44623.75</v>
      </c>
      <c r="B1484" s="92">
        <v>35</v>
      </c>
    </row>
    <row r="1485" spans="1:2" x14ac:dyDescent="0.25">
      <c r="A1485" s="91">
        <v>44623.791666666664</v>
      </c>
      <c r="B1485" s="92">
        <v>34</v>
      </c>
    </row>
    <row r="1486" spans="1:2" x14ac:dyDescent="0.25">
      <c r="A1486" s="91">
        <v>44623.833333333336</v>
      </c>
      <c r="B1486" s="92">
        <v>32</v>
      </c>
    </row>
    <row r="1487" spans="1:2" x14ac:dyDescent="0.25">
      <c r="A1487" s="91">
        <v>44623.875</v>
      </c>
      <c r="B1487" s="92">
        <v>29</v>
      </c>
    </row>
    <row r="1488" spans="1:2" x14ac:dyDescent="0.25">
      <c r="A1488" s="91">
        <v>44623.916666666664</v>
      </c>
      <c r="B1488" s="92">
        <v>28</v>
      </c>
    </row>
    <row r="1489" spans="1:2" x14ac:dyDescent="0.25">
      <c r="A1489" s="91">
        <v>44623.958333333336</v>
      </c>
      <c r="B1489" s="92">
        <v>26</v>
      </c>
    </row>
    <row r="1490" spans="1:2" x14ac:dyDescent="0.25">
      <c r="A1490" s="91">
        <v>44624</v>
      </c>
      <c r="B1490" s="92">
        <v>25</v>
      </c>
    </row>
    <row r="1491" spans="1:2" x14ac:dyDescent="0.25">
      <c r="A1491" s="91">
        <v>44624.041666666664</v>
      </c>
      <c r="B1491" s="92">
        <v>24</v>
      </c>
    </row>
    <row r="1492" spans="1:2" x14ac:dyDescent="0.25">
      <c r="A1492" s="91">
        <v>44624.083333333336</v>
      </c>
      <c r="B1492" s="92">
        <v>22</v>
      </c>
    </row>
    <row r="1493" spans="1:2" x14ac:dyDescent="0.25">
      <c r="A1493" s="91">
        <v>44624.125</v>
      </c>
      <c r="B1493" s="92">
        <v>22</v>
      </c>
    </row>
    <row r="1494" spans="1:2" x14ac:dyDescent="0.25">
      <c r="A1494" s="91">
        <v>44624.166666666664</v>
      </c>
      <c r="B1494" s="92">
        <v>21</v>
      </c>
    </row>
    <row r="1495" spans="1:2" x14ac:dyDescent="0.25">
      <c r="A1495" s="91">
        <v>44624.208333333336</v>
      </c>
      <c r="B1495" s="92">
        <v>20</v>
      </c>
    </row>
    <row r="1496" spans="1:2" x14ac:dyDescent="0.25">
      <c r="A1496" s="91">
        <v>44624.25</v>
      </c>
      <c r="B1496" s="92">
        <v>20</v>
      </c>
    </row>
    <row r="1497" spans="1:2" x14ac:dyDescent="0.25">
      <c r="A1497" s="91">
        <v>44624.291666666664</v>
      </c>
      <c r="B1497" s="92">
        <v>21</v>
      </c>
    </row>
    <row r="1498" spans="1:2" x14ac:dyDescent="0.25">
      <c r="A1498" s="91">
        <v>44624.333333333336</v>
      </c>
      <c r="B1498" s="92">
        <v>25</v>
      </c>
    </row>
    <row r="1499" spans="1:2" x14ac:dyDescent="0.25">
      <c r="A1499" s="91">
        <v>44624.375</v>
      </c>
      <c r="B1499" s="92">
        <v>26</v>
      </c>
    </row>
    <row r="1500" spans="1:2" x14ac:dyDescent="0.25">
      <c r="A1500" s="91">
        <v>44624.416666666664</v>
      </c>
      <c r="B1500" s="92">
        <v>26</v>
      </c>
    </row>
    <row r="1501" spans="1:2" x14ac:dyDescent="0.25">
      <c r="A1501" s="91">
        <v>44624.458333333336</v>
      </c>
      <c r="B1501" s="92">
        <v>28</v>
      </c>
    </row>
    <row r="1502" spans="1:2" x14ac:dyDescent="0.25">
      <c r="A1502" s="91">
        <v>44624.5</v>
      </c>
      <c r="B1502" s="92">
        <v>30</v>
      </c>
    </row>
    <row r="1503" spans="1:2" x14ac:dyDescent="0.25">
      <c r="A1503" s="91">
        <v>44624.541666666664</v>
      </c>
      <c r="B1503" s="92">
        <v>31</v>
      </c>
    </row>
    <row r="1504" spans="1:2" x14ac:dyDescent="0.25">
      <c r="A1504" s="91">
        <v>44624.583333333336</v>
      </c>
      <c r="B1504" s="92">
        <v>32</v>
      </c>
    </row>
    <row r="1505" spans="1:2" x14ac:dyDescent="0.25">
      <c r="A1505" s="91">
        <v>44624.625</v>
      </c>
      <c r="B1505" s="92">
        <v>32</v>
      </c>
    </row>
    <row r="1506" spans="1:2" x14ac:dyDescent="0.25">
      <c r="A1506" s="91">
        <v>44624.666666666664</v>
      </c>
      <c r="B1506" s="92">
        <v>33</v>
      </c>
    </row>
    <row r="1507" spans="1:2" x14ac:dyDescent="0.25">
      <c r="A1507" s="91">
        <v>44624.708333333336</v>
      </c>
      <c r="B1507" s="92">
        <v>33</v>
      </c>
    </row>
    <row r="1508" spans="1:2" x14ac:dyDescent="0.25">
      <c r="A1508" s="91">
        <v>44624.75</v>
      </c>
      <c r="B1508" s="92">
        <v>32</v>
      </c>
    </row>
    <row r="1509" spans="1:2" x14ac:dyDescent="0.25">
      <c r="A1509" s="91">
        <v>44624.791666666664</v>
      </c>
      <c r="B1509" s="92">
        <v>35</v>
      </c>
    </row>
    <row r="1510" spans="1:2" x14ac:dyDescent="0.25">
      <c r="A1510" s="91">
        <v>44624.833333333336</v>
      </c>
      <c r="B1510" s="92">
        <v>35</v>
      </c>
    </row>
    <row r="1511" spans="1:2" x14ac:dyDescent="0.25">
      <c r="A1511" s="91">
        <v>44624.875</v>
      </c>
      <c r="B1511" s="92">
        <v>34</v>
      </c>
    </row>
    <row r="1512" spans="1:2" x14ac:dyDescent="0.25">
      <c r="A1512" s="91">
        <v>44624.916666666664</v>
      </c>
      <c r="B1512" s="92">
        <v>33</v>
      </c>
    </row>
    <row r="1513" spans="1:2" x14ac:dyDescent="0.25">
      <c r="A1513" s="91">
        <v>44624.958333333336</v>
      </c>
      <c r="B1513" s="92">
        <v>34</v>
      </c>
    </row>
    <row r="1514" spans="1:2" x14ac:dyDescent="0.25">
      <c r="A1514" s="91">
        <v>44625</v>
      </c>
      <c r="B1514" s="92">
        <v>30</v>
      </c>
    </row>
    <row r="1515" spans="1:2" x14ac:dyDescent="0.25">
      <c r="A1515" s="91">
        <v>44625.041666666664</v>
      </c>
      <c r="B1515" s="92">
        <v>31</v>
      </c>
    </row>
    <row r="1516" spans="1:2" x14ac:dyDescent="0.25">
      <c r="A1516" s="91">
        <v>44625.083333333336</v>
      </c>
      <c r="B1516" s="92">
        <v>32</v>
      </c>
    </row>
    <row r="1517" spans="1:2" x14ac:dyDescent="0.25">
      <c r="A1517" s="91">
        <v>44625.125</v>
      </c>
      <c r="B1517" s="92">
        <v>32</v>
      </c>
    </row>
    <row r="1518" spans="1:2" x14ac:dyDescent="0.25">
      <c r="A1518" s="91">
        <v>44625.166666666664</v>
      </c>
      <c r="B1518" s="92">
        <v>28</v>
      </c>
    </row>
    <row r="1519" spans="1:2" x14ac:dyDescent="0.25">
      <c r="A1519" s="91">
        <v>44625.208333333336</v>
      </c>
      <c r="B1519" s="92">
        <v>28</v>
      </c>
    </row>
    <row r="1520" spans="1:2" x14ac:dyDescent="0.25">
      <c r="A1520" s="91">
        <v>44625.25</v>
      </c>
      <c r="B1520" s="92">
        <v>28</v>
      </c>
    </row>
    <row r="1521" spans="1:2" x14ac:dyDescent="0.25">
      <c r="A1521" s="91">
        <v>44625.291666666664</v>
      </c>
      <c r="B1521" s="92">
        <v>30</v>
      </c>
    </row>
    <row r="1522" spans="1:2" x14ac:dyDescent="0.25">
      <c r="A1522" s="91">
        <v>44625.333333333336</v>
      </c>
      <c r="B1522" s="92">
        <v>33</v>
      </c>
    </row>
    <row r="1523" spans="1:2" x14ac:dyDescent="0.25">
      <c r="A1523" s="91">
        <v>44625.375</v>
      </c>
      <c r="B1523" s="92">
        <v>36</v>
      </c>
    </row>
    <row r="1524" spans="1:2" x14ac:dyDescent="0.25">
      <c r="A1524" s="91">
        <v>44625.416666666664</v>
      </c>
      <c r="B1524" s="92">
        <v>38</v>
      </c>
    </row>
    <row r="1525" spans="1:2" x14ac:dyDescent="0.25">
      <c r="A1525" s="91">
        <v>44625.458333333336</v>
      </c>
      <c r="B1525" s="92">
        <v>40</v>
      </c>
    </row>
    <row r="1526" spans="1:2" x14ac:dyDescent="0.25">
      <c r="A1526" s="91">
        <v>44625.5</v>
      </c>
      <c r="B1526" s="92">
        <v>41</v>
      </c>
    </row>
    <row r="1527" spans="1:2" x14ac:dyDescent="0.25">
      <c r="A1527" s="91">
        <v>44625.541666666664</v>
      </c>
      <c r="B1527" s="92">
        <v>42</v>
      </c>
    </row>
    <row r="1528" spans="1:2" x14ac:dyDescent="0.25">
      <c r="A1528" s="91">
        <v>44625.583333333336</v>
      </c>
      <c r="B1528" s="92">
        <v>43</v>
      </c>
    </row>
    <row r="1529" spans="1:2" x14ac:dyDescent="0.25">
      <c r="A1529" s="91">
        <v>44625.625</v>
      </c>
      <c r="B1529" s="92">
        <v>42</v>
      </c>
    </row>
    <row r="1530" spans="1:2" x14ac:dyDescent="0.25">
      <c r="A1530" s="91">
        <v>44625.666666666664</v>
      </c>
      <c r="B1530" s="92">
        <v>41</v>
      </c>
    </row>
    <row r="1531" spans="1:2" x14ac:dyDescent="0.25">
      <c r="A1531" s="91">
        <v>44625.708333333336</v>
      </c>
      <c r="B1531" s="92">
        <v>40</v>
      </c>
    </row>
    <row r="1532" spans="1:2" x14ac:dyDescent="0.25">
      <c r="A1532" s="91">
        <v>44625.75</v>
      </c>
      <c r="B1532" s="92">
        <v>40</v>
      </c>
    </row>
    <row r="1533" spans="1:2" x14ac:dyDescent="0.25">
      <c r="A1533" s="91">
        <v>44625.791666666664</v>
      </c>
      <c r="B1533" s="92">
        <v>39</v>
      </c>
    </row>
    <row r="1534" spans="1:2" x14ac:dyDescent="0.25">
      <c r="A1534" s="91">
        <v>44625.833333333336</v>
      </c>
      <c r="B1534" s="92">
        <v>40</v>
      </c>
    </row>
    <row r="1535" spans="1:2" x14ac:dyDescent="0.25">
      <c r="A1535" s="91">
        <v>44625.875</v>
      </c>
      <c r="B1535" s="92">
        <v>42</v>
      </c>
    </row>
    <row r="1536" spans="1:2" x14ac:dyDescent="0.25">
      <c r="A1536" s="91">
        <v>44625.916666666664</v>
      </c>
      <c r="B1536" s="92">
        <v>43</v>
      </c>
    </row>
    <row r="1537" spans="1:2" x14ac:dyDescent="0.25">
      <c r="A1537" s="91">
        <v>44625.958333333336</v>
      </c>
      <c r="B1537" s="92">
        <v>43</v>
      </c>
    </row>
    <row r="1538" spans="1:2" x14ac:dyDescent="0.25">
      <c r="A1538" s="91">
        <v>44626</v>
      </c>
      <c r="B1538" s="92">
        <v>44</v>
      </c>
    </row>
    <row r="1539" spans="1:2" x14ac:dyDescent="0.25">
      <c r="A1539" s="91">
        <v>44626.041666666664</v>
      </c>
      <c r="B1539" s="92">
        <v>46</v>
      </c>
    </row>
    <row r="1540" spans="1:2" x14ac:dyDescent="0.25">
      <c r="A1540" s="91">
        <v>44626.083333333336</v>
      </c>
      <c r="B1540" s="92">
        <v>46</v>
      </c>
    </row>
    <row r="1541" spans="1:2" x14ac:dyDescent="0.25">
      <c r="A1541" s="91">
        <v>44626.125</v>
      </c>
      <c r="B1541" s="92">
        <v>45</v>
      </c>
    </row>
    <row r="1542" spans="1:2" x14ac:dyDescent="0.25">
      <c r="A1542" s="91">
        <v>44626.166666666664</v>
      </c>
      <c r="B1542" s="92">
        <v>45</v>
      </c>
    </row>
    <row r="1543" spans="1:2" x14ac:dyDescent="0.25">
      <c r="A1543" s="91">
        <v>44626.208333333336</v>
      </c>
      <c r="B1543" s="92">
        <v>45</v>
      </c>
    </row>
    <row r="1544" spans="1:2" x14ac:dyDescent="0.25">
      <c r="A1544" s="91">
        <v>44626.25</v>
      </c>
      <c r="B1544" s="92">
        <v>44</v>
      </c>
    </row>
    <row r="1545" spans="1:2" x14ac:dyDescent="0.25">
      <c r="A1545" s="91">
        <v>44626.291666666664</v>
      </c>
      <c r="B1545" s="92">
        <v>44</v>
      </c>
    </row>
    <row r="1546" spans="1:2" x14ac:dyDescent="0.25">
      <c r="A1546" s="91">
        <v>44626.333333333336</v>
      </c>
      <c r="B1546" s="92">
        <v>45</v>
      </c>
    </row>
    <row r="1547" spans="1:2" x14ac:dyDescent="0.25">
      <c r="A1547" s="91">
        <v>44626.375</v>
      </c>
      <c r="B1547" s="92">
        <v>47</v>
      </c>
    </row>
    <row r="1548" spans="1:2" x14ac:dyDescent="0.25">
      <c r="A1548" s="91">
        <v>44626.416666666664</v>
      </c>
      <c r="B1548" s="92">
        <v>48</v>
      </c>
    </row>
    <row r="1549" spans="1:2" x14ac:dyDescent="0.25">
      <c r="A1549" s="91">
        <v>44626.458333333336</v>
      </c>
      <c r="B1549" s="92">
        <v>47</v>
      </c>
    </row>
    <row r="1550" spans="1:2" x14ac:dyDescent="0.25">
      <c r="A1550" s="91">
        <v>44626.5</v>
      </c>
      <c r="B1550" s="92">
        <v>50</v>
      </c>
    </row>
    <row r="1551" spans="1:2" x14ac:dyDescent="0.25">
      <c r="A1551" s="91">
        <v>44626.541666666664</v>
      </c>
      <c r="B1551" s="92">
        <v>52</v>
      </c>
    </row>
    <row r="1552" spans="1:2" x14ac:dyDescent="0.25">
      <c r="A1552" s="91">
        <v>44626.583333333336</v>
      </c>
      <c r="B1552" s="92">
        <v>55</v>
      </c>
    </row>
    <row r="1553" spans="1:2" x14ac:dyDescent="0.25">
      <c r="A1553" s="91">
        <v>44626.625</v>
      </c>
      <c r="B1553" s="92">
        <v>61</v>
      </c>
    </row>
    <row r="1554" spans="1:2" x14ac:dyDescent="0.25">
      <c r="A1554" s="91">
        <v>44626.666666666664</v>
      </c>
      <c r="B1554" s="92">
        <v>58</v>
      </c>
    </row>
    <row r="1555" spans="1:2" x14ac:dyDescent="0.25">
      <c r="A1555" s="91">
        <v>44626.708333333336</v>
      </c>
      <c r="B1555" s="92">
        <v>52</v>
      </c>
    </row>
    <row r="1556" spans="1:2" x14ac:dyDescent="0.25">
      <c r="A1556" s="91">
        <v>44626.75</v>
      </c>
      <c r="B1556" s="92">
        <v>50</v>
      </c>
    </row>
    <row r="1557" spans="1:2" x14ac:dyDescent="0.25">
      <c r="A1557" s="91">
        <v>44626.791666666664</v>
      </c>
      <c r="B1557" s="92">
        <v>50</v>
      </c>
    </row>
    <row r="1558" spans="1:2" x14ac:dyDescent="0.25">
      <c r="A1558" s="91">
        <v>44626.833333333336</v>
      </c>
      <c r="B1558" s="92">
        <v>50</v>
      </c>
    </row>
    <row r="1559" spans="1:2" x14ac:dyDescent="0.25">
      <c r="A1559" s="91">
        <v>44626.875</v>
      </c>
      <c r="B1559" s="92">
        <v>50</v>
      </c>
    </row>
    <row r="1560" spans="1:2" x14ac:dyDescent="0.25">
      <c r="A1560" s="91">
        <v>44626.916666666664</v>
      </c>
      <c r="B1560" s="92">
        <v>51</v>
      </c>
    </row>
    <row r="1561" spans="1:2" x14ac:dyDescent="0.25">
      <c r="A1561" s="91">
        <v>44626.958333333336</v>
      </c>
      <c r="B1561" s="92">
        <v>50</v>
      </c>
    </row>
    <row r="1562" spans="1:2" x14ac:dyDescent="0.25">
      <c r="A1562" s="91">
        <v>44627</v>
      </c>
      <c r="B1562" s="92">
        <v>53</v>
      </c>
    </row>
    <row r="1563" spans="1:2" x14ac:dyDescent="0.25">
      <c r="A1563" s="91">
        <v>44627.041666666664</v>
      </c>
      <c r="B1563" s="92">
        <v>56</v>
      </c>
    </row>
    <row r="1564" spans="1:2" x14ac:dyDescent="0.25">
      <c r="A1564" s="91">
        <v>44627.083333333336</v>
      </c>
      <c r="B1564" s="92">
        <v>54</v>
      </c>
    </row>
    <row r="1565" spans="1:2" x14ac:dyDescent="0.25">
      <c r="A1565" s="91">
        <v>44627.125</v>
      </c>
      <c r="B1565" s="92">
        <v>52</v>
      </c>
    </row>
    <row r="1566" spans="1:2" x14ac:dyDescent="0.25">
      <c r="A1566" s="91">
        <v>44627.166666666664</v>
      </c>
      <c r="B1566" s="92">
        <v>49</v>
      </c>
    </row>
    <row r="1567" spans="1:2" x14ac:dyDescent="0.25">
      <c r="A1567" s="91">
        <v>44627.208333333336</v>
      </c>
      <c r="B1567" s="92">
        <v>53</v>
      </c>
    </row>
    <row r="1568" spans="1:2" x14ac:dyDescent="0.25">
      <c r="A1568" s="91">
        <v>44627.25</v>
      </c>
      <c r="B1568" s="92">
        <v>50</v>
      </c>
    </row>
    <row r="1569" spans="1:2" x14ac:dyDescent="0.25">
      <c r="A1569" s="91">
        <v>44627.291666666664</v>
      </c>
      <c r="B1569" s="92">
        <v>51</v>
      </c>
    </row>
    <row r="1570" spans="1:2" x14ac:dyDescent="0.25">
      <c r="A1570" s="91">
        <v>44627.333333333336</v>
      </c>
      <c r="B1570" s="92">
        <v>52</v>
      </c>
    </row>
    <row r="1571" spans="1:2" x14ac:dyDescent="0.25">
      <c r="A1571" s="91">
        <v>44627.375</v>
      </c>
      <c r="B1571" s="92">
        <v>58</v>
      </c>
    </row>
    <row r="1572" spans="1:2" x14ac:dyDescent="0.25">
      <c r="A1572" s="91">
        <v>44627.416666666664</v>
      </c>
      <c r="B1572" s="92">
        <v>56</v>
      </c>
    </row>
    <row r="1573" spans="1:2" x14ac:dyDescent="0.25">
      <c r="A1573" s="91">
        <v>44627.458333333336</v>
      </c>
      <c r="B1573" s="92">
        <v>53</v>
      </c>
    </row>
    <row r="1574" spans="1:2" x14ac:dyDescent="0.25">
      <c r="A1574" s="91">
        <v>44627.5</v>
      </c>
      <c r="B1574" s="92">
        <v>59</v>
      </c>
    </row>
    <row r="1575" spans="1:2" x14ac:dyDescent="0.25">
      <c r="A1575" s="91">
        <v>44627.541666666664</v>
      </c>
      <c r="B1575" s="92">
        <v>57</v>
      </c>
    </row>
    <row r="1576" spans="1:2" x14ac:dyDescent="0.25">
      <c r="A1576" s="91">
        <v>44627.583333333336</v>
      </c>
      <c r="B1576" s="92">
        <v>54</v>
      </c>
    </row>
    <row r="1577" spans="1:2" x14ac:dyDescent="0.25">
      <c r="A1577" s="91">
        <v>44627.625</v>
      </c>
      <c r="B1577" s="92">
        <v>55</v>
      </c>
    </row>
    <row r="1578" spans="1:2" x14ac:dyDescent="0.25">
      <c r="A1578" s="91">
        <v>44627.666666666664</v>
      </c>
      <c r="B1578" s="92">
        <v>54</v>
      </c>
    </row>
    <row r="1579" spans="1:2" x14ac:dyDescent="0.25">
      <c r="A1579" s="91">
        <v>44627.708333333336</v>
      </c>
      <c r="B1579" s="92">
        <v>53</v>
      </c>
    </row>
    <row r="1580" spans="1:2" x14ac:dyDescent="0.25">
      <c r="A1580" s="91">
        <v>44627.75</v>
      </c>
      <c r="B1580" s="92">
        <v>52</v>
      </c>
    </row>
    <row r="1581" spans="1:2" x14ac:dyDescent="0.25">
      <c r="A1581" s="91">
        <v>44627.791666666664</v>
      </c>
      <c r="B1581" s="92">
        <v>52</v>
      </c>
    </row>
    <row r="1582" spans="1:2" x14ac:dyDescent="0.25">
      <c r="A1582" s="91">
        <v>44627.833333333336</v>
      </c>
      <c r="B1582" s="92">
        <v>53</v>
      </c>
    </row>
    <row r="1583" spans="1:2" x14ac:dyDescent="0.25">
      <c r="A1583" s="91">
        <v>44627.875</v>
      </c>
      <c r="B1583" s="92">
        <v>53</v>
      </c>
    </row>
    <row r="1584" spans="1:2" x14ac:dyDescent="0.25">
      <c r="A1584" s="91">
        <v>44627.916666666664</v>
      </c>
      <c r="B1584" s="92">
        <v>59</v>
      </c>
    </row>
    <row r="1585" spans="1:2" x14ac:dyDescent="0.25">
      <c r="A1585" s="91">
        <v>44627.958333333336</v>
      </c>
      <c r="B1585" s="92">
        <v>60</v>
      </c>
    </row>
    <row r="1586" spans="1:2" x14ac:dyDescent="0.25">
      <c r="A1586" s="91">
        <v>44628</v>
      </c>
      <c r="B1586" s="92">
        <v>55</v>
      </c>
    </row>
    <row r="1587" spans="1:2" x14ac:dyDescent="0.25">
      <c r="A1587" s="91">
        <v>44628.041666666664</v>
      </c>
      <c r="B1587" s="92">
        <v>47</v>
      </c>
    </row>
    <row r="1588" spans="1:2" x14ac:dyDescent="0.25">
      <c r="A1588" s="91">
        <v>44628.083333333336</v>
      </c>
      <c r="B1588" s="92">
        <v>45</v>
      </c>
    </row>
    <row r="1589" spans="1:2" x14ac:dyDescent="0.25">
      <c r="A1589" s="91">
        <v>44628.125</v>
      </c>
      <c r="B1589" s="92">
        <v>45</v>
      </c>
    </row>
    <row r="1590" spans="1:2" x14ac:dyDescent="0.25">
      <c r="A1590" s="91">
        <v>44628.166666666664</v>
      </c>
      <c r="B1590" s="92">
        <v>43</v>
      </c>
    </row>
    <row r="1591" spans="1:2" x14ac:dyDescent="0.25">
      <c r="A1591" s="91">
        <v>44628.208333333336</v>
      </c>
      <c r="B1591" s="92">
        <v>41</v>
      </c>
    </row>
    <row r="1592" spans="1:2" x14ac:dyDescent="0.25">
      <c r="A1592" s="91">
        <v>44628.25</v>
      </c>
      <c r="B1592" s="92">
        <v>41</v>
      </c>
    </row>
    <row r="1593" spans="1:2" x14ac:dyDescent="0.25">
      <c r="A1593" s="91">
        <v>44628.291666666664</v>
      </c>
      <c r="B1593" s="92">
        <v>40</v>
      </c>
    </row>
    <row r="1594" spans="1:2" x14ac:dyDescent="0.25">
      <c r="A1594" s="91">
        <v>44628.333333333336</v>
      </c>
      <c r="B1594" s="92">
        <v>41</v>
      </c>
    </row>
    <row r="1595" spans="1:2" x14ac:dyDescent="0.25">
      <c r="A1595" s="91">
        <v>44628.375</v>
      </c>
      <c r="B1595" s="92">
        <v>42</v>
      </c>
    </row>
    <row r="1596" spans="1:2" x14ac:dyDescent="0.25">
      <c r="A1596" s="91">
        <v>44628.416666666664</v>
      </c>
      <c r="B1596" s="92">
        <v>45</v>
      </c>
    </row>
    <row r="1597" spans="1:2" x14ac:dyDescent="0.25">
      <c r="A1597" s="91">
        <v>44628.458333333336</v>
      </c>
      <c r="B1597" s="92">
        <v>45</v>
      </c>
    </row>
    <row r="1598" spans="1:2" x14ac:dyDescent="0.25">
      <c r="A1598" s="91">
        <v>44628.5</v>
      </c>
      <c r="B1598" s="92">
        <v>46</v>
      </c>
    </row>
    <row r="1599" spans="1:2" x14ac:dyDescent="0.25">
      <c r="A1599" s="91">
        <v>44628.541666666664</v>
      </c>
      <c r="B1599" s="92">
        <v>46</v>
      </c>
    </row>
    <row r="1600" spans="1:2" x14ac:dyDescent="0.25">
      <c r="A1600" s="91">
        <v>44628.583333333336</v>
      </c>
      <c r="B1600" s="92">
        <v>46</v>
      </c>
    </row>
    <row r="1601" spans="1:2" x14ac:dyDescent="0.25">
      <c r="A1601" s="91">
        <v>44628.625</v>
      </c>
      <c r="B1601" s="92">
        <v>46</v>
      </c>
    </row>
    <row r="1602" spans="1:2" x14ac:dyDescent="0.25">
      <c r="A1602" s="91">
        <v>44628.666666666664</v>
      </c>
      <c r="B1602" s="92">
        <v>46</v>
      </c>
    </row>
    <row r="1603" spans="1:2" x14ac:dyDescent="0.25">
      <c r="A1603" s="91">
        <v>44628.708333333336</v>
      </c>
      <c r="B1603" s="92">
        <v>45</v>
      </c>
    </row>
    <row r="1604" spans="1:2" x14ac:dyDescent="0.25">
      <c r="A1604" s="91">
        <v>44628.75</v>
      </c>
      <c r="B1604" s="92">
        <v>43</v>
      </c>
    </row>
    <row r="1605" spans="1:2" x14ac:dyDescent="0.25">
      <c r="A1605" s="91">
        <v>44628.791666666664</v>
      </c>
      <c r="B1605" s="92">
        <v>43</v>
      </c>
    </row>
    <row r="1606" spans="1:2" x14ac:dyDescent="0.25">
      <c r="A1606" s="91">
        <v>44628.833333333336</v>
      </c>
      <c r="B1606" s="92">
        <v>40</v>
      </c>
    </row>
    <row r="1607" spans="1:2" x14ac:dyDescent="0.25">
      <c r="A1607" s="91">
        <v>44628.875</v>
      </c>
      <c r="B1607" s="92">
        <v>39</v>
      </c>
    </row>
    <row r="1608" spans="1:2" x14ac:dyDescent="0.25">
      <c r="A1608" s="91">
        <v>44628.916666666664</v>
      </c>
      <c r="B1608" s="92">
        <v>39</v>
      </c>
    </row>
    <row r="1609" spans="1:2" x14ac:dyDescent="0.25">
      <c r="A1609" s="91">
        <v>44628.958333333336</v>
      </c>
      <c r="B1609" s="92">
        <v>39</v>
      </c>
    </row>
    <row r="1610" spans="1:2" x14ac:dyDescent="0.25">
      <c r="A1610" s="91">
        <v>44629</v>
      </c>
      <c r="B1610" s="92">
        <v>38</v>
      </c>
    </row>
    <row r="1611" spans="1:2" x14ac:dyDescent="0.25">
      <c r="A1611" s="91">
        <v>44629.041666666664</v>
      </c>
      <c r="B1611" s="92">
        <v>39</v>
      </c>
    </row>
    <row r="1612" spans="1:2" x14ac:dyDescent="0.25">
      <c r="A1612" s="91">
        <v>44629.083333333336</v>
      </c>
      <c r="B1612" s="92">
        <v>38</v>
      </c>
    </row>
    <row r="1613" spans="1:2" x14ac:dyDescent="0.25">
      <c r="A1613" s="91">
        <v>44629.125</v>
      </c>
      <c r="B1613" s="92">
        <v>39</v>
      </c>
    </row>
    <row r="1614" spans="1:2" x14ac:dyDescent="0.25">
      <c r="A1614" s="91">
        <v>44629.166666666664</v>
      </c>
      <c r="B1614" s="92">
        <v>39</v>
      </c>
    </row>
    <row r="1615" spans="1:2" x14ac:dyDescent="0.25">
      <c r="A1615" s="91">
        <v>44629.208333333336</v>
      </c>
      <c r="B1615" s="92">
        <v>40</v>
      </c>
    </row>
    <row r="1616" spans="1:2" x14ac:dyDescent="0.25">
      <c r="A1616" s="91">
        <v>44629.25</v>
      </c>
      <c r="B1616" s="92">
        <v>36</v>
      </c>
    </row>
    <row r="1617" spans="1:2" x14ac:dyDescent="0.25">
      <c r="A1617" s="91">
        <v>44629.291666666664</v>
      </c>
      <c r="B1617" s="92">
        <v>35</v>
      </c>
    </row>
    <row r="1618" spans="1:2" x14ac:dyDescent="0.25">
      <c r="A1618" s="91">
        <v>44629.333333333336</v>
      </c>
      <c r="B1618" s="92">
        <v>36</v>
      </c>
    </row>
    <row r="1619" spans="1:2" x14ac:dyDescent="0.25">
      <c r="A1619" s="91">
        <v>44629.375</v>
      </c>
      <c r="B1619" s="92">
        <v>37</v>
      </c>
    </row>
    <row r="1620" spans="1:2" x14ac:dyDescent="0.25">
      <c r="A1620" s="91">
        <v>44629.416666666664</v>
      </c>
      <c r="B1620" s="92">
        <v>37</v>
      </c>
    </row>
    <row r="1621" spans="1:2" x14ac:dyDescent="0.25">
      <c r="A1621" s="91">
        <v>44629.458333333336</v>
      </c>
      <c r="B1621" s="92">
        <v>35</v>
      </c>
    </row>
    <row r="1622" spans="1:2" x14ac:dyDescent="0.25">
      <c r="A1622" s="91">
        <v>44629.5</v>
      </c>
      <c r="B1622" s="92">
        <v>33</v>
      </c>
    </row>
    <row r="1623" spans="1:2" x14ac:dyDescent="0.25">
      <c r="A1623" s="91">
        <v>44629.541666666664</v>
      </c>
      <c r="B1623" s="92">
        <v>34</v>
      </c>
    </row>
    <row r="1624" spans="1:2" x14ac:dyDescent="0.25">
      <c r="A1624" s="91">
        <v>44629.583333333336</v>
      </c>
      <c r="B1624" s="92">
        <v>34</v>
      </c>
    </row>
    <row r="1625" spans="1:2" x14ac:dyDescent="0.25">
      <c r="A1625" s="91">
        <v>44629.625</v>
      </c>
      <c r="B1625" s="92">
        <v>34</v>
      </c>
    </row>
    <row r="1626" spans="1:2" x14ac:dyDescent="0.25">
      <c r="A1626" s="91">
        <v>44629.666666666664</v>
      </c>
      <c r="B1626" s="92">
        <v>35</v>
      </c>
    </row>
    <row r="1627" spans="1:2" x14ac:dyDescent="0.25">
      <c r="A1627" s="91">
        <v>44629.708333333336</v>
      </c>
      <c r="B1627" s="92">
        <v>35</v>
      </c>
    </row>
    <row r="1628" spans="1:2" x14ac:dyDescent="0.25">
      <c r="A1628" s="91">
        <v>44629.75</v>
      </c>
      <c r="B1628" s="92">
        <v>35</v>
      </c>
    </row>
    <row r="1629" spans="1:2" x14ac:dyDescent="0.25">
      <c r="A1629" s="91">
        <v>44629.791666666664</v>
      </c>
      <c r="B1629" s="92">
        <v>35</v>
      </c>
    </row>
    <row r="1630" spans="1:2" x14ac:dyDescent="0.25">
      <c r="A1630" s="91">
        <v>44629.833333333336</v>
      </c>
      <c r="B1630" s="92">
        <v>36</v>
      </c>
    </row>
    <row r="1631" spans="1:2" x14ac:dyDescent="0.25">
      <c r="A1631" s="91">
        <v>44629.875</v>
      </c>
      <c r="B1631" s="92">
        <v>36</v>
      </c>
    </row>
    <row r="1632" spans="1:2" x14ac:dyDescent="0.25">
      <c r="A1632" s="91">
        <v>44629.916666666664</v>
      </c>
      <c r="B1632" s="92">
        <v>36</v>
      </c>
    </row>
    <row r="1633" spans="1:2" x14ac:dyDescent="0.25">
      <c r="A1633" s="91">
        <v>44629.958333333336</v>
      </c>
      <c r="B1633" s="92">
        <v>36</v>
      </c>
    </row>
    <row r="1634" spans="1:2" x14ac:dyDescent="0.25">
      <c r="A1634" s="91">
        <v>44630</v>
      </c>
      <c r="B1634" s="92">
        <v>36</v>
      </c>
    </row>
    <row r="1635" spans="1:2" x14ac:dyDescent="0.25">
      <c r="A1635" s="91">
        <v>44630.041666666664</v>
      </c>
      <c r="B1635" s="92">
        <v>35</v>
      </c>
    </row>
    <row r="1636" spans="1:2" x14ac:dyDescent="0.25">
      <c r="A1636" s="91">
        <v>44630.083333333336</v>
      </c>
      <c r="B1636" s="92">
        <v>34</v>
      </c>
    </row>
    <row r="1637" spans="1:2" x14ac:dyDescent="0.25">
      <c r="A1637" s="91">
        <v>44630.125</v>
      </c>
      <c r="B1637" s="92">
        <v>34</v>
      </c>
    </row>
    <row r="1638" spans="1:2" x14ac:dyDescent="0.25">
      <c r="A1638" s="91">
        <v>44630.166666666664</v>
      </c>
      <c r="B1638" s="92">
        <v>33</v>
      </c>
    </row>
    <row r="1639" spans="1:2" x14ac:dyDescent="0.25">
      <c r="A1639" s="91">
        <v>44630.208333333336</v>
      </c>
      <c r="B1639" s="92">
        <v>33</v>
      </c>
    </row>
    <row r="1640" spans="1:2" x14ac:dyDescent="0.25">
      <c r="A1640" s="91">
        <v>44630.25</v>
      </c>
      <c r="B1640" s="92">
        <v>32</v>
      </c>
    </row>
    <row r="1641" spans="1:2" x14ac:dyDescent="0.25">
      <c r="A1641" s="91">
        <v>44630.291666666664</v>
      </c>
      <c r="B1641" s="92">
        <v>32</v>
      </c>
    </row>
    <row r="1642" spans="1:2" x14ac:dyDescent="0.25">
      <c r="A1642" s="91">
        <v>44630.333333333336</v>
      </c>
      <c r="B1642" s="92">
        <v>33</v>
      </c>
    </row>
    <row r="1643" spans="1:2" x14ac:dyDescent="0.25">
      <c r="A1643" s="91">
        <v>44630.375</v>
      </c>
      <c r="B1643" s="92">
        <v>37</v>
      </c>
    </row>
    <row r="1644" spans="1:2" x14ac:dyDescent="0.25">
      <c r="A1644" s="91">
        <v>44630.416666666664</v>
      </c>
      <c r="B1644" s="92">
        <v>41</v>
      </c>
    </row>
    <row r="1645" spans="1:2" x14ac:dyDescent="0.25">
      <c r="A1645" s="91">
        <v>44630.458333333336</v>
      </c>
      <c r="B1645" s="92">
        <v>45</v>
      </c>
    </row>
    <row r="1646" spans="1:2" x14ac:dyDescent="0.25">
      <c r="A1646" s="91">
        <v>44630.5</v>
      </c>
      <c r="B1646" s="92">
        <v>48</v>
      </c>
    </row>
    <row r="1647" spans="1:2" x14ac:dyDescent="0.25">
      <c r="A1647" s="91">
        <v>44630.541666666664</v>
      </c>
      <c r="B1647" s="92">
        <v>49</v>
      </c>
    </row>
    <row r="1648" spans="1:2" x14ac:dyDescent="0.25">
      <c r="A1648" s="91">
        <v>44630.583333333336</v>
      </c>
      <c r="B1648" s="92">
        <v>50</v>
      </c>
    </row>
    <row r="1649" spans="1:2" x14ac:dyDescent="0.25">
      <c r="A1649" s="91">
        <v>44630.625</v>
      </c>
      <c r="B1649" s="92">
        <v>45</v>
      </c>
    </row>
    <row r="1650" spans="1:2" x14ac:dyDescent="0.25">
      <c r="A1650" s="91">
        <v>44630.666666666664</v>
      </c>
      <c r="B1650" s="92">
        <v>44</v>
      </c>
    </row>
    <row r="1651" spans="1:2" x14ac:dyDescent="0.25">
      <c r="A1651" s="91">
        <v>44630.708333333336</v>
      </c>
      <c r="B1651" s="92">
        <v>43</v>
      </c>
    </row>
    <row r="1652" spans="1:2" x14ac:dyDescent="0.25">
      <c r="A1652" s="91">
        <v>44630.75</v>
      </c>
      <c r="B1652" s="92">
        <v>41</v>
      </c>
    </row>
    <row r="1653" spans="1:2" x14ac:dyDescent="0.25">
      <c r="A1653" s="91">
        <v>44630.791666666664</v>
      </c>
      <c r="B1653" s="92">
        <v>40</v>
      </c>
    </row>
    <row r="1654" spans="1:2" x14ac:dyDescent="0.25">
      <c r="A1654" s="91">
        <v>44630.833333333336</v>
      </c>
      <c r="B1654" s="92">
        <v>40</v>
      </c>
    </row>
    <row r="1655" spans="1:2" x14ac:dyDescent="0.25">
      <c r="A1655" s="91">
        <v>44630.875</v>
      </c>
      <c r="B1655" s="92">
        <v>39</v>
      </c>
    </row>
    <row r="1656" spans="1:2" x14ac:dyDescent="0.25">
      <c r="A1656" s="91">
        <v>44630.916666666664</v>
      </c>
      <c r="B1656" s="92">
        <v>36</v>
      </c>
    </row>
    <row r="1657" spans="1:2" x14ac:dyDescent="0.25">
      <c r="A1657" s="91">
        <v>44630.958333333336</v>
      </c>
      <c r="B1657" s="92">
        <v>38</v>
      </c>
    </row>
    <row r="1658" spans="1:2" x14ac:dyDescent="0.25">
      <c r="A1658" s="91">
        <v>44631</v>
      </c>
      <c r="B1658" s="92">
        <v>39</v>
      </c>
    </row>
    <row r="1659" spans="1:2" x14ac:dyDescent="0.25">
      <c r="A1659" s="91">
        <v>44631.041666666664</v>
      </c>
      <c r="B1659" s="92">
        <v>36</v>
      </c>
    </row>
    <row r="1660" spans="1:2" x14ac:dyDescent="0.25">
      <c r="A1660" s="91">
        <v>44631.083333333336</v>
      </c>
      <c r="B1660" s="92">
        <v>35</v>
      </c>
    </row>
    <row r="1661" spans="1:2" x14ac:dyDescent="0.25">
      <c r="A1661" s="91">
        <v>44631.125</v>
      </c>
      <c r="B1661" s="92">
        <v>35</v>
      </c>
    </row>
    <row r="1662" spans="1:2" x14ac:dyDescent="0.25">
      <c r="A1662" s="91">
        <v>44631.166666666664</v>
      </c>
      <c r="B1662" s="92">
        <v>34</v>
      </c>
    </row>
    <row r="1663" spans="1:2" x14ac:dyDescent="0.25">
      <c r="A1663" s="91">
        <v>44631.208333333336</v>
      </c>
      <c r="B1663" s="92">
        <v>32</v>
      </c>
    </row>
    <row r="1664" spans="1:2" x14ac:dyDescent="0.25">
      <c r="A1664" s="91">
        <v>44631.25</v>
      </c>
      <c r="B1664" s="92">
        <v>33</v>
      </c>
    </row>
    <row r="1665" spans="1:2" x14ac:dyDescent="0.25">
      <c r="A1665" s="91">
        <v>44631.291666666664</v>
      </c>
      <c r="B1665" s="92">
        <v>36</v>
      </c>
    </row>
    <row r="1666" spans="1:2" x14ac:dyDescent="0.25">
      <c r="A1666" s="91">
        <v>44631.333333333336</v>
      </c>
      <c r="B1666" s="92">
        <v>41</v>
      </c>
    </row>
    <row r="1667" spans="1:2" x14ac:dyDescent="0.25">
      <c r="A1667" s="91">
        <v>44631.375</v>
      </c>
      <c r="B1667" s="92">
        <v>44</v>
      </c>
    </row>
    <row r="1668" spans="1:2" x14ac:dyDescent="0.25">
      <c r="A1668" s="91">
        <v>44631.416666666664</v>
      </c>
      <c r="B1668" s="92">
        <v>46</v>
      </c>
    </row>
    <row r="1669" spans="1:2" x14ac:dyDescent="0.25">
      <c r="A1669" s="91">
        <v>44631.458333333336</v>
      </c>
      <c r="B1669" s="92">
        <v>49</v>
      </c>
    </row>
    <row r="1670" spans="1:2" x14ac:dyDescent="0.25">
      <c r="A1670" s="91">
        <v>44631.5</v>
      </c>
      <c r="B1670" s="92">
        <v>49</v>
      </c>
    </row>
    <row r="1671" spans="1:2" x14ac:dyDescent="0.25">
      <c r="A1671" s="91">
        <v>44631.541666666664</v>
      </c>
      <c r="B1671" s="92">
        <v>48</v>
      </c>
    </row>
    <row r="1672" spans="1:2" x14ac:dyDescent="0.25">
      <c r="A1672" s="91">
        <v>44631.583333333336</v>
      </c>
      <c r="B1672" s="92">
        <v>48</v>
      </c>
    </row>
    <row r="1673" spans="1:2" x14ac:dyDescent="0.25">
      <c r="A1673" s="91">
        <v>44631.625</v>
      </c>
      <c r="B1673" s="92">
        <v>48</v>
      </c>
    </row>
    <row r="1674" spans="1:2" x14ac:dyDescent="0.25">
      <c r="A1674" s="91">
        <v>44631.666666666664</v>
      </c>
      <c r="B1674" s="92">
        <v>46</v>
      </c>
    </row>
    <row r="1675" spans="1:2" x14ac:dyDescent="0.25">
      <c r="A1675" s="91">
        <v>44631.708333333336</v>
      </c>
      <c r="B1675" s="92">
        <v>45</v>
      </c>
    </row>
    <row r="1676" spans="1:2" x14ac:dyDescent="0.25">
      <c r="A1676" s="91">
        <v>44631.75</v>
      </c>
      <c r="B1676" s="92">
        <v>43</v>
      </c>
    </row>
    <row r="1677" spans="1:2" x14ac:dyDescent="0.25">
      <c r="A1677" s="91">
        <v>44631.791666666664</v>
      </c>
      <c r="B1677" s="92">
        <v>42</v>
      </c>
    </row>
    <row r="1678" spans="1:2" x14ac:dyDescent="0.25">
      <c r="A1678" s="91">
        <v>44631.833333333336</v>
      </c>
      <c r="B1678" s="92">
        <v>43</v>
      </c>
    </row>
    <row r="1679" spans="1:2" x14ac:dyDescent="0.25">
      <c r="A1679" s="91">
        <v>44631.875</v>
      </c>
      <c r="B1679" s="92">
        <v>44</v>
      </c>
    </row>
    <row r="1680" spans="1:2" x14ac:dyDescent="0.25">
      <c r="A1680" s="91">
        <v>44631.916666666664</v>
      </c>
      <c r="B1680" s="92">
        <v>45</v>
      </c>
    </row>
    <row r="1681" spans="1:2" x14ac:dyDescent="0.25">
      <c r="A1681" s="91">
        <v>44631.958333333336</v>
      </c>
      <c r="B1681" s="92">
        <v>45</v>
      </c>
    </row>
    <row r="1682" spans="1:2" x14ac:dyDescent="0.25">
      <c r="A1682" s="91">
        <v>44632</v>
      </c>
      <c r="B1682" s="92">
        <v>45</v>
      </c>
    </row>
    <row r="1683" spans="1:2" x14ac:dyDescent="0.25">
      <c r="A1683" s="91">
        <v>44632.041666666664</v>
      </c>
      <c r="B1683" s="92">
        <v>46</v>
      </c>
    </row>
    <row r="1684" spans="1:2" x14ac:dyDescent="0.25">
      <c r="A1684" s="91">
        <v>44632.083333333336</v>
      </c>
      <c r="B1684" s="92">
        <v>44</v>
      </c>
    </row>
    <row r="1685" spans="1:2" x14ac:dyDescent="0.25">
      <c r="A1685" s="91">
        <v>44632.125</v>
      </c>
      <c r="B1685" s="92">
        <v>45</v>
      </c>
    </row>
    <row r="1686" spans="1:2" x14ac:dyDescent="0.25">
      <c r="A1686" s="91">
        <v>44632.166666666664</v>
      </c>
      <c r="B1686" s="92">
        <v>45</v>
      </c>
    </row>
    <row r="1687" spans="1:2" x14ac:dyDescent="0.25">
      <c r="A1687" s="91">
        <v>44632.208333333336</v>
      </c>
      <c r="B1687" s="92">
        <v>45</v>
      </c>
    </row>
    <row r="1688" spans="1:2" x14ac:dyDescent="0.25">
      <c r="A1688" s="91">
        <v>44632.25</v>
      </c>
      <c r="B1688" s="92">
        <v>45</v>
      </c>
    </row>
    <row r="1689" spans="1:2" x14ac:dyDescent="0.25">
      <c r="A1689" s="91">
        <v>44632.291666666664</v>
      </c>
      <c r="B1689" s="92">
        <v>45</v>
      </c>
    </row>
    <row r="1690" spans="1:2" x14ac:dyDescent="0.25">
      <c r="A1690" s="91">
        <v>44632.333333333336</v>
      </c>
      <c r="B1690" s="92">
        <v>45</v>
      </c>
    </row>
    <row r="1691" spans="1:2" x14ac:dyDescent="0.25">
      <c r="A1691" s="91">
        <v>44632.375</v>
      </c>
      <c r="B1691" s="92">
        <v>46</v>
      </c>
    </row>
    <row r="1692" spans="1:2" x14ac:dyDescent="0.25">
      <c r="A1692" s="91">
        <v>44632.416666666664</v>
      </c>
      <c r="B1692" s="92">
        <v>45</v>
      </c>
    </row>
    <row r="1693" spans="1:2" x14ac:dyDescent="0.25">
      <c r="A1693" s="91">
        <v>44632.458333333336</v>
      </c>
      <c r="B1693" s="92">
        <v>36</v>
      </c>
    </row>
    <row r="1694" spans="1:2" x14ac:dyDescent="0.25">
      <c r="A1694" s="91">
        <v>44632.5</v>
      </c>
      <c r="B1694" s="92">
        <v>35</v>
      </c>
    </row>
    <row r="1695" spans="1:2" x14ac:dyDescent="0.25">
      <c r="A1695" s="91">
        <v>44632.541666666664</v>
      </c>
      <c r="B1695" s="92">
        <v>33</v>
      </c>
    </row>
    <row r="1696" spans="1:2" x14ac:dyDescent="0.25">
      <c r="A1696" s="91">
        <v>44632.583333333336</v>
      </c>
      <c r="B1696" s="92">
        <v>32</v>
      </c>
    </row>
    <row r="1697" spans="1:2" x14ac:dyDescent="0.25">
      <c r="A1697" s="91">
        <v>44632.625</v>
      </c>
      <c r="B1697" s="92">
        <v>32</v>
      </c>
    </row>
    <row r="1698" spans="1:2" x14ac:dyDescent="0.25">
      <c r="A1698" s="91">
        <v>44632.666666666664</v>
      </c>
      <c r="B1698" s="92">
        <v>31</v>
      </c>
    </row>
    <row r="1699" spans="1:2" x14ac:dyDescent="0.25">
      <c r="A1699" s="91">
        <v>44632.708333333336</v>
      </c>
      <c r="B1699" s="92">
        <v>27</v>
      </c>
    </row>
    <row r="1700" spans="1:2" x14ac:dyDescent="0.25">
      <c r="A1700" s="91">
        <v>44632.75</v>
      </c>
      <c r="B1700" s="92">
        <v>24</v>
      </c>
    </row>
    <row r="1701" spans="1:2" x14ac:dyDescent="0.25">
      <c r="A1701" s="91">
        <v>44632.791666666664</v>
      </c>
      <c r="B1701" s="92">
        <v>26</v>
      </c>
    </row>
    <row r="1702" spans="1:2" x14ac:dyDescent="0.25">
      <c r="A1702" s="91">
        <v>44632.833333333336</v>
      </c>
      <c r="B1702" s="92">
        <v>27</v>
      </c>
    </row>
    <row r="1703" spans="1:2" x14ac:dyDescent="0.25">
      <c r="A1703" s="91">
        <v>44632.875</v>
      </c>
      <c r="B1703" s="92">
        <v>26</v>
      </c>
    </row>
    <row r="1704" spans="1:2" x14ac:dyDescent="0.25">
      <c r="A1704" s="91">
        <v>44632.916666666664</v>
      </c>
      <c r="B1704" s="92">
        <v>26</v>
      </c>
    </row>
    <row r="1705" spans="1:2" x14ac:dyDescent="0.25">
      <c r="A1705" s="91">
        <v>44632.958333333336</v>
      </c>
      <c r="B1705" s="92">
        <v>25</v>
      </c>
    </row>
    <row r="1706" spans="1:2" x14ac:dyDescent="0.25">
      <c r="A1706" s="91">
        <v>44633</v>
      </c>
      <c r="B1706" s="92">
        <v>24</v>
      </c>
    </row>
    <row r="1707" spans="1:2" x14ac:dyDescent="0.25">
      <c r="A1707" s="91">
        <v>44633.041666666664</v>
      </c>
      <c r="B1707" s="92">
        <v>23</v>
      </c>
    </row>
    <row r="1708" spans="1:2" x14ac:dyDescent="0.25">
      <c r="A1708" s="91">
        <v>44633.125</v>
      </c>
      <c r="B1708" s="92">
        <v>23</v>
      </c>
    </row>
    <row r="1709" spans="1:2" x14ac:dyDescent="0.25">
      <c r="A1709" s="91">
        <v>44633.166666666664</v>
      </c>
      <c r="B1709" s="92">
        <v>23</v>
      </c>
    </row>
    <row r="1710" spans="1:2" x14ac:dyDescent="0.25">
      <c r="A1710" s="91">
        <v>44633.208333333336</v>
      </c>
      <c r="B1710" s="92">
        <v>23</v>
      </c>
    </row>
    <row r="1711" spans="1:2" x14ac:dyDescent="0.25">
      <c r="A1711" s="91">
        <v>44633.25</v>
      </c>
      <c r="B1711" s="92">
        <v>23</v>
      </c>
    </row>
    <row r="1712" spans="1:2" x14ac:dyDescent="0.25">
      <c r="A1712" s="91">
        <v>44633.291666666664</v>
      </c>
      <c r="B1712" s="92">
        <v>23</v>
      </c>
    </row>
    <row r="1713" spans="1:2" x14ac:dyDescent="0.25">
      <c r="A1713" s="91">
        <v>44633.333333333336</v>
      </c>
      <c r="B1713" s="92">
        <v>24</v>
      </c>
    </row>
    <row r="1714" spans="1:2" x14ac:dyDescent="0.25">
      <c r="A1714" s="91">
        <v>44633.375</v>
      </c>
      <c r="B1714" s="92">
        <v>26</v>
      </c>
    </row>
    <row r="1715" spans="1:2" x14ac:dyDescent="0.25">
      <c r="A1715" s="91">
        <v>44633.416666666664</v>
      </c>
      <c r="B1715" s="92">
        <v>28</v>
      </c>
    </row>
    <row r="1716" spans="1:2" x14ac:dyDescent="0.25">
      <c r="A1716" s="91">
        <v>44633.458333333336</v>
      </c>
      <c r="B1716" s="92">
        <v>30</v>
      </c>
    </row>
    <row r="1717" spans="1:2" x14ac:dyDescent="0.25">
      <c r="A1717" s="91">
        <v>44633.5</v>
      </c>
      <c r="B1717" s="92">
        <v>32</v>
      </c>
    </row>
    <row r="1718" spans="1:2" x14ac:dyDescent="0.25">
      <c r="A1718" s="91">
        <v>44633.541666666664</v>
      </c>
      <c r="B1718" s="92">
        <v>32</v>
      </c>
    </row>
    <row r="1719" spans="1:2" x14ac:dyDescent="0.25">
      <c r="A1719" s="91">
        <v>44633.583333333336</v>
      </c>
      <c r="B1719" s="92">
        <v>33</v>
      </c>
    </row>
    <row r="1720" spans="1:2" x14ac:dyDescent="0.25">
      <c r="A1720" s="91">
        <v>44633.625</v>
      </c>
      <c r="B1720" s="92">
        <v>34</v>
      </c>
    </row>
    <row r="1721" spans="1:2" x14ac:dyDescent="0.25">
      <c r="A1721" s="91">
        <v>44633.666666666664</v>
      </c>
      <c r="B1721" s="92">
        <v>35</v>
      </c>
    </row>
    <row r="1722" spans="1:2" x14ac:dyDescent="0.25">
      <c r="A1722" s="91">
        <v>44633.708333333336</v>
      </c>
      <c r="B1722" s="92">
        <v>34</v>
      </c>
    </row>
    <row r="1723" spans="1:2" x14ac:dyDescent="0.25">
      <c r="A1723" s="91">
        <v>44633.75</v>
      </c>
      <c r="B1723" s="92">
        <v>34</v>
      </c>
    </row>
    <row r="1724" spans="1:2" x14ac:dyDescent="0.25">
      <c r="A1724" s="91">
        <v>44633.791666666664</v>
      </c>
      <c r="B1724" s="92">
        <v>32</v>
      </c>
    </row>
    <row r="1725" spans="1:2" x14ac:dyDescent="0.25">
      <c r="A1725" s="91">
        <v>44633.833333333336</v>
      </c>
      <c r="B1725" s="92">
        <v>28</v>
      </c>
    </row>
    <row r="1726" spans="1:2" x14ac:dyDescent="0.25">
      <c r="A1726" s="91">
        <v>44633.875</v>
      </c>
      <c r="B1726" s="92">
        <v>30</v>
      </c>
    </row>
    <row r="1727" spans="1:2" x14ac:dyDescent="0.25">
      <c r="A1727" s="91">
        <v>44633.916666666664</v>
      </c>
      <c r="B1727" s="92">
        <v>31</v>
      </c>
    </row>
    <row r="1728" spans="1:2" x14ac:dyDescent="0.25">
      <c r="A1728" s="91">
        <v>44633.958333333336</v>
      </c>
      <c r="B1728" s="92">
        <v>31</v>
      </c>
    </row>
    <row r="1729" spans="1:2" x14ac:dyDescent="0.25">
      <c r="A1729" s="91">
        <v>44634</v>
      </c>
      <c r="B1729" s="92">
        <v>32</v>
      </c>
    </row>
    <row r="1730" spans="1:2" x14ac:dyDescent="0.25">
      <c r="A1730" s="91">
        <v>44634.041666666664</v>
      </c>
      <c r="B1730" s="92">
        <v>34</v>
      </c>
    </row>
    <row r="1731" spans="1:2" x14ac:dyDescent="0.25">
      <c r="A1731" s="91">
        <v>44634.083333333336</v>
      </c>
      <c r="B1731" s="92">
        <v>36</v>
      </c>
    </row>
    <row r="1732" spans="1:2" x14ac:dyDescent="0.25">
      <c r="A1732" s="91">
        <v>44634.125</v>
      </c>
      <c r="B1732" s="92">
        <v>36</v>
      </c>
    </row>
    <row r="1733" spans="1:2" x14ac:dyDescent="0.25">
      <c r="A1733" s="91">
        <v>44634.166666666664</v>
      </c>
      <c r="B1733" s="92">
        <v>37</v>
      </c>
    </row>
    <row r="1734" spans="1:2" x14ac:dyDescent="0.25">
      <c r="A1734" s="91">
        <v>44634.208333333336</v>
      </c>
      <c r="B1734" s="92">
        <v>37</v>
      </c>
    </row>
    <row r="1735" spans="1:2" x14ac:dyDescent="0.25">
      <c r="A1735" s="91">
        <v>44634.25</v>
      </c>
      <c r="B1735" s="92">
        <v>37</v>
      </c>
    </row>
    <row r="1736" spans="1:2" x14ac:dyDescent="0.25">
      <c r="A1736" s="91">
        <v>44634.291666666664</v>
      </c>
      <c r="B1736" s="92">
        <v>37</v>
      </c>
    </row>
    <row r="1737" spans="1:2" x14ac:dyDescent="0.25">
      <c r="A1737" s="91">
        <v>44634.333333333336</v>
      </c>
      <c r="B1737" s="92">
        <v>37</v>
      </c>
    </row>
    <row r="1738" spans="1:2" x14ac:dyDescent="0.25">
      <c r="A1738" s="91">
        <v>44634.375</v>
      </c>
      <c r="B1738" s="92">
        <v>41</v>
      </c>
    </row>
    <row r="1739" spans="1:2" x14ac:dyDescent="0.25">
      <c r="A1739" s="91">
        <v>44634.416666666664</v>
      </c>
      <c r="B1739" s="92">
        <v>45</v>
      </c>
    </row>
    <row r="1740" spans="1:2" x14ac:dyDescent="0.25">
      <c r="A1740" s="91">
        <v>44634.458333333336</v>
      </c>
      <c r="B1740" s="92">
        <v>47</v>
      </c>
    </row>
    <row r="1741" spans="1:2" x14ac:dyDescent="0.25">
      <c r="A1741" s="91">
        <v>44634.5</v>
      </c>
      <c r="B1741" s="92">
        <v>51</v>
      </c>
    </row>
    <row r="1742" spans="1:2" x14ac:dyDescent="0.25">
      <c r="A1742" s="91">
        <v>44634.541666666664</v>
      </c>
      <c r="B1742" s="92">
        <v>53</v>
      </c>
    </row>
    <row r="1743" spans="1:2" x14ac:dyDescent="0.25">
      <c r="A1743" s="91">
        <v>44634.583333333336</v>
      </c>
      <c r="B1743" s="92">
        <v>54</v>
      </c>
    </row>
    <row r="1744" spans="1:2" x14ac:dyDescent="0.25">
      <c r="A1744" s="91">
        <v>44634.625</v>
      </c>
      <c r="B1744" s="92">
        <v>52</v>
      </c>
    </row>
    <row r="1745" spans="1:2" x14ac:dyDescent="0.25">
      <c r="A1745" s="91">
        <v>44634.666666666664</v>
      </c>
      <c r="B1745" s="92">
        <v>50</v>
      </c>
    </row>
    <row r="1746" spans="1:2" x14ac:dyDescent="0.25">
      <c r="A1746" s="91">
        <v>44634.708333333336</v>
      </c>
      <c r="B1746" s="92">
        <v>48</v>
      </c>
    </row>
    <row r="1747" spans="1:2" x14ac:dyDescent="0.25">
      <c r="A1747" s="91">
        <v>44634.75</v>
      </c>
      <c r="B1747" s="92">
        <v>47</v>
      </c>
    </row>
    <row r="1748" spans="1:2" x14ac:dyDescent="0.25">
      <c r="A1748" s="91">
        <v>44634.791666666664</v>
      </c>
      <c r="B1748" s="92">
        <v>45</v>
      </c>
    </row>
    <row r="1749" spans="1:2" x14ac:dyDescent="0.25">
      <c r="A1749" s="91">
        <v>44634.833333333336</v>
      </c>
      <c r="B1749" s="92">
        <v>45</v>
      </c>
    </row>
    <row r="1750" spans="1:2" x14ac:dyDescent="0.25">
      <c r="A1750" s="91">
        <v>44634.875</v>
      </c>
      <c r="B1750" s="92">
        <v>45</v>
      </c>
    </row>
    <row r="1751" spans="1:2" x14ac:dyDescent="0.25">
      <c r="A1751" s="91">
        <v>44634.916666666664</v>
      </c>
      <c r="B1751" s="92">
        <v>47</v>
      </c>
    </row>
    <row r="1752" spans="1:2" x14ac:dyDescent="0.25">
      <c r="A1752" s="91">
        <v>44634.958333333336</v>
      </c>
      <c r="B1752" s="92">
        <v>46</v>
      </c>
    </row>
    <row r="1753" spans="1:2" x14ac:dyDescent="0.25">
      <c r="A1753" s="91">
        <v>44635</v>
      </c>
      <c r="B1753" s="92">
        <v>45</v>
      </c>
    </row>
    <row r="1754" spans="1:2" x14ac:dyDescent="0.25">
      <c r="A1754" s="91">
        <v>44635.041666666664</v>
      </c>
      <c r="B1754" s="92">
        <v>44</v>
      </c>
    </row>
    <row r="1755" spans="1:2" x14ac:dyDescent="0.25">
      <c r="A1755" s="91">
        <v>44635.083333333336</v>
      </c>
      <c r="B1755" s="92">
        <v>44</v>
      </c>
    </row>
    <row r="1756" spans="1:2" x14ac:dyDescent="0.25">
      <c r="A1756" s="91">
        <v>44635.125</v>
      </c>
      <c r="B1756" s="92">
        <v>43</v>
      </c>
    </row>
    <row r="1757" spans="1:2" x14ac:dyDescent="0.25">
      <c r="A1757" s="91">
        <v>44635.166666666664</v>
      </c>
      <c r="B1757" s="92">
        <v>42</v>
      </c>
    </row>
    <row r="1758" spans="1:2" x14ac:dyDescent="0.25">
      <c r="A1758" s="91">
        <v>44635.208333333336</v>
      </c>
      <c r="B1758" s="92">
        <v>40</v>
      </c>
    </row>
    <row r="1759" spans="1:2" x14ac:dyDescent="0.25">
      <c r="A1759" s="91">
        <v>44635.25</v>
      </c>
      <c r="B1759" s="92">
        <v>40</v>
      </c>
    </row>
    <row r="1760" spans="1:2" x14ac:dyDescent="0.25">
      <c r="A1760" s="91">
        <v>44635.291666666664</v>
      </c>
      <c r="B1760" s="92">
        <v>40</v>
      </c>
    </row>
    <row r="1761" spans="1:2" x14ac:dyDescent="0.25">
      <c r="A1761" s="91">
        <v>44635.333333333336</v>
      </c>
      <c r="B1761" s="92">
        <v>42</v>
      </c>
    </row>
    <row r="1762" spans="1:2" x14ac:dyDescent="0.25">
      <c r="A1762" s="91">
        <v>44635.375</v>
      </c>
      <c r="B1762" s="92">
        <v>46</v>
      </c>
    </row>
    <row r="1763" spans="1:2" x14ac:dyDescent="0.25">
      <c r="A1763" s="91">
        <v>44635.416666666664</v>
      </c>
      <c r="B1763" s="92">
        <v>49</v>
      </c>
    </row>
    <row r="1764" spans="1:2" x14ac:dyDescent="0.25">
      <c r="A1764" s="91">
        <v>44635.458333333336</v>
      </c>
      <c r="B1764" s="92">
        <v>50</v>
      </c>
    </row>
    <row r="1765" spans="1:2" x14ac:dyDescent="0.25">
      <c r="A1765" s="91">
        <v>44635.5</v>
      </c>
      <c r="B1765" s="92">
        <v>52</v>
      </c>
    </row>
    <row r="1766" spans="1:2" x14ac:dyDescent="0.25">
      <c r="A1766" s="91">
        <v>44635.541666666664</v>
      </c>
      <c r="B1766" s="92">
        <v>55</v>
      </c>
    </row>
    <row r="1767" spans="1:2" x14ac:dyDescent="0.25">
      <c r="A1767" s="91">
        <v>44635.583333333336</v>
      </c>
      <c r="B1767" s="92">
        <v>56</v>
      </c>
    </row>
    <row r="1768" spans="1:2" x14ac:dyDescent="0.25">
      <c r="A1768" s="91">
        <v>44635.625</v>
      </c>
      <c r="B1768" s="92">
        <v>55</v>
      </c>
    </row>
    <row r="1769" spans="1:2" x14ac:dyDescent="0.25">
      <c r="A1769" s="91">
        <v>44635.666666666664</v>
      </c>
      <c r="B1769" s="92">
        <v>54</v>
      </c>
    </row>
    <row r="1770" spans="1:2" x14ac:dyDescent="0.25">
      <c r="A1770" s="91">
        <v>44635.708333333336</v>
      </c>
      <c r="B1770" s="92">
        <v>53</v>
      </c>
    </row>
    <row r="1771" spans="1:2" x14ac:dyDescent="0.25">
      <c r="A1771" s="91">
        <v>44635.75</v>
      </c>
      <c r="B1771" s="92">
        <v>51</v>
      </c>
    </row>
    <row r="1772" spans="1:2" x14ac:dyDescent="0.25">
      <c r="A1772" s="91">
        <v>44635.791666666664</v>
      </c>
      <c r="B1772" s="92">
        <v>48</v>
      </c>
    </row>
    <row r="1773" spans="1:2" x14ac:dyDescent="0.25">
      <c r="A1773" s="91">
        <v>44635.833333333336</v>
      </c>
      <c r="B1773" s="92">
        <v>48</v>
      </c>
    </row>
    <row r="1774" spans="1:2" x14ac:dyDescent="0.25">
      <c r="A1774" s="91">
        <v>44635.875</v>
      </c>
      <c r="B1774" s="92">
        <v>48</v>
      </c>
    </row>
    <row r="1775" spans="1:2" x14ac:dyDescent="0.25">
      <c r="A1775" s="91">
        <v>44635.916666666664</v>
      </c>
      <c r="B1775" s="92">
        <v>51</v>
      </c>
    </row>
    <row r="1776" spans="1:2" x14ac:dyDescent="0.25">
      <c r="A1776" s="91">
        <v>44635.958333333336</v>
      </c>
      <c r="B1776" s="92">
        <v>58</v>
      </c>
    </row>
    <row r="1777" spans="1:2" x14ac:dyDescent="0.25">
      <c r="A1777" s="91">
        <v>44636</v>
      </c>
      <c r="B1777" s="92">
        <v>51</v>
      </c>
    </row>
    <row r="1778" spans="1:2" x14ac:dyDescent="0.25">
      <c r="A1778" s="91">
        <v>44636.041666666664</v>
      </c>
      <c r="B1778" s="92">
        <v>50</v>
      </c>
    </row>
    <row r="1779" spans="1:2" x14ac:dyDescent="0.25">
      <c r="A1779" s="91">
        <v>44636.083333333336</v>
      </c>
      <c r="B1779" s="92">
        <v>50</v>
      </c>
    </row>
    <row r="1780" spans="1:2" x14ac:dyDescent="0.25">
      <c r="A1780" s="91">
        <v>44636.125</v>
      </c>
      <c r="B1780" s="92">
        <v>47</v>
      </c>
    </row>
    <row r="1781" spans="1:2" x14ac:dyDescent="0.25">
      <c r="A1781" s="91">
        <v>44636.166666666664</v>
      </c>
      <c r="B1781" s="92">
        <v>44</v>
      </c>
    </row>
    <row r="1782" spans="1:2" x14ac:dyDescent="0.25">
      <c r="A1782" s="91">
        <v>44636.208333333336</v>
      </c>
      <c r="B1782" s="92">
        <v>44</v>
      </c>
    </row>
    <row r="1783" spans="1:2" x14ac:dyDescent="0.25">
      <c r="A1783" s="91">
        <v>44636.25</v>
      </c>
      <c r="B1783" s="92">
        <v>45</v>
      </c>
    </row>
    <row r="1784" spans="1:2" x14ac:dyDescent="0.25">
      <c r="A1784" s="91">
        <v>44636.291666666664</v>
      </c>
      <c r="B1784" s="92">
        <v>44</v>
      </c>
    </row>
    <row r="1785" spans="1:2" x14ac:dyDescent="0.25">
      <c r="A1785" s="91">
        <v>44636.333333333336</v>
      </c>
      <c r="B1785" s="92">
        <v>47</v>
      </c>
    </row>
    <row r="1786" spans="1:2" x14ac:dyDescent="0.25">
      <c r="A1786" s="91">
        <v>44636.375</v>
      </c>
      <c r="B1786" s="92">
        <v>56</v>
      </c>
    </row>
    <row r="1787" spans="1:2" x14ac:dyDescent="0.25">
      <c r="A1787" s="91">
        <v>44636.416666666664</v>
      </c>
      <c r="B1787" s="92">
        <v>58</v>
      </c>
    </row>
    <row r="1788" spans="1:2" x14ac:dyDescent="0.25">
      <c r="A1788" s="91">
        <v>44636.458333333336</v>
      </c>
      <c r="B1788" s="92">
        <v>60</v>
      </c>
    </row>
    <row r="1789" spans="1:2" x14ac:dyDescent="0.25">
      <c r="A1789" s="91">
        <v>44636.5</v>
      </c>
      <c r="B1789" s="92">
        <v>62</v>
      </c>
    </row>
    <row r="1790" spans="1:2" x14ac:dyDescent="0.25">
      <c r="A1790" s="91">
        <v>44636.541666666664</v>
      </c>
      <c r="B1790" s="92">
        <v>60</v>
      </c>
    </row>
    <row r="1791" spans="1:2" x14ac:dyDescent="0.25">
      <c r="A1791" s="91">
        <v>44636.583333333336</v>
      </c>
      <c r="B1791" s="92">
        <v>58</v>
      </c>
    </row>
    <row r="1792" spans="1:2" x14ac:dyDescent="0.25">
      <c r="A1792" s="91">
        <v>44636.625</v>
      </c>
      <c r="B1792" s="92">
        <v>55</v>
      </c>
    </row>
    <row r="1793" spans="1:2" x14ac:dyDescent="0.25">
      <c r="A1793" s="91">
        <v>44636.666666666664</v>
      </c>
      <c r="B1793" s="92">
        <v>54</v>
      </c>
    </row>
    <row r="1794" spans="1:2" x14ac:dyDescent="0.25">
      <c r="A1794" s="91">
        <v>44636.708333333336</v>
      </c>
      <c r="B1794" s="92">
        <v>54</v>
      </c>
    </row>
    <row r="1795" spans="1:2" x14ac:dyDescent="0.25">
      <c r="A1795" s="91">
        <v>44636.75</v>
      </c>
      <c r="B1795" s="92">
        <v>51</v>
      </c>
    </row>
    <row r="1796" spans="1:2" x14ac:dyDescent="0.25">
      <c r="A1796" s="91">
        <v>44636.791666666664</v>
      </c>
      <c r="B1796" s="92">
        <v>48</v>
      </c>
    </row>
    <row r="1797" spans="1:2" x14ac:dyDescent="0.25">
      <c r="A1797" s="91">
        <v>44636.833333333336</v>
      </c>
      <c r="B1797" s="92">
        <v>48</v>
      </c>
    </row>
    <row r="1798" spans="1:2" x14ac:dyDescent="0.25">
      <c r="A1798" s="91">
        <v>44636.875</v>
      </c>
      <c r="B1798" s="92">
        <v>47</v>
      </c>
    </row>
    <row r="1799" spans="1:2" x14ac:dyDescent="0.25">
      <c r="A1799" s="91">
        <v>44636.916666666664</v>
      </c>
      <c r="B1799" s="92">
        <v>46</v>
      </c>
    </row>
    <row r="1800" spans="1:2" x14ac:dyDescent="0.25">
      <c r="A1800" s="91">
        <v>44636.958333333336</v>
      </c>
      <c r="B1800" s="92">
        <v>46</v>
      </c>
    </row>
    <row r="1801" spans="1:2" x14ac:dyDescent="0.25">
      <c r="A1801" s="91">
        <v>44637</v>
      </c>
      <c r="B1801" s="92">
        <v>46</v>
      </c>
    </row>
    <row r="1802" spans="1:2" x14ac:dyDescent="0.25">
      <c r="A1802" s="91">
        <v>44637.041666666664</v>
      </c>
      <c r="B1802" s="92">
        <v>45</v>
      </c>
    </row>
    <row r="1803" spans="1:2" x14ac:dyDescent="0.25">
      <c r="A1803" s="91">
        <v>44637.083333333336</v>
      </c>
      <c r="B1803" s="92">
        <v>45</v>
      </c>
    </row>
    <row r="1804" spans="1:2" x14ac:dyDescent="0.25">
      <c r="A1804" s="91">
        <v>44637.125</v>
      </c>
      <c r="B1804" s="92">
        <v>47</v>
      </c>
    </row>
    <row r="1805" spans="1:2" x14ac:dyDescent="0.25">
      <c r="A1805" s="91">
        <v>44637.166666666664</v>
      </c>
      <c r="B1805" s="92">
        <v>47</v>
      </c>
    </row>
    <row r="1806" spans="1:2" x14ac:dyDescent="0.25">
      <c r="A1806" s="91">
        <v>44637.208333333336</v>
      </c>
      <c r="B1806" s="92">
        <v>49</v>
      </c>
    </row>
    <row r="1807" spans="1:2" x14ac:dyDescent="0.25">
      <c r="A1807" s="91">
        <v>44637.25</v>
      </c>
      <c r="B1807" s="92">
        <v>50</v>
      </c>
    </row>
    <row r="1808" spans="1:2" x14ac:dyDescent="0.25">
      <c r="A1808" s="91">
        <v>44637.291666666664</v>
      </c>
      <c r="B1808" s="92">
        <v>47</v>
      </c>
    </row>
    <row r="1809" spans="1:2" x14ac:dyDescent="0.25">
      <c r="A1809" s="91">
        <v>44637.333333333336</v>
      </c>
      <c r="B1809" s="92">
        <v>47</v>
      </c>
    </row>
    <row r="1810" spans="1:2" x14ac:dyDescent="0.25">
      <c r="A1810" s="91">
        <v>44637.375</v>
      </c>
      <c r="B1810" s="92">
        <v>47</v>
      </c>
    </row>
    <row r="1811" spans="1:2" x14ac:dyDescent="0.25">
      <c r="A1811" s="91">
        <v>44637.416666666664</v>
      </c>
      <c r="B1811" s="92">
        <v>48</v>
      </c>
    </row>
    <row r="1812" spans="1:2" x14ac:dyDescent="0.25">
      <c r="A1812" s="91">
        <v>44637.458333333336</v>
      </c>
      <c r="B1812" s="92">
        <v>51</v>
      </c>
    </row>
    <row r="1813" spans="1:2" x14ac:dyDescent="0.25">
      <c r="A1813" s="91">
        <v>44637.5</v>
      </c>
      <c r="B1813" s="92">
        <v>52</v>
      </c>
    </row>
    <row r="1814" spans="1:2" x14ac:dyDescent="0.25">
      <c r="A1814" s="91">
        <v>44637.541666666664</v>
      </c>
      <c r="B1814" s="92">
        <v>52</v>
      </c>
    </row>
    <row r="1815" spans="1:2" x14ac:dyDescent="0.25">
      <c r="A1815" s="91">
        <v>44637.583333333336</v>
      </c>
      <c r="B1815" s="92">
        <v>53</v>
      </c>
    </row>
    <row r="1816" spans="1:2" x14ac:dyDescent="0.25">
      <c r="A1816" s="91">
        <v>44637.625</v>
      </c>
      <c r="B1816" s="92">
        <v>54</v>
      </c>
    </row>
    <row r="1817" spans="1:2" x14ac:dyDescent="0.25">
      <c r="A1817" s="91">
        <v>44637.666666666664</v>
      </c>
      <c r="B1817" s="92">
        <v>55</v>
      </c>
    </row>
    <row r="1818" spans="1:2" x14ac:dyDescent="0.25">
      <c r="A1818" s="91">
        <v>44637.708333333336</v>
      </c>
      <c r="B1818" s="92">
        <v>54</v>
      </c>
    </row>
    <row r="1819" spans="1:2" x14ac:dyDescent="0.25">
      <c r="A1819" s="91">
        <v>44637.75</v>
      </c>
      <c r="B1819" s="92">
        <v>53</v>
      </c>
    </row>
    <row r="1820" spans="1:2" x14ac:dyDescent="0.25">
      <c r="A1820" s="91">
        <v>44637.791666666664</v>
      </c>
      <c r="B1820" s="92">
        <v>53</v>
      </c>
    </row>
    <row r="1821" spans="1:2" x14ac:dyDescent="0.25">
      <c r="A1821" s="91">
        <v>44637.833333333336</v>
      </c>
      <c r="B1821" s="92">
        <v>53</v>
      </c>
    </row>
    <row r="1822" spans="1:2" x14ac:dyDescent="0.25">
      <c r="A1822" s="91">
        <v>44637.875</v>
      </c>
      <c r="B1822" s="92">
        <v>53</v>
      </c>
    </row>
    <row r="1823" spans="1:2" x14ac:dyDescent="0.25">
      <c r="A1823" s="91">
        <v>44637.916666666664</v>
      </c>
      <c r="B1823" s="92">
        <v>53</v>
      </c>
    </row>
    <row r="1824" spans="1:2" x14ac:dyDescent="0.25">
      <c r="A1824" s="91">
        <v>44637.958333333336</v>
      </c>
      <c r="B1824" s="92">
        <v>52</v>
      </c>
    </row>
    <row r="1825" spans="1:2" x14ac:dyDescent="0.25">
      <c r="A1825" s="91">
        <v>44638</v>
      </c>
      <c r="B1825" s="92">
        <v>52</v>
      </c>
    </row>
    <row r="1826" spans="1:2" x14ac:dyDescent="0.25">
      <c r="A1826" s="91">
        <v>44638.041666666664</v>
      </c>
      <c r="B1826" s="92">
        <v>52</v>
      </c>
    </row>
    <row r="1827" spans="1:2" x14ac:dyDescent="0.25">
      <c r="A1827" s="91">
        <v>44638.083333333336</v>
      </c>
      <c r="B1827" s="92">
        <v>52</v>
      </c>
    </row>
    <row r="1828" spans="1:2" x14ac:dyDescent="0.25">
      <c r="A1828" s="91">
        <v>44638.125</v>
      </c>
      <c r="B1828" s="92">
        <v>53</v>
      </c>
    </row>
    <row r="1829" spans="1:2" x14ac:dyDescent="0.25">
      <c r="A1829" s="91">
        <v>44638.166666666664</v>
      </c>
      <c r="B1829" s="92">
        <v>53</v>
      </c>
    </row>
    <row r="1830" spans="1:2" x14ac:dyDescent="0.25">
      <c r="A1830" s="91">
        <v>44638.208333333336</v>
      </c>
      <c r="B1830" s="92">
        <v>53</v>
      </c>
    </row>
    <row r="1831" spans="1:2" x14ac:dyDescent="0.25">
      <c r="A1831" s="91">
        <v>44638.25</v>
      </c>
      <c r="B1831" s="92">
        <v>52</v>
      </c>
    </row>
    <row r="1832" spans="1:2" x14ac:dyDescent="0.25">
      <c r="A1832" s="91">
        <v>44638.291666666664</v>
      </c>
      <c r="B1832" s="92">
        <v>51</v>
      </c>
    </row>
    <row r="1833" spans="1:2" x14ac:dyDescent="0.25">
      <c r="A1833" s="91">
        <v>44638.333333333336</v>
      </c>
      <c r="B1833" s="92">
        <v>51</v>
      </c>
    </row>
    <row r="1834" spans="1:2" x14ac:dyDescent="0.25">
      <c r="A1834" s="91">
        <v>44638.375</v>
      </c>
      <c r="B1834" s="92">
        <v>51</v>
      </c>
    </row>
    <row r="1835" spans="1:2" x14ac:dyDescent="0.25">
      <c r="A1835" s="91">
        <v>44638.416666666664</v>
      </c>
      <c r="B1835" s="92">
        <v>51</v>
      </c>
    </row>
    <row r="1836" spans="1:2" x14ac:dyDescent="0.25">
      <c r="A1836" s="91">
        <v>44638.458333333336</v>
      </c>
      <c r="B1836" s="92">
        <v>55</v>
      </c>
    </row>
    <row r="1837" spans="1:2" x14ac:dyDescent="0.25">
      <c r="A1837" s="91">
        <v>44638.5</v>
      </c>
      <c r="B1837" s="92">
        <v>60</v>
      </c>
    </row>
    <row r="1838" spans="1:2" x14ac:dyDescent="0.25">
      <c r="A1838" s="91">
        <v>44638.541666666664</v>
      </c>
      <c r="B1838" s="92">
        <v>62</v>
      </c>
    </row>
    <row r="1839" spans="1:2" x14ac:dyDescent="0.25">
      <c r="A1839" s="91">
        <v>44638.583333333336</v>
      </c>
      <c r="B1839" s="92">
        <v>61</v>
      </c>
    </row>
    <row r="1840" spans="1:2" x14ac:dyDescent="0.25">
      <c r="A1840" s="91">
        <v>44638.625</v>
      </c>
      <c r="B1840" s="92">
        <v>59</v>
      </c>
    </row>
    <row r="1841" spans="1:2" x14ac:dyDescent="0.25">
      <c r="A1841" s="91">
        <v>44638.666666666664</v>
      </c>
      <c r="B1841" s="92">
        <v>57</v>
      </c>
    </row>
    <row r="1842" spans="1:2" x14ac:dyDescent="0.25">
      <c r="A1842" s="91">
        <v>44638.708333333336</v>
      </c>
      <c r="B1842" s="92">
        <v>56</v>
      </c>
    </row>
    <row r="1843" spans="1:2" x14ac:dyDescent="0.25">
      <c r="A1843" s="91">
        <v>44638.75</v>
      </c>
      <c r="B1843" s="92">
        <v>52</v>
      </c>
    </row>
    <row r="1844" spans="1:2" x14ac:dyDescent="0.25">
      <c r="A1844" s="91">
        <v>44638.791666666664</v>
      </c>
      <c r="B1844" s="92">
        <v>50</v>
      </c>
    </row>
    <row r="1845" spans="1:2" x14ac:dyDescent="0.25">
      <c r="A1845" s="91">
        <v>44638.833333333336</v>
      </c>
      <c r="B1845" s="92">
        <v>49</v>
      </c>
    </row>
    <row r="1846" spans="1:2" x14ac:dyDescent="0.25">
      <c r="A1846" s="91">
        <v>44638.875</v>
      </c>
      <c r="B1846" s="92">
        <v>49</v>
      </c>
    </row>
    <row r="1847" spans="1:2" x14ac:dyDescent="0.25">
      <c r="A1847" s="91">
        <v>44638.916666666664</v>
      </c>
      <c r="B1847" s="92">
        <v>49</v>
      </c>
    </row>
    <row r="1848" spans="1:2" x14ac:dyDescent="0.25">
      <c r="A1848" s="91">
        <v>44638.958333333336</v>
      </c>
      <c r="B1848" s="92">
        <v>49</v>
      </c>
    </row>
    <row r="1849" spans="1:2" x14ac:dyDescent="0.25">
      <c r="A1849" s="91">
        <v>44639</v>
      </c>
      <c r="B1849" s="92">
        <v>47</v>
      </c>
    </row>
    <row r="1850" spans="1:2" x14ac:dyDescent="0.25">
      <c r="A1850" s="91">
        <v>44639.041666666664</v>
      </c>
      <c r="B1850" s="92">
        <v>47</v>
      </c>
    </row>
    <row r="1851" spans="1:2" x14ac:dyDescent="0.25">
      <c r="A1851" s="91">
        <v>44639.083333333336</v>
      </c>
      <c r="B1851" s="92">
        <v>46</v>
      </c>
    </row>
    <row r="1852" spans="1:2" x14ac:dyDescent="0.25">
      <c r="A1852" s="91">
        <v>44639.125</v>
      </c>
      <c r="B1852" s="92">
        <v>47</v>
      </c>
    </row>
    <row r="1853" spans="1:2" x14ac:dyDescent="0.25">
      <c r="A1853" s="91">
        <v>44639.166666666664</v>
      </c>
      <c r="B1853" s="92">
        <v>48</v>
      </c>
    </row>
    <row r="1854" spans="1:2" x14ac:dyDescent="0.25">
      <c r="A1854" s="91">
        <v>44639.208333333336</v>
      </c>
      <c r="B1854" s="92">
        <v>49</v>
      </c>
    </row>
    <row r="1855" spans="1:2" x14ac:dyDescent="0.25">
      <c r="A1855" s="91">
        <v>44639.25</v>
      </c>
      <c r="B1855" s="92">
        <v>50</v>
      </c>
    </row>
    <row r="1856" spans="1:2" x14ac:dyDescent="0.25">
      <c r="A1856" s="91">
        <v>44639.291666666664</v>
      </c>
      <c r="B1856" s="92">
        <v>50</v>
      </c>
    </row>
    <row r="1857" spans="1:2" x14ac:dyDescent="0.25">
      <c r="A1857" s="91">
        <v>44639.333333333336</v>
      </c>
      <c r="B1857" s="92">
        <v>50</v>
      </c>
    </row>
    <row r="1858" spans="1:2" x14ac:dyDescent="0.25">
      <c r="A1858" s="91">
        <v>44639.375</v>
      </c>
      <c r="B1858" s="92">
        <v>52</v>
      </c>
    </row>
    <row r="1859" spans="1:2" x14ac:dyDescent="0.25">
      <c r="A1859" s="91">
        <v>44639.416666666664</v>
      </c>
      <c r="B1859" s="92">
        <v>53</v>
      </c>
    </row>
    <row r="1860" spans="1:2" x14ac:dyDescent="0.25">
      <c r="A1860" s="91">
        <v>44639.458333333336</v>
      </c>
      <c r="B1860" s="92">
        <v>54</v>
      </c>
    </row>
    <row r="1861" spans="1:2" x14ac:dyDescent="0.25">
      <c r="A1861" s="91">
        <v>44639.5</v>
      </c>
      <c r="B1861" s="92">
        <v>56</v>
      </c>
    </row>
    <row r="1862" spans="1:2" x14ac:dyDescent="0.25">
      <c r="A1862" s="91">
        <v>44639.541666666664</v>
      </c>
      <c r="B1862" s="92">
        <v>58</v>
      </c>
    </row>
    <row r="1863" spans="1:2" x14ac:dyDescent="0.25">
      <c r="A1863" s="91">
        <v>44639.583333333336</v>
      </c>
      <c r="B1863" s="92">
        <v>57</v>
      </c>
    </row>
    <row r="1864" spans="1:2" x14ac:dyDescent="0.25">
      <c r="A1864" s="91">
        <v>44639.625</v>
      </c>
      <c r="B1864" s="92">
        <v>58</v>
      </c>
    </row>
    <row r="1865" spans="1:2" x14ac:dyDescent="0.25">
      <c r="A1865" s="91">
        <v>44639.666666666664</v>
      </c>
      <c r="B1865" s="92">
        <v>58</v>
      </c>
    </row>
    <row r="1866" spans="1:2" x14ac:dyDescent="0.25">
      <c r="A1866" s="91">
        <v>44639.708333333336</v>
      </c>
      <c r="B1866" s="92">
        <v>58</v>
      </c>
    </row>
    <row r="1867" spans="1:2" x14ac:dyDescent="0.25">
      <c r="A1867" s="91">
        <v>44639.75</v>
      </c>
      <c r="B1867" s="92">
        <v>55</v>
      </c>
    </row>
    <row r="1868" spans="1:2" x14ac:dyDescent="0.25">
      <c r="A1868" s="91">
        <v>44639.791666666664</v>
      </c>
      <c r="B1868" s="92">
        <v>55</v>
      </c>
    </row>
    <row r="1869" spans="1:2" x14ac:dyDescent="0.25">
      <c r="A1869" s="91">
        <v>44639.833333333336</v>
      </c>
      <c r="B1869" s="92">
        <v>53</v>
      </c>
    </row>
    <row r="1870" spans="1:2" x14ac:dyDescent="0.25">
      <c r="A1870" s="91">
        <v>44639.875</v>
      </c>
      <c r="B1870" s="92">
        <v>53</v>
      </c>
    </row>
    <row r="1871" spans="1:2" x14ac:dyDescent="0.25">
      <c r="A1871" s="91">
        <v>44639.916666666664</v>
      </c>
      <c r="B1871" s="92">
        <v>52</v>
      </c>
    </row>
    <row r="1872" spans="1:2" x14ac:dyDescent="0.25">
      <c r="A1872" s="91">
        <v>44639.958333333336</v>
      </c>
      <c r="B1872" s="92">
        <v>52</v>
      </c>
    </row>
    <row r="1873" spans="1:2" x14ac:dyDescent="0.25">
      <c r="A1873" s="91">
        <v>44640</v>
      </c>
      <c r="B1873" s="92">
        <v>56</v>
      </c>
    </row>
    <row r="1874" spans="1:2" x14ac:dyDescent="0.25">
      <c r="A1874" s="91">
        <v>44640.041666666664</v>
      </c>
      <c r="B1874" s="92">
        <v>57</v>
      </c>
    </row>
    <row r="1875" spans="1:2" x14ac:dyDescent="0.25">
      <c r="A1875" s="91">
        <v>44640.083333333336</v>
      </c>
      <c r="B1875" s="92">
        <v>55</v>
      </c>
    </row>
    <row r="1876" spans="1:2" x14ac:dyDescent="0.25">
      <c r="A1876" s="91">
        <v>44640.125</v>
      </c>
      <c r="B1876" s="92">
        <v>53</v>
      </c>
    </row>
    <row r="1877" spans="1:2" x14ac:dyDescent="0.25">
      <c r="A1877" s="91">
        <v>44640.166666666664</v>
      </c>
      <c r="B1877" s="92">
        <v>56</v>
      </c>
    </row>
    <row r="1878" spans="1:2" x14ac:dyDescent="0.25">
      <c r="A1878" s="91">
        <v>44640.208333333336</v>
      </c>
      <c r="B1878" s="92">
        <v>56</v>
      </c>
    </row>
    <row r="1879" spans="1:2" x14ac:dyDescent="0.25">
      <c r="A1879" s="91">
        <v>44640.25</v>
      </c>
      <c r="B1879" s="92">
        <v>54</v>
      </c>
    </row>
    <row r="1880" spans="1:2" x14ac:dyDescent="0.25">
      <c r="A1880" s="91">
        <v>44640.291666666664</v>
      </c>
      <c r="B1880" s="92">
        <v>53</v>
      </c>
    </row>
    <row r="1881" spans="1:2" x14ac:dyDescent="0.25">
      <c r="A1881" s="91">
        <v>44640.333333333336</v>
      </c>
      <c r="B1881" s="92">
        <v>53</v>
      </c>
    </row>
    <row r="1882" spans="1:2" x14ac:dyDescent="0.25">
      <c r="A1882" s="91">
        <v>44640.375</v>
      </c>
      <c r="B1882" s="92">
        <v>56</v>
      </c>
    </row>
    <row r="1883" spans="1:2" x14ac:dyDescent="0.25">
      <c r="A1883" s="91">
        <v>44640.416666666664</v>
      </c>
      <c r="B1883" s="92">
        <v>58</v>
      </c>
    </row>
    <row r="1884" spans="1:2" x14ac:dyDescent="0.25">
      <c r="A1884" s="91">
        <v>44640.458333333336</v>
      </c>
      <c r="B1884" s="92">
        <v>59</v>
      </c>
    </row>
    <row r="1885" spans="1:2" x14ac:dyDescent="0.25">
      <c r="A1885" s="91">
        <v>44640.5</v>
      </c>
      <c r="B1885" s="92">
        <v>59</v>
      </c>
    </row>
    <row r="1886" spans="1:2" x14ac:dyDescent="0.25">
      <c r="A1886" s="91">
        <v>44640.541666666664</v>
      </c>
      <c r="B1886" s="92">
        <v>58</v>
      </c>
    </row>
    <row r="1887" spans="1:2" x14ac:dyDescent="0.25">
      <c r="A1887" s="91">
        <v>44640.583333333336</v>
      </c>
      <c r="B1887" s="92">
        <v>57</v>
      </c>
    </row>
    <row r="1888" spans="1:2" x14ac:dyDescent="0.25">
      <c r="A1888" s="91">
        <v>44640.625</v>
      </c>
      <c r="B1888" s="92">
        <v>58</v>
      </c>
    </row>
    <row r="1889" spans="1:2" x14ac:dyDescent="0.25">
      <c r="A1889" s="91">
        <v>44640.666666666664</v>
      </c>
      <c r="B1889" s="92">
        <v>58</v>
      </c>
    </row>
    <row r="1890" spans="1:2" x14ac:dyDescent="0.25">
      <c r="A1890" s="91">
        <v>44640.708333333336</v>
      </c>
      <c r="B1890" s="92">
        <v>55</v>
      </c>
    </row>
    <row r="1891" spans="1:2" x14ac:dyDescent="0.25">
      <c r="A1891" s="91">
        <v>44640.75</v>
      </c>
      <c r="B1891" s="92">
        <v>55</v>
      </c>
    </row>
    <row r="1892" spans="1:2" x14ac:dyDescent="0.25">
      <c r="A1892" s="91">
        <v>44640.791666666664</v>
      </c>
      <c r="B1892" s="92">
        <v>54</v>
      </c>
    </row>
    <row r="1893" spans="1:2" x14ac:dyDescent="0.25">
      <c r="A1893" s="91">
        <v>44640.833333333336</v>
      </c>
      <c r="B1893" s="92">
        <v>53</v>
      </c>
    </row>
    <row r="1894" spans="1:2" x14ac:dyDescent="0.25">
      <c r="A1894" s="91">
        <v>44640.875</v>
      </c>
      <c r="B1894" s="92">
        <v>50</v>
      </c>
    </row>
    <row r="1895" spans="1:2" x14ac:dyDescent="0.25">
      <c r="A1895" s="91">
        <v>44640.916666666664</v>
      </c>
      <c r="B1895" s="92">
        <v>48</v>
      </c>
    </row>
    <row r="1896" spans="1:2" x14ac:dyDescent="0.25">
      <c r="A1896" s="91">
        <v>44640.958333333336</v>
      </c>
      <c r="B1896" s="92">
        <v>47</v>
      </c>
    </row>
    <row r="1897" spans="1:2" x14ac:dyDescent="0.25">
      <c r="A1897" s="91">
        <v>44641</v>
      </c>
      <c r="B1897" s="92">
        <v>46</v>
      </c>
    </row>
    <row r="1898" spans="1:2" x14ac:dyDescent="0.25">
      <c r="A1898" s="91">
        <v>44641.041666666664</v>
      </c>
      <c r="B1898" s="92">
        <v>47</v>
      </c>
    </row>
    <row r="1899" spans="1:2" x14ac:dyDescent="0.25">
      <c r="A1899" s="91">
        <v>44641.083333333336</v>
      </c>
      <c r="B1899" s="92">
        <v>47</v>
      </c>
    </row>
    <row r="1900" spans="1:2" x14ac:dyDescent="0.25">
      <c r="A1900" s="91">
        <v>44641.125</v>
      </c>
      <c r="B1900" s="92">
        <v>46</v>
      </c>
    </row>
    <row r="1901" spans="1:2" x14ac:dyDescent="0.25">
      <c r="A1901" s="91">
        <v>44641.166666666664</v>
      </c>
      <c r="B1901" s="92">
        <v>45</v>
      </c>
    </row>
    <row r="1902" spans="1:2" x14ac:dyDescent="0.25">
      <c r="A1902" s="91">
        <v>44641.208333333336</v>
      </c>
      <c r="B1902" s="92">
        <v>45</v>
      </c>
    </row>
    <row r="1903" spans="1:2" x14ac:dyDescent="0.25">
      <c r="A1903" s="91">
        <v>44641.25</v>
      </c>
      <c r="B1903" s="92">
        <v>45</v>
      </c>
    </row>
    <row r="1904" spans="1:2" x14ac:dyDescent="0.25">
      <c r="A1904" s="91">
        <v>44641.291666666664</v>
      </c>
      <c r="B1904" s="92">
        <v>45</v>
      </c>
    </row>
    <row r="1905" spans="1:2" x14ac:dyDescent="0.25">
      <c r="A1905" s="91">
        <v>44641.333333333336</v>
      </c>
      <c r="B1905" s="92">
        <v>46</v>
      </c>
    </row>
    <row r="1906" spans="1:2" x14ac:dyDescent="0.25">
      <c r="A1906" s="91">
        <v>44641.375</v>
      </c>
      <c r="B1906" s="92">
        <v>48</v>
      </c>
    </row>
    <row r="1907" spans="1:2" x14ac:dyDescent="0.25">
      <c r="A1907" s="91">
        <v>44641.416666666664</v>
      </c>
      <c r="B1907" s="92">
        <v>51</v>
      </c>
    </row>
    <row r="1908" spans="1:2" x14ac:dyDescent="0.25">
      <c r="A1908" s="91">
        <v>44641.458333333336</v>
      </c>
      <c r="B1908" s="92">
        <v>53</v>
      </c>
    </row>
    <row r="1909" spans="1:2" x14ac:dyDescent="0.25">
      <c r="A1909" s="91">
        <v>44641.5</v>
      </c>
      <c r="B1909" s="92">
        <v>55</v>
      </c>
    </row>
    <row r="1910" spans="1:2" x14ac:dyDescent="0.25">
      <c r="A1910" s="91">
        <v>44641.541666666664</v>
      </c>
      <c r="B1910" s="92">
        <v>58</v>
      </c>
    </row>
    <row r="1911" spans="1:2" x14ac:dyDescent="0.25">
      <c r="A1911" s="91">
        <v>44641.583333333336</v>
      </c>
      <c r="B1911" s="92">
        <v>60</v>
      </c>
    </row>
    <row r="1912" spans="1:2" x14ac:dyDescent="0.25">
      <c r="A1912" s="91">
        <v>44641.625</v>
      </c>
      <c r="B1912" s="92">
        <v>62</v>
      </c>
    </row>
    <row r="1913" spans="1:2" x14ac:dyDescent="0.25">
      <c r="A1913" s="91">
        <v>44641.666666666664</v>
      </c>
      <c r="B1913" s="92">
        <v>62</v>
      </c>
    </row>
    <row r="1914" spans="1:2" x14ac:dyDescent="0.25">
      <c r="A1914" s="91">
        <v>44641.708333333336</v>
      </c>
      <c r="B1914" s="92">
        <v>63</v>
      </c>
    </row>
    <row r="1915" spans="1:2" x14ac:dyDescent="0.25">
      <c r="A1915" s="91">
        <v>44641.75</v>
      </c>
      <c r="B1915" s="92">
        <v>62</v>
      </c>
    </row>
    <row r="1916" spans="1:2" x14ac:dyDescent="0.25">
      <c r="A1916" s="91">
        <v>44641.791666666664</v>
      </c>
      <c r="B1916" s="92">
        <v>60</v>
      </c>
    </row>
    <row r="1917" spans="1:2" x14ac:dyDescent="0.25">
      <c r="A1917" s="91">
        <v>44641.833333333336</v>
      </c>
      <c r="B1917" s="92">
        <v>58</v>
      </c>
    </row>
    <row r="1918" spans="1:2" x14ac:dyDescent="0.25">
      <c r="A1918" s="91">
        <v>44641.875</v>
      </c>
      <c r="B1918" s="92">
        <v>57</v>
      </c>
    </row>
    <row r="1919" spans="1:2" x14ac:dyDescent="0.25">
      <c r="A1919" s="91">
        <v>44641.916666666664</v>
      </c>
      <c r="B1919" s="92">
        <v>54</v>
      </c>
    </row>
    <row r="1920" spans="1:2" x14ac:dyDescent="0.25">
      <c r="A1920" s="91">
        <v>44641.958333333336</v>
      </c>
      <c r="B1920" s="92">
        <v>54</v>
      </c>
    </row>
    <row r="1921" spans="1:2" x14ac:dyDescent="0.25">
      <c r="A1921" s="91">
        <v>44642</v>
      </c>
      <c r="B1921" s="92">
        <v>54</v>
      </c>
    </row>
    <row r="1922" spans="1:2" x14ac:dyDescent="0.25">
      <c r="A1922" s="91">
        <v>44642.041666666664</v>
      </c>
      <c r="B1922" s="92">
        <v>53</v>
      </c>
    </row>
    <row r="1923" spans="1:2" x14ac:dyDescent="0.25">
      <c r="A1923" s="91">
        <v>44642.083333333336</v>
      </c>
      <c r="B1923" s="92">
        <v>52</v>
      </c>
    </row>
    <row r="1924" spans="1:2" x14ac:dyDescent="0.25">
      <c r="A1924" s="91">
        <v>44642.125</v>
      </c>
      <c r="B1924" s="92">
        <v>51</v>
      </c>
    </row>
    <row r="1925" spans="1:2" x14ac:dyDescent="0.25">
      <c r="A1925" s="91">
        <v>44642.166666666664</v>
      </c>
      <c r="B1925" s="92">
        <v>51</v>
      </c>
    </row>
    <row r="1926" spans="1:2" x14ac:dyDescent="0.25">
      <c r="A1926" s="91">
        <v>44642.208333333336</v>
      </c>
      <c r="B1926" s="92">
        <v>50</v>
      </c>
    </row>
    <row r="1927" spans="1:2" x14ac:dyDescent="0.25">
      <c r="A1927" s="91">
        <v>44642.25</v>
      </c>
      <c r="B1927" s="92">
        <v>49</v>
      </c>
    </row>
    <row r="1928" spans="1:2" x14ac:dyDescent="0.25">
      <c r="A1928" s="91">
        <v>44642.291666666664</v>
      </c>
      <c r="B1928" s="92">
        <v>47</v>
      </c>
    </row>
    <row r="1929" spans="1:2" x14ac:dyDescent="0.25">
      <c r="A1929" s="91">
        <v>44642.333333333336</v>
      </c>
      <c r="B1929" s="92">
        <v>46</v>
      </c>
    </row>
    <row r="1930" spans="1:2" x14ac:dyDescent="0.25">
      <c r="A1930" s="91">
        <v>44642.375</v>
      </c>
      <c r="B1930" s="92">
        <v>47</v>
      </c>
    </row>
    <row r="1931" spans="1:2" x14ac:dyDescent="0.25">
      <c r="A1931" s="91">
        <v>44642.416666666664</v>
      </c>
      <c r="B1931" s="92">
        <v>48</v>
      </c>
    </row>
    <row r="1932" spans="1:2" x14ac:dyDescent="0.25">
      <c r="A1932" s="91">
        <v>44642.458333333336</v>
      </c>
      <c r="B1932" s="92">
        <v>50</v>
      </c>
    </row>
    <row r="1933" spans="1:2" x14ac:dyDescent="0.25">
      <c r="A1933" s="91">
        <v>44642.5</v>
      </c>
      <c r="B1933" s="92">
        <v>52</v>
      </c>
    </row>
    <row r="1934" spans="1:2" x14ac:dyDescent="0.25">
      <c r="A1934" s="91">
        <v>44642.541666666664</v>
      </c>
      <c r="B1934" s="92">
        <v>54</v>
      </c>
    </row>
    <row r="1935" spans="1:2" x14ac:dyDescent="0.25">
      <c r="A1935" s="91">
        <v>44642.583333333336</v>
      </c>
      <c r="B1935" s="92">
        <v>56</v>
      </c>
    </row>
    <row r="1936" spans="1:2" x14ac:dyDescent="0.25">
      <c r="A1936" s="91">
        <v>44642.625</v>
      </c>
      <c r="B1936" s="92">
        <v>59</v>
      </c>
    </row>
    <row r="1937" spans="1:2" x14ac:dyDescent="0.25">
      <c r="A1937" s="91">
        <v>44642.666666666664</v>
      </c>
      <c r="B1937" s="92">
        <v>58</v>
      </c>
    </row>
    <row r="1938" spans="1:2" x14ac:dyDescent="0.25">
      <c r="A1938" s="91">
        <v>44642.708333333336</v>
      </c>
      <c r="B1938" s="92">
        <v>57</v>
      </c>
    </row>
    <row r="1939" spans="1:2" x14ac:dyDescent="0.25">
      <c r="A1939" s="91">
        <v>44642.75</v>
      </c>
      <c r="B1939" s="92">
        <v>57</v>
      </c>
    </row>
    <row r="1940" spans="1:2" x14ac:dyDescent="0.25">
      <c r="A1940" s="91">
        <v>44642.791666666664</v>
      </c>
      <c r="B1940" s="92">
        <v>55</v>
      </c>
    </row>
    <row r="1941" spans="1:2" x14ac:dyDescent="0.25">
      <c r="A1941" s="91">
        <v>44642.833333333336</v>
      </c>
      <c r="B1941" s="92">
        <v>54</v>
      </c>
    </row>
    <row r="1942" spans="1:2" x14ac:dyDescent="0.25">
      <c r="A1942" s="91">
        <v>44642.875</v>
      </c>
      <c r="B1942" s="92">
        <v>52</v>
      </c>
    </row>
    <row r="1943" spans="1:2" x14ac:dyDescent="0.25">
      <c r="A1943" s="91">
        <v>44642.916666666664</v>
      </c>
      <c r="B1943" s="92">
        <v>50</v>
      </c>
    </row>
    <row r="1944" spans="1:2" x14ac:dyDescent="0.25">
      <c r="A1944" s="91">
        <v>44642.958333333336</v>
      </c>
      <c r="B1944" s="92">
        <v>49</v>
      </c>
    </row>
    <row r="1945" spans="1:2" x14ac:dyDescent="0.25">
      <c r="A1945" s="91">
        <v>44643</v>
      </c>
      <c r="B1945" s="92">
        <v>47</v>
      </c>
    </row>
    <row r="1946" spans="1:2" x14ac:dyDescent="0.25">
      <c r="A1946" s="91">
        <v>44643.041666666664</v>
      </c>
      <c r="B1946" s="92">
        <v>46</v>
      </c>
    </row>
    <row r="1947" spans="1:2" x14ac:dyDescent="0.25">
      <c r="A1947" s="91">
        <v>44643.083333333336</v>
      </c>
      <c r="B1947" s="92">
        <v>44</v>
      </c>
    </row>
    <row r="1948" spans="1:2" x14ac:dyDescent="0.25">
      <c r="A1948" s="91">
        <v>44643.125</v>
      </c>
      <c r="B1948" s="92">
        <v>42</v>
      </c>
    </row>
    <row r="1949" spans="1:2" x14ac:dyDescent="0.25">
      <c r="A1949" s="91">
        <v>44643.166666666664</v>
      </c>
      <c r="B1949" s="92">
        <v>42</v>
      </c>
    </row>
    <row r="1950" spans="1:2" x14ac:dyDescent="0.25">
      <c r="A1950" s="91">
        <v>44643.208333333336</v>
      </c>
      <c r="B1950" s="92">
        <v>41</v>
      </c>
    </row>
    <row r="1951" spans="1:2" x14ac:dyDescent="0.25">
      <c r="A1951" s="91">
        <v>44643.25</v>
      </c>
      <c r="B1951" s="92">
        <v>40</v>
      </c>
    </row>
    <row r="1952" spans="1:2" x14ac:dyDescent="0.25">
      <c r="A1952" s="91">
        <v>44643.291666666664</v>
      </c>
      <c r="B1952" s="92">
        <v>40</v>
      </c>
    </row>
    <row r="1953" spans="1:2" x14ac:dyDescent="0.25">
      <c r="A1953" s="91">
        <v>44643.333333333336</v>
      </c>
      <c r="B1953" s="92">
        <v>40</v>
      </c>
    </row>
    <row r="1954" spans="1:2" x14ac:dyDescent="0.25">
      <c r="A1954" s="91">
        <v>44643.375</v>
      </c>
      <c r="B1954" s="92">
        <v>42</v>
      </c>
    </row>
    <row r="1955" spans="1:2" x14ac:dyDescent="0.25">
      <c r="A1955" s="91">
        <v>44643.416666666664</v>
      </c>
      <c r="B1955" s="92">
        <v>43</v>
      </c>
    </row>
    <row r="1956" spans="1:2" x14ac:dyDescent="0.25">
      <c r="A1956" s="91">
        <v>44643.458333333336</v>
      </c>
      <c r="B1956" s="92">
        <v>43</v>
      </c>
    </row>
    <row r="1957" spans="1:2" x14ac:dyDescent="0.25">
      <c r="A1957" s="91">
        <v>44643.5</v>
      </c>
      <c r="B1957" s="92">
        <v>43</v>
      </c>
    </row>
    <row r="1958" spans="1:2" x14ac:dyDescent="0.25">
      <c r="A1958" s="91">
        <v>44643.541666666664</v>
      </c>
      <c r="B1958" s="92">
        <v>45</v>
      </c>
    </row>
    <row r="1959" spans="1:2" x14ac:dyDescent="0.25">
      <c r="A1959" s="91">
        <v>44643.583333333336</v>
      </c>
      <c r="B1959" s="92">
        <v>45</v>
      </c>
    </row>
    <row r="1960" spans="1:2" x14ac:dyDescent="0.25">
      <c r="A1960" s="91">
        <v>44643.625</v>
      </c>
      <c r="B1960" s="92">
        <v>43</v>
      </c>
    </row>
    <row r="1961" spans="1:2" x14ac:dyDescent="0.25">
      <c r="A1961" s="91">
        <v>44643.666666666664</v>
      </c>
      <c r="B1961" s="92">
        <v>42</v>
      </c>
    </row>
    <row r="1962" spans="1:2" x14ac:dyDescent="0.25">
      <c r="A1962" s="91">
        <v>44643.708333333336</v>
      </c>
      <c r="B1962" s="92">
        <v>41</v>
      </c>
    </row>
    <row r="1963" spans="1:2" x14ac:dyDescent="0.25">
      <c r="A1963" s="91">
        <v>44643.75</v>
      </c>
      <c r="B1963" s="92">
        <v>42</v>
      </c>
    </row>
    <row r="1964" spans="1:2" x14ac:dyDescent="0.25">
      <c r="A1964" s="91">
        <v>44643.791666666664</v>
      </c>
      <c r="B1964" s="92">
        <v>42</v>
      </c>
    </row>
    <row r="1965" spans="1:2" x14ac:dyDescent="0.25">
      <c r="A1965" s="91">
        <v>44643.833333333336</v>
      </c>
      <c r="B1965" s="92">
        <v>41</v>
      </c>
    </row>
    <row r="1966" spans="1:2" x14ac:dyDescent="0.25">
      <c r="A1966" s="91">
        <v>44643.875</v>
      </c>
      <c r="B1966" s="92">
        <v>41</v>
      </c>
    </row>
    <row r="1967" spans="1:2" x14ac:dyDescent="0.25">
      <c r="A1967" s="91">
        <v>44643.916666666664</v>
      </c>
      <c r="B1967" s="92">
        <v>42</v>
      </c>
    </row>
    <row r="1968" spans="1:2" x14ac:dyDescent="0.25">
      <c r="A1968" s="91">
        <v>44643.958333333336</v>
      </c>
      <c r="B1968" s="92">
        <v>42</v>
      </c>
    </row>
    <row r="1969" spans="1:2" x14ac:dyDescent="0.25">
      <c r="A1969" s="91">
        <v>44644</v>
      </c>
      <c r="B1969" s="92">
        <v>40</v>
      </c>
    </row>
    <row r="1970" spans="1:2" x14ac:dyDescent="0.25">
      <c r="A1970" s="91">
        <v>44644.041666666664</v>
      </c>
      <c r="B1970" s="92">
        <v>41</v>
      </c>
    </row>
    <row r="1971" spans="1:2" x14ac:dyDescent="0.25">
      <c r="A1971" s="91">
        <v>44644.083333333336</v>
      </c>
      <c r="B1971" s="92">
        <v>41</v>
      </c>
    </row>
    <row r="1972" spans="1:2" x14ac:dyDescent="0.25">
      <c r="A1972" s="91">
        <v>44644.125</v>
      </c>
      <c r="B1972" s="92">
        <v>42</v>
      </c>
    </row>
    <row r="1973" spans="1:2" x14ac:dyDescent="0.25">
      <c r="A1973" s="91">
        <v>44644.166666666664</v>
      </c>
      <c r="B1973" s="92">
        <v>43</v>
      </c>
    </row>
    <row r="1974" spans="1:2" x14ac:dyDescent="0.25">
      <c r="A1974" s="91">
        <v>44644.208333333336</v>
      </c>
      <c r="B1974" s="92">
        <v>44</v>
      </c>
    </row>
    <row r="1975" spans="1:2" x14ac:dyDescent="0.25">
      <c r="A1975" s="91">
        <v>44644.25</v>
      </c>
      <c r="B1975" s="92">
        <v>44</v>
      </c>
    </row>
    <row r="1976" spans="1:2" x14ac:dyDescent="0.25">
      <c r="A1976" s="91">
        <v>44644.291666666664</v>
      </c>
      <c r="B1976" s="92">
        <v>44</v>
      </c>
    </row>
    <row r="1977" spans="1:2" x14ac:dyDescent="0.25">
      <c r="A1977" s="91">
        <v>44644.333333333336</v>
      </c>
      <c r="B1977" s="92">
        <v>45</v>
      </c>
    </row>
    <row r="1978" spans="1:2" x14ac:dyDescent="0.25">
      <c r="A1978" s="91">
        <v>44644.375</v>
      </c>
      <c r="B1978" s="92">
        <v>45</v>
      </c>
    </row>
    <row r="1979" spans="1:2" x14ac:dyDescent="0.25">
      <c r="A1979" s="91">
        <v>44644.416666666664</v>
      </c>
      <c r="B1979" s="92">
        <v>46</v>
      </c>
    </row>
    <row r="1980" spans="1:2" x14ac:dyDescent="0.25">
      <c r="A1980" s="91">
        <v>44644.458333333336</v>
      </c>
      <c r="B1980" s="92">
        <v>47</v>
      </c>
    </row>
    <row r="1981" spans="1:2" x14ac:dyDescent="0.25">
      <c r="A1981" s="91">
        <v>44644.5</v>
      </c>
      <c r="B1981" s="92">
        <v>46</v>
      </c>
    </row>
    <row r="1982" spans="1:2" x14ac:dyDescent="0.25">
      <c r="A1982" s="91">
        <v>44644.541666666664</v>
      </c>
      <c r="B1982" s="92">
        <v>45</v>
      </c>
    </row>
    <row r="1983" spans="1:2" x14ac:dyDescent="0.25">
      <c r="A1983" s="91">
        <v>44644.583333333336</v>
      </c>
      <c r="B1983" s="92">
        <v>45</v>
      </c>
    </row>
    <row r="1984" spans="1:2" x14ac:dyDescent="0.25">
      <c r="A1984" s="91">
        <v>44644.625</v>
      </c>
      <c r="B1984" s="92">
        <v>45</v>
      </c>
    </row>
    <row r="1985" spans="1:2" x14ac:dyDescent="0.25">
      <c r="A1985" s="91">
        <v>44644.666666666664</v>
      </c>
      <c r="B1985" s="92">
        <v>46</v>
      </c>
    </row>
    <row r="1986" spans="1:2" x14ac:dyDescent="0.25">
      <c r="A1986" s="91">
        <v>44644.708333333336</v>
      </c>
      <c r="B1986" s="92">
        <v>46</v>
      </c>
    </row>
    <row r="1987" spans="1:2" x14ac:dyDescent="0.25">
      <c r="A1987" s="91">
        <v>44644.75</v>
      </c>
      <c r="B1987" s="92">
        <v>46</v>
      </c>
    </row>
    <row r="1988" spans="1:2" x14ac:dyDescent="0.25">
      <c r="A1988" s="91">
        <v>44644.791666666664</v>
      </c>
      <c r="B1988" s="92">
        <v>46</v>
      </c>
    </row>
    <row r="1989" spans="1:2" x14ac:dyDescent="0.25">
      <c r="A1989" s="91">
        <v>44644.833333333336</v>
      </c>
      <c r="B1989" s="92">
        <v>46</v>
      </c>
    </row>
    <row r="1990" spans="1:2" x14ac:dyDescent="0.25">
      <c r="A1990" s="91">
        <v>44644.875</v>
      </c>
      <c r="B1990" s="92">
        <v>45</v>
      </c>
    </row>
    <row r="1991" spans="1:2" x14ac:dyDescent="0.25">
      <c r="A1991" s="91">
        <v>44644.916666666664</v>
      </c>
      <c r="B1991" s="92">
        <v>45</v>
      </c>
    </row>
    <row r="1992" spans="1:2" x14ac:dyDescent="0.25">
      <c r="A1992" s="91">
        <v>44644.958333333336</v>
      </c>
      <c r="B1992" s="92">
        <v>45</v>
      </c>
    </row>
    <row r="1993" spans="1:2" x14ac:dyDescent="0.25">
      <c r="A1993" s="91">
        <v>44645</v>
      </c>
      <c r="B1993" s="92">
        <v>44</v>
      </c>
    </row>
    <row r="1994" spans="1:2" x14ac:dyDescent="0.25">
      <c r="A1994" s="91">
        <v>44645.041666666664</v>
      </c>
      <c r="B1994" s="92">
        <v>44</v>
      </c>
    </row>
    <row r="1995" spans="1:2" x14ac:dyDescent="0.25">
      <c r="A1995" s="91">
        <v>44645.083333333336</v>
      </c>
      <c r="B1995" s="92">
        <v>44</v>
      </c>
    </row>
    <row r="1996" spans="1:2" x14ac:dyDescent="0.25">
      <c r="A1996" s="91">
        <v>44645.125</v>
      </c>
      <c r="B1996" s="92">
        <v>45</v>
      </c>
    </row>
    <row r="1997" spans="1:2" x14ac:dyDescent="0.25">
      <c r="A1997" s="91">
        <v>44645.166666666664</v>
      </c>
      <c r="B1997" s="92">
        <v>45</v>
      </c>
    </row>
    <row r="1998" spans="1:2" x14ac:dyDescent="0.25">
      <c r="A1998" s="91">
        <v>44645.208333333336</v>
      </c>
      <c r="B1998" s="92">
        <v>45</v>
      </c>
    </row>
    <row r="1999" spans="1:2" x14ac:dyDescent="0.25">
      <c r="A1999" s="91">
        <v>44645.25</v>
      </c>
      <c r="B1999" s="92">
        <v>45</v>
      </c>
    </row>
    <row r="2000" spans="1:2" x14ac:dyDescent="0.25">
      <c r="A2000" s="91">
        <v>44645.291666666664</v>
      </c>
      <c r="B2000" s="92">
        <v>46</v>
      </c>
    </row>
    <row r="2001" spans="1:2" x14ac:dyDescent="0.25">
      <c r="A2001" s="91">
        <v>44645.333333333336</v>
      </c>
      <c r="B2001" s="92">
        <v>47</v>
      </c>
    </row>
    <row r="2002" spans="1:2" x14ac:dyDescent="0.25">
      <c r="A2002" s="91">
        <v>44645.375</v>
      </c>
      <c r="B2002" s="92">
        <v>49</v>
      </c>
    </row>
    <row r="2003" spans="1:2" x14ac:dyDescent="0.25">
      <c r="A2003" s="91">
        <v>44645.416666666664</v>
      </c>
      <c r="B2003" s="92">
        <v>49</v>
      </c>
    </row>
    <row r="2004" spans="1:2" x14ac:dyDescent="0.25">
      <c r="A2004" s="91">
        <v>44645.458333333336</v>
      </c>
      <c r="B2004" s="92">
        <v>49</v>
      </c>
    </row>
    <row r="2005" spans="1:2" x14ac:dyDescent="0.25">
      <c r="A2005" s="91">
        <v>44645.5</v>
      </c>
      <c r="B2005" s="92">
        <v>51</v>
      </c>
    </row>
    <row r="2006" spans="1:2" x14ac:dyDescent="0.25">
      <c r="A2006" s="91">
        <v>44645.541666666664</v>
      </c>
      <c r="B2006" s="92">
        <v>55</v>
      </c>
    </row>
    <row r="2007" spans="1:2" x14ac:dyDescent="0.25">
      <c r="A2007" s="91">
        <v>44645.583333333336</v>
      </c>
      <c r="B2007" s="92">
        <v>55</v>
      </c>
    </row>
    <row r="2008" spans="1:2" x14ac:dyDescent="0.25">
      <c r="A2008" s="91">
        <v>44645.625</v>
      </c>
      <c r="B2008" s="92">
        <v>54</v>
      </c>
    </row>
    <row r="2009" spans="1:2" x14ac:dyDescent="0.25">
      <c r="A2009" s="91">
        <v>44645.666666666664</v>
      </c>
      <c r="B2009" s="92">
        <v>57</v>
      </c>
    </row>
    <row r="2010" spans="1:2" x14ac:dyDescent="0.25">
      <c r="A2010" s="91">
        <v>44645.708333333336</v>
      </c>
      <c r="B2010" s="92">
        <v>56</v>
      </c>
    </row>
    <row r="2011" spans="1:2" x14ac:dyDescent="0.25">
      <c r="A2011" s="91">
        <v>44645.75</v>
      </c>
      <c r="B2011" s="92">
        <v>56</v>
      </c>
    </row>
    <row r="2012" spans="1:2" x14ac:dyDescent="0.25">
      <c r="A2012" s="91">
        <v>44645.791666666664</v>
      </c>
      <c r="B2012" s="92">
        <v>53</v>
      </c>
    </row>
    <row r="2013" spans="1:2" x14ac:dyDescent="0.25">
      <c r="A2013" s="91">
        <v>44645.833333333336</v>
      </c>
      <c r="B2013" s="92">
        <v>53</v>
      </c>
    </row>
    <row r="2014" spans="1:2" x14ac:dyDescent="0.25">
      <c r="A2014" s="91">
        <v>44645.875</v>
      </c>
      <c r="B2014" s="92">
        <v>51</v>
      </c>
    </row>
    <row r="2015" spans="1:2" x14ac:dyDescent="0.25">
      <c r="A2015" s="91">
        <v>44645.916666666664</v>
      </c>
      <c r="B2015" s="92">
        <v>51</v>
      </c>
    </row>
    <row r="2016" spans="1:2" x14ac:dyDescent="0.25">
      <c r="A2016" s="91">
        <v>44645.958333333336</v>
      </c>
      <c r="B2016" s="92">
        <v>51</v>
      </c>
    </row>
    <row r="2017" spans="1:2" x14ac:dyDescent="0.25">
      <c r="A2017" s="91">
        <v>44646</v>
      </c>
      <c r="B2017" s="92">
        <v>52</v>
      </c>
    </row>
    <row r="2018" spans="1:2" x14ac:dyDescent="0.25">
      <c r="A2018" s="91">
        <v>44646.041666666664</v>
      </c>
      <c r="B2018" s="92">
        <v>51</v>
      </c>
    </row>
    <row r="2019" spans="1:2" x14ac:dyDescent="0.25">
      <c r="A2019" s="91">
        <v>44646.083333333336</v>
      </c>
      <c r="B2019" s="92">
        <v>50</v>
      </c>
    </row>
    <row r="2020" spans="1:2" x14ac:dyDescent="0.25">
      <c r="A2020" s="91">
        <v>44646.125</v>
      </c>
      <c r="B2020" s="92">
        <v>50</v>
      </c>
    </row>
    <row r="2021" spans="1:2" x14ac:dyDescent="0.25">
      <c r="A2021" s="91">
        <v>44646.166666666664</v>
      </c>
      <c r="B2021" s="92">
        <v>49</v>
      </c>
    </row>
    <row r="2022" spans="1:2" x14ac:dyDescent="0.25">
      <c r="A2022" s="91">
        <v>44646.208333333336</v>
      </c>
      <c r="B2022" s="92">
        <v>49</v>
      </c>
    </row>
    <row r="2023" spans="1:2" x14ac:dyDescent="0.25">
      <c r="A2023" s="91">
        <v>44646.25</v>
      </c>
      <c r="B2023" s="92">
        <v>49</v>
      </c>
    </row>
    <row r="2024" spans="1:2" x14ac:dyDescent="0.25">
      <c r="A2024" s="91">
        <v>44646.291666666664</v>
      </c>
      <c r="B2024" s="92">
        <v>47</v>
      </c>
    </row>
    <row r="2025" spans="1:2" x14ac:dyDescent="0.25">
      <c r="A2025" s="91">
        <v>44646.333333333336</v>
      </c>
      <c r="B2025" s="92">
        <v>48</v>
      </c>
    </row>
    <row r="2026" spans="1:2" x14ac:dyDescent="0.25">
      <c r="A2026" s="91">
        <v>44646.375</v>
      </c>
      <c r="B2026" s="92">
        <v>49</v>
      </c>
    </row>
    <row r="2027" spans="1:2" x14ac:dyDescent="0.25">
      <c r="A2027" s="91">
        <v>44646.416666666664</v>
      </c>
      <c r="B2027" s="92">
        <v>52</v>
      </c>
    </row>
    <row r="2028" spans="1:2" x14ac:dyDescent="0.25">
      <c r="A2028" s="91">
        <v>44646.458333333336</v>
      </c>
      <c r="B2028" s="92">
        <v>53</v>
      </c>
    </row>
    <row r="2029" spans="1:2" x14ac:dyDescent="0.25">
      <c r="A2029" s="91">
        <v>44646.5</v>
      </c>
      <c r="B2029" s="92">
        <v>52</v>
      </c>
    </row>
    <row r="2030" spans="1:2" x14ac:dyDescent="0.25">
      <c r="A2030" s="91">
        <v>44646.541666666664</v>
      </c>
      <c r="B2030" s="92">
        <v>51</v>
      </c>
    </row>
    <row r="2031" spans="1:2" x14ac:dyDescent="0.25">
      <c r="A2031" s="91">
        <v>44646.583333333336</v>
      </c>
      <c r="B2031" s="92">
        <v>53</v>
      </c>
    </row>
    <row r="2032" spans="1:2" x14ac:dyDescent="0.25">
      <c r="A2032" s="91">
        <v>44646.625</v>
      </c>
      <c r="B2032" s="92">
        <v>47</v>
      </c>
    </row>
    <row r="2033" spans="1:2" x14ac:dyDescent="0.25">
      <c r="A2033" s="91">
        <v>44646.666666666664</v>
      </c>
      <c r="B2033" s="92">
        <v>48</v>
      </c>
    </row>
    <row r="2034" spans="1:2" x14ac:dyDescent="0.25">
      <c r="A2034" s="91">
        <v>44646.708333333336</v>
      </c>
      <c r="B2034" s="92">
        <v>53</v>
      </c>
    </row>
    <row r="2035" spans="1:2" x14ac:dyDescent="0.25">
      <c r="A2035" s="91">
        <v>44646.75</v>
      </c>
      <c r="B2035" s="92">
        <v>50</v>
      </c>
    </row>
    <row r="2036" spans="1:2" x14ac:dyDescent="0.25">
      <c r="A2036" s="91">
        <v>44646.791666666664</v>
      </c>
      <c r="B2036" s="92">
        <v>50</v>
      </c>
    </row>
    <row r="2037" spans="1:2" x14ac:dyDescent="0.25">
      <c r="A2037" s="91">
        <v>44646.833333333336</v>
      </c>
      <c r="B2037" s="92">
        <v>48</v>
      </c>
    </row>
    <row r="2038" spans="1:2" x14ac:dyDescent="0.25">
      <c r="A2038" s="91">
        <v>44646.875</v>
      </c>
      <c r="B2038" s="92">
        <v>47</v>
      </c>
    </row>
    <row r="2039" spans="1:2" x14ac:dyDescent="0.25">
      <c r="A2039" s="91">
        <v>44646.916666666664</v>
      </c>
      <c r="B2039" s="92">
        <v>47</v>
      </c>
    </row>
    <row r="2040" spans="1:2" x14ac:dyDescent="0.25">
      <c r="A2040" s="91">
        <v>44646.958333333336</v>
      </c>
      <c r="B2040" s="92">
        <v>45</v>
      </c>
    </row>
    <row r="2041" spans="1:2" x14ac:dyDescent="0.25">
      <c r="A2041" s="91">
        <v>44647</v>
      </c>
      <c r="B2041" s="92">
        <v>44</v>
      </c>
    </row>
    <row r="2042" spans="1:2" x14ac:dyDescent="0.25">
      <c r="A2042" s="91">
        <v>44647.041666666664</v>
      </c>
      <c r="B2042" s="92">
        <v>42</v>
      </c>
    </row>
    <row r="2043" spans="1:2" x14ac:dyDescent="0.25">
      <c r="A2043" s="91">
        <v>44647.083333333336</v>
      </c>
      <c r="B2043" s="92">
        <v>41</v>
      </c>
    </row>
    <row r="2044" spans="1:2" x14ac:dyDescent="0.25">
      <c r="A2044" s="91">
        <v>44647.125</v>
      </c>
      <c r="B2044" s="92">
        <v>41</v>
      </c>
    </row>
    <row r="2045" spans="1:2" x14ac:dyDescent="0.25">
      <c r="A2045" s="91">
        <v>44647.166666666664</v>
      </c>
      <c r="B2045" s="92">
        <v>40</v>
      </c>
    </row>
    <row r="2046" spans="1:2" x14ac:dyDescent="0.25">
      <c r="A2046" s="91">
        <v>44647.208333333336</v>
      </c>
      <c r="B2046" s="92">
        <v>41</v>
      </c>
    </row>
    <row r="2047" spans="1:2" x14ac:dyDescent="0.25">
      <c r="A2047" s="91">
        <v>44647.25</v>
      </c>
      <c r="B2047" s="92">
        <v>39</v>
      </c>
    </row>
    <row r="2048" spans="1:2" x14ac:dyDescent="0.25">
      <c r="A2048" s="91">
        <v>44647.291666666664</v>
      </c>
      <c r="B2048" s="92">
        <v>40</v>
      </c>
    </row>
    <row r="2049" spans="1:2" x14ac:dyDescent="0.25">
      <c r="A2049" s="91">
        <v>44647.333333333336</v>
      </c>
      <c r="B2049" s="92">
        <v>42</v>
      </c>
    </row>
    <row r="2050" spans="1:2" x14ac:dyDescent="0.25">
      <c r="A2050" s="91">
        <v>44647.375</v>
      </c>
      <c r="B2050" s="92">
        <v>43</v>
      </c>
    </row>
    <row r="2051" spans="1:2" x14ac:dyDescent="0.25">
      <c r="A2051" s="91">
        <v>44647.416666666664</v>
      </c>
      <c r="B2051" s="92">
        <v>44</v>
      </c>
    </row>
    <row r="2052" spans="1:2" x14ac:dyDescent="0.25">
      <c r="A2052" s="91">
        <v>44647.458333333336</v>
      </c>
      <c r="B2052" s="92">
        <v>46</v>
      </c>
    </row>
    <row r="2053" spans="1:2" x14ac:dyDescent="0.25">
      <c r="A2053" s="91">
        <v>44647.5</v>
      </c>
      <c r="B2053" s="92">
        <v>45</v>
      </c>
    </row>
    <row r="2054" spans="1:2" x14ac:dyDescent="0.25">
      <c r="A2054" s="91">
        <v>44647.541666666664</v>
      </c>
      <c r="B2054" s="92">
        <v>45</v>
      </c>
    </row>
    <row r="2055" spans="1:2" x14ac:dyDescent="0.25">
      <c r="A2055" s="91">
        <v>44647.583333333336</v>
      </c>
      <c r="B2055" s="92">
        <v>46</v>
      </c>
    </row>
    <row r="2056" spans="1:2" x14ac:dyDescent="0.25">
      <c r="A2056" s="91">
        <v>44647.625</v>
      </c>
      <c r="B2056" s="92">
        <v>45</v>
      </c>
    </row>
    <row r="2057" spans="1:2" x14ac:dyDescent="0.25">
      <c r="A2057" s="91">
        <v>44647.666666666664</v>
      </c>
      <c r="B2057" s="92">
        <v>43</v>
      </c>
    </row>
    <row r="2058" spans="1:2" x14ac:dyDescent="0.25">
      <c r="A2058" s="91">
        <v>44647.708333333336</v>
      </c>
      <c r="B2058" s="92">
        <v>42</v>
      </c>
    </row>
    <row r="2059" spans="1:2" x14ac:dyDescent="0.25">
      <c r="A2059" s="91">
        <v>44647.75</v>
      </c>
      <c r="B2059" s="92">
        <v>39</v>
      </c>
    </row>
    <row r="2060" spans="1:2" x14ac:dyDescent="0.25">
      <c r="A2060" s="91">
        <v>44647.791666666664</v>
      </c>
      <c r="B2060" s="92">
        <v>38</v>
      </c>
    </row>
    <row r="2061" spans="1:2" x14ac:dyDescent="0.25">
      <c r="A2061" s="91">
        <v>44647.833333333336</v>
      </c>
      <c r="B2061" s="92">
        <v>37</v>
      </c>
    </row>
    <row r="2062" spans="1:2" x14ac:dyDescent="0.25">
      <c r="A2062" s="91">
        <v>44647.875</v>
      </c>
      <c r="B2062" s="92">
        <v>37</v>
      </c>
    </row>
    <row r="2063" spans="1:2" x14ac:dyDescent="0.25">
      <c r="A2063" s="91">
        <v>44647.916666666664</v>
      </c>
      <c r="B2063" s="92">
        <v>35</v>
      </c>
    </row>
    <row r="2064" spans="1:2" x14ac:dyDescent="0.25">
      <c r="A2064" s="91">
        <v>44647.958333333336</v>
      </c>
      <c r="B2064" s="92">
        <v>33</v>
      </c>
    </row>
    <row r="2065" spans="1:2" x14ac:dyDescent="0.25">
      <c r="A2065" s="91">
        <v>44648</v>
      </c>
      <c r="B2065" s="92">
        <v>32</v>
      </c>
    </row>
    <row r="2066" spans="1:2" x14ac:dyDescent="0.25">
      <c r="A2066" s="91">
        <v>44648.041666666664</v>
      </c>
      <c r="B2066" s="92">
        <v>29</v>
      </c>
    </row>
    <row r="2067" spans="1:2" x14ac:dyDescent="0.25">
      <c r="A2067" s="91">
        <v>44648.083333333336</v>
      </c>
      <c r="B2067" s="92">
        <v>27</v>
      </c>
    </row>
    <row r="2068" spans="1:2" x14ac:dyDescent="0.25">
      <c r="A2068" s="91">
        <v>44648.125</v>
      </c>
      <c r="B2068" s="92">
        <v>26</v>
      </c>
    </row>
    <row r="2069" spans="1:2" x14ac:dyDescent="0.25">
      <c r="A2069" s="91">
        <v>44648.166666666664</v>
      </c>
      <c r="B2069" s="92">
        <v>25</v>
      </c>
    </row>
    <row r="2070" spans="1:2" x14ac:dyDescent="0.25">
      <c r="A2070" s="91">
        <v>44648.208333333336</v>
      </c>
      <c r="B2070" s="92">
        <v>24</v>
      </c>
    </row>
    <row r="2071" spans="1:2" x14ac:dyDescent="0.25">
      <c r="A2071" s="91">
        <v>44648.25</v>
      </c>
      <c r="B2071" s="92">
        <v>23</v>
      </c>
    </row>
    <row r="2072" spans="1:2" x14ac:dyDescent="0.25">
      <c r="A2072" s="91">
        <v>44648.291666666664</v>
      </c>
      <c r="B2072" s="92">
        <v>23</v>
      </c>
    </row>
    <row r="2073" spans="1:2" x14ac:dyDescent="0.25">
      <c r="A2073" s="91">
        <v>44648.333333333336</v>
      </c>
      <c r="B2073" s="92">
        <v>25</v>
      </c>
    </row>
    <row r="2074" spans="1:2" x14ac:dyDescent="0.25">
      <c r="A2074" s="91">
        <v>44648.375</v>
      </c>
      <c r="B2074" s="92">
        <v>26</v>
      </c>
    </row>
    <row r="2075" spans="1:2" x14ac:dyDescent="0.25">
      <c r="A2075" s="91">
        <v>44648.416666666664</v>
      </c>
      <c r="B2075" s="92">
        <v>28</v>
      </c>
    </row>
    <row r="2076" spans="1:2" x14ac:dyDescent="0.25">
      <c r="A2076" s="91">
        <v>44648.458333333336</v>
      </c>
      <c r="B2076" s="92">
        <v>31</v>
      </c>
    </row>
    <row r="2077" spans="1:2" x14ac:dyDescent="0.25">
      <c r="A2077" s="91">
        <v>44648.5</v>
      </c>
      <c r="B2077" s="92">
        <v>32</v>
      </c>
    </row>
    <row r="2078" spans="1:2" x14ac:dyDescent="0.25">
      <c r="A2078" s="91">
        <v>44648.541666666664</v>
      </c>
      <c r="B2078" s="92">
        <v>32</v>
      </c>
    </row>
    <row r="2079" spans="1:2" x14ac:dyDescent="0.25">
      <c r="A2079" s="91">
        <v>44648.583333333336</v>
      </c>
      <c r="B2079" s="92">
        <v>33</v>
      </c>
    </row>
    <row r="2080" spans="1:2" x14ac:dyDescent="0.25">
      <c r="A2080" s="91">
        <v>44648.625</v>
      </c>
      <c r="B2080" s="92">
        <v>32</v>
      </c>
    </row>
    <row r="2081" spans="1:2" x14ac:dyDescent="0.25">
      <c r="A2081" s="91">
        <v>44648.666666666664</v>
      </c>
      <c r="B2081" s="92">
        <v>32</v>
      </c>
    </row>
    <row r="2082" spans="1:2" x14ac:dyDescent="0.25">
      <c r="A2082" s="91">
        <v>44648.708333333336</v>
      </c>
      <c r="B2082" s="92">
        <v>31</v>
      </c>
    </row>
    <row r="2083" spans="1:2" x14ac:dyDescent="0.25">
      <c r="A2083" s="91">
        <v>44648.75</v>
      </c>
      <c r="B2083" s="92">
        <v>30</v>
      </c>
    </row>
    <row r="2084" spans="1:2" x14ac:dyDescent="0.25">
      <c r="A2084" s="91">
        <v>44648.791666666664</v>
      </c>
      <c r="B2084" s="92">
        <v>28</v>
      </c>
    </row>
    <row r="2085" spans="1:2" x14ac:dyDescent="0.25">
      <c r="A2085" s="91">
        <v>44648.833333333336</v>
      </c>
      <c r="B2085" s="92">
        <v>27</v>
      </c>
    </row>
    <row r="2086" spans="1:2" x14ac:dyDescent="0.25">
      <c r="A2086" s="91">
        <v>44648.875</v>
      </c>
      <c r="B2086" s="92">
        <v>26</v>
      </c>
    </row>
    <row r="2087" spans="1:2" x14ac:dyDescent="0.25">
      <c r="A2087" s="91">
        <v>44648.916666666664</v>
      </c>
      <c r="B2087" s="92">
        <v>25</v>
      </c>
    </row>
    <row r="2088" spans="1:2" x14ac:dyDescent="0.25">
      <c r="A2088" s="91">
        <v>44648.958333333336</v>
      </c>
      <c r="B2088" s="92">
        <v>24</v>
      </c>
    </row>
    <row r="2089" spans="1:2" x14ac:dyDescent="0.25">
      <c r="A2089" s="91">
        <v>44649</v>
      </c>
      <c r="B2089" s="92">
        <v>24</v>
      </c>
    </row>
    <row r="2090" spans="1:2" x14ac:dyDescent="0.25">
      <c r="A2090" s="91">
        <v>44649.041666666664</v>
      </c>
      <c r="B2090" s="92">
        <v>24</v>
      </c>
    </row>
    <row r="2091" spans="1:2" x14ac:dyDescent="0.25">
      <c r="A2091" s="91">
        <v>44649.083333333336</v>
      </c>
      <c r="B2091" s="92">
        <v>24</v>
      </c>
    </row>
    <row r="2092" spans="1:2" x14ac:dyDescent="0.25">
      <c r="A2092" s="91">
        <v>44649.125</v>
      </c>
      <c r="B2092" s="92">
        <v>25</v>
      </c>
    </row>
    <row r="2093" spans="1:2" x14ac:dyDescent="0.25">
      <c r="A2093" s="91">
        <v>44649.166666666664</v>
      </c>
      <c r="B2093" s="92">
        <v>25</v>
      </c>
    </row>
    <row r="2094" spans="1:2" x14ac:dyDescent="0.25">
      <c r="A2094" s="91">
        <v>44649.208333333336</v>
      </c>
      <c r="B2094" s="92">
        <v>25</v>
      </c>
    </row>
    <row r="2095" spans="1:2" x14ac:dyDescent="0.25">
      <c r="A2095" s="91">
        <v>44649.25</v>
      </c>
      <c r="B2095" s="92">
        <v>25</v>
      </c>
    </row>
    <row r="2096" spans="1:2" x14ac:dyDescent="0.25">
      <c r="A2096" s="91">
        <v>44649.291666666664</v>
      </c>
      <c r="B2096" s="92">
        <v>25</v>
      </c>
    </row>
    <row r="2097" spans="1:2" x14ac:dyDescent="0.25">
      <c r="A2097" s="91">
        <v>44649.333333333336</v>
      </c>
      <c r="B2097" s="92">
        <v>27</v>
      </c>
    </row>
    <row r="2098" spans="1:2" x14ac:dyDescent="0.25">
      <c r="A2098" s="91">
        <v>44649.375</v>
      </c>
      <c r="B2098" s="92">
        <v>29</v>
      </c>
    </row>
    <row r="2099" spans="1:2" x14ac:dyDescent="0.25">
      <c r="A2099" s="91">
        <v>44649.416666666664</v>
      </c>
      <c r="B2099" s="92">
        <v>31</v>
      </c>
    </row>
    <row r="2100" spans="1:2" x14ac:dyDescent="0.25">
      <c r="A2100" s="91">
        <v>44649.458333333336</v>
      </c>
      <c r="B2100" s="92">
        <v>34</v>
      </c>
    </row>
    <row r="2101" spans="1:2" x14ac:dyDescent="0.25">
      <c r="A2101" s="91">
        <v>44649.5</v>
      </c>
      <c r="B2101" s="92">
        <v>36</v>
      </c>
    </row>
    <row r="2102" spans="1:2" x14ac:dyDescent="0.25">
      <c r="A2102" s="91">
        <v>44649.541666666664</v>
      </c>
      <c r="B2102" s="92">
        <v>36</v>
      </c>
    </row>
    <row r="2103" spans="1:2" x14ac:dyDescent="0.25">
      <c r="A2103" s="91">
        <v>44649.583333333336</v>
      </c>
      <c r="B2103" s="92">
        <v>37</v>
      </c>
    </row>
    <row r="2104" spans="1:2" x14ac:dyDescent="0.25">
      <c r="A2104" s="91">
        <v>44649.625</v>
      </c>
      <c r="B2104" s="92">
        <v>35</v>
      </c>
    </row>
    <row r="2105" spans="1:2" x14ac:dyDescent="0.25">
      <c r="A2105" s="91">
        <v>44649.666666666664</v>
      </c>
      <c r="B2105" s="92">
        <v>37</v>
      </c>
    </row>
    <row r="2106" spans="1:2" x14ac:dyDescent="0.25">
      <c r="A2106" s="91">
        <v>44649.708333333336</v>
      </c>
      <c r="B2106" s="92">
        <v>38</v>
      </c>
    </row>
    <row r="2107" spans="1:2" x14ac:dyDescent="0.25">
      <c r="A2107" s="91">
        <v>44649.75</v>
      </c>
      <c r="B2107" s="92">
        <v>38</v>
      </c>
    </row>
    <row r="2108" spans="1:2" x14ac:dyDescent="0.25">
      <c r="A2108" s="91">
        <v>44649.791666666664</v>
      </c>
      <c r="B2108" s="92">
        <v>36</v>
      </c>
    </row>
    <row r="2109" spans="1:2" x14ac:dyDescent="0.25">
      <c r="A2109" s="91">
        <v>44649.833333333336</v>
      </c>
      <c r="B2109" s="92">
        <v>35</v>
      </c>
    </row>
    <row r="2110" spans="1:2" x14ac:dyDescent="0.25">
      <c r="A2110" s="91">
        <v>44649.875</v>
      </c>
      <c r="B2110" s="92">
        <v>34</v>
      </c>
    </row>
    <row r="2111" spans="1:2" x14ac:dyDescent="0.25">
      <c r="A2111" s="91">
        <v>44649.916666666664</v>
      </c>
      <c r="B2111" s="92">
        <v>34</v>
      </c>
    </row>
    <row r="2112" spans="1:2" x14ac:dyDescent="0.25">
      <c r="A2112" s="91">
        <v>44649.958333333336</v>
      </c>
      <c r="B2112" s="92">
        <v>34</v>
      </c>
    </row>
    <row r="2113" spans="1:2" x14ac:dyDescent="0.25">
      <c r="A2113" s="91">
        <v>44650</v>
      </c>
      <c r="B2113" s="92">
        <v>32</v>
      </c>
    </row>
    <row r="2114" spans="1:2" x14ac:dyDescent="0.25">
      <c r="A2114" s="91">
        <v>44650.041666666664</v>
      </c>
      <c r="B2114" s="92">
        <v>32</v>
      </c>
    </row>
    <row r="2115" spans="1:2" x14ac:dyDescent="0.25">
      <c r="A2115" s="91">
        <v>44650.083333333336</v>
      </c>
      <c r="B2115" s="92">
        <v>31</v>
      </c>
    </row>
    <row r="2116" spans="1:2" x14ac:dyDescent="0.25">
      <c r="A2116" s="91">
        <v>44650.125</v>
      </c>
      <c r="B2116" s="92">
        <v>30</v>
      </c>
    </row>
    <row r="2117" spans="1:2" x14ac:dyDescent="0.25">
      <c r="A2117" s="91">
        <v>44650.166666666664</v>
      </c>
      <c r="B2117" s="92">
        <v>29</v>
      </c>
    </row>
    <row r="2118" spans="1:2" x14ac:dyDescent="0.25">
      <c r="A2118" s="91">
        <v>44650.208333333336</v>
      </c>
      <c r="B2118" s="92">
        <v>28</v>
      </c>
    </row>
    <row r="2119" spans="1:2" x14ac:dyDescent="0.25">
      <c r="A2119" s="91">
        <v>44650.25</v>
      </c>
      <c r="B2119" s="92">
        <v>29</v>
      </c>
    </row>
    <row r="2120" spans="1:2" x14ac:dyDescent="0.25">
      <c r="A2120" s="91">
        <v>44650.291666666664</v>
      </c>
      <c r="B2120" s="92">
        <v>29</v>
      </c>
    </row>
    <row r="2121" spans="1:2" x14ac:dyDescent="0.25">
      <c r="A2121" s="91">
        <v>44650.333333333336</v>
      </c>
      <c r="B2121" s="92">
        <v>32</v>
      </c>
    </row>
    <row r="2122" spans="1:2" x14ac:dyDescent="0.25">
      <c r="A2122" s="91">
        <v>44650.375</v>
      </c>
      <c r="B2122" s="92">
        <v>35</v>
      </c>
    </row>
    <row r="2123" spans="1:2" x14ac:dyDescent="0.25">
      <c r="A2123" s="91">
        <v>44650.416666666664</v>
      </c>
      <c r="B2123" s="92">
        <v>37</v>
      </c>
    </row>
    <row r="2124" spans="1:2" x14ac:dyDescent="0.25">
      <c r="A2124" s="91">
        <v>44650.458333333336</v>
      </c>
      <c r="B2124" s="92">
        <v>39</v>
      </c>
    </row>
    <row r="2125" spans="1:2" x14ac:dyDescent="0.25">
      <c r="A2125" s="91">
        <v>44650.5</v>
      </c>
      <c r="B2125" s="92">
        <v>40</v>
      </c>
    </row>
    <row r="2126" spans="1:2" x14ac:dyDescent="0.25">
      <c r="A2126" s="91">
        <v>44650.541666666664</v>
      </c>
      <c r="B2126" s="92">
        <v>40</v>
      </c>
    </row>
    <row r="2127" spans="1:2" x14ac:dyDescent="0.25">
      <c r="A2127" s="91">
        <v>44650.583333333336</v>
      </c>
      <c r="B2127" s="92">
        <v>42</v>
      </c>
    </row>
    <row r="2128" spans="1:2" x14ac:dyDescent="0.25">
      <c r="A2128" s="91">
        <v>44650.625</v>
      </c>
      <c r="B2128" s="92">
        <v>41</v>
      </c>
    </row>
    <row r="2129" spans="1:2" x14ac:dyDescent="0.25">
      <c r="A2129" s="91">
        <v>44650.666666666664</v>
      </c>
      <c r="B2129" s="92">
        <v>42</v>
      </c>
    </row>
    <row r="2130" spans="1:2" x14ac:dyDescent="0.25">
      <c r="A2130" s="91">
        <v>44650.708333333336</v>
      </c>
      <c r="B2130" s="92">
        <v>41</v>
      </c>
    </row>
    <row r="2131" spans="1:2" x14ac:dyDescent="0.25">
      <c r="A2131" s="91">
        <v>44650.75</v>
      </c>
      <c r="B2131" s="92">
        <v>41</v>
      </c>
    </row>
    <row r="2132" spans="1:2" x14ac:dyDescent="0.25">
      <c r="A2132" s="91">
        <v>44650.791666666664</v>
      </c>
      <c r="B2132" s="92">
        <v>40</v>
      </c>
    </row>
    <row r="2133" spans="1:2" x14ac:dyDescent="0.25">
      <c r="A2133" s="91">
        <v>44650.833333333336</v>
      </c>
      <c r="B2133" s="92">
        <v>41</v>
      </c>
    </row>
    <row r="2134" spans="1:2" x14ac:dyDescent="0.25">
      <c r="A2134" s="91">
        <v>44650.875</v>
      </c>
      <c r="B2134" s="92">
        <v>41</v>
      </c>
    </row>
    <row r="2135" spans="1:2" x14ac:dyDescent="0.25">
      <c r="A2135" s="91">
        <v>44650.916666666664</v>
      </c>
      <c r="B2135" s="92">
        <v>42</v>
      </c>
    </row>
    <row r="2136" spans="1:2" x14ac:dyDescent="0.25">
      <c r="A2136" s="91">
        <v>44650.958333333336</v>
      </c>
      <c r="B2136" s="92">
        <v>42</v>
      </c>
    </row>
    <row r="2137" spans="1:2" x14ac:dyDescent="0.25">
      <c r="A2137" s="91">
        <v>44651</v>
      </c>
      <c r="B2137" s="92">
        <v>43</v>
      </c>
    </row>
    <row r="2138" spans="1:2" x14ac:dyDescent="0.25">
      <c r="A2138" s="91">
        <v>44651.041666666664</v>
      </c>
      <c r="B2138" s="92">
        <v>44</v>
      </c>
    </row>
    <row r="2139" spans="1:2" x14ac:dyDescent="0.25">
      <c r="A2139" s="91">
        <v>44651.083333333336</v>
      </c>
      <c r="B2139" s="92">
        <v>45</v>
      </c>
    </row>
    <row r="2140" spans="1:2" x14ac:dyDescent="0.25">
      <c r="A2140" s="91">
        <v>44651.125</v>
      </c>
      <c r="B2140" s="92">
        <v>46</v>
      </c>
    </row>
    <row r="2141" spans="1:2" x14ac:dyDescent="0.25">
      <c r="A2141" s="91">
        <v>44651.166666666664</v>
      </c>
      <c r="B2141" s="92">
        <v>46</v>
      </c>
    </row>
    <row r="2142" spans="1:2" x14ac:dyDescent="0.25">
      <c r="A2142" s="91">
        <v>44651.208333333336</v>
      </c>
      <c r="B2142" s="92">
        <v>47</v>
      </c>
    </row>
    <row r="2143" spans="1:2" x14ac:dyDescent="0.25">
      <c r="A2143" s="91">
        <v>44651.25</v>
      </c>
      <c r="B2143" s="92">
        <v>47</v>
      </c>
    </row>
    <row r="2144" spans="1:2" x14ac:dyDescent="0.25">
      <c r="A2144" s="91">
        <v>44651.291666666664</v>
      </c>
      <c r="B2144" s="92">
        <v>47</v>
      </c>
    </row>
    <row r="2145" spans="1:2" x14ac:dyDescent="0.25">
      <c r="A2145" s="91">
        <v>44651.333333333336</v>
      </c>
      <c r="B2145" s="92">
        <v>48</v>
      </c>
    </row>
    <row r="2146" spans="1:2" x14ac:dyDescent="0.25">
      <c r="A2146" s="91">
        <v>44651.375</v>
      </c>
      <c r="B2146" s="92">
        <v>52</v>
      </c>
    </row>
    <row r="2147" spans="1:2" x14ac:dyDescent="0.25">
      <c r="A2147" s="91">
        <v>44651.416666666664</v>
      </c>
      <c r="B2147" s="92">
        <v>56</v>
      </c>
    </row>
    <row r="2148" spans="1:2" x14ac:dyDescent="0.25">
      <c r="A2148" s="91">
        <v>44651.458333333336</v>
      </c>
      <c r="B2148" s="92">
        <v>54</v>
      </c>
    </row>
    <row r="2149" spans="1:2" x14ac:dyDescent="0.25">
      <c r="A2149" s="91">
        <v>44651.5</v>
      </c>
      <c r="B2149" s="92">
        <v>55</v>
      </c>
    </row>
    <row r="2150" spans="1:2" x14ac:dyDescent="0.25">
      <c r="A2150" s="91">
        <v>44651.541666666664</v>
      </c>
      <c r="B2150" s="92">
        <v>54</v>
      </c>
    </row>
    <row r="2151" spans="1:2" x14ac:dyDescent="0.25">
      <c r="A2151" s="91">
        <v>44651.583333333336</v>
      </c>
      <c r="B2151" s="92">
        <v>55</v>
      </c>
    </row>
    <row r="2152" spans="1:2" x14ac:dyDescent="0.25">
      <c r="A2152" s="91">
        <v>44651.625</v>
      </c>
      <c r="B2152" s="92">
        <v>54</v>
      </c>
    </row>
    <row r="2153" spans="1:2" x14ac:dyDescent="0.25">
      <c r="A2153" s="91">
        <v>44651.666666666664</v>
      </c>
      <c r="B2153" s="92">
        <v>54</v>
      </c>
    </row>
    <row r="2154" spans="1:2" x14ac:dyDescent="0.25">
      <c r="A2154" s="91">
        <v>44651.708333333336</v>
      </c>
      <c r="B2154" s="92">
        <v>53</v>
      </c>
    </row>
    <row r="2155" spans="1:2" x14ac:dyDescent="0.25">
      <c r="A2155" s="91">
        <v>44651.75</v>
      </c>
      <c r="B2155" s="92">
        <v>53</v>
      </c>
    </row>
    <row r="2156" spans="1:2" x14ac:dyDescent="0.25">
      <c r="A2156" s="91">
        <v>44651.791666666664</v>
      </c>
      <c r="B2156" s="92">
        <v>52</v>
      </c>
    </row>
    <row r="2157" spans="1:2" x14ac:dyDescent="0.25">
      <c r="A2157" s="91">
        <v>44651.833333333336</v>
      </c>
      <c r="B2157" s="92">
        <v>53</v>
      </c>
    </row>
    <row r="2158" spans="1:2" x14ac:dyDescent="0.25">
      <c r="A2158" s="91">
        <v>44651.875</v>
      </c>
      <c r="B2158" s="92">
        <v>54</v>
      </c>
    </row>
    <row r="2159" spans="1:2" x14ac:dyDescent="0.25">
      <c r="A2159" s="91">
        <v>44651.916666666664</v>
      </c>
      <c r="B2159" s="92">
        <v>56</v>
      </c>
    </row>
    <row r="2160" spans="1:2" x14ac:dyDescent="0.25">
      <c r="A2160" s="91">
        <v>44651.958333333336</v>
      </c>
      <c r="B2160" s="92">
        <v>55</v>
      </c>
    </row>
    <row r="2161" spans="1:2" x14ac:dyDescent="0.25">
      <c r="A2161" s="91">
        <v>44652</v>
      </c>
      <c r="B2161" s="92">
        <v>54</v>
      </c>
    </row>
    <row r="2162" spans="1:2" x14ac:dyDescent="0.25">
      <c r="A2162" s="91">
        <v>44652.041666666664</v>
      </c>
      <c r="B2162" s="92">
        <v>52</v>
      </c>
    </row>
    <row r="2163" spans="1:2" x14ac:dyDescent="0.25">
      <c r="A2163" s="91">
        <v>44652.083333333336</v>
      </c>
      <c r="B2163" s="92">
        <v>51</v>
      </c>
    </row>
    <row r="2164" spans="1:2" x14ac:dyDescent="0.25">
      <c r="A2164" s="91">
        <v>44652.125</v>
      </c>
      <c r="B2164" s="92">
        <v>49</v>
      </c>
    </row>
    <row r="2165" spans="1:2" x14ac:dyDescent="0.25">
      <c r="A2165" s="91">
        <v>44652.166666666664</v>
      </c>
      <c r="B2165" s="92">
        <v>56</v>
      </c>
    </row>
    <row r="2166" spans="1:2" x14ac:dyDescent="0.25">
      <c r="A2166" s="91">
        <v>44652.208333333336</v>
      </c>
      <c r="B2166" s="92">
        <v>59</v>
      </c>
    </row>
    <row r="2167" spans="1:2" x14ac:dyDescent="0.25">
      <c r="A2167" s="91">
        <v>44652.25</v>
      </c>
      <c r="B2167" s="92">
        <v>57</v>
      </c>
    </row>
    <row r="2168" spans="1:2" x14ac:dyDescent="0.25">
      <c r="A2168" s="91">
        <v>44652.291666666664</v>
      </c>
      <c r="B2168" s="92">
        <v>54</v>
      </c>
    </row>
    <row r="2169" spans="1:2" x14ac:dyDescent="0.25">
      <c r="A2169" s="91">
        <v>44652.333333333336</v>
      </c>
      <c r="B2169" s="92">
        <v>53</v>
      </c>
    </row>
    <row r="2170" spans="1:2" x14ac:dyDescent="0.25">
      <c r="A2170" s="91">
        <v>44652.375</v>
      </c>
      <c r="B2170" s="92">
        <v>52</v>
      </c>
    </row>
    <row r="2171" spans="1:2" x14ac:dyDescent="0.25">
      <c r="A2171" s="91">
        <v>44652.416666666664</v>
      </c>
      <c r="B2171" s="92">
        <v>53</v>
      </c>
    </row>
    <row r="2172" spans="1:2" x14ac:dyDescent="0.25">
      <c r="A2172" s="91">
        <v>44652.458333333336</v>
      </c>
      <c r="B2172" s="92">
        <v>54</v>
      </c>
    </row>
    <row r="2173" spans="1:2" x14ac:dyDescent="0.25">
      <c r="A2173" s="91">
        <v>44652.5</v>
      </c>
      <c r="B2173" s="92">
        <v>56</v>
      </c>
    </row>
    <row r="2174" spans="1:2" x14ac:dyDescent="0.25">
      <c r="A2174" s="91">
        <v>44652.541666666664</v>
      </c>
      <c r="B2174" s="92">
        <v>56</v>
      </c>
    </row>
    <row r="2175" spans="1:2" x14ac:dyDescent="0.25">
      <c r="A2175" s="91">
        <v>44652.583333333336</v>
      </c>
      <c r="B2175" s="92">
        <v>56</v>
      </c>
    </row>
    <row r="2176" spans="1:2" x14ac:dyDescent="0.25">
      <c r="A2176" s="91">
        <v>44652.625</v>
      </c>
      <c r="B2176" s="92">
        <v>55</v>
      </c>
    </row>
    <row r="2177" spans="1:2" x14ac:dyDescent="0.25">
      <c r="A2177" s="91">
        <v>44652.666666666664</v>
      </c>
      <c r="B2177" s="92">
        <v>54</v>
      </c>
    </row>
    <row r="2178" spans="1:2" x14ac:dyDescent="0.25">
      <c r="A2178" s="91">
        <v>44652.708333333336</v>
      </c>
      <c r="B2178" s="92">
        <v>51</v>
      </c>
    </row>
    <row r="2179" spans="1:2" x14ac:dyDescent="0.25">
      <c r="A2179" s="91">
        <v>44652.75</v>
      </c>
      <c r="B2179" s="92">
        <v>50</v>
      </c>
    </row>
    <row r="2180" spans="1:2" x14ac:dyDescent="0.25">
      <c r="A2180" s="91">
        <v>44652.791666666664</v>
      </c>
      <c r="B2180" s="92">
        <v>48</v>
      </c>
    </row>
    <row r="2181" spans="1:2" x14ac:dyDescent="0.25">
      <c r="A2181" s="91">
        <v>44652.833333333336</v>
      </c>
      <c r="B2181" s="92">
        <v>46</v>
      </c>
    </row>
    <row r="2182" spans="1:2" x14ac:dyDescent="0.25">
      <c r="A2182" s="91">
        <v>44652.875</v>
      </c>
      <c r="B2182" s="92">
        <v>46</v>
      </c>
    </row>
    <row r="2183" spans="1:2" x14ac:dyDescent="0.25">
      <c r="A2183" s="91">
        <v>44652.916666666664</v>
      </c>
      <c r="B2183" s="92">
        <v>45</v>
      </c>
    </row>
    <row r="2184" spans="1:2" x14ac:dyDescent="0.25">
      <c r="A2184" s="91">
        <v>44652.958333333336</v>
      </c>
      <c r="B2184" s="92">
        <v>45</v>
      </c>
    </row>
    <row r="2185" spans="1:2" x14ac:dyDescent="0.25">
      <c r="A2185" s="91">
        <v>44653</v>
      </c>
      <c r="B2185" s="92">
        <v>44</v>
      </c>
    </row>
    <row r="2186" spans="1:2" x14ac:dyDescent="0.25">
      <c r="A2186" s="91">
        <v>44653.041666666664</v>
      </c>
      <c r="B2186" s="92">
        <v>43</v>
      </c>
    </row>
    <row r="2187" spans="1:2" x14ac:dyDescent="0.25">
      <c r="A2187" s="91">
        <v>44653.083333333336</v>
      </c>
      <c r="B2187" s="92">
        <v>43</v>
      </c>
    </row>
    <row r="2188" spans="1:2" x14ac:dyDescent="0.25">
      <c r="A2188" s="91">
        <v>44653.125</v>
      </c>
      <c r="B2188" s="92">
        <v>42</v>
      </c>
    </row>
    <row r="2189" spans="1:2" x14ac:dyDescent="0.25">
      <c r="A2189" s="91">
        <v>44653.166666666664</v>
      </c>
      <c r="B2189" s="92">
        <v>41</v>
      </c>
    </row>
    <row r="2190" spans="1:2" x14ac:dyDescent="0.25">
      <c r="A2190" s="91">
        <v>44653.208333333336</v>
      </c>
      <c r="B2190" s="92">
        <v>40</v>
      </c>
    </row>
    <row r="2191" spans="1:2" x14ac:dyDescent="0.25">
      <c r="A2191" s="91">
        <v>44653.25</v>
      </c>
      <c r="B2191" s="92">
        <v>40</v>
      </c>
    </row>
    <row r="2192" spans="1:2" x14ac:dyDescent="0.25">
      <c r="A2192" s="91">
        <v>44653.291666666664</v>
      </c>
      <c r="B2192" s="92">
        <v>39</v>
      </c>
    </row>
    <row r="2193" spans="1:2" x14ac:dyDescent="0.25">
      <c r="A2193" s="91">
        <v>44653.333333333336</v>
      </c>
      <c r="B2193" s="92">
        <v>39</v>
      </c>
    </row>
    <row r="2194" spans="1:2" x14ac:dyDescent="0.25">
      <c r="A2194" s="91">
        <v>44653.375</v>
      </c>
      <c r="B2194" s="92">
        <v>42</v>
      </c>
    </row>
    <row r="2195" spans="1:2" x14ac:dyDescent="0.25">
      <c r="A2195" s="91">
        <v>44653.416666666664</v>
      </c>
      <c r="B2195" s="92">
        <v>42</v>
      </c>
    </row>
    <row r="2196" spans="1:2" x14ac:dyDescent="0.25">
      <c r="A2196" s="91">
        <v>44653.458333333336</v>
      </c>
      <c r="B2196" s="92">
        <v>44</v>
      </c>
    </row>
    <row r="2197" spans="1:2" x14ac:dyDescent="0.25">
      <c r="A2197" s="91">
        <v>44653.5</v>
      </c>
      <c r="B2197" s="92">
        <v>46</v>
      </c>
    </row>
    <row r="2198" spans="1:2" x14ac:dyDescent="0.25">
      <c r="A2198" s="91">
        <v>44653.541666666664</v>
      </c>
      <c r="B2198" s="92">
        <v>48</v>
      </c>
    </row>
    <row r="2199" spans="1:2" x14ac:dyDescent="0.25">
      <c r="A2199" s="91">
        <v>44653.583333333336</v>
      </c>
      <c r="B2199" s="92">
        <v>50</v>
      </c>
    </row>
    <row r="2200" spans="1:2" x14ac:dyDescent="0.25">
      <c r="A2200" s="91">
        <v>44653.625</v>
      </c>
      <c r="B2200" s="92">
        <v>51</v>
      </c>
    </row>
    <row r="2201" spans="1:2" x14ac:dyDescent="0.25">
      <c r="A2201" s="91">
        <v>44653.666666666664</v>
      </c>
      <c r="B2201" s="92">
        <v>52</v>
      </c>
    </row>
    <row r="2202" spans="1:2" x14ac:dyDescent="0.25">
      <c r="A2202" s="91">
        <v>44653.708333333336</v>
      </c>
      <c r="B2202" s="92">
        <v>51</v>
      </c>
    </row>
    <row r="2203" spans="1:2" x14ac:dyDescent="0.25">
      <c r="A2203" s="91">
        <v>44653.75</v>
      </c>
      <c r="B2203" s="92">
        <v>51</v>
      </c>
    </row>
    <row r="2204" spans="1:2" x14ac:dyDescent="0.25">
      <c r="A2204" s="91">
        <v>44653.791666666664</v>
      </c>
      <c r="B2204" s="92">
        <v>45</v>
      </c>
    </row>
    <row r="2205" spans="1:2" x14ac:dyDescent="0.25">
      <c r="A2205" s="91">
        <v>44653.833333333336</v>
      </c>
      <c r="B2205" s="92">
        <v>43</v>
      </c>
    </row>
    <row r="2206" spans="1:2" x14ac:dyDescent="0.25">
      <c r="A2206" s="91">
        <v>44653.875</v>
      </c>
      <c r="B2206" s="92">
        <v>43</v>
      </c>
    </row>
    <row r="2207" spans="1:2" x14ac:dyDescent="0.25">
      <c r="A2207" s="91">
        <v>44653.916666666664</v>
      </c>
      <c r="B2207" s="92">
        <v>42</v>
      </c>
    </row>
    <row r="2208" spans="1:2" x14ac:dyDescent="0.25">
      <c r="A2208" s="91">
        <v>44653.958333333336</v>
      </c>
      <c r="B2208" s="92">
        <v>43</v>
      </c>
    </row>
    <row r="2209" spans="1:2" x14ac:dyDescent="0.25">
      <c r="A2209" s="91">
        <v>44654</v>
      </c>
      <c r="B2209" s="92">
        <v>43</v>
      </c>
    </row>
    <row r="2210" spans="1:2" x14ac:dyDescent="0.25">
      <c r="A2210" s="91">
        <v>44654.041666666664</v>
      </c>
      <c r="B2210" s="92">
        <v>43</v>
      </c>
    </row>
    <row r="2211" spans="1:2" x14ac:dyDescent="0.25">
      <c r="A2211" s="91">
        <v>44654.083333333336</v>
      </c>
      <c r="B2211" s="92">
        <v>41</v>
      </c>
    </row>
    <row r="2212" spans="1:2" x14ac:dyDescent="0.25">
      <c r="A2212" s="91">
        <v>44654.125</v>
      </c>
      <c r="B2212" s="92">
        <v>39</v>
      </c>
    </row>
    <row r="2213" spans="1:2" x14ac:dyDescent="0.25">
      <c r="A2213" s="91">
        <v>44654.166666666664</v>
      </c>
      <c r="B2213" s="92">
        <v>41</v>
      </c>
    </row>
    <row r="2214" spans="1:2" x14ac:dyDescent="0.25">
      <c r="A2214" s="91">
        <v>44654.208333333336</v>
      </c>
      <c r="B2214" s="92">
        <v>41</v>
      </c>
    </row>
    <row r="2215" spans="1:2" x14ac:dyDescent="0.25">
      <c r="A2215" s="91">
        <v>44654.25</v>
      </c>
      <c r="B2215" s="92">
        <v>41</v>
      </c>
    </row>
    <row r="2216" spans="1:2" x14ac:dyDescent="0.25">
      <c r="A2216" s="91">
        <v>44654.291666666664</v>
      </c>
      <c r="B2216" s="92">
        <v>40</v>
      </c>
    </row>
    <row r="2217" spans="1:2" x14ac:dyDescent="0.25">
      <c r="A2217" s="91">
        <v>44654.333333333336</v>
      </c>
      <c r="B2217" s="92">
        <v>43</v>
      </c>
    </row>
    <row r="2218" spans="1:2" x14ac:dyDescent="0.25">
      <c r="A2218" s="91">
        <v>44654.375</v>
      </c>
      <c r="B2218" s="92">
        <v>45</v>
      </c>
    </row>
    <row r="2219" spans="1:2" x14ac:dyDescent="0.25">
      <c r="A2219" s="91">
        <v>44654.416666666664</v>
      </c>
      <c r="B2219" s="92">
        <v>45</v>
      </c>
    </row>
    <row r="2220" spans="1:2" x14ac:dyDescent="0.25">
      <c r="A2220" s="91">
        <v>44654.458333333336</v>
      </c>
      <c r="B2220" s="92">
        <v>46</v>
      </c>
    </row>
    <row r="2221" spans="1:2" x14ac:dyDescent="0.25">
      <c r="A2221" s="91">
        <v>44654.5</v>
      </c>
      <c r="B2221" s="92">
        <v>44</v>
      </c>
    </row>
    <row r="2222" spans="1:2" x14ac:dyDescent="0.25">
      <c r="A2222" s="91">
        <v>44654.541666666664</v>
      </c>
      <c r="B2222" s="92">
        <v>44</v>
      </c>
    </row>
    <row r="2223" spans="1:2" x14ac:dyDescent="0.25">
      <c r="A2223" s="91">
        <v>44654.583333333336</v>
      </c>
      <c r="B2223" s="92">
        <v>44</v>
      </c>
    </row>
    <row r="2224" spans="1:2" x14ac:dyDescent="0.25">
      <c r="A2224" s="91">
        <v>44654.625</v>
      </c>
      <c r="B2224" s="92">
        <v>45</v>
      </c>
    </row>
    <row r="2225" spans="1:2" x14ac:dyDescent="0.25">
      <c r="A2225" s="91">
        <v>44654.666666666664</v>
      </c>
      <c r="B2225" s="92">
        <v>45</v>
      </c>
    </row>
    <row r="2226" spans="1:2" x14ac:dyDescent="0.25">
      <c r="A2226" s="91">
        <v>44654.708333333336</v>
      </c>
      <c r="B2226" s="92">
        <v>46</v>
      </c>
    </row>
    <row r="2227" spans="1:2" x14ac:dyDescent="0.25">
      <c r="A2227" s="91">
        <v>44654.75</v>
      </c>
      <c r="B2227" s="92">
        <v>45</v>
      </c>
    </row>
    <row r="2228" spans="1:2" x14ac:dyDescent="0.25">
      <c r="A2228" s="91">
        <v>44654.791666666664</v>
      </c>
      <c r="B2228" s="92">
        <v>45</v>
      </c>
    </row>
    <row r="2229" spans="1:2" x14ac:dyDescent="0.25">
      <c r="A2229" s="91">
        <v>44654.833333333336</v>
      </c>
      <c r="B2229" s="92">
        <v>46</v>
      </c>
    </row>
    <row r="2230" spans="1:2" x14ac:dyDescent="0.25">
      <c r="A2230" s="91">
        <v>44654.875</v>
      </c>
      <c r="B2230" s="92">
        <v>45</v>
      </c>
    </row>
    <row r="2231" spans="1:2" x14ac:dyDescent="0.25">
      <c r="A2231" s="91">
        <v>44654.916666666664</v>
      </c>
      <c r="B2231" s="92">
        <v>44</v>
      </c>
    </row>
    <row r="2232" spans="1:2" x14ac:dyDescent="0.25">
      <c r="A2232" s="91">
        <v>44654.958333333336</v>
      </c>
      <c r="B2232" s="92">
        <v>42</v>
      </c>
    </row>
    <row r="2233" spans="1:2" x14ac:dyDescent="0.25">
      <c r="A2233" s="91">
        <v>44655</v>
      </c>
      <c r="B2233" s="92">
        <v>41</v>
      </c>
    </row>
    <row r="2234" spans="1:2" x14ac:dyDescent="0.25">
      <c r="A2234" s="91">
        <v>44655.041666666664</v>
      </c>
      <c r="B2234" s="92">
        <v>40</v>
      </c>
    </row>
    <row r="2235" spans="1:2" x14ac:dyDescent="0.25">
      <c r="A2235" s="91">
        <v>44655.083333333336</v>
      </c>
      <c r="B2235" s="92">
        <v>40</v>
      </c>
    </row>
    <row r="2236" spans="1:2" x14ac:dyDescent="0.25">
      <c r="A2236" s="91">
        <v>44655.125</v>
      </c>
      <c r="B2236" s="92">
        <v>40</v>
      </c>
    </row>
    <row r="2237" spans="1:2" x14ac:dyDescent="0.25">
      <c r="A2237" s="91">
        <v>44655.166666666664</v>
      </c>
      <c r="B2237" s="92">
        <v>40</v>
      </c>
    </row>
    <row r="2238" spans="1:2" x14ac:dyDescent="0.25">
      <c r="A2238" s="91">
        <v>44655.208333333336</v>
      </c>
      <c r="B2238" s="92">
        <v>40</v>
      </c>
    </row>
    <row r="2239" spans="1:2" x14ac:dyDescent="0.25">
      <c r="A2239" s="91">
        <v>44655.25</v>
      </c>
      <c r="B2239" s="92">
        <v>39</v>
      </c>
    </row>
    <row r="2240" spans="1:2" x14ac:dyDescent="0.25">
      <c r="A2240" s="91">
        <v>44655.291666666664</v>
      </c>
      <c r="B2240" s="92">
        <v>40</v>
      </c>
    </row>
    <row r="2241" spans="1:2" x14ac:dyDescent="0.25">
      <c r="A2241" s="91">
        <v>44655.333333333336</v>
      </c>
      <c r="B2241" s="92">
        <v>43</v>
      </c>
    </row>
    <row r="2242" spans="1:2" x14ac:dyDescent="0.25">
      <c r="A2242" s="91">
        <v>44655.375</v>
      </c>
      <c r="B2242" s="92">
        <v>45</v>
      </c>
    </row>
    <row r="2243" spans="1:2" x14ac:dyDescent="0.25">
      <c r="A2243" s="91">
        <v>44655.416666666664</v>
      </c>
      <c r="B2243" s="92">
        <v>47</v>
      </c>
    </row>
    <row r="2244" spans="1:2" x14ac:dyDescent="0.25">
      <c r="A2244" s="91">
        <v>44655.458333333336</v>
      </c>
      <c r="B2244" s="92">
        <v>50</v>
      </c>
    </row>
    <row r="2245" spans="1:2" x14ac:dyDescent="0.25">
      <c r="A2245" s="91">
        <v>44655.5</v>
      </c>
      <c r="B2245" s="92">
        <v>51</v>
      </c>
    </row>
    <row r="2246" spans="1:2" x14ac:dyDescent="0.25">
      <c r="A2246" s="91">
        <v>44655.541666666664</v>
      </c>
      <c r="B2246" s="92">
        <v>52</v>
      </c>
    </row>
    <row r="2247" spans="1:2" x14ac:dyDescent="0.25">
      <c r="A2247" s="91">
        <v>44655.583333333336</v>
      </c>
      <c r="B2247" s="92">
        <v>53</v>
      </c>
    </row>
    <row r="2248" spans="1:2" x14ac:dyDescent="0.25">
      <c r="A2248" s="91">
        <v>44655.625</v>
      </c>
      <c r="B2248" s="92">
        <v>54</v>
      </c>
    </row>
    <row r="2249" spans="1:2" x14ac:dyDescent="0.25">
      <c r="A2249" s="91">
        <v>44655.666666666664</v>
      </c>
      <c r="B2249" s="92">
        <v>54</v>
      </c>
    </row>
    <row r="2250" spans="1:2" x14ac:dyDescent="0.25">
      <c r="A2250" s="91">
        <v>44655.708333333336</v>
      </c>
      <c r="B2250" s="92">
        <v>53</v>
      </c>
    </row>
    <row r="2251" spans="1:2" x14ac:dyDescent="0.25">
      <c r="A2251" s="91">
        <v>44655.75</v>
      </c>
      <c r="B2251" s="92">
        <v>52</v>
      </c>
    </row>
    <row r="2252" spans="1:2" x14ac:dyDescent="0.25">
      <c r="A2252" s="91">
        <v>44655.791666666664</v>
      </c>
      <c r="B2252" s="92">
        <v>51</v>
      </c>
    </row>
    <row r="2253" spans="1:2" x14ac:dyDescent="0.25">
      <c r="A2253" s="91">
        <v>44655.833333333336</v>
      </c>
      <c r="B2253" s="92">
        <v>51</v>
      </c>
    </row>
    <row r="2254" spans="1:2" x14ac:dyDescent="0.25">
      <c r="A2254" s="91">
        <v>44655.875</v>
      </c>
      <c r="B2254" s="92">
        <v>50</v>
      </c>
    </row>
    <row r="2255" spans="1:2" x14ac:dyDescent="0.25">
      <c r="A2255" s="91">
        <v>44655.916666666664</v>
      </c>
      <c r="B2255" s="92">
        <v>50</v>
      </c>
    </row>
    <row r="2256" spans="1:2" x14ac:dyDescent="0.25">
      <c r="A2256" s="91">
        <v>44655.958333333336</v>
      </c>
      <c r="B2256" s="92">
        <v>48</v>
      </c>
    </row>
    <row r="2257" spans="1:2" x14ac:dyDescent="0.25">
      <c r="A2257" s="91">
        <v>44656</v>
      </c>
      <c r="B2257" s="92">
        <v>46</v>
      </c>
    </row>
    <row r="2258" spans="1:2" x14ac:dyDescent="0.25">
      <c r="A2258" s="91">
        <v>44656.041666666664</v>
      </c>
      <c r="B2258" s="92">
        <v>46</v>
      </c>
    </row>
    <row r="2259" spans="1:2" x14ac:dyDescent="0.25">
      <c r="A2259" s="91">
        <v>44656.083333333336</v>
      </c>
      <c r="B2259" s="92">
        <v>43</v>
      </c>
    </row>
    <row r="2260" spans="1:2" x14ac:dyDescent="0.25">
      <c r="A2260" s="91">
        <v>44656.125</v>
      </c>
      <c r="B2260" s="92">
        <v>39</v>
      </c>
    </row>
    <row r="2261" spans="1:2" x14ac:dyDescent="0.25">
      <c r="A2261" s="91">
        <v>44656.166666666664</v>
      </c>
      <c r="B2261" s="92">
        <v>41</v>
      </c>
    </row>
    <row r="2262" spans="1:2" x14ac:dyDescent="0.25">
      <c r="A2262" s="91">
        <v>44656.208333333336</v>
      </c>
      <c r="B2262" s="92">
        <v>40</v>
      </c>
    </row>
    <row r="2263" spans="1:2" x14ac:dyDescent="0.25">
      <c r="A2263" s="91">
        <v>44656.25</v>
      </c>
      <c r="B2263" s="92">
        <v>43</v>
      </c>
    </row>
    <row r="2264" spans="1:2" x14ac:dyDescent="0.25">
      <c r="A2264" s="91">
        <v>44656.291666666664</v>
      </c>
      <c r="B2264" s="92">
        <v>42</v>
      </c>
    </row>
    <row r="2265" spans="1:2" x14ac:dyDescent="0.25">
      <c r="A2265" s="91">
        <v>44656.333333333336</v>
      </c>
      <c r="B2265" s="92">
        <v>45</v>
      </c>
    </row>
    <row r="2266" spans="1:2" x14ac:dyDescent="0.25">
      <c r="A2266" s="91">
        <v>44656.375</v>
      </c>
      <c r="B2266" s="92">
        <v>46</v>
      </c>
    </row>
    <row r="2267" spans="1:2" x14ac:dyDescent="0.25">
      <c r="A2267" s="91">
        <v>44656.416666666664</v>
      </c>
      <c r="B2267" s="92">
        <v>50</v>
      </c>
    </row>
    <row r="2268" spans="1:2" x14ac:dyDescent="0.25">
      <c r="A2268" s="91">
        <v>44656.458333333336</v>
      </c>
      <c r="B2268" s="92">
        <v>51</v>
      </c>
    </row>
    <row r="2269" spans="1:2" x14ac:dyDescent="0.25">
      <c r="A2269" s="91">
        <v>44656.5</v>
      </c>
      <c r="B2269" s="92">
        <v>52</v>
      </c>
    </row>
    <row r="2270" spans="1:2" x14ac:dyDescent="0.25">
      <c r="A2270" s="91">
        <v>44656.541666666664</v>
      </c>
      <c r="B2270" s="92">
        <v>52</v>
      </c>
    </row>
    <row r="2271" spans="1:2" x14ac:dyDescent="0.25">
      <c r="A2271" s="91">
        <v>44656.583333333336</v>
      </c>
      <c r="B2271" s="92">
        <v>51</v>
      </c>
    </row>
    <row r="2272" spans="1:2" x14ac:dyDescent="0.25">
      <c r="A2272" s="91">
        <v>44656.625</v>
      </c>
      <c r="B2272" s="92">
        <v>51</v>
      </c>
    </row>
    <row r="2273" spans="1:2" x14ac:dyDescent="0.25">
      <c r="A2273" s="91">
        <v>44656.666666666664</v>
      </c>
      <c r="B2273" s="92">
        <v>51</v>
      </c>
    </row>
    <row r="2274" spans="1:2" x14ac:dyDescent="0.25">
      <c r="A2274" s="91">
        <v>44656.708333333336</v>
      </c>
      <c r="B2274" s="92">
        <v>50</v>
      </c>
    </row>
    <row r="2275" spans="1:2" x14ac:dyDescent="0.25">
      <c r="A2275" s="91">
        <v>44656.75</v>
      </c>
      <c r="B2275" s="92">
        <v>48</v>
      </c>
    </row>
    <row r="2276" spans="1:2" x14ac:dyDescent="0.25">
      <c r="A2276" s="91">
        <v>44656.791666666664</v>
      </c>
      <c r="B2276" s="92">
        <v>47</v>
      </c>
    </row>
    <row r="2277" spans="1:2" x14ac:dyDescent="0.25">
      <c r="A2277" s="91">
        <v>44656.833333333336</v>
      </c>
      <c r="B2277" s="92">
        <v>47</v>
      </c>
    </row>
    <row r="2278" spans="1:2" x14ac:dyDescent="0.25">
      <c r="A2278" s="91">
        <v>44656.875</v>
      </c>
      <c r="B2278" s="92">
        <v>47</v>
      </c>
    </row>
    <row r="2279" spans="1:2" x14ac:dyDescent="0.25">
      <c r="A2279" s="91">
        <v>44656.916666666664</v>
      </c>
      <c r="B2279" s="92">
        <v>47</v>
      </c>
    </row>
    <row r="2280" spans="1:2" x14ac:dyDescent="0.25">
      <c r="A2280" s="91">
        <v>44656.958333333336</v>
      </c>
      <c r="B2280" s="92">
        <v>47</v>
      </c>
    </row>
    <row r="2281" spans="1:2" x14ac:dyDescent="0.25">
      <c r="A2281" s="91">
        <v>44657</v>
      </c>
      <c r="B2281" s="92">
        <v>47</v>
      </c>
    </row>
    <row r="2282" spans="1:2" x14ac:dyDescent="0.25">
      <c r="A2282" s="91">
        <v>44657.041666666664</v>
      </c>
      <c r="B2282" s="92">
        <v>47</v>
      </c>
    </row>
    <row r="2283" spans="1:2" x14ac:dyDescent="0.25">
      <c r="A2283" s="91">
        <v>44657.083333333336</v>
      </c>
      <c r="B2283" s="92">
        <v>47</v>
      </c>
    </row>
    <row r="2284" spans="1:2" x14ac:dyDescent="0.25">
      <c r="A2284" s="91">
        <v>44657.125</v>
      </c>
      <c r="B2284" s="92">
        <v>47</v>
      </c>
    </row>
    <row r="2285" spans="1:2" x14ac:dyDescent="0.25">
      <c r="A2285" s="91">
        <v>44657.166666666664</v>
      </c>
      <c r="B2285" s="92">
        <v>47</v>
      </c>
    </row>
    <row r="2286" spans="1:2" x14ac:dyDescent="0.25">
      <c r="A2286" s="91">
        <v>44657.208333333336</v>
      </c>
      <c r="B2286" s="92">
        <v>48</v>
      </c>
    </row>
    <row r="2287" spans="1:2" x14ac:dyDescent="0.25">
      <c r="A2287" s="91">
        <v>44657.25</v>
      </c>
      <c r="B2287" s="92">
        <v>49</v>
      </c>
    </row>
    <row r="2288" spans="1:2" x14ac:dyDescent="0.25">
      <c r="A2288" s="91">
        <v>44657.291666666664</v>
      </c>
      <c r="B2288" s="92">
        <v>50</v>
      </c>
    </row>
    <row r="2289" spans="1:2" x14ac:dyDescent="0.25">
      <c r="A2289" s="91">
        <v>44657.333333333336</v>
      </c>
      <c r="B2289" s="92">
        <v>48</v>
      </c>
    </row>
    <row r="2290" spans="1:2" x14ac:dyDescent="0.25">
      <c r="A2290" s="91">
        <v>44657.375</v>
      </c>
      <c r="B2290" s="92">
        <v>48</v>
      </c>
    </row>
    <row r="2291" spans="1:2" x14ac:dyDescent="0.25">
      <c r="A2291" s="91">
        <v>44657.416666666664</v>
      </c>
      <c r="B2291" s="92">
        <v>47</v>
      </c>
    </row>
    <row r="2292" spans="1:2" x14ac:dyDescent="0.25">
      <c r="A2292" s="91">
        <v>44657.458333333336</v>
      </c>
      <c r="B2292" s="92">
        <v>49</v>
      </c>
    </row>
    <row r="2293" spans="1:2" x14ac:dyDescent="0.25">
      <c r="A2293" s="91">
        <v>44657.5</v>
      </c>
      <c r="B2293" s="92">
        <v>50</v>
      </c>
    </row>
    <row r="2294" spans="1:2" x14ac:dyDescent="0.25">
      <c r="A2294" s="91">
        <v>44657.541666666664</v>
      </c>
      <c r="B2294" s="92">
        <v>52</v>
      </c>
    </row>
    <row r="2295" spans="1:2" x14ac:dyDescent="0.25">
      <c r="A2295" s="91">
        <v>44657.583333333336</v>
      </c>
      <c r="B2295" s="92">
        <v>51</v>
      </c>
    </row>
    <row r="2296" spans="1:2" x14ac:dyDescent="0.25">
      <c r="A2296" s="91">
        <v>44657.625</v>
      </c>
      <c r="B2296" s="92">
        <v>51</v>
      </c>
    </row>
    <row r="2297" spans="1:2" x14ac:dyDescent="0.25">
      <c r="A2297" s="91">
        <v>44657.666666666664</v>
      </c>
      <c r="B2297" s="92">
        <v>53</v>
      </c>
    </row>
    <row r="2298" spans="1:2" x14ac:dyDescent="0.25">
      <c r="A2298" s="91">
        <v>44657.708333333336</v>
      </c>
      <c r="B2298" s="92">
        <v>53</v>
      </c>
    </row>
    <row r="2299" spans="1:2" x14ac:dyDescent="0.25">
      <c r="A2299" s="91">
        <v>44657.75</v>
      </c>
      <c r="B2299" s="92">
        <v>52</v>
      </c>
    </row>
    <row r="2300" spans="1:2" x14ac:dyDescent="0.25">
      <c r="A2300" s="91">
        <v>44657.791666666664</v>
      </c>
      <c r="B2300" s="92">
        <v>51</v>
      </c>
    </row>
    <row r="2301" spans="1:2" x14ac:dyDescent="0.25">
      <c r="A2301" s="91">
        <v>44657.833333333336</v>
      </c>
      <c r="B2301" s="92">
        <v>51</v>
      </c>
    </row>
    <row r="2302" spans="1:2" x14ac:dyDescent="0.25">
      <c r="A2302" s="91">
        <v>44657.875</v>
      </c>
      <c r="B2302" s="92">
        <v>50</v>
      </c>
    </row>
    <row r="2303" spans="1:2" x14ac:dyDescent="0.25">
      <c r="A2303" s="91">
        <v>44657.916666666664</v>
      </c>
      <c r="B2303" s="92">
        <v>50</v>
      </c>
    </row>
    <row r="2304" spans="1:2" x14ac:dyDescent="0.25">
      <c r="A2304" s="91">
        <v>44657.958333333336</v>
      </c>
      <c r="B2304" s="92">
        <v>50</v>
      </c>
    </row>
    <row r="2305" spans="1:2" x14ac:dyDescent="0.25">
      <c r="A2305" s="91">
        <v>44658</v>
      </c>
      <c r="B2305" s="92">
        <v>49</v>
      </c>
    </row>
    <row r="2306" spans="1:2" x14ac:dyDescent="0.25">
      <c r="A2306" s="91">
        <v>44658.041666666664</v>
      </c>
      <c r="B2306" s="92">
        <v>49</v>
      </c>
    </row>
    <row r="2307" spans="1:2" x14ac:dyDescent="0.25">
      <c r="A2307" s="91">
        <v>44658.083333333336</v>
      </c>
      <c r="B2307" s="92">
        <v>48</v>
      </c>
    </row>
    <row r="2308" spans="1:2" x14ac:dyDescent="0.25">
      <c r="A2308" s="91">
        <v>44658.125</v>
      </c>
      <c r="B2308" s="92">
        <v>47</v>
      </c>
    </row>
    <row r="2309" spans="1:2" x14ac:dyDescent="0.25">
      <c r="A2309" s="91">
        <v>44658.166666666664</v>
      </c>
      <c r="B2309" s="92">
        <v>47</v>
      </c>
    </row>
    <row r="2310" spans="1:2" x14ac:dyDescent="0.25">
      <c r="A2310" s="91">
        <v>44658.208333333336</v>
      </c>
      <c r="B2310" s="92">
        <v>47</v>
      </c>
    </row>
    <row r="2311" spans="1:2" x14ac:dyDescent="0.25">
      <c r="A2311" s="91">
        <v>44658.25</v>
      </c>
      <c r="B2311" s="92">
        <v>46</v>
      </c>
    </row>
    <row r="2312" spans="1:2" x14ac:dyDescent="0.25">
      <c r="A2312" s="91">
        <v>44658.291666666664</v>
      </c>
      <c r="B2312" s="92">
        <v>45</v>
      </c>
    </row>
    <row r="2313" spans="1:2" x14ac:dyDescent="0.25">
      <c r="A2313" s="91">
        <v>44658.333333333336</v>
      </c>
      <c r="B2313" s="92">
        <v>46</v>
      </c>
    </row>
    <row r="2314" spans="1:2" x14ac:dyDescent="0.25">
      <c r="A2314" s="91">
        <v>44658.375</v>
      </c>
      <c r="B2314" s="92">
        <v>46</v>
      </c>
    </row>
    <row r="2315" spans="1:2" x14ac:dyDescent="0.25">
      <c r="A2315" s="91">
        <v>44658.416666666664</v>
      </c>
      <c r="B2315" s="92">
        <v>46</v>
      </c>
    </row>
    <row r="2316" spans="1:2" x14ac:dyDescent="0.25">
      <c r="A2316" s="91">
        <v>44658.458333333336</v>
      </c>
      <c r="B2316" s="92">
        <v>46</v>
      </c>
    </row>
    <row r="2317" spans="1:2" x14ac:dyDescent="0.25">
      <c r="A2317" s="91">
        <v>44658.5</v>
      </c>
      <c r="B2317" s="92">
        <v>47</v>
      </c>
    </row>
    <row r="2318" spans="1:2" x14ac:dyDescent="0.25">
      <c r="A2318" s="91">
        <v>44658.541666666664</v>
      </c>
      <c r="B2318" s="92">
        <v>48</v>
      </c>
    </row>
    <row r="2319" spans="1:2" x14ac:dyDescent="0.25">
      <c r="A2319" s="91">
        <v>44658.583333333336</v>
      </c>
      <c r="B2319" s="92">
        <v>48</v>
      </c>
    </row>
    <row r="2320" spans="1:2" x14ac:dyDescent="0.25">
      <c r="A2320" s="91">
        <v>44658.625</v>
      </c>
      <c r="B2320" s="92">
        <v>48</v>
      </c>
    </row>
    <row r="2321" spans="1:2" x14ac:dyDescent="0.25">
      <c r="A2321" s="91">
        <v>44658.666666666664</v>
      </c>
      <c r="B2321" s="92">
        <v>49</v>
      </c>
    </row>
    <row r="2322" spans="1:2" x14ac:dyDescent="0.25">
      <c r="A2322" s="91">
        <v>44658.708333333336</v>
      </c>
      <c r="B2322" s="92">
        <v>48</v>
      </c>
    </row>
    <row r="2323" spans="1:2" x14ac:dyDescent="0.25">
      <c r="A2323" s="91">
        <v>44658.75</v>
      </c>
      <c r="B2323" s="92">
        <v>49</v>
      </c>
    </row>
    <row r="2324" spans="1:2" x14ac:dyDescent="0.25">
      <c r="A2324" s="91">
        <v>44658.791666666664</v>
      </c>
      <c r="B2324" s="92">
        <v>49</v>
      </c>
    </row>
    <row r="2325" spans="1:2" x14ac:dyDescent="0.25">
      <c r="A2325" s="91">
        <v>44658.833333333336</v>
      </c>
      <c r="B2325" s="92">
        <v>49</v>
      </c>
    </row>
    <row r="2326" spans="1:2" x14ac:dyDescent="0.25">
      <c r="A2326" s="91">
        <v>44658.875</v>
      </c>
      <c r="B2326" s="92">
        <v>49</v>
      </c>
    </row>
    <row r="2327" spans="1:2" x14ac:dyDescent="0.25">
      <c r="A2327" s="91">
        <v>44658.916666666664</v>
      </c>
      <c r="B2327" s="92">
        <v>51</v>
      </c>
    </row>
    <row r="2328" spans="1:2" x14ac:dyDescent="0.25">
      <c r="A2328" s="91">
        <v>44658.958333333336</v>
      </c>
      <c r="B2328" s="92">
        <v>51</v>
      </c>
    </row>
    <row r="2329" spans="1:2" x14ac:dyDescent="0.25">
      <c r="A2329" s="91">
        <v>44659</v>
      </c>
      <c r="B2329" s="92">
        <v>51</v>
      </c>
    </row>
    <row r="2330" spans="1:2" x14ac:dyDescent="0.25">
      <c r="A2330" s="91">
        <v>44659.041666666664</v>
      </c>
      <c r="B2330" s="92">
        <v>51</v>
      </c>
    </row>
    <row r="2331" spans="1:2" x14ac:dyDescent="0.25">
      <c r="A2331" s="91">
        <v>44659.083333333336</v>
      </c>
      <c r="B2331" s="92">
        <v>50</v>
      </c>
    </row>
    <row r="2332" spans="1:2" x14ac:dyDescent="0.25">
      <c r="A2332" s="91">
        <v>44659.125</v>
      </c>
      <c r="B2332" s="92">
        <v>48</v>
      </c>
    </row>
    <row r="2333" spans="1:2" x14ac:dyDescent="0.25">
      <c r="A2333" s="91">
        <v>44659.166666666664</v>
      </c>
      <c r="B2333" s="92">
        <v>50</v>
      </c>
    </row>
    <row r="2334" spans="1:2" x14ac:dyDescent="0.25">
      <c r="A2334" s="91">
        <v>44659.208333333336</v>
      </c>
      <c r="B2334" s="92">
        <v>50</v>
      </c>
    </row>
    <row r="2335" spans="1:2" x14ac:dyDescent="0.25">
      <c r="A2335" s="91">
        <v>44659.25</v>
      </c>
      <c r="B2335" s="92">
        <v>50</v>
      </c>
    </row>
    <row r="2336" spans="1:2" x14ac:dyDescent="0.25">
      <c r="A2336" s="91">
        <v>44659.291666666664</v>
      </c>
      <c r="B2336" s="92">
        <v>50</v>
      </c>
    </row>
    <row r="2337" spans="1:2" x14ac:dyDescent="0.25">
      <c r="A2337" s="91">
        <v>44659.333333333336</v>
      </c>
      <c r="B2337" s="92">
        <v>50</v>
      </c>
    </row>
    <row r="2338" spans="1:2" x14ac:dyDescent="0.25">
      <c r="A2338" s="91">
        <v>44659.375</v>
      </c>
      <c r="B2338" s="92">
        <v>52</v>
      </c>
    </row>
    <row r="2339" spans="1:2" x14ac:dyDescent="0.25">
      <c r="A2339" s="91">
        <v>44659.416666666664</v>
      </c>
      <c r="B2339" s="92">
        <v>54</v>
      </c>
    </row>
    <row r="2340" spans="1:2" x14ac:dyDescent="0.25">
      <c r="A2340" s="91">
        <v>44659.458333333336</v>
      </c>
      <c r="B2340" s="92">
        <v>57</v>
      </c>
    </row>
    <row r="2341" spans="1:2" x14ac:dyDescent="0.25">
      <c r="A2341" s="91">
        <v>44659.5</v>
      </c>
      <c r="B2341" s="92">
        <v>59</v>
      </c>
    </row>
    <row r="2342" spans="1:2" x14ac:dyDescent="0.25">
      <c r="A2342" s="91">
        <v>44659.541666666664</v>
      </c>
      <c r="B2342" s="92">
        <v>59</v>
      </c>
    </row>
    <row r="2343" spans="1:2" x14ac:dyDescent="0.25">
      <c r="A2343" s="91">
        <v>44659.583333333336</v>
      </c>
      <c r="B2343" s="92">
        <v>61</v>
      </c>
    </row>
    <row r="2344" spans="1:2" x14ac:dyDescent="0.25">
      <c r="A2344" s="91">
        <v>44659.625</v>
      </c>
      <c r="B2344" s="92">
        <v>61</v>
      </c>
    </row>
    <row r="2345" spans="1:2" x14ac:dyDescent="0.25">
      <c r="A2345" s="91">
        <v>44659.666666666664</v>
      </c>
      <c r="B2345" s="92">
        <v>63</v>
      </c>
    </row>
    <row r="2346" spans="1:2" x14ac:dyDescent="0.25">
      <c r="A2346" s="91">
        <v>44659.708333333336</v>
      </c>
      <c r="B2346" s="92">
        <v>58</v>
      </c>
    </row>
    <row r="2347" spans="1:2" x14ac:dyDescent="0.25">
      <c r="A2347" s="91">
        <v>44659.75</v>
      </c>
      <c r="B2347" s="92">
        <v>55</v>
      </c>
    </row>
    <row r="2348" spans="1:2" x14ac:dyDescent="0.25">
      <c r="A2348" s="91">
        <v>44659.791666666664</v>
      </c>
      <c r="B2348" s="92">
        <v>53</v>
      </c>
    </row>
    <row r="2349" spans="1:2" x14ac:dyDescent="0.25">
      <c r="A2349" s="91">
        <v>44659.833333333336</v>
      </c>
      <c r="B2349" s="92">
        <v>49</v>
      </c>
    </row>
    <row r="2350" spans="1:2" x14ac:dyDescent="0.25">
      <c r="A2350" s="91">
        <v>44659.875</v>
      </c>
      <c r="B2350" s="92">
        <v>48</v>
      </c>
    </row>
    <row r="2351" spans="1:2" x14ac:dyDescent="0.25">
      <c r="A2351" s="91">
        <v>44659.916666666664</v>
      </c>
      <c r="B2351" s="92">
        <v>50</v>
      </c>
    </row>
    <row r="2352" spans="1:2" x14ac:dyDescent="0.25">
      <c r="A2352" s="91">
        <v>44659.958333333336</v>
      </c>
      <c r="B2352" s="92">
        <v>49</v>
      </c>
    </row>
    <row r="2353" spans="1:2" x14ac:dyDescent="0.25">
      <c r="A2353" s="91">
        <v>44660</v>
      </c>
      <c r="B2353" s="92">
        <v>49</v>
      </c>
    </row>
    <row r="2354" spans="1:2" x14ac:dyDescent="0.25">
      <c r="A2354" s="91">
        <v>44660.041666666664</v>
      </c>
      <c r="B2354" s="92">
        <v>49</v>
      </c>
    </row>
    <row r="2355" spans="1:2" x14ac:dyDescent="0.25">
      <c r="A2355" s="91">
        <v>44660.083333333336</v>
      </c>
      <c r="B2355" s="92">
        <v>50</v>
      </c>
    </row>
    <row r="2356" spans="1:2" x14ac:dyDescent="0.25">
      <c r="A2356" s="91">
        <v>44660.125</v>
      </c>
      <c r="B2356" s="92">
        <v>48</v>
      </c>
    </row>
    <row r="2357" spans="1:2" x14ac:dyDescent="0.25">
      <c r="A2357" s="91">
        <v>44660.166666666664</v>
      </c>
      <c r="B2357" s="92">
        <v>50</v>
      </c>
    </row>
    <row r="2358" spans="1:2" x14ac:dyDescent="0.25">
      <c r="A2358" s="91">
        <v>44660.208333333336</v>
      </c>
      <c r="B2358" s="92">
        <v>50</v>
      </c>
    </row>
    <row r="2359" spans="1:2" x14ac:dyDescent="0.25">
      <c r="A2359" s="91">
        <v>44660.25</v>
      </c>
      <c r="B2359" s="92">
        <v>50</v>
      </c>
    </row>
    <row r="2360" spans="1:2" x14ac:dyDescent="0.25">
      <c r="A2360" s="91">
        <v>44660.291666666664</v>
      </c>
      <c r="B2360" s="92">
        <v>48</v>
      </c>
    </row>
    <row r="2361" spans="1:2" x14ac:dyDescent="0.25">
      <c r="A2361" s="91">
        <v>44660.333333333336</v>
      </c>
      <c r="B2361" s="92">
        <v>49</v>
      </c>
    </row>
    <row r="2362" spans="1:2" x14ac:dyDescent="0.25">
      <c r="A2362" s="91">
        <v>44660.375</v>
      </c>
      <c r="B2362" s="92">
        <v>50</v>
      </c>
    </row>
    <row r="2363" spans="1:2" x14ac:dyDescent="0.25">
      <c r="A2363" s="91">
        <v>44660.416666666664</v>
      </c>
      <c r="B2363" s="92">
        <v>49</v>
      </c>
    </row>
    <row r="2364" spans="1:2" x14ac:dyDescent="0.25">
      <c r="A2364" s="91">
        <v>44660.458333333336</v>
      </c>
      <c r="B2364" s="92">
        <v>51</v>
      </c>
    </row>
    <row r="2365" spans="1:2" x14ac:dyDescent="0.25">
      <c r="A2365" s="91">
        <v>44660.5</v>
      </c>
      <c r="B2365" s="92">
        <v>54</v>
      </c>
    </row>
    <row r="2366" spans="1:2" x14ac:dyDescent="0.25">
      <c r="A2366" s="91">
        <v>44660.541666666664</v>
      </c>
      <c r="B2366" s="92">
        <v>55</v>
      </c>
    </row>
    <row r="2367" spans="1:2" x14ac:dyDescent="0.25">
      <c r="A2367" s="91">
        <v>44660.583333333336</v>
      </c>
      <c r="B2367" s="92">
        <v>53</v>
      </c>
    </row>
    <row r="2368" spans="1:2" x14ac:dyDescent="0.25">
      <c r="A2368" s="91">
        <v>44660.625</v>
      </c>
      <c r="B2368" s="92">
        <v>54</v>
      </c>
    </row>
    <row r="2369" spans="1:2" x14ac:dyDescent="0.25">
      <c r="A2369" s="91">
        <v>44660.666666666664</v>
      </c>
      <c r="B2369" s="92">
        <v>56</v>
      </c>
    </row>
    <row r="2370" spans="1:2" x14ac:dyDescent="0.25">
      <c r="A2370" s="91">
        <v>44660.708333333336</v>
      </c>
      <c r="B2370" s="92">
        <v>55</v>
      </c>
    </row>
    <row r="2371" spans="1:2" x14ac:dyDescent="0.25">
      <c r="A2371" s="91">
        <v>44660.75</v>
      </c>
      <c r="B2371" s="92">
        <v>55</v>
      </c>
    </row>
    <row r="2372" spans="1:2" x14ac:dyDescent="0.25">
      <c r="A2372" s="91">
        <v>44660.791666666664</v>
      </c>
      <c r="B2372" s="92">
        <v>53</v>
      </c>
    </row>
    <row r="2373" spans="1:2" x14ac:dyDescent="0.25">
      <c r="A2373" s="91">
        <v>44660.833333333336</v>
      </c>
      <c r="B2373" s="92">
        <v>52</v>
      </c>
    </row>
    <row r="2374" spans="1:2" x14ac:dyDescent="0.25">
      <c r="A2374" s="91">
        <v>44660.875</v>
      </c>
      <c r="B2374" s="92">
        <v>51</v>
      </c>
    </row>
    <row r="2375" spans="1:2" x14ac:dyDescent="0.25">
      <c r="A2375" s="91">
        <v>44660.916666666664</v>
      </c>
      <c r="B2375" s="92">
        <v>48</v>
      </c>
    </row>
    <row r="2376" spans="1:2" x14ac:dyDescent="0.25">
      <c r="A2376" s="91">
        <v>44660.958333333336</v>
      </c>
      <c r="B2376" s="92">
        <v>49</v>
      </c>
    </row>
    <row r="2377" spans="1:2" x14ac:dyDescent="0.25">
      <c r="A2377" s="91">
        <v>44661</v>
      </c>
      <c r="B2377" s="92">
        <v>49</v>
      </c>
    </row>
    <row r="2378" spans="1:2" x14ac:dyDescent="0.25">
      <c r="A2378" s="91">
        <v>44661.041666666664</v>
      </c>
      <c r="B2378" s="92">
        <v>49</v>
      </c>
    </row>
    <row r="2379" spans="1:2" x14ac:dyDescent="0.25">
      <c r="A2379" s="91">
        <v>44661.083333333336</v>
      </c>
      <c r="B2379" s="92">
        <v>49</v>
      </c>
    </row>
    <row r="2380" spans="1:2" x14ac:dyDescent="0.25">
      <c r="A2380" s="91">
        <v>44661.125</v>
      </c>
      <c r="B2380" s="92">
        <v>48</v>
      </c>
    </row>
    <row r="2381" spans="1:2" x14ac:dyDescent="0.25">
      <c r="A2381" s="91">
        <v>44661.166666666664</v>
      </c>
      <c r="B2381" s="92">
        <v>47</v>
      </c>
    </row>
    <row r="2382" spans="1:2" x14ac:dyDescent="0.25">
      <c r="A2382" s="91">
        <v>44661.208333333336</v>
      </c>
      <c r="B2382" s="92">
        <v>46</v>
      </c>
    </row>
    <row r="2383" spans="1:2" x14ac:dyDescent="0.25">
      <c r="A2383" s="91">
        <v>44661.25</v>
      </c>
      <c r="B2383" s="92">
        <v>45</v>
      </c>
    </row>
    <row r="2384" spans="1:2" x14ac:dyDescent="0.25">
      <c r="A2384" s="91">
        <v>44661.291666666664</v>
      </c>
      <c r="B2384" s="92">
        <v>45</v>
      </c>
    </row>
    <row r="2385" spans="1:2" x14ac:dyDescent="0.25">
      <c r="A2385" s="91">
        <v>44661.333333333336</v>
      </c>
      <c r="B2385" s="92">
        <v>44</v>
      </c>
    </row>
    <row r="2386" spans="1:2" x14ac:dyDescent="0.25">
      <c r="A2386" s="91">
        <v>44661.375</v>
      </c>
      <c r="B2386" s="92">
        <v>46</v>
      </c>
    </row>
    <row r="2387" spans="1:2" x14ac:dyDescent="0.25">
      <c r="A2387" s="91">
        <v>44661.416666666664</v>
      </c>
      <c r="B2387" s="92">
        <v>48</v>
      </c>
    </row>
    <row r="2388" spans="1:2" x14ac:dyDescent="0.25">
      <c r="A2388" s="91">
        <v>44661.458333333336</v>
      </c>
      <c r="B2388" s="92">
        <v>49</v>
      </c>
    </row>
    <row r="2389" spans="1:2" x14ac:dyDescent="0.25">
      <c r="A2389" s="91">
        <v>44661.5</v>
      </c>
      <c r="B2389" s="92">
        <v>48</v>
      </c>
    </row>
    <row r="2390" spans="1:2" x14ac:dyDescent="0.25">
      <c r="A2390" s="91">
        <v>44661.541666666664</v>
      </c>
      <c r="B2390" s="92">
        <v>48</v>
      </c>
    </row>
    <row r="2391" spans="1:2" x14ac:dyDescent="0.25">
      <c r="A2391" s="91">
        <v>44661.583333333336</v>
      </c>
      <c r="B2391" s="92">
        <v>51</v>
      </c>
    </row>
    <row r="2392" spans="1:2" x14ac:dyDescent="0.25">
      <c r="A2392" s="91">
        <v>44661.625</v>
      </c>
      <c r="B2392" s="92">
        <v>49</v>
      </c>
    </row>
    <row r="2393" spans="1:2" x14ac:dyDescent="0.25">
      <c r="A2393" s="91">
        <v>44661.666666666664</v>
      </c>
      <c r="B2393" s="92">
        <v>50</v>
      </c>
    </row>
    <row r="2394" spans="1:2" x14ac:dyDescent="0.25">
      <c r="A2394" s="91">
        <v>44661.708333333336</v>
      </c>
      <c r="B2394" s="92">
        <v>52</v>
      </c>
    </row>
    <row r="2395" spans="1:2" x14ac:dyDescent="0.25">
      <c r="A2395" s="91">
        <v>44661.75</v>
      </c>
      <c r="B2395" s="92">
        <v>49</v>
      </c>
    </row>
    <row r="2396" spans="1:2" x14ac:dyDescent="0.25">
      <c r="A2396" s="91">
        <v>44661.791666666664</v>
      </c>
      <c r="B2396" s="92">
        <v>47</v>
      </c>
    </row>
    <row r="2397" spans="1:2" x14ac:dyDescent="0.25">
      <c r="A2397" s="91">
        <v>44661.833333333336</v>
      </c>
      <c r="B2397" s="92">
        <v>47</v>
      </c>
    </row>
    <row r="2398" spans="1:2" x14ac:dyDescent="0.25">
      <c r="A2398" s="91">
        <v>44661.875</v>
      </c>
      <c r="B2398" s="92">
        <v>46</v>
      </c>
    </row>
    <row r="2399" spans="1:2" x14ac:dyDescent="0.25">
      <c r="A2399" s="91">
        <v>44661.916666666664</v>
      </c>
      <c r="B2399" s="92">
        <v>46</v>
      </c>
    </row>
    <row r="2400" spans="1:2" x14ac:dyDescent="0.25">
      <c r="A2400" s="91">
        <v>44661.958333333336</v>
      </c>
      <c r="B2400" s="92">
        <v>45</v>
      </c>
    </row>
    <row r="2401" spans="1:2" x14ac:dyDescent="0.25">
      <c r="A2401" s="91">
        <v>44662</v>
      </c>
      <c r="B2401" s="92">
        <v>44</v>
      </c>
    </row>
    <row r="2402" spans="1:2" x14ac:dyDescent="0.25">
      <c r="A2402" s="91">
        <v>44662.041666666664</v>
      </c>
      <c r="B2402" s="92">
        <v>43</v>
      </c>
    </row>
    <row r="2403" spans="1:2" x14ac:dyDescent="0.25">
      <c r="A2403" s="91">
        <v>44662.083333333336</v>
      </c>
      <c r="B2403" s="92">
        <v>42</v>
      </c>
    </row>
    <row r="2404" spans="1:2" x14ac:dyDescent="0.25">
      <c r="A2404" s="91">
        <v>44662.125</v>
      </c>
      <c r="B2404" s="92">
        <v>42</v>
      </c>
    </row>
    <row r="2405" spans="1:2" x14ac:dyDescent="0.25">
      <c r="A2405" s="91">
        <v>44662.166666666664</v>
      </c>
      <c r="B2405" s="92">
        <v>41.7</v>
      </c>
    </row>
    <row r="2406" spans="1:2" x14ac:dyDescent="0.25">
      <c r="A2406" s="91">
        <v>44662.208333333336</v>
      </c>
      <c r="B2406" s="92">
        <v>41</v>
      </c>
    </row>
    <row r="2407" spans="1:2" x14ac:dyDescent="0.25">
      <c r="A2407" s="91">
        <v>44662.25</v>
      </c>
      <c r="B2407" s="92">
        <v>40</v>
      </c>
    </row>
    <row r="2408" spans="1:2" x14ac:dyDescent="0.25">
      <c r="A2408" s="91">
        <v>44662.291666666664</v>
      </c>
      <c r="B2408" s="92">
        <v>41</v>
      </c>
    </row>
    <row r="2409" spans="1:2" x14ac:dyDescent="0.25">
      <c r="A2409" s="91">
        <v>44662.333333333336</v>
      </c>
      <c r="B2409" s="92">
        <v>44</v>
      </c>
    </row>
    <row r="2410" spans="1:2" x14ac:dyDescent="0.25">
      <c r="A2410" s="91">
        <v>44662.375</v>
      </c>
      <c r="B2410" s="92">
        <v>46</v>
      </c>
    </row>
    <row r="2411" spans="1:2" x14ac:dyDescent="0.25">
      <c r="A2411" s="91">
        <v>44662.416666666664</v>
      </c>
      <c r="B2411" s="92">
        <v>48</v>
      </c>
    </row>
    <row r="2412" spans="1:2" x14ac:dyDescent="0.25">
      <c r="A2412" s="91">
        <v>44662.458333333336</v>
      </c>
      <c r="B2412" s="92">
        <v>50</v>
      </c>
    </row>
    <row r="2413" spans="1:2" x14ac:dyDescent="0.25">
      <c r="A2413" s="91">
        <v>44662.5</v>
      </c>
      <c r="B2413" s="92">
        <v>51</v>
      </c>
    </row>
    <row r="2414" spans="1:2" x14ac:dyDescent="0.25">
      <c r="A2414" s="91">
        <v>44662.541666666664</v>
      </c>
      <c r="B2414" s="92">
        <v>52</v>
      </c>
    </row>
    <row r="2415" spans="1:2" x14ac:dyDescent="0.25">
      <c r="A2415" s="91">
        <v>44662.583333333336</v>
      </c>
      <c r="B2415" s="92">
        <v>54</v>
      </c>
    </row>
    <row r="2416" spans="1:2" x14ac:dyDescent="0.25">
      <c r="A2416" s="91">
        <v>44662.625</v>
      </c>
      <c r="B2416" s="92">
        <v>53</v>
      </c>
    </row>
    <row r="2417" spans="1:2" x14ac:dyDescent="0.25">
      <c r="A2417" s="91">
        <v>44662.666666666664</v>
      </c>
      <c r="B2417" s="92">
        <v>53</v>
      </c>
    </row>
    <row r="2418" spans="1:2" x14ac:dyDescent="0.25">
      <c r="A2418" s="91">
        <v>44662.708333333336</v>
      </c>
      <c r="B2418" s="92">
        <v>49</v>
      </c>
    </row>
    <row r="2419" spans="1:2" x14ac:dyDescent="0.25">
      <c r="A2419" s="91">
        <v>44662.75</v>
      </c>
      <c r="B2419" s="92">
        <v>49</v>
      </c>
    </row>
    <row r="2420" spans="1:2" x14ac:dyDescent="0.25">
      <c r="A2420" s="91">
        <v>44662.791666666664</v>
      </c>
      <c r="B2420" s="92">
        <v>48</v>
      </c>
    </row>
    <row r="2421" spans="1:2" x14ac:dyDescent="0.25">
      <c r="A2421" s="91">
        <v>44662.833333333336</v>
      </c>
      <c r="B2421" s="92">
        <v>47</v>
      </c>
    </row>
    <row r="2422" spans="1:2" x14ac:dyDescent="0.25">
      <c r="A2422" s="91">
        <v>44662.875</v>
      </c>
      <c r="B2422" s="92">
        <v>48</v>
      </c>
    </row>
    <row r="2423" spans="1:2" x14ac:dyDescent="0.25">
      <c r="A2423" s="91">
        <v>44662.916666666664</v>
      </c>
      <c r="B2423" s="92">
        <v>48</v>
      </c>
    </row>
    <row r="2424" spans="1:2" x14ac:dyDescent="0.25">
      <c r="A2424" s="91">
        <v>44662.958333333336</v>
      </c>
      <c r="B2424" s="92">
        <v>50</v>
      </c>
    </row>
    <row r="2425" spans="1:2" x14ac:dyDescent="0.25">
      <c r="A2425" s="91">
        <v>44663</v>
      </c>
      <c r="B2425" s="92">
        <v>48</v>
      </c>
    </row>
    <row r="2426" spans="1:2" x14ac:dyDescent="0.25">
      <c r="A2426" s="91">
        <v>44663.041666666664</v>
      </c>
      <c r="B2426" s="92">
        <v>48</v>
      </c>
    </row>
    <row r="2427" spans="1:2" x14ac:dyDescent="0.25">
      <c r="A2427" s="91">
        <v>44663.083333333336</v>
      </c>
      <c r="B2427" s="92">
        <v>48</v>
      </c>
    </row>
    <row r="2428" spans="1:2" x14ac:dyDescent="0.25">
      <c r="A2428" s="91">
        <v>44663.125</v>
      </c>
      <c r="B2428" s="92">
        <v>48</v>
      </c>
    </row>
    <row r="2429" spans="1:2" x14ac:dyDescent="0.25">
      <c r="A2429" s="91">
        <v>44663.166666666664</v>
      </c>
      <c r="B2429" s="92">
        <v>48</v>
      </c>
    </row>
    <row r="2430" spans="1:2" x14ac:dyDescent="0.25">
      <c r="A2430" s="91">
        <v>44663.208333333336</v>
      </c>
      <c r="B2430" s="92">
        <v>47</v>
      </c>
    </row>
    <row r="2431" spans="1:2" x14ac:dyDescent="0.25">
      <c r="A2431" s="91">
        <v>44663.25</v>
      </c>
      <c r="B2431" s="92">
        <v>48</v>
      </c>
    </row>
    <row r="2432" spans="1:2" x14ac:dyDescent="0.25">
      <c r="A2432" s="91">
        <v>44663.291666666664</v>
      </c>
      <c r="B2432" s="92">
        <v>48</v>
      </c>
    </row>
    <row r="2433" spans="1:2" x14ac:dyDescent="0.25">
      <c r="A2433" s="91">
        <v>44663.333333333336</v>
      </c>
      <c r="B2433" s="92">
        <v>49</v>
      </c>
    </row>
    <row r="2434" spans="1:2" x14ac:dyDescent="0.25">
      <c r="A2434" s="91">
        <v>44663.375</v>
      </c>
      <c r="B2434" s="92">
        <v>52</v>
      </c>
    </row>
    <row r="2435" spans="1:2" x14ac:dyDescent="0.25">
      <c r="A2435" s="91">
        <v>44663.416666666664</v>
      </c>
      <c r="B2435" s="92">
        <v>52</v>
      </c>
    </row>
    <row r="2436" spans="1:2" x14ac:dyDescent="0.25">
      <c r="A2436" s="91">
        <v>44663.458333333336</v>
      </c>
      <c r="B2436" s="92">
        <v>52</v>
      </c>
    </row>
    <row r="2437" spans="1:2" x14ac:dyDescent="0.25">
      <c r="A2437" s="91">
        <v>44663.5</v>
      </c>
      <c r="B2437" s="92">
        <v>59</v>
      </c>
    </row>
    <row r="2438" spans="1:2" x14ac:dyDescent="0.25">
      <c r="A2438" s="91">
        <v>44663.541666666664</v>
      </c>
      <c r="B2438" s="92">
        <v>63</v>
      </c>
    </row>
    <row r="2439" spans="1:2" x14ac:dyDescent="0.25">
      <c r="A2439" s="91">
        <v>44663.583333333336</v>
      </c>
      <c r="B2439" s="92">
        <v>66</v>
      </c>
    </row>
    <row r="2440" spans="1:2" x14ac:dyDescent="0.25">
      <c r="A2440" s="91">
        <v>44663.625</v>
      </c>
      <c r="B2440" s="92">
        <v>68</v>
      </c>
    </row>
    <row r="2441" spans="1:2" x14ac:dyDescent="0.25">
      <c r="A2441" s="91">
        <v>44663.666666666664</v>
      </c>
      <c r="B2441" s="92">
        <v>70</v>
      </c>
    </row>
    <row r="2442" spans="1:2" x14ac:dyDescent="0.25">
      <c r="A2442" s="91">
        <v>44663.708333333336</v>
      </c>
      <c r="B2442" s="92">
        <v>66</v>
      </c>
    </row>
    <row r="2443" spans="1:2" x14ac:dyDescent="0.25">
      <c r="A2443" s="91">
        <v>44663.75</v>
      </c>
      <c r="B2443" s="92">
        <v>68</v>
      </c>
    </row>
    <row r="2444" spans="1:2" x14ac:dyDescent="0.25">
      <c r="A2444" s="91">
        <v>44663.791666666664</v>
      </c>
      <c r="B2444" s="92">
        <v>61</v>
      </c>
    </row>
    <row r="2445" spans="1:2" x14ac:dyDescent="0.25">
      <c r="A2445" s="91">
        <v>44663.833333333336</v>
      </c>
      <c r="B2445" s="92">
        <v>55</v>
      </c>
    </row>
    <row r="2446" spans="1:2" x14ac:dyDescent="0.25">
      <c r="A2446" s="91">
        <v>44663.875</v>
      </c>
      <c r="B2446" s="92">
        <v>54</v>
      </c>
    </row>
    <row r="2447" spans="1:2" x14ac:dyDescent="0.25">
      <c r="A2447" s="91">
        <v>44663.916666666664</v>
      </c>
      <c r="B2447" s="92">
        <v>54</v>
      </c>
    </row>
    <row r="2448" spans="1:2" x14ac:dyDescent="0.25">
      <c r="A2448" s="91">
        <v>44663.958333333336</v>
      </c>
      <c r="B2448" s="92">
        <v>51</v>
      </c>
    </row>
    <row r="2449" spans="1:2" x14ac:dyDescent="0.25">
      <c r="A2449" s="91">
        <v>44664</v>
      </c>
      <c r="B2449" s="92">
        <v>51</v>
      </c>
    </row>
    <row r="2450" spans="1:2" x14ac:dyDescent="0.25">
      <c r="A2450" s="91">
        <v>44664.041666666664</v>
      </c>
      <c r="B2450" s="92">
        <v>49</v>
      </c>
    </row>
    <row r="2451" spans="1:2" x14ac:dyDescent="0.25">
      <c r="A2451" s="91">
        <v>44664.083333333336</v>
      </c>
      <c r="B2451" s="92">
        <v>48</v>
      </c>
    </row>
    <row r="2452" spans="1:2" x14ac:dyDescent="0.25">
      <c r="A2452" s="91">
        <v>44664.125</v>
      </c>
      <c r="B2452" s="92">
        <v>47</v>
      </c>
    </row>
    <row r="2453" spans="1:2" x14ac:dyDescent="0.25">
      <c r="A2453" s="91">
        <v>44664.166666666664</v>
      </c>
      <c r="B2453" s="92">
        <v>48</v>
      </c>
    </row>
    <row r="2454" spans="1:2" x14ac:dyDescent="0.25">
      <c r="A2454" s="91">
        <v>44664.208333333336</v>
      </c>
      <c r="B2454" s="92">
        <v>48</v>
      </c>
    </row>
    <row r="2455" spans="1:2" x14ac:dyDescent="0.25">
      <c r="A2455" s="91">
        <v>44664.25</v>
      </c>
      <c r="B2455" s="92">
        <v>50</v>
      </c>
    </row>
    <row r="2456" spans="1:2" x14ac:dyDescent="0.25">
      <c r="A2456" s="91">
        <v>44664.291666666664</v>
      </c>
      <c r="B2456" s="92">
        <v>51</v>
      </c>
    </row>
    <row r="2457" spans="1:2" x14ac:dyDescent="0.25">
      <c r="A2457" s="91">
        <v>44664.333333333336</v>
      </c>
      <c r="B2457" s="92">
        <v>53</v>
      </c>
    </row>
    <row r="2458" spans="1:2" x14ac:dyDescent="0.25">
      <c r="A2458" s="91">
        <v>44664.375</v>
      </c>
      <c r="B2458" s="92">
        <v>60</v>
      </c>
    </row>
    <row r="2459" spans="1:2" x14ac:dyDescent="0.25">
      <c r="A2459" s="91">
        <v>44664.416666666664</v>
      </c>
      <c r="B2459" s="92">
        <v>60</v>
      </c>
    </row>
    <row r="2460" spans="1:2" x14ac:dyDescent="0.25">
      <c r="A2460" s="91">
        <v>44664.458333333336</v>
      </c>
      <c r="B2460" s="92">
        <v>62</v>
      </c>
    </row>
    <row r="2461" spans="1:2" x14ac:dyDescent="0.25">
      <c r="A2461" s="91">
        <v>44664.5</v>
      </c>
      <c r="B2461" s="92">
        <v>63</v>
      </c>
    </row>
    <row r="2462" spans="1:2" x14ac:dyDescent="0.25">
      <c r="A2462" s="91">
        <v>44664.541666666664</v>
      </c>
      <c r="B2462" s="92">
        <v>64</v>
      </c>
    </row>
    <row r="2463" spans="1:2" x14ac:dyDescent="0.25">
      <c r="A2463" s="91">
        <v>44664.583333333336</v>
      </c>
      <c r="B2463" s="92">
        <v>59</v>
      </c>
    </row>
    <row r="2464" spans="1:2" x14ac:dyDescent="0.25">
      <c r="A2464" s="91">
        <v>44664.625</v>
      </c>
      <c r="B2464" s="92">
        <v>59</v>
      </c>
    </row>
    <row r="2465" spans="1:2" x14ac:dyDescent="0.25">
      <c r="A2465" s="91">
        <v>44664.666666666664</v>
      </c>
      <c r="B2465" s="92">
        <v>59</v>
      </c>
    </row>
    <row r="2466" spans="1:2" x14ac:dyDescent="0.25">
      <c r="A2466" s="91">
        <v>44664.708333333336</v>
      </c>
      <c r="B2466" s="92">
        <v>59</v>
      </c>
    </row>
    <row r="2467" spans="1:2" x14ac:dyDescent="0.25">
      <c r="A2467" s="91">
        <v>44664.75</v>
      </c>
      <c r="B2467" s="92">
        <v>58</v>
      </c>
    </row>
    <row r="2468" spans="1:2" x14ac:dyDescent="0.25">
      <c r="A2468" s="91">
        <v>44664.791666666664</v>
      </c>
      <c r="B2468" s="92">
        <v>58</v>
      </c>
    </row>
    <row r="2469" spans="1:2" x14ac:dyDescent="0.25">
      <c r="A2469" s="91">
        <v>44664.833333333336</v>
      </c>
      <c r="B2469" s="92">
        <v>57</v>
      </c>
    </row>
    <row r="2470" spans="1:2" x14ac:dyDescent="0.25">
      <c r="A2470" s="91">
        <v>44664.875</v>
      </c>
      <c r="B2470" s="92">
        <v>57</v>
      </c>
    </row>
    <row r="2471" spans="1:2" x14ac:dyDescent="0.25">
      <c r="A2471" s="91">
        <v>44664.916666666664</v>
      </c>
      <c r="B2471" s="92">
        <v>56</v>
      </c>
    </row>
    <row r="2472" spans="1:2" x14ac:dyDescent="0.25">
      <c r="A2472" s="91">
        <v>44664.958333333336</v>
      </c>
      <c r="B2472" s="92">
        <v>56</v>
      </c>
    </row>
    <row r="2473" spans="1:2" x14ac:dyDescent="0.25">
      <c r="A2473" s="91">
        <v>44665</v>
      </c>
      <c r="B2473" s="92">
        <v>57</v>
      </c>
    </row>
    <row r="2474" spans="1:2" x14ac:dyDescent="0.25">
      <c r="A2474" s="91">
        <v>44665.041666666664</v>
      </c>
      <c r="B2474" s="92">
        <v>55</v>
      </c>
    </row>
    <row r="2475" spans="1:2" x14ac:dyDescent="0.25">
      <c r="A2475" s="91">
        <v>44665.083333333336</v>
      </c>
      <c r="B2475" s="92">
        <v>54</v>
      </c>
    </row>
    <row r="2476" spans="1:2" x14ac:dyDescent="0.25">
      <c r="A2476" s="91">
        <v>44665.125</v>
      </c>
      <c r="B2476" s="92">
        <v>53</v>
      </c>
    </row>
    <row r="2477" spans="1:2" x14ac:dyDescent="0.25">
      <c r="A2477" s="91">
        <v>44665.166666666664</v>
      </c>
      <c r="B2477" s="92">
        <v>53</v>
      </c>
    </row>
    <row r="2478" spans="1:2" x14ac:dyDescent="0.25">
      <c r="A2478" s="91">
        <v>44665.208333333336</v>
      </c>
      <c r="B2478" s="92">
        <v>53</v>
      </c>
    </row>
    <row r="2479" spans="1:2" x14ac:dyDescent="0.25">
      <c r="A2479" s="91">
        <v>44665.25</v>
      </c>
      <c r="B2479" s="92">
        <v>54</v>
      </c>
    </row>
    <row r="2480" spans="1:2" x14ac:dyDescent="0.25">
      <c r="A2480" s="91">
        <v>44665.291666666664</v>
      </c>
      <c r="B2480" s="92">
        <v>54</v>
      </c>
    </row>
    <row r="2481" spans="1:2" x14ac:dyDescent="0.25">
      <c r="A2481" s="91">
        <v>44665.333333333336</v>
      </c>
      <c r="B2481" s="92">
        <v>58</v>
      </c>
    </row>
    <row r="2482" spans="1:2" x14ac:dyDescent="0.25">
      <c r="A2482" s="91">
        <v>44665.375</v>
      </c>
      <c r="B2482" s="92">
        <v>62</v>
      </c>
    </row>
    <row r="2483" spans="1:2" x14ac:dyDescent="0.25">
      <c r="A2483" s="91">
        <v>44665.416666666664</v>
      </c>
      <c r="B2483" s="92">
        <v>62</v>
      </c>
    </row>
    <row r="2484" spans="1:2" x14ac:dyDescent="0.25">
      <c r="A2484" s="91">
        <v>44665.458333333336</v>
      </c>
      <c r="B2484" s="92">
        <v>65</v>
      </c>
    </row>
    <row r="2485" spans="1:2" x14ac:dyDescent="0.25">
      <c r="A2485" s="91">
        <v>44665.5</v>
      </c>
      <c r="B2485" s="92">
        <v>67</v>
      </c>
    </row>
    <row r="2486" spans="1:2" x14ac:dyDescent="0.25">
      <c r="A2486" s="91">
        <v>44665.541666666664</v>
      </c>
      <c r="B2486" s="92">
        <v>67</v>
      </c>
    </row>
    <row r="2487" spans="1:2" x14ac:dyDescent="0.25">
      <c r="A2487" s="91">
        <v>44665.583333333336</v>
      </c>
      <c r="B2487" s="92">
        <v>67</v>
      </c>
    </row>
    <row r="2488" spans="1:2" x14ac:dyDescent="0.25">
      <c r="A2488" s="91">
        <v>44665.625</v>
      </c>
      <c r="B2488" s="92">
        <v>68</v>
      </c>
    </row>
    <row r="2489" spans="1:2" x14ac:dyDescent="0.25">
      <c r="A2489" s="91">
        <v>44665.666666666664</v>
      </c>
      <c r="B2489" s="92">
        <v>66</v>
      </c>
    </row>
    <row r="2490" spans="1:2" x14ac:dyDescent="0.25">
      <c r="A2490" s="91">
        <v>44665.708333333336</v>
      </c>
      <c r="B2490" s="92">
        <v>66</v>
      </c>
    </row>
    <row r="2491" spans="1:2" x14ac:dyDescent="0.25">
      <c r="A2491" s="91">
        <v>44665.75</v>
      </c>
      <c r="B2491" s="92">
        <v>62</v>
      </c>
    </row>
    <row r="2492" spans="1:2" x14ac:dyDescent="0.25">
      <c r="A2492" s="91">
        <v>44665.791666666664</v>
      </c>
      <c r="B2492" s="92">
        <v>68</v>
      </c>
    </row>
    <row r="2493" spans="1:2" x14ac:dyDescent="0.25">
      <c r="A2493" s="91">
        <v>44665.833333333336</v>
      </c>
      <c r="B2493" s="92">
        <v>63</v>
      </c>
    </row>
    <row r="2494" spans="1:2" x14ac:dyDescent="0.25">
      <c r="A2494" s="91">
        <v>44665.875</v>
      </c>
      <c r="B2494" s="92">
        <v>62</v>
      </c>
    </row>
    <row r="2495" spans="1:2" x14ac:dyDescent="0.25">
      <c r="A2495" s="91">
        <v>44665.916666666664</v>
      </c>
      <c r="B2495" s="92">
        <v>63</v>
      </c>
    </row>
    <row r="2496" spans="1:2" x14ac:dyDescent="0.25">
      <c r="A2496" s="91">
        <v>44665.958333333336</v>
      </c>
      <c r="B2496" s="92">
        <v>62</v>
      </c>
    </row>
    <row r="2497" spans="1:2" x14ac:dyDescent="0.25">
      <c r="A2497" s="91">
        <v>44666</v>
      </c>
      <c r="B2497" s="92">
        <v>61</v>
      </c>
    </row>
    <row r="2498" spans="1:2" x14ac:dyDescent="0.25">
      <c r="A2498" s="91">
        <v>44666.041666666664</v>
      </c>
      <c r="B2498" s="92">
        <v>60</v>
      </c>
    </row>
    <row r="2499" spans="1:2" x14ac:dyDescent="0.25">
      <c r="A2499" s="91">
        <v>44666.083333333336</v>
      </c>
      <c r="B2499" s="92">
        <v>57</v>
      </c>
    </row>
    <row r="2500" spans="1:2" x14ac:dyDescent="0.25">
      <c r="A2500" s="91">
        <v>44666.125</v>
      </c>
      <c r="B2500" s="92">
        <v>54</v>
      </c>
    </row>
    <row r="2501" spans="1:2" x14ac:dyDescent="0.25">
      <c r="A2501" s="91">
        <v>44666.166666666664</v>
      </c>
      <c r="B2501" s="92">
        <v>54</v>
      </c>
    </row>
    <row r="2502" spans="1:2" x14ac:dyDescent="0.25">
      <c r="A2502" s="91">
        <v>44666.208333333336</v>
      </c>
      <c r="B2502" s="92">
        <v>53</v>
      </c>
    </row>
    <row r="2503" spans="1:2" x14ac:dyDescent="0.25">
      <c r="A2503" s="91">
        <v>44666.25</v>
      </c>
      <c r="B2503" s="92">
        <v>49</v>
      </c>
    </row>
    <row r="2504" spans="1:2" x14ac:dyDescent="0.25">
      <c r="A2504" s="91">
        <v>44666.291666666664</v>
      </c>
      <c r="B2504" s="92">
        <v>47</v>
      </c>
    </row>
    <row r="2505" spans="1:2" x14ac:dyDescent="0.25">
      <c r="A2505" s="91">
        <v>44666.333333333336</v>
      </c>
      <c r="B2505" s="92">
        <v>55</v>
      </c>
    </row>
    <row r="2506" spans="1:2" x14ac:dyDescent="0.25">
      <c r="A2506" s="91">
        <v>44666.375</v>
      </c>
      <c r="B2506" s="92">
        <v>58</v>
      </c>
    </row>
    <row r="2507" spans="1:2" x14ac:dyDescent="0.25">
      <c r="A2507" s="91">
        <v>44666.416666666664</v>
      </c>
      <c r="B2507" s="92">
        <v>62</v>
      </c>
    </row>
    <row r="2508" spans="1:2" x14ac:dyDescent="0.25">
      <c r="A2508" s="91">
        <v>44666.458333333336</v>
      </c>
      <c r="B2508" s="92">
        <v>63</v>
      </c>
    </row>
    <row r="2509" spans="1:2" x14ac:dyDescent="0.25">
      <c r="A2509" s="91">
        <v>44666.5</v>
      </c>
      <c r="B2509" s="92">
        <v>65</v>
      </c>
    </row>
    <row r="2510" spans="1:2" x14ac:dyDescent="0.25">
      <c r="A2510" s="91">
        <v>44666.541666666664</v>
      </c>
      <c r="B2510" s="92">
        <v>64</v>
      </c>
    </row>
    <row r="2511" spans="1:2" x14ac:dyDescent="0.25">
      <c r="A2511" s="91">
        <v>44666.583333333336</v>
      </c>
      <c r="B2511" s="92">
        <v>66</v>
      </c>
    </row>
    <row r="2512" spans="1:2" x14ac:dyDescent="0.25">
      <c r="A2512" s="91">
        <v>44666.625</v>
      </c>
      <c r="B2512" s="92">
        <v>64</v>
      </c>
    </row>
    <row r="2513" spans="1:2" x14ac:dyDescent="0.25">
      <c r="A2513" s="91">
        <v>44666.666666666664</v>
      </c>
      <c r="B2513" s="92">
        <v>61</v>
      </c>
    </row>
    <row r="2514" spans="1:2" x14ac:dyDescent="0.25">
      <c r="A2514" s="91">
        <v>44666.708333333336</v>
      </c>
      <c r="B2514" s="92">
        <v>59</v>
      </c>
    </row>
    <row r="2515" spans="1:2" x14ac:dyDescent="0.25">
      <c r="A2515" s="91">
        <v>44666.75</v>
      </c>
      <c r="B2515" s="92">
        <v>58</v>
      </c>
    </row>
    <row r="2516" spans="1:2" x14ac:dyDescent="0.25">
      <c r="A2516" s="91">
        <v>44666.791666666664</v>
      </c>
      <c r="B2516" s="92">
        <v>55</v>
      </c>
    </row>
    <row r="2517" spans="1:2" x14ac:dyDescent="0.25">
      <c r="A2517" s="91">
        <v>44666.833333333336</v>
      </c>
      <c r="B2517" s="92">
        <v>53</v>
      </c>
    </row>
    <row r="2518" spans="1:2" x14ac:dyDescent="0.25">
      <c r="A2518" s="91">
        <v>44666.875</v>
      </c>
      <c r="B2518" s="92">
        <v>54</v>
      </c>
    </row>
    <row r="2519" spans="1:2" x14ac:dyDescent="0.25">
      <c r="A2519" s="91">
        <v>44666.916666666664</v>
      </c>
      <c r="B2519" s="92">
        <v>54</v>
      </c>
    </row>
    <row r="2520" spans="1:2" x14ac:dyDescent="0.25">
      <c r="A2520" s="91">
        <v>44666.958333333336</v>
      </c>
      <c r="B2520" s="92">
        <v>52</v>
      </c>
    </row>
    <row r="2521" spans="1:2" x14ac:dyDescent="0.25">
      <c r="A2521" s="91">
        <v>44667</v>
      </c>
      <c r="B2521" s="92">
        <v>51</v>
      </c>
    </row>
    <row r="2522" spans="1:2" x14ac:dyDescent="0.25">
      <c r="A2522" s="91">
        <v>44667.041666666664</v>
      </c>
      <c r="B2522" s="92">
        <v>50</v>
      </c>
    </row>
    <row r="2523" spans="1:2" x14ac:dyDescent="0.25">
      <c r="A2523" s="91">
        <v>44667.083333333336</v>
      </c>
      <c r="B2523" s="92">
        <v>51</v>
      </c>
    </row>
    <row r="2524" spans="1:2" x14ac:dyDescent="0.25">
      <c r="A2524" s="91">
        <v>44667.125</v>
      </c>
      <c r="B2524" s="92">
        <v>50</v>
      </c>
    </row>
    <row r="2525" spans="1:2" x14ac:dyDescent="0.25">
      <c r="A2525" s="91">
        <v>44667.166666666664</v>
      </c>
      <c r="B2525" s="92">
        <v>50</v>
      </c>
    </row>
    <row r="2526" spans="1:2" x14ac:dyDescent="0.25">
      <c r="A2526" s="91">
        <v>44667.208333333336</v>
      </c>
      <c r="B2526" s="92">
        <v>50</v>
      </c>
    </row>
    <row r="2527" spans="1:2" x14ac:dyDescent="0.25">
      <c r="A2527" s="91">
        <v>44667.25</v>
      </c>
      <c r="B2527" s="92">
        <v>51</v>
      </c>
    </row>
    <row r="2528" spans="1:2" x14ac:dyDescent="0.25">
      <c r="A2528" s="91">
        <v>44667.291666666664</v>
      </c>
      <c r="B2528" s="92">
        <v>51</v>
      </c>
    </row>
    <row r="2529" spans="1:2" x14ac:dyDescent="0.25">
      <c r="A2529" s="91">
        <v>44667.333333333336</v>
      </c>
      <c r="B2529" s="92">
        <v>53</v>
      </c>
    </row>
    <row r="2530" spans="1:2" x14ac:dyDescent="0.25">
      <c r="A2530" s="91">
        <v>44667.375</v>
      </c>
      <c r="B2530" s="92">
        <v>55</v>
      </c>
    </row>
    <row r="2531" spans="1:2" x14ac:dyDescent="0.25">
      <c r="A2531" s="91">
        <v>44667.416666666664</v>
      </c>
      <c r="B2531" s="92">
        <v>57</v>
      </c>
    </row>
    <row r="2532" spans="1:2" x14ac:dyDescent="0.25">
      <c r="A2532" s="91">
        <v>44667.458333333336</v>
      </c>
      <c r="B2532" s="92">
        <v>56</v>
      </c>
    </row>
    <row r="2533" spans="1:2" x14ac:dyDescent="0.25">
      <c r="A2533" s="91">
        <v>44667.5</v>
      </c>
      <c r="B2533" s="92">
        <v>57</v>
      </c>
    </row>
    <row r="2534" spans="1:2" x14ac:dyDescent="0.25">
      <c r="A2534" s="91">
        <v>44667.541666666664</v>
      </c>
      <c r="B2534" s="92">
        <v>61</v>
      </c>
    </row>
    <row r="2535" spans="1:2" x14ac:dyDescent="0.25">
      <c r="A2535" s="91">
        <v>44667.583333333336</v>
      </c>
      <c r="B2535" s="92">
        <v>59</v>
      </c>
    </row>
    <row r="2536" spans="1:2" x14ac:dyDescent="0.25">
      <c r="A2536" s="91">
        <v>44667.625</v>
      </c>
      <c r="B2536" s="92">
        <v>59</v>
      </c>
    </row>
    <row r="2537" spans="1:2" x14ac:dyDescent="0.25">
      <c r="A2537" s="91">
        <v>44667.666666666664</v>
      </c>
      <c r="B2537" s="92">
        <v>57</v>
      </c>
    </row>
    <row r="2538" spans="1:2" x14ac:dyDescent="0.25">
      <c r="A2538" s="91">
        <v>44667.708333333336</v>
      </c>
      <c r="B2538" s="92">
        <v>57</v>
      </c>
    </row>
    <row r="2539" spans="1:2" x14ac:dyDescent="0.25">
      <c r="A2539" s="91">
        <v>44667.75</v>
      </c>
      <c r="B2539" s="92">
        <v>55</v>
      </c>
    </row>
    <row r="2540" spans="1:2" x14ac:dyDescent="0.25">
      <c r="A2540" s="91">
        <v>44667.791666666664</v>
      </c>
      <c r="B2540" s="92">
        <v>54</v>
      </c>
    </row>
    <row r="2541" spans="1:2" x14ac:dyDescent="0.25">
      <c r="A2541" s="91">
        <v>44667.833333333336</v>
      </c>
      <c r="B2541" s="92">
        <v>56</v>
      </c>
    </row>
    <row r="2542" spans="1:2" x14ac:dyDescent="0.25">
      <c r="A2542" s="91">
        <v>44667.875</v>
      </c>
      <c r="B2542" s="92">
        <v>53</v>
      </c>
    </row>
    <row r="2543" spans="1:2" x14ac:dyDescent="0.25">
      <c r="A2543" s="91">
        <v>44667.916666666664</v>
      </c>
      <c r="B2543" s="92">
        <v>50</v>
      </c>
    </row>
    <row r="2544" spans="1:2" x14ac:dyDescent="0.25">
      <c r="A2544" s="91">
        <v>44667.958333333336</v>
      </c>
      <c r="B2544" s="92">
        <v>46</v>
      </c>
    </row>
    <row r="2545" spans="1:2" x14ac:dyDescent="0.25">
      <c r="A2545" s="91">
        <v>44668</v>
      </c>
      <c r="B2545" s="92">
        <v>45</v>
      </c>
    </row>
    <row r="2546" spans="1:2" x14ac:dyDescent="0.25">
      <c r="A2546" s="91">
        <v>44668.041666666664</v>
      </c>
      <c r="B2546" s="92">
        <v>45</v>
      </c>
    </row>
    <row r="2547" spans="1:2" x14ac:dyDescent="0.25">
      <c r="A2547" s="91">
        <v>44668.083333333336</v>
      </c>
      <c r="B2547" s="92">
        <v>45</v>
      </c>
    </row>
    <row r="2548" spans="1:2" x14ac:dyDescent="0.25">
      <c r="A2548" s="91">
        <v>44668.125</v>
      </c>
      <c r="B2548" s="92">
        <v>45</v>
      </c>
    </row>
    <row r="2549" spans="1:2" x14ac:dyDescent="0.25">
      <c r="A2549" s="91">
        <v>44668.166666666664</v>
      </c>
      <c r="B2549" s="92">
        <v>45</v>
      </c>
    </row>
    <row r="2550" spans="1:2" x14ac:dyDescent="0.25">
      <c r="A2550" s="91">
        <v>44668.208333333336</v>
      </c>
      <c r="B2550" s="92">
        <v>44</v>
      </c>
    </row>
    <row r="2551" spans="1:2" x14ac:dyDescent="0.25">
      <c r="A2551" s="91">
        <v>44668.25</v>
      </c>
      <c r="B2551" s="92">
        <v>43</v>
      </c>
    </row>
    <row r="2552" spans="1:2" x14ac:dyDescent="0.25">
      <c r="A2552" s="91">
        <v>44668.291666666664</v>
      </c>
      <c r="B2552" s="92">
        <v>43</v>
      </c>
    </row>
    <row r="2553" spans="1:2" x14ac:dyDescent="0.25">
      <c r="A2553" s="91">
        <v>44668.333333333336</v>
      </c>
      <c r="B2553" s="92">
        <v>44</v>
      </c>
    </row>
    <row r="2554" spans="1:2" x14ac:dyDescent="0.25">
      <c r="A2554" s="91">
        <v>44668.375</v>
      </c>
      <c r="B2554" s="92">
        <v>46</v>
      </c>
    </row>
    <row r="2555" spans="1:2" x14ac:dyDescent="0.25">
      <c r="A2555" s="91">
        <v>44668.416666666664</v>
      </c>
      <c r="B2555" s="92">
        <v>47</v>
      </c>
    </row>
    <row r="2556" spans="1:2" x14ac:dyDescent="0.25">
      <c r="A2556" s="91">
        <v>44668.458333333336</v>
      </c>
      <c r="B2556" s="92">
        <v>48</v>
      </c>
    </row>
    <row r="2557" spans="1:2" x14ac:dyDescent="0.25">
      <c r="A2557" s="91">
        <v>44668.5</v>
      </c>
      <c r="B2557" s="92">
        <v>49</v>
      </c>
    </row>
    <row r="2558" spans="1:2" x14ac:dyDescent="0.25">
      <c r="A2558" s="91">
        <v>44668.541666666664</v>
      </c>
      <c r="B2558" s="92">
        <v>49</v>
      </c>
    </row>
    <row r="2559" spans="1:2" x14ac:dyDescent="0.25">
      <c r="A2559" s="91">
        <v>44668.583333333336</v>
      </c>
      <c r="B2559" s="92">
        <v>51</v>
      </c>
    </row>
    <row r="2560" spans="1:2" x14ac:dyDescent="0.25">
      <c r="A2560" s="91">
        <v>44668.625</v>
      </c>
      <c r="B2560" s="92">
        <v>48</v>
      </c>
    </row>
    <row r="2561" spans="1:2" x14ac:dyDescent="0.25">
      <c r="A2561" s="91">
        <v>44668.666666666664</v>
      </c>
      <c r="B2561" s="92">
        <v>49</v>
      </c>
    </row>
    <row r="2562" spans="1:2" x14ac:dyDescent="0.25">
      <c r="A2562" s="91">
        <v>44668.708333333336</v>
      </c>
      <c r="B2562" s="92">
        <v>49</v>
      </c>
    </row>
    <row r="2563" spans="1:2" x14ac:dyDescent="0.25">
      <c r="A2563" s="91">
        <v>44668.75</v>
      </c>
      <c r="B2563" s="92">
        <v>48</v>
      </c>
    </row>
    <row r="2564" spans="1:2" x14ac:dyDescent="0.25">
      <c r="A2564" s="91">
        <v>44668.791666666664</v>
      </c>
      <c r="B2564" s="92">
        <v>48</v>
      </c>
    </row>
    <row r="2565" spans="1:2" x14ac:dyDescent="0.25">
      <c r="A2565" s="91">
        <v>44668.833333333336</v>
      </c>
      <c r="B2565" s="92">
        <v>46</v>
      </c>
    </row>
    <row r="2566" spans="1:2" x14ac:dyDescent="0.25">
      <c r="A2566" s="91">
        <v>44668.875</v>
      </c>
      <c r="B2566" s="92">
        <v>45</v>
      </c>
    </row>
    <row r="2567" spans="1:2" x14ac:dyDescent="0.25">
      <c r="A2567" s="91">
        <v>44668.916666666664</v>
      </c>
      <c r="B2567" s="92">
        <v>45</v>
      </c>
    </row>
    <row r="2568" spans="1:2" x14ac:dyDescent="0.25">
      <c r="A2568" s="91">
        <v>44668.958333333336</v>
      </c>
      <c r="B2568" s="92">
        <v>43</v>
      </c>
    </row>
    <row r="2569" spans="1:2" x14ac:dyDescent="0.25">
      <c r="A2569" s="91">
        <v>44669</v>
      </c>
      <c r="B2569" s="92">
        <v>41</v>
      </c>
    </row>
    <row r="2570" spans="1:2" x14ac:dyDescent="0.25">
      <c r="A2570" s="91">
        <v>44669.041666666664</v>
      </c>
      <c r="B2570" s="92">
        <v>40</v>
      </c>
    </row>
    <row r="2571" spans="1:2" x14ac:dyDescent="0.25">
      <c r="A2571" s="91">
        <v>44669.083333333336</v>
      </c>
      <c r="B2571" s="92">
        <v>41</v>
      </c>
    </row>
    <row r="2572" spans="1:2" x14ac:dyDescent="0.25">
      <c r="A2572" s="91">
        <v>44669.125</v>
      </c>
      <c r="B2572" s="92">
        <v>39</v>
      </c>
    </row>
    <row r="2573" spans="1:2" x14ac:dyDescent="0.25">
      <c r="A2573" s="91">
        <v>44669.166666666664</v>
      </c>
      <c r="B2573" s="92">
        <v>38</v>
      </c>
    </row>
    <row r="2574" spans="1:2" x14ac:dyDescent="0.25">
      <c r="A2574" s="91">
        <v>44669.208333333336</v>
      </c>
      <c r="B2574" s="92">
        <v>38</v>
      </c>
    </row>
    <row r="2575" spans="1:2" x14ac:dyDescent="0.25">
      <c r="A2575" s="91">
        <v>44669.25</v>
      </c>
      <c r="B2575" s="92">
        <v>38</v>
      </c>
    </row>
    <row r="2576" spans="1:2" x14ac:dyDescent="0.25">
      <c r="A2576" s="91">
        <v>44669.291666666664</v>
      </c>
      <c r="B2576" s="92">
        <v>40</v>
      </c>
    </row>
    <row r="2577" spans="1:2" x14ac:dyDescent="0.25">
      <c r="A2577" s="91">
        <v>44669.333333333336</v>
      </c>
      <c r="B2577" s="92">
        <v>44</v>
      </c>
    </row>
    <row r="2578" spans="1:2" x14ac:dyDescent="0.25">
      <c r="A2578" s="91">
        <v>44669.375</v>
      </c>
      <c r="B2578" s="92">
        <v>47</v>
      </c>
    </row>
    <row r="2579" spans="1:2" x14ac:dyDescent="0.25">
      <c r="A2579" s="91">
        <v>44669.416666666664</v>
      </c>
      <c r="B2579" s="92">
        <v>50</v>
      </c>
    </row>
    <row r="2580" spans="1:2" x14ac:dyDescent="0.25">
      <c r="A2580" s="91">
        <v>44669.458333333336</v>
      </c>
      <c r="B2580" s="92">
        <v>50</v>
      </c>
    </row>
    <row r="2581" spans="1:2" x14ac:dyDescent="0.25">
      <c r="A2581" s="91">
        <v>44669.5</v>
      </c>
      <c r="B2581" s="92">
        <v>50</v>
      </c>
    </row>
    <row r="2582" spans="1:2" x14ac:dyDescent="0.25">
      <c r="A2582" s="91">
        <v>44669.541666666664</v>
      </c>
      <c r="B2582" s="92">
        <v>50</v>
      </c>
    </row>
    <row r="2583" spans="1:2" x14ac:dyDescent="0.25">
      <c r="A2583" s="91">
        <v>44669.583333333336</v>
      </c>
      <c r="B2583" s="92">
        <v>48</v>
      </c>
    </row>
    <row r="2584" spans="1:2" x14ac:dyDescent="0.25">
      <c r="A2584" s="91">
        <v>44669.625</v>
      </c>
      <c r="B2584" s="92">
        <v>48</v>
      </c>
    </row>
    <row r="2585" spans="1:2" x14ac:dyDescent="0.25">
      <c r="A2585" s="91">
        <v>44669.666666666664</v>
      </c>
      <c r="B2585" s="92">
        <v>47</v>
      </c>
    </row>
    <row r="2586" spans="1:2" x14ac:dyDescent="0.25">
      <c r="A2586" s="91">
        <v>44669.708333333336</v>
      </c>
      <c r="B2586" s="92">
        <v>47</v>
      </c>
    </row>
    <row r="2587" spans="1:2" x14ac:dyDescent="0.25">
      <c r="A2587" s="91">
        <v>44669.75</v>
      </c>
      <c r="B2587" s="92">
        <v>46</v>
      </c>
    </row>
    <row r="2588" spans="1:2" x14ac:dyDescent="0.25">
      <c r="A2588" s="91">
        <v>44669.791666666664</v>
      </c>
      <c r="B2588" s="92">
        <v>46</v>
      </c>
    </row>
    <row r="2589" spans="1:2" x14ac:dyDescent="0.25">
      <c r="A2589" s="91">
        <v>44669.833333333336</v>
      </c>
      <c r="B2589" s="92">
        <v>46</v>
      </c>
    </row>
    <row r="2590" spans="1:2" x14ac:dyDescent="0.25">
      <c r="A2590" s="91">
        <v>44669.875</v>
      </c>
      <c r="B2590" s="92">
        <v>46</v>
      </c>
    </row>
    <row r="2591" spans="1:2" x14ac:dyDescent="0.25">
      <c r="A2591" s="91">
        <v>44669.916666666664</v>
      </c>
      <c r="B2591" s="92">
        <v>44</v>
      </c>
    </row>
    <row r="2592" spans="1:2" x14ac:dyDescent="0.25">
      <c r="A2592" s="91">
        <v>44669.958333333336</v>
      </c>
      <c r="B2592" s="92">
        <v>42</v>
      </c>
    </row>
    <row r="2593" spans="1:2" x14ac:dyDescent="0.25">
      <c r="A2593" s="91">
        <v>44670</v>
      </c>
      <c r="B2593" s="92">
        <v>44</v>
      </c>
    </row>
    <row r="2594" spans="1:2" x14ac:dyDescent="0.25">
      <c r="A2594" s="91">
        <v>44670.041666666664</v>
      </c>
      <c r="B2594" s="92">
        <v>45</v>
      </c>
    </row>
    <row r="2595" spans="1:2" x14ac:dyDescent="0.25">
      <c r="A2595" s="91">
        <v>44670.083333333336</v>
      </c>
      <c r="B2595" s="92">
        <v>46</v>
      </c>
    </row>
    <row r="2596" spans="1:2" x14ac:dyDescent="0.25">
      <c r="A2596" s="91">
        <v>44670.125</v>
      </c>
      <c r="B2596" s="92">
        <v>48</v>
      </c>
    </row>
    <row r="2597" spans="1:2" x14ac:dyDescent="0.25">
      <c r="A2597" s="91">
        <v>44670.166666666664</v>
      </c>
      <c r="B2597" s="92">
        <v>49</v>
      </c>
    </row>
    <row r="2598" spans="1:2" x14ac:dyDescent="0.25">
      <c r="A2598" s="91">
        <v>44670.208333333336</v>
      </c>
      <c r="B2598" s="92">
        <v>47</v>
      </c>
    </row>
    <row r="2599" spans="1:2" x14ac:dyDescent="0.25">
      <c r="A2599" s="91">
        <v>44670.25</v>
      </c>
      <c r="B2599" s="92">
        <v>44</v>
      </c>
    </row>
    <row r="2600" spans="1:2" x14ac:dyDescent="0.25">
      <c r="A2600" s="91">
        <v>44670.291666666664</v>
      </c>
      <c r="B2600" s="92">
        <v>41</v>
      </c>
    </row>
    <row r="2601" spans="1:2" x14ac:dyDescent="0.25">
      <c r="A2601" s="91">
        <v>44670.333333333336</v>
      </c>
      <c r="B2601" s="92">
        <v>43</v>
      </c>
    </row>
    <row r="2602" spans="1:2" x14ac:dyDescent="0.25">
      <c r="A2602" s="91">
        <v>44670.375</v>
      </c>
      <c r="B2602" s="92">
        <v>43</v>
      </c>
    </row>
    <row r="2603" spans="1:2" x14ac:dyDescent="0.25">
      <c r="A2603" s="91">
        <v>44670.416666666664</v>
      </c>
      <c r="B2603" s="92">
        <v>45</v>
      </c>
    </row>
    <row r="2604" spans="1:2" x14ac:dyDescent="0.25">
      <c r="A2604" s="91">
        <v>44670.458333333336</v>
      </c>
      <c r="B2604" s="92">
        <v>45</v>
      </c>
    </row>
    <row r="2605" spans="1:2" x14ac:dyDescent="0.25">
      <c r="A2605" s="91">
        <v>44670.5</v>
      </c>
      <c r="B2605" s="92">
        <v>46</v>
      </c>
    </row>
    <row r="2606" spans="1:2" x14ac:dyDescent="0.25">
      <c r="A2606" s="91">
        <v>44670.541666666664</v>
      </c>
      <c r="B2606" s="92">
        <v>48</v>
      </c>
    </row>
    <row r="2607" spans="1:2" x14ac:dyDescent="0.25">
      <c r="A2607" s="91">
        <v>44670.583333333336</v>
      </c>
      <c r="B2607" s="92">
        <v>49</v>
      </c>
    </row>
    <row r="2608" spans="1:2" x14ac:dyDescent="0.25">
      <c r="A2608" s="91">
        <v>44670.625</v>
      </c>
      <c r="B2608" s="92">
        <v>50</v>
      </c>
    </row>
    <row r="2609" spans="1:2" x14ac:dyDescent="0.25">
      <c r="A2609" s="91">
        <v>44670.666666666664</v>
      </c>
      <c r="B2609" s="92">
        <v>50</v>
      </c>
    </row>
    <row r="2610" spans="1:2" x14ac:dyDescent="0.25">
      <c r="A2610" s="91">
        <v>44670.708333333336</v>
      </c>
      <c r="B2610" s="92">
        <v>51</v>
      </c>
    </row>
    <row r="2611" spans="1:2" x14ac:dyDescent="0.25">
      <c r="A2611" s="91">
        <v>44670.75</v>
      </c>
      <c r="B2611" s="92">
        <v>50</v>
      </c>
    </row>
    <row r="2612" spans="1:2" x14ac:dyDescent="0.25">
      <c r="A2612" s="91">
        <v>44670.791666666664</v>
      </c>
      <c r="B2612" s="92">
        <v>48</v>
      </c>
    </row>
    <row r="2613" spans="1:2" x14ac:dyDescent="0.25">
      <c r="A2613" s="91">
        <v>44670.833333333336</v>
      </c>
      <c r="B2613" s="92">
        <v>44</v>
      </c>
    </row>
    <row r="2614" spans="1:2" x14ac:dyDescent="0.25">
      <c r="A2614" s="91">
        <v>44670.875</v>
      </c>
      <c r="B2614" s="92">
        <v>45</v>
      </c>
    </row>
    <row r="2615" spans="1:2" x14ac:dyDescent="0.25">
      <c r="A2615" s="91">
        <v>44670.916666666664</v>
      </c>
      <c r="B2615" s="92">
        <v>45</v>
      </c>
    </row>
    <row r="2616" spans="1:2" x14ac:dyDescent="0.25">
      <c r="A2616" s="91">
        <v>44670.958333333336</v>
      </c>
      <c r="B2616" s="92">
        <v>44</v>
      </c>
    </row>
    <row r="2617" spans="1:2" x14ac:dyDescent="0.25">
      <c r="A2617" s="91">
        <v>44671</v>
      </c>
      <c r="B2617" s="92">
        <v>44</v>
      </c>
    </row>
    <row r="2618" spans="1:2" x14ac:dyDescent="0.25">
      <c r="A2618" s="91">
        <v>44671.041666666664</v>
      </c>
      <c r="B2618" s="92">
        <v>43</v>
      </c>
    </row>
    <row r="2619" spans="1:2" x14ac:dyDescent="0.25">
      <c r="A2619" s="91">
        <v>44671.083333333336</v>
      </c>
      <c r="B2619" s="92">
        <v>43</v>
      </c>
    </row>
    <row r="2620" spans="1:2" x14ac:dyDescent="0.25">
      <c r="A2620" s="91">
        <v>44671.125</v>
      </c>
      <c r="B2620" s="92">
        <v>42</v>
      </c>
    </row>
    <row r="2621" spans="1:2" x14ac:dyDescent="0.25">
      <c r="A2621" s="91">
        <v>44671.166666666664</v>
      </c>
      <c r="B2621" s="92">
        <v>42</v>
      </c>
    </row>
    <row r="2622" spans="1:2" x14ac:dyDescent="0.25">
      <c r="A2622" s="91">
        <v>44671.208333333336</v>
      </c>
      <c r="B2622" s="92">
        <v>42</v>
      </c>
    </row>
    <row r="2623" spans="1:2" x14ac:dyDescent="0.25">
      <c r="A2623" s="91">
        <v>44671.25</v>
      </c>
      <c r="B2623" s="92">
        <v>41</v>
      </c>
    </row>
    <row r="2624" spans="1:2" x14ac:dyDescent="0.25">
      <c r="A2624" s="91">
        <v>44671.291666666664</v>
      </c>
      <c r="B2624" s="92">
        <v>43</v>
      </c>
    </row>
    <row r="2625" spans="1:2" x14ac:dyDescent="0.25">
      <c r="A2625" s="91">
        <v>44671.333333333336</v>
      </c>
      <c r="B2625" s="92">
        <v>45</v>
      </c>
    </row>
    <row r="2626" spans="1:2" x14ac:dyDescent="0.25">
      <c r="A2626" s="91">
        <v>44671.375</v>
      </c>
      <c r="B2626" s="92">
        <v>48</v>
      </c>
    </row>
    <row r="2627" spans="1:2" x14ac:dyDescent="0.25">
      <c r="A2627" s="91">
        <v>44671.416666666664</v>
      </c>
      <c r="B2627" s="92">
        <v>50</v>
      </c>
    </row>
    <row r="2628" spans="1:2" x14ac:dyDescent="0.25">
      <c r="A2628" s="91">
        <v>44671.458333333336</v>
      </c>
      <c r="B2628" s="92">
        <v>51</v>
      </c>
    </row>
    <row r="2629" spans="1:2" x14ac:dyDescent="0.25">
      <c r="A2629" s="91">
        <v>44671.5</v>
      </c>
      <c r="B2629" s="92">
        <v>54</v>
      </c>
    </row>
    <row r="2630" spans="1:2" x14ac:dyDescent="0.25">
      <c r="A2630" s="91">
        <v>44671.541666666664</v>
      </c>
      <c r="B2630" s="92">
        <v>55</v>
      </c>
    </row>
    <row r="2631" spans="1:2" x14ac:dyDescent="0.25">
      <c r="A2631" s="91">
        <v>44671.583333333336</v>
      </c>
      <c r="B2631" s="92">
        <v>56</v>
      </c>
    </row>
    <row r="2632" spans="1:2" x14ac:dyDescent="0.25">
      <c r="A2632" s="91">
        <v>44671.625</v>
      </c>
      <c r="B2632" s="92">
        <v>57</v>
      </c>
    </row>
    <row r="2633" spans="1:2" x14ac:dyDescent="0.25">
      <c r="A2633" s="91">
        <v>44671.666666666664</v>
      </c>
      <c r="B2633" s="92">
        <v>59</v>
      </c>
    </row>
    <row r="2634" spans="1:2" x14ac:dyDescent="0.25">
      <c r="A2634" s="91">
        <v>44671.708333333336</v>
      </c>
      <c r="B2634" s="92">
        <v>58</v>
      </c>
    </row>
    <row r="2635" spans="1:2" x14ac:dyDescent="0.25">
      <c r="A2635" s="91">
        <v>44671.75</v>
      </c>
      <c r="B2635" s="92">
        <v>51</v>
      </c>
    </row>
    <row r="2636" spans="1:2" x14ac:dyDescent="0.25">
      <c r="A2636" s="91">
        <v>44671.791666666664</v>
      </c>
      <c r="B2636" s="92">
        <v>49</v>
      </c>
    </row>
    <row r="2637" spans="1:2" x14ac:dyDescent="0.25">
      <c r="A2637" s="91">
        <v>44671.833333333336</v>
      </c>
      <c r="B2637" s="92">
        <v>48</v>
      </c>
    </row>
    <row r="2638" spans="1:2" x14ac:dyDescent="0.25">
      <c r="A2638" s="91">
        <v>44671.875</v>
      </c>
      <c r="B2638" s="92">
        <v>47</v>
      </c>
    </row>
    <row r="2639" spans="1:2" x14ac:dyDescent="0.25">
      <c r="A2639" s="91">
        <v>44671.916666666664</v>
      </c>
      <c r="B2639" s="92">
        <v>47</v>
      </c>
    </row>
    <row r="2640" spans="1:2" x14ac:dyDescent="0.25">
      <c r="A2640" s="91">
        <v>44671.958333333336</v>
      </c>
      <c r="B2640" s="92">
        <v>46</v>
      </c>
    </row>
    <row r="2641" spans="1:2" x14ac:dyDescent="0.25">
      <c r="A2641" s="91">
        <v>44672</v>
      </c>
      <c r="B2641" s="92">
        <v>43</v>
      </c>
    </row>
    <row r="2642" spans="1:2" x14ac:dyDescent="0.25">
      <c r="A2642" s="91">
        <v>44672.041666666664</v>
      </c>
      <c r="B2642" s="92">
        <v>42</v>
      </c>
    </row>
    <row r="2643" spans="1:2" x14ac:dyDescent="0.25">
      <c r="A2643" s="91">
        <v>44672.083333333336</v>
      </c>
      <c r="B2643" s="92">
        <v>41</v>
      </c>
    </row>
    <row r="2644" spans="1:2" x14ac:dyDescent="0.25">
      <c r="A2644" s="91">
        <v>44672.125</v>
      </c>
      <c r="B2644" s="92">
        <v>40</v>
      </c>
    </row>
    <row r="2645" spans="1:2" x14ac:dyDescent="0.25">
      <c r="A2645" s="91">
        <v>44672.166666666664</v>
      </c>
      <c r="B2645" s="92">
        <v>40</v>
      </c>
    </row>
    <row r="2646" spans="1:2" x14ac:dyDescent="0.25">
      <c r="A2646" s="91">
        <v>44672.208333333336</v>
      </c>
      <c r="B2646" s="92">
        <v>41</v>
      </c>
    </row>
    <row r="2647" spans="1:2" x14ac:dyDescent="0.25">
      <c r="A2647" s="91">
        <v>44672.25</v>
      </c>
      <c r="B2647" s="92">
        <v>43</v>
      </c>
    </row>
    <row r="2648" spans="1:2" x14ac:dyDescent="0.25">
      <c r="A2648" s="91">
        <v>44672.291666666664</v>
      </c>
      <c r="B2648" s="92">
        <v>45</v>
      </c>
    </row>
    <row r="2649" spans="1:2" x14ac:dyDescent="0.25">
      <c r="A2649" s="91">
        <v>44672.333333333336</v>
      </c>
      <c r="B2649" s="92">
        <v>48</v>
      </c>
    </row>
    <row r="2650" spans="1:2" x14ac:dyDescent="0.25">
      <c r="A2650" s="91">
        <v>44672.375</v>
      </c>
      <c r="B2650" s="92">
        <v>51</v>
      </c>
    </row>
    <row r="2651" spans="1:2" x14ac:dyDescent="0.25">
      <c r="A2651" s="91">
        <v>44672.416666666664</v>
      </c>
      <c r="B2651" s="92">
        <v>52</v>
      </c>
    </row>
    <row r="2652" spans="1:2" x14ac:dyDescent="0.25">
      <c r="A2652" s="91">
        <v>44672.458333333336</v>
      </c>
      <c r="B2652" s="92">
        <v>53</v>
      </c>
    </row>
    <row r="2653" spans="1:2" x14ac:dyDescent="0.25">
      <c r="A2653" s="91">
        <v>44672.5</v>
      </c>
      <c r="B2653" s="92">
        <v>55</v>
      </c>
    </row>
    <row r="2654" spans="1:2" x14ac:dyDescent="0.25">
      <c r="A2654" s="91">
        <v>44672.541666666664</v>
      </c>
      <c r="B2654" s="92">
        <v>54</v>
      </c>
    </row>
    <row r="2655" spans="1:2" x14ac:dyDescent="0.25">
      <c r="A2655" s="91">
        <v>44672.583333333336</v>
      </c>
      <c r="B2655" s="92">
        <v>55</v>
      </c>
    </row>
    <row r="2656" spans="1:2" x14ac:dyDescent="0.25">
      <c r="A2656" s="91">
        <v>44672.625</v>
      </c>
      <c r="B2656" s="92">
        <v>53</v>
      </c>
    </row>
    <row r="2657" spans="1:2" x14ac:dyDescent="0.25">
      <c r="A2657" s="91">
        <v>44672.666666666664</v>
      </c>
      <c r="B2657" s="92">
        <v>51</v>
      </c>
    </row>
    <row r="2658" spans="1:2" x14ac:dyDescent="0.25">
      <c r="A2658" s="91">
        <v>44672.708333333336</v>
      </c>
      <c r="B2658" s="92">
        <v>51</v>
      </c>
    </row>
    <row r="2659" spans="1:2" x14ac:dyDescent="0.25">
      <c r="A2659" s="91">
        <v>44672.75</v>
      </c>
      <c r="B2659" s="92">
        <v>50</v>
      </c>
    </row>
    <row r="2660" spans="1:2" x14ac:dyDescent="0.25">
      <c r="A2660" s="91">
        <v>44672.791666666664</v>
      </c>
      <c r="B2660" s="92">
        <v>50</v>
      </c>
    </row>
    <row r="2661" spans="1:2" x14ac:dyDescent="0.25">
      <c r="A2661" s="91">
        <v>44672.833333333336</v>
      </c>
      <c r="B2661" s="92">
        <v>51</v>
      </c>
    </row>
    <row r="2662" spans="1:2" x14ac:dyDescent="0.25">
      <c r="A2662" s="91">
        <v>44672.875</v>
      </c>
      <c r="B2662" s="92">
        <v>51</v>
      </c>
    </row>
    <row r="2663" spans="1:2" x14ac:dyDescent="0.25">
      <c r="A2663" s="91">
        <v>44672.916666666664</v>
      </c>
      <c r="B2663" s="92">
        <v>51</v>
      </c>
    </row>
    <row r="2664" spans="1:2" x14ac:dyDescent="0.25">
      <c r="A2664" s="91">
        <v>44672.958333333336</v>
      </c>
      <c r="B2664" s="92">
        <v>51</v>
      </c>
    </row>
    <row r="2665" spans="1:2" x14ac:dyDescent="0.25">
      <c r="A2665" s="91">
        <v>44673</v>
      </c>
      <c r="B2665" s="92">
        <v>48</v>
      </c>
    </row>
    <row r="2666" spans="1:2" x14ac:dyDescent="0.25">
      <c r="A2666" s="91">
        <v>44673.041666666664</v>
      </c>
      <c r="B2666" s="92">
        <v>47</v>
      </c>
    </row>
    <row r="2667" spans="1:2" x14ac:dyDescent="0.25">
      <c r="A2667" s="91">
        <v>44673.083333333336</v>
      </c>
      <c r="B2667" s="92">
        <v>46</v>
      </c>
    </row>
    <row r="2668" spans="1:2" x14ac:dyDescent="0.25">
      <c r="A2668" s="91">
        <v>44673.125</v>
      </c>
      <c r="B2668" s="92">
        <v>47</v>
      </c>
    </row>
    <row r="2669" spans="1:2" x14ac:dyDescent="0.25">
      <c r="A2669" s="91">
        <v>44673.166666666664</v>
      </c>
      <c r="B2669" s="92">
        <v>46</v>
      </c>
    </row>
    <row r="2670" spans="1:2" x14ac:dyDescent="0.25">
      <c r="A2670" s="91">
        <v>44673.208333333336</v>
      </c>
      <c r="B2670" s="92">
        <v>46</v>
      </c>
    </row>
    <row r="2671" spans="1:2" x14ac:dyDescent="0.25">
      <c r="A2671" s="91">
        <v>44673.25</v>
      </c>
      <c r="B2671" s="92">
        <v>48</v>
      </c>
    </row>
    <row r="2672" spans="1:2" x14ac:dyDescent="0.25">
      <c r="A2672" s="91">
        <v>44673.291666666664</v>
      </c>
      <c r="B2672" s="92">
        <v>51</v>
      </c>
    </row>
    <row r="2673" spans="1:2" x14ac:dyDescent="0.25">
      <c r="A2673" s="91">
        <v>44673.333333333336</v>
      </c>
      <c r="B2673" s="92">
        <v>57</v>
      </c>
    </row>
    <row r="2674" spans="1:2" x14ac:dyDescent="0.25">
      <c r="A2674" s="91">
        <v>44673.375</v>
      </c>
      <c r="B2674" s="92">
        <v>61</v>
      </c>
    </row>
    <row r="2675" spans="1:2" x14ac:dyDescent="0.25">
      <c r="A2675" s="91">
        <v>44673.416666666664</v>
      </c>
      <c r="B2675" s="92">
        <v>63</v>
      </c>
    </row>
    <row r="2676" spans="1:2" x14ac:dyDescent="0.25">
      <c r="A2676" s="91">
        <v>44673.458333333336</v>
      </c>
      <c r="B2676" s="92">
        <v>65</v>
      </c>
    </row>
    <row r="2677" spans="1:2" x14ac:dyDescent="0.25">
      <c r="A2677" s="91">
        <v>44673.5</v>
      </c>
      <c r="B2677" s="92">
        <v>66</v>
      </c>
    </row>
    <row r="2678" spans="1:2" x14ac:dyDescent="0.25">
      <c r="A2678" s="91">
        <v>44673.541666666664</v>
      </c>
      <c r="B2678" s="92">
        <v>68</v>
      </c>
    </row>
    <row r="2679" spans="1:2" x14ac:dyDescent="0.25">
      <c r="A2679" s="91">
        <v>44673.583333333336</v>
      </c>
      <c r="B2679" s="92">
        <v>69</v>
      </c>
    </row>
    <row r="2680" spans="1:2" x14ac:dyDescent="0.25">
      <c r="A2680" s="91">
        <v>44673.625</v>
      </c>
      <c r="B2680" s="92">
        <v>69</v>
      </c>
    </row>
    <row r="2681" spans="1:2" x14ac:dyDescent="0.25">
      <c r="A2681" s="91">
        <v>44673.666666666664</v>
      </c>
      <c r="B2681" s="92">
        <v>69</v>
      </c>
    </row>
    <row r="2682" spans="1:2" x14ac:dyDescent="0.25">
      <c r="A2682" s="91">
        <v>44673.708333333336</v>
      </c>
      <c r="B2682" s="92">
        <v>69</v>
      </c>
    </row>
    <row r="2683" spans="1:2" x14ac:dyDescent="0.25">
      <c r="A2683" s="91">
        <v>44673.75</v>
      </c>
      <c r="B2683" s="92">
        <v>68</v>
      </c>
    </row>
    <row r="2684" spans="1:2" x14ac:dyDescent="0.25">
      <c r="A2684" s="91">
        <v>44673.791666666664</v>
      </c>
      <c r="B2684" s="92">
        <v>66</v>
      </c>
    </row>
    <row r="2685" spans="1:2" x14ac:dyDescent="0.25">
      <c r="A2685" s="91">
        <v>44673.833333333336</v>
      </c>
      <c r="B2685" s="92">
        <v>63</v>
      </c>
    </row>
    <row r="2686" spans="1:2" x14ac:dyDescent="0.25">
      <c r="A2686" s="91">
        <v>44673.875</v>
      </c>
      <c r="B2686" s="92">
        <v>62</v>
      </c>
    </row>
    <row r="2687" spans="1:2" x14ac:dyDescent="0.25">
      <c r="A2687" s="91">
        <v>44673.916666666664</v>
      </c>
      <c r="B2687" s="92">
        <v>61</v>
      </c>
    </row>
    <row r="2688" spans="1:2" x14ac:dyDescent="0.25">
      <c r="A2688" s="91">
        <v>44673.958333333336</v>
      </c>
      <c r="B2688" s="92">
        <v>58</v>
      </c>
    </row>
    <row r="2689" spans="1:2" x14ac:dyDescent="0.25">
      <c r="A2689" s="91">
        <v>44674</v>
      </c>
      <c r="B2689" s="92">
        <v>55</v>
      </c>
    </row>
    <row r="2690" spans="1:2" x14ac:dyDescent="0.25">
      <c r="A2690" s="91">
        <v>44674.041666666664</v>
      </c>
      <c r="B2690" s="92">
        <v>52</v>
      </c>
    </row>
    <row r="2691" spans="1:2" x14ac:dyDescent="0.25">
      <c r="A2691" s="91">
        <v>44674.083333333336</v>
      </c>
      <c r="B2691" s="92">
        <v>52</v>
      </c>
    </row>
    <row r="2692" spans="1:2" x14ac:dyDescent="0.25">
      <c r="A2692" s="91">
        <v>44674.125</v>
      </c>
      <c r="B2692" s="92">
        <v>50</v>
      </c>
    </row>
    <row r="2693" spans="1:2" x14ac:dyDescent="0.25">
      <c r="A2693" s="91">
        <v>44674.166666666664</v>
      </c>
      <c r="B2693" s="92">
        <v>50</v>
      </c>
    </row>
    <row r="2694" spans="1:2" x14ac:dyDescent="0.25">
      <c r="A2694" s="91">
        <v>44674.208333333336</v>
      </c>
      <c r="B2694" s="92">
        <v>50</v>
      </c>
    </row>
    <row r="2695" spans="1:2" x14ac:dyDescent="0.25">
      <c r="A2695" s="91">
        <v>44674.25</v>
      </c>
      <c r="B2695" s="92">
        <v>50</v>
      </c>
    </row>
    <row r="2696" spans="1:2" x14ac:dyDescent="0.25">
      <c r="A2696" s="91">
        <v>44674.291666666664</v>
      </c>
      <c r="B2696" s="92">
        <v>51</v>
      </c>
    </row>
    <row r="2697" spans="1:2" x14ac:dyDescent="0.25">
      <c r="A2697" s="91">
        <v>44674.333333333336</v>
      </c>
      <c r="B2697" s="92">
        <v>51</v>
      </c>
    </row>
    <row r="2698" spans="1:2" x14ac:dyDescent="0.25">
      <c r="A2698" s="91">
        <v>44674.375</v>
      </c>
      <c r="B2698" s="92">
        <v>53</v>
      </c>
    </row>
    <row r="2699" spans="1:2" x14ac:dyDescent="0.25">
      <c r="A2699" s="91">
        <v>44674.416666666664</v>
      </c>
      <c r="B2699" s="92">
        <v>57</v>
      </c>
    </row>
    <row r="2700" spans="1:2" x14ac:dyDescent="0.25">
      <c r="A2700" s="91">
        <v>44674.458333333336</v>
      </c>
      <c r="B2700" s="92">
        <v>59</v>
      </c>
    </row>
    <row r="2701" spans="1:2" x14ac:dyDescent="0.25">
      <c r="A2701" s="91">
        <v>44674.5</v>
      </c>
      <c r="B2701" s="92">
        <v>58</v>
      </c>
    </row>
    <row r="2702" spans="1:2" x14ac:dyDescent="0.25">
      <c r="A2702" s="91">
        <v>44674.541666666664</v>
      </c>
      <c r="B2702" s="92">
        <v>59</v>
      </c>
    </row>
    <row r="2703" spans="1:2" x14ac:dyDescent="0.25">
      <c r="A2703" s="91">
        <v>44674.583333333336</v>
      </c>
      <c r="B2703" s="92">
        <v>58</v>
      </c>
    </row>
    <row r="2704" spans="1:2" x14ac:dyDescent="0.25">
      <c r="A2704" s="91">
        <v>44674.625</v>
      </c>
      <c r="B2704" s="92">
        <v>57</v>
      </c>
    </row>
    <row r="2705" spans="1:2" x14ac:dyDescent="0.25">
      <c r="A2705" s="91">
        <v>44674.666666666664</v>
      </c>
      <c r="B2705" s="92">
        <v>57</v>
      </c>
    </row>
    <row r="2706" spans="1:2" x14ac:dyDescent="0.25">
      <c r="A2706" s="91">
        <v>44674.708333333336</v>
      </c>
      <c r="B2706" s="92">
        <v>56</v>
      </c>
    </row>
    <row r="2707" spans="1:2" x14ac:dyDescent="0.25">
      <c r="A2707" s="91">
        <v>44674.75</v>
      </c>
      <c r="B2707" s="92">
        <v>54</v>
      </c>
    </row>
    <row r="2708" spans="1:2" x14ac:dyDescent="0.25">
      <c r="A2708" s="91">
        <v>44674.791666666664</v>
      </c>
      <c r="B2708" s="92">
        <v>52</v>
      </c>
    </row>
    <row r="2709" spans="1:2" x14ac:dyDescent="0.25">
      <c r="A2709" s="91">
        <v>44674.833333333336</v>
      </c>
      <c r="B2709" s="92">
        <v>52</v>
      </c>
    </row>
    <row r="2710" spans="1:2" x14ac:dyDescent="0.25">
      <c r="A2710" s="91">
        <v>44674.875</v>
      </c>
      <c r="B2710" s="92">
        <v>52</v>
      </c>
    </row>
    <row r="2711" spans="1:2" x14ac:dyDescent="0.25">
      <c r="A2711" s="91">
        <v>44674.916666666664</v>
      </c>
      <c r="B2711" s="92">
        <v>52</v>
      </c>
    </row>
    <row r="2712" spans="1:2" x14ac:dyDescent="0.25">
      <c r="A2712" s="91">
        <v>44674.958333333336</v>
      </c>
      <c r="B2712" s="92">
        <v>52</v>
      </c>
    </row>
    <row r="2713" spans="1:2" x14ac:dyDescent="0.25">
      <c r="A2713" s="91">
        <v>44675</v>
      </c>
      <c r="B2713" s="92">
        <v>52</v>
      </c>
    </row>
    <row r="2714" spans="1:2" x14ac:dyDescent="0.25">
      <c r="A2714" s="91">
        <v>44675.041666666664</v>
      </c>
      <c r="B2714" s="92">
        <v>51</v>
      </c>
    </row>
    <row r="2715" spans="1:2" x14ac:dyDescent="0.25">
      <c r="A2715" s="91">
        <v>44675.083333333336</v>
      </c>
      <c r="B2715" s="92">
        <v>51</v>
      </c>
    </row>
    <row r="2716" spans="1:2" x14ac:dyDescent="0.25">
      <c r="A2716" s="91">
        <v>44675.125</v>
      </c>
      <c r="B2716" s="92">
        <v>50</v>
      </c>
    </row>
    <row r="2717" spans="1:2" x14ac:dyDescent="0.25">
      <c r="A2717" s="91">
        <v>44675.166666666664</v>
      </c>
      <c r="B2717" s="92">
        <v>50</v>
      </c>
    </row>
    <row r="2718" spans="1:2" x14ac:dyDescent="0.25">
      <c r="A2718" s="91">
        <v>44675.208333333336</v>
      </c>
      <c r="B2718" s="92">
        <v>50</v>
      </c>
    </row>
    <row r="2719" spans="1:2" x14ac:dyDescent="0.25">
      <c r="A2719" s="91">
        <v>44675.25</v>
      </c>
      <c r="B2719" s="92">
        <v>48</v>
      </c>
    </row>
    <row r="2720" spans="1:2" x14ac:dyDescent="0.25">
      <c r="A2720" s="91">
        <v>44675.291666666664</v>
      </c>
      <c r="B2720" s="92">
        <v>50</v>
      </c>
    </row>
    <row r="2721" spans="1:2" x14ac:dyDescent="0.25">
      <c r="A2721" s="91">
        <v>44675.333333333336</v>
      </c>
      <c r="B2721" s="92">
        <v>55</v>
      </c>
    </row>
    <row r="2722" spans="1:2" x14ac:dyDescent="0.25">
      <c r="A2722" s="91">
        <v>44675.375</v>
      </c>
      <c r="B2722" s="92">
        <v>59</v>
      </c>
    </row>
    <row r="2723" spans="1:2" x14ac:dyDescent="0.25">
      <c r="A2723" s="91">
        <v>44675.416666666664</v>
      </c>
      <c r="B2723" s="92">
        <v>56</v>
      </c>
    </row>
    <row r="2724" spans="1:2" x14ac:dyDescent="0.25">
      <c r="A2724" s="91">
        <v>44675.458333333336</v>
      </c>
      <c r="B2724" s="92">
        <v>56</v>
      </c>
    </row>
    <row r="2725" spans="1:2" x14ac:dyDescent="0.25">
      <c r="A2725" s="91">
        <v>44675.5</v>
      </c>
      <c r="B2725" s="92">
        <v>56</v>
      </c>
    </row>
    <row r="2726" spans="1:2" x14ac:dyDescent="0.25">
      <c r="A2726" s="91">
        <v>44675.541666666664</v>
      </c>
      <c r="B2726" s="92">
        <v>53</v>
      </c>
    </row>
    <row r="2727" spans="1:2" x14ac:dyDescent="0.25">
      <c r="A2727" s="91">
        <v>44675.583333333336</v>
      </c>
      <c r="B2727" s="92">
        <v>54</v>
      </c>
    </row>
    <row r="2728" spans="1:2" x14ac:dyDescent="0.25">
      <c r="A2728" s="91">
        <v>44675.625</v>
      </c>
      <c r="B2728" s="92">
        <v>54</v>
      </c>
    </row>
    <row r="2729" spans="1:2" x14ac:dyDescent="0.25">
      <c r="A2729" s="91">
        <v>44675.666666666664</v>
      </c>
      <c r="B2729" s="92">
        <v>53</v>
      </c>
    </row>
    <row r="2730" spans="1:2" x14ac:dyDescent="0.25">
      <c r="A2730" s="91">
        <v>44675.708333333336</v>
      </c>
      <c r="B2730" s="92">
        <v>52</v>
      </c>
    </row>
    <row r="2731" spans="1:2" x14ac:dyDescent="0.25">
      <c r="A2731" s="91">
        <v>44675.75</v>
      </c>
      <c r="B2731" s="92">
        <v>50</v>
      </c>
    </row>
    <row r="2732" spans="1:2" x14ac:dyDescent="0.25">
      <c r="A2732" s="91">
        <v>44675.791666666664</v>
      </c>
      <c r="B2732" s="92">
        <v>49</v>
      </c>
    </row>
    <row r="2733" spans="1:2" x14ac:dyDescent="0.25">
      <c r="A2733" s="91">
        <v>44675.833333333336</v>
      </c>
      <c r="B2733" s="92">
        <v>47</v>
      </c>
    </row>
    <row r="2734" spans="1:2" x14ac:dyDescent="0.25">
      <c r="A2734" s="91">
        <v>44675.875</v>
      </c>
      <c r="B2734" s="92">
        <v>46</v>
      </c>
    </row>
    <row r="2735" spans="1:2" x14ac:dyDescent="0.25">
      <c r="A2735" s="91">
        <v>44675.916666666664</v>
      </c>
      <c r="B2735" s="92">
        <v>46</v>
      </c>
    </row>
    <row r="2736" spans="1:2" x14ac:dyDescent="0.25">
      <c r="A2736" s="91">
        <v>44675.958333333336</v>
      </c>
      <c r="B2736" s="92">
        <v>46</v>
      </c>
    </row>
    <row r="2737" spans="1:2" x14ac:dyDescent="0.25">
      <c r="A2737" s="91">
        <v>44676</v>
      </c>
      <c r="B2737" s="92">
        <v>45</v>
      </c>
    </row>
    <row r="2738" spans="1:2" x14ac:dyDescent="0.25">
      <c r="A2738" s="91">
        <v>44676.041666666664</v>
      </c>
      <c r="B2738" s="92">
        <v>45</v>
      </c>
    </row>
    <row r="2739" spans="1:2" x14ac:dyDescent="0.25">
      <c r="A2739" s="91">
        <v>44676.083333333336</v>
      </c>
      <c r="B2739" s="92">
        <v>45</v>
      </c>
    </row>
    <row r="2740" spans="1:2" x14ac:dyDescent="0.25">
      <c r="A2740" s="91">
        <v>44676.125</v>
      </c>
      <c r="B2740" s="92">
        <v>45</v>
      </c>
    </row>
    <row r="2741" spans="1:2" x14ac:dyDescent="0.25">
      <c r="A2741" s="91">
        <v>44676.166666666664</v>
      </c>
      <c r="B2741" s="92">
        <v>46</v>
      </c>
    </row>
    <row r="2742" spans="1:2" x14ac:dyDescent="0.25">
      <c r="A2742" s="91">
        <v>44676.208333333336</v>
      </c>
      <c r="B2742" s="92">
        <v>45</v>
      </c>
    </row>
    <row r="2743" spans="1:2" x14ac:dyDescent="0.25">
      <c r="A2743" s="91">
        <v>44676.25</v>
      </c>
      <c r="B2743" s="92">
        <v>44</v>
      </c>
    </row>
    <row r="2744" spans="1:2" x14ac:dyDescent="0.25">
      <c r="A2744" s="91">
        <v>44676.291666666664</v>
      </c>
      <c r="B2744" s="92">
        <v>46</v>
      </c>
    </row>
    <row r="2745" spans="1:2" x14ac:dyDescent="0.25">
      <c r="A2745" s="91">
        <v>44676.333333333336</v>
      </c>
      <c r="B2745" s="92">
        <v>49</v>
      </c>
    </row>
    <row r="2746" spans="1:2" x14ac:dyDescent="0.25">
      <c r="A2746" s="91">
        <v>44676.375</v>
      </c>
      <c r="B2746" s="92">
        <v>52</v>
      </c>
    </row>
    <row r="2747" spans="1:2" x14ac:dyDescent="0.25">
      <c r="A2747" s="91">
        <v>44676.416666666664</v>
      </c>
      <c r="B2747" s="92">
        <v>54</v>
      </c>
    </row>
    <row r="2748" spans="1:2" x14ac:dyDescent="0.25">
      <c r="A2748" s="91">
        <v>44676.458333333336</v>
      </c>
      <c r="B2748" s="92">
        <v>55</v>
      </c>
    </row>
    <row r="2749" spans="1:2" x14ac:dyDescent="0.25">
      <c r="A2749" s="91">
        <v>44676.5</v>
      </c>
      <c r="B2749" s="92">
        <v>54</v>
      </c>
    </row>
    <row r="2750" spans="1:2" x14ac:dyDescent="0.25">
      <c r="A2750" s="91">
        <v>44676.541666666664</v>
      </c>
      <c r="B2750" s="92">
        <v>54</v>
      </c>
    </row>
    <row r="2751" spans="1:2" x14ac:dyDescent="0.25">
      <c r="A2751" s="91">
        <v>44676.583333333336</v>
      </c>
      <c r="B2751" s="92">
        <v>54</v>
      </c>
    </row>
    <row r="2752" spans="1:2" x14ac:dyDescent="0.25">
      <c r="A2752" s="91">
        <v>44676.625</v>
      </c>
      <c r="B2752" s="92">
        <v>54</v>
      </c>
    </row>
    <row r="2753" spans="1:2" x14ac:dyDescent="0.25">
      <c r="A2753" s="91">
        <v>44676.666666666664</v>
      </c>
      <c r="B2753" s="92">
        <v>53</v>
      </c>
    </row>
    <row r="2754" spans="1:2" x14ac:dyDescent="0.25">
      <c r="A2754" s="91">
        <v>44676.708333333336</v>
      </c>
      <c r="B2754" s="92">
        <v>54</v>
      </c>
    </row>
    <row r="2755" spans="1:2" x14ac:dyDescent="0.25">
      <c r="A2755" s="91">
        <v>44676.75</v>
      </c>
      <c r="B2755" s="92">
        <v>53</v>
      </c>
    </row>
    <row r="2756" spans="1:2" x14ac:dyDescent="0.25">
      <c r="A2756" s="91">
        <v>44676.791666666664</v>
      </c>
      <c r="B2756" s="92">
        <v>51</v>
      </c>
    </row>
    <row r="2757" spans="1:2" x14ac:dyDescent="0.25">
      <c r="A2757" s="91">
        <v>44676.833333333336</v>
      </c>
      <c r="B2757" s="92">
        <v>51</v>
      </c>
    </row>
    <row r="2758" spans="1:2" x14ac:dyDescent="0.25">
      <c r="A2758" s="91">
        <v>44676.875</v>
      </c>
      <c r="B2758" s="92">
        <v>50</v>
      </c>
    </row>
    <row r="2759" spans="1:2" x14ac:dyDescent="0.25">
      <c r="A2759" s="91">
        <v>44676.916666666664</v>
      </c>
      <c r="B2759" s="92">
        <v>51</v>
      </c>
    </row>
    <row r="2760" spans="1:2" x14ac:dyDescent="0.25">
      <c r="A2760" s="91">
        <v>44676.958333333336</v>
      </c>
      <c r="B2760" s="92">
        <v>50</v>
      </c>
    </row>
    <row r="2761" spans="1:2" x14ac:dyDescent="0.25">
      <c r="A2761" s="91">
        <v>44677</v>
      </c>
      <c r="B2761" s="92">
        <v>51</v>
      </c>
    </row>
    <row r="2762" spans="1:2" x14ac:dyDescent="0.25">
      <c r="A2762" s="91">
        <v>44677.041666666664</v>
      </c>
      <c r="B2762" s="92">
        <v>51</v>
      </c>
    </row>
    <row r="2763" spans="1:2" x14ac:dyDescent="0.25">
      <c r="A2763" s="91">
        <v>44677.083333333336</v>
      </c>
      <c r="B2763" s="92">
        <v>51</v>
      </c>
    </row>
    <row r="2764" spans="1:2" x14ac:dyDescent="0.25">
      <c r="A2764" s="91">
        <v>44677.125</v>
      </c>
      <c r="B2764" s="92">
        <v>51</v>
      </c>
    </row>
    <row r="2765" spans="1:2" x14ac:dyDescent="0.25">
      <c r="A2765" s="91">
        <v>44677.166666666664</v>
      </c>
      <c r="B2765" s="92">
        <v>51</v>
      </c>
    </row>
    <row r="2766" spans="1:2" x14ac:dyDescent="0.25">
      <c r="A2766" s="91">
        <v>44677.208333333336</v>
      </c>
      <c r="B2766" s="92">
        <v>52</v>
      </c>
    </row>
    <row r="2767" spans="1:2" x14ac:dyDescent="0.25">
      <c r="A2767" s="91">
        <v>44677.25</v>
      </c>
      <c r="B2767" s="92">
        <v>52</v>
      </c>
    </row>
    <row r="2768" spans="1:2" x14ac:dyDescent="0.25">
      <c r="A2768" s="91">
        <v>44677.291666666664</v>
      </c>
      <c r="B2768" s="92">
        <v>51</v>
      </c>
    </row>
    <row r="2769" spans="1:2" x14ac:dyDescent="0.25">
      <c r="A2769" s="91">
        <v>44677.333333333336</v>
      </c>
      <c r="B2769" s="92">
        <v>52</v>
      </c>
    </row>
    <row r="2770" spans="1:2" x14ac:dyDescent="0.25">
      <c r="A2770" s="91">
        <v>44677.375</v>
      </c>
      <c r="B2770" s="92">
        <v>53</v>
      </c>
    </row>
    <row r="2771" spans="1:2" x14ac:dyDescent="0.25">
      <c r="A2771" s="91">
        <v>44677.416666666664</v>
      </c>
      <c r="B2771" s="92">
        <v>54</v>
      </c>
    </row>
    <row r="2772" spans="1:2" x14ac:dyDescent="0.25">
      <c r="A2772" s="91">
        <v>44677.458333333336</v>
      </c>
      <c r="B2772" s="92">
        <v>56</v>
      </c>
    </row>
    <row r="2773" spans="1:2" x14ac:dyDescent="0.25">
      <c r="A2773" s="91">
        <v>44677.5</v>
      </c>
      <c r="B2773" s="92">
        <v>58</v>
      </c>
    </row>
    <row r="2774" spans="1:2" x14ac:dyDescent="0.25">
      <c r="A2774" s="91">
        <v>44677.541666666664</v>
      </c>
      <c r="B2774" s="92">
        <v>59</v>
      </c>
    </row>
    <row r="2775" spans="1:2" x14ac:dyDescent="0.25">
      <c r="A2775" s="91">
        <v>44677.583333333336</v>
      </c>
      <c r="B2775" s="92">
        <v>59</v>
      </c>
    </row>
    <row r="2776" spans="1:2" x14ac:dyDescent="0.25">
      <c r="A2776" s="91">
        <v>44677.625</v>
      </c>
      <c r="B2776" s="92">
        <v>58</v>
      </c>
    </row>
    <row r="2777" spans="1:2" x14ac:dyDescent="0.25">
      <c r="A2777" s="91">
        <v>44677.666666666664</v>
      </c>
      <c r="B2777" s="92">
        <v>57</v>
      </c>
    </row>
    <row r="2778" spans="1:2" x14ac:dyDescent="0.25">
      <c r="A2778" s="91">
        <v>44677.708333333336</v>
      </c>
      <c r="B2778" s="92">
        <v>57</v>
      </c>
    </row>
    <row r="2779" spans="1:2" x14ac:dyDescent="0.25">
      <c r="A2779" s="91">
        <v>44677.75</v>
      </c>
      <c r="B2779" s="92">
        <v>58</v>
      </c>
    </row>
    <row r="2780" spans="1:2" x14ac:dyDescent="0.25">
      <c r="A2780" s="91">
        <v>44677.791666666664</v>
      </c>
      <c r="B2780" s="92">
        <v>56</v>
      </c>
    </row>
    <row r="2781" spans="1:2" x14ac:dyDescent="0.25">
      <c r="A2781" s="91">
        <v>44677.833333333336</v>
      </c>
      <c r="B2781" s="92">
        <v>55</v>
      </c>
    </row>
    <row r="2782" spans="1:2" x14ac:dyDescent="0.25">
      <c r="A2782" s="91">
        <v>44677.875</v>
      </c>
      <c r="B2782" s="92">
        <v>56</v>
      </c>
    </row>
    <row r="2783" spans="1:2" x14ac:dyDescent="0.25">
      <c r="A2783" s="91">
        <v>44677.916666666664</v>
      </c>
      <c r="B2783" s="92">
        <v>56</v>
      </c>
    </row>
    <row r="2784" spans="1:2" x14ac:dyDescent="0.25">
      <c r="A2784" s="91">
        <v>44677.958333333336</v>
      </c>
      <c r="B2784" s="92">
        <v>55</v>
      </c>
    </row>
    <row r="2785" spans="1:2" x14ac:dyDescent="0.25">
      <c r="A2785" s="91">
        <v>44678</v>
      </c>
      <c r="B2785" s="92">
        <v>54</v>
      </c>
    </row>
    <row r="2786" spans="1:2" x14ac:dyDescent="0.25">
      <c r="A2786" s="91">
        <v>44678.041666666664</v>
      </c>
      <c r="B2786" s="92">
        <v>54</v>
      </c>
    </row>
    <row r="2787" spans="1:2" x14ac:dyDescent="0.25">
      <c r="A2787" s="91">
        <v>44678.083333333336</v>
      </c>
      <c r="B2787" s="92">
        <v>57</v>
      </c>
    </row>
    <row r="2788" spans="1:2" x14ac:dyDescent="0.25">
      <c r="A2788" s="91">
        <v>44678.125</v>
      </c>
      <c r="B2788" s="92">
        <v>52</v>
      </c>
    </row>
    <row r="2789" spans="1:2" x14ac:dyDescent="0.25">
      <c r="A2789" s="91">
        <v>44678.166666666664</v>
      </c>
      <c r="B2789" s="92">
        <v>50</v>
      </c>
    </row>
    <row r="2790" spans="1:2" x14ac:dyDescent="0.25">
      <c r="A2790" s="91">
        <v>44678.208333333336</v>
      </c>
      <c r="B2790" s="92">
        <v>49</v>
      </c>
    </row>
    <row r="2791" spans="1:2" x14ac:dyDescent="0.25">
      <c r="A2791" s="91">
        <v>44678.25</v>
      </c>
      <c r="B2791" s="92">
        <v>49</v>
      </c>
    </row>
    <row r="2792" spans="1:2" x14ac:dyDescent="0.25">
      <c r="A2792" s="91">
        <v>44678.291666666664</v>
      </c>
      <c r="B2792" s="92">
        <v>49</v>
      </c>
    </row>
    <row r="2793" spans="1:2" x14ac:dyDescent="0.25">
      <c r="A2793" s="91">
        <v>44678.333333333336</v>
      </c>
      <c r="B2793" s="92">
        <v>50</v>
      </c>
    </row>
    <row r="2794" spans="1:2" x14ac:dyDescent="0.25">
      <c r="A2794" s="91">
        <v>44678.375</v>
      </c>
      <c r="B2794" s="92">
        <v>52</v>
      </c>
    </row>
    <row r="2795" spans="1:2" x14ac:dyDescent="0.25">
      <c r="A2795" s="91">
        <v>44678.416666666664</v>
      </c>
      <c r="B2795" s="92">
        <v>54</v>
      </c>
    </row>
    <row r="2796" spans="1:2" x14ac:dyDescent="0.25">
      <c r="A2796" s="91">
        <v>44678.458333333336</v>
      </c>
      <c r="B2796" s="92">
        <v>55</v>
      </c>
    </row>
    <row r="2797" spans="1:2" x14ac:dyDescent="0.25">
      <c r="A2797" s="91">
        <v>44678.5</v>
      </c>
      <c r="B2797" s="92">
        <v>54</v>
      </c>
    </row>
    <row r="2798" spans="1:2" x14ac:dyDescent="0.25">
      <c r="A2798" s="91">
        <v>44678.541666666664</v>
      </c>
      <c r="B2798" s="92">
        <v>55</v>
      </c>
    </row>
    <row r="2799" spans="1:2" x14ac:dyDescent="0.25">
      <c r="A2799" s="91">
        <v>44678.583333333336</v>
      </c>
      <c r="B2799" s="92">
        <v>54</v>
      </c>
    </row>
    <row r="2800" spans="1:2" x14ac:dyDescent="0.25">
      <c r="A2800" s="91">
        <v>44678.625</v>
      </c>
      <c r="B2800" s="92">
        <v>56</v>
      </c>
    </row>
    <row r="2801" spans="1:2" x14ac:dyDescent="0.25">
      <c r="A2801" s="91">
        <v>44678.666666666664</v>
      </c>
      <c r="B2801" s="92">
        <v>56</v>
      </c>
    </row>
    <row r="2802" spans="1:2" x14ac:dyDescent="0.25">
      <c r="A2802" s="91">
        <v>44678.708333333336</v>
      </c>
      <c r="B2802" s="92">
        <v>54</v>
      </c>
    </row>
    <row r="2803" spans="1:2" x14ac:dyDescent="0.25">
      <c r="A2803" s="91">
        <v>44678.75</v>
      </c>
      <c r="B2803" s="92">
        <v>52</v>
      </c>
    </row>
    <row r="2804" spans="1:2" x14ac:dyDescent="0.25">
      <c r="A2804" s="91">
        <v>44678.791666666664</v>
      </c>
      <c r="B2804" s="92">
        <v>50</v>
      </c>
    </row>
    <row r="2805" spans="1:2" x14ac:dyDescent="0.25">
      <c r="A2805" s="91">
        <v>44678.833333333336</v>
      </c>
      <c r="B2805" s="92">
        <v>48</v>
      </c>
    </row>
    <row r="2806" spans="1:2" x14ac:dyDescent="0.25">
      <c r="A2806" s="91">
        <v>44678.875</v>
      </c>
      <c r="B2806" s="92">
        <v>46</v>
      </c>
    </row>
    <row r="2807" spans="1:2" x14ac:dyDescent="0.25">
      <c r="A2807" s="91">
        <v>44678.916666666664</v>
      </c>
      <c r="B2807" s="92">
        <v>44</v>
      </c>
    </row>
    <row r="2808" spans="1:2" x14ac:dyDescent="0.25">
      <c r="A2808" s="91">
        <v>44678.958333333336</v>
      </c>
      <c r="B2808" s="92">
        <v>43</v>
      </c>
    </row>
    <row r="2809" spans="1:2" x14ac:dyDescent="0.25">
      <c r="A2809" s="91">
        <v>44679</v>
      </c>
      <c r="B2809" s="92">
        <v>42</v>
      </c>
    </row>
    <row r="2810" spans="1:2" x14ac:dyDescent="0.25">
      <c r="A2810" s="91">
        <v>44679.041666666664</v>
      </c>
      <c r="B2810" s="92">
        <v>41</v>
      </c>
    </row>
    <row r="2811" spans="1:2" x14ac:dyDescent="0.25">
      <c r="A2811" s="91">
        <v>44679.083333333336</v>
      </c>
      <c r="B2811" s="92">
        <v>41</v>
      </c>
    </row>
    <row r="2812" spans="1:2" x14ac:dyDescent="0.25">
      <c r="A2812" s="91">
        <v>44679.125</v>
      </c>
      <c r="B2812" s="92">
        <v>41</v>
      </c>
    </row>
    <row r="2813" spans="1:2" x14ac:dyDescent="0.25">
      <c r="A2813" s="91">
        <v>44679.166666666664</v>
      </c>
      <c r="B2813" s="92">
        <v>41</v>
      </c>
    </row>
    <row r="2814" spans="1:2" x14ac:dyDescent="0.25">
      <c r="A2814" s="91">
        <v>44679.208333333336</v>
      </c>
      <c r="B2814" s="92">
        <v>41</v>
      </c>
    </row>
    <row r="2815" spans="1:2" x14ac:dyDescent="0.25">
      <c r="A2815" s="91">
        <v>44679.25</v>
      </c>
      <c r="B2815" s="92">
        <v>40</v>
      </c>
    </row>
    <row r="2816" spans="1:2" x14ac:dyDescent="0.25">
      <c r="A2816" s="91">
        <v>44679.291666666664</v>
      </c>
      <c r="B2816" s="92">
        <v>41</v>
      </c>
    </row>
    <row r="2817" spans="1:2" x14ac:dyDescent="0.25">
      <c r="A2817" s="91">
        <v>44679.333333333336</v>
      </c>
      <c r="B2817" s="92">
        <v>43</v>
      </c>
    </row>
    <row r="2818" spans="1:2" x14ac:dyDescent="0.25">
      <c r="A2818" s="91">
        <v>44679.375</v>
      </c>
      <c r="B2818" s="92">
        <v>44</v>
      </c>
    </row>
    <row r="2819" spans="1:2" x14ac:dyDescent="0.25">
      <c r="A2819" s="91">
        <v>44679.416666666664</v>
      </c>
      <c r="B2819" s="92">
        <v>47</v>
      </c>
    </row>
    <row r="2820" spans="1:2" x14ac:dyDescent="0.25">
      <c r="A2820" s="91">
        <v>44679.458333333336</v>
      </c>
      <c r="B2820" s="92">
        <v>50</v>
      </c>
    </row>
    <row r="2821" spans="1:2" x14ac:dyDescent="0.25">
      <c r="A2821" s="91">
        <v>44679.5</v>
      </c>
      <c r="B2821" s="92">
        <v>52</v>
      </c>
    </row>
    <row r="2822" spans="1:2" x14ac:dyDescent="0.25">
      <c r="A2822" s="91">
        <v>44679.541666666664</v>
      </c>
      <c r="B2822" s="92">
        <v>54</v>
      </c>
    </row>
    <row r="2823" spans="1:2" x14ac:dyDescent="0.25">
      <c r="A2823" s="91">
        <v>44679.583333333336</v>
      </c>
      <c r="B2823" s="92">
        <v>57</v>
      </c>
    </row>
    <row r="2824" spans="1:2" x14ac:dyDescent="0.25">
      <c r="A2824" s="91">
        <v>44679.625</v>
      </c>
      <c r="B2824" s="92">
        <v>57</v>
      </c>
    </row>
    <row r="2825" spans="1:2" x14ac:dyDescent="0.25">
      <c r="A2825" s="91">
        <v>44679.666666666664</v>
      </c>
      <c r="B2825" s="92">
        <v>57</v>
      </c>
    </row>
    <row r="2826" spans="1:2" x14ac:dyDescent="0.25">
      <c r="A2826" s="91">
        <v>44679.708333333336</v>
      </c>
      <c r="B2826" s="92">
        <v>57</v>
      </c>
    </row>
    <row r="2827" spans="1:2" x14ac:dyDescent="0.25">
      <c r="A2827" s="91">
        <v>44679.75</v>
      </c>
      <c r="B2827" s="92">
        <v>56</v>
      </c>
    </row>
    <row r="2828" spans="1:2" x14ac:dyDescent="0.25">
      <c r="A2828" s="91">
        <v>44679.791666666664</v>
      </c>
      <c r="B2828" s="92">
        <v>54</v>
      </c>
    </row>
    <row r="2829" spans="1:2" x14ac:dyDescent="0.25">
      <c r="A2829" s="91">
        <v>44679.833333333336</v>
      </c>
      <c r="B2829" s="92">
        <v>52</v>
      </c>
    </row>
    <row r="2830" spans="1:2" x14ac:dyDescent="0.25">
      <c r="A2830" s="91">
        <v>44679.875</v>
      </c>
      <c r="B2830" s="92">
        <v>50</v>
      </c>
    </row>
    <row r="2831" spans="1:2" x14ac:dyDescent="0.25">
      <c r="A2831" s="91">
        <v>44679.916666666664</v>
      </c>
      <c r="B2831" s="92">
        <v>48</v>
      </c>
    </row>
    <row r="2832" spans="1:2" x14ac:dyDescent="0.25">
      <c r="A2832" s="91">
        <v>44679.958333333336</v>
      </c>
      <c r="B2832" s="92">
        <v>47</v>
      </c>
    </row>
    <row r="2833" spans="1:2" x14ac:dyDescent="0.25">
      <c r="A2833" s="91">
        <v>44680</v>
      </c>
      <c r="B2833" s="92">
        <v>46</v>
      </c>
    </row>
    <row r="2834" spans="1:2" x14ac:dyDescent="0.25">
      <c r="A2834" s="91">
        <v>44680.041666666664</v>
      </c>
      <c r="B2834" s="92">
        <v>45</v>
      </c>
    </row>
    <row r="2835" spans="1:2" x14ac:dyDescent="0.25">
      <c r="A2835" s="91">
        <v>44680.083333333336</v>
      </c>
      <c r="B2835" s="92">
        <v>44</v>
      </c>
    </row>
    <row r="2836" spans="1:2" x14ac:dyDescent="0.25">
      <c r="A2836" s="91">
        <v>44680.125</v>
      </c>
      <c r="B2836" s="92">
        <v>44</v>
      </c>
    </row>
    <row r="2837" spans="1:2" x14ac:dyDescent="0.25">
      <c r="A2837" s="91">
        <v>44680.166666666664</v>
      </c>
      <c r="B2837" s="92">
        <v>43</v>
      </c>
    </row>
    <row r="2838" spans="1:2" x14ac:dyDescent="0.25">
      <c r="A2838" s="91">
        <v>44680.208333333336</v>
      </c>
      <c r="B2838" s="92">
        <v>42</v>
      </c>
    </row>
    <row r="2839" spans="1:2" x14ac:dyDescent="0.25">
      <c r="A2839" s="91">
        <v>44680.25</v>
      </c>
      <c r="B2839" s="92">
        <v>42</v>
      </c>
    </row>
    <row r="2840" spans="1:2" x14ac:dyDescent="0.25">
      <c r="A2840" s="91">
        <v>44680.291666666664</v>
      </c>
      <c r="B2840" s="92">
        <v>43</v>
      </c>
    </row>
    <row r="2841" spans="1:2" x14ac:dyDescent="0.25">
      <c r="A2841" s="91">
        <v>44680.333333333336</v>
      </c>
      <c r="B2841" s="92">
        <v>45</v>
      </c>
    </row>
    <row r="2842" spans="1:2" x14ac:dyDescent="0.25">
      <c r="A2842" s="91">
        <v>44680.375</v>
      </c>
      <c r="B2842" s="92">
        <v>47</v>
      </c>
    </row>
    <row r="2843" spans="1:2" x14ac:dyDescent="0.25">
      <c r="A2843" s="91">
        <v>44680.416666666664</v>
      </c>
      <c r="B2843" s="92">
        <v>50</v>
      </c>
    </row>
    <row r="2844" spans="1:2" x14ac:dyDescent="0.25">
      <c r="A2844" s="91">
        <v>44680.458333333336</v>
      </c>
      <c r="B2844" s="92">
        <v>52</v>
      </c>
    </row>
    <row r="2845" spans="1:2" x14ac:dyDescent="0.25">
      <c r="A2845" s="91">
        <v>44680.5</v>
      </c>
      <c r="B2845" s="92">
        <v>56</v>
      </c>
    </row>
    <row r="2846" spans="1:2" x14ac:dyDescent="0.25">
      <c r="A2846" s="91">
        <v>44680.541666666664</v>
      </c>
      <c r="B2846" s="92">
        <v>59</v>
      </c>
    </row>
    <row r="2847" spans="1:2" x14ac:dyDescent="0.25">
      <c r="A2847" s="91">
        <v>44680.583333333336</v>
      </c>
      <c r="B2847" s="92">
        <v>60</v>
      </c>
    </row>
    <row r="2848" spans="1:2" x14ac:dyDescent="0.25">
      <c r="A2848" s="91">
        <v>44680.625</v>
      </c>
      <c r="B2848" s="92">
        <v>62</v>
      </c>
    </row>
    <row r="2849" spans="1:2" x14ac:dyDescent="0.25">
      <c r="A2849" s="91">
        <v>44680.666666666664</v>
      </c>
      <c r="B2849" s="92">
        <v>63</v>
      </c>
    </row>
    <row r="2850" spans="1:2" x14ac:dyDescent="0.25">
      <c r="A2850" s="91">
        <v>44680.708333333336</v>
      </c>
      <c r="B2850" s="92">
        <v>63</v>
      </c>
    </row>
    <row r="2851" spans="1:2" x14ac:dyDescent="0.25">
      <c r="A2851" s="91">
        <v>44680.75</v>
      </c>
      <c r="B2851" s="92">
        <v>62</v>
      </c>
    </row>
    <row r="2852" spans="1:2" x14ac:dyDescent="0.25">
      <c r="A2852" s="91">
        <v>44680.791666666664</v>
      </c>
      <c r="B2852" s="92">
        <v>60</v>
      </c>
    </row>
    <row r="2853" spans="1:2" x14ac:dyDescent="0.25">
      <c r="A2853" s="91">
        <v>44680.833333333336</v>
      </c>
      <c r="B2853" s="92">
        <v>58</v>
      </c>
    </row>
    <row r="2854" spans="1:2" x14ac:dyDescent="0.25">
      <c r="A2854" s="91">
        <v>44680.875</v>
      </c>
      <c r="B2854" s="92">
        <v>56</v>
      </c>
    </row>
    <row r="2855" spans="1:2" x14ac:dyDescent="0.25">
      <c r="A2855" s="91">
        <v>44680.916666666664</v>
      </c>
      <c r="B2855" s="92">
        <v>55</v>
      </c>
    </row>
    <row r="2856" spans="1:2" x14ac:dyDescent="0.25">
      <c r="A2856" s="91">
        <v>44680.958333333336</v>
      </c>
      <c r="B2856" s="92">
        <v>53</v>
      </c>
    </row>
    <row r="2857" spans="1:2" x14ac:dyDescent="0.25">
      <c r="A2857" s="91">
        <v>44681</v>
      </c>
      <c r="B2857" s="92">
        <v>51</v>
      </c>
    </row>
    <row r="2858" spans="1:2" x14ac:dyDescent="0.25">
      <c r="A2858" s="91">
        <v>44681.041666666664</v>
      </c>
      <c r="B2858" s="92">
        <v>50</v>
      </c>
    </row>
    <row r="2859" spans="1:2" x14ac:dyDescent="0.25">
      <c r="A2859" s="91">
        <v>44681.083333333336</v>
      </c>
      <c r="B2859" s="92">
        <v>49</v>
      </c>
    </row>
    <row r="2860" spans="1:2" x14ac:dyDescent="0.25">
      <c r="A2860" s="91">
        <v>44681.125</v>
      </c>
      <c r="B2860" s="92">
        <v>47</v>
      </c>
    </row>
    <row r="2861" spans="1:2" x14ac:dyDescent="0.25">
      <c r="A2861" s="91">
        <v>44681.166666666664</v>
      </c>
      <c r="B2861" s="92">
        <v>46</v>
      </c>
    </row>
    <row r="2862" spans="1:2" x14ac:dyDescent="0.25">
      <c r="A2862" s="91">
        <v>44681.208333333336</v>
      </c>
      <c r="B2862" s="92">
        <v>45</v>
      </c>
    </row>
    <row r="2863" spans="1:2" x14ac:dyDescent="0.25">
      <c r="A2863" s="91">
        <v>44681.25</v>
      </c>
      <c r="B2863" s="92">
        <v>44</v>
      </c>
    </row>
    <row r="2864" spans="1:2" x14ac:dyDescent="0.25">
      <c r="A2864" s="91">
        <v>44681.291666666664</v>
      </c>
      <c r="B2864" s="92">
        <v>46</v>
      </c>
    </row>
    <row r="2865" spans="1:2" x14ac:dyDescent="0.25">
      <c r="A2865" s="91">
        <v>44681.333333333336</v>
      </c>
      <c r="B2865" s="92">
        <v>50</v>
      </c>
    </row>
    <row r="2866" spans="1:2" x14ac:dyDescent="0.25">
      <c r="A2866" s="91">
        <v>44681.375</v>
      </c>
      <c r="B2866" s="92">
        <v>53</v>
      </c>
    </row>
    <row r="2867" spans="1:2" x14ac:dyDescent="0.25">
      <c r="A2867" s="91">
        <v>44681.416666666664</v>
      </c>
      <c r="B2867" s="92">
        <v>55</v>
      </c>
    </row>
    <row r="2868" spans="1:2" x14ac:dyDescent="0.25">
      <c r="A2868" s="91">
        <v>44681.458333333336</v>
      </c>
      <c r="B2868" s="92">
        <v>58</v>
      </c>
    </row>
    <row r="2869" spans="1:2" x14ac:dyDescent="0.25">
      <c r="A2869" s="91">
        <v>44681.5</v>
      </c>
      <c r="B2869" s="92">
        <v>60</v>
      </c>
    </row>
    <row r="2870" spans="1:2" x14ac:dyDescent="0.25">
      <c r="A2870" s="91">
        <v>44681.541666666664</v>
      </c>
      <c r="B2870" s="92">
        <v>62</v>
      </c>
    </row>
    <row r="2871" spans="1:2" x14ac:dyDescent="0.25">
      <c r="A2871" s="91">
        <v>44681.583333333336</v>
      </c>
      <c r="B2871" s="92">
        <v>61</v>
      </c>
    </row>
    <row r="2872" spans="1:2" x14ac:dyDescent="0.25">
      <c r="A2872" s="91">
        <v>44681.625</v>
      </c>
      <c r="B2872" s="92">
        <v>64</v>
      </c>
    </row>
    <row r="2873" spans="1:2" x14ac:dyDescent="0.25">
      <c r="A2873" s="91">
        <v>44681.666666666664</v>
      </c>
      <c r="B2873" s="92">
        <v>66</v>
      </c>
    </row>
    <row r="2874" spans="1:2" x14ac:dyDescent="0.25">
      <c r="A2874" s="91">
        <v>44681.708333333336</v>
      </c>
      <c r="B2874" s="92">
        <v>59</v>
      </c>
    </row>
    <row r="2875" spans="1:2" x14ac:dyDescent="0.25">
      <c r="A2875" s="91">
        <v>44681.75</v>
      </c>
      <c r="B2875" s="92">
        <v>55</v>
      </c>
    </row>
    <row r="2876" spans="1:2" x14ac:dyDescent="0.25">
      <c r="A2876" s="91">
        <v>44681.791666666664</v>
      </c>
      <c r="B2876" s="92">
        <v>53</v>
      </c>
    </row>
    <row r="2877" spans="1:2" x14ac:dyDescent="0.25">
      <c r="A2877" s="91">
        <v>44681.833333333336</v>
      </c>
      <c r="B2877" s="92">
        <v>51</v>
      </c>
    </row>
    <row r="2878" spans="1:2" x14ac:dyDescent="0.25">
      <c r="A2878" s="91">
        <v>44681.875</v>
      </c>
      <c r="B2878" s="92">
        <v>51</v>
      </c>
    </row>
    <row r="2879" spans="1:2" x14ac:dyDescent="0.25">
      <c r="A2879" s="91">
        <v>44681.916666666664</v>
      </c>
      <c r="B2879" s="92">
        <v>50</v>
      </c>
    </row>
    <row r="2880" spans="1:2" x14ac:dyDescent="0.25">
      <c r="A2880" s="91">
        <v>44681.958333333336</v>
      </c>
      <c r="B2880" s="92">
        <v>47</v>
      </c>
    </row>
    <row r="2881" spans="1:2" x14ac:dyDescent="0.25">
      <c r="A2881" s="91">
        <v>44682</v>
      </c>
      <c r="B2881" s="92">
        <v>46</v>
      </c>
    </row>
    <row r="2882" spans="1:2" x14ac:dyDescent="0.25">
      <c r="A2882" s="91">
        <v>44682.041666666664</v>
      </c>
      <c r="B2882" s="92">
        <v>45</v>
      </c>
    </row>
    <row r="2883" spans="1:2" x14ac:dyDescent="0.25">
      <c r="A2883" s="91">
        <v>44682.083333333336</v>
      </c>
      <c r="B2883" s="92">
        <v>46</v>
      </c>
    </row>
    <row r="2884" spans="1:2" x14ac:dyDescent="0.25">
      <c r="A2884" s="91">
        <v>44682.125</v>
      </c>
      <c r="B2884" s="92">
        <v>44</v>
      </c>
    </row>
    <row r="2885" spans="1:2" x14ac:dyDescent="0.25">
      <c r="A2885" s="91">
        <v>44682.166666666664</v>
      </c>
      <c r="B2885" s="92">
        <v>47</v>
      </c>
    </row>
    <row r="2886" spans="1:2" x14ac:dyDescent="0.25">
      <c r="A2886" s="91">
        <v>44682.208333333336</v>
      </c>
      <c r="B2886" s="92">
        <v>45</v>
      </c>
    </row>
    <row r="2887" spans="1:2" x14ac:dyDescent="0.25">
      <c r="A2887" s="91">
        <v>44682.25</v>
      </c>
      <c r="B2887" s="92">
        <v>42</v>
      </c>
    </row>
    <row r="2888" spans="1:2" x14ac:dyDescent="0.25">
      <c r="A2888" s="91">
        <v>44682.291666666664</v>
      </c>
      <c r="B2888" s="92">
        <v>45</v>
      </c>
    </row>
    <row r="2889" spans="1:2" x14ac:dyDescent="0.25">
      <c r="A2889" s="91">
        <v>44682.333333333336</v>
      </c>
      <c r="B2889" s="92">
        <v>51</v>
      </c>
    </row>
    <row r="2890" spans="1:2" x14ac:dyDescent="0.25">
      <c r="A2890" s="91">
        <v>44682.375</v>
      </c>
      <c r="B2890" s="92">
        <v>57</v>
      </c>
    </row>
    <row r="2891" spans="1:2" x14ac:dyDescent="0.25">
      <c r="A2891" s="91">
        <v>44682.416666666664</v>
      </c>
      <c r="B2891" s="92">
        <v>61</v>
      </c>
    </row>
    <row r="2892" spans="1:2" x14ac:dyDescent="0.25">
      <c r="A2892" s="91">
        <v>44682.458333333336</v>
      </c>
      <c r="B2892" s="92">
        <v>60</v>
      </c>
    </row>
    <row r="2893" spans="1:2" x14ac:dyDescent="0.25">
      <c r="A2893" s="91">
        <v>44682.5</v>
      </c>
      <c r="B2893" s="92">
        <v>59</v>
      </c>
    </row>
    <row r="2894" spans="1:2" x14ac:dyDescent="0.25">
      <c r="A2894" s="91">
        <v>44682.541666666664</v>
      </c>
      <c r="B2894" s="92">
        <v>61</v>
      </c>
    </row>
    <row r="2895" spans="1:2" x14ac:dyDescent="0.25">
      <c r="A2895" s="91">
        <v>44682.583333333336</v>
      </c>
      <c r="B2895" s="92">
        <v>62</v>
      </c>
    </row>
    <row r="2896" spans="1:2" x14ac:dyDescent="0.25">
      <c r="A2896" s="91">
        <v>44682.625</v>
      </c>
      <c r="B2896" s="92">
        <v>62</v>
      </c>
    </row>
    <row r="2897" spans="1:2" x14ac:dyDescent="0.25">
      <c r="A2897" s="91">
        <v>44682.666666666664</v>
      </c>
      <c r="B2897" s="92">
        <v>60</v>
      </c>
    </row>
    <row r="2898" spans="1:2" x14ac:dyDescent="0.25">
      <c r="A2898" s="91">
        <v>44682.708333333336</v>
      </c>
      <c r="B2898" s="92">
        <v>58</v>
      </c>
    </row>
    <row r="2899" spans="1:2" x14ac:dyDescent="0.25">
      <c r="A2899" s="91">
        <v>44682.75</v>
      </c>
      <c r="B2899" s="92">
        <v>57</v>
      </c>
    </row>
    <row r="2900" spans="1:2" x14ac:dyDescent="0.25">
      <c r="A2900" s="91">
        <v>44682.791666666664</v>
      </c>
      <c r="B2900" s="92">
        <v>55</v>
      </c>
    </row>
    <row r="2901" spans="1:2" x14ac:dyDescent="0.25">
      <c r="A2901" s="91">
        <v>44682.833333333336</v>
      </c>
      <c r="B2901" s="92">
        <v>55</v>
      </c>
    </row>
    <row r="2902" spans="1:2" x14ac:dyDescent="0.25">
      <c r="A2902" s="91">
        <v>44682.875</v>
      </c>
      <c r="B2902" s="92">
        <v>54</v>
      </c>
    </row>
    <row r="2903" spans="1:2" x14ac:dyDescent="0.25">
      <c r="A2903" s="91">
        <v>44682.916666666664</v>
      </c>
      <c r="B2903" s="92">
        <v>54</v>
      </c>
    </row>
    <row r="2904" spans="1:2" x14ac:dyDescent="0.25">
      <c r="A2904" s="91">
        <v>44682.958333333336</v>
      </c>
      <c r="B2904" s="92">
        <v>53</v>
      </c>
    </row>
    <row r="2905" spans="1:2" x14ac:dyDescent="0.25">
      <c r="A2905" s="91">
        <v>44683</v>
      </c>
      <c r="B2905" s="92">
        <v>52</v>
      </c>
    </row>
    <row r="2906" spans="1:2" x14ac:dyDescent="0.25">
      <c r="A2906" s="91">
        <v>44683.041666666664</v>
      </c>
      <c r="B2906" s="92">
        <v>53</v>
      </c>
    </row>
    <row r="2907" spans="1:2" x14ac:dyDescent="0.25">
      <c r="A2907" s="91">
        <v>44683.083333333336</v>
      </c>
      <c r="B2907" s="92">
        <v>53</v>
      </c>
    </row>
    <row r="2908" spans="1:2" x14ac:dyDescent="0.25">
      <c r="A2908" s="91">
        <v>44683.125</v>
      </c>
      <c r="B2908" s="92">
        <v>53</v>
      </c>
    </row>
    <row r="2909" spans="1:2" x14ac:dyDescent="0.25">
      <c r="A2909" s="91">
        <v>44683.166666666664</v>
      </c>
      <c r="B2909" s="92">
        <v>54</v>
      </c>
    </row>
    <row r="2910" spans="1:2" x14ac:dyDescent="0.25">
      <c r="A2910" s="91">
        <v>44683.208333333336</v>
      </c>
      <c r="B2910" s="92">
        <v>52</v>
      </c>
    </row>
    <row r="2911" spans="1:2" x14ac:dyDescent="0.25">
      <c r="A2911" s="91">
        <v>44683.25</v>
      </c>
      <c r="B2911" s="92">
        <v>52</v>
      </c>
    </row>
    <row r="2912" spans="1:2" x14ac:dyDescent="0.25">
      <c r="A2912" s="91">
        <v>44683.291666666664</v>
      </c>
      <c r="B2912" s="92">
        <v>52</v>
      </c>
    </row>
    <row r="2913" spans="1:2" x14ac:dyDescent="0.25">
      <c r="A2913" s="91">
        <v>44683.333333333336</v>
      </c>
      <c r="B2913" s="92">
        <v>55</v>
      </c>
    </row>
    <row r="2914" spans="1:2" x14ac:dyDescent="0.25">
      <c r="A2914" s="91">
        <v>44683.375</v>
      </c>
      <c r="B2914" s="92">
        <v>54</v>
      </c>
    </row>
    <row r="2915" spans="1:2" x14ac:dyDescent="0.25">
      <c r="A2915" s="91">
        <v>44683.416666666664</v>
      </c>
      <c r="B2915" s="92">
        <v>54</v>
      </c>
    </row>
    <row r="2916" spans="1:2" x14ac:dyDescent="0.25">
      <c r="A2916" s="91">
        <v>44683.458333333336</v>
      </c>
      <c r="B2916" s="92">
        <v>55</v>
      </c>
    </row>
    <row r="2917" spans="1:2" x14ac:dyDescent="0.25">
      <c r="A2917" s="91">
        <v>44683.5</v>
      </c>
      <c r="B2917" s="92">
        <v>54</v>
      </c>
    </row>
    <row r="2918" spans="1:2" x14ac:dyDescent="0.25">
      <c r="A2918" s="91">
        <v>44683.541666666664</v>
      </c>
      <c r="B2918" s="92">
        <v>53</v>
      </c>
    </row>
    <row r="2919" spans="1:2" x14ac:dyDescent="0.25">
      <c r="A2919" s="91">
        <v>44683.583333333336</v>
      </c>
      <c r="B2919" s="92">
        <v>54</v>
      </c>
    </row>
    <row r="2920" spans="1:2" x14ac:dyDescent="0.25">
      <c r="A2920" s="91">
        <v>44683.625</v>
      </c>
      <c r="B2920" s="92">
        <v>55</v>
      </c>
    </row>
    <row r="2921" spans="1:2" x14ac:dyDescent="0.25">
      <c r="A2921" s="91">
        <v>44683.666666666664</v>
      </c>
      <c r="B2921" s="92">
        <v>55</v>
      </c>
    </row>
    <row r="2922" spans="1:2" x14ac:dyDescent="0.25">
      <c r="A2922" s="91">
        <v>44683.708333333336</v>
      </c>
      <c r="B2922" s="92">
        <v>55</v>
      </c>
    </row>
    <row r="2923" spans="1:2" x14ac:dyDescent="0.25">
      <c r="A2923" s="91">
        <v>44683.75</v>
      </c>
      <c r="B2923" s="92">
        <v>54</v>
      </c>
    </row>
    <row r="2924" spans="1:2" x14ac:dyDescent="0.25">
      <c r="A2924" s="91">
        <v>44683.791666666664</v>
      </c>
      <c r="B2924" s="92">
        <v>52</v>
      </c>
    </row>
    <row r="2925" spans="1:2" x14ac:dyDescent="0.25">
      <c r="A2925" s="91">
        <v>44683.833333333336</v>
      </c>
      <c r="B2925" s="92">
        <v>52</v>
      </c>
    </row>
    <row r="2926" spans="1:2" x14ac:dyDescent="0.25">
      <c r="A2926" s="91">
        <v>44683.875</v>
      </c>
      <c r="B2926" s="92">
        <v>52</v>
      </c>
    </row>
    <row r="2927" spans="1:2" x14ac:dyDescent="0.25">
      <c r="A2927" s="91">
        <v>44683.916666666664</v>
      </c>
      <c r="B2927" s="92">
        <v>51</v>
      </c>
    </row>
    <row r="2928" spans="1:2" x14ac:dyDescent="0.25">
      <c r="A2928" s="91">
        <v>44683.958333333336</v>
      </c>
      <c r="B2928" s="92">
        <v>51</v>
      </c>
    </row>
    <row r="2929" spans="1:2" x14ac:dyDescent="0.25">
      <c r="A2929" s="91">
        <v>44684</v>
      </c>
      <c r="B2929" s="92">
        <v>50</v>
      </c>
    </row>
    <row r="2930" spans="1:2" x14ac:dyDescent="0.25">
      <c r="A2930" s="91">
        <v>44684.041666666664</v>
      </c>
      <c r="B2930" s="92">
        <v>52</v>
      </c>
    </row>
    <row r="2931" spans="1:2" x14ac:dyDescent="0.25">
      <c r="A2931" s="91">
        <v>44684.083333333336</v>
      </c>
      <c r="B2931" s="92">
        <v>51</v>
      </c>
    </row>
    <row r="2932" spans="1:2" x14ac:dyDescent="0.25">
      <c r="A2932" s="91">
        <v>44684.125</v>
      </c>
      <c r="B2932" s="92">
        <v>51</v>
      </c>
    </row>
    <row r="2933" spans="1:2" x14ac:dyDescent="0.25">
      <c r="A2933" s="91">
        <v>44684.166666666664</v>
      </c>
      <c r="B2933" s="92">
        <v>52</v>
      </c>
    </row>
    <row r="2934" spans="1:2" x14ac:dyDescent="0.25">
      <c r="A2934" s="91">
        <v>44684.208333333336</v>
      </c>
      <c r="B2934" s="92">
        <v>51</v>
      </c>
    </row>
    <row r="2935" spans="1:2" x14ac:dyDescent="0.25">
      <c r="A2935" s="91">
        <v>44684.25</v>
      </c>
      <c r="B2935" s="92">
        <v>50</v>
      </c>
    </row>
    <row r="2936" spans="1:2" x14ac:dyDescent="0.25">
      <c r="A2936" s="91">
        <v>44684.291666666664</v>
      </c>
      <c r="B2936" s="92">
        <v>52</v>
      </c>
    </row>
    <row r="2937" spans="1:2" x14ac:dyDescent="0.25">
      <c r="A2937" s="91">
        <v>44684.333333333336</v>
      </c>
      <c r="B2937" s="92">
        <v>54</v>
      </c>
    </row>
    <row r="2938" spans="1:2" x14ac:dyDescent="0.25">
      <c r="A2938" s="91">
        <v>44684.375</v>
      </c>
      <c r="B2938" s="92">
        <v>55</v>
      </c>
    </row>
    <row r="2939" spans="1:2" x14ac:dyDescent="0.25">
      <c r="A2939" s="91">
        <v>44684.416666666664</v>
      </c>
      <c r="B2939" s="92">
        <v>57</v>
      </c>
    </row>
    <row r="2940" spans="1:2" x14ac:dyDescent="0.25">
      <c r="A2940" s="91">
        <v>44684.458333333336</v>
      </c>
      <c r="B2940" s="92">
        <v>59</v>
      </c>
    </row>
    <row r="2941" spans="1:2" x14ac:dyDescent="0.25">
      <c r="A2941" s="91">
        <v>44684.5</v>
      </c>
      <c r="B2941" s="92">
        <v>60</v>
      </c>
    </row>
    <row r="2942" spans="1:2" x14ac:dyDescent="0.25">
      <c r="A2942" s="91">
        <v>44684.541666666664</v>
      </c>
      <c r="B2942" s="92">
        <v>61</v>
      </c>
    </row>
    <row r="2943" spans="1:2" x14ac:dyDescent="0.25">
      <c r="A2943" s="91">
        <v>44684.583333333336</v>
      </c>
      <c r="B2943" s="92">
        <v>61</v>
      </c>
    </row>
    <row r="2944" spans="1:2" x14ac:dyDescent="0.25">
      <c r="A2944" s="91">
        <v>44684.625</v>
      </c>
      <c r="B2944" s="92">
        <v>59</v>
      </c>
    </row>
    <row r="2945" spans="1:2" x14ac:dyDescent="0.25">
      <c r="A2945" s="91">
        <v>44684.666666666664</v>
      </c>
      <c r="B2945" s="92">
        <v>57</v>
      </c>
    </row>
    <row r="2946" spans="1:2" x14ac:dyDescent="0.25">
      <c r="A2946" s="91">
        <v>44684.708333333336</v>
      </c>
      <c r="B2946" s="92">
        <v>56</v>
      </c>
    </row>
    <row r="2947" spans="1:2" x14ac:dyDescent="0.25">
      <c r="A2947" s="91">
        <v>44684.75</v>
      </c>
      <c r="B2947" s="92">
        <v>54</v>
      </c>
    </row>
    <row r="2948" spans="1:2" x14ac:dyDescent="0.25">
      <c r="A2948" s="91">
        <v>44684.791666666664</v>
      </c>
      <c r="B2948" s="92">
        <v>53</v>
      </c>
    </row>
    <row r="2949" spans="1:2" x14ac:dyDescent="0.25">
      <c r="A2949" s="91">
        <v>44684.833333333336</v>
      </c>
      <c r="B2949" s="92">
        <v>51</v>
      </c>
    </row>
    <row r="2950" spans="1:2" x14ac:dyDescent="0.25">
      <c r="A2950" s="91">
        <v>44684.875</v>
      </c>
      <c r="B2950" s="92">
        <v>51</v>
      </c>
    </row>
    <row r="2951" spans="1:2" x14ac:dyDescent="0.25">
      <c r="A2951" s="91">
        <v>44684.916666666664</v>
      </c>
      <c r="B2951" s="92">
        <v>51</v>
      </c>
    </row>
    <row r="2952" spans="1:2" x14ac:dyDescent="0.25">
      <c r="A2952" s="91">
        <v>44684.958333333336</v>
      </c>
      <c r="B2952" s="92">
        <v>50</v>
      </c>
    </row>
    <row r="2953" spans="1:2" x14ac:dyDescent="0.25">
      <c r="A2953" s="91">
        <v>44685</v>
      </c>
      <c r="B2953" s="92">
        <v>49</v>
      </c>
    </row>
    <row r="2954" spans="1:2" x14ac:dyDescent="0.25">
      <c r="A2954" s="91">
        <v>44685.041666666664</v>
      </c>
      <c r="B2954" s="92">
        <v>49</v>
      </c>
    </row>
    <row r="2955" spans="1:2" x14ac:dyDescent="0.25">
      <c r="A2955" s="91">
        <v>44685.083333333336</v>
      </c>
      <c r="B2955" s="92">
        <v>49</v>
      </c>
    </row>
    <row r="2956" spans="1:2" x14ac:dyDescent="0.25">
      <c r="A2956" s="91">
        <v>44685.125</v>
      </c>
      <c r="B2956" s="92">
        <v>49</v>
      </c>
    </row>
    <row r="2957" spans="1:2" x14ac:dyDescent="0.25">
      <c r="A2957" s="91">
        <v>44685.166666666664</v>
      </c>
      <c r="B2957" s="92">
        <v>49</v>
      </c>
    </row>
    <row r="2958" spans="1:2" x14ac:dyDescent="0.25">
      <c r="A2958" s="91">
        <v>44685.208333333336</v>
      </c>
      <c r="B2958" s="92">
        <v>49</v>
      </c>
    </row>
    <row r="2959" spans="1:2" x14ac:dyDescent="0.25">
      <c r="A2959" s="91">
        <v>44685.25</v>
      </c>
      <c r="B2959" s="92">
        <v>50</v>
      </c>
    </row>
    <row r="2960" spans="1:2" x14ac:dyDescent="0.25">
      <c r="A2960" s="91">
        <v>44685.291666666664</v>
      </c>
      <c r="B2960" s="92">
        <v>50</v>
      </c>
    </row>
    <row r="2961" spans="1:2" x14ac:dyDescent="0.25">
      <c r="A2961" s="91">
        <v>44685.333333333336</v>
      </c>
      <c r="B2961" s="92">
        <v>51</v>
      </c>
    </row>
    <row r="2962" spans="1:2" x14ac:dyDescent="0.25">
      <c r="A2962" s="91">
        <v>44685.375</v>
      </c>
      <c r="B2962" s="92">
        <v>52</v>
      </c>
    </row>
    <row r="2963" spans="1:2" x14ac:dyDescent="0.25">
      <c r="A2963" s="91">
        <v>44685.416666666664</v>
      </c>
      <c r="B2963" s="92">
        <v>52</v>
      </c>
    </row>
    <row r="2964" spans="1:2" x14ac:dyDescent="0.25">
      <c r="A2964" s="91">
        <v>44685.458333333336</v>
      </c>
      <c r="B2964" s="92">
        <v>53</v>
      </c>
    </row>
    <row r="2965" spans="1:2" x14ac:dyDescent="0.25">
      <c r="A2965" s="91">
        <v>44685.5</v>
      </c>
      <c r="B2965" s="92">
        <v>54</v>
      </c>
    </row>
    <row r="2966" spans="1:2" x14ac:dyDescent="0.25">
      <c r="A2966" s="91">
        <v>44685.541666666664</v>
      </c>
      <c r="B2966" s="92">
        <v>58</v>
      </c>
    </row>
    <row r="2967" spans="1:2" x14ac:dyDescent="0.25">
      <c r="A2967" s="91">
        <v>44685.583333333336</v>
      </c>
      <c r="B2967" s="92">
        <v>59</v>
      </c>
    </row>
    <row r="2968" spans="1:2" x14ac:dyDescent="0.25">
      <c r="A2968" s="91">
        <v>44685.625</v>
      </c>
      <c r="B2968" s="92">
        <v>61</v>
      </c>
    </row>
    <row r="2969" spans="1:2" x14ac:dyDescent="0.25">
      <c r="A2969" s="91">
        <v>44685.666666666664</v>
      </c>
      <c r="B2969" s="92">
        <v>59</v>
      </c>
    </row>
    <row r="2970" spans="1:2" x14ac:dyDescent="0.25">
      <c r="A2970" s="91">
        <v>44685.708333333336</v>
      </c>
      <c r="B2970" s="92">
        <v>63</v>
      </c>
    </row>
    <row r="2971" spans="1:2" x14ac:dyDescent="0.25">
      <c r="A2971" s="91">
        <v>44685.75</v>
      </c>
      <c r="B2971" s="92">
        <v>63</v>
      </c>
    </row>
    <row r="2972" spans="1:2" x14ac:dyDescent="0.25">
      <c r="A2972" s="91">
        <v>44685.791666666664</v>
      </c>
      <c r="B2972" s="92">
        <v>65</v>
      </c>
    </row>
    <row r="2973" spans="1:2" x14ac:dyDescent="0.25">
      <c r="A2973" s="91">
        <v>44685.833333333336</v>
      </c>
      <c r="B2973" s="92">
        <v>57</v>
      </c>
    </row>
    <row r="2974" spans="1:2" x14ac:dyDescent="0.25">
      <c r="A2974" s="91">
        <v>44685.875</v>
      </c>
      <c r="B2974" s="92">
        <v>55</v>
      </c>
    </row>
    <row r="2975" spans="1:2" x14ac:dyDescent="0.25">
      <c r="A2975" s="91">
        <v>44685.916666666664</v>
      </c>
      <c r="B2975" s="92">
        <v>56</v>
      </c>
    </row>
    <row r="2976" spans="1:2" x14ac:dyDescent="0.25">
      <c r="A2976" s="91">
        <v>44685.958333333336</v>
      </c>
      <c r="B2976" s="92">
        <v>55</v>
      </c>
    </row>
    <row r="2977" spans="1:2" x14ac:dyDescent="0.25">
      <c r="A2977" s="91">
        <v>44686</v>
      </c>
      <c r="B2977" s="92">
        <v>60</v>
      </c>
    </row>
    <row r="2978" spans="1:2" x14ac:dyDescent="0.25">
      <c r="A2978" s="91">
        <v>44686.041666666664</v>
      </c>
      <c r="B2978" s="92">
        <v>60</v>
      </c>
    </row>
    <row r="2979" spans="1:2" x14ac:dyDescent="0.25">
      <c r="A2979" s="91">
        <v>44686.083333333336</v>
      </c>
      <c r="B2979" s="92">
        <v>59</v>
      </c>
    </row>
    <row r="2980" spans="1:2" x14ac:dyDescent="0.25">
      <c r="A2980" s="91">
        <v>44686.125</v>
      </c>
      <c r="B2980" s="92">
        <v>59</v>
      </c>
    </row>
    <row r="2981" spans="1:2" x14ac:dyDescent="0.25">
      <c r="A2981" s="91">
        <v>44686.166666666664</v>
      </c>
      <c r="B2981" s="92">
        <v>58</v>
      </c>
    </row>
    <row r="2982" spans="1:2" x14ac:dyDescent="0.25">
      <c r="A2982" s="91">
        <v>44686.208333333336</v>
      </c>
      <c r="B2982" s="92">
        <v>58</v>
      </c>
    </row>
    <row r="2983" spans="1:2" x14ac:dyDescent="0.25">
      <c r="A2983" s="91">
        <v>44686.25</v>
      </c>
      <c r="B2983" s="92">
        <v>56</v>
      </c>
    </row>
    <row r="2984" spans="1:2" x14ac:dyDescent="0.25">
      <c r="A2984" s="91">
        <v>44686.291666666664</v>
      </c>
      <c r="B2984" s="92">
        <v>57</v>
      </c>
    </row>
    <row r="2985" spans="1:2" x14ac:dyDescent="0.25">
      <c r="A2985" s="91">
        <v>44686.333333333336</v>
      </c>
      <c r="B2985" s="92">
        <v>59</v>
      </c>
    </row>
    <row r="2986" spans="1:2" x14ac:dyDescent="0.25">
      <c r="A2986" s="91">
        <v>44686.375</v>
      </c>
      <c r="B2986" s="92">
        <v>62</v>
      </c>
    </row>
    <row r="2987" spans="1:2" x14ac:dyDescent="0.25">
      <c r="A2987" s="91">
        <v>44686.416666666664</v>
      </c>
      <c r="B2987" s="92">
        <v>64</v>
      </c>
    </row>
    <row r="2988" spans="1:2" x14ac:dyDescent="0.25">
      <c r="A2988" s="91">
        <v>44686.458333333336</v>
      </c>
      <c r="B2988" s="92">
        <v>65</v>
      </c>
    </row>
    <row r="2989" spans="1:2" x14ac:dyDescent="0.25">
      <c r="A2989" s="91">
        <v>44686.5</v>
      </c>
      <c r="B2989" s="92">
        <v>67</v>
      </c>
    </row>
    <row r="2990" spans="1:2" x14ac:dyDescent="0.25">
      <c r="A2990" s="91">
        <v>44686.541666666664</v>
      </c>
      <c r="B2990" s="92">
        <v>68</v>
      </c>
    </row>
    <row r="2991" spans="1:2" x14ac:dyDescent="0.25">
      <c r="A2991" s="91">
        <v>44686.583333333336</v>
      </c>
      <c r="B2991" s="92">
        <v>65</v>
      </c>
    </row>
    <row r="2992" spans="1:2" x14ac:dyDescent="0.25">
      <c r="A2992" s="91">
        <v>44686.625</v>
      </c>
      <c r="B2992" s="92">
        <v>65</v>
      </c>
    </row>
    <row r="2993" spans="1:2" x14ac:dyDescent="0.25">
      <c r="A2993" s="91">
        <v>44686.666666666664</v>
      </c>
      <c r="B2993" s="92">
        <v>66</v>
      </c>
    </row>
    <row r="2994" spans="1:2" x14ac:dyDescent="0.25">
      <c r="A2994" s="91">
        <v>44686.708333333336</v>
      </c>
      <c r="B2994" s="92">
        <v>63</v>
      </c>
    </row>
    <row r="2995" spans="1:2" x14ac:dyDescent="0.25">
      <c r="A2995" s="91">
        <v>44686.75</v>
      </c>
      <c r="B2995" s="92">
        <v>61</v>
      </c>
    </row>
    <row r="2996" spans="1:2" x14ac:dyDescent="0.25">
      <c r="A2996" s="91">
        <v>44686.791666666664</v>
      </c>
      <c r="B2996" s="92">
        <v>59</v>
      </c>
    </row>
    <row r="2997" spans="1:2" x14ac:dyDescent="0.25">
      <c r="A2997" s="91">
        <v>44686.833333333336</v>
      </c>
      <c r="B2997" s="92">
        <v>57</v>
      </c>
    </row>
    <row r="2998" spans="1:2" x14ac:dyDescent="0.25">
      <c r="A2998" s="91">
        <v>44686.875</v>
      </c>
      <c r="B2998" s="92">
        <v>56</v>
      </c>
    </row>
    <row r="2999" spans="1:2" x14ac:dyDescent="0.25">
      <c r="A2999" s="91">
        <v>44686.916666666664</v>
      </c>
      <c r="B2999" s="92">
        <v>55</v>
      </c>
    </row>
    <row r="3000" spans="1:2" x14ac:dyDescent="0.25">
      <c r="A3000" s="91">
        <v>44686.958333333336</v>
      </c>
      <c r="B3000" s="92">
        <v>54</v>
      </c>
    </row>
    <row r="3001" spans="1:2" x14ac:dyDescent="0.25">
      <c r="A3001" s="91">
        <v>44687</v>
      </c>
      <c r="B3001" s="92">
        <v>54</v>
      </c>
    </row>
    <row r="3002" spans="1:2" x14ac:dyDescent="0.25">
      <c r="A3002" s="91">
        <v>44687.041666666664</v>
      </c>
      <c r="B3002" s="92">
        <v>54</v>
      </c>
    </row>
    <row r="3003" spans="1:2" x14ac:dyDescent="0.25">
      <c r="A3003" s="91">
        <v>44687.083333333336</v>
      </c>
      <c r="B3003" s="92">
        <v>55</v>
      </c>
    </row>
    <row r="3004" spans="1:2" x14ac:dyDescent="0.25">
      <c r="A3004" s="91">
        <v>44687.125</v>
      </c>
      <c r="B3004" s="92">
        <v>55</v>
      </c>
    </row>
    <row r="3005" spans="1:2" x14ac:dyDescent="0.25">
      <c r="A3005" s="91">
        <v>44687.166666666664</v>
      </c>
      <c r="B3005" s="92">
        <v>55</v>
      </c>
    </row>
    <row r="3006" spans="1:2" x14ac:dyDescent="0.25">
      <c r="A3006" s="91">
        <v>44687.208333333336</v>
      </c>
      <c r="B3006" s="92">
        <v>56</v>
      </c>
    </row>
    <row r="3007" spans="1:2" x14ac:dyDescent="0.25">
      <c r="A3007" s="91">
        <v>44687.25</v>
      </c>
      <c r="B3007" s="92">
        <v>56</v>
      </c>
    </row>
    <row r="3008" spans="1:2" x14ac:dyDescent="0.25">
      <c r="A3008" s="91">
        <v>44687.291666666664</v>
      </c>
      <c r="B3008" s="92">
        <v>54</v>
      </c>
    </row>
    <row r="3009" spans="1:2" x14ac:dyDescent="0.25">
      <c r="A3009" s="91">
        <v>44687.333333333336</v>
      </c>
      <c r="B3009" s="92">
        <v>55</v>
      </c>
    </row>
    <row r="3010" spans="1:2" x14ac:dyDescent="0.25">
      <c r="A3010" s="91">
        <v>44687.375</v>
      </c>
      <c r="B3010" s="92">
        <v>56</v>
      </c>
    </row>
    <row r="3011" spans="1:2" x14ac:dyDescent="0.25">
      <c r="A3011" s="91">
        <v>44687.416666666664</v>
      </c>
      <c r="B3011" s="92">
        <v>58</v>
      </c>
    </row>
    <row r="3012" spans="1:2" x14ac:dyDescent="0.25">
      <c r="A3012" s="91">
        <v>44687.458333333336</v>
      </c>
      <c r="B3012" s="92">
        <v>56</v>
      </c>
    </row>
    <row r="3013" spans="1:2" x14ac:dyDescent="0.25">
      <c r="A3013" s="91">
        <v>44687.5</v>
      </c>
      <c r="B3013" s="92">
        <v>56</v>
      </c>
    </row>
    <row r="3014" spans="1:2" x14ac:dyDescent="0.25">
      <c r="A3014" s="91">
        <v>44687.541666666664</v>
      </c>
      <c r="B3014" s="92">
        <v>56</v>
      </c>
    </row>
    <row r="3015" spans="1:2" x14ac:dyDescent="0.25">
      <c r="A3015" s="91">
        <v>44687.583333333336</v>
      </c>
      <c r="B3015" s="92">
        <v>56</v>
      </c>
    </row>
    <row r="3016" spans="1:2" x14ac:dyDescent="0.25">
      <c r="A3016" s="91">
        <v>44687.625</v>
      </c>
      <c r="B3016" s="92">
        <v>55</v>
      </c>
    </row>
    <row r="3017" spans="1:2" x14ac:dyDescent="0.25">
      <c r="A3017" s="91">
        <v>44687.666666666664</v>
      </c>
      <c r="B3017" s="92">
        <v>53</v>
      </c>
    </row>
    <row r="3018" spans="1:2" x14ac:dyDescent="0.25">
      <c r="A3018" s="91">
        <v>44687.708333333336</v>
      </c>
      <c r="B3018" s="92">
        <v>52</v>
      </c>
    </row>
    <row r="3019" spans="1:2" x14ac:dyDescent="0.25">
      <c r="A3019" s="91">
        <v>44687.75</v>
      </c>
      <c r="B3019" s="92">
        <v>51</v>
      </c>
    </row>
    <row r="3020" spans="1:2" x14ac:dyDescent="0.25">
      <c r="A3020" s="91">
        <v>44687.791666666664</v>
      </c>
      <c r="B3020" s="92">
        <v>50</v>
      </c>
    </row>
    <row r="3021" spans="1:2" x14ac:dyDescent="0.25">
      <c r="A3021" s="91">
        <v>44687.833333333336</v>
      </c>
      <c r="B3021" s="92">
        <v>49</v>
      </c>
    </row>
    <row r="3022" spans="1:2" x14ac:dyDescent="0.25">
      <c r="A3022" s="91">
        <v>44687.875</v>
      </c>
      <c r="B3022" s="92">
        <v>49</v>
      </c>
    </row>
    <row r="3023" spans="1:2" x14ac:dyDescent="0.25">
      <c r="A3023" s="91">
        <v>44687.916666666664</v>
      </c>
      <c r="B3023" s="92">
        <v>49</v>
      </c>
    </row>
    <row r="3024" spans="1:2" x14ac:dyDescent="0.25">
      <c r="A3024" s="91">
        <v>44687.958333333336</v>
      </c>
      <c r="B3024" s="92">
        <v>49</v>
      </c>
    </row>
    <row r="3025" spans="1:2" x14ac:dyDescent="0.25">
      <c r="A3025" s="91">
        <v>44688</v>
      </c>
      <c r="B3025" s="92">
        <v>49</v>
      </c>
    </row>
    <row r="3026" spans="1:2" x14ac:dyDescent="0.25">
      <c r="A3026" s="91">
        <v>44688.041666666664</v>
      </c>
      <c r="B3026" s="92">
        <v>49</v>
      </c>
    </row>
    <row r="3027" spans="1:2" x14ac:dyDescent="0.25">
      <c r="A3027" s="91">
        <v>44688.083333333336</v>
      </c>
      <c r="B3027" s="92">
        <v>50</v>
      </c>
    </row>
    <row r="3028" spans="1:2" x14ac:dyDescent="0.25">
      <c r="A3028" s="91">
        <v>44688.125</v>
      </c>
      <c r="B3028" s="92">
        <v>50</v>
      </c>
    </row>
    <row r="3029" spans="1:2" x14ac:dyDescent="0.25">
      <c r="A3029" s="91">
        <v>44688.166666666664</v>
      </c>
      <c r="B3029" s="92">
        <v>50</v>
      </c>
    </row>
    <row r="3030" spans="1:2" x14ac:dyDescent="0.25">
      <c r="A3030" s="91">
        <v>44688.208333333336</v>
      </c>
      <c r="B3030" s="92">
        <v>51</v>
      </c>
    </row>
    <row r="3031" spans="1:2" x14ac:dyDescent="0.25">
      <c r="A3031" s="91">
        <v>44688.25</v>
      </c>
      <c r="B3031" s="92">
        <v>50</v>
      </c>
    </row>
    <row r="3032" spans="1:2" x14ac:dyDescent="0.25">
      <c r="A3032" s="91">
        <v>44688.291666666664</v>
      </c>
      <c r="B3032" s="92">
        <v>50</v>
      </c>
    </row>
    <row r="3033" spans="1:2" x14ac:dyDescent="0.25">
      <c r="A3033" s="91">
        <v>44688.333333333336</v>
      </c>
      <c r="B3033" s="92">
        <v>50</v>
      </c>
    </row>
    <row r="3034" spans="1:2" x14ac:dyDescent="0.25">
      <c r="A3034" s="91">
        <v>44688.375</v>
      </c>
      <c r="B3034" s="92">
        <v>50</v>
      </c>
    </row>
    <row r="3035" spans="1:2" x14ac:dyDescent="0.25">
      <c r="A3035" s="91">
        <v>44688.416666666664</v>
      </c>
      <c r="B3035" s="92">
        <v>50</v>
      </c>
    </row>
    <row r="3036" spans="1:2" x14ac:dyDescent="0.25">
      <c r="A3036" s="91">
        <v>44688.458333333336</v>
      </c>
      <c r="B3036" s="92">
        <v>50</v>
      </c>
    </row>
    <row r="3037" spans="1:2" x14ac:dyDescent="0.25">
      <c r="A3037" s="91">
        <v>44688.5</v>
      </c>
      <c r="B3037" s="92">
        <v>49</v>
      </c>
    </row>
    <row r="3038" spans="1:2" x14ac:dyDescent="0.25">
      <c r="A3038" s="91">
        <v>44688.541666666664</v>
      </c>
      <c r="B3038" s="92">
        <v>48</v>
      </c>
    </row>
    <row r="3039" spans="1:2" x14ac:dyDescent="0.25">
      <c r="A3039" s="91">
        <v>44688.583333333336</v>
      </c>
      <c r="B3039" s="92">
        <v>47</v>
      </c>
    </row>
    <row r="3040" spans="1:2" x14ac:dyDescent="0.25">
      <c r="A3040" s="91">
        <v>44688.625</v>
      </c>
      <c r="B3040" s="92">
        <v>47</v>
      </c>
    </row>
    <row r="3041" spans="1:2" x14ac:dyDescent="0.25">
      <c r="A3041" s="91">
        <v>44688.666666666664</v>
      </c>
      <c r="B3041" s="92">
        <v>45</v>
      </c>
    </row>
    <row r="3042" spans="1:2" x14ac:dyDescent="0.25">
      <c r="A3042" s="91">
        <v>44688.708333333336</v>
      </c>
      <c r="B3042" s="92">
        <v>46</v>
      </c>
    </row>
    <row r="3043" spans="1:2" x14ac:dyDescent="0.25">
      <c r="A3043" s="91">
        <v>44688.75</v>
      </c>
      <c r="B3043" s="92">
        <v>46</v>
      </c>
    </row>
    <row r="3044" spans="1:2" x14ac:dyDescent="0.25">
      <c r="A3044" s="91">
        <v>44688.791666666664</v>
      </c>
      <c r="B3044" s="92">
        <v>46</v>
      </c>
    </row>
    <row r="3045" spans="1:2" x14ac:dyDescent="0.25">
      <c r="A3045" s="91">
        <v>44688.833333333336</v>
      </c>
      <c r="B3045" s="92">
        <v>47</v>
      </c>
    </row>
    <row r="3046" spans="1:2" x14ac:dyDescent="0.25">
      <c r="A3046" s="91">
        <v>44688.875</v>
      </c>
      <c r="B3046" s="92">
        <v>47</v>
      </c>
    </row>
    <row r="3047" spans="1:2" x14ac:dyDescent="0.25">
      <c r="A3047" s="91">
        <v>44688.916666666664</v>
      </c>
      <c r="B3047" s="92">
        <v>47</v>
      </c>
    </row>
    <row r="3048" spans="1:2" x14ac:dyDescent="0.25">
      <c r="A3048" s="91">
        <v>44688.958333333336</v>
      </c>
      <c r="B3048" s="92">
        <v>46</v>
      </c>
    </row>
    <row r="3049" spans="1:2" x14ac:dyDescent="0.25">
      <c r="A3049" s="91">
        <v>44689</v>
      </c>
      <c r="B3049" s="92">
        <v>45</v>
      </c>
    </row>
    <row r="3050" spans="1:2" x14ac:dyDescent="0.25">
      <c r="A3050" s="91">
        <v>44689.041666666664</v>
      </c>
      <c r="B3050" s="92">
        <v>44</v>
      </c>
    </row>
    <row r="3051" spans="1:2" x14ac:dyDescent="0.25">
      <c r="A3051" s="91">
        <v>44689.083333333336</v>
      </c>
      <c r="B3051" s="92">
        <v>45</v>
      </c>
    </row>
    <row r="3052" spans="1:2" x14ac:dyDescent="0.25">
      <c r="A3052" s="91">
        <v>44689.125</v>
      </c>
      <c r="B3052" s="92">
        <v>46</v>
      </c>
    </row>
    <row r="3053" spans="1:2" x14ac:dyDescent="0.25">
      <c r="A3053" s="91">
        <v>44689.166666666664</v>
      </c>
      <c r="B3053" s="92">
        <v>47</v>
      </c>
    </row>
    <row r="3054" spans="1:2" x14ac:dyDescent="0.25">
      <c r="A3054" s="91">
        <v>44689.208333333336</v>
      </c>
      <c r="B3054" s="92">
        <v>47</v>
      </c>
    </row>
    <row r="3055" spans="1:2" x14ac:dyDescent="0.25">
      <c r="A3055" s="91">
        <v>44689.25</v>
      </c>
      <c r="B3055" s="92">
        <v>47</v>
      </c>
    </row>
    <row r="3056" spans="1:2" x14ac:dyDescent="0.25">
      <c r="A3056" s="91">
        <v>44689.291666666664</v>
      </c>
      <c r="B3056" s="92">
        <v>47</v>
      </c>
    </row>
    <row r="3057" spans="1:2" x14ac:dyDescent="0.25">
      <c r="A3057" s="91">
        <v>44689.333333333336</v>
      </c>
      <c r="B3057" s="92">
        <v>48</v>
      </c>
    </row>
    <row r="3058" spans="1:2" x14ac:dyDescent="0.25">
      <c r="A3058" s="91">
        <v>44689.375</v>
      </c>
      <c r="B3058" s="92">
        <v>49</v>
      </c>
    </row>
    <row r="3059" spans="1:2" x14ac:dyDescent="0.25">
      <c r="A3059" s="91">
        <v>44689.416666666664</v>
      </c>
      <c r="B3059" s="92">
        <v>51</v>
      </c>
    </row>
    <row r="3060" spans="1:2" x14ac:dyDescent="0.25">
      <c r="A3060" s="91">
        <v>44689.458333333336</v>
      </c>
      <c r="B3060" s="92">
        <v>51</v>
      </c>
    </row>
    <row r="3061" spans="1:2" x14ac:dyDescent="0.25">
      <c r="A3061" s="91">
        <v>44689.5</v>
      </c>
      <c r="B3061" s="92">
        <v>53</v>
      </c>
    </row>
    <row r="3062" spans="1:2" x14ac:dyDescent="0.25">
      <c r="A3062" s="91">
        <v>44689.541666666664</v>
      </c>
      <c r="B3062" s="92">
        <v>54</v>
      </c>
    </row>
    <row r="3063" spans="1:2" x14ac:dyDescent="0.25">
      <c r="A3063" s="91">
        <v>44689.583333333336</v>
      </c>
      <c r="B3063" s="92">
        <v>57</v>
      </c>
    </row>
    <row r="3064" spans="1:2" x14ac:dyDescent="0.25">
      <c r="A3064" s="91">
        <v>44689.625</v>
      </c>
      <c r="B3064" s="92">
        <v>58</v>
      </c>
    </row>
    <row r="3065" spans="1:2" x14ac:dyDescent="0.25">
      <c r="A3065" s="91">
        <v>44689.666666666664</v>
      </c>
      <c r="B3065" s="92">
        <v>58</v>
      </c>
    </row>
    <row r="3066" spans="1:2" x14ac:dyDescent="0.25">
      <c r="A3066" s="91">
        <v>44689.708333333336</v>
      </c>
      <c r="B3066" s="92">
        <v>57</v>
      </c>
    </row>
    <row r="3067" spans="1:2" x14ac:dyDescent="0.25">
      <c r="A3067" s="91">
        <v>44689.75</v>
      </c>
      <c r="B3067" s="92">
        <v>57</v>
      </c>
    </row>
    <row r="3068" spans="1:2" x14ac:dyDescent="0.25">
      <c r="A3068" s="91">
        <v>44689.791666666664</v>
      </c>
      <c r="B3068" s="92">
        <v>55</v>
      </c>
    </row>
    <row r="3069" spans="1:2" x14ac:dyDescent="0.25">
      <c r="A3069" s="91">
        <v>44689.833333333336</v>
      </c>
      <c r="B3069" s="92">
        <v>55</v>
      </c>
    </row>
    <row r="3070" spans="1:2" x14ac:dyDescent="0.25">
      <c r="A3070" s="91">
        <v>44689.875</v>
      </c>
      <c r="B3070" s="92">
        <v>53</v>
      </c>
    </row>
    <row r="3071" spans="1:2" x14ac:dyDescent="0.25">
      <c r="A3071" s="91">
        <v>44689.916666666664</v>
      </c>
      <c r="B3071" s="92">
        <v>52</v>
      </c>
    </row>
    <row r="3072" spans="1:2" x14ac:dyDescent="0.25">
      <c r="A3072" s="91">
        <v>44689.958333333336</v>
      </c>
      <c r="B3072" s="92">
        <v>51</v>
      </c>
    </row>
    <row r="3073" spans="1:2" x14ac:dyDescent="0.25">
      <c r="A3073" s="91">
        <v>44690</v>
      </c>
      <c r="B3073" s="92">
        <v>51</v>
      </c>
    </row>
    <row r="3074" spans="1:2" x14ac:dyDescent="0.25">
      <c r="A3074" s="91">
        <v>44690.041666666664</v>
      </c>
      <c r="B3074" s="92">
        <v>49</v>
      </c>
    </row>
    <row r="3075" spans="1:2" x14ac:dyDescent="0.25">
      <c r="A3075" s="91">
        <v>44690.083333333336</v>
      </c>
      <c r="B3075" s="92">
        <v>48</v>
      </c>
    </row>
    <row r="3076" spans="1:2" x14ac:dyDescent="0.25">
      <c r="A3076" s="91">
        <v>44690.125</v>
      </c>
      <c r="B3076" s="92">
        <v>46</v>
      </c>
    </row>
    <row r="3077" spans="1:2" x14ac:dyDescent="0.25">
      <c r="A3077" s="91">
        <v>44690.166666666664</v>
      </c>
      <c r="B3077" s="92">
        <v>46</v>
      </c>
    </row>
    <row r="3078" spans="1:2" x14ac:dyDescent="0.25">
      <c r="A3078" s="91">
        <v>44690.208333333336</v>
      </c>
      <c r="B3078" s="92">
        <v>45</v>
      </c>
    </row>
    <row r="3079" spans="1:2" x14ac:dyDescent="0.25">
      <c r="A3079" s="91">
        <v>44690.25</v>
      </c>
      <c r="B3079" s="92">
        <v>45</v>
      </c>
    </row>
    <row r="3080" spans="1:2" x14ac:dyDescent="0.25">
      <c r="A3080" s="91">
        <v>44690.291666666664</v>
      </c>
      <c r="B3080" s="92">
        <v>47</v>
      </c>
    </row>
    <row r="3081" spans="1:2" x14ac:dyDescent="0.25">
      <c r="A3081" s="91">
        <v>44690.333333333336</v>
      </c>
      <c r="B3081" s="92">
        <v>50</v>
      </c>
    </row>
    <row r="3082" spans="1:2" x14ac:dyDescent="0.25">
      <c r="A3082" s="91">
        <v>44690.375</v>
      </c>
      <c r="B3082" s="92">
        <v>53</v>
      </c>
    </row>
    <row r="3083" spans="1:2" x14ac:dyDescent="0.25">
      <c r="A3083" s="91">
        <v>44690.416666666664</v>
      </c>
      <c r="B3083" s="92">
        <v>56</v>
      </c>
    </row>
    <row r="3084" spans="1:2" x14ac:dyDescent="0.25">
      <c r="A3084" s="91">
        <v>44690.458333333336</v>
      </c>
      <c r="B3084" s="92">
        <v>59</v>
      </c>
    </row>
    <row r="3085" spans="1:2" x14ac:dyDescent="0.25">
      <c r="A3085" s="91">
        <v>44690.5</v>
      </c>
      <c r="B3085" s="92">
        <v>62</v>
      </c>
    </row>
    <row r="3086" spans="1:2" x14ac:dyDescent="0.25">
      <c r="A3086" s="91">
        <v>44690.541666666664</v>
      </c>
      <c r="B3086" s="92">
        <v>64</v>
      </c>
    </row>
    <row r="3087" spans="1:2" x14ac:dyDescent="0.25">
      <c r="A3087" s="91">
        <v>44690.583333333336</v>
      </c>
      <c r="B3087" s="92">
        <v>66</v>
      </c>
    </row>
    <row r="3088" spans="1:2" x14ac:dyDescent="0.25">
      <c r="A3088" s="91">
        <v>44690.625</v>
      </c>
      <c r="B3088" s="92">
        <v>68</v>
      </c>
    </row>
    <row r="3089" spans="1:2" x14ac:dyDescent="0.25">
      <c r="A3089" s="91">
        <v>44690.666666666664</v>
      </c>
      <c r="B3089" s="92">
        <v>69</v>
      </c>
    </row>
    <row r="3090" spans="1:2" x14ac:dyDescent="0.25">
      <c r="A3090" s="91">
        <v>44690.708333333336</v>
      </c>
      <c r="B3090" s="92">
        <v>70</v>
      </c>
    </row>
    <row r="3091" spans="1:2" x14ac:dyDescent="0.25">
      <c r="A3091" s="91">
        <v>44690.75</v>
      </c>
      <c r="B3091" s="92">
        <v>68</v>
      </c>
    </row>
    <row r="3092" spans="1:2" x14ac:dyDescent="0.25">
      <c r="A3092" s="91">
        <v>44690.791666666664</v>
      </c>
      <c r="B3092" s="92">
        <v>65</v>
      </c>
    </row>
    <row r="3093" spans="1:2" x14ac:dyDescent="0.25">
      <c r="A3093" s="91">
        <v>44690.833333333336</v>
      </c>
      <c r="B3093" s="92">
        <v>62</v>
      </c>
    </row>
    <row r="3094" spans="1:2" x14ac:dyDescent="0.25">
      <c r="A3094" s="91">
        <v>44690.875</v>
      </c>
      <c r="B3094" s="92">
        <v>60</v>
      </c>
    </row>
    <row r="3095" spans="1:2" x14ac:dyDescent="0.25">
      <c r="A3095" s="91">
        <v>44690.916666666664</v>
      </c>
      <c r="B3095" s="92">
        <v>59</v>
      </c>
    </row>
    <row r="3096" spans="1:2" x14ac:dyDescent="0.25">
      <c r="A3096" s="91">
        <v>44690.958333333336</v>
      </c>
      <c r="B3096" s="92">
        <v>55</v>
      </c>
    </row>
    <row r="3097" spans="1:2" x14ac:dyDescent="0.25">
      <c r="A3097" s="91">
        <v>44691</v>
      </c>
      <c r="B3097" s="92">
        <v>54</v>
      </c>
    </row>
    <row r="3098" spans="1:2" x14ac:dyDescent="0.25">
      <c r="A3098" s="91">
        <v>44691.041666666664</v>
      </c>
      <c r="B3098" s="92">
        <v>53</v>
      </c>
    </row>
    <row r="3099" spans="1:2" x14ac:dyDescent="0.25">
      <c r="A3099" s="91">
        <v>44691.083333333336</v>
      </c>
      <c r="B3099" s="92">
        <v>52</v>
      </c>
    </row>
    <row r="3100" spans="1:2" x14ac:dyDescent="0.25">
      <c r="A3100" s="91">
        <v>44691.125</v>
      </c>
      <c r="B3100" s="92">
        <v>51</v>
      </c>
    </row>
    <row r="3101" spans="1:2" x14ac:dyDescent="0.25">
      <c r="A3101" s="91">
        <v>44691.166666666664</v>
      </c>
      <c r="B3101" s="92">
        <v>51</v>
      </c>
    </row>
    <row r="3102" spans="1:2" x14ac:dyDescent="0.25">
      <c r="A3102" s="91">
        <v>44691.208333333336</v>
      </c>
      <c r="B3102" s="92">
        <v>51</v>
      </c>
    </row>
    <row r="3103" spans="1:2" x14ac:dyDescent="0.25">
      <c r="A3103" s="91">
        <v>44691.25</v>
      </c>
      <c r="B3103" s="92">
        <v>51</v>
      </c>
    </row>
    <row r="3104" spans="1:2" x14ac:dyDescent="0.25">
      <c r="A3104" s="91">
        <v>44691.291666666664</v>
      </c>
      <c r="B3104" s="92">
        <v>52</v>
      </c>
    </row>
    <row r="3105" spans="1:2" x14ac:dyDescent="0.25">
      <c r="A3105" s="91">
        <v>44691.333333333336</v>
      </c>
      <c r="B3105" s="92">
        <v>55</v>
      </c>
    </row>
    <row r="3106" spans="1:2" x14ac:dyDescent="0.25">
      <c r="A3106" s="91">
        <v>44691.375</v>
      </c>
      <c r="B3106" s="92">
        <v>58</v>
      </c>
    </row>
    <row r="3107" spans="1:2" x14ac:dyDescent="0.25">
      <c r="A3107" s="91">
        <v>44691.416666666664</v>
      </c>
      <c r="B3107" s="92">
        <v>61</v>
      </c>
    </row>
    <row r="3108" spans="1:2" x14ac:dyDescent="0.25">
      <c r="A3108" s="91">
        <v>44691.458333333336</v>
      </c>
      <c r="B3108" s="92">
        <v>64</v>
      </c>
    </row>
    <row r="3109" spans="1:2" x14ac:dyDescent="0.25">
      <c r="A3109" s="91">
        <v>44691.5</v>
      </c>
      <c r="B3109" s="92">
        <v>66</v>
      </c>
    </row>
    <row r="3110" spans="1:2" x14ac:dyDescent="0.25">
      <c r="A3110" s="91">
        <v>44691.541666666664</v>
      </c>
      <c r="B3110" s="92">
        <v>69</v>
      </c>
    </row>
    <row r="3111" spans="1:2" x14ac:dyDescent="0.25">
      <c r="A3111" s="91">
        <v>44691.583333333336</v>
      </c>
      <c r="B3111" s="92">
        <v>71</v>
      </c>
    </row>
    <row r="3112" spans="1:2" x14ac:dyDescent="0.25">
      <c r="A3112" s="91">
        <v>44691.625</v>
      </c>
      <c r="B3112" s="92">
        <v>73</v>
      </c>
    </row>
    <row r="3113" spans="1:2" x14ac:dyDescent="0.25">
      <c r="A3113" s="91">
        <v>44691.666666666664</v>
      </c>
      <c r="B3113" s="92">
        <v>71</v>
      </c>
    </row>
    <row r="3114" spans="1:2" x14ac:dyDescent="0.25">
      <c r="A3114" s="91">
        <v>44691.708333333336</v>
      </c>
      <c r="B3114" s="92">
        <v>64</v>
      </c>
    </row>
    <row r="3115" spans="1:2" x14ac:dyDescent="0.25">
      <c r="A3115" s="91">
        <v>44691.75</v>
      </c>
      <c r="B3115" s="92">
        <v>66</v>
      </c>
    </row>
    <row r="3116" spans="1:2" x14ac:dyDescent="0.25">
      <c r="A3116" s="91">
        <v>44691.791666666664</v>
      </c>
      <c r="B3116" s="92">
        <v>67</v>
      </c>
    </row>
    <row r="3117" spans="1:2" x14ac:dyDescent="0.25">
      <c r="A3117" s="91">
        <v>44691.833333333336</v>
      </c>
      <c r="B3117" s="92">
        <v>64</v>
      </c>
    </row>
    <row r="3118" spans="1:2" x14ac:dyDescent="0.25">
      <c r="A3118" s="91">
        <v>44691.875</v>
      </c>
      <c r="B3118" s="92">
        <v>63</v>
      </c>
    </row>
    <row r="3119" spans="1:2" x14ac:dyDescent="0.25">
      <c r="A3119" s="91">
        <v>44691.916666666664</v>
      </c>
      <c r="B3119" s="92">
        <v>60</v>
      </c>
    </row>
    <row r="3120" spans="1:2" x14ac:dyDescent="0.25">
      <c r="A3120" s="91">
        <v>44691.958333333336</v>
      </c>
      <c r="B3120" s="92">
        <v>58</v>
      </c>
    </row>
    <row r="3121" spans="1:2" x14ac:dyDescent="0.25">
      <c r="A3121" s="91">
        <v>44692</v>
      </c>
      <c r="B3121" s="92">
        <v>57</v>
      </c>
    </row>
    <row r="3122" spans="1:2" x14ac:dyDescent="0.25">
      <c r="A3122" s="91">
        <v>44692.041666666664</v>
      </c>
      <c r="B3122" s="92">
        <v>55</v>
      </c>
    </row>
    <row r="3123" spans="1:2" x14ac:dyDescent="0.25">
      <c r="A3123" s="91">
        <v>44692.083333333336</v>
      </c>
      <c r="B3123" s="92">
        <v>54</v>
      </c>
    </row>
    <row r="3124" spans="1:2" x14ac:dyDescent="0.25">
      <c r="A3124" s="91">
        <v>44692.125</v>
      </c>
      <c r="B3124" s="92">
        <v>54</v>
      </c>
    </row>
    <row r="3125" spans="1:2" x14ac:dyDescent="0.25">
      <c r="A3125" s="91">
        <v>44692.166666666664</v>
      </c>
      <c r="B3125" s="92">
        <v>53</v>
      </c>
    </row>
    <row r="3126" spans="1:2" x14ac:dyDescent="0.25">
      <c r="A3126" s="91">
        <v>44692.208333333336</v>
      </c>
      <c r="B3126" s="92">
        <v>53</v>
      </c>
    </row>
    <row r="3127" spans="1:2" x14ac:dyDescent="0.25">
      <c r="A3127" s="91">
        <v>44692.25</v>
      </c>
      <c r="B3127" s="92">
        <v>54</v>
      </c>
    </row>
    <row r="3128" spans="1:2" x14ac:dyDescent="0.25">
      <c r="A3128" s="91">
        <v>44692.291666666664</v>
      </c>
      <c r="B3128" s="92">
        <v>55</v>
      </c>
    </row>
    <row r="3129" spans="1:2" x14ac:dyDescent="0.25">
      <c r="A3129" s="91">
        <v>44692.333333333336</v>
      </c>
      <c r="B3129" s="92">
        <v>57</v>
      </c>
    </row>
    <row r="3130" spans="1:2" x14ac:dyDescent="0.25">
      <c r="A3130" s="91">
        <v>44692.375</v>
      </c>
      <c r="B3130" s="92">
        <v>58</v>
      </c>
    </row>
    <row r="3131" spans="1:2" x14ac:dyDescent="0.25">
      <c r="A3131" s="91">
        <v>44692.416666666664</v>
      </c>
      <c r="B3131" s="92">
        <v>61</v>
      </c>
    </row>
    <row r="3132" spans="1:2" x14ac:dyDescent="0.25">
      <c r="A3132" s="91">
        <v>44692.458333333336</v>
      </c>
      <c r="B3132" s="92">
        <v>65</v>
      </c>
    </row>
    <row r="3133" spans="1:2" x14ac:dyDescent="0.25">
      <c r="A3133" s="91">
        <v>44692.5</v>
      </c>
      <c r="B3133" s="92">
        <v>68</v>
      </c>
    </row>
    <row r="3134" spans="1:2" x14ac:dyDescent="0.25">
      <c r="A3134" s="91">
        <v>44692.541666666664</v>
      </c>
      <c r="B3134" s="92">
        <v>68</v>
      </c>
    </row>
    <row r="3135" spans="1:2" x14ac:dyDescent="0.25">
      <c r="A3135" s="91">
        <v>44692.583333333336</v>
      </c>
      <c r="B3135" s="92">
        <v>71</v>
      </c>
    </row>
    <row r="3136" spans="1:2" x14ac:dyDescent="0.25">
      <c r="A3136" s="91">
        <v>44692.625</v>
      </c>
      <c r="B3136" s="92">
        <v>72</v>
      </c>
    </row>
    <row r="3137" spans="1:2" x14ac:dyDescent="0.25">
      <c r="A3137" s="91">
        <v>44692.666666666664</v>
      </c>
      <c r="B3137" s="92">
        <v>68</v>
      </c>
    </row>
    <row r="3138" spans="1:2" x14ac:dyDescent="0.25">
      <c r="A3138" s="91">
        <v>44692.708333333336</v>
      </c>
      <c r="B3138" s="92">
        <v>62</v>
      </c>
    </row>
    <row r="3139" spans="1:2" x14ac:dyDescent="0.25">
      <c r="A3139" s="91">
        <v>44692.75</v>
      </c>
      <c r="B3139" s="92">
        <v>62</v>
      </c>
    </row>
    <row r="3140" spans="1:2" x14ac:dyDescent="0.25">
      <c r="A3140" s="91">
        <v>44692.791666666664</v>
      </c>
      <c r="B3140" s="92">
        <v>60</v>
      </c>
    </row>
    <row r="3141" spans="1:2" x14ac:dyDescent="0.25">
      <c r="A3141" s="91">
        <v>44692.833333333336</v>
      </c>
      <c r="B3141" s="92">
        <v>57</v>
      </c>
    </row>
    <row r="3142" spans="1:2" x14ac:dyDescent="0.25">
      <c r="A3142" s="91">
        <v>44692.875</v>
      </c>
      <c r="B3142" s="92">
        <v>55</v>
      </c>
    </row>
    <row r="3143" spans="1:2" x14ac:dyDescent="0.25">
      <c r="A3143" s="91">
        <v>44692.916666666664</v>
      </c>
      <c r="B3143" s="92">
        <v>55</v>
      </c>
    </row>
    <row r="3144" spans="1:2" x14ac:dyDescent="0.25">
      <c r="A3144" s="91">
        <v>44692.958333333336</v>
      </c>
      <c r="B3144" s="92">
        <v>56</v>
      </c>
    </row>
    <row r="3145" spans="1:2" x14ac:dyDescent="0.25">
      <c r="A3145" s="91">
        <v>44693</v>
      </c>
      <c r="B3145" s="92">
        <v>58</v>
      </c>
    </row>
    <row r="3146" spans="1:2" x14ac:dyDescent="0.25">
      <c r="A3146" s="91">
        <v>44693.041666666664</v>
      </c>
      <c r="B3146" s="92">
        <v>55</v>
      </c>
    </row>
    <row r="3147" spans="1:2" x14ac:dyDescent="0.25">
      <c r="A3147" s="91">
        <v>44693.083333333336</v>
      </c>
      <c r="B3147" s="92">
        <v>54</v>
      </c>
    </row>
    <row r="3148" spans="1:2" x14ac:dyDescent="0.25">
      <c r="A3148" s="91">
        <v>44693.125</v>
      </c>
      <c r="B3148" s="92">
        <v>56</v>
      </c>
    </row>
    <row r="3149" spans="1:2" x14ac:dyDescent="0.25">
      <c r="A3149" s="91">
        <v>44693.166666666664</v>
      </c>
      <c r="B3149" s="92">
        <v>56</v>
      </c>
    </row>
    <row r="3150" spans="1:2" x14ac:dyDescent="0.25">
      <c r="A3150" s="91">
        <v>44693.208333333336</v>
      </c>
      <c r="B3150" s="92">
        <v>58</v>
      </c>
    </row>
    <row r="3151" spans="1:2" x14ac:dyDescent="0.25">
      <c r="A3151" s="91">
        <v>44693.25</v>
      </c>
      <c r="B3151" s="92">
        <v>61</v>
      </c>
    </row>
    <row r="3152" spans="1:2" x14ac:dyDescent="0.25">
      <c r="A3152" s="91">
        <v>44693.291666666664</v>
      </c>
      <c r="B3152" s="92">
        <v>57</v>
      </c>
    </row>
    <row r="3153" spans="1:2" x14ac:dyDescent="0.25">
      <c r="A3153" s="91">
        <v>44693.333333333336</v>
      </c>
      <c r="B3153" s="92">
        <v>57</v>
      </c>
    </row>
    <row r="3154" spans="1:2" x14ac:dyDescent="0.25">
      <c r="A3154" s="91">
        <v>44693.375</v>
      </c>
      <c r="B3154" s="92">
        <v>61</v>
      </c>
    </row>
    <row r="3155" spans="1:2" x14ac:dyDescent="0.25">
      <c r="A3155" s="91">
        <v>44693.416666666664</v>
      </c>
      <c r="B3155" s="92">
        <v>64</v>
      </c>
    </row>
    <row r="3156" spans="1:2" x14ac:dyDescent="0.25">
      <c r="A3156" s="91">
        <v>44693.458333333336</v>
      </c>
      <c r="B3156" s="92">
        <v>62</v>
      </c>
    </row>
    <row r="3157" spans="1:2" x14ac:dyDescent="0.25">
      <c r="A3157" s="91">
        <v>44693.5</v>
      </c>
      <c r="B3157" s="92">
        <v>66</v>
      </c>
    </row>
    <row r="3158" spans="1:2" x14ac:dyDescent="0.25">
      <c r="A3158" s="91">
        <v>44693.541666666664</v>
      </c>
      <c r="B3158" s="92">
        <v>70</v>
      </c>
    </row>
    <row r="3159" spans="1:2" x14ac:dyDescent="0.25">
      <c r="A3159" s="91">
        <v>44693.583333333336</v>
      </c>
      <c r="B3159" s="92">
        <v>69</v>
      </c>
    </row>
    <row r="3160" spans="1:2" x14ac:dyDescent="0.25">
      <c r="A3160" s="91">
        <v>44693.625</v>
      </c>
      <c r="B3160" s="92">
        <v>68</v>
      </c>
    </row>
    <row r="3161" spans="1:2" x14ac:dyDescent="0.25">
      <c r="A3161" s="91">
        <v>44693.666666666664</v>
      </c>
      <c r="B3161" s="92">
        <v>68</v>
      </c>
    </row>
    <row r="3162" spans="1:2" x14ac:dyDescent="0.25">
      <c r="A3162" s="91">
        <v>44693.708333333336</v>
      </c>
      <c r="B3162" s="92">
        <v>68</v>
      </c>
    </row>
    <row r="3163" spans="1:2" x14ac:dyDescent="0.25">
      <c r="A3163" s="91">
        <v>44693.75</v>
      </c>
      <c r="B3163" s="92">
        <v>65</v>
      </c>
    </row>
    <row r="3164" spans="1:2" x14ac:dyDescent="0.25">
      <c r="A3164" s="91">
        <v>44693.791666666664</v>
      </c>
      <c r="B3164" s="92">
        <v>61</v>
      </c>
    </row>
    <row r="3165" spans="1:2" x14ac:dyDescent="0.25">
      <c r="A3165" s="91">
        <v>44693.833333333336</v>
      </c>
      <c r="B3165" s="92">
        <v>60</v>
      </c>
    </row>
    <row r="3166" spans="1:2" x14ac:dyDescent="0.25">
      <c r="A3166" s="91">
        <v>44693.875</v>
      </c>
      <c r="B3166" s="92">
        <v>59</v>
      </c>
    </row>
    <row r="3167" spans="1:2" x14ac:dyDescent="0.25">
      <c r="A3167" s="91">
        <v>44693.916666666664</v>
      </c>
      <c r="B3167" s="92">
        <v>60</v>
      </c>
    </row>
    <row r="3168" spans="1:2" x14ac:dyDescent="0.25">
      <c r="A3168" s="91">
        <v>44693.958333333336</v>
      </c>
      <c r="B3168" s="92">
        <v>59</v>
      </c>
    </row>
    <row r="3169" spans="1:2" x14ac:dyDescent="0.25">
      <c r="A3169" s="91">
        <v>44694</v>
      </c>
      <c r="B3169" s="92">
        <v>56</v>
      </c>
    </row>
    <row r="3170" spans="1:2" x14ac:dyDescent="0.25">
      <c r="A3170" s="91">
        <v>44694.041666666664</v>
      </c>
      <c r="B3170" s="92">
        <v>57</v>
      </c>
    </row>
    <row r="3171" spans="1:2" x14ac:dyDescent="0.25">
      <c r="A3171" s="91">
        <v>44694.083333333336</v>
      </c>
      <c r="B3171" s="92">
        <v>58</v>
      </c>
    </row>
    <row r="3172" spans="1:2" x14ac:dyDescent="0.25">
      <c r="A3172" s="91">
        <v>44694.125</v>
      </c>
      <c r="B3172" s="92">
        <v>59</v>
      </c>
    </row>
    <row r="3173" spans="1:2" x14ac:dyDescent="0.25">
      <c r="A3173" s="91">
        <v>44694.166666666664</v>
      </c>
      <c r="B3173" s="92">
        <v>60</v>
      </c>
    </row>
    <row r="3174" spans="1:2" x14ac:dyDescent="0.25">
      <c r="A3174" s="91">
        <v>44694.208333333336</v>
      </c>
      <c r="B3174" s="92">
        <v>61</v>
      </c>
    </row>
    <row r="3175" spans="1:2" x14ac:dyDescent="0.25">
      <c r="A3175" s="91">
        <v>44694.25</v>
      </c>
      <c r="B3175" s="92">
        <v>59</v>
      </c>
    </row>
    <row r="3176" spans="1:2" x14ac:dyDescent="0.25">
      <c r="A3176" s="91">
        <v>44694.291666666664</v>
      </c>
      <c r="B3176" s="92">
        <v>59</v>
      </c>
    </row>
    <row r="3177" spans="1:2" x14ac:dyDescent="0.25">
      <c r="A3177" s="91">
        <v>44694.333333333336</v>
      </c>
      <c r="B3177" s="92">
        <v>60</v>
      </c>
    </row>
    <row r="3178" spans="1:2" x14ac:dyDescent="0.25">
      <c r="A3178" s="91">
        <v>44694.375</v>
      </c>
      <c r="B3178" s="92">
        <v>61</v>
      </c>
    </row>
    <row r="3179" spans="1:2" x14ac:dyDescent="0.25">
      <c r="A3179" s="91">
        <v>44694.416666666664</v>
      </c>
      <c r="B3179" s="92">
        <v>62</v>
      </c>
    </row>
    <row r="3180" spans="1:2" x14ac:dyDescent="0.25">
      <c r="A3180" s="91">
        <v>44694.458333333336</v>
      </c>
      <c r="B3180" s="92">
        <v>66</v>
      </c>
    </row>
    <row r="3181" spans="1:2" x14ac:dyDescent="0.25">
      <c r="A3181" s="91">
        <v>44694.5</v>
      </c>
      <c r="B3181" s="92">
        <v>68</v>
      </c>
    </row>
    <row r="3182" spans="1:2" x14ac:dyDescent="0.25">
      <c r="A3182" s="91">
        <v>44694.541666666664</v>
      </c>
      <c r="B3182" s="92">
        <v>73</v>
      </c>
    </row>
    <row r="3183" spans="1:2" x14ac:dyDescent="0.25">
      <c r="A3183" s="91">
        <v>44694.583333333336</v>
      </c>
      <c r="B3183" s="92">
        <v>74</v>
      </c>
    </row>
    <row r="3184" spans="1:2" x14ac:dyDescent="0.25">
      <c r="A3184" s="91">
        <v>44694.625</v>
      </c>
      <c r="B3184" s="92">
        <v>68</v>
      </c>
    </row>
    <row r="3185" spans="1:2" x14ac:dyDescent="0.25">
      <c r="A3185" s="91">
        <v>44694.666666666664</v>
      </c>
      <c r="B3185" s="92">
        <v>68</v>
      </c>
    </row>
    <row r="3186" spans="1:2" x14ac:dyDescent="0.25">
      <c r="A3186" s="91">
        <v>44694.708333333336</v>
      </c>
      <c r="B3186" s="92">
        <v>66</v>
      </c>
    </row>
    <row r="3187" spans="1:2" x14ac:dyDescent="0.25">
      <c r="A3187" s="91">
        <v>44694.75</v>
      </c>
      <c r="B3187" s="92">
        <v>64</v>
      </c>
    </row>
    <row r="3188" spans="1:2" x14ac:dyDescent="0.25">
      <c r="A3188" s="91">
        <v>44694.791666666664</v>
      </c>
      <c r="B3188" s="92">
        <v>61</v>
      </c>
    </row>
    <row r="3189" spans="1:2" x14ac:dyDescent="0.25">
      <c r="A3189" s="91">
        <v>44694.833333333336</v>
      </c>
      <c r="B3189" s="92">
        <v>59</v>
      </c>
    </row>
    <row r="3190" spans="1:2" x14ac:dyDescent="0.25">
      <c r="A3190" s="91">
        <v>44694.875</v>
      </c>
      <c r="B3190" s="92">
        <v>58</v>
      </c>
    </row>
    <row r="3191" spans="1:2" x14ac:dyDescent="0.25">
      <c r="A3191" s="91">
        <v>44694.916666666664</v>
      </c>
      <c r="B3191" s="92">
        <v>58</v>
      </c>
    </row>
    <row r="3192" spans="1:2" x14ac:dyDescent="0.25">
      <c r="A3192" s="91">
        <v>44694.958333333336</v>
      </c>
      <c r="B3192" s="92">
        <v>58</v>
      </c>
    </row>
    <row r="3193" spans="1:2" x14ac:dyDescent="0.25">
      <c r="A3193" s="91">
        <v>44695</v>
      </c>
      <c r="B3193" s="92">
        <v>58</v>
      </c>
    </row>
    <row r="3194" spans="1:2" x14ac:dyDescent="0.25">
      <c r="A3194" s="91">
        <v>44695.041666666664</v>
      </c>
      <c r="B3194" s="92">
        <v>58</v>
      </c>
    </row>
    <row r="3195" spans="1:2" x14ac:dyDescent="0.25">
      <c r="A3195" s="91">
        <v>44695.083333333336</v>
      </c>
      <c r="B3195" s="92">
        <v>59</v>
      </c>
    </row>
    <row r="3196" spans="1:2" x14ac:dyDescent="0.25">
      <c r="A3196" s="91">
        <v>44695.125</v>
      </c>
      <c r="B3196" s="92">
        <v>59</v>
      </c>
    </row>
    <row r="3197" spans="1:2" x14ac:dyDescent="0.25">
      <c r="A3197" s="91">
        <v>44695.166666666664</v>
      </c>
      <c r="B3197" s="92">
        <v>59</v>
      </c>
    </row>
    <row r="3198" spans="1:2" x14ac:dyDescent="0.25">
      <c r="A3198" s="91">
        <v>44695.208333333336</v>
      </c>
      <c r="B3198" s="92">
        <v>58</v>
      </c>
    </row>
    <row r="3199" spans="1:2" x14ac:dyDescent="0.25">
      <c r="A3199" s="91">
        <v>44695.25</v>
      </c>
      <c r="B3199" s="92">
        <v>59</v>
      </c>
    </row>
    <row r="3200" spans="1:2" x14ac:dyDescent="0.25">
      <c r="A3200" s="91">
        <v>44695.291666666664</v>
      </c>
      <c r="B3200" s="92">
        <v>60</v>
      </c>
    </row>
    <row r="3201" spans="1:2" x14ac:dyDescent="0.25">
      <c r="A3201" s="91">
        <v>44695.333333333336</v>
      </c>
      <c r="B3201" s="92">
        <v>60</v>
      </c>
    </row>
    <row r="3202" spans="1:2" x14ac:dyDescent="0.25">
      <c r="A3202" s="91">
        <v>44695.375</v>
      </c>
      <c r="B3202" s="92">
        <v>62</v>
      </c>
    </row>
    <row r="3203" spans="1:2" x14ac:dyDescent="0.25">
      <c r="A3203" s="91">
        <v>44695.416666666664</v>
      </c>
      <c r="B3203" s="92">
        <v>65</v>
      </c>
    </row>
    <row r="3204" spans="1:2" x14ac:dyDescent="0.25">
      <c r="A3204" s="91">
        <v>44695.458333333336</v>
      </c>
      <c r="B3204" s="92">
        <v>68</v>
      </c>
    </row>
    <row r="3205" spans="1:2" x14ac:dyDescent="0.25">
      <c r="A3205" s="91">
        <v>44695.5</v>
      </c>
      <c r="B3205" s="92">
        <v>69</v>
      </c>
    </row>
    <row r="3206" spans="1:2" x14ac:dyDescent="0.25">
      <c r="A3206" s="91">
        <v>44695.541666666664</v>
      </c>
      <c r="B3206" s="92">
        <v>67</v>
      </c>
    </row>
    <row r="3207" spans="1:2" x14ac:dyDescent="0.25">
      <c r="A3207" s="91">
        <v>44695.583333333336</v>
      </c>
      <c r="B3207" s="92">
        <v>68</v>
      </c>
    </row>
    <row r="3208" spans="1:2" x14ac:dyDescent="0.25">
      <c r="A3208" s="91">
        <v>44695.625</v>
      </c>
      <c r="B3208" s="92">
        <v>66</v>
      </c>
    </row>
    <row r="3209" spans="1:2" x14ac:dyDescent="0.25">
      <c r="A3209" s="91">
        <v>44695.666666666664</v>
      </c>
      <c r="B3209" s="92">
        <v>61</v>
      </c>
    </row>
    <row r="3210" spans="1:2" x14ac:dyDescent="0.25">
      <c r="A3210" s="91">
        <v>44695.708333333336</v>
      </c>
      <c r="B3210" s="92">
        <v>64</v>
      </c>
    </row>
    <row r="3211" spans="1:2" x14ac:dyDescent="0.25">
      <c r="A3211" s="91">
        <v>44695.75</v>
      </c>
      <c r="B3211" s="92">
        <v>63</v>
      </c>
    </row>
    <row r="3212" spans="1:2" x14ac:dyDescent="0.25">
      <c r="A3212" s="91">
        <v>44695.791666666664</v>
      </c>
      <c r="B3212" s="92">
        <v>62</v>
      </c>
    </row>
    <row r="3213" spans="1:2" x14ac:dyDescent="0.25">
      <c r="A3213" s="91">
        <v>44695.833333333336</v>
      </c>
      <c r="B3213" s="92">
        <v>59</v>
      </c>
    </row>
    <row r="3214" spans="1:2" x14ac:dyDescent="0.25">
      <c r="A3214" s="91">
        <v>44695.875</v>
      </c>
      <c r="B3214" s="92">
        <v>58</v>
      </c>
    </row>
    <row r="3215" spans="1:2" x14ac:dyDescent="0.25">
      <c r="A3215" s="91">
        <v>44695.916666666664</v>
      </c>
      <c r="B3215" s="92">
        <v>59</v>
      </c>
    </row>
    <row r="3216" spans="1:2" x14ac:dyDescent="0.25">
      <c r="A3216" s="91">
        <v>44695.958333333336</v>
      </c>
      <c r="B3216" s="92">
        <v>61</v>
      </c>
    </row>
    <row r="3217" spans="1:2" x14ac:dyDescent="0.25">
      <c r="A3217" s="91">
        <v>44696</v>
      </c>
      <c r="B3217" s="92">
        <v>60</v>
      </c>
    </row>
    <row r="3218" spans="1:2" x14ac:dyDescent="0.25">
      <c r="A3218" s="91">
        <v>44696.041666666664</v>
      </c>
      <c r="B3218" s="92">
        <v>58</v>
      </c>
    </row>
    <row r="3219" spans="1:2" x14ac:dyDescent="0.25">
      <c r="A3219" s="91">
        <v>44696.083333333336</v>
      </c>
      <c r="B3219" s="92">
        <v>57</v>
      </c>
    </row>
    <row r="3220" spans="1:2" x14ac:dyDescent="0.25">
      <c r="A3220" s="91">
        <v>44696.125</v>
      </c>
      <c r="B3220" s="92">
        <v>57</v>
      </c>
    </row>
    <row r="3221" spans="1:2" x14ac:dyDescent="0.25">
      <c r="A3221" s="91">
        <v>44696.166666666664</v>
      </c>
      <c r="B3221" s="92">
        <v>56</v>
      </c>
    </row>
    <row r="3222" spans="1:2" x14ac:dyDescent="0.25">
      <c r="A3222" s="91">
        <v>44696.208333333336</v>
      </c>
      <c r="B3222" s="92">
        <v>56</v>
      </c>
    </row>
    <row r="3223" spans="1:2" x14ac:dyDescent="0.25">
      <c r="A3223" s="91">
        <v>44696.25</v>
      </c>
      <c r="B3223" s="92">
        <v>55</v>
      </c>
    </row>
    <row r="3224" spans="1:2" x14ac:dyDescent="0.25">
      <c r="A3224" s="91">
        <v>44696.291666666664</v>
      </c>
      <c r="B3224" s="92">
        <v>57</v>
      </c>
    </row>
    <row r="3225" spans="1:2" x14ac:dyDescent="0.25">
      <c r="A3225" s="91">
        <v>44696.333333333336</v>
      </c>
      <c r="B3225" s="92">
        <v>58</v>
      </c>
    </row>
    <row r="3226" spans="1:2" x14ac:dyDescent="0.25">
      <c r="A3226" s="91">
        <v>44696.375</v>
      </c>
      <c r="B3226" s="92">
        <v>60</v>
      </c>
    </row>
    <row r="3227" spans="1:2" x14ac:dyDescent="0.25">
      <c r="A3227" s="91">
        <v>44696.416666666664</v>
      </c>
      <c r="B3227" s="92">
        <v>61</v>
      </c>
    </row>
    <row r="3228" spans="1:2" x14ac:dyDescent="0.25">
      <c r="A3228" s="91">
        <v>44696.458333333336</v>
      </c>
      <c r="B3228" s="92">
        <v>64</v>
      </c>
    </row>
    <row r="3229" spans="1:2" x14ac:dyDescent="0.25">
      <c r="A3229" s="91">
        <v>44696.5</v>
      </c>
      <c r="B3229" s="92">
        <v>70</v>
      </c>
    </row>
    <row r="3230" spans="1:2" x14ac:dyDescent="0.25">
      <c r="A3230" s="91">
        <v>44696.541666666664</v>
      </c>
      <c r="B3230" s="92">
        <v>71</v>
      </c>
    </row>
    <row r="3231" spans="1:2" x14ac:dyDescent="0.25">
      <c r="A3231" s="91">
        <v>44696.583333333336</v>
      </c>
      <c r="B3231" s="92">
        <v>70</v>
      </c>
    </row>
    <row r="3232" spans="1:2" x14ac:dyDescent="0.25">
      <c r="A3232" s="91">
        <v>44696.625</v>
      </c>
      <c r="B3232" s="92">
        <v>68</v>
      </c>
    </row>
    <row r="3233" spans="1:2" x14ac:dyDescent="0.25">
      <c r="A3233" s="91">
        <v>44696.666666666664</v>
      </c>
      <c r="B3233" s="92">
        <v>68</v>
      </c>
    </row>
    <row r="3234" spans="1:2" x14ac:dyDescent="0.25">
      <c r="A3234" s="91">
        <v>44696.708333333336</v>
      </c>
      <c r="B3234" s="92">
        <v>67</v>
      </c>
    </row>
    <row r="3235" spans="1:2" x14ac:dyDescent="0.25">
      <c r="A3235" s="91">
        <v>44696.75</v>
      </c>
      <c r="B3235" s="92">
        <v>65</v>
      </c>
    </row>
    <row r="3236" spans="1:2" x14ac:dyDescent="0.25">
      <c r="A3236" s="91">
        <v>44696.791666666664</v>
      </c>
      <c r="B3236" s="92">
        <v>64</v>
      </c>
    </row>
    <row r="3237" spans="1:2" x14ac:dyDescent="0.25">
      <c r="A3237" s="91">
        <v>44696.833333333336</v>
      </c>
      <c r="B3237" s="92">
        <v>62</v>
      </c>
    </row>
    <row r="3238" spans="1:2" x14ac:dyDescent="0.25">
      <c r="A3238" s="91">
        <v>44696.875</v>
      </c>
      <c r="B3238" s="92">
        <v>60</v>
      </c>
    </row>
    <row r="3239" spans="1:2" x14ac:dyDescent="0.25">
      <c r="A3239" s="91">
        <v>44696.916666666664</v>
      </c>
      <c r="B3239" s="92">
        <v>59</v>
      </c>
    </row>
    <row r="3240" spans="1:2" x14ac:dyDescent="0.25">
      <c r="A3240" s="91">
        <v>44696.958333333336</v>
      </c>
      <c r="B3240" s="92">
        <v>60</v>
      </c>
    </row>
    <row r="3241" spans="1:2" x14ac:dyDescent="0.25">
      <c r="A3241" s="91">
        <v>44697</v>
      </c>
      <c r="B3241" s="92">
        <v>60</v>
      </c>
    </row>
    <row r="3242" spans="1:2" x14ac:dyDescent="0.25">
      <c r="A3242" s="91">
        <v>44697.041666666664</v>
      </c>
      <c r="B3242" s="92">
        <v>60</v>
      </c>
    </row>
    <row r="3243" spans="1:2" x14ac:dyDescent="0.25">
      <c r="A3243" s="91">
        <v>44697.083333333336</v>
      </c>
      <c r="B3243" s="92">
        <v>61</v>
      </c>
    </row>
    <row r="3244" spans="1:2" x14ac:dyDescent="0.25">
      <c r="A3244" s="91">
        <v>44697.125</v>
      </c>
      <c r="B3244" s="92">
        <v>63</v>
      </c>
    </row>
    <row r="3245" spans="1:2" x14ac:dyDescent="0.25">
      <c r="A3245" s="91">
        <v>44697.166666666664</v>
      </c>
      <c r="B3245" s="92">
        <v>60</v>
      </c>
    </row>
    <row r="3246" spans="1:2" x14ac:dyDescent="0.25">
      <c r="A3246" s="91">
        <v>44697.208333333336</v>
      </c>
      <c r="B3246" s="92">
        <v>59</v>
      </c>
    </row>
    <row r="3247" spans="1:2" x14ac:dyDescent="0.25">
      <c r="A3247" s="91">
        <v>44697.25</v>
      </c>
      <c r="B3247" s="92">
        <v>60</v>
      </c>
    </row>
    <row r="3248" spans="1:2" x14ac:dyDescent="0.25">
      <c r="A3248" s="91">
        <v>44697.291666666664</v>
      </c>
      <c r="B3248" s="92">
        <v>63</v>
      </c>
    </row>
    <row r="3249" spans="1:2" x14ac:dyDescent="0.25">
      <c r="A3249" s="91">
        <v>44697.333333333336</v>
      </c>
      <c r="B3249" s="92">
        <v>63</v>
      </c>
    </row>
    <row r="3250" spans="1:2" x14ac:dyDescent="0.25">
      <c r="A3250" s="91">
        <v>44697.375</v>
      </c>
      <c r="B3250" s="92">
        <v>61</v>
      </c>
    </row>
    <row r="3251" spans="1:2" x14ac:dyDescent="0.25">
      <c r="A3251" s="91">
        <v>44697.416666666664</v>
      </c>
      <c r="B3251" s="92">
        <v>67</v>
      </c>
    </row>
    <row r="3252" spans="1:2" x14ac:dyDescent="0.25">
      <c r="A3252" s="91">
        <v>44697.458333333336</v>
      </c>
      <c r="B3252" s="92">
        <v>66</v>
      </c>
    </row>
    <row r="3253" spans="1:2" x14ac:dyDescent="0.25">
      <c r="A3253" s="91">
        <v>44697.5</v>
      </c>
      <c r="B3253" s="92">
        <v>69</v>
      </c>
    </row>
    <row r="3254" spans="1:2" x14ac:dyDescent="0.25">
      <c r="A3254" s="91">
        <v>44697.541666666664</v>
      </c>
      <c r="B3254" s="92">
        <v>68</v>
      </c>
    </row>
    <row r="3255" spans="1:2" x14ac:dyDescent="0.25">
      <c r="A3255" s="91">
        <v>44697.583333333336</v>
      </c>
      <c r="B3255" s="92">
        <v>67</v>
      </c>
    </row>
    <row r="3256" spans="1:2" x14ac:dyDescent="0.25">
      <c r="A3256" s="91">
        <v>44697.625</v>
      </c>
      <c r="B3256" s="92">
        <v>64</v>
      </c>
    </row>
    <row r="3257" spans="1:2" x14ac:dyDescent="0.25">
      <c r="A3257" s="91">
        <v>44697.666666666664</v>
      </c>
      <c r="B3257" s="92">
        <v>63</v>
      </c>
    </row>
    <row r="3258" spans="1:2" x14ac:dyDescent="0.25">
      <c r="A3258" s="91">
        <v>44697.708333333336</v>
      </c>
      <c r="B3258" s="92">
        <v>64</v>
      </c>
    </row>
    <row r="3259" spans="1:2" x14ac:dyDescent="0.25">
      <c r="A3259" s="91">
        <v>44697.75</v>
      </c>
      <c r="B3259" s="92">
        <v>62</v>
      </c>
    </row>
    <row r="3260" spans="1:2" x14ac:dyDescent="0.25">
      <c r="A3260" s="91">
        <v>44697.791666666664</v>
      </c>
      <c r="B3260" s="92">
        <v>61</v>
      </c>
    </row>
    <row r="3261" spans="1:2" x14ac:dyDescent="0.25">
      <c r="A3261" s="91">
        <v>44697.833333333336</v>
      </c>
      <c r="B3261" s="92">
        <v>62</v>
      </c>
    </row>
    <row r="3262" spans="1:2" x14ac:dyDescent="0.25">
      <c r="A3262" s="91">
        <v>44697.875</v>
      </c>
      <c r="B3262" s="92">
        <v>66</v>
      </c>
    </row>
    <row r="3263" spans="1:2" x14ac:dyDescent="0.25">
      <c r="A3263" s="91">
        <v>44697.916666666664</v>
      </c>
      <c r="B3263" s="92">
        <v>64</v>
      </c>
    </row>
    <row r="3264" spans="1:2" x14ac:dyDescent="0.25">
      <c r="A3264" s="91">
        <v>44697.958333333336</v>
      </c>
      <c r="B3264" s="92">
        <v>63</v>
      </c>
    </row>
    <row r="3265" spans="1:2" x14ac:dyDescent="0.25">
      <c r="A3265" s="91">
        <v>44698</v>
      </c>
      <c r="B3265" s="92">
        <v>64</v>
      </c>
    </row>
    <row r="3266" spans="1:2" x14ac:dyDescent="0.25">
      <c r="A3266" s="91">
        <v>44698.041666666664</v>
      </c>
      <c r="B3266" s="92">
        <v>62</v>
      </c>
    </row>
    <row r="3267" spans="1:2" x14ac:dyDescent="0.25">
      <c r="A3267" s="91">
        <v>44698.083333333336</v>
      </c>
      <c r="B3267" s="92">
        <v>60</v>
      </c>
    </row>
    <row r="3268" spans="1:2" x14ac:dyDescent="0.25">
      <c r="A3268" s="91">
        <v>44698.125</v>
      </c>
      <c r="B3268" s="92">
        <v>60</v>
      </c>
    </row>
    <row r="3269" spans="1:2" x14ac:dyDescent="0.25">
      <c r="A3269" s="91">
        <v>44698.166666666664</v>
      </c>
      <c r="B3269" s="92">
        <v>59</v>
      </c>
    </row>
    <row r="3270" spans="1:2" x14ac:dyDescent="0.25">
      <c r="A3270" s="91">
        <v>44698.208333333336</v>
      </c>
      <c r="B3270" s="92">
        <v>58</v>
      </c>
    </row>
    <row r="3271" spans="1:2" x14ac:dyDescent="0.25">
      <c r="A3271" s="91">
        <v>44698.25</v>
      </c>
      <c r="B3271" s="92">
        <v>57</v>
      </c>
    </row>
    <row r="3272" spans="1:2" x14ac:dyDescent="0.25">
      <c r="A3272" s="91">
        <v>44698.291666666664</v>
      </c>
      <c r="B3272" s="92">
        <v>60</v>
      </c>
    </row>
    <row r="3273" spans="1:2" x14ac:dyDescent="0.25">
      <c r="A3273" s="91">
        <v>44698.333333333336</v>
      </c>
      <c r="B3273" s="92">
        <v>62</v>
      </c>
    </row>
    <row r="3274" spans="1:2" x14ac:dyDescent="0.25">
      <c r="A3274" s="91">
        <v>44698.375</v>
      </c>
      <c r="B3274" s="92">
        <v>63</v>
      </c>
    </row>
    <row r="3275" spans="1:2" x14ac:dyDescent="0.25">
      <c r="A3275" s="91">
        <v>44698.416666666664</v>
      </c>
      <c r="B3275" s="92">
        <v>67</v>
      </c>
    </row>
    <row r="3276" spans="1:2" x14ac:dyDescent="0.25">
      <c r="A3276" s="91">
        <v>44698.458333333336</v>
      </c>
      <c r="B3276" s="92">
        <v>69</v>
      </c>
    </row>
    <row r="3277" spans="1:2" x14ac:dyDescent="0.25">
      <c r="A3277" s="91">
        <v>44698.5</v>
      </c>
      <c r="B3277" s="92">
        <v>71</v>
      </c>
    </row>
    <row r="3278" spans="1:2" x14ac:dyDescent="0.25">
      <c r="A3278" s="91">
        <v>44698.541666666664</v>
      </c>
      <c r="B3278" s="92">
        <v>77</v>
      </c>
    </row>
    <row r="3279" spans="1:2" x14ac:dyDescent="0.25">
      <c r="A3279" s="91">
        <v>44698.583333333336</v>
      </c>
      <c r="B3279" s="92">
        <v>77</v>
      </c>
    </row>
    <row r="3280" spans="1:2" x14ac:dyDescent="0.25">
      <c r="A3280" s="91">
        <v>44698.625</v>
      </c>
      <c r="B3280" s="92">
        <v>78</v>
      </c>
    </row>
    <row r="3281" spans="1:2" x14ac:dyDescent="0.25">
      <c r="A3281" s="91">
        <v>44698.666666666664</v>
      </c>
      <c r="B3281" s="92">
        <v>77</v>
      </c>
    </row>
    <row r="3282" spans="1:2" x14ac:dyDescent="0.25">
      <c r="A3282" s="91">
        <v>44698.708333333336</v>
      </c>
      <c r="B3282" s="92">
        <v>76</v>
      </c>
    </row>
    <row r="3283" spans="1:2" x14ac:dyDescent="0.25">
      <c r="A3283" s="91">
        <v>44698.75</v>
      </c>
      <c r="B3283" s="92">
        <v>77</v>
      </c>
    </row>
    <row r="3284" spans="1:2" x14ac:dyDescent="0.25">
      <c r="A3284" s="91">
        <v>44698.791666666664</v>
      </c>
      <c r="B3284" s="92">
        <v>75</v>
      </c>
    </row>
    <row r="3285" spans="1:2" x14ac:dyDescent="0.25">
      <c r="A3285" s="91">
        <v>44698.833333333336</v>
      </c>
      <c r="B3285" s="92">
        <v>72</v>
      </c>
    </row>
    <row r="3286" spans="1:2" x14ac:dyDescent="0.25">
      <c r="A3286" s="91">
        <v>44698.875</v>
      </c>
      <c r="B3286" s="92">
        <v>69</v>
      </c>
    </row>
    <row r="3287" spans="1:2" x14ac:dyDescent="0.25">
      <c r="A3287" s="91">
        <v>44698.916666666664</v>
      </c>
      <c r="B3287" s="92">
        <v>66</v>
      </c>
    </row>
    <row r="3288" spans="1:2" x14ac:dyDescent="0.25">
      <c r="A3288" s="91">
        <v>44698.958333333336</v>
      </c>
      <c r="B3288" s="92">
        <v>63</v>
      </c>
    </row>
    <row r="3289" spans="1:2" x14ac:dyDescent="0.25">
      <c r="A3289" s="91">
        <v>44699</v>
      </c>
      <c r="B3289" s="92">
        <v>62</v>
      </c>
    </row>
    <row r="3290" spans="1:2" x14ac:dyDescent="0.25">
      <c r="A3290" s="91">
        <v>44699.041666666664</v>
      </c>
      <c r="B3290" s="92">
        <v>60</v>
      </c>
    </row>
    <row r="3291" spans="1:2" x14ac:dyDescent="0.25">
      <c r="A3291" s="91">
        <v>44699.083333333336</v>
      </c>
      <c r="B3291" s="92">
        <v>59</v>
      </c>
    </row>
    <row r="3292" spans="1:2" x14ac:dyDescent="0.25">
      <c r="A3292" s="91">
        <v>44699.125</v>
      </c>
      <c r="B3292" s="92">
        <v>59</v>
      </c>
    </row>
    <row r="3293" spans="1:2" x14ac:dyDescent="0.25">
      <c r="A3293" s="91">
        <v>44699.166666666664</v>
      </c>
      <c r="B3293" s="92">
        <v>58</v>
      </c>
    </row>
    <row r="3294" spans="1:2" x14ac:dyDescent="0.25">
      <c r="A3294" s="91">
        <v>44699.208333333336</v>
      </c>
      <c r="B3294" s="92">
        <v>57</v>
      </c>
    </row>
    <row r="3295" spans="1:2" x14ac:dyDescent="0.25">
      <c r="A3295" s="91">
        <v>44699.25</v>
      </c>
      <c r="B3295" s="92">
        <v>56</v>
      </c>
    </row>
    <row r="3296" spans="1:2" x14ac:dyDescent="0.25">
      <c r="A3296" s="91">
        <v>44699.291666666664</v>
      </c>
      <c r="B3296" s="92">
        <v>57</v>
      </c>
    </row>
    <row r="3297" spans="1:2" x14ac:dyDescent="0.25">
      <c r="A3297" s="91">
        <v>44699.333333333336</v>
      </c>
      <c r="B3297" s="92">
        <v>60</v>
      </c>
    </row>
    <row r="3298" spans="1:2" x14ac:dyDescent="0.25">
      <c r="A3298" s="91">
        <v>44699.375</v>
      </c>
      <c r="B3298" s="92">
        <v>63</v>
      </c>
    </row>
    <row r="3299" spans="1:2" x14ac:dyDescent="0.25">
      <c r="A3299" s="91">
        <v>44699.416666666664</v>
      </c>
      <c r="B3299" s="92">
        <v>63</v>
      </c>
    </row>
    <row r="3300" spans="1:2" x14ac:dyDescent="0.25">
      <c r="A3300" s="91">
        <v>44699.458333333336</v>
      </c>
      <c r="B3300" s="92">
        <v>65</v>
      </c>
    </row>
    <row r="3301" spans="1:2" x14ac:dyDescent="0.25">
      <c r="A3301" s="91">
        <v>44699.5</v>
      </c>
      <c r="B3301" s="92">
        <v>66</v>
      </c>
    </row>
    <row r="3302" spans="1:2" x14ac:dyDescent="0.25">
      <c r="A3302" s="91">
        <v>44699.541666666664</v>
      </c>
      <c r="B3302" s="92">
        <v>68</v>
      </c>
    </row>
    <row r="3303" spans="1:2" x14ac:dyDescent="0.25">
      <c r="A3303" s="91">
        <v>44699.583333333336</v>
      </c>
      <c r="B3303" s="92">
        <v>69</v>
      </c>
    </row>
    <row r="3304" spans="1:2" x14ac:dyDescent="0.25">
      <c r="A3304" s="91">
        <v>44699.625</v>
      </c>
      <c r="B3304" s="92">
        <v>68</v>
      </c>
    </row>
    <row r="3305" spans="1:2" x14ac:dyDescent="0.25">
      <c r="A3305" s="91">
        <v>44699.666666666664</v>
      </c>
      <c r="B3305" s="92">
        <v>70</v>
      </c>
    </row>
    <row r="3306" spans="1:2" x14ac:dyDescent="0.25">
      <c r="A3306" s="91">
        <v>44699.708333333336</v>
      </c>
      <c r="B3306" s="92">
        <v>66</v>
      </c>
    </row>
    <row r="3307" spans="1:2" x14ac:dyDescent="0.25">
      <c r="A3307" s="91">
        <v>44699.75</v>
      </c>
      <c r="B3307" s="92">
        <v>61</v>
      </c>
    </row>
    <row r="3308" spans="1:2" x14ac:dyDescent="0.25">
      <c r="A3308" s="91">
        <v>44699.791666666664</v>
      </c>
      <c r="B3308" s="92">
        <v>61</v>
      </c>
    </row>
    <row r="3309" spans="1:2" x14ac:dyDescent="0.25">
      <c r="A3309" s="91">
        <v>44699.833333333336</v>
      </c>
      <c r="B3309" s="92">
        <v>59</v>
      </c>
    </row>
    <row r="3310" spans="1:2" x14ac:dyDescent="0.25">
      <c r="A3310" s="91">
        <v>44699.875</v>
      </c>
      <c r="B3310" s="92">
        <v>58</v>
      </c>
    </row>
    <row r="3311" spans="1:2" x14ac:dyDescent="0.25">
      <c r="A3311" s="91">
        <v>44699.916666666664</v>
      </c>
      <c r="B3311" s="92">
        <v>58</v>
      </c>
    </row>
    <row r="3312" spans="1:2" x14ac:dyDescent="0.25">
      <c r="A3312" s="91">
        <v>44699.958333333336</v>
      </c>
      <c r="B3312" s="92">
        <v>58</v>
      </c>
    </row>
    <row r="3313" spans="1:2" x14ac:dyDescent="0.25">
      <c r="A3313" s="91">
        <v>44700</v>
      </c>
      <c r="B3313" s="92">
        <v>59</v>
      </c>
    </row>
    <row r="3314" spans="1:2" x14ac:dyDescent="0.25">
      <c r="A3314" s="91">
        <v>44700.041666666664</v>
      </c>
      <c r="B3314" s="92">
        <v>58</v>
      </c>
    </row>
    <row r="3315" spans="1:2" x14ac:dyDescent="0.25">
      <c r="A3315" s="91">
        <v>44700.083333333336</v>
      </c>
      <c r="B3315" s="92">
        <v>58</v>
      </c>
    </row>
    <row r="3316" spans="1:2" x14ac:dyDescent="0.25">
      <c r="A3316" s="91">
        <v>44700.125</v>
      </c>
      <c r="B3316" s="92">
        <v>57</v>
      </c>
    </row>
    <row r="3317" spans="1:2" x14ac:dyDescent="0.25">
      <c r="A3317" s="91">
        <v>44700.166666666664</v>
      </c>
      <c r="B3317" s="92">
        <v>56</v>
      </c>
    </row>
    <row r="3318" spans="1:2" x14ac:dyDescent="0.25">
      <c r="A3318" s="91">
        <v>44700.208333333336</v>
      </c>
      <c r="B3318" s="92">
        <v>54</v>
      </c>
    </row>
    <row r="3319" spans="1:2" x14ac:dyDescent="0.25">
      <c r="A3319" s="91">
        <v>44700.25</v>
      </c>
      <c r="B3319" s="92">
        <v>54</v>
      </c>
    </row>
    <row r="3320" spans="1:2" x14ac:dyDescent="0.25">
      <c r="A3320" s="91">
        <v>44700.291666666664</v>
      </c>
      <c r="B3320" s="92">
        <v>54</v>
      </c>
    </row>
    <row r="3321" spans="1:2" x14ac:dyDescent="0.25">
      <c r="A3321" s="91">
        <v>44700.333333333336</v>
      </c>
      <c r="B3321" s="92">
        <v>54</v>
      </c>
    </row>
    <row r="3322" spans="1:2" x14ac:dyDescent="0.25">
      <c r="A3322" s="91">
        <v>44700.375</v>
      </c>
      <c r="B3322" s="92">
        <v>54</v>
      </c>
    </row>
    <row r="3323" spans="1:2" x14ac:dyDescent="0.25">
      <c r="A3323" s="91">
        <v>44700.416666666664</v>
      </c>
      <c r="B3323" s="92">
        <v>55</v>
      </c>
    </row>
    <row r="3324" spans="1:2" x14ac:dyDescent="0.25">
      <c r="A3324" s="91">
        <v>44700.458333333336</v>
      </c>
      <c r="B3324" s="92">
        <v>55</v>
      </c>
    </row>
    <row r="3325" spans="1:2" x14ac:dyDescent="0.25">
      <c r="A3325" s="91">
        <v>44700.5</v>
      </c>
      <c r="B3325" s="92">
        <v>56</v>
      </c>
    </row>
    <row r="3326" spans="1:2" x14ac:dyDescent="0.25">
      <c r="A3326" s="91">
        <v>44700.541666666664</v>
      </c>
      <c r="B3326" s="92">
        <v>56</v>
      </c>
    </row>
    <row r="3327" spans="1:2" x14ac:dyDescent="0.25">
      <c r="A3327" s="91">
        <v>44700.583333333336</v>
      </c>
      <c r="B3327" s="92">
        <v>58</v>
      </c>
    </row>
    <row r="3328" spans="1:2" x14ac:dyDescent="0.25">
      <c r="A3328" s="91">
        <v>44700.625</v>
      </c>
      <c r="B3328" s="92">
        <v>59</v>
      </c>
    </row>
    <row r="3329" spans="1:2" x14ac:dyDescent="0.25">
      <c r="A3329" s="91">
        <v>44700.666666666664</v>
      </c>
      <c r="B3329" s="92">
        <v>60</v>
      </c>
    </row>
    <row r="3330" spans="1:2" x14ac:dyDescent="0.25">
      <c r="A3330" s="91">
        <v>44700.708333333336</v>
      </c>
      <c r="B3330" s="92">
        <v>61</v>
      </c>
    </row>
    <row r="3331" spans="1:2" x14ac:dyDescent="0.25">
      <c r="A3331" s="91">
        <v>44700.75</v>
      </c>
      <c r="B3331" s="92">
        <v>62</v>
      </c>
    </row>
    <row r="3332" spans="1:2" x14ac:dyDescent="0.25">
      <c r="A3332" s="91">
        <v>44700.791666666664</v>
      </c>
      <c r="B3332" s="92">
        <v>60</v>
      </c>
    </row>
    <row r="3333" spans="1:2" x14ac:dyDescent="0.25">
      <c r="A3333" s="91">
        <v>44700.833333333336</v>
      </c>
      <c r="B3333" s="92">
        <v>57</v>
      </c>
    </row>
    <row r="3334" spans="1:2" x14ac:dyDescent="0.25">
      <c r="A3334" s="91">
        <v>44700.875</v>
      </c>
      <c r="B3334" s="92">
        <v>56</v>
      </c>
    </row>
    <row r="3335" spans="1:2" x14ac:dyDescent="0.25">
      <c r="A3335" s="91">
        <v>44700.916666666664</v>
      </c>
      <c r="B3335" s="92">
        <v>56</v>
      </c>
    </row>
    <row r="3336" spans="1:2" x14ac:dyDescent="0.25">
      <c r="A3336" s="91">
        <v>44700.958333333336</v>
      </c>
      <c r="B3336" s="92">
        <v>55</v>
      </c>
    </row>
    <row r="3337" spans="1:2" x14ac:dyDescent="0.25">
      <c r="A3337" s="91">
        <v>44701</v>
      </c>
      <c r="B3337" s="92">
        <v>54</v>
      </c>
    </row>
    <row r="3338" spans="1:2" x14ac:dyDescent="0.25">
      <c r="A3338" s="91">
        <v>44701.041666666664</v>
      </c>
      <c r="B3338" s="92">
        <v>55</v>
      </c>
    </row>
    <row r="3339" spans="1:2" x14ac:dyDescent="0.25">
      <c r="A3339" s="91">
        <v>44701.083333333336</v>
      </c>
      <c r="B3339" s="92">
        <v>54</v>
      </c>
    </row>
    <row r="3340" spans="1:2" x14ac:dyDescent="0.25">
      <c r="A3340" s="91">
        <v>44701.125</v>
      </c>
      <c r="B3340" s="92">
        <v>53</v>
      </c>
    </row>
    <row r="3341" spans="1:2" x14ac:dyDescent="0.25">
      <c r="A3341" s="91">
        <v>44701.166666666664</v>
      </c>
      <c r="B3341" s="92">
        <v>54</v>
      </c>
    </row>
    <row r="3342" spans="1:2" x14ac:dyDescent="0.25">
      <c r="A3342" s="91">
        <v>44701.208333333336</v>
      </c>
      <c r="B3342" s="92">
        <v>54</v>
      </c>
    </row>
    <row r="3343" spans="1:2" x14ac:dyDescent="0.25">
      <c r="A3343" s="91">
        <v>44701.25</v>
      </c>
      <c r="B3343" s="92">
        <v>53</v>
      </c>
    </row>
    <row r="3344" spans="1:2" x14ac:dyDescent="0.25">
      <c r="A3344" s="91">
        <v>44701.291666666664</v>
      </c>
      <c r="B3344" s="92">
        <v>56</v>
      </c>
    </row>
    <row r="3345" spans="1:2" x14ac:dyDescent="0.25">
      <c r="A3345" s="91">
        <v>44701.333333333336</v>
      </c>
      <c r="B3345" s="92">
        <v>59</v>
      </c>
    </row>
    <row r="3346" spans="1:2" x14ac:dyDescent="0.25">
      <c r="A3346" s="91">
        <v>44701.375</v>
      </c>
      <c r="B3346" s="92">
        <v>61</v>
      </c>
    </row>
    <row r="3347" spans="1:2" x14ac:dyDescent="0.25">
      <c r="A3347" s="91">
        <v>44701.416666666664</v>
      </c>
      <c r="B3347" s="92">
        <v>63</v>
      </c>
    </row>
    <row r="3348" spans="1:2" x14ac:dyDescent="0.25">
      <c r="A3348" s="91">
        <v>44701.458333333336</v>
      </c>
      <c r="B3348" s="92">
        <v>67</v>
      </c>
    </row>
    <row r="3349" spans="1:2" x14ac:dyDescent="0.25">
      <c r="A3349" s="91">
        <v>44701.5</v>
      </c>
      <c r="B3349" s="92">
        <v>65</v>
      </c>
    </row>
    <row r="3350" spans="1:2" x14ac:dyDescent="0.25">
      <c r="A3350" s="91">
        <v>44701.541666666664</v>
      </c>
      <c r="B3350" s="92">
        <v>59</v>
      </c>
    </row>
    <row r="3351" spans="1:2" x14ac:dyDescent="0.25">
      <c r="A3351" s="91">
        <v>44701.583333333336</v>
      </c>
      <c r="B3351" s="92">
        <v>61</v>
      </c>
    </row>
    <row r="3352" spans="1:2" x14ac:dyDescent="0.25">
      <c r="A3352" s="91">
        <v>44701.625</v>
      </c>
      <c r="B3352" s="92">
        <v>66</v>
      </c>
    </row>
    <row r="3353" spans="1:2" x14ac:dyDescent="0.25">
      <c r="A3353" s="91">
        <v>44701.666666666664</v>
      </c>
      <c r="B3353" s="92">
        <v>63</v>
      </c>
    </row>
    <row r="3354" spans="1:2" x14ac:dyDescent="0.25">
      <c r="A3354" s="91">
        <v>44701.708333333336</v>
      </c>
      <c r="B3354" s="92">
        <v>63</v>
      </c>
    </row>
    <row r="3355" spans="1:2" x14ac:dyDescent="0.25">
      <c r="A3355" s="91">
        <v>44701.75</v>
      </c>
      <c r="B3355" s="92">
        <v>62</v>
      </c>
    </row>
    <row r="3356" spans="1:2" x14ac:dyDescent="0.25">
      <c r="A3356" s="91">
        <v>44701.791666666664</v>
      </c>
      <c r="B3356" s="92">
        <v>63</v>
      </c>
    </row>
    <row r="3357" spans="1:2" x14ac:dyDescent="0.25">
      <c r="A3357" s="91">
        <v>44701.833333333336</v>
      </c>
      <c r="B3357" s="92">
        <v>63</v>
      </c>
    </row>
    <row r="3358" spans="1:2" x14ac:dyDescent="0.25">
      <c r="A3358" s="91">
        <v>44701.875</v>
      </c>
      <c r="B3358" s="92">
        <v>64</v>
      </c>
    </row>
    <row r="3359" spans="1:2" x14ac:dyDescent="0.25">
      <c r="A3359" s="91">
        <v>44701.916666666664</v>
      </c>
      <c r="B3359" s="92">
        <v>63</v>
      </c>
    </row>
    <row r="3360" spans="1:2" x14ac:dyDescent="0.25">
      <c r="A3360" s="91">
        <v>44701.958333333336</v>
      </c>
      <c r="B3360" s="92">
        <v>63</v>
      </c>
    </row>
    <row r="3361" spans="1:2" x14ac:dyDescent="0.25">
      <c r="A3361" s="91">
        <v>44702</v>
      </c>
      <c r="B3361" s="92">
        <v>61</v>
      </c>
    </row>
    <row r="3362" spans="1:2" x14ac:dyDescent="0.25">
      <c r="A3362" s="91">
        <v>44702.041666666664</v>
      </c>
      <c r="B3362" s="92">
        <v>61</v>
      </c>
    </row>
    <row r="3363" spans="1:2" x14ac:dyDescent="0.25">
      <c r="A3363" s="91">
        <v>44702.083333333336</v>
      </c>
      <c r="B3363" s="92">
        <v>59</v>
      </c>
    </row>
    <row r="3364" spans="1:2" x14ac:dyDescent="0.25">
      <c r="A3364" s="91">
        <v>44702.125</v>
      </c>
      <c r="B3364" s="92">
        <v>59</v>
      </c>
    </row>
    <row r="3365" spans="1:2" x14ac:dyDescent="0.25">
      <c r="A3365" s="91">
        <v>44702.166666666664</v>
      </c>
      <c r="B3365" s="92">
        <v>60</v>
      </c>
    </row>
    <row r="3366" spans="1:2" x14ac:dyDescent="0.25">
      <c r="A3366" s="91">
        <v>44702.208333333336</v>
      </c>
      <c r="B3366" s="92">
        <v>60</v>
      </c>
    </row>
    <row r="3367" spans="1:2" x14ac:dyDescent="0.25">
      <c r="A3367" s="91">
        <v>44702.25</v>
      </c>
      <c r="B3367" s="92">
        <v>60</v>
      </c>
    </row>
    <row r="3368" spans="1:2" x14ac:dyDescent="0.25">
      <c r="A3368" s="91">
        <v>44702.291666666664</v>
      </c>
      <c r="B3368" s="92">
        <v>62</v>
      </c>
    </row>
    <row r="3369" spans="1:2" x14ac:dyDescent="0.25">
      <c r="A3369" s="91">
        <v>44702.333333333336</v>
      </c>
      <c r="B3369" s="92">
        <v>63</v>
      </c>
    </row>
    <row r="3370" spans="1:2" x14ac:dyDescent="0.25">
      <c r="A3370" s="91">
        <v>44702.375</v>
      </c>
      <c r="B3370" s="92">
        <v>65</v>
      </c>
    </row>
    <row r="3371" spans="1:2" x14ac:dyDescent="0.25">
      <c r="A3371" s="91">
        <v>44702.416666666664</v>
      </c>
      <c r="B3371" s="92">
        <v>72</v>
      </c>
    </row>
    <row r="3372" spans="1:2" x14ac:dyDescent="0.25">
      <c r="A3372" s="91">
        <v>44702.458333333336</v>
      </c>
      <c r="B3372" s="92">
        <v>77</v>
      </c>
    </row>
    <row r="3373" spans="1:2" x14ac:dyDescent="0.25">
      <c r="A3373" s="91">
        <v>44702.5</v>
      </c>
      <c r="B3373" s="92">
        <v>82</v>
      </c>
    </row>
    <row r="3374" spans="1:2" x14ac:dyDescent="0.25">
      <c r="A3374" s="91">
        <v>44702.541666666664</v>
      </c>
      <c r="B3374" s="92">
        <v>86</v>
      </c>
    </row>
    <row r="3375" spans="1:2" x14ac:dyDescent="0.25">
      <c r="A3375" s="91">
        <v>44702.583333333336</v>
      </c>
      <c r="B3375" s="92">
        <v>77</v>
      </c>
    </row>
    <row r="3376" spans="1:2" x14ac:dyDescent="0.25">
      <c r="A3376" s="91">
        <v>44702.625</v>
      </c>
      <c r="B3376" s="92">
        <v>73</v>
      </c>
    </row>
    <row r="3377" spans="1:2" x14ac:dyDescent="0.25">
      <c r="A3377" s="91">
        <v>44702.666666666664</v>
      </c>
      <c r="B3377" s="92">
        <v>74</v>
      </c>
    </row>
    <row r="3378" spans="1:2" x14ac:dyDescent="0.25">
      <c r="A3378" s="91">
        <v>44702.708333333336</v>
      </c>
      <c r="B3378" s="92">
        <v>77</v>
      </c>
    </row>
    <row r="3379" spans="1:2" x14ac:dyDescent="0.25">
      <c r="A3379" s="91">
        <v>44702.75</v>
      </c>
      <c r="B3379" s="92">
        <v>77</v>
      </c>
    </row>
    <row r="3380" spans="1:2" x14ac:dyDescent="0.25">
      <c r="A3380" s="91">
        <v>44702.791666666664</v>
      </c>
      <c r="B3380" s="92">
        <v>78</v>
      </c>
    </row>
    <row r="3381" spans="1:2" x14ac:dyDescent="0.25">
      <c r="A3381" s="91">
        <v>44702.833333333336</v>
      </c>
      <c r="B3381" s="92">
        <v>76</v>
      </c>
    </row>
    <row r="3382" spans="1:2" x14ac:dyDescent="0.25">
      <c r="A3382" s="91">
        <v>44702.875</v>
      </c>
      <c r="B3382" s="92">
        <v>75</v>
      </c>
    </row>
    <row r="3383" spans="1:2" x14ac:dyDescent="0.25">
      <c r="A3383" s="91">
        <v>44702.916666666664</v>
      </c>
      <c r="B3383" s="92">
        <v>71</v>
      </c>
    </row>
    <row r="3384" spans="1:2" x14ac:dyDescent="0.25">
      <c r="A3384" s="91">
        <v>44702.958333333336</v>
      </c>
      <c r="B3384" s="92">
        <v>71</v>
      </c>
    </row>
    <row r="3385" spans="1:2" x14ac:dyDescent="0.25">
      <c r="A3385" s="91">
        <v>44703</v>
      </c>
      <c r="B3385" s="92">
        <v>74</v>
      </c>
    </row>
    <row r="3386" spans="1:2" x14ac:dyDescent="0.25">
      <c r="A3386" s="91">
        <v>44703.041666666664</v>
      </c>
      <c r="B3386" s="92">
        <v>69</v>
      </c>
    </row>
    <row r="3387" spans="1:2" x14ac:dyDescent="0.25">
      <c r="A3387" s="91">
        <v>44703.083333333336</v>
      </c>
      <c r="B3387" s="92">
        <v>69</v>
      </c>
    </row>
    <row r="3388" spans="1:2" x14ac:dyDescent="0.25">
      <c r="A3388" s="91">
        <v>44703.125</v>
      </c>
      <c r="B3388" s="92">
        <v>67</v>
      </c>
    </row>
    <row r="3389" spans="1:2" x14ac:dyDescent="0.25">
      <c r="A3389" s="91">
        <v>44703.166666666664</v>
      </c>
      <c r="B3389" s="92">
        <v>65</v>
      </c>
    </row>
    <row r="3390" spans="1:2" x14ac:dyDescent="0.25">
      <c r="A3390" s="91">
        <v>44703.208333333336</v>
      </c>
      <c r="B3390" s="92">
        <v>65</v>
      </c>
    </row>
    <row r="3391" spans="1:2" x14ac:dyDescent="0.25">
      <c r="A3391" s="91">
        <v>44703.25</v>
      </c>
      <c r="B3391" s="92">
        <v>66</v>
      </c>
    </row>
    <row r="3392" spans="1:2" x14ac:dyDescent="0.25">
      <c r="A3392" s="91">
        <v>44703.291666666664</v>
      </c>
      <c r="B3392" s="92">
        <v>67</v>
      </c>
    </row>
    <row r="3393" spans="1:2" x14ac:dyDescent="0.25">
      <c r="A3393" s="91">
        <v>44703.333333333336</v>
      </c>
      <c r="B3393" s="92">
        <v>69</v>
      </c>
    </row>
    <row r="3394" spans="1:2" x14ac:dyDescent="0.25">
      <c r="A3394" s="91">
        <v>44703.375</v>
      </c>
      <c r="B3394" s="92">
        <v>70</v>
      </c>
    </row>
    <row r="3395" spans="1:2" x14ac:dyDescent="0.25">
      <c r="A3395" s="91">
        <v>44703.416666666664</v>
      </c>
      <c r="B3395" s="92">
        <v>78</v>
      </c>
    </row>
    <row r="3396" spans="1:2" x14ac:dyDescent="0.25">
      <c r="A3396" s="91">
        <v>44703.458333333336</v>
      </c>
      <c r="B3396" s="92">
        <v>82</v>
      </c>
    </row>
    <row r="3397" spans="1:2" x14ac:dyDescent="0.25">
      <c r="A3397" s="91">
        <v>44703.5</v>
      </c>
      <c r="B3397" s="92">
        <v>80</v>
      </c>
    </row>
    <row r="3398" spans="1:2" x14ac:dyDescent="0.25">
      <c r="A3398" s="91">
        <v>44703.541666666664</v>
      </c>
      <c r="B3398" s="92">
        <v>78</v>
      </c>
    </row>
    <row r="3399" spans="1:2" x14ac:dyDescent="0.25">
      <c r="A3399" s="91">
        <v>44703.583333333336</v>
      </c>
      <c r="B3399" s="92">
        <v>82</v>
      </c>
    </row>
    <row r="3400" spans="1:2" x14ac:dyDescent="0.25">
      <c r="A3400" s="91">
        <v>44703.625</v>
      </c>
      <c r="B3400" s="92">
        <v>79</v>
      </c>
    </row>
    <row r="3401" spans="1:2" x14ac:dyDescent="0.25">
      <c r="A3401" s="91">
        <v>44703.666666666664</v>
      </c>
      <c r="B3401" s="92">
        <v>76</v>
      </c>
    </row>
    <row r="3402" spans="1:2" x14ac:dyDescent="0.25">
      <c r="A3402" s="91">
        <v>44703.708333333336</v>
      </c>
      <c r="B3402" s="92">
        <v>74</v>
      </c>
    </row>
    <row r="3403" spans="1:2" x14ac:dyDescent="0.25">
      <c r="A3403" s="91">
        <v>44703.75</v>
      </c>
      <c r="B3403" s="92">
        <v>73</v>
      </c>
    </row>
    <row r="3404" spans="1:2" x14ac:dyDescent="0.25">
      <c r="A3404" s="91">
        <v>44703.791666666664</v>
      </c>
      <c r="B3404" s="92">
        <v>71</v>
      </c>
    </row>
    <row r="3405" spans="1:2" x14ac:dyDescent="0.25">
      <c r="A3405" s="91">
        <v>44703.833333333336</v>
      </c>
      <c r="B3405" s="92">
        <v>69</v>
      </c>
    </row>
    <row r="3406" spans="1:2" x14ac:dyDescent="0.25">
      <c r="A3406" s="91">
        <v>44703.875</v>
      </c>
      <c r="B3406" s="92">
        <v>70</v>
      </c>
    </row>
    <row r="3407" spans="1:2" x14ac:dyDescent="0.25">
      <c r="A3407" s="91">
        <v>44703.916666666664</v>
      </c>
      <c r="B3407" s="92">
        <v>73</v>
      </c>
    </row>
    <row r="3408" spans="1:2" x14ac:dyDescent="0.25">
      <c r="A3408" s="91">
        <v>44703.958333333336</v>
      </c>
      <c r="B3408" s="92">
        <v>77</v>
      </c>
    </row>
    <row r="3409" spans="1:2" x14ac:dyDescent="0.25">
      <c r="A3409" s="91">
        <v>44704</v>
      </c>
      <c r="B3409" s="92">
        <v>74</v>
      </c>
    </row>
    <row r="3410" spans="1:2" x14ac:dyDescent="0.25">
      <c r="A3410" s="91">
        <v>44704.041666666664</v>
      </c>
      <c r="B3410" s="92">
        <v>73</v>
      </c>
    </row>
    <row r="3411" spans="1:2" x14ac:dyDescent="0.25">
      <c r="A3411" s="91">
        <v>44704.083333333336</v>
      </c>
      <c r="B3411" s="92">
        <v>72</v>
      </c>
    </row>
    <row r="3412" spans="1:2" x14ac:dyDescent="0.25">
      <c r="A3412" s="91">
        <v>44704.125</v>
      </c>
      <c r="B3412" s="92">
        <v>69</v>
      </c>
    </row>
    <row r="3413" spans="1:2" x14ac:dyDescent="0.25">
      <c r="A3413" s="91">
        <v>44704.166666666664</v>
      </c>
      <c r="B3413" s="92">
        <v>67</v>
      </c>
    </row>
    <row r="3414" spans="1:2" x14ac:dyDescent="0.25">
      <c r="A3414" s="91">
        <v>44704.208333333336</v>
      </c>
      <c r="B3414" s="92">
        <v>65</v>
      </c>
    </row>
    <row r="3415" spans="1:2" x14ac:dyDescent="0.25">
      <c r="A3415" s="91">
        <v>44704.25</v>
      </c>
      <c r="B3415" s="92">
        <v>64</v>
      </c>
    </row>
    <row r="3416" spans="1:2" x14ac:dyDescent="0.25">
      <c r="A3416" s="91">
        <v>44704.291666666664</v>
      </c>
      <c r="B3416" s="92">
        <v>63</v>
      </c>
    </row>
    <row r="3417" spans="1:2" x14ac:dyDescent="0.25">
      <c r="A3417" s="91">
        <v>44704.333333333336</v>
      </c>
      <c r="B3417" s="92">
        <v>65</v>
      </c>
    </row>
    <row r="3418" spans="1:2" x14ac:dyDescent="0.25">
      <c r="A3418" s="91">
        <v>44704.375</v>
      </c>
      <c r="B3418" s="92">
        <v>65</v>
      </c>
    </row>
    <row r="3419" spans="1:2" x14ac:dyDescent="0.25">
      <c r="A3419" s="91">
        <v>44704.416666666664</v>
      </c>
      <c r="B3419" s="92">
        <v>66</v>
      </c>
    </row>
    <row r="3420" spans="1:2" x14ac:dyDescent="0.25">
      <c r="A3420" s="91">
        <v>44704.458333333336</v>
      </c>
      <c r="B3420" s="92">
        <v>68</v>
      </c>
    </row>
    <row r="3421" spans="1:2" x14ac:dyDescent="0.25">
      <c r="A3421" s="91">
        <v>44704.5</v>
      </c>
      <c r="B3421" s="92">
        <v>70</v>
      </c>
    </row>
    <row r="3422" spans="1:2" x14ac:dyDescent="0.25">
      <c r="A3422" s="91">
        <v>44704.541666666664</v>
      </c>
      <c r="B3422" s="92">
        <v>71</v>
      </c>
    </row>
    <row r="3423" spans="1:2" x14ac:dyDescent="0.25">
      <c r="A3423" s="91">
        <v>44704.583333333336</v>
      </c>
      <c r="B3423" s="92">
        <v>73</v>
      </c>
    </row>
    <row r="3424" spans="1:2" x14ac:dyDescent="0.25">
      <c r="A3424" s="91">
        <v>44704.625</v>
      </c>
      <c r="B3424" s="92">
        <v>73</v>
      </c>
    </row>
    <row r="3425" spans="1:2" x14ac:dyDescent="0.25">
      <c r="A3425" s="91">
        <v>44704.666666666664</v>
      </c>
      <c r="B3425" s="92">
        <v>74</v>
      </c>
    </row>
    <row r="3426" spans="1:2" x14ac:dyDescent="0.25">
      <c r="A3426" s="91">
        <v>44704.708333333336</v>
      </c>
      <c r="B3426" s="92">
        <v>74</v>
      </c>
    </row>
    <row r="3427" spans="1:2" x14ac:dyDescent="0.25">
      <c r="A3427" s="91">
        <v>44704.75</v>
      </c>
      <c r="B3427" s="92">
        <v>72</v>
      </c>
    </row>
    <row r="3428" spans="1:2" x14ac:dyDescent="0.25">
      <c r="A3428" s="91">
        <v>44704.791666666664</v>
      </c>
      <c r="B3428" s="92">
        <v>71</v>
      </c>
    </row>
    <row r="3429" spans="1:2" x14ac:dyDescent="0.25">
      <c r="A3429" s="91">
        <v>44704.833333333336</v>
      </c>
      <c r="B3429" s="92">
        <v>70</v>
      </c>
    </row>
    <row r="3430" spans="1:2" x14ac:dyDescent="0.25">
      <c r="A3430" s="91">
        <v>44704.875</v>
      </c>
      <c r="B3430" s="92">
        <v>64</v>
      </c>
    </row>
    <row r="3431" spans="1:2" x14ac:dyDescent="0.25">
      <c r="A3431" s="91">
        <v>44704.916666666664</v>
      </c>
      <c r="B3431" s="92">
        <v>63</v>
      </c>
    </row>
    <row r="3432" spans="1:2" x14ac:dyDescent="0.25">
      <c r="A3432" s="91">
        <v>44704.958333333336</v>
      </c>
      <c r="B3432" s="92">
        <v>63</v>
      </c>
    </row>
    <row r="3433" spans="1:2" x14ac:dyDescent="0.25">
      <c r="A3433" s="91">
        <v>44705</v>
      </c>
      <c r="B3433" s="92">
        <v>61</v>
      </c>
    </row>
    <row r="3434" spans="1:2" x14ac:dyDescent="0.25">
      <c r="A3434" s="91">
        <v>44705.041666666664</v>
      </c>
      <c r="B3434" s="92">
        <v>61</v>
      </c>
    </row>
    <row r="3435" spans="1:2" x14ac:dyDescent="0.25">
      <c r="A3435" s="91">
        <v>44705.083333333336</v>
      </c>
      <c r="B3435" s="92">
        <v>61</v>
      </c>
    </row>
    <row r="3436" spans="1:2" x14ac:dyDescent="0.25">
      <c r="A3436" s="91">
        <v>44705.125</v>
      </c>
      <c r="B3436" s="92">
        <v>60</v>
      </c>
    </row>
    <row r="3437" spans="1:2" x14ac:dyDescent="0.25">
      <c r="A3437" s="91">
        <v>44705.166666666664</v>
      </c>
      <c r="B3437" s="92">
        <v>59</v>
      </c>
    </row>
    <row r="3438" spans="1:2" x14ac:dyDescent="0.25">
      <c r="A3438" s="91">
        <v>44705.208333333336</v>
      </c>
      <c r="B3438" s="92">
        <v>58</v>
      </c>
    </row>
    <row r="3439" spans="1:2" x14ac:dyDescent="0.25">
      <c r="A3439" s="91">
        <v>44705.25</v>
      </c>
      <c r="B3439" s="92">
        <v>59</v>
      </c>
    </row>
    <row r="3440" spans="1:2" x14ac:dyDescent="0.25">
      <c r="A3440" s="91">
        <v>44705.291666666664</v>
      </c>
      <c r="B3440" s="92">
        <v>60</v>
      </c>
    </row>
    <row r="3441" spans="1:2" x14ac:dyDescent="0.25">
      <c r="A3441" s="91">
        <v>44705.333333333336</v>
      </c>
      <c r="B3441" s="92">
        <v>60</v>
      </c>
    </row>
    <row r="3442" spans="1:2" x14ac:dyDescent="0.25">
      <c r="A3442" s="91">
        <v>44705.375</v>
      </c>
      <c r="B3442" s="92">
        <v>62</v>
      </c>
    </row>
    <row r="3443" spans="1:2" x14ac:dyDescent="0.25">
      <c r="A3443" s="91">
        <v>44705.416666666664</v>
      </c>
      <c r="B3443" s="92">
        <v>63</v>
      </c>
    </row>
    <row r="3444" spans="1:2" x14ac:dyDescent="0.25">
      <c r="A3444" s="91">
        <v>44705.458333333336</v>
      </c>
      <c r="B3444" s="92">
        <v>63</v>
      </c>
    </row>
    <row r="3445" spans="1:2" x14ac:dyDescent="0.25">
      <c r="A3445" s="91">
        <v>44705.5</v>
      </c>
      <c r="B3445" s="92">
        <v>62</v>
      </c>
    </row>
    <row r="3446" spans="1:2" x14ac:dyDescent="0.25">
      <c r="A3446" s="91">
        <v>44705.541666666664</v>
      </c>
      <c r="B3446" s="92">
        <v>63</v>
      </c>
    </row>
    <row r="3447" spans="1:2" x14ac:dyDescent="0.25">
      <c r="A3447" s="91">
        <v>44705.583333333336</v>
      </c>
      <c r="B3447" s="92">
        <v>65</v>
      </c>
    </row>
    <row r="3448" spans="1:2" x14ac:dyDescent="0.25">
      <c r="A3448" s="91">
        <v>44705.625</v>
      </c>
      <c r="B3448" s="92">
        <v>67</v>
      </c>
    </row>
    <row r="3449" spans="1:2" x14ac:dyDescent="0.25">
      <c r="A3449" s="91">
        <v>44705.666666666664</v>
      </c>
      <c r="B3449" s="92">
        <v>65</v>
      </c>
    </row>
    <row r="3450" spans="1:2" x14ac:dyDescent="0.25">
      <c r="A3450" s="91">
        <v>44705.708333333336</v>
      </c>
      <c r="B3450" s="92">
        <v>66</v>
      </c>
    </row>
    <row r="3451" spans="1:2" x14ac:dyDescent="0.25">
      <c r="A3451" s="91">
        <v>44705.75</v>
      </c>
      <c r="B3451" s="92">
        <v>62</v>
      </c>
    </row>
    <row r="3452" spans="1:2" x14ac:dyDescent="0.25">
      <c r="A3452" s="91">
        <v>44705.791666666664</v>
      </c>
      <c r="B3452" s="92">
        <v>59</v>
      </c>
    </row>
    <row r="3453" spans="1:2" x14ac:dyDescent="0.25">
      <c r="A3453" s="91">
        <v>44705.833333333336</v>
      </c>
      <c r="B3453" s="92">
        <v>58</v>
      </c>
    </row>
    <row r="3454" spans="1:2" x14ac:dyDescent="0.25">
      <c r="A3454" s="91">
        <v>44705.875</v>
      </c>
      <c r="B3454" s="92">
        <v>58</v>
      </c>
    </row>
    <row r="3455" spans="1:2" x14ac:dyDescent="0.25">
      <c r="A3455" s="91">
        <v>44705.916666666664</v>
      </c>
      <c r="B3455" s="92">
        <v>57</v>
      </c>
    </row>
    <row r="3456" spans="1:2" x14ac:dyDescent="0.25">
      <c r="A3456" s="91">
        <v>44705.958333333336</v>
      </c>
      <c r="B3456" s="92">
        <v>55</v>
      </c>
    </row>
    <row r="3457" spans="1:2" x14ac:dyDescent="0.25">
      <c r="A3457" s="91">
        <v>44706</v>
      </c>
      <c r="B3457" s="92">
        <v>54</v>
      </c>
    </row>
    <row r="3458" spans="1:2" x14ac:dyDescent="0.25">
      <c r="A3458" s="91">
        <v>44706.041666666664</v>
      </c>
      <c r="B3458" s="92">
        <v>54</v>
      </c>
    </row>
    <row r="3459" spans="1:2" x14ac:dyDescent="0.25">
      <c r="A3459" s="91">
        <v>44706.083333333336</v>
      </c>
      <c r="B3459" s="92">
        <v>54</v>
      </c>
    </row>
    <row r="3460" spans="1:2" x14ac:dyDescent="0.25">
      <c r="A3460" s="91">
        <v>44706.125</v>
      </c>
      <c r="B3460" s="92">
        <v>54</v>
      </c>
    </row>
    <row r="3461" spans="1:2" x14ac:dyDescent="0.25">
      <c r="A3461" s="91">
        <v>44706.166666666664</v>
      </c>
      <c r="B3461" s="92">
        <v>52</v>
      </c>
    </row>
    <row r="3462" spans="1:2" x14ac:dyDescent="0.25">
      <c r="A3462" s="91">
        <v>44706.208333333336</v>
      </c>
      <c r="B3462" s="92">
        <v>52</v>
      </c>
    </row>
    <row r="3463" spans="1:2" x14ac:dyDescent="0.25">
      <c r="A3463" s="91">
        <v>44706.25</v>
      </c>
      <c r="B3463" s="92">
        <v>52</v>
      </c>
    </row>
    <row r="3464" spans="1:2" x14ac:dyDescent="0.25">
      <c r="A3464" s="91">
        <v>44706.291666666664</v>
      </c>
      <c r="B3464" s="92">
        <v>55</v>
      </c>
    </row>
    <row r="3465" spans="1:2" x14ac:dyDescent="0.25">
      <c r="A3465" s="91">
        <v>44706.333333333336</v>
      </c>
      <c r="B3465" s="92">
        <v>58</v>
      </c>
    </row>
    <row r="3466" spans="1:2" x14ac:dyDescent="0.25">
      <c r="A3466" s="91">
        <v>44706.375</v>
      </c>
      <c r="B3466" s="92">
        <v>60</v>
      </c>
    </row>
    <row r="3467" spans="1:2" x14ac:dyDescent="0.25">
      <c r="A3467" s="91">
        <v>44706.416666666664</v>
      </c>
      <c r="B3467" s="92">
        <v>62</v>
      </c>
    </row>
    <row r="3468" spans="1:2" x14ac:dyDescent="0.25">
      <c r="A3468" s="91">
        <v>44706.458333333336</v>
      </c>
      <c r="B3468" s="92">
        <v>64</v>
      </c>
    </row>
    <row r="3469" spans="1:2" x14ac:dyDescent="0.25">
      <c r="A3469" s="91">
        <v>44706.5</v>
      </c>
      <c r="B3469" s="92">
        <v>65</v>
      </c>
    </row>
    <row r="3470" spans="1:2" x14ac:dyDescent="0.25">
      <c r="A3470" s="91">
        <v>44706.541666666664</v>
      </c>
      <c r="B3470" s="92">
        <v>64</v>
      </c>
    </row>
    <row r="3471" spans="1:2" x14ac:dyDescent="0.25">
      <c r="A3471" s="91">
        <v>44706.583333333336</v>
      </c>
      <c r="B3471" s="92">
        <v>64</v>
      </c>
    </row>
    <row r="3472" spans="1:2" x14ac:dyDescent="0.25">
      <c r="A3472" s="91">
        <v>44706.625</v>
      </c>
      <c r="B3472" s="92">
        <v>63</v>
      </c>
    </row>
    <row r="3473" spans="1:2" x14ac:dyDescent="0.25">
      <c r="A3473" s="91">
        <v>44706.666666666664</v>
      </c>
      <c r="B3473" s="92">
        <v>63</v>
      </c>
    </row>
    <row r="3474" spans="1:2" x14ac:dyDescent="0.25">
      <c r="A3474" s="91">
        <v>44706.708333333336</v>
      </c>
      <c r="B3474" s="92">
        <v>61</v>
      </c>
    </row>
    <row r="3475" spans="1:2" x14ac:dyDescent="0.25">
      <c r="A3475" s="91">
        <v>44706.75</v>
      </c>
      <c r="B3475" s="92">
        <v>59</v>
      </c>
    </row>
    <row r="3476" spans="1:2" x14ac:dyDescent="0.25">
      <c r="A3476" s="91">
        <v>44706.791666666664</v>
      </c>
      <c r="B3476" s="92">
        <v>59</v>
      </c>
    </row>
    <row r="3477" spans="1:2" x14ac:dyDescent="0.25">
      <c r="A3477" s="91">
        <v>44706.833333333336</v>
      </c>
      <c r="B3477" s="92">
        <v>56</v>
      </c>
    </row>
    <row r="3478" spans="1:2" x14ac:dyDescent="0.25">
      <c r="A3478" s="91">
        <v>44706.875</v>
      </c>
      <c r="B3478" s="92">
        <v>55</v>
      </c>
    </row>
    <row r="3479" spans="1:2" x14ac:dyDescent="0.25">
      <c r="A3479" s="91">
        <v>44706.916666666664</v>
      </c>
      <c r="B3479" s="92">
        <v>55</v>
      </c>
    </row>
    <row r="3480" spans="1:2" x14ac:dyDescent="0.25">
      <c r="A3480" s="91">
        <v>44706.958333333336</v>
      </c>
      <c r="B3480" s="92">
        <v>54</v>
      </c>
    </row>
    <row r="3481" spans="1:2" x14ac:dyDescent="0.25">
      <c r="A3481" s="91">
        <v>44707</v>
      </c>
      <c r="B3481" s="92">
        <v>54</v>
      </c>
    </row>
    <row r="3482" spans="1:2" x14ac:dyDescent="0.25">
      <c r="A3482" s="91">
        <v>44707.041666666664</v>
      </c>
      <c r="B3482" s="92">
        <v>53</v>
      </c>
    </row>
    <row r="3483" spans="1:2" x14ac:dyDescent="0.25">
      <c r="A3483" s="91">
        <v>44707.083333333336</v>
      </c>
      <c r="B3483" s="92">
        <v>52</v>
      </c>
    </row>
    <row r="3484" spans="1:2" x14ac:dyDescent="0.25">
      <c r="A3484" s="91">
        <v>44707.125</v>
      </c>
      <c r="B3484" s="92">
        <v>53</v>
      </c>
    </row>
    <row r="3485" spans="1:2" x14ac:dyDescent="0.25">
      <c r="A3485" s="91">
        <v>44707.166666666664</v>
      </c>
      <c r="B3485" s="92">
        <v>54</v>
      </c>
    </row>
    <row r="3486" spans="1:2" x14ac:dyDescent="0.25">
      <c r="A3486" s="91">
        <v>44707.208333333336</v>
      </c>
      <c r="B3486" s="92">
        <v>53</v>
      </c>
    </row>
    <row r="3487" spans="1:2" x14ac:dyDescent="0.25">
      <c r="A3487" s="91">
        <v>44707.25</v>
      </c>
      <c r="B3487" s="92">
        <v>53</v>
      </c>
    </row>
    <row r="3488" spans="1:2" x14ac:dyDescent="0.25">
      <c r="A3488" s="91">
        <v>44707.291666666664</v>
      </c>
      <c r="B3488" s="92">
        <v>56</v>
      </c>
    </row>
    <row r="3489" spans="1:2" x14ac:dyDescent="0.25">
      <c r="A3489" s="91">
        <v>44707.333333333336</v>
      </c>
      <c r="B3489" s="92">
        <v>59</v>
      </c>
    </row>
    <row r="3490" spans="1:2" x14ac:dyDescent="0.25">
      <c r="A3490" s="91">
        <v>44707.375</v>
      </c>
      <c r="B3490" s="92">
        <v>61</v>
      </c>
    </row>
    <row r="3491" spans="1:2" x14ac:dyDescent="0.25">
      <c r="A3491" s="91">
        <v>44707.416666666664</v>
      </c>
      <c r="B3491" s="92">
        <v>63</v>
      </c>
    </row>
    <row r="3492" spans="1:2" x14ac:dyDescent="0.25">
      <c r="A3492" s="91">
        <v>44707.458333333336</v>
      </c>
      <c r="B3492" s="92">
        <v>64</v>
      </c>
    </row>
    <row r="3493" spans="1:2" x14ac:dyDescent="0.25">
      <c r="A3493" s="91">
        <v>44707.5</v>
      </c>
      <c r="B3493" s="92">
        <v>65</v>
      </c>
    </row>
    <row r="3494" spans="1:2" x14ac:dyDescent="0.25">
      <c r="A3494" s="91">
        <v>44707.541666666664</v>
      </c>
      <c r="B3494" s="92">
        <v>66</v>
      </c>
    </row>
    <row r="3495" spans="1:2" x14ac:dyDescent="0.25">
      <c r="A3495" s="91">
        <v>44707.583333333336</v>
      </c>
      <c r="B3495" s="92">
        <v>66</v>
      </c>
    </row>
    <row r="3496" spans="1:2" x14ac:dyDescent="0.25">
      <c r="A3496" s="91">
        <v>44707.625</v>
      </c>
      <c r="B3496" s="92">
        <v>64</v>
      </c>
    </row>
    <row r="3497" spans="1:2" x14ac:dyDescent="0.25">
      <c r="A3497" s="91">
        <v>44707.666666666664</v>
      </c>
      <c r="B3497" s="92">
        <v>66</v>
      </c>
    </row>
    <row r="3498" spans="1:2" x14ac:dyDescent="0.25">
      <c r="A3498" s="91">
        <v>44707.708333333336</v>
      </c>
      <c r="B3498" s="92">
        <v>65</v>
      </c>
    </row>
    <row r="3499" spans="1:2" x14ac:dyDescent="0.25">
      <c r="A3499" s="91">
        <v>44707.75</v>
      </c>
      <c r="B3499" s="92">
        <v>64</v>
      </c>
    </row>
    <row r="3500" spans="1:2" x14ac:dyDescent="0.25">
      <c r="A3500" s="91">
        <v>44707.791666666664</v>
      </c>
      <c r="B3500" s="92">
        <v>63</v>
      </c>
    </row>
    <row r="3501" spans="1:2" x14ac:dyDescent="0.25">
      <c r="A3501" s="91">
        <v>44707.833333333336</v>
      </c>
      <c r="B3501" s="92">
        <v>63</v>
      </c>
    </row>
    <row r="3502" spans="1:2" x14ac:dyDescent="0.25">
      <c r="A3502" s="91">
        <v>44707.875</v>
      </c>
      <c r="B3502" s="92">
        <v>62</v>
      </c>
    </row>
    <row r="3503" spans="1:2" x14ac:dyDescent="0.25">
      <c r="A3503" s="91">
        <v>44707.916666666664</v>
      </c>
      <c r="B3503" s="92">
        <v>62</v>
      </c>
    </row>
    <row r="3504" spans="1:2" x14ac:dyDescent="0.25">
      <c r="A3504" s="91">
        <v>44707.958333333336</v>
      </c>
      <c r="B3504" s="92">
        <v>63</v>
      </c>
    </row>
    <row r="3505" spans="1:2" x14ac:dyDescent="0.25">
      <c r="A3505" s="91">
        <v>44708</v>
      </c>
      <c r="B3505" s="92">
        <v>62</v>
      </c>
    </row>
    <row r="3506" spans="1:2" x14ac:dyDescent="0.25">
      <c r="A3506" s="91">
        <v>44708.041666666664</v>
      </c>
      <c r="B3506" s="92">
        <v>62</v>
      </c>
    </row>
    <row r="3507" spans="1:2" x14ac:dyDescent="0.25">
      <c r="A3507" s="91">
        <v>44708.083333333336</v>
      </c>
      <c r="B3507" s="92">
        <v>63</v>
      </c>
    </row>
    <row r="3508" spans="1:2" x14ac:dyDescent="0.25">
      <c r="A3508" s="91">
        <v>44708.125</v>
      </c>
      <c r="B3508" s="92">
        <v>62</v>
      </c>
    </row>
    <row r="3509" spans="1:2" x14ac:dyDescent="0.25">
      <c r="A3509" s="91">
        <v>44708.166666666664</v>
      </c>
      <c r="B3509" s="92">
        <v>62</v>
      </c>
    </row>
    <row r="3510" spans="1:2" x14ac:dyDescent="0.25">
      <c r="A3510" s="91">
        <v>44708.208333333336</v>
      </c>
      <c r="B3510" s="92">
        <v>62</v>
      </c>
    </row>
    <row r="3511" spans="1:2" x14ac:dyDescent="0.25">
      <c r="A3511" s="91">
        <v>44708.25</v>
      </c>
      <c r="B3511" s="92">
        <v>62</v>
      </c>
    </row>
    <row r="3512" spans="1:2" x14ac:dyDescent="0.25">
      <c r="A3512" s="91">
        <v>44708.291666666664</v>
      </c>
      <c r="B3512" s="92">
        <v>62</v>
      </c>
    </row>
    <row r="3513" spans="1:2" x14ac:dyDescent="0.25">
      <c r="A3513" s="91">
        <v>44708.333333333336</v>
      </c>
      <c r="B3513" s="92">
        <v>62</v>
      </c>
    </row>
    <row r="3514" spans="1:2" x14ac:dyDescent="0.25">
      <c r="A3514" s="91">
        <v>44708.375</v>
      </c>
      <c r="B3514" s="92">
        <v>64</v>
      </c>
    </row>
    <row r="3515" spans="1:2" x14ac:dyDescent="0.25">
      <c r="A3515" s="91">
        <v>44708.416666666664</v>
      </c>
      <c r="B3515" s="92">
        <v>66</v>
      </c>
    </row>
    <row r="3516" spans="1:2" x14ac:dyDescent="0.25">
      <c r="A3516" s="91">
        <v>44708.458333333336</v>
      </c>
      <c r="B3516" s="92">
        <v>69</v>
      </c>
    </row>
    <row r="3517" spans="1:2" x14ac:dyDescent="0.25">
      <c r="A3517" s="91">
        <v>44708.5</v>
      </c>
      <c r="B3517" s="92">
        <v>70</v>
      </c>
    </row>
    <row r="3518" spans="1:2" x14ac:dyDescent="0.25">
      <c r="A3518" s="91">
        <v>44708.541666666664</v>
      </c>
      <c r="B3518" s="92">
        <v>71</v>
      </c>
    </row>
    <row r="3519" spans="1:2" x14ac:dyDescent="0.25">
      <c r="A3519" s="91">
        <v>44708.583333333336</v>
      </c>
      <c r="B3519" s="92">
        <v>72</v>
      </c>
    </row>
    <row r="3520" spans="1:2" x14ac:dyDescent="0.25">
      <c r="A3520" s="91">
        <v>44708.625</v>
      </c>
      <c r="B3520" s="92">
        <v>70</v>
      </c>
    </row>
    <row r="3521" spans="1:2" x14ac:dyDescent="0.25">
      <c r="A3521" s="91">
        <v>44708.666666666664</v>
      </c>
      <c r="B3521" s="92">
        <v>71</v>
      </c>
    </row>
    <row r="3522" spans="1:2" x14ac:dyDescent="0.25">
      <c r="A3522" s="91">
        <v>44708.708333333336</v>
      </c>
      <c r="B3522" s="92">
        <v>66</v>
      </c>
    </row>
    <row r="3523" spans="1:2" x14ac:dyDescent="0.25">
      <c r="A3523" s="91">
        <v>44708.75</v>
      </c>
      <c r="B3523" s="92">
        <v>66</v>
      </c>
    </row>
    <row r="3524" spans="1:2" x14ac:dyDescent="0.25">
      <c r="A3524" s="91">
        <v>44708.791666666664</v>
      </c>
      <c r="B3524" s="92">
        <v>66</v>
      </c>
    </row>
    <row r="3525" spans="1:2" x14ac:dyDescent="0.25">
      <c r="A3525" s="91">
        <v>44708.833333333336</v>
      </c>
      <c r="B3525" s="92">
        <v>64</v>
      </c>
    </row>
    <row r="3526" spans="1:2" x14ac:dyDescent="0.25">
      <c r="A3526" s="91">
        <v>44708.875</v>
      </c>
      <c r="B3526" s="92">
        <v>64</v>
      </c>
    </row>
    <row r="3527" spans="1:2" x14ac:dyDescent="0.25">
      <c r="A3527" s="91">
        <v>44708.916666666664</v>
      </c>
      <c r="B3527" s="92">
        <v>64</v>
      </c>
    </row>
    <row r="3528" spans="1:2" x14ac:dyDescent="0.25">
      <c r="A3528" s="91">
        <v>44708.958333333336</v>
      </c>
      <c r="B3528" s="92">
        <v>63</v>
      </c>
    </row>
    <row r="3529" spans="1:2" x14ac:dyDescent="0.25">
      <c r="A3529" s="91">
        <v>44709</v>
      </c>
      <c r="B3529" s="92">
        <v>63</v>
      </c>
    </row>
    <row r="3530" spans="1:2" x14ac:dyDescent="0.25">
      <c r="A3530" s="91">
        <v>44709.041666666664</v>
      </c>
      <c r="B3530" s="92">
        <v>63</v>
      </c>
    </row>
    <row r="3531" spans="1:2" x14ac:dyDescent="0.25">
      <c r="A3531" s="91">
        <v>44709.083333333336</v>
      </c>
      <c r="B3531" s="92">
        <v>64</v>
      </c>
    </row>
    <row r="3532" spans="1:2" x14ac:dyDescent="0.25">
      <c r="A3532" s="91">
        <v>44709.125</v>
      </c>
      <c r="B3532" s="92">
        <v>63</v>
      </c>
    </row>
    <row r="3533" spans="1:2" x14ac:dyDescent="0.25">
      <c r="A3533" s="91">
        <v>44709.166666666664</v>
      </c>
      <c r="B3533" s="92">
        <v>63</v>
      </c>
    </row>
    <row r="3534" spans="1:2" x14ac:dyDescent="0.25">
      <c r="A3534" s="91">
        <v>44709.208333333336</v>
      </c>
      <c r="B3534" s="92">
        <v>64</v>
      </c>
    </row>
    <row r="3535" spans="1:2" x14ac:dyDescent="0.25">
      <c r="A3535" s="91">
        <v>44709.25</v>
      </c>
      <c r="B3535" s="92">
        <v>66</v>
      </c>
    </row>
    <row r="3536" spans="1:2" x14ac:dyDescent="0.25">
      <c r="A3536" s="91">
        <v>44709.291666666664</v>
      </c>
      <c r="B3536" s="92">
        <v>65</v>
      </c>
    </row>
    <row r="3537" spans="1:2" x14ac:dyDescent="0.25">
      <c r="A3537" s="91">
        <v>44709.333333333336</v>
      </c>
      <c r="B3537" s="92">
        <v>65</v>
      </c>
    </row>
    <row r="3538" spans="1:2" x14ac:dyDescent="0.25">
      <c r="A3538" s="91">
        <v>44709.375</v>
      </c>
      <c r="B3538" s="92">
        <v>66</v>
      </c>
    </row>
    <row r="3539" spans="1:2" x14ac:dyDescent="0.25">
      <c r="A3539" s="91">
        <v>44709.416666666664</v>
      </c>
      <c r="B3539" s="92">
        <v>67</v>
      </c>
    </row>
    <row r="3540" spans="1:2" x14ac:dyDescent="0.25">
      <c r="A3540" s="91">
        <v>44709.458333333336</v>
      </c>
      <c r="B3540" s="92">
        <v>69</v>
      </c>
    </row>
    <row r="3541" spans="1:2" x14ac:dyDescent="0.25">
      <c r="A3541" s="91">
        <v>44709.5</v>
      </c>
      <c r="B3541" s="92">
        <v>73</v>
      </c>
    </row>
    <row r="3542" spans="1:2" x14ac:dyDescent="0.25">
      <c r="A3542" s="91">
        <v>44709.541666666664</v>
      </c>
      <c r="B3542" s="92">
        <v>70</v>
      </c>
    </row>
    <row r="3543" spans="1:2" x14ac:dyDescent="0.25">
      <c r="A3543" s="91">
        <v>44709.583333333336</v>
      </c>
      <c r="B3543" s="92">
        <v>69</v>
      </c>
    </row>
    <row r="3544" spans="1:2" x14ac:dyDescent="0.25">
      <c r="A3544" s="91">
        <v>44709.625</v>
      </c>
      <c r="B3544" s="92">
        <v>72</v>
      </c>
    </row>
    <row r="3545" spans="1:2" x14ac:dyDescent="0.25">
      <c r="A3545" s="91">
        <v>44709.666666666664</v>
      </c>
      <c r="B3545" s="92">
        <v>74</v>
      </c>
    </row>
    <row r="3546" spans="1:2" x14ac:dyDescent="0.25">
      <c r="A3546" s="91">
        <v>44709.708333333336</v>
      </c>
      <c r="B3546" s="92">
        <v>72</v>
      </c>
    </row>
    <row r="3547" spans="1:2" x14ac:dyDescent="0.25">
      <c r="A3547" s="91">
        <v>44709.75</v>
      </c>
      <c r="B3547" s="92">
        <v>72</v>
      </c>
    </row>
    <row r="3548" spans="1:2" x14ac:dyDescent="0.25">
      <c r="A3548" s="91">
        <v>44709.791666666664</v>
      </c>
      <c r="B3548" s="92">
        <v>74</v>
      </c>
    </row>
    <row r="3549" spans="1:2" x14ac:dyDescent="0.25">
      <c r="A3549" s="91">
        <v>44709.833333333336</v>
      </c>
      <c r="B3549" s="92">
        <v>73</v>
      </c>
    </row>
    <row r="3550" spans="1:2" x14ac:dyDescent="0.25">
      <c r="A3550" s="91">
        <v>44709.875</v>
      </c>
      <c r="B3550" s="92">
        <v>72</v>
      </c>
    </row>
    <row r="3551" spans="1:2" x14ac:dyDescent="0.25">
      <c r="A3551" s="91">
        <v>44709.916666666664</v>
      </c>
      <c r="B3551" s="92">
        <v>71</v>
      </c>
    </row>
    <row r="3552" spans="1:2" x14ac:dyDescent="0.25">
      <c r="A3552" s="91">
        <v>44709.958333333336</v>
      </c>
      <c r="B3552" s="92">
        <v>70</v>
      </c>
    </row>
    <row r="3553" spans="1:2" x14ac:dyDescent="0.25">
      <c r="A3553" s="91">
        <v>44710</v>
      </c>
      <c r="B3553" s="92">
        <v>67</v>
      </c>
    </row>
    <row r="3554" spans="1:2" x14ac:dyDescent="0.25">
      <c r="A3554" s="91">
        <v>44710.041666666664</v>
      </c>
      <c r="B3554" s="92">
        <v>66</v>
      </c>
    </row>
    <row r="3555" spans="1:2" x14ac:dyDescent="0.25">
      <c r="A3555" s="91">
        <v>44710.083333333336</v>
      </c>
      <c r="B3555" s="92">
        <v>64</v>
      </c>
    </row>
    <row r="3556" spans="1:2" x14ac:dyDescent="0.25">
      <c r="A3556" s="91">
        <v>44710.125</v>
      </c>
      <c r="B3556" s="92">
        <v>63</v>
      </c>
    </row>
    <row r="3557" spans="1:2" x14ac:dyDescent="0.25">
      <c r="A3557" s="91">
        <v>44710.166666666664</v>
      </c>
      <c r="B3557" s="92">
        <v>62</v>
      </c>
    </row>
    <row r="3558" spans="1:2" x14ac:dyDescent="0.25">
      <c r="A3558" s="91">
        <v>44710.208333333336</v>
      </c>
      <c r="B3558" s="92">
        <v>62</v>
      </c>
    </row>
    <row r="3559" spans="1:2" x14ac:dyDescent="0.25">
      <c r="A3559" s="91">
        <v>44710.25</v>
      </c>
      <c r="B3559" s="92">
        <v>61</v>
      </c>
    </row>
    <row r="3560" spans="1:2" x14ac:dyDescent="0.25">
      <c r="A3560" s="91">
        <v>44710.291666666664</v>
      </c>
      <c r="B3560" s="92">
        <v>64</v>
      </c>
    </row>
    <row r="3561" spans="1:2" x14ac:dyDescent="0.25">
      <c r="A3561" s="91">
        <v>44710.333333333336</v>
      </c>
      <c r="B3561" s="92">
        <v>67</v>
      </c>
    </row>
    <row r="3562" spans="1:2" x14ac:dyDescent="0.25">
      <c r="A3562" s="91">
        <v>44710.375</v>
      </c>
      <c r="B3562" s="92">
        <v>70</v>
      </c>
    </row>
    <row r="3563" spans="1:2" x14ac:dyDescent="0.25">
      <c r="A3563" s="91">
        <v>44710.416666666664</v>
      </c>
      <c r="B3563" s="92">
        <v>72</v>
      </c>
    </row>
    <row r="3564" spans="1:2" x14ac:dyDescent="0.25">
      <c r="A3564" s="91">
        <v>44710.458333333336</v>
      </c>
      <c r="B3564" s="92">
        <v>71</v>
      </c>
    </row>
    <row r="3565" spans="1:2" x14ac:dyDescent="0.25">
      <c r="A3565" s="91">
        <v>44710.5</v>
      </c>
      <c r="B3565" s="92">
        <v>72</v>
      </c>
    </row>
    <row r="3566" spans="1:2" x14ac:dyDescent="0.25">
      <c r="A3566" s="91">
        <v>44710.541666666664</v>
      </c>
      <c r="B3566" s="92">
        <v>73</v>
      </c>
    </row>
    <row r="3567" spans="1:2" x14ac:dyDescent="0.25">
      <c r="A3567" s="91">
        <v>44710.583333333336</v>
      </c>
      <c r="B3567" s="92">
        <v>73</v>
      </c>
    </row>
    <row r="3568" spans="1:2" x14ac:dyDescent="0.25">
      <c r="A3568" s="91">
        <v>44710.625</v>
      </c>
      <c r="B3568" s="92">
        <v>74</v>
      </c>
    </row>
    <row r="3569" spans="1:2" x14ac:dyDescent="0.25">
      <c r="A3569" s="91">
        <v>44710.666666666664</v>
      </c>
      <c r="B3569" s="92">
        <v>74</v>
      </c>
    </row>
    <row r="3570" spans="1:2" x14ac:dyDescent="0.25">
      <c r="A3570" s="91">
        <v>44710.708333333336</v>
      </c>
      <c r="B3570" s="92">
        <v>71</v>
      </c>
    </row>
    <row r="3571" spans="1:2" x14ac:dyDescent="0.25">
      <c r="A3571" s="91">
        <v>44710.75</v>
      </c>
      <c r="B3571" s="92">
        <v>69</v>
      </c>
    </row>
    <row r="3572" spans="1:2" x14ac:dyDescent="0.25">
      <c r="A3572" s="91">
        <v>44710.791666666664</v>
      </c>
      <c r="B3572" s="92">
        <v>66</v>
      </c>
    </row>
    <row r="3573" spans="1:2" x14ac:dyDescent="0.25">
      <c r="A3573" s="91">
        <v>44710.833333333336</v>
      </c>
      <c r="B3573" s="92">
        <v>65</v>
      </c>
    </row>
    <row r="3574" spans="1:2" x14ac:dyDescent="0.25">
      <c r="A3574" s="91">
        <v>44710.875</v>
      </c>
      <c r="B3574" s="92">
        <v>63</v>
      </c>
    </row>
    <row r="3575" spans="1:2" x14ac:dyDescent="0.25">
      <c r="A3575" s="91">
        <v>44710.916666666664</v>
      </c>
      <c r="B3575" s="92">
        <v>63</v>
      </c>
    </row>
    <row r="3576" spans="1:2" x14ac:dyDescent="0.25">
      <c r="A3576" s="91">
        <v>44710.958333333336</v>
      </c>
      <c r="B3576" s="92">
        <v>63</v>
      </c>
    </row>
    <row r="3577" spans="1:2" x14ac:dyDescent="0.25">
      <c r="A3577" s="91">
        <v>44711</v>
      </c>
      <c r="B3577" s="92">
        <v>62</v>
      </c>
    </row>
    <row r="3578" spans="1:2" x14ac:dyDescent="0.25">
      <c r="A3578" s="91">
        <v>44711.041666666664</v>
      </c>
      <c r="B3578" s="92">
        <v>63</v>
      </c>
    </row>
    <row r="3579" spans="1:2" x14ac:dyDescent="0.25">
      <c r="A3579" s="91">
        <v>44711.083333333336</v>
      </c>
      <c r="B3579" s="92">
        <v>62</v>
      </c>
    </row>
    <row r="3580" spans="1:2" x14ac:dyDescent="0.25">
      <c r="A3580" s="91">
        <v>44711.125</v>
      </c>
      <c r="B3580" s="92">
        <v>62</v>
      </c>
    </row>
    <row r="3581" spans="1:2" x14ac:dyDescent="0.25">
      <c r="A3581" s="91">
        <v>44711.166666666664</v>
      </c>
      <c r="B3581" s="92">
        <v>61</v>
      </c>
    </row>
    <row r="3582" spans="1:2" x14ac:dyDescent="0.25">
      <c r="A3582" s="91">
        <v>44711.208333333336</v>
      </c>
      <c r="B3582" s="92">
        <v>61</v>
      </c>
    </row>
    <row r="3583" spans="1:2" x14ac:dyDescent="0.25">
      <c r="A3583" s="91">
        <v>44711.25</v>
      </c>
      <c r="B3583" s="92">
        <v>62</v>
      </c>
    </row>
    <row r="3584" spans="1:2" x14ac:dyDescent="0.25">
      <c r="A3584" s="91">
        <v>44711.291666666664</v>
      </c>
      <c r="B3584" s="92">
        <v>65</v>
      </c>
    </row>
    <row r="3585" spans="1:2" x14ac:dyDescent="0.25">
      <c r="A3585" s="91">
        <v>44711.333333333336</v>
      </c>
      <c r="B3585" s="92">
        <v>67</v>
      </c>
    </row>
    <row r="3586" spans="1:2" x14ac:dyDescent="0.25">
      <c r="A3586" s="91">
        <v>44711.375</v>
      </c>
      <c r="B3586" s="92">
        <v>70</v>
      </c>
    </row>
    <row r="3587" spans="1:2" x14ac:dyDescent="0.25">
      <c r="A3587" s="91">
        <v>44711.416666666664</v>
      </c>
      <c r="B3587" s="92">
        <v>73</v>
      </c>
    </row>
    <row r="3588" spans="1:2" x14ac:dyDescent="0.25">
      <c r="A3588" s="91">
        <v>44711.458333333336</v>
      </c>
      <c r="B3588" s="92">
        <v>75</v>
      </c>
    </row>
    <row r="3589" spans="1:2" x14ac:dyDescent="0.25">
      <c r="A3589" s="91">
        <v>44711.5</v>
      </c>
      <c r="B3589" s="92">
        <v>77</v>
      </c>
    </row>
    <row r="3590" spans="1:2" x14ac:dyDescent="0.25">
      <c r="A3590" s="91">
        <v>44711.541666666664</v>
      </c>
      <c r="B3590" s="92">
        <v>79</v>
      </c>
    </row>
    <row r="3591" spans="1:2" x14ac:dyDescent="0.25">
      <c r="A3591" s="91">
        <v>44711.583333333336</v>
      </c>
      <c r="B3591" s="92">
        <v>79</v>
      </c>
    </row>
    <row r="3592" spans="1:2" x14ac:dyDescent="0.25">
      <c r="A3592" s="91">
        <v>44711.625</v>
      </c>
      <c r="B3592" s="92">
        <v>78</v>
      </c>
    </row>
    <row r="3593" spans="1:2" x14ac:dyDescent="0.25">
      <c r="A3593" s="91">
        <v>44711.666666666664</v>
      </c>
      <c r="B3593" s="92">
        <v>78</v>
      </c>
    </row>
    <row r="3594" spans="1:2" x14ac:dyDescent="0.25">
      <c r="A3594" s="91">
        <v>44711.708333333336</v>
      </c>
      <c r="B3594" s="92">
        <v>77</v>
      </c>
    </row>
    <row r="3595" spans="1:2" x14ac:dyDescent="0.25">
      <c r="A3595" s="91">
        <v>44711.75</v>
      </c>
      <c r="B3595" s="92">
        <v>74</v>
      </c>
    </row>
    <row r="3596" spans="1:2" x14ac:dyDescent="0.25">
      <c r="A3596" s="91">
        <v>44711.791666666664</v>
      </c>
      <c r="B3596" s="92">
        <v>72</v>
      </c>
    </row>
    <row r="3597" spans="1:2" x14ac:dyDescent="0.25">
      <c r="A3597" s="91">
        <v>44711.833333333336</v>
      </c>
      <c r="B3597" s="92">
        <v>71</v>
      </c>
    </row>
    <row r="3598" spans="1:2" x14ac:dyDescent="0.25">
      <c r="A3598" s="91">
        <v>44711.875</v>
      </c>
      <c r="B3598" s="92">
        <v>70</v>
      </c>
    </row>
    <row r="3599" spans="1:2" x14ac:dyDescent="0.25">
      <c r="A3599" s="91">
        <v>44711.916666666664</v>
      </c>
      <c r="B3599" s="92">
        <v>70</v>
      </c>
    </row>
    <row r="3600" spans="1:2" x14ac:dyDescent="0.25">
      <c r="A3600" s="91">
        <v>44711.958333333336</v>
      </c>
      <c r="B3600" s="92">
        <v>71</v>
      </c>
    </row>
    <row r="3601" spans="1:2" x14ac:dyDescent="0.25">
      <c r="A3601" s="91">
        <v>44712</v>
      </c>
      <c r="B3601" s="92">
        <v>70</v>
      </c>
    </row>
    <row r="3602" spans="1:2" x14ac:dyDescent="0.25">
      <c r="A3602" s="91">
        <v>44712.041666666664</v>
      </c>
      <c r="B3602" s="92">
        <v>70</v>
      </c>
    </row>
    <row r="3603" spans="1:2" x14ac:dyDescent="0.25">
      <c r="A3603" s="91">
        <v>44712.083333333336</v>
      </c>
      <c r="B3603" s="92">
        <v>72</v>
      </c>
    </row>
    <row r="3604" spans="1:2" x14ac:dyDescent="0.25">
      <c r="A3604" s="91">
        <v>44712.125</v>
      </c>
      <c r="B3604" s="92">
        <v>71</v>
      </c>
    </row>
    <row r="3605" spans="1:2" x14ac:dyDescent="0.25">
      <c r="A3605" s="91">
        <v>44712.166666666664</v>
      </c>
      <c r="B3605" s="92">
        <v>73</v>
      </c>
    </row>
    <row r="3606" spans="1:2" x14ac:dyDescent="0.25">
      <c r="A3606" s="91">
        <v>44712.208333333336</v>
      </c>
      <c r="B3606" s="92">
        <v>72</v>
      </c>
    </row>
    <row r="3607" spans="1:2" x14ac:dyDescent="0.25">
      <c r="A3607" s="91">
        <v>44712.25</v>
      </c>
      <c r="B3607" s="92">
        <v>73</v>
      </c>
    </row>
    <row r="3608" spans="1:2" x14ac:dyDescent="0.25">
      <c r="A3608" s="91">
        <v>44712.291666666664</v>
      </c>
      <c r="B3608" s="92">
        <v>75</v>
      </c>
    </row>
    <row r="3609" spans="1:2" x14ac:dyDescent="0.25">
      <c r="A3609" s="91">
        <v>44712.333333333336</v>
      </c>
      <c r="B3609" s="92">
        <v>80</v>
      </c>
    </row>
    <row r="3610" spans="1:2" x14ac:dyDescent="0.25">
      <c r="A3610" s="91">
        <v>44712.375</v>
      </c>
      <c r="B3610" s="92">
        <v>85</v>
      </c>
    </row>
    <row r="3611" spans="1:2" x14ac:dyDescent="0.25">
      <c r="A3611" s="91">
        <v>44712.416666666664</v>
      </c>
      <c r="B3611" s="92">
        <v>88</v>
      </c>
    </row>
    <row r="3612" spans="1:2" x14ac:dyDescent="0.25">
      <c r="A3612" s="91">
        <v>44712.458333333336</v>
      </c>
      <c r="B3612" s="92">
        <v>90</v>
      </c>
    </row>
    <row r="3613" spans="1:2" x14ac:dyDescent="0.25">
      <c r="A3613" s="91">
        <v>44712.5</v>
      </c>
      <c r="B3613" s="92">
        <v>91</v>
      </c>
    </row>
    <row r="3614" spans="1:2" x14ac:dyDescent="0.25">
      <c r="A3614" s="91">
        <v>44712.541666666664</v>
      </c>
      <c r="B3614" s="92">
        <v>92</v>
      </c>
    </row>
    <row r="3615" spans="1:2" x14ac:dyDescent="0.25">
      <c r="A3615" s="91">
        <v>44712.583333333336</v>
      </c>
      <c r="B3615" s="92">
        <v>93</v>
      </c>
    </row>
    <row r="3616" spans="1:2" x14ac:dyDescent="0.25">
      <c r="A3616" s="91">
        <v>44712.625</v>
      </c>
      <c r="B3616" s="92">
        <v>91</v>
      </c>
    </row>
    <row r="3617" spans="1:2" x14ac:dyDescent="0.25">
      <c r="A3617" s="91">
        <v>44712.666666666664</v>
      </c>
      <c r="B3617" s="92">
        <v>87</v>
      </c>
    </row>
    <row r="3618" spans="1:2" x14ac:dyDescent="0.25">
      <c r="A3618" s="91">
        <v>44712.708333333336</v>
      </c>
      <c r="B3618" s="92">
        <v>83</v>
      </c>
    </row>
    <row r="3619" spans="1:2" x14ac:dyDescent="0.25">
      <c r="A3619" s="91">
        <v>44712.75</v>
      </c>
      <c r="B3619" s="92">
        <v>82</v>
      </c>
    </row>
    <row r="3620" spans="1:2" x14ac:dyDescent="0.25">
      <c r="A3620" s="91">
        <v>44712.791666666664</v>
      </c>
      <c r="B3620" s="92">
        <v>80</v>
      </c>
    </row>
    <row r="3621" spans="1:2" x14ac:dyDescent="0.25">
      <c r="A3621" s="91">
        <v>44712.833333333336</v>
      </c>
      <c r="B3621" s="92">
        <v>75</v>
      </c>
    </row>
    <row r="3622" spans="1:2" x14ac:dyDescent="0.25">
      <c r="A3622" s="91">
        <v>44712.875</v>
      </c>
      <c r="B3622" s="92">
        <v>74</v>
      </c>
    </row>
    <row r="3623" spans="1:2" x14ac:dyDescent="0.25">
      <c r="A3623" s="91">
        <v>44712.916666666664</v>
      </c>
      <c r="B3623" s="92">
        <v>75</v>
      </c>
    </row>
    <row r="3624" spans="1:2" x14ac:dyDescent="0.25">
      <c r="A3624" s="91">
        <v>44712.958333333336</v>
      </c>
      <c r="B3624" s="92">
        <v>67</v>
      </c>
    </row>
    <row r="3625" spans="1:2" x14ac:dyDescent="0.25">
      <c r="A3625" s="91">
        <v>44713</v>
      </c>
      <c r="B3625" s="92">
        <v>65</v>
      </c>
    </row>
    <row r="3626" spans="1:2" x14ac:dyDescent="0.25">
      <c r="A3626" s="91">
        <v>44713.041666666664</v>
      </c>
      <c r="B3626" s="92">
        <v>63</v>
      </c>
    </row>
    <row r="3627" spans="1:2" x14ac:dyDescent="0.25">
      <c r="A3627" s="91">
        <v>44713.083333333336</v>
      </c>
      <c r="B3627" s="92">
        <v>62</v>
      </c>
    </row>
    <row r="3628" spans="1:2" x14ac:dyDescent="0.25">
      <c r="A3628" s="91">
        <v>44713.125</v>
      </c>
      <c r="B3628" s="92">
        <v>63</v>
      </c>
    </row>
    <row r="3629" spans="1:2" x14ac:dyDescent="0.25">
      <c r="A3629" s="91">
        <v>44713.166666666664</v>
      </c>
      <c r="B3629" s="92">
        <v>62</v>
      </c>
    </row>
    <row r="3630" spans="1:2" x14ac:dyDescent="0.25">
      <c r="A3630" s="91">
        <v>44713.208333333336</v>
      </c>
      <c r="B3630" s="92">
        <v>60</v>
      </c>
    </row>
    <row r="3631" spans="1:2" x14ac:dyDescent="0.25">
      <c r="A3631" s="91">
        <v>44713.25</v>
      </c>
      <c r="B3631" s="92">
        <v>60</v>
      </c>
    </row>
    <row r="3632" spans="1:2" x14ac:dyDescent="0.25">
      <c r="A3632" s="91">
        <v>44713.291666666664</v>
      </c>
      <c r="B3632" s="92">
        <v>60</v>
      </c>
    </row>
    <row r="3633" spans="1:2" x14ac:dyDescent="0.25">
      <c r="A3633" s="91">
        <v>44713.333333333336</v>
      </c>
      <c r="B3633" s="92">
        <v>61</v>
      </c>
    </row>
    <row r="3634" spans="1:2" x14ac:dyDescent="0.25">
      <c r="A3634" s="91">
        <v>44713.375</v>
      </c>
      <c r="B3634" s="92">
        <v>62</v>
      </c>
    </row>
    <row r="3635" spans="1:2" x14ac:dyDescent="0.25">
      <c r="A3635" s="91">
        <v>44713.416666666664</v>
      </c>
      <c r="B3635" s="92">
        <v>63</v>
      </c>
    </row>
    <row r="3636" spans="1:2" x14ac:dyDescent="0.25">
      <c r="A3636" s="91">
        <v>44713.458333333336</v>
      </c>
      <c r="B3636" s="92">
        <v>64</v>
      </c>
    </row>
    <row r="3637" spans="1:2" x14ac:dyDescent="0.25">
      <c r="A3637" s="91">
        <v>44713.5</v>
      </c>
      <c r="B3637" s="92">
        <v>67</v>
      </c>
    </row>
    <row r="3638" spans="1:2" x14ac:dyDescent="0.25">
      <c r="A3638" s="91">
        <v>44713.541666666664</v>
      </c>
      <c r="B3638" s="92">
        <v>65</v>
      </c>
    </row>
    <row r="3639" spans="1:2" x14ac:dyDescent="0.25">
      <c r="A3639" s="91">
        <v>44713.583333333336</v>
      </c>
      <c r="B3639" s="92">
        <v>65</v>
      </c>
    </row>
    <row r="3640" spans="1:2" x14ac:dyDescent="0.25">
      <c r="A3640" s="91">
        <v>44713.625</v>
      </c>
      <c r="B3640" s="92">
        <v>64</v>
      </c>
    </row>
    <row r="3641" spans="1:2" x14ac:dyDescent="0.25">
      <c r="A3641" s="91">
        <v>44713.666666666664</v>
      </c>
      <c r="B3641" s="92">
        <v>63</v>
      </c>
    </row>
    <row r="3642" spans="1:2" x14ac:dyDescent="0.25">
      <c r="A3642" s="91">
        <v>44713.708333333336</v>
      </c>
      <c r="B3642" s="92">
        <v>62</v>
      </c>
    </row>
    <row r="3643" spans="1:2" x14ac:dyDescent="0.25">
      <c r="A3643" s="91">
        <v>44713.75</v>
      </c>
      <c r="B3643" s="92">
        <v>60</v>
      </c>
    </row>
    <row r="3644" spans="1:2" x14ac:dyDescent="0.25">
      <c r="A3644" s="91">
        <v>44713.791666666664</v>
      </c>
      <c r="B3644" s="92">
        <v>60</v>
      </c>
    </row>
    <row r="3645" spans="1:2" x14ac:dyDescent="0.25">
      <c r="A3645" s="91">
        <v>44713.833333333336</v>
      </c>
      <c r="B3645" s="92">
        <v>60</v>
      </c>
    </row>
    <row r="3646" spans="1:2" x14ac:dyDescent="0.25">
      <c r="A3646" s="91">
        <v>44713.875</v>
      </c>
      <c r="B3646" s="92">
        <v>59</v>
      </c>
    </row>
    <row r="3647" spans="1:2" x14ac:dyDescent="0.25">
      <c r="A3647" s="91">
        <v>44713.916666666664</v>
      </c>
      <c r="B3647" s="92">
        <v>59</v>
      </c>
    </row>
    <row r="3648" spans="1:2" x14ac:dyDescent="0.25">
      <c r="A3648" s="91">
        <v>44713.958333333336</v>
      </c>
      <c r="B3648" s="92">
        <v>60</v>
      </c>
    </row>
    <row r="3649" spans="1:2" x14ac:dyDescent="0.25">
      <c r="A3649" s="91">
        <v>44714</v>
      </c>
      <c r="B3649" s="92">
        <v>60</v>
      </c>
    </row>
    <row r="3650" spans="1:2" x14ac:dyDescent="0.25">
      <c r="A3650" s="91">
        <v>44714.041666666664</v>
      </c>
      <c r="B3650" s="92">
        <v>60</v>
      </c>
    </row>
    <row r="3651" spans="1:2" x14ac:dyDescent="0.25">
      <c r="A3651" s="91">
        <v>44714.083333333336</v>
      </c>
      <c r="B3651" s="92">
        <v>61</v>
      </c>
    </row>
    <row r="3652" spans="1:2" x14ac:dyDescent="0.25">
      <c r="A3652" s="91">
        <v>44714.125</v>
      </c>
      <c r="B3652" s="92">
        <v>63</v>
      </c>
    </row>
    <row r="3653" spans="1:2" x14ac:dyDescent="0.25">
      <c r="A3653" s="91">
        <v>44714.166666666664</v>
      </c>
      <c r="B3653" s="92">
        <v>63</v>
      </c>
    </row>
    <row r="3654" spans="1:2" x14ac:dyDescent="0.25">
      <c r="A3654" s="91">
        <v>44714.208333333336</v>
      </c>
      <c r="B3654" s="92">
        <v>63</v>
      </c>
    </row>
    <row r="3655" spans="1:2" x14ac:dyDescent="0.25">
      <c r="A3655" s="91">
        <v>44714.25</v>
      </c>
      <c r="B3655" s="92">
        <v>64</v>
      </c>
    </row>
    <row r="3656" spans="1:2" x14ac:dyDescent="0.25">
      <c r="A3656" s="91">
        <v>44714.291666666664</v>
      </c>
      <c r="B3656" s="92">
        <v>66</v>
      </c>
    </row>
    <row r="3657" spans="1:2" x14ac:dyDescent="0.25">
      <c r="A3657" s="91">
        <v>44714.333333333336</v>
      </c>
      <c r="B3657" s="92">
        <v>67</v>
      </c>
    </row>
    <row r="3658" spans="1:2" x14ac:dyDescent="0.25">
      <c r="A3658" s="91">
        <v>44714.375</v>
      </c>
      <c r="B3658" s="92">
        <v>69</v>
      </c>
    </row>
    <row r="3659" spans="1:2" x14ac:dyDescent="0.25">
      <c r="A3659" s="91">
        <v>44714.416666666664</v>
      </c>
      <c r="B3659" s="92">
        <v>70</v>
      </c>
    </row>
    <row r="3660" spans="1:2" x14ac:dyDescent="0.25">
      <c r="A3660" s="91">
        <v>44714.458333333336</v>
      </c>
      <c r="B3660" s="92">
        <v>71</v>
      </c>
    </row>
    <row r="3661" spans="1:2" x14ac:dyDescent="0.25">
      <c r="A3661" s="91">
        <v>44714.5</v>
      </c>
      <c r="B3661" s="92">
        <v>73</v>
      </c>
    </row>
    <row r="3662" spans="1:2" x14ac:dyDescent="0.25">
      <c r="A3662" s="91">
        <v>44714.541666666664</v>
      </c>
      <c r="B3662" s="92">
        <v>72</v>
      </c>
    </row>
    <row r="3663" spans="1:2" x14ac:dyDescent="0.25">
      <c r="A3663" s="91">
        <v>44714.583333333336</v>
      </c>
      <c r="B3663" s="92">
        <v>72</v>
      </c>
    </row>
    <row r="3664" spans="1:2" x14ac:dyDescent="0.25">
      <c r="A3664" s="91">
        <v>44714.625</v>
      </c>
      <c r="B3664" s="92">
        <v>74</v>
      </c>
    </row>
    <row r="3665" spans="1:2" x14ac:dyDescent="0.25">
      <c r="A3665" s="91">
        <v>44714.666666666664</v>
      </c>
      <c r="B3665" s="92">
        <v>75</v>
      </c>
    </row>
    <row r="3666" spans="1:2" x14ac:dyDescent="0.25">
      <c r="A3666" s="91">
        <v>44714.708333333336</v>
      </c>
      <c r="B3666" s="92">
        <v>71</v>
      </c>
    </row>
    <row r="3667" spans="1:2" x14ac:dyDescent="0.25">
      <c r="A3667" s="91">
        <v>44714.75</v>
      </c>
      <c r="B3667" s="92">
        <v>71</v>
      </c>
    </row>
    <row r="3668" spans="1:2" x14ac:dyDescent="0.25">
      <c r="A3668" s="91">
        <v>44714.791666666664</v>
      </c>
      <c r="B3668" s="92">
        <v>69</v>
      </c>
    </row>
    <row r="3669" spans="1:2" x14ac:dyDescent="0.25">
      <c r="A3669" s="91">
        <v>44714.833333333336</v>
      </c>
      <c r="B3669" s="92">
        <v>68</v>
      </c>
    </row>
    <row r="3670" spans="1:2" x14ac:dyDescent="0.25">
      <c r="A3670" s="91">
        <v>44714.875</v>
      </c>
      <c r="B3670" s="92">
        <v>66</v>
      </c>
    </row>
    <row r="3671" spans="1:2" x14ac:dyDescent="0.25">
      <c r="A3671" s="91">
        <v>44714.916666666664</v>
      </c>
      <c r="B3671" s="92">
        <v>65</v>
      </c>
    </row>
    <row r="3672" spans="1:2" x14ac:dyDescent="0.25">
      <c r="A3672" s="91">
        <v>44714.958333333336</v>
      </c>
      <c r="B3672" s="92">
        <v>65</v>
      </c>
    </row>
    <row r="3673" spans="1:2" x14ac:dyDescent="0.25">
      <c r="A3673" s="91">
        <v>44715</v>
      </c>
      <c r="B3673" s="92">
        <v>66</v>
      </c>
    </row>
    <row r="3674" spans="1:2" x14ac:dyDescent="0.25">
      <c r="A3674" s="91">
        <v>44715.041666666664</v>
      </c>
      <c r="B3674" s="92">
        <v>66</v>
      </c>
    </row>
    <row r="3675" spans="1:2" x14ac:dyDescent="0.25">
      <c r="A3675" s="91">
        <v>44715.083333333336</v>
      </c>
      <c r="B3675" s="92">
        <v>65</v>
      </c>
    </row>
    <row r="3676" spans="1:2" x14ac:dyDescent="0.25">
      <c r="A3676" s="91">
        <v>44715.125</v>
      </c>
      <c r="B3676" s="92">
        <v>66</v>
      </c>
    </row>
    <row r="3677" spans="1:2" x14ac:dyDescent="0.25">
      <c r="A3677" s="91">
        <v>44715.166666666664</v>
      </c>
      <c r="B3677" s="92">
        <v>66</v>
      </c>
    </row>
    <row r="3678" spans="1:2" x14ac:dyDescent="0.25">
      <c r="A3678" s="91">
        <v>44715.208333333336</v>
      </c>
      <c r="B3678" s="92">
        <v>66</v>
      </c>
    </row>
    <row r="3679" spans="1:2" x14ac:dyDescent="0.25">
      <c r="A3679" s="91">
        <v>44715.25</v>
      </c>
      <c r="B3679" s="92">
        <v>65</v>
      </c>
    </row>
    <row r="3680" spans="1:2" x14ac:dyDescent="0.25">
      <c r="A3680" s="91">
        <v>44715.291666666664</v>
      </c>
      <c r="B3680" s="92">
        <v>65</v>
      </c>
    </row>
    <row r="3681" spans="1:2" x14ac:dyDescent="0.25">
      <c r="A3681" s="91">
        <v>44715.333333333336</v>
      </c>
      <c r="B3681" s="92">
        <v>64</v>
      </c>
    </row>
    <row r="3682" spans="1:2" x14ac:dyDescent="0.25">
      <c r="A3682" s="91">
        <v>44715.375</v>
      </c>
      <c r="B3682" s="92">
        <v>64</v>
      </c>
    </row>
    <row r="3683" spans="1:2" x14ac:dyDescent="0.25">
      <c r="A3683" s="91">
        <v>44715.416666666664</v>
      </c>
      <c r="B3683" s="92">
        <v>67</v>
      </c>
    </row>
    <row r="3684" spans="1:2" x14ac:dyDescent="0.25">
      <c r="A3684" s="91">
        <v>44715.458333333336</v>
      </c>
      <c r="B3684" s="92">
        <v>66</v>
      </c>
    </row>
    <row r="3685" spans="1:2" x14ac:dyDescent="0.25">
      <c r="A3685" s="91">
        <v>44715.5</v>
      </c>
      <c r="B3685" s="92">
        <v>66</v>
      </c>
    </row>
    <row r="3686" spans="1:2" x14ac:dyDescent="0.25">
      <c r="A3686" s="91">
        <v>44715.541666666664</v>
      </c>
      <c r="B3686" s="92">
        <v>68</v>
      </c>
    </row>
    <row r="3687" spans="1:2" x14ac:dyDescent="0.25">
      <c r="A3687" s="91">
        <v>44715.583333333336</v>
      </c>
      <c r="B3687" s="92">
        <v>68</v>
      </c>
    </row>
    <row r="3688" spans="1:2" x14ac:dyDescent="0.25">
      <c r="A3688" s="91">
        <v>44715.625</v>
      </c>
      <c r="B3688" s="92">
        <v>68</v>
      </c>
    </row>
    <row r="3689" spans="1:2" x14ac:dyDescent="0.25">
      <c r="A3689" s="91">
        <v>44715.666666666664</v>
      </c>
      <c r="B3689" s="92">
        <v>68</v>
      </c>
    </row>
    <row r="3690" spans="1:2" x14ac:dyDescent="0.25">
      <c r="A3690" s="91">
        <v>44715.708333333336</v>
      </c>
      <c r="B3690" s="92">
        <v>67</v>
      </c>
    </row>
    <row r="3691" spans="1:2" x14ac:dyDescent="0.25">
      <c r="A3691" s="91">
        <v>44715.75</v>
      </c>
      <c r="B3691" s="92">
        <v>68</v>
      </c>
    </row>
    <row r="3692" spans="1:2" x14ac:dyDescent="0.25">
      <c r="A3692" s="91">
        <v>44715.791666666664</v>
      </c>
      <c r="B3692" s="92">
        <v>67</v>
      </c>
    </row>
    <row r="3693" spans="1:2" x14ac:dyDescent="0.25">
      <c r="A3693" s="91">
        <v>44715.833333333336</v>
      </c>
      <c r="B3693" s="92">
        <v>65</v>
      </c>
    </row>
    <row r="3694" spans="1:2" x14ac:dyDescent="0.25">
      <c r="A3694" s="91">
        <v>44715.875</v>
      </c>
      <c r="B3694" s="92">
        <v>64</v>
      </c>
    </row>
    <row r="3695" spans="1:2" x14ac:dyDescent="0.25">
      <c r="A3695" s="91">
        <v>44715.916666666664</v>
      </c>
      <c r="B3695" s="92">
        <v>63</v>
      </c>
    </row>
    <row r="3696" spans="1:2" x14ac:dyDescent="0.25">
      <c r="A3696" s="91">
        <v>44715.958333333336</v>
      </c>
      <c r="B3696" s="92">
        <v>63</v>
      </c>
    </row>
    <row r="3697" spans="1:2" x14ac:dyDescent="0.25">
      <c r="A3697" s="91">
        <v>44716</v>
      </c>
      <c r="B3697" s="92">
        <v>63</v>
      </c>
    </row>
    <row r="3698" spans="1:2" x14ac:dyDescent="0.25">
      <c r="A3698" s="91">
        <v>44716.041666666664</v>
      </c>
      <c r="B3698" s="92">
        <v>61</v>
      </c>
    </row>
    <row r="3699" spans="1:2" x14ac:dyDescent="0.25">
      <c r="A3699" s="91">
        <v>44716.083333333336</v>
      </c>
      <c r="B3699" s="92">
        <v>62</v>
      </c>
    </row>
    <row r="3700" spans="1:2" x14ac:dyDescent="0.25">
      <c r="A3700" s="91">
        <v>44716.125</v>
      </c>
      <c r="B3700" s="92">
        <v>62</v>
      </c>
    </row>
    <row r="3701" spans="1:2" x14ac:dyDescent="0.25">
      <c r="A3701" s="91">
        <v>44716.166666666664</v>
      </c>
      <c r="B3701" s="92">
        <v>59</v>
      </c>
    </row>
    <row r="3702" spans="1:2" x14ac:dyDescent="0.25">
      <c r="A3702" s="91">
        <v>44716.208333333336</v>
      </c>
      <c r="B3702" s="92">
        <v>59</v>
      </c>
    </row>
    <row r="3703" spans="1:2" x14ac:dyDescent="0.25">
      <c r="A3703" s="91">
        <v>44716.25</v>
      </c>
      <c r="B3703" s="92">
        <v>60</v>
      </c>
    </row>
    <row r="3704" spans="1:2" x14ac:dyDescent="0.25">
      <c r="A3704" s="91">
        <v>44716.291666666664</v>
      </c>
      <c r="B3704" s="92">
        <v>64</v>
      </c>
    </row>
    <row r="3705" spans="1:2" x14ac:dyDescent="0.25">
      <c r="A3705" s="91">
        <v>44716.333333333336</v>
      </c>
      <c r="B3705" s="92">
        <v>69</v>
      </c>
    </row>
    <row r="3706" spans="1:2" x14ac:dyDescent="0.25">
      <c r="A3706" s="91">
        <v>44716.375</v>
      </c>
      <c r="B3706" s="92">
        <v>71</v>
      </c>
    </row>
    <row r="3707" spans="1:2" x14ac:dyDescent="0.25">
      <c r="A3707" s="91">
        <v>44716.416666666664</v>
      </c>
      <c r="B3707" s="92">
        <v>74</v>
      </c>
    </row>
    <row r="3708" spans="1:2" x14ac:dyDescent="0.25">
      <c r="A3708" s="91">
        <v>44716.458333333336</v>
      </c>
      <c r="B3708" s="92">
        <v>72</v>
      </c>
    </row>
    <row r="3709" spans="1:2" x14ac:dyDescent="0.25">
      <c r="A3709" s="91">
        <v>44716.5</v>
      </c>
      <c r="B3709" s="92">
        <v>71</v>
      </c>
    </row>
    <row r="3710" spans="1:2" x14ac:dyDescent="0.25">
      <c r="A3710" s="91">
        <v>44716.541666666664</v>
      </c>
      <c r="B3710" s="92">
        <v>72</v>
      </c>
    </row>
    <row r="3711" spans="1:2" x14ac:dyDescent="0.25">
      <c r="A3711" s="91">
        <v>44716.583333333336</v>
      </c>
      <c r="B3711" s="92">
        <v>71</v>
      </c>
    </row>
    <row r="3712" spans="1:2" x14ac:dyDescent="0.25">
      <c r="A3712" s="91">
        <v>44716.625</v>
      </c>
      <c r="B3712" s="92">
        <v>71</v>
      </c>
    </row>
    <row r="3713" spans="1:2" x14ac:dyDescent="0.25">
      <c r="A3713" s="91">
        <v>44716.666666666664</v>
      </c>
      <c r="B3713" s="92">
        <v>72</v>
      </c>
    </row>
    <row r="3714" spans="1:2" x14ac:dyDescent="0.25">
      <c r="A3714" s="91">
        <v>44716.708333333336</v>
      </c>
      <c r="B3714" s="92">
        <v>71</v>
      </c>
    </row>
    <row r="3715" spans="1:2" x14ac:dyDescent="0.25">
      <c r="A3715" s="91">
        <v>44716.75</v>
      </c>
      <c r="B3715" s="92">
        <v>69</v>
      </c>
    </row>
    <row r="3716" spans="1:2" x14ac:dyDescent="0.25">
      <c r="A3716" s="91">
        <v>44716.791666666664</v>
      </c>
      <c r="B3716" s="92">
        <v>68</v>
      </c>
    </row>
    <row r="3717" spans="1:2" x14ac:dyDescent="0.25">
      <c r="A3717" s="91">
        <v>44716.833333333336</v>
      </c>
      <c r="B3717" s="92">
        <v>66</v>
      </c>
    </row>
    <row r="3718" spans="1:2" x14ac:dyDescent="0.25">
      <c r="A3718" s="91">
        <v>44716.875</v>
      </c>
      <c r="B3718" s="92">
        <v>64</v>
      </c>
    </row>
    <row r="3719" spans="1:2" x14ac:dyDescent="0.25">
      <c r="A3719" s="91">
        <v>44716.916666666664</v>
      </c>
      <c r="B3719" s="92">
        <v>64</v>
      </c>
    </row>
    <row r="3720" spans="1:2" x14ac:dyDescent="0.25">
      <c r="A3720" s="91">
        <v>44716.958333333336</v>
      </c>
      <c r="B3720" s="92">
        <v>64</v>
      </c>
    </row>
    <row r="3721" spans="1:2" x14ac:dyDescent="0.25">
      <c r="A3721" s="91">
        <v>44717</v>
      </c>
      <c r="B3721" s="92">
        <v>63</v>
      </c>
    </row>
    <row r="3722" spans="1:2" x14ac:dyDescent="0.25">
      <c r="A3722" s="91">
        <v>44717.041666666664</v>
      </c>
      <c r="B3722" s="92">
        <v>64</v>
      </c>
    </row>
    <row r="3723" spans="1:2" x14ac:dyDescent="0.25">
      <c r="A3723" s="91">
        <v>44717.083333333336</v>
      </c>
      <c r="B3723" s="92">
        <v>63</v>
      </c>
    </row>
    <row r="3724" spans="1:2" x14ac:dyDescent="0.25">
      <c r="A3724" s="91">
        <v>44717.125</v>
      </c>
      <c r="B3724" s="92">
        <v>62</v>
      </c>
    </row>
    <row r="3725" spans="1:2" x14ac:dyDescent="0.25">
      <c r="A3725" s="91">
        <v>44717.166666666664</v>
      </c>
      <c r="B3725" s="92">
        <v>58</v>
      </c>
    </row>
    <row r="3726" spans="1:2" x14ac:dyDescent="0.25">
      <c r="A3726" s="91">
        <v>44717.208333333336</v>
      </c>
      <c r="B3726" s="92">
        <v>56</v>
      </c>
    </row>
    <row r="3727" spans="1:2" x14ac:dyDescent="0.25">
      <c r="A3727" s="91">
        <v>44717.25</v>
      </c>
      <c r="B3727" s="92">
        <v>57</v>
      </c>
    </row>
    <row r="3728" spans="1:2" x14ac:dyDescent="0.25">
      <c r="A3728" s="91">
        <v>44717.291666666664</v>
      </c>
      <c r="B3728" s="92">
        <v>61</v>
      </c>
    </row>
    <row r="3729" spans="1:2" x14ac:dyDescent="0.25">
      <c r="A3729" s="91">
        <v>44717.333333333336</v>
      </c>
      <c r="B3729" s="92">
        <v>64</v>
      </c>
    </row>
    <row r="3730" spans="1:2" x14ac:dyDescent="0.25">
      <c r="A3730" s="91">
        <v>44717.375</v>
      </c>
      <c r="B3730" s="92">
        <v>66</v>
      </c>
    </row>
    <row r="3731" spans="1:2" x14ac:dyDescent="0.25">
      <c r="A3731" s="91">
        <v>44717.416666666664</v>
      </c>
      <c r="B3731" s="92">
        <v>68</v>
      </c>
    </row>
    <row r="3732" spans="1:2" x14ac:dyDescent="0.25">
      <c r="A3732" s="91">
        <v>44717.458333333336</v>
      </c>
      <c r="B3732" s="92">
        <v>71</v>
      </c>
    </row>
    <row r="3733" spans="1:2" x14ac:dyDescent="0.25">
      <c r="A3733" s="91">
        <v>44717.5</v>
      </c>
      <c r="B3733" s="92">
        <v>72</v>
      </c>
    </row>
    <row r="3734" spans="1:2" x14ac:dyDescent="0.25">
      <c r="A3734" s="91">
        <v>44717.541666666664</v>
      </c>
      <c r="B3734" s="92">
        <v>74</v>
      </c>
    </row>
    <row r="3735" spans="1:2" x14ac:dyDescent="0.25">
      <c r="A3735" s="91">
        <v>44717.583333333336</v>
      </c>
      <c r="B3735" s="92">
        <v>70</v>
      </c>
    </row>
    <row r="3736" spans="1:2" x14ac:dyDescent="0.25">
      <c r="A3736" s="91">
        <v>44717.625</v>
      </c>
      <c r="B3736" s="92">
        <v>71</v>
      </c>
    </row>
    <row r="3737" spans="1:2" x14ac:dyDescent="0.25">
      <c r="A3737" s="91">
        <v>44717.666666666664</v>
      </c>
      <c r="B3737" s="92">
        <v>71</v>
      </c>
    </row>
    <row r="3738" spans="1:2" x14ac:dyDescent="0.25">
      <c r="A3738" s="91">
        <v>44717.708333333336</v>
      </c>
      <c r="B3738" s="92">
        <v>71</v>
      </c>
    </row>
    <row r="3739" spans="1:2" x14ac:dyDescent="0.25">
      <c r="A3739" s="91">
        <v>44717.75</v>
      </c>
      <c r="B3739" s="92">
        <v>70</v>
      </c>
    </row>
    <row r="3740" spans="1:2" x14ac:dyDescent="0.25">
      <c r="A3740" s="91">
        <v>44717.791666666664</v>
      </c>
      <c r="B3740" s="92">
        <v>68</v>
      </c>
    </row>
    <row r="3741" spans="1:2" x14ac:dyDescent="0.25">
      <c r="A3741" s="91">
        <v>44717.833333333336</v>
      </c>
      <c r="B3741" s="92">
        <v>66</v>
      </c>
    </row>
    <row r="3742" spans="1:2" x14ac:dyDescent="0.25">
      <c r="A3742" s="91">
        <v>44717.875</v>
      </c>
      <c r="B3742" s="92">
        <v>62</v>
      </c>
    </row>
    <row r="3743" spans="1:2" x14ac:dyDescent="0.25">
      <c r="A3743" s="91">
        <v>44717.916666666664</v>
      </c>
      <c r="B3743" s="92">
        <v>61</v>
      </c>
    </row>
    <row r="3744" spans="1:2" x14ac:dyDescent="0.25">
      <c r="A3744" s="91">
        <v>44717.958333333336</v>
      </c>
      <c r="B3744" s="92">
        <v>62</v>
      </c>
    </row>
    <row r="3745" spans="1:2" x14ac:dyDescent="0.25">
      <c r="A3745" s="91">
        <v>44718</v>
      </c>
      <c r="B3745" s="92">
        <v>62</v>
      </c>
    </row>
    <row r="3746" spans="1:2" x14ac:dyDescent="0.25">
      <c r="A3746" s="91">
        <v>44718.041666666664</v>
      </c>
      <c r="B3746" s="92">
        <v>63</v>
      </c>
    </row>
    <row r="3747" spans="1:2" x14ac:dyDescent="0.25">
      <c r="A3747" s="91">
        <v>44718.083333333336</v>
      </c>
      <c r="B3747" s="92">
        <v>63</v>
      </c>
    </row>
    <row r="3748" spans="1:2" x14ac:dyDescent="0.25">
      <c r="A3748" s="91">
        <v>44718.125</v>
      </c>
      <c r="B3748" s="92">
        <v>63</v>
      </c>
    </row>
    <row r="3749" spans="1:2" x14ac:dyDescent="0.25">
      <c r="A3749" s="91">
        <v>44718.166666666664</v>
      </c>
      <c r="B3749" s="92">
        <v>62</v>
      </c>
    </row>
    <row r="3750" spans="1:2" x14ac:dyDescent="0.25">
      <c r="A3750" s="91">
        <v>44718.208333333336</v>
      </c>
      <c r="B3750" s="92">
        <v>62</v>
      </c>
    </row>
    <row r="3751" spans="1:2" x14ac:dyDescent="0.25">
      <c r="A3751" s="91">
        <v>44718.25</v>
      </c>
      <c r="B3751" s="92">
        <v>61</v>
      </c>
    </row>
    <row r="3752" spans="1:2" x14ac:dyDescent="0.25">
      <c r="A3752" s="91">
        <v>44718.291666666664</v>
      </c>
      <c r="B3752" s="92">
        <v>66</v>
      </c>
    </row>
    <row r="3753" spans="1:2" x14ac:dyDescent="0.25">
      <c r="A3753" s="91">
        <v>44718.333333333336</v>
      </c>
      <c r="B3753" s="92">
        <v>69</v>
      </c>
    </row>
    <row r="3754" spans="1:2" x14ac:dyDescent="0.25">
      <c r="A3754" s="91">
        <v>44718.375</v>
      </c>
      <c r="B3754" s="92">
        <v>72</v>
      </c>
    </row>
    <row r="3755" spans="1:2" x14ac:dyDescent="0.25">
      <c r="A3755" s="91">
        <v>44718.416666666664</v>
      </c>
      <c r="B3755" s="92">
        <v>74</v>
      </c>
    </row>
    <row r="3756" spans="1:2" x14ac:dyDescent="0.25">
      <c r="A3756" s="91">
        <v>44718.458333333336</v>
      </c>
      <c r="B3756" s="92">
        <v>75</v>
      </c>
    </row>
    <row r="3757" spans="1:2" x14ac:dyDescent="0.25">
      <c r="A3757" s="91">
        <v>44718.5</v>
      </c>
      <c r="B3757" s="92">
        <v>77</v>
      </c>
    </row>
    <row r="3758" spans="1:2" x14ac:dyDescent="0.25">
      <c r="A3758" s="91">
        <v>44718.541666666664</v>
      </c>
      <c r="B3758" s="92">
        <v>74</v>
      </c>
    </row>
    <row r="3759" spans="1:2" x14ac:dyDescent="0.25">
      <c r="A3759" s="91">
        <v>44718.583333333336</v>
      </c>
      <c r="B3759" s="92">
        <v>75</v>
      </c>
    </row>
    <row r="3760" spans="1:2" x14ac:dyDescent="0.25">
      <c r="A3760" s="91">
        <v>44718.625</v>
      </c>
      <c r="B3760" s="92">
        <v>76</v>
      </c>
    </row>
    <row r="3761" spans="1:2" x14ac:dyDescent="0.25">
      <c r="A3761" s="91">
        <v>44718.666666666664</v>
      </c>
      <c r="B3761" s="92">
        <v>75</v>
      </c>
    </row>
    <row r="3762" spans="1:2" x14ac:dyDescent="0.25">
      <c r="A3762" s="91">
        <v>44718.708333333336</v>
      </c>
      <c r="B3762" s="92">
        <v>74</v>
      </c>
    </row>
    <row r="3763" spans="1:2" x14ac:dyDescent="0.25">
      <c r="A3763" s="91">
        <v>44718.75</v>
      </c>
      <c r="B3763" s="92">
        <v>72</v>
      </c>
    </row>
    <row r="3764" spans="1:2" x14ac:dyDescent="0.25">
      <c r="A3764" s="91">
        <v>44718.791666666664</v>
      </c>
      <c r="B3764" s="92">
        <v>70</v>
      </c>
    </row>
    <row r="3765" spans="1:2" x14ac:dyDescent="0.25">
      <c r="A3765" s="91">
        <v>44718.833333333336</v>
      </c>
      <c r="B3765" s="92">
        <v>68</v>
      </c>
    </row>
    <row r="3766" spans="1:2" x14ac:dyDescent="0.25">
      <c r="A3766" s="91">
        <v>44718.875</v>
      </c>
      <c r="B3766" s="92">
        <v>67</v>
      </c>
    </row>
    <row r="3767" spans="1:2" x14ac:dyDescent="0.25">
      <c r="A3767" s="91">
        <v>44718.916666666664</v>
      </c>
      <c r="B3767" s="92">
        <v>67</v>
      </c>
    </row>
    <row r="3768" spans="1:2" x14ac:dyDescent="0.25">
      <c r="A3768" s="91">
        <v>44718.958333333336</v>
      </c>
      <c r="B3768" s="92">
        <v>67</v>
      </c>
    </row>
    <row r="3769" spans="1:2" x14ac:dyDescent="0.25">
      <c r="A3769" s="91">
        <v>44719</v>
      </c>
      <c r="B3769" s="92">
        <v>65</v>
      </c>
    </row>
    <row r="3770" spans="1:2" x14ac:dyDescent="0.25">
      <c r="A3770" s="91">
        <v>44719.041666666664</v>
      </c>
      <c r="B3770" s="92">
        <v>63</v>
      </c>
    </row>
    <row r="3771" spans="1:2" x14ac:dyDescent="0.25">
      <c r="A3771" s="91">
        <v>44719.083333333336</v>
      </c>
      <c r="B3771" s="92">
        <v>64</v>
      </c>
    </row>
    <row r="3772" spans="1:2" x14ac:dyDescent="0.25">
      <c r="A3772" s="91">
        <v>44719.125</v>
      </c>
      <c r="B3772" s="92">
        <v>61</v>
      </c>
    </row>
    <row r="3773" spans="1:2" x14ac:dyDescent="0.25">
      <c r="A3773" s="91">
        <v>44719.166666666664</v>
      </c>
      <c r="B3773" s="92">
        <v>60</v>
      </c>
    </row>
    <row r="3774" spans="1:2" x14ac:dyDescent="0.25">
      <c r="A3774" s="91">
        <v>44719.208333333336</v>
      </c>
      <c r="B3774" s="92">
        <v>59</v>
      </c>
    </row>
    <row r="3775" spans="1:2" x14ac:dyDescent="0.25">
      <c r="A3775" s="91">
        <v>44719.25</v>
      </c>
      <c r="B3775" s="92">
        <v>60</v>
      </c>
    </row>
    <row r="3776" spans="1:2" x14ac:dyDescent="0.25">
      <c r="A3776" s="91">
        <v>44719.291666666664</v>
      </c>
      <c r="B3776" s="92">
        <v>66</v>
      </c>
    </row>
    <row r="3777" spans="1:2" x14ac:dyDescent="0.25">
      <c r="A3777" s="91">
        <v>44719.333333333336</v>
      </c>
      <c r="B3777" s="92">
        <v>68</v>
      </c>
    </row>
    <row r="3778" spans="1:2" x14ac:dyDescent="0.25">
      <c r="A3778" s="91">
        <v>44719.375</v>
      </c>
      <c r="B3778" s="92">
        <v>70</v>
      </c>
    </row>
    <row r="3779" spans="1:2" x14ac:dyDescent="0.25">
      <c r="A3779" s="91">
        <v>44719.416666666664</v>
      </c>
      <c r="B3779" s="92">
        <v>70</v>
      </c>
    </row>
    <row r="3780" spans="1:2" x14ac:dyDescent="0.25">
      <c r="A3780" s="91">
        <v>44719.458333333336</v>
      </c>
      <c r="B3780" s="92">
        <v>72</v>
      </c>
    </row>
    <row r="3781" spans="1:2" x14ac:dyDescent="0.25">
      <c r="A3781" s="91">
        <v>44719.5</v>
      </c>
      <c r="B3781" s="92">
        <v>72</v>
      </c>
    </row>
    <row r="3782" spans="1:2" x14ac:dyDescent="0.25">
      <c r="A3782" s="91">
        <v>44719.541666666664</v>
      </c>
      <c r="B3782" s="92">
        <v>74</v>
      </c>
    </row>
    <row r="3783" spans="1:2" x14ac:dyDescent="0.25">
      <c r="A3783" s="91">
        <v>44719.583333333336</v>
      </c>
      <c r="B3783" s="92">
        <v>74</v>
      </c>
    </row>
    <row r="3784" spans="1:2" x14ac:dyDescent="0.25">
      <c r="A3784" s="91">
        <v>44719.625</v>
      </c>
      <c r="B3784" s="92">
        <v>75</v>
      </c>
    </row>
    <row r="3785" spans="1:2" x14ac:dyDescent="0.25">
      <c r="A3785" s="91">
        <v>44719.666666666664</v>
      </c>
      <c r="B3785" s="92">
        <v>71</v>
      </c>
    </row>
    <row r="3786" spans="1:2" x14ac:dyDescent="0.25">
      <c r="A3786" s="91">
        <v>44719.708333333336</v>
      </c>
      <c r="B3786" s="92">
        <v>71</v>
      </c>
    </row>
    <row r="3787" spans="1:2" x14ac:dyDescent="0.25">
      <c r="A3787" s="91">
        <v>44719.75</v>
      </c>
      <c r="B3787" s="92">
        <v>71</v>
      </c>
    </row>
    <row r="3788" spans="1:2" x14ac:dyDescent="0.25">
      <c r="A3788" s="91">
        <v>44719.791666666664</v>
      </c>
      <c r="B3788" s="92">
        <v>70</v>
      </c>
    </row>
    <row r="3789" spans="1:2" x14ac:dyDescent="0.25">
      <c r="A3789" s="91">
        <v>44719.833333333336</v>
      </c>
      <c r="B3789" s="92">
        <v>69</v>
      </c>
    </row>
    <row r="3790" spans="1:2" x14ac:dyDescent="0.25">
      <c r="A3790" s="91">
        <v>44719.875</v>
      </c>
      <c r="B3790" s="92">
        <v>69</v>
      </c>
    </row>
    <row r="3791" spans="1:2" x14ac:dyDescent="0.25">
      <c r="A3791" s="91">
        <v>44719.916666666664</v>
      </c>
      <c r="B3791" s="92">
        <v>68</v>
      </c>
    </row>
    <row r="3792" spans="1:2" x14ac:dyDescent="0.25">
      <c r="A3792" s="91">
        <v>44719.958333333336</v>
      </c>
      <c r="B3792" s="92">
        <v>67</v>
      </c>
    </row>
    <row r="3793" spans="1:2" x14ac:dyDescent="0.25">
      <c r="A3793" s="91">
        <v>44720</v>
      </c>
      <c r="B3793" s="92">
        <v>67</v>
      </c>
    </row>
    <row r="3794" spans="1:2" x14ac:dyDescent="0.25">
      <c r="A3794" s="91">
        <v>44720.041666666664</v>
      </c>
      <c r="B3794" s="92">
        <v>67</v>
      </c>
    </row>
    <row r="3795" spans="1:2" x14ac:dyDescent="0.25">
      <c r="A3795" s="91">
        <v>44720.083333333336</v>
      </c>
      <c r="B3795" s="92">
        <v>67</v>
      </c>
    </row>
    <row r="3796" spans="1:2" x14ac:dyDescent="0.25">
      <c r="A3796" s="91">
        <v>44720.125</v>
      </c>
      <c r="B3796" s="92">
        <v>67</v>
      </c>
    </row>
    <row r="3797" spans="1:2" x14ac:dyDescent="0.25">
      <c r="A3797" s="91">
        <v>44720.166666666664</v>
      </c>
      <c r="B3797" s="92">
        <v>67</v>
      </c>
    </row>
    <row r="3798" spans="1:2" x14ac:dyDescent="0.25">
      <c r="A3798" s="91">
        <v>44720.208333333336</v>
      </c>
      <c r="B3798" s="92">
        <v>67</v>
      </c>
    </row>
    <row r="3799" spans="1:2" x14ac:dyDescent="0.25">
      <c r="A3799" s="91">
        <v>44720.25</v>
      </c>
      <c r="B3799" s="92">
        <v>67</v>
      </c>
    </row>
    <row r="3800" spans="1:2" x14ac:dyDescent="0.25">
      <c r="A3800" s="91">
        <v>44720.291666666664</v>
      </c>
      <c r="B3800" s="92">
        <v>68</v>
      </c>
    </row>
    <row r="3801" spans="1:2" x14ac:dyDescent="0.25">
      <c r="A3801" s="91">
        <v>44720.333333333336</v>
      </c>
      <c r="B3801" s="92">
        <v>71</v>
      </c>
    </row>
    <row r="3802" spans="1:2" x14ac:dyDescent="0.25">
      <c r="A3802" s="91">
        <v>44720.375</v>
      </c>
      <c r="B3802" s="92">
        <v>74</v>
      </c>
    </row>
    <row r="3803" spans="1:2" x14ac:dyDescent="0.25">
      <c r="A3803" s="91">
        <v>44720.416666666664</v>
      </c>
      <c r="B3803" s="92">
        <v>78</v>
      </c>
    </row>
    <row r="3804" spans="1:2" x14ac:dyDescent="0.25">
      <c r="A3804" s="91">
        <v>44720.458333333336</v>
      </c>
      <c r="B3804" s="92">
        <v>80</v>
      </c>
    </row>
    <row r="3805" spans="1:2" x14ac:dyDescent="0.25">
      <c r="A3805" s="91">
        <v>44720.5</v>
      </c>
      <c r="B3805" s="92">
        <v>82</v>
      </c>
    </row>
    <row r="3806" spans="1:2" x14ac:dyDescent="0.25">
      <c r="A3806" s="91">
        <v>44720.541666666664</v>
      </c>
      <c r="B3806" s="92">
        <v>83</v>
      </c>
    </row>
    <row r="3807" spans="1:2" x14ac:dyDescent="0.25">
      <c r="A3807" s="91">
        <v>44720.583333333336</v>
      </c>
      <c r="B3807" s="92">
        <v>83</v>
      </c>
    </row>
    <row r="3808" spans="1:2" x14ac:dyDescent="0.25">
      <c r="A3808" s="91">
        <v>44720.625</v>
      </c>
      <c r="B3808" s="92">
        <v>83</v>
      </c>
    </row>
    <row r="3809" spans="1:2" x14ac:dyDescent="0.25">
      <c r="A3809" s="91">
        <v>44720.666666666664</v>
      </c>
      <c r="B3809" s="92">
        <v>83</v>
      </c>
    </row>
    <row r="3810" spans="1:2" x14ac:dyDescent="0.25">
      <c r="A3810" s="91">
        <v>44720.708333333336</v>
      </c>
      <c r="B3810" s="92">
        <v>78</v>
      </c>
    </row>
    <row r="3811" spans="1:2" x14ac:dyDescent="0.25">
      <c r="A3811" s="91">
        <v>44720.75</v>
      </c>
      <c r="B3811" s="92">
        <v>78</v>
      </c>
    </row>
    <row r="3812" spans="1:2" x14ac:dyDescent="0.25">
      <c r="A3812" s="91">
        <v>44720.791666666664</v>
      </c>
      <c r="B3812" s="92">
        <v>76</v>
      </c>
    </row>
    <row r="3813" spans="1:2" x14ac:dyDescent="0.25">
      <c r="A3813" s="91">
        <v>44720.833333333336</v>
      </c>
      <c r="B3813" s="92">
        <v>73</v>
      </c>
    </row>
    <row r="3814" spans="1:2" x14ac:dyDescent="0.25">
      <c r="A3814" s="91">
        <v>44720.875</v>
      </c>
      <c r="B3814" s="92">
        <v>70</v>
      </c>
    </row>
    <row r="3815" spans="1:2" x14ac:dyDescent="0.25">
      <c r="A3815" s="91">
        <v>44720.916666666664</v>
      </c>
      <c r="B3815" s="92">
        <v>70</v>
      </c>
    </row>
    <row r="3816" spans="1:2" x14ac:dyDescent="0.25">
      <c r="A3816" s="91">
        <v>44720.958333333336</v>
      </c>
      <c r="B3816" s="92">
        <v>70</v>
      </c>
    </row>
    <row r="3817" spans="1:2" x14ac:dyDescent="0.25">
      <c r="A3817" s="91">
        <v>44721</v>
      </c>
      <c r="B3817" s="92">
        <v>69</v>
      </c>
    </row>
    <row r="3818" spans="1:2" x14ac:dyDescent="0.25">
      <c r="A3818" s="91">
        <v>44721.041666666664</v>
      </c>
      <c r="B3818" s="92">
        <v>69</v>
      </c>
    </row>
    <row r="3819" spans="1:2" x14ac:dyDescent="0.25">
      <c r="A3819" s="91">
        <v>44721.083333333336</v>
      </c>
      <c r="B3819" s="92">
        <v>69</v>
      </c>
    </row>
    <row r="3820" spans="1:2" x14ac:dyDescent="0.25">
      <c r="A3820" s="91">
        <v>44721.125</v>
      </c>
      <c r="B3820" s="92">
        <v>69</v>
      </c>
    </row>
    <row r="3821" spans="1:2" x14ac:dyDescent="0.25">
      <c r="A3821" s="91">
        <v>44721.166666666664</v>
      </c>
      <c r="B3821" s="92">
        <v>69</v>
      </c>
    </row>
    <row r="3822" spans="1:2" x14ac:dyDescent="0.25">
      <c r="A3822" s="91">
        <v>44721.208333333336</v>
      </c>
      <c r="B3822" s="92">
        <v>69</v>
      </c>
    </row>
    <row r="3823" spans="1:2" x14ac:dyDescent="0.25">
      <c r="A3823" s="91">
        <v>44721.25</v>
      </c>
      <c r="B3823" s="92">
        <v>69</v>
      </c>
    </row>
    <row r="3824" spans="1:2" x14ac:dyDescent="0.25">
      <c r="A3824" s="91">
        <v>44721.291666666664</v>
      </c>
      <c r="B3824" s="92">
        <v>68</v>
      </c>
    </row>
    <row r="3825" spans="1:2" x14ac:dyDescent="0.25">
      <c r="A3825" s="91">
        <v>44721.333333333336</v>
      </c>
      <c r="B3825" s="92">
        <v>69</v>
      </c>
    </row>
    <row r="3826" spans="1:2" x14ac:dyDescent="0.25">
      <c r="A3826" s="91">
        <v>44721.375</v>
      </c>
      <c r="B3826" s="92">
        <v>70</v>
      </c>
    </row>
    <row r="3827" spans="1:2" x14ac:dyDescent="0.25">
      <c r="A3827" s="91">
        <v>44721.416666666664</v>
      </c>
      <c r="B3827" s="92">
        <v>75</v>
      </c>
    </row>
    <row r="3828" spans="1:2" x14ac:dyDescent="0.25">
      <c r="A3828" s="91">
        <v>44721.458333333336</v>
      </c>
      <c r="B3828" s="92">
        <v>79</v>
      </c>
    </row>
    <row r="3829" spans="1:2" x14ac:dyDescent="0.25">
      <c r="A3829" s="91">
        <v>44721.5</v>
      </c>
      <c r="B3829" s="92">
        <v>81</v>
      </c>
    </row>
    <row r="3830" spans="1:2" x14ac:dyDescent="0.25">
      <c r="A3830" s="91">
        <v>44721.541666666664</v>
      </c>
      <c r="B3830" s="92">
        <v>82</v>
      </c>
    </row>
    <row r="3831" spans="1:2" x14ac:dyDescent="0.25">
      <c r="A3831" s="91">
        <v>44721.583333333336</v>
      </c>
      <c r="B3831" s="92">
        <v>83</v>
      </c>
    </row>
    <row r="3832" spans="1:2" x14ac:dyDescent="0.25">
      <c r="A3832" s="91">
        <v>44721.625</v>
      </c>
      <c r="B3832" s="92">
        <v>83</v>
      </c>
    </row>
    <row r="3833" spans="1:2" x14ac:dyDescent="0.25">
      <c r="A3833" s="91">
        <v>44721.666666666664</v>
      </c>
      <c r="B3833" s="92">
        <v>82</v>
      </c>
    </row>
    <row r="3834" spans="1:2" x14ac:dyDescent="0.25">
      <c r="A3834" s="91">
        <v>44721.708333333336</v>
      </c>
      <c r="B3834" s="92">
        <v>81</v>
      </c>
    </row>
    <row r="3835" spans="1:2" x14ac:dyDescent="0.25">
      <c r="A3835" s="91">
        <v>44721.75</v>
      </c>
      <c r="B3835" s="92">
        <v>80</v>
      </c>
    </row>
    <row r="3836" spans="1:2" x14ac:dyDescent="0.25">
      <c r="A3836" s="91">
        <v>44721.791666666664</v>
      </c>
      <c r="B3836" s="92">
        <v>80</v>
      </c>
    </row>
    <row r="3837" spans="1:2" x14ac:dyDescent="0.25">
      <c r="A3837" s="91">
        <v>44721.833333333336</v>
      </c>
      <c r="B3837" s="92">
        <v>76</v>
      </c>
    </row>
    <row r="3838" spans="1:2" x14ac:dyDescent="0.25">
      <c r="A3838" s="91">
        <v>44721.875</v>
      </c>
      <c r="B3838" s="92">
        <v>74</v>
      </c>
    </row>
    <row r="3839" spans="1:2" x14ac:dyDescent="0.25">
      <c r="A3839" s="91">
        <v>44721.916666666664</v>
      </c>
      <c r="B3839" s="92">
        <v>72</v>
      </c>
    </row>
    <row r="3840" spans="1:2" x14ac:dyDescent="0.25">
      <c r="A3840" s="91">
        <v>44721.958333333336</v>
      </c>
      <c r="B3840" s="92">
        <v>69</v>
      </c>
    </row>
    <row r="3841" spans="1:2" x14ac:dyDescent="0.25">
      <c r="A3841" s="91">
        <v>44722</v>
      </c>
      <c r="B3841" s="92">
        <v>69</v>
      </c>
    </row>
    <row r="3842" spans="1:2" x14ac:dyDescent="0.25">
      <c r="A3842" s="91">
        <v>44722.041666666664</v>
      </c>
      <c r="B3842" s="92">
        <v>66</v>
      </c>
    </row>
    <row r="3843" spans="1:2" x14ac:dyDescent="0.25">
      <c r="A3843" s="91">
        <v>44722.083333333336</v>
      </c>
      <c r="B3843" s="92">
        <v>65</v>
      </c>
    </row>
    <row r="3844" spans="1:2" x14ac:dyDescent="0.25">
      <c r="A3844" s="91">
        <v>44722.125</v>
      </c>
      <c r="B3844" s="92">
        <v>64</v>
      </c>
    </row>
    <row r="3845" spans="1:2" x14ac:dyDescent="0.25">
      <c r="A3845" s="91">
        <v>44722.166666666664</v>
      </c>
      <c r="B3845" s="92">
        <v>65</v>
      </c>
    </row>
    <row r="3846" spans="1:2" x14ac:dyDescent="0.25">
      <c r="A3846" s="91">
        <v>44722.208333333336</v>
      </c>
      <c r="B3846" s="92">
        <v>64</v>
      </c>
    </row>
    <row r="3847" spans="1:2" x14ac:dyDescent="0.25">
      <c r="A3847" s="91">
        <v>44722.25</v>
      </c>
      <c r="B3847" s="92">
        <v>64</v>
      </c>
    </row>
    <row r="3848" spans="1:2" x14ac:dyDescent="0.25">
      <c r="A3848" s="91">
        <v>44722.291666666664</v>
      </c>
      <c r="B3848" s="92">
        <v>66</v>
      </c>
    </row>
    <row r="3849" spans="1:2" x14ac:dyDescent="0.25">
      <c r="A3849" s="91">
        <v>44722.333333333336</v>
      </c>
      <c r="B3849" s="92">
        <v>68</v>
      </c>
    </row>
    <row r="3850" spans="1:2" x14ac:dyDescent="0.25">
      <c r="A3850" s="91">
        <v>44722.375</v>
      </c>
      <c r="B3850" s="92">
        <v>71</v>
      </c>
    </row>
    <row r="3851" spans="1:2" x14ac:dyDescent="0.25">
      <c r="A3851" s="91">
        <v>44722.416666666664</v>
      </c>
      <c r="B3851" s="92">
        <v>72</v>
      </c>
    </row>
    <row r="3852" spans="1:2" x14ac:dyDescent="0.25">
      <c r="A3852" s="91">
        <v>44722.458333333336</v>
      </c>
      <c r="B3852" s="92">
        <v>74</v>
      </c>
    </row>
    <row r="3853" spans="1:2" x14ac:dyDescent="0.25">
      <c r="A3853" s="91">
        <v>44722.5</v>
      </c>
      <c r="B3853" s="92">
        <v>75</v>
      </c>
    </row>
    <row r="3854" spans="1:2" x14ac:dyDescent="0.25">
      <c r="A3854" s="91">
        <v>44722.541666666664</v>
      </c>
      <c r="B3854" s="92">
        <v>78</v>
      </c>
    </row>
    <row r="3855" spans="1:2" x14ac:dyDescent="0.25">
      <c r="A3855" s="91">
        <v>44722.583333333336</v>
      </c>
      <c r="B3855" s="92">
        <v>79</v>
      </c>
    </row>
    <row r="3856" spans="1:2" x14ac:dyDescent="0.25">
      <c r="A3856" s="91">
        <v>44722.625</v>
      </c>
      <c r="B3856" s="92">
        <v>80</v>
      </c>
    </row>
    <row r="3857" spans="1:2" x14ac:dyDescent="0.25">
      <c r="A3857" s="91">
        <v>44722.666666666664</v>
      </c>
      <c r="B3857" s="92">
        <v>79</v>
      </c>
    </row>
    <row r="3858" spans="1:2" x14ac:dyDescent="0.25">
      <c r="A3858" s="91">
        <v>44722.708333333336</v>
      </c>
      <c r="B3858" s="92">
        <v>77</v>
      </c>
    </row>
    <row r="3859" spans="1:2" x14ac:dyDescent="0.25">
      <c r="A3859" s="91">
        <v>44722.75</v>
      </c>
      <c r="B3859" s="92">
        <v>72</v>
      </c>
    </row>
    <row r="3860" spans="1:2" x14ac:dyDescent="0.25">
      <c r="A3860" s="91">
        <v>44722.791666666664</v>
      </c>
      <c r="B3860" s="92">
        <v>71</v>
      </c>
    </row>
    <row r="3861" spans="1:2" x14ac:dyDescent="0.25">
      <c r="A3861" s="91">
        <v>44722.833333333336</v>
      </c>
      <c r="B3861" s="92">
        <v>70</v>
      </c>
    </row>
    <row r="3862" spans="1:2" x14ac:dyDescent="0.25">
      <c r="A3862" s="91">
        <v>44722.875</v>
      </c>
      <c r="B3862" s="92">
        <v>75</v>
      </c>
    </row>
    <row r="3863" spans="1:2" x14ac:dyDescent="0.25">
      <c r="A3863" s="91">
        <v>44722.916666666664</v>
      </c>
      <c r="B3863" s="92">
        <v>73</v>
      </c>
    </row>
    <row r="3864" spans="1:2" x14ac:dyDescent="0.25">
      <c r="A3864" s="91">
        <v>44722.958333333336</v>
      </c>
      <c r="B3864" s="92">
        <v>73</v>
      </c>
    </row>
    <row r="3865" spans="1:2" x14ac:dyDescent="0.25">
      <c r="A3865" s="91">
        <v>44723</v>
      </c>
      <c r="B3865" s="92">
        <v>72</v>
      </c>
    </row>
    <row r="3866" spans="1:2" x14ac:dyDescent="0.25">
      <c r="A3866" s="91">
        <v>44723.041666666664</v>
      </c>
      <c r="B3866" s="92">
        <v>69</v>
      </c>
    </row>
    <row r="3867" spans="1:2" x14ac:dyDescent="0.25">
      <c r="A3867" s="91">
        <v>44723.083333333336</v>
      </c>
      <c r="B3867" s="92">
        <v>67</v>
      </c>
    </row>
    <row r="3868" spans="1:2" x14ac:dyDescent="0.25">
      <c r="A3868" s="91">
        <v>44723.125</v>
      </c>
      <c r="B3868" s="92">
        <v>67</v>
      </c>
    </row>
    <row r="3869" spans="1:2" x14ac:dyDescent="0.25">
      <c r="A3869" s="91">
        <v>44723.166666666664</v>
      </c>
      <c r="B3869" s="92">
        <v>68</v>
      </c>
    </row>
    <row r="3870" spans="1:2" x14ac:dyDescent="0.25">
      <c r="A3870" s="91">
        <v>44723.208333333336</v>
      </c>
      <c r="B3870" s="92">
        <v>65</v>
      </c>
    </row>
    <row r="3871" spans="1:2" x14ac:dyDescent="0.25">
      <c r="A3871" s="91">
        <v>44723.25</v>
      </c>
      <c r="B3871" s="92">
        <v>66</v>
      </c>
    </row>
    <row r="3872" spans="1:2" x14ac:dyDescent="0.25">
      <c r="A3872" s="91">
        <v>44723.291666666664</v>
      </c>
      <c r="B3872" s="92">
        <v>68</v>
      </c>
    </row>
    <row r="3873" spans="1:2" x14ac:dyDescent="0.25">
      <c r="A3873" s="91">
        <v>44723.333333333336</v>
      </c>
      <c r="B3873" s="92">
        <v>69</v>
      </c>
    </row>
    <row r="3874" spans="1:2" x14ac:dyDescent="0.25">
      <c r="A3874" s="91">
        <v>44723.375</v>
      </c>
      <c r="B3874" s="92">
        <v>72</v>
      </c>
    </row>
    <row r="3875" spans="1:2" x14ac:dyDescent="0.25">
      <c r="A3875" s="91">
        <v>44723.416666666664</v>
      </c>
      <c r="B3875" s="92">
        <v>76</v>
      </c>
    </row>
    <row r="3876" spans="1:2" x14ac:dyDescent="0.25">
      <c r="A3876" s="91">
        <v>44723.458333333336</v>
      </c>
      <c r="B3876" s="92">
        <v>76</v>
      </c>
    </row>
    <row r="3877" spans="1:2" x14ac:dyDescent="0.25">
      <c r="A3877" s="91">
        <v>44723.5</v>
      </c>
      <c r="B3877" s="92">
        <v>79</v>
      </c>
    </row>
    <row r="3878" spans="1:2" x14ac:dyDescent="0.25">
      <c r="A3878" s="91">
        <v>44723.541666666664</v>
      </c>
      <c r="B3878" s="92">
        <v>72</v>
      </c>
    </row>
    <row r="3879" spans="1:2" x14ac:dyDescent="0.25">
      <c r="A3879" s="91">
        <v>44723.583333333336</v>
      </c>
      <c r="B3879" s="92">
        <v>72</v>
      </c>
    </row>
    <row r="3880" spans="1:2" x14ac:dyDescent="0.25">
      <c r="A3880" s="91">
        <v>44723.625</v>
      </c>
      <c r="B3880" s="92">
        <v>71</v>
      </c>
    </row>
    <row r="3881" spans="1:2" x14ac:dyDescent="0.25">
      <c r="A3881" s="91">
        <v>44723.666666666664</v>
      </c>
      <c r="B3881" s="92">
        <v>71</v>
      </c>
    </row>
    <row r="3882" spans="1:2" x14ac:dyDescent="0.25">
      <c r="A3882" s="91">
        <v>44723.708333333336</v>
      </c>
      <c r="B3882" s="92">
        <v>72</v>
      </c>
    </row>
    <row r="3883" spans="1:2" x14ac:dyDescent="0.25">
      <c r="A3883" s="91">
        <v>44723.75</v>
      </c>
      <c r="B3883" s="92">
        <v>70</v>
      </c>
    </row>
    <row r="3884" spans="1:2" x14ac:dyDescent="0.25">
      <c r="A3884" s="91">
        <v>44723.791666666664</v>
      </c>
      <c r="B3884" s="92">
        <v>70</v>
      </c>
    </row>
    <row r="3885" spans="1:2" x14ac:dyDescent="0.25">
      <c r="A3885" s="91">
        <v>44723.833333333336</v>
      </c>
      <c r="B3885" s="92">
        <v>70</v>
      </c>
    </row>
    <row r="3886" spans="1:2" x14ac:dyDescent="0.25">
      <c r="A3886" s="91">
        <v>44723.875</v>
      </c>
      <c r="B3886" s="92">
        <v>69</v>
      </c>
    </row>
    <row r="3887" spans="1:2" x14ac:dyDescent="0.25">
      <c r="A3887" s="91">
        <v>44723.916666666664</v>
      </c>
      <c r="B3887" s="92">
        <v>68</v>
      </c>
    </row>
    <row r="3888" spans="1:2" x14ac:dyDescent="0.25">
      <c r="A3888" s="91">
        <v>44723.958333333336</v>
      </c>
      <c r="B3888" s="92">
        <v>67</v>
      </c>
    </row>
    <row r="3889" spans="1:2" x14ac:dyDescent="0.25">
      <c r="A3889" s="91">
        <v>44724</v>
      </c>
      <c r="B3889" s="92">
        <v>66</v>
      </c>
    </row>
    <row r="3890" spans="1:2" x14ac:dyDescent="0.25">
      <c r="A3890" s="91">
        <v>44724.041666666664</v>
      </c>
      <c r="B3890" s="92">
        <v>66</v>
      </c>
    </row>
    <row r="3891" spans="1:2" x14ac:dyDescent="0.25">
      <c r="A3891" s="91">
        <v>44724.083333333336</v>
      </c>
      <c r="B3891" s="92">
        <v>65</v>
      </c>
    </row>
    <row r="3892" spans="1:2" x14ac:dyDescent="0.25">
      <c r="A3892" s="91">
        <v>44724.125</v>
      </c>
      <c r="B3892" s="92">
        <v>64</v>
      </c>
    </row>
    <row r="3893" spans="1:2" x14ac:dyDescent="0.25">
      <c r="A3893" s="91">
        <v>44724.166666666664</v>
      </c>
      <c r="B3893" s="92">
        <v>64</v>
      </c>
    </row>
    <row r="3894" spans="1:2" x14ac:dyDescent="0.25">
      <c r="A3894" s="91">
        <v>44724.208333333336</v>
      </c>
      <c r="B3894" s="92">
        <v>65</v>
      </c>
    </row>
    <row r="3895" spans="1:2" x14ac:dyDescent="0.25">
      <c r="A3895" s="91">
        <v>44724.25</v>
      </c>
      <c r="B3895" s="92">
        <v>65</v>
      </c>
    </row>
    <row r="3896" spans="1:2" x14ac:dyDescent="0.25">
      <c r="A3896" s="91">
        <v>44724.291666666664</v>
      </c>
      <c r="B3896" s="92">
        <v>66</v>
      </c>
    </row>
    <row r="3897" spans="1:2" x14ac:dyDescent="0.25">
      <c r="A3897" s="91">
        <v>44724.333333333336</v>
      </c>
      <c r="B3897" s="92">
        <v>66</v>
      </c>
    </row>
    <row r="3898" spans="1:2" x14ac:dyDescent="0.25">
      <c r="A3898" s="91">
        <v>44724.375</v>
      </c>
      <c r="B3898" s="92">
        <v>64</v>
      </c>
    </row>
    <row r="3899" spans="1:2" x14ac:dyDescent="0.25">
      <c r="A3899" s="91">
        <v>44724.416666666664</v>
      </c>
      <c r="B3899" s="92">
        <v>64</v>
      </c>
    </row>
    <row r="3900" spans="1:2" x14ac:dyDescent="0.25">
      <c r="A3900" s="91">
        <v>44724.458333333336</v>
      </c>
      <c r="B3900" s="92">
        <v>65</v>
      </c>
    </row>
    <row r="3901" spans="1:2" x14ac:dyDescent="0.25">
      <c r="A3901" s="91">
        <v>44724.5</v>
      </c>
      <c r="B3901" s="92">
        <v>65</v>
      </c>
    </row>
    <row r="3902" spans="1:2" x14ac:dyDescent="0.25">
      <c r="A3902" s="91">
        <v>44724.541666666664</v>
      </c>
      <c r="B3902" s="92">
        <v>66</v>
      </c>
    </row>
    <row r="3903" spans="1:2" x14ac:dyDescent="0.25">
      <c r="A3903" s="91">
        <v>44724.583333333336</v>
      </c>
      <c r="B3903" s="92">
        <v>67</v>
      </c>
    </row>
    <row r="3904" spans="1:2" x14ac:dyDescent="0.25">
      <c r="A3904" s="91">
        <v>44724.625</v>
      </c>
      <c r="B3904" s="92">
        <v>70</v>
      </c>
    </row>
    <row r="3905" spans="1:2" x14ac:dyDescent="0.25">
      <c r="A3905" s="91">
        <v>44724.666666666664</v>
      </c>
      <c r="B3905" s="92">
        <v>69</v>
      </c>
    </row>
    <row r="3906" spans="1:2" x14ac:dyDescent="0.25">
      <c r="A3906" s="91">
        <v>44724.708333333336</v>
      </c>
      <c r="B3906" s="92">
        <v>72</v>
      </c>
    </row>
    <row r="3907" spans="1:2" x14ac:dyDescent="0.25">
      <c r="A3907" s="91">
        <v>44724.75</v>
      </c>
      <c r="B3907" s="92">
        <v>71</v>
      </c>
    </row>
    <row r="3908" spans="1:2" x14ac:dyDescent="0.25">
      <c r="A3908" s="91">
        <v>44724.791666666664</v>
      </c>
      <c r="B3908" s="92">
        <v>70</v>
      </c>
    </row>
    <row r="3909" spans="1:2" x14ac:dyDescent="0.25">
      <c r="A3909" s="91">
        <v>44724.833333333336</v>
      </c>
      <c r="B3909" s="92">
        <v>69</v>
      </c>
    </row>
    <row r="3910" spans="1:2" x14ac:dyDescent="0.25">
      <c r="A3910" s="91">
        <v>44724.875</v>
      </c>
      <c r="B3910" s="92">
        <v>68</v>
      </c>
    </row>
    <row r="3911" spans="1:2" x14ac:dyDescent="0.25">
      <c r="A3911" s="91">
        <v>44724.916666666664</v>
      </c>
      <c r="B3911" s="92">
        <v>68</v>
      </c>
    </row>
    <row r="3912" spans="1:2" x14ac:dyDescent="0.25">
      <c r="A3912" s="91">
        <v>44724.958333333336</v>
      </c>
      <c r="B3912" s="92">
        <v>68</v>
      </c>
    </row>
    <row r="3913" spans="1:2" x14ac:dyDescent="0.25">
      <c r="A3913" s="91">
        <v>44725</v>
      </c>
      <c r="B3913" s="92">
        <v>68</v>
      </c>
    </row>
    <row r="3914" spans="1:2" x14ac:dyDescent="0.25">
      <c r="A3914" s="91">
        <v>44725.041666666664</v>
      </c>
      <c r="B3914" s="92">
        <v>68</v>
      </c>
    </row>
    <row r="3915" spans="1:2" x14ac:dyDescent="0.25">
      <c r="A3915" s="91">
        <v>44725.083333333336</v>
      </c>
      <c r="B3915" s="92">
        <v>67</v>
      </c>
    </row>
    <row r="3916" spans="1:2" x14ac:dyDescent="0.25">
      <c r="A3916" s="91">
        <v>44725.125</v>
      </c>
      <c r="B3916" s="92">
        <v>68</v>
      </c>
    </row>
    <row r="3917" spans="1:2" x14ac:dyDescent="0.25">
      <c r="A3917" s="91">
        <v>44725.166666666664</v>
      </c>
      <c r="B3917" s="92">
        <v>67</v>
      </c>
    </row>
    <row r="3918" spans="1:2" x14ac:dyDescent="0.25">
      <c r="A3918" s="91">
        <v>44725.208333333336</v>
      </c>
      <c r="B3918" s="92">
        <v>66</v>
      </c>
    </row>
    <row r="3919" spans="1:2" x14ac:dyDescent="0.25">
      <c r="A3919" s="91">
        <v>44725.25</v>
      </c>
      <c r="B3919" s="92">
        <v>67</v>
      </c>
    </row>
    <row r="3920" spans="1:2" x14ac:dyDescent="0.25">
      <c r="A3920" s="91">
        <v>44725.291666666664</v>
      </c>
      <c r="B3920" s="92">
        <v>68</v>
      </c>
    </row>
    <row r="3921" spans="1:2" x14ac:dyDescent="0.25">
      <c r="A3921" s="91">
        <v>44725.333333333336</v>
      </c>
      <c r="B3921" s="92">
        <v>69</v>
      </c>
    </row>
    <row r="3922" spans="1:2" x14ac:dyDescent="0.25">
      <c r="A3922" s="91">
        <v>44725.375</v>
      </c>
      <c r="B3922" s="92">
        <v>72</v>
      </c>
    </row>
    <row r="3923" spans="1:2" x14ac:dyDescent="0.25">
      <c r="A3923" s="91">
        <v>44725.416666666664</v>
      </c>
      <c r="B3923" s="92">
        <v>76</v>
      </c>
    </row>
    <row r="3924" spans="1:2" x14ac:dyDescent="0.25">
      <c r="A3924" s="91">
        <v>44725.458333333336</v>
      </c>
      <c r="B3924" s="92">
        <v>77</v>
      </c>
    </row>
    <row r="3925" spans="1:2" x14ac:dyDescent="0.25">
      <c r="A3925" s="91">
        <v>44725.5</v>
      </c>
      <c r="B3925" s="92">
        <v>77</v>
      </c>
    </row>
    <row r="3926" spans="1:2" x14ac:dyDescent="0.25">
      <c r="A3926" s="91">
        <v>44725.541666666664</v>
      </c>
      <c r="B3926" s="92">
        <v>79</v>
      </c>
    </row>
    <row r="3927" spans="1:2" x14ac:dyDescent="0.25">
      <c r="A3927" s="91">
        <v>44725.583333333336</v>
      </c>
      <c r="B3927" s="92">
        <v>75</v>
      </c>
    </row>
    <row r="3928" spans="1:2" x14ac:dyDescent="0.25">
      <c r="A3928" s="91">
        <v>44725.625</v>
      </c>
      <c r="B3928" s="92">
        <v>77</v>
      </c>
    </row>
    <row r="3929" spans="1:2" x14ac:dyDescent="0.25">
      <c r="A3929" s="91">
        <v>44725.666666666664</v>
      </c>
      <c r="B3929" s="92">
        <v>79</v>
      </c>
    </row>
    <row r="3930" spans="1:2" x14ac:dyDescent="0.25">
      <c r="A3930" s="91">
        <v>44725.708333333336</v>
      </c>
      <c r="B3930" s="92">
        <v>79</v>
      </c>
    </row>
    <row r="3931" spans="1:2" x14ac:dyDescent="0.25">
      <c r="A3931" s="91">
        <v>44725.75</v>
      </c>
      <c r="B3931" s="92">
        <v>78</v>
      </c>
    </row>
    <row r="3932" spans="1:2" x14ac:dyDescent="0.25">
      <c r="A3932" s="91">
        <v>44725.791666666664</v>
      </c>
      <c r="B3932" s="92">
        <v>76</v>
      </c>
    </row>
    <row r="3933" spans="1:2" x14ac:dyDescent="0.25">
      <c r="A3933" s="91">
        <v>44725.833333333336</v>
      </c>
      <c r="B3933" s="92">
        <v>76</v>
      </c>
    </row>
    <row r="3934" spans="1:2" x14ac:dyDescent="0.25">
      <c r="A3934" s="91">
        <v>44725.875</v>
      </c>
      <c r="B3934" s="92">
        <v>74</v>
      </c>
    </row>
    <row r="3935" spans="1:2" x14ac:dyDescent="0.25">
      <c r="A3935" s="91">
        <v>44725.916666666664</v>
      </c>
      <c r="B3935" s="92">
        <v>76</v>
      </c>
    </row>
    <row r="3936" spans="1:2" x14ac:dyDescent="0.25">
      <c r="A3936" s="91">
        <v>44725.958333333336</v>
      </c>
      <c r="B3936" s="92">
        <v>77</v>
      </c>
    </row>
    <row r="3937" spans="1:2" x14ac:dyDescent="0.25">
      <c r="A3937" s="91">
        <v>44726</v>
      </c>
      <c r="B3937" s="92">
        <v>75</v>
      </c>
    </row>
    <row r="3938" spans="1:2" x14ac:dyDescent="0.25">
      <c r="A3938" s="91">
        <v>44726.041666666664</v>
      </c>
      <c r="B3938" s="92">
        <v>73</v>
      </c>
    </row>
    <row r="3939" spans="1:2" x14ac:dyDescent="0.25">
      <c r="A3939" s="91">
        <v>44726.083333333336</v>
      </c>
      <c r="B3939" s="92">
        <v>73</v>
      </c>
    </row>
    <row r="3940" spans="1:2" x14ac:dyDescent="0.25">
      <c r="A3940" s="91">
        <v>44726.125</v>
      </c>
      <c r="B3940" s="92">
        <v>70</v>
      </c>
    </row>
    <row r="3941" spans="1:2" x14ac:dyDescent="0.25">
      <c r="A3941" s="91">
        <v>44726.166666666664</v>
      </c>
      <c r="B3941" s="92">
        <v>69</v>
      </c>
    </row>
    <row r="3942" spans="1:2" x14ac:dyDescent="0.25">
      <c r="A3942" s="91">
        <v>44726.208333333336</v>
      </c>
      <c r="B3942" s="92">
        <v>68</v>
      </c>
    </row>
    <row r="3943" spans="1:2" x14ac:dyDescent="0.25">
      <c r="A3943" s="91">
        <v>44726.25</v>
      </c>
      <c r="B3943" s="92">
        <v>68</v>
      </c>
    </row>
    <row r="3944" spans="1:2" x14ac:dyDescent="0.25">
      <c r="A3944" s="91">
        <v>44726.291666666664</v>
      </c>
      <c r="B3944" s="92">
        <v>67</v>
      </c>
    </row>
    <row r="3945" spans="1:2" x14ac:dyDescent="0.25">
      <c r="A3945" s="91">
        <v>44726.333333333336</v>
      </c>
      <c r="B3945" s="92">
        <v>68</v>
      </c>
    </row>
    <row r="3946" spans="1:2" x14ac:dyDescent="0.25">
      <c r="A3946" s="91">
        <v>44726.375</v>
      </c>
      <c r="B3946" s="92">
        <v>69</v>
      </c>
    </row>
    <row r="3947" spans="1:2" x14ac:dyDescent="0.25">
      <c r="A3947" s="91">
        <v>44726.416666666664</v>
      </c>
      <c r="B3947" s="92">
        <v>70</v>
      </c>
    </row>
    <row r="3948" spans="1:2" x14ac:dyDescent="0.25">
      <c r="A3948" s="91">
        <v>44726.458333333336</v>
      </c>
      <c r="B3948" s="92">
        <v>73</v>
      </c>
    </row>
    <row r="3949" spans="1:2" x14ac:dyDescent="0.25">
      <c r="A3949" s="91">
        <v>44726.5</v>
      </c>
      <c r="B3949" s="92">
        <v>77</v>
      </c>
    </row>
    <row r="3950" spans="1:2" x14ac:dyDescent="0.25">
      <c r="A3950" s="91">
        <v>44726.541666666664</v>
      </c>
      <c r="B3950" s="92">
        <v>78</v>
      </c>
    </row>
    <row r="3951" spans="1:2" x14ac:dyDescent="0.25">
      <c r="A3951" s="91">
        <v>44726.583333333336</v>
      </c>
      <c r="B3951" s="92">
        <v>76</v>
      </c>
    </row>
    <row r="3952" spans="1:2" x14ac:dyDescent="0.25">
      <c r="A3952" s="91">
        <v>44726.625</v>
      </c>
      <c r="B3952" s="92">
        <v>75</v>
      </c>
    </row>
    <row r="3953" spans="1:2" x14ac:dyDescent="0.25">
      <c r="A3953" s="91">
        <v>44726.666666666664</v>
      </c>
      <c r="B3953" s="92">
        <v>76</v>
      </c>
    </row>
    <row r="3954" spans="1:2" x14ac:dyDescent="0.25">
      <c r="A3954" s="91">
        <v>44726.708333333336</v>
      </c>
      <c r="B3954" s="92">
        <v>77</v>
      </c>
    </row>
    <row r="3955" spans="1:2" x14ac:dyDescent="0.25">
      <c r="A3955" s="91">
        <v>44726.75</v>
      </c>
      <c r="B3955" s="92">
        <v>77</v>
      </c>
    </row>
    <row r="3956" spans="1:2" x14ac:dyDescent="0.25">
      <c r="A3956" s="91">
        <v>44726.791666666664</v>
      </c>
      <c r="B3956" s="92">
        <v>77</v>
      </c>
    </row>
    <row r="3957" spans="1:2" x14ac:dyDescent="0.25">
      <c r="A3957" s="91">
        <v>44726.833333333336</v>
      </c>
      <c r="B3957" s="92">
        <v>79</v>
      </c>
    </row>
    <row r="3958" spans="1:2" x14ac:dyDescent="0.25">
      <c r="A3958" s="91">
        <v>44726.875</v>
      </c>
      <c r="B3958" s="92">
        <v>76</v>
      </c>
    </row>
    <row r="3959" spans="1:2" x14ac:dyDescent="0.25">
      <c r="A3959" s="91">
        <v>44726.916666666664</v>
      </c>
      <c r="B3959" s="92">
        <v>68</v>
      </c>
    </row>
    <row r="3960" spans="1:2" x14ac:dyDescent="0.25">
      <c r="A3960" s="91">
        <v>44726.958333333336</v>
      </c>
      <c r="B3960" s="92">
        <v>69</v>
      </c>
    </row>
    <row r="3961" spans="1:2" x14ac:dyDescent="0.25">
      <c r="A3961" s="91">
        <v>44727</v>
      </c>
      <c r="B3961" s="92">
        <v>67</v>
      </c>
    </row>
    <row r="3962" spans="1:2" x14ac:dyDescent="0.25">
      <c r="A3962" s="91">
        <v>44727.041666666664</v>
      </c>
      <c r="B3962" s="92">
        <v>72</v>
      </c>
    </row>
    <row r="3963" spans="1:2" x14ac:dyDescent="0.25">
      <c r="A3963" s="91">
        <v>44727.083333333336</v>
      </c>
      <c r="B3963" s="92">
        <v>70</v>
      </c>
    </row>
    <row r="3964" spans="1:2" x14ac:dyDescent="0.25">
      <c r="A3964" s="91">
        <v>44727.125</v>
      </c>
      <c r="B3964" s="92">
        <v>69</v>
      </c>
    </row>
    <row r="3965" spans="1:2" x14ac:dyDescent="0.25">
      <c r="A3965" s="91">
        <v>44727.166666666664</v>
      </c>
      <c r="B3965" s="92">
        <v>68</v>
      </c>
    </row>
    <row r="3966" spans="1:2" x14ac:dyDescent="0.25">
      <c r="A3966" s="91">
        <v>44727.208333333336</v>
      </c>
      <c r="B3966" s="92">
        <v>67</v>
      </c>
    </row>
    <row r="3967" spans="1:2" x14ac:dyDescent="0.25">
      <c r="A3967" s="91">
        <v>44727.25</v>
      </c>
      <c r="B3967" s="92">
        <v>67</v>
      </c>
    </row>
    <row r="3968" spans="1:2" x14ac:dyDescent="0.25">
      <c r="A3968" s="91">
        <v>44727.291666666664</v>
      </c>
      <c r="B3968" s="92">
        <v>71</v>
      </c>
    </row>
    <row r="3969" spans="1:2" x14ac:dyDescent="0.25">
      <c r="A3969" s="91">
        <v>44727.333333333336</v>
      </c>
      <c r="B3969" s="92">
        <v>75</v>
      </c>
    </row>
    <row r="3970" spans="1:2" x14ac:dyDescent="0.25">
      <c r="A3970" s="91">
        <v>44727.375</v>
      </c>
      <c r="B3970" s="92">
        <v>76</v>
      </c>
    </row>
    <row r="3971" spans="1:2" x14ac:dyDescent="0.25">
      <c r="A3971" s="91">
        <v>44727.416666666664</v>
      </c>
      <c r="B3971" s="92">
        <v>79</v>
      </c>
    </row>
    <row r="3972" spans="1:2" x14ac:dyDescent="0.25">
      <c r="A3972" s="91">
        <v>44727.458333333336</v>
      </c>
      <c r="B3972" s="92">
        <v>77</v>
      </c>
    </row>
    <row r="3973" spans="1:2" x14ac:dyDescent="0.25">
      <c r="A3973" s="91">
        <v>44727.5</v>
      </c>
      <c r="B3973" s="92">
        <v>76</v>
      </c>
    </row>
    <row r="3974" spans="1:2" x14ac:dyDescent="0.25">
      <c r="A3974" s="91">
        <v>44727.541666666664</v>
      </c>
      <c r="B3974" s="92">
        <v>74</v>
      </c>
    </row>
    <row r="3975" spans="1:2" x14ac:dyDescent="0.25">
      <c r="A3975" s="91">
        <v>44727.583333333336</v>
      </c>
      <c r="B3975" s="92">
        <v>74</v>
      </c>
    </row>
    <row r="3976" spans="1:2" x14ac:dyDescent="0.25">
      <c r="A3976" s="91">
        <v>44727.625</v>
      </c>
      <c r="B3976" s="92">
        <v>75</v>
      </c>
    </row>
    <row r="3977" spans="1:2" x14ac:dyDescent="0.25">
      <c r="A3977" s="91">
        <v>44727.666666666664</v>
      </c>
      <c r="B3977" s="92">
        <v>73</v>
      </c>
    </row>
    <row r="3978" spans="1:2" x14ac:dyDescent="0.25">
      <c r="A3978" s="91">
        <v>44727.708333333336</v>
      </c>
      <c r="B3978" s="92">
        <v>72</v>
      </c>
    </row>
    <row r="3979" spans="1:2" x14ac:dyDescent="0.25">
      <c r="A3979" s="91">
        <v>44727.75</v>
      </c>
      <c r="B3979" s="92">
        <v>71</v>
      </c>
    </row>
    <row r="3980" spans="1:2" x14ac:dyDescent="0.25">
      <c r="A3980" s="91">
        <v>44727.791666666664</v>
      </c>
      <c r="B3980" s="92">
        <v>70</v>
      </c>
    </row>
    <row r="3981" spans="1:2" x14ac:dyDescent="0.25">
      <c r="A3981" s="91">
        <v>44727.833333333336</v>
      </c>
      <c r="B3981" s="92">
        <v>68</v>
      </c>
    </row>
    <row r="3982" spans="1:2" x14ac:dyDescent="0.25">
      <c r="A3982" s="91">
        <v>44727.875</v>
      </c>
      <c r="B3982" s="92">
        <v>67</v>
      </c>
    </row>
    <row r="3983" spans="1:2" x14ac:dyDescent="0.25">
      <c r="A3983" s="91">
        <v>44727.916666666664</v>
      </c>
      <c r="B3983" s="92">
        <v>67</v>
      </c>
    </row>
    <row r="3984" spans="1:2" x14ac:dyDescent="0.25">
      <c r="A3984" s="91">
        <v>44727.958333333336</v>
      </c>
      <c r="B3984" s="92">
        <v>67</v>
      </c>
    </row>
    <row r="3985" spans="1:2" x14ac:dyDescent="0.25">
      <c r="A3985" s="91">
        <v>44728</v>
      </c>
      <c r="B3985" s="92">
        <v>67</v>
      </c>
    </row>
    <row r="3986" spans="1:2" x14ac:dyDescent="0.25">
      <c r="A3986" s="91">
        <v>44728.041666666664</v>
      </c>
      <c r="B3986" s="92">
        <v>67</v>
      </c>
    </row>
    <row r="3987" spans="1:2" x14ac:dyDescent="0.25">
      <c r="A3987" s="91">
        <v>44728.083333333336</v>
      </c>
      <c r="B3987" s="92">
        <v>67</v>
      </c>
    </row>
    <row r="3988" spans="1:2" x14ac:dyDescent="0.25">
      <c r="A3988" s="91">
        <v>44728.125</v>
      </c>
      <c r="B3988" s="92">
        <v>68</v>
      </c>
    </row>
    <row r="3989" spans="1:2" x14ac:dyDescent="0.25">
      <c r="A3989" s="91">
        <v>44728.166666666664</v>
      </c>
      <c r="B3989" s="92">
        <v>67</v>
      </c>
    </row>
    <row r="3990" spans="1:2" x14ac:dyDescent="0.25">
      <c r="A3990" s="91">
        <v>44728.208333333336</v>
      </c>
      <c r="B3990" s="92">
        <v>67</v>
      </c>
    </row>
    <row r="3991" spans="1:2" x14ac:dyDescent="0.25">
      <c r="A3991" s="91">
        <v>44728.25</v>
      </c>
      <c r="B3991" s="92">
        <v>68</v>
      </c>
    </row>
    <row r="3992" spans="1:2" x14ac:dyDescent="0.25">
      <c r="A3992" s="91">
        <v>44728.291666666664</v>
      </c>
      <c r="B3992" s="92">
        <v>68</v>
      </c>
    </row>
    <row r="3993" spans="1:2" x14ac:dyDescent="0.25">
      <c r="A3993" s="91">
        <v>44728.333333333336</v>
      </c>
      <c r="B3993" s="92">
        <v>66</v>
      </c>
    </row>
    <row r="3994" spans="1:2" x14ac:dyDescent="0.25">
      <c r="A3994" s="91">
        <v>44728.375</v>
      </c>
      <c r="B3994" s="92">
        <v>65</v>
      </c>
    </row>
    <row r="3995" spans="1:2" x14ac:dyDescent="0.25">
      <c r="A3995" s="91">
        <v>44728.416666666664</v>
      </c>
      <c r="B3995" s="92">
        <v>66</v>
      </c>
    </row>
    <row r="3996" spans="1:2" x14ac:dyDescent="0.25">
      <c r="A3996" s="91">
        <v>44728.458333333336</v>
      </c>
      <c r="B3996" s="92">
        <v>68</v>
      </c>
    </row>
    <row r="3997" spans="1:2" x14ac:dyDescent="0.25">
      <c r="A3997" s="91">
        <v>44728.5</v>
      </c>
      <c r="B3997" s="92">
        <v>69</v>
      </c>
    </row>
    <row r="3998" spans="1:2" x14ac:dyDescent="0.25">
      <c r="A3998" s="91">
        <v>44728.541666666664</v>
      </c>
      <c r="B3998" s="92">
        <v>71</v>
      </c>
    </row>
    <row r="3999" spans="1:2" x14ac:dyDescent="0.25">
      <c r="A3999" s="91">
        <v>44728.583333333336</v>
      </c>
      <c r="B3999" s="92">
        <v>69</v>
      </c>
    </row>
    <row r="4000" spans="1:2" x14ac:dyDescent="0.25">
      <c r="A4000" s="91">
        <v>44728.625</v>
      </c>
      <c r="B4000" s="92">
        <v>70</v>
      </c>
    </row>
    <row r="4001" spans="1:2" x14ac:dyDescent="0.25">
      <c r="A4001" s="91">
        <v>44728.666666666664</v>
      </c>
      <c r="B4001" s="92">
        <v>70</v>
      </c>
    </row>
    <row r="4002" spans="1:2" x14ac:dyDescent="0.25">
      <c r="A4002" s="91">
        <v>44728.708333333336</v>
      </c>
      <c r="B4002" s="92">
        <v>70</v>
      </c>
    </row>
    <row r="4003" spans="1:2" x14ac:dyDescent="0.25">
      <c r="A4003" s="91">
        <v>44728.75</v>
      </c>
      <c r="B4003" s="92">
        <v>69</v>
      </c>
    </row>
    <row r="4004" spans="1:2" x14ac:dyDescent="0.25">
      <c r="A4004" s="91">
        <v>44728.791666666664</v>
      </c>
      <c r="B4004" s="92">
        <v>69</v>
      </c>
    </row>
    <row r="4005" spans="1:2" x14ac:dyDescent="0.25">
      <c r="A4005" s="91">
        <v>44728.833333333336</v>
      </c>
      <c r="B4005" s="92">
        <v>69</v>
      </c>
    </row>
    <row r="4006" spans="1:2" x14ac:dyDescent="0.25">
      <c r="A4006" s="91">
        <v>44728.875</v>
      </c>
      <c r="B4006" s="92">
        <v>69</v>
      </c>
    </row>
    <row r="4007" spans="1:2" x14ac:dyDescent="0.25">
      <c r="A4007" s="91">
        <v>44728.916666666664</v>
      </c>
      <c r="B4007" s="92">
        <v>69</v>
      </c>
    </row>
    <row r="4008" spans="1:2" x14ac:dyDescent="0.25">
      <c r="A4008" s="91">
        <v>44728.958333333336</v>
      </c>
      <c r="B4008" s="92">
        <v>69</v>
      </c>
    </row>
    <row r="4009" spans="1:2" x14ac:dyDescent="0.25">
      <c r="A4009" s="91">
        <v>44729</v>
      </c>
      <c r="B4009" s="92">
        <v>69</v>
      </c>
    </row>
    <row r="4010" spans="1:2" x14ac:dyDescent="0.25">
      <c r="A4010" s="91">
        <v>44729.041666666664</v>
      </c>
      <c r="B4010" s="92">
        <v>69</v>
      </c>
    </row>
    <row r="4011" spans="1:2" x14ac:dyDescent="0.25">
      <c r="A4011" s="91">
        <v>44729.083333333336</v>
      </c>
      <c r="B4011" s="92">
        <v>69</v>
      </c>
    </row>
    <row r="4012" spans="1:2" x14ac:dyDescent="0.25">
      <c r="A4012" s="91">
        <v>44729.125</v>
      </c>
      <c r="B4012" s="92">
        <v>69</v>
      </c>
    </row>
    <row r="4013" spans="1:2" x14ac:dyDescent="0.25">
      <c r="A4013" s="91">
        <v>44729.166666666664</v>
      </c>
      <c r="B4013" s="92">
        <v>68</v>
      </c>
    </row>
    <row r="4014" spans="1:2" x14ac:dyDescent="0.25">
      <c r="A4014" s="91">
        <v>44729.208333333336</v>
      </c>
      <c r="B4014" s="92">
        <v>69</v>
      </c>
    </row>
    <row r="4015" spans="1:2" x14ac:dyDescent="0.25">
      <c r="A4015" s="91">
        <v>44729.25</v>
      </c>
      <c r="B4015" s="92">
        <v>69</v>
      </c>
    </row>
    <row r="4016" spans="1:2" x14ac:dyDescent="0.25">
      <c r="A4016" s="91">
        <v>44729.291666666664</v>
      </c>
      <c r="B4016" s="92">
        <v>71</v>
      </c>
    </row>
    <row r="4017" spans="1:2" x14ac:dyDescent="0.25">
      <c r="A4017" s="91">
        <v>44729.333333333336</v>
      </c>
      <c r="B4017" s="92">
        <v>71</v>
      </c>
    </row>
    <row r="4018" spans="1:2" x14ac:dyDescent="0.25">
      <c r="A4018" s="91">
        <v>44729.375</v>
      </c>
      <c r="B4018" s="92">
        <v>73</v>
      </c>
    </row>
    <row r="4019" spans="1:2" x14ac:dyDescent="0.25">
      <c r="A4019" s="91">
        <v>44729.416666666664</v>
      </c>
      <c r="B4019" s="92">
        <v>76</v>
      </c>
    </row>
    <row r="4020" spans="1:2" x14ac:dyDescent="0.25">
      <c r="A4020" s="91">
        <v>44729.458333333336</v>
      </c>
      <c r="B4020" s="92">
        <v>80</v>
      </c>
    </row>
    <row r="4021" spans="1:2" x14ac:dyDescent="0.25">
      <c r="A4021" s="91">
        <v>44729.5</v>
      </c>
      <c r="B4021" s="92">
        <v>80</v>
      </c>
    </row>
    <row r="4022" spans="1:2" x14ac:dyDescent="0.25">
      <c r="A4022" s="91">
        <v>44729.541666666664</v>
      </c>
      <c r="B4022" s="92">
        <v>83</v>
      </c>
    </row>
    <row r="4023" spans="1:2" x14ac:dyDescent="0.25">
      <c r="A4023" s="91">
        <v>44729.583333333336</v>
      </c>
      <c r="B4023" s="92">
        <v>91</v>
      </c>
    </row>
    <row r="4024" spans="1:2" x14ac:dyDescent="0.25">
      <c r="A4024" s="91">
        <v>44729.625</v>
      </c>
      <c r="B4024" s="92">
        <v>93</v>
      </c>
    </row>
    <row r="4025" spans="1:2" x14ac:dyDescent="0.25">
      <c r="A4025" s="91">
        <v>44729.666666666664</v>
      </c>
      <c r="B4025" s="92">
        <v>92</v>
      </c>
    </row>
    <row r="4026" spans="1:2" x14ac:dyDescent="0.25">
      <c r="A4026" s="91">
        <v>44729.708333333336</v>
      </c>
      <c r="B4026" s="92">
        <v>91</v>
      </c>
    </row>
    <row r="4027" spans="1:2" x14ac:dyDescent="0.25">
      <c r="A4027" s="91">
        <v>44729.75</v>
      </c>
      <c r="B4027" s="92">
        <v>90</v>
      </c>
    </row>
    <row r="4028" spans="1:2" x14ac:dyDescent="0.25">
      <c r="A4028" s="91">
        <v>44729.791666666664</v>
      </c>
      <c r="B4028" s="92">
        <v>89</v>
      </c>
    </row>
    <row r="4029" spans="1:2" x14ac:dyDescent="0.25">
      <c r="A4029" s="91">
        <v>44729.833333333336</v>
      </c>
      <c r="B4029" s="92">
        <v>86</v>
      </c>
    </row>
    <row r="4030" spans="1:2" x14ac:dyDescent="0.25">
      <c r="A4030" s="91">
        <v>44729.875</v>
      </c>
      <c r="B4030" s="92">
        <v>84</v>
      </c>
    </row>
    <row r="4031" spans="1:2" x14ac:dyDescent="0.25">
      <c r="A4031" s="91">
        <v>44729.916666666664</v>
      </c>
      <c r="B4031" s="92">
        <v>82</v>
      </c>
    </row>
    <row r="4032" spans="1:2" x14ac:dyDescent="0.25">
      <c r="A4032" s="91">
        <v>44729.958333333336</v>
      </c>
      <c r="B4032" s="92">
        <v>80</v>
      </c>
    </row>
    <row r="4033" spans="1:2" x14ac:dyDescent="0.25">
      <c r="A4033" s="91">
        <v>44730</v>
      </c>
      <c r="B4033" s="92">
        <v>80</v>
      </c>
    </row>
    <row r="4034" spans="1:2" x14ac:dyDescent="0.25">
      <c r="A4034" s="91">
        <v>44730.041666666664</v>
      </c>
      <c r="B4034" s="92">
        <v>78</v>
      </c>
    </row>
    <row r="4035" spans="1:2" x14ac:dyDescent="0.25">
      <c r="A4035" s="91">
        <v>44730.083333333336</v>
      </c>
      <c r="B4035" s="92">
        <v>77</v>
      </c>
    </row>
    <row r="4036" spans="1:2" x14ac:dyDescent="0.25">
      <c r="A4036" s="91">
        <v>44730.125</v>
      </c>
      <c r="B4036" s="92">
        <v>76</v>
      </c>
    </row>
    <row r="4037" spans="1:2" x14ac:dyDescent="0.25">
      <c r="A4037" s="91">
        <v>44730.166666666664</v>
      </c>
      <c r="B4037" s="92">
        <v>74</v>
      </c>
    </row>
    <row r="4038" spans="1:2" x14ac:dyDescent="0.25">
      <c r="A4038" s="91">
        <v>44730.208333333336</v>
      </c>
      <c r="B4038" s="92">
        <v>73</v>
      </c>
    </row>
    <row r="4039" spans="1:2" x14ac:dyDescent="0.25">
      <c r="A4039" s="91">
        <v>44730.25</v>
      </c>
      <c r="B4039" s="92">
        <v>70</v>
      </c>
    </row>
    <row r="4040" spans="1:2" x14ac:dyDescent="0.25">
      <c r="A4040" s="91">
        <v>44730.291666666664</v>
      </c>
      <c r="B4040" s="92">
        <v>69</v>
      </c>
    </row>
    <row r="4041" spans="1:2" x14ac:dyDescent="0.25">
      <c r="A4041" s="91">
        <v>44730.333333333336</v>
      </c>
      <c r="B4041" s="92">
        <v>70</v>
      </c>
    </row>
    <row r="4042" spans="1:2" x14ac:dyDescent="0.25">
      <c r="A4042" s="91">
        <v>44730.375</v>
      </c>
      <c r="B4042" s="92">
        <v>70</v>
      </c>
    </row>
    <row r="4043" spans="1:2" x14ac:dyDescent="0.25">
      <c r="A4043" s="91">
        <v>44730.416666666664</v>
      </c>
      <c r="B4043" s="92">
        <v>70</v>
      </c>
    </row>
    <row r="4044" spans="1:2" x14ac:dyDescent="0.25">
      <c r="A4044" s="91">
        <v>44730.458333333336</v>
      </c>
      <c r="B4044" s="92">
        <v>70</v>
      </c>
    </row>
    <row r="4045" spans="1:2" x14ac:dyDescent="0.25">
      <c r="A4045" s="91">
        <v>44730.5</v>
      </c>
      <c r="B4045" s="92">
        <v>69</v>
      </c>
    </row>
    <row r="4046" spans="1:2" x14ac:dyDescent="0.25">
      <c r="A4046" s="91">
        <v>44730.541666666664</v>
      </c>
      <c r="B4046" s="92">
        <v>71</v>
      </c>
    </row>
    <row r="4047" spans="1:2" x14ac:dyDescent="0.25">
      <c r="A4047" s="91">
        <v>44730.583333333336</v>
      </c>
      <c r="B4047" s="92">
        <v>71</v>
      </c>
    </row>
    <row r="4048" spans="1:2" x14ac:dyDescent="0.25">
      <c r="A4048" s="91">
        <v>44730.625</v>
      </c>
      <c r="B4048" s="92">
        <v>69</v>
      </c>
    </row>
    <row r="4049" spans="1:2" x14ac:dyDescent="0.25">
      <c r="A4049" s="91">
        <v>44730.666666666664</v>
      </c>
      <c r="B4049" s="92">
        <v>70</v>
      </c>
    </row>
    <row r="4050" spans="1:2" x14ac:dyDescent="0.25">
      <c r="A4050" s="91">
        <v>44730.708333333336</v>
      </c>
      <c r="B4050" s="92">
        <v>68</v>
      </c>
    </row>
    <row r="4051" spans="1:2" x14ac:dyDescent="0.25">
      <c r="A4051" s="91">
        <v>44730.75</v>
      </c>
      <c r="B4051" s="92">
        <v>64</v>
      </c>
    </row>
    <row r="4052" spans="1:2" x14ac:dyDescent="0.25">
      <c r="A4052" s="91">
        <v>44730.791666666664</v>
      </c>
      <c r="B4052" s="92">
        <v>63</v>
      </c>
    </row>
    <row r="4053" spans="1:2" x14ac:dyDescent="0.25">
      <c r="A4053" s="91">
        <v>44730.833333333336</v>
      </c>
      <c r="B4053" s="92">
        <v>63</v>
      </c>
    </row>
    <row r="4054" spans="1:2" x14ac:dyDescent="0.25">
      <c r="A4054" s="91">
        <v>44730.875</v>
      </c>
      <c r="B4054" s="92">
        <v>63</v>
      </c>
    </row>
    <row r="4055" spans="1:2" x14ac:dyDescent="0.25">
      <c r="A4055" s="91">
        <v>44730.916666666664</v>
      </c>
      <c r="B4055" s="92">
        <v>62</v>
      </c>
    </row>
    <row r="4056" spans="1:2" x14ac:dyDescent="0.25">
      <c r="A4056" s="91">
        <v>44730.958333333336</v>
      </c>
      <c r="B4056" s="92">
        <v>61</v>
      </c>
    </row>
    <row r="4057" spans="1:2" x14ac:dyDescent="0.25">
      <c r="A4057" s="91">
        <v>44731</v>
      </c>
      <c r="B4057" s="92">
        <v>60</v>
      </c>
    </row>
    <row r="4058" spans="1:2" x14ac:dyDescent="0.25">
      <c r="A4058" s="91">
        <v>44731.041666666664</v>
      </c>
      <c r="B4058" s="92">
        <v>59</v>
      </c>
    </row>
    <row r="4059" spans="1:2" x14ac:dyDescent="0.25">
      <c r="A4059" s="91">
        <v>44731.083333333336</v>
      </c>
      <c r="B4059" s="92">
        <v>58</v>
      </c>
    </row>
    <row r="4060" spans="1:2" x14ac:dyDescent="0.25">
      <c r="A4060" s="91">
        <v>44731.125</v>
      </c>
      <c r="B4060" s="92">
        <v>59</v>
      </c>
    </row>
    <row r="4061" spans="1:2" x14ac:dyDescent="0.25">
      <c r="A4061" s="91">
        <v>44731.166666666664</v>
      </c>
      <c r="B4061" s="92">
        <v>58</v>
      </c>
    </row>
    <row r="4062" spans="1:2" x14ac:dyDescent="0.25">
      <c r="A4062" s="91">
        <v>44731.208333333336</v>
      </c>
      <c r="B4062" s="92">
        <v>57</v>
      </c>
    </row>
    <row r="4063" spans="1:2" x14ac:dyDescent="0.25">
      <c r="A4063" s="91">
        <v>44731.25</v>
      </c>
      <c r="B4063" s="92">
        <v>55</v>
      </c>
    </row>
    <row r="4064" spans="1:2" x14ac:dyDescent="0.25">
      <c r="A4064" s="91">
        <v>44731.291666666664</v>
      </c>
      <c r="B4064" s="92">
        <v>57</v>
      </c>
    </row>
    <row r="4065" spans="1:2" x14ac:dyDescent="0.25">
      <c r="A4065" s="91">
        <v>44731.333333333336</v>
      </c>
      <c r="B4065" s="92">
        <v>59</v>
      </c>
    </row>
    <row r="4066" spans="1:2" x14ac:dyDescent="0.25">
      <c r="A4066" s="91">
        <v>44731.375</v>
      </c>
      <c r="B4066" s="92">
        <v>62</v>
      </c>
    </row>
    <row r="4067" spans="1:2" x14ac:dyDescent="0.25">
      <c r="A4067" s="91">
        <v>44731.416666666664</v>
      </c>
      <c r="B4067" s="92">
        <v>64</v>
      </c>
    </row>
    <row r="4068" spans="1:2" x14ac:dyDescent="0.25">
      <c r="A4068" s="91">
        <v>44731.458333333336</v>
      </c>
      <c r="B4068" s="92">
        <v>66</v>
      </c>
    </row>
    <row r="4069" spans="1:2" x14ac:dyDescent="0.25">
      <c r="A4069" s="91">
        <v>44731.5</v>
      </c>
      <c r="B4069" s="92">
        <v>68</v>
      </c>
    </row>
    <row r="4070" spans="1:2" x14ac:dyDescent="0.25">
      <c r="A4070" s="91">
        <v>44731.541666666664</v>
      </c>
      <c r="B4070" s="92">
        <v>71</v>
      </c>
    </row>
    <row r="4071" spans="1:2" x14ac:dyDescent="0.25">
      <c r="A4071" s="91">
        <v>44731.583333333336</v>
      </c>
      <c r="B4071" s="92">
        <v>73</v>
      </c>
    </row>
    <row r="4072" spans="1:2" x14ac:dyDescent="0.25">
      <c r="A4072" s="91">
        <v>44731.625</v>
      </c>
      <c r="B4072" s="92">
        <v>74</v>
      </c>
    </row>
    <row r="4073" spans="1:2" x14ac:dyDescent="0.25">
      <c r="A4073" s="91">
        <v>44731.666666666664</v>
      </c>
      <c r="B4073" s="92">
        <v>75</v>
      </c>
    </row>
    <row r="4074" spans="1:2" x14ac:dyDescent="0.25">
      <c r="A4074" s="91">
        <v>44731.708333333336</v>
      </c>
      <c r="B4074" s="92">
        <v>75</v>
      </c>
    </row>
    <row r="4075" spans="1:2" x14ac:dyDescent="0.25">
      <c r="A4075" s="91">
        <v>44731.75</v>
      </c>
      <c r="B4075" s="92">
        <v>74</v>
      </c>
    </row>
    <row r="4076" spans="1:2" x14ac:dyDescent="0.25">
      <c r="A4076" s="91">
        <v>44731.791666666664</v>
      </c>
      <c r="B4076" s="92">
        <v>73</v>
      </c>
    </row>
    <row r="4077" spans="1:2" x14ac:dyDescent="0.25">
      <c r="A4077" s="91">
        <v>44731.833333333336</v>
      </c>
      <c r="B4077" s="92">
        <v>71</v>
      </c>
    </row>
    <row r="4078" spans="1:2" x14ac:dyDescent="0.25">
      <c r="A4078" s="91">
        <v>44731.875</v>
      </c>
      <c r="B4078" s="92">
        <v>69</v>
      </c>
    </row>
    <row r="4079" spans="1:2" x14ac:dyDescent="0.25">
      <c r="A4079" s="91">
        <v>44731.916666666664</v>
      </c>
      <c r="B4079" s="92">
        <v>68</v>
      </c>
    </row>
    <row r="4080" spans="1:2" x14ac:dyDescent="0.25">
      <c r="A4080" s="91">
        <v>44731.958333333336</v>
      </c>
      <c r="B4080" s="92">
        <v>66</v>
      </c>
    </row>
    <row r="4081" spans="1:2" x14ac:dyDescent="0.25">
      <c r="A4081" s="91">
        <v>44732</v>
      </c>
      <c r="B4081" s="92">
        <v>64</v>
      </c>
    </row>
    <row r="4082" spans="1:2" x14ac:dyDescent="0.25">
      <c r="A4082" s="91">
        <v>44732.041666666664</v>
      </c>
      <c r="B4082" s="92">
        <v>63</v>
      </c>
    </row>
    <row r="4083" spans="1:2" x14ac:dyDescent="0.25">
      <c r="A4083" s="91">
        <v>44732.083333333336</v>
      </c>
      <c r="B4083" s="92">
        <v>62</v>
      </c>
    </row>
    <row r="4084" spans="1:2" x14ac:dyDescent="0.25">
      <c r="A4084" s="91">
        <v>44732.125</v>
      </c>
      <c r="B4084" s="92">
        <v>62</v>
      </c>
    </row>
    <row r="4085" spans="1:2" x14ac:dyDescent="0.25">
      <c r="A4085" s="91">
        <v>44732.166666666664</v>
      </c>
      <c r="B4085" s="92">
        <v>61</v>
      </c>
    </row>
    <row r="4086" spans="1:2" x14ac:dyDescent="0.25">
      <c r="A4086" s="91">
        <v>44732.208333333336</v>
      </c>
      <c r="B4086" s="92">
        <v>59</v>
      </c>
    </row>
    <row r="4087" spans="1:2" x14ac:dyDescent="0.25">
      <c r="A4087" s="91">
        <v>44732.25</v>
      </c>
      <c r="B4087" s="92">
        <v>60</v>
      </c>
    </row>
    <row r="4088" spans="1:2" x14ac:dyDescent="0.25">
      <c r="A4088" s="91">
        <v>44732.291666666664</v>
      </c>
      <c r="B4088" s="92">
        <v>63</v>
      </c>
    </row>
    <row r="4089" spans="1:2" x14ac:dyDescent="0.25">
      <c r="A4089" s="91">
        <v>44732.333333333336</v>
      </c>
      <c r="B4089" s="92">
        <v>66</v>
      </c>
    </row>
    <row r="4090" spans="1:2" x14ac:dyDescent="0.25">
      <c r="A4090" s="91">
        <v>44732.375</v>
      </c>
      <c r="B4090" s="92">
        <v>70</v>
      </c>
    </row>
    <row r="4091" spans="1:2" x14ac:dyDescent="0.25">
      <c r="A4091" s="91">
        <v>44732.416666666664</v>
      </c>
      <c r="B4091" s="92">
        <v>72</v>
      </c>
    </row>
    <row r="4092" spans="1:2" x14ac:dyDescent="0.25">
      <c r="A4092" s="91">
        <v>44732.458333333336</v>
      </c>
      <c r="B4092" s="92">
        <v>73</v>
      </c>
    </row>
    <row r="4093" spans="1:2" x14ac:dyDescent="0.25">
      <c r="A4093" s="91">
        <v>44732.5</v>
      </c>
      <c r="B4093" s="92">
        <v>75</v>
      </c>
    </row>
    <row r="4094" spans="1:2" x14ac:dyDescent="0.25">
      <c r="A4094" s="91">
        <v>44732.541666666664</v>
      </c>
      <c r="B4094" s="92">
        <v>77</v>
      </c>
    </row>
    <row r="4095" spans="1:2" x14ac:dyDescent="0.25">
      <c r="A4095" s="91">
        <v>44732.583333333336</v>
      </c>
      <c r="B4095" s="92">
        <v>79</v>
      </c>
    </row>
    <row r="4096" spans="1:2" x14ac:dyDescent="0.25">
      <c r="A4096" s="91">
        <v>44732.625</v>
      </c>
      <c r="B4096" s="92">
        <v>80</v>
      </c>
    </row>
    <row r="4097" spans="1:2" x14ac:dyDescent="0.25">
      <c r="A4097" s="91">
        <v>44732.666666666664</v>
      </c>
      <c r="B4097" s="92">
        <v>81</v>
      </c>
    </row>
    <row r="4098" spans="1:2" x14ac:dyDescent="0.25">
      <c r="A4098" s="91">
        <v>44732.708333333336</v>
      </c>
      <c r="B4098" s="92">
        <v>81</v>
      </c>
    </row>
    <row r="4099" spans="1:2" x14ac:dyDescent="0.25">
      <c r="A4099" s="91">
        <v>44732.75</v>
      </c>
      <c r="B4099" s="92">
        <v>79</v>
      </c>
    </row>
    <row r="4100" spans="1:2" x14ac:dyDescent="0.25">
      <c r="A4100" s="91">
        <v>44732.791666666664</v>
      </c>
      <c r="B4100" s="92">
        <v>71</v>
      </c>
    </row>
    <row r="4101" spans="1:2" x14ac:dyDescent="0.25">
      <c r="A4101" s="91">
        <v>44732.833333333336</v>
      </c>
      <c r="B4101" s="92">
        <v>69</v>
      </c>
    </row>
    <row r="4102" spans="1:2" x14ac:dyDescent="0.25">
      <c r="A4102" s="91">
        <v>44732.875</v>
      </c>
      <c r="B4102" s="92">
        <v>66</v>
      </c>
    </row>
    <row r="4103" spans="1:2" x14ac:dyDescent="0.25">
      <c r="A4103" s="91">
        <v>44732.916666666664</v>
      </c>
      <c r="B4103" s="92">
        <v>65</v>
      </c>
    </row>
    <row r="4104" spans="1:2" x14ac:dyDescent="0.25">
      <c r="A4104" s="91">
        <v>44732.958333333336</v>
      </c>
      <c r="B4104" s="92">
        <v>65</v>
      </c>
    </row>
    <row r="4105" spans="1:2" x14ac:dyDescent="0.25">
      <c r="A4105" s="91">
        <v>44733</v>
      </c>
      <c r="B4105" s="92">
        <v>64</v>
      </c>
    </row>
    <row r="4106" spans="1:2" x14ac:dyDescent="0.25">
      <c r="A4106" s="91">
        <v>44733.041666666664</v>
      </c>
      <c r="B4106" s="92">
        <v>65</v>
      </c>
    </row>
    <row r="4107" spans="1:2" x14ac:dyDescent="0.25">
      <c r="A4107" s="91">
        <v>44733.083333333336</v>
      </c>
      <c r="B4107" s="92">
        <v>65</v>
      </c>
    </row>
    <row r="4108" spans="1:2" x14ac:dyDescent="0.25">
      <c r="A4108" s="91">
        <v>44733.125</v>
      </c>
      <c r="B4108" s="92">
        <v>63</v>
      </c>
    </row>
    <row r="4109" spans="1:2" x14ac:dyDescent="0.25">
      <c r="A4109" s="91">
        <v>44733.166666666664</v>
      </c>
      <c r="B4109" s="92">
        <v>63</v>
      </c>
    </row>
    <row r="4110" spans="1:2" x14ac:dyDescent="0.25">
      <c r="A4110" s="91">
        <v>44733.208333333336</v>
      </c>
      <c r="B4110" s="92">
        <v>64</v>
      </c>
    </row>
    <row r="4111" spans="1:2" x14ac:dyDescent="0.25">
      <c r="A4111" s="91">
        <v>44733.25</v>
      </c>
      <c r="B4111" s="92">
        <v>65</v>
      </c>
    </row>
    <row r="4112" spans="1:2" x14ac:dyDescent="0.25">
      <c r="A4112" s="91">
        <v>44733.291666666664</v>
      </c>
      <c r="B4112" s="92">
        <v>67</v>
      </c>
    </row>
    <row r="4113" spans="1:2" x14ac:dyDescent="0.25">
      <c r="A4113" s="91">
        <v>44733.333333333336</v>
      </c>
      <c r="B4113" s="92">
        <v>70</v>
      </c>
    </row>
    <row r="4114" spans="1:2" x14ac:dyDescent="0.25">
      <c r="A4114" s="91">
        <v>44733.375</v>
      </c>
      <c r="B4114" s="92">
        <v>74</v>
      </c>
    </row>
    <row r="4115" spans="1:2" x14ac:dyDescent="0.25">
      <c r="A4115" s="91">
        <v>44733.416666666664</v>
      </c>
      <c r="B4115" s="92">
        <v>76</v>
      </c>
    </row>
    <row r="4116" spans="1:2" x14ac:dyDescent="0.25">
      <c r="A4116" s="91">
        <v>44733.458333333336</v>
      </c>
      <c r="B4116" s="92">
        <v>76</v>
      </c>
    </row>
    <row r="4117" spans="1:2" x14ac:dyDescent="0.25">
      <c r="A4117" s="91">
        <v>44733.5</v>
      </c>
      <c r="B4117" s="92">
        <v>74</v>
      </c>
    </row>
    <row r="4118" spans="1:2" x14ac:dyDescent="0.25">
      <c r="A4118" s="91">
        <v>44733.541666666664</v>
      </c>
      <c r="B4118" s="92">
        <v>77</v>
      </c>
    </row>
    <row r="4119" spans="1:2" x14ac:dyDescent="0.25">
      <c r="A4119" s="91">
        <v>44733.583333333336</v>
      </c>
      <c r="B4119" s="92">
        <v>76</v>
      </c>
    </row>
    <row r="4120" spans="1:2" x14ac:dyDescent="0.25">
      <c r="A4120" s="91">
        <v>44733.625</v>
      </c>
      <c r="B4120" s="92">
        <v>77</v>
      </c>
    </row>
    <row r="4121" spans="1:2" x14ac:dyDescent="0.25">
      <c r="A4121" s="91">
        <v>44733.666666666664</v>
      </c>
      <c r="B4121" s="92">
        <v>75</v>
      </c>
    </row>
    <row r="4122" spans="1:2" x14ac:dyDescent="0.25">
      <c r="A4122" s="91">
        <v>44733.708333333336</v>
      </c>
      <c r="B4122" s="92">
        <v>73</v>
      </c>
    </row>
    <row r="4123" spans="1:2" x14ac:dyDescent="0.25">
      <c r="A4123" s="91">
        <v>44733.75</v>
      </c>
      <c r="B4123" s="92">
        <v>72</v>
      </c>
    </row>
    <row r="4124" spans="1:2" x14ac:dyDescent="0.25">
      <c r="A4124" s="91">
        <v>44733.791666666664</v>
      </c>
      <c r="B4124" s="92">
        <v>71</v>
      </c>
    </row>
    <row r="4125" spans="1:2" x14ac:dyDescent="0.25">
      <c r="A4125" s="91">
        <v>44733.833333333336</v>
      </c>
      <c r="B4125" s="92">
        <v>69</v>
      </c>
    </row>
    <row r="4126" spans="1:2" x14ac:dyDescent="0.25">
      <c r="A4126" s="91">
        <v>44733.875</v>
      </c>
      <c r="B4126" s="92">
        <v>68</v>
      </c>
    </row>
    <row r="4127" spans="1:2" x14ac:dyDescent="0.25">
      <c r="A4127" s="91">
        <v>44733.916666666664</v>
      </c>
      <c r="B4127" s="92">
        <v>68</v>
      </c>
    </row>
    <row r="4128" spans="1:2" x14ac:dyDescent="0.25">
      <c r="A4128" s="91">
        <v>44733.958333333336</v>
      </c>
      <c r="B4128" s="92">
        <v>67</v>
      </c>
    </row>
    <row r="4129" spans="1:2" x14ac:dyDescent="0.25">
      <c r="A4129" s="91">
        <v>44734</v>
      </c>
      <c r="B4129" s="92">
        <v>67</v>
      </c>
    </row>
    <row r="4130" spans="1:2" x14ac:dyDescent="0.25">
      <c r="A4130" s="91">
        <v>44734.041666666664</v>
      </c>
      <c r="B4130" s="92">
        <v>67</v>
      </c>
    </row>
    <row r="4131" spans="1:2" x14ac:dyDescent="0.25">
      <c r="A4131" s="91">
        <v>44734.083333333336</v>
      </c>
      <c r="B4131" s="92">
        <v>66</v>
      </c>
    </row>
    <row r="4132" spans="1:2" x14ac:dyDescent="0.25">
      <c r="A4132" s="91">
        <v>44734.125</v>
      </c>
      <c r="B4132" s="92">
        <v>66</v>
      </c>
    </row>
    <row r="4133" spans="1:2" x14ac:dyDescent="0.25">
      <c r="A4133" s="91">
        <v>44734.166666666664</v>
      </c>
      <c r="B4133" s="92">
        <v>67</v>
      </c>
    </row>
    <row r="4134" spans="1:2" x14ac:dyDescent="0.25">
      <c r="A4134" s="91">
        <v>44734.208333333336</v>
      </c>
      <c r="B4134" s="92">
        <v>66</v>
      </c>
    </row>
    <row r="4135" spans="1:2" x14ac:dyDescent="0.25">
      <c r="A4135" s="91">
        <v>44734.25</v>
      </c>
      <c r="B4135" s="92">
        <v>65</v>
      </c>
    </row>
    <row r="4136" spans="1:2" x14ac:dyDescent="0.25">
      <c r="A4136" s="91">
        <v>44734.291666666664</v>
      </c>
      <c r="B4136" s="92">
        <v>65</v>
      </c>
    </row>
    <row r="4137" spans="1:2" x14ac:dyDescent="0.25">
      <c r="A4137" s="91">
        <v>44734.333333333336</v>
      </c>
      <c r="B4137" s="92">
        <v>63</v>
      </c>
    </row>
    <row r="4138" spans="1:2" x14ac:dyDescent="0.25">
      <c r="A4138" s="91">
        <v>44734.375</v>
      </c>
      <c r="B4138" s="92">
        <v>63</v>
      </c>
    </row>
    <row r="4139" spans="1:2" x14ac:dyDescent="0.25">
      <c r="A4139" s="91">
        <v>44734.416666666664</v>
      </c>
      <c r="B4139" s="92">
        <v>64</v>
      </c>
    </row>
    <row r="4140" spans="1:2" x14ac:dyDescent="0.25">
      <c r="A4140" s="91">
        <v>44734.458333333336</v>
      </c>
      <c r="B4140" s="92">
        <v>64</v>
      </c>
    </row>
    <row r="4141" spans="1:2" x14ac:dyDescent="0.25">
      <c r="A4141" s="91">
        <v>44734.5</v>
      </c>
      <c r="B4141" s="92">
        <v>64</v>
      </c>
    </row>
    <row r="4142" spans="1:2" x14ac:dyDescent="0.25">
      <c r="A4142" s="91">
        <v>44734.541666666664</v>
      </c>
      <c r="B4142" s="92">
        <v>64</v>
      </c>
    </row>
    <row r="4143" spans="1:2" x14ac:dyDescent="0.25">
      <c r="A4143" s="91">
        <v>44734.583333333336</v>
      </c>
      <c r="B4143" s="92">
        <v>64</v>
      </c>
    </row>
    <row r="4144" spans="1:2" x14ac:dyDescent="0.25">
      <c r="A4144" s="91">
        <v>44734.625</v>
      </c>
      <c r="B4144" s="92">
        <v>63</v>
      </c>
    </row>
    <row r="4145" spans="1:2" x14ac:dyDescent="0.25">
      <c r="A4145" s="91">
        <v>44734.666666666664</v>
      </c>
      <c r="B4145" s="92">
        <v>64</v>
      </c>
    </row>
    <row r="4146" spans="1:2" x14ac:dyDescent="0.25">
      <c r="A4146" s="91">
        <v>44734.708333333336</v>
      </c>
      <c r="B4146" s="92">
        <v>63</v>
      </c>
    </row>
    <row r="4147" spans="1:2" x14ac:dyDescent="0.25">
      <c r="A4147" s="91">
        <v>44734.75</v>
      </c>
      <c r="B4147" s="92">
        <v>62</v>
      </c>
    </row>
    <row r="4148" spans="1:2" x14ac:dyDescent="0.25">
      <c r="A4148" s="91">
        <v>44734.791666666664</v>
      </c>
      <c r="B4148" s="92">
        <v>63</v>
      </c>
    </row>
    <row r="4149" spans="1:2" x14ac:dyDescent="0.25">
      <c r="A4149" s="91">
        <v>44734.833333333336</v>
      </c>
      <c r="B4149" s="92">
        <v>63</v>
      </c>
    </row>
    <row r="4150" spans="1:2" x14ac:dyDescent="0.25">
      <c r="A4150" s="91">
        <v>44734.875</v>
      </c>
      <c r="B4150" s="92">
        <v>64</v>
      </c>
    </row>
    <row r="4151" spans="1:2" x14ac:dyDescent="0.25">
      <c r="A4151" s="91">
        <v>44734.916666666664</v>
      </c>
      <c r="B4151" s="92">
        <v>63</v>
      </c>
    </row>
    <row r="4152" spans="1:2" x14ac:dyDescent="0.25">
      <c r="A4152" s="91">
        <v>44734.958333333336</v>
      </c>
      <c r="B4152" s="92">
        <v>64</v>
      </c>
    </row>
    <row r="4153" spans="1:2" x14ac:dyDescent="0.25">
      <c r="A4153" s="91">
        <v>44735</v>
      </c>
      <c r="B4153" s="92">
        <v>63</v>
      </c>
    </row>
    <row r="4154" spans="1:2" x14ac:dyDescent="0.25">
      <c r="A4154" s="91">
        <v>44735.041666666664</v>
      </c>
      <c r="B4154" s="92">
        <v>61</v>
      </c>
    </row>
    <row r="4155" spans="1:2" x14ac:dyDescent="0.25">
      <c r="A4155" s="91">
        <v>44735.083333333336</v>
      </c>
      <c r="B4155" s="92">
        <v>61</v>
      </c>
    </row>
    <row r="4156" spans="1:2" x14ac:dyDescent="0.25">
      <c r="A4156" s="91">
        <v>44735.125</v>
      </c>
      <c r="B4156" s="92">
        <v>60</v>
      </c>
    </row>
    <row r="4157" spans="1:2" x14ac:dyDescent="0.25">
      <c r="A4157" s="91">
        <v>44735.166666666664</v>
      </c>
      <c r="B4157" s="92">
        <v>62</v>
      </c>
    </row>
    <row r="4158" spans="1:2" x14ac:dyDescent="0.25">
      <c r="A4158" s="91">
        <v>44735.208333333336</v>
      </c>
      <c r="B4158" s="92">
        <v>62</v>
      </c>
    </row>
    <row r="4159" spans="1:2" x14ac:dyDescent="0.25">
      <c r="A4159" s="91">
        <v>44735.25</v>
      </c>
      <c r="B4159" s="92">
        <v>62</v>
      </c>
    </row>
    <row r="4160" spans="1:2" x14ac:dyDescent="0.25">
      <c r="A4160" s="91">
        <v>44735.291666666664</v>
      </c>
      <c r="B4160" s="92">
        <v>65</v>
      </c>
    </row>
    <row r="4161" spans="1:2" x14ac:dyDescent="0.25">
      <c r="A4161" s="91">
        <v>44735.333333333336</v>
      </c>
      <c r="B4161" s="92">
        <v>67</v>
      </c>
    </row>
    <row r="4162" spans="1:2" x14ac:dyDescent="0.25">
      <c r="A4162" s="91">
        <v>44735.375</v>
      </c>
      <c r="B4162" s="92">
        <v>68</v>
      </c>
    </row>
    <row r="4163" spans="1:2" x14ac:dyDescent="0.25">
      <c r="A4163" s="91">
        <v>44735.416666666664</v>
      </c>
      <c r="B4163" s="92">
        <v>71</v>
      </c>
    </row>
    <row r="4164" spans="1:2" x14ac:dyDescent="0.25">
      <c r="A4164" s="91">
        <v>44735.458333333336</v>
      </c>
      <c r="B4164" s="92">
        <v>72</v>
      </c>
    </row>
    <row r="4165" spans="1:2" x14ac:dyDescent="0.25">
      <c r="A4165" s="91">
        <v>44735.5</v>
      </c>
      <c r="B4165" s="92">
        <v>73</v>
      </c>
    </row>
    <row r="4166" spans="1:2" x14ac:dyDescent="0.25">
      <c r="A4166" s="91">
        <v>44735.541666666664</v>
      </c>
      <c r="B4166" s="92">
        <v>73</v>
      </c>
    </row>
    <row r="4167" spans="1:2" x14ac:dyDescent="0.25">
      <c r="A4167" s="91">
        <v>44735.583333333336</v>
      </c>
      <c r="B4167" s="92">
        <v>73</v>
      </c>
    </row>
    <row r="4168" spans="1:2" x14ac:dyDescent="0.25">
      <c r="A4168" s="91">
        <v>44735.625</v>
      </c>
      <c r="B4168" s="92">
        <v>72</v>
      </c>
    </row>
    <row r="4169" spans="1:2" x14ac:dyDescent="0.25">
      <c r="A4169" s="91">
        <v>44735.666666666664</v>
      </c>
      <c r="B4169" s="92">
        <v>73</v>
      </c>
    </row>
    <row r="4170" spans="1:2" x14ac:dyDescent="0.25">
      <c r="A4170" s="91">
        <v>44735.708333333336</v>
      </c>
      <c r="B4170" s="92">
        <v>72</v>
      </c>
    </row>
    <row r="4171" spans="1:2" x14ac:dyDescent="0.25">
      <c r="A4171" s="91">
        <v>44735.75</v>
      </c>
      <c r="B4171" s="92">
        <v>73</v>
      </c>
    </row>
    <row r="4172" spans="1:2" x14ac:dyDescent="0.25">
      <c r="A4172" s="91">
        <v>44735.791666666664</v>
      </c>
      <c r="B4172" s="92">
        <v>70</v>
      </c>
    </row>
    <row r="4173" spans="1:2" x14ac:dyDescent="0.25">
      <c r="A4173" s="91">
        <v>44735.833333333336</v>
      </c>
      <c r="B4173" s="92">
        <v>68</v>
      </c>
    </row>
    <row r="4174" spans="1:2" x14ac:dyDescent="0.25">
      <c r="A4174" s="91">
        <v>44735.875</v>
      </c>
      <c r="B4174" s="92">
        <v>68</v>
      </c>
    </row>
    <row r="4175" spans="1:2" x14ac:dyDescent="0.25">
      <c r="A4175" s="91">
        <v>44735.916666666664</v>
      </c>
      <c r="B4175" s="92">
        <v>67</v>
      </c>
    </row>
    <row r="4176" spans="1:2" x14ac:dyDescent="0.25">
      <c r="A4176" s="91">
        <v>44735.958333333336</v>
      </c>
      <c r="B4176" s="92">
        <v>67</v>
      </c>
    </row>
    <row r="4177" spans="1:2" x14ac:dyDescent="0.25">
      <c r="A4177" s="91">
        <v>44736</v>
      </c>
      <c r="B4177" s="92">
        <v>65</v>
      </c>
    </row>
    <row r="4178" spans="1:2" x14ac:dyDescent="0.25">
      <c r="A4178" s="91">
        <v>44736.041666666664</v>
      </c>
      <c r="B4178" s="92">
        <v>64</v>
      </c>
    </row>
    <row r="4179" spans="1:2" x14ac:dyDescent="0.25">
      <c r="A4179" s="91">
        <v>44736.083333333336</v>
      </c>
      <c r="B4179" s="92">
        <v>64</v>
      </c>
    </row>
    <row r="4180" spans="1:2" x14ac:dyDescent="0.25">
      <c r="A4180" s="91">
        <v>44736.125</v>
      </c>
      <c r="B4180" s="92">
        <v>63</v>
      </c>
    </row>
    <row r="4181" spans="1:2" x14ac:dyDescent="0.25">
      <c r="A4181" s="91">
        <v>44736.166666666664</v>
      </c>
      <c r="B4181" s="92">
        <v>62</v>
      </c>
    </row>
    <row r="4182" spans="1:2" x14ac:dyDescent="0.25">
      <c r="A4182" s="91">
        <v>44736.208333333336</v>
      </c>
      <c r="B4182" s="92">
        <v>61</v>
      </c>
    </row>
    <row r="4183" spans="1:2" x14ac:dyDescent="0.25">
      <c r="A4183" s="91">
        <v>44736.25</v>
      </c>
      <c r="B4183" s="92">
        <v>61</v>
      </c>
    </row>
    <row r="4184" spans="1:2" x14ac:dyDescent="0.25">
      <c r="A4184" s="91">
        <v>44736.291666666664</v>
      </c>
      <c r="B4184" s="92">
        <v>65</v>
      </c>
    </row>
    <row r="4185" spans="1:2" x14ac:dyDescent="0.25">
      <c r="A4185" s="91">
        <v>44736.333333333336</v>
      </c>
      <c r="B4185" s="92">
        <v>66</v>
      </c>
    </row>
    <row r="4186" spans="1:2" x14ac:dyDescent="0.25">
      <c r="A4186" s="91">
        <v>44736.375</v>
      </c>
      <c r="B4186" s="92">
        <v>69</v>
      </c>
    </row>
    <row r="4187" spans="1:2" x14ac:dyDescent="0.25">
      <c r="A4187" s="91">
        <v>44736.416666666664</v>
      </c>
      <c r="B4187" s="92">
        <v>71</v>
      </c>
    </row>
    <row r="4188" spans="1:2" x14ac:dyDescent="0.25">
      <c r="A4188" s="91">
        <v>44736.458333333336</v>
      </c>
      <c r="B4188" s="92">
        <v>72</v>
      </c>
    </row>
    <row r="4189" spans="1:2" x14ac:dyDescent="0.25">
      <c r="A4189" s="91">
        <v>44736.5</v>
      </c>
      <c r="B4189" s="92">
        <v>72</v>
      </c>
    </row>
    <row r="4190" spans="1:2" x14ac:dyDescent="0.25">
      <c r="A4190" s="91">
        <v>44736.541666666664</v>
      </c>
      <c r="B4190" s="92">
        <v>74</v>
      </c>
    </row>
    <row r="4191" spans="1:2" x14ac:dyDescent="0.25">
      <c r="A4191" s="91">
        <v>44736.583333333336</v>
      </c>
      <c r="B4191" s="92">
        <v>75</v>
      </c>
    </row>
    <row r="4192" spans="1:2" x14ac:dyDescent="0.25">
      <c r="A4192" s="91">
        <v>44736.625</v>
      </c>
      <c r="B4192" s="92">
        <v>75</v>
      </c>
    </row>
    <row r="4193" spans="1:2" x14ac:dyDescent="0.25">
      <c r="A4193" s="91">
        <v>44736.666666666664</v>
      </c>
      <c r="B4193" s="92">
        <v>74</v>
      </c>
    </row>
    <row r="4194" spans="1:2" x14ac:dyDescent="0.25">
      <c r="A4194" s="91">
        <v>44736.708333333336</v>
      </c>
      <c r="B4194" s="92">
        <v>73</v>
      </c>
    </row>
    <row r="4195" spans="1:2" x14ac:dyDescent="0.25">
      <c r="A4195" s="91">
        <v>44736.75</v>
      </c>
      <c r="B4195" s="92">
        <v>72</v>
      </c>
    </row>
    <row r="4196" spans="1:2" x14ac:dyDescent="0.25">
      <c r="A4196" s="91">
        <v>44736.791666666664</v>
      </c>
      <c r="B4196" s="92">
        <v>70</v>
      </c>
    </row>
    <row r="4197" spans="1:2" x14ac:dyDescent="0.25">
      <c r="A4197" s="91">
        <v>44736.833333333336</v>
      </c>
      <c r="B4197" s="92">
        <v>69</v>
      </c>
    </row>
    <row r="4198" spans="1:2" x14ac:dyDescent="0.25">
      <c r="A4198" s="91">
        <v>44736.875</v>
      </c>
      <c r="B4198" s="92">
        <v>69</v>
      </c>
    </row>
    <row r="4199" spans="1:2" x14ac:dyDescent="0.25">
      <c r="A4199" s="91">
        <v>44736.916666666664</v>
      </c>
      <c r="B4199" s="92">
        <v>69</v>
      </c>
    </row>
    <row r="4200" spans="1:2" x14ac:dyDescent="0.25">
      <c r="A4200" s="91">
        <v>44736.958333333336</v>
      </c>
      <c r="B4200" s="92">
        <v>69</v>
      </c>
    </row>
    <row r="4201" spans="1:2" x14ac:dyDescent="0.25">
      <c r="A4201" s="91">
        <v>44737</v>
      </c>
      <c r="B4201" s="92">
        <v>68</v>
      </c>
    </row>
    <row r="4202" spans="1:2" x14ac:dyDescent="0.25">
      <c r="A4202" s="91">
        <v>44737.041666666664</v>
      </c>
      <c r="B4202" s="92">
        <v>68</v>
      </c>
    </row>
    <row r="4203" spans="1:2" x14ac:dyDescent="0.25">
      <c r="A4203" s="91">
        <v>44737.083333333336</v>
      </c>
      <c r="B4203" s="92">
        <v>68</v>
      </c>
    </row>
    <row r="4204" spans="1:2" x14ac:dyDescent="0.25">
      <c r="A4204" s="91">
        <v>44737.125</v>
      </c>
      <c r="B4204" s="92">
        <v>67</v>
      </c>
    </row>
    <row r="4205" spans="1:2" x14ac:dyDescent="0.25">
      <c r="A4205" s="91">
        <v>44737.166666666664</v>
      </c>
      <c r="B4205" s="92">
        <v>67</v>
      </c>
    </row>
    <row r="4206" spans="1:2" x14ac:dyDescent="0.25">
      <c r="A4206" s="91">
        <v>44737.208333333336</v>
      </c>
      <c r="B4206" s="92">
        <v>67</v>
      </c>
    </row>
    <row r="4207" spans="1:2" x14ac:dyDescent="0.25">
      <c r="A4207" s="91">
        <v>44737.25</v>
      </c>
      <c r="B4207" s="92">
        <v>68</v>
      </c>
    </row>
    <row r="4208" spans="1:2" x14ac:dyDescent="0.25">
      <c r="A4208" s="91">
        <v>44737.291666666664</v>
      </c>
      <c r="B4208" s="92">
        <v>74</v>
      </c>
    </row>
    <row r="4209" spans="1:2" x14ac:dyDescent="0.25">
      <c r="A4209" s="91">
        <v>44737.333333333336</v>
      </c>
      <c r="B4209" s="92">
        <v>77</v>
      </c>
    </row>
    <row r="4210" spans="1:2" x14ac:dyDescent="0.25">
      <c r="A4210" s="91">
        <v>44737.375</v>
      </c>
      <c r="B4210" s="92">
        <v>81</v>
      </c>
    </row>
    <row r="4211" spans="1:2" x14ac:dyDescent="0.25">
      <c r="A4211" s="91">
        <v>44737.416666666664</v>
      </c>
      <c r="B4211" s="92">
        <v>84</v>
      </c>
    </row>
    <row r="4212" spans="1:2" x14ac:dyDescent="0.25">
      <c r="A4212" s="91">
        <v>44737.458333333336</v>
      </c>
      <c r="B4212" s="92">
        <v>86</v>
      </c>
    </row>
    <row r="4213" spans="1:2" x14ac:dyDescent="0.25">
      <c r="A4213" s="91">
        <v>44737.5</v>
      </c>
      <c r="B4213" s="92">
        <v>86</v>
      </c>
    </row>
    <row r="4214" spans="1:2" x14ac:dyDescent="0.25">
      <c r="A4214" s="91">
        <v>44737.541666666664</v>
      </c>
      <c r="B4214" s="92">
        <v>86</v>
      </c>
    </row>
    <row r="4215" spans="1:2" x14ac:dyDescent="0.25">
      <c r="A4215" s="91">
        <v>44737.583333333336</v>
      </c>
      <c r="B4215" s="92">
        <v>86</v>
      </c>
    </row>
    <row r="4216" spans="1:2" x14ac:dyDescent="0.25">
      <c r="A4216" s="91">
        <v>44737.625</v>
      </c>
      <c r="B4216" s="92">
        <v>87</v>
      </c>
    </row>
    <row r="4217" spans="1:2" x14ac:dyDescent="0.25">
      <c r="A4217" s="91">
        <v>44737.666666666664</v>
      </c>
      <c r="B4217" s="92">
        <v>84</v>
      </c>
    </row>
    <row r="4218" spans="1:2" x14ac:dyDescent="0.25">
      <c r="A4218" s="91">
        <v>44737.708333333336</v>
      </c>
      <c r="B4218" s="92">
        <v>82</v>
      </c>
    </row>
    <row r="4219" spans="1:2" x14ac:dyDescent="0.25">
      <c r="A4219" s="91">
        <v>44737.75</v>
      </c>
      <c r="B4219" s="92">
        <v>80</v>
      </c>
    </row>
    <row r="4220" spans="1:2" x14ac:dyDescent="0.25">
      <c r="A4220" s="91">
        <v>44737.791666666664</v>
      </c>
      <c r="B4220" s="92">
        <v>79</v>
      </c>
    </row>
    <row r="4221" spans="1:2" x14ac:dyDescent="0.25">
      <c r="A4221" s="91">
        <v>44737.833333333336</v>
      </c>
      <c r="B4221" s="92">
        <v>77</v>
      </c>
    </row>
    <row r="4222" spans="1:2" x14ac:dyDescent="0.25">
      <c r="A4222" s="91">
        <v>44737.875</v>
      </c>
      <c r="B4222" s="92">
        <v>75</v>
      </c>
    </row>
    <row r="4223" spans="1:2" x14ac:dyDescent="0.25">
      <c r="A4223" s="91">
        <v>44737.916666666664</v>
      </c>
      <c r="B4223" s="92">
        <v>74</v>
      </c>
    </row>
    <row r="4224" spans="1:2" x14ac:dyDescent="0.25">
      <c r="A4224" s="91">
        <v>44737.958333333336</v>
      </c>
      <c r="B4224" s="92">
        <v>72</v>
      </c>
    </row>
    <row r="4225" spans="1:2" x14ac:dyDescent="0.25">
      <c r="A4225" s="91">
        <v>44738</v>
      </c>
      <c r="B4225" s="92">
        <v>70</v>
      </c>
    </row>
    <row r="4226" spans="1:2" x14ac:dyDescent="0.25">
      <c r="A4226" s="91">
        <v>44738.041666666664</v>
      </c>
      <c r="B4226" s="92">
        <v>70</v>
      </c>
    </row>
    <row r="4227" spans="1:2" x14ac:dyDescent="0.25">
      <c r="A4227" s="91">
        <v>44738.083333333336</v>
      </c>
      <c r="B4227" s="92">
        <v>69</v>
      </c>
    </row>
    <row r="4228" spans="1:2" x14ac:dyDescent="0.25">
      <c r="A4228" s="91">
        <v>44738.125</v>
      </c>
      <c r="B4228" s="92">
        <v>69</v>
      </c>
    </row>
    <row r="4229" spans="1:2" x14ac:dyDescent="0.25">
      <c r="A4229" s="91">
        <v>44738.166666666664</v>
      </c>
      <c r="B4229" s="92">
        <v>68</v>
      </c>
    </row>
    <row r="4230" spans="1:2" x14ac:dyDescent="0.25">
      <c r="A4230" s="91">
        <v>44738.208333333336</v>
      </c>
      <c r="B4230" s="92">
        <v>68</v>
      </c>
    </row>
    <row r="4231" spans="1:2" x14ac:dyDescent="0.25">
      <c r="A4231" s="91">
        <v>44738.25</v>
      </c>
      <c r="B4231" s="92">
        <v>69</v>
      </c>
    </row>
    <row r="4232" spans="1:2" x14ac:dyDescent="0.25">
      <c r="A4232" s="91">
        <v>44738.291666666664</v>
      </c>
      <c r="B4232" s="92">
        <v>71</v>
      </c>
    </row>
    <row r="4233" spans="1:2" x14ac:dyDescent="0.25">
      <c r="A4233" s="91">
        <v>44738.333333333336</v>
      </c>
      <c r="B4233" s="92">
        <v>74</v>
      </c>
    </row>
    <row r="4234" spans="1:2" x14ac:dyDescent="0.25">
      <c r="A4234" s="91">
        <v>44738.375</v>
      </c>
      <c r="B4234" s="92">
        <v>77</v>
      </c>
    </row>
    <row r="4235" spans="1:2" x14ac:dyDescent="0.25">
      <c r="A4235" s="91">
        <v>44738.416666666664</v>
      </c>
      <c r="B4235" s="92">
        <v>79</v>
      </c>
    </row>
    <row r="4236" spans="1:2" x14ac:dyDescent="0.25">
      <c r="A4236" s="91">
        <v>44738.458333333336</v>
      </c>
      <c r="B4236" s="92">
        <v>82</v>
      </c>
    </row>
    <row r="4237" spans="1:2" x14ac:dyDescent="0.25">
      <c r="A4237" s="91">
        <v>44738.5</v>
      </c>
      <c r="B4237" s="92">
        <v>82</v>
      </c>
    </row>
    <row r="4238" spans="1:2" x14ac:dyDescent="0.25">
      <c r="A4238" s="91">
        <v>44738.541666666664</v>
      </c>
      <c r="B4238" s="92">
        <v>82</v>
      </c>
    </row>
    <row r="4239" spans="1:2" x14ac:dyDescent="0.25">
      <c r="A4239" s="91">
        <v>44738.583333333336</v>
      </c>
      <c r="B4239" s="92">
        <v>83</v>
      </c>
    </row>
    <row r="4240" spans="1:2" x14ac:dyDescent="0.25">
      <c r="A4240" s="91">
        <v>44738.625</v>
      </c>
      <c r="B4240" s="92">
        <v>82</v>
      </c>
    </row>
    <row r="4241" spans="1:2" x14ac:dyDescent="0.25">
      <c r="A4241" s="91">
        <v>44738.666666666664</v>
      </c>
      <c r="B4241" s="92">
        <v>80</v>
      </c>
    </row>
    <row r="4242" spans="1:2" x14ac:dyDescent="0.25">
      <c r="A4242" s="91">
        <v>44738.708333333336</v>
      </c>
      <c r="B4242" s="92">
        <v>80</v>
      </c>
    </row>
    <row r="4243" spans="1:2" x14ac:dyDescent="0.25">
      <c r="A4243" s="91">
        <v>44738.75</v>
      </c>
      <c r="B4243" s="92">
        <v>78</v>
      </c>
    </row>
    <row r="4244" spans="1:2" x14ac:dyDescent="0.25">
      <c r="A4244" s="91">
        <v>44738.791666666664</v>
      </c>
      <c r="B4244" s="92">
        <v>75</v>
      </c>
    </row>
    <row r="4245" spans="1:2" x14ac:dyDescent="0.25">
      <c r="A4245" s="91">
        <v>44738.833333333336</v>
      </c>
      <c r="B4245" s="92">
        <v>74</v>
      </c>
    </row>
    <row r="4246" spans="1:2" x14ac:dyDescent="0.25">
      <c r="A4246" s="91">
        <v>44738.875</v>
      </c>
      <c r="B4246" s="92">
        <v>73</v>
      </c>
    </row>
    <row r="4247" spans="1:2" x14ac:dyDescent="0.25">
      <c r="A4247" s="91">
        <v>44738.916666666664</v>
      </c>
      <c r="B4247" s="92">
        <v>72</v>
      </c>
    </row>
    <row r="4248" spans="1:2" x14ac:dyDescent="0.25">
      <c r="A4248" s="91">
        <v>44738.958333333336</v>
      </c>
      <c r="B4248" s="92">
        <v>72</v>
      </c>
    </row>
    <row r="4249" spans="1:2" x14ac:dyDescent="0.25">
      <c r="A4249" s="91">
        <v>44739</v>
      </c>
      <c r="B4249" s="92">
        <v>71</v>
      </c>
    </row>
    <row r="4250" spans="1:2" x14ac:dyDescent="0.25">
      <c r="A4250" s="91">
        <v>44739.041666666664</v>
      </c>
      <c r="B4250" s="92">
        <v>71</v>
      </c>
    </row>
    <row r="4251" spans="1:2" x14ac:dyDescent="0.25">
      <c r="A4251" s="91">
        <v>44739.083333333336</v>
      </c>
      <c r="B4251" s="92">
        <v>70</v>
      </c>
    </row>
    <row r="4252" spans="1:2" x14ac:dyDescent="0.25">
      <c r="A4252" s="91">
        <v>44739.125</v>
      </c>
      <c r="B4252" s="92">
        <v>71</v>
      </c>
    </row>
    <row r="4253" spans="1:2" x14ac:dyDescent="0.25">
      <c r="A4253" s="91">
        <v>44739.166666666664</v>
      </c>
      <c r="B4253" s="92">
        <v>70</v>
      </c>
    </row>
    <row r="4254" spans="1:2" x14ac:dyDescent="0.25">
      <c r="A4254" s="91">
        <v>44739.208333333336</v>
      </c>
      <c r="B4254" s="92">
        <v>70</v>
      </c>
    </row>
    <row r="4255" spans="1:2" x14ac:dyDescent="0.25">
      <c r="A4255" s="91">
        <v>44739.25</v>
      </c>
      <c r="B4255" s="92">
        <v>70</v>
      </c>
    </row>
    <row r="4256" spans="1:2" x14ac:dyDescent="0.25">
      <c r="A4256" s="91">
        <v>44739.291666666664</v>
      </c>
      <c r="B4256" s="92">
        <v>71</v>
      </c>
    </row>
    <row r="4257" spans="1:2" x14ac:dyDescent="0.25">
      <c r="A4257" s="91">
        <v>44739.333333333336</v>
      </c>
      <c r="B4257" s="92">
        <v>72</v>
      </c>
    </row>
    <row r="4258" spans="1:2" x14ac:dyDescent="0.25">
      <c r="A4258" s="91">
        <v>44739.375</v>
      </c>
      <c r="B4258" s="92">
        <v>73</v>
      </c>
    </row>
    <row r="4259" spans="1:2" x14ac:dyDescent="0.25">
      <c r="A4259" s="91">
        <v>44739.416666666664</v>
      </c>
      <c r="B4259" s="92">
        <v>75</v>
      </c>
    </row>
    <row r="4260" spans="1:2" x14ac:dyDescent="0.25">
      <c r="A4260" s="91">
        <v>44739.458333333336</v>
      </c>
      <c r="B4260" s="92">
        <v>73</v>
      </c>
    </row>
    <row r="4261" spans="1:2" x14ac:dyDescent="0.25">
      <c r="A4261" s="91">
        <v>44739.5</v>
      </c>
      <c r="B4261" s="92">
        <v>71</v>
      </c>
    </row>
    <row r="4262" spans="1:2" x14ac:dyDescent="0.25">
      <c r="A4262" s="91">
        <v>44739.541666666664</v>
      </c>
      <c r="B4262" s="92">
        <v>76</v>
      </c>
    </row>
    <row r="4263" spans="1:2" x14ac:dyDescent="0.25">
      <c r="A4263" s="91">
        <v>44739.583333333336</v>
      </c>
      <c r="B4263" s="92">
        <v>75</v>
      </c>
    </row>
    <row r="4264" spans="1:2" x14ac:dyDescent="0.25">
      <c r="A4264" s="91">
        <v>44739.625</v>
      </c>
      <c r="B4264" s="92">
        <v>75</v>
      </c>
    </row>
    <row r="4265" spans="1:2" x14ac:dyDescent="0.25">
      <c r="A4265" s="91">
        <v>44739.666666666664</v>
      </c>
      <c r="B4265" s="92">
        <v>73</v>
      </c>
    </row>
    <row r="4266" spans="1:2" x14ac:dyDescent="0.25">
      <c r="A4266" s="91">
        <v>44739.708333333336</v>
      </c>
      <c r="B4266" s="92">
        <v>73</v>
      </c>
    </row>
    <row r="4267" spans="1:2" x14ac:dyDescent="0.25">
      <c r="A4267" s="91">
        <v>44739.75</v>
      </c>
      <c r="B4267" s="92">
        <v>72</v>
      </c>
    </row>
    <row r="4268" spans="1:2" x14ac:dyDescent="0.25">
      <c r="A4268" s="91">
        <v>44739.791666666664</v>
      </c>
      <c r="B4268" s="92">
        <v>72</v>
      </c>
    </row>
    <row r="4269" spans="1:2" x14ac:dyDescent="0.25">
      <c r="A4269" s="91">
        <v>44739.833333333336</v>
      </c>
      <c r="B4269" s="92">
        <v>72</v>
      </c>
    </row>
    <row r="4270" spans="1:2" x14ac:dyDescent="0.25">
      <c r="A4270" s="91">
        <v>44739.875</v>
      </c>
      <c r="B4270" s="92">
        <v>73</v>
      </c>
    </row>
    <row r="4271" spans="1:2" x14ac:dyDescent="0.25">
      <c r="A4271" s="91">
        <v>44739.916666666664</v>
      </c>
      <c r="B4271" s="92">
        <v>72</v>
      </c>
    </row>
    <row r="4272" spans="1:2" x14ac:dyDescent="0.25">
      <c r="A4272" s="91">
        <v>44739.958333333336</v>
      </c>
      <c r="B4272" s="92">
        <v>74</v>
      </c>
    </row>
    <row r="4273" spans="1:2" x14ac:dyDescent="0.25">
      <c r="A4273" s="91">
        <v>44740</v>
      </c>
      <c r="B4273" s="92">
        <v>71</v>
      </c>
    </row>
    <row r="4274" spans="1:2" x14ac:dyDescent="0.25">
      <c r="A4274" s="91">
        <v>44740.041666666664</v>
      </c>
      <c r="B4274" s="92">
        <v>69</v>
      </c>
    </row>
    <row r="4275" spans="1:2" x14ac:dyDescent="0.25">
      <c r="A4275" s="91">
        <v>44740.083333333336</v>
      </c>
      <c r="B4275" s="92">
        <v>67</v>
      </c>
    </row>
    <row r="4276" spans="1:2" x14ac:dyDescent="0.25">
      <c r="A4276" s="91">
        <v>44740.125</v>
      </c>
      <c r="B4276" s="92">
        <v>66</v>
      </c>
    </row>
    <row r="4277" spans="1:2" x14ac:dyDescent="0.25">
      <c r="A4277" s="91">
        <v>44740.166666666664</v>
      </c>
      <c r="B4277" s="92">
        <v>66</v>
      </c>
    </row>
    <row r="4278" spans="1:2" x14ac:dyDescent="0.25">
      <c r="A4278" s="91">
        <v>44740.208333333336</v>
      </c>
      <c r="B4278" s="92">
        <v>65</v>
      </c>
    </row>
    <row r="4279" spans="1:2" x14ac:dyDescent="0.25">
      <c r="A4279" s="91">
        <v>44740.25</v>
      </c>
      <c r="B4279" s="92">
        <v>65</v>
      </c>
    </row>
    <row r="4280" spans="1:2" x14ac:dyDescent="0.25">
      <c r="A4280" s="91">
        <v>44740.291666666664</v>
      </c>
      <c r="B4280" s="92">
        <v>66</v>
      </c>
    </row>
    <row r="4281" spans="1:2" x14ac:dyDescent="0.25">
      <c r="A4281" s="91">
        <v>44740.333333333336</v>
      </c>
      <c r="B4281" s="92">
        <v>70</v>
      </c>
    </row>
    <row r="4282" spans="1:2" x14ac:dyDescent="0.25">
      <c r="A4282" s="91">
        <v>44740.375</v>
      </c>
      <c r="B4282" s="92">
        <v>70</v>
      </c>
    </row>
    <row r="4283" spans="1:2" x14ac:dyDescent="0.25">
      <c r="A4283" s="91">
        <v>44740.416666666664</v>
      </c>
      <c r="B4283" s="92">
        <v>73</v>
      </c>
    </row>
    <row r="4284" spans="1:2" x14ac:dyDescent="0.25">
      <c r="A4284" s="91">
        <v>44740.458333333336</v>
      </c>
      <c r="B4284" s="92">
        <v>75</v>
      </c>
    </row>
    <row r="4285" spans="1:2" x14ac:dyDescent="0.25">
      <c r="A4285" s="91">
        <v>44740.5</v>
      </c>
      <c r="B4285" s="92">
        <v>77</v>
      </c>
    </row>
    <row r="4286" spans="1:2" x14ac:dyDescent="0.25">
      <c r="A4286" s="91">
        <v>44740.541666666664</v>
      </c>
      <c r="B4286" s="92">
        <v>76</v>
      </c>
    </row>
    <row r="4287" spans="1:2" x14ac:dyDescent="0.25">
      <c r="A4287" s="91">
        <v>44740.583333333336</v>
      </c>
      <c r="B4287" s="92">
        <v>76</v>
      </c>
    </row>
    <row r="4288" spans="1:2" x14ac:dyDescent="0.25">
      <c r="A4288" s="91">
        <v>44740.625</v>
      </c>
      <c r="B4288" s="92">
        <v>76</v>
      </c>
    </row>
    <row r="4289" spans="1:2" x14ac:dyDescent="0.25">
      <c r="A4289" s="91">
        <v>44740.666666666664</v>
      </c>
      <c r="B4289" s="92">
        <v>77</v>
      </c>
    </row>
    <row r="4290" spans="1:2" x14ac:dyDescent="0.25">
      <c r="A4290" s="91">
        <v>44740.708333333336</v>
      </c>
      <c r="B4290" s="92">
        <v>79</v>
      </c>
    </row>
    <row r="4291" spans="1:2" x14ac:dyDescent="0.25">
      <c r="A4291" s="91">
        <v>44740.75</v>
      </c>
      <c r="B4291" s="92">
        <v>74</v>
      </c>
    </row>
    <row r="4292" spans="1:2" x14ac:dyDescent="0.25">
      <c r="A4292" s="91">
        <v>44740.791666666664</v>
      </c>
      <c r="B4292" s="92">
        <v>73</v>
      </c>
    </row>
    <row r="4293" spans="1:2" x14ac:dyDescent="0.25">
      <c r="A4293" s="91">
        <v>44740.833333333336</v>
      </c>
      <c r="B4293" s="92">
        <v>70</v>
      </c>
    </row>
    <row r="4294" spans="1:2" x14ac:dyDescent="0.25">
      <c r="A4294" s="91">
        <v>44740.875</v>
      </c>
      <c r="B4294" s="92">
        <v>69</v>
      </c>
    </row>
    <row r="4295" spans="1:2" x14ac:dyDescent="0.25">
      <c r="A4295" s="91">
        <v>44740.916666666664</v>
      </c>
      <c r="B4295" s="92">
        <v>69</v>
      </c>
    </row>
    <row r="4296" spans="1:2" x14ac:dyDescent="0.25">
      <c r="A4296" s="91">
        <v>44740.958333333336</v>
      </c>
      <c r="B4296" s="92">
        <v>68</v>
      </c>
    </row>
    <row r="4297" spans="1:2" x14ac:dyDescent="0.25">
      <c r="A4297" s="91">
        <v>44741</v>
      </c>
      <c r="B4297" s="92">
        <v>67</v>
      </c>
    </row>
    <row r="4298" spans="1:2" x14ac:dyDescent="0.25">
      <c r="A4298" s="91">
        <v>44741.041666666664</v>
      </c>
      <c r="B4298" s="92">
        <v>66</v>
      </c>
    </row>
    <row r="4299" spans="1:2" x14ac:dyDescent="0.25">
      <c r="A4299" s="91">
        <v>44741.083333333336</v>
      </c>
      <c r="B4299" s="92">
        <v>65</v>
      </c>
    </row>
    <row r="4300" spans="1:2" x14ac:dyDescent="0.25">
      <c r="A4300" s="91">
        <v>44741.125</v>
      </c>
      <c r="B4300" s="92">
        <v>65</v>
      </c>
    </row>
    <row r="4301" spans="1:2" x14ac:dyDescent="0.25">
      <c r="A4301" s="91">
        <v>44741.166666666664</v>
      </c>
      <c r="B4301" s="92">
        <v>65</v>
      </c>
    </row>
    <row r="4302" spans="1:2" x14ac:dyDescent="0.25">
      <c r="A4302" s="91">
        <v>44741.208333333336</v>
      </c>
      <c r="B4302" s="92">
        <v>65</v>
      </c>
    </row>
    <row r="4303" spans="1:2" x14ac:dyDescent="0.25">
      <c r="A4303" s="91">
        <v>44741.25</v>
      </c>
      <c r="B4303" s="92">
        <v>64</v>
      </c>
    </row>
    <row r="4304" spans="1:2" x14ac:dyDescent="0.25">
      <c r="A4304" s="91">
        <v>44741.291666666664</v>
      </c>
      <c r="B4304" s="92">
        <v>67</v>
      </c>
    </row>
    <row r="4305" spans="1:2" x14ac:dyDescent="0.25">
      <c r="A4305" s="91">
        <v>44741.333333333336</v>
      </c>
      <c r="B4305" s="92">
        <v>70</v>
      </c>
    </row>
    <row r="4306" spans="1:2" x14ac:dyDescent="0.25">
      <c r="A4306" s="91">
        <v>44741.375</v>
      </c>
      <c r="B4306" s="92">
        <v>72</v>
      </c>
    </row>
    <row r="4307" spans="1:2" x14ac:dyDescent="0.25">
      <c r="A4307" s="91">
        <v>44741.416666666664</v>
      </c>
      <c r="B4307" s="92">
        <v>75</v>
      </c>
    </row>
    <row r="4308" spans="1:2" x14ac:dyDescent="0.25">
      <c r="A4308" s="91">
        <v>44741.458333333336</v>
      </c>
      <c r="B4308" s="92">
        <v>79</v>
      </c>
    </row>
    <row r="4309" spans="1:2" x14ac:dyDescent="0.25">
      <c r="A4309" s="91">
        <v>44741.5</v>
      </c>
      <c r="B4309" s="92">
        <v>80</v>
      </c>
    </row>
    <row r="4310" spans="1:2" x14ac:dyDescent="0.25">
      <c r="A4310" s="91">
        <v>44741.541666666664</v>
      </c>
      <c r="B4310" s="92">
        <v>81</v>
      </c>
    </row>
    <row r="4311" spans="1:2" x14ac:dyDescent="0.25">
      <c r="A4311" s="91">
        <v>44741.583333333336</v>
      </c>
      <c r="B4311" s="92">
        <v>81</v>
      </c>
    </row>
    <row r="4312" spans="1:2" x14ac:dyDescent="0.25">
      <c r="A4312" s="91">
        <v>44741.625</v>
      </c>
      <c r="B4312" s="92">
        <v>81</v>
      </c>
    </row>
    <row r="4313" spans="1:2" x14ac:dyDescent="0.25">
      <c r="A4313" s="91">
        <v>44741.666666666664</v>
      </c>
      <c r="B4313" s="92">
        <v>80</v>
      </c>
    </row>
    <row r="4314" spans="1:2" x14ac:dyDescent="0.25">
      <c r="A4314" s="91">
        <v>44741.708333333336</v>
      </c>
      <c r="B4314" s="92">
        <v>79</v>
      </c>
    </row>
    <row r="4315" spans="1:2" x14ac:dyDescent="0.25">
      <c r="A4315" s="91">
        <v>44741.75</v>
      </c>
      <c r="B4315" s="92">
        <v>75</v>
      </c>
    </row>
    <row r="4316" spans="1:2" x14ac:dyDescent="0.25">
      <c r="A4316" s="91">
        <v>44741.791666666664</v>
      </c>
      <c r="B4316" s="92">
        <v>75</v>
      </c>
    </row>
    <row r="4317" spans="1:2" x14ac:dyDescent="0.25">
      <c r="A4317" s="91">
        <v>44741.833333333336</v>
      </c>
      <c r="B4317" s="92">
        <v>73</v>
      </c>
    </row>
    <row r="4318" spans="1:2" x14ac:dyDescent="0.25">
      <c r="A4318" s="91">
        <v>44741.875</v>
      </c>
      <c r="B4318" s="92">
        <v>71</v>
      </c>
    </row>
    <row r="4319" spans="1:2" x14ac:dyDescent="0.25">
      <c r="A4319" s="91">
        <v>44741.916666666664</v>
      </c>
      <c r="B4319" s="92">
        <v>71</v>
      </c>
    </row>
    <row r="4320" spans="1:2" x14ac:dyDescent="0.25">
      <c r="A4320" s="91">
        <v>44741.958333333336</v>
      </c>
      <c r="B4320" s="92">
        <v>70</v>
      </c>
    </row>
    <row r="4321" spans="1:2" x14ac:dyDescent="0.25">
      <c r="A4321" s="91">
        <v>44742</v>
      </c>
      <c r="B4321" s="92">
        <v>68</v>
      </c>
    </row>
    <row r="4322" spans="1:2" x14ac:dyDescent="0.25">
      <c r="A4322" s="91">
        <v>44742.041666666664</v>
      </c>
      <c r="B4322" s="92">
        <v>70</v>
      </c>
    </row>
    <row r="4323" spans="1:2" x14ac:dyDescent="0.25">
      <c r="A4323" s="91">
        <v>44742.083333333336</v>
      </c>
      <c r="B4323" s="92">
        <v>70</v>
      </c>
    </row>
    <row r="4324" spans="1:2" x14ac:dyDescent="0.25">
      <c r="A4324" s="91">
        <v>44742.125</v>
      </c>
      <c r="B4324" s="92">
        <v>68</v>
      </c>
    </row>
    <row r="4325" spans="1:2" x14ac:dyDescent="0.25">
      <c r="A4325" s="91">
        <v>44742.166666666664</v>
      </c>
      <c r="B4325" s="92">
        <v>70</v>
      </c>
    </row>
    <row r="4326" spans="1:2" x14ac:dyDescent="0.25">
      <c r="A4326" s="91">
        <v>44742.208333333336</v>
      </c>
      <c r="B4326" s="92">
        <v>69</v>
      </c>
    </row>
    <row r="4327" spans="1:2" x14ac:dyDescent="0.25">
      <c r="A4327" s="91">
        <v>44742.25</v>
      </c>
      <c r="B4327" s="92">
        <v>70</v>
      </c>
    </row>
    <row r="4328" spans="1:2" x14ac:dyDescent="0.25">
      <c r="A4328" s="91">
        <v>44742.291666666664</v>
      </c>
      <c r="B4328" s="92">
        <v>72</v>
      </c>
    </row>
    <row r="4329" spans="1:2" x14ac:dyDescent="0.25">
      <c r="A4329" s="91">
        <v>44742.333333333336</v>
      </c>
      <c r="B4329" s="92">
        <v>75</v>
      </c>
    </row>
    <row r="4330" spans="1:2" x14ac:dyDescent="0.25">
      <c r="A4330" s="91">
        <v>44742.375</v>
      </c>
      <c r="B4330" s="92">
        <v>77</v>
      </c>
    </row>
    <row r="4331" spans="1:2" x14ac:dyDescent="0.25">
      <c r="A4331" s="91">
        <v>44742.416666666664</v>
      </c>
      <c r="B4331" s="92">
        <v>80</v>
      </c>
    </row>
    <row r="4332" spans="1:2" x14ac:dyDescent="0.25">
      <c r="A4332" s="91">
        <v>44742.458333333336</v>
      </c>
      <c r="B4332" s="92">
        <v>82</v>
      </c>
    </row>
    <row r="4333" spans="1:2" x14ac:dyDescent="0.25">
      <c r="A4333" s="91">
        <v>44742.5</v>
      </c>
      <c r="B4333" s="92">
        <v>79</v>
      </c>
    </row>
    <row r="4334" spans="1:2" x14ac:dyDescent="0.25">
      <c r="A4334" s="91">
        <v>44742.541666666664</v>
      </c>
      <c r="B4334" s="92">
        <v>81</v>
      </c>
    </row>
    <row r="4335" spans="1:2" x14ac:dyDescent="0.25">
      <c r="A4335" s="91">
        <v>44742.583333333336</v>
      </c>
      <c r="B4335" s="92">
        <v>82</v>
      </c>
    </row>
    <row r="4336" spans="1:2" x14ac:dyDescent="0.25">
      <c r="A4336" s="91">
        <v>44742.625</v>
      </c>
      <c r="B4336" s="92">
        <v>81</v>
      </c>
    </row>
    <row r="4337" spans="1:2" x14ac:dyDescent="0.25">
      <c r="A4337" s="91">
        <v>44742.666666666664</v>
      </c>
      <c r="B4337" s="92">
        <v>82</v>
      </c>
    </row>
    <row r="4338" spans="1:2" x14ac:dyDescent="0.25">
      <c r="A4338" s="91">
        <v>44742.708333333336</v>
      </c>
      <c r="B4338" s="92">
        <v>80</v>
      </c>
    </row>
    <row r="4339" spans="1:2" x14ac:dyDescent="0.25">
      <c r="A4339" s="91">
        <v>44742.75</v>
      </c>
      <c r="B4339" s="92">
        <v>79</v>
      </c>
    </row>
    <row r="4340" spans="1:2" x14ac:dyDescent="0.25">
      <c r="A4340" s="91">
        <v>44742.791666666664</v>
      </c>
      <c r="B4340" s="92">
        <v>77</v>
      </c>
    </row>
    <row r="4341" spans="1:2" x14ac:dyDescent="0.25">
      <c r="A4341" s="91">
        <v>44742.833333333336</v>
      </c>
      <c r="B4341" s="92">
        <v>74</v>
      </c>
    </row>
    <row r="4342" spans="1:2" x14ac:dyDescent="0.25">
      <c r="A4342" s="91">
        <v>44742.875</v>
      </c>
      <c r="B4342" s="92">
        <v>73</v>
      </c>
    </row>
    <row r="4343" spans="1:2" x14ac:dyDescent="0.25">
      <c r="A4343" s="91">
        <v>44742.916666666664</v>
      </c>
      <c r="B4343" s="92">
        <v>73</v>
      </c>
    </row>
    <row r="4344" spans="1:2" x14ac:dyDescent="0.25">
      <c r="A4344" s="91">
        <v>44742.958333333336</v>
      </c>
      <c r="B4344" s="92">
        <v>72</v>
      </c>
    </row>
    <row r="4345" spans="1:2" x14ac:dyDescent="0.25">
      <c r="A4345" s="91">
        <v>44743</v>
      </c>
      <c r="B4345" s="92">
        <v>70</v>
      </c>
    </row>
    <row r="4346" spans="1:2" x14ac:dyDescent="0.25">
      <c r="A4346" s="91">
        <v>44743.041666666664</v>
      </c>
      <c r="B4346" s="92">
        <v>73</v>
      </c>
    </row>
    <row r="4347" spans="1:2" x14ac:dyDescent="0.25">
      <c r="A4347" s="91">
        <v>44743.083333333336</v>
      </c>
      <c r="B4347" s="92">
        <v>73</v>
      </c>
    </row>
    <row r="4348" spans="1:2" x14ac:dyDescent="0.25">
      <c r="A4348" s="91">
        <v>44743.125</v>
      </c>
      <c r="B4348" s="92">
        <v>73</v>
      </c>
    </row>
    <row r="4349" spans="1:2" x14ac:dyDescent="0.25">
      <c r="A4349" s="91">
        <v>44743.166666666664</v>
      </c>
      <c r="B4349" s="92">
        <v>73</v>
      </c>
    </row>
    <row r="4350" spans="1:2" x14ac:dyDescent="0.25">
      <c r="A4350" s="91">
        <v>44743.208333333336</v>
      </c>
      <c r="B4350" s="92">
        <v>71</v>
      </c>
    </row>
    <row r="4351" spans="1:2" x14ac:dyDescent="0.25">
      <c r="A4351" s="91">
        <v>44743.25</v>
      </c>
      <c r="B4351" s="92">
        <v>71</v>
      </c>
    </row>
    <row r="4352" spans="1:2" x14ac:dyDescent="0.25">
      <c r="A4352" s="91">
        <v>44743.291666666664</v>
      </c>
      <c r="B4352" s="92">
        <v>73</v>
      </c>
    </row>
    <row r="4353" spans="1:2" x14ac:dyDescent="0.25">
      <c r="A4353" s="91">
        <v>44743.333333333336</v>
      </c>
      <c r="B4353" s="92">
        <v>74</v>
      </c>
    </row>
    <row r="4354" spans="1:2" x14ac:dyDescent="0.25">
      <c r="A4354" s="91">
        <v>44743.375</v>
      </c>
      <c r="B4354" s="92">
        <v>77</v>
      </c>
    </row>
    <row r="4355" spans="1:2" x14ac:dyDescent="0.25">
      <c r="A4355" s="91">
        <v>44743.416666666664</v>
      </c>
      <c r="B4355" s="92">
        <v>78</v>
      </c>
    </row>
    <row r="4356" spans="1:2" x14ac:dyDescent="0.25">
      <c r="A4356" s="91">
        <v>44743.458333333336</v>
      </c>
      <c r="B4356" s="92">
        <v>80</v>
      </c>
    </row>
    <row r="4357" spans="1:2" x14ac:dyDescent="0.25">
      <c r="A4357" s="91">
        <v>44743.5</v>
      </c>
      <c r="B4357" s="92">
        <v>81</v>
      </c>
    </row>
    <row r="4358" spans="1:2" x14ac:dyDescent="0.25">
      <c r="A4358" s="91">
        <v>44743.541666666664</v>
      </c>
      <c r="B4358" s="92">
        <v>83</v>
      </c>
    </row>
    <row r="4359" spans="1:2" x14ac:dyDescent="0.25">
      <c r="A4359" s="91">
        <v>44743.583333333336</v>
      </c>
      <c r="B4359" s="92">
        <v>84</v>
      </c>
    </row>
    <row r="4360" spans="1:2" x14ac:dyDescent="0.25">
      <c r="A4360" s="91">
        <v>44743.625</v>
      </c>
      <c r="B4360" s="92">
        <v>84</v>
      </c>
    </row>
    <row r="4361" spans="1:2" x14ac:dyDescent="0.25">
      <c r="A4361" s="91">
        <v>44743.666666666664</v>
      </c>
      <c r="B4361" s="92">
        <v>83</v>
      </c>
    </row>
    <row r="4362" spans="1:2" x14ac:dyDescent="0.25">
      <c r="A4362" s="91">
        <v>44743.708333333336</v>
      </c>
      <c r="B4362" s="92">
        <v>81</v>
      </c>
    </row>
    <row r="4363" spans="1:2" x14ac:dyDescent="0.25">
      <c r="A4363" s="91">
        <v>44743.75</v>
      </c>
      <c r="B4363" s="92">
        <v>79</v>
      </c>
    </row>
    <row r="4364" spans="1:2" x14ac:dyDescent="0.25">
      <c r="A4364" s="91">
        <v>44743.791666666664</v>
      </c>
      <c r="B4364" s="92">
        <v>79</v>
      </c>
    </row>
    <row r="4365" spans="1:2" x14ac:dyDescent="0.25">
      <c r="A4365" s="91">
        <v>44743.833333333336</v>
      </c>
      <c r="B4365" s="92">
        <v>77</v>
      </c>
    </row>
    <row r="4366" spans="1:2" x14ac:dyDescent="0.25">
      <c r="A4366" s="91">
        <v>44743.875</v>
      </c>
      <c r="B4366" s="92">
        <v>76</v>
      </c>
    </row>
    <row r="4367" spans="1:2" x14ac:dyDescent="0.25">
      <c r="A4367" s="91">
        <v>44743.916666666664</v>
      </c>
      <c r="B4367" s="92">
        <v>75</v>
      </c>
    </row>
    <row r="4368" spans="1:2" x14ac:dyDescent="0.25">
      <c r="A4368" s="91">
        <v>44743.958333333336</v>
      </c>
      <c r="B4368" s="92">
        <v>75</v>
      </c>
    </row>
    <row r="4369" spans="1:2" x14ac:dyDescent="0.25">
      <c r="A4369" s="91">
        <v>44744</v>
      </c>
      <c r="B4369" s="92">
        <v>77</v>
      </c>
    </row>
    <row r="4370" spans="1:2" x14ac:dyDescent="0.25">
      <c r="A4370" s="91">
        <v>44744.041666666664</v>
      </c>
      <c r="B4370" s="92">
        <v>74</v>
      </c>
    </row>
    <row r="4371" spans="1:2" x14ac:dyDescent="0.25">
      <c r="A4371" s="91">
        <v>44744.083333333336</v>
      </c>
      <c r="B4371" s="92">
        <v>73</v>
      </c>
    </row>
    <row r="4372" spans="1:2" x14ac:dyDescent="0.25">
      <c r="A4372" s="91">
        <v>44744.125</v>
      </c>
      <c r="B4372" s="92">
        <v>73</v>
      </c>
    </row>
    <row r="4373" spans="1:2" x14ac:dyDescent="0.25">
      <c r="A4373" s="91">
        <v>44744.166666666664</v>
      </c>
      <c r="B4373" s="92">
        <v>74</v>
      </c>
    </row>
    <row r="4374" spans="1:2" x14ac:dyDescent="0.25">
      <c r="A4374" s="91">
        <v>44744.208333333336</v>
      </c>
      <c r="B4374" s="92">
        <v>73</v>
      </c>
    </row>
    <row r="4375" spans="1:2" x14ac:dyDescent="0.25">
      <c r="A4375" s="91">
        <v>44744.25</v>
      </c>
      <c r="B4375" s="92">
        <v>74</v>
      </c>
    </row>
    <row r="4376" spans="1:2" x14ac:dyDescent="0.25">
      <c r="A4376" s="91">
        <v>44744.291666666664</v>
      </c>
      <c r="B4376" s="92">
        <v>76</v>
      </c>
    </row>
    <row r="4377" spans="1:2" x14ac:dyDescent="0.25">
      <c r="A4377" s="91">
        <v>44744.333333333336</v>
      </c>
      <c r="B4377" s="92">
        <v>76</v>
      </c>
    </row>
    <row r="4378" spans="1:2" x14ac:dyDescent="0.25">
      <c r="A4378" s="91">
        <v>44744.375</v>
      </c>
      <c r="B4378" s="92">
        <v>79</v>
      </c>
    </row>
    <row r="4379" spans="1:2" x14ac:dyDescent="0.25">
      <c r="A4379" s="91">
        <v>44744.416666666664</v>
      </c>
      <c r="B4379" s="92">
        <v>79</v>
      </c>
    </row>
    <row r="4380" spans="1:2" x14ac:dyDescent="0.25">
      <c r="A4380" s="91">
        <v>44744.458333333336</v>
      </c>
      <c r="B4380" s="92">
        <v>83</v>
      </c>
    </row>
    <row r="4381" spans="1:2" x14ac:dyDescent="0.25">
      <c r="A4381" s="91">
        <v>44744.5</v>
      </c>
      <c r="B4381" s="92">
        <v>84</v>
      </c>
    </row>
    <row r="4382" spans="1:2" x14ac:dyDescent="0.25">
      <c r="A4382" s="91">
        <v>44744.541666666664</v>
      </c>
      <c r="B4382" s="92">
        <v>82</v>
      </c>
    </row>
    <row r="4383" spans="1:2" x14ac:dyDescent="0.25">
      <c r="A4383" s="91">
        <v>44744.583333333336</v>
      </c>
      <c r="B4383" s="92">
        <v>85</v>
      </c>
    </row>
    <row r="4384" spans="1:2" x14ac:dyDescent="0.25">
      <c r="A4384" s="91">
        <v>44744.625</v>
      </c>
      <c r="B4384" s="92">
        <v>84</v>
      </c>
    </row>
    <row r="4385" spans="1:2" x14ac:dyDescent="0.25">
      <c r="A4385" s="91">
        <v>44744.666666666664</v>
      </c>
      <c r="B4385" s="92">
        <v>83</v>
      </c>
    </row>
    <row r="4386" spans="1:2" x14ac:dyDescent="0.25">
      <c r="A4386" s="91">
        <v>44744.708333333336</v>
      </c>
      <c r="B4386" s="92">
        <v>83</v>
      </c>
    </row>
    <row r="4387" spans="1:2" x14ac:dyDescent="0.25">
      <c r="A4387" s="91">
        <v>44744.75</v>
      </c>
      <c r="B4387" s="92">
        <v>81</v>
      </c>
    </row>
    <row r="4388" spans="1:2" x14ac:dyDescent="0.25">
      <c r="A4388" s="91">
        <v>44744.791666666664</v>
      </c>
      <c r="B4388" s="92">
        <v>79</v>
      </c>
    </row>
    <row r="4389" spans="1:2" x14ac:dyDescent="0.25">
      <c r="A4389" s="91">
        <v>44744.833333333336</v>
      </c>
      <c r="B4389" s="92">
        <v>79</v>
      </c>
    </row>
    <row r="4390" spans="1:2" x14ac:dyDescent="0.25">
      <c r="A4390" s="91">
        <v>44744.875</v>
      </c>
      <c r="B4390" s="92">
        <v>78</v>
      </c>
    </row>
    <row r="4391" spans="1:2" x14ac:dyDescent="0.25">
      <c r="A4391" s="91">
        <v>44744.916666666664</v>
      </c>
      <c r="B4391" s="92">
        <v>73</v>
      </c>
    </row>
    <row r="4392" spans="1:2" x14ac:dyDescent="0.25">
      <c r="A4392" s="91">
        <v>44744.958333333336</v>
      </c>
      <c r="B4392" s="92">
        <v>75</v>
      </c>
    </row>
    <row r="4393" spans="1:2" x14ac:dyDescent="0.25">
      <c r="A4393" s="91">
        <v>44745</v>
      </c>
      <c r="B4393" s="92">
        <v>77</v>
      </c>
    </row>
    <row r="4394" spans="1:2" x14ac:dyDescent="0.25">
      <c r="A4394" s="91">
        <v>44745.041666666664</v>
      </c>
      <c r="B4394" s="92">
        <v>79</v>
      </c>
    </row>
    <row r="4395" spans="1:2" x14ac:dyDescent="0.25">
      <c r="A4395" s="91">
        <v>44745.083333333336</v>
      </c>
      <c r="B4395" s="92">
        <v>79</v>
      </c>
    </row>
    <row r="4396" spans="1:2" x14ac:dyDescent="0.25">
      <c r="A4396" s="91">
        <v>44745.125</v>
      </c>
      <c r="B4396" s="92">
        <v>79</v>
      </c>
    </row>
    <row r="4397" spans="1:2" x14ac:dyDescent="0.25">
      <c r="A4397" s="91">
        <v>44745.166666666664</v>
      </c>
      <c r="B4397" s="92">
        <v>78</v>
      </c>
    </row>
    <row r="4398" spans="1:2" x14ac:dyDescent="0.25">
      <c r="A4398" s="91">
        <v>44745.208333333336</v>
      </c>
      <c r="B4398" s="92">
        <v>77</v>
      </c>
    </row>
    <row r="4399" spans="1:2" x14ac:dyDescent="0.25">
      <c r="A4399" s="91">
        <v>44745.25</v>
      </c>
      <c r="B4399" s="92">
        <v>76</v>
      </c>
    </row>
    <row r="4400" spans="1:2" x14ac:dyDescent="0.25">
      <c r="A4400" s="91">
        <v>44745.291666666664</v>
      </c>
      <c r="B4400" s="92">
        <v>76</v>
      </c>
    </row>
    <row r="4401" spans="1:2" x14ac:dyDescent="0.25">
      <c r="A4401" s="91">
        <v>44745.333333333336</v>
      </c>
      <c r="B4401" s="92">
        <v>77</v>
      </c>
    </row>
    <row r="4402" spans="1:2" x14ac:dyDescent="0.25">
      <c r="A4402" s="91">
        <v>44745.375</v>
      </c>
      <c r="B4402" s="92">
        <v>77</v>
      </c>
    </row>
    <row r="4403" spans="1:2" x14ac:dyDescent="0.25">
      <c r="A4403" s="91">
        <v>44745.416666666664</v>
      </c>
      <c r="B4403" s="92">
        <v>78</v>
      </c>
    </row>
    <row r="4404" spans="1:2" x14ac:dyDescent="0.25">
      <c r="A4404" s="91">
        <v>44745.458333333336</v>
      </c>
      <c r="B4404" s="92">
        <v>79</v>
      </c>
    </row>
    <row r="4405" spans="1:2" x14ac:dyDescent="0.25">
      <c r="A4405" s="91">
        <v>44745.5</v>
      </c>
      <c r="B4405" s="92">
        <v>83</v>
      </c>
    </row>
    <row r="4406" spans="1:2" x14ac:dyDescent="0.25">
      <c r="A4406" s="91">
        <v>44745.541666666664</v>
      </c>
      <c r="B4406" s="92">
        <v>86</v>
      </c>
    </row>
    <row r="4407" spans="1:2" x14ac:dyDescent="0.25">
      <c r="A4407" s="91">
        <v>44745.583333333336</v>
      </c>
      <c r="B4407" s="92">
        <v>86</v>
      </c>
    </row>
    <row r="4408" spans="1:2" x14ac:dyDescent="0.25">
      <c r="A4408" s="91">
        <v>44745.625</v>
      </c>
      <c r="B4408" s="92">
        <v>84</v>
      </c>
    </row>
    <row r="4409" spans="1:2" x14ac:dyDescent="0.25">
      <c r="A4409" s="91">
        <v>44745.666666666664</v>
      </c>
      <c r="B4409" s="92">
        <v>82</v>
      </c>
    </row>
    <row r="4410" spans="1:2" x14ac:dyDescent="0.25">
      <c r="A4410" s="91">
        <v>44745.708333333336</v>
      </c>
      <c r="B4410" s="92">
        <v>82</v>
      </c>
    </row>
    <row r="4411" spans="1:2" x14ac:dyDescent="0.25">
      <c r="A4411" s="91">
        <v>44745.75</v>
      </c>
      <c r="B4411" s="92">
        <v>80</v>
      </c>
    </row>
    <row r="4412" spans="1:2" x14ac:dyDescent="0.25">
      <c r="A4412" s="91">
        <v>44745.791666666664</v>
      </c>
      <c r="B4412" s="92">
        <v>79</v>
      </c>
    </row>
    <row r="4413" spans="1:2" x14ac:dyDescent="0.25">
      <c r="A4413" s="91">
        <v>44745.833333333336</v>
      </c>
      <c r="B4413" s="92">
        <v>75</v>
      </c>
    </row>
    <row r="4414" spans="1:2" x14ac:dyDescent="0.25">
      <c r="A4414" s="91">
        <v>44745.875</v>
      </c>
      <c r="B4414" s="92">
        <v>72</v>
      </c>
    </row>
    <row r="4415" spans="1:2" x14ac:dyDescent="0.25">
      <c r="A4415" s="91">
        <v>44745.916666666664</v>
      </c>
      <c r="B4415" s="92">
        <v>71</v>
      </c>
    </row>
    <row r="4416" spans="1:2" x14ac:dyDescent="0.25">
      <c r="A4416" s="91">
        <v>44745.958333333336</v>
      </c>
      <c r="B4416" s="92">
        <v>77</v>
      </c>
    </row>
    <row r="4417" spans="1:2" x14ac:dyDescent="0.25">
      <c r="A4417" s="91">
        <v>44746</v>
      </c>
      <c r="B4417" s="92">
        <v>76</v>
      </c>
    </row>
    <row r="4418" spans="1:2" x14ac:dyDescent="0.25">
      <c r="A4418" s="91">
        <v>44746.041666666664</v>
      </c>
      <c r="B4418" s="92">
        <v>74</v>
      </c>
    </row>
    <row r="4419" spans="1:2" x14ac:dyDescent="0.25">
      <c r="A4419" s="91">
        <v>44746.083333333336</v>
      </c>
      <c r="B4419" s="92">
        <v>71</v>
      </c>
    </row>
    <row r="4420" spans="1:2" x14ac:dyDescent="0.25">
      <c r="A4420" s="91">
        <v>44746.125</v>
      </c>
      <c r="B4420" s="92">
        <v>70</v>
      </c>
    </row>
    <row r="4421" spans="1:2" x14ac:dyDescent="0.25">
      <c r="A4421" s="91">
        <v>44746.166666666664</v>
      </c>
      <c r="B4421" s="92">
        <v>68</v>
      </c>
    </row>
    <row r="4422" spans="1:2" x14ac:dyDescent="0.25">
      <c r="A4422" s="91">
        <v>44746.208333333336</v>
      </c>
      <c r="B4422" s="92">
        <v>66</v>
      </c>
    </row>
    <row r="4423" spans="1:2" x14ac:dyDescent="0.25">
      <c r="A4423" s="91">
        <v>44746.25</v>
      </c>
      <c r="B4423" s="92">
        <v>66</v>
      </c>
    </row>
    <row r="4424" spans="1:2" x14ac:dyDescent="0.25">
      <c r="A4424" s="91">
        <v>44746.291666666664</v>
      </c>
      <c r="B4424" s="92">
        <v>70</v>
      </c>
    </row>
    <row r="4425" spans="1:2" x14ac:dyDescent="0.25">
      <c r="A4425" s="91">
        <v>44746.333333333336</v>
      </c>
      <c r="B4425" s="92">
        <v>73</v>
      </c>
    </row>
    <row r="4426" spans="1:2" x14ac:dyDescent="0.25">
      <c r="A4426" s="91">
        <v>44746.375</v>
      </c>
      <c r="B4426" s="92">
        <v>77</v>
      </c>
    </row>
    <row r="4427" spans="1:2" x14ac:dyDescent="0.25">
      <c r="A4427" s="91">
        <v>44746.416666666664</v>
      </c>
      <c r="B4427" s="92">
        <v>79</v>
      </c>
    </row>
    <row r="4428" spans="1:2" x14ac:dyDescent="0.25">
      <c r="A4428" s="91">
        <v>44746.458333333336</v>
      </c>
      <c r="B4428" s="92">
        <v>82</v>
      </c>
    </row>
    <row r="4429" spans="1:2" x14ac:dyDescent="0.25">
      <c r="A4429" s="91">
        <v>44746.5</v>
      </c>
      <c r="B4429" s="92">
        <v>84</v>
      </c>
    </row>
    <row r="4430" spans="1:2" x14ac:dyDescent="0.25">
      <c r="A4430" s="91">
        <v>44746.541666666664</v>
      </c>
      <c r="B4430" s="92">
        <v>82</v>
      </c>
    </row>
    <row r="4431" spans="1:2" x14ac:dyDescent="0.25">
      <c r="A4431" s="91">
        <v>44746.583333333336</v>
      </c>
      <c r="B4431" s="92">
        <v>83</v>
      </c>
    </row>
    <row r="4432" spans="1:2" x14ac:dyDescent="0.25">
      <c r="A4432" s="91">
        <v>44746.625</v>
      </c>
      <c r="B4432" s="92">
        <v>81</v>
      </c>
    </row>
    <row r="4433" spans="1:2" x14ac:dyDescent="0.25">
      <c r="A4433" s="91">
        <v>44746.666666666664</v>
      </c>
      <c r="B4433" s="92">
        <v>81</v>
      </c>
    </row>
    <row r="4434" spans="1:2" x14ac:dyDescent="0.25">
      <c r="A4434" s="91">
        <v>44746.708333333336</v>
      </c>
      <c r="B4434" s="92">
        <v>79</v>
      </c>
    </row>
    <row r="4435" spans="1:2" x14ac:dyDescent="0.25">
      <c r="A4435" s="91">
        <v>44746.75</v>
      </c>
      <c r="B4435" s="92">
        <v>78</v>
      </c>
    </row>
    <row r="4436" spans="1:2" x14ac:dyDescent="0.25">
      <c r="A4436" s="91">
        <v>44746.791666666664</v>
      </c>
      <c r="B4436" s="92">
        <v>76</v>
      </c>
    </row>
    <row r="4437" spans="1:2" x14ac:dyDescent="0.25">
      <c r="A4437" s="91">
        <v>44746.833333333336</v>
      </c>
      <c r="B4437" s="92">
        <v>75</v>
      </c>
    </row>
    <row r="4438" spans="1:2" x14ac:dyDescent="0.25">
      <c r="A4438" s="91">
        <v>44746.875</v>
      </c>
      <c r="B4438" s="92">
        <v>73</v>
      </c>
    </row>
    <row r="4439" spans="1:2" x14ac:dyDescent="0.25">
      <c r="A4439" s="91">
        <v>44746.916666666664</v>
      </c>
      <c r="B4439" s="92">
        <v>74</v>
      </c>
    </row>
    <row r="4440" spans="1:2" x14ac:dyDescent="0.25">
      <c r="A4440" s="91">
        <v>44746.958333333336</v>
      </c>
      <c r="B4440" s="92">
        <v>72</v>
      </c>
    </row>
    <row r="4441" spans="1:2" x14ac:dyDescent="0.25">
      <c r="A4441" s="91">
        <v>44747</v>
      </c>
      <c r="B4441" s="92">
        <v>72</v>
      </c>
    </row>
    <row r="4442" spans="1:2" x14ac:dyDescent="0.25">
      <c r="A4442" s="91">
        <v>44747.041666666664</v>
      </c>
      <c r="B4442" s="92">
        <v>71</v>
      </c>
    </row>
    <row r="4443" spans="1:2" x14ac:dyDescent="0.25">
      <c r="A4443" s="91">
        <v>44747.083333333336</v>
      </c>
      <c r="B4443" s="92">
        <v>71</v>
      </c>
    </row>
    <row r="4444" spans="1:2" x14ac:dyDescent="0.25">
      <c r="A4444" s="91">
        <v>44747.125</v>
      </c>
      <c r="B4444" s="92">
        <v>69</v>
      </c>
    </row>
    <row r="4445" spans="1:2" x14ac:dyDescent="0.25">
      <c r="A4445" s="91">
        <v>44747.166666666664</v>
      </c>
      <c r="B4445" s="92">
        <v>69</v>
      </c>
    </row>
    <row r="4446" spans="1:2" x14ac:dyDescent="0.25">
      <c r="A4446" s="91">
        <v>44747.208333333336</v>
      </c>
      <c r="B4446" s="92">
        <v>69</v>
      </c>
    </row>
    <row r="4447" spans="1:2" x14ac:dyDescent="0.25">
      <c r="A4447" s="91">
        <v>44747.25</v>
      </c>
      <c r="B4447" s="92">
        <v>70</v>
      </c>
    </row>
    <row r="4448" spans="1:2" x14ac:dyDescent="0.25">
      <c r="A4448" s="91">
        <v>44747.291666666664</v>
      </c>
      <c r="B4448" s="92">
        <v>72</v>
      </c>
    </row>
    <row r="4449" spans="1:2" x14ac:dyDescent="0.25">
      <c r="A4449" s="91">
        <v>44747.333333333336</v>
      </c>
      <c r="B4449" s="92">
        <v>73</v>
      </c>
    </row>
    <row r="4450" spans="1:2" x14ac:dyDescent="0.25">
      <c r="A4450" s="91">
        <v>44747.375</v>
      </c>
      <c r="B4450" s="92">
        <v>76</v>
      </c>
    </row>
    <row r="4451" spans="1:2" x14ac:dyDescent="0.25">
      <c r="A4451" s="91">
        <v>44747.416666666664</v>
      </c>
      <c r="B4451" s="92">
        <v>77</v>
      </c>
    </row>
    <row r="4452" spans="1:2" x14ac:dyDescent="0.25">
      <c r="A4452" s="91">
        <v>44747.458333333336</v>
      </c>
      <c r="B4452" s="92">
        <v>81</v>
      </c>
    </row>
    <row r="4453" spans="1:2" x14ac:dyDescent="0.25">
      <c r="A4453" s="91">
        <v>44747.5</v>
      </c>
      <c r="B4453" s="92">
        <v>82</v>
      </c>
    </row>
    <row r="4454" spans="1:2" x14ac:dyDescent="0.25">
      <c r="A4454" s="91">
        <v>44747.541666666664</v>
      </c>
      <c r="B4454" s="92">
        <v>81</v>
      </c>
    </row>
    <row r="4455" spans="1:2" x14ac:dyDescent="0.25">
      <c r="A4455" s="91">
        <v>44747.583333333336</v>
      </c>
      <c r="B4455" s="92">
        <v>81</v>
      </c>
    </row>
    <row r="4456" spans="1:2" x14ac:dyDescent="0.25">
      <c r="A4456" s="91">
        <v>44747.625</v>
      </c>
      <c r="B4456" s="92">
        <v>77</v>
      </c>
    </row>
    <row r="4457" spans="1:2" x14ac:dyDescent="0.25">
      <c r="A4457" s="91">
        <v>44747.666666666664</v>
      </c>
      <c r="B4457" s="92">
        <v>76</v>
      </c>
    </row>
    <row r="4458" spans="1:2" x14ac:dyDescent="0.25">
      <c r="A4458" s="91">
        <v>44747.708333333336</v>
      </c>
      <c r="B4458" s="92">
        <v>75</v>
      </c>
    </row>
    <row r="4459" spans="1:2" x14ac:dyDescent="0.25">
      <c r="A4459" s="91">
        <v>44747.75</v>
      </c>
      <c r="B4459" s="92">
        <v>75</v>
      </c>
    </row>
    <row r="4460" spans="1:2" x14ac:dyDescent="0.25">
      <c r="A4460" s="91">
        <v>44747.791666666664</v>
      </c>
      <c r="B4460" s="92">
        <v>74</v>
      </c>
    </row>
    <row r="4461" spans="1:2" x14ac:dyDescent="0.25">
      <c r="A4461" s="91">
        <v>44747.833333333336</v>
      </c>
      <c r="B4461" s="92">
        <v>73</v>
      </c>
    </row>
    <row r="4462" spans="1:2" x14ac:dyDescent="0.25">
      <c r="A4462" s="91">
        <v>44747.875</v>
      </c>
      <c r="B4462" s="92">
        <v>71</v>
      </c>
    </row>
    <row r="4463" spans="1:2" x14ac:dyDescent="0.25">
      <c r="A4463" s="91">
        <v>44747.916666666664</v>
      </c>
      <c r="B4463" s="92">
        <v>72</v>
      </c>
    </row>
    <row r="4464" spans="1:2" x14ac:dyDescent="0.25">
      <c r="A4464" s="91">
        <v>44747.958333333336</v>
      </c>
      <c r="B4464" s="92">
        <v>71</v>
      </c>
    </row>
    <row r="4465" spans="1:2" x14ac:dyDescent="0.25">
      <c r="A4465" s="91">
        <v>44748</v>
      </c>
      <c r="B4465" s="92">
        <v>72</v>
      </c>
    </row>
    <row r="4466" spans="1:2" x14ac:dyDescent="0.25">
      <c r="A4466" s="91">
        <v>44748.041666666664</v>
      </c>
      <c r="B4466" s="92">
        <v>72</v>
      </c>
    </row>
    <row r="4467" spans="1:2" x14ac:dyDescent="0.25">
      <c r="A4467" s="91">
        <v>44748.083333333336</v>
      </c>
      <c r="B4467" s="92">
        <v>72</v>
      </c>
    </row>
    <row r="4468" spans="1:2" x14ac:dyDescent="0.25">
      <c r="A4468" s="91">
        <v>44748.125</v>
      </c>
      <c r="B4468" s="92">
        <v>72</v>
      </c>
    </row>
    <row r="4469" spans="1:2" x14ac:dyDescent="0.25">
      <c r="A4469" s="91">
        <v>44748.166666666664</v>
      </c>
      <c r="B4469" s="92">
        <v>71</v>
      </c>
    </row>
    <row r="4470" spans="1:2" x14ac:dyDescent="0.25">
      <c r="A4470" s="91">
        <v>44748.208333333336</v>
      </c>
      <c r="B4470" s="92">
        <v>72</v>
      </c>
    </row>
    <row r="4471" spans="1:2" x14ac:dyDescent="0.25">
      <c r="A4471" s="91">
        <v>44748.25</v>
      </c>
      <c r="B4471" s="92">
        <v>73</v>
      </c>
    </row>
    <row r="4472" spans="1:2" x14ac:dyDescent="0.25">
      <c r="A4472" s="91">
        <v>44748.291666666664</v>
      </c>
      <c r="B4472" s="92">
        <v>76</v>
      </c>
    </row>
    <row r="4473" spans="1:2" x14ac:dyDescent="0.25">
      <c r="A4473" s="91">
        <v>44748.333333333336</v>
      </c>
      <c r="B4473" s="92">
        <v>79</v>
      </c>
    </row>
    <row r="4474" spans="1:2" x14ac:dyDescent="0.25">
      <c r="A4474" s="91">
        <v>44748.375</v>
      </c>
      <c r="B4474" s="92">
        <v>83</v>
      </c>
    </row>
    <row r="4475" spans="1:2" x14ac:dyDescent="0.25">
      <c r="A4475" s="91">
        <v>44748.416666666664</v>
      </c>
      <c r="B4475" s="92">
        <v>87</v>
      </c>
    </row>
    <row r="4476" spans="1:2" x14ac:dyDescent="0.25">
      <c r="A4476" s="91">
        <v>44748.458333333336</v>
      </c>
      <c r="B4476" s="92">
        <v>86</v>
      </c>
    </row>
    <row r="4477" spans="1:2" x14ac:dyDescent="0.25">
      <c r="A4477" s="91">
        <v>44748.5</v>
      </c>
      <c r="B4477" s="92">
        <v>86</v>
      </c>
    </row>
    <row r="4478" spans="1:2" x14ac:dyDescent="0.25">
      <c r="A4478" s="91">
        <v>44748.541666666664</v>
      </c>
      <c r="B4478" s="92">
        <v>86</v>
      </c>
    </row>
    <row r="4479" spans="1:2" x14ac:dyDescent="0.25">
      <c r="A4479" s="91">
        <v>44748.583333333336</v>
      </c>
      <c r="B4479" s="92">
        <v>86</v>
      </c>
    </row>
    <row r="4480" spans="1:2" x14ac:dyDescent="0.25">
      <c r="A4480" s="91">
        <v>44748.625</v>
      </c>
      <c r="B4480" s="92">
        <v>86</v>
      </c>
    </row>
    <row r="4481" spans="1:2" x14ac:dyDescent="0.25">
      <c r="A4481" s="91">
        <v>44748.666666666664</v>
      </c>
      <c r="B4481" s="92">
        <v>87</v>
      </c>
    </row>
    <row r="4482" spans="1:2" x14ac:dyDescent="0.25">
      <c r="A4482" s="91">
        <v>44748.708333333336</v>
      </c>
      <c r="B4482" s="92">
        <v>87</v>
      </c>
    </row>
    <row r="4483" spans="1:2" x14ac:dyDescent="0.25">
      <c r="A4483" s="91">
        <v>44748.75</v>
      </c>
      <c r="B4483" s="92">
        <v>87</v>
      </c>
    </row>
    <row r="4484" spans="1:2" x14ac:dyDescent="0.25">
      <c r="A4484" s="91">
        <v>44748.791666666664</v>
      </c>
      <c r="B4484" s="92">
        <v>84</v>
      </c>
    </row>
    <row r="4485" spans="1:2" x14ac:dyDescent="0.25">
      <c r="A4485" s="91">
        <v>44748.833333333336</v>
      </c>
      <c r="B4485" s="92">
        <v>83</v>
      </c>
    </row>
    <row r="4486" spans="1:2" x14ac:dyDescent="0.25">
      <c r="A4486" s="91">
        <v>44748.875</v>
      </c>
      <c r="B4486" s="92">
        <v>81</v>
      </c>
    </row>
    <row r="4487" spans="1:2" x14ac:dyDescent="0.25">
      <c r="A4487" s="91">
        <v>44748.916666666664</v>
      </c>
      <c r="B4487" s="92">
        <v>79</v>
      </c>
    </row>
    <row r="4488" spans="1:2" x14ac:dyDescent="0.25">
      <c r="A4488" s="91">
        <v>44748.958333333336</v>
      </c>
      <c r="B4488" s="92">
        <v>79</v>
      </c>
    </row>
    <row r="4489" spans="1:2" x14ac:dyDescent="0.25">
      <c r="A4489" s="91">
        <v>44749</v>
      </c>
      <c r="B4489" s="92">
        <v>78</v>
      </c>
    </row>
    <row r="4490" spans="1:2" x14ac:dyDescent="0.25">
      <c r="A4490" s="91">
        <v>44749.041666666664</v>
      </c>
      <c r="B4490" s="92">
        <v>77</v>
      </c>
    </row>
    <row r="4491" spans="1:2" x14ac:dyDescent="0.25">
      <c r="A4491" s="91">
        <v>44749.083333333336</v>
      </c>
      <c r="B4491" s="92">
        <v>76</v>
      </c>
    </row>
    <row r="4492" spans="1:2" x14ac:dyDescent="0.25">
      <c r="A4492" s="91">
        <v>44749.125</v>
      </c>
      <c r="B4492" s="92">
        <v>75</v>
      </c>
    </row>
    <row r="4493" spans="1:2" x14ac:dyDescent="0.25">
      <c r="A4493" s="91">
        <v>44749.166666666664</v>
      </c>
      <c r="B4493" s="92">
        <v>73</v>
      </c>
    </row>
    <row r="4494" spans="1:2" x14ac:dyDescent="0.25">
      <c r="A4494" s="91">
        <v>44749.208333333336</v>
      </c>
      <c r="B4494" s="92">
        <v>73</v>
      </c>
    </row>
    <row r="4495" spans="1:2" x14ac:dyDescent="0.25">
      <c r="A4495" s="91">
        <v>44749.25</v>
      </c>
      <c r="B4495" s="92">
        <v>73</v>
      </c>
    </row>
    <row r="4496" spans="1:2" x14ac:dyDescent="0.25">
      <c r="A4496" s="91">
        <v>44749.291666666664</v>
      </c>
      <c r="B4496" s="92">
        <v>74</v>
      </c>
    </row>
    <row r="4497" spans="1:2" x14ac:dyDescent="0.25">
      <c r="A4497" s="91">
        <v>44749.333333333336</v>
      </c>
      <c r="B4497" s="92">
        <v>74</v>
      </c>
    </row>
    <row r="4498" spans="1:2" x14ac:dyDescent="0.25">
      <c r="A4498" s="91">
        <v>44749.375</v>
      </c>
      <c r="B4498" s="92">
        <v>76</v>
      </c>
    </row>
    <row r="4499" spans="1:2" x14ac:dyDescent="0.25">
      <c r="A4499" s="91">
        <v>44749.416666666664</v>
      </c>
      <c r="B4499" s="92">
        <v>77</v>
      </c>
    </row>
    <row r="4500" spans="1:2" x14ac:dyDescent="0.25">
      <c r="A4500" s="91">
        <v>44749.458333333336</v>
      </c>
      <c r="B4500" s="92">
        <v>78</v>
      </c>
    </row>
    <row r="4501" spans="1:2" x14ac:dyDescent="0.25">
      <c r="A4501" s="91">
        <v>44749.5</v>
      </c>
      <c r="B4501" s="92">
        <v>79</v>
      </c>
    </row>
    <row r="4502" spans="1:2" x14ac:dyDescent="0.25">
      <c r="A4502" s="91">
        <v>44749.541666666664</v>
      </c>
      <c r="B4502" s="92">
        <v>81</v>
      </c>
    </row>
    <row r="4503" spans="1:2" x14ac:dyDescent="0.25">
      <c r="A4503" s="91">
        <v>44749.583333333336</v>
      </c>
      <c r="B4503" s="92">
        <v>81</v>
      </c>
    </row>
    <row r="4504" spans="1:2" x14ac:dyDescent="0.25">
      <c r="A4504" s="91">
        <v>44749.625</v>
      </c>
      <c r="B4504" s="92">
        <v>79</v>
      </c>
    </row>
    <row r="4505" spans="1:2" x14ac:dyDescent="0.25">
      <c r="A4505" s="91">
        <v>44749.666666666664</v>
      </c>
      <c r="B4505" s="92">
        <v>80</v>
      </c>
    </row>
    <row r="4506" spans="1:2" x14ac:dyDescent="0.25">
      <c r="A4506" s="91">
        <v>44749.708333333336</v>
      </c>
      <c r="B4506" s="92">
        <v>78</v>
      </c>
    </row>
    <row r="4507" spans="1:2" x14ac:dyDescent="0.25">
      <c r="A4507" s="91">
        <v>44749.75</v>
      </c>
      <c r="B4507" s="92">
        <v>78</v>
      </c>
    </row>
    <row r="4508" spans="1:2" x14ac:dyDescent="0.25">
      <c r="A4508" s="91">
        <v>44749.791666666664</v>
      </c>
      <c r="B4508" s="92">
        <v>74</v>
      </c>
    </row>
    <row r="4509" spans="1:2" x14ac:dyDescent="0.25">
      <c r="A4509" s="91">
        <v>44749.833333333336</v>
      </c>
      <c r="B4509" s="92">
        <v>73</v>
      </c>
    </row>
    <row r="4510" spans="1:2" x14ac:dyDescent="0.25">
      <c r="A4510" s="91">
        <v>44749.875</v>
      </c>
      <c r="B4510" s="92">
        <v>71</v>
      </c>
    </row>
    <row r="4511" spans="1:2" x14ac:dyDescent="0.25">
      <c r="A4511" s="91">
        <v>44749.916666666664</v>
      </c>
      <c r="B4511" s="92">
        <v>70</v>
      </c>
    </row>
    <row r="4512" spans="1:2" x14ac:dyDescent="0.25">
      <c r="A4512" s="91">
        <v>44749.958333333336</v>
      </c>
      <c r="B4512" s="92">
        <v>70</v>
      </c>
    </row>
    <row r="4513" spans="1:2" x14ac:dyDescent="0.25">
      <c r="A4513" s="91">
        <v>44750</v>
      </c>
      <c r="B4513" s="92">
        <v>69</v>
      </c>
    </row>
    <row r="4514" spans="1:2" x14ac:dyDescent="0.25">
      <c r="A4514" s="91">
        <v>44750.041666666664</v>
      </c>
      <c r="B4514" s="92">
        <v>69</v>
      </c>
    </row>
    <row r="4515" spans="1:2" x14ac:dyDescent="0.25">
      <c r="A4515" s="91">
        <v>44750.083333333336</v>
      </c>
      <c r="B4515" s="92">
        <v>68</v>
      </c>
    </row>
    <row r="4516" spans="1:2" x14ac:dyDescent="0.25">
      <c r="A4516" s="91">
        <v>44750.125</v>
      </c>
      <c r="B4516" s="92">
        <v>67</v>
      </c>
    </row>
    <row r="4517" spans="1:2" x14ac:dyDescent="0.25">
      <c r="A4517" s="91">
        <v>44750.166666666664</v>
      </c>
      <c r="B4517" s="92">
        <v>67</v>
      </c>
    </row>
    <row r="4518" spans="1:2" x14ac:dyDescent="0.25">
      <c r="A4518" s="91">
        <v>44750.208333333336</v>
      </c>
      <c r="B4518" s="92">
        <v>66</v>
      </c>
    </row>
    <row r="4519" spans="1:2" x14ac:dyDescent="0.25">
      <c r="A4519" s="91">
        <v>44750.25</v>
      </c>
      <c r="B4519" s="92">
        <v>67</v>
      </c>
    </row>
    <row r="4520" spans="1:2" x14ac:dyDescent="0.25">
      <c r="A4520" s="91">
        <v>44750.291666666664</v>
      </c>
      <c r="B4520" s="92">
        <v>70</v>
      </c>
    </row>
    <row r="4521" spans="1:2" x14ac:dyDescent="0.25">
      <c r="A4521" s="91">
        <v>44750.333333333336</v>
      </c>
      <c r="B4521" s="92">
        <v>71</v>
      </c>
    </row>
    <row r="4522" spans="1:2" x14ac:dyDescent="0.25">
      <c r="A4522" s="91">
        <v>44750.375</v>
      </c>
      <c r="B4522" s="92">
        <v>74</v>
      </c>
    </row>
    <row r="4523" spans="1:2" x14ac:dyDescent="0.25">
      <c r="A4523" s="91">
        <v>44750.416666666664</v>
      </c>
      <c r="B4523" s="92">
        <v>74</v>
      </c>
    </row>
    <row r="4524" spans="1:2" x14ac:dyDescent="0.25">
      <c r="A4524" s="91">
        <v>44750.458333333336</v>
      </c>
      <c r="B4524" s="92">
        <v>77</v>
      </c>
    </row>
    <row r="4525" spans="1:2" x14ac:dyDescent="0.25">
      <c r="A4525" s="91">
        <v>44750.5</v>
      </c>
      <c r="B4525" s="92">
        <v>77</v>
      </c>
    </row>
    <row r="4526" spans="1:2" x14ac:dyDescent="0.25">
      <c r="A4526" s="91">
        <v>44750.541666666664</v>
      </c>
      <c r="B4526" s="92">
        <v>78</v>
      </c>
    </row>
    <row r="4527" spans="1:2" x14ac:dyDescent="0.25">
      <c r="A4527" s="91">
        <v>44750.583333333336</v>
      </c>
      <c r="B4527" s="92">
        <v>80</v>
      </c>
    </row>
    <row r="4528" spans="1:2" x14ac:dyDescent="0.25">
      <c r="A4528" s="91">
        <v>44750.625</v>
      </c>
      <c r="B4528" s="92">
        <v>79</v>
      </c>
    </row>
    <row r="4529" spans="1:2" x14ac:dyDescent="0.25">
      <c r="A4529" s="91">
        <v>44750.666666666664</v>
      </c>
      <c r="B4529" s="92">
        <v>77</v>
      </c>
    </row>
    <row r="4530" spans="1:2" x14ac:dyDescent="0.25">
      <c r="A4530" s="91">
        <v>44750.708333333336</v>
      </c>
      <c r="B4530" s="92">
        <v>75</v>
      </c>
    </row>
    <row r="4531" spans="1:2" x14ac:dyDescent="0.25">
      <c r="A4531" s="91">
        <v>44750.75</v>
      </c>
      <c r="B4531" s="92">
        <v>73</v>
      </c>
    </row>
    <row r="4532" spans="1:2" x14ac:dyDescent="0.25">
      <c r="A4532" s="91">
        <v>44750.791666666664</v>
      </c>
      <c r="B4532" s="92">
        <v>72</v>
      </c>
    </row>
    <row r="4533" spans="1:2" x14ac:dyDescent="0.25">
      <c r="A4533" s="91">
        <v>44750.833333333336</v>
      </c>
      <c r="B4533" s="92">
        <v>70</v>
      </c>
    </row>
    <row r="4534" spans="1:2" x14ac:dyDescent="0.25">
      <c r="A4534" s="91">
        <v>44750.875</v>
      </c>
      <c r="B4534" s="92">
        <v>71</v>
      </c>
    </row>
    <row r="4535" spans="1:2" x14ac:dyDescent="0.25">
      <c r="A4535" s="91">
        <v>44750.916666666664</v>
      </c>
      <c r="B4535" s="92">
        <v>72</v>
      </c>
    </row>
    <row r="4536" spans="1:2" x14ac:dyDescent="0.25">
      <c r="A4536" s="91">
        <v>44750.958333333336</v>
      </c>
      <c r="B4536" s="92">
        <v>73</v>
      </c>
    </row>
    <row r="4537" spans="1:2" x14ac:dyDescent="0.25">
      <c r="A4537" s="91">
        <v>44751</v>
      </c>
      <c r="B4537" s="92">
        <v>72</v>
      </c>
    </row>
    <row r="4538" spans="1:2" x14ac:dyDescent="0.25">
      <c r="A4538" s="91">
        <v>44751.041666666664</v>
      </c>
      <c r="B4538" s="92">
        <v>72</v>
      </c>
    </row>
    <row r="4539" spans="1:2" x14ac:dyDescent="0.25">
      <c r="A4539" s="91">
        <v>44751.083333333336</v>
      </c>
      <c r="B4539" s="92">
        <v>73</v>
      </c>
    </row>
    <row r="4540" spans="1:2" x14ac:dyDescent="0.25">
      <c r="A4540" s="91">
        <v>44751.125</v>
      </c>
      <c r="B4540" s="92">
        <v>73</v>
      </c>
    </row>
    <row r="4541" spans="1:2" x14ac:dyDescent="0.25">
      <c r="A4541" s="91">
        <v>44751.166666666664</v>
      </c>
      <c r="B4541" s="92">
        <v>73</v>
      </c>
    </row>
    <row r="4542" spans="1:2" x14ac:dyDescent="0.25">
      <c r="A4542" s="91">
        <v>44751.208333333336</v>
      </c>
      <c r="B4542" s="92">
        <v>72</v>
      </c>
    </row>
    <row r="4543" spans="1:2" x14ac:dyDescent="0.25">
      <c r="A4543" s="91">
        <v>44751.25</v>
      </c>
      <c r="B4543" s="92">
        <v>72</v>
      </c>
    </row>
    <row r="4544" spans="1:2" x14ac:dyDescent="0.25">
      <c r="A4544" s="91">
        <v>44751.291666666664</v>
      </c>
      <c r="B4544" s="92">
        <v>72</v>
      </c>
    </row>
    <row r="4545" spans="1:2" x14ac:dyDescent="0.25">
      <c r="A4545" s="91">
        <v>44751.333333333336</v>
      </c>
      <c r="B4545" s="92">
        <v>74</v>
      </c>
    </row>
    <row r="4546" spans="1:2" x14ac:dyDescent="0.25">
      <c r="A4546" s="91">
        <v>44751.375</v>
      </c>
      <c r="B4546" s="92">
        <v>78</v>
      </c>
    </row>
    <row r="4547" spans="1:2" x14ac:dyDescent="0.25">
      <c r="A4547" s="91">
        <v>44751.416666666664</v>
      </c>
      <c r="B4547" s="92">
        <v>80</v>
      </c>
    </row>
    <row r="4548" spans="1:2" x14ac:dyDescent="0.25">
      <c r="A4548" s="91">
        <v>44751.458333333336</v>
      </c>
      <c r="B4548" s="92">
        <v>82</v>
      </c>
    </row>
    <row r="4549" spans="1:2" x14ac:dyDescent="0.25">
      <c r="A4549" s="91">
        <v>44751.5</v>
      </c>
      <c r="B4549" s="92">
        <v>84</v>
      </c>
    </row>
    <row r="4550" spans="1:2" x14ac:dyDescent="0.25">
      <c r="A4550" s="91">
        <v>44751.541666666664</v>
      </c>
      <c r="B4550" s="92">
        <v>84</v>
      </c>
    </row>
    <row r="4551" spans="1:2" x14ac:dyDescent="0.25">
      <c r="A4551" s="91">
        <v>44751.583333333336</v>
      </c>
      <c r="B4551" s="92">
        <v>85</v>
      </c>
    </row>
    <row r="4552" spans="1:2" x14ac:dyDescent="0.25">
      <c r="A4552" s="91">
        <v>44751.625</v>
      </c>
      <c r="B4552" s="92">
        <v>82</v>
      </c>
    </row>
    <row r="4553" spans="1:2" x14ac:dyDescent="0.25">
      <c r="A4553" s="91">
        <v>44751.666666666664</v>
      </c>
      <c r="B4553" s="92">
        <v>81</v>
      </c>
    </row>
    <row r="4554" spans="1:2" x14ac:dyDescent="0.25">
      <c r="A4554" s="91">
        <v>44751.708333333336</v>
      </c>
      <c r="B4554" s="92">
        <v>80</v>
      </c>
    </row>
    <row r="4555" spans="1:2" x14ac:dyDescent="0.25">
      <c r="A4555" s="91">
        <v>44751.75</v>
      </c>
      <c r="B4555" s="92">
        <v>79</v>
      </c>
    </row>
    <row r="4556" spans="1:2" x14ac:dyDescent="0.25">
      <c r="A4556" s="91">
        <v>44751.791666666664</v>
      </c>
      <c r="B4556" s="92">
        <v>77</v>
      </c>
    </row>
    <row r="4557" spans="1:2" x14ac:dyDescent="0.25">
      <c r="A4557" s="91">
        <v>44751.833333333336</v>
      </c>
      <c r="B4557" s="92">
        <v>74</v>
      </c>
    </row>
    <row r="4558" spans="1:2" x14ac:dyDescent="0.25">
      <c r="A4558" s="91">
        <v>44751.875</v>
      </c>
      <c r="B4558" s="92">
        <v>72</v>
      </c>
    </row>
    <row r="4559" spans="1:2" x14ac:dyDescent="0.25">
      <c r="A4559" s="91">
        <v>44751.916666666664</v>
      </c>
      <c r="B4559" s="92">
        <v>71</v>
      </c>
    </row>
    <row r="4560" spans="1:2" x14ac:dyDescent="0.25">
      <c r="A4560" s="91">
        <v>44751.958333333336</v>
      </c>
      <c r="B4560" s="92">
        <v>71</v>
      </c>
    </row>
    <row r="4561" spans="1:2" x14ac:dyDescent="0.25">
      <c r="A4561" s="91">
        <v>44752</v>
      </c>
      <c r="B4561" s="92">
        <v>70</v>
      </c>
    </row>
    <row r="4562" spans="1:2" x14ac:dyDescent="0.25">
      <c r="A4562" s="91">
        <v>44752.041666666664</v>
      </c>
      <c r="B4562" s="92">
        <v>70</v>
      </c>
    </row>
    <row r="4563" spans="1:2" x14ac:dyDescent="0.25">
      <c r="A4563" s="91">
        <v>44752.083333333336</v>
      </c>
      <c r="B4563" s="92">
        <v>68</v>
      </c>
    </row>
    <row r="4564" spans="1:2" x14ac:dyDescent="0.25">
      <c r="A4564" s="91">
        <v>44752.125</v>
      </c>
      <c r="B4564" s="92">
        <v>66</v>
      </c>
    </row>
    <row r="4565" spans="1:2" x14ac:dyDescent="0.25">
      <c r="A4565" s="91">
        <v>44752.166666666664</v>
      </c>
      <c r="B4565" s="92">
        <v>66</v>
      </c>
    </row>
    <row r="4566" spans="1:2" x14ac:dyDescent="0.25">
      <c r="A4566" s="91">
        <v>44752.208333333336</v>
      </c>
      <c r="B4566" s="92">
        <v>66</v>
      </c>
    </row>
    <row r="4567" spans="1:2" x14ac:dyDescent="0.25">
      <c r="A4567" s="91">
        <v>44752.25</v>
      </c>
      <c r="B4567" s="92">
        <v>67</v>
      </c>
    </row>
    <row r="4568" spans="1:2" x14ac:dyDescent="0.25">
      <c r="A4568" s="91">
        <v>44752.291666666664</v>
      </c>
      <c r="B4568" s="92">
        <v>68</v>
      </c>
    </row>
    <row r="4569" spans="1:2" x14ac:dyDescent="0.25">
      <c r="A4569" s="91">
        <v>44752.333333333336</v>
      </c>
      <c r="B4569" s="92">
        <v>70</v>
      </c>
    </row>
    <row r="4570" spans="1:2" x14ac:dyDescent="0.25">
      <c r="A4570" s="91">
        <v>44752.375</v>
      </c>
      <c r="B4570" s="92">
        <v>73</v>
      </c>
    </row>
    <row r="4571" spans="1:2" x14ac:dyDescent="0.25">
      <c r="A4571" s="91">
        <v>44752.416666666664</v>
      </c>
      <c r="B4571" s="92">
        <v>76</v>
      </c>
    </row>
    <row r="4572" spans="1:2" x14ac:dyDescent="0.25">
      <c r="A4572" s="91">
        <v>44752.458333333336</v>
      </c>
      <c r="B4572" s="92">
        <v>78</v>
      </c>
    </row>
    <row r="4573" spans="1:2" x14ac:dyDescent="0.25">
      <c r="A4573" s="91">
        <v>44752.5</v>
      </c>
      <c r="B4573" s="92">
        <v>81</v>
      </c>
    </row>
    <row r="4574" spans="1:2" x14ac:dyDescent="0.25">
      <c r="A4574" s="91">
        <v>44752.541666666664</v>
      </c>
      <c r="B4574" s="92">
        <v>79</v>
      </c>
    </row>
    <row r="4575" spans="1:2" x14ac:dyDescent="0.25">
      <c r="A4575" s="91">
        <v>44752.583333333336</v>
      </c>
      <c r="B4575" s="92">
        <v>79</v>
      </c>
    </row>
    <row r="4576" spans="1:2" x14ac:dyDescent="0.25">
      <c r="A4576" s="91">
        <v>44752.625</v>
      </c>
      <c r="B4576" s="92">
        <v>79</v>
      </c>
    </row>
    <row r="4577" spans="1:2" x14ac:dyDescent="0.25">
      <c r="A4577" s="91">
        <v>44752.666666666664</v>
      </c>
      <c r="B4577" s="92">
        <v>79</v>
      </c>
    </row>
    <row r="4578" spans="1:2" x14ac:dyDescent="0.25">
      <c r="A4578" s="91">
        <v>44752.708333333336</v>
      </c>
      <c r="B4578" s="92">
        <v>78</v>
      </c>
    </row>
    <row r="4579" spans="1:2" x14ac:dyDescent="0.25">
      <c r="A4579" s="91">
        <v>44752.75</v>
      </c>
      <c r="B4579" s="92">
        <v>77</v>
      </c>
    </row>
    <row r="4580" spans="1:2" x14ac:dyDescent="0.25">
      <c r="A4580" s="91">
        <v>44752.791666666664</v>
      </c>
      <c r="B4580" s="92">
        <v>75</v>
      </c>
    </row>
    <row r="4581" spans="1:2" x14ac:dyDescent="0.25">
      <c r="A4581" s="91">
        <v>44752.833333333336</v>
      </c>
      <c r="B4581" s="92">
        <v>73</v>
      </c>
    </row>
    <row r="4582" spans="1:2" x14ac:dyDescent="0.25">
      <c r="A4582" s="91">
        <v>44752.875</v>
      </c>
      <c r="B4582" s="92">
        <v>71</v>
      </c>
    </row>
    <row r="4583" spans="1:2" x14ac:dyDescent="0.25">
      <c r="A4583" s="91">
        <v>44752.916666666664</v>
      </c>
      <c r="B4583" s="92">
        <v>70</v>
      </c>
    </row>
    <row r="4584" spans="1:2" x14ac:dyDescent="0.25">
      <c r="A4584" s="91">
        <v>44752.958333333336</v>
      </c>
      <c r="B4584" s="92">
        <v>69</v>
      </c>
    </row>
    <row r="4585" spans="1:2" x14ac:dyDescent="0.25">
      <c r="A4585" s="91">
        <v>44753</v>
      </c>
      <c r="B4585" s="92">
        <v>68</v>
      </c>
    </row>
    <row r="4586" spans="1:2" x14ac:dyDescent="0.25">
      <c r="A4586" s="91">
        <v>44753.041666666664</v>
      </c>
      <c r="B4586" s="92">
        <v>68</v>
      </c>
    </row>
    <row r="4587" spans="1:2" x14ac:dyDescent="0.25">
      <c r="A4587" s="91">
        <v>44753.083333333336</v>
      </c>
      <c r="B4587" s="92">
        <v>67</v>
      </c>
    </row>
    <row r="4588" spans="1:2" x14ac:dyDescent="0.25">
      <c r="A4588" s="91">
        <v>44753.125</v>
      </c>
      <c r="B4588" s="92">
        <v>67</v>
      </c>
    </row>
    <row r="4589" spans="1:2" x14ac:dyDescent="0.25">
      <c r="A4589" s="91">
        <v>44753.166666666664</v>
      </c>
      <c r="B4589" s="92">
        <v>66</v>
      </c>
    </row>
    <row r="4590" spans="1:2" x14ac:dyDescent="0.25">
      <c r="A4590" s="91">
        <v>44753.208333333336</v>
      </c>
      <c r="B4590" s="92">
        <v>66</v>
      </c>
    </row>
    <row r="4591" spans="1:2" x14ac:dyDescent="0.25">
      <c r="A4591" s="91">
        <v>44753.25</v>
      </c>
      <c r="B4591" s="92">
        <v>65</v>
      </c>
    </row>
    <row r="4592" spans="1:2" x14ac:dyDescent="0.25">
      <c r="A4592" s="91">
        <v>44753.291666666664</v>
      </c>
      <c r="B4592" s="92">
        <v>69</v>
      </c>
    </row>
    <row r="4593" spans="1:2" x14ac:dyDescent="0.25">
      <c r="A4593" s="91">
        <v>44753.333333333336</v>
      </c>
      <c r="B4593" s="92">
        <v>72</v>
      </c>
    </row>
    <row r="4594" spans="1:2" x14ac:dyDescent="0.25">
      <c r="A4594" s="91">
        <v>44753.375</v>
      </c>
      <c r="B4594" s="92">
        <v>75</v>
      </c>
    </row>
    <row r="4595" spans="1:2" x14ac:dyDescent="0.25">
      <c r="A4595" s="91">
        <v>44753.416666666664</v>
      </c>
      <c r="B4595" s="92">
        <v>77</v>
      </c>
    </row>
    <row r="4596" spans="1:2" x14ac:dyDescent="0.25">
      <c r="A4596" s="91">
        <v>44753.458333333336</v>
      </c>
      <c r="B4596" s="92">
        <v>79</v>
      </c>
    </row>
    <row r="4597" spans="1:2" x14ac:dyDescent="0.25">
      <c r="A4597" s="91">
        <v>44753.5</v>
      </c>
      <c r="B4597" s="92">
        <v>79</v>
      </c>
    </row>
    <row r="4598" spans="1:2" x14ac:dyDescent="0.25">
      <c r="A4598" s="91">
        <v>44753.541666666664</v>
      </c>
      <c r="B4598" s="92">
        <v>80</v>
      </c>
    </row>
    <row r="4599" spans="1:2" x14ac:dyDescent="0.25">
      <c r="A4599" s="91">
        <v>44753.583333333336</v>
      </c>
      <c r="B4599" s="92">
        <v>80</v>
      </c>
    </row>
    <row r="4600" spans="1:2" x14ac:dyDescent="0.25">
      <c r="A4600" s="91">
        <v>44753.625</v>
      </c>
      <c r="B4600" s="92">
        <v>81</v>
      </c>
    </row>
    <row r="4601" spans="1:2" x14ac:dyDescent="0.25">
      <c r="A4601" s="91">
        <v>44753.666666666664</v>
      </c>
      <c r="B4601" s="92">
        <v>80</v>
      </c>
    </row>
    <row r="4602" spans="1:2" x14ac:dyDescent="0.25">
      <c r="A4602" s="91">
        <v>44753.708333333336</v>
      </c>
      <c r="B4602" s="92">
        <v>78</v>
      </c>
    </row>
    <row r="4603" spans="1:2" x14ac:dyDescent="0.25">
      <c r="A4603" s="91">
        <v>44753.75</v>
      </c>
      <c r="B4603" s="92">
        <v>76</v>
      </c>
    </row>
    <row r="4604" spans="1:2" x14ac:dyDescent="0.25">
      <c r="A4604" s="91">
        <v>44753.791666666664</v>
      </c>
      <c r="B4604" s="92">
        <v>75</v>
      </c>
    </row>
    <row r="4605" spans="1:2" x14ac:dyDescent="0.25">
      <c r="A4605" s="91">
        <v>44753.833333333336</v>
      </c>
      <c r="B4605" s="92">
        <v>73</v>
      </c>
    </row>
    <row r="4606" spans="1:2" x14ac:dyDescent="0.25">
      <c r="A4606" s="91">
        <v>44753.875</v>
      </c>
      <c r="B4606" s="92">
        <v>72</v>
      </c>
    </row>
    <row r="4607" spans="1:2" x14ac:dyDescent="0.25">
      <c r="A4607" s="91">
        <v>44753.916666666664</v>
      </c>
      <c r="B4607" s="92">
        <v>72</v>
      </c>
    </row>
    <row r="4608" spans="1:2" x14ac:dyDescent="0.25">
      <c r="A4608" s="91">
        <v>44753.958333333336</v>
      </c>
      <c r="B4608" s="92">
        <v>72</v>
      </c>
    </row>
    <row r="4609" spans="1:2" x14ac:dyDescent="0.25">
      <c r="A4609" s="91">
        <v>44754</v>
      </c>
      <c r="B4609" s="92">
        <v>71</v>
      </c>
    </row>
    <row r="4610" spans="1:2" x14ac:dyDescent="0.25">
      <c r="A4610" s="91">
        <v>44754.041666666664</v>
      </c>
      <c r="B4610" s="92">
        <v>70</v>
      </c>
    </row>
    <row r="4611" spans="1:2" x14ac:dyDescent="0.25">
      <c r="A4611" s="91">
        <v>44754.083333333336</v>
      </c>
      <c r="B4611" s="92">
        <v>69</v>
      </c>
    </row>
    <row r="4612" spans="1:2" x14ac:dyDescent="0.25">
      <c r="A4612" s="91">
        <v>44754.125</v>
      </c>
      <c r="B4612" s="92">
        <v>69</v>
      </c>
    </row>
    <row r="4613" spans="1:2" x14ac:dyDescent="0.25">
      <c r="A4613" s="91">
        <v>44754.166666666664</v>
      </c>
      <c r="B4613" s="92">
        <v>69</v>
      </c>
    </row>
    <row r="4614" spans="1:2" x14ac:dyDescent="0.25">
      <c r="A4614" s="91">
        <v>44754.208333333336</v>
      </c>
      <c r="B4614" s="92">
        <v>69</v>
      </c>
    </row>
    <row r="4615" spans="1:2" x14ac:dyDescent="0.25">
      <c r="A4615" s="91">
        <v>44754.25</v>
      </c>
      <c r="B4615" s="92">
        <v>70</v>
      </c>
    </row>
    <row r="4616" spans="1:2" x14ac:dyDescent="0.25">
      <c r="A4616" s="91">
        <v>44754.291666666664</v>
      </c>
      <c r="B4616" s="92">
        <v>71</v>
      </c>
    </row>
    <row r="4617" spans="1:2" x14ac:dyDescent="0.25">
      <c r="A4617" s="91">
        <v>44754.333333333336</v>
      </c>
      <c r="B4617" s="92">
        <v>73</v>
      </c>
    </row>
    <row r="4618" spans="1:2" x14ac:dyDescent="0.25">
      <c r="A4618" s="91">
        <v>44754.375</v>
      </c>
      <c r="B4618" s="92">
        <v>75</v>
      </c>
    </row>
    <row r="4619" spans="1:2" x14ac:dyDescent="0.25">
      <c r="A4619" s="91">
        <v>44754.416666666664</v>
      </c>
      <c r="B4619" s="92">
        <v>77</v>
      </c>
    </row>
    <row r="4620" spans="1:2" x14ac:dyDescent="0.25">
      <c r="A4620" s="91">
        <v>44754.458333333336</v>
      </c>
      <c r="B4620" s="92">
        <v>80</v>
      </c>
    </row>
    <row r="4621" spans="1:2" x14ac:dyDescent="0.25">
      <c r="A4621" s="91">
        <v>44754.5</v>
      </c>
      <c r="B4621" s="92">
        <v>82</v>
      </c>
    </row>
    <row r="4622" spans="1:2" x14ac:dyDescent="0.25">
      <c r="A4622" s="91">
        <v>44754.541666666664</v>
      </c>
      <c r="B4622" s="92">
        <v>82</v>
      </c>
    </row>
    <row r="4623" spans="1:2" x14ac:dyDescent="0.25">
      <c r="A4623" s="91">
        <v>44754.583333333336</v>
      </c>
      <c r="B4623" s="92">
        <v>83</v>
      </c>
    </row>
    <row r="4624" spans="1:2" x14ac:dyDescent="0.25">
      <c r="A4624" s="91">
        <v>44754.625</v>
      </c>
      <c r="B4624" s="92">
        <v>82</v>
      </c>
    </row>
    <row r="4625" spans="1:2" x14ac:dyDescent="0.25">
      <c r="A4625" s="91">
        <v>44754.666666666664</v>
      </c>
      <c r="B4625" s="92">
        <v>82</v>
      </c>
    </row>
    <row r="4626" spans="1:2" x14ac:dyDescent="0.25">
      <c r="A4626" s="91">
        <v>44754.708333333336</v>
      </c>
      <c r="B4626" s="92">
        <v>81</v>
      </c>
    </row>
    <row r="4627" spans="1:2" x14ac:dyDescent="0.25">
      <c r="A4627" s="91">
        <v>44754.75</v>
      </c>
      <c r="B4627" s="92">
        <v>79</v>
      </c>
    </row>
    <row r="4628" spans="1:2" x14ac:dyDescent="0.25">
      <c r="A4628" s="91">
        <v>44754.791666666664</v>
      </c>
      <c r="B4628" s="92">
        <v>77</v>
      </c>
    </row>
    <row r="4629" spans="1:2" x14ac:dyDescent="0.25">
      <c r="A4629" s="91">
        <v>44754.833333333336</v>
      </c>
      <c r="B4629" s="92">
        <v>77</v>
      </c>
    </row>
    <row r="4630" spans="1:2" x14ac:dyDescent="0.25">
      <c r="A4630" s="91">
        <v>44754.875</v>
      </c>
      <c r="B4630" s="92">
        <v>79</v>
      </c>
    </row>
    <row r="4631" spans="1:2" x14ac:dyDescent="0.25">
      <c r="A4631" s="91">
        <v>44754.916666666664</v>
      </c>
      <c r="B4631" s="92">
        <v>78</v>
      </c>
    </row>
    <row r="4632" spans="1:2" x14ac:dyDescent="0.25">
      <c r="A4632" s="91">
        <v>44754.958333333336</v>
      </c>
      <c r="B4632" s="92">
        <v>81</v>
      </c>
    </row>
    <row r="4633" spans="1:2" x14ac:dyDescent="0.25">
      <c r="A4633" s="91">
        <v>44755</v>
      </c>
      <c r="B4633" s="92">
        <v>79</v>
      </c>
    </row>
    <row r="4634" spans="1:2" x14ac:dyDescent="0.25">
      <c r="A4634" s="91">
        <v>44755.041666666664</v>
      </c>
      <c r="B4634" s="92">
        <v>78</v>
      </c>
    </row>
    <row r="4635" spans="1:2" x14ac:dyDescent="0.25">
      <c r="A4635" s="91">
        <v>44755.083333333336</v>
      </c>
      <c r="B4635" s="92">
        <v>76</v>
      </c>
    </row>
    <row r="4636" spans="1:2" x14ac:dyDescent="0.25">
      <c r="A4636" s="91">
        <v>44755.125</v>
      </c>
      <c r="B4636" s="92">
        <v>76</v>
      </c>
    </row>
    <row r="4637" spans="1:2" x14ac:dyDescent="0.25">
      <c r="A4637" s="91">
        <v>44755.166666666664</v>
      </c>
      <c r="B4637" s="92">
        <v>78</v>
      </c>
    </row>
    <row r="4638" spans="1:2" x14ac:dyDescent="0.25">
      <c r="A4638" s="91">
        <v>44755.208333333336</v>
      </c>
      <c r="B4638" s="92">
        <v>76</v>
      </c>
    </row>
    <row r="4639" spans="1:2" x14ac:dyDescent="0.25">
      <c r="A4639" s="91">
        <v>44755.25</v>
      </c>
      <c r="B4639" s="92">
        <v>75</v>
      </c>
    </row>
    <row r="4640" spans="1:2" x14ac:dyDescent="0.25">
      <c r="A4640" s="91">
        <v>44755.291666666664</v>
      </c>
      <c r="B4640" s="92">
        <v>78</v>
      </c>
    </row>
    <row r="4641" spans="1:2" x14ac:dyDescent="0.25">
      <c r="A4641" s="91">
        <v>44755.333333333336</v>
      </c>
      <c r="B4641" s="92">
        <v>80</v>
      </c>
    </row>
    <row r="4642" spans="1:2" x14ac:dyDescent="0.25">
      <c r="A4642" s="91">
        <v>44755.375</v>
      </c>
      <c r="B4642" s="92">
        <v>82</v>
      </c>
    </row>
    <row r="4643" spans="1:2" x14ac:dyDescent="0.25">
      <c r="A4643" s="91">
        <v>44755.416666666664</v>
      </c>
      <c r="B4643" s="92">
        <v>86</v>
      </c>
    </row>
    <row r="4644" spans="1:2" x14ac:dyDescent="0.25">
      <c r="A4644" s="91">
        <v>44755.458333333336</v>
      </c>
      <c r="B4644" s="92">
        <v>85</v>
      </c>
    </row>
    <row r="4645" spans="1:2" x14ac:dyDescent="0.25">
      <c r="A4645" s="91">
        <v>44755.5</v>
      </c>
      <c r="B4645" s="92">
        <v>88</v>
      </c>
    </row>
    <row r="4646" spans="1:2" x14ac:dyDescent="0.25">
      <c r="A4646" s="91">
        <v>44755.541666666664</v>
      </c>
      <c r="B4646" s="92">
        <v>88</v>
      </c>
    </row>
    <row r="4647" spans="1:2" x14ac:dyDescent="0.25">
      <c r="A4647" s="91">
        <v>44755.583333333336</v>
      </c>
      <c r="B4647" s="92">
        <v>89</v>
      </c>
    </row>
    <row r="4648" spans="1:2" x14ac:dyDescent="0.25">
      <c r="A4648" s="91">
        <v>44755.625</v>
      </c>
      <c r="B4648" s="92">
        <v>91</v>
      </c>
    </row>
    <row r="4649" spans="1:2" x14ac:dyDescent="0.25">
      <c r="A4649" s="91">
        <v>44755.666666666664</v>
      </c>
      <c r="B4649" s="92">
        <v>88</v>
      </c>
    </row>
    <row r="4650" spans="1:2" x14ac:dyDescent="0.25">
      <c r="A4650" s="91">
        <v>44755.708333333336</v>
      </c>
      <c r="B4650" s="92">
        <v>84</v>
      </c>
    </row>
    <row r="4651" spans="1:2" x14ac:dyDescent="0.25">
      <c r="A4651" s="91">
        <v>44755.75</v>
      </c>
      <c r="B4651" s="92">
        <v>84</v>
      </c>
    </row>
    <row r="4652" spans="1:2" x14ac:dyDescent="0.25">
      <c r="A4652" s="91">
        <v>44755.791666666664</v>
      </c>
      <c r="B4652" s="92">
        <v>80</v>
      </c>
    </row>
    <row r="4653" spans="1:2" x14ac:dyDescent="0.25">
      <c r="A4653" s="91">
        <v>44755.833333333336</v>
      </c>
      <c r="B4653" s="92">
        <v>77</v>
      </c>
    </row>
    <row r="4654" spans="1:2" x14ac:dyDescent="0.25">
      <c r="A4654" s="91">
        <v>44755.875</v>
      </c>
      <c r="B4654" s="92">
        <v>76</v>
      </c>
    </row>
    <row r="4655" spans="1:2" x14ac:dyDescent="0.25">
      <c r="A4655" s="91">
        <v>44755.916666666664</v>
      </c>
      <c r="B4655" s="92">
        <v>75</v>
      </c>
    </row>
    <row r="4656" spans="1:2" x14ac:dyDescent="0.25">
      <c r="A4656" s="91">
        <v>44755.958333333336</v>
      </c>
      <c r="B4656" s="92">
        <v>75</v>
      </c>
    </row>
    <row r="4657" spans="1:2" x14ac:dyDescent="0.25">
      <c r="A4657" s="91">
        <v>44756</v>
      </c>
      <c r="B4657" s="92">
        <v>73</v>
      </c>
    </row>
    <row r="4658" spans="1:2" x14ac:dyDescent="0.25">
      <c r="A4658" s="91">
        <v>44756.041666666664</v>
      </c>
      <c r="B4658" s="92">
        <v>73</v>
      </c>
    </row>
    <row r="4659" spans="1:2" x14ac:dyDescent="0.25">
      <c r="A4659" s="91">
        <v>44756.083333333336</v>
      </c>
      <c r="B4659" s="92">
        <v>72</v>
      </c>
    </row>
    <row r="4660" spans="1:2" x14ac:dyDescent="0.25">
      <c r="A4660" s="91">
        <v>44756.125</v>
      </c>
      <c r="B4660" s="92">
        <v>72</v>
      </c>
    </row>
    <row r="4661" spans="1:2" x14ac:dyDescent="0.25">
      <c r="A4661" s="91">
        <v>44756.166666666664</v>
      </c>
      <c r="B4661" s="92">
        <v>74</v>
      </c>
    </row>
    <row r="4662" spans="1:2" x14ac:dyDescent="0.25">
      <c r="A4662" s="91">
        <v>44756.208333333336</v>
      </c>
      <c r="B4662" s="92">
        <v>73</v>
      </c>
    </row>
    <row r="4663" spans="1:2" x14ac:dyDescent="0.25">
      <c r="A4663" s="91">
        <v>44756.25</v>
      </c>
      <c r="B4663" s="92">
        <v>72</v>
      </c>
    </row>
    <row r="4664" spans="1:2" x14ac:dyDescent="0.25">
      <c r="A4664" s="91">
        <v>44756.291666666664</v>
      </c>
      <c r="B4664" s="92">
        <v>73</v>
      </c>
    </row>
    <row r="4665" spans="1:2" x14ac:dyDescent="0.25">
      <c r="A4665" s="91">
        <v>44756.333333333336</v>
      </c>
      <c r="B4665" s="92">
        <v>74</v>
      </c>
    </row>
    <row r="4666" spans="1:2" x14ac:dyDescent="0.25">
      <c r="A4666" s="91">
        <v>44756.375</v>
      </c>
      <c r="B4666" s="92">
        <v>79</v>
      </c>
    </row>
    <row r="4667" spans="1:2" x14ac:dyDescent="0.25">
      <c r="A4667" s="91">
        <v>44756.416666666664</v>
      </c>
      <c r="B4667" s="92">
        <v>82</v>
      </c>
    </row>
    <row r="4668" spans="1:2" x14ac:dyDescent="0.25">
      <c r="A4668" s="91">
        <v>44756.458333333336</v>
      </c>
      <c r="B4668" s="92">
        <v>85</v>
      </c>
    </row>
    <row r="4669" spans="1:2" x14ac:dyDescent="0.25">
      <c r="A4669" s="91">
        <v>44756.5</v>
      </c>
      <c r="B4669" s="92">
        <v>86</v>
      </c>
    </row>
    <row r="4670" spans="1:2" x14ac:dyDescent="0.25">
      <c r="A4670" s="91">
        <v>44756.541666666664</v>
      </c>
      <c r="B4670" s="92">
        <v>85</v>
      </c>
    </row>
    <row r="4671" spans="1:2" x14ac:dyDescent="0.25">
      <c r="A4671" s="91">
        <v>44756.583333333336</v>
      </c>
      <c r="B4671" s="92">
        <v>87</v>
      </c>
    </row>
    <row r="4672" spans="1:2" x14ac:dyDescent="0.25">
      <c r="A4672" s="91">
        <v>44756.625</v>
      </c>
      <c r="B4672" s="92">
        <v>91</v>
      </c>
    </row>
    <row r="4673" spans="1:2" x14ac:dyDescent="0.25">
      <c r="A4673" s="91">
        <v>44756.666666666664</v>
      </c>
      <c r="B4673" s="92">
        <v>87</v>
      </c>
    </row>
    <row r="4674" spans="1:2" x14ac:dyDescent="0.25">
      <c r="A4674" s="91">
        <v>44756.708333333336</v>
      </c>
      <c r="B4674" s="92">
        <v>88</v>
      </c>
    </row>
    <row r="4675" spans="1:2" x14ac:dyDescent="0.25">
      <c r="A4675" s="91">
        <v>44756.75</v>
      </c>
      <c r="B4675" s="92">
        <v>81</v>
      </c>
    </row>
    <row r="4676" spans="1:2" x14ac:dyDescent="0.25">
      <c r="A4676" s="91">
        <v>44756.791666666664</v>
      </c>
      <c r="B4676" s="92">
        <v>80</v>
      </c>
    </row>
    <row r="4677" spans="1:2" x14ac:dyDescent="0.25">
      <c r="A4677" s="91">
        <v>44756.833333333336</v>
      </c>
      <c r="B4677" s="92">
        <v>80</v>
      </c>
    </row>
    <row r="4678" spans="1:2" x14ac:dyDescent="0.25">
      <c r="A4678" s="91">
        <v>44756.875</v>
      </c>
      <c r="B4678" s="92">
        <v>80</v>
      </c>
    </row>
    <row r="4679" spans="1:2" x14ac:dyDescent="0.25">
      <c r="A4679" s="91">
        <v>44756.916666666664</v>
      </c>
      <c r="B4679" s="92">
        <v>79</v>
      </c>
    </row>
    <row r="4680" spans="1:2" x14ac:dyDescent="0.25">
      <c r="A4680" s="91">
        <v>44756.958333333336</v>
      </c>
      <c r="B4680" s="92">
        <v>80</v>
      </c>
    </row>
    <row r="4681" spans="1:2" x14ac:dyDescent="0.25">
      <c r="A4681" s="91">
        <v>44757</v>
      </c>
      <c r="B4681" s="92">
        <v>79</v>
      </c>
    </row>
    <row r="4682" spans="1:2" x14ac:dyDescent="0.25">
      <c r="A4682" s="91">
        <v>44757.041666666664</v>
      </c>
      <c r="B4682" s="92">
        <v>78</v>
      </c>
    </row>
    <row r="4683" spans="1:2" x14ac:dyDescent="0.25">
      <c r="A4683" s="91">
        <v>44757.083333333336</v>
      </c>
      <c r="B4683" s="92">
        <v>76</v>
      </c>
    </row>
    <row r="4684" spans="1:2" x14ac:dyDescent="0.25">
      <c r="A4684" s="91">
        <v>44757.125</v>
      </c>
      <c r="B4684" s="92">
        <v>76</v>
      </c>
    </row>
    <row r="4685" spans="1:2" x14ac:dyDescent="0.25">
      <c r="A4685" s="91">
        <v>44757.166666666664</v>
      </c>
      <c r="B4685" s="92">
        <v>75</v>
      </c>
    </row>
    <row r="4686" spans="1:2" x14ac:dyDescent="0.25">
      <c r="A4686" s="91">
        <v>44757.208333333336</v>
      </c>
      <c r="B4686" s="92">
        <v>74</v>
      </c>
    </row>
    <row r="4687" spans="1:2" x14ac:dyDescent="0.25">
      <c r="A4687" s="91">
        <v>44757.25</v>
      </c>
      <c r="B4687" s="92">
        <v>73</v>
      </c>
    </row>
    <row r="4688" spans="1:2" x14ac:dyDescent="0.25">
      <c r="A4688" s="91">
        <v>44757.291666666664</v>
      </c>
      <c r="B4688" s="92">
        <v>73</v>
      </c>
    </row>
    <row r="4689" spans="1:2" x14ac:dyDescent="0.25">
      <c r="A4689" s="91">
        <v>44757.333333333336</v>
      </c>
      <c r="B4689" s="92">
        <v>75</v>
      </c>
    </row>
    <row r="4690" spans="1:2" x14ac:dyDescent="0.25">
      <c r="A4690" s="91">
        <v>44757.375</v>
      </c>
      <c r="B4690" s="92">
        <v>78</v>
      </c>
    </row>
    <row r="4691" spans="1:2" x14ac:dyDescent="0.25">
      <c r="A4691" s="91">
        <v>44757.416666666664</v>
      </c>
      <c r="B4691" s="92">
        <v>79</v>
      </c>
    </row>
    <row r="4692" spans="1:2" x14ac:dyDescent="0.25">
      <c r="A4692" s="91">
        <v>44757.458333333336</v>
      </c>
      <c r="B4692" s="92">
        <v>82</v>
      </c>
    </row>
    <row r="4693" spans="1:2" x14ac:dyDescent="0.25">
      <c r="A4693" s="91">
        <v>44757.5</v>
      </c>
      <c r="B4693" s="92">
        <v>82</v>
      </c>
    </row>
    <row r="4694" spans="1:2" x14ac:dyDescent="0.25">
      <c r="A4694" s="91">
        <v>44757.541666666664</v>
      </c>
      <c r="B4694" s="92">
        <v>82</v>
      </c>
    </row>
    <row r="4695" spans="1:2" x14ac:dyDescent="0.25">
      <c r="A4695" s="91">
        <v>44757.583333333336</v>
      </c>
      <c r="B4695" s="92">
        <v>82</v>
      </c>
    </row>
    <row r="4696" spans="1:2" x14ac:dyDescent="0.25">
      <c r="A4696" s="91">
        <v>44757.625</v>
      </c>
      <c r="B4696" s="92">
        <v>83</v>
      </c>
    </row>
    <row r="4697" spans="1:2" x14ac:dyDescent="0.25">
      <c r="A4697" s="91">
        <v>44757.666666666664</v>
      </c>
      <c r="B4697" s="92">
        <v>82</v>
      </c>
    </row>
    <row r="4698" spans="1:2" x14ac:dyDescent="0.25">
      <c r="A4698" s="91">
        <v>44757.708333333336</v>
      </c>
      <c r="B4698" s="92">
        <v>79</v>
      </c>
    </row>
    <row r="4699" spans="1:2" x14ac:dyDescent="0.25">
      <c r="A4699" s="91">
        <v>44757.75</v>
      </c>
      <c r="B4699" s="92">
        <v>79</v>
      </c>
    </row>
    <row r="4700" spans="1:2" x14ac:dyDescent="0.25">
      <c r="A4700" s="91">
        <v>44757.791666666664</v>
      </c>
      <c r="B4700" s="92">
        <v>78</v>
      </c>
    </row>
    <row r="4701" spans="1:2" x14ac:dyDescent="0.25">
      <c r="A4701" s="91">
        <v>44757.833333333336</v>
      </c>
      <c r="B4701" s="92">
        <v>75</v>
      </c>
    </row>
    <row r="4702" spans="1:2" x14ac:dyDescent="0.25">
      <c r="A4702" s="91">
        <v>44757.875</v>
      </c>
      <c r="B4702" s="92">
        <v>73</v>
      </c>
    </row>
    <row r="4703" spans="1:2" x14ac:dyDescent="0.25">
      <c r="A4703" s="91">
        <v>44757.916666666664</v>
      </c>
      <c r="B4703" s="92">
        <v>73</v>
      </c>
    </row>
    <row r="4704" spans="1:2" x14ac:dyDescent="0.25">
      <c r="A4704" s="91">
        <v>44757.958333333336</v>
      </c>
      <c r="B4704" s="92">
        <v>73</v>
      </c>
    </row>
    <row r="4705" spans="1:2" x14ac:dyDescent="0.25">
      <c r="A4705" s="91">
        <v>44758</v>
      </c>
      <c r="B4705" s="92">
        <v>73</v>
      </c>
    </row>
    <row r="4706" spans="1:2" x14ac:dyDescent="0.25">
      <c r="A4706" s="91">
        <v>44758.041666666664</v>
      </c>
      <c r="B4706" s="92">
        <v>73</v>
      </c>
    </row>
    <row r="4707" spans="1:2" x14ac:dyDescent="0.25">
      <c r="A4707" s="91">
        <v>44758.083333333336</v>
      </c>
      <c r="B4707" s="92">
        <v>73</v>
      </c>
    </row>
    <row r="4708" spans="1:2" x14ac:dyDescent="0.25">
      <c r="A4708" s="91">
        <v>44758.125</v>
      </c>
      <c r="B4708" s="92">
        <v>72</v>
      </c>
    </row>
    <row r="4709" spans="1:2" x14ac:dyDescent="0.25">
      <c r="A4709" s="91">
        <v>44758.166666666664</v>
      </c>
      <c r="B4709" s="92">
        <v>72</v>
      </c>
    </row>
    <row r="4710" spans="1:2" x14ac:dyDescent="0.25">
      <c r="A4710" s="91">
        <v>44758.208333333336</v>
      </c>
      <c r="B4710" s="92">
        <v>72</v>
      </c>
    </row>
    <row r="4711" spans="1:2" x14ac:dyDescent="0.25">
      <c r="A4711" s="91">
        <v>44758.25</v>
      </c>
      <c r="B4711" s="92">
        <v>73</v>
      </c>
    </row>
    <row r="4712" spans="1:2" x14ac:dyDescent="0.25">
      <c r="A4712" s="91">
        <v>44758.291666666664</v>
      </c>
      <c r="B4712" s="92">
        <v>73</v>
      </c>
    </row>
    <row r="4713" spans="1:2" x14ac:dyDescent="0.25">
      <c r="A4713" s="91">
        <v>44758.333333333336</v>
      </c>
      <c r="B4713" s="92">
        <v>75</v>
      </c>
    </row>
    <row r="4714" spans="1:2" x14ac:dyDescent="0.25">
      <c r="A4714" s="91">
        <v>44758.375</v>
      </c>
      <c r="B4714" s="92">
        <v>76</v>
      </c>
    </row>
    <row r="4715" spans="1:2" x14ac:dyDescent="0.25">
      <c r="A4715" s="91">
        <v>44758.416666666664</v>
      </c>
      <c r="B4715" s="92">
        <v>79</v>
      </c>
    </row>
    <row r="4716" spans="1:2" x14ac:dyDescent="0.25">
      <c r="A4716" s="91">
        <v>44758.458333333336</v>
      </c>
      <c r="B4716" s="92">
        <v>80</v>
      </c>
    </row>
    <row r="4717" spans="1:2" x14ac:dyDescent="0.25">
      <c r="A4717" s="91">
        <v>44758.5</v>
      </c>
      <c r="B4717" s="92">
        <v>80</v>
      </c>
    </row>
    <row r="4718" spans="1:2" x14ac:dyDescent="0.25">
      <c r="A4718" s="91">
        <v>44758.541666666664</v>
      </c>
      <c r="B4718" s="92">
        <v>84</v>
      </c>
    </row>
    <row r="4719" spans="1:2" x14ac:dyDescent="0.25">
      <c r="A4719" s="91">
        <v>44758.583333333336</v>
      </c>
      <c r="B4719" s="92">
        <v>82</v>
      </c>
    </row>
    <row r="4720" spans="1:2" x14ac:dyDescent="0.25">
      <c r="A4720" s="91">
        <v>44758.625</v>
      </c>
      <c r="B4720" s="92">
        <v>84</v>
      </c>
    </row>
    <row r="4721" spans="1:2" x14ac:dyDescent="0.25">
      <c r="A4721" s="91">
        <v>44758.666666666664</v>
      </c>
      <c r="B4721" s="92">
        <v>76</v>
      </c>
    </row>
    <row r="4722" spans="1:2" x14ac:dyDescent="0.25">
      <c r="A4722" s="91">
        <v>44758.708333333336</v>
      </c>
      <c r="B4722" s="92">
        <v>80</v>
      </c>
    </row>
    <row r="4723" spans="1:2" x14ac:dyDescent="0.25">
      <c r="A4723" s="91">
        <v>44758.75</v>
      </c>
      <c r="B4723" s="92">
        <v>79</v>
      </c>
    </row>
    <row r="4724" spans="1:2" x14ac:dyDescent="0.25">
      <c r="A4724" s="91">
        <v>44758.791666666664</v>
      </c>
      <c r="B4724" s="92">
        <v>78</v>
      </c>
    </row>
    <row r="4725" spans="1:2" x14ac:dyDescent="0.25">
      <c r="A4725" s="91">
        <v>44758.833333333336</v>
      </c>
      <c r="B4725" s="92">
        <v>77</v>
      </c>
    </row>
    <row r="4726" spans="1:2" x14ac:dyDescent="0.25">
      <c r="A4726" s="91">
        <v>44758.875</v>
      </c>
      <c r="B4726" s="92">
        <v>76</v>
      </c>
    </row>
    <row r="4727" spans="1:2" x14ac:dyDescent="0.25">
      <c r="A4727" s="91">
        <v>44758.916666666664</v>
      </c>
      <c r="B4727" s="92">
        <v>75</v>
      </c>
    </row>
    <row r="4728" spans="1:2" x14ac:dyDescent="0.25">
      <c r="A4728" s="91">
        <v>44758.958333333336</v>
      </c>
      <c r="B4728" s="92">
        <v>76</v>
      </c>
    </row>
    <row r="4729" spans="1:2" x14ac:dyDescent="0.25">
      <c r="A4729" s="91">
        <v>44759</v>
      </c>
      <c r="B4729" s="92">
        <v>75</v>
      </c>
    </row>
    <row r="4730" spans="1:2" x14ac:dyDescent="0.25">
      <c r="A4730" s="91">
        <v>44759.041666666664</v>
      </c>
      <c r="B4730" s="92">
        <v>75</v>
      </c>
    </row>
    <row r="4731" spans="1:2" x14ac:dyDescent="0.25">
      <c r="A4731" s="91">
        <v>44759.083333333336</v>
      </c>
      <c r="B4731" s="92">
        <v>76</v>
      </c>
    </row>
    <row r="4732" spans="1:2" x14ac:dyDescent="0.25">
      <c r="A4732" s="91">
        <v>44759.125</v>
      </c>
      <c r="B4732" s="92">
        <v>75</v>
      </c>
    </row>
    <row r="4733" spans="1:2" x14ac:dyDescent="0.25">
      <c r="A4733" s="91">
        <v>44759.166666666664</v>
      </c>
      <c r="B4733" s="92">
        <v>76</v>
      </c>
    </row>
    <row r="4734" spans="1:2" x14ac:dyDescent="0.25">
      <c r="A4734" s="91">
        <v>44759.208333333336</v>
      </c>
      <c r="B4734" s="92">
        <v>74</v>
      </c>
    </row>
    <row r="4735" spans="1:2" x14ac:dyDescent="0.25">
      <c r="A4735" s="91">
        <v>44759.25</v>
      </c>
      <c r="B4735" s="92">
        <v>72</v>
      </c>
    </row>
    <row r="4736" spans="1:2" x14ac:dyDescent="0.25">
      <c r="A4736" s="91">
        <v>44759.291666666664</v>
      </c>
      <c r="B4736" s="92">
        <v>73</v>
      </c>
    </row>
    <row r="4737" spans="1:2" x14ac:dyDescent="0.25">
      <c r="A4737" s="91">
        <v>44759.333333333336</v>
      </c>
      <c r="B4737" s="92">
        <v>75</v>
      </c>
    </row>
    <row r="4738" spans="1:2" x14ac:dyDescent="0.25">
      <c r="A4738" s="91">
        <v>44759.375</v>
      </c>
      <c r="B4738" s="92">
        <v>79</v>
      </c>
    </row>
    <row r="4739" spans="1:2" x14ac:dyDescent="0.25">
      <c r="A4739" s="91">
        <v>44759.416666666664</v>
      </c>
      <c r="B4739" s="92">
        <v>80</v>
      </c>
    </row>
    <row r="4740" spans="1:2" x14ac:dyDescent="0.25">
      <c r="A4740" s="91">
        <v>44759.458333333336</v>
      </c>
      <c r="B4740" s="92">
        <v>81</v>
      </c>
    </row>
    <row r="4741" spans="1:2" x14ac:dyDescent="0.25">
      <c r="A4741" s="91">
        <v>44759.5</v>
      </c>
      <c r="B4741" s="92">
        <v>81</v>
      </c>
    </row>
    <row r="4742" spans="1:2" x14ac:dyDescent="0.25">
      <c r="A4742" s="91">
        <v>44759.541666666664</v>
      </c>
      <c r="B4742" s="92">
        <v>82</v>
      </c>
    </row>
    <row r="4743" spans="1:2" x14ac:dyDescent="0.25">
      <c r="A4743" s="91">
        <v>44759.583333333336</v>
      </c>
      <c r="B4743" s="92">
        <v>83</v>
      </c>
    </row>
    <row r="4744" spans="1:2" x14ac:dyDescent="0.25">
      <c r="A4744" s="91">
        <v>44759.625</v>
      </c>
      <c r="B4744" s="92">
        <v>82</v>
      </c>
    </row>
    <row r="4745" spans="1:2" x14ac:dyDescent="0.25">
      <c r="A4745" s="91">
        <v>44759.666666666664</v>
      </c>
      <c r="B4745" s="92">
        <v>82</v>
      </c>
    </row>
    <row r="4746" spans="1:2" x14ac:dyDescent="0.25">
      <c r="A4746" s="91">
        <v>44759.708333333336</v>
      </c>
      <c r="B4746" s="92">
        <v>81</v>
      </c>
    </row>
    <row r="4747" spans="1:2" x14ac:dyDescent="0.25">
      <c r="A4747" s="91">
        <v>44759.75</v>
      </c>
      <c r="B4747" s="92">
        <v>80</v>
      </c>
    </row>
    <row r="4748" spans="1:2" x14ac:dyDescent="0.25">
      <c r="A4748" s="91">
        <v>44759.791666666664</v>
      </c>
      <c r="B4748" s="92">
        <v>80</v>
      </c>
    </row>
    <row r="4749" spans="1:2" x14ac:dyDescent="0.25">
      <c r="A4749" s="91">
        <v>44759.833333333336</v>
      </c>
      <c r="B4749" s="92">
        <v>78</v>
      </c>
    </row>
    <row r="4750" spans="1:2" x14ac:dyDescent="0.25">
      <c r="A4750" s="91">
        <v>44759.875</v>
      </c>
      <c r="B4750" s="92">
        <v>77</v>
      </c>
    </row>
    <row r="4751" spans="1:2" x14ac:dyDescent="0.25">
      <c r="A4751" s="91">
        <v>44759.916666666664</v>
      </c>
      <c r="B4751" s="92">
        <v>76</v>
      </c>
    </row>
    <row r="4752" spans="1:2" x14ac:dyDescent="0.25">
      <c r="A4752" s="91">
        <v>44759.958333333336</v>
      </c>
      <c r="B4752" s="92">
        <v>77</v>
      </c>
    </row>
    <row r="4753" spans="1:2" x14ac:dyDescent="0.25">
      <c r="A4753" s="91">
        <v>44760</v>
      </c>
      <c r="B4753" s="92">
        <v>77</v>
      </c>
    </row>
    <row r="4754" spans="1:2" x14ac:dyDescent="0.25">
      <c r="A4754" s="91">
        <v>44760.041666666664</v>
      </c>
      <c r="B4754" s="92">
        <v>77</v>
      </c>
    </row>
    <row r="4755" spans="1:2" x14ac:dyDescent="0.25">
      <c r="A4755" s="91">
        <v>44760.083333333336</v>
      </c>
      <c r="B4755" s="92">
        <v>76</v>
      </c>
    </row>
    <row r="4756" spans="1:2" x14ac:dyDescent="0.25">
      <c r="A4756" s="91">
        <v>44760.125</v>
      </c>
      <c r="B4756" s="92">
        <v>75</v>
      </c>
    </row>
    <row r="4757" spans="1:2" x14ac:dyDescent="0.25">
      <c r="A4757" s="91">
        <v>44760.166666666664</v>
      </c>
      <c r="B4757" s="92">
        <v>75</v>
      </c>
    </row>
    <row r="4758" spans="1:2" x14ac:dyDescent="0.25">
      <c r="A4758" s="91">
        <v>44760.208333333336</v>
      </c>
      <c r="B4758" s="92">
        <v>75</v>
      </c>
    </row>
    <row r="4759" spans="1:2" x14ac:dyDescent="0.25">
      <c r="A4759" s="91">
        <v>44760.25</v>
      </c>
      <c r="B4759" s="92">
        <v>75</v>
      </c>
    </row>
    <row r="4760" spans="1:2" x14ac:dyDescent="0.25">
      <c r="A4760" s="91">
        <v>44760.291666666664</v>
      </c>
      <c r="B4760" s="92">
        <v>76</v>
      </c>
    </row>
    <row r="4761" spans="1:2" x14ac:dyDescent="0.25">
      <c r="A4761" s="91">
        <v>44760.333333333336</v>
      </c>
      <c r="B4761" s="92">
        <v>77</v>
      </c>
    </row>
    <row r="4762" spans="1:2" x14ac:dyDescent="0.25">
      <c r="A4762" s="91">
        <v>44760.375</v>
      </c>
      <c r="B4762" s="92">
        <v>77</v>
      </c>
    </row>
    <row r="4763" spans="1:2" x14ac:dyDescent="0.25">
      <c r="A4763" s="91">
        <v>44760.416666666664</v>
      </c>
      <c r="B4763" s="92">
        <v>80</v>
      </c>
    </row>
    <row r="4764" spans="1:2" x14ac:dyDescent="0.25">
      <c r="A4764" s="91">
        <v>44760.458333333336</v>
      </c>
      <c r="B4764" s="92">
        <v>80</v>
      </c>
    </row>
    <row r="4765" spans="1:2" x14ac:dyDescent="0.25">
      <c r="A4765" s="91">
        <v>44760.5</v>
      </c>
      <c r="B4765" s="92">
        <v>83</v>
      </c>
    </row>
    <row r="4766" spans="1:2" x14ac:dyDescent="0.25">
      <c r="A4766" s="91">
        <v>44760.541666666664</v>
      </c>
      <c r="B4766" s="92">
        <v>80</v>
      </c>
    </row>
    <row r="4767" spans="1:2" x14ac:dyDescent="0.25">
      <c r="A4767" s="91">
        <v>44760.583333333336</v>
      </c>
      <c r="B4767" s="92">
        <v>79</v>
      </c>
    </row>
    <row r="4768" spans="1:2" x14ac:dyDescent="0.25">
      <c r="A4768" s="91">
        <v>44760.625</v>
      </c>
      <c r="B4768" s="92">
        <v>79</v>
      </c>
    </row>
    <row r="4769" spans="1:2" x14ac:dyDescent="0.25">
      <c r="A4769" s="91">
        <v>44760.666666666664</v>
      </c>
      <c r="B4769" s="92">
        <v>79</v>
      </c>
    </row>
    <row r="4770" spans="1:2" x14ac:dyDescent="0.25">
      <c r="A4770" s="91">
        <v>44760.708333333336</v>
      </c>
      <c r="B4770" s="92">
        <v>80</v>
      </c>
    </row>
    <row r="4771" spans="1:2" x14ac:dyDescent="0.25">
      <c r="A4771" s="91">
        <v>44760.75</v>
      </c>
      <c r="B4771" s="92">
        <v>78</v>
      </c>
    </row>
    <row r="4772" spans="1:2" x14ac:dyDescent="0.25">
      <c r="A4772" s="91">
        <v>44760.791666666664</v>
      </c>
      <c r="B4772" s="92">
        <v>77</v>
      </c>
    </row>
    <row r="4773" spans="1:2" x14ac:dyDescent="0.25">
      <c r="A4773" s="91">
        <v>44760.833333333336</v>
      </c>
      <c r="B4773" s="92">
        <v>76</v>
      </c>
    </row>
    <row r="4774" spans="1:2" x14ac:dyDescent="0.25">
      <c r="A4774" s="91">
        <v>44760.875</v>
      </c>
      <c r="B4774" s="92">
        <v>76</v>
      </c>
    </row>
    <row r="4775" spans="1:2" x14ac:dyDescent="0.25">
      <c r="A4775" s="91">
        <v>44760.916666666664</v>
      </c>
      <c r="B4775" s="92">
        <v>76</v>
      </c>
    </row>
    <row r="4776" spans="1:2" x14ac:dyDescent="0.25">
      <c r="A4776" s="91">
        <v>44760.958333333336</v>
      </c>
      <c r="B4776" s="92">
        <v>77</v>
      </c>
    </row>
    <row r="4777" spans="1:2" x14ac:dyDescent="0.25">
      <c r="A4777" s="91">
        <v>44761</v>
      </c>
      <c r="B4777" s="92">
        <v>79</v>
      </c>
    </row>
    <row r="4778" spans="1:2" x14ac:dyDescent="0.25">
      <c r="A4778" s="91">
        <v>44761.041666666664</v>
      </c>
      <c r="B4778" s="92">
        <v>78</v>
      </c>
    </row>
    <row r="4779" spans="1:2" x14ac:dyDescent="0.25">
      <c r="A4779" s="91">
        <v>44761.083333333336</v>
      </c>
      <c r="B4779" s="92">
        <v>77</v>
      </c>
    </row>
    <row r="4780" spans="1:2" x14ac:dyDescent="0.25">
      <c r="A4780" s="91">
        <v>44761.125</v>
      </c>
      <c r="B4780" s="92">
        <v>76</v>
      </c>
    </row>
    <row r="4781" spans="1:2" x14ac:dyDescent="0.25">
      <c r="A4781" s="91">
        <v>44761.166666666664</v>
      </c>
      <c r="B4781" s="92">
        <v>76</v>
      </c>
    </row>
    <row r="4782" spans="1:2" x14ac:dyDescent="0.25">
      <c r="A4782" s="91">
        <v>44761.208333333336</v>
      </c>
      <c r="B4782" s="92">
        <v>76</v>
      </c>
    </row>
    <row r="4783" spans="1:2" x14ac:dyDescent="0.25">
      <c r="A4783" s="91">
        <v>44761.25</v>
      </c>
      <c r="B4783" s="92">
        <v>75</v>
      </c>
    </row>
    <row r="4784" spans="1:2" x14ac:dyDescent="0.25">
      <c r="A4784" s="91">
        <v>44761.291666666664</v>
      </c>
      <c r="B4784" s="92">
        <v>75</v>
      </c>
    </row>
    <row r="4785" spans="1:2" x14ac:dyDescent="0.25">
      <c r="A4785" s="91">
        <v>44761.333333333336</v>
      </c>
      <c r="B4785" s="92">
        <v>78</v>
      </c>
    </row>
    <row r="4786" spans="1:2" x14ac:dyDescent="0.25">
      <c r="A4786" s="91">
        <v>44761.375</v>
      </c>
      <c r="B4786" s="92">
        <v>79</v>
      </c>
    </row>
    <row r="4787" spans="1:2" x14ac:dyDescent="0.25">
      <c r="A4787" s="91">
        <v>44761.416666666664</v>
      </c>
      <c r="B4787" s="92">
        <v>83</v>
      </c>
    </row>
    <row r="4788" spans="1:2" x14ac:dyDescent="0.25">
      <c r="A4788" s="91">
        <v>44761.458333333336</v>
      </c>
      <c r="B4788" s="92">
        <v>85</v>
      </c>
    </row>
    <row r="4789" spans="1:2" x14ac:dyDescent="0.25">
      <c r="A4789" s="91">
        <v>44761.5</v>
      </c>
      <c r="B4789" s="92">
        <v>88</v>
      </c>
    </row>
    <row r="4790" spans="1:2" x14ac:dyDescent="0.25">
      <c r="A4790" s="91">
        <v>44761.541666666664</v>
      </c>
      <c r="B4790" s="92">
        <v>90</v>
      </c>
    </row>
    <row r="4791" spans="1:2" x14ac:dyDescent="0.25">
      <c r="A4791" s="91">
        <v>44761.583333333336</v>
      </c>
      <c r="B4791" s="92">
        <v>91</v>
      </c>
    </row>
    <row r="4792" spans="1:2" x14ac:dyDescent="0.25">
      <c r="A4792" s="91">
        <v>44761.625</v>
      </c>
      <c r="B4792" s="92">
        <v>91</v>
      </c>
    </row>
    <row r="4793" spans="1:2" x14ac:dyDescent="0.25">
      <c r="A4793" s="91">
        <v>44761.666666666664</v>
      </c>
      <c r="B4793" s="92">
        <v>93</v>
      </c>
    </row>
    <row r="4794" spans="1:2" x14ac:dyDescent="0.25">
      <c r="A4794" s="91">
        <v>44761.708333333336</v>
      </c>
      <c r="B4794" s="92">
        <v>93</v>
      </c>
    </row>
    <row r="4795" spans="1:2" x14ac:dyDescent="0.25">
      <c r="A4795" s="91">
        <v>44761.75</v>
      </c>
      <c r="B4795" s="92">
        <v>93</v>
      </c>
    </row>
    <row r="4796" spans="1:2" x14ac:dyDescent="0.25">
      <c r="A4796" s="91">
        <v>44761.791666666664</v>
      </c>
      <c r="B4796" s="92">
        <v>92</v>
      </c>
    </row>
    <row r="4797" spans="1:2" x14ac:dyDescent="0.25">
      <c r="A4797" s="91">
        <v>44761.833333333336</v>
      </c>
      <c r="B4797" s="92">
        <v>90</v>
      </c>
    </row>
    <row r="4798" spans="1:2" x14ac:dyDescent="0.25">
      <c r="A4798" s="91">
        <v>44761.875</v>
      </c>
      <c r="B4798" s="92">
        <v>88</v>
      </c>
    </row>
    <row r="4799" spans="1:2" x14ac:dyDescent="0.25">
      <c r="A4799" s="91">
        <v>44761.916666666664</v>
      </c>
      <c r="B4799" s="92">
        <v>85</v>
      </c>
    </row>
    <row r="4800" spans="1:2" x14ac:dyDescent="0.25">
      <c r="A4800" s="91">
        <v>44761.958333333336</v>
      </c>
      <c r="B4800" s="92">
        <v>84</v>
      </c>
    </row>
    <row r="4801" spans="1:2" x14ac:dyDescent="0.25">
      <c r="A4801" s="91">
        <v>44762</v>
      </c>
      <c r="B4801" s="92">
        <v>83</v>
      </c>
    </row>
    <row r="4802" spans="1:2" x14ac:dyDescent="0.25">
      <c r="A4802" s="91">
        <v>44762.041666666664</v>
      </c>
      <c r="B4802" s="92">
        <v>81</v>
      </c>
    </row>
    <row r="4803" spans="1:2" x14ac:dyDescent="0.25">
      <c r="A4803" s="91">
        <v>44762.083333333336</v>
      </c>
      <c r="B4803" s="92">
        <v>80</v>
      </c>
    </row>
    <row r="4804" spans="1:2" x14ac:dyDescent="0.25">
      <c r="A4804" s="91">
        <v>44762.125</v>
      </c>
      <c r="B4804" s="92">
        <v>78</v>
      </c>
    </row>
    <row r="4805" spans="1:2" x14ac:dyDescent="0.25">
      <c r="A4805" s="91">
        <v>44762.166666666664</v>
      </c>
      <c r="B4805" s="92">
        <v>78</v>
      </c>
    </row>
    <row r="4806" spans="1:2" x14ac:dyDescent="0.25">
      <c r="A4806" s="91">
        <v>44762.208333333336</v>
      </c>
      <c r="B4806" s="92">
        <v>77</v>
      </c>
    </row>
    <row r="4807" spans="1:2" x14ac:dyDescent="0.25">
      <c r="A4807" s="91">
        <v>44762.25</v>
      </c>
      <c r="B4807" s="92">
        <v>79</v>
      </c>
    </row>
    <row r="4808" spans="1:2" x14ac:dyDescent="0.25">
      <c r="A4808" s="91">
        <v>44762.291666666664</v>
      </c>
      <c r="B4808" s="92">
        <v>79</v>
      </c>
    </row>
    <row r="4809" spans="1:2" x14ac:dyDescent="0.25">
      <c r="A4809" s="91">
        <v>44762.333333333336</v>
      </c>
      <c r="B4809" s="92">
        <v>83</v>
      </c>
    </row>
    <row r="4810" spans="1:2" x14ac:dyDescent="0.25">
      <c r="A4810" s="91">
        <v>44762.375</v>
      </c>
      <c r="B4810" s="92">
        <v>87</v>
      </c>
    </row>
    <row r="4811" spans="1:2" x14ac:dyDescent="0.25">
      <c r="A4811" s="91">
        <v>44762.416666666664</v>
      </c>
      <c r="B4811" s="92">
        <v>90</v>
      </c>
    </row>
    <row r="4812" spans="1:2" x14ac:dyDescent="0.25">
      <c r="A4812" s="91">
        <v>44762.458333333336</v>
      </c>
      <c r="B4812" s="92">
        <v>91</v>
      </c>
    </row>
    <row r="4813" spans="1:2" x14ac:dyDescent="0.25">
      <c r="A4813" s="91">
        <v>44762.5</v>
      </c>
      <c r="B4813" s="92">
        <v>93</v>
      </c>
    </row>
    <row r="4814" spans="1:2" x14ac:dyDescent="0.25">
      <c r="A4814" s="91">
        <v>44762.541666666664</v>
      </c>
      <c r="B4814" s="92">
        <v>93</v>
      </c>
    </row>
    <row r="4815" spans="1:2" x14ac:dyDescent="0.25">
      <c r="A4815" s="91">
        <v>44762.583333333336</v>
      </c>
      <c r="B4815" s="92">
        <v>92</v>
      </c>
    </row>
    <row r="4816" spans="1:2" x14ac:dyDescent="0.25">
      <c r="A4816" s="91">
        <v>44762.625</v>
      </c>
      <c r="B4816" s="92">
        <v>92</v>
      </c>
    </row>
    <row r="4817" spans="1:2" x14ac:dyDescent="0.25">
      <c r="A4817" s="91">
        <v>44762.666666666664</v>
      </c>
      <c r="B4817" s="92">
        <v>90</v>
      </c>
    </row>
    <row r="4818" spans="1:2" x14ac:dyDescent="0.25">
      <c r="A4818" s="91">
        <v>44762.708333333336</v>
      </c>
      <c r="B4818" s="92">
        <v>88</v>
      </c>
    </row>
    <row r="4819" spans="1:2" x14ac:dyDescent="0.25">
      <c r="A4819" s="91">
        <v>44762.75</v>
      </c>
      <c r="B4819" s="92">
        <v>87</v>
      </c>
    </row>
    <row r="4820" spans="1:2" x14ac:dyDescent="0.25">
      <c r="A4820" s="91">
        <v>44762.791666666664</v>
      </c>
      <c r="B4820" s="92">
        <v>84</v>
      </c>
    </row>
    <row r="4821" spans="1:2" x14ac:dyDescent="0.25">
      <c r="A4821" s="91">
        <v>44762.833333333336</v>
      </c>
      <c r="B4821" s="92">
        <v>81</v>
      </c>
    </row>
    <row r="4822" spans="1:2" x14ac:dyDescent="0.25">
      <c r="A4822" s="91">
        <v>44762.875</v>
      </c>
      <c r="B4822" s="92">
        <v>80</v>
      </c>
    </row>
    <row r="4823" spans="1:2" x14ac:dyDescent="0.25">
      <c r="A4823" s="91">
        <v>44762.916666666664</v>
      </c>
      <c r="B4823" s="92">
        <v>82</v>
      </c>
    </row>
    <row r="4824" spans="1:2" x14ac:dyDescent="0.25">
      <c r="A4824" s="91">
        <v>44762.958333333336</v>
      </c>
      <c r="B4824" s="92">
        <v>81</v>
      </c>
    </row>
    <row r="4825" spans="1:2" x14ac:dyDescent="0.25">
      <c r="A4825" s="91">
        <v>44763</v>
      </c>
      <c r="B4825" s="92">
        <v>80</v>
      </c>
    </row>
    <row r="4826" spans="1:2" x14ac:dyDescent="0.25">
      <c r="A4826" s="91">
        <v>44763.041666666664</v>
      </c>
      <c r="B4826" s="92">
        <v>79</v>
      </c>
    </row>
    <row r="4827" spans="1:2" x14ac:dyDescent="0.25">
      <c r="A4827" s="91">
        <v>44763.083333333336</v>
      </c>
      <c r="B4827" s="92">
        <v>77</v>
      </c>
    </row>
    <row r="4828" spans="1:2" x14ac:dyDescent="0.25">
      <c r="A4828" s="91">
        <v>44763.125</v>
      </c>
      <c r="B4828" s="92">
        <v>76</v>
      </c>
    </row>
    <row r="4829" spans="1:2" x14ac:dyDescent="0.25">
      <c r="A4829" s="91">
        <v>44763.166666666664</v>
      </c>
      <c r="B4829" s="92">
        <v>78</v>
      </c>
    </row>
    <row r="4830" spans="1:2" x14ac:dyDescent="0.25">
      <c r="A4830" s="91">
        <v>44763.208333333336</v>
      </c>
      <c r="B4830" s="92">
        <v>77</v>
      </c>
    </row>
    <row r="4831" spans="1:2" x14ac:dyDescent="0.25">
      <c r="A4831" s="91">
        <v>44763.25</v>
      </c>
      <c r="B4831" s="92">
        <v>79</v>
      </c>
    </row>
    <row r="4832" spans="1:2" x14ac:dyDescent="0.25">
      <c r="A4832" s="91">
        <v>44763.291666666664</v>
      </c>
      <c r="B4832" s="92">
        <v>79</v>
      </c>
    </row>
    <row r="4833" spans="1:2" x14ac:dyDescent="0.25">
      <c r="A4833" s="91">
        <v>44763.333333333336</v>
      </c>
      <c r="B4833" s="92">
        <v>83</v>
      </c>
    </row>
    <row r="4834" spans="1:2" x14ac:dyDescent="0.25">
      <c r="A4834" s="91">
        <v>44763.375</v>
      </c>
      <c r="B4834" s="92">
        <v>87</v>
      </c>
    </row>
    <row r="4835" spans="1:2" x14ac:dyDescent="0.25">
      <c r="A4835" s="91">
        <v>44763.416666666664</v>
      </c>
      <c r="B4835" s="92">
        <v>90</v>
      </c>
    </row>
    <row r="4836" spans="1:2" x14ac:dyDescent="0.25">
      <c r="A4836" s="91">
        <v>44763.458333333336</v>
      </c>
      <c r="B4836" s="92">
        <v>91</v>
      </c>
    </row>
    <row r="4837" spans="1:2" x14ac:dyDescent="0.25">
      <c r="A4837" s="91">
        <v>44763.5</v>
      </c>
      <c r="B4837" s="92">
        <v>93</v>
      </c>
    </row>
    <row r="4838" spans="1:2" x14ac:dyDescent="0.25">
      <c r="A4838" s="91">
        <v>44763.541666666664</v>
      </c>
      <c r="B4838" s="92">
        <v>93</v>
      </c>
    </row>
    <row r="4839" spans="1:2" x14ac:dyDescent="0.25">
      <c r="A4839" s="91">
        <v>44763.583333333336</v>
      </c>
      <c r="B4839" s="92">
        <v>92</v>
      </c>
    </row>
    <row r="4840" spans="1:2" x14ac:dyDescent="0.25">
      <c r="A4840" s="91">
        <v>44763.625</v>
      </c>
      <c r="B4840" s="92">
        <v>92</v>
      </c>
    </row>
    <row r="4841" spans="1:2" x14ac:dyDescent="0.25">
      <c r="A4841" s="91">
        <v>44763.666666666664</v>
      </c>
      <c r="B4841" s="92">
        <v>89.9</v>
      </c>
    </row>
    <row r="4842" spans="1:2" x14ac:dyDescent="0.25">
      <c r="A4842" s="91">
        <v>44763.708333333336</v>
      </c>
      <c r="B4842" s="92">
        <v>86.1</v>
      </c>
    </row>
    <row r="4843" spans="1:2" x14ac:dyDescent="0.25">
      <c r="A4843" s="91">
        <v>44763.75</v>
      </c>
      <c r="B4843" s="92">
        <v>84</v>
      </c>
    </row>
    <row r="4844" spans="1:2" x14ac:dyDescent="0.25">
      <c r="A4844" s="91">
        <v>44763.791666666664</v>
      </c>
      <c r="B4844" s="92">
        <v>88</v>
      </c>
    </row>
    <row r="4845" spans="1:2" x14ac:dyDescent="0.25">
      <c r="A4845" s="91">
        <v>44763.833333333336</v>
      </c>
      <c r="B4845" s="92">
        <v>89</v>
      </c>
    </row>
    <row r="4846" spans="1:2" x14ac:dyDescent="0.25">
      <c r="A4846" s="91">
        <v>44763.875</v>
      </c>
      <c r="B4846" s="92">
        <v>87</v>
      </c>
    </row>
    <row r="4847" spans="1:2" x14ac:dyDescent="0.25">
      <c r="A4847" s="91">
        <v>44763.916666666664</v>
      </c>
      <c r="B4847" s="92">
        <v>91</v>
      </c>
    </row>
    <row r="4848" spans="1:2" x14ac:dyDescent="0.25">
      <c r="A4848" s="91">
        <v>44763.958333333336</v>
      </c>
      <c r="B4848" s="92">
        <v>86</v>
      </c>
    </row>
    <row r="4849" spans="1:2" x14ac:dyDescent="0.25">
      <c r="A4849" s="91">
        <v>44764</v>
      </c>
      <c r="B4849" s="92">
        <v>85</v>
      </c>
    </row>
    <row r="4850" spans="1:2" x14ac:dyDescent="0.25">
      <c r="A4850" s="91">
        <v>44764.041666666664</v>
      </c>
      <c r="B4850" s="92">
        <v>82</v>
      </c>
    </row>
    <row r="4851" spans="1:2" x14ac:dyDescent="0.25">
      <c r="A4851" s="91">
        <v>44764.083333333336</v>
      </c>
      <c r="B4851" s="92">
        <v>81</v>
      </c>
    </row>
    <row r="4852" spans="1:2" x14ac:dyDescent="0.25">
      <c r="A4852" s="91">
        <v>44764.125</v>
      </c>
      <c r="B4852" s="92">
        <v>79</v>
      </c>
    </row>
    <row r="4853" spans="1:2" x14ac:dyDescent="0.25">
      <c r="A4853" s="91">
        <v>44764.166666666664</v>
      </c>
      <c r="B4853" s="92">
        <v>81</v>
      </c>
    </row>
    <row r="4854" spans="1:2" x14ac:dyDescent="0.25">
      <c r="A4854" s="91">
        <v>44764.208333333336</v>
      </c>
      <c r="B4854" s="92">
        <v>80</v>
      </c>
    </row>
    <row r="4855" spans="1:2" x14ac:dyDescent="0.25">
      <c r="A4855" s="91">
        <v>44764.25</v>
      </c>
      <c r="B4855" s="92">
        <v>80</v>
      </c>
    </row>
    <row r="4856" spans="1:2" x14ac:dyDescent="0.25">
      <c r="A4856" s="91">
        <v>44764.291666666664</v>
      </c>
      <c r="B4856" s="92">
        <v>83</v>
      </c>
    </row>
    <row r="4857" spans="1:2" x14ac:dyDescent="0.25">
      <c r="A4857" s="91">
        <v>44764.333333333336</v>
      </c>
      <c r="B4857" s="92">
        <v>86</v>
      </c>
    </row>
    <row r="4858" spans="1:2" x14ac:dyDescent="0.25">
      <c r="A4858" s="91">
        <v>44764.375</v>
      </c>
      <c r="B4858" s="92">
        <v>88</v>
      </c>
    </row>
    <row r="4859" spans="1:2" x14ac:dyDescent="0.25">
      <c r="A4859" s="91">
        <v>44764.416666666664</v>
      </c>
      <c r="B4859" s="92">
        <v>91</v>
      </c>
    </row>
    <row r="4860" spans="1:2" x14ac:dyDescent="0.25">
      <c r="A4860" s="91">
        <v>44764.458333333336</v>
      </c>
      <c r="B4860" s="92">
        <v>92</v>
      </c>
    </row>
    <row r="4861" spans="1:2" x14ac:dyDescent="0.25">
      <c r="A4861" s="91">
        <v>44764.5</v>
      </c>
      <c r="B4861" s="92">
        <v>92</v>
      </c>
    </row>
    <row r="4862" spans="1:2" x14ac:dyDescent="0.25">
      <c r="A4862" s="91">
        <v>44764.541666666664</v>
      </c>
      <c r="B4862" s="92">
        <v>93</v>
      </c>
    </row>
    <row r="4863" spans="1:2" x14ac:dyDescent="0.25">
      <c r="A4863" s="91">
        <v>44764.583333333336</v>
      </c>
      <c r="B4863" s="92">
        <v>95</v>
      </c>
    </row>
    <row r="4864" spans="1:2" x14ac:dyDescent="0.25">
      <c r="A4864" s="91">
        <v>44764.625</v>
      </c>
      <c r="B4864" s="92">
        <v>93</v>
      </c>
    </row>
    <row r="4865" spans="1:2" x14ac:dyDescent="0.25">
      <c r="A4865" s="91">
        <v>44764.666666666664</v>
      </c>
      <c r="B4865" s="92">
        <v>92</v>
      </c>
    </row>
    <row r="4866" spans="1:2" x14ac:dyDescent="0.25">
      <c r="A4866" s="91">
        <v>44764.708333333336</v>
      </c>
      <c r="B4866" s="92">
        <v>90</v>
      </c>
    </row>
    <row r="4867" spans="1:2" x14ac:dyDescent="0.25">
      <c r="A4867" s="91">
        <v>44764.75</v>
      </c>
      <c r="B4867" s="92">
        <v>85</v>
      </c>
    </row>
    <row r="4868" spans="1:2" x14ac:dyDescent="0.25">
      <c r="A4868" s="91">
        <v>44764.791666666664</v>
      </c>
      <c r="B4868" s="92">
        <v>83</v>
      </c>
    </row>
    <row r="4869" spans="1:2" x14ac:dyDescent="0.25">
      <c r="A4869" s="91">
        <v>44764.833333333336</v>
      </c>
      <c r="B4869" s="92">
        <v>85</v>
      </c>
    </row>
    <row r="4870" spans="1:2" x14ac:dyDescent="0.25">
      <c r="A4870" s="91">
        <v>44764.875</v>
      </c>
      <c r="B4870" s="92">
        <v>83</v>
      </c>
    </row>
    <row r="4871" spans="1:2" x14ac:dyDescent="0.25">
      <c r="A4871" s="91">
        <v>44764.916666666664</v>
      </c>
      <c r="B4871" s="92">
        <v>83</v>
      </c>
    </row>
    <row r="4872" spans="1:2" x14ac:dyDescent="0.25">
      <c r="A4872" s="91">
        <v>44764.958333333336</v>
      </c>
      <c r="B4872" s="92">
        <v>80</v>
      </c>
    </row>
    <row r="4873" spans="1:2" x14ac:dyDescent="0.25">
      <c r="A4873" s="91">
        <v>44765</v>
      </c>
      <c r="B4873" s="92">
        <v>79</v>
      </c>
    </row>
    <row r="4874" spans="1:2" x14ac:dyDescent="0.25">
      <c r="A4874" s="91">
        <v>44765.041666666664</v>
      </c>
      <c r="B4874" s="92">
        <v>79</v>
      </c>
    </row>
    <row r="4875" spans="1:2" x14ac:dyDescent="0.25">
      <c r="A4875" s="91">
        <v>44765.083333333336</v>
      </c>
      <c r="B4875" s="92">
        <v>79</v>
      </c>
    </row>
    <row r="4876" spans="1:2" x14ac:dyDescent="0.25">
      <c r="A4876" s="91">
        <v>44765.125</v>
      </c>
      <c r="B4876" s="92">
        <v>79</v>
      </c>
    </row>
    <row r="4877" spans="1:2" x14ac:dyDescent="0.25">
      <c r="A4877" s="91">
        <v>44765.166666666664</v>
      </c>
      <c r="B4877" s="92">
        <v>79</v>
      </c>
    </row>
    <row r="4878" spans="1:2" x14ac:dyDescent="0.25">
      <c r="A4878" s="91">
        <v>44765.208333333336</v>
      </c>
      <c r="B4878" s="92">
        <v>80</v>
      </c>
    </row>
    <row r="4879" spans="1:2" x14ac:dyDescent="0.25">
      <c r="A4879" s="91">
        <v>44765.25</v>
      </c>
      <c r="B4879" s="92">
        <v>81</v>
      </c>
    </row>
    <row r="4880" spans="1:2" x14ac:dyDescent="0.25">
      <c r="A4880" s="91">
        <v>44765.291666666664</v>
      </c>
      <c r="B4880" s="92">
        <v>83</v>
      </c>
    </row>
    <row r="4881" spans="1:2" x14ac:dyDescent="0.25">
      <c r="A4881" s="91">
        <v>44765.333333333336</v>
      </c>
      <c r="B4881" s="92">
        <v>85</v>
      </c>
    </row>
    <row r="4882" spans="1:2" x14ac:dyDescent="0.25">
      <c r="A4882" s="91">
        <v>44765.375</v>
      </c>
      <c r="B4882" s="92">
        <v>88</v>
      </c>
    </row>
    <row r="4883" spans="1:2" x14ac:dyDescent="0.25">
      <c r="A4883" s="91">
        <v>44765.416666666664</v>
      </c>
      <c r="B4883" s="92">
        <v>91</v>
      </c>
    </row>
    <row r="4884" spans="1:2" x14ac:dyDescent="0.25">
      <c r="A4884" s="91">
        <v>44765.458333333336</v>
      </c>
      <c r="B4884" s="92">
        <v>92</v>
      </c>
    </row>
    <row r="4885" spans="1:2" x14ac:dyDescent="0.25">
      <c r="A4885" s="91">
        <v>44765.5</v>
      </c>
      <c r="B4885" s="92">
        <v>93</v>
      </c>
    </row>
    <row r="4886" spans="1:2" x14ac:dyDescent="0.25">
      <c r="A4886" s="91">
        <v>44765.541666666664</v>
      </c>
      <c r="B4886" s="92">
        <v>94</v>
      </c>
    </row>
    <row r="4887" spans="1:2" x14ac:dyDescent="0.25">
      <c r="A4887" s="91">
        <v>44765.583333333336</v>
      </c>
      <c r="B4887" s="92">
        <v>95</v>
      </c>
    </row>
    <row r="4888" spans="1:2" x14ac:dyDescent="0.25">
      <c r="A4888" s="91">
        <v>44765.625</v>
      </c>
      <c r="B4888" s="92">
        <v>95</v>
      </c>
    </row>
    <row r="4889" spans="1:2" x14ac:dyDescent="0.25">
      <c r="A4889" s="91">
        <v>44765.666666666664</v>
      </c>
      <c r="B4889" s="92">
        <v>92</v>
      </c>
    </row>
    <row r="4890" spans="1:2" x14ac:dyDescent="0.25">
      <c r="A4890" s="91">
        <v>44765.708333333336</v>
      </c>
      <c r="B4890" s="92">
        <v>92</v>
      </c>
    </row>
    <row r="4891" spans="1:2" x14ac:dyDescent="0.25">
      <c r="A4891" s="91">
        <v>44765.75</v>
      </c>
      <c r="B4891" s="92">
        <v>88</v>
      </c>
    </row>
    <row r="4892" spans="1:2" x14ac:dyDescent="0.25">
      <c r="A4892" s="91">
        <v>44765.791666666664</v>
      </c>
      <c r="B4892" s="92">
        <v>84</v>
      </c>
    </row>
    <row r="4893" spans="1:2" x14ac:dyDescent="0.25">
      <c r="A4893" s="91">
        <v>44765.833333333336</v>
      </c>
      <c r="B4893" s="92">
        <v>82</v>
      </c>
    </row>
    <row r="4894" spans="1:2" x14ac:dyDescent="0.25">
      <c r="A4894" s="91">
        <v>44765.875</v>
      </c>
      <c r="B4894" s="92">
        <v>80</v>
      </c>
    </row>
    <row r="4895" spans="1:2" x14ac:dyDescent="0.25">
      <c r="A4895" s="91">
        <v>44765.916666666664</v>
      </c>
      <c r="B4895" s="92">
        <v>79</v>
      </c>
    </row>
    <row r="4896" spans="1:2" x14ac:dyDescent="0.25">
      <c r="A4896" s="91">
        <v>44765.958333333336</v>
      </c>
      <c r="B4896" s="92">
        <v>78</v>
      </c>
    </row>
    <row r="4897" spans="1:2" x14ac:dyDescent="0.25">
      <c r="A4897" s="91">
        <v>44766</v>
      </c>
      <c r="B4897" s="92">
        <v>78</v>
      </c>
    </row>
    <row r="4898" spans="1:2" x14ac:dyDescent="0.25">
      <c r="A4898" s="91">
        <v>44766.041666666664</v>
      </c>
      <c r="B4898" s="92">
        <v>79</v>
      </c>
    </row>
    <row r="4899" spans="1:2" x14ac:dyDescent="0.25">
      <c r="A4899" s="91">
        <v>44766.083333333336</v>
      </c>
      <c r="B4899" s="92">
        <v>78</v>
      </c>
    </row>
    <row r="4900" spans="1:2" x14ac:dyDescent="0.25">
      <c r="A4900" s="91">
        <v>44766.125</v>
      </c>
      <c r="B4900" s="92">
        <v>77</v>
      </c>
    </row>
    <row r="4901" spans="1:2" x14ac:dyDescent="0.25">
      <c r="A4901" s="91">
        <v>44766.166666666664</v>
      </c>
      <c r="B4901" s="92">
        <v>76</v>
      </c>
    </row>
    <row r="4902" spans="1:2" x14ac:dyDescent="0.25">
      <c r="A4902" s="91">
        <v>44766.208333333336</v>
      </c>
      <c r="B4902" s="92">
        <v>77</v>
      </c>
    </row>
    <row r="4903" spans="1:2" x14ac:dyDescent="0.25">
      <c r="A4903" s="91">
        <v>44766.25</v>
      </c>
      <c r="B4903" s="92">
        <v>78</v>
      </c>
    </row>
    <row r="4904" spans="1:2" x14ac:dyDescent="0.25">
      <c r="A4904" s="91">
        <v>44766.291666666664</v>
      </c>
      <c r="B4904" s="92">
        <v>78</v>
      </c>
    </row>
    <row r="4905" spans="1:2" x14ac:dyDescent="0.25">
      <c r="A4905" s="91">
        <v>44766.333333333336</v>
      </c>
      <c r="B4905" s="92">
        <v>82</v>
      </c>
    </row>
    <row r="4906" spans="1:2" x14ac:dyDescent="0.25">
      <c r="A4906" s="91">
        <v>44766.375</v>
      </c>
      <c r="B4906" s="92">
        <v>85</v>
      </c>
    </row>
    <row r="4907" spans="1:2" x14ac:dyDescent="0.25">
      <c r="A4907" s="91">
        <v>44766.416666666664</v>
      </c>
      <c r="B4907" s="92">
        <v>89</v>
      </c>
    </row>
    <row r="4908" spans="1:2" x14ac:dyDescent="0.25">
      <c r="A4908" s="91">
        <v>44766.458333333336</v>
      </c>
      <c r="B4908" s="92">
        <v>90</v>
      </c>
    </row>
    <row r="4909" spans="1:2" x14ac:dyDescent="0.25">
      <c r="A4909" s="91">
        <v>44766.5</v>
      </c>
      <c r="B4909" s="92">
        <v>93</v>
      </c>
    </row>
    <row r="4910" spans="1:2" x14ac:dyDescent="0.25">
      <c r="A4910" s="91">
        <v>44766.541666666664</v>
      </c>
      <c r="B4910" s="92">
        <v>95</v>
      </c>
    </row>
    <row r="4911" spans="1:2" x14ac:dyDescent="0.25">
      <c r="A4911" s="91">
        <v>44766.583333333336</v>
      </c>
      <c r="B4911" s="92">
        <v>92</v>
      </c>
    </row>
    <row r="4912" spans="1:2" x14ac:dyDescent="0.25">
      <c r="A4912" s="91">
        <v>44766.625</v>
      </c>
      <c r="B4912" s="92">
        <v>91</v>
      </c>
    </row>
    <row r="4913" spans="1:2" x14ac:dyDescent="0.25">
      <c r="A4913" s="91">
        <v>44766.666666666664</v>
      </c>
      <c r="B4913" s="92">
        <v>90</v>
      </c>
    </row>
    <row r="4914" spans="1:2" x14ac:dyDescent="0.25">
      <c r="A4914" s="91">
        <v>44766.708333333336</v>
      </c>
      <c r="B4914" s="92">
        <v>88</v>
      </c>
    </row>
    <row r="4915" spans="1:2" x14ac:dyDescent="0.25">
      <c r="A4915" s="91">
        <v>44766.75</v>
      </c>
      <c r="B4915" s="92">
        <v>85</v>
      </c>
    </row>
    <row r="4916" spans="1:2" x14ac:dyDescent="0.25">
      <c r="A4916" s="91">
        <v>44766.791666666664</v>
      </c>
      <c r="B4916" s="92">
        <v>84</v>
      </c>
    </row>
    <row r="4917" spans="1:2" x14ac:dyDescent="0.25">
      <c r="A4917" s="91">
        <v>44766.833333333336</v>
      </c>
      <c r="B4917" s="92">
        <v>83</v>
      </c>
    </row>
    <row r="4918" spans="1:2" x14ac:dyDescent="0.25">
      <c r="A4918" s="91">
        <v>44766.875</v>
      </c>
      <c r="B4918" s="92">
        <v>82</v>
      </c>
    </row>
    <row r="4919" spans="1:2" x14ac:dyDescent="0.25">
      <c r="A4919" s="91">
        <v>44766.916666666664</v>
      </c>
      <c r="B4919" s="92">
        <v>81</v>
      </c>
    </row>
    <row r="4920" spans="1:2" x14ac:dyDescent="0.25">
      <c r="A4920" s="91">
        <v>44766.958333333336</v>
      </c>
      <c r="B4920" s="92">
        <v>79</v>
      </c>
    </row>
    <row r="4921" spans="1:2" x14ac:dyDescent="0.25">
      <c r="A4921" s="91">
        <v>44767</v>
      </c>
      <c r="B4921" s="92">
        <v>80</v>
      </c>
    </row>
    <row r="4922" spans="1:2" x14ac:dyDescent="0.25">
      <c r="A4922" s="91">
        <v>44767.041666666664</v>
      </c>
      <c r="B4922" s="92">
        <v>80</v>
      </c>
    </row>
    <row r="4923" spans="1:2" x14ac:dyDescent="0.25">
      <c r="A4923" s="91">
        <v>44767.083333333336</v>
      </c>
      <c r="B4923" s="92">
        <v>79</v>
      </c>
    </row>
    <row r="4924" spans="1:2" x14ac:dyDescent="0.25">
      <c r="A4924" s="91">
        <v>44767.125</v>
      </c>
      <c r="B4924" s="92">
        <v>78</v>
      </c>
    </row>
    <row r="4925" spans="1:2" x14ac:dyDescent="0.25">
      <c r="A4925" s="91">
        <v>44767.166666666664</v>
      </c>
      <c r="B4925" s="92">
        <v>78</v>
      </c>
    </row>
    <row r="4926" spans="1:2" x14ac:dyDescent="0.25">
      <c r="A4926" s="91">
        <v>44767.208333333336</v>
      </c>
      <c r="B4926" s="92">
        <v>77</v>
      </c>
    </row>
    <row r="4927" spans="1:2" x14ac:dyDescent="0.25">
      <c r="A4927" s="91">
        <v>44767.25</v>
      </c>
      <c r="B4927" s="92">
        <v>78</v>
      </c>
    </row>
    <row r="4928" spans="1:2" x14ac:dyDescent="0.25">
      <c r="A4928" s="91">
        <v>44767.291666666664</v>
      </c>
      <c r="B4928" s="92">
        <v>78</v>
      </c>
    </row>
    <row r="4929" spans="1:2" x14ac:dyDescent="0.25">
      <c r="A4929" s="91">
        <v>44767.333333333336</v>
      </c>
      <c r="B4929" s="92">
        <v>80</v>
      </c>
    </row>
    <row r="4930" spans="1:2" x14ac:dyDescent="0.25">
      <c r="A4930" s="91">
        <v>44767.375</v>
      </c>
      <c r="B4930" s="92">
        <v>81</v>
      </c>
    </row>
    <row r="4931" spans="1:2" x14ac:dyDescent="0.25">
      <c r="A4931" s="91">
        <v>44767.416666666664</v>
      </c>
      <c r="B4931" s="92">
        <v>82</v>
      </c>
    </row>
    <row r="4932" spans="1:2" x14ac:dyDescent="0.25">
      <c r="A4932" s="91">
        <v>44767.458333333336</v>
      </c>
      <c r="B4932" s="92">
        <v>83</v>
      </c>
    </row>
    <row r="4933" spans="1:2" x14ac:dyDescent="0.25">
      <c r="A4933" s="91">
        <v>44767.5</v>
      </c>
      <c r="B4933" s="92">
        <v>83</v>
      </c>
    </row>
    <row r="4934" spans="1:2" x14ac:dyDescent="0.25">
      <c r="A4934" s="91">
        <v>44767.541666666664</v>
      </c>
      <c r="B4934" s="92">
        <v>82</v>
      </c>
    </row>
    <row r="4935" spans="1:2" x14ac:dyDescent="0.25">
      <c r="A4935" s="91">
        <v>44767.583333333336</v>
      </c>
      <c r="B4935" s="92">
        <v>80</v>
      </c>
    </row>
    <row r="4936" spans="1:2" x14ac:dyDescent="0.25">
      <c r="A4936" s="91">
        <v>44767.625</v>
      </c>
      <c r="B4936" s="92">
        <v>83</v>
      </c>
    </row>
    <row r="4937" spans="1:2" x14ac:dyDescent="0.25">
      <c r="A4937" s="91">
        <v>44767.666666666664</v>
      </c>
      <c r="B4937" s="92">
        <v>75</v>
      </c>
    </row>
    <row r="4938" spans="1:2" x14ac:dyDescent="0.25">
      <c r="A4938" s="91">
        <v>44767.708333333336</v>
      </c>
      <c r="B4938" s="92">
        <v>80</v>
      </c>
    </row>
    <row r="4939" spans="1:2" x14ac:dyDescent="0.25">
      <c r="A4939" s="91">
        <v>44767.75</v>
      </c>
      <c r="B4939" s="92">
        <v>83</v>
      </c>
    </row>
    <row r="4940" spans="1:2" x14ac:dyDescent="0.25">
      <c r="A4940" s="91">
        <v>44767.791666666664</v>
      </c>
      <c r="B4940" s="92">
        <v>83</v>
      </c>
    </row>
    <row r="4941" spans="1:2" x14ac:dyDescent="0.25">
      <c r="A4941" s="91">
        <v>44767.833333333336</v>
      </c>
      <c r="B4941" s="92">
        <v>82</v>
      </c>
    </row>
    <row r="4942" spans="1:2" x14ac:dyDescent="0.25">
      <c r="A4942" s="91">
        <v>44767.875</v>
      </c>
      <c r="B4942" s="92">
        <v>80</v>
      </c>
    </row>
    <row r="4943" spans="1:2" x14ac:dyDescent="0.25">
      <c r="A4943" s="91">
        <v>44767.916666666664</v>
      </c>
      <c r="B4943" s="92">
        <v>78</v>
      </c>
    </row>
    <row r="4944" spans="1:2" x14ac:dyDescent="0.25">
      <c r="A4944" s="91">
        <v>44767.958333333336</v>
      </c>
      <c r="B4944" s="92">
        <v>78</v>
      </c>
    </row>
    <row r="4945" spans="1:2" x14ac:dyDescent="0.25">
      <c r="A4945" s="91">
        <v>44768</v>
      </c>
      <c r="B4945" s="92">
        <v>76</v>
      </c>
    </row>
    <row r="4946" spans="1:2" x14ac:dyDescent="0.25">
      <c r="A4946" s="91">
        <v>44768.041666666664</v>
      </c>
      <c r="B4946" s="92">
        <v>75</v>
      </c>
    </row>
    <row r="4947" spans="1:2" x14ac:dyDescent="0.25">
      <c r="A4947" s="91">
        <v>44768.083333333336</v>
      </c>
      <c r="B4947" s="92">
        <v>74</v>
      </c>
    </row>
    <row r="4948" spans="1:2" x14ac:dyDescent="0.25">
      <c r="A4948" s="91">
        <v>44768.125</v>
      </c>
      <c r="B4948" s="92">
        <v>73</v>
      </c>
    </row>
    <row r="4949" spans="1:2" x14ac:dyDescent="0.25">
      <c r="A4949" s="91">
        <v>44768.166666666664</v>
      </c>
      <c r="B4949" s="92">
        <v>73</v>
      </c>
    </row>
    <row r="4950" spans="1:2" x14ac:dyDescent="0.25">
      <c r="A4950" s="91">
        <v>44768.208333333336</v>
      </c>
      <c r="B4950" s="92">
        <v>73</v>
      </c>
    </row>
    <row r="4951" spans="1:2" x14ac:dyDescent="0.25">
      <c r="A4951" s="91">
        <v>44768.25</v>
      </c>
      <c r="B4951" s="92">
        <v>72</v>
      </c>
    </row>
    <row r="4952" spans="1:2" x14ac:dyDescent="0.25">
      <c r="A4952" s="91">
        <v>44768.291666666664</v>
      </c>
      <c r="B4952" s="92">
        <v>72</v>
      </c>
    </row>
    <row r="4953" spans="1:2" x14ac:dyDescent="0.25">
      <c r="A4953" s="91">
        <v>44768.333333333336</v>
      </c>
      <c r="B4953" s="92">
        <v>74</v>
      </c>
    </row>
    <row r="4954" spans="1:2" x14ac:dyDescent="0.25">
      <c r="A4954" s="91">
        <v>44768.375</v>
      </c>
      <c r="B4954" s="92">
        <v>76</v>
      </c>
    </row>
    <row r="4955" spans="1:2" x14ac:dyDescent="0.25">
      <c r="A4955" s="91">
        <v>44768.416666666664</v>
      </c>
      <c r="B4955" s="92">
        <v>78</v>
      </c>
    </row>
    <row r="4956" spans="1:2" x14ac:dyDescent="0.25">
      <c r="A4956" s="91">
        <v>44768.458333333336</v>
      </c>
      <c r="B4956" s="92">
        <v>79</v>
      </c>
    </row>
    <row r="4957" spans="1:2" x14ac:dyDescent="0.25">
      <c r="A4957" s="91">
        <v>44768.5</v>
      </c>
      <c r="B4957" s="92">
        <v>79</v>
      </c>
    </row>
    <row r="4958" spans="1:2" x14ac:dyDescent="0.25">
      <c r="A4958" s="91">
        <v>44768.541666666664</v>
      </c>
      <c r="B4958" s="92">
        <v>77</v>
      </c>
    </row>
    <row r="4959" spans="1:2" x14ac:dyDescent="0.25">
      <c r="A4959" s="91">
        <v>44768.583333333336</v>
      </c>
      <c r="B4959" s="92">
        <v>78</v>
      </c>
    </row>
    <row r="4960" spans="1:2" x14ac:dyDescent="0.25">
      <c r="A4960" s="91">
        <v>44768.625</v>
      </c>
      <c r="B4960" s="92">
        <v>78</v>
      </c>
    </row>
    <row r="4961" spans="1:2" x14ac:dyDescent="0.25">
      <c r="A4961" s="91">
        <v>44768.666666666664</v>
      </c>
      <c r="B4961" s="92">
        <v>78</v>
      </c>
    </row>
    <row r="4962" spans="1:2" x14ac:dyDescent="0.25">
      <c r="A4962" s="91">
        <v>44768.708333333336</v>
      </c>
      <c r="B4962" s="92">
        <v>79</v>
      </c>
    </row>
    <row r="4963" spans="1:2" x14ac:dyDescent="0.25">
      <c r="A4963" s="91">
        <v>44768.75</v>
      </c>
      <c r="B4963" s="92">
        <v>79</v>
      </c>
    </row>
    <row r="4964" spans="1:2" x14ac:dyDescent="0.25">
      <c r="A4964" s="91">
        <v>44768.791666666664</v>
      </c>
      <c r="B4964" s="92">
        <v>78</v>
      </c>
    </row>
    <row r="4965" spans="1:2" x14ac:dyDescent="0.25">
      <c r="A4965" s="91">
        <v>44768.833333333336</v>
      </c>
      <c r="B4965" s="92">
        <v>77</v>
      </c>
    </row>
    <row r="4966" spans="1:2" x14ac:dyDescent="0.25">
      <c r="A4966" s="91">
        <v>44768.875</v>
      </c>
      <c r="B4966" s="92">
        <v>77</v>
      </c>
    </row>
    <row r="4967" spans="1:2" x14ac:dyDescent="0.25">
      <c r="A4967" s="91">
        <v>44768.916666666664</v>
      </c>
      <c r="B4967" s="92">
        <v>75</v>
      </c>
    </row>
    <row r="4968" spans="1:2" x14ac:dyDescent="0.25">
      <c r="A4968" s="91">
        <v>44768.958333333336</v>
      </c>
      <c r="B4968" s="92">
        <v>77</v>
      </c>
    </row>
    <row r="4969" spans="1:2" x14ac:dyDescent="0.25">
      <c r="A4969" s="91">
        <v>44769</v>
      </c>
      <c r="B4969" s="92">
        <v>76</v>
      </c>
    </row>
    <row r="4970" spans="1:2" x14ac:dyDescent="0.25">
      <c r="A4970" s="91">
        <v>44769.041666666664</v>
      </c>
      <c r="B4970" s="92">
        <v>73</v>
      </c>
    </row>
    <row r="4971" spans="1:2" x14ac:dyDescent="0.25">
      <c r="A4971" s="91">
        <v>44769.083333333336</v>
      </c>
      <c r="B4971" s="92">
        <v>74</v>
      </c>
    </row>
    <row r="4972" spans="1:2" x14ac:dyDescent="0.25">
      <c r="A4972" s="91">
        <v>44769.125</v>
      </c>
      <c r="B4972" s="92">
        <v>68</v>
      </c>
    </row>
    <row r="4973" spans="1:2" x14ac:dyDescent="0.25">
      <c r="A4973" s="91">
        <v>44769.166666666664</v>
      </c>
      <c r="B4973" s="92">
        <v>70</v>
      </c>
    </row>
    <row r="4974" spans="1:2" x14ac:dyDescent="0.25">
      <c r="A4974" s="91">
        <v>44769.208333333336</v>
      </c>
      <c r="B4974" s="92">
        <v>69</v>
      </c>
    </row>
    <row r="4975" spans="1:2" x14ac:dyDescent="0.25">
      <c r="A4975" s="91">
        <v>44769.25</v>
      </c>
      <c r="B4975" s="92">
        <v>69</v>
      </c>
    </row>
    <row r="4976" spans="1:2" x14ac:dyDescent="0.25">
      <c r="A4976" s="91">
        <v>44769.291666666664</v>
      </c>
      <c r="B4976" s="92">
        <v>72</v>
      </c>
    </row>
    <row r="4977" spans="1:2" x14ac:dyDescent="0.25">
      <c r="A4977" s="91">
        <v>44769.333333333336</v>
      </c>
      <c r="B4977" s="92">
        <v>75</v>
      </c>
    </row>
    <row r="4978" spans="1:2" x14ac:dyDescent="0.25">
      <c r="A4978" s="91">
        <v>44769.375</v>
      </c>
      <c r="B4978" s="92">
        <v>79</v>
      </c>
    </row>
    <row r="4979" spans="1:2" x14ac:dyDescent="0.25">
      <c r="A4979" s="91">
        <v>44769.416666666664</v>
      </c>
      <c r="B4979" s="92">
        <v>81</v>
      </c>
    </row>
    <row r="4980" spans="1:2" x14ac:dyDescent="0.25">
      <c r="A4980" s="91">
        <v>44769.458333333336</v>
      </c>
      <c r="B4980" s="92">
        <v>81</v>
      </c>
    </row>
    <row r="4981" spans="1:2" x14ac:dyDescent="0.25">
      <c r="A4981" s="91">
        <v>44769.5</v>
      </c>
      <c r="B4981" s="92">
        <v>82</v>
      </c>
    </row>
    <row r="4982" spans="1:2" x14ac:dyDescent="0.25">
      <c r="A4982" s="91">
        <v>44769.541666666664</v>
      </c>
      <c r="B4982" s="92">
        <v>82</v>
      </c>
    </row>
    <row r="4983" spans="1:2" x14ac:dyDescent="0.25">
      <c r="A4983" s="91">
        <v>44769.583333333336</v>
      </c>
      <c r="B4983" s="92">
        <v>83</v>
      </c>
    </row>
    <row r="4984" spans="1:2" x14ac:dyDescent="0.25">
      <c r="A4984" s="91">
        <v>44769.625</v>
      </c>
      <c r="B4984" s="92">
        <v>84</v>
      </c>
    </row>
    <row r="4985" spans="1:2" x14ac:dyDescent="0.25">
      <c r="A4985" s="91">
        <v>44769.666666666664</v>
      </c>
      <c r="B4985" s="92">
        <v>83</v>
      </c>
    </row>
    <row r="4986" spans="1:2" x14ac:dyDescent="0.25">
      <c r="A4986" s="91">
        <v>44769.708333333336</v>
      </c>
      <c r="B4986" s="92">
        <v>80</v>
      </c>
    </row>
    <row r="4987" spans="1:2" x14ac:dyDescent="0.25">
      <c r="A4987" s="91">
        <v>44769.75</v>
      </c>
      <c r="B4987" s="92">
        <v>79</v>
      </c>
    </row>
    <row r="4988" spans="1:2" x14ac:dyDescent="0.25">
      <c r="A4988" s="91">
        <v>44769.791666666664</v>
      </c>
      <c r="B4988" s="92">
        <v>77</v>
      </c>
    </row>
    <row r="4989" spans="1:2" x14ac:dyDescent="0.25">
      <c r="A4989" s="91">
        <v>44769.833333333336</v>
      </c>
      <c r="B4989" s="92">
        <v>76</v>
      </c>
    </row>
    <row r="4990" spans="1:2" x14ac:dyDescent="0.25">
      <c r="A4990" s="91">
        <v>44769.875</v>
      </c>
      <c r="B4990" s="92">
        <v>75</v>
      </c>
    </row>
    <row r="4991" spans="1:2" x14ac:dyDescent="0.25">
      <c r="A4991" s="91">
        <v>44769.916666666664</v>
      </c>
      <c r="B4991" s="92">
        <v>75</v>
      </c>
    </row>
    <row r="4992" spans="1:2" x14ac:dyDescent="0.25">
      <c r="A4992" s="91">
        <v>44769.958333333336</v>
      </c>
      <c r="B4992" s="92">
        <v>75</v>
      </c>
    </row>
    <row r="4993" spans="1:2" x14ac:dyDescent="0.25">
      <c r="A4993" s="91">
        <v>44770</v>
      </c>
      <c r="B4993" s="92">
        <v>74</v>
      </c>
    </row>
    <row r="4994" spans="1:2" x14ac:dyDescent="0.25">
      <c r="A4994" s="91">
        <v>44770.041666666664</v>
      </c>
      <c r="B4994" s="92">
        <v>75</v>
      </c>
    </row>
    <row r="4995" spans="1:2" x14ac:dyDescent="0.25">
      <c r="A4995" s="91">
        <v>44770.083333333336</v>
      </c>
      <c r="B4995" s="92">
        <v>75</v>
      </c>
    </row>
    <row r="4996" spans="1:2" x14ac:dyDescent="0.25">
      <c r="A4996" s="91">
        <v>44770.125</v>
      </c>
      <c r="B4996" s="92">
        <v>74</v>
      </c>
    </row>
    <row r="4997" spans="1:2" x14ac:dyDescent="0.25">
      <c r="A4997" s="91">
        <v>44770.166666666664</v>
      </c>
      <c r="B4997" s="92">
        <v>75</v>
      </c>
    </row>
    <row r="4998" spans="1:2" x14ac:dyDescent="0.25">
      <c r="A4998" s="91">
        <v>44770.208333333336</v>
      </c>
      <c r="B4998" s="92">
        <v>74</v>
      </c>
    </row>
    <row r="4999" spans="1:2" x14ac:dyDescent="0.25">
      <c r="A4999" s="91">
        <v>44770.25</v>
      </c>
      <c r="B4999" s="92">
        <v>74</v>
      </c>
    </row>
    <row r="5000" spans="1:2" x14ac:dyDescent="0.25">
      <c r="A5000" s="91">
        <v>44770.291666666664</v>
      </c>
      <c r="B5000" s="92">
        <v>74</v>
      </c>
    </row>
    <row r="5001" spans="1:2" x14ac:dyDescent="0.25">
      <c r="A5001" s="91">
        <v>44770.333333333336</v>
      </c>
      <c r="B5001" s="92">
        <v>74</v>
      </c>
    </row>
    <row r="5002" spans="1:2" x14ac:dyDescent="0.25">
      <c r="A5002" s="91">
        <v>44770.375</v>
      </c>
      <c r="B5002" s="92">
        <v>77</v>
      </c>
    </row>
    <row r="5003" spans="1:2" x14ac:dyDescent="0.25">
      <c r="A5003" s="91">
        <v>44770.416666666664</v>
      </c>
      <c r="B5003" s="92">
        <v>79</v>
      </c>
    </row>
    <row r="5004" spans="1:2" x14ac:dyDescent="0.25">
      <c r="A5004" s="91">
        <v>44770.458333333336</v>
      </c>
      <c r="B5004" s="92">
        <v>80</v>
      </c>
    </row>
    <row r="5005" spans="1:2" x14ac:dyDescent="0.25">
      <c r="A5005" s="91">
        <v>44770.5</v>
      </c>
      <c r="B5005" s="92">
        <v>81</v>
      </c>
    </row>
    <row r="5006" spans="1:2" x14ac:dyDescent="0.25">
      <c r="A5006" s="91">
        <v>44770.541666666664</v>
      </c>
      <c r="B5006" s="92">
        <v>83</v>
      </c>
    </row>
    <row r="5007" spans="1:2" x14ac:dyDescent="0.25">
      <c r="A5007" s="91">
        <v>44770.583333333336</v>
      </c>
      <c r="B5007" s="92">
        <v>84</v>
      </c>
    </row>
    <row r="5008" spans="1:2" x14ac:dyDescent="0.25">
      <c r="A5008" s="91">
        <v>44770.625</v>
      </c>
      <c r="B5008" s="92">
        <v>83</v>
      </c>
    </row>
    <row r="5009" spans="1:2" x14ac:dyDescent="0.25">
      <c r="A5009" s="91">
        <v>44770.666666666664</v>
      </c>
      <c r="B5009" s="92">
        <v>82</v>
      </c>
    </row>
    <row r="5010" spans="1:2" x14ac:dyDescent="0.25">
      <c r="A5010" s="91">
        <v>44770.708333333336</v>
      </c>
      <c r="B5010" s="92">
        <v>82</v>
      </c>
    </row>
    <row r="5011" spans="1:2" x14ac:dyDescent="0.25">
      <c r="A5011" s="91">
        <v>44770.75</v>
      </c>
      <c r="B5011" s="92">
        <v>80</v>
      </c>
    </row>
    <row r="5012" spans="1:2" x14ac:dyDescent="0.25">
      <c r="A5012" s="91">
        <v>44770.791666666664</v>
      </c>
      <c r="B5012" s="92">
        <v>78</v>
      </c>
    </row>
    <row r="5013" spans="1:2" x14ac:dyDescent="0.25">
      <c r="A5013" s="91">
        <v>44770.833333333336</v>
      </c>
      <c r="B5013" s="92">
        <v>77</v>
      </c>
    </row>
    <row r="5014" spans="1:2" x14ac:dyDescent="0.25">
      <c r="A5014" s="91">
        <v>44770.875</v>
      </c>
      <c r="B5014" s="92">
        <v>81</v>
      </c>
    </row>
    <row r="5015" spans="1:2" x14ac:dyDescent="0.25">
      <c r="A5015" s="91">
        <v>44770.916666666664</v>
      </c>
      <c r="B5015" s="92">
        <v>81</v>
      </c>
    </row>
    <row r="5016" spans="1:2" x14ac:dyDescent="0.25">
      <c r="A5016" s="91">
        <v>44770.958333333336</v>
      </c>
      <c r="B5016" s="92">
        <v>82</v>
      </c>
    </row>
    <row r="5017" spans="1:2" x14ac:dyDescent="0.25">
      <c r="A5017" s="91">
        <v>44771</v>
      </c>
      <c r="B5017" s="92">
        <v>82</v>
      </c>
    </row>
    <row r="5018" spans="1:2" x14ac:dyDescent="0.25">
      <c r="A5018" s="91">
        <v>44771.041666666664</v>
      </c>
      <c r="B5018" s="92">
        <v>81</v>
      </c>
    </row>
    <row r="5019" spans="1:2" x14ac:dyDescent="0.25">
      <c r="A5019" s="91">
        <v>44771.083333333336</v>
      </c>
      <c r="B5019" s="92">
        <v>79</v>
      </c>
    </row>
    <row r="5020" spans="1:2" x14ac:dyDescent="0.25">
      <c r="A5020" s="91">
        <v>44771.125</v>
      </c>
      <c r="B5020" s="92">
        <v>78</v>
      </c>
    </row>
    <row r="5021" spans="1:2" x14ac:dyDescent="0.25">
      <c r="A5021" s="91">
        <v>44771.166666666664</v>
      </c>
      <c r="B5021" s="92">
        <v>77</v>
      </c>
    </row>
    <row r="5022" spans="1:2" x14ac:dyDescent="0.25">
      <c r="A5022" s="91">
        <v>44771.208333333336</v>
      </c>
      <c r="B5022" s="92">
        <v>76</v>
      </c>
    </row>
    <row r="5023" spans="1:2" x14ac:dyDescent="0.25">
      <c r="A5023" s="91">
        <v>44771.25</v>
      </c>
      <c r="B5023" s="92">
        <v>76</v>
      </c>
    </row>
    <row r="5024" spans="1:2" x14ac:dyDescent="0.25">
      <c r="A5024" s="91">
        <v>44771.291666666664</v>
      </c>
      <c r="B5024" s="92">
        <v>79</v>
      </c>
    </row>
    <row r="5025" spans="1:2" x14ac:dyDescent="0.25">
      <c r="A5025" s="91">
        <v>44771.333333333336</v>
      </c>
      <c r="B5025" s="92">
        <v>80</v>
      </c>
    </row>
    <row r="5026" spans="1:2" x14ac:dyDescent="0.25">
      <c r="A5026" s="91">
        <v>44771.375</v>
      </c>
      <c r="B5026" s="92">
        <v>79</v>
      </c>
    </row>
    <row r="5027" spans="1:2" x14ac:dyDescent="0.25">
      <c r="A5027" s="91">
        <v>44771.416666666664</v>
      </c>
      <c r="B5027" s="92">
        <v>82</v>
      </c>
    </row>
    <row r="5028" spans="1:2" x14ac:dyDescent="0.25">
      <c r="A5028" s="91">
        <v>44771.458333333336</v>
      </c>
      <c r="B5028" s="92">
        <v>83</v>
      </c>
    </row>
    <row r="5029" spans="1:2" x14ac:dyDescent="0.25">
      <c r="A5029" s="91">
        <v>44771.5</v>
      </c>
      <c r="B5029" s="92">
        <v>81</v>
      </c>
    </row>
    <row r="5030" spans="1:2" x14ac:dyDescent="0.25">
      <c r="A5030" s="91">
        <v>44771.541666666664</v>
      </c>
      <c r="B5030" s="92">
        <v>81</v>
      </c>
    </row>
    <row r="5031" spans="1:2" x14ac:dyDescent="0.25">
      <c r="A5031" s="91">
        <v>44771.583333333336</v>
      </c>
      <c r="B5031" s="92">
        <v>83</v>
      </c>
    </row>
    <row r="5032" spans="1:2" x14ac:dyDescent="0.25">
      <c r="A5032" s="91">
        <v>44771.625</v>
      </c>
      <c r="B5032" s="92">
        <v>83</v>
      </c>
    </row>
    <row r="5033" spans="1:2" x14ac:dyDescent="0.25">
      <c r="A5033" s="91">
        <v>44771.666666666664</v>
      </c>
      <c r="B5033" s="92">
        <v>82</v>
      </c>
    </row>
    <row r="5034" spans="1:2" x14ac:dyDescent="0.25">
      <c r="A5034" s="91">
        <v>44771.708333333336</v>
      </c>
      <c r="B5034" s="92">
        <v>82</v>
      </c>
    </row>
    <row r="5035" spans="1:2" x14ac:dyDescent="0.25">
      <c r="A5035" s="91">
        <v>44771.75</v>
      </c>
      <c r="B5035" s="92">
        <v>81</v>
      </c>
    </row>
    <row r="5036" spans="1:2" x14ac:dyDescent="0.25">
      <c r="A5036" s="91">
        <v>44771.791666666664</v>
      </c>
      <c r="B5036" s="92">
        <v>79</v>
      </c>
    </row>
    <row r="5037" spans="1:2" x14ac:dyDescent="0.25">
      <c r="A5037" s="91">
        <v>44771.833333333336</v>
      </c>
      <c r="B5037" s="92">
        <v>81</v>
      </c>
    </row>
    <row r="5038" spans="1:2" x14ac:dyDescent="0.25">
      <c r="A5038" s="91">
        <v>44771.875</v>
      </c>
      <c r="B5038" s="92">
        <v>79</v>
      </c>
    </row>
    <row r="5039" spans="1:2" x14ac:dyDescent="0.25">
      <c r="A5039" s="91">
        <v>44771.916666666664</v>
      </c>
      <c r="B5039" s="92">
        <v>82</v>
      </c>
    </row>
    <row r="5040" spans="1:2" x14ac:dyDescent="0.25">
      <c r="A5040" s="91">
        <v>44771.958333333336</v>
      </c>
      <c r="B5040" s="92">
        <v>81</v>
      </c>
    </row>
    <row r="5041" spans="1:2" x14ac:dyDescent="0.25">
      <c r="A5041" s="91">
        <v>44772</v>
      </c>
      <c r="B5041" s="92">
        <v>80</v>
      </c>
    </row>
    <row r="5042" spans="1:2" x14ac:dyDescent="0.25">
      <c r="A5042" s="91">
        <v>44772.041666666664</v>
      </c>
      <c r="B5042" s="92">
        <v>79</v>
      </c>
    </row>
    <row r="5043" spans="1:2" x14ac:dyDescent="0.25">
      <c r="A5043" s="91">
        <v>44772.083333333336</v>
      </c>
      <c r="B5043" s="92">
        <v>76</v>
      </c>
    </row>
    <row r="5044" spans="1:2" x14ac:dyDescent="0.25">
      <c r="A5044" s="91">
        <v>44772.125</v>
      </c>
      <c r="B5044" s="92">
        <v>76</v>
      </c>
    </row>
    <row r="5045" spans="1:2" x14ac:dyDescent="0.25">
      <c r="A5045" s="91">
        <v>44772.166666666664</v>
      </c>
      <c r="B5045" s="92">
        <v>78</v>
      </c>
    </row>
    <row r="5046" spans="1:2" x14ac:dyDescent="0.25">
      <c r="A5046" s="91">
        <v>44772.208333333336</v>
      </c>
      <c r="B5046" s="92">
        <v>77</v>
      </c>
    </row>
    <row r="5047" spans="1:2" x14ac:dyDescent="0.25">
      <c r="A5047" s="91">
        <v>44772.25</v>
      </c>
      <c r="B5047" s="92">
        <v>76</v>
      </c>
    </row>
    <row r="5048" spans="1:2" x14ac:dyDescent="0.25">
      <c r="A5048" s="91">
        <v>44772.291666666664</v>
      </c>
      <c r="B5048" s="92">
        <v>76</v>
      </c>
    </row>
    <row r="5049" spans="1:2" x14ac:dyDescent="0.25">
      <c r="A5049" s="91">
        <v>44772.333333333336</v>
      </c>
      <c r="B5049" s="92">
        <v>79</v>
      </c>
    </row>
    <row r="5050" spans="1:2" x14ac:dyDescent="0.25">
      <c r="A5050" s="91">
        <v>44772.375</v>
      </c>
      <c r="B5050" s="92">
        <v>81</v>
      </c>
    </row>
    <row r="5051" spans="1:2" x14ac:dyDescent="0.25">
      <c r="A5051" s="91">
        <v>44772.416666666664</v>
      </c>
      <c r="B5051" s="92">
        <v>83</v>
      </c>
    </row>
    <row r="5052" spans="1:2" x14ac:dyDescent="0.25">
      <c r="A5052" s="91">
        <v>44772.458333333336</v>
      </c>
      <c r="B5052" s="92">
        <v>86</v>
      </c>
    </row>
    <row r="5053" spans="1:2" x14ac:dyDescent="0.25">
      <c r="A5053" s="91">
        <v>44772.5</v>
      </c>
      <c r="B5053" s="92">
        <v>87</v>
      </c>
    </row>
    <row r="5054" spans="1:2" x14ac:dyDescent="0.25">
      <c r="A5054" s="91">
        <v>44772.541666666664</v>
      </c>
      <c r="B5054" s="92">
        <v>88</v>
      </c>
    </row>
    <row r="5055" spans="1:2" x14ac:dyDescent="0.25">
      <c r="A5055" s="91">
        <v>44772.583333333336</v>
      </c>
      <c r="B5055" s="92">
        <v>89</v>
      </c>
    </row>
    <row r="5056" spans="1:2" x14ac:dyDescent="0.25">
      <c r="A5056" s="91">
        <v>44772.625</v>
      </c>
      <c r="B5056" s="92">
        <v>90</v>
      </c>
    </row>
    <row r="5057" spans="1:2" x14ac:dyDescent="0.25">
      <c r="A5057" s="91">
        <v>44772.666666666664</v>
      </c>
      <c r="B5057" s="92">
        <v>89</v>
      </c>
    </row>
    <row r="5058" spans="1:2" x14ac:dyDescent="0.25">
      <c r="A5058" s="91">
        <v>44772.708333333336</v>
      </c>
      <c r="B5058" s="92">
        <v>87</v>
      </c>
    </row>
    <row r="5059" spans="1:2" x14ac:dyDescent="0.25">
      <c r="A5059" s="91">
        <v>44772.75</v>
      </c>
      <c r="B5059" s="92">
        <v>88</v>
      </c>
    </row>
    <row r="5060" spans="1:2" x14ac:dyDescent="0.25">
      <c r="A5060" s="91">
        <v>44772.791666666664</v>
      </c>
      <c r="B5060" s="92">
        <v>86</v>
      </c>
    </row>
    <row r="5061" spans="1:2" x14ac:dyDescent="0.25">
      <c r="A5061" s="91">
        <v>44772.833333333336</v>
      </c>
      <c r="B5061" s="92">
        <v>78</v>
      </c>
    </row>
    <row r="5062" spans="1:2" x14ac:dyDescent="0.25">
      <c r="A5062" s="91">
        <v>44772.875</v>
      </c>
      <c r="B5062" s="92">
        <v>77</v>
      </c>
    </row>
    <row r="5063" spans="1:2" x14ac:dyDescent="0.25">
      <c r="A5063" s="91">
        <v>44772.916666666664</v>
      </c>
      <c r="B5063" s="92">
        <v>76</v>
      </c>
    </row>
    <row r="5064" spans="1:2" x14ac:dyDescent="0.25">
      <c r="A5064" s="91">
        <v>44772.958333333336</v>
      </c>
      <c r="B5064" s="92">
        <v>75</v>
      </c>
    </row>
    <row r="5065" spans="1:2" x14ac:dyDescent="0.25">
      <c r="A5065" s="91">
        <v>44773</v>
      </c>
      <c r="B5065" s="92">
        <v>78</v>
      </c>
    </row>
    <row r="5066" spans="1:2" x14ac:dyDescent="0.25">
      <c r="A5066" s="91">
        <v>44773.041666666664</v>
      </c>
      <c r="B5066" s="92">
        <v>75</v>
      </c>
    </row>
    <row r="5067" spans="1:2" x14ac:dyDescent="0.25">
      <c r="A5067" s="91">
        <v>44773.083333333336</v>
      </c>
      <c r="B5067" s="92">
        <v>75</v>
      </c>
    </row>
    <row r="5068" spans="1:2" x14ac:dyDescent="0.25">
      <c r="A5068" s="91">
        <v>44773.125</v>
      </c>
      <c r="B5068" s="92">
        <v>72</v>
      </c>
    </row>
    <row r="5069" spans="1:2" x14ac:dyDescent="0.25">
      <c r="A5069" s="91">
        <v>44773.166666666664</v>
      </c>
      <c r="B5069" s="92">
        <v>71</v>
      </c>
    </row>
    <row r="5070" spans="1:2" x14ac:dyDescent="0.25">
      <c r="A5070" s="91">
        <v>44773.208333333336</v>
      </c>
      <c r="B5070" s="92">
        <v>71</v>
      </c>
    </row>
    <row r="5071" spans="1:2" x14ac:dyDescent="0.25">
      <c r="A5071" s="91">
        <v>44773.25</v>
      </c>
      <c r="B5071" s="92">
        <v>70</v>
      </c>
    </row>
    <row r="5072" spans="1:2" x14ac:dyDescent="0.25">
      <c r="A5072" s="91">
        <v>44773.291666666664</v>
      </c>
      <c r="B5072" s="92">
        <v>73</v>
      </c>
    </row>
    <row r="5073" spans="1:2" x14ac:dyDescent="0.25">
      <c r="A5073" s="91">
        <v>44773.333333333336</v>
      </c>
      <c r="B5073" s="92">
        <v>77</v>
      </c>
    </row>
    <row r="5074" spans="1:2" x14ac:dyDescent="0.25">
      <c r="A5074" s="91">
        <v>44773.375</v>
      </c>
      <c r="B5074" s="92">
        <v>80</v>
      </c>
    </row>
    <row r="5075" spans="1:2" x14ac:dyDescent="0.25">
      <c r="A5075" s="91">
        <v>44773.416666666664</v>
      </c>
      <c r="B5075" s="92">
        <v>81</v>
      </c>
    </row>
    <row r="5076" spans="1:2" x14ac:dyDescent="0.25">
      <c r="A5076" s="91">
        <v>44773.458333333336</v>
      </c>
      <c r="B5076" s="92">
        <v>83</v>
      </c>
    </row>
    <row r="5077" spans="1:2" x14ac:dyDescent="0.25">
      <c r="A5077" s="91">
        <v>44773.5</v>
      </c>
      <c r="B5077" s="92">
        <v>81</v>
      </c>
    </row>
    <row r="5078" spans="1:2" x14ac:dyDescent="0.25">
      <c r="A5078" s="91">
        <v>44773.541666666664</v>
      </c>
      <c r="B5078" s="92">
        <v>84</v>
      </c>
    </row>
    <row r="5079" spans="1:2" x14ac:dyDescent="0.25">
      <c r="A5079" s="91">
        <v>44773.583333333336</v>
      </c>
      <c r="B5079" s="92">
        <v>84</v>
      </c>
    </row>
    <row r="5080" spans="1:2" x14ac:dyDescent="0.25">
      <c r="A5080" s="91">
        <v>44773.625</v>
      </c>
      <c r="B5080" s="92">
        <v>83</v>
      </c>
    </row>
    <row r="5081" spans="1:2" x14ac:dyDescent="0.25">
      <c r="A5081" s="91">
        <v>44773.666666666664</v>
      </c>
      <c r="B5081" s="92">
        <v>83</v>
      </c>
    </row>
    <row r="5082" spans="1:2" x14ac:dyDescent="0.25">
      <c r="A5082" s="91">
        <v>44773.708333333336</v>
      </c>
      <c r="B5082" s="92">
        <v>81</v>
      </c>
    </row>
    <row r="5083" spans="1:2" x14ac:dyDescent="0.25">
      <c r="A5083" s="91">
        <v>44773.75</v>
      </c>
      <c r="B5083" s="92">
        <v>80</v>
      </c>
    </row>
    <row r="5084" spans="1:2" x14ac:dyDescent="0.25">
      <c r="A5084" s="91">
        <v>44773.791666666664</v>
      </c>
      <c r="B5084" s="92">
        <v>78</v>
      </c>
    </row>
    <row r="5085" spans="1:2" x14ac:dyDescent="0.25">
      <c r="A5085" s="91">
        <v>44773.833333333336</v>
      </c>
      <c r="B5085" s="92">
        <v>77</v>
      </c>
    </row>
    <row r="5086" spans="1:2" x14ac:dyDescent="0.25">
      <c r="A5086" s="91">
        <v>44773.875</v>
      </c>
      <c r="B5086" s="92">
        <v>77</v>
      </c>
    </row>
    <row r="5087" spans="1:2" x14ac:dyDescent="0.25">
      <c r="A5087" s="91">
        <v>44773.916666666664</v>
      </c>
      <c r="B5087" s="92">
        <v>76</v>
      </c>
    </row>
    <row r="5088" spans="1:2" x14ac:dyDescent="0.25">
      <c r="A5088" s="91">
        <v>44773.958333333336</v>
      </c>
      <c r="B5088" s="92">
        <v>77</v>
      </c>
    </row>
    <row r="5089" spans="1:2" x14ac:dyDescent="0.25">
      <c r="A5089" s="91">
        <v>44774</v>
      </c>
      <c r="B5089" s="92">
        <v>75</v>
      </c>
    </row>
    <row r="5090" spans="1:2" x14ac:dyDescent="0.25">
      <c r="A5090" s="91">
        <v>44774.041666666664</v>
      </c>
      <c r="B5090" s="92">
        <v>75</v>
      </c>
    </row>
    <row r="5091" spans="1:2" x14ac:dyDescent="0.25">
      <c r="A5091" s="91">
        <v>44774.083333333336</v>
      </c>
      <c r="B5091" s="92">
        <v>75</v>
      </c>
    </row>
    <row r="5092" spans="1:2" x14ac:dyDescent="0.25">
      <c r="A5092" s="91">
        <v>44774.125</v>
      </c>
      <c r="B5092" s="92">
        <v>72</v>
      </c>
    </row>
    <row r="5093" spans="1:2" x14ac:dyDescent="0.25">
      <c r="A5093" s="91">
        <v>44774.166666666664</v>
      </c>
      <c r="B5093" s="92">
        <v>71</v>
      </c>
    </row>
    <row r="5094" spans="1:2" x14ac:dyDescent="0.25">
      <c r="A5094" s="91">
        <v>44774.208333333336</v>
      </c>
      <c r="B5094" s="92">
        <v>70</v>
      </c>
    </row>
    <row r="5095" spans="1:2" x14ac:dyDescent="0.25">
      <c r="A5095" s="91">
        <v>44774.25</v>
      </c>
      <c r="B5095" s="92">
        <v>70</v>
      </c>
    </row>
    <row r="5096" spans="1:2" x14ac:dyDescent="0.25">
      <c r="A5096" s="91">
        <v>44774.291666666664</v>
      </c>
      <c r="B5096" s="92">
        <v>69</v>
      </c>
    </row>
    <row r="5097" spans="1:2" x14ac:dyDescent="0.25">
      <c r="A5097" s="91">
        <v>44774.333333333336</v>
      </c>
      <c r="B5097" s="92">
        <v>69</v>
      </c>
    </row>
    <row r="5098" spans="1:2" x14ac:dyDescent="0.25">
      <c r="A5098" s="91">
        <v>44774.375</v>
      </c>
      <c r="B5098" s="92">
        <v>69</v>
      </c>
    </row>
    <row r="5099" spans="1:2" x14ac:dyDescent="0.25">
      <c r="A5099" s="91">
        <v>44774.416666666664</v>
      </c>
      <c r="B5099" s="92">
        <v>69</v>
      </c>
    </row>
    <row r="5100" spans="1:2" x14ac:dyDescent="0.25">
      <c r="A5100" s="91">
        <v>44774.458333333336</v>
      </c>
      <c r="B5100" s="92">
        <v>70</v>
      </c>
    </row>
    <row r="5101" spans="1:2" x14ac:dyDescent="0.25">
      <c r="A5101" s="91">
        <v>44774.5</v>
      </c>
      <c r="B5101" s="92">
        <v>71</v>
      </c>
    </row>
    <row r="5102" spans="1:2" x14ac:dyDescent="0.25">
      <c r="A5102" s="91">
        <v>44774.541666666664</v>
      </c>
      <c r="B5102" s="92">
        <v>72</v>
      </c>
    </row>
    <row r="5103" spans="1:2" x14ac:dyDescent="0.25">
      <c r="A5103" s="91">
        <v>44774.583333333336</v>
      </c>
      <c r="B5103" s="92">
        <v>73</v>
      </c>
    </row>
    <row r="5104" spans="1:2" x14ac:dyDescent="0.25">
      <c r="A5104" s="91">
        <v>44774.625</v>
      </c>
      <c r="B5104" s="92">
        <v>73</v>
      </c>
    </row>
    <row r="5105" spans="1:2" x14ac:dyDescent="0.25">
      <c r="A5105" s="91">
        <v>44774.666666666664</v>
      </c>
      <c r="B5105" s="92">
        <v>73</v>
      </c>
    </row>
    <row r="5106" spans="1:2" x14ac:dyDescent="0.25">
      <c r="A5106" s="91">
        <v>44774.708333333336</v>
      </c>
      <c r="B5106" s="92">
        <v>73</v>
      </c>
    </row>
    <row r="5107" spans="1:2" x14ac:dyDescent="0.25">
      <c r="A5107" s="91">
        <v>44774.75</v>
      </c>
      <c r="B5107" s="92">
        <v>74</v>
      </c>
    </row>
    <row r="5108" spans="1:2" x14ac:dyDescent="0.25">
      <c r="A5108" s="91">
        <v>44774.791666666664</v>
      </c>
      <c r="B5108" s="92">
        <v>73</v>
      </c>
    </row>
    <row r="5109" spans="1:2" x14ac:dyDescent="0.25">
      <c r="A5109" s="91">
        <v>44774.833333333336</v>
      </c>
      <c r="B5109" s="92">
        <v>72</v>
      </c>
    </row>
    <row r="5110" spans="1:2" x14ac:dyDescent="0.25">
      <c r="A5110" s="91">
        <v>44774.875</v>
      </c>
      <c r="B5110" s="92">
        <v>71</v>
      </c>
    </row>
    <row r="5111" spans="1:2" x14ac:dyDescent="0.25">
      <c r="A5111" s="91">
        <v>44774.916666666664</v>
      </c>
      <c r="B5111" s="92">
        <v>71</v>
      </c>
    </row>
    <row r="5112" spans="1:2" x14ac:dyDescent="0.25">
      <c r="A5112" s="91">
        <v>44774.958333333336</v>
      </c>
      <c r="B5112" s="92">
        <v>71</v>
      </c>
    </row>
    <row r="5113" spans="1:2" x14ac:dyDescent="0.25">
      <c r="A5113" s="91">
        <v>44775</v>
      </c>
      <c r="B5113" s="92">
        <v>71</v>
      </c>
    </row>
    <row r="5114" spans="1:2" x14ac:dyDescent="0.25">
      <c r="A5114" s="91">
        <v>44775.041666666664</v>
      </c>
      <c r="B5114" s="92">
        <v>71</v>
      </c>
    </row>
    <row r="5115" spans="1:2" x14ac:dyDescent="0.25">
      <c r="A5115" s="91">
        <v>44775.083333333336</v>
      </c>
      <c r="B5115" s="92">
        <v>71</v>
      </c>
    </row>
    <row r="5116" spans="1:2" x14ac:dyDescent="0.25">
      <c r="A5116" s="91">
        <v>44775.125</v>
      </c>
      <c r="B5116" s="92">
        <v>70</v>
      </c>
    </row>
    <row r="5117" spans="1:2" x14ac:dyDescent="0.25">
      <c r="A5117" s="91">
        <v>44775.166666666664</v>
      </c>
      <c r="B5117" s="92">
        <v>70</v>
      </c>
    </row>
    <row r="5118" spans="1:2" x14ac:dyDescent="0.25">
      <c r="A5118" s="91">
        <v>44775.208333333336</v>
      </c>
      <c r="B5118" s="92">
        <v>71</v>
      </c>
    </row>
    <row r="5119" spans="1:2" x14ac:dyDescent="0.25">
      <c r="A5119" s="91">
        <v>44775.25</v>
      </c>
      <c r="B5119" s="92">
        <v>71</v>
      </c>
    </row>
    <row r="5120" spans="1:2" x14ac:dyDescent="0.25">
      <c r="A5120" s="91">
        <v>44775.291666666664</v>
      </c>
      <c r="B5120" s="92">
        <v>72</v>
      </c>
    </row>
    <row r="5121" spans="1:2" x14ac:dyDescent="0.25">
      <c r="A5121" s="91">
        <v>44775.333333333336</v>
      </c>
      <c r="B5121" s="92">
        <v>75</v>
      </c>
    </row>
    <row r="5122" spans="1:2" x14ac:dyDescent="0.25">
      <c r="A5122" s="91">
        <v>44775.375</v>
      </c>
      <c r="B5122" s="92">
        <v>76</v>
      </c>
    </row>
    <row r="5123" spans="1:2" x14ac:dyDescent="0.25">
      <c r="A5123" s="91">
        <v>44775.416666666664</v>
      </c>
      <c r="B5123" s="92">
        <v>78</v>
      </c>
    </row>
    <row r="5124" spans="1:2" x14ac:dyDescent="0.25">
      <c r="A5124" s="91">
        <v>44775.458333333336</v>
      </c>
      <c r="B5124" s="92">
        <v>82</v>
      </c>
    </row>
    <row r="5125" spans="1:2" x14ac:dyDescent="0.25">
      <c r="A5125" s="91">
        <v>44775.5</v>
      </c>
      <c r="B5125" s="92">
        <v>84</v>
      </c>
    </row>
    <row r="5126" spans="1:2" x14ac:dyDescent="0.25">
      <c r="A5126" s="91">
        <v>44775.541666666664</v>
      </c>
      <c r="B5126" s="92">
        <v>87</v>
      </c>
    </row>
    <row r="5127" spans="1:2" x14ac:dyDescent="0.25">
      <c r="A5127" s="91">
        <v>44775.583333333336</v>
      </c>
      <c r="B5127" s="92">
        <v>86</v>
      </c>
    </row>
    <row r="5128" spans="1:2" x14ac:dyDescent="0.25">
      <c r="A5128" s="91">
        <v>44775.625</v>
      </c>
      <c r="B5128" s="92">
        <v>88</v>
      </c>
    </row>
    <row r="5129" spans="1:2" x14ac:dyDescent="0.25">
      <c r="A5129" s="91">
        <v>44775.666666666664</v>
      </c>
      <c r="B5129" s="92">
        <v>86</v>
      </c>
    </row>
    <row r="5130" spans="1:2" x14ac:dyDescent="0.25">
      <c r="A5130" s="91">
        <v>44775.708333333336</v>
      </c>
      <c r="B5130" s="92">
        <v>85</v>
      </c>
    </row>
    <row r="5131" spans="1:2" x14ac:dyDescent="0.25">
      <c r="A5131" s="91">
        <v>44775.75</v>
      </c>
      <c r="B5131" s="92">
        <v>84</v>
      </c>
    </row>
    <row r="5132" spans="1:2" x14ac:dyDescent="0.25">
      <c r="A5132" s="91">
        <v>44775.791666666664</v>
      </c>
      <c r="B5132" s="92">
        <v>83</v>
      </c>
    </row>
    <row r="5133" spans="1:2" x14ac:dyDescent="0.25">
      <c r="A5133" s="91">
        <v>44775.833333333336</v>
      </c>
      <c r="B5133" s="92">
        <v>89</v>
      </c>
    </row>
    <row r="5134" spans="1:2" x14ac:dyDescent="0.25">
      <c r="A5134" s="91">
        <v>44775.875</v>
      </c>
      <c r="B5134" s="92">
        <v>89</v>
      </c>
    </row>
    <row r="5135" spans="1:2" x14ac:dyDescent="0.25">
      <c r="A5135" s="91">
        <v>44775.916666666664</v>
      </c>
      <c r="B5135" s="92">
        <v>88</v>
      </c>
    </row>
    <row r="5136" spans="1:2" x14ac:dyDescent="0.25">
      <c r="A5136" s="91">
        <v>44775.958333333336</v>
      </c>
      <c r="B5136" s="92">
        <v>84</v>
      </c>
    </row>
    <row r="5137" spans="1:2" x14ac:dyDescent="0.25">
      <c r="A5137" s="91">
        <v>44776</v>
      </c>
      <c r="B5137" s="92">
        <v>83</v>
      </c>
    </row>
    <row r="5138" spans="1:2" x14ac:dyDescent="0.25">
      <c r="A5138" s="91">
        <v>44776.041666666664</v>
      </c>
      <c r="B5138" s="92">
        <v>80</v>
      </c>
    </row>
    <row r="5139" spans="1:2" x14ac:dyDescent="0.25">
      <c r="A5139" s="91">
        <v>44776.083333333336</v>
      </c>
      <c r="B5139" s="92">
        <v>78</v>
      </c>
    </row>
    <row r="5140" spans="1:2" x14ac:dyDescent="0.25">
      <c r="A5140" s="91">
        <v>44776.125</v>
      </c>
      <c r="B5140" s="92">
        <v>77</v>
      </c>
    </row>
    <row r="5141" spans="1:2" x14ac:dyDescent="0.25">
      <c r="A5141" s="91">
        <v>44776.166666666664</v>
      </c>
      <c r="B5141" s="92">
        <v>76</v>
      </c>
    </row>
    <row r="5142" spans="1:2" x14ac:dyDescent="0.25">
      <c r="A5142" s="91">
        <v>44776.208333333336</v>
      </c>
      <c r="B5142" s="92">
        <v>75</v>
      </c>
    </row>
    <row r="5143" spans="1:2" x14ac:dyDescent="0.25">
      <c r="A5143" s="91">
        <v>44776.25</v>
      </c>
      <c r="B5143" s="92">
        <v>74</v>
      </c>
    </row>
    <row r="5144" spans="1:2" x14ac:dyDescent="0.25">
      <c r="A5144" s="91">
        <v>44776.291666666664</v>
      </c>
      <c r="B5144" s="92">
        <v>75</v>
      </c>
    </row>
    <row r="5145" spans="1:2" x14ac:dyDescent="0.25">
      <c r="A5145" s="91">
        <v>44776.333333333336</v>
      </c>
      <c r="B5145" s="92">
        <v>77</v>
      </c>
    </row>
    <row r="5146" spans="1:2" x14ac:dyDescent="0.25">
      <c r="A5146" s="91">
        <v>44776.375</v>
      </c>
      <c r="B5146" s="92">
        <v>80</v>
      </c>
    </row>
    <row r="5147" spans="1:2" x14ac:dyDescent="0.25">
      <c r="A5147" s="91">
        <v>44776.416666666664</v>
      </c>
      <c r="B5147" s="92">
        <v>83</v>
      </c>
    </row>
    <row r="5148" spans="1:2" x14ac:dyDescent="0.25">
      <c r="A5148" s="91">
        <v>44776.458333333336</v>
      </c>
      <c r="B5148" s="92">
        <v>84</v>
      </c>
    </row>
    <row r="5149" spans="1:2" x14ac:dyDescent="0.25">
      <c r="A5149" s="91">
        <v>44776.5</v>
      </c>
      <c r="B5149" s="92">
        <v>84</v>
      </c>
    </row>
    <row r="5150" spans="1:2" x14ac:dyDescent="0.25">
      <c r="A5150" s="91">
        <v>44776.541666666664</v>
      </c>
      <c r="B5150" s="92">
        <v>84</v>
      </c>
    </row>
    <row r="5151" spans="1:2" x14ac:dyDescent="0.25">
      <c r="A5151" s="91">
        <v>44776.583333333336</v>
      </c>
      <c r="B5151" s="92">
        <v>87</v>
      </c>
    </row>
    <row r="5152" spans="1:2" x14ac:dyDescent="0.25">
      <c r="A5152" s="91">
        <v>44776.625</v>
      </c>
      <c r="B5152" s="92">
        <v>88</v>
      </c>
    </row>
    <row r="5153" spans="1:2" x14ac:dyDescent="0.25">
      <c r="A5153" s="91">
        <v>44776.666666666664</v>
      </c>
      <c r="B5153" s="92">
        <v>88</v>
      </c>
    </row>
    <row r="5154" spans="1:2" x14ac:dyDescent="0.25">
      <c r="A5154" s="91">
        <v>44776.708333333336</v>
      </c>
      <c r="B5154" s="92">
        <v>85</v>
      </c>
    </row>
    <row r="5155" spans="1:2" x14ac:dyDescent="0.25">
      <c r="A5155" s="91">
        <v>44776.75</v>
      </c>
      <c r="B5155" s="92">
        <v>84</v>
      </c>
    </row>
    <row r="5156" spans="1:2" x14ac:dyDescent="0.25">
      <c r="A5156" s="91">
        <v>44776.791666666664</v>
      </c>
      <c r="B5156" s="92">
        <v>81</v>
      </c>
    </row>
    <row r="5157" spans="1:2" x14ac:dyDescent="0.25">
      <c r="A5157" s="91">
        <v>44776.833333333336</v>
      </c>
      <c r="B5157" s="92">
        <v>79</v>
      </c>
    </row>
    <row r="5158" spans="1:2" x14ac:dyDescent="0.25">
      <c r="A5158" s="91">
        <v>44776.875</v>
      </c>
      <c r="B5158" s="92">
        <v>78</v>
      </c>
    </row>
    <row r="5159" spans="1:2" x14ac:dyDescent="0.25">
      <c r="A5159" s="91">
        <v>44776.916666666664</v>
      </c>
      <c r="B5159" s="92">
        <v>78</v>
      </c>
    </row>
    <row r="5160" spans="1:2" x14ac:dyDescent="0.25">
      <c r="A5160" s="91">
        <v>44776.958333333336</v>
      </c>
      <c r="B5160" s="92">
        <v>77</v>
      </c>
    </row>
    <row r="5161" spans="1:2" x14ac:dyDescent="0.25">
      <c r="A5161" s="91">
        <v>44777</v>
      </c>
      <c r="B5161" s="92">
        <v>76</v>
      </c>
    </row>
    <row r="5162" spans="1:2" x14ac:dyDescent="0.25">
      <c r="A5162" s="91">
        <v>44777.041666666664</v>
      </c>
      <c r="B5162" s="92">
        <v>74</v>
      </c>
    </row>
    <row r="5163" spans="1:2" x14ac:dyDescent="0.25">
      <c r="A5163" s="91">
        <v>44777.083333333336</v>
      </c>
      <c r="B5163" s="92">
        <v>74</v>
      </c>
    </row>
    <row r="5164" spans="1:2" x14ac:dyDescent="0.25">
      <c r="A5164" s="91">
        <v>44777.125</v>
      </c>
      <c r="B5164" s="92">
        <v>74</v>
      </c>
    </row>
    <row r="5165" spans="1:2" x14ac:dyDescent="0.25">
      <c r="A5165" s="91">
        <v>44777.166666666664</v>
      </c>
      <c r="B5165" s="92">
        <v>74</v>
      </c>
    </row>
    <row r="5166" spans="1:2" x14ac:dyDescent="0.25">
      <c r="A5166" s="91">
        <v>44777.208333333336</v>
      </c>
      <c r="B5166" s="92">
        <v>73</v>
      </c>
    </row>
    <row r="5167" spans="1:2" x14ac:dyDescent="0.25">
      <c r="A5167" s="91">
        <v>44777.25</v>
      </c>
      <c r="B5167" s="92">
        <v>75</v>
      </c>
    </row>
    <row r="5168" spans="1:2" x14ac:dyDescent="0.25">
      <c r="A5168" s="91">
        <v>44777.291666666664</v>
      </c>
      <c r="B5168" s="92">
        <v>75</v>
      </c>
    </row>
    <row r="5169" spans="1:2" x14ac:dyDescent="0.25">
      <c r="A5169" s="91">
        <v>44777.333333333336</v>
      </c>
      <c r="B5169" s="92">
        <v>80</v>
      </c>
    </row>
    <row r="5170" spans="1:2" x14ac:dyDescent="0.25">
      <c r="A5170" s="91">
        <v>44777.375</v>
      </c>
      <c r="B5170" s="92">
        <v>82</v>
      </c>
    </row>
    <row r="5171" spans="1:2" x14ac:dyDescent="0.25">
      <c r="A5171" s="91">
        <v>44777.416666666664</v>
      </c>
      <c r="B5171" s="92">
        <v>84</v>
      </c>
    </row>
    <row r="5172" spans="1:2" x14ac:dyDescent="0.25">
      <c r="A5172" s="91">
        <v>44777.458333333336</v>
      </c>
      <c r="B5172" s="92">
        <v>85</v>
      </c>
    </row>
    <row r="5173" spans="1:2" x14ac:dyDescent="0.25">
      <c r="A5173" s="91">
        <v>44777.5</v>
      </c>
      <c r="B5173" s="92">
        <v>87</v>
      </c>
    </row>
    <row r="5174" spans="1:2" x14ac:dyDescent="0.25">
      <c r="A5174" s="91">
        <v>44777.541666666664</v>
      </c>
      <c r="B5174" s="92">
        <v>88</v>
      </c>
    </row>
    <row r="5175" spans="1:2" x14ac:dyDescent="0.25">
      <c r="A5175" s="91">
        <v>44777.583333333336</v>
      </c>
      <c r="B5175" s="92">
        <v>90</v>
      </c>
    </row>
    <row r="5176" spans="1:2" x14ac:dyDescent="0.25">
      <c r="A5176" s="91">
        <v>44777.625</v>
      </c>
      <c r="B5176" s="92">
        <v>89</v>
      </c>
    </row>
    <row r="5177" spans="1:2" x14ac:dyDescent="0.25">
      <c r="A5177" s="91">
        <v>44777.666666666664</v>
      </c>
      <c r="B5177" s="92">
        <v>89</v>
      </c>
    </row>
    <row r="5178" spans="1:2" x14ac:dyDescent="0.25">
      <c r="A5178" s="91">
        <v>44777.708333333336</v>
      </c>
      <c r="B5178" s="92">
        <v>86</v>
      </c>
    </row>
    <row r="5179" spans="1:2" x14ac:dyDescent="0.25">
      <c r="A5179" s="91">
        <v>44777.75</v>
      </c>
      <c r="B5179" s="92">
        <v>85</v>
      </c>
    </row>
    <row r="5180" spans="1:2" x14ac:dyDescent="0.25">
      <c r="A5180" s="91">
        <v>44777.791666666664</v>
      </c>
      <c r="B5180" s="92">
        <v>83</v>
      </c>
    </row>
    <row r="5181" spans="1:2" x14ac:dyDescent="0.25">
      <c r="A5181" s="91">
        <v>44777.833333333336</v>
      </c>
      <c r="B5181" s="92">
        <v>81</v>
      </c>
    </row>
    <row r="5182" spans="1:2" x14ac:dyDescent="0.25">
      <c r="A5182" s="91">
        <v>44777.875</v>
      </c>
      <c r="B5182" s="92">
        <v>80</v>
      </c>
    </row>
    <row r="5183" spans="1:2" x14ac:dyDescent="0.25">
      <c r="A5183" s="91">
        <v>44777.916666666664</v>
      </c>
      <c r="B5183" s="92">
        <v>82</v>
      </c>
    </row>
    <row r="5184" spans="1:2" x14ac:dyDescent="0.25">
      <c r="A5184" s="91">
        <v>44777.958333333336</v>
      </c>
      <c r="B5184" s="92">
        <v>81</v>
      </c>
    </row>
    <row r="5185" spans="1:2" x14ac:dyDescent="0.25">
      <c r="A5185" s="91">
        <v>44778</v>
      </c>
      <c r="B5185" s="92">
        <v>79</v>
      </c>
    </row>
    <row r="5186" spans="1:2" x14ac:dyDescent="0.25">
      <c r="A5186" s="91">
        <v>44778.041666666664</v>
      </c>
      <c r="B5186" s="92">
        <v>79</v>
      </c>
    </row>
    <row r="5187" spans="1:2" x14ac:dyDescent="0.25">
      <c r="A5187" s="91">
        <v>44778.083333333336</v>
      </c>
      <c r="B5187" s="92">
        <v>79</v>
      </c>
    </row>
    <row r="5188" spans="1:2" x14ac:dyDescent="0.25">
      <c r="A5188" s="91">
        <v>44778.125</v>
      </c>
      <c r="B5188" s="92">
        <v>81</v>
      </c>
    </row>
    <row r="5189" spans="1:2" x14ac:dyDescent="0.25">
      <c r="A5189" s="91">
        <v>44778.166666666664</v>
      </c>
      <c r="B5189" s="92">
        <v>81</v>
      </c>
    </row>
    <row r="5190" spans="1:2" x14ac:dyDescent="0.25">
      <c r="A5190" s="91">
        <v>44778.208333333336</v>
      </c>
      <c r="B5190" s="92">
        <v>78</v>
      </c>
    </row>
    <row r="5191" spans="1:2" x14ac:dyDescent="0.25">
      <c r="A5191" s="91">
        <v>44778.25</v>
      </c>
      <c r="B5191" s="92">
        <v>78</v>
      </c>
    </row>
    <row r="5192" spans="1:2" x14ac:dyDescent="0.25">
      <c r="A5192" s="91">
        <v>44778.291666666664</v>
      </c>
      <c r="B5192" s="92">
        <v>79</v>
      </c>
    </row>
    <row r="5193" spans="1:2" x14ac:dyDescent="0.25">
      <c r="A5193" s="91">
        <v>44778.333333333336</v>
      </c>
      <c r="B5193" s="92">
        <v>78</v>
      </c>
    </row>
    <row r="5194" spans="1:2" x14ac:dyDescent="0.25">
      <c r="A5194" s="91">
        <v>44778.375</v>
      </c>
      <c r="B5194" s="92">
        <v>79</v>
      </c>
    </row>
    <row r="5195" spans="1:2" x14ac:dyDescent="0.25">
      <c r="A5195" s="91">
        <v>44778.416666666664</v>
      </c>
      <c r="B5195" s="92">
        <v>81</v>
      </c>
    </row>
    <row r="5196" spans="1:2" x14ac:dyDescent="0.25">
      <c r="A5196" s="91">
        <v>44778.458333333336</v>
      </c>
      <c r="B5196" s="92">
        <v>80</v>
      </c>
    </row>
    <row r="5197" spans="1:2" x14ac:dyDescent="0.25">
      <c r="A5197" s="91">
        <v>44778.5</v>
      </c>
      <c r="B5197" s="92">
        <v>83</v>
      </c>
    </row>
    <row r="5198" spans="1:2" x14ac:dyDescent="0.25">
      <c r="A5198" s="91">
        <v>44778.541666666664</v>
      </c>
      <c r="B5198" s="92">
        <v>84</v>
      </c>
    </row>
    <row r="5199" spans="1:2" x14ac:dyDescent="0.25">
      <c r="A5199" s="91">
        <v>44778.583333333336</v>
      </c>
      <c r="B5199" s="92">
        <v>85</v>
      </c>
    </row>
    <row r="5200" spans="1:2" x14ac:dyDescent="0.25">
      <c r="A5200" s="91">
        <v>44778.625</v>
      </c>
      <c r="B5200" s="92">
        <v>88</v>
      </c>
    </row>
    <row r="5201" spans="1:2" x14ac:dyDescent="0.25">
      <c r="A5201" s="91">
        <v>44778.666666666664</v>
      </c>
      <c r="B5201" s="92">
        <v>87</v>
      </c>
    </row>
    <row r="5202" spans="1:2" x14ac:dyDescent="0.25">
      <c r="A5202" s="91">
        <v>44778.708333333336</v>
      </c>
      <c r="B5202" s="92">
        <v>85</v>
      </c>
    </row>
    <row r="5203" spans="1:2" x14ac:dyDescent="0.25">
      <c r="A5203" s="91">
        <v>44778.75</v>
      </c>
      <c r="B5203" s="92">
        <v>82</v>
      </c>
    </row>
    <row r="5204" spans="1:2" x14ac:dyDescent="0.25">
      <c r="A5204" s="91">
        <v>44778.791666666664</v>
      </c>
      <c r="B5204" s="92">
        <v>82</v>
      </c>
    </row>
    <row r="5205" spans="1:2" x14ac:dyDescent="0.25">
      <c r="A5205" s="91">
        <v>44778.833333333336</v>
      </c>
      <c r="B5205" s="92">
        <v>80</v>
      </c>
    </row>
    <row r="5206" spans="1:2" x14ac:dyDescent="0.25">
      <c r="A5206" s="91">
        <v>44778.875</v>
      </c>
      <c r="B5206" s="92">
        <v>81</v>
      </c>
    </row>
    <row r="5207" spans="1:2" x14ac:dyDescent="0.25">
      <c r="A5207" s="91">
        <v>44778.916666666664</v>
      </c>
      <c r="B5207" s="92">
        <v>80</v>
      </c>
    </row>
    <row r="5208" spans="1:2" x14ac:dyDescent="0.25">
      <c r="A5208" s="91">
        <v>44778.958333333336</v>
      </c>
      <c r="B5208" s="92">
        <v>79</v>
      </c>
    </row>
    <row r="5209" spans="1:2" x14ac:dyDescent="0.25">
      <c r="A5209" s="91">
        <v>44779</v>
      </c>
      <c r="B5209" s="92">
        <v>77</v>
      </c>
    </row>
    <row r="5210" spans="1:2" x14ac:dyDescent="0.25">
      <c r="A5210" s="91">
        <v>44779.041666666664</v>
      </c>
      <c r="B5210" s="92">
        <v>76</v>
      </c>
    </row>
    <row r="5211" spans="1:2" x14ac:dyDescent="0.25">
      <c r="A5211" s="91">
        <v>44779.083333333336</v>
      </c>
      <c r="B5211" s="92">
        <v>77</v>
      </c>
    </row>
    <row r="5212" spans="1:2" x14ac:dyDescent="0.25">
      <c r="A5212" s="91">
        <v>44779.125</v>
      </c>
      <c r="B5212" s="92">
        <v>76</v>
      </c>
    </row>
    <row r="5213" spans="1:2" x14ac:dyDescent="0.25">
      <c r="A5213" s="91">
        <v>44779.166666666664</v>
      </c>
      <c r="B5213" s="92">
        <v>75</v>
      </c>
    </row>
    <row r="5214" spans="1:2" x14ac:dyDescent="0.25">
      <c r="A5214" s="91">
        <v>44779.208333333336</v>
      </c>
      <c r="B5214" s="92">
        <v>74</v>
      </c>
    </row>
    <row r="5215" spans="1:2" x14ac:dyDescent="0.25">
      <c r="A5215" s="91">
        <v>44779.25</v>
      </c>
      <c r="B5215" s="92">
        <v>75</v>
      </c>
    </row>
    <row r="5216" spans="1:2" x14ac:dyDescent="0.25">
      <c r="A5216" s="91">
        <v>44779.291666666664</v>
      </c>
      <c r="B5216" s="92">
        <v>76</v>
      </c>
    </row>
    <row r="5217" spans="1:2" x14ac:dyDescent="0.25">
      <c r="A5217" s="91">
        <v>44779.333333333336</v>
      </c>
      <c r="B5217" s="92">
        <v>79</v>
      </c>
    </row>
    <row r="5218" spans="1:2" x14ac:dyDescent="0.25">
      <c r="A5218" s="91">
        <v>44779.375</v>
      </c>
      <c r="B5218" s="92">
        <v>81</v>
      </c>
    </row>
    <row r="5219" spans="1:2" x14ac:dyDescent="0.25">
      <c r="A5219" s="91">
        <v>44779.416666666664</v>
      </c>
      <c r="B5219" s="92">
        <v>83</v>
      </c>
    </row>
    <row r="5220" spans="1:2" x14ac:dyDescent="0.25">
      <c r="A5220" s="91">
        <v>44779.458333333336</v>
      </c>
      <c r="B5220" s="92">
        <v>82</v>
      </c>
    </row>
    <row r="5221" spans="1:2" x14ac:dyDescent="0.25">
      <c r="A5221" s="91">
        <v>44779.5</v>
      </c>
      <c r="B5221" s="92">
        <v>83</v>
      </c>
    </row>
    <row r="5222" spans="1:2" x14ac:dyDescent="0.25">
      <c r="A5222" s="91">
        <v>44779.541666666664</v>
      </c>
      <c r="B5222" s="92">
        <v>86</v>
      </c>
    </row>
    <row r="5223" spans="1:2" x14ac:dyDescent="0.25">
      <c r="A5223" s="91">
        <v>44779.583333333336</v>
      </c>
      <c r="B5223" s="92">
        <v>87</v>
      </c>
    </row>
    <row r="5224" spans="1:2" x14ac:dyDescent="0.25">
      <c r="A5224" s="91">
        <v>44779.625</v>
      </c>
      <c r="B5224" s="92">
        <v>87</v>
      </c>
    </row>
    <row r="5225" spans="1:2" x14ac:dyDescent="0.25">
      <c r="A5225" s="91">
        <v>44779.666666666664</v>
      </c>
      <c r="B5225" s="92">
        <v>88</v>
      </c>
    </row>
    <row r="5226" spans="1:2" x14ac:dyDescent="0.25">
      <c r="A5226" s="91">
        <v>44779.708333333336</v>
      </c>
      <c r="B5226" s="92">
        <v>86</v>
      </c>
    </row>
    <row r="5227" spans="1:2" x14ac:dyDescent="0.25">
      <c r="A5227" s="91">
        <v>44779.75</v>
      </c>
      <c r="B5227" s="92">
        <v>84</v>
      </c>
    </row>
    <row r="5228" spans="1:2" x14ac:dyDescent="0.25">
      <c r="A5228" s="91">
        <v>44779.791666666664</v>
      </c>
      <c r="B5228" s="92">
        <v>81</v>
      </c>
    </row>
    <row r="5229" spans="1:2" x14ac:dyDescent="0.25">
      <c r="A5229" s="91">
        <v>44779.833333333336</v>
      </c>
      <c r="B5229" s="92">
        <v>80</v>
      </c>
    </row>
    <row r="5230" spans="1:2" x14ac:dyDescent="0.25">
      <c r="A5230" s="91">
        <v>44779.875</v>
      </c>
      <c r="B5230" s="92">
        <v>79</v>
      </c>
    </row>
    <row r="5231" spans="1:2" x14ac:dyDescent="0.25">
      <c r="A5231" s="91">
        <v>44779.916666666664</v>
      </c>
      <c r="B5231" s="92">
        <v>79</v>
      </c>
    </row>
    <row r="5232" spans="1:2" x14ac:dyDescent="0.25">
      <c r="A5232" s="91">
        <v>44779.958333333336</v>
      </c>
      <c r="B5232" s="92">
        <v>80</v>
      </c>
    </row>
    <row r="5233" spans="1:2" x14ac:dyDescent="0.25">
      <c r="A5233" s="91">
        <v>44780</v>
      </c>
      <c r="B5233" s="92">
        <v>80</v>
      </c>
    </row>
    <row r="5234" spans="1:2" x14ac:dyDescent="0.25">
      <c r="A5234" s="91">
        <v>44780.041666666664</v>
      </c>
      <c r="B5234" s="92">
        <v>79</v>
      </c>
    </row>
    <row r="5235" spans="1:2" x14ac:dyDescent="0.25">
      <c r="A5235" s="91">
        <v>44780.083333333336</v>
      </c>
      <c r="B5235" s="92">
        <v>78</v>
      </c>
    </row>
    <row r="5236" spans="1:2" x14ac:dyDescent="0.25">
      <c r="A5236" s="91">
        <v>44780.125</v>
      </c>
      <c r="B5236" s="92">
        <v>79</v>
      </c>
    </row>
    <row r="5237" spans="1:2" x14ac:dyDescent="0.25">
      <c r="A5237" s="91">
        <v>44780.166666666664</v>
      </c>
      <c r="B5237" s="92">
        <v>79</v>
      </c>
    </row>
    <row r="5238" spans="1:2" x14ac:dyDescent="0.25">
      <c r="A5238" s="91">
        <v>44780.208333333336</v>
      </c>
      <c r="B5238" s="92">
        <v>78</v>
      </c>
    </row>
    <row r="5239" spans="1:2" x14ac:dyDescent="0.25">
      <c r="A5239" s="91">
        <v>44780.25</v>
      </c>
      <c r="B5239" s="92">
        <v>78</v>
      </c>
    </row>
    <row r="5240" spans="1:2" x14ac:dyDescent="0.25">
      <c r="A5240" s="91">
        <v>44780.291666666664</v>
      </c>
      <c r="B5240" s="92">
        <v>78</v>
      </c>
    </row>
    <row r="5241" spans="1:2" x14ac:dyDescent="0.25">
      <c r="A5241" s="91">
        <v>44780.333333333336</v>
      </c>
      <c r="B5241" s="92">
        <v>79</v>
      </c>
    </row>
    <row r="5242" spans="1:2" x14ac:dyDescent="0.25">
      <c r="A5242" s="91">
        <v>44780.375</v>
      </c>
      <c r="B5242" s="92">
        <v>80</v>
      </c>
    </row>
    <row r="5243" spans="1:2" x14ac:dyDescent="0.25">
      <c r="A5243" s="91">
        <v>44780.416666666664</v>
      </c>
      <c r="B5243" s="92">
        <v>83</v>
      </c>
    </row>
    <row r="5244" spans="1:2" x14ac:dyDescent="0.25">
      <c r="A5244" s="91">
        <v>44780.458333333336</v>
      </c>
      <c r="B5244" s="92">
        <v>85</v>
      </c>
    </row>
    <row r="5245" spans="1:2" x14ac:dyDescent="0.25">
      <c r="A5245" s="91">
        <v>44780.5</v>
      </c>
      <c r="B5245" s="92">
        <v>87</v>
      </c>
    </row>
    <row r="5246" spans="1:2" x14ac:dyDescent="0.25">
      <c r="A5246" s="91">
        <v>44780.541666666664</v>
      </c>
      <c r="B5246" s="92">
        <v>88</v>
      </c>
    </row>
    <row r="5247" spans="1:2" x14ac:dyDescent="0.25">
      <c r="A5247" s="91">
        <v>44780.583333333336</v>
      </c>
      <c r="B5247" s="92">
        <v>87</v>
      </c>
    </row>
    <row r="5248" spans="1:2" x14ac:dyDescent="0.25">
      <c r="A5248" s="91">
        <v>44780.625</v>
      </c>
      <c r="B5248" s="92">
        <v>87</v>
      </c>
    </row>
    <row r="5249" spans="1:2" x14ac:dyDescent="0.25">
      <c r="A5249" s="91">
        <v>44780.666666666664</v>
      </c>
      <c r="B5249" s="92">
        <v>80</v>
      </c>
    </row>
    <row r="5250" spans="1:2" x14ac:dyDescent="0.25">
      <c r="A5250" s="91">
        <v>44780.708333333336</v>
      </c>
      <c r="B5250" s="92">
        <v>83</v>
      </c>
    </row>
    <row r="5251" spans="1:2" x14ac:dyDescent="0.25">
      <c r="A5251" s="91">
        <v>44780.75</v>
      </c>
      <c r="B5251" s="92">
        <v>83</v>
      </c>
    </row>
    <row r="5252" spans="1:2" x14ac:dyDescent="0.25">
      <c r="A5252" s="91">
        <v>44780.791666666664</v>
      </c>
      <c r="B5252" s="92">
        <v>82</v>
      </c>
    </row>
    <row r="5253" spans="1:2" x14ac:dyDescent="0.25">
      <c r="A5253" s="91">
        <v>44780.833333333336</v>
      </c>
      <c r="B5253" s="92">
        <v>80</v>
      </c>
    </row>
    <row r="5254" spans="1:2" x14ac:dyDescent="0.25">
      <c r="A5254" s="91">
        <v>44780.875</v>
      </c>
      <c r="B5254" s="92">
        <v>80</v>
      </c>
    </row>
    <row r="5255" spans="1:2" x14ac:dyDescent="0.25">
      <c r="A5255" s="91">
        <v>44780.916666666664</v>
      </c>
      <c r="B5255" s="92">
        <v>79</v>
      </c>
    </row>
    <row r="5256" spans="1:2" x14ac:dyDescent="0.25">
      <c r="A5256" s="91">
        <v>44780.958333333336</v>
      </c>
      <c r="B5256" s="92">
        <v>79</v>
      </c>
    </row>
    <row r="5257" spans="1:2" x14ac:dyDescent="0.25">
      <c r="A5257" s="91">
        <v>44781</v>
      </c>
      <c r="B5257" s="92">
        <v>78</v>
      </c>
    </row>
    <row r="5258" spans="1:2" x14ac:dyDescent="0.25">
      <c r="A5258" s="91">
        <v>44781.041666666664</v>
      </c>
      <c r="B5258" s="92">
        <v>78</v>
      </c>
    </row>
    <row r="5259" spans="1:2" x14ac:dyDescent="0.25">
      <c r="A5259" s="91">
        <v>44781.083333333336</v>
      </c>
      <c r="B5259" s="92">
        <v>78</v>
      </c>
    </row>
    <row r="5260" spans="1:2" x14ac:dyDescent="0.25">
      <c r="A5260" s="91">
        <v>44781.125</v>
      </c>
      <c r="B5260" s="92">
        <v>78</v>
      </c>
    </row>
    <row r="5261" spans="1:2" x14ac:dyDescent="0.25">
      <c r="A5261" s="91">
        <v>44781.166666666664</v>
      </c>
      <c r="B5261" s="92">
        <v>77</v>
      </c>
    </row>
    <row r="5262" spans="1:2" x14ac:dyDescent="0.25">
      <c r="A5262" s="91">
        <v>44781.208333333336</v>
      </c>
      <c r="B5262" s="92">
        <v>77</v>
      </c>
    </row>
    <row r="5263" spans="1:2" x14ac:dyDescent="0.25">
      <c r="A5263" s="91">
        <v>44781.25</v>
      </c>
      <c r="B5263" s="92">
        <v>77</v>
      </c>
    </row>
    <row r="5264" spans="1:2" x14ac:dyDescent="0.25">
      <c r="A5264" s="91">
        <v>44781.291666666664</v>
      </c>
      <c r="B5264" s="92">
        <v>78</v>
      </c>
    </row>
    <row r="5265" spans="1:2" x14ac:dyDescent="0.25">
      <c r="A5265" s="91">
        <v>44781.333333333336</v>
      </c>
      <c r="B5265" s="92">
        <v>80</v>
      </c>
    </row>
    <row r="5266" spans="1:2" x14ac:dyDescent="0.25">
      <c r="A5266" s="91">
        <v>44781.375</v>
      </c>
      <c r="B5266" s="92">
        <v>83</v>
      </c>
    </row>
    <row r="5267" spans="1:2" x14ac:dyDescent="0.25">
      <c r="A5267" s="91">
        <v>44781.416666666664</v>
      </c>
      <c r="B5267" s="92">
        <v>83</v>
      </c>
    </row>
    <row r="5268" spans="1:2" x14ac:dyDescent="0.25">
      <c r="A5268" s="91">
        <v>44781.458333333336</v>
      </c>
      <c r="B5268" s="92">
        <v>85</v>
      </c>
    </row>
    <row r="5269" spans="1:2" x14ac:dyDescent="0.25">
      <c r="A5269" s="91">
        <v>44781.5</v>
      </c>
      <c r="B5269" s="92">
        <v>87</v>
      </c>
    </row>
    <row r="5270" spans="1:2" x14ac:dyDescent="0.25">
      <c r="A5270" s="91">
        <v>44781.541666666664</v>
      </c>
      <c r="B5270" s="92">
        <v>87</v>
      </c>
    </row>
    <row r="5271" spans="1:2" x14ac:dyDescent="0.25">
      <c r="A5271" s="91">
        <v>44781.583333333336</v>
      </c>
      <c r="B5271" s="92">
        <v>87</v>
      </c>
    </row>
    <row r="5272" spans="1:2" x14ac:dyDescent="0.25">
      <c r="A5272" s="91">
        <v>44781.625</v>
      </c>
      <c r="B5272" s="92">
        <v>87</v>
      </c>
    </row>
    <row r="5273" spans="1:2" x14ac:dyDescent="0.25">
      <c r="A5273" s="91">
        <v>44781.666666666664</v>
      </c>
      <c r="B5273" s="92">
        <v>86</v>
      </c>
    </row>
    <row r="5274" spans="1:2" x14ac:dyDescent="0.25">
      <c r="A5274" s="91">
        <v>44781.708333333336</v>
      </c>
      <c r="B5274" s="92">
        <v>81</v>
      </c>
    </row>
    <row r="5275" spans="1:2" x14ac:dyDescent="0.25">
      <c r="A5275" s="91">
        <v>44781.75</v>
      </c>
      <c r="B5275" s="92">
        <v>82</v>
      </c>
    </row>
    <row r="5276" spans="1:2" x14ac:dyDescent="0.25">
      <c r="A5276" s="91">
        <v>44781.791666666664</v>
      </c>
      <c r="B5276" s="92">
        <v>81</v>
      </c>
    </row>
    <row r="5277" spans="1:2" x14ac:dyDescent="0.25">
      <c r="A5277" s="91">
        <v>44781.833333333336</v>
      </c>
      <c r="B5277" s="92">
        <v>78</v>
      </c>
    </row>
    <row r="5278" spans="1:2" x14ac:dyDescent="0.25">
      <c r="A5278" s="91">
        <v>44781.875</v>
      </c>
      <c r="B5278" s="92">
        <v>78</v>
      </c>
    </row>
    <row r="5279" spans="1:2" x14ac:dyDescent="0.25">
      <c r="A5279" s="91">
        <v>44781.916666666664</v>
      </c>
      <c r="B5279" s="92">
        <v>78</v>
      </c>
    </row>
    <row r="5280" spans="1:2" x14ac:dyDescent="0.25">
      <c r="A5280" s="91">
        <v>44781.958333333336</v>
      </c>
      <c r="B5280" s="92">
        <v>78</v>
      </c>
    </row>
    <row r="5281" spans="1:2" x14ac:dyDescent="0.25">
      <c r="A5281" s="91">
        <v>44782</v>
      </c>
      <c r="B5281" s="92">
        <v>79</v>
      </c>
    </row>
    <row r="5282" spans="1:2" x14ac:dyDescent="0.25">
      <c r="A5282" s="91">
        <v>44782.041666666664</v>
      </c>
      <c r="B5282" s="92">
        <v>78</v>
      </c>
    </row>
    <row r="5283" spans="1:2" x14ac:dyDescent="0.25">
      <c r="A5283" s="91">
        <v>44782.083333333336</v>
      </c>
      <c r="B5283" s="92">
        <v>78</v>
      </c>
    </row>
    <row r="5284" spans="1:2" x14ac:dyDescent="0.25">
      <c r="A5284" s="91">
        <v>44782.125</v>
      </c>
      <c r="B5284" s="92">
        <v>79</v>
      </c>
    </row>
    <row r="5285" spans="1:2" x14ac:dyDescent="0.25">
      <c r="A5285" s="91">
        <v>44782.166666666664</v>
      </c>
      <c r="B5285" s="92">
        <v>79</v>
      </c>
    </row>
    <row r="5286" spans="1:2" x14ac:dyDescent="0.25">
      <c r="A5286" s="91">
        <v>44782.208333333336</v>
      </c>
      <c r="B5286" s="92">
        <v>77</v>
      </c>
    </row>
    <row r="5287" spans="1:2" x14ac:dyDescent="0.25">
      <c r="A5287" s="91">
        <v>44782.25</v>
      </c>
      <c r="B5287" s="92">
        <v>75</v>
      </c>
    </row>
    <row r="5288" spans="1:2" x14ac:dyDescent="0.25">
      <c r="A5288" s="91">
        <v>44782.291666666664</v>
      </c>
      <c r="B5288" s="92">
        <v>79</v>
      </c>
    </row>
    <row r="5289" spans="1:2" x14ac:dyDescent="0.25">
      <c r="A5289" s="91">
        <v>44782.333333333336</v>
      </c>
      <c r="B5289" s="92">
        <v>80</v>
      </c>
    </row>
    <row r="5290" spans="1:2" x14ac:dyDescent="0.25">
      <c r="A5290" s="91">
        <v>44782.375</v>
      </c>
      <c r="B5290" s="92">
        <v>85</v>
      </c>
    </row>
    <row r="5291" spans="1:2" x14ac:dyDescent="0.25">
      <c r="A5291" s="91">
        <v>44782.416666666664</v>
      </c>
      <c r="B5291" s="92">
        <v>88</v>
      </c>
    </row>
    <row r="5292" spans="1:2" x14ac:dyDescent="0.25">
      <c r="A5292" s="91">
        <v>44782.458333333336</v>
      </c>
      <c r="B5292" s="92">
        <v>92</v>
      </c>
    </row>
    <row r="5293" spans="1:2" x14ac:dyDescent="0.25">
      <c r="A5293" s="91">
        <v>44782.5</v>
      </c>
      <c r="B5293" s="92">
        <v>93</v>
      </c>
    </row>
    <row r="5294" spans="1:2" x14ac:dyDescent="0.25">
      <c r="A5294" s="91">
        <v>44782.541666666664</v>
      </c>
      <c r="B5294" s="92">
        <v>93</v>
      </c>
    </row>
    <row r="5295" spans="1:2" x14ac:dyDescent="0.25">
      <c r="A5295" s="91">
        <v>44782.583333333336</v>
      </c>
      <c r="B5295" s="92">
        <v>88</v>
      </c>
    </row>
    <row r="5296" spans="1:2" x14ac:dyDescent="0.25">
      <c r="A5296" s="91">
        <v>44782.625</v>
      </c>
      <c r="B5296" s="92">
        <v>89</v>
      </c>
    </row>
    <row r="5297" spans="1:2" x14ac:dyDescent="0.25">
      <c r="A5297" s="91">
        <v>44782.666666666664</v>
      </c>
      <c r="B5297" s="92">
        <v>90</v>
      </c>
    </row>
    <row r="5298" spans="1:2" x14ac:dyDescent="0.25">
      <c r="A5298" s="91">
        <v>44782.708333333336</v>
      </c>
      <c r="B5298" s="92">
        <v>89</v>
      </c>
    </row>
    <row r="5299" spans="1:2" x14ac:dyDescent="0.25">
      <c r="A5299" s="91">
        <v>44782.75</v>
      </c>
      <c r="B5299" s="92">
        <v>88</v>
      </c>
    </row>
    <row r="5300" spans="1:2" x14ac:dyDescent="0.25">
      <c r="A5300" s="91">
        <v>44782.791666666664</v>
      </c>
      <c r="B5300" s="92">
        <v>89</v>
      </c>
    </row>
    <row r="5301" spans="1:2" x14ac:dyDescent="0.25">
      <c r="A5301" s="91">
        <v>44782.833333333336</v>
      </c>
      <c r="B5301" s="92">
        <v>87</v>
      </c>
    </row>
    <row r="5302" spans="1:2" x14ac:dyDescent="0.25">
      <c r="A5302" s="91">
        <v>44782.875</v>
      </c>
      <c r="B5302" s="92">
        <v>85</v>
      </c>
    </row>
    <row r="5303" spans="1:2" x14ac:dyDescent="0.25">
      <c r="A5303" s="91">
        <v>44782.916666666664</v>
      </c>
      <c r="B5303" s="92">
        <v>83</v>
      </c>
    </row>
    <row r="5304" spans="1:2" x14ac:dyDescent="0.25">
      <c r="A5304" s="91">
        <v>44782.958333333336</v>
      </c>
      <c r="B5304" s="92">
        <v>83</v>
      </c>
    </row>
    <row r="5305" spans="1:2" x14ac:dyDescent="0.25">
      <c r="A5305" s="91">
        <v>44783</v>
      </c>
      <c r="B5305" s="92">
        <v>82</v>
      </c>
    </row>
    <row r="5306" spans="1:2" x14ac:dyDescent="0.25">
      <c r="A5306" s="91">
        <v>44783.041666666664</v>
      </c>
      <c r="B5306" s="92">
        <v>84</v>
      </c>
    </row>
    <row r="5307" spans="1:2" x14ac:dyDescent="0.25">
      <c r="A5307" s="91">
        <v>44783.083333333336</v>
      </c>
      <c r="B5307" s="92">
        <v>83</v>
      </c>
    </row>
    <row r="5308" spans="1:2" x14ac:dyDescent="0.25">
      <c r="A5308" s="91">
        <v>44783.125</v>
      </c>
      <c r="B5308" s="92">
        <v>80</v>
      </c>
    </row>
    <row r="5309" spans="1:2" x14ac:dyDescent="0.25">
      <c r="A5309" s="91">
        <v>44783.166666666664</v>
      </c>
      <c r="B5309" s="92">
        <v>79</v>
      </c>
    </row>
    <row r="5310" spans="1:2" x14ac:dyDescent="0.25">
      <c r="A5310" s="91">
        <v>44783.208333333336</v>
      </c>
      <c r="B5310" s="92">
        <v>77</v>
      </c>
    </row>
    <row r="5311" spans="1:2" x14ac:dyDescent="0.25">
      <c r="A5311" s="91">
        <v>44783.25</v>
      </c>
      <c r="B5311" s="92">
        <v>76</v>
      </c>
    </row>
    <row r="5312" spans="1:2" x14ac:dyDescent="0.25">
      <c r="A5312" s="91">
        <v>44783.291666666664</v>
      </c>
      <c r="B5312" s="92">
        <v>76</v>
      </c>
    </row>
    <row r="5313" spans="1:2" x14ac:dyDescent="0.25">
      <c r="A5313" s="91">
        <v>44783.333333333336</v>
      </c>
      <c r="B5313" s="92">
        <v>78</v>
      </c>
    </row>
    <row r="5314" spans="1:2" x14ac:dyDescent="0.25">
      <c r="A5314" s="91">
        <v>44783.375</v>
      </c>
      <c r="B5314" s="92">
        <v>81</v>
      </c>
    </row>
    <row r="5315" spans="1:2" x14ac:dyDescent="0.25">
      <c r="A5315" s="91">
        <v>44783.416666666664</v>
      </c>
      <c r="B5315" s="92">
        <v>83</v>
      </c>
    </row>
    <row r="5316" spans="1:2" x14ac:dyDescent="0.25">
      <c r="A5316" s="91">
        <v>44783.458333333336</v>
      </c>
      <c r="B5316" s="92">
        <v>85</v>
      </c>
    </row>
    <row r="5317" spans="1:2" x14ac:dyDescent="0.25">
      <c r="A5317" s="91">
        <v>44783.5</v>
      </c>
      <c r="B5317" s="92">
        <v>86</v>
      </c>
    </row>
    <row r="5318" spans="1:2" x14ac:dyDescent="0.25">
      <c r="A5318" s="91">
        <v>44783.541666666664</v>
      </c>
      <c r="B5318" s="92">
        <v>83</v>
      </c>
    </row>
    <row r="5319" spans="1:2" x14ac:dyDescent="0.25">
      <c r="A5319" s="91">
        <v>44783.583333333336</v>
      </c>
      <c r="B5319" s="92">
        <v>83</v>
      </c>
    </row>
    <row r="5320" spans="1:2" x14ac:dyDescent="0.25">
      <c r="A5320" s="91">
        <v>44783.625</v>
      </c>
      <c r="B5320" s="92">
        <v>82</v>
      </c>
    </row>
    <row r="5321" spans="1:2" x14ac:dyDescent="0.25">
      <c r="A5321" s="91">
        <v>44783.666666666664</v>
      </c>
      <c r="B5321" s="92">
        <v>86</v>
      </c>
    </row>
    <row r="5322" spans="1:2" x14ac:dyDescent="0.25">
      <c r="A5322" s="91">
        <v>44783.708333333336</v>
      </c>
      <c r="B5322" s="92">
        <v>80</v>
      </c>
    </row>
    <row r="5323" spans="1:2" x14ac:dyDescent="0.25">
      <c r="A5323" s="91">
        <v>44783.75</v>
      </c>
      <c r="B5323" s="92">
        <v>80</v>
      </c>
    </row>
    <row r="5324" spans="1:2" x14ac:dyDescent="0.25">
      <c r="A5324" s="91">
        <v>44783.791666666664</v>
      </c>
      <c r="B5324" s="92">
        <v>78</v>
      </c>
    </row>
    <row r="5325" spans="1:2" x14ac:dyDescent="0.25">
      <c r="A5325" s="91">
        <v>44783.833333333336</v>
      </c>
      <c r="B5325" s="92">
        <v>76</v>
      </c>
    </row>
    <row r="5326" spans="1:2" x14ac:dyDescent="0.25">
      <c r="A5326" s="91">
        <v>44783.875</v>
      </c>
      <c r="B5326" s="92">
        <v>76</v>
      </c>
    </row>
    <row r="5327" spans="1:2" x14ac:dyDescent="0.25">
      <c r="A5327" s="91">
        <v>44783.916666666664</v>
      </c>
      <c r="B5327" s="92">
        <v>76</v>
      </c>
    </row>
    <row r="5328" spans="1:2" x14ac:dyDescent="0.25">
      <c r="A5328" s="91">
        <v>44783.958333333336</v>
      </c>
      <c r="B5328" s="92">
        <v>76</v>
      </c>
    </row>
    <row r="5329" spans="1:2" x14ac:dyDescent="0.25">
      <c r="A5329" s="91">
        <v>44784</v>
      </c>
      <c r="B5329" s="92">
        <v>75</v>
      </c>
    </row>
    <row r="5330" spans="1:2" x14ac:dyDescent="0.25">
      <c r="A5330" s="91">
        <v>44784.041666666664</v>
      </c>
      <c r="B5330" s="92">
        <v>75</v>
      </c>
    </row>
    <row r="5331" spans="1:2" x14ac:dyDescent="0.25">
      <c r="A5331" s="91">
        <v>44784.083333333336</v>
      </c>
      <c r="B5331" s="92">
        <v>75</v>
      </c>
    </row>
    <row r="5332" spans="1:2" x14ac:dyDescent="0.25">
      <c r="A5332" s="91">
        <v>44784.125</v>
      </c>
      <c r="B5332" s="92">
        <v>74</v>
      </c>
    </row>
    <row r="5333" spans="1:2" x14ac:dyDescent="0.25">
      <c r="A5333" s="91">
        <v>44784.166666666664</v>
      </c>
      <c r="B5333" s="92">
        <v>75</v>
      </c>
    </row>
    <row r="5334" spans="1:2" x14ac:dyDescent="0.25">
      <c r="A5334" s="91">
        <v>44784.208333333336</v>
      </c>
      <c r="B5334" s="92">
        <v>74</v>
      </c>
    </row>
    <row r="5335" spans="1:2" x14ac:dyDescent="0.25">
      <c r="A5335" s="91">
        <v>44784.25</v>
      </c>
      <c r="B5335" s="92">
        <v>74</v>
      </c>
    </row>
    <row r="5336" spans="1:2" x14ac:dyDescent="0.25">
      <c r="A5336" s="91">
        <v>44784.291666666664</v>
      </c>
      <c r="B5336" s="92">
        <v>74</v>
      </c>
    </row>
    <row r="5337" spans="1:2" x14ac:dyDescent="0.25">
      <c r="A5337" s="91">
        <v>44784.333333333336</v>
      </c>
      <c r="B5337" s="92">
        <v>73</v>
      </c>
    </row>
    <row r="5338" spans="1:2" x14ac:dyDescent="0.25">
      <c r="A5338" s="91">
        <v>44784.375</v>
      </c>
      <c r="B5338" s="92">
        <v>74</v>
      </c>
    </row>
    <row r="5339" spans="1:2" x14ac:dyDescent="0.25">
      <c r="A5339" s="91">
        <v>44784.416666666664</v>
      </c>
      <c r="B5339" s="92">
        <v>76</v>
      </c>
    </row>
    <row r="5340" spans="1:2" x14ac:dyDescent="0.25">
      <c r="A5340" s="91">
        <v>44784.458333333336</v>
      </c>
      <c r="B5340" s="92">
        <v>79</v>
      </c>
    </row>
    <row r="5341" spans="1:2" x14ac:dyDescent="0.25">
      <c r="A5341" s="91">
        <v>44784.5</v>
      </c>
      <c r="B5341" s="92">
        <v>83</v>
      </c>
    </row>
    <row r="5342" spans="1:2" x14ac:dyDescent="0.25">
      <c r="A5342" s="91">
        <v>44784.541666666664</v>
      </c>
      <c r="B5342" s="92">
        <v>83</v>
      </c>
    </row>
    <row r="5343" spans="1:2" x14ac:dyDescent="0.25">
      <c r="A5343" s="91">
        <v>44784.583333333336</v>
      </c>
      <c r="B5343" s="92">
        <v>84</v>
      </c>
    </row>
    <row r="5344" spans="1:2" x14ac:dyDescent="0.25">
      <c r="A5344" s="91">
        <v>44784.625</v>
      </c>
      <c r="B5344" s="92">
        <v>84</v>
      </c>
    </row>
    <row r="5345" spans="1:2" x14ac:dyDescent="0.25">
      <c r="A5345" s="91">
        <v>44784.666666666664</v>
      </c>
      <c r="B5345" s="92">
        <v>84</v>
      </c>
    </row>
    <row r="5346" spans="1:2" x14ac:dyDescent="0.25">
      <c r="A5346" s="91">
        <v>44784.708333333336</v>
      </c>
      <c r="B5346" s="92">
        <v>82</v>
      </c>
    </row>
    <row r="5347" spans="1:2" x14ac:dyDescent="0.25">
      <c r="A5347" s="91">
        <v>44784.75</v>
      </c>
      <c r="B5347" s="92">
        <v>81</v>
      </c>
    </row>
    <row r="5348" spans="1:2" x14ac:dyDescent="0.25">
      <c r="A5348" s="91">
        <v>44784.791666666664</v>
      </c>
      <c r="B5348" s="92">
        <v>78</v>
      </c>
    </row>
    <row r="5349" spans="1:2" x14ac:dyDescent="0.25">
      <c r="A5349" s="91">
        <v>44784.833333333336</v>
      </c>
      <c r="B5349" s="92">
        <v>76</v>
      </c>
    </row>
    <row r="5350" spans="1:2" x14ac:dyDescent="0.25">
      <c r="A5350" s="91">
        <v>44784.875</v>
      </c>
      <c r="B5350" s="92">
        <v>76</v>
      </c>
    </row>
    <row r="5351" spans="1:2" x14ac:dyDescent="0.25">
      <c r="A5351" s="91">
        <v>44784.916666666664</v>
      </c>
      <c r="B5351" s="92">
        <v>75</v>
      </c>
    </row>
    <row r="5352" spans="1:2" x14ac:dyDescent="0.25">
      <c r="A5352" s="91">
        <v>44784.958333333336</v>
      </c>
      <c r="B5352" s="92">
        <v>74</v>
      </c>
    </row>
    <row r="5353" spans="1:2" x14ac:dyDescent="0.25">
      <c r="A5353" s="91">
        <v>44785</v>
      </c>
      <c r="B5353" s="92">
        <v>75</v>
      </c>
    </row>
    <row r="5354" spans="1:2" x14ac:dyDescent="0.25">
      <c r="A5354" s="91">
        <v>44785.041666666664</v>
      </c>
      <c r="B5354" s="92">
        <v>77</v>
      </c>
    </row>
    <row r="5355" spans="1:2" x14ac:dyDescent="0.25">
      <c r="A5355" s="91">
        <v>44785.083333333336</v>
      </c>
      <c r="B5355" s="92">
        <v>77</v>
      </c>
    </row>
    <row r="5356" spans="1:2" x14ac:dyDescent="0.25">
      <c r="A5356" s="91">
        <v>44785.125</v>
      </c>
      <c r="B5356" s="92">
        <v>75</v>
      </c>
    </row>
    <row r="5357" spans="1:2" x14ac:dyDescent="0.25">
      <c r="A5357" s="91">
        <v>44785.166666666664</v>
      </c>
      <c r="B5357" s="92">
        <v>74</v>
      </c>
    </row>
    <row r="5358" spans="1:2" x14ac:dyDescent="0.25">
      <c r="A5358" s="91">
        <v>44785.208333333336</v>
      </c>
      <c r="B5358" s="92">
        <v>73</v>
      </c>
    </row>
    <row r="5359" spans="1:2" x14ac:dyDescent="0.25">
      <c r="A5359" s="91">
        <v>44785.25</v>
      </c>
      <c r="B5359" s="92">
        <v>72</v>
      </c>
    </row>
    <row r="5360" spans="1:2" x14ac:dyDescent="0.25">
      <c r="A5360" s="91">
        <v>44785.291666666664</v>
      </c>
      <c r="B5360" s="92">
        <v>72</v>
      </c>
    </row>
    <row r="5361" spans="1:2" x14ac:dyDescent="0.25">
      <c r="A5361" s="91">
        <v>44785.333333333336</v>
      </c>
      <c r="B5361" s="92">
        <v>73</v>
      </c>
    </row>
    <row r="5362" spans="1:2" x14ac:dyDescent="0.25">
      <c r="A5362" s="91">
        <v>44785.375</v>
      </c>
      <c r="B5362" s="92">
        <v>76</v>
      </c>
    </row>
    <row r="5363" spans="1:2" x14ac:dyDescent="0.25">
      <c r="A5363" s="91">
        <v>44785.416666666664</v>
      </c>
      <c r="B5363" s="92">
        <v>76</v>
      </c>
    </row>
    <row r="5364" spans="1:2" x14ac:dyDescent="0.25">
      <c r="A5364" s="91">
        <v>44785.458333333336</v>
      </c>
      <c r="B5364" s="92">
        <v>78</v>
      </c>
    </row>
    <row r="5365" spans="1:2" x14ac:dyDescent="0.25">
      <c r="A5365" s="91">
        <v>44785.5</v>
      </c>
      <c r="B5365" s="92">
        <v>80</v>
      </c>
    </row>
    <row r="5366" spans="1:2" x14ac:dyDescent="0.25">
      <c r="A5366" s="91">
        <v>44785.541666666664</v>
      </c>
      <c r="B5366" s="92">
        <v>83</v>
      </c>
    </row>
    <row r="5367" spans="1:2" x14ac:dyDescent="0.25">
      <c r="A5367" s="91">
        <v>44785.583333333336</v>
      </c>
      <c r="B5367" s="92">
        <v>84</v>
      </c>
    </row>
    <row r="5368" spans="1:2" x14ac:dyDescent="0.25">
      <c r="A5368" s="91">
        <v>44785.625</v>
      </c>
      <c r="B5368" s="92">
        <v>84</v>
      </c>
    </row>
    <row r="5369" spans="1:2" x14ac:dyDescent="0.25">
      <c r="A5369" s="91">
        <v>44785.666666666664</v>
      </c>
      <c r="B5369" s="92">
        <v>85</v>
      </c>
    </row>
    <row r="5370" spans="1:2" x14ac:dyDescent="0.25">
      <c r="A5370" s="91">
        <v>44785.708333333336</v>
      </c>
      <c r="B5370" s="92">
        <v>84</v>
      </c>
    </row>
    <row r="5371" spans="1:2" x14ac:dyDescent="0.25">
      <c r="A5371" s="91">
        <v>44785.75</v>
      </c>
      <c r="B5371" s="92">
        <v>83</v>
      </c>
    </row>
    <row r="5372" spans="1:2" x14ac:dyDescent="0.25">
      <c r="A5372" s="91">
        <v>44785.791666666664</v>
      </c>
      <c r="B5372" s="92">
        <v>77</v>
      </c>
    </row>
    <row r="5373" spans="1:2" x14ac:dyDescent="0.25">
      <c r="A5373" s="91">
        <v>44785.833333333336</v>
      </c>
      <c r="B5373" s="92">
        <v>75</v>
      </c>
    </row>
    <row r="5374" spans="1:2" x14ac:dyDescent="0.25">
      <c r="A5374" s="91">
        <v>44785.875</v>
      </c>
      <c r="B5374" s="92">
        <v>75</v>
      </c>
    </row>
    <row r="5375" spans="1:2" x14ac:dyDescent="0.25">
      <c r="A5375" s="91">
        <v>44785.916666666664</v>
      </c>
      <c r="B5375" s="92">
        <v>75</v>
      </c>
    </row>
    <row r="5376" spans="1:2" x14ac:dyDescent="0.25">
      <c r="A5376" s="91">
        <v>44785.958333333336</v>
      </c>
      <c r="B5376" s="92">
        <v>75</v>
      </c>
    </row>
    <row r="5377" spans="1:2" x14ac:dyDescent="0.25">
      <c r="A5377" s="91">
        <v>44786</v>
      </c>
      <c r="B5377" s="92">
        <v>73</v>
      </c>
    </row>
    <row r="5378" spans="1:2" x14ac:dyDescent="0.25">
      <c r="A5378" s="91">
        <v>44786.041666666664</v>
      </c>
      <c r="B5378" s="92">
        <v>71</v>
      </c>
    </row>
    <row r="5379" spans="1:2" x14ac:dyDescent="0.25">
      <c r="A5379" s="91">
        <v>44786.083333333336</v>
      </c>
      <c r="B5379" s="92">
        <v>70</v>
      </c>
    </row>
    <row r="5380" spans="1:2" x14ac:dyDescent="0.25">
      <c r="A5380" s="91">
        <v>44786.125</v>
      </c>
      <c r="B5380" s="92">
        <v>68</v>
      </c>
    </row>
    <row r="5381" spans="1:2" x14ac:dyDescent="0.25">
      <c r="A5381" s="91">
        <v>44786.166666666664</v>
      </c>
      <c r="B5381" s="92">
        <v>67</v>
      </c>
    </row>
    <row r="5382" spans="1:2" x14ac:dyDescent="0.25">
      <c r="A5382" s="91">
        <v>44786.208333333336</v>
      </c>
      <c r="B5382" s="92">
        <v>66</v>
      </c>
    </row>
    <row r="5383" spans="1:2" x14ac:dyDescent="0.25">
      <c r="A5383" s="91">
        <v>44786.25</v>
      </c>
      <c r="B5383" s="92">
        <v>66</v>
      </c>
    </row>
    <row r="5384" spans="1:2" x14ac:dyDescent="0.25">
      <c r="A5384" s="91">
        <v>44786.291666666664</v>
      </c>
      <c r="B5384" s="92">
        <v>67</v>
      </c>
    </row>
    <row r="5385" spans="1:2" x14ac:dyDescent="0.25">
      <c r="A5385" s="91">
        <v>44786.333333333336</v>
      </c>
      <c r="B5385" s="92">
        <v>70</v>
      </c>
    </row>
    <row r="5386" spans="1:2" x14ac:dyDescent="0.25">
      <c r="A5386" s="91">
        <v>44786.375</v>
      </c>
      <c r="B5386" s="92">
        <v>72</v>
      </c>
    </row>
    <row r="5387" spans="1:2" x14ac:dyDescent="0.25">
      <c r="A5387" s="91">
        <v>44786.416666666664</v>
      </c>
      <c r="B5387" s="92">
        <v>74</v>
      </c>
    </row>
    <row r="5388" spans="1:2" x14ac:dyDescent="0.25">
      <c r="A5388" s="91">
        <v>44786.458333333336</v>
      </c>
      <c r="B5388" s="92">
        <v>75</v>
      </c>
    </row>
    <row r="5389" spans="1:2" x14ac:dyDescent="0.25">
      <c r="A5389" s="91">
        <v>44786.5</v>
      </c>
      <c r="B5389" s="92">
        <v>74</v>
      </c>
    </row>
    <row r="5390" spans="1:2" x14ac:dyDescent="0.25">
      <c r="A5390" s="91">
        <v>44786.541666666664</v>
      </c>
      <c r="B5390" s="92">
        <v>76</v>
      </c>
    </row>
    <row r="5391" spans="1:2" x14ac:dyDescent="0.25">
      <c r="A5391" s="91">
        <v>44786.583333333336</v>
      </c>
      <c r="B5391" s="92">
        <v>79</v>
      </c>
    </row>
    <row r="5392" spans="1:2" x14ac:dyDescent="0.25">
      <c r="A5392" s="91">
        <v>44786.625</v>
      </c>
      <c r="B5392" s="92">
        <v>80</v>
      </c>
    </row>
    <row r="5393" spans="1:2" x14ac:dyDescent="0.25">
      <c r="A5393" s="91">
        <v>44786.666666666664</v>
      </c>
      <c r="B5393" s="92">
        <v>80</v>
      </c>
    </row>
    <row r="5394" spans="1:2" x14ac:dyDescent="0.25">
      <c r="A5394" s="91">
        <v>44786.708333333336</v>
      </c>
      <c r="B5394" s="92">
        <v>80</v>
      </c>
    </row>
    <row r="5395" spans="1:2" x14ac:dyDescent="0.25">
      <c r="A5395" s="91">
        <v>44786.75</v>
      </c>
      <c r="B5395" s="92">
        <v>80</v>
      </c>
    </row>
    <row r="5396" spans="1:2" x14ac:dyDescent="0.25">
      <c r="A5396" s="91">
        <v>44786.791666666664</v>
      </c>
      <c r="B5396" s="92">
        <v>78</v>
      </c>
    </row>
    <row r="5397" spans="1:2" x14ac:dyDescent="0.25">
      <c r="A5397" s="91">
        <v>44786.833333333336</v>
      </c>
      <c r="B5397" s="92">
        <v>75</v>
      </c>
    </row>
    <row r="5398" spans="1:2" x14ac:dyDescent="0.25">
      <c r="A5398" s="91">
        <v>44786.875</v>
      </c>
      <c r="B5398" s="92">
        <v>72</v>
      </c>
    </row>
    <row r="5399" spans="1:2" x14ac:dyDescent="0.25">
      <c r="A5399" s="91">
        <v>44786.916666666664</v>
      </c>
      <c r="B5399" s="92">
        <v>70</v>
      </c>
    </row>
    <row r="5400" spans="1:2" x14ac:dyDescent="0.25">
      <c r="A5400" s="91">
        <v>44786.958333333336</v>
      </c>
      <c r="B5400" s="92">
        <v>70</v>
      </c>
    </row>
    <row r="5401" spans="1:2" x14ac:dyDescent="0.25">
      <c r="A5401" s="91">
        <v>44787</v>
      </c>
      <c r="B5401" s="92">
        <v>69</v>
      </c>
    </row>
    <row r="5402" spans="1:2" x14ac:dyDescent="0.25">
      <c r="A5402" s="91">
        <v>44787.041666666664</v>
      </c>
      <c r="B5402" s="92">
        <v>70</v>
      </c>
    </row>
    <row r="5403" spans="1:2" x14ac:dyDescent="0.25">
      <c r="A5403" s="91">
        <v>44787.083333333336</v>
      </c>
      <c r="B5403" s="92">
        <v>69</v>
      </c>
    </row>
    <row r="5404" spans="1:2" x14ac:dyDescent="0.25">
      <c r="A5404" s="91">
        <v>44787.125</v>
      </c>
      <c r="B5404" s="92">
        <v>69</v>
      </c>
    </row>
    <row r="5405" spans="1:2" x14ac:dyDescent="0.25">
      <c r="A5405" s="91">
        <v>44787.166666666664</v>
      </c>
      <c r="B5405" s="92">
        <v>68</v>
      </c>
    </row>
    <row r="5406" spans="1:2" x14ac:dyDescent="0.25">
      <c r="A5406" s="91">
        <v>44787.208333333336</v>
      </c>
      <c r="B5406" s="92">
        <v>68</v>
      </c>
    </row>
    <row r="5407" spans="1:2" x14ac:dyDescent="0.25">
      <c r="A5407" s="91">
        <v>44787.25</v>
      </c>
      <c r="B5407" s="92">
        <v>65</v>
      </c>
    </row>
    <row r="5408" spans="1:2" x14ac:dyDescent="0.25">
      <c r="A5408" s="91">
        <v>44787.291666666664</v>
      </c>
      <c r="B5408" s="92">
        <v>68</v>
      </c>
    </row>
    <row r="5409" spans="1:2" x14ac:dyDescent="0.25">
      <c r="A5409" s="91">
        <v>44787.333333333336</v>
      </c>
      <c r="B5409" s="92">
        <v>73</v>
      </c>
    </row>
    <row r="5410" spans="1:2" x14ac:dyDescent="0.25">
      <c r="A5410" s="91">
        <v>44787.375</v>
      </c>
      <c r="B5410" s="92">
        <v>74</v>
      </c>
    </row>
    <row r="5411" spans="1:2" x14ac:dyDescent="0.25">
      <c r="A5411" s="91">
        <v>44787.416666666664</v>
      </c>
      <c r="B5411" s="92">
        <v>75</v>
      </c>
    </row>
    <row r="5412" spans="1:2" x14ac:dyDescent="0.25">
      <c r="A5412" s="91">
        <v>44787.458333333336</v>
      </c>
      <c r="B5412" s="92">
        <v>77</v>
      </c>
    </row>
    <row r="5413" spans="1:2" x14ac:dyDescent="0.25">
      <c r="A5413" s="91">
        <v>44787.5</v>
      </c>
      <c r="B5413" s="92">
        <v>78</v>
      </c>
    </row>
    <row r="5414" spans="1:2" x14ac:dyDescent="0.25">
      <c r="A5414" s="91">
        <v>44787.541666666664</v>
      </c>
      <c r="B5414" s="92">
        <v>78</v>
      </c>
    </row>
    <row r="5415" spans="1:2" x14ac:dyDescent="0.25">
      <c r="A5415" s="91">
        <v>44787.583333333336</v>
      </c>
      <c r="B5415" s="92">
        <v>77</v>
      </c>
    </row>
    <row r="5416" spans="1:2" x14ac:dyDescent="0.25">
      <c r="A5416" s="91">
        <v>44787.625</v>
      </c>
      <c r="B5416" s="92">
        <v>81</v>
      </c>
    </row>
    <row r="5417" spans="1:2" x14ac:dyDescent="0.25">
      <c r="A5417" s="91">
        <v>44787.666666666664</v>
      </c>
      <c r="B5417" s="92">
        <v>79</v>
      </c>
    </row>
    <row r="5418" spans="1:2" x14ac:dyDescent="0.25">
      <c r="A5418" s="91">
        <v>44787.708333333336</v>
      </c>
      <c r="B5418" s="92">
        <v>77</v>
      </c>
    </row>
    <row r="5419" spans="1:2" x14ac:dyDescent="0.25">
      <c r="A5419" s="91">
        <v>44787.75</v>
      </c>
      <c r="B5419" s="92">
        <v>77</v>
      </c>
    </row>
    <row r="5420" spans="1:2" x14ac:dyDescent="0.25">
      <c r="A5420" s="91">
        <v>44787.791666666664</v>
      </c>
      <c r="B5420" s="92">
        <v>75</v>
      </c>
    </row>
    <row r="5421" spans="1:2" x14ac:dyDescent="0.25">
      <c r="A5421" s="91">
        <v>44787.833333333336</v>
      </c>
      <c r="B5421" s="92">
        <v>73</v>
      </c>
    </row>
    <row r="5422" spans="1:2" x14ac:dyDescent="0.25">
      <c r="A5422" s="91">
        <v>44787.875</v>
      </c>
      <c r="B5422" s="92">
        <v>73</v>
      </c>
    </row>
    <row r="5423" spans="1:2" x14ac:dyDescent="0.25">
      <c r="A5423" s="91">
        <v>44787.916666666664</v>
      </c>
      <c r="B5423" s="92">
        <v>72</v>
      </c>
    </row>
    <row r="5424" spans="1:2" x14ac:dyDescent="0.25">
      <c r="A5424" s="91">
        <v>44787.958333333336</v>
      </c>
      <c r="B5424" s="92">
        <v>71</v>
      </c>
    </row>
    <row r="5425" spans="1:2" x14ac:dyDescent="0.25">
      <c r="A5425" s="91">
        <v>44788</v>
      </c>
      <c r="B5425" s="92">
        <v>71</v>
      </c>
    </row>
    <row r="5426" spans="1:2" x14ac:dyDescent="0.25">
      <c r="A5426" s="91">
        <v>44788.041666666664</v>
      </c>
      <c r="B5426" s="92">
        <v>70</v>
      </c>
    </row>
    <row r="5427" spans="1:2" x14ac:dyDescent="0.25">
      <c r="A5427" s="91">
        <v>44788.083333333336</v>
      </c>
      <c r="B5427" s="92">
        <v>69</v>
      </c>
    </row>
    <row r="5428" spans="1:2" x14ac:dyDescent="0.25">
      <c r="A5428" s="91">
        <v>44788.125</v>
      </c>
      <c r="B5428" s="92">
        <v>68</v>
      </c>
    </row>
    <row r="5429" spans="1:2" x14ac:dyDescent="0.25">
      <c r="A5429" s="91">
        <v>44788.166666666664</v>
      </c>
      <c r="B5429" s="92">
        <v>70</v>
      </c>
    </row>
    <row r="5430" spans="1:2" x14ac:dyDescent="0.25">
      <c r="A5430" s="91">
        <v>44788.208333333336</v>
      </c>
      <c r="B5430" s="92">
        <v>69</v>
      </c>
    </row>
    <row r="5431" spans="1:2" x14ac:dyDescent="0.25">
      <c r="A5431" s="91">
        <v>44788.25</v>
      </c>
      <c r="B5431" s="92">
        <v>67</v>
      </c>
    </row>
    <row r="5432" spans="1:2" x14ac:dyDescent="0.25">
      <c r="A5432" s="91">
        <v>44788.291666666664</v>
      </c>
      <c r="B5432" s="92">
        <v>67</v>
      </c>
    </row>
    <row r="5433" spans="1:2" x14ac:dyDescent="0.25">
      <c r="A5433" s="91">
        <v>44788.333333333336</v>
      </c>
      <c r="B5433" s="92">
        <v>74</v>
      </c>
    </row>
    <row r="5434" spans="1:2" x14ac:dyDescent="0.25">
      <c r="A5434" s="91">
        <v>44788.375</v>
      </c>
      <c r="B5434" s="92">
        <v>75</v>
      </c>
    </row>
    <row r="5435" spans="1:2" x14ac:dyDescent="0.25">
      <c r="A5435" s="91">
        <v>44788.416666666664</v>
      </c>
      <c r="B5435" s="92">
        <v>78</v>
      </c>
    </row>
    <row r="5436" spans="1:2" x14ac:dyDescent="0.25">
      <c r="A5436" s="91">
        <v>44788.458333333336</v>
      </c>
      <c r="B5436" s="92">
        <v>79</v>
      </c>
    </row>
    <row r="5437" spans="1:2" x14ac:dyDescent="0.25">
      <c r="A5437" s="91">
        <v>44788.5</v>
      </c>
      <c r="B5437" s="92">
        <v>81</v>
      </c>
    </row>
    <row r="5438" spans="1:2" x14ac:dyDescent="0.25">
      <c r="A5438" s="91">
        <v>44788.541666666664</v>
      </c>
      <c r="B5438" s="92">
        <v>78</v>
      </c>
    </row>
    <row r="5439" spans="1:2" x14ac:dyDescent="0.25">
      <c r="A5439" s="91">
        <v>44788.583333333336</v>
      </c>
      <c r="B5439" s="92">
        <v>78</v>
      </c>
    </row>
    <row r="5440" spans="1:2" x14ac:dyDescent="0.25">
      <c r="A5440" s="91">
        <v>44788.625</v>
      </c>
      <c r="B5440" s="92">
        <v>81</v>
      </c>
    </row>
    <row r="5441" spans="1:2" x14ac:dyDescent="0.25">
      <c r="A5441" s="91">
        <v>44788.666666666664</v>
      </c>
      <c r="B5441" s="92">
        <v>80</v>
      </c>
    </row>
    <row r="5442" spans="1:2" x14ac:dyDescent="0.25">
      <c r="A5442" s="91">
        <v>44788.708333333336</v>
      </c>
      <c r="B5442" s="92">
        <v>79</v>
      </c>
    </row>
    <row r="5443" spans="1:2" x14ac:dyDescent="0.25">
      <c r="A5443" s="91">
        <v>44788.75</v>
      </c>
      <c r="B5443" s="92">
        <v>77</v>
      </c>
    </row>
    <row r="5444" spans="1:2" x14ac:dyDescent="0.25">
      <c r="A5444" s="91">
        <v>44788.791666666664</v>
      </c>
      <c r="B5444" s="92">
        <v>75</v>
      </c>
    </row>
    <row r="5445" spans="1:2" x14ac:dyDescent="0.25">
      <c r="A5445" s="91">
        <v>44788.833333333336</v>
      </c>
      <c r="B5445" s="92">
        <v>72</v>
      </c>
    </row>
    <row r="5446" spans="1:2" x14ac:dyDescent="0.25">
      <c r="A5446" s="91">
        <v>44788.875</v>
      </c>
      <c r="B5446" s="92">
        <v>71</v>
      </c>
    </row>
    <row r="5447" spans="1:2" x14ac:dyDescent="0.25">
      <c r="A5447" s="91">
        <v>44788.916666666664</v>
      </c>
      <c r="B5447" s="92">
        <v>71</v>
      </c>
    </row>
    <row r="5448" spans="1:2" x14ac:dyDescent="0.25">
      <c r="A5448" s="91">
        <v>44788.958333333336</v>
      </c>
      <c r="B5448" s="92">
        <v>69</v>
      </c>
    </row>
    <row r="5449" spans="1:2" x14ac:dyDescent="0.25">
      <c r="A5449" s="91">
        <v>44789</v>
      </c>
      <c r="B5449" s="92">
        <v>70</v>
      </c>
    </row>
    <row r="5450" spans="1:2" x14ac:dyDescent="0.25">
      <c r="A5450" s="91">
        <v>44789.041666666664</v>
      </c>
      <c r="B5450" s="92">
        <v>67</v>
      </c>
    </row>
    <row r="5451" spans="1:2" x14ac:dyDescent="0.25">
      <c r="A5451" s="91">
        <v>44789.083333333336</v>
      </c>
      <c r="B5451" s="92">
        <v>66</v>
      </c>
    </row>
    <row r="5452" spans="1:2" x14ac:dyDescent="0.25">
      <c r="A5452" s="91">
        <v>44789.125</v>
      </c>
      <c r="B5452" s="92">
        <v>65</v>
      </c>
    </row>
    <row r="5453" spans="1:2" x14ac:dyDescent="0.25">
      <c r="A5453" s="91">
        <v>44789.166666666664</v>
      </c>
      <c r="B5453" s="92">
        <v>65</v>
      </c>
    </row>
    <row r="5454" spans="1:2" x14ac:dyDescent="0.25">
      <c r="A5454" s="91">
        <v>44789.208333333336</v>
      </c>
      <c r="B5454" s="92">
        <v>63</v>
      </c>
    </row>
    <row r="5455" spans="1:2" x14ac:dyDescent="0.25">
      <c r="A5455" s="91">
        <v>44789.25</v>
      </c>
      <c r="B5455" s="92">
        <v>64</v>
      </c>
    </row>
    <row r="5456" spans="1:2" x14ac:dyDescent="0.25">
      <c r="A5456" s="91">
        <v>44789.291666666664</v>
      </c>
      <c r="B5456" s="92">
        <v>66</v>
      </c>
    </row>
    <row r="5457" spans="1:2" x14ac:dyDescent="0.25">
      <c r="A5457" s="91">
        <v>44789.333333333336</v>
      </c>
      <c r="B5457" s="92">
        <v>70</v>
      </c>
    </row>
    <row r="5458" spans="1:2" x14ac:dyDescent="0.25">
      <c r="A5458" s="91">
        <v>44789.375</v>
      </c>
      <c r="B5458" s="92">
        <v>74</v>
      </c>
    </row>
    <row r="5459" spans="1:2" x14ac:dyDescent="0.25">
      <c r="A5459" s="91">
        <v>44789.416666666664</v>
      </c>
      <c r="B5459" s="92">
        <v>77</v>
      </c>
    </row>
    <row r="5460" spans="1:2" x14ac:dyDescent="0.25">
      <c r="A5460" s="91">
        <v>44789.458333333336</v>
      </c>
      <c r="B5460" s="92">
        <v>79</v>
      </c>
    </row>
    <row r="5461" spans="1:2" x14ac:dyDescent="0.25">
      <c r="A5461" s="91">
        <v>44789.5</v>
      </c>
      <c r="B5461" s="92">
        <v>81</v>
      </c>
    </row>
    <row r="5462" spans="1:2" x14ac:dyDescent="0.25">
      <c r="A5462" s="91">
        <v>44789.541666666664</v>
      </c>
      <c r="B5462" s="92">
        <v>80</v>
      </c>
    </row>
    <row r="5463" spans="1:2" x14ac:dyDescent="0.25">
      <c r="A5463" s="91">
        <v>44789.583333333336</v>
      </c>
      <c r="B5463" s="92">
        <v>80</v>
      </c>
    </row>
    <row r="5464" spans="1:2" x14ac:dyDescent="0.25">
      <c r="A5464" s="91">
        <v>44789.625</v>
      </c>
      <c r="B5464" s="92">
        <v>80</v>
      </c>
    </row>
    <row r="5465" spans="1:2" x14ac:dyDescent="0.25">
      <c r="A5465" s="91">
        <v>44789.666666666664</v>
      </c>
      <c r="B5465" s="92">
        <v>81</v>
      </c>
    </row>
    <row r="5466" spans="1:2" x14ac:dyDescent="0.25">
      <c r="A5466" s="91">
        <v>44789.708333333336</v>
      </c>
      <c r="B5466" s="92">
        <v>80</v>
      </c>
    </row>
    <row r="5467" spans="1:2" x14ac:dyDescent="0.25">
      <c r="A5467" s="91">
        <v>44789.75</v>
      </c>
      <c r="B5467" s="92">
        <v>79</v>
      </c>
    </row>
    <row r="5468" spans="1:2" x14ac:dyDescent="0.25">
      <c r="A5468" s="91">
        <v>44789.791666666664</v>
      </c>
      <c r="B5468" s="92">
        <v>76</v>
      </c>
    </row>
    <row r="5469" spans="1:2" x14ac:dyDescent="0.25">
      <c r="A5469" s="91">
        <v>44789.833333333336</v>
      </c>
      <c r="B5469" s="92">
        <v>74</v>
      </c>
    </row>
    <row r="5470" spans="1:2" x14ac:dyDescent="0.25">
      <c r="A5470" s="91">
        <v>44789.875</v>
      </c>
      <c r="B5470" s="92">
        <v>73</v>
      </c>
    </row>
    <row r="5471" spans="1:2" x14ac:dyDescent="0.25">
      <c r="A5471" s="91">
        <v>44789.916666666664</v>
      </c>
      <c r="B5471" s="92">
        <v>72</v>
      </c>
    </row>
    <row r="5472" spans="1:2" x14ac:dyDescent="0.25">
      <c r="A5472" s="91">
        <v>44789.958333333336</v>
      </c>
      <c r="B5472" s="92">
        <v>71</v>
      </c>
    </row>
    <row r="5473" spans="1:2" x14ac:dyDescent="0.25">
      <c r="A5473" s="91">
        <v>44790</v>
      </c>
      <c r="B5473" s="92">
        <v>70</v>
      </c>
    </row>
    <row r="5474" spans="1:2" x14ac:dyDescent="0.25">
      <c r="A5474" s="91">
        <v>44790.041666666664</v>
      </c>
      <c r="B5474" s="92">
        <v>70</v>
      </c>
    </row>
    <row r="5475" spans="1:2" x14ac:dyDescent="0.25">
      <c r="A5475" s="91">
        <v>44790.083333333336</v>
      </c>
      <c r="B5475" s="92">
        <v>70</v>
      </c>
    </row>
    <row r="5476" spans="1:2" x14ac:dyDescent="0.25">
      <c r="A5476" s="91">
        <v>44790.125</v>
      </c>
      <c r="B5476" s="92">
        <v>68</v>
      </c>
    </row>
    <row r="5477" spans="1:2" x14ac:dyDescent="0.25">
      <c r="A5477" s="91">
        <v>44790.166666666664</v>
      </c>
      <c r="B5477" s="92">
        <v>67</v>
      </c>
    </row>
    <row r="5478" spans="1:2" x14ac:dyDescent="0.25">
      <c r="A5478" s="91">
        <v>44790.208333333336</v>
      </c>
      <c r="B5478" s="92">
        <v>67</v>
      </c>
    </row>
    <row r="5479" spans="1:2" x14ac:dyDescent="0.25">
      <c r="A5479" s="91">
        <v>44790.25</v>
      </c>
      <c r="B5479" s="92">
        <v>66</v>
      </c>
    </row>
    <row r="5480" spans="1:2" x14ac:dyDescent="0.25">
      <c r="A5480" s="91">
        <v>44790.291666666664</v>
      </c>
      <c r="B5480" s="92">
        <v>68</v>
      </c>
    </row>
    <row r="5481" spans="1:2" x14ac:dyDescent="0.25">
      <c r="A5481" s="91">
        <v>44790.333333333336</v>
      </c>
      <c r="B5481" s="92">
        <v>72</v>
      </c>
    </row>
    <row r="5482" spans="1:2" x14ac:dyDescent="0.25">
      <c r="A5482" s="91">
        <v>44790.375</v>
      </c>
      <c r="B5482" s="92">
        <v>74</v>
      </c>
    </row>
    <row r="5483" spans="1:2" x14ac:dyDescent="0.25">
      <c r="A5483" s="91">
        <v>44790.416666666664</v>
      </c>
      <c r="B5483" s="92">
        <v>75</v>
      </c>
    </row>
    <row r="5484" spans="1:2" x14ac:dyDescent="0.25">
      <c r="A5484" s="91">
        <v>44790.458333333336</v>
      </c>
      <c r="B5484" s="92">
        <v>71</v>
      </c>
    </row>
    <row r="5485" spans="1:2" x14ac:dyDescent="0.25">
      <c r="A5485" s="91">
        <v>44790.5</v>
      </c>
      <c r="B5485" s="92">
        <v>75</v>
      </c>
    </row>
    <row r="5486" spans="1:2" x14ac:dyDescent="0.25">
      <c r="A5486" s="91">
        <v>44790.541666666664</v>
      </c>
      <c r="B5486" s="92">
        <v>80</v>
      </c>
    </row>
    <row r="5487" spans="1:2" x14ac:dyDescent="0.25">
      <c r="A5487" s="91">
        <v>44790.583333333336</v>
      </c>
      <c r="B5487" s="92">
        <v>80</v>
      </c>
    </row>
    <row r="5488" spans="1:2" x14ac:dyDescent="0.25">
      <c r="A5488" s="91">
        <v>44790.625</v>
      </c>
      <c r="B5488" s="92">
        <v>79</v>
      </c>
    </row>
    <row r="5489" spans="1:2" x14ac:dyDescent="0.25">
      <c r="A5489" s="91">
        <v>44790.666666666664</v>
      </c>
      <c r="B5489" s="92">
        <v>78</v>
      </c>
    </row>
    <row r="5490" spans="1:2" x14ac:dyDescent="0.25">
      <c r="A5490" s="91">
        <v>44790.708333333336</v>
      </c>
      <c r="B5490" s="92">
        <v>78</v>
      </c>
    </row>
    <row r="5491" spans="1:2" x14ac:dyDescent="0.25">
      <c r="A5491" s="91">
        <v>44790.75</v>
      </c>
      <c r="B5491" s="92">
        <v>76</v>
      </c>
    </row>
    <row r="5492" spans="1:2" x14ac:dyDescent="0.25">
      <c r="A5492" s="91">
        <v>44790.791666666664</v>
      </c>
      <c r="B5492" s="92">
        <v>76</v>
      </c>
    </row>
    <row r="5493" spans="1:2" x14ac:dyDescent="0.25">
      <c r="A5493" s="91">
        <v>44790.833333333336</v>
      </c>
      <c r="B5493" s="92">
        <v>74</v>
      </c>
    </row>
    <row r="5494" spans="1:2" x14ac:dyDescent="0.25">
      <c r="A5494" s="91">
        <v>44790.875</v>
      </c>
      <c r="B5494" s="92">
        <v>73</v>
      </c>
    </row>
    <row r="5495" spans="1:2" x14ac:dyDescent="0.25">
      <c r="A5495" s="91">
        <v>44790.916666666664</v>
      </c>
      <c r="B5495" s="92">
        <v>72</v>
      </c>
    </row>
    <row r="5496" spans="1:2" x14ac:dyDescent="0.25">
      <c r="A5496" s="91">
        <v>44790.958333333336</v>
      </c>
      <c r="B5496" s="92">
        <v>67</v>
      </c>
    </row>
    <row r="5497" spans="1:2" x14ac:dyDescent="0.25">
      <c r="A5497" s="91">
        <v>44791</v>
      </c>
      <c r="B5497" s="92">
        <v>67</v>
      </c>
    </row>
    <row r="5498" spans="1:2" x14ac:dyDescent="0.25">
      <c r="A5498" s="91">
        <v>44791.041666666664</v>
      </c>
      <c r="B5498" s="92">
        <v>67</v>
      </c>
    </row>
    <row r="5499" spans="1:2" x14ac:dyDescent="0.25">
      <c r="A5499" s="91">
        <v>44791.083333333336</v>
      </c>
      <c r="B5499" s="92">
        <v>66</v>
      </c>
    </row>
    <row r="5500" spans="1:2" x14ac:dyDescent="0.25">
      <c r="A5500" s="91">
        <v>44791.125</v>
      </c>
      <c r="B5500" s="92">
        <v>65</v>
      </c>
    </row>
    <row r="5501" spans="1:2" x14ac:dyDescent="0.25">
      <c r="A5501" s="91">
        <v>44791.166666666664</v>
      </c>
      <c r="B5501" s="92">
        <v>67</v>
      </c>
    </row>
    <row r="5502" spans="1:2" x14ac:dyDescent="0.25">
      <c r="A5502" s="91">
        <v>44791.208333333336</v>
      </c>
      <c r="B5502" s="92">
        <v>67</v>
      </c>
    </row>
    <row r="5503" spans="1:2" x14ac:dyDescent="0.25">
      <c r="A5503" s="91">
        <v>44791.25</v>
      </c>
      <c r="B5503" s="92">
        <v>66</v>
      </c>
    </row>
    <row r="5504" spans="1:2" x14ac:dyDescent="0.25">
      <c r="A5504" s="91">
        <v>44791.291666666664</v>
      </c>
      <c r="B5504" s="92">
        <v>67</v>
      </c>
    </row>
    <row r="5505" spans="1:2" x14ac:dyDescent="0.25">
      <c r="A5505" s="91">
        <v>44791.333333333336</v>
      </c>
      <c r="B5505" s="92">
        <v>71</v>
      </c>
    </row>
    <row r="5506" spans="1:2" x14ac:dyDescent="0.25">
      <c r="A5506" s="91">
        <v>44791.375</v>
      </c>
      <c r="B5506" s="92">
        <v>74</v>
      </c>
    </row>
    <row r="5507" spans="1:2" x14ac:dyDescent="0.25">
      <c r="A5507" s="91">
        <v>44791.416666666664</v>
      </c>
      <c r="B5507" s="92">
        <v>78</v>
      </c>
    </row>
    <row r="5508" spans="1:2" x14ac:dyDescent="0.25">
      <c r="A5508" s="91">
        <v>44791.458333333336</v>
      </c>
      <c r="B5508" s="92">
        <v>80</v>
      </c>
    </row>
    <row r="5509" spans="1:2" x14ac:dyDescent="0.25">
      <c r="A5509" s="91">
        <v>44791.5</v>
      </c>
      <c r="B5509" s="92">
        <v>82</v>
      </c>
    </row>
    <row r="5510" spans="1:2" x14ac:dyDescent="0.25">
      <c r="A5510" s="91">
        <v>44791.541666666664</v>
      </c>
      <c r="B5510" s="92">
        <v>84</v>
      </c>
    </row>
    <row r="5511" spans="1:2" x14ac:dyDescent="0.25">
      <c r="A5511" s="91">
        <v>44791.583333333336</v>
      </c>
      <c r="B5511" s="92">
        <v>85</v>
      </c>
    </row>
    <row r="5512" spans="1:2" x14ac:dyDescent="0.25">
      <c r="A5512" s="91">
        <v>44791.625</v>
      </c>
      <c r="B5512" s="92">
        <v>84</v>
      </c>
    </row>
    <row r="5513" spans="1:2" x14ac:dyDescent="0.25">
      <c r="A5513" s="91">
        <v>44791.666666666664</v>
      </c>
      <c r="B5513" s="92">
        <v>81</v>
      </c>
    </row>
    <row r="5514" spans="1:2" x14ac:dyDescent="0.25">
      <c r="A5514" s="91">
        <v>44791.708333333336</v>
      </c>
      <c r="B5514" s="92">
        <v>77</v>
      </c>
    </row>
    <row r="5515" spans="1:2" x14ac:dyDescent="0.25">
      <c r="A5515" s="91">
        <v>44791.75</v>
      </c>
      <c r="B5515" s="92">
        <v>77</v>
      </c>
    </row>
    <row r="5516" spans="1:2" x14ac:dyDescent="0.25">
      <c r="A5516" s="91">
        <v>44791.791666666664</v>
      </c>
      <c r="B5516" s="92">
        <v>76</v>
      </c>
    </row>
    <row r="5517" spans="1:2" x14ac:dyDescent="0.25">
      <c r="A5517" s="91">
        <v>44791.833333333336</v>
      </c>
      <c r="B5517" s="92">
        <v>75</v>
      </c>
    </row>
    <row r="5518" spans="1:2" x14ac:dyDescent="0.25">
      <c r="A5518" s="91">
        <v>44791.875</v>
      </c>
      <c r="B5518" s="92">
        <v>75</v>
      </c>
    </row>
    <row r="5519" spans="1:2" x14ac:dyDescent="0.25">
      <c r="A5519" s="91">
        <v>44791.916666666664</v>
      </c>
      <c r="B5519" s="92">
        <v>73</v>
      </c>
    </row>
    <row r="5520" spans="1:2" x14ac:dyDescent="0.25">
      <c r="A5520" s="91">
        <v>44791.958333333336</v>
      </c>
      <c r="B5520" s="92">
        <v>72</v>
      </c>
    </row>
    <row r="5521" spans="1:2" x14ac:dyDescent="0.25">
      <c r="A5521" s="91">
        <v>44792</v>
      </c>
      <c r="B5521" s="92">
        <v>73</v>
      </c>
    </row>
    <row r="5522" spans="1:2" x14ac:dyDescent="0.25">
      <c r="A5522" s="91">
        <v>44792.041666666664</v>
      </c>
      <c r="B5522" s="92">
        <v>73</v>
      </c>
    </row>
    <row r="5523" spans="1:2" x14ac:dyDescent="0.25">
      <c r="A5523" s="91">
        <v>44792.083333333336</v>
      </c>
      <c r="B5523" s="92">
        <v>73</v>
      </c>
    </row>
    <row r="5524" spans="1:2" x14ac:dyDescent="0.25">
      <c r="A5524" s="91">
        <v>44792.125</v>
      </c>
      <c r="B5524" s="92">
        <v>73</v>
      </c>
    </row>
    <row r="5525" spans="1:2" x14ac:dyDescent="0.25">
      <c r="A5525" s="91">
        <v>44792.166666666664</v>
      </c>
      <c r="B5525" s="92">
        <v>73</v>
      </c>
    </row>
    <row r="5526" spans="1:2" x14ac:dyDescent="0.25">
      <c r="A5526" s="91">
        <v>44792.208333333336</v>
      </c>
      <c r="B5526" s="92">
        <v>72</v>
      </c>
    </row>
    <row r="5527" spans="1:2" x14ac:dyDescent="0.25">
      <c r="A5527" s="91">
        <v>44792.25</v>
      </c>
      <c r="B5527" s="92">
        <v>71</v>
      </c>
    </row>
    <row r="5528" spans="1:2" x14ac:dyDescent="0.25">
      <c r="A5528" s="91">
        <v>44792.291666666664</v>
      </c>
      <c r="B5528" s="92">
        <v>71</v>
      </c>
    </row>
    <row r="5529" spans="1:2" x14ac:dyDescent="0.25">
      <c r="A5529" s="91">
        <v>44792.333333333336</v>
      </c>
      <c r="B5529" s="92">
        <v>75</v>
      </c>
    </row>
    <row r="5530" spans="1:2" x14ac:dyDescent="0.25">
      <c r="A5530" s="91">
        <v>44792.375</v>
      </c>
      <c r="B5530" s="92">
        <v>79</v>
      </c>
    </row>
    <row r="5531" spans="1:2" x14ac:dyDescent="0.25">
      <c r="A5531" s="91">
        <v>44792.416666666664</v>
      </c>
      <c r="B5531" s="92">
        <v>82</v>
      </c>
    </row>
    <row r="5532" spans="1:2" x14ac:dyDescent="0.25">
      <c r="A5532" s="91">
        <v>44792.458333333336</v>
      </c>
      <c r="B5532" s="92">
        <v>85</v>
      </c>
    </row>
    <row r="5533" spans="1:2" x14ac:dyDescent="0.25">
      <c r="A5533" s="91">
        <v>44792.5</v>
      </c>
      <c r="B5533" s="92">
        <v>86</v>
      </c>
    </row>
    <row r="5534" spans="1:2" x14ac:dyDescent="0.25">
      <c r="A5534" s="91">
        <v>44792.541666666664</v>
      </c>
      <c r="B5534" s="92">
        <v>86</v>
      </c>
    </row>
    <row r="5535" spans="1:2" x14ac:dyDescent="0.25">
      <c r="A5535" s="91">
        <v>44792.583333333336</v>
      </c>
      <c r="B5535" s="92">
        <v>88</v>
      </c>
    </row>
    <row r="5536" spans="1:2" x14ac:dyDescent="0.25">
      <c r="A5536" s="91">
        <v>44792.625</v>
      </c>
      <c r="B5536" s="92">
        <v>85</v>
      </c>
    </row>
    <row r="5537" spans="1:2" x14ac:dyDescent="0.25">
      <c r="A5537" s="91">
        <v>44792.666666666664</v>
      </c>
      <c r="B5537" s="92">
        <v>83</v>
      </c>
    </row>
    <row r="5538" spans="1:2" x14ac:dyDescent="0.25">
      <c r="A5538" s="91">
        <v>44792.708333333336</v>
      </c>
      <c r="B5538" s="92">
        <v>83</v>
      </c>
    </row>
    <row r="5539" spans="1:2" x14ac:dyDescent="0.25">
      <c r="A5539" s="91">
        <v>44792.75</v>
      </c>
      <c r="B5539" s="92">
        <v>79</v>
      </c>
    </row>
    <row r="5540" spans="1:2" x14ac:dyDescent="0.25">
      <c r="A5540" s="91">
        <v>44792.791666666664</v>
      </c>
      <c r="B5540" s="92">
        <v>79</v>
      </c>
    </row>
    <row r="5541" spans="1:2" x14ac:dyDescent="0.25">
      <c r="A5541" s="91">
        <v>44792.833333333336</v>
      </c>
      <c r="B5541" s="92">
        <v>77</v>
      </c>
    </row>
    <row r="5542" spans="1:2" x14ac:dyDescent="0.25">
      <c r="A5542" s="91">
        <v>44792.875</v>
      </c>
      <c r="B5542" s="92">
        <v>76</v>
      </c>
    </row>
    <row r="5543" spans="1:2" x14ac:dyDescent="0.25">
      <c r="A5543" s="91">
        <v>44792.916666666664</v>
      </c>
      <c r="B5543" s="92">
        <v>76</v>
      </c>
    </row>
    <row r="5544" spans="1:2" x14ac:dyDescent="0.25">
      <c r="A5544" s="91">
        <v>44792.958333333336</v>
      </c>
      <c r="B5544" s="92">
        <v>75</v>
      </c>
    </row>
    <row r="5545" spans="1:2" x14ac:dyDescent="0.25">
      <c r="A5545" s="91">
        <v>44793</v>
      </c>
      <c r="B5545" s="92">
        <v>74</v>
      </c>
    </row>
    <row r="5546" spans="1:2" x14ac:dyDescent="0.25">
      <c r="A5546" s="91">
        <v>44793.041666666664</v>
      </c>
      <c r="B5546" s="92">
        <v>74</v>
      </c>
    </row>
    <row r="5547" spans="1:2" x14ac:dyDescent="0.25">
      <c r="A5547" s="91">
        <v>44793.083333333336</v>
      </c>
      <c r="B5547" s="92">
        <v>73</v>
      </c>
    </row>
    <row r="5548" spans="1:2" x14ac:dyDescent="0.25">
      <c r="A5548" s="91">
        <v>44793.125</v>
      </c>
      <c r="B5548" s="92">
        <v>73</v>
      </c>
    </row>
    <row r="5549" spans="1:2" x14ac:dyDescent="0.25">
      <c r="A5549" s="91">
        <v>44793.166666666664</v>
      </c>
      <c r="B5549" s="92">
        <v>73</v>
      </c>
    </row>
    <row r="5550" spans="1:2" x14ac:dyDescent="0.25">
      <c r="A5550" s="91">
        <v>44793.208333333336</v>
      </c>
      <c r="B5550" s="92">
        <v>73</v>
      </c>
    </row>
    <row r="5551" spans="1:2" x14ac:dyDescent="0.25">
      <c r="A5551" s="91">
        <v>44793.25</v>
      </c>
      <c r="B5551" s="92">
        <v>72</v>
      </c>
    </row>
    <row r="5552" spans="1:2" x14ac:dyDescent="0.25">
      <c r="A5552" s="91">
        <v>44793.291666666664</v>
      </c>
      <c r="B5552" s="92">
        <v>73</v>
      </c>
    </row>
    <row r="5553" spans="1:2" x14ac:dyDescent="0.25">
      <c r="A5553" s="91">
        <v>44793.333333333336</v>
      </c>
      <c r="B5553" s="92">
        <v>75</v>
      </c>
    </row>
    <row r="5554" spans="1:2" x14ac:dyDescent="0.25">
      <c r="A5554" s="91">
        <v>44793.375</v>
      </c>
      <c r="B5554" s="92">
        <v>77</v>
      </c>
    </row>
    <row r="5555" spans="1:2" x14ac:dyDescent="0.25">
      <c r="A5555" s="91">
        <v>44793.416666666664</v>
      </c>
      <c r="B5555" s="92">
        <v>80</v>
      </c>
    </row>
    <row r="5556" spans="1:2" x14ac:dyDescent="0.25">
      <c r="A5556" s="91">
        <v>44793.458333333336</v>
      </c>
      <c r="B5556" s="92">
        <v>84</v>
      </c>
    </row>
    <row r="5557" spans="1:2" x14ac:dyDescent="0.25">
      <c r="A5557" s="91">
        <v>44793.5</v>
      </c>
      <c r="B5557" s="92">
        <v>83</v>
      </c>
    </row>
    <row r="5558" spans="1:2" x14ac:dyDescent="0.25">
      <c r="A5558" s="91">
        <v>44793.541666666664</v>
      </c>
      <c r="B5558" s="92">
        <v>85</v>
      </c>
    </row>
    <row r="5559" spans="1:2" x14ac:dyDescent="0.25">
      <c r="A5559" s="91">
        <v>44793.583333333336</v>
      </c>
      <c r="B5559" s="92">
        <v>87</v>
      </c>
    </row>
    <row r="5560" spans="1:2" x14ac:dyDescent="0.25">
      <c r="A5560" s="91">
        <v>44793.625</v>
      </c>
      <c r="B5560" s="92">
        <v>88</v>
      </c>
    </row>
    <row r="5561" spans="1:2" x14ac:dyDescent="0.25">
      <c r="A5561" s="91">
        <v>44793.666666666664</v>
      </c>
      <c r="B5561" s="92">
        <v>86</v>
      </c>
    </row>
    <row r="5562" spans="1:2" x14ac:dyDescent="0.25">
      <c r="A5562" s="91">
        <v>44793.708333333336</v>
      </c>
      <c r="B5562" s="92">
        <v>84</v>
      </c>
    </row>
    <row r="5563" spans="1:2" x14ac:dyDescent="0.25">
      <c r="A5563" s="91">
        <v>44793.75</v>
      </c>
      <c r="B5563" s="92">
        <v>82</v>
      </c>
    </row>
    <row r="5564" spans="1:2" x14ac:dyDescent="0.25">
      <c r="A5564" s="91">
        <v>44793.791666666664</v>
      </c>
      <c r="B5564" s="92">
        <v>79</v>
      </c>
    </row>
    <row r="5565" spans="1:2" x14ac:dyDescent="0.25">
      <c r="A5565" s="91">
        <v>44793.833333333336</v>
      </c>
      <c r="B5565" s="92">
        <v>77</v>
      </c>
    </row>
    <row r="5566" spans="1:2" x14ac:dyDescent="0.25">
      <c r="A5566" s="91">
        <v>44793.875</v>
      </c>
      <c r="B5566" s="92">
        <v>76</v>
      </c>
    </row>
    <row r="5567" spans="1:2" x14ac:dyDescent="0.25">
      <c r="A5567" s="91">
        <v>44793.916666666664</v>
      </c>
      <c r="B5567" s="92">
        <v>75</v>
      </c>
    </row>
    <row r="5568" spans="1:2" x14ac:dyDescent="0.25">
      <c r="A5568" s="91">
        <v>44793.958333333336</v>
      </c>
      <c r="B5568" s="92">
        <v>74</v>
      </c>
    </row>
    <row r="5569" spans="1:2" x14ac:dyDescent="0.25">
      <c r="A5569" s="91">
        <v>44794</v>
      </c>
      <c r="B5569" s="92">
        <v>73</v>
      </c>
    </row>
    <row r="5570" spans="1:2" x14ac:dyDescent="0.25">
      <c r="A5570" s="91">
        <v>44794.041666666664</v>
      </c>
      <c r="B5570" s="92">
        <v>72</v>
      </c>
    </row>
    <row r="5571" spans="1:2" x14ac:dyDescent="0.25">
      <c r="A5571" s="91">
        <v>44794.083333333336</v>
      </c>
      <c r="B5571" s="92">
        <v>71</v>
      </c>
    </row>
    <row r="5572" spans="1:2" x14ac:dyDescent="0.25">
      <c r="A5572" s="91">
        <v>44794.125</v>
      </c>
      <c r="B5572" s="92">
        <v>71</v>
      </c>
    </row>
    <row r="5573" spans="1:2" x14ac:dyDescent="0.25">
      <c r="A5573" s="91">
        <v>44794.166666666664</v>
      </c>
      <c r="B5573" s="92">
        <v>72</v>
      </c>
    </row>
    <row r="5574" spans="1:2" x14ac:dyDescent="0.25">
      <c r="A5574" s="91">
        <v>44794.208333333336</v>
      </c>
      <c r="B5574" s="92">
        <v>71</v>
      </c>
    </row>
    <row r="5575" spans="1:2" x14ac:dyDescent="0.25">
      <c r="A5575" s="91">
        <v>44794.25</v>
      </c>
      <c r="B5575" s="92">
        <v>72</v>
      </c>
    </row>
    <row r="5576" spans="1:2" x14ac:dyDescent="0.25">
      <c r="A5576" s="91">
        <v>44794.291666666664</v>
      </c>
      <c r="B5576" s="92">
        <v>72</v>
      </c>
    </row>
    <row r="5577" spans="1:2" x14ac:dyDescent="0.25">
      <c r="A5577" s="91">
        <v>44794.333333333336</v>
      </c>
      <c r="B5577" s="92">
        <v>74</v>
      </c>
    </row>
    <row r="5578" spans="1:2" x14ac:dyDescent="0.25">
      <c r="A5578" s="91">
        <v>44794.375</v>
      </c>
      <c r="B5578" s="92">
        <v>75</v>
      </c>
    </row>
    <row r="5579" spans="1:2" x14ac:dyDescent="0.25">
      <c r="A5579" s="91">
        <v>44794.416666666664</v>
      </c>
      <c r="B5579" s="92">
        <v>78</v>
      </c>
    </row>
    <row r="5580" spans="1:2" x14ac:dyDescent="0.25">
      <c r="A5580" s="91">
        <v>44794.458333333336</v>
      </c>
      <c r="B5580" s="92">
        <v>79</v>
      </c>
    </row>
    <row r="5581" spans="1:2" x14ac:dyDescent="0.25">
      <c r="A5581" s="91">
        <v>44794.5</v>
      </c>
      <c r="B5581" s="92">
        <v>79</v>
      </c>
    </row>
    <row r="5582" spans="1:2" x14ac:dyDescent="0.25">
      <c r="A5582" s="91">
        <v>44794.541666666664</v>
      </c>
      <c r="B5582" s="92">
        <v>79</v>
      </c>
    </row>
    <row r="5583" spans="1:2" x14ac:dyDescent="0.25">
      <c r="A5583" s="91">
        <v>44794.583333333336</v>
      </c>
      <c r="B5583" s="92">
        <v>80</v>
      </c>
    </row>
    <row r="5584" spans="1:2" x14ac:dyDescent="0.25">
      <c r="A5584" s="91">
        <v>44794.625</v>
      </c>
      <c r="B5584" s="92">
        <v>80</v>
      </c>
    </row>
    <row r="5585" spans="1:2" x14ac:dyDescent="0.25">
      <c r="A5585" s="91">
        <v>44794.666666666664</v>
      </c>
      <c r="B5585" s="92">
        <v>81</v>
      </c>
    </row>
    <row r="5586" spans="1:2" x14ac:dyDescent="0.25">
      <c r="A5586" s="91">
        <v>44794.708333333336</v>
      </c>
      <c r="B5586" s="92">
        <v>78</v>
      </c>
    </row>
    <row r="5587" spans="1:2" x14ac:dyDescent="0.25">
      <c r="A5587" s="91">
        <v>44794.75</v>
      </c>
      <c r="B5587" s="92">
        <v>78</v>
      </c>
    </row>
    <row r="5588" spans="1:2" x14ac:dyDescent="0.25">
      <c r="A5588" s="91">
        <v>44794.791666666664</v>
      </c>
      <c r="B5588" s="92">
        <v>76</v>
      </c>
    </row>
    <row r="5589" spans="1:2" x14ac:dyDescent="0.25">
      <c r="A5589" s="91">
        <v>44794.833333333336</v>
      </c>
      <c r="B5589" s="92">
        <v>75</v>
      </c>
    </row>
    <row r="5590" spans="1:2" x14ac:dyDescent="0.25">
      <c r="A5590" s="91">
        <v>44794.875</v>
      </c>
      <c r="B5590" s="92">
        <v>75</v>
      </c>
    </row>
    <row r="5591" spans="1:2" x14ac:dyDescent="0.25">
      <c r="A5591" s="91">
        <v>44794.916666666664</v>
      </c>
      <c r="B5591" s="92">
        <v>74</v>
      </c>
    </row>
    <row r="5592" spans="1:2" x14ac:dyDescent="0.25">
      <c r="A5592" s="91">
        <v>44794.958333333336</v>
      </c>
      <c r="B5592" s="92">
        <v>74</v>
      </c>
    </row>
    <row r="5593" spans="1:2" x14ac:dyDescent="0.25">
      <c r="A5593" s="91">
        <v>44795</v>
      </c>
      <c r="B5593" s="92">
        <v>73</v>
      </c>
    </row>
    <row r="5594" spans="1:2" x14ac:dyDescent="0.25">
      <c r="A5594" s="91">
        <v>44795.041666666664</v>
      </c>
      <c r="B5594" s="92">
        <v>73</v>
      </c>
    </row>
    <row r="5595" spans="1:2" x14ac:dyDescent="0.25">
      <c r="A5595" s="91">
        <v>44795.083333333336</v>
      </c>
      <c r="B5595" s="92">
        <v>73</v>
      </c>
    </row>
    <row r="5596" spans="1:2" x14ac:dyDescent="0.25">
      <c r="A5596" s="91">
        <v>44795.125</v>
      </c>
      <c r="B5596" s="92">
        <v>73</v>
      </c>
    </row>
    <row r="5597" spans="1:2" x14ac:dyDescent="0.25">
      <c r="A5597" s="91">
        <v>44795.166666666664</v>
      </c>
      <c r="B5597" s="92">
        <v>73</v>
      </c>
    </row>
    <row r="5598" spans="1:2" x14ac:dyDescent="0.25">
      <c r="A5598" s="91">
        <v>44795.208333333336</v>
      </c>
      <c r="B5598" s="92">
        <v>73</v>
      </c>
    </row>
    <row r="5599" spans="1:2" x14ac:dyDescent="0.25">
      <c r="A5599" s="91">
        <v>44795.25</v>
      </c>
      <c r="B5599" s="92">
        <v>73</v>
      </c>
    </row>
    <row r="5600" spans="1:2" x14ac:dyDescent="0.25">
      <c r="A5600" s="91">
        <v>44795.291666666664</v>
      </c>
      <c r="B5600" s="92">
        <v>73</v>
      </c>
    </row>
    <row r="5601" spans="1:2" x14ac:dyDescent="0.25">
      <c r="A5601" s="91">
        <v>44795.333333333336</v>
      </c>
      <c r="B5601" s="92">
        <v>73</v>
      </c>
    </row>
    <row r="5602" spans="1:2" x14ac:dyDescent="0.25">
      <c r="A5602" s="91">
        <v>44795.375</v>
      </c>
      <c r="B5602" s="92">
        <v>74</v>
      </c>
    </row>
    <row r="5603" spans="1:2" x14ac:dyDescent="0.25">
      <c r="A5603" s="91">
        <v>44795.416666666664</v>
      </c>
      <c r="B5603" s="92">
        <v>75</v>
      </c>
    </row>
    <row r="5604" spans="1:2" x14ac:dyDescent="0.25">
      <c r="A5604" s="91">
        <v>44795.458333333336</v>
      </c>
      <c r="B5604" s="92">
        <v>75</v>
      </c>
    </row>
    <row r="5605" spans="1:2" x14ac:dyDescent="0.25">
      <c r="A5605" s="91">
        <v>44795.5</v>
      </c>
      <c r="B5605" s="92">
        <v>74</v>
      </c>
    </row>
    <row r="5606" spans="1:2" x14ac:dyDescent="0.25">
      <c r="A5606" s="91">
        <v>44795.541666666664</v>
      </c>
      <c r="B5606" s="92">
        <v>74</v>
      </c>
    </row>
    <row r="5607" spans="1:2" x14ac:dyDescent="0.25">
      <c r="A5607" s="91">
        <v>44795.583333333336</v>
      </c>
      <c r="B5607" s="92">
        <v>77</v>
      </c>
    </row>
    <row r="5608" spans="1:2" x14ac:dyDescent="0.25">
      <c r="A5608" s="91">
        <v>44795.625</v>
      </c>
      <c r="B5608" s="92">
        <v>77</v>
      </c>
    </row>
    <row r="5609" spans="1:2" x14ac:dyDescent="0.25">
      <c r="A5609" s="91">
        <v>44795.666666666664</v>
      </c>
      <c r="B5609" s="92">
        <v>77</v>
      </c>
    </row>
    <row r="5610" spans="1:2" x14ac:dyDescent="0.25">
      <c r="A5610" s="91">
        <v>44795.708333333336</v>
      </c>
      <c r="B5610" s="92">
        <v>78</v>
      </c>
    </row>
    <row r="5611" spans="1:2" x14ac:dyDescent="0.25">
      <c r="A5611" s="91">
        <v>44795.75</v>
      </c>
      <c r="B5611" s="92">
        <v>74</v>
      </c>
    </row>
    <row r="5612" spans="1:2" x14ac:dyDescent="0.25">
      <c r="A5612" s="91">
        <v>44795.791666666664</v>
      </c>
      <c r="B5612" s="92">
        <v>74</v>
      </c>
    </row>
    <row r="5613" spans="1:2" x14ac:dyDescent="0.25">
      <c r="A5613" s="91">
        <v>44795.833333333336</v>
      </c>
      <c r="B5613" s="92">
        <v>73</v>
      </c>
    </row>
    <row r="5614" spans="1:2" x14ac:dyDescent="0.25">
      <c r="A5614" s="91">
        <v>44795.875</v>
      </c>
      <c r="B5614" s="92">
        <v>73</v>
      </c>
    </row>
    <row r="5615" spans="1:2" x14ac:dyDescent="0.25">
      <c r="A5615" s="91">
        <v>44795.916666666664</v>
      </c>
      <c r="B5615" s="92">
        <v>73</v>
      </c>
    </row>
    <row r="5616" spans="1:2" x14ac:dyDescent="0.25">
      <c r="A5616" s="91">
        <v>44795.958333333336</v>
      </c>
      <c r="B5616" s="92">
        <v>74</v>
      </c>
    </row>
    <row r="5617" spans="1:2" x14ac:dyDescent="0.25">
      <c r="A5617" s="91">
        <v>44796</v>
      </c>
      <c r="B5617" s="92">
        <v>73</v>
      </c>
    </row>
    <row r="5618" spans="1:2" x14ac:dyDescent="0.25">
      <c r="A5618" s="91">
        <v>44796.041666666664</v>
      </c>
      <c r="B5618" s="92">
        <v>73</v>
      </c>
    </row>
    <row r="5619" spans="1:2" x14ac:dyDescent="0.25">
      <c r="A5619" s="91">
        <v>44796.083333333336</v>
      </c>
      <c r="B5619" s="92">
        <v>73</v>
      </c>
    </row>
    <row r="5620" spans="1:2" x14ac:dyDescent="0.25">
      <c r="A5620" s="91">
        <v>44796.125</v>
      </c>
      <c r="B5620" s="92">
        <v>73</v>
      </c>
    </row>
    <row r="5621" spans="1:2" x14ac:dyDescent="0.25">
      <c r="A5621" s="91">
        <v>44796.166666666664</v>
      </c>
      <c r="B5621" s="92">
        <v>73</v>
      </c>
    </row>
    <row r="5622" spans="1:2" x14ac:dyDescent="0.25">
      <c r="A5622" s="91">
        <v>44796.208333333336</v>
      </c>
      <c r="B5622" s="92">
        <v>73</v>
      </c>
    </row>
    <row r="5623" spans="1:2" x14ac:dyDescent="0.25">
      <c r="A5623" s="91">
        <v>44796.25</v>
      </c>
      <c r="B5623" s="92">
        <v>72</v>
      </c>
    </row>
    <row r="5624" spans="1:2" x14ac:dyDescent="0.25">
      <c r="A5624" s="91">
        <v>44796.291666666664</v>
      </c>
      <c r="B5624" s="92">
        <v>72</v>
      </c>
    </row>
    <row r="5625" spans="1:2" x14ac:dyDescent="0.25">
      <c r="A5625" s="91">
        <v>44796.333333333336</v>
      </c>
      <c r="B5625" s="92">
        <v>74</v>
      </c>
    </row>
    <row r="5626" spans="1:2" x14ac:dyDescent="0.25">
      <c r="A5626" s="91">
        <v>44796.375</v>
      </c>
      <c r="B5626" s="92">
        <v>77</v>
      </c>
    </row>
    <row r="5627" spans="1:2" x14ac:dyDescent="0.25">
      <c r="A5627" s="91">
        <v>44796.416666666664</v>
      </c>
      <c r="B5627" s="92">
        <v>76</v>
      </c>
    </row>
    <row r="5628" spans="1:2" x14ac:dyDescent="0.25">
      <c r="A5628" s="91">
        <v>44796.458333333336</v>
      </c>
      <c r="B5628" s="92">
        <v>79</v>
      </c>
    </row>
    <row r="5629" spans="1:2" x14ac:dyDescent="0.25">
      <c r="A5629" s="91">
        <v>44796.5</v>
      </c>
      <c r="B5629" s="92">
        <v>81</v>
      </c>
    </row>
    <row r="5630" spans="1:2" x14ac:dyDescent="0.25">
      <c r="A5630" s="91">
        <v>44796.541666666664</v>
      </c>
      <c r="B5630" s="92">
        <v>82</v>
      </c>
    </row>
    <row r="5631" spans="1:2" x14ac:dyDescent="0.25">
      <c r="A5631" s="91">
        <v>44796.583333333336</v>
      </c>
      <c r="B5631" s="92">
        <v>84</v>
      </c>
    </row>
    <row r="5632" spans="1:2" x14ac:dyDescent="0.25">
      <c r="A5632" s="91">
        <v>44796.625</v>
      </c>
      <c r="B5632" s="92">
        <v>82</v>
      </c>
    </row>
    <row r="5633" spans="1:2" x14ac:dyDescent="0.25">
      <c r="A5633" s="91">
        <v>44796.666666666664</v>
      </c>
      <c r="B5633" s="92">
        <v>81</v>
      </c>
    </row>
    <row r="5634" spans="1:2" x14ac:dyDescent="0.25">
      <c r="A5634" s="91">
        <v>44796.708333333336</v>
      </c>
      <c r="B5634" s="92">
        <v>80</v>
      </c>
    </row>
    <row r="5635" spans="1:2" x14ac:dyDescent="0.25">
      <c r="A5635" s="91">
        <v>44796.75</v>
      </c>
      <c r="B5635" s="92">
        <v>79</v>
      </c>
    </row>
    <row r="5636" spans="1:2" x14ac:dyDescent="0.25">
      <c r="A5636" s="91">
        <v>44796.791666666664</v>
      </c>
      <c r="B5636" s="92">
        <v>79</v>
      </c>
    </row>
    <row r="5637" spans="1:2" x14ac:dyDescent="0.25">
      <c r="A5637" s="91">
        <v>44796.833333333336</v>
      </c>
      <c r="B5637" s="92">
        <v>79</v>
      </c>
    </row>
    <row r="5638" spans="1:2" x14ac:dyDescent="0.25">
      <c r="A5638" s="91">
        <v>44796.875</v>
      </c>
      <c r="B5638" s="92">
        <v>80</v>
      </c>
    </row>
    <row r="5639" spans="1:2" x14ac:dyDescent="0.25">
      <c r="A5639" s="91">
        <v>44796.916666666664</v>
      </c>
      <c r="B5639" s="92">
        <v>79</v>
      </c>
    </row>
    <row r="5640" spans="1:2" x14ac:dyDescent="0.25">
      <c r="A5640" s="91">
        <v>44796.958333333336</v>
      </c>
      <c r="B5640" s="92">
        <v>78</v>
      </c>
    </row>
    <row r="5641" spans="1:2" x14ac:dyDescent="0.25">
      <c r="A5641" s="91">
        <v>44797</v>
      </c>
      <c r="B5641" s="92">
        <v>77</v>
      </c>
    </row>
    <row r="5642" spans="1:2" x14ac:dyDescent="0.25">
      <c r="A5642" s="91">
        <v>44797.041666666664</v>
      </c>
      <c r="B5642" s="92">
        <v>75</v>
      </c>
    </row>
    <row r="5643" spans="1:2" x14ac:dyDescent="0.25">
      <c r="A5643" s="91">
        <v>44797.083333333336</v>
      </c>
      <c r="B5643" s="92">
        <v>76</v>
      </c>
    </row>
    <row r="5644" spans="1:2" x14ac:dyDescent="0.25">
      <c r="A5644" s="91">
        <v>44797.125</v>
      </c>
      <c r="B5644" s="92">
        <v>74</v>
      </c>
    </row>
    <row r="5645" spans="1:2" x14ac:dyDescent="0.25">
      <c r="A5645" s="91">
        <v>44797.166666666664</v>
      </c>
      <c r="B5645" s="92">
        <v>73</v>
      </c>
    </row>
    <row r="5646" spans="1:2" x14ac:dyDescent="0.25">
      <c r="A5646" s="91">
        <v>44797.208333333336</v>
      </c>
      <c r="B5646" s="92">
        <v>73</v>
      </c>
    </row>
    <row r="5647" spans="1:2" x14ac:dyDescent="0.25">
      <c r="A5647" s="91">
        <v>44797.25</v>
      </c>
      <c r="B5647" s="92">
        <v>72</v>
      </c>
    </row>
    <row r="5648" spans="1:2" x14ac:dyDescent="0.25">
      <c r="A5648" s="91">
        <v>44797.291666666664</v>
      </c>
      <c r="B5648" s="92">
        <v>73</v>
      </c>
    </row>
    <row r="5649" spans="1:2" x14ac:dyDescent="0.25">
      <c r="A5649" s="91">
        <v>44797.333333333336</v>
      </c>
      <c r="B5649" s="92">
        <v>76</v>
      </c>
    </row>
    <row r="5650" spans="1:2" x14ac:dyDescent="0.25">
      <c r="A5650" s="91">
        <v>44797.375</v>
      </c>
      <c r="B5650" s="92">
        <v>80</v>
      </c>
    </row>
    <row r="5651" spans="1:2" x14ac:dyDescent="0.25">
      <c r="A5651" s="91">
        <v>44797.416666666664</v>
      </c>
      <c r="B5651" s="92">
        <v>82</v>
      </c>
    </row>
    <row r="5652" spans="1:2" x14ac:dyDescent="0.25">
      <c r="A5652" s="91">
        <v>44797.458333333336</v>
      </c>
      <c r="B5652" s="92">
        <v>84</v>
      </c>
    </row>
    <row r="5653" spans="1:2" x14ac:dyDescent="0.25">
      <c r="A5653" s="91">
        <v>44797.5</v>
      </c>
      <c r="B5653" s="92">
        <v>87</v>
      </c>
    </row>
    <row r="5654" spans="1:2" x14ac:dyDescent="0.25">
      <c r="A5654" s="91">
        <v>44797.541666666664</v>
      </c>
      <c r="B5654" s="92">
        <v>88</v>
      </c>
    </row>
    <row r="5655" spans="1:2" x14ac:dyDescent="0.25">
      <c r="A5655" s="91">
        <v>44797.583333333336</v>
      </c>
      <c r="B5655" s="92">
        <v>88</v>
      </c>
    </row>
    <row r="5656" spans="1:2" x14ac:dyDescent="0.25">
      <c r="A5656" s="91">
        <v>44797.625</v>
      </c>
      <c r="B5656" s="92">
        <v>87</v>
      </c>
    </row>
    <row r="5657" spans="1:2" x14ac:dyDescent="0.25">
      <c r="A5657" s="91">
        <v>44797.666666666664</v>
      </c>
      <c r="B5657" s="92">
        <v>87</v>
      </c>
    </row>
    <row r="5658" spans="1:2" x14ac:dyDescent="0.25">
      <c r="A5658" s="91">
        <v>44797.708333333336</v>
      </c>
      <c r="B5658" s="92">
        <v>84</v>
      </c>
    </row>
    <row r="5659" spans="1:2" x14ac:dyDescent="0.25">
      <c r="A5659" s="91">
        <v>44797.75</v>
      </c>
      <c r="B5659" s="92">
        <v>81</v>
      </c>
    </row>
    <row r="5660" spans="1:2" x14ac:dyDescent="0.25">
      <c r="A5660" s="91">
        <v>44797.791666666664</v>
      </c>
      <c r="B5660" s="92">
        <v>80</v>
      </c>
    </row>
    <row r="5661" spans="1:2" x14ac:dyDescent="0.25">
      <c r="A5661" s="91">
        <v>44797.833333333336</v>
      </c>
      <c r="B5661" s="92">
        <v>78</v>
      </c>
    </row>
    <row r="5662" spans="1:2" x14ac:dyDescent="0.25">
      <c r="A5662" s="91">
        <v>44797.875</v>
      </c>
      <c r="B5662" s="92">
        <v>77</v>
      </c>
    </row>
    <row r="5663" spans="1:2" x14ac:dyDescent="0.25">
      <c r="A5663" s="91">
        <v>44797.916666666664</v>
      </c>
      <c r="B5663" s="92">
        <v>76</v>
      </c>
    </row>
    <row r="5664" spans="1:2" x14ac:dyDescent="0.25">
      <c r="A5664" s="91">
        <v>44797.958333333336</v>
      </c>
      <c r="B5664" s="92">
        <v>77</v>
      </c>
    </row>
    <row r="5665" spans="1:2" x14ac:dyDescent="0.25">
      <c r="A5665" s="91">
        <v>44798</v>
      </c>
      <c r="B5665" s="92">
        <v>79</v>
      </c>
    </row>
    <row r="5666" spans="1:2" x14ac:dyDescent="0.25">
      <c r="A5666" s="91">
        <v>44798.041666666664</v>
      </c>
      <c r="B5666" s="92">
        <v>79</v>
      </c>
    </row>
    <row r="5667" spans="1:2" x14ac:dyDescent="0.25">
      <c r="A5667" s="91">
        <v>44798.083333333336</v>
      </c>
      <c r="B5667" s="92">
        <v>78</v>
      </c>
    </row>
    <row r="5668" spans="1:2" x14ac:dyDescent="0.25">
      <c r="A5668" s="91">
        <v>44798.125</v>
      </c>
      <c r="B5668" s="92">
        <v>76</v>
      </c>
    </row>
    <row r="5669" spans="1:2" x14ac:dyDescent="0.25">
      <c r="A5669" s="91">
        <v>44798.166666666664</v>
      </c>
      <c r="B5669" s="92">
        <v>73</v>
      </c>
    </row>
    <row r="5670" spans="1:2" x14ac:dyDescent="0.25">
      <c r="A5670" s="91">
        <v>44798.208333333336</v>
      </c>
      <c r="B5670" s="92">
        <v>70</v>
      </c>
    </row>
    <row r="5671" spans="1:2" x14ac:dyDescent="0.25">
      <c r="A5671" s="91">
        <v>44798.25</v>
      </c>
      <c r="B5671" s="92">
        <v>73</v>
      </c>
    </row>
    <row r="5672" spans="1:2" x14ac:dyDescent="0.25">
      <c r="A5672" s="91">
        <v>44798.291666666664</v>
      </c>
      <c r="B5672" s="92">
        <v>76</v>
      </c>
    </row>
    <row r="5673" spans="1:2" x14ac:dyDescent="0.25">
      <c r="A5673" s="91">
        <v>44798.333333333336</v>
      </c>
      <c r="B5673" s="92">
        <v>79</v>
      </c>
    </row>
    <row r="5674" spans="1:2" x14ac:dyDescent="0.25">
      <c r="A5674" s="91">
        <v>44798.375</v>
      </c>
      <c r="B5674" s="92">
        <v>82</v>
      </c>
    </row>
    <row r="5675" spans="1:2" x14ac:dyDescent="0.25">
      <c r="A5675" s="91">
        <v>44798.416666666664</v>
      </c>
      <c r="B5675" s="92">
        <v>85</v>
      </c>
    </row>
    <row r="5676" spans="1:2" x14ac:dyDescent="0.25">
      <c r="A5676" s="91">
        <v>44798.458333333336</v>
      </c>
      <c r="B5676" s="92">
        <v>87</v>
      </c>
    </row>
    <row r="5677" spans="1:2" x14ac:dyDescent="0.25">
      <c r="A5677" s="91">
        <v>44798.5</v>
      </c>
      <c r="B5677" s="92">
        <v>88</v>
      </c>
    </row>
    <row r="5678" spans="1:2" x14ac:dyDescent="0.25">
      <c r="A5678" s="91">
        <v>44798.541666666664</v>
      </c>
      <c r="B5678" s="92">
        <v>91</v>
      </c>
    </row>
    <row r="5679" spans="1:2" x14ac:dyDescent="0.25">
      <c r="A5679" s="91">
        <v>44798.583333333336</v>
      </c>
      <c r="B5679" s="92">
        <v>89</v>
      </c>
    </row>
    <row r="5680" spans="1:2" x14ac:dyDescent="0.25">
      <c r="A5680" s="91">
        <v>44798.625</v>
      </c>
      <c r="B5680" s="92">
        <v>88</v>
      </c>
    </row>
    <row r="5681" spans="1:2" x14ac:dyDescent="0.25">
      <c r="A5681" s="91">
        <v>44798.666666666664</v>
      </c>
      <c r="B5681" s="92">
        <v>87</v>
      </c>
    </row>
    <row r="5682" spans="1:2" x14ac:dyDescent="0.25">
      <c r="A5682" s="91">
        <v>44798.708333333336</v>
      </c>
      <c r="B5682" s="92">
        <v>86</v>
      </c>
    </row>
    <row r="5683" spans="1:2" x14ac:dyDescent="0.25">
      <c r="A5683" s="91">
        <v>44798.75</v>
      </c>
      <c r="B5683" s="92">
        <v>82</v>
      </c>
    </row>
    <row r="5684" spans="1:2" x14ac:dyDescent="0.25">
      <c r="A5684" s="91">
        <v>44798.791666666664</v>
      </c>
      <c r="B5684" s="92">
        <v>79</v>
      </c>
    </row>
    <row r="5685" spans="1:2" x14ac:dyDescent="0.25">
      <c r="A5685" s="91">
        <v>44798.833333333336</v>
      </c>
      <c r="B5685" s="92">
        <v>77</v>
      </c>
    </row>
    <row r="5686" spans="1:2" x14ac:dyDescent="0.25">
      <c r="A5686" s="91">
        <v>44798.875</v>
      </c>
      <c r="B5686" s="92">
        <v>79</v>
      </c>
    </row>
    <row r="5687" spans="1:2" x14ac:dyDescent="0.25">
      <c r="A5687" s="91">
        <v>44798.916666666664</v>
      </c>
      <c r="B5687" s="92">
        <v>79</v>
      </c>
    </row>
    <row r="5688" spans="1:2" x14ac:dyDescent="0.25">
      <c r="A5688" s="91">
        <v>44798.958333333336</v>
      </c>
      <c r="B5688" s="92">
        <v>77</v>
      </c>
    </row>
    <row r="5689" spans="1:2" x14ac:dyDescent="0.25">
      <c r="A5689" s="91">
        <v>44799</v>
      </c>
      <c r="B5689" s="92">
        <v>77</v>
      </c>
    </row>
    <row r="5690" spans="1:2" x14ac:dyDescent="0.25">
      <c r="A5690" s="91">
        <v>44799.041666666664</v>
      </c>
      <c r="B5690" s="92">
        <v>75</v>
      </c>
    </row>
    <row r="5691" spans="1:2" x14ac:dyDescent="0.25">
      <c r="A5691" s="91">
        <v>44799.083333333336</v>
      </c>
      <c r="B5691" s="92">
        <v>75</v>
      </c>
    </row>
    <row r="5692" spans="1:2" x14ac:dyDescent="0.25">
      <c r="A5692" s="91">
        <v>44799.125</v>
      </c>
      <c r="B5692" s="92">
        <v>76</v>
      </c>
    </row>
    <row r="5693" spans="1:2" x14ac:dyDescent="0.25">
      <c r="A5693" s="91">
        <v>44799.166666666664</v>
      </c>
      <c r="B5693" s="92">
        <v>74</v>
      </c>
    </row>
    <row r="5694" spans="1:2" x14ac:dyDescent="0.25">
      <c r="A5694" s="91">
        <v>44799.208333333336</v>
      </c>
      <c r="B5694" s="92">
        <v>73</v>
      </c>
    </row>
    <row r="5695" spans="1:2" x14ac:dyDescent="0.25">
      <c r="A5695" s="91">
        <v>44799.25</v>
      </c>
      <c r="B5695" s="92">
        <v>73</v>
      </c>
    </row>
    <row r="5696" spans="1:2" x14ac:dyDescent="0.25">
      <c r="A5696" s="91">
        <v>44799.291666666664</v>
      </c>
      <c r="B5696" s="92">
        <v>74</v>
      </c>
    </row>
    <row r="5697" spans="1:2" x14ac:dyDescent="0.25">
      <c r="A5697" s="91">
        <v>44799.333333333336</v>
      </c>
      <c r="B5697" s="92">
        <v>77</v>
      </c>
    </row>
    <row r="5698" spans="1:2" x14ac:dyDescent="0.25">
      <c r="A5698" s="91">
        <v>44799.375</v>
      </c>
      <c r="B5698" s="92">
        <v>79</v>
      </c>
    </row>
    <row r="5699" spans="1:2" x14ac:dyDescent="0.25">
      <c r="A5699" s="91">
        <v>44799.416666666664</v>
      </c>
      <c r="B5699" s="92">
        <v>79</v>
      </c>
    </row>
    <row r="5700" spans="1:2" x14ac:dyDescent="0.25">
      <c r="A5700" s="91">
        <v>44799.458333333336</v>
      </c>
      <c r="B5700" s="92">
        <v>83</v>
      </c>
    </row>
    <row r="5701" spans="1:2" x14ac:dyDescent="0.25">
      <c r="A5701" s="91">
        <v>44799.5</v>
      </c>
      <c r="B5701" s="92">
        <v>82</v>
      </c>
    </row>
    <row r="5702" spans="1:2" x14ac:dyDescent="0.25">
      <c r="A5702" s="91">
        <v>44799.541666666664</v>
      </c>
      <c r="B5702" s="92">
        <v>84</v>
      </c>
    </row>
    <row r="5703" spans="1:2" x14ac:dyDescent="0.25">
      <c r="A5703" s="91">
        <v>44799.583333333336</v>
      </c>
      <c r="B5703" s="92">
        <v>82</v>
      </c>
    </row>
    <row r="5704" spans="1:2" x14ac:dyDescent="0.25">
      <c r="A5704" s="91">
        <v>44799.625</v>
      </c>
      <c r="B5704" s="92">
        <v>83</v>
      </c>
    </row>
    <row r="5705" spans="1:2" x14ac:dyDescent="0.25">
      <c r="A5705" s="91">
        <v>44799.666666666664</v>
      </c>
      <c r="B5705" s="92">
        <v>83</v>
      </c>
    </row>
    <row r="5706" spans="1:2" x14ac:dyDescent="0.25">
      <c r="A5706" s="91">
        <v>44799.708333333336</v>
      </c>
      <c r="B5706" s="92">
        <v>79</v>
      </c>
    </row>
    <row r="5707" spans="1:2" x14ac:dyDescent="0.25">
      <c r="A5707" s="91">
        <v>44799.75</v>
      </c>
      <c r="B5707" s="92">
        <v>79</v>
      </c>
    </row>
    <row r="5708" spans="1:2" x14ac:dyDescent="0.25">
      <c r="A5708" s="91">
        <v>44799.791666666664</v>
      </c>
      <c r="B5708" s="92">
        <v>79</v>
      </c>
    </row>
    <row r="5709" spans="1:2" x14ac:dyDescent="0.25">
      <c r="A5709" s="91">
        <v>44799.833333333336</v>
      </c>
      <c r="B5709" s="92">
        <v>79</v>
      </c>
    </row>
    <row r="5710" spans="1:2" x14ac:dyDescent="0.25">
      <c r="A5710" s="91">
        <v>44799.875</v>
      </c>
      <c r="B5710" s="92">
        <v>79</v>
      </c>
    </row>
    <row r="5711" spans="1:2" x14ac:dyDescent="0.25">
      <c r="A5711" s="91">
        <v>44799.916666666664</v>
      </c>
      <c r="B5711" s="92">
        <v>77</v>
      </c>
    </row>
    <row r="5712" spans="1:2" x14ac:dyDescent="0.25">
      <c r="A5712" s="91">
        <v>44799.958333333336</v>
      </c>
      <c r="B5712" s="92">
        <v>77</v>
      </c>
    </row>
    <row r="5713" spans="1:2" x14ac:dyDescent="0.25">
      <c r="A5713" s="91">
        <v>44800</v>
      </c>
      <c r="B5713" s="92">
        <v>77</v>
      </c>
    </row>
    <row r="5714" spans="1:2" x14ac:dyDescent="0.25">
      <c r="A5714" s="91">
        <v>44800.041666666664</v>
      </c>
      <c r="B5714" s="92">
        <v>76</v>
      </c>
    </row>
    <row r="5715" spans="1:2" x14ac:dyDescent="0.25">
      <c r="A5715" s="91">
        <v>44800.083333333336</v>
      </c>
      <c r="B5715" s="92">
        <v>77</v>
      </c>
    </row>
    <row r="5716" spans="1:2" x14ac:dyDescent="0.25">
      <c r="A5716" s="91">
        <v>44800.125</v>
      </c>
      <c r="B5716" s="92">
        <v>75</v>
      </c>
    </row>
    <row r="5717" spans="1:2" x14ac:dyDescent="0.25">
      <c r="A5717" s="91">
        <v>44800.166666666664</v>
      </c>
      <c r="B5717" s="92">
        <v>75</v>
      </c>
    </row>
    <row r="5718" spans="1:2" x14ac:dyDescent="0.25">
      <c r="A5718" s="91">
        <v>44800.208333333336</v>
      </c>
      <c r="B5718" s="92">
        <v>76</v>
      </c>
    </row>
    <row r="5719" spans="1:2" x14ac:dyDescent="0.25">
      <c r="A5719" s="91">
        <v>44800.25</v>
      </c>
      <c r="B5719" s="92">
        <v>76</v>
      </c>
    </row>
    <row r="5720" spans="1:2" x14ac:dyDescent="0.25">
      <c r="A5720" s="91">
        <v>44800.291666666664</v>
      </c>
      <c r="B5720" s="92">
        <v>76</v>
      </c>
    </row>
    <row r="5721" spans="1:2" x14ac:dyDescent="0.25">
      <c r="A5721" s="91">
        <v>44800.333333333336</v>
      </c>
      <c r="B5721" s="92">
        <v>77</v>
      </c>
    </row>
    <row r="5722" spans="1:2" x14ac:dyDescent="0.25">
      <c r="A5722" s="91">
        <v>44800.375</v>
      </c>
      <c r="B5722" s="92">
        <v>80</v>
      </c>
    </row>
    <row r="5723" spans="1:2" x14ac:dyDescent="0.25">
      <c r="A5723" s="91">
        <v>44800.416666666664</v>
      </c>
      <c r="B5723" s="92">
        <v>82</v>
      </c>
    </row>
    <row r="5724" spans="1:2" x14ac:dyDescent="0.25">
      <c r="A5724" s="91">
        <v>44800.458333333336</v>
      </c>
      <c r="B5724" s="92">
        <v>85</v>
      </c>
    </row>
    <row r="5725" spans="1:2" x14ac:dyDescent="0.25">
      <c r="A5725" s="91">
        <v>44800.5</v>
      </c>
      <c r="B5725" s="92">
        <v>85</v>
      </c>
    </row>
    <row r="5726" spans="1:2" x14ac:dyDescent="0.25">
      <c r="A5726" s="91">
        <v>44800.541666666664</v>
      </c>
      <c r="B5726" s="92">
        <v>90</v>
      </c>
    </row>
    <row r="5727" spans="1:2" x14ac:dyDescent="0.25">
      <c r="A5727" s="91">
        <v>44800.583333333336</v>
      </c>
      <c r="B5727" s="92">
        <v>87</v>
      </c>
    </row>
    <row r="5728" spans="1:2" x14ac:dyDescent="0.25">
      <c r="A5728" s="91">
        <v>44800.625</v>
      </c>
      <c r="B5728" s="92">
        <v>85</v>
      </c>
    </row>
    <row r="5729" spans="1:2" x14ac:dyDescent="0.25">
      <c r="A5729" s="91">
        <v>44800.666666666664</v>
      </c>
      <c r="B5729" s="92">
        <v>85</v>
      </c>
    </row>
    <row r="5730" spans="1:2" x14ac:dyDescent="0.25">
      <c r="A5730" s="91">
        <v>44800.708333333336</v>
      </c>
      <c r="B5730" s="92">
        <v>84</v>
      </c>
    </row>
    <row r="5731" spans="1:2" x14ac:dyDescent="0.25">
      <c r="A5731" s="91">
        <v>44800.75</v>
      </c>
      <c r="B5731" s="92">
        <v>80</v>
      </c>
    </row>
    <row r="5732" spans="1:2" x14ac:dyDescent="0.25">
      <c r="A5732" s="91">
        <v>44800.791666666664</v>
      </c>
      <c r="B5732" s="92">
        <v>79</v>
      </c>
    </row>
    <row r="5733" spans="1:2" x14ac:dyDescent="0.25">
      <c r="A5733" s="91">
        <v>44800.833333333336</v>
      </c>
      <c r="B5733" s="92">
        <v>77</v>
      </c>
    </row>
    <row r="5734" spans="1:2" x14ac:dyDescent="0.25">
      <c r="A5734" s="91">
        <v>44800.875</v>
      </c>
      <c r="B5734" s="92">
        <v>76</v>
      </c>
    </row>
    <row r="5735" spans="1:2" x14ac:dyDescent="0.25">
      <c r="A5735" s="91">
        <v>44800.916666666664</v>
      </c>
      <c r="B5735" s="92">
        <v>75</v>
      </c>
    </row>
    <row r="5736" spans="1:2" x14ac:dyDescent="0.25">
      <c r="A5736" s="91">
        <v>44800.958333333336</v>
      </c>
      <c r="B5736" s="92">
        <v>75</v>
      </c>
    </row>
    <row r="5737" spans="1:2" x14ac:dyDescent="0.25">
      <c r="A5737" s="91">
        <v>44801</v>
      </c>
      <c r="B5737" s="92">
        <v>74</v>
      </c>
    </row>
    <row r="5738" spans="1:2" x14ac:dyDescent="0.25">
      <c r="A5738" s="91">
        <v>44801.041666666664</v>
      </c>
      <c r="B5738" s="92">
        <v>73</v>
      </c>
    </row>
    <row r="5739" spans="1:2" x14ac:dyDescent="0.25">
      <c r="A5739" s="91">
        <v>44801.083333333336</v>
      </c>
      <c r="B5739" s="92">
        <v>73</v>
      </c>
    </row>
    <row r="5740" spans="1:2" x14ac:dyDescent="0.25">
      <c r="A5740" s="91">
        <v>44801.125</v>
      </c>
      <c r="B5740" s="92">
        <v>74</v>
      </c>
    </row>
    <row r="5741" spans="1:2" x14ac:dyDescent="0.25">
      <c r="A5741" s="91">
        <v>44801.166666666664</v>
      </c>
      <c r="B5741" s="92">
        <v>73</v>
      </c>
    </row>
    <row r="5742" spans="1:2" x14ac:dyDescent="0.25">
      <c r="A5742" s="91">
        <v>44801.208333333336</v>
      </c>
      <c r="B5742" s="92">
        <v>73</v>
      </c>
    </row>
    <row r="5743" spans="1:2" x14ac:dyDescent="0.25">
      <c r="A5743" s="91">
        <v>44801.25</v>
      </c>
      <c r="B5743" s="92">
        <v>73</v>
      </c>
    </row>
    <row r="5744" spans="1:2" x14ac:dyDescent="0.25">
      <c r="A5744" s="91">
        <v>44801.291666666664</v>
      </c>
      <c r="B5744" s="92">
        <v>73</v>
      </c>
    </row>
    <row r="5745" spans="1:2" x14ac:dyDescent="0.25">
      <c r="A5745" s="91">
        <v>44801.333333333336</v>
      </c>
      <c r="B5745" s="92">
        <v>74</v>
      </c>
    </row>
    <row r="5746" spans="1:2" x14ac:dyDescent="0.25">
      <c r="A5746" s="91">
        <v>44801.375</v>
      </c>
      <c r="B5746" s="92">
        <v>75</v>
      </c>
    </row>
    <row r="5747" spans="1:2" x14ac:dyDescent="0.25">
      <c r="A5747" s="91">
        <v>44801.416666666664</v>
      </c>
      <c r="B5747" s="92">
        <v>77</v>
      </c>
    </row>
    <row r="5748" spans="1:2" x14ac:dyDescent="0.25">
      <c r="A5748" s="91">
        <v>44801.458333333336</v>
      </c>
      <c r="B5748" s="92">
        <v>78</v>
      </c>
    </row>
    <row r="5749" spans="1:2" x14ac:dyDescent="0.25">
      <c r="A5749" s="91">
        <v>44801.5</v>
      </c>
      <c r="B5749" s="92">
        <v>78</v>
      </c>
    </row>
    <row r="5750" spans="1:2" x14ac:dyDescent="0.25">
      <c r="A5750" s="91">
        <v>44801.541666666664</v>
      </c>
      <c r="B5750" s="92">
        <v>79</v>
      </c>
    </row>
    <row r="5751" spans="1:2" x14ac:dyDescent="0.25">
      <c r="A5751" s="91">
        <v>44801.583333333336</v>
      </c>
      <c r="B5751" s="92">
        <v>83</v>
      </c>
    </row>
    <row r="5752" spans="1:2" x14ac:dyDescent="0.25">
      <c r="A5752" s="91">
        <v>44801.625</v>
      </c>
      <c r="B5752" s="92">
        <v>79</v>
      </c>
    </row>
    <row r="5753" spans="1:2" x14ac:dyDescent="0.25">
      <c r="A5753" s="91">
        <v>44801.666666666664</v>
      </c>
      <c r="B5753" s="92">
        <v>81</v>
      </c>
    </row>
    <row r="5754" spans="1:2" x14ac:dyDescent="0.25">
      <c r="A5754" s="91">
        <v>44801.708333333336</v>
      </c>
      <c r="B5754" s="92">
        <v>79</v>
      </c>
    </row>
    <row r="5755" spans="1:2" x14ac:dyDescent="0.25">
      <c r="A5755" s="91">
        <v>44801.75</v>
      </c>
      <c r="B5755" s="92">
        <v>77</v>
      </c>
    </row>
    <row r="5756" spans="1:2" x14ac:dyDescent="0.25">
      <c r="A5756" s="91">
        <v>44801.791666666664</v>
      </c>
      <c r="B5756" s="92">
        <v>75</v>
      </c>
    </row>
    <row r="5757" spans="1:2" x14ac:dyDescent="0.25">
      <c r="A5757" s="91">
        <v>44801.833333333336</v>
      </c>
      <c r="B5757" s="92">
        <v>74</v>
      </c>
    </row>
    <row r="5758" spans="1:2" x14ac:dyDescent="0.25">
      <c r="A5758" s="91">
        <v>44801.875</v>
      </c>
      <c r="B5758" s="92">
        <v>73</v>
      </c>
    </row>
    <row r="5759" spans="1:2" x14ac:dyDescent="0.25">
      <c r="A5759" s="91">
        <v>44801.916666666664</v>
      </c>
      <c r="B5759" s="92">
        <v>73</v>
      </c>
    </row>
    <row r="5760" spans="1:2" x14ac:dyDescent="0.25">
      <c r="A5760" s="91">
        <v>44801.958333333336</v>
      </c>
      <c r="B5760" s="92">
        <v>74</v>
      </c>
    </row>
    <row r="5761" spans="1:2" x14ac:dyDescent="0.25">
      <c r="A5761" s="91">
        <v>44802</v>
      </c>
      <c r="B5761" s="92">
        <v>74</v>
      </c>
    </row>
    <row r="5762" spans="1:2" x14ac:dyDescent="0.25">
      <c r="A5762" s="91">
        <v>44802.041666666664</v>
      </c>
      <c r="B5762" s="92">
        <v>74</v>
      </c>
    </row>
    <row r="5763" spans="1:2" x14ac:dyDescent="0.25">
      <c r="A5763" s="91">
        <v>44802.083333333336</v>
      </c>
      <c r="B5763" s="92">
        <v>75</v>
      </c>
    </row>
    <row r="5764" spans="1:2" x14ac:dyDescent="0.25">
      <c r="A5764" s="91">
        <v>44802.125</v>
      </c>
      <c r="B5764" s="92">
        <v>75</v>
      </c>
    </row>
    <row r="5765" spans="1:2" x14ac:dyDescent="0.25">
      <c r="A5765" s="91">
        <v>44802.166666666664</v>
      </c>
      <c r="B5765" s="92">
        <v>75</v>
      </c>
    </row>
    <row r="5766" spans="1:2" x14ac:dyDescent="0.25">
      <c r="A5766" s="91">
        <v>44802.208333333336</v>
      </c>
      <c r="B5766" s="92">
        <v>74</v>
      </c>
    </row>
    <row r="5767" spans="1:2" x14ac:dyDescent="0.25">
      <c r="A5767" s="91">
        <v>44802.25</v>
      </c>
      <c r="B5767" s="92">
        <v>74</v>
      </c>
    </row>
    <row r="5768" spans="1:2" x14ac:dyDescent="0.25">
      <c r="A5768" s="91">
        <v>44802.291666666664</v>
      </c>
      <c r="B5768" s="92">
        <v>74</v>
      </c>
    </row>
    <row r="5769" spans="1:2" x14ac:dyDescent="0.25">
      <c r="A5769" s="91">
        <v>44802.333333333336</v>
      </c>
      <c r="B5769" s="92">
        <v>74.900000000000006</v>
      </c>
    </row>
    <row r="5770" spans="1:2" x14ac:dyDescent="0.25">
      <c r="A5770" s="91">
        <v>44802.375</v>
      </c>
      <c r="B5770" s="92">
        <v>77</v>
      </c>
    </row>
    <row r="5771" spans="1:2" x14ac:dyDescent="0.25">
      <c r="A5771" s="91">
        <v>44802.416666666664</v>
      </c>
      <c r="B5771" s="92">
        <v>80</v>
      </c>
    </row>
    <row r="5772" spans="1:2" x14ac:dyDescent="0.25">
      <c r="A5772" s="91">
        <v>44802.458333333336</v>
      </c>
      <c r="B5772" s="92">
        <v>82</v>
      </c>
    </row>
    <row r="5773" spans="1:2" x14ac:dyDescent="0.25">
      <c r="A5773" s="91">
        <v>44802.5</v>
      </c>
      <c r="B5773" s="92">
        <v>82</v>
      </c>
    </row>
    <row r="5774" spans="1:2" x14ac:dyDescent="0.25">
      <c r="A5774" s="91">
        <v>44802.541666666664</v>
      </c>
      <c r="B5774" s="92">
        <v>83</v>
      </c>
    </row>
    <row r="5775" spans="1:2" x14ac:dyDescent="0.25">
      <c r="A5775" s="91">
        <v>44802.583333333336</v>
      </c>
      <c r="B5775" s="92">
        <v>83</v>
      </c>
    </row>
    <row r="5776" spans="1:2" x14ac:dyDescent="0.25">
      <c r="A5776" s="91">
        <v>44802.625</v>
      </c>
      <c r="B5776" s="92">
        <v>84</v>
      </c>
    </row>
    <row r="5777" spans="1:2" x14ac:dyDescent="0.25">
      <c r="A5777" s="91">
        <v>44802.666666666664</v>
      </c>
      <c r="B5777" s="92">
        <v>82</v>
      </c>
    </row>
    <row r="5778" spans="1:2" x14ac:dyDescent="0.25">
      <c r="A5778" s="91">
        <v>44802.708333333336</v>
      </c>
      <c r="B5778" s="92">
        <v>81</v>
      </c>
    </row>
    <row r="5779" spans="1:2" x14ac:dyDescent="0.25">
      <c r="A5779" s="91">
        <v>44802.75</v>
      </c>
      <c r="B5779" s="92">
        <v>80</v>
      </c>
    </row>
    <row r="5780" spans="1:2" x14ac:dyDescent="0.25">
      <c r="A5780" s="91">
        <v>44802.791666666664</v>
      </c>
      <c r="B5780" s="92">
        <v>78</v>
      </c>
    </row>
    <row r="5781" spans="1:2" x14ac:dyDescent="0.25">
      <c r="A5781" s="91">
        <v>44802.833333333336</v>
      </c>
      <c r="B5781" s="92">
        <v>77</v>
      </c>
    </row>
    <row r="5782" spans="1:2" x14ac:dyDescent="0.25">
      <c r="A5782" s="91">
        <v>44802.875</v>
      </c>
      <c r="B5782" s="92">
        <v>77</v>
      </c>
    </row>
    <row r="5783" spans="1:2" x14ac:dyDescent="0.25">
      <c r="A5783" s="91">
        <v>44802.916666666664</v>
      </c>
      <c r="B5783" s="92">
        <v>76</v>
      </c>
    </row>
    <row r="5784" spans="1:2" x14ac:dyDescent="0.25">
      <c r="A5784" s="91">
        <v>44802.958333333336</v>
      </c>
      <c r="B5784" s="92">
        <v>76</v>
      </c>
    </row>
    <row r="5785" spans="1:2" x14ac:dyDescent="0.25">
      <c r="A5785" s="91">
        <v>44803</v>
      </c>
      <c r="B5785" s="92">
        <v>76</v>
      </c>
    </row>
    <row r="5786" spans="1:2" x14ac:dyDescent="0.25">
      <c r="A5786" s="91">
        <v>44803.041666666664</v>
      </c>
      <c r="B5786" s="92">
        <v>75</v>
      </c>
    </row>
    <row r="5787" spans="1:2" x14ac:dyDescent="0.25">
      <c r="A5787" s="91">
        <v>44803.083333333336</v>
      </c>
      <c r="B5787" s="92">
        <v>75</v>
      </c>
    </row>
    <row r="5788" spans="1:2" x14ac:dyDescent="0.25">
      <c r="A5788" s="91">
        <v>44803.125</v>
      </c>
      <c r="B5788" s="92">
        <v>74</v>
      </c>
    </row>
    <row r="5789" spans="1:2" x14ac:dyDescent="0.25">
      <c r="A5789" s="91">
        <v>44803.166666666664</v>
      </c>
      <c r="B5789" s="92">
        <v>74</v>
      </c>
    </row>
    <row r="5790" spans="1:2" x14ac:dyDescent="0.25">
      <c r="A5790" s="91">
        <v>44803.208333333336</v>
      </c>
      <c r="B5790" s="92">
        <v>74</v>
      </c>
    </row>
    <row r="5791" spans="1:2" x14ac:dyDescent="0.25">
      <c r="A5791" s="91">
        <v>44803.25</v>
      </c>
      <c r="B5791" s="92">
        <v>75</v>
      </c>
    </row>
    <row r="5792" spans="1:2" x14ac:dyDescent="0.25">
      <c r="A5792" s="91">
        <v>44803.291666666664</v>
      </c>
      <c r="B5792" s="92">
        <v>75</v>
      </c>
    </row>
    <row r="5793" spans="1:2" x14ac:dyDescent="0.25">
      <c r="A5793" s="91">
        <v>44803.333333333336</v>
      </c>
      <c r="B5793" s="92">
        <v>76</v>
      </c>
    </row>
    <row r="5794" spans="1:2" x14ac:dyDescent="0.25">
      <c r="A5794" s="91">
        <v>44803.375</v>
      </c>
      <c r="B5794" s="92">
        <v>78</v>
      </c>
    </row>
    <row r="5795" spans="1:2" x14ac:dyDescent="0.25">
      <c r="A5795" s="91">
        <v>44803.416666666664</v>
      </c>
      <c r="B5795" s="92">
        <v>80</v>
      </c>
    </row>
    <row r="5796" spans="1:2" x14ac:dyDescent="0.25">
      <c r="A5796" s="91">
        <v>44803.458333333336</v>
      </c>
      <c r="B5796" s="92">
        <v>81</v>
      </c>
    </row>
    <row r="5797" spans="1:2" x14ac:dyDescent="0.25">
      <c r="A5797" s="91">
        <v>44803.5</v>
      </c>
      <c r="B5797" s="92">
        <v>82</v>
      </c>
    </row>
    <row r="5798" spans="1:2" x14ac:dyDescent="0.25">
      <c r="A5798" s="91">
        <v>44803.541666666664</v>
      </c>
      <c r="B5798" s="92">
        <v>83</v>
      </c>
    </row>
    <row r="5799" spans="1:2" x14ac:dyDescent="0.25">
      <c r="A5799" s="91">
        <v>44803.583333333336</v>
      </c>
      <c r="B5799" s="92">
        <v>85</v>
      </c>
    </row>
    <row r="5800" spans="1:2" x14ac:dyDescent="0.25">
      <c r="A5800" s="91">
        <v>44803.625</v>
      </c>
      <c r="B5800" s="92">
        <v>86</v>
      </c>
    </row>
    <row r="5801" spans="1:2" x14ac:dyDescent="0.25">
      <c r="A5801" s="91">
        <v>44803.666666666664</v>
      </c>
      <c r="B5801" s="92">
        <v>83</v>
      </c>
    </row>
    <row r="5802" spans="1:2" x14ac:dyDescent="0.25">
      <c r="A5802" s="91">
        <v>44803.708333333336</v>
      </c>
      <c r="B5802" s="92">
        <v>82</v>
      </c>
    </row>
    <row r="5803" spans="1:2" x14ac:dyDescent="0.25">
      <c r="A5803" s="91">
        <v>44803.75</v>
      </c>
      <c r="B5803" s="92">
        <v>80</v>
      </c>
    </row>
    <row r="5804" spans="1:2" x14ac:dyDescent="0.25">
      <c r="A5804" s="91">
        <v>44803.791666666664</v>
      </c>
      <c r="B5804" s="92">
        <v>78</v>
      </c>
    </row>
    <row r="5805" spans="1:2" x14ac:dyDescent="0.25">
      <c r="A5805" s="91">
        <v>44803.833333333336</v>
      </c>
      <c r="B5805" s="92">
        <v>78</v>
      </c>
    </row>
    <row r="5806" spans="1:2" x14ac:dyDescent="0.25">
      <c r="A5806" s="91">
        <v>44803.875</v>
      </c>
      <c r="B5806" s="92">
        <v>78</v>
      </c>
    </row>
    <row r="5807" spans="1:2" x14ac:dyDescent="0.25">
      <c r="A5807" s="91">
        <v>44803.916666666664</v>
      </c>
      <c r="B5807" s="92">
        <v>78</v>
      </c>
    </row>
    <row r="5808" spans="1:2" x14ac:dyDescent="0.25">
      <c r="A5808" s="91">
        <v>44803.958333333336</v>
      </c>
      <c r="B5808" s="92">
        <v>75</v>
      </c>
    </row>
    <row r="5809" spans="1:2" x14ac:dyDescent="0.25">
      <c r="A5809" s="91">
        <v>44804</v>
      </c>
      <c r="B5809" s="92">
        <v>74</v>
      </c>
    </row>
    <row r="5810" spans="1:2" x14ac:dyDescent="0.25">
      <c r="A5810" s="91">
        <v>44804.041666666664</v>
      </c>
      <c r="B5810" s="92">
        <v>74</v>
      </c>
    </row>
    <row r="5811" spans="1:2" x14ac:dyDescent="0.25">
      <c r="A5811" s="91">
        <v>44804.083333333336</v>
      </c>
      <c r="B5811" s="92">
        <v>75</v>
      </c>
    </row>
    <row r="5812" spans="1:2" x14ac:dyDescent="0.25">
      <c r="A5812" s="91">
        <v>44804.125</v>
      </c>
      <c r="B5812" s="92">
        <v>74</v>
      </c>
    </row>
    <row r="5813" spans="1:2" x14ac:dyDescent="0.25">
      <c r="A5813" s="91">
        <v>44804.166666666664</v>
      </c>
      <c r="B5813" s="92">
        <v>74</v>
      </c>
    </row>
    <row r="5814" spans="1:2" x14ac:dyDescent="0.25">
      <c r="A5814" s="91">
        <v>44804.208333333336</v>
      </c>
      <c r="B5814" s="92">
        <v>73</v>
      </c>
    </row>
    <row r="5815" spans="1:2" x14ac:dyDescent="0.25">
      <c r="A5815" s="91">
        <v>44804.25</v>
      </c>
      <c r="B5815" s="92">
        <v>72</v>
      </c>
    </row>
    <row r="5816" spans="1:2" x14ac:dyDescent="0.25">
      <c r="A5816" s="91">
        <v>44804.291666666664</v>
      </c>
      <c r="B5816" s="92">
        <v>72</v>
      </c>
    </row>
    <row r="5817" spans="1:2" x14ac:dyDescent="0.25">
      <c r="A5817" s="91">
        <v>44804.333333333336</v>
      </c>
      <c r="B5817" s="92">
        <v>75</v>
      </c>
    </row>
    <row r="5818" spans="1:2" x14ac:dyDescent="0.25">
      <c r="A5818" s="91">
        <v>44804.375</v>
      </c>
      <c r="B5818" s="92">
        <v>77</v>
      </c>
    </row>
    <row r="5819" spans="1:2" x14ac:dyDescent="0.25">
      <c r="A5819" s="91">
        <v>44804.416666666664</v>
      </c>
      <c r="B5819" s="92">
        <v>80</v>
      </c>
    </row>
    <row r="5820" spans="1:2" x14ac:dyDescent="0.25">
      <c r="A5820" s="91">
        <v>44804.458333333336</v>
      </c>
      <c r="B5820" s="92">
        <v>82</v>
      </c>
    </row>
    <row r="5821" spans="1:2" x14ac:dyDescent="0.25">
      <c r="A5821" s="91">
        <v>44804.5</v>
      </c>
      <c r="B5821" s="92">
        <v>84</v>
      </c>
    </row>
    <row r="5822" spans="1:2" x14ac:dyDescent="0.25">
      <c r="A5822" s="91">
        <v>44804.541666666664</v>
      </c>
      <c r="B5822" s="92">
        <v>85</v>
      </c>
    </row>
    <row r="5823" spans="1:2" x14ac:dyDescent="0.25">
      <c r="A5823" s="91">
        <v>44804.583333333336</v>
      </c>
      <c r="B5823" s="92">
        <v>84</v>
      </c>
    </row>
    <row r="5824" spans="1:2" x14ac:dyDescent="0.25">
      <c r="A5824" s="91">
        <v>44804.625</v>
      </c>
      <c r="B5824" s="92">
        <v>88</v>
      </c>
    </row>
    <row r="5825" spans="1:2" x14ac:dyDescent="0.25">
      <c r="A5825" s="91">
        <v>44804.666666666664</v>
      </c>
      <c r="B5825" s="92">
        <v>88</v>
      </c>
    </row>
    <row r="5826" spans="1:2" x14ac:dyDescent="0.25">
      <c r="A5826" s="91">
        <v>44804.708333333336</v>
      </c>
      <c r="B5826" s="92">
        <v>87</v>
      </c>
    </row>
    <row r="5827" spans="1:2" x14ac:dyDescent="0.25">
      <c r="A5827" s="91">
        <v>44804.75</v>
      </c>
      <c r="B5827" s="92">
        <v>85</v>
      </c>
    </row>
    <row r="5828" spans="1:2" x14ac:dyDescent="0.25">
      <c r="A5828" s="91">
        <v>44804.791666666664</v>
      </c>
      <c r="B5828" s="92">
        <v>82</v>
      </c>
    </row>
    <row r="5829" spans="1:2" x14ac:dyDescent="0.25">
      <c r="A5829" s="91">
        <v>44804.833333333336</v>
      </c>
      <c r="B5829" s="92">
        <v>79</v>
      </c>
    </row>
    <row r="5830" spans="1:2" x14ac:dyDescent="0.25">
      <c r="A5830" s="91">
        <v>44804.875</v>
      </c>
      <c r="B5830" s="92">
        <v>79</v>
      </c>
    </row>
    <row r="5831" spans="1:2" x14ac:dyDescent="0.25">
      <c r="A5831" s="91">
        <v>44804.916666666664</v>
      </c>
      <c r="B5831" s="92">
        <v>78</v>
      </c>
    </row>
    <row r="5832" spans="1:2" x14ac:dyDescent="0.25">
      <c r="A5832" s="91">
        <v>44804.958333333336</v>
      </c>
      <c r="B5832" s="92">
        <v>78</v>
      </c>
    </row>
    <row r="5833" spans="1:2" x14ac:dyDescent="0.25">
      <c r="A5833" s="91">
        <v>44805</v>
      </c>
      <c r="B5833" s="92">
        <v>77</v>
      </c>
    </row>
    <row r="5834" spans="1:2" x14ac:dyDescent="0.25">
      <c r="A5834" s="91">
        <v>44805.041666666664</v>
      </c>
      <c r="B5834" s="92">
        <v>76</v>
      </c>
    </row>
    <row r="5835" spans="1:2" x14ac:dyDescent="0.25">
      <c r="A5835" s="91">
        <v>44805.083333333336</v>
      </c>
      <c r="B5835" s="92">
        <v>75</v>
      </c>
    </row>
    <row r="5836" spans="1:2" x14ac:dyDescent="0.25">
      <c r="A5836" s="91">
        <v>44805.125</v>
      </c>
      <c r="B5836" s="92">
        <v>73</v>
      </c>
    </row>
    <row r="5837" spans="1:2" x14ac:dyDescent="0.25">
      <c r="A5837" s="91">
        <v>44805.166666666664</v>
      </c>
      <c r="B5837" s="92">
        <v>72</v>
      </c>
    </row>
    <row r="5838" spans="1:2" x14ac:dyDescent="0.25">
      <c r="A5838" s="91">
        <v>44805.208333333336</v>
      </c>
      <c r="B5838" s="92">
        <v>71</v>
      </c>
    </row>
    <row r="5839" spans="1:2" x14ac:dyDescent="0.25">
      <c r="A5839" s="91">
        <v>44805.25</v>
      </c>
      <c r="B5839" s="92">
        <v>70</v>
      </c>
    </row>
    <row r="5840" spans="1:2" x14ac:dyDescent="0.25">
      <c r="A5840" s="91">
        <v>44805.291666666664</v>
      </c>
      <c r="B5840" s="92">
        <v>72</v>
      </c>
    </row>
    <row r="5841" spans="1:2" x14ac:dyDescent="0.25">
      <c r="A5841" s="91">
        <v>44805.333333333336</v>
      </c>
      <c r="B5841" s="92">
        <v>74</v>
      </c>
    </row>
    <row r="5842" spans="1:2" x14ac:dyDescent="0.25">
      <c r="A5842" s="91">
        <v>44805.375</v>
      </c>
      <c r="B5842" s="92">
        <v>77</v>
      </c>
    </row>
    <row r="5843" spans="1:2" x14ac:dyDescent="0.25">
      <c r="A5843" s="91">
        <v>44805.416666666664</v>
      </c>
      <c r="B5843" s="92">
        <v>79</v>
      </c>
    </row>
    <row r="5844" spans="1:2" x14ac:dyDescent="0.25">
      <c r="A5844" s="91">
        <v>44805.458333333336</v>
      </c>
      <c r="B5844" s="92">
        <v>82</v>
      </c>
    </row>
    <row r="5845" spans="1:2" x14ac:dyDescent="0.25">
      <c r="A5845" s="91">
        <v>44805.5</v>
      </c>
      <c r="B5845" s="92">
        <v>83</v>
      </c>
    </row>
    <row r="5846" spans="1:2" x14ac:dyDescent="0.25">
      <c r="A5846" s="91">
        <v>44805.541666666664</v>
      </c>
      <c r="B5846" s="92">
        <v>84</v>
      </c>
    </row>
    <row r="5847" spans="1:2" x14ac:dyDescent="0.25">
      <c r="A5847" s="91">
        <v>44805.583333333336</v>
      </c>
      <c r="B5847" s="92">
        <v>87</v>
      </c>
    </row>
    <row r="5848" spans="1:2" x14ac:dyDescent="0.25">
      <c r="A5848" s="91">
        <v>44805.625</v>
      </c>
      <c r="B5848" s="92">
        <v>88</v>
      </c>
    </row>
    <row r="5849" spans="1:2" x14ac:dyDescent="0.25">
      <c r="A5849" s="91">
        <v>44805.666666666664</v>
      </c>
      <c r="B5849" s="92">
        <v>89</v>
      </c>
    </row>
    <row r="5850" spans="1:2" x14ac:dyDescent="0.25">
      <c r="A5850" s="91">
        <v>44805.708333333336</v>
      </c>
      <c r="B5850" s="92">
        <v>88</v>
      </c>
    </row>
    <row r="5851" spans="1:2" x14ac:dyDescent="0.25">
      <c r="A5851" s="91">
        <v>44805.75</v>
      </c>
      <c r="B5851" s="92">
        <v>87</v>
      </c>
    </row>
    <row r="5852" spans="1:2" x14ac:dyDescent="0.25">
      <c r="A5852" s="91">
        <v>44805.791666666664</v>
      </c>
      <c r="B5852" s="92">
        <v>84</v>
      </c>
    </row>
    <row r="5853" spans="1:2" x14ac:dyDescent="0.25">
      <c r="A5853" s="91">
        <v>44805.833333333336</v>
      </c>
      <c r="B5853" s="92">
        <v>81</v>
      </c>
    </row>
    <row r="5854" spans="1:2" x14ac:dyDescent="0.25">
      <c r="A5854" s="91">
        <v>44805.875</v>
      </c>
      <c r="B5854" s="92">
        <v>78</v>
      </c>
    </row>
    <row r="5855" spans="1:2" x14ac:dyDescent="0.25">
      <c r="A5855" s="91">
        <v>44805.916666666664</v>
      </c>
      <c r="B5855" s="92">
        <v>77</v>
      </c>
    </row>
    <row r="5856" spans="1:2" x14ac:dyDescent="0.25">
      <c r="A5856" s="91">
        <v>44805.958333333336</v>
      </c>
      <c r="B5856" s="92">
        <v>74</v>
      </c>
    </row>
    <row r="5857" spans="1:2" x14ac:dyDescent="0.25">
      <c r="A5857" s="91">
        <v>44806</v>
      </c>
      <c r="B5857" s="92">
        <v>72</v>
      </c>
    </row>
    <row r="5858" spans="1:2" x14ac:dyDescent="0.25">
      <c r="A5858" s="91">
        <v>44806.041666666664</v>
      </c>
      <c r="B5858" s="92">
        <v>69</v>
      </c>
    </row>
    <row r="5859" spans="1:2" x14ac:dyDescent="0.25">
      <c r="A5859" s="91">
        <v>44806.083333333336</v>
      </c>
      <c r="B5859" s="92">
        <v>66</v>
      </c>
    </row>
    <row r="5860" spans="1:2" x14ac:dyDescent="0.25">
      <c r="A5860" s="91">
        <v>44806.125</v>
      </c>
      <c r="B5860" s="92">
        <v>65</v>
      </c>
    </row>
    <row r="5861" spans="1:2" x14ac:dyDescent="0.25">
      <c r="A5861" s="91">
        <v>44806.166666666664</v>
      </c>
      <c r="B5861" s="92">
        <v>64</v>
      </c>
    </row>
    <row r="5862" spans="1:2" x14ac:dyDescent="0.25">
      <c r="A5862" s="91">
        <v>44806.208333333336</v>
      </c>
      <c r="B5862" s="92">
        <v>62</v>
      </c>
    </row>
    <row r="5863" spans="1:2" x14ac:dyDescent="0.25">
      <c r="A5863" s="91">
        <v>44806.25</v>
      </c>
      <c r="B5863" s="92">
        <v>62</v>
      </c>
    </row>
    <row r="5864" spans="1:2" x14ac:dyDescent="0.25">
      <c r="A5864" s="91">
        <v>44806.291666666664</v>
      </c>
      <c r="B5864" s="92">
        <v>63</v>
      </c>
    </row>
    <row r="5865" spans="1:2" x14ac:dyDescent="0.25">
      <c r="A5865" s="91">
        <v>44806.333333333336</v>
      </c>
      <c r="B5865" s="92">
        <v>66</v>
      </c>
    </row>
    <row r="5866" spans="1:2" x14ac:dyDescent="0.25">
      <c r="A5866" s="91">
        <v>44806.375</v>
      </c>
      <c r="B5866" s="92">
        <v>70</v>
      </c>
    </row>
    <row r="5867" spans="1:2" x14ac:dyDescent="0.25">
      <c r="A5867" s="91">
        <v>44806.416666666664</v>
      </c>
      <c r="B5867" s="92">
        <v>72</v>
      </c>
    </row>
    <row r="5868" spans="1:2" x14ac:dyDescent="0.25">
      <c r="A5868" s="91">
        <v>44806.458333333336</v>
      </c>
      <c r="B5868" s="92">
        <v>74</v>
      </c>
    </row>
    <row r="5869" spans="1:2" x14ac:dyDescent="0.25">
      <c r="A5869" s="91">
        <v>44806.5</v>
      </c>
      <c r="B5869" s="92">
        <v>75</v>
      </c>
    </row>
    <row r="5870" spans="1:2" x14ac:dyDescent="0.25">
      <c r="A5870" s="91">
        <v>44806.541666666664</v>
      </c>
      <c r="B5870" s="92">
        <v>76</v>
      </c>
    </row>
    <row r="5871" spans="1:2" x14ac:dyDescent="0.25">
      <c r="A5871" s="91">
        <v>44806.583333333336</v>
      </c>
      <c r="B5871" s="92">
        <v>77</v>
      </c>
    </row>
    <row r="5872" spans="1:2" x14ac:dyDescent="0.25">
      <c r="A5872" s="91">
        <v>44806.625</v>
      </c>
      <c r="B5872" s="92">
        <v>76</v>
      </c>
    </row>
    <row r="5873" spans="1:2" x14ac:dyDescent="0.25">
      <c r="A5873" s="91">
        <v>44806.666666666664</v>
      </c>
      <c r="B5873" s="92">
        <v>76</v>
      </c>
    </row>
    <row r="5874" spans="1:2" x14ac:dyDescent="0.25">
      <c r="A5874" s="91">
        <v>44806.708333333336</v>
      </c>
      <c r="B5874" s="92">
        <v>76</v>
      </c>
    </row>
    <row r="5875" spans="1:2" x14ac:dyDescent="0.25">
      <c r="A5875" s="91">
        <v>44806.75</v>
      </c>
      <c r="B5875" s="92">
        <v>75</v>
      </c>
    </row>
    <row r="5876" spans="1:2" x14ac:dyDescent="0.25">
      <c r="A5876" s="91">
        <v>44806.791666666664</v>
      </c>
      <c r="B5876" s="92">
        <v>72</v>
      </c>
    </row>
    <row r="5877" spans="1:2" x14ac:dyDescent="0.25">
      <c r="A5877" s="91">
        <v>44806.833333333336</v>
      </c>
      <c r="B5877" s="92">
        <v>71</v>
      </c>
    </row>
    <row r="5878" spans="1:2" x14ac:dyDescent="0.25">
      <c r="A5878" s="91">
        <v>44806.875</v>
      </c>
      <c r="B5878" s="92">
        <v>69</v>
      </c>
    </row>
    <row r="5879" spans="1:2" x14ac:dyDescent="0.25">
      <c r="A5879" s="91">
        <v>44806.916666666664</v>
      </c>
      <c r="B5879" s="92">
        <v>69</v>
      </c>
    </row>
    <row r="5880" spans="1:2" x14ac:dyDescent="0.25">
      <c r="A5880" s="91">
        <v>44806.958333333336</v>
      </c>
      <c r="B5880" s="92">
        <v>67</v>
      </c>
    </row>
    <row r="5881" spans="1:2" x14ac:dyDescent="0.25">
      <c r="A5881" s="91">
        <v>44807</v>
      </c>
      <c r="B5881" s="92">
        <v>67</v>
      </c>
    </row>
    <row r="5882" spans="1:2" x14ac:dyDescent="0.25">
      <c r="A5882" s="91">
        <v>44807.041666666664</v>
      </c>
      <c r="B5882" s="92">
        <v>65</v>
      </c>
    </row>
    <row r="5883" spans="1:2" x14ac:dyDescent="0.25">
      <c r="A5883" s="91">
        <v>44807.083333333336</v>
      </c>
      <c r="B5883" s="92">
        <v>64</v>
      </c>
    </row>
    <row r="5884" spans="1:2" x14ac:dyDescent="0.25">
      <c r="A5884" s="91">
        <v>44807.125</v>
      </c>
      <c r="B5884" s="92">
        <v>63</v>
      </c>
    </row>
    <row r="5885" spans="1:2" x14ac:dyDescent="0.25">
      <c r="A5885" s="91">
        <v>44807.166666666664</v>
      </c>
      <c r="B5885" s="92">
        <v>63</v>
      </c>
    </row>
    <row r="5886" spans="1:2" x14ac:dyDescent="0.25">
      <c r="A5886" s="91">
        <v>44807.208333333336</v>
      </c>
      <c r="B5886" s="92">
        <v>62</v>
      </c>
    </row>
    <row r="5887" spans="1:2" x14ac:dyDescent="0.25">
      <c r="A5887" s="91">
        <v>44807.25</v>
      </c>
      <c r="B5887" s="92">
        <v>63</v>
      </c>
    </row>
    <row r="5888" spans="1:2" x14ac:dyDescent="0.25">
      <c r="A5888" s="91">
        <v>44807.291666666664</v>
      </c>
      <c r="B5888" s="92">
        <v>64</v>
      </c>
    </row>
    <row r="5889" spans="1:2" x14ac:dyDescent="0.25">
      <c r="A5889" s="91">
        <v>44807.333333333336</v>
      </c>
      <c r="B5889" s="92">
        <v>68</v>
      </c>
    </row>
    <row r="5890" spans="1:2" x14ac:dyDescent="0.25">
      <c r="A5890" s="91">
        <v>44807.375</v>
      </c>
      <c r="B5890" s="92">
        <v>73</v>
      </c>
    </row>
    <row r="5891" spans="1:2" x14ac:dyDescent="0.25">
      <c r="A5891" s="91">
        <v>44807.416666666664</v>
      </c>
      <c r="B5891" s="92">
        <v>73</v>
      </c>
    </row>
    <row r="5892" spans="1:2" x14ac:dyDescent="0.25">
      <c r="A5892" s="91">
        <v>44807.458333333336</v>
      </c>
      <c r="B5892" s="92">
        <v>76</v>
      </c>
    </row>
    <row r="5893" spans="1:2" x14ac:dyDescent="0.25">
      <c r="A5893" s="91">
        <v>44807.5</v>
      </c>
      <c r="B5893" s="92">
        <v>77</v>
      </c>
    </row>
    <row r="5894" spans="1:2" x14ac:dyDescent="0.25">
      <c r="A5894" s="91">
        <v>44807.541666666664</v>
      </c>
      <c r="B5894" s="92">
        <v>78</v>
      </c>
    </row>
    <row r="5895" spans="1:2" x14ac:dyDescent="0.25">
      <c r="A5895" s="91">
        <v>44807.583333333336</v>
      </c>
      <c r="B5895" s="92">
        <v>78</v>
      </c>
    </row>
    <row r="5896" spans="1:2" x14ac:dyDescent="0.25">
      <c r="A5896" s="91">
        <v>44807.625</v>
      </c>
      <c r="B5896" s="92">
        <v>78</v>
      </c>
    </row>
    <row r="5897" spans="1:2" x14ac:dyDescent="0.25">
      <c r="A5897" s="91">
        <v>44807.666666666664</v>
      </c>
      <c r="B5897" s="92">
        <v>76</v>
      </c>
    </row>
    <row r="5898" spans="1:2" x14ac:dyDescent="0.25">
      <c r="A5898" s="91">
        <v>44807.708333333336</v>
      </c>
      <c r="B5898" s="92">
        <v>75</v>
      </c>
    </row>
    <row r="5899" spans="1:2" x14ac:dyDescent="0.25">
      <c r="A5899" s="91">
        <v>44807.75</v>
      </c>
      <c r="B5899" s="92">
        <v>76</v>
      </c>
    </row>
    <row r="5900" spans="1:2" x14ac:dyDescent="0.25">
      <c r="A5900" s="91">
        <v>44807.791666666664</v>
      </c>
      <c r="B5900" s="92">
        <v>73</v>
      </c>
    </row>
    <row r="5901" spans="1:2" x14ac:dyDescent="0.25">
      <c r="A5901" s="91">
        <v>44807.833333333336</v>
      </c>
      <c r="B5901" s="92">
        <v>72</v>
      </c>
    </row>
    <row r="5902" spans="1:2" x14ac:dyDescent="0.25">
      <c r="A5902" s="91">
        <v>44807.875</v>
      </c>
      <c r="B5902" s="92">
        <v>72</v>
      </c>
    </row>
    <row r="5903" spans="1:2" x14ac:dyDescent="0.25">
      <c r="A5903" s="91">
        <v>44807.916666666664</v>
      </c>
      <c r="B5903" s="92">
        <v>72</v>
      </c>
    </row>
    <row r="5904" spans="1:2" x14ac:dyDescent="0.25">
      <c r="A5904" s="91">
        <v>44807.958333333336</v>
      </c>
      <c r="B5904" s="92">
        <v>72</v>
      </c>
    </row>
    <row r="5905" spans="1:2" x14ac:dyDescent="0.25">
      <c r="A5905" s="91">
        <v>44808</v>
      </c>
      <c r="B5905" s="92">
        <v>72</v>
      </c>
    </row>
    <row r="5906" spans="1:2" x14ac:dyDescent="0.25">
      <c r="A5906" s="91">
        <v>44808.041666666664</v>
      </c>
      <c r="B5906" s="92">
        <v>72</v>
      </c>
    </row>
    <row r="5907" spans="1:2" x14ac:dyDescent="0.25">
      <c r="A5907" s="91">
        <v>44808.083333333336</v>
      </c>
      <c r="B5907" s="92">
        <v>73</v>
      </c>
    </row>
    <row r="5908" spans="1:2" x14ac:dyDescent="0.25">
      <c r="A5908" s="91">
        <v>44808.125</v>
      </c>
      <c r="B5908" s="92">
        <v>72</v>
      </c>
    </row>
    <row r="5909" spans="1:2" x14ac:dyDescent="0.25">
      <c r="A5909" s="91">
        <v>44808.166666666664</v>
      </c>
      <c r="B5909" s="92">
        <v>72</v>
      </c>
    </row>
    <row r="5910" spans="1:2" x14ac:dyDescent="0.25">
      <c r="A5910" s="91">
        <v>44808.208333333336</v>
      </c>
      <c r="B5910" s="92">
        <v>72</v>
      </c>
    </row>
    <row r="5911" spans="1:2" x14ac:dyDescent="0.25">
      <c r="A5911" s="91">
        <v>44808.25</v>
      </c>
      <c r="B5911" s="92">
        <v>72</v>
      </c>
    </row>
    <row r="5912" spans="1:2" x14ac:dyDescent="0.25">
      <c r="A5912" s="91">
        <v>44808.291666666664</v>
      </c>
      <c r="B5912" s="92">
        <v>72</v>
      </c>
    </row>
    <row r="5913" spans="1:2" x14ac:dyDescent="0.25">
      <c r="A5913" s="91">
        <v>44808.333333333336</v>
      </c>
      <c r="B5913" s="92">
        <v>75</v>
      </c>
    </row>
    <row r="5914" spans="1:2" x14ac:dyDescent="0.25">
      <c r="A5914" s="91">
        <v>44808.375</v>
      </c>
      <c r="B5914" s="92">
        <v>76</v>
      </c>
    </row>
    <row r="5915" spans="1:2" x14ac:dyDescent="0.25">
      <c r="A5915" s="91">
        <v>44808.416666666664</v>
      </c>
      <c r="B5915" s="92">
        <v>78</v>
      </c>
    </row>
    <row r="5916" spans="1:2" x14ac:dyDescent="0.25">
      <c r="A5916" s="91">
        <v>44808.458333333336</v>
      </c>
      <c r="B5916" s="92">
        <v>81</v>
      </c>
    </row>
    <row r="5917" spans="1:2" x14ac:dyDescent="0.25">
      <c r="A5917" s="91">
        <v>44808.5</v>
      </c>
      <c r="B5917" s="92">
        <v>80</v>
      </c>
    </row>
    <row r="5918" spans="1:2" x14ac:dyDescent="0.25">
      <c r="A5918" s="91">
        <v>44808.541666666664</v>
      </c>
      <c r="B5918" s="92">
        <v>85</v>
      </c>
    </row>
    <row r="5919" spans="1:2" x14ac:dyDescent="0.25">
      <c r="A5919" s="91">
        <v>44808.583333333336</v>
      </c>
      <c r="B5919" s="92">
        <v>84</v>
      </c>
    </row>
    <row r="5920" spans="1:2" x14ac:dyDescent="0.25">
      <c r="A5920" s="91">
        <v>44808.625</v>
      </c>
      <c r="B5920" s="92">
        <v>84</v>
      </c>
    </row>
    <row r="5921" spans="1:2" x14ac:dyDescent="0.25">
      <c r="A5921" s="91">
        <v>44808.666666666664</v>
      </c>
      <c r="B5921" s="92">
        <v>82</v>
      </c>
    </row>
    <row r="5922" spans="1:2" x14ac:dyDescent="0.25">
      <c r="A5922" s="91">
        <v>44808.708333333336</v>
      </c>
      <c r="B5922" s="92">
        <v>79.5</v>
      </c>
    </row>
    <row r="5923" spans="1:2" x14ac:dyDescent="0.25">
      <c r="A5923" s="91">
        <v>44808.75</v>
      </c>
      <c r="B5923" s="92">
        <v>78</v>
      </c>
    </row>
    <row r="5924" spans="1:2" x14ac:dyDescent="0.25">
      <c r="A5924" s="91">
        <v>44808.791666666664</v>
      </c>
      <c r="B5924" s="92">
        <v>78</v>
      </c>
    </row>
    <row r="5925" spans="1:2" x14ac:dyDescent="0.25">
      <c r="A5925" s="91">
        <v>44808.833333333336</v>
      </c>
      <c r="B5925" s="92">
        <v>77</v>
      </c>
    </row>
    <row r="5926" spans="1:2" x14ac:dyDescent="0.25">
      <c r="A5926" s="91">
        <v>44808.875</v>
      </c>
      <c r="B5926" s="92">
        <v>77</v>
      </c>
    </row>
    <row r="5927" spans="1:2" x14ac:dyDescent="0.25">
      <c r="A5927" s="91">
        <v>44808.916666666664</v>
      </c>
      <c r="B5927" s="92">
        <v>75</v>
      </c>
    </row>
    <row r="5928" spans="1:2" x14ac:dyDescent="0.25">
      <c r="A5928" s="91">
        <v>44808.958333333336</v>
      </c>
      <c r="B5928" s="92">
        <v>75</v>
      </c>
    </row>
    <row r="5929" spans="1:2" x14ac:dyDescent="0.25">
      <c r="A5929" s="91">
        <v>44809</v>
      </c>
      <c r="B5929" s="92">
        <v>75</v>
      </c>
    </row>
    <row r="5930" spans="1:2" x14ac:dyDescent="0.25">
      <c r="A5930" s="91">
        <v>44809.041666666664</v>
      </c>
      <c r="B5930" s="92">
        <v>73</v>
      </c>
    </row>
    <row r="5931" spans="1:2" x14ac:dyDescent="0.25">
      <c r="A5931" s="91">
        <v>44809.083333333336</v>
      </c>
      <c r="B5931" s="92">
        <v>73</v>
      </c>
    </row>
    <row r="5932" spans="1:2" x14ac:dyDescent="0.25">
      <c r="A5932" s="91">
        <v>44809.125</v>
      </c>
      <c r="B5932" s="92">
        <v>73</v>
      </c>
    </row>
    <row r="5933" spans="1:2" x14ac:dyDescent="0.25">
      <c r="A5933" s="91">
        <v>44809.166666666664</v>
      </c>
      <c r="B5933" s="92">
        <v>72</v>
      </c>
    </row>
    <row r="5934" spans="1:2" x14ac:dyDescent="0.25">
      <c r="A5934" s="91">
        <v>44809.208333333336</v>
      </c>
      <c r="B5934" s="92">
        <v>73</v>
      </c>
    </row>
    <row r="5935" spans="1:2" x14ac:dyDescent="0.25">
      <c r="A5935" s="91">
        <v>44809.25</v>
      </c>
      <c r="B5935" s="92">
        <v>72</v>
      </c>
    </row>
    <row r="5936" spans="1:2" x14ac:dyDescent="0.25">
      <c r="A5936" s="91">
        <v>44809.291666666664</v>
      </c>
      <c r="B5936" s="92">
        <v>73</v>
      </c>
    </row>
    <row r="5937" spans="1:2" x14ac:dyDescent="0.25">
      <c r="A5937" s="91">
        <v>44809.333333333336</v>
      </c>
      <c r="B5937" s="92">
        <v>74</v>
      </c>
    </row>
    <row r="5938" spans="1:2" x14ac:dyDescent="0.25">
      <c r="A5938" s="91">
        <v>44809.375</v>
      </c>
      <c r="B5938" s="92">
        <v>76</v>
      </c>
    </row>
    <row r="5939" spans="1:2" x14ac:dyDescent="0.25">
      <c r="A5939" s="91">
        <v>44809.416666666664</v>
      </c>
      <c r="B5939" s="92">
        <v>77</v>
      </c>
    </row>
    <row r="5940" spans="1:2" x14ac:dyDescent="0.25">
      <c r="A5940" s="91">
        <v>44809.458333333336</v>
      </c>
      <c r="B5940" s="92">
        <v>80</v>
      </c>
    </row>
    <row r="5941" spans="1:2" x14ac:dyDescent="0.25">
      <c r="A5941" s="91">
        <v>44809.5</v>
      </c>
      <c r="B5941" s="92">
        <v>81</v>
      </c>
    </row>
    <row r="5942" spans="1:2" x14ac:dyDescent="0.25">
      <c r="A5942" s="91">
        <v>44809.541666666664</v>
      </c>
      <c r="B5942" s="92">
        <v>82</v>
      </c>
    </row>
    <row r="5943" spans="1:2" x14ac:dyDescent="0.25">
      <c r="A5943" s="91">
        <v>44809.583333333336</v>
      </c>
      <c r="B5943" s="92">
        <v>83</v>
      </c>
    </row>
    <row r="5944" spans="1:2" x14ac:dyDescent="0.25">
      <c r="A5944" s="91">
        <v>44809.625</v>
      </c>
      <c r="B5944" s="92">
        <v>82</v>
      </c>
    </row>
    <row r="5945" spans="1:2" x14ac:dyDescent="0.25">
      <c r="A5945" s="91">
        <v>44809.666666666664</v>
      </c>
      <c r="B5945" s="92">
        <v>79</v>
      </c>
    </row>
    <row r="5946" spans="1:2" x14ac:dyDescent="0.25">
      <c r="A5946" s="91">
        <v>44809.708333333336</v>
      </c>
      <c r="B5946" s="92">
        <v>79</v>
      </c>
    </row>
    <row r="5947" spans="1:2" x14ac:dyDescent="0.25">
      <c r="A5947" s="91">
        <v>44809.75</v>
      </c>
      <c r="B5947" s="92">
        <v>78</v>
      </c>
    </row>
    <row r="5948" spans="1:2" x14ac:dyDescent="0.25">
      <c r="A5948" s="91">
        <v>44809.791666666664</v>
      </c>
      <c r="B5948" s="92">
        <v>77</v>
      </c>
    </row>
    <row r="5949" spans="1:2" x14ac:dyDescent="0.25">
      <c r="A5949" s="91">
        <v>44809.833333333336</v>
      </c>
      <c r="B5949" s="92">
        <v>76</v>
      </c>
    </row>
    <row r="5950" spans="1:2" x14ac:dyDescent="0.25">
      <c r="A5950" s="91">
        <v>44809.875</v>
      </c>
      <c r="B5950" s="92">
        <v>76</v>
      </c>
    </row>
    <row r="5951" spans="1:2" x14ac:dyDescent="0.25">
      <c r="A5951" s="91">
        <v>44809.916666666664</v>
      </c>
      <c r="B5951" s="92">
        <v>76</v>
      </c>
    </row>
    <row r="5952" spans="1:2" x14ac:dyDescent="0.25">
      <c r="A5952" s="91">
        <v>44809.958333333336</v>
      </c>
      <c r="B5952" s="92">
        <v>75</v>
      </c>
    </row>
    <row r="5953" spans="1:2" x14ac:dyDescent="0.25">
      <c r="A5953" s="91">
        <v>44810</v>
      </c>
      <c r="B5953" s="92">
        <v>75</v>
      </c>
    </row>
    <row r="5954" spans="1:2" x14ac:dyDescent="0.25">
      <c r="A5954" s="91">
        <v>44810.041666666664</v>
      </c>
      <c r="B5954" s="92">
        <v>75</v>
      </c>
    </row>
    <row r="5955" spans="1:2" x14ac:dyDescent="0.25">
      <c r="A5955" s="91">
        <v>44810.083333333336</v>
      </c>
      <c r="B5955" s="92">
        <v>74</v>
      </c>
    </row>
    <row r="5956" spans="1:2" x14ac:dyDescent="0.25">
      <c r="A5956" s="91">
        <v>44810.125</v>
      </c>
      <c r="B5956" s="92">
        <v>75</v>
      </c>
    </row>
    <row r="5957" spans="1:2" x14ac:dyDescent="0.25">
      <c r="A5957" s="91">
        <v>44810.166666666664</v>
      </c>
      <c r="B5957" s="92">
        <v>75</v>
      </c>
    </row>
    <row r="5958" spans="1:2" x14ac:dyDescent="0.25">
      <c r="A5958" s="91">
        <v>44810.208333333336</v>
      </c>
      <c r="B5958" s="92">
        <v>74</v>
      </c>
    </row>
    <row r="5959" spans="1:2" x14ac:dyDescent="0.25">
      <c r="A5959" s="91">
        <v>44810.25</v>
      </c>
      <c r="B5959" s="92">
        <v>75</v>
      </c>
    </row>
    <row r="5960" spans="1:2" x14ac:dyDescent="0.25">
      <c r="A5960" s="91">
        <v>44810.291666666664</v>
      </c>
      <c r="B5960" s="92">
        <v>74</v>
      </c>
    </row>
    <row r="5961" spans="1:2" x14ac:dyDescent="0.25">
      <c r="A5961" s="91">
        <v>44810.333333333336</v>
      </c>
      <c r="B5961" s="92">
        <v>74</v>
      </c>
    </row>
    <row r="5962" spans="1:2" x14ac:dyDescent="0.25">
      <c r="A5962" s="91">
        <v>44810.375</v>
      </c>
      <c r="B5962" s="92">
        <v>74</v>
      </c>
    </row>
    <row r="5963" spans="1:2" x14ac:dyDescent="0.25">
      <c r="A5963" s="91">
        <v>44810.416666666664</v>
      </c>
      <c r="B5963" s="92">
        <v>73</v>
      </c>
    </row>
    <row r="5964" spans="1:2" x14ac:dyDescent="0.25">
      <c r="A5964" s="91">
        <v>44810.458333333336</v>
      </c>
      <c r="B5964" s="92">
        <v>73</v>
      </c>
    </row>
    <row r="5965" spans="1:2" x14ac:dyDescent="0.25">
      <c r="A5965" s="91">
        <v>44810.5</v>
      </c>
      <c r="B5965" s="92">
        <v>73</v>
      </c>
    </row>
    <row r="5966" spans="1:2" x14ac:dyDescent="0.25">
      <c r="A5966" s="91">
        <v>44810.541666666664</v>
      </c>
      <c r="B5966" s="92">
        <v>71</v>
      </c>
    </row>
    <row r="5967" spans="1:2" x14ac:dyDescent="0.25">
      <c r="A5967" s="91">
        <v>44810.583333333336</v>
      </c>
      <c r="B5967" s="92">
        <v>70</v>
      </c>
    </row>
    <row r="5968" spans="1:2" x14ac:dyDescent="0.25">
      <c r="A5968" s="91">
        <v>44810.625</v>
      </c>
      <c r="B5968" s="92">
        <v>71</v>
      </c>
    </row>
    <row r="5969" spans="1:2" x14ac:dyDescent="0.25">
      <c r="A5969" s="91">
        <v>44810.666666666664</v>
      </c>
      <c r="B5969" s="92">
        <v>70</v>
      </c>
    </row>
    <row r="5970" spans="1:2" x14ac:dyDescent="0.25">
      <c r="A5970" s="91">
        <v>44810.708333333336</v>
      </c>
      <c r="B5970" s="92">
        <v>68</v>
      </c>
    </row>
    <row r="5971" spans="1:2" x14ac:dyDescent="0.25">
      <c r="A5971" s="91">
        <v>44810.75</v>
      </c>
      <c r="B5971" s="92">
        <v>69</v>
      </c>
    </row>
    <row r="5972" spans="1:2" x14ac:dyDescent="0.25">
      <c r="A5972" s="91">
        <v>44810.791666666664</v>
      </c>
      <c r="B5972" s="92">
        <v>69</v>
      </c>
    </row>
    <row r="5973" spans="1:2" x14ac:dyDescent="0.25">
      <c r="A5973" s="91">
        <v>44810.833333333336</v>
      </c>
      <c r="B5973" s="92">
        <v>70</v>
      </c>
    </row>
    <row r="5974" spans="1:2" x14ac:dyDescent="0.25">
      <c r="A5974" s="91">
        <v>44810.875</v>
      </c>
      <c r="B5974" s="92">
        <v>69</v>
      </c>
    </row>
    <row r="5975" spans="1:2" x14ac:dyDescent="0.25">
      <c r="A5975" s="91">
        <v>44810.916666666664</v>
      </c>
      <c r="B5975" s="92">
        <v>67</v>
      </c>
    </row>
    <row r="5976" spans="1:2" x14ac:dyDescent="0.25">
      <c r="A5976" s="91">
        <v>44810.958333333336</v>
      </c>
      <c r="B5976" s="92">
        <v>67</v>
      </c>
    </row>
    <row r="5977" spans="1:2" x14ac:dyDescent="0.25">
      <c r="A5977" s="91">
        <v>44811</v>
      </c>
      <c r="B5977" s="92">
        <v>67</v>
      </c>
    </row>
    <row r="5978" spans="1:2" x14ac:dyDescent="0.25">
      <c r="A5978" s="91">
        <v>44811.041666666664</v>
      </c>
      <c r="B5978" s="92">
        <v>68</v>
      </c>
    </row>
    <row r="5979" spans="1:2" x14ac:dyDescent="0.25">
      <c r="A5979" s="91">
        <v>44811.083333333336</v>
      </c>
      <c r="B5979" s="92">
        <v>67</v>
      </c>
    </row>
    <row r="5980" spans="1:2" x14ac:dyDescent="0.25">
      <c r="A5980" s="91">
        <v>44811.125</v>
      </c>
      <c r="B5980" s="92">
        <v>67</v>
      </c>
    </row>
    <row r="5981" spans="1:2" x14ac:dyDescent="0.25">
      <c r="A5981" s="91">
        <v>44811.166666666664</v>
      </c>
      <c r="B5981" s="92">
        <v>67</v>
      </c>
    </row>
    <row r="5982" spans="1:2" x14ac:dyDescent="0.25">
      <c r="A5982" s="91">
        <v>44811.208333333336</v>
      </c>
      <c r="B5982" s="92">
        <v>67</v>
      </c>
    </row>
    <row r="5983" spans="1:2" x14ac:dyDescent="0.25">
      <c r="A5983" s="91">
        <v>44811.25</v>
      </c>
      <c r="B5983" s="92">
        <v>66</v>
      </c>
    </row>
    <row r="5984" spans="1:2" x14ac:dyDescent="0.25">
      <c r="A5984" s="91">
        <v>44811.291666666664</v>
      </c>
      <c r="B5984" s="92">
        <v>67</v>
      </c>
    </row>
    <row r="5985" spans="1:2" x14ac:dyDescent="0.25">
      <c r="A5985" s="91">
        <v>44811.333333333336</v>
      </c>
      <c r="B5985" s="92">
        <v>67</v>
      </c>
    </row>
    <row r="5986" spans="1:2" x14ac:dyDescent="0.25">
      <c r="A5986" s="91">
        <v>44811.375</v>
      </c>
      <c r="B5986" s="92">
        <v>66</v>
      </c>
    </row>
    <row r="5987" spans="1:2" x14ac:dyDescent="0.25">
      <c r="A5987" s="91">
        <v>44811.416666666664</v>
      </c>
      <c r="B5987" s="92">
        <v>69</v>
      </c>
    </row>
    <row r="5988" spans="1:2" x14ac:dyDescent="0.25">
      <c r="A5988" s="91">
        <v>44811.458333333336</v>
      </c>
      <c r="B5988" s="92">
        <v>70</v>
      </c>
    </row>
    <row r="5989" spans="1:2" x14ac:dyDescent="0.25">
      <c r="A5989" s="91">
        <v>44811.5</v>
      </c>
      <c r="B5989" s="92">
        <v>71</v>
      </c>
    </row>
    <row r="5990" spans="1:2" x14ac:dyDescent="0.25">
      <c r="A5990" s="91">
        <v>44811.541666666664</v>
      </c>
      <c r="B5990" s="92">
        <v>70</v>
      </c>
    </row>
    <row r="5991" spans="1:2" x14ac:dyDescent="0.25">
      <c r="A5991" s="91">
        <v>44811.583333333336</v>
      </c>
      <c r="B5991" s="92">
        <v>71</v>
      </c>
    </row>
    <row r="5992" spans="1:2" x14ac:dyDescent="0.25">
      <c r="A5992" s="91">
        <v>44811.625</v>
      </c>
      <c r="B5992" s="92">
        <v>73</v>
      </c>
    </row>
    <row r="5993" spans="1:2" x14ac:dyDescent="0.25">
      <c r="A5993" s="91">
        <v>44811.666666666664</v>
      </c>
      <c r="B5993" s="92">
        <v>74</v>
      </c>
    </row>
    <row r="5994" spans="1:2" x14ac:dyDescent="0.25">
      <c r="A5994" s="91">
        <v>44811.708333333336</v>
      </c>
      <c r="B5994" s="92">
        <v>74</v>
      </c>
    </row>
    <row r="5995" spans="1:2" x14ac:dyDescent="0.25">
      <c r="A5995" s="91">
        <v>44811.75</v>
      </c>
      <c r="B5995" s="92">
        <v>73</v>
      </c>
    </row>
    <row r="5996" spans="1:2" x14ac:dyDescent="0.25">
      <c r="A5996" s="91">
        <v>44811.791666666664</v>
      </c>
      <c r="B5996" s="92">
        <v>72</v>
      </c>
    </row>
    <row r="5997" spans="1:2" x14ac:dyDescent="0.25">
      <c r="A5997" s="91">
        <v>44811.833333333336</v>
      </c>
      <c r="B5997" s="92">
        <v>72</v>
      </c>
    </row>
    <row r="5998" spans="1:2" x14ac:dyDescent="0.25">
      <c r="A5998" s="91">
        <v>44811.875</v>
      </c>
      <c r="B5998" s="92">
        <v>71</v>
      </c>
    </row>
    <row r="5999" spans="1:2" x14ac:dyDescent="0.25">
      <c r="A5999" s="91">
        <v>44811.916666666664</v>
      </c>
      <c r="B5999" s="92">
        <v>71</v>
      </c>
    </row>
    <row r="6000" spans="1:2" x14ac:dyDescent="0.25">
      <c r="A6000" s="91">
        <v>44811.958333333336</v>
      </c>
      <c r="B6000" s="92">
        <v>70</v>
      </c>
    </row>
    <row r="6001" spans="1:2" x14ac:dyDescent="0.25">
      <c r="A6001" s="91">
        <v>44812</v>
      </c>
      <c r="B6001" s="92">
        <v>70</v>
      </c>
    </row>
    <row r="6002" spans="1:2" x14ac:dyDescent="0.25">
      <c r="A6002" s="91">
        <v>44812.041666666664</v>
      </c>
      <c r="B6002" s="92">
        <v>69</v>
      </c>
    </row>
    <row r="6003" spans="1:2" x14ac:dyDescent="0.25">
      <c r="A6003" s="91">
        <v>44812.083333333336</v>
      </c>
      <c r="B6003" s="92">
        <v>68</v>
      </c>
    </row>
    <row r="6004" spans="1:2" x14ac:dyDescent="0.25">
      <c r="A6004" s="91">
        <v>44812.125</v>
      </c>
      <c r="B6004" s="92">
        <v>69</v>
      </c>
    </row>
    <row r="6005" spans="1:2" x14ac:dyDescent="0.25">
      <c r="A6005" s="91">
        <v>44812.166666666664</v>
      </c>
      <c r="B6005" s="92">
        <v>67</v>
      </c>
    </row>
    <row r="6006" spans="1:2" x14ac:dyDescent="0.25">
      <c r="A6006" s="91">
        <v>44812.208333333336</v>
      </c>
      <c r="B6006" s="92">
        <v>66</v>
      </c>
    </row>
    <row r="6007" spans="1:2" x14ac:dyDescent="0.25">
      <c r="A6007" s="91">
        <v>44812.25</v>
      </c>
      <c r="B6007" s="92">
        <v>65</v>
      </c>
    </row>
    <row r="6008" spans="1:2" x14ac:dyDescent="0.25">
      <c r="A6008" s="91">
        <v>44812.291666666664</v>
      </c>
      <c r="B6008" s="92">
        <v>65</v>
      </c>
    </row>
    <row r="6009" spans="1:2" x14ac:dyDescent="0.25">
      <c r="A6009" s="91">
        <v>44812.333333333336</v>
      </c>
      <c r="B6009" s="92">
        <v>68</v>
      </c>
    </row>
    <row r="6010" spans="1:2" x14ac:dyDescent="0.25">
      <c r="A6010" s="91">
        <v>44812.375</v>
      </c>
      <c r="B6010" s="92">
        <v>69</v>
      </c>
    </row>
    <row r="6011" spans="1:2" x14ac:dyDescent="0.25">
      <c r="A6011" s="91">
        <v>44812.416666666664</v>
      </c>
      <c r="B6011" s="92">
        <v>72</v>
      </c>
    </row>
    <row r="6012" spans="1:2" x14ac:dyDescent="0.25">
      <c r="A6012" s="91">
        <v>44812.458333333336</v>
      </c>
      <c r="B6012" s="92">
        <v>75</v>
      </c>
    </row>
    <row r="6013" spans="1:2" x14ac:dyDescent="0.25">
      <c r="A6013" s="91">
        <v>44812.5</v>
      </c>
      <c r="B6013" s="92">
        <v>74</v>
      </c>
    </row>
    <row r="6014" spans="1:2" x14ac:dyDescent="0.25">
      <c r="A6014" s="91">
        <v>44812.541666666664</v>
      </c>
      <c r="B6014" s="92">
        <v>76</v>
      </c>
    </row>
    <row r="6015" spans="1:2" x14ac:dyDescent="0.25">
      <c r="A6015" s="91">
        <v>44812.583333333336</v>
      </c>
      <c r="B6015" s="92">
        <v>79</v>
      </c>
    </row>
    <row r="6016" spans="1:2" x14ac:dyDescent="0.25">
      <c r="A6016" s="91">
        <v>44812.625</v>
      </c>
      <c r="B6016" s="92">
        <v>78</v>
      </c>
    </row>
    <row r="6017" spans="1:2" x14ac:dyDescent="0.25">
      <c r="A6017" s="91">
        <v>44812.666666666664</v>
      </c>
      <c r="B6017" s="92">
        <v>79</v>
      </c>
    </row>
    <row r="6018" spans="1:2" x14ac:dyDescent="0.25">
      <c r="A6018" s="91">
        <v>44812.708333333336</v>
      </c>
      <c r="B6018" s="92">
        <v>78</v>
      </c>
    </row>
    <row r="6019" spans="1:2" x14ac:dyDescent="0.25">
      <c r="A6019" s="91">
        <v>44812.75</v>
      </c>
      <c r="B6019" s="92">
        <v>74</v>
      </c>
    </row>
    <row r="6020" spans="1:2" x14ac:dyDescent="0.25">
      <c r="A6020" s="91">
        <v>44812.791666666664</v>
      </c>
      <c r="B6020" s="92">
        <v>72</v>
      </c>
    </row>
    <row r="6021" spans="1:2" x14ac:dyDescent="0.25">
      <c r="A6021" s="91">
        <v>44812.833333333336</v>
      </c>
      <c r="B6021" s="92">
        <v>70</v>
      </c>
    </row>
    <row r="6022" spans="1:2" x14ac:dyDescent="0.25">
      <c r="A6022" s="91">
        <v>44812.875</v>
      </c>
      <c r="B6022" s="92">
        <v>68</v>
      </c>
    </row>
    <row r="6023" spans="1:2" x14ac:dyDescent="0.25">
      <c r="A6023" s="91">
        <v>44812.916666666664</v>
      </c>
      <c r="B6023" s="92">
        <v>68</v>
      </c>
    </row>
    <row r="6024" spans="1:2" x14ac:dyDescent="0.25">
      <c r="A6024" s="91">
        <v>44812.958333333336</v>
      </c>
      <c r="B6024" s="92">
        <v>69</v>
      </c>
    </row>
    <row r="6025" spans="1:2" x14ac:dyDescent="0.25">
      <c r="A6025" s="91">
        <v>44813</v>
      </c>
      <c r="B6025" s="92">
        <v>68</v>
      </c>
    </row>
    <row r="6026" spans="1:2" x14ac:dyDescent="0.25">
      <c r="A6026" s="91">
        <v>44813.041666666664</v>
      </c>
      <c r="B6026" s="92">
        <v>67</v>
      </c>
    </row>
    <row r="6027" spans="1:2" x14ac:dyDescent="0.25">
      <c r="A6027" s="91">
        <v>44813.083333333336</v>
      </c>
      <c r="B6027" s="92">
        <v>63</v>
      </c>
    </row>
    <row r="6028" spans="1:2" x14ac:dyDescent="0.25">
      <c r="A6028" s="91">
        <v>44813.125</v>
      </c>
      <c r="B6028" s="92">
        <v>63</v>
      </c>
    </row>
    <row r="6029" spans="1:2" x14ac:dyDescent="0.25">
      <c r="A6029" s="91">
        <v>44813.166666666664</v>
      </c>
      <c r="B6029" s="92">
        <v>63</v>
      </c>
    </row>
    <row r="6030" spans="1:2" x14ac:dyDescent="0.25">
      <c r="A6030" s="91">
        <v>44813.208333333336</v>
      </c>
      <c r="B6030" s="92">
        <v>62</v>
      </c>
    </row>
    <row r="6031" spans="1:2" x14ac:dyDescent="0.25">
      <c r="A6031" s="91">
        <v>44813.25</v>
      </c>
      <c r="B6031" s="92">
        <v>60</v>
      </c>
    </row>
    <row r="6032" spans="1:2" x14ac:dyDescent="0.25">
      <c r="A6032" s="91">
        <v>44813.291666666664</v>
      </c>
      <c r="B6032" s="92">
        <v>62</v>
      </c>
    </row>
    <row r="6033" spans="1:2" x14ac:dyDescent="0.25">
      <c r="A6033" s="91">
        <v>44813.333333333336</v>
      </c>
      <c r="B6033" s="92">
        <v>65</v>
      </c>
    </row>
    <row r="6034" spans="1:2" x14ac:dyDescent="0.25">
      <c r="A6034" s="91">
        <v>44813.375</v>
      </c>
      <c r="B6034" s="92">
        <v>68</v>
      </c>
    </row>
    <row r="6035" spans="1:2" x14ac:dyDescent="0.25">
      <c r="A6035" s="91">
        <v>44813.416666666664</v>
      </c>
      <c r="B6035" s="92">
        <v>71</v>
      </c>
    </row>
    <row r="6036" spans="1:2" x14ac:dyDescent="0.25">
      <c r="A6036" s="91">
        <v>44813.458333333336</v>
      </c>
      <c r="B6036" s="92">
        <v>75</v>
      </c>
    </row>
    <row r="6037" spans="1:2" x14ac:dyDescent="0.25">
      <c r="A6037" s="91">
        <v>44813.5</v>
      </c>
      <c r="B6037" s="92">
        <v>77</v>
      </c>
    </row>
    <row r="6038" spans="1:2" x14ac:dyDescent="0.25">
      <c r="A6038" s="91">
        <v>44813.541666666664</v>
      </c>
      <c r="B6038" s="92">
        <v>76</v>
      </c>
    </row>
    <row r="6039" spans="1:2" x14ac:dyDescent="0.25">
      <c r="A6039" s="91">
        <v>44813.583333333336</v>
      </c>
      <c r="B6039" s="92">
        <v>76</v>
      </c>
    </row>
    <row r="6040" spans="1:2" x14ac:dyDescent="0.25">
      <c r="A6040" s="91">
        <v>44813.625</v>
      </c>
      <c r="B6040" s="92">
        <v>77</v>
      </c>
    </row>
    <row r="6041" spans="1:2" x14ac:dyDescent="0.25">
      <c r="A6041" s="91">
        <v>44813.666666666664</v>
      </c>
      <c r="B6041" s="92">
        <v>76</v>
      </c>
    </row>
    <row r="6042" spans="1:2" x14ac:dyDescent="0.25">
      <c r="A6042" s="91">
        <v>44813.708333333336</v>
      </c>
      <c r="B6042" s="92">
        <v>75</v>
      </c>
    </row>
    <row r="6043" spans="1:2" x14ac:dyDescent="0.25">
      <c r="A6043" s="91">
        <v>44813.75</v>
      </c>
      <c r="B6043" s="92">
        <v>73</v>
      </c>
    </row>
    <row r="6044" spans="1:2" x14ac:dyDescent="0.25">
      <c r="A6044" s="91">
        <v>44813.791666666664</v>
      </c>
      <c r="B6044" s="92">
        <v>71</v>
      </c>
    </row>
    <row r="6045" spans="1:2" x14ac:dyDescent="0.25">
      <c r="A6045" s="91">
        <v>44813.833333333336</v>
      </c>
      <c r="B6045" s="92">
        <v>69</v>
      </c>
    </row>
    <row r="6046" spans="1:2" x14ac:dyDescent="0.25">
      <c r="A6046" s="91">
        <v>44813.875</v>
      </c>
      <c r="B6046" s="92">
        <v>69</v>
      </c>
    </row>
    <row r="6047" spans="1:2" x14ac:dyDescent="0.25">
      <c r="A6047" s="91">
        <v>44813.916666666664</v>
      </c>
      <c r="B6047" s="92">
        <v>68</v>
      </c>
    </row>
    <row r="6048" spans="1:2" x14ac:dyDescent="0.25">
      <c r="A6048" s="91">
        <v>44813.958333333336</v>
      </c>
      <c r="B6048" s="92">
        <v>67</v>
      </c>
    </row>
    <row r="6049" spans="1:2" x14ac:dyDescent="0.25">
      <c r="A6049" s="91">
        <v>44814</v>
      </c>
      <c r="B6049" s="92">
        <v>67</v>
      </c>
    </row>
    <row r="6050" spans="1:2" x14ac:dyDescent="0.25">
      <c r="A6050" s="91">
        <v>44814.041666666664</v>
      </c>
      <c r="B6050" s="92">
        <v>66</v>
      </c>
    </row>
    <row r="6051" spans="1:2" x14ac:dyDescent="0.25">
      <c r="A6051" s="91">
        <v>44814.083333333336</v>
      </c>
      <c r="B6051" s="92">
        <v>68</v>
      </c>
    </row>
    <row r="6052" spans="1:2" x14ac:dyDescent="0.25">
      <c r="A6052" s="91">
        <v>44814.125</v>
      </c>
      <c r="B6052" s="92">
        <v>67</v>
      </c>
    </row>
    <row r="6053" spans="1:2" x14ac:dyDescent="0.25">
      <c r="A6053" s="91">
        <v>44814.166666666664</v>
      </c>
      <c r="B6053" s="92">
        <v>66</v>
      </c>
    </row>
    <row r="6054" spans="1:2" x14ac:dyDescent="0.25">
      <c r="A6054" s="91">
        <v>44814.208333333336</v>
      </c>
      <c r="B6054" s="92">
        <v>67</v>
      </c>
    </row>
    <row r="6055" spans="1:2" x14ac:dyDescent="0.25">
      <c r="A6055" s="91">
        <v>44814.25</v>
      </c>
      <c r="B6055" s="92">
        <v>65</v>
      </c>
    </row>
    <row r="6056" spans="1:2" x14ac:dyDescent="0.25">
      <c r="A6056" s="91">
        <v>44814.291666666664</v>
      </c>
      <c r="B6056" s="92">
        <v>66</v>
      </c>
    </row>
    <row r="6057" spans="1:2" x14ac:dyDescent="0.25">
      <c r="A6057" s="91">
        <v>44814.333333333336</v>
      </c>
      <c r="B6057" s="92">
        <v>68</v>
      </c>
    </row>
    <row r="6058" spans="1:2" x14ac:dyDescent="0.25">
      <c r="A6058" s="91">
        <v>44814.375</v>
      </c>
      <c r="B6058" s="92">
        <v>73</v>
      </c>
    </row>
    <row r="6059" spans="1:2" x14ac:dyDescent="0.25">
      <c r="A6059" s="91">
        <v>44814.416666666664</v>
      </c>
      <c r="B6059" s="92">
        <v>76</v>
      </c>
    </row>
    <row r="6060" spans="1:2" x14ac:dyDescent="0.25">
      <c r="A6060" s="91">
        <v>44814.458333333336</v>
      </c>
      <c r="B6060" s="92">
        <v>79</v>
      </c>
    </row>
    <row r="6061" spans="1:2" x14ac:dyDescent="0.25">
      <c r="A6061" s="91">
        <v>44814.5</v>
      </c>
      <c r="B6061" s="92">
        <v>80</v>
      </c>
    </row>
    <row r="6062" spans="1:2" x14ac:dyDescent="0.25">
      <c r="A6062" s="91">
        <v>44814.541666666664</v>
      </c>
      <c r="B6062" s="92">
        <v>80</v>
      </c>
    </row>
    <row r="6063" spans="1:2" x14ac:dyDescent="0.25">
      <c r="A6063" s="91">
        <v>44814.583333333336</v>
      </c>
      <c r="B6063" s="92">
        <v>81</v>
      </c>
    </row>
    <row r="6064" spans="1:2" x14ac:dyDescent="0.25">
      <c r="A6064" s="91">
        <v>44814.625</v>
      </c>
      <c r="B6064" s="92">
        <v>82</v>
      </c>
    </row>
    <row r="6065" spans="1:2" x14ac:dyDescent="0.25">
      <c r="A6065" s="91">
        <v>44814.666666666664</v>
      </c>
      <c r="B6065" s="92">
        <v>79</v>
      </c>
    </row>
    <row r="6066" spans="1:2" x14ac:dyDescent="0.25">
      <c r="A6066" s="91">
        <v>44814.708333333336</v>
      </c>
      <c r="B6066" s="92">
        <v>78</v>
      </c>
    </row>
    <row r="6067" spans="1:2" x14ac:dyDescent="0.25">
      <c r="A6067" s="91">
        <v>44814.75</v>
      </c>
      <c r="B6067" s="92">
        <v>77</v>
      </c>
    </row>
    <row r="6068" spans="1:2" x14ac:dyDescent="0.25">
      <c r="A6068" s="91">
        <v>44814.791666666664</v>
      </c>
      <c r="B6068" s="92">
        <v>74</v>
      </c>
    </row>
    <row r="6069" spans="1:2" x14ac:dyDescent="0.25">
      <c r="A6069" s="91">
        <v>44814.833333333336</v>
      </c>
      <c r="B6069" s="92">
        <v>74</v>
      </c>
    </row>
    <row r="6070" spans="1:2" x14ac:dyDescent="0.25">
      <c r="A6070" s="91">
        <v>44814.875</v>
      </c>
      <c r="B6070" s="92">
        <v>73</v>
      </c>
    </row>
    <row r="6071" spans="1:2" x14ac:dyDescent="0.25">
      <c r="A6071" s="91">
        <v>44814.916666666664</v>
      </c>
      <c r="B6071" s="92">
        <v>72</v>
      </c>
    </row>
    <row r="6072" spans="1:2" x14ac:dyDescent="0.25">
      <c r="A6072" s="91">
        <v>44814.958333333336</v>
      </c>
      <c r="B6072" s="92">
        <v>72</v>
      </c>
    </row>
    <row r="6073" spans="1:2" x14ac:dyDescent="0.25">
      <c r="A6073" s="91">
        <v>44815</v>
      </c>
      <c r="B6073" s="92">
        <v>71</v>
      </c>
    </row>
    <row r="6074" spans="1:2" x14ac:dyDescent="0.25">
      <c r="A6074" s="91">
        <v>44815.041666666664</v>
      </c>
      <c r="B6074" s="92">
        <v>71</v>
      </c>
    </row>
    <row r="6075" spans="1:2" x14ac:dyDescent="0.25">
      <c r="A6075" s="91">
        <v>44815.083333333336</v>
      </c>
      <c r="B6075" s="92">
        <v>72</v>
      </c>
    </row>
    <row r="6076" spans="1:2" x14ac:dyDescent="0.25">
      <c r="A6076" s="91">
        <v>44815.125</v>
      </c>
      <c r="B6076" s="92">
        <v>71</v>
      </c>
    </row>
    <row r="6077" spans="1:2" x14ac:dyDescent="0.25">
      <c r="A6077" s="91">
        <v>44815.166666666664</v>
      </c>
      <c r="B6077" s="92">
        <v>71</v>
      </c>
    </row>
    <row r="6078" spans="1:2" x14ac:dyDescent="0.25">
      <c r="A6078" s="91">
        <v>44815.208333333336</v>
      </c>
      <c r="B6078" s="92">
        <v>71</v>
      </c>
    </row>
    <row r="6079" spans="1:2" x14ac:dyDescent="0.25">
      <c r="A6079" s="91">
        <v>44815.25</v>
      </c>
      <c r="B6079" s="92">
        <v>71</v>
      </c>
    </row>
    <row r="6080" spans="1:2" x14ac:dyDescent="0.25">
      <c r="A6080" s="91">
        <v>44815.291666666664</v>
      </c>
      <c r="B6080" s="92">
        <v>72</v>
      </c>
    </row>
    <row r="6081" spans="1:2" x14ac:dyDescent="0.25">
      <c r="A6081" s="91">
        <v>44815.333333333336</v>
      </c>
      <c r="B6081" s="92">
        <v>73</v>
      </c>
    </row>
    <row r="6082" spans="1:2" x14ac:dyDescent="0.25">
      <c r="A6082" s="91">
        <v>44815.375</v>
      </c>
      <c r="B6082" s="92">
        <v>74</v>
      </c>
    </row>
    <row r="6083" spans="1:2" x14ac:dyDescent="0.25">
      <c r="A6083" s="91">
        <v>44815.416666666664</v>
      </c>
      <c r="B6083" s="92">
        <v>75</v>
      </c>
    </row>
    <row r="6084" spans="1:2" x14ac:dyDescent="0.25">
      <c r="A6084" s="91">
        <v>44815.458333333336</v>
      </c>
      <c r="B6084" s="92">
        <v>76</v>
      </c>
    </row>
    <row r="6085" spans="1:2" x14ac:dyDescent="0.25">
      <c r="A6085" s="91">
        <v>44815.5</v>
      </c>
      <c r="B6085" s="92">
        <v>74</v>
      </c>
    </row>
    <row r="6086" spans="1:2" x14ac:dyDescent="0.25">
      <c r="A6086" s="91">
        <v>44815.541666666664</v>
      </c>
      <c r="B6086" s="92">
        <v>74</v>
      </c>
    </row>
    <row r="6087" spans="1:2" x14ac:dyDescent="0.25">
      <c r="A6087" s="91">
        <v>44815.583333333336</v>
      </c>
      <c r="B6087" s="92">
        <v>75</v>
      </c>
    </row>
    <row r="6088" spans="1:2" x14ac:dyDescent="0.25">
      <c r="A6088" s="91">
        <v>44815.625</v>
      </c>
      <c r="B6088" s="92">
        <v>75</v>
      </c>
    </row>
    <row r="6089" spans="1:2" x14ac:dyDescent="0.25">
      <c r="A6089" s="91">
        <v>44815.666666666664</v>
      </c>
      <c r="B6089" s="92">
        <v>76</v>
      </c>
    </row>
    <row r="6090" spans="1:2" x14ac:dyDescent="0.25">
      <c r="A6090" s="91">
        <v>44815.708333333336</v>
      </c>
      <c r="B6090" s="92">
        <v>73</v>
      </c>
    </row>
    <row r="6091" spans="1:2" x14ac:dyDescent="0.25">
      <c r="A6091" s="91">
        <v>44815.75</v>
      </c>
      <c r="B6091" s="92">
        <v>72</v>
      </c>
    </row>
    <row r="6092" spans="1:2" x14ac:dyDescent="0.25">
      <c r="A6092" s="91">
        <v>44815.791666666664</v>
      </c>
      <c r="B6092" s="92">
        <v>70</v>
      </c>
    </row>
    <row r="6093" spans="1:2" x14ac:dyDescent="0.25">
      <c r="A6093" s="91">
        <v>44815.833333333336</v>
      </c>
      <c r="B6093" s="92">
        <v>69</v>
      </c>
    </row>
    <row r="6094" spans="1:2" x14ac:dyDescent="0.25">
      <c r="A6094" s="91">
        <v>44815.875</v>
      </c>
      <c r="B6094" s="92">
        <v>68</v>
      </c>
    </row>
    <row r="6095" spans="1:2" x14ac:dyDescent="0.25">
      <c r="A6095" s="91">
        <v>44815.916666666664</v>
      </c>
      <c r="B6095" s="92">
        <v>69</v>
      </c>
    </row>
    <row r="6096" spans="1:2" x14ac:dyDescent="0.25">
      <c r="A6096" s="91">
        <v>44815.958333333336</v>
      </c>
      <c r="B6096" s="92">
        <v>71</v>
      </c>
    </row>
    <row r="6097" spans="1:2" x14ac:dyDescent="0.25">
      <c r="A6097" s="91">
        <v>44816</v>
      </c>
      <c r="B6097" s="92">
        <v>71</v>
      </c>
    </row>
    <row r="6098" spans="1:2" x14ac:dyDescent="0.25">
      <c r="A6098" s="91">
        <v>44816.041666666664</v>
      </c>
      <c r="B6098" s="92">
        <v>72</v>
      </c>
    </row>
    <row r="6099" spans="1:2" x14ac:dyDescent="0.25">
      <c r="A6099" s="91">
        <v>44816.083333333336</v>
      </c>
      <c r="B6099" s="92">
        <v>72</v>
      </c>
    </row>
    <row r="6100" spans="1:2" x14ac:dyDescent="0.25">
      <c r="A6100" s="91">
        <v>44816.125</v>
      </c>
      <c r="B6100" s="92">
        <v>73</v>
      </c>
    </row>
    <row r="6101" spans="1:2" x14ac:dyDescent="0.25">
      <c r="A6101" s="91">
        <v>44816.166666666664</v>
      </c>
      <c r="B6101" s="92">
        <v>72</v>
      </c>
    </row>
    <row r="6102" spans="1:2" x14ac:dyDescent="0.25">
      <c r="A6102" s="91">
        <v>44816.208333333336</v>
      </c>
      <c r="B6102" s="92">
        <v>71</v>
      </c>
    </row>
    <row r="6103" spans="1:2" x14ac:dyDescent="0.25">
      <c r="A6103" s="91">
        <v>44816.25</v>
      </c>
      <c r="B6103" s="92">
        <v>70</v>
      </c>
    </row>
    <row r="6104" spans="1:2" x14ac:dyDescent="0.25">
      <c r="A6104" s="91">
        <v>44816.291666666664</v>
      </c>
      <c r="B6104" s="92">
        <v>69</v>
      </c>
    </row>
    <row r="6105" spans="1:2" x14ac:dyDescent="0.25">
      <c r="A6105" s="91">
        <v>44816.333333333336</v>
      </c>
      <c r="B6105" s="92">
        <v>69</v>
      </c>
    </row>
    <row r="6106" spans="1:2" x14ac:dyDescent="0.25">
      <c r="A6106" s="91">
        <v>44816.375</v>
      </c>
      <c r="B6106" s="92">
        <v>68</v>
      </c>
    </row>
    <row r="6107" spans="1:2" x14ac:dyDescent="0.25">
      <c r="A6107" s="91">
        <v>44816.416666666664</v>
      </c>
      <c r="B6107" s="92">
        <v>69</v>
      </c>
    </row>
    <row r="6108" spans="1:2" x14ac:dyDescent="0.25">
      <c r="A6108" s="91">
        <v>44816.458333333336</v>
      </c>
      <c r="B6108" s="92">
        <v>73</v>
      </c>
    </row>
    <row r="6109" spans="1:2" x14ac:dyDescent="0.25">
      <c r="A6109" s="91">
        <v>44816.5</v>
      </c>
      <c r="B6109" s="92">
        <v>74</v>
      </c>
    </row>
    <row r="6110" spans="1:2" x14ac:dyDescent="0.25">
      <c r="A6110" s="91">
        <v>44816.541666666664</v>
      </c>
      <c r="B6110" s="92">
        <v>74</v>
      </c>
    </row>
    <row r="6111" spans="1:2" x14ac:dyDescent="0.25">
      <c r="A6111" s="91">
        <v>44816.583333333336</v>
      </c>
      <c r="B6111" s="92">
        <v>78</v>
      </c>
    </row>
    <row r="6112" spans="1:2" x14ac:dyDescent="0.25">
      <c r="A6112" s="91">
        <v>44816.625</v>
      </c>
      <c r="B6112" s="92">
        <v>77</v>
      </c>
    </row>
    <row r="6113" spans="1:2" x14ac:dyDescent="0.25">
      <c r="A6113" s="91">
        <v>44816.666666666664</v>
      </c>
      <c r="B6113" s="92">
        <v>77</v>
      </c>
    </row>
    <row r="6114" spans="1:2" x14ac:dyDescent="0.25">
      <c r="A6114" s="91">
        <v>44816.708333333336</v>
      </c>
      <c r="B6114" s="92">
        <v>78</v>
      </c>
    </row>
    <row r="6115" spans="1:2" x14ac:dyDescent="0.25">
      <c r="A6115" s="91">
        <v>44816.75</v>
      </c>
      <c r="B6115" s="92">
        <v>77</v>
      </c>
    </row>
    <row r="6116" spans="1:2" x14ac:dyDescent="0.25">
      <c r="A6116" s="91">
        <v>44816.791666666664</v>
      </c>
      <c r="B6116" s="92">
        <v>75</v>
      </c>
    </row>
    <row r="6117" spans="1:2" x14ac:dyDescent="0.25">
      <c r="A6117" s="91">
        <v>44816.833333333336</v>
      </c>
      <c r="B6117" s="92">
        <v>73</v>
      </c>
    </row>
    <row r="6118" spans="1:2" x14ac:dyDescent="0.25">
      <c r="A6118" s="91">
        <v>44816.875</v>
      </c>
      <c r="B6118" s="92">
        <v>73</v>
      </c>
    </row>
    <row r="6119" spans="1:2" x14ac:dyDescent="0.25">
      <c r="A6119" s="91">
        <v>44816.916666666664</v>
      </c>
      <c r="B6119" s="92">
        <v>74</v>
      </c>
    </row>
    <row r="6120" spans="1:2" x14ac:dyDescent="0.25">
      <c r="A6120" s="91">
        <v>44816.958333333336</v>
      </c>
      <c r="B6120" s="92">
        <v>73</v>
      </c>
    </row>
    <row r="6121" spans="1:2" x14ac:dyDescent="0.25">
      <c r="A6121" s="91">
        <v>44817</v>
      </c>
      <c r="B6121" s="92">
        <v>74</v>
      </c>
    </row>
    <row r="6122" spans="1:2" x14ac:dyDescent="0.25">
      <c r="A6122" s="91">
        <v>44817.041666666664</v>
      </c>
      <c r="B6122" s="92">
        <v>74</v>
      </c>
    </row>
    <row r="6123" spans="1:2" x14ac:dyDescent="0.25">
      <c r="A6123" s="91">
        <v>44817.083333333336</v>
      </c>
      <c r="B6123" s="92">
        <v>74</v>
      </c>
    </row>
    <row r="6124" spans="1:2" x14ac:dyDescent="0.25">
      <c r="A6124" s="91">
        <v>44817.125</v>
      </c>
      <c r="B6124" s="92">
        <v>74</v>
      </c>
    </row>
    <row r="6125" spans="1:2" x14ac:dyDescent="0.25">
      <c r="A6125" s="91">
        <v>44817.166666666664</v>
      </c>
      <c r="B6125" s="92">
        <v>74</v>
      </c>
    </row>
    <row r="6126" spans="1:2" x14ac:dyDescent="0.25">
      <c r="A6126" s="91">
        <v>44817.208333333336</v>
      </c>
      <c r="B6126" s="92">
        <v>74</v>
      </c>
    </row>
    <row r="6127" spans="1:2" x14ac:dyDescent="0.25">
      <c r="A6127" s="91">
        <v>44817.25</v>
      </c>
      <c r="B6127" s="92">
        <v>70</v>
      </c>
    </row>
    <row r="6128" spans="1:2" x14ac:dyDescent="0.25">
      <c r="A6128" s="91">
        <v>44817.291666666664</v>
      </c>
      <c r="B6128" s="92">
        <v>71</v>
      </c>
    </row>
    <row r="6129" spans="1:2" x14ac:dyDescent="0.25">
      <c r="A6129" s="91">
        <v>44817.333333333336</v>
      </c>
      <c r="B6129" s="92">
        <v>73</v>
      </c>
    </row>
    <row r="6130" spans="1:2" x14ac:dyDescent="0.25">
      <c r="A6130" s="91">
        <v>44817.375</v>
      </c>
      <c r="B6130" s="92">
        <v>75</v>
      </c>
    </row>
    <row r="6131" spans="1:2" x14ac:dyDescent="0.25">
      <c r="A6131" s="91">
        <v>44817.416666666664</v>
      </c>
      <c r="B6131" s="92">
        <v>77</v>
      </c>
    </row>
    <row r="6132" spans="1:2" x14ac:dyDescent="0.25">
      <c r="A6132" s="91">
        <v>44817.458333333336</v>
      </c>
      <c r="B6132" s="92">
        <v>78</v>
      </c>
    </row>
    <row r="6133" spans="1:2" x14ac:dyDescent="0.25">
      <c r="A6133" s="91">
        <v>44817.5</v>
      </c>
      <c r="B6133" s="92">
        <v>80</v>
      </c>
    </row>
    <row r="6134" spans="1:2" x14ac:dyDescent="0.25">
      <c r="A6134" s="91">
        <v>44817.541666666664</v>
      </c>
      <c r="B6134" s="92">
        <v>84</v>
      </c>
    </row>
    <row r="6135" spans="1:2" x14ac:dyDescent="0.25">
      <c r="A6135" s="91">
        <v>44817.583333333336</v>
      </c>
      <c r="B6135" s="92">
        <v>85</v>
      </c>
    </row>
    <row r="6136" spans="1:2" x14ac:dyDescent="0.25">
      <c r="A6136" s="91">
        <v>44817.625</v>
      </c>
      <c r="B6136" s="92">
        <v>87</v>
      </c>
    </row>
    <row r="6137" spans="1:2" x14ac:dyDescent="0.25">
      <c r="A6137" s="91">
        <v>44817.666666666664</v>
      </c>
      <c r="B6137" s="92">
        <v>81</v>
      </c>
    </row>
    <row r="6138" spans="1:2" x14ac:dyDescent="0.25">
      <c r="A6138" s="91">
        <v>44817.708333333336</v>
      </c>
      <c r="B6138" s="92">
        <v>79</v>
      </c>
    </row>
    <row r="6139" spans="1:2" x14ac:dyDescent="0.25">
      <c r="A6139" s="91">
        <v>44817.75</v>
      </c>
      <c r="B6139" s="92">
        <v>78</v>
      </c>
    </row>
    <row r="6140" spans="1:2" x14ac:dyDescent="0.25">
      <c r="A6140" s="91">
        <v>44817.791666666664</v>
      </c>
      <c r="B6140" s="92">
        <v>81</v>
      </c>
    </row>
    <row r="6141" spans="1:2" x14ac:dyDescent="0.25">
      <c r="A6141" s="91">
        <v>44817.833333333336</v>
      </c>
      <c r="B6141" s="92">
        <v>79</v>
      </c>
    </row>
    <row r="6142" spans="1:2" x14ac:dyDescent="0.25">
      <c r="A6142" s="91">
        <v>44817.875</v>
      </c>
      <c r="B6142" s="92">
        <v>77</v>
      </c>
    </row>
    <row r="6143" spans="1:2" x14ac:dyDescent="0.25">
      <c r="A6143" s="91">
        <v>44817.916666666664</v>
      </c>
      <c r="B6143" s="92">
        <v>76</v>
      </c>
    </row>
    <row r="6144" spans="1:2" x14ac:dyDescent="0.25">
      <c r="A6144" s="91">
        <v>44817.958333333336</v>
      </c>
      <c r="B6144" s="92">
        <v>75</v>
      </c>
    </row>
    <row r="6145" spans="1:2" x14ac:dyDescent="0.25">
      <c r="A6145" s="91">
        <v>44818</v>
      </c>
      <c r="B6145" s="92">
        <v>73</v>
      </c>
    </row>
    <row r="6146" spans="1:2" x14ac:dyDescent="0.25">
      <c r="A6146" s="91">
        <v>44818.041666666664</v>
      </c>
      <c r="B6146" s="92">
        <v>71</v>
      </c>
    </row>
    <row r="6147" spans="1:2" x14ac:dyDescent="0.25">
      <c r="A6147" s="91">
        <v>44818.083333333336</v>
      </c>
      <c r="B6147" s="92">
        <v>70</v>
      </c>
    </row>
    <row r="6148" spans="1:2" x14ac:dyDescent="0.25">
      <c r="A6148" s="91">
        <v>44818.125</v>
      </c>
      <c r="B6148" s="92">
        <v>69</v>
      </c>
    </row>
    <row r="6149" spans="1:2" x14ac:dyDescent="0.25">
      <c r="A6149" s="91">
        <v>44818.166666666664</v>
      </c>
      <c r="B6149" s="92">
        <v>67.2</v>
      </c>
    </row>
    <row r="6150" spans="1:2" x14ac:dyDescent="0.25">
      <c r="A6150" s="91">
        <v>44818.208333333336</v>
      </c>
      <c r="B6150" s="92">
        <v>66</v>
      </c>
    </row>
    <row r="6151" spans="1:2" x14ac:dyDescent="0.25">
      <c r="A6151" s="91">
        <v>44818.25</v>
      </c>
      <c r="B6151" s="92">
        <v>66</v>
      </c>
    </row>
    <row r="6152" spans="1:2" x14ac:dyDescent="0.25">
      <c r="A6152" s="91">
        <v>44818.291666666664</v>
      </c>
      <c r="B6152" s="92">
        <v>65</v>
      </c>
    </row>
    <row r="6153" spans="1:2" x14ac:dyDescent="0.25">
      <c r="A6153" s="91">
        <v>44818.333333333336</v>
      </c>
      <c r="B6153" s="92">
        <v>67</v>
      </c>
    </row>
    <row r="6154" spans="1:2" x14ac:dyDescent="0.25">
      <c r="A6154" s="91">
        <v>44818.375</v>
      </c>
      <c r="B6154" s="92">
        <v>69</v>
      </c>
    </row>
    <row r="6155" spans="1:2" x14ac:dyDescent="0.25">
      <c r="A6155" s="91">
        <v>44818.416666666664</v>
      </c>
      <c r="B6155" s="92">
        <v>72</v>
      </c>
    </row>
    <row r="6156" spans="1:2" x14ac:dyDescent="0.25">
      <c r="A6156" s="91">
        <v>44818.458333333336</v>
      </c>
      <c r="B6156" s="92">
        <v>73</v>
      </c>
    </row>
    <row r="6157" spans="1:2" x14ac:dyDescent="0.25">
      <c r="A6157" s="91">
        <v>44818.5</v>
      </c>
      <c r="B6157" s="92">
        <v>77</v>
      </c>
    </row>
    <row r="6158" spans="1:2" x14ac:dyDescent="0.25">
      <c r="A6158" s="91">
        <v>44818.541666666664</v>
      </c>
      <c r="B6158" s="92">
        <v>78</v>
      </c>
    </row>
    <row r="6159" spans="1:2" x14ac:dyDescent="0.25">
      <c r="A6159" s="91">
        <v>44818.583333333336</v>
      </c>
      <c r="B6159" s="92">
        <v>81</v>
      </c>
    </row>
    <row r="6160" spans="1:2" x14ac:dyDescent="0.25">
      <c r="A6160" s="91">
        <v>44818.625</v>
      </c>
      <c r="B6160" s="92">
        <v>82</v>
      </c>
    </row>
    <row r="6161" spans="1:2" x14ac:dyDescent="0.25">
      <c r="A6161" s="91">
        <v>44818.666666666664</v>
      </c>
      <c r="B6161" s="92">
        <v>83</v>
      </c>
    </row>
    <row r="6162" spans="1:2" x14ac:dyDescent="0.25">
      <c r="A6162" s="91">
        <v>44818.708333333336</v>
      </c>
      <c r="B6162" s="92">
        <v>82</v>
      </c>
    </row>
    <row r="6163" spans="1:2" x14ac:dyDescent="0.25">
      <c r="A6163" s="91">
        <v>44818.75</v>
      </c>
      <c r="B6163" s="92">
        <v>80</v>
      </c>
    </row>
    <row r="6164" spans="1:2" x14ac:dyDescent="0.25">
      <c r="A6164" s="91">
        <v>44818.791666666664</v>
      </c>
      <c r="B6164" s="92">
        <v>78</v>
      </c>
    </row>
    <row r="6165" spans="1:2" x14ac:dyDescent="0.25">
      <c r="A6165" s="91">
        <v>44818.833333333336</v>
      </c>
      <c r="B6165" s="92">
        <v>77</v>
      </c>
    </row>
    <row r="6166" spans="1:2" x14ac:dyDescent="0.25">
      <c r="A6166" s="91">
        <v>44818.875</v>
      </c>
      <c r="B6166" s="92">
        <v>76</v>
      </c>
    </row>
    <row r="6167" spans="1:2" x14ac:dyDescent="0.25">
      <c r="A6167" s="91">
        <v>44818.916666666664</v>
      </c>
      <c r="B6167" s="92">
        <v>74</v>
      </c>
    </row>
    <row r="6168" spans="1:2" x14ac:dyDescent="0.25">
      <c r="A6168" s="91">
        <v>44818.958333333336</v>
      </c>
      <c r="B6168" s="92">
        <v>73</v>
      </c>
    </row>
    <row r="6169" spans="1:2" x14ac:dyDescent="0.25">
      <c r="A6169" s="91">
        <v>44819</v>
      </c>
      <c r="B6169" s="92">
        <v>74</v>
      </c>
    </row>
    <row r="6170" spans="1:2" x14ac:dyDescent="0.25">
      <c r="A6170" s="91">
        <v>44819.041666666664</v>
      </c>
      <c r="B6170" s="92">
        <v>73</v>
      </c>
    </row>
    <row r="6171" spans="1:2" x14ac:dyDescent="0.25">
      <c r="A6171" s="91">
        <v>44819.083333333336</v>
      </c>
      <c r="B6171" s="92">
        <v>73</v>
      </c>
    </row>
    <row r="6172" spans="1:2" x14ac:dyDescent="0.25">
      <c r="A6172" s="91">
        <v>44819.125</v>
      </c>
      <c r="B6172" s="92">
        <v>72</v>
      </c>
    </row>
    <row r="6173" spans="1:2" x14ac:dyDescent="0.25">
      <c r="A6173" s="91">
        <v>44819.166666666664</v>
      </c>
      <c r="B6173" s="92">
        <v>71</v>
      </c>
    </row>
    <row r="6174" spans="1:2" x14ac:dyDescent="0.25">
      <c r="A6174" s="91">
        <v>44819.208333333336</v>
      </c>
      <c r="B6174" s="92">
        <v>69</v>
      </c>
    </row>
    <row r="6175" spans="1:2" x14ac:dyDescent="0.25">
      <c r="A6175" s="91">
        <v>44819.25</v>
      </c>
      <c r="B6175" s="92">
        <v>68</v>
      </c>
    </row>
    <row r="6176" spans="1:2" x14ac:dyDescent="0.25">
      <c r="A6176" s="91">
        <v>44819.291666666664</v>
      </c>
      <c r="B6176" s="92">
        <v>66</v>
      </c>
    </row>
    <row r="6177" spans="1:2" x14ac:dyDescent="0.25">
      <c r="A6177" s="91">
        <v>44819.333333333336</v>
      </c>
      <c r="B6177" s="92">
        <v>66</v>
      </c>
    </row>
    <row r="6178" spans="1:2" x14ac:dyDescent="0.25">
      <c r="A6178" s="91">
        <v>44819.375</v>
      </c>
      <c r="B6178" s="92">
        <v>67</v>
      </c>
    </row>
    <row r="6179" spans="1:2" x14ac:dyDescent="0.25">
      <c r="A6179" s="91">
        <v>44819.416666666664</v>
      </c>
      <c r="B6179" s="92">
        <v>69</v>
      </c>
    </row>
    <row r="6180" spans="1:2" x14ac:dyDescent="0.25">
      <c r="A6180" s="91">
        <v>44819.458333333336</v>
      </c>
      <c r="B6180" s="92">
        <v>70</v>
      </c>
    </row>
    <row r="6181" spans="1:2" x14ac:dyDescent="0.25">
      <c r="A6181" s="91">
        <v>44819.5</v>
      </c>
      <c r="B6181" s="92">
        <v>71</v>
      </c>
    </row>
    <row r="6182" spans="1:2" x14ac:dyDescent="0.25">
      <c r="A6182" s="91">
        <v>44819.541666666664</v>
      </c>
      <c r="B6182" s="92">
        <v>72</v>
      </c>
    </row>
    <row r="6183" spans="1:2" x14ac:dyDescent="0.25">
      <c r="A6183" s="91">
        <v>44819.583333333336</v>
      </c>
      <c r="B6183" s="92">
        <v>73</v>
      </c>
    </row>
    <row r="6184" spans="1:2" x14ac:dyDescent="0.25">
      <c r="A6184" s="91">
        <v>44819.625</v>
      </c>
      <c r="B6184" s="92">
        <v>75</v>
      </c>
    </row>
    <row r="6185" spans="1:2" x14ac:dyDescent="0.25">
      <c r="A6185" s="91">
        <v>44819.666666666664</v>
      </c>
      <c r="B6185" s="92">
        <v>76</v>
      </c>
    </row>
    <row r="6186" spans="1:2" x14ac:dyDescent="0.25">
      <c r="A6186" s="91">
        <v>44819.708333333336</v>
      </c>
      <c r="B6186" s="92">
        <v>75</v>
      </c>
    </row>
    <row r="6187" spans="1:2" x14ac:dyDescent="0.25">
      <c r="A6187" s="91">
        <v>44819.75</v>
      </c>
      <c r="B6187" s="92">
        <v>74</v>
      </c>
    </row>
    <row r="6188" spans="1:2" x14ac:dyDescent="0.25">
      <c r="A6188" s="91">
        <v>44819.791666666664</v>
      </c>
      <c r="B6188" s="92">
        <v>72</v>
      </c>
    </row>
    <row r="6189" spans="1:2" x14ac:dyDescent="0.25">
      <c r="A6189" s="91">
        <v>44819.833333333336</v>
      </c>
      <c r="B6189" s="92">
        <v>70</v>
      </c>
    </row>
    <row r="6190" spans="1:2" x14ac:dyDescent="0.25">
      <c r="A6190" s="91">
        <v>44819.875</v>
      </c>
      <c r="B6190" s="92">
        <v>68</v>
      </c>
    </row>
    <row r="6191" spans="1:2" x14ac:dyDescent="0.25">
      <c r="A6191" s="91">
        <v>44819.916666666664</v>
      </c>
      <c r="B6191" s="92">
        <v>68</v>
      </c>
    </row>
    <row r="6192" spans="1:2" x14ac:dyDescent="0.25">
      <c r="A6192" s="91">
        <v>44819.958333333336</v>
      </c>
      <c r="B6192" s="92">
        <v>67</v>
      </c>
    </row>
    <row r="6193" spans="1:2" x14ac:dyDescent="0.25">
      <c r="A6193" s="91">
        <v>44820</v>
      </c>
      <c r="B6193" s="92">
        <v>63</v>
      </c>
    </row>
    <row r="6194" spans="1:2" x14ac:dyDescent="0.25">
      <c r="A6194" s="91">
        <v>44820.041666666664</v>
      </c>
      <c r="B6194" s="92">
        <v>62</v>
      </c>
    </row>
    <row r="6195" spans="1:2" x14ac:dyDescent="0.25">
      <c r="A6195" s="91">
        <v>44820.083333333336</v>
      </c>
      <c r="B6195" s="92">
        <v>61</v>
      </c>
    </row>
    <row r="6196" spans="1:2" x14ac:dyDescent="0.25">
      <c r="A6196" s="91">
        <v>44820.125</v>
      </c>
      <c r="B6196" s="92">
        <v>60</v>
      </c>
    </row>
    <row r="6197" spans="1:2" x14ac:dyDescent="0.25">
      <c r="A6197" s="91">
        <v>44820.166666666664</v>
      </c>
      <c r="B6197" s="92">
        <v>56</v>
      </c>
    </row>
    <row r="6198" spans="1:2" x14ac:dyDescent="0.25">
      <c r="A6198" s="91">
        <v>44820.208333333336</v>
      </c>
      <c r="B6198" s="92">
        <v>56</v>
      </c>
    </row>
    <row r="6199" spans="1:2" x14ac:dyDescent="0.25">
      <c r="A6199" s="91">
        <v>44820.25</v>
      </c>
      <c r="B6199" s="92">
        <v>58</v>
      </c>
    </row>
    <row r="6200" spans="1:2" x14ac:dyDescent="0.25">
      <c r="A6200" s="91">
        <v>44820.291666666664</v>
      </c>
      <c r="B6200" s="92">
        <v>56</v>
      </c>
    </row>
    <row r="6201" spans="1:2" x14ac:dyDescent="0.25">
      <c r="A6201" s="91">
        <v>44820.333333333336</v>
      </c>
      <c r="B6201" s="92">
        <v>60</v>
      </c>
    </row>
    <row r="6202" spans="1:2" x14ac:dyDescent="0.25">
      <c r="A6202" s="91">
        <v>44820.375</v>
      </c>
      <c r="B6202" s="92">
        <v>64</v>
      </c>
    </row>
    <row r="6203" spans="1:2" x14ac:dyDescent="0.25">
      <c r="A6203" s="91">
        <v>44820.416666666664</v>
      </c>
      <c r="B6203" s="92">
        <v>67</v>
      </c>
    </row>
    <row r="6204" spans="1:2" x14ac:dyDescent="0.25">
      <c r="A6204" s="91">
        <v>44820.458333333336</v>
      </c>
      <c r="B6204" s="92">
        <v>69</v>
      </c>
    </row>
    <row r="6205" spans="1:2" x14ac:dyDescent="0.25">
      <c r="A6205" s="91">
        <v>44820.5</v>
      </c>
      <c r="B6205" s="92">
        <v>71</v>
      </c>
    </row>
    <row r="6206" spans="1:2" x14ac:dyDescent="0.25">
      <c r="A6206" s="91">
        <v>44820.541666666664</v>
      </c>
      <c r="B6206" s="92">
        <v>71</v>
      </c>
    </row>
    <row r="6207" spans="1:2" x14ac:dyDescent="0.25">
      <c r="A6207" s="91">
        <v>44820.583333333336</v>
      </c>
      <c r="B6207" s="92">
        <v>72</v>
      </c>
    </row>
    <row r="6208" spans="1:2" x14ac:dyDescent="0.25">
      <c r="A6208" s="91">
        <v>44820.625</v>
      </c>
      <c r="B6208" s="92">
        <v>75</v>
      </c>
    </row>
    <row r="6209" spans="1:2" x14ac:dyDescent="0.25">
      <c r="A6209" s="91">
        <v>44820.666666666664</v>
      </c>
      <c r="B6209" s="92">
        <v>77</v>
      </c>
    </row>
    <row r="6210" spans="1:2" x14ac:dyDescent="0.25">
      <c r="A6210" s="91">
        <v>44820.708333333336</v>
      </c>
      <c r="B6210" s="92">
        <v>78</v>
      </c>
    </row>
    <row r="6211" spans="1:2" x14ac:dyDescent="0.25">
      <c r="A6211" s="91">
        <v>44820.75</v>
      </c>
      <c r="B6211" s="92">
        <v>76</v>
      </c>
    </row>
    <row r="6212" spans="1:2" x14ac:dyDescent="0.25">
      <c r="A6212" s="91">
        <v>44820.791666666664</v>
      </c>
      <c r="B6212" s="92">
        <v>72</v>
      </c>
    </row>
    <row r="6213" spans="1:2" x14ac:dyDescent="0.25">
      <c r="A6213" s="91">
        <v>44820.833333333336</v>
      </c>
      <c r="B6213" s="92">
        <v>69</v>
      </c>
    </row>
    <row r="6214" spans="1:2" x14ac:dyDescent="0.25">
      <c r="A6214" s="91">
        <v>44820.875</v>
      </c>
      <c r="B6214" s="92">
        <v>68</v>
      </c>
    </row>
    <row r="6215" spans="1:2" x14ac:dyDescent="0.25">
      <c r="A6215" s="91">
        <v>44820.916666666664</v>
      </c>
      <c r="B6215" s="92">
        <v>68</v>
      </c>
    </row>
    <row r="6216" spans="1:2" x14ac:dyDescent="0.25">
      <c r="A6216" s="91">
        <v>44820.958333333336</v>
      </c>
      <c r="B6216" s="92">
        <v>66</v>
      </c>
    </row>
    <row r="6217" spans="1:2" x14ac:dyDescent="0.25">
      <c r="A6217" s="91">
        <v>44821</v>
      </c>
      <c r="B6217" s="92">
        <v>66</v>
      </c>
    </row>
    <row r="6218" spans="1:2" x14ac:dyDescent="0.25">
      <c r="A6218" s="91">
        <v>44821.041666666664</v>
      </c>
      <c r="B6218" s="92">
        <v>67</v>
      </c>
    </row>
    <row r="6219" spans="1:2" x14ac:dyDescent="0.25">
      <c r="A6219" s="91">
        <v>44821.083333333336</v>
      </c>
      <c r="B6219" s="92">
        <v>67</v>
      </c>
    </row>
    <row r="6220" spans="1:2" x14ac:dyDescent="0.25">
      <c r="A6220" s="91">
        <v>44821.125</v>
      </c>
      <c r="B6220" s="92">
        <v>67</v>
      </c>
    </row>
    <row r="6221" spans="1:2" x14ac:dyDescent="0.25">
      <c r="A6221" s="91">
        <v>44821.166666666664</v>
      </c>
      <c r="B6221" s="92">
        <v>66</v>
      </c>
    </row>
    <row r="6222" spans="1:2" x14ac:dyDescent="0.25">
      <c r="A6222" s="91">
        <v>44821.208333333336</v>
      </c>
      <c r="B6222" s="92">
        <v>66</v>
      </c>
    </row>
    <row r="6223" spans="1:2" x14ac:dyDescent="0.25">
      <c r="A6223" s="91">
        <v>44821.25</v>
      </c>
      <c r="B6223" s="92">
        <v>65</v>
      </c>
    </row>
    <row r="6224" spans="1:2" x14ac:dyDescent="0.25">
      <c r="A6224" s="91">
        <v>44821.291666666664</v>
      </c>
      <c r="B6224" s="92">
        <v>65</v>
      </c>
    </row>
    <row r="6225" spans="1:2" x14ac:dyDescent="0.25">
      <c r="A6225" s="91">
        <v>44821.333333333336</v>
      </c>
      <c r="B6225" s="92">
        <v>66</v>
      </c>
    </row>
    <row r="6226" spans="1:2" x14ac:dyDescent="0.25">
      <c r="A6226" s="91">
        <v>44821.375</v>
      </c>
      <c r="B6226" s="92">
        <v>68</v>
      </c>
    </row>
    <row r="6227" spans="1:2" x14ac:dyDescent="0.25">
      <c r="A6227" s="91">
        <v>44821.416666666664</v>
      </c>
      <c r="B6227" s="92">
        <v>69</v>
      </c>
    </row>
    <row r="6228" spans="1:2" x14ac:dyDescent="0.25">
      <c r="A6228" s="91">
        <v>44821.458333333336</v>
      </c>
      <c r="B6228" s="92">
        <v>72</v>
      </c>
    </row>
    <row r="6229" spans="1:2" x14ac:dyDescent="0.25">
      <c r="A6229" s="91">
        <v>44821.5</v>
      </c>
      <c r="B6229" s="92">
        <v>72</v>
      </c>
    </row>
    <row r="6230" spans="1:2" x14ac:dyDescent="0.25">
      <c r="A6230" s="91">
        <v>44821.541666666664</v>
      </c>
      <c r="B6230" s="92">
        <v>73</v>
      </c>
    </row>
    <row r="6231" spans="1:2" x14ac:dyDescent="0.25">
      <c r="A6231" s="91">
        <v>44821.583333333336</v>
      </c>
      <c r="B6231" s="92">
        <v>73</v>
      </c>
    </row>
    <row r="6232" spans="1:2" x14ac:dyDescent="0.25">
      <c r="A6232" s="91">
        <v>44821.625</v>
      </c>
      <c r="B6232" s="92">
        <v>73</v>
      </c>
    </row>
    <row r="6233" spans="1:2" x14ac:dyDescent="0.25">
      <c r="A6233" s="91">
        <v>44821.666666666664</v>
      </c>
      <c r="B6233" s="92">
        <v>73</v>
      </c>
    </row>
    <row r="6234" spans="1:2" x14ac:dyDescent="0.25">
      <c r="A6234" s="91">
        <v>44821.708333333336</v>
      </c>
      <c r="B6234" s="92">
        <v>72</v>
      </c>
    </row>
    <row r="6235" spans="1:2" x14ac:dyDescent="0.25">
      <c r="A6235" s="91">
        <v>44821.75</v>
      </c>
      <c r="B6235" s="92">
        <v>71</v>
      </c>
    </row>
    <row r="6236" spans="1:2" x14ac:dyDescent="0.25">
      <c r="A6236" s="91">
        <v>44821.791666666664</v>
      </c>
      <c r="B6236" s="92">
        <v>70</v>
      </c>
    </row>
    <row r="6237" spans="1:2" x14ac:dyDescent="0.25">
      <c r="A6237" s="91">
        <v>44821.833333333336</v>
      </c>
      <c r="B6237" s="92">
        <v>69</v>
      </c>
    </row>
    <row r="6238" spans="1:2" x14ac:dyDescent="0.25">
      <c r="A6238" s="91">
        <v>44821.875</v>
      </c>
      <c r="B6238" s="92">
        <v>69</v>
      </c>
    </row>
    <row r="6239" spans="1:2" x14ac:dyDescent="0.25">
      <c r="A6239" s="91">
        <v>44821.916666666664</v>
      </c>
      <c r="B6239" s="92">
        <v>70</v>
      </c>
    </row>
    <row r="6240" spans="1:2" x14ac:dyDescent="0.25">
      <c r="A6240" s="91">
        <v>44821.958333333336</v>
      </c>
      <c r="B6240" s="92">
        <v>71</v>
      </c>
    </row>
    <row r="6241" spans="1:2" x14ac:dyDescent="0.25">
      <c r="A6241" s="91">
        <v>44822</v>
      </c>
      <c r="B6241" s="92">
        <v>71</v>
      </c>
    </row>
    <row r="6242" spans="1:2" x14ac:dyDescent="0.25">
      <c r="A6242" s="91">
        <v>44822.041666666664</v>
      </c>
      <c r="B6242" s="92">
        <v>70</v>
      </c>
    </row>
    <row r="6243" spans="1:2" x14ac:dyDescent="0.25">
      <c r="A6243" s="91">
        <v>44822.083333333336</v>
      </c>
      <c r="B6243" s="92">
        <v>69</v>
      </c>
    </row>
    <row r="6244" spans="1:2" x14ac:dyDescent="0.25">
      <c r="A6244" s="91">
        <v>44822.125</v>
      </c>
      <c r="B6244" s="92">
        <v>69</v>
      </c>
    </row>
    <row r="6245" spans="1:2" x14ac:dyDescent="0.25">
      <c r="A6245" s="91">
        <v>44822.166666666664</v>
      </c>
      <c r="B6245" s="92">
        <v>68</v>
      </c>
    </row>
    <row r="6246" spans="1:2" x14ac:dyDescent="0.25">
      <c r="A6246" s="91">
        <v>44822.208333333336</v>
      </c>
      <c r="B6246" s="92">
        <v>68</v>
      </c>
    </row>
    <row r="6247" spans="1:2" x14ac:dyDescent="0.25">
      <c r="A6247" s="91">
        <v>44822.25</v>
      </c>
      <c r="B6247" s="92">
        <v>67</v>
      </c>
    </row>
    <row r="6248" spans="1:2" x14ac:dyDescent="0.25">
      <c r="A6248" s="91">
        <v>44822.291666666664</v>
      </c>
      <c r="B6248" s="92">
        <v>68</v>
      </c>
    </row>
    <row r="6249" spans="1:2" x14ac:dyDescent="0.25">
      <c r="A6249" s="91">
        <v>44822.333333333336</v>
      </c>
      <c r="B6249" s="92">
        <v>69</v>
      </c>
    </row>
    <row r="6250" spans="1:2" x14ac:dyDescent="0.25">
      <c r="A6250" s="91">
        <v>44822.375</v>
      </c>
      <c r="B6250" s="92">
        <v>71</v>
      </c>
    </row>
    <row r="6251" spans="1:2" x14ac:dyDescent="0.25">
      <c r="A6251" s="91">
        <v>44822.416666666664</v>
      </c>
      <c r="B6251" s="92">
        <v>73</v>
      </c>
    </row>
    <row r="6252" spans="1:2" x14ac:dyDescent="0.25">
      <c r="A6252" s="91">
        <v>44822.458333333336</v>
      </c>
      <c r="B6252" s="92">
        <v>76</v>
      </c>
    </row>
    <row r="6253" spans="1:2" x14ac:dyDescent="0.25">
      <c r="A6253" s="91">
        <v>44822.5</v>
      </c>
      <c r="B6253" s="92">
        <v>78</v>
      </c>
    </row>
    <row r="6254" spans="1:2" x14ac:dyDescent="0.25">
      <c r="A6254" s="91">
        <v>44822.541666666664</v>
      </c>
      <c r="B6254" s="92">
        <v>80</v>
      </c>
    </row>
    <row r="6255" spans="1:2" x14ac:dyDescent="0.25">
      <c r="A6255" s="91">
        <v>44822.583333333336</v>
      </c>
      <c r="B6255" s="92">
        <v>81</v>
      </c>
    </row>
    <row r="6256" spans="1:2" x14ac:dyDescent="0.25">
      <c r="A6256" s="91">
        <v>44822.625</v>
      </c>
      <c r="B6256" s="92">
        <v>84</v>
      </c>
    </row>
    <row r="6257" spans="1:2" x14ac:dyDescent="0.25">
      <c r="A6257" s="91">
        <v>44822.666666666664</v>
      </c>
      <c r="B6257" s="92">
        <v>82</v>
      </c>
    </row>
    <row r="6258" spans="1:2" x14ac:dyDescent="0.25">
      <c r="A6258" s="91">
        <v>44822.708333333336</v>
      </c>
      <c r="B6258" s="92">
        <v>79</v>
      </c>
    </row>
    <row r="6259" spans="1:2" x14ac:dyDescent="0.25">
      <c r="A6259" s="91">
        <v>44822.75</v>
      </c>
      <c r="B6259" s="92">
        <v>78</v>
      </c>
    </row>
    <row r="6260" spans="1:2" x14ac:dyDescent="0.25">
      <c r="A6260" s="91">
        <v>44822.791666666664</v>
      </c>
      <c r="B6260" s="92">
        <v>78</v>
      </c>
    </row>
    <row r="6261" spans="1:2" x14ac:dyDescent="0.25">
      <c r="A6261" s="91">
        <v>44822.833333333336</v>
      </c>
      <c r="B6261" s="92">
        <v>77</v>
      </c>
    </row>
    <row r="6262" spans="1:2" x14ac:dyDescent="0.25">
      <c r="A6262" s="91">
        <v>44822.875</v>
      </c>
      <c r="B6262" s="92">
        <v>76</v>
      </c>
    </row>
    <row r="6263" spans="1:2" x14ac:dyDescent="0.25">
      <c r="A6263" s="91">
        <v>44822.916666666664</v>
      </c>
      <c r="B6263" s="92">
        <v>75</v>
      </c>
    </row>
    <row r="6264" spans="1:2" x14ac:dyDescent="0.25">
      <c r="A6264" s="91">
        <v>44822.958333333336</v>
      </c>
      <c r="B6264" s="92">
        <v>74</v>
      </c>
    </row>
    <row r="6265" spans="1:2" x14ac:dyDescent="0.25">
      <c r="A6265" s="91">
        <v>44823</v>
      </c>
      <c r="B6265" s="92">
        <v>73</v>
      </c>
    </row>
    <row r="6266" spans="1:2" x14ac:dyDescent="0.25">
      <c r="A6266" s="91">
        <v>44823.041666666664</v>
      </c>
      <c r="B6266" s="92">
        <v>73</v>
      </c>
    </row>
    <row r="6267" spans="1:2" x14ac:dyDescent="0.25">
      <c r="A6267" s="91">
        <v>44823.083333333336</v>
      </c>
      <c r="B6267" s="92">
        <v>72</v>
      </c>
    </row>
    <row r="6268" spans="1:2" x14ac:dyDescent="0.25">
      <c r="A6268" s="91">
        <v>44823.125</v>
      </c>
      <c r="B6268" s="92">
        <v>72</v>
      </c>
    </row>
    <row r="6269" spans="1:2" x14ac:dyDescent="0.25">
      <c r="A6269" s="91">
        <v>44823.166666666664</v>
      </c>
      <c r="B6269" s="92">
        <v>72</v>
      </c>
    </row>
    <row r="6270" spans="1:2" x14ac:dyDescent="0.25">
      <c r="A6270" s="91">
        <v>44823.208333333336</v>
      </c>
      <c r="B6270" s="92">
        <v>71</v>
      </c>
    </row>
    <row r="6271" spans="1:2" x14ac:dyDescent="0.25">
      <c r="A6271" s="91">
        <v>44823.25</v>
      </c>
      <c r="B6271" s="92">
        <v>69</v>
      </c>
    </row>
    <row r="6272" spans="1:2" x14ac:dyDescent="0.25">
      <c r="A6272" s="91">
        <v>44823.291666666664</v>
      </c>
      <c r="B6272" s="92">
        <v>71</v>
      </c>
    </row>
    <row r="6273" spans="1:2" x14ac:dyDescent="0.25">
      <c r="A6273" s="91">
        <v>44823.333333333336</v>
      </c>
      <c r="B6273" s="92">
        <v>71</v>
      </c>
    </row>
    <row r="6274" spans="1:2" x14ac:dyDescent="0.25">
      <c r="A6274" s="91">
        <v>44823.375</v>
      </c>
      <c r="B6274" s="92">
        <v>73</v>
      </c>
    </row>
    <row r="6275" spans="1:2" x14ac:dyDescent="0.25">
      <c r="A6275" s="91">
        <v>44823.416666666664</v>
      </c>
      <c r="B6275" s="92">
        <v>76</v>
      </c>
    </row>
    <row r="6276" spans="1:2" x14ac:dyDescent="0.25">
      <c r="A6276" s="91">
        <v>44823.458333333336</v>
      </c>
      <c r="B6276" s="92">
        <v>79</v>
      </c>
    </row>
    <row r="6277" spans="1:2" x14ac:dyDescent="0.25">
      <c r="A6277" s="91">
        <v>44823.5</v>
      </c>
      <c r="B6277" s="92">
        <v>83</v>
      </c>
    </row>
    <row r="6278" spans="1:2" x14ac:dyDescent="0.25">
      <c r="A6278" s="91">
        <v>44823.541666666664</v>
      </c>
      <c r="B6278" s="92">
        <v>83</v>
      </c>
    </row>
    <row r="6279" spans="1:2" x14ac:dyDescent="0.25">
      <c r="A6279" s="91">
        <v>44823.583333333336</v>
      </c>
      <c r="B6279" s="92">
        <v>80</v>
      </c>
    </row>
    <row r="6280" spans="1:2" x14ac:dyDescent="0.25">
      <c r="A6280" s="91">
        <v>44823.625</v>
      </c>
      <c r="B6280" s="92">
        <v>80</v>
      </c>
    </row>
    <row r="6281" spans="1:2" x14ac:dyDescent="0.25">
      <c r="A6281" s="91">
        <v>44823.666666666664</v>
      </c>
      <c r="B6281" s="92">
        <v>81</v>
      </c>
    </row>
    <row r="6282" spans="1:2" x14ac:dyDescent="0.25">
      <c r="A6282" s="91">
        <v>44823.708333333336</v>
      </c>
      <c r="B6282" s="92">
        <v>80</v>
      </c>
    </row>
    <row r="6283" spans="1:2" x14ac:dyDescent="0.25">
      <c r="A6283" s="91">
        <v>44823.75</v>
      </c>
      <c r="B6283" s="92">
        <v>75</v>
      </c>
    </row>
    <row r="6284" spans="1:2" x14ac:dyDescent="0.25">
      <c r="A6284" s="91">
        <v>44823.791666666664</v>
      </c>
      <c r="B6284" s="92">
        <v>73</v>
      </c>
    </row>
    <row r="6285" spans="1:2" x14ac:dyDescent="0.25">
      <c r="A6285" s="91">
        <v>44823.833333333336</v>
      </c>
      <c r="B6285" s="92">
        <v>73</v>
      </c>
    </row>
    <row r="6286" spans="1:2" x14ac:dyDescent="0.25">
      <c r="A6286" s="91">
        <v>44823.875</v>
      </c>
      <c r="B6286" s="92">
        <v>73</v>
      </c>
    </row>
    <row r="6287" spans="1:2" x14ac:dyDescent="0.25">
      <c r="A6287" s="91">
        <v>44823.916666666664</v>
      </c>
      <c r="B6287" s="92">
        <v>72</v>
      </c>
    </row>
    <row r="6288" spans="1:2" x14ac:dyDescent="0.25">
      <c r="A6288" s="91">
        <v>44823.958333333336</v>
      </c>
      <c r="B6288" s="92">
        <v>73</v>
      </c>
    </row>
    <row r="6289" spans="1:2" x14ac:dyDescent="0.25">
      <c r="A6289" s="91">
        <v>44824</v>
      </c>
      <c r="B6289" s="92">
        <v>72</v>
      </c>
    </row>
    <row r="6290" spans="1:2" x14ac:dyDescent="0.25">
      <c r="A6290" s="91">
        <v>44824.041666666664</v>
      </c>
      <c r="B6290" s="92">
        <v>71</v>
      </c>
    </row>
    <row r="6291" spans="1:2" x14ac:dyDescent="0.25">
      <c r="A6291" s="91">
        <v>44824.083333333336</v>
      </c>
      <c r="B6291" s="92">
        <v>71</v>
      </c>
    </row>
    <row r="6292" spans="1:2" x14ac:dyDescent="0.25">
      <c r="A6292" s="91">
        <v>44824.125</v>
      </c>
      <c r="B6292" s="92">
        <v>71</v>
      </c>
    </row>
    <row r="6293" spans="1:2" x14ac:dyDescent="0.25">
      <c r="A6293" s="91">
        <v>44824.166666666664</v>
      </c>
      <c r="B6293" s="92">
        <v>69</v>
      </c>
    </row>
    <row r="6294" spans="1:2" x14ac:dyDescent="0.25">
      <c r="A6294" s="91">
        <v>44824.208333333336</v>
      </c>
      <c r="B6294" s="92">
        <v>70</v>
      </c>
    </row>
    <row r="6295" spans="1:2" x14ac:dyDescent="0.25">
      <c r="A6295" s="91">
        <v>44824.25</v>
      </c>
      <c r="B6295" s="92">
        <v>70</v>
      </c>
    </row>
    <row r="6296" spans="1:2" x14ac:dyDescent="0.25">
      <c r="A6296" s="91">
        <v>44824.291666666664</v>
      </c>
      <c r="B6296" s="92">
        <v>69</v>
      </c>
    </row>
    <row r="6297" spans="1:2" x14ac:dyDescent="0.25">
      <c r="A6297" s="91">
        <v>44824.333333333336</v>
      </c>
      <c r="B6297" s="92">
        <v>71</v>
      </c>
    </row>
    <row r="6298" spans="1:2" x14ac:dyDescent="0.25">
      <c r="A6298" s="91">
        <v>44824.375</v>
      </c>
      <c r="B6298" s="92">
        <v>74</v>
      </c>
    </row>
    <row r="6299" spans="1:2" x14ac:dyDescent="0.25">
      <c r="A6299" s="91">
        <v>44824.416666666664</v>
      </c>
      <c r="B6299" s="92">
        <v>75</v>
      </c>
    </row>
    <row r="6300" spans="1:2" x14ac:dyDescent="0.25">
      <c r="A6300" s="91">
        <v>44824.458333333336</v>
      </c>
      <c r="B6300" s="92">
        <v>78</v>
      </c>
    </row>
    <row r="6301" spans="1:2" x14ac:dyDescent="0.25">
      <c r="A6301" s="91">
        <v>44824.5</v>
      </c>
      <c r="B6301" s="92">
        <v>77</v>
      </c>
    </row>
    <row r="6302" spans="1:2" x14ac:dyDescent="0.25">
      <c r="A6302" s="91">
        <v>44824.541666666664</v>
      </c>
      <c r="B6302" s="92">
        <v>79</v>
      </c>
    </row>
    <row r="6303" spans="1:2" x14ac:dyDescent="0.25">
      <c r="A6303" s="91">
        <v>44824.583333333336</v>
      </c>
      <c r="B6303" s="92">
        <v>79</v>
      </c>
    </row>
    <row r="6304" spans="1:2" x14ac:dyDescent="0.25">
      <c r="A6304" s="91">
        <v>44824.625</v>
      </c>
      <c r="B6304" s="92">
        <v>83</v>
      </c>
    </row>
    <row r="6305" spans="1:2" x14ac:dyDescent="0.25">
      <c r="A6305" s="91">
        <v>44824.666666666664</v>
      </c>
      <c r="B6305" s="92">
        <v>82</v>
      </c>
    </row>
    <row r="6306" spans="1:2" x14ac:dyDescent="0.25">
      <c r="A6306" s="91">
        <v>44824.708333333336</v>
      </c>
      <c r="B6306" s="92">
        <v>78</v>
      </c>
    </row>
    <row r="6307" spans="1:2" x14ac:dyDescent="0.25">
      <c r="A6307" s="91">
        <v>44824.75</v>
      </c>
      <c r="B6307" s="92">
        <v>78</v>
      </c>
    </row>
    <row r="6308" spans="1:2" x14ac:dyDescent="0.25">
      <c r="A6308" s="91">
        <v>44824.791666666664</v>
      </c>
      <c r="B6308" s="92">
        <v>76</v>
      </c>
    </row>
    <row r="6309" spans="1:2" x14ac:dyDescent="0.25">
      <c r="A6309" s="91">
        <v>44824.833333333336</v>
      </c>
      <c r="B6309" s="92">
        <v>75</v>
      </c>
    </row>
    <row r="6310" spans="1:2" x14ac:dyDescent="0.25">
      <c r="A6310" s="91">
        <v>44824.875</v>
      </c>
      <c r="B6310" s="92">
        <v>74</v>
      </c>
    </row>
    <row r="6311" spans="1:2" x14ac:dyDescent="0.25">
      <c r="A6311" s="91">
        <v>44824.916666666664</v>
      </c>
      <c r="B6311" s="92">
        <v>73</v>
      </c>
    </row>
    <row r="6312" spans="1:2" x14ac:dyDescent="0.25">
      <c r="A6312" s="91">
        <v>44824.958333333336</v>
      </c>
      <c r="B6312" s="92">
        <v>72</v>
      </c>
    </row>
    <row r="6313" spans="1:2" x14ac:dyDescent="0.25">
      <c r="A6313" s="91">
        <v>44825</v>
      </c>
      <c r="B6313" s="92">
        <v>71</v>
      </c>
    </row>
    <row r="6314" spans="1:2" x14ac:dyDescent="0.25">
      <c r="A6314" s="91">
        <v>44825.041666666664</v>
      </c>
      <c r="B6314" s="92">
        <v>69</v>
      </c>
    </row>
    <row r="6315" spans="1:2" x14ac:dyDescent="0.25">
      <c r="A6315" s="91">
        <v>44825.083333333336</v>
      </c>
      <c r="B6315" s="92">
        <v>68</v>
      </c>
    </row>
    <row r="6316" spans="1:2" x14ac:dyDescent="0.25">
      <c r="A6316" s="91">
        <v>44825.125</v>
      </c>
      <c r="B6316" s="92">
        <v>67</v>
      </c>
    </row>
    <row r="6317" spans="1:2" x14ac:dyDescent="0.25">
      <c r="A6317" s="91">
        <v>44825.166666666664</v>
      </c>
      <c r="B6317" s="92">
        <v>66</v>
      </c>
    </row>
    <row r="6318" spans="1:2" x14ac:dyDescent="0.25">
      <c r="A6318" s="91">
        <v>44825.208333333336</v>
      </c>
      <c r="B6318" s="92">
        <v>64</v>
      </c>
    </row>
    <row r="6319" spans="1:2" x14ac:dyDescent="0.25">
      <c r="A6319" s="91">
        <v>44825.25</v>
      </c>
      <c r="B6319" s="92">
        <v>63</v>
      </c>
    </row>
    <row r="6320" spans="1:2" x14ac:dyDescent="0.25">
      <c r="A6320" s="91">
        <v>44825.291666666664</v>
      </c>
      <c r="B6320" s="92">
        <v>63</v>
      </c>
    </row>
    <row r="6321" spans="1:2" x14ac:dyDescent="0.25">
      <c r="A6321" s="91">
        <v>44825.333333333336</v>
      </c>
      <c r="B6321" s="92">
        <v>68</v>
      </c>
    </row>
    <row r="6322" spans="1:2" x14ac:dyDescent="0.25">
      <c r="A6322" s="91">
        <v>44825.375</v>
      </c>
      <c r="B6322" s="92">
        <v>70</v>
      </c>
    </row>
    <row r="6323" spans="1:2" x14ac:dyDescent="0.25">
      <c r="A6323" s="91">
        <v>44825.416666666664</v>
      </c>
      <c r="B6323" s="92">
        <v>72</v>
      </c>
    </row>
    <row r="6324" spans="1:2" x14ac:dyDescent="0.25">
      <c r="A6324" s="91">
        <v>44825.458333333336</v>
      </c>
      <c r="B6324" s="92">
        <v>74</v>
      </c>
    </row>
    <row r="6325" spans="1:2" x14ac:dyDescent="0.25">
      <c r="A6325" s="91">
        <v>44825.5</v>
      </c>
      <c r="B6325" s="92">
        <v>75</v>
      </c>
    </row>
    <row r="6326" spans="1:2" x14ac:dyDescent="0.25">
      <c r="A6326" s="91">
        <v>44825.541666666664</v>
      </c>
      <c r="B6326" s="92">
        <v>75</v>
      </c>
    </row>
    <row r="6327" spans="1:2" x14ac:dyDescent="0.25">
      <c r="A6327" s="91">
        <v>44825.583333333336</v>
      </c>
      <c r="B6327" s="92">
        <v>76</v>
      </c>
    </row>
    <row r="6328" spans="1:2" x14ac:dyDescent="0.25">
      <c r="A6328" s="91">
        <v>44825.625</v>
      </c>
      <c r="B6328" s="92">
        <v>78</v>
      </c>
    </row>
    <row r="6329" spans="1:2" x14ac:dyDescent="0.25">
      <c r="A6329" s="91">
        <v>44825.666666666664</v>
      </c>
      <c r="B6329" s="92">
        <v>75</v>
      </c>
    </row>
    <row r="6330" spans="1:2" x14ac:dyDescent="0.25">
      <c r="A6330" s="91">
        <v>44825.708333333336</v>
      </c>
      <c r="B6330" s="92">
        <v>74</v>
      </c>
    </row>
    <row r="6331" spans="1:2" x14ac:dyDescent="0.25">
      <c r="A6331" s="91">
        <v>44825.75</v>
      </c>
      <c r="B6331" s="92">
        <v>73</v>
      </c>
    </row>
    <row r="6332" spans="1:2" x14ac:dyDescent="0.25">
      <c r="A6332" s="91">
        <v>44825.791666666664</v>
      </c>
      <c r="B6332" s="92">
        <v>72</v>
      </c>
    </row>
    <row r="6333" spans="1:2" x14ac:dyDescent="0.25">
      <c r="A6333" s="91">
        <v>44825.833333333336</v>
      </c>
      <c r="B6333" s="92">
        <v>72</v>
      </c>
    </row>
    <row r="6334" spans="1:2" x14ac:dyDescent="0.25">
      <c r="A6334" s="91">
        <v>44825.875</v>
      </c>
      <c r="B6334" s="92">
        <v>72</v>
      </c>
    </row>
    <row r="6335" spans="1:2" x14ac:dyDescent="0.25">
      <c r="A6335" s="91">
        <v>44825.916666666664</v>
      </c>
      <c r="B6335" s="92">
        <v>73</v>
      </c>
    </row>
    <row r="6336" spans="1:2" x14ac:dyDescent="0.25">
      <c r="A6336" s="91">
        <v>44825.958333333336</v>
      </c>
      <c r="B6336" s="92">
        <v>73</v>
      </c>
    </row>
    <row r="6337" spans="1:2" x14ac:dyDescent="0.25">
      <c r="A6337" s="91">
        <v>44826</v>
      </c>
      <c r="B6337" s="92">
        <v>71</v>
      </c>
    </row>
    <row r="6338" spans="1:2" x14ac:dyDescent="0.25">
      <c r="A6338" s="91">
        <v>44826.041666666664</v>
      </c>
      <c r="B6338" s="92">
        <v>70</v>
      </c>
    </row>
    <row r="6339" spans="1:2" x14ac:dyDescent="0.25">
      <c r="A6339" s="91">
        <v>44826.083333333336</v>
      </c>
      <c r="B6339" s="92">
        <v>70</v>
      </c>
    </row>
    <row r="6340" spans="1:2" x14ac:dyDescent="0.25">
      <c r="A6340" s="91">
        <v>44826.125</v>
      </c>
      <c r="B6340" s="92">
        <v>70</v>
      </c>
    </row>
    <row r="6341" spans="1:2" x14ac:dyDescent="0.25">
      <c r="A6341" s="91">
        <v>44826.166666666664</v>
      </c>
      <c r="B6341" s="92">
        <v>70</v>
      </c>
    </row>
    <row r="6342" spans="1:2" x14ac:dyDescent="0.25">
      <c r="A6342" s="91">
        <v>44826.208333333336</v>
      </c>
      <c r="B6342" s="92">
        <v>72</v>
      </c>
    </row>
    <row r="6343" spans="1:2" x14ac:dyDescent="0.25">
      <c r="A6343" s="91">
        <v>44826.25</v>
      </c>
      <c r="B6343" s="92">
        <v>71</v>
      </c>
    </row>
    <row r="6344" spans="1:2" x14ac:dyDescent="0.25">
      <c r="A6344" s="91">
        <v>44826.291666666664</v>
      </c>
      <c r="B6344" s="92">
        <v>72</v>
      </c>
    </row>
    <row r="6345" spans="1:2" x14ac:dyDescent="0.25">
      <c r="A6345" s="91">
        <v>44826.333333333336</v>
      </c>
      <c r="B6345" s="92">
        <v>72</v>
      </c>
    </row>
    <row r="6346" spans="1:2" x14ac:dyDescent="0.25">
      <c r="A6346" s="91">
        <v>44826.375</v>
      </c>
      <c r="B6346" s="92">
        <v>72</v>
      </c>
    </row>
    <row r="6347" spans="1:2" x14ac:dyDescent="0.25">
      <c r="A6347" s="91">
        <v>44826.416666666664</v>
      </c>
      <c r="B6347" s="92">
        <v>75</v>
      </c>
    </row>
    <row r="6348" spans="1:2" x14ac:dyDescent="0.25">
      <c r="A6348" s="91">
        <v>44826.458333333336</v>
      </c>
      <c r="B6348" s="92">
        <v>78</v>
      </c>
    </row>
    <row r="6349" spans="1:2" x14ac:dyDescent="0.25">
      <c r="A6349" s="91">
        <v>44826.5</v>
      </c>
      <c r="B6349" s="92">
        <v>78</v>
      </c>
    </row>
    <row r="6350" spans="1:2" x14ac:dyDescent="0.25">
      <c r="A6350" s="91">
        <v>44826.541666666664</v>
      </c>
      <c r="B6350" s="92">
        <v>69</v>
      </c>
    </row>
    <row r="6351" spans="1:2" x14ac:dyDescent="0.25">
      <c r="A6351" s="91">
        <v>44826.583333333336</v>
      </c>
      <c r="B6351" s="92">
        <v>66</v>
      </c>
    </row>
    <row r="6352" spans="1:2" x14ac:dyDescent="0.25">
      <c r="A6352" s="91">
        <v>44826.625</v>
      </c>
      <c r="B6352" s="92">
        <v>62</v>
      </c>
    </row>
    <row r="6353" spans="1:2" x14ac:dyDescent="0.25">
      <c r="A6353" s="91">
        <v>44826.666666666664</v>
      </c>
      <c r="B6353" s="92">
        <v>64</v>
      </c>
    </row>
    <row r="6354" spans="1:2" x14ac:dyDescent="0.25">
      <c r="A6354" s="91">
        <v>44826.708333333336</v>
      </c>
      <c r="B6354" s="92">
        <v>69</v>
      </c>
    </row>
    <row r="6355" spans="1:2" x14ac:dyDescent="0.25">
      <c r="A6355" s="91">
        <v>44826.75</v>
      </c>
      <c r="B6355" s="92">
        <v>70</v>
      </c>
    </row>
    <row r="6356" spans="1:2" x14ac:dyDescent="0.25">
      <c r="A6356" s="91">
        <v>44826.791666666664</v>
      </c>
      <c r="B6356" s="92">
        <v>70</v>
      </c>
    </row>
    <row r="6357" spans="1:2" x14ac:dyDescent="0.25">
      <c r="A6357" s="91">
        <v>44826.833333333336</v>
      </c>
      <c r="B6357" s="92">
        <v>67</v>
      </c>
    </row>
    <row r="6358" spans="1:2" x14ac:dyDescent="0.25">
      <c r="A6358" s="91">
        <v>44826.875</v>
      </c>
      <c r="B6358" s="92">
        <v>64</v>
      </c>
    </row>
    <row r="6359" spans="1:2" x14ac:dyDescent="0.25">
      <c r="A6359" s="91">
        <v>44826.916666666664</v>
      </c>
      <c r="B6359" s="92">
        <v>62</v>
      </c>
    </row>
    <row r="6360" spans="1:2" x14ac:dyDescent="0.25">
      <c r="A6360" s="91">
        <v>44826.958333333336</v>
      </c>
      <c r="B6360" s="92">
        <v>61</v>
      </c>
    </row>
    <row r="6361" spans="1:2" x14ac:dyDescent="0.25">
      <c r="A6361" s="91">
        <v>44827</v>
      </c>
      <c r="B6361" s="92">
        <v>59</v>
      </c>
    </row>
    <row r="6362" spans="1:2" x14ac:dyDescent="0.25">
      <c r="A6362" s="91">
        <v>44827.041666666664</v>
      </c>
      <c r="B6362" s="92">
        <v>58</v>
      </c>
    </row>
    <row r="6363" spans="1:2" x14ac:dyDescent="0.25">
      <c r="A6363" s="91">
        <v>44827.083333333336</v>
      </c>
      <c r="B6363" s="92">
        <v>57</v>
      </c>
    </row>
    <row r="6364" spans="1:2" x14ac:dyDescent="0.25">
      <c r="A6364" s="91">
        <v>44827.125</v>
      </c>
      <c r="B6364" s="92">
        <v>56</v>
      </c>
    </row>
    <row r="6365" spans="1:2" x14ac:dyDescent="0.25">
      <c r="A6365" s="91">
        <v>44827.166666666664</v>
      </c>
      <c r="B6365" s="92">
        <v>55</v>
      </c>
    </row>
    <row r="6366" spans="1:2" x14ac:dyDescent="0.25">
      <c r="A6366" s="91">
        <v>44827.208333333336</v>
      </c>
      <c r="B6366" s="92">
        <v>54</v>
      </c>
    </row>
    <row r="6367" spans="1:2" x14ac:dyDescent="0.25">
      <c r="A6367" s="91">
        <v>44827.25</v>
      </c>
      <c r="B6367" s="92">
        <v>53</v>
      </c>
    </row>
    <row r="6368" spans="1:2" x14ac:dyDescent="0.25">
      <c r="A6368" s="91">
        <v>44827.291666666664</v>
      </c>
      <c r="B6368" s="92">
        <v>52</v>
      </c>
    </row>
    <row r="6369" spans="1:2" x14ac:dyDescent="0.25">
      <c r="A6369" s="91">
        <v>44827.333333333336</v>
      </c>
      <c r="B6369" s="92">
        <v>53</v>
      </c>
    </row>
    <row r="6370" spans="1:2" x14ac:dyDescent="0.25">
      <c r="A6370" s="91">
        <v>44827.375</v>
      </c>
      <c r="B6370" s="92">
        <v>55</v>
      </c>
    </row>
    <row r="6371" spans="1:2" x14ac:dyDescent="0.25">
      <c r="A6371" s="91">
        <v>44827.416666666664</v>
      </c>
      <c r="B6371" s="92">
        <v>57</v>
      </c>
    </row>
    <row r="6372" spans="1:2" x14ac:dyDescent="0.25">
      <c r="A6372" s="91">
        <v>44827.458333333336</v>
      </c>
      <c r="B6372" s="92">
        <v>60</v>
      </c>
    </row>
    <row r="6373" spans="1:2" x14ac:dyDescent="0.25">
      <c r="A6373" s="91">
        <v>44827.5</v>
      </c>
      <c r="B6373" s="92">
        <v>61</v>
      </c>
    </row>
    <row r="6374" spans="1:2" x14ac:dyDescent="0.25">
      <c r="A6374" s="91">
        <v>44827.541666666664</v>
      </c>
      <c r="B6374" s="92">
        <v>63</v>
      </c>
    </row>
    <row r="6375" spans="1:2" x14ac:dyDescent="0.25">
      <c r="A6375" s="91">
        <v>44827.583333333336</v>
      </c>
      <c r="B6375" s="92">
        <v>64</v>
      </c>
    </row>
    <row r="6376" spans="1:2" x14ac:dyDescent="0.25">
      <c r="A6376" s="91">
        <v>44827.625</v>
      </c>
      <c r="B6376" s="92">
        <v>65</v>
      </c>
    </row>
    <row r="6377" spans="1:2" x14ac:dyDescent="0.25">
      <c r="A6377" s="91">
        <v>44827.666666666664</v>
      </c>
      <c r="B6377" s="92">
        <v>66</v>
      </c>
    </row>
    <row r="6378" spans="1:2" x14ac:dyDescent="0.25">
      <c r="A6378" s="91">
        <v>44827.708333333336</v>
      </c>
      <c r="B6378" s="92">
        <v>64</v>
      </c>
    </row>
    <row r="6379" spans="1:2" x14ac:dyDescent="0.25">
      <c r="A6379" s="91">
        <v>44827.75</v>
      </c>
      <c r="B6379" s="92">
        <v>62</v>
      </c>
    </row>
    <row r="6380" spans="1:2" x14ac:dyDescent="0.25">
      <c r="A6380" s="91">
        <v>44827.791666666664</v>
      </c>
      <c r="B6380" s="92">
        <v>59</v>
      </c>
    </row>
    <row r="6381" spans="1:2" x14ac:dyDescent="0.25">
      <c r="A6381" s="91">
        <v>44827.833333333336</v>
      </c>
      <c r="B6381" s="92">
        <v>57</v>
      </c>
    </row>
    <row r="6382" spans="1:2" x14ac:dyDescent="0.25">
      <c r="A6382" s="91">
        <v>44827.875</v>
      </c>
      <c r="B6382" s="92">
        <v>56</v>
      </c>
    </row>
    <row r="6383" spans="1:2" x14ac:dyDescent="0.25">
      <c r="A6383" s="91">
        <v>44827.916666666664</v>
      </c>
      <c r="B6383" s="92">
        <v>54</v>
      </c>
    </row>
    <row r="6384" spans="1:2" x14ac:dyDescent="0.25">
      <c r="A6384" s="91">
        <v>44827.958333333336</v>
      </c>
      <c r="B6384" s="92">
        <v>53</v>
      </c>
    </row>
    <row r="6385" spans="1:2" x14ac:dyDescent="0.25">
      <c r="A6385" s="91">
        <v>44828</v>
      </c>
      <c r="B6385" s="92">
        <v>51</v>
      </c>
    </row>
    <row r="6386" spans="1:2" x14ac:dyDescent="0.25">
      <c r="A6386" s="91">
        <v>44828.041666666664</v>
      </c>
      <c r="B6386" s="92">
        <v>51</v>
      </c>
    </row>
    <row r="6387" spans="1:2" x14ac:dyDescent="0.25">
      <c r="A6387" s="91">
        <v>44828.083333333336</v>
      </c>
      <c r="B6387" s="92">
        <v>50</v>
      </c>
    </row>
    <row r="6388" spans="1:2" x14ac:dyDescent="0.25">
      <c r="A6388" s="91">
        <v>44828.125</v>
      </c>
      <c r="B6388" s="92">
        <v>50</v>
      </c>
    </row>
    <row r="6389" spans="1:2" x14ac:dyDescent="0.25">
      <c r="A6389" s="91">
        <v>44828.166666666664</v>
      </c>
      <c r="B6389" s="92">
        <v>50</v>
      </c>
    </row>
    <row r="6390" spans="1:2" x14ac:dyDescent="0.25">
      <c r="A6390" s="91">
        <v>44828.208333333336</v>
      </c>
      <c r="B6390" s="92">
        <v>50</v>
      </c>
    </row>
    <row r="6391" spans="1:2" x14ac:dyDescent="0.25">
      <c r="A6391" s="91">
        <v>44828.25</v>
      </c>
      <c r="B6391" s="92">
        <v>49</v>
      </c>
    </row>
    <row r="6392" spans="1:2" x14ac:dyDescent="0.25">
      <c r="A6392" s="91">
        <v>44828.291666666664</v>
      </c>
      <c r="B6392" s="92">
        <v>50</v>
      </c>
    </row>
    <row r="6393" spans="1:2" x14ac:dyDescent="0.25">
      <c r="A6393" s="91">
        <v>44828.333333333336</v>
      </c>
      <c r="B6393" s="92">
        <v>54</v>
      </c>
    </row>
    <row r="6394" spans="1:2" x14ac:dyDescent="0.25">
      <c r="A6394" s="91">
        <v>44828.375</v>
      </c>
      <c r="B6394" s="92">
        <v>55</v>
      </c>
    </row>
    <row r="6395" spans="1:2" x14ac:dyDescent="0.25">
      <c r="A6395" s="91">
        <v>44828.416666666664</v>
      </c>
      <c r="B6395" s="92">
        <v>59</v>
      </c>
    </row>
    <row r="6396" spans="1:2" x14ac:dyDescent="0.25">
      <c r="A6396" s="91">
        <v>44828.458333333336</v>
      </c>
      <c r="B6396" s="92">
        <v>62</v>
      </c>
    </row>
    <row r="6397" spans="1:2" x14ac:dyDescent="0.25">
      <c r="A6397" s="91">
        <v>44828.5</v>
      </c>
      <c r="B6397" s="92">
        <v>64</v>
      </c>
    </row>
    <row r="6398" spans="1:2" x14ac:dyDescent="0.25">
      <c r="A6398" s="91">
        <v>44828.541666666664</v>
      </c>
      <c r="B6398" s="92">
        <v>67</v>
      </c>
    </row>
    <row r="6399" spans="1:2" x14ac:dyDescent="0.25">
      <c r="A6399" s="91">
        <v>44828.583333333336</v>
      </c>
      <c r="B6399" s="92">
        <v>69</v>
      </c>
    </row>
    <row r="6400" spans="1:2" x14ac:dyDescent="0.25">
      <c r="A6400" s="91">
        <v>44828.625</v>
      </c>
      <c r="B6400" s="92">
        <v>71</v>
      </c>
    </row>
    <row r="6401" spans="1:2" x14ac:dyDescent="0.25">
      <c r="A6401" s="91">
        <v>44828.666666666664</v>
      </c>
      <c r="B6401" s="92">
        <v>71</v>
      </c>
    </row>
    <row r="6402" spans="1:2" x14ac:dyDescent="0.25">
      <c r="A6402" s="91">
        <v>44828.708333333336</v>
      </c>
      <c r="B6402" s="92">
        <v>71</v>
      </c>
    </row>
    <row r="6403" spans="1:2" x14ac:dyDescent="0.25">
      <c r="A6403" s="91">
        <v>44828.75</v>
      </c>
      <c r="B6403" s="92">
        <v>69</v>
      </c>
    </row>
    <row r="6404" spans="1:2" x14ac:dyDescent="0.25">
      <c r="A6404" s="91">
        <v>44828.791666666664</v>
      </c>
      <c r="B6404" s="92">
        <v>66</v>
      </c>
    </row>
    <row r="6405" spans="1:2" x14ac:dyDescent="0.25">
      <c r="A6405" s="91">
        <v>44828.833333333336</v>
      </c>
      <c r="B6405" s="92">
        <v>66</v>
      </c>
    </row>
    <row r="6406" spans="1:2" x14ac:dyDescent="0.25">
      <c r="A6406" s="91">
        <v>44828.875</v>
      </c>
      <c r="B6406" s="92">
        <v>65</v>
      </c>
    </row>
    <row r="6407" spans="1:2" x14ac:dyDescent="0.25">
      <c r="A6407" s="91">
        <v>44828.916666666664</v>
      </c>
      <c r="B6407" s="92">
        <v>65</v>
      </c>
    </row>
    <row r="6408" spans="1:2" x14ac:dyDescent="0.25">
      <c r="A6408" s="91">
        <v>44828.958333333336</v>
      </c>
      <c r="B6408" s="92">
        <v>63</v>
      </c>
    </row>
    <row r="6409" spans="1:2" x14ac:dyDescent="0.25">
      <c r="A6409" s="91">
        <v>44829</v>
      </c>
      <c r="B6409" s="92">
        <v>62</v>
      </c>
    </row>
    <row r="6410" spans="1:2" x14ac:dyDescent="0.25">
      <c r="A6410" s="91">
        <v>44829.041666666664</v>
      </c>
      <c r="B6410" s="92">
        <v>62</v>
      </c>
    </row>
    <row r="6411" spans="1:2" x14ac:dyDescent="0.25">
      <c r="A6411" s="91">
        <v>44829.083333333336</v>
      </c>
      <c r="B6411" s="92">
        <v>62</v>
      </c>
    </row>
    <row r="6412" spans="1:2" x14ac:dyDescent="0.25">
      <c r="A6412" s="91">
        <v>44829.125</v>
      </c>
      <c r="B6412" s="92">
        <v>62</v>
      </c>
    </row>
    <row r="6413" spans="1:2" x14ac:dyDescent="0.25">
      <c r="A6413" s="91">
        <v>44829.166666666664</v>
      </c>
      <c r="B6413" s="92">
        <v>61</v>
      </c>
    </row>
    <row r="6414" spans="1:2" x14ac:dyDescent="0.25">
      <c r="A6414" s="91">
        <v>44829.208333333336</v>
      </c>
      <c r="B6414" s="92">
        <v>62</v>
      </c>
    </row>
    <row r="6415" spans="1:2" x14ac:dyDescent="0.25">
      <c r="A6415" s="91">
        <v>44829.25</v>
      </c>
      <c r="B6415" s="92">
        <v>62</v>
      </c>
    </row>
    <row r="6416" spans="1:2" x14ac:dyDescent="0.25">
      <c r="A6416" s="91">
        <v>44829.291666666664</v>
      </c>
      <c r="B6416" s="92">
        <v>62</v>
      </c>
    </row>
    <row r="6417" spans="1:2" x14ac:dyDescent="0.25">
      <c r="A6417" s="91">
        <v>44829.333333333336</v>
      </c>
      <c r="B6417" s="92">
        <v>63</v>
      </c>
    </row>
    <row r="6418" spans="1:2" x14ac:dyDescent="0.25">
      <c r="A6418" s="91">
        <v>44829.375</v>
      </c>
      <c r="B6418" s="92">
        <v>66</v>
      </c>
    </row>
    <row r="6419" spans="1:2" x14ac:dyDescent="0.25">
      <c r="A6419" s="91">
        <v>44829.416666666664</v>
      </c>
      <c r="B6419" s="92">
        <v>68</v>
      </c>
    </row>
    <row r="6420" spans="1:2" x14ac:dyDescent="0.25">
      <c r="A6420" s="91">
        <v>44829.458333333336</v>
      </c>
      <c r="B6420" s="92">
        <v>70</v>
      </c>
    </row>
    <row r="6421" spans="1:2" x14ac:dyDescent="0.25">
      <c r="A6421" s="91">
        <v>44829.5</v>
      </c>
      <c r="B6421" s="92">
        <v>72</v>
      </c>
    </row>
    <row r="6422" spans="1:2" x14ac:dyDescent="0.25">
      <c r="A6422" s="91">
        <v>44829.541666666664</v>
      </c>
      <c r="B6422" s="92">
        <v>70</v>
      </c>
    </row>
    <row r="6423" spans="1:2" x14ac:dyDescent="0.25">
      <c r="A6423" s="91">
        <v>44829.583333333336</v>
      </c>
      <c r="B6423" s="92">
        <v>73</v>
      </c>
    </row>
    <row r="6424" spans="1:2" x14ac:dyDescent="0.25">
      <c r="A6424" s="91">
        <v>44829.625</v>
      </c>
      <c r="B6424" s="92">
        <v>76</v>
      </c>
    </row>
    <row r="6425" spans="1:2" x14ac:dyDescent="0.25">
      <c r="A6425" s="91">
        <v>44829.666666666664</v>
      </c>
      <c r="B6425" s="92">
        <v>72</v>
      </c>
    </row>
    <row r="6426" spans="1:2" x14ac:dyDescent="0.25">
      <c r="A6426" s="91">
        <v>44829.708333333336</v>
      </c>
      <c r="B6426" s="92">
        <v>68</v>
      </c>
    </row>
    <row r="6427" spans="1:2" x14ac:dyDescent="0.25">
      <c r="A6427" s="91">
        <v>44829.75</v>
      </c>
      <c r="B6427" s="92">
        <v>67</v>
      </c>
    </row>
    <row r="6428" spans="1:2" x14ac:dyDescent="0.25">
      <c r="A6428" s="91">
        <v>44829.791666666664</v>
      </c>
      <c r="B6428" s="92">
        <v>66</v>
      </c>
    </row>
    <row r="6429" spans="1:2" x14ac:dyDescent="0.25">
      <c r="A6429" s="91">
        <v>44829.833333333336</v>
      </c>
      <c r="B6429" s="92">
        <v>66</v>
      </c>
    </row>
    <row r="6430" spans="1:2" x14ac:dyDescent="0.25">
      <c r="A6430" s="91">
        <v>44829.875</v>
      </c>
      <c r="B6430" s="92">
        <v>67</v>
      </c>
    </row>
    <row r="6431" spans="1:2" x14ac:dyDescent="0.25">
      <c r="A6431" s="91">
        <v>44829.916666666664</v>
      </c>
      <c r="B6431" s="92">
        <v>64</v>
      </c>
    </row>
    <row r="6432" spans="1:2" x14ac:dyDescent="0.25">
      <c r="A6432" s="91">
        <v>44829.958333333336</v>
      </c>
      <c r="B6432" s="92">
        <v>63</v>
      </c>
    </row>
    <row r="6433" spans="1:2" x14ac:dyDescent="0.25">
      <c r="A6433" s="91">
        <v>44830</v>
      </c>
      <c r="B6433" s="92">
        <v>62</v>
      </c>
    </row>
    <row r="6434" spans="1:2" x14ac:dyDescent="0.25">
      <c r="A6434" s="91">
        <v>44830.041666666664</v>
      </c>
      <c r="B6434" s="92">
        <v>62</v>
      </c>
    </row>
    <row r="6435" spans="1:2" x14ac:dyDescent="0.25">
      <c r="A6435" s="91">
        <v>44830.083333333336</v>
      </c>
      <c r="B6435" s="92">
        <v>61</v>
      </c>
    </row>
    <row r="6436" spans="1:2" x14ac:dyDescent="0.25">
      <c r="A6436" s="91">
        <v>44830.125</v>
      </c>
      <c r="B6436" s="92">
        <v>60</v>
      </c>
    </row>
    <row r="6437" spans="1:2" x14ac:dyDescent="0.25">
      <c r="A6437" s="91">
        <v>44830.166666666664</v>
      </c>
      <c r="B6437" s="92">
        <v>60</v>
      </c>
    </row>
    <row r="6438" spans="1:2" x14ac:dyDescent="0.25">
      <c r="A6438" s="91">
        <v>44830.208333333336</v>
      </c>
      <c r="B6438" s="92">
        <v>59</v>
      </c>
    </row>
    <row r="6439" spans="1:2" x14ac:dyDescent="0.25">
      <c r="A6439" s="91">
        <v>44830.25</v>
      </c>
      <c r="B6439" s="92">
        <v>59</v>
      </c>
    </row>
    <row r="6440" spans="1:2" x14ac:dyDescent="0.25">
      <c r="A6440" s="91">
        <v>44830.291666666664</v>
      </c>
      <c r="B6440" s="92">
        <v>60</v>
      </c>
    </row>
    <row r="6441" spans="1:2" x14ac:dyDescent="0.25">
      <c r="A6441" s="91">
        <v>44830.333333333336</v>
      </c>
      <c r="B6441" s="92">
        <v>62</v>
      </c>
    </row>
    <row r="6442" spans="1:2" x14ac:dyDescent="0.25">
      <c r="A6442" s="91">
        <v>44830.375</v>
      </c>
      <c r="B6442" s="92">
        <v>63</v>
      </c>
    </row>
    <row r="6443" spans="1:2" x14ac:dyDescent="0.25">
      <c r="A6443" s="91">
        <v>44830.416666666664</v>
      </c>
      <c r="B6443" s="92">
        <v>65</v>
      </c>
    </row>
    <row r="6444" spans="1:2" x14ac:dyDescent="0.25">
      <c r="A6444" s="91">
        <v>44830.458333333336</v>
      </c>
      <c r="B6444" s="92">
        <v>69</v>
      </c>
    </row>
    <row r="6445" spans="1:2" x14ac:dyDescent="0.25">
      <c r="A6445" s="91">
        <v>44830.5</v>
      </c>
      <c r="B6445" s="92">
        <v>70</v>
      </c>
    </row>
    <row r="6446" spans="1:2" x14ac:dyDescent="0.25">
      <c r="A6446" s="91">
        <v>44830.541666666664</v>
      </c>
      <c r="B6446" s="92">
        <v>73</v>
      </c>
    </row>
    <row r="6447" spans="1:2" x14ac:dyDescent="0.25">
      <c r="A6447" s="91">
        <v>44830.583333333336</v>
      </c>
      <c r="B6447" s="92">
        <v>73</v>
      </c>
    </row>
    <row r="6448" spans="1:2" x14ac:dyDescent="0.25">
      <c r="A6448" s="91">
        <v>44830.625</v>
      </c>
      <c r="B6448" s="92">
        <v>74</v>
      </c>
    </row>
    <row r="6449" spans="1:2" x14ac:dyDescent="0.25">
      <c r="A6449" s="91">
        <v>44830.666666666664</v>
      </c>
      <c r="B6449" s="92">
        <v>73</v>
      </c>
    </row>
    <row r="6450" spans="1:2" x14ac:dyDescent="0.25">
      <c r="A6450" s="91">
        <v>44830.708333333336</v>
      </c>
      <c r="B6450" s="92">
        <v>72</v>
      </c>
    </row>
    <row r="6451" spans="1:2" x14ac:dyDescent="0.25">
      <c r="A6451" s="91">
        <v>44830.75</v>
      </c>
      <c r="B6451" s="92">
        <v>69</v>
      </c>
    </row>
    <row r="6452" spans="1:2" x14ac:dyDescent="0.25">
      <c r="A6452" s="91">
        <v>44830.791666666664</v>
      </c>
      <c r="B6452" s="92">
        <v>68</v>
      </c>
    </row>
    <row r="6453" spans="1:2" x14ac:dyDescent="0.25">
      <c r="A6453" s="91">
        <v>44830.833333333336</v>
      </c>
      <c r="B6453" s="92">
        <v>68</v>
      </c>
    </row>
    <row r="6454" spans="1:2" x14ac:dyDescent="0.25">
      <c r="A6454" s="91">
        <v>44830.875</v>
      </c>
      <c r="B6454" s="92">
        <v>68</v>
      </c>
    </row>
    <row r="6455" spans="1:2" x14ac:dyDescent="0.25">
      <c r="A6455" s="91">
        <v>44830.916666666664</v>
      </c>
      <c r="B6455" s="92">
        <v>67</v>
      </c>
    </row>
    <row r="6456" spans="1:2" x14ac:dyDescent="0.25">
      <c r="A6456" s="91">
        <v>44830.958333333336</v>
      </c>
      <c r="B6456" s="92">
        <v>68</v>
      </c>
    </row>
    <row r="6457" spans="1:2" x14ac:dyDescent="0.25">
      <c r="A6457" s="91">
        <v>44831</v>
      </c>
      <c r="B6457" s="92">
        <v>67</v>
      </c>
    </row>
    <row r="6458" spans="1:2" x14ac:dyDescent="0.25">
      <c r="A6458" s="91">
        <v>44831.041666666664</v>
      </c>
      <c r="B6458" s="92">
        <v>67</v>
      </c>
    </row>
    <row r="6459" spans="1:2" x14ac:dyDescent="0.25">
      <c r="A6459" s="91">
        <v>44831.083333333336</v>
      </c>
      <c r="B6459" s="92">
        <v>66</v>
      </c>
    </row>
    <row r="6460" spans="1:2" x14ac:dyDescent="0.25">
      <c r="A6460" s="91">
        <v>44831.125</v>
      </c>
      <c r="B6460" s="92">
        <v>64</v>
      </c>
    </row>
    <row r="6461" spans="1:2" x14ac:dyDescent="0.25">
      <c r="A6461" s="91">
        <v>44831.166666666664</v>
      </c>
      <c r="B6461" s="92">
        <v>63</v>
      </c>
    </row>
    <row r="6462" spans="1:2" x14ac:dyDescent="0.25">
      <c r="A6462" s="91">
        <v>44831.208333333336</v>
      </c>
      <c r="B6462" s="92">
        <v>63</v>
      </c>
    </row>
    <row r="6463" spans="1:2" x14ac:dyDescent="0.25">
      <c r="A6463" s="91">
        <v>44831.25</v>
      </c>
      <c r="B6463" s="92">
        <v>63</v>
      </c>
    </row>
    <row r="6464" spans="1:2" x14ac:dyDescent="0.25">
      <c r="A6464" s="91">
        <v>44831.291666666664</v>
      </c>
      <c r="B6464" s="92">
        <v>62</v>
      </c>
    </row>
    <row r="6465" spans="1:2" x14ac:dyDescent="0.25">
      <c r="A6465" s="91">
        <v>44831.333333333336</v>
      </c>
      <c r="B6465" s="92">
        <v>62</v>
      </c>
    </row>
    <row r="6466" spans="1:2" x14ac:dyDescent="0.25">
      <c r="A6466" s="91">
        <v>44831.375</v>
      </c>
      <c r="B6466" s="92">
        <v>65</v>
      </c>
    </row>
    <row r="6467" spans="1:2" x14ac:dyDescent="0.25">
      <c r="A6467" s="91">
        <v>44831.416666666664</v>
      </c>
      <c r="B6467" s="92">
        <v>66</v>
      </c>
    </row>
    <row r="6468" spans="1:2" x14ac:dyDescent="0.25">
      <c r="A6468" s="91">
        <v>44831.458333333336</v>
      </c>
      <c r="B6468" s="92">
        <v>67</v>
      </c>
    </row>
    <row r="6469" spans="1:2" x14ac:dyDescent="0.25">
      <c r="A6469" s="91">
        <v>44831.5</v>
      </c>
      <c r="B6469" s="92">
        <v>68</v>
      </c>
    </row>
    <row r="6470" spans="1:2" x14ac:dyDescent="0.25">
      <c r="A6470" s="91">
        <v>44831.541666666664</v>
      </c>
      <c r="B6470" s="92">
        <v>69</v>
      </c>
    </row>
    <row r="6471" spans="1:2" x14ac:dyDescent="0.25">
      <c r="A6471" s="91">
        <v>44831.583333333336</v>
      </c>
      <c r="B6471" s="92">
        <v>71</v>
      </c>
    </row>
    <row r="6472" spans="1:2" x14ac:dyDescent="0.25">
      <c r="A6472" s="91">
        <v>44831.625</v>
      </c>
      <c r="B6472" s="92">
        <v>72</v>
      </c>
    </row>
    <row r="6473" spans="1:2" x14ac:dyDescent="0.25">
      <c r="A6473" s="91">
        <v>44831.666666666664</v>
      </c>
      <c r="B6473" s="92">
        <v>69</v>
      </c>
    </row>
    <row r="6474" spans="1:2" x14ac:dyDescent="0.25">
      <c r="A6474" s="91">
        <v>44831.708333333336</v>
      </c>
      <c r="B6474" s="92">
        <v>70</v>
      </c>
    </row>
    <row r="6475" spans="1:2" x14ac:dyDescent="0.25">
      <c r="A6475" s="91">
        <v>44831.75</v>
      </c>
      <c r="B6475" s="92">
        <v>69</v>
      </c>
    </row>
    <row r="6476" spans="1:2" x14ac:dyDescent="0.25">
      <c r="A6476" s="91">
        <v>44831.791666666664</v>
      </c>
      <c r="B6476" s="92">
        <v>67</v>
      </c>
    </row>
    <row r="6477" spans="1:2" x14ac:dyDescent="0.25">
      <c r="A6477" s="91">
        <v>44831.833333333336</v>
      </c>
      <c r="B6477" s="92">
        <v>65</v>
      </c>
    </row>
    <row r="6478" spans="1:2" x14ac:dyDescent="0.25">
      <c r="A6478" s="91">
        <v>44831.875</v>
      </c>
      <c r="B6478" s="92">
        <v>66</v>
      </c>
    </row>
    <row r="6479" spans="1:2" x14ac:dyDescent="0.25">
      <c r="A6479" s="91">
        <v>44831.916666666664</v>
      </c>
      <c r="B6479" s="92">
        <v>64</v>
      </c>
    </row>
    <row r="6480" spans="1:2" x14ac:dyDescent="0.25">
      <c r="A6480" s="91">
        <v>44831.958333333336</v>
      </c>
      <c r="B6480" s="92">
        <v>63</v>
      </c>
    </row>
    <row r="6481" spans="1:2" x14ac:dyDescent="0.25">
      <c r="A6481" s="91">
        <v>44832</v>
      </c>
      <c r="B6481" s="92">
        <v>63</v>
      </c>
    </row>
    <row r="6482" spans="1:2" x14ac:dyDescent="0.25">
      <c r="A6482" s="91">
        <v>44832.041666666664</v>
      </c>
      <c r="B6482" s="92">
        <v>61</v>
      </c>
    </row>
    <row r="6483" spans="1:2" x14ac:dyDescent="0.25">
      <c r="A6483" s="91">
        <v>44832.083333333336</v>
      </c>
      <c r="B6483" s="92">
        <v>59</v>
      </c>
    </row>
    <row r="6484" spans="1:2" x14ac:dyDescent="0.25">
      <c r="A6484" s="91">
        <v>44832.125</v>
      </c>
      <c r="B6484" s="92">
        <v>58</v>
      </c>
    </row>
    <row r="6485" spans="1:2" x14ac:dyDescent="0.25">
      <c r="A6485" s="91">
        <v>44832.166666666664</v>
      </c>
      <c r="B6485" s="92">
        <v>57</v>
      </c>
    </row>
    <row r="6486" spans="1:2" x14ac:dyDescent="0.25">
      <c r="A6486" s="91">
        <v>44832.208333333336</v>
      </c>
      <c r="B6486" s="92">
        <v>56</v>
      </c>
    </row>
    <row r="6487" spans="1:2" x14ac:dyDescent="0.25">
      <c r="A6487" s="91">
        <v>44832.25</v>
      </c>
      <c r="B6487" s="92">
        <v>55</v>
      </c>
    </row>
    <row r="6488" spans="1:2" x14ac:dyDescent="0.25">
      <c r="A6488" s="91">
        <v>44832.291666666664</v>
      </c>
      <c r="B6488" s="92">
        <v>54</v>
      </c>
    </row>
    <row r="6489" spans="1:2" x14ac:dyDescent="0.25">
      <c r="A6489" s="91">
        <v>44832.333333333336</v>
      </c>
      <c r="B6489" s="92">
        <v>56</v>
      </c>
    </row>
    <row r="6490" spans="1:2" x14ac:dyDescent="0.25">
      <c r="A6490" s="91">
        <v>44832.375</v>
      </c>
      <c r="B6490" s="92">
        <v>60</v>
      </c>
    </row>
    <row r="6491" spans="1:2" x14ac:dyDescent="0.25">
      <c r="A6491" s="91">
        <v>44832.416666666664</v>
      </c>
      <c r="B6491" s="92">
        <v>62</v>
      </c>
    </row>
    <row r="6492" spans="1:2" x14ac:dyDescent="0.25">
      <c r="A6492" s="91">
        <v>44832.458333333336</v>
      </c>
      <c r="B6492" s="92">
        <v>65</v>
      </c>
    </row>
    <row r="6493" spans="1:2" x14ac:dyDescent="0.25">
      <c r="A6493" s="91">
        <v>44832.5</v>
      </c>
      <c r="B6493" s="92">
        <v>68</v>
      </c>
    </row>
    <row r="6494" spans="1:2" x14ac:dyDescent="0.25">
      <c r="A6494" s="91">
        <v>44832.541666666664</v>
      </c>
      <c r="B6494" s="92">
        <v>69</v>
      </c>
    </row>
    <row r="6495" spans="1:2" x14ac:dyDescent="0.25">
      <c r="A6495" s="91">
        <v>44832.583333333336</v>
      </c>
      <c r="B6495" s="92">
        <v>72</v>
      </c>
    </row>
    <row r="6496" spans="1:2" x14ac:dyDescent="0.25">
      <c r="A6496" s="91">
        <v>44832.625</v>
      </c>
      <c r="B6496" s="92">
        <v>70</v>
      </c>
    </row>
    <row r="6497" spans="1:2" x14ac:dyDescent="0.25">
      <c r="A6497" s="91">
        <v>44832.666666666664</v>
      </c>
      <c r="B6497" s="92">
        <v>72</v>
      </c>
    </row>
    <row r="6498" spans="1:2" x14ac:dyDescent="0.25">
      <c r="A6498" s="91">
        <v>44832.708333333336</v>
      </c>
      <c r="B6498" s="92">
        <v>69</v>
      </c>
    </row>
    <row r="6499" spans="1:2" x14ac:dyDescent="0.25">
      <c r="A6499" s="91">
        <v>44832.75</v>
      </c>
      <c r="B6499" s="92">
        <v>68</v>
      </c>
    </row>
    <row r="6500" spans="1:2" x14ac:dyDescent="0.25">
      <c r="A6500" s="91">
        <v>44832.791666666664</v>
      </c>
      <c r="B6500" s="92">
        <v>68</v>
      </c>
    </row>
    <row r="6501" spans="1:2" x14ac:dyDescent="0.25">
      <c r="A6501" s="91">
        <v>44832.833333333336</v>
      </c>
      <c r="B6501" s="92">
        <v>66</v>
      </c>
    </row>
    <row r="6502" spans="1:2" x14ac:dyDescent="0.25">
      <c r="A6502" s="91">
        <v>44832.875</v>
      </c>
      <c r="B6502" s="92">
        <v>69</v>
      </c>
    </row>
    <row r="6503" spans="1:2" x14ac:dyDescent="0.25">
      <c r="A6503" s="91">
        <v>44832.916666666664</v>
      </c>
      <c r="B6503" s="92">
        <v>67</v>
      </c>
    </row>
    <row r="6504" spans="1:2" x14ac:dyDescent="0.25">
      <c r="A6504" s="91">
        <v>44832.958333333336</v>
      </c>
      <c r="B6504" s="92">
        <v>64</v>
      </c>
    </row>
    <row r="6505" spans="1:2" x14ac:dyDescent="0.25">
      <c r="A6505" s="91">
        <v>44833</v>
      </c>
      <c r="B6505" s="92">
        <v>63</v>
      </c>
    </row>
    <row r="6506" spans="1:2" x14ac:dyDescent="0.25">
      <c r="A6506" s="91">
        <v>44833.041666666664</v>
      </c>
      <c r="B6506" s="92">
        <v>61</v>
      </c>
    </row>
    <row r="6507" spans="1:2" x14ac:dyDescent="0.25">
      <c r="A6507" s="91">
        <v>44833.083333333336</v>
      </c>
      <c r="B6507" s="92">
        <v>60</v>
      </c>
    </row>
    <row r="6508" spans="1:2" x14ac:dyDescent="0.25">
      <c r="A6508" s="91">
        <v>44833.125</v>
      </c>
      <c r="B6508" s="92">
        <v>58</v>
      </c>
    </row>
    <row r="6509" spans="1:2" x14ac:dyDescent="0.25">
      <c r="A6509" s="91">
        <v>44833.166666666664</v>
      </c>
      <c r="B6509" s="92">
        <v>57</v>
      </c>
    </row>
    <row r="6510" spans="1:2" x14ac:dyDescent="0.25">
      <c r="A6510" s="91">
        <v>44833.208333333336</v>
      </c>
      <c r="B6510" s="92">
        <v>56</v>
      </c>
    </row>
    <row r="6511" spans="1:2" x14ac:dyDescent="0.25">
      <c r="A6511" s="91">
        <v>44833.25</v>
      </c>
      <c r="B6511" s="92">
        <v>56</v>
      </c>
    </row>
    <row r="6512" spans="1:2" x14ac:dyDescent="0.25">
      <c r="A6512" s="91">
        <v>44833.291666666664</v>
      </c>
      <c r="B6512" s="92">
        <v>56</v>
      </c>
    </row>
    <row r="6513" spans="1:2" x14ac:dyDescent="0.25">
      <c r="A6513" s="91">
        <v>44833.333333333336</v>
      </c>
      <c r="B6513" s="92">
        <v>57</v>
      </c>
    </row>
    <row r="6514" spans="1:2" x14ac:dyDescent="0.25">
      <c r="A6514" s="91">
        <v>44833.375</v>
      </c>
      <c r="B6514" s="92">
        <v>59</v>
      </c>
    </row>
    <row r="6515" spans="1:2" x14ac:dyDescent="0.25">
      <c r="A6515" s="91">
        <v>44833.416666666664</v>
      </c>
      <c r="B6515" s="92">
        <v>62</v>
      </c>
    </row>
    <row r="6516" spans="1:2" x14ac:dyDescent="0.25">
      <c r="A6516" s="91">
        <v>44833.458333333336</v>
      </c>
      <c r="B6516" s="92">
        <v>65</v>
      </c>
    </row>
    <row r="6517" spans="1:2" x14ac:dyDescent="0.25">
      <c r="A6517" s="91">
        <v>44833.5</v>
      </c>
      <c r="B6517" s="92">
        <v>65</v>
      </c>
    </row>
    <row r="6518" spans="1:2" x14ac:dyDescent="0.25">
      <c r="A6518" s="91">
        <v>44833.541666666664</v>
      </c>
      <c r="B6518" s="92">
        <v>66</v>
      </c>
    </row>
    <row r="6519" spans="1:2" x14ac:dyDescent="0.25">
      <c r="A6519" s="91">
        <v>44833.583333333336</v>
      </c>
      <c r="B6519" s="92">
        <v>67</v>
      </c>
    </row>
    <row r="6520" spans="1:2" x14ac:dyDescent="0.25">
      <c r="A6520" s="91">
        <v>44833.625</v>
      </c>
      <c r="B6520" s="92">
        <v>67</v>
      </c>
    </row>
    <row r="6521" spans="1:2" x14ac:dyDescent="0.25">
      <c r="A6521" s="91">
        <v>44833.666666666664</v>
      </c>
      <c r="B6521" s="92">
        <v>67</v>
      </c>
    </row>
    <row r="6522" spans="1:2" x14ac:dyDescent="0.25">
      <c r="A6522" s="91">
        <v>44833.708333333336</v>
      </c>
      <c r="B6522" s="92">
        <v>67</v>
      </c>
    </row>
    <row r="6523" spans="1:2" x14ac:dyDescent="0.25">
      <c r="A6523" s="91">
        <v>44833.75</v>
      </c>
      <c r="B6523" s="92">
        <v>64</v>
      </c>
    </row>
    <row r="6524" spans="1:2" x14ac:dyDescent="0.25">
      <c r="A6524" s="91">
        <v>44833.791666666664</v>
      </c>
      <c r="B6524" s="92">
        <v>63</v>
      </c>
    </row>
    <row r="6525" spans="1:2" x14ac:dyDescent="0.25">
      <c r="A6525" s="91">
        <v>44833.833333333336</v>
      </c>
      <c r="B6525" s="92">
        <v>61</v>
      </c>
    </row>
    <row r="6526" spans="1:2" x14ac:dyDescent="0.25">
      <c r="A6526" s="91">
        <v>44833.875</v>
      </c>
      <c r="B6526" s="92">
        <v>60</v>
      </c>
    </row>
    <row r="6527" spans="1:2" x14ac:dyDescent="0.25">
      <c r="A6527" s="91">
        <v>44833.916666666664</v>
      </c>
      <c r="B6527" s="92">
        <v>60</v>
      </c>
    </row>
    <row r="6528" spans="1:2" x14ac:dyDescent="0.25">
      <c r="A6528" s="91">
        <v>44833.958333333336</v>
      </c>
      <c r="B6528" s="92">
        <v>58</v>
      </c>
    </row>
    <row r="6529" spans="1:2" x14ac:dyDescent="0.25">
      <c r="A6529" s="91">
        <v>44834</v>
      </c>
      <c r="B6529" s="92">
        <v>58</v>
      </c>
    </row>
    <row r="6530" spans="1:2" x14ac:dyDescent="0.25">
      <c r="A6530" s="91">
        <v>44834.041666666664</v>
      </c>
      <c r="B6530" s="92">
        <v>57</v>
      </c>
    </row>
    <row r="6531" spans="1:2" x14ac:dyDescent="0.25">
      <c r="A6531" s="91">
        <v>44834.083333333336</v>
      </c>
      <c r="B6531" s="92">
        <v>56</v>
      </c>
    </row>
    <row r="6532" spans="1:2" x14ac:dyDescent="0.25">
      <c r="A6532" s="91">
        <v>44834.125</v>
      </c>
      <c r="B6532" s="92">
        <v>55</v>
      </c>
    </row>
    <row r="6533" spans="1:2" x14ac:dyDescent="0.25">
      <c r="A6533" s="91">
        <v>44834.166666666664</v>
      </c>
      <c r="B6533" s="92">
        <v>55</v>
      </c>
    </row>
    <row r="6534" spans="1:2" x14ac:dyDescent="0.25">
      <c r="A6534" s="91">
        <v>44834.208333333336</v>
      </c>
      <c r="B6534" s="92">
        <v>55</v>
      </c>
    </row>
    <row r="6535" spans="1:2" x14ac:dyDescent="0.25">
      <c r="A6535" s="91">
        <v>44834.25</v>
      </c>
      <c r="B6535" s="92">
        <v>54</v>
      </c>
    </row>
    <row r="6536" spans="1:2" x14ac:dyDescent="0.25">
      <c r="A6536" s="91">
        <v>44834.291666666664</v>
      </c>
      <c r="B6536" s="92">
        <v>54</v>
      </c>
    </row>
    <row r="6537" spans="1:2" x14ac:dyDescent="0.25">
      <c r="A6537" s="91">
        <v>44834.333333333336</v>
      </c>
      <c r="B6537" s="92">
        <v>54</v>
      </c>
    </row>
    <row r="6538" spans="1:2" x14ac:dyDescent="0.25">
      <c r="A6538" s="91">
        <v>44834.375</v>
      </c>
      <c r="B6538" s="92">
        <v>55</v>
      </c>
    </row>
    <row r="6539" spans="1:2" x14ac:dyDescent="0.25">
      <c r="A6539" s="91">
        <v>44834.416666666664</v>
      </c>
      <c r="B6539" s="92">
        <v>57</v>
      </c>
    </row>
    <row r="6540" spans="1:2" x14ac:dyDescent="0.25">
      <c r="A6540" s="91">
        <v>44834.458333333336</v>
      </c>
      <c r="B6540" s="92">
        <v>59</v>
      </c>
    </row>
    <row r="6541" spans="1:2" x14ac:dyDescent="0.25">
      <c r="A6541" s="91">
        <v>44834.5</v>
      </c>
      <c r="B6541" s="92">
        <v>62</v>
      </c>
    </row>
    <row r="6542" spans="1:2" x14ac:dyDescent="0.25">
      <c r="A6542" s="91">
        <v>44834.541666666664</v>
      </c>
      <c r="B6542" s="92">
        <v>63</v>
      </c>
    </row>
    <row r="6543" spans="1:2" x14ac:dyDescent="0.25">
      <c r="A6543" s="91">
        <v>44834.583333333336</v>
      </c>
      <c r="B6543" s="92">
        <v>63</v>
      </c>
    </row>
    <row r="6544" spans="1:2" x14ac:dyDescent="0.25">
      <c r="A6544" s="91">
        <v>44834.625</v>
      </c>
      <c r="B6544" s="92">
        <v>64</v>
      </c>
    </row>
    <row r="6545" spans="1:2" x14ac:dyDescent="0.25">
      <c r="A6545" s="91">
        <v>44834.666666666664</v>
      </c>
      <c r="B6545" s="92">
        <v>63</v>
      </c>
    </row>
    <row r="6546" spans="1:2" x14ac:dyDescent="0.25">
      <c r="A6546" s="91">
        <v>44834.708333333336</v>
      </c>
      <c r="B6546" s="92">
        <v>62</v>
      </c>
    </row>
    <row r="6547" spans="1:2" x14ac:dyDescent="0.25">
      <c r="A6547" s="91">
        <v>44834.75</v>
      </c>
      <c r="B6547" s="92">
        <v>62</v>
      </c>
    </row>
    <row r="6548" spans="1:2" x14ac:dyDescent="0.25">
      <c r="A6548" s="91">
        <v>44834.791666666664</v>
      </c>
      <c r="B6548" s="92">
        <v>61</v>
      </c>
    </row>
    <row r="6549" spans="1:2" x14ac:dyDescent="0.25">
      <c r="A6549" s="91">
        <v>44834.833333333336</v>
      </c>
      <c r="B6549" s="92">
        <v>60</v>
      </c>
    </row>
    <row r="6550" spans="1:2" x14ac:dyDescent="0.25">
      <c r="A6550" s="91">
        <v>44834.875</v>
      </c>
      <c r="B6550" s="92">
        <v>60</v>
      </c>
    </row>
    <row r="6551" spans="1:2" x14ac:dyDescent="0.25">
      <c r="A6551" s="91">
        <v>44834.916666666664</v>
      </c>
      <c r="B6551" s="92">
        <v>60</v>
      </c>
    </row>
    <row r="6552" spans="1:2" x14ac:dyDescent="0.25">
      <c r="A6552" s="91">
        <v>44834.958333333336</v>
      </c>
      <c r="B6552" s="92">
        <v>61</v>
      </c>
    </row>
    <row r="6553" spans="1:2" x14ac:dyDescent="0.25">
      <c r="A6553" s="91">
        <v>44835</v>
      </c>
      <c r="B6553" s="92">
        <v>59</v>
      </c>
    </row>
    <row r="6554" spans="1:2" x14ac:dyDescent="0.25">
      <c r="A6554" s="91">
        <v>44835.041666666664</v>
      </c>
      <c r="B6554" s="92">
        <v>59</v>
      </c>
    </row>
    <row r="6555" spans="1:2" x14ac:dyDescent="0.25">
      <c r="A6555" s="91">
        <v>44835.083333333336</v>
      </c>
      <c r="B6555" s="92">
        <v>59</v>
      </c>
    </row>
    <row r="6556" spans="1:2" x14ac:dyDescent="0.25">
      <c r="A6556" s="91">
        <v>44835.125</v>
      </c>
      <c r="B6556" s="92">
        <v>58</v>
      </c>
    </row>
    <row r="6557" spans="1:2" x14ac:dyDescent="0.25">
      <c r="A6557" s="91">
        <v>44835.166666666664</v>
      </c>
      <c r="B6557" s="92">
        <v>59</v>
      </c>
    </row>
    <row r="6558" spans="1:2" x14ac:dyDescent="0.25">
      <c r="A6558" s="91">
        <v>44835.208333333336</v>
      </c>
      <c r="B6558" s="92">
        <v>57</v>
      </c>
    </row>
    <row r="6559" spans="1:2" x14ac:dyDescent="0.25">
      <c r="A6559" s="91">
        <v>44835.25</v>
      </c>
      <c r="B6559" s="92">
        <v>55</v>
      </c>
    </row>
    <row r="6560" spans="1:2" x14ac:dyDescent="0.25">
      <c r="A6560" s="91">
        <v>44835.291666666664</v>
      </c>
      <c r="B6560" s="92">
        <v>54</v>
      </c>
    </row>
    <row r="6561" spans="1:2" x14ac:dyDescent="0.25">
      <c r="A6561" s="91">
        <v>44835.333333333336</v>
      </c>
      <c r="B6561" s="92">
        <v>53</v>
      </c>
    </row>
    <row r="6562" spans="1:2" x14ac:dyDescent="0.25">
      <c r="A6562" s="91">
        <v>44835.375</v>
      </c>
      <c r="B6562" s="92">
        <v>54</v>
      </c>
    </row>
    <row r="6563" spans="1:2" x14ac:dyDescent="0.25">
      <c r="A6563" s="91">
        <v>44835.416666666664</v>
      </c>
      <c r="B6563" s="92">
        <v>55</v>
      </c>
    </row>
    <row r="6564" spans="1:2" x14ac:dyDescent="0.25">
      <c r="A6564" s="91">
        <v>44835.458333333336</v>
      </c>
      <c r="B6564" s="92">
        <v>55</v>
      </c>
    </row>
    <row r="6565" spans="1:2" x14ac:dyDescent="0.25">
      <c r="A6565" s="91">
        <v>44835.5</v>
      </c>
      <c r="B6565" s="92">
        <v>56</v>
      </c>
    </row>
    <row r="6566" spans="1:2" x14ac:dyDescent="0.25">
      <c r="A6566" s="91">
        <v>44835.541666666664</v>
      </c>
      <c r="B6566" s="92">
        <v>60</v>
      </c>
    </row>
    <row r="6567" spans="1:2" x14ac:dyDescent="0.25">
      <c r="A6567" s="91">
        <v>44835.583333333336</v>
      </c>
      <c r="B6567" s="92">
        <v>60</v>
      </c>
    </row>
    <row r="6568" spans="1:2" x14ac:dyDescent="0.25">
      <c r="A6568" s="91">
        <v>44835.625</v>
      </c>
      <c r="B6568" s="92">
        <v>60</v>
      </c>
    </row>
    <row r="6569" spans="1:2" x14ac:dyDescent="0.25">
      <c r="A6569" s="91">
        <v>44835.666666666664</v>
      </c>
      <c r="B6569" s="92">
        <v>60</v>
      </c>
    </row>
    <row r="6570" spans="1:2" x14ac:dyDescent="0.25">
      <c r="A6570" s="91">
        <v>44835.708333333336</v>
      </c>
      <c r="B6570" s="92">
        <v>60</v>
      </c>
    </row>
    <row r="6571" spans="1:2" x14ac:dyDescent="0.25">
      <c r="A6571" s="91">
        <v>44835.75</v>
      </c>
      <c r="B6571" s="92">
        <v>59</v>
      </c>
    </row>
    <row r="6572" spans="1:2" x14ac:dyDescent="0.25">
      <c r="A6572" s="91">
        <v>44835.791666666664</v>
      </c>
      <c r="B6572" s="92">
        <v>58</v>
      </c>
    </row>
    <row r="6573" spans="1:2" x14ac:dyDescent="0.25">
      <c r="A6573" s="91">
        <v>44835.833333333336</v>
      </c>
      <c r="B6573" s="92">
        <v>57</v>
      </c>
    </row>
    <row r="6574" spans="1:2" x14ac:dyDescent="0.25">
      <c r="A6574" s="91">
        <v>44835.875</v>
      </c>
      <c r="B6574" s="92">
        <v>57</v>
      </c>
    </row>
    <row r="6575" spans="1:2" x14ac:dyDescent="0.25">
      <c r="A6575" s="91">
        <v>44835.916666666664</v>
      </c>
      <c r="B6575" s="92">
        <v>57</v>
      </c>
    </row>
    <row r="6576" spans="1:2" x14ac:dyDescent="0.25">
      <c r="A6576" s="91">
        <v>44835.958333333336</v>
      </c>
      <c r="B6576" s="92">
        <v>58</v>
      </c>
    </row>
    <row r="6577" spans="1:2" x14ac:dyDescent="0.25">
      <c r="A6577" s="91">
        <v>44836</v>
      </c>
      <c r="B6577" s="92">
        <v>59</v>
      </c>
    </row>
    <row r="6578" spans="1:2" x14ac:dyDescent="0.25">
      <c r="A6578" s="91">
        <v>44836.041666666664</v>
      </c>
      <c r="B6578" s="92">
        <v>59</v>
      </c>
    </row>
    <row r="6579" spans="1:2" x14ac:dyDescent="0.25">
      <c r="A6579" s="91">
        <v>44836.083333333336</v>
      </c>
      <c r="B6579" s="92">
        <v>59</v>
      </c>
    </row>
    <row r="6580" spans="1:2" x14ac:dyDescent="0.25">
      <c r="A6580" s="91">
        <v>44836.125</v>
      </c>
      <c r="B6580" s="92">
        <v>59</v>
      </c>
    </row>
    <row r="6581" spans="1:2" x14ac:dyDescent="0.25">
      <c r="A6581" s="91">
        <v>44836.166666666664</v>
      </c>
      <c r="B6581" s="92">
        <v>59</v>
      </c>
    </row>
    <row r="6582" spans="1:2" x14ac:dyDescent="0.25">
      <c r="A6582" s="91">
        <v>44836.208333333336</v>
      </c>
      <c r="B6582" s="92">
        <v>59</v>
      </c>
    </row>
    <row r="6583" spans="1:2" x14ac:dyDescent="0.25">
      <c r="A6583" s="91">
        <v>44836.25</v>
      </c>
      <c r="B6583" s="92">
        <v>59</v>
      </c>
    </row>
    <row r="6584" spans="1:2" x14ac:dyDescent="0.25">
      <c r="A6584" s="91">
        <v>44836.291666666664</v>
      </c>
      <c r="B6584" s="92">
        <v>60</v>
      </c>
    </row>
    <row r="6585" spans="1:2" x14ac:dyDescent="0.25">
      <c r="A6585" s="91">
        <v>44836.333333333336</v>
      </c>
      <c r="B6585" s="92">
        <v>60</v>
      </c>
    </row>
    <row r="6586" spans="1:2" x14ac:dyDescent="0.25">
      <c r="A6586" s="91">
        <v>44836.375</v>
      </c>
      <c r="B6586" s="92">
        <v>59</v>
      </c>
    </row>
    <row r="6587" spans="1:2" x14ac:dyDescent="0.25">
      <c r="A6587" s="91">
        <v>44836.416666666664</v>
      </c>
      <c r="B6587" s="92">
        <v>57</v>
      </c>
    </row>
    <row r="6588" spans="1:2" x14ac:dyDescent="0.25">
      <c r="A6588" s="91">
        <v>44836.458333333336</v>
      </c>
      <c r="B6588" s="92">
        <v>58</v>
      </c>
    </row>
    <row r="6589" spans="1:2" x14ac:dyDescent="0.25">
      <c r="A6589" s="91">
        <v>44836.5</v>
      </c>
      <c r="B6589" s="92">
        <v>57</v>
      </c>
    </row>
    <row r="6590" spans="1:2" x14ac:dyDescent="0.25">
      <c r="A6590" s="91">
        <v>44836.541666666664</v>
      </c>
      <c r="B6590" s="92">
        <v>56</v>
      </c>
    </row>
    <row r="6591" spans="1:2" x14ac:dyDescent="0.25">
      <c r="A6591" s="91">
        <v>44836.583333333336</v>
      </c>
      <c r="B6591" s="92">
        <v>56</v>
      </c>
    </row>
    <row r="6592" spans="1:2" x14ac:dyDescent="0.25">
      <c r="A6592" s="91">
        <v>44836.625</v>
      </c>
      <c r="B6592" s="92">
        <v>55.5</v>
      </c>
    </row>
    <row r="6593" spans="1:2" x14ac:dyDescent="0.25">
      <c r="A6593" s="91">
        <v>44836.666666666664</v>
      </c>
      <c r="B6593" s="92">
        <v>55</v>
      </c>
    </row>
    <row r="6594" spans="1:2" x14ac:dyDescent="0.25">
      <c r="A6594" s="91">
        <v>44836.708333333336</v>
      </c>
      <c r="B6594" s="92">
        <v>55</v>
      </c>
    </row>
    <row r="6595" spans="1:2" x14ac:dyDescent="0.25">
      <c r="A6595" s="91">
        <v>44836.75</v>
      </c>
      <c r="B6595" s="92">
        <v>54</v>
      </c>
    </row>
    <row r="6596" spans="1:2" x14ac:dyDescent="0.25">
      <c r="A6596" s="91">
        <v>44836.791666666664</v>
      </c>
      <c r="B6596" s="92">
        <v>53</v>
      </c>
    </row>
    <row r="6597" spans="1:2" x14ac:dyDescent="0.25">
      <c r="A6597" s="91">
        <v>44836.833333333336</v>
      </c>
      <c r="B6597" s="92">
        <v>54</v>
      </c>
    </row>
    <row r="6598" spans="1:2" x14ac:dyDescent="0.25">
      <c r="A6598" s="91">
        <v>44836.875</v>
      </c>
      <c r="B6598" s="92">
        <v>52</v>
      </c>
    </row>
    <row r="6599" spans="1:2" x14ac:dyDescent="0.25">
      <c r="A6599" s="91">
        <v>44836.916666666664</v>
      </c>
      <c r="B6599" s="92">
        <v>51</v>
      </c>
    </row>
    <row r="6600" spans="1:2" x14ac:dyDescent="0.25">
      <c r="A6600" s="91">
        <v>44836.958333333336</v>
      </c>
      <c r="B6600" s="92">
        <v>51</v>
      </c>
    </row>
    <row r="6601" spans="1:2" x14ac:dyDescent="0.25">
      <c r="A6601" s="91">
        <v>44837</v>
      </c>
      <c r="B6601" s="92">
        <v>50</v>
      </c>
    </row>
    <row r="6602" spans="1:2" x14ac:dyDescent="0.25">
      <c r="A6602" s="91">
        <v>44837.041666666664</v>
      </c>
      <c r="B6602" s="92">
        <v>51</v>
      </c>
    </row>
    <row r="6603" spans="1:2" x14ac:dyDescent="0.25">
      <c r="A6603" s="91">
        <v>44837.083333333336</v>
      </c>
      <c r="B6603" s="92">
        <v>50</v>
      </c>
    </row>
    <row r="6604" spans="1:2" x14ac:dyDescent="0.25">
      <c r="A6604" s="91">
        <v>44837.125</v>
      </c>
      <c r="B6604" s="92">
        <v>50</v>
      </c>
    </row>
    <row r="6605" spans="1:2" x14ac:dyDescent="0.25">
      <c r="A6605" s="91">
        <v>44837.166666666664</v>
      </c>
      <c r="B6605" s="92">
        <v>50</v>
      </c>
    </row>
    <row r="6606" spans="1:2" x14ac:dyDescent="0.25">
      <c r="A6606" s="91">
        <v>44837.208333333336</v>
      </c>
      <c r="B6606" s="92">
        <v>51</v>
      </c>
    </row>
    <row r="6607" spans="1:2" x14ac:dyDescent="0.25">
      <c r="A6607" s="91">
        <v>44837.25</v>
      </c>
      <c r="B6607" s="92">
        <v>51</v>
      </c>
    </row>
    <row r="6608" spans="1:2" x14ac:dyDescent="0.25">
      <c r="A6608" s="91">
        <v>44837.291666666664</v>
      </c>
      <c r="B6608" s="92">
        <v>51</v>
      </c>
    </row>
    <row r="6609" spans="1:2" x14ac:dyDescent="0.25">
      <c r="A6609" s="91">
        <v>44837.333333333336</v>
      </c>
      <c r="B6609" s="92">
        <v>51</v>
      </c>
    </row>
    <row r="6610" spans="1:2" x14ac:dyDescent="0.25">
      <c r="A6610" s="91">
        <v>44837.375</v>
      </c>
      <c r="B6610" s="92">
        <v>51</v>
      </c>
    </row>
    <row r="6611" spans="1:2" x14ac:dyDescent="0.25">
      <c r="A6611" s="91">
        <v>44837.416666666664</v>
      </c>
      <c r="B6611" s="92">
        <v>50</v>
      </c>
    </row>
    <row r="6612" spans="1:2" x14ac:dyDescent="0.25">
      <c r="A6612" s="91">
        <v>44837.458333333336</v>
      </c>
      <c r="B6612" s="92">
        <v>51</v>
      </c>
    </row>
    <row r="6613" spans="1:2" x14ac:dyDescent="0.25">
      <c r="A6613" s="91">
        <v>44837.5</v>
      </c>
      <c r="B6613" s="92">
        <v>51</v>
      </c>
    </row>
    <row r="6614" spans="1:2" x14ac:dyDescent="0.25">
      <c r="A6614" s="91">
        <v>44837.541666666664</v>
      </c>
      <c r="B6614" s="92">
        <v>50</v>
      </c>
    </row>
    <row r="6615" spans="1:2" x14ac:dyDescent="0.25">
      <c r="A6615" s="91">
        <v>44837.583333333336</v>
      </c>
      <c r="B6615" s="92">
        <v>50</v>
      </c>
    </row>
    <row r="6616" spans="1:2" x14ac:dyDescent="0.25">
      <c r="A6616" s="91">
        <v>44837.625</v>
      </c>
      <c r="B6616" s="92">
        <v>50</v>
      </c>
    </row>
    <row r="6617" spans="1:2" x14ac:dyDescent="0.25">
      <c r="A6617" s="91">
        <v>44837.666666666664</v>
      </c>
      <c r="B6617" s="92">
        <v>50</v>
      </c>
    </row>
    <row r="6618" spans="1:2" x14ac:dyDescent="0.25">
      <c r="A6618" s="91">
        <v>44837.708333333336</v>
      </c>
      <c r="B6618" s="92">
        <v>50</v>
      </c>
    </row>
    <row r="6619" spans="1:2" x14ac:dyDescent="0.25">
      <c r="A6619" s="91">
        <v>44837.75</v>
      </c>
      <c r="B6619" s="92">
        <v>50</v>
      </c>
    </row>
    <row r="6620" spans="1:2" x14ac:dyDescent="0.25">
      <c r="A6620" s="91">
        <v>44837.791666666664</v>
      </c>
      <c r="B6620" s="92">
        <v>50</v>
      </c>
    </row>
    <row r="6621" spans="1:2" x14ac:dyDescent="0.25">
      <c r="A6621" s="91">
        <v>44837.833333333336</v>
      </c>
      <c r="B6621" s="92">
        <v>49</v>
      </c>
    </row>
    <row r="6622" spans="1:2" x14ac:dyDescent="0.25">
      <c r="A6622" s="91">
        <v>44837.875</v>
      </c>
      <c r="B6622" s="92">
        <v>50</v>
      </c>
    </row>
    <row r="6623" spans="1:2" x14ac:dyDescent="0.25">
      <c r="A6623" s="91">
        <v>44837.916666666664</v>
      </c>
      <c r="B6623" s="92">
        <v>49</v>
      </c>
    </row>
    <row r="6624" spans="1:2" x14ac:dyDescent="0.25">
      <c r="A6624" s="91">
        <v>44837.958333333336</v>
      </c>
      <c r="B6624" s="92">
        <v>49</v>
      </c>
    </row>
    <row r="6625" spans="1:2" x14ac:dyDescent="0.25">
      <c r="A6625" s="91">
        <v>44838</v>
      </c>
      <c r="B6625" s="92">
        <v>49</v>
      </c>
    </row>
    <row r="6626" spans="1:2" x14ac:dyDescent="0.25">
      <c r="A6626" s="91">
        <v>44838.041666666664</v>
      </c>
      <c r="B6626" s="92">
        <v>49</v>
      </c>
    </row>
    <row r="6627" spans="1:2" x14ac:dyDescent="0.25">
      <c r="A6627" s="91">
        <v>44838.083333333336</v>
      </c>
      <c r="B6627" s="92">
        <v>47</v>
      </c>
    </row>
    <row r="6628" spans="1:2" x14ac:dyDescent="0.25">
      <c r="A6628" s="91">
        <v>44838.125</v>
      </c>
      <c r="B6628" s="92">
        <v>47</v>
      </c>
    </row>
    <row r="6629" spans="1:2" x14ac:dyDescent="0.25">
      <c r="A6629" s="91">
        <v>44838.166666666664</v>
      </c>
      <c r="B6629" s="92">
        <v>47</v>
      </c>
    </row>
    <row r="6630" spans="1:2" x14ac:dyDescent="0.25">
      <c r="A6630" s="91">
        <v>44838.208333333336</v>
      </c>
      <c r="B6630" s="92">
        <v>47</v>
      </c>
    </row>
    <row r="6631" spans="1:2" x14ac:dyDescent="0.25">
      <c r="A6631" s="91">
        <v>44838.25</v>
      </c>
      <c r="B6631" s="92">
        <v>48</v>
      </c>
    </row>
    <row r="6632" spans="1:2" x14ac:dyDescent="0.25">
      <c r="A6632" s="91">
        <v>44838.291666666664</v>
      </c>
      <c r="B6632" s="92">
        <v>48</v>
      </c>
    </row>
    <row r="6633" spans="1:2" x14ac:dyDescent="0.25">
      <c r="A6633" s="91">
        <v>44838.333333333336</v>
      </c>
      <c r="B6633" s="92">
        <v>48</v>
      </c>
    </row>
    <row r="6634" spans="1:2" x14ac:dyDescent="0.25">
      <c r="A6634" s="91">
        <v>44838.375</v>
      </c>
      <c r="B6634" s="92">
        <v>49</v>
      </c>
    </row>
    <row r="6635" spans="1:2" x14ac:dyDescent="0.25">
      <c r="A6635" s="91">
        <v>44838.416666666664</v>
      </c>
      <c r="B6635" s="92">
        <v>51</v>
      </c>
    </row>
    <row r="6636" spans="1:2" x14ac:dyDescent="0.25">
      <c r="A6636" s="91">
        <v>44838.458333333336</v>
      </c>
      <c r="B6636" s="92">
        <v>52</v>
      </c>
    </row>
    <row r="6637" spans="1:2" x14ac:dyDescent="0.25">
      <c r="A6637" s="91">
        <v>44838.5</v>
      </c>
      <c r="B6637" s="92">
        <v>51</v>
      </c>
    </row>
    <row r="6638" spans="1:2" x14ac:dyDescent="0.25">
      <c r="A6638" s="91">
        <v>44838.541666666664</v>
      </c>
      <c r="B6638" s="92">
        <v>52</v>
      </c>
    </row>
    <row r="6639" spans="1:2" x14ac:dyDescent="0.25">
      <c r="A6639" s="91">
        <v>44838.583333333336</v>
      </c>
      <c r="B6639" s="92">
        <v>53</v>
      </c>
    </row>
    <row r="6640" spans="1:2" x14ac:dyDescent="0.25">
      <c r="A6640" s="91">
        <v>44838.625</v>
      </c>
      <c r="B6640" s="92">
        <v>53</v>
      </c>
    </row>
    <row r="6641" spans="1:2" x14ac:dyDescent="0.25">
      <c r="A6641" s="91">
        <v>44838.666666666664</v>
      </c>
      <c r="B6641" s="92">
        <v>54</v>
      </c>
    </row>
    <row r="6642" spans="1:2" x14ac:dyDescent="0.25">
      <c r="A6642" s="91">
        <v>44838.708333333336</v>
      </c>
      <c r="B6642" s="92">
        <v>54</v>
      </c>
    </row>
    <row r="6643" spans="1:2" x14ac:dyDescent="0.25">
      <c r="A6643" s="91">
        <v>44838.75</v>
      </c>
      <c r="B6643" s="92">
        <v>54</v>
      </c>
    </row>
    <row r="6644" spans="1:2" x14ac:dyDescent="0.25">
      <c r="A6644" s="91">
        <v>44838.791666666664</v>
      </c>
      <c r="B6644" s="92">
        <v>55</v>
      </c>
    </row>
    <row r="6645" spans="1:2" x14ac:dyDescent="0.25">
      <c r="A6645" s="91">
        <v>44838.833333333336</v>
      </c>
      <c r="B6645" s="92">
        <v>55</v>
      </c>
    </row>
    <row r="6646" spans="1:2" x14ac:dyDescent="0.25">
      <c r="A6646" s="91">
        <v>44838.875</v>
      </c>
      <c r="B6646" s="92">
        <v>55</v>
      </c>
    </row>
    <row r="6647" spans="1:2" x14ac:dyDescent="0.25">
      <c r="A6647" s="91">
        <v>44838.916666666664</v>
      </c>
      <c r="B6647" s="92">
        <v>55</v>
      </c>
    </row>
    <row r="6648" spans="1:2" x14ac:dyDescent="0.25">
      <c r="A6648" s="91">
        <v>44838.958333333336</v>
      </c>
      <c r="B6648" s="92">
        <v>55</v>
      </c>
    </row>
    <row r="6649" spans="1:2" x14ac:dyDescent="0.25">
      <c r="A6649" s="91">
        <v>44839</v>
      </c>
      <c r="B6649" s="92">
        <v>56</v>
      </c>
    </row>
    <row r="6650" spans="1:2" x14ac:dyDescent="0.25">
      <c r="A6650" s="91">
        <v>44839.041666666664</v>
      </c>
      <c r="B6650" s="92">
        <v>55</v>
      </c>
    </row>
    <row r="6651" spans="1:2" x14ac:dyDescent="0.25">
      <c r="A6651" s="91">
        <v>44839.083333333336</v>
      </c>
      <c r="B6651" s="92">
        <v>56</v>
      </c>
    </row>
    <row r="6652" spans="1:2" x14ac:dyDescent="0.25">
      <c r="A6652" s="91">
        <v>44839.125</v>
      </c>
      <c r="B6652" s="92">
        <v>56</v>
      </c>
    </row>
    <row r="6653" spans="1:2" x14ac:dyDescent="0.25">
      <c r="A6653" s="91">
        <v>44839.166666666664</v>
      </c>
      <c r="B6653" s="92">
        <v>56</v>
      </c>
    </row>
    <row r="6654" spans="1:2" x14ac:dyDescent="0.25">
      <c r="A6654" s="91">
        <v>44839.208333333336</v>
      </c>
      <c r="B6654" s="92">
        <v>56</v>
      </c>
    </row>
    <row r="6655" spans="1:2" x14ac:dyDescent="0.25">
      <c r="A6655" s="91">
        <v>44839.25</v>
      </c>
      <c r="B6655" s="92">
        <v>56</v>
      </c>
    </row>
    <row r="6656" spans="1:2" x14ac:dyDescent="0.25">
      <c r="A6656" s="91">
        <v>44839.291666666664</v>
      </c>
      <c r="B6656" s="92">
        <v>55</v>
      </c>
    </row>
    <row r="6657" spans="1:2" x14ac:dyDescent="0.25">
      <c r="A6657" s="91">
        <v>44839.333333333336</v>
      </c>
      <c r="B6657" s="92">
        <v>55</v>
      </c>
    </row>
    <row r="6658" spans="1:2" x14ac:dyDescent="0.25">
      <c r="A6658" s="91">
        <v>44839.375</v>
      </c>
      <c r="B6658" s="92">
        <v>56</v>
      </c>
    </row>
    <row r="6659" spans="1:2" x14ac:dyDescent="0.25">
      <c r="A6659" s="91">
        <v>44839.416666666664</v>
      </c>
      <c r="B6659" s="92">
        <v>57</v>
      </c>
    </row>
    <row r="6660" spans="1:2" x14ac:dyDescent="0.25">
      <c r="A6660" s="91">
        <v>44839.458333333336</v>
      </c>
      <c r="B6660" s="92">
        <v>58</v>
      </c>
    </row>
    <row r="6661" spans="1:2" x14ac:dyDescent="0.25">
      <c r="A6661" s="91">
        <v>44839.5</v>
      </c>
      <c r="B6661" s="92">
        <v>58</v>
      </c>
    </row>
    <row r="6662" spans="1:2" x14ac:dyDescent="0.25">
      <c r="A6662" s="91">
        <v>44839.541666666664</v>
      </c>
      <c r="B6662" s="92">
        <v>59</v>
      </c>
    </row>
    <row r="6663" spans="1:2" x14ac:dyDescent="0.25">
      <c r="A6663" s="91">
        <v>44839.583333333336</v>
      </c>
      <c r="B6663" s="92">
        <v>59</v>
      </c>
    </row>
    <row r="6664" spans="1:2" x14ac:dyDescent="0.25">
      <c r="A6664" s="91">
        <v>44839.625</v>
      </c>
      <c r="B6664" s="92">
        <v>59</v>
      </c>
    </row>
    <row r="6665" spans="1:2" x14ac:dyDescent="0.25">
      <c r="A6665" s="91">
        <v>44839.666666666664</v>
      </c>
      <c r="B6665" s="92">
        <v>58</v>
      </c>
    </row>
    <row r="6666" spans="1:2" x14ac:dyDescent="0.25">
      <c r="A6666" s="91">
        <v>44839.708333333336</v>
      </c>
      <c r="B6666" s="92">
        <v>56</v>
      </c>
    </row>
    <row r="6667" spans="1:2" x14ac:dyDescent="0.25">
      <c r="A6667" s="91">
        <v>44839.75</v>
      </c>
      <c r="B6667" s="92">
        <v>56</v>
      </c>
    </row>
    <row r="6668" spans="1:2" x14ac:dyDescent="0.25">
      <c r="A6668" s="91">
        <v>44839.791666666664</v>
      </c>
      <c r="B6668" s="92">
        <v>56</v>
      </c>
    </row>
    <row r="6669" spans="1:2" x14ac:dyDescent="0.25">
      <c r="A6669" s="91">
        <v>44839.833333333336</v>
      </c>
      <c r="B6669" s="92">
        <v>57</v>
      </c>
    </row>
    <row r="6670" spans="1:2" x14ac:dyDescent="0.25">
      <c r="A6670" s="91">
        <v>44839.875</v>
      </c>
      <c r="B6670" s="92">
        <v>57</v>
      </c>
    </row>
    <row r="6671" spans="1:2" x14ac:dyDescent="0.25">
      <c r="A6671" s="91">
        <v>44839.916666666664</v>
      </c>
      <c r="B6671" s="92">
        <v>56</v>
      </c>
    </row>
    <row r="6672" spans="1:2" x14ac:dyDescent="0.25">
      <c r="A6672" s="91">
        <v>44839.958333333336</v>
      </c>
      <c r="B6672" s="92">
        <v>57</v>
      </c>
    </row>
    <row r="6673" spans="1:2" x14ac:dyDescent="0.25">
      <c r="A6673" s="91">
        <v>44840</v>
      </c>
      <c r="B6673" s="92">
        <v>57</v>
      </c>
    </row>
    <row r="6674" spans="1:2" x14ac:dyDescent="0.25">
      <c r="A6674" s="91">
        <v>44840.041666666664</v>
      </c>
      <c r="B6674" s="92">
        <v>56</v>
      </c>
    </row>
    <row r="6675" spans="1:2" x14ac:dyDescent="0.25">
      <c r="A6675" s="91">
        <v>44840.083333333336</v>
      </c>
      <c r="B6675" s="92">
        <v>54</v>
      </c>
    </row>
    <row r="6676" spans="1:2" x14ac:dyDescent="0.25">
      <c r="A6676" s="91">
        <v>44840.125</v>
      </c>
      <c r="B6676" s="92">
        <v>54</v>
      </c>
    </row>
    <row r="6677" spans="1:2" x14ac:dyDescent="0.25">
      <c r="A6677" s="91">
        <v>44840.166666666664</v>
      </c>
      <c r="B6677" s="92">
        <v>55</v>
      </c>
    </row>
    <row r="6678" spans="1:2" x14ac:dyDescent="0.25">
      <c r="A6678" s="91">
        <v>44840.208333333336</v>
      </c>
      <c r="B6678" s="92">
        <v>55</v>
      </c>
    </row>
    <row r="6679" spans="1:2" x14ac:dyDescent="0.25">
      <c r="A6679" s="91">
        <v>44840.25</v>
      </c>
      <c r="B6679" s="92">
        <v>54</v>
      </c>
    </row>
    <row r="6680" spans="1:2" x14ac:dyDescent="0.25">
      <c r="A6680" s="91">
        <v>44840.291666666664</v>
      </c>
      <c r="B6680" s="92">
        <v>53</v>
      </c>
    </row>
    <row r="6681" spans="1:2" x14ac:dyDescent="0.25">
      <c r="A6681" s="91">
        <v>44840.333333333336</v>
      </c>
      <c r="B6681" s="92">
        <v>55</v>
      </c>
    </row>
    <row r="6682" spans="1:2" x14ac:dyDescent="0.25">
      <c r="A6682" s="91">
        <v>44840.375</v>
      </c>
      <c r="B6682" s="92">
        <v>58</v>
      </c>
    </row>
    <row r="6683" spans="1:2" x14ac:dyDescent="0.25">
      <c r="A6683" s="91">
        <v>44840.416666666664</v>
      </c>
      <c r="B6683" s="92">
        <v>62</v>
      </c>
    </row>
    <row r="6684" spans="1:2" x14ac:dyDescent="0.25">
      <c r="A6684" s="91">
        <v>44840.458333333336</v>
      </c>
      <c r="B6684" s="92">
        <v>65</v>
      </c>
    </row>
    <row r="6685" spans="1:2" x14ac:dyDescent="0.25">
      <c r="A6685" s="91">
        <v>44840.5</v>
      </c>
      <c r="B6685" s="92">
        <v>69</v>
      </c>
    </row>
    <row r="6686" spans="1:2" x14ac:dyDescent="0.25">
      <c r="A6686" s="91">
        <v>44840.541666666664</v>
      </c>
      <c r="B6686" s="92">
        <v>71</v>
      </c>
    </row>
    <row r="6687" spans="1:2" x14ac:dyDescent="0.25">
      <c r="A6687" s="91">
        <v>44840.583333333336</v>
      </c>
      <c r="B6687" s="92">
        <v>73</v>
      </c>
    </row>
    <row r="6688" spans="1:2" x14ac:dyDescent="0.25">
      <c r="A6688" s="91">
        <v>44840.625</v>
      </c>
      <c r="B6688" s="92">
        <v>75</v>
      </c>
    </row>
    <row r="6689" spans="1:2" x14ac:dyDescent="0.25">
      <c r="A6689" s="91">
        <v>44840.666666666664</v>
      </c>
      <c r="B6689" s="92">
        <v>75</v>
      </c>
    </row>
    <row r="6690" spans="1:2" x14ac:dyDescent="0.25">
      <c r="A6690" s="91">
        <v>44840.708333333336</v>
      </c>
      <c r="B6690" s="92">
        <v>76</v>
      </c>
    </row>
    <row r="6691" spans="1:2" x14ac:dyDescent="0.25">
      <c r="A6691" s="91">
        <v>44840.75</v>
      </c>
      <c r="B6691" s="92">
        <v>69</v>
      </c>
    </row>
    <row r="6692" spans="1:2" x14ac:dyDescent="0.25">
      <c r="A6692" s="91">
        <v>44840.791666666664</v>
      </c>
      <c r="B6692" s="92">
        <v>65</v>
      </c>
    </row>
    <row r="6693" spans="1:2" x14ac:dyDescent="0.25">
      <c r="A6693" s="91">
        <v>44840.833333333336</v>
      </c>
      <c r="B6693" s="92">
        <v>62</v>
      </c>
    </row>
    <row r="6694" spans="1:2" x14ac:dyDescent="0.25">
      <c r="A6694" s="91">
        <v>44840.875</v>
      </c>
      <c r="B6694" s="92">
        <v>62</v>
      </c>
    </row>
    <row r="6695" spans="1:2" x14ac:dyDescent="0.25">
      <c r="A6695" s="91">
        <v>44840.916666666664</v>
      </c>
      <c r="B6695" s="92">
        <v>62</v>
      </c>
    </row>
    <row r="6696" spans="1:2" x14ac:dyDescent="0.25">
      <c r="A6696" s="91">
        <v>44840.958333333336</v>
      </c>
      <c r="B6696" s="92">
        <v>62</v>
      </c>
    </row>
    <row r="6697" spans="1:2" x14ac:dyDescent="0.25">
      <c r="A6697" s="91">
        <v>44841</v>
      </c>
      <c r="B6697" s="92">
        <v>61</v>
      </c>
    </row>
    <row r="6698" spans="1:2" x14ac:dyDescent="0.25">
      <c r="A6698" s="91">
        <v>44841.041666666664</v>
      </c>
      <c r="B6698" s="92">
        <v>60</v>
      </c>
    </row>
    <row r="6699" spans="1:2" x14ac:dyDescent="0.25">
      <c r="A6699" s="91">
        <v>44841.083333333336</v>
      </c>
      <c r="B6699" s="92">
        <v>60</v>
      </c>
    </row>
    <row r="6700" spans="1:2" x14ac:dyDescent="0.25">
      <c r="A6700" s="91">
        <v>44841.125</v>
      </c>
      <c r="B6700" s="92">
        <v>60</v>
      </c>
    </row>
    <row r="6701" spans="1:2" x14ac:dyDescent="0.25">
      <c r="A6701" s="91">
        <v>44841.166666666664</v>
      </c>
      <c r="B6701" s="92">
        <v>58</v>
      </c>
    </row>
    <row r="6702" spans="1:2" x14ac:dyDescent="0.25">
      <c r="A6702" s="91">
        <v>44841.208333333336</v>
      </c>
      <c r="B6702" s="92">
        <v>57</v>
      </c>
    </row>
    <row r="6703" spans="1:2" x14ac:dyDescent="0.25">
      <c r="A6703" s="91">
        <v>44841.25</v>
      </c>
      <c r="B6703" s="92">
        <v>57</v>
      </c>
    </row>
    <row r="6704" spans="1:2" x14ac:dyDescent="0.25">
      <c r="A6704" s="91">
        <v>44841.291666666664</v>
      </c>
      <c r="B6704" s="92">
        <v>57</v>
      </c>
    </row>
    <row r="6705" spans="1:2" x14ac:dyDescent="0.25">
      <c r="A6705" s="91">
        <v>44841.333333333336</v>
      </c>
      <c r="B6705" s="92">
        <v>60</v>
      </c>
    </row>
    <row r="6706" spans="1:2" x14ac:dyDescent="0.25">
      <c r="A6706" s="91">
        <v>44841.375</v>
      </c>
      <c r="B6706" s="92">
        <v>63</v>
      </c>
    </row>
    <row r="6707" spans="1:2" x14ac:dyDescent="0.25">
      <c r="A6707" s="91">
        <v>44841.416666666664</v>
      </c>
      <c r="B6707" s="92">
        <v>66</v>
      </c>
    </row>
    <row r="6708" spans="1:2" x14ac:dyDescent="0.25">
      <c r="A6708" s="91">
        <v>44841.458333333336</v>
      </c>
      <c r="B6708" s="92">
        <v>69</v>
      </c>
    </row>
    <row r="6709" spans="1:2" x14ac:dyDescent="0.25">
      <c r="A6709" s="91">
        <v>44841.5</v>
      </c>
      <c r="B6709" s="92">
        <v>71</v>
      </c>
    </row>
    <row r="6710" spans="1:2" x14ac:dyDescent="0.25">
      <c r="A6710" s="91">
        <v>44841.541666666664</v>
      </c>
      <c r="B6710" s="92">
        <v>73</v>
      </c>
    </row>
    <row r="6711" spans="1:2" x14ac:dyDescent="0.25">
      <c r="A6711" s="91">
        <v>44841.583333333336</v>
      </c>
      <c r="B6711" s="92">
        <v>74</v>
      </c>
    </row>
    <row r="6712" spans="1:2" x14ac:dyDescent="0.25">
      <c r="A6712" s="91">
        <v>44841.625</v>
      </c>
      <c r="B6712" s="92">
        <v>76</v>
      </c>
    </row>
    <row r="6713" spans="1:2" x14ac:dyDescent="0.25">
      <c r="A6713" s="91">
        <v>44841.666666666664</v>
      </c>
      <c r="B6713" s="92">
        <v>76</v>
      </c>
    </row>
    <row r="6714" spans="1:2" x14ac:dyDescent="0.25">
      <c r="A6714" s="91">
        <v>44841.708333333336</v>
      </c>
      <c r="B6714" s="92">
        <v>71</v>
      </c>
    </row>
    <row r="6715" spans="1:2" x14ac:dyDescent="0.25">
      <c r="A6715" s="91">
        <v>44841.75</v>
      </c>
      <c r="B6715" s="92">
        <v>72</v>
      </c>
    </row>
    <row r="6716" spans="1:2" x14ac:dyDescent="0.25">
      <c r="A6716" s="91">
        <v>44841.791666666664</v>
      </c>
      <c r="B6716" s="92">
        <v>74</v>
      </c>
    </row>
    <row r="6717" spans="1:2" x14ac:dyDescent="0.25">
      <c r="A6717" s="91">
        <v>44841.833333333336</v>
      </c>
      <c r="B6717" s="92">
        <v>71</v>
      </c>
    </row>
    <row r="6718" spans="1:2" x14ac:dyDescent="0.25">
      <c r="A6718" s="91">
        <v>44841.875</v>
      </c>
      <c r="B6718" s="92">
        <v>68</v>
      </c>
    </row>
    <row r="6719" spans="1:2" x14ac:dyDescent="0.25">
      <c r="A6719" s="91">
        <v>44841.916666666664</v>
      </c>
      <c r="B6719" s="92">
        <v>66</v>
      </c>
    </row>
    <row r="6720" spans="1:2" x14ac:dyDescent="0.25">
      <c r="A6720" s="91">
        <v>44841.958333333336</v>
      </c>
      <c r="B6720" s="92">
        <v>63</v>
      </c>
    </row>
    <row r="6721" spans="1:2" x14ac:dyDescent="0.25">
      <c r="A6721" s="91">
        <v>44842</v>
      </c>
      <c r="B6721" s="92">
        <v>60</v>
      </c>
    </row>
    <row r="6722" spans="1:2" x14ac:dyDescent="0.25">
      <c r="A6722" s="91">
        <v>44842.041666666664</v>
      </c>
      <c r="B6722" s="92">
        <v>59</v>
      </c>
    </row>
    <row r="6723" spans="1:2" x14ac:dyDescent="0.25">
      <c r="A6723" s="91">
        <v>44842.083333333336</v>
      </c>
      <c r="B6723" s="92">
        <v>58</v>
      </c>
    </row>
    <row r="6724" spans="1:2" x14ac:dyDescent="0.25">
      <c r="A6724" s="91">
        <v>44842.125</v>
      </c>
      <c r="B6724" s="92">
        <v>55</v>
      </c>
    </row>
    <row r="6725" spans="1:2" x14ac:dyDescent="0.25">
      <c r="A6725" s="91">
        <v>44842.166666666664</v>
      </c>
      <c r="B6725" s="92">
        <v>54</v>
      </c>
    </row>
    <row r="6726" spans="1:2" x14ac:dyDescent="0.25">
      <c r="A6726" s="91">
        <v>44842.208333333336</v>
      </c>
      <c r="B6726" s="92">
        <v>48</v>
      </c>
    </row>
    <row r="6727" spans="1:2" x14ac:dyDescent="0.25">
      <c r="A6727" s="91">
        <v>44842.25</v>
      </c>
      <c r="B6727" s="92">
        <v>50</v>
      </c>
    </row>
    <row r="6728" spans="1:2" x14ac:dyDescent="0.25">
      <c r="A6728" s="91">
        <v>44842.291666666664</v>
      </c>
      <c r="B6728" s="92">
        <v>51</v>
      </c>
    </row>
    <row r="6729" spans="1:2" x14ac:dyDescent="0.25">
      <c r="A6729" s="91">
        <v>44842.333333333336</v>
      </c>
      <c r="B6729" s="92">
        <v>51</v>
      </c>
    </row>
    <row r="6730" spans="1:2" x14ac:dyDescent="0.25">
      <c r="A6730" s="91">
        <v>44842.375</v>
      </c>
      <c r="B6730" s="92">
        <v>53</v>
      </c>
    </row>
    <row r="6731" spans="1:2" x14ac:dyDescent="0.25">
      <c r="A6731" s="91">
        <v>44842.416666666664</v>
      </c>
      <c r="B6731" s="92">
        <v>54</v>
      </c>
    </row>
    <row r="6732" spans="1:2" x14ac:dyDescent="0.25">
      <c r="A6732" s="91">
        <v>44842.458333333336</v>
      </c>
      <c r="B6732" s="92">
        <v>56</v>
      </c>
    </row>
    <row r="6733" spans="1:2" x14ac:dyDescent="0.25">
      <c r="A6733" s="91">
        <v>44842.5</v>
      </c>
      <c r="B6733" s="92">
        <v>56</v>
      </c>
    </row>
    <row r="6734" spans="1:2" x14ac:dyDescent="0.25">
      <c r="A6734" s="91">
        <v>44842.541666666664</v>
      </c>
      <c r="B6734" s="92">
        <v>58</v>
      </c>
    </row>
    <row r="6735" spans="1:2" x14ac:dyDescent="0.25">
      <c r="A6735" s="91">
        <v>44842.583333333336</v>
      </c>
      <c r="B6735" s="92">
        <v>60</v>
      </c>
    </row>
    <row r="6736" spans="1:2" x14ac:dyDescent="0.25">
      <c r="A6736" s="91">
        <v>44842.625</v>
      </c>
      <c r="B6736" s="92">
        <v>60</v>
      </c>
    </row>
    <row r="6737" spans="1:2" x14ac:dyDescent="0.25">
      <c r="A6737" s="91">
        <v>44842.666666666664</v>
      </c>
      <c r="B6737" s="92">
        <v>60</v>
      </c>
    </row>
    <row r="6738" spans="1:2" x14ac:dyDescent="0.25">
      <c r="A6738" s="91">
        <v>44842.708333333336</v>
      </c>
      <c r="B6738" s="92">
        <v>59</v>
      </c>
    </row>
    <row r="6739" spans="1:2" x14ac:dyDescent="0.25">
      <c r="A6739" s="91">
        <v>44842.75</v>
      </c>
      <c r="B6739" s="92">
        <v>58</v>
      </c>
    </row>
    <row r="6740" spans="1:2" x14ac:dyDescent="0.25">
      <c r="A6740" s="91">
        <v>44842.791666666664</v>
      </c>
      <c r="B6740" s="92">
        <v>55</v>
      </c>
    </row>
    <row r="6741" spans="1:2" x14ac:dyDescent="0.25">
      <c r="A6741" s="91">
        <v>44842.833333333336</v>
      </c>
      <c r="B6741" s="92">
        <v>54</v>
      </c>
    </row>
    <row r="6742" spans="1:2" x14ac:dyDescent="0.25">
      <c r="A6742" s="91">
        <v>44842.875</v>
      </c>
      <c r="B6742" s="92">
        <v>52</v>
      </c>
    </row>
    <row r="6743" spans="1:2" x14ac:dyDescent="0.25">
      <c r="A6743" s="91">
        <v>44842.916666666664</v>
      </c>
      <c r="B6743" s="92">
        <v>50</v>
      </c>
    </row>
    <row r="6744" spans="1:2" x14ac:dyDescent="0.25">
      <c r="A6744" s="91">
        <v>44842.958333333336</v>
      </c>
      <c r="B6744" s="92">
        <v>49</v>
      </c>
    </row>
    <row r="6745" spans="1:2" x14ac:dyDescent="0.25">
      <c r="A6745" s="91">
        <v>44843</v>
      </c>
      <c r="B6745" s="92">
        <v>50</v>
      </c>
    </row>
    <row r="6746" spans="1:2" x14ac:dyDescent="0.25">
      <c r="A6746" s="91">
        <v>44843.041666666664</v>
      </c>
      <c r="B6746" s="92">
        <v>49</v>
      </c>
    </row>
    <row r="6747" spans="1:2" x14ac:dyDescent="0.25">
      <c r="A6747" s="91">
        <v>44843.083333333336</v>
      </c>
      <c r="B6747" s="92">
        <v>49</v>
      </c>
    </row>
    <row r="6748" spans="1:2" x14ac:dyDescent="0.25">
      <c r="A6748" s="91">
        <v>44843.125</v>
      </c>
      <c r="B6748" s="92">
        <v>48</v>
      </c>
    </row>
    <row r="6749" spans="1:2" x14ac:dyDescent="0.25">
      <c r="A6749" s="91">
        <v>44843.166666666664</v>
      </c>
      <c r="B6749" s="92">
        <v>49</v>
      </c>
    </row>
    <row r="6750" spans="1:2" x14ac:dyDescent="0.25">
      <c r="A6750" s="91">
        <v>44843.208333333336</v>
      </c>
      <c r="B6750" s="92">
        <v>47</v>
      </c>
    </row>
    <row r="6751" spans="1:2" x14ac:dyDescent="0.25">
      <c r="A6751" s="91">
        <v>44843.25</v>
      </c>
      <c r="B6751" s="92">
        <v>47</v>
      </c>
    </row>
    <row r="6752" spans="1:2" x14ac:dyDescent="0.25">
      <c r="A6752" s="91">
        <v>44843.291666666664</v>
      </c>
      <c r="B6752" s="92">
        <v>46</v>
      </c>
    </row>
    <row r="6753" spans="1:2" x14ac:dyDescent="0.25">
      <c r="A6753" s="91">
        <v>44843.333333333336</v>
      </c>
      <c r="B6753" s="92">
        <v>48</v>
      </c>
    </row>
    <row r="6754" spans="1:2" x14ac:dyDescent="0.25">
      <c r="A6754" s="91">
        <v>44843.375</v>
      </c>
      <c r="B6754" s="92">
        <v>51</v>
      </c>
    </row>
    <row r="6755" spans="1:2" x14ac:dyDescent="0.25">
      <c r="A6755" s="91">
        <v>44843.416666666664</v>
      </c>
      <c r="B6755" s="92">
        <v>54</v>
      </c>
    </row>
    <row r="6756" spans="1:2" x14ac:dyDescent="0.25">
      <c r="A6756" s="91">
        <v>44843.458333333336</v>
      </c>
      <c r="B6756" s="92">
        <v>56</v>
      </c>
    </row>
    <row r="6757" spans="1:2" x14ac:dyDescent="0.25">
      <c r="A6757" s="91">
        <v>44843.5</v>
      </c>
      <c r="B6757" s="92">
        <v>59</v>
      </c>
    </row>
    <row r="6758" spans="1:2" x14ac:dyDescent="0.25">
      <c r="A6758" s="91">
        <v>44843.541666666664</v>
      </c>
      <c r="B6758" s="92">
        <v>60</v>
      </c>
    </row>
    <row r="6759" spans="1:2" x14ac:dyDescent="0.25">
      <c r="A6759" s="91">
        <v>44843.583333333336</v>
      </c>
      <c r="B6759" s="92">
        <v>62</v>
      </c>
    </row>
    <row r="6760" spans="1:2" x14ac:dyDescent="0.25">
      <c r="A6760" s="91">
        <v>44843.625</v>
      </c>
      <c r="B6760" s="92">
        <v>63</v>
      </c>
    </row>
    <row r="6761" spans="1:2" x14ac:dyDescent="0.25">
      <c r="A6761" s="91">
        <v>44843.666666666664</v>
      </c>
      <c r="B6761" s="92">
        <v>63</v>
      </c>
    </row>
    <row r="6762" spans="1:2" x14ac:dyDescent="0.25">
      <c r="A6762" s="91">
        <v>44843.708333333336</v>
      </c>
      <c r="B6762" s="92">
        <v>63</v>
      </c>
    </row>
    <row r="6763" spans="1:2" x14ac:dyDescent="0.25">
      <c r="A6763" s="91">
        <v>44843.75</v>
      </c>
      <c r="B6763" s="92">
        <v>61</v>
      </c>
    </row>
    <row r="6764" spans="1:2" x14ac:dyDescent="0.25">
      <c r="A6764" s="91">
        <v>44843.791666666664</v>
      </c>
      <c r="B6764" s="92">
        <v>59</v>
      </c>
    </row>
    <row r="6765" spans="1:2" x14ac:dyDescent="0.25">
      <c r="A6765" s="91">
        <v>44843.833333333336</v>
      </c>
      <c r="B6765" s="92">
        <v>57</v>
      </c>
    </row>
    <row r="6766" spans="1:2" x14ac:dyDescent="0.25">
      <c r="A6766" s="91">
        <v>44843.875</v>
      </c>
      <c r="B6766" s="92">
        <v>57</v>
      </c>
    </row>
    <row r="6767" spans="1:2" x14ac:dyDescent="0.25">
      <c r="A6767" s="91">
        <v>44843.916666666664</v>
      </c>
      <c r="B6767" s="92">
        <v>57</v>
      </c>
    </row>
    <row r="6768" spans="1:2" x14ac:dyDescent="0.25">
      <c r="A6768" s="91">
        <v>44843.958333333336</v>
      </c>
      <c r="B6768" s="92">
        <v>56</v>
      </c>
    </row>
    <row r="6769" spans="1:2" x14ac:dyDescent="0.25">
      <c r="A6769" s="91">
        <v>44844</v>
      </c>
      <c r="B6769" s="92">
        <v>55</v>
      </c>
    </row>
    <row r="6770" spans="1:2" x14ac:dyDescent="0.25">
      <c r="A6770" s="91">
        <v>44844.041666666664</v>
      </c>
      <c r="B6770" s="92">
        <v>53</v>
      </c>
    </row>
    <row r="6771" spans="1:2" x14ac:dyDescent="0.25">
      <c r="A6771" s="91">
        <v>44844.083333333336</v>
      </c>
      <c r="B6771" s="92">
        <v>52</v>
      </c>
    </row>
    <row r="6772" spans="1:2" x14ac:dyDescent="0.25">
      <c r="A6772" s="91">
        <v>44844.125</v>
      </c>
      <c r="B6772" s="92">
        <v>50</v>
      </c>
    </row>
    <row r="6773" spans="1:2" x14ac:dyDescent="0.25">
      <c r="A6773" s="91">
        <v>44844.166666666664</v>
      </c>
      <c r="B6773" s="92">
        <v>51</v>
      </c>
    </row>
    <row r="6774" spans="1:2" x14ac:dyDescent="0.25">
      <c r="A6774" s="91">
        <v>44844.208333333336</v>
      </c>
      <c r="B6774" s="92">
        <v>49</v>
      </c>
    </row>
    <row r="6775" spans="1:2" x14ac:dyDescent="0.25">
      <c r="A6775" s="91">
        <v>44844.25</v>
      </c>
      <c r="B6775" s="92">
        <v>50</v>
      </c>
    </row>
    <row r="6776" spans="1:2" x14ac:dyDescent="0.25">
      <c r="A6776" s="91">
        <v>44844.291666666664</v>
      </c>
      <c r="B6776" s="92">
        <v>49</v>
      </c>
    </row>
    <row r="6777" spans="1:2" x14ac:dyDescent="0.25">
      <c r="A6777" s="91">
        <v>44844.333333333336</v>
      </c>
      <c r="B6777" s="92">
        <v>50</v>
      </c>
    </row>
    <row r="6778" spans="1:2" x14ac:dyDescent="0.25">
      <c r="A6778" s="91">
        <v>44844.375</v>
      </c>
      <c r="B6778" s="92">
        <v>55</v>
      </c>
    </row>
    <row r="6779" spans="1:2" x14ac:dyDescent="0.25">
      <c r="A6779" s="91">
        <v>44844.416666666664</v>
      </c>
      <c r="B6779" s="92">
        <v>58</v>
      </c>
    </row>
    <row r="6780" spans="1:2" x14ac:dyDescent="0.25">
      <c r="A6780" s="91">
        <v>44844.458333333336</v>
      </c>
      <c r="B6780" s="92">
        <v>61</v>
      </c>
    </row>
    <row r="6781" spans="1:2" x14ac:dyDescent="0.25">
      <c r="A6781" s="91">
        <v>44844.5</v>
      </c>
      <c r="B6781" s="92">
        <v>63</v>
      </c>
    </row>
    <row r="6782" spans="1:2" x14ac:dyDescent="0.25">
      <c r="A6782" s="91">
        <v>44844.541666666664</v>
      </c>
      <c r="B6782" s="92">
        <v>65</v>
      </c>
    </row>
    <row r="6783" spans="1:2" x14ac:dyDescent="0.25">
      <c r="A6783" s="91">
        <v>44844.583333333336</v>
      </c>
      <c r="B6783" s="92">
        <v>67</v>
      </c>
    </row>
    <row r="6784" spans="1:2" x14ac:dyDescent="0.25">
      <c r="A6784" s="91">
        <v>44844.625</v>
      </c>
      <c r="B6784" s="92">
        <v>67</v>
      </c>
    </row>
    <row r="6785" spans="1:2" x14ac:dyDescent="0.25">
      <c r="A6785" s="91">
        <v>44844.666666666664</v>
      </c>
      <c r="B6785" s="92">
        <v>67</v>
      </c>
    </row>
    <row r="6786" spans="1:2" x14ac:dyDescent="0.25">
      <c r="A6786" s="91">
        <v>44844.708333333336</v>
      </c>
      <c r="B6786" s="92">
        <v>67</v>
      </c>
    </row>
    <row r="6787" spans="1:2" x14ac:dyDescent="0.25">
      <c r="A6787" s="91">
        <v>44844.75</v>
      </c>
      <c r="B6787" s="92">
        <v>64</v>
      </c>
    </row>
    <row r="6788" spans="1:2" x14ac:dyDescent="0.25">
      <c r="A6788" s="91">
        <v>44844.791666666664</v>
      </c>
      <c r="B6788" s="92">
        <v>63</v>
      </c>
    </row>
    <row r="6789" spans="1:2" x14ac:dyDescent="0.25">
      <c r="A6789" s="91">
        <v>44844.833333333336</v>
      </c>
      <c r="B6789" s="92">
        <v>63</v>
      </c>
    </row>
    <row r="6790" spans="1:2" x14ac:dyDescent="0.25">
      <c r="A6790" s="91">
        <v>44844.875</v>
      </c>
      <c r="B6790" s="92">
        <v>61</v>
      </c>
    </row>
    <row r="6791" spans="1:2" x14ac:dyDescent="0.25">
      <c r="A6791" s="91">
        <v>44844.916666666664</v>
      </c>
      <c r="B6791" s="92">
        <v>60</v>
      </c>
    </row>
    <row r="6792" spans="1:2" x14ac:dyDescent="0.25">
      <c r="A6792" s="91">
        <v>44844.958333333336</v>
      </c>
      <c r="B6792" s="92">
        <v>60</v>
      </c>
    </row>
    <row r="6793" spans="1:2" x14ac:dyDescent="0.25">
      <c r="A6793" s="91">
        <v>44845</v>
      </c>
      <c r="B6793" s="92">
        <v>58</v>
      </c>
    </row>
    <row r="6794" spans="1:2" x14ac:dyDescent="0.25">
      <c r="A6794" s="91">
        <v>44845.041666666664</v>
      </c>
      <c r="B6794" s="92">
        <v>58</v>
      </c>
    </row>
    <row r="6795" spans="1:2" x14ac:dyDescent="0.25">
      <c r="A6795" s="91">
        <v>44845.083333333336</v>
      </c>
      <c r="B6795" s="92">
        <v>56</v>
      </c>
    </row>
    <row r="6796" spans="1:2" x14ac:dyDescent="0.25">
      <c r="A6796" s="91">
        <v>44845.125</v>
      </c>
      <c r="B6796" s="92">
        <v>55</v>
      </c>
    </row>
    <row r="6797" spans="1:2" x14ac:dyDescent="0.25">
      <c r="A6797" s="91">
        <v>44845.166666666664</v>
      </c>
      <c r="B6797" s="92">
        <v>53</v>
      </c>
    </row>
    <row r="6798" spans="1:2" x14ac:dyDescent="0.25">
      <c r="A6798" s="91">
        <v>44845.208333333336</v>
      </c>
      <c r="B6798" s="92">
        <v>53</v>
      </c>
    </row>
    <row r="6799" spans="1:2" x14ac:dyDescent="0.25">
      <c r="A6799" s="91">
        <v>44845.25</v>
      </c>
      <c r="B6799" s="92">
        <v>52</v>
      </c>
    </row>
    <row r="6800" spans="1:2" x14ac:dyDescent="0.25">
      <c r="A6800" s="91">
        <v>44845.291666666664</v>
      </c>
      <c r="B6800" s="92">
        <v>53</v>
      </c>
    </row>
    <row r="6801" spans="1:2" x14ac:dyDescent="0.25">
      <c r="A6801" s="91">
        <v>44845.333333333336</v>
      </c>
      <c r="B6801" s="92">
        <v>54</v>
      </c>
    </row>
    <row r="6802" spans="1:2" x14ac:dyDescent="0.25">
      <c r="A6802" s="91">
        <v>44845.375</v>
      </c>
      <c r="B6802" s="92">
        <v>58</v>
      </c>
    </row>
    <row r="6803" spans="1:2" x14ac:dyDescent="0.25">
      <c r="A6803" s="91">
        <v>44845.416666666664</v>
      </c>
      <c r="B6803" s="92">
        <v>61</v>
      </c>
    </row>
    <row r="6804" spans="1:2" x14ac:dyDescent="0.25">
      <c r="A6804" s="91">
        <v>44845.458333333336</v>
      </c>
      <c r="B6804" s="92">
        <v>64</v>
      </c>
    </row>
    <row r="6805" spans="1:2" x14ac:dyDescent="0.25">
      <c r="A6805" s="91">
        <v>44845.5</v>
      </c>
      <c r="B6805" s="92">
        <v>68</v>
      </c>
    </row>
    <row r="6806" spans="1:2" x14ac:dyDescent="0.25">
      <c r="A6806" s="91">
        <v>44845.541666666664</v>
      </c>
      <c r="B6806" s="92">
        <v>68</v>
      </c>
    </row>
    <row r="6807" spans="1:2" x14ac:dyDescent="0.25">
      <c r="A6807" s="91">
        <v>44845.583333333336</v>
      </c>
      <c r="B6807" s="92">
        <v>68</v>
      </c>
    </row>
    <row r="6808" spans="1:2" x14ac:dyDescent="0.25">
      <c r="A6808" s="91">
        <v>44845.625</v>
      </c>
      <c r="B6808" s="92">
        <v>69</v>
      </c>
    </row>
    <row r="6809" spans="1:2" x14ac:dyDescent="0.25">
      <c r="A6809" s="91">
        <v>44845.666666666664</v>
      </c>
      <c r="B6809" s="92">
        <v>71</v>
      </c>
    </row>
    <row r="6810" spans="1:2" x14ac:dyDescent="0.25">
      <c r="A6810" s="91">
        <v>44845.708333333336</v>
      </c>
      <c r="B6810" s="92">
        <v>66</v>
      </c>
    </row>
    <row r="6811" spans="1:2" x14ac:dyDescent="0.25">
      <c r="A6811" s="91">
        <v>44845.75</v>
      </c>
      <c r="B6811" s="92">
        <v>63</v>
      </c>
    </row>
    <row r="6812" spans="1:2" x14ac:dyDescent="0.25">
      <c r="A6812" s="91">
        <v>44845.791666666664</v>
      </c>
      <c r="B6812" s="92">
        <v>62</v>
      </c>
    </row>
    <row r="6813" spans="1:2" x14ac:dyDescent="0.25">
      <c r="A6813" s="91">
        <v>44845.833333333336</v>
      </c>
      <c r="B6813" s="92">
        <v>62</v>
      </c>
    </row>
    <row r="6814" spans="1:2" x14ac:dyDescent="0.25">
      <c r="A6814" s="91">
        <v>44845.875</v>
      </c>
      <c r="B6814" s="92">
        <v>62</v>
      </c>
    </row>
    <row r="6815" spans="1:2" x14ac:dyDescent="0.25">
      <c r="A6815" s="91">
        <v>44845.916666666664</v>
      </c>
      <c r="B6815" s="92">
        <v>61</v>
      </c>
    </row>
    <row r="6816" spans="1:2" x14ac:dyDescent="0.25">
      <c r="A6816" s="91">
        <v>44845.958333333336</v>
      </c>
      <c r="B6816" s="92">
        <v>60</v>
      </c>
    </row>
    <row r="6817" spans="1:2" x14ac:dyDescent="0.25">
      <c r="A6817" s="91">
        <v>44846</v>
      </c>
      <c r="B6817" s="92">
        <v>57</v>
      </c>
    </row>
    <row r="6818" spans="1:2" x14ac:dyDescent="0.25">
      <c r="A6818" s="91">
        <v>44846.041666666664</v>
      </c>
      <c r="B6818" s="92">
        <v>58</v>
      </c>
    </row>
    <row r="6819" spans="1:2" x14ac:dyDescent="0.25">
      <c r="A6819" s="91">
        <v>44846.083333333336</v>
      </c>
      <c r="B6819" s="92">
        <v>59</v>
      </c>
    </row>
    <row r="6820" spans="1:2" x14ac:dyDescent="0.25">
      <c r="A6820" s="91">
        <v>44846.125</v>
      </c>
      <c r="B6820" s="92">
        <v>55</v>
      </c>
    </row>
    <row r="6821" spans="1:2" x14ac:dyDescent="0.25">
      <c r="A6821" s="91">
        <v>44846.166666666664</v>
      </c>
      <c r="B6821" s="92">
        <v>53</v>
      </c>
    </row>
    <row r="6822" spans="1:2" x14ac:dyDescent="0.25">
      <c r="A6822" s="91">
        <v>44846.208333333336</v>
      </c>
      <c r="B6822" s="92">
        <v>53</v>
      </c>
    </row>
    <row r="6823" spans="1:2" x14ac:dyDescent="0.25">
      <c r="A6823" s="91">
        <v>44846.25</v>
      </c>
      <c r="B6823" s="92">
        <v>54</v>
      </c>
    </row>
    <row r="6824" spans="1:2" x14ac:dyDescent="0.25">
      <c r="A6824" s="91">
        <v>44846.291666666664</v>
      </c>
      <c r="B6824" s="92">
        <v>53</v>
      </c>
    </row>
    <row r="6825" spans="1:2" x14ac:dyDescent="0.25">
      <c r="A6825" s="91">
        <v>44846.333333333336</v>
      </c>
      <c r="B6825" s="92">
        <v>54</v>
      </c>
    </row>
    <row r="6826" spans="1:2" x14ac:dyDescent="0.25">
      <c r="A6826" s="91">
        <v>44846.375</v>
      </c>
      <c r="B6826" s="92">
        <v>59</v>
      </c>
    </row>
    <row r="6827" spans="1:2" x14ac:dyDescent="0.25">
      <c r="A6827" s="91">
        <v>44846.416666666664</v>
      </c>
      <c r="B6827" s="92">
        <v>63</v>
      </c>
    </row>
    <row r="6828" spans="1:2" x14ac:dyDescent="0.25">
      <c r="A6828" s="91">
        <v>44846.458333333336</v>
      </c>
      <c r="B6828" s="92">
        <v>65</v>
      </c>
    </row>
    <row r="6829" spans="1:2" x14ac:dyDescent="0.25">
      <c r="A6829" s="91">
        <v>44846.5</v>
      </c>
      <c r="B6829" s="92">
        <v>65</v>
      </c>
    </row>
    <row r="6830" spans="1:2" x14ac:dyDescent="0.25">
      <c r="A6830" s="91">
        <v>44846.541666666664</v>
      </c>
      <c r="B6830" s="92">
        <v>67</v>
      </c>
    </row>
    <row r="6831" spans="1:2" x14ac:dyDescent="0.25">
      <c r="A6831" s="91">
        <v>44846.583333333336</v>
      </c>
      <c r="B6831" s="92">
        <v>68</v>
      </c>
    </row>
    <row r="6832" spans="1:2" x14ac:dyDescent="0.25">
      <c r="A6832" s="91">
        <v>44846.625</v>
      </c>
      <c r="B6832" s="92">
        <v>67</v>
      </c>
    </row>
    <row r="6833" spans="1:2" x14ac:dyDescent="0.25">
      <c r="A6833" s="91">
        <v>44846.666666666664</v>
      </c>
      <c r="B6833" s="92">
        <v>66</v>
      </c>
    </row>
    <row r="6834" spans="1:2" x14ac:dyDescent="0.25">
      <c r="A6834" s="91">
        <v>44846.708333333336</v>
      </c>
      <c r="B6834" s="92">
        <v>64</v>
      </c>
    </row>
    <row r="6835" spans="1:2" x14ac:dyDescent="0.25">
      <c r="A6835" s="91">
        <v>44846.75</v>
      </c>
      <c r="B6835" s="92">
        <v>63</v>
      </c>
    </row>
    <row r="6836" spans="1:2" x14ac:dyDescent="0.25">
      <c r="A6836" s="91">
        <v>44846.791666666664</v>
      </c>
      <c r="B6836" s="92">
        <v>63</v>
      </c>
    </row>
    <row r="6837" spans="1:2" x14ac:dyDescent="0.25">
      <c r="A6837" s="91">
        <v>44846.833333333336</v>
      </c>
      <c r="B6837" s="92">
        <v>63</v>
      </c>
    </row>
    <row r="6838" spans="1:2" x14ac:dyDescent="0.25">
      <c r="A6838" s="91">
        <v>44846.875</v>
      </c>
      <c r="B6838" s="92">
        <v>63</v>
      </c>
    </row>
    <row r="6839" spans="1:2" x14ac:dyDescent="0.25">
      <c r="A6839" s="91">
        <v>44846.916666666664</v>
      </c>
      <c r="B6839" s="92">
        <v>62</v>
      </c>
    </row>
    <row r="6840" spans="1:2" x14ac:dyDescent="0.25">
      <c r="A6840" s="91">
        <v>44846.958333333336</v>
      </c>
      <c r="B6840" s="92">
        <v>61</v>
      </c>
    </row>
    <row r="6841" spans="1:2" x14ac:dyDescent="0.25">
      <c r="A6841" s="91">
        <v>44847</v>
      </c>
      <c r="B6841" s="92">
        <v>62</v>
      </c>
    </row>
    <row r="6842" spans="1:2" x14ac:dyDescent="0.25">
      <c r="A6842" s="91">
        <v>44847.041666666664</v>
      </c>
      <c r="B6842" s="92">
        <v>62</v>
      </c>
    </row>
    <row r="6843" spans="1:2" x14ac:dyDescent="0.25">
      <c r="A6843" s="91">
        <v>44847.083333333336</v>
      </c>
      <c r="B6843" s="92">
        <v>62</v>
      </c>
    </row>
    <row r="6844" spans="1:2" x14ac:dyDescent="0.25">
      <c r="A6844" s="91">
        <v>44847.125</v>
      </c>
      <c r="B6844" s="92">
        <v>62</v>
      </c>
    </row>
    <row r="6845" spans="1:2" x14ac:dyDescent="0.25">
      <c r="A6845" s="91">
        <v>44847.166666666664</v>
      </c>
      <c r="B6845" s="92">
        <v>62</v>
      </c>
    </row>
    <row r="6846" spans="1:2" x14ac:dyDescent="0.25">
      <c r="A6846" s="91">
        <v>44847.208333333336</v>
      </c>
      <c r="B6846" s="92">
        <v>62</v>
      </c>
    </row>
    <row r="6847" spans="1:2" x14ac:dyDescent="0.25">
      <c r="A6847" s="91">
        <v>44847.25</v>
      </c>
      <c r="B6847" s="92">
        <v>63</v>
      </c>
    </row>
    <row r="6848" spans="1:2" x14ac:dyDescent="0.25">
      <c r="A6848" s="91">
        <v>44847.291666666664</v>
      </c>
      <c r="B6848" s="92">
        <v>63</v>
      </c>
    </row>
    <row r="6849" spans="1:2" x14ac:dyDescent="0.25">
      <c r="A6849" s="91">
        <v>44847.333333333336</v>
      </c>
      <c r="B6849" s="92">
        <v>63</v>
      </c>
    </row>
    <row r="6850" spans="1:2" x14ac:dyDescent="0.25">
      <c r="A6850" s="91">
        <v>44847.375</v>
      </c>
      <c r="B6850" s="92">
        <v>64</v>
      </c>
    </row>
    <row r="6851" spans="1:2" x14ac:dyDescent="0.25">
      <c r="A6851" s="91">
        <v>44847.416666666664</v>
      </c>
      <c r="B6851" s="92">
        <v>66</v>
      </c>
    </row>
    <row r="6852" spans="1:2" x14ac:dyDescent="0.25">
      <c r="A6852" s="91">
        <v>44847.458333333336</v>
      </c>
      <c r="B6852" s="92">
        <v>67</v>
      </c>
    </row>
    <row r="6853" spans="1:2" x14ac:dyDescent="0.25">
      <c r="A6853" s="91">
        <v>44847.5</v>
      </c>
      <c r="B6853" s="92">
        <v>67</v>
      </c>
    </row>
    <row r="6854" spans="1:2" x14ac:dyDescent="0.25">
      <c r="A6854" s="91">
        <v>44847.541666666664</v>
      </c>
      <c r="B6854" s="92">
        <v>66</v>
      </c>
    </row>
    <row r="6855" spans="1:2" x14ac:dyDescent="0.25">
      <c r="A6855" s="91">
        <v>44847.583333333336</v>
      </c>
      <c r="B6855" s="92">
        <v>65</v>
      </c>
    </row>
    <row r="6856" spans="1:2" x14ac:dyDescent="0.25">
      <c r="A6856" s="91">
        <v>44847.625</v>
      </c>
      <c r="B6856" s="92">
        <v>66</v>
      </c>
    </row>
    <row r="6857" spans="1:2" x14ac:dyDescent="0.25">
      <c r="A6857" s="91">
        <v>44847.666666666664</v>
      </c>
      <c r="B6857" s="92">
        <v>67</v>
      </c>
    </row>
    <row r="6858" spans="1:2" x14ac:dyDescent="0.25">
      <c r="A6858" s="91">
        <v>44847.708333333336</v>
      </c>
      <c r="B6858" s="92">
        <v>67</v>
      </c>
    </row>
    <row r="6859" spans="1:2" x14ac:dyDescent="0.25">
      <c r="A6859" s="91">
        <v>44847.75</v>
      </c>
      <c r="B6859" s="92">
        <v>67</v>
      </c>
    </row>
    <row r="6860" spans="1:2" x14ac:dyDescent="0.25">
      <c r="A6860" s="91">
        <v>44847.791666666664</v>
      </c>
      <c r="B6860" s="92">
        <v>66</v>
      </c>
    </row>
    <row r="6861" spans="1:2" x14ac:dyDescent="0.25">
      <c r="A6861" s="91">
        <v>44847.833333333336</v>
      </c>
      <c r="B6861" s="92">
        <v>66</v>
      </c>
    </row>
    <row r="6862" spans="1:2" x14ac:dyDescent="0.25">
      <c r="A6862" s="91">
        <v>44847.875</v>
      </c>
      <c r="B6862" s="92">
        <v>65</v>
      </c>
    </row>
    <row r="6863" spans="1:2" x14ac:dyDescent="0.25">
      <c r="A6863" s="91">
        <v>44847.916666666664</v>
      </c>
      <c r="B6863" s="92">
        <v>65</v>
      </c>
    </row>
    <row r="6864" spans="1:2" x14ac:dyDescent="0.25">
      <c r="A6864" s="91">
        <v>44847.958333333336</v>
      </c>
      <c r="B6864" s="92">
        <v>65</v>
      </c>
    </row>
    <row r="6865" spans="1:2" x14ac:dyDescent="0.25">
      <c r="A6865" s="91">
        <v>44848</v>
      </c>
      <c r="B6865" s="92">
        <v>56</v>
      </c>
    </row>
    <row r="6866" spans="1:2" x14ac:dyDescent="0.25">
      <c r="A6866" s="91">
        <v>44848.041666666664</v>
      </c>
      <c r="B6866" s="92">
        <v>55</v>
      </c>
    </row>
    <row r="6867" spans="1:2" x14ac:dyDescent="0.25">
      <c r="A6867" s="91">
        <v>44848.083333333336</v>
      </c>
      <c r="B6867" s="92">
        <v>54</v>
      </c>
    </row>
    <row r="6868" spans="1:2" x14ac:dyDescent="0.25">
      <c r="A6868" s="91">
        <v>44848.125</v>
      </c>
      <c r="B6868" s="92">
        <v>53</v>
      </c>
    </row>
    <row r="6869" spans="1:2" x14ac:dyDescent="0.25">
      <c r="A6869" s="91">
        <v>44848.166666666664</v>
      </c>
      <c r="B6869" s="92">
        <v>53</v>
      </c>
    </row>
    <row r="6870" spans="1:2" x14ac:dyDescent="0.25">
      <c r="A6870" s="91">
        <v>44848.208333333336</v>
      </c>
      <c r="B6870" s="92">
        <v>54</v>
      </c>
    </row>
    <row r="6871" spans="1:2" x14ac:dyDescent="0.25">
      <c r="A6871" s="91">
        <v>44848.25</v>
      </c>
      <c r="B6871" s="92">
        <v>54</v>
      </c>
    </row>
    <row r="6872" spans="1:2" x14ac:dyDescent="0.25">
      <c r="A6872" s="91">
        <v>44848.291666666664</v>
      </c>
      <c r="B6872" s="92">
        <v>54</v>
      </c>
    </row>
    <row r="6873" spans="1:2" x14ac:dyDescent="0.25">
      <c r="A6873" s="91">
        <v>44848.333333333336</v>
      </c>
      <c r="B6873" s="92">
        <v>55</v>
      </c>
    </row>
    <row r="6874" spans="1:2" x14ac:dyDescent="0.25">
      <c r="A6874" s="91">
        <v>44848.375</v>
      </c>
      <c r="B6874" s="92">
        <v>57</v>
      </c>
    </row>
    <row r="6875" spans="1:2" x14ac:dyDescent="0.25">
      <c r="A6875" s="91">
        <v>44848.416666666664</v>
      </c>
      <c r="B6875" s="92">
        <v>59</v>
      </c>
    </row>
    <row r="6876" spans="1:2" x14ac:dyDescent="0.25">
      <c r="A6876" s="91">
        <v>44848.458333333336</v>
      </c>
      <c r="B6876" s="92">
        <v>61</v>
      </c>
    </row>
    <row r="6877" spans="1:2" x14ac:dyDescent="0.25">
      <c r="A6877" s="91">
        <v>44848.5</v>
      </c>
      <c r="B6877" s="92">
        <v>63</v>
      </c>
    </row>
    <row r="6878" spans="1:2" x14ac:dyDescent="0.25">
      <c r="A6878" s="91">
        <v>44848.541666666664</v>
      </c>
      <c r="B6878" s="92">
        <v>64</v>
      </c>
    </row>
    <row r="6879" spans="1:2" x14ac:dyDescent="0.25">
      <c r="A6879" s="91">
        <v>44848.583333333336</v>
      </c>
      <c r="B6879" s="92">
        <v>66</v>
      </c>
    </row>
    <row r="6880" spans="1:2" x14ac:dyDescent="0.25">
      <c r="A6880" s="91">
        <v>44848.625</v>
      </c>
      <c r="B6880" s="92">
        <v>68</v>
      </c>
    </row>
    <row r="6881" spans="1:2" x14ac:dyDescent="0.25">
      <c r="A6881" s="91">
        <v>44848.666666666664</v>
      </c>
      <c r="B6881" s="92">
        <v>69</v>
      </c>
    </row>
    <row r="6882" spans="1:2" x14ac:dyDescent="0.25">
      <c r="A6882" s="91">
        <v>44848.708333333336</v>
      </c>
      <c r="B6882" s="92">
        <v>68</v>
      </c>
    </row>
    <row r="6883" spans="1:2" x14ac:dyDescent="0.25">
      <c r="A6883" s="91">
        <v>44848.75</v>
      </c>
      <c r="B6883" s="92">
        <v>66</v>
      </c>
    </row>
    <row r="6884" spans="1:2" x14ac:dyDescent="0.25">
      <c r="A6884" s="91">
        <v>44848.791666666664</v>
      </c>
      <c r="B6884" s="92">
        <v>63</v>
      </c>
    </row>
    <row r="6885" spans="1:2" x14ac:dyDescent="0.25">
      <c r="A6885" s="91">
        <v>44848.833333333336</v>
      </c>
      <c r="B6885" s="92">
        <v>61</v>
      </c>
    </row>
    <row r="6886" spans="1:2" x14ac:dyDescent="0.25">
      <c r="A6886" s="91">
        <v>44848.875</v>
      </c>
      <c r="B6886" s="92">
        <v>58</v>
      </c>
    </row>
    <row r="6887" spans="1:2" x14ac:dyDescent="0.25">
      <c r="A6887" s="91">
        <v>44848.916666666664</v>
      </c>
      <c r="B6887" s="92">
        <v>55</v>
      </c>
    </row>
    <row r="6888" spans="1:2" x14ac:dyDescent="0.25">
      <c r="A6888" s="91">
        <v>44848.958333333336</v>
      </c>
      <c r="B6888" s="92">
        <v>56</v>
      </c>
    </row>
    <row r="6889" spans="1:2" x14ac:dyDescent="0.25">
      <c r="A6889" s="91">
        <v>44849</v>
      </c>
      <c r="B6889" s="92">
        <v>55</v>
      </c>
    </row>
    <row r="6890" spans="1:2" x14ac:dyDescent="0.25">
      <c r="A6890" s="91">
        <v>44849.041666666664</v>
      </c>
      <c r="B6890" s="92">
        <v>52</v>
      </c>
    </row>
    <row r="6891" spans="1:2" x14ac:dyDescent="0.25">
      <c r="A6891" s="91">
        <v>44849.083333333336</v>
      </c>
      <c r="B6891" s="92">
        <v>53</v>
      </c>
    </row>
    <row r="6892" spans="1:2" x14ac:dyDescent="0.25">
      <c r="A6892" s="91">
        <v>44849.125</v>
      </c>
      <c r="B6892" s="92">
        <v>50</v>
      </c>
    </row>
    <row r="6893" spans="1:2" x14ac:dyDescent="0.25">
      <c r="A6893" s="91">
        <v>44849.166666666664</v>
      </c>
      <c r="B6893" s="92">
        <v>49</v>
      </c>
    </row>
    <row r="6894" spans="1:2" x14ac:dyDescent="0.25">
      <c r="A6894" s="91">
        <v>44849.208333333336</v>
      </c>
      <c r="B6894" s="92">
        <v>52</v>
      </c>
    </row>
    <row r="6895" spans="1:2" x14ac:dyDescent="0.25">
      <c r="A6895" s="91">
        <v>44849.25</v>
      </c>
      <c r="B6895" s="92">
        <v>52</v>
      </c>
    </row>
    <row r="6896" spans="1:2" x14ac:dyDescent="0.25">
      <c r="A6896" s="91">
        <v>44849.291666666664</v>
      </c>
      <c r="B6896" s="92">
        <v>50</v>
      </c>
    </row>
    <row r="6897" spans="1:2" x14ac:dyDescent="0.25">
      <c r="A6897" s="91">
        <v>44849.333333333336</v>
      </c>
      <c r="B6897" s="92">
        <v>50</v>
      </c>
    </row>
    <row r="6898" spans="1:2" x14ac:dyDescent="0.25">
      <c r="A6898" s="91">
        <v>44849.375</v>
      </c>
      <c r="B6898" s="92">
        <v>56</v>
      </c>
    </row>
    <row r="6899" spans="1:2" x14ac:dyDescent="0.25">
      <c r="A6899" s="91">
        <v>44849.416666666664</v>
      </c>
      <c r="B6899" s="92">
        <v>61</v>
      </c>
    </row>
    <row r="6900" spans="1:2" x14ac:dyDescent="0.25">
      <c r="A6900" s="91">
        <v>44849.458333333336</v>
      </c>
      <c r="B6900" s="92">
        <v>63</v>
      </c>
    </row>
    <row r="6901" spans="1:2" x14ac:dyDescent="0.25">
      <c r="A6901" s="91">
        <v>44849.5</v>
      </c>
      <c r="B6901" s="92">
        <v>65</v>
      </c>
    </row>
    <row r="6902" spans="1:2" x14ac:dyDescent="0.25">
      <c r="A6902" s="91">
        <v>44849.541666666664</v>
      </c>
      <c r="B6902" s="92">
        <v>66</v>
      </c>
    </row>
    <row r="6903" spans="1:2" x14ac:dyDescent="0.25">
      <c r="A6903" s="91">
        <v>44849.583333333336</v>
      </c>
      <c r="B6903" s="92">
        <v>66</v>
      </c>
    </row>
    <row r="6904" spans="1:2" x14ac:dyDescent="0.25">
      <c r="A6904" s="91">
        <v>44849.625</v>
      </c>
      <c r="B6904" s="92">
        <v>67</v>
      </c>
    </row>
    <row r="6905" spans="1:2" x14ac:dyDescent="0.25">
      <c r="A6905" s="91">
        <v>44849.666666666664</v>
      </c>
      <c r="B6905" s="92">
        <v>67</v>
      </c>
    </row>
    <row r="6906" spans="1:2" x14ac:dyDescent="0.25">
      <c r="A6906" s="91">
        <v>44849.708333333336</v>
      </c>
      <c r="B6906" s="92">
        <v>65</v>
      </c>
    </row>
    <row r="6907" spans="1:2" x14ac:dyDescent="0.25">
      <c r="A6907" s="91">
        <v>44849.75</v>
      </c>
      <c r="B6907" s="92">
        <v>64</v>
      </c>
    </row>
    <row r="6908" spans="1:2" x14ac:dyDescent="0.25">
      <c r="A6908" s="91">
        <v>44849.791666666664</v>
      </c>
      <c r="B6908" s="92">
        <v>63</v>
      </c>
    </row>
    <row r="6909" spans="1:2" x14ac:dyDescent="0.25">
      <c r="A6909" s="91">
        <v>44849.833333333336</v>
      </c>
      <c r="B6909" s="92">
        <v>62</v>
      </c>
    </row>
    <row r="6910" spans="1:2" x14ac:dyDescent="0.25">
      <c r="A6910" s="91">
        <v>44849.875</v>
      </c>
      <c r="B6910" s="92">
        <v>62</v>
      </c>
    </row>
    <row r="6911" spans="1:2" x14ac:dyDescent="0.25">
      <c r="A6911" s="91">
        <v>44849.916666666664</v>
      </c>
      <c r="B6911" s="92">
        <v>60</v>
      </c>
    </row>
    <row r="6912" spans="1:2" x14ac:dyDescent="0.25">
      <c r="A6912" s="91">
        <v>44849.958333333336</v>
      </c>
      <c r="B6912" s="92">
        <v>59</v>
      </c>
    </row>
    <row r="6913" spans="1:2" x14ac:dyDescent="0.25">
      <c r="A6913" s="91">
        <v>44850</v>
      </c>
      <c r="B6913" s="92">
        <v>58</v>
      </c>
    </row>
    <row r="6914" spans="1:2" x14ac:dyDescent="0.25">
      <c r="A6914" s="91">
        <v>44850.041666666664</v>
      </c>
      <c r="B6914" s="92">
        <v>58</v>
      </c>
    </row>
    <row r="6915" spans="1:2" x14ac:dyDescent="0.25">
      <c r="A6915" s="91">
        <v>44850.083333333336</v>
      </c>
      <c r="B6915" s="92">
        <v>58</v>
      </c>
    </row>
    <row r="6916" spans="1:2" x14ac:dyDescent="0.25">
      <c r="A6916" s="91">
        <v>44850.125</v>
      </c>
      <c r="B6916" s="92">
        <v>56</v>
      </c>
    </row>
    <row r="6917" spans="1:2" x14ac:dyDescent="0.25">
      <c r="A6917" s="91">
        <v>44850.166666666664</v>
      </c>
      <c r="B6917" s="92">
        <v>55</v>
      </c>
    </row>
    <row r="6918" spans="1:2" x14ac:dyDescent="0.25">
      <c r="A6918" s="91">
        <v>44850.208333333336</v>
      </c>
      <c r="B6918" s="92">
        <v>55</v>
      </c>
    </row>
    <row r="6919" spans="1:2" x14ac:dyDescent="0.25">
      <c r="A6919" s="91">
        <v>44850.25</v>
      </c>
      <c r="B6919" s="92">
        <v>54</v>
      </c>
    </row>
    <row r="6920" spans="1:2" x14ac:dyDescent="0.25">
      <c r="A6920" s="91">
        <v>44850.291666666664</v>
      </c>
      <c r="B6920" s="92">
        <v>53</v>
      </c>
    </row>
    <row r="6921" spans="1:2" x14ac:dyDescent="0.25">
      <c r="A6921" s="91">
        <v>44850.333333333336</v>
      </c>
      <c r="B6921" s="92">
        <v>54</v>
      </c>
    </row>
    <row r="6922" spans="1:2" x14ac:dyDescent="0.25">
      <c r="A6922" s="91">
        <v>44850.375</v>
      </c>
      <c r="B6922" s="92">
        <v>56</v>
      </c>
    </row>
    <row r="6923" spans="1:2" x14ac:dyDescent="0.25">
      <c r="A6923" s="91">
        <v>44850.416666666664</v>
      </c>
      <c r="B6923" s="92">
        <v>58</v>
      </c>
    </row>
    <row r="6924" spans="1:2" x14ac:dyDescent="0.25">
      <c r="A6924" s="91">
        <v>44850.458333333336</v>
      </c>
      <c r="B6924" s="92">
        <v>60</v>
      </c>
    </row>
    <row r="6925" spans="1:2" x14ac:dyDescent="0.25">
      <c r="A6925" s="91">
        <v>44850.5</v>
      </c>
      <c r="B6925" s="92">
        <v>63</v>
      </c>
    </row>
    <row r="6926" spans="1:2" x14ac:dyDescent="0.25">
      <c r="A6926" s="91">
        <v>44850.541666666664</v>
      </c>
      <c r="B6926" s="92">
        <v>65</v>
      </c>
    </row>
    <row r="6927" spans="1:2" x14ac:dyDescent="0.25">
      <c r="A6927" s="91">
        <v>44850.583333333336</v>
      </c>
      <c r="B6927" s="92">
        <v>64</v>
      </c>
    </row>
    <row r="6928" spans="1:2" x14ac:dyDescent="0.25">
      <c r="A6928" s="91">
        <v>44850.625</v>
      </c>
      <c r="B6928" s="92">
        <v>65</v>
      </c>
    </row>
    <row r="6929" spans="1:2" x14ac:dyDescent="0.25">
      <c r="A6929" s="91">
        <v>44850.666666666664</v>
      </c>
      <c r="B6929" s="92">
        <v>66</v>
      </c>
    </row>
    <row r="6930" spans="1:2" x14ac:dyDescent="0.25">
      <c r="A6930" s="91">
        <v>44850.708333333336</v>
      </c>
      <c r="B6930" s="92">
        <v>64</v>
      </c>
    </row>
    <row r="6931" spans="1:2" x14ac:dyDescent="0.25">
      <c r="A6931" s="91">
        <v>44850.75</v>
      </c>
      <c r="B6931" s="92">
        <v>60</v>
      </c>
    </row>
    <row r="6932" spans="1:2" x14ac:dyDescent="0.25">
      <c r="A6932" s="91">
        <v>44850.791666666664</v>
      </c>
      <c r="B6932" s="92">
        <v>58</v>
      </c>
    </row>
    <row r="6933" spans="1:2" x14ac:dyDescent="0.25">
      <c r="A6933" s="91">
        <v>44850.833333333336</v>
      </c>
      <c r="B6933" s="92">
        <v>60</v>
      </c>
    </row>
    <row r="6934" spans="1:2" x14ac:dyDescent="0.25">
      <c r="A6934" s="91">
        <v>44850.875</v>
      </c>
      <c r="B6934" s="92">
        <v>60</v>
      </c>
    </row>
    <row r="6935" spans="1:2" x14ac:dyDescent="0.25">
      <c r="A6935" s="91">
        <v>44850.916666666664</v>
      </c>
      <c r="B6935" s="92">
        <v>60</v>
      </c>
    </row>
    <row r="6936" spans="1:2" x14ac:dyDescent="0.25">
      <c r="A6936" s="91">
        <v>44850.958333333336</v>
      </c>
      <c r="B6936" s="92">
        <v>58</v>
      </c>
    </row>
    <row r="6937" spans="1:2" x14ac:dyDescent="0.25">
      <c r="A6937" s="91">
        <v>44851</v>
      </c>
      <c r="B6937" s="92">
        <v>57</v>
      </c>
    </row>
    <row r="6938" spans="1:2" x14ac:dyDescent="0.25">
      <c r="A6938" s="91">
        <v>44851.041666666664</v>
      </c>
      <c r="B6938" s="92">
        <v>56</v>
      </c>
    </row>
    <row r="6939" spans="1:2" x14ac:dyDescent="0.25">
      <c r="A6939" s="91">
        <v>44851.083333333336</v>
      </c>
      <c r="B6939" s="92">
        <v>57</v>
      </c>
    </row>
    <row r="6940" spans="1:2" x14ac:dyDescent="0.25">
      <c r="A6940" s="91">
        <v>44851.125</v>
      </c>
      <c r="B6940" s="92">
        <v>56</v>
      </c>
    </row>
    <row r="6941" spans="1:2" x14ac:dyDescent="0.25">
      <c r="A6941" s="91">
        <v>44851.166666666664</v>
      </c>
      <c r="B6941" s="92">
        <v>56</v>
      </c>
    </row>
    <row r="6942" spans="1:2" x14ac:dyDescent="0.25">
      <c r="A6942" s="91">
        <v>44851.208333333336</v>
      </c>
      <c r="B6942" s="92">
        <v>60</v>
      </c>
    </row>
    <row r="6943" spans="1:2" x14ac:dyDescent="0.25">
      <c r="A6943" s="91">
        <v>44851.25</v>
      </c>
      <c r="B6943" s="92">
        <v>58</v>
      </c>
    </row>
    <row r="6944" spans="1:2" x14ac:dyDescent="0.25">
      <c r="A6944" s="91">
        <v>44851.291666666664</v>
      </c>
      <c r="B6944" s="92">
        <v>59</v>
      </c>
    </row>
    <row r="6945" spans="1:2" x14ac:dyDescent="0.25">
      <c r="A6945" s="91">
        <v>44851.333333333336</v>
      </c>
      <c r="B6945" s="92">
        <v>60</v>
      </c>
    </row>
    <row r="6946" spans="1:2" x14ac:dyDescent="0.25">
      <c r="A6946" s="91">
        <v>44851.375</v>
      </c>
      <c r="B6946" s="92">
        <v>59</v>
      </c>
    </row>
    <row r="6947" spans="1:2" x14ac:dyDescent="0.25">
      <c r="A6947" s="91">
        <v>44851.416666666664</v>
      </c>
      <c r="B6947" s="92">
        <v>61</v>
      </c>
    </row>
    <row r="6948" spans="1:2" x14ac:dyDescent="0.25">
      <c r="A6948" s="91">
        <v>44851.458333333336</v>
      </c>
      <c r="B6948" s="92">
        <v>62</v>
      </c>
    </row>
    <row r="6949" spans="1:2" x14ac:dyDescent="0.25">
      <c r="A6949" s="91">
        <v>44851.5</v>
      </c>
      <c r="B6949" s="92">
        <v>63</v>
      </c>
    </row>
    <row r="6950" spans="1:2" x14ac:dyDescent="0.25">
      <c r="A6950" s="91">
        <v>44851.541666666664</v>
      </c>
      <c r="B6950" s="92">
        <v>65</v>
      </c>
    </row>
    <row r="6951" spans="1:2" x14ac:dyDescent="0.25">
      <c r="A6951" s="91">
        <v>44851.583333333336</v>
      </c>
      <c r="B6951" s="92">
        <v>64</v>
      </c>
    </row>
    <row r="6952" spans="1:2" x14ac:dyDescent="0.25">
      <c r="A6952" s="91">
        <v>44851.625</v>
      </c>
      <c r="B6952" s="92">
        <v>66</v>
      </c>
    </row>
    <row r="6953" spans="1:2" x14ac:dyDescent="0.25">
      <c r="A6953" s="91">
        <v>44851.666666666664</v>
      </c>
      <c r="B6953" s="92">
        <v>66</v>
      </c>
    </row>
    <row r="6954" spans="1:2" x14ac:dyDescent="0.25">
      <c r="A6954" s="91">
        <v>44851.708333333336</v>
      </c>
      <c r="B6954" s="92">
        <v>64</v>
      </c>
    </row>
    <row r="6955" spans="1:2" x14ac:dyDescent="0.25">
      <c r="A6955" s="91">
        <v>44851.75</v>
      </c>
      <c r="B6955" s="92">
        <v>63</v>
      </c>
    </row>
    <row r="6956" spans="1:2" x14ac:dyDescent="0.25">
      <c r="A6956" s="91">
        <v>44851.791666666664</v>
      </c>
      <c r="B6956" s="92">
        <v>63</v>
      </c>
    </row>
    <row r="6957" spans="1:2" x14ac:dyDescent="0.25">
      <c r="A6957" s="91">
        <v>44851.833333333336</v>
      </c>
      <c r="B6957" s="92">
        <v>61</v>
      </c>
    </row>
    <row r="6958" spans="1:2" x14ac:dyDescent="0.25">
      <c r="A6958" s="91">
        <v>44851.875</v>
      </c>
      <c r="B6958" s="92">
        <v>57</v>
      </c>
    </row>
    <row r="6959" spans="1:2" x14ac:dyDescent="0.25">
      <c r="A6959" s="91">
        <v>44851.916666666664</v>
      </c>
      <c r="B6959" s="92">
        <v>57</v>
      </c>
    </row>
    <row r="6960" spans="1:2" x14ac:dyDescent="0.25">
      <c r="A6960" s="91">
        <v>44851.958333333336</v>
      </c>
      <c r="B6960" s="92">
        <v>57</v>
      </c>
    </row>
    <row r="6961" spans="1:2" x14ac:dyDescent="0.25">
      <c r="A6961" s="91">
        <v>44852</v>
      </c>
      <c r="B6961" s="92">
        <v>56.6</v>
      </c>
    </row>
    <row r="6962" spans="1:2" x14ac:dyDescent="0.25">
      <c r="A6962" s="91">
        <v>44852.041666666664</v>
      </c>
      <c r="B6962" s="92">
        <v>56</v>
      </c>
    </row>
    <row r="6963" spans="1:2" x14ac:dyDescent="0.25">
      <c r="A6963" s="91">
        <v>44852.083333333336</v>
      </c>
      <c r="B6963" s="92">
        <v>55</v>
      </c>
    </row>
    <row r="6964" spans="1:2" x14ac:dyDescent="0.25">
      <c r="A6964" s="91">
        <v>44852.125</v>
      </c>
      <c r="B6964" s="92">
        <v>54</v>
      </c>
    </row>
    <row r="6965" spans="1:2" x14ac:dyDescent="0.25">
      <c r="A6965" s="91">
        <v>44852.166666666664</v>
      </c>
      <c r="B6965" s="92">
        <v>53</v>
      </c>
    </row>
    <row r="6966" spans="1:2" x14ac:dyDescent="0.25">
      <c r="A6966" s="91">
        <v>44852.208333333336</v>
      </c>
      <c r="B6966" s="92">
        <v>53</v>
      </c>
    </row>
    <row r="6967" spans="1:2" x14ac:dyDescent="0.25">
      <c r="A6967" s="91">
        <v>44852.25</v>
      </c>
      <c r="B6967" s="92">
        <v>52</v>
      </c>
    </row>
    <row r="6968" spans="1:2" x14ac:dyDescent="0.25">
      <c r="A6968" s="91">
        <v>44852.291666666664</v>
      </c>
      <c r="B6968" s="92">
        <v>50</v>
      </c>
    </row>
    <row r="6969" spans="1:2" x14ac:dyDescent="0.25">
      <c r="A6969" s="91">
        <v>44852.333333333336</v>
      </c>
      <c r="B6969" s="92">
        <v>49</v>
      </c>
    </row>
    <row r="6970" spans="1:2" x14ac:dyDescent="0.25">
      <c r="A6970" s="91">
        <v>44852.375</v>
      </c>
      <c r="B6970" s="92">
        <v>51</v>
      </c>
    </row>
    <row r="6971" spans="1:2" x14ac:dyDescent="0.25">
      <c r="A6971" s="91">
        <v>44852.416666666664</v>
      </c>
      <c r="B6971" s="92">
        <v>52</v>
      </c>
    </row>
    <row r="6972" spans="1:2" x14ac:dyDescent="0.25">
      <c r="A6972" s="91">
        <v>44852.458333333336</v>
      </c>
      <c r="B6972" s="92">
        <v>52</v>
      </c>
    </row>
    <row r="6973" spans="1:2" x14ac:dyDescent="0.25">
      <c r="A6973" s="91">
        <v>44852.5</v>
      </c>
      <c r="B6973" s="92">
        <v>53</v>
      </c>
    </row>
    <row r="6974" spans="1:2" x14ac:dyDescent="0.25">
      <c r="A6974" s="91">
        <v>44852.541666666664</v>
      </c>
      <c r="B6974" s="92">
        <v>54</v>
      </c>
    </row>
    <row r="6975" spans="1:2" x14ac:dyDescent="0.25">
      <c r="A6975" s="91">
        <v>44852.583333333336</v>
      </c>
      <c r="B6975" s="92">
        <v>56</v>
      </c>
    </row>
    <row r="6976" spans="1:2" x14ac:dyDescent="0.25">
      <c r="A6976" s="91">
        <v>44852.625</v>
      </c>
      <c r="B6976" s="92">
        <v>56</v>
      </c>
    </row>
    <row r="6977" spans="1:2" x14ac:dyDescent="0.25">
      <c r="A6977" s="91">
        <v>44852.666666666664</v>
      </c>
      <c r="B6977" s="92">
        <v>57</v>
      </c>
    </row>
    <row r="6978" spans="1:2" x14ac:dyDescent="0.25">
      <c r="A6978" s="91">
        <v>44852.708333333336</v>
      </c>
      <c r="B6978" s="92">
        <v>57</v>
      </c>
    </row>
    <row r="6979" spans="1:2" x14ac:dyDescent="0.25">
      <c r="A6979" s="91">
        <v>44852.75</v>
      </c>
      <c r="B6979" s="92">
        <v>55</v>
      </c>
    </row>
    <row r="6980" spans="1:2" x14ac:dyDescent="0.25">
      <c r="A6980" s="91">
        <v>44852.791666666664</v>
      </c>
      <c r="B6980" s="92">
        <v>54</v>
      </c>
    </row>
    <row r="6981" spans="1:2" x14ac:dyDescent="0.25">
      <c r="A6981" s="91">
        <v>44852.833333333336</v>
      </c>
      <c r="B6981" s="92">
        <v>53</v>
      </c>
    </row>
    <row r="6982" spans="1:2" x14ac:dyDescent="0.25">
      <c r="A6982" s="91">
        <v>44852.875</v>
      </c>
      <c r="B6982" s="92">
        <v>52</v>
      </c>
    </row>
    <row r="6983" spans="1:2" x14ac:dyDescent="0.25">
      <c r="A6983" s="91">
        <v>44852.916666666664</v>
      </c>
      <c r="B6983" s="92">
        <v>50</v>
      </c>
    </row>
    <row r="6984" spans="1:2" x14ac:dyDescent="0.25">
      <c r="A6984" s="91">
        <v>44852.958333333336</v>
      </c>
      <c r="B6984" s="92">
        <v>49</v>
      </c>
    </row>
    <row r="6985" spans="1:2" x14ac:dyDescent="0.25">
      <c r="A6985" s="91">
        <v>44853</v>
      </c>
      <c r="B6985" s="92">
        <v>48</v>
      </c>
    </row>
    <row r="6986" spans="1:2" x14ac:dyDescent="0.25">
      <c r="A6986" s="91">
        <v>44853.041666666664</v>
      </c>
      <c r="B6986" s="92">
        <v>48</v>
      </c>
    </row>
    <row r="6987" spans="1:2" x14ac:dyDescent="0.25">
      <c r="A6987" s="91">
        <v>44853.083333333336</v>
      </c>
      <c r="B6987" s="92">
        <v>48</v>
      </c>
    </row>
    <row r="6988" spans="1:2" x14ac:dyDescent="0.25">
      <c r="A6988" s="91">
        <v>44853.125</v>
      </c>
      <c r="B6988" s="92">
        <v>47</v>
      </c>
    </row>
    <row r="6989" spans="1:2" x14ac:dyDescent="0.25">
      <c r="A6989" s="91">
        <v>44853.166666666664</v>
      </c>
      <c r="B6989" s="92">
        <v>45</v>
      </c>
    </row>
    <row r="6990" spans="1:2" x14ac:dyDescent="0.25">
      <c r="A6990" s="91">
        <v>44853.208333333336</v>
      </c>
      <c r="B6990" s="92">
        <v>45</v>
      </c>
    </row>
    <row r="6991" spans="1:2" x14ac:dyDescent="0.25">
      <c r="A6991" s="91">
        <v>44853.25</v>
      </c>
      <c r="B6991" s="92">
        <v>44</v>
      </c>
    </row>
    <row r="6992" spans="1:2" x14ac:dyDescent="0.25">
      <c r="A6992" s="91">
        <v>44853.291666666664</v>
      </c>
      <c r="B6992" s="92">
        <v>44</v>
      </c>
    </row>
    <row r="6993" spans="1:2" x14ac:dyDescent="0.25">
      <c r="A6993" s="91">
        <v>44853.333333333336</v>
      </c>
      <c r="B6993" s="92">
        <v>45</v>
      </c>
    </row>
    <row r="6994" spans="1:2" x14ac:dyDescent="0.25">
      <c r="A6994" s="91">
        <v>44853.375</v>
      </c>
      <c r="B6994" s="92">
        <v>47</v>
      </c>
    </row>
    <row r="6995" spans="1:2" x14ac:dyDescent="0.25">
      <c r="A6995" s="91">
        <v>44853.416666666664</v>
      </c>
      <c r="B6995" s="92">
        <v>50</v>
      </c>
    </row>
    <row r="6996" spans="1:2" x14ac:dyDescent="0.25">
      <c r="A6996" s="91">
        <v>44853.458333333336</v>
      </c>
      <c r="B6996" s="92">
        <v>51</v>
      </c>
    </row>
    <row r="6997" spans="1:2" x14ac:dyDescent="0.25">
      <c r="A6997" s="91">
        <v>44853.5</v>
      </c>
      <c r="B6997" s="92">
        <v>53</v>
      </c>
    </row>
    <row r="6998" spans="1:2" x14ac:dyDescent="0.25">
      <c r="A6998" s="91">
        <v>44853.541666666664</v>
      </c>
      <c r="B6998" s="92">
        <v>54</v>
      </c>
    </row>
    <row r="6999" spans="1:2" x14ac:dyDescent="0.25">
      <c r="A6999" s="91">
        <v>44853.583333333336</v>
      </c>
      <c r="B6999" s="92">
        <v>55</v>
      </c>
    </row>
    <row r="7000" spans="1:2" x14ac:dyDescent="0.25">
      <c r="A7000" s="91">
        <v>44853.625</v>
      </c>
      <c r="B7000" s="92">
        <v>55</v>
      </c>
    </row>
    <row r="7001" spans="1:2" x14ac:dyDescent="0.25">
      <c r="A7001" s="91">
        <v>44853.666666666664</v>
      </c>
      <c r="B7001" s="92">
        <v>54</v>
      </c>
    </row>
    <row r="7002" spans="1:2" x14ac:dyDescent="0.25">
      <c r="A7002" s="91">
        <v>44853.708333333336</v>
      </c>
      <c r="B7002" s="92">
        <v>54</v>
      </c>
    </row>
    <row r="7003" spans="1:2" x14ac:dyDescent="0.25">
      <c r="A7003" s="91">
        <v>44853.75</v>
      </c>
      <c r="B7003" s="92">
        <v>52</v>
      </c>
    </row>
    <row r="7004" spans="1:2" x14ac:dyDescent="0.25">
      <c r="A7004" s="91">
        <v>44853.791666666664</v>
      </c>
      <c r="B7004" s="92">
        <v>52</v>
      </c>
    </row>
    <row r="7005" spans="1:2" x14ac:dyDescent="0.25">
      <c r="A7005" s="91">
        <v>44853.833333333336</v>
      </c>
      <c r="B7005" s="92">
        <v>51</v>
      </c>
    </row>
    <row r="7006" spans="1:2" x14ac:dyDescent="0.25">
      <c r="A7006" s="91">
        <v>44853.875</v>
      </c>
      <c r="B7006" s="92">
        <v>51</v>
      </c>
    </row>
    <row r="7007" spans="1:2" x14ac:dyDescent="0.25">
      <c r="A7007" s="91">
        <v>44853.916666666664</v>
      </c>
      <c r="B7007" s="92">
        <v>50</v>
      </c>
    </row>
    <row r="7008" spans="1:2" x14ac:dyDescent="0.25">
      <c r="A7008" s="91">
        <v>44853.958333333336</v>
      </c>
      <c r="B7008" s="92">
        <v>51</v>
      </c>
    </row>
    <row r="7009" spans="1:2" x14ac:dyDescent="0.25">
      <c r="A7009" s="91">
        <v>44854</v>
      </c>
      <c r="B7009" s="92">
        <v>50</v>
      </c>
    </row>
    <row r="7010" spans="1:2" x14ac:dyDescent="0.25">
      <c r="A7010" s="91">
        <v>44854.041666666664</v>
      </c>
      <c r="B7010" s="92">
        <v>49</v>
      </c>
    </row>
    <row r="7011" spans="1:2" x14ac:dyDescent="0.25">
      <c r="A7011" s="91">
        <v>44854.083333333336</v>
      </c>
      <c r="B7011" s="92">
        <v>48</v>
      </c>
    </row>
    <row r="7012" spans="1:2" x14ac:dyDescent="0.25">
      <c r="A7012" s="91">
        <v>44854.125</v>
      </c>
      <c r="B7012" s="92">
        <v>47</v>
      </c>
    </row>
    <row r="7013" spans="1:2" x14ac:dyDescent="0.25">
      <c r="A7013" s="91">
        <v>44854.166666666664</v>
      </c>
      <c r="B7013" s="92">
        <v>46</v>
      </c>
    </row>
    <row r="7014" spans="1:2" x14ac:dyDescent="0.25">
      <c r="A7014" s="91">
        <v>44854.208333333336</v>
      </c>
      <c r="B7014" s="92">
        <v>46</v>
      </c>
    </row>
    <row r="7015" spans="1:2" x14ac:dyDescent="0.25">
      <c r="A7015" s="91">
        <v>44854.25</v>
      </c>
      <c r="B7015" s="92">
        <v>46</v>
      </c>
    </row>
    <row r="7016" spans="1:2" x14ac:dyDescent="0.25">
      <c r="A7016" s="91">
        <v>44854.291666666664</v>
      </c>
      <c r="B7016" s="92">
        <v>45</v>
      </c>
    </row>
    <row r="7017" spans="1:2" x14ac:dyDescent="0.25">
      <c r="A7017" s="91">
        <v>44854.333333333336</v>
      </c>
      <c r="B7017" s="92">
        <v>46</v>
      </c>
    </row>
    <row r="7018" spans="1:2" x14ac:dyDescent="0.25">
      <c r="A7018" s="91">
        <v>44854.375</v>
      </c>
      <c r="B7018" s="92">
        <v>50</v>
      </c>
    </row>
    <row r="7019" spans="1:2" x14ac:dyDescent="0.25">
      <c r="A7019" s="91">
        <v>44854.416666666664</v>
      </c>
      <c r="B7019" s="92">
        <v>53</v>
      </c>
    </row>
    <row r="7020" spans="1:2" x14ac:dyDescent="0.25">
      <c r="A7020" s="91">
        <v>44854.458333333336</v>
      </c>
      <c r="B7020" s="92">
        <v>55</v>
      </c>
    </row>
    <row r="7021" spans="1:2" x14ac:dyDescent="0.25">
      <c r="A7021" s="91">
        <v>44854.5</v>
      </c>
      <c r="B7021" s="92">
        <v>57</v>
      </c>
    </row>
    <row r="7022" spans="1:2" x14ac:dyDescent="0.25">
      <c r="A7022" s="91">
        <v>44854.541666666664</v>
      </c>
      <c r="B7022" s="92">
        <v>58</v>
      </c>
    </row>
    <row r="7023" spans="1:2" x14ac:dyDescent="0.25">
      <c r="A7023" s="91">
        <v>44854.583333333336</v>
      </c>
      <c r="B7023" s="92">
        <v>59</v>
      </c>
    </row>
    <row r="7024" spans="1:2" x14ac:dyDescent="0.25">
      <c r="A7024" s="91">
        <v>44854.625</v>
      </c>
      <c r="B7024" s="92">
        <v>59</v>
      </c>
    </row>
    <row r="7025" spans="1:2" x14ac:dyDescent="0.25">
      <c r="A7025" s="91">
        <v>44854.666666666664</v>
      </c>
      <c r="B7025" s="92">
        <v>60</v>
      </c>
    </row>
    <row r="7026" spans="1:2" x14ac:dyDescent="0.25">
      <c r="A7026" s="91">
        <v>44854.708333333336</v>
      </c>
      <c r="B7026" s="92">
        <v>59</v>
      </c>
    </row>
    <row r="7027" spans="1:2" x14ac:dyDescent="0.25">
      <c r="A7027" s="91">
        <v>44854.75</v>
      </c>
      <c r="B7027" s="92">
        <v>57</v>
      </c>
    </row>
    <row r="7028" spans="1:2" x14ac:dyDescent="0.25">
      <c r="A7028" s="91">
        <v>44854.791666666664</v>
      </c>
      <c r="B7028" s="92">
        <v>57</v>
      </c>
    </row>
    <row r="7029" spans="1:2" x14ac:dyDescent="0.25">
      <c r="A7029" s="91">
        <v>44854.833333333336</v>
      </c>
      <c r="B7029" s="92">
        <v>56</v>
      </c>
    </row>
    <row r="7030" spans="1:2" x14ac:dyDescent="0.25">
      <c r="A7030" s="91">
        <v>44854.875</v>
      </c>
      <c r="B7030" s="92">
        <v>56</v>
      </c>
    </row>
    <row r="7031" spans="1:2" x14ac:dyDescent="0.25">
      <c r="A7031" s="91">
        <v>44854.916666666664</v>
      </c>
      <c r="B7031" s="92">
        <v>55</v>
      </c>
    </row>
    <row r="7032" spans="1:2" x14ac:dyDescent="0.25">
      <c r="A7032" s="91">
        <v>44854.958333333336</v>
      </c>
      <c r="B7032" s="92">
        <v>53</v>
      </c>
    </row>
    <row r="7033" spans="1:2" x14ac:dyDescent="0.25">
      <c r="A7033" s="91">
        <v>44855</v>
      </c>
      <c r="B7033" s="92">
        <v>52</v>
      </c>
    </row>
    <row r="7034" spans="1:2" x14ac:dyDescent="0.25">
      <c r="A7034" s="91">
        <v>44855.041666666664</v>
      </c>
      <c r="B7034" s="92">
        <v>52</v>
      </c>
    </row>
    <row r="7035" spans="1:2" x14ac:dyDescent="0.25">
      <c r="A7035" s="91">
        <v>44855.083333333336</v>
      </c>
      <c r="B7035" s="92">
        <v>53</v>
      </c>
    </row>
    <row r="7036" spans="1:2" x14ac:dyDescent="0.25">
      <c r="A7036" s="91">
        <v>44855.125</v>
      </c>
      <c r="B7036" s="92">
        <v>51</v>
      </c>
    </row>
    <row r="7037" spans="1:2" x14ac:dyDescent="0.25">
      <c r="A7037" s="91">
        <v>44855.166666666664</v>
      </c>
      <c r="B7037" s="92">
        <v>50</v>
      </c>
    </row>
    <row r="7038" spans="1:2" x14ac:dyDescent="0.25">
      <c r="A7038" s="91">
        <v>44855.208333333336</v>
      </c>
      <c r="B7038" s="92">
        <v>49</v>
      </c>
    </row>
    <row r="7039" spans="1:2" x14ac:dyDescent="0.25">
      <c r="A7039" s="91">
        <v>44855.25</v>
      </c>
      <c r="B7039" s="92">
        <v>48</v>
      </c>
    </row>
    <row r="7040" spans="1:2" x14ac:dyDescent="0.25">
      <c r="A7040" s="91">
        <v>44855.291666666664</v>
      </c>
      <c r="B7040" s="92">
        <v>46</v>
      </c>
    </row>
    <row r="7041" spans="1:2" x14ac:dyDescent="0.25">
      <c r="A7041" s="91">
        <v>44855.333333333336</v>
      </c>
      <c r="B7041" s="92">
        <v>48</v>
      </c>
    </row>
    <row r="7042" spans="1:2" x14ac:dyDescent="0.25">
      <c r="A7042" s="91">
        <v>44855.375</v>
      </c>
      <c r="B7042" s="92">
        <v>52</v>
      </c>
    </row>
    <row r="7043" spans="1:2" x14ac:dyDescent="0.25">
      <c r="A7043" s="91">
        <v>44855.416666666664</v>
      </c>
      <c r="B7043" s="92">
        <v>56</v>
      </c>
    </row>
    <row r="7044" spans="1:2" x14ac:dyDescent="0.25">
      <c r="A7044" s="91">
        <v>44855.458333333336</v>
      </c>
      <c r="B7044" s="92">
        <v>59</v>
      </c>
    </row>
    <row r="7045" spans="1:2" x14ac:dyDescent="0.25">
      <c r="A7045" s="91">
        <v>44855.5</v>
      </c>
      <c r="B7045" s="92">
        <v>61</v>
      </c>
    </row>
    <row r="7046" spans="1:2" x14ac:dyDescent="0.25">
      <c r="A7046" s="91">
        <v>44855.541666666664</v>
      </c>
      <c r="B7046" s="92">
        <v>63</v>
      </c>
    </row>
    <row r="7047" spans="1:2" x14ac:dyDescent="0.25">
      <c r="A7047" s="91">
        <v>44855.583333333336</v>
      </c>
      <c r="B7047" s="92">
        <v>63</v>
      </c>
    </row>
    <row r="7048" spans="1:2" x14ac:dyDescent="0.25">
      <c r="A7048" s="91">
        <v>44855.625</v>
      </c>
      <c r="B7048" s="92">
        <v>63</v>
      </c>
    </row>
    <row r="7049" spans="1:2" x14ac:dyDescent="0.25">
      <c r="A7049" s="91">
        <v>44855.666666666664</v>
      </c>
      <c r="B7049" s="92">
        <v>62</v>
      </c>
    </row>
    <row r="7050" spans="1:2" x14ac:dyDescent="0.25">
      <c r="A7050" s="91">
        <v>44855.708333333336</v>
      </c>
      <c r="B7050" s="92">
        <v>60</v>
      </c>
    </row>
    <row r="7051" spans="1:2" x14ac:dyDescent="0.25">
      <c r="A7051" s="91">
        <v>44855.75</v>
      </c>
      <c r="B7051" s="92">
        <v>57</v>
      </c>
    </row>
    <row r="7052" spans="1:2" x14ac:dyDescent="0.25">
      <c r="A7052" s="91">
        <v>44855.791666666664</v>
      </c>
      <c r="B7052" s="92">
        <v>54</v>
      </c>
    </row>
    <row r="7053" spans="1:2" x14ac:dyDescent="0.25">
      <c r="A7053" s="91">
        <v>44855.833333333336</v>
      </c>
      <c r="B7053" s="92">
        <v>56</v>
      </c>
    </row>
    <row r="7054" spans="1:2" x14ac:dyDescent="0.25">
      <c r="A7054" s="91">
        <v>44855.875</v>
      </c>
      <c r="B7054" s="92">
        <v>57</v>
      </c>
    </row>
    <row r="7055" spans="1:2" x14ac:dyDescent="0.25">
      <c r="A7055" s="91">
        <v>44855.916666666664</v>
      </c>
      <c r="B7055" s="92">
        <v>57</v>
      </c>
    </row>
    <row r="7056" spans="1:2" x14ac:dyDescent="0.25">
      <c r="A7056" s="91">
        <v>44855.958333333336</v>
      </c>
      <c r="B7056" s="92">
        <v>55</v>
      </c>
    </row>
    <row r="7057" spans="1:2" x14ac:dyDescent="0.25">
      <c r="A7057" s="91">
        <v>44856</v>
      </c>
      <c r="B7057" s="92">
        <v>53</v>
      </c>
    </row>
    <row r="7058" spans="1:2" x14ac:dyDescent="0.25">
      <c r="A7058" s="91">
        <v>44856.041666666664</v>
      </c>
      <c r="B7058" s="92">
        <v>53</v>
      </c>
    </row>
    <row r="7059" spans="1:2" x14ac:dyDescent="0.25">
      <c r="A7059" s="91">
        <v>44856.083333333336</v>
      </c>
      <c r="B7059" s="92">
        <v>52</v>
      </c>
    </row>
    <row r="7060" spans="1:2" x14ac:dyDescent="0.25">
      <c r="A7060" s="91">
        <v>44856.125</v>
      </c>
      <c r="B7060" s="92">
        <v>50</v>
      </c>
    </row>
    <row r="7061" spans="1:2" x14ac:dyDescent="0.25">
      <c r="A7061" s="91">
        <v>44856.166666666664</v>
      </c>
      <c r="B7061" s="92">
        <v>47</v>
      </c>
    </row>
    <row r="7062" spans="1:2" x14ac:dyDescent="0.25">
      <c r="A7062" s="91">
        <v>44856.208333333336</v>
      </c>
      <c r="B7062" s="92">
        <v>45</v>
      </c>
    </row>
    <row r="7063" spans="1:2" x14ac:dyDescent="0.25">
      <c r="A7063" s="91">
        <v>44856.25</v>
      </c>
      <c r="B7063" s="92">
        <v>44</v>
      </c>
    </row>
    <row r="7064" spans="1:2" x14ac:dyDescent="0.25">
      <c r="A7064" s="91">
        <v>44856.291666666664</v>
      </c>
      <c r="B7064" s="92">
        <v>46</v>
      </c>
    </row>
    <row r="7065" spans="1:2" x14ac:dyDescent="0.25">
      <c r="A7065" s="91">
        <v>44856.333333333336</v>
      </c>
      <c r="B7065" s="92">
        <v>46</v>
      </c>
    </row>
    <row r="7066" spans="1:2" x14ac:dyDescent="0.25">
      <c r="A7066" s="91">
        <v>44856.375</v>
      </c>
      <c r="B7066" s="92">
        <v>53</v>
      </c>
    </row>
    <row r="7067" spans="1:2" x14ac:dyDescent="0.25">
      <c r="A7067" s="91">
        <v>44856.416666666664</v>
      </c>
      <c r="B7067" s="92">
        <v>58</v>
      </c>
    </row>
    <row r="7068" spans="1:2" x14ac:dyDescent="0.25">
      <c r="A7068" s="91">
        <v>44856.458333333336</v>
      </c>
      <c r="B7068" s="92">
        <v>62</v>
      </c>
    </row>
    <row r="7069" spans="1:2" x14ac:dyDescent="0.25">
      <c r="A7069" s="91">
        <v>44856.5</v>
      </c>
      <c r="B7069" s="92">
        <v>62</v>
      </c>
    </row>
    <row r="7070" spans="1:2" x14ac:dyDescent="0.25">
      <c r="A7070" s="91">
        <v>44856.541666666664</v>
      </c>
      <c r="B7070" s="92">
        <v>64</v>
      </c>
    </row>
    <row r="7071" spans="1:2" x14ac:dyDescent="0.25">
      <c r="A7071" s="91">
        <v>44856.583333333336</v>
      </c>
      <c r="B7071" s="92">
        <v>63</v>
      </c>
    </row>
    <row r="7072" spans="1:2" x14ac:dyDescent="0.25">
      <c r="A7072" s="91">
        <v>44856.625</v>
      </c>
      <c r="B7072" s="92">
        <v>64</v>
      </c>
    </row>
    <row r="7073" spans="1:2" x14ac:dyDescent="0.25">
      <c r="A7073" s="91">
        <v>44856.666666666664</v>
      </c>
      <c r="B7073" s="92">
        <v>63</v>
      </c>
    </row>
    <row r="7074" spans="1:2" x14ac:dyDescent="0.25">
      <c r="A7074" s="91">
        <v>44856.708333333336</v>
      </c>
      <c r="B7074" s="92">
        <v>62</v>
      </c>
    </row>
    <row r="7075" spans="1:2" x14ac:dyDescent="0.25">
      <c r="A7075" s="91">
        <v>44856.75</v>
      </c>
      <c r="B7075" s="92">
        <v>59</v>
      </c>
    </row>
    <row r="7076" spans="1:2" x14ac:dyDescent="0.25">
      <c r="A7076" s="91">
        <v>44856.791666666664</v>
      </c>
      <c r="B7076" s="92">
        <v>56</v>
      </c>
    </row>
    <row r="7077" spans="1:2" x14ac:dyDescent="0.25">
      <c r="A7077" s="91">
        <v>44856.833333333336</v>
      </c>
      <c r="B7077" s="92">
        <v>56</v>
      </c>
    </row>
    <row r="7078" spans="1:2" x14ac:dyDescent="0.25">
      <c r="A7078" s="91">
        <v>44856.875</v>
      </c>
      <c r="B7078" s="92">
        <v>53</v>
      </c>
    </row>
    <row r="7079" spans="1:2" x14ac:dyDescent="0.25">
      <c r="A7079" s="91">
        <v>44856.916666666664</v>
      </c>
      <c r="B7079" s="92">
        <v>53</v>
      </c>
    </row>
    <row r="7080" spans="1:2" x14ac:dyDescent="0.25">
      <c r="A7080" s="91">
        <v>44856.958333333336</v>
      </c>
      <c r="B7080" s="92">
        <v>53</v>
      </c>
    </row>
    <row r="7081" spans="1:2" x14ac:dyDescent="0.25">
      <c r="A7081" s="91">
        <v>44857</v>
      </c>
      <c r="B7081" s="92">
        <v>53</v>
      </c>
    </row>
    <row r="7082" spans="1:2" x14ac:dyDescent="0.25">
      <c r="A7082" s="91">
        <v>44857.041666666664</v>
      </c>
      <c r="B7082" s="92">
        <v>55</v>
      </c>
    </row>
    <row r="7083" spans="1:2" x14ac:dyDescent="0.25">
      <c r="A7083" s="91">
        <v>44857.083333333336</v>
      </c>
      <c r="B7083" s="92">
        <v>56</v>
      </c>
    </row>
    <row r="7084" spans="1:2" x14ac:dyDescent="0.25">
      <c r="A7084" s="91">
        <v>44857.125</v>
      </c>
      <c r="B7084" s="92">
        <v>56</v>
      </c>
    </row>
    <row r="7085" spans="1:2" x14ac:dyDescent="0.25">
      <c r="A7085" s="91">
        <v>44857.166666666664</v>
      </c>
      <c r="B7085" s="92">
        <v>56</v>
      </c>
    </row>
    <row r="7086" spans="1:2" x14ac:dyDescent="0.25">
      <c r="A7086" s="91">
        <v>44857.208333333336</v>
      </c>
      <c r="B7086" s="92">
        <v>57</v>
      </c>
    </row>
    <row r="7087" spans="1:2" x14ac:dyDescent="0.25">
      <c r="A7087" s="91">
        <v>44857.25</v>
      </c>
      <c r="B7087" s="92">
        <v>57</v>
      </c>
    </row>
    <row r="7088" spans="1:2" x14ac:dyDescent="0.25">
      <c r="A7088" s="91">
        <v>44857.291666666664</v>
      </c>
      <c r="B7088" s="92">
        <v>57</v>
      </c>
    </row>
    <row r="7089" spans="1:2" x14ac:dyDescent="0.25">
      <c r="A7089" s="91">
        <v>44857.333333333336</v>
      </c>
      <c r="B7089" s="92">
        <v>58</v>
      </c>
    </row>
    <row r="7090" spans="1:2" x14ac:dyDescent="0.25">
      <c r="A7090" s="91">
        <v>44857.375</v>
      </c>
      <c r="B7090" s="92">
        <v>58</v>
      </c>
    </row>
    <row r="7091" spans="1:2" x14ac:dyDescent="0.25">
      <c r="A7091" s="91">
        <v>44857.416666666664</v>
      </c>
      <c r="B7091" s="92">
        <v>60</v>
      </c>
    </row>
    <row r="7092" spans="1:2" x14ac:dyDescent="0.25">
      <c r="A7092" s="91">
        <v>44857.458333333336</v>
      </c>
      <c r="B7092" s="92">
        <v>61</v>
      </c>
    </row>
    <row r="7093" spans="1:2" x14ac:dyDescent="0.25">
      <c r="A7093" s="91">
        <v>44857.5</v>
      </c>
      <c r="B7093" s="92">
        <v>60</v>
      </c>
    </row>
    <row r="7094" spans="1:2" x14ac:dyDescent="0.25">
      <c r="A7094" s="91">
        <v>44857.541666666664</v>
      </c>
      <c r="B7094" s="92">
        <v>58</v>
      </c>
    </row>
    <row r="7095" spans="1:2" x14ac:dyDescent="0.25">
      <c r="A7095" s="91">
        <v>44857.583333333336</v>
      </c>
      <c r="B7095" s="92">
        <v>59</v>
      </c>
    </row>
    <row r="7096" spans="1:2" x14ac:dyDescent="0.25">
      <c r="A7096" s="91">
        <v>44857.625</v>
      </c>
      <c r="B7096" s="92">
        <v>61</v>
      </c>
    </row>
    <row r="7097" spans="1:2" x14ac:dyDescent="0.25">
      <c r="A7097" s="91">
        <v>44857.666666666664</v>
      </c>
      <c r="B7097" s="92">
        <v>59</v>
      </c>
    </row>
    <row r="7098" spans="1:2" x14ac:dyDescent="0.25">
      <c r="A7098" s="91">
        <v>44857.708333333336</v>
      </c>
      <c r="B7098" s="92">
        <v>58</v>
      </c>
    </row>
    <row r="7099" spans="1:2" x14ac:dyDescent="0.25">
      <c r="A7099" s="91">
        <v>44857.75</v>
      </c>
      <c r="B7099" s="92">
        <v>57</v>
      </c>
    </row>
    <row r="7100" spans="1:2" x14ac:dyDescent="0.25">
      <c r="A7100" s="91">
        <v>44857.791666666664</v>
      </c>
      <c r="B7100" s="92">
        <v>56</v>
      </c>
    </row>
    <row r="7101" spans="1:2" x14ac:dyDescent="0.25">
      <c r="A7101" s="91">
        <v>44857.833333333336</v>
      </c>
      <c r="B7101" s="92">
        <v>56</v>
      </c>
    </row>
    <row r="7102" spans="1:2" x14ac:dyDescent="0.25">
      <c r="A7102" s="91">
        <v>44857.875</v>
      </c>
      <c r="B7102" s="92">
        <v>56</v>
      </c>
    </row>
    <row r="7103" spans="1:2" x14ac:dyDescent="0.25">
      <c r="A7103" s="91">
        <v>44857.916666666664</v>
      </c>
      <c r="B7103" s="92">
        <v>56</v>
      </c>
    </row>
    <row r="7104" spans="1:2" x14ac:dyDescent="0.25">
      <c r="A7104" s="91">
        <v>44857.958333333336</v>
      </c>
      <c r="B7104" s="92">
        <v>57</v>
      </c>
    </row>
    <row r="7105" spans="1:2" x14ac:dyDescent="0.25">
      <c r="A7105" s="91">
        <v>44858</v>
      </c>
      <c r="B7105" s="92">
        <v>57</v>
      </c>
    </row>
    <row r="7106" spans="1:2" x14ac:dyDescent="0.25">
      <c r="A7106" s="91">
        <v>44858.041666666664</v>
      </c>
      <c r="B7106" s="92">
        <v>56</v>
      </c>
    </row>
    <row r="7107" spans="1:2" x14ac:dyDescent="0.25">
      <c r="A7107" s="91">
        <v>44858.083333333336</v>
      </c>
      <c r="B7107" s="92">
        <v>56</v>
      </c>
    </row>
    <row r="7108" spans="1:2" x14ac:dyDescent="0.25">
      <c r="A7108" s="91">
        <v>44858.125</v>
      </c>
      <c r="B7108" s="92">
        <v>55</v>
      </c>
    </row>
    <row r="7109" spans="1:2" x14ac:dyDescent="0.25">
      <c r="A7109" s="91">
        <v>44858.166666666664</v>
      </c>
      <c r="B7109" s="92">
        <v>55</v>
      </c>
    </row>
    <row r="7110" spans="1:2" x14ac:dyDescent="0.25">
      <c r="A7110" s="91">
        <v>44858.208333333336</v>
      </c>
      <c r="B7110" s="92">
        <v>55</v>
      </c>
    </row>
    <row r="7111" spans="1:2" x14ac:dyDescent="0.25">
      <c r="A7111" s="91">
        <v>44858.25</v>
      </c>
      <c r="B7111" s="92">
        <v>55</v>
      </c>
    </row>
    <row r="7112" spans="1:2" x14ac:dyDescent="0.25">
      <c r="A7112" s="91">
        <v>44858.291666666664</v>
      </c>
      <c r="B7112" s="92">
        <v>55</v>
      </c>
    </row>
    <row r="7113" spans="1:2" x14ac:dyDescent="0.25">
      <c r="A7113" s="91">
        <v>44858.333333333336</v>
      </c>
      <c r="B7113" s="92">
        <v>56</v>
      </c>
    </row>
    <row r="7114" spans="1:2" x14ac:dyDescent="0.25">
      <c r="A7114" s="91">
        <v>44858.375</v>
      </c>
      <c r="B7114" s="92">
        <v>56</v>
      </c>
    </row>
    <row r="7115" spans="1:2" x14ac:dyDescent="0.25">
      <c r="A7115" s="91">
        <v>44858.416666666664</v>
      </c>
      <c r="B7115" s="92">
        <v>57</v>
      </c>
    </row>
    <row r="7116" spans="1:2" x14ac:dyDescent="0.25">
      <c r="A7116" s="91">
        <v>44858.458333333336</v>
      </c>
      <c r="B7116" s="92">
        <v>58</v>
      </c>
    </row>
    <row r="7117" spans="1:2" x14ac:dyDescent="0.25">
      <c r="A7117" s="91">
        <v>44858.5</v>
      </c>
      <c r="B7117" s="92">
        <v>59</v>
      </c>
    </row>
    <row r="7118" spans="1:2" x14ac:dyDescent="0.25">
      <c r="A7118" s="91">
        <v>44858.541666666664</v>
      </c>
      <c r="B7118" s="92">
        <v>61</v>
      </c>
    </row>
    <row r="7119" spans="1:2" x14ac:dyDescent="0.25">
      <c r="A7119" s="91">
        <v>44858.583333333336</v>
      </c>
      <c r="B7119" s="92">
        <v>63</v>
      </c>
    </row>
    <row r="7120" spans="1:2" x14ac:dyDescent="0.25">
      <c r="A7120" s="91">
        <v>44858.625</v>
      </c>
      <c r="B7120" s="92">
        <v>63</v>
      </c>
    </row>
    <row r="7121" spans="1:2" x14ac:dyDescent="0.25">
      <c r="A7121" s="91">
        <v>44858.666666666664</v>
      </c>
      <c r="B7121" s="92">
        <v>63</v>
      </c>
    </row>
    <row r="7122" spans="1:2" x14ac:dyDescent="0.25">
      <c r="A7122" s="91">
        <v>44858.708333333336</v>
      </c>
      <c r="B7122" s="92">
        <v>63</v>
      </c>
    </row>
    <row r="7123" spans="1:2" x14ac:dyDescent="0.25">
      <c r="A7123" s="91">
        <v>44858.75</v>
      </c>
      <c r="B7123" s="92">
        <v>62</v>
      </c>
    </row>
    <row r="7124" spans="1:2" x14ac:dyDescent="0.25">
      <c r="A7124" s="91">
        <v>44858.791666666664</v>
      </c>
      <c r="B7124" s="92">
        <v>61</v>
      </c>
    </row>
    <row r="7125" spans="1:2" x14ac:dyDescent="0.25">
      <c r="A7125" s="91">
        <v>44858.833333333336</v>
      </c>
      <c r="B7125" s="92">
        <v>62</v>
      </c>
    </row>
    <row r="7126" spans="1:2" x14ac:dyDescent="0.25">
      <c r="A7126" s="91">
        <v>44858.875</v>
      </c>
      <c r="B7126" s="92">
        <v>62</v>
      </c>
    </row>
    <row r="7127" spans="1:2" x14ac:dyDescent="0.25">
      <c r="A7127" s="91">
        <v>44858.916666666664</v>
      </c>
      <c r="B7127" s="92">
        <v>62</v>
      </c>
    </row>
    <row r="7128" spans="1:2" x14ac:dyDescent="0.25">
      <c r="A7128" s="91">
        <v>44858.958333333336</v>
      </c>
      <c r="B7128" s="92">
        <v>62</v>
      </c>
    </row>
    <row r="7129" spans="1:2" x14ac:dyDescent="0.25">
      <c r="A7129" s="91">
        <v>44859</v>
      </c>
      <c r="B7129" s="92">
        <v>62</v>
      </c>
    </row>
    <row r="7130" spans="1:2" x14ac:dyDescent="0.25">
      <c r="A7130" s="91">
        <v>44859.041666666664</v>
      </c>
      <c r="B7130" s="92">
        <v>62</v>
      </c>
    </row>
    <row r="7131" spans="1:2" x14ac:dyDescent="0.25">
      <c r="A7131" s="91">
        <v>44859.083333333336</v>
      </c>
      <c r="B7131" s="92">
        <v>62</v>
      </c>
    </row>
    <row r="7132" spans="1:2" x14ac:dyDescent="0.25">
      <c r="A7132" s="91">
        <v>44859.125</v>
      </c>
      <c r="B7132" s="92">
        <v>64</v>
      </c>
    </row>
    <row r="7133" spans="1:2" x14ac:dyDescent="0.25">
      <c r="A7133" s="91">
        <v>44859.166666666664</v>
      </c>
      <c r="B7133" s="92">
        <v>64</v>
      </c>
    </row>
    <row r="7134" spans="1:2" x14ac:dyDescent="0.25">
      <c r="A7134" s="91">
        <v>44859.208333333336</v>
      </c>
      <c r="B7134" s="92">
        <v>64</v>
      </c>
    </row>
    <row r="7135" spans="1:2" x14ac:dyDescent="0.25">
      <c r="A7135" s="91">
        <v>44859.25</v>
      </c>
      <c r="B7135" s="92">
        <v>64</v>
      </c>
    </row>
    <row r="7136" spans="1:2" x14ac:dyDescent="0.25">
      <c r="A7136" s="91">
        <v>44859.291666666664</v>
      </c>
      <c r="B7136" s="92">
        <v>64</v>
      </c>
    </row>
    <row r="7137" spans="1:2" x14ac:dyDescent="0.25">
      <c r="A7137" s="91">
        <v>44859.333333333336</v>
      </c>
      <c r="B7137" s="92">
        <v>65</v>
      </c>
    </row>
    <row r="7138" spans="1:2" x14ac:dyDescent="0.25">
      <c r="A7138" s="91">
        <v>44859.375</v>
      </c>
      <c r="B7138" s="92">
        <v>65</v>
      </c>
    </row>
    <row r="7139" spans="1:2" x14ac:dyDescent="0.25">
      <c r="A7139" s="91">
        <v>44859.416666666664</v>
      </c>
      <c r="B7139" s="92">
        <v>65</v>
      </c>
    </row>
    <row r="7140" spans="1:2" x14ac:dyDescent="0.25">
      <c r="A7140" s="91">
        <v>44859.458333333336</v>
      </c>
      <c r="B7140" s="92">
        <v>66</v>
      </c>
    </row>
    <row r="7141" spans="1:2" x14ac:dyDescent="0.25">
      <c r="A7141" s="91">
        <v>44859.5</v>
      </c>
      <c r="B7141" s="92">
        <v>68</v>
      </c>
    </row>
    <row r="7142" spans="1:2" x14ac:dyDescent="0.25">
      <c r="A7142" s="91">
        <v>44859.541666666664</v>
      </c>
      <c r="B7142" s="92">
        <v>73</v>
      </c>
    </row>
    <row r="7143" spans="1:2" x14ac:dyDescent="0.25">
      <c r="A7143" s="91">
        <v>44859.583333333336</v>
      </c>
      <c r="B7143" s="92">
        <v>71</v>
      </c>
    </row>
    <row r="7144" spans="1:2" x14ac:dyDescent="0.25">
      <c r="A7144" s="91">
        <v>44859.625</v>
      </c>
      <c r="B7144" s="92">
        <v>70</v>
      </c>
    </row>
    <row r="7145" spans="1:2" x14ac:dyDescent="0.25">
      <c r="A7145" s="91">
        <v>44859.666666666664</v>
      </c>
      <c r="B7145" s="92">
        <v>70</v>
      </c>
    </row>
    <row r="7146" spans="1:2" x14ac:dyDescent="0.25">
      <c r="A7146" s="91">
        <v>44859.708333333336</v>
      </c>
      <c r="B7146" s="92">
        <v>67</v>
      </c>
    </row>
    <row r="7147" spans="1:2" x14ac:dyDescent="0.25">
      <c r="A7147" s="91">
        <v>44859.75</v>
      </c>
      <c r="B7147" s="92">
        <v>65</v>
      </c>
    </row>
    <row r="7148" spans="1:2" x14ac:dyDescent="0.25">
      <c r="A7148" s="91">
        <v>44859.791666666664</v>
      </c>
      <c r="B7148" s="92">
        <v>64</v>
      </c>
    </row>
    <row r="7149" spans="1:2" x14ac:dyDescent="0.25">
      <c r="A7149" s="91">
        <v>44859.833333333336</v>
      </c>
      <c r="B7149" s="92">
        <v>64</v>
      </c>
    </row>
    <row r="7150" spans="1:2" x14ac:dyDescent="0.25">
      <c r="A7150" s="91">
        <v>44859.875</v>
      </c>
      <c r="B7150" s="92">
        <v>63</v>
      </c>
    </row>
    <row r="7151" spans="1:2" x14ac:dyDescent="0.25">
      <c r="A7151" s="91">
        <v>44859.916666666664</v>
      </c>
      <c r="B7151" s="92">
        <v>63</v>
      </c>
    </row>
    <row r="7152" spans="1:2" x14ac:dyDescent="0.25">
      <c r="A7152" s="91">
        <v>44859.958333333336</v>
      </c>
      <c r="B7152" s="92">
        <v>63</v>
      </c>
    </row>
    <row r="7153" spans="1:2" x14ac:dyDescent="0.25">
      <c r="A7153" s="91">
        <v>44860</v>
      </c>
      <c r="B7153" s="92">
        <v>63</v>
      </c>
    </row>
    <row r="7154" spans="1:2" x14ac:dyDescent="0.25">
      <c r="A7154" s="91">
        <v>44860.041666666664</v>
      </c>
      <c r="B7154" s="92">
        <v>64</v>
      </c>
    </row>
    <row r="7155" spans="1:2" x14ac:dyDescent="0.25">
      <c r="A7155" s="91">
        <v>44860.083333333336</v>
      </c>
      <c r="B7155" s="92">
        <v>64</v>
      </c>
    </row>
    <row r="7156" spans="1:2" x14ac:dyDescent="0.25">
      <c r="A7156" s="91">
        <v>44860.125</v>
      </c>
      <c r="B7156" s="92">
        <v>65</v>
      </c>
    </row>
    <row r="7157" spans="1:2" x14ac:dyDescent="0.25">
      <c r="A7157" s="91">
        <v>44860.166666666664</v>
      </c>
      <c r="B7157" s="92">
        <v>65</v>
      </c>
    </row>
    <row r="7158" spans="1:2" x14ac:dyDescent="0.25">
      <c r="A7158" s="91">
        <v>44860.208333333336</v>
      </c>
      <c r="B7158" s="92">
        <v>65</v>
      </c>
    </row>
    <row r="7159" spans="1:2" x14ac:dyDescent="0.25">
      <c r="A7159" s="91">
        <v>44860.25</v>
      </c>
      <c r="B7159" s="92">
        <v>64</v>
      </c>
    </row>
    <row r="7160" spans="1:2" x14ac:dyDescent="0.25">
      <c r="A7160" s="91">
        <v>44860.291666666664</v>
      </c>
      <c r="B7160" s="92">
        <v>64</v>
      </c>
    </row>
    <row r="7161" spans="1:2" x14ac:dyDescent="0.25">
      <c r="A7161" s="91">
        <v>44860.333333333336</v>
      </c>
      <c r="B7161" s="92">
        <v>64</v>
      </c>
    </row>
    <row r="7162" spans="1:2" x14ac:dyDescent="0.25">
      <c r="A7162" s="91">
        <v>44860.375</v>
      </c>
      <c r="B7162" s="92">
        <v>65</v>
      </c>
    </row>
    <row r="7163" spans="1:2" x14ac:dyDescent="0.25">
      <c r="A7163" s="91">
        <v>44860.416666666664</v>
      </c>
      <c r="B7163" s="92">
        <v>66</v>
      </c>
    </row>
    <row r="7164" spans="1:2" x14ac:dyDescent="0.25">
      <c r="A7164" s="91">
        <v>44860.458333333336</v>
      </c>
      <c r="B7164" s="92">
        <v>68</v>
      </c>
    </row>
    <row r="7165" spans="1:2" x14ac:dyDescent="0.25">
      <c r="A7165" s="91">
        <v>44860.5</v>
      </c>
      <c r="B7165" s="92">
        <v>67</v>
      </c>
    </row>
    <row r="7166" spans="1:2" x14ac:dyDescent="0.25">
      <c r="A7166" s="91">
        <v>44860.541666666664</v>
      </c>
      <c r="B7166" s="92">
        <v>69</v>
      </c>
    </row>
    <row r="7167" spans="1:2" x14ac:dyDescent="0.25">
      <c r="A7167" s="91">
        <v>44860.583333333336</v>
      </c>
      <c r="B7167" s="92">
        <v>70</v>
      </c>
    </row>
    <row r="7168" spans="1:2" x14ac:dyDescent="0.25">
      <c r="A7168" s="91">
        <v>44860.625</v>
      </c>
      <c r="B7168" s="92">
        <v>69</v>
      </c>
    </row>
    <row r="7169" spans="1:2" x14ac:dyDescent="0.25">
      <c r="A7169" s="91">
        <v>44860.666666666664</v>
      </c>
      <c r="B7169" s="92">
        <v>70</v>
      </c>
    </row>
    <row r="7170" spans="1:2" x14ac:dyDescent="0.25">
      <c r="A7170" s="91">
        <v>44860.708333333336</v>
      </c>
      <c r="B7170" s="92">
        <v>64</v>
      </c>
    </row>
    <row r="7171" spans="1:2" x14ac:dyDescent="0.25">
      <c r="A7171" s="91">
        <v>44860.75</v>
      </c>
      <c r="B7171" s="92">
        <v>64</v>
      </c>
    </row>
    <row r="7172" spans="1:2" x14ac:dyDescent="0.25">
      <c r="A7172" s="91">
        <v>44860.791666666664</v>
      </c>
      <c r="B7172" s="92">
        <v>62</v>
      </c>
    </row>
    <row r="7173" spans="1:2" x14ac:dyDescent="0.25">
      <c r="A7173" s="91">
        <v>44860.833333333336</v>
      </c>
      <c r="B7173" s="92">
        <v>63</v>
      </c>
    </row>
    <row r="7174" spans="1:2" x14ac:dyDescent="0.25">
      <c r="A7174" s="91">
        <v>44860.875</v>
      </c>
      <c r="B7174" s="92">
        <v>66</v>
      </c>
    </row>
    <row r="7175" spans="1:2" x14ac:dyDescent="0.25">
      <c r="A7175" s="91">
        <v>44860.916666666664</v>
      </c>
      <c r="B7175" s="92">
        <v>65</v>
      </c>
    </row>
    <row r="7176" spans="1:2" x14ac:dyDescent="0.25">
      <c r="A7176" s="91">
        <v>44860.958333333336</v>
      </c>
      <c r="B7176" s="92">
        <v>64</v>
      </c>
    </row>
    <row r="7177" spans="1:2" x14ac:dyDescent="0.25">
      <c r="A7177" s="91">
        <v>44861</v>
      </c>
      <c r="B7177" s="92">
        <v>63</v>
      </c>
    </row>
    <row r="7178" spans="1:2" x14ac:dyDescent="0.25">
      <c r="A7178" s="91">
        <v>44861.041666666664</v>
      </c>
      <c r="B7178" s="92">
        <v>60</v>
      </c>
    </row>
    <row r="7179" spans="1:2" x14ac:dyDescent="0.25">
      <c r="A7179" s="91">
        <v>44861.083333333336</v>
      </c>
      <c r="B7179" s="92">
        <v>59</v>
      </c>
    </row>
    <row r="7180" spans="1:2" x14ac:dyDescent="0.25">
      <c r="A7180" s="91">
        <v>44861.125</v>
      </c>
      <c r="B7180" s="92">
        <v>57</v>
      </c>
    </row>
    <row r="7181" spans="1:2" x14ac:dyDescent="0.25">
      <c r="A7181" s="91">
        <v>44861.166666666664</v>
      </c>
      <c r="B7181" s="92">
        <v>60</v>
      </c>
    </row>
    <row r="7182" spans="1:2" x14ac:dyDescent="0.25">
      <c r="A7182" s="91">
        <v>44861.208333333336</v>
      </c>
      <c r="B7182" s="92">
        <v>60</v>
      </c>
    </row>
    <row r="7183" spans="1:2" x14ac:dyDescent="0.25">
      <c r="A7183" s="91">
        <v>44861.25</v>
      </c>
      <c r="B7183" s="92">
        <v>59</v>
      </c>
    </row>
    <row r="7184" spans="1:2" x14ac:dyDescent="0.25">
      <c r="A7184" s="91">
        <v>44861.291666666664</v>
      </c>
      <c r="B7184" s="92">
        <v>58</v>
      </c>
    </row>
    <row r="7185" spans="1:2" x14ac:dyDescent="0.25">
      <c r="A7185" s="91">
        <v>44861.333333333336</v>
      </c>
      <c r="B7185" s="92">
        <v>59</v>
      </c>
    </row>
    <row r="7186" spans="1:2" x14ac:dyDescent="0.25">
      <c r="A7186" s="91">
        <v>44861.375</v>
      </c>
      <c r="B7186" s="92">
        <v>60</v>
      </c>
    </row>
    <row r="7187" spans="1:2" x14ac:dyDescent="0.25">
      <c r="A7187" s="91">
        <v>44861.416666666664</v>
      </c>
      <c r="B7187" s="92">
        <v>61</v>
      </c>
    </row>
    <row r="7188" spans="1:2" x14ac:dyDescent="0.25">
      <c r="A7188" s="91">
        <v>44861.458333333336</v>
      </c>
      <c r="B7188" s="92">
        <v>62</v>
      </c>
    </row>
    <row r="7189" spans="1:2" x14ac:dyDescent="0.25">
      <c r="A7189" s="91">
        <v>44861.5</v>
      </c>
      <c r="B7189" s="92">
        <v>64</v>
      </c>
    </row>
    <row r="7190" spans="1:2" x14ac:dyDescent="0.25">
      <c r="A7190" s="91">
        <v>44861.541666666664</v>
      </c>
      <c r="B7190" s="92">
        <v>65</v>
      </c>
    </row>
    <row r="7191" spans="1:2" x14ac:dyDescent="0.25">
      <c r="A7191" s="91">
        <v>44861.583333333336</v>
      </c>
      <c r="B7191" s="92">
        <v>67</v>
      </c>
    </row>
    <row r="7192" spans="1:2" x14ac:dyDescent="0.25">
      <c r="A7192" s="91">
        <v>44861.625</v>
      </c>
      <c r="B7192" s="92">
        <v>67</v>
      </c>
    </row>
    <row r="7193" spans="1:2" x14ac:dyDescent="0.25">
      <c r="A7193" s="91">
        <v>44861.666666666664</v>
      </c>
      <c r="B7193" s="92">
        <v>66</v>
      </c>
    </row>
    <row r="7194" spans="1:2" x14ac:dyDescent="0.25">
      <c r="A7194" s="91">
        <v>44861.708333333336</v>
      </c>
      <c r="B7194" s="92">
        <v>65</v>
      </c>
    </row>
    <row r="7195" spans="1:2" x14ac:dyDescent="0.25">
      <c r="A7195" s="91">
        <v>44861.75</v>
      </c>
      <c r="B7195" s="92">
        <v>63</v>
      </c>
    </row>
    <row r="7196" spans="1:2" x14ac:dyDescent="0.25">
      <c r="A7196" s="91">
        <v>44861.791666666664</v>
      </c>
      <c r="B7196" s="92">
        <v>61</v>
      </c>
    </row>
    <row r="7197" spans="1:2" x14ac:dyDescent="0.25">
      <c r="A7197" s="91">
        <v>44861.833333333336</v>
      </c>
      <c r="B7197" s="92">
        <v>59</v>
      </c>
    </row>
    <row r="7198" spans="1:2" x14ac:dyDescent="0.25">
      <c r="A7198" s="91">
        <v>44861.875</v>
      </c>
      <c r="B7198" s="92">
        <v>56</v>
      </c>
    </row>
    <row r="7199" spans="1:2" x14ac:dyDescent="0.25">
      <c r="A7199" s="91">
        <v>44861.916666666664</v>
      </c>
      <c r="B7199" s="92">
        <v>55</v>
      </c>
    </row>
    <row r="7200" spans="1:2" x14ac:dyDescent="0.25">
      <c r="A7200" s="91">
        <v>44861.958333333336</v>
      </c>
      <c r="B7200" s="92">
        <v>53</v>
      </c>
    </row>
    <row r="7201" spans="1:2" x14ac:dyDescent="0.25">
      <c r="A7201" s="91">
        <v>44862</v>
      </c>
      <c r="B7201" s="92">
        <v>52</v>
      </c>
    </row>
    <row r="7202" spans="1:2" x14ac:dyDescent="0.25">
      <c r="A7202" s="91">
        <v>44862.041666666664</v>
      </c>
      <c r="B7202" s="92">
        <v>51</v>
      </c>
    </row>
    <row r="7203" spans="1:2" x14ac:dyDescent="0.25">
      <c r="A7203" s="91">
        <v>44862.083333333336</v>
      </c>
      <c r="B7203" s="92">
        <v>50</v>
      </c>
    </row>
    <row r="7204" spans="1:2" x14ac:dyDescent="0.25">
      <c r="A7204" s="91">
        <v>44862.125</v>
      </c>
      <c r="B7204" s="92">
        <v>49</v>
      </c>
    </row>
    <row r="7205" spans="1:2" x14ac:dyDescent="0.25">
      <c r="A7205" s="91">
        <v>44862.166666666664</v>
      </c>
      <c r="B7205" s="92">
        <v>48</v>
      </c>
    </row>
    <row r="7206" spans="1:2" x14ac:dyDescent="0.25">
      <c r="A7206" s="91">
        <v>44862.208333333336</v>
      </c>
      <c r="B7206" s="92">
        <v>48</v>
      </c>
    </row>
    <row r="7207" spans="1:2" x14ac:dyDescent="0.25">
      <c r="A7207" s="91">
        <v>44862.25</v>
      </c>
      <c r="B7207" s="92">
        <v>47</v>
      </c>
    </row>
    <row r="7208" spans="1:2" x14ac:dyDescent="0.25">
      <c r="A7208" s="91">
        <v>44862.291666666664</v>
      </c>
      <c r="B7208" s="92">
        <v>46</v>
      </c>
    </row>
    <row r="7209" spans="1:2" x14ac:dyDescent="0.25">
      <c r="A7209" s="91">
        <v>44862.333333333336</v>
      </c>
      <c r="B7209" s="92">
        <v>47</v>
      </c>
    </row>
    <row r="7210" spans="1:2" x14ac:dyDescent="0.25">
      <c r="A7210" s="91">
        <v>44862.375</v>
      </c>
      <c r="B7210" s="92">
        <v>49</v>
      </c>
    </row>
    <row r="7211" spans="1:2" x14ac:dyDescent="0.25">
      <c r="A7211" s="91">
        <v>44862.416666666664</v>
      </c>
      <c r="B7211" s="92">
        <v>51</v>
      </c>
    </row>
    <row r="7212" spans="1:2" x14ac:dyDescent="0.25">
      <c r="A7212" s="91">
        <v>44862.458333333336</v>
      </c>
      <c r="B7212" s="92">
        <v>54</v>
      </c>
    </row>
    <row r="7213" spans="1:2" x14ac:dyDescent="0.25">
      <c r="A7213" s="91">
        <v>44862.5</v>
      </c>
      <c r="B7213" s="92">
        <v>55</v>
      </c>
    </row>
    <row r="7214" spans="1:2" x14ac:dyDescent="0.25">
      <c r="A7214" s="91">
        <v>44862.541666666664</v>
      </c>
      <c r="B7214" s="92">
        <v>56</v>
      </c>
    </row>
    <row r="7215" spans="1:2" x14ac:dyDescent="0.25">
      <c r="A7215" s="91">
        <v>44862.583333333336</v>
      </c>
      <c r="B7215" s="92">
        <v>57</v>
      </c>
    </row>
    <row r="7216" spans="1:2" x14ac:dyDescent="0.25">
      <c r="A7216" s="91">
        <v>44862.625</v>
      </c>
      <c r="B7216" s="92">
        <v>58</v>
      </c>
    </row>
    <row r="7217" spans="1:2" x14ac:dyDescent="0.25">
      <c r="A7217" s="91">
        <v>44862.666666666664</v>
      </c>
      <c r="B7217" s="92">
        <v>58</v>
      </c>
    </row>
    <row r="7218" spans="1:2" x14ac:dyDescent="0.25">
      <c r="A7218" s="91">
        <v>44862.708333333336</v>
      </c>
      <c r="B7218" s="92">
        <v>55</v>
      </c>
    </row>
    <row r="7219" spans="1:2" x14ac:dyDescent="0.25">
      <c r="A7219" s="91">
        <v>44862.75</v>
      </c>
      <c r="B7219" s="92">
        <v>53</v>
      </c>
    </row>
    <row r="7220" spans="1:2" x14ac:dyDescent="0.25">
      <c r="A7220" s="91">
        <v>44862.791666666664</v>
      </c>
      <c r="B7220" s="92">
        <v>51</v>
      </c>
    </row>
    <row r="7221" spans="1:2" x14ac:dyDescent="0.25">
      <c r="A7221" s="91">
        <v>44862.833333333336</v>
      </c>
      <c r="B7221" s="92">
        <v>50</v>
      </c>
    </row>
    <row r="7222" spans="1:2" x14ac:dyDescent="0.25">
      <c r="A7222" s="91">
        <v>44862.875</v>
      </c>
      <c r="B7222" s="92">
        <v>50</v>
      </c>
    </row>
    <row r="7223" spans="1:2" x14ac:dyDescent="0.25">
      <c r="A7223" s="91">
        <v>44862.916666666664</v>
      </c>
      <c r="B7223" s="92">
        <v>48</v>
      </c>
    </row>
    <row r="7224" spans="1:2" x14ac:dyDescent="0.25">
      <c r="A7224" s="91">
        <v>44862.958333333336</v>
      </c>
      <c r="B7224" s="92">
        <v>48</v>
      </c>
    </row>
    <row r="7225" spans="1:2" x14ac:dyDescent="0.25">
      <c r="A7225" s="91">
        <v>44863</v>
      </c>
      <c r="B7225" s="92">
        <v>48</v>
      </c>
    </row>
    <row r="7226" spans="1:2" x14ac:dyDescent="0.25">
      <c r="A7226" s="91">
        <v>44863.041666666664</v>
      </c>
      <c r="B7226" s="92">
        <v>47</v>
      </c>
    </row>
    <row r="7227" spans="1:2" x14ac:dyDescent="0.25">
      <c r="A7227" s="91">
        <v>44863.083333333336</v>
      </c>
      <c r="B7227" s="92">
        <v>46</v>
      </c>
    </row>
    <row r="7228" spans="1:2" x14ac:dyDescent="0.25">
      <c r="A7228" s="91">
        <v>44863.125</v>
      </c>
      <c r="B7228" s="92">
        <v>44</v>
      </c>
    </row>
    <row r="7229" spans="1:2" x14ac:dyDescent="0.25">
      <c r="A7229" s="91">
        <v>44863.166666666664</v>
      </c>
      <c r="B7229" s="92">
        <v>44</v>
      </c>
    </row>
    <row r="7230" spans="1:2" x14ac:dyDescent="0.25">
      <c r="A7230" s="91">
        <v>44863.208333333336</v>
      </c>
      <c r="B7230" s="92">
        <v>43</v>
      </c>
    </row>
    <row r="7231" spans="1:2" x14ac:dyDescent="0.25">
      <c r="A7231" s="91">
        <v>44863.25</v>
      </c>
      <c r="B7231" s="92">
        <v>44</v>
      </c>
    </row>
    <row r="7232" spans="1:2" x14ac:dyDescent="0.25">
      <c r="A7232" s="91">
        <v>44863.291666666664</v>
      </c>
      <c r="B7232" s="92">
        <v>44</v>
      </c>
    </row>
    <row r="7233" spans="1:2" x14ac:dyDescent="0.25">
      <c r="A7233" s="91">
        <v>44863.333333333336</v>
      </c>
      <c r="B7233" s="92">
        <v>44</v>
      </c>
    </row>
    <row r="7234" spans="1:2" x14ac:dyDescent="0.25">
      <c r="A7234" s="91">
        <v>44863.375</v>
      </c>
      <c r="B7234" s="92">
        <v>49</v>
      </c>
    </row>
    <row r="7235" spans="1:2" x14ac:dyDescent="0.25">
      <c r="A7235" s="91">
        <v>44863.416666666664</v>
      </c>
      <c r="B7235" s="92">
        <v>51</v>
      </c>
    </row>
    <row r="7236" spans="1:2" x14ac:dyDescent="0.25">
      <c r="A7236" s="91">
        <v>44863.458333333336</v>
      </c>
      <c r="B7236" s="92">
        <v>52</v>
      </c>
    </row>
    <row r="7237" spans="1:2" x14ac:dyDescent="0.25">
      <c r="A7237" s="91">
        <v>44863.5</v>
      </c>
      <c r="B7237" s="92">
        <v>55</v>
      </c>
    </row>
    <row r="7238" spans="1:2" x14ac:dyDescent="0.25">
      <c r="A7238" s="91">
        <v>44863.541666666664</v>
      </c>
      <c r="B7238" s="92">
        <v>57</v>
      </c>
    </row>
    <row r="7239" spans="1:2" x14ac:dyDescent="0.25">
      <c r="A7239" s="91">
        <v>44863.583333333336</v>
      </c>
      <c r="B7239" s="92">
        <v>60</v>
      </c>
    </row>
    <row r="7240" spans="1:2" x14ac:dyDescent="0.25">
      <c r="A7240" s="91">
        <v>44863.625</v>
      </c>
      <c r="B7240" s="92">
        <v>60</v>
      </c>
    </row>
    <row r="7241" spans="1:2" x14ac:dyDescent="0.25">
      <c r="A7241" s="91">
        <v>44863.666666666664</v>
      </c>
      <c r="B7241" s="92">
        <v>61</v>
      </c>
    </row>
    <row r="7242" spans="1:2" x14ac:dyDescent="0.25">
      <c r="A7242" s="91">
        <v>44863.708333333336</v>
      </c>
      <c r="B7242" s="92">
        <v>59</v>
      </c>
    </row>
    <row r="7243" spans="1:2" x14ac:dyDescent="0.25">
      <c r="A7243" s="91">
        <v>44863.75</v>
      </c>
      <c r="B7243" s="92">
        <v>53</v>
      </c>
    </row>
    <row r="7244" spans="1:2" x14ac:dyDescent="0.25">
      <c r="A7244" s="91">
        <v>44863.791666666664</v>
      </c>
      <c r="B7244" s="92">
        <v>53</v>
      </c>
    </row>
    <row r="7245" spans="1:2" x14ac:dyDescent="0.25">
      <c r="A7245" s="91">
        <v>44863.833333333336</v>
      </c>
      <c r="B7245" s="92">
        <v>51</v>
      </c>
    </row>
    <row r="7246" spans="1:2" x14ac:dyDescent="0.25">
      <c r="A7246" s="91">
        <v>44863.875</v>
      </c>
      <c r="B7246" s="92">
        <v>51</v>
      </c>
    </row>
    <row r="7247" spans="1:2" x14ac:dyDescent="0.25">
      <c r="A7247" s="91">
        <v>44863.916666666664</v>
      </c>
      <c r="B7247" s="92">
        <v>49</v>
      </c>
    </row>
    <row r="7248" spans="1:2" x14ac:dyDescent="0.25">
      <c r="A7248" s="91">
        <v>44863.958333333336</v>
      </c>
      <c r="B7248" s="92">
        <v>51</v>
      </c>
    </row>
    <row r="7249" spans="1:2" x14ac:dyDescent="0.25">
      <c r="A7249" s="91">
        <v>44864</v>
      </c>
      <c r="B7249" s="92">
        <v>44</v>
      </c>
    </row>
    <row r="7250" spans="1:2" x14ac:dyDescent="0.25">
      <c r="A7250" s="91">
        <v>44864.041666666664</v>
      </c>
      <c r="B7250" s="92">
        <v>43</v>
      </c>
    </row>
    <row r="7251" spans="1:2" x14ac:dyDescent="0.25">
      <c r="A7251" s="91">
        <v>44864.083333333336</v>
      </c>
      <c r="B7251" s="92">
        <v>42</v>
      </c>
    </row>
    <row r="7252" spans="1:2" x14ac:dyDescent="0.25">
      <c r="A7252" s="91">
        <v>44864.125</v>
      </c>
      <c r="B7252" s="92">
        <v>42</v>
      </c>
    </row>
    <row r="7253" spans="1:2" x14ac:dyDescent="0.25">
      <c r="A7253" s="91">
        <v>44864.166666666664</v>
      </c>
      <c r="B7253" s="92">
        <v>40</v>
      </c>
    </row>
    <row r="7254" spans="1:2" x14ac:dyDescent="0.25">
      <c r="A7254" s="91">
        <v>44864.208333333336</v>
      </c>
      <c r="B7254" s="92">
        <v>42</v>
      </c>
    </row>
    <row r="7255" spans="1:2" x14ac:dyDescent="0.25">
      <c r="A7255" s="91">
        <v>44864.25</v>
      </c>
      <c r="B7255" s="92">
        <v>42</v>
      </c>
    </row>
    <row r="7256" spans="1:2" x14ac:dyDescent="0.25">
      <c r="A7256" s="91">
        <v>44864.291666666664</v>
      </c>
      <c r="B7256" s="92">
        <v>40</v>
      </c>
    </row>
    <row r="7257" spans="1:2" x14ac:dyDescent="0.25">
      <c r="A7257" s="91">
        <v>44864.333333333336</v>
      </c>
      <c r="B7257" s="92">
        <v>43</v>
      </c>
    </row>
    <row r="7258" spans="1:2" x14ac:dyDescent="0.25">
      <c r="A7258" s="91">
        <v>44864.375</v>
      </c>
      <c r="B7258" s="92">
        <v>48</v>
      </c>
    </row>
    <row r="7259" spans="1:2" x14ac:dyDescent="0.25">
      <c r="A7259" s="91">
        <v>44864.416666666664</v>
      </c>
      <c r="B7259" s="92">
        <v>54</v>
      </c>
    </row>
    <row r="7260" spans="1:2" x14ac:dyDescent="0.25">
      <c r="A7260" s="91">
        <v>44864.458333333336</v>
      </c>
      <c r="B7260" s="92">
        <v>58</v>
      </c>
    </row>
    <row r="7261" spans="1:2" x14ac:dyDescent="0.25">
      <c r="A7261" s="91">
        <v>44864.5</v>
      </c>
      <c r="B7261" s="92">
        <v>62</v>
      </c>
    </row>
    <row r="7262" spans="1:2" x14ac:dyDescent="0.25">
      <c r="A7262" s="91">
        <v>44864.541666666664</v>
      </c>
      <c r="B7262" s="92">
        <v>60</v>
      </c>
    </row>
    <row r="7263" spans="1:2" x14ac:dyDescent="0.25">
      <c r="A7263" s="91">
        <v>44864.583333333336</v>
      </c>
      <c r="B7263" s="92">
        <v>61</v>
      </c>
    </row>
    <row r="7264" spans="1:2" x14ac:dyDescent="0.25">
      <c r="A7264" s="91">
        <v>44864.625</v>
      </c>
      <c r="B7264" s="92">
        <v>60</v>
      </c>
    </row>
    <row r="7265" spans="1:2" x14ac:dyDescent="0.25">
      <c r="A7265" s="91">
        <v>44864.666666666664</v>
      </c>
      <c r="B7265" s="92">
        <v>61</v>
      </c>
    </row>
    <row r="7266" spans="1:2" x14ac:dyDescent="0.25">
      <c r="A7266" s="91">
        <v>44864.708333333336</v>
      </c>
      <c r="B7266" s="92">
        <v>59</v>
      </c>
    </row>
    <row r="7267" spans="1:2" x14ac:dyDescent="0.25">
      <c r="A7267" s="91">
        <v>44864.75</v>
      </c>
      <c r="B7267" s="92">
        <v>55</v>
      </c>
    </row>
    <row r="7268" spans="1:2" x14ac:dyDescent="0.25">
      <c r="A7268" s="91">
        <v>44864.791666666664</v>
      </c>
      <c r="B7268" s="92">
        <v>54</v>
      </c>
    </row>
    <row r="7269" spans="1:2" x14ac:dyDescent="0.25">
      <c r="A7269" s="91">
        <v>44864.833333333336</v>
      </c>
      <c r="B7269" s="92">
        <v>55</v>
      </c>
    </row>
    <row r="7270" spans="1:2" x14ac:dyDescent="0.25">
      <c r="A7270" s="91">
        <v>44864.875</v>
      </c>
      <c r="B7270" s="92">
        <v>52</v>
      </c>
    </row>
    <row r="7271" spans="1:2" x14ac:dyDescent="0.25">
      <c r="A7271" s="91">
        <v>44864.916666666664</v>
      </c>
      <c r="B7271" s="92">
        <v>50</v>
      </c>
    </row>
    <row r="7272" spans="1:2" x14ac:dyDescent="0.25">
      <c r="A7272" s="91">
        <v>44864.958333333336</v>
      </c>
      <c r="B7272" s="92">
        <v>50</v>
      </c>
    </row>
    <row r="7273" spans="1:2" x14ac:dyDescent="0.25">
      <c r="A7273" s="91">
        <v>44865</v>
      </c>
      <c r="B7273" s="92">
        <v>54</v>
      </c>
    </row>
    <row r="7274" spans="1:2" x14ac:dyDescent="0.25">
      <c r="A7274" s="91">
        <v>44865.041666666664</v>
      </c>
      <c r="B7274" s="92">
        <v>57</v>
      </c>
    </row>
    <row r="7275" spans="1:2" x14ac:dyDescent="0.25">
      <c r="A7275" s="91">
        <v>44865.083333333336</v>
      </c>
      <c r="B7275" s="92">
        <v>53</v>
      </c>
    </row>
    <row r="7276" spans="1:2" x14ac:dyDescent="0.25">
      <c r="A7276" s="91">
        <v>44865.125</v>
      </c>
      <c r="B7276" s="92">
        <v>55</v>
      </c>
    </row>
    <row r="7277" spans="1:2" x14ac:dyDescent="0.25">
      <c r="A7277" s="91">
        <v>44865.166666666664</v>
      </c>
      <c r="B7277" s="92">
        <v>52</v>
      </c>
    </row>
    <row r="7278" spans="1:2" x14ac:dyDescent="0.25">
      <c r="A7278" s="91">
        <v>44865.208333333336</v>
      </c>
      <c r="B7278" s="92">
        <v>53</v>
      </c>
    </row>
    <row r="7279" spans="1:2" x14ac:dyDescent="0.25">
      <c r="A7279" s="91">
        <v>44865.25</v>
      </c>
      <c r="B7279" s="92">
        <v>50</v>
      </c>
    </row>
    <row r="7280" spans="1:2" x14ac:dyDescent="0.25">
      <c r="A7280" s="91">
        <v>44865.291666666664</v>
      </c>
      <c r="B7280" s="92">
        <v>50</v>
      </c>
    </row>
    <row r="7281" spans="1:2" x14ac:dyDescent="0.25">
      <c r="A7281" s="91">
        <v>44865.333333333336</v>
      </c>
      <c r="B7281" s="92">
        <v>50</v>
      </c>
    </row>
    <row r="7282" spans="1:2" x14ac:dyDescent="0.25">
      <c r="A7282" s="91">
        <v>44865.375</v>
      </c>
      <c r="B7282" s="92">
        <v>56</v>
      </c>
    </row>
    <row r="7283" spans="1:2" x14ac:dyDescent="0.25">
      <c r="A7283" s="91">
        <v>44865.416666666664</v>
      </c>
      <c r="B7283" s="92">
        <v>59</v>
      </c>
    </row>
    <row r="7284" spans="1:2" x14ac:dyDescent="0.25">
      <c r="A7284" s="91">
        <v>44865.458333333336</v>
      </c>
      <c r="B7284" s="92">
        <v>60</v>
      </c>
    </row>
    <row r="7285" spans="1:2" x14ac:dyDescent="0.25">
      <c r="A7285" s="91">
        <v>44865.5</v>
      </c>
      <c r="B7285" s="92">
        <v>61</v>
      </c>
    </row>
    <row r="7286" spans="1:2" x14ac:dyDescent="0.25">
      <c r="A7286" s="91">
        <v>44865.541666666664</v>
      </c>
      <c r="B7286" s="92">
        <v>62.8</v>
      </c>
    </row>
    <row r="7287" spans="1:2" x14ac:dyDescent="0.25">
      <c r="A7287" s="91">
        <v>44865.583333333336</v>
      </c>
      <c r="B7287" s="92">
        <v>64</v>
      </c>
    </row>
    <row r="7288" spans="1:2" x14ac:dyDescent="0.25">
      <c r="A7288" s="91">
        <v>44865.625</v>
      </c>
      <c r="B7288" s="92">
        <v>63</v>
      </c>
    </row>
    <row r="7289" spans="1:2" x14ac:dyDescent="0.25">
      <c r="A7289" s="91">
        <v>44865.666666666664</v>
      </c>
      <c r="B7289" s="92">
        <v>61</v>
      </c>
    </row>
    <row r="7290" spans="1:2" x14ac:dyDescent="0.25">
      <c r="A7290" s="91">
        <v>44865.708333333336</v>
      </c>
      <c r="B7290" s="92">
        <v>61</v>
      </c>
    </row>
    <row r="7291" spans="1:2" x14ac:dyDescent="0.25">
      <c r="A7291" s="91">
        <v>44865.75</v>
      </c>
      <c r="B7291" s="92">
        <v>60</v>
      </c>
    </row>
    <row r="7292" spans="1:2" x14ac:dyDescent="0.25">
      <c r="A7292" s="91">
        <v>44865.791666666664</v>
      </c>
      <c r="B7292" s="92">
        <v>61</v>
      </c>
    </row>
    <row r="7293" spans="1:2" x14ac:dyDescent="0.25">
      <c r="A7293" s="91">
        <v>44865.833333333336</v>
      </c>
      <c r="B7293" s="92">
        <v>61</v>
      </c>
    </row>
    <row r="7294" spans="1:2" x14ac:dyDescent="0.25">
      <c r="A7294" s="91">
        <v>44865.875</v>
      </c>
      <c r="B7294" s="92">
        <v>60</v>
      </c>
    </row>
    <row r="7295" spans="1:2" x14ac:dyDescent="0.25">
      <c r="A7295" s="91">
        <v>44865.916666666664</v>
      </c>
      <c r="B7295" s="92">
        <v>60</v>
      </c>
    </row>
    <row r="7296" spans="1:2" x14ac:dyDescent="0.25">
      <c r="A7296" s="91">
        <v>44865.958333333336</v>
      </c>
      <c r="B7296" s="92">
        <v>60</v>
      </c>
    </row>
    <row r="7297" spans="1:2" x14ac:dyDescent="0.25">
      <c r="A7297" s="91">
        <v>44866</v>
      </c>
      <c r="B7297" s="92">
        <v>59</v>
      </c>
    </row>
    <row r="7298" spans="1:2" x14ac:dyDescent="0.25">
      <c r="A7298" s="91">
        <v>44866.041666666664</v>
      </c>
      <c r="B7298" s="92">
        <v>59</v>
      </c>
    </row>
    <row r="7299" spans="1:2" x14ac:dyDescent="0.25">
      <c r="A7299" s="91">
        <v>44866.083333333336</v>
      </c>
      <c r="B7299" s="92">
        <v>59</v>
      </c>
    </row>
    <row r="7300" spans="1:2" x14ac:dyDescent="0.25">
      <c r="A7300" s="91">
        <v>44866.125</v>
      </c>
      <c r="B7300" s="92">
        <v>59</v>
      </c>
    </row>
    <row r="7301" spans="1:2" x14ac:dyDescent="0.25">
      <c r="A7301" s="91">
        <v>44866.166666666664</v>
      </c>
      <c r="B7301" s="92">
        <v>60</v>
      </c>
    </row>
    <row r="7302" spans="1:2" x14ac:dyDescent="0.25">
      <c r="A7302" s="91">
        <v>44866.208333333336</v>
      </c>
      <c r="B7302" s="92">
        <v>59</v>
      </c>
    </row>
    <row r="7303" spans="1:2" x14ac:dyDescent="0.25">
      <c r="A7303" s="91">
        <v>44866.25</v>
      </c>
      <c r="B7303" s="92">
        <v>59</v>
      </c>
    </row>
    <row r="7304" spans="1:2" x14ac:dyDescent="0.25">
      <c r="A7304" s="91">
        <v>44866.291666666664</v>
      </c>
      <c r="B7304" s="92">
        <v>60</v>
      </c>
    </row>
    <row r="7305" spans="1:2" x14ac:dyDescent="0.25">
      <c r="A7305" s="91">
        <v>44866.333333333336</v>
      </c>
      <c r="B7305" s="92">
        <v>60</v>
      </c>
    </row>
    <row r="7306" spans="1:2" x14ac:dyDescent="0.25">
      <c r="A7306" s="91">
        <v>44866.375</v>
      </c>
      <c r="B7306" s="92">
        <v>60</v>
      </c>
    </row>
    <row r="7307" spans="1:2" x14ac:dyDescent="0.25">
      <c r="A7307" s="91">
        <v>44866.416666666664</v>
      </c>
      <c r="B7307" s="92">
        <v>62</v>
      </c>
    </row>
    <row r="7308" spans="1:2" x14ac:dyDescent="0.25">
      <c r="A7308" s="91">
        <v>44866.458333333336</v>
      </c>
      <c r="B7308" s="92">
        <v>62</v>
      </c>
    </row>
    <row r="7309" spans="1:2" x14ac:dyDescent="0.25">
      <c r="A7309" s="91">
        <v>44866.5</v>
      </c>
      <c r="B7309" s="92">
        <v>63</v>
      </c>
    </row>
    <row r="7310" spans="1:2" x14ac:dyDescent="0.25">
      <c r="A7310" s="91">
        <v>44866.541666666664</v>
      </c>
      <c r="B7310" s="92">
        <v>65</v>
      </c>
    </row>
    <row r="7311" spans="1:2" x14ac:dyDescent="0.25">
      <c r="A7311" s="91">
        <v>44866.583333333336</v>
      </c>
      <c r="B7311" s="92">
        <v>66</v>
      </c>
    </row>
    <row r="7312" spans="1:2" x14ac:dyDescent="0.25">
      <c r="A7312" s="91">
        <v>44866.625</v>
      </c>
      <c r="B7312" s="92">
        <v>70</v>
      </c>
    </row>
    <row r="7313" spans="1:2" x14ac:dyDescent="0.25">
      <c r="A7313" s="91">
        <v>44866.666666666664</v>
      </c>
      <c r="B7313" s="92">
        <v>68</v>
      </c>
    </row>
    <row r="7314" spans="1:2" x14ac:dyDescent="0.25">
      <c r="A7314" s="91">
        <v>44866.708333333336</v>
      </c>
      <c r="B7314" s="92">
        <v>69</v>
      </c>
    </row>
    <row r="7315" spans="1:2" x14ac:dyDescent="0.25">
      <c r="A7315" s="91">
        <v>44866.75</v>
      </c>
      <c r="B7315" s="92">
        <v>67</v>
      </c>
    </row>
    <row r="7316" spans="1:2" x14ac:dyDescent="0.25">
      <c r="A7316" s="91">
        <v>44866.791666666664</v>
      </c>
      <c r="B7316" s="92">
        <v>65</v>
      </c>
    </row>
    <row r="7317" spans="1:2" x14ac:dyDescent="0.25">
      <c r="A7317" s="91">
        <v>44866.833333333336</v>
      </c>
      <c r="B7317" s="92">
        <v>65</v>
      </c>
    </row>
    <row r="7318" spans="1:2" x14ac:dyDescent="0.25">
      <c r="A7318" s="91">
        <v>44866.875</v>
      </c>
      <c r="B7318" s="92">
        <v>64</v>
      </c>
    </row>
    <row r="7319" spans="1:2" x14ac:dyDescent="0.25">
      <c r="A7319" s="91">
        <v>44866.916666666664</v>
      </c>
      <c r="B7319" s="92">
        <v>63</v>
      </c>
    </row>
    <row r="7320" spans="1:2" x14ac:dyDescent="0.25">
      <c r="A7320" s="91">
        <v>44866.958333333336</v>
      </c>
      <c r="B7320" s="92">
        <v>63</v>
      </c>
    </row>
    <row r="7321" spans="1:2" x14ac:dyDescent="0.25">
      <c r="A7321" s="91">
        <v>44867</v>
      </c>
      <c r="B7321" s="92">
        <v>63</v>
      </c>
    </row>
    <row r="7322" spans="1:2" x14ac:dyDescent="0.25">
      <c r="A7322" s="91">
        <v>44867.041666666664</v>
      </c>
      <c r="B7322" s="92">
        <v>61</v>
      </c>
    </row>
    <row r="7323" spans="1:2" x14ac:dyDescent="0.25">
      <c r="A7323" s="91">
        <v>44867.083333333336</v>
      </c>
      <c r="B7323" s="92">
        <v>60</v>
      </c>
    </row>
    <row r="7324" spans="1:2" x14ac:dyDescent="0.25">
      <c r="A7324" s="91">
        <v>44867.125</v>
      </c>
      <c r="B7324" s="92">
        <v>60</v>
      </c>
    </row>
    <row r="7325" spans="1:2" x14ac:dyDescent="0.25">
      <c r="A7325" s="91">
        <v>44867.166666666664</v>
      </c>
      <c r="B7325" s="92">
        <v>57</v>
      </c>
    </row>
    <row r="7326" spans="1:2" x14ac:dyDescent="0.25">
      <c r="A7326" s="91">
        <v>44867.208333333336</v>
      </c>
      <c r="B7326" s="92">
        <v>58</v>
      </c>
    </row>
    <row r="7327" spans="1:2" x14ac:dyDescent="0.25">
      <c r="A7327" s="91">
        <v>44867.25</v>
      </c>
      <c r="B7327" s="92">
        <v>56</v>
      </c>
    </row>
    <row r="7328" spans="1:2" x14ac:dyDescent="0.25">
      <c r="A7328" s="91">
        <v>44867.291666666664</v>
      </c>
      <c r="B7328" s="92">
        <v>56</v>
      </c>
    </row>
    <row r="7329" spans="1:2" x14ac:dyDescent="0.25">
      <c r="A7329" s="91">
        <v>44867.333333333336</v>
      </c>
      <c r="B7329" s="92">
        <v>56</v>
      </c>
    </row>
    <row r="7330" spans="1:2" x14ac:dyDescent="0.25">
      <c r="A7330" s="91">
        <v>44867.375</v>
      </c>
      <c r="B7330" s="92">
        <v>59</v>
      </c>
    </row>
    <row r="7331" spans="1:2" x14ac:dyDescent="0.25">
      <c r="A7331" s="91">
        <v>44867.416666666664</v>
      </c>
      <c r="B7331" s="92">
        <v>62</v>
      </c>
    </row>
    <row r="7332" spans="1:2" x14ac:dyDescent="0.25">
      <c r="A7332" s="91">
        <v>44867.458333333336</v>
      </c>
      <c r="B7332" s="92">
        <v>65</v>
      </c>
    </row>
    <row r="7333" spans="1:2" x14ac:dyDescent="0.25">
      <c r="A7333" s="91">
        <v>44867.5</v>
      </c>
      <c r="B7333" s="92">
        <v>68</v>
      </c>
    </row>
    <row r="7334" spans="1:2" x14ac:dyDescent="0.25">
      <c r="A7334" s="91">
        <v>44867.541666666664</v>
      </c>
      <c r="B7334" s="92">
        <v>69</v>
      </c>
    </row>
    <row r="7335" spans="1:2" x14ac:dyDescent="0.25">
      <c r="A7335" s="91">
        <v>44867.583333333336</v>
      </c>
      <c r="B7335" s="92">
        <v>70</v>
      </c>
    </row>
    <row r="7336" spans="1:2" x14ac:dyDescent="0.25">
      <c r="A7336" s="91">
        <v>44867.625</v>
      </c>
      <c r="B7336" s="92">
        <v>71</v>
      </c>
    </row>
    <row r="7337" spans="1:2" x14ac:dyDescent="0.25">
      <c r="A7337" s="91">
        <v>44867.666666666664</v>
      </c>
      <c r="B7337" s="92">
        <v>71</v>
      </c>
    </row>
    <row r="7338" spans="1:2" x14ac:dyDescent="0.25">
      <c r="A7338" s="91">
        <v>44867.708333333336</v>
      </c>
      <c r="B7338" s="92">
        <v>66</v>
      </c>
    </row>
    <row r="7339" spans="1:2" x14ac:dyDescent="0.25">
      <c r="A7339" s="91">
        <v>44867.75</v>
      </c>
      <c r="B7339" s="92">
        <v>62</v>
      </c>
    </row>
    <row r="7340" spans="1:2" x14ac:dyDescent="0.25">
      <c r="A7340" s="91">
        <v>44867.791666666664</v>
      </c>
      <c r="B7340" s="92">
        <v>61</v>
      </c>
    </row>
    <row r="7341" spans="1:2" x14ac:dyDescent="0.25">
      <c r="A7341" s="91">
        <v>44867.833333333336</v>
      </c>
      <c r="B7341" s="92">
        <v>57</v>
      </c>
    </row>
    <row r="7342" spans="1:2" x14ac:dyDescent="0.25">
      <c r="A7342" s="91">
        <v>44867.875</v>
      </c>
      <c r="B7342" s="92">
        <v>58</v>
      </c>
    </row>
    <row r="7343" spans="1:2" x14ac:dyDescent="0.25">
      <c r="A7343" s="91">
        <v>44867.916666666664</v>
      </c>
      <c r="B7343" s="92">
        <v>56</v>
      </c>
    </row>
    <row r="7344" spans="1:2" x14ac:dyDescent="0.25">
      <c r="A7344" s="91">
        <v>44867.958333333336</v>
      </c>
      <c r="B7344" s="92">
        <v>53</v>
      </c>
    </row>
    <row r="7345" spans="1:2" x14ac:dyDescent="0.25">
      <c r="A7345" s="91">
        <v>44868</v>
      </c>
      <c r="B7345" s="92">
        <v>52</v>
      </c>
    </row>
    <row r="7346" spans="1:2" x14ac:dyDescent="0.25">
      <c r="A7346" s="91">
        <v>44868.041666666664</v>
      </c>
      <c r="B7346" s="92">
        <v>50</v>
      </c>
    </row>
    <row r="7347" spans="1:2" x14ac:dyDescent="0.25">
      <c r="A7347" s="91">
        <v>44868.083333333336</v>
      </c>
      <c r="B7347" s="92">
        <v>49</v>
      </c>
    </row>
    <row r="7348" spans="1:2" x14ac:dyDescent="0.25">
      <c r="A7348" s="91">
        <v>44868.125</v>
      </c>
      <c r="B7348" s="92">
        <v>48</v>
      </c>
    </row>
    <row r="7349" spans="1:2" x14ac:dyDescent="0.25">
      <c r="A7349" s="91">
        <v>44868.166666666664</v>
      </c>
      <c r="B7349" s="92">
        <v>47</v>
      </c>
    </row>
    <row r="7350" spans="1:2" x14ac:dyDescent="0.25">
      <c r="A7350" s="91">
        <v>44868.208333333336</v>
      </c>
      <c r="B7350" s="92">
        <v>48</v>
      </c>
    </row>
    <row r="7351" spans="1:2" x14ac:dyDescent="0.25">
      <c r="A7351" s="91">
        <v>44868.25</v>
      </c>
      <c r="B7351" s="92">
        <v>50</v>
      </c>
    </row>
    <row r="7352" spans="1:2" x14ac:dyDescent="0.25">
      <c r="A7352" s="91">
        <v>44868.291666666664</v>
      </c>
      <c r="B7352" s="92">
        <v>48</v>
      </c>
    </row>
    <row r="7353" spans="1:2" x14ac:dyDescent="0.25">
      <c r="A7353" s="91">
        <v>44868.333333333336</v>
      </c>
      <c r="B7353" s="92">
        <v>47</v>
      </c>
    </row>
    <row r="7354" spans="1:2" x14ac:dyDescent="0.25">
      <c r="A7354" s="91">
        <v>44868.375</v>
      </c>
      <c r="B7354" s="92">
        <v>53</v>
      </c>
    </row>
    <row r="7355" spans="1:2" x14ac:dyDescent="0.25">
      <c r="A7355" s="91">
        <v>44868.416666666664</v>
      </c>
      <c r="B7355" s="92">
        <v>59</v>
      </c>
    </row>
    <row r="7356" spans="1:2" x14ac:dyDescent="0.25">
      <c r="A7356" s="91">
        <v>44868.458333333336</v>
      </c>
      <c r="B7356" s="92">
        <v>64</v>
      </c>
    </row>
    <row r="7357" spans="1:2" x14ac:dyDescent="0.25">
      <c r="A7357" s="91">
        <v>44868.5</v>
      </c>
      <c r="B7357" s="92">
        <v>66</v>
      </c>
    </row>
    <row r="7358" spans="1:2" x14ac:dyDescent="0.25">
      <c r="A7358" s="91">
        <v>44868.541666666664</v>
      </c>
      <c r="B7358" s="92">
        <v>65</v>
      </c>
    </row>
    <row r="7359" spans="1:2" x14ac:dyDescent="0.25">
      <c r="A7359" s="91">
        <v>44868.583333333336</v>
      </c>
      <c r="B7359" s="92">
        <v>66</v>
      </c>
    </row>
    <row r="7360" spans="1:2" x14ac:dyDescent="0.25">
      <c r="A7360" s="91">
        <v>44868.625</v>
      </c>
      <c r="B7360" s="92">
        <v>65</v>
      </c>
    </row>
    <row r="7361" spans="1:2" x14ac:dyDescent="0.25">
      <c r="A7361" s="91">
        <v>44868.666666666664</v>
      </c>
      <c r="B7361" s="92">
        <v>63</v>
      </c>
    </row>
    <row r="7362" spans="1:2" x14ac:dyDescent="0.25">
      <c r="A7362" s="91">
        <v>44868.708333333336</v>
      </c>
      <c r="B7362" s="92">
        <v>62</v>
      </c>
    </row>
    <row r="7363" spans="1:2" x14ac:dyDescent="0.25">
      <c r="A7363" s="91">
        <v>44868.75</v>
      </c>
      <c r="B7363" s="92">
        <v>58</v>
      </c>
    </row>
    <row r="7364" spans="1:2" x14ac:dyDescent="0.25">
      <c r="A7364" s="91">
        <v>44868.791666666664</v>
      </c>
      <c r="B7364" s="92">
        <v>56</v>
      </c>
    </row>
    <row r="7365" spans="1:2" x14ac:dyDescent="0.25">
      <c r="A7365" s="91">
        <v>44868.833333333336</v>
      </c>
      <c r="B7365" s="92">
        <v>56</v>
      </c>
    </row>
    <row r="7366" spans="1:2" x14ac:dyDescent="0.25">
      <c r="A7366" s="91">
        <v>44868.875</v>
      </c>
      <c r="B7366" s="92">
        <v>55</v>
      </c>
    </row>
    <row r="7367" spans="1:2" x14ac:dyDescent="0.25">
      <c r="A7367" s="91">
        <v>44868.916666666664</v>
      </c>
      <c r="B7367" s="92">
        <v>52</v>
      </c>
    </row>
    <row r="7368" spans="1:2" x14ac:dyDescent="0.25">
      <c r="A7368" s="91">
        <v>44868.958333333336</v>
      </c>
      <c r="B7368" s="92">
        <v>52</v>
      </c>
    </row>
    <row r="7369" spans="1:2" x14ac:dyDescent="0.25">
      <c r="A7369" s="91">
        <v>44869</v>
      </c>
      <c r="B7369" s="92">
        <v>51</v>
      </c>
    </row>
    <row r="7370" spans="1:2" x14ac:dyDescent="0.25">
      <c r="A7370" s="91">
        <v>44869.041666666664</v>
      </c>
      <c r="B7370" s="92">
        <v>51</v>
      </c>
    </row>
    <row r="7371" spans="1:2" x14ac:dyDescent="0.25">
      <c r="A7371" s="91">
        <v>44869.083333333336</v>
      </c>
      <c r="B7371" s="92">
        <v>50</v>
      </c>
    </row>
    <row r="7372" spans="1:2" x14ac:dyDescent="0.25">
      <c r="A7372" s="91">
        <v>44869.125</v>
      </c>
      <c r="B7372" s="92">
        <v>49</v>
      </c>
    </row>
    <row r="7373" spans="1:2" x14ac:dyDescent="0.25">
      <c r="A7373" s="91">
        <v>44869.166666666664</v>
      </c>
      <c r="B7373" s="92">
        <v>48</v>
      </c>
    </row>
    <row r="7374" spans="1:2" x14ac:dyDescent="0.25">
      <c r="A7374" s="91">
        <v>44869.208333333336</v>
      </c>
      <c r="B7374" s="92">
        <v>48</v>
      </c>
    </row>
    <row r="7375" spans="1:2" x14ac:dyDescent="0.25">
      <c r="A7375" s="91">
        <v>44869.25</v>
      </c>
      <c r="B7375" s="92">
        <v>49</v>
      </c>
    </row>
    <row r="7376" spans="1:2" x14ac:dyDescent="0.25">
      <c r="A7376" s="91">
        <v>44869.291666666664</v>
      </c>
      <c r="B7376" s="92">
        <v>50</v>
      </c>
    </row>
    <row r="7377" spans="1:2" x14ac:dyDescent="0.25">
      <c r="A7377" s="91">
        <v>44869.333333333336</v>
      </c>
      <c r="B7377" s="92">
        <v>52</v>
      </c>
    </row>
    <row r="7378" spans="1:2" x14ac:dyDescent="0.25">
      <c r="A7378" s="91">
        <v>44869.375</v>
      </c>
      <c r="B7378" s="92">
        <v>54</v>
      </c>
    </row>
    <row r="7379" spans="1:2" x14ac:dyDescent="0.25">
      <c r="A7379" s="91">
        <v>44869.416666666664</v>
      </c>
      <c r="B7379" s="92">
        <v>56</v>
      </c>
    </row>
    <row r="7380" spans="1:2" x14ac:dyDescent="0.25">
      <c r="A7380" s="91">
        <v>44869.458333333336</v>
      </c>
      <c r="B7380" s="92">
        <v>58</v>
      </c>
    </row>
    <row r="7381" spans="1:2" x14ac:dyDescent="0.25">
      <c r="A7381" s="91">
        <v>44869.5</v>
      </c>
      <c r="B7381" s="92">
        <v>64</v>
      </c>
    </row>
    <row r="7382" spans="1:2" x14ac:dyDescent="0.25">
      <c r="A7382" s="91">
        <v>44869.541666666664</v>
      </c>
      <c r="B7382" s="92">
        <v>66</v>
      </c>
    </row>
    <row r="7383" spans="1:2" x14ac:dyDescent="0.25">
      <c r="A7383" s="91">
        <v>44869.583333333336</v>
      </c>
      <c r="B7383" s="92">
        <v>67</v>
      </c>
    </row>
    <row r="7384" spans="1:2" x14ac:dyDescent="0.25">
      <c r="A7384" s="91">
        <v>44869.625</v>
      </c>
      <c r="B7384" s="92">
        <v>67</v>
      </c>
    </row>
    <row r="7385" spans="1:2" x14ac:dyDescent="0.25">
      <c r="A7385" s="91">
        <v>44869.666666666664</v>
      </c>
      <c r="B7385" s="92">
        <v>66</v>
      </c>
    </row>
    <row r="7386" spans="1:2" x14ac:dyDescent="0.25">
      <c r="A7386" s="91">
        <v>44869.708333333336</v>
      </c>
      <c r="B7386" s="92">
        <v>64</v>
      </c>
    </row>
    <row r="7387" spans="1:2" x14ac:dyDescent="0.25">
      <c r="A7387" s="91">
        <v>44869.75</v>
      </c>
      <c r="B7387" s="92">
        <v>62</v>
      </c>
    </row>
    <row r="7388" spans="1:2" x14ac:dyDescent="0.25">
      <c r="A7388" s="91">
        <v>44869.791666666664</v>
      </c>
      <c r="B7388" s="92">
        <v>62</v>
      </c>
    </row>
    <row r="7389" spans="1:2" x14ac:dyDescent="0.25">
      <c r="A7389" s="91">
        <v>44869.833333333336</v>
      </c>
      <c r="B7389" s="92">
        <v>62</v>
      </c>
    </row>
    <row r="7390" spans="1:2" x14ac:dyDescent="0.25">
      <c r="A7390" s="91">
        <v>44869.875</v>
      </c>
      <c r="B7390" s="92">
        <v>61</v>
      </c>
    </row>
    <row r="7391" spans="1:2" x14ac:dyDescent="0.25">
      <c r="A7391" s="91">
        <v>44869.916666666664</v>
      </c>
      <c r="B7391" s="92">
        <v>63</v>
      </c>
    </row>
    <row r="7392" spans="1:2" x14ac:dyDescent="0.25">
      <c r="A7392" s="91">
        <v>44869.958333333336</v>
      </c>
      <c r="B7392" s="92">
        <v>62</v>
      </c>
    </row>
    <row r="7393" spans="1:2" x14ac:dyDescent="0.25">
      <c r="A7393" s="91">
        <v>44870</v>
      </c>
      <c r="B7393" s="92">
        <v>62</v>
      </c>
    </row>
    <row r="7394" spans="1:2" x14ac:dyDescent="0.25">
      <c r="A7394" s="91">
        <v>44870.041666666664</v>
      </c>
      <c r="B7394" s="92">
        <v>61</v>
      </c>
    </row>
    <row r="7395" spans="1:2" x14ac:dyDescent="0.25">
      <c r="A7395" s="91">
        <v>44870.083333333336</v>
      </c>
      <c r="B7395" s="92">
        <v>62</v>
      </c>
    </row>
    <row r="7396" spans="1:2" x14ac:dyDescent="0.25">
      <c r="A7396" s="91">
        <v>44870.125</v>
      </c>
      <c r="B7396" s="92">
        <v>62</v>
      </c>
    </row>
    <row r="7397" spans="1:2" x14ac:dyDescent="0.25">
      <c r="A7397" s="91">
        <v>44870.166666666664</v>
      </c>
      <c r="B7397" s="92">
        <v>61</v>
      </c>
    </row>
    <row r="7398" spans="1:2" x14ac:dyDescent="0.25">
      <c r="A7398" s="91">
        <v>44870.208333333336</v>
      </c>
      <c r="B7398" s="92">
        <v>61</v>
      </c>
    </row>
    <row r="7399" spans="1:2" x14ac:dyDescent="0.25">
      <c r="A7399" s="91">
        <v>44870.25</v>
      </c>
      <c r="B7399" s="92">
        <v>61</v>
      </c>
    </row>
    <row r="7400" spans="1:2" x14ac:dyDescent="0.25">
      <c r="A7400" s="91">
        <v>44870.291666666664</v>
      </c>
      <c r="B7400" s="92">
        <v>62</v>
      </c>
    </row>
    <row r="7401" spans="1:2" x14ac:dyDescent="0.25">
      <c r="A7401" s="91">
        <v>44870.333333333336</v>
      </c>
      <c r="B7401" s="92">
        <v>63</v>
      </c>
    </row>
    <row r="7402" spans="1:2" x14ac:dyDescent="0.25">
      <c r="A7402" s="91">
        <v>44870.375</v>
      </c>
      <c r="B7402" s="92">
        <v>65</v>
      </c>
    </row>
    <row r="7403" spans="1:2" x14ac:dyDescent="0.25">
      <c r="A7403" s="91">
        <v>44870.416666666664</v>
      </c>
      <c r="B7403" s="92">
        <v>67</v>
      </c>
    </row>
    <row r="7404" spans="1:2" x14ac:dyDescent="0.25">
      <c r="A7404" s="91">
        <v>44870.458333333336</v>
      </c>
      <c r="B7404" s="92">
        <v>68</v>
      </c>
    </row>
    <row r="7405" spans="1:2" x14ac:dyDescent="0.25">
      <c r="A7405" s="91">
        <v>44870.5</v>
      </c>
      <c r="B7405" s="92">
        <v>70</v>
      </c>
    </row>
    <row r="7406" spans="1:2" x14ac:dyDescent="0.25">
      <c r="A7406" s="91">
        <v>44870.541666666664</v>
      </c>
      <c r="B7406" s="92">
        <v>72</v>
      </c>
    </row>
    <row r="7407" spans="1:2" x14ac:dyDescent="0.25">
      <c r="A7407" s="91">
        <v>44870.583333333336</v>
      </c>
      <c r="B7407" s="92">
        <v>72</v>
      </c>
    </row>
    <row r="7408" spans="1:2" x14ac:dyDescent="0.25">
      <c r="A7408" s="91">
        <v>44870.625</v>
      </c>
      <c r="B7408" s="92">
        <v>71</v>
      </c>
    </row>
    <row r="7409" spans="1:2" x14ac:dyDescent="0.25">
      <c r="A7409" s="91">
        <v>44870.666666666664</v>
      </c>
      <c r="B7409" s="92">
        <v>70</v>
      </c>
    </row>
    <row r="7410" spans="1:2" x14ac:dyDescent="0.25">
      <c r="A7410" s="91">
        <v>44870.708333333336</v>
      </c>
      <c r="B7410" s="92">
        <v>68</v>
      </c>
    </row>
    <row r="7411" spans="1:2" x14ac:dyDescent="0.25">
      <c r="A7411" s="91">
        <v>44870.75</v>
      </c>
      <c r="B7411" s="92">
        <v>66</v>
      </c>
    </row>
    <row r="7412" spans="1:2" x14ac:dyDescent="0.25">
      <c r="A7412" s="91">
        <v>44870.791666666664</v>
      </c>
      <c r="B7412" s="92">
        <v>66</v>
      </c>
    </row>
    <row r="7413" spans="1:2" x14ac:dyDescent="0.25">
      <c r="A7413" s="91">
        <v>44870.833333333336</v>
      </c>
      <c r="B7413" s="92">
        <v>64</v>
      </c>
    </row>
    <row r="7414" spans="1:2" x14ac:dyDescent="0.25">
      <c r="A7414" s="91">
        <v>44870.875</v>
      </c>
      <c r="B7414" s="92">
        <v>65</v>
      </c>
    </row>
    <row r="7415" spans="1:2" x14ac:dyDescent="0.25">
      <c r="A7415" s="91">
        <v>44870.916666666664</v>
      </c>
      <c r="B7415" s="92">
        <v>65</v>
      </c>
    </row>
    <row r="7416" spans="1:2" x14ac:dyDescent="0.25">
      <c r="A7416" s="91">
        <v>44870.958333333336</v>
      </c>
      <c r="B7416" s="92">
        <v>65</v>
      </c>
    </row>
    <row r="7417" spans="1:2" x14ac:dyDescent="0.25">
      <c r="A7417" s="91">
        <v>44871</v>
      </c>
      <c r="B7417" s="92">
        <v>64</v>
      </c>
    </row>
    <row r="7418" spans="1:2" x14ac:dyDescent="0.25">
      <c r="A7418" s="91">
        <v>44871.041666666664</v>
      </c>
      <c r="B7418" s="92">
        <v>64</v>
      </c>
    </row>
    <row r="7419" spans="1:2" x14ac:dyDescent="0.25">
      <c r="A7419" s="91">
        <v>44871.041666666664</v>
      </c>
      <c r="B7419" s="92">
        <v>64</v>
      </c>
    </row>
    <row r="7420" spans="1:2" x14ac:dyDescent="0.25">
      <c r="A7420" s="91">
        <v>44871.083333333336</v>
      </c>
      <c r="B7420" s="92">
        <v>64</v>
      </c>
    </row>
    <row r="7421" spans="1:2" x14ac:dyDescent="0.25">
      <c r="A7421" s="91">
        <v>44871.125</v>
      </c>
      <c r="B7421" s="92">
        <v>64</v>
      </c>
    </row>
    <row r="7422" spans="1:2" x14ac:dyDescent="0.25">
      <c r="A7422" s="91">
        <v>44871.166666666664</v>
      </c>
      <c r="B7422" s="92">
        <v>64</v>
      </c>
    </row>
    <row r="7423" spans="1:2" x14ac:dyDescent="0.25">
      <c r="A7423" s="91">
        <v>44871.208333333336</v>
      </c>
      <c r="B7423" s="92">
        <v>64</v>
      </c>
    </row>
    <row r="7424" spans="1:2" x14ac:dyDescent="0.25">
      <c r="A7424" s="91">
        <v>44871.25</v>
      </c>
      <c r="B7424" s="92">
        <v>64</v>
      </c>
    </row>
    <row r="7425" spans="1:2" x14ac:dyDescent="0.25">
      <c r="A7425" s="91">
        <v>44871.291666666664</v>
      </c>
      <c r="B7425" s="92">
        <v>64</v>
      </c>
    </row>
    <row r="7426" spans="1:2" x14ac:dyDescent="0.25">
      <c r="A7426" s="91">
        <v>44871.333333333336</v>
      </c>
      <c r="B7426" s="92">
        <v>65</v>
      </c>
    </row>
    <row r="7427" spans="1:2" x14ac:dyDescent="0.25">
      <c r="A7427" s="91">
        <v>44871.375</v>
      </c>
      <c r="B7427" s="92">
        <v>67</v>
      </c>
    </row>
    <row r="7428" spans="1:2" x14ac:dyDescent="0.25">
      <c r="A7428" s="91">
        <v>44871.416666666664</v>
      </c>
      <c r="B7428" s="92">
        <v>70</v>
      </c>
    </row>
    <row r="7429" spans="1:2" x14ac:dyDescent="0.25">
      <c r="A7429" s="91">
        <v>44871.458333333336</v>
      </c>
      <c r="B7429" s="92">
        <v>69</v>
      </c>
    </row>
    <row r="7430" spans="1:2" x14ac:dyDescent="0.25">
      <c r="A7430" s="91">
        <v>44871.5</v>
      </c>
      <c r="B7430" s="92">
        <v>69</v>
      </c>
    </row>
    <row r="7431" spans="1:2" x14ac:dyDescent="0.25">
      <c r="A7431" s="91">
        <v>44871.541666666664</v>
      </c>
      <c r="B7431" s="92">
        <v>69</v>
      </c>
    </row>
    <row r="7432" spans="1:2" x14ac:dyDescent="0.25">
      <c r="A7432" s="91">
        <v>44871.583333333336</v>
      </c>
      <c r="B7432" s="92">
        <v>68</v>
      </c>
    </row>
    <row r="7433" spans="1:2" x14ac:dyDescent="0.25">
      <c r="A7433" s="91">
        <v>44871.625</v>
      </c>
      <c r="B7433" s="92">
        <v>68</v>
      </c>
    </row>
    <row r="7434" spans="1:2" x14ac:dyDescent="0.25">
      <c r="A7434" s="91">
        <v>44871.666666666664</v>
      </c>
      <c r="B7434" s="92">
        <v>67</v>
      </c>
    </row>
    <row r="7435" spans="1:2" x14ac:dyDescent="0.25">
      <c r="A7435" s="91">
        <v>44871.708333333336</v>
      </c>
      <c r="B7435" s="92">
        <v>67</v>
      </c>
    </row>
    <row r="7436" spans="1:2" x14ac:dyDescent="0.25">
      <c r="A7436" s="91">
        <v>44871.75</v>
      </c>
      <c r="B7436" s="92">
        <v>65</v>
      </c>
    </row>
    <row r="7437" spans="1:2" x14ac:dyDescent="0.25">
      <c r="A7437" s="91">
        <v>44871.791666666664</v>
      </c>
      <c r="B7437" s="92">
        <v>65</v>
      </c>
    </row>
    <row r="7438" spans="1:2" x14ac:dyDescent="0.25">
      <c r="A7438" s="91">
        <v>44871.833333333336</v>
      </c>
      <c r="B7438" s="92">
        <v>66</v>
      </c>
    </row>
    <row r="7439" spans="1:2" x14ac:dyDescent="0.25">
      <c r="A7439" s="91">
        <v>44871.875</v>
      </c>
      <c r="B7439" s="92">
        <v>65</v>
      </c>
    </row>
    <row r="7440" spans="1:2" x14ac:dyDescent="0.25">
      <c r="A7440" s="91">
        <v>44871.916666666664</v>
      </c>
      <c r="B7440" s="92">
        <v>65</v>
      </c>
    </row>
    <row r="7441" spans="1:2" x14ac:dyDescent="0.25">
      <c r="A7441" s="91">
        <v>44871.958333333336</v>
      </c>
      <c r="B7441" s="92">
        <v>65</v>
      </c>
    </row>
    <row r="7442" spans="1:2" x14ac:dyDescent="0.25">
      <c r="A7442" s="91">
        <v>44872</v>
      </c>
      <c r="B7442" s="92">
        <v>66</v>
      </c>
    </row>
    <row r="7443" spans="1:2" x14ac:dyDescent="0.25">
      <c r="A7443" s="91">
        <v>44872.041666666664</v>
      </c>
      <c r="B7443" s="92">
        <v>65</v>
      </c>
    </row>
    <row r="7444" spans="1:2" x14ac:dyDescent="0.25">
      <c r="A7444" s="91">
        <v>44872.083333333336</v>
      </c>
      <c r="B7444" s="92">
        <v>65</v>
      </c>
    </row>
    <row r="7445" spans="1:2" x14ac:dyDescent="0.25">
      <c r="A7445" s="91">
        <v>44872.125</v>
      </c>
      <c r="B7445" s="92">
        <v>65</v>
      </c>
    </row>
    <row r="7446" spans="1:2" x14ac:dyDescent="0.25">
      <c r="A7446" s="91">
        <v>44872.166666666664</v>
      </c>
      <c r="B7446" s="92">
        <v>65</v>
      </c>
    </row>
    <row r="7447" spans="1:2" x14ac:dyDescent="0.25">
      <c r="A7447" s="91">
        <v>44872.208333333336</v>
      </c>
      <c r="B7447" s="92">
        <v>65</v>
      </c>
    </row>
    <row r="7448" spans="1:2" x14ac:dyDescent="0.25">
      <c r="A7448" s="91">
        <v>44872.25</v>
      </c>
      <c r="B7448" s="92">
        <v>63</v>
      </c>
    </row>
    <row r="7449" spans="1:2" x14ac:dyDescent="0.25">
      <c r="A7449" s="91">
        <v>44872.291666666664</v>
      </c>
      <c r="B7449" s="92">
        <v>64</v>
      </c>
    </row>
    <row r="7450" spans="1:2" x14ac:dyDescent="0.25">
      <c r="A7450" s="91">
        <v>44872.333333333336</v>
      </c>
      <c r="B7450" s="92">
        <v>69</v>
      </c>
    </row>
    <row r="7451" spans="1:2" x14ac:dyDescent="0.25">
      <c r="A7451" s="91">
        <v>44872.375</v>
      </c>
      <c r="B7451" s="92">
        <v>70</v>
      </c>
    </row>
    <row r="7452" spans="1:2" x14ac:dyDescent="0.25">
      <c r="A7452" s="91">
        <v>44872.416666666664</v>
      </c>
      <c r="B7452" s="92">
        <v>72</v>
      </c>
    </row>
    <row r="7453" spans="1:2" x14ac:dyDescent="0.25">
      <c r="A7453" s="91">
        <v>44872.458333333336</v>
      </c>
      <c r="B7453" s="92">
        <v>77</v>
      </c>
    </row>
    <row r="7454" spans="1:2" x14ac:dyDescent="0.25">
      <c r="A7454" s="91">
        <v>44872.5</v>
      </c>
      <c r="B7454" s="92">
        <v>79</v>
      </c>
    </row>
    <row r="7455" spans="1:2" x14ac:dyDescent="0.25">
      <c r="A7455" s="91">
        <v>44872.541666666664</v>
      </c>
      <c r="B7455" s="92">
        <v>79</v>
      </c>
    </row>
    <row r="7456" spans="1:2" x14ac:dyDescent="0.25">
      <c r="A7456" s="91">
        <v>44872.583333333336</v>
      </c>
      <c r="B7456" s="92">
        <v>79</v>
      </c>
    </row>
    <row r="7457" spans="1:2" x14ac:dyDescent="0.25">
      <c r="A7457" s="91">
        <v>44872.625</v>
      </c>
      <c r="B7457" s="92">
        <v>77</v>
      </c>
    </row>
    <row r="7458" spans="1:2" x14ac:dyDescent="0.25">
      <c r="A7458" s="91">
        <v>44872.666666666664</v>
      </c>
      <c r="B7458" s="92">
        <v>76</v>
      </c>
    </row>
    <row r="7459" spans="1:2" x14ac:dyDescent="0.25">
      <c r="A7459" s="91">
        <v>44872.708333333336</v>
      </c>
      <c r="B7459" s="92">
        <v>74</v>
      </c>
    </row>
    <row r="7460" spans="1:2" x14ac:dyDescent="0.25">
      <c r="A7460" s="91">
        <v>44872.75</v>
      </c>
      <c r="B7460" s="92">
        <v>72</v>
      </c>
    </row>
    <row r="7461" spans="1:2" x14ac:dyDescent="0.25">
      <c r="A7461" s="91">
        <v>44872.791666666664</v>
      </c>
      <c r="B7461" s="92">
        <v>70</v>
      </c>
    </row>
    <row r="7462" spans="1:2" x14ac:dyDescent="0.25">
      <c r="A7462" s="91">
        <v>44872.833333333336</v>
      </c>
      <c r="B7462" s="92">
        <v>69</v>
      </c>
    </row>
    <row r="7463" spans="1:2" x14ac:dyDescent="0.25">
      <c r="A7463" s="91">
        <v>44872.875</v>
      </c>
      <c r="B7463" s="92">
        <v>65</v>
      </c>
    </row>
    <row r="7464" spans="1:2" x14ac:dyDescent="0.25">
      <c r="A7464" s="91">
        <v>44872.916666666664</v>
      </c>
      <c r="B7464" s="92">
        <v>63</v>
      </c>
    </row>
    <row r="7465" spans="1:2" x14ac:dyDescent="0.25">
      <c r="A7465" s="91">
        <v>44872.958333333336</v>
      </c>
      <c r="B7465" s="92">
        <v>59</v>
      </c>
    </row>
    <row r="7466" spans="1:2" x14ac:dyDescent="0.25">
      <c r="A7466" s="91">
        <v>44873</v>
      </c>
      <c r="B7466" s="92">
        <v>56</v>
      </c>
    </row>
    <row r="7467" spans="1:2" x14ac:dyDescent="0.25">
      <c r="A7467" s="91">
        <v>44873.041666666664</v>
      </c>
      <c r="B7467" s="92">
        <v>53</v>
      </c>
    </row>
    <row r="7468" spans="1:2" x14ac:dyDescent="0.25">
      <c r="A7468" s="91">
        <v>44873.083333333336</v>
      </c>
      <c r="B7468" s="92">
        <v>52</v>
      </c>
    </row>
    <row r="7469" spans="1:2" x14ac:dyDescent="0.25">
      <c r="A7469" s="91">
        <v>44873.125</v>
      </c>
      <c r="B7469" s="92">
        <v>51</v>
      </c>
    </row>
    <row r="7470" spans="1:2" x14ac:dyDescent="0.25">
      <c r="A7470" s="91">
        <v>44873.166666666664</v>
      </c>
      <c r="B7470" s="92">
        <v>50</v>
      </c>
    </row>
    <row r="7471" spans="1:2" x14ac:dyDescent="0.25">
      <c r="A7471" s="91">
        <v>44873.208333333336</v>
      </c>
      <c r="B7471" s="92">
        <v>49</v>
      </c>
    </row>
    <row r="7472" spans="1:2" x14ac:dyDescent="0.25">
      <c r="A7472" s="91">
        <v>44873.25</v>
      </c>
      <c r="B7472" s="92">
        <v>48</v>
      </c>
    </row>
    <row r="7473" spans="1:2" x14ac:dyDescent="0.25">
      <c r="A7473" s="91">
        <v>44873.291666666664</v>
      </c>
      <c r="B7473" s="92">
        <v>48</v>
      </c>
    </row>
    <row r="7474" spans="1:2" x14ac:dyDescent="0.25">
      <c r="A7474" s="91">
        <v>44873.333333333336</v>
      </c>
      <c r="B7474" s="92">
        <v>49</v>
      </c>
    </row>
    <row r="7475" spans="1:2" x14ac:dyDescent="0.25">
      <c r="A7475" s="91">
        <v>44873.375</v>
      </c>
      <c r="B7475" s="92">
        <v>51</v>
      </c>
    </row>
    <row r="7476" spans="1:2" x14ac:dyDescent="0.25">
      <c r="A7476" s="91">
        <v>44873.416666666664</v>
      </c>
      <c r="B7476" s="92">
        <v>54</v>
      </c>
    </row>
    <row r="7477" spans="1:2" x14ac:dyDescent="0.25">
      <c r="A7477" s="91">
        <v>44873.458333333336</v>
      </c>
      <c r="B7477" s="92">
        <v>55</v>
      </c>
    </row>
    <row r="7478" spans="1:2" x14ac:dyDescent="0.25">
      <c r="A7478" s="91">
        <v>44873.5</v>
      </c>
      <c r="B7478" s="92">
        <v>56</v>
      </c>
    </row>
    <row r="7479" spans="1:2" x14ac:dyDescent="0.25">
      <c r="A7479" s="91">
        <v>44873.541666666664</v>
      </c>
      <c r="B7479" s="92">
        <v>58</v>
      </c>
    </row>
    <row r="7480" spans="1:2" x14ac:dyDescent="0.25">
      <c r="A7480" s="91">
        <v>44873.583333333336</v>
      </c>
      <c r="B7480" s="92">
        <v>58</v>
      </c>
    </row>
    <row r="7481" spans="1:2" x14ac:dyDescent="0.25">
      <c r="A7481" s="91">
        <v>44873.625</v>
      </c>
      <c r="B7481" s="92">
        <v>59</v>
      </c>
    </row>
    <row r="7482" spans="1:2" x14ac:dyDescent="0.25">
      <c r="A7482" s="91">
        <v>44873.666666666664</v>
      </c>
      <c r="B7482" s="92">
        <v>58</v>
      </c>
    </row>
    <row r="7483" spans="1:2" x14ac:dyDescent="0.25">
      <c r="A7483" s="91">
        <v>44873.708333333336</v>
      </c>
      <c r="B7483" s="92">
        <v>55</v>
      </c>
    </row>
    <row r="7484" spans="1:2" x14ac:dyDescent="0.25">
      <c r="A7484" s="91">
        <v>44873.75</v>
      </c>
      <c r="B7484" s="92">
        <v>53</v>
      </c>
    </row>
    <row r="7485" spans="1:2" x14ac:dyDescent="0.25">
      <c r="A7485" s="91">
        <v>44873.791666666664</v>
      </c>
      <c r="B7485" s="92">
        <v>52</v>
      </c>
    </row>
    <row r="7486" spans="1:2" x14ac:dyDescent="0.25">
      <c r="A7486" s="91">
        <v>44873.833333333336</v>
      </c>
      <c r="B7486" s="92">
        <v>51</v>
      </c>
    </row>
    <row r="7487" spans="1:2" x14ac:dyDescent="0.25">
      <c r="A7487" s="91">
        <v>44873.875</v>
      </c>
      <c r="B7487" s="92">
        <v>50</v>
      </c>
    </row>
    <row r="7488" spans="1:2" x14ac:dyDescent="0.25">
      <c r="A7488" s="91">
        <v>44873.916666666664</v>
      </c>
      <c r="B7488" s="92">
        <v>49</v>
      </c>
    </row>
    <row r="7489" spans="1:2" x14ac:dyDescent="0.25">
      <c r="A7489" s="91">
        <v>44873.958333333336</v>
      </c>
      <c r="B7489" s="92">
        <v>47</v>
      </c>
    </row>
    <row r="7490" spans="1:2" x14ac:dyDescent="0.25">
      <c r="A7490" s="91">
        <v>44874</v>
      </c>
      <c r="B7490" s="92">
        <v>47</v>
      </c>
    </row>
    <row r="7491" spans="1:2" x14ac:dyDescent="0.25">
      <c r="A7491" s="91">
        <v>44874.041666666664</v>
      </c>
      <c r="B7491" s="92">
        <v>45</v>
      </c>
    </row>
    <row r="7492" spans="1:2" x14ac:dyDescent="0.25">
      <c r="A7492" s="91">
        <v>44874.083333333336</v>
      </c>
      <c r="B7492" s="92">
        <v>45</v>
      </c>
    </row>
    <row r="7493" spans="1:2" x14ac:dyDescent="0.25">
      <c r="A7493" s="91">
        <v>44874.125</v>
      </c>
      <c r="B7493" s="92">
        <v>43</v>
      </c>
    </row>
    <row r="7494" spans="1:2" x14ac:dyDescent="0.25">
      <c r="A7494" s="91">
        <v>44874.166666666664</v>
      </c>
      <c r="B7494" s="92">
        <v>42</v>
      </c>
    </row>
    <row r="7495" spans="1:2" x14ac:dyDescent="0.25">
      <c r="A7495" s="91">
        <v>44874.208333333336</v>
      </c>
      <c r="B7495" s="92">
        <v>41</v>
      </c>
    </row>
    <row r="7496" spans="1:2" x14ac:dyDescent="0.25">
      <c r="A7496" s="91">
        <v>44874.25</v>
      </c>
      <c r="B7496" s="92">
        <v>40</v>
      </c>
    </row>
    <row r="7497" spans="1:2" x14ac:dyDescent="0.25">
      <c r="A7497" s="91">
        <v>44874.291666666664</v>
      </c>
      <c r="B7497" s="92">
        <v>39</v>
      </c>
    </row>
    <row r="7498" spans="1:2" x14ac:dyDescent="0.25">
      <c r="A7498" s="91">
        <v>44874.333333333336</v>
      </c>
      <c r="B7498" s="92">
        <v>44</v>
      </c>
    </row>
    <row r="7499" spans="1:2" x14ac:dyDescent="0.25">
      <c r="A7499" s="91">
        <v>44874.375</v>
      </c>
      <c r="B7499" s="92">
        <v>46</v>
      </c>
    </row>
    <row r="7500" spans="1:2" x14ac:dyDescent="0.25">
      <c r="A7500" s="91">
        <v>44874.416666666664</v>
      </c>
      <c r="B7500" s="92">
        <v>49</v>
      </c>
    </row>
    <row r="7501" spans="1:2" x14ac:dyDescent="0.25">
      <c r="A7501" s="91">
        <v>44874.458333333336</v>
      </c>
      <c r="B7501" s="92">
        <v>50</v>
      </c>
    </row>
    <row r="7502" spans="1:2" x14ac:dyDescent="0.25">
      <c r="A7502" s="91">
        <v>44874.5</v>
      </c>
      <c r="B7502" s="92">
        <v>51</v>
      </c>
    </row>
    <row r="7503" spans="1:2" x14ac:dyDescent="0.25">
      <c r="A7503" s="91">
        <v>44874.541666666664</v>
      </c>
      <c r="B7503" s="92">
        <v>52</v>
      </c>
    </row>
    <row r="7504" spans="1:2" x14ac:dyDescent="0.25">
      <c r="A7504" s="91">
        <v>44874.583333333336</v>
      </c>
      <c r="B7504" s="92">
        <v>53</v>
      </c>
    </row>
    <row r="7505" spans="1:2" x14ac:dyDescent="0.25">
      <c r="A7505" s="91">
        <v>44874.625</v>
      </c>
      <c r="B7505" s="92">
        <v>51</v>
      </c>
    </row>
    <row r="7506" spans="1:2" x14ac:dyDescent="0.25">
      <c r="A7506" s="91">
        <v>44874.666666666664</v>
      </c>
      <c r="B7506" s="92">
        <v>50</v>
      </c>
    </row>
    <row r="7507" spans="1:2" x14ac:dyDescent="0.25">
      <c r="A7507" s="91">
        <v>44874.708333333336</v>
      </c>
      <c r="B7507" s="92">
        <v>47</v>
      </c>
    </row>
    <row r="7508" spans="1:2" x14ac:dyDescent="0.25">
      <c r="A7508" s="91">
        <v>44874.75</v>
      </c>
      <c r="B7508" s="92">
        <v>48</v>
      </c>
    </row>
    <row r="7509" spans="1:2" x14ac:dyDescent="0.25">
      <c r="A7509" s="91">
        <v>44874.791666666664</v>
      </c>
      <c r="B7509" s="92">
        <v>48</v>
      </c>
    </row>
    <row r="7510" spans="1:2" x14ac:dyDescent="0.25">
      <c r="A7510" s="91">
        <v>44874.833333333336</v>
      </c>
      <c r="B7510" s="92">
        <v>45</v>
      </c>
    </row>
    <row r="7511" spans="1:2" x14ac:dyDescent="0.25">
      <c r="A7511" s="91">
        <v>44874.875</v>
      </c>
      <c r="B7511" s="92">
        <v>48</v>
      </c>
    </row>
    <row r="7512" spans="1:2" x14ac:dyDescent="0.25">
      <c r="A7512" s="91">
        <v>44874.916666666664</v>
      </c>
      <c r="B7512" s="92">
        <v>49</v>
      </c>
    </row>
    <row r="7513" spans="1:2" x14ac:dyDescent="0.25">
      <c r="A7513" s="91">
        <v>44874.958333333336</v>
      </c>
      <c r="B7513" s="92">
        <v>49</v>
      </c>
    </row>
    <row r="7514" spans="1:2" x14ac:dyDescent="0.25">
      <c r="A7514" s="91">
        <v>44875</v>
      </c>
      <c r="B7514" s="92">
        <v>47</v>
      </c>
    </row>
    <row r="7515" spans="1:2" x14ac:dyDescent="0.25">
      <c r="A7515" s="91">
        <v>44875.041666666664</v>
      </c>
      <c r="B7515" s="92">
        <v>46</v>
      </c>
    </row>
    <row r="7516" spans="1:2" x14ac:dyDescent="0.25">
      <c r="A7516" s="91">
        <v>44875.083333333336</v>
      </c>
      <c r="B7516" s="92">
        <v>44</v>
      </c>
    </row>
    <row r="7517" spans="1:2" x14ac:dyDescent="0.25">
      <c r="A7517" s="91">
        <v>44875.125</v>
      </c>
      <c r="B7517" s="92">
        <v>46</v>
      </c>
    </row>
    <row r="7518" spans="1:2" x14ac:dyDescent="0.25">
      <c r="A7518" s="91">
        <v>44875.166666666664</v>
      </c>
      <c r="B7518" s="92">
        <v>47</v>
      </c>
    </row>
    <row r="7519" spans="1:2" x14ac:dyDescent="0.25">
      <c r="A7519" s="91">
        <v>44875.208333333336</v>
      </c>
      <c r="B7519" s="92">
        <v>46</v>
      </c>
    </row>
    <row r="7520" spans="1:2" x14ac:dyDescent="0.25">
      <c r="A7520" s="91">
        <v>44875.25</v>
      </c>
      <c r="B7520" s="92">
        <v>48</v>
      </c>
    </row>
    <row r="7521" spans="1:2" x14ac:dyDescent="0.25">
      <c r="A7521" s="91">
        <v>44875.291666666664</v>
      </c>
      <c r="B7521" s="92">
        <v>47</v>
      </c>
    </row>
    <row r="7522" spans="1:2" x14ac:dyDescent="0.25">
      <c r="A7522" s="91">
        <v>44875.333333333336</v>
      </c>
      <c r="B7522" s="92">
        <v>52</v>
      </c>
    </row>
    <row r="7523" spans="1:2" x14ac:dyDescent="0.25">
      <c r="A7523" s="91">
        <v>44875.375</v>
      </c>
      <c r="B7523" s="92">
        <v>55</v>
      </c>
    </row>
    <row r="7524" spans="1:2" x14ac:dyDescent="0.25">
      <c r="A7524" s="91">
        <v>44875.416666666664</v>
      </c>
      <c r="B7524" s="92">
        <v>58</v>
      </c>
    </row>
    <row r="7525" spans="1:2" x14ac:dyDescent="0.25">
      <c r="A7525" s="91">
        <v>44875.458333333336</v>
      </c>
      <c r="B7525" s="92">
        <v>60</v>
      </c>
    </row>
    <row r="7526" spans="1:2" x14ac:dyDescent="0.25">
      <c r="A7526" s="91">
        <v>44875.5</v>
      </c>
      <c r="B7526" s="92">
        <v>62</v>
      </c>
    </row>
    <row r="7527" spans="1:2" x14ac:dyDescent="0.25">
      <c r="A7527" s="91">
        <v>44875.541666666664</v>
      </c>
      <c r="B7527" s="92">
        <v>63</v>
      </c>
    </row>
    <row r="7528" spans="1:2" x14ac:dyDescent="0.25">
      <c r="A7528" s="91">
        <v>44875.583333333336</v>
      </c>
      <c r="B7528" s="92">
        <v>62</v>
      </c>
    </row>
    <row r="7529" spans="1:2" x14ac:dyDescent="0.25">
      <c r="A7529" s="91">
        <v>44875.625</v>
      </c>
      <c r="B7529" s="92">
        <v>61</v>
      </c>
    </row>
    <row r="7530" spans="1:2" x14ac:dyDescent="0.25">
      <c r="A7530" s="91">
        <v>44875.666666666664</v>
      </c>
      <c r="B7530" s="92">
        <v>61</v>
      </c>
    </row>
    <row r="7531" spans="1:2" x14ac:dyDescent="0.25">
      <c r="A7531" s="91">
        <v>44875.708333333336</v>
      </c>
      <c r="B7531" s="92">
        <v>59</v>
      </c>
    </row>
    <row r="7532" spans="1:2" x14ac:dyDescent="0.25">
      <c r="A7532" s="91">
        <v>44875.75</v>
      </c>
      <c r="B7532" s="92">
        <v>58</v>
      </c>
    </row>
    <row r="7533" spans="1:2" x14ac:dyDescent="0.25">
      <c r="A7533" s="91">
        <v>44875.791666666664</v>
      </c>
      <c r="B7533" s="92">
        <v>59</v>
      </c>
    </row>
    <row r="7534" spans="1:2" x14ac:dyDescent="0.25">
      <c r="A7534" s="91">
        <v>44875.833333333336</v>
      </c>
      <c r="B7534" s="92">
        <v>58</v>
      </c>
    </row>
    <row r="7535" spans="1:2" x14ac:dyDescent="0.25">
      <c r="A7535" s="91">
        <v>44875.875</v>
      </c>
      <c r="B7535" s="92">
        <v>58</v>
      </c>
    </row>
    <row r="7536" spans="1:2" x14ac:dyDescent="0.25">
      <c r="A7536" s="91">
        <v>44875.916666666664</v>
      </c>
      <c r="B7536" s="92">
        <v>59</v>
      </c>
    </row>
    <row r="7537" spans="1:2" x14ac:dyDescent="0.25">
      <c r="A7537" s="91">
        <v>44875.958333333336</v>
      </c>
      <c r="B7537" s="92">
        <v>58</v>
      </c>
    </row>
    <row r="7538" spans="1:2" x14ac:dyDescent="0.25">
      <c r="A7538" s="91">
        <v>44876</v>
      </c>
      <c r="B7538" s="92">
        <v>59</v>
      </c>
    </row>
    <row r="7539" spans="1:2" x14ac:dyDescent="0.25">
      <c r="A7539" s="91">
        <v>44876.041666666664</v>
      </c>
      <c r="B7539" s="92">
        <v>59</v>
      </c>
    </row>
    <row r="7540" spans="1:2" x14ac:dyDescent="0.25">
      <c r="A7540" s="91">
        <v>44876.083333333336</v>
      </c>
      <c r="B7540" s="92">
        <v>58</v>
      </c>
    </row>
    <row r="7541" spans="1:2" x14ac:dyDescent="0.25">
      <c r="A7541" s="91">
        <v>44876.125</v>
      </c>
      <c r="B7541" s="92">
        <v>58</v>
      </c>
    </row>
    <row r="7542" spans="1:2" x14ac:dyDescent="0.25">
      <c r="A7542" s="91">
        <v>44876.166666666664</v>
      </c>
      <c r="B7542" s="92">
        <v>58</v>
      </c>
    </row>
    <row r="7543" spans="1:2" x14ac:dyDescent="0.25">
      <c r="A7543" s="91">
        <v>44876.208333333336</v>
      </c>
      <c r="B7543" s="92">
        <v>58</v>
      </c>
    </row>
    <row r="7544" spans="1:2" x14ac:dyDescent="0.25">
      <c r="A7544" s="91">
        <v>44876.25</v>
      </c>
      <c r="B7544" s="92">
        <v>59</v>
      </c>
    </row>
    <row r="7545" spans="1:2" x14ac:dyDescent="0.25">
      <c r="A7545" s="91">
        <v>44876.291666666664</v>
      </c>
      <c r="B7545" s="92">
        <v>60</v>
      </c>
    </row>
    <row r="7546" spans="1:2" x14ac:dyDescent="0.25">
      <c r="A7546" s="91">
        <v>44876.333333333336</v>
      </c>
      <c r="B7546" s="92">
        <v>63</v>
      </c>
    </row>
    <row r="7547" spans="1:2" x14ac:dyDescent="0.25">
      <c r="A7547" s="91">
        <v>44876.375</v>
      </c>
      <c r="B7547" s="92">
        <v>65</v>
      </c>
    </row>
    <row r="7548" spans="1:2" x14ac:dyDescent="0.25">
      <c r="A7548" s="91">
        <v>44876.416666666664</v>
      </c>
      <c r="B7548" s="92">
        <v>67</v>
      </c>
    </row>
    <row r="7549" spans="1:2" x14ac:dyDescent="0.25">
      <c r="A7549" s="91">
        <v>44876.458333333336</v>
      </c>
      <c r="B7549" s="92">
        <v>68</v>
      </c>
    </row>
    <row r="7550" spans="1:2" x14ac:dyDescent="0.25">
      <c r="A7550" s="91">
        <v>44876.5</v>
      </c>
      <c r="B7550" s="92">
        <v>67</v>
      </c>
    </row>
    <row r="7551" spans="1:2" x14ac:dyDescent="0.25">
      <c r="A7551" s="91">
        <v>44876.541666666664</v>
      </c>
      <c r="B7551" s="92">
        <v>65</v>
      </c>
    </row>
    <row r="7552" spans="1:2" x14ac:dyDescent="0.25">
      <c r="A7552" s="91">
        <v>44876.583333333336</v>
      </c>
      <c r="B7552" s="92">
        <v>65</v>
      </c>
    </row>
    <row r="7553" spans="1:2" x14ac:dyDescent="0.25">
      <c r="A7553" s="91">
        <v>44876.625</v>
      </c>
      <c r="B7553" s="92">
        <v>66</v>
      </c>
    </row>
    <row r="7554" spans="1:2" x14ac:dyDescent="0.25">
      <c r="A7554" s="91">
        <v>44876.666666666664</v>
      </c>
      <c r="B7554" s="92">
        <v>66</v>
      </c>
    </row>
    <row r="7555" spans="1:2" x14ac:dyDescent="0.25">
      <c r="A7555" s="91">
        <v>44876.708333333336</v>
      </c>
      <c r="B7555" s="92">
        <v>67</v>
      </c>
    </row>
    <row r="7556" spans="1:2" x14ac:dyDescent="0.25">
      <c r="A7556" s="91">
        <v>44876.75</v>
      </c>
      <c r="B7556" s="92">
        <v>67</v>
      </c>
    </row>
    <row r="7557" spans="1:2" x14ac:dyDescent="0.25">
      <c r="A7557" s="91">
        <v>44876.791666666664</v>
      </c>
      <c r="B7557" s="92">
        <v>66</v>
      </c>
    </row>
    <row r="7558" spans="1:2" x14ac:dyDescent="0.25">
      <c r="A7558" s="91">
        <v>44876.833333333336</v>
      </c>
      <c r="B7558" s="92">
        <v>66</v>
      </c>
    </row>
    <row r="7559" spans="1:2" x14ac:dyDescent="0.25">
      <c r="A7559" s="91">
        <v>44876.875</v>
      </c>
      <c r="B7559" s="92">
        <v>67</v>
      </c>
    </row>
    <row r="7560" spans="1:2" x14ac:dyDescent="0.25">
      <c r="A7560" s="91">
        <v>44876.916666666664</v>
      </c>
      <c r="B7560" s="92">
        <v>67</v>
      </c>
    </row>
    <row r="7561" spans="1:2" x14ac:dyDescent="0.25">
      <c r="A7561" s="91">
        <v>44876.958333333336</v>
      </c>
      <c r="B7561" s="92">
        <v>66</v>
      </c>
    </row>
    <row r="7562" spans="1:2" x14ac:dyDescent="0.25">
      <c r="A7562" s="91">
        <v>44877</v>
      </c>
      <c r="B7562" s="92">
        <v>66</v>
      </c>
    </row>
    <row r="7563" spans="1:2" x14ac:dyDescent="0.25">
      <c r="A7563" s="91">
        <v>44877.041666666664</v>
      </c>
      <c r="B7563" s="92">
        <v>66</v>
      </c>
    </row>
    <row r="7564" spans="1:2" x14ac:dyDescent="0.25">
      <c r="A7564" s="91">
        <v>44877.083333333336</v>
      </c>
      <c r="B7564" s="92">
        <v>66</v>
      </c>
    </row>
    <row r="7565" spans="1:2" x14ac:dyDescent="0.25">
      <c r="A7565" s="91">
        <v>44877.125</v>
      </c>
      <c r="B7565" s="92">
        <v>66</v>
      </c>
    </row>
    <row r="7566" spans="1:2" x14ac:dyDescent="0.25">
      <c r="A7566" s="91">
        <v>44877.166666666664</v>
      </c>
      <c r="B7566" s="92">
        <v>66</v>
      </c>
    </row>
    <row r="7567" spans="1:2" x14ac:dyDescent="0.25">
      <c r="A7567" s="91">
        <v>44877.208333333336</v>
      </c>
      <c r="B7567" s="92">
        <v>66</v>
      </c>
    </row>
    <row r="7568" spans="1:2" x14ac:dyDescent="0.25">
      <c r="A7568" s="91">
        <v>44877.25</v>
      </c>
      <c r="B7568" s="92">
        <v>65</v>
      </c>
    </row>
    <row r="7569" spans="1:2" x14ac:dyDescent="0.25">
      <c r="A7569" s="91">
        <v>44877.291666666664</v>
      </c>
      <c r="B7569" s="92">
        <v>65</v>
      </c>
    </row>
    <row r="7570" spans="1:2" x14ac:dyDescent="0.25">
      <c r="A7570" s="91">
        <v>44877.333333333336</v>
      </c>
      <c r="B7570" s="92">
        <v>68</v>
      </c>
    </row>
    <row r="7571" spans="1:2" x14ac:dyDescent="0.25">
      <c r="A7571" s="91">
        <v>44877.375</v>
      </c>
      <c r="B7571" s="92">
        <v>70</v>
      </c>
    </row>
    <row r="7572" spans="1:2" x14ac:dyDescent="0.25">
      <c r="A7572" s="91">
        <v>44877.416666666664</v>
      </c>
      <c r="B7572" s="92">
        <v>71</v>
      </c>
    </row>
    <row r="7573" spans="1:2" x14ac:dyDescent="0.25">
      <c r="A7573" s="91">
        <v>44877.458333333336</v>
      </c>
      <c r="B7573" s="92">
        <v>70</v>
      </c>
    </row>
    <row r="7574" spans="1:2" x14ac:dyDescent="0.25">
      <c r="A7574" s="91">
        <v>44877.5</v>
      </c>
      <c r="B7574" s="92">
        <v>69</v>
      </c>
    </row>
    <row r="7575" spans="1:2" x14ac:dyDescent="0.25">
      <c r="A7575" s="91">
        <v>44877.541666666664</v>
      </c>
      <c r="B7575" s="92">
        <v>70</v>
      </c>
    </row>
    <row r="7576" spans="1:2" x14ac:dyDescent="0.25">
      <c r="A7576" s="91">
        <v>44877.583333333336</v>
      </c>
      <c r="B7576" s="92">
        <v>71</v>
      </c>
    </row>
    <row r="7577" spans="1:2" x14ac:dyDescent="0.25">
      <c r="A7577" s="91">
        <v>44877.625</v>
      </c>
      <c r="B7577" s="92">
        <v>69</v>
      </c>
    </row>
    <row r="7578" spans="1:2" x14ac:dyDescent="0.25">
      <c r="A7578" s="91">
        <v>44877.666666666664</v>
      </c>
      <c r="B7578" s="92">
        <v>68</v>
      </c>
    </row>
    <row r="7579" spans="1:2" x14ac:dyDescent="0.25">
      <c r="A7579" s="91">
        <v>44877.708333333336</v>
      </c>
      <c r="B7579" s="92">
        <v>64</v>
      </c>
    </row>
    <row r="7580" spans="1:2" x14ac:dyDescent="0.25">
      <c r="A7580" s="91">
        <v>44877.75</v>
      </c>
      <c r="B7580" s="92">
        <v>65</v>
      </c>
    </row>
    <row r="7581" spans="1:2" x14ac:dyDescent="0.25">
      <c r="A7581" s="91">
        <v>44877.791666666664</v>
      </c>
      <c r="B7581" s="92">
        <v>66</v>
      </c>
    </row>
    <row r="7582" spans="1:2" x14ac:dyDescent="0.25">
      <c r="A7582" s="91">
        <v>44877.833333333336</v>
      </c>
      <c r="B7582" s="92">
        <v>65</v>
      </c>
    </row>
    <row r="7583" spans="1:2" x14ac:dyDescent="0.25">
      <c r="A7583" s="91">
        <v>44877.875</v>
      </c>
      <c r="B7583" s="92">
        <v>62</v>
      </c>
    </row>
    <row r="7584" spans="1:2" x14ac:dyDescent="0.25">
      <c r="A7584" s="91">
        <v>44877.916666666664</v>
      </c>
      <c r="B7584" s="92">
        <v>62</v>
      </c>
    </row>
    <row r="7585" spans="1:2" x14ac:dyDescent="0.25">
      <c r="A7585" s="91">
        <v>44877.958333333336</v>
      </c>
      <c r="B7585" s="92">
        <v>61</v>
      </c>
    </row>
    <row r="7586" spans="1:2" x14ac:dyDescent="0.25">
      <c r="A7586" s="91">
        <v>44878</v>
      </c>
      <c r="B7586" s="92">
        <v>60</v>
      </c>
    </row>
    <row r="7587" spans="1:2" x14ac:dyDescent="0.25">
      <c r="A7587" s="91">
        <v>44878.041666666664</v>
      </c>
      <c r="B7587" s="92">
        <v>61</v>
      </c>
    </row>
    <row r="7588" spans="1:2" x14ac:dyDescent="0.25">
      <c r="A7588" s="91">
        <v>44878.083333333336</v>
      </c>
      <c r="B7588" s="92">
        <v>61</v>
      </c>
    </row>
    <row r="7589" spans="1:2" x14ac:dyDescent="0.25">
      <c r="A7589" s="91">
        <v>44878.125</v>
      </c>
      <c r="B7589" s="92">
        <v>60</v>
      </c>
    </row>
    <row r="7590" spans="1:2" x14ac:dyDescent="0.25">
      <c r="A7590" s="91">
        <v>44878.166666666664</v>
      </c>
      <c r="B7590" s="92">
        <v>57</v>
      </c>
    </row>
    <row r="7591" spans="1:2" x14ac:dyDescent="0.25">
      <c r="A7591" s="91">
        <v>44878.208333333336</v>
      </c>
      <c r="B7591" s="92">
        <v>55</v>
      </c>
    </row>
    <row r="7592" spans="1:2" x14ac:dyDescent="0.25">
      <c r="A7592" s="91">
        <v>44878.25</v>
      </c>
      <c r="B7592" s="92">
        <v>53</v>
      </c>
    </row>
    <row r="7593" spans="1:2" x14ac:dyDescent="0.25">
      <c r="A7593" s="91">
        <v>44878.291666666664</v>
      </c>
      <c r="B7593" s="92">
        <v>52</v>
      </c>
    </row>
    <row r="7594" spans="1:2" x14ac:dyDescent="0.25">
      <c r="A7594" s="91">
        <v>44878.333333333336</v>
      </c>
      <c r="B7594" s="92">
        <v>50</v>
      </c>
    </row>
    <row r="7595" spans="1:2" x14ac:dyDescent="0.25">
      <c r="A7595" s="91">
        <v>44878.375</v>
      </c>
      <c r="B7595" s="92">
        <v>50</v>
      </c>
    </row>
    <row r="7596" spans="1:2" x14ac:dyDescent="0.25">
      <c r="A7596" s="91">
        <v>44878.416666666664</v>
      </c>
      <c r="B7596" s="92">
        <v>49</v>
      </c>
    </row>
    <row r="7597" spans="1:2" x14ac:dyDescent="0.25">
      <c r="A7597" s="91">
        <v>44878.458333333336</v>
      </c>
      <c r="B7597" s="92">
        <v>49</v>
      </c>
    </row>
    <row r="7598" spans="1:2" x14ac:dyDescent="0.25">
      <c r="A7598" s="91">
        <v>44878.5</v>
      </c>
      <c r="B7598" s="92">
        <v>52</v>
      </c>
    </row>
    <row r="7599" spans="1:2" x14ac:dyDescent="0.25">
      <c r="A7599" s="91">
        <v>44878.541666666664</v>
      </c>
      <c r="B7599" s="92">
        <v>53</v>
      </c>
    </row>
    <row r="7600" spans="1:2" x14ac:dyDescent="0.25">
      <c r="A7600" s="91">
        <v>44878.583333333336</v>
      </c>
      <c r="B7600" s="92">
        <v>54</v>
      </c>
    </row>
    <row r="7601" spans="1:2" x14ac:dyDescent="0.25">
      <c r="A7601" s="91">
        <v>44878.625</v>
      </c>
      <c r="B7601" s="92">
        <v>52</v>
      </c>
    </row>
    <row r="7602" spans="1:2" x14ac:dyDescent="0.25">
      <c r="A7602" s="91">
        <v>44878.666666666664</v>
      </c>
      <c r="B7602" s="92">
        <v>51</v>
      </c>
    </row>
    <row r="7603" spans="1:2" x14ac:dyDescent="0.25">
      <c r="A7603" s="91">
        <v>44878.708333333336</v>
      </c>
      <c r="B7603" s="92">
        <v>51</v>
      </c>
    </row>
    <row r="7604" spans="1:2" x14ac:dyDescent="0.25">
      <c r="A7604" s="91">
        <v>44878.75</v>
      </c>
      <c r="B7604" s="92">
        <v>49</v>
      </c>
    </row>
    <row r="7605" spans="1:2" x14ac:dyDescent="0.25">
      <c r="A7605" s="91">
        <v>44878.791666666664</v>
      </c>
      <c r="B7605" s="92">
        <v>48</v>
      </c>
    </row>
    <row r="7606" spans="1:2" x14ac:dyDescent="0.25">
      <c r="A7606" s="91">
        <v>44878.833333333336</v>
      </c>
      <c r="B7606" s="92">
        <v>47</v>
      </c>
    </row>
    <row r="7607" spans="1:2" x14ac:dyDescent="0.25">
      <c r="A7607" s="91">
        <v>44878.875</v>
      </c>
      <c r="B7607" s="92">
        <v>45</v>
      </c>
    </row>
    <row r="7608" spans="1:2" x14ac:dyDescent="0.25">
      <c r="A7608" s="91">
        <v>44878.916666666664</v>
      </c>
      <c r="B7608" s="92">
        <v>45</v>
      </c>
    </row>
    <row r="7609" spans="1:2" x14ac:dyDescent="0.25">
      <c r="A7609" s="91">
        <v>44878.958333333336</v>
      </c>
      <c r="B7609" s="92">
        <v>44</v>
      </c>
    </row>
    <row r="7610" spans="1:2" x14ac:dyDescent="0.25">
      <c r="A7610" s="91">
        <v>44879</v>
      </c>
      <c r="B7610" s="92">
        <v>42</v>
      </c>
    </row>
    <row r="7611" spans="1:2" x14ac:dyDescent="0.25">
      <c r="A7611" s="91">
        <v>44879.041666666664</v>
      </c>
      <c r="B7611" s="92">
        <v>42</v>
      </c>
    </row>
    <row r="7612" spans="1:2" x14ac:dyDescent="0.25">
      <c r="A7612" s="91">
        <v>44879.083333333336</v>
      </c>
      <c r="B7612" s="92">
        <v>40</v>
      </c>
    </row>
    <row r="7613" spans="1:2" x14ac:dyDescent="0.25">
      <c r="A7613" s="91">
        <v>44879.125</v>
      </c>
      <c r="B7613" s="92">
        <v>40</v>
      </c>
    </row>
    <row r="7614" spans="1:2" x14ac:dyDescent="0.25">
      <c r="A7614" s="91">
        <v>44879.166666666664</v>
      </c>
      <c r="B7614" s="92">
        <v>40</v>
      </c>
    </row>
    <row r="7615" spans="1:2" x14ac:dyDescent="0.25">
      <c r="A7615" s="91">
        <v>44879.208333333336</v>
      </c>
      <c r="B7615" s="92">
        <v>40</v>
      </c>
    </row>
    <row r="7616" spans="1:2" x14ac:dyDescent="0.25">
      <c r="A7616" s="91">
        <v>44879.25</v>
      </c>
      <c r="B7616" s="92">
        <v>40</v>
      </c>
    </row>
    <row r="7617" spans="1:2" x14ac:dyDescent="0.25">
      <c r="A7617" s="91">
        <v>44879.291666666664</v>
      </c>
      <c r="B7617" s="92">
        <v>40</v>
      </c>
    </row>
    <row r="7618" spans="1:2" x14ac:dyDescent="0.25">
      <c r="A7618" s="91">
        <v>44879.333333333336</v>
      </c>
      <c r="B7618" s="92">
        <v>40</v>
      </c>
    </row>
    <row r="7619" spans="1:2" x14ac:dyDescent="0.25">
      <c r="A7619" s="91">
        <v>44879.375</v>
      </c>
      <c r="B7619" s="92">
        <v>42</v>
      </c>
    </row>
    <row r="7620" spans="1:2" x14ac:dyDescent="0.25">
      <c r="A7620" s="91">
        <v>44879.416666666664</v>
      </c>
      <c r="B7620" s="92">
        <v>43</v>
      </c>
    </row>
    <row r="7621" spans="1:2" x14ac:dyDescent="0.25">
      <c r="A7621" s="91">
        <v>44879.458333333336</v>
      </c>
      <c r="B7621" s="92">
        <v>44</v>
      </c>
    </row>
    <row r="7622" spans="1:2" x14ac:dyDescent="0.25">
      <c r="A7622" s="91">
        <v>44879.5</v>
      </c>
      <c r="B7622" s="92">
        <v>46</v>
      </c>
    </row>
    <row r="7623" spans="1:2" x14ac:dyDescent="0.25">
      <c r="A7623" s="91">
        <v>44879.541666666664</v>
      </c>
      <c r="B7623" s="92">
        <v>46</v>
      </c>
    </row>
    <row r="7624" spans="1:2" x14ac:dyDescent="0.25">
      <c r="A7624" s="91">
        <v>44879.583333333336</v>
      </c>
      <c r="B7624" s="92">
        <v>47</v>
      </c>
    </row>
    <row r="7625" spans="1:2" x14ac:dyDescent="0.25">
      <c r="A7625" s="91">
        <v>44879.625</v>
      </c>
      <c r="B7625" s="92">
        <v>46</v>
      </c>
    </row>
    <row r="7626" spans="1:2" x14ac:dyDescent="0.25">
      <c r="A7626" s="91">
        <v>44879.666666666664</v>
      </c>
      <c r="B7626" s="92">
        <v>45</v>
      </c>
    </row>
    <row r="7627" spans="1:2" x14ac:dyDescent="0.25">
      <c r="A7627" s="91">
        <v>44879.708333333336</v>
      </c>
      <c r="B7627" s="92">
        <v>44</v>
      </c>
    </row>
    <row r="7628" spans="1:2" x14ac:dyDescent="0.25">
      <c r="A7628" s="91">
        <v>44879.75</v>
      </c>
      <c r="B7628" s="92">
        <v>43</v>
      </c>
    </row>
    <row r="7629" spans="1:2" x14ac:dyDescent="0.25">
      <c r="A7629" s="91">
        <v>44879.791666666664</v>
      </c>
      <c r="B7629" s="92">
        <v>42</v>
      </c>
    </row>
    <row r="7630" spans="1:2" x14ac:dyDescent="0.25">
      <c r="A7630" s="91">
        <v>44879.833333333336</v>
      </c>
      <c r="B7630" s="92">
        <v>41</v>
      </c>
    </row>
    <row r="7631" spans="1:2" x14ac:dyDescent="0.25">
      <c r="A7631" s="91">
        <v>44879.875</v>
      </c>
      <c r="B7631" s="92">
        <v>39</v>
      </c>
    </row>
    <row r="7632" spans="1:2" x14ac:dyDescent="0.25">
      <c r="A7632" s="91">
        <v>44879.916666666664</v>
      </c>
      <c r="B7632" s="92">
        <v>38</v>
      </c>
    </row>
    <row r="7633" spans="1:2" x14ac:dyDescent="0.25">
      <c r="A7633" s="91">
        <v>44879.958333333336</v>
      </c>
      <c r="B7633" s="92">
        <v>37</v>
      </c>
    </row>
    <row r="7634" spans="1:2" x14ac:dyDescent="0.25">
      <c r="A7634" s="91">
        <v>44880</v>
      </c>
      <c r="B7634" s="92">
        <v>35</v>
      </c>
    </row>
    <row r="7635" spans="1:2" x14ac:dyDescent="0.25">
      <c r="A7635" s="91">
        <v>44880.041666666664</v>
      </c>
      <c r="B7635" s="92">
        <v>35</v>
      </c>
    </row>
    <row r="7636" spans="1:2" x14ac:dyDescent="0.25">
      <c r="A7636" s="91">
        <v>44880.083333333336</v>
      </c>
      <c r="B7636" s="92">
        <v>35</v>
      </c>
    </row>
    <row r="7637" spans="1:2" x14ac:dyDescent="0.25">
      <c r="A7637" s="91">
        <v>44880.125</v>
      </c>
      <c r="B7637" s="92">
        <v>34</v>
      </c>
    </row>
    <row r="7638" spans="1:2" x14ac:dyDescent="0.25">
      <c r="A7638" s="91">
        <v>44880.166666666664</v>
      </c>
      <c r="B7638" s="92">
        <v>35</v>
      </c>
    </row>
    <row r="7639" spans="1:2" x14ac:dyDescent="0.25">
      <c r="A7639" s="91">
        <v>44880.208333333336</v>
      </c>
      <c r="B7639" s="92">
        <v>37</v>
      </c>
    </row>
    <row r="7640" spans="1:2" x14ac:dyDescent="0.25">
      <c r="A7640" s="91">
        <v>44880.25</v>
      </c>
      <c r="B7640" s="92">
        <v>38</v>
      </c>
    </row>
    <row r="7641" spans="1:2" x14ac:dyDescent="0.25">
      <c r="A7641" s="91">
        <v>44880.291666666664</v>
      </c>
      <c r="B7641" s="92">
        <v>37</v>
      </c>
    </row>
    <row r="7642" spans="1:2" x14ac:dyDescent="0.25">
      <c r="A7642" s="91">
        <v>44880.333333333336</v>
      </c>
      <c r="B7642" s="92">
        <v>38</v>
      </c>
    </row>
    <row r="7643" spans="1:2" x14ac:dyDescent="0.25">
      <c r="A7643" s="91">
        <v>44880.375</v>
      </c>
      <c r="B7643" s="92">
        <v>40</v>
      </c>
    </row>
    <row r="7644" spans="1:2" x14ac:dyDescent="0.25">
      <c r="A7644" s="91">
        <v>44880.416666666664</v>
      </c>
      <c r="B7644" s="92">
        <v>43</v>
      </c>
    </row>
    <row r="7645" spans="1:2" x14ac:dyDescent="0.25">
      <c r="A7645" s="91">
        <v>44880.458333333336</v>
      </c>
      <c r="B7645" s="92">
        <v>44</v>
      </c>
    </row>
    <row r="7646" spans="1:2" x14ac:dyDescent="0.25">
      <c r="A7646" s="91">
        <v>44880.5</v>
      </c>
      <c r="B7646" s="92">
        <v>46</v>
      </c>
    </row>
    <row r="7647" spans="1:2" x14ac:dyDescent="0.25">
      <c r="A7647" s="91">
        <v>44880.541666666664</v>
      </c>
      <c r="B7647" s="92">
        <v>46</v>
      </c>
    </row>
    <row r="7648" spans="1:2" x14ac:dyDescent="0.25">
      <c r="A7648" s="91">
        <v>44880.583333333336</v>
      </c>
      <c r="B7648" s="92">
        <v>46</v>
      </c>
    </row>
    <row r="7649" spans="1:2" x14ac:dyDescent="0.25">
      <c r="A7649" s="91">
        <v>44880.625</v>
      </c>
      <c r="B7649" s="92">
        <v>46</v>
      </c>
    </row>
    <row r="7650" spans="1:2" x14ac:dyDescent="0.25">
      <c r="A7650" s="91">
        <v>44880.666666666664</v>
      </c>
      <c r="B7650" s="92">
        <v>46</v>
      </c>
    </row>
    <row r="7651" spans="1:2" x14ac:dyDescent="0.25">
      <c r="A7651" s="91">
        <v>44880.708333333336</v>
      </c>
      <c r="B7651" s="92">
        <v>46</v>
      </c>
    </row>
    <row r="7652" spans="1:2" x14ac:dyDescent="0.25">
      <c r="A7652" s="91">
        <v>44880.75</v>
      </c>
      <c r="B7652" s="92">
        <v>45</v>
      </c>
    </row>
    <row r="7653" spans="1:2" x14ac:dyDescent="0.25">
      <c r="A7653" s="91">
        <v>44880.791666666664</v>
      </c>
      <c r="B7653" s="92">
        <v>44</v>
      </c>
    </row>
    <row r="7654" spans="1:2" x14ac:dyDescent="0.25">
      <c r="A7654" s="91">
        <v>44880.833333333336</v>
      </c>
      <c r="B7654" s="92">
        <v>44</v>
      </c>
    </row>
    <row r="7655" spans="1:2" x14ac:dyDescent="0.25">
      <c r="A7655" s="91">
        <v>44880.875</v>
      </c>
      <c r="B7655" s="92">
        <v>43</v>
      </c>
    </row>
    <row r="7656" spans="1:2" x14ac:dyDescent="0.25">
      <c r="A7656" s="91">
        <v>44880.916666666664</v>
      </c>
      <c r="B7656" s="92">
        <v>42</v>
      </c>
    </row>
    <row r="7657" spans="1:2" x14ac:dyDescent="0.25">
      <c r="A7657" s="91">
        <v>44880.958333333336</v>
      </c>
      <c r="B7657" s="92">
        <v>42</v>
      </c>
    </row>
    <row r="7658" spans="1:2" x14ac:dyDescent="0.25">
      <c r="A7658" s="91">
        <v>44881</v>
      </c>
      <c r="B7658" s="92">
        <v>42</v>
      </c>
    </row>
    <row r="7659" spans="1:2" x14ac:dyDescent="0.25">
      <c r="A7659" s="91">
        <v>44881.041666666664</v>
      </c>
      <c r="B7659" s="92">
        <v>43</v>
      </c>
    </row>
    <row r="7660" spans="1:2" x14ac:dyDescent="0.25">
      <c r="A7660" s="91">
        <v>44881.083333333336</v>
      </c>
      <c r="B7660" s="92">
        <v>44</v>
      </c>
    </row>
    <row r="7661" spans="1:2" x14ac:dyDescent="0.25">
      <c r="A7661" s="91">
        <v>44881.125</v>
      </c>
      <c r="B7661" s="92">
        <v>45</v>
      </c>
    </row>
    <row r="7662" spans="1:2" x14ac:dyDescent="0.25">
      <c r="A7662" s="91">
        <v>44881.166666666664</v>
      </c>
      <c r="B7662" s="92">
        <v>47</v>
      </c>
    </row>
    <row r="7663" spans="1:2" x14ac:dyDescent="0.25">
      <c r="A7663" s="91">
        <v>44881.208333333336</v>
      </c>
      <c r="B7663" s="92">
        <v>48</v>
      </c>
    </row>
    <row r="7664" spans="1:2" x14ac:dyDescent="0.25">
      <c r="A7664" s="91">
        <v>44881.25</v>
      </c>
      <c r="B7664" s="92">
        <v>49</v>
      </c>
    </row>
    <row r="7665" spans="1:2" x14ac:dyDescent="0.25">
      <c r="A7665" s="91">
        <v>44881.291666666664</v>
      </c>
      <c r="B7665" s="92">
        <v>46</v>
      </c>
    </row>
    <row r="7666" spans="1:2" x14ac:dyDescent="0.25">
      <c r="A7666" s="91">
        <v>44881.333333333336</v>
      </c>
      <c r="B7666" s="92">
        <v>44</v>
      </c>
    </row>
    <row r="7667" spans="1:2" x14ac:dyDescent="0.25">
      <c r="A7667" s="91">
        <v>44881.375</v>
      </c>
      <c r="B7667" s="92">
        <v>43</v>
      </c>
    </row>
    <row r="7668" spans="1:2" x14ac:dyDescent="0.25">
      <c r="A7668" s="91">
        <v>44881.416666666664</v>
      </c>
      <c r="B7668" s="92">
        <v>43</v>
      </c>
    </row>
    <row r="7669" spans="1:2" x14ac:dyDescent="0.25">
      <c r="A7669" s="91">
        <v>44881.458333333336</v>
      </c>
      <c r="B7669" s="92">
        <v>46</v>
      </c>
    </row>
    <row r="7670" spans="1:2" x14ac:dyDescent="0.25">
      <c r="A7670" s="91">
        <v>44881.5</v>
      </c>
      <c r="B7670" s="92">
        <v>48</v>
      </c>
    </row>
    <row r="7671" spans="1:2" x14ac:dyDescent="0.25">
      <c r="A7671" s="91">
        <v>44881.541666666664</v>
      </c>
      <c r="B7671" s="92">
        <v>50</v>
      </c>
    </row>
    <row r="7672" spans="1:2" x14ac:dyDescent="0.25">
      <c r="A7672" s="91">
        <v>44881.583333333336</v>
      </c>
      <c r="B7672" s="92">
        <v>51</v>
      </c>
    </row>
    <row r="7673" spans="1:2" x14ac:dyDescent="0.25">
      <c r="A7673" s="91">
        <v>44881.625</v>
      </c>
      <c r="B7673" s="92">
        <v>52</v>
      </c>
    </row>
    <row r="7674" spans="1:2" x14ac:dyDescent="0.25">
      <c r="A7674" s="91">
        <v>44881.666666666664</v>
      </c>
      <c r="B7674" s="92">
        <v>50</v>
      </c>
    </row>
    <row r="7675" spans="1:2" x14ac:dyDescent="0.25">
      <c r="A7675" s="91">
        <v>44881.708333333336</v>
      </c>
      <c r="B7675" s="92">
        <v>47</v>
      </c>
    </row>
    <row r="7676" spans="1:2" x14ac:dyDescent="0.25">
      <c r="A7676" s="91">
        <v>44881.75</v>
      </c>
      <c r="B7676" s="92">
        <v>47</v>
      </c>
    </row>
    <row r="7677" spans="1:2" x14ac:dyDescent="0.25">
      <c r="A7677" s="91">
        <v>44881.791666666664</v>
      </c>
      <c r="B7677" s="92">
        <v>47</v>
      </c>
    </row>
    <row r="7678" spans="1:2" x14ac:dyDescent="0.25">
      <c r="A7678" s="91">
        <v>44881.833333333336</v>
      </c>
      <c r="B7678" s="92">
        <v>45</v>
      </c>
    </row>
    <row r="7679" spans="1:2" x14ac:dyDescent="0.25">
      <c r="A7679" s="91">
        <v>44881.875</v>
      </c>
      <c r="B7679" s="92">
        <v>44</v>
      </c>
    </row>
    <row r="7680" spans="1:2" x14ac:dyDescent="0.25">
      <c r="A7680" s="91">
        <v>44881.916666666664</v>
      </c>
      <c r="B7680" s="92">
        <v>43</v>
      </c>
    </row>
    <row r="7681" spans="1:2" x14ac:dyDescent="0.25">
      <c r="A7681" s="91">
        <v>44881.958333333336</v>
      </c>
      <c r="B7681" s="92">
        <v>42</v>
      </c>
    </row>
    <row r="7682" spans="1:2" x14ac:dyDescent="0.25">
      <c r="A7682" s="91">
        <v>44882</v>
      </c>
      <c r="B7682" s="92">
        <v>41</v>
      </c>
    </row>
    <row r="7683" spans="1:2" x14ac:dyDescent="0.25">
      <c r="A7683" s="91">
        <v>44882.041666666664</v>
      </c>
      <c r="B7683" s="92">
        <v>40</v>
      </c>
    </row>
    <row r="7684" spans="1:2" x14ac:dyDescent="0.25">
      <c r="A7684" s="91">
        <v>44882.083333333336</v>
      </c>
      <c r="B7684" s="92">
        <v>39</v>
      </c>
    </row>
    <row r="7685" spans="1:2" x14ac:dyDescent="0.25">
      <c r="A7685" s="91">
        <v>44882.125</v>
      </c>
      <c r="B7685" s="92">
        <v>39</v>
      </c>
    </row>
    <row r="7686" spans="1:2" x14ac:dyDescent="0.25">
      <c r="A7686" s="91">
        <v>44882.166666666664</v>
      </c>
      <c r="B7686" s="92">
        <v>39</v>
      </c>
    </row>
    <row r="7687" spans="1:2" x14ac:dyDescent="0.25">
      <c r="A7687" s="91">
        <v>44882.208333333336</v>
      </c>
      <c r="B7687" s="92">
        <v>39</v>
      </c>
    </row>
    <row r="7688" spans="1:2" x14ac:dyDescent="0.25">
      <c r="A7688" s="91">
        <v>44882.25</v>
      </c>
      <c r="B7688" s="92">
        <v>39</v>
      </c>
    </row>
    <row r="7689" spans="1:2" x14ac:dyDescent="0.25">
      <c r="A7689" s="91">
        <v>44882.291666666664</v>
      </c>
      <c r="B7689" s="92">
        <v>39</v>
      </c>
    </row>
    <row r="7690" spans="1:2" x14ac:dyDescent="0.25">
      <c r="A7690" s="91">
        <v>44882.333333333336</v>
      </c>
      <c r="B7690" s="92">
        <v>40</v>
      </c>
    </row>
    <row r="7691" spans="1:2" x14ac:dyDescent="0.25">
      <c r="A7691" s="91">
        <v>44882.375</v>
      </c>
      <c r="B7691" s="92">
        <v>40</v>
      </c>
    </row>
    <row r="7692" spans="1:2" x14ac:dyDescent="0.25">
      <c r="A7692" s="91">
        <v>44882.416666666664</v>
      </c>
      <c r="B7692" s="92">
        <v>43</v>
      </c>
    </row>
    <row r="7693" spans="1:2" x14ac:dyDescent="0.25">
      <c r="A7693" s="91">
        <v>44882.458333333336</v>
      </c>
      <c r="B7693" s="92">
        <v>45</v>
      </c>
    </row>
    <row r="7694" spans="1:2" x14ac:dyDescent="0.25">
      <c r="A7694" s="91">
        <v>44882.5</v>
      </c>
      <c r="B7694" s="92">
        <v>46</v>
      </c>
    </row>
    <row r="7695" spans="1:2" x14ac:dyDescent="0.25">
      <c r="A7695" s="91">
        <v>44882.541666666664</v>
      </c>
      <c r="B7695" s="92">
        <v>47</v>
      </c>
    </row>
    <row r="7696" spans="1:2" x14ac:dyDescent="0.25">
      <c r="A7696" s="91">
        <v>44882.583333333336</v>
      </c>
      <c r="B7696" s="92">
        <v>47</v>
      </c>
    </row>
    <row r="7697" spans="1:2" x14ac:dyDescent="0.25">
      <c r="A7697" s="91">
        <v>44882.625</v>
      </c>
      <c r="B7697" s="92">
        <v>46</v>
      </c>
    </row>
    <row r="7698" spans="1:2" x14ac:dyDescent="0.25">
      <c r="A7698" s="91">
        <v>44882.666666666664</v>
      </c>
      <c r="B7698" s="92">
        <v>44</v>
      </c>
    </row>
    <row r="7699" spans="1:2" x14ac:dyDescent="0.25">
      <c r="A7699" s="91">
        <v>44882.708333333336</v>
      </c>
      <c r="B7699" s="92">
        <v>42</v>
      </c>
    </row>
    <row r="7700" spans="1:2" x14ac:dyDescent="0.25">
      <c r="A7700" s="91">
        <v>44882.75</v>
      </c>
      <c r="B7700" s="92">
        <v>42</v>
      </c>
    </row>
    <row r="7701" spans="1:2" x14ac:dyDescent="0.25">
      <c r="A7701" s="91">
        <v>44882.791666666664</v>
      </c>
      <c r="B7701" s="92">
        <v>42</v>
      </c>
    </row>
    <row r="7702" spans="1:2" x14ac:dyDescent="0.25">
      <c r="A7702" s="91">
        <v>44882.833333333336</v>
      </c>
      <c r="B7702" s="92">
        <v>41</v>
      </c>
    </row>
    <row r="7703" spans="1:2" x14ac:dyDescent="0.25">
      <c r="A7703" s="91">
        <v>44882.875</v>
      </c>
      <c r="B7703" s="92">
        <v>40</v>
      </c>
    </row>
    <row r="7704" spans="1:2" x14ac:dyDescent="0.25">
      <c r="A7704" s="91">
        <v>44882.916666666664</v>
      </c>
      <c r="B7704" s="92">
        <v>39</v>
      </c>
    </row>
    <row r="7705" spans="1:2" x14ac:dyDescent="0.25">
      <c r="A7705" s="91">
        <v>44882.958333333336</v>
      </c>
      <c r="B7705" s="92">
        <v>39</v>
      </c>
    </row>
    <row r="7706" spans="1:2" x14ac:dyDescent="0.25">
      <c r="A7706" s="91">
        <v>44883</v>
      </c>
      <c r="B7706" s="92">
        <v>38</v>
      </c>
    </row>
    <row r="7707" spans="1:2" x14ac:dyDescent="0.25">
      <c r="A7707" s="91">
        <v>44883.041666666664</v>
      </c>
      <c r="B7707" s="92">
        <v>38</v>
      </c>
    </row>
    <row r="7708" spans="1:2" x14ac:dyDescent="0.25">
      <c r="A7708" s="91">
        <v>44883.083333333336</v>
      </c>
      <c r="B7708" s="92">
        <v>37</v>
      </c>
    </row>
    <row r="7709" spans="1:2" x14ac:dyDescent="0.25">
      <c r="A7709" s="91">
        <v>44883.125</v>
      </c>
      <c r="B7709" s="92">
        <v>37</v>
      </c>
    </row>
    <row r="7710" spans="1:2" x14ac:dyDescent="0.25">
      <c r="A7710" s="91">
        <v>44883.166666666664</v>
      </c>
      <c r="B7710" s="92">
        <v>36</v>
      </c>
    </row>
    <row r="7711" spans="1:2" x14ac:dyDescent="0.25">
      <c r="A7711" s="91">
        <v>44883.208333333336</v>
      </c>
      <c r="B7711" s="92">
        <v>35</v>
      </c>
    </row>
    <row r="7712" spans="1:2" x14ac:dyDescent="0.25">
      <c r="A7712" s="91">
        <v>44883.25</v>
      </c>
      <c r="B7712" s="92">
        <v>35</v>
      </c>
    </row>
    <row r="7713" spans="1:2" x14ac:dyDescent="0.25">
      <c r="A7713" s="91">
        <v>44883.291666666664</v>
      </c>
      <c r="B7713" s="92">
        <v>35</v>
      </c>
    </row>
    <row r="7714" spans="1:2" x14ac:dyDescent="0.25">
      <c r="A7714" s="91">
        <v>44883.333333333336</v>
      </c>
      <c r="B7714" s="92">
        <v>37</v>
      </c>
    </row>
    <row r="7715" spans="1:2" x14ac:dyDescent="0.25">
      <c r="A7715" s="91">
        <v>44883.375</v>
      </c>
      <c r="B7715" s="92">
        <v>39</v>
      </c>
    </row>
    <row r="7716" spans="1:2" x14ac:dyDescent="0.25">
      <c r="A7716" s="91">
        <v>44883.416666666664</v>
      </c>
      <c r="B7716" s="92">
        <v>41</v>
      </c>
    </row>
    <row r="7717" spans="1:2" x14ac:dyDescent="0.25">
      <c r="A7717" s="91">
        <v>44883.458333333336</v>
      </c>
      <c r="B7717" s="92">
        <v>42</v>
      </c>
    </row>
    <row r="7718" spans="1:2" x14ac:dyDescent="0.25">
      <c r="A7718" s="91">
        <v>44883.5</v>
      </c>
      <c r="B7718" s="92">
        <v>43</v>
      </c>
    </row>
    <row r="7719" spans="1:2" x14ac:dyDescent="0.25">
      <c r="A7719" s="91">
        <v>44883.541666666664</v>
      </c>
      <c r="B7719" s="92">
        <v>44</v>
      </c>
    </row>
    <row r="7720" spans="1:2" x14ac:dyDescent="0.25">
      <c r="A7720" s="91">
        <v>44883.583333333336</v>
      </c>
      <c r="B7720" s="92">
        <v>45</v>
      </c>
    </row>
    <row r="7721" spans="1:2" x14ac:dyDescent="0.25">
      <c r="A7721" s="91">
        <v>44883.625</v>
      </c>
      <c r="B7721" s="92">
        <v>44</v>
      </c>
    </row>
    <row r="7722" spans="1:2" x14ac:dyDescent="0.25">
      <c r="A7722" s="91">
        <v>44883.666666666664</v>
      </c>
      <c r="B7722" s="92">
        <v>43</v>
      </c>
    </row>
    <row r="7723" spans="1:2" x14ac:dyDescent="0.25">
      <c r="A7723" s="91">
        <v>44883.708333333336</v>
      </c>
      <c r="B7723" s="92">
        <v>42</v>
      </c>
    </row>
    <row r="7724" spans="1:2" x14ac:dyDescent="0.25">
      <c r="A7724" s="91">
        <v>44883.75</v>
      </c>
      <c r="B7724" s="92">
        <v>42</v>
      </c>
    </row>
    <row r="7725" spans="1:2" x14ac:dyDescent="0.25">
      <c r="A7725" s="91">
        <v>44883.791666666664</v>
      </c>
      <c r="B7725" s="92">
        <v>43</v>
      </c>
    </row>
    <row r="7726" spans="1:2" x14ac:dyDescent="0.25">
      <c r="A7726" s="91">
        <v>44883.833333333336</v>
      </c>
      <c r="B7726" s="92">
        <v>40</v>
      </c>
    </row>
    <row r="7727" spans="1:2" x14ac:dyDescent="0.25">
      <c r="A7727" s="91">
        <v>44883.875</v>
      </c>
      <c r="B7727" s="92">
        <v>37</v>
      </c>
    </row>
    <row r="7728" spans="1:2" x14ac:dyDescent="0.25">
      <c r="A7728" s="91">
        <v>44883.916666666664</v>
      </c>
      <c r="B7728" s="92">
        <v>38</v>
      </c>
    </row>
    <row r="7729" spans="1:2" x14ac:dyDescent="0.25">
      <c r="A7729" s="91">
        <v>44883.958333333336</v>
      </c>
      <c r="B7729" s="92">
        <v>37</v>
      </c>
    </row>
    <row r="7730" spans="1:2" x14ac:dyDescent="0.25">
      <c r="A7730" s="91">
        <v>44884</v>
      </c>
      <c r="B7730" s="92">
        <v>36</v>
      </c>
    </row>
    <row r="7731" spans="1:2" x14ac:dyDescent="0.25">
      <c r="A7731" s="91">
        <v>44884.041666666664</v>
      </c>
      <c r="B7731" s="92">
        <v>35</v>
      </c>
    </row>
    <row r="7732" spans="1:2" x14ac:dyDescent="0.25">
      <c r="A7732" s="91">
        <v>44884.083333333336</v>
      </c>
      <c r="B7732" s="92">
        <v>35</v>
      </c>
    </row>
    <row r="7733" spans="1:2" x14ac:dyDescent="0.25">
      <c r="A7733" s="91">
        <v>44884.125</v>
      </c>
      <c r="B7733" s="92">
        <v>34</v>
      </c>
    </row>
    <row r="7734" spans="1:2" x14ac:dyDescent="0.25">
      <c r="A7734" s="91">
        <v>44884.166666666664</v>
      </c>
      <c r="B7734" s="92">
        <v>33</v>
      </c>
    </row>
    <row r="7735" spans="1:2" x14ac:dyDescent="0.25">
      <c r="A7735" s="91">
        <v>44884.208333333336</v>
      </c>
      <c r="B7735" s="92">
        <v>33</v>
      </c>
    </row>
    <row r="7736" spans="1:2" x14ac:dyDescent="0.25">
      <c r="A7736" s="91">
        <v>44884.25</v>
      </c>
      <c r="B7736" s="92">
        <v>32</v>
      </c>
    </row>
    <row r="7737" spans="1:2" x14ac:dyDescent="0.25">
      <c r="A7737" s="91">
        <v>44884.291666666664</v>
      </c>
      <c r="B7737" s="92">
        <v>32</v>
      </c>
    </row>
    <row r="7738" spans="1:2" x14ac:dyDescent="0.25">
      <c r="A7738" s="91">
        <v>44884.333333333336</v>
      </c>
      <c r="B7738" s="92">
        <v>33</v>
      </c>
    </row>
    <row r="7739" spans="1:2" x14ac:dyDescent="0.25">
      <c r="A7739" s="91">
        <v>44884.375</v>
      </c>
      <c r="B7739" s="92">
        <v>35</v>
      </c>
    </row>
    <row r="7740" spans="1:2" x14ac:dyDescent="0.25">
      <c r="A7740" s="91">
        <v>44884.416666666664</v>
      </c>
      <c r="B7740" s="92">
        <v>37</v>
      </c>
    </row>
    <row r="7741" spans="1:2" x14ac:dyDescent="0.25">
      <c r="A7741" s="91">
        <v>44884.458333333336</v>
      </c>
      <c r="B7741" s="92">
        <v>37</v>
      </c>
    </row>
    <row r="7742" spans="1:2" x14ac:dyDescent="0.25">
      <c r="A7742" s="91">
        <v>44884.5</v>
      </c>
      <c r="B7742" s="92">
        <v>39</v>
      </c>
    </row>
    <row r="7743" spans="1:2" x14ac:dyDescent="0.25">
      <c r="A7743" s="91">
        <v>44884.541666666664</v>
      </c>
      <c r="B7743" s="92">
        <v>39</v>
      </c>
    </row>
    <row r="7744" spans="1:2" x14ac:dyDescent="0.25">
      <c r="A7744" s="91">
        <v>44884.583333333336</v>
      </c>
      <c r="B7744" s="92">
        <v>40</v>
      </c>
    </row>
    <row r="7745" spans="1:2" x14ac:dyDescent="0.25">
      <c r="A7745" s="91">
        <v>44884.625</v>
      </c>
      <c r="B7745" s="92">
        <v>40</v>
      </c>
    </row>
    <row r="7746" spans="1:2" x14ac:dyDescent="0.25">
      <c r="A7746" s="91">
        <v>44884.666666666664</v>
      </c>
      <c r="B7746" s="92">
        <v>39</v>
      </c>
    </row>
    <row r="7747" spans="1:2" x14ac:dyDescent="0.25">
      <c r="A7747" s="91">
        <v>44884.708333333336</v>
      </c>
      <c r="B7747" s="92">
        <v>38</v>
      </c>
    </row>
    <row r="7748" spans="1:2" x14ac:dyDescent="0.25">
      <c r="A7748" s="91">
        <v>44884.75</v>
      </c>
      <c r="B7748" s="92">
        <v>37</v>
      </c>
    </row>
    <row r="7749" spans="1:2" x14ac:dyDescent="0.25">
      <c r="A7749" s="91">
        <v>44884.791666666664</v>
      </c>
      <c r="B7749" s="92">
        <v>40</v>
      </c>
    </row>
    <row r="7750" spans="1:2" x14ac:dyDescent="0.25">
      <c r="A7750" s="91">
        <v>44884.833333333336</v>
      </c>
      <c r="B7750" s="92">
        <v>39</v>
      </c>
    </row>
    <row r="7751" spans="1:2" x14ac:dyDescent="0.25">
      <c r="A7751" s="91">
        <v>44884.875</v>
      </c>
      <c r="B7751" s="92">
        <v>39</v>
      </c>
    </row>
    <row r="7752" spans="1:2" x14ac:dyDescent="0.25">
      <c r="A7752" s="91">
        <v>44884.916666666664</v>
      </c>
      <c r="B7752" s="92">
        <v>38</v>
      </c>
    </row>
    <row r="7753" spans="1:2" x14ac:dyDescent="0.25">
      <c r="A7753" s="91">
        <v>44884.958333333336</v>
      </c>
      <c r="B7753" s="92">
        <v>39</v>
      </c>
    </row>
    <row r="7754" spans="1:2" x14ac:dyDescent="0.25">
      <c r="A7754" s="91">
        <v>44885</v>
      </c>
      <c r="B7754" s="92">
        <v>40</v>
      </c>
    </row>
    <row r="7755" spans="1:2" x14ac:dyDescent="0.25">
      <c r="A7755" s="91">
        <v>44885.041666666664</v>
      </c>
      <c r="B7755" s="92">
        <v>43</v>
      </c>
    </row>
    <row r="7756" spans="1:2" x14ac:dyDescent="0.25">
      <c r="A7756" s="91">
        <v>44885.083333333336</v>
      </c>
      <c r="B7756" s="92">
        <v>39</v>
      </c>
    </row>
    <row r="7757" spans="1:2" x14ac:dyDescent="0.25">
      <c r="A7757" s="91">
        <v>44885.125</v>
      </c>
      <c r="B7757" s="92">
        <v>37</v>
      </c>
    </row>
    <row r="7758" spans="1:2" x14ac:dyDescent="0.25">
      <c r="A7758" s="91">
        <v>44885.166666666664</v>
      </c>
      <c r="B7758" s="92">
        <v>36</v>
      </c>
    </row>
    <row r="7759" spans="1:2" x14ac:dyDescent="0.25">
      <c r="A7759" s="91">
        <v>44885.208333333336</v>
      </c>
      <c r="B7759" s="92">
        <v>36</v>
      </c>
    </row>
    <row r="7760" spans="1:2" x14ac:dyDescent="0.25">
      <c r="A7760" s="91">
        <v>44885.25</v>
      </c>
      <c r="B7760" s="92">
        <v>36</v>
      </c>
    </row>
    <row r="7761" spans="1:2" x14ac:dyDescent="0.25">
      <c r="A7761" s="91">
        <v>44885.291666666664</v>
      </c>
      <c r="B7761" s="92">
        <v>36</v>
      </c>
    </row>
    <row r="7762" spans="1:2" x14ac:dyDescent="0.25">
      <c r="A7762" s="91">
        <v>44885.333333333336</v>
      </c>
      <c r="B7762" s="92">
        <v>36</v>
      </c>
    </row>
    <row r="7763" spans="1:2" x14ac:dyDescent="0.25">
      <c r="A7763" s="91">
        <v>44885.375</v>
      </c>
      <c r="B7763" s="92">
        <v>36</v>
      </c>
    </row>
    <row r="7764" spans="1:2" x14ac:dyDescent="0.25">
      <c r="A7764" s="91">
        <v>44885.416666666664</v>
      </c>
      <c r="B7764" s="92">
        <v>36</v>
      </c>
    </row>
    <row r="7765" spans="1:2" x14ac:dyDescent="0.25">
      <c r="A7765" s="91">
        <v>44885.458333333336</v>
      </c>
      <c r="B7765" s="92">
        <v>37</v>
      </c>
    </row>
    <row r="7766" spans="1:2" x14ac:dyDescent="0.25">
      <c r="A7766" s="91">
        <v>44885.5</v>
      </c>
      <c r="B7766" s="92">
        <v>38</v>
      </c>
    </row>
    <row r="7767" spans="1:2" x14ac:dyDescent="0.25">
      <c r="A7767" s="91">
        <v>44885.541666666664</v>
      </c>
      <c r="B7767" s="92">
        <v>37</v>
      </c>
    </row>
    <row r="7768" spans="1:2" x14ac:dyDescent="0.25">
      <c r="A7768" s="91">
        <v>44885.583333333336</v>
      </c>
      <c r="B7768" s="92">
        <v>37</v>
      </c>
    </row>
    <row r="7769" spans="1:2" x14ac:dyDescent="0.25">
      <c r="A7769" s="91">
        <v>44885.625</v>
      </c>
      <c r="B7769" s="92">
        <v>37</v>
      </c>
    </row>
    <row r="7770" spans="1:2" x14ac:dyDescent="0.25">
      <c r="A7770" s="91">
        <v>44885.666666666664</v>
      </c>
      <c r="B7770" s="92">
        <v>36</v>
      </c>
    </row>
    <row r="7771" spans="1:2" x14ac:dyDescent="0.25">
      <c r="A7771" s="91">
        <v>44885.708333333336</v>
      </c>
      <c r="B7771" s="92">
        <v>34</v>
      </c>
    </row>
    <row r="7772" spans="1:2" x14ac:dyDescent="0.25">
      <c r="A7772" s="91">
        <v>44885.75</v>
      </c>
      <c r="B7772" s="92">
        <v>34</v>
      </c>
    </row>
    <row r="7773" spans="1:2" x14ac:dyDescent="0.25">
      <c r="A7773" s="91">
        <v>44885.791666666664</v>
      </c>
      <c r="B7773" s="92">
        <v>33</v>
      </c>
    </row>
    <row r="7774" spans="1:2" x14ac:dyDescent="0.25">
      <c r="A7774" s="91">
        <v>44885.833333333336</v>
      </c>
      <c r="B7774" s="92">
        <v>32</v>
      </c>
    </row>
    <row r="7775" spans="1:2" x14ac:dyDescent="0.25">
      <c r="A7775" s="91">
        <v>44885.875</v>
      </c>
      <c r="B7775" s="92">
        <v>32</v>
      </c>
    </row>
    <row r="7776" spans="1:2" x14ac:dyDescent="0.25">
      <c r="A7776" s="91">
        <v>44885.916666666664</v>
      </c>
      <c r="B7776" s="92">
        <v>32</v>
      </c>
    </row>
    <row r="7777" spans="1:2" x14ac:dyDescent="0.25">
      <c r="A7777" s="91">
        <v>44885.958333333336</v>
      </c>
      <c r="B7777" s="92">
        <v>31</v>
      </c>
    </row>
    <row r="7778" spans="1:2" x14ac:dyDescent="0.25">
      <c r="A7778" s="91">
        <v>44886</v>
      </c>
      <c r="B7778" s="92">
        <v>30</v>
      </c>
    </row>
    <row r="7779" spans="1:2" x14ac:dyDescent="0.25">
      <c r="A7779" s="91">
        <v>44886.041666666664</v>
      </c>
      <c r="B7779" s="92">
        <v>30</v>
      </c>
    </row>
    <row r="7780" spans="1:2" x14ac:dyDescent="0.25">
      <c r="A7780" s="91">
        <v>44886.083333333336</v>
      </c>
      <c r="B7780" s="92">
        <v>29</v>
      </c>
    </row>
    <row r="7781" spans="1:2" x14ac:dyDescent="0.25">
      <c r="A7781" s="91">
        <v>44886.125</v>
      </c>
      <c r="B7781" s="92">
        <v>29</v>
      </c>
    </row>
    <row r="7782" spans="1:2" x14ac:dyDescent="0.25">
      <c r="A7782" s="91">
        <v>44886.166666666664</v>
      </c>
      <c r="B7782" s="92">
        <v>29</v>
      </c>
    </row>
    <row r="7783" spans="1:2" x14ac:dyDescent="0.25">
      <c r="A7783" s="91">
        <v>44886.208333333336</v>
      </c>
      <c r="B7783" s="92">
        <v>29</v>
      </c>
    </row>
    <row r="7784" spans="1:2" x14ac:dyDescent="0.25">
      <c r="A7784" s="91">
        <v>44886.25</v>
      </c>
      <c r="B7784" s="92">
        <v>28</v>
      </c>
    </row>
    <row r="7785" spans="1:2" x14ac:dyDescent="0.25">
      <c r="A7785" s="91">
        <v>44886.291666666664</v>
      </c>
      <c r="B7785" s="92">
        <v>29</v>
      </c>
    </row>
    <row r="7786" spans="1:2" x14ac:dyDescent="0.25">
      <c r="A7786" s="91">
        <v>44886.333333333336</v>
      </c>
      <c r="B7786" s="92">
        <v>31</v>
      </c>
    </row>
    <row r="7787" spans="1:2" x14ac:dyDescent="0.25">
      <c r="A7787" s="91">
        <v>44886.375</v>
      </c>
      <c r="B7787" s="92">
        <v>33</v>
      </c>
    </row>
    <row r="7788" spans="1:2" x14ac:dyDescent="0.25">
      <c r="A7788" s="91">
        <v>44886.416666666664</v>
      </c>
      <c r="B7788" s="92">
        <v>35</v>
      </c>
    </row>
    <row r="7789" spans="1:2" x14ac:dyDescent="0.25">
      <c r="A7789" s="91">
        <v>44886.458333333336</v>
      </c>
      <c r="B7789" s="92">
        <v>36</v>
      </c>
    </row>
    <row r="7790" spans="1:2" x14ac:dyDescent="0.25">
      <c r="A7790" s="91">
        <v>44886.5</v>
      </c>
      <c r="B7790" s="92">
        <v>37</v>
      </c>
    </row>
    <row r="7791" spans="1:2" x14ac:dyDescent="0.25">
      <c r="A7791" s="91">
        <v>44886.541666666664</v>
      </c>
      <c r="B7791" s="92">
        <v>38</v>
      </c>
    </row>
    <row r="7792" spans="1:2" x14ac:dyDescent="0.25">
      <c r="A7792" s="91">
        <v>44886.583333333336</v>
      </c>
      <c r="B7792" s="92">
        <v>40</v>
      </c>
    </row>
    <row r="7793" spans="1:2" x14ac:dyDescent="0.25">
      <c r="A7793" s="91">
        <v>44886.625</v>
      </c>
      <c r="B7793" s="92">
        <v>42</v>
      </c>
    </row>
    <row r="7794" spans="1:2" x14ac:dyDescent="0.25">
      <c r="A7794" s="91">
        <v>44886.666666666664</v>
      </c>
      <c r="B7794" s="92">
        <v>42</v>
      </c>
    </row>
    <row r="7795" spans="1:2" x14ac:dyDescent="0.25">
      <c r="A7795" s="91">
        <v>44886.708333333336</v>
      </c>
      <c r="B7795" s="92">
        <v>41</v>
      </c>
    </row>
    <row r="7796" spans="1:2" x14ac:dyDescent="0.25">
      <c r="A7796" s="91">
        <v>44886.75</v>
      </c>
      <c r="B7796" s="92">
        <v>41</v>
      </c>
    </row>
    <row r="7797" spans="1:2" x14ac:dyDescent="0.25">
      <c r="A7797" s="91">
        <v>44886.791666666664</v>
      </c>
      <c r="B7797" s="92">
        <v>40</v>
      </c>
    </row>
    <row r="7798" spans="1:2" x14ac:dyDescent="0.25">
      <c r="A7798" s="91">
        <v>44886.833333333336</v>
      </c>
      <c r="B7798" s="92">
        <v>40</v>
      </c>
    </row>
    <row r="7799" spans="1:2" x14ac:dyDescent="0.25">
      <c r="A7799" s="91">
        <v>44886.875</v>
      </c>
      <c r="B7799" s="92">
        <v>40</v>
      </c>
    </row>
    <row r="7800" spans="1:2" x14ac:dyDescent="0.25">
      <c r="A7800" s="91">
        <v>44886.916666666664</v>
      </c>
      <c r="B7800" s="92">
        <v>42</v>
      </c>
    </row>
    <row r="7801" spans="1:2" x14ac:dyDescent="0.25">
      <c r="A7801" s="91">
        <v>44886.958333333336</v>
      </c>
      <c r="B7801" s="92">
        <v>41</v>
      </c>
    </row>
    <row r="7802" spans="1:2" x14ac:dyDescent="0.25">
      <c r="A7802" s="91">
        <v>44887</v>
      </c>
      <c r="B7802" s="92">
        <v>40</v>
      </c>
    </row>
    <row r="7803" spans="1:2" x14ac:dyDescent="0.25">
      <c r="A7803" s="91">
        <v>44887.041666666664</v>
      </c>
      <c r="B7803" s="92">
        <v>40</v>
      </c>
    </row>
    <row r="7804" spans="1:2" x14ac:dyDescent="0.25">
      <c r="A7804" s="91">
        <v>44887.083333333336</v>
      </c>
      <c r="B7804" s="92">
        <v>39</v>
      </c>
    </row>
    <row r="7805" spans="1:2" x14ac:dyDescent="0.25">
      <c r="A7805" s="91">
        <v>44887.125</v>
      </c>
      <c r="B7805" s="92">
        <v>39</v>
      </c>
    </row>
    <row r="7806" spans="1:2" x14ac:dyDescent="0.25">
      <c r="A7806" s="91">
        <v>44887.166666666664</v>
      </c>
      <c r="B7806" s="92">
        <v>39</v>
      </c>
    </row>
    <row r="7807" spans="1:2" x14ac:dyDescent="0.25">
      <c r="A7807" s="91">
        <v>44887.208333333336</v>
      </c>
      <c r="B7807" s="92">
        <v>39</v>
      </c>
    </row>
    <row r="7808" spans="1:2" x14ac:dyDescent="0.25">
      <c r="A7808" s="91">
        <v>44887.25</v>
      </c>
      <c r="B7808" s="92">
        <v>37</v>
      </c>
    </row>
    <row r="7809" spans="1:2" x14ac:dyDescent="0.25">
      <c r="A7809" s="91">
        <v>44887.291666666664</v>
      </c>
      <c r="B7809" s="92">
        <v>37</v>
      </c>
    </row>
    <row r="7810" spans="1:2" x14ac:dyDescent="0.25">
      <c r="A7810" s="91">
        <v>44887.333333333336</v>
      </c>
      <c r="B7810" s="92">
        <v>40</v>
      </c>
    </row>
    <row r="7811" spans="1:2" x14ac:dyDescent="0.25">
      <c r="A7811" s="91">
        <v>44887.375</v>
      </c>
      <c r="B7811" s="92">
        <v>44</v>
      </c>
    </row>
    <row r="7812" spans="1:2" x14ac:dyDescent="0.25">
      <c r="A7812" s="91">
        <v>44887.416666666664</v>
      </c>
      <c r="B7812" s="92">
        <v>47</v>
      </c>
    </row>
    <row r="7813" spans="1:2" x14ac:dyDescent="0.25">
      <c r="A7813" s="91">
        <v>44887.458333333336</v>
      </c>
      <c r="B7813" s="92">
        <v>48</v>
      </c>
    </row>
    <row r="7814" spans="1:2" x14ac:dyDescent="0.25">
      <c r="A7814" s="91">
        <v>44887.5</v>
      </c>
      <c r="B7814" s="92">
        <v>48</v>
      </c>
    </row>
    <row r="7815" spans="1:2" x14ac:dyDescent="0.25">
      <c r="A7815" s="91">
        <v>44887.541666666664</v>
      </c>
      <c r="B7815" s="92">
        <v>49</v>
      </c>
    </row>
    <row r="7816" spans="1:2" x14ac:dyDescent="0.25">
      <c r="A7816" s="91">
        <v>44887.583333333336</v>
      </c>
      <c r="B7816" s="92">
        <v>49</v>
      </c>
    </row>
    <row r="7817" spans="1:2" x14ac:dyDescent="0.25">
      <c r="A7817" s="91">
        <v>44887.625</v>
      </c>
      <c r="B7817" s="92">
        <v>50</v>
      </c>
    </row>
    <row r="7818" spans="1:2" x14ac:dyDescent="0.25">
      <c r="A7818" s="91">
        <v>44887.666666666664</v>
      </c>
      <c r="B7818" s="92">
        <v>47</v>
      </c>
    </row>
    <row r="7819" spans="1:2" x14ac:dyDescent="0.25">
      <c r="A7819" s="91">
        <v>44887.708333333336</v>
      </c>
      <c r="B7819" s="92">
        <v>45</v>
      </c>
    </row>
    <row r="7820" spans="1:2" x14ac:dyDescent="0.25">
      <c r="A7820" s="91">
        <v>44887.75</v>
      </c>
      <c r="B7820" s="92">
        <v>43</v>
      </c>
    </row>
    <row r="7821" spans="1:2" x14ac:dyDescent="0.25">
      <c r="A7821" s="91">
        <v>44887.791666666664</v>
      </c>
      <c r="B7821" s="92">
        <v>46</v>
      </c>
    </row>
    <row r="7822" spans="1:2" x14ac:dyDescent="0.25">
      <c r="A7822" s="91">
        <v>44887.833333333336</v>
      </c>
      <c r="B7822" s="92">
        <v>41</v>
      </c>
    </row>
    <row r="7823" spans="1:2" x14ac:dyDescent="0.25">
      <c r="A7823" s="91">
        <v>44887.875</v>
      </c>
      <c r="B7823" s="92">
        <v>45</v>
      </c>
    </row>
    <row r="7824" spans="1:2" x14ac:dyDescent="0.25">
      <c r="A7824" s="91">
        <v>44887.916666666664</v>
      </c>
      <c r="B7824" s="92">
        <v>44</v>
      </c>
    </row>
    <row r="7825" spans="1:2" x14ac:dyDescent="0.25">
      <c r="A7825" s="91">
        <v>44887.958333333336</v>
      </c>
      <c r="B7825" s="92">
        <v>44</v>
      </c>
    </row>
    <row r="7826" spans="1:2" x14ac:dyDescent="0.25">
      <c r="A7826" s="91">
        <v>44888</v>
      </c>
      <c r="B7826" s="92">
        <v>40</v>
      </c>
    </row>
    <row r="7827" spans="1:2" x14ac:dyDescent="0.25">
      <c r="A7827" s="91">
        <v>44888.041666666664</v>
      </c>
      <c r="B7827" s="92">
        <v>41</v>
      </c>
    </row>
    <row r="7828" spans="1:2" x14ac:dyDescent="0.25">
      <c r="A7828" s="91">
        <v>44888.083333333336</v>
      </c>
      <c r="B7828" s="92">
        <v>40</v>
      </c>
    </row>
    <row r="7829" spans="1:2" x14ac:dyDescent="0.25">
      <c r="A7829" s="91">
        <v>44888.125</v>
      </c>
      <c r="B7829" s="92">
        <v>36</v>
      </c>
    </row>
    <row r="7830" spans="1:2" x14ac:dyDescent="0.25">
      <c r="A7830" s="91">
        <v>44888.166666666664</v>
      </c>
      <c r="B7830" s="92">
        <v>37</v>
      </c>
    </row>
    <row r="7831" spans="1:2" x14ac:dyDescent="0.25">
      <c r="A7831" s="91">
        <v>44888.208333333336</v>
      </c>
      <c r="B7831" s="92">
        <v>35</v>
      </c>
    </row>
    <row r="7832" spans="1:2" x14ac:dyDescent="0.25">
      <c r="A7832" s="91">
        <v>44888.25</v>
      </c>
      <c r="B7832" s="92">
        <v>38</v>
      </c>
    </row>
    <row r="7833" spans="1:2" x14ac:dyDescent="0.25">
      <c r="A7833" s="91">
        <v>44888.291666666664</v>
      </c>
      <c r="B7833" s="92">
        <v>36</v>
      </c>
    </row>
    <row r="7834" spans="1:2" x14ac:dyDescent="0.25">
      <c r="A7834" s="91">
        <v>44888.333333333336</v>
      </c>
      <c r="B7834" s="92">
        <v>42</v>
      </c>
    </row>
    <row r="7835" spans="1:2" x14ac:dyDescent="0.25">
      <c r="A7835" s="91">
        <v>44888.375</v>
      </c>
      <c r="B7835" s="92">
        <v>47</v>
      </c>
    </row>
    <row r="7836" spans="1:2" x14ac:dyDescent="0.25">
      <c r="A7836" s="91">
        <v>44888.416666666664</v>
      </c>
      <c r="B7836" s="92">
        <v>51</v>
      </c>
    </row>
    <row r="7837" spans="1:2" x14ac:dyDescent="0.25">
      <c r="A7837" s="91">
        <v>44888.458333333336</v>
      </c>
      <c r="B7837" s="92">
        <v>54</v>
      </c>
    </row>
    <row r="7838" spans="1:2" x14ac:dyDescent="0.25">
      <c r="A7838" s="91">
        <v>44888.5</v>
      </c>
      <c r="B7838" s="92">
        <v>55</v>
      </c>
    </row>
    <row r="7839" spans="1:2" x14ac:dyDescent="0.25">
      <c r="A7839" s="91">
        <v>44888.541666666664</v>
      </c>
      <c r="B7839" s="92">
        <v>56</v>
      </c>
    </row>
    <row r="7840" spans="1:2" x14ac:dyDescent="0.25">
      <c r="A7840" s="91">
        <v>44888.583333333336</v>
      </c>
      <c r="B7840" s="92">
        <v>56</v>
      </c>
    </row>
    <row r="7841" spans="1:2" x14ac:dyDescent="0.25">
      <c r="A7841" s="91">
        <v>44888.625</v>
      </c>
      <c r="B7841" s="92">
        <v>56</v>
      </c>
    </row>
    <row r="7842" spans="1:2" x14ac:dyDescent="0.25">
      <c r="A7842" s="91">
        <v>44888.666666666664</v>
      </c>
      <c r="B7842" s="92">
        <v>54</v>
      </c>
    </row>
    <row r="7843" spans="1:2" x14ac:dyDescent="0.25">
      <c r="A7843" s="91">
        <v>44888.708333333336</v>
      </c>
      <c r="B7843" s="92">
        <v>51</v>
      </c>
    </row>
    <row r="7844" spans="1:2" x14ac:dyDescent="0.25">
      <c r="A7844" s="91">
        <v>44888.75</v>
      </c>
      <c r="B7844" s="92">
        <v>49</v>
      </c>
    </row>
    <row r="7845" spans="1:2" x14ac:dyDescent="0.25">
      <c r="A7845" s="91">
        <v>44888.791666666664</v>
      </c>
      <c r="B7845" s="92">
        <v>47</v>
      </c>
    </row>
    <row r="7846" spans="1:2" x14ac:dyDescent="0.25">
      <c r="A7846" s="91">
        <v>44888.833333333336</v>
      </c>
      <c r="B7846" s="92">
        <v>48</v>
      </c>
    </row>
    <row r="7847" spans="1:2" x14ac:dyDescent="0.25">
      <c r="A7847" s="91">
        <v>44888.875</v>
      </c>
      <c r="B7847" s="92">
        <v>47</v>
      </c>
    </row>
    <row r="7848" spans="1:2" x14ac:dyDescent="0.25">
      <c r="A7848" s="91">
        <v>44888.916666666664</v>
      </c>
      <c r="B7848" s="92">
        <v>42</v>
      </c>
    </row>
    <row r="7849" spans="1:2" x14ac:dyDescent="0.25">
      <c r="A7849" s="91">
        <v>44888.958333333336</v>
      </c>
      <c r="B7849" s="92">
        <v>40</v>
      </c>
    </row>
    <row r="7850" spans="1:2" x14ac:dyDescent="0.25">
      <c r="A7850" s="91">
        <v>44889</v>
      </c>
      <c r="B7850" s="92">
        <v>41</v>
      </c>
    </row>
    <row r="7851" spans="1:2" x14ac:dyDescent="0.25">
      <c r="A7851" s="91">
        <v>44889.041666666664</v>
      </c>
      <c r="B7851" s="92">
        <v>39</v>
      </c>
    </row>
    <row r="7852" spans="1:2" x14ac:dyDescent="0.25">
      <c r="A7852" s="91">
        <v>44889.083333333336</v>
      </c>
      <c r="B7852" s="92">
        <v>37</v>
      </c>
    </row>
    <row r="7853" spans="1:2" x14ac:dyDescent="0.25">
      <c r="A7853" s="91">
        <v>44889.125</v>
      </c>
      <c r="B7853" s="92">
        <v>36</v>
      </c>
    </row>
    <row r="7854" spans="1:2" x14ac:dyDescent="0.25">
      <c r="A7854" s="91">
        <v>44889.166666666664</v>
      </c>
      <c r="B7854" s="92">
        <v>35</v>
      </c>
    </row>
    <row r="7855" spans="1:2" x14ac:dyDescent="0.25">
      <c r="A7855" s="91">
        <v>44889.208333333336</v>
      </c>
      <c r="B7855" s="92">
        <v>38</v>
      </c>
    </row>
    <row r="7856" spans="1:2" x14ac:dyDescent="0.25">
      <c r="A7856" s="91">
        <v>44889.25</v>
      </c>
      <c r="B7856" s="92">
        <v>35</v>
      </c>
    </row>
    <row r="7857" spans="1:2" x14ac:dyDescent="0.25">
      <c r="A7857" s="91">
        <v>44889.291666666664</v>
      </c>
      <c r="B7857" s="92">
        <v>35</v>
      </c>
    </row>
    <row r="7858" spans="1:2" x14ac:dyDescent="0.25">
      <c r="A7858" s="91">
        <v>44889.333333333336</v>
      </c>
      <c r="B7858" s="92">
        <v>38</v>
      </c>
    </row>
    <row r="7859" spans="1:2" x14ac:dyDescent="0.25">
      <c r="A7859" s="91">
        <v>44889.375</v>
      </c>
      <c r="B7859" s="92">
        <v>44</v>
      </c>
    </row>
    <row r="7860" spans="1:2" x14ac:dyDescent="0.25">
      <c r="A7860" s="91">
        <v>44889.416666666664</v>
      </c>
      <c r="B7860" s="92">
        <v>48</v>
      </c>
    </row>
    <row r="7861" spans="1:2" x14ac:dyDescent="0.25">
      <c r="A7861" s="91">
        <v>44889.458333333336</v>
      </c>
      <c r="B7861" s="92">
        <v>50</v>
      </c>
    </row>
    <row r="7862" spans="1:2" x14ac:dyDescent="0.25">
      <c r="A7862" s="91">
        <v>44889.5</v>
      </c>
      <c r="B7862" s="92">
        <v>52</v>
      </c>
    </row>
    <row r="7863" spans="1:2" x14ac:dyDescent="0.25">
      <c r="A7863" s="91">
        <v>44889.541666666664</v>
      </c>
      <c r="B7863" s="92">
        <v>52</v>
      </c>
    </row>
    <row r="7864" spans="1:2" x14ac:dyDescent="0.25">
      <c r="A7864" s="91">
        <v>44889.583333333336</v>
      </c>
      <c r="B7864" s="92">
        <v>52</v>
      </c>
    </row>
    <row r="7865" spans="1:2" x14ac:dyDescent="0.25">
      <c r="A7865" s="91">
        <v>44889.625</v>
      </c>
      <c r="B7865" s="92">
        <v>52</v>
      </c>
    </row>
    <row r="7866" spans="1:2" x14ac:dyDescent="0.25">
      <c r="A7866" s="91">
        <v>44889.666666666664</v>
      </c>
      <c r="B7866" s="92">
        <v>50</v>
      </c>
    </row>
    <row r="7867" spans="1:2" x14ac:dyDescent="0.25">
      <c r="A7867" s="91">
        <v>44889.708333333336</v>
      </c>
      <c r="B7867" s="92">
        <v>47</v>
      </c>
    </row>
    <row r="7868" spans="1:2" x14ac:dyDescent="0.25">
      <c r="A7868" s="91">
        <v>44889.75</v>
      </c>
      <c r="B7868" s="92">
        <v>45</v>
      </c>
    </row>
    <row r="7869" spans="1:2" x14ac:dyDescent="0.25">
      <c r="A7869" s="91">
        <v>44889.791666666664</v>
      </c>
      <c r="B7869" s="92">
        <v>49</v>
      </c>
    </row>
    <row r="7870" spans="1:2" x14ac:dyDescent="0.25">
      <c r="A7870" s="91">
        <v>44889.833333333336</v>
      </c>
      <c r="B7870" s="92">
        <v>49</v>
      </c>
    </row>
    <row r="7871" spans="1:2" x14ac:dyDescent="0.25">
      <c r="A7871" s="91">
        <v>44889.875</v>
      </c>
      <c r="B7871" s="92">
        <v>49</v>
      </c>
    </row>
    <row r="7872" spans="1:2" x14ac:dyDescent="0.25">
      <c r="A7872" s="91">
        <v>44889.916666666664</v>
      </c>
      <c r="B7872" s="92">
        <v>47</v>
      </c>
    </row>
    <row r="7873" spans="1:2" x14ac:dyDescent="0.25">
      <c r="A7873" s="91">
        <v>44889.958333333336</v>
      </c>
      <c r="B7873" s="92">
        <v>47</v>
      </c>
    </row>
    <row r="7874" spans="1:2" x14ac:dyDescent="0.25">
      <c r="A7874" s="91">
        <v>44890</v>
      </c>
      <c r="B7874" s="92">
        <v>45</v>
      </c>
    </row>
    <row r="7875" spans="1:2" x14ac:dyDescent="0.25">
      <c r="A7875" s="91">
        <v>44890.041666666664</v>
      </c>
      <c r="B7875" s="92">
        <v>46</v>
      </c>
    </row>
    <row r="7876" spans="1:2" x14ac:dyDescent="0.25">
      <c r="A7876" s="91">
        <v>44890.083333333336</v>
      </c>
      <c r="B7876" s="92">
        <v>47</v>
      </c>
    </row>
    <row r="7877" spans="1:2" x14ac:dyDescent="0.25">
      <c r="A7877" s="91">
        <v>44890.125</v>
      </c>
      <c r="B7877" s="92">
        <v>47</v>
      </c>
    </row>
    <row r="7878" spans="1:2" x14ac:dyDescent="0.25">
      <c r="A7878" s="91">
        <v>44890.166666666664</v>
      </c>
      <c r="B7878" s="92">
        <v>48</v>
      </c>
    </row>
    <row r="7879" spans="1:2" x14ac:dyDescent="0.25">
      <c r="A7879" s="91">
        <v>44890.208333333336</v>
      </c>
      <c r="B7879" s="92">
        <v>49</v>
      </c>
    </row>
    <row r="7880" spans="1:2" x14ac:dyDescent="0.25">
      <c r="A7880" s="91">
        <v>44890.25</v>
      </c>
      <c r="B7880" s="92">
        <v>49</v>
      </c>
    </row>
    <row r="7881" spans="1:2" x14ac:dyDescent="0.25">
      <c r="A7881" s="91">
        <v>44890.291666666664</v>
      </c>
      <c r="B7881" s="92">
        <v>50</v>
      </c>
    </row>
    <row r="7882" spans="1:2" x14ac:dyDescent="0.25">
      <c r="A7882" s="91">
        <v>44890.333333333336</v>
      </c>
      <c r="B7882" s="92">
        <v>50</v>
      </c>
    </row>
    <row r="7883" spans="1:2" x14ac:dyDescent="0.25">
      <c r="A7883" s="91">
        <v>44890.375</v>
      </c>
      <c r="B7883" s="92">
        <v>50</v>
      </c>
    </row>
    <row r="7884" spans="1:2" x14ac:dyDescent="0.25">
      <c r="A7884" s="91">
        <v>44890.416666666664</v>
      </c>
      <c r="B7884" s="92">
        <v>51</v>
      </c>
    </row>
    <row r="7885" spans="1:2" x14ac:dyDescent="0.25">
      <c r="A7885" s="91">
        <v>44890.458333333336</v>
      </c>
      <c r="B7885" s="92">
        <v>50</v>
      </c>
    </row>
    <row r="7886" spans="1:2" x14ac:dyDescent="0.25">
      <c r="A7886" s="91">
        <v>44890.5</v>
      </c>
      <c r="B7886" s="92">
        <v>50</v>
      </c>
    </row>
    <row r="7887" spans="1:2" x14ac:dyDescent="0.25">
      <c r="A7887" s="91">
        <v>44890.541666666664</v>
      </c>
      <c r="B7887" s="92">
        <v>50</v>
      </c>
    </row>
    <row r="7888" spans="1:2" x14ac:dyDescent="0.25">
      <c r="A7888" s="91">
        <v>44890.583333333336</v>
      </c>
      <c r="B7888" s="92">
        <v>53</v>
      </c>
    </row>
    <row r="7889" spans="1:2" x14ac:dyDescent="0.25">
      <c r="A7889" s="91">
        <v>44890.625</v>
      </c>
      <c r="B7889" s="92">
        <v>53</v>
      </c>
    </row>
    <row r="7890" spans="1:2" x14ac:dyDescent="0.25">
      <c r="A7890" s="91">
        <v>44890.666666666664</v>
      </c>
      <c r="B7890" s="92">
        <v>54</v>
      </c>
    </row>
    <row r="7891" spans="1:2" x14ac:dyDescent="0.25">
      <c r="A7891" s="91">
        <v>44890.708333333336</v>
      </c>
      <c r="B7891" s="92">
        <v>53</v>
      </c>
    </row>
    <row r="7892" spans="1:2" x14ac:dyDescent="0.25">
      <c r="A7892" s="91">
        <v>44890.75</v>
      </c>
      <c r="B7892" s="92">
        <v>51</v>
      </c>
    </row>
    <row r="7893" spans="1:2" x14ac:dyDescent="0.25">
      <c r="A7893" s="91">
        <v>44890.791666666664</v>
      </c>
      <c r="B7893" s="92">
        <v>49</v>
      </c>
    </row>
    <row r="7894" spans="1:2" x14ac:dyDescent="0.25">
      <c r="A7894" s="91">
        <v>44890.833333333336</v>
      </c>
      <c r="B7894" s="92">
        <v>48</v>
      </c>
    </row>
    <row r="7895" spans="1:2" x14ac:dyDescent="0.25">
      <c r="A7895" s="91">
        <v>44890.875</v>
      </c>
      <c r="B7895" s="92">
        <v>48</v>
      </c>
    </row>
    <row r="7896" spans="1:2" x14ac:dyDescent="0.25">
      <c r="A7896" s="91">
        <v>44890.916666666664</v>
      </c>
      <c r="B7896" s="92">
        <v>47</v>
      </c>
    </row>
    <row r="7897" spans="1:2" x14ac:dyDescent="0.25">
      <c r="A7897" s="91">
        <v>44890.958333333336</v>
      </c>
      <c r="B7897" s="92">
        <v>47</v>
      </c>
    </row>
    <row r="7898" spans="1:2" x14ac:dyDescent="0.25">
      <c r="A7898" s="91">
        <v>44891</v>
      </c>
      <c r="B7898" s="92">
        <v>46</v>
      </c>
    </row>
    <row r="7899" spans="1:2" x14ac:dyDescent="0.25">
      <c r="A7899" s="91">
        <v>44891.041666666664</v>
      </c>
      <c r="B7899" s="92">
        <v>45</v>
      </c>
    </row>
    <row r="7900" spans="1:2" x14ac:dyDescent="0.25">
      <c r="A7900" s="91">
        <v>44891.083333333336</v>
      </c>
      <c r="B7900" s="92">
        <v>45</v>
      </c>
    </row>
    <row r="7901" spans="1:2" x14ac:dyDescent="0.25">
      <c r="A7901" s="91">
        <v>44891.125</v>
      </c>
      <c r="B7901" s="92">
        <v>45</v>
      </c>
    </row>
    <row r="7902" spans="1:2" x14ac:dyDescent="0.25">
      <c r="A7902" s="91">
        <v>44891.166666666664</v>
      </c>
      <c r="B7902" s="92">
        <v>45</v>
      </c>
    </row>
    <row r="7903" spans="1:2" x14ac:dyDescent="0.25">
      <c r="A7903" s="91">
        <v>44891.208333333336</v>
      </c>
      <c r="B7903" s="92">
        <v>45</v>
      </c>
    </row>
    <row r="7904" spans="1:2" x14ac:dyDescent="0.25">
      <c r="A7904" s="91">
        <v>44891.25</v>
      </c>
      <c r="B7904" s="92">
        <v>44</v>
      </c>
    </row>
    <row r="7905" spans="1:2" x14ac:dyDescent="0.25">
      <c r="A7905" s="91">
        <v>44891.291666666664</v>
      </c>
      <c r="B7905" s="92">
        <v>43</v>
      </c>
    </row>
    <row r="7906" spans="1:2" x14ac:dyDescent="0.25">
      <c r="A7906" s="91">
        <v>44891.333333333336</v>
      </c>
      <c r="B7906" s="92">
        <v>45</v>
      </c>
    </row>
    <row r="7907" spans="1:2" x14ac:dyDescent="0.25">
      <c r="A7907" s="91">
        <v>44891.375</v>
      </c>
      <c r="B7907" s="92">
        <v>46</v>
      </c>
    </row>
    <row r="7908" spans="1:2" x14ac:dyDescent="0.25">
      <c r="A7908" s="91">
        <v>44891.416666666664</v>
      </c>
      <c r="B7908" s="92">
        <v>48</v>
      </c>
    </row>
    <row r="7909" spans="1:2" x14ac:dyDescent="0.25">
      <c r="A7909" s="91">
        <v>44891.458333333336</v>
      </c>
      <c r="B7909" s="92">
        <v>50</v>
      </c>
    </row>
    <row r="7910" spans="1:2" x14ac:dyDescent="0.25">
      <c r="A7910" s="91">
        <v>44891.5</v>
      </c>
      <c r="B7910" s="92">
        <v>52</v>
      </c>
    </row>
    <row r="7911" spans="1:2" x14ac:dyDescent="0.25">
      <c r="A7911" s="91">
        <v>44891.541666666664</v>
      </c>
      <c r="B7911" s="92">
        <v>55</v>
      </c>
    </row>
    <row r="7912" spans="1:2" x14ac:dyDescent="0.25">
      <c r="A7912" s="91">
        <v>44891.583333333336</v>
      </c>
      <c r="B7912" s="92">
        <v>56</v>
      </c>
    </row>
    <row r="7913" spans="1:2" x14ac:dyDescent="0.25">
      <c r="A7913" s="91">
        <v>44891.625</v>
      </c>
      <c r="B7913" s="92">
        <v>57</v>
      </c>
    </row>
    <row r="7914" spans="1:2" x14ac:dyDescent="0.25">
      <c r="A7914" s="91">
        <v>44891.666666666664</v>
      </c>
      <c r="B7914" s="92">
        <v>56</v>
      </c>
    </row>
    <row r="7915" spans="1:2" x14ac:dyDescent="0.25">
      <c r="A7915" s="91">
        <v>44891.708333333336</v>
      </c>
      <c r="B7915" s="92">
        <v>48</v>
      </c>
    </row>
    <row r="7916" spans="1:2" x14ac:dyDescent="0.25">
      <c r="A7916" s="91">
        <v>44891.75</v>
      </c>
      <c r="B7916" s="92">
        <v>52</v>
      </c>
    </row>
    <row r="7917" spans="1:2" x14ac:dyDescent="0.25">
      <c r="A7917" s="91">
        <v>44891.791666666664</v>
      </c>
      <c r="B7917" s="92">
        <v>51</v>
      </c>
    </row>
    <row r="7918" spans="1:2" x14ac:dyDescent="0.25">
      <c r="A7918" s="91">
        <v>44891.833333333336</v>
      </c>
      <c r="B7918" s="92">
        <v>50</v>
      </c>
    </row>
    <row r="7919" spans="1:2" x14ac:dyDescent="0.25">
      <c r="A7919" s="91">
        <v>44891.875</v>
      </c>
      <c r="B7919" s="92">
        <v>49</v>
      </c>
    </row>
    <row r="7920" spans="1:2" x14ac:dyDescent="0.25">
      <c r="A7920" s="91">
        <v>44891.916666666664</v>
      </c>
      <c r="B7920" s="92">
        <v>49</v>
      </c>
    </row>
    <row r="7921" spans="1:2" x14ac:dyDescent="0.25">
      <c r="A7921" s="91">
        <v>44891.958333333336</v>
      </c>
      <c r="B7921" s="92">
        <v>48</v>
      </c>
    </row>
    <row r="7922" spans="1:2" x14ac:dyDescent="0.25">
      <c r="A7922" s="91">
        <v>44892</v>
      </c>
      <c r="B7922" s="92">
        <v>45</v>
      </c>
    </row>
    <row r="7923" spans="1:2" x14ac:dyDescent="0.25">
      <c r="A7923" s="91">
        <v>44892.041666666664</v>
      </c>
      <c r="B7923" s="92">
        <v>44</v>
      </c>
    </row>
    <row r="7924" spans="1:2" x14ac:dyDescent="0.25">
      <c r="A7924" s="91">
        <v>44892.083333333336</v>
      </c>
      <c r="B7924" s="92">
        <v>44</v>
      </c>
    </row>
    <row r="7925" spans="1:2" x14ac:dyDescent="0.25">
      <c r="A7925" s="91">
        <v>44892.125</v>
      </c>
      <c r="B7925" s="92">
        <v>43</v>
      </c>
    </row>
    <row r="7926" spans="1:2" x14ac:dyDescent="0.25">
      <c r="A7926" s="91">
        <v>44892.166666666664</v>
      </c>
      <c r="B7926" s="92">
        <v>46</v>
      </c>
    </row>
    <row r="7927" spans="1:2" x14ac:dyDescent="0.25">
      <c r="A7927" s="91">
        <v>44892.208333333336</v>
      </c>
      <c r="B7927" s="92">
        <v>45</v>
      </c>
    </row>
    <row r="7928" spans="1:2" x14ac:dyDescent="0.25">
      <c r="A7928" s="91">
        <v>44892.25</v>
      </c>
      <c r="B7928" s="92">
        <v>46</v>
      </c>
    </row>
    <row r="7929" spans="1:2" x14ac:dyDescent="0.25">
      <c r="A7929" s="91">
        <v>44892.291666666664</v>
      </c>
      <c r="B7929" s="92">
        <v>45</v>
      </c>
    </row>
    <row r="7930" spans="1:2" x14ac:dyDescent="0.25">
      <c r="A7930" s="91">
        <v>44892.333333333336</v>
      </c>
      <c r="B7930" s="92">
        <v>47</v>
      </c>
    </row>
    <row r="7931" spans="1:2" x14ac:dyDescent="0.25">
      <c r="A7931" s="91">
        <v>44892.375</v>
      </c>
      <c r="B7931" s="92">
        <v>49</v>
      </c>
    </row>
    <row r="7932" spans="1:2" x14ac:dyDescent="0.25">
      <c r="A7932" s="91">
        <v>44892.416666666664</v>
      </c>
      <c r="B7932" s="92">
        <v>50</v>
      </c>
    </row>
    <row r="7933" spans="1:2" x14ac:dyDescent="0.25">
      <c r="A7933" s="91">
        <v>44892.458333333336</v>
      </c>
      <c r="B7933" s="92">
        <v>51</v>
      </c>
    </row>
    <row r="7934" spans="1:2" x14ac:dyDescent="0.25">
      <c r="A7934" s="91">
        <v>44892.5</v>
      </c>
      <c r="B7934" s="92">
        <v>52</v>
      </c>
    </row>
    <row r="7935" spans="1:2" x14ac:dyDescent="0.25">
      <c r="A7935" s="91">
        <v>44892.541666666664</v>
      </c>
      <c r="B7935" s="92">
        <v>53</v>
      </c>
    </row>
    <row r="7936" spans="1:2" x14ac:dyDescent="0.25">
      <c r="A7936" s="91">
        <v>44892.583333333336</v>
      </c>
      <c r="B7936" s="92">
        <v>52</v>
      </c>
    </row>
    <row r="7937" spans="1:2" x14ac:dyDescent="0.25">
      <c r="A7937" s="91">
        <v>44892.625</v>
      </c>
      <c r="B7937" s="92">
        <v>50</v>
      </c>
    </row>
    <row r="7938" spans="1:2" x14ac:dyDescent="0.25">
      <c r="A7938" s="91">
        <v>44892.666666666664</v>
      </c>
      <c r="B7938" s="92">
        <v>51</v>
      </c>
    </row>
    <row r="7939" spans="1:2" x14ac:dyDescent="0.25">
      <c r="A7939" s="91">
        <v>44892.708333333336</v>
      </c>
      <c r="B7939" s="92">
        <v>55</v>
      </c>
    </row>
    <row r="7940" spans="1:2" x14ac:dyDescent="0.25">
      <c r="A7940" s="91">
        <v>44892.75</v>
      </c>
      <c r="B7940" s="92">
        <v>56</v>
      </c>
    </row>
    <row r="7941" spans="1:2" x14ac:dyDescent="0.25">
      <c r="A7941" s="91">
        <v>44892.791666666664</v>
      </c>
      <c r="B7941" s="92">
        <v>56</v>
      </c>
    </row>
    <row r="7942" spans="1:2" x14ac:dyDescent="0.25">
      <c r="A7942" s="91">
        <v>44892.833333333336</v>
      </c>
      <c r="B7942" s="92">
        <v>57</v>
      </c>
    </row>
    <row r="7943" spans="1:2" x14ac:dyDescent="0.25">
      <c r="A7943" s="91">
        <v>44892.875</v>
      </c>
      <c r="B7943" s="92">
        <v>56</v>
      </c>
    </row>
    <row r="7944" spans="1:2" x14ac:dyDescent="0.25">
      <c r="A7944" s="91">
        <v>44892.916666666664</v>
      </c>
      <c r="B7944" s="92">
        <v>59</v>
      </c>
    </row>
    <row r="7945" spans="1:2" x14ac:dyDescent="0.25">
      <c r="A7945" s="91">
        <v>44892.958333333336</v>
      </c>
      <c r="B7945" s="92">
        <v>57</v>
      </c>
    </row>
    <row r="7946" spans="1:2" x14ac:dyDescent="0.25">
      <c r="A7946" s="91">
        <v>44893</v>
      </c>
      <c r="B7946" s="92">
        <v>55</v>
      </c>
    </row>
    <row r="7947" spans="1:2" x14ac:dyDescent="0.25">
      <c r="A7947" s="91">
        <v>44893.041666666664</v>
      </c>
      <c r="B7947" s="92">
        <v>55</v>
      </c>
    </row>
    <row r="7948" spans="1:2" x14ac:dyDescent="0.25">
      <c r="A7948" s="91">
        <v>44893.083333333336</v>
      </c>
      <c r="B7948" s="92">
        <v>50</v>
      </c>
    </row>
    <row r="7949" spans="1:2" x14ac:dyDescent="0.25">
      <c r="A7949" s="91">
        <v>44893.125</v>
      </c>
      <c r="B7949" s="92">
        <v>50</v>
      </c>
    </row>
    <row r="7950" spans="1:2" x14ac:dyDescent="0.25">
      <c r="A7950" s="91">
        <v>44893.166666666664</v>
      </c>
      <c r="B7950" s="92">
        <v>50</v>
      </c>
    </row>
    <row r="7951" spans="1:2" x14ac:dyDescent="0.25">
      <c r="A7951" s="91">
        <v>44893.208333333336</v>
      </c>
      <c r="B7951" s="92">
        <v>49</v>
      </c>
    </row>
    <row r="7952" spans="1:2" x14ac:dyDescent="0.25">
      <c r="A7952" s="91">
        <v>44893.25</v>
      </c>
      <c r="B7952" s="92">
        <v>51</v>
      </c>
    </row>
    <row r="7953" spans="1:2" x14ac:dyDescent="0.25">
      <c r="A7953" s="91">
        <v>44893.291666666664</v>
      </c>
      <c r="B7953" s="92">
        <v>54</v>
      </c>
    </row>
    <row r="7954" spans="1:2" x14ac:dyDescent="0.25">
      <c r="A7954" s="91">
        <v>44893.333333333336</v>
      </c>
      <c r="B7954" s="92">
        <v>56</v>
      </c>
    </row>
    <row r="7955" spans="1:2" x14ac:dyDescent="0.25">
      <c r="A7955" s="91">
        <v>44893.375</v>
      </c>
      <c r="B7955" s="92">
        <v>52</v>
      </c>
    </row>
    <row r="7956" spans="1:2" x14ac:dyDescent="0.25">
      <c r="A7956" s="91">
        <v>44893.416666666664</v>
      </c>
      <c r="B7956" s="92">
        <v>51</v>
      </c>
    </row>
    <row r="7957" spans="1:2" x14ac:dyDescent="0.25">
      <c r="A7957" s="91">
        <v>44893.458333333336</v>
      </c>
      <c r="B7957" s="92">
        <v>54</v>
      </c>
    </row>
    <row r="7958" spans="1:2" x14ac:dyDescent="0.25">
      <c r="A7958" s="91">
        <v>44893.5</v>
      </c>
      <c r="B7958" s="92">
        <v>54</v>
      </c>
    </row>
    <row r="7959" spans="1:2" x14ac:dyDescent="0.25">
      <c r="A7959" s="91">
        <v>44893.541666666664</v>
      </c>
      <c r="B7959" s="92">
        <v>53</v>
      </c>
    </row>
    <row r="7960" spans="1:2" x14ac:dyDescent="0.25">
      <c r="A7960" s="91">
        <v>44893.583333333336</v>
      </c>
      <c r="B7960" s="92">
        <v>54</v>
      </c>
    </row>
    <row r="7961" spans="1:2" x14ac:dyDescent="0.25">
      <c r="A7961" s="91">
        <v>44893.625</v>
      </c>
      <c r="B7961" s="92">
        <v>52</v>
      </c>
    </row>
    <row r="7962" spans="1:2" x14ac:dyDescent="0.25">
      <c r="A7962" s="91">
        <v>44893.666666666664</v>
      </c>
      <c r="B7962" s="92">
        <v>51</v>
      </c>
    </row>
    <row r="7963" spans="1:2" x14ac:dyDescent="0.25">
      <c r="A7963" s="91">
        <v>44893.708333333336</v>
      </c>
      <c r="B7963" s="92">
        <v>49</v>
      </c>
    </row>
    <row r="7964" spans="1:2" x14ac:dyDescent="0.25">
      <c r="A7964" s="91">
        <v>44893.75</v>
      </c>
      <c r="B7964" s="92">
        <v>48</v>
      </c>
    </row>
    <row r="7965" spans="1:2" x14ac:dyDescent="0.25">
      <c r="A7965" s="91">
        <v>44893.791666666664</v>
      </c>
      <c r="B7965" s="92">
        <v>47</v>
      </c>
    </row>
    <row r="7966" spans="1:2" x14ac:dyDescent="0.25">
      <c r="A7966" s="91">
        <v>44893.833333333336</v>
      </c>
      <c r="B7966" s="92">
        <v>46</v>
      </c>
    </row>
    <row r="7967" spans="1:2" x14ac:dyDescent="0.25">
      <c r="A7967" s="91">
        <v>44893.875</v>
      </c>
      <c r="B7967" s="92">
        <v>45</v>
      </c>
    </row>
    <row r="7968" spans="1:2" x14ac:dyDescent="0.25">
      <c r="A7968" s="91">
        <v>44893.916666666664</v>
      </c>
      <c r="B7968" s="92">
        <v>44</v>
      </c>
    </row>
    <row r="7969" spans="1:2" x14ac:dyDescent="0.25">
      <c r="A7969" s="91">
        <v>44893.958333333336</v>
      </c>
      <c r="B7969" s="92">
        <v>42</v>
      </c>
    </row>
    <row r="7970" spans="1:2" x14ac:dyDescent="0.25">
      <c r="A7970" s="91">
        <v>44894</v>
      </c>
      <c r="B7970" s="92">
        <v>41</v>
      </c>
    </row>
    <row r="7971" spans="1:2" x14ac:dyDescent="0.25">
      <c r="A7971" s="91">
        <v>44894.041666666664</v>
      </c>
      <c r="B7971" s="92">
        <v>39</v>
      </c>
    </row>
    <row r="7972" spans="1:2" x14ac:dyDescent="0.25">
      <c r="A7972" s="91">
        <v>44894.083333333336</v>
      </c>
      <c r="B7972" s="92">
        <v>39</v>
      </c>
    </row>
    <row r="7973" spans="1:2" x14ac:dyDescent="0.25">
      <c r="A7973" s="91">
        <v>44894.125</v>
      </c>
      <c r="B7973" s="92">
        <v>39</v>
      </c>
    </row>
    <row r="7974" spans="1:2" x14ac:dyDescent="0.25">
      <c r="A7974" s="91">
        <v>44894.166666666664</v>
      </c>
      <c r="B7974" s="92">
        <v>36</v>
      </c>
    </row>
    <row r="7975" spans="1:2" x14ac:dyDescent="0.25">
      <c r="A7975" s="91">
        <v>44894.208333333336</v>
      </c>
      <c r="B7975" s="92">
        <v>36</v>
      </c>
    </row>
    <row r="7976" spans="1:2" x14ac:dyDescent="0.25">
      <c r="A7976" s="91">
        <v>44894.25</v>
      </c>
      <c r="B7976" s="92">
        <v>37</v>
      </c>
    </row>
    <row r="7977" spans="1:2" x14ac:dyDescent="0.25">
      <c r="A7977" s="91">
        <v>44894.291666666664</v>
      </c>
      <c r="B7977" s="92">
        <v>37</v>
      </c>
    </row>
    <row r="7978" spans="1:2" x14ac:dyDescent="0.25">
      <c r="A7978" s="91">
        <v>44894.333333333336</v>
      </c>
      <c r="B7978" s="92">
        <v>36</v>
      </c>
    </row>
    <row r="7979" spans="1:2" x14ac:dyDescent="0.25">
      <c r="A7979" s="91">
        <v>44894.375</v>
      </c>
      <c r="B7979" s="92">
        <v>40</v>
      </c>
    </row>
    <row r="7980" spans="1:2" x14ac:dyDescent="0.25">
      <c r="A7980" s="91">
        <v>44894.416666666664</v>
      </c>
      <c r="B7980" s="92">
        <v>41</v>
      </c>
    </row>
    <row r="7981" spans="1:2" x14ac:dyDescent="0.25">
      <c r="A7981" s="91">
        <v>44894.458333333336</v>
      </c>
      <c r="B7981" s="92">
        <v>42</v>
      </c>
    </row>
    <row r="7982" spans="1:2" x14ac:dyDescent="0.25">
      <c r="A7982" s="91">
        <v>44894.5</v>
      </c>
      <c r="B7982" s="92">
        <v>42</v>
      </c>
    </row>
    <row r="7983" spans="1:2" x14ac:dyDescent="0.25">
      <c r="A7983" s="91">
        <v>44894.541666666664</v>
      </c>
      <c r="B7983" s="92">
        <v>43</v>
      </c>
    </row>
    <row r="7984" spans="1:2" x14ac:dyDescent="0.25">
      <c r="A7984" s="91">
        <v>44894.583333333336</v>
      </c>
      <c r="B7984" s="92">
        <v>43</v>
      </c>
    </row>
    <row r="7985" spans="1:2" x14ac:dyDescent="0.25">
      <c r="A7985" s="91">
        <v>44894.625</v>
      </c>
      <c r="B7985" s="92">
        <v>43</v>
      </c>
    </row>
    <row r="7986" spans="1:2" x14ac:dyDescent="0.25">
      <c r="A7986" s="91">
        <v>44894.666666666664</v>
      </c>
      <c r="B7986" s="92">
        <v>43</v>
      </c>
    </row>
    <row r="7987" spans="1:2" x14ac:dyDescent="0.25">
      <c r="A7987" s="91">
        <v>44894.708333333336</v>
      </c>
      <c r="B7987" s="92">
        <v>41</v>
      </c>
    </row>
    <row r="7988" spans="1:2" x14ac:dyDescent="0.25">
      <c r="A7988" s="91">
        <v>44894.75</v>
      </c>
      <c r="B7988" s="92">
        <v>37</v>
      </c>
    </row>
    <row r="7989" spans="1:2" x14ac:dyDescent="0.25">
      <c r="A7989" s="91">
        <v>44894.791666666664</v>
      </c>
      <c r="B7989" s="92">
        <v>40</v>
      </c>
    </row>
    <row r="7990" spans="1:2" x14ac:dyDescent="0.25">
      <c r="A7990" s="91">
        <v>44894.833333333336</v>
      </c>
      <c r="B7990" s="92">
        <v>38</v>
      </c>
    </row>
    <row r="7991" spans="1:2" x14ac:dyDescent="0.25">
      <c r="A7991" s="91">
        <v>44894.875</v>
      </c>
      <c r="B7991" s="92">
        <v>38</v>
      </c>
    </row>
    <row r="7992" spans="1:2" x14ac:dyDescent="0.25">
      <c r="A7992" s="91">
        <v>44894.916666666664</v>
      </c>
      <c r="B7992" s="92">
        <v>38</v>
      </c>
    </row>
    <row r="7993" spans="1:2" x14ac:dyDescent="0.25">
      <c r="A7993" s="91">
        <v>44894.958333333336</v>
      </c>
      <c r="B7993" s="92">
        <v>38</v>
      </c>
    </row>
    <row r="7994" spans="1:2" x14ac:dyDescent="0.25">
      <c r="A7994" s="91">
        <v>44895</v>
      </c>
      <c r="B7994" s="92">
        <v>36</v>
      </c>
    </row>
    <row r="7995" spans="1:2" x14ac:dyDescent="0.25">
      <c r="A7995" s="91">
        <v>44895.041666666664</v>
      </c>
      <c r="B7995" s="92">
        <v>36</v>
      </c>
    </row>
    <row r="7996" spans="1:2" x14ac:dyDescent="0.25">
      <c r="A7996" s="91">
        <v>44895.083333333336</v>
      </c>
      <c r="B7996" s="92">
        <v>38</v>
      </c>
    </row>
    <row r="7997" spans="1:2" x14ac:dyDescent="0.25">
      <c r="A7997" s="91">
        <v>44895.125</v>
      </c>
      <c r="B7997" s="92">
        <v>38</v>
      </c>
    </row>
    <row r="7998" spans="1:2" x14ac:dyDescent="0.25">
      <c r="A7998" s="91">
        <v>44895.166666666664</v>
      </c>
      <c r="B7998" s="92">
        <v>39</v>
      </c>
    </row>
    <row r="7999" spans="1:2" x14ac:dyDescent="0.25">
      <c r="A7999" s="91">
        <v>44895.208333333336</v>
      </c>
      <c r="B7999" s="92">
        <v>42</v>
      </c>
    </row>
    <row r="8000" spans="1:2" x14ac:dyDescent="0.25">
      <c r="A8000" s="91">
        <v>44895.25</v>
      </c>
      <c r="B8000" s="92">
        <v>49</v>
      </c>
    </row>
    <row r="8001" spans="1:2" x14ac:dyDescent="0.25">
      <c r="A8001" s="91">
        <v>44895.291666666664</v>
      </c>
      <c r="B8001" s="92">
        <v>50</v>
      </c>
    </row>
    <row r="8002" spans="1:2" x14ac:dyDescent="0.25">
      <c r="A8002" s="91">
        <v>44895.333333333336</v>
      </c>
      <c r="B8002" s="92">
        <v>51</v>
      </c>
    </row>
    <row r="8003" spans="1:2" x14ac:dyDescent="0.25">
      <c r="A8003" s="91">
        <v>44895.375</v>
      </c>
      <c r="B8003" s="92">
        <v>53</v>
      </c>
    </row>
    <row r="8004" spans="1:2" x14ac:dyDescent="0.25">
      <c r="A8004" s="91">
        <v>44895.416666666664</v>
      </c>
      <c r="B8004" s="92">
        <v>54</v>
      </c>
    </row>
    <row r="8005" spans="1:2" x14ac:dyDescent="0.25">
      <c r="A8005" s="91">
        <v>44895.458333333336</v>
      </c>
      <c r="B8005" s="92">
        <v>55</v>
      </c>
    </row>
    <row r="8006" spans="1:2" x14ac:dyDescent="0.25">
      <c r="A8006" s="91">
        <v>44895.5</v>
      </c>
      <c r="B8006" s="92">
        <v>56</v>
      </c>
    </row>
    <row r="8007" spans="1:2" x14ac:dyDescent="0.25">
      <c r="A8007" s="91">
        <v>44895.541666666664</v>
      </c>
      <c r="B8007" s="92">
        <v>57</v>
      </c>
    </row>
    <row r="8008" spans="1:2" x14ac:dyDescent="0.25">
      <c r="A8008" s="91">
        <v>44895.583333333336</v>
      </c>
      <c r="B8008" s="92">
        <v>58</v>
      </c>
    </row>
    <row r="8009" spans="1:2" x14ac:dyDescent="0.25">
      <c r="A8009" s="91">
        <v>44895.625</v>
      </c>
      <c r="B8009" s="92">
        <v>57</v>
      </c>
    </row>
    <row r="8010" spans="1:2" x14ac:dyDescent="0.25">
      <c r="A8010" s="91">
        <v>44895.666666666664</v>
      </c>
      <c r="B8010" s="92">
        <v>56</v>
      </c>
    </row>
    <row r="8011" spans="1:2" x14ac:dyDescent="0.25">
      <c r="A8011" s="91">
        <v>44895.708333333336</v>
      </c>
      <c r="B8011" s="92">
        <v>56</v>
      </c>
    </row>
    <row r="8012" spans="1:2" x14ac:dyDescent="0.25">
      <c r="A8012" s="91">
        <v>44895.75</v>
      </c>
      <c r="B8012" s="92">
        <v>56</v>
      </c>
    </row>
    <row r="8013" spans="1:2" x14ac:dyDescent="0.25">
      <c r="A8013" s="91">
        <v>44895.791666666664</v>
      </c>
      <c r="B8013" s="92">
        <v>54</v>
      </c>
    </row>
    <row r="8014" spans="1:2" x14ac:dyDescent="0.25">
      <c r="A8014" s="91">
        <v>44895.833333333336</v>
      </c>
      <c r="B8014" s="92">
        <v>52</v>
      </c>
    </row>
    <row r="8015" spans="1:2" x14ac:dyDescent="0.25">
      <c r="A8015" s="91">
        <v>44895.875</v>
      </c>
      <c r="B8015" s="92">
        <v>49</v>
      </c>
    </row>
    <row r="8016" spans="1:2" x14ac:dyDescent="0.25">
      <c r="A8016" s="91">
        <v>44895.916666666664</v>
      </c>
      <c r="B8016" s="92">
        <v>47</v>
      </c>
    </row>
    <row r="8017" spans="1:2" x14ac:dyDescent="0.25">
      <c r="A8017" s="91">
        <v>44895.958333333336</v>
      </c>
      <c r="B8017" s="92">
        <v>45</v>
      </c>
    </row>
    <row r="8018" spans="1:2" x14ac:dyDescent="0.25">
      <c r="A8018" s="91">
        <v>44896</v>
      </c>
      <c r="B8018" s="92">
        <v>42</v>
      </c>
    </row>
    <row r="8019" spans="1:2" x14ac:dyDescent="0.25">
      <c r="A8019" s="91">
        <v>44896.041666666664</v>
      </c>
      <c r="B8019" s="92">
        <v>40</v>
      </c>
    </row>
    <row r="8020" spans="1:2" x14ac:dyDescent="0.25">
      <c r="A8020" s="91">
        <v>44896.083333333336</v>
      </c>
      <c r="B8020" s="92">
        <v>39</v>
      </c>
    </row>
    <row r="8021" spans="1:2" x14ac:dyDescent="0.25">
      <c r="A8021" s="91">
        <v>44896.125</v>
      </c>
      <c r="B8021" s="92">
        <v>38</v>
      </c>
    </row>
    <row r="8022" spans="1:2" x14ac:dyDescent="0.25">
      <c r="A8022" s="91">
        <v>44896.166666666664</v>
      </c>
      <c r="B8022" s="92">
        <v>37</v>
      </c>
    </row>
    <row r="8023" spans="1:2" x14ac:dyDescent="0.25">
      <c r="A8023" s="91">
        <v>44896.208333333336</v>
      </c>
      <c r="B8023" s="92">
        <v>37</v>
      </c>
    </row>
    <row r="8024" spans="1:2" x14ac:dyDescent="0.25">
      <c r="A8024" s="91">
        <v>44896.25</v>
      </c>
      <c r="B8024" s="92">
        <v>37</v>
      </c>
    </row>
    <row r="8025" spans="1:2" x14ac:dyDescent="0.25">
      <c r="A8025" s="91">
        <v>44896.291666666664</v>
      </c>
      <c r="B8025" s="92">
        <v>37</v>
      </c>
    </row>
    <row r="8026" spans="1:2" x14ac:dyDescent="0.25">
      <c r="A8026" s="91">
        <v>44896.333333333336</v>
      </c>
      <c r="B8026" s="92">
        <v>38</v>
      </c>
    </row>
    <row r="8027" spans="1:2" x14ac:dyDescent="0.25">
      <c r="A8027" s="91">
        <v>44896.375</v>
      </c>
      <c r="B8027" s="92">
        <v>39</v>
      </c>
    </row>
    <row r="8028" spans="1:2" x14ac:dyDescent="0.25">
      <c r="A8028" s="91">
        <v>44896.416666666664</v>
      </c>
      <c r="B8028" s="92">
        <v>39</v>
      </c>
    </row>
    <row r="8029" spans="1:2" x14ac:dyDescent="0.25">
      <c r="A8029" s="91">
        <v>44896.458333333336</v>
      </c>
      <c r="B8029" s="92">
        <v>41</v>
      </c>
    </row>
    <row r="8030" spans="1:2" x14ac:dyDescent="0.25">
      <c r="A8030" s="91">
        <v>44896.5</v>
      </c>
      <c r="B8030" s="92">
        <v>42</v>
      </c>
    </row>
    <row r="8031" spans="1:2" x14ac:dyDescent="0.25">
      <c r="A8031" s="91">
        <v>44896.541666666664</v>
      </c>
      <c r="B8031" s="92">
        <v>43</v>
      </c>
    </row>
    <row r="8032" spans="1:2" x14ac:dyDescent="0.25">
      <c r="A8032" s="91">
        <v>44896.583333333336</v>
      </c>
      <c r="B8032" s="92">
        <v>43</v>
      </c>
    </row>
    <row r="8033" spans="1:2" x14ac:dyDescent="0.25">
      <c r="A8033" s="91">
        <v>44896.625</v>
      </c>
      <c r="B8033" s="92">
        <v>43</v>
      </c>
    </row>
    <row r="8034" spans="1:2" x14ac:dyDescent="0.25">
      <c r="A8034" s="91">
        <v>44896.666666666664</v>
      </c>
      <c r="B8034" s="92">
        <v>43</v>
      </c>
    </row>
    <row r="8035" spans="1:2" x14ac:dyDescent="0.25">
      <c r="A8035" s="91">
        <v>44896.708333333336</v>
      </c>
      <c r="B8035" s="92">
        <v>43</v>
      </c>
    </row>
    <row r="8036" spans="1:2" x14ac:dyDescent="0.25">
      <c r="A8036" s="91">
        <v>44896.75</v>
      </c>
      <c r="B8036" s="92">
        <v>41</v>
      </c>
    </row>
    <row r="8037" spans="1:2" x14ac:dyDescent="0.25">
      <c r="A8037" s="91">
        <v>44896.791666666664</v>
      </c>
      <c r="B8037" s="92">
        <v>41</v>
      </c>
    </row>
    <row r="8038" spans="1:2" x14ac:dyDescent="0.25">
      <c r="A8038" s="91">
        <v>44896.833333333336</v>
      </c>
      <c r="B8038" s="92">
        <v>40</v>
      </c>
    </row>
    <row r="8039" spans="1:2" x14ac:dyDescent="0.25">
      <c r="A8039" s="91">
        <v>44896.875</v>
      </c>
      <c r="B8039" s="92">
        <v>39</v>
      </c>
    </row>
    <row r="8040" spans="1:2" x14ac:dyDescent="0.25">
      <c r="A8040" s="91">
        <v>44896.916666666664</v>
      </c>
      <c r="B8040" s="92">
        <v>37</v>
      </c>
    </row>
    <row r="8041" spans="1:2" x14ac:dyDescent="0.25">
      <c r="A8041" s="91">
        <v>44896.958333333336</v>
      </c>
      <c r="B8041" s="92">
        <v>36</v>
      </c>
    </row>
    <row r="8042" spans="1:2" x14ac:dyDescent="0.25">
      <c r="A8042" s="91">
        <v>44897</v>
      </c>
      <c r="B8042" s="92">
        <v>36</v>
      </c>
    </row>
    <row r="8043" spans="1:2" x14ac:dyDescent="0.25">
      <c r="A8043" s="91">
        <v>44897.041666666664</v>
      </c>
      <c r="B8043" s="92">
        <v>33</v>
      </c>
    </row>
    <row r="8044" spans="1:2" x14ac:dyDescent="0.25">
      <c r="A8044" s="91">
        <v>44897.083333333336</v>
      </c>
      <c r="B8044" s="92">
        <v>33</v>
      </c>
    </row>
    <row r="8045" spans="1:2" x14ac:dyDescent="0.25">
      <c r="A8045" s="91">
        <v>44897.125</v>
      </c>
      <c r="B8045" s="92">
        <v>33</v>
      </c>
    </row>
    <row r="8046" spans="1:2" x14ac:dyDescent="0.25">
      <c r="A8046" s="91">
        <v>44897.166666666664</v>
      </c>
      <c r="B8046" s="92">
        <v>32</v>
      </c>
    </row>
    <row r="8047" spans="1:2" x14ac:dyDescent="0.25">
      <c r="A8047" s="91">
        <v>44897.208333333336</v>
      </c>
      <c r="B8047" s="92">
        <v>32</v>
      </c>
    </row>
    <row r="8048" spans="1:2" x14ac:dyDescent="0.25">
      <c r="A8048" s="91">
        <v>44897.25</v>
      </c>
      <c r="B8048" s="92">
        <v>32</v>
      </c>
    </row>
    <row r="8049" spans="1:2" x14ac:dyDescent="0.25">
      <c r="A8049" s="91">
        <v>44897.291666666664</v>
      </c>
      <c r="B8049" s="92">
        <v>33</v>
      </c>
    </row>
    <row r="8050" spans="1:2" x14ac:dyDescent="0.25">
      <c r="A8050" s="91">
        <v>44897.333333333336</v>
      </c>
      <c r="B8050" s="92">
        <v>32</v>
      </c>
    </row>
    <row r="8051" spans="1:2" x14ac:dyDescent="0.25">
      <c r="A8051" s="91">
        <v>44897.375</v>
      </c>
      <c r="B8051" s="92">
        <v>37</v>
      </c>
    </row>
    <row r="8052" spans="1:2" x14ac:dyDescent="0.25">
      <c r="A8052" s="91">
        <v>44897.416666666664</v>
      </c>
      <c r="B8052" s="92">
        <v>38</v>
      </c>
    </row>
    <row r="8053" spans="1:2" x14ac:dyDescent="0.25">
      <c r="A8053" s="91">
        <v>44897.458333333336</v>
      </c>
      <c r="B8053" s="92">
        <v>41</v>
      </c>
    </row>
    <row r="8054" spans="1:2" x14ac:dyDescent="0.25">
      <c r="A8054" s="91">
        <v>44897.5</v>
      </c>
      <c r="B8054" s="92">
        <v>41</v>
      </c>
    </row>
    <row r="8055" spans="1:2" x14ac:dyDescent="0.25">
      <c r="A8055" s="91">
        <v>44897.541666666664</v>
      </c>
      <c r="B8055" s="92">
        <v>41</v>
      </c>
    </row>
    <row r="8056" spans="1:2" x14ac:dyDescent="0.25">
      <c r="A8056" s="91">
        <v>44897.583333333336</v>
      </c>
      <c r="B8056" s="92">
        <v>42</v>
      </c>
    </row>
    <row r="8057" spans="1:2" x14ac:dyDescent="0.25">
      <c r="A8057" s="91">
        <v>44897.625</v>
      </c>
      <c r="B8057" s="92">
        <v>42</v>
      </c>
    </row>
    <row r="8058" spans="1:2" x14ac:dyDescent="0.25">
      <c r="A8058" s="91">
        <v>44897.666666666664</v>
      </c>
      <c r="B8058" s="92">
        <v>41</v>
      </c>
    </row>
    <row r="8059" spans="1:2" x14ac:dyDescent="0.25">
      <c r="A8059" s="91">
        <v>44897.708333333336</v>
      </c>
      <c r="B8059" s="92">
        <v>40</v>
      </c>
    </row>
    <row r="8060" spans="1:2" x14ac:dyDescent="0.25">
      <c r="A8060" s="91">
        <v>44897.75</v>
      </c>
      <c r="B8060" s="92">
        <v>40</v>
      </c>
    </row>
    <row r="8061" spans="1:2" x14ac:dyDescent="0.25">
      <c r="A8061" s="91">
        <v>44897.791666666664</v>
      </c>
      <c r="B8061" s="92">
        <v>42</v>
      </c>
    </row>
    <row r="8062" spans="1:2" x14ac:dyDescent="0.25">
      <c r="A8062" s="91">
        <v>44897.833333333336</v>
      </c>
      <c r="B8062" s="92">
        <v>41</v>
      </c>
    </row>
    <row r="8063" spans="1:2" x14ac:dyDescent="0.25">
      <c r="A8063" s="91">
        <v>44897.875</v>
      </c>
      <c r="B8063" s="92">
        <v>44</v>
      </c>
    </row>
    <row r="8064" spans="1:2" x14ac:dyDescent="0.25">
      <c r="A8064" s="91">
        <v>44897.916666666664</v>
      </c>
      <c r="B8064" s="92">
        <v>45</v>
      </c>
    </row>
    <row r="8065" spans="1:2" x14ac:dyDescent="0.25">
      <c r="A8065" s="91">
        <v>44897.958333333336</v>
      </c>
      <c r="B8065" s="92">
        <v>45</v>
      </c>
    </row>
    <row r="8066" spans="1:2" x14ac:dyDescent="0.25">
      <c r="A8066" s="91">
        <v>44898</v>
      </c>
      <c r="B8066" s="92">
        <v>45</v>
      </c>
    </row>
    <row r="8067" spans="1:2" x14ac:dyDescent="0.25">
      <c r="A8067" s="91">
        <v>44898.041666666664</v>
      </c>
      <c r="B8067" s="92">
        <v>46</v>
      </c>
    </row>
    <row r="8068" spans="1:2" x14ac:dyDescent="0.25">
      <c r="A8068" s="91">
        <v>44898.083333333336</v>
      </c>
      <c r="B8068" s="92">
        <v>48</v>
      </c>
    </row>
    <row r="8069" spans="1:2" x14ac:dyDescent="0.25">
      <c r="A8069" s="91">
        <v>44898.125</v>
      </c>
      <c r="B8069" s="92">
        <v>51</v>
      </c>
    </row>
    <row r="8070" spans="1:2" x14ac:dyDescent="0.25">
      <c r="A8070" s="91">
        <v>44898.166666666664</v>
      </c>
      <c r="B8070" s="92">
        <v>52</v>
      </c>
    </row>
    <row r="8071" spans="1:2" x14ac:dyDescent="0.25">
      <c r="A8071" s="91">
        <v>44898.208333333336</v>
      </c>
      <c r="B8071" s="92">
        <v>52</v>
      </c>
    </row>
    <row r="8072" spans="1:2" x14ac:dyDescent="0.25">
      <c r="A8072" s="91">
        <v>44898.25</v>
      </c>
      <c r="B8072" s="92">
        <v>53</v>
      </c>
    </row>
    <row r="8073" spans="1:2" x14ac:dyDescent="0.25">
      <c r="A8073" s="91">
        <v>44898.291666666664</v>
      </c>
      <c r="B8073" s="92">
        <v>54</v>
      </c>
    </row>
    <row r="8074" spans="1:2" x14ac:dyDescent="0.25">
      <c r="A8074" s="91">
        <v>44898.333333333336</v>
      </c>
      <c r="B8074" s="92">
        <v>54</v>
      </c>
    </row>
    <row r="8075" spans="1:2" x14ac:dyDescent="0.25">
      <c r="A8075" s="91">
        <v>44898.375</v>
      </c>
      <c r="B8075" s="92">
        <v>54</v>
      </c>
    </row>
    <row r="8076" spans="1:2" x14ac:dyDescent="0.25">
      <c r="A8076" s="91">
        <v>44898.416666666664</v>
      </c>
      <c r="B8076" s="92">
        <v>54</v>
      </c>
    </row>
    <row r="8077" spans="1:2" x14ac:dyDescent="0.25">
      <c r="A8077" s="91">
        <v>44898.458333333336</v>
      </c>
      <c r="B8077" s="92">
        <v>54</v>
      </c>
    </row>
    <row r="8078" spans="1:2" x14ac:dyDescent="0.25">
      <c r="A8078" s="91">
        <v>44898.5</v>
      </c>
      <c r="B8078" s="92">
        <v>54</v>
      </c>
    </row>
    <row r="8079" spans="1:2" x14ac:dyDescent="0.25">
      <c r="A8079" s="91">
        <v>44898.541666666664</v>
      </c>
      <c r="B8079" s="92">
        <v>54</v>
      </c>
    </row>
    <row r="8080" spans="1:2" x14ac:dyDescent="0.25">
      <c r="A8080" s="91">
        <v>44898.583333333336</v>
      </c>
      <c r="B8080" s="92">
        <v>54</v>
      </c>
    </row>
    <row r="8081" spans="1:2" x14ac:dyDescent="0.25">
      <c r="A8081" s="91">
        <v>44898.625</v>
      </c>
      <c r="B8081" s="92">
        <v>56</v>
      </c>
    </row>
    <row r="8082" spans="1:2" x14ac:dyDescent="0.25">
      <c r="A8082" s="91">
        <v>44898.666666666664</v>
      </c>
      <c r="B8082" s="92">
        <v>56</v>
      </c>
    </row>
    <row r="8083" spans="1:2" x14ac:dyDescent="0.25">
      <c r="A8083" s="91">
        <v>44898.708333333336</v>
      </c>
      <c r="B8083" s="92">
        <v>55</v>
      </c>
    </row>
    <row r="8084" spans="1:2" x14ac:dyDescent="0.25">
      <c r="A8084" s="91">
        <v>44898.75</v>
      </c>
      <c r="B8084" s="92">
        <v>56</v>
      </c>
    </row>
    <row r="8085" spans="1:2" x14ac:dyDescent="0.25">
      <c r="A8085" s="91">
        <v>44898.791666666664</v>
      </c>
      <c r="B8085" s="92">
        <v>56</v>
      </c>
    </row>
    <row r="8086" spans="1:2" x14ac:dyDescent="0.25">
      <c r="A8086" s="91">
        <v>44898.833333333336</v>
      </c>
      <c r="B8086" s="92">
        <v>55</v>
      </c>
    </row>
    <row r="8087" spans="1:2" x14ac:dyDescent="0.25">
      <c r="A8087" s="91">
        <v>44898.875</v>
      </c>
      <c r="B8087" s="92">
        <v>51</v>
      </c>
    </row>
    <row r="8088" spans="1:2" x14ac:dyDescent="0.25">
      <c r="A8088" s="91">
        <v>44898.916666666664</v>
      </c>
      <c r="B8088" s="92">
        <v>48</v>
      </c>
    </row>
    <row r="8089" spans="1:2" x14ac:dyDescent="0.25">
      <c r="A8089" s="91">
        <v>44898.958333333336</v>
      </c>
      <c r="B8089" s="92">
        <v>47</v>
      </c>
    </row>
    <row r="8090" spans="1:2" x14ac:dyDescent="0.25">
      <c r="A8090" s="91">
        <v>44899</v>
      </c>
      <c r="B8090" s="92">
        <v>46</v>
      </c>
    </row>
    <row r="8091" spans="1:2" x14ac:dyDescent="0.25">
      <c r="A8091" s="91">
        <v>44899.041666666664</v>
      </c>
      <c r="B8091" s="92">
        <v>45</v>
      </c>
    </row>
    <row r="8092" spans="1:2" x14ac:dyDescent="0.25">
      <c r="A8092" s="91">
        <v>44899.083333333336</v>
      </c>
      <c r="B8092" s="92">
        <v>44</v>
      </c>
    </row>
    <row r="8093" spans="1:2" x14ac:dyDescent="0.25">
      <c r="A8093" s="91">
        <v>44899.125</v>
      </c>
      <c r="B8093" s="92">
        <v>42</v>
      </c>
    </row>
    <row r="8094" spans="1:2" x14ac:dyDescent="0.25">
      <c r="A8094" s="91">
        <v>44899.166666666664</v>
      </c>
      <c r="B8094" s="92">
        <v>41</v>
      </c>
    </row>
    <row r="8095" spans="1:2" x14ac:dyDescent="0.25">
      <c r="A8095" s="91">
        <v>44899.208333333336</v>
      </c>
      <c r="B8095" s="92">
        <v>40</v>
      </c>
    </row>
    <row r="8096" spans="1:2" x14ac:dyDescent="0.25">
      <c r="A8096" s="91">
        <v>44899.25</v>
      </c>
      <c r="B8096" s="92">
        <v>40</v>
      </c>
    </row>
    <row r="8097" spans="1:2" x14ac:dyDescent="0.25">
      <c r="A8097" s="91">
        <v>44899.291666666664</v>
      </c>
      <c r="B8097" s="92">
        <v>39</v>
      </c>
    </row>
    <row r="8098" spans="1:2" x14ac:dyDescent="0.25">
      <c r="A8098" s="91">
        <v>44899.333333333336</v>
      </c>
      <c r="B8098" s="92">
        <v>39</v>
      </c>
    </row>
    <row r="8099" spans="1:2" x14ac:dyDescent="0.25">
      <c r="A8099" s="91">
        <v>44899.375</v>
      </c>
      <c r="B8099" s="92">
        <v>41</v>
      </c>
    </row>
    <row r="8100" spans="1:2" x14ac:dyDescent="0.25">
      <c r="A8100" s="91">
        <v>44899.416666666664</v>
      </c>
      <c r="B8100" s="92">
        <v>42</v>
      </c>
    </row>
    <row r="8101" spans="1:2" x14ac:dyDescent="0.25">
      <c r="A8101" s="91">
        <v>44899.458333333336</v>
      </c>
      <c r="B8101" s="92">
        <v>44</v>
      </c>
    </row>
    <row r="8102" spans="1:2" x14ac:dyDescent="0.25">
      <c r="A8102" s="91">
        <v>44899.5</v>
      </c>
      <c r="B8102" s="92">
        <v>45</v>
      </c>
    </row>
    <row r="8103" spans="1:2" x14ac:dyDescent="0.25">
      <c r="A8103" s="91">
        <v>44899.541666666664</v>
      </c>
      <c r="B8103" s="92">
        <v>46</v>
      </c>
    </row>
    <row r="8104" spans="1:2" x14ac:dyDescent="0.25">
      <c r="A8104" s="91">
        <v>44899.583333333336</v>
      </c>
      <c r="B8104" s="92">
        <v>46</v>
      </c>
    </row>
    <row r="8105" spans="1:2" x14ac:dyDescent="0.25">
      <c r="A8105" s="91">
        <v>44899.625</v>
      </c>
      <c r="B8105" s="92">
        <v>46</v>
      </c>
    </row>
    <row r="8106" spans="1:2" x14ac:dyDescent="0.25">
      <c r="A8106" s="91">
        <v>44899.666666666664</v>
      </c>
      <c r="B8106" s="92">
        <v>44</v>
      </c>
    </row>
    <row r="8107" spans="1:2" x14ac:dyDescent="0.25">
      <c r="A8107" s="91">
        <v>44899.708333333336</v>
      </c>
      <c r="B8107" s="92">
        <v>42</v>
      </c>
    </row>
    <row r="8108" spans="1:2" x14ac:dyDescent="0.25">
      <c r="A8108" s="91">
        <v>44899.75</v>
      </c>
      <c r="B8108" s="92">
        <v>41</v>
      </c>
    </row>
    <row r="8109" spans="1:2" x14ac:dyDescent="0.25">
      <c r="A8109" s="91">
        <v>44899.791666666664</v>
      </c>
      <c r="B8109" s="92">
        <v>40</v>
      </c>
    </row>
    <row r="8110" spans="1:2" x14ac:dyDescent="0.25">
      <c r="A8110" s="91">
        <v>44899.833333333336</v>
      </c>
      <c r="B8110" s="92">
        <v>39</v>
      </c>
    </row>
    <row r="8111" spans="1:2" x14ac:dyDescent="0.25">
      <c r="A8111" s="91">
        <v>44899.875</v>
      </c>
      <c r="B8111" s="92">
        <v>37</v>
      </c>
    </row>
    <row r="8112" spans="1:2" x14ac:dyDescent="0.25">
      <c r="A8112" s="91">
        <v>44899.916666666664</v>
      </c>
      <c r="B8112" s="92">
        <v>38</v>
      </c>
    </row>
    <row r="8113" spans="1:2" x14ac:dyDescent="0.25">
      <c r="A8113" s="91">
        <v>44899.958333333336</v>
      </c>
      <c r="B8113" s="92">
        <v>40</v>
      </c>
    </row>
    <row r="8114" spans="1:2" x14ac:dyDescent="0.25">
      <c r="A8114" s="91">
        <v>44900</v>
      </c>
      <c r="B8114" s="92">
        <v>37</v>
      </c>
    </row>
    <row r="8115" spans="1:2" x14ac:dyDescent="0.25">
      <c r="A8115" s="91">
        <v>44900.041666666664</v>
      </c>
      <c r="B8115" s="92">
        <v>36</v>
      </c>
    </row>
    <row r="8116" spans="1:2" x14ac:dyDescent="0.25">
      <c r="A8116" s="91">
        <v>44900.083333333336</v>
      </c>
      <c r="B8116" s="92">
        <v>33</v>
      </c>
    </row>
    <row r="8117" spans="1:2" x14ac:dyDescent="0.25">
      <c r="A8117" s="91">
        <v>44900.125</v>
      </c>
      <c r="B8117" s="92">
        <v>31</v>
      </c>
    </row>
    <row r="8118" spans="1:2" x14ac:dyDescent="0.25">
      <c r="A8118" s="91">
        <v>44900.166666666664</v>
      </c>
      <c r="B8118" s="92">
        <v>30</v>
      </c>
    </row>
    <row r="8119" spans="1:2" x14ac:dyDescent="0.25">
      <c r="A8119" s="91">
        <v>44900.208333333336</v>
      </c>
      <c r="B8119" s="92">
        <v>30</v>
      </c>
    </row>
    <row r="8120" spans="1:2" x14ac:dyDescent="0.25">
      <c r="A8120" s="91">
        <v>44900.25</v>
      </c>
      <c r="B8120" s="92">
        <v>30</v>
      </c>
    </row>
    <row r="8121" spans="1:2" x14ac:dyDescent="0.25">
      <c r="A8121" s="91">
        <v>44900.291666666664</v>
      </c>
      <c r="B8121" s="92">
        <v>34</v>
      </c>
    </row>
    <row r="8122" spans="1:2" x14ac:dyDescent="0.25">
      <c r="A8122" s="91">
        <v>44900.333333333336</v>
      </c>
      <c r="B8122" s="92">
        <v>37</v>
      </c>
    </row>
    <row r="8123" spans="1:2" x14ac:dyDescent="0.25">
      <c r="A8123" s="91">
        <v>44900.375</v>
      </c>
      <c r="B8123" s="92">
        <v>40</v>
      </c>
    </row>
    <row r="8124" spans="1:2" x14ac:dyDescent="0.25">
      <c r="A8124" s="91">
        <v>44900.416666666664</v>
      </c>
      <c r="B8124" s="92">
        <v>42</v>
      </c>
    </row>
    <row r="8125" spans="1:2" x14ac:dyDescent="0.25">
      <c r="A8125" s="91">
        <v>44900.458333333336</v>
      </c>
      <c r="B8125" s="92">
        <v>44</v>
      </c>
    </row>
    <row r="8126" spans="1:2" x14ac:dyDescent="0.25">
      <c r="A8126" s="91">
        <v>44900.5</v>
      </c>
      <c r="B8126" s="92">
        <v>45</v>
      </c>
    </row>
    <row r="8127" spans="1:2" x14ac:dyDescent="0.25">
      <c r="A8127" s="91">
        <v>44900.541666666664</v>
      </c>
      <c r="B8127" s="92">
        <v>46</v>
      </c>
    </row>
    <row r="8128" spans="1:2" x14ac:dyDescent="0.25">
      <c r="A8128" s="91">
        <v>44900.583333333336</v>
      </c>
      <c r="B8128" s="92">
        <v>45</v>
      </c>
    </row>
    <row r="8129" spans="1:2" x14ac:dyDescent="0.25">
      <c r="A8129" s="91">
        <v>44900.625</v>
      </c>
      <c r="B8129" s="92">
        <v>47</v>
      </c>
    </row>
    <row r="8130" spans="1:2" x14ac:dyDescent="0.25">
      <c r="A8130" s="91">
        <v>44900.666666666664</v>
      </c>
      <c r="B8130" s="92">
        <v>45</v>
      </c>
    </row>
    <row r="8131" spans="1:2" x14ac:dyDescent="0.25">
      <c r="A8131" s="91">
        <v>44900.708333333336</v>
      </c>
      <c r="B8131" s="92">
        <v>43</v>
      </c>
    </row>
    <row r="8132" spans="1:2" x14ac:dyDescent="0.25">
      <c r="A8132" s="91">
        <v>44900.75</v>
      </c>
      <c r="B8132" s="92">
        <v>41</v>
      </c>
    </row>
    <row r="8133" spans="1:2" x14ac:dyDescent="0.25">
      <c r="A8133" s="91">
        <v>44900.791666666664</v>
      </c>
      <c r="B8133" s="92">
        <v>40</v>
      </c>
    </row>
    <row r="8134" spans="1:2" x14ac:dyDescent="0.25">
      <c r="A8134" s="91">
        <v>44900.833333333336</v>
      </c>
      <c r="B8134" s="92">
        <v>39</v>
      </c>
    </row>
    <row r="8135" spans="1:2" x14ac:dyDescent="0.25">
      <c r="A8135" s="91">
        <v>44900.875</v>
      </c>
      <c r="B8135" s="92">
        <v>37</v>
      </c>
    </row>
    <row r="8136" spans="1:2" x14ac:dyDescent="0.25">
      <c r="A8136" s="91">
        <v>44900.916666666664</v>
      </c>
      <c r="B8136" s="92">
        <v>38</v>
      </c>
    </row>
    <row r="8137" spans="1:2" x14ac:dyDescent="0.25">
      <c r="A8137" s="91">
        <v>44900.958333333336</v>
      </c>
      <c r="B8137" s="92">
        <v>38</v>
      </c>
    </row>
    <row r="8138" spans="1:2" x14ac:dyDescent="0.25">
      <c r="A8138" s="91">
        <v>44901</v>
      </c>
      <c r="B8138" s="92">
        <v>38</v>
      </c>
    </row>
    <row r="8139" spans="1:2" x14ac:dyDescent="0.25">
      <c r="A8139" s="91">
        <v>44901.041666666664</v>
      </c>
      <c r="B8139" s="92">
        <v>37</v>
      </c>
    </row>
    <row r="8140" spans="1:2" x14ac:dyDescent="0.25">
      <c r="A8140" s="91">
        <v>44901.083333333336</v>
      </c>
      <c r="B8140" s="92">
        <v>38</v>
      </c>
    </row>
    <row r="8141" spans="1:2" x14ac:dyDescent="0.25">
      <c r="A8141" s="91">
        <v>44901.125</v>
      </c>
      <c r="B8141" s="92">
        <v>39</v>
      </c>
    </row>
    <row r="8142" spans="1:2" x14ac:dyDescent="0.25">
      <c r="A8142" s="91">
        <v>44901.166666666664</v>
      </c>
      <c r="B8142" s="92">
        <v>41</v>
      </c>
    </row>
    <row r="8143" spans="1:2" x14ac:dyDescent="0.25">
      <c r="A8143" s="91">
        <v>44901.208333333336</v>
      </c>
      <c r="B8143" s="92">
        <v>41</v>
      </c>
    </row>
    <row r="8144" spans="1:2" x14ac:dyDescent="0.25">
      <c r="A8144" s="91">
        <v>44901.25</v>
      </c>
      <c r="B8144" s="92">
        <v>44</v>
      </c>
    </row>
    <row r="8145" spans="1:2" x14ac:dyDescent="0.25">
      <c r="A8145" s="91">
        <v>44901.291666666664</v>
      </c>
      <c r="B8145" s="92">
        <v>45</v>
      </c>
    </row>
    <row r="8146" spans="1:2" x14ac:dyDescent="0.25">
      <c r="A8146" s="91">
        <v>44901.333333333336</v>
      </c>
      <c r="B8146" s="92">
        <v>50</v>
      </c>
    </row>
    <row r="8147" spans="1:2" x14ac:dyDescent="0.25">
      <c r="A8147" s="91">
        <v>44901.375</v>
      </c>
      <c r="B8147" s="92">
        <v>55</v>
      </c>
    </row>
    <row r="8148" spans="1:2" x14ac:dyDescent="0.25">
      <c r="A8148" s="91">
        <v>44901.416666666664</v>
      </c>
      <c r="B8148" s="92">
        <v>57</v>
      </c>
    </row>
    <row r="8149" spans="1:2" x14ac:dyDescent="0.25">
      <c r="A8149" s="91">
        <v>44901.458333333336</v>
      </c>
      <c r="B8149" s="92">
        <v>56</v>
      </c>
    </row>
    <row r="8150" spans="1:2" x14ac:dyDescent="0.25">
      <c r="A8150" s="91">
        <v>44901.5</v>
      </c>
      <c r="B8150" s="92">
        <v>56</v>
      </c>
    </row>
    <row r="8151" spans="1:2" x14ac:dyDescent="0.25">
      <c r="A8151" s="91">
        <v>44901.541666666664</v>
      </c>
      <c r="B8151" s="92">
        <v>57</v>
      </c>
    </row>
    <row r="8152" spans="1:2" x14ac:dyDescent="0.25">
      <c r="A8152" s="91">
        <v>44901.583333333336</v>
      </c>
      <c r="B8152" s="92">
        <v>56</v>
      </c>
    </row>
    <row r="8153" spans="1:2" x14ac:dyDescent="0.25">
      <c r="A8153" s="91">
        <v>44901.625</v>
      </c>
      <c r="B8153" s="92">
        <v>56</v>
      </c>
    </row>
    <row r="8154" spans="1:2" x14ac:dyDescent="0.25">
      <c r="A8154" s="91">
        <v>44901.666666666664</v>
      </c>
      <c r="B8154" s="92">
        <v>56</v>
      </c>
    </row>
    <row r="8155" spans="1:2" x14ac:dyDescent="0.25">
      <c r="A8155" s="91">
        <v>44901.708333333336</v>
      </c>
      <c r="B8155" s="92">
        <v>56</v>
      </c>
    </row>
    <row r="8156" spans="1:2" x14ac:dyDescent="0.25">
      <c r="A8156" s="91">
        <v>44901.75</v>
      </c>
      <c r="B8156" s="92">
        <v>56</v>
      </c>
    </row>
    <row r="8157" spans="1:2" x14ac:dyDescent="0.25">
      <c r="A8157" s="91">
        <v>44901.791666666664</v>
      </c>
      <c r="B8157" s="92">
        <v>56</v>
      </c>
    </row>
    <row r="8158" spans="1:2" x14ac:dyDescent="0.25">
      <c r="A8158" s="91">
        <v>44901.833333333336</v>
      </c>
      <c r="B8158" s="92">
        <v>56</v>
      </c>
    </row>
    <row r="8159" spans="1:2" x14ac:dyDescent="0.25">
      <c r="A8159" s="91">
        <v>44901.875</v>
      </c>
      <c r="B8159" s="92">
        <v>56</v>
      </c>
    </row>
    <row r="8160" spans="1:2" x14ac:dyDescent="0.25">
      <c r="A8160" s="91">
        <v>44901.916666666664</v>
      </c>
      <c r="B8160" s="92">
        <v>56</v>
      </c>
    </row>
    <row r="8161" spans="1:2" x14ac:dyDescent="0.25">
      <c r="A8161" s="91">
        <v>44901.958333333336</v>
      </c>
      <c r="B8161" s="92">
        <v>56</v>
      </c>
    </row>
    <row r="8162" spans="1:2" x14ac:dyDescent="0.25">
      <c r="A8162" s="91">
        <v>44902</v>
      </c>
      <c r="B8162" s="92">
        <v>56</v>
      </c>
    </row>
    <row r="8163" spans="1:2" x14ac:dyDescent="0.25">
      <c r="A8163" s="91">
        <v>44902.041666666664</v>
      </c>
      <c r="B8163" s="92">
        <v>56</v>
      </c>
    </row>
    <row r="8164" spans="1:2" x14ac:dyDescent="0.25">
      <c r="A8164" s="91">
        <v>44902.083333333336</v>
      </c>
      <c r="B8164" s="92">
        <v>56</v>
      </c>
    </row>
    <row r="8165" spans="1:2" x14ac:dyDescent="0.25">
      <c r="A8165" s="91">
        <v>44902.125</v>
      </c>
      <c r="B8165" s="92">
        <v>55</v>
      </c>
    </row>
    <row r="8166" spans="1:2" x14ac:dyDescent="0.25">
      <c r="A8166" s="91">
        <v>44902.166666666664</v>
      </c>
      <c r="B8166" s="92">
        <v>56</v>
      </c>
    </row>
    <row r="8167" spans="1:2" x14ac:dyDescent="0.25">
      <c r="A8167" s="91">
        <v>44902.208333333336</v>
      </c>
      <c r="B8167" s="92">
        <v>55</v>
      </c>
    </row>
    <row r="8168" spans="1:2" x14ac:dyDescent="0.25">
      <c r="A8168" s="91">
        <v>44902.25</v>
      </c>
      <c r="B8168" s="92">
        <v>54</v>
      </c>
    </row>
    <row r="8169" spans="1:2" x14ac:dyDescent="0.25">
      <c r="A8169" s="91">
        <v>44902.291666666664</v>
      </c>
      <c r="B8169" s="92">
        <v>54</v>
      </c>
    </row>
    <row r="8170" spans="1:2" x14ac:dyDescent="0.25">
      <c r="A8170" s="91">
        <v>44902.333333333336</v>
      </c>
      <c r="B8170" s="92">
        <v>54</v>
      </c>
    </row>
    <row r="8171" spans="1:2" x14ac:dyDescent="0.25">
      <c r="A8171" s="91">
        <v>44902.375</v>
      </c>
      <c r="B8171" s="92">
        <v>54</v>
      </c>
    </row>
    <row r="8172" spans="1:2" x14ac:dyDescent="0.25">
      <c r="A8172" s="91">
        <v>44902.416666666664</v>
      </c>
      <c r="B8172" s="92">
        <v>54</v>
      </c>
    </row>
    <row r="8173" spans="1:2" x14ac:dyDescent="0.25">
      <c r="A8173" s="91">
        <v>44902.458333333336</v>
      </c>
      <c r="B8173" s="92">
        <v>54</v>
      </c>
    </row>
    <row r="8174" spans="1:2" x14ac:dyDescent="0.25">
      <c r="A8174" s="91">
        <v>44902.5</v>
      </c>
      <c r="B8174" s="92">
        <v>54</v>
      </c>
    </row>
    <row r="8175" spans="1:2" x14ac:dyDescent="0.25">
      <c r="A8175" s="91">
        <v>44902.541666666664</v>
      </c>
      <c r="B8175" s="92">
        <v>55</v>
      </c>
    </row>
    <row r="8176" spans="1:2" x14ac:dyDescent="0.25">
      <c r="A8176" s="91">
        <v>44902.583333333336</v>
      </c>
      <c r="B8176" s="92">
        <v>54</v>
      </c>
    </row>
    <row r="8177" spans="1:2" x14ac:dyDescent="0.25">
      <c r="A8177" s="91">
        <v>44902.625</v>
      </c>
      <c r="B8177" s="92">
        <v>55</v>
      </c>
    </row>
    <row r="8178" spans="1:2" x14ac:dyDescent="0.25">
      <c r="A8178" s="91">
        <v>44902.666666666664</v>
      </c>
      <c r="B8178" s="92">
        <v>57</v>
      </c>
    </row>
    <row r="8179" spans="1:2" x14ac:dyDescent="0.25">
      <c r="A8179" s="91">
        <v>44902.708333333336</v>
      </c>
      <c r="B8179" s="92">
        <v>55</v>
      </c>
    </row>
    <row r="8180" spans="1:2" x14ac:dyDescent="0.25">
      <c r="A8180" s="91">
        <v>44902.75</v>
      </c>
      <c r="B8180" s="92">
        <v>54</v>
      </c>
    </row>
    <row r="8181" spans="1:2" x14ac:dyDescent="0.25">
      <c r="A8181" s="91">
        <v>44902.791666666664</v>
      </c>
      <c r="B8181" s="92">
        <v>55</v>
      </c>
    </row>
    <row r="8182" spans="1:2" x14ac:dyDescent="0.25">
      <c r="A8182" s="91">
        <v>44902.833333333336</v>
      </c>
      <c r="B8182" s="92">
        <v>54</v>
      </c>
    </row>
    <row r="8183" spans="1:2" x14ac:dyDescent="0.25">
      <c r="A8183" s="91">
        <v>44902.875</v>
      </c>
      <c r="B8183" s="92">
        <v>56</v>
      </c>
    </row>
    <row r="8184" spans="1:2" x14ac:dyDescent="0.25">
      <c r="A8184" s="91">
        <v>44902.916666666664</v>
      </c>
      <c r="B8184" s="92">
        <v>55</v>
      </c>
    </row>
    <row r="8185" spans="1:2" x14ac:dyDescent="0.25">
      <c r="A8185" s="91">
        <v>44902.958333333336</v>
      </c>
      <c r="B8185" s="92">
        <v>55</v>
      </c>
    </row>
    <row r="8186" spans="1:2" x14ac:dyDescent="0.25">
      <c r="A8186" s="91">
        <v>44903</v>
      </c>
      <c r="B8186" s="92">
        <v>55</v>
      </c>
    </row>
    <row r="8187" spans="1:2" x14ac:dyDescent="0.25">
      <c r="A8187" s="91">
        <v>44903.041666666664</v>
      </c>
      <c r="B8187" s="92">
        <v>55</v>
      </c>
    </row>
    <row r="8188" spans="1:2" x14ac:dyDescent="0.25">
      <c r="A8188" s="91">
        <v>44903.083333333336</v>
      </c>
      <c r="B8188" s="92">
        <v>54</v>
      </c>
    </row>
    <row r="8189" spans="1:2" x14ac:dyDescent="0.25">
      <c r="A8189" s="91">
        <v>44903.125</v>
      </c>
      <c r="B8189" s="92">
        <v>52</v>
      </c>
    </row>
    <row r="8190" spans="1:2" x14ac:dyDescent="0.25">
      <c r="A8190" s="91">
        <v>44903.166666666664</v>
      </c>
      <c r="B8190" s="92">
        <v>51</v>
      </c>
    </row>
    <row r="8191" spans="1:2" x14ac:dyDescent="0.25">
      <c r="A8191" s="91">
        <v>44903.208333333336</v>
      </c>
      <c r="B8191" s="92">
        <v>50</v>
      </c>
    </row>
    <row r="8192" spans="1:2" x14ac:dyDescent="0.25">
      <c r="A8192" s="91">
        <v>44903.25</v>
      </c>
      <c r="B8192" s="92">
        <v>49</v>
      </c>
    </row>
    <row r="8193" spans="1:2" x14ac:dyDescent="0.25">
      <c r="A8193" s="91">
        <v>44903.291666666664</v>
      </c>
      <c r="B8193" s="92">
        <v>49</v>
      </c>
    </row>
    <row r="8194" spans="1:2" x14ac:dyDescent="0.25">
      <c r="A8194" s="91">
        <v>44903.333333333336</v>
      </c>
      <c r="B8194" s="92">
        <v>50</v>
      </c>
    </row>
    <row r="8195" spans="1:2" x14ac:dyDescent="0.25">
      <c r="A8195" s="91">
        <v>44903.375</v>
      </c>
      <c r="B8195" s="92">
        <v>50</v>
      </c>
    </row>
    <row r="8196" spans="1:2" x14ac:dyDescent="0.25">
      <c r="A8196" s="91">
        <v>44903.416666666664</v>
      </c>
      <c r="B8196" s="92">
        <v>51</v>
      </c>
    </row>
    <row r="8197" spans="1:2" x14ac:dyDescent="0.25">
      <c r="A8197" s="91">
        <v>44903.458333333336</v>
      </c>
      <c r="B8197" s="92">
        <v>51</v>
      </c>
    </row>
    <row r="8198" spans="1:2" x14ac:dyDescent="0.25">
      <c r="A8198" s="91">
        <v>44903.5</v>
      </c>
      <c r="B8198" s="92">
        <v>53</v>
      </c>
    </row>
    <row r="8199" spans="1:2" x14ac:dyDescent="0.25">
      <c r="A8199" s="91">
        <v>44903.541666666664</v>
      </c>
      <c r="B8199" s="92">
        <v>54</v>
      </c>
    </row>
    <row r="8200" spans="1:2" x14ac:dyDescent="0.25">
      <c r="A8200" s="91">
        <v>44903.583333333336</v>
      </c>
      <c r="B8200" s="92">
        <v>54</v>
      </c>
    </row>
    <row r="8201" spans="1:2" x14ac:dyDescent="0.25">
      <c r="A8201" s="91">
        <v>44903.625</v>
      </c>
      <c r="B8201" s="92">
        <v>55</v>
      </c>
    </row>
    <row r="8202" spans="1:2" x14ac:dyDescent="0.25">
      <c r="A8202" s="91">
        <v>44903.666666666664</v>
      </c>
      <c r="B8202" s="92">
        <v>52</v>
      </c>
    </row>
    <row r="8203" spans="1:2" x14ac:dyDescent="0.25">
      <c r="A8203" s="91">
        <v>44903.708333333336</v>
      </c>
      <c r="B8203" s="92">
        <v>50</v>
      </c>
    </row>
    <row r="8204" spans="1:2" x14ac:dyDescent="0.25">
      <c r="A8204" s="91">
        <v>44903.75</v>
      </c>
      <c r="B8204" s="92">
        <v>50</v>
      </c>
    </row>
    <row r="8205" spans="1:2" x14ac:dyDescent="0.25">
      <c r="A8205" s="91">
        <v>44903.791666666664</v>
      </c>
      <c r="B8205" s="92">
        <v>49</v>
      </c>
    </row>
    <row r="8206" spans="1:2" x14ac:dyDescent="0.25">
      <c r="A8206" s="91">
        <v>44903.833333333336</v>
      </c>
      <c r="B8206" s="92">
        <v>48</v>
      </c>
    </row>
    <row r="8207" spans="1:2" x14ac:dyDescent="0.25">
      <c r="A8207" s="91">
        <v>44903.875</v>
      </c>
      <c r="B8207" s="92">
        <v>47</v>
      </c>
    </row>
    <row r="8208" spans="1:2" x14ac:dyDescent="0.25">
      <c r="A8208" s="91">
        <v>44903.916666666664</v>
      </c>
      <c r="B8208" s="92">
        <v>46</v>
      </c>
    </row>
    <row r="8209" spans="1:2" x14ac:dyDescent="0.25">
      <c r="A8209" s="91">
        <v>44903.958333333336</v>
      </c>
      <c r="B8209" s="92">
        <v>45</v>
      </c>
    </row>
    <row r="8210" spans="1:2" x14ac:dyDescent="0.25">
      <c r="A8210" s="91">
        <v>44904</v>
      </c>
      <c r="B8210" s="92">
        <v>42</v>
      </c>
    </row>
    <row r="8211" spans="1:2" x14ac:dyDescent="0.25">
      <c r="A8211" s="91">
        <v>44904.041666666664</v>
      </c>
      <c r="B8211" s="92">
        <v>41</v>
      </c>
    </row>
    <row r="8212" spans="1:2" x14ac:dyDescent="0.25">
      <c r="A8212" s="91">
        <v>44904.083333333336</v>
      </c>
      <c r="B8212" s="92">
        <v>39</v>
      </c>
    </row>
    <row r="8213" spans="1:2" x14ac:dyDescent="0.25">
      <c r="A8213" s="91">
        <v>44904.125</v>
      </c>
      <c r="B8213" s="92">
        <v>38</v>
      </c>
    </row>
    <row r="8214" spans="1:2" x14ac:dyDescent="0.25">
      <c r="A8214" s="91">
        <v>44904.166666666664</v>
      </c>
      <c r="B8214" s="92">
        <v>37</v>
      </c>
    </row>
    <row r="8215" spans="1:2" x14ac:dyDescent="0.25">
      <c r="A8215" s="91">
        <v>44904.208333333336</v>
      </c>
      <c r="B8215" s="92">
        <v>36</v>
      </c>
    </row>
    <row r="8216" spans="1:2" x14ac:dyDescent="0.25">
      <c r="A8216" s="91">
        <v>44904.25</v>
      </c>
      <c r="B8216" s="92">
        <v>36</v>
      </c>
    </row>
    <row r="8217" spans="1:2" x14ac:dyDescent="0.25">
      <c r="A8217" s="91">
        <v>44904.291666666664</v>
      </c>
      <c r="B8217" s="92">
        <v>35</v>
      </c>
    </row>
    <row r="8218" spans="1:2" x14ac:dyDescent="0.25">
      <c r="A8218" s="91">
        <v>44904.333333333336</v>
      </c>
      <c r="B8218" s="92">
        <v>37</v>
      </c>
    </row>
    <row r="8219" spans="1:2" x14ac:dyDescent="0.25">
      <c r="A8219" s="91">
        <v>44904.375</v>
      </c>
      <c r="B8219" s="92">
        <v>38</v>
      </c>
    </row>
    <row r="8220" spans="1:2" x14ac:dyDescent="0.25">
      <c r="A8220" s="91">
        <v>44904.416666666664</v>
      </c>
      <c r="B8220" s="92">
        <v>40</v>
      </c>
    </row>
    <row r="8221" spans="1:2" x14ac:dyDescent="0.25">
      <c r="A8221" s="91">
        <v>44904.458333333336</v>
      </c>
      <c r="B8221" s="92">
        <v>42</v>
      </c>
    </row>
    <row r="8222" spans="1:2" x14ac:dyDescent="0.25">
      <c r="A8222" s="91">
        <v>44904.5</v>
      </c>
      <c r="B8222" s="92">
        <v>44</v>
      </c>
    </row>
    <row r="8223" spans="1:2" x14ac:dyDescent="0.25">
      <c r="A8223" s="91">
        <v>44904.541666666664</v>
      </c>
      <c r="B8223" s="92">
        <v>46</v>
      </c>
    </row>
    <row r="8224" spans="1:2" x14ac:dyDescent="0.25">
      <c r="A8224" s="91">
        <v>44904.583333333336</v>
      </c>
      <c r="B8224" s="92">
        <v>46</v>
      </c>
    </row>
    <row r="8225" spans="1:2" x14ac:dyDescent="0.25">
      <c r="A8225" s="91">
        <v>44904.625</v>
      </c>
      <c r="B8225" s="92">
        <v>46</v>
      </c>
    </row>
    <row r="8226" spans="1:2" x14ac:dyDescent="0.25">
      <c r="A8226" s="91">
        <v>44904.666666666664</v>
      </c>
      <c r="B8226" s="92">
        <v>45</v>
      </c>
    </row>
    <row r="8227" spans="1:2" x14ac:dyDescent="0.25">
      <c r="A8227" s="91">
        <v>44904.708333333336</v>
      </c>
      <c r="B8227" s="92">
        <v>43</v>
      </c>
    </row>
    <row r="8228" spans="1:2" x14ac:dyDescent="0.25">
      <c r="A8228" s="91">
        <v>44904.75</v>
      </c>
      <c r="B8228" s="92">
        <v>41</v>
      </c>
    </row>
    <row r="8229" spans="1:2" x14ac:dyDescent="0.25">
      <c r="A8229" s="91">
        <v>44904.791666666664</v>
      </c>
      <c r="B8229" s="92">
        <v>40</v>
      </c>
    </row>
    <row r="8230" spans="1:2" x14ac:dyDescent="0.25">
      <c r="A8230" s="91">
        <v>44904.833333333336</v>
      </c>
      <c r="B8230" s="92">
        <v>38</v>
      </c>
    </row>
    <row r="8231" spans="1:2" x14ac:dyDescent="0.25">
      <c r="A8231" s="91">
        <v>44904.875</v>
      </c>
      <c r="B8231" s="92">
        <v>37</v>
      </c>
    </row>
    <row r="8232" spans="1:2" x14ac:dyDescent="0.25">
      <c r="A8232" s="91">
        <v>44904.916666666664</v>
      </c>
      <c r="B8232" s="92">
        <v>36</v>
      </c>
    </row>
    <row r="8233" spans="1:2" x14ac:dyDescent="0.25">
      <c r="A8233" s="91">
        <v>44904.958333333336</v>
      </c>
      <c r="B8233" s="92">
        <v>36</v>
      </c>
    </row>
    <row r="8234" spans="1:2" x14ac:dyDescent="0.25">
      <c r="A8234" s="91">
        <v>44905</v>
      </c>
      <c r="B8234" s="92">
        <v>35</v>
      </c>
    </row>
    <row r="8235" spans="1:2" x14ac:dyDescent="0.25">
      <c r="A8235" s="91">
        <v>44905.041666666664</v>
      </c>
      <c r="B8235" s="92">
        <v>34</v>
      </c>
    </row>
    <row r="8236" spans="1:2" x14ac:dyDescent="0.25">
      <c r="A8236" s="91">
        <v>44905.083333333336</v>
      </c>
      <c r="B8236" s="92">
        <v>34</v>
      </c>
    </row>
    <row r="8237" spans="1:2" x14ac:dyDescent="0.25">
      <c r="A8237" s="91">
        <v>44905.125</v>
      </c>
      <c r="B8237" s="92">
        <v>33</v>
      </c>
    </row>
    <row r="8238" spans="1:2" x14ac:dyDescent="0.25">
      <c r="A8238" s="91">
        <v>44905.166666666664</v>
      </c>
      <c r="B8238" s="92">
        <v>32</v>
      </c>
    </row>
    <row r="8239" spans="1:2" x14ac:dyDescent="0.25">
      <c r="A8239" s="91">
        <v>44905.208333333336</v>
      </c>
      <c r="B8239" s="92">
        <v>32</v>
      </c>
    </row>
    <row r="8240" spans="1:2" x14ac:dyDescent="0.25">
      <c r="A8240" s="91">
        <v>44905.25</v>
      </c>
      <c r="B8240" s="92">
        <v>32</v>
      </c>
    </row>
    <row r="8241" spans="1:2" x14ac:dyDescent="0.25">
      <c r="A8241" s="91">
        <v>44905.291666666664</v>
      </c>
      <c r="B8241" s="92">
        <v>32</v>
      </c>
    </row>
    <row r="8242" spans="1:2" x14ac:dyDescent="0.25">
      <c r="A8242" s="91">
        <v>44905.333333333336</v>
      </c>
      <c r="B8242" s="92">
        <v>33</v>
      </c>
    </row>
    <row r="8243" spans="1:2" x14ac:dyDescent="0.25">
      <c r="A8243" s="91">
        <v>44905.375</v>
      </c>
      <c r="B8243" s="92">
        <v>36</v>
      </c>
    </row>
    <row r="8244" spans="1:2" x14ac:dyDescent="0.25">
      <c r="A8244" s="91">
        <v>44905.416666666664</v>
      </c>
      <c r="B8244" s="92">
        <v>38</v>
      </c>
    </row>
    <row r="8245" spans="1:2" x14ac:dyDescent="0.25">
      <c r="A8245" s="91">
        <v>44905.458333333336</v>
      </c>
      <c r="B8245" s="92">
        <v>38</v>
      </c>
    </row>
    <row r="8246" spans="1:2" x14ac:dyDescent="0.25">
      <c r="A8246" s="91">
        <v>44905.5</v>
      </c>
      <c r="B8246" s="92">
        <v>38</v>
      </c>
    </row>
    <row r="8247" spans="1:2" x14ac:dyDescent="0.25">
      <c r="A8247" s="91">
        <v>44905.541666666664</v>
      </c>
      <c r="B8247" s="92">
        <v>39</v>
      </c>
    </row>
    <row r="8248" spans="1:2" x14ac:dyDescent="0.25">
      <c r="A8248" s="91">
        <v>44905.583333333336</v>
      </c>
      <c r="B8248" s="92">
        <v>39</v>
      </c>
    </row>
    <row r="8249" spans="1:2" x14ac:dyDescent="0.25">
      <c r="A8249" s="91">
        <v>44905.625</v>
      </c>
      <c r="B8249" s="92">
        <v>39</v>
      </c>
    </row>
    <row r="8250" spans="1:2" x14ac:dyDescent="0.25">
      <c r="A8250" s="91">
        <v>44905.666666666664</v>
      </c>
      <c r="B8250" s="92">
        <v>38</v>
      </c>
    </row>
    <row r="8251" spans="1:2" x14ac:dyDescent="0.25">
      <c r="A8251" s="91">
        <v>44905.708333333336</v>
      </c>
      <c r="B8251" s="92">
        <v>38</v>
      </c>
    </row>
    <row r="8252" spans="1:2" x14ac:dyDescent="0.25">
      <c r="A8252" s="91">
        <v>44905.75</v>
      </c>
      <c r="B8252" s="92">
        <v>37</v>
      </c>
    </row>
    <row r="8253" spans="1:2" x14ac:dyDescent="0.25">
      <c r="A8253" s="91">
        <v>44905.791666666664</v>
      </c>
      <c r="B8253" s="92">
        <v>35</v>
      </c>
    </row>
    <row r="8254" spans="1:2" x14ac:dyDescent="0.25">
      <c r="A8254" s="91">
        <v>44905.833333333336</v>
      </c>
      <c r="B8254" s="92">
        <v>36</v>
      </c>
    </row>
    <row r="8255" spans="1:2" x14ac:dyDescent="0.25">
      <c r="A8255" s="91">
        <v>44905.875</v>
      </c>
      <c r="B8255" s="92">
        <v>38</v>
      </c>
    </row>
    <row r="8256" spans="1:2" x14ac:dyDescent="0.25">
      <c r="A8256" s="91">
        <v>44905.916666666664</v>
      </c>
      <c r="B8256" s="92">
        <v>38</v>
      </c>
    </row>
    <row r="8257" spans="1:2" x14ac:dyDescent="0.25">
      <c r="A8257" s="91">
        <v>44905.958333333336</v>
      </c>
      <c r="B8257" s="92">
        <v>37</v>
      </c>
    </row>
    <row r="8258" spans="1:2" x14ac:dyDescent="0.25">
      <c r="A8258" s="91">
        <v>44906</v>
      </c>
      <c r="B8258" s="92">
        <v>37</v>
      </c>
    </row>
    <row r="8259" spans="1:2" x14ac:dyDescent="0.25">
      <c r="A8259" s="91">
        <v>44906.041666666664</v>
      </c>
      <c r="B8259" s="92">
        <v>37</v>
      </c>
    </row>
    <row r="8260" spans="1:2" x14ac:dyDescent="0.25">
      <c r="A8260" s="91">
        <v>44906.083333333336</v>
      </c>
      <c r="B8260" s="92">
        <v>37</v>
      </c>
    </row>
    <row r="8261" spans="1:2" x14ac:dyDescent="0.25">
      <c r="A8261" s="91">
        <v>44906.125</v>
      </c>
      <c r="B8261" s="92">
        <v>36</v>
      </c>
    </row>
    <row r="8262" spans="1:2" x14ac:dyDescent="0.25">
      <c r="A8262" s="91">
        <v>44906.166666666664</v>
      </c>
      <c r="B8262" s="92">
        <v>36</v>
      </c>
    </row>
    <row r="8263" spans="1:2" x14ac:dyDescent="0.25">
      <c r="A8263" s="91">
        <v>44906.208333333336</v>
      </c>
      <c r="B8263" s="92">
        <v>37</v>
      </c>
    </row>
    <row r="8264" spans="1:2" x14ac:dyDescent="0.25">
      <c r="A8264" s="91">
        <v>44906.25</v>
      </c>
      <c r="B8264" s="92">
        <v>37</v>
      </c>
    </row>
    <row r="8265" spans="1:2" x14ac:dyDescent="0.25">
      <c r="A8265" s="91">
        <v>44906.291666666664</v>
      </c>
      <c r="B8265" s="92">
        <v>37</v>
      </c>
    </row>
    <row r="8266" spans="1:2" x14ac:dyDescent="0.25">
      <c r="A8266" s="91">
        <v>44906.333333333336</v>
      </c>
      <c r="B8266" s="92">
        <v>38</v>
      </c>
    </row>
    <row r="8267" spans="1:2" x14ac:dyDescent="0.25">
      <c r="A8267" s="91">
        <v>44906.375</v>
      </c>
      <c r="B8267" s="92">
        <v>38</v>
      </c>
    </row>
    <row r="8268" spans="1:2" x14ac:dyDescent="0.25">
      <c r="A8268" s="91">
        <v>44906.416666666664</v>
      </c>
      <c r="B8268" s="92">
        <v>39</v>
      </c>
    </row>
    <row r="8269" spans="1:2" x14ac:dyDescent="0.25">
      <c r="A8269" s="91">
        <v>44906.458333333336</v>
      </c>
      <c r="B8269" s="92">
        <v>40</v>
      </c>
    </row>
    <row r="8270" spans="1:2" x14ac:dyDescent="0.25">
      <c r="A8270" s="91">
        <v>44906.5</v>
      </c>
      <c r="B8270" s="92">
        <v>41</v>
      </c>
    </row>
    <row r="8271" spans="1:2" x14ac:dyDescent="0.25">
      <c r="A8271" s="91">
        <v>44906.541666666664</v>
      </c>
      <c r="B8271" s="92">
        <v>41</v>
      </c>
    </row>
    <row r="8272" spans="1:2" x14ac:dyDescent="0.25">
      <c r="A8272" s="91">
        <v>44906.583333333336</v>
      </c>
      <c r="B8272" s="92">
        <v>41</v>
      </c>
    </row>
    <row r="8273" spans="1:2" x14ac:dyDescent="0.25">
      <c r="A8273" s="91">
        <v>44906.625</v>
      </c>
      <c r="B8273" s="92">
        <v>40</v>
      </c>
    </row>
    <row r="8274" spans="1:2" x14ac:dyDescent="0.25">
      <c r="A8274" s="91">
        <v>44906.666666666664</v>
      </c>
      <c r="B8274" s="92">
        <v>40</v>
      </c>
    </row>
    <row r="8275" spans="1:2" x14ac:dyDescent="0.25">
      <c r="A8275" s="91">
        <v>44906.708333333336</v>
      </c>
      <c r="B8275" s="92">
        <v>39</v>
      </c>
    </row>
    <row r="8276" spans="1:2" x14ac:dyDescent="0.25">
      <c r="A8276" s="91">
        <v>44906.75</v>
      </c>
      <c r="B8276" s="92">
        <v>39</v>
      </c>
    </row>
    <row r="8277" spans="1:2" x14ac:dyDescent="0.25">
      <c r="A8277" s="91">
        <v>44906.791666666664</v>
      </c>
      <c r="B8277" s="92">
        <v>39</v>
      </c>
    </row>
    <row r="8278" spans="1:2" x14ac:dyDescent="0.25">
      <c r="A8278" s="91">
        <v>44906.833333333336</v>
      </c>
      <c r="B8278" s="92">
        <v>39</v>
      </c>
    </row>
    <row r="8279" spans="1:2" x14ac:dyDescent="0.25">
      <c r="A8279" s="91">
        <v>44906.875</v>
      </c>
      <c r="B8279" s="92">
        <v>38</v>
      </c>
    </row>
    <row r="8280" spans="1:2" x14ac:dyDescent="0.25">
      <c r="A8280" s="91">
        <v>44906.916666666664</v>
      </c>
      <c r="B8280" s="92">
        <v>36</v>
      </c>
    </row>
    <row r="8281" spans="1:2" x14ac:dyDescent="0.25">
      <c r="A8281" s="91">
        <v>44906.958333333336</v>
      </c>
      <c r="B8281" s="92">
        <v>34</v>
      </c>
    </row>
    <row r="8282" spans="1:2" x14ac:dyDescent="0.25">
      <c r="A8282" s="91">
        <v>44907</v>
      </c>
      <c r="B8282" s="92">
        <v>33</v>
      </c>
    </row>
    <row r="8283" spans="1:2" x14ac:dyDescent="0.25">
      <c r="A8283" s="91">
        <v>44907.041666666664</v>
      </c>
      <c r="B8283" s="92">
        <v>33</v>
      </c>
    </row>
    <row r="8284" spans="1:2" x14ac:dyDescent="0.25">
      <c r="A8284" s="91">
        <v>44907.083333333336</v>
      </c>
      <c r="B8284" s="92">
        <v>32</v>
      </c>
    </row>
    <row r="8285" spans="1:2" x14ac:dyDescent="0.25">
      <c r="A8285" s="91">
        <v>44907.125</v>
      </c>
      <c r="B8285" s="92">
        <v>33</v>
      </c>
    </row>
    <row r="8286" spans="1:2" x14ac:dyDescent="0.25">
      <c r="A8286" s="91">
        <v>44907.166666666664</v>
      </c>
      <c r="B8286" s="92">
        <v>33</v>
      </c>
    </row>
    <row r="8287" spans="1:2" x14ac:dyDescent="0.25">
      <c r="A8287" s="91">
        <v>44907.208333333336</v>
      </c>
      <c r="B8287" s="92">
        <v>33</v>
      </c>
    </row>
    <row r="8288" spans="1:2" x14ac:dyDescent="0.25">
      <c r="A8288" s="91">
        <v>44907.25</v>
      </c>
      <c r="B8288" s="92">
        <v>33</v>
      </c>
    </row>
    <row r="8289" spans="1:2" x14ac:dyDescent="0.25">
      <c r="A8289" s="91">
        <v>44907.291666666664</v>
      </c>
      <c r="B8289" s="92">
        <v>33</v>
      </c>
    </row>
    <row r="8290" spans="1:2" x14ac:dyDescent="0.25">
      <c r="A8290" s="91">
        <v>44907.333333333336</v>
      </c>
      <c r="B8290" s="92">
        <v>33</v>
      </c>
    </row>
    <row r="8291" spans="1:2" x14ac:dyDescent="0.25">
      <c r="A8291" s="91">
        <v>44907.375</v>
      </c>
      <c r="B8291" s="92">
        <v>33</v>
      </c>
    </row>
    <row r="8292" spans="1:2" x14ac:dyDescent="0.25">
      <c r="A8292" s="91">
        <v>44907.416666666664</v>
      </c>
      <c r="B8292" s="92">
        <v>36</v>
      </c>
    </row>
    <row r="8293" spans="1:2" x14ac:dyDescent="0.25">
      <c r="A8293" s="91">
        <v>44907.458333333336</v>
      </c>
      <c r="B8293" s="92">
        <v>37</v>
      </c>
    </row>
    <row r="8294" spans="1:2" x14ac:dyDescent="0.25">
      <c r="A8294" s="91">
        <v>44907.5</v>
      </c>
      <c r="B8294" s="92">
        <v>39</v>
      </c>
    </row>
    <row r="8295" spans="1:2" x14ac:dyDescent="0.25">
      <c r="A8295" s="91">
        <v>44907.541666666664</v>
      </c>
      <c r="B8295" s="92">
        <v>39</v>
      </c>
    </row>
    <row r="8296" spans="1:2" x14ac:dyDescent="0.25">
      <c r="A8296" s="91">
        <v>44907.583333333336</v>
      </c>
      <c r="B8296" s="92">
        <v>40</v>
      </c>
    </row>
    <row r="8297" spans="1:2" x14ac:dyDescent="0.25">
      <c r="A8297" s="91">
        <v>44907.625</v>
      </c>
      <c r="B8297" s="92">
        <v>38</v>
      </c>
    </row>
    <row r="8298" spans="1:2" x14ac:dyDescent="0.25">
      <c r="A8298" s="91">
        <v>44907.666666666664</v>
      </c>
      <c r="B8298" s="92">
        <v>37</v>
      </c>
    </row>
    <row r="8299" spans="1:2" x14ac:dyDescent="0.25">
      <c r="A8299" s="91">
        <v>44907.708333333336</v>
      </c>
      <c r="B8299" s="92">
        <v>35</v>
      </c>
    </row>
    <row r="8300" spans="1:2" x14ac:dyDescent="0.25">
      <c r="A8300" s="91">
        <v>44907.75</v>
      </c>
      <c r="B8300" s="92">
        <v>34</v>
      </c>
    </row>
    <row r="8301" spans="1:2" x14ac:dyDescent="0.25">
      <c r="A8301" s="91">
        <v>44907.791666666664</v>
      </c>
      <c r="B8301" s="92">
        <v>32</v>
      </c>
    </row>
    <row r="8302" spans="1:2" x14ac:dyDescent="0.25">
      <c r="A8302" s="91">
        <v>44907.833333333336</v>
      </c>
      <c r="B8302" s="92">
        <v>32</v>
      </c>
    </row>
    <row r="8303" spans="1:2" x14ac:dyDescent="0.25">
      <c r="A8303" s="91">
        <v>44907.875</v>
      </c>
      <c r="B8303" s="92">
        <v>32</v>
      </c>
    </row>
    <row r="8304" spans="1:2" x14ac:dyDescent="0.25">
      <c r="A8304" s="91">
        <v>44907.916666666664</v>
      </c>
      <c r="B8304" s="92">
        <v>31</v>
      </c>
    </row>
    <row r="8305" spans="1:2" x14ac:dyDescent="0.25">
      <c r="A8305" s="91">
        <v>44907.958333333336</v>
      </c>
      <c r="B8305" s="92">
        <v>31</v>
      </c>
    </row>
    <row r="8306" spans="1:2" x14ac:dyDescent="0.25">
      <c r="A8306" s="91">
        <v>44908</v>
      </c>
      <c r="B8306" s="92">
        <v>30</v>
      </c>
    </row>
    <row r="8307" spans="1:2" x14ac:dyDescent="0.25">
      <c r="A8307" s="91">
        <v>44908.041666666664</v>
      </c>
      <c r="B8307" s="92">
        <v>29</v>
      </c>
    </row>
    <row r="8308" spans="1:2" x14ac:dyDescent="0.25">
      <c r="A8308" s="91">
        <v>44908.083333333336</v>
      </c>
      <c r="B8308" s="92">
        <v>28</v>
      </c>
    </row>
    <row r="8309" spans="1:2" x14ac:dyDescent="0.25">
      <c r="A8309" s="91">
        <v>44908.125</v>
      </c>
      <c r="B8309" s="92">
        <v>28</v>
      </c>
    </row>
    <row r="8310" spans="1:2" x14ac:dyDescent="0.25">
      <c r="A8310" s="91">
        <v>44908.166666666664</v>
      </c>
      <c r="B8310" s="92">
        <v>28</v>
      </c>
    </row>
    <row r="8311" spans="1:2" x14ac:dyDescent="0.25">
      <c r="A8311" s="91">
        <v>44908.208333333336</v>
      </c>
      <c r="B8311" s="92">
        <v>27</v>
      </c>
    </row>
    <row r="8312" spans="1:2" x14ac:dyDescent="0.25">
      <c r="A8312" s="91">
        <v>44908.25</v>
      </c>
      <c r="B8312" s="92">
        <v>27</v>
      </c>
    </row>
    <row r="8313" spans="1:2" x14ac:dyDescent="0.25">
      <c r="A8313" s="91">
        <v>44908.291666666664</v>
      </c>
      <c r="B8313" s="92">
        <v>27</v>
      </c>
    </row>
    <row r="8314" spans="1:2" x14ac:dyDescent="0.25">
      <c r="A8314" s="91">
        <v>44908.333333333336</v>
      </c>
      <c r="B8314" s="92">
        <v>28</v>
      </c>
    </row>
    <row r="8315" spans="1:2" x14ac:dyDescent="0.25">
      <c r="A8315" s="91">
        <v>44908.375</v>
      </c>
      <c r="B8315" s="92">
        <v>30</v>
      </c>
    </row>
    <row r="8316" spans="1:2" x14ac:dyDescent="0.25">
      <c r="A8316" s="91">
        <v>44908.416666666664</v>
      </c>
      <c r="B8316" s="92">
        <v>32</v>
      </c>
    </row>
    <row r="8317" spans="1:2" x14ac:dyDescent="0.25">
      <c r="A8317" s="91">
        <v>44908.458333333336</v>
      </c>
      <c r="B8317" s="92">
        <v>35</v>
      </c>
    </row>
    <row r="8318" spans="1:2" x14ac:dyDescent="0.25">
      <c r="A8318" s="91">
        <v>44908.5</v>
      </c>
      <c r="B8318" s="92">
        <v>38</v>
      </c>
    </row>
    <row r="8319" spans="1:2" x14ac:dyDescent="0.25">
      <c r="A8319" s="91">
        <v>44908.541666666664</v>
      </c>
      <c r="B8319" s="92">
        <v>40</v>
      </c>
    </row>
    <row r="8320" spans="1:2" x14ac:dyDescent="0.25">
      <c r="A8320" s="91">
        <v>44908.583333333336</v>
      </c>
      <c r="B8320" s="92">
        <v>40</v>
      </c>
    </row>
    <row r="8321" spans="1:2" x14ac:dyDescent="0.25">
      <c r="A8321" s="91">
        <v>44908.625</v>
      </c>
      <c r="B8321" s="92">
        <v>41</v>
      </c>
    </row>
    <row r="8322" spans="1:2" x14ac:dyDescent="0.25">
      <c r="A8322" s="91">
        <v>44908.666666666664</v>
      </c>
      <c r="B8322" s="92">
        <v>39</v>
      </c>
    </row>
    <row r="8323" spans="1:2" x14ac:dyDescent="0.25">
      <c r="A8323" s="91">
        <v>44908.708333333336</v>
      </c>
      <c r="B8323" s="92">
        <v>36</v>
      </c>
    </row>
    <row r="8324" spans="1:2" x14ac:dyDescent="0.25">
      <c r="A8324" s="91">
        <v>44908.75</v>
      </c>
      <c r="B8324" s="92">
        <v>36</v>
      </c>
    </row>
    <row r="8325" spans="1:2" x14ac:dyDescent="0.25">
      <c r="A8325" s="91">
        <v>44908.791666666664</v>
      </c>
      <c r="B8325" s="92">
        <v>37</v>
      </c>
    </row>
    <row r="8326" spans="1:2" x14ac:dyDescent="0.25">
      <c r="A8326" s="91">
        <v>44908.833333333336</v>
      </c>
      <c r="B8326" s="92">
        <v>36</v>
      </c>
    </row>
    <row r="8327" spans="1:2" x14ac:dyDescent="0.25">
      <c r="A8327" s="91">
        <v>44908.875</v>
      </c>
      <c r="B8327" s="92">
        <v>35</v>
      </c>
    </row>
    <row r="8328" spans="1:2" x14ac:dyDescent="0.25">
      <c r="A8328" s="91">
        <v>44908.916666666664</v>
      </c>
      <c r="B8328" s="92">
        <v>34</v>
      </c>
    </row>
    <row r="8329" spans="1:2" x14ac:dyDescent="0.25">
      <c r="A8329" s="91">
        <v>44908.958333333336</v>
      </c>
      <c r="B8329" s="92">
        <v>32</v>
      </c>
    </row>
    <row r="8330" spans="1:2" x14ac:dyDescent="0.25">
      <c r="A8330" s="91">
        <v>44909</v>
      </c>
      <c r="B8330" s="92">
        <v>32</v>
      </c>
    </row>
    <row r="8331" spans="1:2" x14ac:dyDescent="0.25">
      <c r="A8331" s="91">
        <v>44909.041666666664</v>
      </c>
      <c r="B8331" s="92">
        <v>32</v>
      </c>
    </row>
    <row r="8332" spans="1:2" x14ac:dyDescent="0.25">
      <c r="A8332" s="91">
        <v>44909.083333333336</v>
      </c>
      <c r="B8332" s="92">
        <v>32</v>
      </c>
    </row>
    <row r="8333" spans="1:2" x14ac:dyDescent="0.25">
      <c r="A8333" s="91">
        <v>44909.125</v>
      </c>
      <c r="B8333" s="92">
        <v>31</v>
      </c>
    </row>
    <row r="8334" spans="1:2" x14ac:dyDescent="0.25">
      <c r="A8334" s="91">
        <v>44909.166666666664</v>
      </c>
      <c r="B8334" s="92">
        <v>32</v>
      </c>
    </row>
    <row r="8335" spans="1:2" x14ac:dyDescent="0.25">
      <c r="A8335" s="91">
        <v>44909.208333333336</v>
      </c>
      <c r="B8335" s="92">
        <v>32</v>
      </c>
    </row>
    <row r="8336" spans="1:2" x14ac:dyDescent="0.25">
      <c r="A8336" s="91">
        <v>44909.25</v>
      </c>
      <c r="B8336" s="92">
        <v>32</v>
      </c>
    </row>
    <row r="8337" spans="1:2" x14ac:dyDescent="0.25">
      <c r="A8337" s="91">
        <v>44909.291666666664</v>
      </c>
      <c r="B8337" s="92">
        <v>31</v>
      </c>
    </row>
    <row r="8338" spans="1:2" x14ac:dyDescent="0.25">
      <c r="A8338" s="91">
        <v>44909.333333333336</v>
      </c>
      <c r="B8338" s="92">
        <v>31</v>
      </c>
    </row>
    <row r="8339" spans="1:2" x14ac:dyDescent="0.25">
      <c r="A8339" s="91">
        <v>44909.375</v>
      </c>
      <c r="B8339" s="92">
        <v>32</v>
      </c>
    </row>
    <row r="8340" spans="1:2" x14ac:dyDescent="0.25">
      <c r="A8340" s="91">
        <v>44909.416666666664</v>
      </c>
      <c r="B8340" s="92">
        <v>34</v>
      </c>
    </row>
    <row r="8341" spans="1:2" x14ac:dyDescent="0.25">
      <c r="A8341" s="91">
        <v>44909.458333333336</v>
      </c>
      <c r="B8341" s="92">
        <v>35</v>
      </c>
    </row>
    <row r="8342" spans="1:2" x14ac:dyDescent="0.25">
      <c r="A8342" s="91">
        <v>44909.5</v>
      </c>
      <c r="B8342" s="92">
        <v>36</v>
      </c>
    </row>
    <row r="8343" spans="1:2" x14ac:dyDescent="0.25">
      <c r="A8343" s="91">
        <v>44909.541666666664</v>
      </c>
      <c r="B8343" s="92">
        <v>38</v>
      </c>
    </row>
    <row r="8344" spans="1:2" x14ac:dyDescent="0.25">
      <c r="A8344" s="91">
        <v>44909.583333333336</v>
      </c>
      <c r="B8344" s="92">
        <v>39</v>
      </c>
    </row>
    <row r="8345" spans="1:2" x14ac:dyDescent="0.25">
      <c r="A8345" s="91">
        <v>44909.625</v>
      </c>
      <c r="B8345" s="92">
        <v>40</v>
      </c>
    </row>
    <row r="8346" spans="1:2" x14ac:dyDescent="0.25">
      <c r="A8346" s="91">
        <v>44909.666666666664</v>
      </c>
      <c r="B8346" s="92">
        <v>38</v>
      </c>
    </row>
    <row r="8347" spans="1:2" x14ac:dyDescent="0.25">
      <c r="A8347" s="91">
        <v>44909.708333333336</v>
      </c>
      <c r="B8347" s="92">
        <v>36</v>
      </c>
    </row>
    <row r="8348" spans="1:2" x14ac:dyDescent="0.25">
      <c r="A8348" s="91">
        <v>44909.75</v>
      </c>
      <c r="B8348" s="92">
        <v>35</v>
      </c>
    </row>
    <row r="8349" spans="1:2" x14ac:dyDescent="0.25">
      <c r="A8349" s="91">
        <v>44909.791666666664</v>
      </c>
      <c r="B8349" s="92">
        <v>35</v>
      </c>
    </row>
    <row r="8350" spans="1:2" x14ac:dyDescent="0.25">
      <c r="A8350" s="91">
        <v>44909.833333333336</v>
      </c>
      <c r="B8350" s="92">
        <v>34.700000000000003</v>
      </c>
    </row>
    <row r="8351" spans="1:2" x14ac:dyDescent="0.25">
      <c r="A8351" s="91">
        <v>44909.875</v>
      </c>
      <c r="B8351" s="92">
        <v>34</v>
      </c>
    </row>
    <row r="8352" spans="1:2" x14ac:dyDescent="0.25">
      <c r="A8352" s="91">
        <v>44909.916666666664</v>
      </c>
      <c r="B8352" s="92">
        <v>33</v>
      </c>
    </row>
    <row r="8353" spans="1:2" x14ac:dyDescent="0.25">
      <c r="A8353" s="91">
        <v>44909.958333333336</v>
      </c>
      <c r="B8353" s="92">
        <v>32</v>
      </c>
    </row>
    <row r="8354" spans="1:2" x14ac:dyDescent="0.25">
      <c r="A8354" s="91">
        <v>44910</v>
      </c>
      <c r="B8354" s="92">
        <v>32</v>
      </c>
    </row>
    <row r="8355" spans="1:2" x14ac:dyDescent="0.25">
      <c r="A8355" s="91">
        <v>44910.041666666664</v>
      </c>
      <c r="B8355" s="92">
        <v>32</v>
      </c>
    </row>
    <row r="8356" spans="1:2" x14ac:dyDescent="0.25">
      <c r="A8356" s="91">
        <v>44910.083333333336</v>
      </c>
      <c r="B8356" s="92">
        <v>32</v>
      </c>
    </row>
    <row r="8357" spans="1:2" x14ac:dyDescent="0.25">
      <c r="A8357" s="91">
        <v>44910.125</v>
      </c>
      <c r="B8357" s="92">
        <v>32</v>
      </c>
    </row>
    <row r="8358" spans="1:2" x14ac:dyDescent="0.25">
      <c r="A8358" s="91">
        <v>44910.166666666664</v>
      </c>
      <c r="B8358" s="92">
        <v>33</v>
      </c>
    </row>
    <row r="8359" spans="1:2" x14ac:dyDescent="0.25">
      <c r="A8359" s="91">
        <v>44910.208333333336</v>
      </c>
      <c r="B8359" s="92">
        <v>33</v>
      </c>
    </row>
    <row r="8360" spans="1:2" x14ac:dyDescent="0.25">
      <c r="A8360" s="91">
        <v>44910.25</v>
      </c>
      <c r="B8360" s="92">
        <v>33</v>
      </c>
    </row>
    <row r="8361" spans="1:2" x14ac:dyDescent="0.25">
      <c r="A8361" s="91">
        <v>44910.291666666664</v>
      </c>
      <c r="B8361" s="92">
        <v>34</v>
      </c>
    </row>
    <row r="8362" spans="1:2" x14ac:dyDescent="0.25">
      <c r="A8362" s="91">
        <v>44910.333333333336</v>
      </c>
      <c r="B8362" s="92">
        <v>35</v>
      </c>
    </row>
    <row r="8363" spans="1:2" x14ac:dyDescent="0.25">
      <c r="A8363" s="91">
        <v>44910.375</v>
      </c>
      <c r="B8363" s="92">
        <v>37</v>
      </c>
    </row>
    <row r="8364" spans="1:2" x14ac:dyDescent="0.25">
      <c r="A8364" s="91">
        <v>44910.416666666664</v>
      </c>
      <c r="B8364" s="92">
        <v>38</v>
      </c>
    </row>
    <row r="8365" spans="1:2" x14ac:dyDescent="0.25">
      <c r="A8365" s="91">
        <v>44910.458333333336</v>
      </c>
      <c r="B8365" s="92">
        <v>39</v>
      </c>
    </row>
    <row r="8366" spans="1:2" x14ac:dyDescent="0.25">
      <c r="A8366" s="91">
        <v>44910.5</v>
      </c>
      <c r="B8366" s="92">
        <v>39</v>
      </c>
    </row>
    <row r="8367" spans="1:2" x14ac:dyDescent="0.25">
      <c r="A8367" s="91">
        <v>44910.541666666664</v>
      </c>
      <c r="B8367" s="92">
        <v>40</v>
      </c>
    </row>
    <row r="8368" spans="1:2" x14ac:dyDescent="0.25">
      <c r="A8368" s="91">
        <v>44910.583333333336</v>
      </c>
      <c r="B8368" s="92">
        <v>41</v>
      </c>
    </row>
    <row r="8369" spans="1:2" x14ac:dyDescent="0.25">
      <c r="A8369" s="91">
        <v>44910.625</v>
      </c>
      <c r="B8369" s="92">
        <v>41</v>
      </c>
    </row>
    <row r="8370" spans="1:2" x14ac:dyDescent="0.25">
      <c r="A8370" s="91">
        <v>44910.666666666664</v>
      </c>
      <c r="B8370" s="92">
        <v>40</v>
      </c>
    </row>
    <row r="8371" spans="1:2" x14ac:dyDescent="0.25">
      <c r="A8371" s="91">
        <v>44910.708333333336</v>
      </c>
      <c r="B8371" s="92">
        <v>40</v>
      </c>
    </row>
    <row r="8372" spans="1:2" x14ac:dyDescent="0.25">
      <c r="A8372" s="91">
        <v>44910.75</v>
      </c>
      <c r="B8372" s="92">
        <v>40</v>
      </c>
    </row>
    <row r="8373" spans="1:2" x14ac:dyDescent="0.25">
      <c r="A8373" s="91">
        <v>44910.791666666664</v>
      </c>
      <c r="B8373" s="92">
        <v>41</v>
      </c>
    </row>
    <row r="8374" spans="1:2" x14ac:dyDescent="0.25">
      <c r="A8374" s="91">
        <v>44910.833333333336</v>
      </c>
      <c r="B8374" s="92">
        <v>42</v>
      </c>
    </row>
    <row r="8375" spans="1:2" x14ac:dyDescent="0.25">
      <c r="A8375" s="91">
        <v>44910.875</v>
      </c>
      <c r="B8375" s="92">
        <v>42</v>
      </c>
    </row>
    <row r="8376" spans="1:2" x14ac:dyDescent="0.25">
      <c r="A8376" s="91">
        <v>44910.916666666664</v>
      </c>
      <c r="B8376" s="92">
        <v>42</v>
      </c>
    </row>
    <row r="8377" spans="1:2" x14ac:dyDescent="0.25">
      <c r="A8377" s="91">
        <v>44910.958333333336</v>
      </c>
      <c r="B8377" s="92">
        <v>42</v>
      </c>
    </row>
    <row r="8378" spans="1:2" x14ac:dyDescent="0.25">
      <c r="A8378" s="91">
        <v>44911</v>
      </c>
      <c r="B8378" s="92">
        <v>43</v>
      </c>
    </row>
    <row r="8379" spans="1:2" x14ac:dyDescent="0.25">
      <c r="A8379" s="91">
        <v>44911.041666666664</v>
      </c>
      <c r="B8379" s="92">
        <v>42</v>
      </c>
    </row>
    <row r="8380" spans="1:2" x14ac:dyDescent="0.25">
      <c r="A8380" s="91">
        <v>44911.083333333336</v>
      </c>
      <c r="B8380" s="92">
        <v>43</v>
      </c>
    </row>
    <row r="8381" spans="1:2" x14ac:dyDescent="0.25">
      <c r="A8381" s="91">
        <v>44911.125</v>
      </c>
      <c r="B8381" s="92">
        <v>43</v>
      </c>
    </row>
    <row r="8382" spans="1:2" x14ac:dyDescent="0.25">
      <c r="A8382" s="91">
        <v>44911.166666666664</v>
      </c>
      <c r="B8382" s="92">
        <v>43</v>
      </c>
    </row>
    <row r="8383" spans="1:2" x14ac:dyDescent="0.25">
      <c r="A8383" s="91">
        <v>44911.208333333336</v>
      </c>
      <c r="B8383" s="92">
        <v>43</v>
      </c>
    </row>
    <row r="8384" spans="1:2" x14ac:dyDescent="0.25">
      <c r="A8384" s="91">
        <v>44911.25</v>
      </c>
      <c r="B8384" s="92">
        <v>44</v>
      </c>
    </row>
    <row r="8385" spans="1:2" x14ac:dyDescent="0.25">
      <c r="A8385" s="91">
        <v>44911.291666666664</v>
      </c>
      <c r="B8385" s="92">
        <v>45</v>
      </c>
    </row>
    <row r="8386" spans="1:2" x14ac:dyDescent="0.25">
      <c r="A8386" s="91">
        <v>44911.333333333336</v>
      </c>
      <c r="B8386" s="92">
        <v>45</v>
      </c>
    </row>
    <row r="8387" spans="1:2" x14ac:dyDescent="0.25">
      <c r="A8387" s="91">
        <v>44911.375</v>
      </c>
      <c r="B8387" s="92">
        <v>46</v>
      </c>
    </row>
    <row r="8388" spans="1:2" x14ac:dyDescent="0.25">
      <c r="A8388" s="91">
        <v>44911.416666666664</v>
      </c>
      <c r="B8388" s="92">
        <v>46</v>
      </c>
    </row>
    <row r="8389" spans="1:2" x14ac:dyDescent="0.25">
      <c r="A8389" s="91">
        <v>44911.458333333336</v>
      </c>
      <c r="B8389" s="92">
        <v>47</v>
      </c>
    </row>
    <row r="8390" spans="1:2" x14ac:dyDescent="0.25">
      <c r="A8390" s="91">
        <v>44911.5</v>
      </c>
      <c r="B8390" s="92">
        <v>47</v>
      </c>
    </row>
    <row r="8391" spans="1:2" x14ac:dyDescent="0.25">
      <c r="A8391" s="91">
        <v>44911.541666666664</v>
      </c>
      <c r="B8391" s="92">
        <v>46</v>
      </c>
    </row>
    <row r="8392" spans="1:2" x14ac:dyDescent="0.25">
      <c r="A8392" s="91">
        <v>44911.583333333336</v>
      </c>
      <c r="B8392" s="92">
        <v>45</v>
      </c>
    </row>
    <row r="8393" spans="1:2" x14ac:dyDescent="0.25">
      <c r="A8393" s="91">
        <v>44911.625</v>
      </c>
      <c r="B8393" s="92">
        <v>44</v>
      </c>
    </row>
    <row r="8394" spans="1:2" x14ac:dyDescent="0.25">
      <c r="A8394" s="91">
        <v>44911.666666666664</v>
      </c>
      <c r="B8394" s="92">
        <v>42</v>
      </c>
    </row>
    <row r="8395" spans="1:2" x14ac:dyDescent="0.25">
      <c r="A8395" s="91">
        <v>44911.708333333336</v>
      </c>
      <c r="B8395" s="92">
        <v>39</v>
      </c>
    </row>
    <row r="8396" spans="1:2" x14ac:dyDescent="0.25">
      <c r="A8396" s="91">
        <v>44911.75</v>
      </c>
      <c r="B8396" s="92">
        <v>39</v>
      </c>
    </row>
    <row r="8397" spans="1:2" x14ac:dyDescent="0.25">
      <c r="A8397" s="91">
        <v>44911.791666666664</v>
      </c>
      <c r="B8397" s="92">
        <v>39</v>
      </c>
    </row>
    <row r="8398" spans="1:2" x14ac:dyDescent="0.25">
      <c r="A8398" s="91">
        <v>44911.833333333336</v>
      </c>
      <c r="B8398" s="92">
        <v>39</v>
      </c>
    </row>
    <row r="8399" spans="1:2" x14ac:dyDescent="0.25">
      <c r="A8399" s="91">
        <v>44911.875</v>
      </c>
      <c r="B8399" s="92">
        <v>39</v>
      </c>
    </row>
    <row r="8400" spans="1:2" x14ac:dyDescent="0.25">
      <c r="A8400" s="91">
        <v>44911.916666666664</v>
      </c>
      <c r="B8400" s="92">
        <v>39</v>
      </c>
    </row>
    <row r="8401" spans="1:2" x14ac:dyDescent="0.25">
      <c r="A8401" s="91">
        <v>44911.958333333336</v>
      </c>
      <c r="B8401" s="92">
        <v>39</v>
      </c>
    </row>
    <row r="8402" spans="1:2" x14ac:dyDescent="0.25">
      <c r="A8402" s="91">
        <v>44912</v>
      </c>
      <c r="B8402" s="92">
        <v>40</v>
      </c>
    </row>
    <row r="8403" spans="1:2" x14ac:dyDescent="0.25">
      <c r="A8403" s="91">
        <v>44912.041666666664</v>
      </c>
      <c r="B8403" s="92">
        <v>40</v>
      </c>
    </row>
    <row r="8404" spans="1:2" x14ac:dyDescent="0.25">
      <c r="A8404" s="91">
        <v>44912.083333333336</v>
      </c>
      <c r="B8404" s="92">
        <v>40</v>
      </c>
    </row>
    <row r="8405" spans="1:2" x14ac:dyDescent="0.25">
      <c r="A8405" s="91">
        <v>44912.125</v>
      </c>
      <c r="B8405" s="92">
        <v>40</v>
      </c>
    </row>
    <row r="8406" spans="1:2" x14ac:dyDescent="0.25">
      <c r="A8406" s="91">
        <v>44912.166666666664</v>
      </c>
      <c r="B8406" s="92">
        <v>39</v>
      </c>
    </row>
    <row r="8407" spans="1:2" x14ac:dyDescent="0.25">
      <c r="A8407" s="91">
        <v>44912.208333333336</v>
      </c>
      <c r="B8407" s="92">
        <v>39</v>
      </c>
    </row>
    <row r="8408" spans="1:2" x14ac:dyDescent="0.25">
      <c r="A8408" s="91">
        <v>44912.25</v>
      </c>
      <c r="B8408" s="92">
        <v>38</v>
      </c>
    </row>
    <row r="8409" spans="1:2" x14ac:dyDescent="0.25">
      <c r="A8409" s="91">
        <v>44912.291666666664</v>
      </c>
      <c r="B8409" s="92">
        <v>38</v>
      </c>
    </row>
    <row r="8410" spans="1:2" x14ac:dyDescent="0.25">
      <c r="A8410" s="91">
        <v>44912.333333333336</v>
      </c>
      <c r="B8410" s="92">
        <v>38</v>
      </c>
    </row>
    <row r="8411" spans="1:2" x14ac:dyDescent="0.25">
      <c r="A8411" s="91">
        <v>44912.375</v>
      </c>
      <c r="B8411" s="92">
        <v>40</v>
      </c>
    </row>
    <row r="8412" spans="1:2" x14ac:dyDescent="0.25">
      <c r="A8412" s="91">
        <v>44912.416666666664</v>
      </c>
      <c r="B8412" s="92">
        <v>42</v>
      </c>
    </row>
    <row r="8413" spans="1:2" x14ac:dyDescent="0.25">
      <c r="A8413" s="91">
        <v>44912.458333333336</v>
      </c>
      <c r="B8413" s="92">
        <v>43</v>
      </c>
    </row>
    <row r="8414" spans="1:2" x14ac:dyDescent="0.25">
      <c r="A8414" s="91">
        <v>44912.5</v>
      </c>
      <c r="B8414" s="92">
        <v>43</v>
      </c>
    </row>
    <row r="8415" spans="1:2" x14ac:dyDescent="0.25">
      <c r="A8415" s="91">
        <v>44912.541666666664</v>
      </c>
      <c r="B8415" s="92">
        <v>46</v>
      </c>
    </row>
    <row r="8416" spans="1:2" x14ac:dyDescent="0.25">
      <c r="A8416" s="91">
        <v>44912.583333333336</v>
      </c>
      <c r="B8416" s="92">
        <v>44</v>
      </c>
    </row>
    <row r="8417" spans="1:2" x14ac:dyDescent="0.25">
      <c r="A8417" s="91">
        <v>44912.625</v>
      </c>
      <c r="B8417" s="92">
        <v>42</v>
      </c>
    </row>
    <row r="8418" spans="1:2" x14ac:dyDescent="0.25">
      <c r="A8418" s="91">
        <v>44912.666666666664</v>
      </c>
      <c r="B8418" s="92">
        <v>42</v>
      </c>
    </row>
    <row r="8419" spans="1:2" x14ac:dyDescent="0.25">
      <c r="A8419" s="91">
        <v>44912.708333333336</v>
      </c>
      <c r="B8419" s="92">
        <v>40</v>
      </c>
    </row>
    <row r="8420" spans="1:2" x14ac:dyDescent="0.25">
      <c r="A8420" s="91">
        <v>44912.75</v>
      </c>
      <c r="B8420" s="92">
        <v>41</v>
      </c>
    </row>
    <row r="8421" spans="1:2" x14ac:dyDescent="0.25">
      <c r="A8421" s="91">
        <v>44912.791666666664</v>
      </c>
      <c r="B8421" s="92">
        <v>40</v>
      </c>
    </row>
    <row r="8422" spans="1:2" x14ac:dyDescent="0.25">
      <c r="A8422" s="91">
        <v>44912.833333333336</v>
      </c>
      <c r="B8422" s="92">
        <v>40</v>
      </c>
    </row>
    <row r="8423" spans="1:2" x14ac:dyDescent="0.25">
      <c r="A8423" s="91">
        <v>44912.875</v>
      </c>
      <c r="B8423" s="92">
        <v>39</v>
      </c>
    </row>
    <row r="8424" spans="1:2" x14ac:dyDescent="0.25">
      <c r="A8424" s="91">
        <v>44912.916666666664</v>
      </c>
      <c r="B8424" s="92">
        <v>39</v>
      </c>
    </row>
    <row r="8425" spans="1:2" x14ac:dyDescent="0.25">
      <c r="A8425" s="91">
        <v>44912.958333333336</v>
      </c>
      <c r="B8425" s="92">
        <v>37</v>
      </c>
    </row>
    <row r="8426" spans="1:2" x14ac:dyDescent="0.25">
      <c r="A8426" s="91">
        <v>44913</v>
      </c>
      <c r="B8426" s="92">
        <v>36</v>
      </c>
    </row>
    <row r="8427" spans="1:2" x14ac:dyDescent="0.25">
      <c r="A8427" s="91">
        <v>44913.041666666664</v>
      </c>
      <c r="B8427" s="92">
        <v>36</v>
      </c>
    </row>
    <row r="8428" spans="1:2" x14ac:dyDescent="0.25">
      <c r="A8428" s="91">
        <v>44913.083333333336</v>
      </c>
      <c r="B8428" s="92">
        <v>35</v>
      </c>
    </row>
    <row r="8429" spans="1:2" x14ac:dyDescent="0.25">
      <c r="A8429" s="91">
        <v>44913.125</v>
      </c>
      <c r="B8429" s="92">
        <v>35</v>
      </c>
    </row>
    <row r="8430" spans="1:2" x14ac:dyDescent="0.25">
      <c r="A8430" s="91">
        <v>44913.166666666664</v>
      </c>
      <c r="B8430" s="92">
        <v>35</v>
      </c>
    </row>
    <row r="8431" spans="1:2" x14ac:dyDescent="0.25">
      <c r="A8431" s="91">
        <v>44913.208333333336</v>
      </c>
      <c r="B8431" s="92">
        <v>34</v>
      </c>
    </row>
    <row r="8432" spans="1:2" x14ac:dyDescent="0.25">
      <c r="A8432" s="91">
        <v>44913.25</v>
      </c>
      <c r="B8432" s="92">
        <v>34</v>
      </c>
    </row>
    <row r="8433" spans="1:2" x14ac:dyDescent="0.25">
      <c r="A8433" s="91">
        <v>44913.291666666664</v>
      </c>
      <c r="B8433" s="92">
        <v>34</v>
      </c>
    </row>
    <row r="8434" spans="1:2" x14ac:dyDescent="0.25">
      <c r="A8434" s="91">
        <v>44913.333333333336</v>
      </c>
      <c r="B8434" s="92">
        <v>34</v>
      </c>
    </row>
    <row r="8435" spans="1:2" x14ac:dyDescent="0.25">
      <c r="A8435" s="91">
        <v>44913.375</v>
      </c>
      <c r="B8435" s="92">
        <v>36</v>
      </c>
    </row>
    <row r="8436" spans="1:2" x14ac:dyDescent="0.25">
      <c r="A8436" s="91">
        <v>44913.416666666664</v>
      </c>
      <c r="B8436" s="92">
        <v>38</v>
      </c>
    </row>
    <row r="8437" spans="1:2" x14ac:dyDescent="0.25">
      <c r="A8437" s="91">
        <v>44913.458333333336</v>
      </c>
      <c r="B8437" s="92">
        <v>39</v>
      </c>
    </row>
    <row r="8438" spans="1:2" x14ac:dyDescent="0.25">
      <c r="A8438" s="91">
        <v>44913.5</v>
      </c>
      <c r="B8438" s="92">
        <v>40</v>
      </c>
    </row>
    <row r="8439" spans="1:2" x14ac:dyDescent="0.25">
      <c r="A8439" s="91">
        <v>44913.541666666664</v>
      </c>
      <c r="B8439" s="92">
        <v>40</v>
      </c>
    </row>
    <row r="8440" spans="1:2" x14ac:dyDescent="0.25">
      <c r="A8440" s="91">
        <v>44913.583333333336</v>
      </c>
      <c r="B8440" s="92">
        <v>41</v>
      </c>
    </row>
    <row r="8441" spans="1:2" x14ac:dyDescent="0.25">
      <c r="A8441" s="91">
        <v>44913.625</v>
      </c>
      <c r="B8441" s="92">
        <v>40</v>
      </c>
    </row>
    <row r="8442" spans="1:2" x14ac:dyDescent="0.25">
      <c r="A8442" s="91">
        <v>44913.666666666664</v>
      </c>
      <c r="B8442" s="92">
        <v>39</v>
      </c>
    </row>
    <row r="8443" spans="1:2" x14ac:dyDescent="0.25">
      <c r="A8443" s="91">
        <v>44913.708333333336</v>
      </c>
      <c r="B8443" s="92">
        <v>37</v>
      </c>
    </row>
    <row r="8444" spans="1:2" x14ac:dyDescent="0.25">
      <c r="A8444" s="91">
        <v>44913.75</v>
      </c>
      <c r="B8444" s="92">
        <v>37</v>
      </c>
    </row>
    <row r="8445" spans="1:2" x14ac:dyDescent="0.25">
      <c r="A8445" s="91">
        <v>44913.791666666664</v>
      </c>
      <c r="B8445" s="92">
        <v>37</v>
      </c>
    </row>
    <row r="8446" spans="1:2" x14ac:dyDescent="0.25">
      <c r="A8446" s="91">
        <v>44913.833333333336</v>
      </c>
      <c r="B8446" s="92">
        <v>36</v>
      </c>
    </row>
    <row r="8447" spans="1:2" x14ac:dyDescent="0.25">
      <c r="A8447" s="91">
        <v>44913.875</v>
      </c>
      <c r="B8447" s="92">
        <v>35</v>
      </c>
    </row>
    <row r="8448" spans="1:2" x14ac:dyDescent="0.25">
      <c r="A8448" s="91">
        <v>44913.916666666664</v>
      </c>
      <c r="B8448" s="92">
        <v>34</v>
      </c>
    </row>
    <row r="8449" spans="1:2" x14ac:dyDescent="0.25">
      <c r="A8449" s="91">
        <v>44913.958333333336</v>
      </c>
      <c r="B8449" s="92">
        <v>34</v>
      </c>
    </row>
    <row r="8450" spans="1:2" x14ac:dyDescent="0.25">
      <c r="A8450" s="91">
        <v>44914</v>
      </c>
      <c r="B8450" s="92">
        <v>33</v>
      </c>
    </row>
    <row r="8451" spans="1:2" x14ac:dyDescent="0.25">
      <c r="A8451" s="91">
        <v>44914.041666666664</v>
      </c>
      <c r="B8451" s="92">
        <v>32</v>
      </c>
    </row>
    <row r="8452" spans="1:2" x14ac:dyDescent="0.25">
      <c r="A8452" s="91">
        <v>44914.083333333336</v>
      </c>
      <c r="B8452" s="92">
        <v>31</v>
      </c>
    </row>
    <row r="8453" spans="1:2" x14ac:dyDescent="0.25">
      <c r="A8453" s="91">
        <v>44914.125</v>
      </c>
      <c r="B8453" s="92">
        <v>31</v>
      </c>
    </row>
    <row r="8454" spans="1:2" x14ac:dyDescent="0.25">
      <c r="A8454" s="91">
        <v>44914.166666666664</v>
      </c>
      <c r="B8454" s="92">
        <v>31</v>
      </c>
    </row>
    <row r="8455" spans="1:2" x14ac:dyDescent="0.25">
      <c r="A8455" s="91">
        <v>44914.208333333336</v>
      </c>
      <c r="B8455" s="92">
        <v>31</v>
      </c>
    </row>
    <row r="8456" spans="1:2" x14ac:dyDescent="0.25">
      <c r="A8456" s="91">
        <v>44914.25</v>
      </c>
      <c r="B8456" s="92">
        <v>31</v>
      </c>
    </row>
    <row r="8457" spans="1:2" x14ac:dyDescent="0.25">
      <c r="A8457" s="91">
        <v>44914.291666666664</v>
      </c>
      <c r="B8457" s="92">
        <v>31</v>
      </c>
    </row>
    <row r="8458" spans="1:2" x14ac:dyDescent="0.25">
      <c r="A8458" s="91">
        <v>44914.333333333336</v>
      </c>
      <c r="B8458" s="92">
        <v>32</v>
      </c>
    </row>
    <row r="8459" spans="1:2" x14ac:dyDescent="0.25">
      <c r="A8459" s="91">
        <v>44914.375</v>
      </c>
      <c r="B8459" s="92">
        <v>33</v>
      </c>
    </row>
    <row r="8460" spans="1:2" x14ac:dyDescent="0.25">
      <c r="A8460" s="91">
        <v>44914.416666666664</v>
      </c>
      <c r="B8460" s="92">
        <v>35</v>
      </c>
    </row>
    <row r="8461" spans="1:2" x14ac:dyDescent="0.25">
      <c r="A8461" s="91">
        <v>44914.458333333336</v>
      </c>
      <c r="B8461" s="92">
        <v>37</v>
      </c>
    </row>
    <row r="8462" spans="1:2" x14ac:dyDescent="0.25">
      <c r="A8462" s="91">
        <v>44914.5</v>
      </c>
      <c r="B8462" s="92">
        <v>38</v>
      </c>
    </row>
    <row r="8463" spans="1:2" x14ac:dyDescent="0.25">
      <c r="A8463" s="91">
        <v>44914.541666666664</v>
      </c>
      <c r="B8463" s="92">
        <v>39</v>
      </c>
    </row>
    <row r="8464" spans="1:2" x14ac:dyDescent="0.25">
      <c r="A8464" s="91">
        <v>44914.583333333336</v>
      </c>
      <c r="B8464" s="92">
        <v>39</v>
      </c>
    </row>
    <row r="8465" spans="1:2" x14ac:dyDescent="0.25">
      <c r="A8465" s="91">
        <v>44914.625</v>
      </c>
      <c r="B8465" s="92">
        <v>37</v>
      </c>
    </row>
    <row r="8466" spans="1:2" x14ac:dyDescent="0.25">
      <c r="A8466" s="91">
        <v>44914.666666666664</v>
      </c>
      <c r="B8466" s="92">
        <v>36</v>
      </c>
    </row>
    <row r="8467" spans="1:2" x14ac:dyDescent="0.25">
      <c r="A8467" s="91">
        <v>44914.708333333336</v>
      </c>
      <c r="B8467" s="92">
        <v>35</v>
      </c>
    </row>
    <row r="8468" spans="1:2" x14ac:dyDescent="0.25">
      <c r="A8468" s="91">
        <v>44914.75</v>
      </c>
      <c r="B8468" s="92">
        <v>35</v>
      </c>
    </row>
    <row r="8469" spans="1:2" x14ac:dyDescent="0.25">
      <c r="A8469" s="91">
        <v>44914.791666666664</v>
      </c>
      <c r="B8469" s="92">
        <v>35</v>
      </c>
    </row>
    <row r="8470" spans="1:2" x14ac:dyDescent="0.25">
      <c r="A8470" s="91">
        <v>44914.833333333336</v>
      </c>
      <c r="B8470" s="92">
        <v>34</v>
      </c>
    </row>
    <row r="8471" spans="1:2" x14ac:dyDescent="0.25">
      <c r="A8471" s="91">
        <v>44914.875</v>
      </c>
      <c r="B8471" s="92">
        <v>34</v>
      </c>
    </row>
    <row r="8472" spans="1:2" x14ac:dyDescent="0.25">
      <c r="A8472" s="91">
        <v>44914.916666666664</v>
      </c>
      <c r="B8472" s="92">
        <v>34</v>
      </c>
    </row>
    <row r="8473" spans="1:2" x14ac:dyDescent="0.25">
      <c r="A8473" s="91">
        <v>44914.958333333336</v>
      </c>
      <c r="B8473" s="92">
        <v>34</v>
      </c>
    </row>
    <row r="8474" spans="1:2" x14ac:dyDescent="0.25">
      <c r="A8474" s="91">
        <v>44915</v>
      </c>
      <c r="B8474" s="92">
        <v>33</v>
      </c>
    </row>
    <row r="8475" spans="1:2" x14ac:dyDescent="0.25">
      <c r="A8475" s="91">
        <v>44915.041666666664</v>
      </c>
      <c r="B8475" s="92">
        <v>32</v>
      </c>
    </row>
    <row r="8476" spans="1:2" x14ac:dyDescent="0.25">
      <c r="A8476" s="91">
        <v>44915.083333333336</v>
      </c>
      <c r="B8476" s="92">
        <v>32</v>
      </c>
    </row>
    <row r="8477" spans="1:2" x14ac:dyDescent="0.25">
      <c r="A8477" s="91">
        <v>44915.125</v>
      </c>
      <c r="B8477" s="92">
        <v>32</v>
      </c>
    </row>
    <row r="8478" spans="1:2" x14ac:dyDescent="0.25">
      <c r="A8478" s="91">
        <v>44915.166666666664</v>
      </c>
      <c r="B8478" s="92">
        <v>32</v>
      </c>
    </row>
    <row r="8479" spans="1:2" x14ac:dyDescent="0.25">
      <c r="A8479" s="91">
        <v>44915.208333333336</v>
      </c>
      <c r="B8479" s="92">
        <v>32</v>
      </c>
    </row>
    <row r="8480" spans="1:2" x14ac:dyDescent="0.25">
      <c r="A8480" s="91">
        <v>44915.25</v>
      </c>
      <c r="B8480" s="92">
        <v>30</v>
      </c>
    </row>
    <row r="8481" spans="1:2" x14ac:dyDescent="0.25">
      <c r="A8481" s="91">
        <v>44915.291666666664</v>
      </c>
      <c r="B8481" s="92">
        <v>31</v>
      </c>
    </row>
    <row r="8482" spans="1:2" x14ac:dyDescent="0.25">
      <c r="A8482" s="91">
        <v>44915.333333333336</v>
      </c>
      <c r="B8482" s="92">
        <v>32</v>
      </c>
    </row>
    <row r="8483" spans="1:2" x14ac:dyDescent="0.25">
      <c r="A8483" s="91">
        <v>44915.375</v>
      </c>
      <c r="B8483" s="92">
        <v>34</v>
      </c>
    </row>
    <row r="8484" spans="1:2" x14ac:dyDescent="0.25">
      <c r="A8484" s="91">
        <v>44915.416666666664</v>
      </c>
      <c r="B8484" s="92">
        <v>35</v>
      </c>
    </row>
    <row r="8485" spans="1:2" x14ac:dyDescent="0.25">
      <c r="A8485" s="91">
        <v>44915.458333333336</v>
      </c>
      <c r="B8485" s="92">
        <v>36</v>
      </c>
    </row>
    <row r="8486" spans="1:2" x14ac:dyDescent="0.25">
      <c r="A8486" s="91">
        <v>44915.5</v>
      </c>
      <c r="B8486" s="92">
        <v>38</v>
      </c>
    </row>
    <row r="8487" spans="1:2" x14ac:dyDescent="0.25">
      <c r="A8487" s="91">
        <v>44915.541666666664</v>
      </c>
      <c r="B8487" s="92">
        <v>39</v>
      </c>
    </row>
    <row r="8488" spans="1:2" x14ac:dyDescent="0.25">
      <c r="A8488" s="91">
        <v>44915.583333333336</v>
      </c>
      <c r="B8488" s="92">
        <v>40</v>
      </c>
    </row>
    <row r="8489" spans="1:2" x14ac:dyDescent="0.25">
      <c r="A8489" s="91">
        <v>44915.625</v>
      </c>
      <c r="B8489" s="92">
        <v>40</v>
      </c>
    </row>
    <row r="8490" spans="1:2" x14ac:dyDescent="0.25">
      <c r="A8490" s="91">
        <v>44915.666666666664</v>
      </c>
      <c r="B8490" s="92">
        <v>38</v>
      </c>
    </row>
    <row r="8491" spans="1:2" x14ac:dyDescent="0.25">
      <c r="A8491" s="91">
        <v>44915.708333333336</v>
      </c>
      <c r="B8491" s="92">
        <v>37</v>
      </c>
    </row>
    <row r="8492" spans="1:2" x14ac:dyDescent="0.25">
      <c r="A8492" s="91">
        <v>44915.75</v>
      </c>
      <c r="B8492" s="92">
        <v>36</v>
      </c>
    </row>
    <row r="8493" spans="1:2" x14ac:dyDescent="0.25">
      <c r="A8493" s="91">
        <v>44915.791666666664</v>
      </c>
      <c r="B8493" s="92">
        <v>36</v>
      </c>
    </row>
    <row r="8494" spans="1:2" x14ac:dyDescent="0.25">
      <c r="A8494" s="91">
        <v>44915.833333333336</v>
      </c>
      <c r="B8494" s="92">
        <v>34</v>
      </c>
    </row>
    <row r="8495" spans="1:2" x14ac:dyDescent="0.25">
      <c r="A8495" s="91">
        <v>44915.875</v>
      </c>
      <c r="B8495" s="92">
        <v>33</v>
      </c>
    </row>
    <row r="8496" spans="1:2" x14ac:dyDescent="0.25">
      <c r="A8496" s="91">
        <v>44915.916666666664</v>
      </c>
      <c r="B8496" s="92">
        <v>32</v>
      </c>
    </row>
    <row r="8497" spans="1:2" x14ac:dyDescent="0.25">
      <c r="A8497" s="91">
        <v>44915.958333333336</v>
      </c>
      <c r="B8497" s="92">
        <v>31</v>
      </c>
    </row>
    <row r="8498" spans="1:2" x14ac:dyDescent="0.25">
      <c r="A8498" s="91">
        <v>44916</v>
      </c>
      <c r="B8498" s="92">
        <v>30</v>
      </c>
    </row>
    <row r="8499" spans="1:2" x14ac:dyDescent="0.25">
      <c r="A8499" s="91">
        <v>44916.041666666664</v>
      </c>
      <c r="B8499" s="92">
        <v>28</v>
      </c>
    </row>
    <row r="8500" spans="1:2" x14ac:dyDescent="0.25">
      <c r="A8500" s="91">
        <v>44916.083333333336</v>
      </c>
      <c r="B8500" s="92">
        <v>29</v>
      </c>
    </row>
    <row r="8501" spans="1:2" x14ac:dyDescent="0.25">
      <c r="A8501" s="91">
        <v>44916.125</v>
      </c>
      <c r="B8501" s="92">
        <v>27</v>
      </c>
    </row>
    <row r="8502" spans="1:2" x14ac:dyDescent="0.25">
      <c r="A8502" s="91">
        <v>44916.166666666664</v>
      </c>
      <c r="B8502" s="92">
        <v>28</v>
      </c>
    </row>
    <row r="8503" spans="1:2" x14ac:dyDescent="0.25">
      <c r="A8503" s="91">
        <v>44916.208333333336</v>
      </c>
      <c r="B8503" s="92">
        <v>26</v>
      </c>
    </row>
    <row r="8504" spans="1:2" x14ac:dyDescent="0.25">
      <c r="A8504" s="91">
        <v>44916.25</v>
      </c>
      <c r="B8504" s="92">
        <v>27</v>
      </c>
    </row>
    <row r="8505" spans="1:2" x14ac:dyDescent="0.25">
      <c r="A8505" s="91">
        <v>44916.291666666664</v>
      </c>
      <c r="B8505" s="92">
        <v>27</v>
      </c>
    </row>
    <row r="8506" spans="1:2" x14ac:dyDescent="0.25">
      <c r="A8506" s="91">
        <v>44916.333333333336</v>
      </c>
      <c r="B8506" s="92">
        <v>28</v>
      </c>
    </row>
    <row r="8507" spans="1:2" x14ac:dyDescent="0.25">
      <c r="A8507" s="91">
        <v>44916.375</v>
      </c>
      <c r="B8507" s="92">
        <v>31</v>
      </c>
    </row>
    <row r="8508" spans="1:2" x14ac:dyDescent="0.25">
      <c r="A8508" s="91">
        <v>44916.416666666664</v>
      </c>
      <c r="B8508" s="92">
        <v>32</v>
      </c>
    </row>
    <row r="8509" spans="1:2" x14ac:dyDescent="0.25">
      <c r="A8509" s="91">
        <v>44916.458333333336</v>
      </c>
      <c r="B8509" s="92">
        <v>35</v>
      </c>
    </row>
    <row r="8510" spans="1:2" x14ac:dyDescent="0.25">
      <c r="A8510" s="91">
        <v>44916.5</v>
      </c>
      <c r="B8510" s="92">
        <v>37</v>
      </c>
    </row>
    <row r="8511" spans="1:2" x14ac:dyDescent="0.25">
      <c r="A8511" s="91">
        <v>44916.541666666664</v>
      </c>
      <c r="B8511" s="92">
        <v>39</v>
      </c>
    </row>
    <row r="8512" spans="1:2" x14ac:dyDescent="0.25">
      <c r="A8512" s="91">
        <v>44916.583333333336</v>
      </c>
      <c r="B8512" s="92">
        <v>39</v>
      </c>
    </row>
    <row r="8513" spans="1:2" x14ac:dyDescent="0.25">
      <c r="A8513" s="91">
        <v>44916.625</v>
      </c>
      <c r="B8513" s="92">
        <v>39</v>
      </c>
    </row>
    <row r="8514" spans="1:2" x14ac:dyDescent="0.25">
      <c r="A8514" s="91">
        <v>44916.666666666664</v>
      </c>
      <c r="B8514" s="92">
        <v>36</v>
      </c>
    </row>
    <row r="8515" spans="1:2" x14ac:dyDescent="0.25">
      <c r="A8515" s="91">
        <v>44916.708333333336</v>
      </c>
      <c r="B8515" s="92">
        <v>34</v>
      </c>
    </row>
    <row r="8516" spans="1:2" x14ac:dyDescent="0.25">
      <c r="A8516" s="91">
        <v>44916.75</v>
      </c>
      <c r="B8516" s="92">
        <v>36</v>
      </c>
    </row>
    <row r="8517" spans="1:2" x14ac:dyDescent="0.25">
      <c r="A8517" s="91">
        <v>44916.791666666664</v>
      </c>
      <c r="B8517" s="92">
        <v>33</v>
      </c>
    </row>
    <row r="8518" spans="1:2" x14ac:dyDescent="0.25">
      <c r="A8518" s="91">
        <v>44916.833333333336</v>
      </c>
      <c r="B8518" s="92">
        <v>34</v>
      </c>
    </row>
    <row r="8519" spans="1:2" x14ac:dyDescent="0.25">
      <c r="A8519" s="91">
        <v>44916.875</v>
      </c>
      <c r="B8519" s="92">
        <v>34</v>
      </c>
    </row>
    <row r="8520" spans="1:2" x14ac:dyDescent="0.25">
      <c r="A8520" s="91">
        <v>44916.916666666664</v>
      </c>
      <c r="B8520" s="92">
        <v>33</v>
      </c>
    </row>
    <row r="8521" spans="1:2" x14ac:dyDescent="0.25">
      <c r="A8521" s="91">
        <v>44916.958333333336</v>
      </c>
      <c r="B8521" s="92">
        <v>32</v>
      </c>
    </row>
    <row r="8522" spans="1:2" x14ac:dyDescent="0.25">
      <c r="A8522" s="91">
        <v>44917</v>
      </c>
      <c r="B8522" s="92">
        <v>32</v>
      </c>
    </row>
    <row r="8523" spans="1:2" x14ac:dyDescent="0.25">
      <c r="A8523" s="91">
        <v>44917.041666666664</v>
      </c>
      <c r="B8523" s="92">
        <v>31</v>
      </c>
    </row>
    <row r="8524" spans="1:2" x14ac:dyDescent="0.25">
      <c r="A8524" s="91">
        <v>44917.083333333336</v>
      </c>
      <c r="B8524" s="92">
        <v>30</v>
      </c>
    </row>
    <row r="8525" spans="1:2" x14ac:dyDescent="0.25">
      <c r="A8525" s="91">
        <v>44917.125</v>
      </c>
      <c r="B8525" s="92">
        <v>31</v>
      </c>
    </row>
    <row r="8526" spans="1:2" x14ac:dyDescent="0.25">
      <c r="A8526" s="91">
        <v>44917.166666666664</v>
      </c>
      <c r="B8526" s="92">
        <v>30</v>
      </c>
    </row>
    <row r="8527" spans="1:2" x14ac:dyDescent="0.25">
      <c r="A8527" s="91">
        <v>44917.208333333336</v>
      </c>
      <c r="B8527" s="92">
        <v>30</v>
      </c>
    </row>
    <row r="8528" spans="1:2" x14ac:dyDescent="0.25">
      <c r="A8528" s="91">
        <v>44917.25</v>
      </c>
      <c r="B8528" s="92">
        <v>31</v>
      </c>
    </row>
    <row r="8529" spans="1:2" x14ac:dyDescent="0.25">
      <c r="A8529" s="91">
        <v>44917.291666666664</v>
      </c>
      <c r="B8529" s="92">
        <v>32</v>
      </c>
    </row>
    <row r="8530" spans="1:2" x14ac:dyDescent="0.25">
      <c r="A8530" s="91">
        <v>44917.333333333336</v>
      </c>
      <c r="B8530" s="92">
        <v>34</v>
      </c>
    </row>
    <row r="8531" spans="1:2" x14ac:dyDescent="0.25">
      <c r="A8531" s="91">
        <v>44917.375</v>
      </c>
      <c r="B8531" s="92">
        <v>38</v>
      </c>
    </row>
    <row r="8532" spans="1:2" x14ac:dyDescent="0.25">
      <c r="A8532" s="91">
        <v>44917.416666666664</v>
      </c>
      <c r="B8532" s="92">
        <v>43</v>
      </c>
    </row>
    <row r="8533" spans="1:2" x14ac:dyDescent="0.25">
      <c r="A8533" s="91">
        <v>44917.458333333336</v>
      </c>
      <c r="B8533" s="92">
        <v>44</v>
      </c>
    </row>
    <row r="8534" spans="1:2" x14ac:dyDescent="0.25">
      <c r="A8534" s="91">
        <v>44917.5</v>
      </c>
      <c r="B8534" s="92">
        <v>45</v>
      </c>
    </row>
    <row r="8535" spans="1:2" x14ac:dyDescent="0.25">
      <c r="A8535" s="91">
        <v>44917.541666666664</v>
      </c>
      <c r="B8535" s="92">
        <v>45</v>
      </c>
    </row>
    <row r="8536" spans="1:2" x14ac:dyDescent="0.25">
      <c r="A8536" s="91">
        <v>44917.583333333336</v>
      </c>
      <c r="B8536" s="92">
        <v>44</v>
      </c>
    </row>
    <row r="8537" spans="1:2" x14ac:dyDescent="0.25">
      <c r="A8537" s="91">
        <v>44917.625</v>
      </c>
      <c r="B8537" s="92">
        <v>45</v>
      </c>
    </row>
    <row r="8538" spans="1:2" x14ac:dyDescent="0.25">
      <c r="A8538" s="91">
        <v>44917.666666666664</v>
      </c>
      <c r="B8538" s="92">
        <v>46</v>
      </c>
    </row>
    <row r="8539" spans="1:2" x14ac:dyDescent="0.25">
      <c r="A8539" s="91">
        <v>44917.708333333336</v>
      </c>
      <c r="B8539" s="92">
        <v>46</v>
      </c>
    </row>
    <row r="8540" spans="1:2" x14ac:dyDescent="0.25">
      <c r="A8540" s="91">
        <v>44917.75</v>
      </c>
      <c r="B8540" s="92">
        <v>47</v>
      </c>
    </row>
    <row r="8541" spans="1:2" x14ac:dyDescent="0.25">
      <c r="A8541" s="91">
        <v>44917.791666666664</v>
      </c>
      <c r="B8541" s="92">
        <v>46</v>
      </c>
    </row>
    <row r="8542" spans="1:2" x14ac:dyDescent="0.25">
      <c r="A8542" s="91">
        <v>44917.833333333336</v>
      </c>
      <c r="B8542" s="92">
        <v>46</v>
      </c>
    </row>
    <row r="8543" spans="1:2" x14ac:dyDescent="0.25">
      <c r="A8543" s="91">
        <v>44917.875</v>
      </c>
      <c r="B8543" s="92">
        <v>46</v>
      </c>
    </row>
    <row r="8544" spans="1:2" x14ac:dyDescent="0.25">
      <c r="A8544" s="91">
        <v>44917.916666666664</v>
      </c>
      <c r="B8544" s="92">
        <v>47</v>
      </c>
    </row>
    <row r="8545" spans="1:2" x14ac:dyDescent="0.25">
      <c r="A8545" s="91">
        <v>44917.958333333336</v>
      </c>
      <c r="B8545" s="92">
        <v>49</v>
      </c>
    </row>
    <row r="8546" spans="1:2" x14ac:dyDescent="0.25">
      <c r="A8546" s="91">
        <v>44918</v>
      </c>
      <c r="B8546" s="92">
        <v>53</v>
      </c>
    </row>
    <row r="8547" spans="1:2" x14ac:dyDescent="0.25">
      <c r="A8547" s="91">
        <v>44918.041666666664</v>
      </c>
      <c r="B8547" s="92">
        <v>54</v>
      </c>
    </row>
    <row r="8548" spans="1:2" x14ac:dyDescent="0.25">
      <c r="A8548" s="91">
        <v>44918.083333333336</v>
      </c>
      <c r="B8548" s="92">
        <v>54</v>
      </c>
    </row>
    <row r="8549" spans="1:2" x14ac:dyDescent="0.25">
      <c r="A8549" s="91">
        <v>44918.125</v>
      </c>
      <c r="B8549" s="92">
        <v>54</v>
      </c>
    </row>
    <row r="8550" spans="1:2" x14ac:dyDescent="0.25">
      <c r="A8550" s="91">
        <v>44918.166666666664</v>
      </c>
      <c r="B8550" s="92">
        <v>55</v>
      </c>
    </row>
    <row r="8551" spans="1:2" x14ac:dyDescent="0.25">
      <c r="A8551" s="91">
        <v>44918.208333333336</v>
      </c>
      <c r="B8551" s="92">
        <v>55</v>
      </c>
    </row>
    <row r="8552" spans="1:2" x14ac:dyDescent="0.25">
      <c r="A8552" s="91">
        <v>44918.25</v>
      </c>
      <c r="B8552" s="92">
        <v>53</v>
      </c>
    </row>
    <row r="8553" spans="1:2" x14ac:dyDescent="0.25">
      <c r="A8553" s="91">
        <v>44918.291666666664</v>
      </c>
      <c r="B8553" s="92">
        <v>50</v>
      </c>
    </row>
    <row r="8554" spans="1:2" x14ac:dyDescent="0.25">
      <c r="A8554" s="91">
        <v>44918.333333333336</v>
      </c>
      <c r="B8554" s="92">
        <v>48</v>
      </c>
    </row>
    <row r="8555" spans="1:2" x14ac:dyDescent="0.25">
      <c r="A8555" s="91">
        <v>44918.375</v>
      </c>
      <c r="B8555" s="92">
        <v>47</v>
      </c>
    </row>
    <row r="8556" spans="1:2" x14ac:dyDescent="0.25">
      <c r="A8556" s="91">
        <v>44918.416666666664</v>
      </c>
      <c r="B8556" s="92">
        <v>46</v>
      </c>
    </row>
    <row r="8557" spans="1:2" x14ac:dyDescent="0.25">
      <c r="A8557" s="91">
        <v>44918.458333333336</v>
      </c>
      <c r="B8557" s="92">
        <v>48</v>
      </c>
    </row>
    <row r="8558" spans="1:2" x14ac:dyDescent="0.25">
      <c r="A8558" s="91">
        <v>44918.5</v>
      </c>
      <c r="B8558" s="92">
        <v>49</v>
      </c>
    </row>
    <row r="8559" spans="1:2" x14ac:dyDescent="0.25">
      <c r="A8559" s="91">
        <v>44918.541666666664</v>
      </c>
      <c r="B8559" s="92">
        <v>46</v>
      </c>
    </row>
    <row r="8560" spans="1:2" x14ac:dyDescent="0.25">
      <c r="A8560" s="91">
        <v>44918.583333333336</v>
      </c>
      <c r="B8560" s="92">
        <v>40</v>
      </c>
    </row>
    <row r="8561" spans="1:2" x14ac:dyDescent="0.25">
      <c r="A8561" s="91">
        <v>44918.625</v>
      </c>
      <c r="B8561" s="92">
        <v>32</v>
      </c>
    </row>
    <row r="8562" spans="1:2" x14ac:dyDescent="0.25">
      <c r="A8562" s="91">
        <v>44918.666666666664</v>
      </c>
      <c r="B8562" s="92">
        <v>26</v>
      </c>
    </row>
    <row r="8563" spans="1:2" x14ac:dyDescent="0.25">
      <c r="A8563" s="91">
        <v>44918.708333333336</v>
      </c>
      <c r="B8563" s="92">
        <v>23</v>
      </c>
    </row>
    <row r="8564" spans="1:2" x14ac:dyDescent="0.25">
      <c r="A8564" s="91">
        <v>44918.75</v>
      </c>
      <c r="B8564" s="92">
        <v>19</v>
      </c>
    </row>
    <row r="8565" spans="1:2" x14ac:dyDescent="0.25">
      <c r="A8565" s="91">
        <v>44918.791666666664</v>
      </c>
      <c r="B8565" s="92">
        <v>17</v>
      </c>
    </row>
    <row r="8566" spans="1:2" x14ac:dyDescent="0.25">
      <c r="A8566" s="91">
        <v>44918.833333333336</v>
      </c>
      <c r="B8566" s="92">
        <v>15</v>
      </c>
    </row>
    <row r="8567" spans="1:2" x14ac:dyDescent="0.25">
      <c r="A8567" s="91">
        <v>44918.875</v>
      </c>
      <c r="B8567" s="92">
        <v>12</v>
      </c>
    </row>
    <row r="8568" spans="1:2" x14ac:dyDescent="0.25">
      <c r="A8568" s="91">
        <v>44918.916666666664</v>
      </c>
      <c r="B8568" s="92">
        <v>11</v>
      </c>
    </row>
    <row r="8569" spans="1:2" x14ac:dyDescent="0.25">
      <c r="A8569" s="91">
        <v>44918.958333333336</v>
      </c>
      <c r="B8569" s="92">
        <v>10</v>
      </c>
    </row>
    <row r="8570" spans="1:2" x14ac:dyDescent="0.25">
      <c r="A8570" s="91">
        <v>44919</v>
      </c>
      <c r="B8570" s="92">
        <v>9</v>
      </c>
    </row>
    <row r="8571" spans="1:2" x14ac:dyDescent="0.25">
      <c r="A8571" s="91">
        <v>44919.041666666664</v>
      </c>
      <c r="B8571" s="92">
        <v>9</v>
      </c>
    </row>
    <row r="8572" spans="1:2" x14ac:dyDescent="0.25">
      <c r="A8572" s="91">
        <v>44919.083333333336</v>
      </c>
      <c r="B8572" s="92">
        <v>9</v>
      </c>
    </row>
    <row r="8573" spans="1:2" x14ac:dyDescent="0.25">
      <c r="A8573" s="91">
        <v>44919.125</v>
      </c>
      <c r="B8573" s="92">
        <v>8</v>
      </c>
    </row>
    <row r="8574" spans="1:2" x14ac:dyDescent="0.25">
      <c r="A8574" s="91">
        <v>44919.166666666664</v>
      </c>
      <c r="B8574" s="92">
        <v>8</v>
      </c>
    </row>
    <row r="8575" spans="1:2" x14ac:dyDescent="0.25">
      <c r="A8575" s="91">
        <v>44919.208333333336</v>
      </c>
      <c r="B8575" s="92">
        <v>7</v>
      </c>
    </row>
    <row r="8576" spans="1:2" x14ac:dyDescent="0.25">
      <c r="A8576" s="91">
        <v>44919.25</v>
      </c>
      <c r="B8576" s="92">
        <v>7</v>
      </c>
    </row>
    <row r="8577" spans="1:2" x14ac:dyDescent="0.25">
      <c r="A8577" s="91">
        <v>44919.291666666664</v>
      </c>
      <c r="B8577" s="92">
        <v>8</v>
      </c>
    </row>
    <row r="8578" spans="1:2" x14ac:dyDescent="0.25">
      <c r="A8578" s="91">
        <v>44919.333333333336</v>
      </c>
      <c r="B8578" s="92">
        <v>7</v>
      </c>
    </row>
    <row r="8579" spans="1:2" x14ac:dyDescent="0.25">
      <c r="A8579" s="91">
        <v>44919.375</v>
      </c>
      <c r="B8579" s="92">
        <v>9</v>
      </c>
    </row>
    <row r="8580" spans="1:2" x14ac:dyDescent="0.25">
      <c r="A8580" s="91">
        <v>44919.416666666664</v>
      </c>
      <c r="B8580" s="92">
        <v>10</v>
      </c>
    </row>
    <row r="8581" spans="1:2" x14ac:dyDescent="0.25">
      <c r="A8581" s="91">
        <v>44919.458333333336</v>
      </c>
      <c r="B8581" s="92">
        <v>12</v>
      </c>
    </row>
    <row r="8582" spans="1:2" x14ac:dyDescent="0.25">
      <c r="A8582" s="91">
        <v>44919.5</v>
      </c>
      <c r="B8582" s="92">
        <v>13</v>
      </c>
    </row>
    <row r="8583" spans="1:2" x14ac:dyDescent="0.25">
      <c r="A8583" s="91">
        <v>44919.541666666664</v>
      </c>
      <c r="B8583" s="92">
        <v>14</v>
      </c>
    </row>
    <row r="8584" spans="1:2" x14ac:dyDescent="0.25">
      <c r="A8584" s="91">
        <v>44919.583333333336</v>
      </c>
      <c r="B8584" s="92">
        <v>15</v>
      </c>
    </row>
    <row r="8585" spans="1:2" x14ac:dyDescent="0.25">
      <c r="A8585" s="91">
        <v>44919.625</v>
      </c>
      <c r="B8585" s="92">
        <v>16</v>
      </c>
    </row>
    <row r="8586" spans="1:2" x14ac:dyDescent="0.25">
      <c r="A8586" s="91">
        <v>44919.666666666664</v>
      </c>
      <c r="B8586" s="92">
        <v>14</v>
      </c>
    </row>
    <row r="8587" spans="1:2" x14ac:dyDescent="0.25">
      <c r="A8587" s="91">
        <v>44919.708333333336</v>
      </c>
      <c r="B8587" s="92">
        <v>14</v>
      </c>
    </row>
    <row r="8588" spans="1:2" x14ac:dyDescent="0.25">
      <c r="A8588" s="91">
        <v>44919.75</v>
      </c>
      <c r="B8588" s="92">
        <v>14</v>
      </c>
    </row>
    <row r="8589" spans="1:2" x14ac:dyDescent="0.25">
      <c r="A8589" s="91">
        <v>44919.791666666664</v>
      </c>
      <c r="B8589" s="92">
        <v>14</v>
      </c>
    </row>
    <row r="8590" spans="1:2" x14ac:dyDescent="0.25">
      <c r="A8590" s="91">
        <v>44919.833333333336</v>
      </c>
      <c r="B8590" s="92">
        <v>15</v>
      </c>
    </row>
    <row r="8591" spans="1:2" x14ac:dyDescent="0.25">
      <c r="A8591" s="91">
        <v>44919.875</v>
      </c>
      <c r="B8591" s="92">
        <v>15</v>
      </c>
    </row>
    <row r="8592" spans="1:2" x14ac:dyDescent="0.25">
      <c r="A8592" s="91">
        <v>44919.916666666664</v>
      </c>
      <c r="B8592" s="92">
        <v>15</v>
      </c>
    </row>
    <row r="8593" spans="1:2" x14ac:dyDescent="0.25">
      <c r="A8593" s="91">
        <v>44919.958333333336</v>
      </c>
      <c r="B8593" s="92">
        <v>15</v>
      </c>
    </row>
    <row r="8594" spans="1:2" x14ac:dyDescent="0.25">
      <c r="A8594" s="91">
        <v>44920</v>
      </c>
      <c r="B8594" s="92">
        <v>14</v>
      </c>
    </row>
    <row r="8595" spans="1:2" x14ac:dyDescent="0.25">
      <c r="A8595" s="91">
        <v>44920.041666666664</v>
      </c>
      <c r="B8595" s="92">
        <v>14</v>
      </c>
    </row>
    <row r="8596" spans="1:2" x14ac:dyDescent="0.25">
      <c r="A8596" s="91">
        <v>44920.083333333336</v>
      </c>
      <c r="B8596" s="92">
        <v>15</v>
      </c>
    </row>
    <row r="8597" spans="1:2" x14ac:dyDescent="0.25">
      <c r="A8597" s="91">
        <v>44920.125</v>
      </c>
      <c r="B8597" s="92">
        <v>15</v>
      </c>
    </row>
    <row r="8598" spans="1:2" x14ac:dyDescent="0.25">
      <c r="A8598" s="91">
        <v>44920.166666666664</v>
      </c>
      <c r="B8598" s="92">
        <v>15</v>
      </c>
    </row>
    <row r="8599" spans="1:2" x14ac:dyDescent="0.25">
      <c r="A8599" s="91">
        <v>44920.208333333336</v>
      </c>
      <c r="B8599" s="92">
        <v>16</v>
      </c>
    </row>
    <row r="8600" spans="1:2" x14ac:dyDescent="0.25">
      <c r="A8600" s="91">
        <v>44920.25</v>
      </c>
      <c r="B8600" s="92">
        <v>17</v>
      </c>
    </row>
    <row r="8601" spans="1:2" x14ac:dyDescent="0.25">
      <c r="A8601" s="91">
        <v>44920.291666666664</v>
      </c>
      <c r="B8601" s="92">
        <v>18</v>
      </c>
    </row>
    <row r="8602" spans="1:2" x14ac:dyDescent="0.25">
      <c r="A8602" s="91">
        <v>44920.333333333336</v>
      </c>
      <c r="B8602" s="92">
        <v>18</v>
      </c>
    </row>
    <row r="8603" spans="1:2" x14ac:dyDescent="0.25">
      <c r="A8603" s="91">
        <v>44920.375</v>
      </c>
      <c r="B8603" s="92">
        <v>21</v>
      </c>
    </row>
    <row r="8604" spans="1:2" x14ac:dyDescent="0.25">
      <c r="A8604" s="91">
        <v>44920.416666666664</v>
      </c>
      <c r="B8604" s="92">
        <v>23</v>
      </c>
    </row>
    <row r="8605" spans="1:2" x14ac:dyDescent="0.25">
      <c r="A8605" s="91">
        <v>44920.458333333336</v>
      </c>
      <c r="B8605" s="92">
        <v>24</v>
      </c>
    </row>
    <row r="8606" spans="1:2" x14ac:dyDescent="0.25">
      <c r="A8606" s="91">
        <v>44920.5</v>
      </c>
      <c r="B8606" s="92">
        <v>26</v>
      </c>
    </row>
    <row r="8607" spans="1:2" x14ac:dyDescent="0.25">
      <c r="A8607" s="91">
        <v>44920.541666666664</v>
      </c>
      <c r="B8607" s="92">
        <v>27</v>
      </c>
    </row>
    <row r="8608" spans="1:2" x14ac:dyDescent="0.25">
      <c r="A8608" s="91">
        <v>44920.583333333336</v>
      </c>
      <c r="B8608" s="92">
        <v>27</v>
      </c>
    </row>
    <row r="8609" spans="1:2" x14ac:dyDescent="0.25">
      <c r="A8609" s="91">
        <v>44920.625</v>
      </c>
      <c r="B8609" s="92">
        <v>28</v>
      </c>
    </row>
    <row r="8610" spans="1:2" x14ac:dyDescent="0.25">
      <c r="A8610" s="91">
        <v>44920.666666666664</v>
      </c>
      <c r="B8610" s="92">
        <v>27</v>
      </c>
    </row>
    <row r="8611" spans="1:2" x14ac:dyDescent="0.25">
      <c r="A8611" s="91">
        <v>44920.708333333336</v>
      </c>
      <c r="B8611" s="92">
        <v>26</v>
      </c>
    </row>
    <row r="8612" spans="1:2" x14ac:dyDescent="0.25">
      <c r="A8612" s="91">
        <v>44920.75</v>
      </c>
      <c r="B8612" s="92">
        <v>26</v>
      </c>
    </row>
    <row r="8613" spans="1:2" x14ac:dyDescent="0.25">
      <c r="A8613" s="91">
        <v>44920.791666666664</v>
      </c>
      <c r="B8613" s="92">
        <v>25</v>
      </c>
    </row>
    <row r="8614" spans="1:2" x14ac:dyDescent="0.25">
      <c r="A8614" s="91">
        <v>44920.833333333336</v>
      </c>
      <c r="B8614" s="92">
        <v>24</v>
      </c>
    </row>
    <row r="8615" spans="1:2" x14ac:dyDescent="0.25">
      <c r="A8615" s="91">
        <v>44920.875</v>
      </c>
      <c r="B8615" s="92">
        <v>23</v>
      </c>
    </row>
    <row r="8616" spans="1:2" x14ac:dyDescent="0.25">
      <c r="A8616" s="91">
        <v>44920.916666666664</v>
      </c>
      <c r="B8616" s="92">
        <v>22</v>
      </c>
    </row>
    <row r="8617" spans="1:2" x14ac:dyDescent="0.25">
      <c r="A8617" s="91">
        <v>44920.958333333336</v>
      </c>
      <c r="B8617" s="92">
        <v>21</v>
      </c>
    </row>
    <row r="8618" spans="1:2" x14ac:dyDescent="0.25">
      <c r="A8618" s="91">
        <v>44921</v>
      </c>
      <c r="B8618" s="92">
        <v>21</v>
      </c>
    </row>
    <row r="8619" spans="1:2" x14ac:dyDescent="0.25">
      <c r="A8619" s="91">
        <v>44921.041666666664</v>
      </c>
      <c r="B8619" s="92">
        <v>20</v>
      </c>
    </row>
    <row r="8620" spans="1:2" x14ac:dyDescent="0.25">
      <c r="A8620" s="91">
        <v>44921.083333333336</v>
      </c>
      <c r="B8620" s="92">
        <v>19</v>
      </c>
    </row>
    <row r="8621" spans="1:2" x14ac:dyDescent="0.25">
      <c r="A8621" s="91">
        <v>44921.125</v>
      </c>
      <c r="B8621" s="92">
        <v>19</v>
      </c>
    </row>
    <row r="8622" spans="1:2" x14ac:dyDescent="0.25">
      <c r="A8622" s="91">
        <v>44921.166666666664</v>
      </c>
      <c r="B8622" s="92">
        <v>19</v>
      </c>
    </row>
    <row r="8623" spans="1:2" x14ac:dyDescent="0.25">
      <c r="A8623" s="91">
        <v>44921.208333333336</v>
      </c>
      <c r="B8623" s="92">
        <v>19</v>
      </c>
    </row>
    <row r="8624" spans="1:2" x14ac:dyDescent="0.25">
      <c r="A8624" s="91">
        <v>44921.25</v>
      </c>
      <c r="B8624" s="92">
        <v>18</v>
      </c>
    </row>
    <row r="8625" spans="1:2" x14ac:dyDescent="0.25">
      <c r="A8625" s="91">
        <v>44921.291666666664</v>
      </c>
      <c r="B8625" s="92">
        <v>19</v>
      </c>
    </row>
    <row r="8626" spans="1:2" x14ac:dyDescent="0.25">
      <c r="A8626" s="91">
        <v>44921.333333333336</v>
      </c>
      <c r="B8626" s="92">
        <v>19</v>
      </c>
    </row>
    <row r="8627" spans="1:2" x14ac:dyDescent="0.25">
      <c r="A8627" s="91">
        <v>44921.375</v>
      </c>
      <c r="B8627" s="92">
        <v>21</v>
      </c>
    </row>
    <row r="8628" spans="1:2" x14ac:dyDescent="0.25">
      <c r="A8628" s="91">
        <v>44921.416666666664</v>
      </c>
      <c r="B8628" s="92">
        <v>23</v>
      </c>
    </row>
    <row r="8629" spans="1:2" x14ac:dyDescent="0.25">
      <c r="A8629" s="91">
        <v>44921.458333333336</v>
      </c>
      <c r="B8629" s="92">
        <v>25</v>
      </c>
    </row>
    <row r="8630" spans="1:2" x14ac:dyDescent="0.25">
      <c r="A8630" s="91">
        <v>44921.5</v>
      </c>
      <c r="B8630" s="92">
        <v>26</v>
      </c>
    </row>
    <row r="8631" spans="1:2" x14ac:dyDescent="0.25">
      <c r="A8631" s="91">
        <v>44921.541666666664</v>
      </c>
      <c r="B8631" s="92">
        <v>27</v>
      </c>
    </row>
    <row r="8632" spans="1:2" x14ac:dyDescent="0.25">
      <c r="A8632" s="91">
        <v>44921.583333333336</v>
      </c>
      <c r="B8632" s="92">
        <v>28</v>
      </c>
    </row>
    <row r="8633" spans="1:2" x14ac:dyDescent="0.25">
      <c r="A8633" s="91">
        <v>44921.625</v>
      </c>
      <c r="B8633" s="92">
        <v>28</v>
      </c>
    </row>
    <row r="8634" spans="1:2" x14ac:dyDescent="0.25">
      <c r="A8634" s="91">
        <v>44921.666666666664</v>
      </c>
      <c r="B8634" s="92">
        <v>27</v>
      </c>
    </row>
    <row r="8635" spans="1:2" x14ac:dyDescent="0.25">
      <c r="A8635" s="91">
        <v>44921.708333333336</v>
      </c>
      <c r="B8635" s="92">
        <v>27</v>
      </c>
    </row>
    <row r="8636" spans="1:2" x14ac:dyDescent="0.25">
      <c r="A8636" s="91">
        <v>44921.75</v>
      </c>
      <c r="B8636" s="92">
        <v>28</v>
      </c>
    </row>
    <row r="8637" spans="1:2" x14ac:dyDescent="0.25">
      <c r="A8637" s="91">
        <v>44921.791666666664</v>
      </c>
      <c r="B8637" s="92">
        <v>28</v>
      </c>
    </row>
    <row r="8638" spans="1:2" x14ac:dyDescent="0.25">
      <c r="A8638" s="91">
        <v>44921.833333333336</v>
      </c>
      <c r="B8638" s="92">
        <v>28</v>
      </c>
    </row>
    <row r="8639" spans="1:2" x14ac:dyDescent="0.25">
      <c r="A8639" s="91">
        <v>44921.875</v>
      </c>
      <c r="B8639" s="92">
        <v>28</v>
      </c>
    </row>
    <row r="8640" spans="1:2" x14ac:dyDescent="0.25">
      <c r="A8640" s="91">
        <v>44921.916666666664</v>
      </c>
      <c r="B8640" s="92">
        <v>28</v>
      </c>
    </row>
    <row r="8641" spans="1:2" x14ac:dyDescent="0.25">
      <c r="A8641" s="91">
        <v>44921.958333333336</v>
      </c>
      <c r="B8641" s="92">
        <v>29</v>
      </c>
    </row>
    <row r="8642" spans="1:2" x14ac:dyDescent="0.25">
      <c r="A8642" s="91">
        <v>44922</v>
      </c>
      <c r="B8642" s="92">
        <v>29</v>
      </c>
    </row>
    <row r="8643" spans="1:2" x14ac:dyDescent="0.25">
      <c r="A8643" s="91">
        <v>44922.041666666664</v>
      </c>
      <c r="B8643" s="92">
        <v>29</v>
      </c>
    </row>
    <row r="8644" spans="1:2" x14ac:dyDescent="0.25">
      <c r="A8644" s="91">
        <v>44922.083333333336</v>
      </c>
      <c r="B8644" s="92">
        <v>29</v>
      </c>
    </row>
    <row r="8645" spans="1:2" x14ac:dyDescent="0.25">
      <c r="A8645" s="91">
        <v>44922.125</v>
      </c>
      <c r="B8645" s="92">
        <v>29</v>
      </c>
    </row>
    <row r="8646" spans="1:2" x14ac:dyDescent="0.25">
      <c r="A8646" s="91">
        <v>44922.166666666664</v>
      </c>
      <c r="B8646" s="92">
        <v>29</v>
      </c>
    </row>
    <row r="8647" spans="1:2" x14ac:dyDescent="0.25">
      <c r="A8647" s="91">
        <v>44922.208333333336</v>
      </c>
      <c r="B8647" s="92">
        <v>29</v>
      </c>
    </row>
    <row r="8648" spans="1:2" x14ac:dyDescent="0.25">
      <c r="A8648" s="91">
        <v>44922.25</v>
      </c>
      <c r="B8648" s="92">
        <v>29</v>
      </c>
    </row>
    <row r="8649" spans="1:2" x14ac:dyDescent="0.25">
      <c r="A8649" s="91">
        <v>44922.291666666664</v>
      </c>
      <c r="B8649" s="92">
        <v>28</v>
      </c>
    </row>
    <row r="8650" spans="1:2" x14ac:dyDescent="0.25">
      <c r="A8650" s="91">
        <v>44922.333333333336</v>
      </c>
      <c r="B8650" s="92">
        <v>29</v>
      </c>
    </row>
    <row r="8651" spans="1:2" x14ac:dyDescent="0.25">
      <c r="A8651" s="91">
        <v>44922.375</v>
      </c>
      <c r="B8651" s="92">
        <v>30</v>
      </c>
    </row>
    <row r="8652" spans="1:2" x14ac:dyDescent="0.25">
      <c r="A8652" s="91">
        <v>44922.416666666664</v>
      </c>
      <c r="B8652" s="92">
        <v>31</v>
      </c>
    </row>
    <row r="8653" spans="1:2" x14ac:dyDescent="0.25">
      <c r="A8653" s="91">
        <v>44922.458333333336</v>
      </c>
      <c r="B8653" s="92">
        <v>32</v>
      </c>
    </row>
    <row r="8654" spans="1:2" x14ac:dyDescent="0.25">
      <c r="A8654" s="91">
        <v>44922.5</v>
      </c>
      <c r="B8654" s="92">
        <v>33</v>
      </c>
    </row>
    <row r="8655" spans="1:2" x14ac:dyDescent="0.25">
      <c r="A8655" s="91">
        <v>44922.541666666664</v>
      </c>
      <c r="B8655" s="92">
        <v>34</v>
      </c>
    </row>
    <row r="8656" spans="1:2" x14ac:dyDescent="0.25">
      <c r="A8656" s="91">
        <v>44922.583333333336</v>
      </c>
      <c r="B8656" s="92">
        <v>35</v>
      </c>
    </row>
    <row r="8657" spans="1:2" x14ac:dyDescent="0.25">
      <c r="A8657" s="91">
        <v>44922.625</v>
      </c>
      <c r="B8657" s="92">
        <v>34</v>
      </c>
    </row>
    <row r="8658" spans="1:2" x14ac:dyDescent="0.25">
      <c r="A8658" s="91">
        <v>44922.666666666664</v>
      </c>
      <c r="B8658" s="92">
        <v>33</v>
      </c>
    </row>
    <row r="8659" spans="1:2" x14ac:dyDescent="0.25">
      <c r="A8659" s="91">
        <v>44922.708333333336</v>
      </c>
      <c r="B8659" s="92">
        <v>33</v>
      </c>
    </row>
    <row r="8660" spans="1:2" x14ac:dyDescent="0.25">
      <c r="A8660" s="91">
        <v>44922.75</v>
      </c>
      <c r="B8660" s="92">
        <v>33</v>
      </c>
    </row>
    <row r="8661" spans="1:2" x14ac:dyDescent="0.25">
      <c r="A8661" s="91">
        <v>44922.791666666664</v>
      </c>
      <c r="B8661" s="92">
        <v>33</v>
      </c>
    </row>
    <row r="8662" spans="1:2" x14ac:dyDescent="0.25">
      <c r="A8662" s="91">
        <v>44922.833333333336</v>
      </c>
      <c r="B8662" s="92">
        <v>33</v>
      </c>
    </row>
    <row r="8663" spans="1:2" x14ac:dyDescent="0.25">
      <c r="A8663" s="91">
        <v>44922.875</v>
      </c>
      <c r="B8663" s="92">
        <v>33</v>
      </c>
    </row>
    <row r="8664" spans="1:2" x14ac:dyDescent="0.25">
      <c r="A8664" s="91">
        <v>44922.916666666664</v>
      </c>
      <c r="B8664" s="92">
        <v>33</v>
      </c>
    </row>
    <row r="8665" spans="1:2" x14ac:dyDescent="0.25">
      <c r="A8665" s="91">
        <v>44922.958333333336</v>
      </c>
      <c r="B8665" s="92">
        <v>33</v>
      </c>
    </row>
    <row r="8666" spans="1:2" x14ac:dyDescent="0.25">
      <c r="A8666" s="91">
        <v>44923</v>
      </c>
      <c r="B8666" s="92">
        <v>34</v>
      </c>
    </row>
    <row r="8667" spans="1:2" x14ac:dyDescent="0.25">
      <c r="A8667" s="91">
        <v>44923.041666666664</v>
      </c>
      <c r="B8667" s="92">
        <v>34</v>
      </c>
    </row>
    <row r="8668" spans="1:2" x14ac:dyDescent="0.25">
      <c r="A8668" s="91">
        <v>44923.083333333336</v>
      </c>
      <c r="B8668" s="92">
        <v>33</v>
      </c>
    </row>
    <row r="8669" spans="1:2" x14ac:dyDescent="0.25">
      <c r="A8669" s="91">
        <v>44923.125</v>
      </c>
      <c r="B8669" s="92">
        <v>32</v>
      </c>
    </row>
    <row r="8670" spans="1:2" x14ac:dyDescent="0.25">
      <c r="A8670" s="91">
        <v>44923.166666666664</v>
      </c>
      <c r="B8670" s="92">
        <v>28</v>
      </c>
    </row>
    <row r="8671" spans="1:2" x14ac:dyDescent="0.25">
      <c r="A8671" s="91">
        <v>44923.208333333336</v>
      </c>
      <c r="B8671" s="92">
        <v>31</v>
      </c>
    </row>
    <row r="8672" spans="1:2" x14ac:dyDescent="0.25">
      <c r="A8672" s="91">
        <v>44923.25</v>
      </c>
      <c r="B8672" s="92">
        <v>30</v>
      </c>
    </row>
    <row r="8673" spans="1:2" x14ac:dyDescent="0.25">
      <c r="A8673" s="91">
        <v>44923.291666666664</v>
      </c>
      <c r="B8673" s="92">
        <v>30</v>
      </c>
    </row>
    <row r="8674" spans="1:2" x14ac:dyDescent="0.25">
      <c r="A8674" s="91">
        <v>44923.333333333336</v>
      </c>
      <c r="B8674" s="92">
        <v>33</v>
      </c>
    </row>
    <row r="8675" spans="1:2" x14ac:dyDescent="0.25">
      <c r="A8675" s="91">
        <v>44923.375</v>
      </c>
      <c r="B8675" s="92">
        <v>34</v>
      </c>
    </row>
    <row r="8676" spans="1:2" x14ac:dyDescent="0.25">
      <c r="A8676" s="91">
        <v>44923.416666666664</v>
      </c>
      <c r="B8676" s="92">
        <v>38</v>
      </c>
    </row>
    <row r="8677" spans="1:2" x14ac:dyDescent="0.25">
      <c r="A8677" s="91">
        <v>44923.458333333336</v>
      </c>
      <c r="B8677" s="92">
        <v>40</v>
      </c>
    </row>
    <row r="8678" spans="1:2" x14ac:dyDescent="0.25">
      <c r="A8678" s="91">
        <v>44923.5</v>
      </c>
      <c r="B8678" s="92">
        <v>43</v>
      </c>
    </row>
    <row r="8679" spans="1:2" x14ac:dyDescent="0.25">
      <c r="A8679" s="91">
        <v>44923.541666666664</v>
      </c>
      <c r="B8679" s="92">
        <v>43</v>
      </c>
    </row>
    <row r="8680" spans="1:2" x14ac:dyDescent="0.25">
      <c r="A8680" s="91">
        <v>44923.583333333336</v>
      </c>
      <c r="B8680" s="92">
        <v>44</v>
      </c>
    </row>
    <row r="8681" spans="1:2" x14ac:dyDescent="0.25">
      <c r="A8681" s="91">
        <v>44923.625</v>
      </c>
      <c r="B8681" s="92">
        <v>44</v>
      </c>
    </row>
    <row r="8682" spans="1:2" x14ac:dyDescent="0.25">
      <c r="A8682" s="91">
        <v>44923.666666666664</v>
      </c>
      <c r="B8682" s="92">
        <v>43</v>
      </c>
    </row>
    <row r="8683" spans="1:2" x14ac:dyDescent="0.25">
      <c r="A8683" s="91">
        <v>44923.708333333336</v>
      </c>
      <c r="B8683" s="92">
        <v>40</v>
      </c>
    </row>
    <row r="8684" spans="1:2" x14ac:dyDescent="0.25">
      <c r="A8684" s="91">
        <v>44923.75</v>
      </c>
      <c r="B8684" s="92">
        <v>38</v>
      </c>
    </row>
    <row r="8685" spans="1:2" x14ac:dyDescent="0.25">
      <c r="A8685" s="91">
        <v>44923.791666666664</v>
      </c>
      <c r="B8685" s="92">
        <v>36</v>
      </c>
    </row>
    <row r="8686" spans="1:2" x14ac:dyDescent="0.25">
      <c r="A8686" s="91">
        <v>44923.833333333336</v>
      </c>
      <c r="B8686" s="92">
        <v>37</v>
      </c>
    </row>
    <row r="8687" spans="1:2" x14ac:dyDescent="0.25">
      <c r="A8687" s="91">
        <v>44923.875</v>
      </c>
      <c r="B8687" s="92">
        <v>39</v>
      </c>
    </row>
    <row r="8688" spans="1:2" x14ac:dyDescent="0.25">
      <c r="A8688" s="91">
        <v>44923.916666666664</v>
      </c>
      <c r="B8688" s="92">
        <v>37</v>
      </c>
    </row>
    <row r="8689" spans="1:2" x14ac:dyDescent="0.25">
      <c r="A8689" s="91">
        <v>44923.958333333336</v>
      </c>
      <c r="B8689" s="92">
        <v>38</v>
      </c>
    </row>
    <row r="8690" spans="1:2" x14ac:dyDescent="0.25">
      <c r="A8690" s="91">
        <v>44924</v>
      </c>
      <c r="B8690" s="92">
        <v>38</v>
      </c>
    </row>
    <row r="8691" spans="1:2" x14ac:dyDescent="0.25">
      <c r="A8691" s="91">
        <v>44924.041666666664</v>
      </c>
      <c r="B8691" s="92">
        <v>36</v>
      </c>
    </row>
    <row r="8692" spans="1:2" x14ac:dyDescent="0.25">
      <c r="A8692" s="91">
        <v>44924.083333333336</v>
      </c>
      <c r="B8692" s="92">
        <v>34</v>
      </c>
    </row>
    <row r="8693" spans="1:2" x14ac:dyDescent="0.25">
      <c r="A8693" s="91">
        <v>44924.125</v>
      </c>
      <c r="B8693" s="92">
        <v>34</v>
      </c>
    </row>
    <row r="8694" spans="1:2" x14ac:dyDescent="0.25">
      <c r="A8694" s="91">
        <v>44924.166666666664</v>
      </c>
      <c r="B8694" s="92">
        <v>35</v>
      </c>
    </row>
    <row r="8695" spans="1:2" x14ac:dyDescent="0.25">
      <c r="A8695" s="91">
        <v>44924.208333333336</v>
      </c>
      <c r="B8695" s="92">
        <v>32</v>
      </c>
    </row>
    <row r="8696" spans="1:2" x14ac:dyDescent="0.25">
      <c r="A8696" s="91">
        <v>44924.25</v>
      </c>
      <c r="B8696" s="92">
        <v>36</v>
      </c>
    </row>
    <row r="8697" spans="1:2" x14ac:dyDescent="0.25">
      <c r="A8697" s="91">
        <v>44924.291666666664</v>
      </c>
      <c r="B8697" s="92">
        <v>33</v>
      </c>
    </row>
    <row r="8698" spans="1:2" x14ac:dyDescent="0.25">
      <c r="A8698" s="91">
        <v>44924.333333333336</v>
      </c>
      <c r="B8698" s="92">
        <v>33</v>
      </c>
    </row>
    <row r="8699" spans="1:2" x14ac:dyDescent="0.25">
      <c r="A8699" s="91">
        <v>44924.375</v>
      </c>
      <c r="B8699" s="92">
        <v>39</v>
      </c>
    </row>
    <row r="8700" spans="1:2" x14ac:dyDescent="0.25">
      <c r="A8700" s="91">
        <v>44924.416666666664</v>
      </c>
      <c r="B8700" s="92">
        <v>41</v>
      </c>
    </row>
    <row r="8701" spans="1:2" x14ac:dyDescent="0.25">
      <c r="A8701" s="91">
        <v>44924.458333333336</v>
      </c>
      <c r="B8701" s="92">
        <v>43</v>
      </c>
    </row>
    <row r="8702" spans="1:2" x14ac:dyDescent="0.25">
      <c r="A8702" s="91">
        <v>44924.5</v>
      </c>
      <c r="B8702" s="92">
        <v>44</v>
      </c>
    </row>
    <row r="8703" spans="1:2" x14ac:dyDescent="0.25">
      <c r="A8703" s="91">
        <v>44924.541666666664</v>
      </c>
      <c r="B8703" s="92">
        <v>44</v>
      </c>
    </row>
    <row r="8704" spans="1:2" x14ac:dyDescent="0.25">
      <c r="A8704" s="91">
        <v>44924.583333333336</v>
      </c>
      <c r="B8704" s="92">
        <v>46</v>
      </c>
    </row>
    <row r="8705" spans="1:2" x14ac:dyDescent="0.25">
      <c r="A8705" s="91">
        <v>44924.625</v>
      </c>
      <c r="B8705" s="92">
        <v>45</v>
      </c>
    </row>
    <row r="8706" spans="1:2" x14ac:dyDescent="0.25">
      <c r="A8706" s="91">
        <v>44924.666666666664</v>
      </c>
      <c r="B8706" s="92">
        <v>44</v>
      </c>
    </row>
    <row r="8707" spans="1:2" x14ac:dyDescent="0.25">
      <c r="A8707" s="91">
        <v>44924.708333333336</v>
      </c>
      <c r="B8707" s="92">
        <v>42</v>
      </c>
    </row>
    <row r="8708" spans="1:2" x14ac:dyDescent="0.25">
      <c r="A8708" s="91">
        <v>44924.75</v>
      </c>
      <c r="B8708" s="92">
        <v>40</v>
      </c>
    </row>
    <row r="8709" spans="1:2" x14ac:dyDescent="0.25">
      <c r="A8709" s="91">
        <v>44924.791666666664</v>
      </c>
      <c r="B8709" s="92">
        <v>41</v>
      </c>
    </row>
    <row r="8710" spans="1:2" x14ac:dyDescent="0.25">
      <c r="A8710" s="91">
        <v>44924.833333333336</v>
      </c>
      <c r="B8710" s="92">
        <v>39</v>
      </c>
    </row>
    <row r="8711" spans="1:2" x14ac:dyDescent="0.25">
      <c r="A8711" s="91">
        <v>44924.875</v>
      </c>
      <c r="B8711" s="92">
        <v>38</v>
      </c>
    </row>
    <row r="8712" spans="1:2" x14ac:dyDescent="0.25">
      <c r="A8712" s="91">
        <v>44924.916666666664</v>
      </c>
      <c r="B8712" s="92">
        <v>41</v>
      </c>
    </row>
    <row r="8713" spans="1:2" x14ac:dyDescent="0.25">
      <c r="A8713" s="91">
        <v>44924.958333333336</v>
      </c>
      <c r="B8713" s="92">
        <v>41</v>
      </c>
    </row>
    <row r="8714" spans="1:2" x14ac:dyDescent="0.25">
      <c r="A8714" s="91">
        <v>44925</v>
      </c>
      <c r="B8714" s="92">
        <v>38</v>
      </c>
    </row>
    <row r="8715" spans="1:2" x14ac:dyDescent="0.25">
      <c r="A8715" s="91">
        <v>44925.041666666664</v>
      </c>
      <c r="B8715" s="92">
        <v>38</v>
      </c>
    </row>
    <row r="8716" spans="1:2" x14ac:dyDescent="0.25">
      <c r="A8716" s="91">
        <v>44925.083333333336</v>
      </c>
      <c r="B8716" s="92">
        <v>38</v>
      </c>
    </row>
    <row r="8717" spans="1:2" x14ac:dyDescent="0.25">
      <c r="A8717" s="91">
        <v>44925.125</v>
      </c>
      <c r="B8717" s="92">
        <v>37</v>
      </c>
    </row>
    <row r="8718" spans="1:2" x14ac:dyDescent="0.25">
      <c r="A8718" s="91">
        <v>44925.166666666664</v>
      </c>
      <c r="B8718" s="92">
        <v>36</v>
      </c>
    </row>
    <row r="8719" spans="1:2" x14ac:dyDescent="0.25">
      <c r="A8719" s="91">
        <v>44925.208333333336</v>
      </c>
      <c r="B8719" s="92">
        <v>37</v>
      </c>
    </row>
    <row r="8720" spans="1:2" x14ac:dyDescent="0.25">
      <c r="A8720" s="91">
        <v>44925.25</v>
      </c>
      <c r="B8720" s="92">
        <v>38</v>
      </c>
    </row>
    <row r="8721" spans="1:2" x14ac:dyDescent="0.25">
      <c r="A8721" s="91">
        <v>44925.291666666664</v>
      </c>
      <c r="B8721" s="92">
        <v>38</v>
      </c>
    </row>
    <row r="8722" spans="1:2" x14ac:dyDescent="0.25">
      <c r="A8722" s="91">
        <v>44925.333333333336</v>
      </c>
      <c r="B8722" s="92">
        <v>36</v>
      </c>
    </row>
    <row r="8723" spans="1:2" x14ac:dyDescent="0.25">
      <c r="A8723" s="91">
        <v>44925.375</v>
      </c>
      <c r="B8723" s="92">
        <v>42</v>
      </c>
    </row>
    <row r="8724" spans="1:2" x14ac:dyDescent="0.25">
      <c r="A8724" s="91">
        <v>44925.416666666664</v>
      </c>
      <c r="B8724" s="92">
        <v>45</v>
      </c>
    </row>
    <row r="8725" spans="1:2" x14ac:dyDescent="0.25">
      <c r="A8725" s="91">
        <v>44925.458333333336</v>
      </c>
      <c r="B8725" s="92">
        <v>47</v>
      </c>
    </row>
    <row r="8726" spans="1:2" x14ac:dyDescent="0.25">
      <c r="A8726" s="91">
        <v>44925.5</v>
      </c>
      <c r="B8726" s="92">
        <v>48</v>
      </c>
    </row>
    <row r="8727" spans="1:2" x14ac:dyDescent="0.25">
      <c r="A8727" s="91">
        <v>44925.541666666664</v>
      </c>
      <c r="B8727" s="92">
        <v>49</v>
      </c>
    </row>
    <row r="8728" spans="1:2" x14ac:dyDescent="0.25">
      <c r="A8728" s="91">
        <v>44925.583333333336</v>
      </c>
      <c r="B8728" s="92">
        <v>50</v>
      </c>
    </row>
    <row r="8729" spans="1:2" x14ac:dyDescent="0.25">
      <c r="A8729" s="91">
        <v>44925.625</v>
      </c>
      <c r="B8729" s="92">
        <v>50</v>
      </c>
    </row>
    <row r="8730" spans="1:2" x14ac:dyDescent="0.25">
      <c r="A8730" s="91">
        <v>44925.666666666664</v>
      </c>
      <c r="B8730" s="92">
        <v>49</v>
      </c>
    </row>
    <row r="8731" spans="1:2" x14ac:dyDescent="0.25">
      <c r="A8731" s="91">
        <v>44925.708333333336</v>
      </c>
      <c r="B8731" s="92">
        <v>44</v>
      </c>
    </row>
    <row r="8732" spans="1:2" x14ac:dyDescent="0.25">
      <c r="A8732" s="91">
        <v>44925.75</v>
      </c>
      <c r="B8732" s="92">
        <v>44</v>
      </c>
    </row>
    <row r="8733" spans="1:2" x14ac:dyDescent="0.25">
      <c r="A8733" s="91">
        <v>44925.791666666664</v>
      </c>
      <c r="B8733" s="92">
        <v>44</v>
      </c>
    </row>
    <row r="8734" spans="1:2" x14ac:dyDescent="0.25">
      <c r="A8734" s="91">
        <v>44925.833333333336</v>
      </c>
      <c r="B8734" s="92">
        <v>42</v>
      </c>
    </row>
    <row r="8735" spans="1:2" x14ac:dyDescent="0.25">
      <c r="A8735" s="91">
        <v>44925.875</v>
      </c>
      <c r="B8735" s="92">
        <v>42</v>
      </c>
    </row>
    <row r="8736" spans="1:2" x14ac:dyDescent="0.25">
      <c r="A8736" s="91">
        <v>44925.916666666664</v>
      </c>
      <c r="B8736" s="92">
        <v>42</v>
      </c>
    </row>
    <row r="8737" spans="1:2" x14ac:dyDescent="0.25">
      <c r="A8737" s="91">
        <v>44925.958333333336</v>
      </c>
      <c r="B8737" s="92">
        <v>43</v>
      </c>
    </row>
    <row r="8738" spans="1:2" x14ac:dyDescent="0.25">
      <c r="A8738" s="91">
        <v>44926</v>
      </c>
      <c r="B8738" s="92">
        <v>43</v>
      </c>
    </row>
    <row r="8739" spans="1:2" x14ac:dyDescent="0.25">
      <c r="A8739" s="91">
        <v>44926.041666666664</v>
      </c>
      <c r="B8739" s="92">
        <v>43</v>
      </c>
    </row>
    <row r="8740" spans="1:2" x14ac:dyDescent="0.25">
      <c r="A8740" s="91">
        <v>44926.083333333336</v>
      </c>
      <c r="B8740" s="92">
        <v>42</v>
      </c>
    </row>
    <row r="8741" spans="1:2" x14ac:dyDescent="0.25">
      <c r="A8741" s="91">
        <v>44926.125</v>
      </c>
      <c r="B8741" s="92">
        <v>42</v>
      </c>
    </row>
    <row r="8742" spans="1:2" x14ac:dyDescent="0.25">
      <c r="A8742" s="91">
        <v>44926.166666666664</v>
      </c>
      <c r="B8742" s="92">
        <v>44</v>
      </c>
    </row>
    <row r="8743" spans="1:2" x14ac:dyDescent="0.25">
      <c r="A8743" s="91">
        <v>44926.208333333336</v>
      </c>
      <c r="B8743" s="92">
        <v>45</v>
      </c>
    </row>
    <row r="8744" spans="1:2" x14ac:dyDescent="0.25">
      <c r="A8744" s="91">
        <v>44926.25</v>
      </c>
      <c r="B8744" s="92">
        <v>45</v>
      </c>
    </row>
    <row r="8745" spans="1:2" x14ac:dyDescent="0.25">
      <c r="A8745" s="91">
        <v>44926.291666666664</v>
      </c>
      <c r="B8745" s="92">
        <v>46</v>
      </c>
    </row>
    <row r="8746" spans="1:2" x14ac:dyDescent="0.25">
      <c r="A8746" s="91">
        <v>44926.333333333336</v>
      </c>
      <c r="B8746" s="92">
        <v>48</v>
      </c>
    </row>
    <row r="8747" spans="1:2" x14ac:dyDescent="0.25">
      <c r="A8747" s="91">
        <v>44926.375</v>
      </c>
      <c r="B8747" s="92">
        <v>48</v>
      </c>
    </row>
    <row r="8748" spans="1:2" x14ac:dyDescent="0.25">
      <c r="A8748" s="91">
        <v>44926.416666666664</v>
      </c>
      <c r="B8748" s="92">
        <v>49</v>
      </c>
    </row>
    <row r="8749" spans="1:2" x14ac:dyDescent="0.25">
      <c r="A8749" s="91">
        <v>44926.458333333336</v>
      </c>
      <c r="B8749" s="92">
        <v>49</v>
      </c>
    </row>
    <row r="8750" spans="1:2" x14ac:dyDescent="0.25">
      <c r="A8750" s="91">
        <v>44926.5</v>
      </c>
      <c r="B8750" s="92">
        <v>50</v>
      </c>
    </row>
    <row r="8751" spans="1:2" x14ac:dyDescent="0.25">
      <c r="A8751" s="91">
        <v>44926.541666666664</v>
      </c>
      <c r="B8751" s="92">
        <v>50</v>
      </c>
    </row>
    <row r="8752" spans="1:2" x14ac:dyDescent="0.25">
      <c r="A8752" s="91">
        <v>44926.583333333336</v>
      </c>
      <c r="B8752" s="92">
        <v>50</v>
      </c>
    </row>
    <row r="8753" spans="1:2" x14ac:dyDescent="0.25">
      <c r="A8753" s="91">
        <v>44926.625</v>
      </c>
      <c r="B8753" s="92">
        <v>51</v>
      </c>
    </row>
    <row r="8754" spans="1:2" x14ac:dyDescent="0.25">
      <c r="A8754" s="91">
        <v>44926.666666666664</v>
      </c>
      <c r="B8754" s="92">
        <v>50</v>
      </c>
    </row>
    <row r="8755" spans="1:2" x14ac:dyDescent="0.25">
      <c r="A8755" s="91">
        <v>44926.708333333336</v>
      </c>
      <c r="B8755" s="92">
        <v>50</v>
      </c>
    </row>
    <row r="8756" spans="1:2" x14ac:dyDescent="0.25">
      <c r="A8756" s="91">
        <v>44926.75</v>
      </c>
      <c r="B8756" s="92">
        <v>50</v>
      </c>
    </row>
    <row r="8757" spans="1:2" x14ac:dyDescent="0.25">
      <c r="A8757" s="91">
        <v>44926.791666666664</v>
      </c>
      <c r="B8757" s="92">
        <v>50</v>
      </c>
    </row>
    <row r="8758" spans="1:2" x14ac:dyDescent="0.25">
      <c r="A8758" s="91">
        <v>44926.833333333336</v>
      </c>
      <c r="B8758" s="92">
        <v>48</v>
      </c>
    </row>
    <row r="8759" spans="1:2" x14ac:dyDescent="0.25">
      <c r="A8759" s="91">
        <v>44926.875</v>
      </c>
      <c r="B8759" s="92">
        <v>49</v>
      </c>
    </row>
    <row r="8760" spans="1:2" x14ac:dyDescent="0.25">
      <c r="A8760" s="91">
        <v>44926.916666666664</v>
      </c>
      <c r="B8760" s="92">
        <v>49</v>
      </c>
    </row>
    <row r="8761" spans="1:2" x14ac:dyDescent="0.25">
      <c r="A8761" s="91">
        <v>44926.958333333336</v>
      </c>
      <c r="B8761" s="92">
        <v>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97C62-6534-459F-BA1E-9C34FE51AFDC}">
  <dimension ref="A1:B8807"/>
  <sheetViews>
    <sheetView workbookViewId="0">
      <selection activeCell="D2" sqref="D2"/>
    </sheetView>
  </sheetViews>
  <sheetFormatPr defaultRowHeight="12.5" x14ac:dyDescent="0.25"/>
  <cols>
    <col min="1" max="1" width="15.26953125" bestFit="1" customWidth="1"/>
    <col min="2" max="2" width="19.7265625" bestFit="1" customWidth="1"/>
  </cols>
  <sheetData>
    <row r="1" spans="1:2" ht="13" x14ac:dyDescent="0.3">
      <c r="A1" s="1" t="s">
        <v>58</v>
      </c>
      <c r="B1" s="1" t="s">
        <v>62</v>
      </c>
    </row>
    <row r="2" spans="1:2" x14ac:dyDescent="0.25">
      <c r="A2" s="8">
        <v>43101</v>
      </c>
      <c r="B2" s="9">
        <v>10</v>
      </c>
    </row>
    <row r="3" spans="1:2" x14ac:dyDescent="0.25">
      <c r="A3" s="8">
        <v>43101.041666666664</v>
      </c>
      <c r="B3" s="9">
        <v>10</v>
      </c>
    </row>
    <row r="4" spans="1:2" x14ac:dyDescent="0.25">
      <c r="A4" s="8">
        <v>43101.083333333336</v>
      </c>
      <c r="B4" s="9">
        <v>10</v>
      </c>
    </row>
    <row r="5" spans="1:2" x14ac:dyDescent="0.25">
      <c r="A5" s="8">
        <v>43101.125</v>
      </c>
      <c r="B5" s="9">
        <v>9</v>
      </c>
    </row>
    <row r="6" spans="1:2" x14ac:dyDescent="0.25">
      <c r="A6" s="8">
        <v>43101.166666666664</v>
      </c>
      <c r="B6" s="9">
        <v>9</v>
      </c>
    </row>
    <row r="7" spans="1:2" x14ac:dyDescent="0.25">
      <c r="A7" s="8">
        <v>43101.208333333336</v>
      </c>
      <c r="B7" s="9">
        <v>9</v>
      </c>
    </row>
    <row r="8" spans="1:2" x14ac:dyDescent="0.25">
      <c r="A8" s="8">
        <v>43101.25</v>
      </c>
      <c r="B8" s="9">
        <v>8</v>
      </c>
    </row>
    <row r="9" spans="1:2" x14ac:dyDescent="0.25">
      <c r="A9" s="8">
        <v>43101.291666666664</v>
      </c>
      <c r="B9" s="9">
        <v>8</v>
      </c>
    </row>
    <row r="10" spans="1:2" x14ac:dyDescent="0.25">
      <c r="A10" s="8">
        <v>43101.333333333336</v>
      </c>
      <c r="B10" s="9">
        <v>9</v>
      </c>
    </row>
    <row r="11" spans="1:2" x14ac:dyDescent="0.25">
      <c r="A11" s="8">
        <v>43101.375</v>
      </c>
      <c r="B11" s="9">
        <v>10</v>
      </c>
    </row>
    <row r="12" spans="1:2" x14ac:dyDescent="0.25">
      <c r="A12" s="8">
        <v>43101.416666666664</v>
      </c>
      <c r="B12" s="9">
        <v>12</v>
      </c>
    </row>
    <row r="13" spans="1:2" x14ac:dyDescent="0.25">
      <c r="A13" s="8">
        <v>43101.458333333336</v>
      </c>
      <c r="B13" s="9">
        <v>13</v>
      </c>
    </row>
    <row r="14" spans="1:2" x14ac:dyDescent="0.25">
      <c r="A14" s="8">
        <v>43101.5</v>
      </c>
      <c r="B14" s="9">
        <v>15</v>
      </c>
    </row>
    <row r="15" spans="1:2" x14ac:dyDescent="0.25">
      <c r="A15" s="8">
        <v>43101.541666666664</v>
      </c>
      <c r="B15" s="9">
        <v>16</v>
      </c>
    </row>
    <row r="16" spans="1:2" x14ac:dyDescent="0.25">
      <c r="A16" s="8">
        <v>43101.583333333336</v>
      </c>
      <c r="B16" s="9">
        <v>18</v>
      </c>
    </row>
    <row r="17" spans="1:2" x14ac:dyDescent="0.25">
      <c r="A17" s="8">
        <v>43101.625</v>
      </c>
      <c r="B17" s="9">
        <v>19</v>
      </c>
    </row>
    <row r="18" spans="1:2" x14ac:dyDescent="0.25">
      <c r="A18" s="8">
        <v>43101.666666666664</v>
      </c>
      <c r="B18" s="9">
        <v>19</v>
      </c>
    </row>
    <row r="19" spans="1:2" x14ac:dyDescent="0.25">
      <c r="A19" s="8">
        <v>43101.708333333336</v>
      </c>
      <c r="B19" s="9">
        <v>19</v>
      </c>
    </row>
    <row r="20" spans="1:2" x14ac:dyDescent="0.25">
      <c r="A20" s="8">
        <v>43101.75</v>
      </c>
      <c r="B20" s="9">
        <v>19</v>
      </c>
    </row>
    <row r="21" spans="1:2" x14ac:dyDescent="0.25">
      <c r="A21" s="8">
        <v>43101.791666666664</v>
      </c>
      <c r="B21" s="9">
        <v>18</v>
      </c>
    </row>
    <row r="22" spans="1:2" x14ac:dyDescent="0.25">
      <c r="A22" s="8">
        <v>43101.833333333336</v>
      </c>
      <c r="B22" s="9">
        <v>18</v>
      </c>
    </row>
    <row r="23" spans="1:2" x14ac:dyDescent="0.25">
      <c r="A23" s="8">
        <v>43101.875</v>
      </c>
      <c r="B23" s="9">
        <v>18</v>
      </c>
    </row>
    <row r="24" spans="1:2" x14ac:dyDescent="0.25">
      <c r="A24" s="8">
        <v>43101.916666666664</v>
      </c>
      <c r="B24" s="9">
        <v>18</v>
      </c>
    </row>
    <row r="25" spans="1:2" x14ac:dyDescent="0.25">
      <c r="A25" s="8">
        <v>43101.958333333336</v>
      </c>
      <c r="B25" s="9">
        <v>17</v>
      </c>
    </row>
    <row r="26" spans="1:2" x14ac:dyDescent="0.25">
      <c r="A26" s="8">
        <v>43102</v>
      </c>
      <c r="B26" s="9">
        <v>16</v>
      </c>
    </row>
    <row r="27" spans="1:2" x14ac:dyDescent="0.25">
      <c r="A27" s="8">
        <v>43102.041666666664</v>
      </c>
      <c r="B27" s="9">
        <v>16</v>
      </c>
    </row>
    <row r="28" spans="1:2" x14ac:dyDescent="0.25">
      <c r="A28" s="8">
        <v>43102.083333333336</v>
      </c>
      <c r="B28" s="9">
        <v>16</v>
      </c>
    </row>
    <row r="29" spans="1:2" x14ac:dyDescent="0.25">
      <c r="A29" s="8">
        <v>43102.125</v>
      </c>
      <c r="B29" s="9">
        <v>15</v>
      </c>
    </row>
    <row r="30" spans="1:2" x14ac:dyDescent="0.25">
      <c r="A30" s="8">
        <v>43102.166666666664</v>
      </c>
      <c r="B30" s="9">
        <v>15</v>
      </c>
    </row>
    <row r="31" spans="1:2" x14ac:dyDescent="0.25">
      <c r="A31" s="8">
        <v>43102.208333333336</v>
      </c>
      <c r="B31" s="9">
        <v>14</v>
      </c>
    </row>
    <row r="32" spans="1:2" x14ac:dyDescent="0.25">
      <c r="A32" s="8">
        <v>43102.25</v>
      </c>
      <c r="B32" s="9">
        <v>14</v>
      </c>
    </row>
    <row r="33" spans="1:2" x14ac:dyDescent="0.25">
      <c r="A33" s="8">
        <v>43102.291666666664</v>
      </c>
      <c r="B33" s="9">
        <v>14</v>
      </c>
    </row>
    <row r="34" spans="1:2" x14ac:dyDescent="0.25">
      <c r="A34" s="8">
        <v>43102.333333333336</v>
      </c>
      <c r="B34" s="9">
        <v>14</v>
      </c>
    </row>
    <row r="35" spans="1:2" x14ac:dyDescent="0.25">
      <c r="A35" s="8">
        <v>43102.375</v>
      </c>
      <c r="B35" s="9">
        <v>16</v>
      </c>
    </row>
    <row r="36" spans="1:2" x14ac:dyDescent="0.25">
      <c r="A36" s="8">
        <v>43102.416666666664</v>
      </c>
      <c r="B36" s="9">
        <v>17</v>
      </c>
    </row>
    <row r="37" spans="1:2" x14ac:dyDescent="0.25">
      <c r="A37" s="8">
        <v>43102.458333333336</v>
      </c>
      <c r="B37" s="9">
        <v>19</v>
      </c>
    </row>
    <row r="38" spans="1:2" x14ac:dyDescent="0.25">
      <c r="A38" s="8">
        <v>43102.5</v>
      </c>
      <c r="B38" s="9">
        <v>21</v>
      </c>
    </row>
    <row r="39" spans="1:2" x14ac:dyDescent="0.25">
      <c r="A39" s="8">
        <v>43102.541666666664</v>
      </c>
      <c r="B39" s="9">
        <v>23</v>
      </c>
    </row>
    <row r="40" spans="1:2" x14ac:dyDescent="0.25">
      <c r="A40" s="8">
        <v>43102.583333333336</v>
      </c>
      <c r="B40" s="9">
        <v>25</v>
      </c>
    </row>
    <row r="41" spans="1:2" x14ac:dyDescent="0.25">
      <c r="A41" s="8">
        <v>43102.625</v>
      </c>
      <c r="B41" s="9">
        <v>27</v>
      </c>
    </row>
    <row r="42" spans="1:2" x14ac:dyDescent="0.25">
      <c r="A42" s="8">
        <v>43102.666666666664</v>
      </c>
      <c r="B42" s="9">
        <v>25</v>
      </c>
    </row>
    <row r="43" spans="1:2" x14ac:dyDescent="0.25">
      <c r="A43" s="8">
        <v>43102.708333333336</v>
      </c>
      <c r="B43" s="9">
        <v>25</v>
      </c>
    </row>
    <row r="44" spans="1:2" x14ac:dyDescent="0.25">
      <c r="A44" s="8">
        <v>43102.75</v>
      </c>
      <c r="B44" s="9">
        <v>25</v>
      </c>
    </row>
    <row r="45" spans="1:2" x14ac:dyDescent="0.25">
      <c r="A45" s="8">
        <v>43102.791666666664</v>
      </c>
      <c r="B45" s="9">
        <v>24</v>
      </c>
    </row>
    <row r="46" spans="1:2" x14ac:dyDescent="0.25">
      <c r="A46" s="8">
        <v>43102.833333333336</v>
      </c>
      <c r="B46" s="9">
        <v>21</v>
      </c>
    </row>
    <row r="47" spans="1:2" x14ac:dyDescent="0.25">
      <c r="A47" s="8">
        <v>43102.875</v>
      </c>
      <c r="B47" s="9">
        <v>21</v>
      </c>
    </row>
    <row r="48" spans="1:2" x14ac:dyDescent="0.25">
      <c r="A48" s="8">
        <v>43102.916666666664</v>
      </c>
      <c r="B48" s="9">
        <v>21</v>
      </c>
    </row>
    <row r="49" spans="1:2" x14ac:dyDescent="0.25">
      <c r="A49" s="8">
        <v>43102.958333333336</v>
      </c>
      <c r="B49" s="9">
        <v>21</v>
      </c>
    </row>
    <row r="50" spans="1:2" x14ac:dyDescent="0.25">
      <c r="A50" s="8">
        <v>43103</v>
      </c>
      <c r="B50" s="9">
        <v>20</v>
      </c>
    </row>
    <row r="51" spans="1:2" x14ac:dyDescent="0.25">
      <c r="A51" s="8">
        <v>43103.041666666664</v>
      </c>
      <c r="B51" s="9">
        <v>20</v>
      </c>
    </row>
    <row r="52" spans="1:2" x14ac:dyDescent="0.25">
      <c r="A52" s="8">
        <v>43103.083333333336</v>
      </c>
      <c r="B52" s="9">
        <v>19</v>
      </c>
    </row>
    <row r="53" spans="1:2" x14ac:dyDescent="0.25">
      <c r="A53" s="8">
        <v>43103.125</v>
      </c>
      <c r="B53" s="9">
        <v>19</v>
      </c>
    </row>
    <row r="54" spans="1:2" x14ac:dyDescent="0.25">
      <c r="A54" s="8">
        <v>43103.166666666664</v>
      </c>
      <c r="B54" s="9">
        <v>19</v>
      </c>
    </row>
    <row r="55" spans="1:2" x14ac:dyDescent="0.25">
      <c r="A55" s="8">
        <v>43103.208333333336</v>
      </c>
      <c r="B55" s="9">
        <v>18</v>
      </c>
    </row>
    <row r="56" spans="1:2" x14ac:dyDescent="0.25">
      <c r="A56" s="8">
        <v>43103.25</v>
      </c>
      <c r="B56" s="9">
        <v>18</v>
      </c>
    </row>
    <row r="57" spans="1:2" x14ac:dyDescent="0.25">
      <c r="A57" s="8">
        <v>43103.291666666664</v>
      </c>
      <c r="B57" s="9">
        <v>18</v>
      </c>
    </row>
    <row r="58" spans="1:2" x14ac:dyDescent="0.25">
      <c r="A58" s="8">
        <v>43103.333333333336</v>
      </c>
      <c r="B58" s="9">
        <v>18</v>
      </c>
    </row>
    <row r="59" spans="1:2" x14ac:dyDescent="0.25">
      <c r="A59" s="8">
        <v>43103.375</v>
      </c>
      <c r="B59" s="9">
        <v>19</v>
      </c>
    </row>
    <row r="60" spans="1:2" x14ac:dyDescent="0.25">
      <c r="A60" s="8">
        <v>43103.416666666664</v>
      </c>
      <c r="B60" s="9">
        <v>22</v>
      </c>
    </row>
    <row r="61" spans="1:2" x14ac:dyDescent="0.25">
      <c r="A61" s="8">
        <v>43103.458333333336</v>
      </c>
      <c r="B61" s="9">
        <v>25</v>
      </c>
    </row>
    <row r="62" spans="1:2" x14ac:dyDescent="0.25">
      <c r="A62" s="8">
        <v>43103.5</v>
      </c>
      <c r="B62" s="9">
        <v>27</v>
      </c>
    </row>
    <row r="63" spans="1:2" x14ac:dyDescent="0.25">
      <c r="A63" s="8">
        <v>43103.541666666664</v>
      </c>
      <c r="B63" s="9">
        <v>28</v>
      </c>
    </row>
    <row r="64" spans="1:2" x14ac:dyDescent="0.25">
      <c r="A64" s="8">
        <v>43103.583333333336</v>
      </c>
      <c r="B64" s="9">
        <v>28</v>
      </c>
    </row>
    <row r="65" spans="1:2" x14ac:dyDescent="0.25">
      <c r="A65" s="8">
        <v>43103.625</v>
      </c>
      <c r="B65" s="9">
        <v>28</v>
      </c>
    </row>
    <row r="66" spans="1:2" x14ac:dyDescent="0.25">
      <c r="A66" s="8">
        <v>43103.666666666664</v>
      </c>
      <c r="B66" s="9">
        <v>30</v>
      </c>
    </row>
    <row r="67" spans="1:2" x14ac:dyDescent="0.25">
      <c r="A67" s="8">
        <v>43103.708333333336</v>
      </c>
      <c r="B67" s="9">
        <v>28</v>
      </c>
    </row>
    <row r="68" spans="1:2" x14ac:dyDescent="0.25">
      <c r="A68" s="8">
        <v>43103.75</v>
      </c>
      <c r="B68" s="9">
        <v>27</v>
      </c>
    </row>
    <row r="69" spans="1:2" x14ac:dyDescent="0.25">
      <c r="A69" s="8">
        <v>43103.791666666664</v>
      </c>
      <c r="B69" s="9">
        <v>27</v>
      </c>
    </row>
    <row r="70" spans="1:2" x14ac:dyDescent="0.25">
      <c r="A70" s="8">
        <v>43103.833333333336</v>
      </c>
      <c r="B70" s="9">
        <v>27</v>
      </c>
    </row>
    <row r="71" spans="1:2" x14ac:dyDescent="0.25">
      <c r="A71" s="8">
        <v>43103.875</v>
      </c>
      <c r="B71" s="9">
        <v>28</v>
      </c>
    </row>
    <row r="72" spans="1:2" x14ac:dyDescent="0.25">
      <c r="A72" s="8">
        <v>43103.916666666664</v>
      </c>
      <c r="B72" s="9">
        <v>28</v>
      </c>
    </row>
    <row r="73" spans="1:2" x14ac:dyDescent="0.25">
      <c r="A73" s="8">
        <v>43103.958333333336</v>
      </c>
      <c r="B73" s="9">
        <v>28</v>
      </c>
    </row>
    <row r="74" spans="1:2" x14ac:dyDescent="0.25">
      <c r="A74" s="8">
        <v>43104</v>
      </c>
      <c r="B74" s="9">
        <v>29</v>
      </c>
    </row>
    <row r="75" spans="1:2" x14ac:dyDescent="0.25">
      <c r="A75" s="8">
        <v>43104.041666666664</v>
      </c>
      <c r="B75" s="9">
        <v>29</v>
      </c>
    </row>
    <row r="76" spans="1:2" x14ac:dyDescent="0.25">
      <c r="A76" s="8">
        <v>43104.083333333336</v>
      </c>
      <c r="B76" s="9">
        <v>28</v>
      </c>
    </row>
    <row r="77" spans="1:2" x14ac:dyDescent="0.25">
      <c r="A77" s="8">
        <v>43104.125</v>
      </c>
      <c r="B77" s="9">
        <v>28</v>
      </c>
    </row>
    <row r="78" spans="1:2" x14ac:dyDescent="0.25">
      <c r="A78" s="8">
        <v>43104.166666666664</v>
      </c>
      <c r="B78" s="9">
        <v>28</v>
      </c>
    </row>
    <row r="79" spans="1:2" x14ac:dyDescent="0.25">
      <c r="A79" s="8">
        <v>43104.208333333336</v>
      </c>
      <c r="B79" s="9">
        <v>27</v>
      </c>
    </row>
    <row r="80" spans="1:2" x14ac:dyDescent="0.25">
      <c r="A80" s="8">
        <v>43104.25</v>
      </c>
      <c r="B80" s="9">
        <v>25</v>
      </c>
    </row>
    <row r="81" spans="1:2" x14ac:dyDescent="0.25">
      <c r="A81" s="8">
        <v>43104.291666666664</v>
      </c>
      <c r="B81" s="9">
        <v>24</v>
      </c>
    </row>
    <row r="82" spans="1:2" x14ac:dyDescent="0.25">
      <c r="A82" s="8">
        <v>43104.333333333336</v>
      </c>
      <c r="B82" s="9">
        <v>24</v>
      </c>
    </row>
    <row r="83" spans="1:2" x14ac:dyDescent="0.25">
      <c r="A83" s="8">
        <v>43104.375</v>
      </c>
      <c r="B83" s="9">
        <v>22</v>
      </c>
    </row>
    <row r="84" spans="1:2" x14ac:dyDescent="0.25">
      <c r="A84" s="8">
        <v>43104.416666666664</v>
      </c>
      <c r="B84" s="9">
        <v>22</v>
      </c>
    </row>
    <row r="85" spans="1:2" x14ac:dyDescent="0.25">
      <c r="A85" s="8">
        <v>43104.458333333336</v>
      </c>
      <c r="B85" s="9">
        <v>25</v>
      </c>
    </row>
    <row r="86" spans="1:2" x14ac:dyDescent="0.25">
      <c r="A86" s="8">
        <v>43104.5</v>
      </c>
      <c r="B86" s="9">
        <v>25</v>
      </c>
    </row>
    <row r="87" spans="1:2" x14ac:dyDescent="0.25">
      <c r="A87" s="8">
        <v>43104.541666666664</v>
      </c>
      <c r="B87" s="9">
        <v>24</v>
      </c>
    </row>
    <row r="88" spans="1:2" x14ac:dyDescent="0.25">
      <c r="A88" s="8">
        <v>43104.583333333336</v>
      </c>
      <c r="B88" s="9">
        <v>25</v>
      </c>
    </row>
    <row r="89" spans="1:2" x14ac:dyDescent="0.25">
      <c r="A89" s="8">
        <v>43104.625</v>
      </c>
      <c r="B89" s="9">
        <v>24</v>
      </c>
    </row>
    <row r="90" spans="1:2" x14ac:dyDescent="0.25">
      <c r="A90" s="8">
        <v>43104.666666666664</v>
      </c>
      <c r="B90" s="9">
        <v>25</v>
      </c>
    </row>
    <row r="91" spans="1:2" x14ac:dyDescent="0.25">
      <c r="A91" s="8">
        <v>43104.708333333336</v>
      </c>
      <c r="B91" s="9">
        <v>26</v>
      </c>
    </row>
    <row r="92" spans="1:2" x14ac:dyDescent="0.25">
      <c r="A92" s="8">
        <v>43104.75</v>
      </c>
      <c r="B92" s="9">
        <v>26</v>
      </c>
    </row>
    <row r="93" spans="1:2" x14ac:dyDescent="0.25">
      <c r="A93" s="8">
        <v>43104.791666666664</v>
      </c>
      <c r="B93" s="9">
        <v>26</v>
      </c>
    </row>
    <row r="94" spans="1:2" x14ac:dyDescent="0.25">
      <c r="A94" s="8">
        <v>43104.833333333336</v>
      </c>
      <c r="B94" s="9">
        <v>25</v>
      </c>
    </row>
    <row r="95" spans="1:2" x14ac:dyDescent="0.25">
      <c r="A95" s="8">
        <v>43104.875</v>
      </c>
      <c r="B95" s="9">
        <v>24</v>
      </c>
    </row>
    <row r="96" spans="1:2" x14ac:dyDescent="0.25">
      <c r="A96" s="8">
        <v>43104.916666666664</v>
      </c>
      <c r="B96" s="9">
        <v>23</v>
      </c>
    </row>
    <row r="97" spans="1:2" x14ac:dyDescent="0.25">
      <c r="A97" s="8">
        <v>43104.958333333336</v>
      </c>
      <c r="B97" s="9">
        <v>22</v>
      </c>
    </row>
    <row r="98" spans="1:2" x14ac:dyDescent="0.25">
      <c r="A98" s="8">
        <v>43105</v>
      </c>
      <c r="B98" s="9">
        <v>20</v>
      </c>
    </row>
    <row r="99" spans="1:2" x14ac:dyDescent="0.25">
      <c r="A99" s="8">
        <v>43105.041666666664</v>
      </c>
      <c r="B99" s="9">
        <v>19</v>
      </c>
    </row>
    <row r="100" spans="1:2" x14ac:dyDescent="0.25">
      <c r="A100" s="8">
        <v>43105.083333333336</v>
      </c>
      <c r="B100" s="9">
        <v>17</v>
      </c>
    </row>
    <row r="101" spans="1:2" x14ac:dyDescent="0.25">
      <c r="A101" s="8">
        <v>43105.125</v>
      </c>
      <c r="B101" s="9">
        <v>15</v>
      </c>
    </row>
    <row r="102" spans="1:2" x14ac:dyDescent="0.25">
      <c r="A102" s="8">
        <v>43105.166666666664</v>
      </c>
      <c r="B102" s="9">
        <v>14</v>
      </c>
    </row>
    <row r="103" spans="1:2" x14ac:dyDescent="0.25">
      <c r="A103" s="8">
        <v>43105.208333333336</v>
      </c>
      <c r="B103" s="9">
        <v>13</v>
      </c>
    </row>
    <row r="104" spans="1:2" x14ac:dyDescent="0.25">
      <c r="A104" s="8">
        <v>43105.25</v>
      </c>
      <c r="B104" s="9">
        <v>12</v>
      </c>
    </row>
    <row r="105" spans="1:2" x14ac:dyDescent="0.25">
      <c r="A105" s="8">
        <v>43105.291666666664</v>
      </c>
      <c r="B105" s="9">
        <v>11</v>
      </c>
    </row>
    <row r="106" spans="1:2" x14ac:dyDescent="0.25">
      <c r="A106" s="8">
        <v>43105.333333333336</v>
      </c>
      <c r="B106" s="9">
        <v>10</v>
      </c>
    </row>
    <row r="107" spans="1:2" x14ac:dyDescent="0.25">
      <c r="A107" s="8">
        <v>43105.375</v>
      </c>
      <c r="B107" s="9">
        <v>10</v>
      </c>
    </row>
    <row r="108" spans="1:2" x14ac:dyDescent="0.25">
      <c r="A108" s="8">
        <v>43105.416666666664</v>
      </c>
      <c r="B108" s="9">
        <v>12</v>
      </c>
    </row>
    <row r="109" spans="1:2" x14ac:dyDescent="0.25">
      <c r="A109" s="8">
        <v>43105.458333333336</v>
      </c>
      <c r="B109" s="9">
        <v>12</v>
      </c>
    </row>
    <row r="110" spans="1:2" x14ac:dyDescent="0.25">
      <c r="A110" s="8">
        <v>43105.5</v>
      </c>
      <c r="B110" s="9">
        <v>16</v>
      </c>
    </row>
    <row r="111" spans="1:2" x14ac:dyDescent="0.25">
      <c r="A111" s="8">
        <v>43105.541666666664</v>
      </c>
      <c r="B111" s="9">
        <v>16</v>
      </c>
    </row>
    <row r="112" spans="1:2" x14ac:dyDescent="0.25">
      <c r="A112" s="8">
        <v>43105.583333333336</v>
      </c>
      <c r="B112" s="9">
        <v>16</v>
      </c>
    </row>
    <row r="113" spans="1:2" x14ac:dyDescent="0.25">
      <c r="A113" s="8">
        <v>43105.625</v>
      </c>
      <c r="B113" s="9">
        <v>18</v>
      </c>
    </row>
    <row r="114" spans="1:2" x14ac:dyDescent="0.25">
      <c r="A114" s="8">
        <v>43105.666666666664</v>
      </c>
      <c r="B114" s="9">
        <v>17</v>
      </c>
    </row>
    <row r="115" spans="1:2" x14ac:dyDescent="0.25">
      <c r="A115" s="8">
        <v>43105.708333333336</v>
      </c>
      <c r="B115" s="9">
        <v>16</v>
      </c>
    </row>
    <row r="116" spans="1:2" x14ac:dyDescent="0.25">
      <c r="A116" s="8">
        <v>43105.75</v>
      </c>
      <c r="B116" s="9">
        <v>16</v>
      </c>
    </row>
    <row r="117" spans="1:2" x14ac:dyDescent="0.25">
      <c r="A117" s="8">
        <v>43105.791666666664</v>
      </c>
      <c r="B117" s="9">
        <v>15</v>
      </c>
    </row>
    <row r="118" spans="1:2" x14ac:dyDescent="0.25">
      <c r="A118" s="8">
        <v>43105.833333333336</v>
      </c>
      <c r="B118" s="9">
        <v>16</v>
      </c>
    </row>
    <row r="119" spans="1:2" x14ac:dyDescent="0.25">
      <c r="A119" s="8">
        <v>43105.875</v>
      </c>
      <c r="B119" s="9">
        <v>12</v>
      </c>
    </row>
    <row r="120" spans="1:2" x14ac:dyDescent="0.25">
      <c r="A120" s="8">
        <v>43105.916666666664</v>
      </c>
      <c r="B120" s="9">
        <v>13</v>
      </c>
    </row>
    <row r="121" spans="1:2" x14ac:dyDescent="0.25">
      <c r="A121" s="8">
        <v>43105.958333333336</v>
      </c>
      <c r="B121" s="9">
        <v>12</v>
      </c>
    </row>
    <row r="122" spans="1:2" x14ac:dyDescent="0.25">
      <c r="A122" s="8">
        <v>43106</v>
      </c>
      <c r="B122" s="9">
        <v>11</v>
      </c>
    </row>
    <row r="123" spans="1:2" x14ac:dyDescent="0.25">
      <c r="A123" s="8">
        <v>43106.041666666664</v>
      </c>
      <c r="B123" s="9">
        <v>11</v>
      </c>
    </row>
    <row r="124" spans="1:2" x14ac:dyDescent="0.25">
      <c r="A124" s="8">
        <v>43106.083333333336</v>
      </c>
      <c r="B124" s="9">
        <v>10</v>
      </c>
    </row>
    <row r="125" spans="1:2" x14ac:dyDescent="0.25">
      <c r="A125" s="8">
        <v>43106.125</v>
      </c>
      <c r="B125" s="9">
        <v>10</v>
      </c>
    </row>
    <row r="126" spans="1:2" x14ac:dyDescent="0.25">
      <c r="A126" s="8">
        <v>43106.166666666664</v>
      </c>
      <c r="B126" s="9">
        <v>10</v>
      </c>
    </row>
    <row r="127" spans="1:2" x14ac:dyDescent="0.25">
      <c r="A127" s="8">
        <v>43106.208333333336</v>
      </c>
      <c r="B127" s="9">
        <v>10</v>
      </c>
    </row>
    <row r="128" spans="1:2" x14ac:dyDescent="0.25">
      <c r="A128" s="8">
        <v>43106.25</v>
      </c>
      <c r="B128" s="9">
        <v>9</v>
      </c>
    </row>
    <row r="129" spans="1:2" x14ac:dyDescent="0.25">
      <c r="A129" s="8">
        <v>43106.291666666664</v>
      </c>
      <c r="B129" s="9">
        <v>8</v>
      </c>
    </row>
    <row r="130" spans="1:2" x14ac:dyDescent="0.25">
      <c r="A130" s="8">
        <v>43106.333333333336</v>
      </c>
      <c r="B130" s="9">
        <v>9</v>
      </c>
    </row>
    <row r="131" spans="1:2" x14ac:dyDescent="0.25">
      <c r="A131" s="8">
        <v>43106.375</v>
      </c>
      <c r="B131" s="9">
        <v>10</v>
      </c>
    </row>
    <row r="132" spans="1:2" x14ac:dyDescent="0.25">
      <c r="A132" s="8">
        <v>43106.416666666664</v>
      </c>
      <c r="B132" s="9">
        <v>11</v>
      </c>
    </row>
    <row r="133" spans="1:2" x14ac:dyDescent="0.25">
      <c r="A133" s="8">
        <v>43106.458333333336</v>
      </c>
      <c r="B133" s="9">
        <v>12</v>
      </c>
    </row>
    <row r="134" spans="1:2" x14ac:dyDescent="0.25">
      <c r="A134" s="8">
        <v>43106.5</v>
      </c>
      <c r="B134" s="9">
        <v>12</v>
      </c>
    </row>
    <row r="135" spans="1:2" x14ac:dyDescent="0.25">
      <c r="A135" s="8">
        <v>43106.541666666664</v>
      </c>
      <c r="B135" s="9">
        <v>13</v>
      </c>
    </row>
    <row r="136" spans="1:2" x14ac:dyDescent="0.25">
      <c r="A136" s="8">
        <v>43106.583333333336</v>
      </c>
      <c r="B136" s="9">
        <v>14</v>
      </c>
    </row>
    <row r="137" spans="1:2" x14ac:dyDescent="0.25">
      <c r="A137" s="8">
        <v>43106.625</v>
      </c>
      <c r="B137" s="9">
        <v>14</v>
      </c>
    </row>
    <row r="138" spans="1:2" x14ac:dyDescent="0.25">
      <c r="A138" s="8">
        <v>43106.666666666664</v>
      </c>
      <c r="B138" s="9">
        <v>14</v>
      </c>
    </row>
    <row r="139" spans="1:2" x14ac:dyDescent="0.25">
      <c r="A139" s="8">
        <v>43106.708333333336</v>
      </c>
      <c r="B139" s="9">
        <v>12</v>
      </c>
    </row>
    <row r="140" spans="1:2" x14ac:dyDescent="0.25">
      <c r="A140" s="8">
        <v>43106.75</v>
      </c>
      <c r="B140" s="9">
        <v>12</v>
      </c>
    </row>
    <row r="141" spans="1:2" x14ac:dyDescent="0.25">
      <c r="A141" s="8">
        <v>43106.791666666664</v>
      </c>
      <c r="B141" s="9">
        <v>11</v>
      </c>
    </row>
    <row r="142" spans="1:2" x14ac:dyDescent="0.25">
      <c r="A142" s="8">
        <v>43106.833333333336</v>
      </c>
      <c r="B142" s="9">
        <v>10</v>
      </c>
    </row>
    <row r="143" spans="1:2" x14ac:dyDescent="0.25">
      <c r="A143" s="8">
        <v>43106.875</v>
      </c>
      <c r="B143" s="9">
        <v>10</v>
      </c>
    </row>
    <row r="144" spans="1:2" x14ac:dyDescent="0.25">
      <c r="A144" s="8">
        <v>43106.916666666664</v>
      </c>
      <c r="B144" s="9">
        <v>9</v>
      </c>
    </row>
    <row r="145" spans="1:2" x14ac:dyDescent="0.25">
      <c r="A145" s="8">
        <v>43106.958333333336</v>
      </c>
      <c r="B145" s="9">
        <v>9</v>
      </c>
    </row>
    <row r="146" spans="1:2" x14ac:dyDescent="0.25">
      <c r="A146" s="8">
        <v>43107</v>
      </c>
      <c r="B146" s="9">
        <v>8</v>
      </c>
    </row>
    <row r="147" spans="1:2" x14ac:dyDescent="0.25">
      <c r="A147" s="8">
        <v>43107.041666666664</v>
      </c>
      <c r="B147" s="9">
        <v>8</v>
      </c>
    </row>
    <row r="148" spans="1:2" x14ac:dyDescent="0.25">
      <c r="A148" s="8">
        <v>43107.083333333336</v>
      </c>
      <c r="B148" s="9">
        <v>9</v>
      </c>
    </row>
    <row r="149" spans="1:2" x14ac:dyDescent="0.25">
      <c r="A149" s="8">
        <v>43107.125</v>
      </c>
      <c r="B149" s="9">
        <v>9</v>
      </c>
    </row>
    <row r="150" spans="1:2" x14ac:dyDescent="0.25">
      <c r="A150" s="8">
        <v>43107.166666666664</v>
      </c>
      <c r="B150" s="9">
        <v>7</v>
      </c>
    </row>
    <row r="151" spans="1:2" x14ac:dyDescent="0.25">
      <c r="A151" s="8">
        <v>43107.208333333336</v>
      </c>
      <c r="B151" s="9">
        <v>7</v>
      </c>
    </row>
    <row r="152" spans="1:2" x14ac:dyDescent="0.25">
      <c r="A152" s="8">
        <v>43107.25</v>
      </c>
      <c r="B152" s="9">
        <v>7</v>
      </c>
    </row>
    <row r="153" spans="1:2" x14ac:dyDescent="0.25">
      <c r="A153" s="8">
        <v>43107.291666666664</v>
      </c>
      <c r="B153" s="9">
        <v>6</v>
      </c>
    </row>
    <row r="154" spans="1:2" x14ac:dyDescent="0.25">
      <c r="A154" s="8">
        <v>43107.333333333336</v>
      </c>
      <c r="B154" s="9">
        <v>7</v>
      </c>
    </row>
    <row r="155" spans="1:2" x14ac:dyDescent="0.25">
      <c r="A155" s="8">
        <v>43107.375</v>
      </c>
      <c r="B155" s="9">
        <v>9</v>
      </c>
    </row>
    <row r="156" spans="1:2" x14ac:dyDescent="0.25">
      <c r="A156" s="8">
        <v>43107.416666666664</v>
      </c>
      <c r="B156" s="9">
        <v>9</v>
      </c>
    </row>
    <row r="157" spans="1:2" x14ac:dyDescent="0.25">
      <c r="A157" s="8">
        <v>43107.458333333336</v>
      </c>
      <c r="B157" s="9">
        <v>12</v>
      </c>
    </row>
    <row r="158" spans="1:2" x14ac:dyDescent="0.25">
      <c r="A158" s="8">
        <v>43107.5</v>
      </c>
      <c r="B158" s="9">
        <v>12</v>
      </c>
    </row>
    <row r="159" spans="1:2" x14ac:dyDescent="0.25">
      <c r="A159" s="8">
        <v>43107.541666666664</v>
      </c>
      <c r="B159" s="9">
        <v>15</v>
      </c>
    </row>
    <row r="160" spans="1:2" x14ac:dyDescent="0.25">
      <c r="A160" s="8">
        <v>43107.583333333336</v>
      </c>
      <c r="B160" s="9">
        <v>18</v>
      </c>
    </row>
    <row r="161" spans="1:2" x14ac:dyDescent="0.25">
      <c r="A161" s="8">
        <v>43107.625</v>
      </c>
      <c r="B161" s="9">
        <v>18</v>
      </c>
    </row>
    <row r="162" spans="1:2" x14ac:dyDescent="0.25">
      <c r="A162" s="8">
        <v>43107.666666666664</v>
      </c>
      <c r="B162" s="9">
        <v>18</v>
      </c>
    </row>
    <row r="163" spans="1:2" x14ac:dyDescent="0.25">
      <c r="A163" s="8">
        <v>43107.708333333336</v>
      </c>
      <c r="B163" s="9">
        <v>18</v>
      </c>
    </row>
    <row r="164" spans="1:2" x14ac:dyDescent="0.25">
      <c r="A164" s="8">
        <v>43107.75</v>
      </c>
      <c r="B164" s="9">
        <v>18</v>
      </c>
    </row>
    <row r="165" spans="1:2" x14ac:dyDescent="0.25">
      <c r="A165" s="8">
        <v>43107.791666666664</v>
      </c>
      <c r="B165" s="9">
        <v>18</v>
      </c>
    </row>
    <row r="166" spans="1:2" x14ac:dyDescent="0.25">
      <c r="A166" s="8">
        <v>43107.833333333336</v>
      </c>
      <c r="B166" s="9">
        <v>18</v>
      </c>
    </row>
    <row r="167" spans="1:2" x14ac:dyDescent="0.25">
      <c r="A167" s="8">
        <v>43107.875</v>
      </c>
      <c r="B167" s="9">
        <v>18</v>
      </c>
    </row>
    <row r="168" spans="1:2" x14ac:dyDescent="0.25">
      <c r="A168" s="8">
        <v>43107.916666666664</v>
      </c>
      <c r="B168" s="9">
        <v>18</v>
      </c>
    </row>
    <row r="169" spans="1:2" x14ac:dyDescent="0.25">
      <c r="A169" s="8">
        <v>43107.958333333336</v>
      </c>
      <c r="B169" s="9">
        <v>18</v>
      </c>
    </row>
    <row r="170" spans="1:2" x14ac:dyDescent="0.25">
      <c r="A170" s="8">
        <v>43108</v>
      </c>
      <c r="B170" s="9">
        <v>18</v>
      </c>
    </row>
    <row r="171" spans="1:2" x14ac:dyDescent="0.25">
      <c r="A171" s="8">
        <v>43108.041666666664</v>
      </c>
      <c r="B171" s="9">
        <v>18</v>
      </c>
    </row>
    <row r="172" spans="1:2" x14ac:dyDescent="0.25">
      <c r="A172" s="8">
        <v>43108.083333333336</v>
      </c>
      <c r="B172" s="9">
        <v>19</v>
      </c>
    </row>
    <row r="173" spans="1:2" x14ac:dyDescent="0.25">
      <c r="A173" s="8">
        <v>43108.125</v>
      </c>
      <c r="B173" s="9">
        <v>19</v>
      </c>
    </row>
    <row r="174" spans="1:2" x14ac:dyDescent="0.25">
      <c r="A174" s="8">
        <v>43108.166666666664</v>
      </c>
      <c r="B174" s="9">
        <v>20</v>
      </c>
    </row>
    <row r="175" spans="1:2" x14ac:dyDescent="0.25">
      <c r="A175" s="8">
        <v>43108.208333333336</v>
      </c>
      <c r="B175" s="9">
        <v>19</v>
      </c>
    </row>
    <row r="176" spans="1:2" x14ac:dyDescent="0.25">
      <c r="A176" s="8">
        <v>43108.25</v>
      </c>
      <c r="B176" s="9">
        <v>19</v>
      </c>
    </row>
    <row r="177" spans="1:2" x14ac:dyDescent="0.25">
      <c r="A177" s="8">
        <v>43108.291666666664</v>
      </c>
      <c r="B177" s="9">
        <v>20</v>
      </c>
    </row>
    <row r="178" spans="1:2" x14ac:dyDescent="0.25">
      <c r="A178" s="8">
        <v>43108.333333333336</v>
      </c>
      <c r="B178" s="9">
        <v>19</v>
      </c>
    </row>
    <row r="179" spans="1:2" x14ac:dyDescent="0.25">
      <c r="A179" s="8">
        <v>43108.375</v>
      </c>
      <c r="B179" s="9">
        <v>21</v>
      </c>
    </row>
    <row r="180" spans="1:2" x14ac:dyDescent="0.25">
      <c r="A180" s="8">
        <v>43108.416666666664</v>
      </c>
      <c r="B180" s="9">
        <v>23</v>
      </c>
    </row>
    <row r="181" spans="1:2" x14ac:dyDescent="0.25">
      <c r="A181" s="8">
        <v>43108.458333333336</v>
      </c>
      <c r="B181" s="9">
        <v>25</v>
      </c>
    </row>
    <row r="182" spans="1:2" x14ac:dyDescent="0.25">
      <c r="A182" s="8">
        <v>43108.5</v>
      </c>
      <c r="B182" s="9">
        <v>27</v>
      </c>
    </row>
    <row r="183" spans="1:2" x14ac:dyDescent="0.25">
      <c r="A183" s="8">
        <v>43108.541666666664</v>
      </c>
      <c r="B183" s="9">
        <v>27</v>
      </c>
    </row>
    <row r="184" spans="1:2" x14ac:dyDescent="0.25">
      <c r="A184" s="8">
        <v>43108.583333333336</v>
      </c>
      <c r="B184" s="9">
        <v>28</v>
      </c>
    </row>
    <row r="185" spans="1:2" x14ac:dyDescent="0.25">
      <c r="A185" s="8">
        <v>43108.625</v>
      </c>
      <c r="B185" s="9">
        <v>30</v>
      </c>
    </row>
    <row r="186" spans="1:2" x14ac:dyDescent="0.25">
      <c r="A186" s="8">
        <v>43108.666666666664</v>
      </c>
      <c r="B186" s="9">
        <v>31</v>
      </c>
    </row>
    <row r="187" spans="1:2" x14ac:dyDescent="0.25">
      <c r="A187" s="8">
        <v>43108.708333333336</v>
      </c>
      <c r="B187" s="9">
        <v>30.5</v>
      </c>
    </row>
    <row r="188" spans="1:2" x14ac:dyDescent="0.25">
      <c r="A188" s="8">
        <v>43108.75</v>
      </c>
      <c r="B188" s="9">
        <v>30</v>
      </c>
    </row>
    <row r="189" spans="1:2" x14ac:dyDescent="0.25">
      <c r="A189" s="8">
        <v>43108.791666666664</v>
      </c>
      <c r="B189" s="9">
        <v>30</v>
      </c>
    </row>
    <row r="190" spans="1:2" x14ac:dyDescent="0.25">
      <c r="A190" s="8">
        <v>43108.833333333336</v>
      </c>
      <c r="B190" s="9">
        <v>30</v>
      </c>
    </row>
    <row r="191" spans="1:2" x14ac:dyDescent="0.25">
      <c r="A191" s="8">
        <v>43108.875</v>
      </c>
      <c r="B191" s="9">
        <v>30</v>
      </c>
    </row>
    <row r="192" spans="1:2" x14ac:dyDescent="0.25">
      <c r="A192" s="8">
        <v>43108.916666666664</v>
      </c>
      <c r="B192" s="9">
        <v>31</v>
      </c>
    </row>
    <row r="193" spans="1:2" x14ac:dyDescent="0.25">
      <c r="A193" s="8">
        <v>43108.958333333336</v>
      </c>
      <c r="B193" s="9">
        <v>34</v>
      </c>
    </row>
    <row r="194" spans="1:2" x14ac:dyDescent="0.25">
      <c r="A194" s="8">
        <v>43109</v>
      </c>
      <c r="B194" s="9">
        <v>32</v>
      </c>
    </row>
    <row r="195" spans="1:2" x14ac:dyDescent="0.25">
      <c r="A195" s="8">
        <v>43109.041666666664</v>
      </c>
      <c r="B195" s="9">
        <v>32</v>
      </c>
    </row>
    <row r="196" spans="1:2" x14ac:dyDescent="0.25">
      <c r="A196" s="8">
        <v>43109.083333333336</v>
      </c>
      <c r="B196" s="9">
        <v>30</v>
      </c>
    </row>
    <row r="197" spans="1:2" x14ac:dyDescent="0.25">
      <c r="A197" s="8">
        <v>43109.125</v>
      </c>
      <c r="B197" s="9">
        <v>30</v>
      </c>
    </row>
    <row r="198" spans="1:2" x14ac:dyDescent="0.25">
      <c r="A198" s="8">
        <v>43109.166666666664</v>
      </c>
      <c r="B198" s="9">
        <v>32</v>
      </c>
    </row>
    <row r="199" spans="1:2" x14ac:dyDescent="0.25">
      <c r="A199" s="8">
        <v>43109.208333333336</v>
      </c>
      <c r="B199" s="9">
        <v>34</v>
      </c>
    </row>
    <row r="200" spans="1:2" x14ac:dyDescent="0.25">
      <c r="A200" s="8">
        <v>43109.25</v>
      </c>
      <c r="B200" s="9">
        <v>34</v>
      </c>
    </row>
    <row r="201" spans="1:2" x14ac:dyDescent="0.25">
      <c r="A201" s="8">
        <v>43109.291666666664</v>
      </c>
      <c r="B201" s="9">
        <v>34</v>
      </c>
    </row>
    <row r="202" spans="1:2" x14ac:dyDescent="0.25">
      <c r="A202" s="8">
        <v>43109.333333333336</v>
      </c>
      <c r="B202" s="9">
        <v>34</v>
      </c>
    </row>
    <row r="203" spans="1:2" x14ac:dyDescent="0.25">
      <c r="A203" s="8">
        <v>43109.375</v>
      </c>
      <c r="B203" s="9">
        <v>36</v>
      </c>
    </row>
    <row r="204" spans="1:2" x14ac:dyDescent="0.25">
      <c r="A204" s="8">
        <v>43109.416666666664</v>
      </c>
      <c r="B204" s="9">
        <v>38</v>
      </c>
    </row>
    <row r="205" spans="1:2" x14ac:dyDescent="0.25">
      <c r="A205" s="8">
        <v>43109.458333333336</v>
      </c>
      <c r="B205" s="9">
        <v>39</v>
      </c>
    </row>
    <row r="206" spans="1:2" x14ac:dyDescent="0.25">
      <c r="A206" s="8">
        <v>43109.5</v>
      </c>
      <c r="B206" s="9">
        <v>43</v>
      </c>
    </row>
    <row r="207" spans="1:2" x14ac:dyDescent="0.25">
      <c r="A207" s="8">
        <v>43109.541666666664</v>
      </c>
      <c r="B207" s="9">
        <v>42</v>
      </c>
    </row>
    <row r="208" spans="1:2" x14ac:dyDescent="0.25">
      <c r="A208" s="8">
        <v>43109.583333333336</v>
      </c>
      <c r="B208" s="9">
        <v>43</v>
      </c>
    </row>
    <row r="209" spans="1:2" x14ac:dyDescent="0.25">
      <c r="A209" s="8">
        <v>43109.625</v>
      </c>
      <c r="B209" s="9">
        <v>43</v>
      </c>
    </row>
    <row r="210" spans="1:2" x14ac:dyDescent="0.25">
      <c r="A210" s="8">
        <v>43109.666666666664</v>
      </c>
      <c r="B210" s="9">
        <v>42</v>
      </c>
    </row>
    <row r="211" spans="1:2" x14ac:dyDescent="0.25">
      <c r="A211" s="8">
        <v>43109.708333333336</v>
      </c>
      <c r="B211" s="9">
        <v>39</v>
      </c>
    </row>
    <row r="212" spans="1:2" x14ac:dyDescent="0.25">
      <c r="A212" s="8">
        <v>43109.75</v>
      </c>
      <c r="B212" s="9">
        <v>39</v>
      </c>
    </row>
    <row r="213" spans="1:2" x14ac:dyDescent="0.25">
      <c r="A213" s="8">
        <v>43109.791666666664</v>
      </c>
      <c r="B213" s="9">
        <v>38</v>
      </c>
    </row>
    <row r="214" spans="1:2" x14ac:dyDescent="0.25">
      <c r="A214" s="8">
        <v>43109.833333333336</v>
      </c>
      <c r="B214" s="9">
        <v>37</v>
      </c>
    </row>
    <row r="215" spans="1:2" x14ac:dyDescent="0.25">
      <c r="A215" s="8">
        <v>43109.875</v>
      </c>
      <c r="B215" s="9">
        <v>36</v>
      </c>
    </row>
    <row r="216" spans="1:2" x14ac:dyDescent="0.25">
      <c r="A216" s="8">
        <v>43109.916666666664</v>
      </c>
      <c r="B216" s="9">
        <v>36</v>
      </c>
    </row>
    <row r="217" spans="1:2" x14ac:dyDescent="0.25">
      <c r="A217" s="8">
        <v>43109.958333333336</v>
      </c>
      <c r="B217" s="9">
        <v>36</v>
      </c>
    </row>
    <row r="218" spans="1:2" x14ac:dyDescent="0.25">
      <c r="A218" s="8">
        <v>43110</v>
      </c>
      <c r="B218" s="9">
        <v>34</v>
      </c>
    </row>
    <row r="219" spans="1:2" x14ac:dyDescent="0.25">
      <c r="A219" s="8">
        <v>43110.041666666664</v>
      </c>
      <c r="B219" s="9">
        <v>33</v>
      </c>
    </row>
    <row r="220" spans="1:2" x14ac:dyDescent="0.25">
      <c r="A220" s="8">
        <v>43110.083333333336</v>
      </c>
      <c r="B220" s="9">
        <v>34</v>
      </c>
    </row>
    <row r="221" spans="1:2" x14ac:dyDescent="0.25">
      <c r="A221" s="8">
        <v>43110.125</v>
      </c>
      <c r="B221" s="9">
        <v>30</v>
      </c>
    </row>
    <row r="222" spans="1:2" x14ac:dyDescent="0.25">
      <c r="A222" s="8">
        <v>43110.166666666664</v>
      </c>
      <c r="B222" s="9">
        <v>28</v>
      </c>
    </row>
    <row r="223" spans="1:2" x14ac:dyDescent="0.25">
      <c r="A223" s="8">
        <v>43110.208333333336</v>
      </c>
      <c r="B223" s="9">
        <v>28</v>
      </c>
    </row>
    <row r="224" spans="1:2" x14ac:dyDescent="0.25">
      <c r="A224" s="8">
        <v>43110.25</v>
      </c>
      <c r="B224" s="9">
        <v>28</v>
      </c>
    </row>
    <row r="225" spans="1:2" x14ac:dyDescent="0.25">
      <c r="A225" s="8">
        <v>43110.291666666664</v>
      </c>
      <c r="B225" s="9">
        <v>30</v>
      </c>
    </row>
    <row r="226" spans="1:2" x14ac:dyDescent="0.25">
      <c r="A226" s="8">
        <v>43110.333333333336</v>
      </c>
      <c r="B226" s="9">
        <v>30</v>
      </c>
    </row>
    <row r="227" spans="1:2" x14ac:dyDescent="0.25">
      <c r="A227" s="8">
        <v>43110.375</v>
      </c>
      <c r="B227" s="9">
        <v>32</v>
      </c>
    </row>
    <row r="228" spans="1:2" x14ac:dyDescent="0.25">
      <c r="A228" s="8">
        <v>43110.416666666664</v>
      </c>
      <c r="B228" s="9">
        <v>33</v>
      </c>
    </row>
    <row r="229" spans="1:2" x14ac:dyDescent="0.25">
      <c r="A229" s="8">
        <v>43110.458333333336</v>
      </c>
      <c r="B229" s="9">
        <v>36</v>
      </c>
    </row>
    <row r="230" spans="1:2" x14ac:dyDescent="0.25">
      <c r="A230" s="8">
        <v>43110.5</v>
      </c>
      <c r="B230" s="9">
        <v>37</v>
      </c>
    </row>
    <row r="231" spans="1:2" x14ac:dyDescent="0.25">
      <c r="A231" s="8">
        <v>43110.541666666664</v>
      </c>
      <c r="B231" s="9">
        <v>39</v>
      </c>
    </row>
    <row r="232" spans="1:2" x14ac:dyDescent="0.25">
      <c r="A232" s="8">
        <v>43110.583333333336</v>
      </c>
      <c r="B232" s="9">
        <v>37</v>
      </c>
    </row>
    <row r="233" spans="1:2" x14ac:dyDescent="0.25">
      <c r="A233" s="8">
        <v>43110.625</v>
      </c>
      <c r="B233" s="9">
        <v>37</v>
      </c>
    </row>
    <row r="234" spans="1:2" x14ac:dyDescent="0.25">
      <c r="A234" s="8">
        <v>43110.666666666664</v>
      </c>
      <c r="B234" s="9">
        <v>37</v>
      </c>
    </row>
    <row r="235" spans="1:2" x14ac:dyDescent="0.25">
      <c r="A235" s="8">
        <v>43110.708333333336</v>
      </c>
      <c r="B235" s="9">
        <v>37</v>
      </c>
    </row>
    <row r="236" spans="1:2" x14ac:dyDescent="0.25">
      <c r="A236" s="8">
        <v>43110.75</v>
      </c>
      <c r="B236" s="9">
        <v>37</v>
      </c>
    </row>
    <row r="237" spans="1:2" x14ac:dyDescent="0.25">
      <c r="A237" s="8">
        <v>43110.791666666664</v>
      </c>
      <c r="B237" s="9">
        <v>37</v>
      </c>
    </row>
    <row r="238" spans="1:2" x14ac:dyDescent="0.25">
      <c r="A238" s="8">
        <v>43110.833333333336</v>
      </c>
      <c r="B238" s="9">
        <v>37</v>
      </c>
    </row>
    <row r="239" spans="1:2" x14ac:dyDescent="0.25">
      <c r="A239" s="8">
        <v>43110.875</v>
      </c>
      <c r="B239" s="9">
        <v>39</v>
      </c>
    </row>
    <row r="240" spans="1:2" x14ac:dyDescent="0.25">
      <c r="A240" s="8">
        <v>43110.916666666664</v>
      </c>
      <c r="B240" s="9">
        <v>40</v>
      </c>
    </row>
    <row r="241" spans="1:2" x14ac:dyDescent="0.25">
      <c r="A241" s="8">
        <v>43110.958333333336</v>
      </c>
      <c r="B241" s="9">
        <v>39</v>
      </c>
    </row>
    <row r="242" spans="1:2" x14ac:dyDescent="0.25">
      <c r="A242" s="8">
        <v>43111</v>
      </c>
      <c r="B242" s="9">
        <v>40</v>
      </c>
    </row>
    <row r="243" spans="1:2" x14ac:dyDescent="0.25">
      <c r="A243" s="8">
        <v>43111.041666666664</v>
      </c>
      <c r="B243" s="9">
        <v>41</v>
      </c>
    </row>
    <row r="244" spans="1:2" x14ac:dyDescent="0.25">
      <c r="A244" s="8">
        <v>43111.083333333336</v>
      </c>
      <c r="B244" s="9">
        <v>41</v>
      </c>
    </row>
    <row r="245" spans="1:2" x14ac:dyDescent="0.25">
      <c r="A245" s="8">
        <v>43111.125</v>
      </c>
      <c r="B245" s="9">
        <v>37</v>
      </c>
    </row>
    <row r="246" spans="1:2" x14ac:dyDescent="0.25">
      <c r="A246" s="8">
        <v>43111.166666666664</v>
      </c>
      <c r="B246" s="9">
        <v>37</v>
      </c>
    </row>
    <row r="247" spans="1:2" x14ac:dyDescent="0.25">
      <c r="A247" s="8">
        <v>43111.208333333336</v>
      </c>
      <c r="B247" s="9">
        <v>36</v>
      </c>
    </row>
    <row r="248" spans="1:2" x14ac:dyDescent="0.25">
      <c r="A248" s="8">
        <v>43111.25</v>
      </c>
      <c r="B248" s="9">
        <v>36</v>
      </c>
    </row>
    <row r="249" spans="1:2" x14ac:dyDescent="0.25">
      <c r="A249" s="8">
        <v>43111.291666666664</v>
      </c>
      <c r="B249" s="9">
        <v>37</v>
      </c>
    </row>
    <row r="250" spans="1:2" x14ac:dyDescent="0.25">
      <c r="A250" s="8">
        <v>43111.333333333336</v>
      </c>
      <c r="B250" s="9">
        <v>37</v>
      </c>
    </row>
    <row r="251" spans="1:2" x14ac:dyDescent="0.25">
      <c r="A251" s="8">
        <v>43111.375</v>
      </c>
      <c r="B251" s="9">
        <v>39</v>
      </c>
    </row>
    <row r="252" spans="1:2" x14ac:dyDescent="0.25">
      <c r="A252" s="8">
        <v>43111.416666666664</v>
      </c>
      <c r="B252" s="9">
        <v>40</v>
      </c>
    </row>
    <row r="253" spans="1:2" x14ac:dyDescent="0.25">
      <c r="A253" s="8">
        <v>43111.458333333336</v>
      </c>
      <c r="B253" s="9">
        <v>41</v>
      </c>
    </row>
    <row r="254" spans="1:2" x14ac:dyDescent="0.25">
      <c r="A254" s="8">
        <v>43111.5</v>
      </c>
      <c r="B254" s="9">
        <v>45</v>
      </c>
    </row>
    <row r="255" spans="1:2" x14ac:dyDescent="0.25">
      <c r="A255" s="8">
        <v>43111.541666666664</v>
      </c>
      <c r="B255" s="9">
        <v>43</v>
      </c>
    </row>
    <row r="256" spans="1:2" x14ac:dyDescent="0.25">
      <c r="A256" s="8">
        <v>43111.583333333336</v>
      </c>
      <c r="B256" s="9">
        <v>45</v>
      </c>
    </row>
    <row r="257" spans="1:2" x14ac:dyDescent="0.25">
      <c r="A257" s="8">
        <v>43111.625</v>
      </c>
      <c r="B257" s="9">
        <v>45</v>
      </c>
    </row>
    <row r="258" spans="1:2" x14ac:dyDescent="0.25">
      <c r="A258" s="8">
        <v>43111.666666666664</v>
      </c>
      <c r="B258" s="9">
        <v>47</v>
      </c>
    </row>
    <row r="259" spans="1:2" x14ac:dyDescent="0.25">
      <c r="A259" s="8">
        <v>43111.708333333336</v>
      </c>
      <c r="B259" s="9">
        <v>45</v>
      </c>
    </row>
    <row r="260" spans="1:2" x14ac:dyDescent="0.25">
      <c r="A260" s="8">
        <v>43111.75</v>
      </c>
      <c r="B260" s="9">
        <v>41</v>
      </c>
    </row>
    <row r="261" spans="1:2" x14ac:dyDescent="0.25">
      <c r="A261" s="8">
        <v>43111.791666666664</v>
      </c>
      <c r="B261" s="9">
        <v>42</v>
      </c>
    </row>
    <row r="262" spans="1:2" x14ac:dyDescent="0.25">
      <c r="A262" s="8">
        <v>43111.833333333336</v>
      </c>
      <c r="B262" s="9">
        <v>43</v>
      </c>
    </row>
    <row r="263" spans="1:2" x14ac:dyDescent="0.25">
      <c r="A263" s="8">
        <v>43111.875</v>
      </c>
      <c r="B263" s="9">
        <v>39</v>
      </c>
    </row>
    <row r="264" spans="1:2" x14ac:dyDescent="0.25">
      <c r="A264" s="8">
        <v>43111.916666666664</v>
      </c>
      <c r="B264" s="9">
        <v>39</v>
      </c>
    </row>
    <row r="265" spans="1:2" x14ac:dyDescent="0.25">
      <c r="A265" s="8">
        <v>43111.958333333336</v>
      </c>
      <c r="B265" s="9">
        <v>39</v>
      </c>
    </row>
    <row r="266" spans="1:2" x14ac:dyDescent="0.25">
      <c r="A266" s="8">
        <v>43112</v>
      </c>
      <c r="B266" s="9">
        <v>39</v>
      </c>
    </row>
    <row r="267" spans="1:2" x14ac:dyDescent="0.25">
      <c r="A267" s="8">
        <v>43112.041666666664</v>
      </c>
      <c r="B267" s="9">
        <v>40</v>
      </c>
    </row>
    <row r="268" spans="1:2" x14ac:dyDescent="0.25">
      <c r="A268" s="8">
        <v>43112.083333333336</v>
      </c>
      <c r="B268" s="9">
        <v>39</v>
      </c>
    </row>
    <row r="269" spans="1:2" x14ac:dyDescent="0.25">
      <c r="A269" s="8">
        <v>43112.125</v>
      </c>
      <c r="B269" s="9">
        <v>37</v>
      </c>
    </row>
    <row r="270" spans="1:2" x14ac:dyDescent="0.25">
      <c r="A270" s="8">
        <v>43112.166666666664</v>
      </c>
      <c r="B270" s="9">
        <v>39</v>
      </c>
    </row>
    <row r="271" spans="1:2" x14ac:dyDescent="0.25">
      <c r="A271" s="8">
        <v>43112.208333333336</v>
      </c>
      <c r="B271" s="9">
        <v>45</v>
      </c>
    </row>
    <row r="272" spans="1:2" x14ac:dyDescent="0.25">
      <c r="A272" s="8">
        <v>43112.25</v>
      </c>
      <c r="B272" s="9">
        <v>54</v>
      </c>
    </row>
    <row r="273" spans="1:2" x14ac:dyDescent="0.25">
      <c r="A273" s="8">
        <v>43112.291666666664</v>
      </c>
      <c r="B273" s="9">
        <v>53</v>
      </c>
    </row>
    <row r="274" spans="1:2" x14ac:dyDescent="0.25">
      <c r="A274" s="8">
        <v>43112.333333333336</v>
      </c>
      <c r="B274" s="9">
        <v>52</v>
      </c>
    </row>
    <row r="275" spans="1:2" x14ac:dyDescent="0.25">
      <c r="A275" s="8">
        <v>43112.375</v>
      </c>
      <c r="B275" s="9">
        <v>52</v>
      </c>
    </row>
    <row r="276" spans="1:2" x14ac:dyDescent="0.25">
      <c r="A276" s="8">
        <v>43112.416666666664</v>
      </c>
      <c r="B276" s="9">
        <v>54</v>
      </c>
    </row>
    <row r="277" spans="1:2" x14ac:dyDescent="0.25">
      <c r="A277" s="8">
        <v>43112.458333333336</v>
      </c>
      <c r="B277" s="9">
        <v>55</v>
      </c>
    </row>
    <row r="278" spans="1:2" x14ac:dyDescent="0.25">
      <c r="A278" s="8">
        <v>43112.5</v>
      </c>
      <c r="B278" s="9">
        <v>57</v>
      </c>
    </row>
    <row r="279" spans="1:2" x14ac:dyDescent="0.25">
      <c r="A279" s="8">
        <v>43112.541666666664</v>
      </c>
      <c r="B279" s="9">
        <v>60</v>
      </c>
    </row>
    <row r="280" spans="1:2" x14ac:dyDescent="0.25">
      <c r="A280" s="8">
        <v>43112.583333333336</v>
      </c>
      <c r="B280" s="9">
        <v>57</v>
      </c>
    </row>
    <row r="281" spans="1:2" x14ac:dyDescent="0.25">
      <c r="A281" s="8">
        <v>43112.625</v>
      </c>
      <c r="B281" s="9">
        <v>54</v>
      </c>
    </row>
    <row r="282" spans="1:2" x14ac:dyDescent="0.25">
      <c r="A282" s="8">
        <v>43112.666666666664</v>
      </c>
      <c r="B282" s="9">
        <v>55</v>
      </c>
    </row>
    <row r="283" spans="1:2" x14ac:dyDescent="0.25">
      <c r="A283" s="8">
        <v>43112.708333333336</v>
      </c>
      <c r="B283" s="9">
        <v>55</v>
      </c>
    </row>
    <row r="284" spans="1:2" x14ac:dyDescent="0.25">
      <c r="A284" s="8">
        <v>43112.75</v>
      </c>
      <c r="B284" s="9">
        <v>54</v>
      </c>
    </row>
    <row r="285" spans="1:2" x14ac:dyDescent="0.25">
      <c r="A285" s="8">
        <v>43112.791666666664</v>
      </c>
      <c r="B285" s="9">
        <v>51</v>
      </c>
    </row>
    <row r="286" spans="1:2" x14ac:dyDescent="0.25">
      <c r="A286" s="8">
        <v>43112.833333333336</v>
      </c>
      <c r="B286" s="9">
        <v>50</v>
      </c>
    </row>
    <row r="287" spans="1:2" x14ac:dyDescent="0.25">
      <c r="A287" s="8">
        <v>43112.875</v>
      </c>
      <c r="B287" s="9">
        <v>50</v>
      </c>
    </row>
    <row r="288" spans="1:2" x14ac:dyDescent="0.25">
      <c r="A288" s="8">
        <v>43112.916666666664</v>
      </c>
      <c r="B288" s="9">
        <v>51</v>
      </c>
    </row>
    <row r="289" spans="1:2" x14ac:dyDescent="0.25">
      <c r="A289" s="8">
        <v>43112.958333333336</v>
      </c>
      <c r="B289" s="9">
        <v>54</v>
      </c>
    </row>
    <row r="290" spans="1:2" x14ac:dyDescent="0.25">
      <c r="A290" s="8">
        <v>43113</v>
      </c>
      <c r="B290" s="9">
        <v>53</v>
      </c>
    </row>
    <row r="291" spans="1:2" x14ac:dyDescent="0.25">
      <c r="A291" s="8">
        <v>43113.041666666664</v>
      </c>
      <c r="B291" s="9">
        <v>51</v>
      </c>
    </row>
    <row r="292" spans="1:2" x14ac:dyDescent="0.25">
      <c r="A292" s="8">
        <v>43113.083333333336</v>
      </c>
      <c r="B292" s="9">
        <v>50</v>
      </c>
    </row>
    <row r="293" spans="1:2" x14ac:dyDescent="0.25">
      <c r="A293" s="8">
        <v>43113.125</v>
      </c>
      <c r="B293" s="9">
        <v>52</v>
      </c>
    </row>
    <row r="294" spans="1:2" x14ac:dyDescent="0.25">
      <c r="A294" s="8">
        <v>43113.166666666664</v>
      </c>
      <c r="B294" s="9">
        <v>52</v>
      </c>
    </row>
    <row r="295" spans="1:2" x14ac:dyDescent="0.25">
      <c r="A295" s="8">
        <v>43113.208333333336</v>
      </c>
      <c r="B295" s="9">
        <v>52</v>
      </c>
    </row>
    <row r="296" spans="1:2" x14ac:dyDescent="0.25">
      <c r="A296" s="8">
        <v>43113.25</v>
      </c>
      <c r="B296" s="9">
        <v>48</v>
      </c>
    </row>
    <row r="297" spans="1:2" x14ac:dyDescent="0.25">
      <c r="A297" s="8">
        <v>43113.291666666664</v>
      </c>
      <c r="B297" s="9">
        <v>43</v>
      </c>
    </row>
    <row r="298" spans="1:2" x14ac:dyDescent="0.25">
      <c r="A298" s="8">
        <v>43113.333333333336</v>
      </c>
      <c r="B298" s="9">
        <v>37</v>
      </c>
    </row>
    <row r="299" spans="1:2" x14ac:dyDescent="0.25">
      <c r="A299" s="8">
        <v>43113.375</v>
      </c>
      <c r="B299" s="9">
        <v>30</v>
      </c>
    </row>
    <row r="300" spans="1:2" x14ac:dyDescent="0.25">
      <c r="A300" s="8">
        <v>43113.416666666664</v>
      </c>
      <c r="B300" s="9">
        <v>29</v>
      </c>
    </row>
    <row r="301" spans="1:2" x14ac:dyDescent="0.25">
      <c r="A301" s="8">
        <v>43113.458333333336</v>
      </c>
      <c r="B301" s="9">
        <v>28</v>
      </c>
    </row>
    <row r="302" spans="1:2" x14ac:dyDescent="0.25">
      <c r="A302" s="8">
        <v>43113.5</v>
      </c>
      <c r="B302" s="9">
        <v>30</v>
      </c>
    </row>
    <row r="303" spans="1:2" x14ac:dyDescent="0.25">
      <c r="A303" s="8">
        <v>43113.541666666664</v>
      </c>
      <c r="B303" s="9">
        <v>32</v>
      </c>
    </row>
    <row r="304" spans="1:2" x14ac:dyDescent="0.25">
      <c r="A304" s="8">
        <v>43113.583333333336</v>
      </c>
      <c r="B304" s="9">
        <v>34</v>
      </c>
    </row>
    <row r="305" spans="1:2" x14ac:dyDescent="0.25">
      <c r="A305" s="8">
        <v>43113.625</v>
      </c>
      <c r="B305" s="9">
        <v>34</v>
      </c>
    </row>
    <row r="306" spans="1:2" x14ac:dyDescent="0.25">
      <c r="A306" s="8">
        <v>43113.666666666664</v>
      </c>
      <c r="B306" s="9">
        <v>32</v>
      </c>
    </row>
    <row r="307" spans="1:2" x14ac:dyDescent="0.25">
      <c r="A307" s="8">
        <v>43113.708333333336</v>
      </c>
      <c r="B307" s="9">
        <v>28</v>
      </c>
    </row>
    <row r="308" spans="1:2" x14ac:dyDescent="0.25">
      <c r="A308" s="8">
        <v>43113.75</v>
      </c>
      <c r="B308" s="9">
        <v>27</v>
      </c>
    </row>
    <row r="309" spans="1:2" x14ac:dyDescent="0.25">
      <c r="A309" s="8">
        <v>43113.791666666664</v>
      </c>
      <c r="B309" s="9">
        <v>25</v>
      </c>
    </row>
    <row r="310" spans="1:2" x14ac:dyDescent="0.25">
      <c r="A310" s="8">
        <v>43113.833333333336</v>
      </c>
      <c r="B310" s="9">
        <v>25</v>
      </c>
    </row>
    <row r="311" spans="1:2" x14ac:dyDescent="0.25">
      <c r="A311" s="8">
        <v>43113.875</v>
      </c>
      <c r="B311" s="9">
        <v>23</v>
      </c>
    </row>
    <row r="312" spans="1:2" x14ac:dyDescent="0.25">
      <c r="A312" s="8">
        <v>43113.916666666664</v>
      </c>
      <c r="B312" s="9">
        <v>22</v>
      </c>
    </row>
    <row r="313" spans="1:2" x14ac:dyDescent="0.25">
      <c r="A313" s="8">
        <v>43113.958333333336</v>
      </c>
      <c r="B313" s="9">
        <v>21</v>
      </c>
    </row>
    <row r="314" spans="1:2" x14ac:dyDescent="0.25">
      <c r="A314" s="8">
        <v>43114</v>
      </c>
      <c r="B314" s="9">
        <v>20</v>
      </c>
    </row>
    <row r="315" spans="1:2" x14ac:dyDescent="0.25">
      <c r="A315" s="8">
        <v>43114.041666666664</v>
      </c>
      <c r="B315" s="9">
        <v>19</v>
      </c>
    </row>
    <row r="316" spans="1:2" x14ac:dyDescent="0.25">
      <c r="A316" s="8">
        <v>43114.083333333336</v>
      </c>
      <c r="B316" s="9">
        <v>18</v>
      </c>
    </row>
    <row r="317" spans="1:2" x14ac:dyDescent="0.25">
      <c r="A317" s="8">
        <v>43114.125</v>
      </c>
      <c r="B317" s="9">
        <v>18</v>
      </c>
    </row>
    <row r="318" spans="1:2" x14ac:dyDescent="0.25">
      <c r="A318" s="8">
        <v>43114.166666666664</v>
      </c>
      <c r="B318" s="9">
        <v>17</v>
      </c>
    </row>
    <row r="319" spans="1:2" x14ac:dyDescent="0.25">
      <c r="A319" s="8">
        <v>43114.208333333336</v>
      </c>
      <c r="B319" s="9">
        <v>18</v>
      </c>
    </row>
    <row r="320" spans="1:2" x14ac:dyDescent="0.25">
      <c r="A320" s="8">
        <v>43114.25</v>
      </c>
      <c r="B320" s="9">
        <v>16</v>
      </c>
    </row>
    <row r="321" spans="1:2" x14ac:dyDescent="0.25">
      <c r="A321" s="8">
        <v>43114.291666666664</v>
      </c>
      <c r="B321" s="9">
        <v>16</v>
      </c>
    </row>
    <row r="322" spans="1:2" x14ac:dyDescent="0.25">
      <c r="A322" s="8">
        <v>43114.333333333336</v>
      </c>
      <c r="B322" s="9">
        <v>16</v>
      </c>
    </row>
    <row r="323" spans="1:2" x14ac:dyDescent="0.25">
      <c r="A323" s="8">
        <v>43114.375</v>
      </c>
      <c r="B323" s="9">
        <v>16</v>
      </c>
    </row>
    <row r="324" spans="1:2" x14ac:dyDescent="0.25">
      <c r="A324" s="8">
        <v>43114.416666666664</v>
      </c>
      <c r="B324" s="9">
        <v>18</v>
      </c>
    </row>
    <row r="325" spans="1:2" x14ac:dyDescent="0.25">
      <c r="A325" s="8">
        <v>43114.458333333336</v>
      </c>
      <c r="B325" s="9">
        <v>19</v>
      </c>
    </row>
    <row r="326" spans="1:2" x14ac:dyDescent="0.25">
      <c r="A326" s="8">
        <v>43114.5</v>
      </c>
      <c r="B326" s="9">
        <v>21</v>
      </c>
    </row>
    <row r="327" spans="1:2" x14ac:dyDescent="0.25">
      <c r="A327" s="8">
        <v>43114.541666666664</v>
      </c>
      <c r="B327" s="9">
        <v>22</v>
      </c>
    </row>
    <row r="328" spans="1:2" x14ac:dyDescent="0.25">
      <c r="A328" s="8">
        <v>43114.583333333336</v>
      </c>
      <c r="B328" s="9">
        <v>23</v>
      </c>
    </row>
    <row r="329" spans="1:2" x14ac:dyDescent="0.25">
      <c r="A329" s="8">
        <v>43114.625</v>
      </c>
      <c r="B329" s="9">
        <v>23</v>
      </c>
    </row>
    <row r="330" spans="1:2" x14ac:dyDescent="0.25">
      <c r="A330" s="8">
        <v>43114.666666666664</v>
      </c>
      <c r="B330" s="9">
        <v>23</v>
      </c>
    </row>
    <row r="331" spans="1:2" x14ac:dyDescent="0.25">
      <c r="A331" s="8">
        <v>43114.708333333336</v>
      </c>
      <c r="B331" s="9">
        <v>21</v>
      </c>
    </row>
    <row r="332" spans="1:2" x14ac:dyDescent="0.25">
      <c r="A332" s="8">
        <v>43114.75</v>
      </c>
      <c r="B332" s="9">
        <v>21</v>
      </c>
    </row>
    <row r="333" spans="1:2" x14ac:dyDescent="0.25">
      <c r="A333" s="8">
        <v>43114.791666666664</v>
      </c>
      <c r="B333" s="9">
        <v>21</v>
      </c>
    </row>
    <row r="334" spans="1:2" x14ac:dyDescent="0.25">
      <c r="A334" s="8">
        <v>43114.833333333336</v>
      </c>
      <c r="B334" s="9">
        <v>19</v>
      </c>
    </row>
    <row r="335" spans="1:2" x14ac:dyDescent="0.25">
      <c r="A335" s="8">
        <v>43114.875</v>
      </c>
      <c r="B335" s="9">
        <v>18</v>
      </c>
    </row>
    <row r="336" spans="1:2" x14ac:dyDescent="0.25">
      <c r="A336" s="8">
        <v>43114.916666666664</v>
      </c>
      <c r="B336" s="9">
        <v>18</v>
      </c>
    </row>
    <row r="337" spans="1:2" x14ac:dyDescent="0.25">
      <c r="A337" s="8">
        <v>43114.958333333336</v>
      </c>
      <c r="B337" s="9">
        <v>18</v>
      </c>
    </row>
    <row r="338" spans="1:2" x14ac:dyDescent="0.25">
      <c r="A338" s="8">
        <v>43115</v>
      </c>
      <c r="B338" s="9">
        <v>17</v>
      </c>
    </row>
    <row r="339" spans="1:2" x14ac:dyDescent="0.25">
      <c r="A339" s="8">
        <v>43115.041666666664</v>
      </c>
      <c r="B339" s="9">
        <v>17</v>
      </c>
    </row>
    <row r="340" spans="1:2" x14ac:dyDescent="0.25">
      <c r="A340" s="8">
        <v>43115.083333333336</v>
      </c>
      <c r="B340" s="9">
        <v>18</v>
      </c>
    </row>
    <row r="341" spans="1:2" x14ac:dyDescent="0.25">
      <c r="A341" s="8">
        <v>43115.125</v>
      </c>
      <c r="B341" s="9">
        <v>18</v>
      </c>
    </row>
    <row r="342" spans="1:2" x14ac:dyDescent="0.25">
      <c r="A342" s="8">
        <v>43115.166666666664</v>
      </c>
      <c r="B342" s="9">
        <v>17</v>
      </c>
    </row>
    <row r="343" spans="1:2" x14ac:dyDescent="0.25">
      <c r="A343" s="8">
        <v>43115.208333333336</v>
      </c>
      <c r="B343" s="9">
        <v>18</v>
      </c>
    </row>
    <row r="344" spans="1:2" x14ac:dyDescent="0.25">
      <c r="A344" s="8">
        <v>43115.25</v>
      </c>
      <c r="B344" s="9">
        <v>19</v>
      </c>
    </row>
    <row r="345" spans="1:2" x14ac:dyDescent="0.25">
      <c r="A345" s="8">
        <v>43115.291666666664</v>
      </c>
      <c r="B345" s="9">
        <v>19</v>
      </c>
    </row>
    <row r="346" spans="1:2" x14ac:dyDescent="0.25">
      <c r="A346" s="8">
        <v>43115.333333333336</v>
      </c>
      <c r="B346" s="9">
        <v>18</v>
      </c>
    </row>
    <row r="347" spans="1:2" x14ac:dyDescent="0.25">
      <c r="A347" s="8">
        <v>43115.375</v>
      </c>
      <c r="B347" s="9">
        <v>21</v>
      </c>
    </row>
    <row r="348" spans="1:2" x14ac:dyDescent="0.25">
      <c r="A348" s="8">
        <v>43115.416666666664</v>
      </c>
      <c r="B348" s="9">
        <v>24</v>
      </c>
    </row>
    <row r="349" spans="1:2" x14ac:dyDescent="0.25">
      <c r="A349" s="8">
        <v>43115.458333333336</v>
      </c>
      <c r="B349" s="9">
        <v>25</v>
      </c>
    </row>
    <row r="350" spans="1:2" x14ac:dyDescent="0.25">
      <c r="A350" s="8">
        <v>43115.5</v>
      </c>
      <c r="B350" s="9">
        <v>27</v>
      </c>
    </row>
    <row r="351" spans="1:2" x14ac:dyDescent="0.25">
      <c r="A351" s="8">
        <v>43115.541666666664</v>
      </c>
      <c r="B351" s="9">
        <v>27</v>
      </c>
    </row>
    <row r="352" spans="1:2" x14ac:dyDescent="0.25">
      <c r="A352" s="8">
        <v>43115.583333333336</v>
      </c>
      <c r="B352" s="9">
        <v>28</v>
      </c>
    </row>
    <row r="353" spans="1:2" x14ac:dyDescent="0.25">
      <c r="A353" s="8">
        <v>43115.625</v>
      </c>
      <c r="B353" s="9">
        <v>28</v>
      </c>
    </row>
    <row r="354" spans="1:2" x14ac:dyDescent="0.25">
      <c r="A354" s="8">
        <v>43115.666666666664</v>
      </c>
      <c r="B354" s="9">
        <v>29</v>
      </c>
    </row>
    <row r="355" spans="1:2" x14ac:dyDescent="0.25">
      <c r="A355" s="8">
        <v>43115.708333333336</v>
      </c>
      <c r="B355" s="9">
        <v>28</v>
      </c>
    </row>
    <row r="356" spans="1:2" x14ac:dyDescent="0.25">
      <c r="A356" s="8">
        <v>43115.75</v>
      </c>
      <c r="B356" s="9">
        <v>27</v>
      </c>
    </row>
    <row r="357" spans="1:2" x14ac:dyDescent="0.25">
      <c r="A357" s="8">
        <v>43115.791666666664</v>
      </c>
      <c r="B357" s="9">
        <v>26</v>
      </c>
    </row>
    <row r="358" spans="1:2" x14ac:dyDescent="0.25">
      <c r="A358" s="8">
        <v>43115.833333333336</v>
      </c>
      <c r="B358" s="9">
        <v>27</v>
      </c>
    </row>
    <row r="359" spans="1:2" x14ac:dyDescent="0.25">
      <c r="A359" s="8">
        <v>43115.875</v>
      </c>
      <c r="B359" s="9">
        <v>27</v>
      </c>
    </row>
    <row r="360" spans="1:2" x14ac:dyDescent="0.25">
      <c r="A360" s="8">
        <v>43115.916666666664</v>
      </c>
      <c r="B360" s="9">
        <v>26</v>
      </c>
    </row>
    <row r="361" spans="1:2" x14ac:dyDescent="0.25">
      <c r="A361" s="8">
        <v>43115.958333333336</v>
      </c>
      <c r="B361" s="9">
        <v>25</v>
      </c>
    </row>
    <row r="362" spans="1:2" x14ac:dyDescent="0.25">
      <c r="A362" s="8">
        <v>43116</v>
      </c>
      <c r="B362" s="9">
        <v>24</v>
      </c>
    </row>
    <row r="363" spans="1:2" x14ac:dyDescent="0.25">
      <c r="A363" s="8">
        <v>43116.041666666664</v>
      </c>
      <c r="B363" s="9">
        <v>25</v>
      </c>
    </row>
    <row r="364" spans="1:2" x14ac:dyDescent="0.25">
      <c r="A364" s="8">
        <v>43116.083333333336</v>
      </c>
      <c r="B364" s="9">
        <v>25</v>
      </c>
    </row>
    <row r="365" spans="1:2" x14ac:dyDescent="0.25">
      <c r="A365" s="8">
        <v>43116.125</v>
      </c>
      <c r="B365" s="9">
        <v>25</v>
      </c>
    </row>
    <row r="366" spans="1:2" x14ac:dyDescent="0.25">
      <c r="A366" s="8">
        <v>43116.166666666664</v>
      </c>
      <c r="B366" s="9">
        <v>25</v>
      </c>
    </row>
    <row r="367" spans="1:2" x14ac:dyDescent="0.25">
      <c r="A367" s="8">
        <v>43116.208333333336</v>
      </c>
      <c r="B367" s="9">
        <v>25</v>
      </c>
    </row>
    <row r="368" spans="1:2" x14ac:dyDescent="0.25">
      <c r="A368" s="8">
        <v>43116.25</v>
      </c>
      <c r="B368" s="9">
        <v>27</v>
      </c>
    </row>
    <row r="369" spans="1:2" x14ac:dyDescent="0.25">
      <c r="A369" s="8">
        <v>43116.291666666664</v>
      </c>
      <c r="B369" s="9">
        <v>26</v>
      </c>
    </row>
    <row r="370" spans="1:2" x14ac:dyDescent="0.25">
      <c r="A370" s="8">
        <v>43116.333333333336</v>
      </c>
      <c r="B370" s="9">
        <v>27</v>
      </c>
    </row>
    <row r="371" spans="1:2" x14ac:dyDescent="0.25">
      <c r="A371" s="8">
        <v>43116.375</v>
      </c>
      <c r="B371" s="9">
        <v>27</v>
      </c>
    </row>
    <row r="372" spans="1:2" x14ac:dyDescent="0.25">
      <c r="A372" s="8">
        <v>43116.416666666664</v>
      </c>
      <c r="B372" s="9">
        <v>29</v>
      </c>
    </row>
    <row r="373" spans="1:2" x14ac:dyDescent="0.25">
      <c r="A373" s="8">
        <v>43116.458333333336</v>
      </c>
      <c r="B373" s="9">
        <v>30</v>
      </c>
    </row>
    <row r="374" spans="1:2" x14ac:dyDescent="0.25">
      <c r="A374" s="8">
        <v>43116.5</v>
      </c>
      <c r="B374" s="9">
        <v>32</v>
      </c>
    </row>
    <row r="375" spans="1:2" x14ac:dyDescent="0.25">
      <c r="A375" s="8">
        <v>43116.541666666664</v>
      </c>
      <c r="B375" s="9">
        <v>33</v>
      </c>
    </row>
    <row r="376" spans="1:2" x14ac:dyDescent="0.25">
      <c r="A376" s="8">
        <v>43116.583333333336</v>
      </c>
      <c r="B376" s="9">
        <v>34</v>
      </c>
    </row>
    <row r="377" spans="1:2" x14ac:dyDescent="0.25">
      <c r="A377" s="8">
        <v>43116.625</v>
      </c>
      <c r="B377" s="9">
        <v>32</v>
      </c>
    </row>
    <row r="378" spans="1:2" x14ac:dyDescent="0.25">
      <c r="A378" s="8">
        <v>43116.666666666664</v>
      </c>
      <c r="B378" s="9">
        <v>32</v>
      </c>
    </row>
    <row r="379" spans="1:2" x14ac:dyDescent="0.25">
      <c r="A379" s="8">
        <v>43116.708333333336</v>
      </c>
      <c r="B379" s="9">
        <v>32</v>
      </c>
    </row>
    <row r="380" spans="1:2" x14ac:dyDescent="0.25">
      <c r="A380" s="8">
        <v>43116.75</v>
      </c>
      <c r="B380" s="9">
        <v>32</v>
      </c>
    </row>
    <row r="381" spans="1:2" x14ac:dyDescent="0.25">
      <c r="A381" s="8">
        <v>43116.791666666664</v>
      </c>
      <c r="B381" s="9">
        <v>32</v>
      </c>
    </row>
    <row r="382" spans="1:2" x14ac:dyDescent="0.25">
      <c r="A382" s="8">
        <v>43116.833333333336</v>
      </c>
      <c r="B382" s="9">
        <v>34</v>
      </c>
    </row>
    <row r="383" spans="1:2" x14ac:dyDescent="0.25">
      <c r="A383" s="8">
        <v>43116.875</v>
      </c>
      <c r="B383" s="9">
        <v>34</v>
      </c>
    </row>
    <row r="384" spans="1:2" x14ac:dyDescent="0.25">
      <c r="A384" s="8">
        <v>43116.916666666664</v>
      </c>
      <c r="B384" s="9">
        <v>33</v>
      </c>
    </row>
    <row r="385" spans="1:2" x14ac:dyDescent="0.25">
      <c r="A385" s="8">
        <v>43116.958333333336</v>
      </c>
      <c r="B385" s="9">
        <v>34</v>
      </c>
    </row>
    <row r="386" spans="1:2" x14ac:dyDescent="0.25">
      <c r="A386" s="8">
        <v>43117</v>
      </c>
      <c r="B386" s="9">
        <v>34</v>
      </c>
    </row>
    <row r="387" spans="1:2" x14ac:dyDescent="0.25">
      <c r="A387" s="8">
        <v>43117.041666666664</v>
      </c>
      <c r="B387" s="9">
        <v>35</v>
      </c>
    </row>
    <row r="388" spans="1:2" x14ac:dyDescent="0.25">
      <c r="A388" s="8">
        <v>43117.083333333336</v>
      </c>
      <c r="B388" s="9">
        <v>36</v>
      </c>
    </row>
    <row r="389" spans="1:2" x14ac:dyDescent="0.25">
      <c r="A389" s="8">
        <v>43117.125</v>
      </c>
      <c r="B389" s="9">
        <v>36</v>
      </c>
    </row>
    <row r="390" spans="1:2" x14ac:dyDescent="0.25">
      <c r="A390" s="8">
        <v>43117.166666666664</v>
      </c>
      <c r="B390" s="9">
        <v>35</v>
      </c>
    </row>
    <row r="391" spans="1:2" x14ac:dyDescent="0.25">
      <c r="A391" s="8">
        <v>43117.208333333336</v>
      </c>
      <c r="B391" s="9">
        <v>36</v>
      </c>
    </row>
    <row r="392" spans="1:2" x14ac:dyDescent="0.25">
      <c r="A392" s="8">
        <v>43117.25</v>
      </c>
      <c r="B392" s="9">
        <v>36</v>
      </c>
    </row>
    <row r="393" spans="1:2" x14ac:dyDescent="0.25">
      <c r="A393" s="8">
        <v>43117.291666666664</v>
      </c>
      <c r="B393" s="9">
        <v>35</v>
      </c>
    </row>
    <row r="394" spans="1:2" x14ac:dyDescent="0.25">
      <c r="A394" s="8">
        <v>43117.333333333336</v>
      </c>
      <c r="B394" s="9">
        <v>34</v>
      </c>
    </row>
    <row r="395" spans="1:2" x14ac:dyDescent="0.25">
      <c r="A395" s="8">
        <v>43117.375</v>
      </c>
      <c r="B395" s="9">
        <v>34</v>
      </c>
    </row>
    <row r="396" spans="1:2" x14ac:dyDescent="0.25">
      <c r="A396" s="8">
        <v>43117.416666666664</v>
      </c>
      <c r="B396" s="9">
        <v>34</v>
      </c>
    </row>
    <row r="397" spans="1:2" x14ac:dyDescent="0.25">
      <c r="A397" s="8">
        <v>43117.458333333336</v>
      </c>
      <c r="B397" s="9">
        <v>34</v>
      </c>
    </row>
    <row r="398" spans="1:2" x14ac:dyDescent="0.25">
      <c r="A398" s="8">
        <v>43117.5</v>
      </c>
      <c r="B398" s="9">
        <v>34</v>
      </c>
    </row>
    <row r="399" spans="1:2" x14ac:dyDescent="0.25">
      <c r="A399" s="8">
        <v>43117.541666666664</v>
      </c>
      <c r="B399" s="9">
        <v>34</v>
      </c>
    </row>
    <row r="400" spans="1:2" x14ac:dyDescent="0.25">
      <c r="A400" s="8">
        <v>43117.583333333336</v>
      </c>
      <c r="B400" s="9">
        <v>34</v>
      </c>
    </row>
    <row r="401" spans="1:2" x14ac:dyDescent="0.25">
      <c r="A401" s="8">
        <v>43117.625</v>
      </c>
      <c r="B401" s="9">
        <v>34</v>
      </c>
    </row>
    <row r="402" spans="1:2" x14ac:dyDescent="0.25">
      <c r="A402" s="8">
        <v>43117.666666666664</v>
      </c>
      <c r="B402" s="9">
        <v>33</v>
      </c>
    </row>
    <row r="403" spans="1:2" x14ac:dyDescent="0.25">
      <c r="A403" s="8">
        <v>43117.708333333336</v>
      </c>
      <c r="B403" s="9">
        <v>31</v>
      </c>
    </row>
    <row r="404" spans="1:2" x14ac:dyDescent="0.25">
      <c r="A404" s="8">
        <v>43117.75</v>
      </c>
      <c r="B404" s="9">
        <v>28</v>
      </c>
    </row>
    <row r="405" spans="1:2" x14ac:dyDescent="0.25">
      <c r="A405" s="8">
        <v>43117.791666666664</v>
      </c>
      <c r="B405" s="9">
        <v>28</v>
      </c>
    </row>
    <row r="406" spans="1:2" x14ac:dyDescent="0.25">
      <c r="A406" s="8">
        <v>43117.833333333336</v>
      </c>
      <c r="B406" s="9">
        <v>27</v>
      </c>
    </row>
    <row r="407" spans="1:2" x14ac:dyDescent="0.25">
      <c r="A407" s="8">
        <v>43117.875</v>
      </c>
      <c r="B407" s="9">
        <v>27</v>
      </c>
    </row>
    <row r="408" spans="1:2" x14ac:dyDescent="0.25">
      <c r="A408" s="8">
        <v>43117.916666666664</v>
      </c>
      <c r="B408" s="9">
        <v>25</v>
      </c>
    </row>
    <row r="409" spans="1:2" x14ac:dyDescent="0.25">
      <c r="A409" s="8">
        <v>43117.958333333336</v>
      </c>
      <c r="B409" s="9">
        <v>25</v>
      </c>
    </row>
    <row r="410" spans="1:2" x14ac:dyDescent="0.25">
      <c r="A410" s="8">
        <v>43118</v>
      </c>
      <c r="B410" s="9">
        <v>23</v>
      </c>
    </row>
    <row r="411" spans="1:2" x14ac:dyDescent="0.25">
      <c r="A411" s="8">
        <v>43118.041666666664</v>
      </c>
      <c r="B411" s="9">
        <v>23</v>
      </c>
    </row>
    <row r="412" spans="1:2" x14ac:dyDescent="0.25">
      <c r="A412" s="8">
        <v>43118.083333333336</v>
      </c>
      <c r="B412" s="9">
        <v>21</v>
      </c>
    </row>
    <row r="413" spans="1:2" x14ac:dyDescent="0.25">
      <c r="A413" s="8">
        <v>43118.125</v>
      </c>
      <c r="B413" s="9">
        <v>21</v>
      </c>
    </row>
    <row r="414" spans="1:2" x14ac:dyDescent="0.25">
      <c r="A414" s="8">
        <v>43118.166666666664</v>
      </c>
      <c r="B414" s="9">
        <v>21</v>
      </c>
    </row>
    <row r="415" spans="1:2" x14ac:dyDescent="0.25">
      <c r="A415" s="8">
        <v>43118.208333333336</v>
      </c>
      <c r="B415" s="9">
        <v>21</v>
      </c>
    </row>
    <row r="416" spans="1:2" x14ac:dyDescent="0.25">
      <c r="A416" s="8">
        <v>43118.25</v>
      </c>
      <c r="B416" s="9">
        <v>21</v>
      </c>
    </row>
    <row r="417" spans="1:2" x14ac:dyDescent="0.25">
      <c r="A417" s="8">
        <v>43118.291666666664</v>
      </c>
      <c r="B417" s="9">
        <v>22</v>
      </c>
    </row>
    <row r="418" spans="1:2" x14ac:dyDescent="0.25">
      <c r="A418" s="8">
        <v>43118.333333333336</v>
      </c>
      <c r="B418" s="9">
        <v>21</v>
      </c>
    </row>
    <row r="419" spans="1:2" x14ac:dyDescent="0.25">
      <c r="A419" s="8">
        <v>43118.375</v>
      </c>
      <c r="B419" s="9">
        <v>23</v>
      </c>
    </row>
    <row r="420" spans="1:2" x14ac:dyDescent="0.25">
      <c r="A420" s="8">
        <v>43118.416666666664</v>
      </c>
      <c r="B420" s="9">
        <v>25</v>
      </c>
    </row>
    <row r="421" spans="1:2" x14ac:dyDescent="0.25">
      <c r="A421" s="8">
        <v>43118.458333333336</v>
      </c>
      <c r="B421" s="9">
        <v>28</v>
      </c>
    </row>
    <row r="422" spans="1:2" x14ac:dyDescent="0.25">
      <c r="A422" s="8">
        <v>43118.5</v>
      </c>
      <c r="B422" s="9">
        <v>30</v>
      </c>
    </row>
    <row r="423" spans="1:2" x14ac:dyDescent="0.25">
      <c r="A423" s="8">
        <v>43118.541666666664</v>
      </c>
      <c r="B423" s="9">
        <v>31</v>
      </c>
    </row>
    <row r="424" spans="1:2" x14ac:dyDescent="0.25">
      <c r="A424" s="8">
        <v>43118.583333333336</v>
      </c>
      <c r="B424" s="9">
        <v>32</v>
      </c>
    </row>
    <row r="425" spans="1:2" x14ac:dyDescent="0.25">
      <c r="A425" s="8">
        <v>43118.625</v>
      </c>
      <c r="B425" s="9">
        <v>32</v>
      </c>
    </row>
    <row r="426" spans="1:2" x14ac:dyDescent="0.25">
      <c r="A426" s="8">
        <v>43118.666666666664</v>
      </c>
      <c r="B426" s="9">
        <v>33</v>
      </c>
    </row>
    <row r="427" spans="1:2" x14ac:dyDescent="0.25">
      <c r="A427" s="8">
        <v>43118.708333333336</v>
      </c>
      <c r="B427" s="9">
        <v>32</v>
      </c>
    </row>
    <row r="428" spans="1:2" x14ac:dyDescent="0.25">
      <c r="A428" s="8">
        <v>43118.75</v>
      </c>
      <c r="B428" s="9">
        <v>30</v>
      </c>
    </row>
    <row r="429" spans="1:2" x14ac:dyDescent="0.25">
      <c r="A429" s="8">
        <v>43118.791666666664</v>
      </c>
      <c r="B429" s="9">
        <v>30</v>
      </c>
    </row>
    <row r="430" spans="1:2" x14ac:dyDescent="0.25">
      <c r="A430" s="8">
        <v>43118.833333333336</v>
      </c>
      <c r="B430" s="9">
        <v>28</v>
      </c>
    </row>
    <row r="431" spans="1:2" x14ac:dyDescent="0.25">
      <c r="A431" s="8">
        <v>43118.875</v>
      </c>
      <c r="B431" s="9">
        <v>28</v>
      </c>
    </row>
    <row r="432" spans="1:2" x14ac:dyDescent="0.25">
      <c r="A432" s="8">
        <v>43118.916666666664</v>
      </c>
      <c r="B432" s="9">
        <v>28</v>
      </c>
    </row>
    <row r="433" spans="1:2" x14ac:dyDescent="0.25">
      <c r="A433" s="8">
        <v>43118.958333333336</v>
      </c>
      <c r="B433" s="9">
        <v>27</v>
      </c>
    </row>
    <row r="434" spans="1:2" x14ac:dyDescent="0.25">
      <c r="A434" s="8">
        <v>43119</v>
      </c>
      <c r="B434" s="9">
        <v>27</v>
      </c>
    </row>
    <row r="435" spans="1:2" x14ac:dyDescent="0.25">
      <c r="A435" s="8">
        <v>43119.041666666664</v>
      </c>
      <c r="B435" s="9">
        <v>26</v>
      </c>
    </row>
    <row r="436" spans="1:2" x14ac:dyDescent="0.25">
      <c r="A436" s="8">
        <v>43119.083333333336</v>
      </c>
      <c r="B436" s="9">
        <v>27</v>
      </c>
    </row>
    <row r="437" spans="1:2" x14ac:dyDescent="0.25">
      <c r="A437" s="8">
        <v>43119.125</v>
      </c>
      <c r="B437" s="9">
        <v>27</v>
      </c>
    </row>
    <row r="438" spans="1:2" x14ac:dyDescent="0.25">
      <c r="A438" s="8">
        <v>43119.166666666664</v>
      </c>
      <c r="B438" s="9">
        <v>27</v>
      </c>
    </row>
    <row r="439" spans="1:2" x14ac:dyDescent="0.25">
      <c r="A439" s="8">
        <v>43119.208333333336</v>
      </c>
      <c r="B439" s="9">
        <v>28</v>
      </c>
    </row>
    <row r="440" spans="1:2" x14ac:dyDescent="0.25">
      <c r="A440" s="8">
        <v>43119.25</v>
      </c>
      <c r="B440" s="9">
        <v>30</v>
      </c>
    </row>
    <row r="441" spans="1:2" x14ac:dyDescent="0.25">
      <c r="A441" s="8">
        <v>43119.291666666664</v>
      </c>
      <c r="B441" s="9">
        <v>32</v>
      </c>
    </row>
    <row r="442" spans="1:2" x14ac:dyDescent="0.25">
      <c r="A442" s="8">
        <v>43119.333333333336</v>
      </c>
      <c r="B442" s="9">
        <v>32</v>
      </c>
    </row>
    <row r="443" spans="1:2" x14ac:dyDescent="0.25">
      <c r="A443" s="8">
        <v>43119.375</v>
      </c>
      <c r="B443" s="9">
        <v>32</v>
      </c>
    </row>
    <row r="444" spans="1:2" x14ac:dyDescent="0.25">
      <c r="A444" s="8">
        <v>43119.416666666664</v>
      </c>
      <c r="B444" s="9">
        <v>32</v>
      </c>
    </row>
    <row r="445" spans="1:2" x14ac:dyDescent="0.25">
      <c r="A445" s="8">
        <v>43119.458333333336</v>
      </c>
      <c r="B445" s="9">
        <v>34</v>
      </c>
    </row>
    <row r="446" spans="1:2" x14ac:dyDescent="0.25">
      <c r="A446" s="8">
        <v>43119.5</v>
      </c>
      <c r="B446" s="9">
        <v>34</v>
      </c>
    </row>
    <row r="447" spans="1:2" x14ac:dyDescent="0.25">
      <c r="A447" s="8">
        <v>43119.541666666664</v>
      </c>
      <c r="B447" s="9">
        <v>36</v>
      </c>
    </row>
    <row r="448" spans="1:2" x14ac:dyDescent="0.25">
      <c r="A448" s="8">
        <v>43119.583333333336</v>
      </c>
      <c r="B448" s="9">
        <v>36</v>
      </c>
    </row>
    <row r="449" spans="1:2" x14ac:dyDescent="0.25">
      <c r="A449" s="8">
        <v>43119.625</v>
      </c>
      <c r="B449" s="9">
        <v>37</v>
      </c>
    </row>
    <row r="450" spans="1:2" x14ac:dyDescent="0.25">
      <c r="A450" s="8">
        <v>43119.666666666664</v>
      </c>
      <c r="B450" s="9">
        <v>38</v>
      </c>
    </row>
    <row r="451" spans="1:2" x14ac:dyDescent="0.25">
      <c r="A451" s="8">
        <v>43119.708333333336</v>
      </c>
      <c r="B451" s="9">
        <v>37</v>
      </c>
    </row>
    <row r="452" spans="1:2" x14ac:dyDescent="0.25">
      <c r="A452" s="8">
        <v>43119.75</v>
      </c>
      <c r="B452" s="9">
        <v>37</v>
      </c>
    </row>
    <row r="453" spans="1:2" x14ac:dyDescent="0.25">
      <c r="A453" s="8">
        <v>43119.791666666664</v>
      </c>
      <c r="B453" s="9">
        <v>38</v>
      </c>
    </row>
    <row r="454" spans="1:2" x14ac:dyDescent="0.25">
      <c r="A454" s="8">
        <v>43119.833333333336</v>
      </c>
      <c r="B454" s="9">
        <v>39</v>
      </c>
    </row>
    <row r="455" spans="1:2" x14ac:dyDescent="0.25">
      <c r="A455" s="8">
        <v>43119.875</v>
      </c>
      <c r="B455" s="9">
        <v>39</v>
      </c>
    </row>
    <row r="456" spans="1:2" x14ac:dyDescent="0.25">
      <c r="A456" s="8">
        <v>43119.916666666664</v>
      </c>
      <c r="B456" s="9">
        <v>39</v>
      </c>
    </row>
    <row r="457" spans="1:2" x14ac:dyDescent="0.25">
      <c r="A457" s="8">
        <v>43119.958333333336</v>
      </c>
      <c r="B457" s="9">
        <v>39</v>
      </c>
    </row>
    <row r="458" spans="1:2" x14ac:dyDescent="0.25">
      <c r="A458" s="8">
        <v>43120</v>
      </c>
      <c r="B458" s="9">
        <v>39</v>
      </c>
    </row>
    <row r="459" spans="1:2" x14ac:dyDescent="0.25">
      <c r="A459" s="8">
        <v>43120.041666666664</v>
      </c>
      <c r="B459" s="9">
        <v>39</v>
      </c>
    </row>
    <row r="460" spans="1:2" x14ac:dyDescent="0.25">
      <c r="A460" s="8">
        <v>43120.083333333336</v>
      </c>
      <c r="B460" s="9">
        <v>37</v>
      </c>
    </row>
    <row r="461" spans="1:2" x14ac:dyDescent="0.25">
      <c r="A461" s="8">
        <v>43120.125</v>
      </c>
      <c r="B461" s="9">
        <v>37</v>
      </c>
    </row>
    <row r="462" spans="1:2" x14ac:dyDescent="0.25">
      <c r="A462" s="8">
        <v>43120.166666666664</v>
      </c>
      <c r="B462" s="9">
        <v>40</v>
      </c>
    </row>
    <row r="463" spans="1:2" x14ac:dyDescent="0.25">
      <c r="A463" s="8">
        <v>43120.208333333336</v>
      </c>
      <c r="B463" s="9">
        <v>39</v>
      </c>
    </row>
    <row r="464" spans="1:2" x14ac:dyDescent="0.25">
      <c r="A464" s="8">
        <v>43120.25</v>
      </c>
      <c r="B464" s="9">
        <v>39</v>
      </c>
    </row>
    <row r="465" spans="1:2" x14ac:dyDescent="0.25">
      <c r="A465" s="8">
        <v>43120.291666666664</v>
      </c>
      <c r="B465" s="9">
        <v>40</v>
      </c>
    </row>
    <row r="466" spans="1:2" x14ac:dyDescent="0.25">
      <c r="A466" s="8">
        <v>43120.333333333336</v>
      </c>
      <c r="B466" s="9">
        <v>39</v>
      </c>
    </row>
    <row r="467" spans="1:2" x14ac:dyDescent="0.25">
      <c r="A467" s="8">
        <v>43120.375</v>
      </c>
      <c r="B467" s="9">
        <v>43</v>
      </c>
    </row>
    <row r="468" spans="1:2" x14ac:dyDescent="0.25">
      <c r="A468" s="8">
        <v>43120.416666666664</v>
      </c>
      <c r="B468" s="9">
        <v>46</v>
      </c>
    </row>
    <row r="469" spans="1:2" x14ac:dyDescent="0.25">
      <c r="A469" s="8">
        <v>43120.458333333336</v>
      </c>
      <c r="B469" s="9">
        <v>48</v>
      </c>
    </row>
    <row r="470" spans="1:2" x14ac:dyDescent="0.25">
      <c r="A470" s="8">
        <v>43120.5</v>
      </c>
      <c r="B470" s="9">
        <v>52</v>
      </c>
    </row>
    <row r="471" spans="1:2" x14ac:dyDescent="0.25">
      <c r="A471" s="8">
        <v>43120.541666666664</v>
      </c>
      <c r="B471" s="9">
        <v>52</v>
      </c>
    </row>
    <row r="472" spans="1:2" x14ac:dyDescent="0.25">
      <c r="A472" s="8">
        <v>43120.583333333336</v>
      </c>
      <c r="B472" s="9">
        <v>54</v>
      </c>
    </row>
    <row r="473" spans="1:2" x14ac:dyDescent="0.25">
      <c r="A473" s="8">
        <v>43120.625</v>
      </c>
      <c r="B473" s="9">
        <v>52</v>
      </c>
    </row>
    <row r="474" spans="1:2" x14ac:dyDescent="0.25">
      <c r="A474" s="8">
        <v>43120.666666666664</v>
      </c>
      <c r="B474" s="9">
        <v>50</v>
      </c>
    </row>
    <row r="475" spans="1:2" x14ac:dyDescent="0.25">
      <c r="A475" s="8">
        <v>43120.708333333336</v>
      </c>
      <c r="B475" s="9">
        <v>50</v>
      </c>
    </row>
    <row r="476" spans="1:2" x14ac:dyDescent="0.25">
      <c r="A476" s="8">
        <v>43120.75</v>
      </c>
      <c r="B476" s="9">
        <v>48</v>
      </c>
    </row>
    <row r="477" spans="1:2" x14ac:dyDescent="0.25">
      <c r="A477" s="8">
        <v>43120.791666666664</v>
      </c>
      <c r="B477" s="9">
        <v>48</v>
      </c>
    </row>
    <row r="478" spans="1:2" x14ac:dyDescent="0.25">
      <c r="A478" s="8">
        <v>43120.833333333336</v>
      </c>
      <c r="B478" s="9">
        <v>48</v>
      </c>
    </row>
    <row r="479" spans="1:2" x14ac:dyDescent="0.25">
      <c r="A479" s="8">
        <v>43120.875</v>
      </c>
      <c r="B479" s="9">
        <v>46</v>
      </c>
    </row>
    <row r="480" spans="1:2" x14ac:dyDescent="0.25">
      <c r="A480" s="8">
        <v>43120.916666666664</v>
      </c>
      <c r="B480" s="9">
        <v>47</v>
      </c>
    </row>
    <row r="481" spans="1:2" x14ac:dyDescent="0.25">
      <c r="A481" s="8">
        <v>43120.958333333336</v>
      </c>
      <c r="B481" s="9">
        <v>46</v>
      </c>
    </row>
    <row r="482" spans="1:2" x14ac:dyDescent="0.25">
      <c r="A482" s="8">
        <v>43121</v>
      </c>
      <c r="B482" s="9">
        <v>45</v>
      </c>
    </row>
    <row r="483" spans="1:2" x14ac:dyDescent="0.25">
      <c r="A483" s="8">
        <v>43121.041666666664</v>
      </c>
      <c r="B483" s="9">
        <v>43</v>
      </c>
    </row>
    <row r="484" spans="1:2" x14ac:dyDescent="0.25">
      <c r="A484" s="8">
        <v>43121.083333333336</v>
      </c>
      <c r="B484" s="9">
        <v>43</v>
      </c>
    </row>
    <row r="485" spans="1:2" x14ac:dyDescent="0.25">
      <c r="A485" s="8">
        <v>43121.125</v>
      </c>
      <c r="B485" s="9">
        <v>43</v>
      </c>
    </row>
    <row r="486" spans="1:2" x14ac:dyDescent="0.25">
      <c r="A486" s="8">
        <v>43121.166666666664</v>
      </c>
      <c r="B486" s="9">
        <v>43</v>
      </c>
    </row>
    <row r="487" spans="1:2" x14ac:dyDescent="0.25">
      <c r="A487" s="8">
        <v>43121.208333333336</v>
      </c>
      <c r="B487" s="9">
        <v>43</v>
      </c>
    </row>
    <row r="488" spans="1:2" x14ac:dyDescent="0.25">
      <c r="A488" s="8">
        <v>43121.25</v>
      </c>
      <c r="B488" s="9">
        <v>45</v>
      </c>
    </row>
    <row r="489" spans="1:2" x14ac:dyDescent="0.25">
      <c r="A489" s="8">
        <v>43121.291666666664</v>
      </c>
      <c r="B489" s="9">
        <v>44</v>
      </c>
    </row>
    <row r="490" spans="1:2" x14ac:dyDescent="0.25">
      <c r="A490" s="8">
        <v>43121.333333333336</v>
      </c>
      <c r="B490" s="9">
        <v>45</v>
      </c>
    </row>
    <row r="491" spans="1:2" x14ac:dyDescent="0.25">
      <c r="A491" s="8">
        <v>43121.375</v>
      </c>
      <c r="B491" s="9">
        <v>45</v>
      </c>
    </row>
    <row r="492" spans="1:2" x14ac:dyDescent="0.25">
      <c r="A492" s="8">
        <v>43121.416666666664</v>
      </c>
      <c r="B492" s="9">
        <v>45</v>
      </c>
    </row>
    <row r="493" spans="1:2" x14ac:dyDescent="0.25">
      <c r="A493" s="8">
        <v>43121.458333333336</v>
      </c>
      <c r="B493" s="9">
        <v>46</v>
      </c>
    </row>
    <row r="494" spans="1:2" x14ac:dyDescent="0.25">
      <c r="A494" s="8">
        <v>43121.5</v>
      </c>
      <c r="B494" s="9">
        <v>46</v>
      </c>
    </row>
    <row r="495" spans="1:2" x14ac:dyDescent="0.25">
      <c r="A495" s="8">
        <v>43121.541666666664</v>
      </c>
      <c r="B495" s="9">
        <v>48</v>
      </c>
    </row>
    <row r="496" spans="1:2" x14ac:dyDescent="0.25">
      <c r="A496" s="8">
        <v>43121.583333333336</v>
      </c>
      <c r="B496" s="9">
        <v>50</v>
      </c>
    </row>
    <row r="497" spans="1:2" x14ac:dyDescent="0.25">
      <c r="A497" s="8">
        <v>43121.625</v>
      </c>
      <c r="B497" s="9">
        <v>52</v>
      </c>
    </row>
    <row r="498" spans="1:2" x14ac:dyDescent="0.25">
      <c r="A498" s="8">
        <v>43121.666666666664</v>
      </c>
      <c r="B498" s="9">
        <v>48</v>
      </c>
    </row>
    <row r="499" spans="1:2" x14ac:dyDescent="0.25">
      <c r="A499" s="8">
        <v>43121.708333333336</v>
      </c>
      <c r="B499" s="9">
        <v>48</v>
      </c>
    </row>
    <row r="500" spans="1:2" x14ac:dyDescent="0.25">
      <c r="A500" s="8">
        <v>43121.75</v>
      </c>
      <c r="B500" s="9">
        <v>50</v>
      </c>
    </row>
    <row r="501" spans="1:2" x14ac:dyDescent="0.25">
      <c r="A501" s="8">
        <v>43121.791666666664</v>
      </c>
      <c r="B501" s="9">
        <v>49</v>
      </c>
    </row>
    <row r="502" spans="1:2" x14ac:dyDescent="0.25">
      <c r="A502" s="8">
        <v>43121.833333333336</v>
      </c>
      <c r="B502" s="9">
        <v>46</v>
      </c>
    </row>
    <row r="503" spans="1:2" x14ac:dyDescent="0.25">
      <c r="A503" s="8">
        <v>43121.875</v>
      </c>
      <c r="B503" s="9">
        <v>48</v>
      </c>
    </row>
    <row r="504" spans="1:2" x14ac:dyDescent="0.25">
      <c r="A504" s="8">
        <v>43121.916666666664</v>
      </c>
      <c r="B504" s="9">
        <v>47</v>
      </c>
    </row>
    <row r="505" spans="1:2" x14ac:dyDescent="0.25">
      <c r="A505" s="8">
        <v>43121.958333333336</v>
      </c>
      <c r="B505" s="9">
        <v>46</v>
      </c>
    </row>
    <row r="506" spans="1:2" x14ac:dyDescent="0.25">
      <c r="A506" s="8">
        <v>43122</v>
      </c>
      <c r="B506" s="9">
        <v>46</v>
      </c>
    </row>
    <row r="507" spans="1:2" x14ac:dyDescent="0.25">
      <c r="A507" s="8">
        <v>43122.041666666664</v>
      </c>
      <c r="B507" s="9">
        <v>41</v>
      </c>
    </row>
    <row r="508" spans="1:2" x14ac:dyDescent="0.25">
      <c r="A508" s="8">
        <v>43122.083333333336</v>
      </c>
      <c r="B508" s="9">
        <v>39</v>
      </c>
    </row>
    <row r="509" spans="1:2" x14ac:dyDescent="0.25">
      <c r="A509" s="8">
        <v>43122.125</v>
      </c>
      <c r="B509" s="9">
        <v>39</v>
      </c>
    </row>
    <row r="510" spans="1:2" x14ac:dyDescent="0.25">
      <c r="A510" s="8">
        <v>43122.166666666664</v>
      </c>
      <c r="B510" s="9">
        <v>38</v>
      </c>
    </row>
    <row r="511" spans="1:2" x14ac:dyDescent="0.25">
      <c r="A511" s="8">
        <v>43122.208333333336</v>
      </c>
      <c r="B511" s="9">
        <v>37</v>
      </c>
    </row>
    <row r="512" spans="1:2" x14ac:dyDescent="0.25">
      <c r="A512" s="8">
        <v>43122.25</v>
      </c>
      <c r="B512" s="9">
        <v>37</v>
      </c>
    </row>
    <row r="513" spans="1:2" x14ac:dyDescent="0.25">
      <c r="A513" s="8">
        <v>43122.291666666664</v>
      </c>
      <c r="B513" s="9">
        <v>39</v>
      </c>
    </row>
    <row r="514" spans="1:2" x14ac:dyDescent="0.25">
      <c r="A514" s="8">
        <v>43122.333333333336</v>
      </c>
      <c r="B514" s="9">
        <v>39</v>
      </c>
    </row>
    <row r="515" spans="1:2" x14ac:dyDescent="0.25">
      <c r="A515" s="8">
        <v>43122.375</v>
      </c>
      <c r="B515" s="9">
        <v>39</v>
      </c>
    </row>
    <row r="516" spans="1:2" x14ac:dyDescent="0.25">
      <c r="A516" s="8">
        <v>43122.416666666664</v>
      </c>
      <c r="B516" s="9">
        <v>40</v>
      </c>
    </row>
    <row r="517" spans="1:2" x14ac:dyDescent="0.25">
      <c r="A517" s="8">
        <v>43122.458333333336</v>
      </c>
      <c r="B517" s="9">
        <v>43</v>
      </c>
    </row>
    <row r="518" spans="1:2" x14ac:dyDescent="0.25">
      <c r="A518" s="8">
        <v>43122.5</v>
      </c>
      <c r="B518" s="9">
        <v>43</v>
      </c>
    </row>
    <row r="519" spans="1:2" x14ac:dyDescent="0.25">
      <c r="A519" s="8">
        <v>43122.541666666664</v>
      </c>
      <c r="B519" s="9">
        <v>43</v>
      </c>
    </row>
    <row r="520" spans="1:2" x14ac:dyDescent="0.25">
      <c r="A520" s="8">
        <v>43122.583333333336</v>
      </c>
      <c r="B520" s="9">
        <v>43</v>
      </c>
    </row>
    <row r="521" spans="1:2" x14ac:dyDescent="0.25">
      <c r="A521" s="8">
        <v>43122.625</v>
      </c>
      <c r="B521" s="9">
        <v>43</v>
      </c>
    </row>
    <row r="522" spans="1:2" x14ac:dyDescent="0.25">
      <c r="A522" s="8">
        <v>43122.666666666664</v>
      </c>
      <c r="B522" s="9">
        <v>42</v>
      </c>
    </row>
    <row r="523" spans="1:2" x14ac:dyDescent="0.25">
      <c r="A523" s="8">
        <v>43122.708333333336</v>
      </c>
      <c r="B523" s="9">
        <v>39</v>
      </c>
    </row>
    <row r="524" spans="1:2" x14ac:dyDescent="0.25">
      <c r="A524" s="8">
        <v>43122.75</v>
      </c>
      <c r="B524" s="9">
        <v>39</v>
      </c>
    </row>
    <row r="525" spans="1:2" x14ac:dyDescent="0.25">
      <c r="A525" s="8">
        <v>43122.791666666664</v>
      </c>
      <c r="B525" s="9">
        <v>38</v>
      </c>
    </row>
    <row r="526" spans="1:2" x14ac:dyDescent="0.25">
      <c r="A526" s="8">
        <v>43122.833333333336</v>
      </c>
      <c r="B526" s="9">
        <v>39</v>
      </c>
    </row>
    <row r="527" spans="1:2" x14ac:dyDescent="0.25">
      <c r="A527" s="8">
        <v>43122.875</v>
      </c>
      <c r="B527" s="9">
        <v>37</v>
      </c>
    </row>
    <row r="528" spans="1:2" x14ac:dyDescent="0.25">
      <c r="A528" s="8">
        <v>43122.916666666664</v>
      </c>
      <c r="B528" s="9">
        <v>37</v>
      </c>
    </row>
    <row r="529" spans="1:2" x14ac:dyDescent="0.25">
      <c r="A529" s="8">
        <v>43122.958333333336</v>
      </c>
      <c r="B529" s="9">
        <v>37</v>
      </c>
    </row>
    <row r="530" spans="1:2" x14ac:dyDescent="0.25">
      <c r="A530" s="8">
        <v>43123</v>
      </c>
      <c r="B530" s="9">
        <v>37</v>
      </c>
    </row>
    <row r="531" spans="1:2" x14ac:dyDescent="0.25">
      <c r="A531" s="8">
        <v>43123.041666666664</v>
      </c>
      <c r="B531" s="9">
        <v>36</v>
      </c>
    </row>
    <row r="532" spans="1:2" x14ac:dyDescent="0.25">
      <c r="A532" s="8">
        <v>43123.083333333336</v>
      </c>
      <c r="B532" s="9">
        <v>36</v>
      </c>
    </row>
    <row r="533" spans="1:2" x14ac:dyDescent="0.25">
      <c r="A533" s="8">
        <v>43123.125</v>
      </c>
      <c r="B533" s="9">
        <v>36</v>
      </c>
    </row>
    <row r="534" spans="1:2" x14ac:dyDescent="0.25">
      <c r="A534" s="8">
        <v>43123.166666666664</v>
      </c>
      <c r="B534" s="9">
        <v>37</v>
      </c>
    </row>
    <row r="535" spans="1:2" x14ac:dyDescent="0.25">
      <c r="A535" s="8">
        <v>43123.208333333336</v>
      </c>
      <c r="B535" s="9">
        <v>37</v>
      </c>
    </row>
    <row r="536" spans="1:2" x14ac:dyDescent="0.25">
      <c r="A536" s="8">
        <v>43123.25</v>
      </c>
      <c r="B536" s="9">
        <v>37</v>
      </c>
    </row>
    <row r="537" spans="1:2" x14ac:dyDescent="0.25">
      <c r="A537" s="8">
        <v>43123.291666666664</v>
      </c>
      <c r="B537" s="9">
        <v>39</v>
      </c>
    </row>
    <row r="538" spans="1:2" x14ac:dyDescent="0.25">
      <c r="A538" s="8">
        <v>43123.333333333336</v>
      </c>
      <c r="B538" s="9">
        <v>50</v>
      </c>
    </row>
    <row r="539" spans="1:2" x14ac:dyDescent="0.25">
      <c r="A539" s="8">
        <v>43123.375</v>
      </c>
      <c r="B539" s="9">
        <v>50</v>
      </c>
    </row>
    <row r="540" spans="1:2" x14ac:dyDescent="0.25">
      <c r="A540" s="8">
        <v>43123.416666666664</v>
      </c>
      <c r="B540" s="9">
        <v>52</v>
      </c>
    </row>
    <row r="541" spans="1:2" x14ac:dyDescent="0.25">
      <c r="A541" s="8">
        <v>43123.458333333336</v>
      </c>
      <c r="B541" s="9">
        <v>54</v>
      </c>
    </row>
    <row r="542" spans="1:2" x14ac:dyDescent="0.25">
      <c r="A542" s="8">
        <v>43123.5</v>
      </c>
      <c r="B542" s="9">
        <v>54</v>
      </c>
    </row>
    <row r="543" spans="1:2" x14ac:dyDescent="0.25">
      <c r="A543" s="8">
        <v>43123.541666666664</v>
      </c>
      <c r="B543" s="9">
        <v>54</v>
      </c>
    </row>
    <row r="544" spans="1:2" x14ac:dyDescent="0.25">
      <c r="A544" s="8">
        <v>43123.583333333336</v>
      </c>
      <c r="B544" s="9">
        <v>57</v>
      </c>
    </row>
    <row r="545" spans="1:2" x14ac:dyDescent="0.25">
      <c r="A545" s="8">
        <v>43123.625</v>
      </c>
      <c r="B545" s="9">
        <v>59</v>
      </c>
    </row>
    <row r="546" spans="1:2" x14ac:dyDescent="0.25">
      <c r="A546" s="8">
        <v>43123.666666666664</v>
      </c>
      <c r="B546" s="9">
        <v>58</v>
      </c>
    </row>
    <row r="547" spans="1:2" x14ac:dyDescent="0.25">
      <c r="A547" s="8">
        <v>43123.708333333336</v>
      </c>
      <c r="B547" s="9">
        <v>56</v>
      </c>
    </row>
    <row r="548" spans="1:2" x14ac:dyDescent="0.25">
      <c r="A548" s="8">
        <v>43123.75</v>
      </c>
      <c r="B548" s="9">
        <v>53</v>
      </c>
    </row>
    <row r="549" spans="1:2" x14ac:dyDescent="0.25">
      <c r="A549" s="8">
        <v>43123.791666666664</v>
      </c>
      <c r="B549" s="9">
        <v>52</v>
      </c>
    </row>
    <row r="550" spans="1:2" x14ac:dyDescent="0.25">
      <c r="A550" s="8">
        <v>43123.833333333336</v>
      </c>
      <c r="B550" s="9">
        <v>50</v>
      </c>
    </row>
    <row r="551" spans="1:2" x14ac:dyDescent="0.25">
      <c r="A551" s="8">
        <v>43123.875</v>
      </c>
      <c r="B551" s="9">
        <v>48</v>
      </c>
    </row>
    <row r="552" spans="1:2" x14ac:dyDescent="0.25">
      <c r="A552" s="8">
        <v>43123.916666666664</v>
      </c>
      <c r="B552" s="9">
        <v>47</v>
      </c>
    </row>
    <row r="553" spans="1:2" x14ac:dyDescent="0.25">
      <c r="A553" s="8">
        <v>43123.958333333336</v>
      </c>
      <c r="B553" s="9">
        <v>46</v>
      </c>
    </row>
    <row r="554" spans="1:2" x14ac:dyDescent="0.25">
      <c r="A554" s="8">
        <v>43124</v>
      </c>
      <c r="B554" s="9">
        <v>45</v>
      </c>
    </row>
    <row r="555" spans="1:2" x14ac:dyDescent="0.25">
      <c r="A555" s="8">
        <v>43124.041666666664</v>
      </c>
      <c r="B555" s="9">
        <v>45</v>
      </c>
    </row>
    <row r="556" spans="1:2" x14ac:dyDescent="0.25">
      <c r="A556" s="8">
        <v>43124.083333333336</v>
      </c>
      <c r="B556" s="9">
        <v>45</v>
      </c>
    </row>
    <row r="557" spans="1:2" x14ac:dyDescent="0.25">
      <c r="A557" s="8">
        <v>43124.125</v>
      </c>
      <c r="B557" s="9">
        <v>44</v>
      </c>
    </row>
    <row r="558" spans="1:2" x14ac:dyDescent="0.25">
      <c r="A558" s="8">
        <v>43124.166666666664</v>
      </c>
      <c r="B558" s="9">
        <v>44</v>
      </c>
    </row>
    <row r="559" spans="1:2" x14ac:dyDescent="0.25">
      <c r="A559" s="8">
        <v>43124.208333333336</v>
      </c>
      <c r="B559" s="9">
        <v>44</v>
      </c>
    </row>
    <row r="560" spans="1:2" x14ac:dyDescent="0.25">
      <c r="A560" s="8">
        <v>43124.25</v>
      </c>
      <c r="B560" s="9">
        <v>44</v>
      </c>
    </row>
    <row r="561" spans="1:2" x14ac:dyDescent="0.25">
      <c r="A561" s="8">
        <v>43124.291666666664</v>
      </c>
      <c r="B561" s="9">
        <v>44</v>
      </c>
    </row>
    <row r="562" spans="1:2" x14ac:dyDescent="0.25">
      <c r="A562" s="8">
        <v>43124.333333333336</v>
      </c>
      <c r="B562" s="9">
        <v>42</v>
      </c>
    </row>
    <row r="563" spans="1:2" x14ac:dyDescent="0.25">
      <c r="A563" s="8">
        <v>43124.375</v>
      </c>
      <c r="B563" s="9">
        <v>41</v>
      </c>
    </row>
    <row r="564" spans="1:2" x14ac:dyDescent="0.25">
      <c r="A564" s="8">
        <v>43124.416666666664</v>
      </c>
      <c r="B564" s="9">
        <v>40</v>
      </c>
    </row>
    <row r="565" spans="1:2" x14ac:dyDescent="0.25">
      <c r="A565" s="8">
        <v>43124.458333333336</v>
      </c>
      <c r="B565" s="9">
        <v>39</v>
      </c>
    </row>
    <row r="566" spans="1:2" x14ac:dyDescent="0.25">
      <c r="A566" s="8">
        <v>43124.5</v>
      </c>
      <c r="B566" s="9">
        <v>41</v>
      </c>
    </row>
    <row r="567" spans="1:2" x14ac:dyDescent="0.25">
      <c r="A567" s="8">
        <v>43124.541666666664</v>
      </c>
      <c r="B567" s="9">
        <v>41</v>
      </c>
    </row>
    <row r="568" spans="1:2" x14ac:dyDescent="0.25">
      <c r="A568" s="8">
        <v>43124.583333333336</v>
      </c>
      <c r="B568" s="9">
        <v>39</v>
      </c>
    </row>
    <row r="569" spans="1:2" x14ac:dyDescent="0.25">
      <c r="A569" s="8">
        <v>43124.625</v>
      </c>
      <c r="B569" s="9">
        <v>39</v>
      </c>
    </row>
    <row r="570" spans="1:2" x14ac:dyDescent="0.25">
      <c r="A570" s="8">
        <v>43124.666666666664</v>
      </c>
      <c r="B570" s="9">
        <v>37</v>
      </c>
    </row>
    <row r="571" spans="1:2" x14ac:dyDescent="0.25">
      <c r="A571" s="8">
        <v>43124.708333333336</v>
      </c>
      <c r="B571" s="9">
        <v>37</v>
      </c>
    </row>
    <row r="572" spans="1:2" x14ac:dyDescent="0.25">
      <c r="A572" s="8">
        <v>43124.75</v>
      </c>
      <c r="B572" s="9">
        <v>36</v>
      </c>
    </row>
    <row r="573" spans="1:2" x14ac:dyDescent="0.25">
      <c r="A573" s="8">
        <v>43124.791666666664</v>
      </c>
      <c r="B573" s="9">
        <v>34</v>
      </c>
    </row>
    <row r="574" spans="1:2" x14ac:dyDescent="0.25">
      <c r="A574" s="8">
        <v>43124.833333333336</v>
      </c>
      <c r="B574" s="9">
        <v>34</v>
      </c>
    </row>
    <row r="575" spans="1:2" x14ac:dyDescent="0.25">
      <c r="A575" s="8">
        <v>43124.875</v>
      </c>
      <c r="B575" s="9">
        <v>30</v>
      </c>
    </row>
    <row r="576" spans="1:2" x14ac:dyDescent="0.25">
      <c r="A576" s="8">
        <v>43124.916666666664</v>
      </c>
      <c r="B576" s="9">
        <v>30</v>
      </c>
    </row>
    <row r="577" spans="1:2" x14ac:dyDescent="0.25">
      <c r="A577" s="8">
        <v>43124.958333333336</v>
      </c>
      <c r="B577" s="9">
        <v>28</v>
      </c>
    </row>
    <row r="578" spans="1:2" x14ac:dyDescent="0.25">
      <c r="A578" s="8">
        <v>43125</v>
      </c>
      <c r="B578" s="9">
        <v>28</v>
      </c>
    </row>
    <row r="579" spans="1:2" x14ac:dyDescent="0.25">
      <c r="A579" s="8">
        <v>43125.041666666664</v>
      </c>
      <c r="B579" s="9">
        <v>27</v>
      </c>
    </row>
    <row r="580" spans="1:2" x14ac:dyDescent="0.25">
      <c r="A580" s="8">
        <v>43125.083333333336</v>
      </c>
      <c r="B580" s="9">
        <v>25</v>
      </c>
    </row>
    <row r="581" spans="1:2" x14ac:dyDescent="0.25">
      <c r="A581" s="8">
        <v>43125.125</v>
      </c>
      <c r="B581" s="9">
        <v>25</v>
      </c>
    </row>
    <row r="582" spans="1:2" x14ac:dyDescent="0.25">
      <c r="A582" s="8">
        <v>43125.166666666664</v>
      </c>
      <c r="B582" s="9">
        <v>24</v>
      </c>
    </row>
    <row r="583" spans="1:2" x14ac:dyDescent="0.25">
      <c r="A583" s="8">
        <v>43125.208333333336</v>
      </c>
      <c r="B583" s="9">
        <v>25</v>
      </c>
    </row>
    <row r="584" spans="1:2" x14ac:dyDescent="0.25">
      <c r="A584" s="8">
        <v>43125.25</v>
      </c>
      <c r="B584" s="9">
        <v>25</v>
      </c>
    </row>
    <row r="585" spans="1:2" x14ac:dyDescent="0.25">
      <c r="A585" s="8">
        <v>43125.291666666664</v>
      </c>
      <c r="B585" s="9">
        <v>25</v>
      </c>
    </row>
    <row r="586" spans="1:2" x14ac:dyDescent="0.25">
      <c r="A586" s="8">
        <v>43125.333333333336</v>
      </c>
      <c r="B586" s="9">
        <v>27</v>
      </c>
    </row>
    <row r="587" spans="1:2" x14ac:dyDescent="0.25">
      <c r="A587" s="8">
        <v>43125.375</v>
      </c>
      <c r="B587" s="9">
        <v>27</v>
      </c>
    </row>
    <row r="588" spans="1:2" x14ac:dyDescent="0.25">
      <c r="A588" s="8">
        <v>43125.416666666664</v>
      </c>
      <c r="B588" s="9">
        <v>29</v>
      </c>
    </row>
    <row r="589" spans="1:2" x14ac:dyDescent="0.25">
      <c r="A589" s="8">
        <v>43125.458333333336</v>
      </c>
      <c r="B589" s="9">
        <v>30</v>
      </c>
    </row>
    <row r="590" spans="1:2" x14ac:dyDescent="0.25">
      <c r="A590" s="8">
        <v>43125.5</v>
      </c>
      <c r="B590" s="9">
        <v>30</v>
      </c>
    </row>
    <row r="591" spans="1:2" x14ac:dyDescent="0.25">
      <c r="A591" s="8">
        <v>43125.541666666664</v>
      </c>
      <c r="B591" s="9">
        <v>33</v>
      </c>
    </row>
    <row r="592" spans="1:2" x14ac:dyDescent="0.25">
      <c r="A592" s="8">
        <v>43125.583333333336</v>
      </c>
      <c r="B592" s="9">
        <v>34</v>
      </c>
    </row>
    <row r="593" spans="1:2" x14ac:dyDescent="0.25">
      <c r="A593" s="8">
        <v>43125.625</v>
      </c>
      <c r="B593" s="9">
        <v>36</v>
      </c>
    </row>
    <row r="594" spans="1:2" x14ac:dyDescent="0.25">
      <c r="A594" s="8">
        <v>43125.666666666664</v>
      </c>
      <c r="B594" s="9">
        <v>34</v>
      </c>
    </row>
    <row r="595" spans="1:2" x14ac:dyDescent="0.25">
      <c r="A595" s="8">
        <v>43125.708333333336</v>
      </c>
      <c r="B595" s="9">
        <v>34</v>
      </c>
    </row>
    <row r="596" spans="1:2" x14ac:dyDescent="0.25">
      <c r="A596" s="8">
        <v>43125.75</v>
      </c>
      <c r="B596" s="9">
        <v>34</v>
      </c>
    </row>
    <row r="597" spans="1:2" x14ac:dyDescent="0.25">
      <c r="A597" s="8">
        <v>43125.791666666664</v>
      </c>
      <c r="B597" s="9">
        <v>32</v>
      </c>
    </row>
    <row r="598" spans="1:2" x14ac:dyDescent="0.25">
      <c r="A598" s="8">
        <v>43125.833333333336</v>
      </c>
      <c r="B598" s="9">
        <v>32</v>
      </c>
    </row>
    <row r="599" spans="1:2" x14ac:dyDescent="0.25">
      <c r="A599" s="8">
        <v>43125.875</v>
      </c>
      <c r="B599" s="9">
        <v>30</v>
      </c>
    </row>
    <row r="600" spans="1:2" x14ac:dyDescent="0.25">
      <c r="A600" s="8">
        <v>43125.916666666664</v>
      </c>
      <c r="B600" s="9">
        <v>31</v>
      </c>
    </row>
    <row r="601" spans="1:2" x14ac:dyDescent="0.25">
      <c r="A601" s="8">
        <v>43125.958333333336</v>
      </c>
      <c r="B601" s="9">
        <v>30</v>
      </c>
    </row>
    <row r="602" spans="1:2" x14ac:dyDescent="0.25">
      <c r="A602" s="8">
        <v>43126</v>
      </c>
      <c r="B602" s="9">
        <v>30</v>
      </c>
    </row>
    <row r="603" spans="1:2" x14ac:dyDescent="0.25">
      <c r="A603" s="8">
        <v>43126.041666666664</v>
      </c>
      <c r="B603" s="9">
        <v>30</v>
      </c>
    </row>
    <row r="604" spans="1:2" x14ac:dyDescent="0.25">
      <c r="A604" s="8">
        <v>43126.083333333336</v>
      </c>
      <c r="B604" s="9">
        <v>30</v>
      </c>
    </row>
    <row r="605" spans="1:2" x14ac:dyDescent="0.25">
      <c r="A605" s="8">
        <v>43126.125</v>
      </c>
      <c r="B605" s="9">
        <v>28</v>
      </c>
    </row>
    <row r="606" spans="1:2" x14ac:dyDescent="0.25">
      <c r="A606" s="8">
        <v>43126.166666666664</v>
      </c>
      <c r="B606" s="9">
        <v>29</v>
      </c>
    </row>
    <row r="607" spans="1:2" x14ac:dyDescent="0.25">
      <c r="A607" s="8">
        <v>43126.208333333336</v>
      </c>
      <c r="B607" s="9">
        <v>28</v>
      </c>
    </row>
    <row r="608" spans="1:2" x14ac:dyDescent="0.25">
      <c r="A608" s="8">
        <v>43126.25</v>
      </c>
      <c r="B608" s="9">
        <v>28</v>
      </c>
    </row>
    <row r="609" spans="1:2" x14ac:dyDescent="0.25">
      <c r="A609" s="8">
        <v>43126.291666666664</v>
      </c>
      <c r="B609" s="9">
        <v>28</v>
      </c>
    </row>
    <row r="610" spans="1:2" x14ac:dyDescent="0.25">
      <c r="A610" s="8">
        <v>43126.333333333336</v>
      </c>
      <c r="B610" s="9">
        <v>28</v>
      </c>
    </row>
    <row r="611" spans="1:2" x14ac:dyDescent="0.25">
      <c r="A611" s="8">
        <v>43126.375</v>
      </c>
      <c r="B611" s="9">
        <v>30</v>
      </c>
    </row>
    <row r="612" spans="1:2" x14ac:dyDescent="0.25">
      <c r="A612" s="8">
        <v>43126.416666666664</v>
      </c>
      <c r="B612" s="9">
        <v>32</v>
      </c>
    </row>
    <row r="613" spans="1:2" x14ac:dyDescent="0.25">
      <c r="A613" s="8">
        <v>43126.458333333336</v>
      </c>
      <c r="B613" s="9">
        <v>34</v>
      </c>
    </row>
    <row r="614" spans="1:2" x14ac:dyDescent="0.25">
      <c r="A614" s="8">
        <v>43126.5</v>
      </c>
      <c r="B614" s="9">
        <v>36</v>
      </c>
    </row>
    <row r="615" spans="1:2" x14ac:dyDescent="0.25">
      <c r="A615" s="8">
        <v>43126.541666666664</v>
      </c>
      <c r="B615" s="9">
        <v>36</v>
      </c>
    </row>
    <row r="616" spans="1:2" x14ac:dyDescent="0.25">
      <c r="A616" s="8">
        <v>43126.583333333336</v>
      </c>
      <c r="B616" s="9">
        <v>37</v>
      </c>
    </row>
    <row r="617" spans="1:2" x14ac:dyDescent="0.25">
      <c r="A617" s="8">
        <v>43126.625</v>
      </c>
      <c r="B617" s="9">
        <v>37</v>
      </c>
    </row>
    <row r="618" spans="1:2" x14ac:dyDescent="0.25">
      <c r="A618" s="8">
        <v>43126.666666666664</v>
      </c>
      <c r="B618" s="9">
        <v>38</v>
      </c>
    </row>
    <row r="619" spans="1:2" x14ac:dyDescent="0.25">
      <c r="A619" s="8">
        <v>43126.708333333336</v>
      </c>
      <c r="B619" s="9">
        <v>36</v>
      </c>
    </row>
    <row r="620" spans="1:2" x14ac:dyDescent="0.25">
      <c r="A620" s="8">
        <v>43126.75</v>
      </c>
      <c r="B620" s="9">
        <v>34</v>
      </c>
    </row>
    <row r="621" spans="1:2" x14ac:dyDescent="0.25">
      <c r="A621" s="8">
        <v>43126.791666666664</v>
      </c>
      <c r="B621" s="9">
        <v>34</v>
      </c>
    </row>
    <row r="622" spans="1:2" x14ac:dyDescent="0.25">
      <c r="A622" s="8">
        <v>43126.833333333336</v>
      </c>
      <c r="B622" s="9">
        <v>36</v>
      </c>
    </row>
    <row r="623" spans="1:2" x14ac:dyDescent="0.25">
      <c r="A623" s="8">
        <v>43126.875</v>
      </c>
      <c r="B623" s="9">
        <v>36</v>
      </c>
    </row>
    <row r="624" spans="1:2" x14ac:dyDescent="0.25">
      <c r="A624" s="8">
        <v>43126.916666666664</v>
      </c>
      <c r="B624" s="9">
        <v>35</v>
      </c>
    </row>
    <row r="625" spans="1:2" x14ac:dyDescent="0.25">
      <c r="A625" s="8">
        <v>43126.958333333336</v>
      </c>
      <c r="B625" s="9">
        <v>36</v>
      </c>
    </row>
    <row r="626" spans="1:2" x14ac:dyDescent="0.25">
      <c r="A626" s="8">
        <v>43127</v>
      </c>
      <c r="B626" s="9">
        <v>35</v>
      </c>
    </row>
    <row r="627" spans="1:2" x14ac:dyDescent="0.25">
      <c r="A627" s="8">
        <v>43127.041666666664</v>
      </c>
      <c r="B627" s="9">
        <v>36</v>
      </c>
    </row>
    <row r="628" spans="1:2" x14ac:dyDescent="0.25">
      <c r="A628" s="8">
        <v>43127.083333333336</v>
      </c>
      <c r="B628" s="9">
        <v>36</v>
      </c>
    </row>
    <row r="629" spans="1:2" x14ac:dyDescent="0.25">
      <c r="A629" s="8">
        <v>43127.125</v>
      </c>
      <c r="B629" s="9">
        <v>36</v>
      </c>
    </row>
    <row r="630" spans="1:2" x14ac:dyDescent="0.25">
      <c r="A630" s="8">
        <v>43127.166666666664</v>
      </c>
      <c r="B630" s="9">
        <v>36</v>
      </c>
    </row>
    <row r="631" spans="1:2" x14ac:dyDescent="0.25">
      <c r="A631" s="8">
        <v>43127.208333333336</v>
      </c>
      <c r="B631" s="9">
        <v>37</v>
      </c>
    </row>
    <row r="632" spans="1:2" x14ac:dyDescent="0.25">
      <c r="A632" s="8">
        <v>43127.25</v>
      </c>
      <c r="B632" s="9">
        <v>37</v>
      </c>
    </row>
    <row r="633" spans="1:2" x14ac:dyDescent="0.25">
      <c r="A633" s="8">
        <v>43127.291666666664</v>
      </c>
      <c r="B633" s="9">
        <v>38</v>
      </c>
    </row>
    <row r="634" spans="1:2" x14ac:dyDescent="0.25">
      <c r="A634" s="8">
        <v>43127.333333333336</v>
      </c>
      <c r="B634" s="9">
        <v>37</v>
      </c>
    </row>
    <row r="635" spans="1:2" x14ac:dyDescent="0.25">
      <c r="A635" s="8">
        <v>43127.375</v>
      </c>
      <c r="B635" s="9">
        <v>39</v>
      </c>
    </row>
    <row r="636" spans="1:2" x14ac:dyDescent="0.25">
      <c r="A636" s="8">
        <v>43127.416666666664</v>
      </c>
      <c r="B636" s="9">
        <v>43</v>
      </c>
    </row>
    <row r="637" spans="1:2" x14ac:dyDescent="0.25">
      <c r="A637" s="8">
        <v>43127.458333333336</v>
      </c>
      <c r="B637" s="9">
        <v>45</v>
      </c>
    </row>
    <row r="638" spans="1:2" x14ac:dyDescent="0.25">
      <c r="A638" s="8">
        <v>43127.5</v>
      </c>
      <c r="B638" s="9">
        <v>48</v>
      </c>
    </row>
    <row r="639" spans="1:2" x14ac:dyDescent="0.25">
      <c r="A639" s="8">
        <v>43127.541666666664</v>
      </c>
      <c r="B639" s="9">
        <v>53</v>
      </c>
    </row>
    <row r="640" spans="1:2" x14ac:dyDescent="0.25">
      <c r="A640" s="8">
        <v>43127.583333333336</v>
      </c>
      <c r="B640" s="9">
        <v>55</v>
      </c>
    </row>
    <row r="641" spans="1:2" x14ac:dyDescent="0.25">
      <c r="A641" s="8">
        <v>43127.625</v>
      </c>
      <c r="B641" s="9">
        <v>55</v>
      </c>
    </row>
    <row r="642" spans="1:2" x14ac:dyDescent="0.25">
      <c r="A642" s="8">
        <v>43127.666666666664</v>
      </c>
      <c r="B642" s="9">
        <v>56</v>
      </c>
    </row>
    <row r="643" spans="1:2" x14ac:dyDescent="0.25">
      <c r="A643" s="8">
        <v>43127.708333333336</v>
      </c>
      <c r="B643" s="9">
        <v>55</v>
      </c>
    </row>
    <row r="644" spans="1:2" x14ac:dyDescent="0.25">
      <c r="A644" s="8">
        <v>43127.75</v>
      </c>
      <c r="B644" s="9">
        <v>54</v>
      </c>
    </row>
    <row r="645" spans="1:2" x14ac:dyDescent="0.25">
      <c r="A645" s="8">
        <v>43127.791666666664</v>
      </c>
      <c r="B645" s="9">
        <v>53</v>
      </c>
    </row>
    <row r="646" spans="1:2" x14ac:dyDescent="0.25">
      <c r="A646" s="8">
        <v>43127.833333333336</v>
      </c>
      <c r="B646" s="9">
        <v>54</v>
      </c>
    </row>
    <row r="647" spans="1:2" x14ac:dyDescent="0.25">
      <c r="A647" s="8">
        <v>43127.875</v>
      </c>
      <c r="B647" s="9">
        <v>52</v>
      </c>
    </row>
    <row r="648" spans="1:2" x14ac:dyDescent="0.25">
      <c r="A648" s="8">
        <v>43127.916666666664</v>
      </c>
      <c r="B648" s="9">
        <v>50</v>
      </c>
    </row>
    <row r="649" spans="1:2" x14ac:dyDescent="0.25">
      <c r="A649" s="8">
        <v>43127.958333333336</v>
      </c>
      <c r="B649" s="9">
        <v>50</v>
      </c>
    </row>
    <row r="650" spans="1:2" x14ac:dyDescent="0.25">
      <c r="A650" s="8">
        <v>43128</v>
      </c>
      <c r="B650" s="9">
        <v>51</v>
      </c>
    </row>
    <row r="651" spans="1:2" x14ac:dyDescent="0.25">
      <c r="A651" s="8">
        <v>43128.041666666664</v>
      </c>
      <c r="B651" s="9">
        <v>51</v>
      </c>
    </row>
    <row r="652" spans="1:2" x14ac:dyDescent="0.25">
      <c r="A652" s="8">
        <v>43128.083333333336</v>
      </c>
      <c r="B652" s="9">
        <v>54</v>
      </c>
    </row>
    <row r="653" spans="1:2" x14ac:dyDescent="0.25">
      <c r="A653" s="8">
        <v>43128.125</v>
      </c>
      <c r="B653" s="9">
        <v>54</v>
      </c>
    </row>
    <row r="654" spans="1:2" x14ac:dyDescent="0.25">
      <c r="A654" s="8">
        <v>43128.166666666664</v>
      </c>
      <c r="B654" s="9">
        <v>52</v>
      </c>
    </row>
    <row r="655" spans="1:2" x14ac:dyDescent="0.25">
      <c r="A655" s="8">
        <v>43128.208333333336</v>
      </c>
      <c r="B655" s="9">
        <v>52</v>
      </c>
    </row>
    <row r="656" spans="1:2" x14ac:dyDescent="0.25">
      <c r="A656" s="8">
        <v>43128.25</v>
      </c>
      <c r="B656" s="9">
        <v>50</v>
      </c>
    </row>
    <row r="657" spans="1:2" x14ac:dyDescent="0.25">
      <c r="A657" s="8">
        <v>43128.291666666664</v>
      </c>
      <c r="B657" s="9">
        <v>50</v>
      </c>
    </row>
    <row r="658" spans="1:2" x14ac:dyDescent="0.25">
      <c r="A658" s="8">
        <v>43128.333333333336</v>
      </c>
      <c r="B658" s="9">
        <v>50</v>
      </c>
    </row>
    <row r="659" spans="1:2" x14ac:dyDescent="0.25">
      <c r="A659" s="8">
        <v>43128.375</v>
      </c>
      <c r="B659" s="9">
        <v>50</v>
      </c>
    </row>
    <row r="660" spans="1:2" x14ac:dyDescent="0.25">
      <c r="A660" s="8">
        <v>43128.416666666664</v>
      </c>
      <c r="B660" s="9">
        <v>47</v>
      </c>
    </row>
    <row r="661" spans="1:2" x14ac:dyDescent="0.25">
      <c r="A661" s="8">
        <v>43128.458333333336</v>
      </c>
      <c r="B661" s="9">
        <v>48</v>
      </c>
    </row>
    <row r="662" spans="1:2" x14ac:dyDescent="0.25">
      <c r="A662" s="8">
        <v>43128.5</v>
      </c>
      <c r="B662" s="9">
        <v>48</v>
      </c>
    </row>
    <row r="663" spans="1:2" x14ac:dyDescent="0.25">
      <c r="A663" s="8">
        <v>43128.541666666664</v>
      </c>
      <c r="B663" s="9">
        <v>49</v>
      </c>
    </row>
    <row r="664" spans="1:2" x14ac:dyDescent="0.25">
      <c r="A664" s="8">
        <v>43128.583333333336</v>
      </c>
      <c r="B664" s="9">
        <v>50</v>
      </c>
    </row>
    <row r="665" spans="1:2" x14ac:dyDescent="0.25">
      <c r="A665" s="8">
        <v>43128.625</v>
      </c>
      <c r="B665" s="9">
        <v>48</v>
      </c>
    </row>
    <row r="666" spans="1:2" x14ac:dyDescent="0.25">
      <c r="A666" s="8">
        <v>43128.666666666664</v>
      </c>
      <c r="B666" s="9">
        <v>48</v>
      </c>
    </row>
    <row r="667" spans="1:2" x14ac:dyDescent="0.25">
      <c r="A667" s="8">
        <v>43128.708333333336</v>
      </c>
      <c r="B667" s="9">
        <v>48</v>
      </c>
    </row>
    <row r="668" spans="1:2" x14ac:dyDescent="0.25">
      <c r="A668" s="8">
        <v>43128.75</v>
      </c>
      <c r="B668" s="9">
        <v>48</v>
      </c>
    </row>
    <row r="669" spans="1:2" x14ac:dyDescent="0.25">
      <c r="A669" s="8">
        <v>43128.791666666664</v>
      </c>
      <c r="B669" s="9">
        <v>49</v>
      </c>
    </row>
    <row r="670" spans="1:2" x14ac:dyDescent="0.25">
      <c r="A670" s="8">
        <v>43128.833333333336</v>
      </c>
      <c r="B670" s="9">
        <v>48</v>
      </c>
    </row>
    <row r="671" spans="1:2" x14ac:dyDescent="0.25">
      <c r="A671" s="8">
        <v>43128.875</v>
      </c>
      <c r="B671" s="9">
        <v>48</v>
      </c>
    </row>
    <row r="672" spans="1:2" x14ac:dyDescent="0.25">
      <c r="A672" s="8">
        <v>43128.916666666664</v>
      </c>
      <c r="B672" s="9">
        <v>44</v>
      </c>
    </row>
    <row r="673" spans="1:2" x14ac:dyDescent="0.25">
      <c r="A673" s="8">
        <v>43128.958333333336</v>
      </c>
      <c r="B673" s="9">
        <v>43</v>
      </c>
    </row>
    <row r="674" spans="1:2" x14ac:dyDescent="0.25">
      <c r="A674" s="8">
        <v>43129</v>
      </c>
      <c r="B674" s="9">
        <v>42</v>
      </c>
    </row>
    <row r="675" spans="1:2" x14ac:dyDescent="0.25">
      <c r="A675" s="8">
        <v>43129.041666666664</v>
      </c>
      <c r="B675" s="9">
        <v>42</v>
      </c>
    </row>
    <row r="676" spans="1:2" x14ac:dyDescent="0.25">
      <c r="A676" s="8">
        <v>43129.083333333336</v>
      </c>
      <c r="B676" s="9">
        <v>41</v>
      </c>
    </row>
    <row r="677" spans="1:2" x14ac:dyDescent="0.25">
      <c r="A677" s="8">
        <v>43129.125</v>
      </c>
      <c r="B677" s="9">
        <v>41</v>
      </c>
    </row>
    <row r="678" spans="1:2" x14ac:dyDescent="0.25">
      <c r="A678" s="8">
        <v>43129.166666666664</v>
      </c>
      <c r="B678" s="9">
        <v>42</v>
      </c>
    </row>
    <row r="679" spans="1:2" x14ac:dyDescent="0.25">
      <c r="A679" s="8">
        <v>43129.208333333336</v>
      </c>
      <c r="B679" s="9">
        <v>43</v>
      </c>
    </row>
    <row r="680" spans="1:2" x14ac:dyDescent="0.25">
      <c r="A680" s="8">
        <v>43129.25</v>
      </c>
      <c r="B680" s="9">
        <v>41</v>
      </c>
    </row>
    <row r="681" spans="1:2" x14ac:dyDescent="0.25">
      <c r="A681" s="8">
        <v>43129.291666666664</v>
      </c>
      <c r="B681" s="9">
        <v>42</v>
      </c>
    </row>
    <row r="682" spans="1:2" x14ac:dyDescent="0.25">
      <c r="A682" s="8">
        <v>43129.333333333336</v>
      </c>
      <c r="B682" s="9">
        <v>39</v>
      </c>
    </row>
    <row r="683" spans="1:2" x14ac:dyDescent="0.25">
      <c r="A683" s="8">
        <v>43129.375</v>
      </c>
      <c r="B683" s="9">
        <v>43</v>
      </c>
    </row>
    <row r="684" spans="1:2" x14ac:dyDescent="0.25">
      <c r="A684" s="8">
        <v>43129.416666666664</v>
      </c>
      <c r="B684" s="9">
        <v>42</v>
      </c>
    </row>
    <row r="685" spans="1:2" x14ac:dyDescent="0.25">
      <c r="A685" s="8">
        <v>43129.458333333336</v>
      </c>
      <c r="B685" s="9">
        <v>41</v>
      </c>
    </row>
    <row r="686" spans="1:2" x14ac:dyDescent="0.25">
      <c r="A686" s="8">
        <v>43129.5</v>
      </c>
      <c r="B686" s="9">
        <v>43</v>
      </c>
    </row>
    <row r="687" spans="1:2" x14ac:dyDescent="0.25">
      <c r="A687" s="8">
        <v>43129.541666666664</v>
      </c>
      <c r="B687" s="9">
        <v>42</v>
      </c>
    </row>
    <row r="688" spans="1:2" x14ac:dyDescent="0.25">
      <c r="A688" s="8">
        <v>43129.583333333336</v>
      </c>
      <c r="B688" s="9">
        <v>43</v>
      </c>
    </row>
    <row r="689" spans="1:2" x14ac:dyDescent="0.25">
      <c r="A689" s="8">
        <v>43129.625</v>
      </c>
      <c r="B689" s="9">
        <v>43</v>
      </c>
    </row>
    <row r="690" spans="1:2" x14ac:dyDescent="0.25">
      <c r="A690" s="8">
        <v>43129.666666666664</v>
      </c>
      <c r="B690" s="9">
        <v>43</v>
      </c>
    </row>
    <row r="691" spans="1:2" x14ac:dyDescent="0.25">
      <c r="A691" s="8">
        <v>43129.708333333336</v>
      </c>
      <c r="B691" s="9">
        <v>43</v>
      </c>
    </row>
    <row r="692" spans="1:2" x14ac:dyDescent="0.25">
      <c r="A692" s="8">
        <v>43129.75</v>
      </c>
      <c r="B692" s="9">
        <v>41</v>
      </c>
    </row>
    <row r="693" spans="1:2" x14ac:dyDescent="0.25">
      <c r="A693" s="8">
        <v>43129.791666666664</v>
      </c>
      <c r="B693" s="9">
        <v>40</v>
      </c>
    </row>
    <row r="694" spans="1:2" x14ac:dyDescent="0.25">
      <c r="A694" s="8">
        <v>43129.833333333336</v>
      </c>
      <c r="B694" s="9">
        <v>39</v>
      </c>
    </row>
    <row r="695" spans="1:2" x14ac:dyDescent="0.25">
      <c r="A695" s="8">
        <v>43129.875</v>
      </c>
      <c r="B695" s="9">
        <v>39</v>
      </c>
    </row>
    <row r="696" spans="1:2" x14ac:dyDescent="0.25">
      <c r="A696" s="8">
        <v>43129.916666666664</v>
      </c>
      <c r="B696" s="9">
        <v>39</v>
      </c>
    </row>
    <row r="697" spans="1:2" x14ac:dyDescent="0.25">
      <c r="A697" s="8">
        <v>43129.958333333336</v>
      </c>
      <c r="B697" s="9">
        <v>37</v>
      </c>
    </row>
    <row r="698" spans="1:2" x14ac:dyDescent="0.25">
      <c r="A698" s="8">
        <v>43130</v>
      </c>
      <c r="B698" s="9">
        <v>35</v>
      </c>
    </row>
    <row r="699" spans="1:2" x14ac:dyDescent="0.25">
      <c r="A699" s="8">
        <v>43130.041666666664</v>
      </c>
      <c r="B699" s="9">
        <v>32</v>
      </c>
    </row>
    <row r="700" spans="1:2" x14ac:dyDescent="0.25">
      <c r="A700" s="8">
        <v>43130.083333333336</v>
      </c>
      <c r="B700" s="9">
        <v>32</v>
      </c>
    </row>
    <row r="701" spans="1:2" x14ac:dyDescent="0.25">
      <c r="A701" s="8">
        <v>43130.125</v>
      </c>
      <c r="B701" s="9">
        <v>30</v>
      </c>
    </row>
    <row r="702" spans="1:2" x14ac:dyDescent="0.25">
      <c r="A702" s="8">
        <v>43130.166666666664</v>
      </c>
      <c r="B702" s="9">
        <v>31</v>
      </c>
    </row>
    <row r="703" spans="1:2" x14ac:dyDescent="0.25">
      <c r="A703" s="8">
        <v>43130.208333333336</v>
      </c>
      <c r="B703" s="9">
        <v>30</v>
      </c>
    </row>
    <row r="704" spans="1:2" x14ac:dyDescent="0.25">
      <c r="A704" s="8">
        <v>43130.25</v>
      </c>
      <c r="B704" s="9">
        <v>30</v>
      </c>
    </row>
    <row r="705" spans="1:2" x14ac:dyDescent="0.25">
      <c r="A705" s="8">
        <v>43130.291666666664</v>
      </c>
      <c r="B705" s="9">
        <v>31</v>
      </c>
    </row>
    <row r="706" spans="1:2" x14ac:dyDescent="0.25">
      <c r="A706" s="8">
        <v>43130.333333333336</v>
      </c>
      <c r="B706" s="9">
        <v>30</v>
      </c>
    </row>
    <row r="707" spans="1:2" x14ac:dyDescent="0.25">
      <c r="A707" s="8">
        <v>43130.375</v>
      </c>
      <c r="B707" s="9">
        <v>32</v>
      </c>
    </row>
    <row r="708" spans="1:2" x14ac:dyDescent="0.25">
      <c r="A708" s="8">
        <v>43130.416666666664</v>
      </c>
      <c r="B708" s="9">
        <v>33</v>
      </c>
    </row>
    <row r="709" spans="1:2" x14ac:dyDescent="0.25">
      <c r="A709" s="8">
        <v>43130.458333333336</v>
      </c>
      <c r="B709" s="9">
        <v>34</v>
      </c>
    </row>
    <row r="710" spans="1:2" x14ac:dyDescent="0.25">
      <c r="A710" s="8">
        <v>43130.5</v>
      </c>
      <c r="B710" s="9">
        <v>36</v>
      </c>
    </row>
    <row r="711" spans="1:2" x14ac:dyDescent="0.25">
      <c r="A711" s="8">
        <v>43130.541666666664</v>
      </c>
      <c r="B711" s="9">
        <v>36</v>
      </c>
    </row>
    <row r="712" spans="1:2" x14ac:dyDescent="0.25">
      <c r="A712" s="8">
        <v>43130.583333333336</v>
      </c>
      <c r="B712" s="9">
        <v>36</v>
      </c>
    </row>
    <row r="713" spans="1:2" x14ac:dyDescent="0.25">
      <c r="A713" s="8">
        <v>43130.625</v>
      </c>
      <c r="B713" s="9">
        <v>37</v>
      </c>
    </row>
    <row r="714" spans="1:2" x14ac:dyDescent="0.25">
      <c r="A714" s="8">
        <v>43130.666666666664</v>
      </c>
      <c r="B714" s="9">
        <v>35</v>
      </c>
    </row>
    <row r="715" spans="1:2" x14ac:dyDescent="0.25">
      <c r="A715" s="8">
        <v>43130.708333333336</v>
      </c>
      <c r="B715" s="9">
        <v>34</v>
      </c>
    </row>
    <row r="716" spans="1:2" x14ac:dyDescent="0.25">
      <c r="A716" s="8">
        <v>43130.75</v>
      </c>
      <c r="B716" s="9">
        <v>30</v>
      </c>
    </row>
    <row r="717" spans="1:2" x14ac:dyDescent="0.25">
      <c r="A717" s="8">
        <v>43130.791666666664</v>
      </c>
      <c r="B717" s="9">
        <v>30</v>
      </c>
    </row>
    <row r="718" spans="1:2" x14ac:dyDescent="0.25">
      <c r="A718" s="8">
        <v>43130.833333333336</v>
      </c>
      <c r="B718" s="9">
        <v>28</v>
      </c>
    </row>
    <row r="719" spans="1:2" x14ac:dyDescent="0.25">
      <c r="A719" s="8">
        <v>43130.875</v>
      </c>
      <c r="B719" s="9">
        <v>28</v>
      </c>
    </row>
    <row r="720" spans="1:2" x14ac:dyDescent="0.25">
      <c r="A720" s="8">
        <v>43130.916666666664</v>
      </c>
      <c r="B720" s="9">
        <v>28</v>
      </c>
    </row>
    <row r="721" spans="1:2" x14ac:dyDescent="0.25">
      <c r="A721" s="8">
        <v>43130.958333333336</v>
      </c>
      <c r="B721" s="9">
        <v>27</v>
      </c>
    </row>
    <row r="722" spans="1:2" x14ac:dyDescent="0.25">
      <c r="A722" s="8">
        <v>43131</v>
      </c>
      <c r="B722" s="9">
        <v>26</v>
      </c>
    </row>
    <row r="723" spans="1:2" x14ac:dyDescent="0.25">
      <c r="A723" s="8">
        <v>43131.041666666664</v>
      </c>
      <c r="B723" s="9">
        <v>25</v>
      </c>
    </row>
    <row r="724" spans="1:2" x14ac:dyDescent="0.25">
      <c r="A724" s="8">
        <v>43131.083333333336</v>
      </c>
      <c r="B724" s="9">
        <v>25</v>
      </c>
    </row>
    <row r="725" spans="1:2" x14ac:dyDescent="0.25">
      <c r="A725" s="8">
        <v>43131.125</v>
      </c>
      <c r="B725" s="9">
        <v>23.5</v>
      </c>
    </row>
    <row r="726" spans="1:2" x14ac:dyDescent="0.25">
      <c r="A726" s="8">
        <v>43131.166666666664</v>
      </c>
      <c r="B726" s="9">
        <v>22</v>
      </c>
    </row>
    <row r="727" spans="1:2" x14ac:dyDescent="0.25">
      <c r="A727" s="8">
        <v>43131.208333333336</v>
      </c>
      <c r="B727" s="9">
        <v>21</v>
      </c>
    </row>
    <row r="728" spans="1:2" x14ac:dyDescent="0.25">
      <c r="A728" s="8">
        <v>43131.25</v>
      </c>
      <c r="B728" s="9">
        <v>19</v>
      </c>
    </row>
    <row r="729" spans="1:2" x14ac:dyDescent="0.25">
      <c r="A729" s="8">
        <v>43131.291666666664</v>
      </c>
      <c r="B729" s="9">
        <v>19</v>
      </c>
    </row>
    <row r="730" spans="1:2" x14ac:dyDescent="0.25">
      <c r="A730" s="8">
        <v>43131.333333333336</v>
      </c>
      <c r="B730" s="9">
        <v>19</v>
      </c>
    </row>
    <row r="731" spans="1:2" x14ac:dyDescent="0.25">
      <c r="A731" s="8">
        <v>43131.375</v>
      </c>
      <c r="B731" s="9">
        <v>21</v>
      </c>
    </row>
    <row r="732" spans="1:2" x14ac:dyDescent="0.25">
      <c r="A732" s="8">
        <v>43131.416666666664</v>
      </c>
      <c r="B732" s="9">
        <v>23</v>
      </c>
    </row>
    <row r="733" spans="1:2" x14ac:dyDescent="0.25">
      <c r="A733" s="8">
        <v>43131.458333333336</v>
      </c>
      <c r="B733" s="9">
        <v>25</v>
      </c>
    </row>
    <row r="734" spans="1:2" x14ac:dyDescent="0.25">
      <c r="A734" s="8">
        <v>43131.5</v>
      </c>
      <c r="B734" s="9">
        <v>28</v>
      </c>
    </row>
    <row r="735" spans="1:2" x14ac:dyDescent="0.25">
      <c r="A735" s="8">
        <v>43131.541666666664</v>
      </c>
      <c r="B735" s="9">
        <v>30</v>
      </c>
    </row>
    <row r="736" spans="1:2" x14ac:dyDescent="0.25">
      <c r="A736" s="8">
        <v>43131.583333333336</v>
      </c>
      <c r="B736" s="9">
        <v>30</v>
      </c>
    </row>
    <row r="737" spans="1:2" x14ac:dyDescent="0.25">
      <c r="A737" s="8">
        <v>43131.625</v>
      </c>
      <c r="B737" s="9">
        <v>34</v>
      </c>
    </row>
    <row r="738" spans="1:2" x14ac:dyDescent="0.25">
      <c r="A738" s="8">
        <v>43131.666666666664</v>
      </c>
      <c r="B738" s="9">
        <v>32</v>
      </c>
    </row>
    <row r="739" spans="1:2" x14ac:dyDescent="0.25">
      <c r="A739" s="8">
        <v>43131.708333333336</v>
      </c>
      <c r="B739" s="9">
        <v>32</v>
      </c>
    </row>
    <row r="740" spans="1:2" x14ac:dyDescent="0.25">
      <c r="A740" s="8">
        <v>43131.75</v>
      </c>
      <c r="B740" s="9">
        <v>32</v>
      </c>
    </row>
    <row r="741" spans="1:2" x14ac:dyDescent="0.25">
      <c r="A741" s="8">
        <v>43131.791666666664</v>
      </c>
      <c r="B741" s="9">
        <v>33</v>
      </c>
    </row>
    <row r="742" spans="1:2" x14ac:dyDescent="0.25">
      <c r="A742" s="8">
        <v>43131.833333333336</v>
      </c>
      <c r="B742" s="9">
        <v>34</v>
      </c>
    </row>
    <row r="743" spans="1:2" x14ac:dyDescent="0.25">
      <c r="A743" s="8">
        <v>43131.875</v>
      </c>
      <c r="B743" s="9">
        <v>32</v>
      </c>
    </row>
    <row r="744" spans="1:2" x14ac:dyDescent="0.25">
      <c r="A744" s="8">
        <v>43131.916666666664</v>
      </c>
      <c r="B744" s="9">
        <v>32</v>
      </c>
    </row>
    <row r="745" spans="1:2" x14ac:dyDescent="0.25">
      <c r="A745" s="8">
        <v>43131.958333333336</v>
      </c>
      <c r="B745" s="9">
        <v>32</v>
      </c>
    </row>
    <row r="746" spans="1:2" x14ac:dyDescent="0.25">
      <c r="A746" s="8">
        <v>43132</v>
      </c>
      <c r="B746" s="9">
        <v>33</v>
      </c>
    </row>
    <row r="747" spans="1:2" x14ac:dyDescent="0.25">
      <c r="A747" s="8">
        <v>43132.041666666664</v>
      </c>
      <c r="B747" s="9">
        <v>33</v>
      </c>
    </row>
    <row r="748" spans="1:2" x14ac:dyDescent="0.25">
      <c r="A748" s="8">
        <v>43132.083333333336</v>
      </c>
      <c r="B748" s="9">
        <v>34</v>
      </c>
    </row>
    <row r="749" spans="1:2" x14ac:dyDescent="0.25">
      <c r="A749" s="8">
        <v>43132.125</v>
      </c>
      <c r="B749" s="9">
        <v>34</v>
      </c>
    </row>
    <row r="750" spans="1:2" x14ac:dyDescent="0.25">
      <c r="A750" s="8">
        <v>43132.166666666664</v>
      </c>
      <c r="B750" s="9">
        <v>34</v>
      </c>
    </row>
    <row r="751" spans="1:2" x14ac:dyDescent="0.25">
      <c r="A751" s="8">
        <v>43132.208333333336</v>
      </c>
      <c r="B751" s="9">
        <v>34</v>
      </c>
    </row>
    <row r="752" spans="1:2" x14ac:dyDescent="0.25">
      <c r="A752" s="8">
        <v>43132.25</v>
      </c>
      <c r="B752" s="9">
        <v>36</v>
      </c>
    </row>
    <row r="753" spans="1:2" x14ac:dyDescent="0.25">
      <c r="A753" s="8">
        <v>43132.291666666664</v>
      </c>
      <c r="B753" s="9">
        <v>36</v>
      </c>
    </row>
    <row r="754" spans="1:2" x14ac:dyDescent="0.25">
      <c r="A754" s="8">
        <v>43132.333333333336</v>
      </c>
      <c r="B754" s="9">
        <v>37</v>
      </c>
    </row>
    <row r="755" spans="1:2" x14ac:dyDescent="0.25">
      <c r="A755" s="8">
        <v>43132.375</v>
      </c>
      <c r="B755" s="9">
        <v>37</v>
      </c>
    </row>
    <row r="756" spans="1:2" x14ac:dyDescent="0.25">
      <c r="A756" s="8">
        <v>43132.416666666664</v>
      </c>
      <c r="B756" s="9">
        <v>38</v>
      </c>
    </row>
    <row r="757" spans="1:2" x14ac:dyDescent="0.25">
      <c r="A757" s="8">
        <v>43132.458333333336</v>
      </c>
      <c r="B757" s="9">
        <v>39</v>
      </c>
    </row>
    <row r="758" spans="1:2" x14ac:dyDescent="0.25">
      <c r="A758" s="8">
        <v>43132.5</v>
      </c>
      <c r="B758" s="9">
        <v>41</v>
      </c>
    </row>
    <row r="759" spans="1:2" x14ac:dyDescent="0.25">
      <c r="A759" s="8">
        <v>43132.541666666664</v>
      </c>
      <c r="B759" s="9">
        <v>43</v>
      </c>
    </row>
    <row r="760" spans="1:2" x14ac:dyDescent="0.25">
      <c r="A760" s="8">
        <v>43132.583333333336</v>
      </c>
      <c r="B760" s="9">
        <v>43</v>
      </c>
    </row>
    <row r="761" spans="1:2" x14ac:dyDescent="0.25">
      <c r="A761" s="8">
        <v>43132.625</v>
      </c>
      <c r="B761" s="9">
        <v>45</v>
      </c>
    </row>
    <row r="762" spans="1:2" x14ac:dyDescent="0.25">
      <c r="A762" s="8">
        <v>43132.666666666664</v>
      </c>
      <c r="B762" s="9">
        <v>44</v>
      </c>
    </row>
    <row r="763" spans="1:2" x14ac:dyDescent="0.25">
      <c r="A763" s="8">
        <v>43132.708333333336</v>
      </c>
      <c r="B763" s="9">
        <v>43</v>
      </c>
    </row>
    <row r="764" spans="1:2" x14ac:dyDescent="0.25">
      <c r="A764" s="8">
        <v>43132.75</v>
      </c>
      <c r="B764" s="9">
        <v>43</v>
      </c>
    </row>
    <row r="765" spans="1:2" x14ac:dyDescent="0.25">
      <c r="A765" s="8">
        <v>43132.791666666664</v>
      </c>
      <c r="B765" s="9">
        <v>43</v>
      </c>
    </row>
    <row r="766" spans="1:2" x14ac:dyDescent="0.25">
      <c r="A766" s="8">
        <v>43132.833333333336</v>
      </c>
      <c r="B766" s="9">
        <v>45</v>
      </c>
    </row>
    <row r="767" spans="1:2" x14ac:dyDescent="0.25">
      <c r="A767" s="8">
        <v>43132.875</v>
      </c>
      <c r="B767" s="9">
        <v>43</v>
      </c>
    </row>
    <row r="768" spans="1:2" x14ac:dyDescent="0.25">
      <c r="A768" s="8">
        <v>43132.916666666664</v>
      </c>
      <c r="B768" s="9">
        <v>41</v>
      </c>
    </row>
    <row r="769" spans="1:2" x14ac:dyDescent="0.25">
      <c r="A769" s="8">
        <v>43132.958333333336</v>
      </c>
      <c r="B769" s="9">
        <v>37</v>
      </c>
    </row>
    <row r="770" spans="1:2" x14ac:dyDescent="0.25">
      <c r="A770" s="8">
        <v>43133</v>
      </c>
      <c r="B770" s="9">
        <v>39</v>
      </c>
    </row>
    <row r="771" spans="1:2" x14ac:dyDescent="0.25">
      <c r="A771" s="8">
        <v>43133.041666666664</v>
      </c>
      <c r="B771" s="9">
        <v>37</v>
      </c>
    </row>
    <row r="772" spans="1:2" x14ac:dyDescent="0.25">
      <c r="A772" s="8">
        <v>43133.083333333336</v>
      </c>
      <c r="B772" s="9">
        <v>37</v>
      </c>
    </row>
    <row r="773" spans="1:2" x14ac:dyDescent="0.25">
      <c r="A773" s="8">
        <v>43133.125</v>
      </c>
      <c r="B773" s="9">
        <v>37</v>
      </c>
    </row>
    <row r="774" spans="1:2" x14ac:dyDescent="0.25">
      <c r="A774" s="8">
        <v>43133.166666666664</v>
      </c>
      <c r="B774" s="9">
        <v>38</v>
      </c>
    </row>
    <row r="775" spans="1:2" x14ac:dyDescent="0.25">
      <c r="A775" s="8">
        <v>43133.208333333336</v>
      </c>
      <c r="B775" s="9">
        <v>37</v>
      </c>
    </row>
    <row r="776" spans="1:2" x14ac:dyDescent="0.25">
      <c r="A776" s="8">
        <v>43133.25</v>
      </c>
      <c r="B776" s="9">
        <v>34</v>
      </c>
    </row>
    <row r="777" spans="1:2" x14ac:dyDescent="0.25">
      <c r="A777" s="8">
        <v>43133.291666666664</v>
      </c>
      <c r="B777" s="9">
        <v>31</v>
      </c>
    </row>
    <row r="778" spans="1:2" x14ac:dyDescent="0.25">
      <c r="A778" s="8">
        <v>43133.333333333336</v>
      </c>
      <c r="B778" s="9">
        <v>30</v>
      </c>
    </row>
    <row r="779" spans="1:2" x14ac:dyDescent="0.25">
      <c r="A779" s="8">
        <v>43133.375</v>
      </c>
      <c r="B779" s="9">
        <v>28</v>
      </c>
    </row>
    <row r="780" spans="1:2" x14ac:dyDescent="0.25">
      <c r="A780" s="8">
        <v>43133.416666666664</v>
      </c>
      <c r="B780" s="9">
        <v>28</v>
      </c>
    </row>
    <row r="781" spans="1:2" x14ac:dyDescent="0.25">
      <c r="A781" s="8">
        <v>43133.458333333336</v>
      </c>
      <c r="B781" s="9">
        <v>28</v>
      </c>
    </row>
    <row r="782" spans="1:2" x14ac:dyDescent="0.25">
      <c r="A782" s="8">
        <v>43133.5</v>
      </c>
      <c r="B782" s="9">
        <v>27</v>
      </c>
    </row>
    <row r="783" spans="1:2" x14ac:dyDescent="0.25">
      <c r="A783" s="8">
        <v>43133.541666666664</v>
      </c>
      <c r="B783" s="9">
        <v>27</v>
      </c>
    </row>
    <row r="784" spans="1:2" x14ac:dyDescent="0.25">
      <c r="A784" s="8">
        <v>43133.583333333336</v>
      </c>
      <c r="B784" s="9">
        <v>28</v>
      </c>
    </row>
    <row r="785" spans="1:2" x14ac:dyDescent="0.25">
      <c r="A785" s="8">
        <v>43133.625</v>
      </c>
      <c r="B785" s="9">
        <v>27</v>
      </c>
    </row>
    <row r="786" spans="1:2" x14ac:dyDescent="0.25">
      <c r="A786" s="8">
        <v>43133.666666666664</v>
      </c>
      <c r="B786" s="9">
        <v>26</v>
      </c>
    </row>
    <row r="787" spans="1:2" x14ac:dyDescent="0.25">
      <c r="A787" s="8">
        <v>43133.708333333336</v>
      </c>
      <c r="B787" s="9">
        <v>25</v>
      </c>
    </row>
    <row r="788" spans="1:2" x14ac:dyDescent="0.25">
      <c r="A788" s="8">
        <v>43133.75</v>
      </c>
      <c r="B788" s="9">
        <v>25</v>
      </c>
    </row>
    <row r="789" spans="1:2" x14ac:dyDescent="0.25">
      <c r="A789" s="8">
        <v>43133.791666666664</v>
      </c>
      <c r="B789" s="9">
        <v>22</v>
      </c>
    </row>
    <row r="790" spans="1:2" x14ac:dyDescent="0.25">
      <c r="A790" s="8">
        <v>43133.833333333336</v>
      </c>
      <c r="B790" s="9">
        <v>21</v>
      </c>
    </row>
    <row r="791" spans="1:2" x14ac:dyDescent="0.25">
      <c r="A791" s="8">
        <v>43133.875</v>
      </c>
      <c r="B791" s="9">
        <v>19</v>
      </c>
    </row>
    <row r="792" spans="1:2" x14ac:dyDescent="0.25">
      <c r="A792" s="8">
        <v>43133.916666666664</v>
      </c>
      <c r="B792" s="9">
        <v>19</v>
      </c>
    </row>
    <row r="793" spans="1:2" x14ac:dyDescent="0.25">
      <c r="A793" s="8">
        <v>43133.958333333336</v>
      </c>
      <c r="B793" s="9">
        <v>18</v>
      </c>
    </row>
    <row r="794" spans="1:2" x14ac:dyDescent="0.25">
      <c r="A794" s="8">
        <v>43134</v>
      </c>
      <c r="B794" s="9">
        <v>18</v>
      </c>
    </row>
    <row r="795" spans="1:2" x14ac:dyDescent="0.25">
      <c r="A795" s="8">
        <v>43134.041666666664</v>
      </c>
      <c r="B795" s="9">
        <v>18</v>
      </c>
    </row>
    <row r="796" spans="1:2" x14ac:dyDescent="0.25">
      <c r="A796" s="8">
        <v>43134.083333333336</v>
      </c>
      <c r="B796" s="9">
        <v>18</v>
      </c>
    </row>
    <row r="797" spans="1:2" x14ac:dyDescent="0.25">
      <c r="A797" s="8">
        <v>43134.125</v>
      </c>
      <c r="B797" s="9">
        <v>18</v>
      </c>
    </row>
    <row r="798" spans="1:2" x14ac:dyDescent="0.25">
      <c r="A798" s="8">
        <v>43134.166666666664</v>
      </c>
      <c r="B798" s="9">
        <v>18</v>
      </c>
    </row>
    <row r="799" spans="1:2" x14ac:dyDescent="0.25">
      <c r="A799" s="8">
        <v>43134.208333333336</v>
      </c>
      <c r="B799" s="9">
        <v>18</v>
      </c>
    </row>
    <row r="800" spans="1:2" x14ac:dyDescent="0.25">
      <c r="A800" s="8">
        <v>43134.25</v>
      </c>
      <c r="B800" s="9">
        <v>19</v>
      </c>
    </row>
    <row r="801" spans="1:2" x14ac:dyDescent="0.25">
      <c r="A801" s="8">
        <v>43134.291666666664</v>
      </c>
      <c r="B801" s="9">
        <v>19</v>
      </c>
    </row>
    <row r="802" spans="1:2" x14ac:dyDescent="0.25">
      <c r="A802" s="8">
        <v>43134.333333333336</v>
      </c>
      <c r="B802" s="9">
        <v>19</v>
      </c>
    </row>
    <row r="803" spans="1:2" x14ac:dyDescent="0.25">
      <c r="A803" s="8">
        <v>43134.375</v>
      </c>
      <c r="B803" s="9">
        <v>21</v>
      </c>
    </row>
    <row r="804" spans="1:2" x14ac:dyDescent="0.25">
      <c r="A804" s="8">
        <v>43134.416666666664</v>
      </c>
      <c r="B804" s="9">
        <v>23</v>
      </c>
    </row>
    <row r="805" spans="1:2" x14ac:dyDescent="0.25">
      <c r="A805" s="8">
        <v>43134.458333333336</v>
      </c>
      <c r="B805" s="9">
        <v>25</v>
      </c>
    </row>
    <row r="806" spans="1:2" x14ac:dyDescent="0.25">
      <c r="A806" s="8">
        <v>43134.5</v>
      </c>
      <c r="B806" s="9">
        <v>27</v>
      </c>
    </row>
    <row r="807" spans="1:2" x14ac:dyDescent="0.25">
      <c r="A807" s="8">
        <v>43134.541666666664</v>
      </c>
      <c r="B807" s="9">
        <v>27</v>
      </c>
    </row>
    <row r="808" spans="1:2" x14ac:dyDescent="0.25">
      <c r="A808" s="8">
        <v>43134.583333333336</v>
      </c>
      <c r="B808" s="9">
        <v>30</v>
      </c>
    </row>
    <row r="809" spans="1:2" x14ac:dyDescent="0.25">
      <c r="A809" s="8">
        <v>43134.625</v>
      </c>
      <c r="B809" s="9">
        <v>30</v>
      </c>
    </row>
    <row r="810" spans="1:2" x14ac:dyDescent="0.25">
      <c r="A810" s="8">
        <v>43134.666666666664</v>
      </c>
      <c r="B810" s="9">
        <v>31</v>
      </c>
    </row>
    <row r="811" spans="1:2" x14ac:dyDescent="0.25">
      <c r="A811" s="8">
        <v>43134.708333333336</v>
      </c>
      <c r="B811" s="9">
        <v>30</v>
      </c>
    </row>
    <row r="812" spans="1:2" x14ac:dyDescent="0.25">
      <c r="A812" s="8">
        <v>43134.75</v>
      </c>
      <c r="B812" s="9">
        <v>30</v>
      </c>
    </row>
    <row r="813" spans="1:2" x14ac:dyDescent="0.25">
      <c r="A813" s="8">
        <v>43134.791666666664</v>
      </c>
      <c r="B813" s="9">
        <v>30</v>
      </c>
    </row>
    <row r="814" spans="1:2" x14ac:dyDescent="0.25">
      <c r="A814" s="8">
        <v>43134.833333333336</v>
      </c>
      <c r="B814" s="9">
        <v>30</v>
      </c>
    </row>
    <row r="815" spans="1:2" x14ac:dyDescent="0.25">
      <c r="A815" s="8">
        <v>43134.875</v>
      </c>
      <c r="B815" s="9">
        <v>30</v>
      </c>
    </row>
    <row r="816" spans="1:2" x14ac:dyDescent="0.25">
      <c r="A816" s="8">
        <v>43134.916666666664</v>
      </c>
      <c r="B816" s="9">
        <v>30</v>
      </c>
    </row>
    <row r="817" spans="1:2" x14ac:dyDescent="0.25">
      <c r="A817" s="8">
        <v>43134.958333333336</v>
      </c>
      <c r="B817" s="9">
        <v>30</v>
      </c>
    </row>
    <row r="818" spans="1:2" x14ac:dyDescent="0.25">
      <c r="A818" s="8">
        <v>43135</v>
      </c>
      <c r="B818" s="9">
        <v>31</v>
      </c>
    </row>
    <row r="819" spans="1:2" x14ac:dyDescent="0.25">
      <c r="A819" s="8">
        <v>43135.041666666664</v>
      </c>
      <c r="B819" s="9">
        <v>31</v>
      </c>
    </row>
    <row r="820" spans="1:2" x14ac:dyDescent="0.25">
      <c r="A820" s="8">
        <v>43135.083333333336</v>
      </c>
      <c r="B820" s="9">
        <v>30</v>
      </c>
    </row>
    <row r="821" spans="1:2" x14ac:dyDescent="0.25">
      <c r="A821" s="8">
        <v>43135.125</v>
      </c>
      <c r="B821" s="9">
        <v>32</v>
      </c>
    </row>
    <row r="822" spans="1:2" x14ac:dyDescent="0.25">
      <c r="A822" s="8">
        <v>43135.166666666664</v>
      </c>
      <c r="B822" s="9">
        <v>32</v>
      </c>
    </row>
    <row r="823" spans="1:2" x14ac:dyDescent="0.25">
      <c r="A823" s="8">
        <v>43135.208333333336</v>
      </c>
      <c r="B823" s="9">
        <v>34</v>
      </c>
    </row>
    <row r="824" spans="1:2" x14ac:dyDescent="0.25">
      <c r="A824" s="8">
        <v>43135.25</v>
      </c>
      <c r="B824" s="9">
        <v>34</v>
      </c>
    </row>
    <row r="825" spans="1:2" x14ac:dyDescent="0.25">
      <c r="A825" s="8">
        <v>43135.291666666664</v>
      </c>
      <c r="B825" s="9">
        <v>34</v>
      </c>
    </row>
    <row r="826" spans="1:2" x14ac:dyDescent="0.25">
      <c r="A826" s="8">
        <v>43135.333333333336</v>
      </c>
      <c r="B826" s="9">
        <v>36</v>
      </c>
    </row>
    <row r="827" spans="1:2" x14ac:dyDescent="0.25">
      <c r="A827" s="8">
        <v>43135.375</v>
      </c>
      <c r="B827" s="9">
        <v>37</v>
      </c>
    </row>
    <row r="828" spans="1:2" x14ac:dyDescent="0.25">
      <c r="A828" s="8">
        <v>43135.416666666664</v>
      </c>
      <c r="B828" s="9">
        <v>38</v>
      </c>
    </row>
    <row r="829" spans="1:2" x14ac:dyDescent="0.25">
      <c r="A829" s="8">
        <v>43135.458333333336</v>
      </c>
      <c r="B829" s="9">
        <v>39</v>
      </c>
    </row>
    <row r="830" spans="1:2" x14ac:dyDescent="0.25">
      <c r="A830" s="8">
        <v>43135.5</v>
      </c>
      <c r="B830" s="9">
        <v>43</v>
      </c>
    </row>
    <row r="831" spans="1:2" x14ac:dyDescent="0.25">
      <c r="A831" s="8">
        <v>43135.541666666664</v>
      </c>
      <c r="B831" s="9">
        <v>42</v>
      </c>
    </row>
    <row r="832" spans="1:2" x14ac:dyDescent="0.25">
      <c r="A832" s="8">
        <v>43135.583333333336</v>
      </c>
      <c r="B832" s="9">
        <v>39</v>
      </c>
    </row>
    <row r="833" spans="1:2" x14ac:dyDescent="0.25">
      <c r="A833" s="8">
        <v>43135.625</v>
      </c>
      <c r="B833" s="9">
        <v>41</v>
      </c>
    </row>
    <row r="834" spans="1:2" x14ac:dyDescent="0.25">
      <c r="A834" s="8">
        <v>43135.666666666664</v>
      </c>
      <c r="B834" s="9">
        <v>38</v>
      </c>
    </row>
    <row r="835" spans="1:2" x14ac:dyDescent="0.25">
      <c r="A835" s="8">
        <v>43135.708333333336</v>
      </c>
      <c r="B835" s="9">
        <v>37</v>
      </c>
    </row>
    <row r="836" spans="1:2" x14ac:dyDescent="0.25">
      <c r="A836" s="8">
        <v>43135.75</v>
      </c>
      <c r="B836" s="9">
        <v>37</v>
      </c>
    </row>
    <row r="837" spans="1:2" x14ac:dyDescent="0.25">
      <c r="A837" s="8">
        <v>43135.791666666664</v>
      </c>
      <c r="B837" s="9">
        <v>45</v>
      </c>
    </row>
    <row r="838" spans="1:2" x14ac:dyDescent="0.25">
      <c r="A838" s="8">
        <v>43135.833333333336</v>
      </c>
      <c r="B838" s="9">
        <v>46</v>
      </c>
    </row>
    <row r="839" spans="1:2" x14ac:dyDescent="0.25">
      <c r="A839" s="8">
        <v>43135.875</v>
      </c>
      <c r="B839" s="9">
        <v>46</v>
      </c>
    </row>
    <row r="840" spans="1:2" x14ac:dyDescent="0.25">
      <c r="A840" s="8">
        <v>43135.916666666664</v>
      </c>
      <c r="B840" s="9">
        <v>45</v>
      </c>
    </row>
    <row r="841" spans="1:2" x14ac:dyDescent="0.25">
      <c r="A841" s="8">
        <v>43135.958333333336</v>
      </c>
      <c r="B841" s="9">
        <v>39</v>
      </c>
    </row>
    <row r="842" spans="1:2" x14ac:dyDescent="0.25">
      <c r="A842" s="8">
        <v>43136</v>
      </c>
      <c r="B842" s="9">
        <v>40</v>
      </c>
    </row>
    <row r="843" spans="1:2" x14ac:dyDescent="0.25">
      <c r="A843" s="8">
        <v>43136.041666666664</v>
      </c>
      <c r="B843" s="9">
        <v>41</v>
      </c>
    </row>
    <row r="844" spans="1:2" x14ac:dyDescent="0.25">
      <c r="A844" s="8">
        <v>43136.083333333336</v>
      </c>
      <c r="B844" s="9">
        <v>41</v>
      </c>
    </row>
    <row r="845" spans="1:2" x14ac:dyDescent="0.25">
      <c r="A845" s="8">
        <v>43136.125</v>
      </c>
      <c r="B845" s="9">
        <v>39</v>
      </c>
    </row>
    <row r="846" spans="1:2" x14ac:dyDescent="0.25">
      <c r="A846" s="8">
        <v>43136.166666666664</v>
      </c>
      <c r="B846" s="9">
        <v>39</v>
      </c>
    </row>
    <row r="847" spans="1:2" x14ac:dyDescent="0.25">
      <c r="A847" s="8">
        <v>43136.208333333336</v>
      </c>
      <c r="B847" s="9">
        <v>39</v>
      </c>
    </row>
    <row r="848" spans="1:2" x14ac:dyDescent="0.25">
      <c r="A848" s="8">
        <v>43136.25</v>
      </c>
      <c r="B848" s="9">
        <v>39</v>
      </c>
    </row>
    <row r="849" spans="1:2" x14ac:dyDescent="0.25">
      <c r="A849" s="8">
        <v>43136.291666666664</v>
      </c>
      <c r="B849" s="9">
        <v>40</v>
      </c>
    </row>
    <row r="850" spans="1:2" x14ac:dyDescent="0.25">
      <c r="A850" s="8">
        <v>43136.333333333336</v>
      </c>
      <c r="B850" s="9">
        <v>39</v>
      </c>
    </row>
    <row r="851" spans="1:2" x14ac:dyDescent="0.25">
      <c r="A851" s="8">
        <v>43136.375</v>
      </c>
      <c r="B851" s="9">
        <v>36</v>
      </c>
    </row>
    <row r="852" spans="1:2" x14ac:dyDescent="0.25">
      <c r="A852" s="8">
        <v>43136.416666666664</v>
      </c>
      <c r="B852" s="9">
        <v>32</v>
      </c>
    </row>
    <row r="853" spans="1:2" x14ac:dyDescent="0.25">
      <c r="A853" s="8">
        <v>43136.458333333336</v>
      </c>
      <c r="B853" s="9">
        <v>30</v>
      </c>
    </row>
    <row r="854" spans="1:2" x14ac:dyDescent="0.25">
      <c r="A854" s="8">
        <v>43136.5</v>
      </c>
      <c r="B854" s="9">
        <v>32</v>
      </c>
    </row>
    <row r="855" spans="1:2" x14ac:dyDescent="0.25">
      <c r="A855" s="8">
        <v>43136.541666666664</v>
      </c>
      <c r="B855" s="9">
        <v>31</v>
      </c>
    </row>
    <row r="856" spans="1:2" x14ac:dyDescent="0.25">
      <c r="A856" s="8">
        <v>43136.583333333336</v>
      </c>
      <c r="B856" s="9">
        <v>32</v>
      </c>
    </row>
    <row r="857" spans="1:2" x14ac:dyDescent="0.25">
      <c r="A857" s="8">
        <v>43136.625</v>
      </c>
      <c r="B857" s="9">
        <v>32</v>
      </c>
    </row>
    <row r="858" spans="1:2" x14ac:dyDescent="0.25">
      <c r="A858" s="8">
        <v>43136.666666666664</v>
      </c>
      <c r="B858" s="9">
        <v>33</v>
      </c>
    </row>
    <row r="859" spans="1:2" x14ac:dyDescent="0.25">
      <c r="A859" s="8">
        <v>43136.708333333336</v>
      </c>
      <c r="B859" s="9">
        <v>32</v>
      </c>
    </row>
    <row r="860" spans="1:2" x14ac:dyDescent="0.25">
      <c r="A860" s="8">
        <v>43136.75</v>
      </c>
      <c r="B860" s="9">
        <v>30</v>
      </c>
    </row>
    <row r="861" spans="1:2" x14ac:dyDescent="0.25">
      <c r="A861" s="8">
        <v>43136.791666666664</v>
      </c>
      <c r="B861" s="9">
        <v>30</v>
      </c>
    </row>
    <row r="862" spans="1:2" x14ac:dyDescent="0.25">
      <c r="A862" s="8">
        <v>43136.833333333336</v>
      </c>
      <c r="B862" s="9">
        <v>28</v>
      </c>
    </row>
    <row r="863" spans="1:2" x14ac:dyDescent="0.25">
      <c r="A863" s="8">
        <v>43136.875</v>
      </c>
      <c r="B863" s="9">
        <v>28</v>
      </c>
    </row>
    <row r="864" spans="1:2" x14ac:dyDescent="0.25">
      <c r="A864" s="8">
        <v>43136.916666666664</v>
      </c>
      <c r="B864" s="9">
        <v>28</v>
      </c>
    </row>
    <row r="865" spans="1:2" x14ac:dyDescent="0.25">
      <c r="A865" s="8">
        <v>43136.958333333336</v>
      </c>
      <c r="B865" s="9">
        <v>28</v>
      </c>
    </row>
    <row r="866" spans="1:2" x14ac:dyDescent="0.25">
      <c r="A866" s="8">
        <v>43137</v>
      </c>
      <c r="B866" s="9">
        <v>28</v>
      </c>
    </row>
    <row r="867" spans="1:2" x14ac:dyDescent="0.25">
      <c r="A867" s="8">
        <v>43137.041666666664</v>
      </c>
      <c r="B867" s="9">
        <v>28</v>
      </c>
    </row>
    <row r="868" spans="1:2" x14ac:dyDescent="0.25">
      <c r="A868" s="8">
        <v>43137.083333333336</v>
      </c>
      <c r="B868" s="9">
        <v>25</v>
      </c>
    </row>
    <row r="869" spans="1:2" x14ac:dyDescent="0.25">
      <c r="A869" s="8">
        <v>43137.125</v>
      </c>
      <c r="B869" s="9">
        <v>25</v>
      </c>
    </row>
    <row r="870" spans="1:2" x14ac:dyDescent="0.25">
      <c r="A870" s="8">
        <v>43137.166666666664</v>
      </c>
      <c r="B870" s="9">
        <v>28</v>
      </c>
    </row>
    <row r="871" spans="1:2" x14ac:dyDescent="0.25">
      <c r="A871" s="8">
        <v>43137.208333333336</v>
      </c>
      <c r="B871" s="9">
        <v>28</v>
      </c>
    </row>
    <row r="872" spans="1:2" x14ac:dyDescent="0.25">
      <c r="A872" s="8">
        <v>43137.25</v>
      </c>
      <c r="B872" s="9">
        <v>29</v>
      </c>
    </row>
    <row r="873" spans="1:2" x14ac:dyDescent="0.25">
      <c r="A873" s="8">
        <v>43137.291666666664</v>
      </c>
      <c r="B873" s="9">
        <v>30</v>
      </c>
    </row>
    <row r="874" spans="1:2" x14ac:dyDescent="0.25">
      <c r="A874" s="8">
        <v>43137.333333333336</v>
      </c>
      <c r="B874" s="9">
        <v>31</v>
      </c>
    </row>
    <row r="875" spans="1:2" x14ac:dyDescent="0.25">
      <c r="A875" s="8">
        <v>43137.375</v>
      </c>
      <c r="B875" s="9">
        <v>32</v>
      </c>
    </row>
    <row r="876" spans="1:2" x14ac:dyDescent="0.25">
      <c r="A876" s="8">
        <v>43137.416666666664</v>
      </c>
      <c r="B876" s="9">
        <v>32</v>
      </c>
    </row>
    <row r="877" spans="1:2" x14ac:dyDescent="0.25">
      <c r="A877" s="8">
        <v>43137.458333333336</v>
      </c>
      <c r="B877" s="9">
        <v>34</v>
      </c>
    </row>
    <row r="878" spans="1:2" x14ac:dyDescent="0.25">
      <c r="A878" s="8">
        <v>43137.5</v>
      </c>
      <c r="B878" s="9">
        <v>36</v>
      </c>
    </row>
    <row r="879" spans="1:2" x14ac:dyDescent="0.25">
      <c r="A879" s="8">
        <v>43137.541666666664</v>
      </c>
      <c r="B879" s="9">
        <v>37</v>
      </c>
    </row>
    <row r="880" spans="1:2" x14ac:dyDescent="0.25">
      <c r="A880" s="8">
        <v>43137.583333333336</v>
      </c>
      <c r="B880" s="9">
        <v>37</v>
      </c>
    </row>
    <row r="881" spans="1:2" x14ac:dyDescent="0.25">
      <c r="A881" s="8">
        <v>43137.625</v>
      </c>
      <c r="B881" s="9">
        <v>37</v>
      </c>
    </row>
    <row r="882" spans="1:2" x14ac:dyDescent="0.25">
      <c r="A882" s="8">
        <v>43137.666666666664</v>
      </c>
      <c r="B882" s="9">
        <v>38</v>
      </c>
    </row>
    <row r="883" spans="1:2" x14ac:dyDescent="0.25">
      <c r="A883" s="8">
        <v>43137.708333333336</v>
      </c>
      <c r="B883" s="9">
        <v>37</v>
      </c>
    </row>
    <row r="884" spans="1:2" x14ac:dyDescent="0.25">
      <c r="A884" s="8">
        <v>43137.75</v>
      </c>
      <c r="B884" s="9">
        <v>36</v>
      </c>
    </row>
    <row r="885" spans="1:2" x14ac:dyDescent="0.25">
      <c r="A885" s="8">
        <v>43137.791666666664</v>
      </c>
      <c r="B885" s="9">
        <v>36</v>
      </c>
    </row>
    <row r="886" spans="1:2" x14ac:dyDescent="0.25">
      <c r="A886" s="8">
        <v>43137.833333333336</v>
      </c>
      <c r="B886" s="9">
        <v>36</v>
      </c>
    </row>
    <row r="887" spans="1:2" x14ac:dyDescent="0.25">
      <c r="A887" s="8">
        <v>43137.875</v>
      </c>
      <c r="B887" s="9">
        <v>36</v>
      </c>
    </row>
    <row r="888" spans="1:2" x14ac:dyDescent="0.25">
      <c r="A888" s="8">
        <v>43137.916666666664</v>
      </c>
      <c r="B888" s="9">
        <v>35</v>
      </c>
    </row>
    <row r="889" spans="1:2" x14ac:dyDescent="0.25">
      <c r="A889" s="8">
        <v>43137.958333333336</v>
      </c>
      <c r="B889" s="9">
        <v>34</v>
      </c>
    </row>
    <row r="890" spans="1:2" x14ac:dyDescent="0.25">
      <c r="A890" s="8">
        <v>43138</v>
      </c>
      <c r="B890" s="9">
        <v>33</v>
      </c>
    </row>
    <row r="891" spans="1:2" x14ac:dyDescent="0.25">
      <c r="A891" s="8">
        <v>43138.041666666664</v>
      </c>
      <c r="B891" s="9">
        <v>32</v>
      </c>
    </row>
    <row r="892" spans="1:2" x14ac:dyDescent="0.25">
      <c r="A892" s="8">
        <v>43138.083333333336</v>
      </c>
      <c r="B892" s="9">
        <v>30</v>
      </c>
    </row>
    <row r="893" spans="1:2" x14ac:dyDescent="0.25">
      <c r="A893" s="8">
        <v>43138.125</v>
      </c>
      <c r="B893" s="9">
        <v>30</v>
      </c>
    </row>
    <row r="894" spans="1:2" x14ac:dyDescent="0.25">
      <c r="A894" s="8">
        <v>43138.166666666664</v>
      </c>
      <c r="B894" s="9">
        <v>30</v>
      </c>
    </row>
    <row r="895" spans="1:2" x14ac:dyDescent="0.25">
      <c r="A895" s="8">
        <v>43138.208333333336</v>
      </c>
      <c r="B895" s="9">
        <v>30</v>
      </c>
    </row>
    <row r="896" spans="1:2" x14ac:dyDescent="0.25">
      <c r="A896" s="8">
        <v>43138.25</v>
      </c>
      <c r="B896" s="9">
        <v>30</v>
      </c>
    </row>
    <row r="897" spans="1:2" x14ac:dyDescent="0.25">
      <c r="A897" s="8">
        <v>43138.291666666664</v>
      </c>
      <c r="B897" s="9">
        <v>32</v>
      </c>
    </row>
    <row r="898" spans="1:2" x14ac:dyDescent="0.25">
      <c r="A898" s="8">
        <v>43138.333333333336</v>
      </c>
      <c r="B898" s="9">
        <v>30</v>
      </c>
    </row>
    <row r="899" spans="1:2" x14ac:dyDescent="0.25">
      <c r="A899" s="8">
        <v>43138.375</v>
      </c>
      <c r="B899" s="9">
        <v>30</v>
      </c>
    </row>
    <row r="900" spans="1:2" x14ac:dyDescent="0.25">
      <c r="A900" s="8">
        <v>43138.416666666664</v>
      </c>
      <c r="B900" s="9">
        <v>31</v>
      </c>
    </row>
    <row r="901" spans="1:2" x14ac:dyDescent="0.25">
      <c r="A901" s="8">
        <v>43138.458333333336</v>
      </c>
      <c r="B901" s="9">
        <v>31</v>
      </c>
    </row>
    <row r="902" spans="1:2" x14ac:dyDescent="0.25">
      <c r="A902" s="8">
        <v>43138.5</v>
      </c>
      <c r="B902" s="9">
        <v>30</v>
      </c>
    </row>
    <row r="903" spans="1:2" x14ac:dyDescent="0.25">
      <c r="A903" s="8">
        <v>43138.541666666664</v>
      </c>
      <c r="B903" s="9">
        <v>33</v>
      </c>
    </row>
    <row r="904" spans="1:2" x14ac:dyDescent="0.25">
      <c r="A904" s="8">
        <v>43138.583333333336</v>
      </c>
      <c r="B904" s="9">
        <v>33</v>
      </c>
    </row>
    <row r="905" spans="1:2" x14ac:dyDescent="0.25">
      <c r="A905" s="8">
        <v>43138.625</v>
      </c>
      <c r="B905" s="9">
        <v>34</v>
      </c>
    </row>
    <row r="906" spans="1:2" x14ac:dyDescent="0.25">
      <c r="A906" s="8">
        <v>43138.666666666664</v>
      </c>
      <c r="B906" s="9">
        <v>34</v>
      </c>
    </row>
    <row r="907" spans="1:2" x14ac:dyDescent="0.25">
      <c r="A907" s="8">
        <v>43138.708333333336</v>
      </c>
      <c r="B907" s="9">
        <v>39</v>
      </c>
    </row>
    <row r="908" spans="1:2" x14ac:dyDescent="0.25">
      <c r="A908" s="8">
        <v>43138.75</v>
      </c>
      <c r="B908" s="9">
        <v>39</v>
      </c>
    </row>
    <row r="909" spans="1:2" x14ac:dyDescent="0.25">
      <c r="A909" s="8">
        <v>43138.791666666664</v>
      </c>
      <c r="B909" s="9">
        <v>46</v>
      </c>
    </row>
    <row r="910" spans="1:2" x14ac:dyDescent="0.25">
      <c r="A910" s="8">
        <v>43138.833333333336</v>
      </c>
      <c r="B910" s="9">
        <v>43</v>
      </c>
    </row>
    <row r="911" spans="1:2" x14ac:dyDescent="0.25">
      <c r="A911" s="8">
        <v>43138.875</v>
      </c>
      <c r="B911" s="9">
        <v>41</v>
      </c>
    </row>
    <row r="912" spans="1:2" x14ac:dyDescent="0.25">
      <c r="A912" s="8">
        <v>43138.916666666664</v>
      </c>
      <c r="B912" s="9">
        <v>39</v>
      </c>
    </row>
    <row r="913" spans="1:2" x14ac:dyDescent="0.25">
      <c r="A913" s="8">
        <v>43138.958333333336</v>
      </c>
      <c r="B913" s="9">
        <v>36</v>
      </c>
    </row>
    <row r="914" spans="1:2" x14ac:dyDescent="0.25">
      <c r="A914" s="8">
        <v>43139</v>
      </c>
      <c r="B914" s="9">
        <v>34</v>
      </c>
    </row>
    <row r="915" spans="1:2" x14ac:dyDescent="0.25">
      <c r="A915" s="8">
        <v>43139.041666666664</v>
      </c>
      <c r="B915" s="9">
        <v>33</v>
      </c>
    </row>
    <row r="916" spans="1:2" x14ac:dyDescent="0.25">
      <c r="A916" s="8">
        <v>43139.083333333336</v>
      </c>
      <c r="B916" s="9">
        <v>32</v>
      </c>
    </row>
    <row r="917" spans="1:2" x14ac:dyDescent="0.25">
      <c r="A917" s="8">
        <v>43139.125</v>
      </c>
      <c r="B917" s="9">
        <v>31</v>
      </c>
    </row>
    <row r="918" spans="1:2" x14ac:dyDescent="0.25">
      <c r="A918" s="8">
        <v>43139.166666666664</v>
      </c>
      <c r="B918" s="9">
        <v>30</v>
      </c>
    </row>
    <row r="919" spans="1:2" x14ac:dyDescent="0.25">
      <c r="A919" s="8">
        <v>43139.208333333336</v>
      </c>
      <c r="B919" s="9">
        <v>30</v>
      </c>
    </row>
    <row r="920" spans="1:2" x14ac:dyDescent="0.25">
      <c r="A920" s="8">
        <v>43139.25</v>
      </c>
      <c r="B920" s="9">
        <v>29</v>
      </c>
    </row>
    <row r="921" spans="1:2" x14ac:dyDescent="0.25">
      <c r="A921" s="8">
        <v>43139.291666666664</v>
      </c>
      <c r="B921" s="9">
        <v>27</v>
      </c>
    </row>
    <row r="922" spans="1:2" x14ac:dyDescent="0.25">
      <c r="A922" s="8">
        <v>43139.333333333336</v>
      </c>
      <c r="B922" s="9">
        <v>27</v>
      </c>
    </row>
    <row r="923" spans="1:2" x14ac:dyDescent="0.25">
      <c r="A923" s="8">
        <v>43139.375</v>
      </c>
      <c r="B923" s="9">
        <v>27</v>
      </c>
    </row>
    <row r="924" spans="1:2" x14ac:dyDescent="0.25">
      <c r="A924" s="8">
        <v>43139.416666666664</v>
      </c>
      <c r="B924" s="9">
        <v>29</v>
      </c>
    </row>
    <row r="925" spans="1:2" x14ac:dyDescent="0.25">
      <c r="A925" s="8">
        <v>43139.458333333336</v>
      </c>
      <c r="B925" s="9">
        <v>30</v>
      </c>
    </row>
    <row r="926" spans="1:2" x14ac:dyDescent="0.25">
      <c r="A926" s="8">
        <v>43139.5</v>
      </c>
      <c r="B926" s="9">
        <v>31</v>
      </c>
    </row>
    <row r="927" spans="1:2" x14ac:dyDescent="0.25">
      <c r="A927" s="8">
        <v>43139.541666666664</v>
      </c>
      <c r="B927" s="9">
        <v>32</v>
      </c>
    </row>
    <row r="928" spans="1:2" x14ac:dyDescent="0.25">
      <c r="A928" s="8">
        <v>43139.583333333336</v>
      </c>
      <c r="B928" s="9">
        <v>32</v>
      </c>
    </row>
    <row r="929" spans="1:2" x14ac:dyDescent="0.25">
      <c r="A929" s="8">
        <v>43139.625</v>
      </c>
      <c r="B929" s="9">
        <v>32</v>
      </c>
    </row>
    <row r="930" spans="1:2" x14ac:dyDescent="0.25">
      <c r="A930" s="8">
        <v>43139.666666666664</v>
      </c>
      <c r="B930" s="9">
        <v>33</v>
      </c>
    </row>
    <row r="931" spans="1:2" x14ac:dyDescent="0.25">
      <c r="A931" s="8">
        <v>43139.708333333336</v>
      </c>
      <c r="B931" s="9">
        <v>31</v>
      </c>
    </row>
    <row r="932" spans="1:2" x14ac:dyDescent="0.25">
      <c r="A932" s="8">
        <v>43139.75</v>
      </c>
      <c r="B932" s="9">
        <v>31</v>
      </c>
    </row>
    <row r="933" spans="1:2" x14ac:dyDescent="0.25">
      <c r="A933" s="8">
        <v>43139.791666666664</v>
      </c>
      <c r="B933" s="9">
        <v>31</v>
      </c>
    </row>
    <row r="934" spans="1:2" x14ac:dyDescent="0.25">
      <c r="A934" s="8">
        <v>43139.833333333336</v>
      </c>
      <c r="B934" s="9">
        <v>30</v>
      </c>
    </row>
    <row r="935" spans="1:2" x14ac:dyDescent="0.25">
      <c r="A935" s="8">
        <v>43139.875</v>
      </c>
      <c r="B935" s="9">
        <v>30</v>
      </c>
    </row>
    <row r="936" spans="1:2" x14ac:dyDescent="0.25">
      <c r="A936" s="8">
        <v>43139.916666666664</v>
      </c>
      <c r="B936" s="9">
        <v>30</v>
      </c>
    </row>
    <row r="937" spans="1:2" x14ac:dyDescent="0.25">
      <c r="A937" s="8">
        <v>43139.958333333336</v>
      </c>
      <c r="B937" s="9">
        <v>30</v>
      </c>
    </row>
    <row r="938" spans="1:2" x14ac:dyDescent="0.25">
      <c r="A938" s="8">
        <v>43140</v>
      </c>
      <c r="B938" s="9">
        <v>29</v>
      </c>
    </row>
    <row r="939" spans="1:2" x14ac:dyDescent="0.25">
      <c r="A939" s="8">
        <v>43140.041666666664</v>
      </c>
      <c r="B939" s="9">
        <v>29</v>
      </c>
    </row>
    <row r="940" spans="1:2" x14ac:dyDescent="0.25">
      <c r="A940" s="8">
        <v>43140.083333333336</v>
      </c>
      <c r="B940" s="9">
        <v>29</v>
      </c>
    </row>
    <row r="941" spans="1:2" x14ac:dyDescent="0.25">
      <c r="A941" s="8">
        <v>43140.125</v>
      </c>
      <c r="B941" s="9">
        <v>28</v>
      </c>
    </row>
    <row r="942" spans="1:2" x14ac:dyDescent="0.25">
      <c r="A942" s="8">
        <v>43140.166666666664</v>
      </c>
      <c r="B942" s="9">
        <v>29</v>
      </c>
    </row>
    <row r="943" spans="1:2" x14ac:dyDescent="0.25">
      <c r="A943" s="8">
        <v>43140.208333333336</v>
      </c>
      <c r="B943" s="9">
        <v>29</v>
      </c>
    </row>
    <row r="944" spans="1:2" x14ac:dyDescent="0.25">
      <c r="A944" s="8">
        <v>43140.25</v>
      </c>
      <c r="B944" s="9">
        <v>28</v>
      </c>
    </row>
    <row r="945" spans="1:2" x14ac:dyDescent="0.25">
      <c r="A945" s="8">
        <v>43140.291666666664</v>
      </c>
      <c r="B945" s="9">
        <v>28</v>
      </c>
    </row>
    <row r="946" spans="1:2" x14ac:dyDescent="0.25">
      <c r="A946" s="8">
        <v>43140.333333333336</v>
      </c>
      <c r="B946" s="9">
        <v>29</v>
      </c>
    </row>
    <row r="947" spans="1:2" x14ac:dyDescent="0.25">
      <c r="A947" s="8">
        <v>43140.375</v>
      </c>
      <c r="B947" s="9">
        <v>31</v>
      </c>
    </row>
    <row r="948" spans="1:2" x14ac:dyDescent="0.25">
      <c r="A948" s="8">
        <v>43140.416666666664</v>
      </c>
      <c r="B948" s="9">
        <v>31</v>
      </c>
    </row>
    <row r="949" spans="1:2" x14ac:dyDescent="0.25">
      <c r="A949" s="8">
        <v>43140.458333333336</v>
      </c>
      <c r="B949" s="9">
        <v>33</v>
      </c>
    </row>
    <row r="950" spans="1:2" x14ac:dyDescent="0.25">
      <c r="A950" s="8">
        <v>43140.5</v>
      </c>
      <c r="B950" s="9">
        <v>33</v>
      </c>
    </row>
    <row r="951" spans="1:2" x14ac:dyDescent="0.25">
      <c r="A951" s="8">
        <v>43140.541666666664</v>
      </c>
      <c r="B951" s="9">
        <v>33</v>
      </c>
    </row>
    <row r="952" spans="1:2" x14ac:dyDescent="0.25">
      <c r="A952" s="8">
        <v>43140.583333333336</v>
      </c>
      <c r="B952" s="9">
        <v>34</v>
      </c>
    </row>
    <row r="953" spans="1:2" x14ac:dyDescent="0.25">
      <c r="A953" s="8">
        <v>43140.625</v>
      </c>
      <c r="B953" s="9">
        <v>33</v>
      </c>
    </row>
    <row r="954" spans="1:2" x14ac:dyDescent="0.25">
      <c r="A954" s="8">
        <v>43140.666666666664</v>
      </c>
      <c r="B954" s="9">
        <v>33</v>
      </c>
    </row>
    <row r="955" spans="1:2" x14ac:dyDescent="0.25">
      <c r="A955" s="8">
        <v>43140.708333333336</v>
      </c>
      <c r="B955" s="9">
        <v>35</v>
      </c>
    </row>
    <row r="956" spans="1:2" x14ac:dyDescent="0.25">
      <c r="A956" s="8">
        <v>43140.75</v>
      </c>
      <c r="B956" s="9">
        <v>35</v>
      </c>
    </row>
    <row r="957" spans="1:2" x14ac:dyDescent="0.25">
      <c r="A957" s="8">
        <v>43140.791666666664</v>
      </c>
      <c r="B957" s="9">
        <v>36</v>
      </c>
    </row>
    <row r="958" spans="1:2" x14ac:dyDescent="0.25">
      <c r="A958" s="8">
        <v>43140.833333333336</v>
      </c>
      <c r="B958" s="9">
        <v>36</v>
      </c>
    </row>
    <row r="959" spans="1:2" x14ac:dyDescent="0.25">
      <c r="A959" s="8">
        <v>43140.875</v>
      </c>
      <c r="B959" s="9">
        <v>37</v>
      </c>
    </row>
    <row r="960" spans="1:2" x14ac:dyDescent="0.25">
      <c r="A960" s="8">
        <v>43140.916666666664</v>
      </c>
      <c r="B960" s="9">
        <v>38</v>
      </c>
    </row>
    <row r="961" spans="1:2" x14ac:dyDescent="0.25">
      <c r="A961" s="8">
        <v>43140.958333333336</v>
      </c>
      <c r="B961" s="9">
        <v>39</v>
      </c>
    </row>
    <row r="962" spans="1:2" x14ac:dyDescent="0.25">
      <c r="A962" s="8">
        <v>43141</v>
      </c>
      <c r="B962" s="9">
        <v>39</v>
      </c>
    </row>
    <row r="963" spans="1:2" x14ac:dyDescent="0.25">
      <c r="A963" s="8">
        <v>43141.041666666664</v>
      </c>
      <c r="B963" s="9">
        <v>39</v>
      </c>
    </row>
    <row r="964" spans="1:2" x14ac:dyDescent="0.25">
      <c r="A964" s="8">
        <v>43141.083333333336</v>
      </c>
      <c r="B964" s="9">
        <v>40</v>
      </c>
    </row>
    <row r="965" spans="1:2" x14ac:dyDescent="0.25">
      <c r="A965" s="8">
        <v>43141.125</v>
      </c>
      <c r="B965" s="9">
        <v>40</v>
      </c>
    </row>
    <row r="966" spans="1:2" x14ac:dyDescent="0.25">
      <c r="A966" s="8">
        <v>43141.166666666664</v>
      </c>
      <c r="B966" s="9">
        <v>40</v>
      </c>
    </row>
    <row r="967" spans="1:2" x14ac:dyDescent="0.25">
      <c r="A967" s="8">
        <v>43141.208333333336</v>
      </c>
      <c r="B967" s="9">
        <v>40</v>
      </c>
    </row>
    <row r="968" spans="1:2" x14ac:dyDescent="0.25">
      <c r="A968" s="8">
        <v>43141.25</v>
      </c>
      <c r="B968" s="9">
        <v>40</v>
      </c>
    </row>
    <row r="969" spans="1:2" x14ac:dyDescent="0.25">
      <c r="A969" s="8">
        <v>43141.291666666664</v>
      </c>
      <c r="B969" s="9">
        <v>41</v>
      </c>
    </row>
    <row r="970" spans="1:2" x14ac:dyDescent="0.25">
      <c r="A970" s="8">
        <v>43141.333333333336</v>
      </c>
      <c r="B970" s="9">
        <v>42</v>
      </c>
    </row>
    <row r="971" spans="1:2" x14ac:dyDescent="0.25">
      <c r="A971" s="8">
        <v>43141.375</v>
      </c>
      <c r="B971" s="9">
        <v>45</v>
      </c>
    </row>
    <row r="972" spans="1:2" x14ac:dyDescent="0.25">
      <c r="A972" s="8">
        <v>43141.416666666664</v>
      </c>
      <c r="B972" s="9">
        <v>48</v>
      </c>
    </row>
    <row r="973" spans="1:2" x14ac:dyDescent="0.25">
      <c r="A973" s="8">
        <v>43141.458333333336</v>
      </c>
      <c r="B973" s="9">
        <v>49</v>
      </c>
    </row>
    <row r="974" spans="1:2" x14ac:dyDescent="0.25">
      <c r="A974" s="8">
        <v>43141.5</v>
      </c>
      <c r="B974" s="9">
        <v>50</v>
      </c>
    </row>
    <row r="975" spans="1:2" x14ac:dyDescent="0.25">
      <c r="A975" s="8">
        <v>43141.541666666664</v>
      </c>
      <c r="B975" s="9">
        <v>51</v>
      </c>
    </row>
    <row r="976" spans="1:2" x14ac:dyDescent="0.25">
      <c r="A976" s="8">
        <v>43141.583333333336</v>
      </c>
      <c r="B976" s="9">
        <v>43</v>
      </c>
    </row>
    <row r="977" spans="1:2" x14ac:dyDescent="0.25">
      <c r="A977" s="8">
        <v>43141.625</v>
      </c>
      <c r="B977" s="9">
        <v>44</v>
      </c>
    </row>
    <row r="978" spans="1:2" x14ac:dyDescent="0.25">
      <c r="A978" s="8">
        <v>43141.666666666664</v>
      </c>
      <c r="B978" s="9">
        <v>45</v>
      </c>
    </row>
    <row r="979" spans="1:2" x14ac:dyDescent="0.25">
      <c r="A979" s="8">
        <v>43141.708333333336</v>
      </c>
      <c r="B979" s="9">
        <v>44</v>
      </c>
    </row>
    <row r="980" spans="1:2" x14ac:dyDescent="0.25">
      <c r="A980" s="8">
        <v>43141.75</v>
      </c>
      <c r="B980" s="9">
        <v>43</v>
      </c>
    </row>
    <row r="981" spans="1:2" x14ac:dyDescent="0.25">
      <c r="A981" s="8">
        <v>43141.791666666664</v>
      </c>
      <c r="B981" s="9">
        <v>43</v>
      </c>
    </row>
    <row r="982" spans="1:2" x14ac:dyDescent="0.25">
      <c r="A982" s="8">
        <v>43141.833333333336</v>
      </c>
      <c r="B982" s="9">
        <v>42</v>
      </c>
    </row>
    <row r="983" spans="1:2" x14ac:dyDescent="0.25">
      <c r="A983" s="8">
        <v>43141.875</v>
      </c>
      <c r="B983" s="9">
        <v>42</v>
      </c>
    </row>
    <row r="984" spans="1:2" x14ac:dyDescent="0.25">
      <c r="A984" s="8">
        <v>43141.916666666664</v>
      </c>
      <c r="B984" s="9">
        <v>43</v>
      </c>
    </row>
    <row r="985" spans="1:2" x14ac:dyDescent="0.25">
      <c r="A985" s="8">
        <v>43141.958333333336</v>
      </c>
      <c r="B985" s="9">
        <v>42</v>
      </c>
    </row>
    <row r="986" spans="1:2" x14ac:dyDescent="0.25">
      <c r="A986" s="8">
        <v>43142</v>
      </c>
      <c r="B986" s="9">
        <v>46</v>
      </c>
    </row>
    <row r="987" spans="1:2" x14ac:dyDescent="0.25">
      <c r="A987" s="8">
        <v>43142.041666666664</v>
      </c>
      <c r="B987" s="9">
        <v>45</v>
      </c>
    </row>
    <row r="988" spans="1:2" x14ac:dyDescent="0.25">
      <c r="A988" s="8">
        <v>43142.083333333336</v>
      </c>
      <c r="B988" s="9">
        <v>44</v>
      </c>
    </row>
    <row r="989" spans="1:2" x14ac:dyDescent="0.25">
      <c r="A989" s="8">
        <v>43142.125</v>
      </c>
      <c r="B989" s="9">
        <v>44</v>
      </c>
    </row>
    <row r="990" spans="1:2" x14ac:dyDescent="0.25">
      <c r="A990" s="8">
        <v>43142.166666666664</v>
      </c>
      <c r="B990" s="9">
        <v>46</v>
      </c>
    </row>
    <row r="991" spans="1:2" x14ac:dyDescent="0.25">
      <c r="A991" s="8">
        <v>43142.208333333336</v>
      </c>
      <c r="B991" s="9">
        <v>42</v>
      </c>
    </row>
    <row r="992" spans="1:2" x14ac:dyDescent="0.25">
      <c r="A992" s="8">
        <v>43142.25</v>
      </c>
      <c r="B992" s="9">
        <v>43</v>
      </c>
    </row>
    <row r="993" spans="1:2" x14ac:dyDescent="0.25">
      <c r="A993" s="8">
        <v>43142.291666666664</v>
      </c>
      <c r="B993" s="9">
        <v>45</v>
      </c>
    </row>
    <row r="994" spans="1:2" x14ac:dyDescent="0.25">
      <c r="A994" s="8">
        <v>43142.333333333336</v>
      </c>
      <c r="B994" s="9">
        <v>44</v>
      </c>
    </row>
    <row r="995" spans="1:2" x14ac:dyDescent="0.25">
      <c r="A995" s="8">
        <v>43142.375</v>
      </c>
      <c r="B995" s="9">
        <v>44</v>
      </c>
    </row>
    <row r="996" spans="1:2" x14ac:dyDescent="0.25">
      <c r="A996" s="8">
        <v>43142.416666666664</v>
      </c>
      <c r="B996" s="9">
        <v>44</v>
      </c>
    </row>
    <row r="997" spans="1:2" x14ac:dyDescent="0.25">
      <c r="A997" s="8">
        <v>43142.458333333336</v>
      </c>
      <c r="B997" s="9">
        <v>43</v>
      </c>
    </row>
    <row r="998" spans="1:2" x14ac:dyDescent="0.25">
      <c r="A998" s="8">
        <v>43142.5</v>
      </c>
      <c r="B998" s="9">
        <v>46</v>
      </c>
    </row>
    <row r="999" spans="1:2" x14ac:dyDescent="0.25">
      <c r="A999" s="8">
        <v>43142.541666666664</v>
      </c>
      <c r="B999" s="9">
        <v>42</v>
      </c>
    </row>
    <row r="1000" spans="1:2" x14ac:dyDescent="0.25">
      <c r="A1000" s="8">
        <v>43142.583333333336</v>
      </c>
      <c r="B1000" s="9">
        <v>44</v>
      </c>
    </row>
    <row r="1001" spans="1:2" x14ac:dyDescent="0.25">
      <c r="A1001" s="8">
        <v>43142.625</v>
      </c>
      <c r="B1001" s="9">
        <v>51</v>
      </c>
    </row>
    <row r="1002" spans="1:2" x14ac:dyDescent="0.25">
      <c r="A1002" s="8">
        <v>43142.666666666664</v>
      </c>
      <c r="B1002" s="9">
        <v>51</v>
      </c>
    </row>
    <row r="1003" spans="1:2" x14ac:dyDescent="0.25">
      <c r="A1003" s="8">
        <v>43142.708333333336</v>
      </c>
      <c r="B1003" s="9">
        <v>58</v>
      </c>
    </row>
    <row r="1004" spans="1:2" x14ac:dyDescent="0.25">
      <c r="A1004" s="8">
        <v>43142.75</v>
      </c>
      <c r="B1004" s="9">
        <v>55</v>
      </c>
    </row>
    <row r="1005" spans="1:2" x14ac:dyDescent="0.25">
      <c r="A1005" s="8">
        <v>43142.791666666664</v>
      </c>
      <c r="B1005" s="9">
        <v>50</v>
      </c>
    </row>
    <row r="1006" spans="1:2" x14ac:dyDescent="0.25">
      <c r="A1006" s="8">
        <v>43142.833333333336</v>
      </c>
      <c r="B1006" s="9">
        <v>53</v>
      </c>
    </row>
    <row r="1007" spans="1:2" x14ac:dyDescent="0.25">
      <c r="A1007" s="8">
        <v>43142.875</v>
      </c>
      <c r="B1007" s="9">
        <v>51</v>
      </c>
    </row>
    <row r="1008" spans="1:2" x14ac:dyDescent="0.25">
      <c r="A1008" s="8">
        <v>43142.916666666664</v>
      </c>
      <c r="B1008" s="9">
        <v>51</v>
      </c>
    </row>
    <row r="1009" spans="1:2" x14ac:dyDescent="0.25">
      <c r="A1009" s="8">
        <v>43142.958333333336</v>
      </c>
      <c r="B1009" s="9">
        <v>51</v>
      </c>
    </row>
    <row r="1010" spans="1:2" x14ac:dyDescent="0.25">
      <c r="A1010" s="8">
        <v>43143</v>
      </c>
      <c r="B1010" s="9">
        <v>53</v>
      </c>
    </row>
    <row r="1011" spans="1:2" x14ac:dyDescent="0.25">
      <c r="A1011" s="8">
        <v>43143.041666666664</v>
      </c>
      <c r="B1011" s="9">
        <v>52</v>
      </c>
    </row>
    <row r="1012" spans="1:2" x14ac:dyDescent="0.25">
      <c r="A1012" s="8">
        <v>43143.083333333336</v>
      </c>
      <c r="B1012" s="9">
        <v>62</v>
      </c>
    </row>
    <row r="1013" spans="1:2" x14ac:dyDescent="0.25">
      <c r="A1013" s="8">
        <v>43143.125</v>
      </c>
      <c r="B1013" s="9">
        <v>60</v>
      </c>
    </row>
    <row r="1014" spans="1:2" x14ac:dyDescent="0.25">
      <c r="A1014" s="8">
        <v>43143.166666666664</v>
      </c>
      <c r="B1014" s="9">
        <v>59</v>
      </c>
    </row>
    <row r="1015" spans="1:2" x14ac:dyDescent="0.25">
      <c r="A1015" s="8">
        <v>43143.208333333336</v>
      </c>
      <c r="B1015" s="9">
        <v>52</v>
      </c>
    </row>
    <row r="1016" spans="1:2" x14ac:dyDescent="0.25">
      <c r="A1016" s="8">
        <v>43143.25</v>
      </c>
      <c r="B1016" s="9">
        <v>46</v>
      </c>
    </row>
    <row r="1017" spans="1:2" x14ac:dyDescent="0.25">
      <c r="A1017" s="8">
        <v>43143.291666666664</v>
      </c>
      <c r="B1017" s="9">
        <v>44</v>
      </c>
    </row>
    <row r="1018" spans="1:2" x14ac:dyDescent="0.25">
      <c r="A1018" s="8">
        <v>43143.333333333336</v>
      </c>
      <c r="B1018" s="9">
        <v>42</v>
      </c>
    </row>
    <row r="1019" spans="1:2" x14ac:dyDescent="0.25">
      <c r="A1019" s="8">
        <v>43143.375</v>
      </c>
      <c r="B1019" s="9">
        <v>42</v>
      </c>
    </row>
    <row r="1020" spans="1:2" x14ac:dyDescent="0.25">
      <c r="A1020" s="8">
        <v>43143.416666666664</v>
      </c>
      <c r="B1020" s="9">
        <v>42</v>
      </c>
    </row>
    <row r="1021" spans="1:2" x14ac:dyDescent="0.25">
      <c r="A1021" s="8">
        <v>43143.458333333336</v>
      </c>
      <c r="B1021" s="9">
        <v>42</v>
      </c>
    </row>
    <row r="1022" spans="1:2" x14ac:dyDescent="0.25">
      <c r="A1022" s="8">
        <v>43143.5</v>
      </c>
      <c r="B1022" s="9">
        <v>41</v>
      </c>
    </row>
    <row r="1023" spans="1:2" x14ac:dyDescent="0.25">
      <c r="A1023" s="8">
        <v>43143.541666666664</v>
      </c>
      <c r="B1023" s="9">
        <v>41</v>
      </c>
    </row>
    <row r="1024" spans="1:2" x14ac:dyDescent="0.25">
      <c r="A1024" s="8">
        <v>43143.583333333336</v>
      </c>
      <c r="B1024" s="9">
        <v>42</v>
      </c>
    </row>
    <row r="1025" spans="1:2" x14ac:dyDescent="0.25">
      <c r="A1025" s="8">
        <v>43143.625</v>
      </c>
      <c r="B1025" s="9">
        <v>44</v>
      </c>
    </row>
    <row r="1026" spans="1:2" x14ac:dyDescent="0.25">
      <c r="A1026" s="8">
        <v>43143.666666666664</v>
      </c>
      <c r="B1026" s="9">
        <v>45</v>
      </c>
    </row>
    <row r="1027" spans="1:2" x14ac:dyDescent="0.25">
      <c r="A1027" s="8">
        <v>43143.708333333336</v>
      </c>
      <c r="B1027" s="9">
        <v>44</v>
      </c>
    </row>
    <row r="1028" spans="1:2" x14ac:dyDescent="0.25">
      <c r="A1028" s="8">
        <v>43143.75</v>
      </c>
      <c r="B1028" s="9">
        <v>43</v>
      </c>
    </row>
    <row r="1029" spans="1:2" x14ac:dyDescent="0.25">
      <c r="A1029" s="8">
        <v>43143.791666666664</v>
      </c>
      <c r="B1029" s="9">
        <v>41</v>
      </c>
    </row>
    <row r="1030" spans="1:2" x14ac:dyDescent="0.25">
      <c r="A1030" s="8">
        <v>43143.833333333336</v>
      </c>
      <c r="B1030" s="9">
        <v>40</v>
      </c>
    </row>
    <row r="1031" spans="1:2" x14ac:dyDescent="0.25">
      <c r="A1031" s="8">
        <v>43143.875</v>
      </c>
      <c r="B1031" s="9">
        <v>38</v>
      </c>
    </row>
    <row r="1032" spans="1:2" x14ac:dyDescent="0.25">
      <c r="A1032" s="8">
        <v>43143.916666666664</v>
      </c>
      <c r="B1032" s="9">
        <v>36</v>
      </c>
    </row>
    <row r="1033" spans="1:2" x14ac:dyDescent="0.25">
      <c r="A1033" s="8">
        <v>43143.958333333336</v>
      </c>
      <c r="B1033" s="9">
        <v>35</v>
      </c>
    </row>
    <row r="1034" spans="1:2" x14ac:dyDescent="0.25">
      <c r="A1034" s="8">
        <v>43144</v>
      </c>
      <c r="B1034" s="9">
        <v>34</v>
      </c>
    </row>
    <row r="1035" spans="1:2" x14ac:dyDescent="0.25">
      <c r="A1035" s="8">
        <v>43144.041666666664</v>
      </c>
      <c r="B1035" s="9">
        <v>33</v>
      </c>
    </row>
    <row r="1036" spans="1:2" x14ac:dyDescent="0.25">
      <c r="A1036" s="8">
        <v>43144.083333333336</v>
      </c>
      <c r="B1036" s="9">
        <v>32</v>
      </c>
    </row>
    <row r="1037" spans="1:2" x14ac:dyDescent="0.25">
      <c r="A1037" s="8">
        <v>43144.125</v>
      </c>
      <c r="B1037" s="9">
        <v>31</v>
      </c>
    </row>
    <row r="1038" spans="1:2" x14ac:dyDescent="0.25">
      <c r="A1038" s="8">
        <v>43144.166666666664</v>
      </c>
      <c r="B1038" s="9">
        <v>30</v>
      </c>
    </row>
    <row r="1039" spans="1:2" x14ac:dyDescent="0.25">
      <c r="A1039" s="8">
        <v>43144.208333333336</v>
      </c>
      <c r="B1039" s="9">
        <v>29</v>
      </c>
    </row>
    <row r="1040" spans="1:2" x14ac:dyDescent="0.25">
      <c r="A1040" s="8">
        <v>43144.25</v>
      </c>
      <c r="B1040" s="9">
        <v>28</v>
      </c>
    </row>
    <row r="1041" spans="1:2" x14ac:dyDescent="0.25">
      <c r="A1041" s="8">
        <v>43144.291666666664</v>
      </c>
      <c r="B1041" s="9">
        <v>27</v>
      </c>
    </row>
    <row r="1042" spans="1:2" x14ac:dyDescent="0.25">
      <c r="A1042" s="8">
        <v>43144.333333333336</v>
      </c>
      <c r="B1042" s="9">
        <v>27</v>
      </c>
    </row>
    <row r="1043" spans="1:2" x14ac:dyDescent="0.25">
      <c r="A1043" s="8">
        <v>43144.375</v>
      </c>
      <c r="B1043" s="9">
        <v>29</v>
      </c>
    </row>
    <row r="1044" spans="1:2" x14ac:dyDescent="0.25">
      <c r="A1044" s="8">
        <v>43144.416666666664</v>
      </c>
      <c r="B1044" s="9">
        <v>30</v>
      </c>
    </row>
    <row r="1045" spans="1:2" x14ac:dyDescent="0.25">
      <c r="A1045" s="8">
        <v>43144.458333333336</v>
      </c>
      <c r="B1045" s="9">
        <v>31</v>
      </c>
    </row>
    <row r="1046" spans="1:2" x14ac:dyDescent="0.25">
      <c r="A1046" s="8">
        <v>43144.5</v>
      </c>
      <c r="B1046" s="9">
        <v>33</v>
      </c>
    </row>
    <row r="1047" spans="1:2" x14ac:dyDescent="0.25">
      <c r="A1047" s="8">
        <v>43144.541666666664</v>
      </c>
      <c r="B1047" s="9">
        <v>34</v>
      </c>
    </row>
    <row r="1048" spans="1:2" x14ac:dyDescent="0.25">
      <c r="A1048" s="8">
        <v>43144.583333333336</v>
      </c>
      <c r="B1048" s="9">
        <v>35</v>
      </c>
    </row>
    <row r="1049" spans="1:2" x14ac:dyDescent="0.25">
      <c r="A1049" s="8">
        <v>43144.625</v>
      </c>
      <c r="B1049" s="9">
        <v>36</v>
      </c>
    </row>
    <row r="1050" spans="1:2" x14ac:dyDescent="0.25">
      <c r="A1050" s="8">
        <v>43144.666666666664</v>
      </c>
      <c r="B1050" s="9">
        <v>37</v>
      </c>
    </row>
    <row r="1051" spans="1:2" x14ac:dyDescent="0.25">
      <c r="A1051" s="8">
        <v>43144.708333333336</v>
      </c>
      <c r="B1051" s="9">
        <v>34</v>
      </c>
    </row>
    <row r="1052" spans="1:2" x14ac:dyDescent="0.25">
      <c r="A1052" s="8">
        <v>43144.75</v>
      </c>
      <c r="B1052" s="9">
        <v>33</v>
      </c>
    </row>
    <row r="1053" spans="1:2" x14ac:dyDescent="0.25">
      <c r="A1053" s="8">
        <v>43144.791666666664</v>
      </c>
      <c r="B1053" s="9">
        <v>33</v>
      </c>
    </row>
    <row r="1054" spans="1:2" x14ac:dyDescent="0.25">
      <c r="A1054" s="8">
        <v>43144.833333333336</v>
      </c>
      <c r="B1054" s="9">
        <v>33</v>
      </c>
    </row>
    <row r="1055" spans="1:2" x14ac:dyDescent="0.25">
      <c r="A1055" s="8">
        <v>43144.875</v>
      </c>
      <c r="B1055" s="9">
        <v>34</v>
      </c>
    </row>
    <row r="1056" spans="1:2" x14ac:dyDescent="0.25">
      <c r="A1056" s="8">
        <v>43144.916666666664</v>
      </c>
      <c r="B1056" s="9">
        <v>35</v>
      </c>
    </row>
    <row r="1057" spans="1:2" x14ac:dyDescent="0.25">
      <c r="A1057" s="8">
        <v>43144.958333333336</v>
      </c>
      <c r="B1057" s="9">
        <v>36</v>
      </c>
    </row>
    <row r="1058" spans="1:2" x14ac:dyDescent="0.25">
      <c r="A1058" s="8">
        <v>43145</v>
      </c>
      <c r="B1058" s="9">
        <v>36</v>
      </c>
    </row>
    <row r="1059" spans="1:2" x14ac:dyDescent="0.25">
      <c r="A1059" s="8">
        <v>43145.041666666664</v>
      </c>
      <c r="B1059" s="9">
        <v>36</v>
      </c>
    </row>
    <row r="1060" spans="1:2" x14ac:dyDescent="0.25">
      <c r="A1060" s="8">
        <v>43145.083333333336</v>
      </c>
      <c r="B1060" s="9">
        <v>36</v>
      </c>
    </row>
    <row r="1061" spans="1:2" x14ac:dyDescent="0.25">
      <c r="A1061" s="8">
        <v>43145.125</v>
      </c>
      <c r="B1061" s="9">
        <v>37</v>
      </c>
    </row>
    <row r="1062" spans="1:2" x14ac:dyDescent="0.25">
      <c r="A1062" s="8">
        <v>43145.166666666664</v>
      </c>
      <c r="B1062" s="9">
        <v>37</v>
      </c>
    </row>
    <row r="1063" spans="1:2" x14ac:dyDescent="0.25">
      <c r="A1063" s="8">
        <v>43145.208333333336</v>
      </c>
      <c r="B1063" s="9">
        <v>36</v>
      </c>
    </row>
    <row r="1064" spans="1:2" x14ac:dyDescent="0.25">
      <c r="A1064" s="8">
        <v>43145.25</v>
      </c>
      <c r="B1064" s="9">
        <v>37</v>
      </c>
    </row>
    <row r="1065" spans="1:2" x14ac:dyDescent="0.25">
      <c r="A1065" s="8">
        <v>43145.291666666664</v>
      </c>
      <c r="B1065" s="9">
        <v>38</v>
      </c>
    </row>
    <row r="1066" spans="1:2" x14ac:dyDescent="0.25">
      <c r="A1066" s="8">
        <v>43145.333333333336</v>
      </c>
      <c r="B1066" s="9">
        <v>39</v>
      </c>
    </row>
    <row r="1067" spans="1:2" x14ac:dyDescent="0.25">
      <c r="A1067" s="8">
        <v>43145.375</v>
      </c>
      <c r="B1067" s="9">
        <v>39</v>
      </c>
    </row>
    <row r="1068" spans="1:2" x14ac:dyDescent="0.25">
      <c r="A1068" s="8">
        <v>43145.416666666664</v>
      </c>
      <c r="B1068" s="9">
        <v>40</v>
      </c>
    </row>
    <row r="1069" spans="1:2" x14ac:dyDescent="0.25">
      <c r="A1069" s="8">
        <v>43145.458333333336</v>
      </c>
      <c r="B1069" s="9">
        <v>43</v>
      </c>
    </row>
    <row r="1070" spans="1:2" x14ac:dyDescent="0.25">
      <c r="A1070" s="8">
        <v>43145.5</v>
      </c>
      <c r="B1070" s="9">
        <v>45</v>
      </c>
    </row>
    <row r="1071" spans="1:2" x14ac:dyDescent="0.25">
      <c r="A1071" s="8">
        <v>43145.541666666664</v>
      </c>
      <c r="B1071" s="9">
        <v>47</v>
      </c>
    </row>
    <row r="1072" spans="1:2" x14ac:dyDescent="0.25">
      <c r="A1072" s="8">
        <v>43145.583333333336</v>
      </c>
      <c r="B1072" s="9">
        <v>49</v>
      </c>
    </row>
    <row r="1073" spans="1:2" x14ac:dyDescent="0.25">
      <c r="A1073" s="8">
        <v>43145.625</v>
      </c>
      <c r="B1073" s="9">
        <v>52</v>
      </c>
    </row>
    <row r="1074" spans="1:2" x14ac:dyDescent="0.25">
      <c r="A1074" s="8">
        <v>43145.666666666664</v>
      </c>
      <c r="B1074" s="9">
        <v>53</v>
      </c>
    </row>
    <row r="1075" spans="1:2" x14ac:dyDescent="0.25">
      <c r="A1075" s="8">
        <v>43145.708333333336</v>
      </c>
      <c r="B1075" s="9">
        <v>50</v>
      </c>
    </row>
    <row r="1076" spans="1:2" x14ac:dyDescent="0.25">
      <c r="A1076" s="8">
        <v>43145.75</v>
      </c>
      <c r="B1076" s="9">
        <v>52</v>
      </c>
    </row>
    <row r="1077" spans="1:2" x14ac:dyDescent="0.25">
      <c r="A1077" s="8">
        <v>43145.791666666664</v>
      </c>
      <c r="B1077" s="9">
        <v>49</v>
      </c>
    </row>
    <row r="1078" spans="1:2" x14ac:dyDescent="0.25">
      <c r="A1078" s="8">
        <v>43145.833333333336</v>
      </c>
      <c r="B1078" s="9">
        <v>49</v>
      </c>
    </row>
    <row r="1079" spans="1:2" x14ac:dyDescent="0.25">
      <c r="A1079" s="8">
        <v>43145.875</v>
      </c>
      <c r="B1079" s="9">
        <v>50</v>
      </c>
    </row>
    <row r="1080" spans="1:2" x14ac:dyDescent="0.25">
      <c r="A1080" s="8">
        <v>43145.916666666664</v>
      </c>
      <c r="B1080" s="9">
        <v>50</v>
      </c>
    </row>
    <row r="1081" spans="1:2" x14ac:dyDescent="0.25">
      <c r="A1081" s="8">
        <v>43145.958333333336</v>
      </c>
      <c r="B1081" s="9">
        <v>49</v>
      </c>
    </row>
    <row r="1082" spans="1:2" x14ac:dyDescent="0.25">
      <c r="A1082" s="8">
        <v>43146</v>
      </c>
      <c r="B1082" s="9">
        <v>48</v>
      </c>
    </row>
    <row r="1083" spans="1:2" x14ac:dyDescent="0.25">
      <c r="A1083" s="8">
        <v>43146.041666666664</v>
      </c>
      <c r="B1083" s="9">
        <v>48</v>
      </c>
    </row>
    <row r="1084" spans="1:2" x14ac:dyDescent="0.25">
      <c r="A1084" s="8">
        <v>43146.083333333336</v>
      </c>
      <c r="B1084" s="9">
        <v>48</v>
      </c>
    </row>
    <row r="1085" spans="1:2" x14ac:dyDescent="0.25">
      <c r="A1085" s="8">
        <v>43146.125</v>
      </c>
      <c r="B1085" s="9">
        <v>47</v>
      </c>
    </row>
    <row r="1086" spans="1:2" x14ac:dyDescent="0.25">
      <c r="A1086" s="8">
        <v>43146.166666666664</v>
      </c>
      <c r="B1086" s="9">
        <v>47</v>
      </c>
    </row>
    <row r="1087" spans="1:2" x14ac:dyDescent="0.25">
      <c r="A1087" s="8">
        <v>43146.208333333336</v>
      </c>
      <c r="B1087" s="9">
        <v>47</v>
      </c>
    </row>
    <row r="1088" spans="1:2" x14ac:dyDescent="0.25">
      <c r="A1088" s="8">
        <v>43146.25</v>
      </c>
      <c r="B1088" s="9">
        <v>48</v>
      </c>
    </row>
    <row r="1089" spans="1:2" x14ac:dyDescent="0.25">
      <c r="A1089" s="8">
        <v>43146.291666666664</v>
      </c>
      <c r="B1089" s="9">
        <v>48</v>
      </c>
    </row>
    <row r="1090" spans="1:2" x14ac:dyDescent="0.25">
      <c r="A1090" s="8">
        <v>43146.333333333336</v>
      </c>
      <c r="B1090" s="9">
        <v>48</v>
      </c>
    </row>
    <row r="1091" spans="1:2" x14ac:dyDescent="0.25">
      <c r="A1091" s="8">
        <v>43146.375</v>
      </c>
      <c r="B1091" s="9">
        <v>49</v>
      </c>
    </row>
    <row r="1092" spans="1:2" x14ac:dyDescent="0.25">
      <c r="A1092" s="8">
        <v>43146.416666666664</v>
      </c>
      <c r="B1092" s="9">
        <v>51</v>
      </c>
    </row>
    <row r="1093" spans="1:2" x14ac:dyDescent="0.25">
      <c r="A1093" s="8">
        <v>43146.458333333336</v>
      </c>
      <c r="B1093" s="9">
        <v>52</v>
      </c>
    </row>
    <row r="1094" spans="1:2" x14ac:dyDescent="0.25">
      <c r="A1094" s="8">
        <v>43146.5</v>
      </c>
      <c r="B1094" s="9">
        <v>53</v>
      </c>
    </row>
    <row r="1095" spans="1:2" x14ac:dyDescent="0.25">
      <c r="A1095" s="8">
        <v>43146.541666666664</v>
      </c>
      <c r="B1095" s="9">
        <v>54</v>
      </c>
    </row>
    <row r="1096" spans="1:2" x14ac:dyDescent="0.25">
      <c r="A1096" s="8">
        <v>43146.583333333336</v>
      </c>
      <c r="B1096" s="9">
        <v>56</v>
      </c>
    </row>
    <row r="1097" spans="1:2" x14ac:dyDescent="0.25">
      <c r="A1097" s="8">
        <v>43146.625</v>
      </c>
      <c r="B1097" s="9">
        <v>57</v>
      </c>
    </row>
    <row r="1098" spans="1:2" x14ac:dyDescent="0.25">
      <c r="A1098" s="8">
        <v>43146.666666666664</v>
      </c>
      <c r="B1098" s="9">
        <v>58</v>
      </c>
    </row>
    <row r="1099" spans="1:2" x14ac:dyDescent="0.25">
      <c r="A1099" s="8">
        <v>43146.708333333336</v>
      </c>
      <c r="B1099" s="9">
        <v>59</v>
      </c>
    </row>
    <row r="1100" spans="1:2" x14ac:dyDescent="0.25">
      <c r="A1100" s="8">
        <v>43146.75</v>
      </c>
      <c r="B1100" s="9">
        <v>60</v>
      </c>
    </row>
    <row r="1101" spans="1:2" x14ac:dyDescent="0.25">
      <c r="A1101" s="8">
        <v>43146.791666666664</v>
      </c>
      <c r="B1101" s="9">
        <v>58</v>
      </c>
    </row>
    <row r="1102" spans="1:2" x14ac:dyDescent="0.25">
      <c r="A1102" s="8">
        <v>43146.833333333336</v>
      </c>
      <c r="B1102" s="9">
        <v>59</v>
      </c>
    </row>
    <row r="1103" spans="1:2" x14ac:dyDescent="0.25">
      <c r="A1103" s="8">
        <v>43146.875</v>
      </c>
      <c r="B1103" s="9">
        <v>60</v>
      </c>
    </row>
    <row r="1104" spans="1:2" x14ac:dyDescent="0.25">
      <c r="A1104" s="8">
        <v>43146.916666666664</v>
      </c>
      <c r="B1104" s="9">
        <v>60</v>
      </c>
    </row>
    <row r="1105" spans="1:2" x14ac:dyDescent="0.25">
      <c r="A1105" s="8">
        <v>43146.958333333336</v>
      </c>
      <c r="B1105" s="9">
        <v>58</v>
      </c>
    </row>
    <row r="1106" spans="1:2" x14ac:dyDescent="0.25">
      <c r="A1106" s="8">
        <v>43147</v>
      </c>
      <c r="B1106" s="9">
        <v>58</v>
      </c>
    </row>
    <row r="1107" spans="1:2" x14ac:dyDescent="0.25">
      <c r="A1107" s="8">
        <v>43147.041666666664</v>
      </c>
      <c r="B1107" s="9">
        <v>57</v>
      </c>
    </row>
    <row r="1108" spans="1:2" x14ac:dyDescent="0.25">
      <c r="A1108" s="8">
        <v>43147.083333333336</v>
      </c>
      <c r="B1108" s="9">
        <v>57</v>
      </c>
    </row>
    <row r="1109" spans="1:2" x14ac:dyDescent="0.25">
      <c r="A1109" s="8">
        <v>43147.125</v>
      </c>
      <c r="B1109" s="9">
        <v>57</v>
      </c>
    </row>
    <row r="1110" spans="1:2" x14ac:dyDescent="0.25">
      <c r="A1110" s="8">
        <v>43147.166666666664</v>
      </c>
      <c r="B1110" s="9">
        <v>57</v>
      </c>
    </row>
    <row r="1111" spans="1:2" x14ac:dyDescent="0.25">
      <c r="A1111" s="8">
        <v>43147.208333333336</v>
      </c>
      <c r="B1111" s="9">
        <v>59</v>
      </c>
    </row>
    <row r="1112" spans="1:2" x14ac:dyDescent="0.25">
      <c r="A1112" s="8">
        <v>43147.25</v>
      </c>
      <c r="B1112" s="9">
        <v>58</v>
      </c>
    </row>
    <row r="1113" spans="1:2" x14ac:dyDescent="0.25">
      <c r="A1113" s="8">
        <v>43147.291666666664</v>
      </c>
      <c r="B1113" s="9">
        <v>55</v>
      </c>
    </row>
    <row r="1114" spans="1:2" x14ac:dyDescent="0.25">
      <c r="A1114" s="8">
        <v>43147.333333333336</v>
      </c>
      <c r="B1114" s="9">
        <v>52</v>
      </c>
    </row>
    <row r="1115" spans="1:2" x14ac:dyDescent="0.25">
      <c r="A1115" s="8">
        <v>43147.375</v>
      </c>
      <c r="B1115" s="9">
        <v>53</v>
      </c>
    </row>
    <row r="1116" spans="1:2" x14ac:dyDescent="0.25">
      <c r="A1116" s="8">
        <v>43147.416666666664</v>
      </c>
      <c r="B1116" s="9">
        <v>57</v>
      </c>
    </row>
    <row r="1117" spans="1:2" x14ac:dyDescent="0.25">
      <c r="A1117" s="8">
        <v>43147.458333333336</v>
      </c>
      <c r="B1117" s="9">
        <v>57</v>
      </c>
    </row>
    <row r="1118" spans="1:2" x14ac:dyDescent="0.25">
      <c r="A1118" s="8">
        <v>43147.5</v>
      </c>
      <c r="B1118" s="9">
        <v>58</v>
      </c>
    </row>
    <row r="1119" spans="1:2" x14ac:dyDescent="0.25">
      <c r="A1119" s="8">
        <v>43147.541666666664</v>
      </c>
      <c r="B1119" s="9">
        <v>58</v>
      </c>
    </row>
    <row r="1120" spans="1:2" x14ac:dyDescent="0.25">
      <c r="A1120" s="8">
        <v>43147.583333333336</v>
      </c>
      <c r="B1120" s="9">
        <v>59</v>
      </c>
    </row>
    <row r="1121" spans="1:2" x14ac:dyDescent="0.25">
      <c r="A1121" s="8">
        <v>43147.625</v>
      </c>
      <c r="B1121" s="9">
        <v>53</v>
      </c>
    </row>
    <row r="1122" spans="1:2" x14ac:dyDescent="0.25">
      <c r="A1122" s="8">
        <v>43147.666666666664</v>
      </c>
      <c r="B1122" s="9">
        <v>51</v>
      </c>
    </row>
    <row r="1123" spans="1:2" x14ac:dyDescent="0.25">
      <c r="A1123" s="8">
        <v>43147.708333333336</v>
      </c>
      <c r="B1123" s="9">
        <v>47</v>
      </c>
    </row>
    <row r="1124" spans="1:2" x14ac:dyDescent="0.25">
      <c r="A1124" s="8">
        <v>43147.75</v>
      </c>
      <c r="B1124" s="9">
        <v>46</v>
      </c>
    </row>
    <row r="1125" spans="1:2" x14ac:dyDescent="0.25">
      <c r="A1125" s="8">
        <v>43147.791666666664</v>
      </c>
      <c r="B1125" s="9">
        <v>44</v>
      </c>
    </row>
    <row r="1126" spans="1:2" x14ac:dyDescent="0.25">
      <c r="A1126" s="8">
        <v>43147.833333333336</v>
      </c>
      <c r="B1126" s="9">
        <v>42</v>
      </c>
    </row>
    <row r="1127" spans="1:2" x14ac:dyDescent="0.25">
      <c r="A1127" s="8">
        <v>43147.875</v>
      </c>
      <c r="B1127" s="9">
        <v>41</v>
      </c>
    </row>
    <row r="1128" spans="1:2" x14ac:dyDescent="0.25">
      <c r="A1128" s="8">
        <v>43147.916666666664</v>
      </c>
      <c r="B1128" s="9">
        <v>40</v>
      </c>
    </row>
    <row r="1129" spans="1:2" x14ac:dyDescent="0.25">
      <c r="A1129" s="8">
        <v>43147.958333333336</v>
      </c>
      <c r="B1129" s="9">
        <v>39</v>
      </c>
    </row>
    <row r="1130" spans="1:2" x14ac:dyDescent="0.25">
      <c r="A1130" s="8">
        <v>43148</v>
      </c>
      <c r="B1130" s="9">
        <v>37</v>
      </c>
    </row>
    <row r="1131" spans="1:2" x14ac:dyDescent="0.25">
      <c r="A1131" s="8">
        <v>43148.041666666664</v>
      </c>
      <c r="B1131" s="9">
        <v>36</v>
      </c>
    </row>
    <row r="1132" spans="1:2" x14ac:dyDescent="0.25">
      <c r="A1132" s="8">
        <v>43148.083333333336</v>
      </c>
      <c r="B1132" s="9">
        <v>34</v>
      </c>
    </row>
    <row r="1133" spans="1:2" x14ac:dyDescent="0.25">
      <c r="A1133" s="8">
        <v>43148.125</v>
      </c>
      <c r="B1133" s="9">
        <v>33</v>
      </c>
    </row>
    <row r="1134" spans="1:2" x14ac:dyDescent="0.25">
      <c r="A1134" s="8">
        <v>43148.166666666664</v>
      </c>
      <c r="B1134" s="9">
        <v>32</v>
      </c>
    </row>
    <row r="1135" spans="1:2" x14ac:dyDescent="0.25">
      <c r="A1135" s="8">
        <v>43148.208333333336</v>
      </c>
      <c r="B1135" s="9">
        <v>31</v>
      </c>
    </row>
    <row r="1136" spans="1:2" x14ac:dyDescent="0.25">
      <c r="A1136" s="8">
        <v>43148.25</v>
      </c>
      <c r="B1136" s="9">
        <v>31</v>
      </c>
    </row>
    <row r="1137" spans="1:2" x14ac:dyDescent="0.25">
      <c r="A1137" s="8">
        <v>43148.291666666664</v>
      </c>
      <c r="B1137" s="9">
        <v>30</v>
      </c>
    </row>
    <row r="1138" spans="1:2" x14ac:dyDescent="0.25">
      <c r="A1138" s="8">
        <v>43148.333333333336</v>
      </c>
      <c r="B1138" s="9">
        <v>32</v>
      </c>
    </row>
    <row r="1139" spans="1:2" x14ac:dyDescent="0.25">
      <c r="A1139" s="8">
        <v>43148.375</v>
      </c>
      <c r="B1139" s="9">
        <v>33</v>
      </c>
    </row>
    <row r="1140" spans="1:2" x14ac:dyDescent="0.25">
      <c r="A1140" s="8">
        <v>43148.416666666664</v>
      </c>
      <c r="B1140" s="9">
        <v>34</v>
      </c>
    </row>
    <row r="1141" spans="1:2" x14ac:dyDescent="0.25">
      <c r="A1141" s="8">
        <v>43148.458333333336</v>
      </c>
      <c r="B1141" s="9">
        <v>35</v>
      </c>
    </row>
    <row r="1142" spans="1:2" x14ac:dyDescent="0.25">
      <c r="A1142" s="8">
        <v>43148.5</v>
      </c>
      <c r="B1142" s="9">
        <v>36</v>
      </c>
    </row>
    <row r="1143" spans="1:2" x14ac:dyDescent="0.25">
      <c r="A1143" s="8">
        <v>43148.541666666664</v>
      </c>
      <c r="B1143" s="9">
        <v>39</v>
      </c>
    </row>
    <row r="1144" spans="1:2" x14ac:dyDescent="0.25">
      <c r="A1144" s="8">
        <v>43148.583333333336</v>
      </c>
      <c r="B1144" s="9">
        <v>38</v>
      </c>
    </row>
    <row r="1145" spans="1:2" x14ac:dyDescent="0.25">
      <c r="A1145" s="8">
        <v>43148.625</v>
      </c>
      <c r="B1145" s="9">
        <v>38</v>
      </c>
    </row>
    <row r="1146" spans="1:2" x14ac:dyDescent="0.25">
      <c r="A1146" s="8">
        <v>43148.666666666664</v>
      </c>
      <c r="B1146" s="9">
        <v>38</v>
      </c>
    </row>
    <row r="1147" spans="1:2" x14ac:dyDescent="0.25">
      <c r="A1147" s="8">
        <v>43148.708333333336</v>
      </c>
      <c r="B1147" s="9">
        <v>38</v>
      </c>
    </row>
    <row r="1148" spans="1:2" x14ac:dyDescent="0.25">
      <c r="A1148" s="8">
        <v>43148.75</v>
      </c>
      <c r="B1148" s="9">
        <v>34</v>
      </c>
    </row>
    <row r="1149" spans="1:2" x14ac:dyDescent="0.25">
      <c r="A1149" s="8">
        <v>43148.791666666664</v>
      </c>
      <c r="B1149" s="9">
        <v>33</v>
      </c>
    </row>
    <row r="1150" spans="1:2" x14ac:dyDescent="0.25">
      <c r="A1150" s="8">
        <v>43148.833333333336</v>
      </c>
      <c r="B1150" s="9">
        <v>33</v>
      </c>
    </row>
    <row r="1151" spans="1:2" x14ac:dyDescent="0.25">
      <c r="A1151" s="8">
        <v>43148.875</v>
      </c>
      <c r="B1151" s="9">
        <v>33</v>
      </c>
    </row>
    <row r="1152" spans="1:2" x14ac:dyDescent="0.25">
      <c r="A1152" s="8">
        <v>43148.916666666664</v>
      </c>
      <c r="B1152" s="9">
        <v>33</v>
      </c>
    </row>
    <row r="1153" spans="1:2" x14ac:dyDescent="0.25">
      <c r="A1153" s="8">
        <v>43148.958333333336</v>
      </c>
      <c r="B1153" s="9">
        <v>33</v>
      </c>
    </row>
    <row r="1154" spans="1:2" x14ac:dyDescent="0.25">
      <c r="A1154" s="8">
        <v>43149</v>
      </c>
      <c r="B1154" s="9">
        <v>33</v>
      </c>
    </row>
    <row r="1155" spans="1:2" x14ac:dyDescent="0.25">
      <c r="A1155" s="8">
        <v>43149.041666666664</v>
      </c>
      <c r="B1155" s="9">
        <v>33</v>
      </c>
    </row>
    <row r="1156" spans="1:2" x14ac:dyDescent="0.25">
      <c r="A1156" s="8">
        <v>43149.083333333336</v>
      </c>
      <c r="B1156" s="9">
        <v>34</v>
      </c>
    </row>
    <row r="1157" spans="1:2" x14ac:dyDescent="0.25">
      <c r="A1157" s="8">
        <v>43149.125</v>
      </c>
      <c r="B1157" s="9">
        <v>34</v>
      </c>
    </row>
    <row r="1158" spans="1:2" x14ac:dyDescent="0.25">
      <c r="A1158" s="8">
        <v>43149.166666666664</v>
      </c>
      <c r="B1158" s="9">
        <v>35</v>
      </c>
    </row>
    <row r="1159" spans="1:2" x14ac:dyDescent="0.25">
      <c r="A1159" s="8">
        <v>43149.208333333336</v>
      </c>
      <c r="B1159" s="9">
        <v>36</v>
      </c>
    </row>
    <row r="1160" spans="1:2" x14ac:dyDescent="0.25">
      <c r="A1160" s="8">
        <v>43149.25</v>
      </c>
      <c r="B1160" s="9">
        <v>36</v>
      </c>
    </row>
    <row r="1161" spans="1:2" x14ac:dyDescent="0.25">
      <c r="A1161" s="8">
        <v>43149.291666666664</v>
      </c>
      <c r="B1161" s="9">
        <v>36</v>
      </c>
    </row>
    <row r="1162" spans="1:2" x14ac:dyDescent="0.25">
      <c r="A1162" s="8">
        <v>43149.333333333336</v>
      </c>
      <c r="B1162" s="9">
        <v>37</v>
      </c>
    </row>
    <row r="1163" spans="1:2" x14ac:dyDescent="0.25">
      <c r="A1163" s="8">
        <v>43149.375</v>
      </c>
      <c r="B1163" s="9">
        <v>38</v>
      </c>
    </row>
    <row r="1164" spans="1:2" x14ac:dyDescent="0.25">
      <c r="A1164" s="8">
        <v>43149.416666666664</v>
      </c>
      <c r="B1164" s="9">
        <v>39</v>
      </c>
    </row>
    <row r="1165" spans="1:2" x14ac:dyDescent="0.25">
      <c r="A1165" s="8">
        <v>43149.458333333336</v>
      </c>
      <c r="B1165" s="9">
        <v>41</v>
      </c>
    </row>
    <row r="1166" spans="1:2" x14ac:dyDescent="0.25">
      <c r="A1166" s="8">
        <v>43149.5</v>
      </c>
      <c r="B1166" s="9">
        <v>43</v>
      </c>
    </row>
    <row r="1167" spans="1:2" x14ac:dyDescent="0.25">
      <c r="A1167" s="8">
        <v>43149.541666666664</v>
      </c>
      <c r="B1167" s="9">
        <v>44</v>
      </c>
    </row>
    <row r="1168" spans="1:2" x14ac:dyDescent="0.25">
      <c r="A1168" s="8">
        <v>43149.583333333336</v>
      </c>
      <c r="B1168" s="9">
        <v>45</v>
      </c>
    </row>
    <row r="1169" spans="1:2" x14ac:dyDescent="0.25">
      <c r="A1169" s="8">
        <v>43149.625</v>
      </c>
      <c r="B1169" s="9">
        <v>44</v>
      </c>
    </row>
    <row r="1170" spans="1:2" x14ac:dyDescent="0.25">
      <c r="A1170" s="8">
        <v>43149.666666666664</v>
      </c>
      <c r="B1170" s="9">
        <v>44</v>
      </c>
    </row>
    <row r="1171" spans="1:2" x14ac:dyDescent="0.25">
      <c r="A1171" s="8">
        <v>43149.708333333336</v>
      </c>
      <c r="B1171" s="9">
        <v>44</v>
      </c>
    </row>
    <row r="1172" spans="1:2" x14ac:dyDescent="0.25">
      <c r="A1172" s="8">
        <v>43149.75</v>
      </c>
      <c r="B1172" s="9">
        <v>43</v>
      </c>
    </row>
    <row r="1173" spans="1:2" x14ac:dyDescent="0.25">
      <c r="A1173" s="8">
        <v>43149.791666666664</v>
      </c>
      <c r="B1173" s="9">
        <v>43</v>
      </c>
    </row>
    <row r="1174" spans="1:2" x14ac:dyDescent="0.25">
      <c r="A1174" s="8">
        <v>43149.833333333336</v>
      </c>
      <c r="B1174" s="9">
        <v>40</v>
      </c>
    </row>
    <row r="1175" spans="1:2" x14ac:dyDescent="0.25">
      <c r="A1175" s="8">
        <v>43149.875</v>
      </c>
      <c r="B1175" s="9">
        <v>40</v>
      </c>
    </row>
    <row r="1176" spans="1:2" x14ac:dyDescent="0.25">
      <c r="A1176" s="8">
        <v>43149.916666666664</v>
      </c>
      <c r="B1176" s="9">
        <v>38</v>
      </c>
    </row>
    <row r="1177" spans="1:2" x14ac:dyDescent="0.25">
      <c r="A1177" s="8">
        <v>43149.958333333336</v>
      </c>
      <c r="B1177" s="9">
        <v>38</v>
      </c>
    </row>
    <row r="1178" spans="1:2" x14ac:dyDescent="0.25">
      <c r="A1178" s="8">
        <v>43150</v>
      </c>
      <c r="B1178" s="9">
        <v>36</v>
      </c>
    </row>
    <row r="1179" spans="1:2" x14ac:dyDescent="0.25">
      <c r="A1179" s="8">
        <v>43150.041666666664</v>
      </c>
      <c r="B1179" s="9">
        <v>34</v>
      </c>
    </row>
    <row r="1180" spans="1:2" x14ac:dyDescent="0.25">
      <c r="A1180" s="8">
        <v>43150.083333333336</v>
      </c>
      <c r="B1180" s="9">
        <v>34</v>
      </c>
    </row>
    <row r="1181" spans="1:2" x14ac:dyDescent="0.25">
      <c r="A1181" s="8">
        <v>43150.125</v>
      </c>
      <c r="B1181" s="9">
        <v>36</v>
      </c>
    </row>
    <row r="1182" spans="1:2" x14ac:dyDescent="0.25">
      <c r="A1182" s="8">
        <v>43150.166666666664</v>
      </c>
      <c r="B1182" s="9">
        <v>36</v>
      </c>
    </row>
    <row r="1183" spans="1:2" x14ac:dyDescent="0.25">
      <c r="A1183" s="8">
        <v>43150.208333333336</v>
      </c>
      <c r="B1183" s="9">
        <v>36</v>
      </c>
    </row>
    <row r="1184" spans="1:2" x14ac:dyDescent="0.25">
      <c r="A1184" s="8">
        <v>43150.25</v>
      </c>
      <c r="B1184" s="9">
        <v>37</v>
      </c>
    </row>
    <row r="1185" spans="1:2" x14ac:dyDescent="0.25">
      <c r="A1185" s="8">
        <v>43150.291666666664</v>
      </c>
      <c r="B1185" s="9">
        <v>39</v>
      </c>
    </row>
    <row r="1186" spans="1:2" x14ac:dyDescent="0.25">
      <c r="A1186" s="8">
        <v>43150.333333333336</v>
      </c>
      <c r="B1186" s="9">
        <v>40</v>
      </c>
    </row>
    <row r="1187" spans="1:2" x14ac:dyDescent="0.25">
      <c r="A1187" s="8">
        <v>43150.375</v>
      </c>
      <c r="B1187" s="9">
        <v>43</v>
      </c>
    </row>
    <row r="1188" spans="1:2" x14ac:dyDescent="0.25">
      <c r="A1188" s="8">
        <v>43150.416666666664</v>
      </c>
      <c r="B1188" s="9">
        <v>45</v>
      </c>
    </row>
    <row r="1189" spans="1:2" x14ac:dyDescent="0.25">
      <c r="A1189" s="8">
        <v>43150.458333333336</v>
      </c>
      <c r="B1189" s="9">
        <v>47</v>
      </c>
    </row>
    <row r="1190" spans="1:2" x14ac:dyDescent="0.25">
      <c r="A1190" s="8">
        <v>43150.5</v>
      </c>
      <c r="B1190" s="9">
        <v>47</v>
      </c>
    </row>
    <row r="1191" spans="1:2" x14ac:dyDescent="0.25">
      <c r="A1191" s="8">
        <v>43150.541666666664</v>
      </c>
      <c r="B1191" s="9">
        <v>48</v>
      </c>
    </row>
    <row r="1192" spans="1:2" x14ac:dyDescent="0.25">
      <c r="A1192" s="8">
        <v>43150.583333333336</v>
      </c>
      <c r="B1192" s="9">
        <v>48</v>
      </c>
    </row>
    <row r="1193" spans="1:2" x14ac:dyDescent="0.25">
      <c r="A1193" s="8">
        <v>43150.625</v>
      </c>
      <c r="B1193" s="9">
        <v>48</v>
      </c>
    </row>
    <row r="1194" spans="1:2" x14ac:dyDescent="0.25">
      <c r="A1194" s="8">
        <v>43150.666666666664</v>
      </c>
      <c r="B1194" s="9">
        <v>49</v>
      </c>
    </row>
    <row r="1195" spans="1:2" x14ac:dyDescent="0.25">
      <c r="A1195" s="8">
        <v>43150.708333333336</v>
      </c>
      <c r="B1195" s="9">
        <v>48</v>
      </c>
    </row>
    <row r="1196" spans="1:2" x14ac:dyDescent="0.25">
      <c r="A1196" s="8">
        <v>43150.75</v>
      </c>
      <c r="B1196" s="9">
        <v>48</v>
      </c>
    </row>
    <row r="1197" spans="1:2" x14ac:dyDescent="0.25">
      <c r="A1197" s="8">
        <v>43150.791666666664</v>
      </c>
      <c r="B1197" s="9">
        <v>48</v>
      </c>
    </row>
    <row r="1198" spans="1:2" x14ac:dyDescent="0.25">
      <c r="A1198" s="8">
        <v>43150.833333333336</v>
      </c>
      <c r="B1198" s="9">
        <v>47</v>
      </c>
    </row>
    <row r="1199" spans="1:2" x14ac:dyDescent="0.25">
      <c r="A1199" s="8">
        <v>43150.875</v>
      </c>
      <c r="B1199" s="9">
        <v>47</v>
      </c>
    </row>
    <row r="1200" spans="1:2" x14ac:dyDescent="0.25">
      <c r="A1200" s="8">
        <v>43150.916666666664</v>
      </c>
      <c r="B1200" s="9">
        <v>47</v>
      </c>
    </row>
    <row r="1201" spans="1:2" x14ac:dyDescent="0.25">
      <c r="A1201" s="8">
        <v>43150.958333333336</v>
      </c>
      <c r="B1201" s="9">
        <v>46</v>
      </c>
    </row>
    <row r="1202" spans="1:2" x14ac:dyDescent="0.25">
      <c r="A1202" s="8">
        <v>43151</v>
      </c>
      <c r="B1202" s="9">
        <v>47</v>
      </c>
    </row>
    <row r="1203" spans="1:2" x14ac:dyDescent="0.25">
      <c r="A1203" s="8">
        <v>43151.041666666664</v>
      </c>
      <c r="B1203" s="9">
        <v>48</v>
      </c>
    </row>
    <row r="1204" spans="1:2" x14ac:dyDescent="0.25">
      <c r="A1204" s="8">
        <v>43151.083333333336</v>
      </c>
      <c r="B1204" s="9">
        <v>49</v>
      </c>
    </row>
    <row r="1205" spans="1:2" x14ac:dyDescent="0.25">
      <c r="A1205" s="8">
        <v>43151.125</v>
      </c>
      <c r="B1205" s="9">
        <v>51</v>
      </c>
    </row>
    <row r="1206" spans="1:2" x14ac:dyDescent="0.25">
      <c r="A1206" s="8">
        <v>43151.166666666664</v>
      </c>
      <c r="B1206" s="9">
        <v>51</v>
      </c>
    </row>
    <row r="1207" spans="1:2" x14ac:dyDescent="0.25">
      <c r="A1207" s="8">
        <v>43151.208333333336</v>
      </c>
      <c r="B1207" s="9">
        <v>51</v>
      </c>
    </row>
    <row r="1208" spans="1:2" x14ac:dyDescent="0.25">
      <c r="A1208" s="8">
        <v>43151.25</v>
      </c>
      <c r="B1208" s="9">
        <v>50</v>
      </c>
    </row>
    <row r="1209" spans="1:2" x14ac:dyDescent="0.25">
      <c r="A1209" s="8">
        <v>43151.291666666664</v>
      </c>
      <c r="B1209" s="9">
        <v>51</v>
      </c>
    </row>
    <row r="1210" spans="1:2" x14ac:dyDescent="0.25">
      <c r="A1210" s="8">
        <v>43151.333333333336</v>
      </c>
      <c r="B1210" s="9">
        <v>52</v>
      </c>
    </row>
    <row r="1211" spans="1:2" x14ac:dyDescent="0.25">
      <c r="A1211" s="8">
        <v>43151.375</v>
      </c>
      <c r="B1211" s="9">
        <v>52</v>
      </c>
    </row>
    <row r="1212" spans="1:2" x14ac:dyDescent="0.25">
      <c r="A1212" s="8">
        <v>43151.416666666664</v>
      </c>
      <c r="B1212" s="9">
        <v>54</v>
      </c>
    </row>
    <row r="1213" spans="1:2" x14ac:dyDescent="0.25">
      <c r="A1213" s="8">
        <v>43151.458333333336</v>
      </c>
      <c r="B1213" s="9">
        <v>55</v>
      </c>
    </row>
    <row r="1214" spans="1:2" x14ac:dyDescent="0.25">
      <c r="A1214" s="8">
        <v>43151.5</v>
      </c>
      <c r="B1214" s="9">
        <v>58</v>
      </c>
    </row>
    <row r="1215" spans="1:2" x14ac:dyDescent="0.25">
      <c r="A1215" s="8">
        <v>43151.541666666664</v>
      </c>
      <c r="B1215" s="9">
        <v>60</v>
      </c>
    </row>
    <row r="1216" spans="1:2" x14ac:dyDescent="0.25">
      <c r="A1216" s="8">
        <v>43151.583333333336</v>
      </c>
      <c r="B1216" s="9">
        <v>64</v>
      </c>
    </row>
    <row r="1217" spans="1:2" x14ac:dyDescent="0.25">
      <c r="A1217" s="8">
        <v>43151.625</v>
      </c>
      <c r="B1217" s="9">
        <v>66</v>
      </c>
    </row>
    <row r="1218" spans="1:2" x14ac:dyDescent="0.25">
      <c r="A1218" s="8">
        <v>43151.666666666664</v>
      </c>
      <c r="B1218" s="9">
        <v>67</v>
      </c>
    </row>
    <row r="1219" spans="1:2" x14ac:dyDescent="0.25">
      <c r="A1219" s="8">
        <v>43151.708333333336</v>
      </c>
      <c r="B1219" s="9">
        <v>69</v>
      </c>
    </row>
    <row r="1220" spans="1:2" x14ac:dyDescent="0.25">
      <c r="A1220" s="8">
        <v>43151.75</v>
      </c>
      <c r="B1220" s="9">
        <v>63</v>
      </c>
    </row>
    <row r="1221" spans="1:2" x14ac:dyDescent="0.25">
      <c r="A1221" s="8">
        <v>43151.791666666664</v>
      </c>
      <c r="B1221" s="9">
        <v>61</v>
      </c>
    </row>
    <row r="1222" spans="1:2" x14ac:dyDescent="0.25">
      <c r="A1222" s="8">
        <v>43151.833333333336</v>
      </c>
      <c r="B1222" s="9">
        <v>59</v>
      </c>
    </row>
    <row r="1223" spans="1:2" x14ac:dyDescent="0.25">
      <c r="A1223" s="8">
        <v>43151.875</v>
      </c>
      <c r="B1223" s="9">
        <v>58</v>
      </c>
    </row>
    <row r="1224" spans="1:2" x14ac:dyDescent="0.25">
      <c r="A1224" s="8">
        <v>43151.916666666664</v>
      </c>
      <c r="B1224" s="9">
        <v>56</v>
      </c>
    </row>
    <row r="1225" spans="1:2" x14ac:dyDescent="0.25">
      <c r="A1225" s="8">
        <v>43151.958333333336</v>
      </c>
      <c r="B1225" s="9">
        <v>54</v>
      </c>
    </row>
    <row r="1226" spans="1:2" x14ac:dyDescent="0.25">
      <c r="A1226" s="8">
        <v>43152</v>
      </c>
      <c r="B1226" s="9">
        <v>53</v>
      </c>
    </row>
    <row r="1227" spans="1:2" x14ac:dyDescent="0.25">
      <c r="A1227" s="8">
        <v>43152.041666666664</v>
      </c>
      <c r="B1227" s="9">
        <v>53</v>
      </c>
    </row>
    <row r="1228" spans="1:2" x14ac:dyDescent="0.25">
      <c r="A1228" s="8">
        <v>43152.083333333336</v>
      </c>
      <c r="B1228" s="9">
        <v>52</v>
      </c>
    </row>
    <row r="1229" spans="1:2" x14ac:dyDescent="0.25">
      <c r="A1229" s="8">
        <v>43152.125</v>
      </c>
      <c r="B1229" s="9">
        <v>52</v>
      </c>
    </row>
    <row r="1230" spans="1:2" x14ac:dyDescent="0.25">
      <c r="A1230" s="8">
        <v>43152.166666666664</v>
      </c>
      <c r="B1230" s="9">
        <v>50</v>
      </c>
    </row>
    <row r="1231" spans="1:2" x14ac:dyDescent="0.25">
      <c r="A1231" s="8">
        <v>43152.208333333336</v>
      </c>
      <c r="B1231" s="9">
        <v>50</v>
      </c>
    </row>
    <row r="1232" spans="1:2" x14ac:dyDescent="0.25">
      <c r="A1232" s="8">
        <v>43152.25</v>
      </c>
      <c r="B1232" s="9">
        <v>53</v>
      </c>
    </row>
    <row r="1233" spans="1:2" x14ac:dyDescent="0.25">
      <c r="A1233" s="8">
        <v>43152.291666666664</v>
      </c>
      <c r="B1233" s="9">
        <v>56</v>
      </c>
    </row>
    <row r="1234" spans="1:2" x14ac:dyDescent="0.25">
      <c r="A1234" s="8">
        <v>43152.333333333336</v>
      </c>
      <c r="B1234" s="9">
        <v>58</v>
      </c>
    </row>
    <row r="1235" spans="1:2" x14ac:dyDescent="0.25">
      <c r="A1235" s="8">
        <v>43152.375</v>
      </c>
      <c r="B1235" s="9">
        <v>61</v>
      </c>
    </row>
    <row r="1236" spans="1:2" x14ac:dyDescent="0.25">
      <c r="A1236" s="8">
        <v>43152.416666666664</v>
      </c>
      <c r="B1236" s="9">
        <v>64</v>
      </c>
    </row>
    <row r="1237" spans="1:2" x14ac:dyDescent="0.25">
      <c r="A1237" s="8">
        <v>43152.458333333336</v>
      </c>
      <c r="B1237" s="9">
        <v>68</v>
      </c>
    </row>
    <row r="1238" spans="1:2" x14ac:dyDescent="0.25">
      <c r="A1238" s="8">
        <v>43152.5</v>
      </c>
      <c r="B1238" s="9">
        <v>70</v>
      </c>
    </row>
    <row r="1239" spans="1:2" x14ac:dyDescent="0.25">
      <c r="A1239" s="8">
        <v>43152.541666666664</v>
      </c>
      <c r="B1239" s="9">
        <v>74</v>
      </c>
    </row>
    <row r="1240" spans="1:2" x14ac:dyDescent="0.25">
      <c r="A1240" s="8">
        <v>43152.583333333336</v>
      </c>
      <c r="B1240" s="9">
        <v>75</v>
      </c>
    </row>
    <row r="1241" spans="1:2" x14ac:dyDescent="0.25">
      <c r="A1241" s="8">
        <v>43152.625</v>
      </c>
      <c r="B1241" s="9">
        <v>77</v>
      </c>
    </row>
    <row r="1242" spans="1:2" x14ac:dyDescent="0.25">
      <c r="A1242" s="8">
        <v>43152.666666666664</v>
      </c>
      <c r="B1242" s="9">
        <v>78</v>
      </c>
    </row>
    <row r="1243" spans="1:2" x14ac:dyDescent="0.25">
      <c r="A1243" s="8">
        <v>43152.708333333336</v>
      </c>
      <c r="B1243" s="9">
        <v>77</v>
      </c>
    </row>
    <row r="1244" spans="1:2" x14ac:dyDescent="0.25">
      <c r="A1244" s="8">
        <v>43152.75</v>
      </c>
      <c r="B1244" s="9">
        <v>75</v>
      </c>
    </row>
    <row r="1245" spans="1:2" x14ac:dyDescent="0.25">
      <c r="A1245" s="8">
        <v>43152.791666666664</v>
      </c>
      <c r="B1245" s="9">
        <v>74</v>
      </c>
    </row>
    <row r="1246" spans="1:2" x14ac:dyDescent="0.25">
      <c r="A1246" s="8">
        <v>43152.833333333336</v>
      </c>
      <c r="B1246" s="9">
        <v>67</v>
      </c>
    </row>
    <row r="1247" spans="1:2" x14ac:dyDescent="0.25">
      <c r="A1247" s="8">
        <v>43152.875</v>
      </c>
      <c r="B1247" s="9">
        <v>62</v>
      </c>
    </row>
    <row r="1248" spans="1:2" x14ac:dyDescent="0.25">
      <c r="A1248" s="8">
        <v>43152.916666666664</v>
      </c>
      <c r="B1248" s="9">
        <v>57</v>
      </c>
    </row>
    <row r="1249" spans="1:2" x14ac:dyDescent="0.25">
      <c r="A1249" s="8">
        <v>43152.958333333336</v>
      </c>
      <c r="B1249" s="9">
        <v>59</v>
      </c>
    </row>
    <row r="1250" spans="1:2" x14ac:dyDescent="0.25">
      <c r="A1250" s="8">
        <v>43153</v>
      </c>
      <c r="B1250" s="9">
        <v>58</v>
      </c>
    </row>
    <row r="1251" spans="1:2" x14ac:dyDescent="0.25">
      <c r="A1251" s="8">
        <v>43153.041666666664</v>
      </c>
      <c r="B1251" s="9">
        <v>57</v>
      </c>
    </row>
    <row r="1252" spans="1:2" x14ac:dyDescent="0.25">
      <c r="A1252" s="8">
        <v>43153.083333333336</v>
      </c>
      <c r="B1252" s="9">
        <v>56</v>
      </c>
    </row>
    <row r="1253" spans="1:2" x14ac:dyDescent="0.25">
      <c r="A1253" s="8">
        <v>43153.125</v>
      </c>
      <c r="B1253" s="9">
        <v>53</v>
      </c>
    </row>
    <row r="1254" spans="1:2" x14ac:dyDescent="0.25">
      <c r="A1254" s="8">
        <v>43153.166666666664</v>
      </c>
      <c r="B1254" s="9">
        <v>51</v>
      </c>
    </row>
    <row r="1255" spans="1:2" x14ac:dyDescent="0.25">
      <c r="A1255" s="8">
        <v>43153.208333333336</v>
      </c>
      <c r="B1255" s="9">
        <v>49</v>
      </c>
    </row>
    <row r="1256" spans="1:2" x14ac:dyDescent="0.25">
      <c r="A1256" s="8">
        <v>43153.25</v>
      </c>
      <c r="B1256" s="9">
        <v>46</v>
      </c>
    </row>
    <row r="1257" spans="1:2" x14ac:dyDescent="0.25">
      <c r="A1257" s="8">
        <v>43153.291666666664</v>
      </c>
      <c r="B1257" s="9">
        <v>46</v>
      </c>
    </row>
    <row r="1258" spans="1:2" x14ac:dyDescent="0.25">
      <c r="A1258" s="8">
        <v>43153.333333333336</v>
      </c>
      <c r="B1258" s="9">
        <v>47</v>
      </c>
    </row>
    <row r="1259" spans="1:2" x14ac:dyDescent="0.25">
      <c r="A1259" s="8">
        <v>43153.375</v>
      </c>
      <c r="B1259" s="9">
        <v>46</v>
      </c>
    </row>
    <row r="1260" spans="1:2" x14ac:dyDescent="0.25">
      <c r="A1260" s="8">
        <v>43153.416666666664</v>
      </c>
      <c r="B1260" s="9">
        <v>46</v>
      </c>
    </row>
    <row r="1261" spans="1:2" x14ac:dyDescent="0.25">
      <c r="A1261" s="8">
        <v>43153.458333333336</v>
      </c>
      <c r="B1261" s="9">
        <v>46</v>
      </c>
    </row>
    <row r="1262" spans="1:2" x14ac:dyDescent="0.25">
      <c r="A1262" s="8">
        <v>43153.5</v>
      </c>
      <c r="B1262" s="9">
        <v>46</v>
      </c>
    </row>
    <row r="1263" spans="1:2" x14ac:dyDescent="0.25">
      <c r="A1263" s="8">
        <v>43153.541666666664</v>
      </c>
      <c r="B1263" s="9">
        <v>45</v>
      </c>
    </row>
    <row r="1264" spans="1:2" x14ac:dyDescent="0.25">
      <c r="A1264" s="8">
        <v>43153.583333333336</v>
      </c>
      <c r="B1264" s="9">
        <v>43</v>
      </c>
    </row>
    <row r="1265" spans="1:2" x14ac:dyDescent="0.25">
      <c r="A1265" s="8">
        <v>43153.625</v>
      </c>
      <c r="B1265" s="9">
        <v>43</v>
      </c>
    </row>
    <row r="1266" spans="1:2" x14ac:dyDescent="0.25">
      <c r="A1266" s="8">
        <v>43153.666666666664</v>
      </c>
      <c r="B1266" s="9">
        <v>41</v>
      </c>
    </row>
    <row r="1267" spans="1:2" x14ac:dyDescent="0.25">
      <c r="A1267" s="8">
        <v>43153.708333333336</v>
      </c>
      <c r="B1267" s="9">
        <v>37</v>
      </c>
    </row>
    <row r="1268" spans="1:2" x14ac:dyDescent="0.25">
      <c r="A1268" s="8">
        <v>43153.75</v>
      </c>
      <c r="B1268" s="9">
        <v>39</v>
      </c>
    </row>
    <row r="1269" spans="1:2" x14ac:dyDescent="0.25">
      <c r="A1269" s="8">
        <v>43153.791666666664</v>
      </c>
      <c r="B1269" s="9">
        <v>39</v>
      </c>
    </row>
    <row r="1270" spans="1:2" x14ac:dyDescent="0.25">
      <c r="A1270" s="8">
        <v>43153.833333333336</v>
      </c>
      <c r="B1270" s="9">
        <v>39</v>
      </c>
    </row>
    <row r="1271" spans="1:2" x14ac:dyDescent="0.25">
      <c r="A1271" s="8">
        <v>43153.875</v>
      </c>
      <c r="B1271" s="9">
        <v>37</v>
      </c>
    </row>
    <row r="1272" spans="1:2" x14ac:dyDescent="0.25">
      <c r="A1272" s="8">
        <v>43153.916666666664</v>
      </c>
      <c r="B1272" s="9">
        <v>38</v>
      </c>
    </row>
    <row r="1273" spans="1:2" x14ac:dyDescent="0.25">
      <c r="A1273" s="8">
        <v>43153.958333333336</v>
      </c>
      <c r="B1273" s="9">
        <v>37</v>
      </c>
    </row>
    <row r="1274" spans="1:2" x14ac:dyDescent="0.25">
      <c r="A1274" s="8">
        <v>43154</v>
      </c>
      <c r="B1274" s="9">
        <v>37</v>
      </c>
    </row>
    <row r="1275" spans="1:2" x14ac:dyDescent="0.25">
      <c r="A1275" s="8">
        <v>43154.041666666664</v>
      </c>
      <c r="B1275" s="9">
        <v>38</v>
      </c>
    </row>
    <row r="1276" spans="1:2" x14ac:dyDescent="0.25">
      <c r="A1276" s="8">
        <v>43154.083333333336</v>
      </c>
      <c r="B1276" s="9">
        <v>37</v>
      </c>
    </row>
    <row r="1277" spans="1:2" x14ac:dyDescent="0.25">
      <c r="A1277" s="8">
        <v>43154.125</v>
      </c>
      <c r="B1277" s="9">
        <v>37</v>
      </c>
    </row>
    <row r="1278" spans="1:2" x14ac:dyDescent="0.25">
      <c r="A1278" s="8">
        <v>43154.166666666664</v>
      </c>
      <c r="B1278" s="9">
        <v>37</v>
      </c>
    </row>
    <row r="1279" spans="1:2" x14ac:dyDescent="0.25">
      <c r="A1279" s="8">
        <v>43154.208333333336</v>
      </c>
      <c r="B1279" s="9">
        <v>37</v>
      </c>
    </row>
    <row r="1280" spans="1:2" x14ac:dyDescent="0.25">
      <c r="A1280" s="8">
        <v>43154.25</v>
      </c>
      <c r="B1280" s="9">
        <v>37</v>
      </c>
    </row>
    <row r="1281" spans="1:2" x14ac:dyDescent="0.25">
      <c r="A1281" s="8">
        <v>43154.291666666664</v>
      </c>
      <c r="B1281" s="9">
        <v>37</v>
      </c>
    </row>
    <row r="1282" spans="1:2" x14ac:dyDescent="0.25">
      <c r="A1282" s="8">
        <v>43154.333333333336</v>
      </c>
      <c r="B1282" s="9">
        <v>37</v>
      </c>
    </row>
    <row r="1283" spans="1:2" x14ac:dyDescent="0.25">
      <c r="A1283" s="8">
        <v>43154.375</v>
      </c>
      <c r="B1283" s="9">
        <v>37</v>
      </c>
    </row>
    <row r="1284" spans="1:2" x14ac:dyDescent="0.25">
      <c r="A1284" s="8">
        <v>43154.416666666664</v>
      </c>
      <c r="B1284" s="9">
        <v>37</v>
      </c>
    </row>
    <row r="1285" spans="1:2" x14ac:dyDescent="0.25">
      <c r="A1285" s="8">
        <v>43154.458333333336</v>
      </c>
      <c r="B1285" s="9">
        <v>37</v>
      </c>
    </row>
    <row r="1286" spans="1:2" x14ac:dyDescent="0.25">
      <c r="A1286" s="8">
        <v>43154.5</v>
      </c>
      <c r="B1286" s="9">
        <v>37</v>
      </c>
    </row>
    <row r="1287" spans="1:2" x14ac:dyDescent="0.25">
      <c r="A1287" s="8">
        <v>43154.541666666664</v>
      </c>
      <c r="B1287" s="9">
        <v>38</v>
      </c>
    </row>
    <row r="1288" spans="1:2" x14ac:dyDescent="0.25">
      <c r="A1288" s="8">
        <v>43154.583333333336</v>
      </c>
      <c r="B1288" s="9">
        <v>37</v>
      </c>
    </row>
    <row r="1289" spans="1:2" x14ac:dyDescent="0.25">
      <c r="A1289" s="8">
        <v>43154.625</v>
      </c>
      <c r="B1289" s="9">
        <v>37</v>
      </c>
    </row>
    <row r="1290" spans="1:2" x14ac:dyDescent="0.25">
      <c r="A1290" s="8">
        <v>43154.666666666664</v>
      </c>
      <c r="B1290" s="9">
        <v>38</v>
      </c>
    </row>
    <row r="1291" spans="1:2" x14ac:dyDescent="0.25">
      <c r="A1291" s="8">
        <v>43154.708333333336</v>
      </c>
      <c r="B1291" s="9">
        <v>37</v>
      </c>
    </row>
    <row r="1292" spans="1:2" x14ac:dyDescent="0.25">
      <c r="A1292" s="8">
        <v>43154.75</v>
      </c>
      <c r="B1292" s="9">
        <v>39</v>
      </c>
    </row>
    <row r="1293" spans="1:2" x14ac:dyDescent="0.25">
      <c r="A1293" s="8">
        <v>43154.791666666664</v>
      </c>
      <c r="B1293" s="9">
        <v>41</v>
      </c>
    </row>
    <row r="1294" spans="1:2" x14ac:dyDescent="0.25">
      <c r="A1294" s="8">
        <v>43154.833333333336</v>
      </c>
      <c r="B1294" s="9">
        <v>41</v>
      </c>
    </row>
    <row r="1295" spans="1:2" x14ac:dyDescent="0.25">
      <c r="A1295" s="8">
        <v>43154.875</v>
      </c>
      <c r="B1295" s="9">
        <v>41</v>
      </c>
    </row>
    <row r="1296" spans="1:2" x14ac:dyDescent="0.25">
      <c r="A1296" s="8">
        <v>43154.916666666664</v>
      </c>
      <c r="B1296" s="9">
        <v>42</v>
      </c>
    </row>
    <row r="1297" spans="1:2" x14ac:dyDescent="0.25">
      <c r="A1297" s="8">
        <v>43154.958333333336</v>
      </c>
      <c r="B1297" s="9">
        <v>43</v>
      </c>
    </row>
    <row r="1298" spans="1:2" x14ac:dyDescent="0.25">
      <c r="A1298" s="8">
        <v>43155</v>
      </c>
      <c r="B1298" s="9">
        <v>44</v>
      </c>
    </row>
    <row r="1299" spans="1:2" x14ac:dyDescent="0.25">
      <c r="A1299" s="8">
        <v>43155.041666666664</v>
      </c>
      <c r="B1299" s="9">
        <v>45</v>
      </c>
    </row>
    <row r="1300" spans="1:2" x14ac:dyDescent="0.25">
      <c r="A1300" s="8">
        <v>43155.083333333336</v>
      </c>
      <c r="B1300" s="9">
        <v>46</v>
      </c>
    </row>
    <row r="1301" spans="1:2" x14ac:dyDescent="0.25">
      <c r="A1301" s="8">
        <v>43155.125</v>
      </c>
      <c r="B1301" s="9">
        <v>45</v>
      </c>
    </row>
    <row r="1302" spans="1:2" x14ac:dyDescent="0.25">
      <c r="A1302" s="8">
        <v>43155.166666666664</v>
      </c>
      <c r="B1302" s="9">
        <v>45</v>
      </c>
    </row>
    <row r="1303" spans="1:2" x14ac:dyDescent="0.25">
      <c r="A1303" s="8">
        <v>43155.208333333336</v>
      </c>
      <c r="B1303" s="9">
        <v>45</v>
      </c>
    </row>
    <row r="1304" spans="1:2" x14ac:dyDescent="0.25">
      <c r="A1304" s="8">
        <v>43155.25</v>
      </c>
      <c r="B1304" s="9">
        <v>46</v>
      </c>
    </row>
    <row r="1305" spans="1:2" x14ac:dyDescent="0.25">
      <c r="A1305" s="8">
        <v>43155.291666666664</v>
      </c>
      <c r="B1305" s="9">
        <v>46</v>
      </c>
    </row>
    <row r="1306" spans="1:2" x14ac:dyDescent="0.25">
      <c r="A1306" s="8">
        <v>43155.333333333336</v>
      </c>
      <c r="B1306" s="9">
        <v>46</v>
      </c>
    </row>
    <row r="1307" spans="1:2" x14ac:dyDescent="0.25">
      <c r="A1307" s="8">
        <v>43155.375</v>
      </c>
      <c r="B1307" s="9">
        <v>48</v>
      </c>
    </row>
    <row r="1308" spans="1:2" x14ac:dyDescent="0.25">
      <c r="A1308" s="8">
        <v>43155.416666666664</v>
      </c>
      <c r="B1308" s="9">
        <v>50</v>
      </c>
    </row>
    <row r="1309" spans="1:2" x14ac:dyDescent="0.25">
      <c r="A1309" s="8">
        <v>43155.458333333336</v>
      </c>
      <c r="B1309" s="9">
        <v>54</v>
      </c>
    </row>
    <row r="1310" spans="1:2" x14ac:dyDescent="0.25">
      <c r="A1310" s="8">
        <v>43155.5</v>
      </c>
      <c r="B1310" s="9">
        <v>54</v>
      </c>
    </row>
    <row r="1311" spans="1:2" x14ac:dyDescent="0.25">
      <c r="A1311" s="8">
        <v>43155.541666666664</v>
      </c>
      <c r="B1311" s="9">
        <v>53</v>
      </c>
    </row>
    <row r="1312" spans="1:2" x14ac:dyDescent="0.25">
      <c r="A1312" s="8">
        <v>43155.583333333336</v>
      </c>
      <c r="B1312" s="9">
        <v>54</v>
      </c>
    </row>
    <row r="1313" spans="1:2" x14ac:dyDescent="0.25">
      <c r="A1313" s="8">
        <v>43155.625</v>
      </c>
      <c r="B1313" s="9">
        <v>52</v>
      </c>
    </row>
    <row r="1314" spans="1:2" x14ac:dyDescent="0.25">
      <c r="A1314" s="8">
        <v>43155.666666666664</v>
      </c>
      <c r="B1314" s="9">
        <v>48</v>
      </c>
    </row>
    <row r="1315" spans="1:2" x14ac:dyDescent="0.25">
      <c r="A1315" s="8">
        <v>43155.708333333336</v>
      </c>
      <c r="B1315" s="9">
        <v>48</v>
      </c>
    </row>
    <row r="1316" spans="1:2" x14ac:dyDescent="0.25">
      <c r="A1316" s="8">
        <v>43155.75</v>
      </c>
      <c r="B1316" s="9">
        <v>46</v>
      </c>
    </row>
    <row r="1317" spans="1:2" x14ac:dyDescent="0.25">
      <c r="A1317" s="8">
        <v>43155.791666666664</v>
      </c>
      <c r="B1317" s="9">
        <v>47</v>
      </c>
    </row>
    <row r="1318" spans="1:2" x14ac:dyDescent="0.25">
      <c r="A1318" s="8">
        <v>43155.833333333336</v>
      </c>
      <c r="B1318" s="9">
        <v>46</v>
      </c>
    </row>
    <row r="1319" spans="1:2" x14ac:dyDescent="0.25">
      <c r="A1319" s="8">
        <v>43155.875</v>
      </c>
      <c r="B1319" s="9">
        <v>45</v>
      </c>
    </row>
    <row r="1320" spans="1:2" x14ac:dyDescent="0.25">
      <c r="A1320" s="8">
        <v>43155.916666666664</v>
      </c>
      <c r="B1320" s="9">
        <v>44</v>
      </c>
    </row>
    <row r="1321" spans="1:2" x14ac:dyDescent="0.25">
      <c r="A1321" s="8">
        <v>43155.958333333336</v>
      </c>
      <c r="B1321" s="9">
        <v>45</v>
      </c>
    </row>
    <row r="1322" spans="1:2" x14ac:dyDescent="0.25">
      <c r="A1322" s="8">
        <v>43156</v>
      </c>
      <c r="B1322" s="9">
        <v>43</v>
      </c>
    </row>
    <row r="1323" spans="1:2" x14ac:dyDescent="0.25">
      <c r="A1323" s="8">
        <v>43156.041666666664</v>
      </c>
      <c r="B1323" s="9">
        <v>43</v>
      </c>
    </row>
    <row r="1324" spans="1:2" x14ac:dyDescent="0.25">
      <c r="A1324" s="8">
        <v>43156.083333333336</v>
      </c>
      <c r="B1324" s="9">
        <v>43</v>
      </c>
    </row>
    <row r="1325" spans="1:2" x14ac:dyDescent="0.25">
      <c r="A1325" s="8">
        <v>43156.125</v>
      </c>
      <c r="B1325" s="9">
        <v>43</v>
      </c>
    </row>
    <row r="1326" spans="1:2" x14ac:dyDescent="0.25">
      <c r="A1326" s="8">
        <v>43156.166666666664</v>
      </c>
      <c r="B1326" s="9">
        <v>42</v>
      </c>
    </row>
    <row r="1327" spans="1:2" x14ac:dyDescent="0.25">
      <c r="A1327" s="8">
        <v>43156.208333333336</v>
      </c>
      <c r="B1327" s="9">
        <v>41</v>
      </c>
    </row>
    <row r="1328" spans="1:2" x14ac:dyDescent="0.25">
      <c r="A1328" s="8">
        <v>43156.25</v>
      </c>
      <c r="B1328" s="9">
        <v>41</v>
      </c>
    </row>
    <row r="1329" spans="1:2" x14ac:dyDescent="0.25">
      <c r="A1329" s="8">
        <v>43156.291666666664</v>
      </c>
      <c r="B1329" s="9">
        <v>40</v>
      </c>
    </row>
    <row r="1330" spans="1:2" x14ac:dyDescent="0.25">
      <c r="A1330" s="8">
        <v>43156.333333333336</v>
      </c>
      <c r="B1330" s="9">
        <v>41</v>
      </c>
    </row>
    <row r="1331" spans="1:2" x14ac:dyDescent="0.25">
      <c r="A1331" s="8">
        <v>43156.375</v>
      </c>
      <c r="B1331" s="9">
        <v>39</v>
      </c>
    </row>
    <row r="1332" spans="1:2" x14ac:dyDescent="0.25">
      <c r="A1332" s="8">
        <v>43156.416666666664</v>
      </c>
      <c r="B1332" s="9">
        <v>40</v>
      </c>
    </row>
    <row r="1333" spans="1:2" x14ac:dyDescent="0.25">
      <c r="A1333" s="8">
        <v>43156.458333333336</v>
      </c>
      <c r="B1333" s="9">
        <v>39</v>
      </c>
    </row>
    <row r="1334" spans="1:2" x14ac:dyDescent="0.25">
      <c r="A1334" s="8">
        <v>43156.5</v>
      </c>
      <c r="B1334" s="9">
        <v>41</v>
      </c>
    </row>
    <row r="1335" spans="1:2" x14ac:dyDescent="0.25">
      <c r="A1335" s="8">
        <v>43156.541666666664</v>
      </c>
      <c r="B1335" s="9">
        <v>41</v>
      </c>
    </row>
    <row r="1336" spans="1:2" x14ac:dyDescent="0.25">
      <c r="A1336" s="8">
        <v>43156.583333333336</v>
      </c>
      <c r="B1336" s="9">
        <v>39</v>
      </c>
    </row>
    <row r="1337" spans="1:2" x14ac:dyDescent="0.25">
      <c r="A1337" s="8">
        <v>43156.625</v>
      </c>
      <c r="B1337" s="9">
        <v>41</v>
      </c>
    </row>
    <row r="1338" spans="1:2" x14ac:dyDescent="0.25">
      <c r="A1338" s="8">
        <v>43156.666666666664</v>
      </c>
      <c r="B1338" s="9">
        <v>42</v>
      </c>
    </row>
    <row r="1339" spans="1:2" x14ac:dyDescent="0.25">
      <c r="A1339" s="8">
        <v>43156.708333333336</v>
      </c>
      <c r="B1339" s="9">
        <v>43</v>
      </c>
    </row>
    <row r="1340" spans="1:2" x14ac:dyDescent="0.25">
      <c r="A1340" s="8">
        <v>43156.75</v>
      </c>
      <c r="B1340" s="9">
        <v>43</v>
      </c>
    </row>
    <row r="1341" spans="1:2" x14ac:dyDescent="0.25">
      <c r="A1341" s="8">
        <v>43156.791666666664</v>
      </c>
      <c r="B1341" s="9">
        <v>44</v>
      </c>
    </row>
    <row r="1342" spans="1:2" x14ac:dyDescent="0.25">
      <c r="A1342" s="8">
        <v>43156.833333333336</v>
      </c>
      <c r="B1342" s="9">
        <v>45</v>
      </c>
    </row>
    <row r="1343" spans="1:2" x14ac:dyDescent="0.25">
      <c r="A1343" s="8">
        <v>43156.875</v>
      </c>
      <c r="B1343" s="9">
        <v>45</v>
      </c>
    </row>
    <row r="1344" spans="1:2" x14ac:dyDescent="0.25">
      <c r="A1344" s="8">
        <v>43156.916666666664</v>
      </c>
      <c r="B1344" s="9">
        <v>44</v>
      </c>
    </row>
    <row r="1345" spans="1:2" x14ac:dyDescent="0.25">
      <c r="A1345" s="8">
        <v>43156.958333333336</v>
      </c>
      <c r="B1345" s="9">
        <v>43</v>
      </c>
    </row>
    <row r="1346" spans="1:2" x14ac:dyDescent="0.25">
      <c r="A1346" s="8">
        <v>43157</v>
      </c>
      <c r="B1346" s="9">
        <v>44</v>
      </c>
    </row>
    <row r="1347" spans="1:2" x14ac:dyDescent="0.25">
      <c r="A1347" s="8">
        <v>43157.041666666664</v>
      </c>
      <c r="B1347" s="9">
        <v>44</v>
      </c>
    </row>
    <row r="1348" spans="1:2" x14ac:dyDescent="0.25">
      <c r="A1348" s="8">
        <v>43157.083333333336</v>
      </c>
      <c r="B1348" s="9">
        <v>45</v>
      </c>
    </row>
    <row r="1349" spans="1:2" x14ac:dyDescent="0.25">
      <c r="A1349" s="8">
        <v>43157.125</v>
      </c>
      <c r="B1349" s="9">
        <v>45</v>
      </c>
    </row>
    <row r="1350" spans="1:2" x14ac:dyDescent="0.25">
      <c r="A1350" s="8">
        <v>43157.166666666664</v>
      </c>
      <c r="B1350" s="9">
        <v>45</v>
      </c>
    </row>
    <row r="1351" spans="1:2" x14ac:dyDescent="0.25">
      <c r="A1351" s="8">
        <v>43157.208333333336</v>
      </c>
      <c r="B1351" s="9">
        <v>45</v>
      </c>
    </row>
    <row r="1352" spans="1:2" x14ac:dyDescent="0.25">
      <c r="A1352" s="8">
        <v>43157.25</v>
      </c>
      <c r="B1352" s="9">
        <v>46</v>
      </c>
    </row>
    <row r="1353" spans="1:2" x14ac:dyDescent="0.25">
      <c r="A1353" s="8">
        <v>43157.291666666664</v>
      </c>
      <c r="B1353" s="9">
        <v>45</v>
      </c>
    </row>
    <row r="1354" spans="1:2" x14ac:dyDescent="0.25">
      <c r="A1354" s="8">
        <v>43157.333333333336</v>
      </c>
      <c r="B1354" s="9">
        <v>45</v>
      </c>
    </row>
    <row r="1355" spans="1:2" x14ac:dyDescent="0.25">
      <c r="A1355" s="8">
        <v>43157.375</v>
      </c>
      <c r="B1355" s="9">
        <v>45</v>
      </c>
    </row>
    <row r="1356" spans="1:2" x14ac:dyDescent="0.25">
      <c r="A1356" s="8">
        <v>43157.416666666664</v>
      </c>
      <c r="B1356" s="9">
        <v>45</v>
      </c>
    </row>
    <row r="1357" spans="1:2" x14ac:dyDescent="0.25">
      <c r="A1357" s="8">
        <v>43157.458333333336</v>
      </c>
      <c r="B1357" s="9">
        <v>45</v>
      </c>
    </row>
    <row r="1358" spans="1:2" x14ac:dyDescent="0.25">
      <c r="A1358" s="8">
        <v>43157.5</v>
      </c>
      <c r="B1358" s="9">
        <v>46</v>
      </c>
    </row>
    <row r="1359" spans="1:2" x14ac:dyDescent="0.25">
      <c r="A1359" s="8">
        <v>43157.541666666664</v>
      </c>
      <c r="B1359" s="9">
        <v>47</v>
      </c>
    </row>
    <row r="1360" spans="1:2" x14ac:dyDescent="0.25">
      <c r="A1360" s="8">
        <v>43157.583333333336</v>
      </c>
      <c r="B1360" s="9">
        <v>48</v>
      </c>
    </row>
    <row r="1361" spans="1:2" x14ac:dyDescent="0.25">
      <c r="A1361" s="8">
        <v>43157.625</v>
      </c>
      <c r="B1361" s="9">
        <v>50</v>
      </c>
    </row>
    <row r="1362" spans="1:2" x14ac:dyDescent="0.25">
      <c r="A1362" s="8">
        <v>43157.666666666664</v>
      </c>
      <c r="B1362" s="9">
        <v>52</v>
      </c>
    </row>
    <row r="1363" spans="1:2" x14ac:dyDescent="0.25">
      <c r="A1363" s="8">
        <v>43157.708333333336</v>
      </c>
      <c r="B1363" s="9">
        <v>52</v>
      </c>
    </row>
    <row r="1364" spans="1:2" x14ac:dyDescent="0.25">
      <c r="A1364" s="8">
        <v>43157.75</v>
      </c>
      <c r="B1364" s="9">
        <v>52</v>
      </c>
    </row>
    <row r="1365" spans="1:2" x14ac:dyDescent="0.25">
      <c r="A1365" s="8">
        <v>43157.791666666664</v>
      </c>
      <c r="B1365" s="9">
        <v>51</v>
      </c>
    </row>
    <row r="1366" spans="1:2" x14ac:dyDescent="0.25">
      <c r="A1366" s="8">
        <v>43157.833333333336</v>
      </c>
      <c r="B1366" s="9">
        <v>52</v>
      </c>
    </row>
    <row r="1367" spans="1:2" x14ac:dyDescent="0.25">
      <c r="A1367" s="8">
        <v>43157.875</v>
      </c>
      <c r="B1367" s="9">
        <v>48</v>
      </c>
    </row>
    <row r="1368" spans="1:2" x14ac:dyDescent="0.25">
      <c r="A1368" s="8">
        <v>43157.916666666664</v>
      </c>
      <c r="B1368" s="9">
        <v>47</v>
      </c>
    </row>
    <row r="1369" spans="1:2" x14ac:dyDescent="0.25">
      <c r="A1369" s="8">
        <v>43157.958333333336</v>
      </c>
      <c r="B1369" s="9">
        <v>45</v>
      </c>
    </row>
    <row r="1370" spans="1:2" x14ac:dyDescent="0.25">
      <c r="A1370" s="8">
        <v>43158</v>
      </c>
      <c r="B1370" s="9">
        <v>45</v>
      </c>
    </row>
    <row r="1371" spans="1:2" x14ac:dyDescent="0.25">
      <c r="A1371" s="8">
        <v>43158.041666666664</v>
      </c>
      <c r="B1371" s="9">
        <v>44</v>
      </c>
    </row>
    <row r="1372" spans="1:2" x14ac:dyDescent="0.25">
      <c r="A1372" s="8">
        <v>43158.083333333336</v>
      </c>
      <c r="B1372" s="9">
        <v>43</v>
      </c>
    </row>
    <row r="1373" spans="1:2" x14ac:dyDescent="0.25">
      <c r="A1373" s="8">
        <v>43158.125</v>
      </c>
      <c r="B1373" s="9">
        <v>43</v>
      </c>
    </row>
    <row r="1374" spans="1:2" x14ac:dyDescent="0.25">
      <c r="A1374" s="8">
        <v>43158.166666666664</v>
      </c>
      <c r="B1374" s="9">
        <v>41</v>
      </c>
    </row>
    <row r="1375" spans="1:2" x14ac:dyDescent="0.25">
      <c r="A1375" s="8">
        <v>43158.208333333336</v>
      </c>
      <c r="B1375" s="9">
        <v>41</v>
      </c>
    </row>
    <row r="1376" spans="1:2" x14ac:dyDescent="0.25">
      <c r="A1376" s="8">
        <v>43158.25</v>
      </c>
      <c r="B1376" s="9">
        <v>39</v>
      </c>
    </row>
    <row r="1377" spans="1:2" x14ac:dyDescent="0.25">
      <c r="A1377" s="8">
        <v>43158.291666666664</v>
      </c>
      <c r="B1377" s="9">
        <v>41</v>
      </c>
    </row>
    <row r="1378" spans="1:2" x14ac:dyDescent="0.25">
      <c r="A1378" s="8">
        <v>43158.333333333336</v>
      </c>
      <c r="B1378" s="9">
        <v>43</v>
      </c>
    </row>
    <row r="1379" spans="1:2" x14ac:dyDescent="0.25">
      <c r="A1379" s="8">
        <v>43158.375</v>
      </c>
      <c r="B1379" s="9">
        <v>45</v>
      </c>
    </row>
    <row r="1380" spans="1:2" x14ac:dyDescent="0.25">
      <c r="A1380" s="8">
        <v>43158.416666666664</v>
      </c>
      <c r="B1380" s="9">
        <v>47</v>
      </c>
    </row>
    <row r="1381" spans="1:2" x14ac:dyDescent="0.25">
      <c r="A1381" s="8">
        <v>43158.458333333336</v>
      </c>
      <c r="B1381" s="9">
        <v>50</v>
      </c>
    </row>
    <row r="1382" spans="1:2" x14ac:dyDescent="0.25">
      <c r="A1382" s="8">
        <v>43158.5</v>
      </c>
      <c r="B1382" s="9">
        <v>52</v>
      </c>
    </row>
    <row r="1383" spans="1:2" x14ac:dyDescent="0.25">
      <c r="A1383" s="8">
        <v>43158.541666666664</v>
      </c>
      <c r="B1383" s="9">
        <v>52</v>
      </c>
    </row>
    <row r="1384" spans="1:2" x14ac:dyDescent="0.25">
      <c r="A1384" s="8">
        <v>43158.583333333336</v>
      </c>
      <c r="B1384" s="9">
        <v>55</v>
      </c>
    </row>
    <row r="1385" spans="1:2" x14ac:dyDescent="0.25">
      <c r="A1385" s="8">
        <v>43158.625</v>
      </c>
      <c r="B1385" s="9">
        <v>55</v>
      </c>
    </row>
    <row r="1386" spans="1:2" x14ac:dyDescent="0.25">
      <c r="A1386" s="8">
        <v>43158.666666666664</v>
      </c>
      <c r="B1386" s="9">
        <v>57</v>
      </c>
    </row>
    <row r="1387" spans="1:2" x14ac:dyDescent="0.25">
      <c r="A1387" s="8">
        <v>43158.708333333336</v>
      </c>
      <c r="B1387" s="9">
        <v>52</v>
      </c>
    </row>
    <row r="1388" spans="1:2" x14ac:dyDescent="0.25">
      <c r="A1388" s="8">
        <v>43158.75</v>
      </c>
      <c r="B1388" s="9">
        <v>48</v>
      </c>
    </row>
    <row r="1389" spans="1:2" x14ac:dyDescent="0.25">
      <c r="A1389" s="8">
        <v>43158.791666666664</v>
      </c>
      <c r="B1389" s="9">
        <v>49</v>
      </c>
    </row>
    <row r="1390" spans="1:2" x14ac:dyDescent="0.25">
      <c r="A1390" s="8">
        <v>43158.833333333336</v>
      </c>
      <c r="B1390" s="9">
        <v>48</v>
      </c>
    </row>
    <row r="1391" spans="1:2" x14ac:dyDescent="0.25">
      <c r="A1391" s="8">
        <v>43158.875</v>
      </c>
      <c r="B1391" s="9">
        <v>48</v>
      </c>
    </row>
    <row r="1392" spans="1:2" x14ac:dyDescent="0.25">
      <c r="A1392" s="8">
        <v>43158.916666666664</v>
      </c>
      <c r="B1392" s="9">
        <v>48</v>
      </c>
    </row>
    <row r="1393" spans="1:2" x14ac:dyDescent="0.25">
      <c r="A1393" s="8">
        <v>43158.958333333336</v>
      </c>
      <c r="B1393" s="9">
        <v>46</v>
      </c>
    </row>
    <row r="1394" spans="1:2" x14ac:dyDescent="0.25">
      <c r="A1394" s="8">
        <v>43159</v>
      </c>
      <c r="B1394" s="9">
        <v>46</v>
      </c>
    </row>
    <row r="1395" spans="1:2" x14ac:dyDescent="0.25">
      <c r="A1395" s="8">
        <v>43159.041666666664</v>
      </c>
      <c r="B1395" s="9">
        <v>45</v>
      </c>
    </row>
    <row r="1396" spans="1:2" x14ac:dyDescent="0.25">
      <c r="A1396" s="8">
        <v>43159.083333333336</v>
      </c>
      <c r="B1396" s="9">
        <v>46</v>
      </c>
    </row>
    <row r="1397" spans="1:2" x14ac:dyDescent="0.25">
      <c r="A1397" s="8">
        <v>43159.125</v>
      </c>
      <c r="B1397" s="9">
        <v>46</v>
      </c>
    </row>
    <row r="1398" spans="1:2" x14ac:dyDescent="0.25">
      <c r="A1398" s="8">
        <v>43159.166666666664</v>
      </c>
      <c r="B1398" s="9">
        <v>46</v>
      </c>
    </row>
    <row r="1399" spans="1:2" x14ac:dyDescent="0.25">
      <c r="A1399" s="8">
        <v>43159.208333333336</v>
      </c>
      <c r="B1399" s="9">
        <v>45</v>
      </c>
    </row>
    <row r="1400" spans="1:2" x14ac:dyDescent="0.25">
      <c r="A1400" s="8">
        <v>43159.25</v>
      </c>
      <c r="B1400" s="9">
        <v>43</v>
      </c>
    </row>
    <row r="1401" spans="1:2" x14ac:dyDescent="0.25">
      <c r="A1401" s="8">
        <v>43159.291666666664</v>
      </c>
      <c r="B1401" s="9">
        <v>43</v>
      </c>
    </row>
    <row r="1402" spans="1:2" x14ac:dyDescent="0.25">
      <c r="A1402" s="8">
        <v>43159.333333333336</v>
      </c>
      <c r="B1402" s="9">
        <v>43</v>
      </c>
    </row>
    <row r="1403" spans="1:2" x14ac:dyDescent="0.25">
      <c r="A1403" s="8">
        <v>43159.375</v>
      </c>
      <c r="B1403" s="9">
        <v>46</v>
      </c>
    </row>
    <row r="1404" spans="1:2" x14ac:dyDescent="0.25">
      <c r="A1404" s="8">
        <v>43159.416666666664</v>
      </c>
      <c r="B1404" s="9">
        <v>48</v>
      </c>
    </row>
    <row r="1405" spans="1:2" x14ac:dyDescent="0.25">
      <c r="A1405" s="8">
        <v>43159.458333333336</v>
      </c>
      <c r="B1405" s="9">
        <v>50</v>
      </c>
    </row>
    <row r="1406" spans="1:2" x14ac:dyDescent="0.25">
      <c r="A1406" s="8">
        <v>43159.5</v>
      </c>
      <c r="B1406" s="9">
        <v>52</v>
      </c>
    </row>
    <row r="1407" spans="1:2" x14ac:dyDescent="0.25">
      <c r="A1407" s="8">
        <v>43159.541666666664</v>
      </c>
      <c r="B1407" s="9">
        <v>56</v>
      </c>
    </row>
    <row r="1408" spans="1:2" x14ac:dyDescent="0.25">
      <c r="A1408" s="8">
        <v>43159.583333333336</v>
      </c>
      <c r="B1408" s="9">
        <v>57</v>
      </c>
    </row>
    <row r="1409" spans="1:2" x14ac:dyDescent="0.25">
      <c r="A1409" s="8">
        <v>43159.625</v>
      </c>
      <c r="B1409" s="9">
        <v>61</v>
      </c>
    </row>
    <row r="1410" spans="1:2" x14ac:dyDescent="0.25">
      <c r="A1410" s="8">
        <v>43159.666666666664</v>
      </c>
      <c r="B1410" s="9">
        <v>61</v>
      </c>
    </row>
    <row r="1411" spans="1:2" x14ac:dyDescent="0.25">
      <c r="A1411" s="8">
        <v>43159.708333333336</v>
      </c>
      <c r="B1411" s="9">
        <v>61</v>
      </c>
    </row>
    <row r="1412" spans="1:2" x14ac:dyDescent="0.25">
      <c r="A1412" s="8">
        <v>43159.75</v>
      </c>
      <c r="B1412" s="9">
        <v>54</v>
      </c>
    </row>
    <row r="1413" spans="1:2" x14ac:dyDescent="0.25">
      <c r="A1413" s="8">
        <v>43159.791666666664</v>
      </c>
      <c r="B1413" s="9">
        <v>53</v>
      </c>
    </row>
    <row r="1414" spans="1:2" x14ac:dyDescent="0.25">
      <c r="A1414" s="8">
        <v>43159.833333333336</v>
      </c>
      <c r="B1414" s="9">
        <v>54</v>
      </c>
    </row>
    <row r="1415" spans="1:2" x14ac:dyDescent="0.25">
      <c r="A1415" s="8">
        <v>43159.875</v>
      </c>
      <c r="B1415" s="9">
        <v>55</v>
      </c>
    </row>
    <row r="1416" spans="1:2" x14ac:dyDescent="0.25">
      <c r="A1416" s="8">
        <v>43159.916666666664</v>
      </c>
      <c r="B1416" s="9">
        <v>56</v>
      </c>
    </row>
    <row r="1417" spans="1:2" x14ac:dyDescent="0.25">
      <c r="A1417" s="8">
        <v>43159.958333333336</v>
      </c>
      <c r="B1417" s="9">
        <v>55</v>
      </c>
    </row>
    <row r="1418" spans="1:2" x14ac:dyDescent="0.25">
      <c r="A1418" s="8">
        <v>43160</v>
      </c>
      <c r="B1418" s="9">
        <v>56</v>
      </c>
    </row>
    <row r="1419" spans="1:2" x14ac:dyDescent="0.25">
      <c r="A1419" s="8">
        <v>43160.041666666664</v>
      </c>
      <c r="B1419" s="9">
        <v>55</v>
      </c>
    </row>
    <row r="1420" spans="1:2" x14ac:dyDescent="0.25">
      <c r="A1420" s="8">
        <v>43160.083333333336</v>
      </c>
      <c r="B1420" s="9">
        <v>55</v>
      </c>
    </row>
    <row r="1421" spans="1:2" x14ac:dyDescent="0.25">
      <c r="A1421" s="8">
        <v>43160.125</v>
      </c>
      <c r="B1421" s="9">
        <v>54</v>
      </c>
    </row>
    <row r="1422" spans="1:2" x14ac:dyDescent="0.25">
      <c r="A1422" s="8">
        <v>43160.166666666664</v>
      </c>
      <c r="B1422" s="9">
        <v>53</v>
      </c>
    </row>
    <row r="1423" spans="1:2" x14ac:dyDescent="0.25">
      <c r="A1423" s="8">
        <v>43160.208333333336</v>
      </c>
      <c r="B1423" s="9">
        <v>52</v>
      </c>
    </row>
    <row r="1424" spans="1:2" x14ac:dyDescent="0.25">
      <c r="A1424" s="8">
        <v>43160.25</v>
      </c>
      <c r="B1424" s="9">
        <v>52</v>
      </c>
    </row>
    <row r="1425" spans="1:2" x14ac:dyDescent="0.25">
      <c r="A1425" s="8">
        <v>43160.291666666664</v>
      </c>
      <c r="B1425" s="9">
        <v>50</v>
      </c>
    </row>
    <row r="1426" spans="1:2" x14ac:dyDescent="0.25">
      <c r="A1426" s="8">
        <v>43160.333333333336</v>
      </c>
      <c r="B1426" s="9">
        <v>54</v>
      </c>
    </row>
    <row r="1427" spans="1:2" x14ac:dyDescent="0.25">
      <c r="A1427" s="8">
        <v>43160.375</v>
      </c>
      <c r="B1427" s="9">
        <v>54</v>
      </c>
    </row>
    <row r="1428" spans="1:2" x14ac:dyDescent="0.25">
      <c r="A1428" s="8">
        <v>43160.416666666664</v>
      </c>
      <c r="B1428" s="9">
        <v>56</v>
      </c>
    </row>
    <row r="1429" spans="1:2" x14ac:dyDescent="0.25">
      <c r="A1429" s="8">
        <v>43160.458333333336</v>
      </c>
      <c r="B1429" s="9">
        <v>57</v>
      </c>
    </row>
    <row r="1430" spans="1:2" x14ac:dyDescent="0.25">
      <c r="A1430" s="8">
        <v>43160.5</v>
      </c>
      <c r="B1430" s="9">
        <v>57</v>
      </c>
    </row>
    <row r="1431" spans="1:2" x14ac:dyDescent="0.25">
      <c r="A1431" s="8">
        <v>43160.541666666664</v>
      </c>
      <c r="B1431" s="9">
        <v>57</v>
      </c>
    </row>
    <row r="1432" spans="1:2" x14ac:dyDescent="0.25">
      <c r="A1432" s="8">
        <v>43160.583333333336</v>
      </c>
      <c r="B1432" s="9">
        <v>57</v>
      </c>
    </row>
    <row r="1433" spans="1:2" x14ac:dyDescent="0.25">
      <c r="A1433" s="8">
        <v>43160.625</v>
      </c>
      <c r="B1433" s="9">
        <v>55</v>
      </c>
    </row>
    <row r="1434" spans="1:2" x14ac:dyDescent="0.25">
      <c r="A1434" s="8">
        <v>43160.666666666664</v>
      </c>
      <c r="B1434" s="9">
        <v>53</v>
      </c>
    </row>
    <row r="1435" spans="1:2" x14ac:dyDescent="0.25">
      <c r="A1435" s="8">
        <v>43160.708333333336</v>
      </c>
      <c r="B1435" s="9">
        <v>54</v>
      </c>
    </row>
    <row r="1436" spans="1:2" x14ac:dyDescent="0.25">
      <c r="A1436" s="8">
        <v>43160.75</v>
      </c>
      <c r="B1436" s="9">
        <v>55</v>
      </c>
    </row>
    <row r="1437" spans="1:2" x14ac:dyDescent="0.25">
      <c r="A1437" s="8">
        <v>43160.791666666664</v>
      </c>
      <c r="B1437" s="9">
        <v>58</v>
      </c>
    </row>
    <row r="1438" spans="1:2" x14ac:dyDescent="0.25">
      <c r="A1438" s="8">
        <v>43160.833333333336</v>
      </c>
      <c r="B1438" s="9">
        <v>54</v>
      </c>
    </row>
    <row r="1439" spans="1:2" x14ac:dyDescent="0.25">
      <c r="A1439" s="8">
        <v>43160.875</v>
      </c>
      <c r="B1439" s="9">
        <v>52</v>
      </c>
    </row>
    <row r="1440" spans="1:2" x14ac:dyDescent="0.25">
      <c r="A1440" s="8">
        <v>43160.916666666664</v>
      </c>
      <c r="B1440" s="9">
        <v>44</v>
      </c>
    </row>
    <row r="1441" spans="1:2" x14ac:dyDescent="0.25">
      <c r="A1441" s="8">
        <v>43160.958333333336</v>
      </c>
      <c r="B1441" s="9">
        <v>43</v>
      </c>
    </row>
    <row r="1442" spans="1:2" x14ac:dyDescent="0.25">
      <c r="A1442" s="8">
        <v>43161</v>
      </c>
      <c r="B1442" s="9">
        <v>44</v>
      </c>
    </row>
    <row r="1443" spans="1:2" x14ac:dyDescent="0.25">
      <c r="A1443" s="8">
        <v>43161.041666666664</v>
      </c>
      <c r="B1443" s="9">
        <v>43</v>
      </c>
    </row>
    <row r="1444" spans="1:2" x14ac:dyDescent="0.25">
      <c r="A1444" s="8">
        <v>43161.083333333336</v>
      </c>
      <c r="B1444" s="9">
        <v>43</v>
      </c>
    </row>
    <row r="1445" spans="1:2" x14ac:dyDescent="0.25">
      <c r="A1445" s="8">
        <v>43161.125</v>
      </c>
      <c r="B1445" s="9">
        <v>42</v>
      </c>
    </row>
    <row r="1446" spans="1:2" x14ac:dyDescent="0.25">
      <c r="A1446" s="8">
        <v>43161.166666666664</v>
      </c>
      <c r="B1446" s="9">
        <v>43</v>
      </c>
    </row>
    <row r="1447" spans="1:2" x14ac:dyDescent="0.25">
      <c r="A1447" s="8">
        <v>43161.208333333336</v>
      </c>
      <c r="B1447" s="9">
        <v>42</v>
      </c>
    </row>
    <row r="1448" spans="1:2" x14ac:dyDescent="0.25">
      <c r="A1448" s="8">
        <v>43161.25</v>
      </c>
      <c r="B1448" s="9">
        <v>40</v>
      </c>
    </row>
    <row r="1449" spans="1:2" x14ac:dyDescent="0.25">
      <c r="A1449" s="8">
        <v>43161.291666666664</v>
      </c>
      <c r="B1449" s="9">
        <v>39</v>
      </c>
    </row>
    <row r="1450" spans="1:2" x14ac:dyDescent="0.25">
      <c r="A1450" s="8">
        <v>43161.333333333336</v>
      </c>
      <c r="B1450" s="9">
        <v>37</v>
      </c>
    </row>
    <row r="1451" spans="1:2" x14ac:dyDescent="0.25">
      <c r="A1451" s="8">
        <v>43161.375</v>
      </c>
      <c r="B1451" s="9">
        <v>37</v>
      </c>
    </row>
    <row r="1452" spans="1:2" x14ac:dyDescent="0.25">
      <c r="A1452" s="8">
        <v>43161.416666666664</v>
      </c>
      <c r="B1452" s="9">
        <v>37</v>
      </c>
    </row>
    <row r="1453" spans="1:2" x14ac:dyDescent="0.25">
      <c r="A1453" s="8">
        <v>43161.458333333336</v>
      </c>
      <c r="B1453" s="9">
        <v>37</v>
      </c>
    </row>
    <row r="1454" spans="1:2" x14ac:dyDescent="0.25">
      <c r="A1454" s="8">
        <v>43161.5</v>
      </c>
      <c r="B1454" s="9">
        <v>37</v>
      </c>
    </row>
    <row r="1455" spans="1:2" x14ac:dyDescent="0.25">
      <c r="A1455" s="8">
        <v>43161.541666666664</v>
      </c>
      <c r="B1455" s="9">
        <v>38</v>
      </c>
    </row>
    <row r="1456" spans="1:2" x14ac:dyDescent="0.25">
      <c r="A1456" s="8">
        <v>43161.583333333336</v>
      </c>
      <c r="B1456" s="9">
        <v>39</v>
      </c>
    </row>
    <row r="1457" spans="1:2" x14ac:dyDescent="0.25">
      <c r="A1457" s="8">
        <v>43161.625</v>
      </c>
      <c r="B1457" s="9">
        <v>39</v>
      </c>
    </row>
    <row r="1458" spans="1:2" x14ac:dyDescent="0.25">
      <c r="A1458" s="8">
        <v>43161.666666666664</v>
      </c>
      <c r="B1458" s="9">
        <v>38</v>
      </c>
    </row>
    <row r="1459" spans="1:2" x14ac:dyDescent="0.25">
      <c r="A1459" s="8">
        <v>43161.708333333336</v>
      </c>
      <c r="B1459" s="9">
        <v>37</v>
      </c>
    </row>
    <row r="1460" spans="1:2" x14ac:dyDescent="0.25">
      <c r="A1460" s="8">
        <v>43161.75</v>
      </c>
      <c r="B1460" s="9">
        <v>36</v>
      </c>
    </row>
    <row r="1461" spans="1:2" x14ac:dyDescent="0.25">
      <c r="A1461" s="8">
        <v>43161.791666666664</v>
      </c>
      <c r="B1461" s="9">
        <v>36</v>
      </c>
    </row>
    <row r="1462" spans="1:2" x14ac:dyDescent="0.25">
      <c r="A1462" s="8">
        <v>43161.833333333336</v>
      </c>
      <c r="B1462" s="9">
        <v>37</v>
      </c>
    </row>
    <row r="1463" spans="1:2" x14ac:dyDescent="0.25">
      <c r="A1463" s="8">
        <v>43161.875</v>
      </c>
      <c r="B1463" s="9">
        <v>37</v>
      </c>
    </row>
    <row r="1464" spans="1:2" x14ac:dyDescent="0.25">
      <c r="A1464" s="8">
        <v>43161.916666666664</v>
      </c>
      <c r="B1464" s="9">
        <v>38</v>
      </c>
    </row>
    <row r="1465" spans="1:2" x14ac:dyDescent="0.25">
      <c r="A1465" s="8">
        <v>43161.958333333336</v>
      </c>
      <c r="B1465" s="9">
        <v>37</v>
      </c>
    </row>
    <row r="1466" spans="1:2" x14ac:dyDescent="0.25">
      <c r="A1466" s="8">
        <v>43162</v>
      </c>
      <c r="B1466" s="9">
        <v>38</v>
      </c>
    </row>
    <row r="1467" spans="1:2" x14ac:dyDescent="0.25">
      <c r="A1467" s="8">
        <v>43162.041666666664</v>
      </c>
      <c r="B1467" s="9">
        <v>38</v>
      </c>
    </row>
    <row r="1468" spans="1:2" x14ac:dyDescent="0.25">
      <c r="A1468" s="8">
        <v>43162.083333333336</v>
      </c>
      <c r="B1468" s="9">
        <v>37</v>
      </c>
    </row>
    <row r="1469" spans="1:2" x14ac:dyDescent="0.25">
      <c r="A1469" s="8">
        <v>43162.125</v>
      </c>
      <c r="B1469" s="9">
        <v>39</v>
      </c>
    </row>
    <row r="1470" spans="1:2" x14ac:dyDescent="0.25">
      <c r="A1470" s="8">
        <v>43162.166666666664</v>
      </c>
      <c r="B1470" s="9">
        <v>39</v>
      </c>
    </row>
    <row r="1471" spans="1:2" x14ac:dyDescent="0.25">
      <c r="A1471" s="8">
        <v>43162.208333333336</v>
      </c>
      <c r="B1471" s="9">
        <v>39</v>
      </c>
    </row>
    <row r="1472" spans="1:2" x14ac:dyDescent="0.25">
      <c r="A1472" s="8">
        <v>43162.25</v>
      </c>
      <c r="B1472" s="9">
        <v>39</v>
      </c>
    </row>
    <row r="1473" spans="1:2" x14ac:dyDescent="0.25">
      <c r="A1473" s="8">
        <v>43162.291666666664</v>
      </c>
      <c r="B1473" s="9">
        <v>39</v>
      </c>
    </row>
    <row r="1474" spans="1:2" x14ac:dyDescent="0.25">
      <c r="A1474" s="8">
        <v>43162.333333333336</v>
      </c>
      <c r="B1474" s="9">
        <v>39</v>
      </c>
    </row>
    <row r="1475" spans="1:2" x14ac:dyDescent="0.25">
      <c r="A1475" s="8">
        <v>43162.375</v>
      </c>
      <c r="B1475" s="9">
        <v>39</v>
      </c>
    </row>
    <row r="1476" spans="1:2" x14ac:dyDescent="0.25">
      <c r="A1476" s="8">
        <v>43162.416666666664</v>
      </c>
      <c r="B1476" s="9">
        <v>40</v>
      </c>
    </row>
    <row r="1477" spans="1:2" x14ac:dyDescent="0.25">
      <c r="A1477" s="8">
        <v>43162.458333333336</v>
      </c>
      <c r="B1477" s="9">
        <v>43</v>
      </c>
    </row>
    <row r="1478" spans="1:2" x14ac:dyDescent="0.25">
      <c r="A1478" s="8">
        <v>43162.5</v>
      </c>
      <c r="B1478" s="9">
        <v>45</v>
      </c>
    </row>
    <row r="1479" spans="1:2" x14ac:dyDescent="0.25">
      <c r="A1479" s="8">
        <v>43162.541666666664</v>
      </c>
      <c r="B1479" s="9">
        <v>46</v>
      </c>
    </row>
    <row r="1480" spans="1:2" x14ac:dyDescent="0.25">
      <c r="A1480" s="8">
        <v>43162.583333333336</v>
      </c>
      <c r="B1480" s="9">
        <v>45</v>
      </c>
    </row>
    <row r="1481" spans="1:2" x14ac:dyDescent="0.25">
      <c r="A1481" s="8">
        <v>43162.625</v>
      </c>
      <c r="B1481" s="9">
        <v>46</v>
      </c>
    </row>
    <row r="1482" spans="1:2" x14ac:dyDescent="0.25">
      <c r="A1482" s="8">
        <v>43162.666666666664</v>
      </c>
      <c r="B1482" s="9">
        <v>46</v>
      </c>
    </row>
    <row r="1483" spans="1:2" x14ac:dyDescent="0.25">
      <c r="A1483" s="8">
        <v>43162.708333333336</v>
      </c>
      <c r="B1483" s="9">
        <v>45</v>
      </c>
    </row>
    <row r="1484" spans="1:2" x14ac:dyDescent="0.25">
      <c r="A1484" s="8">
        <v>43162.75</v>
      </c>
      <c r="B1484" s="9">
        <v>45</v>
      </c>
    </row>
    <row r="1485" spans="1:2" x14ac:dyDescent="0.25">
      <c r="A1485" s="8">
        <v>43162.791666666664</v>
      </c>
      <c r="B1485" s="9">
        <v>43</v>
      </c>
    </row>
    <row r="1486" spans="1:2" x14ac:dyDescent="0.25">
      <c r="A1486" s="8">
        <v>43162.833333333336</v>
      </c>
      <c r="B1486" s="9">
        <v>43</v>
      </c>
    </row>
    <row r="1487" spans="1:2" x14ac:dyDescent="0.25">
      <c r="A1487" s="8">
        <v>43162.875</v>
      </c>
      <c r="B1487" s="9">
        <v>43</v>
      </c>
    </row>
    <row r="1488" spans="1:2" x14ac:dyDescent="0.25">
      <c r="A1488" s="8">
        <v>43162.916666666664</v>
      </c>
      <c r="B1488" s="9">
        <v>42</v>
      </c>
    </row>
    <row r="1489" spans="1:2" x14ac:dyDescent="0.25">
      <c r="A1489" s="8">
        <v>43162.958333333336</v>
      </c>
      <c r="B1489" s="9">
        <v>43</v>
      </c>
    </row>
    <row r="1490" spans="1:2" x14ac:dyDescent="0.25">
      <c r="A1490" s="8">
        <v>43163</v>
      </c>
      <c r="B1490" s="9">
        <v>42</v>
      </c>
    </row>
    <row r="1491" spans="1:2" x14ac:dyDescent="0.25">
      <c r="A1491" s="8">
        <v>43163.041666666664</v>
      </c>
      <c r="B1491" s="9">
        <v>42</v>
      </c>
    </row>
    <row r="1492" spans="1:2" x14ac:dyDescent="0.25">
      <c r="A1492" s="8">
        <v>43163.083333333336</v>
      </c>
      <c r="B1492" s="9">
        <v>41</v>
      </c>
    </row>
    <row r="1493" spans="1:2" x14ac:dyDescent="0.25">
      <c r="A1493" s="8">
        <v>43163.125</v>
      </c>
      <c r="B1493" s="9">
        <v>41</v>
      </c>
    </row>
    <row r="1494" spans="1:2" x14ac:dyDescent="0.25">
      <c r="A1494" s="8">
        <v>43163.166666666664</v>
      </c>
      <c r="B1494" s="9">
        <v>41</v>
      </c>
    </row>
    <row r="1495" spans="1:2" x14ac:dyDescent="0.25">
      <c r="A1495" s="8">
        <v>43163.208333333336</v>
      </c>
      <c r="B1495" s="9">
        <v>41</v>
      </c>
    </row>
    <row r="1496" spans="1:2" x14ac:dyDescent="0.25">
      <c r="A1496" s="8">
        <v>43163.25</v>
      </c>
      <c r="B1496" s="9">
        <v>41</v>
      </c>
    </row>
    <row r="1497" spans="1:2" x14ac:dyDescent="0.25">
      <c r="A1497" s="8">
        <v>43163.291666666664</v>
      </c>
      <c r="B1497" s="9">
        <v>40</v>
      </c>
    </row>
    <row r="1498" spans="1:2" x14ac:dyDescent="0.25">
      <c r="A1498" s="8">
        <v>43163.333333333336</v>
      </c>
      <c r="B1498" s="9">
        <v>41</v>
      </c>
    </row>
    <row r="1499" spans="1:2" x14ac:dyDescent="0.25">
      <c r="A1499" s="8">
        <v>43163.375</v>
      </c>
      <c r="B1499" s="9">
        <v>41</v>
      </c>
    </row>
    <row r="1500" spans="1:2" x14ac:dyDescent="0.25">
      <c r="A1500" s="8">
        <v>43163.416666666664</v>
      </c>
      <c r="B1500" s="9">
        <v>42</v>
      </c>
    </row>
    <row r="1501" spans="1:2" x14ac:dyDescent="0.25">
      <c r="A1501" s="8">
        <v>43163.458333333336</v>
      </c>
      <c r="B1501" s="9">
        <v>43</v>
      </c>
    </row>
    <row r="1502" spans="1:2" x14ac:dyDescent="0.25">
      <c r="A1502" s="8">
        <v>43163.5</v>
      </c>
      <c r="B1502" s="9">
        <v>45</v>
      </c>
    </row>
    <row r="1503" spans="1:2" x14ac:dyDescent="0.25">
      <c r="A1503" s="8">
        <v>43163.541666666664</v>
      </c>
      <c r="B1503" s="9">
        <v>43</v>
      </c>
    </row>
    <row r="1504" spans="1:2" x14ac:dyDescent="0.25">
      <c r="A1504" s="8">
        <v>43163.583333333336</v>
      </c>
      <c r="B1504" s="9">
        <v>43</v>
      </c>
    </row>
    <row r="1505" spans="1:2" x14ac:dyDescent="0.25">
      <c r="A1505" s="8">
        <v>43163.625</v>
      </c>
      <c r="B1505" s="9">
        <v>43</v>
      </c>
    </row>
    <row r="1506" spans="1:2" x14ac:dyDescent="0.25">
      <c r="A1506" s="8">
        <v>43163.666666666664</v>
      </c>
      <c r="B1506" s="9">
        <v>43</v>
      </c>
    </row>
    <row r="1507" spans="1:2" x14ac:dyDescent="0.25">
      <c r="A1507" s="8">
        <v>43163.708333333336</v>
      </c>
      <c r="B1507" s="9">
        <v>43</v>
      </c>
    </row>
    <row r="1508" spans="1:2" x14ac:dyDescent="0.25">
      <c r="A1508" s="8">
        <v>43163.75</v>
      </c>
      <c r="B1508" s="9">
        <v>41</v>
      </c>
    </row>
    <row r="1509" spans="1:2" x14ac:dyDescent="0.25">
      <c r="A1509" s="8">
        <v>43163.791666666664</v>
      </c>
      <c r="B1509" s="9">
        <v>40</v>
      </c>
    </row>
    <row r="1510" spans="1:2" x14ac:dyDescent="0.25">
      <c r="A1510" s="8">
        <v>43163.833333333336</v>
      </c>
      <c r="B1510" s="9">
        <v>37</v>
      </c>
    </row>
    <row r="1511" spans="1:2" x14ac:dyDescent="0.25">
      <c r="A1511" s="8">
        <v>43163.875</v>
      </c>
      <c r="B1511" s="9">
        <v>37</v>
      </c>
    </row>
    <row r="1512" spans="1:2" x14ac:dyDescent="0.25">
      <c r="A1512" s="8">
        <v>43163.916666666664</v>
      </c>
      <c r="B1512" s="9">
        <v>36</v>
      </c>
    </row>
    <row r="1513" spans="1:2" x14ac:dyDescent="0.25">
      <c r="A1513" s="8">
        <v>43163.958333333336</v>
      </c>
      <c r="B1513" s="9">
        <v>36</v>
      </c>
    </row>
    <row r="1514" spans="1:2" x14ac:dyDescent="0.25">
      <c r="A1514" s="8">
        <v>43164</v>
      </c>
      <c r="B1514" s="9">
        <v>35</v>
      </c>
    </row>
    <row r="1515" spans="1:2" x14ac:dyDescent="0.25">
      <c r="A1515" s="8">
        <v>43164.041666666664</v>
      </c>
      <c r="B1515" s="9">
        <v>35</v>
      </c>
    </row>
    <row r="1516" spans="1:2" x14ac:dyDescent="0.25">
      <c r="A1516" s="8">
        <v>43164.083333333336</v>
      </c>
      <c r="B1516" s="9">
        <v>36</v>
      </c>
    </row>
    <row r="1517" spans="1:2" x14ac:dyDescent="0.25">
      <c r="A1517" s="8">
        <v>43164.125</v>
      </c>
      <c r="B1517" s="9">
        <v>36</v>
      </c>
    </row>
    <row r="1518" spans="1:2" x14ac:dyDescent="0.25">
      <c r="A1518" s="8">
        <v>43164.166666666664</v>
      </c>
      <c r="B1518" s="9">
        <v>35</v>
      </c>
    </row>
    <row r="1519" spans="1:2" x14ac:dyDescent="0.25">
      <c r="A1519" s="8">
        <v>43164.208333333336</v>
      </c>
      <c r="B1519" s="9">
        <v>36</v>
      </c>
    </row>
    <row r="1520" spans="1:2" x14ac:dyDescent="0.25">
      <c r="A1520" s="8">
        <v>43164.25</v>
      </c>
      <c r="B1520" s="9">
        <v>36</v>
      </c>
    </row>
    <row r="1521" spans="1:2" x14ac:dyDescent="0.25">
      <c r="A1521" s="8">
        <v>43164.291666666664</v>
      </c>
      <c r="B1521" s="9">
        <v>35</v>
      </c>
    </row>
    <row r="1522" spans="1:2" x14ac:dyDescent="0.25">
      <c r="A1522" s="8">
        <v>43164.333333333336</v>
      </c>
      <c r="B1522" s="9">
        <v>36</v>
      </c>
    </row>
    <row r="1523" spans="1:2" x14ac:dyDescent="0.25">
      <c r="A1523" s="8">
        <v>43164.375</v>
      </c>
      <c r="B1523" s="9">
        <v>37</v>
      </c>
    </row>
    <row r="1524" spans="1:2" x14ac:dyDescent="0.25">
      <c r="A1524" s="8">
        <v>43164.416666666664</v>
      </c>
      <c r="B1524" s="9">
        <v>39</v>
      </c>
    </row>
    <row r="1525" spans="1:2" x14ac:dyDescent="0.25">
      <c r="A1525" s="8">
        <v>43164.458333333336</v>
      </c>
      <c r="B1525" s="9">
        <v>39</v>
      </c>
    </row>
    <row r="1526" spans="1:2" x14ac:dyDescent="0.25">
      <c r="A1526" s="8">
        <v>43164.5</v>
      </c>
      <c r="B1526" s="9">
        <v>39</v>
      </c>
    </row>
    <row r="1527" spans="1:2" x14ac:dyDescent="0.25">
      <c r="A1527" s="8">
        <v>43164.541666666664</v>
      </c>
      <c r="B1527" s="9">
        <v>39</v>
      </c>
    </row>
    <row r="1528" spans="1:2" x14ac:dyDescent="0.25">
      <c r="A1528" s="8">
        <v>43164.583333333336</v>
      </c>
      <c r="B1528" s="9">
        <v>39</v>
      </c>
    </row>
    <row r="1529" spans="1:2" x14ac:dyDescent="0.25">
      <c r="A1529" s="8">
        <v>43164.625</v>
      </c>
      <c r="B1529" s="9">
        <v>39</v>
      </c>
    </row>
    <row r="1530" spans="1:2" x14ac:dyDescent="0.25">
      <c r="A1530" s="8">
        <v>43164.666666666664</v>
      </c>
      <c r="B1530" s="9">
        <v>41</v>
      </c>
    </row>
    <row r="1531" spans="1:2" x14ac:dyDescent="0.25">
      <c r="A1531" s="8">
        <v>43164.708333333336</v>
      </c>
      <c r="B1531" s="9">
        <v>41</v>
      </c>
    </row>
    <row r="1532" spans="1:2" x14ac:dyDescent="0.25">
      <c r="A1532" s="8">
        <v>43164.75</v>
      </c>
      <c r="B1532" s="9">
        <v>41</v>
      </c>
    </row>
    <row r="1533" spans="1:2" x14ac:dyDescent="0.25">
      <c r="A1533" s="8">
        <v>43164.791666666664</v>
      </c>
      <c r="B1533" s="9">
        <v>40</v>
      </c>
    </row>
    <row r="1534" spans="1:2" x14ac:dyDescent="0.25">
      <c r="A1534" s="8">
        <v>43164.833333333336</v>
      </c>
      <c r="B1534" s="9">
        <v>39</v>
      </c>
    </row>
    <row r="1535" spans="1:2" x14ac:dyDescent="0.25">
      <c r="A1535" s="8">
        <v>43164.875</v>
      </c>
      <c r="B1535" s="9">
        <v>39</v>
      </c>
    </row>
    <row r="1536" spans="1:2" x14ac:dyDescent="0.25">
      <c r="A1536" s="8">
        <v>43164.916666666664</v>
      </c>
      <c r="B1536" s="9">
        <v>38</v>
      </c>
    </row>
    <row r="1537" spans="1:2" x14ac:dyDescent="0.25">
      <c r="A1537" s="8">
        <v>43164.958333333336</v>
      </c>
      <c r="B1537" s="9">
        <v>37</v>
      </c>
    </row>
    <row r="1538" spans="1:2" x14ac:dyDescent="0.25">
      <c r="A1538" s="8">
        <v>43165</v>
      </c>
      <c r="B1538" s="9">
        <v>37</v>
      </c>
    </row>
    <row r="1539" spans="1:2" x14ac:dyDescent="0.25">
      <c r="A1539" s="8">
        <v>43165.041666666664</v>
      </c>
      <c r="B1539" s="9">
        <v>37</v>
      </c>
    </row>
    <row r="1540" spans="1:2" x14ac:dyDescent="0.25">
      <c r="A1540" s="8">
        <v>43165.083333333336</v>
      </c>
      <c r="B1540" s="9">
        <v>36</v>
      </c>
    </row>
    <row r="1541" spans="1:2" x14ac:dyDescent="0.25">
      <c r="A1541" s="8">
        <v>43165.125</v>
      </c>
      <c r="B1541" s="9">
        <v>36</v>
      </c>
    </row>
    <row r="1542" spans="1:2" x14ac:dyDescent="0.25">
      <c r="A1542" s="8">
        <v>43165.166666666664</v>
      </c>
      <c r="B1542" s="9">
        <v>35</v>
      </c>
    </row>
    <row r="1543" spans="1:2" x14ac:dyDescent="0.25">
      <c r="A1543" s="8">
        <v>43165.208333333336</v>
      </c>
      <c r="B1543" s="9">
        <v>36</v>
      </c>
    </row>
    <row r="1544" spans="1:2" x14ac:dyDescent="0.25">
      <c r="A1544" s="8">
        <v>43165.25</v>
      </c>
      <c r="B1544" s="9">
        <v>36</v>
      </c>
    </row>
    <row r="1545" spans="1:2" x14ac:dyDescent="0.25">
      <c r="A1545" s="8">
        <v>43165.291666666664</v>
      </c>
      <c r="B1545" s="9">
        <v>35</v>
      </c>
    </row>
    <row r="1546" spans="1:2" x14ac:dyDescent="0.25">
      <c r="A1546" s="8">
        <v>43165.333333333336</v>
      </c>
      <c r="B1546" s="9">
        <v>37</v>
      </c>
    </row>
    <row r="1547" spans="1:2" x14ac:dyDescent="0.25">
      <c r="A1547" s="8">
        <v>43165.375</v>
      </c>
      <c r="B1547" s="9">
        <v>37</v>
      </c>
    </row>
    <row r="1548" spans="1:2" x14ac:dyDescent="0.25">
      <c r="A1548" s="8">
        <v>43165.416666666664</v>
      </c>
      <c r="B1548" s="9">
        <v>40</v>
      </c>
    </row>
    <row r="1549" spans="1:2" x14ac:dyDescent="0.25">
      <c r="A1549" s="8">
        <v>43165.458333333336</v>
      </c>
      <c r="B1549" s="9">
        <v>43</v>
      </c>
    </row>
    <row r="1550" spans="1:2" x14ac:dyDescent="0.25">
      <c r="A1550" s="8">
        <v>43165.5</v>
      </c>
      <c r="B1550" s="9">
        <v>43</v>
      </c>
    </row>
    <row r="1551" spans="1:2" x14ac:dyDescent="0.25">
      <c r="A1551" s="8">
        <v>43165.541666666664</v>
      </c>
      <c r="B1551" s="9">
        <v>45</v>
      </c>
    </row>
    <row r="1552" spans="1:2" x14ac:dyDescent="0.25">
      <c r="A1552" s="8">
        <v>43165.583333333336</v>
      </c>
      <c r="B1552" s="9">
        <v>46</v>
      </c>
    </row>
    <row r="1553" spans="1:2" x14ac:dyDescent="0.25">
      <c r="A1553" s="8">
        <v>43165.625</v>
      </c>
      <c r="B1553" s="9">
        <v>45</v>
      </c>
    </row>
    <row r="1554" spans="1:2" x14ac:dyDescent="0.25">
      <c r="A1554" s="8">
        <v>43165.666666666664</v>
      </c>
      <c r="B1554" s="9">
        <v>45</v>
      </c>
    </row>
    <row r="1555" spans="1:2" x14ac:dyDescent="0.25">
      <c r="A1555" s="8">
        <v>43165.708333333336</v>
      </c>
      <c r="B1555" s="9">
        <v>43</v>
      </c>
    </row>
    <row r="1556" spans="1:2" x14ac:dyDescent="0.25">
      <c r="A1556" s="8">
        <v>43165.75</v>
      </c>
      <c r="B1556" s="9">
        <v>43</v>
      </c>
    </row>
    <row r="1557" spans="1:2" x14ac:dyDescent="0.25">
      <c r="A1557" s="8">
        <v>43165.791666666664</v>
      </c>
      <c r="B1557" s="9">
        <v>41</v>
      </c>
    </row>
    <row r="1558" spans="1:2" x14ac:dyDescent="0.25">
      <c r="A1558" s="8">
        <v>43165.833333333336</v>
      </c>
      <c r="B1558" s="9">
        <v>41</v>
      </c>
    </row>
    <row r="1559" spans="1:2" x14ac:dyDescent="0.25">
      <c r="A1559" s="8">
        <v>43165.875</v>
      </c>
      <c r="B1559" s="9">
        <v>41</v>
      </c>
    </row>
    <row r="1560" spans="1:2" x14ac:dyDescent="0.25">
      <c r="A1560" s="8">
        <v>43165.916666666664</v>
      </c>
      <c r="B1560" s="9">
        <v>40</v>
      </c>
    </row>
    <row r="1561" spans="1:2" x14ac:dyDescent="0.25">
      <c r="A1561" s="8">
        <v>43165.958333333336</v>
      </c>
      <c r="B1561" s="9">
        <v>39</v>
      </c>
    </row>
    <row r="1562" spans="1:2" x14ac:dyDescent="0.25">
      <c r="A1562" s="8">
        <v>43166</v>
      </c>
      <c r="B1562" s="9">
        <v>39</v>
      </c>
    </row>
    <row r="1563" spans="1:2" x14ac:dyDescent="0.25">
      <c r="A1563" s="8">
        <v>43166.041666666664</v>
      </c>
      <c r="B1563" s="9">
        <v>38</v>
      </c>
    </row>
    <row r="1564" spans="1:2" x14ac:dyDescent="0.25">
      <c r="A1564" s="8">
        <v>43166.083333333336</v>
      </c>
      <c r="B1564" s="9">
        <v>37</v>
      </c>
    </row>
    <row r="1565" spans="1:2" x14ac:dyDescent="0.25">
      <c r="A1565" s="8">
        <v>43166.125</v>
      </c>
      <c r="B1565" s="9">
        <v>34</v>
      </c>
    </row>
    <row r="1566" spans="1:2" x14ac:dyDescent="0.25">
      <c r="A1566" s="8">
        <v>43166.166666666664</v>
      </c>
      <c r="B1566" s="9">
        <v>34</v>
      </c>
    </row>
    <row r="1567" spans="1:2" x14ac:dyDescent="0.25">
      <c r="A1567" s="8">
        <v>43166.208333333336</v>
      </c>
      <c r="B1567" s="9">
        <v>34</v>
      </c>
    </row>
    <row r="1568" spans="1:2" x14ac:dyDescent="0.25">
      <c r="A1568" s="8">
        <v>43166.25</v>
      </c>
      <c r="B1568" s="9">
        <v>36</v>
      </c>
    </row>
    <row r="1569" spans="1:2" x14ac:dyDescent="0.25">
      <c r="A1569" s="8">
        <v>43166.291666666664</v>
      </c>
      <c r="B1569" s="9">
        <v>36</v>
      </c>
    </row>
    <row r="1570" spans="1:2" x14ac:dyDescent="0.25">
      <c r="A1570" s="8">
        <v>43166.333333333336</v>
      </c>
      <c r="B1570" s="9">
        <v>36</v>
      </c>
    </row>
    <row r="1571" spans="1:2" x14ac:dyDescent="0.25">
      <c r="A1571" s="8">
        <v>43166.375</v>
      </c>
      <c r="B1571" s="9">
        <v>37</v>
      </c>
    </row>
    <row r="1572" spans="1:2" x14ac:dyDescent="0.25">
      <c r="A1572" s="8">
        <v>43166.416666666664</v>
      </c>
      <c r="B1572" s="9">
        <v>38</v>
      </c>
    </row>
    <row r="1573" spans="1:2" x14ac:dyDescent="0.25">
      <c r="A1573" s="8">
        <v>43166.458333333336</v>
      </c>
      <c r="B1573" s="9">
        <v>37</v>
      </c>
    </row>
    <row r="1574" spans="1:2" x14ac:dyDescent="0.25">
      <c r="A1574" s="8">
        <v>43166.5</v>
      </c>
      <c r="B1574" s="9">
        <v>36</v>
      </c>
    </row>
    <row r="1575" spans="1:2" x14ac:dyDescent="0.25">
      <c r="A1575" s="8">
        <v>43166.541666666664</v>
      </c>
      <c r="B1575" s="9">
        <v>34</v>
      </c>
    </row>
    <row r="1576" spans="1:2" x14ac:dyDescent="0.25">
      <c r="A1576" s="8">
        <v>43166.583333333336</v>
      </c>
      <c r="B1576" s="9">
        <v>34</v>
      </c>
    </row>
    <row r="1577" spans="1:2" x14ac:dyDescent="0.25">
      <c r="A1577" s="8">
        <v>43166.625</v>
      </c>
      <c r="B1577" s="9">
        <v>36</v>
      </c>
    </row>
    <row r="1578" spans="1:2" x14ac:dyDescent="0.25">
      <c r="A1578" s="8">
        <v>43166.666666666664</v>
      </c>
      <c r="B1578" s="9">
        <v>34</v>
      </c>
    </row>
    <row r="1579" spans="1:2" x14ac:dyDescent="0.25">
      <c r="A1579" s="8">
        <v>43166.708333333336</v>
      </c>
      <c r="B1579" s="9">
        <v>34</v>
      </c>
    </row>
    <row r="1580" spans="1:2" x14ac:dyDescent="0.25">
      <c r="A1580" s="8">
        <v>43166.75</v>
      </c>
      <c r="B1580" s="9">
        <v>34</v>
      </c>
    </row>
    <row r="1581" spans="1:2" x14ac:dyDescent="0.25">
      <c r="A1581" s="8">
        <v>43166.791666666664</v>
      </c>
      <c r="B1581" s="9">
        <v>35</v>
      </c>
    </row>
    <row r="1582" spans="1:2" x14ac:dyDescent="0.25">
      <c r="A1582" s="8">
        <v>43166.833333333336</v>
      </c>
      <c r="B1582" s="9">
        <v>35</v>
      </c>
    </row>
    <row r="1583" spans="1:2" x14ac:dyDescent="0.25">
      <c r="A1583" s="8">
        <v>43166.875</v>
      </c>
      <c r="B1583" s="9">
        <v>35</v>
      </c>
    </row>
    <row r="1584" spans="1:2" x14ac:dyDescent="0.25">
      <c r="A1584" s="8">
        <v>43166.916666666664</v>
      </c>
      <c r="B1584" s="9">
        <v>36</v>
      </c>
    </row>
    <row r="1585" spans="1:2" x14ac:dyDescent="0.25">
      <c r="A1585" s="8">
        <v>43166.958333333336</v>
      </c>
      <c r="B1585" s="9">
        <v>35</v>
      </c>
    </row>
    <row r="1586" spans="1:2" x14ac:dyDescent="0.25">
      <c r="A1586" s="8">
        <v>43167</v>
      </c>
      <c r="B1586" s="9">
        <v>36</v>
      </c>
    </row>
    <row r="1587" spans="1:2" x14ac:dyDescent="0.25">
      <c r="A1587" s="8">
        <v>43167.041666666664</v>
      </c>
      <c r="B1587" s="9">
        <v>36</v>
      </c>
    </row>
    <row r="1588" spans="1:2" x14ac:dyDescent="0.25">
      <c r="A1588" s="8">
        <v>43167.083333333336</v>
      </c>
      <c r="B1588" s="9">
        <v>37</v>
      </c>
    </row>
    <row r="1589" spans="1:2" x14ac:dyDescent="0.25">
      <c r="A1589" s="8">
        <v>43167.125</v>
      </c>
      <c r="B1589" s="9">
        <v>36</v>
      </c>
    </row>
    <row r="1590" spans="1:2" x14ac:dyDescent="0.25">
      <c r="A1590" s="8">
        <v>43167.166666666664</v>
      </c>
      <c r="B1590" s="9">
        <v>36</v>
      </c>
    </row>
    <row r="1591" spans="1:2" x14ac:dyDescent="0.25">
      <c r="A1591" s="8">
        <v>43167.208333333336</v>
      </c>
      <c r="B1591" s="9">
        <v>35</v>
      </c>
    </row>
    <row r="1592" spans="1:2" x14ac:dyDescent="0.25">
      <c r="A1592" s="8">
        <v>43167.25</v>
      </c>
      <c r="B1592" s="9">
        <v>34</v>
      </c>
    </row>
    <row r="1593" spans="1:2" x14ac:dyDescent="0.25">
      <c r="A1593" s="8">
        <v>43167.291666666664</v>
      </c>
      <c r="B1593" s="9">
        <v>35</v>
      </c>
    </row>
    <row r="1594" spans="1:2" x14ac:dyDescent="0.25">
      <c r="A1594" s="8">
        <v>43167.333333333336</v>
      </c>
      <c r="B1594" s="9">
        <v>37</v>
      </c>
    </row>
    <row r="1595" spans="1:2" x14ac:dyDescent="0.25">
      <c r="A1595" s="8">
        <v>43167.375</v>
      </c>
      <c r="B1595" s="9">
        <v>38</v>
      </c>
    </row>
    <row r="1596" spans="1:2" x14ac:dyDescent="0.25">
      <c r="A1596" s="8">
        <v>43167.416666666664</v>
      </c>
      <c r="B1596" s="9">
        <v>40</v>
      </c>
    </row>
    <row r="1597" spans="1:2" x14ac:dyDescent="0.25">
      <c r="A1597" s="8">
        <v>43167.458333333336</v>
      </c>
      <c r="B1597" s="9">
        <v>39</v>
      </c>
    </row>
    <row r="1598" spans="1:2" x14ac:dyDescent="0.25">
      <c r="A1598" s="8">
        <v>43167.5</v>
      </c>
      <c r="B1598" s="9">
        <v>41</v>
      </c>
    </row>
    <row r="1599" spans="1:2" x14ac:dyDescent="0.25">
      <c r="A1599" s="8">
        <v>43167.541666666664</v>
      </c>
      <c r="B1599" s="9">
        <v>40</v>
      </c>
    </row>
    <row r="1600" spans="1:2" x14ac:dyDescent="0.25">
      <c r="A1600" s="8">
        <v>43167.583333333336</v>
      </c>
      <c r="B1600" s="9">
        <v>39</v>
      </c>
    </row>
    <row r="1601" spans="1:2" x14ac:dyDescent="0.25">
      <c r="A1601" s="8">
        <v>43167.625</v>
      </c>
      <c r="B1601" s="9">
        <v>39</v>
      </c>
    </row>
    <row r="1602" spans="1:2" x14ac:dyDescent="0.25">
      <c r="A1602" s="8">
        <v>43167.666666666664</v>
      </c>
      <c r="B1602" s="9">
        <v>40</v>
      </c>
    </row>
    <row r="1603" spans="1:2" x14ac:dyDescent="0.25">
      <c r="A1603" s="8">
        <v>43167.708333333336</v>
      </c>
      <c r="B1603" s="9">
        <v>39</v>
      </c>
    </row>
    <row r="1604" spans="1:2" x14ac:dyDescent="0.25">
      <c r="A1604" s="8">
        <v>43167.75</v>
      </c>
      <c r="B1604" s="9">
        <v>39</v>
      </c>
    </row>
    <row r="1605" spans="1:2" x14ac:dyDescent="0.25">
      <c r="A1605" s="8">
        <v>43167.791666666664</v>
      </c>
      <c r="B1605" s="9">
        <v>39</v>
      </c>
    </row>
    <row r="1606" spans="1:2" x14ac:dyDescent="0.25">
      <c r="A1606" s="8">
        <v>43167.833333333336</v>
      </c>
      <c r="B1606" s="9">
        <v>37</v>
      </c>
    </row>
    <row r="1607" spans="1:2" x14ac:dyDescent="0.25">
      <c r="A1607" s="8">
        <v>43167.875</v>
      </c>
      <c r="B1607" s="9">
        <v>37</v>
      </c>
    </row>
    <row r="1608" spans="1:2" x14ac:dyDescent="0.25">
      <c r="A1608" s="8">
        <v>43167.916666666664</v>
      </c>
      <c r="B1608" s="9">
        <v>37</v>
      </c>
    </row>
    <row r="1609" spans="1:2" x14ac:dyDescent="0.25">
      <c r="A1609" s="8">
        <v>43167.958333333336</v>
      </c>
      <c r="B1609" s="9">
        <v>36</v>
      </c>
    </row>
    <row r="1610" spans="1:2" x14ac:dyDescent="0.25">
      <c r="A1610" s="8">
        <v>43168</v>
      </c>
      <c r="B1610" s="9">
        <v>35</v>
      </c>
    </row>
    <row r="1611" spans="1:2" x14ac:dyDescent="0.25">
      <c r="A1611" s="8">
        <v>43168.041666666664</v>
      </c>
      <c r="B1611" s="9">
        <v>34</v>
      </c>
    </row>
    <row r="1612" spans="1:2" x14ac:dyDescent="0.25">
      <c r="A1612" s="8">
        <v>43168.083333333336</v>
      </c>
      <c r="B1612" s="9">
        <v>34</v>
      </c>
    </row>
    <row r="1613" spans="1:2" x14ac:dyDescent="0.25">
      <c r="A1613" s="8">
        <v>43168.125</v>
      </c>
      <c r="B1613" s="9">
        <v>34</v>
      </c>
    </row>
    <row r="1614" spans="1:2" x14ac:dyDescent="0.25">
      <c r="A1614" s="8">
        <v>43168.166666666664</v>
      </c>
      <c r="B1614" s="9">
        <v>32</v>
      </c>
    </row>
    <row r="1615" spans="1:2" x14ac:dyDescent="0.25">
      <c r="A1615" s="8">
        <v>43168.208333333336</v>
      </c>
      <c r="B1615" s="9">
        <v>32</v>
      </c>
    </row>
    <row r="1616" spans="1:2" x14ac:dyDescent="0.25">
      <c r="A1616" s="8">
        <v>43168.25</v>
      </c>
      <c r="B1616" s="9">
        <v>32</v>
      </c>
    </row>
    <row r="1617" spans="1:2" x14ac:dyDescent="0.25">
      <c r="A1617" s="8">
        <v>43168.291666666664</v>
      </c>
      <c r="B1617" s="9">
        <v>32</v>
      </c>
    </row>
    <row r="1618" spans="1:2" x14ac:dyDescent="0.25">
      <c r="A1618" s="8">
        <v>43168.333333333336</v>
      </c>
      <c r="B1618" s="9">
        <v>32</v>
      </c>
    </row>
    <row r="1619" spans="1:2" x14ac:dyDescent="0.25">
      <c r="A1619" s="8">
        <v>43168.375</v>
      </c>
      <c r="B1619" s="9">
        <v>34</v>
      </c>
    </row>
    <row r="1620" spans="1:2" x14ac:dyDescent="0.25">
      <c r="A1620" s="8">
        <v>43168.416666666664</v>
      </c>
      <c r="B1620" s="9">
        <v>36</v>
      </c>
    </row>
    <row r="1621" spans="1:2" x14ac:dyDescent="0.25">
      <c r="A1621" s="8">
        <v>43168.458333333336</v>
      </c>
      <c r="B1621" s="9">
        <v>37</v>
      </c>
    </row>
    <row r="1622" spans="1:2" x14ac:dyDescent="0.25">
      <c r="A1622" s="8">
        <v>43168.5</v>
      </c>
      <c r="B1622" s="9">
        <v>39</v>
      </c>
    </row>
    <row r="1623" spans="1:2" x14ac:dyDescent="0.25">
      <c r="A1623" s="8">
        <v>43168.541666666664</v>
      </c>
      <c r="B1623" s="9">
        <v>41</v>
      </c>
    </row>
    <row r="1624" spans="1:2" x14ac:dyDescent="0.25">
      <c r="A1624" s="8">
        <v>43168.583333333336</v>
      </c>
      <c r="B1624" s="9">
        <v>43</v>
      </c>
    </row>
    <row r="1625" spans="1:2" x14ac:dyDescent="0.25">
      <c r="A1625" s="8">
        <v>43168.625</v>
      </c>
      <c r="B1625" s="9">
        <v>43</v>
      </c>
    </row>
    <row r="1626" spans="1:2" x14ac:dyDescent="0.25">
      <c r="A1626" s="8">
        <v>43168.666666666664</v>
      </c>
      <c r="B1626" s="9">
        <v>44</v>
      </c>
    </row>
    <row r="1627" spans="1:2" x14ac:dyDescent="0.25">
      <c r="A1627" s="8">
        <v>43168.708333333336</v>
      </c>
      <c r="B1627" s="9">
        <v>43</v>
      </c>
    </row>
    <row r="1628" spans="1:2" x14ac:dyDescent="0.25">
      <c r="A1628" s="8">
        <v>43168.75</v>
      </c>
      <c r="B1628" s="9">
        <v>41</v>
      </c>
    </row>
    <row r="1629" spans="1:2" x14ac:dyDescent="0.25">
      <c r="A1629" s="8">
        <v>43168.791666666664</v>
      </c>
      <c r="B1629" s="9">
        <v>40</v>
      </c>
    </row>
    <row r="1630" spans="1:2" x14ac:dyDescent="0.25">
      <c r="A1630" s="8">
        <v>43168.833333333336</v>
      </c>
      <c r="B1630" s="9">
        <v>39</v>
      </c>
    </row>
    <row r="1631" spans="1:2" x14ac:dyDescent="0.25">
      <c r="A1631" s="8">
        <v>43168.875</v>
      </c>
      <c r="B1631" s="9">
        <v>39</v>
      </c>
    </row>
    <row r="1632" spans="1:2" x14ac:dyDescent="0.25">
      <c r="A1632" s="8">
        <v>43168.916666666664</v>
      </c>
      <c r="B1632" s="9">
        <v>38</v>
      </c>
    </row>
    <row r="1633" spans="1:2" x14ac:dyDescent="0.25">
      <c r="A1633" s="8">
        <v>43168.958333333336</v>
      </c>
      <c r="B1633" s="9">
        <v>37</v>
      </c>
    </row>
    <row r="1634" spans="1:2" x14ac:dyDescent="0.25">
      <c r="A1634" s="8">
        <v>43169</v>
      </c>
      <c r="B1634" s="9">
        <v>36</v>
      </c>
    </row>
    <row r="1635" spans="1:2" x14ac:dyDescent="0.25">
      <c r="A1635" s="8">
        <v>43169.041666666664</v>
      </c>
      <c r="B1635" s="9">
        <v>36</v>
      </c>
    </row>
    <row r="1636" spans="1:2" x14ac:dyDescent="0.25">
      <c r="A1636" s="8">
        <v>43169.083333333336</v>
      </c>
      <c r="B1636" s="9">
        <v>36</v>
      </c>
    </row>
    <row r="1637" spans="1:2" x14ac:dyDescent="0.25">
      <c r="A1637" s="8">
        <v>43169.125</v>
      </c>
      <c r="B1637" s="9">
        <v>36</v>
      </c>
    </row>
    <row r="1638" spans="1:2" x14ac:dyDescent="0.25">
      <c r="A1638" s="8">
        <v>43169.166666666664</v>
      </c>
      <c r="B1638" s="9">
        <v>34</v>
      </c>
    </row>
    <row r="1639" spans="1:2" x14ac:dyDescent="0.25">
      <c r="A1639" s="8">
        <v>43169.208333333336</v>
      </c>
      <c r="B1639" s="9">
        <v>34</v>
      </c>
    </row>
    <row r="1640" spans="1:2" x14ac:dyDescent="0.25">
      <c r="A1640" s="8">
        <v>43169.25</v>
      </c>
      <c r="B1640" s="9">
        <v>34</v>
      </c>
    </row>
    <row r="1641" spans="1:2" x14ac:dyDescent="0.25">
      <c r="A1641" s="8">
        <v>43169.291666666664</v>
      </c>
      <c r="B1641" s="9">
        <v>34</v>
      </c>
    </row>
    <row r="1642" spans="1:2" x14ac:dyDescent="0.25">
      <c r="A1642" s="8">
        <v>43169.333333333336</v>
      </c>
      <c r="B1642" s="9">
        <v>34</v>
      </c>
    </row>
    <row r="1643" spans="1:2" x14ac:dyDescent="0.25">
      <c r="A1643" s="8">
        <v>43169.375</v>
      </c>
      <c r="B1643" s="9">
        <v>36</v>
      </c>
    </row>
    <row r="1644" spans="1:2" x14ac:dyDescent="0.25">
      <c r="A1644" s="8">
        <v>43169.416666666664</v>
      </c>
      <c r="B1644" s="9">
        <v>38</v>
      </c>
    </row>
    <row r="1645" spans="1:2" x14ac:dyDescent="0.25">
      <c r="A1645" s="8">
        <v>43169.458333333336</v>
      </c>
      <c r="B1645" s="9">
        <v>39</v>
      </c>
    </row>
    <row r="1646" spans="1:2" x14ac:dyDescent="0.25">
      <c r="A1646" s="8">
        <v>43169.5</v>
      </c>
      <c r="B1646" s="9">
        <v>39</v>
      </c>
    </row>
    <row r="1647" spans="1:2" x14ac:dyDescent="0.25">
      <c r="A1647" s="8">
        <v>43169.541666666664</v>
      </c>
      <c r="B1647" s="9">
        <v>40</v>
      </c>
    </row>
    <row r="1648" spans="1:2" x14ac:dyDescent="0.25">
      <c r="A1648" s="8">
        <v>43169.583333333336</v>
      </c>
      <c r="B1648" s="9">
        <v>39</v>
      </c>
    </row>
    <row r="1649" spans="1:2" x14ac:dyDescent="0.25">
      <c r="A1649" s="8">
        <v>43169.625</v>
      </c>
      <c r="B1649" s="9">
        <v>41</v>
      </c>
    </row>
    <row r="1650" spans="1:2" x14ac:dyDescent="0.25">
      <c r="A1650" s="8">
        <v>43169.666666666664</v>
      </c>
      <c r="B1650" s="9">
        <v>40</v>
      </c>
    </row>
    <row r="1651" spans="1:2" x14ac:dyDescent="0.25">
      <c r="A1651" s="8">
        <v>43169.708333333336</v>
      </c>
      <c r="B1651" s="9">
        <v>39</v>
      </c>
    </row>
    <row r="1652" spans="1:2" x14ac:dyDescent="0.25">
      <c r="A1652" s="8">
        <v>43169.75</v>
      </c>
      <c r="B1652" s="9">
        <v>39</v>
      </c>
    </row>
    <row r="1653" spans="1:2" x14ac:dyDescent="0.25">
      <c r="A1653" s="8">
        <v>43169.791666666664</v>
      </c>
      <c r="B1653" s="9">
        <v>40</v>
      </c>
    </row>
    <row r="1654" spans="1:2" x14ac:dyDescent="0.25">
      <c r="A1654" s="8">
        <v>43169.833333333336</v>
      </c>
      <c r="B1654" s="9">
        <v>39</v>
      </c>
    </row>
    <row r="1655" spans="1:2" x14ac:dyDescent="0.25">
      <c r="A1655" s="8">
        <v>43169.875</v>
      </c>
      <c r="B1655" s="9">
        <v>39</v>
      </c>
    </row>
    <row r="1656" spans="1:2" x14ac:dyDescent="0.25">
      <c r="A1656" s="8">
        <v>43169.916666666664</v>
      </c>
      <c r="B1656" s="9">
        <v>38</v>
      </c>
    </row>
    <row r="1657" spans="1:2" x14ac:dyDescent="0.25">
      <c r="A1657" s="8">
        <v>43169.958333333336</v>
      </c>
      <c r="B1657" s="9">
        <v>37</v>
      </c>
    </row>
    <row r="1658" spans="1:2" x14ac:dyDescent="0.25">
      <c r="A1658" s="8">
        <v>43170</v>
      </c>
      <c r="B1658" s="9">
        <v>37</v>
      </c>
    </row>
    <row r="1659" spans="1:2" x14ac:dyDescent="0.25">
      <c r="A1659" s="8">
        <v>43170.041666666664</v>
      </c>
      <c r="B1659" s="9">
        <v>36</v>
      </c>
    </row>
    <row r="1660" spans="1:2" x14ac:dyDescent="0.25">
      <c r="A1660" s="8">
        <v>43170.125</v>
      </c>
      <c r="B1660" s="9">
        <v>36</v>
      </c>
    </row>
    <row r="1661" spans="1:2" x14ac:dyDescent="0.25">
      <c r="A1661" s="8">
        <v>43170.166666666664</v>
      </c>
      <c r="B1661" s="9">
        <v>36</v>
      </c>
    </row>
    <row r="1662" spans="1:2" x14ac:dyDescent="0.25">
      <c r="A1662" s="8">
        <v>43170.208333333336</v>
      </c>
      <c r="B1662" s="9">
        <v>35</v>
      </c>
    </row>
    <row r="1663" spans="1:2" x14ac:dyDescent="0.25">
      <c r="A1663" s="8">
        <v>43170.25</v>
      </c>
      <c r="B1663" s="9">
        <v>36</v>
      </c>
    </row>
    <row r="1664" spans="1:2" x14ac:dyDescent="0.25">
      <c r="A1664" s="8">
        <v>43170.291666666664</v>
      </c>
      <c r="B1664" s="9">
        <v>34</v>
      </c>
    </row>
    <row r="1665" spans="1:2" x14ac:dyDescent="0.25">
      <c r="A1665" s="8">
        <v>43170.333333333336</v>
      </c>
      <c r="B1665" s="9">
        <v>34</v>
      </c>
    </row>
    <row r="1666" spans="1:2" x14ac:dyDescent="0.25">
      <c r="A1666" s="8">
        <v>43170.375</v>
      </c>
      <c r="B1666" s="9">
        <v>36</v>
      </c>
    </row>
    <row r="1667" spans="1:2" x14ac:dyDescent="0.25">
      <c r="A1667" s="8">
        <v>43170.416666666664</v>
      </c>
      <c r="B1667" s="9">
        <v>36</v>
      </c>
    </row>
    <row r="1668" spans="1:2" x14ac:dyDescent="0.25">
      <c r="A1668" s="8">
        <v>43170.458333333336</v>
      </c>
      <c r="B1668" s="9">
        <v>38</v>
      </c>
    </row>
    <row r="1669" spans="1:2" x14ac:dyDescent="0.25">
      <c r="A1669" s="8">
        <v>43170.5</v>
      </c>
      <c r="B1669" s="9">
        <v>39</v>
      </c>
    </row>
    <row r="1670" spans="1:2" x14ac:dyDescent="0.25">
      <c r="A1670" s="8">
        <v>43170.541666666664</v>
      </c>
      <c r="B1670" s="9">
        <v>41</v>
      </c>
    </row>
    <row r="1671" spans="1:2" x14ac:dyDescent="0.25">
      <c r="A1671" s="8">
        <v>43170.583333333336</v>
      </c>
      <c r="B1671" s="9">
        <v>43</v>
      </c>
    </row>
    <row r="1672" spans="1:2" x14ac:dyDescent="0.25">
      <c r="A1672" s="8">
        <v>43170.625</v>
      </c>
      <c r="B1672" s="9">
        <v>45</v>
      </c>
    </row>
    <row r="1673" spans="1:2" x14ac:dyDescent="0.25">
      <c r="A1673" s="8">
        <v>43170.666666666664</v>
      </c>
      <c r="B1673" s="9">
        <v>45</v>
      </c>
    </row>
    <row r="1674" spans="1:2" x14ac:dyDescent="0.25">
      <c r="A1674" s="8">
        <v>43170.708333333336</v>
      </c>
      <c r="B1674" s="9">
        <v>45</v>
      </c>
    </row>
    <row r="1675" spans="1:2" x14ac:dyDescent="0.25">
      <c r="A1675" s="8">
        <v>43170.75</v>
      </c>
      <c r="B1675" s="9">
        <v>46</v>
      </c>
    </row>
    <row r="1676" spans="1:2" x14ac:dyDescent="0.25">
      <c r="A1676" s="8">
        <v>43170.791666666664</v>
      </c>
      <c r="B1676" s="9">
        <v>45</v>
      </c>
    </row>
    <row r="1677" spans="1:2" x14ac:dyDescent="0.25">
      <c r="A1677" s="8">
        <v>43170.833333333336</v>
      </c>
      <c r="B1677" s="9">
        <v>43</v>
      </c>
    </row>
    <row r="1678" spans="1:2" x14ac:dyDescent="0.25">
      <c r="A1678" s="8">
        <v>43170.875</v>
      </c>
      <c r="B1678" s="9">
        <v>43</v>
      </c>
    </row>
    <row r="1679" spans="1:2" x14ac:dyDescent="0.25">
      <c r="A1679" s="8">
        <v>43170.916666666664</v>
      </c>
      <c r="B1679" s="9">
        <v>43</v>
      </c>
    </row>
    <row r="1680" spans="1:2" x14ac:dyDescent="0.25">
      <c r="A1680" s="8">
        <v>43170.958333333336</v>
      </c>
      <c r="B1680" s="9">
        <v>40</v>
      </c>
    </row>
    <row r="1681" spans="1:2" x14ac:dyDescent="0.25">
      <c r="A1681" s="8">
        <v>43171</v>
      </c>
      <c r="B1681" s="9">
        <v>37</v>
      </c>
    </row>
    <row r="1682" spans="1:2" x14ac:dyDescent="0.25">
      <c r="A1682" s="8">
        <v>43171.041666666664</v>
      </c>
      <c r="B1682" s="9">
        <v>37</v>
      </c>
    </row>
    <row r="1683" spans="1:2" x14ac:dyDescent="0.25">
      <c r="A1683" s="8">
        <v>43171.083333333336</v>
      </c>
      <c r="B1683" s="9">
        <v>36</v>
      </c>
    </row>
    <row r="1684" spans="1:2" x14ac:dyDescent="0.25">
      <c r="A1684" s="8">
        <v>43171.125</v>
      </c>
      <c r="B1684" s="9">
        <v>34</v>
      </c>
    </row>
    <row r="1685" spans="1:2" x14ac:dyDescent="0.25">
      <c r="A1685" s="8">
        <v>43171.166666666664</v>
      </c>
      <c r="B1685" s="9">
        <v>34</v>
      </c>
    </row>
    <row r="1686" spans="1:2" x14ac:dyDescent="0.25">
      <c r="A1686" s="8">
        <v>43171.208333333336</v>
      </c>
      <c r="B1686" s="9">
        <v>33</v>
      </c>
    </row>
    <row r="1687" spans="1:2" x14ac:dyDescent="0.25">
      <c r="A1687" s="8">
        <v>43171.25</v>
      </c>
      <c r="B1687" s="9">
        <v>34</v>
      </c>
    </row>
    <row r="1688" spans="1:2" x14ac:dyDescent="0.25">
      <c r="A1688" s="8">
        <v>43171.291666666664</v>
      </c>
      <c r="B1688" s="9">
        <v>34</v>
      </c>
    </row>
    <row r="1689" spans="1:2" x14ac:dyDescent="0.25">
      <c r="A1689" s="8">
        <v>43171.333333333336</v>
      </c>
      <c r="B1689" s="9">
        <v>35</v>
      </c>
    </row>
    <row r="1690" spans="1:2" x14ac:dyDescent="0.25">
      <c r="A1690" s="8">
        <v>43171.375</v>
      </c>
      <c r="B1690" s="9">
        <v>36</v>
      </c>
    </row>
    <row r="1691" spans="1:2" x14ac:dyDescent="0.25">
      <c r="A1691" s="8">
        <v>43171.416666666664</v>
      </c>
      <c r="B1691" s="9">
        <v>37</v>
      </c>
    </row>
    <row r="1692" spans="1:2" x14ac:dyDescent="0.25">
      <c r="A1692" s="8">
        <v>43171.458333333336</v>
      </c>
      <c r="B1692" s="9">
        <v>38</v>
      </c>
    </row>
    <row r="1693" spans="1:2" x14ac:dyDescent="0.25">
      <c r="A1693" s="8">
        <v>43171.5</v>
      </c>
      <c r="B1693" s="9">
        <v>39</v>
      </c>
    </row>
    <row r="1694" spans="1:2" x14ac:dyDescent="0.25">
      <c r="A1694" s="8">
        <v>43171.541666666664</v>
      </c>
      <c r="B1694" s="9">
        <v>41</v>
      </c>
    </row>
    <row r="1695" spans="1:2" x14ac:dyDescent="0.25">
      <c r="A1695" s="8">
        <v>43171.583333333336</v>
      </c>
      <c r="B1695" s="9">
        <v>41</v>
      </c>
    </row>
    <row r="1696" spans="1:2" x14ac:dyDescent="0.25">
      <c r="A1696" s="8">
        <v>43171.625</v>
      </c>
      <c r="B1696" s="9">
        <v>41</v>
      </c>
    </row>
    <row r="1697" spans="1:2" x14ac:dyDescent="0.25">
      <c r="A1697" s="8">
        <v>43171.666666666664</v>
      </c>
      <c r="B1697" s="9">
        <v>41</v>
      </c>
    </row>
    <row r="1698" spans="1:2" x14ac:dyDescent="0.25">
      <c r="A1698" s="8">
        <v>43171.708333333336</v>
      </c>
      <c r="B1698" s="9">
        <v>41</v>
      </c>
    </row>
    <row r="1699" spans="1:2" x14ac:dyDescent="0.25">
      <c r="A1699" s="8">
        <v>43171.75</v>
      </c>
      <c r="B1699" s="9">
        <v>41</v>
      </c>
    </row>
    <row r="1700" spans="1:2" x14ac:dyDescent="0.25">
      <c r="A1700" s="8">
        <v>43171.791666666664</v>
      </c>
      <c r="B1700" s="9">
        <v>41</v>
      </c>
    </row>
    <row r="1701" spans="1:2" x14ac:dyDescent="0.25">
      <c r="A1701" s="8">
        <v>43171.833333333336</v>
      </c>
      <c r="B1701" s="9">
        <v>41</v>
      </c>
    </row>
    <row r="1702" spans="1:2" x14ac:dyDescent="0.25">
      <c r="A1702" s="8">
        <v>43171.875</v>
      </c>
      <c r="B1702" s="9">
        <v>43</v>
      </c>
    </row>
    <row r="1703" spans="1:2" x14ac:dyDescent="0.25">
      <c r="A1703" s="8">
        <v>43171.916666666664</v>
      </c>
      <c r="B1703" s="9">
        <v>37</v>
      </c>
    </row>
    <row r="1704" spans="1:2" x14ac:dyDescent="0.25">
      <c r="A1704" s="8">
        <v>43171.958333333336</v>
      </c>
      <c r="B1704" s="9">
        <v>38</v>
      </c>
    </row>
    <row r="1705" spans="1:2" x14ac:dyDescent="0.25">
      <c r="A1705" s="8">
        <v>43172</v>
      </c>
      <c r="B1705" s="9">
        <v>37</v>
      </c>
    </row>
    <row r="1706" spans="1:2" x14ac:dyDescent="0.25">
      <c r="A1706" s="8">
        <v>43172.041666666664</v>
      </c>
      <c r="B1706" s="9">
        <v>37</v>
      </c>
    </row>
    <row r="1707" spans="1:2" x14ac:dyDescent="0.25">
      <c r="A1707" s="8">
        <v>43172.083333333336</v>
      </c>
      <c r="B1707" s="9">
        <v>36</v>
      </c>
    </row>
    <row r="1708" spans="1:2" x14ac:dyDescent="0.25">
      <c r="A1708" s="8">
        <v>43172.125</v>
      </c>
      <c r="B1708" s="9">
        <v>36</v>
      </c>
    </row>
    <row r="1709" spans="1:2" x14ac:dyDescent="0.25">
      <c r="A1709" s="8">
        <v>43172.166666666664</v>
      </c>
      <c r="B1709" s="9">
        <v>36</v>
      </c>
    </row>
    <row r="1710" spans="1:2" x14ac:dyDescent="0.25">
      <c r="A1710" s="8">
        <v>43172.208333333336</v>
      </c>
      <c r="B1710" s="9">
        <v>35</v>
      </c>
    </row>
    <row r="1711" spans="1:2" x14ac:dyDescent="0.25">
      <c r="A1711" s="8">
        <v>43172.25</v>
      </c>
      <c r="B1711" s="9">
        <v>34</v>
      </c>
    </row>
    <row r="1712" spans="1:2" x14ac:dyDescent="0.25">
      <c r="A1712" s="8">
        <v>43172.291666666664</v>
      </c>
      <c r="B1712" s="9">
        <v>36</v>
      </c>
    </row>
    <row r="1713" spans="1:2" x14ac:dyDescent="0.25">
      <c r="A1713" s="8">
        <v>43172.333333333336</v>
      </c>
      <c r="B1713" s="9">
        <v>34</v>
      </c>
    </row>
    <row r="1714" spans="1:2" x14ac:dyDescent="0.25">
      <c r="A1714" s="8">
        <v>43172.375</v>
      </c>
      <c r="B1714" s="9">
        <v>36</v>
      </c>
    </row>
    <row r="1715" spans="1:2" x14ac:dyDescent="0.25">
      <c r="A1715" s="8">
        <v>43172.416666666664</v>
      </c>
      <c r="B1715" s="9">
        <v>36</v>
      </c>
    </row>
    <row r="1716" spans="1:2" x14ac:dyDescent="0.25">
      <c r="A1716" s="8">
        <v>43172.458333333336</v>
      </c>
      <c r="B1716" s="9">
        <v>36</v>
      </c>
    </row>
    <row r="1717" spans="1:2" x14ac:dyDescent="0.25">
      <c r="A1717" s="8">
        <v>43172.5</v>
      </c>
      <c r="B1717" s="9">
        <v>36</v>
      </c>
    </row>
    <row r="1718" spans="1:2" x14ac:dyDescent="0.25">
      <c r="A1718" s="8">
        <v>43172.541666666664</v>
      </c>
      <c r="B1718" s="9">
        <v>36</v>
      </c>
    </row>
    <row r="1719" spans="1:2" x14ac:dyDescent="0.25">
      <c r="A1719" s="8">
        <v>43172.583333333336</v>
      </c>
      <c r="B1719" s="9">
        <v>37</v>
      </c>
    </row>
    <row r="1720" spans="1:2" x14ac:dyDescent="0.25">
      <c r="A1720" s="8">
        <v>43172.625</v>
      </c>
      <c r="B1720" s="9">
        <v>39</v>
      </c>
    </row>
    <row r="1721" spans="1:2" x14ac:dyDescent="0.25">
      <c r="A1721" s="8">
        <v>43172.666666666664</v>
      </c>
      <c r="B1721" s="9">
        <v>41</v>
      </c>
    </row>
    <row r="1722" spans="1:2" x14ac:dyDescent="0.25">
      <c r="A1722" s="8">
        <v>43172.708333333336</v>
      </c>
      <c r="B1722" s="9">
        <v>41</v>
      </c>
    </row>
    <row r="1723" spans="1:2" x14ac:dyDescent="0.25">
      <c r="A1723" s="8">
        <v>43172.75</v>
      </c>
      <c r="B1723" s="9">
        <v>41</v>
      </c>
    </row>
    <row r="1724" spans="1:2" x14ac:dyDescent="0.25">
      <c r="A1724" s="8">
        <v>43172.791666666664</v>
      </c>
      <c r="B1724" s="9">
        <v>39</v>
      </c>
    </row>
    <row r="1725" spans="1:2" x14ac:dyDescent="0.25">
      <c r="A1725" s="8">
        <v>43172.833333333336</v>
      </c>
      <c r="B1725" s="9">
        <v>38</v>
      </c>
    </row>
    <row r="1726" spans="1:2" x14ac:dyDescent="0.25">
      <c r="A1726" s="8">
        <v>43172.875</v>
      </c>
      <c r="B1726" s="9">
        <v>37</v>
      </c>
    </row>
    <row r="1727" spans="1:2" x14ac:dyDescent="0.25">
      <c r="A1727" s="8">
        <v>43172.916666666664</v>
      </c>
      <c r="B1727" s="9">
        <v>37</v>
      </c>
    </row>
    <row r="1728" spans="1:2" x14ac:dyDescent="0.25">
      <c r="A1728" s="8">
        <v>43172.958333333336</v>
      </c>
      <c r="B1728" s="9">
        <v>37</v>
      </c>
    </row>
    <row r="1729" spans="1:2" x14ac:dyDescent="0.25">
      <c r="A1729" s="8">
        <v>43173</v>
      </c>
      <c r="B1729" s="9">
        <v>36</v>
      </c>
    </row>
    <row r="1730" spans="1:2" x14ac:dyDescent="0.25">
      <c r="A1730" s="8">
        <v>43173.041666666664</v>
      </c>
      <c r="B1730" s="9">
        <v>35</v>
      </c>
    </row>
    <row r="1731" spans="1:2" x14ac:dyDescent="0.25">
      <c r="A1731" s="8">
        <v>43173.083333333336</v>
      </c>
      <c r="B1731" s="9">
        <v>35</v>
      </c>
    </row>
    <row r="1732" spans="1:2" x14ac:dyDescent="0.25">
      <c r="A1732" s="8">
        <v>43173.125</v>
      </c>
      <c r="B1732" s="9">
        <v>34</v>
      </c>
    </row>
    <row r="1733" spans="1:2" x14ac:dyDescent="0.25">
      <c r="A1733" s="8">
        <v>43173.166666666664</v>
      </c>
      <c r="B1733" s="9">
        <v>34</v>
      </c>
    </row>
    <row r="1734" spans="1:2" x14ac:dyDescent="0.25">
      <c r="A1734" s="8">
        <v>43173.208333333336</v>
      </c>
      <c r="B1734" s="9">
        <v>33</v>
      </c>
    </row>
    <row r="1735" spans="1:2" x14ac:dyDescent="0.25">
      <c r="A1735" s="8">
        <v>43173.25</v>
      </c>
      <c r="B1735" s="9">
        <v>33</v>
      </c>
    </row>
    <row r="1736" spans="1:2" x14ac:dyDescent="0.25">
      <c r="A1736" s="8">
        <v>43173.291666666664</v>
      </c>
      <c r="B1736" s="9">
        <v>33</v>
      </c>
    </row>
    <row r="1737" spans="1:2" x14ac:dyDescent="0.25">
      <c r="A1737" s="8">
        <v>43173.333333333336</v>
      </c>
      <c r="B1737" s="9">
        <v>33</v>
      </c>
    </row>
    <row r="1738" spans="1:2" x14ac:dyDescent="0.25">
      <c r="A1738" s="8">
        <v>43173.375</v>
      </c>
      <c r="B1738" s="9">
        <v>34</v>
      </c>
    </row>
    <row r="1739" spans="1:2" x14ac:dyDescent="0.25">
      <c r="A1739" s="8">
        <v>43173.416666666664</v>
      </c>
      <c r="B1739" s="9">
        <v>36</v>
      </c>
    </row>
    <row r="1740" spans="1:2" x14ac:dyDescent="0.25">
      <c r="A1740" s="8">
        <v>43173.458333333336</v>
      </c>
      <c r="B1740" s="9">
        <v>36</v>
      </c>
    </row>
    <row r="1741" spans="1:2" x14ac:dyDescent="0.25">
      <c r="A1741" s="8">
        <v>43173.5</v>
      </c>
      <c r="B1741" s="9">
        <v>39</v>
      </c>
    </row>
    <row r="1742" spans="1:2" x14ac:dyDescent="0.25">
      <c r="A1742" s="8">
        <v>43173.541666666664</v>
      </c>
      <c r="B1742" s="9">
        <v>39</v>
      </c>
    </row>
    <row r="1743" spans="1:2" x14ac:dyDescent="0.25">
      <c r="A1743" s="8">
        <v>43173.583333333336</v>
      </c>
      <c r="B1743" s="9">
        <v>41</v>
      </c>
    </row>
    <row r="1744" spans="1:2" x14ac:dyDescent="0.25">
      <c r="A1744" s="8">
        <v>43173.625</v>
      </c>
      <c r="B1744" s="9">
        <v>41</v>
      </c>
    </row>
    <row r="1745" spans="1:2" x14ac:dyDescent="0.25">
      <c r="A1745" s="8">
        <v>43173.666666666664</v>
      </c>
      <c r="B1745" s="9">
        <v>43</v>
      </c>
    </row>
    <row r="1746" spans="1:2" x14ac:dyDescent="0.25">
      <c r="A1746" s="8">
        <v>43173.708333333336</v>
      </c>
      <c r="B1746" s="9">
        <v>41</v>
      </c>
    </row>
    <row r="1747" spans="1:2" x14ac:dyDescent="0.25">
      <c r="A1747" s="8">
        <v>43173.75</v>
      </c>
      <c r="B1747" s="9">
        <v>39</v>
      </c>
    </row>
    <row r="1748" spans="1:2" x14ac:dyDescent="0.25">
      <c r="A1748" s="8">
        <v>43173.791666666664</v>
      </c>
      <c r="B1748" s="9">
        <v>37</v>
      </c>
    </row>
    <row r="1749" spans="1:2" x14ac:dyDescent="0.25">
      <c r="A1749" s="8">
        <v>43173.833333333336</v>
      </c>
      <c r="B1749" s="9">
        <v>37</v>
      </c>
    </row>
    <row r="1750" spans="1:2" x14ac:dyDescent="0.25">
      <c r="A1750" s="8">
        <v>43173.875</v>
      </c>
      <c r="B1750" s="9">
        <v>36</v>
      </c>
    </row>
    <row r="1751" spans="1:2" x14ac:dyDescent="0.25">
      <c r="A1751" s="8">
        <v>43173.916666666664</v>
      </c>
      <c r="B1751" s="9">
        <v>34</v>
      </c>
    </row>
    <row r="1752" spans="1:2" x14ac:dyDescent="0.25">
      <c r="A1752" s="8">
        <v>43173.958333333336</v>
      </c>
      <c r="B1752" s="9">
        <v>34</v>
      </c>
    </row>
    <row r="1753" spans="1:2" x14ac:dyDescent="0.25">
      <c r="A1753" s="8">
        <v>43174</v>
      </c>
      <c r="B1753" s="9">
        <v>34</v>
      </c>
    </row>
    <row r="1754" spans="1:2" x14ac:dyDescent="0.25">
      <c r="A1754" s="8">
        <v>43174.041666666664</v>
      </c>
      <c r="B1754" s="9">
        <v>35</v>
      </c>
    </row>
    <row r="1755" spans="1:2" x14ac:dyDescent="0.25">
      <c r="A1755" s="8">
        <v>43174.083333333336</v>
      </c>
      <c r="B1755" s="9">
        <v>35</v>
      </c>
    </row>
    <row r="1756" spans="1:2" x14ac:dyDescent="0.25">
      <c r="A1756" s="8">
        <v>43174.125</v>
      </c>
      <c r="B1756" s="9">
        <v>34</v>
      </c>
    </row>
    <row r="1757" spans="1:2" x14ac:dyDescent="0.25">
      <c r="A1757" s="8">
        <v>43174.166666666664</v>
      </c>
      <c r="B1757" s="9">
        <v>34</v>
      </c>
    </row>
    <row r="1758" spans="1:2" x14ac:dyDescent="0.25">
      <c r="A1758" s="8">
        <v>43174.208333333336</v>
      </c>
      <c r="B1758" s="9">
        <v>34</v>
      </c>
    </row>
    <row r="1759" spans="1:2" x14ac:dyDescent="0.25">
      <c r="A1759" s="8">
        <v>43174.25</v>
      </c>
      <c r="B1759" s="9">
        <v>34</v>
      </c>
    </row>
    <row r="1760" spans="1:2" x14ac:dyDescent="0.25">
      <c r="A1760" s="8">
        <v>43174.291666666664</v>
      </c>
      <c r="B1760" s="9">
        <v>34</v>
      </c>
    </row>
    <row r="1761" spans="1:2" x14ac:dyDescent="0.25">
      <c r="A1761" s="8">
        <v>43174.333333333336</v>
      </c>
      <c r="B1761" s="9">
        <v>35</v>
      </c>
    </row>
    <row r="1762" spans="1:2" x14ac:dyDescent="0.25">
      <c r="A1762" s="8">
        <v>43174.375</v>
      </c>
      <c r="B1762" s="9">
        <v>36</v>
      </c>
    </row>
    <row r="1763" spans="1:2" x14ac:dyDescent="0.25">
      <c r="A1763" s="8">
        <v>43174.416666666664</v>
      </c>
      <c r="B1763" s="9">
        <v>37</v>
      </c>
    </row>
    <row r="1764" spans="1:2" x14ac:dyDescent="0.25">
      <c r="A1764" s="8">
        <v>43174.458333333336</v>
      </c>
      <c r="B1764" s="9">
        <v>39</v>
      </c>
    </row>
    <row r="1765" spans="1:2" x14ac:dyDescent="0.25">
      <c r="A1765" s="8">
        <v>43174.5</v>
      </c>
      <c r="B1765" s="9">
        <v>43</v>
      </c>
    </row>
    <row r="1766" spans="1:2" x14ac:dyDescent="0.25">
      <c r="A1766" s="8">
        <v>43174.541666666664</v>
      </c>
      <c r="B1766" s="9">
        <v>45</v>
      </c>
    </row>
    <row r="1767" spans="1:2" x14ac:dyDescent="0.25">
      <c r="A1767" s="8">
        <v>43174.583333333336</v>
      </c>
      <c r="B1767" s="9">
        <v>46</v>
      </c>
    </row>
    <row r="1768" spans="1:2" x14ac:dyDescent="0.25">
      <c r="A1768" s="8">
        <v>43174.625</v>
      </c>
      <c r="B1768" s="9">
        <v>46</v>
      </c>
    </row>
    <row r="1769" spans="1:2" x14ac:dyDescent="0.25">
      <c r="A1769" s="8">
        <v>43174.666666666664</v>
      </c>
      <c r="B1769" s="9">
        <v>48</v>
      </c>
    </row>
    <row r="1770" spans="1:2" x14ac:dyDescent="0.25">
      <c r="A1770" s="8">
        <v>43174.708333333336</v>
      </c>
      <c r="B1770" s="9">
        <v>48</v>
      </c>
    </row>
    <row r="1771" spans="1:2" x14ac:dyDescent="0.25">
      <c r="A1771" s="8">
        <v>43174.75</v>
      </c>
      <c r="B1771" s="9">
        <v>45</v>
      </c>
    </row>
    <row r="1772" spans="1:2" x14ac:dyDescent="0.25">
      <c r="A1772" s="8">
        <v>43174.791666666664</v>
      </c>
      <c r="B1772" s="9">
        <v>44</v>
      </c>
    </row>
    <row r="1773" spans="1:2" x14ac:dyDescent="0.25">
      <c r="A1773" s="8">
        <v>43174.833333333336</v>
      </c>
      <c r="B1773" s="9">
        <v>43</v>
      </c>
    </row>
    <row r="1774" spans="1:2" x14ac:dyDescent="0.25">
      <c r="A1774" s="8">
        <v>43174.875</v>
      </c>
      <c r="B1774" s="9">
        <v>41</v>
      </c>
    </row>
    <row r="1775" spans="1:2" x14ac:dyDescent="0.25">
      <c r="A1775" s="8">
        <v>43174.916666666664</v>
      </c>
      <c r="B1775" s="9">
        <v>40</v>
      </c>
    </row>
    <row r="1776" spans="1:2" x14ac:dyDescent="0.25">
      <c r="A1776" s="8">
        <v>43174.958333333336</v>
      </c>
      <c r="B1776" s="9">
        <v>39</v>
      </c>
    </row>
    <row r="1777" spans="1:2" x14ac:dyDescent="0.25">
      <c r="A1777" s="8">
        <v>43175</v>
      </c>
      <c r="B1777" s="9">
        <v>38</v>
      </c>
    </row>
    <row r="1778" spans="1:2" x14ac:dyDescent="0.25">
      <c r="A1778" s="8">
        <v>43175.041666666664</v>
      </c>
      <c r="B1778" s="9">
        <v>38</v>
      </c>
    </row>
    <row r="1779" spans="1:2" x14ac:dyDescent="0.25">
      <c r="A1779" s="8">
        <v>43175.083333333336</v>
      </c>
      <c r="B1779" s="9">
        <v>38</v>
      </c>
    </row>
    <row r="1780" spans="1:2" x14ac:dyDescent="0.25">
      <c r="A1780" s="8">
        <v>43175.125</v>
      </c>
      <c r="B1780" s="9">
        <v>37</v>
      </c>
    </row>
    <row r="1781" spans="1:2" x14ac:dyDescent="0.25">
      <c r="A1781" s="8">
        <v>43175.166666666664</v>
      </c>
      <c r="B1781" s="9">
        <v>36</v>
      </c>
    </row>
    <row r="1782" spans="1:2" x14ac:dyDescent="0.25">
      <c r="A1782" s="8">
        <v>43175.208333333336</v>
      </c>
      <c r="B1782" s="9">
        <v>36</v>
      </c>
    </row>
    <row r="1783" spans="1:2" x14ac:dyDescent="0.25">
      <c r="A1783" s="8">
        <v>43175.25</v>
      </c>
      <c r="B1783" s="9">
        <v>35</v>
      </c>
    </row>
    <row r="1784" spans="1:2" x14ac:dyDescent="0.25">
      <c r="A1784" s="8">
        <v>43175.291666666664</v>
      </c>
      <c r="B1784" s="9">
        <v>35</v>
      </c>
    </row>
    <row r="1785" spans="1:2" x14ac:dyDescent="0.25">
      <c r="A1785" s="8">
        <v>43175.333333333336</v>
      </c>
      <c r="B1785" s="9">
        <v>35</v>
      </c>
    </row>
    <row r="1786" spans="1:2" x14ac:dyDescent="0.25">
      <c r="A1786" s="8">
        <v>43175.375</v>
      </c>
      <c r="B1786" s="9">
        <v>36</v>
      </c>
    </row>
    <row r="1787" spans="1:2" x14ac:dyDescent="0.25">
      <c r="A1787" s="8">
        <v>43175.416666666664</v>
      </c>
      <c r="B1787" s="9">
        <v>36</v>
      </c>
    </row>
    <row r="1788" spans="1:2" x14ac:dyDescent="0.25">
      <c r="A1788" s="8">
        <v>43175.458333333336</v>
      </c>
      <c r="B1788" s="9">
        <v>37</v>
      </c>
    </row>
    <row r="1789" spans="1:2" x14ac:dyDescent="0.25">
      <c r="A1789" s="8">
        <v>43175.5</v>
      </c>
      <c r="B1789" s="9">
        <v>37</v>
      </c>
    </row>
    <row r="1790" spans="1:2" x14ac:dyDescent="0.25">
      <c r="A1790" s="8">
        <v>43175.541666666664</v>
      </c>
      <c r="B1790" s="9">
        <v>37</v>
      </c>
    </row>
    <row r="1791" spans="1:2" x14ac:dyDescent="0.25">
      <c r="A1791" s="8">
        <v>43175.583333333336</v>
      </c>
      <c r="B1791" s="9">
        <v>38</v>
      </c>
    </row>
    <row r="1792" spans="1:2" x14ac:dyDescent="0.25">
      <c r="A1792" s="8">
        <v>43175.625</v>
      </c>
      <c r="B1792" s="9">
        <v>39</v>
      </c>
    </row>
    <row r="1793" spans="1:2" x14ac:dyDescent="0.25">
      <c r="A1793" s="8">
        <v>43175.666666666664</v>
      </c>
      <c r="B1793" s="9">
        <v>37</v>
      </c>
    </row>
    <row r="1794" spans="1:2" x14ac:dyDescent="0.25">
      <c r="A1794" s="8">
        <v>43175.708333333336</v>
      </c>
      <c r="B1794" s="9">
        <v>38</v>
      </c>
    </row>
    <row r="1795" spans="1:2" x14ac:dyDescent="0.25">
      <c r="A1795" s="8">
        <v>43175.75</v>
      </c>
      <c r="B1795" s="9">
        <v>37</v>
      </c>
    </row>
    <row r="1796" spans="1:2" x14ac:dyDescent="0.25">
      <c r="A1796" s="8">
        <v>43175.791666666664</v>
      </c>
      <c r="B1796" s="9">
        <v>36</v>
      </c>
    </row>
    <row r="1797" spans="1:2" x14ac:dyDescent="0.25">
      <c r="A1797" s="8">
        <v>43175.833333333336</v>
      </c>
      <c r="B1797" s="9">
        <v>35</v>
      </c>
    </row>
    <row r="1798" spans="1:2" x14ac:dyDescent="0.25">
      <c r="A1798" s="8">
        <v>43175.875</v>
      </c>
      <c r="B1798" s="9">
        <v>36</v>
      </c>
    </row>
    <row r="1799" spans="1:2" x14ac:dyDescent="0.25">
      <c r="A1799" s="8">
        <v>43175.916666666664</v>
      </c>
      <c r="B1799" s="9">
        <v>34</v>
      </c>
    </row>
    <row r="1800" spans="1:2" x14ac:dyDescent="0.25">
      <c r="A1800" s="8">
        <v>43175.958333333336</v>
      </c>
      <c r="B1800" s="9">
        <v>34</v>
      </c>
    </row>
    <row r="1801" spans="1:2" x14ac:dyDescent="0.25">
      <c r="A1801" s="8">
        <v>43176</v>
      </c>
      <c r="B1801" s="9">
        <v>34</v>
      </c>
    </row>
    <row r="1802" spans="1:2" x14ac:dyDescent="0.25">
      <c r="A1802" s="8">
        <v>43176.041666666664</v>
      </c>
      <c r="B1802" s="9">
        <v>32</v>
      </c>
    </row>
    <row r="1803" spans="1:2" x14ac:dyDescent="0.25">
      <c r="A1803" s="8">
        <v>43176.083333333336</v>
      </c>
      <c r="B1803" s="9">
        <v>31</v>
      </c>
    </row>
    <row r="1804" spans="1:2" x14ac:dyDescent="0.25">
      <c r="A1804" s="8">
        <v>43176.125</v>
      </c>
      <c r="B1804" s="9">
        <v>30</v>
      </c>
    </row>
    <row r="1805" spans="1:2" x14ac:dyDescent="0.25">
      <c r="A1805" s="8">
        <v>43176.166666666664</v>
      </c>
      <c r="B1805" s="9">
        <v>30</v>
      </c>
    </row>
    <row r="1806" spans="1:2" x14ac:dyDescent="0.25">
      <c r="A1806" s="8">
        <v>43176.208333333336</v>
      </c>
      <c r="B1806" s="9">
        <v>30</v>
      </c>
    </row>
    <row r="1807" spans="1:2" x14ac:dyDescent="0.25">
      <c r="A1807" s="8">
        <v>43176.25</v>
      </c>
      <c r="B1807" s="9">
        <v>28</v>
      </c>
    </row>
    <row r="1808" spans="1:2" x14ac:dyDescent="0.25">
      <c r="A1808" s="8">
        <v>43176.291666666664</v>
      </c>
      <c r="B1808" s="9">
        <v>28</v>
      </c>
    </row>
    <row r="1809" spans="1:2" x14ac:dyDescent="0.25">
      <c r="A1809" s="8">
        <v>43176.333333333336</v>
      </c>
      <c r="B1809" s="9">
        <v>29</v>
      </c>
    </row>
    <row r="1810" spans="1:2" x14ac:dyDescent="0.25">
      <c r="A1810" s="8">
        <v>43176.375</v>
      </c>
      <c r="B1810" s="9">
        <v>30</v>
      </c>
    </row>
    <row r="1811" spans="1:2" x14ac:dyDescent="0.25">
      <c r="A1811" s="8">
        <v>43176.416666666664</v>
      </c>
      <c r="B1811" s="9">
        <v>34</v>
      </c>
    </row>
    <row r="1812" spans="1:2" x14ac:dyDescent="0.25">
      <c r="A1812" s="8">
        <v>43176.458333333336</v>
      </c>
      <c r="B1812" s="9">
        <v>36</v>
      </c>
    </row>
    <row r="1813" spans="1:2" x14ac:dyDescent="0.25">
      <c r="A1813" s="8">
        <v>43176.5</v>
      </c>
      <c r="B1813" s="9">
        <v>37</v>
      </c>
    </row>
    <row r="1814" spans="1:2" x14ac:dyDescent="0.25">
      <c r="A1814" s="8">
        <v>43176.541666666664</v>
      </c>
      <c r="B1814" s="9">
        <v>43</v>
      </c>
    </row>
    <row r="1815" spans="1:2" x14ac:dyDescent="0.25">
      <c r="A1815" s="8">
        <v>43176.583333333336</v>
      </c>
      <c r="B1815" s="9">
        <v>45</v>
      </c>
    </row>
    <row r="1816" spans="1:2" x14ac:dyDescent="0.25">
      <c r="A1816" s="8">
        <v>43176.625</v>
      </c>
      <c r="B1816" s="9">
        <v>48</v>
      </c>
    </row>
    <row r="1817" spans="1:2" x14ac:dyDescent="0.25">
      <c r="A1817" s="8">
        <v>43176.666666666664</v>
      </c>
      <c r="B1817" s="9">
        <v>46</v>
      </c>
    </row>
    <row r="1818" spans="1:2" x14ac:dyDescent="0.25">
      <c r="A1818" s="8">
        <v>43176.708333333336</v>
      </c>
      <c r="B1818" s="9">
        <v>48</v>
      </c>
    </row>
    <row r="1819" spans="1:2" x14ac:dyDescent="0.25">
      <c r="A1819" s="8">
        <v>43176.75</v>
      </c>
      <c r="B1819" s="9">
        <v>48</v>
      </c>
    </row>
    <row r="1820" spans="1:2" x14ac:dyDescent="0.25">
      <c r="A1820" s="8">
        <v>43176.791666666664</v>
      </c>
      <c r="B1820" s="9">
        <v>46</v>
      </c>
    </row>
    <row r="1821" spans="1:2" x14ac:dyDescent="0.25">
      <c r="A1821" s="8">
        <v>43176.833333333336</v>
      </c>
      <c r="B1821" s="9">
        <v>46</v>
      </c>
    </row>
    <row r="1822" spans="1:2" x14ac:dyDescent="0.25">
      <c r="A1822" s="8">
        <v>43176.875</v>
      </c>
      <c r="B1822" s="9">
        <v>45</v>
      </c>
    </row>
    <row r="1823" spans="1:2" x14ac:dyDescent="0.25">
      <c r="A1823" s="8">
        <v>43176.916666666664</v>
      </c>
      <c r="B1823" s="9">
        <v>43</v>
      </c>
    </row>
    <row r="1824" spans="1:2" x14ac:dyDescent="0.25">
      <c r="A1824" s="8">
        <v>43176.958333333336</v>
      </c>
      <c r="B1824" s="9">
        <v>41</v>
      </c>
    </row>
    <row r="1825" spans="1:2" x14ac:dyDescent="0.25">
      <c r="A1825" s="8">
        <v>43177</v>
      </c>
      <c r="B1825" s="9">
        <v>39</v>
      </c>
    </row>
    <row r="1826" spans="1:2" x14ac:dyDescent="0.25">
      <c r="A1826" s="8">
        <v>43177.041666666664</v>
      </c>
      <c r="B1826" s="9">
        <v>37</v>
      </c>
    </row>
    <row r="1827" spans="1:2" x14ac:dyDescent="0.25">
      <c r="A1827" s="8">
        <v>43177.083333333336</v>
      </c>
      <c r="B1827" s="9">
        <v>36</v>
      </c>
    </row>
    <row r="1828" spans="1:2" x14ac:dyDescent="0.25">
      <c r="A1828" s="8">
        <v>43177.125</v>
      </c>
      <c r="B1828" s="9">
        <v>36</v>
      </c>
    </row>
    <row r="1829" spans="1:2" x14ac:dyDescent="0.25">
      <c r="A1829" s="8">
        <v>43177.166666666664</v>
      </c>
      <c r="B1829" s="9">
        <v>36</v>
      </c>
    </row>
    <row r="1830" spans="1:2" x14ac:dyDescent="0.25">
      <c r="A1830" s="8">
        <v>43177.208333333336</v>
      </c>
      <c r="B1830" s="9">
        <v>33</v>
      </c>
    </row>
    <row r="1831" spans="1:2" x14ac:dyDescent="0.25">
      <c r="A1831" s="8">
        <v>43177.25</v>
      </c>
      <c r="B1831" s="9">
        <v>30</v>
      </c>
    </row>
    <row r="1832" spans="1:2" x14ac:dyDescent="0.25">
      <c r="A1832" s="8">
        <v>43177.291666666664</v>
      </c>
      <c r="B1832" s="9">
        <v>30</v>
      </c>
    </row>
    <row r="1833" spans="1:2" x14ac:dyDescent="0.25">
      <c r="A1833" s="8">
        <v>43177.333333333336</v>
      </c>
      <c r="B1833" s="9">
        <v>30</v>
      </c>
    </row>
    <row r="1834" spans="1:2" x14ac:dyDescent="0.25">
      <c r="A1834" s="8">
        <v>43177.375</v>
      </c>
      <c r="B1834" s="9">
        <v>30</v>
      </c>
    </row>
    <row r="1835" spans="1:2" x14ac:dyDescent="0.25">
      <c r="A1835" s="8">
        <v>43177.416666666664</v>
      </c>
      <c r="B1835" s="9">
        <v>30</v>
      </c>
    </row>
    <row r="1836" spans="1:2" x14ac:dyDescent="0.25">
      <c r="A1836" s="8">
        <v>43177.458333333336</v>
      </c>
      <c r="B1836" s="9">
        <v>32</v>
      </c>
    </row>
    <row r="1837" spans="1:2" x14ac:dyDescent="0.25">
      <c r="A1837" s="8">
        <v>43177.5</v>
      </c>
      <c r="B1837" s="9">
        <v>34</v>
      </c>
    </row>
    <row r="1838" spans="1:2" x14ac:dyDescent="0.25">
      <c r="A1838" s="8">
        <v>43177.541666666664</v>
      </c>
      <c r="B1838" s="9">
        <v>36</v>
      </c>
    </row>
    <row r="1839" spans="1:2" x14ac:dyDescent="0.25">
      <c r="A1839" s="8">
        <v>43177.583333333336</v>
      </c>
      <c r="B1839" s="9">
        <v>40</v>
      </c>
    </row>
    <row r="1840" spans="1:2" x14ac:dyDescent="0.25">
      <c r="A1840" s="8">
        <v>43177.625</v>
      </c>
      <c r="B1840" s="9">
        <v>41</v>
      </c>
    </row>
    <row r="1841" spans="1:2" x14ac:dyDescent="0.25">
      <c r="A1841" s="8">
        <v>43177.666666666664</v>
      </c>
      <c r="B1841" s="9">
        <v>43</v>
      </c>
    </row>
    <row r="1842" spans="1:2" x14ac:dyDescent="0.25">
      <c r="A1842" s="8">
        <v>43177.708333333336</v>
      </c>
      <c r="B1842" s="9">
        <v>43</v>
      </c>
    </row>
    <row r="1843" spans="1:2" x14ac:dyDescent="0.25">
      <c r="A1843" s="8">
        <v>43177.75</v>
      </c>
      <c r="B1843" s="9">
        <v>45</v>
      </c>
    </row>
    <row r="1844" spans="1:2" x14ac:dyDescent="0.25">
      <c r="A1844" s="8">
        <v>43177.791666666664</v>
      </c>
      <c r="B1844" s="9">
        <v>43</v>
      </c>
    </row>
    <row r="1845" spans="1:2" x14ac:dyDescent="0.25">
      <c r="A1845" s="8">
        <v>43177.833333333336</v>
      </c>
      <c r="B1845" s="9">
        <v>42</v>
      </c>
    </row>
    <row r="1846" spans="1:2" x14ac:dyDescent="0.25">
      <c r="A1846" s="8">
        <v>43177.875</v>
      </c>
      <c r="B1846" s="9">
        <v>43</v>
      </c>
    </row>
    <row r="1847" spans="1:2" x14ac:dyDescent="0.25">
      <c r="A1847" s="8">
        <v>43177.916666666664</v>
      </c>
      <c r="B1847" s="9">
        <v>41</v>
      </c>
    </row>
    <row r="1848" spans="1:2" x14ac:dyDescent="0.25">
      <c r="A1848" s="8">
        <v>43177.958333333336</v>
      </c>
      <c r="B1848" s="9">
        <v>41</v>
      </c>
    </row>
    <row r="1849" spans="1:2" x14ac:dyDescent="0.25">
      <c r="A1849" s="8">
        <v>43178</v>
      </c>
      <c r="B1849" s="9">
        <v>39</v>
      </c>
    </row>
    <row r="1850" spans="1:2" x14ac:dyDescent="0.25">
      <c r="A1850" s="8">
        <v>43178.041666666664</v>
      </c>
      <c r="B1850" s="9">
        <v>39</v>
      </c>
    </row>
    <row r="1851" spans="1:2" x14ac:dyDescent="0.25">
      <c r="A1851" s="8">
        <v>43178.083333333336</v>
      </c>
      <c r="B1851" s="9">
        <v>38</v>
      </c>
    </row>
    <row r="1852" spans="1:2" x14ac:dyDescent="0.25">
      <c r="A1852" s="8">
        <v>43178.125</v>
      </c>
      <c r="B1852" s="9">
        <v>37</v>
      </c>
    </row>
    <row r="1853" spans="1:2" x14ac:dyDescent="0.25">
      <c r="A1853" s="8">
        <v>43178.166666666664</v>
      </c>
      <c r="B1853" s="9">
        <v>36</v>
      </c>
    </row>
    <row r="1854" spans="1:2" x14ac:dyDescent="0.25">
      <c r="A1854" s="8">
        <v>43178.208333333336</v>
      </c>
      <c r="B1854" s="9">
        <v>34</v>
      </c>
    </row>
    <row r="1855" spans="1:2" x14ac:dyDescent="0.25">
      <c r="A1855" s="8">
        <v>43178.25</v>
      </c>
      <c r="B1855" s="9">
        <v>34</v>
      </c>
    </row>
    <row r="1856" spans="1:2" x14ac:dyDescent="0.25">
      <c r="A1856" s="8">
        <v>43178.291666666664</v>
      </c>
      <c r="B1856" s="9">
        <v>34</v>
      </c>
    </row>
    <row r="1857" spans="1:2" x14ac:dyDescent="0.25">
      <c r="A1857" s="8">
        <v>43178.333333333336</v>
      </c>
      <c r="B1857" s="9">
        <v>35</v>
      </c>
    </row>
    <row r="1858" spans="1:2" x14ac:dyDescent="0.25">
      <c r="A1858" s="8">
        <v>43178.375</v>
      </c>
      <c r="B1858" s="9">
        <v>36</v>
      </c>
    </row>
    <row r="1859" spans="1:2" x14ac:dyDescent="0.25">
      <c r="A1859" s="8">
        <v>43178.416666666664</v>
      </c>
      <c r="B1859" s="9">
        <v>37</v>
      </c>
    </row>
    <row r="1860" spans="1:2" x14ac:dyDescent="0.25">
      <c r="A1860" s="8">
        <v>43178.458333333336</v>
      </c>
      <c r="B1860" s="9">
        <v>39</v>
      </c>
    </row>
    <row r="1861" spans="1:2" x14ac:dyDescent="0.25">
      <c r="A1861" s="8">
        <v>43178.5</v>
      </c>
      <c r="B1861" s="9">
        <v>41</v>
      </c>
    </row>
    <row r="1862" spans="1:2" x14ac:dyDescent="0.25">
      <c r="A1862" s="8">
        <v>43178.541666666664</v>
      </c>
      <c r="B1862" s="9">
        <v>41</v>
      </c>
    </row>
    <row r="1863" spans="1:2" x14ac:dyDescent="0.25">
      <c r="A1863" s="8">
        <v>43178.583333333336</v>
      </c>
      <c r="B1863" s="9">
        <v>43</v>
      </c>
    </row>
    <row r="1864" spans="1:2" x14ac:dyDescent="0.25">
      <c r="A1864" s="8">
        <v>43178.625</v>
      </c>
      <c r="B1864" s="9">
        <v>45</v>
      </c>
    </row>
    <row r="1865" spans="1:2" x14ac:dyDescent="0.25">
      <c r="A1865" s="8">
        <v>43178.666666666664</v>
      </c>
      <c r="B1865" s="9">
        <v>46</v>
      </c>
    </row>
    <row r="1866" spans="1:2" x14ac:dyDescent="0.25">
      <c r="A1866" s="8">
        <v>43178.708333333336</v>
      </c>
      <c r="B1866" s="9">
        <v>46</v>
      </c>
    </row>
    <row r="1867" spans="1:2" x14ac:dyDescent="0.25">
      <c r="A1867" s="8">
        <v>43178.75</v>
      </c>
      <c r="B1867" s="9">
        <v>46</v>
      </c>
    </row>
    <row r="1868" spans="1:2" x14ac:dyDescent="0.25">
      <c r="A1868" s="8">
        <v>43178.791666666664</v>
      </c>
      <c r="B1868" s="9">
        <v>45</v>
      </c>
    </row>
    <row r="1869" spans="1:2" x14ac:dyDescent="0.25">
      <c r="A1869" s="8">
        <v>43178.833333333336</v>
      </c>
      <c r="B1869" s="9">
        <v>43</v>
      </c>
    </row>
    <row r="1870" spans="1:2" x14ac:dyDescent="0.25">
      <c r="A1870" s="8">
        <v>43178.875</v>
      </c>
      <c r="B1870" s="9">
        <v>43</v>
      </c>
    </row>
    <row r="1871" spans="1:2" x14ac:dyDescent="0.25">
      <c r="A1871" s="8">
        <v>43178.916666666664</v>
      </c>
      <c r="B1871" s="9">
        <v>41</v>
      </c>
    </row>
    <row r="1872" spans="1:2" x14ac:dyDescent="0.25">
      <c r="A1872" s="8">
        <v>43178.958333333336</v>
      </c>
      <c r="B1872" s="9">
        <v>38</v>
      </c>
    </row>
    <row r="1873" spans="1:2" x14ac:dyDescent="0.25">
      <c r="A1873" s="8">
        <v>43179</v>
      </c>
      <c r="B1873" s="9">
        <v>37</v>
      </c>
    </row>
    <row r="1874" spans="1:2" x14ac:dyDescent="0.25">
      <c r="A1874" s="8">
        <v>43179.041666666664</v>
      </c>
      <c r="B1874" s="9">
        <v>37</v>
      </c>
    </row>
    <row r="1875" spans="1:2" x14ac:dyDescent="0.25">
      <c r="A1875" s="8">
        <v>43179.083333333336</v>
      </c>
      <c r="B1875" s="9">
        <v>36</v>
      </c>
    </row>
    <row r="1876" spans="1:2" x14ac:dyDescent="0.25">
      <c r="A1876" s="8">
        <v>43179.125</v>
      </c>
      <c r="B1876" s="9">
        <v>36</v>
      </c>
    </row>
    <row r="1877" spans="1:2" x14ac:dyDescent="0.25">
      <c r="A1877" s="8">
        <v>43179.166666666664</v>
      </c>
      <c r="B1877" s="9">
        <v>34</v>
      </c>
    </row>
    <row r="1878" spans="1:2" x14ac:dyDescent="0.25">
      <c r="A1878" s="8">
        <v>43179.208333333336</v>
      </c>
      <c r="B1878" s="9">
        <v>32</v>
      </c>
    </row>
    <row r="1879" spans="1:2" x14ac:dyDescent="0.25">
      <c r="A1879" s="8">
        <v>43179.25</v>
      </c>
      <c r="B1879" s="9">
        <v>32</v>
      </c>
    </row>
    <row r="1880" spans="1:2" x14ac:dyDescent="0.25">
      <c r="A1880" s="8">
        <v>43179.291666666664</v>
      </c>
      <c r="B1880" s="9">
        <v>32</v>
      </c>
    </row>
    <row r="1881" spans="1:2" x14ac:dyDescent="0.25">
      <c r="A1881" s="8">
        <v>43179.333333333336</v>
      </c>
      <c r="B1881" s="9">
        <v>31</v>
      </c>
    </row>
    <row r="1882" spans="1:2" x14ac:dyDescent="0.25">
      <c r="A1882" s="8">
        <v>43179.375</v>
      </c>
      <c r="B1882" s="9">
        <v>34</v>
      </c>
    </row>
    <row r="1883" spans="1:2" x14ac:dyDescent="0.25">
      <c r="A1883" s="8">
        <v>43179.416666666664</v>
      </c>
      <c r="B1883" s="9">
        <v>34</v>
      </c>
    </row>
    <row r="1884" spans="1:2" x14ac:dyDescent="0.25">
      <c r="A1884" s="8">
        <v>43179.458333333336</v>
      </c>
      <c r="B1884" s="9">
        <v>33</v>
      </c>
    </row>
    <row r="1885" spans="1:2" x14ac:dyDescent="0.25">
      <c r="A1885" s="8">
        <v>43179.5</v>
      </c>
      <c r="B1885" s="9">
        <v>34</v>
      </c>
    </row>
    <row r="1886" spans="1:2" x14ac:dyDescent="0.25">
      <c r="A1886" s="8">
        <v>43179.541666666664</v>
      </c>
      <c r="B1886" s="9">
        <v>36</v>
      </c>
    </row>
    <row r="1887" spans="1:2" x14ac:dyDescent="0.25">
      <c r="A1887" s="8">
        <v>43179.583333333336</v>
      </c>
      <c r="B1887" s="9">
        <v>35</v>
      </c>
    </row>
    <row r="1888" spans="1:2" x14ac:dyDescent="0.25">
      <c r="A1888" s="8">
        <v>43179.625</v>
      </c>
      <c r="B1888" s="9">
        <v>37</v>
      </c>
    </row>
    <row r="1889" spans="1:2" x14ac:dyDescent="0.25">
      <c r="A1889" s="8">
        <v>43179.666666666664</v>
      </c>
      <c r="B1889" s="9">
        <v>37</v>
      </c>
    </row>
    <row r="1890" spans="1:2" x14ac:dyDescent="0.25">
      <c r="A1890" s="8">
        <v>43179.708333333336</v>
      </c>
      <c r="B1890" s="9">
        <v>38</v>
      </c>
    </row>
    <row r="1891" spans="1:2" x14ac:dyDescent="0.25">
      <c r="A1891" s="8">
        <v>43179.75</v>
      </c>
      <c r="B1891" s="9">
        <v>37</v>
      </c>
    </row>
    <row r="1892" spans="1:2" x14ac:dyDescent="0.25">
      <c r="A1892" s="8">
        <v>43179.791666666664</v>
      </c>
      <c r="B1892" s="9">
        <v>37</v>
      </c>
    </row>
    <row r="1893" spans="1:2" x14ac:dyDescent="0.25">
      <c r="A1893" s="8">
        <v>43179.833333333336</v>
      </c>
      <c r="B1893" s="9">
        <v>39</v>
      </c>
    </row>
    <row r="1894" spans="1:2" x14ac:dyDescent="0.25">
      <c r="A1894" s="8">
        <v>43179.875</v>
      </c>
      <c r="B1894" s="9">
        <v>37</v>
      </c>
    </row>
    <row r="1895" spans="1:2" x14ac:dyDescent="0.25">
      <c r="A1895" s="8">
        <v>43179.916666666664</v>
      </c>
      <c r="B1895" s="9">
        <v>37</v>
      </c>
    </row>
    <row r="1896" spans="1:2" x14ac:dyDescent="0.25">
      <c r="A1896" s="8">
        <v>43179.958333333336</v>
      </c>
      <c r="B1896" s="9">
        <v>38</v>
      </c>
    </row>
    <row r="1897" spans="1:2" x14ac:dyDescent="0.25">
      <c r="A1897" s="8">
        <v>43180</v>
      </c>
      <c r="B1897" s="9">
        <v>37</v>
      </c>
    </row>
    <row r="1898" spans="1:2" x14ac:dyDescent="0.25">
      <c r="A1898" s="8">
        <v>43180.041666666664</v>
      </c>
      <c r="B1898" s="9">
        <v>38</v>
      </c>
    </row>
    <row r="1899" spans="1:2" x14ac:dyDescent="0.25">
      <c r="A1899" s="8">
        <v>43180.083333333336</v>
      </c>
      <c r="B1899" s="9">
        <v>39</v>
      </c>
    </row>
    <row r="1900" spans="1:2" x14ac:dyDescent="0.25">
      <c r="A1900" s="8">
        <v>43180.125</v>
      </c>
      <c r="B1900" s="9">
        <v>39</v>
      </c>
    </row>
    <row r="1901" spans="1:2" x14ac:dyDescent="0.25">
      <c r="A1901" s="8">
        <v>43180.166666666664</v>
      </c>
      <c r="B1901" s="9">
        <v>39</v>
      </c>
    </row>
    <row r="1902" spans="1:2" x14ac:dyDescent="0.25">
      <c r="A1902" s="8">
        <v>43180.208333333336</v>
      </c>
      <c r="B1902" s="9">
        <v>39</v>
      </c>
    </row>
    <row r="1903" spans="1:2" x14ac:dyDescent="0.25">
      <c r="A1903" s="8">
        <v>43180.25</v>
      </c>
      <c r="B1903" s="9">
        <v>37</v>
      </c>
    </row>
    <row r="1904" spans="1:2" x14ac:dyDescent="0.25">
      <c r="A1904" s="8">
        <v>43180.291666666664</v>
      </c>
      <c r="B1904" s="9">
        <v>36</v>
      </c>
    </row>
    <row r="1905" spans="1:2" x14ac:dyDescent="0.25">
      <c r="A1905" s="8">
        <v>43180.333333333336</v>
      </c>
      <c r="B1905" s="9">
        <v>34</v>
      </c>
    </row>
    <row r="1906" spans="1:2" x14ac:dyDescent="0.25">
      <c r="A1906" s="8">
        <v>43180.375</v>
      </c>
      <c r="B1906" s="9">
        <v>34</v>
      </c>
    </row>
    <row r="1907" spans="1:2" x14ac:dyDescent="0.25">
      <c r="A1907" s="8">
        <v>43180.416666666664</v>
      </c>
      <c r="B1907" s="9">
        <v>32</v>
      </c>
    </row>
    <row r="1908" spans="1:2" x14ac:dyDescent="0.25">
      <c r="A1908" s="8">
        <v>43180.458333333336</v>
      </c>
      <c r="B1908" s="9">
        <v>33</v>
      </c>
    </row>
    <row r="1909" spans="1:2" x14ac:dyDescent="0.25">
      <c r="A1909" s="8">
        <v>43180.5</v>
      </c>
      <c r="B1909" s="9">
        <v>34</v>
      </c>
    </row>
    <row r="1910" spans="1:2" x14ac:dyDescent="0.25">
      <c r="A1910" s="8">
        <v>43180.541666666664</v>
      </c>
      <c r="B1910" s="9">
        <v>34</v>
      </c>
    </row>
    <row r="1911" spans="1:2" x14ac:dyDescent="0.25">
      <c r="A1911" s="8">
        <v>43180.583333333336</v>
      </c>
      <c r="B1911" s="9">
        <v>33</v>
      </c>
    </row>
    <row r="1912" spans="1:2" x14ac:dyDescent="0.25">
      <c r="A1912" s="8">
        <v>43180.625</v>
      </c>
      <c r="B1912" s="9">
        <v>34</v>
      </c>
    </row>
    <row r="1913" spans="1:2" x14ac:dyDescent="0.25">
      <c r="A1913" s="8">
        <v>43180.666666666664</v>
      </c>
      <c r="B1913" s="9">
        <v>33.5</v>
      </c>
    </row>
    <row r="1914" spans="1:2" x14ac:dyDescent="0.25">
      <c r="A1914" s="8">
        <v>43180.708333333336</v>
      </c>
      <c r="B1914" s="9">
        <v>33</v>
      </c>
    </row>
    <row r="1915" spans="1:2" x14ac:dyDescent="0.25">
      <c r="A1915" s="8">
        <v>43180.75</v>
      </c>
      <c r="B1915" s="9">
        <v>34</v>
      </c>
    </row>
    <row r="1916" spans="1:2" x14ac:dyDescent="0.25">
      <c r="A1916" s="8">
        <v>43180.791666666664</v>
      </c>
      <c r="B1916" s="9">
        <v>34</v>
      </c>
    </row>
    <row r="1917" spans="1:2" x14ac:dyDescent="0.25">
      <c r="A1917" s="8">
        <v>43180.833333333336</v>
      </c>
      <c r="B1917" s="9">
        <v>34</v>
      </c>
    </row>
    <row r="1918" spans="1:2" x14ac:dyDescent="0.25">
      <c r="A1918" s="8">
        <v>43180.875</v>
      </c>
      <c r="B1918" s="9">
        <v>34</v>
      </c>
    </row>
    <row r="1919" spans="1:2" x14ac:dyDescent="0.25">
      <c r="A1919" s="8">
        <v>43180.916666666664</v>
      </c>
      <c r="B1919" s="9">
        <v>34</v>
      </c>
    </row>
    <row r="1920" spans="1:2" x14ac:dyDescent="0.25">
      <c r="A1920" s="8">
        <v>43180.958333333336</v>
      </c>
      <c r="B1920" s="9">
        <v>33</v>
      </c>
    </row>
    <row r="1921" spans="1:2" x14ac:dyDescent="0.25">
      <c r="A1921" s="8">
        <v>43181</v>
      </c>
      <c r="B1921" s="9">
        <v>34</v>
      </c>
    </row>
    <row r="1922" spans="1:2" x14ac:dyDescent="0.25">
      <c r="A1922" s="8">
        <v>43181.041666666664</v>
      </c>
      <c r="B1922" s="9">
        <v>33</v>
      </c>
    </row>
    <row r="1923" spans="1:2" x14ac:dyDescent="0.25">
      <c r="A1923" s="8">
        <v>43181.083333333336</v>
      </c>
      <c r="B1923" s="9">
        <v>33</v>
      </c>
    </row>
    <row r="1924" spans="1:2" x14ac:dyDescent="0.25">
      <c r="A1924" s="8">
        <v>43181.125</v>
      </c>
      <c r="B1924" s="9">
        <v>34</v>
      </c>
    </row>
    <row r="1925" spans="1:2" x14ac:dyDescent="0.25">
      <c r="A1925" s="8">
        <v>43181.166666666664</v>
      </c>
      <c r="B1925" s="9">
        <v>34</v>
      </c>
    </row>
    <row r="1926" spans="1:2" x14ac:dyDescent="0.25">
      <c r="A1926" s="8">
        <v>43181.208333333336</v>
      </c>
      <c r="B1926" s="9">
        <v>34</v>
      </c>
    </row>
    <row r="1927" spans="1:2" x14ac:dyDescent="0.25">
      <c r="A1927" s="8">
        <v>43181.25</v>
      </c>
      <c r="B1927" s="9">
        <v>34</v>
      </c>
    </row>
    <row r="1928" spans="1:2" x14ac:dyDescent="0.25">
      <c r="A1928" s="8">
        <v>43181.291666666664</v>
      </c>
      <c r="B1928" s="9">
        <v>36</v>
      </c>
    </row>
    <row r="1929" spans="1:2" x14ac:dyDescent="0.25">
      <c r="A1929" s="8">
        <v>43181.333333333336</v>
      </c>
      <c r="B1929" s="9">
        <v>37</v>
      </c>
    </row>
    <row r="1930" spans="1:2" x14ac:dyDescent="0.25">
      <c r="A1930" s="8">
        <v>43181.375</v>
      </c>
      <c r="B1930" s="9">
        <v>37</v>
      </c>
    </row>
    <row r="1931" spans="1:2" x14ac:dyDescent="0.25">
      <c r="A1931" s="8">
        <v>43181.416666666664</v>
      </c>
      <c r="B1931" s="9">
        <v>39</v>
      </c>
    </row>
    <row r="1932" spans="1:2" x14ac:dyDescent="0.25">
      <c r="A1932" s="8">
        <v>43181.458333333336</v>
      </c>
      <c r="B1932" s="9">
        <v>42</v>
      </c>
    </row>
    <row r="1933" spans="1:2" x14ac:dyDescent="0.25">
      <c r="A1933" s="8">
        <v>43181.5</v>
      </c>
      <c r="B1933" s="9">
        <v>45</v>
      </c>
    </row>
    <row r="1934" spans="1:2" x14ac:dyDescent="0.25">
      <c r="A1934" s="8">
        <v>43181.541666666664</v>
      </c>
      <c r="B1934" s="9">
        <v>46</v>
      </c>
    </row>
    <row r="1935" spans="1:2" x14ac:dyDescent="0.25">
      <c r="A1935" s="8">
        <v>43181.583333333336</v>
      </c>
      <c r="B1935" s="9">
        <v>47</v>
      </c>
    </row>
    <row r="1936" spans="1:2" x14ac:dyDescent="0.25">
      <c r="A1936" s="8">
        <v>43181.625</v>
      </c>
      <c r="B1936" s="9">
        <v>48</v>
      </c>
    </row>
    <row r="1937" spans="1:2" x14ac:dyDescent="0.25">
      <c r="A1937" s="8">
        <v>43181.666666666664</v>
      </c>
      <c r="B1937" s="9">
        <v>50</v>
      </c>
    </row>
    <row r="1938" spans="1:2" x14ac:dyDescent="0.25">
      <c r="A1938" s="8">
        <v>43181.708333333336</v>
      </c>
      <c r="B1938" s="9">
        <v>51</v>
      </c>
    </row>
    <row r="1939" spans="1:2" x14ac:dyDescent="0.25">
      <c r="A1939" s="8">
        <v>43181.75</v>
      </c>
      <c r="B1939" s="9">
        <v>52</v>
      </c>
    </row>
    <row r="1940" spans="1:2" x14ac:dyDescent="0.25">
      <c r="A1940" s="8">
        <v>43181.791666666664</v>
      </c>
      <c r="B1940" s="9">
        <v>48</v>
      </c>
    </row>
    <row r="1941" spans="1:2" x14ac:dyDescent="0.25">
      <c r="A1941" s="8">
        <v>43181.833333333336</v>
      </c>
      <c r="B1941" s="9">
        <v>47</v>
      </c>
    </row>
    <row r="1942" spans="1:2" x14ac:dyDescent="0.25">
      <c r="A1942" s="8">
        <v>43181.875</v>
      </c>
      <c r="B1942" s="9">
        <v>46</v>
      </c>
    </row>
    <row r="1943" spans="1:2" x14ac:dyDescent="0.25">
      <c r="A1943" s="8">
        <v>43181.916666666664</v>
      </c>
      <c r="B1943" s="9">
        <v>45</v>
      </c>
    </row>
    <row r="1944" spans="1:2" x14ac:dyDescent="0.25">
      <c r="A1944" s="8">
        <v>43181.958333333336</v>
      </c>
      <c r="B1944" s="9">
        <v>43</v>
      </c>
    </row>
    <row r="1945" spans="1:2" x14ac:dyDescent="0.25">
      <c r="A1945" s="8">
        <v>43182</v>
      </c>
      <c r="B1945" s="9">
        <v>41</v>
      </c>
    </row>
    <row r="1946" spans="1:2" x14ac:dyDescent="0.25">
      <c r="A1946" s="8">
        <v>43182.041666666664</v>
      </c>
      <c r="B1946" s="9">
        <v>40</v>
      </c>
    </row>
    <row r="1947" spans="1:2" x14ac:dyDescent="0.25">
      <c r="A1947" s="8">
        <v>43182.083333333336</v>
      </c>
      <c r="B1947" s="9">
        <v>39</v>
      </c>
    </row>
    <row r="1948" spans="1:2" x14ac:dyDescent="0.25">
      <c r="A1948" s="8">
        <v>43182.125</v>
      </c>
      <c r="B1948" s="9">
        <v>39</v>
      </c>
    </row>
    <row r="1949" spans="1:2" x14ac:dyDescent="0.25">
      <c r="A1949" s="8">
        <v>43182.166666666664</v>
      </c>
      <c r="B1949" s="9">
        <v>37</v>
      </c>
    </row>
    <row r="1950" spans="1:2" x14ac:dyDescent="0.25">
      <c r="A1950" s="8">
        <v>43182.208333333336</v>
      </c>
      <c r="B1950" s="9">
        <v>37</v>
      </c>
    </row>
    <row r="1951" spans="1:2" x14ac:dyDescent="0.25">
      <c r="A1951" s="8">
        <v>43182.25</v>
      </c>
      <c r="B1951" s="9">
        <v>37</v>
      </c>
    </row>
    <row r="1952" spans="1:2" x14ac:dyDescent="0.25">
      <c r="A1952" s="8">
        <v>43182.291666666664</v>
      </c>
      <c r="B1952" s="9">
        <v>37</v>
      </c>
    </row>
    <row r="1953" spans="1:2" x14ac:dyDescent="0.25">
      <c r="A1953" s="8">
        <v>43182.333333333336</v>
      </c>
      <c r="B1953" s="9">
        <v>37</v>
      </c>
    </row>
    <row r="1954" spans="1:2" x14ac:dyDescent="0.25">
      <c r="A1954" s="8">
        <v>43182.375</v>
      </c>
      <c r="B1954" s="9">
        <v>37</v>
      </c>
    </row>
    <row r="1955" spans="1:2" x14ac:dyDescent="0.25">
      <c r="A1955" s="8">
        <v>43182.416666666664</v>
      </c>
      <c r="B1955" s="9">
        <v>39</v>
      </c>
    </row>
    <row r="1956" spans="1:2" x14ac:dyDescent="0.25">
      <c r="A1956" s="8">
        <v>43182.458333333336</v>
      </c>
      <c r="B1956" s="9">
        <v>42</v>
      </c>
    </row>
    <row r="1957" spans="1:2" x14ac:dyDescent="0.25">
      <c r="A1957" s="8">
        <v>43182.5</v>
      </c>
      <c r="B1957" s="9">
        <v>46</v>
      </c>
    </row>
    <row r="1958" spans="1:2" x14ac:dyDescent="0.25">
      <c r="A1958" s="8">
        <v>43182.541666666664</v>
      </c>
      <c r="B1958" s="9">
        <v>46</v>
      </c>
    </row>
    <row r="1959" spans="1:2" x14ac:dyDescent="0.25">
      <c r="A1959" s="8">
        <v>43182.583333333336</v>
      </c>
      <c r="B1959" s="9">
        <v>48</v>
      </c>
    </row>
    <row r="1960" spans="1:2" x14ac:dyDescent="0.25">
      <c r="A1960" s="8">
        <v>43182.625</v>
      </c>
      <c r="B1960" s="9">
        <v>50</v>
      </c>
    </row>
    <row r="1961" spans="1:2" x14ac:dyDescent="0.25">
      <c r="A1961" s="8">
        <v>43182.666666666664</v>
      </c>
      <c r="B1961" s="9">
        <v>48</v>
      </c>
    </row>
    <row r="1962" spans="1:2" x14ac:dyDescent="0.25">
      <c r="A1962" s="8">
        <v>43182.708333333336</v>
      </c>
      <c r="B1962" s="9">
        <v>48</v>
      </c>
    </row>
    <row r="1963" spans="1:2" x14ac:dyDescent="0.25">
      <c r="A1963" s="8">
        <v>43182.75</v>
      </c>
      <c r="B1963" s="9">
        <v>46</v>
      </c>
    </row>
    <row r="1964" spans="1:2" x14ac:dyDescent="0.25">
      <c r="A1964" s="8">
        <v>43182.791666666664</v>
      </c>
      <c r="B1964" s="9">
        <v>46</v>
      </c>
    </row>
    <row r="1965" spans="1:2" x14ac:dyDescent="0.25">
      <c r="A1965" s="8">
        <v>43182.833333333336</v>
      </c>
      <c r="B1965" s="9">
        <v>45</v>
      </c>
    </row>
    <row r="1966" spans="1:2" x14ac:dyDescent="0.25">
      <c r="A1966" s="8">
        <v>43182.875</v>
      </c>
      <c r="B1966" s="9">
        <v>45</v>
      </c>
    </row>
    <row r="1967" spans="1:2" x14ac:dyDescent="0.25">
      <c r="A1967" s="8">
        <v>43182.916666666664</v>
      </c>
      <c r="B1967" s="9">
        <v>45</v>
      </c>
    </row>
    <row r="1968" spans="1:2" x14ac:dyDescent="0.25">
      <c r="A1968" s="8">
        <v>43182.958333333336</v>
      </c>
      <c r="B1968" s="9">
        <v>43</v>
      </c>
    </row>
    <row r="1969" spans="1:2" x14ac:dyDescent="0.25">
      <c r="A1969" s="8">
        <v>43183</v>
      </c>
      <c r="B1969" s="9">
        <v>43</v>
      </c>
    </row>
    <row r="1970" spans="1:2" x14ac:dyDescent="0.25">
      <c r="A1970" s="8">
        <v>43183.041666666664</v>
      </c>
      <c r="B1970" s="9">
        <v>41</v>
      </c>
    </row>
    <row r="1971" spans="1:2" x14ac:dyDescent="0.25">
      <c r="A1971" s="8">
        <v>43183.083333333336</v>
      </c>
      <c r="B1971" s="9">
        <v>40</v>
      </c>
    </row>
    <row r="1972" spans="1:2" x14ac:dyDescent="0.25">
      <c r="A1972" s="8">
        <v>43183.125</v>
      </c>
      <c r="B1972" s="9">
        <v>39</v>
      </c>
    </row>
    <row r="1973" spans="1:2" x14ac:dyDescent="0.25">
      <c r="A1973" s="8">
        <v>43183.166666666664</v>
      </c>
      <c r="B1973" s="9">
        <v>39</v>
      </c>
    </row>
    <row r="1974" spans="1:2" x14ac:dyDescent="0.25">
      <c r="A1974" s="8">
        <v>43183.208333333336</v>
      </c>
      <c r="B1974" s="9">
        <v>38</v>
      </c>
    </row>
    <row r="1975" spans="1:2" x14ac:dyDescent="0.25">
      <c r="A1975" s="8">
        <v>43183.25</v>
      </c>
      <c r="B1975" s="9">
        <v>37</v>
      </c>
    </row>
    <row r="1976" spans="1:2" x14ac:dyDescent="0.25">
      <c r="A1976" s="8">
        <v>43183.291666666664</v>
      </c>
      <c r="B1976" s="9">
        <v>37</v>
      </c>
    </row>
    <row r="1977" spans="1:2" x14ac:dyDescent="0.25">
      <c r="A1977" s="8">
        <v>43183.333333333336</v>
      </c>
      <c r="B1977" s="9">
        <v>37</v>
      </c>
    </row>
    <row r="1978" spans="1:2" x14ac:dyDescent="0.25">
      <c r="A1978" s="8">
        <v>43183.375</v>
      </c>
      <c r="B1978" s="9">
        <v>39</v>
      </c>
    </row>
    <row r="1979" spans="1:2" x14ac:dyDescent="0.25">
      <c r="A1979" s="8">
        <v>43183.416666666664</v>
      </c>
      <c r="B1979" s="9">
        <v>43</v>
      </c>
    </row>
    <row r="1980" spans="1:2" x14ac:dyDescent="0.25">
      <c r="A1980" s="8">
        <v>43183.458333333336</v>
      </c>
      <c r="B1980" s="9">
        <v>44</v>
      </c>
    </row>
    <row r="1981" spans="1:2" x14ac:dyDescent="0.25">
      <c r="A1981" s="8">
        <v>43183.5</v>
      </c>
      <c r="B1981" s="9">
        <v>45</v>
      </c>
    </row>
    <row r="1982" spans="1:2" x14ac:dyDescent="0.25">
      <c r="A1982" s="8">
        <v>43183.541666666664</v>
      </c>
      <c r="B1982" s="9">
        <v>46</v>
      </c>
    </row>
    <row r="1983" spans="1:2" x14ac:dyDescent="0.25">
      <c r="A1983" s="8">
        <v>43183.583333333336</v>
      </c>
      <c r="B1983" s="9">
        <v>49</v>
      </c>
    </row>
    <row r="1984" spans="1:2" x14ac:dyDescent="0.25">
      <c r="A1984" s="8">
        <v>43183.625</v>
      </c>
      <c r="B1984" s="9">
        <v>50</v>
      </c>
    </row>
    <row r="1985" spans="1:2" x14ac:dyDescent="0.25">
      <c r="A1985" s="8">
        <v>43183.666666666664</v>
      </c>
      <c r="B1985" s="9">
        <v>50</v>
      </c>
    </row>
    <row r="1986" spans="1:2" x14ac:dyDescent="0.25">
      <c r="A1986" s="8">
        <v>43183.708333333336</v>
      </c>
      <c r="B1986" s="9">
        <v>50</v>
      </c>
    </row>
    <row r="1987" spans="1:2" x14ac:dyDescent="0.25">
      <c r="A1987" s="8">
        <v>43183.75</v>
      </c>
      <c r="B1987" s="9">
        <v>48</v>
      </c>
    </row>
    <row r="1988" spans="1:2" x14ac:dyDescent="0.25">
      <c r="A1988" s="8">
        <v>43183.791666666664</v>
      </c>
      <c r="B1988" s="9">
        <v>48</v>
      </c>
    </row>
    <row r="1989" spans="1:2" x14ac:dyDescent="0.25">
      <c r="A1989" s="8">
        <v>43183.833333333336</v>
      </c>
      <c r="B1989" s="9">
        <v>47</v>
      </c>
    </row>
    <row r="1990" spans="1:2" x14ac:dyDescent="0.25">
      <c r="A1990" s="8">
        <v>43183.875</v>
      </c>
      <c r="B1990" s="9">
        <v>46</v>
      </c>
    </row>
    <row r="1991" spans="1:2" x14ac:dyDescent="0.25">
      <c r="A1991" s="8">
        <v>43183.916666666664</v>
      </c>
      <c r="B1991" s="9">
        <v>45</v>
      </c>
    </row>
    <row r="1992" spans="1:2" x14ac:dyDescent="0.25">
      <c r="A1992" s="8">
        <v>43183.958333333336</v>
      </c>
      <c r="B1992" s="9">
        <v>43</v>
      </c>
    </row>
    <row r="1993" spans="1:2" x14ac:dyDescent="0.25">
      <c r="A1993" s="8">
        <v>43184</v>
      </c>
      <c r="B1993" s="9">
        <v>41</v>
      </c>
    </row>
    <row r="1994" spans="1:2" x14ac:dyDescent="0.25">
      <c r="A1994" s="8">
        <v>43184.041666666664</v>
      </c>
      <c r="B1994" s="9">
        <v>40</v>
      </c>
    </row>
    <row r="1995" spans="1:2" x14ac:dyDescent="0.25">
      <c r="A1995" s="8">
        <v>43184.083333333336</v>
      </c>
      <c r="B1995" s="9">
        <v>38</v>
      </c>
    </row>
    <row r="1996" spans="1:2" x14ac:dyDescent="0.25">
      <c r="A1996" s="8">
        <v>43184.125</v>
      </c>
      <c r="B1996" s="9">
        <v>37</v>
      </c>
    </row>
    <row r="1997" spans="1:2" x14ac:dyDescent="0.25">
      <c r="A1997" s="8">
        <v>43184.166666666664</v>
      </c>
      <c r="B1997" s="9">
        <v>36</v>
      </c>
    </row>
    <row r="1998" spans="1:2" x14ac:dyDescent="0.25">
      <c r="A1998" s="8">
        <v>43184.208333333336</v>
      </c>
      <c r="B1998" s="9">
        <v>35</v>
      </c>
    </row>
    <row r="1999" spans="1:2" x14ac:dyDescent="0.25">
      <c r="A1999" s="8">
        <v>43184.25</v>
      </c>
      <c r="B1999" s="9">
        <v>36</v>
      </c>
    </row>
    <row r="2000" spans="1:2" x14ac:dyDescent="0.25">
      <c r="A2000" s="8">
        <v>43184.291666666664</v>
      </c>
      <c r="B2000" s="9">
        <v>36</v>
      </c>
    </row>
    <row r="2001" spans="1:2" x14ac:dyDescent="0.25">
      <c r="A2001" s="8">
        <v>43184.333333333336</v>
      </c>
      <c r="B2001" s="9">
        <v>35</v>
      </c>
    </row>
    <row r="2002" spans="1:2" x14ac:dyDescent="0.25">
      <c r="A2002" s="8">
        <v>43184.375</v>
      </c>
      <c r="B2002" s="9">
        <v>37</v>
      </c>
    </row>
    <row r="2003" spans="1:2" x14ac:dyDescent="0.25">
      <c r="A2003" s="8">
        <v>43184.416666666664</v>
      </c>
      <c r="B2003" s="9">
        <v>39</v>
      </c>
    </row>
    <row r="2004" spans="1:2" x14ac:dyDescent="0.25">
      <c r="A2004" s="8">
        <v>43184.458333333336</v>
      </c>
      <c r="B2004" s="9">
        <v>40</v>
      </c>
    </row>
    <row r="2005" spans="1:2" x14ac:dyDescent="0.25">
      <c r="A2005" s="8">
        <v>43184.5</v>
      </c>
      <c r="B2005" s="9">
        <v>43</v>
      </c>
    </row>
    <row r="2006" spans="1:2" x14ac:dyDescent="0.25">
      <c r="A2006" s="8">
        <v>43184.541666666664</v>
      </c>
      <c r="B2006" s="9">
        <v>41</v>
      </c>
    </row>
    <row r="2007" spans="1:2" x14ac:dyDescent="0.25">
      <c r="A2007" s="8">
        <v>43184.583333333336</v>
      </c>
      <c r="B2007" s="9">
        <v>42</v>
      </c>
    </row>
    <row r="2008" spans="1:2" x14ac:dyDescent="0.25">
      <c r="A2008" s="8">
        <v>43184.625</v>
      </c>
      <c r="B2008" s="9">
        <v>43</v>
      </c>
    </row>
    <row r="2009" spans="1:2" x14ac:dyDescent="0.25">
      <c r="A2009" s="8">
        <v>43184.666666666664</v>
      </c>
      <c r="B2009" s="9">
        <v>43</v>
      </c>
    </row>
    <row r="2010" spans="1:2" x14ac:dyDescent="0.25">
      <c r="A2010" s="8">
        <v>43184.708333333336</v>
      </c>
      <c r="B2010" s="9">
        <v>43</v>
      </c>
    </row>
    <row r="2011" spans="1:2" x14ac:dyDescent="0.25">
      <c r="A2011" s="8">
        <v>43184.75</v>
      </c>
      <c r="B2011" s="9">
        <v>43</v>
      </c>
    </row>
    <row r="2012" spans="1:2" x14ac:dyDescent="0.25">
      <c r="A2012" s="8">
        <v>43184.791666666664</v>
      </c>
      <c r="B2012" s="9">
        <v>43</v>
      </c>
    </row>
    <row r="2013" spans="1:2" x14ac:dyDescent="0.25">
      <c r="A2013" s="8">
        <v>43184.833333333336</v>
      </c>
      <c r="B2013" s="9">
        <v>42</v>
      </c>
    </row>
    <row r="2014" spans="1:2" x14ac:dyDescent="0.25">
      <c r="A2014" s="8">
        <v>43184.875</v>
      </c>
      <c r="B2014" s="9">
        <v>41</v>
      </c>
    </row>
    <row r="2015" spans="1:2" x14ac:dyDescent="0.25">
      <c r="A2015" s="8">
        <v>43184.916666666664</v>
      </c>
      <c r="B2015" s="9">
        <v>41</v>
      </c>
    </row>
    <row r="2016" spans="1:2" x14ac:dyDescent="0.25">
      <c r="A2016" s="8">
        <v>43184.958333333336</v>
      </c>
      <c r="B2016" s="9">
        <v>39</v>
      </c>
    </row>
    <row r="2017" spans="1:2" x14ac:dyDescent="0.25">
      <c r="A2017" s="8">
        <v>43185</v>
      </c>
      <c r="B2017" s="9">
        <v>37</v>
      </c>
    </row>
    <row r="2018" spans="1:2" x14ac:dyDescent="0.25">
      <c r="A2018" s="8">
        <v>43185.041666666664</v>
      </c>
      <c r="B2018" s="9">
        <v>37</v>
      </c>
    </row>
    <row r="2019" spans="1:2" x14ac:dyDescent="0.25">
      <c r="A2019" s="8">
        <v>43185.083333333336</v>
      </c>
      <c r="B2019" s="9">
        <v>37</v>
      </c>
    </row>
    <row r="2020" spans="1:2" x14ac:dyDescent="0.25">
      <c r="A2020" s="8">
        <v>43185.125</v>
      </c>
      <c r="B2020" s="9">
        <v>36</v>
      </c>
    </row>
    <row r="2021" spans="1:2" x14ac:dyDescent="0.25">
      <c r="A2021" s="8">
        <v>43185.166666666664</v>
      </c>
      <c r="B2021" s="9">
        <v>35.5</v>
      </c>
    </row>
    <row r="2022" spans="1:2" x14ac:dyDescent="0.25">
      <c r="A2022" s="8">
        <v>43185.208333333336</v>
      </c>
      <c r="B2022" s="9">
        <v>35</v>
      </c>
    </row>
    <row r="2023" spans="1:2" x14ac:dyDescent="0.25">
      <c r="A2023" s="8">
        <v>43185.25</v>
      </c>
      <c r="B2023" s="9">
        <v>34</v>
      </c>
    </row>
    <row r="2024" spans="1:2" x14ac:dyDescent="0.25">
      <c r="A2024" s="8">
        <v>43185.291666666664</v>
      </c>
      <c r="B2024" s="9">
        <v>34</v>
      </c>
    </row>
    <row r="2025" spans="1:2" x14ac:dyDescent="0.25">
      <c r="A2025" s="8">
        <v>43185.333333333336</v>
      </c>
      <c r="B2025" s="9">
        <v>36</v>
      </c>
    </row>
    <row r="2026" spans="1:2" x14ac:dyDescent="0.25">
      <c r="A2026" s="8">
        <v>43185.375</v>
      </c>
      <c r="B2026" s="9">
        <v>39</v>
      </c>
    </row>
    <row r="2027" spans="1:2" x14ac:dyDescent="0.25">
      <c r="A2027" s="8">
        <v>43185.416666666664</v>
      </c>
      <c r="B2027" s="9">
        <v>39</v>
      </c>
    </row>
    <row r="2028" spans="1:2" x14ac:dyDescent="0.25">
      <c r="A2028" s="8">
        <v>43185.458333333336</v>
      </c>
      <c r="B2028" s="9">
        <v>41</v>
      </c>
    </row>
    <row r="2029" spans="1:2" x14ac:dyDescent="0.25">
      <c r="A2029" s="8">
        <v>43185.5</v>
      </c>
      <c r="B2029" s="9">
        <v>42</v>
      </c>
    </row>
    <row r="2030" spans="1:2" x14ac:dyDescent="0.25">
      <c r="A2030" s="8">
        <v>43185.541666666664</v>
      </c>
      <c r="B2030" s="9">
        <v>44</v>
      </c>
    </row>
    <row r="2031" spans="1:2" x14ac:dyDescent="0.25">
      <c r="A2031" s="8">
        <v>43185.583333333336</v>
      </c>
      <c r="B2031" s="9">
        <v>46</v>
      </c>
    </row>
    <row r="2032" spans="1:2" x14ac:dyDescent="0.25">
      <c r="A2032" s="8">
        <v>43185.625</v>
      </c>
      <c r="B2032" s="9">
        <v>48</v>
      </c>
    </row>
    <row r="2033" spans="1:2" x14ac:dyDescent="0.25">
      <c r="A2033" s="8">
        <v>43185.666666666664</v>
      </c>
      <c r="B2033" s="9">
        <v>48</v>
      </c>
    </row>
    <row r="2034" spans="1:2" x14ac:dyDescent="0.25">
      <c r="A2034" s="8">
        <v>43185.708333333336</v>
      </c>
      <c r="B2034" s="9">
        <v>49</v>
      </c>
    </row>
    <row r="2035" spans="1:2" x14ac:dyDescent="0.25">
      <c r="A2035" s="8">
        <v>43185.75</v>
      </c>
      <c r="B2035" s="9">
        <v>45</v>
      </c>
    </row>
    <row r="2036" spans="1:2" x14ac:dyDescent="0.25">
      <c r="A2036" s="8">
        <v>43185.791666666664</v>
      </c>
      <c r="B2036" s="9">
        <v>42</v>
      </c>
    </row>
    <row r="2037" spans="1:2" x14ac:dyDescent="0.25">
      <c r="A2037" s="8">
        <v>43185.833333333336</v>
      </c>
      <c r="B2037" s="9">
        <v>41</v>
      </c>
    </row>
    <row r="2038" spans="1:2" x14ac:dyDescent="0.25">
      <c r="A2038" s="8">
        <v>43185.875</v>
      </c>
      <c r="B2038" s="9">
        <v>40</v>
      </c>
    </row>
    <row r="2039" spans="1:2" x14ac:dyDescent="0.25">
      <c r="A2039" s="8">
        <v>43185.916666666664</v>
      </c>
      <c r="B2039" s="9">
        <v>40</v>
      </c>
    </row>
    <row r="2040" spans="1:2" x14ac:dyDescent="0.25">
      <c r="A2040" s="8">
        <v>43185.958333333336</v>
      </c>
      <c r="B2040" s="9">
        <v>39</v>
      </c>
    </row>
    <row r="2041" spans="1:2" x14ac:dyDescent="0.25">
      <c r="A2041" s="8">
        <v>43186</v>
      </c>
      <c r="B2041" s="9">
        <v>38</v>
      </c>
    </row>
    <row r="2042" spans="1:2" x14ac:dyDescent="0.25">
      <c r="A2042" s="8">
        <v>43186.041666666664</v>
      </c>
      <c r="B2042" s="9">
        <v>38</v>
      </c>
    </row>
    <row r="2043" spans="1:2" x14ac:dyDescent="0.25">
      <c r="A2043" s="8">
        <v>43186.083333333336</v>
      </c>
      <c r="B2043" s="9">
        <v>38</v>
      </c>
    </row>
    <row r="2044" spans="1:2" x14ac:dyDescent="0.25">
      <c r="A2044" s="8">
        <v>43186.125</v>
      </c>
      <c r="B2044" s="9">
        <v>37</v>
      </c>
    </row>
    <row r="2045" spans="1:2" x14ac:dyDescent="0.25">
      <c r="A2045" s="8">
        <v>43186.166666666664</v>
      </c>
      <c r="B2045" s="9">
        <v>37</v>
      </c>
    </row>
    <row r="2046" spans="1:2" x14ac:dyDescent="0.25">
      <c r="A2046" s="8">
        <v>43186.208333333336</v>
      </c>
      <c r="B2046" s="9">
        <v>35</v>
      </c>
    </row>
    <row r="2047" spans="1:2" x14ac:dyDescent="0.25">
      <c r="A2047" s="8">
        <v>43186.25</v>
      </c>
      <c r="B2047" s="9">
        <v>35</v>
      </c>
    </row>
    <row r="2048" spans="1:2" x14ac:dyDescent="0.25">
      <c r="A2048" s="8">
        <v>43186.291666666664</v>
      </c>
      <c r="B2048" s="9">
        <v>36</v>
      </c>
    </row>
    <row r="2049" spans="1:2" x14ac:dyDescent="0.25">
      <c r="A2049" s="8">
        <v>43186.333333333336</v>
      </c>
      <c r="B2049" s="9">
        <v>36</v>
      </c>
    </row>
    <row r="2050" spans="1:2" x14ac:dyDescent="0.25">
      <c r="A2050" s="8">
        <v>43186.375</v>
      </c>
      <c r="B2050" s="9">
        <v>37</v>
      </c>
    </row>
    <row r="2051" spans="1:2" x14ac:dyDescent="0.25">
      <c r="A2051" s="8">
        <v>43186.416666666664</v>
      </c>
      <c r="B2051" s="9">
        <v>39</v>
      </c>
    </row>
    <row r="2052" spans="1:2" x14ac:dyDescent="0.25">
      <c r="A2052" s="8">
        <v>43186.458333333336</v>
      </c>
      <c r="B2052" s="9">
        <v>40</v>
      </c>
    </row>
    <row r="2053" spans="1:2" x14ac:dyDescent="0.25">
      <c r="A2053" s="8">
        <v>43186.5</v>
      </c>
      <c r="B2053" s="9">
        <v>39</v>
      </c>
    </row>
    <row r="2054" spans="1:2" x14ac:dyDescent="0.25">
      <c r="A2054" s="8">
        <v>43186.541666666664</v>
      </c>
      <c r="B2054" s="9">
        <v>43</v>
      </c>
    </row>
    <row r="2055" spans="1:2" x14ac:dyDescent="0.25">
      <c r="A2055" s="8">
        <v>43186.583333333336</v>
      </c>
      <c r="B2055" s="9">
        <v>44</v>
      </c>
    </row>
    <row r="2056" spans="1:2" x14ac:dyDescent="0.25">
      <c r="A2056" s="8">
        <v>43186.625</v>
      </c>
      <c r="B2056" s="9">
        <v>45</v>
      </c>
    </row>
    <row r="2057" spans="1:2" x14ac:dyDescent="0.25">
      <c r="A2057" s="8">
        <v>43186.666666666664</v>
      </c>
      <c r="B2057" s="9">
        <v>43</v>
      </c>
    </row>
    <row r="2058" spans="1:2" x14ac:dyDescent="0.25">
      <c r="A2058" s="8">
        <v>43186.708333333336</v>
      </c>
      <c r="B2058" s="9">
        <v>42</v>
      </c>
    </row>
    <row r="2059" spans="1:2" x14ac:dyDescent="0.25">
      <c r="A2059" s="8">
        <v>43186.75</v>
      </c>
      <c r="B2059" s="9">
        <v>43</v>
      </c>
    </row>
    <row r="2060" spans="1:2" x14ac:dyDescent="0.25">
      <c r="A2060" s="8">
        <v>43186.791666666664</v>
      </c>
      <c r="B2060" s="9">
        <v>41</v>
      </c>
    </row>
    <row r="2061" spans="1:2" x14ac:dyDescent="0.25">
      <c r="A2061" s="8">
        <v>43186.833333333336</v>
      </c>
      <c r="B2061" s="9">
        <v>41</v>
      </c>
    </row>
    <row r="2062" spans="1:2" x14ac:dyDescent="0.25">
      <c r="A2062" s="8">
        <v>43186.875</v>
      </c>
      <c r="B2062" s="9">
        <v>43</v>
      </c>
    </row>
    <row r="2063" spans="1:2" x14ac:dyDescent="0.25">
      <c r="A2063" s="8">
        <v>43186.916666666664</v>
      </c>
      <c r="B2063" s="9">
        <v>43</v>
      </c>
    </row>
    <row r="2064" spans="1:2" x14ac:dyDescent="0.25">
      <c r="A2064" s="8">
        <v>43186.958333333336</v>
      </c>
      <c r="B2064" s="9">
        <v>41</v>
      </c>
    </row>
    <row r="2065" spans="1:2" x14ac:dyDescent="0.25">
      <c r="A2065" s="8">
        <v>43187</v>
      </c>
      <c r="B2065" s="9">
        <v>41</v>
      </c>
    </row>
    <row r="2066" spans="1:2" x14ac:dyDescent="0.25">
      <c r="A2066" s="8">
        <v>43187.041666666664</v>
      </c>
      <c r="B2066" s="9">
        <v>40</v>
      </c>
    </row>
    <row r="2067" spans="1:2" x14ac:dyDescent="0.25">
      <c r="A2067" s="8">
        <v>43187.083333333336</v>
      </c>
      <c r="B2067" s="9">
        <v>39</v>
      </c>
    </row>
    <row r="2068" spans="1:2" x14ac:dyDescent="0.25">
      <c r="A2068" s="8">
        <v>43187.125</v>
      </c>
      <c r="B2068" s="9">
        <v>39</v>
      </c>
    </row>
    <row r="2069" spans="1:2" x14ac:dyDescent="0.25">
      <c r="A2069" s="8">
        <v>43187.166666666664</v>
      </c>
      <c r="B2069" s="9">
        <v>39</v>
      </c>
    </row>
    <row r="2070" spans="1:2" x14ac:dyDescent="0.25">
      <c r="A2070" s="8">
        <v>43187.208333333336</v>
      </c>
      <c r="B2070" s="9">
        <v>40</v>
      </c>
    </row>
    <row r="2071" spans="1:2" x14ac:dyDescent="0.25">
      <c r="A2071" s="8">
        <v>43187.25</v>
      </c>
      <c r="B2071" s="9">
        <v>39</v>
      </c>
    </row>
    <row r="2072" spans="1:2" x14ac:dyDescent="0.25">
      <c r="A2072" s="8">
        <v>43187.291666666664</v>
      </c>
      <c r="B2072" s="9">
        <v>39</v>
      </c>
    </row>
    <row r="2073" spans="1:2" x14ac:dyDescent="0.25">
      <c r="A2073" s="8">
        <v>43187.333333333336</v>
      </c>
      <c r="B2073" s="9">
        <v>41</v>
      </c>
    </row>
    <row r="2074" spans="1:2" x14ac:dyDescent="0.25">
      <c r="A2074" s="8">
        <v>43187.375</v>
      </c>
      <c r="B2074" s="9">
        <v>43</v>
      </c>
    </row>
    <row r="2075" spans="1:2" x14ac:dyDescent="0.25">
      <c r="A2075" s="8">
        <v>43187.416666666664</v>
      </c>
      <c r="B2075" s="9">
        <v>43</v>
      </c>
    </row>
    <row r="2076" spans="1:2" x14ac:dyDescent="0.25">
      <c r="A2076" s="8">
        <v>43187.458333333336</v>
      </c>
      <c r="B2076" s="9">
        <v>44</v>
      </c>
    </row>
    <row r="2077" spans="1:2" x14ac:dyDescent="0.25">
      <c r="A2077" s="8">
        <v>43187.5</v>
      </c>
      <c r="B2077" s="9">
        <v>45</v>
      </c>
    </row>
    <row r="2078" spans="1:2" x14ac:dyDescent="0.25">
      <c r="A2078" s="8">
        <v>43187.541666666664</v>
      </c>
      <c r="B2078" s="9">
        <v>46</v>
      </c>
    </row>
    <row r="2079" spans="1:2" x14ac:dyDescent="0.25">
      <c r="A2079" s="8">
        <v>43187.583333333336</v>
      </c>
      <c r="B2079" s="9">
        <v>49</v>
      </c>
    </row>
    <row r="2080" spans="1:2" x14ac:dyDescent="0.25">
      <c r="A2080" s="8">
        <v>43187.625</v>
      </c>
      <c r="B2080" s="9">
        <v>50</v>
      </c>
    </row>
    <row r="2081" spans="1:2" x14ac:dyDescent="0.25">
      <c r="A2081" s="8">
        <v>43187.666666666664</v>
      </c>
      <c r="B2081" s="9">
        <v>52</v>
      </c>
    </row>
    <row r="2082" spans="1:2" x14ac:dyDescent="0.25">
      <c r="A2082" s="8">
        <v>43187.708333333336</v>
      </c>
      <c r="B2082" s="9">
        <v>52</v>
      </c>
    </row>
    <row r="2083" spans="1:2" x14ac:dyDescent="0.25">
      <c r="A2083" s="8">
        <v>43187.75</v>
      </c>
      <c r="B2083" s="9">
        <v>52</v>
      </c>
    </row>
    <row r="2084" spans="1:2" x14ac:dyDescent="0.25">
      <c r="A2084" s="8">
        <v>43187.791666666664</v>
      </c>
      <c r="B2084" s="9">
        <v>50</v>
      </c>
    </row>
    <row r="2085" spans="1:2" x14ac:dyDescent="0.25">
      <c r="A2085" s="8">
        <v>43187.833333333336</v>
      </c>
      <c r="B2085" s="9">
        <v>49</v>
      </c>
    </row>
    <row r="2086" spans="1:2" x14ac:dyDescent="0.25">
      <c r="A2086" s="8">
        <v>43187.875</v>
      </c>
      <c r="B2086" s="9">
        <v>48</v>
      </c>
    </row>
    <row r="2087" spans="1:2" x14ac:dyDescent="0.25">
      <c r="A2087" s="8">
        <v>43187.916666666664</v>
      </c>
      <c r="B2087" s="9">
        <v>48</v>
      </c>
    </row>
    <row r="2088" spans="1:2" x14ac:dyDescent="0.25">
      <c r="A2088" s="8">
        <v>43187.958333333336</v>
      </c>
      <c r="B2088" s="9">
        <v>50</v>
      </c>
    </row>
    <row r="2089" spans="1:2" x14ac:dyDescent="0.25">
      <c r="A2089" s="8">
        <v>43188</v>
      </c>
      <c r="B2089" s="9">
        <v>50</v>
      </c>
    </row>
    <row r="2090" spans="1:2" x14ac:dyDescent="0.25">
      <c r="A2090" s="8">
        <v>43188.041666666664</v>
      </c>
      <c r="B2090" s="9">
        <v>50</v>
      </c>
    </row>
    <row r="2091" spans="1:2" x14ac:dyDescent="0.25">
      <c r="A2091" s="8">
        <v>43188.083333333336</v>
      </c>
      <c r="B2091" s="9">
        <v>48</v>
      </c>
    </row>
    <row r="2092" spans="1:2" x14ac:dyDescent="0.25">
      <c r="A2092" s="8">
        <v>43188.125</v>
      </c>
      <c r="B2092" s="9">
        <v>50</v>
      </c>
    </row>
    <row r="2093" spans="1:2" x14ac:dyDescent="0.25">
      <c r="A2093" s="8">
        <v>43188.166666666664</v>
      </c>
      <c r="B2093" s="9">
        <v>49</v>
      </c>
    </row>
    <row r="2094" spans="1:2" x14ac:dyDescent="0.25">
      <c r="A2094" s="8">
        <v>43188.208333333336</v>
      </c>
      <c r="B2094" s="9">
        <v>50</v>
      </c>
    </row>
    <row r="2095" spans="1:2" x14ac:dyDescent="0.25">
      <c r="A2095" s="8">
        <v>43188.25</v>
      </c>
      <c r="B2095" s="9">
        <v>50</v>
      </c>
    </row>
    <row r="2096" spans="1:2" x14ac:dyDescent="0.25">
      <c r="A2096" s="8">
        <v>43188.291666666664</v>
      </c>
      <c r="B2096" s="9">
        <v>51</v>
      </c>
    </row>
    <row r="2097" spans="1:2" x14ac:dyDescent="0.25">
      <c r="A2097" s="8">
        <v>43188.333333333336</v>
      </c>
      <c r="B2097" s="9">
        <v>50</v>
      </c>
    </row>
    <row r="2098" spans="1:2" x14ac:dyDescent="0.25">
      <c r="A2098" s="8">
        <v>43188.375</v>
      </c>
      <c r="B2098" s="9">
        <v>48</v>
      </c>
    </row>
    <row r="2099" spans="1:2" x14ac:dyDescent="0.25">
      <c r="A2099" s="8">
        <v>43188.416666666664</v>
      </c>
      <c r="B2099" s="9">
        <v>46</v>
      </c>
    </row>
    <row r="2100" spans="1:2" x14ac:dyDescent="0.25">
      <c r="A2100" s="8">
        <v>43188.458333333336</v>
      </c>
      <c r="B2100" s="9">
        <v>50</v>
      </c>
    </row>
    <row r="2101" spans="1:2" x14ac:dyDescent="0.25">
      <c r="A2101" s="8">
        <v>43188.5</v>
      </c>
      <c r="B2101" s="9">
        <v>52</v>
      </c>
    </row>
    <row r="2102" spans="1:2" x14ac:dyDescent="0.25">
      <c r="A2102" s="8">
        <v>43188.541666666664</v>
      </c>
      <c r="B2102" s="9">
        <v>52</v>
      </c>
    </row>
    <row r="2103" spans="1:2" x14ac:dyDescent="0.25">
      <c r="A2103" s="8">
        <v>43188.583333333336</v>
      </c>
      <c r="B2103" s="9">
        <v>51</v>
      </c>
    </row>
    <row r="2104" spans="1:2" x14ac:dyDescent="0.25">
      <c r="A2104" s="8">
        <v>43188.625</v>
      </c>
      <c r="B2104" s="9">
        <v>50</v>
      </c>
    </row>
    <row r="2105" spans="1:2" x14ac:dyDescent="0.25">
      <c r="A2105" s="8">
        <v>43188.666666666664</v>
      </c>
      <c r="B2105" s="9">
        <v>52</v>
      </c>
    </row>
    <row r="2106" spans="1:2" x14ac:dyDescent="0.25">
      <c r="A2106" s="8">
        <v>43188.708333333336</v>
      </c>
      <c r="B2106" s="9">
        <v>50</v>
      </c>
    </row>
    <row r="2107" spans="1:2" x14ac:dyDescent="0.25">
      <c r="A2107" s="8">
        <v>43188.75</v>
      </c>
      <c r="B2107" s="9">
        <v>50</v>
      </c>
    </row>
    <row r="2108" spans="1:2" x14ac:dyDescent="0.25">
      <c r="A2108" s="8">
        <v>43188.791666666664</v>
      </c>
      <c r="B2108" s="9">
        <v>46</v>
      </c>
    </row>
    <row r="2109" spans="1:2" x14ac:dyDescent="0.25">
      <c r="A2109" s="8">
        <v>43188.833333333336</v>
      </c>
      <c r="B2109" s="9">
        <v>48</v>
      </c>
    </row>
    <row r="2110" spans="1:2" x14ac:dyDescent="0.25">
      <c r="A2110" s="8">
        <v>43188.875</v>
      </c>
      <c r="B2110" s="9">
        <v>49</v>
      </c>
    </row>
    <row r="2111" spans="1:2" x14ac:dyDescent="0.25">
      <c r="A2111" s="8">
        <v>43188.916666666664</v>
      </c>
      <c r="B2111" s="9">
        <v>49</v>
      </c>
    </row>
    <row r="2112" spans="1:2" x14ac:dyDescent="0.25">
      <c r="A2112" s="8">
        <v>43188.958333333336</v>
      </c>
      <c r="B2112" s="9">
        <v>49</v>
      </c>
    </row>
    <row r="2113" spans="1:2" x14ac:dyDescent="0.25">
      <c r="A2113" s="8">
        <v>43189</v>
      </c>
      <c r="B2113" s="9">
        <v>48</v>
      </c>
    </row>
    <row r="2114" spans="1:2" x14ac:dyDescent="0.25">
      <c r="A2114" s="8">
        <v>43189.041666666664</v>
      </c>
      <c r="B2114" s="9">
        <v>48</v>
      </c>
    </row>
    <row r="2115" spans="1:2" x14ac:dyDescent="0.25">
      <c r="A2115" s="8">
        <v>43189.083333333336</v>
      </c>
      <c r="B2115" s="9">
        <v>44</v>
      </c>
    </row>
    <row r="2116" spans="1:2" x14ac:dyDescent="0.25">
      <c r="A2116" s="8">
        <v>43189.125</v>
      </c>
      <c r="B2116" s="9">
        <v>43</v>
      </c>
    </row>
    <row r="2117" spans="1:2" x14ac:dyDescent="0.25">
      <c r="A2117" s="8">
        <v>43189.166666666664</v>
      </c>
      <c r="B2117" s="9">
        <v>44</v>
      </c>
    </row>
    <row r="2118" spans="1:2" x14ac:dyDescent="0.25">
      <c r="A2118" s="8">
        <v>43189.208333333336</v>
      </c>
      <c r="B2118" s="9">
        <v>44</v>
      </c>
    </row>
    <row r="2119" spans="1:2" x14ac:dyDescent="0.25">
      <c r="A2119" s="8">
        <v>43189.25</v>
      </c>
      <c r="B2119" s="9">
        <v>45</v>
      </c>
    </row>
    <row r="2120" spans="1:2" x14ac:dyDescent="0.25">
      <c r="A2120" s="8">
        <v>43189.291666666664</v>
      </c>
      <c r="B2120" s="9">
        <v>49</v>
      </c>
    </row>
    <row r="2121" spans="1:2" x14ac:dyDescent="0.25">
      <c r="A2121" s="8">
        <v>43189.333333333336</v>
      </c>
      <c r="B2121" s="9">
        <v>53</v>
      </c>
    </row>
    <row r="2122" spans="1:2" x14ac:dyDescent="0.25">
      <c r="A2122" s="8">
        <v>43189.375</v>
      </c>
      <c r="B2122" s="9">
        <v>51</v>
      </c>
    </row>
    <row r="2123" spans="1:2" x14ac:dyDescent="0.25">
      <c r="A2123" s="8">
        <v>43189.416666666664</v>
      </c>
      <c r="B2123" s="9">
        <v>53</v>
      </c>
    </row>
    <row r="2124" spans="1:2" x14ac:dyDescent="0.25">
      <c r="A2124" s="8">
        <v>43189.458333333336</v>
      </c>
      <c r="B2124" s="9">
        <v>54</v>
      </c>
    </row>
    <row r="2125" spans="1:2" x14ac:dyDescent="0.25">
      <c r="A2125" s="8">
        <v>43189.5</v>
      </c>
      <c r="B2125" s="9">
        <v>53</v>
      </c>
    </row>
    <row r="2126" spans="1:2" x14ac:dyDescent="0.25">
      <c r="A2126" s="8">
        <v>43189.541666666664</v>
      </c>
      <c r="B2126" s="9">
        <v>54</v>
      </c>
    </row>
    <row r="2127" spans="1:2" x14ac:dyDescent="0.25">
      <c r="A2127" s="8">
        <v>43189.583333333336</v>
      </c>
      <c r="B2127" s="9">
        <v>55</v>
      </c>
    </row>
    <row r="2128" spans="1:2" x14ac:dyDescent="0.25">
      <c r="A2128" s="8">
        <v>43189.625</v>
      </c>
      <c r="B2128" s="9">
        <v>57</v>
      </c>
    </row>
    <row r="2129" spans="1:2" x14ac:dyDescent="0.25">
      <c r="A2129" s="8">
        <v>43189.666666666664</v>
      </c>
      <c r="B2129" s="9">
        <v>55</v>
      </c>
    </row>
    <row r="2130" spans="1:2" x14ac:dyDescent="0.25">
      <c r="A2130" s="8">
        <v>43189.708333333336</v>
      </c>
      <c r="B2130" s="9">
        <v>54</v>
      </c>
    </row>
    <row r="2131" spans="1:2" x14ac:dyDescent="0.25">
      <c r="A2131" s="8">
        <v>43189.75</v>
      </c>
      <c r="B2131" s="9">
        <v>52</v>
      </c>
    </row>
    <row r="2132" spans="1:2" x14ac:dyDescent="0.25">
      <c r="A2132" s="8">
        <v>43189.791666666664</v>
      </c>
      <c r="B2132" s="9">
        <v>50</v>
      </c>
    </row>
    <row r="2133" spans="1:2" x14ac:dyDescent="0.25">
      <c r="A2133" s="8">
        <v>43189.833333333336</v>
      </c>
      <c r="B2133" s="9">
        <v>50</v>
      </c>
    </row>
    <row r="2134" spans="1:2" x14ac:dyDescent="0.25">
      <c r="A2134" s="8">
        <v>43189.875</v>
      </c>
      <c r="B2134" s="9">
        <v>48</v>
      </c>
    </row>
    <row r="2135" spans="1:2" x14ac:dyDescent="0.25">
      <c r="A2135" s="8">
        <v>43189.916666666664</v>
      </c>
      <c r="B2135" s="9">
        <v>48</v>
      </c>
    </row>
    <row r="2136" spans="1:2" x14ac:dyDescent="0.25">
      <c r="A2136" s="8">
        <v>43189.958333333336</v>
      </c>
      <c r="B2136" s="9">
        <v>47</v>
      </c>
    </row>
    <row r="2137" spans="1:2" x14ac:dyDescent="0.25">
      <c r="A2137" s="8">
        <v>43190</v>
      </c>
      <c r="B2137" s="9">
        <v>46</v>
      </c>
    </row>
    <row r="2138" spans="1:2" x14ac:dyDescent="0.25">
      <c r="A2138" s="8">
        <v>43190.041666666664</v>
      </c>
      <c r="B2138" s="9">
        <v>45</v>
      </c>
    </row>
    <row r="2139" spans="1:2" x14ac:dyDescent="0.25">
      <c r="A2139" s="8">
        <v>43190.083333333336</v>
      </c>
      <c r="B2139" s="9">
        <v>44</v>
      </c>
    </row>
    <row r="2140" spans="1:2" x14ac:dyDescent="0.25">
      <c r="A2140" s="8">
        <v>43190.125</v>
      </c>
      <c r="B2140" s="9">
        <v>43</v>
      </c>
    </row>
    <row r="2141" spans="1:2" x14ac:dyDescent="0.25">
      <c r="A2141" s="8">
        <v>43190.166666666664</v>
      </c>
      <c r="B2141" s="9">
        <v>43</v>
      </c>
    </row>
    <row r="2142" spans="1:2" x14ac:dyDescent="0.25">
      <c r="A2142" s="8">
        <v>43190.208333333336</v>
      </c>
      <c r="B2142" s="9">
        <v>41</v>
      </c>
    </row>
    <row r="2143" spans="1:2" x14ac:dyDescent="0.25">
      <c r="A2143" s="8">
        <v>43190.25</v>
      </c>
      <c r="B2143" s="9">
        <v>41</v>
      </c>
    </row>
    <row r="2144" spans="1:2" x14ac:dyDescent="0.25">
      <c r="A2144" s="8">
        <v>43190.291666666664</v>
      </c>
      <c r="B2144" s="9">
        <v>39</v>
      </c>
    </row>
    <row r="2145" spans="1:2" x14ac:dyDescent="0.25">
      <c r="A2145" s="8">
        <v>43190.333333333336</v>
      </c>
      <c r="B2145" s="9">
        <v>41</v>
      </c>
    </row>
    <row r="2146" spans="1:2" x14ac:dyDescent="0.25">
      <c r="A2146" s="8">
        <v>43190.375</v>
      </c>
      <c r="B2146" s="9">
        <v>43</v>
      </c>
    </row>
    <row r="2147" spans="1:2" x14ac:dyDescent="0.25">
      <c r="A2147" s="8">
        <v>43190.416666666664</v>
      </c>
      <c r="B2147" s="9">
        <v>45</v>
      </c>
    </row>
    <row r="2148" spans="1:2" x14ac:dyDescent="0.25">
      <c r="A2148" s="8">
        <v>43190.458333333336</v>
      </c>
      <c r="B2148" s="9">
        <v>48</v>
      </c>
    </row>
    <row r="2149" spans="1:2" x14ac:dyDescent="0.25">
      <c r="A2149" s="8">
        <v>43190.5</v>
      </c>
      <c r="B2149" s="9">
        <v>50</v>
      </c>
    </row>
    <row r="2150" spans="1:2" x14ac:dyDescent="0.25">
      <c r="A2150" s="8">
        <v>43190.541666666664</v>
      </c>
      <c r="B2150" s="9">
        <v>54</v>
      </c>
    </row>
    <row r="2151" spans="1:2" x14ac:dyDescent="0.25">
      <c r="A2151" s="8">
        <v>43190.583333333336</v>
      </c>
      <c r="B2151" s="9">
        <v>55</v>
      </c>
    </row>
    <row r="2152" spans="1:2" x14ac:dyDescent="0.25">
      <c r="A2152" s="8">
        <v>43190.625</v>
      </c>
      <c r="B2152" s="9">
        <v>55</v>
      </c>
    </row>
    <row r="2153" spans="1:2" x14ac:dyDescent="0.25">
      <c r="A2153" s="8">
        <v>43190.666666666664</v>
      </c>
      <c r="B2153" s="9">
        <v>55</v>
      </c>
    </row>
    <row r="2154" spans="1:2" x14ac:dyDescent="0.25">
      <c r="A2154" s="8">
        <v>43190.708333333336</v>
      </c>
      <c r="B2154" s="9">
        <v>51</v>
      </c>
    </row>
    <row r="2155" spans="1:2" x14ac:dyDescent="0.25">
      <c r="A2155" s="8">
        <v>43190.75</v>
      </c>
      <c r="B2155" s="9">
        <v>48</v>
      </c>
    </row>
    <row r="2156" spans="1:2" x14ac:dyDescent="0.25">
      <c r="A2156" s="8">
        <v>43190.791666666664</v>
      </c>
      <c r="B2156" s="9">
        <v>48</v>
      </c>
    </row>
    <row r="2157" spans="1:2" x14ac:dyDescent="0.25">
      <c r="A2157" s="8">
        <v>43190.833333333336</v>
      </c>
      <c r="B2157" s="9">
        <v>47</v>
      </c>
    </row>
    <row r="2158" spans="1:2" x14ac:dyDescent="0.25">
      <c r="A2158" s="8">
        <v>43190.875</v>
      </c>
      <c r="B2158" s="9">
        <v>46</v>
      </c>
    </row>
    <row r="2159" spans="1:2" x14ac:dyDescent="0.25">
      <c r="A2159" s="8">
        <v>43190.916666666664</v>
      </c>
      <c r="B2159" s="9">
        <v>46</v>
      </c>
    </row>
    <row r="2160" spans="1:2" x14ac:dyDescent="0.25">
      <c r="A2160" s="8">
        <v>43190.958333333336</v>
      </c>
      <c r="B2160" s="9">
        <v>47</v>
      </c>
    </row>
    <row r="2161" spans="1:2" x14ac:dyDescent="0.25">
      <c r="A2161" s="8">
        <v>43191</v>
      </c>
      <c r="B2161" s="9">
        <v>46</v>
      </c>
    </row>
    <row r="2162" spans="1:2" x14ac:dyDescent="0.25">
      <c r="A2162" s="8">
        <v>43191.041666666664</v>
      </c>
      <c r="B2162" s="9">
        <v>44</v>
      </c>
    </row>
    <row r="2163" spans="1:2" x14ac:dyDescent="0.25">
      <c r="A2163" s="8">
        <v>43191.083333333336</v>
      </c>
      <c r="B2163" s="9">
        <v>44</v>
      </c>
    </row>
    <row r="2164" spans="1:2" x14ac:dyDescent="0.25">
      <c r="A2164" s="8">
        <v>43191.125</v>
      </c>
      <c r="B2164" s="9">
        <v>46</v>
      </c>
    </row>
    <row r="2165" spans="1:2" x14ac:dyDescent="0.25">
      <c r="A2165" s="8">
        <v>43191.166666666664</v>
      </c>
      <c r="B2165" s="9">
        <v>46</v>
      </c>
    </row>
    <row r="2166" spans="1:2" x14ac:dyDescent="0.25">
      <c r="A2166" s="8">
        <v>43191.208333333336</v>
      </c>
      <c r="B2166" s="9">
        <v>47</v>
      </c>
    </row>
    <row r="2167" spans="1:2" x14ac:dyDescent="0.25">
      <c r="A2167" s="8">
        <v>43191.25</v>
      </c>
      <c r="B2167" s="9">
        <v>46</v>
      </c>
    </row>
    <row r="2168" spans="1:2" x14ac:dyDescent="0.25">
      <c r="A2168" s="8">
        <v>43191.291666666664</v>
      </c>
      <c r="B2168" s="9">
        <v>48</v>
      </c>
    </row>
    <row r="2169" spans="1:2" x14ac:dyDescent="0.25">
      <c r="A2169" s="8">
        <v>43191.333333333336</v>
      </c>
      <c r="B2169" s="9">
        <v>49</v>
      </c>
    </row>
    <row r="2170" spans="1:2" x14ac:dyDescent="0.25">
      <c r="A2170" s="8">
        <v>43191.375</v>
      </c>
      <c r="B2170" s="9">
        <v>52</v>
      </c>
    </row>
    <row r="2171" spans="1:2" x14ac:dyDescent="0.25">
      <c r="A2171" s="8">
        <v>43191.416666666664</v>
      </c>
      <c r="B2171" s="9">
        <v>54</v>
      </c>
    </row>
    <row r="2172" spans="1:2" x14ac:dyDescent="0.25">
      <c r="A2172" s="8">
        <v>43191.458333333336</v>
      </c>
      <c r="B2172" s="9">
        <v>56</v>
      </c>
    </row>
    <row r="2173" spans="1:2" x14ac:dyDescent="0.25">
      <c r="A2173" s="8">
        <v>43191.5</v>
      </c>
      <c r="B2173" s="9">
        <v>57</v>
      </c>
    </row>
    <row r="2174" spans="1:2" x14ac:dyDescent="0.25">
      <c r="A2174" s="8">
        <v>43191.541666666664</v>
      </c>
      <c r="B2174" s="9">
        <v>57</v>
      </c>
    </row>
    <row r="2175" spans="1:2" x14ac:dyDescent="0.25">
      <c r="A2175" s="8">
        <v>43191.583333333336</v>
      </c>
      <c r="B2175" s="9">
        <v>57</v>
      </c>
    </row>
    <row r="2176" spans="1:2" x14ac:dyDescent="0.25">
      <c r="A2176" s="8">
        <v>43191.625</v>
      </c>
      <c r="B2176" s="9">
        <v>55</v>
      </c>
    </row>
    <row r="2177" spans="1:2" x14ac:dyDescent="0.25">
      <c r="A2177" s="8">
        <v>43191.666666666664</v>
      </c>
      <c r="B2177" s="9">
        <v>55</v>
      </c>
    </row>
    <row r="2178" spans="1:2" x14ac:dyDescent="0.25">
      <c r="A2178" s="8">
        <v>43191.708333333336</v>
      </c>
      <c r="B2178" s="9">
        <v>54</v>
      </c>
    </row>
    <row r="2179" spans="1:2" x14ac:dyDescent="0.25">
      <c r="A2179" s="8">
        <v>43191.75</v>
      </c>
      <c r="B2179" s="9">
        <v>54</v>
      </c>
    </row>
    <row r="2180" spans="1:2" x14ac:dyDescent="0.25">
      <c r="A2180" s="8">
        <v>43191.791666666664</v>
      </c>
      <c r="B2180" s="9">
        <v>54</v>
      </c>
    </row>
    <row r="2181" spans="1:2" x14ac:dyDescent="0.25">
      <c r="A2181" s="8">
        <v>43191.833333333336</v>
      </c>
      <c r="B2181" s="9">
        <v>50</v>
      </c>
    </row>
    <row r="2182" spans="1:2" x14ac:dyDescent="0.25">
      <c r="A2182" s="8">
        <v>43191.875</v>
      </c>
      <c r="B2182" s="9">
        <v>48</v>
      </c>
    </row>
    <row r="2183" spans="1:2" x14ac:dyDescent="0.25">
      <c r="A2183" s="8">
        <v>43191.916666666664</v>
      </c>
      <c r="B2183" s="9">
        <v>46</v>
      </c>
    </row>
    <row r="2184" spans="1:2" x14ac:dyDescent="0.25">
      <c r="A2184" s="8">
        <v>43191.958333333336</v>
      </c>
      <c r="B2184" s="9">
        <v>46</v>
      </c>
    </row>
    <row r="2185" spans="1:2" x14ac:dyDescent="0.25">
      <c r="A2185" s="8">
        <v>43192</v>
      </c>
      <c r="B2185" s="9">
        <v>45</v>
      </c>
    </row>
    <row r="2186" spans="1:2" x14ac:dyDescent="0.25">
      <c r="A2186" s="8">
        <v>43192.041666666664</v>
      </c>
      <c r="B2186" s="9">
        <v>43</v>
      </c>
    </row>
    <row r="2187" spans="1:2" x14ac:dyDescent="0.25">
      <c r="A2187" s="8">
        <v>43192.083333333336</v>
      </c>
      <c r="B2187" s="9">
        <v>43</v>
      </c>
    </row>
    <row r="2188" spans="1:2" x14ac:dyDescent="0.25">
      <c r="A2188" s="8">
        <v>43192.125</v>
      </c>
      <c r="B2188" s="9">
        <v>43</v>
      </c>
    </row>
    <row r="2189" spans="1:2" x14ac:dyDescent="0.25">
      <c r="A2189" s="8">
        <v>43192.166666666664</v>
      </c>
      <c r="B2189" s="9">
        <v>41</v>
      </c>
    </row>
    <row r="2190" spans="1:2" x14ac:dyDescent="0.25">
      <c r="A2190" s="8">
        <v>43192.208333333336</v>
      </c>
      <c r="B2190" s="9">
        <v>36</v>
      </c>
    </row>
    <row r="2191" spans="1:2" x14ac:dyDescent="0.25">
      <c r="A2191" s="8">
        <v>43192.25</v>
      </c>
      <c r="B2191" s="9">
        <v>34</v>
      </c>
    </row>
    <row r="2192" spans="1:2" x14ac:dyDescent="0.25">
      <c r="A2192" s="8">
        <v>43192.291666666664</v>
      </c>
      <c r="B2192" s="9">
        <v>32</v>
      </c>
    </row>
    <row r="2193" spans="1:2" x14ac:dyDescent="0.25">
      <c r="A2193" s="8">
        <v>43192.333333333336</v>
      </c>
      <c r="B2193" s="9">
        <v>32</v>
      </c>
    </row>
    <row r="2194" spans="1:2" x14ac:dyDescent="0.25">
      <c r="A2194" s="8">
        <v>43192.375</v>
      </c>
      <c r="B2194" s="9">
        <v>34</v>
      </c>
    </row>
    <row r="2195" spans="1:2" x14ac:dyDescent="0.25">
      <c r="A2195" s="8">
        <v>43192.416666666664</v>
      </c>
      <c r="B2195" s="9">
        <v>34</v>
      </c>
    </row>
    <row r="2196" spans="1:2" x14ac:dyDescent="0.25">
      <c r="A2196" s="8">
        <v>43192.458333333336</v>
      </c>
      <c r="B2196" s="9">
        <v>35</v>
      </c>
    </row>
    <row r="2197" spans="1:2" x14ac:dyDescent="0.25">
      <c r="A2197" s="8">
        <v>43192.5</v>
      </c>
      <c r="B2197" s="9">
        <v>36</v>
      </c>
    </row>
    <row r="2198" spans="1:2" x14ac:dyDescent="0.25">
      <c r="A2198" s="8">
        <v>43192.541666666664</v>
      </c>
      <c r="B2198" s="9">
        <v>37</v>
      </c>
    </row>
    <row r="2199" spans="1:2" x14ac:dyDescent="0.25">
      <c r="A2199" s="8">
        <v>43192.583333333336</v>
      </c>
      <c r="B2199" s="9">
        <v>37</v>
      </c>
    </row>
    <row r="2200" spans="1:2" x14ac:dyDescent="0.25">
      <c r="A2200" s="8">
        <v>43192.625</v>
      </c>
      <c r="B2200" s="9">
        <v>37</v>
      </c>
    </row>
    <row r="2201" spans="1:2" x14ac:dyDescent="0.25">
      <c r="A2201" s="8">
        <v>43192.666666666664</v>
      </c>
      <c r="B2201" s="9">
        <v>43</v>
      </c>
    </row>
    <row r="2202" spans="1:2" x14ac:dyDescent="0.25">
      <c r="A2202" s="8">
        <v>43192.708333333336</v>
      </c>
      <c r="B2202" s="9">
        <v>41</v>
      </c>
    </row>
    <row r="2203" spans="1:2" x14ac:dyDescent="0.25">
      <c r="A2203" s="8">
        <v>43192.75</v>
      </c>
      <c r="B2203" s="9">
        <v>43</v>
      </c>
    </row>
    <row r="2204" spans="1:2" x14ac:dyDescent="0.25">
      <c r="A2204" s="8">
        <v>43192.791666666664</v>
      </c>
      <c r="B2204" s="9">
        <v>43</v>
      </c>
    </row>
    <row r="2205" spans="1:2" x14ac:dyDescent="0.25">
      <c r="A2205" s="8">
        <v>43192.833333333336</v>
      </c>
      <c r="B2205" s="9">
        <v>42</v>
      </c>
    </row>
    <row r="2206" spans="1:2" x14ac:dyDescent="0.25">
      <c r="A2206" s="8">
        <v>43192.875</v>
      </c>
      <c r="B2206" s="9">
        <v>43</v>
      </c>
    </row>
    <row r="2207" spans="1:2" x14ac:dyDescent="0.25">
      <c r="A2207" s="8">
        <v>43192.916666666664</v>
      </c>
      <c r="B2207" s="9">
        <v>41</v>
      </c>
    </row>
    <row r="2208" spans="1:2" x14ac:dyDescent="0.25">
      <c r="A2208" s="8">
        <v>43192.958333333336</v>
      </c>
      <c r="B2208" s="9">
        <v>40</v>
      </c>
    </row>
    <row r="2209" spans="1:2" x14ac:dyDescent="0.25">
      <c r="A2209" s="8">
        <v>43193</v>
      </c>
      <c r="B2209" s="9">
        <v>39</v>
      </c>
    </row>
    <row r="2210" spans="1:2" x14ac:dyDescent="0.25">
      <c r="A2210" s="8">
        <v>43193.041666666664</v>
      </c>
      <c r="B2210" s="9">
        <v>39</v>
      </c>
    </row>
    <row r="2211" spans="1:2" x14ac:dyDescent="0.25">
      <c r="A2211" s="8">
        <v>43193.083333333336</v>
      </c>
      <c r="B2211" s="9">
        <v>39</v>
      </c>
    </row>
    <row r="2212" spans="1:2" x14ac:dyDescent="0.25">
      <c r="A2212" s="8">
        <v>43193.125</v>
      </c>
      <c r="B2212" s="9">
        <v>39</v>
      </c>
    </row>
    <row r="2213" spans="1:2" x14ac:dyDescent="0.25">
      <c r="A2213" s="8">
        <v>43193.166666666664</v>
      </c>
      <c r="B2213" s="9">
        <v>39</v>
      </c>
    </row>
    <row r="2214" spans="1:2" x14ac:dyDescent="0.25">
      <c r="A2214" s="8">
        <v>43193.208333333336</v>
      </c>
      <c r="B2214" s="9">
        <v>39</v>
      </c>
    </row>
    <row r="2215" spans="1:2" x14ac:dyDescent="0.25">
      <c r="A2215" s="8">
        <v>43193.25</v>
      </c>
      <c r="B2215" s="9">
        <v>39</v>
      </c>
    </row>
    <row r="2216" spans="1:2" x14ac:dyDescent="0.25">
      <c r="A2216" s="8">
        <v>43193.291666666664</v>
      </c>
      <c r="B2216" s="9">
        <v>39</v>
      </c>
    </row>
    <row r="2217" spans="1:2" x14ac:dyDescent="0.25">
      <c r="A2217" s="8">
        <v>43193.333333333336</v>
      </c>
      <c r="B2217" s="9">
        <v>41</v>
      </c>
    </row>
    <row r="2218" spans="1:2" x14ac:dyDescent="0.25">
      <c r="A2218" s="8">
        <v>43193.375</v>
      </c>
      <c r="B2218" s="9">
        <v>43</v>
      </c>
    </row>
    <row r="2219" spans="1:2" x14ac:dyDescent="0.25">
      <c r="A2219" s="8">
        <v>43193.416666666664</v>
      </c>
      <c r="B2219" s="9">
        <v>43</v>
      </c>
    </row>
    <row r="2220" spans="1:2" x14ac:dyDescent="0.25">
      <c r="A2220" s="8">
        <v>43193.458333333336</v>
      </c>
      <c r="B2220" s="9">
        <v>43</v>
      </c>
    </row>
    <row r="2221" spans="1:2" x14ac:dyDescent="0.25">
      <c r="A2221" s="8">
        <v>43193.5</v>
      </c>
      <c r="B2221" s="9">
        <v>43</v>
      </c>
    </row>
    <row r="2222" spans="1:2" x14ac:dyDescent="0.25">
      <c r="A2222" s="8">
        <v>43193.541666666664</v>
      </c>
      <c r="B2222" s="9">
        <v>41</v>
      </c>
    </row>
    <row r="2223" spans="1:2" x14ac:dyDescent="0.25">
      <c r="A2223" s="8">
        <v>43193.583333333336</v>
      </c>
      <c r="B2223" s="9">
        <v>41</v>
      </c>
    </row>
    <row r="2224" spans="1:2" x14ac:dyDescent="0.25">
      <c r="A2224" s="8">
        <v>43193.625</v>
      </c>
      <c r="B2224" s="9">
        <v>41</v>
      </c>
    </row>
    <row r="2225" spans="1:2" x14ac:dyDescent="0.25">
      <c r="A2225" s="8">
        <v>43193.666666666664</v>
      </c>
      <c r="B2225" s="9">
        <v>43</v>
      </c>
    </row>
    <row r="2226" spans="1:2" x14ac:dyDescent="0.25">
      <c r="A2226" s="8">
        <v>43193.708333333336</v>
      </c>
      <c r="B2226" s="9">
        <v>42</v>
      </c>
    </row>
    <row r="2227" spans="1:2" x14ac:dyDescent="0.25">
      <c r="A2227" s="8">
        <v>43193.75</v>
      </c>
      <c r="B2227" s="9">
        <v>41</v>
      </c>
    </row>
    <row r="2228" spans="1:2" x14ac:dyDescent="0.25">
      <c r="A2228" s="8">
        <v>43193.791666666664</v>
      </c>
      <c r="B2228" s="9">
        <v>41</v>
      </c>
    </row>
    <row r="2229" spans="1:2" x14ac:dyDescent="0.25">
      <c r="A2229" s="8">
        <v>43193.833333333336</v>
      </c>
      <c r="B2229" s="9">
        <v>41</v>
      </c>
    </row>
    <row r="2230" spans="1:2" x14ac:dyDescent="0.25">
      <c r="A2230" s="8">
        <v>43193.875</v>
      </c>
      <c r="B2230" s="9">
        <v>41</v>
      </c>
    </row>
    <row r="2231" spans="1:2" x14ac:dyDescent="0.25">
      <c r="A2231" s="8">
        <v>43193.916666666664</v>
      </c>
      <c r="B2231" s="9">
        <v>41</v>
      </c>
    </row>
    <row r="2232" spans="1:2" x14ac:dyDescent="0.25">
      <c r="A2232" s="8">
        <v>43193.958333333336</v>
      </c>
      <c r="B2232" s="9">
        <v>41</v>
      </c>
    </row>
    <row r="2233" spans="1:2" x14ac:dyDescent="0.25">
      <c r="A2233" s="8">
        <v>43194</v>
      </c>
      <c r="B2233" s="9">
        <v>41</v>
      </c>
    </row>
    <row r="2234" spans="1:2" x14ac:dyDescent="0.25">
      <c r="A2234" s="8">
        <v>43194.041666666664</v>
      </c>
      <c r="B2234" s="9">
        <v>41</v>
      </c>
    </row>
    <row r="2235" spans="1:2" x14ac:dyDescent="0.25">
      <c r="A2235" s="8">
        <v>43194.083333333336</v>
      </c>
      <c r="B2235" s="9">
        <v>41</v>
      </c>
    </row>
    <row r="2236" spans="1:2" x14ac:dyDescent="0.25">
      <c r="A2236" s="8">
        <v>43194.125</v>
      </c>
      <c r="B2236" s="9">
        <v>41</v>
      </c>
    </row>
    <row r="2237" spans="1:2" x14ac:dyDescent="0.25">
      <c r="A2237" s="8">
        <v>43194.166666666664</v>
      </c>
      <c r="B2237" s="9">
        <v>41</v>
      </c>
    </row>
    <row r="2238" spans="1:2" x14ac:dyDescent="0.25">
      <c r="A2238" s="8">
        <v>43194.208333333336</v>
      </c>
      <c r="B2238" s="9">
        <v>42</v>
      </c>
    </row>
    <row r="2239" spans="1:2" x14ac:dyDescent="0.25">
      <c r="A2239" s="8">
        <v>43194.25</v>
      </c>
      <c r="B2239" s="9">
        <v>43</v>
      </c>
    </row>
    <row r="2240" spans="1:2" x14ac:dyDescent="0.25">
      <c r="A2240" s="8">
        <v>43194.291666666664</v>
      </c>
      <c r="B2240" s="9">
        <v>45</v>
      </c>
    </row>
    <row r="2241" spans="1:2" x14ac:dyDescent="0.25">
      <c r="A2241" s="8">
        <v>43194.333333333336</v>
      </c>
      <c r="B2241" s="9">
        <v>42</v>
      </c>
    </row>
    <row r="2242" spans="1:2" x14ac:dyDescent="0.25">
      <c r="A2242" s="8">
        <v>43194.375</v>
      </c>
      <c r="B2242" s="9">
        <v>43</v>
      </c>
    </row>
    <row r="2243" spans="1:2" x14ac:dyDescent="0.25">
      <c r="A2243" s="8">
        <v>43194.416666666664</v>
      </c>
      <c r="B2243" s="9">
        <v>43</v>
      </c>
    </row>
    <row r="2244" spans="1:2" x14ac:dyDescent="0.25">
      <c r="A2244" s="8">
        <v>43194.458333333336</v>
      </c>
      <c r="B2244" s="9">
        <v>45</v>
      </c>
    </row>
    <row r="2245" spans="1:2" x14ac:dyDescent="0.25">
      <c r="A2245" s="8">
        <v>43194.5</v>
      </c>
      <c r="B2245" s="9">
        <v>50</v>
      </c>
    </row>
    <row r="2246" spans="1:2" x14ac:dyDescent="0.25">
      <c r="A2246" s="8">
        <v>43194.541666666664</v>
      </c>
      <c r="B2246" s="9">
        <v>54</v>
      </c>
    </row>
    <row r="2247" spans="1:2" x14ac:dyDescent="0.25">
      <c r="A2247" s="8">
        <v>43194.583333333336</v>
      </c>
      <c r="B2247" s="9">
        <v>55</v>
      </c>
    </row>
    <row r="2248" spans="1:2" x14ac:dyDescent="0.25">
      <c r="A2248" s="8">
        <v>43194.625</v>
      </c>
      <c r="B2248" s="9">
        <v>55</v>
      </c>
    </row>
    <row r="2249" spans="1:2" x14ac:dyDescent="0.25">
      <c r="A2249" s="8">
        <v>43194.666666666664</v>
      </c>
      <c r="B2249" s="9">
        <v>55</v>
      </c>
    </row>
    <row r="2250" spans="1:2" x14ac:dyDescent="0.25">
      <c r="A2250" s="8">
        <v>43194.708333333336</v>
      </c>
      <c r="B2250" s="9">
        <v>56</v>
      </c>
    </row>
    <row r="2251" spans="1:2" x14ac:dyDescent="0.25">
      <c r="A2251" s="8">
        <v>43194.75</v>
      </c>
      <c r="B2251" s="9">
        <v>55</v>
      </c>
    </row>
    <row r="2252" spans="1:2" x14ac:dyDescent="0.25">
      <c r="A2252" s="8">
        <v>43194.791666666664</v>
      </c>
      <c r="B2252" s="9">
        <v>52</v>
      </c>
    </row>
    <row r="2253" spans="1:2" x14ac:dyDescent="0.25">
      <c r="A2253" s="8">
        <v>43194.833333333336</v>
      </c>
      <c r="B2253" s="9">
        <v>50</v>
      </c>
    </row>
    <row r="2254" spans="1:2" x14ac:dyDescent="0.25">
      <c r="A2254" s="8">
        <v>43194.875</v>
      </c>
      <c r="B2254" s="9">
        <v>48</v>
      </c>
    </row>
    <row r="2255" spans="1:2" x14ac:dyDescent="0.25">
      <c r="A2255" s="8">
        <v>43194.916666666664</v>
      </c>
      <c r="B2255" s="9">
        <v>46</v>
      </c>
    </row>
    <row r="2256" spans="1:2" x14ac:dyDescent="0.25">
      <c r="A2256" s="8">
        <v>43194.958333333336</v>
      </c>
      <c r="B2256" s="9">
        <v>45</v>
      </c>
    </row>
    <row r="2257" spans="1:2" x14ac:dyDescent="0.25">
      <c r="A2257" s="8">
        <v>43195</v>
      </c>
      <c r="B2257" s="9">
        <v>45</v>
      </c>
    </row>
    <row r="2258" spans="1:2" x14ac:dyDescent="0.25">
      <c r="A2258" s="8">
        <v>43195.041666666664</v>
      </c>
      <c r="B2258" s="9">
        <v>42</v>
      </c>
    </row>
    <row r="2259" spans="1:2" x14ac:dyDescent="0.25">
      <c r="A2259" s="8">
        <v>43195.083333333336</v>
      </c>
      <c r="B2259" s="9">
        <v>41</v>
      </c>
    </row>
    <row r="2260" spans="1:2" x14ac:dyDescent="0.25">
      <c r="A2260" s="8">
        <v>43195.125</v>
      </c>
      <c r="B2260" s="9">
        <v>39</v>
      </c>
    </row>
    <row r="2261" spans="1:2" x14ac:dyDescent="0.25">
      <c r="A2261" s="8">
        <v>43195.166666666664</v>
      </c>
      <c r="B2261" s="9">
        <v>37</v>
      </c>
    </row>
    <row r="2262" spans="1:2" x14ac:dyDescent="0.25">
      <c r="A2262" s="8">
        <v>43195.208333333336</v>
      </c>
      <c r="B2262" s="9">
        <v>37</v>
      </c>
    </row>
    <row r="2263" spans="1:2" x14ac:dyDescent="0.25">
      <c r="A2263" s="8">
        <v>43195.25</v>
      </c>
      <c r="B2263" s="9">
        <v>36</v>
      </c>
    </row>
    <row r="2264" spans="1:2" x14ac:dyDescent="0.25">
      <c r="A2264" s="8">
        <v>43195.291666666664</v>
      </c>
      <c r="B2264" s="9">
        <v>36</v>
      </c>
    </row>
    <row r="2265" spans="1:2" x14ac:dyDescent="0.25">
      <c r="A2265" s="8">
        <v>43195.333333333336</v>
      </c>
      <c r="B2265" s="9">
        <v>35</v>
      </c>
    </row>
    <row r="2266" spans="1:2" x14ac:dyDescent="0.25">
      <c r="A2266" s="8">
        <v>43195.375</v>
      </c>
      <c r="B2266" s="9">
        <v>36</v>
      </c>
    </row>
    <row r="2267" spans="1:2" x14ac:dyDescent="0.25">
      <c r="A2267" s="8">
        <v>43195.416666666664</v>
      </c>
      <c r="B2267" s="9">
        <v>37</v>
      </c>
    </row>
    <row r="2268" spans="1:2" x14ac:dyDescent="0.25">
      <c r="A2268" s="8">
        <v>43195.458333333336</v>
      </c>
      <c r="B2268" s="9">
        <v>38</v>
      </c>
    </row>
    <row r="2269" spans="1:2" x14ac:dyDescent="0.25">
      <c r="A2269" s="8">
        <v>43195.5</v>
      </c>
      <c r="B2269" s="9">
        <v>41</v>
      </c>
    </row>
    <row r="2270" spans="1:2" x14ac:dyDescent="0.25">
      <c r="A2270" s="8">
        <v>43195.541666666664</v>
      </c>
      <c r="B2270" s="9">
        <v>43</v>
      </c>
    </row>
    <row r="2271" spans="1:2" x14ac:dyDescent="0.25">
      <c r="A2271" s="8">
        <v>43195.583333333336</v>
      </c>
      <c r="B2271" s="9">
        <v>44</v>
      </c>
    </row>
    <row r="2272" spans="1:2" x14ac:dyDescent="0.25">
      <c r="A2272" s="8">
        <v>43195.625</v>
      </c>
      <c r="B2272" s="9">
        <v>45</v>
      </c>
    </row>
    <row r="2273" spans="1:2" x14ac:dyDescent="0.25">
      <c r="A2273" s="8">
        <v>43195.666666666664</v>
      </c>
      <c r="B2273" s="9">
        <v>45</v>
      </c>
    </row>
    <row r="2274" spans="1:2" x14ac:dyDescent="0.25">
      <c r="A2274" s="8">
        <v>43195.708333333336</v>
      </c>
      <c r="B2274" s="9">
        <v>45</v>
      </c>
    </row>
    <row r="2275" spans="1:2" x14ac:dyDescent="0.25">
      <c r="A2275" s="8">
        <v>43195.75</v>
      </c>
      <c r="B2275" s="9">
        <v>45</v>
      </c>
    </row>
    <row r="2276" spans="1:2" x14ac:dyDescent="0.25">
      <c r="A2276" s="8">
        <v>43195.791666666664</v>
      </c>
      <c r="B2276" s="9">
        <v>45</v>
      </c>
    </row>
    <row r="2277" spans="1:2" x14ac:dyDescent="0.25">
      <c r="A2277" s="8">
        <v>43195.833333333336</v>
      </c>
      <c r="B2277" s="9">
        <v>43</v>
      </c>
    </row>
    <row r="2278" spans="1:2" x14ac:dyDescent="0.25">
      <c r="A2278" s="8">
        <v>43195.875</v>
      </c>
      <c r="B2278" s="9">
        <v>43</v>
      </c>
    </row>
    <row r="2279" spans="1:2" x14ac:dyDescent="0.25">
      <c r="A2279" s="8">
        <v>43195.916666666664</v>
      </c>
      <c r="B2279" s="9">
        <v>43</v>
      </c>
    </row>
    <row r="2280" spans="1:2" x14ac:dyDescent="0.25">
      <c r="A2280" s="8">
        <v>43195.958333333336</v>
      </c>
      <c r="B2280" s="9">
        <v>42</v>
      </c>
    </row>
    <row r="2281" spans="1:2" x14ac:dyDescent="0.25">
      <c r="A2281" s="8">
        <v>43196</v>
      </c>
      <c r="B2281" s="9">
        <v>41</v>
      </c>
    </row>
    <row r="2282" spans="1:2" x14ac:dyDescent="0.25">
      <c r="A2282" s="8">
        <v>43196.041666666664</v>
      </c>
      <c r="B2282" s="9">
        <v>40</v>
      </c>
    </row>
    <row r="2283" spans="1:2" x14ac:dyDescent="0.25">
      <c r="A2283" s="8">
        <v>43196.083333333336</v>
      </c>
      <c r="B2283" s="9">
        <v>39</v>
      </c>
    </row>
    <row r="2284" spans="1:2" x14ac:dyDescent="0.25">
      <c r="A2284" s="8">
        <v>43196.125</v>
      </c>
      <c r="B2284" s="9">
        <v>37</v>
      </c>
    </row>
    <row r="2285" spans="1:2" x14ac:dyDescent="0.25">
      <c r="A2285" s="8">
        <v>43196.166666666664</v>
      </c>
      <c r="B2285" s="9">
        <v>37</v>
      </c>
    </row>
    <row r="2286" spans="1:2" x14ac:dyDescent="0.25">
      <c r="A2286" s="8">
        <v>43196.208333333336</v>
      </c>
      <c r="B2286" s="9">
        <v>38</v>
      </c>
    </row>
    <row r="2287" spans="1:2" x14ac:dyDescent="0.25">
      <c r="A2287" s="8">
        <v>43196.25</v>
      </c>
      <c r="B2287" s="9">
        <v>37</v>
      </c>
    </row>
    <row r="2288" spans="1:2" x14ac:dyDescent="0.25">
      <c r="A2288" s="8">
        <v>43196.291666666664</v>
      </c>
      <c r="B2288" s="9">
        <v>37</v>
      </c>
    </row>
    <row r="2289" spans="1:2" x14ac:dyDescent="0.25">
      <c r="A2289" s="8">
        <v>43196.333333333336</v>
      </c>
      <c r="B2289" s="9">
        <v>40</v>
      </c>
    </row>
    <row r="2290" spans="1:2" x14ac:dyDescent="0.25">
      <c r="A2290" s="8">
        <v>43196.375</v>
      </c>
      <c r="B2290" s="9">
        <v>39</v>
      </c>
    </row>
    <row r="2291" spans="1:2" x14ac:dyDescent="0.25">
      <c r="A2291" s="8">
        <v>43196.416666666664</v>
      </c>
      <c r="B2291" s="9">
        <v>39</v>
      </c>
    </row>
    <row r="2292" spans="1:2" x14ac:dyDescent="0.25">
      <c r="A2292" s="8">
        <v>43196.458333333336</v>
      </c>
      <c r="B2292" s="9">
        <v>41</v>
      </c>
    </row>
    <row r="2293" spans="1:2" x14ac:dyDescent="0.25">
      <c r="A2293" s="8">
        <v>43196.5</v>
      </c>
      <c r="B2293" s="9">
        <v>43</v>
      </c>
    </row>
    <row r="2294" spans="1:2" x14ac:dyDescent="0.25">
      <c r="A2294" s="8">
        <v>43196.541666666664</v>
      </c>
      <c r="B2294" s="9">
        <v>46</v>
      </c>
    </row>
    <row r="2295" spans="1:2" x14ac:dyDescent="0.25">
      <c r="A2295" s="8">
        <v>43196.583333333336</v>
      </c>
      <c r="B2295" s="9">
        <v>50</v>
      </c>
    </row>
    <row r="2296" spans="1:2" x14ac:dyDescent="0.25">
      <c r="A2296" s="8">
        <v>43196.625</v>
      </c>
      <c r="B2296" s="9">
        <v>55</v>
      </c>
    </row>
    <row r="2297" spans="1:2" x14ac:dyDescent="0.25">
      <c r="A2297" s="8">
        <v>43196.666666666664</v>
      </c>
      <c r="B2297" s="9">
        <v>57</v>
      </c>
    </row>
    <row r="2298" spans="1:2" x14ac:dyDescent="0.25">
      <c r="A2298" s="8">
        <v>43196.708333333336</v>
      </c>
      <c r="B2298" s="9">
        <v>61</v>
      </c>
    </row>
    <row r="2299" spans="1:2" x14ac:dyDescent="0.25">
      <c r="A2299" s="8">
        <v>43196.75</v>
      </c>
      <c r="B2299" s="9">
        <v>63</v>
      </c>
    </row>
    <row r="2300" spans="1:2" x14ac:dyDescent="0.25">
      <c r="A2300" s="8">
        <v>43196.791666666664</v>
      </c>
      <c r="B2300" s="9">
        <v>61</v>
      </c>
    </row>
    <row r="2301" spans="1:2" x14ac:dyDescent="0.25">
      <c r="A2301" s="8">
        <v>43196.833333333336</v>
      </c>
      <c r="B2301" s="9">
        <v>57</v>
      </c>
    </row>
    <row r="2302" spans="1:2" x14ac:dyDescent="0.25">
      <c r="A2302" s="8">
        <v>43196.875</v>
      </c>
      <c r="B2302" s="9">
        <v>55</v>
      </c>
    </row>
    <row r="2303" spans="1:2" x14ac:dyDescent="0.25">
      <c r="A2303" s="8">
        <v>43196.916666666664</v>
      </c>
      <c r="B2303" s="9">
        <v>52</v>
      </c>
    </row>
    <row r="2304" spans="1:2" x14ac:dyDescent="0.25">
      <c r="A2304" s="8">
        <v>43196.958333333336</v>
      </c>
      <c r="B2304" s="9">
        <v>51</v>
      </c>
    </row>
    <row r="2305" spans="1:2" x14ac:dyDescent="0.25">
      <c r="A2305" s="8">
        <v>43197</v>
      </c>
      <c r="B2305" s="9">
        <v>48</v>
      </c>
    </row>
    <row r="2306" spans="1:2" x14ac:dyDescent="0.25">
      <c r="A2306" s="8">
        <v>43197.041666666664</v>
      </c>
      <c r="B2306" s="9">
        <v>49</v>
      </c>
    </row>
    <row r="2307" spans="1:2" x14ac:dyDescent="0.25">
      <c r="A2307" s="8">
        <v>43197.083333333336</v>
      </c>
      <c r="B2307" s="9">
        <v>47</v>
      </c>
    </row>
    <row r="2308" spans="1:2" x14ac:dyDescent="0.25">
      <c r="A2308" s="8">
        <v>43197.125</v>
      </c>
      <c r="B2308" s="9">
        <v>46</v>
      </c>
    </row>
    <row r="2309" spans="1:2" x14ac:dyDescent="0.25">
      <c r="A2309" s="8">
        <v>43197.166666666664</v>
      </c>
      <c r="B2309" s="9">
        <v>45</v>
      </c>
    </row>
    <row r="2310" spans="1:2" x14ac:dyDescent="0.25">
      <c r="A2310" s="8">
        <v>43197.208333333336</v>
      </c>
      <c r="B2310" s="9">
        <v>44</v>
      </c>
    </row>
    <row r="2311" spans="1:2" x14ac:dyDescent="0.25">
      <c r="A2311" s="8">
        <v>43197.25</v>
      </c>
      <c r="B2311" s="9">
        <v>43</v>
      </c>
    </row>
    <row r="2312" spans="1:2" x14ac:dyDescent="0.25">
      <c r="A2312" s="8">
        <v>43197.291666666664</v>
      </c>
      <c r="B2312" s="9">
        <v>43</v>
      </c>
    </row>
    <row r="2313" spans="1:2" x14ac:dyDescent="0.25">
      <c r="A2313" s="8">
        <v>43197.333333333336</v>
      </c>
      <c r="B2313" s="9">
        <v>41</v>
      </c>
    </row>
    <row r="2314" spans="1:2" x14ac:dyDescent="0.25">
      <c r="A2314" s="8">
        <v>43197.375</v>
      </c>
      <c r="B2314" s="9">
        <v>39</v>
      </c>
    </row>
    <row r="2315" spans="1:2" x14ac:dyDescent="0.25">
      <c r="A2315" s="8">
        <v>43197.416666666664</v>
      </c>
      <c r="B2315" s="9">
        <v>39</v>
      </c>
    </row>
    <row r="2316" spans="1:2" x14ac:dyDescent="0.25">
      <c r="A2316" s="8">
        <v>43197.458333333336</v>
      </c>
      <c r="B2316" s="9">
        <v>40</v>
      </c>
    </row>
    <row r="2317" spans="1:2" x14ac:dyDescent="0.25">
      <c r="A2317" s="8">
        <v>43197.5</v>
      </c>
      <c r="B2317" s="9">
        <v>41</v>
      </c>
    </row>
    <row r="2318" spans="1:2" x14ac:dyDescent="0.25">
      <c r="A2318" s="8">
        <v>43197.541666666664</v>
      </c>
      <c r="B2318" s="9">
        <v>43</v>
      </c>
    </row>
    <row r="2319" spans="1:2" x14ac:dyDescent="0.25">
      <c r="A2319" s="8">
        <v>43197.583333333336</v>
      </c>
      <c r="B2319" s="9">
        <v>43</v>
      </c>
    </row>
    <row r="2320" spans="1:2" x14ac:dyDescent="0.25">
      <c r="A2320" s="8">
        <v>43197.625</v>
      </c>
      <c r="B2320" s="9">
        <v>45</v>
      </c>
    </row>
    <row r="2321" spans="1:2" x14ac:dyDescent="0.25">
      <c r="A2321" s="8">
        <v>43197.666666666664</v>
      </c>
      <c r="B2321" s="9">
        <v>46</v>
      </c>
    </row>
    <row r="2322" spans="1:2" x14ac:dyDescent="0.25">
      <c r="A2322" s="8">
        <v>43197.708333333336</v>
      </c>
      <c r="B2322" s="9">
        <v>47</v>
      </c>
    </row>
    <row r="2323" spans="1:2" x14ac:dyDescent="0.25">
      <c r="A2323" s="8">
        <v>43197.75</v>
      </c>
      <c r="B2323" s="9">
        <v>48</v>
      </c>
    </row>
    <row r="2324" spans="1:2" x14ac:dyDescent="0.25">
      <c r="A2324" s="8">
        <v>43197.791666666664</v>
      </c>
      <c r="B2324" s="9">
        <v>46</v>
      </c>
    </row>
    <row r="2325" spans="1:2" x14ac:dyDescent="0.25">
      <c r="A2325" s="8">
        <v>43197.833333333336</v>
      </c>
      <c r="B2325" s="9">
        <v>45</v>
      </c>
    </row>
    <row r="2326" spans="1:2" x14ac:dyDescent="0.25">
      <c r="A2326" s="8">
        <v>43197.875</v>
      </c>
      <c r="B2326" s="9">
        <v>45</v>
      </c>
    </row>
    <row r="2327" spans="1:2" x14ac:dyDescent="0.25">
      <c r="A2327" s="8">
        <v>43197.916666666664</v>
      </c>
      <c r="B2327" s="9">
        <v>43</v>
      </c>
    </row>
    <row r="2328" spans="1:2" x14ac:dyDescent="0.25">
      <c r="A2328" s="8">
        <v>43197.958333333336</v>
      </c>
      <c r="B2328" s="9">
        <v>41</v>
      </c>
    </row>
    <row r="2329" spans="1:2" x14ac:dyDescent="0.25">
      <c r="A2329" s="8">
        <v>43198</v>
      </c>
      <c r="B2329" s="9">
        <v>39</v>
      </c>
    </row>
    <row r="2330" spans="1:2" x14ac:dyDescent="0.25">
      <c r="A2330" s="8">
        <v>43198.041666666664</v>
      </c>
      <c r="B2330" s="9">
        <v>38</v>
      </c>
    </row>
    <row r="2331" spans="1:2" x14ac:dyDescent="0.25">
      <c r="A2331" s="8">
        <v>43198.083333333336</v>
      </c>
      <c r="B2331" s="9">
        <v>36</v>
      </c>
    </row>
    <row r="2332" spans="1:2" x14ac:dyDescent="0.25">
      <c r="A2332" s="8">
        <v>43198.125</v>
      </c>
      <c r="B2332" s="9">
        <v>36</v>
      </c>
    </row>
    <row r="2333" spans="1:2" x14ac:dyDescent="0.25">
      <c r="A2333" s="8">
        <v>43198.166666666664</v>
      </c>
      <c r="B2333" s="9">
        <v>34</v>
      </c>
    </row>
    <row r="2334" spans="1:2" x14ac:dyDescent="0.25">
      <c r="A2334" s="8">
        <v>43198.208333333336</v>
      </c>
      <c r="B2334" s="9">
        <v>34</v>
      </c>
    </row>
    <row r="2335" spans="1:2" x14ac:dyDescent="0.25">
      <c r="A2335" s="8">
        <v>43198.25</v>
      </c>
      <c r="B2335" s="9">
        <v>34</v>
      </c>
    </row>
    <row r="2336" spans="1:2" x14ac:dyDescent="0.25">
      <c r="A2336" s="8">
        <v>43198.291666666664</v>
      </c>
      <c r="B2336" s="9">
        <v>34</v>
      </c>
    </row>
    <row r="2337" spans="1:2" x14ac:dyDescent="0.25">
      <c r="A2337" s="8">
        <v>43198.333333333336</v>
      </c>
      <c r="B2337" s="9">
        <v>33</v>
      </c>
    </row>
    <row r="2338" spans="1:2" x14ac:dyDescent="0.25">
      <c r="A2338" s="8">
        <v>43198.375</v>
      </c>
      <c r="B2338" s="9">
        <v>36</v>
      </c>
    </row>
    <row r="2339" spans="1:2" x14ac:dyDescent="0.25">
      <c r="A2339" s="8">
        <v>43198.416666666664</v>
      </c>
      <c r="B2339" s="9">
        <v>36</v>
      </c>
    </row>
    <row r="2340" spans="1:2" x14ac:dyDescent="0.25">
      <c r="A2340" s="8">
        <v>43198.458333333336</v>
      </c>
      <c r="B2340" s="9">
        <v>38</v>
      </c>
    </row>
    <row r="2341" spans="1:2" x14ac:dyDescent="0.25">
      <c r="A2341" s="8">
        <v>43198.5</v>
      </c>
      <c r="B2341" s="9">
        <v>39</v>
      </c>
    </row>
    <row r="2342" spans="1:2" x14ac:dyDescent="0.25">
      <c r="A2342" s="8">
        <v>43198.541666666664</v>
      </c>
      <c r="B2342" s="9">
        <v>43</v>
      </c>
    </row>
    <row r="2343" spans="1:2" x14ac:dyDescent="0.25">
      <c r="A2343" s="8">
        <v>43198.583333333336</v>
      </c>
      <c r="B2343" s="9">
        <v>42</v>
      </c>
    </row>
    <row r="2344" spans="1:2" x14ac:dyDescent="0.25">
      <c r="A2344" s="8">
        <v>43198.625</v>
      </c>
      <c r="B2344" s="9">
        <v>43</v>
      </c>
    </row>
    <row r="2345" spans="1:2" x14ac:dyDescent="0.25">
      <c r="A2345" s="8">
        <v>43198.666666666664</v>
      </c>
      <c r="B2345" s="9">
        <v>45</v>
      </c>
    </row>
    <row r="2346" spans="1:2" x14ac:dyDescent="0.25">
      <c r="A2346" s="8">
        <v>43198.708333333336</v>
      </c>
      <c r="B2346" s="9">
        <v>43</v>
      </c>
    </row>
    <row r="2347" spans="1:2" x14ac:dyDescent="0.25">
      <c r="A2347" s="8">
        <v>43198.75</v>
      </c>
      <c r="B2347" s="9">
        <v>41</v>
      </c>
    </row>
    <row r="2348" spans="1:2" x14ac:dyDescent="0.25">
      <c r="A2348" s="8">
        <v>43198.791666666664</v>
      </c>
      <c r="B2348" s="9">
        <v>41</v>
      </c>
    </row>
    <row r="2349" spans="1:2" x14ac:dyDescent="0.25">
      <c r="A2349" s="8">
        <v>43198.833333333336</v>
      </c>
      <c r="B2349" s="9">
        <v>41</v>
      </c>
    </row>
    <row r="2350" spans="1:2" x14ac:dyDescent="0.25">
      <c r="A2350" s="8">
        <v>43198.875</v>
      </c>
      <c r="B2350" s="9">
        <v>39</v>
      </c>
    </row>
    <row r="2351" spans="1:2" x14ac:dyDescent="0.25">
      <c r="A2351" s="8">
        <v>43198.916666666664</v>
      </c>
      <c r="B2351" s="9">
        <v>37</v>
      </c>
    </row>
    <row r="2352" spans="1:2" x14ac:dyDescent="0.25">
      <c r="A2352" s="8">
        <v>43198.958333333336</v>
      </c>
      <c r="B2352" s="9">
        <v>37</v>
      </c>
    </row>
    <row r="2353" spans="1:2" x14ac:dyDescent="0.25">
      <c r="A2353" s="8">
        <v>43199</v>
      </c>
      <c r="B2353" s="9">
        <v>36</v>
      </c>
    </row>
    <row r="2354" spans="1:2" x14ac:dyDescent="0.25">
      <c r="A2354" s="8">
        <v>43199.041666666664</v>
      </c>
      <c r="B2354" s="9">
        <v>35</v>
      </c>
    </row>
    <row r="2355" spans="1:2" x14ac:dyDescent="0.25">
      <c r="A2355" s="8">
        <v>43199.083333333336</v>
      </c>
      <c r="B2355" s="9">
        <v>35</v>
      </c>
    </row>
    <row r="2356" spans="1:2" x14ac:dyDescent="0.25">
      <c r="A2356" s="8">
        <v>43199.125</v>
      </c>
      <c r="B2356" s="9">
        <v>34</v>
      </c>
    </row>
    <row r="2357" spans="1:2" x14ac:dyDescent="0.25">
      <c r="A2357" s="8">
        <v>43199.166666666664</v>
      </c>
      <c r="B2357" s="9">
        <v>34</v>
      </c>
    </row>
    <row r="2358" spans="1:2" x14ac:dyDescent="0.25">
      <c r="A2358" s="8">
        <v>43199.208333333336</v>
      </c>
      <c r="B2358" s="9">
        <v>34</v>
      </c>
    </row>
    <row r="2359" spans="1:2" x14ac:dyDescent="0.25">
      <c r="A2359" s="8">
        <v>43199.25</v>
      </c>
      <c r="B2359" s="9">
        <v>34</v>
      </c>
    </row>
    <row r="2360" spans="1:2" x14ac:dyDescent="0.25">
      <c r="A2360" s="8">
        <v>43199.291666666664</v>
      </c>
      <c r="B2360" s="9">
        <v>34</v>
      </c>
    </row>
    <row r="2361" spans="1:2" x14ac:dyDescent="0.25">
      <c r="A2361" s="8">
        <v>43199.333333333336</v>
      </c>
      <c r="B2361" s="9">
        <v>34</v>
      </c>
    </row>
    <row r="2362" spans="1:2" x14ac:dyDescent="0.25">
      <c r="A2362" s="8">
        <v>43199.375</v>
      </c>
      <c r="B2362" s="9">
        <v>36</v>
      </c>
    </row>
    <row r="2363" spans="1:2" x14ac:dyDescent="0.25">
      <c r="A2363" s="8">
        <v>43199.416666666664</v>
      </c>
      <c r="B2363" s="9">
        <v>37</v>
      </c>
    </row>
    <row r="2364" spans="1:2" x14ac:dyDescent="0.25">
      <c r="A2364" s="8">
        <v>43199.458333333336</v>
      </c>
      <c r="B2364" s="9">
        <v>39</v>
      </c>
    </row>
    <row r="2365" spans="1:2" x14ac:dyDescent="0.25">
      <c r="A2365" s="8">
        <v>43199.5</v>
      </c>
      <c r="B2365" s="9">
        <v>41</v>
      </c>
    </row>
    <row r="2366" spans="1:2" x14ac:dyDescent="0.25">
      <c r="A2366" s="8">
        <v>43199.541666666664</v>
      </c>
      <c r="B2366" s="9">
        <v>43</v>
      </c>
    </row>
    <row r="2367" spans="1:2" x14ac:dyDescent="0.25">
      <c r="A2367" s="8">
        <v>43199.583333333336</v>
      </c>
      <c r="B2367" s="9">
        <v>45</v>
      </c>
    </row>
    <row r="2368" spans="1:2" x14ac:dyDescent="0.25">
      <c r="A2368" s="8">
        <v>43199.625</v>
      </c>
      <c r="B2368" s="9">
        <v>46</v>
      </c>
    </row>
    <row r="2369" spans="1:2" x14ac:dyDescent="0.25">
      <c r="A2369" s="8">
        <v>43199.666666666664</v>
      </c>
      <c r="B2369" s="9">
        <v>48</v>
      </c>
    </row>
    <row r="2370" spans="1:2" x14ac:dyDescent="0.25">
      <c r="A2370" s="8">
        <v>43199.708333333336</v>
      </c>
      <c r="B2370" s="9">
        <v>46</v>
      </c>
    </row>
    <row r="2371" spans="1:2" x14ac:dyDescent="0.25">
      <c r="A2371" s="8">
        <v>43199.75</v>
      </c>
      <c r="B2371" s="9">
        <v>43</v>
      </c>
    </row>
    <row r="2372" spans="1:2" x14ac:dyDescent="0.25">
      <c r="A2372" s="8">
        <v>43199.791666666664</v>
      </c>
      <c r="B2372" s="9">
        <v>41</v>
      </c>
    </row>
    <row r="2373" spans="1:2" x14ac:dyDescent="0.25">
      <c r="A2373" s="8">
        <v>43199.833333333336</v>
      </c>
      <c r="B2373" s="9">
        <v>41</v>
      </c>
    </row>
    <row r="2374" spans="1:2" x14ac:dyDescent="0.25">
      <c r="A2374" s="8">
        <v>43199.875</v>
      </c>
      <c r="B2374" s="9">
        <v>43</v>
      </c>
    </row>
    <row r="2375" spans="1:2" x14ac:dyDescent="0.25">
      <c r="A2375" s="8">
        <v>43199.916666666664</v>
      </c>
      <c r="B2375" s="9">
        <v>43</v>
      </c>
    </row>
    <row r="2376" spans="1:2" x14ac:dyDescent="0.25">
      <c r="A2376" s="8">
        <v>43199.958333333336</v>
      </c>
      <c r="B2376" s="9">
        <v>43</v>
      </c>
    </row>
    <row r="2377" spans="1:2" x14ac:dyDescent="0.25">
      <c r="A2377" s="8">
        <v>43200</v>
      </c>
      <c r="B2377" s="9">
        <v>43</v>
      </c>
    </row>
    <row r="2378" spans="1:2" x14ac:dyDescent="0.25">
      <c r="A2378" s="8">
        <v>43200.041666666664</v>
      </c>
      <c r="B2378" s="9">
        <v>42</v>
      </c>
    </row>
    <row r="2379" spans="1:2" x14ac:dyDescent="0.25">
      <c r="A2379" s="8">
        <v>43200.083333333336</v>
      </c>
      <c r="B2379" s="9">
        <v>41</v>
      </c>
    </row>
    <row r="2380" spans="1:2" x14ac:dyDescent="0.25">
      <c r="A2380" s="8">
        <v>43200.125</v>
      </c>
      <c r="B2380" s="9">
        <v>39</v>
      </c>
    </row>
    <row r="2381" spans="1:2" x14ac:dyDescent="0.25">
      <c r="A2381" s="8">
        <v>43200.166666666664</v>
      </c>
      <c r="B2381" s="9">
        <v>39</v>
      </c>
    </row>
    <row r="2382" spans="1:2" x14ac:dyDescent="0.25">
      <c r="A2382" s="8">
        <v>43200.208333333336</v>
      </c>
      <c r="B2382" s="9">
        <v>40</v>
      </c>
    </row>
    <row r="2383" spans="1:2" x14ac:dyDescent="0.25">
      <c r="A2383" s="8">
        <v>43200.25</v>
      </c>
      <c r="B2383" s="9">
        <v>39</v>
      </c>
    </row>
    <row r="2384" spans="1:2" x14ac:dyDescent="0.25">
      <c r="A2384" s="8">
        <v>43200.291666666664</v>
      </c>
      <c r="B2384" s="9">
        <v>39</v>
      </c>
    </row>
    <row r="2385" spans="1:2" x14ac:dyDescent="0.25">
      <c r="A2385" s="8">
        <v>43200.333333333336</v>
      </c>
      <c r="B2385" s="9">
        <v>40</v>
      </c>
    </row>
    <row r="2386" spans="1:2" x14ac:dyDescent="0.25">
      <c r="A2386" s="8">
        <v>43200.375</v>
      </c>
      <c r="B2386" s="9">
        <v>39</v>
      </c>
    </row>
    <row r="2387" spans="1:2" x14ac:dyDescent="0.25">
      <c r="A2387" s="8">
        <v>43200.416666666664</v>
      </c>
      <c r="B2387" s="9">
        <v>39</v>
      </c>
    </row>
    <row r="2388" spans="1:2" x14ac:dyDescent="0.25">
      <c r="A2388" s="8">
        <v>43200.458333333336</v>
      </c>
      <c r="B2388" s="9">
        <v>42</v>
      </c>
    </row>
    <row r="2389" spans="1:2" x14ac:dyDescent="0.25">
      <c r="A2389" s="8">
        <v>43200.5</v>
      </c>
      <c r="B2389" s="9">
        <v>45</v>
      </c>
    </row>
    <row r="2390" spans="1:2" x14ac:dyDescent="0.25">
      <c r="A2390" s="8">
        <v>43200.541666666664</v>
      </c>
      <c r="B2390" s="9">
        <v>45</v>
      </c>
    </row>
    <row r="2391" spans="1:2" x14ac:dyDescent="0.25">
      <c r="A2391" s="8">
        <v>43200.583333333336</v>
      </c>
      <c r="B2391" s="9">
        <v>47</v>
      </c>
    </row>
    <row r="2392" spans="1:2" x14ac:dyDescent="0.25">
      <c r="A2392" s="8">
        <v>43200.625</v>
      </c>
      <c r="B2392" s="9">
        <v>48</v>
      </c>
    </row>
    <row r="2393" spans="1:2" x14ac:dyDescent="0.25">
      <c r="A2393" s="8">
        <v>43200.666666666664</v>
      </c>
      <c r="B2393" s="9">
        <v>50</v>
      </c>
    </row>
    <row r="2394" spans="1:2" x14ac:dyDescent="0.25">
      <c r="A2394" s="8">
        <v>43200.708333333336</v>
      </c>
      <c r="B2394" s="9">
        <v>49</v>
      </c>
    </row>
    <row r="2395" spans="1:2" x14ac:dyDescent="0.25">
      <c r="A2395" s="8">
        <v>43200.75</v>
      </c>
      <c r="B2395" s="9">
        <v>50</v>
      </c>
    </row>
    <row r="2396" spans="1:2" x14ac:dyDescent="0.25">
      <c r="A2396" s="8">
        <v>43200.791666666664</v>
      </c>
      <c r="B2396" s="9">
        <v>48</v>
      </c>
    </row>
    <row r="2397" spans="1:2" x14ac:dyDescent="0.25">
      <c r="A2397" s="8">
        <v>43200.833333333336</v>
      </c>
      <c r="B2397" s="9">
        <v>47</v>
      </c>
    </row>
    <row r="2398" spans="1:2" x14ac:dyDescent="0.25">
      <c r="A2398" s="8">
        <v>43200.875</v>
      </c>
      <c r="B2398" s="9">
        <v>45</v>
      </c>
    </row>
    <row r="2399" spans="1:2" x14ac:dyDescent="0.25">
      <c r="A2399" s="8">
        <v>43200.916666666664</v>
      </c>
      <c r="B2399" s="9">
        <v>45</v>
      </c>
    </row>
    <row r="2400" spans="1:2" x14ac:dyDescent="0.25">
      <c r="A2400" s="8">
        <v>43200.958333333336</v>
      </c>
      <c r="B2400" s="9">
        <v>43</v>
      </c>
    </row>
    <row r="2401" spans="1:2" x14ac:dyDescent="0.25">
      <c r="A2401" s="8">
        <v>43201</v>
      </c>
      <c r="B2401" s="9">
        <v>42.5</v>
      </c>
    </row>
    <row r="2402" spans="1:2" x14ac:dyDescent="0.25">
      <c r="A2402" s="8">
        <v>43201.041666666664</v>
      </c>
      <c r="B2402" s="9">
        <v>42</v>
      </c>
    </row>
    <row r="2403" spans="1:2" x14ac:dyDescent="0.25">
      <c r="A2403" s="8">
        <v>43201.083333333336</v>
      </c>
      <c r="B2403" s="9">
        <v>41</v>
      </c>
    </row>
    <row r="2404" spans="1:2" x14ac:dyDescent="0.25">
      <c r="A2404" s="8">
        <v>43201.125</v>
      </c>
      <c r="B2404" s="9">
        <v>38</v>
      </c>
    </row>
    <row r="2405" spans="1:2" x14ac:dyDescent="0.25">
      <c r="A2405" s="8">
        <v>43201.166666666664</v>
      </c>
      <c r="B2405" s="9">
        <v>37</v>
      </c>
    </row>
    <row r="2406" spans="1:2" x14ac:dyDescent="0.25">
      <c r="A2406" s="8">
        <v>43201.208333333336</v>
      </c>
      <c r="B2406" s="9">
        <v>39</v>
      </c>
    </row>
    <row r="2407" spans="1:2" x14ac:dyDescent="0.25">
      <c r="A2407" s="8">
        <v>43201.25</v>
      </c>
      <c r="B2407" s="9">
        <v>39</v>
      </c>
    </row>
    <row r="2408" spans="1:2" x14ac:dyDescent="0.25">
      <c r="A2408" s="8">
        <v>43201.291666666664</v>
      </c>
      <c r="B2408" s="9">
        <v>39</v>
      </c>
    </row>
    <row r="2409" spans="1:2" x14ac:dyDescent="0.25">
      <c r="A2409" s="8">
        <v>43201.333333333336</v>
      </c>
      <c r="B2409" s="9">
        <v>40</v>
      </c>
    </row>
    <row r="2410" spans="1:2" x14ac:dyDescent="0.25">
      <c r="A2410" s="8">
        <v>43201.375</v>
      </c>
      <c r="B2410" s="9">
        <v>43</v>
      </c>
    </row>
    <row r="2411" spans="1:2" x14ac:dyDescent="0.25">
      <c r="A2411" s="8">
        <v>43201.416666666664</v>
      </c>
      <c r="B2411" s="9">
        <v>45</v>
      </c>
    </row>
    <row r="2412" spans="1:2" x14ac:dyDescent="0.25">
      <c r="A2412" s="8">
        <v>43201.458333333336</v>
      </c>
      <c r="B2412" s="9">
        <v>46</v>
      </c>
    </row>
    <row r="2413" spans="1:2" x14ac:dyDescent="0.25">
      <c r="A2413" s="8">
        <v>43201.5</v>
      </c>
      <c r="B2413" s="9">
        <v>48</v>
      </c>
    </row>
    <row r="2414" spans="1:2" x14ac:dyDescent="0.25">
      <c r="A2414" s="8">
        <v>43201.541666666664</v>
      </c>
      <c r="B2414" s="9">
        <v>50</v>
      </c>
    </row>
    <row r="2415" spans="1:2" x14ac:dyDescent="0.25">
      <c r="A2415" s="8">
        <v>43201.583333333336</v>
      </c>
      <c r="B2415" s="9">
        <v>49</v>
      </c>
    </row>
    <row r="2416" spans="1:2" x14ac:dyDescent="0.25">
      <c r="A2416" s="8">
        <v>43201.625</v>
      </c>
      <c r="B2416" s="9">
        <v>50</v>
      </c>
    </row>
    <row r="2417" spans="1:2" x14ac:dyDescent="0.25">
      <c r="A2417" s="8">
        <v>43201.666666666664</v>
      </c>
      <c r="B2417" s="9">
        <v>50</v>
      </c>
    </row>
    <row r="2418" spans="1:2" x14ac:dyDescent="0.25">
      <c r="A2418" s="8">
        <v>43201.708333333336</v>
      </c>
      <c r="B2418" s="9">
        <v>49</v>
      </c>
    </row>
    <row r="2419" spans="1:2" x14ac:dyDescent="0.25">
      <c r="A2419" s="8">
        <v>43201.75</v>
      </c>
      <c r="B2419" s="9">
        <v>48</v>
      </c>
    </row>
    <row r="2420" spans="1:2" x14ac:dyDescent="0.25">
      <c r="A2420" s="8">
        <v>43201.791666666664</v>
      </c>
      <c r="B2420" s="9">
        <v>46</v>
      </c>
    </row>
    <row r="2421" spans="1:2" x14ac:dyDescent="0.25">
      <c r="A2421" s="8">
        <v>43201.833333333336</v>
      </c>
      <c r="B2421" s="9">
        <v>46</v>
      </c>
    </row>
    <row r="2422" spans="1:2" x14ac:dyDescent="0.25">
      <c r="A2422" s="8">
        <v>43201.875</v>
      </c>
      <c r="B2422" s="9">
        <v>46</v>
      </c>
    </row>
    <row r="2423" spans="1:2" x14ac:dyDescent="0.25">
      <c r="A2423" s="8">
        <v>43201.916666666664</v>
      </c>
      <c r="B2423" s="9">
        <v>46</v>
      </c>
    </row>
    <row r="2424" spans="1:2" x14ac:dyDescent="0.25">
      <c r="A2424" s="8">
        <v>43201.958333333336</v>
      </c>
      <c r="B2424" s="9">
        <v>46</v>
      </c>
    </row>
    <row r="2425" spans="1:2" x14ac:dyDescent="0.25">
      <c r="A2425" s="8">
        <v>43202</v>
      </c>
      <c r="B2425" s="9">
        <v>46</v>
      </c>
    </row>
    <row r="2426" spans="1:2" x14ac:dyDescent="0.25">
      <c r="A2426" s="8">
        <v>43202.041666666664</v>
      </c>
      <c r="B2426" s="9">
        <v>46</v>
      </c>
    </row>
    <row r="2427" spans="1:2" x14ac:dyDescent="0.25">
      <c r="A2427" s="8">
        <v>43202.083333333336</v>
      </c>
      <c r="B2427" s="9">
        <v>46</v>
      </c>
    </row>
    <row r="2428" spans="1:2" x14ac:dyDescent="0.25">
      <c r="A2428" s="8">
        <v>43202.125</v>
      </c>
      <c r="B2428" s="9">
        <v>46</v>
      </c>
    </row>
    <row r="2429" spans="1:2" x14ac:dyDescent="0.25">
      <c r="A2429" s="8">
        <v>43202.166666666664</v>
      </c>
      <c r="B2429" s="9">
        <v>46</v>
      </c>
    </row>
    <row r="2430" spans="1:2" x14ac:dyDescent="0.25">
      <c r="A2430" s="8">
        <v>43202.208333333336</v>
      </c>
      <c r="B2430" s="9">
        <v>47</v>
      </c>
    </row>
    <row r="2431" spans="1:2" x14ac:dyDescent="0.25">
      <c r="A2431" s="8">
        <v>43202.25</v>
      </c>
      <c r="B2431" s="9">
        <v>46</v>
      </c>
    </row>
    <row r="2432" spans="1:2" x14ac:dyDescent="0.25">
      <c r="A2432" s="8">
        <v>43202.291666666664</v>
      </c>
      <c r="B2432" s="9">
        <v>46</v>
      </c>
    </row>
    <row r="2433" spans="1:2" x14ac:dyDescent="0.25">
      <c r="A2433" s="8">
        <v>43202.333333333336</v>
      </c>
      <c r="B2433" s="9">
        <v>48</v>
      </c>
    </row>
    <row r="2434" spans="1:2" x14ac:dyDescent="0.25">
      <c r="A2434" s="8">
        <v>43202.375</v>
      </c>
      <c r="B2434" s="9">
        <v>50</v>
      </c>
    </row>
    <row r="2435" spans="1:2" x14ac:dyDescent="0.25">
      <c r="A2435" s="8">
        <v>43202.416666666664</v>
      </c>
      <c r="B2435" s="9">
        <v>52</v>
      </c>
    </row>
    <row r="2436" spans="1:2" x14ac:dyDescent="0.25">
      <c r="A2436" s="8">
        <v>43202.458333333336</v>
      </c>
      <c r="B2436" s="9">
        <v>55</v>
      </c>
    </row>
    <row r="2437" spans="1:2" x14ac:dyDescent="0.25">
      <c r="A2437" s="8">
        <v>43202.5</v>
      </c>
      <c r="B2437" s="9">
        <v>55</v>
      </c>
    </row>
    <row r="2438" spans="1:2" x14ac:dyDescent="0.25">
      <c r="A2438" s="8">
        <v>43202.541666666664</v>
      </c>
      <c r="B2438" s="9">
        <v>57</v>
      </c>
    </row>
    <row r="2439" spans="1:2" x14ac:dyDescent="0.25">
      <c r="A2439" s="8">
        <v>43202.583333333336</v>
      </c>
      <c r="B2439" s="9">
        <v>60</v>
      </c>
    </row>
    <row r="2440" spans="1:2" x14ac:dyDescent="0.25">
      <c r="A2440" s="8">
        <v>43202.625</v>
      </c>
      <c r="B2440" s="9">
        <v>59</v>
      </c>
    </row>
    <row r="2441" spans="1:2" x14ac:dyDescent="0.25">
      <c r="A2441" s="8">
        <v>43202.666666666664</v>
      </c>
      <c r="B2441" s="9">
        <v>57</v>
      </c>
    </row>
    <row r="2442" spans="1:2" x14ac:dyDescent="0.25">
      <c r="A2442" s="8">
        <v>43202.708333333336</v>
      </c>
      <c r="B2442" s="9">
        <v>55</v>
      </c>
    </row>
    <row r="2443" spans="1:2" x14ac:dyDescent="0.25">
      <c r="A2443" s="8">
        <v>43202.75</v>
      </c>
      <c r="B2443" s="9">
        <v>54</v>
      </c>
    </row>
    <row r="2444" spans="1:2" x14ac:dyDescent="0.25">
      <c r="A2444" s="8">
        <v>43202.791666666664</v>
      </c>
      <c r="B2444" s="9">
        <v>55</v>
      </c>
    </row>
    <row r="2445" spans="1:2" x14ac:dyDescent="0.25">
      <c r="A2445" s="8">
        <v>43202.833333333336</v>
      </c>
      <c r="B2445" s="9">
        <v>55</v>
      </c>
    </row>
    <row r="2446" spans="1:2" x14ac:dyDescent="0.25">
      <c r="A2446" s="8">
        <v>43202.875</v>
      </c>
      <c r="B2446" s="9">
        <v>55</v>
      </c>
    </row>
    <row r="2447" spans="1:2" x14ac:dyDescent="0.25">
      <c r="A2447" s="8">
        <v>43202.916666666664</v>
      </c>
      <c r="B2447" s="9">
        <v>55</v>
      </c>
    </row>
    <row r="2448" spans="1:2" x14ac:dyDescent="0.25">
      <c r="A2448" s="8">
        <v>43202.958333333336</v>
      </c>
      <c r="B2448" s="9">
        <v>54</v>
      </c>
    </row>
    <row r="2449" spans="1:2" x14ac:dyDescent="0.25">
      <c r="A2449" s="8">
        <v>43203</v>
      </c>
      <c r="B2449" s="9">
        <v>54</v>
      </c>
    </row>
    <row r="2450" spans="1:2" x14ac:dyDescent="0.25">
      <c r="A2450" s="8">
        <v>43203.041666666664</v>
      </c>
      <c r="B2450" s="9">
        <v>58</v>
      </c>
    </row>
    <row r="2451" spans="1:2" x14ac:dyDescent="0.25">
      <c r="A2451" s="8">
        <v>43203.083333333336</v>
      </c>
      <c r="B2451" s="9">
        <v>60</v>
      </c>
    </row>
    <row r="2452" spans="1:2" x14ac:dyDescent="0.25">
      <c r="A2452" s="8">
        <v>43203.125</v>
      </c>
      <c r="B2452" s="9">
        <v>61</v>
      </c>
    </row>
    <row r="2453" spans="1:2" x14ac:dyDescent="0.25">
      <c r="A2453" s="8">
        <v>43203.166666666664</v>
      </c>
      <c r="B2453" s="9">
        <v>61</v>
      </c>
    </row>
    <row r="2454" spans="1:2" x14ac:dyDescent="0.25">
      <c r="A2454" s="8">
        <v>43203.208333333336</v>
      </c>
      <c r="B2454" s="9">
        <v>61</v>
      </c>
    </row>
    <row r="2455" spans="1:2" x14ac:dyDescent="0.25">
      <c r="A2455" s="8">
        <v>43203.25</v>
      </c>
      <c r="B2455" s="9">
        <v>63</v>
      </c>
    </row>
    <row r="2456" spans="1:2" x14ac:dyDescent="0.25">
      <c r="A2456" s="8">
        <v>43203.291666666664</v>
      </c>
      <c r="B2456" s="9">
        <v>63</v>
      </c>
    </row>
    <row r="2457" spans="1:2" x14ac:dyDescent="0.25">
      <c r="A2457" s="8">
        <v>43203.333333333336</v>
      </c>
      <c r="B2457" s="9">
        <v>64</v>
      </c>
    </row>
    <row r="2458" spans="1:2" x14ac:dyDescent="0.25">
      <c r="A2458" s="8">
        <v>43203.375</v>
      </c>
      <c r="B2458" s="9">
        <v>64</v>
      </c>
    </row>
    <row r="2459" spans="1:2" x14ac:dyDescent="0.25">
      <c r="A2459" s="8">
        <v>43203.416666666664</v>
      </c>
      <c r="B2459" s="9">
        <v>66</v>
      </c>
    </row>
    <row r="2460" spans="1:2" x14ac:dyDescent="0.25">
      <c r="A2460" s="8">
        <v>43203.458333333336</v>
      </c>
      <c r="B2460" s="9">
        <v>69</v>
      </c>
    </row>
    <row r="2461" spans="1:2" x14ac:dyDescent="0.25">
      <c r="A2461" s="8">
        <v>43203.5</v>
      </c>
      <c r="B2461" s="9">
        <v>73</v>
      </c>
    </row>
    <row r="2462" spans="1:2" x14ac:dyDescent="0.25">
      <c r="A2462" s="8">
        <v>43203.541666666664</v>
      </c>
      <c r="B2462" s="9">
        <v>75</v>
      </c>
    </row>
    <row r="2463" spans="1:2" x14ac:dyDescent="0.25">
      <c r="A2463" s="8">
        <v>43203.583333333336</v>
      </c>
      <c r="B2463" s="9">
        <v>78</v>
      </c>
    </row>
    <row r="2464" spans="1:2" x14ac:dyDescent="0.25">
      <c r="A2464" s="8">
        <v>43203.625</v>
      </c>
      <c r="B2464" s="9">
        <v>81</v>
      </c>
    </row>
    <row r="2465" spans="1:2" x14ac:dyDescent="0.25">
      <c r="A2465" s="8">
        <v>43203.666666666664</v>
      </c>
      <c r="B2465" s="9">
        <v>82</v>
      </c>
    </row>
    <row r="2466" spans="1:2" x14ac:dyDescent="0.25">
      <c r="A2466" s="8">
        <v>43203.708333333336</v>
      </c>
      <c r="B2466" s="9">
        <v>78</v>
      </c>
    </row>
    <row r="2467" spans="1:2" x14ac:dyDescent="0.25">
      <c r="A2467" s="8">
        <v>43203.75</v>
      </c>
      <c r="B2467" s="9">
        <v>72</v>
      </c>
    </row>
    <row r="2468" spans="1:2" x14ac:dyDescent="0.25">
      <c r="A2468" s="8">
        <v>43203.791666666664</v>
      </c>
      <c r="B2468" s="9">
        <v>66</v>
      </c>
    </row>
    <row r="2469" spans="1:2" x14ac:dyDescent="0.25">
      <c r="A2469" s="8">
        <v>43203.833333333336</v>
      </c>
      <c r="B2469" s="9">
        <v>63</v>
      </c>
    </row>
    <row r="2470" spans="1:2" x14ac:dyDescent="0.25">
      <c r="A2470" s="8">
        <v>43203.875</v>
      </c>
      <c r="B2470" s="9">
        <v>64</v>
      </c>
    </row>
    <row r="2471" spans="1:2" x14ac:dyDescent="0.25">
      <c r="A2471" s="8">
        <v>43203.916666666664</v>
      </c>
      <c r="B2471" s="9">
        <v>66</v>
      </c>
    </row>
    <row r="2472" spans="1:2" x14ac:dyDescent="0.25">
      <c r="A2472" s="8">
        <v>43203.958333333336</v>
      </c>
      <c r="B2472" s="9">
        <v>64</v>
      </c>
    </row>
    <row r="2473" spans="1:2" x14ac:dyDescent="0.25">
      <c r="A2473" s="8">
        <v>43204</v>
      </c>
      <c r="B2473" s="9">
        <v>61</v>
      </c>
    </row>
    <row r="2474" spans="1:2" x14ac:dyDescent="0.25">
      <c r="A2474" s="8">
        <v>43204.041666666664</v>
      </c>
      <c r="B2474" s="9">
        <v>61</v>
      </c>
    </row>
    <row r="2475" spans="1:2" x14ac:dyDescent="0.25">
      <c r="A2475" s="8">
        <v>43204.083333333336</v>
      </c>
      <c r="B2475" s="9">
        <v>61</v>
      </c>
    </row>
    <row r="2476" spans="1:2" x14ac:dyDescent="0.25">
      <c r="A2476" s="8">
        <v>43204.125</v>
      </c>
      <c r="B2476" s="9">
        <v>63</v>
      </c>
    </row>
    <row r="2477" spans="1:2" x14ac:dyDescent="0.25">
      <c r="A2477" s="8">
        <v>43204.166666666664</v>
      </c>
      <c r="B2477" s="9">
        <v>63</v>
      </c>
    </row>
    <row r="2478" spans="1:2" x14ac:dyDescent="0.25">
      <c r="A2478" s="8">
        <v>43204.208333333336</v>
      </c>
      <c r="B2478" s="9">
        <v>60</v>
      </c>
    </row>
    <row r="2479" spans="1:2" x14ac:dyDescent="0.25">
      <c r="A2479" s="8">
        <v>43204.25</v>
      </c>
      <c r="B2479" s="9">
        <v>57</v>
      </c>
    </row>
    <row r="2480" spans="1:2" x14ac:dyDescent="0.25">
      <c r="A2480" s="8">
        <v>43204.291666666664</v>
      </c>
      <c r="B2480" s="9">
        <v>57</v>
      </c>
    </row>
    <row r="2481" spans="1:2" x14ac:dyDescent="0.25">
      <c r="A2481" s="8">
        <v>43204.333333333336</v>
      </c>
      <c r="B2481" s="9">
        <v>61</v>
      </c>
    </row>
    <row r="2482" spans="1:2" x14ac:dyDescent="0.25">
      <c r="A2482" s="8">
        <v>43204.375</v>
      </c>
      <c r="B2482" s="9">
        <v>63</v>
      </c>
    </row>
    <row r="2483" spans="1:2" x14ac:dyDescent="0.25">
      <c r="A2483" s="8">
        <v>43204.416666666664</v>
      </c>
      <c r="B2483" s="9">
        <v>61</v>
      </c>
    </row>
    <row r="2484" spans="1:2" x14ac:dyDescent="0.25">
      <c r="A2484" s="8">
        <v>43204.458333333336</v>
      </c>
      <c r="B2484" s="9">
        <v>65</v>
      </c>
    </row>
    <row r="2485" spans="1:2" x14ac:dyDescent="0.25">
      <c r="A2485" s="8">
        <v>43204.5</v>
      </c>
      <c r="B2485" s="9">
        <v>66</v>
      </c>
    </row>
    <row r="2486" spans="1:2" x14ac:dyDescent="0.25">
      <c r="A2486" s="8">
        <v>43204.541666666664</v>
      </c>
      <c r="B2486" s="9">
        <v>66</v>
      </c>
    </row>
    <row r="2487" spans="1:2" x14ac:dyDescent="0.25">
      <c r="A2487" s="8">
        <v>43204.583333333336</v>
      </c>
      <c r="B2487" s="9">
        <v>68</v>
      </c>
    </row>
    <row r="2488" spans="1:2" x14ac:dyDescent="0.25">
      <c r="A2488" s="8">
        <v>43204.625</v>
      </c>
      <c r="B2488" s="9">
        <v>66</v>
      </c>
    </row>
    <row r="2489" spans="1:2" x14ac:dyDescent="0.25">
      <c r="A2489" s="8">
        <v>43204.666666666664</v>
      </c>
      <c r="B2489" s="9">
        <v>61</v>
      </c>
    </row>
    <row r="2490" spans="1:2" x14ac:dyDescent="0.25">
      <c r="A2490" s="8">
        <v>43204.708333333336</v>
      </c>
      <c r="B2490" s="9">
        <v>55</v>
      </c>
    </row>
    <row r="2491" spans="1:2" x14ac:dyDescent="0.25">
      <c r="A2491" s="8">
        <v>43204.75</v>
      </c>
      <c r="B2491" s="9">
        <v>54</v>
      </c>
    </row>
    <row r="2492" spans="1:2" x14ac:dyDescent="0.25">
      <c r="A2492" s="8">
        <v>43204.791666666664</v>
      </c>
      <c r="B2492" s="9">
        <v>52</v>
      </c>
    </row>
    <row r="2493" spans="1:2" x14ac:dyDescent="0.25">
      <c r="A2493" s="8">
        <v>43204.833333333336</v>
      </c>
      <c r="B2493" s="9">
        <v>55</v>
      </c>
    </row>
    <row r="2494" spans="1:2" x14ac:dyDescent="0.25">
      <c r="A2494" s="8">
        <v>43204.875</v>
      </c>
      <c r="B2494" s="9">
        <v>52</v>
      </c>
    </row>
    <row r="2495" spans="1:2" x14ac:dyDescent="0.25">
      <c r="A2495" s="8">
        <v>43204.916666666664</v>
      </c>
      <c r="B2495" s="9">
        <v>52</v>
      </c>
    </row>
    <row r="2496" spans="1:2" x14ac:dyDescent="0.25">
      <c r="A2496" s="8">
        <v>43204.958333333336</v>
      </c>
      <c r="B2496" s="9">
        <v>50</v>
      </c>
    </row>
    <row r="2497" spans="1:2" x14ac:dyDescent="0.25">
      <c r="A2497" s="8">
        <v>43205</v>
      </c>
      <c r="B2497" s="9">
        <v>46</v>
      </c>
    </row>
    <row r="2498" spans="1:2" x14ac:dyDescent="0.25">
      <c r="A2498" s="8">
        <v>43205.041666666664</v>
      </c>
      <c r="B2498" s="9">
        <v>46</v>
      </c>
    </row>
    <row r="2499" spans="1:2" x14ac:dyDescent="0.25">
      <c r="A2499" s="8">
        <v>43205.083333333336</v>
      </c>
      <c r="B2499" s="9">
        <v>45</v>
      </c>
    </row>
    <row r="2500" spans="1:2" x14ac:dyDescent="0.25">
      <c r="A2500" s="8">
        <v>43205.125</v>
      </c>
      <c r="B2500" s="9">
        <v>43</v>
      </c>
    </row>
    <row r="2501" spans="1:2" x14ac:dyDescent="0.25">
      <c r="A2501" s="8">
        <v>43205.166666666664</v>
      </c>
      <c r="B2501" s="9">
        <v>43</v>
      </c>
    </row>
    <row r="2502" spans="1:2" x14ac:dyDescent="0.25">
      <c r="A2502" s="8">
        <v>43205.208333333336</v>
      </c>
      <c r="B2502" s="9">
        <v>43</v>
      </c>
    </row>
    <row r="2503" spans="1:2" x14ac:dyDescent="0.25">
      <c r="A2503" s="8">
        <v>43205.25</v>
      </c>
      <c r="B2503" s="9">
        <v>43</v>
      </c>
    </row>
    <row r="2504" spans="1:2" x14ac:dyDescent="0.25">
      <c r="A2504" s="8">
        <v>43205.291666666664</v>
      </c>
      <c r="B2504" s="9">
        <v>43</v>
      </c>
    </row>
    <row r="2505" spans="1:2" x14ac:dyDescent="0.25">
      <c r="A2505" s="8">
        <v>43205.333333333336</v>
      </c>
      <c r="B2505" s="9">
        <v>43</v>
      </c>
    </row>
    <row r="2506" spans="1:2" x14ac:dyDescent="0.25">
      <c r="A2506" s="8">
        <v>43205.375</v>
      </c>
      <c r="B2506" s="9">
        <v>43</v>
      </c>
    </row>
    <row r="2507" spans="1:2" x14ac:dyDescent="0.25">
      <c r="A2507" s="8">
        <v>43205.416666666664</v>
      </c>
      <c r="B2507" s="9">
        <v>43</v>
      </c>
    </row>
    <row r="2508" spans="1:2" x14ac:dyDescent="0.25">
      <c r="A2508" s="8">
        <v>43205.458333333336</v>
      </c>
      <c r="B2508" s="9">
        <v>42</v>
      </c>
    </row>
    <row r="2509" spans="1:2" x14ac:dyDescent="0.25">
      <c r="A2509" s="8">
        <v>43205.5</v>
      </c>
      <c r="B2509" s="9">
        <v>43</v>
      </c>
    </row>
    <row r="2510" spans="1:2" x14ac:dyDescent="0.25">
      <c r="A2510" s="8">
        <v>43205.541666666664</v>
      </c>
      <c r="B2510" s="9">
        <v>43</v>
      </c>
    </row>
    <row r="2511" spans="1:2" x14ac:dyDescent="0.25">
      <c r="A2511" s="8">
        <v>43205.583333333336</v>
      </c>
      <c r="B2511" s="9">
        <v>44</v>
      </c>
    </row>
    <row r="2512" spans="1:2" x14ac:dyDescent="0.25">
      <c r="A2512" s="8">
        <v>43205.625</v>
      </c>
      <c r="B2512" s="9">
        <v>43</v>
      </c>
    </row>
    <row r="2513" spans="1:2" x14ac:dyDescent="0.25">
      <c r="A2513" s="8">
        <v>43205.666666666664</v>
      </c>
      <c r="B2513" s="9">
        <v>43</v>
      </c>
    </row>
    <row r="2514" spans="1:2" x14ac:dyDescent="0.25">
      <c r="A2514" s="8">
        <v>43205.708333333336</v>
      </c>
      <c r="B2514" s="9">
        <v>42</v>
      </c>
    </row>
    <row r="2515" spans="1:2" x14ac:dyDescent="0.25">
      <c r="A2515" s="8">
        <v>43205.75</v>
      </c>
      <c r="B2515" s="9">
        <v>39</v>
      </c>
    </row>
    <row r="2516" spans="1:2" x14ac:dyDescent="0.25">
      <c r="A2516" s="8">
        <v>43205.791666666664</v>
      </c>
      <c r="B2516" s="9">
        <v>39</v>
      </c>
    </row>
    <row r="2517" spans="1:2" x14ac:dyDescent="0.25">
      <c r="A2517" s="8">
        <v>43205.833333333336</v>
      </c>
      <c r="B2517" s="9">
        <v>39</v>
      </c>
    </row>
    <row r="2518" spans="1:2" x14ac:dyDescent="0.25">
      <c r="A2518" s="8">
        <v>43205.875</v>
      </c>
      <c r="B2518" s="9">
        <v>39</v>
      </c>
    </row>
    <row r="2519" spans="1:2" x14ac:dyDescent="0.25">
      <c r="A2519" s="8">
        <v>43205.916666666664</v>
      </c>
      <c r="B2519" s="9">
        <v>39</v>
      </c>
    </row>
    <row r="2520" spans="1:2" x14ac:dyDescent="0.25">
      <c r="A2520" s="8">
        <v>43205.958333333336</v>
      </c>
      <c r="B2520" s="9">
        <v>40</v>
      </c>
    </row>
    <row r="2521" spans="1:2" x14ac:dyDescent="0.25">
      <c r="A2521" s="8">
        <v>43206</v>
      </c>
      <c r="B2521" s="9">
        <v>39</v>
      </c>
    </row>
    <row r="2522" spans="1:2" x14ac:dyDescent="0.25">
      <c r="A2522" s="8">
        <v>43206.041666666664</v>
      </c>
      <c r="B2522" s="9">
        <v>40</v>
      </c>
    </row>
    <row r="2523" spans="1:2" x14ac:dyDescent="0.25">
      <c r="A2523" s="8">
        <v>43206.083333333336</v>
      </c>
      <c r="B2523" s="9">
        <v>41</v>
      </c>
    </row>
    <row r="2524" spans="1:2" x14ac:dyDescent="0.25">
      <c r="A2524" s="8">
        <v>43206.125</v>
      </c>
      <c r="B2524" s="9">
        <v>41</v>
      </c>
    </row>
    <row r="2525" spans="1:2" x14ac:dyDescent="0.25">
      <c r="A2525" s="8">
        <v>43206.166666666664</v>
      </c>
      <c r="B2525" s="9">
        <v>41</v>
      </c>
    </row>
    <row r="2526" spans="1:2" x14ac:dyDescent="0.25">
      <c r="A2526" s="8">
        <v>43206.208333333336</v>
      </c>
      <c r="B2526" s="9">
        <v>41</v>
      </c>
    </row>
    <row r="2527" spans="1:2" x14ac:dyDescent="0.25">
      <c r="A2527" s="8">
        <v>43206.25</v>
      </c>
      <c r="B2527" s="9">
        <v>43</v>
      </c>
    </row>
    <row r="2528" spans="1:2" x14ac:dyDescent="0.25">
      <c r="A2528" s="8">
        <v>43206.291666666664</v>
      </c>
      <c r="B2528" s="9">
        <v>43</v>
      </c>
    </row>
    <row r="2529" spans="1:2" x14ac:dyDescent="0.25">
      <c r="A2529" s="8">
        <v>43206.333333333336</v>
      </c>
      <c r="B2529" s="9">
        <v>44</v>
      </c>
    </row>
    <row r="2530" spans="1:2" x14ac:dyDescent="0.25">
      <c r="A2530" s="8">
        <v>43206.375</v>
      </c>
      <c r="B2530" s="9">
        <v>45</v>
      </c>
    </row>
    <row r="2531" spans="1:2" x14ac:dyDescent="0.25">
      <c r="A2531" s="8">
        <v>43206.416666666664</v>
      </c>
      <c r="B2531" s="9">
        <v>45</v>
      </c>
    </row>
    <row r="2532" spans="1:2" x14ac:dyDescent="0.25">
      <c r="A2532" s="8">
        <v>43206.458333333336</v>
      </c>
      <c r="B2532" s="9">
        <v>53</v>
      </c>
    </row>
    <row r="2533" spans="1:2" x14ac:dyDescent="0.25">
      <c r="A2533" s="8">
        <v>43206.5</v>
      </c>
      <c r="B2533" s="9">
        <v>61</v>
      </c>
    </row>
    <row r="2534" spans="1:2" x14ac:dyDescent="0.25">
      <c r="A2534" s="8">
        <v>43206.541666666664</v>
      </c>
      <c r="B2534" s="9">
        <v>61</v>
      </c>
    </row>
    <row r="2535" spans="1:2" x14ac:dyDescent="0.25">
      <c r="A2535" s="8">
        <v>43206.583333333336</v>
      </c>
      <c r="B2535" s="9">
        <v>57</v>
      </c>
    </row>
    <row r="2536" spans="1:2" x14ac:dyDescent="0.25">
      <c r="A2536" s="8">
        <v>43206.625</v>
      </c>
      <c r="B2536" s="9">
        <v>57</v>
      </c>
    </row>
    <row r="2537" spans="1:2" x14ac:dyDescent="0.25">
      <c r="A2537" s="8">
        <v>43206.666666666664</v>
      </c>
      <c r="B2537" s="9">
        <v>57</v>
      </c>
    </row>
    <row r="2538" spans="1:2" x14ac:dyDescent="0.25">
      <c r="A2538" s="8">
        <v>43206.708333333336</v>
      </c>
      <c r="B2538" s="9">
        <v>54</v>
      </c>
    </row>
    <row r="2539" spans="1:2" x14ac:dyDescent="0.25">
      <c r="A2539" s="8">
        <v>43206.75</v>
      </c>
      <c r="B2539" s="9">
        <v>54</v>
      </c>
    </row>
    <row r="2540" spans="1:2" x14ac:dyDescent="0.25">
      <c r="A2540" s="8">
        <v>43206.791666666664</v>
      </c>
      <c r="B2540" s="9">
        <v>55</v>
      </c>
    </row>
    <row r="2541" spans="1:2" x14ac:dyDescent="0.25">
      <c r="A2541" s="8">
        <v>43206.833333333336</v>
      </c>
      <c r="B2541" s="9">
        <v>53</v>
      </c>
    </row>
    <row r="2542" spans="1:2" x14ac:dyDescent="0.25">
      <c r="A2542" s="8">
        <v>43206.875</v>
      </c>
      <c r="B2542" s="9">
        <v>52</v>
      </c>
    </row>
    <row r="2543" spans="1:2" x14ac:dyDescent="0.25">
      <c r="A2543" s="8">
        <v>43206.916666666664</v>
      </c>
      <c r="B2543" s="9">
        <v>50</v>
      </c>
    </row>
    <row r="2544" spans="1:2" x14ac:dyDescent="0.25">
      <c r="A2544" s="8">
        <v>43206.958333333336</v>
      </c>
      <c r="B2544" s="9">
        <v>49</v>
      </c>
    </row>
    <row r="2545" spans="1:2" x14ac:dyDescent="0.25">
      <c r="A2545" s="8">
        <v>43207</v>
      </c>
      <c r="B2545" s="9">
        <v>48</v>
      </c>
    </row>
    <row r="2546" spans="1:2" x14ac:dyDescent="0.25">
      <c r="A2546" s="8">
        <v>43207.041666666664</v>
      </c>
      <c r="B2546" s="9">
        <v>47</v>
      </c>
    </row>
    <row r="2547" spans="1:2" x14ac:dyDescent="0.25">
      <c r="A2547" s="8">
        <v>43207.083333333336</v>
      </c>
      <c r="B2547" s="9">
        <v>47</v>
      </c>
    </row>
    <row r="2548" spans="1:2" x14ac:dyDescent="0.25">
      <c r="A2548" s="8">
        <v>43207.125</v>
      </c>
      <c r="B2548" s="9">
        <v>46</v>
      </c>
    </row>
    <row r="2549" spans="1:2" x14ac:dyDescent="0.25">
      <c r="A2549" s="8">
        <v>43207.166666666664</v>
      </c>
      <c r="B2549" s="9">
        <v>45</v>
      </c>
    </row>
    <row r="2550" spans="1:2" x14ac:dyDescent="0.25">
      <c r="A2550" s="8">
        <v>43207.208333333336</v>
      </c>
      <c r="B2550" s="9">
        <v>43</v>
      </c>
    </row>
    <row r="2551" spans="1:2" x14ac:dyDescent="0.25">
      <c r="A2551" s="8">
        <v>43207.25</v>
      </c>
      <c r="B2551" s="9">
        <v>43</v>
      </c>
    </row>
    <row r="2552" spans="1:2" x14ac:dyDescent="0.25">
      <c r="A2552" s="8">
        <v>43207.291666666664</v>
      </c>
      <c r="B2552" s="9">
        <v>43</v>
      </c>
    </row>
    <row r="2553" spans="1:2" x14ac:dyDescent="0.25">
      <c r="A2553" s="8">
        <v>43207.333333333336</v>
      </c>
      <c r="B2553" s="9">
        <v>42</v>
      </c>
    </row>
    <row r="2554" spans="1:2" x14ac:dyDescent="0.25">
      <c r="A2554" s="8">
        <v>43207.375</v>
      </c>
      <c r="B2554" s="9">
        <v>43</v>
      </c>
    </row>
    <row r="2555" spans="1:2" x14ac:dyDescent="0.25">
      <c r="A2555" s="8">
        <v>43207.416666666664</v>
      </c>
      <c r="B2555" s="9">
        <v>45</v>
      </c>
    </row>
    <row r="2556" spans="1:2" x14ac:dyDescent="0.25">
      <c r="A2556" s="8">
        <v>43207.458333333336</v>
      </c>
      <c r="B2556" s="9">
        <v>46</v>
      </c>
    </row>
    <row r="2557" spans="1:2" x14ac:dyDescent="0.25">
      <c r="A2557" s="8">
        <v>43207.5</v>
      </c>
      <c r="B2557" s="9">
        <v>46</v>
      </c>
    </row>
    <row r="2558" spans="1:2" x14ac:dyDescent="0.25">
      <c r="A2558" s="8">
        <v>43207.541666666664</v>
      </c>
      <c r="B2558" s="9">
        <v>46</v>
      </c>
    </row>
    <row r="2559" spans="1:2" x14ac:dyDescent="0.25">
      <c r="A2559" s="8">
        <v>43207.583333333336</v>
      </c>
      <c r="B2559" s="9">
        <v>47</v>
      </c>
    </row>
    <row r="2560" spans="1:2" x14ac:dyDescent="0.25">
      <c r="A2560" s="8">
        <v>43207.625</v>
      </c>
      <c r="B2560" s="9">
        <v>46</v>
      </c>
    </row>
    <row r="2561" spans="1:2" x14ac:dyDescent="0.25">
      <c r="A2561" s="8">
        <v>43207.666666666664</v>
      </c>
      <c r="B2561" s="9">
        <v>46</v>
      </c>
    </row>
    <row r="2562" spans="1:2" x14ac:dyDescent="0.25">
      <c r="A2562" s="8">
        <v>43207.708333333336</v>
      </c>
      <c r="B2562" s="9">
        <v>46</v>
      </c>
    </row>
    <row r="2563" spans="1:2" x14ac:dyDescent="0.25">
      <c r="A2563" s="8">
        <v>43207.75</v>
      </c>
      <c r="B2563" s="9">
        <v>45</v>
      </c>
    </row>
    <row r="2564" spans="1:2" x14ac:dyDescent="0.25">
      <c r="A2564" s="8">
        <v>43207.791666666664</v>
      </c>
      <c r="B2564" s="9">
        <v>45</v>
      </c>
    </row>
    <row r="2565" spans="1:2" x14ac:dyDescent="0.25">
      <c r="A2565" s="8">
        <v>43207.833333333336</v>
      </c>
      <c r="B2565" s="9">
        <v>42</v>
      </c>
    </row>
    <row r="2566" spans="1:2" x14ac:dyDescent="0.25">
      <c r="A2566" s="8">
        <v>43207.875</v>
      </c>
      <c r="B2566" s="9">
        <v>43</v>
      </c>
    </row>
    <row r="2567" spans="1:2" x14ac:dyDescent="0.25">
      <c r="A2567" s="8">
        <v>43207.916666666664</v>
      </c>
      <c r="B2567" s="9">
        <v>43</v>
      </c>
    </row>
    <row r="2568" spans="1:2" x14ac:dyDescent="0.25">
      <c r="A2568" s="8">
        <v>43207.958333333336</v>
      </c>
      <c r="B2568" s="9">
        <v>42</v>
      </c>
    </row>
    <row r="2569" spans="1:2" x14ac:dyDescent="0.25">
      <c r="A2569" s="8">
        <v>43208</v>
      </c>
      <c r="B2569" s="9">
        <v>43</v>
      </c>
    </row>
    <row r="2570" spans="1:2" x14ac:dyDescent="0.25">
      <c r="A2570" s="8">
        <v>43208.041666666664</v>
      </c>
      <c r="B2570" s="9">
        <v>41</v>
      </c>
    </row>
    <row r="2571" spans="1:2" x14ac:dyDescent="0.25">
      <c r="A2571" s="8">
        <v>43208.083333333336</v>
      </c>
      <c r="B2571" s="9">
        <v>40</v>
      </c>
    </row>
    <row r="2572" spans="1:2" x14ac:dyDescent="0.25">
      <c r="A2572" s="8">
        <v>43208.125</v>
      </c>
      <c r="B2572" s="9">
        <v>39</v>
      </c>
    </row>
    <row r="2573" spans="1:2" x14ac:dyDescent="0.25">
      <c r="A2573" s="8">
        <v>43208.166666666664</v>
      </c>
      <c r="B2573" s="9">
        <v>39</v>
      </c>
    </row>
    <row r="2574" spans="1:2" x14ac:dyDescent="0.25">
      <c r="A2574" s="8">
        <v>43208.208333333336</v>
      </c>
      <c r="B2574" s="9">
        <v>39</v>
      </c>
    </row>
    <row r="2575" spans="1:2" x14ac:dyDescent="0.25">
      <c r="A2575" s="8">
        <v>43208.25</v>
      </c>
      <c r="B2575" s="9">
        <v>39</v>
      </c>
    </row>
    <row r="2576" spans="1:2" x14ac:dyDescent="0.25">
      <c r="A2576" s="8">
        <v>43208.291666666664</v>
      </c>
      <c r="B2576" s="9">
        <v>39</v>
      </c>
    </row>
    <row r="2577" spans="1:2" x14ac:dyDescent="0.25">
      <c r="A2577" s="8">
        <v>43208.333333333336</v>
      </c>
      <c r="B2577" s="9">
        <v>40</v>
      </c>
    </row>
    <row r="2578" spans="1:2" x14ac:dyDescent="0.25">
      <c r="A2578" s="8">
        <v>43208.375</v>
      </c>
      <c r="B2578" s="9">
        <v>43</v>
      </c>
    </row>
    <row r="2579" spans="1:2" x14ac:dyDescent="0.25">
      <c r="A2579" s="8">
        <v>43208.416666666664</v>
      </c>
      <c r="B2579" s="9">
        <v>43</v>
      </c>
    </row>
    <row r="2580" spans="1:2" x14ac:dyDescent="0.25">
      <c r="A2580" s="8">
        <v>43208.458333333336</v>
      </c>
      <c r="B2580" s="9">
        <v>45</v>
      </c>
    </row>
    <row r="2581" spans="1:2" x14ac:dyDescent="0.25">
      <c r="A2581" s="8">
        <v>43208.5</v>
      </c>
      <c r="B2581" s="9">
        <v>48</v>
      </c>
    </row>
    <row r="2582" spans="1:2" x14ac:dyDescent="0.25">
      <c r="A2582" s="8">
        <v>43208.541666666664</v>
      </c>
      <c r="B2582" s="9">
        <v>50</v>
      </c>
    </row>
    <row r="2583" spans="1:2" x14ac:dyDescent="0.25">
      <c r="A2583" s="8">
        <v>43208.583333333336</v>
      </c>
      <c r="B2583" s="9">
        <v>50</v>
      </c>
    </row>
    <row r="2584" spans="1:2" x14ac:dyDescent="0.25">
      <c r="A2584" s="8">
        <v>43208.625</v>
      </c>
      <c r="B2584" s="9">
        <v>52</v>
      </c>
    </row>
    <row r="2585" spans="1:2" x14ac:dyDescent="0.25">
      <c r="A2585" s="8">
        <v>43208.666666666664</v>
      </c>
      <c r="B2585" s="9">
        <v>54</v>
      </c>
    </row>
    <row r="2586" spans="1:2" x14ac:dyDescent="0.25">
      <c r="A2586" s="8">
        <v>43208.708333333336</v>
      </c>
      <c r="B2586" s="9">
        <v>54</v>
      </c>
    </row>
    <row r="2587" spans="1:2" x14ac:dyDescent="0.25">
      <c r="A2587" s="8">
        <v>43208.75</v>
      </c>
      <c r="B2587" s="9">
        <v>54</v>
      </c>
    </row>
    <row r="2588" spans="1:2" x14ac:dyDescent="0.25">
      <c r="A2588" s="8">
        <v>43208.791666666664</v>
      </c>
      <c r="B2588" s="9">
        <v>54</v>
      </c>
    </row>
    <row r="2589" spans="1:2" x14ac:dyDescent="0.25">
      <c r="A2589" s="8">
        <v>43208.833333333336</v>
      </c>
      <c r="B2589" s="9">
        <v>53</v>
      </c>
    </row>
    <row r="2590" spans="1:2" x14ac:dyDescent="0.25">
      <c r="A2590" s="8">
        <v>43208.875</v>
      </c>
      <c r="B2590" s="9">
        <v>52</v>
      </c>
    </row>
    <row r="2591" spans="1:2" x14ac:dyDescent="0.25">
      <c r="A2591" s="8">
        <v>43208.916666666664</v>
      </c>
      <c r="B2591" s="9">
        <v>52</v>
      </c>
    </row>
    <row r="2592" spans="1:2" x14ac:dyDescent="0.25">
      <c r="A2592" s="8">
        <v>43208.958333333336</v>
      </c>
      <c r="B2592" s="9">
        <v>50</v>
      </c>
    </row>
    <row r="2593" spans="1:2" x14ac:dyDescent="0.25">
      <c r="A2593" s="8">
        <v>43209</v>
      </c>
      <c r="B2593" s="9">
        <v>48</v>
      </c>
    </row>
    <row r="2594" spans="1:2" x14ac:dyDescent="0.25">
      <c r="A2594" s="8">
        <v>43209.041666666664</v>
      </c>
      <c r="B2594" s="9">
        <v>48</v>
      </c>
    </row>
    <row r="2595" spans="1:2" x14ac:dyDescent="0.25">
      <c r="A2595" s="8">
        <v>43209.083333333336</v>
      </c>
      <c r="B2595" s="9">
        <v>47</v>
      </c>
    </row>
    <row r="2596" spans="1:2" x14ac:dyDescent="0.25">
      <c r="A2596" s="8">
        <v>43209.125</v>
      </c>
      <c r="B2596" s="9">
        <v>46</v>
      </c>
    </row>
    <row r="2597" spans="1:2" x14ac:dyDescent="0.25">
      <c r="A2597" s="8">
        <v>43209.166666666664</v>
      </c>
      <c r="B2597" s="9">
        <v>45</v>
      </c>
    </row>
    <row r="2598" spans="1:2" x14ac:dyDescent="0.25">
      <c r="A2598" s="8">
        <v>43209.208333333336</v>
      </c>
      <c r="B2598" s="9">
        <v>44</v>
      </c>
    </row>
    <row r="2599" spans="1:2" x14ac:dyDescent="0.25">
      <c r="A2599" s="8">
        <v>43209.25</v>
      </c>
      <c r="B2599" s="9">
        <v>45</v>
      </c>
    </row>
    <row r="2600" spans="1:2" x14ac:dyDescent="0.25">
      <c r="A2600" s="8">
        <v>43209.291666666664</v>
      </c>
      <c r="B2600" s="9">
        <v>43</v>
      </c>
    </row>
    <row r="2601" spans="1:2" x14ac:dyDescent="0.25">
      <c r="A2601" s="8">
        <v>43209.333333333336</v>
      </c>
      <c r="B2601" s="9">
        <v>42</v>
      </c>
    </row>
    <row r="2602" spans="1:2" x14ac:dyDescent="0.25">
      <c r="A2602" s="8">
        <v>43209.375</v>
      </c>
      <c r="B2602" s="9">
        <v>46</v>
      </c>
    </row>
    <row r="2603" spans="1:2" x14ac:dyDescent="0.25">
      <c r="A2603" s="8">
        <v>43209.416666666664</v>
      </c>
      <c r="B2603" s="9">
        <v>45</v>
      </c>
    </row>
    <row r="2604" spans="1:2" x14ac:dyDescent="0.25">
      <c r="A2604" s="8">
        <v>43209.458333333336</v>
      </c>
      <c r="B2604" s="9">
        <v>44</v>
      </c>
    </row>
    <row r="2605" spans="1:2" x14ac:dyDescent="0.25">
      <c r="A2605" s="8">
        <v>43209.5</v>
      </c>
      <c r="B2605" s="9">
        <v>45</v>
      </c>
    </row>
    <row r="2606" spans="1:2" x14ac:dyDescent="0.25">
      <c r="A2606" s="8">
        <v>43209.541666666664</v>
      </c>
      <c r="B2606" s="9">
        <v>45</v>
      </c>
    </row>
    <row r="2607" spans="1:2" x14ac:dyDescent="0.25">
      <c r="A2607" s="8">
        <v>43209.583333333336</v>
      </c>
      <c r="B2607" s="9">
        <v>44</v>
      </c>
    </row>
    <row r="2608" spans="1:2" x14ac:dyDescent="0.25">
      <c r="A2608" s="8">
        <v>43209.625</v>
      </c>
      <c r="B2608" s="9">
        <v>43</v>
      </c>
    </row>
    <row r="2609" spans="1:2" x14ac:dyDescent="0.25">
      <c r="A2609" s="8">
        <v>43209.666666666664</v>
      </c>
      <c r="B2609" s="9">
        <v>45</v>
      </c>
    </row>
    <row r="2610" spans="1:2" x14ac:dyDescent="0.25">
      <c r="A2610" s="8">
        <v>43209.708333333336</v>
      </c>
      <c r="B2610" s="9">
        <v>47</v>
      </c>
    </row>
    <row r="2611" spans="1:2" x14ac:dyDescent="0.25">
      <c r="A2611" s="8">
        <v>43209.75</v>
      </c>
      <c r="B2611" s="9">
        <v>46</v>
      </c>
    </row>
    <row r="2612" spans="1:2" x14ac:dyDescent="0.25">
      <c r="A2612" s="8">
        <v>43209.791666666664</v>
      </c>
      <c r="B2612" s="9">
        <v>46</v>
      </c>
    </row>
    <row r="2613" spans="1:2" x14ac:dyDescent="0.25">
      <c r="A2613" s="8">
        <v>43209.833333333336</v>
      </c>
      <c r="B2613" s="9">
        <v>45</v>
      </c>
    </row>
    <row r="2614" spans="1:2" x14ac:dyDescent="0.25">
      <c r="A2614" s="8">
        <v>43209.875</v>
      </c>
      <c r="B2614" s="9">
        <v>43</v>
      </c>
    </row>
    <row r="2615" spans="1:2" x14ac:dyDescent="0.25">
      <c r="A2615" s="8">
        <v>43209.916666666664</v>
      </c>
      <c r="B2615" s="9">
        <v>43</v>
      </c>
    </row>
    <row r="2616" spans="1:2" x14ac:dyDescent="0.25">
      <c r="A2616" s="8">
        <v>43209.958333333336</v>
      </c>
      <c r="B2616" s="9">
        <v>41</v>
      </c>
    </row>
    <row r="2617" spans="1:2" x14ac:dyDescent="0.25">
      <c r="A2617" s="8">
        <v>43210</v>
      </c>
      <c r="B2617" s="9">
        <v>39</v>
      </c>
    </row>
    <row r="2618" spans="1:2" x14ac:dyDescent="0.25">
      <c r="A2618" s="8">
        <v>43210.041666666664</v>
      </c>
      <c r="B2618" s="9">
        <v>40</v>
      </c>
    </row>
    <row r="2619" spans="1:2" x14ac:dyDescent="0.25">
      <c r="A2619" s="8">
        <v>43210.083333333336</v>
      </c>
      <c r="B2619" s="9">
        <v>39</v>
      </c>
    </row>
    <row r="2620" spans="1:2" x14ac:dyDescent="0.25">
      <c r="A2620" s="8">
        <v>43210.125</v>
      </c>
      <c r="B2620" s="9">
        <v>39</v>
      </c>
    </row>
    <row r="2621" spans="1:2" x14ac:dyDescent="0.25">
      <c r="A2621" s="8">
        <v>43210.166666666664</v>
      </c>
      <c r="B2621" s="9">
        <v>39</v>
      </c>
    </row>
    <row r="2622" spans="1:2" x14ac:dyDescent="0.25">
      <c r="A2622" s="8">
        <v>43210.208333333336</v>
      </c>
      <c r="B2622" s="9">
        <v>38</v>
      </c>
    </row>
    <row r="2623" spans="1:2" x14ac:dyDescent="0.25">
      <c r="A2623" s="8">
        <v>43210.25</v>
      </c>
      <c r="B2623" s="9">
        <v>37</v>
      </c>
    </row>
    <row r="2624" spans="1:2" x14ac:dyDescent="0.25">
      <c r="A2624" s="8">
        <v>43210.291666666664</v>
      </c>
      <c r="B2624" s="9">
        <v>37</v>
      </c>
    </row>
    <row r="2625" spans="1:2" x14ac:dyDescent="0.25">
      <c r="A2625" s="8">
        <v>43210.333333333336</v>
      </c>
      <c r="B2625" s="9">
        <v>40</v>
      </c>
    </row>
    <row r="2626" spans="1:2" x14ac:dyDescent="0.25">
      <c r="A2626" s="8">
        <v>43210.375</v>
      </c>
      <c r="B2626" s="9">
        <v>39</v>
      </c>
    </row>
    <row r="2627" spans="1:2" x14ac:dyDescent="0.25">
      <c r="A2627" s="8">
        <v>43210.416666666664</v>
      </c>
      <c r="B2627" s="9">
        <v>43</v>
      </c>
    </row>
    <row r="2628" spans="1:2" x14ac:dyDescent="0.25">
      <c r="A2628" s="8">
        <v>43210.458333333336</v>
      </c>
      <c r="B2628" s="9">
        <v>44</v>
      </c>
    </row>
    <row r="2629" spans="1:2" x14ac:dyDescent="0.25">
      <c r="A2629" s="8">
        <v>43210.5</v>
      </c>
      <c r="B2629" s="9">
        <v>46</v>
      </c>
    </row>
    <row r="2630" spans="1:2" x14ac:dyDescent="0.25">
      <c r="A2630" s="8">
        <v>43210.541666666664</v>
      </c>
      <c r="B2630" s="9">
        <v>48</v>
      </c>
    </row>
    <row r="2631" spans="1:2" x14ac:dyDescent="0.25">
      <c r="A2631" s="8">
        <v>43210.583333333336</v>
      </c>
      <c r="B2631" s="9">
        <v>50</v>
      </c>
    </row>
    <row r="2632" spans="1:2" x14ac:dyDescent="0.25">
      <c r="A2632" s="8">
        <v>43210.625</v>
      </c>
      <c r="B2632" s="9">
        <v>50</v>
      </c>
    </row>
    <row r="2633" spans="1:2" x14ac:dyDescent="0.25">
      <c r="A2633" s="8">
        <v>43210.666666666664</v>
      </c>
      <c r="B2633" s="9">
        <v>50</v>
      </c>
    </row>
    <row r="2634" spans="1:2" x14ac:dyDescent="0.25">
      <c r="A2634" s="8">
        <v>43210.708333333336</v>
      </c>
      <c r="B2634" s="9">
        <v>50</v>
      </c>
    </row>
    <row r="2635" spans="1:2" x14ac:dyDescent="0.25">
      <c r="A2635" s="8">
        <v>43210.75</v>
      </c>
      <c r="B2635" s="9">
        <v>48</v>
      </c>
    </row>
    <row r="2636" spans="1:2" x14ac:dyDescent="0.25">
      <c r="A2636" s="8">
        <v>43210.791666666664</v>
      </c>
      <c r="B2636" s="9">
        <v>46</v>
      </c>
    </row>
    <row r="2637" spans="1:2" x14ac:dyDescent="0.25">
      <c r="A2637" s="8">
        <v>43210.833333333336</v>
      </c>
      <c r="B2637" s="9">
        <v>45</v>
      </c>
    </row>
    <row r="2638" spans="1:2" x14ac:dyDescent="0.25">
      <c r="A2638" s="8">
        <v>43210.875</v>
      </c>
      <c r="B2638" s="9">
        <v>45</v>
      </c>
    </row>
    <row r="2639" spans="1:2" x14ac:dyDescent="0.25">
      <c r="A2639" s="8">
        <v>43210.916666666664</v>
      </c>
      <c r="B2639" s="9">
        <v>45</v>
      </c>
    </row>
    <row r="2640" spans="1:2" x14ac:dyDescent="0.25">
      <c r="A2640" s="8">
        <v>43210.958333333336</v>
      </c>
      <c r="B2640" s="9">
        <v>43</v>
      </c>
    </row>
    <row r="2641" spans="1:2" x14ac:dyDescent="0.25">
      <c r="A2641" s="8">
        <v>43211</v>
      </c>
      <c r="B2641" s="9">
        <v>43</v>
      </c>
    </row>
    <row r="2642" spans="1:2" x14ac:dyDescent="0.25">
      <c r="A2642" s="8">
        <v>43211.041666666664</v>
      </c>
      <c r="B2642" s="9">
        <v>42</v>
      </c>
    </row>
    <row r="2643" spans="1:2" x14ac:dyDescent="0.25">
      <c r="A2643" s="8">
        <v>43211.083333333336</v>
      </c>
      <c r="B2643" s="9">
        <v>42</v>
      </c>
    </row>
    <row r="2644" spans="1:2" x14ac:dyDescent="0.25">
      <c r="A2644" s="8">
        <v>43211.125</v>
      </c>
      <c r="B2644" s="9">
        <v>43</v>
      </c>
    </row>
    <row r="2645" spans="1:2" x14ac:dyDescent="0.25">
      <c r="A2645" s="8">
        <v>43211.166666666664</v>
      </c>
      <c r="B2645" s="9">
        <v>43</v>
      </c>
    </row>
    <row r="2646" spans="1:2" x14ac:dyDescent="0.25">
      <c r="A2646" s="8">
        <v>43211.208333333336</v>
      </c>
      <c r="B2646" s="9">
        <v>41</v>
      </c>
    </row>
    <row r="2647" spans="1:2" x14ac:dyDescent="0.25">
      <c r="A2647" s="8">
        <v>43211.25</v>
      </c>
      <c r="B2647" s="9">
        <v>43</v>
      </c>
    </row>
    <row r="2648" spans="1:2" x14ac:dyDescent="0.25">
      <c r="A2648" s="8">
        <v>43211.291666666664</v>
      </c>
      <c r="B2648" s="9">
        <v>43</v>
      </c>
    </row>
    <row r="2649" spans="1:2" x14ac:dyDescent="0.25">
      <c r="A2649" s="8">
        <v>43211.333333333336</v>
      </c>
      <c r="B2649" s="9">
        <v>43</v>
      </c>
    </row>
    <row r="2650" spans="1:2" x14ac:dyDescent="0.25">
      <c r="A2650" s="8">
        <v>43211.375</v>
      </c>
      <c r="B2650" s="9">
        <v>45</v>
      </c>
    </row>
    <row r="2651" spans="1:2" x14ac:dyDescent="0.25">
      <c r="A2651" s="8">
        <v>43211.416666666664</v>
      </c>
      <c r="B2651" s="9">
        <v>48</v>
      </c>
    </row>
    <row r="2652" spans="1:2" x14ac:dyDescent="0.25">
      <c r="A2652" s="8">
        <v>43211.458333333336</v>
      </c>
      <c r="B2652" s="9">
        <v>52</v>
      </c>
    </row>
    <row r="2653" spans="1:2" x14ac:dyDescent="0.25">
      <c r="A2653" s="8">
        <v>43211.5</v>
      </c>
      <c r="B2653" s="9">
        <v>54</v>
      </c>
    </row>
    <row r="2654" spans="1:2" x14ac:dyDescent="0.25">
      <c r="A2654" s="8">
        <v>43211.541666666664</v>
      </c>
      <c r="B2654" s="9">
        <v>55</v>
      </c>
    </row>
    <row r="2655" spans="1:2" x14ac:dyDescent="0.25">
      <c r="A2655" s="8">
        <v>43211.583333333336</v>
      </c>
      <c r="B2655" s="9">
        <v>57</v>
      </c>
    </row>
    <row r="2656" spans="1:2" x14ac:dyDescent="0.25">
      <c r="A2656" s="8">
        <v>43211.625</v>
      </c>
      <c r="B2656" s="9">
        <v>61</v>
      </c>
    </row>
    <row r="2657" spans="1:2" x14ac:dyDescent="0.25">
      <c r="A2657" s="8">
        <v>43211.666666666664</v>
      </c>
      <c r="B2657" s="9">
        <v>61</v>
      </c>
    </row>
    <row r="2658" spans="1:2" x14ac:dyDescent="0.25">
      <c r="A2658" s="8">
        <v>43211.708333333336</v>
      </c>
      <c r="B2658" s="9">
        <v>62</v>
      </c>
    </row>
    <row r="2659" spans="1:2" x14ac:dyDescent="0.25">
      <c r="A2659" s="8">
        <v>43211.75</v>
      </c>
      <c r="B2659" s="9">
        <v>61</v>
      </c>
    </row>
    <row r="2660" spans="1:2" x14ac:dyDescent="0.25">
      <c r="A2660" s="8">
        <v>43211.791666666664</v>
      </c>
      <c r="B2660" s="9">
        <v>61</v>
      </c>
    </row>
    <row r="2661" spans="1:2" x14ac:dyDescent="0.25">
      <c r="A2661" s="8">
        <v>43211.833333333336</v>
      </c>
      <c r="B2661" s="9">
        <v>59</v>
      </c>
    </row>
    <row r="2662" spans="1:2" x14ac:dyDescent="0.25">
      <c r="A2662" s="8">
        <v>43211.875</v>
      </c>
      <c r="B2662" s="9">
        <v>57</v>
      </c>
    </row>
    <row r="2663" spans="1:2" x14ac:dyDescent="0.25">
      <c r="A2663" s="8">
        <v>43211.916666666664</v>
      </c>
      <c r="B2663" s="9">
        <v>55</v>
      </c>
    </row>
    <row r="2664" spans="1:2" x14ac:dyDescent="0.25">
      <c r="A2664" s="8">
        <v>43211.958333333336</v>
      </c>
      <c r="B2664" s="9">
        <v>55</v>
      </c>
    </row>
    <row r="2665" spans="1:2" x14ac:dyDescent="0.25">
      <c r="A2665" s="8">
        <v>43212</v>
      </c>
      <c r="B2665" s="9">
        <v>54</v>
      </c>
    </row>
    <row r="2666" spans="1:2" x14ac:dyDescent="0.25">
      <c r="A2666" s="8">
        <v>43212.041666666664</v>
      </c>
      <c r="B2666" s="9">
        <v>53</v>
      </c>
    </row>
    <row r="2667" spans="1:2" x14ac:dyDescent="0.25">
      <c r="A2667" s="8">
        <v>43212.083333333336</v>
      </c>
      <c r="B2667" s="9">
        <v>51</v>
      </c>
    </row>
    <row r="2668" spans="1:2" x14ac:dyDescent="0.25">
      <c r="A2668" s="8">
        <v>43212.125</v>
      </c>
      <c r="B2668" s="9">
        <v>48</v>
      </c>
    </row>
    <row r="2669" spans="1:2" x14ac:dyDescent="0.25">
      <c r="A2669" s="8">
        <v>43212.166666666664</v>
      </c>
      <c r="B2669" s="9">
        <v>48</v>
      </c>
    </row>
    <row r="2670" spans="1:2" x14ac:dyDescent="0.25">
      <c r="A2670" s="8">
        <v>43212.208333333336</v>
      </c>
      <c r="B2670" s="9">
        <v>48</v>
      </c>
    </row>
    <row r="2671" spans="1:2" x14ac:dyDescent="0.25">
      <c r="A2671" s="8">
        <v>43212.25</v>
      </c>
      <c r="B2671" s="9">
        <v>46</v>
      </c>
    </row>
    <row r="2672" spans="1:2" x14ac:dyDescent="0.25">
      <c r="A2672" s="8">
        <v>43212.291666666664</v>
      </c>
      <c r="B2672" s="9">
        <v>46</v>
      </c>
    </row>
    <row r="2673" spans="1:2" x14ac:dyDescent="0.25">
      <c r="A2673" s="8">
        <v>43212.333333333336</v>
      </c>
      <c r="B2673" s="9">
        <v>50</v>
      </c>
    </row>
    <row r="2674" spans="1:2" x14ac:dyDescent="0.25">
      <c r="A2674" s="8">
        <v>43212.375</v>
      </c>
      <c r="B2674" s="9">
        <v>52</v>
      </c>
    </row>
    <row r="2675" spans="1:2" x14ac:dyDescent="0.25">
      <c r="A2675" s="8">
        <v>43212.416666666664</v>
      </c>
      <c r="B2675" s="9">
        <v>54</v>
      </c>
    </row>
    <row r="2676" spans="1:2" x14ac:dyDescent="0.25">
      <c r="A2676" s="8">
        <v>43212.458333333336</v>
      </c>
      <c r="B2676" s="9">
        <v>57</v>
      </c>
    </row>
    <row r="2677" spans="1:2" x14ac:dyDescent="0.25">
      <c r="A2677" s="8">
        <v>43212.5</v>
      </c>
      <c r="B2677" s="9">
        <v>59</v>
      </c>
    </row>
    <row r="2678" spans="1:2" x14ac:dyDescent="0.25">
      <c r="A2678" s="8">
        <v>43212.541666666664</v>
      </c>
      <c r="B2678" s="9">
        <v>61</v>
      </c>
    </row>
    <row r="2679" spans="1:2" x14ac:dyDescent="0.25">
      <c r="A2679" s="8">
        <v>43212.583333333336</v>
      </c>
      <c r="B2679" s="9">
        <v>62</v>
      </c>
    </row>
    <row r="2680" spans="1:2" x14ac:dyDescent="0.25">
      <c r="A2680" s="8">
        <v>43212.625</v>
      </c>
      <c r="B2680" s="9">
        <v>63</v>
      </c>
    </row>
    <row r="2681" spans="1:2" x14ac:dyDescent="0.25">
      <c r="A2681" s="8">
        <v>43212.666666666664</v>
      </c>
      <c r="B2681" s="9">
        <v>64</v>
      </c>
    </row>
    <row r="2682" spans="1:2" x14ac:dyDescent="0.25">
      <c r="A2682" s="8">
        <v>43212.708333333336</v>
      </c>
      <c r="B2682" s="9">
        <v>61</v>
      </c>
    </row>
    <row r="2683" spans="1:2" x14ac:dyDescent="0.25">
      <c r="A2683" s="8">
        <v>43212.75</v>
      </c>
      <c r="B2683" s="9">
        <v>59</v>
      </c>
    </row>
    <row r="2684" spans="1:2" x14ac:dyDescent="0.25">
      <c r="A2684" s="8">
        <v>43212.791666666664</v>
      </c>
      <c r="B2684" s="9">
        <v>57</v>
      </c>
    </row>
    <row r="2685" spans="1:2" x14ac:dyDescent="0.25">
      <c r="A2685" s="8">
        <v>43212.833333333336</v>
      </c>
      <c r="B2685" s="9">
        <v>55</v>
      </c>
    </row>
    <row r="2686" spans="1:2" x14ac:dyDescent="0.25">
      <c r="A2686" s="8">
        <v>43212.875</v>
      </c>
      <c r="B2686" s="9">
        <v>54</v>
      </c>
    </row>
    <row r="2687" spans="1:2" x14ac:dyDescent="0.25">
      <c r="A2687" s="8">
        <v>43212.916666666664</v>
      </c>
      <c r="B2687" s="9">
        <v>54</v>
      </c>
    </row>
    <row r="2688" spans="1:2" x14ac:dyDescent="0.25">
      <c r="A2688" s="8">
        <v>43212.958333333336</v>
      </c>
      <c r="B2688" s="9">
        <v>52</v>
      </c>
    </row>
    <row r="2689" spans="1:2" x14ac:dyDescent="0.25">
      <c r="A2689" s="8">
        <v>43213</v>
      </c>
      <c r="B2689" s="9">
        <v>52</v>
      </c>
    </row>
    <row r="2690" spans="1:2" x14ac:dyDescent="0.25">
      <c r="A2690" s="8">
        <v>43213.041666666664</v>
      </c>
      <c r="B2690" s="9">
        <v>50</v>
      </c>
    </row>
    <row r="2691" spans="1:2" x14ac:dyDescent="0.25">
      <c r="A2691" s="8">
        <v>43213.083333333336</v>
      </c>
      <c r="B2691" s="9">
        <v>49</v>
      </c>
    </row>
    <row r="2692" spans="1:2" x14ac:dyDescent="0.25">
      <c r="A2692" s="8">
        <v>43213.125</v>
      </c>
      <c r="B2692" s="9">
        <v>48</v>
      </c>
    </row>
    <row r="2693" spans="1:2" x14ac:dyDescent="0.25">
      <c r="A2693" s="8">
        <v>43213.166666666664</v>
      </c>
      <c r="B2693" s="9">
        <v>46</v>
      </c>
    </row>
    <row r="2694" spans="1:2" x14ac:dyDescent="0.25">
      <c r="A2694" s="8">
        <v>43213.208333333336</v>
      </c>
      <c r="B2694" s="9">
        <v>46</v>
      </c>
    </row>
    <row r="2695" spans="1:2" x14ac:dyDescent="0.25">
      <c r="A2695" s="8">
        <v>43213.25</v>
      </c>
      <c r="B2695" s="9">
        <v>45</v>
      </c>
    </row>
    <row r="2696" spans="1:2" x14ac:dyDescent="0.25">
      <c r="A2696" s="8">
        <v>43213.291666666664</v>
      </c>
      <c r="B2696" s="9">
        <v>46</v>
      </c>
    </row>
    <row r="2697" spans="1:2" x14ac:dyDescent="0.25">
      <c r="A2697" s="8">
        <v>43213.333333333336</v>
      </c>
      <c r="B2697" s="9">
        <v>49</v>
      </c>
    </row>
    <row r="2698" spans="1:2" x14ac:dyDescent="0.25">
      <c r="A2698" s="8">
        <v>43213.375</v>
      </c>
      <c r="B2698" s="9">
        <v>52</v>
      </c>
    </row>
    <row r="2699" spans="1:2" x14ac:dyDescent="0.25">
      <c r="A2699" s="8">
        <v>43213.416666666664</v>
      </c>
      <c r="B2699" s="9">
        <v>54</v>
      </c>
    </row>
    <row r="2700" spans="1:2" x14ac:dyDescent="0.25">
      <c r="A2700" s="8">
        <v>43213.458333333336</v>
      </c>
      <c r="B2700" s="9">
        <v>56</v>
      </c>
    </row>
    <row r="2701" spans="1:2" x14ac:dyDescent="0.25">
      <c r="A2701" s="8">
        <v>43213.5</v>
      </c>
      <c r="B2701" s="9">
        <v>57</v>
      </c>
    </row>
    <row r="2702" spans="1:2" x14ac:dyDescent="0.25">
      <c r="A2702" s="8">
        <v>43213.541666666664</v>
      </c>
      <c r="B2702" s="9">
        <v>57</v>
      </c>
    </row>
    <row r="2703" spans="1:2" x14ac:dyDescent="0.25">
      <c r="A2703" s="8">
        <v>43213.583333333336</v>
      </c>
      <c r="B2703" s="9">
        <v>60</v>
      </c>
    </row>
    <row r="2704" spans="1:2" x14ac:dyDescent="0.25">
      <c r="A2704" s="8">
        <v>43213.625</v>
      </c>
      <c r="B2704" s="9">
        <v>63</v>
      </c>
    </row>
    <row r="2705" spans="1:2" x14ac:dyDescent="0.25">
      <c r="A2705" s="8">
        <v>43213.666666666664</v>
      </c>
      <c r="B2705" s="9">
        <v>63</v>
      </c>
    </row>
    <row r="2706" spans="1:2" x14ac:dyDescent="0.25">
      <c r="A2706" s="8">
        <v>43213.708333333336</v>
      </c>
      <c r="B2706" s="9">
        <v>62</v>
      </c>
    </row>
    <row r="2707" spans="1:2" x14ac:dyDescent="0.25">
      <c r="A2707" s="8">
        <v>43213.75</v>
      </c>
      <c r="B2707" s="9">
        <v>57</v>
      </c>
    </row>
    <row r="2708" spans="1:2" x14ac:dyDescent="0.25">
      <c r="A2708" s="8">
        <v>43213.791666666664</v>
      </c>
      <c r="B2708" s="9">
        <v>57</v>
      </c>
    </row>
    <row r="2709" spans="1:2" x14ac:dyDescent="0.25">
      <c r="A2709" s="8">
        <v>43213.833333333336</v>
      </c>
      <c r="B2709" s="9">
        <v>54</v>
      </c>
    </row>
    <row r="2710" spans="1:2" x14ac:dyDescent="0.25">
      <c r="A2710" s="8">
        <v>43213.875</v>
      </c>
      <c r="B2710" s="9">
        <v>54</v>
      </c>
    </row>
    <row r="2711" spans="1:2" x14ac:dyDescent="0.25">
      <c r="A2711" s="8">
        <v>43213.916666666664</v>
      </c>
      <c r="B2711" s="9">
        <v>52</v>
      </c>
    </row>
    <row r="2712" spans="1:2" x14ac:dyDescent="0.25">
      <c r="A2712" s="8">
        <v>43213.958333333336</v>
      </c>
      <c r="B2712" s="9">
        <v>51</v>
      </c>
    </row>
    <row r="2713" spans="1:2" x14ac:dyDescent="0.25">
      <c r="A2713" s="8">
        <v>43214</v>
      </c>
      <c r="B2713" s="9">
        <v>50</v>
      </c>
    </row>
    <row r="2714" spans="1:2" x14ac:dyDescent="0.25">
      <c r="A2714" s="8">
        <v>43214.041666666664</v>
      </c>
      <c r="B2714" s="9">
        <v>50</v>
      </c>
    </row>
    <row r="2715" spans="1:2" x14ac:dyDescent="0.25">
      <c r="A2715" s="8">
        <v>43214.083333333336</v>
      </c>
      <c r="B2715" s="9">
        <v>50</v>
      </c>
    </row>
    <row r="2716" spans="1:2" x14ac:dyDescent="0.25">
      <c r="A2716" s="8">
        <v>43214.125</v>
      </c>
      <c r="B2716" s="9">
        <v>48</v>
      </c>
    </row>
    <row r="2717" spans="1:2" x14ac:dyDescent="0.25">
      <c r="A2717" s="8">
        <v>43214.166666666664</v>
      </c>
      <c r="B2717" s="9">
        <v>48</v>
      </c>
    </row>
    <row r="2718" spans="1:2" x14ac:dyDescent="0.25">
      <c r="A2718" s="8">
        <v>43214.208333333336</v>
      </c>
      <c r="B2718" s="9">
        <v>47</v>
      </c>
    </row>
    <row r="2719" spans="1:2" x14ac:dyDescent="0.25">
      <c r="A2719" s="8">
        <v>43214.25</v>
      </c>
      <c r="B2719" s="9">
        <v>46</v>
      </c>
    </row>
    <row r="2720" spans="1:2" x14ac:dyDescent="0.25">
      <c r="A2720" s="8">
        <v>43214.291666666664</v>
      </c>
      <c r="B2720" s="9">
        <v>46</v>
      </c>
    </row>
    <row r="2721" spans="1:2" x14ac:dyDescent="0.25">
      <c r="A2721" s="8">
        <v>43214.333333333336</v>
      </c>
      <c r="B2721" s="9">
        <v>48</v>
      </c>
    </row>
    <row r="2722" spans="1:2" x14ac:dyDescent="0.25">
      <c r="A2722" s="8">
        <v>43214.375</v>
      </c>
      <c r="B2722" s="9">
        <v>52</v>
      </c>
    </row>
    <row r="2723" spans="1:2" x14ac:dyDescent="0.25">
      <c r="A2723" s="8">
        <v>43214.416666666664</v>
      </c>
      <c r="B2723" s="9">
        <v>55</v>
      </c>
    </row>
    <row r="2724" spans="1:2" x14ac:dyDescent="0.25">
      <c r="A2724" s="8">
        <v>43214.458333333336</v>
      </c>
      <c r="B2724" s="9">
        <v>61</v>
      </c>
    </row>
    <row r="2725" spans="1:2" x14ac:dyDescent="0.25">
      <c r="A2725" s="8">
        <v>43214.5</v>
      </c>
      <c r="B2725" s="9">
        <v>63</v>
      </c>
    </row>
    <row r="2726" spans="1:2" x14ac:dyDescent="0.25">
      <c r="A2726" s="8">
        <v>43214.541666666664</v>
      </c>
      <c r="B2726" s="9">
        <v>64</v>
      </c>
    </row>
    <row r="2727" spans="1:2" x14ac:dyDescent="0.25">
      <c r="A2727" s="8">
        <v>43214.583333333336</v>
      </c>
      <c r="B2727" s="9">
        <v>65</v>
      </c>
    </row>
    <row r="2728" spans="1:2" x14ac:dyDescent="0.25">
      <c r="A2728" s="8">
        <v>43214.625</v>
      </c>
      <c r="B2728" s="9">
        <v>64</v>
      </c>
    </row>
    <row r="2729" spans="1:2" x14ac:dyDescent="0.25">
      <c r="A2729" s="8">
        <v>43214.666666666664</v>
      </c>
      <c r="B2729" s="9">
        <v>63</v>
      </c>
    </row>
    <row r="2730" spans="1:2" x14ac:dyDescent="0.25">
      <c r="A2730" s="8">
        <v>43214.708333333336</v>
      </c>
      <c r="B2730" s="9">
        <v>62</v>
      </c>
    </row>
    <row r="2731" spans="1:2" x14ac:dyDescent="0.25">
      <c r="A2731" s="8">
        <v>43214.75</v>
      </c>
      <c r="B2731" s="9">
        <v>61</v>
      </c>
    </row>
    <row r="2732" spans="1:2" x14ac:dyDescent="0.25">
      <c r="A2732" s="8">
        <v>43214.791666666664</v>
      </c>
      <c r="B2732" s="9">
        <v>61</v>
      </c>
    </row>
    <row r="2733" spans="1:2" x14ac:dyDescent="0.25">
      <c r="A2733" s="8">
        <v>43214.833333333336</v>
      </c>
      <c r="B2733" s="9">
        <v>58</v>
      </c>
    </row>
    <row r="2734" spans="1:2" x14ac:dyDescent="0.25">
      <c r="A2734" s="8">
        <v>43214.875</v>
      </c>
      <c r="B2734" s="9">
        <v>57</v>
      </c>
    </row>
    <row r="2735" spans="1:2" x14ac:dyDescent="0.25">
      <c r="A2735" s="8">
        <v>43214.916666666664</v>
      </c>
      <c r="B2735" s="9">
        <v>55</v>
      </c>
    </row>
    <row r="2736" spans="1:2" x14ac:dyDescent="0.25">
      <c r="A2736" s="8">
        <v>43214.958333333336</v>
      </c>
      <c r="B2736" s="9">
        <v>57</v>
      </c>
    </row>
    <row r="2737" spans="1:2" x14ac:dyDescent="0.25">
      <c r="A2737" s="8">
        <v>43215</v>
      </c>
      <c r="B2737" s="9">
        <v>55</v>
      </c>
    </row>
    <row r="2738" spans="1:2" x14ac:dyDescent="0.25">
      <c r="A2738" s="8">
        <v>43215.041666666664</v>
      </c>
      <c r="B2738" s="9">
        <v>56</v>
      </c>
    </row>
    <row r="2739" spans="1:2" x14ac:dyDescent="0.25">
      <c r="A2739" s="8">
        <v>43215.083333333336</v>
      </c>
      <c r="B2739" s="9">
        <v>52</v>
      </c>
    </row>
    <row r="2740" spans="1:2" x14ac:dyDescent="0.25">
      <c r="A2740" s="8">
        <v>43215.125</v>
      </c>
      <c r="B2740" s="9">
        <v>50</v>
      </c>
    </row>
    <row r="2741" spans="1:2" x14ac:dyDescent="0.25">
      <c r="A2741" s="8">
        <v>43215.166666666664</v>
      </c>
      <c r="B2741" s="9">
        <v>52</v>
      </c>
    </row>
    <row r="2742" spans="1:2" x14ac:dyDescent="0.25">
      <c r="A2742" s="8">
        <v>43215.208333333336</v>
      </c>
      <c r="B2742" s="9">
        <v>55</v>
      </c>
    </row>
    <row r="2743" spans="1:2" x14ac:dyDescent="0.25">
      <c r="A2743" s="8">
        <v>43215.25</v>
      </c>
      <c r="B2743" s="9">
        <v>54</v>
      </c>
    </row>
    <row r="2744" spans="1:2" x14ac:dyDescent="0.25">
      <c r="A2744" s="8">
        <v>43215.291666666664</v>
      </c>
      <c r="B2744" s="9">
        <v>52</v>
      </c>
    </row>
    <row r="2745" spans="1:2" x14ac:dyDescent="0.25">
      <c r="A2745" s="8">
        <v>43215.333333333336</v>
      </c>
      <c r="B2745" s="9">
        <v>52</v>
      </c>
    </row>
    <row r="2746" spans="1:2" x14ac:dyDescent="0.25">
      <c r="A2746" s="8">
        <v>43215.375</v>
      </c>
      <c r="B2746" s="9">
        <v>57</v>
      </c>
    </row>
    <row r="2747" spans="1:2" x14ac:dyDescent="0.25">
      <c r="A2747" s="8">
        <v>43215.416666666664</v>
      </c>
      <c r="B2747" s="9">
        <v>61</v>
      </c>
    </row>
    <row r="2748" spans="1:2" x14ac:dyDescent="0.25">
      <c r="A2748" s="8">
        <v>43215.458333333336</v>
      </c>
      <c r="B2748" s="9">
        <v>61</v>
      </c>
    </row>
    <row r="2749" spans="1:2" x14ac:dyDescent="0.25">
      <c r="A2749" s="8">
        <v>43215.5</v>
      </c>
      <c r="B2749" s="9">
        <v>61</v>
      </c>
    </row>
    <row r="2750" spans="1:2" x14ac:dyDescent="0.25">
      <c r="A2750" s="8">
        <v>43215.541666666664</v>
      </c>
      <c r="B2750" s="9">
        <v>61</v>
      </c>
    </row>
    <row r="2751" spans="1:2" x14ac:dyDescent="0.25">
      <c r="A2751" s="8">
        <v>43215.583333333336</v>
      </c>
      <c r="B2751" s="9">
        <v>60</v>
      </c>
    </row>
    <row r="2752" spans="1:2" x14ac:dyDescent="0.25">
      <c r="A2752" s="8">
        <v>43215.625</v>
      </c>
      <c r="B2752" s="9">
        <v>61</v>
      </c>
    </row>
    <row r="2753" spans="1:2" x14ac:dyDescent="0.25">
      <c r="A2753" s="8">
        <v>43215.666666666664</v>
      </c>
      <c r="B2753" s="9">
        <v>59</v>
      </c>
    </row>
    <row r="2754" spans="1:2" x14ac:dyDescent="0.25">
      <c r="A2754" s="8">
        <v>43215.708333333336</v>
      </c>
      <c r="B2754" s="9">
        <v>54</v>
      </c>
    </row>
    <row r="2755" spans="1:2" x14ac:dyDescent="0.25">
      <c r="A2755" s="8">
        <v>43215.75</v>
      </c>
      <c r="B2755" s="9">
        <v>54</v>
      </c>
    </row>
    <row r="2756" spans="1:2" x14ac:dyDescent="0.25">
      <c r="A2756" s="8">
        <v>43215.791666666664</v>
      </c>
      <c r="B2756" s="9">
        <v>54</v>
      </c>
    </row>
    <row r="2757" spans="1:2" x14ac:dyDescent="0.25">
      <c r="A2757" s="8">
        <v>43215.833333333336</v>
      </c>
      <c r="B2757" s="9">
        <v>54</v>
      </c>
    </row>
    <row r="2758" spans="1:2" x14ac:dyDescent="0.25">
      <c r="A2758" s="8">
        <v>43215.875</v>
      </c>
      <c r="B2758" s="9">
        <v>54</v>
      </c>
    </row>
    <row r="2759" spans="1:2" x14ac:dyDescent="0.25">
      <c r="A2759" s="8">
        <v>43215.916666666664</v>
      </c>
      <c r="B2759" s="9">
        <v>54</v>
      </c>
    </row>
    <row r="2760" spans="1:2" x14ac:dyDescent="0.25">
      <c r="A2760" s="8">
        <v>43215.958333333336</v>
      </c>
      <c r="B2760" s="9">
        <v>54</v>
      </c>
    </row>
    <row r="2761" spans="1:2" x14ac:dyDescent="0.25">
      <c r="A2761" s="8">
        <v>43216</v>
      </c>
      <c r="B2761" s="9">
        <v>54</v>
      </c>
    </row>
    <row r="2762" spans="1:2" x14ac:dyDescent="0.25">
      <c r="A2762" s="8">
        <v>43216.041666666664</v>
      </c>
      <c r="B2762" s="9">
        <v>55</v>
      </c>
    </row>
    <row r="2763" spans="1:2" x14ac:dyDescent="0.25">
      <c r="A2763" s="8">
        <v>43216.083333333336</v>
      </c>
      <c r="B2763" s="9">
        <v>54</v>
      </c>
    </row>
    <row r="2764" spans="1:2" x14ac:dyDescent="0.25">
      <c r="A2764" s="8">
        <v>43216.125</v>
      </c>
      <c r="B2764" s="9">
        <v>55</v>
      </c>
    </row>
    <row r="2765" spans="1:2" x14ac:dyDescent="0.25">
      <c r="A2765" s="8">
        <v>43216.166666666664</v>
      </c>
      <c r="B2765" s="9">
        <v>57</v>
      </c>
    </row>
    <row r="2766" spans="1:2" x14ac:dyDescent="0.25">
      <c r="A2766" s="8">
        <v>43216.208333333336</v>
      </c>
      <c r="B2766" s="9">
        <v>58</v>
      </c>
    </row>
    <row r="2767" spans="1:2" x14ac:dyDescent="0.25">
      <c r="A2767" s="8">
        <v>43216.25</v>
      </c>
      <c r="B2767" s="9">
        <v>57</v>
      </c>
    </row>
    <row r="2768" spans="1:2" x14ac:dyDescent="0.25">
      <c r="A2768" s="8">
        <v>43216.291666666664</v>
      </c>
      <c r="B2768" s="9">
        <v>57</v>
      </c>
    </row>
    <row r="2769" spans="1:2" x14ac:dyDescent="0.25">
      <c r="A2769" s="8">
        <v>43216.333333333336</v>
      </c>
      <c r="B2769" s="9">
        <v>58</v>
      </c>
    </row>
    <row r="2770" spans="1:2" x14ac:dyDescent="0.25">
      <c r="A2770" s="8">
        <v>43216.375</v>
      </c>
      <c r="B2770" s="9">
        <v>57</v>
      </c>
    </row>
    <row r="2771" spans="1:2" x14ac:dyDescent="0.25">
      <c r="A2771" s="8">
        <v>43216.416666666664</v>
      </c>
      <c r="B2771" s="9">
        <v>57</v>
      </c>
    </row>
    <row r="2772" spans="1:2" x14ac:dyDescent="0.25">
      <c r="A2772" s="8">
        <v>43216.458333333336</v>
      </c>
      <c r="B2772" s="9">
        <v>59</v>
      </c>
    </row>
    <row r="2773" spans="1:2" x14ac:dyDescent="0.25">
      <c r="A2773" s="8">
        <v>43216.5</v>
      </c>
      <c r="B2773" s="9">
        <v>63</v>
      </c>
    </row>
    <row r="2774" spans="1:2" x14ac:dyDescent="0.25">
      <c r="A2774" s="8">
        <v>43216.541666666664</v>
      </c>
      <c r="B2774" s="9">
        <v>63</v>
      </c>
    </row>
    <row r="2775" spans="1:2" x14ac:dyDescent="0.25">
      <c r="A2775" s="8">
        <v>43216.583333333336</v>
      </c>
      <c r="B2775" s="9">
        <v>65</v>
      </c>
    </row>
    <row r="2776" spans="1:2" x14ac:dyDescent="0.25">
      <c r="A2776" s="8">
        <v>43216.625</v>
      </c>
      <c r="B2776" s="9">
        <v>66</v>
      </c>
    </row>
    <row r="2777" spans="1:2" x14ac:dyDescent="0.25">
      <c r="A2777" s="8">
        <v>43216.666666666664</v>
      </c>
      <c r="B2777" s="9">
        <v>68</v>
      </c>
    </row>
    <row r="2778" spans="1:2" x14ac:dyDescent="0.25">
      <c r="A2778" s="8">
        <v>43216.708333333336</v>
      </c>
      <c r="B2778" s="9">
        <v>69</v>
      </c>
    </row>
    <row r="2779" spans="1:2" x14ac:dyDescent="0.25">
      <c r="A2779" s="8">
        <v>43216.75</v>
      </c>
      <c r="B2779" s="9">
        <v>70</v>
      </c>
    </row>
    <row r="2780" spans="1:2" x14ac:dyDescent="0.25">
      <c r="A2780" s="8">
        <v>43216.791666666664</v>
      </c>
      <c r="B2780" s="9">
        <v>70</v>
      </c>
    </row>
    <row r="2781" spans="1:2" x14ac:dyDescent="0.25">
      <c r="A2781" s="8">
        <v>43216.833333333336</v>
      </c>
      <c r="B2781" s="9">
        <v>64</v>
      </c>
    </row>
    <row r="2782" spans="1:2" x14ac:dyDescent="0.25">
      <c r="A2782" s="8">
        <v>43216.875</v>
      </c>
      <c r="B2782" s="9">
        <v>64</v>
      </c>
    </row>
    <row r="2783" spans="1:2" x14ac:dyDescent="0.25">
      <c r="A2783" s="8">
        <v>43216.916666666664</v>
      </c>
      <c r="B2783" s="9">
        <v>63</v>
      </c>
    </row>
    <row r="2784" spans="1:2" x14ac:dyDescent="0.25">
      <c r="A2784" s="8">
        <v>43216.958333333336</v>
      </c>
      <c r="B2784" s="9">
        <v>60</v>
      </c>
    </row>
    <row r="2785" spans="1:2" x14ac:dyDescent="0.25">
      <c r="A2785" s="8">
        <v>43217</v>
      </c>
      <c r="B2785" s="9">
        <v>57</v>
      </c>
    </row>
    <row r="2786" spans="1:2" x14ac:dyDescent="0.25">
      <c r="A2786" s="8">
        <v>43217.041666666664</v>
      </c>
      <c r="B2786" s="9">
        <v>57</v>
      </c>
    </row>
    <row r="2787" spans="1:2" x14ac:dyDescent="0.25">
      <c r="A2787" s="8">
        <v>43217.083333333336</v>
      </c>
      <c r="B2787" s="9">
        <v>55</v>
      </c>
    </row>
    <row r="2788" spans="1:2" x14ac:dyDescent="0.25">
      <c r="A2788" s="8">
        <v>43217.125</v>
      </c>
      <c r="B2788" s="9">
        <v>55</v>
      </c>
    </row>
    <row r="2789" spans="1:2" x14ac:dyDescent="0.25">
      <c r="A2789" s="8">
        <v>43217.166666666664</v>
      </c>
      <c r="B2789" s="9">
        <v>54</v>
      </c>
    </row>
    <row r="2790" spans="1:2" x14ac:dyDescent="0.25">
      <c r="A2790" s="8">
        <v>43217.208333333336</v>
      </c>
      <c r="B2790" s="9">
        <v>53</v>
      </c>
    </row>
    <row r="2791" spans="1:2" x14ac:dyDescent="0.25">
      <c r="A2791" s="8">
        <v>43217.25</v>
      </c>
      <c r="B2791" s="9">
        <v>52</v>
      </c>
    </row>
    <row r="2792" spans="1:2" x14ac:dyDescent="0.25">
      <c r="A2792" s="8">
        <v>43217.291666666664</v>
      </c>
      <c r="B2792" s="9">
        <v>52</v>
      </c>
    </row>
    <row r="2793" spans="1:2" x14ac:dyDescent="0.25">
      <c r="A2793" s="8">
        <v>43217.333333333336</v>
      </c>
      <c r="B2793" s="9">
        <v>53</v>
      </c>
    </row>
    <row r="2794" spans="1:2" x14ac:dyDescent="0.25">
      <c r="A2794" s="8">
        <v>43217.375</v>
      </c>
      <c r="B2794" s="9">
        <v>52</v>
      </c>
    </row>
    <row r="2795" spans="1:2" x14ac:dyDescent="0.25">
      <c r="A2795" s="8">
        <v>43217.416666666664</v>
      </c>
      <c r="B2795" s="9">
        <v>52</v>
      </c>
    </row>
    <row r="2796" spans="1:2" x14ac:dyDescent="0.25">
      <c r="A2796" s="8">
        <v>43217.458333333336</v>
      </c>
      <c r="B2796" s="9">
        <v>56</v>
      </c>
    </row>
    <row r="2797" spans="1:2" x14ac:dyDescent="0.25">
      <c r="A2797" s="8">
        <v>43217.5</v>
      </c>
      <c r="B2797" s="9">
        <v>54</v>
      </c>
    </row>
    <row r="2798" spans="1:2" x14ac:dyDescent="0.25">
      <c r="A2798" s="8">
        <v>43217.541666666664</v>
      </c>
      <c r="B2798" s="9">
        <v>54</v>
      </c>
    </row>
    <row r="2799" spans="1:2" x14ac:dyDescent="0.25">
      <c r="A2799" s="8">
        <v>43217.583333333336</v>
      </c>
      <c r="B2799" s="9">
        <v>51</v>
      </c>
    </row>
    <row r="2800" spans="1:2" x14ac:dyDescent="0.25">
      <c r="A2800" s="8">
        <v>43217.625</v>
      </c>
      <c r="B2800" s="9">
        <v>52</v>
      </c>
    </row>
    <row r="2801" spans="1:2" x14ac:dyDescent="0.25">
      <c r="A2801" s="8">
        <v>43217.666666666664</v>
      </c>
      <c r="B2801" s="9">
        <v>50</v>
      </c>
    </row>
    <row r="2802" spans="1:2" x14ac:dyDescent="0.25">
      <c r="A2802" s="8">
        <v>43217.708333333336</v>
      </c>
      <c r="B2802" s="9">
        <v>50</v>
      </c>
    </row>
    <row r="2803" spans="1:2" x14ac:dyDescent="0.25">
      <c r="A2803" s="8">
        <v>43217.75</v>
      </c>
      <c r="B2803" s="9">
        <v>48</v>
      </c>
    </row>
    <row r="2804" spans="1:2" x14ac:dyDescent="0.25">
      <c r="A2804" s="8">
        <v>43217.791666666664</v>
      </c>
      <c r="B2804" s="9">
        <v>50</v>
      </c>
    </row>
    <row r="2805" spans="1:2" x14ac:dyDescent="0.25">
      <c r="A2805" s="8">
        <v>43217.833333333336</v>
      </c>
      <c r="B2805" s="9">
        <v>50</v>
      </c>
    </row>
    <row r="2806" spans="1:2" x14ac:dyDescent="0.25">
      <c r="A2806" s="8">
        <v>43217.875</v>
      </c>
      <c r="B2806" s="9">
        <v>52</v>
      </c>
    </row>
    <row r="2807" spans="1:2" x14ac:dyDescent="0.25">
      <c r="A2807" s="8">
        <v>43217.916666666664</v>
      </c>
      <c r="B2807" s="9">
        <v>54</v>
      </c>
    </row>
    <row r="2808" spans="1:2" x14ac:dyDescent="0.25">
      <c r="A2808" s="8">
        <v>43217.958333333336</v>
      </c>
      <c r="B2808" s="9">
        <v>53</v>
      </c>
    </row>
    <row r="2809" spans="1:2" x14ac:dyDescent="0.25">
      <c r="A2809" s="8">
        <v>43218</v>
      </c>
      <c r="B2809" s="9">
        <v>54</v>
      </c>
    </row>
    <row r="2810" spans="1:2" x14ac:dyDescent="0.25">
      <c r="A2810" s="8">
        <v>43218.041666666664</v>
      </c>
      <c r="B2810" s="9">
        <v>53</v>
      </c>
    </row>
    <row r="2811" spans="1:2" x14ac:dyDescent="0.25">
      <c r="A2811" s="8">
        <v>43218.083333333336</v>
      </c>
      <c r="B2811" s="9">
        <v>53</v>
      </c>
    </row>
    <row r="2812" spans="1:2" x14ac:dyDescent="0.25">
      <c r="A2812" s="8">
        <v>43218.125</v>
      </c>
      <c r="B2812" s="9">
        <v>54</v>
      </c>
    </row>
    <row r="2813" spans="1:2" x14ac:dyDescent="0.25">
      <c r="A2813" s="8">
        <v>43218.166666666664</v>
      </c>
      <c r="B2813" s="9">
        <v>54</v>
      </c>
    </row>
    <row r="2814" spans="1:2" x14ac:dyDescent="0.25">
      <c r="A2814" s="8">
        <v>43218.208333333336</v>
      </c>
      <c r="B2814" s="9">
        <v>52</v>
      </c>
    </row>
    <row r="2815" spans="1:2" x14ac:dyDescent="0.25">
      <c r="A2815" s="8">
        <v>43218.25</v>
      </c>
      <c r="B2815" s="9">
        <v>52</v>
      </c>
    </row>
    <row r="2816" spans="1:2" x14ac:dyDescent="0.25">
      <c r="A2816" s="8">
        <v>43218.291666666664</v>
      </c>
      <c r="B2816" s="9">
        <v>52</v>
      </c>
    </row>
    <row r="2817" spans="1:2" x14ac:dyDescent="0.25">
      <c r="A2817" s="8">
        <v>43218.333333333336</v>
      </c>
      <c r="B2817" s="9">
        <v>54</v>
      </c>
    </row>
    <row r="2818" spans="1:2" x14ac:dyDescent="0.25">
      <c r="A2818" s="8">
        <v>43218.375</v>
      </c>
      <c r="B2818" s="9">
        <v>54</v>
      </c>
    </row>
    <row r="2819" spans="1:2" x14ac:dyDescent="0.25">
      <c r="A2819" s="8">
        <v>43218.416666666664</v>
      </c>
      <c r="B2819" s="9">
        <v>55</v>
      </c>
    </row>
    <row r="2820" spans="1:2" x14ac:dyDescent="0.25">
      <c r="A2820" s="8">
        <v>43218.458333333336</v>
      </c>
      <c r="B2820" s="9">
        <v>61</v>
      </c>
    </row>
    <row r="2821" spans="1:2" x14ac:dyDescent="0.25">
      <c r="A2821" s="8">
        <v>43218.5</v>
      </c>
      <c r="B2821" s="9">
        <v>61</v>
      </c>
    </row>
    <row r="2822" spans="1:2" x14ac:dyDescent="0.25">
      <c r="A2822" s="8">
        <v>43218.541666666664</v>
      </c>
      <c r="B2822" s="9">
        <v>63</v>
      </c>
    </row>
    <row r="2823" spans="1:2" x14ac:dyDescent="0.25">
      <c r="A2823" s="8">
        <v>43218.583333333336</v>
      </c>
      <c r="B2823" s="9">
        <v>63</v>
      </c>
    </row>
    <row r="2824" spans="1:2" x14ac:dyDescent="0.25">
      <c r="A2824" s="8">
        <v>43218.625</v>
      </c>
      <c r="B2824" s="9">
        <v>64</v>
      </c>
    </row>
    <row r="2825" spans="1:2" x14ac:dyDescent="0.25">
      <c r="A2825" s="8">
        <v>43218.666666666664</v>
      </c>
      <c r="B2825" s="9">
        <v>64</v>
      </c>
    </row>
    <row r="2826" spans="1:2" x14ac:dyDescent="0.25">
      <c r="A2826" s="8">
        <v>43218.708333333336</v>
      </c>
      <c r="B2826" s="9">
        <v>65</v>
      </c>
    </row>
    <row r="2827" spans="1:2" x14ac:dyDescent="0.25">
      <c r="A2827" s="8">
        <v>43218.75</v>
      </c>
      <c r="B2827" s="9">
        <v>64</v>
      </c>
    </row>
    <row r="2828" spans="1:2" x14ac:dyDescent="0.25">
      <c r="A2828" s="8">
        <v>43218.791666666664</v>
      </c>
      <c r="B2828" s="9">
        <v>61</v>
      </c>
    </row>
    <row r="2829" spans="1:2" x14ac:dyDescent="0.25">
      <c r="A2829" s="8">
        <v>43218.833333333336</v>
      </c>
      <c r="B2829" s="9">
        <v>60</v>
      </c>
    </row>
    <row r="2830" spans="1:2" x14ac:dyDescent="0.25">
      <c r="A2830" s="8">
        <v>43218.875</v>
      </c>
      <c r="B2830" s="9">
        <v>57</v>
      </c>
    </row>
    <row r="2831" spans="1:2" x14ac:dyDescent="0.25">
      <c r="A2831" s="8">
        <v>43218.916666666664</v>
      </c>
      <c r="B2831" s="9">
        <v>55</v>
      </c>
    </row>
    <row r="2832" spans="1:2" x14ac:dyDescent="0.25">
      <c r="A2832" s="8">
        <v>43218.958333333336</v>
      </c>
      <c r="B2832" s="9">
        <v>54</v>
      </c>
    </row>
    <row r="2833" spans="1:2" x14ac:dyDescent="0.25">
      <c r="A2833" s="8">
        <v>43219</v>
      </c>
      <c r="B2833" s="9">
        <v>55</v>
      </c>
    </row>
    <row r="2834" spans="1:2" x14ac:dyDescent="0.25">
      <c r="A2834" s="8">
        <v>43219.041666666664</v>
      </c>
      <c r="B2834" s="9">
        <v>54</v>
      </c>
    </row>
    <row r="2835" spans="1:2" x14ac:dyDescent="0.25">
      <c r="A2835" s="8">
        <v>43219.083333333336</v>
      </c>
      <c r="B2835" s="9">
        <v>54</v>
      </c>
    </row>
    <row r="2836" spans="1:2" x14ac:dyDescent="0.25">
      <c r="A2836" s="8">
        <v>43219.125</v>
      </c>
      <c r="B2836" s="9">
        <v>55</v>
      </c>
    </row>
    <row r="2837" spans="1:2" x14ac:dyDescent="0.25">
      <c r="A2837" s="8">
        <v>43219.166666666664</v>
      </c>
      <c r="B2837" s="9">
        <v>54</v>
      </c>
    </row>
    <row r="2838" spans="1:2" x14ac:dyDescent="0.25">
      <c r="A2838" s="8">
        <v>43219.208333333336</v>
      </c>
      <c r="B2838" s="9">
        <v>53</v>
      </c>
    </row>
    <row r="2839" spans="1:2" x14ac:dyDescent="0.25">
      <c r="A2839" s="8">
        <v>43219.25</v>
      </c>
      <c r="B2839" s="9">
        <v>54</v>
      </c>
    </row>
    <row r="2840" spans="1:2" x14ac:dyDescent="0.25">
      <c r="A2840" s="8">
        <v>43219.291666666664</v>
      </c>
      <c r="B2840" s="9">
        <v>52</v>
      </c>
    </row>
    <row r="2841" spans="1:2" x14ac:dyDescent="0.25">
      <c r="A2841" s="8">
        <v>43219.333333333336</v>
      </c>
      <c r="B2841" s="9">
        <v>50</v>
      </c>
    </row>
    <row r="2842" spans="1:2" x14ac:dyDescent="0.25">
      <c r="A2842" s="8">
        <v>43219.375</v>
      </c>
      <c r="B2842" s="9">
        <v>52</v>
      </c>
    </row>
    <row r="2843" spans="1:2" x14ac:dyDescent="0.25">
      <c r="A2843" s="8">
        <v>43219.416666666664</v>
      </c>
      <c r="B2843" s="9">
        <v>50</v>
      </c>
    </row>
    <row r="2844" spans="1:2" x14ac:dyDescent="0.25">
      <c r="A2844" s="8">
        <v>43219.458333333336</v>
      </c>
      <c r="B2844" s="9">
        <v>53</v>
      </c>
    </row>
    <row r="2845" spans="1:2" x14ac:dyDescent="0.25">
      <c r="A2845" s="8">
        <v>43219.5</v>
      </c>
      <c r="B2845" s="9">
        <v>55</v>
      </c>
    </row>
    <row r="2846" spans="1:2" x14ac:dyDescent="0.25">
      <c r="A2846" s="8">
        <v>43219.541666666664</v>
      </c>
      <c r="B2846" s="9">
        <v>55</v>
      </c>
    </row>
    <row r="2847" spans="1:2" x14ac:dyDescent="0.25">
      <c r="A2847" s="8">
        <v>43219.583333333336</v>
      </c>
      <c r="B2847" s="9">
        <v>57</v>
      </c>
    </row>
    <row r="2848" spans="1:2" x14ac:dyDescent="0.25">
      <c r="A2848" s="8">
        <v>43219.625</v>
      </c>
      <c r="B2848" s="9">
        <v>57</v>
      </c>
    </row>
    <row r="2849" spans="1:2" x14ac:dyDescent="0.25">
      <c r="A2849" s="8">
        <v>43219.666666666664</v>
      </c>
      <c r="B2849" s="9">
        <v>55</v>
      </c>
    </row>
    <row r="2850" spans="1:2" x14ac:dyDescent="0.25">
      <c r="A2850" s="8">
        <v>43219.708333333336</v>
      </c>
      <c r="B2850" s="9">
        <v>54</v>
      </c>
    </row>
    <row r="2851" spans="1:2" x14ac:dyDescent="0.25">
      <c r="A2851" s="8">
        <v>43219.75</v>
      </c>
      <c r="B2851" s="9">
        <v>54</v>
      </c>
    </row>
    <row r="2852" spans="1:2" x14ac:dyDescent="0.25">
      <c r="A2852" s="8">
        <v>43219.791666666664</v>
      </c>
      <c r="B2852" s="9">
        <v>52</v>
      </c>
    </row>
    <row r="2853" spans="1:2" x14ac:dyDescent="0.25">
      <c r="A2853" s="8">
        <v>43219.833333333336</v>
      </c>
      <c r="B2853" s="9">
        <v>50</v>
      </c>
    </row>
    <row r="2854" spans="1:2" x14ac:dyDescent="0.25">
      <c r="A2854" s="8">
        <v>43219.875</v>
      </c>
      <c r="B2854" s="9">
        <v>48</v>
      </c>
    </row>
    <row r="2855" spans="1:2" x14ac:dyDescent="0.25">
      <c r="A2855" s="8">
        <v>43219.916666666664</v>
      </c>
      <c r="B2855" s="9">
        <v>48</v>
      </c>
    </row>
    <row r="2856" spans="1:2" x14ac:dyDescent="0.25">
      <c r="A2856" s="8">
        <v>43219.958333333336</v>
      </c>
      <c r="B2856" s="9">
        <v>49</v>
      </c>
    </row>
    <row r="2857" spans="1:2" x14ac:dyDescent="0.25">
      <c r="A2857" s="8">
        <v>43220</v>
      </c>
      <c r="B2857" s="9">
        <v>48</v>
      </c>
    </row>
    <row r="2858" spans="1:2" x14ac:dyDescent="0.25">
      <c r="A2858" s="8">
        <v>43220.041666666664</v>
      </c>
      <c r="B2858" s="9">
        <v>50</v>
      </c>
    </row>
    <row r="2859" spans="1:2" x14ac:dyDescent="0.25">
      <c r="A2859" s="8">
        <v>43220.083333333336</v>
      </c>
      <c r="B2859" s="9">
        <v>50</v>
      </c>
    </row>
    <row r="2860" spans="1:2" x14ac:dyDescent="0.25">
      <c r="A2860" s="8">
        <v>43220.125</v>
      </c>
      <c r="B2860" s="9">
        <v>48</v>
      </c>
    </row>
    <row r="2861" spans="1:2" x14ac:dyDescent="0.25">
      <c r="A2861" s="8">
        <v>43220.166666666664</v>
      </c>
      <c r="B2861" s="9">
        <v>48</v>
      </c>
    </row>
    <row r="2862" spans="1:2" x14ac:dyDescent="0.25">
      <c r="A2862" s="8">
        <v>43220.208333333336</v>
      </c>
      <c r="B2862" s="9">
        <v>49</v>
      </c>
    </row>
    <row r="2863" spans="1:2" x14ac:dyDescent="0.25">
      <c r="A2863" s="8">
        <v>43220.25</v>
      </c>
      <c r="B2863" s="9">
        <v>46</v>
      </c>
    </row>
    <row r="2864" spans="1:2" x14ac:dyDescent="0.25">
      <c r="A2864" s="8">
        <v>43220.291666666664</v>
      </c>
      <c r="B2864" s="9">
        <v>48</v>
      </c>
    </row>
    <row r="2865" spans="1:2" x14ac:dyDescent="0.25">
      <c r="A2865" s="8">
        <v>43220.333333333336</v>
      </c>
      <c r="B2865" s="9">
        <v>49</v>
      </c>
    </row>
    <row r="2866" spans="1:2" x14ac:dyDescent="0.25">
      <c r="A2866" s="8">
        <v>43220.375</v>
      </c>
      <c r="B2866" s="9">
        <v>50</v>
      </c>
    </row>
    <row r="2867" spans="1:2" x14ac:dyDescent="0.25">
      <c r="A2867" s="8">
        <v>43220.416666666664</v>
      </c>
      <c r="B2867" s="9">
        <v>50</v>
      </c>
    </row>
    <row r="2868" spans="1:2" x14ac:dyDescent="0.25">
      <c r="A2868" s="8">
        <v>43220.458333333336</v>
      </c>
      <c r="B2868" s="9">
        <v>48</v>
      </c>
    </row>
    <row r="2869" spans="1:2" x14ac:dyDescent="0.25">
      <c r="A2869" s="8">
        <v>43220.5</v>
      </c>
      <c r="B2869" s="9">
        <v>45</v>
      </c>
    </row>
    <row r="2870" spans="1:2" x14ac:dyDescent="0.25">
      <c r="A2870" s="8">
        <v>43220.541666666664</v>
      </c>
      <c r="B2870" s="9">
        <v>46</v>
      </c>
    </row>
    <row r="2871" spans="1:2" x14ac:dyDescent="0.25">
      <c r="A2871" s="8">
        <v>43220.583333333336</v>
      </c>
      <c r="B2871" s="9">
        <v>49</v>
      </c>
    </row>
    <row r="2872" spans="1:2" x14ac:dyDescent="0.25">
      <c r="A2872" s="8">
        <v>43220.625</v>
      </c>
      <c r="B2872" s="9">
        <v>50</v>
      </c>
    </row>
    <row r="2873" spans="1:2" x14ac:dyDescent="0.25">
      <c r="A2873" s="8">
        <v>43220.666666666664</v>
      </c>
      <c r="B2873" s="9">
        <v>48</v>
      </c>
    </row>
    <row r="2874" spans="1:2" x14ac:dyDescent="0.25">
      <c r="A2874" s="8">
        <v>43220.708333333336</v>
      </c>
      <c r="B2874" s="9">
        <v>50</v>
      </c>
    </row>
    <row r="2875" spans="1:2" x14ac:dyDescent="0.25">
      <c r="A2875" s="8">
        <v>43220.75</v>
      </c>
      <c r="B2875" s="9">
        <v>52</v>
      </c>
    </row>
    <row r="2876" spans="1:2" x14ac:dyDescent="0.25">
      <c r="A2876" s="8">
        <v>43220.791666666664</v>
      </c>
      <c r="B2876" s="9">
        <v>52</v>
      </c>
    </row>
    <row r="2877" spans="1:2" x14ac:dyDescent="0.25">
      <c r="A2877" s="8">
        <v>43220.833333333336</v>
      </c>
      <c r="B2877" s="9">
        <v>50</v>
      </c>
    </row>
    <row r="2878" spans="1:2" x14ac:dyDescent="0.25">
      <c r="A2878" s="8">
        <v>43220.875</v>
      </c>
      <c r="B2878" s="9">
        <v>50</v>
      </c>
    </row>
    <row r="2879" spans="1:2" x14ac:dyDescent="0.25">
      <c r="A2879" s="8">
        <v>43220.916666666664</v>
      </c>
      <c r="B2879" s="9">
        <v>52</v>
      </c>
    </row>
    <row r="2880" spans="1:2" x14ac:dyDescent="0.25">
      <c r="A2880" s="8">
        <v>43220.958333333336</v>
      </c>
      <c r="B2880" s="9">
        <v>51</v>
      </c>
    </row>
    <row r="2881" spans="1:2" x14ac:dyDescent="0.25">
      <c r="A2881" s="8">
        <v>43221</v>
      </c>
      <c r="B2881" s="9">
        <v>50</v>
      </c>
    </row>
    <row r="2882" spans="1:2" x14ac:dyDescent="0.25">
      <c r="A2882" s="8">
        <v>43221.041666666664</v>
      </c>
      <c r="B2882" s="9">
        <v>50</v>
      </c>
    </row>
    <row r="2883" spans="1:2" x14ac:dyDescent="0.25">
      <c r="A2883" s="8">
        <v>43221.083333333336</v>
      </c>
      <c r="B2883" s="9">
        <v>51</v>
      </c>
    </row>
    <row r="2884" spans="1:2" x14ac:dyDescent="0.25">
      <c r="A2884" s="8">
        <v>43221.125</v>
      </c>
      <c r="B2884" s="9">
        <v>52</v>
      </c>
    </row>
    <row r="2885" spans="1:2" x14ac:dyDescent="0.25">
      <c r="A2885" s="8">
        <v>43221.166666666664</v>
      </c>
      <c r="B2885" s="9">
        <v>52</v>
      </c>
    </row>
    <row r="2886" spans="1:2" x14ac:dyDescent="0.25">
      <c r="A2886" s="8">
        <v>43221.208333333336</v>
      </c>
      <c r="B2886" s="9">
        <v>52</v>
      </c>
    </row>
    <row r="2887" spans="1:2" x14ac:dyDescent="0.25">
      <c r="A2887" s="8">
        <v>43221.25</v>
      </c>
      <c r="B2887" s="9">
        <v>52</v>
      </c>
    </row>
    <row r="2888" spans="1:2" x14ac:dyDescent="0.25">
      <c r="A2888" s="8">
        <v>43221.291666666664</v>
      </c>
      <c r="B2888" s="9">
        <v>52</v>
      </c>
    </row>
    <row r="2889" spans="1:2" x14ac:dyDescent="0.25">
      <c r="A2889" s="8">
        <v>43221.333333333336</v>
      </c>
      <c r="B2889" s="9">
        <v>54</v>
      </c>
    </row>
    <row r="2890" spans="1:2" x14ac:dyDescent="0.25">
      <c r="A2890" s="8">
        <v>43221.375</v>
      </c>
      <c r="B2890" s="9">
        <v>57</v>
      </c>
    </row>
    <row r="2891" spans="1:2" x14ac:dyDescent="0.25">
      <c r="A2891" s="8">
        <v>43221.416666666664</v>
      </c>
      <c r="B2891" s="9">
        <v>61</v>
      </c>
    </row>
    <row r="2892" spans="1:2" x14ac:dyDescent="0.25">
      <c r="A2892" s="8">
        <v>43221.458333333336</v>
      </c>
      <c r="B2892" s="9">
        <v>65</v>
      </c>
    </row>
    <row r="2893" spans="1:2" x14ac:dyDescent="0.25">
      <c r="A2893" s="8">
        <v>43221.5</v>
      </c>
      <c r="B2893" s="9">
        <v>68</v>
      </c>
    </row>
    <row r="2894" spans="1:2" x14ac:dyDescent="0.25">
      <c r="A2894" s="8">
        <v>43221.541666666664</v>
      </c>
      <c r="B2894" s="9">
        <v>70</v>
      </c>
    </row>
    <row r="2895" spans="1:2" x14ac:dyDescent="0.25">
      <c r="A2895" s="8">
        <v>43221.583333333336</v>
      </c>
      <c r="B2895" s="9">
        <v>73</v>
      </c>
    </row>
    <row r="2896" spans="1:2" x14ac:dyDescent="0.25">
      <c r="A2896" s="8">
        <v>43221.625</v>
      </c>
      <c r="B2896" s="9">
        <v>75</v>
      </c>
    </row>
    <row r="2897" spans="1:2" x14ac:dyDescent="0.25">
      <c r="A2897" s="8">
        <v>43221.666666666664</v>
      </c>
      <c r="B2897" s="9">
        <v>75</v>
      </c>
    </row>
    <row r="2898" spans="1:2" x14ac:dyDescent="0.25">
      <c r="A2898" s="8">
        <v>43221.708333333336</v>
      </c>
      <c r="B2898" s="9">
        <v>81</v>
      </c>
    </row>
    <row r="2899" spans="1:2" x14ac:dyDescent="0.25">
      <c r="A2899" s="8">
        <v>43221.75</v>
      </c>
      <c r="B2899" s="9">
        <v>79</v>
      </c>
    </row>
    <row r="2900" spans="1:2" x14ac:dyDescent="0.25">
      <c r="A2900" s="8">
        <v>43221.791666666664</v>
      </c>
      <c r="B2900" s="9">
        <v>75</v>
      </c>
    </row>
    <row r="2901" spans="1:2" x14ac:dyDescent="0.25">
      <c r="A2901" s="8">
        <v>43221.833333333336</v>
      </c>
      <c r="B2901" s="9">
        <v>74</v>
      </c>
    </row>
    <row r="2902" spans="1:2" x14ac:dyDescent="0.25">
      <c r="A2902" s="8">
        <v>43221.875</v>
      </c>
      <c r="B2902" s="9">
        <v>72</v>
      </c>
    </row>
    <row r="2903" spans="1:2" x14ac:dyDescent="0.25">
      <c r="A2903" s="8">
        <v>43221.916666666664</v>
      </c>
      <c r="B2903" s="9">
        <v>72</v>
      </c>
    </row>
    <row r="2904" spans="1:2" x14ac:dyDescent="0.25">
      <c r="A2904" s="8">
        <v>43221.958333333336</v>
      </c>
      <c r="B2904" s="9">
        <v>73</v>
      </c>
    </row>
    <row r="2905" spans="1:2" x14ac:dyDescent="0.25">
      <c r="A2905" s="8">
        <v>43222</v>
      </c>
      <c r="B2905" s="9">
        <v>72</v>
      </c>
    </row>
    <row r="2906" spans="1:2" x14ac:dyDescent="0.25">
      <c r="A2906" s="8">
        <v>43222.041666666664</v>
      </c>
      <c r="B2906" s="9">
        <v>70</v>
      </c>
    </row>
    <row r="2907" spans="1:2" x14ac:dyDescent="0.25">
      <c r="A2907" s="8">
        <v>43222.083333333336</v>
      </c>
      <c r="B2907" s="9">
        <v>70</v>
      </c>
    </row>
    <row r="2908" spans="1:2" x14ac:dyDescent="0.25">
      <c r="A2908" s="8">
        <v>43222.125</v>
      </c>
      <c r="B2908" s="9">
        <v>70</v>
      </c>
    </row>
    <row r="2909" spans="1:2" x14ac:dyDescent="0.25">
      <c r="A2909" s="8">
        <v>43222.166666666664</v>
      </c>
      <c r="B2909" s="9">
        <v>68</v>
      </c>
    </row>
    <row r="2910" spans="1:2" x14ac:dyDescent="0.25">
      <c r="A2910" s="8">
        <v>43222.208333333336</v>
      </c>
      <c r="B2910" s="9">
        <v>67</v>
      </c>
    </row>
    <row r="2911" spans="1:2" x14ac:dyDescent="0.25">
      <c r="A2911" s="8">
        <v>43222.25</v>
      </c>
      <c r="B2911" s="9">
        <v>66</v>
      </c>
    </row>
    <row r="2912" spans="1:2" x14ac:dyDescent="0.25">
      <c r="A2912" s="8">
        <v>43222.291666666664</v>
      </c>
      <c r="B2912" s="9">
        <v>66</v>
      </c>
    </row>
    <row r="2913" spans="1:2" x14ac:dyDescent="0.25">
      <c r="A2913" s="8">
        <v>43222.333333333336</v>
      </c>
      <c r="B2913" s="9">
        <v>70</v>
      </c>
    </row>
    <row r="2914" spans="1:2" x14ac:dyDescent="0.25">
      <c r="A2914" s="8">
        <v>43222.375</v>
      </c>
      <c r="B2914" s="9">
        <v>75</v>
      </c>
    </row>
    <row r="2915" spans="1:2" x14ac:dyDescent="0.25">
      <c r="A2915" s="8">
        <v>43222.416666666664</v>
      </c>
      <c r="B2915" s="9">
        <v>81</v>
      </c>
    </row>
    <row r="2916" spans="1:2" x14ac:dyDescent="0.25">
      <c r="A2916" s="8">
        <v>43222.458333333336</v>
      </c>
      <c r="B2916" s="9">
        <v>82</v>
      </c>
    </row>
    <row r="2917" spans="1:2" x14ac:dyDescent="0.25">
      <c r="A2917" s="8">
        <v>43222.5</v>
      </c>
      <c r="B2917" s="9">
        <v>84</v>
      </c>
    </row>
    <row r="2918" spans="1:2" x14ac:dyDescent="0.25">
      <c r="A2918" s="8">
        <v>43222.541666666664</v>
      </c>
      <c r="B2918" s="9">
        <v>86</v>
      </c>
    </row>
    <row r="2919" spans="1:2" x14ac:dyDescent="0.25">
      <c r="A2919" s="8">
        <v>43222.583333333336</v>
      </c>
      <c r="B2919" s="9">
        <v>88</v>
      </c>
    </row>
    <row r="2920" spans="1:2" x14ac:dyDescent="0.25">
      <c r="A2920" s="8">
        <v>43222.625</v>
      </c>
      <c r="B2920" s="9">
        <v>90</v>
      </c>
    </row>
    <row r="2921" spans="1:2" x14ac:dyDescent="0.25">
      <c r="A2921" s="8">
        <v>43222.666666666664</v>
      </c>
      <c r="B2921" s="9">
        <v>90</v>
      </c>
    </row>
    <row r="2922" spans="1:2" x14ac:dyDescent="0.25">
      <c r="A2922" s="8">
        <v>43222.708333333336</v>
      </c>
      <c r="B2922" s="9">
        <v>89</v>
      </c>
    </row>
    <row r="2923" spans="1:2" x14ac:dyDescent="0.25">
      <c r="A2923" s="8">
        <v>43222.75</v>
      </c>
      <c r="B2923" s="9">
        <v>90</v>
      </c>
    </row>
    <row r="2924" spans="1:2" x14ac:dyDescent="0.25">
      <c r="A2924" s="8">
        <v>43222.791666666664</v>
      </c>
      <c r="B2924" s="9">
        <v>88</v>
      </c>
    </row>
    <row r="2925" spans="1:2" x14ac:dyDescent="0.25">
      <c r="A2925" s="8">
        <v>43222.833333333336</v>
      </c>
      <c r="B2925" s="9">
        <v>85</v>
      </c>
    </row>
    <row r="2926" spans="1:2" x14ac:dyDescent="0.25">
      <c r="A2926" s="8">
        <v>43222.875</v>
      </c>
      <c r="B2926" s="9">
        <v>84</v>
      </c>
    </row>
    <row r="2927" spans="1:2" x14ac:dyDescent="0.25">
      <c r="A2927" s="8">
        <v>43222.916666666664</v>
      </c>
      <c r="B2927" s="9">
        <v>82</v>
      </c>
    </row>
    <row r="2928" spans="1:2" x14ac:dyDescent="0.25">
      <c r="A2928" s="8">
        <v>43222.958333333336</v>
      </c>
      <c r="B2928" s="9">
        <v>81</v>
      </c>
    </row>
    <row r="2929" spans="1:2" x14ac:dyDescent="0.25">
      <c r="A2929" s="8">
        <v>43223</v>
      </c>
      <c r="B2929" s="9">
        <v>79</v>
      </c>
    </row>
    <row r="2930" spans="1:2" x14ac:dyDescent="0.25">
      <c r="A2930" s="8">
        <v>43223.041666666664</v>
      </c>
      <c r="B2930" s="9">
        <v>78</v>
      </c>
    </row>
    <row r="2931" spans="1:2" x14ac:dyDescent="0.25">
      <c r="A2931" s="8">
        <v>43223.083333333336</v>
      </c>
      <c r="B2931" s="9">
        <v>76</v>
      </c>
    </row>
    <row r="2932" spans="1:2" x14ac:dyDescent="0.25">
      <c r="A2932" s="8">
        <v>43223.125</v>
      </c>
      <c r="B2932" s="9">
        <v>73</v>
      </c>
    </row>
    <row r="2933" spans="1:2" x14ac:dyDescent="0.25">
      <c r="A2933" s="8">
        <v>43223.166666666664</v>
      </c>
      <c r="B2933" s="9">
        <v>73</v>
      </c>
    </row>
    <row r="2934" spans="1:2" x14ac:dyDescent="0.25">
      <c r="A2934" s="8">
        <v>43223.208333333336</v>
      </c>
      <c r="B2934" s="9">
        <v>73</v>
      </c>
    </row>
    <row r="2935" spans="1:2" x14ac:dyDescent="0.25">
      <c r="A2935" s="8">
        <v>43223.25</v>
      </c>
      <c r="B2935" s="9">
        <v>72</v>
      </c>
    </row>
    <row r="2936" spans="1:2" x14ac:dyDescent="0.25">
      <c r="A2936" s="8">
        <v>43223.291666666664</v>
      </c>
      <c r="B2936" s="9">
        <v>72</v>
      </c>
    </row>
    <row r="2937" spans="1:2" x14ac:dyDescent="0.25">
      <c r="A2937" s="8">
        <v>43223.333333333336</v>
      </c>
      <c r="B2937" s="9">
        <v>75</v>
      </c>
    </row>
    <row r="2938" spans="1:2" x14ac:dyDescent="0.25">
      <c r="A2938" s="8">
        <v>43223.375</v>
      </c>
      <c r="B2938" s="9">
        <v>79</v>
      </c>
    </row>
    <row r="2939" spans="1:2" x14ac:dyDescent="0.25">
      <c r="A2939" s="8">
        <v>43223.416666666664</v>
      </c>
      <c r="B2939" s="9">
        <v>82</v>
      </c>
    </row>
    <row r="2940" spans="1:2" x14ac:dyDescent="0.25">
      <c r="A2940" s="8">
        <v>43223.458333333336</v>
      </c>
      <c r="B2940" s="9">
        <v>85</v>
      </c>
    </row>
    <row r="2941" spans="1:2" x14ac:dyDescent="0.25">
      <c r="A2941" s="8">
        <v>43223.5</v>
      </c>
      <c r="B2941" s="9">
        <v>88</v>
      </c>
    </row>
    <row r="2942" spans="1:2" x14ac:dyDescent="0.25">
      <c r="A2942" s="8">
        <v>43223.541666666664</v>
      </c>
      <c r="B2942" s="9">
        <v>90</v>
      </c>
    </row>
    <row r="2943" spans="1:2" x14ac:dyDescent="0.25">
      <c r="A2943" s="8">
        <v>43223.583333333336</v>
      </c>
      <c r="B2943" s="9">
        <v>91</v>
      </c>
    </row>
    <row r="2944" spans="1:2" x14ac:dyDescent="0.25">
      <c r="A2944" s="8">
        <v>43223.625</v>
      </c>
      <c r="B2944" s="9">
        <v>91</v>
      </c>
    </row>
    <row r="2945" spans="1:2" x14ac:dyDescent="0.25">
      <c r="A2945" s="8">
        <v>43223.666666666664</v>
      </c>
      <c r="B2945" s="9">
        <v>91</v>
      </c>
    </row>
    <row r="2946" spans="1:2" x14ac:dyDescent="0.25">
      <c r="A2946" s="8">
        <v>43223.708333333336</v>
      </c>
      <c r="B2946" s="9">
        <v>93</v>
      </c>
    </row>
    <row r="2947" spans="1:2" x14ac:dyDescent="0.25">
      <c r="A2947" s="8">
        <v>43223.75</v>
      </c>
      <c r="B2947" s="9">
        <v>91</v>
      </c>
    </row>
    <row r="2948" spans="1:2" x14ac:dyDescent="0.25">
      <c r="A2948" s="8">
        <v>43223.791666666664</v>
      </c>
      <c r="B2948" s="9">
        <v>90</v>
      </c>
    </row>
    <row r="2949" spans="1:2" x14ac:dyDescent="0.25">
      <c r="A2949" s="8">
        <v>43223.833333333336</v>
      </c>
      <c r="B2949" s="9">
        <v>71</v>
      </c>
    </row>
    <row r="2950" spans="1:2" x14ac:dyDescent="0.25">
      <c r="A2950" s="8">
        <v>43223.875</v>
      </c>
      <c r="B2950" s="9">
        <v>75</v>
      </c>
    </row>
    <row r="2951" spans="1:2" x14ac:dyDescent="0.25">
      <c r="A2951" s="8">
        <v>43223.916666666664</v>
      </c>
      <c r="B2951" s="9">
        <v>79</v>
      </c>
    </row>
    <row r="2952" spans="1:2" x14ac:dyDescent="0.25">
      <c r="A2952" s="8">
        <v>43223.958333333336</v>
      </c>
      <c r="B2952" s="9">
        <v>75</v>
      </c>
    </row>
    <row r="2953" spans="1:2" x14ac:dyDescent="0.25">
      <c r="A2953" s="8">
        <v>43224</v>
      </c>
      <c r="B2953" s="9">
        <v>75</v>
      </c>
    </row>
    <row r="2954" spans="1:2" x14ac:dyDescent="0.25">
      <c r="A2954" s="8">
        <v>43224.041666666664</v>
      </c>
      <c r="B2954" s="9">
        <v>72</v>
      </c>
    </row>
    <row r="2955" spans="1:2" x14ac:dyDescent="0.25">
      <c r="A2955" s="8">
        <v>43224.083333333336</v>
      </c>
      <c r="B2955" s="9">
        <v>70</v>
      </c>
    </row>
    <row r="2956" spans="1:2" x14ac:dyDescent="0.25">
      <c r="A2956" s="8">
        <v>43224.125</v>
      </c>
      <c r="B2956" s="9">
        <v>72</v>
      </c>
    </row>
    <row r="2957" spans="1:2" x14ac:dyDescent="0.25">
      <c r="A2957" s="8">
        <v>43224.166666666664</v>
      </c>
      <c r="B2957" s="9">
        <v>70</v>
      </c>
    </row>
    <row r="2958" spans="1:2" x14ac:dyDescent="0.25">
      <c r="A2958" s="8">
        <v>43224.208333333336</v>
      </c>
      <c r="B2958" s="9">
        <v>73</v>
      </c>
    </row>
    <row r="2959" spans="1:2" x14ac:dyDescent="0.25">
      <c r="A2959" s="8">
        <v>43224.25</v>
      </c>
      <c r="B2959" s="9">
        <v>73</v>
      </c>
    </row>
    <row r="2960" spans="1:2" x14ac:dyDescent="0.25">
      <c r="A2960" s="8">
        <v>43224.291666666664</v>
      </c>
      <c r="B2960" s="9">
        <v>75</v>
      </c>
    </row>
    <row r="2961" spans="1:2" x14ac:dyDescent="0.25">
      <c r="A2961" s="8">
        <v>43224.333333333336</v>
      </c>
      <c r="B2961" s="9">
        <v>76</v>
      </c>
    </row>
    <row r="2962" spans="1:2" x14ac:dyDescent="0.25">
      <c r="A2962" s="8">
        <v>43224.375</v>
      </c>
      <c r="B2962" s="9">
        <v>75</v>
      </c>
    </row>
    <row r="2963" spans="1:2" x14ac:dyDescent="0.25">
      <c r="A2963" s="8">
        <v>43224.416666666664</v>
      </c>
      <c r="B2963" s="9">
        <v>79</v>
      </c>
    </row>
    <row r="2964" spans="1:2" x14ac:dyDescent="0.25">
      <c r="A2964" s="8">
        <v>43224.458333333336</v>
      </c>
      <c r="B2964" s="9">
        <v>77</v>
      </c>
    </row>
    <row r="2965" spans="1:2" x14ac:dyDescent="0.25">
      <c r="A2965" s="8">
        <v>43224.5</v>
      </c>
      <c r="B2965" s="9">
        <v>79</v>
      </c>
    </row>
    <row r="2966" spans="1:2" x14ac:dyDescent="0.25">
      <c r="A2966" s="8">
        <v>43224.541666666664</v>
      </c>
      <c r="B2966" s="9">
        <v>79</v>
      </c>
    </row>
    <row r="2967" spans="1:2" x14ac:dyDescent="0.25">
      <c r="A2967" s="8">
        <v>43224.583333333336</v>
      </c>
      <c r="B2967" s="9">
        <v>81</v>
      </c>
    </row>
    <row r="2968" spans="1:2" x14ac:dyDescent="0.25">
      <c r="A2968" s="8">
        <v>43224.625</v>
      </c>
      <c r="B2968" s="9">
        <v>81</v>
      </c>
    </row>
    <row r="2969" spans="1:2" x14ac:dyDescent="0.25">
      <c r="A2969" s="8">
        <v>43224.666666666664</v>
      </c>
      <c r="B2969" s="9">
        <v>81</v>
      </c>
    </row>
    <row r="2970" spans="1:2" x14ac:dyDescent="0.25">
      <c r="A2970" s="8">
        <v>43224.708333333336</v>
      </c>
      <c r="B2970" s="9">
        <v>81</v>
      </c>
    </row>
    <row r="2971" spans="1:2" x14ac:dyDescent="0.25">
      <c r="A2971" s="8">
        <v>43224.75</v>
      </c>
      <c r="B2971" s="9">
        <v>79</v>
      </c>
    </row>
    <row r="2972" spans="1:2" x14ac:dyDescent="0.25">
      <c r="A2972" s="8">
        <v>43224.791666666664</v>
      </c>
      <c r="B2972" s="9">
        <v>75</v>
      </c>
    </row>
    <row r="2973" spans="1:2" x14ac:dyDescent="0.25">
      <c r="A2973" s="8">
        <v>43224.833333333336</v>
      </c>
      <c r="B2973" s="9">
        <v>78</v>
      </c>
    </row>
    <row r="2974" spans="1:2" x14ac:dyDescent="0.25">
      <c r="A2974" s="8">
        <v>43224.875</v>
      </c>
      <c r="B2974" s="9">
        <v>75</v>
      </c>
    </row>
    <row r="2975" spans="1:2" x14ac:dyDescent="0.25">
      <c r="A2975" s="8">
        <v>43224.916666666664</v>
      </c>
      <c r="B2975" s="9">
        <v>81</v>
      </c>
    </row>
    <row r="2976" spans="1:2" x14ac:dyDescent="0.25">
      <c r="A2976" s="8">
        <v>43224.958333333336</v>
      </c>
      <c r="B2976" s="9">
        <v>81</v>
      </c>
    </row>
    <row r="2977" spans="1:2" x14ac:dyDescent="0.25">
      <c r="A2977" s="8">
        <v>43225</v>
      </c>
      <c r="B2977" s="9">
        <v>79</v>
      </c>
    </row>
    <row r="2978" spans="1:2" x14ac:dyDescent="0.25">
      <c r="A2978" s="8">
        <v>43225.041666666664</v>
      </c>
      <c r="B2978" s="9">
        <v>77</v>
      </c>
    </row>
    <row r="2979" spans="1:2" x14ac:dyDescent="0.25">
      <c r="A2979" s="8">
        <v>43225.083333333336</v>
      </c>
      <c r="B2979" s="9">
        <v>72</v>
      </c>
    </row>
    <row r="2980" spans="1:2" x14ac:dyDescent="0.25">
      <c r="A2980" s="8">
        <v>43225.125</v>
      </c>
      <c r="B2980" s="9">
        <v>70</v>
      </c>
    </row>
    <row r="2981" spans="1:2" x14ac:dyDescent="0.25">
      <c r="A2981" s="8">
        <v>43225.166666666664</v>
      </c>
      <c r="B2981" s="9">
        <v>66</v>
      </c>
    </row>
    <row r="2982" spans="1:2" x14ac:dyDescent="0.25">
      <c r="A2982" s="8">
        <v>43225.208333333336</v>
      </c>
      <c r="B2982" s="9">
        <v>65</v>
      </c>
    </row>
    <row r="2983" spans="1:2" x14ac:dyDescent="0.25">
      <c r="A2983" s="8">
        <v>43225.25</v>
      </c>
      <c r="B2983" s="9">
        <v>63</v>
      </c>
    </row>
    <row r="2984" spans="1:2" x14ac:dyDescent="0.25">
      <c r="A2984" s="8">
        <v>43225.291666666664</v>
      </c>
      <c r="B2984" s="9">
        <v>61</v>
      </c>
    </row>
    <row r="2985" spans="1:2" x14ac:dyDescent="0.25">
      <c r="A2985" s="8">
        <v>43225.333333333336</v>
      </c>
      <c r="B2985" s="9">
        <v>61</v>
      </c>
    </row>
    <row r="2986" spans="1:2" x14ac:dyDescent="0.25">
      <c r="A2986" s="8">
        <v>43225.375</v>
      </c>
      <c r="B2986" s="9">
        <v>61</v>
      </c>
    </row>
    <row r="2987" spans="1:2" x14ac:dyDescent="0.25">
      <c r="A2987" s="8">
        <v>43225.416666666664</v>
      </c>
      <c r="B2987" s="9">
        <v>63</v>
      </c>
    </row>
    <row r="2988" spans="1:2" x14ac:dyDescent="0.25">
      <c r="A2988" s="8">
        <v>43225.458333333336</v>
      </c>
      <c r="B2988" s="9">
        <v>65</v>
      </c>
    </row>
    <row r="2989" spans="1:2" x14ac:dyDescent="0.25">
      <c r="A2989" s="8">
        <v>43225.5</v>
      </c>
      <c r="B2989" s="9">
        <v>68</v>
      </c>
    </row>
    <row r="2990" spans="1:2" x14ac:dyDescent="0.25">
      <c r="A2990" s="8">
        <v>43225.541666666664</v>
      </c>
      <c r="B2990" s="9">
        <v>72</v>
      </c>
    </row>
    <row r="2991" spans="1:2" x14ac:dyDescent="0.25">
      <c r="A2991" s="8">
        <v>43225.583333333336</v>
      </c>
      <c r="B2991" s="9">
        <v>74</v>
      </c>
    </row>
    <row r="2992" spans="1:2" x14ac:dyDescent="0.25">
      <c r="A2992" s="8">
        <v>43225.625</v>
      </c>
      <c r="B2992" s="9">
        <v>73</v>
      </c>
    </row>
    <row r="2993" spans="1:2" x14ac:dyDescent="0.25">
      <c r="A2993" s="8">
        <v>43225.666666666664</v>
      </c>
      <c r="B2993" s="9">
        <v>75</v>
      </c>
    </row>
    <row r="2994" spans="1:2" x14ac:dyDescent="0.25">
      <c r="A2994" s="8">
        <v>43225.708333333336</v>
      </c>
      <c r="B2994" s="9">
        <v>71</v>
      </c>
    </row>
    <row r="2995" spans="1:2" x14ac:dyDescent="0.25">
      <c r="A2995" s="8">
        <v>43225.75</v>
      </c>
      <c r="B2995" s="9">
        <v>70</v>
      </c>
    </row>
    <row r="2996" spans="1:2" x14ac:dyDescent="0.25">
      <c r="A2996" s="8">
        <v>43225.791666666664</v>
      </c>
      <c r="B2996" s="9">
        <v>68</v>
      </c>
    </row>
    <row r="2997" spans="1:2" x14ac:dyDescent="0.25">
      <c r="A2997" s="8">
        <v>43225.833333333336</v>
      </c>
      <c r="B2997" s="9">
        <v>67</v>
      </c>
    </row>
    <row r="2998" spans="1:2" x14ac:dyDescent="0.25">
      <c r="A2998" s="8">
        <v>43225.875</v>
      </c>
      <c r="B2998" s="9">
        <v>66</v>
      </c>
    </row>
    <row r="2999" spans="1:2" x14ac:dyDescent="0.25">
      <c r="A2999" s="8">
        <v>43225.916666666664</v>
      </c>
      <c r="B2999" s="9">
        <v>66</v>
      </c>
    </row>
    <row r="3000" spans="1:2" x14ac:dyDescent="0.25">
      <c r="A3000" s="8">
        <v>43225.958333333336</v>
      </c>
      <c r="B3000" s="9">
        <v>65</v>
      </c>
    </row>
    <row r="3001" spans="1:2" x14ac:dyDescent="0.25">
      <c r="A3001" s="8">
        <v>43226</v>
      </c>
      <c r="B3001" s="9">
        <v>66</v>
      </c>
    </row>
    <row r="3002" spans="1:2" x14ac:dyDescent="0.25">
      <c r="A3002" s="8">
        <v>43226.041666666664</v>
      </c>
      <c r="B3002" s="9">
        <v>68</v>
      </c>
    </row>
    <row r="3003" spans="1:2" x14ac:dyDescent="0.25">
      <c r="A3003" s="8">
        <v>43226.083333333336</v>
      </c>
      <c r="B3003" s="9">
        <v>64</v>
      </c>
    </row>
    <row r="3004" spans="1:2" x14ac:dyDescent="0.25">
      <c r="A3004" s="8">
        <v>43226.125</v>
      </c>
      <c r="B3004" s="9">
        <v>63</v>
      </c>
    </row>
    <row r="3005" spans="1:2" x14ac:dyDescent="0.25">
      <c r="A3005" s="8">
        <v>43226.166666666664</v>
      </c>
      <c r="B3005" s="9">
        <v>63</v>
      </c>
    </row>
    <row r="3006" spans="1:2" x14ac:dyDescent="0.25">
      <c r="A3006" s="8">
        <v>43226.208333333336</v>
      </c>
      <c r="B3006" s="9">
        <v>64</v>
      </c>
    </row>
    <row r="3007" spans="1:2" x14ac:dyDescent="0.25">
      <c r="A3007" s="8">
        <v>43226.25</v>
      </c>
      <c r="B3007" s="9">
        <v>63</v>
      </c>
    </row>
    <row r="3008" spans="1:2" x14ac:dyDescent="0.25">
      <c r="A3008" s="8">
        <v>43226.291666666664</v>
      </c>
      <c r="B3008" s="9">
        <v>61</v>
      </c>
    </row>
    <row r="3009" spans="1:2" x14ac:dyDescent="0.25">
      <c r="A3009" s="8">
        <v>43226.333333333336</v>
      </c>
      <c r="B3009" s="9">
        <v>60</v>
      </c>
    </row>
    <row r="3010" spans="1:2" x14ac:dyDescent="0.25">
      <c r="A3010" s="8">
        <v>43226.375</v>
      </c>
      <c r="B3010" s="9">
        <v>59</v>
      </c>
    </row>
    <row r="3011" spans="1:2" x14ac:dyDescent="0.25">
      <c r="A3011" s="8">
        <v>43226.416666666664</v>
      </c>
      <c r="B3011" s="9">
        <v>61</v>
      </c>
    </row>
    <row r="3012" spans="1:2" x14ac:dyDescent="0.25">
      <c r="A3012" s="8">
        <v>43226.458333333336</v>
      </c>
      <c r="B3012" s="9">
        <v>61</v>
      </c>
    </row>
    <row r="3013" spans="1:2" x14ac:dyDescent="0.25">
      <c r="A3013" s="8">
        <v>43226.5</v>
      </c>
      <c r="B3013" s="9">
        <v>63</v>
      </c>
    </row>
    <row r="3014" spans="1:2" x14ac:dyDescent="0.25">
      <c r="A3014" s="8">
        <v>43226.541666666664</v>
      </c>
      <c r="B3014" s="9">
        <v>63</v>
      </c>
    </row>
    <row r="3015" spans="1:2" x14ac:dyDescent="0.25">
      <c r="A3015" s="8">
        <v>43226.583333333336</v>
      </c>
      <c r="B3015" s="9">
        <v>62</v>
      </c>
    </row>
    <row r="3016" spans="1:2" x14ac:dyDescent="0.25">
      <c r="A3016" s="8">
        <v>43226.625</v>
      </c>
      <c r="B3016" s="9">
        <v>61</v>
      </c>
    </row>
    <row r="3017" spans="1:2" x14ac:dyDescent="0.25">
      <c r="A3017" s="8">
        <v>43226.666666666664</v>
      </c>
      <c r="B3017" s="9">
        <v>61</v>
      </c>
    </row>
    <row r="3018" spans="1:2" x14ac:dyDescent="0.25">
      <c r="A3018" s="8">
        <v>43226.708333333336</v>
      </c>
      <c r="B3018" s="9">
        <v>59</v>
      </c>
    </row>
    <row r="3019" spans="1:2" x14ac:dyDescent="0.25">
      <c r="A3019" s="8">
        <v>43226.75</v>
      </c>
      <c r="B3019" s="9">
        <v>59</v>
      </c>
    </row>
    <row r="3020" spans="1:2" x14ac:dyDescent="0.25">
      <c r="A3020" s="8">
        <v>43226.791666666664</v>
      </c>
      <c r="B3020" s="9">
        <v>57</v>
      </c>
    </row>
    <row r="3021" spans="1:2" x14ac:dyDescent="0.25">
      <c r="A3021" s="8">
        <v>43226.833333333336</v>
      </c>
      <c r="B3021" s="9">
        <v>57</v>
      </c>
    </row>
    <row r="3022" spans="1:2" x14ac:dyDescent="0.25">
      <c r="A3022" s="8">
        <v>43226.875</v>
      </c>
      <c r="B3022" s="9">
        <v>55</v>
      </c>
    </row>
    <row r="3023" spans="1:2" x14ac:dyDescent="0.25">
      <c r="A3023" s="8">
        <v>43226.916666666664</v>
      </c>
      <c r="B3023" s="9">
        <v>54</v>
      </c>
    </row>
    <row r="3024" spans="1:2" x14ac:dyDescent="0.25">
      <c r="A3024" s="8">
        <v>43226.958333333336</v>
      </c>
      <c r="B3024" s="9">
        <v>56</v>
      </c>
    </row>
    <row r="3025" spans="1:2" x14ac:dyDescent="0.25">
      <c r="A3025" s="8">
        <v>43227</v>
      </c>
      <c r="B3025" s="9">
        <v>55</v>
      </c>
    </row>
    <row r="3026" spans="1:2" x14ac:dyDescent="0.25">
      <c r="A3026" s="8">
        <v>43227.041666666664</v>
      </c>
      <c r="B3026" s="9">
        <v>56</v>
      </c>
    </row>
    <row r="3027" spans="1:2" x14ac:dyDescent="0.25">
      <c r="A3027" s="8">
        <v>43227.083333333336</v>
      </c>
      <c r="B3027" s="9">
        <v>58</v>
      </c>
    </row>
    <row r="3028" spans="1:2" x14ac:dyDescent="0.25">
      <c r="A3028" s="8">
        <v>43227.125</v>
      </c>
      <c r="B3028" s="9">
        <v>57</v>
      </c>
    </row>
    <row r="3029" spans="1:2" x14ac:dyDescent="0.25">
      <c r="A3029" s="8">
        <v>43227.166666666664</v>
      </c>
      <c r="B3029" s="9">
        <v>57</v>
      </c>
    </row>
    <row r="3030" spans="1:2" x14ac:dyDescent="0.25">
      <c r="A3030" s="8">
        <v>43227.208333333336</v>
      </c>
      <c r="B3030" s="9">
        <v>57</v>
      </c>
    </row>
    <row r="3031" spans="1:2" x14ac:dyDescent="0.25">
      <c r="A3031" s="8">
        <v>43227.25</v>
      </c>
      <c r="B3031" s="9">
        <v>55</v>
      </c>
    </row>
    <row r="3032" spans="1:2" x14ac:dyDescent="0.25">
      <c r="A3032" s="8">
        <v>43227.291666666664</v>
      </c>
      <c r="B3032" s="9">
        <v>57</v>
      </c>
    </row>
    <row r="3033" spans="1:2" x14ac:dyDescent="0.25">
      <c r="A3033" s="8">
        <v>43227.333333333336</v>
      </c>
      <c r="B3033" s="9">
        <v>59</v>
      </c>
    </row>
    <row r="3034" spans="1:2" x14ac:dyDescent="0.25">
      <c r="A3034" s="8">
        <v>43227.375</v>
      </c>
      <c r="B3034" s="9">
        <v>61</v>
      </c>
    </row>
    <row r="3035" spans="1:2" x14ac:dyDescent="0.25">
      <c r="A3035" s="8">
        <v>43227.416666666664</v>
      </c>
      <c r="B3035" s="9">
        <v>64</v>
      </c>
    </row>
    <row r="3036" spans="1:2" x14ac:dyDescent="0.25">
      <c r="A3036" s="8">
        <v>43227.458333333336</v>
      </c>
      <c r="B3036" s="9">
        <v>66</v>
      </c>
    </row>
    <row r="3037" spans="1:2" x14ac:dyDescent="0.25">
      <c r="A3037" s="8">
        <v>43227.5</v>
      </c>
      <c r="B3037" s="9">
        <v>68</v>
      </c>
    </row>
    <row r="3038" spans="1:2" x14ac:dyDescent="0.25">
      <c r="A3038" s="8">
        <v>43227.541666666664</v>
      </c>
      <c r="B3038" s="9">
        <v>70</v>
      </c>
    </row>
    <row r="3039" spans="1:2" x14ac:dyDescent="0.25">
      <c r="A3039" s="8">
        <v>43227.583333333336</v>
      </c>
      <c r="B3039" s="9">
        <v>72</v>
      </c>
    </row>
    <row r="3040" spans="1:2" x14ac:dyDescent="0.25">
      <c r="A3040" s="8">
        <v>43227.625</v>
      </c>
      <c r="B3040" s="9">
        <v>73</v>
      </c>
    </row>
    <row r="3041" spans="1:2" x14ac:dyDescent="0.25">
      <c r="A3041" s="8">
        <v>43227.666666666664</v>
      </c>
      <c r="B3041" s="9">
        <v>75</v>
      </c>
    </row>
    <row r="3042" spans="1:2" x14ac:dyDescent="0.25">
      <c r="A3042" s="8">
        <v>43227.708333333336</v>
      </c>
      <c r="B3042" s="9">
        <v>69</v>
      </c>
    </row>
    <row r="3043" spans="1:2" x14ac:dyDescent="0.25">
      <c r="A3043" s="8">
        <v>43227.75</v>
      </c>
      <c r="B3043" s="9">
        <v>68</v>
      </c>
    </row>
    <row r="3044" spans="1:2" x14ac:dyDescent="0.25">
      <c r="A3044" s="8">
        <v>43227.791666666664</v>
      </c>
      <c r="B3044" s="9">
        <v>66</v>
      </c>
    </row>
    <row r="3045" spans="1:2" x14ac:dyDescent="0.25">
      <c r="A3045" s="8">
        <v>43227.833333333336</v>
      </c>
      <c r="B3045" s="9">
        <v>65</v>
      </c>
    </row>
    <row r="3046" spans="1:2" x14ac:dyDescent="0.25">
      <c r="A3046" s="8">
        <v>43227.875</v>
      </c>
      <c r="B3046" s="9">
        <v>63</v>
      </c>
    </row>
    <row r="3047" spans="1:2" x14ac:dyDescent="0.25">
      <c r="A3047" s="8">
        <v>43227.916666666664</v>
      </c>
      <c r="B3047" s="9">
        <v>61</v>
      </c>
    </row>
    <row r="3048" spans="1:2" x14ac:dyDescent="0.25">
      <c r="A3048" s="8">
        <v>43227.958333333336</v>
      </c>
      <c r="B3048" s="9">
        <v>59</v>
      </c>
    </row>
    <row r="3049" spans="1:2" x14ac:dyDescent="0.25">
      <c r="A3049" s="8">
        <v>43228</v>
      </c>
      <c r="B3049" s="9">
        <v>57</v>
      </c>
    </row>
    <row r="3050" spans="1:2" x14ac:dyDescent="0.25">
      <c r="A3050" s="8">
        <v>43228.041666666664</v>
      </c>
      <c r="B3050" s="9">
        <v>57</v>
      </c>
    </row>
    <row r="3051" spans="1:2" x14ac:dyDescent="0.25">
      <c r="A3051" s="8">
        <v>43228.083333333336</v>
      </c>
      <c r="B3051" s="9">
        <v>56</v>
      </c>
    </row>
    <row r="3052" spans="1:2" x14ac:dyDescent="0.25">
      <c r="A3052" s="8">
        <v>43228.125</v>
      </c>
      <c r="B3052" s="9">
        <v>54</v>
      </c>
    </row>
    <row r="3053" spans="1:2" x14ac:dyDescent="0.25">
      <c r="A3053" s="8">
        <v>43228.166666666664</v>
      </c>
      <c r="B3053" s="9">
        <v>55</v>
      </c>
    </row>
    <row r="3054" spans="1:2" x14ac:dyDescent="0.25">
      <c r="A3054" s="8">
        <v>43228.208333333336</v>
      </c>
      <c r="B3054" s="9">
        <v>55</v>
      </c>
    </row>
    <row r="3055" spans="1:2" x14ac:dyDescent="0.25">
      <c r="A3055" s="8">
        <v>43228.25</v>
      </c>
      <c r="B3055" s="9">
        <v>54</v>
      </c>
    </row>
    <row r="3056" spans="1:2" x14ac:dyDescent="0.25">
      <c r="A3056" s="8">
        <v>43228.291666666664</v>
      </c>
      <c r="B3056" s="9">
        <v>55</v>
      </c>
    </row>
    <row r="3057" spans="1:2" x14ac:dyDescent="0.25">
      <c r="A3057" s="8">
        <v>43228.333333333336</v>
      </c>
      <c r="B3057" s="9">
        <v>57</v>
      </c>
    </row>
    <row r="3058" spans="1:2" x14ac:dyDescent="0.25">
      <c r="A3058" s="8">
        <v>43228.375</v>
      </c>
      <c r="B3058" s="9">
        <v>59</v>
      </c>
    </row>
    <row r="3059" spans="1:2" x14ac:dyDescent="0.25">
      <c r="A3059" s="8">
        <v>43228.416666666664</v>
      </c>
      <c r="B3059" s="9">
        <v>63</v>
      </c>
    </row>
    <row r="3060" spans="1:2" x14ac:dyDescent="0.25">
      <c r="A3060" s="8">
        <v>43228.458333333336</v>
      </c>
      <c r="B3060" s="9">
        <v>64</v>
      </c>
    </row>
    <row r="3061" spans="1:2" x14ac:dyDescent="0.25">
      <c r="A3061" s="8">
        <v>43228.5</v>
      </c>
      <c r="B3061" s="9">
        <v>66</v>
      </c>
    </row>
    <row r="3062" spans="1:2" x14ac:dyDescent="0.25">
      <c r="A3062" s="8">
        <v>43228.541666666664</v>
      </c>
      <c r="B3062" s="9">
        <v>69</v>
      </c>
    </row>
    <row r="3063" spans="1:2" x14ac:dyDescent="0.25">
      <c r="A3063" s="8">
        <v>43228.583333333336</v>
      </c>
      <c r="B3063" s="9">
        <v>71</v>
      </c>
    </row>
    <row r="3064" spans="1:2" x14ac:dyDescent="0.25">
      <c r="A3064" s="8">
        <v>43228.625</v>
      </c>
      <c r="B3064" s="9">
        <v>70</v>
      </c>
    </row>
    <row r="3065" spans="1:2" x14ac:dyDescent="0.25">
      <c r="A3065" s="8">
        <v>43228.666666666664</v>
      </c>
      <c r="B3065" s="9">
        <v>71</v>
      </c>
    </row>
    <row r="3066" spans="1:2" x14ac:dyDescent="0.25">
      <c r="A3066" s="8">
        <v>43228.708333333336</v>
      </c>
      <c r="B3066" s="9">
        <v>68</v>
      </c>
    </row>
    <row r="3067" spans="1:2" x14ac:dyDescent="0.25">
      <c r="A3067" s="8">
        <v>43228.75</v>
      </c>
      <c r="B3067" s="9">
        <v>68</v>
      </c>
    </row>
    <row r="3068" spans="1:2" x14ac:dyDescent="0.25">
      <c r="A3068" s="8">
        <v>43228.791666666664</v>
      </c>
      <c r="B3068" s="9">
        <v>65</v>
      </c>
    </row>
    <row r="3069" spans="1:2" x14ac:dyDescent="0.25">
      <c r="A3069" s="8">
        <v>43228.833333333336</v>
      </c>
      <c r="B3069" s="9">
        <v>63</v>
      </c>
    </row>
    <row r="3070" spans="1:2" x14ac:dyDescent="0.25">
      <c r="A3070" s="8">
        <v>43228.875</v>
      </c>
      <c r="B3070" s="9">
        <v>61</v>
      </c>
    </row>
    <row r="3071" spans="1:2" x14ac:dyDescent="0.25">
      <c r="A3071" s="8">
        <v>43228.916666666664</v>
      </c>
      <c r="B3071" s="9">
        <v>60</v>
      </c>
    </row>
    <row r="3072" spans="1:2" x14ac:dyDescent="0.25">
      <c r="A3072" s="8">
        <v>43228.958333333336</v>
      </c>
      <c r="B3072" s="9">
        <v>59</v>
      </c>
    </row>
    <row r="3073" spans="1:2" x14ac:dyDescent="0.25">
      <c r="A3073" s="8">
        <v>43229</v>
      </c>
      <c r="B3073" s="9">
        <v>59</v>
      </c>
    </row>
    <row r="3074" spans="1:2" x14ac:dyDescent="0.25">
      <c r="A3074" s="8">
        <v>43229.041666666664</v>
      </c>
      <c r="B3074" s="9">
        <v>56</v>
      </c>
    </row>
    <row r="3075" spans="1:2" x14ac:dyDescent="0.25">
      <c r="A3075" s="8">
        <v>43229.083333333336</v>
      </c>
      <c r="B3075" s="9">
        <v>56</v>
      </c>
    </row>
    <row r="3076" spans="1:2" x14ac:dyDescent="0.25">
      <c r="A3076" s="8">
        <v>43229.125</v>
      </c>
      <c r="B3076" s="9">
        <v>55</v>
      </c>
    </row>
    <row r="3077" spans="1:2" x14ac:dyDescent="0.25">
      <c r="A3077" s="8">
        <v>43229.166666666664</v>
      </c>
      <c r="B3077" s="9">
        <v>56</v>
      </c>
    </row>
    <row r="3078" spans="1:2" x14ac:dyDescent="0.25">
      <c r="A3078" s="8">
        <v>43229.208333333336</v>
      </c>
      <c r="B3078" s="9">
        <v>54</v>
      </c>
    </row>
    <row r="3079" spans="1:2" x14ac:dyDescent="0.25">
      <c r="A3079" s="8">
        <v>43229.25</v>
      </c>
      <c r="B3079" s="9">
        <v>55</v>
      </c>
    </row>
    <row r="3080" spans="1:2" x14ac:dyDescent="0.25">
      <c r="A3080" s="8">
        <v>43229.291666666664</v>
      </c>
      <c r="B3080" s="9">
        <v>57</v>
      </c>
    </row>
    <row r="3081" spans="1:2" x14ac:dyDescent="0.25">
      <c r="A3081" s="8">
        <v>43229.333333333336</v>
      </c>
      <c r="B3081" s="9">
        <v>60</v>
      </c>
    </row>
    <row r="3082" spans="1:2" x14ac:dyDescent="0.25">
      <c r="A3082" s="8">
        <v>43229.375</v>
      </c>
      <c r="B3082" s="9">
        <v>63</v>
      </c>
    </row>
    <row r="3083" spans="1:2" x14ac:dyDescent="0.25">
      <c r="A3083" s="8">
        <v>43229.416666666664</v>
      </c>
      <c r="B3083" s="9">
        <v>67</v>
      </c>
    </row>
    <row r="3084" spans="1:2" x14ac:dyDescent="0.25">
      <c r="A3084" s="8">
        <v>43229.458333333336</v>
      </c>
      <c r="B3084" s="9">
        <v>70</v>
      </c>
    </row>
    <row r="3085" spans="1:2" x14ac:dyDescent="0.25">
      <c r="A3085" s="8">
        <v>43229.5</v>
      </c>
      <c r="B3085" s="9">
        <v>73</v>
      </c>
    </row>
    <row r="3086" spans="1:2" x14ac:dyDescent="0.25">
      <c r="A3086" s="8">
        <v>43229.541666666664</v>
      </c>
      <c r="B3086" s="9">
        <v>73</v>
      </c>
    </row>
    <row r="3087" spans="1:2" x14ac:dyDescent="0.25">
      <c r="A3087" s="8">
        <v>43229.583333333336</v>
      </c>
      <c r="B3087" s="9">
        <v>68</v>
      </c>
    </row>
    <row r="3088" spans="1:2" x14ac:dyDescent="0.25">
      <c r="A3088" s="8">
        <v>43229.625</v>
      </c>
      <c r="B3088" s="9">
        <v>72</v>
      </c>
    </row>
    <row r="3089" spans="1:2" x14ac:dyDescent="0.25">
      <c r="A3089" s="8">
        <v>43229.666666666664</v>
      </c>
      <c r="B3089" s="9">
        <v>72</v>
      </c>
    </row>
    <row r="3090" spans="1:2" x14ac:dyDescent="0.25">
      <c r="A3090" s="8">
        <v>43229.708333333336</v>
      </c>
      <c r="B3090" s="9">
        <v>72</v>
      </c>
    </row>
    <row r="3091" spans="1:2" x14ac:dyDescent="0.25">
      <c r="A3091" s="8">
        <v>43229.75</v>
      </c>
      <c r="B3091" s="9">
        <v>70</v>
      </c>
    </row>
    <row r="3092" spans="1:2" x14ac:dyDescent="0.25">
      <c r="A3092" s="8">
        <v>43229.791666666664</v>
      </c>
      <c r="B3092" s="9">
        <v>70</v>
      </c>
    </row>
    <row r="3093" spans="1:2" x14ac:dyDescent="0.25">
      <c r="A3093" s="8">
        <v>43229.833333333336</v>
      </c>
      <c r="B3093" s="9">
        <v>65</v>
      </c>
    </row>
    <row r="3094" spans="1:2" x14ac:dyDescent="0.25">
      <c r="A3094" s="8">
        <v>43229.875</v>
      </c>
      <c r="B3094" s="9">
        <v>63</v>
      </c>
    </row>
    <row r="3095" spans="1:2" x14ac:dyDescent="0.25">
      <c r="A3095" s="8">
        <v>43229.916666666664</v>
      </c>
      <c r="B3095" s="9">
        <v>59</v>
      </c>
    </row>
    <row r="3096" spans="1:2" x14ac:dyDescent="0.25">
      <c r="A3096" s="8">
        <v>43229.958333333336</v>
      </c>
      <c r="B3096" s="9">
        <v>58</v>
      </c>
    </row>
    <row r="3097" spans="1:2" x14ac:dyDescent="0.25">
      <c r="A3097" s="8">
        <v>43230</v>
      </c>
      <c r="B3097" s="9">
        <v>57</v>
      </c>
    </row>
    <row r="3098" spans="1:2" x14ac:dyDescent="0.25">
      <c r="A3098" s="8">
        <v>43230.041666666664</v>
      </c>
      <c r="B3098" s="9">
        <v>55</v>
      </c>
    </row>
    <row r="3099" spans="1:2" x14ac:dyDescent="0.25">
      <c r="A3099" s="8">
        <v>43230.083333333336</v>
      </c>
      <c r="B3099" s="9">
        <v>55</v>
      </c>
    </row>
    <row r="3100" spans="1:2" x14ac:dyDescent="0.25">
      <c r="A3100" s="8">
        <v>43230.125</v>
      </c>
      <c r="B3100" s="9">
        <v>55</v>
      </c>
    </row>
    <row r="3101" spans="1:2" x14ac:dyDescent="0.25">
      <c r="A3101" s="8">
        <v>43230.166666666664</v>
      </c>
      <c r="B3101" s="9">
        <v>57</v>
      </c>
    </row>
    <row r="3102" spans="1:2" x14ac:dyDescent="0.25">
      <c r="A3102" s="8">
        <v>43230.208333333336</v>
      </c>
      <c r="B3102" s="9">
        <v>57</v>
      </c>
    </row>
    <row r="3103" spans="1:2" x14ac:dyDescent="0.25">
      <c r="A3103" s="8">
        <v>43230.25</v>
      </c>
      <c r="B3103" s="9">
        <v>57</v>
      </c>
    </row>
    <row r="3104" spans="1:2" x14ac:dyDescent="0.25">
      <c r="A3104" s="8">
        <v>43230.291666666664</v>
      </c>
      <c r="B3104" s="9">
        <v>57</v>
      </c>
    </row>
    <row r="3105" spans="1:2" x14ac:dyDescent="0.25">
      <c r="A3105" s="8">
        <v>43230.333333333336</v>
      </c>
      <c r="B3105" s="9">
        <v>58</v>
      </c>
    </row>
    <row r="3106" spans="1:2" x14ac:dyDescent="0.25">
      <c r="A3106" s="8">
        <v>43230.375</v>
      </c>
      <c r="B3106" s="9">
        <v>57</v>
      </c>
    </row>
    <row r="3107" spans="1:2" x14ac:dyDescent="0.25">
      <c r="A3107" s="8">
        <v>43230.416666666664</v>
      </c>
      <c r="B3107" s="9">
        <v>59</v>
      </c>
    </row>
    <row r="3108" spans="1:2" x14ac:dyDescent="0.25">
      <c r="A3108" s="8">
        <v>43230.458333333336</v>
      </c>
      <c r="B3108" s="9">
        <v>62</v>
      </c>
    </row>
    <row r="3109" spans="1:2" x14ac:dyDescent="0.25">
      <c r="A3109" s="8">
        <v>43230.5</v>
      </c>
      <c r="B3109" s="9">
        <v>61</v>
      </c>
    </row>
    <row r="3110" spans="1:2" x14ac:dyDescent="0.25">
      <c r="A3110" s="8">
        <v>43230.541666666664</v>
      </c>
      <c r="B3110" s="9">
        <v>61</v>
      </c>
    </row>
    <row r="3111" spans="1:2" x14ac:dyDescent="0.25">
      <c r="A3111" s="8">
        <v>43230.583333333336</v>
      </c>
      <c r="B3111" s="9">
        <v>59</v>
      </c>
    </row>
    <row r="3112" spans="1:2" x14ac:dyDescent="0.25">
      <c r="A3112" s="8">
        <v>43230.625</v>
      </c>
      <c r="B3112" s="9">
        <v>61</v>
      </c>
    </row>
    <row r="3113" spans="1:2" x14ac:dyDescent="0.25">
      <c r="A3113" s="8">
        <v>43230.666666666664</v>
      </c>
      <c r="B3113" s="9">
        <v>63</v>
      </c>
    </row>
    <row r="3114" spans="1:2" x14ac:dyDescent="0.25">
      <c r="A3114" s="8">
        <v>43230.708333333336</v>
      </c>
      <c r="B3114" s="9">
        <v>63</v>
      </c>
    </row>
    <row r="3115" spans="1:2" x14ac:dyDescent="0.25">
      <c r="A3115" s="8">
        <v>43230.75</v>
      </c>
      <c r="B3115" s="9">
        <v>63</v>
      </c>
    </row>
    <row r="3116" spans="1:2" x14ac:dyDescent="0.25">
      <c r="A3116" s="8">
        <v>43230.791666666664</v>
      </c>
      <c r="B3116" s="9">
        <v>63</v>
      </c>
    </row>
    <row r="3117" spans="1:2" x14ac:dyDescent="0.25">
      <c r="A3117" s="8">
        <v>43230.833333333336</v>
      </c>
      <c r="B3117" s="9">
        <v>63</v>
      </c>
    </row>
    <row r="3118" spans="1:2" x14ac:dyDescent="0.25">
      <c r="A3118" s="8">
        <v>43230.875</v>
      </c>
      <c r="B3118" s="9">
        <v>63</v>
      </c>
    </row>
    <row r="3119" spans="1:2" x14ac:dyDescent="0.25">
      <c r="A3119" s="8">
        <v>43230.916666666664</v>
      </c>
      <c r="B3119" s="9">
        <v>64</v>
      </c>
    </row>
    <row r="3120" spans="1:2" x14ac:dyDescent="0.25">
      <c r="A3120" s="8">
        <v>43230.958333333336</v>
      </c>
      <c r="B3120" s="9">
        <v>65</v>
      </c>
    </row>
    <row r="3121" spans="1:2" x14ac:dyDescent="0.25">
      <c r="A3121" s="8">
        <v>43231</v>
      </c>
      <c r="B3121" s="9">
        <v>63</v>
      </c>
    </row>
    <row r="3122" spans="1:2" x14ac:dyDescent="0.25">
      <c r="A3122" s="8">
        <v>43231.041666666664</v>
      </c>
      <c r="B3122" s="9">
        <v>63</v>
      </c>
    </row>
    <row r="3123" spans="1:2" x14ac:dyDescent="0.25">
      <c r="A3123" s="8">
        <v>43231.083333333336</v>
      </c>
      <c r="B3123" s="9">
        <v>61</v>
      </c>
    </row>
    <row r="3124" spans="1:2" x14ac:dyDescent="0.25">
      <c r="A3124" s="8">
        <v>43231.125</v>
      </c>
      <c r="B3124" s="9">
        <v>61</v>
      </c>
    </row>
    <row r="3125" spans="1:2" x14ac:dyDescent="0.25">
      <c r="A3125" s="8">
        <v>43231.166666666664</v>
      </c>
      <c r="B3125" s="9">
        <v>63</v>
      </c>
    </row>
    <row r="3126" spans="1:2" x14ac:dyDescent="0.25">
      <c r="A3126" s="8">
        <v>43231.208333333336</v>
      </c>
      <c r="B3126" s="9">
        <v>61</v>
      </c>
    </row>
    <row r="3127" spans="1:2" x14ac:dyDescent="0.25">
      <c r="A3127" s="8">
        <v>43231.25</v>
      </c>
      <c r="B3127" s="9">
        <v>63</v>
      </c>
    </row>
    <row r="3128" spans="1:2" x14ac:dyDescent="0.25">
      <c r="A3128" s="8">
        <v>43231.291666666664</v>
      </c>
      <c r="B3128" s="9">
        <v>63</v>
      </c>
    </row>
    <row r="3129" spans="1:2" x14ac:dyDescent="0.25">
      <c r="A3129" s="8">
        <v>43231.333333333336</v>
      </c>
      <c r="B3129" s="9">
        <v>63</v>
      </c>
    </row>
    <row r="3130" spans="1:2" x14ac:dyDescent="0.25">
      <c r="A3130" s="8">
        <v>43231.375</v>
      </c>
      <c r="B3130" s="9">
        <v>64</v>
      </c>
    </row>
    <row r="3131" spans="1:2" x14ac:dyDescent="0.25">
      <c r="A3131" s="8">
        <v>43231.416666666664</v>
      </c>
      <c r="B3131" s="9">
        <v>64</v>
      </c>
    </row>
    <row r="3132" spans="1:2" x14ac:dyDescent="0.25">
      <c r="A3132" s="8">
        <v>43231.458333333336</v>
      </c>
      <c r="B3132" s="9">
        <v>65</v>
      </c>
    </row>
    <row r="3133" spans="1:2" x14ac:dyDescent="0.25">
      <c r="A3133" s="8">
        <v>43231.5</v>
      </c>
      <c r="B3133" s="9">
        <v>64</v>
      </c>
    </row>
    <row r="3134" spans="1:2" x14ac:dyDescent="0.25">
      <c r="A3134" s="8">
        <v>43231.541666666664</v>
      </c>
      <c r="B3134" s="9">
        <v>66</v>
      </c>
    </row>
    <row r="3135" spans="1:2" x14ac:dyDescent="0.25">
      <c r="A3135" s="8">
        <v>43231.583333333336</v>
      </c>
      <c r="B3135" s="9">
        <v>69</v>
      </c>
    </row>
    <row r="3136" spans="1:2" x14ac:dyDescent="0.25">
      <c r="A3136" s="8">
        <v>43231.625</v>
      </c>
      <c r="B3136" s="9">
        <v>72</v>
      </c>
    </row>
    <row r="3137" spans="1:2" x14ac:dyDescent="0.25">
      <c r="A3137" s="8">
        <v>43231.666666666664</v>
      </c>
      <c r="B3137" s="9">
        <v>72</v>
      </c>
    </row>
    <row r="3138" spans="1:2" x14ac:dyDescent="0.25">
      <c r="A3138" s="8">
        <v>43231.708333333336</v>
      </c>
      <c r="B3138" s="9">
        <v>72</v>
      </c>
    </row>
    <row r="3139" spans="1:2" x14ac:dyDescent="0.25">
      <c r="A3139" s="8">
        <v>43231.75</v>
      </c>
      <c r="B3139" s="9">
        <v>72</v>
      </c>
    </row>
    <row r="3140" spans="1:2" x14ac:dyDescent="0.25">
      <c r="A3140" s="8">
        <v>43231.791666666664</v>
      </c>
      <c r="B3140" s="9">
        <v>70</v>
      </c>
    </row>
    <row r="3141" spans="1:2" x14ac:dyDescent="0.25">
      <c r="A3141" s="8">
        <v>43231.833333333336</v>
      </c>
      <c r="B3141" s="9">
        <v>68</v>
      </c>
    </row>
    <row r="3142" spans="1:2" x14ac:dyDescent="0.25">
      <c r="A3142" s="8">
        <v>43231.875</v>
      </c>
      <c r="B3142" s="9">
        <v>66</v>
      </c>
    </row>
    <row r="3143" spans="1:2" x14ac:dyDescent="0.25">
      <c r="A3143" s="8">
        <v>43231.916666666664</v>
      </c>
      <c r="B3143" s="9">
        <v>66</v>
      </c>
    </row>
    <row r="3144" spans="1:2" x14ac:dyDescent="0.25">
      <c r="A3144" s="8">
        <v>43231.958333333336</v>
      </c>
      <c r="B3144" s="9">
        <v>66</v>
      </c>
    </row>
    <row r="3145" spans="1:2" x14ac:dyDescent="0.25">
      <c r="A3145" s="8">
        <v>43232</v>
      </c>
      <c r="B3145" s="9">
        <v>64</v>
      </c>
    </row>
    <row r="3146" spans="1:2" x14ac:dyDescent="0.25">
      <c r="A3146" s="8">
        <v>43232.041666666664</v>
      </c>
      <c r="B3146" s="9">
        <v>63</v>
      </c>
    </row>
    <row r="3147" spans="1:2" x14ac:dyDescent="0.25">
      <c r="A3147" s="8">
        <v>43232.083333333336</v>
      </c>
      <c r="B3147" s="9">
        <v>63</v>
      </c>
    </row>
    <row r="3148" spans="1:2" x14ac:dyDescent="0.25">
      <c r="A3148" s="8">
        <v>43232.125</v>
      </c>
      <c r="B3148" s="9">
        <v>61</v>
      </c>
    </row>
    <row r="3149" spans="1:2" x14ac:dyDescent="0.25">
      <c r="A3149" s="8">
        <v>43232.166666666664</v>
      </c>
      <c r="B3149" s="9">
        <v>59</v>
      </c>
    </row>
    <row r="3150" spans="1:2" x14ac:dyDescent="0.25">
      <c r="A3150" s="8">
        <v>43232.208333333336</v>
      </c>
      <c r="B3150" s="9">
        <v>58</v>
      </c>
    </row>
    <row r="3151" spans="1:2" x14ac:dyDescent="0.25">
      <c r="A3151" s="8">
        <v>43232.25</v>
      </c>
      <c r="B3151" s="9">
        <v>55</v>
      </c>
    </row>
    <row r="3152" spans="1:2" x14ac:dyDescent="0.25">
      <c r="A3152" s="8">
        <v>43232.291666666664</v>
      </c>
      <c r="B3152" s="9">
        <v>54</v>
      </c>
    </row>
    <row r="3153" spans="1:2" x14ac:dyDescent="0.25">
      <c r="A3153" s="8">
        <v>43232.333333333336</v>
      </c>
      <c r="B3153" s="9">
        <v>54</v>
      </c>
    </row>
    <row r="3154" spans="1:2" x14ac:dyDescent="0.25">
      <c r="A3154" s="8">
        <v>43232.375</v>
      </c>
      <c r="B3154" s="9">
        <v>55</v>
      </c>
    </row>
    <row r="3155" spans="1:2" x14ac:dyDescent="0.25">
      <c r="A3155" s="8">
        <v>43232.416666666664</v>
      </c>
      <c r="B3155" s="9">
        <v>55</v>
      </c>
    </row>
    <row r="3156" spans="1:2" x14ac:dyDescent="0.25">
      <c r="A3156" s="8">
        <v>43232.458333333336</v>
      </c>
      <c r="B3156" s="9">
        <v>55</v>
      </c>
    </row>
    <row r="3157" spans="1:2" x14ac:dyDescent="0.25">
      <c r="A3157" s="8">
        <v>43232.5</v>
      </c>
      <c r="B3157" s="9">
        <v>57</v>
      </c>
    </row>
    <row r="3158" spans="1:2" x14ac:dyDescent="0.25">
      <c r="A3158" s="8">
        <v>43232.541666666664</v>
      </c>
      <c r="B3158" s="9">
        <v>55</v>
      </c>
    </row>
    <row r="3159" spans="1:2" x14ac:dyDescent="0.25">
      <c r="A3159" s="8">
        <v>43232.583333333336</v>
      </c>
      <c r="B3159" s="9">
        <v>58</v>
      </c>
    </row>
    <row r="3160" spans="1:2" x14ac:dyDescent="0.25">
      <c r="A3160" s="8">
        <v>43232.625</v>
      </c>
      <c r="B3160" s="9">
        <v>57</v>
      </c>
    </row>
    <row r="3161" spans="1:2" x14ac:dyDescent="0.25">
      <c r="A3161" s="8">
        <v>43232.666666666664</v>
      </c>
      <c r="B3161" s="9">
        <v>57</v>
      </c>
    </row>
    <row r="3162" spans="1:2" x14ac:dyDescent="0.25">
      <c r="A3162" s="8">
        <v>43232.708333333336</v>
      </c>
      <c r="B3162" s="9">
        <v>57</v>
      </c>
    </row>
    <row r="3163" spans="1:2" x14ac:dyDescent="0.25">
      <c r="A3163" s="8">
        <v>43232.75</v>
      </c>
      <c r="B3163" s="9">
        <v>55</v>
      </c>
    </row>
    <row r="3164" spans="1:2" x14ac:dyDescent="0.25">
      <c r="A3164" s="8">
        <v>43232.791666666664</v>
      </c>
      <c r="B3164" s="9">
        <v>55</v>
      </c>
    </row>
    <row r="3165" spans="1:2" x14ac:dyDescent="0.25">
      <c r="A3165" s="8">
        <v>43232.833333333336</v>
      </c>
      <c r="B3165" s="9">
        <v>55</v>
      </c>
    </row>
    <row r="3166" spans="1:2" x14ac:dyDescent="0.25">
      <c r="A3166" s="8">
        <v>43232.875</v>
      </c>
      <c r="B3166" s="9">
        <v>55</v>
      </c>
    </row>
    <row r="3167" spans="1:2" x14ac:dyDescent="0.25">
      <c r="A3167" s="8">
        <v>43232.916666666664</v>
      </c>
      <c r="B3167" s="9">
        <v>54</v>
      </c>
    </row>
    <row r="3168" spans="1:2" x14ac:dyDescent="0.25">
      <c r="A3168" s="8">
        <v>43232.958333333336</v>
      </c>
      <c r="B3168" s="9">
        <v>53</v>
      </c>
    </row>
    <row r="3169" spans="1:2" x14ac:dyDescent="0.25">
      <c r="A3169" s="8">
        <v>43233</v>
      </c>
      <c r="B3169" s="9">
        <v>54</v>
      </c>
    </row>
    <row r="3170" spans="1:2" x14ac:dyDescent="0.25">
      <c r="A3170" s="8">
        <v>43233.041666666664</v>
      </c>
      <c r="B3170" s="9">
        <v>53</v>
      </c>
    </row>
    <row r="3171" spans="1:2" x14ac:dyDescent="0.25">
      <c r="A3171" s="8">
        <v>43233.083333333336</v>
      </c>
      <c r="B3171" s="9">
        <v>53</v>
      </c>
    </row>
    <row r="3172" spans="1:2" x14ac:dyDescent="0.25">
      <c r="A3172" s="8">
        <v>43233.125</v>
      </c>
      <c r="B3172" s="9">
        <v>54</v>
      </c>
    </row>
    <row r="3173" spans="1:2" x14ac:dyDescent="0.25">
      <c r="A3173" s="8">
        <v>43233.166666666664</v>
      </c>
      <c r="B3173" s="9">
        <v>54</v>
      </c>
    </row>
    <row r="3174" spans="1:2" x14ac:dyDescent="0.25">
      <c r="A3174" s="8">
        <v>43233.208333333336</v>
      </c>
      <c r="B3174" s="9">
        <v>53</v>
      </c>
    </row>
    <row r="3175" spans="1:2" x14ac:dyDescent="0.25">
      <c r="A3175" s="8">
        <v>43233.25</v>
      </c>
      <c r="B3175" s="9">
        <v>54</v>
      </c>
    </row>
    <row r="3176" spans="1:2" x14ac:dyDescent="0.25">
      <c r="A3176" s="8">
        <v>43233.291666666664</v>
      </c>
      <c r="B3176" s="9">
        <v>54</v>
      </c>
    </row>
    <row r="3177" spans="1:2" x14ac:dyDescent="0.25">
      <c r="A3177" s="8">
        <v>43233.333333333336</v>
      </c>
      <c r="B3177" s="9">
        <v>53</v>
      </c>
    </row>
    <row r="3178" spans="1:2" x14ac:dyDescent="0.25">
      <c r="A3178" s="8">
        <v>43233.375</v>
      </c>
      <c r="B3178" s="9">
        <v>54</v>
      </c>
    </row>
    <row r="3179" spans="1:2" x14ac:dyDescent="0.25">
      <c r="A3179" s="8">
        <v>43233.416666666664</v>
      </c>
      <c r="B3179" s="9">
        <v>54</v>
      </c>
    </row>
    <row r="3180" spans="1:2" x14ac:dyDescent="0.25">
      <c r="A3180" s="8">
        <v>43233.458333333336</v>
      </c>
      <c r="B3180" s="9">
        <v>54</v>
      </c>
    </row>
    <row r="3181" spans="1:2" x14ac:dyDescent="0.25">
      <c r="A3181" s="8">
        <v>43233.5</v>
      </c>
      <c r="B3181" s="9">
        <v>54</v>
      </c>
    </row>
    <row r="3182" spans="1:2" x14ac:dyDescent="0.25">
      <c r="A3182" s="8">
        <v>43233.541666666664</v>
      </c>
      <c r="B3182" s="9">
        <v>54</v>
      </c>
    </row>
    <row r="3183" spans="1:2" x14ac:dyDescent="0.25">
      <c r="A3183" s="8">
        <v>43233.583333333336</v>
      </c>
      <c r="B3183" s="9">
        <v>53</v>
      </c>
    </row>
    <row r="3184" spans="1:2" x14ac:dyDescent="0.25">
      <c r="A3184" s="8">
        <v>43233.625</v>
      </c>
      <c r="B3184" s="9">
        <v>54</v>
      </c>
    </row>
    <row r="3185" spans="1:2" x14ac:dyDescent="0.25">
      <c r="A3185" s="8">
        <v>43233.666666666664</v>
      </c>
      <c r="B3185" s="9">
        <v>54</v>
      </c>
    </row>
    <row r="3186" spans="1:2" x14ac:dyDescent="0.25">
      <c r="A3186" s="8">
        <v>43233.708333333336</v>
      </c>
      <c r="B3186" s="9">
        <v>55</v>
      </c>
    </row>
    <row r="3187" spans="1:2" x14ac:dyDescent="0.25">
      <c r="A3187" s="8">
        <v>43233.75</v>
      </c>
      <c r="B3187" s="9">
        <v>55</v>
      </c>
    </row>
    <row r="3188" spans="1:2" x14ac:dyDescent="0.25">
      <c r="A3188" s="8">
        <v>43233.791666666664</v>
      </c>
      <c r="B3188" s="9">
        <v>55</v>
      </c>
    </row>
    <row r="3189" spans="1:2" x14ac:dyDescent="0.25">
      <c r="A3189" s="8">
        <v>43233.833333333336</v>
      </c>
      <c r="B3189" s="9">
        <v>55</v>
      </c>
    </row>
    <row r="3190" spans="1:2" x14ac:dyDescent="0.25">
      <c r="A3190" s="8">
        <v>43233.875</v>
      </c>
      <c r="B3190" s="9">
        <v>55</v>
      </c>
    </row>
    <row r="3191" spans="1:2" x14ac:dyDescent="0.25">
      <c r="A3191" s="8">
        <v>43233.916666666664</v>
      </c>
      <c r="B3191" s="9">
        <v>54</v>
      </c>
    </row>
    <row r="3192" spans="1:2" x14ac:dyDescent="0.25">
      <c r="A3192" s="8">
        <v>43233.958333333336</v>
      </c>
      <c r="B3192" s="9">
        <v>53</v>
      </c>
    </row>
    <row r="3193" spans="1:2" x14ac:dyDescent="0.25">
      <c r="A3193" s="8">
        <v>43234</v>
      </c>
      <c r="B3193" s="9">
        <v>54</v>
      </c>
    </row>
    <row r="3194" spans="1:2" x14ac:dyDescent="0.25">
      <c r="A3194" s="8">
        <v>43234.041666666664</v>
      </c>
      <c r="B3194" s="9">
        <v>54</v>
      </c>
    </row>
    <row r="3195" spans="1:2" x14ac:dyDescent="0.25">
      <c r="A3195" s="8">
        <v>43234.083333333336</v>
      </c>
      <c r="B3195" s="9">
        <v>53</v>
      </c>
    </row>
    <row r="3196" spans="1:2" x14ac:dyDescent="0.25">
      <c r="A3196" s="8">
        <v>43234.125</v>
      </c>
      <c r="B3196" s="9">
        <v>54</v>
      </c>
    </row>
    <row r="3197" spans="1:2" x14ac:dyDescent="0.25">
      <c r="A3197" s="8">
        <v>43234.166666666664</v>
      </c>
      <c r="B3197" s="9">
        <v>54</v>
      </c>
    </row>
    <row r="3198" spans="1:2" x14ac:dyDescent="0.25">
      <c r="A3198" s="8">
        <v>43234.208333333336</v>
      </c>
      <c r="B3198" s="9">
        <v>53</v>
      </c>
    </row>
    <row r="3199" spans="1:2" x14ac:dyDescent="0.25">
      <c r="A3199" s="8">
        <v>43234.25</v>
      </c>
      <c r="B3199" s="9">
        <v>54</v>
      </c>
    </row>
    <row r="3200" spans="1:2" x14ac:dyDescent="0.25">
      <c r="A3200" s="8">
        <v>43234.291666666664</v>
      </c>
      <c r="B3200" s="9">
        <v>54</v>
      </c>
    </row>
    <row r="3201" spans="1:2" x14ac:dyDescent="0.25">
      <c r="A3201" s="8">
        <v>43234.333333333336</v>
      </c>
      <c r="B3201" s="9">
        <v>55</v>
      </c>
    </row>
    <row r="3202" spans="1:2" x14ac:dyDescent="0.25">
      <c r="A3202" s="8">
        <v>43234.375</v>
      </c>
      <c r="B3202" s="9">
        <v>55</v>
      </c>
    </row>
    <row r="3203" spans="1:2" x14ac:dyDescent="0.25">
      <c r="A3203" s="8">
        <v>43234.416666666664</v>
      </c>
      <c r="B3203" s="9">
        <v>57</v>
      </c>
    </row>
    <row r="3204" spans="1:2" x14ac:dyDescent="0.25">
      <c r="A3204" s="8">
        <v>43234.458333333336</v>
      </c>
      <c r="B3204" s="9">
        <v>61</v>
      </c>
    </row>
    <row r="3205" spans="1:2" x14ac:dyDescent="0.25">
      <c r="A3205" s="8">
        <v>43234.5</v>
      </c>
      <c r="B3205" s="9">
        <v>63</v>
      </c>
    </row>
    <row r="3206" spans="1:2" x14ac:dyDescent="0.25">
      <c r="A3206" s="8">
        <v>43234.541666666664</v>
      </c>
      <c r="B3206" s="9">
        <v>63</v>
      </c>
    </row>
    <row r="3207" spans="1:2" x14ac:dyDescent="0.25">
      <c r="A3207" s="8">
        <v>43234.583333333336</v>
      </c>
      <c r="B3207" s="9">
        <v>66</v>
      </c>
    </row>
    <row r="3208" spans="1:2" x14ac:dyDescent="0.25">
      <c r="A3208" s="8">
        <v>43234.625</v>
      </c>
      <c r="B3208" s="9">
        <v>68</v>
      </c>
    </row>
    <row r="3209" spans="1:2" x14ac:dyDescent="0.25">
      <c r="A3209" s="8">
        <v>43234.666666666664</v>
      </c>
      <c r="B3209" s="9">
        <v>70</v>
      </c>
    </row>
    <row r="3210" spans="1:2" x14ac:dyDescent="0.25">
      <c r="A3210" s="8">
        <v>43234.708333333336</v>
      </c>
      <c r="B3210" s="9">
        <v>69</v>
      </c>
    </row>
    <row r="3211" spans="1:2" x14ac:dyDescent="0.25">
      <c r="A3211" s="8">
        <v>43234.75</v>
      </c>
      <c r="B3211" s="9">
        <v>68</v>
      </c>
    </row>
    <row r="3212" spans="1:2" x14ac:dyDescent="0.25">
      <c r="A3212" s="8">
        <v>43234.791666666664</v>
      </c>
      <c r="B3212" s="9">
        <v>64</v>
      </c>
    </row>
    <row r="3213" spans="1:2" x14ac:dyDescent="0.25">
      <c r="A3213" s="8">
        <v>43234.833333333336</v>
      </c>
      <c r="B3213" s="9">
        <v>61</v>
      </c>
    </row>
    <row r="3214" spans="1:2" x14ac:dyDescent="0.25">
      <c r="A3214" s="8">
        <v>43234.875</v>
      </c>
      <c r="B3214" s="9">
        <v>61</v>
      </c>
    </row>
    <row r="3215" spans="1:2" x14ac:dyDescent="0.25">
      <c r="A3215" s="8">
        <v>43234.916666666664</v>
      </c>
      <c r="B3215" s="9">
        <v>59</v>
      </c>
    </row>
    <row r="3216" spans="1:2" x14ac:dyDescent="0.25">
      <c r="A3216" s="8">
        <v>43234.958333333336</v>
      </c>
      <c r="B3216" s="9">
        <v>59</v>
      </c>
    </row>
    <row r="3217" spans="1:2" x14ac:dyDescent="0.25">
      <c r="A3217" s="8">
        <v>43235</v>
      </c>
      <c r="B3217" s="9">
        <v>61</v>
      </c>
    </row>
    <row r="3218" spans="1:2" x14ac:dyDescent="0.25">
      <c r="A3218" s="8">
        <v>43235.041666666664</v>
      </c>
      <c r="B3218" s="9">
        <v>60</v>
      </c>
    </row>
    <row r="3219" spans="1:2" x14ac:dyDescent="0.25">
      <c r="A3219" s="8">
        <v>43235.083333333336</v>
      </c>
      <c r="B3219" s="9">
        <v>60</v>
      </c>
    </row>
    <row r="3220" spans="1:2" x14ac:dyDescent="0.25">
      <c r="A3220" s="8">
        <v>43235.125</v>
      </c>
      <c r="B3220" s="9">
        <v>61</v>
      </c>
    </row>
    <row r="3221" spans="1:2" x14ac:dyDescent="0.25">
      <c r="A3221" s="8">
        <v>43235.166666666664</v>
      </c>
      <c r="B3221" s="9">
        <v>61</v>
      </c>
    </row>
    <row r="3222" spans="1:2" x14ac:dyDescent="0.25">
      <c r="A3222" s="8">
        <v>43235.208333333336</v>
      </c>
      <c r="B3222" s="9">
        <v>61</v>
      </c>
    </row>
    <row r="3223" spans="1:2" x14ac:dyDescent="0.25">
      <c r="A3223" s="8">
        <v>43235.25</v>
      </c>
      <c r="B3223" s="9">
        <v>61</v>
      </c>
    </row>
    <row r="3224" spans="1:2" x14ac:dyDescent="0.25">
      <c r="A3224" s="8">
        <v>43235.291666666664</v>
      </c>
      <c r="B3224" s="9">
        <v>63</v>
      </c>
    </row>
    <row r="3225" spans="1:2" x14ac:dyDescent="0.25">
      <c r="A3225" s="8">
        <v>43235.333333333336</v>
      </c>
      <c r="B3225" s="9">
        <v>65</v>
      </c>
    </row>
    <row r="3226" spans="1:2" x14ac:dyDescent="0.25">
      <c r="A3226" s="8">
        <v>43235.375</v>
      </c>
      <c r="B3226" s="9">
        <v>66</v>
      </c>
    </row>
    <row r="3227" spans="1:2" x14ac:dyDescent="0.25">
      <c r="A3227" s="8">
        <v>43235.416666666664</v>
      </c>
      <c r="B3227" s="9">
        <v>73</v>
      </c>
    </row>
    <row r="3228" spans="1:2" x14ac:dyDescent="0.25">
      <c r="A3228" s="8">
        <v>43235.458333333336</v>
      </c>
      <c r="B3228" s="9">
        <v>75</v>
      </c>
    </row>
    <row r="3229" spans="1:2" x14ac:dyDescent="0.25">
      <c r="A3229" s="8">
        <v>43235.5</v>
      </c>
      <c r="B3229" s="9">
        <v>81</v>
      </c>
    </row>
    <row r="3230" spans="1:2" x14ac:dyDescent="0.25">
      <c r="A3230" s="8">
        <v>43235.541666666664</v>
      </c>
      <c r="B3230" s="9">
        <v>84</v>
      </c>
    </row>
    <row r="3231" spans="1:2" x14ac:dyDescent="0.25">
      <c r="A3231" s="8">
        <v>43235.583333333336</v>
      </c>
      <c r="B3231" s="9">
        <v>85</v>
      </c>
    </row>
    <row r="3232" spans="1:2" x14ac:dyDescent="0.25">
      <c r="A3232" s="8">
        <v>43235.625</v>
      </c>
      <c r="B3232" s="9">
        <v>88</v>
      </c>
    </row>
    <row r="3233" spans="1:2" x14ac:dyDescent="0.25">
      <c r="A3233" s="8">
        <v>43235.666666666664</v>
      </c>
      <c r="B3233" s="9">
        <v>88</v>
      </c>
    </row>
    <row r="3234" spans="1:2" x14ac:dyDescent="0.25">
      <c r="A3234" s="8">
        <v>43235.708333333336</v>
      </c>
      <c r="B3234" s="9">
        <v>90</v>
      </c>
    </row>
    <row r="3235" spans="1:2" x14ac:dyDescent="0.25">
      <c r="A3235" s="8">
        <v>43235.75</v>
      </c>
      <c r="B3235" s="9">
        <v>70</v>
      </c>
    </row>
    <row r="3236" spans="1:2" x14ac:dyDescent="0.25">
      <c r="A3236" s="8">
        <v>43235.791666666664</v>
      </c>
      <c r="B3236" s="9">
        <v>66</v>
      </c>
    </row>
    <row r="3237" spans="1:2" x14ac:dyDescent="0.25">
      <c r="A3237" s="8">
        <v>43235.833333333336</v>
      </c>
      <c r="B3237" s="9">
        <v>68</v>
      </c>
    </row>
    <row r="3238" spans="1:2" x14ac:dyDescent="0.25">
      <c r="A3238" s="8">
        <v>43235.875</v>
      </c>
      <c r="B3238" s="9">
        <v>70</v>
      </c>
    </row>
    <row r="3239" spans="1:2" x14ac:dyDescent="0.25">
      <c r="A3239" s="8">
        <v>43235.916666666664</v>
      </c>
      <c r="B3239" s="9">
        <v>70</v>
      </c>
    </row>
    <row r="3240" spans="1:2" x14ac:dyDescent="0.25">
      <c r="A3240" s="8">
        <v>43235.958333333336</v>
      </c>
      <c r="B3240" s="9">
        <v>68</v>
      </c>
    </row>
    <row r="3241" spans="1:2" x14ac:dyDescent="0.25">
      <c r="A3241" s="8">
        <v>43236</v>
      </c>
      <c r="B3241" s="9">
        <v>66</v>
      </c>
    </row>
    <row r="3242" spans="1:2" x14ac:dyDescent="0.25">
      <c r="A3242" s="8">
        <v>43236.041666666664</v>
      </c>
      <c r="B3242" s="9">
        <v>65</v>
      </c>
    </row>
    <row r="3243" spans="1:2" x14ac:dyDescent="0.25">
      <c r="A3243" s="8">
        <v>43236.083333333336</v>
      </c>
      <c r="B3243" s="9">
        <v>63</v>
      </c>
    </row>
    <row r="3244" spans="1:2" x14ac:dyDescent="0.25">
      <c r="A3244" s="8">
        <v>43236.125</v>
      </c>
      <c r="B3244" s="9">
        <v>64</v>
      </c>
    </row>
    <row r="3245" spans="1:2" x14ac:dyDescent="0.25">
      <c r="A3245" s="8">
        <v>43236.166666666664</v>
      </c>
      <c r="B3245" s="9">
        <v>64</v>
      </c>
    </row>
    <row r="3246" spans="1:2" x14ac:dyDescent="0.25">
      <c r="A3246" s="8">
        <v>43236.208333333336</v>
      </c>
      <c r="B3246" s="9">
        <v>63</v>
      </c>
    </row>
    <row r="3247" spans="1:2" x14ac:dyDescent="0.25">
      <c r="A3247" s="8">
        <v>43236.25</v>
      </c>
      <c r="B3247" s="9">
        <v>63</v>
      </c>
    </row>
    <row r="3248" spans="1:2" x14ac:dyDescent="0.25">
      <c r="A3248" s="8">
        <v>43236.291666666664</v>
      </c>
      <c r="B3248" s="9">
        <v>63</v>
      </c>
    </row>
    <row r="3249" spans="1:2" x14ac:dyDescent="0.25">
      <c r="A3249" s="8">
        <v>43236.333333333336</v>
      </c>
      <c r="B3249" s="9">
        <v>63</v>
      </c>
    </row>
    <row r="3250" spans="1:2" x14ac:dyDescent="0.25">
      <c r="A3250" s="8">
        <v>43236.375</v>
      </c>
      <c r="B3250" s="9">
        <v>63</v>
      </c>
    </row>
    <row r="3251" spans="1:2" x14ac:dyDescent="0.25">
      <c r="A3251" s="8">
        <v>43236.416666666664</v>
      </c>
      <c r="B3251" s="9">
        <v>63</v>
      </c>
    </row>
    <row r="3252" spans="1:2" x14ac:dyDescent="0.25">
      <c r="A3252" s="8">
        <v>43236.458333333336</v>
      </c>
      <c r="B3252" s="9">
        <v>62</v>
      </c>
    </row>
    <row r="3253" spans="1:2" x14ac:dyDescent="0.25">
      <c r="A3253" s="8">
        <v>43236.5</v>
      </c>
      <c r="B3253" s="9">
        <v>61</v>
      </c>
    </row>
    <row r="3254" spans="1:2" x14ac:dyDescent="0.25">
      <c r="A3254" s="8">
        <v>43236.541666666664</v>
      </c>
      <c r="B3254" s="9">
        <v>59</v>
      </c>
    </row>
    <row r="3255" spans="1:2" x14ac:dyDescent="0.25">
      <c r="A3255" s="8">
        <v>43236.583333333336</v>
      </c>
      <c r="B3255" s="9">
        <v>59</v>
      </c>
    </row>
    <row r="3256" spans="1:2" x14ac:dyDescent="0.25">
      <c r="A3256" s="8">
        <v>43236.625</v>
      </c>
      <c r="B3256" s="9">
        <v>59</v>
      </c>
    </row>
    <row r="3257" spans="1:2" x14ac:dyDescent="0.25">
      <c r="A3257" s="8">
        <v>43236.666666666664</v>
      </c>
      <c r="B3257" s="9">
        <v>61</v>
      </c>
    </row>
    <row r="3258" spans="1:2" x14ac:dyDescent="0.25">
      <c r="A3258" s="8">
        <v>43236.708333333336</v>
      </c>
      <c r="B3258" s="9">
        <v>61</v>
      </c>
    </row>
    <row r="3259" spans="1:2" x14ac:dyDescent="0.25">
      <c r="A3259" s="8">
        <v>43236.75</v>
      </c>
      <c r="B3259" s="9">
        <v>57</v>
      </c>
    </row>
    <row r="3260" spans="1:2" x14ac:dyDescent="0.25">
      <c r="A3260" s="8">
        <v>43236.791666666664</v>
      </c>
      <c r="B3260" s="9">
        <v>57</v>
      </c>
    </row>
    <row r="3261" spans="1:2" x14ac:dyDescent="0.25">
      <c r="A3261" s="8">
        <v>43236.833333333336</v>
      </c>
      <c r="B3261" s="9">
        <v>56</v>
      </c>
    </row>
    <row r="3262" spans="1:2" x14ac:dyDescent="0.25">
      <c r="A3262" s="8">
        <v>43236.875</v>
      </c>
      <c r="B3262" s="9">
        <v>55</v>
      </c>
    </row>
    <row r="3263" spans="1:2" x14ac:dyDescent="0.25">
      <c r="A3263" s="8">
        <v>43236.916666666664</v>
      </c>
      <c r="B3263" s="9">
        <v>55</v>
      </c>
    </row>
    <row r="3264" spans="1:2" x14ac:dyDescent="0.25">
      <c r="A3264" s="8">
        <v>43236.958333333336</v>
      </c>
      <c r="B3264" s="9">
        <v>56</v>
      </c>
    </row>
    <row r="3265" spans="1:2" x14ac:dyDescent="0.25">
      <c r="A3265" s="8">
        <v>43237</v>
      </c>
      <c r="B3265" s="9">
        <v>55</v>
      </c>
    </row>
    <row r="3266" spans="1:2" x14ac:dyDescent="0.25">
      <c r="A3266" s="8">
        <v>43237.041666666664</v>
      </c>
      <c r="B3266" s="9">
        <v>55</v>
      </c>
    </row>
    <row r="3267" spans="1:2" x14ac:dyDescent="0.25">
      <c r="A3267" s="8">
        <v>43237.083333333336</v>
      </c>
      <c r="B3267" s="9">
        <v>55</v>
      </c>
    </row>
    <row r="3268" spans="1:2" x14ac:dyDescent="0.25">
      <c r="A3268" s="8">
        <v>43237.125</v>
      </c>
      <c r="B3268" s="9">
        <v>55</v>
      </c>
    </row>
    <row r="3269" spans="1:2" x14ac:dyDescent="0.25">
      <c r="A3269" s="8">
        <v>43237.166666666664</v>
      </c>
      <c r="B3269" s="9">
        <v>55</v>
      </c>
    </row>
    <row r="3270" spans="1:2" x14ac:dyDescent="0.25">
      <c r="A3270" s="8">
        <v>43237.208333333336</v>
      </c>
      <c r="B3270" s="9">
        <v>55</v>
      </c>
    </row>
    <row r="3271" spans="1:2" x14ac:dyDescent="0.25">
      <c r="A3271" s="8">
        <v>43237.25</v>
      </c>
      <c r="B3271" s="9">
        <v>55</v>
      </c>
    </row>
    <row r="3272" spans="1:2" x14ac:dyDescent="0.25">
      <c r="A3272" s="8">
        <v>43237.291666666664</v>
      </c>
      <c r="B3272" s="9">
        <v>55</v>
      </c>
    </row>
    <row r="3273" spans="1:2" x14ac:dyDescent="0.25">
      <c r="A3273" s="8">
        <v>43237.333333333336</v>
      </c>
      <c r="B3273" s="9">
        <v>56</v>
      </c>
    </row>
    <row r="3274" spans="1:2" x14ac:dyDescent="0.25">
      <c r="A3274" s="8">
        <v>43237.375</v>
      </c>
      <c r="B3274" s="9">
        <v>57</v>
      </c>
    </row>
    <row r="3275" spans="1:2" x14ac:dyDescent="0.25">
      <c r="A3275" s="8">
        <v>43237.416666666664</v>
      </c>
      <c r="B3275" s="9">
        <v>59</v>
      </c>
    </row>
    <row r="3276" spans="1:2" x14ac:dyDescent="0.25">
      <c r="A3276" s="8">
        <v>43237.458333333336</v>
      </c>
      <c r="B3276" s="9">
        <v>60</v>
      </c>
    </row>
    <row r="3277" spans="1:2" x14ac:dyDescent="0.25">
      <c r="A3277" s="8">
        <v>43237.5</v>
      </c>
      <c r="B3277" s="9">
        <v>61</v>
      </c>
    </row>
    <row r="3278" spans="1:2" x14ac:dyDescent="0.25">
      <c r="A3278" s="8">
        <v>43237.541666666664</v>
      </c>
      <c r="B3278" s="9">
        <v>63</v>
      </c>
    </row>
    <row r="3279" spans="1:2" x14ac:dyDescent="0.25">
      <c r="A3279" s="8">
        <v>43237.583333333336</v>
      </c>
      <c r="B3279" s="9">
        <v>65</v>
      </c>
    </row>
    <row r="3280" spans="1:2" x14ac:dyDescent="0.25">
      <c r="A3280" s="8">
        <v>43237.625</v>
      </c>
      <c r="B3280" s="9">
        <v>70</v>
      </c>
    </row>
    <row r="3281" spans="1:2" x14ac:dyDescent="0.25">
      <c r="A3281" s="8">
        <v>43237.666666666664</v>
      </c>
      <c r="B3281" s="9">
        <v>72</v>
      </c>
    </row>
    <row r="3282" spans="1:2" x14ac:dyDescent="0.25">
      <c r="A3282" s="8">
        <v>43237.708333333336</v>
      </c>
      <c r="B3282" s="9">
        <v>72</v>
      </c>
    </row>
    <row r="3283" spans="1:2" x14ac:dyDescent="0.25">
      <c r="A3283" s="8">
        <v>43237.75</v>
      </c>
      <c r="B3283" s="9">
        <v>73</v>
      </c>
    </row>
    <row r="3284" spans="1:2" x14ac:dyDescent="0.25">
      <c r="A3284" s="8">
        <v>43237.791666666664</v>
      </c>
      <c r="B3284" s="9">
        <v>73</v>
      </c>
    </row>
    <row r="3285" spans="1:2" x14ac:dyDescent="0.25">
      <c r="A3285" s="8">
        <v>43237.833333333336</v>
      </c>
      <c r="B3285" s="9">
        <v>70</v>
      </c>
    </row>
    <row r="3286" spans="1:2" x14ac:dyDescent="0.25">
      <c r="A3286" s="8">
        <v>43237.875</v>
      </c>
      <c r="B3286" s="9">
        <v>70</v>
      </c>
    </row>
    <row r="3287" spans="1:2" x14ac:dyDescent="0.25">
      <c r="A3287" s="8">
        <v>43237.916666666664</v>
      </c>
      <c r="B3287" s="9">
        <v>70</v>
      </c>
    </row>
    <row r="3288" spans="1:2" x14ac:dyDescent="0.25">
      <c r="A3288" s="8">
        <v>43237.958333333336</v>
      </c>
      <c r="B3288" s="9">
        <v>68</v>
      </c>
    </row>
    <row r="3289" spans="1:2" x14ac:dyDescent="0.25">
      <c r="A3289" s="8">
        <v>43238</v>
      </c>
      <c r="B3289" s="9">
        <v>66</v>
      </c>
    </row>
    <row r="3290" spans="1:2" x14ac:dyDescent="0.25">
      <c r="A3290" s="8">
        <v>43238.041666666664</v>
      </c>
      <c r="B3290" s="9">
        <v>67</v>
      </c>
    </row>
    <row r="3291" spans="1:2" x14ac:dyDescent="0.25">
      <c r="A3291" s="8">
        <v>43238.083333333336</v>
      </c>
      <c r="B3291" s="9">
        <v>65</v>
      </c>
    </row>
    <row r="3292" spans="1:2" x14ac:dyDescent="0.25">
      <c r="A3292" s="8">
        <v>43238.125</v>
      </c>
      <c r="B3292" s="9">
        <v>66</v>
      </c>
    </row>
    <row r="3293" spans="1:2" x14ac:dyDescent="0.25">
      <c r="A3293" s="8">
        <v>43238.166666666664</v>
      </c>
      <c r="B3293" s="9">
        <v>63</v>
      </c>
    </row>
    <row r="3294" spans="1:2" x14ac:dyDescent="0.25">
      <c r="A3294" s="8">
        <v>43238.208333333336</v>
      </c>
      <c r="B3294" s="9">
        <v>63</v>
      </c>
    </row>
    <row r="3295" spans="1:2" x14ac:dyDescent="0.25">
      <c r="A3295" s="8">
        <v>43238.25</v>
      </c>
      <c r="B3295" s="9">
        <v>63</v>
      </c>
    </row>
    <row r="3296" spans="1:2" x14ac:dyDescent="0.25">
      <c r="A3296" s="8">
        <v>43238.291666666664</v>
      </c>
      <c r="B3296" s="9">
        <v>63</v>
      </c>
    </row>
    <row r="3297" spans="1:2" x14ac:dyDescent="0.25">
      <c r="A3297" s="8">
        <v>43238.333333333336</v>
      </c>
      <c r="B3297" s="9">
        <v>64</v>
      </c>
    </row>
    <row r="3298" spans="1:2" x14ac:dyDescent="0.25">
      <c r="A3298" s="8">
        <v>43238.375</v>
      </c>
      <c r="B3298" s="9">
        <v>64</v>
      </c>
    </row>
    <row r="3299" spans="1:2" x14ac:dyDescent="0.25">
      <c r="A3299" s="8">
        <v>43238.416666666664</v>
      </c>
      <c r="B3299" s="9">
        <v>63</v>
      </c>
    </row>
    <row r="3300" spans="1:2" x14ac:dyDescent="0.25">
      <c r="A3300" s="8">
        <v>43238.458333333336</v>
      </c>
      <c r="B3300" s="9">
        <v>64</v>
      </c>
    </row>
    <row r="3301" spans="1:2" x14ac:dyDescent="0.25">
      <c r="A3301" s="8">
        <v>43238.5</v>
      </c>
      <c r="B3301" s="9">
        <v>63</v>
      </c>
    </row>
    <row r="3302" spans="1:2" x14ac:dyDescent="0.25">
      <c r="A3302" s="8">
        <v>43238.541666666664</v>
      </c>
      <c r="B3302" s="9">
        <v>63</v>
      </c>
    </row>
    <row r="3303" spans="1:2" x14ac:dyDescent="0.25">
      <c r="A3303" s="8">
        <v>43238.583333333336</v>
      </c>
      <c r="B3303" s="9">
        <v>64</v>
      </c>
    </row>
    <row r="3304" spans="1:2" x14ac:dyDescent="0.25">
      <c r="A3304" s="8">
        <v>43238.625</v>
      </c>
      <c r="B3304" s="9">
        <v>64</v>
      </c>
    </row>
    <row r="3305" spans="1:2" x14ac:dyDescent="0.25">
      <c r="A3305" s="8">
        <v>43238.666666666664</v>
      </c>
      <c r="B3305" s="9">
        <v>66</v>
      </c>
    </row>
    <row r="3306" spans="1:2" x14ac:dyDescent="0.25">
      <c r="A3306" s="8">
        <v>43238.708333333336</v>
      </c>
      <c r="B3306" s="9">
        <v>64</v>
      </c>
    </row>
    <row r="3307" spans="1:2" x14ac:dyDescent="0.25">
      <c r="A3307" s="8">
        <v>43238.75</v>
      </c>
      <c r="B3307" s="9">
        <v>63</v>
      </c>
    </row>
    <row r="3308" spans="1:2" x14ac:dyDescent="0.25">
      <c r="A3308" s="8">
        <v>43238.791666666664</v>
      </c>
      <c r="B3308" s="9">
        <v>63</v>
      </c>
    </row>
    <row r="3309" spans="1:2" x14ac:dyDescent="0.25">
      <c r="A3309" s="8">
        <v>43238.833333333336</v>
      </c>
      <c r="B3309" s="9">
        <v>61</v>
      </c>
    </row>
    <row r="3310" spans="1:2" x14ac:dyDescent="0.25">
      <c r="A3310" s="8">
        <v>43238.875</v>
      </c>
      <c r="B3310" s="9">
        <v>60</v>
      </c>
    </row>
    <row r="3311" spans="1:2" x14ac:dyDescent="0.25">
      <c r="A3311" s="8">
        <v>43238.916666666664</v>
      </c>
      <c r="B3311" s="9">
        <v>57</v>
      </c>
    </row>
    <row r="3312" spans="1:2" x14ac:dyDescent="0.25">
      <c r="A3312" s="8">
        <v>43238.958333333336</v>
      </c>
      <c r="B3312" s="9">
        <v>57</v>
      </c>
    </row>
    <row r="3313" spans="1:2" x14ac:dyDescent="0.25">
      <c r="A3313" s="8">
        <v>43239</v>
      </c>
      <c r="B3313" s="9">
        <v>55</v>
      </c>
    </row>
    <row r="3314" spans="1:2" x14ac:dyDescent="0.25">
      <c r="A3314" s="8">
        <v>43239.041666666664</v>
      </c>
      <c r="B3314" s="9">
        <v>56</v>
      </c>
    </row>
    <row r="3315" spans="1:2" x14ac:dyDescent="0.25">
      <c r="A3315" s="8">
        <v>43239.083333333336</v>
      </c>
      <c r="B3315" s="9">
        <v>54</v>
      </c>
    </row>
    <row r="3316" spans="1:2" x14ac:dyDescent="0.25">
      <c r="A3316" s="8">
        <v>43239.125</v>
      </c>
      <c r="B3316" s="9">
        <v>54</v>
      </c>
    </row>
    <row r="3317" spans="1:2" x14ac:dyDescent="0.25">
      <c r="A3317" s="8">
        <v>43239.166666666664</v>
      </c>
      <c r="B3317" s="9">
        <v>54</v>
      </c>
    </row>
    <row r="3318" spans="1:2" x14ac:dyDescent="0.25">
      <c r="A3318" s="8">
        <v>43239.208333333336</v>
      </c>
      <c r="B3318" s="9">
        <v>52</v>
      </c>
    </row>
    <row r="3319" spans="1:2" x14ac:dyDescent="0.25">
      <c r="A3319" s="8">
        <v>43239.25</v>
      </c>
      <c r="B3319" s="9">
        <v>52</v>
      </c>
    </row>
    <row r="3320" spans="1:2" x14ac:dyDescent="0.25">
      <c r="A3320" s="8">
        <v>43239.291666666664</v>
      </c>
      <c r="B3320" s="9">
        <v>52</v>
      </c>
    </row>
    <row r="3321" spans="1:2" x14ac:dyDescent="0.25">
      <c r="A3321" s="8">
        <v>43239.333333333336</v>
      </c>
      <c r="B3321" s="9">
        <v>51</v>
      </c>
    </row>
    <row r="3322" spans="1:2" x14ac:dyDescent="0.25">
      <c r="A3322" s="8">
        <v>43239.375</v>
      </c>
      <c r="B3322" s="9">
        <v>52</v>
      </c>
    </row>
    <row r="3323" spans="1:2" x14ac:dyDescent="0.25">
      <c r="A3323" s="8">
        <v>43239.416666666664</v>
      </c>
      <c r="B3323" s="9">
        <v>52</v>
      </c>
    </row>
    <row r="3324" spans="1:2" x14ac:dyDescent="0.25">
      <c r="A3324" s="8">
        <v>43239.458333333336</v>
      </c>
      <c r="B3324" s="9">
        <v>52</v>
      </c>
    </row>
    <row r="3325" spans="1:2" x14ac:dyDescent="0.25">
      <c r="A3325" s="8">
        <v>43239.5</v>
      </c>
      <c r="B3325" s="9">
        <v>54</v>
      </c>
    </row>
    <row r="3326" spans="1:2" x14ac:dyDescent="0.25">
      <c r="A3326" s="8">
        <v>43239.541666666664</v>
      </c>
      <c r="B3326" s="9">
        <v>54</v>
      </c>
    </row>
    <row r="3327" spans="1:2" x14ac:dyDescent="0.25">
      <c r="A3327" s="8">
        <v>43239.583333333336</v>
      </c>
      <c r="B3327" s="9">
        <v>54</v>
      </c>
    </row>
    <row r="3328" spans="1:2" x14ac:dyDescent="0.25">
      <c r="A3328" s="8">
        <v>43239.625</v>
      </c>
      <c r="B3328" s="9">
        <v>54</v>
      </c>
    </row>
    <row r="3329" spans="1:2" x14ac:dyDescent="0.25">
      <c r="A3329" s="8">
        <v>43239.666666666664</v>
      </c>
      <c r="B3329" s="9">
        <v>55</v>
      </c>
    </row>
    <row r="3330" spans="1:2" x14ac:dyDescent="0.25">
      <c r="A3330" s="8">
        <v>43239.708333333336</v>
      </c>
      <c r="B3330" s="9">
        <v>56</v>
      </c>
    </row>
    <row r="3331" spans="1:2" x14ac:dyDescent="0.25">
      <c r="A3331" s="8">
        <v>43239.75</v>
      </c>
      <c r="B3331" s="9">
        <v>55</v>
      </c>
    </row>
    <row r="3332" spans="1:2" x14ac:dyDescent="0.25">
      <c r="A3332" s="8">
        <v>43239.791666666664</v>
      </c>
      <c r="B3332" s="9">
        <v>55</v>
      </c>
    </row>
    <row r="3333" spans="1:2" x14ac:dyDescent="0.25">
      <c r="A3333" s="8">
        <v>43239.833333333336</v>
      </c>
      <c r="B3333" s="9">
        <v>55</v>
      </c>
    </row>
    <row r="3334" spans="1:2" x14ac:dyDescent="0.25">
      <c r="A3334" s="8">
        <v>43239.875</v>
      </c>
      <c r="B3334" s="9">
        <v>55</v>
      </c>
    </row>
    <row r="3335" spans="1:2" x14ac:dyDescent="0.25">
      <c r="A3335" s="8">
        <v>43239.916666666664</v>
      </c>
      <c r="B3335" s="9">
        <v>54</v>
      </c>
    </row>
    <row r="3336" spans="1:2" x14ac:dyDescent="0.25">
      <c r="A3336" s="8">
        <v>43239.958333333336</v>
      </c>
      <c r="B3336" s="9">
        <v>54</v>
      </c>
    </row>
    <row r="3337" spans="1:2" x14ac:dyDescent="0.25">
      <c r="A3337" s="8">
        <v>43240</v>
      </c>
      <c r="B3337" s="9">
        <v>55</v>
      </c>
    </row>
    <row r="3338" spans="1:2" x14ac:dyDescent="0.25">
      <c r="A3338" s="8">
        <v>43240.041666666664</v>
      </c>
      <c r="B3338" s="9">
        <v>55</v>
      </c>
    </row>
    <row r="3339" spans="1:2" x14ac:dyDescent="0.25">
      <c r="A3339" s="8">
        <v>43240.083333333336</v>
      </c>
      <c r="B3339" s="9">
        <v>55</v>
      </c>
    </row>
    <row r="3340" spans="1:2" x14ac:dyDescent="0.25">
      <c r="A3340" s="8">
        <v>43240.125</v>
      </c>
      <c r="B3340" s="9">
        <v>55</v>
      </c>
    </row>
    <row r="3341" spans="1:2" x14ac:dyDescent="0.25">
      <c r="A3341" s="8">
        <v>43240.166666666664</v>
      </c>
      <c r="B3341" s="9">
        <v>58</v>
      </c>
    </row>
    <row r="3342" spans="1:2" x14ac:dyDescent="0.25">
      <c r="A3342" s="8">
        <v>43240.208333333336</v>
      </c>
      <c r="B3342" s="9">
        <v>58</v>
      </c>
    </row>
    <row r="3343" spans="1:2" x14ac:dyDescent="0.25">
      <c r="A3343" s="8">
        <v>43240.25</v>
      </c>
      <c r="B3343" s="9">
        <v>59</v>
      </c>
    </row>
    <row r="3344" spans="1:2" x14ac:dyDescent="0.25">
      <c r="A3344" s="8">
        <v>43240.291666666664</v>
      </c>
      <c r="B3344" s="9">
        <v>64</v>
      </c>
    </row>
    <row r="3345" spans="1:2" x14ac:dyDescent="0.25">
      <c r="A3345" s="8">
        <v>43240.333333333336</v>
      </c>
      <c r="B3345" s="9">
        <v>68</v>
      </c>
    </row>
    <row r="3346" spans="1:2" x14ac:dyDescent="0.25">
      <c r="A3346" s="8">
        <v>43240.375</v>
      </c>
      <c r="B3346" s="9">
        <v>71</v>
      </c>
    </row>
    <row r="3347" spans="1:2" x14ac:dyDescent="0.25">
      <c r="A3347" s="8">
        <v>43240.416666666664</v>
      </c>
      <c r="B3347" s="9">
        <v>74</v>
      </c>
    </row>
    <row r="3348" spans="1:2" x14ac:dyDescent="0.25">
      <c r="A3348" s="8">
        <v>43240.458333333336</v>
      </c>
      <c r="B3348" s="9">
        <v>77</v>
      </c>
    </row>
    <row r="3349" spans="1:2" x14ac:dyDescent="0.25">
      <c r="A3349" s="8">
        <v>43240.5</v>
      </c>
      <c r="B3349" s="9">
        <v>80</v>
      </c>
    </row>
    <row r="3350" spans="1:2" x14ac:dyDescent="0.25">
      <c r="A3350" s="8">
        <v>43240.541666666664</v>
      </c>
      <c r="B3350" s="9">
        <v>82</v>
      </c>
    </row>
    <row r="3351" spans="1:2" x14ac:dyDescent="0.25">
      <c r="A3351" s="8">
        <v>43240.583333333336</v>
      </c>
      <c r="B3351" s="9">
        <v>81</v>
      </c>
    </row>
    <row r="3352" spans="1:2" x14ac:dyDescent="0.25">
      <c r="A3352" s="8">
        <v>43240.625</v>
      </c>
      <c r="B3352" s="9">
        <v>81</v>
      </c>
    </row>
    <row r="3353" spans="1:2" x14ac:dyDescent="0.25">
      <c r="A3353" s="8">
        <v>43240.666666666664</v>
      </c>
      <c r="B3353" s="9">
        <v>83</v>
      </c>
    </row>
    <row r="3354" spans="1:2" x14ac:dyDescent="0.25">
      <c r="A3354" s="8">
        <v>43240.708333333336</v>
      </c>
      <c r="B3354" s="9">
        <v>78</v>
      </c>
    </row>
    <row r="3355" spans="1:2" x14ac:dyDescent="0.25">
      <c r="A3355" s="8">
        <v>43240.75</v>
      </c>
      <c r="B3355" s="9">
        <v>77</v>
      </c>
    </row>
    <row r="3356" spans="1:2" x14ac:dyDescent="0.25">
      <c r="A3356" s="8">
        <v>43240.791666666664</v>
      </c>
      <c r="B3356" s="9">
        <v>74</v>
      </c>
    </row>
    <row r="3357" spans="1:2" x14ac:dyDescent="0.25">
      <c r="A3357" s="8">
        <v>43240.833333333336</v>
      </c>
      <c r="B3357" s="9">
        <v>73</v>
      </c>
    </row>
    <row r="3358" spans="1:2" x14ac:dyDescent="0.25">
      <c r="A3358" s="8">
        <v>43240.875</v>
      </c>
      <c r="B3358" s="9">
        <v>71</v>
      </c>
    </row>
    <row r="3359" spans="1:2" x14ac:dyDescent="0.25">
      <c r="A3359" s="8">
        <v>43240.916666666664</v>
      </c>
      <c r="B3359" s="9">
        <v>71</v>
      </c>
    </row>
    <row r="3360" spans="1:2" x14ac:dyDescent="0.25">
      <c r="A3360" s="8">
        <v>43240.958333333336</v>
      </c>
      <c r="B3360" s="9">
        <v>70</v>
      </c>
    </row>
    <row r="3361" spans="1:2" x14ac:dyDescent="0.25">
      <c r="A3361" s="8">
        <v>43241</v>
      </c>
      <c r="B3361" s="9">
        <v>68</v>
      </c>
    </row>
    <row r="3362" spans="1:2" x14ac:dyDescent="0.25">
      <c r="A3362" s="8">
        <v>43241.041666666664</v>
      </c>
      <c r="B3362" s="9">
        <v>66</v>
      </c>
    </row>
    <row r="3363" spans="1:2" x14ac:dyDescent="0.25">
      <c r="A3363" s="8">
        <v>43241.083333333336</v>
      </c>
      <c r="B3363" s="9">
        <v>65</v>
      </c>
    </row>
    <row r="3364" spans="1:2" x14ac:dyDescent="0.25">
      <c r="A3364" s="8">
        <v>43241.125</v>
      </c>
      <c r="B3364" s="9">
        <v>63</v>
      </c>
    </row>
    <row r="3365" spans="1:2" x14ac:dyDescent="0.25">
      <c r="A3365" s="8">
        <v>43241.166666666664</v>
      </c>
      <c r="B3365" s="9">
        <v>63</v>
      </c>
    </row>
    <row r="3366" spans="1:2" x14ac:dyDescent="0.25">
      <c r="A3366" s="8">
        <v>43241.208333333336</v>
      </c>
      <c r="B3366" s="9">
        <v>61</v>
      </c>
    </row>
    <row r="3367" spans="1:2" x14ac:dyDescent="0.25">
      <c r="A3367" s="8">
        <v>43241.25</v>
      </c>
      <c r="B3367" s="9">
        <v>61</v>
      </c>
    </row>
    <row r="3368" spans="1:2" x14ac:dyDescent="0.25">
      <c r="A3368" s="8">
        <v>43241.291666666664</v>
      </c>
      <c r="B3368" s="9">
        <v>63</v>
      </c>
    </row>
    <row r="3369" spans="1:2" x14ac:dyDescent="0.25">
      <c r="A3369" s="8">
        <v>43241.333333333336</v>
      </c>
      <c r="B3369" s="9">
        <v>64</v>
      </c>
    </row>
    <row r="3370" spans="1:2" x14ac:dyDescent="0.25">
      <c r="A3370" s="8">
        <v>43241.375</v>
      </c>
      <c r="B3370" s="9">
        <v>66</v>
      </c>
    </row>
    <row r="3371" spans="1:2" x14ac:dyDescent="0.25">
      <c r="A3371" s="8">
        <v>43241.416666666664</v>
      </c>
      <c r="B3371" s="9">
        <v>66</v>
      </c>
    </row>
    <row r="3372" spans="1:2" x14ac:dyDescent="0.25">
      <c r="A3372" s="8">
        <v>43241.458333333336</v>
      </c>
      <c r="B3372" s="9">
        <v>69</v>
      </c>
    </row>
    <row r="3373" spans="1:2" x14ac:dyDescent="0.25">
      <c r="A3373" s="8">
        <v>43241.5</v>
      </c>
      <c r="B3373" s="9">
        <v>72</v>
      </c>
    </row>
    <row r="3374" spans="1:2" x14ac:dyDescent="0.25">
      <c r="A3374" s="8">
        <v>43241.541666666664</v>
      </c>
      <c r="B3374" s="9">
        <v>73</v>
      </c>
    </row>
    <row r="3375" spans="1:2" x14ac:dyDescent="0.25">
      <c r="A3375" s="8">
        <v>43241.583333333336</v>
      </c>
      <c r="B3375" s="9">
        <v>76</v>
      </c>
    </row>
    <row r="3376" spans="1:2" x14ac:dyDescent="0.25">
      <c r="A3376" s="8">
        <v>43241.625</v>
      </c>
      <c r="B3376" s="9">
        <v>78</v>
      </c>
    </row>
    <row r="3377" spans="1:2" x14ac:dyDescent="0.25">
      <c r="A3377" s="8">
        <v>43241.666666666664</v>
      </c>
      <c r="B3377" s="9">
        <v>75</v>
      </c>
    </row>
    <row r="3378" spans="1:2" x14ac:dyDescent="0.25">
      <c r="A3378" s="8">
        <v>43241.708333333336</v>
      </c>
      <c r="B3378" s="9">
        <v>74</v>
      </c>
    </row>
    <row r="3379" spans="1:2" x14ac:dyDescent="0.25">
      <c r="A3379" s="8">
        <v>43241.75</v>
      </c>
      <c r="B3379" s="9">
        <v>73</v>
      </c>
    </row>
    <row r="3380" spans="1:2" x14ac:dyDescent="0.25">
      <c r="A3380" s="8">
        <v>43241.791666666664</v>
      </c>
      <c r="B3380" s="9">
        <v>72</v>
      </c>
    </row>
    <row r="3381" spans="1:2" x14ac:dyDescent="0.25">
      <c r="A3381" s="8">
        <v>43241.833333333336</v>
      </c>
      <c r="B3381" s="9">
        <v>67</v>
      </c>
    </row>
    <row r="3382" spans="1:2" x14ac:dyDescent="0.25">
      <c r="A3382" s="8">
        <v>43241.875</v>
      </c>
      <c r="B3382" s="9">
        <v>66</v>
      </c>
    </row>
    <row r="3383" spans="1:2" x14ac:dyDescent="0.25">
      <c r="A3383" s="8">
        <v>43241.916666666664</v>
      </c>
      <c r="B3383" s="9">
        <v>66</v>
      </c>
    </row>
    <row r="3384" spans="1:2" x14ac:dyDescent="0.25">
      <c r="A3384" s="8">
        <v>43241.958333333336</v>
      </c>
      <c r="B3384" s="9">
        <v>66</v>
      </c>
    </row>
    <row r="3385" spans="1:2" x14ac:dyDescent="0.25">
      <c r="A3385" s="8">
        <v>43242</v>
      </c>
      <c r="B3385" s="9">
        <v>66</v>
      </c>
    </row>
    <row r="3386" spans="1:2" x14ac:dyDescent="0.25">
      <c r="A3386" s="8">
        <v>43242.041666666664</v>
      </c>
      <c r="B3386" s="9">
        <v>66</v>
      </c>
    </row>
    <row r="3387" spans="1:2" x14ac:dyDescent="0.25">
      <c r="A3387" s="8">
        <v>43242.083333333336</v>
      </c>
      <c r="B3387" s="9">
        <v>65</v>
      </c>
    </row>
    <row r="3388" spans="1:2" x14ac:dyDescent="0.25">
      <c r="A3388" s="8">
        <v>43242.125</v>
      </c>
      <c r="B3388" s="9">
        <v>64</v>
      </c>
    </row>
    <row r="3389" spans="1:2" x14ac:dyDescent="0.25">
      <c r="A3389" s="8">
        <v>43242.166666666664</v>
      </c>
      <c r="B3389" s="9">
        <v>64</v>
      </c>
    </row>
    <row r="3390" spans="1:2" x14ac:dyDescent="0.25">
      <c r="A3390" s="8">
        <v>43242.208333333336</v>
      </c>
      <c r="B3390" s="9">
        <v>65</v>
      </c>
    </row>
    <row r="3391" spans="1:2" x14ac:dyDescent="0.25">
      <c r="A3391" s="8">
        <v>43242.25</v>
      </c>
      <c r="B3391" s="9">
        <v>64</v>
      </c>
    </row>
    <row r="3392" spans="1:2" x14ac:dyDescent="0.25">
      <c r="A3392" s="8">
        <v>43242.291666666664</v>
      </c>
      <c r="B3392" s="9">
        <v>64</v>
      </c>
    </row>
    <row r="3393" spans="1:2" x14ac:dyDescent="0.25">
      <c r="A3393" s="8">
        <v>43242.333333333336</v>
      </c>
      <c r="B3393" s="9">
        <v>68</v>
      </c>
    </row>
    <row r="3394" spans="1:2" x14ac:dyDescent="0.25">
      <c r="A3394" s="8">
        <v>43242.375</v>
      </c>
      <c r="B3394" s="9">
        <v>70</v>
      </c>
    </row>
    <row r="3395" spans="1:2" x14ac:dyDescent="0.25">
      <c r="A3395" s="8">
        <v>43242.416666666664</v>
      </c>
      <c r="B3395" s="9">
        <v>68</v>
      </c>
    </row>
    <row r="3396" spans="1:2" x14ac:dyDescent="0.25">
      <c r="A3396" s="8">
        <v>43242.458333333336</v>
      </c>
      <c r="B3396" s="9">
        <v>66</v>
      </c>
    </row>
    <row r="3397" spans="1:2" x14ac:dyDescent="0.25">
      <c r="A3397" s="8">
        <v>43242.5</v>
      </c>
      <c r="B3397" s="9">
        <v>66</v>
      </c>
    </row>
    <row r="3398" spans="1:2" x14ac:dyDescent="0.25">
      <c r="A3398" s="8">
        <v>43242.541666666664</v>
      </c>
      <c r="B3398" s="9">
        <v>64</v>
      </c>
    </row>
    <row r="3399" spans="1:2" x14ac:dyDescent="0.25">
      <c r="A3399" s="8">
        <v>43242.583333333336</v>
      </c>
      <c r="B3399" s="9">
        <v>65</v>
      </c>
    </row>
    <row r="3400" spans="1:2" x14ac:dyDescent="0.25">
      <c r="A3400" s="8">
        <v>43242.625</v>
      </c>
      <c r="B3400" s="9">
        <v>63</v>
      </c>
    </row>
    <row r="3401" spans="1:2" x14ac:dyDescent="0.25">
      <c r="A3401" s="8">
        <v>43242.666666666664</v>
      </c>
      <c r="B3401" s="9">
        <v>61</v>
      </c>
    </row>
    <row r="3402" spans="1:2" x14ac:dyDescent="0.25">
      <c r="A3402" s="8">
        <v>43242.708333333336</v>
      </c>
      <c r="B3402" s="9">
        <v>58</v>
      </c>
    </row>
    <row r="3403" spans="1:2" x14ac:dyDescent="0.25">
      <c r="A3403" s="8">
        <v>43242.75</v>
      </c>
      <c r="B3403" s="9">
        <v>57</v>
      </c>
    </row>
    <row r="3404" spans="1:2" x14ac:dyDescent="0.25">
      <c r="A3404" s="8">
        <v>43242.791666666664</v>
      </c>
      <c r="B3404" s="9">
        <v>57</v>
      </c>
    </row>
    <row r="3405" spans="1:2" x14ac:dyDescent="0.25">
      <c r="A3405" s="8">
        <v>43242.833333333336</v>
      </c>
      <c r="B3405" s="9">
        <v>57</v>
      </c>
    </row>
    <row r="3406" spans="1:2" x14ac:dyDescent="0.25">
      <c r="A3406" s="8">
        <v>43242.875</v>
      </c>
      <c r="B3406" s="9">
        <v>57</v>
      </c>
    </row>
    <row r="3407" spans="1:2" x14ac:dyDescent="0.25">
      <c r="A3407" s="8">
        <v>43242.916666666664</v>
      </c>
      <c r="B3407" s="9">
        <v>57</v>
      </c>
    </row>
    <row r="3408" spans="1:2" x14ac:dyDescent="0.25">
      <c r="A3408" s="8">
        <v>43242.958333333336</v>
      </c>
      <c r="B3408" s="9">
        <v>58</v>
      </c>
    </row>
    <row r="3409" spans="1:2" x14ac:dyDescent="0.25">
      <c r="A3409" s="8">
        <v>43243</v>
      </c>
      <c r="B3409" s="9">
        <v>58</v>
      </c>
    </row>
    <row r="3410" spans="1:2" x14ac:dyDescent="0.25">
      <c r="A3410" s="8">
        <v>43243.041666666664</v>
      </c>
      <c r="B3410" s="9">
        <v>58</v>
      </c>
    </row>
    <row r="3411" spans="1:2" x14ac:dyDescent="0.25">
      <c r="A3411" s="8">
        <v>43243.083333333336</v>
      </c>
      <c r="B3411" s="9">
        <v>58</v>
      </c>
    </row>
    <row r="3412" spans="1:2" x14ac:dyDescent="0.25">
      <c r="A3412" s="8">
        <v>43243.125</v>
      </c>
      <c r="B3412" s="9">
        <v>59</v>
      </c>
    </row>
    <row r="3413" spans="1:2" x14ac:dyDescent="0.25">
      <c r="A3413" s="8">
        <v>43243.166666666664</v>
      </c>
      <c r="B3413" s="9">
        <v>60</v>
      </c>
    </row>
    <row r="3414" spans="1:2" x14ac:dyDescent="0.25">
      <c r="A3414" s="8">
        <v>43243.208333333336</v>
      </c>
      <c r="B3414" s="9">
        <v>60</v>
      </c>
    </row>
    <row r="3415" spans="1:2" x14ac:dyDescent="0.25">
      <c r="A3415" s="8">
        <v>43243.25</v>
      </c>
      <c r="B3415" s="9">
        <v>61</v>
      </c>
    </row>
    <row r="3416" spans="1:2" x14ac:dyDescent="0.25">
      <c r="A3416" s="8">
        <v>43243.291666666664</v>
      </c>
      <c r="B3416" s="9">
        <v>62</v>
      </c>
    </row>
    <row r="3417" spans="1:2" x14ac:dyDescent="0.25">
      <c r="A3417" s="8">
        <v>43243.333333333336</v>
      </c>
      <c r="B3417" s="9">
        <v>64</v>
      </c>
    </row>
    <row r="3418" spans="1:2" x14ac:dyDescent="0.25">
      <c r="A3418" s="8">
        <v>43243.375</v>
      </c>
      <c r="B3418" s="9">
        <v>67</v>
      </c>
    </row>
    <row r="3419" spans="1:2" x14ac:dyDescent="0.25">
      <c r="A3419" s="8">
        <v>43243.416666666664</v>
      </c>
      <c r="B3419" s="9">
        <v>68</v>
      </c>
    </row>
    <row r="3420" spans="1:2" x14ac:dyDescent="0.25">
      <c r="A3420" s="8">
        <v>43243.458333333336</v>
      </c>
      <c r="B3420" s="9">
        <v>71</v>
      </c>
    </row>
    <row r="3421" spans="1:2" x14ac:dyDescent="0.25">
      <c r="A3421" s="8">
        <v>43243.5</v>
      </c>
      <c r="B3421" s="9">
        <v>72</v>
      </c>
    </row>
    <row r="3422" spans="1:2" x14ac:dyDescent="0.25">
      <c r="A3422" s="8">
        <v>43243.541666666664</v>
      </c>
      <c r="B3422" s="9">
        <v>72</v>
      </c>
    </row>
    <row r="3423" spans="1:2" x14ac:dyDescent="0.25">
      <c r="A3423" s="8">
        <v>43243.583333333336</v>
      </c>
      <c r="B3423" s="9">
        <v>75</v>
      </c>
    </row>
    <row r="3424" spans="1:2" x14ac:dyDescent="0.25">
      <c r="A3424" s="8">
        <v>43243.625</v>
      </c>
      <c r="B3424" s="9">
        <v>79</v>
      </c>
    </row>
    <row r="3425" spans="1:2" x14ac:dyDescent="0.25">
      <c r="A3425" s="8">
        <v>43243.666666666664</v>
      </c>
      <c r="B3425" s="9">
        <v>79</v>
      </c>
    </row>
    <row r="3426" spans="1:2" x14ac:dyDescent="0.25">
      <c r="A3426" s="8">
        <v>43243.708333333336</v>
      </c>
      <c r="B3426" s="9">
        <v>82</v>
      </c>
    </row>
    <row r="3427" spans="1:2" x14ac:dyDescent="0.25">
      <c r="A3427" s="8">
        <v>43243.75</v>
      </c>
      <c r="B3427" s="9">
        <v>81</v>
      </c>
    </row>
    <row r="3428" spans="1:2" x14ac:dyDescent="0.25">
      <c r="A3428" s="8">
        <v>43243.791666666664</v>
      </c>
      <c r="B3428" s="9">
        <v>79</v>
      </c>
    </row>
    <row r="3429" spans="1:2" x14ac:dyDescent="0.25">
      <c r="A3429" s="8">
        <v>43243.833333333336</v>
      </c>
      <c r="B3429" s="9">
        <v>77</v>
      </c>
    </row>
    <row r="3430" spans="1:2" x14ac:dyDescent="0.25">
      <c r="A3430" s="8">
        <v>43243.875</v>
      </c>
      <c r="B3430" s="9">
        <v>77</v>
      </c>
    </row>
    <row r="3431" spans="1:2" x14ac:dyDescent="0.25">
      <c r="A3431" s="8">
        <v>43243.916666666664</v>
      </c>
      <c r="B3431" s="9">
        <v>79</v>
      </c>
    </row>
    <row r="3432" spans="1:2" x14ac:dyDescent="0.25">
      <c r="A3432" s="8">
        <v>43243.958333333336</v>
      </c>
      <c r="B3432" s="9">
        <v>76</v>
      </c>
    </row>
    <row r="3433" spans="1:2" x14ac:dyDescent="0.25">
      <c r="A3433" s="8">
        <v>43244</v>
      </c>
      <c r="B3433" s="9">
        <v>72</v>
      </c>
    </row>
    <row r="3434" spans="1:2" x14ac:dyDescent="0.25">
      <c r="A3434" s="8">
        <v>43244.041666666664</v>
      </c>
      <c r="B3434" s="9">
        <v>70</v>
      </c>
    </row>
    <row r="3435" spans="1:2" x14ac:dyDescent="0.25">
      <c r="A3435" s="8">
        <v>43244.083333333336</v>
      </c>
      <c r="B3435" s="9">
        <v>69</v>
      </c>
    </row>
    <row r="3436" spans="1:2" x14ac:dyDescent="0.25">
      <c r="A3436" s="8">
        <v>43244.125</v>
      </c>
      <c r="B3436" s="9">
        <v>66</v>
      </c>
    </row>
    <row r="3437" spans="1:2" x14ac:dyDescent="0.25">
      <c r="A3437" s="8">
        <v>43244.166666666664</v>
      </c>
      <c r="B3437" s="9">
        <v>66</v>
      </c>
    </row>
    <row r="3438" spans="1:2" x14ac:dyDescent="0.25">
      <c r="A3438" s="8">
        <v>43244.208333333336</v>
      </c>
      <c r="B3438" s="9">
        <v>66</v>
      </c>
    </row>
    <row r="3439" spans="1:2" x14ac:dyDescent="0.25">
      <c r="A3439" s="8">
        <v>43244.25</v>
      </c>
      <c r="B3439" s="9">
        <v>66</v>
      </c>
    </row>
    <row r="3440" spans="1:2" x14ac:dyDescent="0.25">
      <c r="A3440" s="8">
        <v>43244.291666666664</v>
      </c>
      <c r="B3440" s="9">
        <v>66</v>
      </c>
    </row>
    <row r="3441" spans="1:2" x14ac:dyDescent="0.25">
      <c r="A3441" s="8">
        <v>43244.333333333336</v>
      </c>
      <c r="B3441" s="9">
        <v>68</v>
      </c>
    </row>
    <row r="3442" spans="1:2" x14ac:dyDescent="0.25">
      <c r="A3442" s="8">
        <v>43244.375</v>
      </c>
      <c r="B3442" s="9">
        <v>72</v>
      </c>
    </row>
    <row r="3443" spans="1:2" x14ac:dyDescent="0.25">
      <c r="A3443" s="8">
        <v>43244.416666666664</v>
      </c>
      <c r="B3443" s="9">
        <v>73</v>
      </c>
    </row>
    <row r="3444" spans="1:2" x14ac:dyDescent="0.25">
      <c r="A3444" s="8">
        <v>43244.458333333336</v>
      </c>
      <c r="B3444" s="9">
        <v>75</v>
      </c>
    </row>
    <row r="3445" spans="1:2" x14ac:dyDescent="0.25">
      <c r="A3445" s="8">
        <v>43244.5</v>
      </c>
      <c r="B3445" s="9">
        <v>79</v>
      </c>
    </row>
    <row r="3446" spans="1:2" x14ac:dyDescent="0.25">
      <c r="A3446" s="8">
        <v>43244.541666666664</v>
      </c>
      <c r="B3446" s="9">
        <v>79</v>
      </c>
    </row>
    <row r="3447" spans="1:2" x14ac:dyDescent="0.25">
      <c r="A3447" s="8">
        <v>43244.583333333336</v>
      </c>
      <c r="B3447" s="9">
        <v>80</v>
      </c>
    </row>
    <row r="3448" spans="1:2" x14ac:dyDescent="0.25">
      <c r="A3448" s="8">
        <v>43244.625</v>
      </c>
      <c r="B3448" s="9">
        <v>82</v>
      </c>
    </row>
    <row r="3449" spans="1:2" x14ac:dyDescent="0.25">
      <c r="A3449" s="8">
        <v>43244.666666666664</v>
      </c>
      <c r="B3449" s="9">
        <v>84</v>
      </c>
    </row>
    <row r="3450" spans="1:2" x14ac:dyDescent="0.25">
      <c r="A3450" s="8">
        <v>43244.708333333336</v>
      </c>
      <c r="B3450" s="9">
        <v>85</v>
      </c>
    </row>
    <row r="3451" spans="1:2" x14ac:dyDescent="0.25">
      <c r="A3451" s="8">
        <v>43244.75</v>
      </c>
      <c r="B3451" s="9">
        <v>82</v>
      </c>
    </row>
    <row r="3452" spans="1:2" x14ac:dyDescent="0.25">
      <c r="A3452" s="8">
        <v>43244.791666666664</v>
      </c>
      <c r="B3452" s="9">
        <v>79</v>
      </c>
    </row>
    <row r="3453" spans="1:2" x14ac:dyDescent="0.25">
      <c r="A3453" s="8">
        <v>43244.833333333336</v>
      </c>
      <c r="B3453" s="9">
        <v>76</v>
      </c>
    </row>
    <row r="3454" spans="1:2" x14ac:dyDescent="0.25">
      <c r="A3454" s="8">
        <v>43244.875</v>
      </c>
      <c r="B3454" s="9">
        <v>75</v>
      </c>
    </row>
    <row r="3455" spans="1:2" x14ac:dyDescent="0.25">
      <c r="A3455" s="8">
        <v>43244.916666666664</v>
      </c>
      <c r="B3455" s="9">
        <v>75</v>
      </c>
    </row>
    <row r="3456" spans="1:2" x14ac:dyDescent="0.25">
      <c r="A3456" s="8">
        <v>43244.958333333336</v>
      </c>
      <c r="B3456" s="9">
        <v>74</v>
      </c>
    </row>
    <row r="3457" spans="1:2" x14ac:dyDescent="0.25">
      <c r="A3457" s="8">
        <v>43245</v>
      </c>
      <c r="B3457" s="9">
        <v>72</v>
      </c>
    </row>
    <row r="3458" spans="1:2" x14ac:dyDescent="0.25">
      <c r="A3458" s="8">
        <v>43245.041666666664</v>
      </c>
      <c r="B3458" s="9">
        <v>71</v>
      </c>
    </row>
    <row r="3459" spans="1:2" x14ac:dyDescent="0.25">
      <c r="A3459" s="8">
        <v>43245.083333333336</v>
      </c>
      <c r="B3459" s="9">
        <v>71</v>
      </c>
    </row>
    <row r="3460" spans="1:2" x14ac:dyDescent="0.25">
      <c r="A3460" s="8">
        <v>43245.125</v>
      </c>
      <c r="B3460" s="9">
        <v>70</v>
      </c>
    </row>
    <row r="3461" spans="1:2" x14ac:dyDescent="0.25">
      <c r="A3461" s="8">
        <v>43245.166666666664</v>
      </c>
      <c r="B3461" s="9">
        <v>70</v>
      </c>
    </row>
    <row r="3462" spans="1:2" x14ac:dyDescent="0.25">
      <c r="A3462" s="8">
        <v>43245.208333333336</v>
      </c>
      <c r="B3462" s="9">
        <v>69</v>
      </c>
    </row>
    <row r="3463" spans="1:2" x14ac:dyDescent="0.25">
      <c r="A3463" s="8">
        <v>43245.25</v>
      </c>
      <c r="B3463" s="9">
        <v>68</v>
      </c>
    </row>
    <row r="3464" spans="1:2" x14ac:dyDescent="0.25">
      <c r="A3464" s="8">
        <v>43245.291666666664</v>
      </c>
      <c r="B3464" s="9">
        <v>70</v>
      </c>
    </row>
    <row r="3465" spans="1:2" x14ac:dyDescent="0.25">
      <c r="A3465" s="8">
        <v>43245.333333333336</v>
      </c>
      <c r="B3465" s="9">
        <v>73</v>
      </c>
    </row>
    <row r="3466" spans="1:2" x14ac:dyDescent="0.25">
      <c r="A3466" s="8">
        <v>43245.375</v>
      </c>
      <c r="B3466" s="9">
        <v>75</v>
      </c>
    </row>
    <row r="3467" spans="1:2" x14ac:dyDescent="0.25">
      <c r="A3467" s="8">
        <v>43245.416666666664</v>
      </c>
      <c r="B3467" s="9">
        <v>81</v>
      </c>
    </row>
    <row r="3468" spans="1:2" x14ac:dyDescent="0.25">
      <c r="A3468" s="8">
        <v>43245.458333333336</v>
      </c>
      <c r="B3468" s="9">
        <v>82</v>
      </c>
    </row>
    <row r="3469" spans="1:2" x14ac:dyDescent="0.25">
      <c r="A3469" s="8">
        <v>43245.5</v>
      </c>
      <c r="B3469" s="9">
        <v>84</v>
      </c>
    </row>
    <row r="3470" spans="1:2" x14ac:dyDescent="0.25">
      <c r="A3470" s="8">
        <v>43245.541666666664</v>
      </c>
      <c r="B3470" s="9">
        <v>86</v>
      </c>
    </row>
    <row r="3471" spans="1:2" x14ac:dyDescent="0.25">
      <c r="A3471" s="8">
        <v>43245.583333333336</v>
      </c>
      <c r="B3471" s="9">
        <v>87</v>
      </c>
    </row>
    <row r="3472" spans="1:2" x14ac:dyDescent="0.25">
      <c r="A3472" s="8">
        <v>43245.625</v>
      </c>
      <c r="B3472" s="9">
        <v>88</v>
      </c>
    </row>
    <row r="3473" spans="1:2" x14ac:dyDescent="0.25">
      <c r="A3473" s="8">
        <v>43245.666666666664</v>
      </c>
      <c r="B3473" s="9">
        <v>88</v>
      </c>
    </row>
    <row r="3474" spans="1:2" x14ac:dyDescent="0.25">
      <c r="A3474" s="8">
        <v>43245.708333333336</v>
      </c>
      <c r="B3474" s="9">
        <v>88</v>
      </c>
    </row>
    <row r="3475" spans="1:2" x14ac:dyDescent="0.25">
      <c r="A3475" s="8">
        <v>43245.75</v>
      </c>
      <c r="B3475" s="9">
        <v>88</v>
      </c>
    </row>
    <row r="3476" spans="1:2" x14ac:dyDescent="0.25">
      <c r="A3476" s="8">
        <v>43245.791666666664</v>
      </c>
      <c r="B3476" s="9">
        <v>88</v>
      </c>
    </row>
    <row r="3477" spans="1:2" x14ac:dyDescent="0.25">
      <c r="A3477" s="8">
        <v>43245.833333333336</v>
      </c>
      <c r="B3477" s="9">
        <v>86</v>
      </c>
    </row>
    <row r="3478" spans="1:2" x14ac:dyDescent="0.25">
      <c r="A3478" s="8">
        <v>43245.875</v>
      </c>
      <c r="B3478" s="9">
        <v>84</v>
      </c>
    </row>
    <row r="3479" spans="1:2" x14ac:dyDescent="0.25">
      <c r="A3479" s="8">
        <v>43245.916666666664</v>
      </c>
      <c r="B3479" s="9">
        <v>82</v>
      </c>
    </row>
    <row r="3480" spans="1:2" x14ac:dyDescent="0.25">
      <c r="A3480" s="8">
        <v>43245.958333333336</v>
      </c>
      <c r="B3480" s="9">
        <v>80</v>
      </c>
    </row>
    <row r="3481" spans="1:2" x14ac:dyDescent="0.25">
      <c r="A3481" s="8">
        <v>43246</v>
      </c>
      <c r="B3481" s="9">
        <v>79</v>
      </c>
    </row>
    <row r="3482" spans="1:2" x14ac:dyDescent="0.25">
      <c r="A3482" s="8">
        <v>43246.041666666664</v>
      </c>
      <c r="B3482" s="9">
        <v>78</v>
      </c>
    </row>
    <row r="3483" spans="1:2" x14ac:dyDescent="0.25">
      <c r="A3483" s="8">
        <v>43246.083333333336</v>
      </c>
      <c r="B3483" s="9">
        <v>77</v>
      </c>
    </row>
    <row r="3484" spans="1:2" x14ac:dyDescent="0.25">
      <c r="A3484" s="8">
        <v>43246.125</v>
      </c>
      <c r="B3484" s="9">
        <v>75</v>
      </c>
    </row>
    <row r="3485" spans="1:2" x14ac:dyDescent="0.25">
      <c r="A3485" s="8">
        <v>43246.166666666664</v>
      </c>
      <c r="B3485" s="9">
        <v>75</v>
      </c>
    </row>
    <row r="3486" spans="1:2" x14ac:dyDescent="0.25">
      <c r="A3486" s="8">
        <v>43246.208333333336</v>
      </c>
      <c r="B3486" s="9">
        <v>75</v>
      </c>
    </row>
    <row r="3487" spans="1:2" x14ac:dyDescent="0.25">
      <c r="A3487" s="8">
        <v>43246.25</v>
      </c>
      <c r="B3487" s="9">
        <v>75</v>
      </c>
    </row>
    <row r="3488" spans="1:2" x14ac:dyDescent="0.25">
      <c r="A3488" s="8">
        <v>43246.291666666664</v>
      </c>
      <c r="B3488" s="9">
        <v>75</v>
      </c>
    </row>
    <row r="3489" spans="1:2" x14ac:dyDescent="0.25">
      <c r="A3489" s="8">
        <v>43246.333333333336</v>
      </c>
      <c r="B3489" s="9">
        <v>77</v>
      </c>
    </row>
    <row r="3490" spans="1:2" x14ac:dyDescent="0.25">
      <c r="A3490" s="8">
        <v>43246.375</v>
      </c>
      <c r="B3490" s="9">
        <v>81</v>
      </c>
    </row>
    <row r="3491" spans="1:2" x14ac:dyDescent="0.25">
      <c r="A3491" s="8">
        <v>43246.416666666664</v>
      </c>
      <c r="B3491" s="9">
        <v>82</v>
      </c>
    </row>
    <row r="3492" spans="1:2" x14ac:dyDescent="0.25">
      <c r="A3492" s="8">
        <v>43246.458333333336</v>
      </c>
      <c r="B3492" s="9">
        <v>84</v>
      </c>
    </row>
    <row r="3493" spans="1:2" x14ac:dyDescent="0.25">
      <c r="A3493" s="8">
        <v>43246.5</v>
      </c>
      <c r="B3493" s="9">
        <v>90</v>
      </c>
    </row>
    <row r="3494" spans="1:2" x14ac:dyDescent="0.25">
      <c r="A3494" s="8">
        <v>43246.541666666664</v>
      </c>
      <c r="B3494" s="9">
        <v>90</v>
      </c>
    </row>
    <row r="3495" spans="1:2" x14ac:dyDescent="0.25">
      <c r="A3495" s="8">
        <v>43246.583333333336</v>
      </c>
      <c r="B3495" s="9">
        <v>91</v>
      </c>
    </row>
    <row r="3496" spans="1:2" x14ac:dyDescent="0.25">
      <c r="A3496" s="8">
        <v>43246.625</v>
      </c>
      <c r="B3496" s="9">
        <v>90</v>
      </c>
    </row>
    <row r="3497" spans="1:2" x14ac:dyDescent="0.25">
      <c r="A3497" s="8">
        <v>43246.666666666664</v>
      </c>
      <c r="B3497" s="9">
        <v>90</v>
      </c>
    </row>
    <row r="3498" spans="1:2" x14ac:dyDescent="0.25">
      <c r="A3498" s="8">
        <v>43246.708333333336</v>
      </c>
      <c r="B3498" s="9">
        <v>87</v>
      </c>
    </row>
    <row r="3499" spans="1:2" x14ac:dyDescent="0.25">
      <c r="A3499" s="8">
        <v>43246.75</v>
      </c>
      <c r="B3499" s="9">
        <v>88</v>
      </c>
    </row>
    <row r="3500" spans="1:2" x14ac:dyDescent="0.25">
      <c r="A3500" s="8">
        <v>43246.791666666664</v>
      </c>
      <c r="B3500" s="9">
        <v>84</v>
      </c>
    </row>
    <row r="3501" spans="1:2" x14ac:dyDescent="0.25">
      <c r="A3501" s="8">
        <v>43246.833333333336</v>
      </c>
      <c r="B3501" s="9">
        <v>83</v>
      </c>
    </row>
    <row r="3502" spans="1:2" x14ac:dyDescent="0.25">
      <c r="A3502" s="8">
        <v>43246.875</v>
      </c>
      <c r="B3502" s="9">
        <v>80</v>
      </c>
    </row>
    <row r="3503" spans="1:2" x14ac:dyDescent="0.25">
      <c r="A3503" s="8">
        <v>43246.916666666664</v>
      </c>
      <c r="B3503" s="9">
        <v>79</v>
      </c>
    </row>
    <row r="3504" spans="1:2" x14ac:dyDescent="0.25">
      <c r="A3504" s="8">
        <v>43246.958333333336</v>
      </c>
      <c r="B3504" s="9">
        <v>80</v>
      </c>
    </row>
    <row r="3505" spans="1:2" x14ac:dyDescent="0.25">
      <c r="A3505" s="8">
        <v>43247</v>
      </c>
      <c r="B3505" s="9">
        <v>82</v>
      </c>
    </row>
    <row r="3506" spans="1:2" x14ac:dyDescent="0.25">
      <c r="A3506" s="8">
        <v>43247.041666666664</v>
      </c>
      <c r="B3506" s="9">
        <v>82</v>
      </c>
    </row>
    <row r="3507" spans="1:2" x14ac:dyDescent="0.25">
      <c r="A3507" s="8">
        <v>43247.083333333336</v>
      </c>
      <c r="B3507" s="9">
        <v>81</v>
      </c>
    </row>
    <row r="3508" spans="1:2" x14ac:dyDescent="0.25">
      <c r="A3508" s="8">
        <v>43247.125</v>
      </c>
      <c r="B3508" s="9">
        <v>70</v>
      </c>
    </row>
    <row r="3509" spans="1:2" x14ac:dyDescent="0.25">
      <c r="A3509" s="8">
        <v>43247.166666666664</v>
      </c>
      <c r="B3509" s="9">
        <v>68</v>
      </c>
    </row>
    <row r="3510" spans="1:2" x14ac:dyDescent="0.25">
      <c r="A3510" s="8">
        <v>43247.208333333336</v>
      </c>
      <c r="B3510" s="9">
        <v>71</v>
      </c>
    </row>
    <row r="3511" spans="1:2" x14ac:dyDescent="0.25">
      <c r="A3511" s="8">
        <v>43247.25</v>
      </c>
      <c r="B3511" s="9">
        <v>67</v>
      </c>
    </row>
    <row r="3512" spans="1:2" x14ac:dyDescent="0.25">
      <c r="A3512" s="8">
        <v>43247.291666666664</v>
      </c>
      <c r="B3512" s="9">
        <v>67</v>
      </c>
    </row>
    <row r="3513" spans="1:2" x14ac:dyDescent="0.25">
      <c r="A3513" s="8">
        <v>43247.333333333336</v>
      </c>
      <c r="B3513" s="9">
        <v>65</v>
      </c>
    </row>
    <row r="3514" spans="1:2" x14ac:dyDescent="0.25">
      <c r="A3514" s="8">
        <v>43247.375</v>
      </c>
      <c r="B3514" s="9">
        <v>61</v>
      </c>
    </row>
    <row r="3515" spans="1:2" x14ac:dyDescent="0.25">
      <c r="A3515" s="8">
        <v>43247.416666666664</v>
      </c>
      <c r="B3515" s="9">
        <v>61</v>
      </c>
    </row>
    <row r="3516" spans="1:2" x14ac:dyDescent="0.25">
      <c r="A3516" s="8">
        <v>43247.458333333336</v>
      </c>
      <c r="B3516" s="9">
        <v>62</v>
      </c>
    </row>
    <row r="3517" spans="1:2" x14ac:dyDescent="0.25">
      <c r="A3517" s="8">
        <v>43247.5</v>
      </c>
      <c r="B3517" s="9">
        <v>64</v>
      </c>
    </row>
    <row r="3518" spans="1:2" x14ac:dyDescent="0.25">
      <c r="A3518" s="8">
        <v>43247.541666666664</v>
      </c>
      <c r="B3518" s="9">
        <v>64</v>
      </c>
    </row>
    <row r="3519" spans="1:2" x14ac:dyDescent="0.25">
      <c r="A3519" s="8">
        <v>43247.583333333336</v>
      </c>
      <c r="B3519" s="9">
        <v>62</v>
      </c>
    </row>
    <row r="3520" spans="1:2" x14ac:dyDescent="0.25">
      <c r="A3520" s="8">
        <v>43247.625</v>
      </c>
      <c r="B3520" s="9">
        <v>61</v>
      </c>
    </row>
    <row r="3521" spans="1:2" x14ac:dyDescent="0.25">
      <c r="A3521" s="8">
        <v>43247.666666666664</v>
      </c>
      <c r="B3521" s="9">
        <v>61</v>
      </c>
    </row>
    <row r="3522" spans="1:2" x14ac:dyDescent="0.25">
      <c r="A3522" s="8">
        <v>43247.708333333336</v>
      </c>
      <c r="B3522" s="9">
        <v>61</v>
      </c>
    </row>
    <row r="3523" spans="1:2" x14ac:dyDescent="0.25">
      <c r="A3523" s="8">
        <v>43247.75</v>
      </c>
      <c r="B3523" s="9">
        <v>61</v>
      </c>
    </row>
    <row r="3524" spans="1:2" x14ac:dyDescent="0.25">
      <c r="A3524" s="8">
        <v>43247.791666666664</v>
      </c>
      <c r="B3524" s="9">
        <v>60</v>
      </c>
    </row>
    <row r="3525" spans="1:2" x14ac:dyDescent="0.25">
      <c r="A3525" s="8">
        <v>43247.833333333336</v>
      </c>
      <c r="B3525" s="9">
        <v>59</v>
      </c>
    </row>
    <row r="3526" spans="1:2" x14ac:dyDescent="0.25">
      <c r="A3526" s="8">
        <v>43247.875</v>
      </c>
      <c r="B3526" s="9">
        <v>58</v>
      </c>
    </row>
    <row r="3527" spans="1:2" x14ac:dyDescent="0.25">
      <c r="A3527" s="8">
        <v>43247.916666666664</v>
      </c>
      <c r="B3527" s="9">
        <v>58</v>
      </c>
    </row>
    <row r="3528" spans="1:2" x14ac:dyDescent="0.25">
      <c r="A3528" s="8">
        <v>43247.958333333336</v>
      </c>
      <c r="B3528" s="9">
        <v>57</v>
      </c>
    </row>
    <row r="3529" spans="1:2" x14ac:dyDescent="0.25">
      <c r="A3529" s="8">
        <v>43248</v>
      </c>
      <c r="B3529" s="9">
        <v>57</v>
      </c>
    </row>
    <row r="3530" spans="1:2" x14ac:dyDescent="0.25">
      <c r="A3530" s="8">
        <v>43248.041666666664</v>
      </c>
      <c r="B3530" s="9">
        <v>57</v>
      </c>
    </row>
    <row r="3531" spans="1:2" x14ac:dyDescent="0.25">
      <c r="A3531" s="8">
        <v>43248.083333333336</v>
      </c>
      <c r="B3531" s="9">
        <v>56</v>
      </c>
    </row>
    <row r="3532" spans="1:2" x14ac:dyDescent="0.25">
      <c r="A3532" s="8">
        <v>43248.125</v>
      </c>
      <c r="B3532" s="9">
        <v>56</v>
      </c>
    </row>
    <row r="3533" spans="1:2" x14ac:dyDescent="0.25">
      <c r="A3533" s="8">
        <v>43248.166666666664</v>
      </c>
      <c r="B3533" s="9">
        <v>56</v>
      </c>
    </row>
    <row r="3534" spans="1:2" x14ac:dyDescent="0.25">
      <c r="A3534" s="8">
        <v>43248.208333333336</v>
      </c>
      <c r="B3534" s="9">
        <v>56</v>
      </c>
    </row>
    <row r="3535" spans="1:2" x14ac:dyDescent="0.25">
      <c r="A3535" s="8">
        <v>43248.25</v>
      </c>
      <c r="B3535" s="9">
        <v>56</v>
      </c>
    </row>
    <row r="3536" spans="1:2" x14ac:dyDescent="0.25">
      <c r="A3536" s="8">
        <v>43248.291666666664</v>
      </c>
      <c r="B3536" s="9">
        <v>57</v>
      </c>
    </row>
    <row r="3537" spans="1:2" x14ac:dyDescent="0.25">
      <c r="A3537" s="8">
        <v>43248.333333333336</v>
      </c>
      <c r="B3537" s="9">
        <v>57</v>
      </c>
    </row>
    <row r="3538" spans="1:2" x14ac:dyDescent="0.25">
      <c r="A3538" s="8">
        <v>43248.375</v>
      </c>
      <c r="B3538" s="9">
        <v>58</v>
      </c>
    </row>
    <row r="3539" spans="1:2" x14ac:dyDescent="0.25">
      <c r="A3539" s="8">
        <v>43248.416666666664</v>
      </c>
      <c r="B3539" s="9">
        <v>58</v>
      </c>
    </row>
    <row r="3540" spans="1:2" x14ac:dyDescent="0.25">
      <c r="A3540" s="8">
        <v>43248.458333333336</v>
      </c>
      <c r="B3540" s="9">
        <v>59</v>
      </c>
    </row>
    <row r="3541" spans="1:2" x14ac:dyDescent="0.25">
      <c r="A3541" s="8">
        <v>43248.5</v>
      </c>
      <c r="B3541" s="9">
        <v>61</v>
      </c>
    </row>
    <row r="3542" spans="1:2" x14ac:dyDescent="0.25">
      <c r="A3542" s="8">
        <v>43248.541666666664</v>
      </c>
      <c r="B3542" s="9">
        <v>64</v>
      </c>
    </row>
    <row r="3543" spans="1:2" x14ac:dyDescent="0.25">
      <c r="A3543" s="8">
        <v>43248.583333333336</v>
      </c>
      <c r="B3543" s="9">
        <v>66</v>
      </c>
    </row>
    <row r="3544" spans="1:2" x14ac:dyDescent="0.25">
      <c r="A3544" s="8">
        <v>43248.625</v>
      </c>
      <c r="B3544" s="9">
        <v>69</v>
      </c>
    </row>
    <row r="3545" spans="1:2" x14ac:dyDescent="0.25">
      <c r="A3545" s="8">
        <v>43248.666666666664</v>
      </c>
      <c r="B3545" s="9">
        <v>69</v>
      </c>
    </row>
    <row r="3546" spans="1:2" x14ac:dyDescent="0.25">
      <c r="A3546" s="8">
        <v>43248.708333333336</v>
      </c>
      <c r="B3546" s="9">
        <v>69</v>
      </c>
    </row>
    <row r="3547" spans="1:2" x14ac:dyDescent="0.25">
      <c r="A3547" s="8">
        <v>43248.75</v>
      </c>
      <c r="B3547" s="9">
        <v>67</v>
      </c>
    </row>
    <row r="3548" spans="1:2" x14ac:dyDescent="0.25">
      <c r="A3548" s="8">
        <v>43248.791666666664</v>
      </c>
      <c r="B3548" s="9">
        <v>63</v>
      </c>
    </row>
    <row r="3549" spans="1:2" x14ac:dyDescent="0.25">
      <c r="A3549" s="8">
        <v>43248.833333333336</v>
      </c>
      <c r="B3549" s="9">
        <v>61</v>
      </c>
    </row>
    <row r="3550" spans="1:2" x14ac:dyDescent="0.25">
      <c r="A3550" s="8">
        <v>43248.875</v>
      </c>
      <c r="B3550" s="9">
        <v>61</v>
      </c>
    </row>
    <row r="3551" spans="1:2" x14ac:dyDescent="0.25">
      <c r="A3551" s="8">
        <v>43248.916666666664</v>
      </c>
      <c r="B3551" s="9">
        <v>61</v>
      </c>
    </row>
    <row r="3552" spans="1:2" x14ac:dyDescent="0.25">
      <c r="A3552" s="8">
        <v>43248.958333333336</v>
      </c>
      <c r="B3552" s="9">
        <v>62</v>
      </c>
    </row>
    <row r="3553" spans="1:2" x14ac:dyDescent="0.25">
      <c r="A3553" s="8">
        <v>43249</v>
      </c>
      <c r="B3553" s="9">
        <v>62</v>
      </c>
    </row>
    <row r="3554" spans="1:2" x14ac:dyDescent="0.25">
      <c r="A3554" s="8">
        <v>43249.041666666664</v>
      </c>
      <c r="B3554" s="9">
        <v>62</v>
      </c>
    </row>
    <row r="3555" spans="1:2" x14ac:dyDescent="0.25">
      <c r="A3555" s="8">
        <v>43249.083333333336</v>
      </c>
      <c r="B3555" s="9">
        <v>64</v>
      </c>
    </row>
    <row r="3556" spans="1:2" x14ac:dyDescent="0.25">
      <c r="A3556" s="8">
        <v>43249.125</v>
      </c>
      <c r="B3556" s="9">
        <v>65</v>
      </c>
    </row>
    <row r="3557" spans="1:2" x14ac:dyDescent="0.25">
      <c r="A3557" s="8">
        <v>43249.166666666664</v>
      </c>
      <c r="B3557" s="9">
        <v>65</v>
      </c>
    </row>
    <row r="3558" spans="1:2" x14ac:dyDescent="0.25">
      <c r="A3558" s="8">
        <v>43249.208333333336</v>
      </c>
      <c r="B3558" s="9">
        <v>66</v>
      </c>
    </row>
    <row r="3559" spans="1:2" x14ac:dyDescent="0.25">
      <c r="A3559" s="8">
        <v>43249.25</v>
      </c>
      <c r="B3559" s="9">
        <v>67</v>
      </c>
    </row>
    <row r="3560" spans="1:2" x14ac:dyDescent="0.25">
      <c r="A3560" s="8">
        <v>43249.291666666664</v>
      </c>
      <c r="B3560" s="9">
        <v>67</v>
      </c>
    </row>
    <row r="3561" spans="1:2" x14ac:dyDescent="0.25">
      <c r="A3561" s="8">
        <v>43249.333333333336</v>
      </c>
      <c r="B3561" s="9">
        <v>69</v>
      </c>
    </row>
    <row r="3562" spans="1:2" x14ac:dyDescent="0.25">
      <c r="A3562" s="8">
        <v>43249.375</v>
      </c>
      <c r="B3562" s="9">
        <v>73</v>
      </c>
    </row>
    <row r="3563" spans="1:2" x14ac:dyDescent="0.25">
      <c r="A3563" s="8">
        <v>43249.416666666664</v>
      </c>
      <c r="B3563" s="9">
        <v>75</v>
      </c>
    </row>
    <row r="3564" spans="1:2" x14ac:dyDescent="0.25">
      <c r="A3564" s="8">
        <v>43249.458333333336</v>
      </c>
      <c r="B3564" s="9">
        <v>78</v>
      </c>
    </row>
    <row r="3565" spans="1:2" x14ac:dyDescent="0.25">
      <c r="A3565" s="8">
        <v>43249.5</v>
      </c>
      <c r="B3565" s="9">
        <v>82</v>
      </c>
    </row>
    <row r="3566" spans="1:2" x14ac:dyDescent="0.25">
      <c r="A3566" s="8">
        <v>43249.541666666664</v>
      </c>
      <c r="B3566" s="9">
        <v>85</v>
      </c>
    </row>
    <row r="3567" spans="1:2" x14ac:dyDescent="0.25">
      <c r="A3567" s="8">
        <v>43249.583333333336</v>
      </c>
      <c r="B3567" s="9">
        <v>86</v>
      </c>
    </row>
    <row r="3568" spans="1:2" x14ac:dyDescent="0.25">
      <c r="A3568" s="8">
        <v>43249.625</v>
      </c>
      <c r="B3568" s="9">
        <v>87</v>
      </c>
    </row>
    <row r="3569" spans="1:2" x14ac:dyDescent="0.25">
      <c r="A3569" s="8">
        <v>43249.666666666664</v>
      </c>
      <c r="B3569" s="9">
        <v>86</v>
      </c>
    </row>
    <row r="3570" spans="1:2" x14ac:dyDescent="0.25">
      <c r="A3570" s="8">
        <v>43249.708333333336</v>
      </c>
      <c r="B3570" s="9">
        <v>84</v>
      </c>
    </row>
    <row r="3571" spans="1:2" x14ac:dyDescent="0.25">
      <c r="A3571" s="8">
        <v>43249.75</v>
      </c>
      <c r="B3571" s="9">
        <v>82</v>
      </c>
    </row>
    <row r="3572" spans="1:2" x14ac:dyDescent="0.25">
      <c r="A3572" s="8">
        <v>43249.791666666664</v>
      </c>
      <c r="B3572" s="9">
        <v>81</v>
      </c>
    </row>
    <row r="3573" spans="1:2" x14ac:dyDescent="0.25">
      <c r="A3573" s="8">
        <v>43249.833333333336</v>
      </c>
      <c r="B3573" s="9">
        <v>78</v>
      </c>
    </row>
    <row r="3574" spans="1:2" x14ac:dyDescent="0.25">
      <c r="A3574" s="8">
        <v>43249.875</v>
      </c>
      <c r="B3574" s="9">
        <v>77</v>
      </c>
    </row>
    <row r="3575" spans="1:2" x14ac:dyDescent="0.25">
      <c r="A3575" s="8">
        <v>43249.916666666664</v>
      </c>
      <c r="B3575" s="9">
        <v>75</v>
      </c>
    </row>
    <row r="3576" spans="1:2" x14ac:dyDescent="0.25">
      <c r="A3576" s="8">
        <v>43249.958333333336</v>
      </c>
      <c r="B3576" s="9">
        <v>75</v>
      </c>
    </row>
    <row r="3577" spans="1:2" x14ac:dyDescent="0.25">
      <c r="A3577" s="8">
        <v>43250</v>
      </c>
      <c r="B3577" s="9">
        <v>73</v>
      </c>
    </row>
    <row r="3578" spans="1:2" x14ac:dyDescent="0.25">
      <c r="A3578" s="8">
        <v>43250.041666666664</v>
      </c>
      <c r="B3578" s="9">
        <v>70</v>
      </c>
    </row>
    <row r="3579" spans="1:2" x14ac:dyDescent="0.25">
      <c r="A3579" s="8">
        <v>43250.083333333336</v>
      </c>
      <c r="B3579" s="9">
        <v>65</v>
      </c>
    </row>
    <row r="3580" spans="1:2" x14ac:dyDescent="0.25">
      <c r="A3580" s="8">
        <v>43250.125</v>
      </c>
      <c r="B3580" s="9">
        <v>64</v>
      </c>
    </row>
    <row r="3581" spans="1:2" x14ac:dyDescent="0.25">
      <c r="A3581" s="8">
        <v>43250.166666666664</v>
      </c>
      <c r="B3581" s="9">
        <v>63</v>
      </c>
    </row>
    <row r="3582" spans="1:2" x14ac:dyDescent="0.25">
      <c r="A3582" s="8">
        <v>43250.208333333336</v>
      </c>
      <c r="B3582" s="9">
        <v>64</v>
      </c>
    </row>
    <row r="3583" spans="1:2" x14ac:dyDescent="0.25">
      <c r="A3583" s="8">
        <v>43250.25</v>
      </c>
      <c r="B3583" s="9">
        <v>63</v>
      </c>
    </row>
    <row r="3584" spans="1:2" x14ac:dyDescent="0.25">
      <c r="A3584" s="8">
        <v>43250.291666666664</v>
      </c>
      <c r="B3584" s="9">
        <v>63</v>
      </c>
    </row>
    <row r="3585" spans="1:2" x14ac:dyDescent="0.25">
      <c r="A3585" s="8">
        <v>43250.333333333336</v>
      </c>
      <c r="B3585" s="9">
        <v>63</v>
      </c>
    </row>
    <row r="3586" spans="1:2" x14ac:dyDescent="0.25">
      <c r="A3586" s="8">
        <v>43250.375</v>
      </c>
      <c r="B3586" s="9">
        <v>64</v>
      </c>
    </row>
    <row r="3587" spans="1:2" x14ac:dyDescent="0.25">
      <c r="A3587" s="8">
        <v>43250.416666666664</v>
      </c>
      <c r="B3587" s="9">
        <v>64</v>
      </c>
    </row>
    <row r="3588" spans="1:2" x14ac:dyDescent="0.25">
      <c r="A3588" s="8">
        <v>43250.458333333336</v>
      </c>
      <c r="B3588" s="9">
        <v>65</v>
      </c>
    </row>
    <row r="3589" spans="1:2" x14ac:dyDescent="0.25">
      <c r="A3589" s="8">
        <v>43250.5</v>
      </c>
      <c r="B3589" s="9">
        <v>66</v>
      </c>
    </row>
    <row r="3590" spans="1:2" x14ac:dyDescent="0.25">
      <c r="A3590" s="8">
        <v>43250.541666666664</v>
      </c>
      <c r="B3590" s="9">
        <v>72</v>
      </c>
    </row>
    <row r="3591" spans="1:2" x14ac:dyDescent="0.25">
      <c r="A3591" s="8">
        <v>43250.583333333336</v>
      </c>
      <c r="B3591" s="9">
        <v>72</v>
      </c>
    </row>
    <row r="3592" spans="1:2" x14ac:dyDescent="0.25">
      <c r="A3592" s="8">
        <v>43250.625</v>
      </c>
      <c r="B3592" s="9">
        <v>70</v>
      </c>
    </row>
    <row r="3593" spans="1:2" x14ac:dyDescent="0.25">
      <c r="A3593" s="8">
        <v>43250.666666666664</v>
      </c>
      <c r="B3593" s="9">
        <v>75</v>
      </c>
    </row>
    <row r="3594" spans="1:2" x14ac:dyDescent="0.25">
      <c r="A3594" s="8">
        <v>43250.708333333336</v>
      </c>
      <c r="B3594" s="9">
        <v>73</v>
      </c>
    </row>
    <row r="3595" spans="1:2" x14ac:dyDescent="0.25">
      <c r="A3595" s="8">
        <v>43250.75</v>
      </c>
      <c r="B3595" s="9">
        <v>72</v>
      </c>
    </row>
    <row r="3596" spans="1:2" x14ac:dyDescent="0.25">
      <c r="A3596" s="8">
        <v>43250.791666666664</v>
      </c>
      <c r="B3596" s="9">
        <v>70</v>
      </c>
    </row>
    <row r="3597" spans="1:2" x14ac:dyDescent="0.25">
      <c r="A3597" s="8">
        <v>43250.833333333336</v>
      </c>
      <c r="B3597" s="9">
        <v>64</v>
      </c>
    </row>
    <row r="3598" spans="1:2" x14ac:dyDescent="0.25">
      <c r="A3598" s="8">
        <v>43250.875</v>
      </c>
      <c r="B3598" s="9">
        <v>63</v>
      </c>
    </row>
    <row r="3599" spans="1:2" x14ac:dyDescent="0.25">
      <c r="A3599" s="8">
        <v>43250.916666666664</v>
      </c>
      <c r="B3599" s="9">
        <v>63</v>
      </c>
    </row>
    <row r="3600" spans="1:2" x14ac:dyDescent="0.25">
      <c r="A3600" s="8">
        <v>43250.958333333336</v>
      </c>
      <c r="B3600" s="9">
        <v>62</v>
      </c>
    </row>
    <row r="3601" spans="1:2" x14ac:dyDescent="0.25">
      <c r="A3601" s="8">
        <v>43251</v>
      </c>
      <c r="B3601" s="9">
        <v>63</v>
      </c>
    </row>
    <row r="3602" spans="1:2" x14ac:dyDescent="0.25">
      <c r="A3602" s="8">
        <v>43251.041666666664</v>
      </c>
      <c r="B3602" s="9">
        <v>62</v>
      </c>
    </row>
    <row r="3603" spans="1:2" x14ac:dyDescent="0.25">
      <c r="A3603" s="8">
        <v>43251.083333333336</v>
      </c>
      <c r="B3603" s="9">
        <v>62</v>
      </c>
    </row>
    <row r="3604" spans="1:2" x14ac:dyDescent="0.25">
      <c r="A3604" s="8">
        <v>43251.125</v>
      </c>
      <c r="B3604" s="9">
        <v>63</v>
      </c>
    </row>
    <row r="3605" spans="1:2" x14ac:dyDescent="0.25">
      <c r="A3605" s="8">
        <v>43251.166666666664</v>
      </c>
      <c r="B3605" s="9">
        <v>63</v>
      </c>
    </row>
    <row r="3606" spans="1:2" x14ac:dyDescent="0.25">
      <c r="A3606" s="8">
        <v>43251.208333333336</v>
      </c>
      <c r="B3606" s="9">
        <v>62</v>
      </c>
    </row>
    <row r="3607" spans="1:2" x14ac:dyDescent="0.25">
      <c r="A3607" s="8">
        <v>43251.25</v>
      </c>
      <c r="B3607" s="9">
        <v>63</v>
      </c>
    </row>
    <row r="3608" spans="1:2" x14ac:dyDescent="0.25">
      <c r="A3608" s="8">
        <v>43251.291666666664</v>
      </c>
      <c r="B3608" s="9">
        <v>63</v>
      </c>
    </row>
    <row r="3609" spans="1:2" x14ac:dyDescent="0.25">
      <c r="A3609" s="8">
        <v>43251.333333333336</v>
      </c>
      <c r="B3609" s="9">
        <v>63</v>
      </c>
    </row>
    <row r="3610" spans="1:2" x14ac:dyDescent="0.25">
      <c r="A3610" s="8">
        <v>43251.375</v>
      </c>
      <c r="B3610" s="9">
        <v>64</v>
      </c>
    </row>
    <row r="3611" spans="1:2" x14ac:dyDescent="0.25">
      <c r="A3611" s="8">
        <v>43251.416666666664</v>
      </c>
      <c r="B3611" s="9">
        <v>64</v>
      </c>
    </row>
    <row r="3612" spans="1:2" x14ac:dyDescent="0.25">
      <c r="A3612" s="8">
        <v>43251.458333333336</v>
      </c>
      <c r="B3612" s="9">
        <v>65</v>
      </c>
    </row>
    <row r="3613" spans="1:2" x14ac:dyDescent="0.25">
      <c r="A3613" s="8">
        <v>43251.5</v>
      </c>
      <c r="B3613" s="9">
        <v>64</v>
      </c>
    </row>
    <row r="3614" spans="1:2" x14ac:dyDescent="0.25">
      <c r="A3614" s="8">
        <v>43251.541666666664</v>
      </c>
      <c r="B3614" s="9">
        <v>64</v>
      </c>
    </row>
    <row r="3615" spans="1:2" x14ac:dyDescent="0.25">
      <c r="A3615" s="8">
        <v>43251.583333333336</v>
      </c>
      <c r="B3615" s="9">
        <v>64</v>
      </c>
    </row>
    <row r="3616" spans="1:2" x14ac:dyDescent="0.25">
      <c r="A3616" s="8">
        <v>43251.625</v>
      </c>
      <c r="B3616" s="9">
        <v>64</v>
      </c>
    </row>
    <row r="3617" spans="1:2" x14ac:dyDescent="0.25">
      <c r="A3617" s="8">
        <v>43251.666666666664</v>
      </c>
      <c r="B3617" s="9">
        <v>68</v>
      </c>
    </row>
    <row r="3618" spans="1:2" x14ac:dyDescent="0.25">
      <c r="A3618" s="8">
        <v>43251.708333333336</v>
      </c>
      <c r="B3618" s="9">
        <v>68</v>
      </c>
    </row>
    <row r="3619" spans="1:2" x14ac:dyDescent="0.25">
      <c r="A3619" s="8">
        <v>43251.75</v>
      </c>
      <c r="B3619" s="9">
        <v>70</v>
      </c>
    </row>
    <row r="3620" spans="1:2" x14ac:dyDescent="0.25">
      <c r="A3620" s="8">
        <v>43251.791666666664</v>
      </c>
      <c r="B3620" s="9">
        <v>68</v>
      </c>
    </row>
    <row r="3621" spans="1:2" x14ac:dyDescent="0.25">
      <c r="A3621" s="8">
        <v>43251.833333333336</v>
      </c>
      <c r="B3621" s="9">
        <v>67</v>
      </c>
    </row>
    <row r="3622" spans="1:2" x14ac:dyDescent="0.25">
      <c r="A3622" s="8">
        <v>43251.875</v>
      </c>
      <c r="B3622" s="9">
        <v>66</v>
      </c>
    </row>
    <row r="3623" spans="1:2" x14ac:dyDescent="0.25">
      <c r="A3623" s="8">
        <v>43251.916666666664</v>
      </c>
      <c r="B3623" s="9">
        <v>66</v>
      </c>
    </row>
    <row r="3624" spans="1:2" x14ac:dyDescent="0.25">
      <c r="A3624" s="8">
        <v>43251.958333333336</v>
      </c>
      <c r="B3624" s="9">
        <v>66</v>
      </c>
    </row>
    <row r="3625" spans="1:2" x14ac:dyDescent="0.25">
      <c r="A3625" s="8">
        <v>43252</v>
      </c>
      <c r="B3625" s="9">
        <v>64</v>
      </c>
    </row>
    <row r="3626" spans="1:2" x14ac:dyDescent="0.25">
      <c r="A3626" s="8">
        <v>43252.041666666664</v>
      </c>
      <c r="B3626" s="9">
        <v>66</v>
      </c>
    </row>
    <row r="3627" spans="1:2" x14ac:dyDescent="0.25">
      <c r="A3627" s="8">
        <v>43252.083333333336</v>
      </c>
      <c r="B3627" s="9">
        <v>66</v>
      </c>
    </row>
    <row r="3628" spans="1:2" x14ac:dyDescent="0.25">
      <c r="A3628" s="8">
        <v>43252.125</v>
      </c>
      <c r="B3628" s="9">
        <v>66</v>
      </c>
    </row>
    <row r="3629" spans="1:2" x14ac:dyDescent="0.25">
      <c r="A3629" s="8">
        <v>43252.166666666664</v>
      </c>
      <c r="B3629" s="9">
        <v>64</v>
      </c>
    </row>
    <row r="3630" spans="1:2" x14ac:dyDescent="0.25">
      <c r="A3630" s="8">
        <v>43252.208333333336</v>
      </c>
      <c r="B3630" s="9">
        <v>64</v>
      </c>
    </row>
    <row r="3631" spans="1:2" x14ac:dyDescent="0.25">
      <c r="A3631" s="8">
        <v>43252.25</v>
      </c>
      <c r="B3631" s="9">
        <v>64</v>
      </c>
    </row>
    <row r="3632" spans="1:2" x14ac:dyDescent="0.25">
      <c r="A3632" s="8">
        <v>43252.291666666664</v>
      </c>
      <c r="B3632" s="9">
        <v>64</v>
      </c>
    </row>
    <row r="3633" spans="1:2" x14ac:dyDescent="0.25">
      <c r="A3633" s="8">
        <v>43252.333333333336</v>
      </c>
      <c r="B3633" s="9">
        <v>64</v>
      </c>
    </row>
    <row r="3634" spans="1:2" x14ac:dyDescent="0.25">
      <c r="A3634" s="8">
        <v>43252.375</v>
      </c>
      <c r="B3634" s="9">
        <v>64</v>
      </c>
    </row>
    <row r="3635" spans="1:2" x14ac:dyDescent="0.25">
      <c r="A3635" s="8">
        <v>43252.416666666664</v>
      </c>
      <c r="B3635" s="9">
        <v>68</v>
      </c>
    </row>
    <row r="3636" spans="1:2" x14ac:dyDescent="0.25">
      <c r="A3636" s="8">
        <v>43252.458333333336</v>
      </c>
      <c r="B3636" s="9">
        <v>70</v>
      </c>
    </row>
    <row r="3637" spans="1:2" x14ac:dyDescent="0.25">
      <c r="A3637" s="8">
        <v>43252.5</v>
      </c>
      <c r="B3637" s="9">
        <v>70</v>
      </c>
    </row>
    <row r="3638" spans="1:2" x14ac:dyDescent="0.25">
      <c r="A3638" s="8">
        <v>43252.541666666664</v>
      </c>
      <c r="B3638" s="9">
        <v>72</v>
      </c>
    </row>
    <row r="3639" spans="1:2" x14ac:dyDescent="0.25">
      <c r="A3639" s="8">
        <v>43252.583333333336</v>
      </c>
      <c r="B3639" s="9">
        <v>74</v>
      </c>
    </row>
    <row r="3640" spans="1:2" x14ac:dyDescent="0.25">
      <c r="A3640" s="8">
        <v>43252.625</v>
      </c>
      <c r="B3640" s="9">
        <v>73</v>
      </c>
    </row>
    <row r="3641" spans="1:2" x14ac:dyDescent="0.25">
      <c r="A3641" s="8">
        <v>43252.666666666664</v>
      </c>
      <c r="B3641" s="9">
        <v>79</v>
      </c>
    </row>
    <row r="3642" spans="1:2" x14ac:dyDescent="0.25">
      <c r="A3642" s="8">
        <v>43252.708333333336</v>
      </c>
      <c r="B3642" s="9">
        <v>79</v>
      </c>
    </row>
    <row r="3643" spans="1:2" x14ac:dyDescent="0.25">
      <c r="A3643" s="8">
        <v>43252.75</v>
      </c>
      <c r="B3643" s="9">
        <v>81</v>
      </c>
    </row>
    <row r="3644" spans="1:2" x14ac:dyDescent="0.25">
      <c r="A3644" s="8">
        <v>43252.791666666664</v>
      </c>
      <c r="B3644" s="9">
        <v>77</v>
      </c>
    </row>
    <row r="3645" spans="1:2" x14ac:dyDescent="0.25">
      <c r="A3645" s="8">
        <v>43252.833333333336</v>
      </c>
      <c r="B3645" s="9">
        <v>75</v>
      </c>
    </row>
    <row r="3646" spans="1:2" x14ac:dyDescent="0.25">
      <c r="A3646" s="8">
        <v>43252.875</v>
      </c>
      <c r="B3646" s="9">
        <v>73</v>
      </c>
    </row>
    <row r="3647" spans="1:2" x14ac:dyDescent="0.25">
      <c r="A3647" s="8">
        <v>43252.916666666664</v>
      </c>
      <c r="B3647" s="9">
        <v>73</v>
      </c>
    </row>
    <row r="3648" spans="1:2" x14ac:dyDescent="0.25">
      <c r="A3648" s="8">
        <v>43252.958333333336</v>
      </c>
      <c r="B3648" s="9">
        <v>73</v>
      </c>
    </row>
    <row r="3649" spans="1:2" x14ac:dyDescent="0.25">
      <c r="A3649" s="8">
        <v>43253</v>
      </c>
      <c r="B3649" s="9">
        <v>72</v>
      </c>
    </row>
    <row r="3650" spans="1:2" x14ac:dyDescent="0.25">
      <c r="A3650" s="8">
        <v>43253.041666666664</v>
      </c>
      <c r="B3650" s="9">
        <v>73</v>
      </c>
    </row>
    <row r="3651" spans="1:2" x14ac:dyDescent="0.25">
      <c r="A3651" s="8">
        <v>43253.083333333336</v>
      </c>
      <c r="B3651" s="9">
        <v>69</v>
      </c>
    </row>
    <row r="3652" spans="1:2" x14ac:dyDescent="0.25">
      <c r="A3652" s="8">
        <v>43253.125</v>
      </c>
      <c r="B3652" s="9">
        <v>72</v>
      </c>
    </row>
    <row r="3653" spans="1:2" x14ac:dyDescent="0.25">
      <c r="A3653" s="8">
        <v>43253.166666666664</v>
      </c>
      <c r="B3653" s="9">
        <v>72</v>
      </c>
    </row>
    <row r="3654" spans="1:2" x14ac:dyDescent="0.25">
      <c r="A3654" s="8">
        <v>43253.208333333336</v>
      </c>
      <c r="B3654" s="9">
        <v>70</v>
      </c>
    </row>
    <row r="3655" spans="1:2" x14ac:dyDescent="0.25">
      <c r="A3655" s="8">
        <v>43253.25</v>
      </c>
      <c r="B3655" s="9">
        <v>70</v>
      </c>
    </row>
    <row r="3656" spans="1:2" x14ac:dyDescent="0.25">
      <c r="A3656" s="8">
        <v>43253.291666666664</v>
      </c>
      <c r="B3656" s="9">
        <v>73</v>
      </c>
    </row>
    <row r="3657" spans="1:2" x14ac:dyDescent="0.25">
      <c r="A3657" s="8">
        <v>43253.333333333336</v>
      </c>
      <c r="B3657" s="9">
        <v>76</v>
      </c>
    </row>
    <row r="3658" spans="1:2" x14ac:dyDescent="0.25">
      <c r="A3658" s="8">
        <v>43253.375</v>
      </c>
      <c r="B3658" s="9">
        <v>77</v>
      </c>
    </row>
    <row r="3659" spans="1:2" x14ac:dyDescent="0.25">
      <c r="A3659" s="8">
        <v>43253.416666666664</v>
      </c>
      <c r="B3659" s="9">
        <v>80</v>
      </c>
    </row>
    <row r="3660" spans="1:2" x14ac:dyDescent="0.25">
      <c r="A3660" s="8">
        <v>43253.458333333336</v>
      </c>
      <c r="B3660" s="9">
        <v>83</v>
      </c>
    </row>
    <row r="3661" spans="1:2" x14ac:dyDescent="0.25">
      <c r="A3661" s="8">
        <v>43253.5</v>
      </c>
      <c r="B3661" s="9">
        <v>86</v>
      </c>
    </row>
    <row r="3662" spans="1:2" x14ac:dyDescent="0.25">
      <c r="A3662" s="8">
        <v>43253.541666666664</v>
      </c>
      <c r="B3662" s="9">
        <v>84</v>
      </c>
    </row>
    <row r="3663" spans="1:2" x14ac:dyDescent="0.25">
      <c r="A3663" s="8">
        <v>43253.583333333336</v>
      </c>
      <c r="B3663" s="9">
        <v>84</v>
      </c>
    </row>
    <row r="3664" spans="1:2" x14ac:dyDescent="0.25">
      <c r="A3664" s="8">
        <v>43253.625</v>
      </c>
      <c r="B3664" s="9">
        <v>87</v>
      </c>
    </row>
    <row r="3665" spans="1:2" x14ac:dyDescent="0.25">
      <c r="A3665" s="8">
        <v>43253.666666666664</v>
      </c>
      <c r="B3665" s="9">
        <v>85</v>
      </c>
    </row>
    <row r="3666" spans="1:2" x14ac:dyDescent="0.25">
      <c r="A3666" s="8">
        <v>43253.708333333336</v>
      </c>
      <c r="B3666" s="9">
        <v>85</v>
      </c>
    </row>
    <row r="3667" spans="1:2" x14ac:dyDescent="0.25">
      <c r="A3667" s="8">
        <v>43253.75</v>
      </c>
      <c r="B3667" s="9">
        <v>85</v>
      </c>
    </row>
    <row r="3668" spans="1:2" x14ac:dyDescent="0.25">
      <c r="A3668" s="8">
        <v>43253.791666666664</v>
      </c>
      <c r="B3668" s="9">
        <v>82</v>
      </c>
    </row>
    <row r="3669" spans="1:2" x14ac:dyDescent="0.25">
      <c r="A3669" s="8">
        <v>43253.833333333336</v>
      </c>
      <c r="B3669" s="9">
        <v>76</v>
      </c>
    </row>
    <row r="3670" spans="1:2" x14ac:dyDescent="0.25">
      <c r="A3670" s="8">
        <v>43253.875</v>
      </c>
      <c r="B3670" s="9">
        <v>75</v>
      </c>
    </row>
    <row r="3671" spans="1:2" x14ac:dyDescent="0.25">
      <c r="A3671" s="8">
        <v>43253.916666666664</v>
      </c>
      <c r="B3671" s="9">
        <v>73</v>
      </c>
    </row>
    <row r="3672" spans="1:2" x14ac:dyDescent="0.25">
      <c r="A3672" s="8">
        <v>43253.958333333336</v>
      </c>
      <c r="B3672" s="9">
        <v>74</v>
      </c>
    </row>
    <row r="3673" spans="1:2" x14ac:dyDescent="0.25">
      <c r="A3673" s="8">
        <v>43254</v>
      </c>
      <c r="B3673" s="9">
        <v>73</v>
      </c>
    </row>
    <row r="3674" spans="1:2" x14ac:dyDescent="0.25">
      <c r="A3674" s="8">
        <v>43254.041666666664</v>
      </c>
      <c r="B3674" s="9">
        <v>68</v>
      </c>
    </row>
    <row r="3675" spans="1:2" x14ac:dyDescent="0.25">
      <c r="A3675" s="8">
        <v>43254.083333333336</v>
      </c>
      <c r="B3675" s="9">
        <v>65</v>
      </c>
    </row>
    <row r="3676" spans="1:2" x14ac:dyDescent="0.25">
      <c r="A3676" s="8">
        <v>43254.125</v>
      </c>
      <c r="B3676" s="9">
        <v>64</v>
      </c>
    </row>
    <row r="3677" spans="1:2" x14ac:dyDescent="0.25">
      <c r="A3677" s="8">
        <v>43254.166666666664</v>
      </c>
      <c r="B3677" s="9">
        <v>62</v>
      </c>
    </row>
    <row r="3678" spans="1:2" x14ac:dyDescent="0.25">
      <c r="A3678" s="8">
        <v>43254.208333333336</v>
      </c>
      <c r="B3678" s="9">
        <v>63</v>
      </c>
    </row>
    <row r="3679" spans="1:2" x14ac:dyDescent="0.25">
      <c r="A3679" s="8">
        <v>43254.25</v>
      </c>
      <c r="B3679" s="9">
        <v>62</v>
      </c>
    </row>
    <row r="3680" spans="1:2" x14ac:dyDescent="0.25">
      <c r="A3680" s="8">
        <v>43254.291666666664</v>
      </c>
      <c r="B3680" s="9">
        <v>62</v>
      </c>
    </row>
    <row r="3681" spans="1:2" x14ac:dyDescent="0.25">
      <c r="A3681" s="8">
        <v>43254.333333333336</v>
      </c>
      <c r="B3681" s="9">
        <v>63</v>
      </c>
    </row>
    <row r="3682" spans="1:2" x14ac:dyDescent="0.25">
      <c r="A3682" s="8">
        <v>43254.375</v>
      </c>
      <c r="B3682" s="9">
        <v>62</v>
      </c>
    </row>
    <row r="3683" spans="1:2" x14ac:dyDescent="0.25">
      <c r="A3683" s="8">
        <v>43254.416666666664</v>
      </c>
      <c r="B3683" s="9">
        <v>63</v>
      </c>
    </row>
    <row r="3684" spans="1:2" x14ac:dyDescent="0.25">
      <c r="A3684" s="8">
        <v>43254.458333333336</v>
      </c>
      <c r="B3684" s="9">
        <v>63</v>
      </c>
    </row>
    <row r="3685" spans="1:2" x14ac:dyDescent="0.25">
      <c r="A3685" s="8">
        <v>43254.5</v>
      </c>
      <c r="B3685" s="9">
        <v>63</v>
      </c>
    </row>
    <row r="3686" spans="1:2" x14ac:dyDescent="0.25">
      <c r="A3686" s="8">
        <v>43254.541666666664</v>
      </c>
      <c r="B3686" s="9">
        <v>63</v>
      </c>
    </row>
    <row r="3687" spans="1:2" x14ac:dyDescent="0.25">
      <c r="A3687" s="8">
        <v>43254.583333333336</v>
      </c>
      <c r="B3687" s="9">
        <v>63</v>
      </c>
    </row>
    <row r="3688" spans="1:2" x14ac:dyDescent="0.25">
      <c r="A3688" s="8">
        <v>43254.625</v>
      </c>
      <c r="B3688" s="9">
        <v>63</v>
      </c>
    </row>
    <row r="3689" spans="1:2" x14ac:dyDescent="0.25">
      <c r="A3689" s="8">
        <v>43254.666666666664</v>
      </c>
      <c r="B3689" s="9">
        <v>63</v>
      </c>
    </row>
    <row r="3690" spans="1:2" x14ac:dyDescent="0.25">
      <c r="A3690" s="8">
        <v>43254.708333333336</v>
      </c>
      <c r="B3690" s="9">
        <v>64</v>
      </c>
    </row>
    <row r="3691" spans="1:2" x14ac:dyDescent="0.25">
      <c r="A3691" s="8">
        <v>43254.75</v>
      </c>
      <c r="B3691" s="9">
        <v>64</v>
      </c>
    </row>
    <row r="3692" spans="1:2" x14ac:dyDescent="0.25">
      <c r="A3692" s="8">
        <v>43254.791666666664</v>
      </c>
      <c r="B3692" s="9">
        <v>62</v>
      </c>
    </row>
    <row r="3693" spans="1:2" x14ac:dyDescent="0.25">
      <c r="A3693" s="8">
        <v>43254.833333333336</v>
      </c>
      <c r="B3693" s="9">
        <v>60</v>
      </c>
    </row>
    <row r="3694" spans="1:2" x14ac:dyDescent="0.25">
      <c r="A3694" s="8">
        <v>43254.875</v>
      </c>
      <c r="B3694" s="9">
        <v>59</v>
      </c>
    </row>
    <row r="3695" spans="1:2" x14ac:dyDescent="0.25">
      <c r="A3695" s="8">
        <v>43254.916666666664</v>
      </c>
      <c r="B3695" s="9">
        <v>57</v>
      </c>
    </row>
    <row r="3696" spans="1:2" x14ac:dyDescent="0.25">
      <c r="A3696" s="8">
        <v>43254.958333333336</v>
      </c>
      <c r="B3696" s="9">
        <v>55</v>
      </c>
    </row>
    <row r="3697" spans="1:2" x14ac:dyDescent="0.25">
      <c r="A3697" s="8">
        <v>43255</v>
      </c>
      <c r="B3697" s="9">
        <v>54</v>
      </c>
    </row>
    <row r="3698" spans="1:2" x14ac:dyDescent="0.25">
      <c r="A3698" s="8">
        <v>43255.041666666664</v>
      </c>
      <c r="B3698" s="9">
        <v>53</v>
      </c>
    </row>
    <row r="3699" spans="1:2" x14ac:dyDescent="0.25">
      <c r="A3699" s="8">
        <v>43255.083333333336</v>
      </c>
      <c r="B3699" s="9">
        <v>53</v>
      </c>
    </row>
    <row r="3700" spans="1:2" x14ac:dyDescent="0.25">
      <c r="A3700" s="8">
        <v>43255.125</v>
      </c>
      <c r="B3700" s="9">
        <v>53</v>
      </c>
    </row>
    <row r="3701" spans="1:2" x14ac:dyDescent="0.25">
      <c r="A3701" s="8">
        <v>43255.166666666664</v>
      </c>
      <c r="B3701" s="9">
        <v>53</v>
      </c>
    </row>
    <row r="3702" spans="1:2" x14ac:dyDescent="0.25">
      <c r="A3702" s="8">
        <v>43255.208333333336</v>
      </c>
      <c r="B3702" s="9">
        <v>54</v>
      </c>
    </row>
    <row r="3703" spans="1:2" x14ac:dyDescent="0.25">
      <c r="A3703" s="8">
        <v>43255.25</v>
      </c>
      <c r="B3703" s="9">
        <v>54</v>
      </c>
    </row>
    <row r="3704" spans="1:2" x14ac:dyDescent="0.25">
      <c r="A3704" s="8">
        <v>43255.291666666664</v>
      </c>
      <c r="B3704" s="9">
        <v>53</v>
      </c>
    </row>
    <row r="3705" spans="1:2" x14ac:dyDescent="0.25">
      <c r="A3705" s="8">
        <v>43255.333333333336</v>
      </c>
      <c r="B3705" s="9">
        <v>54</v>
      </c>
    </row>
    <row r="3706" spans="1:2" x14ac:dyDescent="0.25">
      <c r="A3706" s="8">
        <v>43255.375</v>
      </c>
      <c r="B3706" s="9">
        <v>58</v>
      </c>
    </row>
    <row r="3707" spans="1:2" x14ac:dyDescent="0.25">
      <c r="A3707" s="8">
        <v>43255.416666666664</v>
      </c>
      <c r="B3707" s="9">
        <v>57</v>
      </c>
    </row>
    <row r="3708" spans="1:2" x14ac:dyDescent="0.25">
      <c r="A3708" s="8">
        <v>43255.458333333336</v>
      </c>
      <c r="B3708" s="9">
        <v>60</v>
      </c>
    </row>
    <row r="3709" spans="1:2" x14ac:dyDescent="0.25">
      <c r="A3709" s="8">
        <v>43255.5</v>
      </c>
      <c r="B3709" s="9">
        <v>61</v>
      </c>
    </row>
    <row r="3710" spans="1:2" x14ac:dyDescent="0.25">
      <c r="A3710" s="8">
        <v>43255.541666666664</v>
      </c>
      <c r="B3710" s="9">
        <v>63</v>
      </c>
    </row>
    <row r="3711" spans="1:2" x14ac:dyDescent="0.25">
      <c r="A3711" s="8">
        <v>43255.583333333336</v>
      </c>
      <c r="B3711" s="9">
        <v>65</v>
      </c>
    </row>
    <row r="3712" spans="1:2" x14ac:dyDescent="0.25">
      <c r="A3712" s="8">
        <v>43255.625</v>
      </c>
      <c r="B3712" s="9">
        <v>66</v>
      </c>
    </row>
    <row r="3713" spans="1:2" x14ac:dyDescent="0.25">
      <c r="A3713" s="8">
        <v>43255.666666666664</v>
      </c>
      <c r="B3713" s="9">
        <v>68</v>
      </c>
    </row>
    <row r="3714" spans="1:2" x14ac:dyDescent="0.25">
      <c r="A3714" s="8">
        <v>43255.708333333336</v>
      </c>
      <c r="B3714" s="9">
        <v>70</v>
      </c>
    </row>
    <row r="3715" spans="1:2" x14ac:dyDescent="0.25">
      <c r="A3715" s="8">
        <v>43255.75</v>
      </c>
      <c r="B3715" s="9">
        <v>70</v>
      </c>
    </row>
    <row r="3716" spans="1:2" x14ac:dyDescent="0.25">
      <c r="A3716" s="8">
        <v>43255.791666666664</v>
      </c>
      <c r="B3716" s="9">
        <v>70</v>
      </c>
    </row>
    <row r="3717" spans="1:2" x14ac:dyDescent="0.25">
      <c r="A3717" s="8">
        <v>43255.833333333336</v>
      </c>
      <c r="B3717" s="9">
        <v>70</v>
      </c>
    </row>
    <row r="3718" spans="1:2" x14ac:dyDescent="0.25">
      <c r="A3718" s="8">
        <v>43255.875</v>
      </c>
      <c r="B3718" s="9">
        <v>66</v>
      </c>
    </row>
    <row r="3719" spans="1:2" x14ac:dyDescent="0.25">
      <c r="A3719" s="8">
        <v>43255.916666666664</v>
      </c>
      <c r="B3719" s="9">
        <v>63</v>
      </c>
    </row>
    <row r="3720" spans="1:2" x14ac:dyDescent="0.25">
      <c r="A3720" s="8">
        <v>43255.958333333336</v>
      </c>
      <c r="B3720" s="9">
        <v>62</v>
      </c>
    </row>
    <row r="3721" spans="1:2" x14ac:dyDescent="0.25">
      <c r="A3721" s="8">
        <v>43256</v>
      </c>
      <c r="B3721" s="9">
        <v>63</v>
      </c>
    </row>
    <row r="3722" spans="1:2" x14ac:dyDescent="0.25">
      <c r="A3722" s="8">
        <v>43256.041666666664</v>
      </c>
      <c r="B3722" s="9">
        <v>61</v>
      </c>
    </row>
    <row r="3723" spans="1:2" x14ac:dyDescent="0.25">
      <c r="A3723" s="8">
        <v>43256.083333333336</v>
      </c>
      <c r="B3723" s="9">
        <v>61</v>
      </c>
    </row>
    <row r="3724" spans="1:2" x14ac:dyDescent="0.25">
      <c r="A3724" s="8">
        <v>43256.125</v>
      </c>
      <c r="B3724" s="9">
        <v>61</v>
      </c>
    </row>
    <row r="3725" spans="1:2" x14ac:dyDescent="0.25">
      <c r="A3725" s="8">
        <v>43256.166666666664</v>
      </c>
      <c r="B3725" s="9">
        <v>61</v>
      </c>
    </row>
    <row r="3726" spans="1:2" x14ac:dyDescent="0.25">
      <c r="A3726" s="8">
        <v>43256.208333333336</v>
      </c>
      <c r="B3726" s="9">
        <v>60</v>
      </c>
    </row>
    <row r="3727" spans="1:2" x14ac:dyDescent="0.25">
      <c r="A3727" s="8">
        <v>43256.25</v>
      </c>
      <c r="B3727" s="9">
        <v>59</v>
      </c>
    </row>
    <row r="3728" spans="1:2" x14ac:dyDescent="0.25">
      <c r="A3728" s="8">
        <v>43256.291666666664</v>
      </c>
      <c r="B3728" s="9">
        <v>64</v>
      </c>
    </row>
    <row r="3729" spans="1:2" x14ac:dyDescent="0.25">
      <c r="A3729" s="8">
        <v>43256.333333333336</v>
      </c>
      <c r="B3729" s="9">
        <v>66</v>
      </c>
    </row>
    <row r="3730" spans="1:2" x14ac:dyDescent="0.25">
      <c r="A3730" s="8">
        <v>43256.375</v>
      </c>
      <c r="B3730" s="9">
        <v>68</v>
      </c>
    </row>
    <row r="3731" spans="1:2" x14ac:dyDescent="0.25">
      <c r="A3731" s="8">
        <v>43256.416666666664</v>
      </c>
      <c r="B3731" s="9">
        <v>72</v>
      </c>
    </row>
    <row r="3732" spans="1:2" x14ac:dyDescent="0.25">
      <c r="A3732" s="8">
        <v>43256.458333333336</v>
      </c>
      <c r="B3732" s="9">
        <v>74</v>
      </c>
    </row>
    <row r="3733" spans="1:2" x14ac:dyDescent="0.25">
      <c r="A3733" s="8">
        <v>43256.5</v>
      </c>
      <c r="B3733" s="9">
        <v>75</v>
      </c>
    </row>
    <row r="3734" spans="1:2" x14ac:dyDescent="0.25">
      <c r="A3734" s="8">
        <v>43256.541666666664</v>
      </c>
      <c r="B3734" s="9">
        <v>75</v>
      </c>
    </row>
    <row r="3735" spans="1:2" x14ac:dyDescent="0.25">
      <c r="A3735" s="8">
        <v>43256.583333333336</v>
      </c>
      <c r="B3735" s="9">
        <v>75</v>
      </c>
    </row>
    <row r="3736" spans="1:2" x14ac:dyDescent="0.25">
      <c r="A3736" s="8">
        <v>43256.625</v>
      </c>
      <c r="B3736" s="9">
        <v>72</v>
      </c>
    </row>
    <row r="3737" spans="1:2" x14ac:dyDescent="0.25">
      <c r="A3737" s="8">
        <v>43256.666666666664</v>
      </c>
      <c r="B3737" s="9">
        <v>75</v>
      </c>
    </row>
    <row r="3738" spans="1:2" x14ac:dyDescent="0.25">
      <c r="A3738" s="8">
        <v>43256.708333333336</v>
      </c>
      <c r="B3738" s="9">
        <v>74</v>
      </c>
    </row>
    <row r="3739" spans="1:2" x14ac:dyDescent="0.25">
      <c r="A3739" s="8">
        <v>43256.75</v>
      </c>
      <c r="B3739" s="9">
        <v>73</v>
      </c>
    </row>
    <row r="3740" spans="1:2" x14ac:dyDescent="0.25">
      <c r="A3740" s="8">
        <v>43256.791666666664</v>
      </c>
      <c r="B3740" s="9">
        <v>72</v>
      </c>
    </row>
    <row r="3741" spans="1:2" x14ac:dyDescent="0.25">
      <c r="A3741" s="8">
        <v>43256.833333333336</v>
      </c>
      <c r="B3741" s="9">
        <v>71</v>
      </c>
    </row>
    <row r="3742" spans="1:2" x14ac:dyDescent="0.25">
      <c r="A3742" s="8">
        <v>43256.875</v>
      </c>
      <c r="B3742" s="9">
        <v>70</v>
      </c>
    </row>
    <row r="3743" spans="1:2" x14ac:dyDescent="0.25">
      <c r="A3743" s="8">
        <v>43256.916666666664</v>
      </c>
      <c r="B3743" s="9">
        <v>66</v>
      </c>
    </row>
    <row r="3744" spans="1:2" x14ac:dyDescent="0.25">
      <c r="A3744" s="8">
        <v>43256.958333333336</v>
      </c>
      <c r="B3744" s="9">
        <v>65</v>
      </c>
    </row>
    <row r="3745" spans="1:2" x14ac:dyDescent="0.25">
      <c r="A3745" s="8">
        <v>43257</v>
      </c>
      <c r="B3745" s="9">
        <v>64</v>
      </c>
    </row>
    <row r="3746" spans="1:2" x14ac:dyDescent="0.25">
      <c r="A3746" s="8">
        <v>43257.041666666664</v>
      </c>
      <c r="B3746" s="9">
        <v>63</v>
      </c>
    </row>
    <row r="3747" spans="1:2" x14ac:dyDescent="0.25">
      <c r="A3747" s="8">
        <v>43257.083333333336</v>
      </c>
      <c r="B3747" s="9">
        <v>62</v>
      </c>
    </row>
    <row r="3748" spans="1:2" x14ac:dyDescent="0.25">
      <c r="A3748" s="8">
        <v>43257.125</v>
      </c>
      <c r="B3748" s="9">
        <v>63</v>
      </c>
    </row>
    <row r="3749" spans="1:2" x14ac:dyDescent="0.25">
      <c r="A3749" s="8">
        <v>43257.166666666664</v>
      </c>
      <c r="B3749" s="9">
        <v>61</v>
      </c>
    </row>
    <row r="3750" spans="1:2" x14ac:dyDescent="0.25">
      <c r="A3750" s="8">
        <v>43257.208333333336</v>
      </c>
      <c r="B3750" s="9">
        <v>61</v>
      </c>
    </row>
    <row r="3751" spans="1:2" x14ac:dyDescent="0.25">
      <c r="A3751" s="8">
        <v>43257.25</v>
      </c>
      <c r="B3751" s="9">
        <v>61</v>
      </c>
    </row>
    <row r="3752" spans="1:2" x14ac:dyDescent="0.25">
      <c r="A3752" s="8">
        <v>43257.291666666664</v>
      </c>
      <c r="B3752" s="9">
        <v>61</v>
      </c>
    </row>
    <row r="3753" spans="1:2" x14ac:dyDescent="0.25">
      <c r="A3753" s="8">
        <v>43257.333333333336</v>
      </c>
      <c r="B3753" s="9">
        <v>62</v>
      </c>
    </row>
    <row r="3754" spans="1:2" x14ac:dyDescent="0.25">
      <c r="A3754" s="8">
        <v>43257.375</v>
      </c>
      <c r="B3754" s="9">
        <v>63</v>
      </c>
    </row>
    <row r="3755" spans="1:2" x14ac:dyDescent="0.25">
      <c r="A3755" s="8">
        <v>43257.416666666664</v>
      </c>
      <c r="B3755" s="9">
        <v>64</v>
      </c>
    </row>
    <row r="3756" spans="1:2" x14ac:dyDescent="0.25">
      <c r="A3756" s="8">
        <v>43257.458333333336</v>
      </c>
      <c r="B3756" s="9">
        <v>66</v>
      </c>
    </row>
    <row r="3757" spans="1:2" x14ac:dyDescent="0.25">
      <c r="A3757" s="8">
        <v>43257.5</v>
      </c>
      <c r="B3757" s="9">
        <v>66</v>
      </c>
    </row>
    <row r="3758" spans="1:2" x14ac:dyDescent="0.25">
      <c r="A3758" s="8">
        <v>43257.541666666664</v>
      </c>
      <c r="B3758" s="9">
        <v>70</v>
      </c>
    </row>
    <row r="3759" spans="1:2" x14ac:dyDescent="0.25">
      <c r="A3759" s="8">
        <v>43257.583333333336</v>
      </c>
      <c r="B3759" s="9">
        <v>69</v>
      </c>
    </row>
    <row r="3760" spans="1:2" x14ac:dyDescent="0.25">
      <c r="A3760" s="8">
        <v>43257.625</v>
      </c>
      <c r="B3760" s="9">
        <v>70</v>
      </c>
    </row>
    <row r="3761" spans="1:2" x14ac:dyDescent="0.25">
      <c r="A3761" s="8">
        <v>43257.666666666664</v>
      </c>
      <c r="B3761" s="9">
        <v>70</v>
      </c>
    </row>
    <row r="3762" spans="1:2" x14ac:dyDescent="0.25">
      <c r="A3762" s="8">
        <v>43257.708333333336</v>
      </c>
      <c r="B3762" s="9">
        <v>67</v>
      </c>
    </row>
    <row r="3763" spans="1:2" x14ac:dyDescent="0.25">
      <c r="A3763" s="8">
        <v>43257.75</v>
      </c>
      <c r="B3763" s="9">
        <v>64</v>
      </c>
    </row>
    <row r="3764" spans="1:2" x14ac:dyDescent="0.25">
      <c r="A3764" s="8">
        <v>43257.791666666664</v>
      </c>
      <c r="B3764" s="9">
        <v>63</v>
      </c>
    </row>
    <row r="3765" spans="1:2" x14ac:dyDescent="0.25">
      <c r="A3765" s="8">
        <v>43257.833333333336</v>
      </c>
      <c r="B3765" s="9">
        <v>62</v>
      </c>
    </row>
    <row r="3766" spans="1:2" x14ac:dyDescent="0.25">
      <c r="A3766" s="8">
        <v>43257.875</v>
      </c>
      <c r="B3766" s="9">
        <v>61</v>
      </c>
    </row>
    <row r="3767" spans="1:2" x14ac:dyDescent="0.25">
      <c r="A3767" s="8">
        <v>43257.916666666664</v>
      </c>
      <c r="B3767" s="9">
        <v>61</v>
      </c>
    </row>
    <row r="3768" spans="1:2" x14ac:dyDescent="0.25">
      <c r="A3768" s="8">
        <v>43257.958333333336</v>
      </c>
      <c r="B3768" s="9">
        <v>60</v>
      </c>
    </row>
    <row r="3769" spans="1:2" x14ac:dyDescent="0.25">
      <c r="A3769" s="8">
        <v>43258</v>
      </c>
      <c r="B3769" s="9">
        <v>61</v>
      </c>
    </row>
    <row r="3770" spans="1:2" x14ac:dyDescent="0.25">
      <c r="A3770" s="8">
        <v>43258.041666666664</v>
      </c>
      <c r="B3770" s="9">
        <v>61</v>
      </c>
    </row>
    <row r="3771" spans="1:2" x14ac:dyDescent="0.25">
      <c r="A3771" s="8">
        <v>43258.083333333336</v>
      </c>
      <c r="B3771" s="9">
        <v>61</v>
      </c>
    </row>
    <row r="3772" spans="1:2" x14ac:dyDescent="0.25">
      <c r="A3772" s="8">
        <v>43258.125</v>
      </c>
      <c r="B3772" s="9">
        <v>61</v>
      </c>
    </row>
    <row r="3773" spans="1:2" x14ac:dyDescent="0.25">
      <c r="A3773" s="8">
        <v>43258.166666666664</v>
      </c>
      <c r="B3773" s="9">
        <v>63</v>
      </c>
    </row>
    <row r="3774" spans="1:2" x14ac:dyDescent="0.25">
      <c r="A3774" s="8">
        <v>43258.208333333336</v>
      </c>
      <c r="B3774" s="9">
        <v>61</v>
      </c>
    </row>
    <row r="3775" spans="1:2" x14ac:dyDescent="0.25">
      <c r="A3775" s="8">
        <v>43258.25</v>
      </c>
      <c r="B3775" s="9">
        <v>63</v>
      </c>
    </row>
    <row r="3776" spans="1:2" x14ac:dyDescent="0.25">
      <c r="A3776" s="8">
        <v>43258.291666666664</v>
      </c>
      <c r="B3776" s="9">
        <v>63</v>
      </c>
    </row>
    <row r="3777" spans="1:2" x14ac:dyDescent="0.25">
      <c r="A3777" s="8">
        <v>43258.333333333336</v>
      </c>
      <c r="B3777" s="9">
        <v>62</v>
      </c>
    </row>
    <row r="3778" spans="1:2" x14ac:dyDescent="0.25">
      <c r="A3778" s="8">
        <v>43258.375</v>
      </c>
      <c r="B3778" s="9">
        <v>63</v>
      </c>
    </row>
    <row r="3779" spans="1:2" x14ac:dyDescent="0.25">
      <c r="A3779" s="8">
        <v>43258.416666666664</v>
      </c>
      <c r="B3779" s="9">
        <v>63</v>
      </c>
    </row>
    <row r="3780" spans="1:2" x14ac:dyDescent="0.25">
      <c r="A3780" s="8">
        <v>43258.458333333336</v>
      </c>
      <c r="B3780" s="9">
        <v>65</v>
      </c>
    </row>
    <row r="3781" spans="1:2" x14ac:dyDescent="0.25">
      <c r="A3781" s="8">
        <v>43258.5</v>
      </c>
      <c r="B3781" s="9">
        <v>68</v>
      </c>
    </row>
    <row r="3782" spans="1:2" x14ac:dyDescent="0.25">
      <c r="A3782" s="8">
        <v>43258.541666666664</v>
      </c>
      <c r="B3782" s="9">
        <v>70</v>
      </c>
    </row>
    <row r="3783" spans="1:2" x14ac:dyDescent="0.25">
      <c r="A3783" s="8">
        <v>43258.583333333336</v>
      </c>
      <c r="B3783" s="9">
        <v>71</v>
      </c>
    </row>
    <row r="3784" spans="1:2" x14ac:dyDescent="0.25">
      <c r="A3784" s="8">
        <v>43258.625</v>
      </c>
      <c r="B3784" s="9">
        <v>72</v>
      </c>
    </row>
    <row r="3785" spans="1:2" x14ac:dyDescent="0.25">
      <c r="A3785" s="8">
        <v>43258.666666666664</v>
      </c>
      <c r="B3785" s="9">
        <v>70</v>
      </c>
    </row>
    <row r="3786" spans="1:2" x14ac:dyDescent="0.25">
      <c r="A3786" s="8">
        <v>43258.708333333336</v>
      </c>
      <c r="B3786" s="9">
        <v>69</v>
      </c>
    </row>
    <row r="3787" spans="1:2" x14ac:dyDescent="0.25">
      <c r="A3787" s="8">
        <v>43258.75</v>
      </c>
      <c r="B3787" s="9">
        <v>66</v>
      </c>
    </row>
    <row r="3788" spans="1:2" x14ac:dyDescent="0.25">
      <c r="A3788" s="8">
        <v>43258.791666666664</v>
      </c>
      <c r="B3788" s="9">
        <v>64</v>
      </c>
    </row>
    <row r="3789" spans="1:2" x14ac:dyDescent="0.25">
      <c r="A3789" s="8">
        <v>43258.833333333336</v>
      </c>
      <c r="B3789" s="9">
        <v>64</v>
      </c>
    </row>
    <row r="3790" spans="1:2" x14ac:dyDescent="0.25">
      <c r="A3790" s="8">
        <v>43258.875</v>
      </c>
      <c r="B3790" s="9">
        <v>63</v>
      </c>
    </row>
    <row r="3791" spans="1:2" x14ac:dyDescent="0.25">
      <c r="A3791" s="8">
        <v>43258.916666666664</v>
      </c>
      <c r="B3791" s="9">
        <v>63</v>
      </c>
    </row>
    <row r="3792" spans="1:2" x14ac:dyDescent="0.25">
      <c r="A3792" s="8">
        <v>43258.958333333336</v>
      </c>
      <c r="B3792" s="9">
        <v>62</v>
      </c>
    </row>
    <row r="3793" spans="1:2" x14ac:dyDescent="0.25">
      <c r="A3793" s="8">
        <v>43259</v>
      </c>
      <c r="B3793" s="9">
        <v>63</v>
      </c>
    </row>
    <row r="3794" spans="1:2" x14ac:dyDescent="0.25">
      <c r="A3794" s="8">
        <v>43259.041666666664</v>
      </c>
      <c r="B3794" s="9">
        <v>62</v>
      </c>
    </row>
    <row r="3795" spans="1:2" x14ac:dyDescent="0.25">
      <c r="A3795" s="8">
        <v>43259.083333333336</v>
      </c>
      <c r="B3795" s="9">
        <v>62</v>
      </c>
    </row>
    <row r="3796" spans="1:2" x14ac:dyDescent="0.25">
      <c r="A3796" s="8">
        <v>43259.125</v>
      </c>
      <c r="B3796" s="9">
        <v>63</v>
      </c>
    </row>
    <row r="3797" spans="1:2" x14ac:dyDescent="0.25">
      <c r="A3797" s="8">
        <v>43259.166666666664</v>
      </c>
      <c r="B3797" s="9">
        <v>63</v>
      </c>
    </row>
    <row r="3798" spans="1:2" x14ac:dyDescent="0.25">
      <c r="A3798" s="8">
        <v>43259.208333333336</v>
      </c>
      <c r="B3798" s="9">
        <v>62</v>
      </c>
    </row>
    <row r="3799" spans="1:2" x14ac:dyDescent="0.25">
      <c r="A3799" s="8">
        <v>43259.25</v>
      </c>
      <c r="B3799" s="9">
        <v>63</v>
      </c>
    </row>
    <row r="3800" spans="1:2" x14ac:dyDescent="0.25">
      <c r="A3800" s="8">
        <v>43259.291666666664</v>
      </c>
      <c r="B3800" s="9">
        <v>64</v>
      </c>
    </row>
    <row r="3801" spans="1:2" x14ac:dyDescent="0.25">
      <c r="A3801" s="8">
        <v>43259.333333333336</v>
      </c>
      <c r="B3801" s="9">
        <v>67</v>
      </c>
    </row>
    <row r="3802" spans="1:2" x14ac:dyDescent="0.25">
      <c r="A3802" s="8">
        <v>43259.375</v>
      </c>
      <c r="B3802" s="9">
        <v>70</v>
      </c>
    </row>
    <row r="3803" spans="1:2" x14ac:dyDescent="0.25">
      <c r="A3803" s="8">
        <v>43259.416666666664</v>
      </c>
      <c r="B3803" s="9">
        <v>73</v>
      </c>
    </row>
    <row r="3804" spans="1:2" x14ac:dyDescent="0.25">
      <c r="A3804" s="8">
        <v>43259.458333333336</v>
      </c>
      <c r="B3804" s="9">
        <v>76</v>
      </c>
    </row>
    <row r="3805" spans="1:2" x14ac:dyDescent="0.25">
      <c r="A3805" s="8">
        <v>43259.5</v>
      </c>
      <c r="B3805" s="9">
        <v>79</v>
      </c>
    </row>
    <row r="3806" spans="1:2" x14ac:dyDescent="0.25">
      <c r="A3806" s="8">
        <v>43259.541666666664</v>
      </c>
      <c r="B3806" s="9">
        <v>81</v>
      </c>
    </row>
    <row r="3807" spans="1:2" x14ac:dyDescent="0.25">
      <c r="A3807" s="8">
        <v>43259.583333333336</v>
      </c>
      <c r="B3807" s="9">
        <v>82</v>
      </c>
    </row>
    <row r="3808" spans="1:2" x14ac:dyDescent="0.25">
      <c r="A3808" s="8">
        <v>43259.625</v>
      </c>
      <c r="B3808" s="9">
        <v>81</v>
      </c>
    </row>
    <row r="3809" spans="1:2" x14ac:dyDescent="0.25">
      <c r="A3809" s="8">
        <v>43259.666666666664</v>
      </c>
      <c r="B3809" s="9">
        <v>81</v>
      </c>
    </row>
    <row r="3810" spans="1:2" x14ac:dyDescent="0.25">
      <c r="A3810" s="8">
        <v>43259.708333333336</v>
      </c>
      <c r="B3810" s="9">
        <v>79</v>
      </c>
    </row>
    <row r="3811" spans="1:2" x14ac:dyDescent="0.25">
      <c r="A3811" s="8">
        <v>43259.75</v>
      </c>
      <c r="B3811" s="9">
        <v>79</v>
      </c>
    </row>
    <row r="3812" spans="1:2" x14ac:dyDescent="0.25">
      <c r="A3812" s="8">
        <v>43259.791666666664</v>
      </c>
      <c r="B3812" s="9">
        <v>79</v>
      </c>
    </row>
    <row r="3813" spans="1:2" x14ac:dyDescent="0.25">
      <c r="A3813" s="8">
        <v>43259.833333333336</v>
      </c>
      <c r="B3813" s="9">
        <v>77</v>
      </c>
    </row>
    <row r="3814" spans="1:2" x14ac:dyDescent="0.25">
      <c r="A3814" s="8">
        <v>43259.875</v>
      </c>
      <c r="B3814" s="9">
        <v>75</v>
      </c>
    </row>
    <row r="3815" spans="1:2" x14ac:dyDescent="0.25">
      <c r="A3815" s="8">
        <v>43259.916666666664</v>
      </c>
      <c r="B3815" s="9">
        <v>79</v>
      </c>
    </row>
    <row r="3816" spans="1:2" x14ac:dyDescent="0.25">
      <c r="A3816" s="8">
        <v>43259.958333333336</v>
      </c>
      <c r="B3816" s="9">
        <v>78</v>
      </c>
    </row>
    <row r="3817" spans="1:2" x14ac:dyDescent="0.25">
      <c r="A3817" s="8">
        <v>43260</v>
      </c>
      <c r="B3817" s="9">
        <v>77</v>
      </c>
    </row>
    <row r="3818" spans="1:2" x14ac:dyDescent="0.25">
      <c r="A3818" s="8">
        <v>43260.041666666664</v>
      </c>
      <c r="B3818" s="9">
        <v>77</v>
      </c>
    </row>
    <row r="3819" spans="1:2" x14ac:dyDescent="0.25">
      <c r="A3819" s="8">
        <v>43260.083333333336</v>
      </c>
      <c r="B3819" s="9">
        <v>75</v>
      </c>
    </row>
    <row r="3820" spans="1:2" x14ac:dyDescent="0.25">
      <c r="A3820" s="8">
        <v>43260.125</v>
      </c>
      <c r="B3820" s="9">
        <v>73</v>
      </c>
    </row>
    <row r="3821" spans="1:2" x14ac:dyDescent="0.25">
      <c r="A3821" s="8">
        <v>43260.166666666664</v>
      </c>
      <c r="B3821" s="9">
        <v>72</v>
      </c>
    </row>
    <row r="3822" spans="1:2" x14ac:dyDescent="0.25">
      <c r="A3822" s="8">
        <v>43260.208333333336</v>
      </c>
      <c r="B3822" s="9">
        <v>70</v>
      </c>
    </row>
    <row r="3823" spans="1:2" x14ac:dyDescent="0.25">
      <c r="A3823" s="8">
        <v>43260.25</v>
      </c>
      <c r="B3823" s="9">
        <v>70</v>
      </c>
    </row>
    <row r="3824" spans="1:2" x14ac:dyDescent="0.25">
      <c r="A3824" s="8">
        <v>43260.291666666664</v>
      </c>
      <c r="B3824" s="9">
        <v>72</v>
      </c>
    </row>
    <row r="3825" spans="1:2" x14ac:dyDescent="0.25">
      <c r="A3825" s="8">
        <v>43260.333333333336</v>
      </c>
      <c r="B3825" s="9">
        <v>72</v>
      </c>
    </row>
    <row r="3826" spans="1:2" x14ac:dyDescent="0.25">
      <c r="A3826" s="8">
        <v>43260.375</v>
      </c>
      <c r="B3826" s="9">
        <v>73</v>
      </c>
    </row>
    <row r="3827" spans="1:2" x14ac:dyDescent="0.25">
      <c r="A3827" s="8">
        <v>43260.416666666664</v>
      </c>
      <c r="B3827" s="9">
        <v>73</v>
      </c>
    </row>
    <row r="3828" spans="1:2" x14ac:dyDescent="0.25">
      <c r="A3828" s="8">
        <v>43260.458333333336</v>
      </c>
      <c r="B3828" s="9">
        <v>75</v>
      </c>
    </row>
    <row r="3829" spans="1:2" x14ac:dyDescent="0.25">
      <c r="A3829" s="8">
        <v>43260.5</v>
      </c>
      <c r="B3829" s="9">
        <v>75</v>
      </c>
    </row>
    <row r="3830" spans="1:2" x14ac:dyDescent="0.25">
      <c r="A3830" s="8">
        <v>43260.541666666664</v>
      </c>
      <c r="B3830" s="9">
        <v>79</v>
      </c>
    </row>
    <row r="3831" spans="1:2" x14ac:dyDescent="0.25">
      <c r="A3831" s="8">
        <v>43260.583333333336</v>
      </c>
      <c r="B3831" s="9">
        <v>80</v>
      </c>
    </row>
    <row r="3832" spans="1:2" x14ac:dyDescent="0.25">
      <c r="A3832" s="8">
        <v>43260.625</v>
      </c>
      <c r="B3832" s="9">
        <v>81</v>
      </c>
    </row>
    <row r="3833" spans="1:2" x14ac:dyDescent="0.25">
      <c r="A3833" s="8">
        <v>43260.666666666664</v>
      </c>
      <c r="B3833" s="9">
        <v>79</v>
      </c>
    </row>
    <row r="3834" spans="1:2" x14ac:dyDescent="0.25">
      <c r="A3834" s="8">
        <v>43260.708333333336</v>
      </c>
      <c r="B3834" s="9">
        <v>79</v>
      </c>
    </row>
    <row r="3835" spans="1:2" x14ac:dyDescent="0.25">
      <c r="A3835" s="8">
        <v>43260.75</v>
      </c>
      <c r="B3835" s="9">
        <v>79</v>
      </c>
    </row>
    <row r="3836" spans="1:2" x14ac:dyDescent="0.25">
      <c r="A3836" s="8">
        <v>43260.791666666664</v>
      </c>
      <c r="B3836" s="9">
        <v>77</v>
      </c>
    </row>
    <row r="3837" spans="1:2" x14ac:dyDescent="0.25">
      <c r="A3837" s="8">
        <v>43260.833333333336</v>
      </c>
      <c r="B3837" s="9">
        <v>73</v>
      </c>
    </row>
    <row r="3838" spans="1:2" x14ac:dyDescent="0.25">
      <c r="A3838" s="8">
        <v>43260.875</v>
      </c>
      <c r="B3838" s="9">
        <v>73</v>
      </c>
    </row>
    <row r="3839" spans="1:2" x14ac:dyDescent="0.25">
      <c r="A3839" s="8">
        <v>43260.916666666664</v>
      </c>
      <c r="B3839" s="9">
        <v>73</v>
      </c>
    </row>
    <row r="3840" spans="1:2" x14ac:dyDescent="0.25">
      <c r="A3840" s="8">
        <v>43260.958333333336</v>
      </c>
      <c r="B3840" s="9">
        <v>74</v>
      </c>
    </row>
    <row r="3841" spans="1:2" x14ac:dyDescent="0.25">
      <c r="A3841" s="8">
        <v>43261</v>
      </c>
      <c r="B3841" s="9">
        <v>73</v>
      </c>
    </row>
    <row r="3842" spans="1:2" x14ac:dyDescent="0.25">
      <c r="A3842" s="8">
        <v>43261.041666666664</v>
      </c>
      <c r="B3842" s="9">
        <v>72</v>
      </c>
    </row>
    <row r="3843" spans="1:2" x14ac:dyDescent="0.25">
      <c r="A3843" s="8">
        <v>43261.083333333336</v>
      </c>
      <c r="B3843" s="9">
        <v>71</v>
      </c>
    </row>
    <row r="3844" spans="1:2" x14ac:dyDescent="0.25">
      <c r="A3844" s="8">
        <v>43261.125</v>
      </c>
      <c r="B3844" s="9">
        <v>72</v>
      </c>
    </row>
    <row r="3845" spans="1:2" x14ac:dyDescent="0.25">
      <c r="A3845" s="8">
        <v>43261.166666666664</v>
      </c>
      <c r="B3845" s="9">
        <v>70</v>
      </c>
    </row>
    <row r="3846" spans="1:2" x14ac:dyDescent="0.25">
      <c r="A3846" s="8">
        <v>43261.208333333336</v>
      </c>
      <c r="B3846" s="9">
        <v>70</v>
      </c>
    </row>
    <row r="3847" spans="1:2" x14ac:dyDescent="0.25">
      <c r="A3847" s="8">
        <v>43261.25</v>
      </c>
      <c r="B3847" s="9">
        <v>70</v>
      </c>
    </row>
    <row r="3848" spans="1:2" x14ac:dyDescent="0.25">
      <c r="A3848" s="8">
        <v>43261.291666666664</v>
      </c>
      <c r="B3848" s="9">
        <v>70</v>
      </c>
    </row>
    <row r="3849" spans="1:2" x14ac:dyDescent="0.25">
      <c r="A3849" s="8">
        <v>43261.333333333336</v>
      </c>
      <c r="B3849" s="9">
        <v>67</v>
      </c>
    </row>
    <row r="3850" spans="1:2" x14ac:dyDescent="0.25">
      <c r="A3850" s="8">
        <v>43261.375</v>
      </c>
      <c r="B3850" s="9">
        <v>68</v>
      </c>
    </row>
    <row r="3851" spans="1:2" x14ac:dyDescent="0.25">
      <c r="A3851" s="8">
        <v>43261.416666666664</v>
      </c>
      <c r="B3851" s="9">
        <v>68</v>
      </c>
    </row>
    <row r="3852" spans="1:2" x14ac:dyDescent="0.25">
      <c r="A3852" s="8">
        <v>43261.458333333336</v>
      </c>
      <c r="B3852" s="9">
        <v>68</v>
      </c>
    </row>
    <row r="3853" spans="1:2" x14ac:dyDescent="0.25">
      <c r="A3853" s="8">
        <v>43261.5</v>
      </c>
      <c r="B3853" s="9">
        <v>70</v>
      </c>
    </row>
    <row r="3854" spans="1:2" x14ac:dyDescent="0.25">
      <c r="A3854" s="8">
        <v>43261.541666666664</v>
      </c>
      <c r="B3854" s="9">
        <v>70</v>
      </c>
    </row>
    <row r="3855" spans="1:2" x14ac:dyDescent="0.25">
      <c r="A3855" s="8">
        <v>43261.583333333336</v>
      </c>
      <c r="B3855" s="9">
        <v>70</v>
      </c>
    </row>
    <row r="3856" spans="1:2" x14ac:dyDescent="0.25">
      <c r="A3856" s="8">
        <v>43261.625</v>
      </c>
      <c r="B3856" s="9">
        <v>71</v>
      </c>
    </row>
    <row r="3857" spans="1:2" x14ac:dyDescent="0.25">
      <c r="A3857" s="8">
        <v>43261.666666666664</v>
      </c>
      <c r="B3857" s="9">
        <v>70</v>
      </c>
    </row>
    <row r="3858" spans="1:2" x14ac:dyDescent="0.25">
      <c r="A3858" s="8">
        <v>43261.708333333336</v>
      </c>
      <c r="B3858" s="9">
        <v>69</v>
      </c>
    </row>
    <row r="3859" spans="1:2" x14ac:dyDescent="0.25">
      <c r="A3859" s="8">
        <v>43261.75</v>
      </c>
      <c r="B3859" s="9">
        <v>68</v>
      </c>
    </row>
    <row r="3860" spans="1:2" x14ac:dyDescent="0.25">
      <c r="A3860" s="8">
        <v>43261.791666666664</v>
      </c>
      <c r="B3860" s="9">
        <v>66</v>
      </c>
    </row>
    <row r="3861" spans="1:2" x14ac:dyDescent="0.25">
      <c r="A3861" s="8">
        <v>43261.833333333336</v>
      </c>
      <c r="B3861" s="9">
        <v>66</v>
      </c>
    </row>
    <row r="3862" spans="1:2" x14ac:dyDescent="0.25">
      <c r="A3862" s="8">
        <v>43261.875</v>
      </c>
      <c r="B3862" s="9">
        <v>66</v>
      </c>
    </row>
    <row r="3863" spans="1:2" x14ac:dyDescent="0.25">
      <c r="A3863" s="8">
        <v>43261.916666666664</v>
      </c>
      <c r="B3863" s="9">
        <v>66</v>
      </c>
    </row>
    <row r="3864" spans="1:2" x14ac:dyDescent="0.25">
      <c r="A3864" s="8">
        <v>43261.958333333336</v>
      </c>
      <c r="B3864" s="9">
        <v>65</v>
      </c>
    </row>
    <row r="3865" spans="1:2" x14ac:dyDescent="0.25">
      <c r="A3865" s="8">
        <v>43262</v>
      </c>
      <c r="B3865" s="9">
        <v>64</v>
      </c>
    </row>
    <row r="3866" spans="1:2" x14ac:dyDescent="0.25">
      <c r="A3866" s="8">
        <v>43262.041666666664</v>
      </c>
      <c r="B3866" s="9">
        <v>61</v>
      </c>
    </row>
    <row r="3867" spans="1:2" x14ac:dyDescent="0.25">
      <c r="A3867" s="8">
        <v>43262.083333333336</v>
      </c>
      <c r="B3867" s="9">
        <v>60</v>
      </c>
    </row>
    <row r="3868" spans="1:2" x14ac:dyDescent="0.25">
      <c r="A3868" s="8">
        <v>43262.125</v>
      </c>
      <c r="B3868" s="9">
        <v>61</v>
      </c>
    </row>
    <row r="3869" spans="1:2" x14ac:dyDescent="0.25">
      <c r="A3869" s="8">
        <v>43262.166666666664</v>
      </c>
      <c r="B3869" s="9">
        <v>61</v>
      </c>
    </row>
    <row r="3870" spans="1:2" x14ac:dyDescent="0.25">
      <c r="A3870" s="8">
        <v>43262.208333333336</v>
      </c>
      <c r="B3870" s="9">
        <v>60</v>
      </c>
    </row>
    <row r="3871" spans="1:2" x14ac:dyDescent="0.25">
      <c r="A3871" s="8">
        <v>43262.25</v>
      </c>
      <c r="B3871" s="9">
        <v>61</v>
      </c>
    </row>
    <row r="3872" spans="1:2" x14ac:dyDescent="0.25">
      <c r="A3872" s="8">
        <v>43262.291666666664</v>
      </c>
      <c r="B3872" s="9">
        <v>61</v>
      </c>
    </row>
    <row r="3873" spans="1:2" x14ac:dyDescent="0.25">
      <c r="A3873" s="8">
        <v>43262.333333333336</v>
      </c>
      <c r="B3873" s="9">
        <v>62</v>
      </c>
    </row>
    <row r="3874" spans="1:2" x14ac:dyDescent="0.25">
      <c r="A3874" s="8">
        <v>43262.375</v>
      </c>
      <c r="B3874" s="9">
        <v>63</v>
      </c>
    </row>
    <row r="3875" spans="1:2" x14ac:dyDescent="0.25">
      <c r="A3875" s="8">
        <v>43262.416666666664</v>
      </c>
      <c r="B3875" s="9">
        <v>65</v>
      </c>
    </row>
    <row r="3876" spans="1:2" x14ac:dyDescent="0.25">
      <c r="A3876" s="8">
        <v>43262.458333333336</v>
      </c>
      <c r="B3876" s="9">
        <v>66</v>
      </c>
    </row>
    <row r="3877" spans="1:2" x14ac:dyDescent="0.25">
      <c r="A3877" s="8">
        <v>43262.5</v>
      </c>
      <c r="B3877" s="9">
        <v>67</v>
      </c>
    </row>
    <row r="3878" spans="1:2" x14ac:dyDescent="0.25">
      <c r="A3878" s="8">
        <v>43262.541666666664</v>
      </c>
      <c r="B3878" s="9">
        <v>69</v>
      </c>
    </row>
    <row r="3879" spans="1:2" x14ac:dyDescent="0.25">
      <c r="A3879" s="8">
        <v>43262.583333333336</v>
      </c>
      <c r="B3879" s="9">
        <v>69</v>
      </c>
    </row>
    <row r="3880" spans="1:2" x14ac:dyDescent="0.25">
      <c r="A3880" s="8">
        <v>43262.625</v>
      </c>
      <c r="B3880" s="9">
        <v>70</v>
      </c>
    </row>
    <row r="3881" spans="1:2" x14ac:dyDescent="0.25">
      <c r="A3881" s="8">
        <v>43262.666666666664</v>
      </c>
      <c r="B3881" s="9">
        <v>69</v>
      </c>
    </row>
    <row r="3882" spans="1:2" x14ac:dyDescent="0.25">
      <c r="A3882" s="8">
        <v>43262.708333333336</v>
      </c>
      <c r="B3882" s="9">
        <v>71</v>
      </c>
    </row>
    <row r="3883" spans="1:2" x14ac:dyDescent="0.25">
      <c r="A3883" s="8">
        <v>43262.75</v>
      </c>
      <c r="B3883" s="9">
        <v>73</v>
      </c>
    </row>
    <row r="3884" spans="1:2" x14ac:dyDescent="0.25">
      <c r="A3884" s="8">
        <v>43262.791666666664</v>
      </c>
      <c r="B3884" s="9">
        <v>69</v>
      </c>
    </row>
    <row r="3885" spans="1:2" x14ac:dyDescent="0.25">
      <c r="A3885" s="8">
        <v>43262.833333333336</v>
      </c>
      <c r="B3885" s="9">
        <v>66</v>
      </c>
    </row>
    <row r="3886" spans="1:2" x14ac:dyDescent="0.25">
      <c r="A3886" s="8">
        <v>43262.875</v>
      </c>
      <c r="B3886" s="9">
        <v>64</v>
      </c>
    </row>
    <row r="3887" spans="1:2" x14ac:dyDescent="0.25">
      <c r="A3887" s="8">
        <v>43262.916666666664</v>
      </c>
      <c r="B3887" s="9">
        <v>63</v>
      </c>
    </row>
    <row r="3888" spans="1:2" x14ac:dyDescent="0.25">
      <c r="A3888" s="8">
        <v>43262.958333333336</v>
      </c>
      <c r="B3888" s="9">
        <v>62</v>
      </c>
    </row>
    <row r="3889" spans="1:2" x14ac:dyDescent="0.25">
      <c r="A3889" s="8">
        <v>43263</v>
      </c>
      <c r="B3889" s="9">
        <v>62</v>
      </c>
    </row>
    <row r="3890" spans="1:2" x14ac:dyDescent="0.25">
      <c r="A3890" s="8">
        <v>43263.041666666664</v>
      </c>
      <c r="B3890" s="9">
        <v>61</v>
      </c>
    </row>
    <row r="3891" spans="1:2" x14ac:dyDescent="0.25">
      <c r="A3891" s="8">
        <v>43263.083333333336</v>
      </c>
      <c r="B3891" s="9">
        <v>61</v>
      </c>
    </row>
    <row r="3892" spans="1:2" x14ac:dyDescent="0.25">
      <c r="A3892" s="8">
        <v>43263.125</v>
      </c>
      <c r="B3892" s="9">
        <v>61</v>
      </c>
    </row>
    <row r="3893" spans="1:2" x14ac:dyDescent="0.25">
      <c r="A3893" s="8">
        <v>43263.166666666664</v>
      </c>
      <c r="B3893" s="9">
        <v>61</v>
      </c>
    </row>
    <row r="3894" spans="1:2" x14ac:dyDescent="0.25">
      <c r="A3894" s="8">
        <v>43263.208333333336</v>
      </c>
      <c r="B3894" s="9">
        <v>60</v>
      </c>
    </row>
    <row r="3895" spans="1:2" x14ac:dyDescent="0.25">
      <c r="A3895" s="8">
        <v>43263.25</v>
      </c>
      <c r="B3895" s="9">
        <v>60</v>
      </c>
    </row>
    <row r="3896" spans="1:2" x14ac:dyDescent="0.25">
      <c r="A3896" s="8">
        <v>43263.291666666664</v>
      </c>
      <c r="B3896" s="9">
        <v>62</v>
      </c>
    </row>
    <row r="3897" spans="1:2" x14ac:dyDescent="0.25">
      <c r="A3897" s="8">
        <v>43263.333333333336</v>
      </c>
      <c r="B3897" s="9">
        <v>65</v>
      </c>
    </row>
    <row r="3898" spans="1:2" x14ac:dyDescent="0.25">
      <c r="A3898" s="8">
        <v>43263.375</v>
      </c>
      <c r="B3898" s="9">
        <v>67</v>
      </c>
    </row>
    <row r="3899" spans="1:2" x14ac:dyDescent="0.25">
      <c r="A3899" s="8">
        <v>43263.416666666664</v>
      </c>
      <c r="B3899" s="9">
        <v>70</v>
      </c>
    </row>
    <row r="3900" spans="1:2" x14ac:dyDescent="0.25">
      <c r="A3900" s="8">
        <v>43263.458333333336</v>
      </c>
      <c r="B3900" s="9">
        <v>71</v>
      </c>
    </row>
    <row r="3901" spans="1:2" x14ac:dyDescent="0.25">
      <c r="A3901" s="8">
        <v>43263.5</v>
      </c>
      <c r="B3901" s="9">
        <v>72</v>
      </c>
    </row>
    <row r="3902" spans="1:2" x14ac:dyDescent="0.25">
      <c r="A3902" s="8">
        <v>43263.541666666664</v>
      </c>
      <c r="B3902" s="9">
        <v>73</v>
      </c>
    </row>
    <row r="3903" spans="1:2" x14ac:dyDescent="0.25">
      <c r="A3903" s="8">
        <v>43263.583333333336</v>
      </c>
      <c r="B3903" s="9">
        <v>74</v>
      </c>
    </row>
    <row r="3904" spans="1:2" x14ac:dyDescent="0.25">
      <c r="A3904" s="8">
        <v>43263.625</v>
      </c>
      <c r="B3904" s="9">
        <v>73</v>
      </c>
    </row>
    <row r="3905" spans="1:2" x14ac:dyDescent="0.25">
      <c r="A3905" s="8">
        <v>43263.666666666664</v>
      </c>
      <c r="B3905" s="9">
        <v>73</v>
      </c>
    </row>
    <row r="3906" spans="1:2" x14ac:dyDescent="0.25">
      <c r="A3906" s="8">
        <v>43263.708333333336</v>
      </c>
      <c r="B3906" s="9">
        <v>72</v>
      </c>
    </row>
    <row r="3907" spans="1:2" x14ac:dyDescent="0.25">
      <c r="A3907" s="8">
        <v>43263.75</v>
      </c>
      <c r="B3907" s="9">
        <v>72</v>
      </c>
    </row>
    <row r="3908" spans="1:2" x14ac:dyDescent="0.25">
      <c r="A3908" s="8">
        <v>43263.791666666664</v>
      </c>
      <c r="B3908" s="9">
        <v>68</v>
      </c>
    </row>
    <row r="3909" spans="1:2" x14ac:dyDescent="0.25">
      <c r="A3909" s="8">
        <v>43263.833333333336</v>
      </c>
      <c r="B3909" s="9">
        <v>67</v>
      </c>
    </row>
    <row r="3910" spans="1:2" x14ac:dyDescent="0.25">
      <c r="A3910" s="8">
        <v>43263.875</v>
      </c>
      <c r="B3910" s="9">
        <v>66</v>
      </c>
    </row>
    <row r="3911" spans="1:2" x14ac:dyDescent="0.25">
      <c r="A3911" s="8">
        <v>43263.916666666664</v>
      </c>
      <c r="B3911" s="9">
        <v>64</v>
      </c>
    </row>
    <row r="3912" spans="1:2" x14ac:dyDescent="0.25">
      <c r="A3912" s="8">
        <v>43263.958333333336</v>
      </c>
      <c r="B3912" s="9">
        <v>65</v>
      </c>
    </row>
    <row r="3913" spans="1:2" x14ac:dyDescent="0.25">
      <c r="A3913" s="8">
        <v>43264</v>
      </c>
      <c r="B3913" s="9">
        <v>66</v>
      </c>
    </row>
    <row r="3914" spans="1:2" x14ac:dyDescent="0.25">
      <c r="A3914" s="8">
        <v>43264.041666666664</v>
      </c>
      <c r="B3914" s="9">
        <v>66</v>
      </c>
    </row>
    <row r="3915" spans="1:2" x14ac:dyDescent="0.25">
      <c r="A3915" s="8">
        <v>43264.083333333336</v>
      </c>
      <c r="B3915" s="9">
        <v>65</v>
      </c>
    </row>
    <row r="3916" spans="1:2" x14ac:dyDescent="0.25">
      <c r="A3916" s="8">
        <v>43264.125</v>
      </c>
      <c r="B3916" s="9">
        <v>64</v>
      </c>
    </row>
    <row r="3917" spans="1:2" x14ac:dyDescent="0.25">
      <c r="A3917" s="8">
        <v>43264.166666666664</v>
      </c>
      <c r="B3917" s="9">
        <v>66</v>
      </c>
    </row>
    <row r="3918" spans="1:2" x14ac:dyDescent="0.25">
      <c r="A3918" s="8">
        <v>43264.208333333336</v>
      </c>
      <c r="B3918" s="9">
        <v>67</v>
      </c>
    </row>
    <row r="3919" spans="1:2" x14ac:dyDescent="0.25">
      <c r="A3919" s="8">
        <v>43264.25</v>
      </c>
      <c r="B3919" s="9">
        <v>68</v>
      </c>
    </row>
    <row r="3920" spans="1:2" x14ac:dyDescent="0.25">
      <c r="A3920" s="8">
        <v>43264.291666666664</v>
      </c>
      <c r="B3920" s="9">
        <v>68</v>
      </c>
    </row>
    <row r="3921" spans="1:2" x14ac:dyDescent="0.25">
      <c r="A3921" s="8">
        <v>43264.333333333336</v>
      </c>
      <c r="B3921" s="9">
        <v>68</v>
      </c>
    </row>
    <row r="3922" spans="1:2" x14ac:dyDescent="0.25">
      <c r="A3922" s="8">
        <v>43264.375</v>
      </c>
      <c r="B3922" s="9">
        <v>70</v>
      </c>
    </row>
    <row r="3923" spans="1:2" x14ac:dyDescent="0.25">
      <c r="A3923" s="8">
        <v>43264.416666666664</v>
      </c>
      <c r="B3923" s="9">
        <v>72</v>
      </c>
    </row>
    <row r="3924" spans="1:2" x14ac:dyDescent="0.25">
      <c r="A3924" s="8">
        <v>43264.458333333336</v>
      </c>
      <c r="B3924" s="9">
        <v>71</v>
      </c>
    </row>
    <row r="3925" spans="1:2" x14ac:dyDescent="0.25">
      <c r="A3925" s="8">
        <v>43264.5</v>
      </c>
      <c r="B3925" s="9">
        <v>71</v>
      </c>
    </row>
    <row r="3926" spans="1:2" x14ac:dyDescent="0.25">
      <c r="A3926" s="8">
        <v>43264.541666666664</v>
      </c>
      <c r="B3926" s="9">
        <v>70</v>
      </c>
    </row>
    <row r="3927" spans="1:2" x14ac:dyDescent="0.25">
      <c r="A3927" s="8">
        <v>43264.583333333336</v>
      </c>
      <c r="B3927" s="9">
        <v>70</v>
      </c>
    </row>
    <row r="3928" spans="1:2" x14ac:dyDescent="0.25">
      <c r="A3928" s="8">
        <v>43264.625</v>
      </c>
      <c r="B3928" s="9">
        <v>72</v>
      </c>
    </row>
    <row r="3929" spans="1:2" x14ac:dyDescent="0.25">
      <c r="A3929" s="8">
        <v>43264.666666666664</v>
      </c>
      <c r="B3929" s="9">
        <v>74</v>
      </c>
    </row>
    <row r="3930" spans="1:2" x14ac:dyDescent="0.25">
      <c r="A3930" s="8">
        <v>43264.708333333336</v>
      </c>
      <c r="B3930" s="9">
        <v>77</v>
      </c>
    </row>
    <row r="3931" spans="1:2" x14ac:dyDescent="0.25">
      <c r="A3931" s="8">
        <v>43264.75</v>
      </c>
      <c r="B3931" s="9">
        <v>75</v>
      </c>
    </row>
    <row r="3932" spans="1:2" x14ac:dyDescent="0.25">
      <c r="A3932" s="8">
        <v>43264.791666666664</v>
      </c>
      <c r="B3932" s="9">
        <v>81</v>
      </c>
    </row>
    <row r="3933" spans="1:2" x14ac:dyDescent="0.25">
      <c r="A3933" s="8">
        <v>43264.833333333336</v>
      </c>
      <c r="B3933" s="9">
        <v>80</v>
      </c>
    </row>
    <row r="3934" spans="1:2" x14ac:dyDescent="0.25">
      <c r="A3934" s="8">
        <v>43264.875</v>
      </c>
      <c r="B3934" s="9">
        <v>79</v>
      </c>
    </row>
    <row r="3935" spans="1:2" x14ac:dyDescent="0.25">
      <c r="A3935" s="8">
        <v>43264.916666666664</v>
      </c>
      <c r="B3935" s="9">
        <v>79</v>
      </c>
    </row>
    <row r="3936" spans="1:2" x14ac:dyDescent="0.25">
      <c r="A3936" s="8">
        <v>43264.958333333336</v>
      </c>
      <c r="B3936" s="9">
        <v>77</v>
      </c>
    </row>
    <row r="3937" spans="1:2" x14ac:dyDescent="0.25">
      <c r="A3937" s="8">
        <v>43265</v>
      </c>
      <c r="B3937" s="9">
        <v>77</v>
      </c>
    </row>
    <row r="3938" spans="1:2" x14ac:dyDescent="0.25">
      <c r="A3938" s="8">
        <v>43265.041666666664</v>
      </c>
      <c r="B3938" s="9">
        <v>77</v>
      </c>
    </row>
    <row r="3939" spans="1:2" x14ac:dyDescent="0.25">
      <c r="A3939" s="8">
        <v>43265.083333333336</v>
      </c>
      <c r="B3939" s="9">
        <v>76</v>
      </c>
    </row>
    <row r="3940" spans="1:2" x14ac:dyDescent="0.25">
      <c r="A3940" s="8">
        <v>43265.125</v>
      </c>
      <c r="B3940" s="9">
        <v>75</v>
      </c>
    </row>
    <row r="3941" spans="1:2" x14ac:dyDescent="0.25">
      <c r="A3941" s="8">
        <v>43265.166666666664</v>
      </c>
      <c r="B3941" s="9">
        <v>73</v>
      </c>
    </row>
    <row r="3942" spans="1:2" x14ac:dyDescent="0.25">
      <c r="A3942" s="8">
        <v>43265.208333333336</v>
      </c>
      <c r="B3942" s="9">
        <v>71</v>
      </c>
    </row>
    <row r="3943" spans="1:2" x14ac:dyDescent="0.25">
      <c r="A3943" s="8">
        <v>43265.25</v>
      </c>
      <c r="B3943" s="9">
        <v>72</v>
      </c>
    </row>
    <row r="3944" spans="1:2" x14ac:dyDescent="0.25">
      <c r="A3944" s="8">
        <v>43265.291666666664</v>
      </c>
      <c r="B3944" s="9">
        <v>70</v>
      </c>
    </row>
    <row r="3945" spans="1:2" x14ac:dyDescent="0.25">
      <c r="A3945" s="8">
        <v>43265.333333333336</v>
      </c>
      <c r="B3945" s="9">
        <v>71</v>
      </c>
    </row>
    <row r="3946" spans="1:2" x14ac:dyDescent="0.25">
      <c r="A3946" s="8">
        <v>43265.375</v>
      </c>
      <c r="B3946" s="9">
        <v>73</v>
      </c>
    </row>
    <row r="3947" spans="1:2" x14ac:dyDescent="0.25">
      <c r="A3947" s="8">
        <v>43265.416666666664</v>
      </c>
      <c r="B3947" s="9">
        <v>75</v>
      </c>
    </row>
    <row r="3948" spans="1:2" x14ac:dyDescent="0.25">
      <c r="A3948" s="8">
        <v>43265.458333333336</v>
      </c>
      <c r="B3948" s="9">
        <v>77</v>
      </c>
    </row>
    <row r="3949" spans="1:2" x14ac:dyDescent="0.25">
      <c r="A3949" s="8">
        <v>43265.5</v>
      </c>
      <c r="B3949" s="9">
        <v>81</v>
      </c>
    </row>
    <row r="3950" spans="1:2" x14ac:dyDescent="0.25">
      <c r="A3950" s="8">
        <v>43265.541666666664</v>
      </c>
      <c r="B3950" s="9">
        <v>81</v>
      </c>
    </row>
    <row r="3951" spans="1:2" x14ac:dyDescent="0.25">
      <c r="A3951" s="8">
        <v>43265.583333333336</v>
      </c>
      <c r="B3951" s="9">
        <v>82</v>
      </c>
    </row>
    <row r="3952" spans="1:2" x14ac:dyDescent="0.25">
      <c r="A3952" s="8">
        <v>43265.625</v>
      </c>
      <c r="B3952" s="9">
        <v>82</v>
      </c>
    </row>
    <row r="3953" spans="1:2" x14ac:dyDescent="0.25">
      <c r="A3953" s="8">
        <v>43265.666666666664</v>
      </c>
      <c r="B3953" s="9">
        <v>84</v>
      </c>
    </row>
    <row r="3954" spans="1:2" x14ac:dyDescent="0.25">
      <c r="A3954" s="8">
        <v>43265.708333333336</v>
      </c>
      <c r="B3954" s="9">
        <v>84</v>
      </c>
    </row>
    <row r="3955" spans="1:2" x14ac:dyDescent="0.25">
      <c r="A3955" s="8">
        <v>43265.75</v>
      </c>
      <c r="B3955" s="9">
        <v>82</v>
      </c>
    </row>
    <row r="3956" spans="1:2" x14ac:dyDescent="0.25">
      <c r="A3956" s="8">
        <v>43265.791666666664</v>
      </c>
      <c r="B3956" s="9">
        <v>82</v>
      </c>
    </row>
    <row r="3957" spans="1:2" x14ac:dyDescent="0.25">
      <c r="A3957" s="8">
        <v>43265.833333333336</v>
      </c>
      <c r="B3957" s="9">
        <v>81</v>
      </c>
    </row>
    <row r="3958" spans="1:2" x14ac:dyDescent="0.25">
      <c r="A3958" s="8">
        <v>43265.875</v>
      </c>
      <c r="B3958" s="9">
        <v>79</v>
      </c>
    </row>
    <row r="3959" spans="1:2" x14ac:dyDescent="0.25">
      <c r="A3959" s="8">
        <v>43265.916666666664</v>
      </c>
      <c r="B3959" s="9">
        <v>77</v>
      </c>
    </row>
    <row r="3960" spans="1:2" x14ac:dyDescent="0.25">
      <c r="A3960" s="8">
        <v>43265.958333333336</v>
      </c>
      <c r="B3960" s="9">
        <v>74</v>
      </c>
    </row>
    <row r="3961" spans="1:2" x14ac:dyDescent="0.25">
      <c r="A3961" s="8">
        <v>43266</v>
      </c>
      <c r="B3961" s="9">
        <v>72</v>
      </c>
    </row>
    <row r="3962" spans="1:2" x14ac:dyDescent="0.25">
      <c r="A3962" s="8">
        <v>43266.041666666664</v>
      </c>
      <c r="B3962" s="9">
        <v>71</v>
      </c>
    </row>
    <row r="3963" spans="1:2" x14ac:dyDescent="0.25">
      <c r="A3963" s="8">
        <v>43266.083333333336</v>
      </c>
      <c r="B3963" s="9">
        <v>70</v>
      </c>
    </row>
    <row r="3964" spans="1:2" x14ac:dyDescent="0.25">
      <c r="A3964" s="8">
        <v>43266.125</v>
      </c>
      <c r="B3964" s="9">
        <v>70</v>
      </c>
    </row>
    <row r="3965" spans="1:2" x14ac:dyDescent="0.25">
      <c r="A3965" s="8">
        <v>43266.166666666664</v>
      </c>
      <c r="B3965" s="9">
        <v>68</v>
      </c>
    </row>
    <row r="3966" spans="1:2" x14ac:dyDescent="0.25">
      <c r="A3966" s="8">
        <v>43266.208333333336</v>
      </c>
      <c r="B3966" s="9">
        <v>67</v>
      </c>
    </row>
    <row r="3967" spans="1:2" x14ac:dyDescent="0.25">
      <c r="A3967" s="8">
        <v>43266.25</v>
      </c>
      <c r="B3967" s="9">
        <v>66</v>
      </c>
    </row>
    <row r="3968" spans="1:2" x14ac:dyDescent="0.25">
      <c r="A3968" s="8">
        <v>43266.291666666664</v>
      </c>
      <c r="B3968" s="9">
        <v>64</v>
      </c>
    </row>
    <row r="3969" spans="1:2" x14ac:dyDescent="0.25">
      <c r="A3969" s="8">
        <v>43266.333333333336</v>
      </c>
      <c r="B3969" s="9">
        <v>66</v>
      </c>
    </row>
    <row r="3970" spans="1:2" x14ac:dyDescent="0.25">
      <c r="A3970" s="8">
        <v>43266.375</v>
      </c>
      <c r="B3970" s="9">
        <v>68</v>
      </c>
    </row>
    <row r="3971" spans="1:2" x14ac:dyDescent="0.25">
      <c r="A3971" s="8">
        <v>43266.416666666664</v>
      </c>
      <c r="B3971" s="9">
        <v>70</v>
      </c>
    </row>
    <row r="3972" spans="1:2" x14ac:dyDescent="0.25">
      <c r="A3972" s="8">
        <v>43266.458333333336</v>
      </c>
      <c r="B3972" s="9">
        <v>70</v>
      </c>
    </row>
    <row r="3973" spans="1:2" x14ac:dyDescent="0.25">
      <c r="A3973" s="8">
        <v>43266.5</v>
      </c>
      <c r="B3973" s="9">
        <v>72</v>
      </c>
    </row>
    <row r="3974" spans="1:2" x14ac:dyDescent="0.25">
      <c r="A3974" s="8">
        <v>43266.541666666664</v>
      </c>
      <c r="B3974" s="9">
        <v>72</v>
      </c>
    </row>
    <row r="3975" spans="1:2" x14ac:dyDescent="0.25">
      <c r="A3975" s="8">
        <v>43266.583333333336</v>
      </c>
      <c r="B3975" s="9">
        <v>73</v>
      </c>
    </row>
    <row r="3976" spans="1:2" x14ac:dyDescent="0.25">
      <c r="A3976" s="8">
        <v>43266.625</v>
      </c>
      <c r="B3976" s="9">
        <v>73</v>
      </c>
    </row>
    <row r="3977" spans="1:2" x14ac:dyDescent="0.25">
      <c r="A3977" s="8">
        <v>43266.666666666664</v>
      </c>
      <c r="B3977" s="9">
        <v>75</v>
      </c>
    </row>
    <row r="3978" spans="1:2" x14ac:dyDescent="0.25">
      <c r="A3978" s="8">
        <v>43266.708333333336</v>
      </c>
      <c r="B3978" s="9">
        <v>74</v>
      </c>
    </row>
    <row r="3979" spans="1:2" x14ac:dyDescent="0.25">
      <c r="A3979" s="8">
        <v>43266.75</v>
      </c>
      <c r="B3979" s="9">
        <v>75</v>
      </c>
    </row>
    <row r="3980" spans="1:2" x14ac:dyDescent="0.25">
      <c r="A3980" s="8">
        <v>43266.791666666664</v>
      </c>
      <c r="B3980" s="9">
        <v>75</v>
      </c>
    </row>
    <row r="3981" spans="1:2" x14ac:dyDescent="0.25">
      <c r="A3981" s="8">
        <v>43266.833333333336</v>
      </c>
      <c r="B3981" s="9">
        <v>75</v>
      </c>
    </row>
    <row r="3982" spans="1:2" x14ac:dyDescent="0.25">
      <c r="A3982" s="8">
        <v>43266.875</v>
      </c>
      <c r="B3982" s="9">
        <v>73</v>
      </c>
    </row>
    <row r="3983" spans="1:2" x14ac:dyDescent="0.25">
      <c r="A3983" s="8">
        <v>43266.916666666664</v>
      </c>
      <c r="B3983" s="9">
        <v>72</v>
      </c>
    </row>
    <row r="3984" spans="1:2" x14ac:dyDescent="0.25">
      <c r="A3984" s="8">
        <v>43266.958333333336</v>
      </c>
      <c r="B3984" s="9">
        <v>72</v>
      </c>
    </row>
    <row r="3985" spans="1:2" x14ac:dyDescent="0.25">
      <c r="A3985" s="8">
        <v>43267</v>
      </c>
      <c r="B3985" s="9">
        <v>70</v>
      </c>
    </row>
    <row r="3986" spans="1:2" x14ac:dyDescent="0.25">
      <c r="A3986" s="8">
        <v>43267.041666666664</v>
      </c>
      <c r="B3986" s="9">
        <v>69</v>
      </c>
    </row>
    <row r="3987" spans="1:2" x14ac:dyDescent="0.25">
      <c r="A3987" s="8">
        <v>43267.083333333336</v>
      </c>
      <c r="B3987" s="9">
        <v>70</v>
      </c>
    </row>
    <row r="3988" spans="1:2" x14ac:dyDescent="0.25">
      <c r="A3988" s="8">
        <v>43267.125</v>
      </c>
      <c r="B3988" s="9">
        <v>70</v>
      </c>
    </row>
    <row r="3989" spans="1:2" x14ac:dyDescent="0.25">
      <c r="A3989" s="8">
        <v>43267.166666666664</v>
      </c>
      <c r="B3989" s="9">
        <v>70</v>
      </c>
    </row>
    <row r="3990" spans="1:2" x14ac:dyDescent="0.25">
      <c r="A3990" s="8">
        <v>43267.208333333336</v>
      </c>
      <c r="B3990" s="9">
        <v>68</v>
      </c>
    </row>
    <row r="3991" spans="1:2" x14ac:dyDescent="0.25">
      <c r="A3991" s="8">
        <v>43267.25</v>
      </c>
      <c r="B3991" s="9">
        <v>68</v>
      </c>
    </row>
    <row r="3992" spans="1:2" x14ac:dyDescent="0.25">
      <c r="A3992" s="8">
        <v>43267.291666666664</v>
      </c>
      <c r="B3992" s="9">
        <v>68</v>
      </c>
    </row>
    <row r="3993" spans="1:2" x14ac:dyDescent="0.25">
      <c r="A3993" s="8">
        <v>43267.333333333336</v>
      </c>
      <c r="B3993" s="9">
        <v>70</v>
      </c>
    </row>
    <row r="3994" spans="1:2" x14ac:dyDescent="0.25">
      <c r="A3994" s="8">
        <v>43267.375</v>
      </c>
      <c r="B3994" s="9">
        <v>73</v>
      </c>
    </row>
    <row r="3995" spans="1:2" x14ac:dyDescent="0.25">
      <c r="A3995" s="8">
        <v>43267.416666666664</v>
      </c>
      <c r="B3995" s="9">
        <v>75</v>
      </c>
    </row>
    <row r="3996" spans="1:2" x14ac:dyDescent="0.25">
      <c r="A3996" s="8">
        <v>43267.458333333336</v>
      </c>
      <c r="B3996" s="9">
        <v>78</v>
      </c>
    </row>
    <row r="3997" spans="1:2" x14ac:dyDescent="0.25">
      <c r="A3997" s="8">
        <v>43267.5</v>
      </c>
      <c r="B3997" s="9">
        <v>81</v>
      </c>
    </row>
    <row r="3998" spans="1:2" x14ac:dyDescent="0.25">
      <c r="A3998" s="8">
        <v>43267.541666666664</v>
      </c>
      <c r="B3998" s="9">
        <v>81</v>
      </c>
    </row>
    <row r="3999" spans="1:2" x14ac:dyDescent="0.25">
      <c r="A3999" s="8">
        <v>43267.583333333336</v>
      </c>
      <c r="B3999" s="9">
        <v>82</v>
      </c>
    </row>
    <row r="4000" spans="1:2" x14ac:dyDescent="0.25">
      <c r="A4000" s="8">
        <v>43267.625</v>
      </c>
      <c r="B4000" s="9">
        <v>84</v>
      </c>
    </row>
    <row r="4001" spans="1:2" x14ac:dyDescent="0.25">
      <c r="A4001" s="8">
        <v>43267.666666666664</v>
      </c>
      <c r="B4001" s="9">
        <v>84</v>
      </c>
    </row>
    <row r="4002" spans="1:2" x14ac:dyDescent="0.25">
      <c r="A4002" s="8">
        <v>43267.708333333336</v>
      </c>
      <c r="B4002" s="9">
        <v>85</v>
      </c>
    </row>
    <row r="4003" spans="1:2" x14ac:dyDescent="0.25">
      <c r="A4003" s="8">
        <v>43267.75</v>
      </c>
      <c r="B4003" s="9">
        <v>86</v>
      </c>
    </row>
    <row r="4004" spans="1:2" x14ac:dyDescent="0.25">
      <c r="A4004" s="8">
        <v>43267.791666666664</v>
      </c>
      <c r="B4004" s="9">
        <v>81</v>
      </c>
    </row>
    <row r="4005" spans="1:2" x14ac:dyDescent="0.25">
      <c r="A4005" s="8">
        <v>43267.833333333336</v>
      </c>
      <c r="B4005" s="9">
        <v>78</v>
      </c>
    </row>
    <row r="4006" spans="1:2" x14ac:dyDescent="0.25">
      <c r="A4006" s="8">
        <v>43267.875</v>
      </c>
      <c r="B4006" s="9">
        <v>77</v>
      </c>
    </row>
    <row r="4007" spans="1:2" x14ac:dyDescent="0.25">
      <c r="A4007" s="8">
        <v>43267.916666666664</v>
      </c>
      <c r="B4007" s="9">
        <v>79</v>
      </c>
    </row>
    <row r="4008" spans="1:2" x14ac:dyDescent="0.25">
      <c r="A4008" s="8">
        <v>43267.958333333336</v>
      </c>
      <c r="B4008" s="9">
        <v>76</v>
      </c>
    </row>
    <row r="4009" spans="1:2" x14ac:dyDescent="0.25">
      <c r="A4009" s="8">
        <v>43268</v>
      </c>
      <c r="B4009" s="9">
        <v>75</v>
      </c>
    </row>
    <row r="4010" spans="1:2" x14ac:dyDescent="0.25">
      <c r="A4010" s="8">
        <v>43268.041666666664</v>
      </c>
      <c r="B4010" s="9">
        <v>74</v>
      </c>
    </row>
    <row r="4011" spans="1:2" x14ac:dyDescent="0.25">
      <c r="A4011" s="8">
        <v>43268.083333333336</v>
      </c>
      <c r="B4011" s="9">
        <v>74</v>
      </c>
    </row>
    <row r="4012" spans="1:2" x14ac:dyDescent="0.25">
      <c r="A4012" s="8">
        <v>43268.125</v>
      </c>
      <c r="B4012" s="9">
        <v>73</v>
      </c>
    </row>
    <row r="4013" spans="1:2" x14ac:dyDescent="0.25">
      <c r="A4013" s="8">
        <v>43268.166666666664</v>
      </c>
      <c r="B4013" s="9">
        <v>72</v>
      </c>
    </row>
    <row r="4014" spans="1:2" x14ac:dyDescent="0.25">
      <c r="A4014" s="8">
        <v>43268.208333333336</v>
      </c>
      <c r="B4014" s="9">
        <v>72</v>
      </c>
    </row>
    <row r="4015" spans="1:2" x14ac:dyDescent="0.25">
      <c r="A4015" s="8">
        <v>43268.25</v>
      </c>
      <c r="B4015" s="9">
        <v>70</v>
      </c>
    </row>
    <row r="4016" spans="1:2" x14ac:dyDescent="0.25">
      <c r="A4016" s="8">
        <v>43268.291666666664</v>
      </c>
      <c r="B4016" s="9">
        <v>68</v>
      </c>
    </row>
    <row r="4017" spans="1:2" x14ac:dyDescent="0.25">
      <c r="A4017" s="8">
        <v>43268.333333333336</v>
      </c>
      <c r="B4017" s="9">
        <v>73</v>
      </c>
    </row>
    <row r="4018" spans="1:2" x14ac:dyDescent="0.25">
      <c r="A4018" s="8">
        <v>43268.375</v>
      </c>
      <c r="B4018" s="9">
        <v>79</v>
      </c>
    </row>
    <row r="4019" spans="1:2" x14ac:dyDescent="0.25">
      <c r="A4019" s="8">
        <v>43268.416666666664</v>
      </c>
      <c r="B4019" s="9">
        <v>81</v>
      </c>
    </row>
    <row r="4020" spans="1:2" x14ac:dyDescent="0.25">
      <c r="A4020" s="8">
        <v>43268.458333333336</v>
      </c>
      <c r="B4020" s="9">
        <v>85</v>
      </c>
    </row>
    <row r="4021" spans="1:2" x14ac:dyDescent="0.25">
      <c r="A4021" s="8">
        <v>43268.5</v>
      </c>
      <c r="B4021" s="9">
        <v>88</v>
      </c>
    </row>
    <row r="4022" spans="1:2" x14ac:dyDescent="0.25">
      <c r="A4022" s="8">
        <v>43268.541666666664</v>
      </c>
      <c r="B4022" s="9">
        <v>88</v>
      </c>
    </row>
    <row r="4023" spans="1:2" x14ac:dyDescent="0.25">
      <c r="A4023" s="8">
        <v>43268.583333333336</v>
      </c>
      <c r="B4023" s="9">
        <v>89</v>
      </c>
    </row>
    <row r="4024" spans="1:2" x14ac:dyDescent="0.25">
      <c r="A4024" s="8">
        <v>43268.625</v>
      </c>
      <c r="B4024" s="9">
        <v>90</v>
      </c>
    </row>
    <row r="4025" spans="1:2" x14ac:dyDescent="0.25">
      <c r="A4025" s="8">
        <v>43268.666666666664</v>
      </c>
      <c r="B4025" s="9">
        <v>90</v>
      </c>
    </row>
    <row r="4026" spans="1:2" x14ac:dyDescent="0.25">
      <c r="A4026" s="8">
        <v>43268.708333333336</v>
      </c>
      <c r="B4026" s="9">
        <v>87</v>
      </c>
    </row>
    <row r="4027" spans="1:2" x14ac:dyDescent="0.25">
      <c r="A4027" s="8">
        <v>43268.75</v>
      </c>
      <c r="B4027" s="9">
        <v>84</v>
      </c>
    </row>
    <row r="4028" spans="1:2" x14ac:dyDescent="0.25">
      <c r="A4028" s="8">
        <v>43268.791666666664</v>
      </c>
      <c r="B4028" s="9">
        <v>84</v>
      </c>
    </row>
    <row r="4029" spans="1:2" x14ac:dyDescent="0.25">
      <c r="A4029" s="8">
        <v>43268.833333333336</v>
      </c>
      <c r="B4029" s="9">
        <v>82</v>
      </c>
    </row>
    <row r="4030" spans="1:2" x14ac:dyDescent="0.25">
      <c r="A4030" s="8">
        <v>43268.875</v>
      </c>
      <c r="B4030" s="9">
        <v>81</v>
      </c>
    </row>
    <row r="4031" spans="1:2" x14ac:dyDescent="0.25">
      <c r="A4031" s="8">
        <v>43268.916666666664</v>
      </c>
      <c r="B4031" s="9">
        <v>79</v>
      </c>
    </row>
    <row r="4032" spans="1:2" x14ac:dyDescent="0.25">
      <c r="A4032" s="8">
        <v>43268.958333333336</v>
      </c>
      <c r="B4032" s="9">
        <v>78</v>
      </c>
    </row>
    <row r="4033" spans="1:2" x14ac:dyDescent="0.25">
      <c r="A4033" s="8">
        <v>43269</v>
      </c>
      <c r="B4033" s="9">
        <v>79</v>
      </c>
    </row>
    <row r="4034" spans="1:2" x14ac:dyDescent="0.25">
      <c r="A4034" s="8">
        <v>43269.041666666664</v>
      </c>
      <c r="B4034" s="9">
        <v>77</v>
      </c>
    </row>
    <row r="4035" spans="1:2" x14ac:dyDescent="0.25">
      <c r="A4035" s="8">
        <v>43269.083333333336</v>
      </c>
      <c r="B4035" s="9">
        <v>76</v>
      </c>
    </row>
    <row r="4036" spans="1:2" x14ac:dyDescent="0.25">
      <c r="A4036" s="8">
        <v>43269.125</v>
      </c>
      <c r="B4036" s="9">
        <v>75</v>
      </c>
    </row>
    <row r="4037" spans="1:2" x14ac:dyDescent="0.25">
      <c r="A4037" s="8">
        <v>43269.166666666664</v>
      </c>
      <c r="B4037" s="9">
        <v>75</v>
      </c>
    </row>
    <row r="4038" spans="1:2" x14ac:dyDescent="0.25">
      <c r="A4038" s="8">
        <v>43269.208333333336</v>
      </c>
      <c r="B4038" s="9">
        <v>75</v>
      </c>
    </row>
    <row r="4039" spans="1:2" x14ac:dyDescent="0.25">
      <c r="A4039" s="8">
        <v>43269.25</v>
      </c>
      <c r="B4039" s="9">
        <v>73</v>
      </c>
    </row>
    <row r="4040" spans="1:2" x14ac:dyDescent="0.25">
      <c r="A4040" s="8">
        <v>43269.291666666664</v>
      </c>
      <c r="B4040" s="9">
        <v>75</v>
      </c>
    </row>
    <row r="4041" spans="1:2" x14ac:dyDescent="0.25">
      <c r="A4041" s="8">
        <v>43269.333333333336</v>
      </c>
      <c r="B4041" s="9">
        <v>77</v>
      </c>
    </row>
    <row r="4042" spans="1:2" x14ac:dyDescent="0.25">
      <c r="A4042" s="8">
        <v>43269.375</v>
      </c>
      <c r="B4042" s="9">
        <v>81</v>
      </c>
    </row>
    <row r="4043" spans="1:2" x14ac:dyDescent="0.25">
      <c r="A4043" s="8">
        <v>43269.416666666664</v>
      </c>
      <c r="B4043" s="9">
        <v>84</v>
      </c>
    </row>
    <row r="4044" spans="1:2" x14ac:dyDescent="0.25">
      <c r="A4044" s="8">
        <v>43269.458333333336</v>
      </c>
      <c r="B4044" s="9">
        <v>87</v>
      </c>
    </row>
    <row r="4045" spans="1:2" x14ac:dyDescent="0.25">
      <c r="A4045" s="8">
        <v>43269.5</v>
      </c>
      <c r="B4045" s="9">
        <v>90</v>
      </c>
    </row>
    <row r="4046" spans="1:2" x14ac:dyDescent="0.25">
      <c r="A4046" s="8">
        <v>43269.541666666664</v>
      </c>
      <c r="B4046" s="9">
        <v>90</v>
      </c>
    </row>
    <row r="4047" spans="1:2" x14ac:dyDescent="0.25">
      <c r="A4047" s="8">
        <v>43269.583333333336</v>
      </c>
      <c r="B4047" s="9">
        <v>89</v>
      </c>
    </row>
    <row r="4048" spans="1:2" x14ac:dyDescent="0.25">
      <c r="A4048" s="8">
        <v>43269.625</v>
      </c>
      <c r="B4048" s="9">
        <v>91</v>
      </c>
    </row>
    <row r="4049" spans="1:2" x14ac:dyDescent="0.25">
      <c r="A4049" s="8">
        <v>43269.666666666664</v>
      </c>
      <c r="B4049" s="9">
        <v>91</v>
      </c>
    </row>
    <row r="4050" spans="1:2" x14ac:dyDescent="0.25">
      <c r="A4050" s="8">
        <v>43269.708333333336</v>
      </c>
      <c r="B4050" s="9">
        <v>90</v>
      </c>
    </row>
    <row r="4051" spans="1:2" x14ac:dyDescent="0.25">
      <c r="A4051" s="8">
        <v>43269.75</v>
      </c>
      <c r="B4051" s="9">
        <v>90</v>
      </c>
    </row>
    <row r="4052" spans="1:2" x14ac:dyDescent="0.25">
      <c r="A4052" s="8">
        <v>43269.791666666664</v>
      </c>
      <c r="B4052" s="9">
        <v>90</v>
      </c>
    </row>
    <row r="4053" spans="1:2" x14ac:dyDescent="0.25">
      <c r="A4053" s="8">
        <v>43269.833333333336</v>
      </c>
      <c r="B4053" s="9">
        <v>91</v>
      </c>
    </row>
    <row r="4054" spans="1:2" x14ac:dyDescent="0.25">
      <c r="A4054" s="8">
        <v>43269.875</v>
      </c>
      <c r="B4054" s="9">
        <v>86</v>
      </c>
    </row>
    <row r="4055" spans="1:2" x14ac:dyDescent="0.25">
      <c r="A4055" s="8">
        <v>43269.916666666664</v>
      </c>
      <c r="B4055" s="9">
        <v>81</v>
      </c>
    </row>
    <row r="4056" spans="1:2" x14ac:dyDescent="0.25">
      <c r="A4056" s="8">
        <v>43269.958333333336</v>
      </c>
      <c r="B4056" s="9">
        <v>81</v>
      </c>
    </row>
    <row r="4057" spans="1:2" x14ac:dyDescent="0.25">
      <c r="A4057" s="8">
        <v>43270</v>
      </c>
      <c r="B4057" s="9">
        <v>81</v>
      </c>
    </row>
    <row r="4058" spans="1:2" x14ac:dyDescent="0.25">
      <c r="A4058" s="8">
        <v>43270.041666666664</v>
      </c>
      <c r="B4058" s="9">
        <v>82</v>
      </c>
    </row>
    <row r="4059" spans="1:2" x14ac:dyDescent="0.25">
      <c r="A4059" s="8">
        <v>43270.083333333336</v>
      </c>
      <c r="B4059" s="9">
        <v>79</v>
      </c>
    </row>
    <row r="4060" spans="1:2" x14ac:dyDescent="0.25">
      <c r="A4060" s="8">
        <v>43270.125</v>
      </c>
      <c r="B4060" s="9">
        <v>81</v>
      </c>
    </row>
    <row r="4061" spans="1:2" x14ac:dyDescent="0.25">
      <c r="A4061" s="8">
        <v>43270.166666666664</v>
      </c>
      <c r="B4061" s="9">
        <v>81</v>
      </c>
    </row>
    <row r="4062" spans="1:2" x14ac:dyDescent="0.25">
      <c r="A4062" s="8">
        <v>43270.208333333336</v>
      </c>
      <c r="B4062" s="9">
        <v>79</v>
      </c>
    </row>
    <row r="4063" spans="1:2" x14ac:dyDescent="0.25">
      <c r="A4063" s="8">
        <v>43270.25</v>
      </c>
      <c r="B4063" s="9">
        <v>81</v>
      </c>
    </row>
    <row r="4064" spans="1:2" x14ac:dyDescent="0.25">
      <c r="A4064" s="8">
        <v>43270.291666666664</v>
      </c>
      <c r="B4064" s="9">
        <v>81</v>
      </c>
    </row>
    <row r="4065" spans="1:2" x14ac:dyDescent="0.25">
      <c r="A4065" s="8">
        <v>43270.333333333336</v>
      </c>
      <c r="B4065" s="9">
        <v>80</v>
      </c>
    </row>
    <row r="4066" spans="1:2" x14ac:dyDescent="0.25">
      <c r="A4066" s="8">
        <v>43270.375</v>
      </c>
      <c r="B4066" s="9">
        <v>81</v>
      </c>
    </row>
    <row r="4067" spans="1:2" x14ac:dyDescent="0.25">
      <c r="A4067" s="8">
        <v>43270.416666666664</v>
      </c>
      <c r="B4067" s="9">
        <v>82</v>
      </c>
    </row>
    <row r="4068" spans="1:2" x14ac:dyDescent="0.25">
      <c r="A4068" s="8">
        <v>43270.458333333336</v>
      </c>
      <c r="B4068" s="9">
        <v>82</v>
      </c>
    </row>
    <row r="4069" spans="1:2" x14ac:dyDescent="0.25">
      <c r="A4069" s="8">
        <v>43270.5</v>
      </c>
      <c r="B4069" s="9">
        <v>82</v>
      </c>
    </row>
    <row r="4070" spans="1:2" x14ac:dyDescent="0.25">
      <c r="A4070" s="8">
        <v>43270.541666666664</v>
      </c>
      <c r="B4070" s="9">
        <v>84</v>
      </c>
    </row>
    <row r="4071" spans="1:2" x14ac:dyDescent="0.25">
      <c r="A4071" s="8">
        <v>43270.583333333336</v>
      </c>
      <c r="B4071" s="9">
        <v>86</v>
      </c>
    </row>
    <row r="4072" spans="1:2" x14ac:dyDescent="0.25">
      <c r="A4072" s="8">
        <v>43270.625</v>
      </c>
      <c r="B4072" s="9">
        <v>88</v>
      </c>
    </row>
    <row r="4073" spans="1:2" x14ac:dyDescent="0.25">
      <c r="A4073" s="8">
        <v>43270.666666666664</v>
      </c>
      <c r="B4073" s="9">
        <v>88</v>
      </c>
    </row>
    <row r="4074" spans="1:2" x14ac:dyDescent="0.25">
      <c r="A4074" s="8">
        <v>43270.708333333336</v>
      </c>
      <c r="B4074" s="9">
        <v>88</v>
      </c>
    </row>
    <row r="4075" spans="1:2" x14ac:dyDescent="0.25">
      <c r="A4075" s="8">
        <v>43270.75</v>
      </c>
      <c r="B4075" s="9">
        <v>88</v>
      </c>
    </row>
    <row r="4076" spans="1:2" x14ac:dyDescent="0.25">
      <c r="A4076" s="8">
        <v>43270.791666666664</v>
      </c>
      <c r="B4076" s="9">
        <v>88</v>
      </c>
    </row>
    <row r="4077" spans="1:2" x14ac:dyDescent="0.25">
      <c r="A4077" s="8">
        <v>43270.833333333336</v>
      </c>
      <c r="B4077" s="9">
        <v>84</v>
      </c>
    </row>
    <row r="4078" spans="1:2" x14ac:dyDescent="0.25">
      <c r="A4078" s="8">
        <v>43270.875</v>
      </c>
      <c r="B4078" s="9">
        <v>82</v>
      </c>
    </row>
    <row r="4079" spans="1:2" x14ac:dyDescent="0.25">
      <c r="A4079" s="8">
        <v>43270.916666666664</v>
      </c>
      <c r="B4079" s="9">
        <v>79</v>
      </c>
    </row>
    <row r="4080" spans="1:2" x14ac:dyDescent="0.25">
      <c r="A4080" s="8">
        <v>43270.958333333336</v>
      </c>
      <c r="B4080" s="9">
        <v>79</v>
      </c>
    </row>
    <row r="4081" spans="1:2" x14ac:dyDescent="0.25">
      <c r="A4081" s="8">
        <v>43271</v>
      </c>
      <c r="B4081" s="9">
        <v>77</v>
      </c>
    </row>
    <row r="4082" spans="1:2" x14ac:dyDescent="0.25">
      <c r="A4082" s="8">
        <v>43271.041666666664</v>
      </c>
      <c r="B4082" s="9">
        <v>76</v>
      </c>
    </row>
    <row r="4083" spans="1:2" x14ac:dyDescent="0.25">
      <c r="A4083" s="8">
        <v>43271.083333333336</v>
      </c>
      <c r="B4083" s="9">
        <v>74</v>
      </c>
    </row>
    <row r="4084" spans="1:2" x14ac:dyDescent="0.25">
      <c r="A4084" s="8">
        <v>43271.125</v>
      </c>
      <c r="B4084" s="9">
        <v>72</v>
      </c>
    </row>
    <row r="4085" spans="1:2" x14ac:dyDescent="0.25">
      <c r="A4085" s="8">
        <v>43271.166666666664</v>
      </c>
      <c r="B4085" s="9">
        <v>72</v>
      </c>
    </row>
    <row r="4086" spans="1:2" x14ac:dyDescent="0.25">
      <c r="A4086" s="8">
        <v>43271.208333333336</v>
      </c>
      <c r="B4086" s="9">
        <v>70</v>
      </c>
    </row>
    <row r="4087" spans="1:2" x14ac:dyDescent="0.25">
      <c r="A4087" s="8">
        <v>43271.25</v>
      </c>
      <c r="B4087" s="9">
        <v>70</v>
      </c>
    </row>
    <row r="4088" spans="1:2" x14ac:dyDescent="0.25">
      <c r="A4088" s="8">
        <v>43271.291666666664</v>
      </c>
      <c r="B4088" s="9">
        <v>70</v>
      </c>
    </row>
    <row r="4089" spans="1:2" x14ac:dyDescent="0.25">
      <c r="A4089" s="8">
        <v>43271.333333333336</v>
      </c>
      <c r="B4089" s="9">
        <v>71</v>
      </c>
    </row>
    <row r="4090" spans="1:2" x14ac:dyDescent="0.25">
      <c r="A4090" s="8">
        <v>43271.375</v>
      </c>
      <c r="B4090" s="9">
        <v>72</v>
      </c>
    </row>
    <row r="4091" spans="1:2" x14ac:dyDescent="0.25">
      <c r="A4091" s="8">
        <v>43271.416666666664</v>
      </c>
      <c r="B4091" s="9">
        <v>72</v>
      </c>
    </row>
    <row r="4092" spans="1:2" x14ac:dyDescent="0.25">
      <c r="A4092" s="8">
        <v>43271.458333333336</v>
      </c>
      <c r="B4092" s="9">
        <v>74</v>
      </c>
    </row>
    <row r="4093" spans="1:2" x14ac:dyDescent="0.25">
      <c r="A4093" s="8">
        <v>43271.5</v>
      </c>
      <c r="B4093" s="9">
        <v>75</v>
      </c>
    </row>
    <row r="4094" spans="1:2" x14ac:dyDescent="0.25">
      <c r="A4094" s="8">
        <v>43271.541666666664</v>
      </c>
      <c r="B4094" s="9">
        <v>79</v>
      </c>
    </row>
    <row r="4095" spans="1:2" x14ac:dyDescent="0.25">
      <c r="A4095" s="8">
        <v>43271.583333333336</v>
      </c>
      <c r="B4095" s="9">
        <v>82</v>
      </c>
    </row>
    <row r="4096" spans="1:2" x14ac:dyDescent="0.25">
      <c r="A4096" s="8">
        <v>43271.625</v>
      </c>
      <c r="B4096" s="9">
        <v>82</v>
      </c>
    </row>
    <row r="4097" spans="1:2" x14ac:dyDescent="0.25">
      <c r="A4097" s="8">
        <v>43271.666666666664</v>
      </c>
      <c r="B4097" s="9">
        <v>82</v>
      </c>
    </row>
    <row r="4098" spans="1:2" x14ac:dyDescent="0.25">
      <c r="A4098" s="8">
        <v>43271.708333333336</v>
      </c>
      <c r="B4098" s="9">
        <v>82</v>
      </c>
    </row>
    <row r="4099" spans="1:2" x14ac:dyDescent="0.25">
      <c r="A4099" s="8">
        <v>43271.75</v>
      </c>
      <c r="B4099" s="9">
        <v>79</v>
      </c>
    </row>
    <row r="4100" spans="1:2" x14ac:dyDescent="0.25">
      <c r="A4100" s="8">
        <v>43271.791666666664</v>
      </c>
      <c r="B4100" s="9">
        <v>79</v>
      </c>
    </row>
    <row r="4101" spans="1:2" x14ac:dyDescent="0.25">
      <c r="A4101" s="8">
        <v>43271.833333333336</v>
      </c>
      <c r="B4101" s="9">
        <v>76</v>
      </c>
    </row>
    <row r="4102" spans="1:2" x14ac:dyDescent="0.25">
      <c r="A4102" s="8">
        <v>43271.875</v>
      </c>
      <c r="B4102" s="9">
        <v>75</v>
      </c>
    </row>
    <row r="4103" spans="1:2" x14ac:dyDescent="0.25">
      <c r="A4103" s="8">
        <v>43271.916666666664</v>
      </c>
      <c r="B4103" s="9">
        <v>73</v>
      </c>
    </row>
    <row r="4104" spans="1:2" x14ac:dyDescent="0.25">
      <c r="A4104" s="8">
        <v>43271.958333333336</v>
      </c>
      <c r="B4104" s="9">
        <v>71</v>
      </c>
    </row>
    <row r="4105" spans="1:2" x14ac:dyDescent="0.25">
      <c r="A4105" s="8">
        <v>43272</v>
      </c>
      <c r="B4105" s="9">
        <v>73</v>
      </c>
    </row>
    <row r="4106" spans="1:2" x14ac:dyDescent="0.25">
      <c r="A4106" s="8">
        <v>43272.041666666664</v>
      </c>
      <c r="B4106" s="9">
        <v>73</v>
      </c>
    </row>
    <row r="4107" spans="1:2" x14ac:dyDescent="0.25">
      <c r="A4107" s="8">
        <v>43272.083333333336</v>
      </c>
      <c r="B4107" s="9">
        <v>69</v>
      </c>
    </row>
    <row r="4108" spans="1:2" x14ac:dyDescent="0.25">
      <c r="A4108" s="8">
        <v>43272.125</v>
      </c>
      <c r="B4108" s="9">
        <v>68</v>
      </c>
    </row>
    <row r="4109" spans="1:2" x14ac:dyDescent="0.25">
      <c r="A4109" s="8">
        <v>43272.166666666664</v>
      </c>
      <c r="B4109" s="9">
        <v>66</v>
      </c>
    </row>
    <row r="4110" spans="1:2" x14ac:dyDescent="0.25">
      <c r="A4110" s="8">
        <v>43272.208333333336</v>
      </c>
      <c r="B4110" s="9">
        <v>67</v>
      </c>
    </row>
    <row r="4111" spans="1:2" x14ac:dyDescent="0.25">
      <c r="A4111" s="8">
        <v>43272.25</v>
      </c>
      <c r="B4111" s="9">
        <v>66</v>
      </c>
    </row>
    <row r="4112" spans="1:2" x14ac:dyDescent="0.25">
      <c r="A4112" s="8">
        <v>43272.291666666664</v>
      </c>
      <c r="B4112" s="9">
        <v>66</v>
      </c>
    </row>
    <row r="4113" spans="1:2" x14ac:dyDescent="0.25">
      <c r="A4113" s="8">
        <v>43272.333333333336</v>
      </c>
      <c r="B4113" s="9">
        <v>67</v>
      </c>
    </row>
    <row r="4114" spans="1:2" x14ac:dyDescent="0.25">
      <c r="A4114" s="8">
        <v>43272.375</v>
      </c>
      <c r="B4114" s="9">
        <v>70</v>
      </c>
    </row>
    <row r="4115" spans="1:2" x14ac:dyDescent="0.25">
      <c r="A4115" s="8">
        <v>43272.416666666664</v>
      </c>
      <c r="B4115" s="9">
        <v>73</v>
      </c>
    </row>
    <row r="4116" spans="1:2" x14ac:dyDescent="0.25">
      <c r="A4116" s="8">
        <v>43272.458333333336</v>
      </c>
      <c r="B4116" s="9">
        <v>74</v>
      </c>
    </row>
    <row r="4117" spans="1:2" x14ac:dyDescent="0.25">
      <c r="A4117" s="8">
        <v>43272.5</v>
      </c>
      <c r="B4117" s="9">
        <v>77</v>
      </c>
    </row>
    <row r="4118" spans="1:2" x14ac:dyDescent="0.25">
      <c r="A4118" s="8">
        <v>43272.541666666664</v>
      </c>
      <c r="B4118" s="9">
        <v>79</v>
      </c>
    </row>
    <row r="4119" spans="1:2" x14ac:dyDescent="0.25">
      <c r="A4119" s="8">
        <v>43272.583333333336</v>
      </c>
      <c r="B4119" s="9">
        <v>82</v>
      </c>
    </row>
    <row r="4120" spans="1:2" x14ac:dyDescent="0.25">
      <c r="A4120" s="8">
        <v>43272.625</v>
      </c>
      <c r="B4120" s="9">
        <v>82</v>
      </c>
    </row>
    <row r="4121" spans="1:2" x14ac:dyDescent="0.25">
      <c r="A4121" s="8">
        <v>43272.666666666664</v>
      </c>
      <c r="B4121" s="9">
        <v>84</v>
      </c>
    </row>
    <row r="4122" spans="1:2" x14ac:dyDescent="0.25">
      <c r="A4122" s="8">
        <v>43272.708333333336</v>
      </c>
      <c r="B4122" s="9">
        <v>85</v>
      </c>
    </row>
    <row r="4123" spans="1:2" x14ac:dyDescent="0.25">
      <c r="A4123" s="8">
        <v>43272.75</v>
      </c>
      <c r="B4123" s="9">
        <v>86</v>
      </c>
    </row>
    <row r="4124" spans="1:2" x14ac:dyDescent="0.25">
      <c r="A4124" s="8">
        <v>43272.791666666664</v>
      </c>
      <c r="B4124" s="9">
        <v>82</v>
      </c>
    </row>
    <row r="4125" spans="1:2" x14ac:dyDescent="0.25">
      <c r="A4125" s="8">
        <v>43272.833333333336</v>
      </c>
      <c r="B4125" s="9">
        <v>83</v>
      </c>
    </row>
    <row r="4126" spans="1:2" x14ac:dyDescent="0.25">
      <c r="A4126" s="8">
        <v>43272.875</v>
      </c>
      <c r="B4126" s="9">
        <v>79</v>
      </c>
    </row>
    <row r="4127" spans="1:2" x14ac:dyDescent="0.25">
      <c r="A4127" s="8">
        <v>43272.916666666664</v>
      </c>
      <c r="B4127" s="9">
        <v>79</v>
      </c>
    </row>
    <row r="4128" spans="1:2" x14ac:dyDescent="0.25">
      <c r="A4128" s="8">
        <v>43272.958333333336</v>
      </c>
      <c r="B4128" s="9">
        <v>78</v>
      </c>
    </row>
    <row r="4129" spans="1:2" x14ac:dyDescent="0.25">
      <c r="A4129" s="8">
        <v>43273</v>
      </c>
      <c r="B4129" s="9">
        <v>75</v>
      </c>
    </row>
    <row r="4130" spans="1:2" x14ac:dyDescent="0.25">
      <c r="A4130" s="8">
        <v>43273.041666666664</v>
      </c>
      <c r="B4130" s="9">
        <v>72</v>
      </c>
    </row>
    <row r="4131" spans="1:2" x14ac:dyDescent="0.25">
      <c r="A4131" s="8">
        <v>43273.083333333336</v>
      </c>
      <c r="B4131" s="9">
        <v>71</v>
      </c>
    </row>
    <row r="4132" spans="1:2" x14ac:dyDescent="0.25">
      <c r="A4132" s="8">
        <v>43273.125</v>
      </c>
      <c r="B4132" s="9">
        <v>70</v>
      </c>
    </row>
    <row r="4133" spans="1:2" x14ac:dyDescent="0.25">
      <c r="A4133" s="8">
        <v>43273.166666666664</v>
      </c>
      <c r="B4133" s="9">
        <v>70</v>
      </c>
    </row>
    <row r="4134" spans="1:2" x14ac:dyDescent="0.25">
      <c r="A4134" s="8">
        <v>43273.208333333336</v>
      </c>
      <c r="B4134" s="9">
        <v>68</v>
      </c>
    </row>
    <row r="4135" spans="1:2" x14ac:dyDescent="0.25">
      <c r="A4135" s="8">
        <v>43273.25</v>
      </c>
      <c r="B4135" s="9">
        <v>68</v>
      </c>
    </row>
    <row r="4136" spans="1:2" x14ac:dyDescent="0.25">
      <c r="A4136" s="8">
        <v>43273.291666666664</v>
      </c>
      <c r="B4136" s="9">
        <v>68</v>
      </c>
    </row>
    <row r="4137" spans="1:2" x14ac:dyDescent="0.25">
      <c r="A4137" s="8">
        <v>43273.333333333336</v>
      </c>
      <c r="B4137" s="9">
        <v>68</v>
      </c>
    </row>
    <row r="4138" spans="1:2" x14ac:dyDescent="0.25">
      <c r="A4138" s="8">
        <v>43273.375</v>
      </c>
      <c r="B4138" s="9">
        <v>70</v>
      </c>
    </row>
    <row r="4139" spans="1:2" x14ac:dyDescent="0.25">
      <c r="A4139" s="8">
        <v>43273.416666666664</v>
      </c>
      <c r="B4139" s="9">
        <v>72</v>
      </c>
    </row>
    <row r="4140" spans="1:2" x14ac:dyDescent="0.25">
      <c r="A4140" s="8">
        <v>43273.458333333336</v>
      </c>
      <c r="B4140" s="9">
        <v>71</v>
      </c>
    </row>
    <row r="4141" spans="1:2" x14ac:dyDescent="0.25">
      <c r="A4141" s="8">
        <v>43273.5</v>
      </c>
      <c r="B4141" s="9">
        <v>70</v>
      </c>
    </row>
    <row r="4142" spans="1:2" x14ac:dyDescent="0.25">
      <c r="A4142" s="8">
        <v>43273.541666666664</v>
      </c>
      <c r="B4142" s="9">
        <v>70</v>
      </c>
    </row>
    <row r="4143" spans="1:2" x14ac:dyDescent="0.25">
      <c r="A4143" s="8">
        <v>43273.583333333336</v>
      </c>
      <c r="B4143" s="9">
        <v>73</v>
      </c>
    </row>
    <row r="4144" spans="1:2" x14ac:dyDescent="0.25">
      <c r="A4144" s="8">
        <v>43273.625</v>
      </c>
      <c r="B4144" s="9">
        <v>73</v>
      </c>
    </row>
    <row r="4145" spans="1:2" x14ac:dyDescent="0.25">
      <c r="A4145" s="8">
        <v>43273.666666666664</v>
      </c>
      <c r="B4145" s="9">
        <v>73</v>
      </c>
    </row>
    <row r="4146" spans="1:2" x14ac:dyDescent="0.25">
      <c r="A4146" s="8">
        <v>43273.708333333336</v>
      </c>
      <c r="B4146" s="9">
        <v>74</v>
      </c>
    </row>
    <row r="4147" spans="1:2" x14ac:dyDescent="0.25">
      <c r="A4147" s="8">
        <v>43273.75</v>
      </c>
      <c r="B4147" s="9">
        <v>73</v>
      </c>
    </row>
    <row r="4148" spans="1:2" x14ac:dyDescent="0.25">
      <c r="A4148" s="8">
        <v>43273.791666666664</v>
      </c>
      <c r="B4148" s="9">
        <v>72</v>
      </c>
    </row>
    <row r="4149" spans="1:2" x14ac:dyDescent="0.25">
      <c r="A4149" s="8">
        <v>43273.833333333336</v>
      </c>
      <c r="B4149" s="9">
        <v>70</v>
      </c>
    </row>
    <row r="4150" spans="1:2" x14ac:dyDescent="0.25">
      <c r="A4150" s="8">
        <v>43273.875</v>
      </c>
      <c r="B4150" s="9">
        <v>70</v>
      </c>
    </row>
    <row r="4151" spans="1:2" x14ac:dyDescent="0.25">
      <c r="A4151" s="8">
        <v>43273.916666666664</v>
      </c>
      <c r="B4151" s="9">
        <v>68</v>
      </c>
    </row>
    <row r="4152" spans="1:2" x14ac:dyDescent="0.25">
      <c r="A4152" s="8">
        <v>43273.958333333336</v>
      </c>
      <c r="B4152" s="9">
        <v>68</v>
      </c>
    </row>
    <row r="4153" spans="1:2" x14ac:dyDescent="0.25">
      <c r="A4153" s="8">
        <v>43274</v>
      </c>
      <c r="B4153" s="9">
        <v>64</v>
      </c>
    </row>
    <row r="4154" spans="1:2" x14ac:dyDescent="0.25">
      <c r="A4154" s="8">
        <v>43274.041666666664</v>
      </c>
      <c r="B4154" s="9">
        <v>64</v>
      </c>
    </row>
    <row r="4155" spans="1:2" x14ac:dyDescent="0.25">
      <c r="A4155" s="8">
        <v>43274.083333333336</v>
      </c>
      <c r="B4155" s="9">
        <v>64</v>
      </c>
    </row>
    <row r="4156" spans="1:2" x14ac:dyDescent="0.25">
      <c r="A4156" s="8">
        <v>43274.125</v>
      </c>
      <c r="B4156" s="9">
        <v>64</v>
      </c>
    </row>
    <row r="4157" spans="1:2" x14ac:dyDescent="0.25">
      <c r="A4157" s="8">
        <v>43274.166666666664</v>
      </c>
      <c r="B4157" s="9">
        <v>64</v>
      </c>
    </row>
    <row r="4158" spans="1:2" x14ac:dyDescent="0.25">
      <c r="A4158" s="8">
        <v>43274.208333333336</v>
      </c>
      <c r="B4158" s="9">
        <v>65</v>
      </c>
    </row>
    <row r="4159" spans="1:2" x14ac:dyDescent="0.25">
      <c r="A4159" s="8">
        <v>43274.25</v>
      </c>
      <c r="B4159" s="9">
        <v>66</v>
      </c>
    </row>
    <row r="4160" spans="1:2" x14ac:dyDescent="0.25">
      <c r="A4160" s="8">
        <v>43274.291666666664</v>
      </c>
      <c r="B4160" s="9">
        <v>66</v>
      </c>
    </row>
    <row r="4161" spans="1:2" x14ac:dyDescent="0.25">
      <c r="A4161" s="8">
        <v>43274.333333333336</v>
      </c>
      <c r="B4161" s="9">
        <v>65</v>
      </c>
    </row>
    <row r="4162" spans="1:2" x14ac:dyDescent="0.25">
      <c r="A4162" s="8">
        <v>43274.375</v>
      </c>
      <c r="B4162" s="9">
        <v>64</v>
      </c>
    </row>
    <row r="4163" spans="1:2" x14ac:dyDescent="0.25">
      <c r="A4163" s="8">
        <v>43274.416666666664</v>
      </c>
      <c r="B4163" s="9">
        <v>64</v>
      </c>
    </row>
    <row r="4164" spans="1:2" x14ac:dyDescent="0.25">
      <c r="A4164" s="8">
        <v>43274.458333333336</v>
      </c>
      <c r="B4164" s="9">
        <v>64</v>
      </c>
    </row>
    <row r="4165" spans="1:2" x14ac:dyDescent="0.25">
      <c r="A4165" s="8">
        <v>43274.5</v>
      </c>
      <c r="B4165" s="9">
        <v>64</v>
      </c>
    </row>
    <row r="4166" spans="1:2" x14ac:dyDescent="0.25">
      <c r="A4166" s="8">
        <v>43274.541666666664</v>
      </c>
      <c r="B4166" s="9">
        <v>63</v>
      </c>
    </row>
    <row r="4167" spans="1:2" x14ac:dyDescent="0.25">
      <c r="A4167" s="8">
        <v>43274.583333333336</v>
      </c>
      <c r="B4167" s="9">
        <v>64</v>
      </c>
    </row>
    <row r="4168" spans="1:2" x14ac:dyDescent="0.25">
      <c r="A4168" s="8">
        <v>43274.625</v>
      </c>
      <c r="B4168" s="9">
        <v>64</v>
      </c>
    </row>
    <row r="4169" spans="1:2" x14ac:dyDescent="0.25">
      <c r="A4169" s="8">
        <v>43274.666666666664</v>
      </c>
      <c r="B4169" s="9">
        <v>64</v>
      </c>
    </row>
    <row r="4170" spans="1:2" x14ac:dyDescent="0.25">
      <c r="A4170" s="8">
        <v>43274.708333333336</v>
      </c>
      <c r="B4170" s="9">
        <v>66</v>
      </c>
    </row>
    <row r="4171" spans="1:2" x14ac:dyDescent="0.25">
      <c r="A4171" s="8">
        <v>43274.75</v>
      </c>
      <c r="B4171" s="9">
        <v>66</v>
      </c>
    </row>
    <row r="4172" spans="1:2" x14ac:dyDescent="0.25">
      <c r="A4172" s="8">
        <v>43274.791666666664</v>
      </c>
      <c r="B4172" s="9">
        <v>65</v>
      </c>
    </row>
    <row r="4173" spans="1:2" x14ac:dyDescent="0.25">
      <c r="A4173" s="8">
        <v>43274.833333333336</v>
      </c>
      <c r="B4173" s="9">
        <v>65</v>
      </c>
    </row>
    <row r="4174" spans="1:2" x14ac:dyDescent="0.25">
      <c r="A4174" s="8">
        <v>43274.875</v>
      </c>
      <c r="B4174" s="9">
        <v>65</v>
      </c>
    </row>
    <row r="4175" spans="1:2" x14ac:dyDescent="0.25">
      <c r="A4175" s="8">
        <v>43274.916666666664</v>
      </c>
      <c r="B4175" s="9">
        <v>65</v>
      </c>
    </row>
    <row r="4176" spans="1:2" x14ac:dyDescent="0.25">
      <c r="A4176" s="8">
        <v>43274.958333333336</v>
      </c>
      <c r="B4176" s="9">
        <v>65</v>
      </c>
    </row>
    <row r="4177" spans="1:2" x14ac:dyDescent="0.25">
      <c r="A4177" s="8">
        <v>43275</v>
      </c>
      <c r="B4177" s="9">
        <v>65</v>
      </c>
    </row>
    <row r="4178" spans="1:2" x14ac:dyDescent="0.25">
      <c r="A4178" s="8">
        <v>43275.041666666664</v>
      </c>
      <c r="B4178" s="9">
        <v>66</v>
      </c>
    </row>
    <row r="4179" spans="1:2" x14ac:dyDescent="0.25">
      <c r="A4179" s="8">
        <v>43275.083333333336</v>
      </c>
      <c r="B4179" s="9">
        <v>66</v>
      </c>
    </row>
    <row r="4180" spans="1:2" x14ac:dyDescent="0.25">
      <c r="A4180" s="8">
        <v>43275.125</v>
      </c>
      <c r="B4180" s="9">
        <v>66</v>
      </c>
    </row>
    <row r="4181" spans="1:2" x14ac:dyDescent="0.25">
      <c r="A4181" s="8">
        <v>43275.166666666664</v>
      </c>
      <c r="B4181" s="9">
        <v>67</v>
      </c>
    </row>
    <row r="4182" spans="1:2" x14ac:dyDescent="0.25">
      <c r="A4182" s="8">
        <v>43275.208333333336</v>
      </c>
      <c r="B4182" s="9">
        <v>68</v>
      </c>
    </row>
    <row r="4183" spans="1:2" x14ac:dyDescent="0.25">
      <c r="A4183" s="8">
        <v>43275.25</v>
      </c>
      <c r="B4183" s="9">
        <v>68</v>
      </c>
    </row>
    <row r="4184" spans="1:2" x14ac:dyDescent="0.25">
      <c r="A4184" s="8">
        <v>43275.291666666664</v>
      </c>
      <c r="B4184" s="9">
        <v>68</v>
      </c>
    </row>
    <row r="4185" spans="1:2" x14ac:dyDescent="0.25">
      <c r="A4185" s="8">
        <v>43275.333333333336</v>
      </c>
      <c r="B4185" s="9">
        <v>68</v>
      </c>
    </row>
    <row r="4186" spans="1:2" x14ac:dyDescent="0.25">
      <c r="A4186" s="8">
        <v>43275.375</v>
      </c>
      <c r="B4186" s="9">
        <v>70</v>
      </c>
    </row>
    <row r="4187" spans="1:2" x14ac:dyDescent="0.25">
      <c r="A4187" s="8">
        <v>43275.416666666664</v>
      </c>
      <c r="B4187" s="9">
        <v>74</v>
      </c>
    </row>
    <row r="4188" spans="1:2" x14ac:dyDescent="0.25">
      <c r="A4188" s="8">
        <v>43275.458333333336</v>
      </c>
      <c r="B4188" s="9">
        <v>77</v>
      </c>
    </row>
    <row r="4189" spans="1:2" x14ac:dyDescent="0.25">
      <c r="A4189" s="8">
        <v>43275.5</v>
      </c>
      <c r="B4189" s="9">
        <v>80</v>
      </c>
    </row>
    <row r="4190" spans="1:2" x14ac:dyDescent="0.25">
      <c r="A4190" s="8">
        <v>43275.541666666664</v>
      </c>
      <c r="B4190" s="9">
        <v>83</v>
      </c>
    </row>
    <row r="4191" spans="1:2" x14ac:dyDescent="0.25">
      <c r="A4191" s="8">
        <v>43275.583333333336</v>
      </c>
      <c r="B4191" s="9">
        <v>79</v>
      </c>
    </row>
    <row r="4192" spans="1:2" x14ac:dyDescent="0.25">
      <c r="A4192" s="8">
        <v>43275.625</v>
      </c>
      <c r="B4192" s="9">
        <v>80</v>
      </c>
    </row>
    <row r="4193" spans="1:2" x14ac:dyDescent="0.25">
      <c r="A4193" s="8">
        <v>43275.666666666664</v>
      </c>
      <c r="B4193" s="9">
        <v>80</v>
      </c>
    </row>
    <row r="4194" spans="1:2" x14ac:dyDescent="0.25">
      <c r="A4194" s="8">
        <v>43275.708333333336</v>
      </c>
      <c r="B4194" s="9">
        <v>78</v>
      </c>
    </row>
    <row r="4195" spans="1:2" x14ac:dyDescent="0.25">
      <c r="A4195" s="8">
        <v>43275.75</v>
      </c>
      <c r="B4195" s="9">
        <v>80</v>
      </c>
    </row>
    <row r="4196" spans="1:2" x14ac:dyDescent="0.25">
      <c r="A4196" s="8">
        <v>43275.791666666664</v>
      </c>
      <c r="B4196" s="9">
        <v>84</v>
      </c>
    </row>
    <row r="4197" spans="1:2" x14ac:dyDescent="0.25">
      <c r="A4197" s="8">
        <v>43275.833333333336</v>
      </c>
      <c r="B4197" s="9">
        <v>87</v>
      </c>
    </row>
    <row r="4198" spans="1:2" x14ac:dyDescent="0.25">
      <c r="A4198" s="8">
        <v>43275.875</v>
      </c>
      <c r="B4198" s="9">
        <v>87</v>
      </c>
    </row>
    <row r="4199" spans="1:2" x14ac:dyDescent="0.25">
      <c r="A4199" s="8">
        <v>43275.916666666664</v>
      </c>
      <c r="B4199" s="9">
        <v>74</v>
      </c>
    </row>
    <row r="4200" spans="1:2" x14ac:dyDescent="0.25">
      <c r="A4200" s="8">
        <v>43275.958333333336</v>
      </c>
      <c r="B4200" s="9">
        <v>75</v>
      </c>
    </row>
    <row r="4201" spans="1:2" x14ac:dyDescent="0.25">
      <c r="A4201" s="8">
        <v>43276</v>
      </c>
      <c r="B4201" s="9">
        <v>73</v>
      </c>
    </row>
    <row r="4202" spans="1:2" x14ac:dyDescent="0.25">
      <c r="A4202" s="8">
        <v>43276.041666666664</v>
      </c>
      <c r="B4202" s="9">
        <v>73</v>
      </c>
    </row>
    <row r="4203" spans="1:2" x14ac:dyDescent="0.25">
      <c r="A4203" s="8">
        <v>43276.083333333336</v>
      </c>
      <c r="B4203" s="9">
        <v>73</v>
      </c>
    </row>
    <row r="4204" spans="1:2" x14ac:dyDescent="0.25">
      <c r="A4204" s="8">
        <v>43276.125</v>
      </c>
      <c r="B4204" s="9">
        <v>71</v>
      </c>
    </row>
    <row r="4205" spans="1:2" x14ac:dyDescent="0.25">
      <c r="A4205" s="8">
        <v>43276.166666666664</v>
      </c>
      <c r="B4205" s="9">
        <v>69</v>
      </c>
    </row>
    <row r="4206" spans="1:2" x14ac:dyDescent="0.25">
      <c r="A4206" s="8">
        <v>43276.208333333336</v>
      </c>
      <c r="B4206" s="9">
        <v>69</v>
      </c>
    </row>
    <row r="4207" spans="1:2" x14ac:dyDescent="0.25">
      <c r="A4207" s="8">
        <v>43276.25</v>
      </c>
      <c r="B4207" s="9">
        <v>69</v>
      </c>
    </row>
    <row r="4208" spans="1:2" x14ac:dyDescent="0.25">
      <c r="A4208" s="8">
        <v>43276.291666666664</v>
      </c>
      <c r="B4208" s="9">
        <v>69</v>
      </c>
    </row>
    <row r="4209" spans="1:2" x14ac:dyDescent="0.25">
      <c r="A4209" s="8">
        <v>43276.333333333336</v>
      </c>
      <c r="B4209" s="9">
        <v>71</v>
      </c>
    </row>
    <row r="4210" spans="1:2" x14ac:dyDescent="0.25">
      <c r="A4210" s="8">
        <v>43276.375</v>
      </c>
      <c r="B4210" s="9">
        <v>73</v>
      </c>
    </row>
    <row r="4211" spans="1:2" x14ac:dyDescent="0.25">
      <c r="A4211" s="8">
        <v>43276.416666666664</v>
      </c>
      <c r="B4211" s="9">
        <v>75</v>
      </c>
    </row>
    <row r="4212" spans="1:2" x14ac:dyDescent="0.25">
      <c r="A4212" s="8">
        <v>43276.458333333336</v>
      </c>
      <c r="B4212" s="9">
        <v>77</v>
      </c>
    </row>
    <row r="4213" spans="1:2" x14ac:dyDescent="0.25">
      <c r="A4213" s="8">
        <v>43276.5</v>
      </c>
      <c r="B4213" s="9">
        <v>77</v>
      </c>
    </row>
    <row r="4214" spans="1:2" x14ac:dyDescent="0.25">
      <c r="A4214" s="8">
        <v>43276.541666666664</v>
      </c>
      <c r="B4214" s="9">
        <v>79</v>
      </c>
    </row>
    <row r="4215" spans="1:2" x14ac:dyDescent="0.25">
      <c r="A4215" s="8">
        <v>43276.583333333336</v>
      </c>
      <c r="B4215" s="9">
        <v>78</v>
      </c>
    </row>
    <row r="4216" spans="1:2" x14ac:dyDescent="0.25">
      <c r="A4216" s="8">
        <v>43276.625</v>
      </c>
      <c r="B4216" s="9">
        <v>81</v>
      </c>
    </row>
    <row r="4217" spans="1:2" x14ac:dyDescent="0.25">
      <c r="A4217" s="8">
        <v>43276.666666666664</v>
      </c>
      <c r="B4217" s="9">
        <v>81</v>
      </c>
    </row>
    <row r="4218" spans="1:2" x14ac:dyDescent="0.25">
      <c r="A4218" s="8">
        <v>43276.708333333336</v>
      </c>
      <c r="B4218" s="9">
        <v>81</v>
      </c>
    </row>
    <row r="4219" spans="1:2" x14ac:dyDescent="0.25">
      <c r="A4219" s="8">
        <v>43276.75</v>
      </c>
      <c r="B4219" s="9">
        <v>81</v>
      </c>
    </row>
    <row r="4220" spans="1:2" x14ac:dyDescent="0.25">
      <c r="A4220" s="8">
        <v>43276.791666666664</v>
      </c>
      <c r="B4220" s="9">
        <v>79</v>
      </c>
    </row>
    <row r="4221" spans="1:2" x14ac:dyDescent="0.25">
      <c r="A4221" s="8">
        <v>43276.833333333336</v>
      </c>
      <c r="B4221" s="9">
        <v>79</v>
      </c>
    </row>
    <row r="4222" spans="1:2" x14ac:dyDescent="0.25">
      <c r="A4222" s="8">
        <v>43276.875</v>
      </c>
      <c r="B4222" s="9">
        <v>77</v>
      </c>
    </row>
    <row r="4223" spans="1:2" x14ac:dyDescent="0.25">
      <c r="A4223" s="8">
        <v>43276.916666666664</v>
      </c>
      <c r="B4223" s="9">
        <v>73</v>
      </c>
    </row>
    <row r="4224" spans="1:2" x14ac:dyDescent="0.25">
      <c r="A4224" s="8">
        <v>43276.958333333336</v>
      </c>
      <c r="B4224" s="9">
        <v>74</v>
      </c>
    </row>
    <row r="4225" spans="1:2" x14ac:dyDescent="0.25">
      <c r="A4225" s="8">
        <v>43277</v>
      </c>
      <c r="B4225" s="9">
        <v>72</v>
      </c>
    </row>
    <row r="4226" spans="1:2" x14ac:dyDescent="0.25">
      <c r="A4226" s="8">
        <v>43277.041666666664</v>
      </c>
      <c r="B4226" s="9">
        <v>71</v>
      </c>
    </row>
    <row r="4227" spans="1:2" x14ac:dyDescent="0.25">
      <c r="A4227" s="8">
        <v>43277.083333333336</v>
      </c>
      <c r="B4227" s="9">
        <v>69</v>
      </c>
    </row>
    <row r="4228" spans="1:2" x14ac:dyDescent="0.25">
      <c r="A4228" s="8">
        <v>43277.125</v>
      </c>
      <c r="B4228" s="9">
        <v>68</v>
      </c>
    </row>
    <row r="4229" spans="1:2" x14ac:dyDescent="0.25">
      <c r="A4229" s="8">
        <v>43277.166666666664</v>
      </c>
      <c r="B4229" s="9">
        <v>66</v>
      </c>
    </row>
    <row r="4230" spans="1:2" x14ac:dyDescent="0.25">
      <c r="A4230" s="8">
        <v>43277.208333333336</v>
      </c>
      <c r="B4230" s="9">
        <v>64</v>
      </c>
    </row>
    <row r="4231" spans="1:2" x14ac:dyDescent="0.25">
      <c r="A4231" s="8">
        <v>43277.25</v>
      </c>
      <c r="B4231" s="9">
        <v>64</v>
      </c>
    </row>
    <row r="4232" spans="1:2" x14ac:dyDescent="0.25">
      <c r="A4232" s="8">
        <v>43277.291666666664</v>
      </c>
      <c r="B4232" s="9">
        <v>64</v>
      </c>
    </row>
    <row r="4233" spans="1:2" x14ac:dyDescent="0.25">
      <c r="A4233" s="8">
        <v>43277.333333333336</v>
      </c>
      <c r="B4233" s="9">
        <v>66</v>
      </c>
    </row>
    <row r="4234" spans="1:2" x14ac:dyDescent="0.25">
      <c r="A4234" s="8">
        <v>43277.375</v>
      </c>
      <c r="B4234" s="9">
        <v>66</v>
      </c>
    </row>
    <row r="4235" spans="1:2" x14ac:dyDescent="0.25">
      <c r="A4235" s="8">
        <v>43277.416666666664</v>
      </c>
      <c r="B4235" s="9">
        <v>70</v>
      </c>
    </row>
    <row r="4236" spans="1:2" x14ac:dyDescent="0.25">
      <c r="A4236" s="8">
        <v>43277.458333333336</v>
      </c>
      <c r="B4236" s="9">
        <v>72</v>
      </c>
    </row>
    <row r="4237" spans="1:2" x14ac:dyDescent="0.25">
      <c r="A4237" s="8">
        <v>43277.5</v>
      </c>
      <c r="B4237" s="9">
        <v>75</v>
      </c>
    </row>
    <row r="4238" spans="1:2" x14ac:dyDescent="0.25">
      <c r="A4238" s="8">
        <v>43277.541666666664</v>
      </c>
      <c r="B4238" s="9">
        <v>75</v>
      </c>
    </row>
    <row r="4239" spans="1:2" x14ac:dyDescent="0.25">
      <c r="A4239" s="8">
        <v>43277.583333333336</v>
      </c>
      <c r="B4239" s="9">
        <v>75</v>
      </c>
    </row>
    <row r="4240" spans="1:2" x14ac:dyDescent="0.25">
      <c r="A4240" s="8">
        <v>43277.625</v>
      </c>
      <c r="B4240" s="9">
        <v>75</v>
      </c>
    </row>
    <row r="4241" spans="1:2" x14ac:dyDescent="0.25">
      <c r="A4241" s="8">
        <v>43277.666666666664</v>
      </c>
      <c r="B4241" s="9">
        <v>75</v>
      </c>
    </row>
    <row r="4242" spans="1:2" x14ac:dyDescent="0.25">
      <c r="A4242" s="8">
        <v>43277.708333333336</v>
      </c>
      <c r="B4242" s="9">
        <v>75</v>
      </c>
    </row>
    <row r="4243" spans="1:2" x14ac:dyDescent="0.25">
      <c r="A4243" s="8">
        <v>43277.75</v>
      </c>
      <c r="B4243" s="9">
        <v>73</v>
      </c>
    </row>
    <row r="4244" spans="1:2" x14ac:dyDescent="0.25">
      <c r="A4244" s="8">
        <v>43277.791666666664</v>
      </c>
      <c r="B4244" s="9">
        <v>73</v>
      </c>
    </row>
    <row r="4245" spans="1:2" x14ac:dyDescent="0.25">
      <c r="A4245" s="8">
        <v>43277.833333333336</v>
      </c>
      <c r="B4245" s="9">
        <v>73</v>
      </c>
    </row>
    <row r="4246" spans="1:2" x14ac:dyDescent="0.25">
      <c r="A4246" s="8">
        <v>43277.875</v>
      </c>
      <c r="B4246" s="9">
        <v>72</v>
      </c>
    </row>
    <row r="4247" spans="1:2" x14ac:dyDescent="0.25">
      <c r="A4247" s="8">
        <v>43277.916666666664</v>
      </c>
      <c r="B4247" s="9">
        <v>72</v>
      </c>
    </row>
    <row r="4248" spans="1:2" x14ac:dyDescent="0.25">
      <c r="A4248" s="8">
        <v>43277.958333333336</v>
      </c>
      <c r="B4248" s="9">
        <v>70</v>
      </c>
    </row>
    <row r="4249" spans="1:2" x14ac:dyDescent="0.25">
      <c r="A4249" s="8">
        <v>43278</v>
      </c>
      <c r="B4249" s="9">
        <v>70</v>
      </c>
    </row>
    <row r="4250" spans="1:2" x14ac:dyDescent="0.25">
      <c r="A4250" s="8">
        <v>43278.041666666664</v>
      </c>
      <c r="B4250" s="9">
        <v>70</v>
      </c>
    </row>
    <row r="4251" spans="1:2" x14ac:dyDescent="0.25">
      <c r="A4251" s="8">
        <v>43278.083333333336</v>
      </c>
      <c r="B4251" s="9">
        <v>69</v>
      </c>
    </row>
    <row r="4252" spans="1:2" x14ac:dyDescent="0.25">
      <c r="A4252" s="8">
        <v>43278.125</v>
      </c>
      <c r="B4252" s="9">
        <v>70</v>
      </c>
    </row>
    <row r="4253" spans="1:2" x14ac:dyDescent="0.25">
      <c r="A4253" s="8">
        <v>43278.166666666664</v>
      </c>
      <c r="B4253" s="9">
        <v>68</v>
      </c>
    </row>
    <row r="4254" spans="1:2" x14ac:dyDescent="0.25">
      <c r="A4254" s="8">
        <v>43278.208333333336</v>
      </c>
      <c r="B4254" s="9">
        <v>68</v>
      </c>
    </row>
    <row r="4255" spans="1:2" x14ac:dyDescent="0.25">
      <c r="A4255" s="8">
        <v>43278.25</v>
      </c>
      <c r="B4255" s="9">
        <v>68</v>
      </c>
    </row>
    <row r="4256" spans="1:2" x14ac:dyDescent="0.25">
      <c r="A4256" s="8">
        <v>43278.291666666664</v>
      </c>
      <c r="B4256" s="9">
        <v>70</v>
      </c>
    </row>
    <row r="4257" spans="1:2" x14ac:dyDescent="0.25">
      <c r="A4257" s="8">
        <v>43278.333333333336</v>
      </c>
      <c r="B4257" s="9">
        <v>70</v>
      </c>
    </row>
    <row r="4258" spans="1:2" x14ac:dyDescent="0.25">
      <c r="A4258" s="8">
        <v>43278.375</v>
      </c>
      <c r="B4258" s="9">
        <v>72</v>
      </c>
    </row>
    <row r="4259" spans="1:2" x14ac:dyDescent="0.25">
      <c r="A4259" s="8">
        <v>43278.416666666664</v>
      </c>
      <c r="B4259" s="9">
        <v>73</v>
      </c>
    </row>
    <row r="4260" spans="1:2" x14ac:dyDescent="0.25">
      <c r="A4260" s="8">
        <v>43278.458333333336</v>
      </c>
      <c r="B4260" s="9">
        <v>72</v>
      </c>
    </row>
    <row r="4261" spans="1:2" x14ac:dyDescent="0.25">
      <c r="A4261" s="8">
        <v>43278.5</v>
      </c>
      <c r="B4261" s="9">
        <v>73</v>
      </c>
    </row>
    <row r="4262" spans="1:2" x14ac:dyDescent="0.25">
      <c r="A4262" s="8">
        <v>43278.541666666664</v>
      </c>
      <c r="B4262" s="9">
        <v>73</v>
      </c>
    </row>
    <row r="4263" spans="1:2" x14ac:dyDescent="0.25">
      <c r="A4263" s="8">
        <v>43278.583333333336</v>
      </c>
      <c r="B4263" s="9">
        <v>75</v>
      </c>
    </row>
    <row r="4264" spans="1:2" x14ac:dyDescent="0.25">
      <c r="A4264" s="8">
        <v>43278.625</v>
      </c>
      <c r="B4264" s="9">
        <v>73</v>
      </c>
    </row>
    <row r="4265" spans="1:2" x14ac:dyDescent="0.25">
      <c r="A4265" s="8">
        <v>43278.666666666664</v>
      </c>
      <c r="B4265" s="9">
        <v>73</v>
      </c>
    </row>
    <row r="4266" spans="1:2" x14ac:dyDescent="0.25">
      <c r="A4266" s="8">
        <v>43278.708333333336</v>
      </c>
      <c r="B4266" s="9">
        <v>74</v>
      </c>
    </row>
    <row r="4267" spans="1:2" x14ac:dyDescent="0.25">
      <c r="A4267" s="8">
        <v>43278.75</v>
      </c>
      <c r="B4267" s="9">
        <v>73</v>
      </c>
    </row>
    <row r="4268" spans="1:2" x14ac:dyDescent="0.25">
      <c r="A4268" s="8">
        <v>43278.791666666664</v>
      </c>
      <c r="B4268" s="9">
        <v>73</v>
      </c>
    </row>
    <row r="4269" spans="1:2" x14ac:dyDescent="0.25">
      <c r="A4269" s="8">
        <v>43278.833333333336</v>
      </c>
      <c r="B4269" s="9">
        <v>72</v>
      </c>
    </row>
    <row r="4270" spans="1:2" x14ac:dyDescent="0.25">
      <c r="A4270" s="8">
        <v>43278.875</v>
      </c>
      <c r="B4270" s="9">
        <v>72</v>
      </c>
    </row>
    <row r="4271" spans="1:2" x14ac:dyDescent="0.25">
      <c r="A4271" s="8">
        <v>43278.916666666664</v>
      </c>
      <c r="B4271" s="9">
        <v>72</v>
      </c>
    </row>
    <row r="4272" spans="1:2" x14ac:dyDescent="0.25">
      <c r="A4272" s="8">
        <v>43278.958333333336</v>
      </c>
      <c r="B4272" s="9">
        <v>71</v>
      </c>
    </row>
    <row r="4273" spans="1:2" x14ac:dyDescent="0.25">
      <c r="A4273" s="8">
        <v>43279</v>
      </c>
      <c r="B4273" s="9">
        <v>72</v>
      </c>
    </row>
    <row r="4274" spans="1:2" x14ac:dyDescent="0.25">
      <c r="A4274" s="8">
        <v>43279.041666666664</v>
      </c>
      <c r="B4274" s="9">
        <v>72</v>
      </c>
    </row>
    <row r="4275" spans="1:2" x14ac:dyDescent="0.25">
      <c r="A4275" s="8">
        <v>43279.083333333336</v>
      </c>
      <c r="B4275" s="9">
        <v>72</v>
      </c>
    </row>
    <row r="4276" spans="1:2" x14ac:dyDescent="0.25">
      <c r="A4276" s="8">
        <v>43279.125</v>
      </c>
      <c r="B4276" s="9">
        <v>72</v>
      </c>
    </row>
    <row r="4277" spans="1:2" x14ac:dyDescent="0.25">
      <c r="A4277" s="8">
        <v>43279.166666666664</v>
      </c>
      <c r="B4277" s="9">
        <v>72</v>
      </c>
    </row>
    <row r="4278" spans="1:2" x14ac:dyDescent="0.25">
      <c r="A4278" s="8">
        <v>43279.208333333336</v>
      </c>
      <c r="B4278" s="9">
        <v>72</v>
      </c>
    </row>
    <row r="4279" spans="1:2" x14ac:dyDescent="0.25">
      <c r="A4279" s="8">
        <v>43279.25</v>
      </c>
      <c r="B4279" s="9">
        <v>72</v>
      </c>
    </row>
    <row r="4280" spans="1:2" x14ac:dyDescent="0.25">
      <c r="A4280" s="8">
        <v>43279.291666666664</v>
      </c>
      <c r="B4280" s="9">
        <v>72</v>
      </c>
    </row>
    <row r="4281" spans="1:2" x14ac:dyDescent="0.25">
      <c r="A4281" s="8">
        <v>43279.333333333336</v>
      </c>
      <c r="B4281" s="9">
        <v>72</v>
      </c>
    </row>
    <row r="4282" spans="1:2" x14ac:dyDescent="0.25">
      <c r="A4282" s="8">
        <v>43279.375</v>
      </c>
      <c r="B4282" s="9">
        <v>73</v>
      </c>
    </row>
    <row r="4283" spans="1:2" x14ac:dyDescent="0.25">
      <c r="A4283" s="8">
        <v>43279.416666666664</v>
      </c>
      <c r="B4283" s="9">
        <v>75</v>
      </c>
    </row>
    <row r="4284" spans="1:2" x14ac:dyDescent="0.25">
      <c r="A4284" s="8">
        <v>43279.458333333336</v>
      </c>
      <c r="B4284" s="9">
        <v>79</v>
      </c>
    </row>
    <row r="4285" spans="1:2" x14ac:dyDescent="0.25">
      <c r="A4285" s="8">
        <v>43279.5</v>
      </c>
      <c r="B4285" s="9">
        <v>83</v>
      </c>
    </row>
    <row r="4286" spans="1:2" x14ac:dyDescent="0.25">
      <c r="A4286" s="8">
        <v>43279.541666666664</v>
      </c>
      <c r="B4286" s="9">
        <v>84</v>
      </c>
    </row>
    <row r="4287" spans="1:2" x14ac:dyDescent="0.25">
      <c r="A4287" s="8">
        <v>43279.583333333336</v>
      </c>
      <c r="B4287" s="9">
        <v>84</v>
      </c>
    </row>
    <row r="4288" spans="1:2" x14ac:dyDescent="0.25">
      <c r="A4288" s="8">
        <v>43279.625</v>
      </c>
      <c r="B4288" s="9">
        <v>82</v>
      </c>
    </row>
    <row r="4289" spans="1:2" x14ac:dyDescent="0.25">
      <c r="A4289" s="8">
        <v>43279.666666666664</v>
      </c>
      <c r="B4289" s="9">
        <v>84</v>
      </c>
    </row>
    <row r="4290" spans="1:2" x14ac:dyDescent="0.25">
      <c r="A4290" s="8">
        <v>43279.708333333336</v>
      </c>
      <c r="B4290" s="9">
        <v>78</v>
      </c>
    </row>
    <row r="4291" spans="1:2" x14ac:dyDescent="0.25">
      <c r="A4291" s="8">
        <v>43279.75</v>
      </c>
      <c r="B4291" s="9">
        <v>79</v>
      </c>
    </row>
    <row r="4292" spans="1:2" x14ac:dyDescent="0.25">
      <c r="A4292" s="8">
        <v>43279.791666666664</v>
      </c>
      <c r="B4292" s="9">
        <v>77</v>
      </c>
    </row>
    <row r="4293" spans="1:2" x14ac:dyDescent="0.25">
      <c r="A4293" s="8">
        <v>43279.833333333336</v>
      </c>
      <c r="B4293" s="9">
        <v>79</v>
      </c>
    </row>
    <row r="4294" spans="1:2" x14ac:dyDescent="0.25">
      <c r="A4294" s="8">
        <v>43279.875</v>
      </c>
      <c r="B4294" s="9">
        <v>77</v>
      </c>
    </row>
    <row r="4295" spans="1:2" x14ac:dyDescent="0.25">
      <c r="A4295" s="8">
        <v>43279.916666666664</v>
      </c>
      <c r="B4295" s="9">
        <v>79</v>
      </c>
    </row>
    <row r="4296" spans="1:2" x14ac:dyDescent="0.25">
      <c r="A4296" s="8">
        <v>43279.958333333336</v>
      </c>
      <c r="B4296" s="9">
        <v>78</v>
      </c>
    </row>
    <row r="4297" spans="1:2" x14ac:dyDescent="0.25">
      <c r="A4297" s="8">
        <v>43280</v>
      </c>
      <c r="B4297" s="9">
        <v>79</v>
      </c>
    </row>
    <row r="4298" spans="1:2" x14ac:dyDescent="0.25">
      <c r="A4298" s="8">
        <v>43280.041666666664</v>
      </c>
      <c r="B4298" s="9">
        <v>77</v>
      </c>
    </row>
    <row r="4299" spans="1:2" x14ac:dyDescent="0.25">
      <c r="A4299" s="8">
        <v>43280.083333333336</v>
      </c>
      <c r="B4299" s="9">
        <v>75</v>
      </c>
    </row>
    <row r="4300" spans="1:2" x14ac:dyDescent="0.25">
      <c r="A4300" s="8">
        <v>43280.125</v>
      </c>
      <c r="B4300" s="9">
        <v>73</v>
      </c>
    </row>
    <row r="4301" spans="1:2" x14ac:dyDescent="0.25">
      <c r="A4301" s="8">
        <v>43280.166666666664</v>
      </c>
      <c r="B4301" s="9">
        <v>73</v>
      </c>
    </row>
    <row r="4302" spans="1:2" x14ac:dyDescent="0.25">
      <c r="A4302" s="8">
        <v>43280.208333333336</v>
      </c>
      <c r="B4302" s="9">
        <v>73</v>
      </c>
    </row>
    <row r="4303" spans="1:2" x14ac:dyDescent="0.25">
      <c r="A4303" s="8">
        <v>43280.25</v>
      </c>
      <c r="B4303" s="9">
        <v>72</v>
      </c>
    </row>
    <row r="4304" spans="1:2" x14ac:dyDescent="0.25">
      <c r="A4304" s="8">
        <v>43280.291666666664</v>
      </c>
      <c r="B4304" s="9">
        <v>73</v>
      </c>
    </row>
    <row r="4305" spans="1:2" x14ac:dyDescent="0.25">
      <c r="A4305" s="8">
        <v>43280.333333333336</v>
      </c>
      <c r="B4305" s="9">
        <v>76</v>
      </c>
    </row>
    <row r="4306" spans="1:2" x14ac:dyDescent="0.25">
      <c r="A4306" s="8">
        <v>43280.375</v>
      </c>
      <c r="B4306" s="9">
        <v>79</v>
      </c>
    </row>
    <row r="4307" spans="1:2" x14ac:dyDescent="0.25">
      <c r="A4307" s="8">
        <v>43280.416666666664</v>
      </c>
      <c r="B4307" s="9">
        <v>81</v>
      </c>
    </row>
    <row r="4308" spans="1:2" x14ac:dyDescent="0.25">
      <c r="A4308" s="8">
        <v>43280.458333333336</v>
      </c>
      <c r="B4308" s="9">
        <v>84</v>
      </c>
    </row>
    <row r="4309" spans="1:2" x14ac:dyDescent="0.25">
      <c r="A4309" s="8">
        <v>43280.5</v>
      </c>
      <c r="B4309" s="9">
        <v>84</v>
      </c>
    </row>
    <row r="4310" spans="1:2" x14ac:dyDescent="0.25">
      <c r="A4310" s="8">
        <v>43280.541666666664</v>
      </c>
      <c r="B4310" s="9">
        <v>86</v>
      </c>
    </row>
    <row r="4311" spans="1:2" x14ac:dyDescent="0.25">
      <c r="A4311" s="8">
        <v>43280.583333333336</v>
      </c>
      <c r="B4311" s="9">
        <v>88</v>
      </c>
    </row>
    <row r="4312" spans="1:2" x14ac:dyDescent="0.25">
      <c r="A4312" s="8">
        <v>43280.625</v>
      </c>
      <c r="B4312" s="9">
        <v>90</v>
      </c>
    </row>
    <row r="4313" spans="1:2" x14ac:dyDescent="0.25">
      <c r="A4313" s="8">
        <v>43280.666666666664</v>
      </c>
      <c r="B4313" s="9">
        <v>91</v>
      </c>
    </row>
    <row r="4314" spans="1:2" x14ac:dyDescent="0.25">
      <c r="A4314" s="8">
        <v>43280.708333333336</v>
      </c>
      <c r="B4314" s="9">
        <v>90</v>
      </c>
    </row>
    <row r="4315" spans="1:2" x14ac:dyDescent="0.25">
      <c r="A4315" s="8">
        <v>43280.75</v>
      </c>
      <c r="B4315" s="9">
        <v>90</v>
      </c>
    </row>
    <row r="4316" spans="1:2" x14ac:dyDescent="0.25">
      <c r="A4316" s="8">
        <v>43280.791666666664</v>
      </c>
      <c r="B4316" s="9">
        <v>88</v>
      </c>
    </row>
    <row r="4317" spans="1:2" x14ac:dyDescent="0.25">
      <c r="A4317" s="8">
        <v>43280.833333333336</v>
      </c>
      <c r="B4317" s="9">
        <v>87</v>
      </c>
    </row>
    <row r="4318" spans="1:2" x14ac:dyDescent="0.25">
      <c r="A4318" s="8">
        <v>43280.875</v>
      </c>
      <c r="B4318" s="9">
        <v>84</v>
      </c>
    </row>
    <row r="4319" spans="1:2" x14ac:dyDescent="0.25">
      <c r="A4319" s="8">
        <v>43280.916666666664</v>
      </c>
      <c r="B4319" s="9">
        <v>84</v>
      </c>
    </row>
    <row r="4320" spans="1:2" x14ac:dyDescent="0.25">
      <c r="A4320" s="8">
        <v>43280.958333333336</v>
      </c>
      <c r="B4320" s="9">
        <v>82</v>
      </c>
    </row>
    <row r="4321" spans="1:2" x14ac:dyDescent="0.25">
      <c r="A4321" s="8">
        <v>43281</v>
      </c>
      <c r="B4321" s="9">
        <v>81</v>
      </c>
    </row>
    <row r="4322" spans="1:2" x14ac:dyDescent="0.25">
      <c r="A4322" s="8">
        <v>43281.041666666664</v>
      </c>
      <c r="B4322" s="9">
        <v>80</v>
      </c>
    </row>
    <row r="4323" spans="1:2" x14ac:dyDescent="0.25">
      <c r="A4323" s="8">
        <v>43281.083333333336</v>
      </c>
      <c r="B4323" s="9">
        <v>79</v>
      </c>
    </row>
    <row r="4324" spans="1:2" x14ac:dyDescent="0.25">
      <c r="A4324" s="8">
        <v>43281.125</v>
      </c>
      <c r="B4324" s="9">
        <v>77</v>
      </c>
    </row>
    <row r="4325" spans="1:2" x14ac:dyDescent="0.25">
      <c r="A4325" s="8">
        <v>43281.166666666664</v>
      </c>
      <c r="B4325" s="9">
        <v>79</v>
      </c>
    </row>
    <row r="4326" spans="1:2" x14ac:dyDescent="0.25">
      <c r="A4326" s="8">
        <v>43281.208333333336</v>
      </c>
      <c r="B4326" s="9">
        <v>77</v>
      </c>
    </row>
    <row r="4327" spans="1:2" x14ac:dyDescent="0.25">
      <c r="A4327" s="8">
        <v>43281.25</v>
      </c>
      <c r="B4327" s="9">
        <v>73</v>
      </c>
    </row>
    <row r="4328" spans="1:2" x14ac:dyDescent="0.25">
      <c r="A4328" s="8">
        <v>43281.291666666664</v>
      </c>
      <c r="B4328" s="9">
        <v>75</v>
      </c>
    </row>
    <row r="4329" spans="1:2" x14ac:dyDescent="0.25">
      <c r="A4329" s="8">
        <v>43281.333333333336</v>
      </c>
      <c r="B4329" s="9">
        <v>78</v>
      </c>
    </row>
    <row r="4330" spans="1:2" x14ac:dyDescent="0.25">
      <c r="A4330" s="8">
        <v>43281.375</v>
      </c>
      <c r="B4330" s="9">
        <v>81</v>
      </c>
    </row>
    <row r="4331" spans="1:2" x14ac:dyDescent="0.25">
      <c r="A4331" s="8">
        <v>43281.416666666664</v>
      </c>
      <c r="B4331" s="9">
        <v>84</v>
      </c>
    </row>
    <row r="4332" spans="1:2" x14ac:dyDescent="0.25">
      <c r="A4332" s="8">
        <v>43281.458333333336</v>
      </c>
      <c r="B4332" s="9">
        <v>87</v>
      </c>
    </row>
    <row r="4333" spans="1:2" x14ac:dyDescent="0.25">
      <c r="A4333" s="8">
        <v>43281.5</v>
      </c>
      <c r="B4333" s="9">
        <v>88</v>
      </c>
    </row>
    <row r="4334" spans="1:2" x14ac:dyDescent="0.25">
      <c r="A4334" s="8">
        <v>43281.541666666664</v>
      </c>
      <c r="B4334" s="9">
        <v>91</v>
      </c>
    </row>
    <row r="4335" spans="1:2" x14ac:dyDescent="0.25">
      <c r="A4335" s="8">
        <v>43281.583333333336</v>
      </c>
      <c r="B4335" s="9">
        <v>93</v>
      </c>
    </row>
    <row r="4336" spans="1:2" x14ac:dyDescent="0.25">
      <c r="A4336" s="8">
        <v>43281.625</v>
      </c>
      <c r="B4336" s="9">
        <v>93</v>
      </c>
    </row>
    <row r="4337" spans="1:2" x14ac:dyDescent="0.25">
      <c r="A4337" s="8">
        <v>43281.666666666664</v>
      </c>
      <c r="B4337" s="9">
        <v>95</v>
      </c>
    </row>
    <row r="4338" spans="1:2" x14ac:dyDescent="0.25">
      <c r="A4338" s="8">
        <v>43281.708333333336</v>
      </c>
      <c r="B4338" s="9">
        <v>94</v>
      </c>
    </row>
    <row r="4339" spans="1:2" x14ac:dyDescent="0.25">
      <c r="A4339" s="8">
        <v>43281.75</v>
      </c>
      <c r="B4339" s="9">
        <v>95</v>
      </c>
    </row>
    <row r="4340" spans="1:2" x14ac:dyDescent="0.25">
      <c r="A4340" s="8">
        <v>43281.791666666664</v>
      </c>
      <c r="B4340" s="9">
        <v>95</v>
      </c>
    </row>
    <row r="4341" spans="1:2" x14ac:dyDescent="0.25">
      <c r="A4341" s="8">
        <v>43281.833333333336</v>
      </c>
      <c r="B4341" s="9">
        <v>89</v>
      </c>
    </row>
    <row r="4342" spans="1:2" x14ac:dyDescent="0.25">
      <c r="A4342" s="8">
        <v>43281.875</v>
      </c>
      <c r="B4342" s="9">
        <v>88</v>
      </c>
    </row>
    <row r="4343" spans="1:2" x14ac:dyDescent="0.25">
      <c r="A4343" s="8">
        <v>43281.916666666664</v>
      </c>
      <c r="B4343" s="9">
        <v>86</v>
      </c>
    </row>
    <row r="4344" spans="1:2" x14ac:dyDescent="0.25">
      <c r="A4344" s="8">
        <v>43281.958333333336</v>
      </c>
      <c r="B4344" s="9">
        <v>83</v>
      </c>
    </row>
    <row r="4345" spans="1:2" x14ac:dyDescent="0.25">
      <c r="A4345" s="8">
        <v>43282</v>
      </c>
      <c r="B4345" s="9">
        <v>84</v>
      </c>
    </row>
    <row r="4346" spans="1:2" x14ac:dyDescent="0.25">
      <c r="A4346" s="8">
        <v>43282.041666666664</v>
      </c>
      <c r="B4346" s="9">
        <v>85</v>
      </c>
    </row>
    <row r="4347" spans="1:2" x14ac:dyDescent="0.25">
      <c r="A4347" s="8">
        <v>43282.083333333336</v>
      </c>
      <c r="B4347" s="9">
        <v>83</v>
      </c>
    </row>
    <row r="4348" spans="1:2" x14ac:dyDescent="0.25">
      <c r="A4348" s="8">
        <v>43282.125</v>
      </c>
      <c r="B4348" s="9">
        <v>84</v>
      </c>
    </row>
    <row r="4349" spans="1:2" x14ac:dyDescent="0.25">
      <c r="A4349" s="8">
        <v>43282.166666666664</v>
      </c>
      <c r="B4349" s="9">
        <v>82</v>
      </c>
    </row>
    <row r="4350" spans="1:2" x14ac:dyDescent="0.25">
      <c r="A4350" s="8">
        <v>43282.208333333336</v>
      </c>
      <c r="B4350" s="9">
        <v>82</v>
      </c>
    </row>
    <row r="4351" spans="1:2" x14ac:dyDescent="0.25">
      <c r="A4351" s="8">
        <v>43282.25</v>
      </c>
      <c r="B4351" s="9">
        <v>79</v>
      </c>
    </row>
    <row r="4352" spans="1:2" x14ac:dyDescent="0.25">
      <c r="A4352" s="8">
        <v>43282.291666666664</v>
      </c>
      <c r="B4352" s="9">
        <v>82</v>
      </c>
    </row>
    <row r="4353" spans="1:2" x14ac:dyDescent="0.25">
      <c r="A4353" s="8">
        <v>43282.333333333336</v>
      </c>
      <c r="B4353" s="9">
        <v>83</v>
      </c>
    </row>
    <row r="4354" spans="1:2" x14ac:dyDescent="0.25">
      <c r="A4354" s="8">
        <v>43282.375</v>
      </c>
      <c r="B4354" s="9">
        <v>84</v>
      </c>
    </row>
    <row r="4355" spans="1:2" x14ac:dyDescent="0.25">
      <c r="A4355" s="8">
        <v>43282.416666666664</v>
      </c>
      <c r="B4355" s="9">
        <v>88</v>
      </c>
    </row>
    <row r="4356" spans="1:2" x14ac:dyDescent="0.25">
      <c r="A4356" s="8">
        <v>43282.458333333336</v>
      </c>
      <c r="B4356" s="9">
        <v>91</v>
      </c>
    </row>
    <row r="4357" spans="1:2" x14ac:dyDescent="0.25">
      <c r="A4357" s="8">
        <v>43282.5</v>
      </c>
      <c r="B4357" s="9">
        <v>93</v>
      </c>
    </row>
    <row r="4358" spans="1:2" x14ac:dyDescent="0.25">
      <c r="A4358" s="8">
        <v>43282.541666666664</v>
      </c>
      <c r="B4358" s="9">
        <v>93</v>
      </c>
    </row>
    <row r="4359" spans="1:2" x14ac:dyDescent="0.25">
      <c r="A4359" s="8">
        <v>43282.583333333336</v>
      </c>
      <c r="B4359" s="9">
        <v>94</v>
      </c>
    </row>
    <row r="4360" spans="1:2" x14ac:dyDescent="0.25">
      <c r="A4360" s="8">
        <v>43282.625</v>
      </c>
      <c r="B4360" s="9">
        <v>95</v>
      </c>
    </row>
    <row r="4361" spans="1:2" x14ac:dyDescent="0.25">
      <c r="A4361" s="8">
        <v>43282.666666666664</v>
      </c>
      <c r="B4361" s="9">
        <v>95</v>
      </c>
    </row>
    <row r="4362" spans="1:2" x14ac:dyDescent="0.25">
      <c r="A4362" s="8">
        <v>43282.708333333336</v>
      </c>
      <c r="B4362" s="9">
        <v>96</v>
      </c>
    </row>
    <row r="4363" spans="1:2" x14ac:dyDescent="0.25">
      <c r="A4363" s="8">
        <v>43282.75</v>
      </c>
      <c r="B4363" s="9">
        <v>97</v>
      </c>
    </row>
    <row r="4364" spans="1:2" x14ac:dyDescent="0.25">
      <c r="A4364" s="8">
        <v>43282.791666666664</v>
      </c>
      <c r="B4364" s="9">
        <v>93</v>
      </c>
    </row>
    <row r="4365" spans="1:2" x14ac:dyDescent="0.25">
      <c r="A4365" s="8">
        <v>43282.833333333336</v>
      </c>
      <c r="B4365" s="9">
        <v>92</v>
      </c>
    </row>
    <row r="4366" spans="1:2" x14ac:dyDescent="0.25">
      <c r="A4366" s="8">
        <v>43282.875</v>
      </c>
      <c r="B4366" s="9">
        <v>91</v>
      </c>
    </row>
    <row r="4367" spans="1:2" x14ac:dyDescent="0.25">
      <c r="A4367" s="8">
        <v>43282.916666666664</v>
      </c>
      <c r="B4367" s="9">
        <v>90</v>
      </c>
    </row>
    <row r="4368" spans="1:2" x14ac:dyDescent="0.25">
      <c r="A4368" s="8">
        <v>43282.958333333336</v>
      </c>
      <c r="B4368" s="9">
        <v>87</v>
      </c>
    </row>
    <row r="4369" spans="1:2" x14ac:dyDescent="0.25">
      <c r="A4369" s="8">
        <v>43283</v>
      </c>
      <c r="B4369" s="9">
        <v>88</v>
      </c>
    </row>
    <row r="4370" spans="1:2" x14ac:dyDescent="0.25">
      <c r="A4370" s="8">
        <v>43283.041666666664</v>
      </c>
      <c r="B4370" s="9">
        <v>85</v>
      </c>
    </row>
    <row r="4371" spans="1:2" x14ac:dyDescent="0.25">
      <c r="A4371" s="8">
        <v>43283.083333333336</v>
      </c>
      <c r="B4371" s="9">
        <v>88</v>
      </c>
    </row>
    <row r="4372" spans="1:2" x14ac:dyDescent="0.25">
      <c r="A4372" s="8">
        <v>43283.125</v>
      </c>
      <c r="B4372" s="9">
        <v>88</v>
      </c>
    </row>
    <row r="4373" spans="1:2" x14ac:dyDescent="0.25">
      <c r="A4373" s="8">
        <v>43283.166666666664</v>
      </c>
      <c r="B4373" s="9">
        <v>86</v>
      </c>
    </row>
    <row r="4374" spans="1:2" x14ac:dyDescent="0.25">
      <c r="A4374" s="8">
        <v>43283.208333333336</v>
      </c>
      <c r="B4374" s="9">
        <v>83</v>
      </c>
    </row>
    <row r="4375" spans="1:2" x14ac:dyDescent="0.25">
      <c r="A4375" s="8">
        <v>43283.25</v>
      </c>
      <c r="B4375" s="9">
        <v>79</v>
      </c>
    </row>
    <row r="4376" spans="1:2" x14ac:dyDescent="0.25">
      <c r="A4376" s="8">
        <v>43283.291666666664</v>
      </c>
      <c r="B4376" s="9">
        <v>79</v>
      </c>
    </row>
    <row r="4377" spans="1:2" x14ac:dyDescent="0.25">
      <c r="A4377" s="8">
        <v>43283.333333333336</v>
      </c>
      <c r="B4377" s="9">
        <v>78</v>
      </c>
    </row>
    <row r="4378" spans="1:2" x14ac:dyDescent="0.25">
      <c r="A4378" s="8">
        <v>43283.375</v>
      </c>
      <c r="B4378" s="9">
        <v>79</v>
      </c>
    </row>
    <row r="4379" spans="1:2" x14ac:dyDescent="0.25">
      <c r="A4379" s="8">
        <v>43283.416666666664</v>
      </c>
      <c r="B4379" s="9">
        <v>84</v>
      </c>
    </row>
    <row r="4380" spans="1:2" x14ac:dyDescent="0.25">
      <c r="A4380" s="8">
        <v>43283.458333333336</v>
      </c>
      <c r="B4380" s="9">
        <v>84</v>
      </c>
    </row>
    <row r="4381" spans="1:2" x14ac:dyDescent="0.25">
      <c r="A4381" s="8">
        <v>43283.5</v>
      </c>
      <c r="B4381" s="9">
        <v>86</v>
      </c>
    </row>
    <row r="4382" spans="1:2" x14ac:dyDescent="0.25">
      <c r="A4382" s="8">
        <v>43283.541666666664</v>
      </c>
      <c r="B4382" s="9">
        <v>93</v>
      </c>
    </row>
    <row r="4383" spans="1:2" x14ac:dyDescent="0.25">
      <c r="A4383" s="8">
        <v>43283.583333333336</v>
      </c>
      <c r="B4383" s="9">
        <v>94</v>
      </c>
    </row>
    <row r="4384" spans="1:2" x14ac:dyDescent="0.25">
      <c r="A4384" s="8">
        <v>43283.625</v>
      </c>
      <c r="B4384" s="9">
        <v>93</v>
      </c>
    </row>
    <row r="4385" spans="1:2" x14ac:dyDescent="0.25">
      <c r="A4385" s="8">
        <v>43283.666666666664</v>
      </c>
      <c r="B4385" s="9">
        <v>93</v>
      </c>
    </row>
    <row r="4386" spans="1:2" x14ac:dyDescent="0.25">
      <c r="A4386" s="8">
        <v>43283.708333333336</v>
      </c>
      <c r="B4386" s="9">
        <v>92</v>
      </c>
    </row>
    <row r="4387" spans="1:2" x14ac:dyDescent="0.25">
      <c r="A4387" s="8">
        <v>43283.75</v>
      </c>
      <c r="B4387" s="9">
        <v>90</v>
      </c>
    </row>
    <row r="4388" spans="1:2" x14ac:dyDescent="0.25">
      <c r="A4388" s="8">
        <v>43283.791666666664</v>
      </c>
      <c r="B4388" s="9">
        <v>88</v>
      </c>
    </row>
    <row r="4389" spans="1:2" x14ac:dyDescent="0.25">
      <c r="A4389" s="8">
        <v>43283.833333333336</v>
      </c>
      <c r="B4389" s="9">
        <v>85</v>
      </c>
    </row>
    <row r="4390" spans="1:2" x14ac:dyDescent="0.25">
      <c r="A4390" s="8">
        <v>43283.875</v>
      </c>
      <c r="B4390" s="9">
        <v>84</v>
      </c>
    </row>
    <row r="4391" spans="1:2" x14ac:dyDescent="0.25">
      <c r="A4391" s="8">
        <v>43283.916666666664</v>
      </c>
      <c r="B4391" s="9">
        <v>82</v>
      </c>
    </row>
    <row r="4392" spans="1:2" x14ac:dyDescent="0.25">
      <c r="A4392" s="8">
        <v>43283.958333333336</v>
      </c>
      <c r="B4392" s="9">
        <v>82</v>
      </c>
    </row>
    <row r="4393" spans="1:2" x14ac:dyDescent="0.25">
      <c r="A4393" s="8">
        <v>43284</v>
      </c>
      <c r="B4393" s="9">
        <v>82</v>
      </c>
    </row>
    <row r="4394" spans="1:2" x14ac:dyDescent="0.25">
      <c r="A4394" s="8">
        <v>43284.041666666664</v>
      </c>
      <c r="B4394" s="9">
        <v>80</v>
      </c>
    </row>
    <row r="4395" spans="1:2" x14ac:dyDescent="0.25">
      <c r="A4395" s="8">
        <v>43284.083333333336</v>
      </c>
      <c r="B4395" s="9">
        <v>80</v>
      </c>
    </row>
    <row r="4396" spans="1:2" x14ac:dyDescent="0.25">
      <c r="A4396" s="8">
        <v>43284.125</v>
      </c>
      <c r="B4396" s="9">
        <v>81</v>
      </c>
    </row>
    <row r="4397" spans="1:2" x14ac:dyDescent="0.25">
      <c r="A4397" s="8">
        <v>43284.166666666664</v>
      </c>
      <c r="B4397" s="9">
        <v>79</v>
      </c>
    </row>
    <row r="4398" spans="1:2" x14ac:dyDescent="0.25">
      <c r="A4398" s="8">
        <v>43284.208333333336</v>
      </c>
      <c r="B4398" s="9">
        <v>80</v>
      </c>
    </row>
    <row r="4399" spans="1:2" x14ac:dyDescent="0.25">
      <c r="A4399" s="8">
        <v>43284.25</v>
      </c>
      <c r="B4399" s="9">
        <v>81</v>
      </c>
    </row>
    <row r="4400" spans="1:2" x14ac:dyDescent="0.25">
      <c r="A4400" s="8">
        <v>43284.291666666664</v>
      </c>
      <c r="B4400" s="9">
        <v>81</v>
      </c>
    </row>
    <row r="4401" spans="1:2" x14ac:dyDescent="0.25">
      <c r="A4401" s="8">
        <v>43284.333333333336</v>
      </c>
      <c r="B4401" s="9">
        <v>80</v>
      </c>
    </row>
    <row r="4402" spans="1:2" x14ac:dyDescent="0.25">
      <c r="A4402" s="8">
        <v>43284.375</v>
      </c>
      <c r="B4402" s="9">
        <v>81</v>
      </c>
    </row>
    <row r="4403" spans="1:2" x14ac:dyDescent="0.25">
      <c r="A4403" s="8">
        <v>43284.416666666664</v>
      </c>
      <c r="B4403" s="9">
        <v>84</v>
      </c>
    </row>
    <row r="4404" spans="1:2" x14ac:dyDescent="0.25">
      <c r="A4404" s="8">
        <v>43284.458333333336</v>
      </c>
      <c r="B4404" s="9">
        <v>88</v>
      </c>
    </row>
    <row r="4405" spans="1:2" x14ac:dyDescent="0.25">
      <c r="A4405" s="8">
        <v>43284.5</v>
      </c>
      <c r="B4405" s="9">
        <v>90</v>
      </c>
    </row>
    <row r="4406" spans="1:2" x14ac:dyDescent="0.25">
      <c r="A4406" s="8">
        <v>43284.541666666664</v>
      </c>
      <c r="B4406" s="9">
        <v>91</v>
      </c>
    </row>
    <row r="4407" spans="1:2" x14ac:dyDescent="0.25">
      <c r="A4407" s="8">
        <v>43284.583333333336</v>
      </c>
      <c r="B4407" s="9">
        <v>90</v>
      </c>
    </row>
    <row r="4408" spans="1:2" x14ac:dyDescent="0.25">
      <c r="A4408" s="8">
        <v>43284.625</v>
      </c>
      <c r="B4408" s="9">
        <v>86</v>
      </c>
    </row>
    <row r="4409" spans="1:2" x14ac:dyDescent="0.25">
      <c r="A4409" s="8">
        <v>43284.666666666664</v>
      </c>
      <c r="B4409" s="9">
        <v>84</v>
      </c>
    </row>
    <row r="4410" spans="1:2" x14ac:dyDescent="0.25">
      <c r="A4410" s="8">
        <v>43284.708333333336</v>
      </c>
      <c r="B4410" s="9">
        <v>84</v>
      </c>
    </row>
    <row r="4411" spans="1:2" x14ac:dyDescent="0.25">
      <c r="A4411" s="8">
        <v>43284.75</v>
      </c>
      <c r="B4411" s="9">
        <v>84</v>
      </c>
    </row>
    <row r="4412" spans="1:2" x14ac:dyDescent="0.25">
      <c r="A4412" s="8">
        <v>43284.791666666664</v>
      </c>
      <c r="B4412" s="9">
        <v>82</v>
      </c>
    </row>
    <row r="4413" spans="1:2" x14ac:dyDescent="0.25">
      <c r="A4413" s="8">
        <v>43284.833333333336</v>
      </c>
      <c r="B4413" s="9">
        <v>80</v>
      </c>
    </row>
    <row r="4414" spans="1:2" x14ac:dyDescent="0.25">
      <c r="A4414" s="8">
        <v>43284.875</v>
      </c>
      <c r="B4414" s="9">
        <v>82</v>
      </c>
    </row>
    <row r="4415" spans="1:2" x14ac:dyDescent="0.25">
      <c r="A4415" s="8">
        <v>43284.916666666664</v>
      </c>
      <c r="B4415" s="9">
        <v>81</v>
      </c>
    </row>
    <row r="4416" spans="1:2" x14ac:dyDescent="0.25">
      <c r="A4416" s="8">
        <v>43284.958333333336</v>
      </c>
      <c r="B4416" s="9">
        <v>80</v>
      </c>
    </row>
    <row r="4417" spans="1:2" x14ac:dyDescent="0.25">
      <c r="A4417" s="8">
        <v>43285</v>
      </c>
      <c r="B4417" s="9">
        <v>81</v>
      </c>
    </row>
    <row r="4418" spans="1:2" x14ac:dyDescent="0.25">
      <c r="A4418" s="8">
        <v>43285.041666666664</v>
      </c>
      <c r="B4418" s="9">
        <v>79</v>
      </c>
    </row>
    <row r="4419" spans="1:2" x14ac:dyDescent="0.25">
      <c r="A4419" s="8">
        <v>43285.083333333336</v>
      </c>
      <c r="B4419" s="9">
        <v>79</v>
      </c>
    </row>
    <row r="4420" spans="1:2" x14ac:dyDescent="0.25">
      <c r="A4420" s="8">
        <v>43285.125</v>
      </c>
      <c r="B4420" s="9">
        <v>79</v>
      </c>
    </row>
    <row r="4421" spans="1:2" x14ac:dyDescent="0.25">
      <c r="A4421" s="8">
        <v>43285.166666666664</v>
      </c>
      <c r="B4421" s="9">
        <v>79</v>
      </c>
    </row>
    <row r="4422" spans="1:2" x14ac:dyDescent="0.25">
      <c r="A4422" s="8">
        <v>43285.208333333336</v>
      </c>
      <c r="B4422" s="9">
        <v>79</v>
      </c>
    </row>
    <row r="4423" spans="1:2" x14ac:dyDescent="0.25">
      <c r="A4423" s="8">
        <v>43285.25</v>
      </c>
      <c r="B4423" s="9">
        <v>81</v>
      </c>
    </row>
    <row r="4424" spans="1:2" x14ac:dyDescent="0.25">
      <c r="A4424" s="8">
        <v>43285.291666666664</v>
      </c>
      <c r="B4424" s="9">
        <v>81</v>
      </c>
    </row>
    <row r="4425" spans="1:2" x14ac:dyDescent="0.25">
      <c r="A4425" s="8">
        <v>43285.333333333336</v>
      </c>
      <c r="B4425" s="9">
        <v>79</v>
      </c>
    </row>
    <row r="4426" spans="1:2" x14ac:dyDescent="0.25">
      <c r="A4426" s="8">
        <v>43285.375</v>
      </c>
      <c r="B4426" s="9">
        <v>81</v>
      </c>
    </row>
    <row r="4427" spans="1:2" x14ac:dyDescent="0.25">
      <c r="A4427" s="8">
        <v>43285.416666666664</v>
      </c>
      <c r="B4427" s="9">
        <v>84</v>
      </c>
    </row>
    <row r="4428" spans="1:2" x14ac:dyDescent="0.25">
      <c r="A4428" s="8">
        <v>43285.458333333336</v>
      </c>
      <c r="B4428" s="9">
        <v>85</v>
      </c>
    </row>
    <row r="4429" spans="1:2" x14ac:dyDescent="0.25">
      <c r="A4429" s="8">
        <v>43285.5</v>
      </c>
      <c r="B4429" s="9">
        <v>88</v>
      </c>
    </row>
    <row r="4430" spans="1:2" x14ac:dyDescent="0.25">
      <c r="A4430" s="8">
        <v>43285.541666666664</v>
      </c>
      <c r="B4430" s="9">
        <v>88</v>
      </c>
    </row>
    <row r="4431" spans="1:2" x14ac:dyDescent="0.25">
      <c r="A4431" s="8">
        <v>43285.583333333336</v>
      </c>
      <c r="B4431" s="9">
        <v>89</v>
      </c>
    </row>
    <row r="4432" spans="1:2" x14ac:dyDescent="0.25">
      <c r="A4432" s="8">
        <v>43285.625</v>
      </c>
      <c r="B4432" s="9">
        <v>88</v>
      </c>
    </row>
    <row r="4433" spans="1:2" x14ac:dyDescent="0.25">
      <c r="A4433" s="8">
        <v>43285.666666666664</v>
      </c>
      <c r="B4433" s="9">
        <v>84</v>
      </c>
    </row>
    <row r="4434" spans="1:2" x14ac:dyDescent="0.25">
      <c r="A4434" s="8">
        <v>43285.708333333336</v>
      </c>
      <c r="B4434" s="9">
        <v>86</v>
      </c>
    </row>
    <row r="4435" spans="1:2" x14ac:dyDescent="0.25">
      <c r="A4435" s="8">
        <v>43285.75</v>
      </c>
      <c r="B4435" s="9">
        <v>84</v>
      </c>
    </row>
    <row r="4436" spans="1:2" x14ac:dyDescent="0.25">
      <c r="A4436" s="8">
        <v>43285.791666666664</v>
      </c>
      <c r="B4436" s="9">
        <v>82</v>
      </c>
    </row>
    <row r="4437" spans="1:2" x14ac:dyDescent="0.25">
      <c r="A4437" s="8">
        <v>43285.833333333336</v>
      </c>
      <c r="B4437" s="9">
        <v>82</v>
      </c>
    </row>
    <row r="4438" spans="1:2" x14ac:dyDescent="0.25">
      <c r="A4438" s="8">
        <v>43285.875</v>
      </c>
      <c r="B4438" s="9">
        <v>82</v>
      </c>
    </row>
    <row r="4439" spans="1:2" x14ac:dyDescent="0.25">
      <c r="A4439" s="8">
        <v>43285.916666666664</v>
      </c>
      <c r="B4439" s="9">
        <v>81</v>
      </c>
    </row>
    <row r="4440" spans="1:2" x14ac:dyDescent="0.25">
      <c r="A4440" s="8">
        <v>43285.958333333336</v>
      </c>
      <c r="B4440" s="9">
        <v>80</v>
      </c>
    </row>
    <row r="4441" spans="1:2" x14ac:dyDescent="0.25">
      <c r="A4441" s="8">
        <v>43286</v>
      </c>
      <c r="B4441" s="9">
        <v>81</v>
      </c>
    </row>
    <row r="4442" spans="1:2" x14ac:dyDescent="0.25">
      <c r="A4442" s="8">
        <v>43286.041666666664</v>
      </c>
      <c r="B4442" s="9">
        <v>79</v>
      </c>
    </row>
    <row r="4443" spans="1:2" x14ac:dyDescent="0.25">
      <c r="A4443" s="8">
        <v>43286.083333333336</v>
      </c>
      <c r="B4443" s="9">
        <v>79</v>
      </c>
    </row>
    <row r="4444" spans="1:2" x14ac:dyDescent="0.25">
      <c r="A4444" s="8">
        <v>43286.125</v>
      </c>
      <c r="B4444" s="9">
        <v>79</v>
      </c>
    </row>
    <row r="4445" spans="1:2" x14ac:dyDescent="0.25">
      <c r="A4445" s="8">
        <v>43286.166666666664</v>
      </c>
      <c r="B4445" s="9">
        <v>79</v>
      </c>
    </row>
    <row r="4446" spans="1:2" x14ac:dyDescent="0.25">
      <c r="A4446" s="8">
        <v>43286.208333333336</v>
      </c>
      <c r="B4446" s="9">
        <v>79</v>
      </c>
    </row>
    <row r="4447" spans="1:2" x14ac:dyDescent="0.25">
      <c r="A4447" s="8">
        <v>43286.25</v>
      </c>
      <c r="B4447" s="9">
        <v>79</v>
      </c>
    </row>
    <row r="4448" spans="1:2" x14ac:dyDescent="0.25">
      <c r="A4448" s="8">
        <v>43286.291666666664</v>
      </c>
      <c r="B4448" s="9">
        <v>79</v>
      </c>
    </row>
    <row r="4449" spans="1:2" x14ac:dyDescent="0.25">
      <c r="A4449" s="8">
        <v>43286.333333333336</v>
      </c>
      <c r="B4449" s="9">
        <v>80</v>
      </c>
    </row>
    <row r="4450" spans="1:2" x14ac:dyDescent="0.25">
      <c r="A4450" s="8">
        <v>43286.375</v>
      </c>
      <c r="B4450" s="9">
        <v>82</v>
      </c>
    </row>
    <row r="4451" spans="1:2" x14ac:dyDescent="0.25">
      <c r="A4451" s="8">
        <v>43286.416666666664</v>
      </c>
      <c r="B4451" s="9">
        <v>82</v>
      </c>
    </row>
    <row r="4452" spans="1:2" x14ac:dyDescent="0.25">
      <c r="A4452" s="8">
        <v>43286.458333333336</v>
      </c>
      <c r="B4452" s="9">
        <v>86</v>
      </c>
    </row>
    <row r="4453" spans="1:2" x14ac:dyDescent="0.25">
      <c r="A4453" s="8">
        <v>43286.5</v>
      </c>
      <c r="B4453" s="9">
        <v>88</v>
      </c>
    </row>
    <row r="4454" spans="1:2" x14ac:dyDescent="0.25">
      <c r="A4454" s="8">
        <v>43286.541666666664</v>
      </c>
      <c r="B4454" s="9">
        <v>90</v>
      </c>
    </row>
    <row r="4455" spans="1:2" x14ac:dyDescent="0.25">
      <c r="A4455" s="8">
        <v>43286.583333333336</v>
      </c>
      <c r="B4455" s="9">
        <v>89</v>
      </c>
    </row>
    <row r="4456" spans="1:2" x14ac:dyDescent="0.25">
      <c r="A4456" s="8">
        <v>43286.625</v>
      </c>
      <c r="B4456" s="9">
        <v>88</v>
      </c>
    </row>
    <row r="4457" spans="1:2" x14ac:dyDescent="0.25">
      <c r="A4457" s="8">
        <v>43286.666666666664</v>
      </c>
      <c r="B4457" s="9">
        <v>88</v>
      </c>
    </row>
    <row r="4458" spans="1:2" x14ac:dyDescent="0.25">
      <c r="A4458" s="8">
        <v>43286.708333333336</v>
      </c>
      <c r="B4458" s="9">
        <v>88</v>
      </c>
    </row>
    <row r="4459" spans="1:2" x14ac:dyDescent="0.25">
      <c r="A4459" s="8">
        <v>43286.75</v>
      </c>
      <c r="B4459" s="9">
        <v>88</v>
      </c>
    </row>
    <row r="4460" spans="1:2" x14ac:dyDescent="0.25">
      <c r="A4460" s="8">
        <v>43286.791666666664</v>
      </c>
      <c r="B4460" s="9">
        <v>84</v>
      </c>
    </row>
    <row r="4461" spans="1:2" x14ac:dyDescent="0.25">
      <c r="A4461" s="8">
        <v>43286.833333333336</v>
      </c>
      <c r="B4461" s="9">
        <v>84</v>
      </c>
    </row>
    <row r="4462" spans="1:2" x14ac:dyDescent="0.25">
      <c r="A4462" s="8">
        <v>43286.875</v>
      </c>
      <c r="B4462" s="9">
        <v>82</v>
      </c>
    </row>
    <row r="4463" spans="1:2" x14ac:dyDescent="0.25">
      <c r="A4463" s="8">
        <v>43286.916666666664</v>
      </c>
      <c r="B4463" s="9">
        <v>82</v>
      </c>
    </row>
    <row r="4464" spans="1:2" x14ac:dyDescent="0.25">
      <c r="A4464" s="8">
        <v>43286.958333333336</v>
      </c>
      <c r="B4464" s="9">
        <v>83</v>
      </c>
    </row>
    <row r="4465" spans="1:2" x14ac:dyDescent="0.25">
      <c r="A4465" s="8">
        <v>43287</v>
      </c>
      <c r="B4465" s="9">
        <v>82</v>
      </c>
    </row>
    <row r="4466" spans="1:2" x14ac:dyDescent="0.25">
      <c r="A4466" s="8">
        <v>43287.041666666664</v>
      </c>
      <c r="B4466" s="9">
        <v>81</v>
      </c>
    </row>
    <row r="4467" spans="1:2" x14ac:dyDescent="0.25">
      <c r="A4467" s="8">
        <v>43287.083333333336</v>
      </c>
      <c r="B4467" s="9">
        <v>80</v>
      </c>
    </row>
    <row r="4468" spans="1:2" x14ac:dyDescent="0.25">
      <c r="A4468" s="8">
        <v>43287.125</v>
      </c>
      <c r="B4468" s="9">
        <v>81</v>
      </c>
    </row>
    <row r="4469" spans="1:2" x14ac:dyDescent="0.25">
      <c r="A4469" s="8">
        <v>43287.166666666664</v>
      </c>
      <c r="B4469" s="9">
        <v>81</v>
      </c>
    </row>
    <row r="4470" spans="1:2" x14ac:dyDescent="0.25">
      <c r="A4470" s="8">
        <v>43287.208333333336</v>
      </c>
      <c r="B4470" s="9">
        <v>81</v>
      </c>
    </row>
    <row r="4471" spans="1:2" x14ac:dyDescent="0.25">
      <c r="A4471" s="8">
        <v>43287.25</v>
      </c>
      <c r="B4471" s="9">
        <v>81</v>
      </c>
    </row>
    <row r="4472" spans="1:2" x14ac:dyDescent="0.25">
      <c r="A4472" s="8">
        <v>43287.291666666664</v>
      </c>
      <c r="B4472" s="9">
        <v>81</v>
      </c>
    </row>
    <row r="4473" spans="1:2" x14ac:dyDescent="0.25">
      <c r="A4473" s="8">
        <v>43287.333333333336</v>
      </c>
      <c r="B4473" s="9">
        <v>79</v>
      </c>
    </row>
    <row r="4474" spans="1:2" x14ac:dyDescent="0.25">
      <c r="A4474" s="8">
        <v>43287.375</v>
      </c>
      <c r="B4474" s="9">
        <v>77</v>
      </c>
    </row>
    <row r="4475" spans="1:2" x14ac:dyDescent="0.25">
      <c r="A4475" s="8">
        <v>43287.416666666664</v>
      </c>
      <c r="B4475" s="9">
        <v>77</v>
      </c>
    </row>
    <row r="4476" spans="1:2" x14ac:dyDescent="0.25">
      <c r="A4476" s="8">
        <v>43287.458333333336</v>
      </c>
      <c r="B4476" s="9">
        <v>79</v>
      </c>
    </row>
    <row r="4477" spans="1:2" x14ac:dyDescent="0.25">
      <c r="A4477" s="8">
        <v>43287.5</v>
      </c>
      <c r="B4477" s="9">
        <v>81</v>
      </c>
    </row>
    <row r="4478" spans="1:2" x14ac:dyDescent="0.25">
      <c r="A4478" s="8">
        <v>43287.541666666664</v>
      </c>
      <c r="B4478" s="9">
        <v>81</v>
      </c>
    </row>
    <row r="4479" spans="1:2" x14ac:dyDescent="0.25">
      <c r="A4479" s="8">
        <v>43287.583333333336</v>
      </c>
      <c r="B4479" s="9">
        <v>82</v>
      </c>
    </row>
    <row r="4480" spans="1:2" x14ac:dyDescent="0.25">
      <c r="A4480" s="8">
        <v>43287.625</v>
      </c>
      <c r="B4480" s="9">
        <v>81</v>
      </c>
    </row>
    <row r="4481" spans="1:2" x14ac:dyDescent="0.25">
      <c r="A4481" s="8">
        <v>43287.666666666664</v>
      </c>
      <c r="B4481" s="9">
        <v>81</v>
      </c>
    </row>
    <row r="4482" spans="1:2" x14ac:dyDescent="0.25">
      <c r="A4482" s="8">
        <v>43287.708333333336</v>
      </c>
      <c r="B4482" s="9">
        <v>81</v>
      </c>
    </row>
    <row r="4483" spans="1:2" x14ac:dyDescent="0.25">
      <c r="A4483" s="8">
        <v>43287.75</v>
      </c>
      <c r="B4483" s="9">
        <v>82</v>
      </c>
    </row>
    <row r="4484" spans="1:2" x14ac:dyDescent="0.25">
      <c r="A4484" s="8">
        <v>43287.791666666664</v>
      </c>
      <c r="B4484" s="9">
        <v>82</v>
      </c>
    </row>
    <row r="4485" spans="1:2" x14ac:dyDescent="0.25">
      <c r="A4485" s="8">
        <v>43287.833333333336</v>
      </c>
      <c r="B4485" s="9">
        <v>80</v>
      </c>
    </row>
    <row r="4486" spans="1:2" x14ac:dyDescent="0.25">
      <c r="A4486" s="8">
        <v>43287.875</v>
      </c>
      <c r="B4486" s="9">
        <v>79</v>
      </c>
    </row>
    <row r="4487" spans="1:2" x14ac:dyDescent="0.25">
      <c r="A4487" s="8">
        <v>43287.916666666664</v>
      </c>
      <c r="B4487" s="9">
        <v>75</v>
      </c>
    </row>
    <row r="4488" spans="1:2" x14ac:dyDescent="0.25">
      <c r="A4488" s="8">
        <v>43287.958333333336</v>
      </c>
      <c r="B4488" s="9">
        <v>75</v>
      </c>
    </row>
    <row r="4489" spans="1:2" x14ac:dyDescent="0.25">
      <c r="A4489" s="8">
        <v>43288</v>
      </c>
      <c r="B4489" s="9">
        <v>73</v>
      </c>
    </row>
    <row r="4490" spans="1:2" x14ac:dyDescent="0.25">
      <c r="A4490" s="8">
        <v>43288.041666666664</v>
      </c>
      <c r="B4490" s="9">
        <v>71</v>
      </c>
    </row>
    <row r="4491" spans="1:2" x14ac:dyDescent="0.25">
      <c r="A4491" s="8">
        <v>43288.083333333336</v>
      </c>
      <c r="B4491" s="9">
        <v>69</v>
      </c>
    </row>
    <row r="4492" spans="1:2" x14ac:dyDescent="0.25">
      <c r="A4492" s="8">
        <v>43288.125</v>
      </c>
      <c r="B4492" s="9">
        <v>66</v>
      </c>
    </row>
    <row r="4493" spans="1:2" x14ac:dyDescent="0.25">
      <c r="A4493" s="8">
        <v>43288.166666666664</v>
      </c>
      <c r="B4493" s="9">
        <v>66</v>
      </c>
    </row>
    <row r="4494" spans="1:2" x14ac:dyDescent="0.25">
      <c r="A4494" s="8">
        <v>43288.208333333336</v>
      </c>
      <c r="B4494" s="9">
        <v>65</v>
      </c>
    </row>
    <row r="4495" spans="1:2" x14ac:dyDescent="0.25">
      <c r="A4495" s="8">
        <v>43288.25</v>
      </c>
      <c r="B4495" s="9">
        <v>64</v>
      </c>
    </row>
    <row r="4496" spans="1:2" x14ac:dyDescent="0.25">
      <c r="A4496" s="8">
        <v>43288.291666666664</v>
      </c>
      <c r="B4496" s="9">
        <v>64</v>
      </c>
    </row>
    <row r="4497" spans="1:2" x14ac:dyDescent="0.25">
      <c r="A4497" s="8">
        <v>43288.333333333336</v>
      </c>
      <c r="B4497" s="9">
        <v>66</v>
      </c>
    </row>
    <row r="4498" spans="1:2" x14ac:dyDescent="0.25">
      <c r="A4498" s="8">
        <v>43288.375</v>
      </c>
      <c r="B4498" s="9">
        <v>68</v>
      </c>
    </row>
    <row r="4499" spans="1:2" x14ac:dyDescent="0.25">
      <c r="A4499" s="8">
        <v>43288.416666666664</v>
      </c>
      <c r="B4499" s="9">
        <v>70</v>
      </c>
    </row>
    <row r="4500" spans="1:2" x14ac:dyDescent="0.25">
      <c r="A4500" s="8">
        <v>43288.458333333336</v>
      </c>
      <c r="B4500" s="9">
        <v>71</v>
      </c>
    </row>
    <row r="4501" spans="1:2" x14ac:dyDescent="0.25">
      <c r="A4501" s="8">
        <v>43288.5</v>
      </c>
      <c r="B4501" s="9">
        <v>72</v>
      </c>
    </row>
    <row r="4502" spans="1:2" x14ac:dyDescent="0.25">
      <c r="A4502" s="8">
        <v>43288.541666666664</v>
      </c>
      <c r="B4502" s="9">
        <v>73</v>
      </c>
    </row>
    <row r="4503" spans="1:2" x14ac:dyDescent="0.25">
      <c r="A4503" s="8">
        <v>43288.583333333336</v>
      </c>
      <c r="B4503" s="9">
        <v>75</v>
      </c>
    </row>
    <row r="4504" spans="1:2" x14ac:dyDescent="0.25">
      <c r="A4504" s="8">
        <v>43288.625</v>
      </c>
      <c r="B4504" s="9">
        <v>77</v>
      </c>
    </row>
    <row r="4505" spans="1:2" x14ac:dyDescent="0.25">
      <c r="A4505" s="8">
        <v>43288.666666666664</v>
      </c>
      <c r="B4505" s="9">
        <v>75</v>
      </c>
    </row>
    <row r="4506" spans="1:2" x14ac:dyDescent="0.25">
      <c r="A4506" s="8">
        <v>43288.708333333336</v>
      </c>
      <c r="B4506" s="9">
        <v>75</v>
      </c>
    </row>
    <row r="4507" spans="1:2" x14ac:dyDescent="0.25">
      <c r="A4507" s="8">
        <v>43288.75</v>
      </c>
      <c r="B4507" s="9">
        <v>73</v>
      </c>
    </row>
    <row r="4508" spans="1:2" x14ac:dyDescent="0.25">
      <c r="A4508" s="8">
        <v>43288.791666666664</v>
      </c>
      <c r="B4508" s="9">
        <v>72</v>
      </c>
    </row>
    <row r="4509" spans="1:2" x14ac:dyDescent="0.25">
      <c r="A4509" s="8">
        <v>43288.833333333336</v>
      </c>
      <c r="B4509" s="9">
        <v>71</v>
      </c>
    </row>
    <row r="4510" spans="1:2" x14ac:dyDescent="0.25">
      <c r="A4510" s="8">
        <v>43288.875</v>
      </c>
      <c r="B4510" s="9">
        <v>70</v>
      </c>
    </row>
    <row r="4511" spans="1:2" x14ac:dyDescent="0.25">
      <c r="A4511" s="8">
        <v>43288.916666666664</v>
      </c>
      <c r="B4511" s="9">
        <v>70</v>
      </c>
    </row>
    <row r="4512" spans="1:2" x14ac:dyDescent="0.25">
      <c r="A4512" s="8">
        <v>43288.958333333336</v>
      </c>
      <c r="B4512" s="9">
        <v>68</v>
      </c>
    </row>
    <row r="4513" spans="1:2" x14ac:dyDescent="0.25">
      <c r="A4513" s="8">
        <v>43289</v>
      </c>
      <c r="B4513" s="9">
        <v>68</v>
      </c>
    </row>
    <row r="4514" spans="1:2" x14ac:dyDescent="0.25">
      <c r="A4514" s="8">
        <v>43289.041666666664</v>
      </c>
      <c r="B4514" s="9">
        <v>68</v>
      </c>
    </row>
    <row r="4515" spans="1:2" x14ac:dyDescent="0.25">
      <c r="A4515" s="8">
        <v>43289.083333333336</v>
      </c>
      <c r="B4515" s="9">
        <v>68</v>
      </c>
    </row>
    <row r="4516" spans="1:2" x14ac:dyDescent="0.25">
      <c r="A4516" s="8">
        <v>43289.125</v>
      </c>
      <c r="B4516" s="9">
        <v>68</v>
      </c>
    </row>
    <row r="4517" spans="1:2" x14ac:dyDescent="0.25">
      <c r="A4517" s="8">
        <v>43289.166666666664</v>
      </c>
      <c r="B4517" s="9">
        <v>66</v>
      </c>
    </row>
    <row r="4518" spans="1:2" x14ac:dyDescent="0.25">
      <c r="A4518" s="8">
        <v>43289.208333333336</v>
      </c>
      <c r="B4518" s="9">
        <v>67</v>
      </c>
    </row>
    <row r="4519" spans="1:2" x14ac:dyDescent="0.25">
      <c r="A4519" s="8">
        <v>43289.25</v>
      </c>
      <c r="B4519" s="9">
        <v>68</v>
      </c>
    </row>
    <row r="4520" spans="1:2" x14ac:dyDescent="0.25">
      <c r="A4520" s="8">
        <v>43289.291666666664</v>
      </c>
      <c r="B4520" s="9">
        <v>70</v>
      </c>
    </row>
    <row r="4521" spans="1:2" x14ac:dyDescent="0.25">
      <c r="A4521" s="8">
        <v>43289.333333333336</v>
      </c>
      <c r="B4521" s="9">
        <v>70</v>
      </c>
    </row>
    <row r="4522" spans="1:2" x14ac:dyDescent="0.25">
      <c r="A4522" s="8">
        <v>43289.375</v>
      </c>
      <c r="B4522" s="9">
        <v>72</v>
      </c>
    </row>
    <row r="4523" spans="1:2" x14ac:dyDescent="0.25">
      <c r="A4523" s="8">
        <v>43289.416666666664</v>
      </c>
      <c r="B4523" s="9">
        <v>73</v>
      </c>
    </row>
    <row r="4524" spans="1:2" x14ac:dyDescent="0.25">
      <c r="A4524" s="8">
        <v>43289.458333333336</v>
      </c>
      <c r="B4524" s="9">
        <v>76</v>
      </c>
    </row>
    <row r="4525" spans="1:2" x14ac:dyDescent="0.25">
      <c r="A4525" s="8">
        <v>43289.5</v>
      </c>
      <c r="B4525" s="9">
        <v>79</v>
      </c>
    </row>
    <row r="4526" spans="1:2" x14ac:dyDescent="0.25">
      <c r="A4526" s="8">
        <v>43289.541666666664</v>
      </c>
      <c r="B4526" s="9">
        <v>81</v>
      </c>
    </row>
    <row r="4527" spans="1:2" x14ac:dyDescent="0.25">
      <c r="A4527" s="8">
        <v>43289.583333333336</v>
      </c>
      <c r="B4527" s="9">
        <v>82</v>
      </c>
    </row>
    <row r="4528" spans="1:2" x14ac:dyDescent="0.25">
      <c r="A4528" s="8">
        <v>43289.625</v>
      </c>
      <c r="B4528" s="9">
        <v>82</v>
      </c>
    </row>
    <row r="4529" spans="1:2" x14ac:dyDescent="0.25">
      <c r="A4529" s="8">
        <v>43289.666666666664</v>
      </c>
      <c r="B4529" s="9">
        <v>82</v>
      </c>
    </row>
    <row r="4530" spans="1:2" x14ac:dyDescent="0.25">
      <c r="A4530" s="8">
        <v>43289.708333333336</v>
      </c>
      <c r="B4530" s="9">
        <v>80</v>
      </c>
    </row>
    <row r="4531" spans="1:2" x14ac:dyDescent="0.25">
      <c r="A4531" s="8">
        <v>43289.75</v>
      </c>
      <c r="B4531" s="9">
        <v>79</v>
      </c>
    </row>
    <row r="4532" spans="1:2" x14ac:dyDescent="0.25">
      <c r="A4532" s="8">
        <v>43289.791666666664</v>
      </c>
      <c r="B4532" s="9">
        <v>79</v>
      </c>
    </row>
    <row r="4533" spans="1:2" x14ac:dyDescent="0.25">
      <c r="A4533" s="8">
        <v>43289.833333333336</v>
      </c>
      <c r="B4533" s="9">
        <v>76</v>
      </c>
    </row>
    <row r="4534" spans="1:2" x14ac:dyDescent="0.25">
      <c r="A4534" s="8">
        <v>43289.875</v>
      </c>
      <c r="B4534" s="9">
        <v>74</v>
      </c>
    </row>
    <row r="4535" spans="1:2" x14ac:dyDescent="0.25">
      <c r="A4535" s="8">
        <v>43289.916666666664</v>
      </c>
      <c r="B4535" s="9">
        <v>73</v>
      </c>
    </row>
    <row r="4536" spans="1:2" x14ac:dyDescent="0.25">
      <c r="A4536" s="8">
        <v>43289.958333333336</v>
      </c>
      <c r="B4536" s="9">
        <v>73</v>
      </c>
    </row>
    <row r="4537" spans="1:2" x14ac:dyDescent="0.25">
      <c r="A4537" s="8">
        <v>43290</v>
      </c>
      <c r="B4537" s="9">
        <v>72</v>
      </c>
    </row>
    <row r="4538" spans="1:2" x14ac:dyDescent="0.25">
      <c r="A4538" s="8">
        <v>43290.041666666664</v>
      </c>
      <c r="B4538" s="9">
        <v>72</v>
      </c>
    </row>
    <row r="4539" spans="1:2" x14ac:dyDescent="0.25">
      <c r="A4539" s="8">
        <v>43290.083333333336</v>
      </c>
      <c r="B4539" s="9">
        <v>71</v>
      </c>
    </row>
    <row r="4540" spans="1:2" x14ac:dyDescent="0.25">
      <c r="A4540" s="8">
        <v>43290.125</v>
      </c>
      <c r="B4540" s="9">
        <v>71</v>
      </c>
    </row>
    <row r="4541" spans="1:2" x14ac:dyDescent="0.25">
      <c r="A4541" s="8">
        <v>43290.166666666664</v>
      </c>
      <c r="B4541" s="9">
        <v>70</v>
      </c>
    </row>
    <row r="4542" spans="1:2" x14ac:dyDescent="0.25">
      <c r="A4542" s="8">
        <v>43290.208333333336</v>
      </c>
      <c r="B4542" s="9">
        <v>70</v>
      </c>
    </row>
    <row r="4543" spans="1:2" x14ac:dyDescent="0.25">
      <c r="A4543" s="8">
        <v>43290.25</v>
      </c>
      <c r="B4543" s="9">
        <v>70</v>
      </c>
    </row>
    <row r="4544" spans="1:2" x14ac:dyDescent="0.25">
      <c r="A4544" s="8">
        <v>43290.291666666664</v>
      </c>
      <c r="B4544" s="9">
        <v>72</v>
      </c>
    </row>
    <row r="4545" spans="1:2" x14ac:dyDescent="0.25">
      <c r="A4545" s="8">
        <v>43290.333333333336</v>
      </c>
      <c r="B4545" s="9">
        <v>75</v>
      </c>
    </row>
    <row r="4546" spans="1:2" x14ac:dyDescent="0.25">
      <c r="A4546" s="8">
        <v>43290.375</v>
      </c>
      <c r="B4546" s="9">
        <v>77</v>
      </c>
    </row>
    <row r="4547" spans="1:2" x14ac:dyDescent="0.25">
      <c r="A4547" s="8">
        <v>43290.416666666664</v>
      </c>
      <c r="B4547" s="9">
        <v>80</v>
      </c>
    </row>
    <row r="4548" spans="1:2" x14ac:dyDescent="0.25">
      <c r="A4548" s="8">
        <v>43290.458333333336</v>
      </c>
      <c r="B4548" s="9">
        <v>83</v>
      </c>
    </row>
    <row r="4549" spans="1:2" x14ac:dyDescent="0.25">
      <c r="A4549" s="8">
        <v>43290.5</v>
      </c>
      <c r="B4549" s="9">
        <v>85</v>
      </c>
    </row>
    <row r="4550" spans="1:2" x14ac:dyDescent="0.25">
      <c r="A4550" s="8">
        <v>43290.541666666664</v>
      </c>
      <c r="B4550" s="9">
        <v>87</v>
      </c>
    </row>
    <row r="4551" spans="1:2" x14ac:dyDescent="0.25">
      <c r="A4551" s="8">
        <v>43290.583333333336</v>
      </c>
      <c r="B4551" s="9">
        <v>89</v>
      </c>
    </row>
    <row r="4552" spans="1:2" x14ac:dyDescent="0.25">
      <c r="A4552" s="8">
        <v>43290.625</v>
      </c>
      <c r="B4552" s="9">
        <v>88</v>
      </c>
    </row>
    <row r="4553" spans="1:2" x14ac:dyDescent="0.25">
      <c r="A4553" s="8">
        <v>43290.666666666664</v>
      </c>
      <c r="B4553" s="9">
        <v>88</v>
      </c>
    </row>
    <row r="4554" spans="1:2" x14ac:dyDescent="0.25">
      <c r="A4554" s="8">
        <v>43290.708333333336</v>
      </c>
      <c r="B4554" s="9">
        <v>85</v>
      </c>
    </row>
    <row r="4555" spans="1:2" x14ac:dyDescent="0.25">
      <c r="A4555" s="8">
        <v>43290.75</v>
      </c>
      <c r="B4555" s="9">
        <v>84</v>
      </c>
    </row>
    <row r="4556" spans="1:2" x14ac:dyDescent="0.25">
      <c r="A4556" s="8">
        <v>43290.791666666664</v>
      </c>
      <c r="B4556" s="9">
        <v>80</v>
      </c>
    </row>
    <row r="4557" spans="1:2" x14ac:dyDescent="0.25">
      <c r="A4557" s="8">
        <v>43290.833333333336</v>
      </c>
      <c r="B4557" s="9">
        <v>80</v>
      </c>
    </row>
    <row r="4558" spans="1:2" x14ac:dyDescent="0.25">
      <c r="A4558" s="8">
        <v>43290.875</v>
      </c>
      <c r="B4558" s="9">
        <v>79</v>
      </c>
    </row>
    <row r="4559" spans="1:2" x14ac:dyDescent="0.25">
      <c r="A4559" s="8">
        <v>43290.916666666664</v>
      </c>
      <c r="B4559" s="9">
        <v>79</v>
      </c>
    </row>
    <row r="4560" spans="1:2" x14ac:dyDescent="0.25">
      <c r="A4560" s="8">
        <v>43290.958333333336</v>
      </c>
      <c r="B4560" s="9">
        <v>78</v>
      </c>
    </row>
    <row r="4561" spans="1:2" x14ac:dyDescent="0.25">
      <c r="A4561" s="8">
        <v>43291</v>
      </c>
      <c r="B4561" s="9">
        <v>77</v>
      </c>
    </row>
    <row r="4562" spans="1:2" x14ac:dyDescent="0.25">
      <c r="A4562" s="8">
        <v>43291.041666666664</v>
      </c>
      <c r="B4562" s="9">
        <v>76</v>
      </c>
    </row>
    <row r="4563" spans="1:2" x14ac:dyDescent="0.25">
      <c r="A4563" s="8">
        <v>43291.083333333336</v>
      </c>
      <c r="B4563" s="9">
        <v>75</v>
      </c>
    </row>
    <row r="4564" spans="1:2" x14ac:dyDescent="0.25">
      <c r="A4564" s="8">
        <v>43291.125</v>
      </c>
      <c r="B4564" s="9">
        <v>76</v>
      </c>
    </row>
    <row r="4565" spans="1:2" x14ac:dyDescent="0.25">
      <c r="A4565" s="8">
        <v>43291.166666666664</v>
      </c>
      <c r="B4565" s="9">
        <v>75</v>
      </c>
    </row>
    <row r="4566" spans="1:2" x14ac:dyDescent="0.25">
      <c r="A4566" s="8">
        <v>43291.208333333336</v>
      </c>
      <c r="B4566" s="9">
        <v>75</v>
      </c>
    </row>
    <row r="4567" spans="1:2" x14ac:dyDescent="0.25">
      <c r="A4567" s="8">
        <v>43291.25</v>
      </c>
      <c r="B4567" s="9">
        <v>74</v>
      </c>
    </row>
    <row r="4568" spans="1:2" x14ac:dyDescent="0.25">
      <c r="A4568" s="8">
        <v>43291.291666666664</v>
      </c>
      <c r="B4568" s="9">
        <v>76</v>
      </c>
    </row>
    <row r="4569" spans="1:2" x14ac:dyDescent="0.25">
      <c r="A4569" s="8">
        <v>43291.333333333336</v>
      </c>
      <c r="B4569" s="9">
        <v>78</v>
      </c>
    </row>
    <row r="4570" spans="1:2" x14ac:dyDescent="0.25">
      <c r="A4570" s="8">
        <v>43291.375</v>
      </c>
      <c r="B4570" s="9">
        <v>80</v>
      </c>
    </row>
    <row r="4571" spans="1:2" x14ac:dyDescent="0.25">
      <c r="A4571" s="8">
        <v>43291.416666666664</v>
      </c>
      <c r="B4571" s="9">
        <v>84</v>
      </c>
    </row>
    <row r="4572" spans="1:2" x14ac:dyDescent="0.25">
      <c r="A4572" s="8">
        <v>43291.458333333336</v>
      </c>
      <c r="B4572" s="9">
        <v>87</v>
      </c>
    </row>
    <row r="4573" spans="1:2" x14ac:dyDescent="0.25">
      <c r="A4573" s="8">
        <v>43291.5</v>
      </c>
      <c r="B4573" s="9">
        <v>92</v>
      </c>
    </row>
    <row r="4574" spans="1:2" x14ac:dyDescent="0.25">
      <c r="A4574" s="8">
        <v>43291.541666666664</v>
      </c>
      <c r="B4574" s="9">
        <v>92</v>
      </c>
    </row>
    <row r="4575" spans="1:2" x14ac:dyDescent="0.25">
      <c r="A4575" s="8">
        <v>43291.583333333336</v>
      </c>
      <c r="B4575" s="9">
        <v>93</v>
      </c>
    </row>
    <row r="4576" spans="1:2" x14ac:dyDescent="0.25">
      <c r="A4576" s="8">
        <v>43291.625</v>
      </c>
      <c r="B4576" s="9">
        <v>94</v>
      </c>
    </row>
    <row r="4577" spans="1:2" x14ac:dyDescent="0.25">
      <c r="A4577" s="8">
        <v>43291.666666666664</v>
      </c>
      <c r="B4577" s="9">
        <v>95</v>
      </c>
    </row>
    <row r="4578" spans="1:2" x14ac:dyDescent="0.25">
      <c r="A4578" s="8">
        <v>43291.708333333336</v>
      </c>
      <c r="B4578" s="9">
        <v>94</v>
      </c>
    </row>
    <row r="4579" spans="1:2" x14ac:dyDescent="0.25">
      <c r="A4579" s="8">
        <v>43291.75</v>
      </c>
      <c r="B4579" s="9">
        <v>95</v>
      </c>
    </row>
    <row r="4580" spans="1:2" x14ac:dyDescent="0.25">
      <c r="A4580" s="8">
        <v>43291.791666666664</v>
      </c>
      <c r="B4580" s="9">
        <v>90</v>
      </c>
    </row>
    <row r="4581" spans="1:2" x14ac:dyDescent="0.25">
      <c r="A4581" s="8">
        <v>43291.833333333336</v>
      </c>
      <c r="B4581" s="9">
        <v>87</v>
      </c>
    </row>
    <row r="4582" spans="1:2" x14ac:dyDescent="0.25">
      <c r="A4582" s="8">
        <v>43291.875</v>
      </c>
      <c r="B4582" s="9">
        <v>84</v>
      </c>
    </row>
    <row r="4583" spans="1:2" x14ac:dyDescent="0.25">
      <c r="A4583" s="8">
        <v>43291.916666666664</v>
      </c>
      <c r="B4583" s="9">
        <v>82</v>
      </c>
    </row>
    <row r="4584" spans="1:2" x14ac:dyDescent="0.25">
      <c r="A4584" s="8">
        <v>43291.958333333336</v>
      </c>
      <c r="B4584" s="9">
        <v>82</v>
      </c>
    </row>
    <row r="4585" spans="1:2" x14ac:dyDescent="0.25">
      <c r="A4585" s="8">
        <v>43292</v>
      </c>
      <c r="B4585" s="9">
        <v>80</v>
      </c>
    </row>
    <row r="4586" spans="1:2" x14ac:dyDescent="0.25">
      <c r="A4586" s="8">
        <v>43292.041666666664</v>
      </c>
      <c r="B4586" s="9">
        <v>82</v>
      </c>
    </row>
    <row r="4587" spans="1:2" x14ac:dyDescent="0.25">
      <c r="A4587" s="8">
        <v>43292.083333333336</v>
      </c>
      <c r="B4587" s="9">
        <v>81</v>
      </c>
    </row>
    <row r="4588" spans="1:2" x14ac:dyDescent="0.25">
      <c r="A4588" s="8">
        <v>43292.125</v>
      </c>
      <c r="B4588" s="9">
        <v>80</v>
      </c>
    </row>
    <row r="4589" spans="1:2" x14ac:dyDescent="0.25">
      <c r="A4589" s="8">
        <v>43292.166666666664</v>
      </c>
      <c r="B4589" s="9">
        <v>80</v>
      </c>
    </row>
    <row r="4590" spans="1:2" x14ac:dyDescent="0.25">
      <c r="A4590" s="8">
        <v>43292.208333333336</v>
      </c>
      <c r="B4590" s="9">
        <v>78</v>
      </c>
    </row>
    <row r="4591" spans="1:2" x14ac:dyDescent="0.25">
      <c r="A4591" s="8">
        <v>43292.25</v>
      </c>
      <c r="B4591" s="9">
        <v>77</v>
      </c>
    </row>
    <row r="4592" spans="1:2" x14ac:dyDescent="0.25">
      <c r="A4592" s="8">
        <v>43292.291666666664</v>
      </c>
      <c r="B4592" s="9">
        <v>77</v>
      </c>
    </row>
    <row r="4593" spans="1:2" x14ac:dyDescent="0.25">
      <c r="A4593" s="8">
        <v>43292.333333333336</v>
      </c>
      <c r="B4593" s="9">
        <v>77</v>
      </c>
    </row>
    <row r="4594" spans="1:2" x14ac:dyDescent="0.25">
      <c r="A4594" s="8">
        <v>43292.375</v>
      </c>
      <c r="B4594" s="9">
        <v>78</v>
      </c>
    </row>
    <row r="4595" spans="1:2" x14ac:dyDescent="0.25">
      <c r="A4595" s="8">
        <v>43292.416666666664</v>
      </c>
      <c r="B4595" s="9">
        <v>81</v>
      </c>
    </row>
    <row r="4596" spans="1:2" x14ac:dyDescent="0.25">
      <c r="A4596" s="8">
        <v>43292.458333333336</v>
      </c>
      <c r="B4596" s="9">
        <v>83</v>
      </c>
    </row>
    <row r="4597" spans="1:2" x14ac:dyDescent="0.25">
      <c r="A4597" s="8">
        <v>43292.5</v>
      </c>
      <c r="B4597" s="9">
        <v>83</v>
      </c>
    </row>
    <row r="4598" spans="1:2" x14ac:dyDescent="0.25">
      <c r="A4598" s="8">
        <v>43292.541666666664</v>
      </c>
      <c r="B4598" s="9">
        <v>84</v>
      </c>
    </row>
    <row r="4599" spans="1:2" x14ac:dyDescent="0.25">
      <c r="A4599" s="8">
        <v>43292.583333333336</v>
      </c>
      <c r="B4599" s="9">
        <v>83</v>
      </c>
    </row>
    <row r="4600" spans="1:2" x14ac:dyDescent="0.25">
      <c r="A4600" s="8">
        <v>43292.625</v>
      </c>
      <c r="B4600" s="9">
        <v>86</v>
      </c>
    </row>
    <row r="4601" spans="1:2" x14ac:dyDescent="0.25">
      <c r="A4601" s="8">
        <v>43292.666666666664</v>
      </c>
      <c r="B4601" s="9">
        <v>86</v>
      </c>
    </row>
    <row r="4602" spans="1:2" x14ac:dyDescent="0.25">
      <c r="A4602" s="8">
        <v>43292.708333333336</v>
      </c>
      <c r="B4602" s="9">
        <v>86</v>
      </c>
    </row>
    <row r="4603" spans="1:2" x14ac:dyDescent="0.25">
      <c r="A4603" s="8">
        <v>43292.75</v>
      </c>
      <c r="B4603" s="9">
        <v>82</v>
      </c>
    </row>
    <row r="4604" spans="1:2" x14ac:dyDescent="0.25">
      <c r="A4604" s="8">
        <v>43292.791666666664</v>
      </c>
      <c r="B4604" s="9">
        <v>81</v>
      </c>
    </row>
    <row r="4605" spans="1:2" x14ac:dyDescent="0.25">
      <c r="A4605" s="8">
        <v>43292.833333333336</v>
      </c>
      <c r="B4605" s="9">
        <v>78</v>
      </c>
    </row>
    <row r="4606" spans="1:2" x14ac:dyDescent="0.25">
      <c r="A4606" s="8">
        <v>43292.875</v>
      </c>
      <c r="B4606" s="9">
        <v>77</v>
      </c>
    </row>
    <row r="4607" spans="1:2" x14ac:dyDescent="0.25">
      <c r="A4607" s="8">
        <v>43292.916666666664</v>
      </c>
      <c r="B4607" s="9">
        <v>76</v>
      </c>
    </row>
    <row r="4608" spans="1:2" x14ac:dyDescent="0.25">
      <c r="A4608" s="8">
        <v>43292.958333333336</v>
      </c>
      <c r="B4608" s="9">
        <v>76</v>
      </c>
    </row>
    <row r="4609" spans="1:2" x14ac:dyDescent="0.25">
      <c r="A4609" s="8">
        <v>43293</v>
      </c>
      <c r="B4609" s="9">
        <v>76</v>
      </c>
    </row>
    <row r="4610" spans="1:2" x14ac:dyDescent="0.25">
      <c r="A4610" s="8">
        <v>43293.041666666664</v>
      </c>
      <c r="B4610" s="9">
        <v>76</v>
      </c>
    </row>
    <row r="4611" spans="1:2" x14ac:dyDescent="0.25">
      <c r="A4611" s="8">
        <v>43293.083333333336</v>
      </c>
      <c r="B4611" s="9">
        <v>75</v>
      </c>
    </row>
    <row r="4612" spans="1:2" x14ac:dyDescent="0.25">
      <c r="A4612" s="8">
        <v>43293.125</v>
      </c>
      <c r="B4612" s="9">
        <v>75</v>
      </c>
    </row>
    <row r="4613" spans="1:2" x14ac:dyDescent="0.25">
      <c r="A4613" s="8">
        <v>43293.166666666664</v>
      </c>
      <c r="B4613" s="9">
        <v>75</v>
      </c>
    </row>
    <row r="4614" spans="1:2" x14ac:dyDescent="0.25">
      <c r="A4614" s="8">
        <v>43293.208333333336</v>
      </c>
      <c r="B4614" s="9">
        <v>72</v>
      </c>
    </row>
    <row r="4615" spans="1:2" x14ac:dyDescent="0.25">
      <c r="A4615" s="8">
        <v>43293.25</v>
      </c>
      <c r="B4615" s="9">
        <v>68</v>
      </c>
    </row>
    <row r="4616" spans="1:2" x14ac:dyDescent="0.25">
      <c r="A4616" s="8">
        <v>43293.291666666664</v>
      </c>
      <c r="B4616" s="9">
        <v>70</v>
      </c>
    </row>
    <row r="4617" spans="1:2" x14ac:dyDescent="0.25">
      <c r="A4617" s="8">
        <v>43293.333333333336</v>
      </c>
      <c r="B4617" s="9">
        <v>72</v>
      </c>
    </row>
    <row r="4618" spans="1:2" x14ac:dyDescent="0.25">
      <c r="A4618" s="8">
        <v>43293.375</v>
      </c>
      <c r="B4618" s="9">
        <v>74</v>
      </c>
    </row>
    <row r="4619" spans="1:2" x14ac:dyDescent="0.25">
      <c r="A4619" s="8">
        <v>43293.416666666664</v>
      </c>
      <c r="B4619" s="9">
        <v>76</v>
      </c>
    </row>
    <row r="4620" spans="1:2" x14ac:dyDescent="0.25">
      <c r="A4620" s="8">
        <v>43293.458333333336</v>
      </c>
      <c r="B4620" s="9">
        <v>76</v>
      </c>
    </row>
    <row r="4621" spans="1:2" x14ac:dyDescent="0.25">
      <c r="A4621" s="8">
        <v>43293.5</v>
      </c>
      <c r="B4621" s="9">
        <v>80</v>
      </c>
    </row>
    <row r="4622" spans="1:2" x14ac:dyDescent="0.25">
      <c r="A4622" s="8">
        <v>43293.541666666664</v>
      </c>
      <c r="B4622" s="9">
        <v>82</v>
      </c>
    </row>
    <row r="4623" spans="1:2" x14ac:dyDescent="0.25">
      <c r="A4623" s="8">
        <v>43293.583333333336</v>
      </c>
      <c r="B4623" s="9">
        <v>83</v>
      </c>
    </row>
    <row r="4624" spans="1:2" x14ac:dyDescent="0.25">
      <c r="A4624" s="8">
        <v>43293.625</v>
      </c>
      <c r="B4624" s="9">
        <v>82</v>
      </c>
    </row>
    <row r="4625" spans="1:2" x14ac:dyDescent="0.25">
      <c r="A4625" s="8">
        <v>43293.666666666664</v>
      </c>
      <c r="B4625" s="9">
        <v>85</v>
      </c>
    </row>
    <row r="4626" spans="1:2" x14ac:dyDescent="0.25">
      <c r="A4626" s="8">
        <v>43293.708333333336</v>
      </c>
      <c r="B4626" s="9">
        <v>83</v>
      </c>
    </row>
    <row r="4627" spans="1:2" x14ac:dyDescent="0.25">
      <c r="A4627" s="8">
        <v>43293.75</v>
      </c>
      <c r="B4627" s="9">
        <v>81</v>
      </c>
    </row>
    <row r="4628" spans="1:2" x14ac:dyDescent="0.25">
      <c r="A4628" s="8">
        <v>43293.791666666664</v>
      </c>
      <c r="B4628" s="9">
        <v>79</v>
      </c>
    </row>
    <row r="4629" spans="1:2" x14ac:dyDescent="0.25">
      <c r="A4629" s="8">
        <v>43293.833333333336</v>
      </c>
      <c r="B4629" s="9">
        <v>77</v>
      </c>
    </row>
    <row r="4630" spans="1:2" x14ac:dyDescent="0.25">
      <c r="A4630" s="8">
        <v>43293.875</v>
      </c>
      <c r="B4630" s="9">
        <v>76</v>
      </c>
    </row>
    <row r="4631" spans="1:2" x14ac:dyDescent="0.25">
      <c r="A4631" s="8">
        <v>43293.916666666664</v>
      </c>
      <c r="B4631" s="9">
        <v>75</v>
      </c>
    </row>
    <row r="4632" spans="1:2" x14ac:dyDescent="0.25">
      <c r="A4632" s="8">
        <v>43293.958333333336</v>
      </c>
      <c r="B4632" s="9">
        <v>74</v>
      </c>
    </row>
    <row r="4633" spans="1:2" x14ac:dyDescent="0.25">
      <c r="A4633" s="8">
        <v>43294</v>
      </c>
      <c r="B4633" s="9">
        <v>74</v>
      </c>
    </row>
    <row r="4634" spans="1:2" x14ac:dyDescent="0.25">
      <c r="A4634" s="8">
        <v>43294.041666666664</v>
      </c>
      <c r="B4634" s="9">
        <v>75</v>
      </c>
    </row>
    <row r="4635" spans="1:2" x14ac:dyDescent="0.25">
      <c r="A4635" s="8">
        <v>43294.083333333336</v>
      </c>
      <c r="B4635" s="9">
        <v>74</v>
      </c>
    </row>
    <row r="4636" spans="1:2" x14ac:dyDescent="0.25">
      <c r="A4636" s="8">
        <v>43294.125</v>
      </c>
      <c r="B4636" s="9">
        <v>74</v>
      </c>
    </row>
    <row r="4637" spans="1:2" x14ac:dyDescent="0.25">
      <c r="A4637" s="8">
        <v>43294.166666666664</v>
      </c>
      <c r="B4637" s="9">
        <v>73</v>
      </c>
    </row>
    <row r="4638" spans="1:2" x14ac:dyDescent="0.25">
      <c r="A4638" s="8">
        <v>43294.208333333336</v>
      </c>
      <c r="B4638" s="9">
        <v>73</v>
      </c>
    </row>
    <row r="4639" spans="1:2" x14ac:dyDescent="0.25">
      <c r="A4639" s="8">
        <v>43294.25</v>
      </c>
      <c r="B4639" s="9">
        <v>71</v>
      </c>
    </row>
    <row r="4640" spans="1:2" x14ac:dyDescent="0.25">
      <c r="A4640" s="8">
        <v>43294.291666666664</v>
      </c>
      <c r="B4640" s="9">
        <v>73</v>
      </c>
    </row>
    <row r="4641" spans="1:2" x14ac:dyDescent="0.25">
      <c r="A4641" s="8">
        <v>43294.333333333336</v>
      </c>
      <c r="B4641" s="9">
        <v>73</v>
      </c>
    </row>
    <row r="4642" spans="1:2" x14ac:dyDescent="0.25">
      <c r="A4642" s="8">
        <v>43294.375</v>
      </c>
      <c r="B4642" s="9">
        <v>77</v>
      </c>
    </row>
    <row r="4643" spans="1:2" x14ac:dyDescent="0.25">
      <c r="A4643" s="8">
        <v>43294.416666666664</v>
      </c>
      <c r="B4643" s="9">
        <v>80</v>
      </c>
    </row>
    <row r="4644" spans="1:2" x14ac:dyDescent="0.25">
      <c r="A4644" s="8">
        <v>43294.458333333336</v>
      </c>
      <c r="B4644" s="9">
        <v>82</v>
      </c>
    </row>
    <row r="4645" spans="1:2" x14ac:dyDescent="0.25">
      <c r="A4645" s="8">
        <v>43294.5</v>
      </c>
      <c r="B4645" s="9">
        <v>82</v>
      </c>
    </row>
    <row r="4646" spans="1:2" x14ac:dyDescent="0.25">
      <c r="A4646" s="8">
        <v>43294.541666666664</v>
      </c>
      <c r="B4646" s="9">
        <v>84</v>
      </c>
    </row>
    <row r="4647" spans="1:2" x14ac:dyDescent="0.25">
      <c r="A4647" s="8">
        <v>43294.583333333336</v>
      </c>
      <c r="B4647" s="9">
        <v>84</v>
      </c>
    </row>
    <row r="4648" spans="1:2" x14ac:dyDescent="0.25">
      <c r="A4648" s="8">
        <v>43294.625</v>
      </c>
      <c r="B4648" s="9">
        <v>84</v>
      </c>
    </row>
    <row r="4649" spans="1:2" x14ac:dyDescent="0.25">
      <c r="A4649" s="8">
        <v>43294.666666666664</v>
      </c>
      <c r="B4649" s="9">
        <v>83</v>
      </c>
    </row>
    <row r="4650" spans="1:2" x14ac:dyDescent="0.25">
      <c r="A4650" s="8">
        <v>43294.708333333336</v>
      </c>
      <c r="B4650" s="9">
        <v>82</v>
      </c>
    </row>
    <row r="4651" spans="1:2" x14ac:dyDescent="0.25">
      <c r="A4651" s="8">
        <v>43294.75</v>
      </c>
      <c r="B4651" s="9">
        <v>82</v>
      </c>
    </row>
    <row r="4652" spans="1:2" x14ac:dyDescent="0.25">
      <c r="A4652" s="8">
        <v>43294.791666666664</v>
      </c>
      <c r="B4652" s="9">
        <v>81</v>
      </c>
    </row>
    <row r="4653" spans="1:2" x14ac:dyDescent="0.25">
      <c r="A4653" s="8">
        <v>43294.833333333336</v>
      </c>
      <c r="B4653" s="9">
        <v>79</v>
      </c>
    </row>
    <row r="4654" spans="1:2" x14ac:dyDescent="0.25">
      <c r="A4654" s="8">
        <v>43294.875</v>
      </c>
      <c r="B4654" s="9">
        <v>76</v>
      </c>
    </row>
    <row r="4655" spans="1:2" x14ac:dyDescent="0.25">
      <c r="A4655" s="8">
        <v>43294.916666666664</v>
      </c>
      <c r="B4655" s="9">
        <v>76</v>
      </c>
    </row>
    <row r="4656" spans="1:2" x14ac:dyDescent="0.25">
      <c r="A4656" s="8">
        <v>43294.958333333336</v>
      </c>
      <c r="B4656" s="9">
        <v>75</v>
      </c>
    </row>
    <row r="4657" spans="1:2" x14ac:dyDescent="0.25">
      <c r="A4657" s="8">
        <v>43295</v>
      </c>
      <c r="B4657" s="9">
        <v>76</v>
      </c>
    </row>
    <row r="4658" spans="1:2" x14ac:dyDescent="0.25">
      <c r="A4658" s="8">
        <v>43295.041666666664</v>
      </c>
      <c r="B4658" s="9">
        <v>75</v>
      </c>
    </row>
    <row r="4659" spans="1:2" x14ac:dyDescent="0.25">
      <c r="A4659" s="8">
        <v>43295.083333333336</v>
      </c>
      <c r="B4659" s="9">
        <v>75</v>
      </c>
    </row>
    <row r="4660" spans="1:2" x14ac:dyDescent="0.25">
      <c r="A4660" s="8">
        <v>43295.125</v>
      </c>
      <c r="B4660" s="9">
        <v>74</v>
      </c>
    </row>
    <row r="4661" spans="1:2" x14ac:dyDescent="0.25">
      <c r="A4661" s="8">
        <v>43295.166666666664</v>
      </c>
      <c r="B4661" s="9">
        <v>75</v>
      </c>
    </row>
    <row r="4662" spans="1:2" x14ac:dyDescent="0.25">
      <c r="A4662" s="8">
        <v>43295.208333333336</v>
      </c>
      <c r="B4662" s="9">
        <v>74</v>
      </c>
    </row>
    <row r="4663" spans="1:2" x14ac:dyDescent="0.25">
      <c r="A4663" s="8">
        <v>43295.25</v>
      </c>
      <c r="B4663" s="9">
        <v>74</v>
      </c>
    </row>
    <row r="4664" spans="1:2" x14ac:dyDescent="0.25">
      <c r="A4664" s="8">
        <v>43295.291666666664</v>
      </c>
      <c r="B4664" s="9">
        <v>75</v>
      </c>
    </row>
    <row r="4665" spans="1:2" x14ac:dyDescent="0.25">
      <c r="A4665" s="8">
        <v>43295.333333333336</v>
      </c>
      <c r="B4665" s="9">
        <v>77</v>
      </c>
    </row>
    <row r="4666" spans="1:2" x14ac:dyDescent="0.25">
      <c r="A4666" s="8">
        <v>43295.375</v>
      </c>
      <c r="B4666" s="9">
        <v>79</v>
      </c>
    </row>
    <row r="4667" spans="1:2" x14ac:dyDescent="0.25">
      <c r="A4667" s="8">
        <v>43295.416666666664</v>
      </c>
      <c r="B4667" s="9">
        <v>81</v>
      </c>
    </row>
    <row r="4668" spans="1:2" x14ac:dyDescent="0.25">
      <c r="A4668" s="8">
        <v>43295.458333333336</v>
      </c>
      <c r="B4668" s="9">
        <v>83</v>
      </c>
    </row>
    <row r="4669" spans="1:2" x14ac:dyDescent="0.25">
      <c r="A4669" s="8">
        <v>43295.5</v>
      </c>
      <c r="B4669" s="9">
        <v>87</v>
      </c>
    </row>
    <row r="4670" spans="1:2" x14ac:dyDescent="0.25">
      <c r="A4670" s="8">
        <v>43295.541666666664</v>
      </c>
      <c r="B4670" s="9">
        <v>87</v>
      </c>
    </row>
    <row r="4671" spans="1:2" x14ac:dyDescent="0.25">
      <c r="A4671" s="8">
        <v>43295.583333333336</v>
      </c>
      <c r="B4671" s="9">
        <v>89</v>
      </c>
    </row>
    <row r="4672" spans="1:2" x14ac:dyDescent="0.25">
      <c r="A4672" s="8">
        <v>43295.625</v>
      </c>
      <c r="B4672" s="9">
        <v>89</v>
      </c>
    </row>
    <row r="4673" spans="1:2" x14ac:dyDescent="0.25">
      <c r="A4673" s="8">
        <v>43295.666666666664</v>
      </c>
      <c r="B4673" s="9">
        <v>90</v>
      </c>
    </row>
    <row r="4674" spans="1:2" x14ac:dyDescent="0.25">
      <c r="A4674" s="8">
        <v>43295.708333333336</v>
      </c>
      <c r="B4674" s="9">
        <v>89</v>
      </c>
    </row>
    <row r="4675" spans="1:2" x14ac:dyDescent="0.25">
      <c r="A4675" s="8">
        <v>43295.75</v>
      </c>
      <c r="B4675" s="9">
        <v>88</v>
      </c>
    </row>
    <row r="4676" spans="1:2" x14ac:dyDescent="0.25">
      <c r="A4676" s="8">
        <v>43295.791666666664</v>
      </c>
      <c r="B4676" s="9">
        <v>89</v>
      </c>
    </row>
    <row r="4677" spans="1:2" x14ac:dyDescent="0.25">
      <c r="A4677" s="8">
        <v>43295.833333333336</v>
      </c>
      <c r="B4677" s="9">
        <v>89</v>
      </c>
    </row>
    <row r="4678" spans="1:2" x14ac:dyDescent="0.25">
      <c r="A4678" s="8">
        <v>43295.875</v>
      </c>
      <c r="B4678" s="9">
        <v>88</v>
      </c>
    </row>
    <row r="4679" spans="1:2" x14ac:dyDescent="0.25">
      <c r="A4679" s="8">
        <v>43295.916666666664</v>
      </c>
      <c r="B4679" s="9">
        <v>87</v>
      </c>
    </row>
    <row r="4680" spans="1:2" x14ac:dyDescent="0.25">
      <c r="A4680" s="8">
        <v>43295.958333333336</v>
      </c>
      <c r="B4680" s="9">
        <v>86</v>
      </c>
    </row>
    <row r="4681" spans="1:2" x14ac:dyDescent="0.25">
      <c r="A4681" s="8">
        <v>43296</v>
      </c>
      <c r="B4681" s="9">
        <v>82</v>
      </c>
    </row>
    <row r="4682" spans="1:2" x14ac:dyDescent="0.25">
      <c r="A4682" s="8">
        <v>43296.041666666664</v>
      </c>
      <c r="B4682" s="9">
        <v>72</v>
      </c>
    </row>
    <row r="4683" spans="1:2" x14ac:dyDescent="0.25">
      <c r="A4683" s="8">
        <v>43296.083333333336</v>
      </c>
      <c r="B4683" s="9">
        <v>74</v>
      </c>
    </row>
    <row r="4684" spans="1:2" x14ac:dyDescent="0.25">
      <c r="A4684" s="8">
        <v>43296.125</v>
      </c>
      <c r="B4684" s="9">
        <v>73</v>
      </c>
    </row>
    <row r="4685" spans="1:2" x14ac:dyDescent="0.25">
      <c r="A4685" s="8">
        <v>43296.166666666664</v>
      </c>
      <c r="B4685" s="9">
        <v>73</v>
      </c>
    </row>
    <row r="4686" spans="1:2" x14ac:dyDescent="0.25">
      <c r="A4686" s="8">
        <v>43296.208333333336</v>
      </c>
      <c r="B4686" s="9">
        <v>72</v>
      </c>
    </row>
    <row r="4687" spans="1:2" x14ac:dyDescent="0.25">
      <c r="A4687" s="8">
        <v>43296.25</v>
      </c>
      <c r="B4687" s="9">
        <v>72</v>
      </c>
    </row>
    <row r="4688" spans="1:2" x14ac:dyDescent="0.25">
      <c r="A4688" s="8">
        <v>43296.291666666664</v>
      </c>
      <c r="B4688" s="9">
        <v>73</v>
      </c>
    </row>
    <row r="4689" spans="1:2" x14ac:dyDescent="0.25">
      <c r="A4689" s="8">
        <v>43296.333333333336</v>
      </c>
      <c r="B4689" s="9">
        <v>74</v>
      </c>
    </row>
    <row r="4690" spans="1:2" x14ac:dyDescent="0.25">
      <c r="A4690" s="8">
        <v>43296.375</v>
      </c>
      <c r="B4690" s="9">
        <v>73</v>
      </c>
    </row>
    <row r="4691" spans="1:2" x14ac:dyDescent="0.25">
      <c r="A4691" s="8">
        <v>43296.416666666664</v>
      </c>
      <c r="B4691" s="9">
        <v>74</v>
      </c>
    </row>
    <row r="4692" spans="1:2" x14ac:dyDescent="0.25">
      <c r="A4692" s="8">
        <v>43296.458333333336</v>
      </c>
      <c r="B4692" s="9">
        <v>75</v>
      </c>
    </row>
    <row r="4693" spans="1:2" x14ac:dyDescent="0.25">
      <c r="A4693" s="8">
        <v>43296.5</v>
      </c>
      <c r="B4693" s="9">
        <v>77</v>
      </c>
    </row>
    <row r="4694" spans="1:2" x14ac:dyDescent="0.25">
      <c r="A4694" s="8">
        <v>43296.541666666664</v>
      </c>
      <c r="B4694" s="9">
        <v>77</v>
      </c>
    </row>
    <row r="4695" spans="1:2" x14ac:dyDescent="0.25">
      <c r="A4695" s="8">
        <v>43296.583333333336</v>
      </c>
      <c r="B4695" s="9">
        <v>81</v>
      </c>
    </row>
    <row r="4696" spans="1:2" x14ac:dyDescent="0.25">
      <c r="A4696" s="8">
        <v>43296.625</v>
      </c>
      <c r="B4696" s="9">
        <v>81</v>
      </c>
    </row>
    <row r="4697" spans="1:2" x14ac:dyDescent="0.25">
      <c r="A4697" s="8">
        <v>43296.666666666664</v>
      </c>
      <c r="B4697" s="9">
        <v>82</v>
      </c>
    </row>
    <row r="4698" spans="1:2" x14ac:dyDescent="0.25">
      <c r="A4698" s="8">
        <v>43296.708333333336</v>
      </c>
      <c r="B4698" s="9">
        <v>86</v>
      </c>
    </row>
    <row r="4699" spans="1:2" x14ac:dyDescent="0.25">
      <c r="A4699" s="8">
        <v>43296.75</v>
      </c>
      <c r="B4699" s="9">
        <v>86</v>
      </c>
    </row>
    <row r="4700" spans="1:2" x14ac:dyDescent="0.25">
      <c r="A4700" s="8">
        <v>43296.791666666664</v>
      </c>
      <c r="B4700" s="9">
        <v>86</v>
      </c>
    </row>
    <row r="4701" spans="1:2" x14ac:dyDescent="0.25">
      <c r="A4701" s="8">
        <v>43296.833333333336</v>
      </c>
      <c r="B4701" s="9">
        <v>84</v>
      </c>
    </row>
    <row r="4702" spans="1:2" x14ac:dyDescent="0.25">
      <c r="A4702" s="8">
        <v>43296.875</v>
      </c>
      <c r="B4702" s="9">
        <v>82</v>
      </c>
    </row>
    <row r="4703" spans="1:2" x14ac:dyDescent="0.25">
      <c r="A4703" s="8">
        <v>43296.916666666664</v>
      </c>
      <c r="B4703" s="9">
        <v>82</v>
      </c>
    </row>
    <row r="4704" spans="1:2" x14ac:dyDescent="0.25">
      <c r="A4704" s="8">
        <v>43296.958333333336</v>
      </c>
      <c r="B4704" s="9">
        <v>80</v>
      </c>
    </row>
    <row r="4705" spans="1:2" x14ac:dyDescent="0.25">
      <c r="A4705" s="8">
        <v>43297</v>
      </c>
      <c r="B4705" s="9">
        <v>81</v>
      </c>
    </row>
    <row r="4706" spans="1:2" x14ac:dyDescent="0.25">
      <c r="A4706" s="8">
        <v>43297.041666666664</v>
      </c>
      <c r="B4706" s="9">
        <v>80</v>
      </c>
    </row>
    <row r="4707" spans="1:2" x14ac:dyDescent="0.25">
      <c r="A4707" s="8">
        <v>43297.083333333336</v>
      </c>
      <c r="B4707" s="9">
        <v>80</v>
      </c>
    </row>
    <row r="4708" spans="1:2" x14ac:dyDescent="0.25">
      <c r="A4708" s="8">
        <v>43297.125</v>
      </c>
      <c r="B4708" s="9">
        <v>80</v>
      </c>
    </row>
    <row r="4709" spans="1:2" x14ac:dyDescent="0.25">
      <c r="A4709" s="8">
        <v>43297.166666666664</v>
      </c>
      <c r="B4709" s="9">
        <v>79</v>
      </c>
    </row>
    <row r="4710" spans="1:2" x14ac:dyDescent="0.25">
      <c r="A4710" s="8">
        <v>43297.208333333336</v>
      </c>
      <c r="B4710" s="9">
        <v>78</v>
      </c>
    </row>
    <row r="4711" spans="1:2" x14ac:dyDescent="0.25">
      <c r="A4711" s="8">
        <v>43297.25</v>
      </c>
      <c r="B4711" s="9">
        <v>79</v>
      </c>
    </row>
    <row r="4712" spans="1:2" x14ac:dyDescent="0.25">
      <c r="A4712" s="8">
        <v>43297.291666666664</v>
      </c>
      <c r="B4712" s="9">
        <v>79</v>
      </c>
    </row>
    <row r="4713" spans="1:2" x14ac:dyDescent="0.25">
      <c r="A4713" s="8">
        <v>43297.333333333336</v>
      </c>
      <c r="B4713" s="9">
        <v>81</v>
      </c>
    </row>
    <row r="4714" spans="1:2" x14ac:dyDescent="0.25">
      <c r="A4714" s="8">
        <v>43297.375</v>
      </c>
      <c r="B4714" s="9">
        <v>82</v>
      </c>
    </row>
    <row r="4715" spans="1:2" x14ac:dyDescent="0.25">
      <c r="A4715" s="8">
        <v>43297.416666666664</v>
      </c>
      <c r="B4715" s="9">
        <v>85</v>
      </c>
    </row>
    <row r="4716" spans="1:2" x14ac:dyDescent="0.25">
      <c r="A4716" s="8">
        <v>43297.458333333336</v>
      </c>
      <c r="B4716" s="9">
        <v>88</v>
      </c>
    </row>
    <row r="4717" spans="1:2" x14ac:dyDescent="0.25">
      <c r="A4717" s="8">
        <v>43297.5</v>
      </c>
      <c r="B4717" s="9">
        <v>90</v>
      </c>
    </row>
    <row r="4718" spans="1:2" x14ac:dyDescent="0.25">
      <c r="A4718" s="8">
        <v>43297.541666666664</v>
      </c>
      <c r="B4718" s="9">
        <v>91</v>
      </c>
    </row>
    <row r="4719" spans="1:2" x14ac:dyDescent="0.25">
      <c r="A4719" s="8">
        <v>43297.583333333336</v>
      </c>
      <c r="B4719" s="9">
        <v>92</v>
      </c>
    </row>
    <row r="4720" spans="1:2" x14ac:dyDescent="0.25">
      <c r="A4720" s="8">
        <v>43297.625</v>
      </c>
      <c r="B4720" s="9">
        <v>90</v>
      </c>
    </row>
    <row r="4721" spans="1:2" x14ac:dyDescent="0.25">
      <c r="A4721" s="8">
        <v>43297.666666666664</v>
      </c>
      <c r="B4721" s="9">
        <v>89</v>
      </c>
    </row>
    <row r="4722" spans="1:2" x14ac:dyDescent="0.25">
      <c r="A4722" s="8">
        <v>43297.708333333336</v>
      </c>
      <c r="B4722" s="9">
        <v>90</v>
      </c>
    </row>
    <row r="4723" spans="1:2" x14ac:dyDescent="0.25">
      <c r="A4723" s="8">
        <v>43297.75</v>
      </c>
      <c r="B4723" s="9">
        <v>86</v>
      </c>
    </row>
    <row r="4724" spans="1:2" x14ac:dyDescent="0.25">
      <c r="A4724" s="8">
        <v>43297.791666666664</v>
      </c>
      <c r="B4724" s="9">
        <v>85</v>
      </c>
    </row>
    <row r="4725" spans="1:2" x14ac:dyDescent="0.25">
      <c r="A4725" s="8">
        <v>43297.833333333336</v>
      </c>
      <c r="B4725" s="9">
        <v>85</v>
      </c>
    </row>
    <row r="4726" spans="1:2" x14ac:dyDescent="0.25">
      <c r="A4726" s="8">
        <v>43297.875</v>
      </c>
      <c r="B4726" s="9">
        <v>83</v>
      </c>
    </row>
    <row r="4727" spans="1:2" x14ac:dyDescent="0.25">
      <c r="A4727" s="8">
        <v>43297.916666666664</v>
      </c>
      <c r="B4727" s="9">
        <v>83</v>
      </c>
    </row>
    <row r="4728" spans="1:2" x14ac:dyDescent="0.25">
      <c r="A4728" s="8">
        <v>43297.958333333336</v>
      </c>
      <c r="B4728" s="9">
        <v>82</v>
      </c>
    </row>
    <row r="4729" spans="1:2" x14ac:dyDescent="0.25">
      <c r="A4729" s="8">
        <v>43298</v>
      </c>
      <c r="B4729" s="9">
        <v>83</v>
      </c>
    </row>
    <row r="4730" spans="1:2" x14ac:dyDescent="0.25">
      <c r="A4730" s="8">
        <v>43298.041666666664</v>
      </c>
      <c r="B4730" s="9">
        <v>84</v>
      </c>
    </row>
    <row r="4731" spans="1:2" x14ac:dyDescent="0.25">
      <c r="A4731" s="8">
        <v>43298.083333333336</v>
      </c>
      <c r="B4731" s="9">
        <v>83</v>
      </c>
    </row>
    <row r="4732" spans="1:2" x14ac:dyDescent="0.25">
      <c r="A4732" s="8">
        <v>43298.125</v>
      </c>
      <c r="B4732" s="9">
        <v>82</v>
      </c>
    </row>
    <row r="4733" spans="1:2" x14ac:dyDescent="0.25">
      <c r="A4733" s="8">
        <v>43298.166666666664</v>
      </c>
      <c r="B4733" s="9">
        <v>81</v>
      </c>
    </row>
    <row r="4734" spans="1:2" x14ac:dyDescent="0.25">
      <c r="A4734" s="8">
        <v>43298.208333333336</v>
      </c>
      <c r="B4734" s="9">
        <v>80</v>
      </c>
    </row>
    <row r="4735" spans="1:2" x14ac:dyDescent="0.25">
      <c r="A4735" s="8">
        <v>43298.25</v>
      </c>
      <c r="B4735" s="9">
        <v>79</v>
      </c>
    </row>
    <row r="4736" spans="1:2" x14ac:dyDescent="0.25">
      <c r="A4736" s="8">
        <v>43298.291666666664</v>
      </c>
      <c r="B4736" s="9">
        <v>80</v>
      </c>
    </row>
    <row r="4737" spans="1:2" x14ac:dyDescent="0.25">
      <c r="A4737" s="8">
        <v>43298.333333333336</v>
      </c>
      <c r="B4737" s="9">
        <v>81</v>
      </c>
    </row>
    <row r="4738" spans="1:2" x14ac:dyDescent="0.25">
      <c r="A4738" s="8">
        <v>43298.375</v>
      </c>
      <c r="B4738" s="9">
        <v>83</v>
      </c>
    </row>
    <row r="4739" spans="1:2" x14ac:dyDescent="0.25">
      <c r="A4739" s="8">
        <v>43298.416666666664</v>
      </c>
      <c r="B4739" s="9">
        <v>86</v>
      </c>
    </row>
    <row r="4740" spans="1:2" x14ac:dyDescent="0.25">
      <c r="A4740" s="8">
        <v>43298.458333333336</v>
      </c>
      <c r="B4740" s="9">
        <v>88</v>
      </c>
    </row>
    <row r="4741" spans="1:2" x14ac:dyDescent="0.25">
      <c r="A4741" s="8">
        <v>43298.5</v>
      </c>
      <c r="B4741" s="9">
        <v>88</v>
      </c>
    </row>
    <row r="4742" spans="1:2" x14ac:dyDescent="0.25">
      <c r="A4742" s="8">
        <v>43298.541666666664</v>
      </c>
      <c r="B4742" s="9">
        <v>88</v>
      </c>
    </row>
    <row r="4743" spans="1:2" x14ac:dyDescent="0.25">
      <c r="A4743" s="8">
        <v>43298.583333333336</v>
      </c>
      <c r="B4743" s="9">
        <v>88</v>
      </c>
    </row>
    <row r="4744" spans="1:2" x14ac:dyDescent="0.25">
      <c r="A4744" s="8">
        <v>43298.625</v>
      </c>
      <c r="B4744" s="9">
        <v>80.5</v>
      </c>
    </row>
    <row r="4745" spans="1:2" x14ac:dyDescent="0.25">
      <c r="A4745" s="8">
        <v>43298.666666666664</v>
      </c>
      <c r="B4745" s="9">
        <v>73</v>
      </c>
    </row>
    <row r="4746" spans="1:2" x14ac:dyDescent="0.25">
      <c r="A4746" s="8">
        <v>43298.708333333336</v>
      </c>
      <c r="B4746" s="9">
        <v>75</v>
      </c>
    </row>
    <row r="4747" spans="1:2" x14ac:dyDescent="0.25">
      <c r="A4747" s="8">
        <v>43298.75</v>
      </c>
      <c r="B4747" s="9">
        <v>75</v>
      </c>
    </row>
    <row r="4748" spans="1:2" x14ac:dyDescent="0.25">
      <c r="A4748" s="8">
        <v>43298.791666666664</v>
      </c>
      <c r="B4748" s="9">
        <v>74</v>
      </c>
    </row>
    <row r="4749" spans="1:2" x14ac:dyDescent="0.25">
      <c r="A4749" s="8">
        <v>43298.833333333336</v>
      </c>
      <c r="B4749" s="9">
        <v>73</v>
      </c>
    </row>
    <row r="4750" spans="1:2" x14ac:dyDescent="0.25">
      <c r="A4750" s="8">
        <v>43298.875</v>
      </c>
      <c r="B4750" s="9">
        <v>73</v>
      </c>
    </row>
    <row r="4751" spans="1:2" x14ac:dyDescent="0.25">
      <c r="A4751" s="8">
        <v>43298.916666666664</v>
      </c>
      <c r="B4751" s="9">
        <v>74</v>
      </c>
    </row>
    <row r="4752" spans="1:2" x14ac:dyDescent="0.25">
      <c r="A4752" s="8">
        <v>43298.958333333336</v>
      </c>
      <c r="B4752" s="9">
        <v>75</v>
      </c>
    </row>
    <row r="4753" spans="1:2" x14ac:dyDescent="0.25">
      <c r="A4753" s="8">
        <v>43299</v>
      </c>
      <c r="B4753" s="9">
        <v>74</v>
      </c>
    </row>
    <row r="4754" spans="1:2" x14ac:dyDescent="0.25">
      <c r="A4754" s="8">
        <v>43299.041666666664</v>
      </c>
      <c r="B4754" s="9">
        <v>74</v>
      </c>
    </row>
    <row r="4755" spans="1:2" x14ac:dyDescent="0.25">
      <c r="A4755" s="8">
        <v>43299.083333333336</v>
      </c>
      <c r="B4755" s="9">
        <v>73</v>
      </c>
    </row>
    <row r="4756" spans="1:2" x14ac:dyDescent="0.25">
      <c r="A4756" s="8">
        <v>43299.125</v>
      </c>
      <c r="B4756" s="9">
        <v>74</v>
      </c>
    </row>
    <row r="4757" spans="1:2" x14ac:dyDescent="0.25">
      <c r="A4757" s="8">
        <v>43299.166666666664</v>
      </c>
      <c r="B4757" s="9">
        <v>74</v>
      </c>
    </row>
    <row r="4758" spans="1:2" x14ac:dyDescent="0.25">
      <c r="A4758" s="8">
        <v>43299.208333333336</v>
      </c>
      <c r="B4758" s="9">
        <v>72</v>
      </c>
    </row>
    <row r="4759" spans="1:2" x14ac:dyDescent="0.25">
      <c r="A4759" s="8">
        <v>43299.25</v>
      </c>
      <c r="B4759" s="9">
        <v>71</v>
      </c>
    </row>
    <row r="4760" spans="1:2" x14ac:dyDescent="0.25">
      <c r="A4760" s="8">
        <v>43299.291666666664</v>
      </c>
      <c r="B4760" s="9">
        <v>72</v>
      </c>
    </row>
    <row r="4761" spans="1:2" x14ac:dyDescent="0.25">
      <c r="A4761" s="8">
        <v>43299.333333333336</v>
      </c>
      <c r="B4761" s="9">
        <v>73</v>
      </c>
    </row>
    <row r="4762" spans="1:2" x14ac:dyDescent="0.25">
      <c r="A4762" s="8">
        <v>43299.375</v>
      </c>
      <c r="B4762" s="9">
        <v>75</v>
      </c>
    </row>
    <row r="4763" spans="1:2" x14ac:dyDescent="0.25">
      <c r="A4763" s="8">
        <v>43299.416666666664</v>
      </c>
      <c r="B4763" s="9">
        <v>77</v>
      </c>
    </row>
    <row r="4764" spans="1:2" x14ac:dyDescent="0.25">
      <c r="A4764" s="8">
        <v>43299.458333333336</v>
      </c>
      <c r="B4764" s="9">
        <v>79</v>
      </c>
    </row>
    <row r="4765" spans="1:2" x14ac:dyDescent="0.25">
      <c r="A4765" s="8">
        <v>43299.5</v>
      </c>
      <c r="B4765" s="9">
        <v>81</v>
      </c>
    </row>
    <row r="4766" spans="1:2" x14ac:dyDescent="0.25">
      <c r="A4766" s="8">
        <v>43299.541666666664</v>
      </c>
      <c r="B4766" s="9">
        <v>82</v>
      </c>
    </row>
    <row r="4767" spans="1:2" x14ac:dyDescent="0.25">
      <c r="A4767" s="8">
        <v>43299.583333333336</v>
      </c>
      <c r="B4767" s="9">
        <v>82</v>
      </c>
    </row>
    <row r="4768" spans="1:2" x14ac:dyDescent="0.25">
      <c r="A4768" s="8">
        <v>43299.625</v>
      </c>
      <c r="B4768" s="9">
        <v>84</v>
      </c>
    </row>
    <row r="4769" spans="1:2" x14ac:dyDescent="0.25">
      <c r="A4769" s="8">
        <v>43299.666666666664</v>
      </c>
      <c r="B4769" s="9">
        <v>84</v>
      </c>
    </row>
    <row r="4770" spans="1:2" x14ac:dyDescent="0.25">
      <c r="A4770" s="8">
        <v>43299.708333333336</v>
      </c>
      <c r="B4770" s="9">
        <v>85</v>
      </c>
    </row>
    <row r="4771" spans="1:2" x14ac:dyDescent="0.25">
      <c r="A4771" s="8">
        <v>43299.75</v>
      </c>
      <c r="B4771" s="9">
        <v>85</v>
      </c>
    </row>
    <row r="4772" spans="1:2" x14ac:dyDescent="0.25">
      <c r="A4772" s="8">
        <v>43299.791666666664</v>
      </c>
      <c r="B4772" s="9">
        <v>84</v>
      </c>
    </row>
    <row r="4773" spans="1:2" x14ac:dyDescent="0.25">
      <c r="A4773" s="8">
        <v>43299.833333333336</v>
      </c>
      <c r="B4773" s="9">
        <v>82</v>
      </c>
    </row>
    <row r="4774" spans="1:2" x14ac:dyDescent="0.25">
      <c r="A4774" s="8">
        <v>43299.875</v>
      </c>
      <c r="B4774" s="9">
        <v>80</v>
      </c>
    </row>
    <row r="4775" spans="1:2" x14ac:dyDescent="0.25">
      <c r="A4775" s="8">
        <v>43299.916666666664</v>
      </c>
      <c r="B4775" s="9">
        <v>80</v>
      </c>
    </row>
    <row r="4776" spans="1:2" x14ac:dyDescent="0.25">
      <c r="A4776" s="8">
        <v>43299.958333333336</v>
      </c>
      <c r="B4776" s="9">
        <v>77</v>
      </c>
    </row>
    <row r="4777" spans="1:2" x14ac:dyDescent="0.25">
      <c r="A4777" s="8">
        <v>43300</v>
      </c>
      <c r="B4777" s="9">
        <v>76</v>
      </c>
    </row>
    <row r="4778" spans="1:2" x14ac:dyDescent="0.25">
      <c r="A4778" s="8">
        <v>43300.041666666664</v>
      </c>
      <c r="B4778" s="9">
        <v>75</v>
      </c>
    </row>
    <row r="4779" spans="1:2" x14ac:dyDescent="0.25">
      <c r="A4779" s="8">
        <v>43300.083333333336</v>
      </c>
      <c r="B4779" s="9">
        <v>73</v>
      </c>
    </row>
    <row r="4780" spans="1:2" x14ac:dyDescent="0.25">
      <c r="A4780" s="8">
        <v>43300.125</v>
      </c>
      <c r="B4780" s="9">
        <v>71</v>
      </c>
    </row>
    <row r="4781" spans="1:2" x14ac:dyDescent="0.25">
      <c r="A4781" s="8">
        <v>43300.166666666664</v>
      </c>
      <c r="B4781" s="9">
        <v>71</v>
      </c>
    </row>
    <row r="4782" spans="1:2" x14ac:dyDescent="0.25">
      <c r="A4782" s="8">
        <v>43300.208333333336</v>
      </c>
      <c r="B4782" s="9">
        <v>70</v>
      </c>
    </row>
    <row r="4783" spans="1:2" x14ac:dyDescent="0.25">
      <c r="A4783" s="8">
        <v>43300.25</v>
      </c>
      <c r="B4783" s="9">
        <v>69</v>
      </c>
    </row>
    <row r="4784" spans="1:2" x14ac:dyDescent="0.25">
      <c r="A4784" s="8">
        <v>43300.291666666664</v>
      </c>
      <c r="B4784" s="9">
        <v>69</v>
      </c>
    </row>
    <row r="4785" spans="1:2" x14ac:dyDescent="0.25">
      <c r="A4785" s="8">
        <v>43300.333333333336</v>
      </c>
      <c r="B4785" s="9">
        <v>70</v>
      </c>
    </row>
    <row r="4786" spans="1:2" x14ac:dyDescent="0.25">
      <c r="A4786" s="8">
        <v>43300.375</v>
      </c>
      <c r="B4786" s="9">
        <v>72</v>
      </c>
    </row>
    <row r="4787" spans="1:2" x14ac:dyDescent="0.25">
      <c r="A4787" s="8">
        <v>43300.416666666664</v>
      </c>
      <c r="B4787" s="9">
        <v>73</v>
      </c>
    </row>
    <row r="4788" spans="1:2" x14ac:dyDescent="0.25">
      <c r="A4788" s="8">
        <v>43300.458333333336</v>
      </c>
      <c r="B4788" s="9">
        <v>74</v>
      </c>
    </row>
    <row r="4789" spans="1:2" x14ac:dyDescent="0.25">
      <c r="A4789" s="8">
        <v>43300.5</v>
      </c>
      <c r="B4789" s="9">
        <v>77</v>
      </c>
    </row>
    <row r="4790" spans="1:2" x14ac:dyDescent="0.25">
      <c r="A4790" s="8">
        <v>43300.541666666664</v>
      </c>
      <c r="B4790" s="9">
        <v>78</v>
      </c>
    </row>
    <row r="4791" spans="1:2" x14ac:dyDescent="0.25">
      <c r="A4791" s="8">
        <v>43300.583333333336</v>
      </c>
      <c r="B4791" s="9">
        <v>79</v>
      </c>
    </row>
    <row r="4792" spans="1:2" x14ac:dyDescent="0.25">
      <c r="A4792" s="8">
        <v>43300.625</v>
      </c>
      <c r="B4792" s="9">
        <v>81</v>
      </c>
    </row>
    <row r="4793" spans="1:2" x14ac:dyDescent="0.25">
      <c r="A4793" s="8">
        <v>43300.666666666664</v>
      </c>
      <c r="B4793" s="9">
        <v>83</v>
      </c>
    </row>
    <row r="4794" spans="1:2" x14ac:dyDescent="0.25">
      <c r="A4794" s="8">
        <v>43300.708333333336</v>
      </c>
      <c r="B4794" s="9">
        <v>82</v>
      </c>
    </row>
    <row r="4795" spans="1:2" x14ac:dyDescent="0.25">
      <c r="A4795" s="8">
        <v>43300.75</v>
      </c>
      <c r="B4795" s="9">
        <v>81</v>
      </c>
    </row>
    <row r="4796" spans="1:2" x14ac:dyDescent="0.25">
      <c r="A4796" s="8">
        <v>43300.791666666664</v>
      </c>
      <c r="B4796" s="9">
        <v>80</v>
      </c>
    </row>
    <row r="4797" spans="1:2" x14ac:dyDescent="0.25">
      <c r="A4797" s="8">
        <v>43300.833333333336</v>
      </c>
      <c r="B4797" s="9">
        <v>78</v>
      </c>
    </row>
    <row r="4798" spans="1:2" x14ac:dyDescent="0.25">
      <c r="A4798" s="8">
        <v>43300.875</v>
      </c>
      <c r="B4798" s="9">
        <v>76</v>
      </c>
    </row>
    <row r="4799" spans="1:2" x14ac:dyDescent="0.25">
      <c r="A4799" s="8">
        <v>43300.916666666664</v>
      </c>
      <c r="B4799" s="9">
        <v>75</v>
      </c>
    </row>
    <row r="4800" spans="1:2" x14ac:dyDescent="0.25">
      <c r="A4800" s="8">
        <v>43300.958333333336</v>
      </c>
      <c r="B4800" s="9">
        <v>74</v>
      </c>
    </row>
    <row r="4801" spans="1:2" x14ac:dyDescent="0.25">
      <c r="A4801" s="8">
        <v>43301</v>
      </c>
      <c r="B4801" s="9">
        <v>74</v>
      </c>
    </row>
    <row r="4802" spans="1:2" x14ac:dyDescent="0.25">
      <c r="A4802" s="8">
        <v>43301.041666666664</v>
      </c>
      <c r="B4802" s="9">
        <v>74</v>
      </c>
    </row>
    <row r="4803" spans="1:2" x14ac:dyDescent="0.25">
      <c r="A4803" s="8">
        <v>43301.083333333336</v>
      </c>
      <c r="B4803" s="9">
        <v>73</v>
      </c>
    </row>
    <row r="4804" spans="1:2" x14ac:dyDescent="0.25">
      <c r="A4804" s="8">
        <v>43301.125</v>
      </c>
      <c r="B4804" s="9">
        <v>73</v>
      </c>
    </row>
    <row r="4805" spans="1:2" x14ac:dyDescent="0.25">
      <c r="A4805" s="8">
        <v>43301.166666666664</v>
      </c>
      <c r="B4805" s="9">
        <v>73</v>
      </c>
    </row>
    <row r="4806" spans="1:2" x14ac:dyDescent="0.25">
      <c r="A4806" s="8">
        <v>43301.208333333336</v>
      </c>
      <c r="B4806" s="9">
        <v>73</v>
      </c>
    </row>
    <row r="4807" spans="1:2" x14ac:dyDescent="0.25">
      <c r="A4807" s="8">
        <v>43301.25</v>
      </c>
      <c r="B4807" s="9">
        <v>72</v>
      </c>
    </row>
    <row r="4808" spans="1:2" x14ac:dyDescent="0.25">
      <c r="A4808" s="8">
        <v>43301.291666666664</v>
      </c>
      <c r="B4808" s="9">
        <v>70</v>
      </c>
    </row>
    <row r="4809" spans="1:2" x14ac:dyDescent="0.25">
      <c r="A4809" s="8">
        <v>43301.333333333336</v>
      </c>
      <c r="B4809" s="9">
        <v>72</v>
      </c>
    </row>
    <row r="4810" spans="1:2" x14ac:dyDescent="0.25">
      <c r="A4810" s="8">
        <v>43301.375</v>
      </c>
      <c r="B4810" s="9">
        <v>74</v>
      </c>
    </row>
    <row r="4811" spans="1:2" x14ac:dyDescent="0.25">
      <c r="A4811" s="8">
        <v>43301.416666666664</v>
      </c>
      <c r="B4811" s="9">
        <v>76</v>
      </c>
    </row>
    <row r="4812" spans="1:2" x14ac:dyDescent="0.25">
      <c r="A4812" s="8">
        <v>43301.458333333336</v>
      </c>
      <c r="B4812" s="9">
        <v>79</v>
      </c>
    </row>
    <row r="4813" spans="1:2" x14ac:dyDescent="0.25">
      <c r="A4813" s="8">
        <v>43301.5</v>
      </c>
      <c r="B4813" s="9">
        <v>79</v>
      </c>
    </row>
    <row r="4814" spans="1:2" x14ac:dyDescent="0.25">
      <c r="A4814" s="8">
        <v>43301.541666666664</v>
      </c>
      <c r="B4814" s="9">
        <v>81</v>
      </c>
    </row>
    <row r="4815" spans="1:2" x14ac:dyDescent="0.25">
      <c r="A4815" s="8">
        <v>43301.583333333336</v>
      </c>
      <c r="B4815" s="9">
        <v>82</v>
      </c>
    </row>
    <row r="4816" spans="1:2" x14ac:dyDescent="0.25">
      <c r="A4816" s="8">
        <v>43301.625</v>
      </c>
      <c r="B4816" s="9">
        <v>81</v>
      </c>
    </row>
    <row r="4817" spans="1:2" x14ac:dyDescent="0.25">
      <c r="A4817" s="8">
        <v>43301.666666666664</v>
      </c>
      <c r="B4817" s="9">
        <v>82</v>
      </c>
    </row>
    <row r="4818" spans="1:2" x14ac:dyDescent="0.25">
      <c r="A4818" s="8">
        <v>43301.708333333336</v>
      </c>
      <c r="B4818" s="9">
        <v>82</v>
      </c>
    </row>
    <row r="4819" spans="1:2" x14ac:dyDescent="0.25">
      <c r="A4819" s="8">
        <v>43301.75</v>
      </c>
      <c r="B4819" s="9">
        <v>81</v>
      </c>
    </row>
    <row r="4820" spans="1:2" x14ac:dyDescent="0.25">
      <c r="A4820" s="8">
        <v>43301.791666666664</v>
      </c>
      <c r="B4820" s="9">
        <v>79</v>
      </c>
    </row>
    <row r="4821" spans="1:2" x14ac:dyDescent="0.25">
      <c r="A4821" s="8">
        <v>43301.833333333336</v>
      </c>
      <c r="B4821" s="9">
        <v>76</v>
      </c>
    </row>
    <row r="4822" spans="1:2" x14ac:dyDescent="0.25">
      <c r="A4822" s="8">
        <v>43301.875</v>
      </c>
      <c r="B4822" s="9">
        <v>75</v>
      </c>
    </row>
    <row r="4823" spans="1:2" x14ac:dyDescent="0.25">
      <c r="A4823" s="8">
        <v>43301.916666666664</v>
      </c>
      <c r="B4823" s="9">
        <v>75</v>
      </c>
    </row>
    <row r="4824" spans="1:2" x14ac:dyDescent="0.25">
      <c r="A4824" s="8">
        <v>43301.958333333336</v>
      </c>
      <c r="B4824" s="9">
        <v>74</v>
      </c>
    </row>
    <row r="4825" spans="1:2" x14ac:dyDescent="0.25">
      <c r="A4825" s="8">
        <v>43302</v>
      </c>
      <c r="B4825" s="9">
        <v>73</v>
      </c>
    </row>
    <row r="4826" spans="1:2" x14ac:dyDescent="0.25">
      <c r="A4826" s="8">
        <v>43302.041666666664</v>
      </c>
      <c r="B4826" s="9">
        <v>73</v>
      </c>
    </row>
    <row r="4827" spans="1:2" x14ac:dyDescent="0.25">
      <c r="A4827" s="8">
        <v>43302.083333333336</v>
      </c>
      <c r="B4827" s="9">
        <v>73</v>
      </c>
    </row>
    <row r="4828" spans="1:2" x14ac:dyDescent="0.25">
      <c r="A4828" s="8">
        <v>43302.125</v>
      </c>
      <c r="B4828" s="9">
        <v>73</v>
      </c>
    </row>
    <row r="4829" spans="1:2" x14ac:dyDescent="0.25">
      <c r="A4829" s="8">
        <v>43302.166666666664</v>
      </c>
      <c r="B4829" s="9">
        <v>72</v>
      </c>
    </row>
    <row r="4830" spans="1:2" x14ac:dyDescent="0.25">
      <c r="A4830" s="8">
        <v>43302.208333333336</v>
      </c>
      <c r="B4830" s="9">
        <v>70</v>
      </c>
    </row>
    <row r="4831" spans="1:2" x14ac:dyDescent="0.25">
      <c r="A4831" s="8">
        <v>43302.25</v>
      </c>
      <c r="B4831" s="9">
        <v>70</v>
      </c>
    </row>
    <row r="4832" spans="1:2" x14ac:dyDescent="0.25">
      <c r="A4832" s="8">
        <v>43302.291666666664</v>
      </c>
      <c r="B4832" s="9">
        <v>72</v>
      </c>
    </row>
    <row r="4833" spans="1:2" x14ac:dyDescent="0.25">
      <c r="A4833" s="8">
        <v>43302.333333333336</v>
      </c>
      <c r="B4833" s="9">
        <v>72</v>
      </c>
    </row>
    <row r="4834" spans="1:2" x14ac:dyDescent="0.25">
      <c r="A4834" s="8">
        <v>43302.375</v>
      </c>
      <c r="B4834" s="9">
        <v>73</v>
      </c>
    </row>
    <row r="4835" spans="1:2" x14ac:dyDescent="0.25">
      <c r="A4835" s="8">
        <v>43302.416666666664</v>
      </c>
      <c r="B4835" s="9">
        <v>75</v>
      </c>
    </row>
    <row r="4836" spans="1:2" x14ac:dyDescent="0.25">
      <c r="A4836" s="8">
        <v>43302.458333333336</v>
      </c>
      <c r="B4836" s="9">
        <v>77</v>
      </c>
    </row>
    <row r="4837" spans="1:2" x14ac:dyDescent="0.25">
      <c r="A4837" s="8">
        <v>43302.5</v>
      </c>
      <c r="B4837" s="9">
        <v>77</v>
      </c>
    </row>
    <row r="4838" spans="1:2" x14ac:dyDescent="0.25">
      <c r="A4838" s="8">
        <v>43302.541666666664</v>
      </c>
      <c r="B4838" s="9">
        <v>75</v>
      </c>
    </row>
    <row r="4839" spans="1:2" x14ac:dyDescent="0.25">
      <c r="A4839" s="8">
        <v>43302.583333333336</v>
      </c>
      <c r="B4839" s="9">
        <v>76</v>
      </c>
    </row>
    <row r="4840" spans="1:2" x14ac:dyDescent="0.25">
      <c r="A4840" s="8">
        <v>43302.625</v>
      </c>
      <c r="B4840" s="9">
        <v>75</v>
      </c>
    </row>
    <row r="4841" spans="1:2" x14ac:dyDescent="0.25">
      <c r="A4841" s="8">
        <v>43302.666666666664</v>
      </c>
      <c r="B4841" s="9">
        <v>75</v>
      </c>
    </row>
    <row r="4842" spans="1:2" x14ac:dyDescent="0.25">
      <c r="A4842" s="8">
        <v>43302.708333333336</v>
      </c>
      <c r="B4842" s="9">
        <v>76</v>
      </c>
    </row>
    <row r="4843" spans="1:2" x14ac:dyDescent="0.25">
      <c r="A4843" s="8">
        <v>43302.75</v>
      </c>
      <c r="B4843" s="9">
        <v>73</v>
      </c>
    </row>
    <row r="4844" spans="1:2" x14ac:dyDescent="0.25">
      <c r="A4844" s="8">
        <v>43302.791666666664</v>
      </c>
      <c r="B4844" s="9">
        <v>72</v>
      </c>
    </row>
    <row r="4845" spans="1:2" x14ac:dyDescent="0.25">
      <c r="A4845" s="8">
        <v>43302.833333333336</v>
      </c>
      <c r="B4845" s="9">
        <v>71</v>
      </c>
    </row>
    <row r="4846" spans="1:2" x14ac:dyDescent="0.25">
      <c r="A4846" s="8">
        <v>43302.875</v>
      </c>
      <c r="B4846" s="9">
        <v>70</v>
      </c>
    </row>
    <row r="4847" spans="1:2" x14ac:dyDescent="0.25">
      <c r="A4847" s="8">
        <v>43302.916666666664</v>
      </c>
      <c r="B4847" s="9">
        <v>66</v>
      </c>
    </row>
    <row r="4848" spans="1:2" x14ac:dyDescent="0.25">
      <c r="A4848" s="8">
        <v>43302.958333333336</v>
      </c>
      <c r="B4848" s="9">
        <v>68</v>
      </c>
    </row>
    <row r="4849" spans="1:2" x14ac:dyDescent="0.25">
      <c r="A4849" s="8">
        <v>43303</v>
      </c>
      <c r="B4849" s="9">
        <v>69</v>
      </c>
    </row>
    <row r="4850" spans="1:2" x14ac:dyDescent="0.25">
      <c r="A4850" s="8">
        <v>43303.041666666664</v>
      </c>
      <c r="B4850" s="9">
        <v>72</v>
      </c>
    </row>
    <row r="4851" spans="1:2" x14ac:dyDescent="0.25">
      <c r="A4851" s="8">
        <v>43303.083333333336</v>
      </c>
      <c r="B4851" s="9">
        <v>74</v>
      </c>
    </row>
    <row r="4852" spans="1:2" x14ac:dyDescent="0.25">
      <c r="A4852" s="8">
        <v>43303.125</v>
      </c>
      <c r="B4852" s="9">
        <v>74</v>
      </c>
    </row>
    <row r="4853" spans="1:2" x14ac:dyDescent="0.25">
      <c r="A4853" s="8">
        <v>43303.166666666664</v>
      </c>
      <c r="B4853" s="9">
        <v>76</v>
      </c>
    </row>
    <row r="4854" spans="1:2" x14ac:dyDescent="0.25">
      <c r="A4854" s="8">
        <v>43303.208333333336</v>
      </c>
      <c r="B4854" s="9">
        <v>76</v>
      </c>
    </row>
    <row r="4855" spans="1:2" x14ac:dyDescent="0.25">
      <c r="A4855" s="8">
        <v>43303.25</v>
      </c>
      <c r="B4855" s="9">
        <v>75</v>
      </c>
    </row>
    <row r="4856" spans="1:2" x14ac:dyDescent="0.25">
      <c r="A4856" s="8">
        <v>43303.291666666664</v>
      </c>
      <c r="B4856" s="9">
        <v>75</v>
      </c>
    </row>
    <row r="4857" spans="1:2" x14ac:dyDescent="0.25">
      <c r="A4857" s="8">
        <v>43303.333333333336</v>
      </c>
      <c r="B4857" s="9">
        <v>75</v>
      </c>
    </row>
    <row r="4858" spans="1:2" x14ac:dyDescent="0.25">
      <c r="A4858" s="8">
        <v>43303.375</v>
      </c>
      <c r="B4858" s="9">
        <v>74</v>
      </c>
    </row>
    <row r="4859" spans="1:2" x14ac:dyDescent="0.25">
      <c r="A4859" s="8">
        <v>43303.416666666664</v>
      </c>
      <c r="B4859" s="9">
        <v>76</v>
      </c>
    </row>
    <row r="4860" spans="1:2" x14ac:dyDescent="0.25">
      <c r="A4860" s="8">
        <v>43303.458333333336</v>
      </c>
      <c r="B4860" s="9">
        <v>77</v>
      </c>
    </row>
    <row r="4861" spans="1:2" x14ac:dyDescent="0.25">
      <c r="A4861" s="8">
        <v>43303.5</v>
      </c>
      <c r="B4861" s="9">
        <v>79</v>
      </c>
    </row>
    <row r="4862" spans="1:2" x14ac:dyDescent="0.25">
      <c r="A4862" s="8">
        <v>43303.541666666664</v>
      </c>
      <c r="B4862" s="9">
        <v>82</v>
      </c>
    </row>
    <row r="4863" spans="1:2" x14ac:dyDescent="0.25">
      <c r="A4863" s="8">
        <v>43303.583333333336</v>
      </c>
      <c r="B4863" s="9">
        <v>82</v>
      </c>
    </row>
    <row r="4864" spans="1:2" x14ac:dyDescent="0.25">
      <c r="A4864" s="8">
        <v>43303.625</v>
      </c>
      <c r="B4864" s="9">
        <v>82</v>
      </c>
    </row>
    <row r="4865" spans="1:2" x14ac:dyDescent="0.25">
      <c r="A4865" s="8">
        <v>43303.666666666664</v>
      </c>
      <c r="B4865" s="9">
        <v>82</v>
      </c>
    </row>
    <row r="4866" spans="1:2" x14ac:dyDescent="0.25">
      <c r="A4866" s="8">
        <v>43303.708333333336</v>
      </c>
      <c r="B4866" s="9">
        <v>80</v>
      </c>
    </row>
    <row r="4867" spans="1:2" x14ac:dyDescent="0.25">
      <c r="A4867" s="8">
        <v>43303.75</v>
      </c>
      <c r="B4867" s="9">
        <v>79</v>
      </c>
    </row>
    <row r="4868" spans="1:2" x14ac:dyDescent="0.25">
      <c r="A4868" s="8">
        <v>43303.791666666664</v>
      </c>
      <c r="B4868" s="9">
        <v>79</v>
      </c>
    </row>
    <row r="4869" spans="1:2" x14ac:dyDescent="0.25">
      <c r="A4869" s="8">
        <v>43303.833333333336</v>
      </c>
      <c r="B4869" s="9">
        <v>77</v>
      </c>
    </row>
    <row r="4870" spans="1:2" x14ac:dyDescent="0.25">
      <c r="A4870" s="8">
        <v>43303.875</v>
      </c>
      <c r="B4870" s="9">
        <v>77</v>
      </c>
    </row>
    <row r="4871" spans="1:2" x14ac:dyDescent="0.25">
      <c r="A4871" s="8">
        <v>43303.916666666664</v>
      </c>
      <c r="B4871" s="9">
        <v>78</v>
      </c>
    </row>
    <row r="4872" spans="1:2" x14ac:dyDescent="0.25">
      <c r="A4872" s="8">
        <v>43303.958333333336</v>
      </c>
      <c r="B4872" s="9">
        <v>77</v>
      </c>
    </row>
    <row r="4873" spans="1:2" x14ac:dyDescent="0.25">
      <c r="A4873" s="8">
        <v>43304</v>
      </c>
      <c r="B4873" s="9">
        <v>78</v>
      </c>
    </row>
    <row r="4874" spans="1:2" x14ac:dyDescent="0.25">
      <c r="A4874" s="8">
        <v>43304.041666666664</v>
      </c>
      <c r="B4874" s="9">
        <v>78</v>
      </c>
    </row>
    <row r="4875" spans="1:2" x14ac:dyDescent="0.25">
      <c r="A4875" s="8">
        <v>43304.083333333336</v>
      </c>
      <c r="B4875" s="9">
        <v>78</v>
      </c>
    </row>
    <row r="4876" spans="1:2" x14ac:dyDescent="0.25">
      <c r="A4876" s="8">
        <v>43304.125</v>
      </c>
      <c r="B4876" s="9">
        <v>78</v>
      </c>
    </row>
    <row r="4877" spans="1:2" x14ac:dyDescent="0.25">
      <c r="A4877" s="8">
        <v>43304.166666666664</v>
      </c>
      <c r="B4877" s="9">
        <v>78</v>
      </c>
    </row>
    <row r="4878" spans="1:2" x14ac:dyDescent="0.25">
      <c r="A4878" s="8">
        <v>43304.208333333336</v>
      </c>
      <c r="B4878" s="9">
        <v>78</v>
      </c>
    </row>
    <row r="4879" spans="1:2" x14ac:dyDescent="0.25">
      <c r="A4879" s="8">
        <v>43304.25</v>
      </c>
      <c r="B4879" s="9">
        <v>77</v>
      </c>
    </row>
    <row r="4880" spans="1:2" x14ac:dyDescent="0.25">
      <c r="A4880" s="8">
        <v>43304.291666666664</v>
      </c>
      <c r="B4880" s="9">
        <v>77</v>
      </c>
    </row>
    <row r="4881" spans="1:2" x14ac:dyDescent="0.25">
      <c r="A4881" s="8">
        <v>43304.333333333336</v>
      </c>
      <c r="B4881" s="9">
        <v>77</v>
      </c>
    </row>
    <row r="4882" spans="1:2" x14ac:dyDescent="0.25">
      <c r="A4882" s="8">
        <v>43304.375</v>
      </c>
      <c r="B4882" s="9">
        <v>76</v>
      </c>
    </row>
    <row r="4883" spans="1:2" x14ac:dyDescent="0.25">
      <c r="A4883" s="8">
        <v>43304.416666666664</v>
      </c>
      <c r="B4883" s="9">
        <v>77</v>
      </c>
    </row>
    <row r="4884" spans="1:2" x14ac:dyDescent="0.25">
      <c r="A4884" s="8">
        <v>43304.458333333336</v>
      </c>
      <c r="B4884" s="9">
        <v>79</v>
      </c>
    </row>
    <row r="4885" spans="1:2" x14ac:dyDescent="0.25">
      <c r="A4885" s="8">
        <v>43304.5</v>
      </c>
      <c r="B4885" s="9">
        <v>81</v>
      </c>
    </row>
    <row r="4886" spans="1:2" x14ac:dyDescent="0.25">
      <c r="A4886" s="8">
        <v>43304.541666666664</v>
      </c>
      <c r="B4886" s="9">
        <v>82</v>
      </c>
    </row>
    <row r="4887" spans="1:2" x14ac:dyDescent="0.25">
      <c r="A4887" s="8">
        <v>43304.583333333336</v>
      </c>
      <c r="B4887" s="9">
        <v>84</v>
      </c>
    </row>
    <row r="4888" spans="1:2" x14ac:dyDescent="0.25">
      <c r="A4888" s="8">
        <v>43304.625</v>
      </c>
      <c r="B4888" s="9">
        <v>86</v>
      </c>
    </row>
    <row r="4889" spans="1:2" x14ac:dyDescent="0.25">
      <c r="A4889" s="8">
        <v>43304.666666666664</v>
      </c>
      <c r="B4889" s="9">
        <v>85</v>
      </c>
    </row>
    <row r="4890" spans="1:2" x14ac:dyDescent="0.25">
      <c r="A4890" s="8">
        <v>43304.708333333336</v>
      </c>
      <c r="B4890" s="9">
        <v>84</v>
      </c>
    </row>
    <row r="4891" spans="1:2" x14ac:dyDescent="0.25">
      <c r="A4891" s="8">
        <v>43304.75</v>
      </c>
      <c r="B4891" s="9">
        <v>84</v>
      </c>
    </row>
    <row r="4892" spans="1:2" x14ac:dyDescent="0.25">
      <c r="A4892" s="8">
        <v>43304.791666666664</v>
      </c>
      <c r="B4892" s="9">
        <v>81</v>
      </c>
    </row>
    <row r="4893" spans="1:2" x14ac:dyDescent="0.25">
      <c r="A4893" s="8">
        <v>43304.833333333336</v>
      </c>
      <c r="B4893" s="9">
        <v>81</v>
      </c>
    </row>
    <row r="4894" spans="1:2" x14ac:dyDescent="0.25">
      <c r="A4894" s="8">
        <v>43304.875</v>
      </c>
      <c r="B4894" s="9">
        <v>80</v>
      </c>
    </row>
    <row r="4895" spans="1:2" x14ac:dyDescent="0.25">
      <c r="A4895" s="8">
        <v>43304.916666666664</v>
      </c>
      <c r="B4895" s="9">
        <v>79</v>
      </c>
    </row>
    <row r="4896" spans="1:2" x14ac:dyDescent="0.25">
      <c r="A4896" s="8">
        <v>43304.958333333336</v>
      </c>
      <c r="B4896" s="9">
        <v>79</v>
      </c>
    </row>
    <row r="4897" spans="1:2" x14ac:dyDescent="0.25">
      <c r="A4897" s="8">
        <v>43305</v>
      </c>
      <c r="B4897" s="9">
        <v>79</v>
      </c>
    </row>
    <row r="4898" spans="1:2" x14ac:dyDescent="0.25">
      <c r="A4898" s="8">
        <v>43305.041666666664</v>
      </c>
      <c r="B4898" s="9">
        <v>79</v>
      </c>
    </row>
    <row r="4899" spans="1:2" x14ac:dyDescent="0.25">
      <c r="A4899" s="8">
        <v>43305.083333333336</v>
      </c>
      <c r="B4899" s="9">
        <v>78</v>
      </c>
    </row>
    <row r="4900" spans="1:2" x14ac:dyDescent="0.25">
      <c r="A4900" s="8">
        <v>43305.125</v>
      </c>
      <c r="B4900" s="9">
        <v>77</v>
      </c>
    </row>
    <row r="4901" spans="1:2" x14ac:dyDescent="0.25">
      <c r="A4901" s="8">
        <v>43305.166666666664</v>
      </c>
      <c r="B4901" s="9">
        <v>78</v>
      </c>
    </row>
    <row r="4902" spans="1:2" x14ac:dyDescent="0.25">
      <c r="A4902" s="8">
        <v>43305.208333333336</v>
      </c>
      <c r="B4902" s="9">
        <v>77</v>
      </c>
    </row>
    <row r="4903" spans="1:2" x14ac:dyDescent="0.25">
      <c r="A4903" s="8">
        <v>43305.25</v>
      </c>
      <c r="B4903" s="9">
        <v>77</v>
      </c>
    </row>
    <row r="4904" spans="1:2" x14ac:dyDescent="0.25">
      <c r="A4904" s="8">
        <v>43305.291666666664</v>
      </c>
      <c r="B4904" s="9">
        <v>78</v>
      </c>
    </row>
    <row r="4905" spans="1:2" x14ac:dyDescent="0.25">
      <c r="A4905" s="8">
        <v>43305.333333333336</v>
      </c>
      <c r="B4905" s="9">
        <v>81</v>
      </c>
    </row>
    <row r="4906" spans="1:2" x14ac:dyDescent="0.25">
      <c r="A4906" s="8">
        <v>43305.375</v>
      </c>
      <c r="B4906" s="9">
        <v>82</v>
      </c>
    </row>
    <row r="4907" spans="1:2" x14ac:dyDescent="0.25">
      <c r="A4907" s="8">
        <v>43305.416666666664</v>
      </c>
      <c r="B4907" s="9">
        <v>83</v>
      </c>
    </row>
    <row r="4908" spans="1:2" x14ac:dyDescent="0.25">
      <c r="A4908" s="8">
        <v>43305.458333333336</v>
      </c>
      <c r="B4908" s="9">
        <v>84</v>
      </c>
    </row>
    <row r="4909" spans="1:2" x14ac:dyDescent="0.25">
      <c r="A4909" s="8">
        <v>43305.5</v>
      </c>
      <c r="B4909" s="9">
        <v>84</v>
      </c>
    </row>
    <row r="4910" spans="1:2" x14ac:dyDescent="0.25">
      <c r="A4910" s="8">
        <v>43305.541666666664</v>
      </c>
      <c r="B4910" s="9">
        <v>84</v>
      </c>
    </row>
    <row r="4911" spans="1:2" x14ac:dyDescent="0.25">
      <c r="A4911" s="8">
        <v>43305.583333333336</v>
      </c>
      <c r="B4911" s="9">
        <v>85</v>
      </c>
    </row>
    <row r="4912" spans="1:2" x14ac:dyDescent="0.25">
      <c r="A4912" s="8">
        <v>43305.625</v>
      </c>
      <c r="B4912" s="9">
        <v>86</v>
      </c>
    </row>
    <row r="4913" spans="1:2" x14ac:dyDescent="0.25">
      <c r="A4913" s="8">
        <v>43305.666666666664</v>
      </c>
      <c r="B4913" s="9">
        <v>84</v>
      </c>
    </row>
    <row r="4914" spans="1:2" x14ac:dyDescent="0.25">
      <c r="A4914" s="8">
        <v>43305.708333333336</v>
      </c>
      <c r="B4914" s="9">
        <v>84</v>
      </c>
    </row>
    <row r="4915" spans="1:2" x14ac:dyDescent="0.25">
      <c r="A4915" s="8">
        <v>43305.75</v>
      </c>
      <c r="B4915" s="9">
        <v>82</v>
      </c>
    </row>
    <row r="4916" spans="1:2" x14ac:dyDescent="0.25">
      <c r="A4916" s="8">
        <v>43305.791666666664</v>
      </c>
      <c r="B4916" s="9">
        <v>82</v>
      </c>
    </row>
    <row r="4917" spans="1:2" x14ac:dyDescent="0.25">
      <c r="A4917" s="8">
        <v>43305.833333333336</v>
      </c>
      <c r="B4917" s="9">
        <v>81</v>
      </c>
    </row>
    <row r="4918" spans="1:2" x14ac:dyDescent="0.25">
      <c r="A4918" s="8">
        <v>43305.875</v>
      </c>
      <c r="B4918" s="9">
        <v>81</v>
      </c>
    </row>
    <row r="4919" spans="1:2" x14ac:dyDescent="0.25">
      <c r="A4919" s="8">
        <v>43305.916666666664</v>
      </c>
      <c r="B4919" s="9">
        <v>81</v>
      </c>
    </row>
    <row r="4920" spans="1:2" x14ac:dyDescent="0.25">
      <c r="A4920" s="8">
        <v>43305.958333333336</v>
      </c>
      <c r="B4920" s="9">
        <v>79</v>
      </c>
    </row>
    <row r="4921" spans="1:2" x14ac:dyDescent="0.25">
      <c r="A4921" s="8">
        <v>43306</v>
      </c>
      <c r="B4921" s="9">
        <v>79</v>
      </c>
    </row>
    <row r="4922" spans="1:2" x14ac:dyDescent="0.25">
      <c r="A4922" s="8">
        <v>43306.041666666664</v>
      </c>
      <c r="B4922" s="9">
        <v>79</v>
      </c>
    </row>
    <row r="4923" spans="1:2" x14ac:dyDescent="0.25">
      <c r="A4923" s="8">
        <v>43306.083333333336</v>
      </c>
      <c r="B4923" s="9">
        <v>79</v>
      </c>
    </row>
    <row r="4924" spans="1:2" x14ac:dyDescent="0.25">
      <c r="A4924" s="8">
        <v>43306.125</v>
      </c>
      <c r="B4924" s="9">
        <v>79</v>
      </c>
    </row>
    <row r="4925" spans="1:2" x14ac:dyDescent="0.25">
      <c r="A4925" s="8">
        <v>43306.166666666664</v>
      </c>
      <c r="B4925" s="9">
        <v>79</v>
      </c>
    </row>
    <row r="4926" spans="1:2" x14ac:dyDescent="0.25">
      <c r="A4926" s="8">
        <v>43306.208333333336</v>
      </c>
      <c r="B4926" s="9">
        <v>77</v>
      </c>
    </row>
    <row r="4927" spans="1:2" x14ac:dyDescent="0.25">
      <c r="A4927" s="8">
        <v>43306.25</v>
      </c>
      <c r="B4927" s="9">
        <v>79</v>
      </c>
    </row>
    <row r="4928" spans="1:2" x14ac:dyDescent="0.25">
      <c r="A4928" s="8">
        <v>43306.291666666664</v>
      </c>
      <c r="B4928" s="9">
        <v>73</v>
      </c>
    </row>
    <row r="4929" spans="1:2" x14ac:dyDescent="0.25">
      <c r="A4929" s="8">
        <v>43306.333333333336</v>
      </c>
      <c r="B4929" s="9">
        <v>75</v>
      </c>
    </row>
    <row r="4930" spans="1:2" x14ac:dyDescent="0.25">
      <c r="A4930" s="8">
        <v>43306.375</v>
      </c>
      <c r="B4930" s="9">
        <v>79</v>
      </c>
    </row>
    <row r="4931" spans="1:2" x14ac:dyDescent="0.25">
      <c r="A4931" s="8">
        <v>43306.416666666664</v>
      </c>
      <c r="B4931" s="9">
        <v>77</v>
      </c>
    </row>
    <row r="4932" spans="1:2" x14ac:dyDescent="0.25">
      <c r="A4932" s="8">
        <v>43306.458333333336</v>
      </c>
      <c r="B4932" s="9">
        <v>77</v>
      </c>
    </row>
    <row r="4933" spans="1:2" x14ac:dyDescent="0.25">
      <c r="A4933" s="8">
        <v>43306.5</v>
      </c>
      <c r="B4933" s="9">
        <v>78</v>
      </c>
    </row>
    <row r="4934" spans="1:2" x14ac:dyDescent="0.25">
      <c r="A4934" s="8">
        <v>43306.541666666664</v>
      </c>
      <c r="B4934" s="9">
        <v>79</v>
      </c>
    </row>
    <row r="4935" spans="1:2" x14ac:dyDescent="0.25">
      <c r="A4935" s="8">
        <v>43306.583333333336</v>
      </c>
      <c r="B4935" s="9">
        <v>79</v>
      </c>
    </row>
    <row r="4936" spans="1:2" x14ac:dyDescent="0.25">
      <c r="A4936" s="8">
        <v>43306.625</v>
      </c>
      <c r="B4936" s="9">
        <v>80</v>
      </c>
    </row>
    <row r="4937" spans="1:2" x14ac:dyDescent="0.25">
      <c r="A4937" s="8">
        <v>43306.666666666664</v>
      </c>
      <c r="B4937" s="9">
        <v>79</v>
      </c>
    </row>
    <row r="4938" spans="1:2" x14ac:dyDescent="0.25">
      <c r="A4938" s="8">
        <v>43306.708333333336</v>
      </c>
      <c r="B4938" s="9">
        <v>79</v>
      </c>
    </row>
    <row r="4939" spans="1:2" x14ac:dyDescent="0.25">
      <c r="A4939" s="8">
        <v>43306.75</v>
      </c>
      <c r="B4939" s="9">
        <v>79</v>
      </c>
    </row>
    <row r="4940" spans="1:2" x14ac:dyDescent="0.25">
      <c r="A4940" s="8">
        <v>43306.791666666664</v>
      </c>
      <c r="B4940" s="9">
        <v>77</v>
      </c>
    </row>
    <row r="4941" spans="1:2" x14ac:dyDescent="0.25">
      <c r="A4941" s="8">
        <v>43306.833333333336</v>
      </c>
      <c r="B4941" s="9">
        <v>77</v>
      </c>
    </row>
    <row r="4942" spans="1:2" x14ac:dyDescent="0.25">
      <c r="A4942" s="8">
        <v>43306.875</v>
      </c>
      <c r="B4942" s="9">
        <v>76</v>
      </c>
    </row>
    <row r="4943" spans="1:2" x14ac:dyDescent="0.25">
      <c r="A4943" s="8">
        <v>43306.916666666664</v>
      </c>
      <c r="B4943" s="9">
        <v>76</v>
      </c>
    </row>
    <row r="4944" spans="1:2" x14ac:dyDescent="0.25">
      <c r="A4944" s="8">
        <v>43306.958333333336</v>
      </c>
      <c r="B4944" s="9">
        <v>76</v>
      </c>
    </row>
    <row r="4945" spans="1:2" x14ac:dyDescent="0.25">
      <c r="A4945" s="8">
        <v>43307</v>
      </c>
      <c r="B4945" s="9">
        <v>75</v>
      </c>
    </row>
    <row r="4946" spans="1:2" x14ac:dyDescent="0.25">
      <c r="A4946" s="8">
        <v>43307.041666666664</v>
      </c>
      <c r="B4946" s="9">
        <v>75</v>
      </c>
    </row>
    <row r="4947" spans="1:2" x14ac:dyDescent="0.25">
      <c r="A4947" s="8">
        <v>43307.083333333336</v>
      </c>
      <c r="B4947" s="9">
        <v>75</v>
      </c>
    </row>
    <row r="4948" spans="1:2" x14ac:dyDescent="0.25">
      <c r="A4948" s="8">
        <v>43307.125</v>
      </c>
      <c r="B4948" s="9">
        <v>75</v>
      </c>
    </row>
    <row r="4949" spans="1:2" x14ac:dyDescent="0.25">
      <c r="A4949" s="8">
        <v>43307.166666666664</v>
      </c>
      <c r="B4949" s="9">
        <v>75</v>
      </c>
    </row>
    <row r="4950" spans="1:2" x14ac:dyDescent="0.25">
      <c r="A4950" s="8">
        <v>43307.208333333336</v>
      </c>
      <c r="B4950" s="9">
        <v>75</v>
      </c>
    </row>
    <row r="4951" spans="1:2" x14ac:dyDescent="0.25">
      <c r="A4951" s="8">
        <v>43307.25</v>
      </c>
      <c r="B4951" s="9">
        <v>75</v>
      </c>
    </row>
    <row r="4952" spans="1:2" x14ac:dyDescent="0.25">
      <c r="A4952" s="8">
        <v>43307.291666666664</v>
      </c>
      <c r="B4952" s="9">
        <v>75</v>
      </c>
    </row>
    <row r="4953" spans="1:2" x14ac:dyDescent="0.25">
      <c r="A4953" s="8">
        <v>43307.333333333336</v>
      </c>
      <c r="B4953" s="9">
        <v>77</v>
      </c>
    </row>
    <row r="4954" spans="1:2" x14ac:dyDescent="0.25">
      <c r="A4954" s="8">
        <v>43307.375</v>
      </c>
      <c r="B4954" s="9">
        <v>77</v>
      </c>
    </row>
    <row r="4955" spans="1:2" x14ac:dyDescent="0.25">
      <c r="A4955" s="8">
        <v>43307.416666666664</v>
      </c>
      <c r="B4955" s="9">
        <v>78</v>
      </c>
    </row>
    <row r="4956" spans="1:2" x14ac:dyDescent="0.25">
      <c r="A4956" s="8">
        <v>43307.458333333336</v>
      </c>
      <c r="B4956" s="9">
        <v>79</v>
      </c>
    </row>
    <row r="4957" spans="1:2" x14ac:dyDescent="0.25">
      <c r="A4957" s="8">
        <v>43307.5</v>
      </c>
      <c r="B4957" s="9">
        <v>80</v>
      </c>
    </row>
    <row r="4958" spans="1:2" x14ac:dyDescent="0.25">
      <c r="A4958" s="8">
        <v>43307.541666666664</v>
      </c>
      <c r="B4958" s="9">
        <v>81</v>
      </c>
    </row>
    <row r="4959" spans="1:2" x14ac:dyDescent="0.25">
      <c r="A4959" s="8">
        <v>43307.583333333336</v>
      </c>
      <c r="B4959" s="9">
        <v>85</v>
      </c>
    </row>
    <row r="4960" spans="1:2" x14ac:dyDescent="0.25">
      <c r="A4960" s="8">
        <v>43307.625</v>
      </c>
      <c r="B4960" s="9">
        <v>87</v>
      </c>
    </row>
    <row r="4961" spans="1:2" x14ac:dyDescent="0.25">
      <c r="A4961" s="8">
        <v>43307.666666666664</v>
      </c>
      <c r="B4961" s="9">
        <v>86</v>
      </c>
    </row>
    <row r="4962" spans="1:2" x14ac:dyDescent="0.25">
      <c r="A4962" s="8">
        <v>43307.708333333336</v>
      </c>
      <c r="B4962" s="9">
        <v>88</v>
      </c>
    </row>
    <row r="4963" spans="1:2" x14ac:dyDescent="0.25">
      <c r="A4963" s="8">
        <v>43307.75</v>
      </c>
      <c r="B4963" s="9">
        <v>85</v>
      </c>
    </row>
    <row r="4964" spans="1:2" x14ac:dyDescent="0.25">
      <c r="A4964" s="8">
        <v>43307.791666666664</v>
      </c>
      <c r="B4964" s="9">
        <v>85</v>
      </c>
    </row>
    <row r="4965" spans="1:2" x14ac:dyDescent="0.25">
      <c r="A4965" s="8">
        <v>43307.833333333336</v>
      </c>
      <c r="B4965" s="9">
        <v>84</v>
      </c>
    </row>
    <row r="4966" spans="1:2" x14ac:dyDescent="0.25">
      <c r="A4966" s="8">
        <v>43307.875</v>
      </c>
      <c r="B4966" s="9">
        <v>86</v>
      </c>
    </row>
    <row r="4967" spans="1:2" x14ac:dyDescent="0.25">
      <c r="A4967" s="8">
        <v>43307.916666666664</v>
      </c>
      <c r="B4967" s="9">
        <v>85</v>
      </c>
    </row>
    <row r="4968" spans="1:2" x14ac:dyDescent="0.25">
      <c r="A4968" s="8">
        <v>43307.958333333336</v>
      </c>
      <c r="B4968" s="9">
        <v>83</v>
      </c>
    </row>
    <row r="4969" spans="1:2" x14ac:dyDescent="0.25">
      <c r="A4969" s="8">
        <v>43308</v>
      </c>
      <c r="B4969" s="9">
        <v>83</v>
      </c>
    </row>
    <row r="4970" spans="1:2" x14ac:dyDescent="0.25">
      <c r="A4970" s="8">
        <v>43308.041666666664</v>
      </c>
      <c r="B4970" s="9">
        <v>82</v>
      </c>
    </row>
    <row r="4971" spans="1:2" x14ac:dyDescent="0.25">
      <c r="A4971" s="8">
        <v>43308.083333333336</v>
      </c>
      <c r="B4971" s="9">
        <v>80</v>
      </c>
    </row>
    <row r="4972" spans="1:2" x14ac:dyDescent="0.25">
      <c r="A4972" s="8">
        <v>43308.125</v>
      </c>
      <c r="B4972" s="9">
        <v>80</v>
      </c>
    </row>
    <row r="4973" spans="1:2" x14ac:dyDescent="0.25">
      <c r="A4973" s="8">
        <v>43308.166666666664</v>
      </c>
      <c r="B4973" s="9">
        <v>79</v>
      </c>
    </row>
    <row r="4974" spans="1:2" x14ac:dyDescent="0.25">
      <c r="A4974" s="8">
        <v>43308.208333333336</v>
      </c>
      <c r="B4974" s="9">
        <v>78</v>
      </c>
    </row>
    <row r="4975" spans="1:2" x14ac:dyDescent="0.25">
      <c r="A4975" s="8">
        <v>43308.25</v>
      </c>
      <c r="B4975" s="9">
        <v>77</v>
      </c>
    </row>
    <row r="4976" spans="1:2" x14ac:dyDescent="0.25">
      <c r="A4976" s="8">
        <v>43308.291666666664</v>
      </c>
      <c r="B4976" s="9">
        <v>78</v>
      </c>
    </row>
    <row r="4977" spans="1:2" x14ac:dyDescent="0.25">
      <c r="A4977" s="8">
        <v>43308.333333333336</v>
      </c>
      <c r="B4977" s="9">
        <v>79</v>
      </c>
    </row>
    <row r="4978" spans="1:2" x14ac:dyDescent="0.25">
      <c r="A4978" s="8">
        <v>43308.375</v>
      </c>
      <c r="B4978" s="9">
        <v>82</v>
      </c>
    </row>
    <row r="4979" spans="1:2" x14ac:dyDescent="0.25">
      <c r="A4979" s="8">
        <v>43308.416666666664</v>
      </c>
      <c r="B4979" s="9">
        <v>84</v>
      </c>
    </row>
    <row r="4980" spans="1:2" x14ac:dyDescent="0.25">
      <c r="A4980" s="8">
        <v>43308.458333333336</v>
      </c>
      <c r="B4980" s="9">
        <v>86</v>
      </c>
    </row>
    <row r="4981" spans="1:2" x14ac:dyDescent="0.25">
      <c r="A4981" s="8">
        <v>43308.5</v>
      </c>
      <c r="B4981" s="9">
        <v>88</v>
      </c>
    </row>
    <row r="4982" spans="1:2" x14ac:dyDescent="0.25">
      <c r="A4982" s="8">
        <v>43308.541666666664</v>
      </c>
      <c r="B4982" s="9">
        <v>89</v>
      </c>
    </row>
    <row r="4983" spans="1:2" x14ac:dyDescent="0.25">
      <c r="A4983" s="8">
        <v>43308.583333333336</v>
      </c>
      <c r="B4983" s="9">
        <v>89</v>
      </c>
    </row>
    <row r="4984" spans="1:2" x14ac:dyDescent="0.25">
      <c r="A4984" s="8">
        <v>43308.625</v>
      </c>
      <c r="B4984" s="9">
        <v>88</v>
      </c>
    </row>
    <row r="4985" spans="1:2" x14ac:dyDescent="0.25">
      <c r="A4985" s="8">
        <v>43308.666666666664</v>
      </c>
      <c r="B4985" s="9">
        <v>84</v>
      </c>
    </row>
    <row r="4986" spans="1:2" x14ac:dyDescent="0.25">
      <c r="A4986" s="8">
        <v>43308.708333333336</v>
      </c>
      <c r="B4986" s="9">
        <v>83</v>
      </c>
    </row>
    <row r="4987" spans="1:2" x14ac:dyDescent="0.25">
      <c r="A4987" s="8">
        <v>43308.75</v>
      </c>
      <c r="B4987" s="9">
        <v>80</v>
      </c>
    </row>
    <row r="4988" spans="1:2" x14ac:dyDescent="0.25">
      <c r="A4988" s="8">
        <v>43308.791666666664</v>
      </c>
      <c r="B4988" s="9">
        <v>78</v>
      </c>
    </row>
    <row r="4989" spans="1:2" x14ac:dyDescent="0.25">
      <c r="A4989" s="8">
        <v>43308.833333333336</v>
      </c>
      <c r="B4989" s="9">
        <v>78</v>
      </c>
    </row>
    <row r="4990" spans="1:2" x14ac:dyDescent="0.25">
      <c r="A4990" s="8">
        <v>43308.875</v>
      </c>
      <c r="B4990" s="9">
        <v>73</v>
      </c>
    </row>
    <row r="4991" spans="1:2" x14ac:dyDescent="0.25">
      <c r="A4991" s="8">
        <v>43308.916666666664</v>
      </c>
      <c r="B4991" s="9">
        <v>74</v>
      </c>
    </row>
    <row r="4992" spans="1:2" x14ac:dyDescent="0.25">
      <c r="A4992" s="8">
        <v>43308.958333333336</v>
      </c>
      <c r="B4992" s="9">
        <v>73</v>
      </c>
    </row>
    <row r="4993" spans="1:2" x14ac:dyDescent="0.25">
      <c r="A4993" s="8">
        <v>43309</v>
      </c>
      <c r="B4993" s="9">
        <v>75</v>
      </c>
    </row>
    <row r="4994" spans="1:2" x14ac:dyDescent="0.25">
      <c r="A4994" s="8">
        <v>43309.041666666664</v>
      </c>
      <c r="B4994" s="9">
        <v>75</v>
      </c>
    </row>
    <row r="4995" spans="1:2" x14ac:dyDescent="0.25">
      <c r="A4995" s="8">
        <v>43309.083333333336</v>
      </c>
      <c r="B4995" s="9">
        <v>75</v>
      </c>
    </row>
    <row r="4996" spans="1:2" x14ac:dyDescent="0.25">
      <c r="A4996" s="8">
        <v>43309.125</v>
      </c>
      <c r="B4996" s="9">
        <v>75</v>
      </c>
    </row>
    <row r="4997" spans="1:2" x14ac:dyDescent="0.25">
      <c r="A4997" s="8">
        <v>43309.166666666664</v>
      </c>
      <c r="B4997" s="9">
        <v>72</v>
      </c>
    </row>
    <row r="4998" spans="1:2" x14ac:dyDescent="0.25">
      <c r="A4998" s="8">
        <v>43309.208333333336</v>
      </c>
      <c r="B4998" s="9">
        <v>72</v>
      </c>
    </row>
    <row r="4999" spans="1:2" x14ac:dyDescent="0.25">
      <c r="A4999" s="8">
        <v>43309.25</v>
      </c>
      <c r="B4999" s="9">
        <v>72</v>
      </c>
    </row>
    <row r="5000" spans="1:2" x14ac:dyDescent="0.25">
      <c r="A5000" s="8">
        <v>43309.291666666664</v>
      </c>
      <c r="B5000" s="9">
        <v>73</v>
      </c>
    </row>
    <row r="5001" spans="1:2" x14ac:dyDescent="0.25">
      <c r="A5001" s="8">
        <v>43309.333333333336</v>
      </c>
      <c r="B5001" s="9">
        <v>75</v>
      </c>
    </row>
    <row r="5002" spans="1:2" x14ac:dyDescent="0.25">
      <c r="A5002" s="8">
        <v>43309.375</v>
      </c>
      <c r="B5002" s="9">
        <v>78</v>
      </c>
    </row>
    <row r="5003" spans="1:2" x14ac:dyDescent="0.25">
      <c r="A5003" s="8">
        <v>43309.416666666664</v>
      </c>
      <c r="B5003" s="9">
        <v>81</v>
      </c>
    </row>
    <row r="5004" spans="1:2" x14ac:dyDescent="0.25">
      <c r="A5004" s="8">
        <v>43309.458333333336</v>
      </c>
      <c r="B5004" s="9">
        <v>80</v>
      </c>
    </row>
    <row r="5005" spans="1:2" x14ac:dyDescent="0.25">
      <c r="A5005" s="8">
        <v>43309.5</v>
      </c>
      <c r="B5005" s="9">
        <v>83</v>
      </c>
    </row>
    <row r="5006" spans="1:2" x14ac:dyDescent="0.25">
      <c r="A5006" s="8">
        <v>43309.541666666664</v>
      </c>
      <c r="B5006" s="9">
        <v>84</v>
      </c>
    </row>
    <row r="5007" spans="1:2" x14ac:dyDescent="0.25">
      <c r="A5007" s="8">
        <v>43309.583333333336</v>
      </c>
      <c r="B5007" s="9">
        <v>84</v>
      </c>
    </row>
    <row r="5008" spans="1:2" x14ac:dyDescent="0.25">
      <c r="A5008" s="8">
        <v>43309.625</v>
      </c>
      <c r="B5008" s="9">
        <v>85</v>
      </c>
    </row>
    <row r="5009" spans="1:2" x14ac:dyDescent="0.25">
      <c r="A5009" s="8">
        <v>43309.666666666664</v>
      </c>
      <c r="B5009" s="9">
        <v>88</v>
      </c>
    </row>
    <row r="5010" spans="1:2" x14ac:dyDescent="0.25">
      <c r="A5010" s="8">
        <v>43309.708333333336</v>
      </c>
      <c r="B5010" s="9">
        <v>89</v>
      </c>
    </row>
    <row r="5011" spans="1:2" x14ac:dyDescent="0.25">
      <c r="A5011" s="8">
        <v>43309.75</v>
      </c>
      <c r="B5011" s="9">
        <v>85</v>
      </c>
    </row>
    <row r="5012" spans="1:2" x14ac:dyDescent="0.25">
      <c r="A5012" s="8">
        <v>43309.791666666664</v>
      </c>
      <c r="B5012" s="9">
        <v>84</v>
      </c>
    </row>
    <row r="5013" spans="1:2" x14ac:dyDescent="0.25">
      <c r="A5013" s="8">
        <v>43309.833333333336</v>
      </c>
      <c r="B5013" s="9">
        <v>82</v>
      </c>
    </row>
    <row r="5014" spans="1:2" x14ac:dyDescent="0.25">
      <c r="A5014" s="8">
        <v>43309.875</v>
      </c>
      <c r="B5014" s="9">
        <v>82</v>
      </c>
    </row>
    <row r="5015" spans="1:2" x14ac:dyDescent="0.25">
      <c r="A5015" s="8">
        <v>43309.916666666664</v>
      </c>
      <c r="B5015" s="9">
        <v>83</v>
      </c>
    </row>
    <row r="5016" spans="1:2" x14ac:dyDescent="0.25">
      <c r="A5016" s="8">
        <v>43309.958333333336</v>
      </c>
      <c r="B5016" s="9">
        <v>83</v>
      </c>
    </row>
    <row r="5017" spans="1:2" x14ac:dyDescent="0.25">
      <c r="A5017" s="8">
        <v>43310</v>
      </c>
      <c r="B5017" s="9">
        <v>81</v>
      </c>
    </row>
    <row r="5018" spans="1:2" x14ac:dyDescent="0.25">
      <c r="A5018" s="8">
        <v>43310.041666666664</v>
      </c>
      <c r="B5018" s="9">
        <v>79</v>
      </c>
    </row>
    <row r="5019" spans="1:2" x14ac:dyDescent="0.25">
      <c r="A5019" s="8">
        <v>43310.083333333336</v>
      </c>
      <c r="B5019" s="9">
        <v>78</v>
      </c>
    </row>
    <row r="5020" spans="1:2" x14ac:dyDescent="0.25">
      <c r="A5020" s="8">
        <v>43310.125</v>
      </c>
      <c r="B5020" s="9">
        <v>76</v>
      </c>
    </row>
    <row r="5021" spans="1:2" x14ac:dyDescent="0.25">
      <c r="A5021" s="8">
        <v>43310.166666666664</v>
      </c>
      <c r="B5021" s="9">
        <v>75</v>
      </c>
    </row>
    <row r="5022" spans="1:2" x14ac:dyDescent="0.25">
      <c r="A5022" s="8">
        <v>43310.208333333336</v>
      </c>
      <c r="B5022" s="9">
        <v>74</v>
      </c>
    </row>
    <row r="5023" spans="1:2" x14ac:dyDescent="0.25">
      <c r="A5023" s="8">
        <v>43310.25</v>
      </c>
      <c r="B5023" s="9">
        <v>73</v>
      </c>
    </row>
    <row r="5024" spans="1:2" x14ac:dyDescent="0.25">
      <c r="A5024" s="8">
        <v>43310.291666666664</v>
      </c>
      <c r="B5024" s="9">
        <v>73</v>
      </c>
    </row>
    <row r="5025" spans="1:2" x14ac:dyDescent="0.25">
      <c r="A5025" s="8">
        <v>43310.333333333336</v>
      </c>
      <c r="B5025" s="9">
        <v>74</v>
      </c>
    </row>
    <row r="5026" spans="1:2" x14ac:dyDescent="0.25">
      <c r="A5026" s="8">
        <v>43310.375</v>
      </c>
      <c r="B5026" s="9">
        <v>75</v>
      </c>
    </row>
    <row r="5027" spans="1:2" x14ac:dyDescent="0.25">
      <c r="A5027" s="8">
        <v>43310.416666666664</v>
      </c>
      <c r="B5027" s="9">
        <v>76</v>
      </c>
    </row>
    <row r="5028" spans="1:2" x14ac:dyDescent="0.25">
      <c r="A5028" s="8">
        <v>43310.458333333336</v>
      </c>
      <c r="B5028" s="9">
        <v>78</v>
      </c>
    </row>
    <row r="5029" spans="1:2" x14ac:dyDescent="0.25">
      <c r="A5029" s="8">
        <v>43310.5</v>
      </c>
      <c r="B5029" s="9">
        <v>78</v>
      </c>
    </row>
    <row r="5030" spans="1:2" x14ac:dyDescent="0.25">
      <c r="A5030" s="8">
        <v>43310.541666666664</v>
      </c>
      <c r="B5030" s="9">
        <v>80</v>
      </c>
    </row>
    <row r="5031" spans="1:2" x14ac:dyDescent="0.25">
      <c r="A5031" s="8">
        <v>43310.583333333336</v>
      </c>
      <c r="B5031" s="9">
        <v>82</v>
      </c>
    </row>
    <row r="5032" spans="1:2" x14ac:dyDescent="0.25">
      <c r="A5032" s="8">
        <v>43310.625</v>
      </c>
      <c r="B5032" s="9">
        <v>83</v>
      </c>
    </row>
    <row r="5033" spans="1:2" x14ac:dyDescent="0.25">
      <c r="A5033" s="8">
        <v>43310.666666666664</v>
      </c>
      <c r="B5033" s="9">
        <v>82</v>
      </c>
    </row>
    <row r="5034" spans="1:2" x14ac:dyDescent="0.25">
      <c r="A5034" s="8">
        <v>43310.708333333336</v>
      </c>
      <c r="B5034" s="9">
        <v>84</v>
      </c>
    </row>
    <row r="5035" spans="1:2" x14ac:dyDescent="0.25">
      <c r="A5035" s="8">
        <v>43310.75</v>
      </c>
      <c r="B5035" s="9">
        <v>83</v>
      </c>
    </row>
    <row r="5036" spans="1:2" x14ac:dyDescent="0.25">
      <c r="A5036" s="8">
        <v>43310.791666666664</v>
      </c>
      <c r="B5036" s="9">
        <v>82</v>
      </c>
    </row>
    <row r="5037" spans="1:2" x14ac:dyDescent="0.25">
      <c r="A5037" s="8">
        <v>43310.833333333336</v>
      </c>
      <c r="B5037" s="9">
        <v>81</v>
      </c>
    </row>
    <row r="5038" spans="1:2" x14ac:dyDescent="0.25">
      <c r="A5038" s="8">
        <v>43310.875</v>
      </c>
      <c r="B5038" s="9">
        <v>80</v>
      </c>
    </row>
    <row r="5039" spans="1:2" x14ac:dyDescent="0.25">
      <c r="A5039" s="8">
        <v>43310.916666666664</v>
      </c>
      <c r="B5039" s="9">
        <v>80</v>
      </c>
    </row>
    <row r="5040" spans="1:2" x14ac:dyDescent="0.25">
      <c r="A5040" s="8">
        <v>43310.958333333336</v>
      </c>
      <c r="B5040" s="9">
        <v>80</v>
      </c>
    </row>
    <row r="5041" spans="1:2" x14ac:dyDescent="0.25">
      <c r="A5041" s="8">
        <v>43311</v>
      </c>
      <c r="B5041" s="9">
        <v>79</v>
      </c>
    </row>
    <row r="5042" spans="1:2" x14ac:dyDescent="0.25">
      <c r="A5042" s="8">
        <v>43311.041666666664</v>
      </c>
      <c r="B5042" s="9">
        <v>79</v>
      </c>
    </row>
    <row r="5043" spans="1:2" x14ac:dyDescent="0.25">
      <c r="A5043" s="8">
        <v>43311.083333333336</v>
      </c>
      <c r="B5043" s="9">
        <v>78</v>
      </c>
    </row>
    <row r="5044" spans="1:2" x14ac:dyDescent="0.25">
      <c r="A5044" s="8">
        <v>43311.125</v>
      </c>
      <c r="B5044" s="9">
        <v>77</v>
      </c>
    </row>
    <row r="5045" spans="1:2" x14ac:dyDescent="0.25">
      <c r="A5045" s="8">
        <v>43311.166666666664</v>
      </c>
      <c r="B5045" s="9">
        <v>74</v>
      </c>
    </row>
    <row r="5046" spans="1:2" x14ac:dyDescent="0.25">
      <c r="A5046" s="8">
        <v>43311.208333333336</v>
      </c>
      <c r="B5046" s="9">
        <v>75</v>
      </c>
    </row>
    <row r="5047" spans="1:2" x14ac:dyDescent="0.25">
      <c r="A5047" s="8">
        <v>43311.25</v>
      </c>
      <c r="B5047" s="9">
        <v>74</v>
      </c>
    </row>
    <row r="5048" spans="1:2" x14ac:dyDescent="0.25">
      <c r="A5048" s="8">
        <v>43311.291666666664</v>
      </c>
      <c r="B5048" s="9">
        <v>73</v>
      </c>
    </row>
    <row r="5049" spans="1:2" x14ac:dyDescent="0.25">
      <c r="A5049" s="8">
        <v>43311.333333333336</v>
      </c>
      <c r="B5049" s="9">
        <v>74</v>
      </c>
    </row>
    <row r="5050" spans="1:2" x14ac:dyDescent="0.25">
      <c r="A5050" s="8">
        <v>43311.375</v>
      </c>
      <c r="B5050" s="9">
        <v>76</v>
      </c>
    </row>
    <row r="5051" spans="1:2" x14ac:dyDescent="0.25">
      <c r="A5051" s="8">
        <v>43311.416666666664</v>
      </c>
      <c r="B5051" s="9">
        <v>77</v>
      </c>
    </row>
    <row r="5052" spans="1:2" x14ac:dyDescent="0.25">
      <c r="A5052" s="8">
        <v>43311.458333333336</v>
      </c>
      <c r="B5052" s="9">
        <v>77</v>
      </c>
    </row>
    <row r="5053" spans="1:2" x14ac:dyDescent="0.25">
      <c r="A5053" s="8">
        <v>43311.5</v>
      </c>
      <c r="B5053" s="9">
        <v>79</v>
      </c>
    </row>
    <row r="5054" spans="1:2" x14ac:dyDescent="0.25">
      <c r="A5054" s="8">
        <v>43311.541666666664</v>
      </c>
      <c r="B5054" s="9">
        <v>79</v>
      </c>
    </row>
    <row r="5055" spans="1:2" x14ac:dyDescent="0.25">
      <c r="A5055" s="8">
        <v>43311.583333333336</v>
      </c>
      <c r="B5055" s="9">
        <v>81</v>
      </c>
    </row>
    <row r="5056" spans="1:2" x14ac:dyDescent="0.25">
      <c r="A5056" s="8">
        <v>43311.625</v>
      </c>
      <c r="B5056" s="9">
        <v>81</v>
      </c>
    </row>
    <row r="5057" spans="1:2" x14ac:dyDescent="0.25">
      <c r="A5057" s="8">
        <v>43311.666666666664</v>
      </c>
      <c r="B5057" s="9">
        <v>81</v>
      </c>
    </row>
    <row r="5058" spans="1:2" x14ac:dyDescent="0.25">
      <c r="A5058" s="8">
        <v>43311.708333333336</v>
      </c>
      <c r="B5058" s="9">
        <v>79</v>
      </c>
    </row>
    <row r="5059" spans="1:2" x14ac:dyDescent="0.25">
      <c r="A5059" s="8">
        <v>43311.75</v>
      </c>
      <c r="B5059" s="9">
        <v>79</v>
      </c>
    </row>
    <row r="5060" spans="1:2" x14ac:dyDescent="0.25">
      <c r="A5060" s="8">
        <v>43311.791666666664</v>
      </c>
      <c r="B5060" s="9">
        <v>77</v>
      </c>
    </row>
    <row r="5061" spans="1:2" x14ac:dyDescent="0.25">
      <c r="A5061" s="8">
        <v>43311.833333333336</v>
      </c>
      <c r="B5061" s="9">
        <v>76</v>
      </c>
    </row>
    <row r="5062" spans="1:2" x14ac:dyDescent="0.25">
      <c r="A5062" s="8">
        <v>43311.875</v>
      </c>
      <c r="B5062" s="9">
        <v>75</v>
      </c>
    </row>
    <row r="5063" spans="1:2" x14ac:dyDescent="0.25">
      <c r="A5063" s="8">
        <v>43311.916666666664</v>
      </c>
      <c r="B5063" s="9">
        <v>73</v>
      </c>
    </row>
    <row r="5064" spans="1:2" x14ac:dyDescent="0.25">
      <c r="A5064" s="8">
        <v>43311.958333333336</v>
      </c>
      <c r="B5064" s="9">
        <v>74</v>
      </c>
    </row>
    <row r="5065" spans="1:2" x14ac:dyDescent="0.25">
      <c r="A5065" s="8">
        <v>43312</v>
      </c>
      <c r="B5065" s="9">
        <v>73</v>
      </c>
    </row>
    <row r="5066" spans="1:2" x14ac:dyDescent="0.25">
      <c r="A5066" s="8">
        <v>43312.041666666664</v>
      </c>
      <c r="B5066" s="9">
        <v>73</v>
      </c>
    </row>
    <row r="5067" spans="1:2" x14ac:dyDescent="0.25">
      <c r="A5067" s="8">
        <v>43312.083333333336</v>
      </c>
      <c r="B5067" s="9">
        <v>73</v>
      </c>
    </row>
    <row r="5068" spans="1:2" x14ac:dyDescent="0.25">
      <c r="A5068" s="8">
        <v>43312.125</v>
      </c>
      <c r="B5068" s="9">
        <v>72</v>
      </c>
    </row>
    <row r="5069" spans="1:2" x14ac:dyDescent="0.25">
      <c r="A5069" s="8">
        <v>43312.166666666664</v>
      </c>
      <c r="B5069" s="9">
        <v>73</v>
      </c>
    </row>
    <row r="5070" spans="1:2" x14ac:dyDescent="0.25">
      <c r="A5070" s="8">
        <v>43312.208333333336</v>
      </c>
      <c r="B5070" s="9">
        <v>71</v>
      </c>
    </row>
    <row r="5071" spans="1:2" x14ac:dyDescent="0.25">
      <c r="A5071" s="8">
        <v>43312.25</v>
      </c>
      <c r="B5071" s="9">
        <v>72</v>
      </c>
    </row>
    <row r="5072" spans="1:2" x14ac:dyDescent="0.25">
      <c r="A5072" s="8">
        <v>43312.291666666664</v>
      </c>
      <c r="B5072" s="9">
        <v>72</v>
      </c>
    </row>
    <row r="5073" spans="1:2" x14ac:dyDescent="0.25">
      <c r="A5073" s="8">
        <v>43312.333333333336</v>
      </c>
      <c r="B5073" s="9">
        <v>73</v>
      </c>
    </row>
    <row r="5074" spans="1:2" x14ac:dyDescent="0.25">
      <c r="A5074" s="8">
        <v>43312.375</v>
      </c>
      <c r="B5074" s="9">
        <v>75</v>
      </c>
    </row>
    <row r="5075" spans="1:2" x14ac:dyDescent="0.25">
      <c r="A5075" s="8">
        <v>43312.416666666664</v>
      </c>
      <c r="B5075" s="9">
        <v>77</v>
      </c>
    </row>
    <row r="5076" spans="1:2" x14ac:dyDescent="0.25">
      <c r="A5076" s="8">
        <v>43312.458333333336</v>
      </c>
      <c r="B5076" s="9">
        <v>80</v>
      </c>
    </row>
    <row r="5077" spans="1:2" x14ac:dyDescent="0.25">
      <c r="A5077" s="8">
        <v>43312.5</v>
      </c>
      <c r="B5077" s="9">
        <v>81</v>
      </c>
    </row>
    <row r="5078" spans="1:2" x14ac:dyDescent="0.25">
      <c r="A5078" s="8">
        <v>43312.541666666664</v>
      </c>
      <c r="B5078" s="9">
        <v>82</v>
      </c>
    </row>
    <row r="5079" spans="1:2" x14ac:dyDescent="0.25">
      <c r="A5079" s="8">
        <v>43312.583333333336</v>
      </c>
      <c r="B5079" s="9">
        <v>82</v>
      </c>
    </row>
    <row r="5080" spans="1:2" x14ac:dyDescent="0.25">
      <c r="A5080" s="8">
        <v>43312.625</v>
      </c>
      <c r="B5080" s="9">
        <v>81</v>
      </c>
    </row>
    <row r="5081" spans="1:2" x14ac:dyDescent="0.25">
      <c r="A5081" s="8">
        <v>43312.666666666664</v>
      </c>
      <c r="B5081" s="9">
        <v>81</v>
      </c>
    </row>
    <row r="5082" spans="1:2" x14ac:dyDescent="0.25">
      <c r="A5082" s="8">
        <v>43312.708333333336</v>
      </c>
      <c r="B5082" s="9">
        <v>80</v>
      </c>
    </row>
    <row r="5083" spans="1:2" x14ac:dyDescent="0.25">
      <c r="A5083" s="8">
        <v>43312.75</v>
      </c>
      <c r="B5083" s="9">
        <v>81</v>
      </c>
    </row>
    <row r="5084" spans="1:2" x14ac:dyDescent="0.25">
      <c r="A5084" s="8">
        <v>43312.791666666664</v>
      </c>
      <c r="B5084" s="9">
        <v>79</v>
      </c>
    </row>
    <row r="5085" spans="1:2" x14ac:dyDescent="0.25">
      <c r="A5085" s="8">
        <v>43312.833333333336</v>
      </c>
      <c r="B5085" s="9">
        <v>77</v>
      </c>
    </row>
    <row r="5086" spans="1:2" x14ac:dyDescent="0.25">
      <c r="A5086" s="8">
        <v>43312.875</v>
      </c>
      <c r="B5086" s="9">
        <v>77</v>
      </c>
    </row>
    <row r="5087" spans="1:2" x14ac:dyDescent="0.25">
      <c r="A5087" s="8">
        <v>43312.916666666664</v>
      </c>
      <c r="B5087" s="9">
        <v>75</v>
      </c>
    </row>
    <row r="5088" spans="1:2" x14ac:dyDescent="0.25">
      <c r="A5088" s="8">
        <v>43312.958333333336</v>
      </c>
      <c r="B5088" s="9">
        <v>76</v>
      </c>
    </row>
    <row r="5089" spans="1:2" x14ac:dyDescent="0.25">
      <c r="A5089" s="8">
        <v>43313</v>
      </c>
      <c r="B5089" s="9">
        <v>75</v>
      </c>
    </row>
    <row r="5090" spans="1:2" x14ac:dyDescent="0.25">
      <c r="A5090" s="8">
        <v>43313.041666666664</v>
      </c>
      <c r="B5090" s="9">
        <v>76</v>
      </c>
    </row>
    <row r="5091" spans="1:2" x14ac:dyDescent="0.25">
      <c r="A5091" s="8">
        <v>43313.083333333336</v>
      </c>
      <c r="B5091" s="9">
        <v>76</v>
      </c>
    </row>
    <row r="5092" spans="1:2" x14ac:dyDescent="0.25">
      <c r="A5092" s="8">
        <v>43313.125</v>
      </c>
      <c r="B5092" s="9">
        <v>75</v>
      </c>
    </row>
    <row r="5093" spans="1:2" x14ac:dyDescent="0.25">
      <c r="A5093" s="8">
        <v>43313.166666666664</v>
      </c>
      <c r="B5093" s="9">
        <v>75</v>
      </c>
    </row>
    <row r="5094" spans="1:2" x14ac:dyDescent="0.25">
      <c r="A5094" s="8">
        <v>43313.208333333336</v>
      </c>
      <c r="B5094" s="9">
        <v>75</v>
      </c>
    </row>
    <row r="5095" spans="1:2" x14ac:dyDescent="0.25">
      <c r="A5095" s="8">
        <v>43313.25</v>
      </c>
      <c r="B5095" s="9">
        <v>77</v>
      </c>
    </row>
    <row r="5096" spans="1:2" x14ac:dyDescent="0.25">
      <c r="A5096" s="8">
        <v>43313.291666666664</v>
      </c>
      <c r="B5096" s="9">
        <v>79</v>
      </c>
    </row>
    <row r="5097" spans="1:2" x14ac:dyDescent="0.25">
      <c r="A5097" s="8">
        <v>43313.333333333336</v>
      </c>
      <c r="B5097" s="9">
        <v>78</v>
      </c>
    </row>
    <row r="5098" spans="1:2" x14ac:dyDescent="0.25">
      <c r="A5098" s="8">
        <v>43313.375</v>
      </c>
      <c r="B5098" s="9">
        <v>79</v>
      </c>
    </row>
    <row r="5099" spans="1:2" x14ac:dyDescent="0.25">
      <c r="A5099" s="8">
        <v>43313.416666666664</v>
      </c>
      <c r="B5099" s="9">
        <v>81</v>
      </c>
    </row>
    <row r="5100" spans="1:2" x14ac:dyDescent="0.25">
      <c r="A5100" s="8">
        <v>43313.458333333336</v>
      </c>
      <c r="B5100" s="9">
        <v>80</v>
      </c>
    </row>
    <row r="5101" spans="1:2" x14ac:dyDescent="0.25">
      <c r="A5101" s="8">
        <v>43313.5</v>
      </c>
      <c r="B5101" s="9">
        <v>82</v>
      </c>
    </row>
    <row r="5102" spans="1:2" x14ac:dyDescent="0.25">
      <c r="A5102" s="8">
        <v>43313.541666666664</v>
      </c>
      <c r="B5102" s="9">
        <v>88</v>
      </c>
    </row>
    <row r="5103" spans="1:2" x14ac:dyDescent="0.25">
      <c r="A5103" s="8">
        <v>43313.583333333336</v>
      </c>
      <c r="B5103" s="9">
        <v>88</v>
      </c>
    </row>
    <row r="5104" spans="1:2" x14ac:dyDescent="0.25">
      <c r="A5104" s="8">
        <v>43313.625</v>
      </c>
      <c r="B5104" s="9">
        <v>84</v>
      </c>
    </row>
    <row r="5105" spans="1:2" x14ac:dyDescent="0.25">
      <c r="A5105" s="8">
        <v>43313.666666666664</v>
      </c>
      <c r="B5105" s="9">
        <v>91</v>
      </c>
    </row>
    <row r="5106" spans="1:2" x14ac:dyDescent="0.25">
      <c r="A5106" s="8">
        <v>43313.708333333336</v>
      </c>
      <c r="B5106" s="9">
        <v>90</v>
      </c>
    </row>
    <row r="5107" spans="1:2" x14ac:dyDescent="0.25">
      <c r="A5107" s="8">
        <v>43313.75</v>
      </c>
      <c r="B5107" s="9">
        <v>90</v>
      </c>
    </row>
    <row r="5108" spans="1:2" x14ac:dyDescent="0.25">
      <c r="A5108" s="8">
        <v>43313.791666666664</v>
      </c>
      <c r="B5108" s="9">
        <v>86</v>
      </c>
    </row>
    <row r="5109" spans="1:2" x14ac:dyDescent="0.25">
      <c r="A5109" s="8">
        <v>43313.833333333336</v>
      </c>
      <c r="B5109" s="9">
        <v>85</v>
      </c>
    </row>
    <row r="5110" spans="1:2" x14ac:dyDescent="0.25">
      <c r="A5110" s="8">
        <v>43313.875</v>
      </c>
      <c r="B5110" s="9">
        <v>84</v>
      </c>
    </row>
    <row r="5111" spans="1:2" x14ac:dyDescent="0.25">
      <c r="A5111" s="8">
        <v>43313.916666666664</v>
      </c>
      <c r="B5111" s="9">
        <v>84</v>
      </c>
    </row>
    <row r="5112" spans="1:2" x14ac:dyDescent="0.25">
      <c r="A5112" s="8">
        <v>43313.958333333336</v>
      </c>
      <c r="B5112" s="9">
        <v>85</v>
      </c>
    </row>
    <row r="5113" spans="1:2" x14ac:dyDescent="0.25">
      <c r="A5113" s="8">
        <v>43314</v>
      </c>
      <c r="B5113" s="9">
        <v>82</v>
      </c>
    </row>
    <row r="5114" spans="1:2" x14ac:dyDescent="0.25">
      <c r="A5114" s="8">
        <v>43314.041666666664</v>
      </c>
      <c r="B5114" s="9">
        <v>83</v>
      </c>
    </row>
    <row r="5115" spans="1:2" x14ac:dyDescent="0.25">
      <c r="A5115" s="8">
        <v>43314.083333333336</v>
      </c>
      <c r="B5115" s="9">
        <v>82</v>
      </c>
    </row>
    <row r="5116" spans="1:2" x14ac:dyDescent="0.25">
      <c r="A5116" s="8">
        <v>43314.125</v>
      </c>
      <c r="B5116" s="9">
        <v>81</v>
      </c>
    </row>
    <row r="5117" spans="1:2" x14ac:dyDescent="0.25">
      <c r="A5117" s="8">
        <v>43314.166666666664</v>
      </c>
      <c r="B5117" s="9">
        <v>81</v>
      </c>
    </row>
    <row r="5118" spans="1:2" x14ac:dyDescent="0.25">
      <c r="A5118" s="8">
        <v>43314.208333333336</v>
      </c>
      <c r="B5118" s="9">
        <v>80</v>
      </c>
    </row>
    <row r="5119" spans="1:2" x14ac:dyDescent="0.25">
      <c r="A5119" s="8">
        <v>43314.25</v>
      </c>
      <c r="B5119" s="9">
        <v>79</v>
      </c>
    </row>
    <row r="5120" spans="1:2" x14ac:dyDescent="0.25">
      <c r="A5120" s="8">
        <v>43314.291666666664</v>
      </c>
      <c r="B5120" s="9">
        <v>79</v>
      </c>
    </row>
    <row r="5121" spans="1:2" x14ac:dyDescent="0.25">
      <c r="A5121" s="8">
        <v>43314.333333333336</v>
      </c>
      <c r="B5121" s="9">
        <v>81</v>
      </c>
    </row>
    <row r="5122" spans="1:2" x14ac:dyDescent="0.25">
      <c r="A5122" s="8">
        <v>43314.375</v>
      </c>
      <c r="B5122" s="9">
        <v>82</v>
      </c>
    </row>
    <row r="5123" spans="1:2" x14ac:dyDescent="0.25">
      <c r="A5123" s="8">
        <v>43314.416666666664</v>
      </c>
      <c r="B5123" s="9">
        <v>82</v>
      </c>
    </row>
    <row r="5124" spans="1:2" x14ac:dyDescent="0.25">
      <c r="A5124" s="8">
        <v>43314.458333333336</v>
      </c>
      <c r="B5124" s="9">
        <v>86</v>
      </c>
    </row>
    <row r="5125" spans="1:2" x14ac:dyDescent="0.25">
      <c r="A5125" s="8">
        <v>43314.5</v>
      </c>
      <c r="B5125" s="9">
        <v>88</v>
      </c>
    </row>
    <row r="5126" spans="1:2" x14ac:dyDescent="0.25">
      <c r="A5126" s="8">
        <v>43314.541666666664</v>
      </c>
      <c r="B5126" s="9">
        <v>88</v>
      </c>
    </row>
    <row r="5127" spans="1:2" x14ac:dyDescent="0.25">
      <c r="A5127" s="8">
        <v>43314.583333333336</v>
      </c>
      <c r="B5127" s="9">
        <v>88</v>
      </c>
    </row>
    <row r="5128" spans="1:2" x14ac:dyDescent="0.25">
      <c r="A5128" s="8">
        <v>43314.625</v>
      </c>
      <c r="B5128" s="9">
        <v>90</v>
      </c>
    </row>
    <row r="5129" spans="1:2" x14ac:dyDescent="0.25">
      <c r="A5129" s="8">
        <v>43314.666666666664</v>
      </c>
      <c r="B5129" s="9">
        <v>88</v>
      </c>
    </row>
    <row r="5130" spans="1:2" x14ac:dyDescent="0.25">
      <c r="A5130" s="8">
        <v>43314.708333333336</v>
      </c>
      <c r="B5130" s="9">
        <v>89</v>
      </c>
    </row>
    <row r="5131" spans="1:2" x14ac:dyDescent="0.25">
      <c r="A5131" s="8">
        <v>43314.75</v>
      </c>
      <c r="B5131" s="9">
        <v>90</v>
      </c>
    </row>
    <row r="5132" spans="1:2" x14ac:dyDescent="0.25">
      <c r="A5132" s="8">
        <v>43314.791666666664</v>
      </c>
      <c r="B5132" s="9">
        <v>86</v>
      </c>
    </row>
    <row r="5133" spans="1:2" x14ac:dyDescent="0.25">
      <c r="A5133" s="8">
        <v>43314.833333333336</v>
      </c>
      <c r="B5133" s="9">
        <v>83</v>
      </c>
    </row>
    <row r="5134" spans="1:2" x14ac:dyDescent="0.25">
      <c r="A5134" s="8">
        <v>43314.875</v>
      </c>
      <c r="B5134" s="9">
        <v>82</v>
      </c>
    </row>
    <row r="5135" spans="1:2" x14ac:dyDescent="0.25">
      <c r="A5135" s="8">
        <v>43314.916666666664</v>
      </c>
      <c r="B5135" s="9">
        <v>82</v>
      </c>
    </row>
    <row r="5136" spans="1:2" x14ac:dyDescent="0.25">
      <c r="A5136" s="8">
        <v>43314.958333333336</v>
      </c>
      <c r="B5136" s="9">
        <v>80</v>
      </c>
    </row>
    <row r="5137" spans="1:2" x14ac:dyDescent="0.25">
      <c r="A5137" s="8">
        <v>43315</v>
      </c>
      <c r="B5137" s="9">
        <v>81</v>
      </c>
    </row>
    <row r="5138" spans="1:2" x14ac:dyDescent="0.25">
      <c r="A5138" s="8">
        <v>43315.041666666664</v>
      </c>
      <c r="B5138" s="9">
        <v>80</v>
      </c>
    </row>
    <row r="5139" spans="1:2" x14ac:dyDescent="0.25">
      <c r="A5139" s="8">
        <v>43315.083333333336</v>
      </c>
      <c r="B5139" s="9">
        <v>80</v>
      </c>
    </row>
    <row r="5140" spans="1:2" x14ac:dyDescent="0.25">
      <c r="A5140" s="8">
        <v>43315.125</v>
      </c>
      <c r="B5140" s="9">
        <v>81</v>
      </c>
    </row>
    <row r="5141" spans="1:2" x14ac:dyDescent="0.25">
      <c r="A5141" s="8">
        <v>43315.166666666664</v>
      </c>
      <c r="B5141" s="9">
        <v>81</v>
      </c>
    </row>
    <row r="5142" spans="1:2" x14ac:dyDescent="0.25">
      <c r="A5142" s="8">
        <v>43315.208333333336</v>
      </c>
      <c r="B5142" s="9">
        <v>80</v>
      </c>
    </row>
    <row r="5143" spans="1:2" x14ac:dyDescent="0.25">
      <c r="A5143" s="8">
        <v>43315.25</v>
      </c>
      <c r="B5143" s="9">
        <v>79</v>
      </c>
    </row>
    <row r="5144" spans="1:2" x14ac:dyDescent="0.25">
      <c r="A5144" s="8">
        <v>43315.291666666664</v>
      </c>
      <c r="B5144" s="9">
        <v>81</v>
      </c>
    </row>
    <row r="5145" spans="1:2" x14ac:dyDescent="0.25">
      <c r="A5145" s="8">
        <v>43315.333333333336</v>
      </c>
      <c r="B5145" s="9">
        <v>80</v>
      </c>
    </row>
    <row r="5146" spans="1:2" x14ac:dyDescent="0.25">
      <c r="A5146" s="8">
        <v>43315.375</v>
      </c>
      <c r="B5146" s="9">
        <v>81</v>
      </c>
    </row>
    <row r="5147" spans="1:2" x14ac:dyDescent="0.25">
      <c r="A5147" s="8">
        <v>43315.416666666664</v>
      </c>
      <c r="B5147" s="9">
        <v>82</v>
      </c>
    </row>
    <row r="5148" spans="1:2" x14ac:dyDescent="0.25">
      <c r="A5148" s="8">
        <v>43315.458333333336</v>
      </c>
      <c r="B5148" s="9">
        <v>84</v>
      </c>
    </row>
    <row r="5149" spans="1:2" x14ac:dyDescent="0.25">
      <c r="A5149" s="8">
        <v>43315.5</v>
      </c>
      <c r="B5149" s="9">
        <v>84</v>
      </c>
    </row>
    <row r="5150" spans="1:2" x14ac:dyDescent="0.25">
      <c r="A5150" s="8">
        <v>43315.541666666664</v>
      </c>
      <c r="B5150" s="9">
        <v>86</v>
      </c>
    </row>
    <row r="5151" spans="1:2" x14ac:dyDescent="0.25">
      <c r="A5151" s="8">
        <v>43315.583333333336</v>
      </c>
      <c r="B5151" s="9">
        <v>87</v>
      </c>
    </row>
    <row r="5152" spans="1:2" x14ac:dyDescent="0.25">
      <c r="A5152" s="8">
        <v>43315.625</v>
      </c>
      <c r="B5152" s="9">
        <v>79</v>
      </c>
    </row>
    <row r="5153" spans="1:2" x14ac:dyDescent="0.25">
      <c r="A5153" s="8">
        <v>43315.666666666664</v>
      </c>
      <c r="B5153" s="9">
        <v>77</v>
      </c>
    </row>
    <row r="5154" spans="1:2" x14ac:dyDescent="0.25">
      <c r="A5154" s="8">
        <v>43315.708333333336</v>
      </c>
      <c r="B5154" s="9">
        <v>79</v>
      </c>
    </row>
    <row r="5155" spans="1:2" x14ac:dyDescent="0.25">
      <c r="A5155" s="8">
        <v>43315.75</v>
      </c>
      <c r="B5155" s="9">
        <v>82</v>
      </c>
    </row>
    <row r="5156" spans="1:2" x14ac:dyDescent="0.25">
      <c r="A5156" s="8">
        <v>43315.791666666664</v>
      </c>
      <c r="B5156" s="9">
        <v>81</v>
      </c>
    </row>
    <row r="5157" spans="1:2" x14ac:dyDescent="0.25">
      <c r="A5157" s="8">
        <v>43315.833333333336</v>
      </c>
      <c r="B5157" s="9">
        <v>81</v>
      </c>
    </row>
    <row r="5158" spans="1:2" x14ac:dyDescent="0.25">
      <c r="A5158" s="8">
        <v>43315.875</v>
      </c>
      <c r="B5158" s="9">
        <v>79</v>
      </c>
    </row>
    <row r="5159" spans="1:2" x14ac:dyDescent="0.25">
      <c r="A5159" s="8">
        <v>43315.916666666664</v>
      </c>
      <c r="B5159" s="9">
        <v>79</v>
      </c>
    </row>
    <row r="5160" spans="1:2" x14ac:dyDescent="0.25">
      <c r="A5160" s="8">
        <v>43315.958333333336</v>
      </c>
      <c r="B5160" s="9">
        <v>80</v>
      </c>
    </row>
    <row r="5161" spans="1:2" x14ac:dyDescent="0.25">
      <c r="A5161" s="8">
        <v>43316</v>
      </c>
      <c r="B5161" s="9">
        <v>79</v>
      </c>
    </row>
    <row r="5162" spans="1:2" x14ac:dyDescent="0.25">
      <c r="A5162" s="8">
        <v>43316.041666666664</v>
      </c>
      <c r="B5162" s="9">
        <v>79</v>
      </c>
    </row>
    <row r="5163" spans="1:2" x14ac:dyDescent="0.25">
      <c r="A5163" s="8">
        <v>43316.083333333336</v>
      </c>
      <c r="B5163" s="9">
        <v>78</v>
      </c>
    </row>
    <row r="5164" spans="1:2" x14ac:dyDescent="0.25">
      <c r="A5164" s="8">
        <v>43316.125</v>
      </c>
      <c r="B5164" s="9">
        <v>79</v>
      </c>
    </row>
    <row r="5165" spans="1:2" x14ac:dyDescent="0.25">
      <c r="A5165" s="8">
        <v>43316.166666666664</v>
      </c>
      <c r="B5165" s="9">
        <v>77</v>
      </c>
    </row>
    <row r="5166" spans="1:2" x14ac:dyDescent="0.25">
      <c r="A5166" s="8">
        <v>43316.208333333336</v>
      </c>
      <c r="B5166" s="9">
        <v>77</v>
      </c>
    </row>
    <row r="5167" spans="1:2" x14ac:dyDescent="0.25">
      <c r="A5167" s="8">
        <v>43316.25</v>
      </c>
      <c r="B5167" s="9">
        <v>79</v>
      </c>
    </row>
    <row r="5168" spans="1:2" x14ac:dyDescent="0.25">
      <c r="A5168" s="8">
        <v>43316.291666666664</v>
      </c>
      <c r="B5168" s="9">
        <v>79</v>
      </c>
    </row>
    <row r="5169" spans="1:2" x14ac:dyDescent="0.25">
      <c r="A5169" s="8">
        <v>43316.333333333336</v>
      </c>
      <c r="B5169" s="9">
        <v>79</v>
      </c>
    </row>
    <row r="5170" spans="1:2" x14ac:dyDescent="0.25">
      <c r="A5170" s="8">
        <v>43316.375</v>
      </c>
      <c r="B5170" s="9">
        <v>81</v>
      </c>
    </row>
    <row r="5171" spans="1:2" x14ac:dyDescent="0.25">
      <c r="A5171" s="8">
        <v>43316.416666666664</v>
      </c>
      <c r="B5171" s="9">
        <v>73</v>
      </c>
    </row>
    <row r="5172" spans="1:2" x14ac:dyDescent="0.25">
      <c r="A5172" s="8">
        <v>43316.458333333336</v>
      </c>
      <c r="B5172" s="9">
        <v>75</v>
      </c>
    </row>
    <row r="5173" spans="1:2" x14ac:dyDescent="0.25">
      <c r="A5173" s="8">
        <v>43316.5</v>
      </c>
      <c r="B5173" s="9">
        <v>75</v>
      </c>
    </row>
    <row r="5174" spans="1:2" x14ac:dyDescent="0.25">
      <c r="A5174" s="8">
        <v>43316.541666666664</v>
      </c>
      <c r="B5174" s="9">
        <v>79</v>
      </c>
    </row>
    <row r="5175" spans="1:2" x14ac:dyDescent="0.25">
      <c r="A5175" s="8">
        <v>43316.583333333336</v>
      </c>
      <c r="B5175" s="9">
        <v>79</v>
      </c>
    </row>
    <row r="5176" spans="1:2" x14ac:dyDescent="0.25">
      <c r="A5176" s="8">
        <v>43316.625</v>
      </c>
      <c r="B5176" s="9">
        <v>84</v>
      </c>
    </row>
    <row r="5177" spans="1:2" x14ac:dyDescent="0.25">
      <c r="A5177" s="8">
        <v>43316.666666666664</v>
      </c>
      <c r="B5177" s="9">
        <v>84</v>
      </c>
    </row>
    <row r="5178" spans="1:2" x14ac:dyDescent="0.25">
      <c r="A5178" s="8">
        <v>43316.708333333336</v>
      </c>
      <c r="B5178" s="9">
        <v>88</v>
      </c>
    </row>
    <row r="5179" spans="1:2" x14ac:dyDescent="0.25">
      <c r="A5179" s="8">
        <v>43316.75</v>
      </c>
      <c r="B5179" s="9">
        <v>88</v>
      </c>
    </row>
    <row r="5180" spans="1:2" x14ac:dyDescent="0.25">
      <c r="A5180" s="8">
        <v>43316.791666666664</v>
      </c>
      <c r="B5180" s="9">
        <v>88</v>
      </c>
    </row>
    <row r="5181" spans="1:2" x14ac:dyDescent="0.25">
      <c r="A5181" s="8">
        <v>43316.833333333336</v>
      </c>
      <c r="B5181" s="9">
        <v>87</v>
      </c>
    </row>
    <row r="5182" spans="1:2" x14ac:dyDescent="0.25">
      <c r="A5182" s="8">
        <v>43316.875</v>
      </c>
      <c r="B5182" s="9">
        <v>88</v>
      </c>
    </row>
    <row r="5183" spans="1:2" x14ac:dyDescent="0.25">
      <c r="A5183" s="8">
        <v>43316.916666666664</v>
      </c>
      <c r="B5183" s="9">
        <v>84</v>
      </c>
    </row>
    <row r="5184" spans="1:2" x14ac:dyDescent="0.25">
      <c r="A5184" s="8">
        <v>43316.958333333336</v>
      </c>
      <c r="B5184" s="9">
        <v>84</v>
      </c>
    </row>
    <row r="5185" spans="1:2" x14ac:dyDescent="0.25">
      <c r="A5185" s="8">
        <v>43317</v>
      </c>
      <c r="B5185" s="9">
        <v>81</v>
      </c>
    </row>
    <row r="5186" spans="1:2" x14ac:dyDescent="0.25">
      <c r="A5186" s="8">
        <v>43317.041666666664</v>
      </c>
      <c r="B5186" s="9">
        <v>81</v>
      </c>
    </row>
    <row r="5187" spans="1:2" x14ac:dyDescent="0.25">
      <c r="A5187" s="8">
        <v>43317.083333333336</v>
      </c>
      <c r="B5187" s="9">
        <v>80</v>
      </c>
    </row>
    <row r="5188" spans="1:2" x14ac:dyDescent="0.25">
      <c r="A5188" s="8">
        <v>43317.125</v>
      </c>
      <c r="B5188" s="9">
        <v>79</v>
      </c>
    </row>
    <row r="5189" spans="1:2" x14ac:dyDescent="0.25">
      <c r="A5189" s="8">
        <v>43317.166666666664</v>
      </c>
      <c r="B5189" s="9">
        <v>79</v>
      </c>
    </row>
    <row r="5190" spans="1:2" x14ac:dyDescent="0.25">
      <c r="A5190" s="8">
        <v>43317.208333333336</v>
      </c>
      <c r="B5190" s="9">
        <v>79</v>
      </c>
    </row>
    <row r="5191" spans="1:2" x14ac:dyDescent="0.25">
      <c r="A5191" s="8">
        <v>43317.25</v>
      </c>
      <c r="B5191" s="9">
        <v>79</v>
      </c>
    </row>
    <row r="5192" spans="1:2" x14ac:dyDescent="0.25">
      <c r="A5192" s="8">
        <v>43317.291666666664</v>
      </c>
      <c r="B5192" s="9">
        <v>79</v>
      </c>
    </row>
    <row r="5193" spans="1:2" x14ac:dyDescent="0.25">
      <c r="A5193" s="8">
        <v>43317.333333333336</v>
      </c>
      <c r="B5193" s="9">
        <v>80</v>
      </c>
    </row>
    <row r="5194" spans="1:2" x14ac:dyDescent="0.25">
      <c r="A5194" s="8">
        <v>43317.375</v>
      </c>
      <c r="B5194" s="9">
        <v>82</v>
      </c>
    </row>
    <row r="5195" spans="1:2" x14ac:dyDescent="0.25">
      <c r="A5195" s="8">
        <v>43317.416666666664</v>
      </c>
      <c r="B5195" s="9">
        <v>84</v>
      </c>
    </row>
    <row r="5196" spans="1:2" x14ac:dyDescent="0.25">
      <c r="A5196" s="8">
        <v>43317.458333333336</v>
      </c>
      <c r="B5196" s="9">
        <v>88</v>
      </c>
    </row>
    <row r="5197" spans="1:2" x14ac:dyDescent="0.25">
      <c r="A5197" s="8">
        <v>43317.5</v>
      </c>
      <c r="B5197" s="9">
        <v>90</v>
      </c>
    </row>
    <row r="5198" spans="1:2" x14ac:dyDescent="0.25">
      <c r="A5198" s="8">
        <v>43317.541666666664</v>
      </c>
      <c r="B5198" s="9">
        <v>91</v>
      </c>
    </row>
    <row r="5199" spans="1:2" x14ac:dyDescent="0.25">
      <c r="A5199" s="8">
        <v>43317.583333333336</v>
      </c>
      <c r="B5199" s="9">
        <v>93</v>
      </c>
    </row>
    <row r="5200" spans="1:2" x14ac:dyDescent="0.25">
      <c r="A5200" s="8">
        <v>43317.625</v>
      </c>
      <c r="B5200" s="9">
        <v>93</v>
      </c>
    </row>
    <row r="5201" spans="1:2" x14ac:dyDescent="0.25">
      <c r="A5201" s="8">
        <v>43317.666666666664</v>
      </c>
      <c r="B5201" s="9">
        <v>93</v>
      </c>
    </row>
    <row r="5202" spans="1:2" x14ac:dyDescent="0.25">
      <c r="A5202" s="8">
        <v>43317.708333333336</v>
      </c>
      <c r="B5202" s="9">
        <v>91</v>
      </c>
    </row>
    <row r="5203" spans="1:2" x14ac:dyDescent="0.25">
      <c r="A5203" s="8">
        <v>43317.75</v>
      </c>
      <c r="B5203" s="9">
        <v>90</v>
      </c>
    </row>
    <row r="5204" spans="1:2" x14ac:dyDescent="0.25">
      <c r="A5204" s="8">
        <v>43317.791666666664</v>
      </c>
      <c r="B5204" s="9">
        <v>90</v>
      </c>
    </row>
    <row r="5205" spans="1:2" x14ac:dyDescent="0.25">
      <c r="A5205" s="8">
        <v>43317.833333333336</v>
      </c>
      <c r="B5205" s="9">
        <v>88</v>
      </c>
    </row>
    <row r="5206" spans="1:2" x14ac:dyDescent="0.25">
      <c r="A5206" s="8">
        <v>43317.875</v>
      </c>
      <c r="B5206" s="9">
        <v>86</v>
      </c>
    </row>
    <row r="5207" spans="1:2" x14ac:dyDescent="0.25">
      <c r="A5207" s="8">
        <v>43317.916666666664</v>
      </c>
      <c r="B5207" s="9">
        <v>88</v>
      </c>
    </row>
    <row r="5208" spans="1:2" x14ac:dyDescent="0.25">
      <c r="A5208" s="8">
        <v>43317.958333333336</v>
      </c>
      <c r="B5208" s="9">
        <v>87</v>
      </c>
    </row>
    <row r="5209" spans="1:2" x14ac:dyDescent="0.25">
      <c r="A5209" s="8">
        <v>43318</v>
      </c>
      <c r="B5209" s="9">
        <v>84</v>
      </c>
    </row>
    <row r="5210" spans="1:2" x14ac:dyDescent="0.25">
      <c r="A5210" s="8">
        <v>43318.041666666664</v>
      </c>
      <c r="B5210" s="9">
        <v>85</v>
      </c>
    </row>
    <row r="5211" spans="1:2" x14ac:dyDescent="0.25">
      <c r="A5211" s="8">
        <v>43318.083333333336</v>
      </c>
      <c r="B5211" s="9">
        <v>83</v>
      </c>
    </row>
    <row r="5212" spans="1:2" x14ac:dyDescent="0.25">
      <c r="A5212" s="8">
        <v>43318.125</v>
      </c>
      <c r="B5212" s="9">
        <v>82</v>
      </c>
    </row>
    <row r="5213" spans="1:2" x14ac:dyDescent="0.25">
      <c r="A5213" s="8">
        <v>43318.166666666664</v>
      </c>
      <c r="B5213" s="9">
        <v>82</v>
      </c>
    </row>
    <row r="5214" spans="1:2" x14ac:dyDescent="0.25">
      <c r="A5214" s="8">
        <v>43318.208333333336</v>
      </c>
      <c r="B5214" s="9">
        <v>83</v>
      </c>
    </row>
    <row r="5215" spans="1:2" x14ac:dyDescent="0.25">
      <c r="A5215" s="8">
        <v>43318.25</v>
      </c>
      <c r="B5215" s="9">
        <v>81</v>
      </c>
    </row>
    <row r="5216" spans="1:2" x14ac:dyDescent="0.25">
      <c r="A5216" s="8">
        <v>43318.291666666664</v>
      </c>
      <c r="B5216" s="9">
        <v>81</v>
      </c>
    </row>
    <row r="5217" spans="1:2" x14ac:dyDescent="0.25">
      <c r="A5217" s="8">
        <v>43318.333333333336</v>
      </c>
      <c r="B5217" s="9">
        <v>84</v>
      </c>
    </row>
    <row r="5218" spans="1:2" x14ac:dyDescent="0.25">
      <c r="A5218" s="8">
        <v>43318.375</v>
      </c>
      <c r="B5218" s="9">
        <v>84</v>
      </c>
    </row>
    <row r="5219" spans="1:2" x14ac:dyDescent="0.25">
      <c r="A5219" s="8">
        <v>43318.416666666664</v>
      </c>
      <c r="B5219" s="9">
        <v>88</v>
      </c>
    </row>
    <row r="5220" spans="1:2" x14ac:dyDescent="0.25">
      <c r="A5220" s="8">
        <v>43318.458333333336</v>
      </c>
      <c r="B5220" s="9">
        <v>91</v>
      </c>
    </row>
    <row r="5221" spans="1:2" x14ac:dyDescent="0.25">
      <c r="A5221" s="8">
        <v>43318.5</v>
      </c>
      <c r="B5221" s="9">
        <v>91</v>
      </c>
    </row>
    <row r="5222" spans="1:2" x14ac:dyDescent="0.25">
      <c r="A5222" s="8">
        <v>43318.541666666664</v>
      </c>
      <c r="B5222" s="9">
        <v>91</v>
      </c>
    </row>
    <row r="5223" spans="1:2" x14ac:dyDescent="0.25">
      <c r="A5223" s="8">
        <v>43318.583333333336</v>
      </c>
      <c r="B5223" s="9">
        <v>93</v>
      </c>
    </row>
    <row r="5224" spans="1:2" x14ac:dyDescent="0.25">
      <c r="A5224" s="8">
        <v>43318.625</v>
      </c>
      <c r="B5224" s="9">
        <v>93</v>
      </c>
    </row>
    <row r="5225" spans="1:2" x14ac:dyDescent="0.25">
      <c r="A5225" s="8">
        <v>43318.666666666664</v>
      </c>
      <c r="B5225" s="9">
        <v>95</v>
      </c>
    </row>
    <row r="5226" spans="1:2" x14ac:dyDescent="0.25">
      <c r="A5226" s="8">
        <v>43318.708333333336</v>
      </c>
      <c r="B5226" s="9">
        <v>90</v>
      </c>
    </row>
    <row r="5227" spans="1:2" x14ac:dyDescent="0.25">
      <c r="A5227" s="8">
        <v>43318.75</v>
      </c>
      <c r="B5227" s="9">
        <v>91</v>
      </c>
    </row>
    <row r="5228" spans="1:2" x14ac:dyDescent="0.25">
      <c r="A5228" s="8">
        <v>43318.791666666664</v>
      </c>
      <c r="B5228" s="9">
        <v>90</v>
      </c>
    </row>
    <row r="5229" spans="1:2" x14ac:dyDescent="0.25">
      <c r="A5229" s="8">
        <v>43318.833333333336</v>
      </c>
      <c r="B5229" s="9">
        <v>90</v>
      </c>
    </row>
    <row r="5230" spans="1:2" x14ac:dyDescent="0.25">
      <c r="A5230" s="8">
        <v>43318.875</v>
      </c>
      <c r="B5230" s="9">
        <v>90</v>
      </c>
    </row>
    <row r="5231" spans="1:2" x14ac:dyDescent="0.25">
      <c r="A5231" s="8">
        <v>43318.916666666664</v>
      </c>
      <c r="B5231" s="9">
        <v>88</v>
      </c>
    </row>
    <row r="5232" spans="1:2" x14ac:dyDescent="0.25">
      <c r="A5232" s="8">
        <v>43318.958333333336</v>
      </c>
      <c r="B5232" s="9">
        <v>86</v>
      </c>
    </row>
    <row r="5233" spans="1:2" x14ac:dyDescent="0.25">
      <c r="A5233" s="8">
        <v>43319</v>
      </c>
      <c r="B5233" s="9">
        <v>84</v>
      </c>
    </row>
    <row r="5234" spans="1:2" x14ac:dyDescent="0.25">
      <c r="A5234" s="8">
        <v>43319.041666666664</v>
      </c>
      <c r="B5234" s="9">
        <v>84</v>
      </c>
    </row>
    <row r="5235" spans="1:2" x14ac:dyDescent="0.25">
      <c r="A5235" s="8">
        <v>43319.083333333336</v>
      </c>
      <c r="B5235" s="9">
        <v>83</v>
      </c>
    </row>
    <row r="5236" spans="1:2" x14ac:dyDescent="0.25">
      <c r="A5236" s="8">
        <v>43319.125</v>
      </c>
      <c r="B5236" s="9">
        <v>82</v>
      </c>
    </row>
    <row r="5237" spans="1:2" x14ac:dyDescent="0.25">
      <c r="A5237" s="8">
        <v>43319.166666666664</v>
      </c>
      <c r="B5237" s="9">
        <v>82</v>
      </c>
    </row>
    <row r="5238" spans="1:2" x14ac:dyDescent="0.25">
      <c r="A5238" s="8">
        <v>43319.208333333336</v>
      </c>
      <c r="B5238" s="9">
        <v>81</v>
      </c>
    </row>
    <row r="5239" spans="1:2" x14ac:dyDescent="0.25">
      <c r="A5239" s="8">
        <v>43319.25</v>
      </c>
      <c r="B5239" s="9">
        <v>81</v>
      </c>
    </row>
    <row r="5240" spans="1:2" x14ac:dyDescent="0.25">
      <c r="A5240" s="8">
        <v>43319.291666666664</v>
      </c>
      <c r="B5240" s="9">
        <v>81</v>
      </c>
    </row>
    <row r="5241" spans="1:2" x14ac:dyDescent="0.25">
      <c r="A5241" s="8">
        <v>43319.333333333336</v>
      </c>
      <c r="B5241" s="9">
        <v>81</v>
      </c>
    </row>
    <row r="5242" spans="1:2" x14ac:dyDescent="0.25">
      <c r="A5242" s="8">
        <v>43319.375</v>
      </c>
      <c r="B5242" s="9">
        <v>82</v>
      </c>
    </row>
    <row r="5243" spans="1:2" x14ac:dyDescent="0.25">
      <c r="A5243" s="8">
        <v>43319.416666666664</v>
      </c>
      <c r="B5243" s="9">
        <v>84</v>
      </c>
    </row>
    <row r="5244" spans="1:2" x14ac:dyDescent="0.25">
      <c r="A5244" s="8">
        <v>43319.458333333336</v>
      </c>
      <c r="B5244" s="9">
        <v>88</v>
      </c>
    </row>
    <row r="5245" spans="1:2" x14ac:dyDescent="0.25">
      <c r="A5245" s="8">
        <v>43319.5</v>
      </c>
      <c r="B5245" s="9">
        <v>90</v>
      </c>
    </row>
    <row r="5246" spans="1:2" x14ac:dyDescent="0.25">
      <c r="A5246" s="8">
        <v>43319.541666666664</v>
      </c>
      <c r="B5246" s="9">
        <v>91</v>
      </c>
    </row>
    <row r="5247" spans="1:2" x14ac:dyDescent="0.25">
      <c r="A5247" s="8">
        <v>43319.583333333336</v>
      </c>
      <c r="B5247" s="9">
        <v>90</v>
      </c>
    </row>
    <row r="5248" spans="1:2" x14ac:dyDescent="0.25">
      <c r="A5248" s="8">
        <v>43319.625</v>
      </c>
      <c r="B5248" s="9">
        <v>90</v>
      </c>
    </row>
    <row r="5249" spans="1:2" x14ac:dyDescent="0.25">
      <c r="A5249" s="8">
        <v>43319.666666666664</v>
      </c>
      <c r="B5249" s="9">
        <v>90</v>
      </c>
    </row>
    <row r="5250" spans="1:2" x14ac:dyDescent="0.25">
      <c r="A5250" s="8">
        <v>43319.708333333336</v>
      </c>
      <c r="B5250" s="9">
        <v>89</v>
      </c>
    </row>
    <row r="5251" spans="1:2" x14ac:dyDescent="0.25">
      <c r="A5251" s="8">
        <v>43319.75</v>
      </c>
      <c r="B5251" s="9">
        <v>88</v>
      </c>
    </row>
    <row r="5252" spans="1:2" x14ac:dyDescent="0.25">
      <c r="A5252" s="8">
        <v>43319.791666666664</v>
      </c>
      <c r="B5252" s="9">
        <v>84</v>
      </c>
    </row>
    <row r="5253" spans="1:2" x14ac:dyDescent="0.25">
      <c r="A5253" s="8">
        <v>43319.833333333336</v>
      </c>
      <c r="B5253" s="9">
        <v>79</v>
      </c>
    </row>
    <row r="5254" spans="1:2" x14ac:dyDescent="0.25">
      <c r="A5254" s="8">
        <v>43319.875</v>
      </c>
      <c r="B5254" s="9">
        <v>75</v>
      </c>
    </row>
    <row r="5255" spans="1:2" x14ac:dyDescent="0.25">
      <c r="A5255" s="8">
        <v>43319.916666666664</v>
      </c>
      <c r="B5255" s="9">
        <v>79</v>
      </c>
    </row>
    <row r="5256" spans="1:2" x14ac:dyDescent="0.25">
      <c r="A5256" s="8">
        <v>43319.958333333336</v>
      </c>
      <c r="B5256" s="9">
        <v>79</v>
      </c>
    </row>
    <row r="5257" spans="1:2" x14ac:dyDescent="0.25">
      <c r="A5257" s="8">
        <v>43320</v>
      </c>
      <c r="B5257" s="9">
        <v>79</v>
      </c>
    </row>
    <row r="5258" spans="1:2" x14ac:dyDescent="0.25">
      <c r="A5258" s="8">
        <v>43320.041666666664</v>
      </c>
      <c r="B5258" s="9">
        <v>81</v>
      </c>
    </row>
    <row r="5259" spans="1:2" x14ac:dyDescent="0.25">
      <c r="A5259" s="8">
        <v>43320.083333333336</v>
      </c>
      <c r="B5259" s="9">
        <v>80</v>
      </c>
    </row>
    <row r="5260" spans="1:2" x14ac:dyDescent="0.25">
      <c r="A5260" s="8">
        <v>43320.125</v>
      </c>
      <c r="B5260" s="9">
        <v>81</v>
      </c>
    </row>
    <row r="5261" spans="1:2" x14ac:dyDescent="0.25">
      <c r="A5261" s="8">
        <v>43320.166666666664</v>
      </c>
      <c r="B5261" s="9">
        <v>79</v>
      </c>
    </row>
    <row r="5262" spans="1:2" x14ac:dyDescent="0.25">
      <c r="A5262" s="8">
        <v>43320.208333333336</v>
      </c>
      <c r="B5262" s="9">
        <v>77</v>
      </c>
    </row>
    <row r="5263" spans="1:2" x14ac:dyDescent="0.25">
      <c r="A5263" s="8">
        <v>43320.25</v>
      </c>
      <c r="B5263" s="9">
        <v>79</v>
      </c>
    </row>
    <row r="5264" spans="1:2" x14ac:dyDescent="0.25">
      <c r="A5264" s="8">
        <v>43320.291666666664</v>
      </c>
      <c r="B5264" s="9">
        <v>79</v>
      </c>
    </row>
    <row r="5265" spans="1:2" x14ac:dyDescent="0.25">
      <c r="A5265" s="8">
        <v>43320.333333333336</v>
      </c>
      <c r="B5265" s="9">
        <v>81</v>
      </c>
    </row>
    <row r="5266" spans="1:2" x14ac:dyDescent="0.25">
      <c r="A5266" s="8">
        <v>43320.375</v>
      </c>
      <c r="B5266" s="9">
        <v>82</v>
      </c>
    </row>
    <row r="5267" spans="1:2" x14ac:dyDescent="0.25">
      <c r="A5267" s="8">
        <v>43320.416666666664</v>
      </c>
      <c r="B5267" s="9">
        <v>84</v>
      </c>
    </row>
    <row r="5268" spans="1:2" x14ac:dyDescent="0.25">
      <c r="A5268" s="8">
        <v>43320.458333333336</v>
      </c>
      <c r="B5268" s="9">
        <v>87</v>
      </c>
    </row>
    <row r="5269" spans="1:2" x14ac:dyDescent="0.25">
      <c r="A5269" s="8">
        <v>43320.5</v>
      </c>
      <c r="B5269" s="9">
        <v>88</v>
      </c>
    </row>
    <row r="5270" spans="1:2" x14ac:dyDescent="0.25">
      <c r="A5270" s="8">
        <v>43320.541666666664</v>
      </c>
      <c r="B5270" s="9">
        <v>90</v>
      </c>
    </row>
    <row r="5271" spans="1:2" x14ac:dyDescent="0.25">
      <c r="A5271" s="8">
        <v>43320.583333333336</v>
      </c>
      <c r="B5271" s="9">
        <v>90</v>
      </c>
    </row>
    <row r="5272" spans="1:2" x14ac:dyDescent="0.25">
      <c r="A5272" s="8">
        <v>43320.625</v>
      </c>
      <c r="B5272" s="9">
        <v>91</v>
      </c>
    </row>
    <row r="5273" spans="1:2" x14ac:dyDescent="0.25">
      <c r="A5273" s="8">
        <v>43320.666666666664</v>
      </c>
      <c r="B5273" s="9">
        <v>91</v>
      </c>
    </row>
    <row r="5274" spans="1:2" x14ac:dyDescent="0.25">
      <c r="A5274" s="8">
        <v>43320.708333333336</v>
      </c>
      <c r="B5274" s="9">
        <v>90</v>
      </c>
    </row>
    <row r="5275" spans="1:2" x14ac:dyDescent="0.25">
      <c r="A5275" s="8">
        <v>43320.75</v>
      </c>
      <c r="B5275" s="9">
        <v>88</v>
      </c>
    </row>
    <row r="5276" spans="1:2" x14ac:dyDescent="0.25">
      <c r="A5276" s="8">
        <v>43320.791666666664</v>
      </c>
      <c r="B5276" s="9">
        <v>88</v>
      </c>
    </row>
    <row r="5277" spans="1:2" x14ac:dyDescent="0.25">
      <c r="A5277" s="8">
        <v>43320.833333333336</v>
      </c>
      <c r="B5277" s="9">
        <v>85</v>
      </c>
    </row>
    <row r="5278" spans="1:2" x14ac:dyDescent="0.25">
      <c r="A5278" s="8">
        <v>43320.875</v>
      </c>
      <c r="B5278" s="9">
        <v>84</v>
      </c>
    </row>
    <row r="5279" spans="1:2" x14ac:dyDescent="0.25">
      <c r="A5279" s="8">
        <v>43320.916666666664</v>
      </c>
      <c r="B5279" s="9">
        <v>84</v>
      </c>
    </row>
    <row r="5280" spans="1:2" x14ac:dyDescent="0.25">
      <c r="A5280" s="8">
        <v>43320.958333333336</v>
      </c>
      <c r="B5280" s="9">
        <v>85</v>
      </c>
    </row>
    <row r="5281" spans="1:2" x14ac:dyDescent="0.25">
      <c r="A5281" s="8">
        <v>43321</v>
      </c>
      <c r="B5281" s="9">
        <v>84</v>
      </c>
    </row>
    <row r="5282" spans="1:2" x14ac:dyDescent="0.25">
      <c r="A5282" s="8">
        <v>43321.041666666664</v>
      </c>
      <c r="B5282" s="9">
        <v>84</v>
      </c>
    </row>
    <row r="5283" spans="1:2" x14ac:dyDescent="0.25">
      <c r="A5283" s="8">
        <v>43321.083333333336</v>
      </c>
      <c r="B5283" s="9">
        <v>83</v>
      </c>
    </row>
    <row r="5284" spans="1:2" x14ac:dyDescent="0.25">
      <c r="A5284" s="8">
        <v>43321.125</v>
      </c>
      <c r="B5284" s="9">
        <v>75</v>
      </c>
    </row>
    <row r="5285" spans="1:2" x14ac:dyDescent="0.25">
      <c r="A5285" s="8">
        <v>43321.166666666664</v>
      </c>
      <c r="B5285" s="9">
        <v>77</v>
      </c>
    </row>
    <row r="5286" spans="1:2" x14ac:dyDescent="0.25">
      <c r="A5286" s="8">
        <v>43321.208333333336</v>
      </c>
      <c r="B5286" s="9">
        <v>78</v>
      </c>
    </row>
    <row r="5287" spans="1:2" x14ac:dyDescent="0.25">
      <c r="A5287" s="8">
        <v>43321.25</v>
      </c>
      <c r="B5287" s="9">
        <v>79</v>
      </c>
    </row>
    <row r="5288" spans="1:2" x14ac:dyDescent="0.25">
      <c r="A5288" s="8">
        <v>43321.291666666664</v>
      </c>
      <c r="B5288" s="9">
        <v>79</v>
      </c>
    </row>
    <row r="5289" spans="1:2" x14ac:dyDescent="0.25">
      <c r="A5289" s="8">
        <v>43321.333333333336</v>
      </c>
      <c r="B5289" s="9">
        <v>78</v>
      </c>
    </row>
    <row r="5290" spans="1:2" x14ac:dyDescent="0.25">
      <c r="A5290" s="8">
        <v>43321.375</v>
      </c>
      <c r="B5290" s="9">
        <v>81</v>
      </c>
    </row>
    <row r="5291" spans="1:2" x14ac:dyDescent="0.25">
      <c r="A5291" s="8">
        <v>43321.416666666664</v>
      </c>
      <c r="B5291" s="9">
        <v>82</v>
      </c>
    </row>
    <row r="5292" spans="1:2" x14ac:dyDescent="0.25">
      <c r="A5292" s="8">
        <v>43321.458333333336</v>
      </c>
      <c r="B5292" s="9">
        <v>85</v>
      </c>
    </row>
    <row r="5293" spans="1:2" x14ac:dyDescent="0.25">
      <c r="A5293" s="8">
        <v>43321.5</v>
      </c>
      <c r="B5293" s="9">
        <v>86</v>
      </c>
    </row>
    <row r="5294" spans="1:2" x14ac:dyDescent="0.25">
      <c r="A5294" s="8">
        <v>43321.541666666664</v>
      </c>
      <c r="B5294" s="9">
        <v>88</v>
      </c>
    </row>
    <row r="5295" spans="1:2" x14ac:dyDescent="0.25">
      <c r="A5295" s="8">
        <v>43321.583333333336</v>
      </c>
      <c r="B5295" s="9">
        <v>89</v>
      </c>
    </row>
    <row r="5296" spans="1:2" x14ac:dyDescent="0.25">
      <c r="A5296" s="8">
        <v>43321.625</v>
      </c>
      <c r="B5296" s="9">
        <v>88</v>
      </c>
    </row>
    <row r="5297" spans="1:2" x14ac:dyDescent="0.25">
      <c r="A5297" s="8">
        <v>43321.666666666664</v>
      </c>
      <c r="B5297" s="9">
        <v>88</v>
      </c>
    </row>
    <row r="5298" spans="1:2" x14ac:dyDescent="0.25">
      <c r="A5298" s="8">
        <v>43321.708333333336</v>
      </c>
      <c r="B5298" s="9">
        <v>89</v>
      </c>
    </row>
    <row r="5299" spans="1:2" x14ac:dyDescent="0.25">
      <c r="A5299" s="8">
        <v>43321.75</v>
      </c>
      <c r="B5299" s="9">
        <v>90</v>
      </c>
    </row>
    <row r="5300" spans="1:2" x14ac:dyDescent="0.25">
      <c r="A5300" s="8">
        <v>43321.791666666664</v>
      </c>
      <c r="B5300" s="9">
        <v>88</v>
      </c>
    </row>
    <row r="5301" spans="1:2" x14ac:dyDescent="0.25">
      <c r="A5301" s="8">
        <v>43321.833333333336</v>
      </c>
      <c r="B5301" s="9">
        <v>85</v>
      </c>
    </row>
    <row r="5302" spans="1:2" x14ac:dyDescent="0.25">
      <c r="A5302" s="8">
        <v>43321.875</v>
      </c>
      <c r="B5302" s="9">
        <v>84</v>
      </c>
    </row>
    <row r="5303" spans="1:2" x14ac:dyDescent="0.25">
      <c r="A5303" s="8">
        <v>43321.916666666664</v>
      </c>
      <c r="B5303" s="9">
        <v>82</v>
      </c>
    </row>
    <row r="5304" spans="1:2" x14ac:dyDescent="0.25">
      <c r="A5304" s="8">
        <v>43321.958333333336</v>
      </c>
      <c r="B5304" s="9">
        <v>82</v>
      </c>
    </row>
    <row r="5305" spans="1:2" x14ac:dyDescent="0.25">
      <c r="A5305" s="8">
        <v>43322</v>
      </c>
      <c r="B5305" s="9">
        <v>81</v>
      </c>
    </row>
    <row r="5306" spans="1:2" x14ac:dyDescent="0.25">
      <c r="A5306" s="8">
        <v>43322.041666666664</v>
      </c>
      <c r="B5306" s="9">
        <v>79</v>
      </c>
    </row>
    <row r="5307" spans="1:2" x14ac:dyDescent="0.25">
      <c r="A5307" s="8">
        <v>43322.083333333336</v>
      </c>
      <c r="B5307" s="9">
        <v>78</v>
      </c>
    </row>
    <row r="5308" spans="1:2" x14ac:dyDescent="0.25">
      <c r="A5308" s="8">
        <v>43322.125</v>
      </c>
      <c r="B5308" s="9">
        <v>77</v>
      </c>
    </row>
    <row r="5309" spans="1:2" x14ac:dyDescent="0.25">
      <c r="A5309" s="8">
        <v>43322.166666666664</v>
      </c>
      <c r="B5309" s="9">
        <v>75</v>
      </c>
    </row>
    <row r="5310" spans="1:2" x14ac:dyDescent="0.25">
      <c r="A5310" s="8">
        <v>43322.208333333336</v>
      </c>
      <c r="B5310" s="9">
        <v>76</v>
      </c>
    </row>
    <row r="5311" spans="1:2" x14ac:dyDescent="0.25">
      <c r="A5311" s="8">
        <v>43322.25</v>
      </c>
      <c r="B5311" s="9">
        <v>77</v>
      </c>
    </row>
    <row r="5312" spans="1:2" x14ac:dyDescent="0.25">
      <c r="A5312" s="8">
        <v>43322.291666666664</v>
      </c>
      <c r="B5312" s="9">
        <v>77</v>
      </c>
    </row>
    <row r="5313" spans="1:2" x14ac:dyDescent="0.25">
      <c r="A5313" s="8">
        <v>43322.333333333336</v>
      </c>
      <c r="B5313" s="9">
        <v>78</v>
      </c>
    </row>
    <row r="5314" spans="1:2" x14ac:dyDescent="0.25">
      <c r="A5314" s="8">
        <v>43322.375</v>
      </c>
      <c r="B5314" s="9">
        <v>81</v>
      </c>
    </row>
    <row r="5315" spans="1:2" x14ac:dyDescent="0.25">
      <c r="A5315" s="8">
        <v>43322.416666666664</v>
      </c>
      <c r="B5315" s="9">
        <v>82</v>
      </c>
    </row>
    <row r="5316" spans="1:2" x14ac:dyDescent="0.25">
      <c r="A5316" s="8">
        <v>43322.458333333336</v>
      </c>
      <c r="B5316" s="9">
        <v>84</v>
      </c>
    </row>
    <row r="5317" spans="1:2" x14ac:dyDescent="0.25">
      <c r="A5317" s="8">
        <v>43322.5</v>
      </c>
      <c r="B5317" s="9">
        <v>86</v>
      </c>
    </row>
    <row r="5318" spans="1:2" x14ac:dyDescent="0.25">
      <c r="A5318" s="8">
        <v>43322.541666666664</v>
      </c>
      <c r="B5318" s="9">
        <v>88</v>
      </c>
    </row>
    <row r="5319" spans="1:2" x14ac:dyDescent="0.25">
      <c r="A5319" s="8">
        <v>43322.583333333336</v>
      </c>
      <c r="B5319" s="9">
        <v>88</v>
      </c>
    </row>
    <row r="5320" spans="1:2" x14ac:dyDescent="0.25">
      <c r="A5320" s="8">
        <v>43322.625</v>
      </c>
      <c r="B5320" s="9">
        <v>90</v>
      </c>
    </row>
    <row r="5321" spans="1:2" x14ac:dyDescent="0.25">
      <c r="A5321" s="8">
        <v>43322.666666666664</v>
      </c>
      <c r="B5321" s="9">
        <v>90</v>
      </c>
    </row>
    <row r="5322" spans="1:2" x14ac:dyDescent="0.25">
      <c r="A5322" s="8">
        <v>43322.708333333336</v>
      </c>
      <c r="B5322" s="9">
        <v>88</v>
      </c>
    </row>
    <row r="5323" spans="1:2" x14ac:dyDescent="0.25">
      <c r="A5323" s="8">
        <v>43322.75</v>
      </c>
      <c r="B5323" s="9">
        <v>86</v>
      </c>
    </row>
    <row r="5324" spans="1:2" x14ac:dyDescent="0.25">
      <c r="A5324" s="8">
        <v>43322.791666666664</v>
      </c>
      <c r="B5324" s="9">
        <v>84</v>
      </c>
    </row>
    <row r="5325" spans="1:2" x14ac:dyDescent="0.25">
      <c r="A5325" s="8">
        <v>43322.833333333336</v>
      </c>
      <c r="B5325" s="9">
        <v>83</v>
      </c>
    </row>
    <row r="5326" spans="1:2" x14ac:dyDescent="0.25">
      <c r="A5326" s="8">
        <v>43322.875</v>
      </c>
      <c r="B5326" s="9">
        <v>82</v>
      </c>
    </row>
    <row r="5327" spans="1:2" x14ac:dyDescent="0.25">
      <c r="A5327" s="8">
        <v>43322.916666666664</v>
      </c>
      <c r="B5327" s="9">
        <v>82</v>
      </c>
    </row>
    <row r="5328" spans="1:2" x14ac:dyDescent="0.25">
      <c r="A5328" s="8">
        <v>43322.958333333336</v>
      </c>
      <c r="B5328" s="9">
        <v>82</v>
      </c>
    </row>
    <row r="5329" spans="1:2" x14ac:dyDescent="0.25">
      <c r="A5329" s="8">
        <v>43323</v>
      </c>
      <c r="B5329" s="9">
        <v>81</v>
      </c>
    </row>
    <row r="5330" spans="1:2" x14ac:dyDescent="0.25">
      <c r="A5330" s="8">
        <v>43323.041666666664</v>
      </c>
      <c r="B5330" s="9">
        <v>82</v>
      </c>
    </row>
    <row r="5331" spans="1:2" x14ac:dyDescent="0.25">
      <c r="A5331" s="8">
        <v>43323.083333333336</v>
      </c>
      <c r="B5331" s="9">
        <v>83</v>
      </c>
    </row>
    <row r="5332" spans="1:2" x14ac:dyDescent="0.25">
      <c r="A5332" s="8">
        <v>43323.125</v>
      </c>
      <c r="B5332" s="9">
        <v>75</v>
      </c>
    </row>
    <row r="5333" spans="1:2" x14ac:dyDescent="0.25">
      <c r="A5333" s="8">
        <v>43323.166666666664</v>
      </c>
      <c r="B5333" s="9">
        <v>75</v>
      </c>
    </row>
    <row r="5334" spans="1:2" x14ac:dyDescent="0.25">
      <c r="A5334" s="8">
        <v>43323.208333333336</v>
      </c>
      <c r="B5334" s="9">
        <v>75</v>
      </c>
    </row>
    <row r="5335" spans="1:2" x14ac:dyDescent="0.25">
      <c r="A5335" s="8">
        <v>43323.25</v>
      </c>
      <c r="B5335" s="9">
        <v>75</v>
      </c>
    </row>
    <row r="5336" spans="1:2" x14ac:dyDescent="0.25">
      <c r="A5336" s="8">
        <v>43323.291666666664</v>
      </c>
      <c r="B5336" s="9">
        <v>77</v>
      </c>
    </row>
    <row r="5337" spans="1:2" x14ac:dyDescent="0.25">
      <c r="A5337" s="8">
        <v>43323.333333333336</v>
      </c>
      <c r="B5337" s="9">
        <v>76</v>
      </c>
    </row>
    <row r="5338" spans="1:2" x14ac:dyDescent="0.25">
      <c r="A5338" s="8">
        <v>43323.375</v>
      </c>
      <c r="B5338" s="9">
        <v>73</v>
      </c>
    </row>
    <row r="5339" spans="1:2" x14ac:dyDescent="0.25">
      <c r="A5339" s="8">
        <v>43323.416666666664</v>
      </c>
      <c r="B5339" s="9">
        <v>73</v>
      </c>
    </row>
    <row r="5340" spans="1:2" x14ac:dyDescent="0.25">
      <c r="A5340" s="8">
        <v>43323.458333333336</v>
      </c>
      <c r="B5340" s="9">
        <v>73</v>
      </c>
    </row>
    <row r="5341" spans="1:2" x14ac:dyDescent="0.25">
      <c r="A5341" s="8">
        <v>43323.5</v>
      </c>
      <c r="B5341" s="9">
        <v>75</v>
      </c>
    </row>
    <row r="5342" spans="1:2" x14ac:dyDescent="0.25">
      <c r="A5342" s="8">
        <v>43323.541666666664</v>
      </c>
      <c r="B5342" s="9">
        <v>75</v>
      </c>
    </row>
    <row r="5343" spans="1:2" x14ac:dyDescent="0.25">
      <c r="A5343" s="8">
        <v>43323.583333333336</v>
      </c>
      <c r="B5343" s="9">
        <v>76</v>
      </c>
    </row>
    <row r="5344" spans="1:2" x14ac:dyDescent="0.25">
      <c r="A5344" s="8">
        <v>43323.625</v>
      </c>
      <c r="B5344" s="9">
        <v>77</v>
      </c>
    </row>
    <row r="5345" spans="1:2" x14ac:dyDescent="0.25">
      <c r="A5345" s="8">
        <v>43323.666666666664</v>
      </c>
      <c r="B5345" s="9">
        <v>75</v>
      </c>
    </row>
    <row r="5346" spans="1:2" x14ac:dyDescent="0.25">
      <c r="A5346" s="8">
        <v>43323.708333333336</v>
      </c>
      <c r="B5346" s="9">
        <v>75</v>
      </c>
    </row>
    <row r="5347" spans="1:2" x14ac:dyDescent="0.25">
      <c r="A5347" s="8">
        <v>43323.75</v>
      </c>
      <c r="B5347" s="9">
        <v>75</v>
      </c>
    </row>
    <row r="5348" spans="1:2" x14ac:dyDescent="0.25">
      <c r="A5348" s="8">
        <v>43323.791666666664</v>
      </c>
      <c r="B5348" s="9">
        <v>77</v>
      </c>
    </row>
    <row r="5349" spans="1:2" x14ac:dyDescent="0.25">
      <c r="A5349" s="8">
        <v>43323.833333333336</v>
      </c>
      <c r="B5349" s="9">
        <v>77</v>
      </c>
    </row>
    <row r="5350" spans="1:2" x14ac:dyDescent="0.25">
      <c r="A5350" s="8">
        <v>43323.875</v>
      </c>
      <c r="B5350" s="9">
        <v>75</v>
      </c>
    </row>
    <row r="5351" spans="1:2" x14ac:dyDescent="0.25">
      <c r="A5351" s="8">
        <v>43323.916666666664</v>
      </c>
      <c r="B5351" s="9">
        <v>75</v>
      </c>
    </row>
    <row r="5352" spans="1:2" x14ac:dyDescent="0.25">
      <c r="A5352" s="8">
        <v>43323.958333333336</v>
      </c>
      <c r="B5352" s="9">
        <v>76</v>
      </c>
    </row>
    <row r="5353" spans="1:2" x14ac:dyDescent="0.25">
      <c r="A5353" s="8">
        <v>43324</v>
      </c>
      <c r="B5353" s="9">
        <v>75</v>
      </c>
    </row>
    <row r="5354" spans="1:2" x14ac:dyDescent="0.25">
      <c r="A5354" s="8">
        <v>43324.041666666664</v>
      </c>
      <c r="B5354" s="9">
        <v>75</v>
      </c>
    </row>
    <row r="5355" spans="1:2" x14ac:dyDescent="0.25">
      <c r="A5355" s="8">
        <v>43324.083333333336</v>
      </c>
      <c r="B5355" s="9">
        <v>74</v>
      </c>
    </row>
    <row r="5356" spans="1:2" x14ac:dyDescent="0.25">
      <c r="A5356" s="8">
        <v>43324.125</v>
      </c>
      <c r="B5356" s="9">
        <v>73</v>
      </c>
    </row>
    <row r="5357" spans="1:2" x14ac:dyDescent="0.25">
      <c r="A5357" s="8">
        <v>43324.166666666664</v>
      </c>
      <c r="B5357" s="9">
        <v>73</v>
      </c>
    </row>
    <row r="5358" spans="1:2" x14ac:dyDescent="0.25">
      <c r="A5358" s="8">
        <v>43324.208333333336</v>
      </c>
      <c r="B5358" s="9">
        <v>74</v>
      </c>
    </row>
    <row r="5359" spans="1:2" x14ac:dyDescent="0.25">
      <c r="A5359" s="8">
        <v>43324.25</v>
      </c>
      <c r="B5359" s="9">
        <v>73</v>
      </c>
    </row>
    <row r="5360" spans="1:2" x14ac:dyDescent="0.25">
      <c r="A5360" s="8">
        <v>43324.291666666664</v>
      </c>
      <c r="B5360" s="9">
        <v>73</v>
      </c>
    </row>
    <row r="5361" spans="1:2" x14ac:dyDescent="0.25">
      <c r="A5361" s="8">
        <v>43324.333333333336</v>
      </c>
      <c r="B5361" s="9">
        <v>74</v>
      </c>
    </row>
    <row r="5362" spans="1:2" x14ac:dyDescent="0.25">
      <c r="A5362" s="8">
        <v>43324.375</v>
      </c>
      <c r="B5362" s="9">
        <v>73</v>
      </c>
    </row>
    <row r="5363" spans="1:2" x14ac:dyDescent="0.25">
      <c r="A5363" s="8">
        <v>43324.416666666664</v>
      </c>
      <c r="B5363" s="9">
        <v>75</v>
      </c>
    </row>
    <row r="5364" spans="1:2" x14ac:dyDescent="0.25">
      <c r="A5364" s="8">
        <v>43324.458333333336</v>
      </c>
      <c r="B5364" s="9">
        <v>78</v>
      </c>
    </row>
    <row r="5365" spans="1:2" x14ac:dyDescent="0.25">
      <c r="A5365" s="8">
        <v>43324.5</v>
      </c>
      <c r="B5365" s="9">
        <v>79</v>
      </c>
    </row>
    <row r="5366" spans="1:2" x14ac:dyDescent="0.25">
      <c r="A5366" s="8">
        <v>43324.541666666664</v>
      </c>
      <c r="B5366" s="9">
        <v>81</v>
      </c>
    </row>
    <row r="5367" spans="1:2" x14ac:dyDescent="0.25">
      <c r="A5367" s="8">
        <v>43324.583333333336</v>
      </c>
      <c r="B5367" s="9">
        <v>81</v>
      </c>
    </row>
    <row r="5368" spans="1:2" x14ac:dyDescent="0.25">
      <c r="A5368" s="8">
        <v>43324.625</v>
      </c>
      <c r="B5368" s="9">
        <v>81</v>
      </c>
    </row>
    <row r="5369" spans="1:2" x14ac:dyDescent="0.25">
      <c r="A5369" s="8">
        <v>43324.666666666664</v>
      </c>
      <c r="B5369" s="9">
        <v>82</v>
      </c>
    </row>
    <row r="5370" spans="1:2" x14ac:dyDescent="0.25">
      <c r="A5370" s="8">
        <v>43324.708333333336</v>
      </c>
      <c r="B5370" s="9">
        <v>83</v>
      </c>
    </row>
    <row r="5371" spans="1:2" x14ac:dyDescent="0.25">
      <c r="A5371" s="8">
        <v>43324.75</v>
      </c>
      <c r="B5371" s="9">
        <v>81</v>
      </c>
    </row>
    <row r="5372" spans="1:2" x14ac:dyDescent="0.25">
      <c r="A5372" s="8">
        <v>43324.791666666664</v>
      </c>
      <c r="B5372" s="9">
        <v>79</v>
      </c>
    </row>
    <row r="5373" spans="1:2" x14ac:dyDescent="0.25">
      <c r="A5373" s="8">
        <v>43324.833333333336</v>
      </c>
      <c r="B5373" s="9">
        <v>78</v>
      </c>
    </row>
    <row r="5374" spans="1:2" x14ac:dyDescent="0.25">
      <c r="A5374" s="8">
        <v>43324.875</v>
      </c>
      <c r="B5374" s="9">
        <v>77</v>
      </c>
    </row>
    <row r="5375" spans="1:2" x14ac:dyDescent="0.25">
      <c r="A5375" s="8">
        <v>43324.916666666664</v>
      </c>
      <c r="B5375" s="9">
        <v>77</v>
      </c>
    </row>
    <row r="5376" spans="1:2" x14ac:dyDescent="0.25">
      <c r="A5376" s="8">
        <v>43324.958333333336</v>
      </c>
      <c r="B5376" s="9">
        <v>76</v>
      </c>
    </row>
    <row r="5377" spans="1:2" x14ac:dyDescent="0.25">
      <c r="A5377" s="8">
        <v>43325</v>
      </c>
      <c r="B5377" s="9">
        <v>77</v>
      </c>
    </row>
    <row r="5378" spans="1:2" x14ac:dyDescent="0.25">
      <c r="A5378" s="8">
        <v>43325.041666666664</v>
      </c>
      <c r="B5378" s="9">
        <v>75</v>
      </c>
    </row>
    <row r="5379" spans="1:2" x14ac:dyDescent="0.25">
      <c r="A5379" s="8">
        <v>43325.083333333336</v>
      </c>
      <c r="B5379" s="9">
        <v>75</v>
      </c>
    </row>
    <row r="5380" spans="1:2" x14ac:dyDescent="0.25">
      <c r="A5380" s="8">
        <v>43325.125</v>
      </c>
      <c r="B5380" s="9">
        <v>75</v>
      </c>
    </row>
    <row r="5381" spans="1:2" x14ac:dyDescent="0.25">
      <c r="A5381" s="8">
        <v>43325.166666666664</v>
      </c>
      <c r="B5381" s="9">
        <v>75</v>
      </c>
    </row>
    <row r="5382" spans="1:2" x14ac:dyDescent="0.25">
      <c r="A5382" s="8">
        <v>43325.208333333336</v>
      </c>
      <c r="B5382" s="9">
        <v>74</v>
      </c>
    </row>
    <row r="5383" spans="1:2" x14ac:dyDescent="0.25">
      <c r="A5383" s="8">
        <v>43325.25</v>
      </c>
      <c r="B5383" s="9">
        <v>73</v>
      </c>
    </row>
    <row r="5384" spans="1:2" x14ac:dyDescent="0.25">
      <c r="A5384" s="8">
        <v>43325.291666666664</v>
      </c>
      <c r="B5384" s="9">
        <v>73</v>
      </c>
    </row>
    <row r="5385" spans="1:2" x14ac:dyDescent="0.25">
      <c r="A5385" s="8">
        <v>43325.333333333336</v>
      </c>
      <c r="B5385" s="9">
        <v>75</v>
      </c>
    </row>
    <row r="5386" spans="1:2" x14ac:dyDescent="0.25">
      <c r="A5386" s="8">
        <v>43325.375</v>
      </c>
      <c r="B5386" s="9">
        <v>73</v>
      </c>
    </row>
    <row r="5387" spans="1:2" x14ac:dyDescent="0.25">
      <c r="A5387" s="8">
        <v>43325.416666666664</v>
      </c>
      <c r="B5387" s="9">
        <v>73</v>
      </c>
    </row>
    <row r="5388" spans="1:2" x14ac:dyDescent="0.25">
      <c r="A5388" s="8">
        <v>43325.458333333336</v>
      </c>
      <c r="B5388" s="9">
        <v>72</v>
      </c>
    </row>
    <row r="5389" spans="1:2" x14ac:dyDescent="0.25">
      <c r="A5389" s="8">
        <v>43325.5</v>
      </c>
      <c r="B5389" s="9">
        <v>72</v>
      </c>
    </row>
    <row r="5390" spans="1:2" x14ac:dyDescent="0.25">
      <c r="A5390" s="8">
        <v>43325.541666666664</v>
      </c>
      <c r="B5390" s="9">
        <v>73</v>
      </c>
    </row>
    <row r="5391" spans="1:2" x14ac:dyDescent="0.25">
      <c r="A5391" s="8">
        <v>43325.583333333336</v>
      </c>
      <c r="B5391" s="9">
        <v>74</v>
      </c>
    </row>
    <row r="5392" spans="1:2" x14ac:dyDescent="0.25">
      <c r="A5392" s="8">
        <v>43325.625</v>
      </c>
      <c r="B5392" s="9">
        <v>75</v>
      </c>
    </row>
    <row r="5393" spans="1:2" x14ac:dyDescent="0.25">
      <c r="A5393" s="8">
        <v>43325.666666666664</v>
      </c>
      <c r="B5393" s="9">
        <v>73</v>
      </c>
    </row>
    <row r="5394" spans="1:2" x14ac:dyDescent="0.25">
      <c r="A5394" s="8">
        <v>43325.708333333336</v>
      </c>
      <c r="B5394" s="9">
        <v>74</v>
      </c>
    </row>
    <row r="5395" spans="1:2" x14ac:dyDescent="0.25">
      <c r="A5395" s="8">
        <v>43325.75</v>
      </c>
      <c r="B5395" s="9">
        <v>75</v>
      </c>
    </row>
    <row r="5396" spans="1:2" x14ac:dyDescent="0.25">
      <c r="A5396" s="8">
        <v>43325.791666666664</v>
      </c>
      <c r="B5396" s="9">
        <v>73</v>
      </c>
    </row>
    <row r="5397" spans="1:2" x14ac:dyDescent="0.25">
      <c r="A5397" s="8">
        <v>43325.833333333336</v>
      </c>
      <c r="B5397" s="9">
        <v>74</v>
      </c>
    </row>
    <row r="5398" spans="1:2" x14ac:dyDescent="0.25">
      <c r="A5398" s="8">
        <v>43325.875</v>
      </c>
      <c r="B5398" s="9">
        <v>73</v>
      </c>
    </row>
    <row r="5399" spans="1:2" x14ac:dyDescent="0.25">
      <c r="A5399" s="8">
        <v>43325.916666666664</v>
      </c>
      <c r="B5399" s="9">
        <v>75</v>
      </c>
    </row>
    <row r="5400" spans="1:2" x14ac:dyDescent="0.25">
      <c r="A5400" s="8">
        <v>43325.958333333336</v>
      </c>
      <c r="B5400" s="9">
        <v>75</v>
      </c>
    </row>
    <row r="5401" spans="1:2" x14ac:dyDescent="0.25">
      <c r="A5401" s="8">
        <v>43326</v>
      </c>
      <c r="B5401" s="9">
        <v>73</v>
      </c>
    </row>
    <row r="5402" spans="1:2" x14ac:dyDescent="0.25">
      <c r="A5402" s="8">
        <v>43326.041666666664</v>
      </c>
      <c r="B5402" s="9">
        <v>74</v>
      </c>
    </row>
    <row r="5403" spans="1:2" x14ac:dyDescent="0.25">
      <c r="A5403" s="8">
        <v>43326.083333333336</v>
      </c>
      <c r="B5403" s="9">
        <v>74</v>
      </c>
    </row>
    <row r="5404" spans="1:2" x14ac:dyDescent="0.25">
      <c r="A5404" s="8">
        <v>43326.125</v>
      </c>
      <c r="B5404" s="9">
        <v>73</v>
      </c>
    </row>
    <row r="5405" spans="1:2" x14ac:dyDescent="0.25">
      <c r="A5405" s="8">
        <v>43326.166666666664</v>
      </c>
      <c r="B5405" s="9">
        <v>73</v>
      </c>
    </row>
    <row r="5406" spans="1:2" x14ac:dyDescent="0.25">
      <c r="A5406" s="8">
        <v>43326.208333333336</v>
      </c>
      <c r="B5406" s="9">
        <v>73</v>
      </c>
    </row>
    <row r="5407" spans="1:2" x14ac:dyDescent="0.25">
      <c r="A5407" s="8">
        <v>43326.25</v>
      </c>
      <c r="B5407" s="9">
        <v>73</v>
      </c>
    </row>
    <row r="5408" spans="1:2" x14ac:dyDescent="0.25">
      <c r="A5408" s="8">
        <v>43326.291666666664</v>
      </c>
      <c r="B5408" s="9">
        <v>73</v>
      </c>
    </row>
    <row r="5409" spans="1:2" x14ac:dyDescent="0.25">
      <c r="A5409" s="8">
        <v>43326.333333333336</v>
      </c>
      <c r="B5409" s="9">
        <v>75</v>
      </c>
    </row>
    <row r="5410" spans="1:2" x14ac:dyDescent="0.25">
      <c r="A5410" s="8">
        <v>43326.375</v>
      </c>
      <c r="B5410" s="9">
        <v>77</v>
      </c>
    </row>
    <row r="5411" spans="1:2" x14ac:dyDescent="0.25">
      <c r="A5411" s="8">
        <v>43326.416666666664</v>
      </c>
      <c r="B5411" s="9">
        <v>79</v>
      </c>
    </row>
    <row r="5412" spans="1:2" x14ac:dyDescent="0.25">
      <c r="A5412" s="8">
        <v>43326.458333333336</v>
      </c>
      <c r="B5412" s="9">
        <v>80</v>
      </c>
    </row>
    <row r="5413" spans="1:2" x14ac:dyDescent="0.25">
      <c r="A5413" s="8">
        <v>43326.5</v>
      </c>
      <c r="B5413" s="9">
        <v>82</v>
      </c>
    </row>
    <row r="5414" spans="1:2" x14ac:dyDescent="0.25">
      <c r="A5414" s="8">
        <v>43326.541666666664</v>
      </c>
      <c r="B5414" s="9">
        <v>82</v>
      </c>
    </row>
    <row r="5415" spans="1:2" x14ac:dyDescent="0.25">
      <c r="A5415" s="8">
        <v>43326.583333333336</v>
      </c>
      <c r="B5415" s="9">
        <v>87</v>
      </c>
    </row>
    <row r="5416" spans="1:2" x14ac:dyDescent="0.25">
      <c r="A5416" s="8">
        <v>43326.625</v>
      </c>
      <c r="B5416" s="9">
        <v>84</v>
      </c>
    </row>
    <row r="5417" spans="1:2" x14ac:dyDescent="0.25">
      <c r="A5417" s="8">
        <v>43326.666666666664</v>
      </c>
      <c r="B5417" s="9">
        <v>73</v>
      </c>
    </row>
    <row r="5418" spans="1:2" x14ac:dyDescent="0.25">
      <c r="A5418" s="8">
        <v>43326.708333333336</v>
      </c>
      <c r="B5418" s="9">
        <v>75</v>
      </c>
    </row>
    <row r="5419" spans="1:2" x14ac:dyDescent="0.25">
      <c r="A5419" s="8">
        <v>43326.75</v>
      </c>
      <c r="B5419" s="9">
        <v>75</v>
      </c>
    </row>
    <row r="5420" spans="1:2" x14ac:dyDescent="0.25">
      <c r="A5420" s="8">
        <v>43326.791666666664</v>
      </c>
      <c r="B5420" s="9">
        <v>75</v>
      </c>
    </row>
    <row r="5421" spans="1:2" x14ac:dyDescent="0.25">
      <c r="A5421" s="8">
        <v>43326.833333333336</v>
      </c>
      <c r="B5421" s="9">
        <v>75</v>
      </c>
    </row>
    <row r="5422" spans="1:2" x14ac:dyDescent="0.25">
      <c r="A5422" s="8">
        <v>43326.875</v>
      </c>
      <c r="B5422" s="9">
        <v>75</v>
      </c>
    </row>
    <row r="5423" spans="1:2" x14ac:dyDescent="0.25">
      <c r="A5423" s="8">
        <v>43326.916666666664</v>
      </c>
      <c r="B5423" s="9">
        <v>73</v>
      </c>
    </row>
    <row r="5424" spans="1:2" x14ac:dyDescent="0.25">
      <c r="A5424" s="8">
        <v>43326.958333333336</v>
      </c>
      <c r="B5424" s="9">
        <v>75</v>
      </c>
    </row>
    <row r="5425" spans="1:2" x14ac:dyDescent="0.25">
      <c r="A5425" s="8">
        <v>43327</v>
      </c>
      <c r="B5425" s="9">
        <v>73</v>
      </c>
    </row>
    <row r="5426" spans="1:2" x14ac:dyDescent="0.25">
      <c r="A5426" s="8">
        <v>43327.041666666664</v>
      </c>
      <c r="B5426" s="9">
        <v>74</v>
      </c>
    </row>
    <row r="5427" spans="1:2" x14ac:dyDescent="0.25">
      <c r="A5427" s="8">
        <v>43327.083333333336</v>
      </c>
      <c r="B5427" s="9">
        <v>74</v>
      </c>
    </row>
    <row r="5428" spans="1:2" x14ac:dyDescent="0.25">
      <c r="A5428" s="8">
        <v>43327.125</v>
      </c>
      <c r="B5428" s="9">
        <v>73</v>
      </c>
    </row>
    <row r="5429" spans="1:2" x14ac:dyDescent="0.25">
      <c r="A5429" s="8">
        <v>43327.166666666664</v>
      </c>
      <c r="B5429" s="9">
        <v>73</v>
      </c>
    </row>
    <row r="5430" spans="1:2" x14ac:dyDescent="0.25">
      <c r="A5430" s="8">
        <v>43327.208333333336</v>
      </c>
      <c r="B5430" s="9">
        <v>73</v>
      </c>
    </row>
    <row r="5431" spans="1:2" x14ac:dyDescent="0.25">
      <c r="A5431" s="8">
        <v>43327.25</v>
      </c>
      <c r="B5431" s="9">
        <v>73</v>
      </c>
    </row>
    <row r="5432" spans="1:2" x14ac:dyDescent="0.25">
      <c r="A5432" s="8">
        <v>43327.291666666664</v>
      </c>
      <c r="B5432" s="9">
        <v>73</v>
      </c>
    </row>
    <row r="5433" spans="1:2" x14ac:dyDescent="0.25">
      <c r="A5433" s="8">
        <v>43327.333333333336</v>
      </c>
      <c r="B5433" s="9">
        <v>75</v>
      </c>
    </row>
    <row r="5434" spans="1:2" x14ac:dyDescent="0.25">
      <c r="A5434" s="8">
        <v>43327.375</v>
      </c>
      <c r="B5434" s="9">
        <v>77</v>
      </c>
    </row>
    <row r="5435" spans="1:2" x14ac:dyDescent="0.25">
      <c r="A5435" s="8">
        <v>43327.416666666664</v>
      </c>
      <c r="B5435" s="9">
        <v>79</v>
      </c>
    </row>
    <row r="5436" spans="1:2" x14ac:dyDescent="0.25">
      <c r="A5436" s="8">
        <v>43327.458333333336</v>
      </c>
      <c r="B5436" s="9">
        <v>82</v>
      </c>
    </row>
    <row r="5437" spans="1:2" x14ac:dyDescent="0.25">
      <c r="A5437" s="8">
        <v>43327.5</v>
      </c>
      <c r="B5437" s="9">
        <v>84</v>
      </c>
    </row>
    <row r="5438" spans="1:2" x14ac:dyDescent="0.25">
      <c r="A5438" s="8">
        <v>43327.541666666664</v>
      </c>
      <c r="B5438" s="9">
        <v>86</v>
      </c>
    </row>
    <row r="5439" spans="1:2" x14ac:dyDescent="0.25">
      <c r="A5439" s="8">
        <v>43327.583333333336</v>
      </c>
      <c r="B5439" s="9">
        <v>88</v>
      </c>
    </row>
    <row r="5440" spans="1:2" x14ac:dyDescent="0.25">
      <c r="A5440" s="8">
        <v>43327.625</v>
      </c>
      <c r="B5440" s="9">
        <v>88</v>
      </c>
    </row>
    <row r="5441" spans="1:2" x14ac:dyDescent="0.25">
      <c r="A5441" s="8">
        <v>43327.666666666664</v>
      </c>
      <c r="B5441" s="9">
        <v>90</v>
      </c>
    </row>
    <row r="5442" spans="1:2" x14ac:dyDescent="0.25">
      <c r="A5442" s="8">
        <v>43327.708333333336</v>
      </c>
      <c r="B5442" s="9">
        <v>89</v>
      </c>
    </row>
    <row r="5443" spans="1:2" x14ac:dyDescent="0.25">
      <c r="A5443" s="8">
        <v>43327.75</v>
      </c>
      <c r="B5443" s="9">
        <v>90</v>
      </c>
    </row>
    <row r="5444" spans="1:2" x14ac:dyDescent="0.25">
      <c r="A5444" s="8">
        <v>43327.791666666664</v>
      </c>
      <c r="B5444" s="9">
        <v>90</v>
      </c>
    </row>
    <row r="5445" spans="1:2" x14ac:dyDescent="0.25">
      <c r="A5445" s="8">
        <v>43327.833333333336</v>
      </c>
      <c r="B5445" s="9">
        <v>88</v>
      </c>
    </row>
    <row r="5446" spans="1:2" x14ac:dyDescent="0.25">
      <c r="A5446" s="8">
        <v>43327.875</v>
      </c>
      <c r="B5446" s="9">
        <v>88</v>
      </c>
    </row>
    <row r="5447" spans="1:2" x14ac:dyDescent="0.25">
      <c r="A5447" s="8">
        <v>43327.916666666664</v>
      </c>
      <c r="B5447" s="9">
        <v>86</v>
      </c>
    </row>
    <row r="5448" spans="1:2" x14ac:dyDescent="0.25">
      <c r="A5448" s="8">
        <v>43327.958333333336</v>
      </c>
      <c r="B5448" s="9">
        <v>85</v>
      </c>
    </row>
    <row r="5449" spans="1:2" x14ac:dyDescent="0.25">
      <c r="A5449" s="8">
        <v>43328</v>
      </c>
      <c r="B5449" s="9">
        <v>84</v>
      </c>
    </row>
    <row r="5450" spans="1:2" x14ac:dyDescent="0.25">
      <c r="A5450" s="8">
        <v>43328.041666666664</v>
      </c>
      <c r="B5450" s="9">
        <v>83</v>
      </c>
    </row>
    <row r="5451" spans="1:2" x14ac:dyDescent="0.25">
      <c r="A5451" s="8">
        <v>43328.083333333336</v>
      </c>
      <c r="B5451" s="9">
        <v>83</v>
      </c>
    </row>
    <row r="5452" spans="1:2" x14ac:dyDescent="0.25">
      <c r="A5452" s="8">
        <v>43328.125</v>
      </c>
      <c r="B5452" s="9">
        <v>82</v>
      </c>
    </row>
    <row r="5453" spans="1:2" x14ac:dyDescent="0.25">
      <c r="A5453" s="8">
        <v>43328.166666666664</v>
      </c>
      <c r="B5453" s="9">
        <v>81</v>
      </c>
    </row>
    <row r="5454" spans="1:2" x14ac:dyDescent="0.25">
      <c r="A5454" s="8">
        <v>43328.208333333336</v>
      </c>
      <c r="B5454" s="9">
        <v>80</v>
      </c>
    </row>
    <row r="5455" spans="1:2" x14ac:dyDescent="0.25">
      <c r="A5455" s="8">
        <v>43328.25</v>
      </c>
      <c r="B5455" s="9">
        <v>79</v>
      </c>
    </row>
    <row r="5456" spans="1:2" x14ac:dyDescent="0.25">
      <c r="A5456" s="8">
        <v>43328.291666666664</v>
      </c>
      <c r="B5456" s="9">
        <v>79</v>
      </c>
    </row>
    <row r="5457" spans="1:2" x14ac:dyDescent="0.25">
      <c r="A5457" s="8">
        <v>43328.333333333336</v>
      </c>
      <c r="B5457" s="9">
        <v>80</v>
      </c>
    </row>
    <row r="5458" spans="1:2" x14ac:dyDescent="0.25">
      <c r="A5458" s="8">
        <v>43328.375</v>
      </c>
      <c r="B5458" s="9">
        <v>81</v>
      </c>
    </row>
    <row r="5459" spans="1:2" x14ac:dyDescent="0.25">
      <c r="A5459" s="8">
        <v>43328.416666666664</v>
      </c>
      <c r="B5459" s="9">
        <v>82</v>
      </c>
    </row>
    <row r="5460" spans="1:2" x14ac:dyDescent="0.25">
      <c r="A5460" s="8">
        <v>43328.458333333336</v>
      </c>
      <c r="B5460" s="9">
        <v>84</v>
      </c>
    </row>
    <row r="5461" spans="1:2" x14ac:dyDescent="0.25">
      <c r="A5461" s="8">
        <v>43328.5</v>
      </c>
      <c r="B5461" s="9">
        <v>88</v>
      </c>
    </row>
    <row r="5462" spans="1:2" x14ac:dyDescent="0.25">
      <c r="A5462" s="8">
        <v>43328.541666666664</v>
      </c>
      <c r="B5462" s="9">
        <v>90</v>
      </c>
    </row>
    <row r="5463" spans="1:2" x14ac:dyDescent="0.25">
      <c r="A5463" s="8">
        <v>43328.583333333336</v>
      </c>
      <c r="B5463" s="9">
        <v>91</v>
      </c>
    </row>
    <row r="5464" spans="1:2" x14ac:dyDescent="0.25">
      <c r="A5464" s="8">
        <v>43328.625</v>
      </c>
      <c r="B5464" s="9">
        <v>91</v>
      </c>
    </row>
    <row r="5465" spans="1:2" x14ac:dyDescent="0.25">
      <c r="A5465" s="8">
        <v>43328.666666666664</v>
      </c>
      <c r="B5465" s="9">
        <v>91</v>
      </c>
    </row>
    <row r="5466" spans="1:2" x14ac:dyDescent="0.25">
      <c r="A5466" s="8">
        <v>43328.708333333336</v>
      </c>
      <c r="B5466" s="9">
        <v>92</v>
      </c>
    </row>
    <row r="5467" spans="1:2" x14ac:dyDescent="0.25">
      <c r="A5467" s="8">
        <v>43328.75</v>
      </c>
      <c r="B5467" s="9">
        <v>91</v>
      </c>
    </row>
    <row r="5468" spans="1:2" x14ac:dyDescent="0.25">
      <c r="A5468" s="8">
        <v>43328.791666666664</v>
      </c>
      <c r="B5468" s="9">
        <v>90</v>
      </c>
    </row>
    <row r="5469" spans="1:2" x14ac:dyDescent="0.25">
      <c r="A5469" s="8">
        <v>43328.833333333336</v>
      </c>
      <c r="B5469" s="9">
        <v>89</v>
      </c>
    </row>
    <row r="5470" spans="1:2" x14ac:dyDescent="0.25">
      <c r="A5470" s="8">
        <v>43328.875</v>
      </c>
      <c r="B5470" s="9">
        <v>90</v>
      </c>
    </row>
    <row r="5471" spans="1:2" x14ac:dyDescent="0.25">
      <c r="A5471" s="8">
        <v>43328.916666666664</v>
      </c>
      <c r="B5471" s="9">
        <v>88</v>
      </c>
    </row>
    <row r="5472" spans="1:2" x14ac:dyDescent="0.25">
      <c r="A5472" s="8">
        <v>43328.958333333336</v>
      </c>
      <c r="B5472" s="9">
        <v>86</v>
      </c>
    </row>
    <row r="5473" spans="1:2" x14ac:dyDescent="0.25">
      <c r="A5473" s="8">
        <v>43329</v>
      </c>
      <c r="B5473" s="9">
        <v>84</v>
      </c>
    </row>
    <row r="5474" spans="1:2" x14ac:dyDescent="0.25">
      <c r="A5474" s="8">
        <v>43329.041666666664</v>
      </c>
      <c r="B5474" s="9">
        <v>85</v>
      </c>
    </row>
    <row r="5475" spans="1:2" x14ac:dyDescent="0.25">
      <c r="A5475" s="8">
        <v>43329.083333333336</v>
      </c>
      <c r="B5475" s="9">
        <v>84</v>
      </c>
    </row>
    <row r="5476" spans="1:2" x14ac:dyDescent="0.25">
      <c r="A5476" s="8">
        <v>43329.125</v>
      </c>
      <c r="B5476" s="9">
        <v>82</v>
      </c>
    </row>
    <row r="5477" spans="1:2" x14ac:dyDescent="0.25">
      <c r="A5477" s="8">
        <v>43329.166666666664</v>
      </c>
      <c r="B5477" s="9">
        <v>82</v>
      </c>
    </row>
    <row r="5478" spans="1:2" x14ac:dyDescent="0.25">
      <c r="A5478" s="8">
        <v>43329.208333333336</v>
      </c>
      <c r="B5478" s="9">
        <v>82</v>
      </c>
    </row>
    <row r="5479" spans="1:2" x14ac:dyDescent="0.25">
      <c r="A5479" s="8">
        <v>43329.25</v>
      </c>
      <c r="B5479" s="9">
        <v>82</v>
      </c>
    </row>
    <row r="5480" spans="1:2" x14ac:dyDescent="0.25">
      <c r="A5480" s="8">
        <v>43329.291666666664</v>
      </c>
      <c r="B5480" s="9">
        <v>82</v>
      </c>
    </row>
    <row r="5481" spans="1:2" x14ac:dyDescent="0.25">
      <c r="A5481" s="8">
        <v>43329.333333333336</v>
      </c>
      <c r="B5481" s="9">
        <v>83</v>
      </c>
    </row>
    <row r="5482" spans="1:2" x14ac:dyDescent="0.25">
      <c r="A5482" s="8">
        <v>43329.375</v>
      </c>
      <c r="B5482" s="9">
        <v>84</v>
      </c>
    </row>
    <row r="5483" spans="1:2" x14ac:dyDescent="0.25">
      <c r="A5483" s="8">
        <v>43329.416666666664</v>
      </c>
      <c r="B5483" s="9">
        <v>84</v>
      </c>
    </row>
    <row r="5484" spans="1:2" x14ac:dyDescent="0.25">
      <c r="A5484" s="8">
        <v>43329.458333333336</v>
      </c>
      <c r="B5484" s="9">
        <v>88</v>
      </c>
    </row>
    <row r="5485" spans="1:2" x14ac:dyDescent="0.25">
      <c r="A5485" s="8">
        <v>43329.5</v>
      </c>
      <c r="B5485" s="9">
        <v>88</v>
      </c>
    </row>
    <row r="5486" spans="1:2" x14ac:dyDescent="0.25">
      <c r="A5486" s="8">
        <v>43329.541666666664</v>
      </c>
      <c r="B5486" s="9">
        <v>90</v>
      </c>
    </row>
    <row r="5487" spans="1:2" x14ac:dyDescent="0.25">
      <c r="A5487" s="8">
        <v>43329.583333333336</v>
      </c>
      <c r="B5487" s="9">
        <v>88</v>
      </c>
    </row>
    <row r="5488" spans="1:2" x14ac:dyDescent="0.25">
      <c r="A5488" s="8">
        <v>43329.625</v>
      </c>
      <c r="B5488" s="9">
        <v>88</v>
      </c>
    </row>
    <row r="5489" spans="1:2" x14ac:dyDescent="0.25">
      <c r="A5489" s="8">
        <v>43329.666666666664</v>
      </c>
      <c r="B5489" s="9">
        <v>88</v>
      </c>
    </row>
    <row r="5490" spans="1:2" x14ac:dyDescent="0.25">
      <c r="A5490" s="8">
        <v>43329.708333333336</v>
      </c>
      <c r="B5490" s="9">
        <v>87</v>
      </c>
    </row>
    <row r="5491" spans="1:2" x14ac:dyDescent="0.25">
      <c r="A5491" s="8">
        <v>43329.75</v>
      </c>
      <c r="B5491" s="9">
        <v>84</v>
      </c>
    </row>
    <row r="5492" spans="1:2" x14ac:dyDescent="0.25">
      <c r="A5492" s="8">
        <v>43329.791666666664</v>
      </c>
      <c r="B5492" s="9">
        <v>84</v>
      </c>
    </row>
    <row r="5493" spans="1:2" x14ac:dyDescent="0.25">
      <c r="A5493" s="8">
        <v>43329.833333333336</v>
      </c>
      <c r="B5493" s="9">
        <v>84</v>
      </c>
    </row>
    <row r="5494" spans="1:2" x14ac:dyDescent="0.25">
      <c r="A5494" s="8">
        <v>43329.875</v>
      </c>
      <c r="B5494" s="9">
        <v>84</v>
      </c>
    </row>
    <row r="5495" spans="1:2" x14ac:dyDescent="0.25">
      <c r="A5495" s="8">
        <v>43329.916666666664</v>
      </c>
      <c r="B5495" s="9">
        <v>84</v>
      </c>
    </row>
    <row r="5496" spans="1:2" x14ac:dyDescent="0.25">
      <c r="A5496" s="8">
        <v>43329.958333333336</v>
      </c>
      <c r="B5496" s="9">
        <v>77</v>
      </c>
    </row>
    <row r="5497" spans="1:2" x14ac:dyDescent="0.25">
      <c r="A5497" s="8">
        <v>43330</v>
      </c>
      <c r="B5497" s="9">
        <v>76</v>
      </c>
    </row>
    <row r="5498" spans="1:2" x14ac:dyDescent="0.25">
      <c r="A5498" s="8">
        <v>43330.041666666664</v>
      </c>
      <c r="B5498" s="9">
        <v>75</v>
      </c>
    </row>
    <row r="5499" spans="1:2" x14ac:dyDescent="0.25">
      <c r="A5499" s="8">
        <v>43330.083333333336</v>
      </c>
      <c r="B5499" s="9">
        <v>76</v>
      </c>
    </row>
    <row r="5500" spans="1:2" x14ac:dyDescent="0.25">
      <c r="A5500" s="8">
        <v>43330.125</v>
      </c>
      <c r="B5500" s="9">
        <v>78</v>
      </c>
    </row>
    <row r="5501" spans="1:2" x14ac:dyDescent="0.25">
      <c r="A5501" s="8">
        <v>43330.166666666664</v>
      </c>
      <c r="B5501" s="9">
        <v>78</v>
      </c>
    </row>
    <row r="5502" spans="1:2" x14ac:dyDescent="0.25">
      <c r="A5502" s="8">
        <v>43330.208333333336</v>
      </c>
      <c r="B5502" s="9">
        <v>78</v>
      </c>
    </row>
    <row r="5503" spans="1:2" x14ac:dyDescent="0.25">
      <c r="A5503" s="8">
        <v>43330.25</v>
      </c>
      <c r="B5503" s="9">
        <v>78</v>
      </c>
    </row>
    <row r="5504" spans="1:2" x14ac:dyDescent="0.25">
      <c r="A5504" s="8">
        <v>43330.291666666664</v>
      </c>
      <c r="B5504" s="9">
        <v>76</v>
      </c>
    </row>
    <row r="5505" spans="1:2" x14ac:dyDescent="0.25">
      <c r="A5505" s="8">
        <v>43330.333333333336</v>
      </c>
      <c r="B5505" s="9">
        <v>77</v>
      </c>
    </row>
    <row r="5506" spans="1:2" x14ac:dyDescent="0.25">
      <c r="A5506" s="8">
        <v>43330.375</v>
      </c>
      <c r="B5506" s="9">
        <v>78</v>
      </c>
    </row>
    <row r="5507" spans="1:2" x14ac:dyDescent="0.25">
      <c r="A5507" s="8">
        <v>43330.416666666664</v>
      </c>
      <c r="B5507" s="9">
        <v>80</v>
      </c>
    </row>
    <row r="5508" spans="1:2" x14ac:dyDescent="0.25">
      <c r="A5508" s="8">
        <v>43330.458333333336</v>
      </c>
      <c r="B5508" s="9">
        <v>83</v>
      </c>
    </row>
    <row r="5509" spans="1:2" x14ac:dyDescent="0.25">
      <c r="A5509" s="8">
        <v>43330.5</v>
      </c>
      <c r="B5509" s="9">
        <v>84</v>
      </c>
    </row>
    <row r="5510" spans="1:2" x14ac:dyDescent="0.25">
      <c r="A5510" s="8">
        <v>43330.541666666664</v>
      </c>
      <c r="B5510" s="9">
        <v>86</v>
      </c>
    </row>
    <row r="5511" spans="1:2" x14ac:dyDescent="0.25">
      <c r="A5511" s="8">
        <v>43330.583333333336</v>
      </c>
      <c r="B5511" s="9">
        <v>87</v>
      </c>
    </row>
    <row r="5512" spans="1:2" x14ac:dyDescent="0.25">
      <c r="A5512" s="8">
        <v>43330.625</v>
      </c>
      <c r="B5512" s="9">
        <v>86</v>
      </c>
    </row>
    <row r="5513" spans="1:2" x14ac:dyDescent="0.25">
      <c r="A5513" s="8">
        <v>43330.666666666664</v>
      </c>
      <c r="B5513" s="9">
        <v>89</v>
      </c>
    </row>
    <row r="5514" spans="1:2" x14ac:dyDescent="0.25">
      <c r="A5514" s="8">
        <v>43330.708333333336</v>
      </c>
      <c r="B5514" s="9">
        <v>89</v>
      </c>
    </row>
    <row r="5515" spans="1:2" x14ac:dyDescent="0.25">
      <c r="A5515" s="8">
        <v>43330.75</v>
      </c>
      <c r="B5515" s="9">
        <v>82</v>
      </c>
    </row>
    <row r="5516" spans="1:2" x14ac:dyDescent="0.25">
      <c r="A5516" s="8">
        <v>43330.791666666664</v>
      </c>
      <c r="B5516" s="9">
        <v>79</v>
      </c>
    </row>
    <row r="5517" spans="1:2" x14ac:dyDescent="0.25">
      <c r="A5517" s="8">
        <v>43330.833333333336</v>
      </c>
      <c r="B5517" s="9">
        <v>76</v>
      </c>
    </row>
    <row r="5518" spans="1:2" x14ac:dyDescent="0.25">
      <c r="A5518" s="8">
        <v>43330.875</v>
      </c>
      <c r="B5518" s="9">
        <v>76</v>
      </c>
    </row>
    <row r="5519" spans="1:2" x14ac:dyDescent="0.25">
      <c r="A5519" s="8">
        <v>43330.916666666664</v>
      </c>
      <c r="B5519" s="9">
        <v>75</v>
      </c>
    </row>
    <row r="5520" spans="1:2" x14ac:dyDescent="0.25">
      <c r="A5520" s="8">
        <v>43330.958333333336</v>
      </c>
      <c r="B5520" s="9">
        <v>74</v>
      </c>
    </row>
    <row r="5521" spans="1:2" x14ac:dyDescent="0.25">
      <c r="A5521" s="8">
        <v>43331</v>
      </c>
      <c r="B5521" s="9">
        <v>73</v>
      </c>
    </row>
    <row r="5522" spans="1:2" x14ac:dyDescent="0.25">
      <c r="A5522" s="8">
        <v>43331.041666666664</v>
      </c>
      <c r="B5522" s="9">
        <v>73</v>
      </c>
    </row>
    <row r="5523" spans="1:2" x14ac:dyDescent="0.25">
      <c r="A5523" s="8">
        <v>43331.083333333336</v>
      </c>
      <c r="B5523" s="9">
        <v>72</v>
      </c>
    </row>
    <row r="5524" spans="1:2" x14ac:dyDescent="0.25">
      <c r="A5524" s="8">
        <v>43331.125</v>
      </c>
      <c r="B5524" s="9">
        <v>73</v>
      </c>
    </row>
    <row r="5525" spans="1:2" x14ac:dyDescent="0.25">
      <c r="A5525" s="8">
        <v>43331.166666666664</v>
      </c>
      <c r="B5525" s="9">
        <v>73</v>
      </c>
    </row>
    <row r="5526" spans="1:2" x14ac:dyDescent="0.25">
      <c r="A5526" s="8">
        <v>43331.208333333336</v>
      </c>
      <c r="B5526" s="9">
        <v>72</v>
      </c>
    </row>
    <row r="5527" spans="1:2" x14ac:dyDescent="0.25">
      <c r="A5527" s="8">
        <v>43331.25</v>
      </c>
      <c r="B5527" s="9">
        <v>71</v>
      </c>
    </row>
    <row r="5528" spans="1:2" x14ac:dyDescent="0.25">
      <c r="A5528" s="8">
        <v>43331.291666666664</v>
      </c>
      <c r="B5528" s="9">
        <v>71</v>
      </c>
    </row>
    <row r="5529" spans="1:2" x14ac:dyDescent="0.25">
      <c r="A5529" s="8">
        <v>43331.333333333336</v>
      </c>
      <c r="B5529" s="9">
        <v>71</v>
      </c>
    </row>
    <row r="5530" spans="1:2" x14ac:dyDescent="0.25">
      <c r="A5530" s="8">
        <v>43331.375</v>
      </c>
      <c r="B5530" s="9">
        <v>70</v>
      </c>
    </row>
    <row r="5531" spans="1:2" x14ac:dyDescent="0.25">
      <c r="A5531" s="8">
        <v>43331.416666666664</v>
      </c>
      <c r="B5531" s="9">
        <v>72</v>
      </c>
    </row>
    <row r="5532" spans="1:2" x14ac:dyDescent="0.25">
      <c r="A5532" s="8">
        <v>43331.458333333336</v>
      </c>
      <c r="B5532" s="9">
        <v>72</v>
      </c>
    </row>
    <row r="5533" spans="1:2" x14ac:dyDescent="0.25">
      <c r="A5533" s="8">
        <v>43331.5</v>
      </c>
      <c r="B5533" s="9">
        <v>72</v>
      </c>
    </row>
    <row r="5534" spans="1:2" x14ac:dyDescent="0.25">
      <c r="A5534" s="8">
        <v>43331.541666666664</v>
      </c>
      <c r="B5534" s="9">
        <v>71</v>
      </c>
    </row>
    <row r="5535" spans="1:2" x14ac:dyDescent="0.25">
      <c r="A5535" s="8">
        <v>43331.583333333336</v>
      </c>
      <c r="B5535" s="9">
        <v>72</v>
      </c>
    </row>
    <row r="5536" spans="1:2" x14ac:dyDescent="0.25">
      <c r="A5536" s="8">
        <v>43331.625</v>
      </c>
      <c r="B5536" s="9">
        <v>73</v>
      </c>
    </row>
    <row r="5537" spans="1:2" x14ac:dyDescent="0.25">
      <c r="A5537" s="8">
        <v>43331.666666666664</v>
      </c>
      <c r="B5537" s="9">
        <v>72</v>
      </c>
    </row>
    <row r="5538" spans="1:2" x14ac:dyDescent="0.25">
      <c r="A5538" s="8">
        <v>43331.708333333336</v>
      </c>
      <c r="B5538" s="9">
        <v>74</v>
      </c>
    </row>
    <row r="5539" spans="1:2" x14ac:dyDescent="0.25">
      <c r="A5539" s="8">
        <v>43331.75</v>
      </c>
      <c r="B5539" s="9">
        <v>73</v>
      </c>
    </row>
    <row r="5540" spans="1:2" x14ac:dyDescent="0.25">
      <c r="A5540" s="8">
        <v>43331.791666666664</v>
      </c>
      <c r="B5540" s="9">
        <v>73</v>
      </c>
    </row>
    <row r="5541" spans="1:2" x14ac:dyDescent="0.25">
      <c r="A5541" s="8">
        <v>43331.833333333336</v>
      </c>
      <c r="B5541" s="9">
        <v>73</v>
      </c>
    </row>
    <row r="5542" spans="1:2" x14ac:dyDescent="0.25">
      <c r="A5542" s="8">
        <v>43331.875</v>
      </c>
      <c r="B5542" s="9">
        <v>73</v>
      </c>
    </row>
    <row r="5543" spans="1:2" x14ac:dyDescent="0.25">
      <c r="A5543" s="8">
        <v>43331.916666666664</v>
      </c>
      <c r="B5543" s="9">
        <v>73</v>
      </c>
    </row>
    <row r="5544" spans="1:2" x14ac:dyDescent="0.25">
      <c r="A5544" s="8">
        <v>43331.958333333336</v>
      </c>
      <c r="B5544" s="9">
        <v>72</v>
      </c>
    </row>
    <row r="5545" spans="1:2" x14ac:dyDescent="0.25">
      <c r="A5545" s="8">
        <v>43332</v>
      </c>
      <c r="B5545" s="9">
        <v>72</v>
      </c>
    </row>
    <row r="5546" spans="1:2" x14ac:dyDescent="0.25">
      <c r="A5546" s="8">
        <v>43332.041666666664</v>
      </c>
      <c r="B5546" s="9">
        <v>71</v>
      </c>
    </row>
    <row r="5547" spans="1:2" x14ac:dyDescent="0.25">
      <c r="A5547" s="8">
        <v>43332.083333333336</v>
      </c>
      <c r="B5547" s="9">
        <v>70</v>
      </c>
    </row>
    <row r="5548" spans="1:2" x14ac:dyDescent="0.25">
      <c r="A5548" s="8">
        <v>43332.125</v>
      </c>
      <c r="B5548" s="9">
        <v>70</v>
      </c>
    </row>
    <row r="5549" spans="1:2" x14ac:dyDescent="0.25">
      <c r="A5549" s="8">
        <v>43332.166666666664</v>
      </c>
      <c r="B5549" s="9">
        <v>69</v>
      </c>
    </row>
    <row r="5550" spans="1:2" x14ac:dyDescent="0.25">
      <c r="A5550" s="8">
        <v>43332.208333333336</v>
      </c>
      <c r="B5550" s="9">
        <v>69</v>
      </c>
    </row>
    <row r="5551" spans="1:2" x14ac:dyDescent="0.25">
      <c r="A5551" s="8">
        <v>43332.25</v>
      </c>
      <c r="B5551" s="9">
        <v>69</v>
      </c>
    </row>
    <row r="5552" spans="1:2" x14ac:dyDescent="0.25">
      <c r="A5552" s="8">
        <v>43332.291666666664</v>
      </c>
      <c r="B5552" s="9">
        <v>69</v>
      </c>
    </row>
    <row r="5553" spans="1:2" x14ac:dyDescent="0.25">
      <c r="A5553" s="8">
        <v>43332.333333333336</v>
      </c>
      <c r="B5553" s="9">
        <v>70</v>
      </c>
    </row>
    <row r="5554" spans="1:2" x14ac:dyDescent="0.25">
      <c r="A5554" s="8">
        <v>43332.375</v>
      </c>
      <c r="B5554" s="9">
        <v>71</v>
      </c>
    </row>
    <row r="5555" spans="1:2" x14ac:dyDescent="0.25">
      <c r="A5555" s="8">
        <v>43332.416666666664</v>
      </c>
      <c r="B5555" s="9">
        <v>70</v>
      </c>
    </row>
    <row r="5556" spans="1:2" x14ac:dyDescent="0.25">
      <c r="A5556" s="8">
        <v>43332.458333333336</v>
      </c>
      <c r="B5556" s="9">
        <v>72</v>
      </c>
    </row>
    <row r="5557" spans="1:2" x14ac:dyDescent="0.25">
      <c r="A5557" s="8">
        <v>43332.5</v>
      </c>
      <c r="B5557" s="9">
        <v>72</v>
      </c>
    </row>
    <row r="5558" spans="1:2" x14ac:dyDescent="0.25">
      <c r="A5558" s="8">
        <v>43332.541666666664</v>
      </c>
      <c r="B5558" s="9">
        <v>72</v>
      </c>
    </row>
    <row r="5559" spans="1:2" x14ac:dyDescent="0.25">
      <c r="A5559" s="8">
        <v>43332.583333333336</v>
      </c>
      <c r="B5559" s="9">
        <v>72</v>
      </c>
    </row>
    <row r="5560" spans="1:2" x14ac:dyDescent="0.25">
      <c r="A5560" s="8">
        <v>43332.625</v>
      </c>
      <c r="B5560" s="9">
        <v>74</v>
      </c>
    </row>
    <row r="5561" spans="1:2" x14ac:dyDescent="0.25">
      <c r="A5561" s="8">
        <v>43332.666666666664</v>
      </c>
      <c r="B5561" s="9">
        <v>75</v>
      </c>
    </row>
    <row r="5562" spans="1:2" x14ac:dyDescent="0.25">
      <c r="A5562" s="8">
        <v>43332.708333333336</v>
      </c>
      <c r="B5562" s="9">
        <v>76</v>
      </c>
    </row>
    <row r="5563" spans="1:2" x14ac:dyDescent="0.25">
      <c r="A5563" s="8">
        <v>43332.75</v>
      </c>
      <c r="B5563" s="9">
        <v>76</v>
      </c>
    </row>
    <row r="5564" spans="1:2" x14ac:dyDescent="0.25">
      <c r="A5564" s="8">
        <v>43332.791666666664</v>
      </c>
      <c r="B5564" s="9">
        <v>74</v>
      </c>
    </row>
    <row r="5565" spans="1:2" x14ac:dyDescent="0.25">
      <c r="A5565" s="8">
        <v>43332.833333333336</v>
      </c>
      <c r="B5565" s="9">
        <v>73</v>
      </c>
    </row>
    <row r="5566" spans="1:2" x14ac:dyDescent="0.25">
      <c r="A5566" s="8">
        <v>43332.875</v>
      </c>
      <c r="B5566" s="9">
        <v>73</v>
      </c>
    </row>
    <row r="5567" spans="1:2" x14ac:dyDescent="0.25">
      <c r="A5567" s="8">
        <v>43332.916666666664</v>
      </c>
      <c r="B5567" s="9">
        <v>73</v>
      </c>
    </row>
    <row r="5568" spans="1:2" x14ac:dyDescent="0.25">
      <c r="A5568" s="8">
        <v>43332.958333333336</v>
      </c>
      <c r="B5568" s="9">
        <v>72</v>
      </c>
    </row>
    <row r="5569" spans="1:2" x14ac:dyDescent="0.25">
      <c r="A5569" s="8">
        <v>43333</v>
      </c>
      <c r="B5569" s="9">
        <v>72</v>
      </c>
    </row>
    <row r="5570" spans="1:2" x14ac:dyDescent="0.25">
      <c r="A5570" s="8">
        <v>43333.041666666664</v>
      </c>
      <c r="B5570" s="9">
        <v>71</v>
      </c>
    </row>
    <row r="5571" spans="1:2" x14ac:dyDescent="0.25">
      <c r="A5571" s="8">
        <v>43333.083333333336</v>
      </c>
      <c r="B5571" s="9">
        <v>70.5</v>
      </c>
    </row>
    <row r="5572" spans="1:2" x14ac:dyDescent="0.25">
      <c r="A5572" s="8">
        <v>43333.125</v>
      </c>
      <c r="B5572" s="9">
        <v>70</v>
      </c>
    </row>
    <row r="5573" spans="1:2" x14ac:dyDescent="0.25">
      <c r="A5573" s="8">
        <v>43333.166666666664</v>
      </c>
      <c r="B5573" s="9">
        <v>69</v>
      </c>
    </row>
    <row r="5574" spans="1:2" x14ac:dyDescent="0.25">
      <c r="A5574" s="8">
        <v>43333.208333333336</v>
      </c>
      <c r="B5574" s="9">
        <v>69</v>
      </c>
    </row>
    <row r="5575" spans="1:2" x14ac:dyDescent="0.25">
      <c r="A5575" s="8">
        <v>43333.25</v>
      </c>
      <c r="B5575" s="9">
        <v>68</v>
      </c>
    </row>
    <row r="5576" spans="1:2" x14ac:dyDescent="0.25">
      <c r="A5576" s="8">
        <v>43333.291666666664</v>
      </c>
      <c r="B5576" s="9">
        <v>69</v>
      </c>
    </row>
    <row r="5577" spans="1:2" x14ac:dyDescent="0.25">
      <c r="A5577" s="8">
        <v>43333.333333333336</v>
      </c>
      <c r="B5577" s="9">
        <v>70</v>
      </c>
    </row>
    <row r="5578" spans="1:2" x14ac:dyDescent="0.25">
      <c r="A5578" s="8">
        <v>43333.375</v>
      </c>
      <c r="B5578" s="9">
        <v>72</v>
      </c>
    </row>
    <row r="5579" spans="1:2" x14ac:dyDescent="0.25">
      <c r="A5579" s="8">
        <v>43333.416666666664</v>
      </c>
      <c r="B5579" s="9">
        <v>74</v>
      </c>
    </row>
    <row r="5580" spans="1:2" x14ac:dyDescent="0.25">
      <c r="A5580" s="8">
        <v>43333.458333333336</v>
      </c>
      <c r="B5580" s="9">
        <v>75</v>
      </c>
    </row>
    <row r="5581" spans="1:2" x14ac:dyDescent="0.25">
      <c r="A5581" s="8">
        <v>43333.5</v>
      </c>
      <c r="B5581" s="9">
        <v>76</v>
      </c>
    </row>
    <row r="5582" spans="1:2" x14ac:dyDescent="0.25">
      <c r="A5582" s="8">
        <v>43333.541666666664</v>
      </c>
      <c r="B5582" s="9">
        <v>76</v>
      </c>
    </row>
    <row r="5583" spans="1:2" x14ac:dyDescent="0.25">
      <c r="A5583" s="8">
        <v>43333.583333333336</v>
      </c>
      <c r="B5583" s="9">
        <v>79</v>
      </c>
    </row>
    <row r="5584" spans="1:2" x14ac:dyDescent="0.25">
      <c r="A5584" s="8">
        <v>43333.625</v>
      </c>
      <c r="B5584" s="9">
        <v>78</v>
      </c>
    </row>
    <row r="5585" spans="1:2" x14ac:dyDescent="0.25">
      <c r="A5585" s="8">
        <v>43333.666666666664</v>
      </c>
      <c r="B5585" s="9">
        <v>81</v>
      </c>
    </row>
    <row r="5586" spans="1:2" x14ac:dyDescent="0.25">
      <c r="A5586" s="8">
        <v>43333.708333333336</v>
      </c>
      <c r="B5586" s="9">
        <v>77</v>
      </c>
    </row>
    <row r="5587" spans="1:2" x14ac:dyDescent="0.25">
      <c r="A5587" s="8">
        <v>43333.75</v>
      </c>
      <c r="B5587" s="9">
        <v>75</v>
      </c>
    </row>
    <row r="5588" spans="1:2" x14ac:dyDescent="0.25">
      <c r="A5588" s="8">
        <v>43333.791666666664</v>
      </c>
      <c r="B5588" s="9">
        <v>75</v>
      </c>
    </row>
    <row r="5589" spans="1:2" x14ac:dyDescent="0.25">
      <c r="A5589" s="8">
        <v>43333.833333333336</v>
      </c>
      <c r="B5589" s="9">
        <v>75</v>
      </c>
    </row>
    <row r="5590" spans="1:2" x14ac:dyDescent="0.25">
      <c r="A5590" s="8">
        <v>43333.875</v>
      </c>
      <c r="B5590" s="9">
        <v>73</v>
      </c>
    </row>
    <row r="5591" spans="1:2" x14ac:dyDescent="0.25">
      <c r="A5591" s="8">
        <v>43333.916666666664</v>
      </c>
      <c r="B5591" s="9">
        <v>79</v>
      </c>
    </row>
    <row r="5592" spans="1:2" x14ac:dyDescent="0.25">
      <c r="A5592" s="8">
        <v>43333.958333333336</v>
      </c>
      <c r="B5592" s="9">
        <v>75</v>
      </c>
    </row>
    <row r="5593" spans="1:2" x14ac:dyDescent="0.25">
      <c r="A5593" s="8">
        <v>43334</v>
      </c>
      <c r="B5593" s="9">
        <v>73</v>
      </c>
    </row>
    <row r="5594" spans="1:2" x14ac:dyDescent="0.25">
      <c r="A5594" s="8">
        <v>43334.041666666664</v>
      </c>
      <c r="B5594" s="9">
        <v>74</v>
      </c>
    </row>
    <row r="5595" spans="1:2" x14ac:dyDescent="0.25">
      <c r="A5595" s="8">
        <v>43334.083333333336</v>
      </c>
      <c r="B5595" s="9">
        <v>73</v>
      </c>
    </row>
    <row r="5596" spans="1:2" x14ac:dyDescent="0.25">
      <c r="A5596" s="8">
        <v>43334.125</v>
      </c>
      <c r="B5596" s="9">
        <v>73</v>
      </c>
    </row>
    <row r="5597" spans="1:2" x14ac:dyDescent="0.25">
      <c r="A5597" s="8">
        <v>43334.166666666664</v>
      </c>
      <c r="B5597" s="9">
        <v>75</v>
      </c>
    </row>
    <row r="5598" spans="1:2" x14ac:dyDescent="0.25">
      <c r="A5598" s="8">
        <v>43334.208333333336</v>
      </c>
      <c r="B5598" s="9">
        <v>75</v>
      </c>
    </row>
    <row r="5599" spans="1:2" x14ac:dyDescent="0.25">
      <c r="A5599" s="8">
        <v>43334.25</v>
      </c>
      <c r="B5599" s="9">
        <v>75</v>
      </c>
    </row>
    <row r="5600" spans="1:2" x14ac:dyDescent="0.25">
      <c r="A5600" s="8">
        <v>43334.291666666664</v>
      </c>
      <c r="B5600" s="9">
        <v>75</v>
      </c>
    </row>
    <row r="5601" spans="1:2" x14ac:dyDescent="0.25">
      <c r="A5601" s="8">
        <v>43334.333333333336</v>
      </c>
      <c r="B5601" s="9">
        <v>75</v>
      </c>
    </row>
    <row r="5602" spans="1:2" x14ac:dyDescent="0.25">
      <c r="A5602" s="8">
        <v>43334.375</v>
      </c>
      <c r="B5602" s="9">
        <v>75</v>
      </c>
    </row>
    <row r="5603" spans="1:2" x14ac:dyDescent="0.25">
      <c r="A5603" s="8">
        <v>43334.416666666664</v>
      </c>
      <c r="B5603" s="9">
        <v>79</v>
      </c>
    </row>
    <row r="5604" spans="1:2" x14ac:dyDescent="0.25">
      <c r="A5604" s="8">
        <v>43334.458333333336</v>
      </c>
      <c r="B5604" s="9">
        <v>81</v>
      </c>
    </row>
    <row r="5605" spans="1:2" x14ac:dyDescent="0.25">
      <c r="A5605" s="8">
        <v>43334.5</v>
      </c>
      <c r="B5605" s="9">
        <v>81</v>
      </c>
    </row>
    <row r="5606" spans="1:2" x14ac:dyDescent="0.25">
      <c r="A5606" s="8">
        <v>43334.541666666664</v>
      </c>
      <c r="B5606" s="9">
        <v>82</v>
      </c>
    </row>
    <row r="5607" spans="1:2" x14ac:dyDescent="0.25">
      <c r="A5607" s="8">
        <v>43334.583333333336</v>
      </c>
      <c r="B5607" s="9">
        <v>85</v>
      </c>
    </row>
    <row r="5608" spans="1:2" x14ac:dyDescent="0.25">
      <c r="A5608" s="8">
        <v>43334.625</v>
      </c>
      <c r="B5608" s="9">
        <v>84</v>
      </c>
    </row>
    <row r="5609" spans="1:2" x14ac:dyDescent="0.25">
      <c r="A5609" s="8">
        <v>43334.666666666664</v>
      </c>
      <c r="B5609" s="9">
        <v>86</v>
      </c>
    </row>
    <row r="5610" spans="1:2" x14ac:dyDescent="0.25">
      <c r="A5610" s="8">
        <v>43334.708333333336</v>
      </c>
      <c r="B5610" s="9">
        <v>86</v>
      </c>
    </row>
    <row r="5611" spans="1:2" x14ac:dyDescent="0.25">
      <c r="A5611" s="8">
        <v>43334.75</v>
      </c>
      <c r="B5611" s="9">
        <v>84</v>
      </c>
    </row>
    <row r="5612" spans="1:2" x14ac:dyDescent="0.25">
      <c r="A5612" s="8">
        <v>43334.791666666664</v>
      </c>
      <c r="B5612" s="9">
        <v>84</v>
      </c>
    </row>
    <row r="5613" spans="1:2" x14ac:dyDescent="0.25">
      <c r="A5613" s="8">
        <v>43334.833333333336</v>
      </c>
      <c r="B5613" s="9">
        <v>82</v>
      </c>
    </row>
    <row r="5614" spans="1:2" x14ac:dyDescent="0.25">
      <c r="A5614" s="8">
        <v>43334.875</v>
      </c>
      <c r="B5614" s="9">
        <v>77</v>
      </c>
    </row>
    <row r="5615" spans="1:2" x14ac:dyDescent="0.25">
      <c r="A5615" s="8">
        <v>43334.916666666664</v>
      </c>
      <c r="B5615" s="9">
        <v>75</v>
      </c>
    </row>
    <row r="5616" spans="1:2" x14ac:dyDescent="0.25">
      <c r="A5616" s="8">
        <v>43334.958333333336</v>
      </c>
      <c r="B5616" s="9">
        <v>75</v>
      </c>
    </row>
    <row r="5617" spans="1:2" x14ac:dyDescent="0.25">
      <c r="A5617" s="8">
        <v>43335</v>
      </c>
      <c r="B5617" s="9">
        <v>73</v>
      </c>
    </row>
    <row r="5618" spans="1:2" x14ac:dyDescent="0.25">
      <c r="A5618" s="8">
        <v>43335.041666666664</v>
      </c>
      <c r="B5618" s="9">
        <v>73</v>
      </c>
    </row>
    <row r="5619" spans="1:2" x14ac:dyDescent="0.25">
      <c r="A5619" s="8">
        <v>43335.083333333336</v>
      </c>
      <c r="B5619" s="9">
        <v>73</v>
      </c>
    </row>
    <row r="5620" spans="1:2" x14ac:dyDescent="0.25">
      <c r="A5620" s="8">
        <v>43335.125</v>
      </c>
      <c r="B5620" s="9">
        <v>72</v>
      </c>
    </row>
    <row r="5621" spans="1:2" x14ac:dyDescent="0.25">
      <c r="A5621" s="8">
        <v>43335.166666666664</v>
      </c>
      <c r="B5621" s="9">
        <v>72</v>
      </c>
    </row>
    <row r="5622" spans="1:2" x14ac:dyDescent="0.25">
      <c r="A5622" s="8">
        <v>43335.208333333336</v>
      </c>
      <c r="B5622" s="9">
        <v>71</v>
      </c>
    </row>
    <row r="5623" spans="1:2" x14ac:dyDescent="0.25">
      <c r="A5623" s="8">
        <v>43335.25</v>
      </c>
      <c r="B5623" s="9">
        <v>70</v>
      </c>
    </row>
    <row r="5624" spans="1:2" x14ac:dyDescent="0.25">
      <c r="A5624" s="8">
        <v>43335.291666666664</v>
      </c>
      <c r="B5624" s="9">
        <v>70</v>
      </c>
    </row>
    <row r="5625" spans="1:2" x14ac:dyDescent="0.25">
      <c r="A5625" s="8">
        <v>43335.333333333336</v>
      </c>
      <c r="B5625" s="9">
        <v>68</v>
      </c>
    </row>
    <row r="5626" spans="1:2" x14ac:dyDescent="0.25">
      <c r="A5626" s="8">
        <v>43335.375</v>
      </c>
      <c r="B5626" s="9">
        <v>70</v>
      </c>
    </row>
    <row r="5627" spans="1:2" x14ac:dyDescent="0.25">
      <c r="A5627" s="8">
        <v>43335.416666666664</v>
      </c>
      <c r="B5627" s="9">
        <v>72</v>
      </c>
    </row>
    <row r="5628" spans="1:2" x14ac:dyDescent="0.25">
      <c r="A5628" s="8">
        <v>43335.458333333336</v>
      </c>
      <c r="B5628" s="9">
        <v>73</v>
      </c>
    </row>
    <row r="5629" spans="1:2" x14ac:dyDescent="0.25">
      <c r="A5629" s="8">
        <v>43335.5</v>
      </c>
      <c r="B5629" s="9">
        <v>73</v>
      </c>
    </row>
    <row r="5630" spans="1:2" x14ac:dyDescent="0.25">
      <c r="A5630" s="8">
        <v>43335.541666666664</v>
      </c>
      <c r="B5630" s="9">
        <v>75</v>
      </c>
    </row>
    <row r="5631" spans="1:2" x14ac:dyDescent="0.25">
      <c r="A5631" s="8">
        <v>43335.583333333336</v>
      </c>
      <c r="B5631" s="9">
        <v>77</v>
      </c>
    </row>
    <row r="5632" spans="1:2" x14ac:dyDescent="0.25">
      <c r="A5632" s="8">
        <v>43335.625</v>
      </c>
      <c r="B5632" s="9">
        <v>79</v>
      </c>
    </row>
    <row r="5633" spans="1:2" x14ac:dyDescent="0.25">
      <c r="A5633" s="8">
        <v>43335.666666666664</v>
      </c>
      <c r="B5633" s="9">
        <v>79</v>
      </c>
    </row>
    <row r="5634" spans="1:2" x14ac:dyDescent="0.25">
      <c r="A5634" s="8">
        <v>43335.708333333336</v>
      </c>
      <c r="B5634" s="9">
        <v>80</v>
      </c>
    </row>
    <row r="5635" spans="1:2" x14ac:dyDescent="0.25">
      <c r="A5635" s="8">
        <v>43335.75</v>
      </c>
      <c r="B5635" s="9">
        <v>79</v>
      </c>
    </row>
    <row r="5636" spans="1:2" x14ac:dyDescent="0.25">
      <c r="A5636" s="8">
        <v>43335.791666666664</v>
      </c>
      <c r="B5636" s="9">
        <v>79</v>
      </c>
    </row>
    <row r="5637" spans="1:2" x14ac:dyDescent="0.25">
      <c r="A5637" s="8">
        <v>43335.833333333336</v>
      </c>
      <c r="B5637" s="9">
        <v>78</v>
      </c>
    </row>
    <row r="5638" spans="1:2" x14ac:dyDescent="0.25">
      <c r="A5638" s="8">
        <v>43335.875</v>
      </c>
      <c r="B5638" s="9">
        <v>77</v>
      </c>
    </row>
    <row r="5639" spans="1:2" x14ac:dyDescent="0.25">
      <c r="A5639" s="8">
        <v>43335.916666666664</v>
      </c>
      <c r="B5639" s="9">
        <v>75</v>
      </c>
    </row>
    <row r="5640" spans="1:2" x14ac:dyDescent="0.25">
      <c r="A5640" s="8">
        <v>43335.958333333336</v>
      </c>
      <c r="B5640" s="9">
        <v>75</v>
      </c>
    </row>
    <row r="5641" spans="1:2" x14ac:dyDescent="0.25">
      <c r="A5641" s="8">
        <v>43336</v>
      </c>
      <c r="B5641" s="9">
        <v>75</v>
      </c>
    </row>
    <row r="5642" spans="1:2" x14ac:dyDescent="0.25">
      <c r="A5642" s="8">
        <v>43336.041666666664</v>
      </c>
      <c r="B5642" s="9">
        <v>73</v>
      </c>
    </row>
    <row r="5643" spans="1:2" x14ac:dyDescent="0.25">
      <c r="A5643" s="8">
        <v>43336.083333333336</v>
      </c>
      <c r="B5643" s="9">
        <v>73</v>
      </c>
    </row>
    <row r="5644" spans="1:2" x14ac:dyDescent="0.25">
      <c r="A5644" s="8">
        <v>43336.125</v>
      </c>
      <c r="B5644" s="9">
        <v>72</v>
      </c>
    </row>
    <row r="5645" spans="1:2" x14ac:dyDescent="0.25">
      <c r="A5645" s="8">
        <v>43336.166666666664</v>
      </c>
      <c r="B5645" s="9">
        <v>72</v>
      </c>
    </row>
    <row r="5646" spans="1:2" x14ac:dyDescent="0.25">
      <c r="A5646" s="8">
        <v>43336.208333333336</v>
      </c>
      <c r="B5646" s="9">
        <v>71</v>
      </c>
    </row>
    <row r="5647" spans="1:2" x14ac:dyDescent="0.25">
      <c r="A5647" s="8">
        <v>43336.25</v>
      </c>
      <c r="B5647" s="9">
        <v>70</v>
      </c>
    </row>
    <row r="5648" spans="1:2" x14ac:dyDescent="0.25">
      <c r="A5648" s="8">
        <v>43336.291666666664</v>
      </c>
      <c r="B5648" s="9">
        <v>72</v>
      </c>
    </row>
    <row r="5649" spans="1:2" x14ac:dyDescent="0.25">
      <c r="A5649" s="8">
        <v>43336.333333333336</v>
      </c>
      <c r="B5649" s="9">
        <v>72</v>
      </c>
    </row>
    <row r="5650" spans="1:2" x14ac:dyDescent="0.25">
      <c r="A5650" s="8">
        <v>43336.375</v>
      </c>
      <c r="B5650" s="9">
        <v>73</v>
      </c>
    </row>
    <row r="5651" spans="1:2" x14ac:dyDescent="0.25">
      <c r="A5651" s="8">
        <v>43336.416666666664</v>
      </c>
      <c r="B5651" s="9">
        <v>75</v>
      </c>
    </row>
    <row r="5652" spans="1:2" x14ac:dyDescent="0.25">
      <c r="A5652" s="8">
        <v>43336.458333333336</v>
      </c>
      <c r="B5652" s="9">
        <v>78</v>
      </c>
    </row>
    <row r="5653" spans="1:2" x14ac:dyDescent="0.25">
      <c r="A5653" s="8">
        <v>43336.5</v>
      </c>
      <c r="B5653" s="9">
        <v>81</v>
      </c>
    </row>
    <row r="5654" spans="1:2" x14ac:dyDescent="0.25">
      <c r="A5654" s="8">
        <v>43336.541666666664</v>
      </c>
      <c r="B5654" s="9">
        <v>82</v>
      </c>
    </row>
    <row r="5655" spans="1:2" x14ac:dyDescent="0.25">
      <c r="A5655" s="8">
        <v>43336.583333333336</v>
      </c>
      <c r="B5655" s="9">
        <v>83</v>
      </c>
    </row>
    <row r="5656" spans="1:2" x14ac:dyDescent="0.25">
      <c r="A5656" s="8">
        <v>43336.625</v>
      </c>
      <c r="B5656" s="9">
        <v>84</v>
      </c>
    </row>
    <row r="5657" spans="1:2" x14ac:dyDescent="0.25">
      <c r="A5657" s="8">
        <v>43336.666666666664</v>
      </c>
      <c r="B5657" s="9">
        <v>82</v>
      </c>
    </row>
    <row r="5658" spans="1:2" x14ac:dyDescent="0.25">
      <c r="A5658" s="8">
        <v>43336.708333333336</v>
      </c>
      <c r="B5658" s="9">
        <v>83</v>
      </c>
    </row>
    <row r="5659" spans="1:2" x14ac:dyDescent="0.25">
      <c r="A5659" s="8">
        <v>43336.75</v>
      </c>
      <c r="B5659" s="9">
        <v>81</v>
      </c>
    </row>
    <row r="5660" spans="1:2" x14ac:dyDescent="0.25">
      <c r="A5660" s="8">
        <v>43336.791666666664</v>
      </c>
      <c r="B5660" s="9">
        <v>79</v>
      </c>
    </row>
    <row r="5661" spans="1:2" x14ac:dyDescent="0.25">
      <c r="A5661" s="8">
        <v>43336.833333333336</v>
      </c>
      <c r="B5661" s="9">
        <v>77</v>
      </c>
    </row>
    <row r="5662" spans="1:2" x14ac:dyDescent="0.25">
      <c r="A5662" s="8">
        <v>43336.875</v>
      </c>
      <c r="B5662" s="9">
        <v>75</v>
      </c>
    </row>
    <row r="5663" spans="1:2" x14ac:dyDescent="0.25">
      <c r="A5663" s="8">
        <v>43336.916666666664</v>
      </c>
      <c r="B5663" s="9">
        <v>75</v>
      </c>
    </row>
    <row r="5664" spans="1:2" x14ac:dyDescent="0.25">
      <c r="A5664" s="8">
        <v>43336.958333333336</v>
      </c>
      <c r="B5664" s="9">
        <v>75</v>
      </c>
    </row>
    <row r="5665" spans="1:2" x14ac:dyDescent="0.25">
      <c r="A5665" s="8">
        <v>43337</v>
      </c>
      <c r="B5665" s="9">
        <v>75</v>
      </c>
    </row>
    <row r="5666" spans="1:2" x14ac:dyDescent="0.25">
      <c r="A5666" s="8">
        <v>43337.041666666664</v>
      </c>
      <c r="B5666" s="9">
        <v>74</v>
      </c>
    </row>
    <row r="5667" spans="1:2" x14ac:dyDescent="0.25">
      <c r="A5667" s="8">
        <v>43337.083333333336</v>
      </c>
      <c r="B5667" s="9">
        <v>74</v>
      </c>
    </row>
    <row r="5668" spans="1:2" x14ac:dyDescent="0.25">
      <c r="A5668" s="8">
        <v>43337.125</v>
      </c>
      <c r="B5668" s="9">
        <v>73</v>
      </c>
    </row>
    <row r="5669" spans="1:2" x14ac:dyDescent="0.25">
      <c r="A5669" s="8">
        <v>43337.166666666664</v>
      </c>
      <c r="B5669" s="9">
        <v>73</v>
      </c>
    </row>
    <row r="5670" spans="1:2" x14ac:dyDescent="0.25">
      <c r="A5670" s="8">
        <v>43337.208333333336</v>
      </c>
      <c r="B5670" s="9">
        <v>72</v>
      </c>
    </row>
    <row r="5671" spans="1:2" x14ac:dyDescent="0.25">
      <c r="A5671" s="8">
        <v>43337.25</v>
      </c>
      <c r="B5671" s="9">
        <v>72</v>
      </c>
    </row>
    <row r="5672" spans="1:2" x14ac:dyDescent="0.25">
      <c r="A5672" s="8">
        <v>43337.291666666664</v>
      </c>
      <c r="B5672" s="9">
        <v>72</v>
      </c>
    </row>
    <row r="5673" spans="1:2" x14ac:dyDescent="0.25">
      <c r="A5673" s="8">
        <v>43337.333333333336</v>
      </c>
      <c r="B5673" s="9">
        <v>74</v>
      </c>
    </row>
    <row r="5674" spans="1:2" x14ac:dyDescent="0.25">
      <c r="A5674" s="8">
        <v>43337.375</v>
      </c>
      <c r="B5674" s="9">
        <v>73</v>
      </c>
    </row>
    <row r="5675" spans="1:2" x14ac:dyDescent="0.25">
      <c r="A5675" s="8">
        <v>43337.416666666664</v>
      </c>
      <c r="B5675" s="9">
        <v>75</v>
      </c>
    </row>
    <row r="5676" spans="1:2" x14ac:dyDescent="0.25">
      <c r="A5676" s="8">
        <v>43337.458333333336</v>
      </c>
      <c r="B5676" s="9">
        <v>79</v>
      </c>
    </row>
    <row r="5677" spans="1:2" x14ac:dyDescent="0.25">
      <c r="A5677" s="8">
        <v>43337.5</v>
      </c>
      <c r="B5677" s="9">
        <v>81</v>
      </c>
    </row>
    <row r="5678" spans="1:2" x14ac:dyDescent="0.25">
      <c r="A5678" s="8">
        <v>43337.541666666664</v>
      </c>
      <c r="B5678" s="9">
        <v>79</v>
      </c>
    </row>
    <row r="5679" spans="1:2" x14ac:dyDescent="0.25">
      <c r="A5679" s="8">
        <v>43337.583333333336</v>
      </c>
      <c r="B5679" s="9">
        <v>81</v>
      </c>
    </row>
    <row r="5680" spans="1:2" x14ac:dyDescent="0.25">
      <c r="A5680" s="8">
        <v>43337.625</v>
      </c>
      <c r="B5680" s="9">
        <v>81</v>
      </c>
    </row>
    <row r="5681" spans="1:2" x14ac:dyDescent="0.25">
      <c r="A5681" s="8">
        <v>43337.666666666664</v>
      </c>
      <c r="B5681" s="9">
        <v>79</v>
      </c>
    </row>
    <row r="5682" spans="1:2" x14ac:dyDescent="0.25">
      <c r="A5682" s="8">
        <v>43337.708333333336</v>
      </c>
      <c r="B5682" s="9">
        <v>79</v>
      </c>
    </row>
    <row r="5683" spans="1:2" x14ac:dyDescent="0.25">
      <c r="A5683" s="8">
        <v>43337.75</v>
      </c>
      <c r="B5683" s="9">
        <v>79</v>
      </c>
    </row>
    <row r="5684" spans="1:2" x14ac:dyDescent="0.25">
      <c r="A5684" s="8">
        <v>43337.791666666664</v>
      </c>
      <c r="B5684" s="9">
        <v>77</v>
      </c>
    </row>
    <row r="5685" spans="1:2" x14ac:dyDescent="0.25">
      <c r="A5685" s="8">
        <v>43337.833333333336</v>
      </c>
      <c r="B5685" s="9">
        <v>75</v>
      </c>
    </row>
    <row r="5686" spans="1:2" x14ac:dyDescent="0.25">
      <c r="A5686" s="8">
        <v>43337.875</v>
      </c>
      <c r="B5686" s="9">
        <v>75</v>
      </c>
    </row>
    <row r="5687" spans="1:2" x14ac:dyDescent="0.25">
      <c r="A5687" s="8">
        <v>43337.916666666664</v>
      </c>
      <c r="B5687" s="9">
        <v>73</v>
      </c>
    </row>
    <row r="5688" spans="1:2" x14ac:dyDescent="0.25">
      <c r="A5688" s="8">
        <v>43337.958333333336</v>
      </c>
      <c r="B5688" s="9">
        <v>73</v>
      </c>
    </row>
    <row r="5689" spans="1:2" x14ac:dyDescent="0.25">
      <c r="A5689" s="8">
        <v>43338</v>
      </c>
      <c r="B5689" s="9">
        <v>73</v>
      </c>
    </row>
    <row r="5690" spans="1:2" x14ac:dyDescent="0.25">
      <c r="A5690" s="8">
        <v>43338.041666666664</v>
      </c>
      <c r="B5690" s="9">
        <v>73</v>
      </c>
    </row>
    <row r="5691" spans="1:2" x14ac:dyDescent="0.25">
      <c r="A5691" s="8">
        <v>43338.083333333336</v>
      </c>
      <c r="B5691" s="9">
        <v>73</v>
      </c>
    </row>
    <row r="5692" spans="1:2" x14ac:dyDescent="0.25">
      <c r="A5692" s="8">
        <v>43338.125</v>
      </c>
      <c r="B5692" s="9">
        <v>73</v>
      </c>
    </row>
    <row r="5693" spans="1:2" x14ac:dyDescent="0.25">
      <c r="A5693" s="8">
        <v>43338.166666666664</v>
      </c>
      <c r="B5693" s="9">
        <v>73</v>
      </c>
    </row>
    <row r="5694" spans="1:2" x14ac:dyDescent="0.25">
      <c r="A5694" s="8">
        <v>43338.208333333336</v>
      </c>
      <c r="B5694" s="9">
        <v>73</v>
      </c>
    </row>
    <row r="5695" spans="1:2" x14ac:dyDescent="0.25">
      <c r="A5695" s="8">
        <v>43338.25</v>
      </c>
      <c r="B5695" s="9">
        <v>72</v>
      </c>
    </row>
    <row r="5696" spans="1:2" x14ac:dyDescent="0.25">
      <c r="A5696" s="8">
        <v>43338.291666666664</v>
      </c>
      <c r="B5696" s="9">
        <v>72</v>
      </c>
    </row>
    <row r="5697" spans="1:2" x14ac:dyDescent="0.25">
      <c r="A5697" s="8">
        <v>43338.333333333336</v>
      </c>
      <c r="B5697" s="9">
        <v>73</v>
      </c>
    </row>
    <row r="5698" spans="1:2" x14ac:dyDescent="0.25">
      <c r="A5698" s="8">
        <v>43338.375</v>
      </c>
      <c r="B5698" s="9">
        <v>75</v>
      </c>
    </row>
    <row r="5699" spans="1:2" x14ac:dyDescent="0.25">
      <c r="A5699" s="8">
        <v>43338.416666666664</v>
      </c>
      <c r="B5699" s="9">
        <v>77</v>
      </c>
    </row>
    <row r="5700" spans="1:2" x14ac:dyDescent="0.25">
      <c r="A5700" s="8">
        <v>43338.458333333336</v>
      </c>
      <c r="B5700" s="9">
        <v>80</v>
      </c>
    </row>
    <row r="5701" spans="1:2" x14ac:dyDescent="0.25">
      <c r="A5701" s="8">
        <v>43338.5</v>
      </c>
      <c r="B5701" s="9">
        <v>81</v>
      </c>
    </row>
    <row r="5702" spans="1:2" x14ac:dyDescent="0.25">
      <c r="A5702" s="8">
        <v>43338.541666666664</v>
      </c>
      <c r="B5702" s="9">
        <v>82</v>
      </c>
    </row>
    <row r="5703" spans="1:2" x14ac:dyDescent="0.25">
      <c r="A5703" s="8">
        <v>43338.583333333336</v>
      </c>
      <c r="B5703" s="9">
        <v>84</v>
      </c>
    </row>
    <row r="5704" spans="1:2" x14ac:dyDescent="0.25">
      <c r="A5704" s="8">
        <v>43338.625</v>
      </c>
      <c r="B5704" s="9">
        <v>84</v>
      </c>
    </row>
    <row r="5705" spans="1:2" x14ac:dyDescent="0.25">
      <c r="A5705" s="8">
        <v>43338.666666666664</v>
      </c>
      <c r="B5705" s="9">
        <v>82</v>
      </c>
    </row>
    <row r="5706" spans="1:2" x14ac:dyDescent="0.25">
      <c r="A5706" s="8">
        <v>43338.708333333336</v>
      </c>
      <c r="B5706" s="9">
        <v>82</v>
      </c>
    </row>
    <row r="5707" spans="1:2" x14ac:dyDescent="0.25">
      <c r="A5707" s="8">
        <v>43338.75</v>
      </c>
      <c r="B5707" s="9">
        <v>82</v>
      </c>
    </row>
    <row r="5708" spans="1:2" x14ac:dyDescent="0.25">
      <c r="A5708" s="8">
        <v>43338.791666666664</v>
      </c>
      <c r="B5708" s="9">
        <v>82</v>
      </c>
    </row>
    <row r="5709" spans="1:2" x14ac:dyDescent="0.25">
      <c r="A5709" s="8">
        <v>43338.833333333336</v>
      </c>
      <c r="B5709" s="9">
        <v>84</v>
      </c>
    </row>
    <row r="5710" spans="1:2" x14ac:dyDescent="0.25">
      <c r="A5710" s="8">
        <v>43338.875</v>
      </c>
      <c r="B5710" s="9">
        <v>82</v>
      </c>
    </row>
    <row r="5711" spans="1:2" x14ac:dyDescent="0.25">
      <c r="A5711" s="8">
        <v>43338.916666666664</v>
      </c>
      <c r="B5711" s="9">
        <v>82</v>
      </c>
    </row>
    <row r="5712" spans="1:2" x14ac:dyDescent="0.25">
      <c r="A5712" s="8">
        <v>43338.958333333336</v>
      </c>
      <c r="B5712" s="9">
        <v>82</v>
      </c>
    </row>
    <row r="5713" spans="1:2" x14ac:dyDescent="0.25">
      <c r="A5713" s="8">
        <v>43339</v>
      </c>
      <c r="B5713" s="9">
        <v>82</v>
      </c>
    </row>
    <row r="5714" spans="1:2" x14ac:dyDescent="0.25">
      <c r="A5714" s="8">
        <v>43339.041666666664</v>
      </c>
      <c r="B5714" s="9">
        <v>81</v>
      </c>
    </row>
    <row r="5715" spans="1:2" x14ac:dyDescent="0.25">
      <c r="A5715" s="8">
        <v>43339.083333333336</v>
      </c>
      <c r="B5715" s="9">
        <v>80</v>
      </c>
    </row>
    <row r="5716" spans="1:2" x14ac:dyDescent="0.25">
      <c r="A5716" s="8">
        <v>43339.125</v>
      </c>
      <c r="B5716" s="9">
        <v>79</v>
      </c>
    </row>
    <row r="5717" spans="1:2" x14ac:dyDescent="0.25">
      <c r="A5717" s="8">
        <v>43339.166666666664</v>
      </c>
      <c r="B5717" s="9">
        <v>79</v>
      </c>
    </row>
    <row r="5718" spans="1:2" x14ac:dyDescent="0.25">
      <c r="A5718" s="8">
        <v>43339.208333333336</v>
      </c>
      <c r="B5718" s="9">
        <v>78</v>
      </c>
    </row>
    <row r="5719" spans="1:2" x14ac:dyDescent="0.25">
      <c r="A5719" s="8">
        <v>43339.25</v>
      </c>
      <c r="B5719" s="9">
        <v>77</v>
      </c>
    </row>
    <row r="5720" spans="1:2" x14ac:dyDescent="0.25">
      <c r="A5720" s="8">
        <v>43339.291666666664</v>
      </c>
      <c r="B5720" s="9">
        <v>77</v>
      </c>
    </row>
    <row r="5721" spans="1:2" x14ac:dyDescent="0.25">
      <c r="A5721" s="8">
        <v>43339.333333333336</v>
      </c>
      <c r="B5721" s="9">
        <v>78</v>
      </c>
    </row>
    <row r="5722" spans="1:2" x14ac:dyDescent="0.25">
      <c r="A5722" s="8">
        <v>43339.375</v>
      </c>
      <c r="B5722" s="9">
        <v>79</v>
      </c>
    </row>
    <row r="5723" spans="1:2" x14ac:dyDescent="0.25">
      <c r="A5723" s="8">
        <v>43339.416666666664</v>
      </c>
      <c r="B5723" s="9">
        <v>81</v>
      </c>
    </row>
    <row r="5724" spans="1:2" x14ac:dyDescent="0.25">
      <c r="A5724" s="8">
        <v>43339.458333333336</v>
      </c>
      <c r="B5724" s="9">
        <v>83</v>
      </c>
    </row>
    <row r="5725" spans="1:2" x14ac:dyDescent="0.25">
      <c r="A5725" s="8">
        <v>43339.5</v>
      </c>
      <c r="B5725" s="9">
        <v>84</v>
      </c>
    </row>
    <row r="5726" spans="1:2" x14ac:dyDescent="0.25">
      <c r="A5726" s="8">
        <v>43339.541666666664</v>
      </c>
      <c r="B5726" s="9">
        <v>88</v>
      </c>
    </row>
    <row r="5727" spans="1:2" x14ac:dyDescent="0.25">
      <c r="A5727" s="8">
        <v>43339.583333333336</v>
      </c>
      <c r="B5727" s="9">
        <v>89</v>
      </c>
    </row>
    <row r="5728" spans="1:2" x14ac:dyDescent="0.25">
      <c r="A5728" s="8">
        <v>43339.625</v>
      </c>
      <c r="B5728" s="9">
        <v>90</v>
      </c>
    </row>
    <row r="5729" spans="1:2" x14ac:dyDescent="0.25">
      <c r="A5729" s="8">
        <v>43339.666666666664</v>
      </c>
      <c r="B5729" s="9">
        <v>90</v>
      </c>
    </row>
    <row r="5730" spans="1:2" x14ac:dyDescent="0.25">
      <c r="A5730" s="8">
        <v>43339.708333333336</v>
      </c>
      <c r="B5730" s="9">
        <v>91</v>
      </c>
    </row>
    <row r="5731" spans="1:2" x14ac:dyDescent="0.25">
      <c r="A5731" s="8">
        <v>43339.75</v>
      </c>
      <c r="B5731" s="9">
        <v>88</v>
      </c>
    </row>
    <row r="5732" spans="1:2" x14ac:dyDescent="0.25">
      <c r="A5732" s="8">
        <v>43339.791666666664</v>
      </c>
      <c r="B5732" s="9">
        <v>86</v>
      </c>
    </row>
    <row r="5733" spans="1:2" x14ac:dyDescent="0.25">
      <c r="A5733" s="8">
        <v>43339.833333333336</v>
      </c>
      <c r="B5733" s="9">
        <v>86</v>
      </c>
    </row>
    <row r="5734" spans="1:2" x14ac:dyDescent="0.25">
      <c r="A5734" s="8">
        <v>43339.875</v>
      </c>
      <c r="B5734" s="9">
        <v>86</v>
      </c>
    </row>
    <row r="5735" spans="1:2" x14ac:dyDescent="0.25">
      <c r="A5735" s="8">
        <v>43339.916666666664</v>
      </c>
      <c r="B5735" s="9">
        <v>86</v>
      </c>
    </row>
    <row r="5736" spans="1:2" x14ac:dyDescent="0.25">
      <c r="A5736" s="8">
        <v>43339.958333333336</v>
      </c>
      <c r="B5736" s="9">
        <v>87</v>
      </c>
    </row>
    <row r="5737" spans="1:2" x14ac:dyDescent="0.25">
      <c r="A5737" s="8">
        <v>43340</v>
      </c>
      <c r="B5737" s="9">
        <v>86</v>
      </c>
    </row>
    <row r="5738" spans="1:2" x14ac:dyDescent="0.25">
      <c r="A5738" s="8">
        <v>43340.041666666664</v>
      </c>
      <c r="B5738" s="9">
        <v>85</v>
      </c>
    </row>
    <row r="5739" spans="1:2" x14ac:dyDescent="0.25">
      <c r="A5739" s="8">
        <v>43340.083333333336</v>
      </c>
      <c r="B5739" s="9">
        <v>85</v>
      </c>
    </row>
    <row r="5740" spans="1:2" x14ac:dyDescent="0.25">
      <c r="A5740" s="8">
        <v>43340.125</v>
      </c>
      <c r="B5740" s="9">
        <v>84</v>
      </c>
    </row>
    <row r="5741" spans="1:2" x14ac:dyDescent="0.25">
      <c r="A5741" s="8">
        <v>43340.166666666664</v>
      </c>
      <c r="B5741" s="9">
        <v>82</v>
      </c>
    </row>
    <row r="5742" spans="1:2" x14ac:dyDescent="0.25">
      <c r="A5742" s="8">
        <v>43340.208333333336</v>
      </c>
      <c r="B5742" s="9">
        <v>82</v>
      </c>
    </row>
    <row r="5743" spans="1:2" x14ac:dyDescent="0.25">
      <c r="A5743" s="8">
        <v>43340.25</v>
      </c>
      <c r="B5743" s="9">
        <v>82</v>
      </c>
    </row>
    <row r="5744" spans="1:2" x14ac:dyDescent="0.25">
      <c r="A5744" s="8">
        <v>43340.291666666664</v>
      </c>
      <c r="B5744" s="9">
        <v>81</v>
      </c>
    </row>
    <row r="5745" spans="1:2" x14ac:dyDescent="0.25">
      <c r="A5745" s="8">
        <v>43340.333333333336</v>
      </c>
      <c r="B5745" s="9">
        <v>83</v>
      </c>
    </row>
    <row r="5746" spans="1:2" x14ac:dyDescent="0.25">
      <c r="A5746" s="8">
        <v>43340.375</v>
      </c>
      <c r="B5746" s="9">
        <v>84</v>
      </c>
    </row>
    <row r="5747" spans="1:2" x14ac:dyDescent="0.25">
      <c r="A5747" s="8">
        <v>43340.416666666664</v>
      </c>
      <c r="B5747" s="9">
        <v>88</v>
      </c>
    </row>
    <row r="5748" spans="1:2" x14ac:dyDescent="0.25">
      <c r="A5748" s="8">
        <v>43340.458333333336</v>
      </c>
      <c r="B5748" s="9">
        <v>89</v>
      </c>
    </row>
    <row r="5749" spans="1:2" x14ac:dyDescent="0.25">
      <c r="A5749" s="8">
        <v>43340.5</v>
      </c>
      <c r="B5749" s="9">
        <v>93</v>
      </c>
    </row>
    <row r="5750" spans="1:2" x14ac:dyDescent="0.25">
      <c r="A5750" s="8">
        <v>43340.541666666664</v>
      </c>
      <c r="B5750" s="9">
        <v>95</v>
      </c>
    </row>
    <row r="5751" spans="1:2" x14ac:dyDescent="0.25">
      <c r="A5751" s="8">
        <v>43340.583333333336</v>
      </c>
      <c r="B5751" s="9">
        <v>96</v>
      </c>
    </row>
    <row r="5752" spans="1:2" x14ac:dyDescent="0.25">
      <c r="A5752" s="8">
        <v>43340.625</v>
      </c>
      <c r="B5752" s="9">
        <v>97</v>
      </c>
    </row>
    <row r="5753" spans="1:2" x14ac:dyDescent="0.25">
      <c r="A5753" s="8">
        <v>43340.666666666664</v>
      </c>
      <c r="B5753" s="9">
        <v>97</v>
      </c>
    </row>
    <row r="5754" spans="1:2" x14ac:dyDescent="0.25">
      <c r="A5754" s="8">
        <v>43340.708333333336</v>
      </c>
      <c r="B5754" s="9">
        <v>97</v>
      </c>
    </row>
    <row r="5755" spans="1:2" x14ac:dyDescent="0.25">
      <c r="A5755" s="8">
        <v>43340.75</v>
      </c>
      <c r="B5755" s="9">
        <v>97</v>
      </c>
    </row>
    <row r="5756" spans="1:2" x14ac:dyDescent="0.25">
      <c r="A5756" s="8">
        <v>43340.791666666664</v>
      </c>
      <c r="B5756" s="9">
        <v>95</v>
      </c>
    </row>
    <row r="5757" spans="1:2" x14ac:dyDescent="0.25">
      <c r="A5757" s="8">
        <v>43340.833333333336</v>
      </c>
      <c r="B5757" s="9">
        <v>93</v>
      </c>
    </row>
    <row r="5758" spans="1:2" x14ac:dyDescent="0.25">
      <c r="A5758" s="8">
        <v>43340.875</v>
      </c>
      <c r="B5758" s="9">
        <v>91</v>
      </c>
    </row>
    <row r="5759" spans="1:2" x14ac:dyDescent="0.25">
      <c r="A5759" s="8">
        <v>43340.916666666664</v>
      </c>
      <c r="B5759" s="9">
        <v>91</v>
      </c>
    </row>
    <row r="5760" spans="1:2" x14ac:dyDescent="0.25">
      <c r="A5760" s="8">
        <v>43340.958333333336</v>
      </c>
      <c r="B5760" s="9">
        <v>90</v>
      </c>
    </row>
    <row r="5761" spans="1:2" x14ac:dyDescent="0.25">
      <c r="A5761" s="8">
        <v>43341</v>
      </c>
      <c r="B5761" s="9">
        <v>90</v>
      </c>
    </row>
    <row r="5762" spans="1:2" x14ac:dyDescent="0.25">
      <c r="A5762" s="8">
        <v>43341.041666666664</v>
      </c>
      <c r="B5762" s="9">
        <v>88</v>
      </c>
    </row>
    <row r="5763" spans="1:2" x14ac:dyDescent="0.25">
      <c r="A5763" s="8">
        <v>43341.083333333336</v>
      </c>
      <c r="B5763" s="9">
        <v>87</v>
      </c>
    </row>
    <row r="5764" spans="1:2" x14ac:dyDescent="0.25">
      <c r="A5764" s="8">
        <v>43341.125</v>
      </c>
      <c r="B5764" s="9">
        <v>88</v>
      </c>
    </row>
    <row r="5765" spans="1:2" x14ac:dyDescent="0.25">
      <c r="A5765" s="8">
        <v>43341.166666666664</v>
      </c>
      <c r="B5765" s="9">
        <v>88</v>
      </c>
    </row>
    <row r="5766" spans="1:2" x14ac:dyDescent="0.25">
      <c r="A5766" s="8">
        <v>43341.208333333336</v>
      </c>
      <c r="B5766" s="9">
        <v>86</v>
      </c>
    </row>
    <row r="5767" spans="1:2" x14ac:dyDescent="0.25">
      <c r="A5767" s="8">
        <v>43341.25</v>
      </c>
      <c r="B5767" s="9">
        <v>84</v>
      </c>
    </row>
    <row r="5768" spans="1:2" x14ac:dyDescent="0.25">
      <c r="A5768" s="8">
        <v>43341.291666666664</v>
      </c>
      <c r="B5768" s="9">
        <v>84</v>
      </c>
    </row>
    <row r="5769" spans="1:2" x14ac:dyDescent="0.25">
      <c r="A5769" s="8">
        <v>43341.333333333336</v>
      </c>
      <c r="B5769" s="9">
        <v>86</v>
      </c>
    </row>
    <row r="5770" spans="1:2" x14ac:dyDescent="0.25">
      <c r="A5770" s="8">
        <v>43341.375</v>
      </c>
      <c r="B5770" s="9">
        <v>88</v>
      </c>
    </row>
    <row r="5771" spans="1:2" x14ac:dyDescent="0.25">
      <c r="A5771" s="8">
        <v>43341.416666666664</v>
      </c>
      <c r="B5771" s="9">
        <v>90</v>
      </c>
    </row>
    <row r="5772" spans="1:2" x14ac:dyDescent="0.25">
      <c r="A5772" s="8">
        <v>43341.458333333336</v>
      </c>
      <c r="B5772" s="9">
        <v>93</v>
      </c>
    </row>
    <row r="5773" spans="1:2" x14ac:dyDescent="0.25">
      <c r="A5773" s="8">
        <v>43341.5</v>
      </c>
      <c r="B5773" s="9">
        <v>93</v>
      </c>
    </row>
    <row r="5774" spans="1:2" x14ac:dyDescent="0.25">
      <c r="A5774" s="8">
        <v>43341.541666666664</v>
      </c>
      <c r="B5774" s="9">
        <v>97</v>
      </c>
    </row>
    <row r="5775" spans="1:2" x14ac:dyDescent="0.25">
      <c r="A5775" s="8">
        <v>43341.583333333336</v>
      </c>
      <c r="B5775" s="9">
        <v>96</v>
      </c>
    </row>
    <row r="5776" spans="1:2" x14ac:dyDescent="0.25">
      <c r="A5776" s="8">
        <v>43341.625</v>
      </c>
      <c r="B5776" s="9">
        <v>97</v>
      </c>
    </row>
    <row r="5777" spans="1:2" x14ac:dyDescent="0.25">
      <c r="A5777" s="8">
        <v>43341.666666666664</v>
      </c>
      <c r="B5777" s="9">
        <v>97</v>
      </c>
    </row>
    <row r="5778" spans="1:2" x14ac:dyDescent="0.25">
      <c r="A5778" s="8">
        <v>43341.708333333336</v>
      </c>
      <c r="B5778" s="9">
        <v>97</v>
      </c>
    </row>
    <row r="5779" spans="1:2" x14ac:dyDescent="0.25">
      <c r="A5779" s="8">
        <v>43341.75</v>
      </c>
      <c r="B5779" s="9">
        <v>97</v>
      </c>
    </row>
    <row r="5780" spans="1:2" x14ac:dyDescent="0.25">
      <c r="A5780" s="8">
        <v>43341.791666666664</v>
      </c>
      <c r="B5780" s="9">
        <v>95</v>
      </c>
    </row>
    <row r="5781" spans="1:2" x14ac:dyDescent="0.25">
      <c r="A5781" s="8">
        <v>43341.833333333336</v>
      </c>
      <c r="B5781" s="9">
        <v>93</v>
      </c>
    </row>
    <row r="5782" spans="1:2" x14ac:dyDescent="0.25">
      <c r="A5782" s="8">
        <v>43341.875</v>
      </c>
      <c r="B5782" s="9">
        <v>91</v>
      </c>
    </row>
    <row r="5783" spans="1:2" x14ac:dyDescent="0.25">
      <c r="A5783" s="8">
        <v>43341.916666666664</v>
      </c>
      <c r="B5783" s="9">
        <v>91</v>
      </c>
    </row>
    <row r="5784" spans="1:2" x14ac:dyDescent="0.25">
      <c r="A5784" s="8">
        <v>43341.958333333336</v>
      </c>
      <c r="B5784" s="9">
        <v>90</v>
      </c>
    </row>
    <row r="5785" spans="1:2" x14ac:dyDescent="0.25">
      <c r="A5785" s="8">
        <v>43342</v>
      </c>
      <c r="B5785" s="9">
        <v>90</v>
      </c>
    </row>
    <row r="5786" spans="1:2" x14ac:dyDescent="0.25">
      <c r="A5786" s="8">
        <v>43342.041666666664</v>
      </c>
      <c r="B5786" s="9">
        <v>88</v>
      </c>
    </row>
    <row r="5787" spans="1:2" x14ac:dyDescent="0.25">
      <c r="A5787" s="8">
        <v>43342.083333333336</v>
      </c>
      <c r="B5787" s="9">
        <v>87</v>
      </c>
    </row>
    <row r="5788" spans="1:2" x14ac:dyDescent="0.25">
      <c r="A5788" s="8">
        <v>43342.125</v>
      </c>
      <c r="B5788" s="9">
        <v>86</v>
      </c>
    </row>
    <row r="5789" spans="1:2" x14ac:dyDescent="0.25">
      <c r="A5789" s="8">
        <v>43342.166666666664</v>
      </c>
      <c r="B5789" s="9">
        <v>86</v>
      </c>
    </row>
    <row r="5790" spans="1:2" x14ac:dyDescent="0.25">
      <c r="A5790" s="8">
        <v>43342.208333333336</v>
      </c>
      <c r="B5790" s="9">
        <v>85</v>
      </c>
    </row>
    <row r="5791" spans="1:2" x14ac:dyDescent="0.25">
      <c r="A5791" s="8">
        <v>43342.25</v>
      </c>
      <c r="B5791" s="9">
        <v>82</v>
      </c>
    </row>
    <row r="5792" spans="1:2" x14ac:dyDescent="0.25">
      <c r="A5792" s="8">
        <v>43342.291666666664</v>
      </c>
      <c r="B5792" s="9">
        <v>82</v>
      </c>
    </row>
    <row r="5793" spans="1:2" x14ac:dyDescent="0.25">
      <c r="A5793" s="8">
        <v>43342.333333333336</v>
      </c>
      <c r="B5793" s="9">
        <v>81</v>
      </c>
    </row>
    <row r="5794" spans="1:2" x14ac:dyDescent="0.25">
      <c r="A5794" s="8">
        <v>43342.375</v>
      </c>
      <c r="B5794" s="9">
        <v>82</v>
      </c>
    </row>
    <row r="5795" spans="1:2" x14ac:dyDescent="0.25">
      <c r="A5795" s="8">
        <v>43342.416666666664</v>
      </c>
      <c r="B5795" s="9">
        <v>84</v>
      </c>
    </row>
    <row r="5796" spans="1:2" x14ac:dyDescent="0.25">
      <c r="A5796" s="8">
        <v>43342.458333333336</v>
      </c>
      <c r="B5796" s="9">
        <v>86</v>
      </c>
    </row>
    <row r="5797" spans="1:2" x14ac:dyDescent="0.25">
      <c r="A5797" s="8">
        <v>43342.5</v>
      </c>
      <c r="B5797" s="9">
        <v>88</v>
      </c>
    </row>
    <row r="5798" spans="1:2" x14ac:dyDescent="0.25">
      <c r="A5798" s="8">
        <v>43342.541666666664</v>
      </c>
      <c r="B5798" s="9">
        <v>90</v>
      </c>
    </row>
    <row r="5799" spans="1:2" x14ac:dyDescent="0.25">
      <c r="A5799" s="8">
        <v>43342.583333333336</v>
      </c>
      <c r="B5799" s="9">
        <v>90</v>
      </c>
    </row>
    <row r="5800" spans="1:2" x14ac:dyDescent="0.25">
      <c r="A5800" s="8">
        <v>43342.625</v>
      </c>
      <c r="B5800" s="9">
        <v>90</v>
      </c>
    </row>
    <row r="5801" spans="1:2" x14ac:dyDescent="0.25">
      <c r="A5801" s="8">
        <v>43342.666666666664</v>
      </c>
      <c r="B5801" s="9">
        <v>90</v>
      </c>
    </row>
    <row r="5802" spans="1:2" x14ac:dyDescent="0.25">
      <c r="A5802" s="8">
        <v>43342.708333333336</v>
      </c>
      <c r="B5802" s="9">
        <v>89</v>
      </c>
    </row>
    <row r="5803" spans="1:2" x14ac:dyDescent="0.25">
      <c r="A5803" s="8">
        <v>43342.75</v>
      </c>
      <c r="B5803" s="9">
        <v>90</v>
      </c>
    </row>
    <row r="5804" spans="1:2" x14ac:dyDescent="0.25">
      <c r="A5804" s="8">
        <v>43342.791666666664</v>
      </c>
      <c r="B5804" s="9">
        <v>90</v>
      </c>
    </row>
    <row r="5805" spans="1:2" x14ac:dyDescent="0.25">
      <c r="A5805" s="8">
        <v>43342.833333333336</v>
      </c>
      <c r="B5805" s="9">
        <v>87</v>
      </c>
    </row>
    <row r="5806" spans="1:2" x14ac:dyDescent="0.25">
      <c r="A5806" s="8">
        <v>43342.875</v>
      </c>
      <c r="B5806" s="9">
        <v>84</v>
      </c>
    </row>
    <row r="5807" spans="1:2" x14ac:dyDescent="0.25">
      <c r="A5807" s="8">
        <v>43342.916666666664</v>
      </c>
      <c r="B5807" s="9">
        <v>82</v>
      </c>
    </row>
    <row r="5808" spans="1:2" x14ac:dyDescent="0.25">
      <c r="A5808" s="8">
        <v>43342.958333333336</v>
      </c>
      <c r="B5808" s="9">
        <v>82</v>
      </c>
    </row>
    <row r="5809" spans="1:2" x14ac:dyDescent="0.25">
      <c r="A5809" s="8">
        <v>43343</v>
      </c>
      <c r="B5809" s="9">
        <v>81</v>
      </c>
    </row>
    <row r="5810" spans="1:2" x14ac:dyDescent="0.25">
      <c r="A5810" s="8">
        <v>43343.041666666664</v>
      </c>
      <c r="B5810" s="9">
        <v>79</v>
      </c>
    </row>
    <row r="5811" spans="1:2" x14ac:dyDescent="0.25">
      <c r="A5811" s="8">
        <v>43343.083333333336</v>
      </c>
      <c r="B5811" s="9">
        <v>78</v>
      </c>
    </row>
    <row r="5812" spans="1:2" x14ac:dyDescent="0.25">
      <c r="A5812" s="8">
        <v>43343.125</v>
      </c>
      <c r="B5812" s="9">
        <v>77</v>
      </c>
    </row>
    <row r="5813" spans="1:2" x14ac:dyDescent="0.25">
      <c r="A5813" s="8">
        <v>43343.166666666664</v>
      </c>
      <c r="B5813" s="9">
        <v>75</v>
      </c>
    </row>
    <row r="5814" spans="1:2" x14ac:dyDescent="0.25">
      <c r="A5814" s="8">
        <v>43343.208333333336</v>
      </c>
      <c r="B5814" s="9">
        <v>77</v>
      </c>
    </row>
    <row r="5815" spans="1:2" x14ac:dyDescent="0.25">
      <c r="A5815" s="8">
        <v>43343.25</v>
      </c>
      <c r="B5815" s="9">
        <v>75</v>
      </c>
    </row>
    <row r="5816" spans="1:2" x14ac:dyDescent="0.25">
      <c r="A5816" s="8">
        <v>43343.291666666664</v>
      </c>
      <c r="B5816" s="9">
        <v>75</v>
      </c>
    </row>
    <row r="5817" spans="1:2" x14ac:dyDescent="0.25">
      <c r="A5817" s="8">
        <v>43343.333333333336</v>
      </c>
      <c r="B5817" s="9">
        <v>75</v>
      </c>
    </row>
    <row r="5818" spans="1:2" x14ac:dyDescent="0.25">
      <c r="A5818" s="8">
        <v>43343.375</v>
      </c>
      <c r="B5818" s="9">
        <v>75</v>
      </c>
    </row>
    <row r="5819" spans="1:2" x14ac:dyDescent="0.25">
      <c r="A5819" s="8">
        <v>43343.416666666664</v>
      </c>
      <c r="B5819" s="9">
        <v>75</v>
      </c>
    </row>
    <row r="5820" spans="1:2" x14ac:dyDescent="0.25">
      <c r="A5820" s="8">
        <v>43343.458333333336</v>
      </c>
      <c r="B5820" s="9">
        <v>76</v>
      </c>
    </row>
    <row r="5821" spans="1:2" x14ac:dyDescent="0.25">
      <c r="A5821" s="8">
        <v>43343.5</v>
      </c>
      <c r="B5821" s="9">
        <v>77</v>
      </c>
    </row>
    <row r="5822" spans="1:2" x14ac:dyDescent="0.25">
      <c r="A5822" s="8">
        <v>43343.541666666664</v>
      </c>
      <c r="B5822" s="9">
        <v>75</v>
      </c>
    </row>
    <row r="5823" spans="1:2" x14ac:dyDescent="0.25">
      <c r="A5823" s="8">
        <v>43343.583333333336</v>
      </c>
      <c r="B5823" s="9">
        <v>76</v>
      </c>
    </row>
    <row r="5824" spans="1:2" x14ac:dyDescent="0.25">
      <c r="A5824" s="8">
        <v>43343.625</v>
      </c>
      <c r="B5824" s="9">
        <v>75</v>
      </c>
    </row>
    <row r="5825" spans="1:2" x14ac:dyDescent="0.25">
      <c r="A5825" s="8">
        <v>43343.666666666664</v>
      </c>
      <c r="B5825" s="9">
        <v>75</v>
      </c>
    </row>
    <row r="5826" spans="1:2" x14ac:dyDescent="0.25">
      <c r="A5826" s="8">
        <v>43343.708333333336</v>
      </c>
      <c r="B5826" s="9">
        <v>75</v>
      </c>
    </row>
    <row r="5827" spans="1:2" x14ac:dyDescent="0.25">
      <c r="A5827" s="8">
        <v>43343.75</v>
      </c>
      <c r="B5827" s="9">
        <v>75</v>
      </c>
    </row>
    <row r="5828" spans="1:2" x14ac:dyDescent="0.25">
      <c r="A5828" s="8">
        <v>43343.791666666664</v>
      </c>
      <c r="B5828" s="9">
        <v>73</v>
      </c>
    </row>
    <row r="5829" spans="1:2" x14ac:dyDescent="0.25">
      <c r="A5829" s="8">
        <v>43343.833333333336</v>
      </c>
      <c r="B5829" s="9">
        <v>74</v>
      </c>
    </row>
    <row r="5830" spans="1:2" x14ac:dyDescent="0.25">
      <c r="A5830" s="8">
        <v>43343.875</v>
      </c>
      <c r="B5830" s="9">
        <v>75</v>
      </c>
    </row>
    <row r="5831" spans="1:2" x14ac:dyDescent="0.25">
      <c r="A5831" s="8">
        <v>43343.916666666664</v>
      </c>
      <c r="B5831" s="9">
        <v>73</v>
      </c>
    </row>
    <row r="5832" spans="1:2" x14ac:dyDescent="0.25">
      <c r="A5832" s="8">
        <v>43343.958333333336</v>
      </c>
      <c r="B5832" s="9">
        <v>73</v>
      </c>
    </row>
    <row r="5833" spans="1:2" x14ac:dyDescent="0.25">
      <c r="A5833" s="8">
        <v>43344</v>
      </c>
      <c r="B5833" s="9">
        <v>73</v>
      </c>
    </row>
    <row r="5834" spans="1:2" x14ac:dyDescent="0.25">
      <c r="A5834" s="8">
        <v>43344.041666666664</v>
      </c>
      <c r="B5834" s="9">
        <v>72</v>
      </c>
    </row>
    <row r="5835" spans="1:2" x14ac:dyDescent="0.25">
      <c r="A5835" s="8">
        <v>43344.083333333336</v>
      </c>
      <c r="B5835" s="9">
        <v>72</v>
      </c>
    </row>
    <row r="5836" spans="1:2" x14ac:dyDescent="0.25">
      <c r="A5836" s="8">
        <v>43344.125</v>
      </c>
      <c r="B5836" s="9">
        <v>72</v>
      </c>
    </row>
    <row r="5837" spans="1:2" x14ac:dyDescent="0.25">
      <c r="A5837" s="8">
        <v>43344.166666666664</v>
      </c>
      <c r="B5837" s="9">
        <v>72</v>
      </c>
    </row>
    <row r="5838" spans="1:2" x14ac:dyDescent="0.25">
      <c r="A5838" s="8">
        <v>43344.208333333336</v>
      </c>
      <c r="B5838" s="9">
        <v>71</v>
      </c>
    </row>
    <row r="5839" spans="1:2" x14ac:dyDescent="0.25">
      <c r="A5839" s="8">
        <v>43344.25</v>
      </c>
      <c r="B5839" s="9">
        <v>72</v>
      </c>
    </row>
    <row r="5840" spans="1:2" x14ac:dyDescent="0.25">
      <c r="A5840" s="8">
        <v>43344.291666666664</v>
      </c>
      <c r="B5840" s="9">
        <v>70</v>
      </c>
    </row>
    <row r="5841" spans="1:2" x14ac:dyDescent="0.25">
      <c r="A5841" s="8">
        <v>43344.333333333336</v>
      </c>
      <c r="B5841" s="9">
        <v>70</v>
      </c>
    </row>
    <row r="5842" spans="1:2" x14ac:dyDescent="0.25">
      <c r="A5842" s="8">
        <v>43344.375</v>
      </c>
      <c r="B5842" s="9">
        <v>72</v>
      </c>
    </row>
    <row r="5843" spans="1:2" x14ac:dyDescent="0.25">
      <c r="A5843" s="8">
        <v>43344.416666666664</v>
      </c>
      <c r="B5843" s="9">
        <v>73</v>
      </c>
    </row>
    <row r="5844" spans="1:2" x14ac:dyDescent="0.25">
      <c r="A5844" s="8">
        <v>43344.458333333336</v>
      </c>
      <c r="B5844" s="9">
        <v>74</v>
      </c>
    </row>
    <row r="5845" spans="1:2" x14ac:dyDescent="0.25">
      <c r="A5845" s="8">
        <v>43344.5</v>
      </c>
      <c r="B5845" s="9">
        <v>73</v>
      </c>
    </row>
    <row r="5846" spans="1:2" x14ac:dyDescent="0.25">
      <c r="A5846" s="8">
        <v>43344.541666666664</v>
      </c>
      <c r="B5846" s="9">
        <v>75</v>
      </c>
    </row>
    <row r="5847" spans="1:2" x14ac:dyDescent="0.25">
      <c r="A5847" s="8">
        <v>43344.583333333336</v>
      </c>
      <c r="B5847" s="9">
        <v>77</v>
      </c>
    </row>
    <row r="5848" spans="1:2" x14ac:dyDescent="0.25">
      <c r="A5848" s="8">
        <v>43344.625</v>
      </c>
      <c r="B5848" s="9">
        <v>79</v>
      </c>
    </row>
    <row r="5849" spans="1:2" x14ac:dyDescent="0.25">
      <c r="A5849" s="8">
        <v>43344.666666666664</v>
      </c>
      <c r="B5849" s="9">
        <v>79</v>
      </c>
    </row>
    <row r="5850" spans="1:2" x14ac:dyDescent="0.25">
      <c r="A5850" s="8">
        <v>43344.708333333336</v>
      </c>
      <c r="B5850" s="9">
        <v>77</v>
      </c>
    </row>
    <row r="5851" spans="1:2" x14ac:dyDescent="0.25">
      <c r="A5851" s="8">
        <v>43344.75</v>
      </c>
      <c r="B5851" s="9">
        <v>75</v>
      </c>
    </row>
    <row r="5852" spans="1:2" x14ac:dyDescent="0.25">
      <c r="A5852" s="8">
        <v>43344.791666666664</v>
      </c>
      <c r="B5852" s="9">
        <v>75</v>
      </c>
    </row>
    <row r="5853" spans="1:2" x14ac:dyDescent="0.25">
      <c r="A5853" s="8">
        <v>43344.833333333336</v>
      </c>
      <c r="B5853" s="9">
        <v>74</v>
      </c>
    </row>
    <row r="5854" spans="1:2" x14ac:dyDescent="0.25">
      <c r="A5854" s="8">
        <v>43344.875</v>
      </c>
      <c r="B5854" s="9">
        <v>73</v>
      </c>
    </row>
    <row r="5855" spans="1:2" x14ac:dyDescent="0.25">
      <c r="A5855" s="8">
        <v>43344.916666666664</v>
      </c>
      <c r="B5855" s="9">
        <v>73</v>
      </c>
    </row>
    <row r="5856" spans="1:2" x14ac:dyDescent="0.25">
      <c r="A5856" s="8">
        <v>43344.958333333336</v>
      </c>
      <c r="B5856" s="9">
        <v>72</v>
      </c>
    </row>
    <row r="5857" spans="1:2" x14ac:dyDescent="0.25">
      <c r="A5857" s="8">
        <v>43345</v>
      </c>
      <c r="B5857" s="9">
        <v>72</v>
      </c>
    </row>
    <row r="5858" spans="1:2" x14ac:dyDescent="0.25">
      <c r="A5858" s="8">
        <v>43345.041666666664</v>
      </c>
      <c r="B5858" s="9">
        <v>72</v>
      </c>
    </row>
    <row r="5859" spans="1:2" x14ac:dyDescent="0.25">
      <c r="A5859" s="8">
        <v>43345.083333333336</v>
      </c>
      <c r="B5859" s="9">
        <v>72</v>
      </c>
    </row>
    <row r="5860" spans="1:2" x14ac:dyDescent="0.25">
      <c r="A5860" s="8">
        <v>43345.125</v>
      </c>
      <c r="B5860" s="9">
        <v>72</v>
      </c>
    </row>
    <row r="5861" spans="1:2" x14ac:dyDescent="0.25">
      <c r="A5861" s="8">
        <v>43345.166666666664</v>
      </c>
      <c r="B5861" s="9">
        <v>72</v>
      </c>
    </row>
    <row r="5862" spans="1:2" x14ac:dyDescent="0.25">
      <c r="A5862" s="8">
        <v>43345.208333333336</v>
      </c>
      <c r="B5862" s="9">
        <v>71</v>
      </c>
    </row>
    <row r="5863" spans="1:2" x14ac:dyDescent="0.25">
      <c r="A5863" s="8">
        <v>43345.25</v>
      </c>
      <c r="B5863" s="9">
        <v>72</v>
      </c>
    </row>
    <row r="5864" spans="1:2" x14ac:dyDescent="0.25">
      <c r="A5864" s="8">
        <v>43345.291666666664</v>
      </c>
      <c r="B5864" s="9">
        <v>72</v>
      </c>
    </row>
    <row r="5865" spans="1:2" x14ac:dyDescent="0.25">
      <c r="A5865" s="8">
        <v>43345.333333333336</v>
      </c>
      <c r="B5865" s="9">
        <v>73</v>
      </c>
    </row>
    <row r="5866" spans="1:2" x14ac:dyDescent="0.25">
      <c r="A5866" s="8">
        <v>43345.375</v>
      </c>
      <c r="B5866" s="9">
        <v>75</v>
      </c>
    </row>
    <row r="5867" spans="1:2" x14ac:dyDescent="0.25">
      <c r="A5867" s="8">
        <v>43345.416666666664</v>
      </c>
      <c r="B5867" s="9">
        <v>77</v>
      </c>
    </row>
    <row r="5868" spans="1:2" x14ac:dyDescent="0.25">
      <c r="A5868" s="8">
        <v>43345.458333333336</v>
      </c>
      <c r="B5868" s="9">
        <v>80</v>
      </c>
    </row>
    <row r="5869" spans="1:2" x14ac:dyDescent="0.25">
      <c r="A5869" s="8">
        <v>43345.5</v>
      </c>
      <c r="B5869" s="9">
        <v>81</v>
      </c>
    </row>
    <row r="5870" spans="1:2" x14ac:dyDescent="0.25">
      <c r="A5870" s="8">
        <v>43345.541666666664</v>
      </c>
      <c r="B5870" s="9">
        <v>82</v>
      </c>
    </row>
    <row r="5871" spans="1:2" x14ac:dyDescent="0.25">
      <c r="A5871" s="8">
        <v>43345.583333333336</v>
      </c>
      <c r="B5871" s="9">
        <v>80</v>
      </c>
    </row>
    <row r="5872" spans="1:2" x14ac:dyDescent="0.25">
      <c r="A5872" s="8">
        <v>43345.625</v>
      </c>
      <c r="B5872" s="9">
        <v>81</v>
      </c>
    </row>
    <row r="5873" spans="1:2" x14ac:dyDescent="0.25">
      <c r="A5873" s="8">
        <v>43345.666666666664</v>
      </c>
      <c r="B5873" s="9">
        <v>81</v>
      </c>
    </row>
    <row r="5874" spans="1:2" x14ac:dyDescent="0.25">
      <c r="A5874" s="8">
        <v>43345.708333333336</v>
      </c>
      <c r="B5874" s="9">
        <v>81</v>
      </c>
    </row>
    <row r="5875" spans="1:2" x14ac:dyDescent="0.25">
      <c r="A5875" s="8">
        <v>43345.75</v>
      </c>
      <c r="B5875" s="9">
        <v>81</v>
      </c>
    </row>
    <row r="5876" spans="1:2" x14ac:dyDescent="0.25">
      <c r="A5876" s="8">
        <v>43345.791666666664</v>
      </c>
      <c r="B5876" s="9">
        <v>79</v>
      </c>
    </row>
    <row r="5877" spans="1:2" x14ac:dyDescent="0.25">
      <c r="A5877" s="8">
        <v>43345.833333333336</v>
      </c>
      <c r="B5877" s="9">
        <v>77</v>
      </c>
    </row>
    <row r="5878" spans="1:2" x14ac:dyDescent="0.25">
      <c r="A5878" s="8">
        <v>43345.875</v>
      </c>
      <c r="B5878" s="9">
        <v>79</v>
      </c>
    </row>
    <row r="5879" spans="1:2" x14ac:dyDescent="0.25">
      <c r="A5879" s="8">
        <v>43345.916666666664</v>
      </c>
      <c r="B5879" s="9">
        <v>79</v>
      </c>
    </row>
    <row r="5880" spans="1:2" x14ac:dyDescent="0.25">
      <c r="A5880" s="8">
        <v>43345.958333333336</v>
      </c>
      <c r="B5880" s="9">
        <v>78</v>
      </c>
    </row>
    <row r="5881" spans="1:2" x14ac:dyDescent="0.25">
      <c r="A5881" s="8">
        <v>43346</v>
      </c>
      <c r="B5881" s="9">
        <v>79</v>
      </c>
    </row>
    <row r="5882" spans="1:2" x14ac:dyDescent="0.25">
      <c r="A5882" s="8">
        <v>43346.041666666664</v>
      </c>
      <c r="B5882" s="9">
        <v>78</v>
      </c>
    </row>
    <row r="5883" spans="1:2" x14ac:dyDescent="0.25">
      <c r="A5883" s="8">
        <v>43346.083333333336</v>
      </c>
      <c r="B5883" s="9">
        <v>77</v>
      </c>
    </row>
    <row r="5884" spans="1:2" x14ac:dyDescent="0.25">
      <c r="A5884" s="8">
        <v>43346.125</v>
      </c>
      <c r="B5884" s="9">
        <v>79</v>
      </c>
    </row>
    <row r="5885" spans="1:2" x14ac:dyDescent="0.25">
      <c r="A5885" s="8">
        <v>43346.166666666664</v>
      </c>
      <c r="B5885" s="9">
        <v>79</v>
      </c>
    </row>
    <row r="5886" spans="1:2" x14ac:dyDescent="0.25">
      <c r="A5886" s="8">
        <v>43346.208333333336</v>
      </c>
      <c r="B5886" s="9">
        <v>78</v>
      </c>
    </row>
    <row r="5887" spans="1:2" x14ac:dyDescent="0.25">
      <c r="A5887" s="8">
        <v>43346.25</v>
      </c>
      <c r="B5887" s="9">
        <v>79</v>
      </c>
    </row>
    <row r="5888" spans="1:2" x14ac:dyDescent="0.25">
      <c r="A5888" s="8">
        <v>43346.291666666664</v>
      </c>
      <c r="B5888" s="9">
        <v>79</v>
      </c>
    </row>
    <row r="5889" spans="1:2" x14ac:dyDescent="0.25">
      <c r="A5889" s="8">
        <v>43346.333333333336</v>
      </c>
      <c r="B5889" s="9">
        <v>79</v>
      </c>
    </row>
    <row r="5890" spans="1:2" x14ac:dyDescent="0.25">
      <c r="A5890" s="8">
        <v>43346.375</v>
      </c>
      <c r="B5890" s="9">
        <v>81</v>
      </c>
    </row>
    <row r="5891" spans="1:2" x14ac:dyDescent="0.25">
      <c r="A5891" s="8">
        <v>43346.416666666664</v>
      </c>
      <c r="B5891" s="9">
        <v>82</v>
      </c>
    </row>
    <row r="5892" spans="1:2" x14ac:dyDescent="0.25">
      <c r="A5892" s="8">
        <v>43346.458333333336</v>
      </c>
      <c r="B5892" s="9">
        <v>86</v>
      </c>
    </row>
    <row r="5893" spans="1:2" x14ac:dyDescent="0.25">
      <c r="A5893" s="8">
        <v>43346.5</v>
      </c>
      <c r="B5893" s="9">
        <v>88</v>
      </c>
    </row>
    <row r="5894" spans="1:2" x14ac:dyDescent="0.25">
      <c r="A5894" s="8">
        <v>43346.541666666664</v>
      </c>
      <c r="B5894" s="9">
        <v>90</v>
      </c>
    </row>
    <row r="5895" spans="1:2" x14ac:dyDescent="0.25">
      <c r="A5895" s="8">
        <v>43346.583333333336</v>
      </c>
      <c r="B5895" s="9">
        <v>92</v>
      </c>
    </row>
    <row r="5896" spans="1:2" x14ac:dyDescent="0.25">
      <c r="A5896" s="8">
        <v>43346.625</v>
      </c>
      <c r="B5896" s="9">
        <v>91</v>
      </c>
    </row>
    <row r="5897" spans="1:2" x14ac:dyDescent="0.25">
      <c r="A5897" s="8">
        <v>43346.666666666664</v>
      </c>
      <c r="B5897" s="9">
        <v>90</v>
      </c>
    </row>
    <row r="5898" spans="1:2" x14ac:dyDescent="0.25">
      <c r="A5898" s="8">
        <v>43346.708333333336</v>
      </c>
      <c r="B5898" s="9">
        <v>88</v>
      </c>
    </row>
    <row r="5899" spans="1:2" x14ac:dyDescent="0.25">
      <c r="A5899" s="8">
        <v>43346.75</v>
      </c>
      <c r="B5899" s="9">
        <v>86</v>
      </c>
    </row>
    <row r="5900" spans="1:2" x14ac:dyDescent="0.25">
      <c r="A5900" s="8">
        <v>43346.791666666664</v>
      </c>
      <c r="B5900" s="9">
        <v>84</v>
      </c>
    </row>
    <row r="5901" spans="1:2" x14ac:dyDescent="0.25">
      <c r="A5901" s="8">
        <v>43346.833333333336</v>
      </c>
      <c r="B5901" s="9">
        <v>85</v>
      </c>
    </row>
    <row r="5902" spans="1:2" x14ac:dyDescent="0.25">
      <c r="A5902" s="8">
        <v>43346.875</v>
      </c>
      <c r="B5902" s="9">
        <v>84</v>
      </c>
    </row>
    <row r="5903" spans="1:2" x14ac:dyDescent="0.25">
      <c r="A5903" s="8">
        <v>43346.916666666664</v>
      </c>
      <c r="B5903" s="9">
        <v>84</v>
      </c>
    </row>
    <row r="5904" spans="1:2" x14ac:dyDescent="0.25">
      <c r="A5904" s="8">
        <v>43346.958333333336</v>
      </c>
      <c r="B5904" s="9">
        <v>86</v>
      </c>
    </row>
    <row r="5905" spans="1:2" x14ac:dyDescent="0.25">
      <c r="A5905" s="8">
        <v>43347</v>
      </c>
      <c r="B5905" s="9">
        <v>84</v>
      </c>
    </row>
    <row r="5906" spans="1:2" x14ac:dyDescent="0.25">
      <c r="A5906" s="8">
        <v>43347.041666666664</v>
      </c>
      <c r="B5906" s="9">
        <v>84</v>
      </c>
    </row>
    <row r="5907" spans="1:2" x14ac:dyDescent="0.25">
      <c r="A5907" s="8">
        <v>43347.083333333336</v>
      </c>
      <c r="B5907" s="9">
        <v>83</v>
      </c>
    </row>
    <row r="5908" spans="1:2" x14ac:dyDescent="0.25">
      <c r="A5908" s="8">
        <v>43347.125</v>
      </c>
      <c r="B5908" s="9">
        <v>82</v>
      </c>
    </row>
    <row r="5909" spans="1:2" x14ac:dyDescent="0.25">
      <c r="A5909" s="8">
        <v>43347.166666666664</v>
      </c>
      <c r="B5909" s="9">
        <v>82</v>
      </c>
    </row>
    <row r="5910" spans="1:2" x14ac:dyDescent="0.25">
      <c r="A5910" s="8">
        <v>43347.208333333336</v>
      </c>
      <c r="B5910" s="9">
        <v>81</v>
      </c>
    </row>
    <row r="5911" spans="1:2" x14ac:dyDescent="0.25">
      <c r="A5911" s="8">
        <v>43347.25</v>
      </c>
      <c r="B5911" s="9">
        <v>81</v>
      </c>
    </row>
    <row r="5912" spans="1:2" x14ac:dyDescent="0.25">
      <c r="A5912" s="8">
        <v>43347.291666666664</v>
      </c>
      <c r="B5912" s="9">
        <v>81</v>
      </c>
    </row>
    <row r="5913" spans="1:2" x14ac:dyDescent="0.25">
      <c r="A5913" s="8">
        <v>43347.333333333336</v>
      </c>
      <c r="B5913" s="9">
        <v>82</v>
      </c>
    </row>
    <row r="5914" spans="1:2" x14ac:dyDescent="0.25">
      <c r="A5914" s="8">
        <v>43347.375</v>
      </c>
      <c r="B5914" s="9">
        <v>84</v>
      </c>
    </row>
    <row r="5915" spans="1:2" x14ac:dyDescent="0.25">
      <c r="A5915" s="8">
        <v>43347.416666666664</v>
      </c>
      <c r="B5915" s="9">
        <v>88</v>
      </c>
    </row>
    <row r="5916" spans="1:2" x14ac:dyDescent="0.25">
      <c r="A5916" s="8">
        <v>43347.458333333336</v>
      </c>
      <c r="B5916" s="9">
        <v>89</v>
      </c>
    </row>
    <row r="5917" spans="1:2" x14ac:dyDescent="0.25">
      <c r="A5917" s="8">
        <v>43347.5</v>
      </c>
      <c r="B5917" s="9">
        <v>90</v>
      </c>
    </row>
    <row r="5918" spans="1:2" x14ac:dyDescent="0.25">
      <c r="A5918" s="8">
        <v>43347.541666666664</v>
      </c>
      <c r="B5918" s="9">
        <v>91</v>
      </c>
    </row>
    <row r="5919" spans="1:2" x14ac:dyDescent="0.25">
      <c r="A5919" s="8">
        <v>43347.583333333336</v>
      </c>
      <c r="B5919" s="9">
        <v>90</v>
      </c>
    </row>
    <row r="5920" spans="1:2" x14ac:dyDescent="0.25">
      <c r="A5920" s="8">
        <v>43347.625</v>
      </c>
      <c r="B5920" s="9">
        <v>91</v>
      </c>
    </row>
    <row r="5921" spans="1:2" x14ac:dyDescent="0.25">
      <c r="A5921" s="8">
        <v>43347.666666666664</v>
      </c>
      <c r="B5921" s="9">
        <v>91</v>
      </c>
    </row>
    <row r="5922" spans="1:2" x14ac:dyDescent="0.25">
      <c r="A5922" s="8">
        <v>43347.708333333336</v>
      </c>
      <c r="B5922" s="9">
        <v>92</v>
      </c>
    </row>
    <row r="5923" spans="1:2" x14ac:dyDescent="0.25">
      <c r="A5923" s="8">
        <v>43347.75</v>
      </c>
      <c r="B5923" s="9">
        <v>91</v>
      </c>
    </row>
    <row r="5924" spans="1:2" x14ac:dyDescent="0.25">
      <c r="A5924" s="8">
        <v>43347.791666666664</v>
      </c>
      <c r="B5924" s="9">
        <v>90</v>
      </c>
    </row>
    <row r="5925" spans="1:2" x14ac:dyDescent="0.25">
      <c r="A5925" s="8">
        <v>43347.833333333336</v>
      </c>
      <c r="B5925" s="9">
        <v>90</v>
      </c>
    </row>
    <row r="5926" spans="1:2" x14ac:dyDescent="0.25">
      <c r="A5926" s="8">
        <v>43347.875</v>
      </c>
      <c r="B5926" s="9">
        <v>88</v>
      </c>
    </row>
    <row r="5927" spans="1:2" x14ac:dyDescent="0.25">
      <c r="A5927" s="8">
        <v>43347.916666666664</v>
      </c>
      <c r="B5927" s="9">
        <v>84</v>
      </c>
    </row>
    <row r="5928" spans="1:2" x14ac:dyDescent="0.25">
      <c r="A5928" s="8">
        <v>43347.958333333336</v>
      </c>
      <c r="B5928" s="9">
        <v>84</v>
      </c>
    </row>
    <row r="5929" spans="1:2" x14ac:dyDescent="0.25">
      <c r="A5929" s="8">
        <v>43348</v>
      </c>
      <c r="B5929" s="9">
        <v>84</v>
      </c>
    </row>
    <row r="5930" spans="1:2" x14ac:dyDescent="0.25">
      <c r="A5930" s="8">
        <v>43348.041666666664</v>
      </c>
      <c r="B5930" s="9">
        <v>82</v>
      </c>
    </row>
    <row r="5931" spans="1:2" x14ac:dyDescent="0.25">
      <c r="A5931" s="8">
        <v>43348.083333333336</v>
      </c>
      <c r="B5931" s="9">
        <v>82</v>
      </c>
    </row>
    <row r="5932" spans="1:2" x14ac:dyDescent="0.25">
      <c r="A5932" s="8">
        <v>43348.125</v>
      </c>
      <c r="B5932" s="9">
        <v>81</v>
      </c>
    </row>
    <row r="5933" spans="1:2" x14ac:dyDescent="0.25">
      <c r="A5933" s="8">
        <v>43348.166666666664</v>
      </c>
      <c r="B5933" s="9">
        <v>81</v>
      </c>
    </row>
    <row r="5934" spans="1:2" x14ac:dyDescent="0.25">
      <c r="A5934" s="8">
        <v>43348.208333333336</v>
      </c>
      <c r="B5934" s="9">
        <v>80</v>
      </c>
    </row>
    <row r="5935" spans="1:2" x14ac:dyDescent="0.25">
      <c r="A5935" s="8">
        <v>43348.25</v>
      </c>
      <c r="B5935" s="9">
        <v>81</v>
      </c>
    </row>
    <row r="5936" spans="1:2" x14ac:dyDescent="0.25">
      <c r="A5936" s="8">
        <v>43348.291666666664</v>
      </c>
      <c r="B5936" s="9">
        <v>79</v>
      </c>
    </row>
    <row r="5937" spans="1:2" x14ac:dyDescent="0.25">
      <c r="A5937" s="8">
        <v>43348.333333333336</v>
      </c>
      <c r="B5937" s="9">
        <v>80</v>
      </c>
    </row>
    <row r="5938" spans="1:2" x14ac:dyDescent="0.25">
      <c r="A5938" s="8">
        <v>43348.375</v>
      </c>
      <c r="B5938" s="9">
        <v>82</v>
      </c>
    </row>
    <row r="5939" spans="1:2" x14ac:dyDescent="0.25">
      <c r="A5939" s="8">
        <v>43348.416666666664</v>
      </c>
      <c r="B5939" s="9">
        <v>84</v>
      </c>
    </row>
    <row r="5940" spans="1:2" x14ac:dyDescent="0.25">
      <c r="A5940" s="8">
        <v>43348.458333333336</v>
      </c>
      <c r="B5940" s="9">
        <v>87</v>
      </c>
    </row>
    <row r="5941" spans="1:2" x14ac:dyDescent="0.25">
      <c r="A5941" s="8">
        <v>43348.5</v>
      </c>
      <c r="B5941" s="9">
        <v>88</v>
      </c>
    </row>
    <row r="5942" spans="1:2" x14ac:dyDescent="0.25">
      <c r="A5942" s="8">
        <v>43348.541666666664</v>
      </c>
      <c r="B5942" s="9">
        <v>90</v>
      </c>
    </row>
    <row r="5943" spans="1:2" x14ac:dyDescent="0.25">
      <c r="A5943" s="8">
        <v>43348.583333333336</v>
      </c>
      <c r="B5943" s="9">
        <v>90</v>
      </c>
    </row>
    <row r="5944" spans="1:2" x14ac:dyDescent="0.25">
      <c r="A5944" s="8">
        <v>43348.625</v>
      </c>
      <c r="B5944" s="9">
        <v>90</v>
      </c>
    </row>
    <row r="5945" spans="1:2" x14ac:dyDescent="0.25">
      <c r="A5945" s="8">
        <v>43348.666666666664</v>
      </c>
      <c r="B5945" s="9">
        <v>90</v>
      </c>
    </row>
    <row r="5946" spans="1:2" x14ac:dyDescent="0.25">
      <c r="A5946" s="8">
        <v>43348.708333333336</v>
      </c>
      <c r="B5946" s="9">
        <v>87</v>
      </c>
    </row>
    <row r="5947" spans="1:2" x14ac:dyDescent="0.25">
      <c r="A5947" s="8">
        <v>43348.75</v>
      </c>
      <c r="B5947" s="9">
        <v>86</v>
      </c>
    </row>
    <row r="5948" spans="1:2" x14ac:dyDescent="0.25">
      <c r="A5948" s="8">
        <v>43348.791666666664</v>
      </c>
      <c r="B5948" s="9">
        <v>82</v>
      </c>
    </row>
    <row r="5949" spans="1:2" x14ac:dyDescent="0.25">
      <c r="A5949" s="8">
        <v>43348.833333333336</v>
      </c>
      <c r="B5949" s="9">
        <v>81</v>
      </c>
    </row>
    <row r="5950" spans="1:2" x14ac:dyDescent="0.25">
      <c r="A5950" s="8">
        <v>43348.875</v>
      </c>
      <c r="B5950" s="9">
        <v>81</v>
      </c>
    </row>
    <row r="5951" spans="1:2" x14ac:dyDescent="0.25">
      <c r="A5951" s="8">
        <v>43348.916666666664</v>
      </c>
      <c r="B5951" s="9">
        <v>81</v>
      </c>
    </row>
    <row r="5952" spans="1:2" x14ac:dyDescent="0.25">
      <c r="A5952" s="8">
        <v>43348.958333333336</v>
      </c>
      <c r="B5952" s="9">
        <v>80</v>
      </c>
    </row>
    <row r="5953" spans="1:2" x14ac:dyDescent="0.25">
      <c r="A5953" s="8">
        <v>43349</v>
      </c>
      <c r="B5953" s="9">
        <v>81</v>
      </c>
    </row>
    <row r="5954" spans="1:2" x14ac:dyDescent="0.25">
      <c r="A5954" s="8">
        <v>43349.041666666664</v>
      </c>
      <c r="B5954" s="9">
        <v>80</v>
      </c>
    </row>
    <row r="5955" spans="1:2" x14ac:dyDescent="0.25">
      <c r="A5955" s="8">
        <v>43349.083333333336</v>
      </c>
      <c r="B5955" s="9">
        <v>80</v>
      </c>
    </row>
    <row r="5956" spans="1:2" x14ac:dyDescent="0.25">
      <c r="A5956" s="8">
        <v>43349.125</v>
      </c>
      <c r="B5956" s="9">
        <v>81</v>
      </c>
    </row>
    <row r="5957" spans="1:2" x14ac:dyDescent="0.25">
      <c r="A5957" s="8">
        <v>43349.166666666664</v>
      </c>
      <c r="B5957" s="9">
        <v>79</v>
      </c>
    </row>
    <row r="5958" spans="1:2" x14ac:dyDescent="0.25">
      <c r="A5958" s="8">
        <v>43349.208333333336</v>
      </c>
      <c r="B5958" s="9">
        <v>79</v>
      </c>
    </row>
    <row r="5959" spans="1:2" x14ac:dyDescent="0.25">
      <c r="A5959" s="8">
        <v>43349.25</v>
      </c>
      <c r="B5959" s="9">
        <v>81</v>
      </c>
    </row>
    <row r="5960" spans="1:2" x14ac:dyDescent="0.25">
      <c r="A5960" s="8">
        <v>43349.291666666664</v>
      </c>
      <c r="B5960" s="9">
        <v>81</v>
      </c>
    </row>
    <row r="5961" spans="1:2" x14ac:dyDescent="0.25">
      <c r="A5961" s="8">
        <v>43349.333333333336</v>
      </c>
      <c r="B5961" s="9">
        <v>82</v>
      </c>
    </row>
    <row r="5962" spans="1:2" x14ac:dyDescent="0.25">
      <c r="A5962" s="8">
        <v>43349.375</v>
      </c>
      <c r="B5962" s="9">
        <v>82</v>
      </c>
    </row>
    <row r="5963" spans="1:2" x14ac:dyDescent="0.25">
      <c r="A5963" s="8">
        <v>43349.416666666664</v>
      </c>
      <c r="B5963" s="9">
        <v>84</v>
      </c>
    </row>
    <row r="5964" spans="1:2" x14ac:dyDescent="0.25">
      <c r="A5964" s="8">
        <v>43349.458333333336</v>
      </c>
      <c r="B5964" s="9">
        <v>89</v>
      </c>
    </row>
    <row r="5965" spans="1:2" x14ac:dyDescent="0.25">
      <c r="A5965" s="8">
        <v>43349.5</v>
      </c>
      <c r="B5965" s="9">
        <v>91</v>
      </c>
    </row>
    <row r="5966" spans="1:2" x14ac:dyDescent="0.25">
      <c r="A5966" s="8">
        <v>43349.541666666664</v>
      </c>
      <c r="B5966" s="9">
        <v>93</v>
      </c>
    </row>
    <row r="5967" spans="1:2" x14ac:dyDescent="0.25">
      <c r="A5967" s="8">
        <v>43349.583333333336</v>
      </c>
      <c r="B5967" s="9">
        <v>96</v>
      </c>
    </row>
    <row r="5968" spans="1:2" x14ac:dyDescent="0.25">
      <c r="A5968" s="8">
        <v>43349.625</v>
      </c>
      <c r="B5968" s="9">
        <v>91</v>
      </c>
    </row>
    <row r="5969" spans="1:2" x14ac:dyDescent="0.25">
      <c r="A5969" s="8">
        <v>43349.666666666664</v>
      </c>
      <c r="B5969" s="9">
        <v>93</v>
      </c>
    </row>
    <row r="5970" spans="1:2" x14ac:dyDescent="0.25">
      <c r="A5970" s="8">
        <v>43349.708333333336</v>
      </c>
      <c r="B5970" s="9">
        <v>91</v>
      </c>
    </row>
    <row r="5971" spans="1:2" x14ac:dyDescent="0.25">
      <c r="A5971" s="8">
        <v>43349.75</v>
      </c>
      <c r="B5971" s="9">
        <v>91</v>
      </c>
    </row>
    <row r="5972" spans="1:2" x14ac:dyDescent="0.25">
      <c r="A5972" s="8">
        <v>43349.791666666664</v>
      </c>
      <c r="B5972" s="9">
        <v>77</v>
      </c>
    </row>
    <row r="5973" spans="1:2" x14ac:dyDescent="0.25">
      <c r="A5973" s="8">
        <v>43349.833333333336</v>
      </c>
      <c r="B5973" s="9">
        <v>77</v>
      </c>
    </row>
    <row r="5974" spans="1:2" x14ac:dyDescent="0.25">
      <c r="A5974" s="8">
        <v>43349.875</v>
      </c>
      <c r="B5974" s="9">
        <v>79</v>
      </c>
    </row>
    <row r="5975" spans="1:2" x14ac:dyDescent="0.25">
      <c r="A5975" s="8">
        <v>43349.916666666664</v>
      </c>
      <c r="B5975" s="9">
        <v>77</v>
      </c>
    </row>
    <row r="5976" spans="1:2" x14ac:dyDescent="0.25">
      <c r="A5976" s="8">
        <v>43349.958333333336</v>
      </c>
      <c r="B5976" s="9">
        <v>77</v>
      </c>
    </row>
    <row r="5977" spans="1:2" x14ac:dyDescent="0.25">
      <c r="A5977" s="8">
        <v>43350</v>
      </c>
      <c r="B5977" s="9">
        <v>77</v>
      </c>
    </row>
    <row r="5978" spans="1:2" x14ac:dyDescent="0.25">
      <c r="A5978" s="8">
        <v>43350.041666666664</v>
      </c>
      <c r="B5978" s="9">
        <v>77</v>
      </c>
    </row>
    <row r="5979" spans="1:2" x14ac:dyDescent="0.25">
      <c r="A5979" s="8">
        <v>43350.083333333336</v>
      </c>
      <c r="B5979" s="9">
        <v>77</v>
      </c>
    </row>
    <row r="5980" spans="1:2" x14ac:dyDescent="0.25">
      <c r="A5980" s="8">
        <v>43350.125</v>
      </c>
      <c r="B5980" s="9">
        <v>75</v>
      </c>
    </row>
    <row r="5981" spans="1:2" x14ac:dyDescent="0.25">
      <c r="A5981" s="8">
        <v>43350.166666666664</v>
      </c>
      <c r="B5981" s="9">
        <v>75</v>
      </c>
    </row>
    <row r="5982" spans="1:2" x14ac:dyDescent="0.25">
      <c r="A5982" s="8">
        <v>43350.208333333336</v>
      </c>
      <c r="B5982" s="9">
        <v>76</v>
      </c>
    </row>
    <row r="5983" spans="1:2" x14ac:dyDescent="0.25">
      <c r="A5983" s="8">
        <v>43350.25</v>
      </c>
      <c r="B5983" s="9">
        <v>75</v>
      </c>
    </row>
    <row r="5984" spans="1:2" x14ac:dyDescent="0.25">
      <c r="A5984" s="8">
        <v>43350.291666666664</v>
      </c>
      <c r="B5984" s="9">
        <v>75</v>
      </c>
    </row>
    <row r="5985" spans="1:2" x14ac:dyDescent="0.25">
      <c r="A5985" s="8">
        <v>43350.333333333336</v>
      </c>
      <c r="B5985" s="9">
        <v>77</v>
      </c>
    </row>
    <row r="5986" spans="1:2" x14ac:dyDescent="0.25">
      <c r="A5986" s="8">
        <v>43350.375</v>
      </c>
      <c r="B5986" s="9">
        <v>77</v>
      </c>
    </row>
    <row r="5987" spans="1:2" x14ac:dyDescent="0.25">
      <c r="A5987" s="8">
        <v>43350.416666666664</v>
      </c>
      <c r="B5987" s="9">
        <v>75</v>
      </c>
    </row>
    <row r="5988" spans="1:2" x14ac:dyDescent="0.25">
      <c r="A5988" s="8">
        <v>43350.458333333336</v>
      </c>
      <c r="B5988" s="9">
        <v>76</v>
      </c>
    </row>
    <row r="5989" spans="1:2" x14ac:dyDescent="0.25">
      <c r="A5989" s="8">
        <v>43350.5</v>
      </c>
      <c r="B5989" s="9">
        <v>75</v>
      </c>
    </row>
    <row r="5990" spans="1:2" x14ac:dyDescent="0.25">
      <c r="A5990" s="8">
        <v>43350.541666666664</v>
      </c>
      <c r="B5990" s="9">
        <v>75</v>
      </c>
    </row>
    <row r="5991" spans="1:2" x14ac:dyDescent="0.25">
      <c r="A5991" s="8">
        <v>43350.583333333336</v>
      </c>
      <c r="B5991" s="9">
        <v>75</v>
      </c>
    </row>
    <row r="5992" spans="1:2" x14ac:dyDescent="0.25">
      <c r="A5992" s="8">
        <v>43350.625</v>
      </c>
      <c r="B5992" s="9">
        <v>75</v>
      </c>
    </row>
    <row r="5993" spans="1:2" x14ac:dyDescent="0.25">
      <c r="A5993" s="8">
        <v>43350.666666666664</v>
      </c>
      <c r="B5993" s="9">
        <v>73</v>
      </c>
    </row>
    <row r="5994" spans="1:2" x14ac:dyDescent="0.25">
      <c r="A5994" s="8">
        <v>43350.708333333336</v>
      </c>
      <c r="B5994" s="9">
        <v>74</v>
      </c>
    </row>
    <row r="5995" spans="1:2" x14ac:dyDescent="0.25">
      <c r="A5995" s="8">
        <v>43350.75</v>
      </c>
      <c r="B5995" s="9">
        <v>73</v>
      </c>
    </row>
    <row r="5996" spans="1:2" x14ac:dyDescent="0.25">
      <c r="A5996" s="8">
        <v>43350.791666666664</v>
      </c>
      <c r="B5996" s="9">
        <v>73</v>
      </c>
    </row>
    <row r="5997" spans="1:2" x14ac:dyDescent="0.25">
      <c r="A5997" s="8">
        <v>43350.833333333336</v>
      </c>
      <c r="B5997" s="9">
        <v>72</v>
      </c>
    </row>
    <row r="5998" spans="1:2" x14ac:dyDescent="0.25">
      <c r="A5998" s="8">
        <v>43350.875</v>
      </c>
      <c r="B5998" s="9">
        <v>72</v>
      </c>
    </row>
    <row r="5999" spans="1:2" x14ac:dyDescent="0.25">
      <c r="A5999" s="8">
        <v>43350.916666666664</v>
      </c>
      <c r="B5999" s="9">
        <v>72</v>
      </c>
    </row>
    <row r="6000" spans="1:2" x14ac:dyDescent="0.25">
      <c r="A6000" s="8">
        <v>43350.958333333336</v>
      </c>
      <c r="B6000" s="9">
        <v>72</v>
      </c>
    </row>
    <row r="6001" spans="1:2" x14ac:dyDescent="0.25">
      <c r="A6001" s="8">
        <v>43351</v>
      </c>
      <c r="B6001" s="9">
        <v>72</v>
      </c>
    </row>
    <row r="6002" spans="1:2" x14ac:dyDescent="0.25">
      <c r="A6002" s="8">
        <v>43351.041666666664</v>
      </c>
      <c r="B6002" s="9">
        <v>72</v>
      </c>
    </row>
    <row r="6003" spans="1:2" x14ac:dyDescent="0.25">
      <c r="A6003" s="8">
        <v>43351.083333333336</v>
      </c>
      <c r="B6003" s="9">
        <v>72</v>
      </c>
    </row>
    <row r="6004" spans="1:2" x14ac:dyDescent="0.25">
      <c r="A6004" s="8">
        <v>43351.125</v>
      </c>
      <c r="B6004" s="9">
        <v>72</v>
      </c>
    </row>
    <row r="6005" spans="1:2" x14ac:dyDescent="0.25">
      <c r="A6005" s="8">
        <v>43351.166666666664</v>
      </c>
      <c r="B6005" s="9">
        <v>72</v>
      </c>
    </row>
    <row r="6006" spans="1:2" x14ac:dyDescent="0.25">
      <c r="A6006" s="8">
        <v>43351.208333333336</v>
      </c>
      <c r="B6006" s="9">
        <v>71</v>
      </c>
    </row>
    <row r="6007" spans="1:2" x14ac:dyDescent="0.25">
      <c r="A6007" s="8">
        <v>43351.25</v>
      </c>
      <c r="B6007" s="9">
        <v>72</v>
      </c>
    </row>
    <row r="6008" spans="1:2" x14ac:dyDescent="0.25">
      <c r="A6008" s="8">
        <v>43351.291666666664</v>
      </c>
      <c r="B6008" s="9">
        <v>70</v>
      </c>
    </row>
    <row r="6009" spans="1:2" x14ac:dyDescent="0.25">
      <c r="A6009" s="8">
        <v>43351.333333333336</v>
      </c>
      <c r="B6009" s="9">
        <v>69</v>
      </c>
    </row>
    <row r="6010" spans="1:2" x14ac:dyDescent="0.25">
      <c r="A6010" s="8">
        <v>43351.375</v>
      </c>
      <c r="B6010" s="9">
        <v>70</v>
      </c>
    </row>
    <row r="6011" spans="1:2" x14ac:dyDescent="0.25">
      <c r="A6011" s="8">
        <v>43351.416666666664</v>
      </c>
      <c r="B6011" s="9">
        <v>70</v>
      </c>
    </row>
    <row r="6012" spans="1:2" x14ac:dyDescent="0.25">
      <c r="A6012" s="8">
        <v>43351.458333333336</v>
      </c>
      <c r="B6012" s="9">
        <v>72</v>
      </c>
    </row>
    <row r="6013" spans="1:2" x14ac:dyDescent="0.25">
      <c r="A6013" s="8">
        <v>43351.5</v>
      </c>
      <c r="B6013" s="9">
        <v>72</v>
      </c>
    </row>
    <row r="6014" spans="1:2" x14ac:dyDescent="0.25">
      <c r="A6014" s="8">
        <v>43351.541666666664</v>
      </c>
      <c r="B6014" s="9">
        <v>72</v>
      </c>
    </row>
    <row r="6015" spans="1:2" x14ac:dyDescent="0.25">
      <c r="A6015" s="8">
        <v>43351.583333333336</v>
      </c>
      <c r="B6015" s="9">
        <v>71</v>
      </c>
    </row>
    <row r="6016" spans="1:2" x14ac:dyDescent="0.25">
      <c r="A6016" s="8">
        <v>43351.625</v>
      </c>
      <c r="B6016" s="9">
        <v>72</v>
      </c>
    </row>
    <row r="6017" spans="1:2" x14ac:dyDescent="0.25">
      <c r="A6017" s="8">
        <v>43351.666666666664</v>
      </c>
      <c r="B6017" s="9">
        <v>68</v>
      </c>
    </row>
    <row r="6018" spans="1:2" x14ac:dyDescent="0.25">
      <c r="A6018" s="8">
        <v>43351.708333333336</v>
      </c>
      <c r="B6018" s="9">
        <v>68</v>
      </c>
    </row>
    <row r="6019" spans="1:2" x14ac:dyDescent="0.25">
      <c r="A6019" s="8">
        <v>43351.75</v>
      </c>
      <c r="B6019" s="9">
        <v>66</v>
      </c>
    </row>
    <row r="6020" spans="1:2" x14ac:dyDescent="0.25">
      <c r="A6020" s="8">
        <v>43351.791666666664</v>
      </c>
      <c r="B6020" s="9">
        <v>64</v>
      </c>
    </row>
    <row r="6021" spans="1:2" x14ac:dyDescent="0.25">
      <c r="A6021" s="8">
        <v>43351.833333333336</v>
      </c>
      <c r="B6021" s="9">
        <v>65</v>
      </c>
    </row>
    <row r="6022" spans="1:2" x14ac:dyDescent="0.25">
      <c r="A6022" s="8">
        <v>43351.875</v>
      </c>
      <c r="B6022" s="9">
        <v>64</v>
      </c>
    </row>
    <row r="6023" spans="1:2" x14ac:dyDescent="0.25">
      <c r="A6023" s="8">
        <v>43351.916666666664</v>
      </c>
      <c r="B6023" s="9">
        <v>64</v>
      </c>
    </row>
    <row r="6024" spans="1:2" x14ac:dyDescent="0.25">
      <c r="A6024" s="8">
        <v>43351.958333333336</v>
      </c>
      <c r="B6024" s="9">
        <v>64</v>
      </c>
    </row>
    <row r="6025" spans="1:2" x14ac:dyDescent="0.25">
      <c r="A6025" s="8">
        <v>43352</v>
      </c>
      <c r="B6025" s="9">
        <v>63</v>
      </c>
    </row>
    <row r="6026" spans="1:2" x14ac:dyDescent="0.25">
      <c r="A6026" s="8">
        <v>43352.041666666664</v>
      </c>
      <c r="B6026" s="9">
        <v>64</v>
      </c>
    </row>
    <row r="6027" spans="1:2" x14ac:dyDescent="0.25">
      <c r="A6027" s="8">
        <v>43352.083333333336</v>
      </c>
      <c r="B6027" s="9">
        <v>64</v>
      </c>
    </row>
    <row r="6028" spans="1:2" x14ac:dyDescent="0.25">
      <c r="A6028" s="8">
        <v>43352.125</v>
      </c>
      <c r="B6028" s="9">
        <v>63</v>
      </c>
    </row>
    <row r="6029" spans="1:2" x14ac:dyDescent="0.25">
      <c r="A6029" s="8">
        <v>43352.166666666664</v>
      </c>
      <c r="B6029" s="9">
        <v>63</v>
      </c>
    </row>
    <row r="6030" spans="1:2" x14ac:dyDescent="0.25">
      <c r="A6030" s="8">
        <v>43352.208333333336</v>
      </c>
      <c r="B6030" s="9">
        <v>60</v>
      </c>
    </row>
    <row r="6031" spans="1:2" x14ac:dyDescent="0.25">
      <c r="A6031" s="8">
        <v>43352.25</v>
      </c>
      <c r="B6031" s="9">
        <v>59</v>
      </c>
    </row>
    <row r="6032" spans="1:2" x14ac:dyDescent="0.25">
      <c r="A6032" s="8">
        <v>43352.291666666664</v>
      </c>
      <c r="B6032" s="9">
        <v>61</v>
      </c>
    </row>
    <row r="6033" spans="1:2" x14ac:dyDescent="0.25">
      <c r="A6033" s="8">
        <v>43352.333333333336</v>
      </c>
      <c r="B6033" s="9">
        <v>60</v>
      </c>
    </row>
    <row r="6034" spans="1:2" x14ac:dyDescent="0.25">
      <c r="A6034" s="8">
        <v>43352.375</v>
      </c>
      <c r="B6034" s="9">
        <v>61</v>
      </c>
    </row>
    <row r="6035" spans="1:2" x14ac:dyDescent="0.25">
      <c r="A6035" s="8">
        <v>43352.416666666664</v>
      </c>
      <c r="B6035" s="9">
        <v>61</v>
      </c>
    </row>
    <row r="6036" spans="1:2" x14ac:dyDescent="0.25">
      <c r="A6036" s="8">
        <v>43352.458333333336</v>
      </c>
      <c r="B6036" s="9">
        <v>62</v>
      </c>
    </row>
    <row r="6037" spans="1:2" x14ac:dyDescent="0.25">
      <c r="A6037" s="8">
        <v>43352.5</v>
      </c>
      <c r="B6037" s="9">
        <v>63</v>
      </c>
    </row>
    <row r="6038" spans="1:2" x14ac:dyDescent="0.25">
      <c r="A6038" s="8">
        <v>43352.541666666664</v>
      </c>
      <c r="B6038" s="9">
        <v>63</v>
      </c>
    </row>
    <row r="6039" spans="1:2" x14ac:dyDescent="0.25">
      <c r="A6039" s="8">
        <v>43352.583333333336</v>
      </c>
      <c r="B6039" s="9">
        <v>63</v>
      </c>
    </row>
    <row r="6040" spans="1:2" x14ac:dyDescent="0.25">
      <c r="A6040" s="8">
        <v>43352.625</v>
      </c>
      <c r="B6040" s="9">
        <v>64</v>
      </c>
    </row>
    <row r="6041" spans="1:2" x14ac:dyDescent="0.25">
      <c r="A6041" s="8">
        <v>43352.666666666664</v>
      </c>
      <c r="B6041" s="9">
        <v>65</v>
      </c>
    </row>
    <row r="6042" spans="1:2" x14ac:dyDescent="0.25">
      <c r="A6042" s="8">
        <v>43352.708333333336</v>
      </c>
      <c r="B6042" s="9">
        <v>64</v>
      </c>
    </row>
    <row r="6043" spans="1:2" x14ac:dyDescent="0.25">
      <c r="A6043" s="8">
        <v>43352.75</v>
      </c>
      <c r="B6043" s="9">
        <v>65</v>
      </c>
    </row>
    <row r="6044" spans="1:2" x14ac:dyDescent="0.25">
      <c r="A6044" s="8">
        <v>43352.791666666664</v>
      </c>
      <c r="B6044" s="9">
        <v>62</v>
      </c>
    </row>
    <row r="6045" spans="1:2" x14ac:dyDescent="0.25">
      <c r="A6045" s="8">
        <v>43352.833333333336</v>
      </c>
      <c r="B6045" s="9">
        <v>62</v>
      </c>
    </row>
    <row r="6046" spans="1:2" x14ac:dyDescent="0.25">
      <c r="A6046" s="8">
        <v>43352.875</v>
      </c>
      <c r="B6046" s="9">
        <v>62</v>
      </c>
    </row>
    <row r="6047" spans="1:2" x14ac:dyDescent="0.25">
      <c r="A6047" s="8">
        <v>43352.916666666664</v>
      </c>
      <c r="B6047" s="9">
        <v>62</v>
      </c>
    </row>
    <row r="6048" spans="1:2" x14ac:dyDescent="0.25">
      <c r="A6048" s="8">
        <v>43352.958333333336</v>
      </c>
      <c r="B6048" s="9">
        <v>60</v>
      </c>
    </row>
    <row r="6049" spans="1:2" x14ac:dyDescent="0.25">
      <c r="A6049" s="8">
        <v>43353</v>
      </c>
      <c r="B6049" s="9">
        <v>59</v>
      </c>
    </row>
    <row r="6050" spans="1:2" x14ac:dyDescent="0.25">
      <c r="A6050" s="8">
        <v>43353.041666666664</v>
      </c>
      <c r="B6050" s="9">
        <v>59</v>
      </c>
    </row>
    <row r="6051" spans="1:2" x14ac:dyDescent="0.25">
      <c r="A6051" s="8">
        <v>43353.083333333336</v>
      </c>
      <c r="B6051" s="9">
        <v>59</v>
      </c>
    </row>
    <row r="6052" spans="1:2" x14ac:dyDescent="0.25">
      <c r="A6052" s="8">
        <v>43353.125</v>
      </c>
      <c r="B6052" s="9">
        <v>59</v>
      </c>
    </row>
    <row r="6053" spans="1:2" x14ac:dyDescent="0.25">
      <c r="A6053" s="8">
        <v>43353.166666666664</v>
      </c>
      <c r="B6053" s="9">
        <v>59</v>
      </c>
    </row>
    <row r="6054" spans="1:2" x14ac:dyDescent="0.25">
      <c r="A6054" s="8">
        <v>43353.208333333336</v>
      </c>
      <c r="B6054" s="9">
        <v>59</v>
      </c>
    </row>
    <row r="6055" spans="1:2" x14ac:dyDescent="0.25">
      <c r="A6055" s="8">
        <v>43353.25</v>
      </c>
      <c r="B6055" s="9">
        <v>60</v>
      </c>
    </row>
    <row r="6056" spans="1:2" x14ac:dyDescent="0.25">
      <c r="A6056" s="8">
        <v>43353.291666666664</v>
      </c>
      <c r="B6056" s="9">
        <v>62</v>
      </c>
    </row>
    <row r="6057" spans="1:2" x14ac:dyDescent="0.25">
      <c r="A6057" s="8">
        <v>43353.333333333336</v>
      </c>
      <c r="B6057" s="9">
        <v>62</v>
      </c>
    </row>
    <row r="6058" spans="1:2" x14ac:dyDescent="0.25">
      <c r="A6058" s="8">
        <v>43353.375</v>
      </c>
      <c r="B6058" s="9">
        <v>63</v>
      </c>
    </row>
    <row r="6059" spans="1:2" x14ac:dyDescent="0.25">
      <c r="A6059" s="8">
        <v>43353.416666666664</v>
      </c>
      <c r="B6059" s="9">
        <v>63</v>
      </c>
    </row>
    <row r="6060" spans="1:2" x14ac:dyDescent="0.25">
      <c r="A6060" s="8">
        <v>43353.458333333336</v>
      </c>
      <c r="B6060" s="9">
        <v>64</v>
      </c>
    </row>
    <row r="6061" spans="1:2" x14ac:dyDescent="0.25">
      <c r="A6061" s="8">
        <v>43353.5</v>
      </c>
      <c r="B6061" s="9">
        <v>64</v>
      </c>
    </row>
    <row r="6062" spans="1:2" x14ac:dyDescent="0.25">
      <c r="A6062" s="8">
        <v>43353.541666666664</v>
      </c>
      <c r="B6062" s="9">
        <v>63</v>
      </c>
    </row>
    <row r="6063" spans="1:2" x14ac:dyDescent="0.25">
      <c r="A6063" s="8">
        <v>43353.583333333336</v>
      </c>
      <c r="B6063" s="9">
        <v>63</v>
      </c>
    </row>
    <row r="6064" spans="1:2" x14ac:dyDescent="0.25">
      <c r="A6064" s="8">
        <v>43353.625</v>
      </c>
      <c r="B6064" s="9">
        <v>63</v>
      </c>
    </row>
    <row r="6065" spans="1:2" x14ac:dyDescent="0.25">
      <c r="A6065" s="8">
        <v>43353.666666666664</v>
      </c>
      <c r="B6065" s="9">
        <v>64</v>
      </c>
    </row>
    <row r="6066" spans="1:2" x14ac:dyDescent="0.25">
      <c r="A6066" s="8">
        <v>43353.708333333336</v>
      </c>
      <c r="B6066" s="9">
        <v>63</v>
      </c>
    </row>
    <row r="6067" spans="1:2" x14ac:dyDescent="0.25">
      <c r="A6067" s="8">
        <v>43353.75</v>
      </c>
      <c r="B6067" s="9">
        <v>63</v>
      </c>
    </row>
    <row r="6068" spans="1:2" x14ac:dyDescent="0.25">
      <c r="A6068" s="8">
        <v>43353.791666666664</v>
      </c>
      <c r="B6068" s="9">
        <v>64</v>
      </c>
    </row>
    <row r="6069" spans="1:2" x14ac:dyDescent="0.25">
      <c r="A6069" s="8">
        <v>43353.833333333336</v>
      </c>
      <c r="B6069" s="9">
        <v>64</v>
      </c>
    </row>
    <row r="6070" spans="1:2" x14ac:dyDescent="0.25">
      <c r="A6070" s="8">
        <v>43353.875</v>
      </c>
      <c r="B6070" s="9">
        <v>66</v>
      </c>
    </row>
    <row r="6071" spans="1:2" x14ac:dyDescent="0.25">
      <c r="A6071" s="8">
        <v>43353.916666666664</v>
      </c>
      <c r="B6071" s="9">
        <v>66</v>
      </c>
    </row>
    <row r="6072" spans="1:2" x14ac:dyDescent="0.25">
      <c r="A6072" s="8">
        <v>43353.958333333336</v>
      </c>
      <c r="B6072" s="9">
        <v>65</v>
      </c>
    </row>
    <row r="6073" spans="1:2" x14ac:dyDescent="0.25">
      <c r="A6073" s="8">
        <v>43354</v>
      </c>
      <c r="B6073" s="9">
        <v>66</v>
      </c>
    </row>
    <row r="6074" spans="1:2" x14ac:dyDescent="0.25">
      <c r="A6074" s="8">
        <v>43354.041666666664</v>
      </c>
      <c r="B6074" s="9">
        <v>65</v>
      </c>
    </row>
    <row r="6075" spans="1:2" x14ac:dyDescent="0.25">
      <c r="A6075" s="8">
        <v>43354.083333333336</v>
      </c>
      <c r="B6075" s="9">
        <v>64</v>
      </c>
    </row>
    <row r="6076" spans="1:2" x14ac:dyDescent="0.25">
      <c r="A6076" s="8">
        <v>43354.125</v>
      </c>
      <c r="B6076" s="9">
        <v>64</v>
      </c>
    </row>
    <row r="6077" spans="1:2" x14ac:dyDescent="0.25">
      <c r="A6077" s="8">
        <v>43354.166666666664</v>
      </c>
      <c r="B6077" s="9">
        <v>64</v>
      </c>
    </row>
    <row r="6078" spans="1:2" x14ac:dyDescent="0.25">
      <c r="A6078" s="8">
        <v>43354.208333333336</v>
      </c>
      <c r="B6078" s="9">
        <v>64</v>
      </c>
    </row>
    <row r="6079" spans="1:2" x14ac:dyDescent="0.25">
      <c r="A6079" s="8">
        <v>43354.25</v>
      </c>
      <c r="B6079" s="9">
        <v>64</v>
      </c>
    </row>
    <row r="6080" spans="1:2" x14ac:dyDescent="0.25">
      <c r="A6080" s="8">
        <v>43354.291666666664</v>
      </c>
      <c r="B6080" s="9">
        <v>64</v>
      </c>
    </row>
    <row r="6081" spans="1:2" x14ac:dyDescent="0.25">
      <c r="A6081" s="8">
        <v>43354.333333333336</v>
      </c>
      <c r="B6081" s="9">
        <v>65</v>
      </c>
    </row>
    <row r="6082" spans="1:2" x14ac:dyDescent="0.25">
      <c r="A6082" s="8">
        <v>43354.375</v>
      </c>
      <c r="B6082" s="9">
        <v>64</v>
      </c>
    </row>
    <row r="6083" spans="1:2" x14ac:dyDescent="0.25">
      <c r="A6083" s="8">
        <v>43354.416666666664</v>
      </c>
      <c r="B6083" s="9">
        <v>66</v>
      </c>
    </row>
    <row r="6084" spans="1:2" x14ac:dyDescent="0.25">
      <c r="A6084" s="8">
        <v>43354.458333333336</v>
      </c>
      <c r="B6084" s="9">
        <v>68</v>
      </c>
    </row>
    <row r="6085" spans="1:2" x14ac:dyDescent="0.25">
      <c r="A6085" s="8">
        <v>43354.5</v>
      </c>
      <c r="B6085" s="9">
        <v>70</v>
      </c>
    </row>
    <row r="6086" spans="1:2" x14ac:dyDescent="0.25">
      <c r="A6086" s="8">
        <v>43354.541666666664</v>
      </c>
      <c r="B6086" s="9">
        <v>72</v>
      </c>
    </row>
    <row r="6087" spans="1:2" x14ac:dyDescent="0.25">
      <c r="A6087" s="8">
        <v>43354.583333333336</v>
      </c>
      <c r="B6087" s="9">
        <v>72</v>
      </c>
    </row>
    <row r="6088" spans="1:2" x14ac:dyDescent="0.25">
      <c r="A6088" s="8">
        <v>43354.625</v>
      </c>
      <c r="B6088" s="9">
        <v>72</v>
      </c>
    </row>
    <row r="6089" spans="1:2" x14ac:dyDescent="0.25">
      <c r="A6089" s="8">
        <v>43354.666666666664</v>
      </c>
      <c r="B6089" s="9">
        <v>73</v>
      </c>
    </row>
    <row r="6090" spans="1:2" x14ac:dyDescent="0.25">
      <c r="A6090" s="8">
        <v>43354.708333333336</v>
      </c>
      <c r="B6090" s="9">
        <v>75</v>
      </c>
    </row>
    <row r="6091" spans="1:2" x14ac:dyDescent="0.25">
      <c r="A6091" s="8">
        <v>43354.75</v>
      </c>
      <c r="B6091" s="9">
        <v>73</v>
      </c>
    </row>
    <row r="6092" spans="1:2" x14ac:dyDescent="0.25">
      <c r="A6092" s="8">
        <v>43354.791666666664</v>
      </c>
      <c r="B6092" s="9">
        <v>73</v>
      </c>
    </row>
    <row r="6093" spans="1:2" x14ac:dyDescent="0.25">
      <c r="A6093" s="8">
        <v>43354.833333333336</v>
      </c>
      <c r="B6093" s="9">
        <v>74</v>
      </c>
    </row>
    <row r="6094" spans="1:2" x14ac:dyDescent="0.25">
      <c r="A6094" s="8">
        <v>43354.875</v>
      </c>
      <c r="B6094" s="9">
        <v>73</v>
      </c>
    </row>
    <row r="6095" spans="1:2" x14ac:dyDescent="0.25">
      <c r="A6095" s="8">
        <v>43354.916666666664</v>
      </c>
      <c r="B6095" s="9">
        <v>73</v>
      </c>
    </row>
    <row r="6096" spans="1:2" x14ac:dyDescent="0.25">
      <c r="A6096" s="8">
        <v>43354.958333333336</v>
      </c>
      <c r="B6096" s="9">
        <v>73</v>
      </c>
    </row>
    <row r="6097" spans="1:2" x14ac:dyDescent="0.25">
      <c r="A6097" s="8">
        <v>43355</v>
      </c>
      <c r="B6097" s="9">
        <v>73</v>
      </c>
    </row>
    <row r="6098" spans="1:2" x14ac:dyDescent="0.25">
      <c r="A6098" s="8">
        <v>43355.041666666664</v>
      </c>
      <c r="B6098" s="9">
        <v>73</v>
      </c>
    </row>
    <row r="6099" spans="1:2" x14ac:dyDescent="0.25">
      <c r="A6099" s="8">
        <v>43355.083333333336</v>
      </c>
      <c r="B6099" s="9">
        <v>73</v>
      </c>
    </row>
    <row r="6100" spans="1:2" x14ac:dyDescent="0.25">
      <c r="A6100" s="8">
        <v>43355.125</v>
      </c>
      <c r="B6100" s="9">
        <v>73</v>
      </c>
    </row>
    <row r="6101" spans="1:2" x14ac:dyDescent="0.25">
      <c r="A6101" s="8">
        <v>43355.166666666664</v>
      </c>
      <c r="B6101" s="9">
        <v>72</v>
      </c>
    </row>
    <row r="6102" spans="1:2" x14ac:dyDescent="0.25">
      <c r="A6102" s="8">
        <v>43355.208333333336</v>
      </c>
      <c r="B6102" s="9">
        <v>72</v>
      </c>
    </row>
    <row r="6103" spans="1:2" x14ac:dyDescent="0.25">
      <c r="A6103" s="8">
        <v>43355.25</v>
      </c>
      <c r="B6103" s="9">
        <v>72</v>
      </c>
    </row>
    <row r="6104" spans="1:2" x14ac:dyDescent="0.25">
      <c r="A6104" s="8">
        <v>43355.291666666664</v>
      </c>
      <c r="B6104" s="9">
        <v>72</v>
      </c>
    </row>
    <row r="6105" spans="1:2" x14ac:dyDescent="0.25">
      <c r="A6105" s="8">
        <v>43355.333333333336</v>
      </c>
      <c r="B6105" s="9">
        <v>73</v>
      </c>
    </row>
    <row r="6106" spans="1:2" x14ac:dyDescent="0.25">
      <c r="A6106" s="8">
        <v>43355.375</v>
      </c>
      <c r="B6106" s="9">
        <v>73</v>
      </c>
    </row>
    <row r="6107" spans="1:2" x14ac:dyDescent="0.25">
      <c r="A6107" s="8">
        <v>43355.416666666664</v>
      </c>
      <c r="B6107" s="9">
        <v>73</v>
      </c>
    </row>
    <row r="6108" spans="1:2" x14ac:dyDescent="0.25">
      <c r="A6108" s="8">
        <v>43355.458333333336</v>
      </c>
      <c r="B6108" s="9">
        <v>74</v>
      </c>
    </row>
    <row r="6109" spans="1:2" x14ac:dyDescent="0.25">
      <c r="A6109" s="8">
        <v>43355.5</v>
      </c>
      <c r="B6109" s="9">
        <v>73</v>
      </c>
    </row>
    <row r="6110" spans="1:2" x14ac:dyDescent="0.25">
      <c r="A6110" s="8">
        <v>43355.541666666664</v>
      </c>
      <c r="B6110" s="9">
        <v>75</v>
      </c>
    </row>
    <row r="6111" spans="1:2" x14ac:dyDescent="0.25">
      <c r="A6111" s="8">
        <v>43355.583333333336</v>
      </c>
      <c r="B6111" s="9">
        <v>75</v>
      </c>
    </row>
    <row r="6112" spans="1:2" x14ac:dyDescent="0.25">
      <c r="A6112" s="8">
        <v>43355.625</v>
      </c>
      <c r="B6112" s="9">
        <v>77</v>
      </c>
    </row>
    <row r="6113" spans="1:2" x14ac:dyDescent="0.25">
      <c r="A6113" s="8">
        <v>43355.666666666664</v>
      </c>
      <c r="B6113" s="9">
        <v>77</v>
      </c>
    </row>
    <row r="6114" spans="1:2" x14ac:dyDescent="0.25">
      <c r="A6114" s="8">
        <v>43355.708333333336</v>
      </c>
      <c r="B6114" s="9">
        <v>76</v>
      </c>
    </row>
    <row r="6115" spans="1:2" x14ac:dyDescent="0.25">
      <c r="A6115" s="8">
        <v>43355.75</v>
      </c>
      <c r="B6115" s="9">
        <v>75</v>
      </c>
    </row>
    <row r="6116" spans="1:2" x14ac:dyDescent="0.25">
      <c r="A6116" s="8">
        <v>43355.791666666664</v>
      </c>
      <c r="B6116" s="9">
        <v>73</v>
      </c>
    </row>
    <row r="6117" spans="1:2" x14ac:dyDescent="0.25">
      <c r="A6117" s="8">
        <v>43355.833333333336</v>
      </c>
      <c r="B6117" s="9">
        <v>74</v>
      </c>
    </row>
    <row r="6118" spans="1:2" x14ac:dyDescent="0.25">
      <c r="A6118" s="8">
        <v>43355.875</v>
      </c>
      <c r="B6118" s="9">
        <v>75</v>
      </c>
    </row>
    <row r="6119" spans="1:2" x14ac:dyDescent="0.25">
      <c r="A6119" s="8">
        <v>43355.916666666664</v>
      </c>
      <c r="B6119" s="9">
        <v>73</v>
      </c>
    </row>
    <row r="6120" spans="1:2" x14ac:dyDescent="0.25">
      <c r="A6120" s="8">
        <v>43355.958333333336</v>
      </c>
      <c r="B6120" s="9">
        <v>73</v>
      </c>
    </row>
    <row r="6121" spans="1:2" x14ac:dyDescent="0.25">
      <c r="A6121" s="8">
        <v>43356</v>
      </c>
      <c r="B6121" s="9">
        <v>72</v>
      </c>
    </row>
    <row r="6122" spans="1:2" x14ac:dyDescent="0.25">
      <c r="A6122" s="8">
        <v>43356.041666666664</v>
      </c>
      <c r="B6122" s="9">
        <v>72</v>
      </c>
    </row>
    <row r="6123" spans="1:2" x14ac:dyDescent="0.25">
      <c r="A6123" s="8">
        <v>43356.083333333336</v>
      </c>
      <c r="B6123" s="9">
        <v>72</v>
      </c>
    </row>
    <row r="6124" spans="1:2" x14ac:dyDescent="0.25">
      <c r="A6124" s="8">
        <v>43356.125</v>
      </c>
      <c r="B6124" s="9">
        <v>72</v>
      </c>
    </row>
    <row r="6125" spans="1:2" x14ac:dyDescent="0.25">
      <c r="A6125" s="8">
        <v>43356.166666666664</v>
      </c>
      <c r="B6125" s="9">
        <v>72</v>
      </c>
    </row>
    <row r="6126" spans="1:2" x14ac:dyDescent="0.25">
      <c r="A6126" s="8">
        <v>43356.208333333336</v>
      </c>
      <c r="B6126" s="9">
        <v>71</v>
      </c>
    </row>
    <row r="6127" spans="1:2" x14ac:dyDescent="0.25">
      <c r="A6127" s="8">
        <v>43356.25</v>
      </c>
      <c r="B6127" s="9">
        <v>72</v>
      </c>
    </row>
    <row r="6128" spans="1:2" x14ac:dyDescent="0.25">
      <c r="A6128" s="8">
        <v>43356.291666666664</v>
      </c>
      <c r="B6128" s="9">
        <v>72</v>
      </c>
    </row>
    <row r="6129" spans="1:2" x14ac:dyDescent="0.25">
      <c r="A6129" s="8">
        <v>43356.333333333336</v>
      </c>
      <c r="B6129" s="9">
        <v>72</v>
      </c>
    </row>
    <row r="6130" spans="1:2" x14ac:dyDescent="0.25">
      <c r="A6130" s="8">
        <v>43356.375</v>
      </c>
      <c r="B6130" s="9">
        <v>72</v>
      </c>
    </row>
    <row r="6131" spans="1:2" x14ac:dyDescent="0.25">
      <c r="A6131" s="8">
        <v>43356.416666666664</v>
      </c>
      <c r="B6131" s="9">
        <v>72</v>
      </c>
    </row>
    <row r="6132" spans="1:2" x14ac:dyDescent="0.25">
      <c r="A6132" s="8">
        <v>43356.458333333336</v>
      </c>
      <c r="B6132" s="9">
        <v>72</v>
      </c>
    </row>
    <row r="6133" spans="1:2" x14ac:dyDescent="0.25">
      <c r="A6133" s="8">
        <v>43356.5</v>
      </c>
      <c r="B6133" s="9">
        <v>73</v>
      </c>
    </row>
    <row r="6134" spans="1:2" x14ac:dyDescent="0.25">
      <c r="A6134" s="8">
        <v>43356.541666666664</v>
      </c>
      <c r="B6134" s="9">
        <v>75</v>
      </c>
    </row>
    <row r="6135" spans="1:2" x14ac:dyDescent="0.25">
      <c r="A6135" s="8">
        <v>43356.583333333336</v>
      </c>
      <c r="B6135" s="9">
        <v>76</v>
      </c>
    </row>
    <row r="6136" spans="1:2" x14ac:dyDescent="0.25">
      <c r="A6136" s="8">
        <v>43356.625</v>
      </c>
      <c r="B6136" s="9">
        <v>75</v>
      </c>
    </row>
    <row r="6137" spans="1:2" x14ac:dyDescent="0.25">
      <c r="A6137" s="8">
        <v>43356.666666666664</v>
      </c>
      <c r="B6137" s="9">
        <v>75</v>
      </c>
    </row>
    <row r="6138" spans="1:2" x14ac:dyDescent="0.25">
      <c r="A6138" s="8">
        <v>43356.708333333336</v>
      </c>
      <c r="B6138" s="9">
        <v>76</v>
      </c>
    </row>
    <row r="6139" spans="1:2" x14ac:dyDescent="0.25">
      <c r="A6139" s="8">
        <v>43356.75</v>
      </c>
      <c r="B6139" s="9">
        <v>75</v>
      </c>
    </row>
    <row r="6140" spans="1:2" x14ac:dyDescent="0.25">
      <c r="A6140" s="8">
        <v>43356.791666666664</v>
      </c>
      <c r="B6140" s="9">
        <v>75</v>
      </c>
    </row>
    <row r="6141" spans="1:2" x14ac:dyDescent="0.25">
      <c r="A6141" s="8">
        <v>43356.833333333336</v>
      </c>
      <c r="B6141" s="9">
        <v>74</v>
      </c>
    </row>
    <row r="6142" spans="1:2" x14ac:dyDescent="0.25">
      <c r="A6142" s="8">
        <v>43356.875</v>
      </c>
      <c r="B6142" s="9">
        <v>73</v>
      </c>
    </row>
    <row r="6143" spans="1:2" x14ac:dyDescent="0.25">
      <c r="A6143" s="8">
        <v>43356.916666666664</v>
      </c>
      <c r="B6143" s="9">
        <v>73</v>
      </c>
    </row>
    <row r="6144" spans="1:2" x14ac:dyDescent="0.25">
      <c r="A6144" s="8">
        <v>43356.958333333336</v>
      </c>
      <c r="B6144" s="9">
        <v>72</v>
      </c>
    </row>
    <row r="6145" spans="1:2" x14ac:dyDescent="0.25">
      <c r="A6145" s="8">
        <v>43357</v>
      </c>
      <c r="B6145" s="9">
        <v>72</v>
      </c>
    </row>
    <row r="6146" spans="1:2" x14ac:dyDescent="0.25">
      <c r="A6146" s="8">
        <v>43357.041666666664</v>
      </c>
      <c r="B6146" s="9">
        <v>72</v>
      </c>
    </row>
    <row r="6147" spans="1:2" x14ac:dyDescent="0.25">
      <c r="A6147" s="8">
        <v>43357.083333333336</v>
      </c>
      <c r="B6147" s="9">
        <v>71</v>
      </c>
    </row>
    <row r="6148" spans="1:2" x14ac:dyDescent="0.25">
      <c r="A6148" s="8">
        <v>43357.125</v>
      </c>
      <c r="B6148" s="9">
        <v>72</v>
      </c>
    </row>
    <row r="6149" spans="1:2" x14ac:dyDescent="0.25">
      <c r="A6149" s="8">
        <v>43357.166666666664</v>
      </c>
      <c r="B6149" s="9">
        <v>72</v>
      </c>
    </row>
    <row r="6150" spans="1:2" x14ac:dyDescent="0.25">
      <c r="A6150" s="8">
        <v>43357.208333333336</v>
      </c>
      <c r="B6150" s="9">
        <v>71</v>
      </c>
    </row>
    <row r="6151" spans="1:2" x14ac:dyDescent="0.25">
      <c r="A6151" s="8">
        <v>43357.25</v>
      </c>
      <c r="B6151" s="9">
        <v>72</v>
      </c>
    </row>
    <row r="6152" spans="1:2" x14ac:dyDescent="0.25">
      <c r="A6152" s="8">
        <v>43357.291666666664</v>
      </c>
      <c r="B6152" s="9">
        <v>72</v>
      </c>
    </row>
    <row r="6153" spans="1:2" x14ac:dyDescent="0.25">
      <c r="A6153" s="8">
        <v>43357.333333333336</v>
      </c>
      <c r="B6153" s="9">
        <v>72</v>
      </c>
    </row>
    <row r="6154" spans="1:2" x14ac:dyDescent="0.25">
      <c r="A6154" s="8">
        <v>43357.375</v>
      </c>
      <c r="B6154" s="9">
        <v>72</v>
      </c>
    </row>
    <row r="6155" spans="1:2" x14ac:dyDescent="0.25">
      <c r="A6155" s="8">
        <v>43357.416666666664</v>
      </c>
      <c r="B6155" s="9">
        <v>73</v>
      </c>
    </row>
    <row r="6156" spans="1:2" x14ac:dyDescent="0.25">
      <c r="A6156" s="8">
        <v>43357.458333333336</v>
      </c>
      <c r="B6156" s="9">
        <v>73</v>
      </c>
    </row>
    <row r="6157" spans="1:2" x14ac:dyDescent="0.25">
      <c r="A6157" s="8">
        <v>43357.5</v>
      </c>
      <c r="B6157" s="9">
        <v>73</v>
      </c>
    </row>
    <row r="6158" spans="1:2" x14ac:dyDescent="0.25">
      <c r="A6158" s="8">
        <v>43357.541666666664</v>
      </c>
      <c r="B6158" s="9">
        <v>75</v>
      </c>
    </row>
    <row r="6159" spans="1:2" x14ac:dyDescent="0.25">
      <c r="A6159" s="8">
        <v>43357.583333333336</v>
      </c>
      <c r="B6159" s="9">
        <v>75</v>
      </c>
    </row>
    <row r="6160" spans="1:2" x14ac:dyDescent="0.25">
      <c r="A6160" s="8">
        <v>43357.625</v>
      </c>
      <c r="B6160" s="9">
        <v>73</v>
      </c>
    </row>
    <row r="6161" spans="1:2" x14ac:dyDescent="0.25">
      <c r="A6161" s="8">
        <v>43357.666666666664</v>
      </c>
      <c r="B6161" s="9">
        <v>73</v>
      </c>
    </row>
    <row r="6162" spans="1:2" x14ac:dyDescent="0.25">
      <c r="A6162" s="8">
        <v>43357.708333333336</v>
      </c>
      <c r="B6162" s="9">
        <v>74</v>
      </c>
    </row>
    <row r="6163" spans="1:2" x14ac:dyDescent="0.25">
      <c r="A6163" s="8">
        <v>43357.75</v>
      </c>
      <c r="B6163" s="9">
        <v>75</v>
      </c>
    </row>
    <row r="6164" spans="1:2" x14ac:dyDescent="0.25">
      <c r="A6164" s="8">
        <v>43357.791666666664</v>
      </c>
      <c r="B6164" s="9">
        <v>75</v>
      </c>
    </row>
    <row r="6165" spans="1:2" x14ac:dyDescent="0.25">
      <c r="A6165" s="8">
        <v>43357.833333333336</v>
      </c>
      <c r="B6165" s="9">
        <v>74</v>
      </c>
    </row>
    <row r="6166" spans="1:2" x14ac:dyDescent="0.25">
      <c r="A6166" s="8">
        <v>43357.875</v>
      </c>
      <c r="B6166" s="9">
        <v>73</v>
      </c>
    </row>
    <row r="6167" spans="1:2" x14ac:dyDescent="0.25">
      <c r="A6167" s="8">
        <v>43357.916666666664</v>
      </c>
      <c r="B6167" s="9">
        <v>73</v>
      </c>
    </row>
    <row r="6168" spans="1:2" x14ac:dyDescent="0.25">
      <c r="A6168" s="8">
        <v>43357.958333333336</v>
      </c>
      <c r="B6168" s="9">
        <v>73</v>
      </c>
    </row>
    <row r="6169" spans="1:2" x14ac:dyDescent="0.25">
      <c r="A6169" s="8">
        <v>43358</v>
      </c>
      <c r="B6169" s="9">
        <v>73</v>
      </c>
    </row>
    <row r="6170" spans="1:2" x14ac:dyDescent="0.25">
      <c r="A6170" s="8">
        <v>43358.041666666664</v>
      </c>
      <c r="B6170" s="9">
        <v>72</v>
      </c>
    </row>
    <row r="6171" spans="1:2" x14ac:dyDescent="0.25">
      <c r="A6171" s="8">
        <v>43358.083333333336</v>
      </c>
      <c r="B6171" s="9">
        <v>71</v>
      </c>
    </row>
    <row r="6172" spans="1:2" x14ac:dyDescent="0.25">
      <c r="A6172" s="8">
        <v>43358.125</v>
      </c>
      <c r="B6172" s="9">
        <v>70</v>
      </c>
    </row>
    <row r="6173" spans="1:2" x14ac:dyDescent="0.25">
      <c r="A6173" s="8">
        <v>43358.166666666664</v>
      </c>
      <c r="B6173" s="9">
        <v>70</v>
      </c>
    </row>
    <row r="6174" spans="1:2" x14ac:dyDescent="0.25">
      <c r="A6174" s="8">
        <v>43358.208333333336</v>
      </c>
      <c r="B6174" s="9">
        <v>69</v>
      </c>
    </row>
    <row r="6175" spans="1:2" x14ac:dyDescent="0.25">
      <c r="A6175" s="8">
        <v>43358.25</v>
      </c>
      <c r="B6175" s="9">
        <v>70</v>
      </c>
    </row>
    <row r="6176" spans="1:2" x14ac:dyDescent="0.25">
      <c r="A6176" s="8">
        <v>43358.291666666664</v>
      </c>
      <c r="B6176" s="9">
        <v>70</v>
      </c>
    </row>
    <row r="6177" spans="1:2" x14ac:dyDescent="0.25">
      <c r="A6177" s="8">
        <v>43358.333333333336</v>
      </c>
      <c r="B6177" s="9">
        <v>71</v>
      </c>
    </row>
    <row r="6178" spans="1:2" x14ac:dyDescent="0.25">
      <c r="A6178" s="8">
        <v>43358.375</v>
      </c>
      <c r="B6178" s="9">
        <v>72</v>
      </c>
    </row>
    <row r="6179" spans="1:2" x14ac:dyDescent="0.25">
      <c r="A6179" s="8">
        <v>43358.416666666664</v>
      </c>
      <c r="B6179" s="9">
        <v>73</v>
      </c>
    </row>
    <row r="6180" spans="1:2" x14ac:dyDescent="0.25">
      <c r="A6180" s="8">
        <v>43358.458333333336</v>
      </c>
      <c r="B6180" s="9">
        <v>76</v>
      </c>
    </row>
    <row r="6181" spans="1:2" x14ac:dyDescent="0.25">
      <c r="A6181" s="8">
        <v>43358.5</v>
      </c>
      <c r="B6181" s="9">
        <v>77</v>
      </c>
    </row>
    <row r="6182" spans="1:2" x14ac:dyDescent="0.25">
      <c r="A6182" s="8">
        <v>43358.541666666664</v>
      </c>
      <c r="B6182" s="9">
        <v>79</v>
      </c>
    </row>
    <row r="6183" spans="1:2" x14ac:dyDescent="0.25">
      <c r="A6183" s="8">
        <v>43358.583333333336</v>
      </c>
      <c r="B6183" s="9">
        <v>81</v>
      </c>
    </row>
    <row r="6184" spans="1:2" x14ac:dyDescent="0.25">
      <c r="A6184" s="8">
        <v>43358.625</v>
      </c>
      <c r="B6184" s="9">
        <v>81</v>
      </c>
    </row>
    <row r="6185" spans="1:2" x14ac:dyDescent="0.25">
      <c r="A6185" s="8">
        <v>43358.666666666664</v>
      </c>
      <c r="B6185" s="9">
        <v>81</v>
      </c>
    </row>
    <row r="6186" spans="1:2" x14ac:dyDescent="0.25">
      <c r="A6186" s="8">
        <v>43358.708333333336</v>
      </c>
      <c r="B6186" s="9">
        <v>80</v>
      </c>
    </row>
    <row r="6187" spans="1:2" x14ac:dyDescent="0.25">
      <c r="A6187" s="8">
        <v>43358.75</v>
      </c>
      <c r="B6187" s="9">
        <v>79</v>
      </c>
    </row>
    <row r="6188" spans="1:2" x14ac:dyDescent="0.25">
      <c r="A6188" s="8">
        <v>43358.791666666664</v>
      </c>
      <c r="B6188" s="9">
        <v>75</v>
      </c>
    </row>
    <row r="6189" spans="1:2" x14ac:dyDescent="0.25">
      <c r="A6189" s="8">
        <v>43358.833333333336</v>
      </c>
      <c r="B6189" s="9">
        <v>73</v>
      </c>
    </row>
    <row r="6190" spans="1:2" x14ac:dyDescent="0.25">
      <c r="A6190" s="8">
        <v>43358.875</v>
      </c>
      <c r="B6190" s="9">
        <v>73</v>
      </c>
    </row>
    <row r="6191" spans="1:2" x14ac:dyDescent="0.25">
      <c r="A6191" s="8">
        <v>43358.916666666664</v>
      </c>
      <c r="B6191" s="9">
        <v>72</v>
      </c>
    </row>
    <row r="6192" spans="1:2" x14ac:dyDescent="0.25">
      <c r="A6192" s="8">
        <v>43358.958333333336</v>
      </c>
      <c r="B6192" s="9">
        <v>72</v>
      </c>
    </row>
    <row r="6193" spans="1:2" x14ac:dyDescent="0.25">
      <c r="A6193" s="8">
        <v>43359</v>
      </c>
      <c r="B6193" s="9">
        <v>72</v>
      </c>
    </row>
    <row r="6194" spans="1:2" x14ac:dyDescent="0.25">
      <c r="A6194" s="8">
        <v>43359.041666666664</v>
      </c>
      <c r="B6194" s="9">
        <v>71</v>
      </c>
    </row>
    <row r="6195" spans="1:2" x14ac:dyDescent="0.25">
      <c r="A6195" s="8">
        <v>43359.083333333336</v>
      </c>
      <c r="B6195" s="9">
        <v>71</v>
      </c>
    </row>
    <row r="6196" spans="1:2" x14ac:dyDescent="0.25">
      <c r="A6196" s="8">
        <v>43359.125</v>
      </c>
      <c r="B6196" s="9">
        <v>72</v>
      </c>
    </row>
    <row r="6197" spans="1:2" x14ac:dyDescent="0.25">
      <c r="A6197" s="8">
        <v>43359.166666666664</v>
      </c>
      <c r="B6197" s="9">
        <v>72</v>
      </c>
    </row>
    <row r="6198" spans="1:2" x14ac:dyDescent="0.25">
      <c r="A6198" s="8">
        <v>43359.208333333336</v>
      </c>
      <c r="B6198" s="9">
        <v>71</v>
      </c>
    </row>
    <row r="6199" spans="1:2" x14ac:dyDescent="0.25">
      <c r="A6199" s="8">
        <v>43359.25</v>
      </c>
      <c r="B6199" s="9">
        <v>70</v>
      </c>
    </row>
    <row r="6200" spans="1:2" x14ac:dyDescent="0.25">
      <c r="A6200" s="8">
        <v>43359.291666666664</v>
      </c>
      <c r="B6200" s="9">
        <v>70</v>
      </c>
    </row>
    <row r="6201" spans="1:2" x14ac:dyDescent="0.25">
      <c r="A6201" s="8">
        <v>43359.333333333336</v>
      </c>
      <c r="B6201" s="9">
        <v>72</v>
      </c>
    </row>
    <row r="6202" spans="1:2" x14ac:dyDescent="0.25">
      <c r="A6202" s="8">
        <v>43359.375</v>
      </c>
      <c r="B6202" s="9">
        <v>75</v>
      </c>
    </row>
    <row r="6203" spans="1:2" x14ac:dyDescent="0.25">
      <c r="A6203" s="8">
        <v>43359.416666666664</v>
      </c>
      <c r="B6203" s="9">
        <v>77</v>
      </c>
    </row>
    <row r="6204" spans="1:2" x14ac:dyDescent="0.25">
      <c r="A6204" s="8">
        <v>43359.458333333336</v>
      </c>
      <c r="B6204" s="9">
        <v>80</v>
      </c>
    </row>
    <row r="6205" spans="1:2" x14ac:dyDescent="0.25">
      <c r="A6205" s="8">
        <v>43359.5</v>
      </c>
      <c r="B6205" s="9">
        <v>81</v>
      </c>
    </row>
    <row r="6206" spans="1:2" x14ac:dyDescent="0.25">
      <c r="A6206" s="8">
        <v>43359.541666666664</v>
      </c>
      <c r="B6206" s="9">
        <v>82</v>
      </c>
    </row>
    <row r="6207" spans="1:2" x14ac:dyDescent="0.25">
      <c r="A6207" s="8">
        <v>43359.583333333336</v>
      </c>
      <c r="B6207" s="9">
        <v>85</v>
      </c>
    </row>
    <row r="6208" spans="1:2" x14ac:dyDescent="0.25">
      <c r="A6208" s="8">
        <v>43359.625</v>
      </c>
      <c r="B6208" s="9">
        <v>84</v>
      </c>
    </row>
    <row r="6209" spans="1:2" x14ac:dyDescent="0.25">
      <c r="A6209" s="8">
        <v>43359.666666666664</v>
      </c>
      <c r="B6209" s="9">
        <v>82</v>
      </c>
    </row>
    <row r="6210" spans="1:2" x14ac:dyDescent="0.25">
      <c r="A6210" s="8">
        <v>43359.708333333336</v>
      </c>
      <c r="B6210" s="9">
        <v>83</v>
      </c>
    </row>
    <row r="6211" spans="1:2" x14ac:dyDescent="0.25">
      <c r="A6211" s="8">
        <v>43359.75</v>
      </c>
      <c r="B6211" s="9">
        <v>81</v>
      </c>
    </row>
    <row r="6212" spans="1:2" x14ac:dyDescent="0.25">
      <c r="A6212" s="8">
        <v>43359.791666666664</v>
      </c>
      <c r="B6212" s="9">
        <v>77</v>
      </c>
    </row>
    <row r="6213" spans="1:2" x14ac:dyDescent="0.25">
      <c r="A6213" s="8">
        <v>43359.833333333336</v>
      </c>
      <c r="B6213" s="9">
        <v>76</v>
      </c>
    </row>
    <row r="6214" spans="1:2" x14ac:dyDescent="0.25">
      <c r="A6214" s="8">
        <v>43359.875</v>
      </c>
      <c r="B6214" s="9">
        <v>75</v>
      </c>
    </row>
    <row r="6215" spans="1:2" x14ac:dyDescent="0.25">
      <c r="A6215" s="8">
        <v>43359.916666666664</v>
      </c>
      <c r="B6215" s="9">
        <v>75</v>
      </c>
    </row>
    <row r="6216" spans="1:2" x14ac:dyDescent="0.25">
      <c r="A6216" s="8">
        <v>43359.958333333336</v>
      </c>
      <c r="B6216" s="9">
        <v>74</v>
      </c>
    </row>
    <row r="6217" spans="1:2" x14ac:dyDescent="0.25">
      <c r="A6217" s="8">
        <v>43360</v>
      </c>
      <c r="B6217" s="9">
        <v>73</v>
      </c>
    </row>
    <row r="6218" spans="1:2" x14ac:dyDescent="0.25">
      <c r="A6218" s="8">
        <v>43360.041666666664</v>
      </c>
      <c r="B6218" s="9">
        <v>74</v>
      </c>
    </row>
    <row r="6219" spans="1:2" x14ac:dyDescent="0.25">
      <c r="A6219" s="8">
        <v>43360.083333333336</v>
      </c>
      <c r="B6219" s="9">
        <v>73</v>
      </c>
    </row>
    <row r="6220" spans="1:2" x14ac:dyDescent="0.25">
      <c r="A6220" s="8">
        <v>43360.125</v>
      </c>
      <c r="B6220" s="9">
        <v>72</v>
      </c>
    </row>
    <row r="6221" spans="1:2" x14ac:dyDescent="0.25">
      <c r="A6221" s="8">
        <v>43360.166666666664</v>
      </c>
      <c r="B6221" s="9">
        <v>72</v>
      </c>
    </row>
    <row r="6222" spans="1:2" x14ac:dyDescent="0.25">
      <c r="A6222" s="8">
        <v>43360.208333333336</v>
      </c>
      <c r="B6222" s="9">
        <v>72</v>
      </c>
    </row>
    <row r="6223" spans="1:2" x14ac:dyDescent="0.25">
      <c r="A6223" s="8">
        <v>43360.25</v>
      </c>
      <c r="B6223" s="9">
        <v>72</v>
      </c>
    </row>
    <row r="6224" spans="1:2" x14ac:dyDescent="0.25">
      <c r="A6224" s="8">
        <v>43360.291666666664</v>
      </c>
      <c r="B6224" s="9">
        <v>72</v>
      </c>
    </row>
    <row r="6225" spans="1:2" x14ac:dyDescent="0.25">
      <c r="A6225" s="8">
        <v>43360.333333333336</v>
      </c>
      <c r="B6225" s="9">
        <v>72</v>
      </c>
    </row>
    <row r="6226" spans="1:2" x14ac:dyDescent="0.25">
      <c r="A6226" s="8">
        <v>43360.375</v>
      </c>
      <c r="B6226" s="9">
        <v>73</v>
      </c>
    </row>
    <row r="6227" spans="1:2" x14ac:dyDescent="0.25">
      <c r="A6227" s="8">
        <v>43360.416666666664</v>
      </c>
      <c r="B6227" s="9">
        <v>75</v>
      </c>
    </row>
    <row r="6228" spans="1:2" x14ac:dyDescent="0.25">
      <c r="A6228" s="8">
        <v>43360.458333333336</v>
      </c>
      <c r="B6228" s="9">
        <v>76</v>
      </c>
    </row>
    <row r="6229" spans="1:2" x14ac:dyDescent="0.25">
      <c r="A6229" s="8">
        <v>43360.5</v>
      </c>
      <c r="B6229" s="9">
        <v>79</v>
      </c>
    </row>
    <row r="6230" spans="1:2" x14ac:dyDescent="0.25">
      <c r="A6230" s="8">
        <v>43360.541666666664</v>
      </c>
      <c r="B6230" s="9">
        <v>75</v>
      </c>
    </row>
    <row r="6231" spans="1:2" x14ac:dyDescent="0.25">
      <c r="A6231" s="8">
        <v>43360.583333333336</v>
      </c>
      <c r="B6231" s="9">
        <v>79</v>
      </c>
    </row>
    <row r="6232" spans="1:2" x14ac:dyDescent="0.25">
      <c r="A6232" s="8">
        <v>43360.625</v>
      </c>
      <c r="B6232" s="9">
        <v>79</v>
      </c>
    </row>
    <row r="6233" spans="1:2" x14ac:dyDescent="0.25">
      <c r="A6233" s="8">
        <v>43360.666666666664</v>
      </c>
      <c r="B6233" s="9">
        <v>79</v>
      </c>
    </row>
    <row r="6234" spans="1:2" x14ac:dyDescent="0.25">
      <c r="A6234" s="8">
        <v>43360.708333333336</v>
      </c>
      <c r="B6234" s="9">
        <v>77</v>
      </c>
    </row>
    <row r="6235" spans="1:2" x14ac:dyDescent="0.25">
      <c r="A6235" s="8">
        <v>43360.75</v>
      </c>
      <c r="B6235" s="9">
        <v>79</v>
      </c>
    </row>
    <row r="6236" spans="1:2" x14ac:dyDescent="0.25">
      <c r="A6236" s="8">
        <v>43360.791666666664</v>
      </c>
      <c r="B6236" s="9">
        <v>77</v>
      </c>
    </row>
    <row r="6237" spans="1:2" x14ac:dyDescent="0.25">
      <c r="A6237" s="8">
        <v>43360.833333333336</v>
      </c>
      <c r="B6237" s="9">
        <v>77</v>
      </c>
    </row>
    <row r="6238" spans="1:2" x14ac:dyDescent="0.25">
      <c r="A6238" s="8">
        <v>43360.875</v>
      </c>
      <c r="B6238" s="9">
        <v>77</v>
      </c>
    </row>
    <row r="6239" spans="1:2" x14ac:dyDescent="0.25">
      <c r="A6239" s="8">
        <v>43360.916666666664</v>
      </c>
      <c r="B6239" s="9">
        <v>77</v>
      </c>
    </row>
    <row r="6240" spans="1:2" x14ac:dyDescent="0.25">
      <c r="A6240" s="8">
        <v>43360.958333333336</v>
      </c>
      <c r="B6240" s="9">
        <v>77</v>
      </c>
    </row>
    <row r="6241" spans="1:2" x14ac:dyDescent="0.25">
      <c r="A6241" s="8">
        <v>43361</v>
      </c>
      <c r="B6241" s="9">
        <v>77</v>
      </c>
    </row>
    <row r="6242" spans="1:2" x14ac:dyDescent="0.25">
      <c r="A6242" s="8">
        <v>43361.041666666664</v>
      </c>
      <c r="B6242" s="9">
        <v>76</v>
      </c>
    </row>
    <row r="6243" spans="1:2" x14ac:dyDescent="0.25">
      <c r="A6243" s="8">
        <v>43361.083333333336</v>
      </c>
      <c r="B6243" s="9">
        <v>76</v>
      </c>
    </row>
    <row r="6244" spans="1:2" x14ac:dyDescent="0.25">
      <c r="A6244" s="8">
        <v>43361.125</v>
      </c>
      <c r="B6244" s="9">
        <v>77</v>
      </c>
    </row>
    <row r="6245" spans="1:2" x14ac:dyDescent="0.25">
      <c r="A6245" s="8">
        <v>43361.166666666664</v>
      </c>
      <c r="B6245" s="9">
        <v>77</v>
      </c>
    </row>
    <row r="6246" spans="1:2" x14ac:dyDescent="0.25">
      <c r="A6246" s="8">
        <v>43361.208333333336</v>
      </c>
      <c r="B6246" s="9">
        <v>77</v>
      </c>
    </row>
    <row r="6247" spans="1:2" x14ac:dyDescent="0.25">
      <c r="A6247" s="8">
        <v>43361.25</v>
      </c>
      <c r="B6247" s="9">
        <v>77</v>
      </c>
    </row>
    <row r="6248" spans="1:2" x14ac:dyDescent="0.25">
      <c r="A6248" s="8">
        <v>43361.291666666664</v>
      </c>
      <c r="B6248" s="9">
        <v>77</v>
      </c>
    </row>
    <row r="6249" spans="1:2" x14ac:dyDescent="0.25">
      <c r="A6249" s="8">
        <v>43361.333333333336</v>
      </c>
      <c r="B6249" s="9">
        <v>78</v>
      </c>
    </row>
    <row r="6250" spans="1:2" x14ac:dyDescent="0.25">
      <c r="A6250" s="8">
        <v>43361.375</v>
      </c>
      <c r="B6250" s="9">
        <v>79</v>
      </c>
    </row>
    <row r="6251" spans="1:2" x14ac:dyDescent="0.25">
      <c r="A6251" s="8">
        <v>43361.416666666664</v>
      </c>
      <c r="B6251" s="9">
        <v>79</v>
      </c>
    </row>
    <row r="6252" spans="1:2" x14ac:dyDescent="0.25">
      <c r="A6252" s="8">
        <v>43361.458333333336</v>
      </c>
      <c r="B6252" s="9">
        <v>83</v>
      </c>
    </row>
    <row r="6253" spans="1:2" x14ac:dyDescent="0.25">
      <c r="A6253" s="8">
        <v>43361.5</v>
      </c>
      <c r="B6253" s="9">
        <v>82</v>
      </c>
    </row>
    <row r="6254" spans="1:2" x14ac:dyDescent="0.25">
      <c r="A6254" s="8">
        <v>43361.541666666664</v>
      </c>
      <c r="B6254" s="9">
        <v>79</v>
      </c>
    </row>
    <row r="6255" spans="1:2" x14ac:dyDescent="0.25">
      <c r="A6255" s="8">
        <v>43361.583333333336</v>
      </c>
      <c r="B6255" s="9">
        <v>76</v>
      </c>
    </row>
    <row r="6256" spans="1:2" x14ac:dyDescent="0.25">
      <c r="A6256" s="8">
        <v>43361.625</v>
      </c>
      <c r="B6256" s="9">
        <v>73</v>
      </c>
    </row>
    <row r="6257" spans="1:2" x14ac:dyDescent="0.25">
      <c r="A6257" s="8">
        <v>43361.666666666664</v>
      </c>
      <c r="B6257" s="9">
        <v>73</v>
      </c>
    </row>
    <row r="6258" spans="1:2" x14ac:dyDescent="0.25">
      <c r="A6258" s="8">
        <v>43361.708333333336</v>
      </c>
      <c r="B6258" s="9">
        <v>72</v>
      </c>
    </row>
    <row r="6259" spans="1:2" x14ac:dyDescent="0.25">
      <c r="A6259" s="8">
        <v>43361.75</v>
      </c>
      <c r="B6259" s="9">
        <v>73</v>
      </c>
    </row>
    <row r="6260" spans="1:2" x14ac:dyDescent="0.25">
      <c r="A6260" s="8">
        <v>43361.791666666664</v>
      </c>
      <c r="B6260" s="9">
        <v>74</v>
      </c>
    </row>
    <row r="6261" spans="1:2" x14ac:dyDescent="0.25">
      <c r="A6261" s="8">
        <v>43361.833333333336</v>
      </c>
      <c r="B6261" s="9">
        <v>73</v>
      </c>
    </row>
    <row r="6262" spans="1:2" x14ac:dyDescent="0.25">
      <c r="A6262" s="8">
        <v>43361.875</v>
      </c>
      <c r="B6262" s="9">
        <v>73</v>
      </c>
    </row>
    <row r="6263" spans="1:2" x14ac:dyDescent="0.25">
      <c r="A6263" s="8">
        <v>43361.916666666664</v>
      </c>
      <c r="B6263" s="9">
        <v>74</v>
      </c>
    </row>
    <row r="6264" spans="1:2" x14ac:dyDescent="0.25">
      <c r="A6264" s="8">
        <v>43361.958333333336</v>
      </c>
      <c r="B6264" s="9">
        <v>74</v>
      </c>
    </row>
    <row r="6265" spans="1:2" x14ac:dyDescent="0.25">
      <c r="A6265" s="8">
        <v>43362</v>
      </c>
      <c r="B6265" s="9">
        <v>73</v>
      </c>
    </row>
    <row r="6266" spans="1:2" x14ac:dyDescent="0.25">
      <c r="A6266" s="8">
        <v>43362.041666666664</v>
      </c>
      <c r="B6266" s="9">
        <v>74</v>
      </c>
    </row>
    <row r="6267" spans="1:2" x14ac:dyDescent="0.25">
      <c r="A6267" s="8">
        <v>43362.083333333336</v>
      </c>
      <c r="B6267" s="9">
        <v>74</v>
      </c>
    </row>
    <row r="6268" spans="1:2" x14ac:dyDescent="0.25">
      <c r="A6268" s="8">
        <v>43362.125</v>
      </c>
      <c r="B6268" s="9">
        <v>74</v>
      </c>
    </row>
    <row r="6269" spans="1:2" x14ac:dyDescent="0.25">
      <c r="A6269" s="8">
        <v>43362.166666666664</v>
      </c>
      <c r="B6269" s="9">
        <v>73</v>
      </c>
    </row>
    <row r="6270" spans="1:2" x14ac:dyDescent="0.25">
      <c r="A6270" s="8">
        <v>43362.208333333336</v>
      </c>
      <c r="B6270" s="9">
        <v>73</v>
      </c>
    </row>
    <row r="6271" spans="1:2" x14ac:dyDescent="0.25">
      <c r="A6271" s="8">
        <v>43362.25</v>
      </c>
      <c r="B6271" s="9">
        <v>72</v>
      </c>
    </row>
    <row r="6272" spans="1:2" x14ac:dyDescent="0.25">
      <c r="A6272" s="8">
        <v>43362.291666666664</v>
      </c>
      <c r="B6272" s="9">
        <v>72</v>
      </c>
    </row>
    <row r="6273" spans="1:2" x14ac:dyDescent="0.25">
      <c r="A6273" s="8">
        <v>43362.333333333336</v>
      </c>
      <c r="B6273" s="9">
        <v>73</v>
      </c>
    </row>
    <row r="6274" spans="1:2" x14ac:dyDescent="0.25">
      <c r="A6274" s="8">
        <v>43362.375</v>
      </c>
      <c r="B6274" s="9">
        <v>74</v>
      </c>
    </row>
    <row r="6275" spans="1:2" x14ac:dyDescent="0.25">
      <c r="A6275" s="8">
        <v>43362.416666666664</v>
      </c>
      <c r="B6275" s="9">
        <v>76</v>
      </c>
    </row>
    <row r="6276" spans="1:2" x14ac:dyDescent="0.25">
      <c r="A6276" s="8">
        <v>43362.458333333336</v>
      </c>
      <c r="B6276" s="9">
        <v>78</v>
      </c>
    </row>
    <row r="6277" spans="1:2" x14ac:dyDescent="0.25">
      <c r="A6277" s="8">
        <v>43362.5</v>
      </c>
      <c r="B6277" s="9">
        <v>80</v>
      </c>
    </row>
    <row r="6278" spans="1:2" x14ac:dyDescent="0.25">
      <c r="A6278" s="8">
        <v>43362.541666666664</v>
      </c>
      <c r="B6278" s="9">
        <v>80</v>
      </c>
    </row>
    <row r="6279" spans="1:2" x14ac:dyDescent="0.25">
      <c r="A6279" s="8">
        <v>43362.583333333336</v>
      </c>
      <c r="B6279" s="9">
        <v>80</v>
      </c>
    </row>
    <row r="6280" spans="1:2" x14ac:dyDescent="0.25">
      <c r="A6280" s="8">
        <v>43362.625</v>
      </c>
      <c r="B6280" s="9">
        <v>82</v>
      </c>
    </row>
    <row r="6281" spans="1:2" x14ac:dyDescent="0.25">
      <c r="A6281" s="8">
        <v>43362.666666666664</v>
      </c>
      <c r="B6281" s="9">
        <v>80</v>
      </c>
    </row>
    <row r="6282" spans="1:2" x14ac:dyDescent="0.25">
      <c r="A6282" s="8">
        <v>43362.708333333336</v>
      </c>
      <c r="B6282" s="9">
        <v>79</v>
      </c>
    </row>
    <row r="6283" spans="1:2" x14ac:dyDescent="0.25">
      <c r="A6283" s="8">
        <v>43362.75</v>
      </c>
      <c r="B6283" s="9">
        <v>78</v>
      </c>
    </row>
    <row r="6284" spans="1:2" x14ac:dyDescent="0.25">
      <c r="A6284" s="8">
        <v>43362.791666666664</v>
      </c>
      <c r="B6284" s="9">
        <v>76</v>
      </c>
    </row>
    <row r="6285" spans="1:2" x14ac:dyDescent="0.25">
      <c r="A6285" s="8">
        <v>43362.833333333336</v>
      </c>
      <c r="B6285" s="9">
        <v>74</v>
      </c>
    </row>
    <row r="6286" spans="1:2" x14ac:dyDescent="0.25">
      <c r="A6286" s="8">
        <v>43362.875</v>
      </c>
      <c r="B6286" s="9">
        <v>73</v>
      </c>
    </row>
    <row r="6287" spans="1:2" x14ac:dyDescent="0.25">
      <c r="A6287" s="8">
        <v>43362.916666666664</v>
      </c>
      <c r="B6287" s="9">
        <v>73</v>
      </c>
    </row>
    <row r="6288" spans="1:2" x14ac:dyDescent="0.25">
      <c r="A6288" s="8">
        <v>43362.958333333336</v>
      </c>
      <c r="B6288" s="9">
        <v>72</v>
      </c>
    </row>
    <row r="6289" spans="1:2" x14ac:dyDescent="0.25">
      <c r="A6289" s="8">
        <v>43363</v>
      </c>
      <c r="B6289" s="9">
        <v>71</v>
      </c>
    </row>
    <row r="6290" spans="1:2" x14ac:dyDescent="0.25">
      <c r="A6290" s="8">
        <v>43363.041666666664</v>
      </c>
      <c r="B6290" s="9">
        <v>69</v>
      </c>
    </row>
    <row r="6291" spans="1:2" x14ac:dyDescent="0.25">
      <c r="A6291" s="8">
        <v>43363.083333333336</v>
      </c>
      <c r="B6291" s="9">
        <v>68</v>
      </c>
    </row>
    <row r="6292" spans="1:2" x14ac:dyDescent="0.25">
      <c r="A6292" s="8">
        <v>43363.125</v>
      </c>
      <c r="B6292" s="9">
        <v>67</v>
      </c>
    </row>
    <row r="6293" spans="1:2" x14ac:dyDescent="0.25">
      <c r="A6293" s="8">
        <v>43363.166666666664</v>
      </c>
      <c r="B6293" s="9">
        <v>67</v>
      </c>
    </row>
    <row r="6294" spans="1:2" x14ac:dyDescent="0.25">
      <c r="A6294" s="8">
        <v>43363.208333333336</v>
      </c>
      <c r="B6294" s="9">
        <v>66</v>
      </c>
    </row>
    <row r="6295" spans="1:2" x14ac:dyDescent="0.25">
      <c r="A6295" s="8">
        <v>43363.25</v>
      </c>
      <c r="B6295" s="9">
        <v>66</v>
      </c>
    </row>
    <row r="6296" spans="1:2" x14ac:dyDescent="0.25">
      <c r="A6296" s="8">
        <v>43363.291666666664</v>
      </c>
      <c r="B6296" s="9">
        <v>66</v>
      </c>
    </row>
    <row r="6297" spans="1:2" x14ac:dyDescent="0.25">
      <c r="A6297" s="8">
        <v>43363.333333333336</v>
      </c>
      <c r="B6297" s="9">
        <v>66</v>
      </c>
    </row>
    <row r="6298" spans="1:2" x14ac:dyDescent="0.25">
      <c r="A6298" s="8">
        <v>43363.375</v>
      </c>
      <c r="B6298" s="9">
        <v>67</v>
      </c>
    </row>
    <row r="6299" spans="1:2" x14ac:dyDescent="0.25">
      <c r="A6299" s="8">
        <v>43363.416666666664</v>
      </c>
      <c r="B6299" s="9">
        <v>67</v>
      </c>
    </row>
    <row r="6300" spans="1:2" x14ac:dyDescent="0.25">
      <c r="A6300" s="8">
        <v>43363.458333333336</v>
      </c>
      <c r="B6300" s="9">
        <v>69</v>
      </c>
    </row>
    <row r="6301" spans="1:2" x14ac:dyDescent="0.25">
      <c r="A6301" s="8">
        <v>43363.5</v>
      </c>
      <c r="B6301" s="9">
        <v>68</v>
      </c>
    </row>
    <row r="6302" spans="1:2" x14ac:dyDescent="0.25">
      <c r="A6302" s="8">
        <v>43363.541666666664</v>
      </c>
      <c r="B6302" s="9">
        <v>70</v>
      </c>
    </row>
    <row r="6303" spans="1:2" x14ac:dyDescent="0.25">
      <c r="A6303" s="8">
        <v>43363.583333333336</v>
      </c>
      <c r="B6303" s="9">
        <v>71</v>
      </c>
    </row>
    <row r="6304" spans="1:2" x14ac:dyDescent="0.25">
      <c r="A6304" s="8">
        <v>43363.625</v>
      </c>
      <c r="B6304" s="9">
        <v>71</v>
      </c>
    </row>
    <row r="6305" spans="1:2" x14ac:dyDescent="0.25">
      <c r="A6305" s="8">
        <v>43363.666666666664</v>
      </c>
      <c r="B6305" s="9">
        <v>73</v>
      </c>
    </row>
    <row r="6306" spans="1:2" x14ac:dyDescent="0.25">
      <c r="A6306" s="8">
        <v>43363.708333333336</v>
      </c>
      <c r="B6306" s="9">
        <v>72</v>
      </c>
    </row>
    <row r="6307" spans="1:2" x14ac:dyDescent="0.25">
      <c r="A6307" s="8">
        <v>43363.75</v>
      </c>
      <c r="B6307" s="9">
        <v>71</v>
      </c>
    </row>
    <row r="6308" spans="1:2" x14ac:dyDescent="0.25">
      <c r="A6308" s="8">
        <v>43363.791666666664</v>
      </c>
      <c r="B6308" s="9">
        <v>70</v>
      </c>
    </row>
    <row r="6309" spans="1:2" x14ac:dyDescent="0.25">
      <c r="A6309" s="8">
        <v>43363.833333333336</v>
      </c>
      <c r="B6309" s="9">
        <v>69</v>
      </c>
    </row>
    <row r="6310" spans="1:2" x14ac:dyDescent="0.25">
      <c r="A6310" s="8">
        <v>43363.875</v>
      </c>
      <c r="B6310" s="9">
        <v>69</v>
      </c>
    </row>
    <row r="6311" spans="1:2" x14ac:dyDescent="0.25">
      <c r="A6311" s="8">
        <v>43363.916666666664</v>
      </c>
      <c r="B6311" s="9">
        <v>69</v>
      </c>
    </row>
    <row r="6312" spans="1:2" x14ac:dyDescent="0.25">
      <c r="A6312" s="8">
        <v>43363.958333333336</v>
      </c>
      <c r="B6312" s="9">
        <v>69</v>
      </c>
    </row>
    <row r="6313" spans="1:2" x14ac:dyDescent="0.25">
      <c r="A6313" s="8">
        <v>43364</v>
      </c>
      <c r="B6313" s="9">
        <v>69</v>
      </c>
    </row>
    <row r="6314" spans="1:2" x14ac:dyDescent="0.25">
      <c r="A6314" s="8">
        <v>43364.041666666664</v>
      </c>
      <c r="B6314" s="9">
        <v>69</v>
      </c>
    </row>
    <row r="6315" spans="1:2" x14ac:dyDescent="0.25">
      <c r="A6315" s="8">
        <v>43364.083333333336</v>
      </c>
      <c r="B6315" s="9">
        <v>69</v>
      </c>
    </row>
    <row r="6316" spans="1:2" x14ac:dyDescent="0.25">
      <c r="A6316" s="8">
        <v>43364.125</v>
      </c>
      <c r="B6316" s="9">
        <v>69</v>
      </c>
    </row>
    <row r="6317" spans="1:2" x14ac:dyDescent="0.25">
      <c r="A6317" s="8">
        <v>43364.166666666664</v>
      </c>
      <c r="B6317" s="9">
        <v>69</v>
      </c>
    </row>
    <row r="6318" spans="1:2" x14ac:dyDescent="0.25">
      <c r="A6318" s="8">
        <v>43364.208333333336</v>
      </c>
      <c r="B6318" s="9">
        <v>69</v>
      </c>
    </row>
    <row r="6319" spans="1:2" x14ac:dyDescent="0.25">
      <c r="A6319" s="8">
        <v>43364.25</v>
      </c>
      <c r="B6319" s="9">
        <v>69</v>
      </c>
    </row>
    <row r="6320" spans="1:2" x14ac:dyDescent="0.25">
      <c r="A6320" s="8">
        <v>43364.291666666664</v>
      </c>
      <c r="B6320" s="9">
        <v>69</v>
      </c>
    </row>
    <row r="6321" spans="1:2" x14ac:dyDescent="0.25">
      <c r="A6321" s="8">
        <v>43364.333333333336</v>
      </c>
      <c r="B6321" s="9">
        <v>70</v>
      </c>
    </row>
    <row r="6322" spans="1:2" x14ac:dyDescent="0.25">
      <c r="A6322" s="8">
        <v>43364.375</v>
      </c>
      <c r="B6322" s="9">
        <v>70</v>
      </c>
    </row>
    <row r="6323" spans="1:2" x14ac:dyDescent="0.25">
      <c r="A6323" s="8">
        <v>43364.416666666664</v>
      </c>
      <c r="B6323" s="9">
        <v>71</v>
      </c>
    </row>
    <row r="6324" spans="1:2" x14ac:dyDescent="0.25">
      <c r="A6324" s="8">
        <v>43364.458333333336</v>
      </c>
      <c r="B6324" s="9">
        <v>72</v>
      </c>
    </row>
    <row r="6325" spans="1:2" x14ac:dyDescent="0.25">
      <c r="A6325" s="8">
        <v>43364.5</v>
      </c>
      <c r="B6325" s="9">
        <v>73</v>
      </c>
    </row>
    <row r="6326" spans="1:2" x14ac:dyDescent="0.25">
      <c r="A6326" s="8">
        <v>43364.541666666664</v>
      </c>
      <c r="B6326" s="9">
        <v>72</v>
      </c>
    </row>
    <row r="6327" spans="1:2" x14ac:dyDescent="0.25">
      <c r="A6327" s="8">
        <v>43364.583333333336</v>
      </c>
      <c r="B6327" s="9">
        <v>72</v>
      </c>
    </row>
    <row r="6328" spans="1:2" x14ac:dyDescent="0.25">
      <c r="A6328" s="8">
        <v>43364.625</v>
      </c>
      <c r="B6328" s="9">
        <v>73</v>
      </c>
    </row>
    <row r="6329" spans="1:2" x14ac:dyDescent="0.25">
      <c r="A6329" s="8">
        <v>43364.666666666664</v>
      </c>
      <c r="B6329" s="9">
        <v>73</v>
      </c>
    </row>
    <row r="6330" spans="1:2" x14ac:dyDescent="0.25">
      <c r="A6330" s="8">
        <v>43364.708333333336</v>
      </c>
      <c r="B6330" s="9">
        <v>74</v>
      </c>
    </row>
    <row r="6331" spans="1:2" x14ac:dyDescent="0.25">
      <c r="A6331" s="8">
        <v>43364.75</v>
      </c>
      <c r="B6331" s="9">
        <v>74</v>
      </c>
    </row>
    <row r="6332" spans="1:2" x14ac:dyDescent="0.25">
      <c r="A6332" s="8">
        <v>43364.791666666664</v>
      </c>
      <c r="B6332" s="9">
        <v>74</v>
      </c>
    </row>
    <row r="6333" spans="1:2" x14ac:dyDescent="0.25">
      <c r="A6333" s="8">
        <v>43364.833333333336</v>
      </c>
      <c r="B6333" s="9">
        <v>73</v>
      </c>
    </row>
    <row r="6334" spans="1:2" x14ac:dyDescent="0.25">
      <c r="A6334" s="8">
        <v>43364.875</v>
      </c>
      <c r="B6334" s="9">
        <v>74</v>
      </c>
    </row>
    <row r="6335" spans="1:2" x14ac:dyDescent="0.25">
      <c r="A6335" s="8">
        <v>43364.916666666664</v>
      </c>
      <c r="B6335" s="9">
        <v>74</v>
      </c>
    </row>
    <row r="6336" spans="1:2" x14ac:dyDescent="0.25">
      <c r="A6336" s="8">
        <v>43364.958333333336</v>
      </c>
      <c r="B6336" s="9">
        <v>73</v>
      </c>
    </row>
    <row r="6337" spans="1:2" x14ac:dyDescent="0.25">
      <c r="A6337" s="8">
        <v>43365</v>
      </c>
      <c r="B6337" s="9">
        <v>73</v>
      </c>
    </row>
    <row r="6338" spans="1:2" x14ac:dyDescent="0.25">
      <c r="A6338" s="8">
        <v>43365.041666666664</v>
      </c>
      <c r="B6338" s="9">
        <v>73</v>
      </c>
    </row>
    <row r="6339" spans="1:2" x14ac:dyDescent="0.25">
      <c r="A6339" s="8">
        <v>43365.083333333336</v>
      </c>
      <c r="B6339" s="9">
        <v>74</v>
      </c>
    </row>
    <row r="6340" spans="1:2" x14ac:dyDescent="0.25">
      <c r="A6340" s="8">
        <v>43365.125</v>
      </c>
      <c r="B6340" s="9">
        <v>75</v>
      </c>
    </row>
    <row r="6341" spans="1:2" x14ac:dyDescent="0.25">
      <c r="A6341" s="8">
        <v>43365.166666666664</v>
      </c>
      <c r="B6341" s="9">
        <v>76</v>
      </c>
    </row>
    <row r="6342" spans="1:2" x14ac:dyDescent="0.25">
      <c r="A6342" s="8">
        <v>43365.208333333336</v>
      </c>
      <c r="B6342" s="9">
        <v>76</v>
      </c>
    </row>
    <row r="6343" spans="1:2" x14ac:dyDescent="0.25">
      <c r="A6343" s="8">
        <v>43365.25</v>
      </c>
      <c r="B6343" s="9">
        <v>76</v>
      </c>
    </row>
    <row r="6344" spans="1:2" x14ac:dyDescent="0.25">
      <c r="A6344" s="8">
        <v>43365.291666666664</v>
      </c>
      <c r="B6344" s="9">
        <v>75</v>
      </c>
    </row>
    <row r="6345" spans="1:2" x14ac:dyDescent="0.25">
      <c r="A6345" s="8">
        <v>43365.333333333336</v>
      </c>
      <c r="B6345" s="9">
        <v>73</v>
      </c>
    </row>
    <row r="6346" spans="1:2" x14ac:dyDescent="0.25">
      <c r="A6346" s="8">
        <v>43365.375</v>
      </c>
      <c r="B6346" s="9">
        <v>72</v>
      </c>
    </row>
    <row r="6347" spans="1:2" x14ac:dyDescent="0.25">
      <c r="A6347" s="8">
        <v>43365.416666666664</v>
      </c>
      <c r="B6347" s="9">
        <v>72</v>
      </c>
    </row>
    <row r="6348" spans="1:2" x14ac:dyDescent="0.25">
      <c r="A6348" s="8">
        <v>43365.458333333336</v>
      </c>
      <c r="B6348" s="9">
        <v>72</v>
      </c>
    </row>
    <row r="6349" spans="1:2" x14ac:dyDescent="0.25">
      <c r="A6349" s="8">
        <v>43365.5</v>
      </c>
      <c r="B6349" s="9">
        <v>73</v>
      </c>
    </row>
    <row r="6350" spans="1:2" x14ac:dyDescent="0.25">
      <c r="A6350" s="8">
        <v>43365.541666666664</v>
      </c>
      <c r="B6350" s="9">
        <v>71</v>
      </c>
    </row>
    <row r="6351" spans="1:2" x14ac:dyDescent="0.25">
      <c r="A6351" s="8">
        <v>43365.583333333336</v>
      </c>
      <c r="B6351" s="9">
        <v>71</v>
      </c>
    </row>
    <row r="6352" spans="1:2" x14ac:dyDescent="0.25">
      <c r="A6352" s="8">
        <v>43365.625</v>
      </c>
      <c r="B6352" s="9">
        <v>71</v>
      </c>
    </row>
    <row r="6353" spans="1:2" x14ac:dyDescent="0.25">
      <c r="A6353" s="8">
        <v>43365.666666666664</v>
      </c>
      <c r="B6353" s="9">
        <v>70</v>
      </c>
    </row>
    <row r="6354" spans="1:2" x14ac:dyDescent="0.25">
      <c r="A6354" s="8">
        <v>43365.708333333336</v>
      </c>
      <c r="B6354" s="9">
        <v>69</v>
      </c>
    </row>
    <row r="6355" spans="1:2" x14ac:dyDescent="0.25">
      <c r="A6355" s="8">
        <v>43365.75</v>
      </c>
      <c r="B6355" s="9">
        <v>69</v>
      </c>
    </row>
    <row r="6356" spans="1:2" x14ac:dyDescent="0.25">
      <c r="A6356" s="8">
        <v>43365.791666666664</v>
      </c>
      <c r="B6356" s="9">
        <v>68</v>
      </c>
    </row>
    <row r="6357" spans="1:2" x14ac:dyDescent="0.25">
      <c r="A6357" s="8">
        <v>43365.833333333336</v>
      </c>
      <c r="B6357" s="9">
        <v>68</v>
      </c>
    </row>
    <row r="6358" spans="1:2" x14ac:dyDescent="0.25">
      <c r="A6358" s="8">
        <v>43365.875</v>
      </c>
      <c r="B6358" s="9">
        <v>67</v>
      </c>
    </row>
    <row r="6359" spans="1:2" x14ac:dyDescent="0.25">
      <c r="A6359" s="8">
        <v>43365.916666666664</v>
      </c>
      <c r="B6359" s="9">
        <v>66</v>
      </c>
    </row>
    <row r="6360" spans="1:2" x14ac:dyDescent="0.25">
      <c r="A6360" s="8">
        <v>43365.958333333336</v>
      </c>
      <c r="B6360" s="9">
        <v>65</v>
      </c>
    </row>
    <row r="6361" spans="1:2" x14ac:dyDescent="0.25">
      <c r="A6361" s="8">
        <v>43366</v>
      </c>
      <c r="B6361" s="9">
        <v>64</v>
      </c>
    </row>
    <row r="6362" spans="1:2" x14ac:dyDescent="0.25">
      <c r="A6362" s="8">
        <v>43366.041666666664</v>
      </c>
      <c r="B6362" s="9">
        <v>64</v>
      </c>
    </row>
    <row r="6363" spans="1:2" x14ac:dyDescent="0.25">
      <c r="A6363" s="8">
        <v>43366.083333333336</v>
      </c>
      <c r="B6363" s="9">
        <v>63</v>
      </c>
    </row>
    <row r="6364" spans="1:2" x14ac:dyDescent="0.25">
      <c r="A6364" s="8">
        <v>43366.125</v>
      </c>
      <c r="B6364" s="9">
        <v>63</v>
      </c>
    </row>
    <row r="6365" spans="1:2" x14ac:dyDescent="0.25">
      <c r="A6365" s="8">
        <v>43366.166666666664</v>
      </c>
      <c r="B6365" s="9">
        <v>63</v>
      </c>
    </row>
    <row r="6366" spans="1:2" x14ac:dyDescent="0.25">
      <c r="A6366" s="8">
        <v>43366.208333333336</v>
      </c>
      <c r="B6366" s="9">
        <v>62</v>
      </c>
    </row>
    <row r="6367" spans="1:2" x14ac:dyDescent="0.25">
      <c r="A6367" s="8">
        <v>43366.25</v>
      </c>
      <c r="B6367" s="9">
        <v>62</v>
      </c>
    </row>
    <row r="6368" spans="1:2" x14ac:dyDescent="0.25">
      <c r="A6368" s="8">
        <v>43366.291666666664</v>
      </c>
      <c r="B6368" s="9">
        <v>62</v>
      </c>
    </row>
    <row r="6369" spans="1:2" x14ac:dyDescent="0.25">
      <c r="A6369" s="8">
        <v>43366.333333333336</v>
      </c>
      <c r="B6369" s="9">
        <v>62</v>
      </c>
    </row>
    <row r="6370" spans="1:2" x14ac:dyDescent="0.25">
      <c r="A6370" s="8">
        <v>43366.375</v>
      </c>
      <c r="B6370" s="9">
        <v>63</v>
      </c>
    </row>
    <row r="6371" spans="1:2" x14ac:dyDescent="0.25">
      <c r="A6371" s="8">
        <v>43366.416666666664</v>
      </c>
      <c r="B6371" s="9">
        <v>62</v>
      </c>
    </row>
    <row r="6372" spans="1:2" x14ac:dyDescent="0.25">
      <c r="A6372" s="8">
        <v>43366.458333333336</v>
      </c>
      <c r="B6372" s="9">
        <v>63</v>
      </c>
    </row>
    <row r="6373" spans="1:2" x14ac:dyDescent="0.25">
      <c r="A6373" s="8">
        <v>43366.5</v>
      </c>
      <c r="B6373" s="9">
        <v>65</v>
      </c>
    </row>
    <row r="6374" spans="1:2" x14ac:dyDescent="0.25">
      <c r="A6374" s="8">
        <v>43366.541666666664</v>
      </c>
      <c r="B6374" s="9">
        <v>66</v>
      </c>
    </row>
    <row r="6375" spans="1:2" x14ac:dyDescent="0.25">
      <c r="A6375" s="8">
        <v>43366.583333333336</v>
      </c>
      <c r="B6375" s="9">
        <v>67</v>
      </c>
    </row>
    <row r="6376" spans="1:2" x14ac:dyDescent="0.25">
      <c r="A6376" s="8">
        <v>43366.625</v>
      </c>
      <c r="B6376" s="9">
        <v>67</v>
      </c>
    </row>
    <row r="6377" spans="1:2" x14ac:dyDescent="0.25">
      <c r="A6377" s="8">
        <v>43366.666666666664</v>
      </c>
      <c r="B6377" s="9">
        <v>67</v>
      </c>
    </row>
    <row r="6378" spans="1:2" x14ac:dyDescent="0.25">
      <c r="A6378" s="8">
        <v>43366.708333333336</v>
      </c>
      <c r="B6378" s="9">
        <v>67</v>
      </c>
    </row>
    <row r="6379" spans="1:2" x14ac:dyDescent="0.25">
      <c r="A6379" s="8">
        <v>43366.75</v>
      </c>
      <c r="B6379" s="9">
        <v>67</v>
      </c>
    </row>
    <row r="6380" spans="1:2" x14ac:dyDescent="0.25">
      <c r="A6380" s="8">
        <v>43366.791666666664</v>
      </c>
      <c r="B6380" s="9">
        <v>66</v>
      </c>
    </row>
    <row r="6381" spans="1:2" x14ac:dyDescent="0.25">
      <c r="A6381" s="8">
        <v>43366.833333333336</v>
      </c>
      <c r="B6381" s="9">
        <v>66</v>
      </c>
    </row>
    <row r="6382" spans="1:2" x14ac:dyDescent="0.25">
      <c r="A6382" s="8">
        <v>43366.875</v>
      </c>
      <c r="B6382" s="9">
        <v>66</v>
      </c>
    </row>
    <row r="6383" spans="1:2" x14ac:dyDescent="0.25">
      <c r="A6383" s="8">
        <v>43366.916666666664</v>
      </c>
      <c r="B6383" s="9">
        <v>66</v>
      </c>
    </row>
    <row r="6384" spans="1:2" x14ac:dyDescent="0.25">
      <c r="A6384" s="8">
        <v>43366.958333333336</v>
      </c>
      <c r="B6384" s="9">
        <v>66</v>
      </c>
    </row>
    <row r="6385" spans="1:2" x14ac:dyDescent="0.25">
      <c r="A6385" s="8">
        <v>43367</v>
      </c>
      <c r="B6385" s="9">
        <v>66</v>
      </c>
    </row>
    <row r="6386" spans="1:2" x14ac:dyDescent="0.25">
      <c r="A6386" s="8">
        <v>43367.041666666664</v>
      </c>
      <c r="B6386" s="9">
        <v>65</v>
      </c>
    </row>
    <row r="6387" spans="1:2" x14ac:dyDescent="0.25">
      <c r="A6387" s="8">
        <v>43367.083333333336</v>
      </c>
      <c r="B6387" s="9">
        <v>64</v>
      </c>
    </row>
    <row r="6388" spans="1:2" x14ac:dyDescent="0.25">
      <c r="A6388" s="8">
        <v>43367.125</v>
      </c>
      <c r="B6388" s="9">
        <v>64</v>
      </c>
    </row>
    <row r="6389" spans="1:2" x14ac:dyDescent="0.25">
      <c r="A6389" s="8">
        <v>43367.166666666664</v>
      </c>
      <c r="B6389" s="9">
        <v>63</v>
      </c>
    </row>
    <row r="6390" spans="1:2" x14ac:dyDescent="0.25">
      <c r="A6390" s="8">
        <v>43367.208333333336</v>
      </c>
      <c r="B6390" s="9">
        <v>61</v>
      </c>
    </row>
    <row r="6391" spans="1:2" x14ac:dyDescent="0.25">
      <c r="A6391" s="8">
        <v>43367.25</v>
      </c>
      <c r="B6391" s="9">
        <v>60</v>
      </c>
    </row>
    <row r="6392" spans="1:2" x14ac:dyDescent="0.25">
      <c r="A6392" s="8">
        <v>43367.291666666664</v>
      </c>
      <c r="B6392" s="9">
        <v>60</v>
      </c>
    </row>
    <row r="6393" spans="1:2" x14ac:dyDescent="0.25">
      <c r="A6393" s="8">
        <v>43367.333333333336</v>
      </c>
      <c r="B6393" s="9">
        <v>60</v>
      </c>
    </row>
    <row r="6394" spans="1:2" x14ac:dyDescent="0.25">
      <c r="A6394" s="8">
        <v>43367.375</v>
      </c>
      <c r="B6394" s="9">
        <v>62</v>
      </c>
    </row>
    <row r="6395" spans="1:2" x14ac:dyDescent="0.25">
      <c r="A6395" s="8">
        <v>43367.416666666664</v>
      </c>
      <c r="B6395" s="9">
        <v>63</v>
      </c>
    </row>
    <row r="6396" spans="1:2" x14ac:dyDescent="0.25">
      <c r="A6396" s="8">
        <v>43367.458333333336</v>
      </c>
      <c r="B6396" s="9">
        <v>63</v>
      </c>
    </row>
    <row r="6397" spans="1:2" x14ac:dyDescent="0.25">
      <c r="A6397" s="8">
        <v>43367.5</v>
      </c>
      <c r="B6397" s="9">
        <v>67</v>
      </c>
    </row>
    <row r="6398" spans="1:2" x14ac:dyDescent="0.25">
      <c r="A6398" s="8">
        <v>43367.541666666664</v>
      </c>
      <c r="B6398" s="9">
        <v>69</v>
      </c>
    </row>
    <row r="6399" spans="1:2" x14ac:dyDescent="0.25">
      <c r="A6399" s="8">
        <v>43367.583333333336</v>
      </c>
      <c r="B6399" s="9">
        <v>71</v>
      </c>
    </row>
    <row r="6400" spans="1:2" x14ac:dyDescent="0.25">
      <c r="A6400" s="8">
        <v>43367.625</v>
      </c>
      <c r="B6400" s="9">
        <v>69</v>
      </c>
    </row>
    <row r="6401" spans="1:2" x14ac:dyDescent="0.25">
      <c r="A6401" s="8">
        <v>43367.666666666664</v>
      </c>
      <c r="B6401" s="9">
        <v>69</v>
      </c>
    </row>
    <row r="6402" spans="1:2" x14ac:dyDescent="0.25">
      <c r="A6402" s="8">
        <v>43367.708333333336</v>
      </c>
      <c r="B6402" s="9">
        <v>68</v>
      </c>
    </row>
    <row r="6403" spans="1:2" x14ac:dyDescent="0.25">
      <c r="A6403" s="8">
        <v>43367.75</v>
      </c>
      <c r="B6403" s="9">
        <v>66</v>
      </c>
    </row>
    <row r="6404" spans="1:2" x14ac:dyDescent="0.25">
      <c r="A6404" s="8">
        <v>43367.791666666664</v>
      </c>
      <c r="B6404" s="9">
        <v>64</v>
      </c>
    </row>
    <row r="6405" spans="1:2" x14ac:dyDescent="0.25">
      <c r="A6405" s="8">
        <v>43367.833333333336</v>
      </c>
      <c r="B6405" s="9">
        <v>63</v>
      </c>
    </row>
    <row r="6406" spans="1:2" x14ac:dyDescent="0.25">
      <c r="A6406" s="8">
        <v>43367.875</v>
      </c>
      <c r="B6406" s="9">
        <v>62</v>
      </c>
    </row>
    <row r="6407" spans="1:2" x14ac:dyDescent="0.25">
      <c r="A6407" s="8">
        <v>43367.916666666664</v>
      </c>
      <c r="B6407" s="9">
        <v>62</v>
      </c>
    </row>
    <row r="6408" spans="1:2" x14ac:dyDescent="0.25">
      <c r="A6408" s="8">
        <v>43367.958333333336</v>
      </c>
      <c r="B6408" s="9">
        <v>62</v>
      </c>
    </row>
    <row r="6409" spans="1:2" x14ac:dyDescent="0.25">
      <c r="A6409" s="8">
        <v>43368</v>
      </c>
      <c r="B6409" s="9">
        <v>62</v>
      </c>
    </row>
    <row r="6410" spans="1:2" x14ac:dyDescent="0.25">
      <c r="A6410" s="8">
        <v>43368.041666666664</v>
      </c>
      <c r="B6410" s="9">
        <v>62</v>
      </c>
    </row>
    <row r="6411" spans="1:2" x14ac:dyDescent="0.25">
      <c r="A6411" s="8">
        <v>43368.083333333336</v>
      </c>
      <c r="B6411" s="9">
        <v>61</v>
      </c>
    </row>
    <row r="6412" spans="1:2" x14ac:dyDescent="0.25">
      <c r="A6412" s="8">
        <v>43368.125</v>
      </c>
      <c r="B6412" s="9">
        <v>61</v>
      </c>
    </row>
    <row r="6413" spans="1:2" x14ac:dyDescent="0.25">
      <c r="A6413" s="8">
        <v>43368.166666666664</v>
      </c>
      <c r="B6413" s="9">
        <v>61</v>
      </c>
    </row>
    <row r="6414" spans="1:2" x14ac:dyDescent="0.25">
      <c r="A6414" s="8">
        <v>43368.208333333336</v>
      </c>
      <c r="B6414" s="9">
        <v>61</v>
      </c>
    </row>
    <row r="6415" spans="1:2" x14ac:dyDescent="0.25">
      <c r="A6415" s="8">
        <v>43368.25</v>
      </c>
      <c r="B6415" s="9">
        <v>60</v>
      </c>
    </row>
    <row r="6416" spans="1:2" x14ac:dyDescent="0.25">
      <c r="A6416" s="8">
        <v>43368.291666666664</v>
      </c>
      <c r="B6416" s="9">
        <v>61</v>
      </c>
    </row>
    <row r="6417" spans="1:2" x14ac:dyDescent="0.25">
      <c r="A6417" s="8">
        <v>43368.333333333336</v>
      </c>
      <c r="B6417" s="9">
        <v>61</v>
      </c>
    </row>
    <row r="6418" spans="1:2" x14ac:dyDescent="0.25">
      <c r="A6418" s="8">
        <v>43368.375</v>
      </c>
      <c r="B6418" s="9">
        <v>63</v>
      </c>
    </row>
    <row r="6419" spans="1:2" x14ac:dyDescent="0.25">
      <c r="A6419" s="8">
        <v>43368.416666666664</v>
      </c>
      <c r="B6419" s="9">
        <v>70</v>
      </c>
    </row>
    <row r="6420" spans="1:2" x14ac:dyDescent="0.25">
      <c r="A6420" s="8">
        <v>43368.458333333336</v>
      </c>
      <c r="B6420" s="9">
        <v>71</v>
      </c>
    </row>
    <row r="6421" spans="1:2" x14ac:dyDescent="0.25">
      <c r="A6421" s="8">
        <v>43368.5</v>
      </c>
      <c r="B6421" s="9">
        <v>71</v>
      </c>
    </row>
    <row r="6422" spans="1:2" x14ac:dyDescent="0.25">
      <c r="A6422" s="8">
        <v>43368.541666666664</v>
      </c>
      <c r="B6422" s="9">
        <v>73</v>
      </c>
    </row>
    <row r="6423" spans="1:2" x14ac:dyDescent="0.25">
      <c r="A6423" s="8">
        <v>43368.583333333336</v>
      </c>
      <c r="B6423" s="9">
        <v>73</v>
      </c>
    </row>
    <row r="6424" spans="1:2" x14ac:dyDescent="0.25">
      <c r="A6424" s="8">
        <v>43368.625</v>
      </c>
      <c r="B6424" s="9">
        <v>75</v>
      </c>
    </row>
    <row r="6425" spans="1:2" x14ac:dyDescent="0.25">
      <c r="A6425" s="8">
        <v>43368.666666666664</v>
      </c>
      <c r="B6425" s="9">
        <v>75</v>
      </c>
    </row>
    <row r="6426" spans="1:2" x14ac:dyDescent="0.25">
      <c r="A6426" s="8">
        <v>43368.708333333336</v>
      </c>
      <c r="B6426" s="9">
        <v>76</v>
      </c>
    </row>
    <row r="6427" spans="1:2" x14ac:dyDescent="0.25">
      <c r="A6427" s="8">
        <v>43368.75</v>
      </c>
      <c r="B6427" s="9">
        <v>73</v>
      </c>
    </row>
    <row r="6428" spans="1:2" x14ac:dyDescent="0.25">
      <c r="A6428" s="8">
        <v>43368.791666666664</v>
      </c>
      <c r="B6428" s="9">
        <v>73</v>
      </c>
    </row>
    <row r="6429" spans="1:2" x14ac:dyDescent="0.25">
      <c r="A6429" s="8">
        <v>43368.833333333336</v>
      </c>
      <c r="B6429" s="9">
        <v>74</v>
      </c>
    </row>
    <row r="6430" spans="1:2" x14ac:dyDescent="0.25">
      <c r="A6430" s="8">
        <v>43368.875</v>
      </c>
      <c r="B6430" s="9">
        <v>73</v>
      </c>
    </row>
    <row r="6431" spans="1:2" x14ac:dyDescent="0.25">
      <c r="A6431" s="8">
        <v>43368.916666666664</v>
      </c>
      <c r="B6431" s="9">
        <v>73</v>
      </c>
    </row>
    <row r="6432" spans="1:2" x14ac:dyDescent="0.25">
      <c r="A6432" s="8">
        <v>43368.958333333336</v>
      </c>
      <c r="B6432" s="9">
        <v>73</v>
      </c>
    </row>
    <row r="6433" spans="1:2" x14ac:dyDescent="0.25">
      <c r="A6433" s="8">
        <v>43369</v>
      </c>
      <c r="B6433" s="9">
        <v>73</v>
      </c>
    </row>
    <row r="6434" spans="1:2" x14ac:dyDescent="0.25">
      <c r="A6434" s="8">
        <v>43369.041666666664</v>
      </c>
      <c r="B6434" s="9">
        <v>73</v>
      </c>
    </row>
    <row r="6435" spans="1:2" x14ac:dyDescent="0.25">
      <c r="A6435" s="8">
        <v>43369.083333333336</v>
      </c>
      <c r="B6435" s="9">
        <v>74</v>
      </c>
    </row>
    <row r="6436" spans="1:2" x14ac:dyDescent="0.25">
      <c r="A6436" s="8">
        <v>43369.125</v>
      </c>
      <c r="B6436" s="9">
        <v>73</v>
      </c>
    </row>
    <row r="6437" spans="1:2" x14ac:dyDescent="0.25">
      <c r="A6437" s="8">
        <v>43369.166666666664</v>
      </c>
      <c r="B6437" s="9">
        <v>73</v>
      </c>
    </row>
    <row r="6438" spans="1:2" x14ac:dyDescent="0.25">
      <c r="A6438" s="8">
        <v>43369.208333333336</v>
      </c>
      <c r="B6438" s="9">
        <v>74</v>
      </c>
    </row>
    <row r="6439" spans="1:2" x14ac:dyDescent="0.25">
      <c r="A6439" s="8">
        <v>43369.25</v>
      </c>
      <c r="B6439" s="9">
        <v>73</v>
      </c>
    </row>
    <row r="6440" spans="1:2" x14ac:dyDescent="0.25">
      <c r="A6440" s="8">
        <v>43369.291666666664</v>
      </c>
      <c r="B6440" s="9">
        <v>73</v>
      </c>
    </row>
    <row r="6441" spans="1:2" x14ac:dyDescent="0.25">
      <c r="A6441" s="8">
        <v>43369.333333333336</v>
      </c>
      <c r="B6441" s="9">
        <v>74</v>
      </c>
    </row>
    <row r="6442" spans="1:2" x14ac:dyDescent="0.25">
      <c r="A6442" s="8">
        <v>43369.375</v>
      </c>
      <c r="B6442" s="9">
        <v>73</v>
      </c>
    </row>
    <row r="6443" spans="1:2" x14ac:dyDescent="0.25">
      <c r="A6443" s="8">
        <v>43369.416666666664</v>
      </c>
      <c r="B6443" s="9">
        <v>75</v>
      </c>
    </row>
    <row r="6444" spans="1:2" x14ac:dyDescent="0.25">
      <c r="A6444" s="8">
        <v>43369.458333333336</v>
      </c>
      <c r="B6444" s="9">
        <v>78</v>
      </c>
    </row>
    <row r="6445" spans="1:2" x14ac:dyDescent="0.25">
      <c r="A6445" s="8">
        <v>43369.5</v>
      </c>
      <c r="B6445" s="9">
        <v>81</v>
      </c>
    </row>
    <row r="6446" spans="1:2" x14ac:dyDescent="0.25">
      <c r="A6446" s="8">
        <v>43369.541666666664</v>
      </c>
      <c r="B6446" s="9">
        <v>82</v>
      </c>
    </row>
    <row r="6447" spans="1:2" x14ac:dyDescent="0.25">
      <c r="A6447" s="8">
        <v>43369.583333333336</v>
      </c>
      <c r="B6447" s="9">
        <v>80</v>
      </c>
    </row>
    <row r="6448" spans="1:2" x14ac:dyDescent="0.25">
      <c r="A6448" s="8">
        <v>43369.625</v>
      </c>
      <c r="B6448" s="9">
        <v>82</v>
      </c>
    </row>
    <row r="6449" spans="1:2" x14ac:dyDescent="0.25">
      <c r="A6449" s="8">
        <v>43369.666666666664</v>
      </c>
      <c r="B6449" s="9">
        <v>82</v>
      </c>
    </row>
    <row r="6450" spans="1:2" x14ac:dyDescent="0.25">
      <c r="A6450" s="8">
        <v>43369.708333333336</v>
      </c>
      <c r="B6450" s="9">
        <v>83</v>
      </c>
    </row>
    <row r="6451" spans="1:2" x14ac:dyDescent="0.25">
      <c r="A6451" s="8">
        <v>43369.75</v>
      </c>
      <c r="B6451" s="9">
        <v>79</v>
      </c>
    </row>
    <row r="6452" spans="1:2" x14ac:dyDescent="0.25">
      <c r="A6452" s="8">
        <v>43369.791666666664</v>
      </c>
      <c r="B6452" s="9">
        <v>77</v>
      </c>
    </row>
    <row r="6453" spans="1:2" x14ac:dyDescent="0.25">
      <c r="A6453" s="8">
        <v>43369.833333333336</v>
      </c>
      <c r="B6453" s="9">
        <v>75</v>
      </c>
    </row>
    <row r="6454" spans="1:2" x14ac:dyDescent="0.25">
      <c r="A6454" s="8">
        <v>43369.875</v>
      </c>
      <c r="B6454" s="9">
        <v>76</v>
      </c>
    </row>
    <row r="6455" spans="1:2" x14ac:dyDescent="0.25">
      <c r="A6455" s="8">
        <v>43369.916666666664</v>
      </c>
      <c r="B6455" s="9">
        <v>76</v>
      </c>
    </row>
    <row r="6456" spans="1:2" x14ac:dyDescent="0.25">
      <c r="A6456" s="8">
        <v>43369.958333333336</v>
      </c>
      <c r="B6456" s="9">
        <v>74</v>
      </c>
    </row>
    <row r="6457" spans="1:2" x14ac:dyDescent="0.25">
      <c r="A6457" s="8">
        <v>43370</v>
      </c>
      <c r="B6457" s="9">
        <v>74</v>
      </c>
    </row>
    <row r="6458" spans="1:2" x14ac:dyDescent="0.25">
      <c r="A6458" s="8">
        <v>43370.041666666664</v>
      </c>
      <c r="B6458" s="9">
        <v>72</v>
      </c>
    </row>
    <row r="6459" spans="1:2" x14ac:dyDescent="0.25">
      <c r="A6459" s="8">
        <v>43370.083333333336</v>
      </c>
      <c r="B6459" s="9">
        <v>70</v>
      </c>
    </row>
    <row r="6460" spans="1:2" x14ac:dyDescent="0.25">
      <c r="A6460" s="8">
        <v>43370.125</v>
      </c>
      <c r="B6460" s="9">
        <v>69</v>
      </c>
    </row>
    <row r="6461" spans="1:2" x14ac:dyDescent="0.25">
      <c r="A6461" s="8">
        <v>43370.166666666664</v>
      </c>
      <c r="B6461" s="9">
        <v>66</v>
      </c>
    </row>
    <row r="6462" spans="1:2" x14ac:dyDescent="0.25">
      <c r="A6462" s="8">
        <v>43370.208333333336</v>
      </c>
      <c r="B6462" s="9">
        <v>65</v>
      </c>
    </row>
    <row r="6463" spans="1:2" x14ac:dyDescent="0.25">
      <c r="A6463" s="8">
        <v>43370.25</v>
      </c>
      <c r="B6463" s="9">
        <v>65</v>
      </c>
    </row>
    <row r="6464" spans="1:2" x14ac:dyDescent="0.25">
      <c r="A6464" s="8">
        <v>43370.291666666664</v>
      </c>
      <c r="B6464" s="9">
        <v>63</v>
      </c>
    </row>
    <row r="6465" spans="1:2" x14ac:dyDescent="0.25">
      <c r="A6465" s="8">
        <v>43370.333333333336</v>
      </c>
      <c r="B6465" s="9">
        <v>63</v>
      </c>
    </row>
    <row r="6466" spans="1:2" x14ac:dyDescent="0.25">
      <c r="A6466" s="8">
        <v>43370.375</v>
      </c>
      <c r="B6466" s="9">
        <v>63</v>
      </c>
    </row>
    <row r="6467" spans="1:2" x14ac:dyDescent="0.25">
      <c r="A6467" s="8">
        <v>43370.416666666664</v>
      </c>
      <c r="B6467" s="9">
        <v>65</v>
      </c>
    </row>
    <row r="6468" spans="1:2" x14ac:dyDescent="0.25">
      <c r="A6468" s="8">
        <v>43370.458333333336</v>
      </c>
      <c r="B6468" s="9">
        <v>68</v>
      </c>
    </row>
    <row r="6469" spans="1:2" x14ac:dyDescent="0.25">
      <c r="A6469" s="8">
        <v>43370.5</v>
      </c>
      <c r="B6469" s="9">
        <v>70</v>
      </c>
    </row>
    <row r="6470" spans="1:2" x14ac:dyDescent="0.25">
      <c r="A6470" s="8">
        <v>43370.541666666664</v>
      </c>
      <c r="B6470" s="9">
        <v>72</v>
      </c>
    </row>
    <row r="6471" spans="1:2" x14ac:dyDescent="0.25">
      <c r="A6471" s="8">
        <v>43370.583333333336</v>
      </c>
      <c r="B6471" s="9">
        <v>72</v>
      </c>
    </row>
    <row r="6472" spans="1:2" x14ac:dyDescent="0.25">
      <c r="A6472" s="8">
        <v>43370.625</v>
      </c>
      <c r="B6472" s="9">
        <v>73</v>
      </c>
    </row>
    <row r="6473" spans="1:2" x14ac:dyDescent="0.25">
      <c r="A6473" s="8">
        <v>43370.666666666664</v>
      </c>
      <c r="B6473" s="9">
        <v>73</v>
      </c>
    </row>
    <row r="6474" spans="1:2" x14ac:dyDescent="0.25">
      <c r="A6474" s="8">
        <v>43370.708333333336</v>
      </c>
      <c r="B6474" s="9">
        <v>72</v>
      </c>
    </row>
    <row r="6475" spans="1:2" x14ac:dyDescent="0.25">
      <c r="A6475" s="8">
        <v>43370.75</v>
      </c>
      <c r="B6475" s="9">
        <v>71</v>
      </c>
    </row>
    <row r="6476" spans="1:2" x14ac:dyDescent="0.25">
      <c r="A6476" s="8">
        <v>43370.791666666664</v>
      </c>
      <c r="B6476" s="9">
        <v>70</v>
      </c>
    </row>
    <row r="6477" spans="1:2" x14ac:dyDescent="0.25">
      <c r="A6477" s="8">
        <v>43370.833333333336</v>
      </c>
      <c r="B6477" s="9">
        <v>70</v>
      </c>
    </row>
    <row r="6478" spans="1:2" x14ac:dyDescent="0.25">
      <c r="A6478" s="8">
        <v>43370.875</v>
      </c>
      <c r="B6478" s="9">
        <v>69</v>
      </c>
    </row>
    <row r="6479" spans="1:2" x14ac:dyDescent="0.25">
      <c r="A6479" s="8">
        <v>43370.916666666664</v>
      </c>
      <c r="B6479" s="9">
        <v>68</v>
      </c>
    </row>
    <row r="6480" spans="1:2" x14ac:dyDescent="0.25">
      <c r="A6480" s="8">
        <v>43370.958333333336</v>
      </c>
      <c r="B6480" s="9">
        <v>68</v>
      </c>
    </row>
    <row r="6481" spans="1:2" x14ac:dyDescent="0.25">
      <c r="A6481" s="8">
        <v>43371</v>
      </c>
      <c r="B6481" s="9">
        <v>68</v>
      </c>
    </row>
    <row r="6482" spans="1:2" x14ac:dyDescent="0.25">
      <c r="A6482" s="8">
        <v>43371.041666666664</v>
      </c>
      <c r="B6482" s="9">
        <v>65</v>
      </c>
    </row>
    <row r="6483" spans="1:2" x14ac:dyDescent="0.25">
      <c r="A6483" s="8">
        <v>43371.083333333336</v>
      </c>
      <c r="B6483" s="9">
        <v>65</v>
      </c>
    </row>
    <row r="6484" spans="1:2" x14ac:dyDescent="0.25">
      <c r="A6484" s="8">
        <v>43371.125</v>
      </c>
      <c r="B6484" s="9">
        <v>65</v>
      </c>
    </row>
    <row r="6485" spans="1:2" x14ac:dyDescent="0.25">
      <c r="A6485" s="8">
        <v>43371.166666666664</v>
      </c>
      <c r="B6485" s="9">
        <v>64</v>
      </c>
    </row>
    <row r="6486" spans="1:2" x14ac:dyDescent="0.25">
      <c r="A6486" s="8">
        <v>43371.208333333336</v>
      </c>
      <c r="B6486" s="9">
        <v>63</v>
      </c>
    </row>
    <row r="6487" spans="1:2" x14ac:dyDescent="0.25">
      <c r="A6487" s="8">
        <v>43371.25</v>
      </c>
      <c r="B6487" s="9">
        <v>64</v>
      </c>
    </row>
    <row r="6488" spans="1:2" x14ac:dyDescent="0.25">
      <c r="A6488" s="8">
        <v>43371.291666666664</v>
      </c>
      <c r="B6488" s="9">
        <v>63</v>
      </c>
    </row>
    <row r="6489" spans="1:2" x14ac:dyDescent="0.25">
      <c r="A6489" s="8">
        <v>43371.333333333336</v>
      </c>
      <c r="B6489" s="9">
        <v>60</v>
      </c>
    </row>
    <row r="6490" spans="1:2" x14ac:dyDescent="0.25">
      <c r="A6490" s="8">
        <v>43371.375</v>
      </c>
      <c r="B6490" s="9">
        <v>60</v>
      </c>
    </row>
    <row r="6491" spans="1:2" x14ac:dyDescent="0.25">
      <c r="A6491" s="8">
        <v>43371.416666666664</v>
      </c>
      <c r="B6491" s="9">
        <v>59</v>
      </c>
    </row>
    <row r="6492" spans="1:2" x14ac:dyDescent="0.25">
      <c r="A6492" s="8">
        <v>43371.458333333336</v>
      </c>
      <c r="B6492" s="9">
        <v>58</v>
      </c>
    </row>
    <row r="6493" spans="1:2" x14ac:dyDescent="0.25">
      <c r="A6493" s="8">
        <v>43371.5</v>
      </c>
      <c r="B6493" s="9">
        <v>61</v>
      </c>
    </row>
    <row r="6494" spans="1:2" x14ac:dyDescent="0.25">
      <c r="A6494" s="8">
        <v>43371.541666666664</v>
      </c>
      <c r="B6494" s="9">
        <v>57</v>
      </c>
    </row>
    <row r="6495" spans="1:2" x14ac:dyDescent="0.25">
      <c r="A6495" s="8">
        <v>43371.583333333336</v>
      </c>
      <c r="B6495" s="9">
        <v>59</v>
      </c>
    </row>
    <row r="6496" spans="1:2" x14ac:dyDescent="0.25">
      <c r="A6496" s="8">
        <v>43371.625</v>
      </c>
      <c r="B6496" s="9">
        <v>63</v>
      </c>
    </row>
    <row r="6497" spans="1:2" x14ac:dyDescent="0.25">
      <c r="A6497" s="8">
        <v>43371.666666666664</v>
      </c>
      <c r="B6497" s="9">
        <v>63</v>
      </c>
    </row>
    <row r="6498" spans="1:2" x14ac:dyDescent="0.25">
      <c r="A6498" s="8">
        <v>43371.708333333336</v>
      </c>
      <c r="B6498" s="9">
        <v>64</v>
      </c>
    </row>
    <row r="6499" spans="1:2" x14ac:dyDescent="0.25">
      <c r="A6499" s="8">
        <v>43371.75</v>
      </c>
      <c r="B6499" s="9">
        <v>64</v>
      </c>
    </row>
    <row r="6500" spans="1:2" x14ac:dyDescent="0.25">
      <c r="A6500" s="8">
        <v>43371.791666666664</v>
      </c>
      <c r="B6500" s="9">
        <v>64</v>
      </c>
    </row>
    <row r="6501" spans="1:2" x14ac:dyDescent="0.25">
      <c r="A6501" s="8">
        <v>43371.833333333336</v>
      </c>
      <c r="B6501" s="9">
        <v>64</v>
      </c>
    </row>
    <row r="6502" spans="1:2" x14ac:dyDescent="0.25">
      <c r="A6502" s="8">
        <v>43371.875</v>
      </c>
      <c r="B6502" s="9">
        <v>63</v>
      </c>
    </row>
    <row r="6503" spans="1:2" x14ac:dyDescent="0.25">
      <c r="A6503" s="8">
        <v>43371.916666666664</v>
      </c>
      <c r="B6503" s="9">
        <v>63</v>
      </c>
    </row>
    <row r="6504" spans="1:2" x14ac:dyDescent="0.25">
      <c r="A6504" s="8">
        <v>43371.958333333336</v>
      </c>
      <c r="B6504" s="9">
        <v>62</v>
      </c>
    </row>
    <row r="6505" spans="1:2" x14ac:dyDescent="0.25">
      <c r="A6505" s="8">
        <v>43372</v>
      </c>
      <c r="B6505" s="9">
        <v>63</v>
      </c>
    </row>
    <row r="6506" spans="1:2" x14ac:dyDescent="0.25">
      <c r="A6506" s="8">
        <v>43372.041666666664</v>
      </c>
      <c r="B6506" s="9">
        <v>63</v>
      </c>
    </row>
    <row r="6507" spans="1:2" x14ac:dyDescent="0.25">
      <c r="A6507" s="8">
        <v>43372.083333333336</v>
      </c>
      <c r="B6507" s="9">
        <v>62</v>
      </c>
    </row>
    <row r="6508" spans="1:2" x14ac:dyDescent="0.25">
      <c r="A6508" s="8">
        <v>43372.125</v>
      </c>
      <c r="B6508" s="9">
        <v>61</v>
      </c>
    </row>
    <row r="6509" spans="1:2" x14ac:dyDescent="0.25">
      <c r="A6509" s="8">
        <v>43372.166666666664</v>
      </c>
      <c r="B6509" s="9">
        <v>61</v>
      </c>
    </row>
    <row r="6510" spans="1:2" x14ac:dyDescent="0.25">
      <c r="A6510" s="8">
        <v>43372.208333333336</v>
      </c>
      <c r="B6510" s="9">
        <v>60</v>
      </c>
    </row>
    <row r="6511" spans="1:2" x14ac:dyDescent="0.25">
      <c r="A6511" s="8">
        <v>43372.25</v>
      </c>
      <c r="B6511" s="9">
        <v>61</v>
      </c>
    </row>
    <row r="6512" spans="1:2" x14ac:dyDescent="0.25">
      <c r="A6512" s="8">
        <v>43372.291666666664</v>
      </c>
      <c r="B6512" s="9">
        <v>61</v>
      </c>
    </row>
    <row r="6513" spans="1:2" x14ac:dyDescent="0.25">
      <c r="A6513" s="8">
        <v>43372.333333333336</v>
      </c>
      <c r="B6513" s="9">
        <v>62</v>
      </c>
    </row>
    <row r="6514" spans="1:2" x14ac:dyDescent="0.25">
      <c r="A6514" s="8">
        <v>43372.375</v>
      </c>
      <c r="B6514" s="9">
        <v>64</v>
      </c>
    </row>
    <row r="6515" spans="1:2" x14ac:dyDescent="0.25">
      <c r="A6515" s="8">
        <v>43372.416666666664</v>
      </c>
      <c r="B6515" s="9">
        <v>66</v>
      </c>
    </row>
    <row r="6516" spans="1:2" x14ac:dyDescent="0.25">
      <c r="A6516" s="8">
        <v>43372.458333333336</v>
      </c>
      <c r="B6516" s="9">
        <v>68</v>
      </c>
    </row>
    <row r="6517" spans="1:2" x14ac:dyDescent="0.25">
      <c r="A6517" s="8">
        <v>43372.5</v>
      </c>
      <c r="B6517" s="9">
        <v>70</v>
      </c>
    </row>
    <row r="6518" spans="1:2" x14ac:dyDescent="0.25">
      <c r="A6518" s="8">
        <v>43372.541666666664</v>
      </c>
      <c r="B6518" s="9">
        <v>72</v>
      </c>
    </row>
    <row r="6519" spans="1:2" x14ac:dyDescent="0.25">
      <c r="A6519" s="8">
        <v>43372.583333333336</v>
      </c>
      <c r="B6519" s="9">
        <v>74</v>
      </c>
    </row>
    <row r="6520" spans="1:2" x14ac:dyDescent="0.25">
      <c r="A6520" s="8">
        <v>43372.625</v>
      </c>
      <c r="B6520" s="9">
        <v>75</v>
      </c>
    </row>
    <row r="6521" spans="1:2" x14ac:dyDescent="0.25">
      <c r="A6521" s="8">
        <v>43372.666666666664</v>
      </c>
      <c r="B6521" s="9">
        <v>73</v>
      </c>
    </row>
    <row r="6522" spans="1:2" x14ac:dyDescent="0.25">
      <c r="A6522" s="8">
        <v>43372.708333333336</v>
      </c>
      <c r="B6522" s="9">
        <v>75</v>
      </c>
    </row>
    <row r="6523" spans="1:2" x14ac:dyDescent="0.25">
      <c r="A6523" s="8">
        <v>43372.75</v>
      </c>
      <c r="B6523" s="9">
        <v>72</v>
      </c>
    </row>
    <row r="6524" spans="1:2" x14ac:dyDescent="0.25">
      <c r="A6524" s="8">
        <v>43372.791666666664</v>
      </c>
      <c r="B6524" s="9">
        <v>70</v>
      </c>
    </row>
    <row r="6525" spans="1:2" x14ac:dyDescent="0.25">
      <c r="A6525" s="8">
        <v>43372.833333333336</v>
      </c>
      <c r="B6525" s="9">
        <v>68</v>
      </c>
    </row>
    <row r="6526" spans="1:2" x14ac:dyDescent="0.25">
      <c r="A6526" s="8">
        <v>43372.875</v>
      </c>
      <c r="B6526" s="9">
        <v>68</v>
      </c>
    </row>
    <row r="6527" spans="1:2" x14ac:dyDescent="0.25">
      <c r="A6527" s="8">
        <v>43372.916666666664</v>
      </c>
      <c r="B6527" s="9">
        <v>66</v>
      </c>
    </row>
    <row r="6528" spans="1:2" x14ac:dyDescent="0.25">
      <c r="A6528" s="8">
        <v>43372.958333333336</v>
      </c>
      <c r="B6528" s="9">
        <v>66</v>
      </c>
    </row>
    <row r="6529" spans="1:2" x14ac:dyDescent="0.25">
      <c r="A6529" s="8">
        <v>43373</v>
      </c>
      <c r="B6529" s="9">
        <v>64</v>
      </c>
    </row>
    <row r="6530" spans="1:2" x14ac:dyDescent="0.25">
      <c r="A6530" s="8">
        <v>43373.041666666664</v>
      </c>
      <c r="B6530" s="9">
        <v>64</v>
      </c>
    </row>
    <row r="6531" spans="1:2" x14ac:dyDescent="0.25">
      <c r="A6531" s="8">
        <v>43373.083333333336</v>
      </c>
      <c r="B6531" s="9">
        <v>63</v>
      </c>
    </row>
    <row r="6532" spans="1:2" x14ac:dyDescent="0.25">
      <c r="A6532" s="8">
        <v>43373.125</v>
      </c>
      <c r="B6532" s="9">
        <v>63</v>
      </c>
    </row>
    <row r="6533" spans="1:2" x14ac:dyDescent="0.25">
      <c r="A6533" s="8">
        <v>43373.166666666664</v>
      </c>
      <c r="B6533" s="9">
        <v>61</v>
      </c>
    </row>
    <row r="6534" spans="1:2" x14ac:dyDescent="0.25">
      <c r="A6534" s="8">
        <v>43373.208333333336</v>
      </c>
      <c r="B6534" s="9">
        <v>60</v>
      </c>
    </row>
    <row r="6535" spans="1:2" x14ac:dyDescent="0.25">
      <c r="A6535" s="8">
        <v>43373.25</v>
      </c>
      <c r="B6535" s="9">
        <v>57</v>
      </c>
    </row>
    <row r="6536" spans="1:2" x14ac:dyDescent="0.25">
      <c r="A6536" s="8">
        <v>43373.291666666664</v>
      </c>
      <c r="B6536" s="9">
        <v>57</v>
      </c>
    </row>
    <row r="6537" spans="1:2" x14ac:dyDescent="0.25">
      <c r="A6537" s="8">
        <v>43373.333333333336</v>
      </c>
      <c r="B6537" s="9">
        <v>59</v>
      </c>
    </row>
    <row r="6538" spans="1:2" x14ac:dyDescent="0.25">
      <c r="A6538" s="8">
        <v>43373.375</v>
      </c>
      <c r="B6538" s="9">
        <v>61</v>
      </c>
    </row>
    <row r="6539" spans="1:2" x14ac:dyDescent="0.25">
      <c r="A6539" s="8">
        <v>43373.416666666664</v>
      </c>
      <c r="B6539" s="9">
        <v>64</v>
      </c>
    </row>
    <row r="6540" spans="1:2" x14ac:dyDescent="0.25">
      <c r="A6540" s="8">
        <v>43373.458333333336</v>
      </c>
      <c r="B6540" s="9">
        <v>65</v>
      </c>
    </row>
    <row r="6541" spans="1:2" x14ac:dyDescent="0.25">
      <c r="A6541" s="8">
        <v>43373.5</v>
      </c>
      <c r="B6541" s="9">
        <v>66</v>
      </c>
    </row>
    <row r="6542" spans="1:2" x14ac:dyDescent="0.25">
      <c r="A6542" s="8">
        <v>43373.541666666664</v>
      </c>
      <c r="B6542" s="9">
        <v>70</v>
      </c>
    </row>
    <row r="6543" spans="1:2" x14ac:dyDescent="0.25">
      <c r="A6543" s="8">
        <v>43373.583333333336</v>
      </c>
      <c r="B6543" s="9">
        <v>70</v>
      </c>
    </row>
    <row r="6544" spans="1:2" x14ac:dyDescent="0.25">
      <c r="A6544" s="8">
        <v>43373.625</v>
      </c>
      <c r="B6544" s="9">
        <v>72</v>
      </c>
    </row>
    <row r="6545" spans="1:2" x14ac:dyDescent="0.25">
      <c r="A6545" s="8">
        <v>43373.666666666664</v>
      </c>
      <c r="B6545" s="9">
        <v>72</v>
      </c>
    </row>
    <row r="6546" spans="1:2" x14ac:dyDescent="0.25">
      <c r="A6546" s="8">
        <v>43373.708333333336</v>
      </c>
      <c r="B6546" s="9">
        <v>70</v>
      </c>
    </row>
    <row r="6547" spans="1:2" x14ac:dyDescent="0.25">
      <c r="A6547" s="8">
        <v>43373.75</v>
      </c>
      <c r="B6547" s="9">
        <v>68</v>
      </c>
    </row>
    <row r="6548" spans="1:2" x14ac:dyDescent="0.25">
      <c r="A6548" s="8">
        <v>43373.791666666664</v>
      </c>
      <c r="B6548" s="9">
        <v>66</v>
      </c>
    </row>
    <row r="6549" spans="1:2" x14ac:dyDescent="0.25">
      <c r="A6549" s="8">
        <v>43373.833333333336</v>
      </c>
      <c r="B6549" s="9">
        <v>67</v>
      </c>
    </row>
    <row r="6550" spans="1:2" x14ac:dyDescent="0.25">
      <c r="A6550" s="8">
        <v>43373.875</v>
      </c>
      <c r="B6550" s="9">
        <v>66</v>
      </c>
    </row>
    <row r="6551" spans="1:2" x14ac:dyDescent="0.25">
      <c r="A6551" s="8">
        <v>43373.916666666664</v>
      </c>
      <c r="B6551" s="9">
        <v>66</v>
      </c>
    </row>
    <row r="6552" spans="1:2" x14ac:dyDescent="0.25">
      <c r="A6552" s="8">
        <v>43373.958333333336</v>
      </c>
      <c r="B6552" s="9">
        <v>68</v>
      </c>
    </row>
    <row r="6553" spans="1:2" x14ac:dyDescent="0.25">
      <c r="A6553" s="8">
        <v>43374</v>
      </c>
      <c r="B6553" s="9">
        <v>66</v>
      </c>
    </row>
    <row r="6554" spans="1:2" x14ac:dyDescent="0.25">
      <c r="A6554" s="8">
        <v>43374.041666666664</v>
      </c>
      <c r="B6554" s="9">
        <v>67</v>
      </c>
    </row>
    <row r="6555" spans="1:2" x14ac:dyDescent="0.25">
      <c r="A6555" s="8">
        <v>43374.083333333336</v>
      </c>
      <c r="B6555" s="9">
        <v>67</v>
      </c>
    </row>
    <row r="6556" spans="1:2" x14ac:dyDescent="0.25">
      <c r="A6556" s="8">
        <v>43374.125</v>
      </c>
      <c r="B6556" s="9">
        <v>66</v>
      </c>
    </row>
    <row r="6557" spans="1:2" x14ac:dyDescent="0.25">
      <c r="A6557" s="8">
        <v>43374.166666666664</v>
      </c>
      <c r="B6557" s="9">
        <v>64</v>
      </c>
    </row>
    <row r="6558" spans="1:2" x14ac:dyDescent="0.25">
      <c r="A6558" s="8">
        <v>43374.208333333336</v>
      </c>
      <c r="B6558" s="9">
        <v>65</v>
      </c>
    </row>
    <row r="6559" spans="1:2" x14ac:dyDescent="0.25">
      <c r="A6559" s="8">
        <v>43374.25</v>
      </c>
      <c r="B6559" s="9">
        <v>66</v>
      </c>
    </row>
    <row r="6560" spans="1:2" x14ac:dyDescent="0.25">
      <c r="A6560" s="8">
        <v>43374.291666666664</v>
      </c>
      <c r="B6560" s="9">
        <v>66</v>
      </c>
    </row>
    <row r="6561" spans="1:2" x14ac:dyDescent="0.25">
      <c r="A6561" s="8">
        <v>43374.333333333336</v>
      </c>
      <c r="B6561" s="9">
        <v>68</v>
      </c>
    </row>
    <row r="6562" spans="1:2" x14ac:dyDescent="0.25">
      <c r="A6562" s="8">
        <v>43374.375</v>
      </c>
      <c r="B6562" s="9">
        <v>70</v>
      </c>
    </row>
    <row r="6563" spans="1:2" x14ac:dyDescent="0.25">
      <c r="A6563" s="8">
        <v>43374.416666666664</v>
      </c>
      <c r="B6563" s="9">
        <v>70</v>
      </c>
    </row>
    <row r="6564" spans="1:2" x14ac:dyDescent="0.25">
      <c r="A6564" s="8">
        <v>43374.458333333336</v>
      </c>
      <c r="B6564" s="9">
        <v>73</v>
      </c>
    </row>
    <row r="6565" spans="1:2" x14ac:dyDescent="0.25">
      <c r="A6565" s="8">
        <v>43374.5</v>
      </c>
      <c r="B6565" s="9">
        <v>75</v>
      </c>
    </row>
    <row r="6566" spans="1:2" x14ac:dyDescent="0.25">
      <c r="A6566" s="8">
        <v>43374.541666666664</v>
      </c>
      <c r="B6566" s="9">
        <v>75</v>
      </c>
    </row>
    <row r="6567" spans="1:2" x14ac:dyDescent="0.25">
      <c r="A6567" s="8">
        <v>43374.583333333336</v>
      </c>
      <c r="B6567" s="9">
        <v>76</v>
      </c>
    </row>
    <row r="6568" spans="1:2" x14ac:dyDescent="0.25">
      <c r="A6568" s="8">
        <v>43374.625</v>
      </c>
      <c r="B6568" s="9">
        <v>75</v>
      </c>
    </row>
    <row r="6569" spans="1:2" x14ac:dyDescent="0.25">
      <c r="A6569" s="8">
        <v>43374.666666666664</v>
      </c>
      <c r="B6569" s="9">
        <v>75</v>
      </c>
    </row>
    <row r="6570" spans="1:2" x14ac:dyDescent="0.25">
      <c r="A6570" s="8">
        <v>43374.708333333336</v>
      </c>
      <c r="B6570" s="9">
        <v>78</v>
      </c>
    </row>
    <row r="6571" spans="1:2" x14ac:dyDescent="0.25">
      <c r="A6571" s="8">
        <v>43374.75</v>
      </c>
      <c r="B6571" s="9">
        <v>75</v>
      </c>
    </row>
    <row r="6572" spans="1:2" x14ac:dyDescent="0.25">
      <c r="A6572" s="8">
        <v>43374.791666666664</v>
      </c>
      <c r="B6572" s="9">
        <v>73</v>
      </c>
    </row>
    <row r="6573" spans="1:2" x14ac:dyDescent="0.25">
      <c r="A6573" s="8">
        <v>43374.833333333336</v>
      </c>
      <c r="B6573" s="9">
        <v>72</v>
      </c>
    </row>
    <row r="6574" spans="1:2" x14ac:dyDescent="0.25">
      <c r="A6574" s="8">
        <v>43374.875</v>
      </c>
      <c r="B6574" s="9">
        <v>73</v>
      </c>
    </row>
    <row r="6575" spans="1:2" x14ac:dyDescent="0.25">
      <c r="A6575" s="8">
        <v>43374.916666666664</v>
      </c>
      <c r="B6575" s="9">
        <v>73</v>
      </c>
    </row>
    <row r="6576" spans="1:2" x14ac:dyDescent="0.25">
      <c r="A6576" s="8">
        <v>43374.958333333336</v>
      </c>
      <c r="B6576" s="9">
        <v>72.5</v>
      </c>
    </row>
    <row r="6577" spans="1:2" x14ac:dyDescent="0.25">
      <c r="A6577" s="8">
        <v>43375</v>
      </c>
      <c r="B6577" s="9">
        <v>72</v>
      </c>
    </row>
    <row r="6578" spans="1:2" x14ac:dyDescent="0.25">
      <c r="A6578" s="8">
        <v>43375.041666666664</v>
      </c>
      <c r="B6578" s="9">
        <v>71</v>
      </c>
    </row>
    <row r="6579" spans="1:2" x14ac:dyDescent="0.25">
      <c r="A6579" s="8">
        <v>43375.083333333336</v>
      </c>
      <c r="B6579" s="9">
        <v>71</v>
      </c>
    </row>
    <row r="6580" spans="1:2" x14ac:dyDescent="0.25">
      <c r="A6580" s="8">
        <v>43375.125</v>
      </c>
      <c r="B6580" s="9">
        <v>68</v>
      </c>
    </row>
    <row r="6581" spans="1:2" x14ac:dyDescent="0.25">
      <c r="A6581" s="8">
        <v>43375.166666666664</v>
      </c>
      <c r="B6581" s="9">
        <v>66</v>
      </c>
    </row>
    <row r="6582" spans="1:2" x14ac:dyDescent="0.25">
      <c r="A6582" s="8">
        <v>43375.208333333336</v>
      </c>
      <c r="B6582" s="9">
        <v>67</v>
      </c>
    </row>
    <row r="6583" spans="1:2" x14ac:dyDescent="0.25">
      <c r="A6583" s="8">
        <v>43375.25</v>
      </c>
      <c r="B6583" s="9">
        <v>66</v>
      </c>
    </row>
    <row r="6584" spans="1:2" x14ac:dyDescent="0.25">
      <c r="A6584" s="8">
        <v>43375.291666666664</v>
      </c>
      <c r="B6584" s="9">
        <v>66</v>
      </c>
    </row>
    <row r="6585" spans="1:2" x14ac:dyDescent="0.25">
      <c r="A6585" s="8">
        <v>43375.333333333336</v>
      </c>
      <c r="B6585" s="9">
        <v>68</v>
      </c>
    </row>
    <row r="6586" spans="1:2" x14ac:dyDescent="0.25">
      <c r="A6586" s="8">
        <v>43375.375</v>
      </c>
      <c r="B6586" s="9">
        <v>72</v>
      </c>
    </row>
    <row r="6587" spans="1:2" x14ac:dyDescent="0.25">
      <c r="A6587" s="8">
        <v>43375.416666666664</v>
      </c>
      <c r="B6587" s="9">
        <v>75</v>
      </c>
    </row>
    <row r="6588" spans="1:2" x14ac:dyDescent="0.25">
      <c r="A6588" s="8">
        <v>43375.458333333336</v>
      </c>
      <c r="B6588" s="9">
        <v>76</v>
      </c>
    </row>
    <row r="6589" spans="1:2" x14ac:dyDescent="0.25">
      <c r="A6589" s="8">
        <v>43375.5</v>
      </c>
      <c r="B6589" s="9">
        <v>77</v>
      </c>
    </row>
    <row r="6590" spans="1:2" x14ac:dyDescent="0.25">
      <c r="A6590" s="8">
        <v>43375.541666666664</v>
      </c>
      <c r="B6590" s="9">
        <v>77</v>
      </c>
    </row>
    <row r="6591" spans="1:2" x14ac:dyDescent="0.25">
      <c r="A6591" s="8">
        <v>43375.583333333336</v>
      </c>
      <c r="B6591" s="9">
        <v>78</v>
      </c>
    </row>
    <row r="6592" spans="1:2" x14ac:dyDescent="0.25">
      <c r="A6592" s="8">
        <v>43375.625</v>
      </c>
      <c r="B6592" s="9">
        <v>79</v>
      </c>
    </row>
    <row r="6593" spans="1:2" x14ac:dyDescent="0.25">
      <c r="A6593" s="8">
        <v>43375.666666666664</v>
      </c>
      <c r="B6593" s="9">
        <v>77</v>
      </c>
    </row>
    <row r="6594" spans="1:2" x14ac:dyDescent="0.25">
      <c r="A6594" s="8">
        <v>43375.708333333336</v>
      </c>
      <c r="B6594" s="9">
        <v>77</v>
      </c>
    </row>
    <row r="6595" spans="1:2" x14ac:dyDescent="0.25">
      <c r="A6595" s="8">
        <v>43375.75</v>
      </c>
      <c r="B6595" s="9">
        <v>77</v>
      </c>
    </row>
    <row r="6596" spans="1:2" x14ac:dyDescent="0.25">
      <c r="A6596" s="8">
        <v>43375.791666666664</v>
      </c>
      <c r="B6596" s="9">
        <v>75</v>
      </c>
    </row>
    <row r="6597" spans="1:2" x14ac:dyDescent="0.25">
      <c r="A6597" s="8">
        <v>43375.833333333336</v>
      </c>
      <c r="B6597" s="9">
        <v>76</v>
      </c>
    </row>
    <row r="6598" spans="1:2" x14ac:dyDescent="0.25">
      <c r="A6598" s="8">
        <v>43375.875</v>
      </c>
      <c r="B6598" s="9">
        <v>75</v>
      </c>
    </row>
    <row r="6599" spans="1:2" x14ac:dyDescent="0.25">
      <c r="A6599" s="8">
        <v>43375.916666666664</v>
      </c>
      <c r="B6599" s="9">
        <v>75</v>
      </c>
    </row>
    <row r="6600" spans="1:2" x14ac:dyDescent="0.25">
      <c r="A6600" s="8">
        <v>43375.958333333336</v>
      </c>
      <c r="B6600" s="9">
        <v>68</v>
      </c>
    </row>
    <row r="6601" spans="1:2" x14ac:dyDescent="0.25">
      <c r="A6601" s="8">
        <v>43376</v>
      </c>
      <c r="B6601" s="9">
        <v>68</v>
      </c>
    </row>
    <row r="6602" spans="1:2" x14ac:dyDescent="0.25">
      <c r="A6602" s="8">
        <v>43376.041666666664</v>
      </c>
      <c r="B6602" s="9">
        <v>67</v>
      </c>
    </row>
    <row r="6603" spans="1:2" x14ac:dyDescent="0.25">
      <c r="A6603" s="8">
        <v>43376.083333333336</v>
      </c>
      <c r="B6603" s="9">
        <v>67</v>
      </c>
    </row>
    <row r="6604" spans="1:2" x14ac:dyDescent="0.25">
      <c r="A6604" s="8">
        <v>43376.125</v>
      </c>
      <c r="B6604" s="9">
        <v>68</v>
      </c>
    </row>
    <row r="6605" spans="1:2" x14ac:dyDescent="0.25">
      <c r="A6605" s="8">
        <v>43376.166666666664</v>
      </c>
      <c r="B6605" s="9">
        <v>66</v>
      </c>
    </row>
    <row r="6606" spans="1:2" x14ac:dyDescent="0.25">
      <c r="A6606" s="8">
        <v>43376.208333333336</v>
      </c>
      <c r="B6606" s="9">
        <v>67</v>
      </c>
    </row>
    <row r="6607" spans="1:2" x14ac:dyDescent="0.25">
      <c r="A6607" s="8">
        <v>43376.25</v>
      </c>
      <c r="B6607" s="9">
        <v>66</v>
      </c>
    </row>
    <row r="6608" spans="1:2" x14ac:dyDescent="0.25">
      <c r="A6608" s="8">
        <v>43376.291666666664</v>
      </c>
      <c r="B6608" s="9">
        <v>66</v>
      </c>
    </row>
    <row r="6609" spans="1:2" x14ac:dyDescent="0.25">
      <c r="A6609" s="8">
        <v>43376.333333333336</v>
      </c>
      <c r="B6609" s="9">
        <v>69</v>
      </c>
    </row>
    <row r="6610" spans="1:2" x14ac:dyDescent="0.25">
      <c r="A6610" s="8">
        <v>43376.375</v>
      </c>
      <c r="B6610" s="9">
        <v>70</v>
      </c>
    </row>
    <row r="6611" spans="1:2" x14ac:dyDescent="0.25">
      <c r="A6611" s="8">
        <v>43376.416666666664</v>
      </c>
      <c r="B6611" s="9">
        <v>72</v>
      </c>
    </row>
    <row r="6612" spans="1:2" x14ac:dyDescent="0.25">
      <c r="A6612" s="8">
        <v>43376.458333333336</v>
      </c>
      <c r="B6612" s="9">
        <v>72</v>
      </c>
    </row>
    <row r="6613" spans="1:2" x14ac:dyDescent="0.25">
      <c r="A6613" s="8">
        <v>43376.5</v>
      </c>
      <c r="B6613" s="9">
        <v>73</v>
      </c>
    </row>
    <row r="6614" spans="1:2" x14ac:dyDescent="0.25">
      <c r="A6614" s="8">
        <v>43376.541666666664</v>
      </c>
      <c r="B6614" s="9">
        <v>73</v>
      </c>
    </row>
    <row r="6615" spans="1:2" x14ac:dyDescent="0.25">
      <c r="A6615" s="8">
        <v>43376.583333333336</v>
      </c>
      <c r="B6615" s="9">
        <v>74</v>
      </c>
    </row>
    <row r="6616" spans="1:2" x14ac:dyDescent="0.25">
      <c r="A6616" s="8">
        <v>43376.625</v>
      </c>
      <c r="B6616" s="9">
        <v>77</v>
      </c>
    </row>
    <row r="6617" spans="1:2" x14ac:dyDescent="0.25">
      <c r="A6617" s="8">
        <v>43376.666666666664</v>
      </c>
      <c r="B6617" s="9">
        <v>75</v>
      </c>
    </row>
    <row r="6618" spans="1:2" x14ac:dyDescent="0.25">
      <c r="A6618" s="8">
        <v>43376.708333333336</v>
      </c>
      <c r="B6618" s="9">
        <v>75</v>
      </c>
    </row>
    <row r="6619" spans="1:2" x14ac:dyDescent="0.25">
      <c r="A6619" s="8">
        <v>43376.75</v>
      </c>
      <c r="B6619" s="9">
        <v>75</v>
      </c>
    </row>
    <row r="6620" spans="1:2" x14ac:dyDescent="0.25">
      <c r="A6620" s="8">
        <v>43376.791666666664</v>
      </c>
      <c r="B6620" s="9">
        <v>73</v>
      </c>
    </row>
    <row r="6621" spans="1:2" x14ac:dyDescent="0.25">
      <c r="A6621" s="8">
        <v>43376.833333333336</v>
      </c>
      <c r="B6621" s="9">
        <v>71</v>
      </c>
    </row>
    <row r="6622" spans="1:2" x14ac:dyDescent="0.25">
      <c r="A6622" s="8">
        <v>43376.875</v>
      </c>
      <c r="B6622" s="9">
        <v>70</v>
      </c>
    </row>
    <row r="6623" spans="1:2" x14ac:dyDescent="0.25">
      <c r="A6623" s="8">
        <v>43376.916666666664</v>
      </c>
      <c r="B6623" s="9">
        <v>70</v>
      </c>
    </row>
    <row r="6624" spans="1:2" x14ac:dyDescent="0.25">
      <c r="A6624" s="8">
        <v>43376.958333333336</v>
      </c>
      <c r="B6624" s="9">
        <v>68</v>
      </c>
    </row>
    <row r="6625" spans="1:2" x14ac:dyDescent="0.25">
      <c r="A6625" s="8">
        <v>43377</v>
      </c>
      <c r="B6625" s="9">
        <v>66</v>
      </c>
    </row>
    <row r="6626" spans="1:2" x14ac:dyDescent="0.25">
      <c r="A6626" s="8">
        <v>43377.041666666664</v>
      </c>
      <c r="B6626" s="9">
        <v>66</v>
      </c>
    </row>
    <row r="6627" spans="1:2" x14ac:dyDescent="0.25">
      <c r="A6627" s="8">
        <v>43377.083333333336</v>
      </c>
      <c r="B6627" s="9">
        <v>66</v>
      </c>
    </row>
    <row r="6628" spans="1:2" x14ac:dyDescent="0.25">
      <c r="A6628" s="8">
        <v>43377.125</v>
      </c>
      <c r="B6628" s="9">
        <v>64</v>
      </c>
    </row>
    <row r="6629" spans="1:2" x14ac:dyDescent="0.25">
      <c r="A6629" s="8">
        <v>43377.166666666664</v>
      </c>
      <c r="B6629" s="9">
        <v>64</v>
      </c>
    </row>
    <row r="6630" spans="1:2" x14ac:dyDescent="0.25">
      <c r="A6630" s="8">
        <v>43377.208333333336</v>
      </c>
      <c r="B6630" s="9">
        <v>65</v>
      </c>
    </row>
    <row r="6631" spans="1:2" x14ac:dyDescent="0.25">
      <c r="A6631" s="8">
        <v>43377.25</v>
      </c>
      <c r="B6631" s="9">
        <v>64</v>
      </c>
    </row>
    <row r="6632" spans="1:2" x14ac:dyDescent="0.25">
      <c r="A6632" s="8">
        <v>43377.291666666664</v>
      </c>
      <c r="B6632" s="9">
        <v>64</v>
      </c>
    </row>
    <row r="6633" spans="1:2" x14ac:dyDescent="0.25">
      <c r="A6633" s="8">
        <v>43377.333333333336</v>
      </c>
      <c r="B6633" s="9">
        <v>66</v>
      </c>
    </row>
    <row r="6634" spans="1:2" x14ac:dyDescent="0.25">
      <c r="A6634" s="8">
        <v>43377.375</v>
      </c>
      <c r="B6634" s="9">
        <v>68</v>
      </c>
    </row>
    <row r="6635" spans="1:2" x14ac:dyDescent="0.25">
      <c r="A6635" s="8">
        <v>43377.416666666664</v>
      </c>
      <c r="B6635" s="9">
        <v>72</v>
      </c>
    </row>
    <row r="6636" spans="1:2" x14ac:dyDescent="0.25">
      <c r="A6636" s="8">
        <v>43377.458333333336</v>
      </c>
      <c r="B6636" s="9">
        <v>73</v>
      </c>
    </row>
    <row r="6637" spans="1:2" x14ac:dyDescent="0.25">
      <c r="A6637" s="8">
        <v>43377.5</v>
      </c>
      <c r="B6637" s="9">
        <v>77</v>
      </c>
    </row>
    <row r="6638" spans="1:2" x14ac:dyDescent="0.25">
      <c r="A6638" s="8">
        <v>43377.541666666664</v>
      </c>
      <c r="B6638" s="9">
        <v>79</v>
      </c>
    </row>
    <row r="6639" spans="1:2" x14ac:dyDescent="0.25">
      <c r="A6639" s="8">
        <v>43377.583333333336</v>
      </c>
      <c r="B6639" s="9">
        <v>77</v>
      </c>
    </row>
    <row r="6640" spans="1:2" x14ac:dyDescent="0.25">
      <c r="A6640" s="8">
        <v>43377.625</v>
      </c>
      <c r="B6640" s="9">
        <v>75</v>
      </c>
    </row>
    <row r="6641" spans="1:2" x14ac:dyDescent="0.25">
      <c r="A6641" s="8">
        <v>43377.666666666664</v>
      </c>
      <c r="B6641" s="9">
        <v>75</v>
      </c>
    </row>
    <row r="6642" spans="1:2" x14ac:dyDescent="0.25">
      <c r="A6642" s="8">
        <v>43377.708333333336</v>
      </c>
      <c r="B6642" s="9">
        <v>76</v>
      </c>
    </row>
    <row r="6643" spans="1:2" x14ac:dyDescent="0.25">
      <c r="A6643" s="8">
        <v>43377.75</v>
      </c>
      <c r="B6643" s="9">
        <v>75</v>
      </c>
    </row>
    <row r="6644" spans="1:2" x14ac:dyDescent="0.25">
      <c r="A6644" s="8">
        <v>43377.791666666664</v>
      </c>
      <c r="B6644" s="9">
        <v>75</v>
      </c>
    </row>
    <row r="6645" spans="1:2" x14ac:dyDescent="0.25">
      <c r="A6645" s="8">
        <v>43377.833333333336</v>
      </c>
      <c r="B6645" s="9">
        <v>76</v>
      </c>
    </row>
    <row r="6646" spans="1:2" x14ac:dyDescent="0.25">
      <c r="A6646" s="8">
        <v>43377.875</v>
      </c>
      <c r="B6646" s="9">
        <v>76</v>
      </c>
    </row>
    <row r="6647" spans="1:2" x14ac:dyDescent="0.25">
      <c r="A6647" s="8">
        <v>43377.916666666664</v>
      </c>
      <c r="B6647" s="9">
        <v>76</v>
      </c>
    </row>
    <row r="6648" spans="1:2" x14ac:dyDescent="0.25">
      <c r="A6648" s="8">
        <v>43377.958333333336</v>
      </c>
      <c r="B6648" s="9">
        <v>74</v>
      </c>
    </row>
    <row r="6649" spans="1:2" x14ac:dyDescent="0.25">
      <c r="A6649" s="8">
        <v>43378</v>
      </c>
      <c r="B6649" s="9">
        <v>74</v>
      </c>
    </row>
    <row r="6650" spans="1:2" x14ac:dyDescent="0.25">
      <c r="A6650" s="8">
        <v>43378.041666666664</v>
      </c>
      <c r="B6650" s="9">
        <v>73</v>
      </c>
    </row>
    <row r="6651" spans="1:2" x14ac:dyDescent="0.25">
      <c r="A6651" s="8">
        <v>43378.083333333336</v>
      </c>
      <c r="B6651" s="9">
        <v>71</v>
      </c>
    </row>
    <row r="6652" spans="1:2" x14ac:dyDescent="0.25">
      <c r="A6652" s="8">
        <v>43378.125</v>
      </c>
      <c r="B6652" s="9">
        <v>68</v>
      </c>
    </row>
    <row r="6653" spans="1:2" x14ac:dyDescent="0.25">
      <c r="A6653" s="8">
        <v>43378.166666666664</v>
      </c>
      <c r="B6653" s="9">
        <v>66</v>
      </c>
    </row>
    <row r="6654" spans="1:2" x14ac:dyDescent="0.25">
      <c r="A6654" s="8">
        <v>43378.208333333336</v>
      </c>
      <c r="B6654" s="9">
        <v>64</v>
      </c>
    </row>
    <row r="6655" spans="1:2" x14ac:dyDescent="0.25">
      <c r="A6655" s="8">
        <v>43378.25</v>
      </c>
      <c r="B6655" s="9">
        <v>63</v>
      </c>
    </row>
    <row r="6656" spans="1:2" x14ac:dyDescent="0.25">
      <c r="A6656" s="8">
        <v>43378.291666666664</v>
      </c>
      <c r="B6656" s="9">
        <v>61</v>
      </c>
    </row>
    <row r="6657" spans="1:2" x14ac:dyDescent="0.25">
      <c r="A6657" s="8">
        <v>43378.333333333336</v>
      </c>
      <c r="B6657" s="9">
        <v>63</v>
      </c>
    </row>
    <row r="6658" spans="1:2" x14ac:dyDescent="0.25">
      <c r="A6658" s="8">
        <v>43378.375</v>
      </c>
      <c r="B6658" s="9">
        <v>63</v>
      </c>
    </row>
    <row r="6659" spans="1:2" x14ac:dyDescent="0.25">
      <c r="A6659" s="8">
        <v>43378.416666666664</v>
      </c>
      <c r="B6659" s="9">
        <v>64</v>
      </c>
    </row>
    <row r="6660" spans="1:2" x14ac:dyDescent="0.25">
      <c r="A6660" s="8">
        <v>43378.458333333336</v>
      </c>
      <c r="B6660" s="9">
        <v>65</v>
      </c>
    </row>
    <row r="6661" spans="1:2" x14ac:dyDescent="0.25">
      <c r="A6661" s="8">
        <v>43378.5</v>
      </c>
      <c r="B6661" s="9">
        <v>66</v>
      </c>
    </row>
    <row r="6662" spans="1:2" x14ac:dyDescent="0.25">
      <c r="A6662" s="8">
        <v>43378.541666666664</v>
      </c>
      <c r="B6662" s="9">
        <v>67</v>
      </c>
    </row>
    <row r="6663" spans="1:2" x14ac:dyDescent="0.25">
      <c r="A6663" s="8">
        <v>43378.583333333336</v>
      </c>
      <c r="B6663" s="9">
        <v>68</v>
      </c>
    </row>
    <row r="6664" spans="1:2" x14ac:dyDescent="0.25">
      <c r="A6664" s="8">
        <v>43378.625</v>
      </c>
      <c r="B6664" s="9">
        <v>69</v>
      </c>
    </row>
    <row r="6665" spans="1:2" x14ac:dyDescent="0.25">
      <c r="A6665" s="8">
        <v>43378.666666666664</v>
      </c>
      <c r="B6665" s="9">
        <v>70</v>
      </c>
    </row>
    <row r="6666" spans="1:2" x14ac:dyDescent="0.25">
      <c r="A6666" s="8">
        <v>43378.708333333336</v>
      </c>
      <c r="B6666" s="9">
        <v>69</v>
      </c>
    </row>
    <row r="6667" spans="1:2" x14ac:dyDescent="0.25">
      <c r="A6667" s="8">
        <v>43378.75</v>
      </c>
      <c r="B6667" s="9">
        <v>69</v>
      </c>
    </row>
    <row r="6668" spans="1:2" x14ac:dyDescent="0.25">
      <c r="A6668" s="8">
        <v>43378.791666666664</v>
      </c>
      <c r="B6668" s="9">
        <v>68</v>
      </c>
    </row>
    <row r="6669" spans="1:2" x14ac:dyDescent="0.25">
      <c r="A6669" s="8">
        <v>43378.833333333336</v>
      </c>
      <c r="B6669" s="9">
        <v>66</v>
      </c>
    </row>
    <row r="6670" spans="1:2" x14ac:dyDescent="0.25">
      <c r="A6670" s="8">
        <v>43378.875</v>
      </c>
      <c r="B6670" s="9">
        <v>66</v>
      </c>
    </row>
    <row r="6671" spans="1:2" x14ac:dyDescent="0.25">
      <c r="A6671" s="8">
        <v>43378.916666666664</v>
      </c>
      <c r="B6671" s="9">
        <v>66</v>
      </c>
    </row>
    <row r="6672" spans="1:2" x14ac:dyDescent="0.25">
      <c r="A6672" s="8">
        <v>43378.958333333336</v>
      </c>
      <c r="B6672" s="9">
        <v>65</v>
      </c>
    </row>
    <row r="6673" spans="1:2" x14ac:dyDescent="0.25">
      <c r="A6673" s="8">
        <v>43379</v>
      </c>
      <c r="B6673" s="9">
        <v>65</v>
      </c>
    </row>
    <row r="6674" spans="1:2" x14ac:dyDescent="0.25">
      <c r="A6674" s="8">
        <v>43379.041666666664</v>
      </c>
      <c r="B6674" s="9">
        <v>65</v>
      </c>
    </row>
    <row r="6675" spans="1:2" x14ac:dyDescent="0.25">
      <c r="A6675" s="8">
        <v>43379.083333333336</v>
      </c>
      <c r="B6675" s="9">
        <v>65</v>
      </c>
    </row>
    <row r="6676" spans="1:2" x14ac:dyDescent="0.25">
      <c r="A6676" s="8">
        <v>43379.125</v>
      </c>
      <c r="B6676" s="9">
        <v>65</v>
      </c>
    </row>
    <row r="6677" spans="1:2" x14ac:dyDescent="0.25">
      <c r="A6677" s="8">
        <v>43379.166666666664</v>
      </c>
      <c r="B6677" s="9">
        <v>65</v>
      </c>
    </row>
    <row r="6678" spans="1:2" x14ac:dyDescent="0.25">
      <c r="A6678" s="8">
        <v>43379.208333333336</v>
      </c>
      <c r="B6678" s="9">
        <v>65</v>
      </c>
    </row>
    <row r="6679" spans="1:2" x14ac:dyDescent="0.25">
      <c r="A6679" s="8">
        <v>43379.25</v>
      </c>
      <c r="B6679" s="9">
        <v>65</v>
      </c>
    </row>
    <row r="6680" spans="1:2" x14ac:dyDescent="0.25">
      <c r="A6680" s="8">
        <v>43379.291666666664</v>
      </c>
      <c r="B6680" s="9">
        <v>65</v>
      </c>
    </row>
    <row r="6681" spans="1:2" x14ac:dyDescent="0.25">
      <c r="A6681" s="8">
        <v>43379.333333333336</v>
      </c>
      <c r="B6681" s="9">
        <v>65</v>
      </c>
    </row>
    <row r="6682" spans="1:2" x14ac:dyDescent="0.25">
      <c r="A6682" s="8">
        <v>43379.375</v>
      </c>
      <c r="B6682" s="9">
        <v>66</v>
      </c>
    </row>
    <row r="6683" spans="1:2" x14ac:dyDescent="0.25">
      <c r="A6683" s="8">
        <v>43379.416666666664</v>
      </c>
      <c r="B6683" s="9">
        <v>64</v>
      </c>
    </row>
    <row r="6684" spans="1:2" x14ac:dyDescent="0.25">
      <c r="A6684" s="8">
        <v>43379.458333333336</v>
      </c>
      <c r="B6684" s="9">
        <v>66</v>
      </c>
    </row>
    <row r="6685" spans="1:2" x14ac:dyDescent="0.25">
      <c r="A6685" s="8">
        <v>43379.5</v>
      </c>
      <c r="B6685" s="9">
        <v>67</v>
      </c>
    </row>
    <row r="6686" spans="1:2" x14ac:dyDescent="0.25">
      <c r="A6686" s="8">
        <v>43379.541666666664</v>
      </c>
      <c r="B6686" s="9">
        <v>67</v>
      </c>
    </row>
    <row r="6687" spans="1:2" x14ac:dyDescent="0.25">
      <c r="A6687" s="8">
        <v>43379.583333333336</v>
      </c>
      <c r="B6687" s="9">
        <v>67</v>
      </c>
    </row>
    <row r="6688" spans="1:2" x14ac:dyDescent="0.25">
      <c r="A6688" s="8">
        <v>43379.625</v>
      </c>
      <c r="B6688" s="9">
        <v>67</v>
      </c>
    </row>
    <row r="6689" spans="1:2" x14ac:dyDescent="0.25">
      <c r="A6689" s="8">
        <v>43379.666666666664</v>
      </c>
      <c r="B6689" s="9">
        <v>66</v>
      </c>
    </row>
    <row r="6690" spans="1:2" x14ac:dyDescent="0.25">
      <c r="A6690" s="8">
        <v>43379.708333333336</v>
      </c>
      <c r="B6690" s="9">
        <v>67</v>
      </c>
    </row>
    <row r="6691" spans="1:2" x14ac:dyDescent="0.25">
      <c r="A6691" s="8">
        <v>43379.75</v>
      </c>
      <c r="B6691" s="9">
        <v>67</v>
      </c>
    </row>
    <row r="6692" spans="1:2" x14ac:dyDescent="0.25">
      <c r="A6692" s="8">
        <v>43379.791666666664</v>
      </c>
      <c r="B6692" s="9">
        <v>67</v>
      </c>
    </row>
    <row r="6693" spans="1:2" x14ac:dyDescent="0.25">
      <c r="A6693" s="8">
        <v>43379.833333333336</v>
      </c>
      <c r="B6693" s="9">
        <v>67</v>
      </c>
    </row>
    <row r="6694" spans="1:2" x14ac:dyDescent="0.25">
      <c r="A6694" s="8">
        <v>43379.875</v>
      </c>
      <c r="B6694" s="9">
        <v>67</v>
      </c>
    </row>
    <row r="6695" spans="1:2" x14ac:dyDescent="0.25">
      <c r="A6695" s="8">
        <v>43379.916666666664</v>
      </c>
      <c r="B6695" s="9">
        <v>68</v>
      </c>
    </row>
    <row r="6696" spans="1:2" x14ac:dyDescent="0.25">
      <c r="A6696" s="8">
        <v>43379.958333333336</v>
      </c>
      <c r="B6696" s="9">
        <v>69</v>
      </c>
    </row>
    <row r="6697" spans="1:2" x14ac:dyDescent="0.25">
      <c r="A6697" s="8">
        <v>43380</v>
      </c>
      <c r="B6697" s="9">
        <v>69</v>
      </c>
    </row>
    <row r="6698" spans="1:2" x14ac:dyDescent="0.25">
      <c r="A6698" s="8">
        <v>43380.041666666664</v>
      </c>
      <c r="B6698" s="9">
        <v>70</v>
      </c>
    </row>
    <row r="6699" spans="1:2" x14ac:dyDescent="0.25">
      <c r="A6699" s="8">
        <v>43380.083333333336</v>
      </c>
      <c r="B6699" s="9">
        <v>70</v>
      </c>
    </row>
    <row r="6700" spans="1:2" x14ac:dyDescent="0.25">
      <c r="A6700" s="8">
        <v>43380.125</v>
      </c>
      <c r="B6700" s="9">
        <v>70</v>
      </c>
    </row>
    <row r="6701" spans="1:2" x14ac:dyDescent="0.25">
      <c r="A6701" s="8">
        <v>43380.166666666664</v>
      </c>
      <c r="B6701" s="9">
        <v>70</v>
      </c>
    </row>
    <row r="6702" spans="1:2" x14ac:dyDescent="0.25">
      <c r="A6702" s="8">
        <v>43380.208333333336</v>
      </c>
      <c r="B6702" s="9">
        <v>70</v>
      </c>
    </row>
    <row r="6703" spans="1:2" x14ac:dyDescent="0.25">
      <c r="A6703" s="8">
        <v>43380.25</v>
      </c>
      <c r="B6703" s="9">
        <v>70</v>
      </c>
    </row>
    <row r="6704" spans="1:2" x14ac:dyDescent="0.25">
      <c r="A6704" s="8">
        <v>43380.291666666664</v>
      </c>
      <c r="B6704" s="9">
        <v>71</v>
      </c>
    </row>
    <row r="6705" spans="1:2" x14ac:dyDescent="0.25">
      <c r="A6705" s="8">
        <v>43380.333333333336</v>
      </c>
      <c r="B6705" s="9">
        <v>71</v>
      </c>
    </row>
    <row r="6706" spans="1:2" x14ac:dyDescent="0.25">
      <c r="A6706" s="8">
        <v>43380.375</v>
      </c>
      <c r="B6706" s="9">
        <v>72</v>
      </c>
    </row>
    <row r="6707" spans="1:2" x14ac:dyDescent="0.25">
      <c r="A6707" s="8">
        <v>43380.416666666664</v>
      </c>
      <c r="B6707" s="9">
        <v>72</v>
      </c>
    </row>
    <row r="6708" spans="1:2" x14ac:dyDescent="0.25">
      <c r="A6708" s="8">
        <v>43380.458333333336</v>
      </c>
      <c r="B6708" s="9">
        <v>73</v>
      </c>
    </row>
    <row r="6709" spans="1:2" x14ac:dyDescent="0.25">
      <c r="A6709" s="8">
        <v>43380.5</v>
      </c>
      <c r="B6709" s="9">
        <v>75</v>
      </c>
    </row>
    <row r="6710" spans="1:2" x14ac:dyDescent="0.25">
      <c r="A6710" s="8">
        <v>43380.541666666664</v>
      </c>
      <c r="B6710" s="9">
        <v>77</v>
      </c>
    </row>
    <row r="6711" spans="1:2" x14ac:dyDescent="0.25">
      <c r="A6711" s="8">
        <v>43380.583333333336</v>
      </c>
      <c r="B6711" s="9">
        <v>79</v>
      </c>
    </row>
    <row r="6712" spans="1:2" x14ac:dyDescent="0.25">
      <c r="A6712" s="8">
        <v>43380.625</v>
      </c>
      <c r="B6712" s="9">
        <v>80</v>
      </c>
    </row>
    <row r="6713" spans="1:2" x14ac:dyDescent="0.25">
      <c r="A6713" s="8">
        <v>43380.666666666664</v>
      </c>
      <c r="B6713" s="9">
        <v>81</v>
      </c>
    </row>
    <row r="6714" spans="1:2" x14ac:dyDescent="0.25">
      <c r="A6714" s="8">
        <v>43380.708333333336</v>
      </c>
      <c r="B6714" s="9">
        <v>81</v>
      </c>
    </row>
    <row r="6715" spans="1:2" x14ac:dyDescent="0.25">
      <c r="A6715" s="8">
        <v>43380.75</v>
      </c>
      <c r="B6715" s="9">
        <v>80</v>
      </c>
    </row>
    <row r="6716" spans="1:2" x14ac:dyDescent="0.25">
      <c r="A6716" s="8">
        <v>43380.791666666664</v>
      </c>
      <c r="B6716" s="9">
        <v>80</v>
      </c>
    </row>
    <row r="6717" spans="1:2" x14ac:dyDescent="0.25">
      <c r="A6717" s="8">
        <v>43380.833333333336</v>
      </c>
      <c r="B6717" s="9">
        <v>79</v>
      </c>
    </row>
    <row r="6718" spans="1:2" x14ac:dyDescent="0.25">
      <c r="A6718" s="8">
        <v>43380.875</v>
      </c>
      <c r="B6718" s="9">
        <v>79</v>
      </c>
    </row>
    <row r="6719" spans="1:2" x14ac:dyDescent="0.25">
      <c r="A6719" s="8">
        <v>43380.916666666664</v>
      </c>
      <c r="B6719" s="9">
        <v>77</v>
      </c>
    </row>
    <row r="6720" spans="1:2" x14ac:dyDescent="0.25">
      <c r="A6720" s="8">
        <v>43380.958333333336</v>
      </c>
      <c r="B6720" s="9">
        <v>76</v>
      </c>
    </row>
    <row r="6721" spans="1:2" x14ac:dyDescent="0.25">
      <c r="A6721" s="8">
        <v>43381</v>
      </c>
      <c r="B6721" s="9">
        <v>73</v>
      </c>
    </row>
    <row r="6722" spans="1:2" x14ac:dyDescent="0.25">
      <c r="A6722" s="8">
        <v>43381.041666666664</v>
      </c>
      <c r="B6722" s="9">
        <v>72</v>
      </c>
    </row>
    <row r="6723" spans="1:2" x14ac:dyDescent="0.25">
      <c r="A6723" s="8">
        <v>43381.083333333336</v>
      </c>
      <c r="B6723" s="9">
        <v>73</v>
      </c>
    </row>
    <row r="6724" spans="1:2" x14ac:dyDescent="0.25">
      <c r="A6724" s="8">
        <v>43381.125</v>
      </c>
      <c r="B6724" s="9">
        <v>72</v>
      </c>
    </row>
    <row r="6725" spans="1:2" x14ac:dyDescent="0.25">
      <c r="A6725" s="8">
        <v>43381.166666666664</v>
      </c>
      <c r="B6725" s="9">
        <v>72</v>
      </c>
    </row>
    <row r="6726" spans="1:2" x14ac:dyDescent="0.25">
      <c r="A6726" s="8">
        <v>43381.208333333336</v>
      </c>
      <c r="B6726" s="9">
        <v>70</v>
      </c>
    </row>
    <row r="6727" spans="1:2" x14ac:dyDescent="0.25">
      <c r="A6727" s="8">
        <v>43381.25</v>
      </c>
      <c r="B6727" s="9">
        <v>68</v>
      </c>
    </row>
    <row r="6728" spans="1:2" x14ac:dyDescent="0.25">
      <c r="A6728" s="8">
        <v>43381.291666666664</v>
      </c>
      <c r="B6728" s="9">
        <v>68</v>
      </c>
    </row>
    <row r="6729" spans="1:2" x14ac:dyDescent="0.25">
      <c r="A6729" s="8">
        <v>43381.333333333336</v>
      </c>
      <c r="B6729" s="9">
        <v>67</v>
      </c>
    </row>
    <row r="6730" spans="1:2" x14ac:dyDescent="0.25">
      <c r="A6730" s="8">
        <v>43381.375</v>
      </c>
      <c r="B6730" s="9">
        <v>66</v>
      </c>
    </row>
    <row r="6731" spans="1:2" x14ac:dyDescent="0.25">
      <c r="A6731" s="8">
        <v>43381.416666666664</v>
      </c>
      <c r="B6731" s="9">
        <v>66</v>
      </c>
    </row>
    <row r="6732" spans="1:2" x14ac:dyDescent="0.25">
      <c r="A6732" s="8">
        <v>43381.458333333336</v>
      </c>
      <c r="B6732" s="9">
        <v>67</v>
      </c>
    </row>
    <row r="6733" spans="1:2" x14ac:dyDescent="0.25">
      <c r="A6733" s="8">
        <v>43381.5</v>
      </c>
      <c r="B6733" s="9">
        <v>66</v>
      </c>
    </row>
    <row r="6734" spans="1:2" x14ac:dyDescent="0.25">
      <c r="A6734" s="8">
        <v>43381.541666666664</v>
      </c>
      <c r="B6734" s="9">
        <v>66</v>
      </c>
    </row>
    <row r="6735" spans="1:2" x14ac:dyDescent="0.25">
      <c r="A6735" s="8">
        <v>43381.583333333336</v>
      </c>
      <c r="B6735" s="9">
        <v>67</v>
      </c>
    </row>
    <row r="6736" spans="1:2" x14ac:dyDescent="0.25">
      <c r="A6736" s="8">
        <v>43381.625</v>
      </c>
      <c r="B6736" s="9">
        <v>66</v>
      </c>
    </row>
    <row r="6737" spans="1:2" x14ac:dyDescent="0.25">
      <c r="A6737" s="8">
        <v>43381.666666666664</v>
      </c>
      <c r="B6737" s="9">
        <v>66</v>
      </c>
    </row>
    <row r="6738" spans="1:2" x14ac:dyDescent="0.25">
      <c r="A6738" s="8">
        <v>43381.708333333336</v>
      </c>
      <c r="B6738" s="9">
        <v>66</v>
      </c>
    </row>
    <row r="6739" spans="1:2" x14ac:dyDescent="0.25">
      <c r="A6739" s="8">
        <v>43381.75</v>
      </c>
      <c r="B6739" s="9">
        <v>64</v>
      </c>
    </row>
    <row r="6740" spans="1:2" x14ac:dyDescent="0.25">
      <c r="A6740" s="8">
        <v>43381.791666666664</v>
      </c>
      <c r="B6740" s="9">
        <v>66</v>
      </c>
    </row>
    <row r="6741" spans="1:2" x14ac:dyDescent="0.25">
      <c r="A6741" s="8">
        <v>43381.833333333336</v>
      </c>
      <c r="B6741" s="9">
        <v>65</v>
      </c>
    </row>
    <row r="6742" spans="1:2" x14ac:dyDescent="0.25">
      <c r="A6742" s="8">
        <v>43381.875</v>
      </c>
      <c r="B6742" s="9">
        <v>66</v>
      </c>
    </row>
    <row r="6743" spans="1:2" x14ac:dyDescent="0.25">
      <c r="A6743" s="8">
        <v>43381.916666666664</v>
      </c>
      <c r="B6743" s="9">
        <v>66</v>
      </c>
    </row>
    <row r="6744" spans="1:2" x14ac:dyDescent="0.25">
      <c r="A6744" s="8">
        <v>43381.958333333336</v>
      </c>
      <c r="B6744" s="9">
        <v>66</v>
      </c>
    </row>
    <row r="6745" spans="1:2" x14ac:dyDescent="0.25">
      <c r="A6745" s="8">
        <v>43382</v>
      </c>
      <c r="B6745" s="9">
        <v>66</v>
      </c>
    </row>
    <row r="6746" spans="1:2" x14ac:dyDescent="0.25">
      <c r="A6746" s="8">
        <v>43382.041666666664</v>
      </c>
      <c r="B6746" s="9">
        <v>67</v>
      </c>
    </row>
    <row r="6747" spans="1:2" x14ac:dyDescent="0.25">
      <c r="A6747" s="8">
        <v>43382.083333333336</v>
      </c>
      <c r="B6747" s="9">
        <v>68</v>
      </c>
    </row>
    <row r="6748" spans="1:2" x14ac:dyDescent="0.25">
      <c r="A6748" s="8">
        <v>43382.125</v>
      </c>
      <c r="B6748" s="9">
        <v>70</v>
      </c>
    </row>
    <row r="6749" spans="1:2" x14ac:dyDescent="0.25">
      <c r="A6749" s="8">
        <v>43382.166666666664</v>
      </c>
      <c r="B6749" s="9">
        <v>70</v>
      </c>
    </row>
    <row r="6750" spans="1:2" x14ac:dyDescent="0.25">
      <c r="A6750" s="8">
        <v>43382.208333333336</v>
      </c>
      <c r="B6750" s="9">
        <v>69</v>
      </c>
    </row>
    <row r="6751" spans="1:2" x14ac:dyDescent="0.25">
      <c r="A6751" s="8">
        <v>43382.25</v>
      </c>
      <c r="B6751" s="9">
        <v>70</v>
      </c>
    </row>
    <row r="6752" spans="1:2" x14ac:dyDescent="0.25">
      <c r="A6752" s="8">
        <v>43382.291666666664</v>
      </c>
      <c r="B6752" s="9">
        <v>72</v>
      </c>
    </row>
    <row r="6753" spans="1:2" x14ac:dyDescent="0.25">
      <c r="A6753" s="8">
        <v>43382.333333333336</v>
      </c>
      <c r="B6753" s="9">
        <v>71</v>
      </c>
    </row>
    <row r="6754" spans="1:2" x14ac:dyDescent="0.25">
      <c r="A6754" s="8">
        <v>43382.375</v>
      </c>
      <c r="B6754" s="9">
        <v>72</v>
      </c>
    </row>
    <row r="6755" spans="1:2" x14ac:dyDescent="0.25">
      <c r="A6755" s="8">
        <v>43382.416666666664</v>
      </c>
      <c r="B6755" s="9">
        <v>73</v>
      </c>
    </row>
    <row r="6756" spans="1:2" x14ac:dyDescent="0.25">
      <c r="A6756" s="8">
        <v>43382.458333333336</v>
      </c>
      <c r="B6756" s="9">
        <v>74</v>
      </c>
    </row>
    <row r="6757" spans="1:2" x14ac:dyDescent="0.25">
      <c r="A6757" s="8">
        <v>43382.5</v>
      </c>
      <c r="B6757" s="9">
        <v>75</v>
      </c>
    </row>
    <row r="6758" spans="1:2" x14ac:dyDescent="0.25">
      <c r="A6758" s="8">
        <v>43382.541666666664</v>
      </c>
      <c r="B6758" s="9">
        <v>77</v>
      </c>
    </row>
    <row r="6759" spans="1:2" x14ac:dyDescent="0.25">
      <c r="A6759" s="8">
        <v>43382.583333333336</v>
      </c>
      <c r="B6759" s="9">
        <v>77</v>
      </c>
    </row>
    <row r="6760" spans="1:2" x14ac:dyDescent="0.25">
      <c r="A6760" s="8">
        <v>43382.625</v>
      </c>
      <c r="B6760" s="9">
        <v>77</v>
      </c>
    </row>
    <row r="6761" spans="1:2" x14ac:dyDescent="0.25">
      <c r="A6761" s="8">
        <v>43382.666666666664</v>
      </c>
      <c r="B6761" s="9">
        <v>77</v>
      </c>
    </row>
    <row r="6762" spans="1:2" x14ac:dyDescent="0.25">
      <c r="A6762" s="8">
        <v>43382.708333333336</v>
      </c>
      <c r="B6762" s="9">
        <v>76</v>
      </c>
    </row>
    <row r="6763" spans="1:2" x14ac:dyDescent="0.25">
      <c r="A6763" s="8">
        <v>43382.75</v>
      </c>
      <c r="B6763" s="9">
        <v>73</v>
      </c>
    </row>
    <row r="6764" spans="1:2" x14ac:dyDescent="0.25">
      <c r="A6764" s="8">
        <v>43382.791666666664</v>
      </c>
      <c r="B6764" s="9">
        <v>73</v>
      </c>
    </row>
    <row r="6765" spans="1:2" x14ac:dyDescent="0.25">
      <c r="A6765" s="8">
        <v>43382.833333333336</v>
      </c>
      <c r="B6765" s="9">
        <v>74</v>
      </c>
    </row>
    <row r="6766" spans="1:2" x14ac:dyDescent="0.25">
      <c r="A6766" s="8">
        <v>43382.875</v>
      </c>
      <c r="B6766" s="9">
        <v>73</v>
      </c>
    </row>
    <row r="6767" spans="1:2" x14ac:dyDescent="0.25">
      <c r="A6767" s="8">
        <v>43382.916666666664</v>
      </c>
      <c r="B6767" s="9">
        <v>73</v>
      </c>
    </row>
    <row r="6768" spans="1:2" x14ac:dyDescent="0.25">
      <c r="A6768" s="8">
        <v>43382.958333333336</v>
      </c>
      <c r="B6768" s="9">
        <v>74</v>
      </c>
    </row>
    <row r="6769" spans="1:2" x14ac:dyDescent="0.25">
      <c r="A6769" s="8">
        <v>43383</v>
      </c>
      <c r="B6769" s="9">
        <v>73</v>
      </c>
    </row>
    <row r="6770" spans="1:2" x14ac:dyDescent="0.25">
      <c r="A6770" s="8">
        <v>43383.041666666664</v>
      </c>
      <c r="B6770" s="9">
        <v>74</v>
      </c>
    </row>
    <row r="6771" spans="1:2" x14ac:dyDescent="0.25">
      <c r="A6771" s="8">
        <v>43383.083333333336</v>
      </c>
      <c r="B6771" s="9">
        <v>73</v>
      </c>
    </row>
    <row r="6772" spans="1:2" x14ac:dyDescent="0.25">
      <c r="A6772" s="8">
        <v>43383.125</v>
      </c>
      <c r="B6772" s="9">
        <v>72</v>
      </c>
    </row>
    <row r="6773" spans="1:2" x14ac:dyDescent="0.25">
      <c r="A6773" s="8">
        <v>43383.166666666664</v>
      </c>
      <c r="B6773" s="9">
        <v>72</v>
      </c>
    </row>
    <row r="6774" spans="1:2" x14ac:dyDescent="0.25">
      <c r="A6774" s="8">
        <v>43383.208333333336</v>
      </c>
      <c r="B6774" s="9">
        <v>71</v>
      </c>
    </row>
    <row r="6775" spans="1:2" x14ac:dyDescent="0.25">
      <c r="A6775" s="8">
        <v>43383.25</v>
      </c>
      <c r="B6775" s="9">
        <v>72</v>
      </c>
    </row>
    <row r="6776" spans="1:2" x14ac:dyDescent="0.25">
      <c r="A6776" s="8">
        <v>43383.291666666664</v>
      </c>
      <c r="B6776" s="9">
        <v>72</v>
      </c>
    </row>
    <row r="6777" spans="1:2" x14ac:dyDescent="0.25">
      <c r="A6777" s="8">
        <v>43383.333333333336</v>
      </c>
      <c r="B6777" s="9">
        <v>73</v>
      </c>
    </row>
    <row r="6778" spans="1:2" x14ac:dyDescent="0.25">
      <c r="A6778" s="8">
        <v>43383.375</v>
      </c>
      <c r="B6778" s="9">
        <v>73</v>
      </c>
    </row>
    <row r="6779" spans="1:2" x14ac:dyDescent="0.25">
      <c r="A6779" s="8">
        <v>43383.416666666664</v>
      </c>
      <c r="B6779" s="9">
        <v>75</v>
      </c>
    </row>
    <row r="6780" spans="1:2" x14ac:dyDescent="0.25">
      <c r="A6780" s="8">
        <v>43383.458333333336</v>
      </c>
      <c r="B6780" s="9">
        <v>77</v>
      </c>
    </row>
    <row r="6781" spans="1:2" x14ac:dyDescent="0.25">
      <c r="A6781" s="8">
        <v>43383.5</v>
      </c>
      <c r="B6781" s="9">
        <v>77</v>
      </c>
    </row>
    <row r="6782" spans="1:2" x14ac:dyDescent="0.25">
      <c r="A6782" s="8">
        <v>43383.541666666664</v>
      </c>
      <c r="B6782" s="9">
        <v>79</v>
      </c>
    </row>
    <row r="6783" spans="1:2" x14ac:dyDescent="0.25">
      <c r="A6783" s="8">
        <v>43383.583333333336</v>
      </c>
      <c r="B6783" s="9">
        <v>81</v>
      </c>
    </row>
    <row r="6784" spans="1:2" x14ac:dyDescent="0.25">
      <c r="A6784" s="8">
        <v>43383.625</v>
      </c>
      <c r="B6784" s="9">
        <v>82</v>
      </c>
    </row>
    <row r="6785" spans="1:2" x14ac:dyDescent="0.25">
      <c r="A6785" s="8">
        <v>43383.666666666664</v>
      </c>
      <c r="B6785" s="9">
        <v>77</v>
      </c>
    </row>
    <row r="6786" spans="1:2" x14ac:dyDescent="0.25">
      <c r="A6786" s="8">
        <v>43383.708333333336</v>
      </c>
      <c r="B6786" s="9">
        <v>79</v>
      </c>
    </row>
    <row r="6787" spans="1:2" x14ac:dyDescent="0.25">
      <c r="A6787" s="8">
        <v>43383.75</v>
      </c>
      <c r="B6787" s="9">
        <v>75</v>
      </c>
    </row>
    <row r="6788" spans="1:2" x14ac:dyDescent="0.25">
      <c r="A6788" s="8">
        <v>43383.791666666664</v>
      </c>
      <c r="B6788" s="9">
        <v>73</v>
      </c>
    </row>
    <row r="6789" spans="1:2" x14ac:dyDescent="0.25">
      <c r="A6789" s="8">
        <v>43383.833333333336</v>
      </c>
      <c r="B6789" s="9">
        <v>74</v>
      </c>
    </row>
    <row r="6790" spans="1:2" x14ac:dyDescent="0.25">
      <c r="A6790" s="8">
        <v>43383.875</v>
      </c>
      <c r="B6790" s="9">
        <v>75</v>
      </c>
    </row>
    <row r="6791" spans="1:2" x14ac:dyDescent="0.25">
      <c r="A6791" s="8">
        <v>43383.916666666664</v>
      </c>
      <c r="B6791" s="9">
        <v>73</v>
      </c>
    </row>
    <row r="6792" spans="1:2" x14ac:dyDescent="0.25">
      <c r="A6792" s="8">
        <v>43383.958333333336</v>
      </c>
      <c r="B6792" s="9">
        <v>74</v>
      </c>
    </row>
    <row r="6793" spans="1:2" x14ac:dyDescent="0.25">
      <c r="A6793" s="8">
        <v>43384</v>
      </c>
      <c r="B6793" s="9">
        <v>73</v>
      </c>
    </row>
    <row r="6794" spans="1:2" x14ac:dyDescent="0.25">
      <c r="A6794" s="8">
        <v>43384.041666666664</v>
      </c>
      <c r="B6794" s="9">
        <v>74</v>
      </c>
    </row>
    <row r="6795" spans="1:2" x14ac:dyDescent="0.25">
      <c r="A6795" s="8">
        <v>43384.083333333336</v>
      </c>
      <c r="B6795" s="9">
        <v>73.5</v>
      </c>
    </row>
    <row r="6796" spans="1:2" x14ac:dyDescent="0.25">
      <c r="A6796" s="8">
        <v>43384.125</v>
      </c>
      <c r="B6796" s="9">
        <v>73</v>
      </c>
    </row>
    <row r="6797" spans="1:2" x14ac:dyDescent="0.25">
      <c r="A6797" s="8">
        <v>43384.166666666664</v>
      </c>
      <c r="B6797" s="9">
        <v>73</v>
      </c>
    </row>
    <row r="6798" spans="1:2" x14ac:dyDescent="0.25">
      <c r="A6798" s="8">
        <v>43384.208333333336</v>
      </c>
      <c r="B6798" s="9">
        <v>73</v>
      </c>
    </row>
    <row r="6799" spans="1:2" x14ac:dyDescent="0.25">
      <c r="A6799" s="8">
        <v>43384.25</v>
      </c>
      <c r="B6799" s="9">
        <v>73</v>
      </c>
    </row>
    <row r="6800" spans="1:2" x14ac:dyDescent="0.25">
      <c r="A6800" s="8">
        <v>43384.291666666664</v>
      </c>
      <c r="B6800" s="9">
        <v>73</v>
      </c>
    </row>
    <row r="6801" spans="1:2" x14ac:dyDescent="0.25">
      <c r="A6801" s="8">
        <v>43384.333333333336</v>
      </c>
      <c r="B6801" s="9">
        <v>74</v>
      </c>
    </row>
    <row r="6802" spans="1:2" x14ac:dyDescent="0.25">
      <c r="A6802" s="8">
        <v>43384.375</v>
      </c>
      <c r="B6802" s="9">
        <v>75</v>
      </c>
    </row>
    <row r="6803" spans="1:2" x14ac:dyDescent="0.25">
      <c r="A6803" s="8">
        <v>43384.416666666664</v>
      </c>
      <c r="B6803" s="9">
        <v>75</v>
      </c>
    </row>
    <row r="6804" spans="1:2" x14ac:dyDescent="0.25">
      <c r="A6804" s="8">
        <v>43384.458333333336</v>
      </c>
      <c r="B6804" s="9">
        <v>76</v>
      </c>
    </row>
    <row r="6805" spans="1:2" x14ac:dyDescent="0.25">
      <c r="A6805" s="8">
        <v>43384.5</v>
      </c>
      <c r="B6805" s="9">
        <v>73</v>
      </c>
    </row>
    <row r="6806" spans="1:2" x14ac:dyDescent="0.25">
      <c r="A6806" s="8">
        <v>43384.541666666664</v>
      </c>
      <c r="B6806" s="9">
        <v>73</v>
      </c>
    </row>
    <row r="6807" spans="1:2" x14ac:dyDescent="0.25">
      <c r="A6807" s="8">
        <v>43384.583333333336</v>
      </c>
      <c r="B6807" s="9">
        <v>77</v>
      </c>
    </row>
    <row r="6808" spans="1:2" x14ac:dyDescent="0.25">
      <c r="A6808" s="8">
        <v>43384.625</v>
      </c>
      <c r="B6808" s="9">
        <v>79</v>
      </c>
    </row>
    <row r="6809" spans="1:2" x14ac:dyDescent="0.25">
      <c r="A6809" s="8">
        <v>43384.666666666664</v>
      </c>
      <c r="B6809" s="9">
        <v>73</v>
      </c>
    </row>
    <row r="6810" spans="1:2" x14ac:dyDescent="0.25">
      <c r="A6810" s="8">
        <v>43384.708333333336</v>
      </c>
      <c r="B6810" s="9">
        <v>73</v>
      </c>
    </row>
    <row r="6811" spans="1:2" x14ac:dyDescent="0.25">
      <c r="A6811" s="8">
        <v>43384.75</v>
      </c>
      <c r="B6811" s="9">
        <v>72</v>
      </c>
    </row>
    <row r="6812" spans="1:2" x14ac:dyDescent="0.25">
      <c r="A6812" s="8">
        <v>43384.791666666664</v>
      </c>
      <c r="B6812" s="9">
        <v>72</v>
      </c>
    </row>
    <row r="6813" spans="1:2" x14ac:dyDescent="0.25">
      <c r="A6813" s="8">
        <v>43384.833333333336</v>
      </c>
      <c r="B6813" s="9">
        <v>73</v>
      </c>
    </row>
    <row r="6814" spans="1:2" x14ac:dyDescent="0.25">
      <c r="A6814" s="8">
        <v>43384.875</v>
      </c>
      <c r="B6814" s="9">
        <v>72</v>
      </c>
    </row>
    <row r="6815" spans="1:2" x14ac:dyDescent="0.25">
      <c r="A6815" s="8">
        <v>43384.916666666664</v>
      </c>
      <c r="B6815" s="9">
        <v>72</v>
      </c>
    </row>
    <row r="6816" spans="1:2" x14ac:dyDescent="0.25">
      <c r="A6816" s="8">
        <v>43384.958333333336</v>
      </c>
      <c r="B6816" s="9">
        <v>72</v>
      </c>
    </row>
    <row r="6817" spans="1:2" x14ac:dyDescent="0.25">
      <c r="A6817" s="8">
        <v>43385</v>
      </c>
      <c r="B6817" s="9">
        <v>72</v>
      </c>
    </row>
    <row r="6818" spans="1:2" x14ac:dyDescent="0.25">
      <c r="A6818" s="8">
        <v>43385.041666666664</v>
      </c>
      <c r="B6818" s="9">
        <v>71</v>
      </c>
    </row>
    <row r="6819" spans="1:2" x14ac:dyDescent="0.25">
      <c r="A6819" s="8">
        <v>43385.083333333336</v>
      </c>
      <c r="B6819" s="9">
        <v>70</v>
      </c>
    </row>
    <row r="6820" spans="1:2" x14ac:dyDescent="0.25">
      <c r="A6820" s="8">
        <v>43385.125</v>
      </c>
      <c r="B6820" s="9">
        <v>68</v>
      </c>
    </row>
    <row r="6821" spans="1:2" x14ac:dyDescent="0.25">
      <c r="A6821" s="8">
        <v>43385.166666666664</v>
      </c>
      <c r="B6821" s="9">
        <v>66</v>
      </c>
    </row>
    <row r="6822" spans="1:2" x14ac:dyDescent="0.25">
      <c r="A6822" s="8">
        <v>43385.208333333336</v>
      </c>
      <c r="B6822" s="9">
        <v>64</v>
      </c>
    </row>
    <row r="6823" spans="1:2" x14ac:dyDescent="0.25">
      <c r="A6823" s="8">
        <v>43385.25</v>
      </c>
      <c r="B6823" s="9">
        <v>63</v>
      </c>
    </row>
    <row r="6824" spans="1:2" x14ac:dyDescent="0.25">
      <c r="A6824" s="8">
        <v>43385.291666666664</v>
      </c>
      <c r="B6824" s="9">
        <v>62</v>
      </c>
    </row>
    <row r="6825" spans="1:2" x14ac:dyDescent="0.25">
      <c r="A6825" s="8">
        <v>43385.333333333336</v>
      </c>
      <c r="B6825" s="9">
        <v>61</v>
      </c>
    </row>
    <row r="6826" spans="1:2" x14ac:dyDescent="0.25">
      <c r="A6826" s="8">
        <v>43385.375</v>
      </c>
      <c r="B6826" s="9">
        <v>61</v>
      </c>
    </row>
    <row r="6827" spans="1:2" x14ac:dyDescent="0.25">
      <c r="A6827" s="8">
        <v>43385.416666666664</v>
      </c>
      <c r="B6827" s="9">
        <v>62</v>
      </c>
    </row>
    <row r="6828" spans="1:2" x14ac:dyDescent="0.25">
      <c r="A6828" s="8">
        <v>43385.458333333336</v>
      </c>
      <c r="B6828" s="9">
        <v>61</v>
      </c>
    </row>
    <row r="6829" spans="1:2" x14ac:dyDescent="0.25">
      <c r="A6829" s="8">
        <v>43385.5</v>
      </c>
      <c r="B6829" s="9">
        <v>61</v>
      </c>
    </row>
    <row r="6830" spans="1:2" x14ac:dyDescent="0.25">
      <c r="A6830" s="8">
        <v>43385.541666666664</v>
      </c>
      <c r="B6830" s="9">
        <v>63</v>
      </c>
    </row>
    <row r="6831" spans="1:2" x14ac:dyDescent="0.25">
      <c r="A6831" s="8">
        <v>43385.583333333336</v>
      </c>
      <c r="B6831" s="9">
        <v>62</v>
      </c>
    </row>
    <row r="6832" spans="1:2" x14ac:dyDescent="0.25">
      <c r="A6832" s="8">
        <v>43385.625</v>
      </c>
      <c r="B6832" s="9">
        <v>63</v>
      </c>
    </row>
    <row r="6833" spans="1:2" x14ac:dyDescent="0.25">
      <c r="A6833" s="8">
        <v>43385.666666666664</v>
      </c>
      <c r="B6833" s="9">
        <v>63</v>
      </c>
    </row>
    <row r="6834" spans="1:2" x14ac:dyDescent="0.25">
      <c r="A6834" s="8">
        <v>43385.708333333336</v>
      </c>
      <c r="B6834" s="9">
        <v>62</v>
      </c>
    </row>
    <row r="6835" spans="1:2" x14ac:dyDescent="0.25">
      <c r="A6835" s="8">
        <v>43385.75</v>
      </c>
      <c r="B6835" s="9">
        <v>61</v>
      </c>
    </row>
    <row r="6836" spans="1:2" x14ac:dyDescent="0.25">
      <c r="A6836" s="8">
        <v>43385.791666666664</v>
      </c>
      <c r="B6836" s="9">
        <v>57</v>
      </c>
    </row>
    <row r="6837" spans="1:2" x14ac:dyDescent="0.25">
      <c r="A6837" s="8">
        <v>43385.833333333336</v>
      </c>
      <c r="B6837" s="9">
        <v>57</v>
      </c>
    </row>
    <row r="6838" spans="1:2" x14ac:dyDescent="0.25">
      <c r="A6838" s="8">
        <v>43385.875</v>
      </c>
      <c r="B6838" s="9">
        <v>55</v>
      </c>
    </row>
    <row r="6839" spans="1:2" x14ac:dyDescent="0.25">
      <c r="A6839" s="8">
        <v>43385.916666666664</v>
      </c>
      <c r="B6839" s="9">
        <v>55</v>
      </c>
    </row>
    <row r="6840" spans="1:2" x14ac:dyDescent="0.25">
      <c r="A6840" s="8">
        <v>43385.958333333336</v>
      </c>
      <c r="B6840" s="9">
        <v>54</v>
      </c>
    </row>
    <row r="6841" spans="1:2" x14ac:dyDescent="0.25">
      <c r="A6841" s="8">
        <v>43386</v>
      </c>
      <c r="B6841" s="9">
        <v>54</v>
      </c>
    </row>
    <row r="6842" spans="1:2" x14ac:dyDescent="0.25">
      <c r="A6842" s="8">
        <v>43386.041666666664</v>
      </c>
      <c r="B6842" s="9">
        <v>54</v>
      </c>
    </row>
    <row r="6843" spans="1:2" x14ac:dyDescent="0.25">
      <c r="A6843" s="8">
        <v>43386.083333333336</v>
      </c>
      <c r="B6843" s="9">
        <v>54</v>
      </c>
    </row>
    <row r="6844" spans="1:2" x14ac:dyDescent="0.25">
      <c r="A6844" s="8">
        <v>43386.125</v>
      </c>
      <c r="B6844" s="9">
        <v>54</v>
      </c>
    </row>
    <row r="6845" spans="1:2" x14ac:dyDescent="0.25">
      <c r="A6845" s="8">
        <v>43386.166666666664</v>
      </c>
      <c r="B6845" s="9">
        <v>54</v>
      </c>
    </row>
    <row r="6846" spans="1:2" x14ac:dyDescent="0.25">
      <c r="A6846" s="8">
        <v>43386.208333333336</v>
      </c>
      <c r="B6846" s="9">
        <v>53</v>
      </c>
    </row>
    <row r="6847" spans="1:2" x14ac:dyDescent="0.25">
      <c r="A6847" s="8">
        <v>43386.25</v>
      </c>
      <c r="B6847" s="9">
        <v>54</v>
      </c>
    </row>
    <row r="6848" spans="1:2" x14ac:dyDescent="0.25">
      <c r="A6848" s="8">
        <v>43386.291666666664</v>
      </c>
      <c r="B6848" s="9">
        <v>54</v>
      </c>
    </row>
    <row r="6849" spans="1:2" x14ac:dyDescent="0.25">
      <c r="A6849" s="8">
        <v>43386.333333333336</v>
      </c>
      <c r="B6849" s="9">
        <v>50</v>
      </c>
    </row>
    <row r="6850" spans="1:2" x14ac:dyDescent="0.25">
      <c r="A6850" s="8">
        <v>43386.375</v>
      </c>
      <c r="B6850" s="9">
        <v>50</v>
      </c>
    </row>
    <row r="6851" spans="1:2" x14ac:dyDescent="0.25">
      <c r="A6851" s="8">
        <v>43386.416666666664</v>
      </c>
      <c r="B6851" s="9">
        <v>48</v>
      </c>
    </row>
    <row r="6852" spans="1:2" x14ac:dyDescent="0.25">
      <c r="A6852" s="8">
        <v>43386.458333333336</v>
      </c>
      <c r="B6852" s="9">
        <v>50</v>
      </c>
    </row>
    <row r="6853" spans="1:2" x14ac:dyDescent="0.25">
      <c r="A6853" s="8">
        <v>43386.5</v>
      </c>
      <c r="B6853" s="9">
        <v>52</v>
      </c>
    </row>
    <row r="6854" spans="1:2" x14ac:dyDescent="0.25">
      <c r="A6854" s="8">
        <v>43386.541666666664</v>
      </c>
      <c r="B6854" s="9">
        <v>54</v>
      </c>
    </row>
    <row r="6855" spans="1:2" x14ac:dyDescent="0.25">
      <c r="A6855" s="8">
        <v>43386.583333333336</v>
      </c>
      <c r="B6855" s="9">
        <v>56</v>
      </c>
    </row>
    <row r="6856" spans="1:2" x14ac:dyDescent="0.25">
      <c r="A6856" s="8">
        <v>43386.625</v>
      </c>
      <c r="B6856" s="9">
        <v>57</v>
      </c>
    </row>
    <row r="6857" spans="1:2" x14ac:dyDescent="0.25">
      <c r="A6857" s="8">
        <v>43386.666666666664</v>
      </c>
      <c r="B6857" s="9">
        <v>57</v>
      </c>
    </row>
    <row r="6858" spans="1:2" x14ac:dyDescent="0.25">
      <c r="A6858" s="8">
        <v>43386.708333333336</v>
      </c>
      <c r="B6858" s="9">
        <v>58</v>
      </c>
    </row>
    <row r="6859" spans="1:2" x14ac:dyDescent="0.25">
      <c r="A6859" s="8">
        <v>43386.75</v>
      </c>
      <c r="B6859" s="9">
        <v>57</v>
      </c>
    </row>
    <row r="6860" spans="1:2" x14ac:dyDescent="0.25">
      <c r="A6860" s="8">
        <v>43386.791666666664</v>
      </c>
      <c r="B6860" s="9">
        <v>57</v>
      </c>
    </row>
    <row r="6861" spans="1:2" x14ac:dyDescent="0.25">
      <c r="A6861" s="8">
        <v>43386.833333333336</v>
      </c>
      <c r="B6861" s="9">
        <v>56</v>
      </c>
    </row>
    <row r="6862" spans="1:2" x14ac:dyDescent="0.25">
      <c r="A6862" s="8">
        <v>43386.875</v>
      </c>
      <c r="B6862" s="9">
        <v>55</v>
      </c>
    </row>
    <row r="6863" spans="1:2" x14ac:dyDescent="0.25">
      <c r="A6863" s="8">
        <v>43386.916666666664</v>
      </c>
      <c r="B6863" s="9">
        <v>54</v>
      </c>
    </row>
    <row r="6864" spans="1:2" x14ac:dyDescent="0.25">
      <c r="A6864" s="8">
        <v>43386.958333333336</v>
      </c>
      <c r="B6864" s="9">
        <v>54</v>
      </c>
    </row>
    <row r="6865" spans="1:2" x14ac:dyDescent="0.25">
      <c r="A6865" s="8">
        <v>43387</v>
      </c>
      <c r="B6865" s="9">
        <v>54</v>
      </c>
    </row>
    <row r="6866" spans="1:2" x14ac:dyDescent="0.25">
      <c r="A6866" s="8">
        <v>43387.041666666664</v>
      </c>
      <c r="B6866" s="9">
        <v>54</v>
      </c>
    </row>
    <row r="6867" spans="1:2" x14ac:dyDescent="0.25">
      <c r="A6867" s="8">
        <v>43387.083333333336</v>
      </c>
      <c r="B6867" s="9">
        <v>53</v>
      </c>
    </row>
    <row r="6868" spans="1:2" x14ac:dyDescent="0.25">
      <c r="A6868" s="8">
        <v>43387.125</v>
      </c>
      <c r="B6868" s="9">
        <v>52</v>
      </c>
    </row>
    <row r="6869" spans="1:2" x14ac:dyDescent="0.25">
      <c r="A6869" s="8">
        <v>43387.166666666664</v>
      </c>
      <c r="B6869" s="9">
        <v>52</v>
      </c>
    </row>
    <row r="6870" spans="1:2" x14ac:dyDescent="0.25">
      <c r="A6870" s="8">
        <v>43387.208333333336</v>
      </c>
      <c r="B6870" s="9">
        <v>52</v>
      </c>
    </row>
    <row r="6871" spans="1:2" x14ac:dyDescent="0.25">
      <c r="A6871" s="8">
        <v>43387.25</v>
      </c>
      <c r="B6871" s="9">
        <v>54</v>
      </c>
    </row>
    <row r="6872" spans="1:2" x14ac:dyDescent="0.25">
      <c r="A6872" s="8">
        <v>43387.291666666664</v>
      </c>
      <c r="B6872" s="9">
        <v>52</v>
      </c>
    </row>
    <row r="6873" spans="1:2" x14ac:dyDescent="0.25">
      <c r="A6873" s="8">
        <v>43387.333333333336</v>
      </c>
      <c r="B6873" s="9">
        <v>52</v>
      </c>
    </row>
    <row r="6874" spans="1:2" x14ac:dyDescent="0.25">
      <c r="A6874" s="8">
        <v>43387.375</v>
      </c>
      <c r="B6874" s="9">
        <v>54</v>
      </c>
    </row>
    <row r="6875" spans="1:2" x14ac:dyDescent="0.25">
      <c r="A6875" s="8">
        <v>43387.416666666664</v>
      </c>
      <c r="B6875" s="9">
        <v>54</v>
      </c>
    </row>
    <row r="6876" spans="1:2" x14ac:dyDescent="0.25">
      <c r="A6876" s="8">
        <v>43387.458333333336</v>
      </c>
      <c r="B6876" s="9">
        <v>56</v>
      </c>
    </row>
    <row r="6877" spans="1:2" x14ac:dyDescent="0.25">
      <c r="A6877" s="8">
        <v>43387.5</v>
      </c>
      <c r="B6877" s="9">
        <v>59</v>
      </c>
    </row>
    <row r="6878" spans="1:2" x14ac:dyDescent="0.25">
      <c r="A6878" s="8">
        <v>43387.541666666664</v>
      </c>
      <c r="B6878" s="9">
        <v>59</v>
      </c>
    </row>
    <row r="6879" spans="1:2" x14ac:dyDescent="0.25">
      <c r="A6879" s="8">
        <v>43387.583333333336</v>
      </c>
      <c r="B6879" s="9">
        <v>59</v>
      </c>
    </row>
    <row r="6880" spans="1:2" x14ac:dyDescent="0.25">
      <c r="A6880" s="8">
        <v>43387.625</v>
      </c>
      <c r="B6880" s="9">
        <v>61</v>
      </c>
    </row>
    <row r="6881" spans="1:2" x14ac:dyDescent="0.25">
      <c r="A6881" s="8">
        <v>43387.666666666664</v>
      </c>
      <c r="B6881" s="9">
        <v>59</v>
      </c>
    </row>
    <row r="6882" spans="1:2" x14ac:dyDescent="0.25">
      <c r="A6882" s="8">
        <v>43387.708333333336</v>
      </c>
      <c r="B6882" s="9">
        <v>59</v>
      </c>
    </row>
    <row r="6883" spans="1:2" x14ac:dyDescent="0.25">
      <c r="A6883" s="8">
        <v>43387.75</v>
      </c>
      <c r="B6883" s="9">
        <v>57</v>
      </c>
    </row>
    <row r="6884" spans="1:2" x14ac:dyDescent="0.25">
      <c r="A6884" s="8">
        <v>43387.791666666664</v>
      </c>
      <c r="B6884" s="9">
        <v>57</v>
      </c>
    </row>
    <row r="6885" spans="1:2" x14ac:dyDescent="0.25">
      <c r="A6885" s="8">
        <v>43387.833333333336</v>
      </c>
      <c r="B6885" s="9">
        <v>58</v>
      </c>
    </row>
    <row r="6886" spans="1:2" x14ac:dyDescent="0.25">
      <c r="A6886" s="8">
        <v>43387.875</v>
      </c>
      <c r="B6886" s="9">
        <v>57</v>
      </c>
    </row>
    <row r="6887" spans="1:2" x14ac:dyDescent="0.25">
      <c r="A6887" s="8">
        <v>43387.916666666664</v>
      </c>
      <c r="B6887" s="9">
        <v>57</v>
      </c>
    </row>
    <row r="6888" spans="1:2" x14ac:dyDescent="0.25">
      <c r="A6888" s="8">
        <v>43387.958333333336</v>
      </c>
      <c r="B6888" s="9">
        <v>56</v>
      </c>
    </row>
    <row r="6889" spans="1:2" x14ac:dyDescent="0.25">
      <c r="A6889" s="8">
        <v>43388</v>
      </c>
      <c r="B6889" s="9">
        <v>55</v>
      </c>
    </row>
    <row r="6890" spans="1:2" x14ac:dyDescent="0.25">
      <c r="A6890" s="8">
        <v>43388.041666666664</v>
      </c>
      <c r="B6890" s="9">
        <v>55</v>
      </c>
    </row>
    <row r="6891" spans="1:2" x14ac:dyDescent="0.25">
      <c r="A6891" s="8">
        <v>43388.083333333336</v>
      </c>
      <c r="B6891" s="9">
        <v>56</v>
      </c>
    </row>
    <row r="6892" spans="1:2" x14ac:dyDescent="0.25">
      <c r="A6892" s="8">
        <v>43388.125</v>
      </c>
      <c r="B6892" s="9">
        <v>57</v>
      </c>
    </row>
    <row r="6893" spans="1:2" x14ac:dyDescent="0.25">
      <c r="A6893" s="8">
        <v>43388.166666666664</v>
      </c>
      <c r="B6893" s="9">
        <v>57</v>
      </c>
    </row>
    <row r="6894" spans="1:2" x14ac:dyDescent="0.25">
      <c r="A6894" s="8">
        <v>43388.208333333336</v>
      </c>
      <c r="B6894" s="9">
        <v>57</v>
      </c>
    </row>
    <row r="6895" spans="1:2" x14ac:dyDescent="0.25">
      <c r="A6895" s="8">
        <v>43388.25</v>
      </c>
      <c r="B6895" s="9">
        <v>57</v>
      </c>
    </row>
    <row r="6896" spans="1:2" x14ac:dyDescent="0.25">
      <c r="A6896" s="8">
        <v>43388.291666666664</v>
      </c>
      <c r="B6896" s="9">
        <v>58</v>
      </c>
    </row>
    <row r="6897" spans="1:2" x14ac:dyDescent="0.25">
      <c r="A6897" s="8">
        <v>43388.333333333336</v>
      </c>
      <c r="B6897" s="9">
        <v>59</v>
      </c>
    </row>
    <row r="6898" spans="1:2" x14ac:dyDescent="0.25">
      <c r="A6898" s="8">
        <v>43388.375</v>
      </c>
      <c r="B6898" s="9">
        <v>60</v>
      </c>
    </row>
    <row r="6899" spans="1:2" x14ac:dyDescent="0.25">
      <c r="A6899" s="8">
        <v>43388.416666666664</v>
      </c>
      <c r="B6899" s="9">
        <v>62</v>
      </c>
    </row>
    <row r="6900" spans="1:2" x14ac:dyDescent="0.25">
      <c r="A6900" s="8">
        <v>43388.458333333336</v>
      </c>
      <c r="B6900" s="9">
        <v>63</v>
      </c>
    </row>
    <row r="6901" spans="1:2" x14ac:dyDescent="0.25">
      <c r="A6901" s="8">
        <v>43388.5</v>
      </c>
      <c r="B6901" s="9">
        <v>63</v>
      </c>
    </row>
    <row r="6902" spans="1:2" x14ac:dyDescent="0.25">
      <c r="A6902" s="8">
        <v>43388.541666666664</v>
      </c>
      <c r="B6902" s="9">
        <v>64</v>
      </c>
    </row>
    <row r="6903" spans="1:2" x14ac:dyDescent="0.25">
      <c r="A6903" s="8">
        <v>43388.583333333336</v>
      </c>
      <c r="B6903" s="9">
        <v>65</v>
      </c>
    </row>
    <row r="6904" spans="1:2" x14ac:dyDescent="0.25">
      <c r="A6904" s="8">
        <v>43388.625</v>
      </c>
      <c r="B6904" s="9">
        <v>66</v>
      </c>
    </row>
    <row r="6905" spans="1:2" x14ac:dyDescent="0.25">
      <c r="A6905" s="8">
        <v>43388.666666666664</v>
      </c>
      <c r="B6905" s="9">
        <v>67</v>
      </c>
    </row>
    <row r="6906" spans="1:2" x14ac:dyDescent="0.25">
      <c r="A6906" s="8">
        <v>43388.708333333336</v>
      </c>
      <c r="B6906" s="9">
        <v>67</v>
      </c>
    </row>
    <row r="6907" spans="1:2" x14ac:dyDescent="0.25">
      <c r="A6907" s="8">
        <v>43388.75</v>
      </c>
      <c r="B6907" s="9">
        <v>67</v>
      </c>
    </row>
    <row r="6908" spans="1:2" x14ac:dyDescent="0.25">
      <c r="A6908" s="8">
        <v>43388.791666666664</v>
      </c>
      <c r="B6908" s="9">
        <v>67</v>
      </c>
    </row>
    <row r="6909" spans="1:2" x14ac:dyDescent="0.25">
      <c r="A6909" s="8">
        <v>43388.833333333336</v>
      </c>
      <c r="B6909" s="9">
        <v>68</v>
      </c>
    </row>
    <row r="6910" spans="1:2" x14ac:dyDescent="0.25">
      <c r="A6910" s="8">
        <v>43388.875</v>
      </c>
      <c r="B6910" s="9">
        <v>69</v>
      </c>
    </row>
    <row r="6911" spans="1:2" x14ac:dyDescent="0.25">
      <c r="A6911" s="8">
        <v>43388.916666666664</v>
      </c>
      <c r="B6911" s="9">
        <v>69</v>
      </c>
    </row>
    <row r="6912" spans="1:2" x14ac:dyDescent="0.25">
      <c r="A6912" s="8">
        <v>43388.958333333336</v>
      </c>
      <c r="B6912" s="9">
        <v>70</v>
      </c>
    </row>
    <row r="6913" spans="1:2" x14ac:dyDescent="0.25">
      <c r="A6913" s="8">
        <v>43389</v>
      </c>
      <c r="B6913" s="9">
        <v>66</v>
      </c>
    </row>
    <row r="6914" spans="1:2" x14ac:dyDescent="0.25">
      <c r="A6914" s="8">
        <v>43389.041666666664</v>
      </c>
      <c r="B6914" s="9">
        <v>63</v>
      </c>
    </row>
    <row r="6915" spans="1:2" x14ac:dyDescent="0.25">
      <c r="A6915" s="8">
        <v>43389.083333333336</v>
      </c>
      <c r="B6915" s="9">
        <v>62</v>
      </c>
    </row>
    <row r="6916" spans="1:2" x14ac:dyDescent="0.25">
      <c r="A6916" s="8">
        <v>43389.125</v>
      </c>
      <c r="B6916" s="9">
        <v>60</v>
      </c>
    </row>
    <row r="6917" spans="1:2" x14ac:dyDescent="0.25">
      <c r="A6917" s="8">
        <v>43389.166666666664</v>
      </c>
      <c r="B6917" s="9">
        <v>58</v>
      </c>
    </row>
    <row r="6918" spans="1:2" x14ac:dyDescent="0.25">
      <c r="A6918" s="8">
        <v>43389.208333333336</v>
      </c>
      <c r="B6918" s="9">
        <v>54</v>
      </c>
    </row>
    <row r="6919" spans="1:2" x14ac:dyDescent="0.25">
      <c r="A6919" s="8">
        <v>43389.25</v>
      </c>
      <c r="B6919" s="9">
        <v>52</v>
      </c>
    </row>
    <row r="6920" spans="1:2" x14ac:dyDescent="0.25">
      <c r="A6920" s="8">
        <v>43389.291666666664</v>
      </c>
      <c r="B6920" s="9">
        <v>50</v>
      </c>
    </row>
    <row r="6921" spans="1:2" x14ac:dyDescent="0.25">
      <c r="A6921" s="8">
        <v>43389.333333333336</v>
      </c>
      <c r="B6921" s="9">
        <v>49</v>
      </c>
    </row>
    <row r="6922" spans="1:2" x14ac:dyDescent="0.25">
      <c r="A6922" s="8">
        <v>43389.375</v>
      </c>
      <c r="B6922" s="9">
        <v>49</v>
      </c>
    </row>
    <row r="6923" spans="1:2" x14ac:dyDescent="0.25">
      <c r="A6923" s="8">
        <v>43389.416666666664</v>
      </c>
      <c r="B6923" s="9">
        <v>50</v>
      </c>
    </row>
    <row r="6924" spans="1:2" x14ac:dyDescent="0.25">
      <c r="A6924" s="8">
        <v>43389.458333333336</v>
      </c>
      <c r="B6924" s="9">
        <v>51</v>
      </c>
    </row>
    <row r="6925" spans="1:2" x14ac:dyDescent="0.25">
      <c r="A6925" s="8">
        <v>43389.5</v>
      </c>
      <c r="B6925" s="9">
        <v>54</v>
      </c>
    </row>
    <row r="6926" spans="1:2" x14ac:dyDescent="0.25">
      <c r="A6926" s="8">
        <v>43389.541666666664</v>
      </c>
      <c r="B6926" s="9">
        <v>54</v>
      </c>
    </row>
    <row r="6927" spans="1:2" x14ac:dyDescent="0.25">
      <c r="A6927" s="8">
        <v>43389.583333333336</v>
      </c>
      <c r="B6927" s="9">
        <v>56</v>
      </c>
    </row>
    <row r="6928" spans="1:2" x14ac:dyDescent="0.25">
      <c r="A6928" s="8">
        <v>43389.625</v>
      </c>
      <c r="B6928" s="9">
        <v>55</v>
      </c>
    </row>
    <row r="6929" spans="1:2" x14ac:dyDescent="0.25">
      <c r="A6929" s="8">
        <v>43389.666666666664</v>
      </c>
      <c r="B6929" s="9">
        <v>57</v>
      </c>
    </row>
    <row r="6930" spans="1:2" x14ac:dyDescent="0.25">
      <c r="A6930" s="8">
        <v>43389.708333333336</v>
      </c>
      <c r="B6930" s="9">
        <v>57</v>
      </c>
    </row>
    <row r="6931" spans="1:2" x14ac:dyDescent="0.25">
      <c r="A6931" s="8">
        <v>43389.75</v>
      </c>
      <c r="B6931" s="9">
        <v>55</v>
      </c>
    </row>
    <row r="6932" spans="1:2" x14ac:dyDescent="0.25">
      <c r="A6932" s="8">
        <v>43389.791666666664</v>
      </c>
      <c r="B6932" s="9">
        <v>55</v>
      </c>
    </row>
    <row r="6933" spans="1:2" x14ac:dyDescent="0.25">
      <c r="A6933" s="8">
        <v>43389.833333333336</v>
      </c>
      <c r="B6933" s="9">
        <v>54</v>
      </c>
    </row>
    <row r="6934" spans="1:2" x14ac:dyDescent="0.25">
      <c r="A6934" s="8">
        <v>43389.875</v>
      </c>
      <c r="B6934" s="9">
        <v>54</v>
      </c>
    </row>
    <row r="6935" spans="1:2" x14ac:dyDescent="0.25">
      <c r="A6935" s="8">
        <v>43389.916666666664</v>
      </c>
      <c r="B6935" s="9">
        <v>54</v>
      </c>
    </row>
    <row r="6936" spans="1:2" x14ac:dyDescent="0.25">
      <c r="A6936" s="8">
        <v>43389.958333333336</v>
      </c>
      <c r="B6936" s="9">
        <v>54</v>
      </c>
    </row>
    <row r="6937" spans="1:2" x14ac:dyDescent="0.25">
      <c r="A6937" s="8">
        <v>43390</v>
      </c>
      <c r="B6937" s="9">
        <v>54</v>
      </c>
    </row>
    <row r="6938" spans="1:2" x14ac:dyDescent="0.25">
      <c r="A6938" s="8">
        <v>43390.041666666664</v>
      </c>
      <c r="B6938" s="9">
        <v>54</v>
      </c>
    </row>
    <row r="6939" spans="1:2" x14ac:dyDescent="0.25">
      <c r="A6939" s="8">
        <v>43390.083333333336</v>
      </c>
      <c r="B6939" s="9">
        <v>53</v>
      </c>
    </row>
    <row r="6940" spans="1:2" x14ac:dyDescent="0.25">
      <c r="A6940" s="8">
        <v>43390.125</v>
      </c>
      <c r="B6940" s="9">
        <v>53</v>
      </c>
    </row>
    <row r="6941" spans="1:2" x14ac:dyDescent="0.25">
      <c r="A6941" s="8">
        <v>43390.166666666664</v>
      </c>
      <c r="B6941" s="9">
        <v>52</v>
      </c>
    </row>
    <row r="6942" spans="1:2" x14ac:dyDescent="0.25">
      <c r="A6942" s="8">
        <v>43390.208333333336</v>
      </c>
      <c r="B6942" s="9">
        <v>53</v>
      </c>
    </row>
    <row r="6943" spans="1:2" x14ac:dyDescent="0.25">
      <c r="A6943" s="8">
        <v>43390.25</v>
      </c>
      <c r="B6943" s="9">
        <v>51</v>
      </c>
    </row>
    <row r="6944" spans="1:2" x14ac:dyDescent="0.25">
      <c r="A6944" s="8">
        <v>43390.291666666664</v>
      </c>
      <c r="B6944" s="9">
        <v>51</v>
      </c>
    </row>
    <row r="6945" spans="1:2" x14ac:dyDescent="0.25">
      <c r="A6945" s="8">
        <v>43390.333333333336</v>
      </c>
      <c r="B6945" s="9">
        <v>51</v>
      </c>
    </row>
    <row r="6946" spans="1:2" x14ac:dyDescent="0.25">
      <c r="A6946" s="8">
        <v>43390.375</v>
      </c>
      <c r="B6946" s="9">
        <v>53</v>
      </c>
    </row>
    <row r="6947" spans="1:2" x14ac:dyDescent="0.25">
      <c r="A6947" s="8">
        <v>43390.416666666664</v>
      </c>
      <c r="B6947" s="9">
        <v>54</v>
      </c>
    </row>
    <row r="6948" spans="1:2" x14ac:dyDescent="0.25">
      <c r="A6948" s="8">
        <v>43390.458333333336</v>
      </c>
      <c r="B6948" s="9">
        <v>56</v>
      </c>
    </row>
    <row r="6949" spans="1:2" x14ac:dyDescent="0.25">
      <c r="A6949" s="8">
        <v>43390.5</v>
      </c>
      <c r="B6949" s="9">
        <v>57</v>
      </c>
    </row>
    <row r="6950" spans="1:2" x14ac:dyDescent="0.25">
      <c r="A6950" s="8">
        <v>43390.541666666664</v>
      </c>
      <c r="B6950" s="9">
        <v>63</v>
      </c>
    </row>
    <row r="6951" spans="1:2" x14ac:dyDescent="0.25">
      <c r="A6951" s="8">
        <v>43390.583333333336</v>
      </c>
      <c r="B6951" s="9">
        <v>63</v>
      </c>
    </row>
    <row r="6952" spans="1:2" x14ac:dyDescent="0.25">
      <c r="A6952" s="8">
        <v>43390.625</v>
      </c>
      <c r="B6952" s="9">
        <v>63</v>
      </c>
    </row>
    <row r="6953" spans="1:2" x14ac:dyDescent="0.25">
      <c r="A6953" s="8">
        <v>43390.666666666664</v>
      </c>
      <c r="B6953" s="9">
        <v>63</v>
      </c>
    </row>
    <row r="6954" spans="1:2" x14ac:dyDescent="0.25">
      <c r="A6954" s="8">
        <v>43390.708333333336</v>
      </c>
      <c r="B6954" s="9">
        <v>63</v>
      </c>
    </row>
    <row r="6955" spans="1:2" x14ac:dyDescent="0.25">
      <c r="A6955" s="8">
        <v>43390.75</v>
      </c>
      <c r="B6955" s="9">
        <v>59</v>
      </c>
    </row>
    <row r="6956" spans="1:2" x14ac:dyDescent="0.25">
      <c r="A6956" s="8">
        <v>43390.791666666664</v>
      </c>
      <c r="B6956" s="9">
        <v>57</v>
      </c>
    </row>
    <row r="6957" spans="1:2" x14ac:dyDescent="0.25">
      <c r="A6957" s="8">
        <v>43390.833333333336</v>
      </c>
      <c r="B6957" s="9">
        <v>57</v>
      </c>
    </row>
    <row r="6958" spans="1:2" x14ac:dyDescent="0.25">
      <c r="A6958" s="8">
        <v>43390.875</v>
      </c>
      <c r="B6958" s="9">
        <v>55</v>
      </c>
    </row>
    <row r="6959" spans="1:2" x14ac:dyDescent="0.25">
      <c r="A6959" s="8">
        <v>43390.916666666664</v>
      </c>
      <c r="B6959" s="9">
        <v>54</v>
      </c>
    </row>
    <row r="6960" spans="1:2" x14ac:dyDescent="0.25">
      <c r="A6960" s="8">
        <v>43390.958333333336</v>
      </c>
      <c r="B6960" s="9">
        <v>52</v>
      </c>
    </row>
    <row r="6961" spans="1:2" x14ac:dyDescent="0.25">
      <c r="A6961" s="8">
        <v>43391</v>
      </c>
      <c r="B6961" s="9">
        <v>50</v>
      </c>
    </row>
    <row r="6962" spans="1:2" x14ac:dyDescent="0.25">
      <c r="A6962" s="8">
        <v>43391.041666666664</v>
      </c>
      <c r="B6962" s="9">
        <v>49</v>
      </c>
    </row>
    <row r="6963" spans="1:2" x14ac:dyDescent="0.25">
      <c r="A6963" s="8">
        <v>43391.083333333336</v>
      </c>
      <c r="B6963" s="9">
        <v>48</v>
      </c>
    </row>
    <row r="6964" spans="1:2" x14ac:dyDescent="0.25">
      <c r="A6964" s="8">
        <v>43391.125</v>
      </c>
      <c r="B6964" s="9">
        <v>48</v>
      </c>
    </row>
    <row r="6965" spans="1:2" x14ac:dyDescent="0.25">
      <c r="A6965" s="8">
        <v>43391.166666666664</v>
      </c>
      <c r="B6965" s="9">
        <v>47</v>
      </c>
    </row>
    <row r="6966" spans="1:2" x14ac:dyDescent="0.25">
      <c r="A6966" s="8">
        <v>43391.208333333336</v>
      </c>
      <c r="B6966" s="9">
        <v>46</v>
      </c>
    </row>
    <row r="6967" spans="1:2" x14ac:dyDescent="0.25">
      <c r="A6967" s="8">
        <v>43391.25</v>
      </c>
      <c r="B6967" s="9">
        <v>45</v>
      </c>
    </row>
    <row r="6968" spans="1:2" x14ac:dyDescent="0.25">
      <c r="A6968" s="8">
        <v>43391.291666666664</v>
      </c>
      <c r="B6968" s="9">
        <v>44</v>
      </c>
    </row>
    <row r="6969" spans="1:2" x14ac:dyDescent="0.25">
      <c r="A6969" s="8">
        <v>43391.333333333336</v>
      </c>
      <c r="B6969" s="9">
        <v>44</v>
      </c>
    </row>
    <row r="6970" spans="1:2" x14ac:dyDescent="0.25">
      <c r="A6970" s="8">
        <v>43391.375</v>
      </c>
      <c r="B6970" s="9">
        <v>45</v>
      </c>
    </row>
    <row r="6971" spans="1:2" x14ac:dyDescent="0.25">
      <c r="A6971" s="8">
        <v>43391.416666666664</v>
      </c>
      <c r="B6971" s="9">
        <v>45</v>
      </c>
    </row>
    <row r="6972" spans="1:2" x14ac:dyDescent="0.25">
      <c r="A6972" s="8">
        <v>43391.458333333336</v>
      </c>
      <c r="B6972" s="9">
        <v>47</v>
      </c>
    </row>
    <row r="6973" spans="1:2" x14ac:dyDescent="0.25">
      <c r="A6973" s="8">
        <v>43391.5</v>
      </c>
      <c r="B6973" s="9">
        <v>48</v>
      </c>
    </row>
    <row r="6974" spans="1:2" x14ac:dyDescent="0.25">
      <c r="A6974" s="8">
        <v>43391.541666666664</v>
      </c>
      <c r="B6974" s="9">
        <v>50</v>
      </c>
    </row>
    <row r="6975" spans="1:2" x14ac:dyDescent="0.25">
      <c r="A6975" s="8">
        <v>43391.583333333336</v>
      </c>
      <c r="B6975" s="9">
        <v>51</v>
      </c>
    </row>
    <row r="6976" spans="1:2" x14ac:dyDescent="0.25">
      <c r="A6976" s="8">
        <v>43391.625</v>
      </c>
      <c r="B6976" s="9">
        <v>52</v>
      </c>
    </row>
    <row r="6977" spans="1:2" x14ac:dyDescent="0.25">
      <c r="A6977" s="8">
        <v>43391.666666666664</v>
      </c>
      <c r="B6977" s="9">
        <v>52</v>
      </c>
    </row>
    <row r="6978" spans="1:2" x14ac:dyDescent="0.25">
      <c r="A6978" s="8">
        <v>43391.708333333336</v>
      </c>
      <c r="B6978" s="9">
        <v>52</v>
      </c>
    </row>
    <row r="6979" spans="1:2" x14ac:dyDescent="0.25">
      <c r="A6979" s="8">
        <v>43391.75</v>
      </c>
      <c r="B6979" s="9">
        <v>52</v>
      </c>
    </row>
    <row r="6980" spans="1:2" x14ac:dyDescent="0.25">
      <c r="A6980" s="8">
        <v>43391.791666666664</v>
      </c>
      <c r="B6980" s="9">
        <v>52</v>
      </c>
    </row>
    <row r="6981" spans="1:2" x14ac:dyDescent="0.25">
      <c r="A6981" s="8">
        <v>43391.833333333336</v>
      </c>
      <c r="B6981" s="9">
        <v>50</v>
      </c>
    </row>
    <row r="6982" spans="1:2" x14ac:dyDescent="0.25">
      <c r="A6982" s="8">
        <v>43391.875</v>
      </c>
      <c r="B6982" s="9">
        <v>50</v>
      </c>
    </row>
    <row r="6983" spans="1:2" x14ac:dyDescent="0.25">
      <c r="A6983" s="8">
        <v>43391.916666666664</v>
      </c>
      <c r="B6983" s="9">
        <v>48</v>
      </c>
    </row>
    <row r="6984" spans="1:2" x14ac:dyDescent="0.25">
      <c r="A6984" s="8">
        <v>43391.958333333336</v>
      </c>
      <c r="B6984" s="9">
        <v>48</v>
      </c>
    </row>
    <row r="6985" spans="1:2" x14ac:dyDescent="0.25">
      <c r="A6985" s="8">
        <v>43392</v>
      </c>
      <c r="B6985" s="9">
        <v>52</v>
      </c>
    </row>
    <row r="6986" spans="1:2" x14ac:dyDescent="0.25">
      <c r="A6986" s="8">
        <v>43392.041666666664</v>
      </c>
      <c r="B6986" s="9">
        <v>48</v>
      </c>
    </row>
    <row r="6987" spans="1:2" x14ac:dyDescent="0.25">
      <c r="A6987" s="8">
        <v>43392.083333333336</v>
      </c>
      <c r="B6987" s="9">
        <v>47</v>
      </c>
    </row>
    <row r="6988" spans="1:2" x14ac:dyDescent="0.25">
      <c r="A6988" s="8">
        <v>43392.125</v>
      </c>
      <c r="B6988" s="9">
        <v>46</v>
      </c>
    </row>
    <row r="6989" spans="1:2" x14ac:dyDescent="0.25">
      <c r="A6989" s="8">
        <v>43392.166666666664</v>
      </c>
      <c r="B6989" s="9">
        <v>46</v>
      </c>
    </row>
    <row r="6990" spans="1:2" x14ac:dyDescent="0.25">
      <c r="A6990" s="8">
        <v>43392.208333333336</v>
      </c>
      <c r="B6990" s="9">
        <v>47</v>
      </c>
    </row>
    <row r="6991" spans="1:2" x14ac:dyDescent="0.25">
      <c r="A6991" s="8">
        <v>43392.25</v>
      </c>
      <c r="B6991" s="9">
        <v>46</v>
      </c>
    </row>
    <row r="6992" spans="1:2" x14ac:dyDescent="0.25">
      <c r="A6992" s="8">
        <v>43392.291666666664</v>
      </c>
      <c r="B6992" s="9">
        <v>46</v>
      </c>
    </row>
    <row r="6993" spans="1:2" x14ac:dyDescent="0.25">
      <c r="A6993" s="8">
        <v>43392.333333333336</v>
      </c>
      <c r="B6993" s="9">
        <v>47</v>
      </c>
    </row>
    <row r="6994" spans="1:2" x14ac:dyDescent="0.25">
      <c r="A6994" s="8">
        <v>43392.375</v>
      </c>
      <c r="B6994" s="9">
        <v>50</v>
      </c>
    </row>
    <row r="6995" spans="1:2" x14ac:dyDescent="0.25">
      <c r="A6995" s="8">
        <v>43392.416666666664</v>
      </c>
      <c r="B6995" s="9">
        <v>52</v>
      </c>
    </row>
    <row r="6996" spans="1:2" x14ac:dyDescent="0.25">
      <c r="A6996" s="8">
        <v>43392.458333333336</v>
      </c>
      <c r="B6996" s="9">
        <v>53</v>
      </c>
    </row>
    <row r="6997" spans="1:2" x14ac:dyDescent="0.25">
      <c r="A6997" s="8">
        <v>43392.5</v>
      </c>
      <c r="B6997" s="9">
        <v>57</v>
      </c>
    </row>
    <row r="6998" spans="1:2" x14ac:dyDescent="0.25">
      <c r="A6998" s="8">
        <v>43392.541666666664</v>
      </c>
      <c r="B6998" s="9">
        <v>59</v>
      </c>
    </row>
    <row r="6999" spans="1:2" x14ac:dyDescent="0.25">
      <c r="A6999" s="8">
        <v>43392.583333333336</v>
      </c>
      <c r="B6999" s="9">
        <v>60</v>
      </c>
    </row>
    <row r="7000" spans="1:2" x14ac:dyDescent="0.25">
      <c r="A7000" s="8">
        <v>43392.625</v>
      </c>
      <c r="B7000" s="9">
        <v>63</v>
      </c>
    </row>
    <row r="7001" spans="1:2" x14ac:dyDescent="0.25">
      <c r="A7001" s="8">
        <v>43392.666666666664</v>
      </c>
      <c r="B7001" s="9">
        <v>63</v>
      </c>
    </row>
    <row r="7002" spans="1:2" x14ac:dyDescent="0.25">
      <c r="A7002" s="8">
        <v>43392.708333333336</v>
      </c>
      <c r="B7002" s="9">
        <v>61</v>
      </c>
    </row>
    <row r="7003" spans="1:2" x14ac:dyDescent="0.25">
      <c r="A7003" s="8">
        <v>43392.75</v>
      </c>
      <c r="B7003" s="9">
        <v>59</v>
      </c>
    </row>
    <row r="7004" spans="1:2" x14ac:dyDescent="0.25">
      <c r="A7004" s="8">
        <v>43392.791666666664</v>
      </c>
      <c r="B7004" s="9">
        <v>59</v>
      </c>
    </row>
    <row r="7005" spans="1:2" x14ac:dyDescent="0.25">
      <c r="A7005" s="8">
        <v>43392.833333333336</v>
      </c>
      <c r="B7005" s="9">
        <v>58</v>
      </c>
    </row>
    <row r="7006" spans="1:2" x14ac:dyDescent="0.25">
      <c r="A7006" s="8">
        <v>43392.875</v>
      </c>
      <c r="B7006" s="9">
        <v>57</v>
      </c>
    </row>
    <row r="7007" spans="1:2" x14ac:dyDescent="0.25">
      <c r="A7007" s="8">
        <v>43392.916666666664</v>
      </c>
      <c r="B7007" s="9">
        <v>57</v>
      </c>
    </row>
    <row r="7008" spans="1:2" x14ac:dyDescent="0.25">
      <c r="A7008" s="8">
        <v>43392.958333333336</v>
      </c>
      <c r="B7008" s="9">
        <v>59</v>
      </c>
    </row>
    <row r="7009" spans="1:2" x14ac:dyDescent="0.25">
      <c r="A7009" s="8">
        <v>43393</v>
      </c>
      <c r="B7009" s="9">
        <v>59</v>
      </c>
    </row>
    <row r="7010" spans="1:2" x14ac:dyDescent="0.25">
      <c r="A7010" s="8">
        <v>43393.041666666664</v>
      </c>
      <c r="B7010" s="9">
        <v>58</v>
      </c>
    </row>
    <row r="7011" spans="1:2" x14ac:dyDescent="0.25">
      <c r="A7011" s="8">
        <v>43393.083333333336</v>
      </c>
      <c r="B7011" s="9">
        <v>58</v>
      </c>
    </row>
    <row r="7012" spans="1:2" x14ac:dyDescent="0.25">
      <c r="A7012" s="8">
        <v>43393.125</v>
      </c>
      <c r="B7012" s="9">
        <v>57</v>
      </c>
    </row>
    <row r="7013" spans="1:2" x14ac:dyDescent="0.25">
      <c r="A7013" s="8">
        <v>43393.166666666664</v>
      </c>
      <c r="B7013" s="9">
        <v>55</v>
      </c>
    </row>
    <row r="7014" spans="1:2" x14ac:dyDescent="0.25">
      <c r="A7014" s="8">
        <v>43393.208333333336</v>
      </c>
      <c r="B7014" s="9">
        <v>56</v>
      </c>
    </row>
    <row r="7015" spans="1:2" x14ac:dyDescent="0.25">
      <c r="A7015" s="8">
        <v>43393.25</v>
      </c>
      <c r="B7015" s="9">
        <v>55</v>
      </c>
    </row>
    <row r="7016" spans="1:2" x14ac:dyDescent="0.25">
      <c r="A7016" s="8">
        <v>43393.291666666664</v>
      </c>
      <c r="B7016" s="9">
        <v>55</v>
      </c>
    </row>
    <row r="7017" spans="1:2" x14ac:dyDescent="0.25">
      <c r="A7017" s="8">
        <v>43393.333333333336</v>
      </c>
      <c r="B7017" s="9">
        <v>57</v>
      </c>
    </row>
    <row r="7018" spans="1:2" x14ac:dyDescent="0.25">
      <c r="A7018" s="8">
        <v>43393.375</v>
      </c>
      <c r="B7018" s="9">
        <v>57</v>
      </c>
    </row>
    <row r="7019" spans="1:2" x14ac:dyDescent="0.25">
      <c r="A7019" s="8">
        <v>43393.416666666664</v>
      </c>
      <c r="B7019" s="9">
        <v>57</v>
      </c>
    </row>
    <row r="7020" spans="1:2" x14ac:dyDescent="0.25">
      <c r="A7020" s="8">
        <v>43393.458333333336</v>
      </c>
      <c r="B7020" s="9">
        <v>59</v>
      </c>
    </row>
    <row r="7021" spans="1:2" x14ac:dyDescent="0.25">
      <c r="A7021" s="8">
        <v>43393.5</v>
      </c>
      <c r="B7021" s="9">
        <v>61</v>
      </c>
    </row>
    <row r="7022" spans="1:2" x14ac:dyDescent="0.25">
      <c r="A7022" s="8">
        <v>43393.541666666664</v>
      </c>
      <c r="B7022" s="9">
        <v>61</v>
      </c>
    </row>
    <row r="7023" spans="1:2" x14ac:dyDescent="0.25">
      <c r="A7023" s="8">
        <v>43393.583333333336</v>
      </c>
      <c r="B7023" s="9">
        <v>62</v>
      </c>
    </row>
    <row r="7024" spans="1:2" x14ac:dyDescent="0.25">
      <c r="A7024" s="8">
        <v>43393.625</v>
      </c>
      <c r="B7024" s="9">
        <v>63</v>
      </c>
    </row>
    <row r="7025" spans="1:2" x14ac:dyDescent="0.25">
      <c r="A7025" s="8">
        <v>43393.666666666664</v>
      </c>
      <c r="B7025" s="9">
        <v>64</v>
      </c>
    </row>
    <row r="7026" spans="1:2" x14ac:dyDescent="0.25">
      <c r="A7026" s="8">
        <v>43393.708333333336</v>
      </c>
      <c r="B7026" s="9">
        <v>65</v>
      </c>
    </row>
    <row r="7027" spans="1:2" x14ac:dyDescent="0.25">
      <c r="A7027" s="8">
        <v>43393.75</v>
      </c>
      <c r="B7027" s="9">
        <v>63</v>
      </c>
    </row>
    <row r="7028" spans="1:2" x14ac:dyDescent="0.25">
      <c r="A7028" s="8">
        <v>43393.791666666664</v>
      </c>
      <c r="B7028" s="9">
        <v>63</v>
      </c>
    </row>
    <row r="7029" spans="1:2" x14ac:dyDescent="0.25">
      <c r="A7029" s="8">
        <v>43393.833333333336</v>
      </c>
      <c r="B7029" s="9">
        <v>61</v>
      </c>
    </row>
    <row r="7030" spans="1:2" x14ac:dyDescent="0.25">
      <c r="A7030" s="8">
        <v>43393.875</v>
      </c>
      <c r="B7030" s="9">
        <v>63</v>
      </c>
    </row>
    <row r="7031" spans="1:2" x14ac:dyDescent="0.25">
      <c r="A7031" s="8">
        <v>43393.916666666664</v>
      </c>
      <c r="B7031" s="9">
        <v>57</v>
      </c>
    </row>
    <row r="7032" spans="1:2" x14ac:dyDescent="0.25">
      <c r="A7032" s="8">
        <v>43393.958333333336</v>
      </c>
      <c r="B7032" s="9">
        <v>56</v>
      </c>
    </row>
    <row r="7033" spans="1:2" x14ac:dyDescent="0.25">
      <c r="A7033" s="8">
        <v>43394</v>
      </c>
      <c r="B7033" s="9">
        <v>55</v>
      </c>
    </row>
    <row r="7034" spans="1:2" x14ac:dyDescent="0.25">
      <c r="A7034" s="8">
        <v>43394.041666666664</v>
      </c>
      <c r="B7034" s="9">
        <v>54</v>
      </c>
    </row>
    <row r="7035" spans="1:2" x14ac:dyDescent="0.25">
      <c r="A7035" s="8">
        <v>43394.083333333336</v>
      </c>
      <c r="B7035" s="9">
        <v>52</v>
      </c>
    </row>
    <row r="7036" spans="1:2" x14ac:dyDescent="0.25">
      <c r="A7036" s="8">
        <v>43394.125</v>
      </c>
      <c r="B7036" s="9">
        <v>52</v>
      </c>
    </row>
    <row r="7037" spans="1:2" x14ac:dyDescent="0.25">
      <c r="A7037" s="8">
        <v>43394.166666666664</v>
      </c>
      <c r="B7037" s="9">
        <v>52</v>
      </c>
    </row>
    <row r="7038" spans="1:2" x14ac:dyDescent="0.25">
      <c r="A7038" s="8">
        <v>43394.208333333336</v>
      </c>
      <c r="B7038" s="9">
        <v>50</v>
      </c>
    </row>
    <row r="7039" spans="1:2" x14ac:dyDescent="0.25">
      <c r="A7039" s="8">
        <v>43394.25</v>
      </c>
      <c r="B7039" s="9">
        <v>50</v>
      </c>
    </row>
    <row r="7040" spans="1:2" x14ac:dyDescent="0.25">
      <c r="A7040" s="8">
        <v>43394.291666666664</v>
      </c>
      <c r="B7040" s="9">
        <v>50</v>
      </c>
    </row>
    <row r="7041" spans="1:2" x14ac:dyDescent="0.25">
      <c r="A7041" s="8">
        <v>43394.333333333336</v>
      </c>
      <c r="B7041" s="9">
        <v>50</v>
      </c>
    </row>
    <row r="7042" spans="1:2" x14ac:dyDescent="0.25">
      <c r="A7042" s="8">
        <v>43394.375</v>
      </c>
      <c r="B7042" s="9">
        <v>48</v>
      </c>
    </row>
    <row r="7043" spans="1:2" x14ac:dyDescent="0.25">
      <c r="A7043" s="8">
        <v>43394.416666666664</v>
      </c>
      <c r="B7043" s="9">
        <v>48</v>
      </c>
    </row>
    <row r="7044" spans="1:2" x14ac:dyDescent="0.25">
      <c r="A7044" s="8">
        <v>43394.458333333336</v>
      </c>
      <c r="B7044" s="9">
        <v>48</v>
      </c>
    </row>
    <row r="7045" spans="1:2" x14ac:dyDescent="0.25">
      <c r="A7045" s="8">
        <v>43394.5</v>
      </c>
      <c r="B7045" s="9">
        <v>46</v>
      </c>
    </row>
    <row r="7046" spans="1:2" x14ac:dyDescent="0.25">
      <c r="A7046" s="8">
        <v>43394.541666666664</v>
      </c>
      <c r="B7046" s="9">
        <v>48</v>
      </c>
    </row>
    <row r="7047" spans="1:2" x14ac:dyDescent="0.25">
      <c r="A7047" s="8">
        <v>43394.583333333336</v>
      </c>
      <c r="B7047" s="9">
        <v>49</v>
      </c>
    </row>
    <row r="7048" spans="1:2" x14ac:dyDescent="0.25">
      <c r="A7048" s="8">
        <v>43394.625</v>
      </c>
      <c r="B7048" s="9">
        <v>48</v>
      </c>
    </row>
    <row r="7049" spans="1:2" x14ac:dyDescent="0.25">
      <c r="A7049" s="8">
        <v>43394.666666666664</v>
      </c>
      <c r="B7049" s="9">
        <v>48</v>
      </c>
    </row>
    <row r="7050" spans="1:2" x14ac:dyDescent="0.25">
      <c r="A7050" s="8">
        <v>43394.708333333336</v>
      </c>
      <c r="B7050" s="9">
        <v>48</v>
      </c>
    </row>
    <row r="7051" spans="1:2" x14ac:dyDescent="0.25">
      <c r="A7051" s="8">
        <v>43394.75</v>
      </c>
      <c r="B7051" s="9">
        <v>46</v>
      </c>
    </row>
    <row r="7052" spans="1:2" x14ac:dyDescent="0.25">
      <c r="A7052" s="8">
        <v>43394.791666666664</v>
      </c>
      <c r="B7052" s="9">
        <v>45</v>
      </c>
    </row>
    <row r="7053" spans="1:2" x14ac:dyDescent="0.25">
      <c r="A7053" s="8">
        <v>43394.833333333336</v>
      </c>
      <c r="B7053" s="9">
        <v>45</v>
      </c>
    </row>
    <row r="7054" spans="1:2" x14ac:dyDescent="0.25">
      <c r="A7054" s="8">
        <v>43394.875</v>
      </c>
      <c r="B7054" s="9">
        <v>45</v>
      </c>
    </row>
    <row r="7055" spans="1:2" x14ac:dyDescent="0.25">
      <c r="A7055" s="8">
        <v>43394.916666666664</v>
      </c>
      <c r="B7055" s="9">
        <v>45</v>
      </c>
    </row>
    <row r="7056" spans="1:2" x14ac:dyDescent="0.25">
      <c r="A7056" s="8">
        <v>43394.958333333336</v>
      </c>
      <c r="B7056" s="9">
        <v>43</v>
      </c>
    </row>
    <row r="7057" spans="1:2" x14ac:dyDescent="0.25">
      <c r="A7057" s="8">
        <v>43395</v>
      </c>
      <c r="B7057" s="9">
        <v>43</v>
      </c>
    </row>
    <row r="7058" spans="1:2" x14ac:dyDescent="0.25">
      <c r="A7058" s="8">
        <v>43395.041666666664</v>
      </c>
      <c r="B7058" s="9">
        <v>43</v>
      </c>
    </row>
    <row r="7059" spans="1:2" x14ac:dyDescent="0.25">
      <c r="A7059" s="8">
        <v>43395.083333333336</v>
      </c>
      <c r="B7059" s="9">
        <v>44</v>
      </c>
    </row>
    <row r="7060" spans="1:2" x14ac:dyDescent="0.25">
      <c r="A7060" s="8">
        <v>43395.125</v>
      </c>
      <c r="B7060" s="9">
        <v>43</v>
      </c>
    </row>
    <row r="7061" spans="1:2" x14ac:dyDescent="0.25">
      <c r="A7061" s="8">
        <v>43395.166666666664</v>
      </c>
      <c r="B7061" s="9">
        <v>43</v>
      </c>
    </row>
    <row r="7062" spans="1:2" x14ac:dyDescent="0.25">
      <c r="A7062" s="8">
        <v>43395.208333333336</v>
      </c>
      <c r="B7062" s="9">
        <v>43</v>
      </c>
    </row>
    <row r="7063" spans="1:2" x14ac:dyDescent="0.25">
      <c r="A7063" s="8">
        <v>43395.25</v>
      </c>
      <c r="B7063" s="9">
        <v>45</v>
      </c>
    </row>
    <row r="7064" spans="1:2" x14ac:dyDescent="0.25">
      <c r="A7064" s="8">
        <v>43395.291666666664</v>
      </c>
      <c r="B7064" s="9">
        <v>45</v>
      </c>
    </row>
    <row r="7065" spans="1:2" x14ac:dyDescent="0.25">
      <c r="A7065" s="8">
        <v>43395.333333333336</v>
      </c>
      <c r="B7065" s="9">
        <v>46</v>
      </c>
    </row>
    <row r="7066" spans="1:2" x14ac:dyDescent="0.25">
      <c r="A7066" s="8">
        <v>43395.375</v>
      </c>
      <c r="B7066" s="9">
        <v>46</v>
      </c>
    </row>
    <row r="7067" spans="1:2" x14ac:dyDescent="0.25">
      <c r="A7067" s="8">
        <v>43395.416666666664</v>
      </c>
      <c r="B7067" s="9">
        <v>48</v>
      </c>
    </row>
    <row r="7068" spans="1:2" x14ac:dyDescent="0.25">
      <c r="A7068" s="8">
        <v>43395.458333333336</v>
      </c>
      <c r="B7068" s="9">
        <v>50</v>
      </c>
    </row>
    <row r="7069" spans="1:2" x14ac:dyDescent="0.25">
      <c r="A7069" s="8">
        <v>43395.5</v>
      </c>
      <c r="B7069" s="9">
        <v>50</v>
      </c>
    </row>
    <row r="7070" spans="1:2" x14ac:dyDescent="0.25">
      <c r="A7070" s="8">
        <v>43395.541666666664</v>
      </c>
      <c r="B7070" s="9">
        <v>52</v>
      </c>
    </row>
    <row r="7071" spans="1:2" x14ac:dyDescent="0.25">
      <c r="A7071" s="8">
        <v>43395.583333333336</v>
      </c>
      <c r="B7071" s="9">
        <v>52</v>
      </c>
    </row>
    <row r="7072" spans="1:2" x14ac:dyDescent="0.25">
      <c r="A7072" s="8">
        <v>43395.625</v>
      </c>
      <c r="B7072" s="9">
        <v>52</v>
      </c>
    </row>
    <row r="7073" spans="1:2" x14ac:dyDescent="0.25">
      <c r="A7073" s="8">
        <v>43395.666666666664</v>
      </c>
      <c r="B7073" s="9">
        <v>52</v>
      </c>
    </row>
    <row r="7074" spans="1:2" x14ac:dyDescent="0.25">
      <c r="A7074" s="8">
        <v>43395.708333333336</v>
      </c>
      <c r="B7074" s="9">
        <v>52</v>
      </c>
    </row>
    <row r="7075" spans="1:2" x14ac:dyDescent="0.25">
      <c r="A7075" s="8">
        <v>43395.75</v>
      </c>
      <c r="B7075" s="9">
        <v>52</v>
      </c>
    </row>
    <row r="7076" spans="1:2" x14ac:dyDescent="0.25">
      <c r="A7076" s="8">
        <v>43395.791666666664</v>
      </c>
      <c r="B7076" s="9">
        <v>52</v>
      </c>
    </row>
    <row r="7077" spans="1:2" x14ac:dyDescent="0.25">
      <c r="A7077" s="8">
        <v>43395.833333333336</v>
      </c>
      <c r="B7077" s="9">
        <v>51</v>
      </c>
    </row>
    <row r="7078" spans="1:2" x14ac:dyDescent="0.25">
      <c r="A7078" s="8">
        <v>43395.875</v>
      </c>
      <c r="B7078" s="9">
        <v>52</v>
      </c>
    </row>
    <row r="7079" spans="1:2" x14ac:dyDescent="0.25">
      <c r="A7079" s="8">
        <v>43395.916666666664</v>
      </c>
      <c r="B7079" s="9">
        <v>50</v>
      </c>
    </row>
    <row r="7080" spans="1:2" x14ac:dyDescent="0.25">
      <c r="A7080" s="8">
        <v>43395.958333333336</v>
      </c>
      <c r="B7080" s="9">
        <v>49</v>
      </c>
    </row>
    <row r="7081" spans="1:2" x14ac:dyDescent="0.25">
      <c r="A7081" s="8">
        <v>43396</v>
      </c>
      <c r="B7081" s="9">
        <v>48</v>
      </c>
    </row>
    <row r="7082" spans="1:2" x14ac:dyDescent="0.25">
      <c r="A7082" s="8">
        <v>43396.041666666664</v>
      </c>
      <c r="B7082" s="9">
        <v>49</v>
      </c>
    </row>
    <row r="7083" spans="1:2" x14ac:dyDescent="0.25">
      <c r="A7083" s="8">
        <v>43396.083333333336</v>
      </c>
      <c r="B7083" s="9">
        <v>47</v>
      </c>
    </row>
    <row r="7084" spans="1:2" x14ac:dyDescent="0.25">
      <c r="A7084" s="8">
        <v>43396.125</v>
      </c>
      <c r="B7084" s="9">
        <v>47</v>
      </c>
    </row>
    <row r="7085" spans="1:2" x14ac:dyDescent="0.25">
      <c r="A7085" s="8">
        <v>43396.166666666664</v>
      </c>
      <c r="B7085" s="9">
        <v>47</v>
      </c>
    </row>
    <row r="7086" spans="1:2" x14ac:dyDescent="0.25">
      <c r="A7086" s="8">
        <v>43396.208333333336</v>
      </c>
      <c r="B7086" s="9">
        <v>48</v>
      </c>
    </row>
    <row r="7087" spans="1:2" x14ac:dyDescent="0.25">
      <c r="A7087" s="8">
        <v>43396.25</v>
      </c>
      <c r="B7087" s="9">
        <v>48</v>
      </c>
    </row>
    <row r="7088" spans="1:2" x14ac:dyDescent="0.25">
      <c r="A7088" s="8">
        <v>43396.291666666664</v>
      </c>
      <c r="B7088" s="9">
        <v>48</v>
      </c>
    </row>
    <row r="7089" spans="1:2" x14ac:dyDescent="0.25">
      <c r="A7089" s="8">
        <v>43396.333333333336</v>
      </c>
      <c r="B7089" s="9">
        <v>52</v>
      </c>
    </row>
    <row r="7090" spans="1:2" x14ac:dyDescent="0.25">
      <c r="A7090" s="8">
        <v>43396.375</v>
      </c>
      <c r="B7090" s="9">
        <v>53</v>
      </c>
    </row>
    <row r="7091" spans="1:2" x14ac:dyDescent="0.25">
      <c r="A7091" s="8">
        <v>43396.416666666664</v>
      </c>
      <c r="B7091" s="9">
        <v>57</v>
      </c>
    </row>
    <row r="7092" spans="1:2" x14ac:dyDescent="0.25">
      <c r="A7092" s="8">
        <v>43396.458333333336</v>
      </c>
      <c r="B7092" s="9">
        <v>57</v>
      </c>
    </row>
    <row r="7093" spans="1:2" x14ac:dyDescent="0.25">
      <c r="A7093" s="8">
        <v>43396.5</v>
      </c>
      <c r="B7093" s="9">
        <v>61</v>
      </c>
    </row>
    <row r="7094" spans="1:2" x14ac:dyDescent="0.25">
      <c r="A7094" s="8">
        <v>43396.541666666664</v>
      </c>
      <c r="B7094" s="9">
        <v>64</v>
      </c>
    </row>
    <row r="7095" spans="1:2" x14ac:dyDescent="0.25">
      <c r="A7095" s="8">
        <v>43396.583333333336</v>
      </c>
      <c r="B7095" s="9">
        <v>65</v>
      </c>
    </row>
    <row r="7096" spans="1:2" x14ac:dyDescent="0.25">
      <c r="A7096" s="8">
        <v>43396.625</v>
      </c>
      <c r="B7096" s="9">
        <v>67</v>
      </c>
    </row>
    <row r="7097" spans="1:2" x14ac:dyDescent="0.25">
      <c r="A7097" s="8">
        <v>43396.666666666664</v>
      </c>
      <c r="B7097" s="9">
        <v>65</v>
      </c>
    </row>
    <row r="7098" spans="1:2" x14ac:dyDescent="0.25">
      <c r="A7098" s="8">
        <v>43396.708333333336</v>
      </c>
      <c r="B7098" s="9">
        <v>65</v>
      </c>
    </row>
    <row r="7099" spans="1:2" x14ac:dyDescent="0.25">
      <c r="A7099" s="8">
        <v>43396.75</v>
      </c>
      <c r="B7099" s="9">
        <v>64</v>
      </c>
    </row>
    <row r="7100" spans="1:2" x14ac:dyDescent="0.25">
      <c r="A7100" s="8">
        <v>43396.791666666664</v>
      </c>
      <c r="B7100" s="9">
        <v>59</v>
      </c>
    </row>
    <row r="7101" spans="1:2" x14ac:dyDescent="0.25">
      <c r="A7101" s="8">
        <v>43396.833333333336</v>
      </c>
      <c r="B7101" s="9">
        <v>56</v>
      </c>
    </row>
    <row r="7102" spans="1:2" x14ac:dyDescent="0.25">
      <c r="A7102" s="8">
        <v>43396.875</v>
      </c>
      <c r="B7102" s="9">
        <v>55</v>
      </c>
    </row>
    <row r="7103" spans="1:2" x14ac:dyDescent="0.25">
      <c r="A7103" s="8">
        <v>43396.916666666664</v>
      </c>
      <c r="B7103" s="9">
        <v>54</v>
      </c>
    </row>
    <row r="7104" spans="1:2" x14ac:dyDescent="0.25">
      <c r="A7104" s="8">
        <v>43396.958333333336</v>
      </c>
      <c r="B7104" s="9">
        <v>53</v>
      </c>
    </row>
    <row r="7105" spans="1:2" x14ac:dyDescent="0.25">
      <c r="A7105" s="8">
        <v>43397</v>
      </c>
      <c r="B7105" s="9">
        <v>52</v>
      </c>
    </row>
    <row r="7106" spans="1:2" x14ac:dyDescent="0.25">
      <c r="A7106" s="8">
        <v>43397.041666666664</v>
      </c>
      <c r="B7106" s="9">
        <v>51</v>
      </c>
    </row>
    <row r="7107" spans="1:2" x14ac:dyDescent="0.25">
      <c r="A7107" s="8">
        <v>43397.083333333336</v>
      </c>
      <c r="B7107" s="9">
        <v>50</v>
      </c>
    </row>
    <row r="7108" spans="1:2" x14ac:dyDescent="0.25">
      <c r="A7108" s="8">
        <v>43397.125</v>
      </c>
      <c r="B7108" s="9">
        <v>50</v>
      </c>
    </row>
    <row r="7109" spans="1:2" x14ac:dyDescent="0.25">
      <c r="A7109" s="8">
        <v>43397.166666666664</v>
      </c>
      <c r="B7109" s="9">
        <v>49</v>
      </c>
    </row>
    <row r="7110" spans="1:2" x14ac:dyDescent="0.25">
      <c r="A7110" s="8">
        <v>43397.208333333336</v>
      </c>
      <c r="B7110" s="9">
        <v>48</v>
      </c>
    </row>
    <row r="7111" spans="1:2" x14ac:dyDescent="0.25">
      <c r="A7111" s="8">
        <v>43397.25</v>
      </c>
      <c r="B7111" s="9">
        <v>49</v>
      </c>
    </row>
    <row r="7112" spans="1:2" x14ac:dyDescent="0.25">
      <c r="A7112" s="8">
        <v>43397.291666666664</v>
      </c>
      <c r="B7112" s="9">
        <v>48</v>
      </c>
    </row>
    <row r="7113" spans="1:2" x14ac:dyDescent="0.25">
      <c r="A7113" s="8">
        <v>43397.333333333336</v>
      </c>
      <c r="B7113" s="9">
        <v>48</v>
      </c>
    </row>
    <row r="7114" spans="1:2" x14ac:dyDescent="0.25">
      <c r="A7114" s="8">
        <v>43397.375</v>
      </c>
      <c r="B7114" s="9">
        <v>48</v>
      </c>
    </row>
    <row r="7115" spans="1:2" x14ac:dyDescent="0.25">
      <c r="A7115" s="8">
        <v>43397.416666666664</v>
      </c>
      <c r="B7115" s="9">
        <v>50</v>
      </c>
    </row>
    <row r="7116" spans="1:2" x14ac:dyDescent="0.25">
      <c r="A7116" s="8">
        <v>43397.458333333336</v>
      </c>
      <c r="B7116" s="9">
        <v>51</v>
      </c>
    </row>
    <row r="7117" spans="1:2" x14ac:dyDescent="0.25">
      <c r="A7117" s="8">
        <v>43397.5</v>
      </c>
      <c r="B7117" s="9">
        <v>54</v>
      </c>
    </row>
    <row r="7118" spans="1:2" x14ac:dyDescent="0.25">
      <c r="A7118" s="8">
        <v>43397.541666666664</v>
      </c>
      <c r="B7118" s="9">
        <v>54</v>
      </c>
    </row>
    <row r="7119" spans="1:2" x14ac:dyDescent="0.25">
      <c r="A7119" s="8">
        <v>43397.583333333336</v>
      </c>
      <c r="B7119" s="9">
        <v>54</v>
      </c>
    </row>
    <row r="7120" spans="1:2" x14ac:dyDescent="0.25">
      <c r="A7120" s="8">
        <v>43397.625</v>
      </c>
      <c r="B7120" s="9">
        <v>55</v>
      </c>
    </row>
    <row r="7121" spans="1:2" x14ac:dyDescent="0.25">
      <c r="A7121" s="8">
        <v>43397.666666666664</v>
      </c>
      <c r="B7121" s="9">
        <v>54</v>
      </c>
    </row>
    <row r="7122" spans="1:2" x14ac:dyDescent="0.25">
      <c r="A7122" s="8">
        <v>43397.708333333336</v>
      </c>
      <c r="B7122" s="9">
        <v>55</v>
      </c>
    </row>
    <row r="7123" spans="1:2" x14ac:dyDescent="0.25">
      <c r="A7123" s="8">
        <v>43397.75</v>
      </c>
      <c r="B7123" s="9">
        <v>54</v>
      </c>
    </row>
    <row r="7124" spans="1:2" x14ac:dyDescent="0.25">
      <c r="A7124" s="8">
        <v>43397.791666666664</v>
      </c>
      <c r="B7124" s="9">
        <v>54</v>
      </c>
    </row>
    <row r="7125" spans="1:2" x14ac:dyDescent="0.25">
      <c r="A7125" s="8">
        <v>43397.833333333336</v>
      </c>
      <c r="B7125" s="9">
        <v>52</v>
      </c>
    </row>
    <row r="7126" spans="1:2" x14ac:dyDescent="0.25">
      <c r="A7126" s="8">
        <v>43397.875</v>
      </c>
      <c r="B7126" s="9">
        <v>50</v>
      </c>
    </row>
    <row r="7127" spans="1:2" x14ac:dyDescent="0.25">
      <c r="A7127" s="8">
        <v>43397.916666666664</v>
      </c>
      <c r="B7127" s="9">
        <v>48</v>
      </c>
    </row>
    <row r="7128" spans="1:2" x14ac:dyDescent="0.25">
      <c r="A7128" s="8">
        <v>43397.958333333336</v>
      </c>
      <c r="B7128" s="9">
        <v>48</v>
      </c>
    </row>
    <row r="7129" spans="1:2" x14ac:dyDescent="0.25">
      <c r="A7129" s="8">
        <v>43398</v>
      </c>
      <c r="B7129" s="9">
        <v>46</v>
      </c>
    </row>
    <row r="7130" spans="1:2" x14ac:dyDescent="0.25">
      <c r="A7130" s="8">
        <v>43398.041666666664</v>
      </c>
      <c r="B7130" s="9">
        <v>47</v>
      </c>
    </row>
    <row r="7131" spans="1:2" x14ac:dyDescent="0.25">
      <c r="A7131" s="8">
        <v>43398.083333333336</v>
      </c>
      <c r="B7131" s="9">
        <v>46</v>
      </c>
    </row>
    <row r="7132" spans="1:2" x14ac:dyDescent="0.25">
      <c r="A7132" s="8">
        <v>43398.125</v>
      </c>
      <c r="B7132" s="9">
        <v>46</v>
      </c>
    </row>
    <row r="7133" spans="1:2" x14ac:dyDescent="0.25">
      <c r="A7133" s="8">
        <v>43398.166666666664</v>
      </c>
      <c r="B7133" s="9">
        <v>45</v>
      </c>
    </row>
    <row r="7134" spans="1:2" x14ac:dyDescent="0.25">
      <c r="A7134" s="8">
        <v>43398.208333333336</v>
      </c>
      <c r="B7134" s="9">
        <v>45</v>
      </c>
    </row>
    <row r="7135" spans="1:2" x14ac:dyDescent="0.25">
      <c r="A7135" s="8">
        <v>43398.25</v>
      </c>
      <c r="B7135" s="9">
        <v>45</v>
      </c>
    </row>
    <row r="7136" spans="1:2" x14ac:dyDescent="0.25">
      <c r="A7136" s="8">
        <v>43398.291666666664</v>
      </c>
      <c r="B7136" s="9">
        <v>45</v>
      </c>
    </row>
    <row r="7137" spans="1:2" x14ac:dyDescent="0.25">
      <c r="A7137" s="8">
        <v>43398.333333333336</v>
      </c>
      <c r="B7137" s="9">
        <v>44</v>
      </c>
    </row>
    <row r="7138" spans="1:2" x14ac:dyDescent="0.25">
      <c r="A7138" s="8">
        <v>43398.375</v>
      </c>
      <c r="B7138" s="9">
        <v>45</v>
      </c>
    </row>
    <row r="7139" spans="1:2" x14ac:dyDescent="0.25">
      <c r="A7139" s="8">
        <v>43398.416666666664</v>
      </c>
      <c r="B7139" s="9">
        <v>46</v>
      </c>
    </row>
    <row r="7140" spans="1:2" x14ac:dyDescent="0.25">
      <c r="A7140" s="8">
        <v>43398.458333333336</v>
      </c>
      <c r="B7140" s="9">
        <v>47</v>
      </c>
    </row>
    <row r="7141" spans="1:2" x14ac:dyDescent="0.25">
      <c r="A7141" s="8">
        <v>43398.5</v>
      </c>
      <c r="B7141" s="9">
        <v>48</v>
      </c>
    </row>
    <row r="7142" spans="1:2" x14ac:dyDescent="0.25">
      <c r="A7142" s="8">
        <v>43398.541666666664</v>
      </c>
      <c r="B7142" s="9">
        <v>50</v>
      </c>
    </row>
    <row r="7143" spans="1:2" x14ac:dyDescent="0.25">
      <c r="A7143" s="8">
        <v>43398.583333333336</v>
      </c>
      <c r="B7143" s="9">
        <v>51</v>
      </c>
    </row>
    <row r="7144" spans="1:2" x14ac:dyDescent="0.25">
      <c r="A7144" s="8">
        <v>43398.625</v>
      </c>
      <c r="B7144" s="9">
        <v>52</v>
      </c>
    </row>
    <row r="7145" spans="1:2" x14ac:dyDescent="0.25">
      <c r="A7145" s="8">
        <v>43398.666666666664</v>
      </c>
      <c r="B7145" s="9">
        <v>52</v>
      </c>
    </row>
    <row r="7146" spans="1:2" x14ac:dyDescent="0.25">
      <c r="A7146" s="8">
        <v>43398.708333333336</v>
      </c>
      <c r="B7146" s="9">
        <v>51</v>
      </c>
    </row>
    <row r="7147" spans="1:2" x14ac:dyDescent="0.25">
      <c r="A7147" s="8">
        <v>43398.75</v>
      </c>
      <c r="B7147" s="9">
        <v>50</v>
      </c>
    </row>
    <row r="7148" spans="1:2" x14ac:dyDescent="0.25">
      <c r="A7148" s="8">
        <v>43398.791666666664</v>
      </c>
      <c r="B7148" s="9">
        <v>48</v>
      </c>
    </row>
    <row r="7149" spans="1:2" x14ac:dyDescent="0.25">
      <c r="A7149" s="8">
        <v>43398.833333333336</v>
      </c>
      <c r="B7149" s="9">
        <v>46</v>
      </c>
    </row>
    <row r="7150" spans="1:2" x14ac:dyDescent="0.25">
      <c r="A7150" s="8">
        <v>43398.875</v>
      </c>
      <c r="B7150" s="9">
        <v>46</v>
      </c>
    </row>
    <row r="7151" spans="1:2" x14ac:dyDescent="0.25">
      <c r="A7151" s="8">
        <v>43398.916666666664</v>
      </c>
      <c r="B7151" s="9">
        <v>45</v>
      </c>
    </row>
    <row r="7152" spans="1:2" x14ac:dyDescent="0.25">
      <c r="A7152" s="8">
        <v>43398.958333333336</v>
      </c>
      <c r="B7152" s="9">
        <v>44</v>
      </c>
    </row>
    <row r="7153" spans="1:2" x14ac:dyDescent="0.25">
      <c r="A7153" s="8">
        <v>43399</v>
      </c>
      <c r="B7153" s="9">
        <v>43</v>
      </c>
    </row>
    <row r="7154" spans="1:2" x14ac:dyDescent="0.25">
      <c r="A7154" s="8">
        <v>43399.041666666664</v>
      </c>
      <c r="B7154" s="9">
        <v>43</v>
      </c>
    </row>
    <row r="7155" spans="1:2" x14ac:dyDescent="0.25">
      <c r="A7155" s="8">
        <v>43399.083333333336</v>
      </c>
      <c r="B7155" s="9">
        <v>42</v>
      </c>
    </row>
    <row r="7156" spans="1:2" x14ac:dyDescent="0.25">
      <c r="A7156" s="8">
        <v>43399.125</v>
      </c>
      <c r="B7156" s="9">
        <v>43</v>
      </c>
    </row>
    <row r="7157" spans="1:2" x14ac:dyDescent="0.25">
      <c r="A7157" s="8">
        <v>43399.166666666664</v>
      </c>
      <c r="B7157" s="9">
        <v>43</v>
      </c>
    </row>
    <row r="7158" spans="1:2" x14ac:dyDescent="0.25">
      <c r="A7158" s="8">
        <v>43399.208333333336</v>
      </c>
      <c r="B7158" s="9">
        <v>42</v>
      </c>
    </row>
    <row r="7159" spans="1:2" x14ac:dyDescent="0.25">
      <c r="A7159" s="8">
        <v>43399.25</v>
      </c>
      <c r="B7159" s="9">
        <v>43</v>
      </c>
    </row>
    <row r="7160" spans="1:2" x14ac:dyDescent="0.25">
      <c r="A7160" s="8">
        <v>43399.291666666664</v>
      </c>
      <c r="B7160" s="9">
        <v>43</v>
      </c>
    </row>
    <row r="7161" spans="1:2" x14ac:dyDescent="0.25">
      <c r="A7161" s="8">
        <v>43399.333333333336</v>
      </c>
      <c r="B7161" s="9">
        <v>43</v>
      </c>
    </row>
    <row r="7162" spans="1:2" x14ac:dyDescent="0.25">
      <c r="A7162" s="8">
        <v>43399.375</v>
      </c>
      <c r="B7162" s="9">
        <v>45</v>
      </c>
    </row>
    <row r="7163" spans="1:2" x14ac:dyDescent="0.25">
      <c r="A7163" s="8">
        <v>43399.416666666664</v>
      </c>
      <c r="B7163" s="9">
        <v>45</v>
      </c>
    </row>
    <row r="7164" spans="1:2" x14ac:dyDescent="0.25">
      <c r="A7164" s="8">
        <v>43399.458333333336</v>
      </c>
      <c r="B7164" s="9">
        <v>45</v>
      </c>
    </row>
    <row r="7165" spans="1:2" x14ac:dyDescent="0.25">
      <c r="A7165" s="8">
        <v>43399.5</v>
      </c>
      <c r="B7165" s="9">
        <v>46</v>
      </c>
    </row>
    <row r="7166" spans="1:2" x14ac:dyDescent="0.25">
      <c r="A7166" s="8">
        <v>43399.541666666664</v>
      </c>
      <c r="B7166" s="9">
        <v>46</v>
      </c>
    </row>
    <row r="7167" spans="1:2" x14ac:dyDescent="0.25">
      <c r="A7167" s="8">
        <v>43399.583333333336</v>
      </c>
      <c r="B7167" s="9">
        <v>48</v>
      </c>
    </row>
    <row r="7168" spans="1:2" x14ac:dyDescent="0.25">
      <c r="A7168" s="8">
        <v>43399.625</v>
      </c>
      <c r="B7168" s="9">
        <v>48</v>
      </c>
    </row>
    <row r="7169" spans="1:2" x14ac:dyDescent="0.25">
      <c r="A7169" s="8">
        <v>43399.666666666664</v>
      </c>
      <c r="B7169" s="9">
        <v>50</v>
      </c>
    </row>
    <row r="7170" spans="1:2" x14ac:dyDescent="0.25">
      <c r="A7170" s="8">
        <v>43399.708333333336</v>
      </c>
      <c r="B7170" s="9">
        <v>50</v>
      </c>
    </row>
    <row r="7171" spans="1:2" x14ac:dyDescent="0.25">
      <c r="A7171" s="8">
        <v>43399.75</v>
      </c>
      <c r="B7171" s="9">
        <v>48</v>
      </c>
    </row>
    <row r="7172" spans="1:2" x14ac:dyDescent="0.25">
      <c r="A7172" s="8">
        <v>43399.791666666664</v>
      </c>
      <c r="B7172" s="9">
        <v>48</v>
      </c>
    </row>
    <row r="7173" spans="1:2" x14ac:dyDescent="0.25">
      <c r="A7173" s="8">
        <v>43399.833333333336</v>
      </c>
      <c r="B7173" s="9">
        <v>48</v>
      </c>
    </row>
    <row r="7174" spans="1:2" x14ac:dyDescent="0.25">
      <c r="A7174" s="8">
        <v>43399.875</v>
      </c>
      <c r="B7174" s="9">
        <v>48</v>
      </c>
    </row>
    <row r="7175" spans="1:2" x14ac:dyDescent="0.25">
      <c r="A7175" s="8">
        <v>43399.916666666664</v>
      </c>
      <c r="B7175" s="9">
        <v>48</v>
      </c>
    </row>
    <row r="7176" spans="1:2" x14ac:dyDescent="0.25">
      <c r="A7176" s="8">
        <v>43399.958333333336</v>
      </c>
      <c r="B7176" s="9">
        <v>48</v>
      </c>
    </row>
    <row r="7177" spans="1:2" x14ac:dyDescent="0.25">
      <c r="A7177" s="8">
        <v>43400</v>
      </c>
      <c r="B7177" s="9">
        <v>48</v>
      </c>
    </row>
    <row r="7178" spans="1:2" x14ac:dyDescent="0.25">
      <c r="A7178" s="8">
        <v>43400.041666666664</v>
      </c>
      <c r="B7178" s="9">
        <v>47</v>
      </c>
    </row>
    <row r="7179" spans="1:2" x14ac:dyDescent="0.25">
      <c r="A7179" s="8">
        <v>43400.083333333336</v>
      </c>
      <c r="B7179" s="9">
        <v>45</v>
      </c>
    </row>
    <row r="7180" spans="1:2" x14ac:dyDescent="0.25">
      <c r="A7180" s="8">
        <v>43400.125</v>
      </c>
      <c r="B7180" s="9">
        <v>45</v>
      </c>
    </row>
    <row r="7181" spans="1:2" x14ac:dyDescent="0.25">
      <c r="A7181" s="8">
        <v>43400.166666666664</v>
      </c>
      <c r="B7181" s="9">
        <v>46</v>
      </c>
    </row>
    <row r="7182" spans="1:2" x14ac:dyDescent="0.25">
      <c r="A7182" s="8">
        <v>43400.208333333336</v>
      </c>
      <c r="B7182" s="9">
        <v>47</v>
      </c>
    </row>
    <row r="7183" spans="1:2" x14ac:dyDescent="0.25">
      <c r="A7183" s="8">
        <v>43400.25</v>
      </c>
      <c r="B7183" s="9">
        <v>46</v>
      </c>
    </row>
    <row r="7184" spans="1:2" x14ac:dyDescent="0.25">
      <c r="A7184" s="8">
        <v>43400.291666666664</v>
      </c>
      <c r="B7184" s="9">
        <v>48</v>
      </c>
    </row>
    <row r="7185" spans="1:2" x14ac:dyDescent="0.25">
      <c r="A7185" s="8">
        <v>43400.333333333336</v>
      </c>
      <c r="B7185" s="9">
        <v>49</v>
      </c>
    </row>
    <row r="7186" spans="1:2" x14ac:dyDescent="0.25">
      <c r="A7186" s="8">
        <v>43400.375</v>
      </c>
      <c r="B7186" s="9">
        <v>50</v>
      </c>
    </row>
    <row r="7187" spans="1:2" x14ac:dyDescent="0.25">
      <c r="A7187" s="8">
        <v>43400.416666666664</v>
      </c>
      <c r="B7187" s="9">
        <v>48</v>
      </c>
    </row>
    <row r="7188" spans="1:2" x14ac:dyDescent="0.25">
      <c r="A7188" s="8">
        <v>43400.458333333336</v>
      </c>
      <c r="B7188" s="9">
        <v>49</v>
      </c>
    </row>
    <row r="7189" spans="1:2" x14ac:dyDescent="0.25">
      <c r="A7189" s="8">
        <v>43400.5</v>
      </c>
      <c r="B7189" s="9">
        <v>50</v>
      </c>
    </row>
    <row r="7190" spans="1:2" x14ac:dyDescent="0.25">
      <c r="A7190" s="8">
        <v>43400.541666666664</v>
      </c>
      <c r="B7190" s="9">
        <v>50</v>
      </c>
    </row>
    <row r="7191" spans="1:2" x14ac:dyDescent="0.25">
      <c r="A7191" s="8">
        <v>43400.583333333336</v>
      </c>
      <c r="B7191" s="9">
        <v>51</v>
      </c>
    </row>
    <row r="7192" spans="1:2" x14ac:dyDescent="0.25">
      <c r="A7192" s="8">
        <v>43400.625</v>
      </c>
      <c r="B7192" s="9">
        <v>50</v>
      </c>
    </row>
    <row r="7193" spans="1:2" x14ac:dyDescent="0.25">
      <c r="A7193" s="8">
        <v>43400.666666666664</v>
      </c>
      <c r="B7193" s="9">
        <v>52</v>
      </c>
    </row>
    <row r="7194" spans="1:2" x14ac:dyDescent="0.25">
      <c r="A7194" s="8">
        <v>43400.708333333336</v>
      </c>
      <c r="B7194" s="9">
        <v>52</v>
      </c>
    </row>
    <row r="7195" spans="1:2" x14ac:dyDescent="0.25">
      <c r="A7195" s="8">
        <v>43400.75</v>
      </c>
      <c r="B7195" s="9">
        <v>52</v>
      </c>
    </row>
    <row r="7196" spans="1:2" x14ac:dyDescent="0.25">
      <c r="A7196" s="8">
        <v>43400.791666666664</v>
      </c>
      <c r="B7196" s="9">
        <v>52</v>
      </c>
    </row>
    <row r="7197" spans="1:2" x14ac:dyDescent="0.25">
      <c r="A7197" s="8">
        <v>43400.833333333336</v>
      </c>
      <c r="B7197" s="9">
        <v>52</v>
      </c>
    </row>
    <row r="7198" spans="1:2" x14ac:dyDescent="0.25">
      <c r="A7198" s="8">
        <v>43400.875</v>
      </c>
      <c r="B7198" s="9">
        <v>52</v>
      </c>
    </row>
    <row r="7199" spans="1:2" x14ac:dyDescent="0.25">
      <c r="A7199" s="8">
        <v>43400.916666666664</v>
      </c>
      <c r="B7199" s="9">
        <v>52</v>
      </c>
    </row>
    <row r="7200" spans="1:2" x14ac:dyDescent="0.25">
      <c r="A7200" s="8">
        <v>43400.958333333336</v>
      </c>
      <c r="B7200" s="9">
        <v>51</v>
      </c>
    </row>
    <row r="7201" spans="1:2" x14ac:dyDescent="0.25">
      <c r="A7201" s="8">
        <v>43401</v>
      </c>
      <c r="B7201" s="9">
        <v>50</v>
      </c>
    </row>
    <row r="7202" spans="1:2" x14ac:dyDescent="0.25">
      <c r="A7202" s="8">
        <v>43401.041666666664</v>
      </c>
      <c r="B7202" s="9">
        <v>48</v>
      </c>
    </row>
    <row r="7203" spans="1:2" x14ac:dyDescent="0.25">
      <c r="A7203" s="8">
        <v>43401.083333333336</v>
      </c>
      <c r="B7203" s="9">
        <v>48</v>
      </c>
    </row>
    <row r="7204" spans="1:2" x14ac:dyDescent="0.25">
      <c r="A7204" s="8">
        <v>43401.125</v>
      </c>
      <c r="B7204" s="9">
        <v>46</v>
      </c>
    </row>
    <row r="7205" spans="1:2" x14ac:dyDescent="0.25">
      <c r="A7205" s="8">
        <v>43401.166666666664</v>
      </c>
      <c r="B7205" s="9">
        <v>46</v>
      </c>
    </row>
    <row r="7206" spans="1:2" x14ac:dyDescent="0.25">
      <c r="A7206" s="8">
        <v>43401.208333333336</v>
      </c>
      <c r="B7206" s="9">
        <v>48</v>
      </c>
    </row>
    <row r="7207" spans="1:2" x14ac:dyDescent="0.25">
      <c r="A7207" s="8">
        <v>43401.25</v>
      </c>
      <c r="B7207" s="9">
        <v>48</v>
      </c>
    </row>
    <row r="7208" spans="1:2" x14ac:dyDescent="0.25">
      <c r="A7208" s="8">
        <v>43401.291666666664</v>
      </c>
      <c r="B7208" s="9">
        <v>48</v>
      </c>
    </row>
    <row r="7209" spans="1:2" x14ac:dyDescent="0.25">
      <c r="A7209" s="8">
        <v>43401.333333333336</v>
      </c>
      <c r="B7209" s="9">
        <v>48</v>
      </c>
    </row>
    <row r="7210" spans="1:2" x14ac:dyDescent="0.25">
      <c r="A7210" s="8">
        <v>43401.375</v>
      </c>
      <c r="B7210" s="9">
        <v>48</v>
      </c>
    </row>
    <row r="7211" spans="1:2" x14ac:dyDescent="0.25">
      <c r="A7211" s="8">
        <v>43401.416666666664</v>
      </c>
      <c r="B7211" s="9">
        <v>48</v>
      </c>
    </row>
    <row r="7212" spans="1:2" x14ac:dyDescent="0.25">
      <c r="A7212" s="8">
        <v>43401.458333333336</v>
      </c>
      <c r="B7212" s="9">
        <v>50</v>
      </c>
    </row>
    <row r="7213" spans="1:2" x14ac:dyDescent="0.25">
      <c r="A7213" s="8">
        <v>43401.5</v>
      </c>
      <c r="B7213" s="9">
        <v>52</v>
      </c>
    </row>
    <row r="7214" spans="1:2" x14ac:dyDescent="0.25">
      <c r="A7214" s="8">
        <v>43401.541666666664</v>
      </c>
      <c r="B7214" s="9">
        <v>52</v>
      </c>
    </row>
    <row r="7215" spans="1:2" x14ac:dyDescent="0.25">
      <c r="A7215" s="8">
        <v>43401.583333333336</v>
      </c>
      <c r="B7215" s="9">
        <v>53</v>
      </c>
    </row>
    <row r="7216" spans="1:2" x14ac:dyDescent="0.25">
      <c r="A7216" s="8">
        <v>43401.625</v>
      </c>
      <c r="B7216" s="9">
        <v>54</v>
      </c>
    </row>
    <row r="7217" spans="1:2" x14ac:dyDescent="0.25">
      <c r="A7217" s="8">
        <v>43401.666666666664</v>
      </c>
      <c r="B7217" s="9">
        <v>54</v>
      </c>
    </row>
    <row r="7218" spans="1:2" x14ac:dyDescent="0.25">
      <c r="A7218" s="8">
        <v>43401.708333333336</v>
      </c>
      <c r="B7218" s="9">
        <v>53</v>
      </c>
    </row>
    <row r="7219" spans="1:2" x14ac:dyDescent="0.25">
      <c r="A7219" s="8">
        <v>43401.75</v>
      </c>
      <c r="B7219" s="9">
        <v>54</v>
      </c>
    </row>
    <row r="7220" spans="1:2" x14ac:dyDescent="0.25">
      <c r="A7220" s="8">
        <v>43401.791666666664</v>
      </c>
      <c r="B7220" s="9">
        <v>54</v>
      </c>
    </row>
    <row r="7221" spans="1:2" x14ac:dyDescent="0.25">
      <c r="A7221" s="8">
        <v>43401.833333333336</v>
      </c>
      <c r="B7221" s="9">
        <v>53</v>
      </c>
    </row>
    <row r="7222" spans="1:2" x14ac:dyDescent="0.25">
      <c r="A7222" s="8">
        <v>43401.875</v>
      </c>
      <c r="B7222" s="9">
        <v>54</v>
      </c>
    </row>
    <row r="7223" spans="1:2" x14ac:dyDescent="0.25">
      <c r="A7223" s="8">
        <v>43401.916666666664</v>
      </c>
      <c r="B7223" s="9">
        <v>52</v>
      </c>
    </row>
    <row r="7224" spans="1:2" x14ac:dyDescent="0.25">
      <c r="A7224" s="8">
        <v>43401.958333333336</v>
      </c>
      <c r="B7224" s="9">
        <v>51</v>
      </c>
    </row>
    <row r="7225" spans="1:2" x14ac:dyDescent="0.25">
      <c r="A7225" s="8">
        <v>43402</v>
      </c>
      <c r="B7225" s="9">
        <v>52</v>
      </c>
    </row>
    <row r="7226" spans="1:2" x14ac:dyDescent="0.25">
      <c r="A7226" s="8">
        <v>43402.041666666664</v>
      </c>
      <c r="B7226" s="9">
        <v>50</v>
      </c>
    </row>
    <row r="7227" spans="1:2" x14ac:dyDescent="0.25">
      <c r="A7227" s="8">
        <v>43402.083333333336</v>
      </c>
      <c r="B7227" s="9">
        <v>50</v>
      </c>
    </row>
    <row r="7228" spans="1:2" x14ac:dyDescent="0.25">
      <c r="A7228" s="8">
        <v>43402.125</v>
      </c>
      <c r="B7228" s="9">
        <v>50</v>
      </c>
    </row>
    <row r="7229" spans="1:2" x14ac:dyDescent="0.25">
      <c r="A7229" s="8">
        <v>43402.166666666664</v>
      </c>
      <c r="B7229" s="9">
        <v>52</v>
      </c>
    </row>
    <row r="7230" spans="1:2" x14ac:dyDescent="0.25">
      <c r="A7230" s="8">
        <v>43402.208333333336</v>
      </c>
      <c r="B7230" s="9">
        <v>54</v>
      </c>
    </row>
    <row r="7231" spans="1:2" x14ac:dyDescent="0.25">
      <c r="A7231" s="8">
        <v>43402.25</v>
      </c>
      <c r="B7231" s="9">
        <v>54</v>
      </c>
    </row>
    <row r="7232" spans="1:2" x14ac:dyDescent="0.25">
      <c r="A7232" s="8">
        <v>43402.291666666664</v>
      </c>
      <c r="B7232" s="9">
        <v>52</v>
      </c>
    </row>
    <row r="7233" spans="1:2" x14ac:dyDescent="0.25">
      <c r="A7233" s="8">
        <v>43402.333333333336</v>
      </c>
      <c r="B7233" s="9">
        <v>52</v>
      </c>
    </row>
    <row r="7234" spans="1:2" x14ac:dyDescent="0.25">
      <c r="A7234" s="8">
        <v>43402.375</v>
      </c>
      <c r="B7234" s="9">
        <v>52</v>
      </c>
    </row>
    <row r="7235" spans="1:2" x14ac:dyDescent="0.25">
      <c r="A7235" s="8">
        <v>43402.416666666664</v>
      </c>
      <c r="B7235" s="9">
        <v>52</v>
      </c>
    </row>
    <row r="7236" spans="1:2" x14ac:dyDescent="0.25">
      <c r="A7236" s="8">
        <v>43402.458333333336</v>
      </c>
      <c r="B7236" s="9">
        <v>53</v>
      </c>
    </row>
    <row r="7237" spans="1:2" x14ac:dyDescent="0.25">
      <c r="A7237" s="8">
        <v>43402.5</v>
      </c>
      <c r="B7237" s="9">
        <v>54</v>
      </c>
    </row>
    <row r="7238" spans="1:2" x14ac:dyDescent="0.25">
      <c r="A7238" s="8">
        <v>43402.541666666664</v>
      </c>
      <c r="B7238" s="9">
        <v>55</v>
      </c>
    </row>
    <row r="7239" spans="1:2" x14ac:dyDescent="0.25">
      <c r="A7239" s="8">
        <v>43402.583333333336</v>
      </c>
      <c r="B7239" s="9">
        <v>57</v>
      </c>
    </row>
    <row r="7240" spans="1:2" x14ac:dyDescent="0.25">
      <c r="A7240" s="8">
        <v>43402.625</v>
      </c>
      <c r="B7240" s="9">
        <v>57</v>
      </c>
    </row>
    <row r="7241" spans="1:2" x14ac:dyDescent="0.25">
      <c r="A7241" s="8">
        <v>43402.666666666664</v>
      </c>
      <c r="B7241" s="9">
        <v>57</v>
      </c>
    </row>
    <row r="7242" spans="1:2" x14ac:dyDescent="0.25">
      <c r="A7242" s="8">
        <v>43402.708333333336</v>
      </c>
      <c r="B7242" s="9">
        <v>57</v>
      </c>
    </row>
    <row r="7243" spans="1:2" x14ac:dyDescent="0.25">
      <c r="A7243" s="8">
        <v>43402.75</v>
      </c>
      <c r="B7243" s="9">
        <v>55</v>
      </c>
    </row>
    <row r="7244" spans="1:2" x14ac:dyDescent="0.25">
      <c r="A7244" s="8">
        <v>43402.791666666664</v>
      </c>
      <c r="B7244" s="9">
        <v>54</v>
      </c>
    </row>
    <row r="7245" spans="1:2" x14ac:dyDescent="0.25">
      <c r="A7245" s="8">
        <v>43402.833333333336</v>
      </c>
      <c r="B7245" s="9">
        <v>54</v>
      </c>
    </row>
    <row r="7246" spans="1:2" x14ac:dyDescent="0.25">
      <c r="A7246" s="8">
        <v>43402.875</v>
      </c>
      <c r="B7246" s="9">
        <v>54</v>
      </c>
    </row>
    <row r="7247" spans="1:2" x14ac:dyDescent="0.25">
      <c r="A7247" s="8">
        <v>43402.916666666664</v>
      </c>
      <c r="B7247" s="9">
        <v>52</v>
      </c>
    </row>
    <row r="7248" spans="1:2" x14ac:dyDescent="0.25">
      <c r="A7248" s="8">
        <v>43402.958333333336</v>
      </c>
      <c r="B7248" s="9">
        <v>50</v>
      </c>
    </row>
    <row r="7249" spans="1:2" x14ac:dyDescent="0.25">
      <c r="A7249" s="8">
        <v>43403</v>
      </c>
      <c r="B7249" s="9">
        <v>48</v>
      </c>
    </row>
    <row r="7250" spans="1:2" x14ac:dyDescent="0.25">
      <c r="A7250" s="8">
        <v>43403.041666666664</v>
      </c>
      <c r="B7250" s="9">
        <v>49</v>
      </c>
    </row>
    <row r="7251" spans="1:2" x14ac:dyDescent="0.25">
      <c r="A7251" s="8">
        <v>43403.083333333336</v>
      </c>
      <c r="B7251" s="9">
        <v>49</v>
      </c>
    </row>
    <row r="7252" spans="1:2" x14ac:dyDescent="0.25">
      <c r="A7252" s="8">
        <v>43403.125</v>
      </c>
      <c r="B7252" s="9">
        <v>48</v>
      </c>
    </row>
    <row r="7253" spans="1:2" x14ac:dyDescent="0.25">
      <c r="A7253" s="8">
        <v>43403.166666666664</v>
      </c>
      <c r="B7253" s="9">
        <v>46</v>
      </c>
    </row>
    <row r="7254" spans="1:2" x14ac:dyDescent="0.25">
      <c r="A7254" s="8">
        <v>43403.208333333336</v>
      </c>
      <c r="B7254" s="9">
        <v>47</v>
      </c>
    </row>
    <row r="7255" spans="1:2" x14ac:dyDescent="0.25">
      <c r="A7255" s="8">
        <v>43403.25</v>
      </c>
      <c r="B7255" s="9">
        <v>46</v>
      </c>
    </row>
    <row r="7256" spans="1:2" x14ac:dyDescent="0.25">
      <c r="A7256" s="8">
        <v>43403.291666666664</v>
      </c>
      <c r="B7256" s="9">
        <v>46</v>
      </c>
    </row>
    <row r="7257" spans="1:2" x14ac:dyDescent="0.25">
      <c r="A7257" s="8">
        <v>43403.333333333336</v>
      </c>
      <c r="B7257" s="9">
        <v>45</v>
      </c>
    </row>
    <row r="7258" spans="1:2" x14ac:dyDescent="0.25">
      <c r="A7258" s="8">
        <v>43403.375</v>
      </c>
      <c r="B7258" s="9">
        <v>46</v>
      </c>
    </row>
    <row r="7259" spans="1:2" x14ac:dyDescent="0.25">
      <c r="A7259" s="8">
        <v>43403.416666666664</v>
      </c>
      <c r="B7259" s="9">
        <v>46</v>
      </c>
    </row>
    <row r="7260" spans="1:2" x14ac:dyDescent="0.25">
      <c r="A7260" s="8">
        <v>43403.458333333336</v>
      </c>
      <c r="B7260" s="9">
        <v>49</v>
      </c>
    </row>
    <row r="7261" spans="1:2" x14ac:dyDescent="0.25">
      <c r="A7261" s="8">
        <v>43403.5</v>
      </c>
      <c r="B7261" s="9">
        <v>50</v>
      </c>
    </row>
    <row r="7262" spans="1:2" x14ac:dyDescent="0.25">
      <c r="A7262" s="8">
        <v>43403.541666666664</v>
      </c>
      <c r="B7262" s="9">
        <v>52</v>
      </c>
    </row>
    <row r="7263" spans="1:2" x14ac:dyDescent="0.25">
      <c r="A7263" s="8">
        <v>43403.583333333336</v>
      </c>
      <c r="B7263" s="9">
        <v>54</v>
      </c>
    </row>
    <row r="7264" spans="1:2" x14ac:dyDescent="0.25">
      <c r="A7264" s="8">
        <v>43403.625</v>
      </c>
      <c r="B7264" s="9">
        <v>55</v>
      </c>
    </row>
    <row r="7265" spans="1:2" x14ac:dyDescent="0.25">
      <c r="A7265" s="8">
        <v>43403.666666666664</v>
      </c>
      <c r="B7265" s="9">
        <v>55</v>
      </c>
    </row>
    <row r="7266" spans="1:2" x14ac:dyDescent="0.25">
      <c r="A7266" s="8">
        <v>43403.708333333336</v>
      </c>
      <c r="B7266" s="9">
        <v>57</v>
      </c>
    </row>
    <row r="7267" spans="1:2" x14ac:dyDescent="0.25">
      <c r="A7267" s="8">
        <v>43403.75</v>
      </c>
      <c r="B7267" s="9">
        <v>55</v>
      </c>
    </row>
    <row r="7268" spans="1:2" x14ac:dyDescent="0.25">
      <c r="A7268" s="8">
        <v>43403.791666666664</v>
      </c>
      <c r="B7268" s="9">
        <v>55</v>
      </c>
    </row>
    <row r="7269" spans="1:2" x14ac:dyDescent="0.25">
      <c r="A7269" s="8">
        <v>43403.833333333336</v>
      </c>
      <c r="B7269" s="9">
        <v>55</v>
      </c>
    </row>
    <row r="7270" spans="1:2" x14ac:dyDescent="0.25">
      <c r="A7270" s="8">
        <v>43403.875</v>
      </c>
      <c r="B7270" s="9">
        <v>54</v>
      </c>
    </row>
    <row r="7271" spans="1:2" x14ac:dyDescent="0.25">
      <c r="A7271" s="8">
        <v>43403.916666666664</v>
      </c>
      <c r="B7271" s="9">
        <v>54</v>
      </c>
    </row>
    <row r="7272" spans="1:2" x14ac:dyDescent="0.25">
      <c r="A7272" s="8">
        <v>43403.958333333336</v>
      </c>
      <c r="B7272" s="9">
        <v>52</v>
      </c>
    </row>
    <row r="7273" spans="1:2" x14ac:dyDescent="0.25">
      <c r="A7273" s="8">
        <v>43404</v>
      </c>
      <c r="B7273" s="9">
        <v>52</v>
      </c>
    </row>
    <row r="7274" spans="1:2" x14ac:dyDescent="0.25">
      <c r="A7274" s="8">
        <v>43404.041666666664</v>
      </c>
      <c r="B7274" s="9">
        <v>50</v>
      </c>
    </row>
    <row r="7275" spans="1:2" x14ac:dyDescent="0.25">
      <c r="A7275" s="8">
        <v>43404.083333333336</v>
      </c>
      <c r="B7275" s="9">
        <v>49</v>
      </c>
    </row>
    <row r="7276" spans="1:2" x14ac:dyDescent="0.25">
      <c r="A7276" s="8">
        <v>43404.125</v>
      </c>
      <c r="B7276" s="9">
        <v>50</v>
      </c>
    </row>
    <row r="7277" spans="1:2" x14ac:dyDescent="0.25">
      <c r="A7277" s="8">
        <v>43404.166666666664</v>
      </c>
      <c r="B7277" s="9">
        <v>48</v>
      </c>
    </row>
    <row r="7278" spans="1:2" x14ac:dyDescent="0.25">
      <c r="A7278" s="8">
        <v>43404.208333333336</v>
      </c>
      <c r="B7278" s="9">
        <v>47</v>
      </c>
    </row>
    <row r="7279" spans="1:2" x14ac:dyDescent="0.25">
      <c r="A7279" s="8">
        <v>43404.25</v>
      </c>
      <c r="B7279" s="9">
        <v>46</v>
      </c>
    </row>
    <row r="7280" spans="1:2" x14ac:dyDescent="0.25">
      <c r="A7280" s="8">
        <v>43404.291666666664</v>
      </c>
      <c r="B7280" s="9">
        <v>46</v>
      </c>
    </row>
    <row r="7281" spans="1:2" x14ac:dyDescent="0.25">
      <c r="A7281" s="8">
        <v>43404.333333333336</v>
      </c>
      <c r="B7281" s="9">
        <v>49</v>
      </c>
    </row>
    <row r="7282" spans="1:2" x14ac:dyDescent="0.25">
      <c r="A7282" s="8">
        <v>43404.375</v>
      </c>
      <c r="B7282" s="9">
        <v>52</v>
      </c>
    </row>
    <row r="7283" spans="1:2" x14ac:dyDescent="0.25">
      <c r="A7283" s="8">
        <v>43404.416666666664</v>
      </c>
      <c r="B7283" s="9">
        <v>54</v>
      </c>
    </row>
    <row r="7284" spans="1:2" x14ac:dyDescent="0.25">
      <c r="A7284" s="8">
        <v>43404.458333333336</v>
      </c>
      <c r="B7284" s="9">
        <v>57</v>
      </c>
    </row>
    <row r="7285" spans="1:2" x14ac:dyDescent="0.25">
      <c r="A7285" s="8">
        <v>43404.5</v>
      </c>
      <c r="B7285" s="9">
        <v>61</v>
      </c>
    </row>
    <row r="7286" spans="1:2" x14ac:dyDescent="0.25">
      <c r="A7286" s="8">
        <v>43404.541666666664</v>
      </c>
      <c r="B7286" s="9">
        <v>63</v>
      </c>
    </row>
    <row r="7287" spans="1:2" x14ac:dyDescent="0.25">
      <c r="A7287" s="8">
        <v>43404.583333333336</v>
      </c>
      <c r="B7287" s="9">
        <v>64</v>
      </c>
    </row>
    <row r="7288" spans="1:2" x14ac:dyDescent="0.25">
      <c r="A7288" s="8">
        <v>43404.625</v>
      </c>
      <c r="B7288" s="9">
        <v>64</v>
      </c>
    </row>
    <row r="7289" spans="1:2" x14ac:dyDescent="0.25">
      <c r="A7289" s="8">
        <v>43404.666666666664</v>
      </c>
      <c r="B7289" s="9">
        <v>63</v>
      </c>
    </row>
    <row r="7290" spans="1:2" x14ac:dyDescent="0.25">
      <c r="A7290" s="8">
        <v>43404.708333333336</v>
      </c>
      <c r="B7290" s="9">
        <v>63</v>
      </c>
    </row>
    <row r="7291" spans="1:2" x14ac:dyDescent="0.25">
      <c r="A7291" s="8">
        <v>43404.75</v>
      </c>
      <c r="B7291" s="9">
        <v>61</v>
      </c>
    </row>
    <row r="7292" spans="1:2" x14ac:dyDescent="0.25">
      <c r="A7292" s="8">
        <v>43404.791666666664</v>
      </c>
      <c r="B7292" s="9">
        <v>61</v>
      </c>
    </row>
    <row r="7293" spans="1:2" x14ac:dyDescent="0.25">
      <c r="A7293" s="8">
        <v>43404.833333333336</v>
      </c>
      <c r="B7293" s="9">
        <v>60</v>
      </c>
    </row>
    <row r="7294" spans="1:2" x14ac:dyDescent="0.25">
      <c r="A7294" s="8">
        <v>43404.875</v>
      </c>
      <c r="B7294" s="9">
        <v>61</v>
      </c>
    </row>
    <row r="7295" spans="1:2" x14ac:dyDescent="0.25">
      <c r="A7295" s="8">
        <v>43404.916666666664</v>
      </c>
      <c r="B7295" s="9">
        <v>61</v>
      </c>
    </row>
    <row r="7296" spans="1:2" x14ac:dyDescent="0.25">
      <c r="A7296" s="8">
        <v>43404.958333333336</v>
      </c>
      <c r="B7296" s="9">
        <v>61</v>
      </c>
    </row>
    <row r="7297" spans="1:2" x14ac:dyDescent="0.25">
      <c r="A7297" s="8">
        <v>43405</v>
      </c>
      <c r="B7297" s="9">
        <v>61</v>
      </c>
    </row>
    <row r="7298" spans="1:2" x14ac:dyDescent="0.25">
      <c r="A7298" s="8">
        <v>43405.041666666664</v>
      </c>
      <c r="B7298" s="9">
        <v>61</v>
      </c>
    </row>
    <row r="7299" spans="1:2" x14ac:dyDescent="0.25">
      <c r="A7299" s="8">
        <v>43405.083333333336</v>
      </c>
      <c r="B7299" s="9">
        <v>60</v>
      </c>
    </row>
    <row r="7300" spans="1:2" x14ac:dyDescent="0.25">
      <c r="A7300" s="8">
        <v>43405.125</v>
      </c>
      <c r="B7300" s="9">
        <v>57</v>
      </c>
    </row>
    <row r="7301" spans="1:2" x14ac:dyDescent="0.25">
      <c r="A7301" s="8">
        <v>43405.166666666664</v>
      </c>
      <c r="B7301" s="9">
        <v>59</v>
      </c>
    </row>
    <row r="7302" spans="1:2" x14ac:dyDescent="0.25">
      <c r="A7302" s="8">
        <v>43405.208333333336</v>
      </c>
      <c r="B7302" s="9">
        <v>60</v>
      </c>
    </row>
    <row r="7303" spans="1:2" x14ac:dyDescent="0.25">
      <c r="A7303" s="8">
        <v>43405.25</v>
      </c>
      <c r="B7303" s="9">
        <v>59</v>
      </c>
    </row>
    <row r="7304" spans="1:2" x14ac:dyDescent="0.25">
      <c r="A7304" s="8">
        <v>43405.291666666664</v>
      </c>
      <c r="B7304" s="9">
        <v>57</v>
      </c>
    </row>
    <row r="7305" spans="1:2" x14ac:dyDescent="0.25">
      <c r="A7305" s="8">
        <v>43405.333333333336</v>
      </c>
      <c r="B7305" s="9">
        <v>59</v>
      </c>
    </row>
    <row r="7306" spans="1:2" x14ac:dyDescent="0.25">
      <c r="A7306" s="8">
        <v>43405.375</v>
      </c>
      <c r="B7306" s="9">
        <v>59</v>
      </c>
    </row>
    <row r="7307" spans="1:2" x14ac:dyDescent="0.25">
      <c r="A7307" s="8">
        <v>43405.416666666664</v>
      </c>
      <c r="B7307" s="9">
        <v>63</v>
      </c>
    </row>
    <row r="7308" spans="1:2" x14ac:dyDescent="0.25">
      <c r="A7308" s="8">
        <v>43405.458333333336</v>
      </c>
      <c r="B7308" s="9">
        <v>63</v>
      </c>
    </row>
    <row r="7309" spans="1:2" x14ac:dyDescent="0.25">
      <c r="A7309" s="8">
        <v>43405.5</v>
      </c>
      <c r="B7309" s="9">
        <v>66</v>
      </c>
    </row>
    <row r="7310" spans="1:2" x14ac:dyDescent="0.25">
      <c r="A7310" s="8">
        <v>43405.541666666664</v>
      </c>
      <c r="B7310" s="9">
        <v>70</v>
      </c>
    </row>
    <row r="7311" spans="1:2" x14ac:dyDescent="0.25">
      <c r="A7311" s="8">
        <v>43405.583333333336</v>
      </c>
      <c r="B7311" s="9">
        <v>68</v>
      </c>
    </row>
    <row r="7312" spans="1:2" x14ac:dyDescent="0.25">
      <c r="A7312" s="8">
        <v>43405.625</v>
      </c>
      <c r="B7312" s="9">
        <v>66</v>
      </c>
    </row>
    <row r="7313" spans="1:2" x14ac:dyDescent="0.25">
      <c r="A7313" s="8">
        <v>43405.666666666664</v>
      </c>
      <c r="B7313" s="9">
        <v>66</v>
      </c>
    </row>
    <row r="7314" spans="1:2" x14ac:dyDescent="0.25">
      <c r="A7314" s="8">
        <v>43405.708333333336</v>
      </c>
      <c r="B7314" s="9">
        <v>67</v>
      </c>
    </row>
    <row r="7315" spans="1:2" x14ac:dyDescent="0.25">
      <c r="A7315" s="8">
        <v>43405.75</v>
      </c>
      <c r="B7315" s="9">
        <v>66</v>
      </c>
    </row>
    <row r="7316" spans="1:2" x14ac:dyDescent="0.25">
      <c r="A7316" s="8">
        <v>43405.791666666664</v>
      </c>
      <c r="B7316" s="9">
        <v>64</v>
      </c>
    </row>
    <row r="7317" spans="1:2" x14ac:dyDescent="0.25">
      <c r="A7317" s="8">
        <v>43405.833333333336</v>
      </c>
      <c r="B7317" s="9">
        <v>64</v>
      </c>
    </row>
    <row r="7318" spans="1:2" x14ac:dyDescent="0.25">
      <c r="A7318" s="8">
        <v>43405.875</v>
      </c>
      <c r="B7318" s="9">
        <v>63</v>
      </c>
    </row>
    <row r="7319" spans="1:2" x14ac:dyDescent="0.25">
      <c r="A7319" s="8">
        <v>43405.916666666664</v>
      </c>
      <c r="B7319" s="9">
        <v>63</v>
      </c>
    </row>
    <row r="7320" spans="1:2" x14ac:dyDescent="0.25">
      <c r="A7320" s="8">
        <v>43405.958333333336</v>
      </c>
      <c r="B7320" s="9">
        <v>63</v>
      </c>
    </row>
    <row r="7321" spans="1:2" x14ac:dyDescent="0.25">
      <c r="A7321" s="8">
        <v>43406</v>
      </c>
      <c r="B7321" s="9">
        <v>63</v>
      </c>
    </row>
    <row r="7322" spans="1:2" x14ac:dyDescent="0.25">
      <c r="A7322" s="8">
        <v>43406.041666666664</v>
      </c>
      <c r="B7322" s="9">
        <v>63</v>
      </c>
    </row>
    <row r="7323" spans="1:2" x14ac:dyDescent="0.25">
      <c r="A7323" s="8">
        <v>43406.083333333336</v>
      </c>
      <c r="B7323" s="9">
        <v>63</v>
      </c>
    </row>
    <row r="7324" spans="1:2" x14ac:dyDescent="0.25">
      <c r="A7324" s="8">
        <v>43406.125</v>
      </c>
      <c r="B7324" s="9">
        <v>66</v>
      </c>
    </row>
    <row r="7325" spans="1:2" x14ac:dyDescent="0.25">
      <c r="A7325" s="8">
        <v>43406.166666666664</v>
      </c>
      <c r="B7325" s="9">
        <v>66</v>
      </c>
    </row>
    <row r="7326" spans="1:2" x14ac:dyDescent="0.25">
      <c r="A7326" s="8">
        <v>43406.208333333336</v>
      </c>
      <c r="B7326" s="9">
        <v>68</v>
      </c>
    </row>
    <row r="7327" spans="1:2" x14ac:dyDescent="0.25">
      <c r="A7327" s="8">
        <v>43406.25</v>
      </c>
      <c r="B7327" s="9">
        <v>66</v>
      </c>
    </row>
    <row r="7328" spans="1:2" x14ac:dyDescent="0.25">
      <c r="A7328" s="8">
        <v>43406.291666666664</v>
      </c>
      <c r="B7328" s="9">
        <v>64</v>
      </c>
    </row>
    <row r="7329" spans="1:2" x14ac:dyDescent="0.25">
      <c r="A7329" s="8">
        <v>43406.333333333336</v>
      </c>
      <c r="B7329" s="9">
        <v>65</v>
      </c>
    </row>
    <row r="7330" spans="1:2" x14ac:dyDescent="0.25">
      <c r="A7330" s="8">
        <v>43406.375</v>
      </c>
      <c r="B7330" s="9">
        <v>64</v>
      </c>
    </row>
    <row r="7331" spans="1:2" x14ac:dyDescent="0.25">
      <c r="A7331" s="8">
        <v>43406.416666666664</v>
      </c>
      <c r="B7331" s="9">
        <v>66</v>
      </c>
    </row>
    <row r="7332" spans="1:2" x14ac:dyDescent="0.25">
      <c r="A7332" s="8">
        <v>43406.458333333336</v>
      </c>
      <c r="B7332" s="9">
        <v>68</v>
      </c>
    </row>
    <row r="7333" spans="1:2" x14ac:dyDescent="0.25">
      <c r="A7333" s="8">
        <v>43406.5</v>
      </c>
      <c r="B7333" s="9">
        <v>66</v>
      </c>
    </row>
    <row r="7334" spans="1:2" x14ac:dyDescent="0.25">
      <c r="A7334" s="8">
        <v>43406.541666666664</v>
      </c>
      <c r="B7334" s="9">
        <v>66</v>
      </c>
    </row>
    <row r="7335" spans="1:2" x14ac:dyDescent="0.25">
      <c r="A7335" s="8">
        <v>43406.583333333336</v>
      </c>
      <c r="B7335" s="9">
        <v>68</v>
      </c>
    </row>
    <row r="7336" spans="1:2" x14ac:dyDescent="0.25">
      <c r="A7336" s="8">
        <v>43406.625</v>
      </c>
      <c r="B7336" s="9">
        <v>68</v>
      </c>
    </row>
    <row r="7337" spans="1:2" x14ac:dyDescent="0.25">
      <c r="A7337" s="8">
        <v>43406.666666666664</v>
      </c>
      <c r="B7337" s="9">
        <v>66</v>
      </c>
    </row>
    <row r="7338" spans="1:2" x14ac:dyDescent="0.25">
      <c r="A7338" s="8">
        <v>43406.708333333336</v>
      </c>
      <c r="B7338" s="9">
        <v>66</v>
      </c>
    </row>
    <row r="7339" spans="1:2" x14ac:dyDescent="0.25">
      <c r="A7339" s="8">
        <v>43406.75</v>
      </c>
      <c r="B7339" s="9">
        <v>64</v>
      </c>
    </row>
    <row r="7340" spans="1:2" x14ac:dyDescent="0.25">
      <c r="A7340" s="8">
        <v>43406.791666666664</v>
      </c>
      <c r="B7340" s="9">
        <v>64</v>
      </c>
    </row>
    <row r="7341" spans="1:2" x14ac:dyDescent="0.25">
      <c r="A7341" s="8">
        <v>43406.833333333336</v>
      </c>
      <c r="B7341" s="9">
        <v>65</v>
      </c>
    </row>
    <row r="7342" spans="1:2" x14ac:dyDescent="0.25">
      <c r="A7342" s="8">
        <v>43406.875</v>
      </c>
      <c r="B7342" s="9">
        <v>64</v>
      </c>
    </row>
    <row r="7343" spans="1:2" x14ac:dyDescent="0.25">
      <c r="A7343" s="8">
        <v>43406.916666666664</v>
      </c>
      <c r="B7343" s="9">
        <v>64</v>
      </c>
    </row>
    <row r="7344" spans="1:2" x14ac:dyDescent="0.25">
      <c r="A7344" s="8">
        <v>43406.958333333336</v>
      </c>
      <c r="B7344" s="9">
        <v>66</v>
      </c>
    </row>
    <row r="7345" spans="1:2" x14ac:dyDescent="0.25">
      <c r="A7345" s="8">
        <v>43407</v>
      </c>
      <c r="B7345" s="9">
        <v>66</v>
      </c>
    </row>
    <row r="7346" spans="1:2" x14ac:dyDescent="0.25">
      <c r="A7346" s="8">
        <v>43407.041666666664</v>
      </c>
      <c r="B7346" s="9">
        <v>66</v>
      </c>
    </row>
    <row r="7347" spans="1:2" x14ac:dyDescent="0.25">
      <c r="A7347" s="8">
        <v>43407.083333333336</v>
      </c>
      <c r="B7347" s="9">
        <v>66</v>
      </c>
    </row>
    <row r="7348" spans="1:2" x14ac:dyDescent="0.25">
      <c r="A7348" s="8">
        <v>43407.125</v>
      </c>
      <c r="B7348" s="9">
        <v>59</v>
      </c>
    </row>
    <row r="7349" spans="1:2" x14ac:dyDescent="0.25">
      <c r="A7349" s="8">
        <v>43407.166666666664</v>
      </c>
      <c r="B7349" s="9">
        <v>59</v>
      </c>
    </row>
    <row r="7350" spans="1:2" x14ac:dyDescent="0.25">
      <c r="A7350" s="8">
        <v>43407.208333333336</v>
      </c>
      <c r="B7350" s="9">
        <v>58</v>
      </c>
    </row>
    <row r="7351" spans="1:2" x14ac:dyDescent="0.25">
      <c r="A7351" s="8">
        <v>43407.25</v>
      </c>
      <c r="B7351" s="9">
        <v>59</v>
      </c>
    </row>
    <row r="7352" spans="1:2" x14ac:dyDescent="0.25">
      <c r="A7352" s="8">
        <v>43407.291666666664</v>
      </c>
      <c r="B7352" s="9">
        <v>59</v>
      </c>
    </row>
    <row r="7353" spans="1:2" x14ac:dyDescent="0.25">
      <c r="A7353" s="8">
        <v>43407.333333333336</v>
      </c>
      <c r="B7353" s="9">
        <v>60</v>
      </c>
    </row>
    <row r="7354" spans="1:2" x14ac:dyDescent="0.25">
      <c r="A7354" s="8">
        <v>43407.375</v>
      </c>
      <c r="B7354" s="9">
        <v>61</v>
      </c>
    </row>
    <row r="7355" spans="1:2" x14ac:dyDescent="0.25">
      <c r="A7355" s="8">
        <v>43407.416666666664</v>
      </c>
      <c r="B7355" s="9">
        <v>57</v>
      </c>
    </row>
    <row r="7356" spans="1:2" x14ac:dyDescent="0.25">
      <c r="A7356" s="8">
        <v>43407.458333333336</v>
      </c>
      <c r="B7356" s="9">
        <v>55</v>
      </c>
    </row>
    <row r="7357" spans="1:2" x14ac:dyDescent="0.25">
      <c r="A7357" s="8">
        <v>43407.5</v>
      </c>
      <c r="B7357" s="9">
        <v>55</v>
      </c>
    </row>
    <row r="7358" spans="1:2" x14ac:dyDescent="0.25">
      <c r="A7358" s="8">
        <v>43407.541666666664</v>
      </c>
      <c r="B7358" s="9">
        <v>55</v>
      </c>
    </row>
    <row r="7359" spans="1:2" x14ac:dyDescent="0.25">
      <c r="A7359" s="8">
        <v>43407.583333333336</v>
      </c>
      <c r="B7359" s="9">
        <v>58</v>
      </c>
    </row>
    <row r="7360" spans="1:2" x14ac:dyDescent="0.25">
      <c r="A7360" s="8">
        <v>43407.625</v>
      </c>
      <c r="B7360" s="9">
        <v>59</v>
      </c>
    </row>
    <row r="7361" spans="1:2" x14ac:dyDescent="0.25">
      <c r="A7361" s="8">
        <v>43407.666666666664</v>
      </c>
      <c r="B7361" s="9">
        <v>57</v>
      </c>
    </row>
    <row r="7362" spans="1:2" x14ac:dyDescent="0.25">
      <c r="A7362" s="8">
        <v>43407.708333333336</v>
      </c>
      <c r="B7362" s="9">
        <v>57</v>
      </c>
    </row>
    <row r="7363" spans="1:2" x14ac:dyDescent="0.25">
      <c r="A7363" s="8">
        <v>43407.75</v>
      </c>
      <c r="B7363" s="9">
        <v>55</v>
      </c>
    </row>
    <row r="7364" spans="1:2" x14ac:dyDescent="0.25">
      <c r="A7364" s="8">
        <v>43407.791666666664</v>
      </c>
      <c r="B7364" s="9">
        <v>55</v>
      </c>
    </row>
    <row r="7365" spans="1:2" x14ac:dyDescent="0.25">
      <c r="A7365" s="8">
        <v>43407.833333333336</v>
      </c>
      <c r="B7365" s="9">
        <v>54</v>
      </c>
    </row>
    <row r="7366" spans="1:2" x14ac:dyDescent="0.25">
      <c r="A7366" s="8">
        <v>43407.875</v>
      </c>
      <c r="B7366" s="9">
        <v>54</v>
      </c>
    </row>
    <row r="7367" spans="1:2" x14ac:dyDescent="0.25">
      <c r="A7367" s="8">
        <v>43407.916666666664</v>
      </c>
      <c r="B7367" s="9">
        <v>54</v>
      </c>
    </row>
    <row r="7368" spans="1:2" x14ac:dyDescent="0.25">
      <c r="A7368" s="8">
        <v>43407.958333333336</v>
      </c>
      <c r="B7368" s="9">
        <v>52</v>
      </c>
    </row>
    <row r="7369" spans="1:2" x14ac:dyDescent="0.25">
      <c r="A7369" s="8">
        <v>43408</v>
      </c>
      <c r="B7369" s="9">
        <v>52</v>
      </c>
    </row>
    <row r="7370" spans="1:2" x14ac:dyDescent="0.25">
      <c r="A7370" s="8">
        <v>43408.041666666664</v>
      </c>
      <c r="B7370" s="9">
        <v>50</v>
      </c>
    </row>
    <row r="7371" spans="1:2" x14ac:dyDescent="0.25">
      <c r="A7371" s="8">
        <v>43408.041666666664</v>
      </c>
      <c r="B7371" s="9">
        <v>51</v>
      </c>
    </row>
    <row r="7372" spans="1:2" x14ac:dyDescent="0.25">
      <c r="A7372" s="8">
        <v>43408.083333333336</v>
      </c>
      <c r="B7372" s="9">
        <v>48</v>
      </c>
    </row>
    <row r="7373" spans="1:2" x14ac:dyDescent="0.25">
      <c r="A7373" s="8">
        <v>43408.125</v>
      </c>
      <c r="B7373" s="9">
        <v>48</v>
      </c>
    </row>
    <row r="7374" spans="1:2" x14ac:dyDescent="0.25">
      <c r="A7374" s="8">
        <v>43408.166666666664</v>
      </c>
      <c r="B7374" s="9">
        <v>47</v>
      </c>
    </row>
    <row r="7375" spans="1:2" x14ac:dyDescent="0.25">
      <c r="A7375" s="8">
        <v>43408.208333333336</v>
      </c>
      <c r="B7375" s="9">
        <v>46</v>
      </c>
    </row>
    <row r="7376" spans="1:2" x14ac:dyDescent="0.25">
      <c r="A7376" s="8">
        <v>43408.25</v>
      </c>
      <c r="B7376" s="9">
        <v>46</v>
      </c>
    </row>
    <row r="7377" spans="1:2" x14ac:dyDescent="0.25">
      <c r="A7377" s="8">
        <v>43408.291666666664</v>
      </c>
      <c r="B7377" s="9">
        <v>47</v>
      </c>
    </row>
    <row r="7378" spans="1:2" x14ac:dyDescent="0.25">
      <c r="A7378" s="8">
        <v>43408.333333333336</v>
      </c>
      <c r="B7378" s="9">
        <v>46</v>
      </c>
    </row>
    <row r="7379" spans="1:2" x14ac:dyDescent="0.25">
      <c r="A7379" s="8">
        <v>43408.375</v>
      </c>
      <c r="B7379" s="9">
        <v>48</v>
      </c>
    </row>
    <row r="7380" spans="1:2" x14ac:dyDescent="0.25">
      <c r="A7380" s="8">
        <v>43408.416666666664</v>
      </c>
      <c r="B7380" s="9">
        <v>50</v>
      </c>
    </row>
    <row r="7381" spans="1:2" x14ac:dyDescent="0.25">
      <c r="A7381" s="8">
        <v>43408.458333333336</v>
      </c>
      <c r="B7381" s="9">
        <v>52</v>
      </c>
    </row>
    <row r="7382" spans="1:2" x14ac:dyDescent="0.25">
      <c r="A7382" s="8">
        <v>43408.5</v>
      </c>
      <c r="B7382" s="9">
        <v>54</v>
      </c>
    </row>
    <row r="7383" spans="1:2" x14ac:dyDescent="0.25">
      <c r="A7383" s="8">
        <v>43408.541666666664</v>
      </c>
      <c r="B7383" s="9">
        <v>55</v>
      </c>
    </row>
    <row r="7384" spans="1:2" x14ac:dyDescent="0.25">
      <c r="A7384" s="8">
        <v>43408.583333333336</v>
      </c>
      <c r="B7384" s="9">
        <v>55</v>
      </c>
    </row>
    <row r="7385" spans="1:2" x14ac:dyDescent="0.25">
      <c r="A7385" s="8">
        <v>43408.625</v>
      </c>
      <c r="B7385" s="9">
        <v>55</v>
      </c>
    </row>
    <row r="7386" spans="1:2" x14ac:dyDescent="0.25">
      <c r="A7386" s="8">
        <v>43408.666666666664</v>
      </c>
      <c r="B7386" s="9">
        <v>56</v>
      </c>
    </row>
    <row r="7387" spans="1:2" x14ac:dyDescent="0.25">
      <c r="A7387" s="8">
        <v>43408.708333333336</v>
      </c>
      <c r="B7387" s="9">
        <v>52</v>
      </c>
    </row>
    <row r="7388" spans="1:2" x14ac:dyDescent="0.25">
      <c r="A7388" s="8">
        <v>43408.75</v>
      </c>
      <c r="B7388" s="9">
        <v>52</v>
      </c>
    </row>
    <row r="7389" spans="1:2" x14ac:dyDescent="0.25">
      <c r="A7389" s="8">
        <v>43408.791666666664</v>
      </c>
      <c r="B7389" s="9">
        <v>51</v>
      </c>
    </row>
    <row r="7390" spans="1:2" x14ac:dyDescent="0.25">
      <c r="A7390" s="8">
        <v>43408.833333333336</v>
      </c>
      <c r="B7390" s="9">
        <v>52</v>
      </c>
    </row>
    <row r="7391" spans="1:2" x14ac:dyDescent="0.25">
      <c r="A7391" s="8">
        <v>43408.875</v>
      </c>
      <c r="B7391" s="9">
        <v>50</v>
      </c>
    </row>
    <row r="7392" spans="1:2" x14ac:dyDescent="0.25">
      <c r="A7392" s="8">
        <v>43408.916666666664</v>
      </c>
      <c r="B7392" s="9">
        <v>49</v>
      </c>
    </row>
    <row r="7393" spans="1:2" x14ac:dyDescent="0.25">
      <c r="A7393" s="8">
        <v>43408.958333333336</v>
      </c>
      <c r="B7393" s="9">
        <v>50</v>
      </c>
    </row>
    <row r="7394" spans="1:2" x14ac:dyDescent="0.25">
      <c r="A7394" s="8">
        <v>43409</v>
      </c>
      <c r="B7394" s="9">
        <v>49</v>
      </c>
    </row>
    <row r="7395" spans="1:2" x14ac:dyDescent="0.25">
      <c r="A7395" s="8">
        <v>43409.041666666664</v>
      </c>
      <c r="B7395" s="9">
        <v>49</v>
      </c>
    </row>
    <row r="7396" spans="1:2" x14ac:dyDescent="0.25">
      <c r="A7396" s="8">
        <v>43409.083333333336</v>
      </c>
      <c r="B7396" s="9">
        <v>48</v>
      </c>
    </row>
    <row r="7397" spans="1:2" x14ac:dyDescent="0.25">
      <c r="A7397" s="8">
        <v>43409.125</v>
      </c>
      <c r="B7397" s="9">
        <v>48</v>
      </c>
    </row>
    <row r="7398" spans="1:2" x14ac:dyDescent="0.25">
      <c r="A7398" s="8">
        <v>43409.166666666664</v>
      </c>
      <c r="B7398" s="9">
        <v>50</v>
      </c>
    </row>
    <row r="7399" spans="1:2" x14ac:dyDescent="0.25">
      <c r="A7399" s="8">
        <v>43409.208333333336</v>
      </c>
      <c r="B7399" s="9">
        <v>50</v>
      </c>
    </row>
    <row r="7400" spans="1:2" x14ac:dyDescent="0.25">
      <c r="A7400" s="8">
        <v>43409.25</v>
      </c>
      <c r="B7400" s="9">
        <v>50</v>
      </c>
    </row>
    <row r="7401" spans="1:2" x14ac:dyDescent="0.25">
      <c r="A7401" s="8">
        <v>43409.291666666664</v>
      </c>
      <c r="B7401" s="9">
        <v>51</v>
      </c>
    </row>
    <row r="7402" spans="1:2" x14ac:dyDescent="0.25">
      <c r="A7402" s="8">
        <v>43409.333333333336</v>
      </c>
      <c r="B7402" s="9">
        <v>52</v>
      </c>
    </row>
    <row r="7403" spans="1:2" x14ac:dyDescent="0.25">
      <c r="A7403" s="8">
        <v>43409.375</v>
      </c>
      <c r="B7403" s="9">
        <v>50</v>
      </c>
    </row>
    <row r="7404" spans="1:2" x14ac:dyDescent="0.25">
      <c r="A7404" s="8">
        <v>43409.416666666664</v>
      </c>
      <c r="B7404" s="9">
        <v>52</v>
      </c>
    </row>
    <row r="7405" spans="1:2" x14ac:dyDescent="0.25">
      <c r="A7405" s="8">
        <v>43409.458333333336</v>
      </c>
      <c r="B7405" s="9">
        <v>52</v>
      </c>
    </row>
    <row r="7406" spans="1:2" x14ac:dyDescent="0.25">
      <c r="A7406" s="8">
        <v>43409.5</v>
      </c>
      <c r="B7406" s="9">
        <v>52</v>
      </c>
    </row>
    <row r="7407" spans="1:2" x14ac:dyDescent="0.25">
      <c r="A7407" s="8">
        <v>43409.541666666664</v>
      </c>
      <c r="B7407" s="9">
        <v>54</v>
      </c>
    </row>
    <row r="7408" spans="1:2" x14ac:dyDescent="0.25">
      <c r="A7408" s="8">
        <v>43409.583333333336</v>
      </c>
      <c r="B7408" s="9">
        <v>54</v>
      </c>
    </row>
    <row r="7409" spans="1:2" x14ac:dyDescent="0.25">
      <c r="A7409" s="8">
        <v>43409.625</v>
      </c>
      <c r="B7409" s="9">
        <v>54</v>
      </c>
    </row>
    <row r="7410" spans="1:2" x14ac:dyDescent="0.25">
      <c r="A7410" s="8">
        <v>43409.666666666664</v>
      </c>
      <c r="B7410" s="9">
        <v>54</v>
      </c>
    </row>
    <row r="7411" spans="1:2" x14ac:dyDescent="0.25">
      <c r="A7411" s="8">
        <v>43409.708333333336</v>
      </c>
      <c r="B7411" s="9">
        <v>54</v>
      </c>
    </row>
    <row r="7412" spans="1:2" x14ac:dyDescent="0.25">
      <c r="A7412" s="8">
        <v>43409.75</v>
      </c>
      <c r="B7412" s="9">
        <v>54</v>
      </c>
    </row>
    <row r="7413" spans="1:2" x14ac:dyDescent="0.25">
      <c r="A7413" s="8">
        <v>43409.791666666664</v>
      </c>
      <c r="B7413" s="9">
        <v>53</v>
      </c>
    </row>
    <row r="7414" spans="1:2" x14ac:dyDescent="0.25">
      <c r="A7414" s="8">
        <v>43409.833333333336</v>
      </c>
      <c r="B7414" s="9">
        <v>54</v>
      </c>
    </row>
    <row r="7415" spans="1:2" x14ac:dyDescent="0.25">
      <c r="A7415" s="8">
        <v>43409.875</v>
      </c>
      <c r="B7415" s="9">
        <v>54</v>
      </c>
    </row>
    <row r="7416" spans="1:2" x14ac:dyDescent="0.25">
      <c r="A7416" s="8">
        <v>43409.916666666664</v>
      </c>
      <c r="B7416" s="9">
        <v>52</v>
      </c>
    </row>
    <row r="7417" spans="1:2" x14ac:dyDescent="0.25">
      <c r="A7417" s="8">
        <v>43409.958333333336</v>
      </c>
      <c r="B7417" s="9">
        <v>52</v>
      </c>
    </row>
    <row r="7418" spans="1:2" x14ac:dyDescent="0.25">
      <c r="A7418" s="8">
        <v>43410</v>
      </c>
      <c r="B7418" s="9">
        <v>51</v>
      </c>
    </row>
    <row r="7419" spans="1:2" x14ac:dyDescent="0.25">
      <c r="A7419" s="8">
        <v>43410.041666666664</v>
      </c>
      <c r="B7419" s="9">
        <v>51</v>
      </c>
    </row>
    <row r="7420" spans="1:2" x14ac:dyDescent="0.25">
      <c r="A7420" s="8">
        <v>43410.083333333336</v>
      </c>
      <c r="B7420" s="9">
        <v>50</v>
      </c>
    </row>
    <row r="7421" spans="1:2" x14ac:dyDescent="0.25">
      <c r="A7421" s="8">
        <v>43410.125</v>
      </c>
      <c r="B7421" s="9">
        <v>50</v>
      </c>
    </row>
    <row r="7422" spans="1:2" x14ac:dyDescent="0.25">
      <c r="A7422" s="8">
        <v>43410.166666666664</v>
      </c>
      <c r="B7422" s="9">
        <v>50</v>
      </c>
    </row>
    <row r="7423" spans="1:2" x14ac:dyDescent="0.25">
      <c r="A7423" s="8">
        <v>43410.208333333336</v>
      </c>
      <c r="B7423" s="9">
        <v>50</v>
      </c>
    </row>
    <row r="7424" spans="1:2" x14ac:dyDescent="0.25">
      <c r="A7424" s="8">
        <v>43410.25</v>
      </c>
      <c r="B7424" s="9">
        <v>52</v>
      </c>
    </row>
    <row r="7425" spans="1:2" x14ac:dyDescent="0.25">
      <c r="A7425" s="8">
        <v>43410.291666666664</v>
      </c>
      <c r="B7425" s="9">
        <v>51</v>
      </c>
    </row>
    <row r="7426" spans="1:2" x14ac:dyDescent="0.25">
      <c r="A7426" s="8">
        <v>43410.333333333336</v>
      </c>
      <c r="B7426" s="9">
        <v>52</v>
      </c>
    </row>
    <row r="7427" spans="1:2" x14ac:dyDescent="0.25">
      <c r="A7427" s="8">
        <v>43410.375</v>
      </c>
      <c r="B7427" s="9">
        <v>54</v>
      </c>
    </row>
    <row r="7428" spans="1:2" x14ac:dyDescent="0.25">
      <c r="A7428" s="8">
        <v>43410.416666666664</v>
      </c>
      <c r="B7428" s="9">
        <v>56</v>
      </c>
    </row>
    <row r="7429" spans="1:2" x14ac:dyDescent="0.25">
      <c r="A7429" s="8">
        <v>43410.458333333336</v>
      </c>
      <c r="B7429" s="9">
        <v>55</v>
      </c>
    </row>
    <row r="7430" spans="1:2" x14ac:dyDescent="0.25">
      <c r="A7430" s="8">
        <v>43410.5</v>
      </c>
      <c r="B7430" s="9">
        <v>55</v>
      </c>
    </row>
    <row r="7431" spans="1:2" x14ac:dyDescent="0.25">
      <c r="A7431" s="8">
        <v>43410.541666666664</v>
      </c>
      <c r="B7431" s="9">
        <v>60</v>
      </c>
    </row>
    <row r="7432" spans="1:2" x14ac:dyDescent="0.25">
      <c r="A7432" s="8">
        <v>43410.583333333336</v>
      </c>
      <c r="B7432" s="9">
        <v>57</v>
      </c>
    </row>
    <row r="7433" spans="1:2" x14ac:dyDescent="0.25">
      <c r="A7433" s="8">
        <v>43410.625</v>
      </c>
      <c r="B7433" s="9">
        <v>59</v>
      </c>
    </row>
    <row r="7434" spans="1:2" x14ac:dyDescent="0.25">
      <c r="A7434" s="8">
        <v>43410.666666666664</v>
      </c>
      <c r="B7434" s="9">
        <v>61</v>
      </c>
    </row>
    <row r="7435" spans="1:2" x14ac:dyDescent="0.25">
      <c r="A7435" s="8">
        <v>43410.708333333336</v>
      </c>
      <c r="B7435" s="9">
        <v>61</v>
      </c>
    </row>
    <row r="7436" spans="1:2" x14ac:dyDescent="0.25">
      <c r="A7436" s="8">
        <v>43410.75</v>
      </c>
      <c r="B7436" s="9">
        <v>59</v>
      </c>
    </row>
    <row r="7437" spans="1:2" x14ac:dyDescent="0.25">
      <c r="A7437" s="8">
        <v>43410.791666666664</v>
      </c>
      <c r="B7437" s="9">
        <v>59</v>
      </c>
    </row>
    <row r="7438" spans="1:2" x14ac:dyDescent="0.25">
      <c r="A7438" s="8">
        <v>43410.833333333336</v>
      </c>
      <c r="B7438" s="9">
        <v>59</v>
      </c>
    </row>
    <row r="7439" spans="1:2" x14ac:dyDescent="0.25">
      <c r="A7439" s="8">
        <v>43410.875</v>
      </c>
      <c r="B7439" s="9">
        <v>57</v>
      </c>
    </row>
    <row r="7440" spans="1:2" x14ac:dyDescent="0.25">
      <c r="A7440" s="8">
        <v>43410.916666666664</v>
      </c>
      <c r="B7440" s="9">
        <v>59</v>
      </c>
    </row>
    <row r="7441" spans="1:2" x14ac:dyDescent="0.25">
      <c r="A7441" s="8">
        <v>43410.958333333336</v>
      </c>
      <c r="B7441" s="9">
        <v>57</v>
      </c>
    </row>
    <row r="7442" spans="1:2" x14ac:dyDescent="0.25">
      <c r="A7442" s="8">
        <v>43411</v>
      </c>
      <c r="B7442" s="9">
        <v>58</v>
      </c>
    </row>
    <row r="7443" spans="1:2" x14ac:dyDescent="0.25">
      <c r="A7443" s="8">
        <v>43411.041666666664</v>
      </c>
      <c r="B7443" s="9">
        <v>58</v>
      </c>
    </row>
    <row r="7444" spans="1:2" x14ac:dyDescent="0.25">
      <c r="A7444" s="8">
        <v>43411.083333333336</v>
      </c>
      <c r="B7444" s="9">
        <v>57</v>
      </c>
    </row>
    <row r="7445" spans="1:2" x14ac:dyDescent="0.25">
      <c r="A7445" s="8">
        <v>43411.125</v>
      </c>
      <c r="B7445" s="9">
        <v>59</v>
      </c>
    </row>
    <row r="7446" spans="1:2" x14ac:dyDescent="0.25">
      <c r="A7446" s="8">
        <v>43411.166666666664</v>
      </c>
      <c r="B7446" s="9">
        <v>57</v>
      </c>
    </row>
    <row r="7447" spans="1:2" x14ac:dyDescent="0.25">
      <c r="A7447" s="8">
        <v>43411.208333333336</v>
      </c>
      <c r="B7447" s="9">
        <v>55</v>
      </c>
    </row>
    <row r="7448" spans="1:2" x14ac:dyDescent="0.25">
      <c r="A7448" s="8">
        <v>43411.25</v>
      </c>
      <c r="B7448" s="9">
        <v>55</v>
      </c>
    </row>
    <row r="7449" spans="1:2" x14ac:dyDescent="0.25">
      <c r="A7449" s="8">
        <v>43411.291666666664</v>
      </c>
      <c r="B7449" s="9">
        <v>53</v>
      </c>
    </row>
    <row r="7450" spans="1:2" x14ac:dyDescent="0.25">
      <c r="A7450" s="8">
        <v>43411.333333333336</v>
      </c>
      <c r="B7450" s="9">
        <v>55</v>
      </c>
    </row>
    <row r="7451" spans="1:2" x14ac:dyDescent="0.25">
      <c r="A7451" s="8">
        <v>43411.375</v>
      </c>
      <c r="B7451" s="9">
        <v>55</v>
      </c>
    </row>
    <row r="7452" spans="1:2" x14ac:dyDescent="0.25">
      <c r="A7452" s="8">
        <v>43411.416666666664</v>
      </c>
      <c r="B7452" s="9">
        <v>57</v>
      </c>
    </row>
    <row r="7453" spans="1:2" x14ac:dyDescent="0.25">
      <c r="A7453" s="8">
        <v>43411.458333333336</v>
      </c>
      <c r="B7453" s="9">
        <v>59</v>
      </c>
    </row>
    <row r="7454" spans="1:2" x14ac:dyDescent="0.25">
      <c r="A7454" s="8">
        <v>43411.5</v>
      </c>
      <c r="B7454" s="9">
        <v>63</v>
      </c>
    </row>
    <row r="7455" spans="1:2" x14ac:dyDescent="0.25">
      <c r="A7455" s="8">
        <v>43411.541666666664</v>
      </c>
      <c r="B7455" s="9">
        <v>63</v>
      </c>
    </row>
    <row r="7456" spans="1:2" x14ac:dyDescent="0.25">
      <c r="A7456" s="8">
        <v>43411.583333333336</v>
      </c>
      <c r="B7456" s="9">
        <v>63</v>
      </c>
    </row>
    <row r="7457" spans="1:2" x14ac:dyDescent="0.25">
      <c r="A7457" s="8">
        <v>43411.625</v>
      </c>
      <c r="B7457" s="9">
        <v>64</v>
      </c>
    </row>
    <row r="7458" spans="1:2" x14ac:dyDescent="0.25">
      <c r="A7458" s="8">
        <v>43411.666666666664</v>
      </c>
      <c r="B7458" s="9">
        <v>63</v>
      </c>
    </row>
    <row r="7459" spans="1:2" x14ac:dyDescent="0.25">
      <c r="A7459" s="8">
        <v>43411.708333333336</v>
      </c>
      <c r="B7459" s="9">
        <v>63</v>
      </c>
    </row>
    <row r="7460" spans="1:2" x14ac:dyDescent="0.25">
      <c r="A7460" s="8">
        <v>43411.75</v>
      </c>
      <c r="B7460" s="9">
        <v>61</v>
      </c>
    </row>
    <row r="7461" spans="1:2" x14ac:dyDescent="0.25">
      <c r="A7461" s="8">
        <v>43411.791666666664</v>
      </c>
      <c r="B7461" s="9">
        <v>61</v>
      </c>
    </row>
    <row r="7462" spans="1:2" x14ac:dyDescent="0.25">
      <c r="A7462" s="8">
        <v>43411.833333333336</v>
      </c>
      <c r="B7462" s="9">
        <v>61</v>
      </c>
    </row>
    <row r="7463" spans="1:2" x14ac:dyDescent="0.25">
      <c r="A7463" s="8">
        <v>43411.875</v>
      </c>
      <c r="B7463" s="9">
        <v>61</v>
      </c>
    </row>
    <row r="7464" spans="1:2" x14ac:dyDescent="0.25">
      <c r="A7464" s="8">
        <v>43411.916666666664</v>
      </c>
      <c r="B7464" s="9">
        <v>60</v>
      </c>
    </row>
    <row r="7465" spans="1:2" x14ac:dyDescent="0.25">
      <c r="A7465" s="8">
        <v>43411.958333333336</v>
      </c>
      <c r="B7465" s="9">
        <v>61</v>
      </c>
    </row>
    <row r="7466" spans="1:2" x14ac:dyDescent="0.25">
      <c r="A7466" s="8">
        <v>43412</v>
      </c>
      <c r="B7466" s="9">
        <v>59</v>
      </c>
    </row>
    <row r="7467" spans="1:2" x14ac:dyDescent="0.25">
      <c r="A7467" s="8">
        <v>43412.041666666664</v>
      </c>
      <c r="B7467" s="9">
        <v>57</v>
      </c>
    </row>
    <row r="7468" spans="1:2" x14ac:dyDescent="0.25">
      <c r="A7468" s="8">
        <v>43412.083333333336</v>
      </c>
      <c r="B7468" s="9">
        <v>55</v>
      </c>
    </row>
    <row r="7469" spans="1:2" x14ac:dyDescent="0.25">
      <c r="A7469" s="8">
        <v>43412.125</v>
      </c>
      <c r="B7469" s="9">
        <v>52</v>
      </c>
    </row>
    <row r="7470" spans="1:2" x14ac:dyDescent="0.25">
      <c r="A7470" s="8">
        <v>43412.166666666664</v>
      </c>
      <c r="B7470" s="9">
        <v>50</v>
      </c>
    </row>
    <row r="7471" spans="1:2" x14ac:dyDescent="0.25">
      <c r="A7471" s="8">
        <v>43412.208333333336</v>
      </c>
      <c r="B7471" s="9">
        <v>48</v>
      </c>
    </row>
    <row r="7472" spans="1:2" x14ac:dyDescent="0.25">
      <c r="A7472" s="8">
        <v>43412.25</v>
      </c>
      <c r="B7472" s="9">
        <v>48</v>
      </c>
    </row>
    <row r="7473" spans="1:2" x14ac:dyDescent="0.25">
      <c r="A7473" s="8">
        <v>43412.291666666664</v>
      </c>
      <c r="B7473" s="9">
        <v>48</v>
      </c>
    </row>
    <row r="7474" spans="1:2" x14ac:dyDescent="0.25">
      <c r="A7474" s="8">
        <v>43412.333333333336</v>
      </c>
      <c r="B7474" s="9">
        <v>48</v>
      </c>
    </row>
    <row r="7475" spans="1:2" x14ac:dyDescent="0.25">
      <c r="A7475" s="8">
        <v>43412.375</v>
      </c>
      <c r="B7475" s="9">
        <v>48</v>
      </c>
    </row>
    <row r="7476" spans="1:2" x14ac:dyDescent="0.25">
      <c r="A7476" s="8">
        <v>43412.416666666664</v>
      </c>
      <c r="B7476" s="9">
        <v>50</v>
      </c>
    </row>
    <row r="7477" spans="1:2" x14ac:dyDescent="0.25">
      <c r="A7477" s="8">
        <v>43412.458333333336</v>
      </c>
      <c r="B7477" s="9">
        <v>52</v>
      </c>
    </row>
    <row r="7478" spans="1:2" x14ac:dyDescent="0.25">
      <c r="A7478" s="8">
        <v>43412.5</v>
      </c>
      <c r="B7478" s="9">
        <v>54</v>
      </c>
    </row>
    <row r="7479" spans="1:2" x14ac:dyDescent="0.25">
      <c r="A7479" s="8">
        <v>43412.541666666664</v>
      </c>
      <c r="B7479" s="9">
        <v>55</v>
      </c>
    </row>
    <row r="7480" spans="1:2" x14ac:dyDescent="0.25">
      <c r="A7480" s="8">
        <v>43412.583333333336</v>
      </c>
      <c r="B7480" s="9">
        <v>55</v>
      </c>
    </row>
    <row r="7481" spans="1:2" x14ac:dyDescent="0.25">
      <c r="A7481" s="8">
        <v>43412.625</v>
      </c>
      <c r="B7481" s="9">
        <v>55</v>
      </c>
    </row>
    <row r="7482" spans="1:2" x14ac:dyDescent="0.25">
      <c r="A7482" s="8">
        <v>43412.666666666664</v>
      </c>
      <c r="B7482" s="9">
        <v>56</v>
      </c>
    </row>
    <row r="7483" spans="1:2" x14ac:dyDescent="0.25">
      <c r="A7483" s="8">
        <v>43412.708333333336</v>
      </c>
      <c r="B7483" s="9">
        <v>54</v>
      </c>
    </row>
    <row r="7484" spans="1:2" x14ac:dyDescent="0.25">
      <c r="A7484" s="8">
        <v>43412.75</v>
      </c>
      <c r="B7484" s="9">
        <v>54</v>
      </c>
    </row>
    <row r="7485" spans="1:2" x14ac:dyDescent="0.25">
      <c r="A7485" s="8">
        <v>43412.791666666664</v>
      </c>
      <c r="B7485" s="9">
        <v>51</v>
      </c>
    </row>
    <row r="7486" spans="1:2" x14ac:dyDescent="0.25">
      <c r="A7486" s="8">
        <v>43412.833333333336</v>
      </c>
      <c r="B7486" s="9">
        <v>50</v>
      </c>
    </row>
    <row r="7487" spans="1:2" x14ac:dyDescent="0.25">
      <c r="A7487" s="8">
        <v>43412.875</v>
      </c>
      <c r="B7487" s="9">
        <v>48</v>
      </c>
    </row>
    <row r="7488" spans="1:2" x14ac:dyDescent="0.25">
      <c r="A7488" s="8">
        <v>43412.916666666664</v>
      </c>
      <c r="B7488" s="9">
        <v>48</v>
      </c>
    </row>
    <row r="7489" spans="1:2" x14ac:dyDescent="0.25">
      <c r="A7489" s="8">
        <v>43412.958333333336</v>
      </c>
      <c r="B7489" s="9">
        <v>46</v>
      </c>
    </row>
    <row r="7490" spans="1:2" x14ac:dyDescent="0.25">
      <c r="A7490" s="8">
        <v>43413</v>
      </c>
      <c r="B7490" s="9">
        <v>46</v>
      </c>
    </row>
    <row r="7491" spans="1:2" x14ac:dyDescent="0.25">
      <c r="A7491" s="8">
        <v>43413.041666666664</v>
      </c>
      <c r="B7491" s="9">
        <v>45</v>
      </c>
    </row>
    <row r="7492" spans="1:2" x14ac:dyDescent="0.25">
      <c r="A7492" s="8">
        <v>43413.083333333336</v>
      </c>
      <c r="B7492" s="9">
        <v>45</v>
      </c>
    </row>
    <row r="7493" spans="1:2" x14ac:dyDescent="0.25">
      <c r="A7493" s="8">
        <v>43413.125</v>
      </c>
      <c r="B7493" s="9">
        <v>45</v>
      </c>
    </row>
    <row r="7494" spans="1:2" x14ac:dyDescent="0.25">
      <c r="A7494" s="8">
        <v>43413.166666666664</v>
      </c>
      <c r="B7494" s="9">
        <v>44</v>
      </c>
    </row>
    <row r="7495" spans="1:2" x14ac:dyDescent="0.25">
      <c r="A7495" s="8">
        <v>43413.208333333336</v>
      </c>
      <c r="B7495" s="9">
        <v>43</v>
      </c>
    </row>
    <row r="7496" spans="1:2" x14ac:dyDescent="0.25">
      <c r="A7496" s="8">
        <v>43413.25</v>
      </c>
      <c r="B7496" s="9">
        <v>43</v>
      </c>
    </row>
    <row r="7497" spans="1:2" x14ac:dyDescent="0.25">
      <c r="A7497" s="8">
        <v>43413.291666666664</v>
      </c>
      <c r="B7497" s="9">
        <v>44</v>
      </c>
    </row>
    <row r="7498" spans="1:2" x14ac:dyDescent="0.25">
      <c r="A7498" s="8">
        <v>43413.333333333336</v>
      </c>
      <c r="B7498" s="9">
        <v>46</v>
      </c>
    </row>
    <row r="7499" spans="1:2" x14ac:dyDescent="0.25">
      <c r="A7499" s="8">
        <v>43413.375</v>
      </c>
      <c r="B7499" s="9">
        <v>48</v>
      </c>
    </row>
    <row r="7500" spans="1:2" x14ac:dyDescent="0.25">
      <c r="A7500" s="8">
        <v>43413.416666666664</v>
      </c>
      <c r="B7500" s="9">
        <v>51</v>
      </c>
    </row>
    <row r="7501" spans="1:2" x14ac:dyDescent="0.25">
      <c r="A7501" s="8">
        <v>43413.458333333336</v>
      </c>
      <c r="B7501" s="9">
        <v>50</v>
      </c>
    </row>
    <row r="7502" spans="1:2" x14ac:dyDescent="0.25">
      <c r="A7502" s="8">
        <v>43413.5</v>
      </c>
      <c r="B7502" s="9">
        <v>52</v>
      </c>
    </row>
    <row r="7503" spans="1:2" x14ac:dyDescent="0.25">
      <c r="A7503" s="8">
        <v>43413.541666666664</v>
      </c>
      <c r="B7503" s="9">
        <v>52</v>
      </c>
    </row>
    <row r="7504" spans="1:2" x14ac:dyDescent="0.25">
      <c r="A7504" s="8">
        <v>43413.583333333336</v>
      </c>
      <c r="B7504" s="9">
        <v>52</v>
      </c>
    </row>
    <row r="7505" spans="1:2" x14ac:dyDescent="0.25">
      <c r="A7505" s="8">
        <v>43413.625</v>
      </c>
      <c r="B7505" s="9">
        <v>52</v>
      </c>
    </row>
    <row r="7506" spans="1:2" x14ac:dyDescent="0.25">
      <c r="A7506" s="8">
        <v>43413.666666666664</v>
      </c>
      <c r="B7506" s="9">
        <v>52</v>
      </c>
    </row>
    <row r="7507" spans="1:2" x14ac:dyDescent="0.25">
      <c r="A7507" s="8">
        <v>43413.708333333336</v>
      </c>
      <c r="B7507" s="9">
        <v>52</v>
      </c>
    </row>
    <row r="7508" spans="1:2" x14ac:dyDescent="0.25">
      <c r="A7508" s="8">
        <v>43413.75</v>
      </c>
      <c r="B7508" s="9">
        <v>51.5</v>
      </c>
    </row>
    <row r="7509" spans="1:2" x14ac:dyDescent="0.25">
      <c r="A7509" s="8">
        <v>43413.791666666664</v>
      </c>
      <c r="B7509" s="9">
        <v>51</v>
      </c>
    </row>
    <row r="7510" spans="1:2" x14ac:dyDescent="0.25">
      <c r="A7510" s="8">
        <v>43413.833333333336</v>
      </c>
      <c r="B7510" s="9">
        <v>54</v>
      </c>
    </row>
    <row r="7511" spans="1:2" x14ac:dyDescent="0.25">
      <c r="A7511" s="8">
        <v>43413.875</v>
      </c>
      <c r="B7511" s="9">
        <v>54</v>
      </c>
    </row>
    <row r="7512" spans="1:2" x14ac:dyDescent="0.25">
      <c r="A7512" s="8">
        <v>43413.916666666664</v>
      </c>
      <c r="B7512" s="9">
        <v>54</v>
      </c>
    </row>
    <row r="7513" spans="1:2" x14ac:dyDescent="0.25">
      <c r="A7513" s="8">
        <v>43413.958333333336</v>
      </c>
      <c r="B7513" s="9">
        <v>54</v>
      </c>
    </row>
    <row r="7514" spans="1:2" x14ac:dyDescent="0.25">
      <c r="A7514" s="8">
        <v>43414</v>
      </c>
      <c r="B7514" s="9">
        <v>51</v>
      </c>
    </row>
    <row r="7515" spans="1:2" x14ac:dyDescent="0.25">
      <c r="A7515" s="8">
        <v>43414.041666666664</v>
      </c>
      <c r="B7515" s="9">
        <v>50</v>
      </c>
    </row>
    <row r="7516" spans="1:2" x14ac:dyDescent="0.25">
      <c r="A7516" s="8">
        <v>43414.083333333336</v>
      </c>
      <c r="B7516" s="9">
        <v>50</v>
      </c>
    </row>
    <row r="7517" spans="1:2" x14ac:dyDescent="0.25">
      <c r="A7517" s="8">
        <v>43414.125</v>
      </c>
      <c r="B7517" s="9">
        <v>48</v>
      </c>
    </row>
    <row r="7518" spans="1:2" x14ac:dyDescent="0.25">
      <c r="A7518" s="8">
        <v>43414.166666666664</v>
      </c>
      <c r="B7518" s="9">
        <v>47</v>
      </c>
    </row>
    <row r="7519" spans="1:2" x14ac:dyDescent="0.25">
      <c r="A7519" s="8">
        <v>43414.208333333336</v>
      </c>
      <c r="B7519" s="9">
        <v>46</v>
      </c>
    </row>
    <row r="7520" spans="1:2" x14ac:dyDescent="0.25">
      <c r="A7520" s="8">
        <v>43414.25</v>
      </c>
      <c r="B7520" s="9">
        <v>46</v>
      </c>
    </row>
    <row r="7521" spans="1:2" x14ac:dyDescent="0.25">
      <c r="A7521" s="8">
        <v>43414.291666666664</v>
      </c>
      <c r="B7521" s="9">
        <v>47</v>
      </c>
    </row>
    <row r="7522" spans="1:2" x14ac:dyDescent="0.25">
      <c r="A7522" s="8">
        <v>43414.333333333336</v>
      </c>
      <c r="B7522" s="9">
        <v>46</v>
      </c>
    </row>
    <row r="7523" spans="1:2" x14ac:dyDescent="0.25">
      <c r="A7523" s="8">
        <v>43414.375</v>
      </c>
      <c r="B7523" s="9">
        <v>46</v>
      </c>
    </row>
    <row r="7524" spans="1:2" x14ac:dyDescent="0.25">
      <c r="A7524" s="8">
        <v>43414.416666666664</v>
      </c>
      <c r="B7524" s="9">
        <v>47</v>
      </c>
    </row>
    <row r="7525" spans="1:2" x14ac:dyDescent="0.25">
      <c r="A7525" s="8">
        <v>43414.458333333336</v>
      </c>
      <c r="B7525" s="9">
        <v>45</v>
      </c>
    </row>
    <row r="7526" spans="1:2" x14ac:dyDescent="0.25">
      <c r="A7526" s="8">
        <v>43414.5</v>
      </c>
      <c r="B7526" s="9">
        <v>46</v>
      </c>
    </row>
    <row r="7527" spans="1:2" x14ac:dyDescent="0.25">
      <c r="A7527" s="8">
        <v>43414.541666666664</v>
      </c>
      <c r="B7527" s="9">
        <v>46</v>
      </c>
    </row>
    <row r="7528" spans="1:2" x14ac:dyDescent="0.25">
      <c r="A7528" s="8">
        <v>43414.583333333336</v>
      </c>
      <c r="B7528" s="9">
        <v>45</v>
      </c>
    </row>
    <row r="7529" spans="1:2" x14ac:dyDescent="0.25">
      <c r="A7529" s="8">
        <v>43414.625</v>
      </c>
      <c r="B7529" s="9">
        <v>46</v>
      </c>
    </row>
    <row r="7530" spans="1:2" x14ac:dyDescent="0.25">
      <c r="A7530" s="8">
        <v>43414.666666666664</v>
      </c>
      <c r="B7530" s="9">
        <v>44</v>
      </c>
    </row>
    <row r="7531" spans="1:2" x14ac:dyDescent="0.25">
      <c r="A7531" s="8">
        <v>43414.708333333336</v>
      </c>
      <c r="B7531" s="9">
        <v>43</v>
      </c>
    </row>
    <row r="7532" spans="1:2" x14ac:dyDescent="0.25">
      <c r="A7532" s="8">
        <v>43414.75</v>
      </c>
      <c r="B7532" s="9">
        <v>41</v>
      </c>
    </row>
    <row r="7533" spans="1:2" x14ac:dyDescent="0.25">
      <c r="A7533" s="8">
        <v>43414.791666666664</v>
      </c>
      <c r="B7533" s="9">
        <v>40</v>
      </c>
    </row>
    <row r="7534" spans="1:2" x14ac:dyDescent="0.25">
      <c r="A7534" s="8">
        <v>43414.833333333336</v>
      </c>
      <c r="B7534" s="9">
        <v>39</v>
      </c>
    </row>
    <row r="7535" spans="1:2" x14ac:dyDescent="0.25">
      <c r="A7535" s="8">
        <v>43414.875</v>
      </c>
      <c r="B7535" s="9">
        <v>39</v>
      </c>
    </row>
    <row r="7536" spans="1:2" x14ac:dyDescent="0.25">
      <c r="A7536" s="8">
        <v>43414.916666666664</v>
      </c>
      <c r="B7536" s="9">
        <v>39</v>
      </c>
    </row>
    <row r="7537" spans="1:2" x14ac:dyDescent="0.25">
      <c r="A7537" s="8">
        <v>43414.958333333336</v>
      </c>
      <c r="B7537" s="9">
        <v>37</v>
      </c>
    </row>
    <row r="7538" spans="1:2" x14ac:dyDescent="0.25">
      <c r="A7538" s="8">
        <v>43415</v>
      </c>
      <c r="B7538" s="9">
        <v>38</v>
      </c>
    </row>
    <row r="7539" spans="1:2" x14ac:dyDescent="0.25">
      <c r="A7539" s="8">
        <v>43415.041666666664</v>
      </c>
      <c r="B7539" s="9">
        <v>38</v>
      </c>
    </row>
    <row r="7540" spans="1:2" x14ac:dyDescent="0.25">
      <c r="A7540" s="8">
        <v>43415.083333333336</v>
      </c>
      <c r="B7540" s="9">
        <v>37</v>
      </c>
    </row>
    <row r="7541" spans="1:2" x14ac:dyDescent="0.25">
      <c r="A7541" s="8">
        <v>43415.125</v>
      </c>
      <c r="B7541" s="9">
        <v>37</v>
      </c>
    </row>
    <row r="7542" spans="1:2" x14ac:dyDescent="0.25">
      <c r="A7542" s="8">
        <v>43415.166666666664</v>
      </c>
      <c r="B7542" s="9">
        <v>36</v>
      </c>
    </row>
    <row r="7543" spans="1:2" x14ac:dyDescent="0.25">
      <c r="A7543" s="8">
        <v>43415.208333333336</v>
      </c>
      <c r="B7543" s="9">
        <v>37</v>
      </c>
    </row>
    <row r="7544" spans="1:2" x14ac:dyDescent="0.25">
      <c r="A7544" s="8">
        <v>43415.25</v>
      </c>
      <c r="B7544" s="9">
        <v>37</v>
      </c>
    </row>
    <row r="7545" spans="1:2" x14ac:dyDescent="0.25">
      <c r="A7545" s="8">
        <v>43415.291666666664</v>
      </c>
      <c r="B7545" s="9">
        <v>37</v>
      </c>
    </row>
    <row r="7546" spans="1:2" x14ac:dyDescent="0.25">
      <c r="A7546" s="8">
        <v>43415.333333333336</v>
      </c>
      <c r="B7546" s="9">
        <v>37</v>
      </c>
    </row>
    <row r="7547" spans="1:2" x14ac:dyDescent="0.25">
      <c r="A7547" s="8">
        <v>43415.375</v>
      </c>
      <c r="B7547" s="9">
        <v>37</v>
      </c>
    </row>
    <row r="7548" spans="1:2" x14ac:dyDescent="0.25">
      <c r="A7548" s="8">
        <v>43415.416666666664</v>
      </c>
      <c r="B7548" s="9">
        <v>41</v>
      </c>
    </row>
    <row r="7549" spans="1:2" x14ac:dyDescent="0.25">
      <c r="A7549" s="8">
        <v>43415.458333333336</v>
      </c>
      <c r="B7549" s="9">
        <v>43</v>
      </c>
    </row>
    <row r="7550" spans="1:2" x14ac:dyDescent="0.25">
      <c r="A7550" s="8">
        <v>43415.5</v>
      </c>
      <c r="B7550" s="9">
        <v>45</v>
      </c>
    </row>
    <row r="7551" spans="1:2" x14ac:dyDescent="0.25">
      <c r="A7551" s="8">
        <v>43415.541666666664</v>
      </c>
      <c r="B7551" s="9">
        <v>46</v>
      </c>
    </row>
    <row r="7552" spans="1:2" x14ac:dyDescent="0.25">
      <c r="A7552" s="8">
        <v>43415.583333333336</v>
      </c>
      <c r="B7552" s="9">
        <v>46</v>
      </c>
    </row>
    <row r="7553" spans="1:2" x14ac:dyDescent="0.25">
      <c r="A7553" s="8">
        <v>43415.625</v>
      </c>
      <c r="B7553" s="9">
        <v>46</v>
      </c>
    </row>
    <row r="7554" spans="1:2" x14ac:dyDescent="0.25">
      <c r="A7554" s="8">
        <v>43415.666666666664</v>
      </c>
      <c r="B7554" s="9">
        <v>47</v>
      </c>
    </row>
    <row r="7555" spans="1:2" x14ac:dyDescent="0.25">
      <c r="A7555" s="8">
        <v>43415.708333333336</v>
      </c>
      <c r="B7555" s="9">
        <v>46</v>
      </c>
    </row>
    <row r="7556" spans="1:2" x14ac:dyDescent="0.25">
      <c r="A7556" s="8">
        <v>43415.75</v>
      </c>
      <c r="B7556" s="9">
        <v>46</v>
      </c>
    </row>
    <row r="7557" spans="1:2" x14ac:dyDescent="0.25">
      <c r="A7557" s="8">
        <v>43415.791666666664</v>
      </c>
      <c r="B7557" s="9">
        <v>45</v>
      </c>
    </row>
    <row r="7558" spans="1:2" x14ac:dyDescent="0.25">
      <c r="A7558" s="8">
        <v>43415.833333333336</v>
      </c>
      <c r="B7558" s="9">
        <v>45</v>
      </c>
    </row>
    <row r="7559" spans="1:2" x14ac:dyDescent="0.25">
      <c r="A7559" s="8">
        <v>43415.875</v>
      </c>
      <c r="B7559" s="9">
        <v>45</v>
      </c>
    </row>
    <row r="7560" spans="1:2" x14ac:dyDescent="0.25">
      <c r="A7560" s="8">
        <v>43415.916666666664</v>
      </c>
      <c r="B7560" s="9">
        <v>44</v>
      </c>
    </row>
    <row r="7561" spans="1:2" x14ac:dyDescent="0.25">
      <c r="A7561" s="8">
        <v>43415.958333333336</v>
      </c>
      <c r="B7561" s="9">
        <v>43</v>
      </c>
    </row>
    <row r="7562" spans="1:2" x14ac:dyDescent="0.25">
      <c r="A7562" s="8">
        <v>43416</v>
      </c>
      <c r="B7562" s="9">
        <v>43</v>
      </c>
    </row>
    <row r="7563" spans="1:2" x14ac:dyDescent="0.25">
      <c r="A7563" s="8">
        <v>43416.041666666664</v>
      </c>
      <c r="B7563" s="9">
        <v>40</v>
      </c>
    </row>
    <row r="7564" spans="1:2" x14ac:dyDescent="0.25">
      <c r="A7564" s="8">
        <v>43416.083333333336</v>
      </c>
      <c r="B7564" s="9">
        <v>43</v>
      </c>
    </row>
    <row r="7565" spans="1:2" x14ac:dyDescent="0.25">
      <c r="A7565" s="8">
        <v>43416.125</v>
      </c>
      <c r="B7565" s="9">
        <v>39</v>
      </c>
    </row>
    <row r="7566" spans="1:2" x14ac:dyDescent="0.25">
      <c r="A7566" s="8">
        <v>43416.166666666664</v>
      </c>
      <c r="B7566" s="9">
        <v>39</v>
      </c>
    </row>
    <row r="7567" spans="1:2" x14ac:dyDescent="0.25">
      <c r="A7567" s="8">
        <v>43416.208333333336</v>
      </c>
      <c r="B7567" s="9">
        <v>39</v>
      </c>
    </row>
    <row r="7568" spans="1:2" x14ac:dyDescent="0.25">
      <c r="A7568" s="8">
        <v>43416.25</v>
      </c>
      <c r="B7568" s="9">
        <v>39</v>
      </c>
    </row>
    <row r="7569" spans="1:2" x14ac:dyDescent="0.25">
      <c r="A7569" s="8">
        <v>43416.291666666664</v>
      </c>
      <c r="B7569" s="9">
        <v>40</v>
      </c>
    </row>
    <row r="7570" spans="1:2" x14ac:dyDescent="0.25">
      <c r="A7570" s="8">
        <v>43416.333333333336</v>
      </c>
      <c r="B7570" s="9">
        <v>41</v>
      </c>
    </row>
    <row r="7571" spans="1:2" x14ac:dyDescent="0.25">
      <c r="A7571" s="8">
        <v>43416.375</v>
      </c>
      <c r="B7571" s="9">
        <v>45</v>
      </c>
    </row>
    <row r="7572" spans="1:2" x14ac:dyDescent="0.25">
      <c r="A7572" s="8">
        <v>43416.416666666664</v>
      </c>
      <c r="B7572" s="9">
        <v>47</v>
      </c>
    </row>
    <row r="7573" spans="1:2" x14ac:dyDescent="0.25">
      <c r="A7573" s="8">
        <v>43416.458333333336</v>
      </c>
      <c r="B7573" s="9">
        <v>48</v>
      </c>
    </row>
    <row r="7574" spans="1:2" x14ac:dyDescent="0.25">
      <c r="A7574" s="8">
        <v>43416.5</v>
      </c>
      <c r="B7574" s="9">
        <v>48</v>
      </c>
    </row>
    <row r="7575" spans="1:2" x14ac:dyDescent="0.25">
      <c r="A7575" s="8">
        <v>43416.541666666664</v>
      </c>
      <c r="B7575" s="9">
        <v>49</v>
      </c>
    </row>
    <row r="7576" spans="1:2" x14ac:dyDescent="0.25">
      <c r="A7576" s="8">
        <v>43416.583333333336</v>
      </c>
      <c r="B7576" s="9">
        <v>48</v>
      </c>
    </row>
    <row r="7577" spans="1:2" x14ac:dyDescent="0.25">
      <c r="A7577" s="8">
        <v>43416.625</v>
      </c>
      <c r="B7577" s="9">
        <v>48</v>
      </c>
    </row>
    <row r="7578" spans="1:2" x14ac:dyDescent="0.25">
      <c r="A7578" s="8">
        <v>43416.666666666664</v>
      </c>
      <c r="B7578" s="9">
        <v>48</v>
      </c>
    </row>
    <row r="7579" spans="1:2" x14ac:dyDescent="0.25">
      <c r="A7579" s="8">
        <v>43416.708333333336</v>
      </c>
      <c r="B7579" s="9">
        <v>46</v>
      </c>
    </row>
    <row r="7580" spans="1:2" x14ac:dyDescent="0.25">
      <c r="A7580" s="8">
        <v>43416.75</v>
      </c>
      <c r="B7580" s="9">
        <v>46</v>
      </c>
    </row>
    <row r="7581" spans="1:2" x14ac:dyDescent="0.25">
      <c r="A7581" s="8">
        <v>43416.791666666664</v>
      </c>
      <c r="B7581" s="9">
        <v>48</v>
      </c>
    </row>
    <row r="7582" spans="1:2" x14ac:dyDescent="0.25">
      <c r="A7582" s="8">
        <v>43416.833333333336</v>
      </c>
      <c r="B7582" s="9">
        <v>46</v>
      </c>
    </row>
    <row r="7583" spans="1:2" x14ac:dyDescent="0.25">
      <c r="A7583" s="8">
        <v>43416.875</v>
      </c>
      <c r="B7583" s="9">
        <v>48</v>
      </c>
    </row>
    <row r="7584" spans="1:2" x14ac:dyDescent="0.25">
      <c r="A7584" s="8">
        <v>43416.916666666664</v>
      </c>
      <c r="B7584" s="9">
        <v>48</v>
      </c>
    </row>
    <row r="7585" spans="1:2" x14ac:dyDescent="0.25">
      <c r="A7585" s="8">
        <v>43416.958333333336</v>
      </c>
      <c r="B7585" s="9">
        <v>46</v>
      </c>
    </row>
    <row r="7586" spans="1:2" x14ac:dyDescent="0.25">
      <c r="A7586" s="8">
        <v>43417</v>
      </c>
      <c r="B7586" s="9">
        <v>47</v>
      </c>
    </row>
    <row r="7587" spans="1:2" x14ac:dyDescent="0.25">
      <c r="A7587" s="8">
        <v>43417.041666666664</v>
      </c>
      <c r="B7587" s="9">
        <v>46</v>
      </c>
    </row>
    <row r="7588" spans="1:2" x14ac:dyDescent="0.25">
      <c r="A7588" s="8">
        <v>43417.083333333336</v>
      </c>
      <c r="B7588" s="9">
        <v>46</v>
      </c>
    </row>
    <row r="7589" spans="1:2" x14ac:dyDescent="0.25">
      <c r="A7589" s="8">
        <v>43417.125</v>
      </c>
      <c r="B7589" s="9">
        <v>46</v>
      </c>
    </row>
    <row r="7590" spans="1:2" x14ac:dyDescent="0.25">
      <c r="A7590" s="8">
        <v>43417.166666666664</v>
      </c>
      <c r="B7590" s="9">
        <v>48</v>
      </c>
    </row>
    <row r="7591" spans="1:2" x14ac:dyDescent="0.25">
      <c r="A7591" s="8">
        <v>43417.208333333336</v>
      </c>
      <c r="B7591" s="9">
        <v>50</v>
      </c>
    </row>
    <row r="7592" spans="1:2" x14ac:dyDescent="0.25">
      <c r="A7592" s="8">
        <v>43417.25</v>
      </c>
      <c r="B7592" s="9">
        <v>50</v>
      </c>
    </row>
    <row r="7593" spans="1:2" x14ac:dyDescent="0.25">
      <c r="A7593" s="8">
        <v>43417.291666666664</v>
      </c>
      <c r="B7593" s="9">
        <v>50</v>
      </c>
    </row>
    <row r="7594" spans="1:2" x14ac:dyDescent="0.25">
      <c r="A7594" s="8">
        <v>43417.333333333336</v>
      </c>
      <c r="B7594" s="9">
        <v>54</v>
      </c>
    </row>
    <row r="7595" spans="1:2" x14ac:dyDescent="0.25">
      <c r="A7595" s="8">
        <v>43417.375</v>
      </c>
      <c r="B7595" s="9">
        <v>52</v>
      </c>
    </row>
    <row r="7596" spans="1:2" x14ac:dyDescent="0.25">
      <c r="A7596" s="8">
        <v>43417.416666666664</v>
      </c>
      <c r="B7596" s="9">
        <v>50</v>
      </c>
    </row>
    <row r="7597" spans="1:2" x14ac:dyDescent="0.25">
      <c r="A7597" s="8">
        <v>43417.458333333336</v>
      </c>
      <c r="B7597" s="9">
        <v>50</v>
      </c>
    </row>
    <row r="7598" spans="1:2" x14ac:dyDescent="0.25">
      <c r="A7598" s="8">
        <v>43417.5</v>
      </c>
      <c r="B7598" s="9">
        <v>46</v>
      </c>
    </row>
    <row r="7599" spans="1:2" x14ac:dyDescent="0.25">
      <c r="A7599" s="8">
        <v>43417.541666666664</v>
      </c>
      <c r="B7599" s="9">
        <v>48</v>
      </c>
    </row>
    <row r="7600" spans="1:2" x14ac:dyDescent="0.25">
      <c r="A7600" s="8">
        <v>43417.583333333336</v>
      </c>
      <c r="B7600" s="9">
        <v>48</v>
      </c>
    </row>
    <row r="7601" spans="1:2" x14ac:dyDescent="0.25">
      <c r="A7601" s="8">
        <v>43417.625</v>
      </c>
      <c r="B7601" s="9">
        <v>48</v>
      </c>
    </row>
    <row r="7602" spans="1:2" x14ac:dyDescent="0.25">
      <c r="A7602" s="8">
        <v>43417.666666666664</v>
      </c>
      <c r="B7602" s="9">
        <v>49</v>
      </c>
    </row>
    <row r="7603" spans="1:2" x14ac:dyDescent="0.25">
      <c r="A7603" s="8">
        <v>43417.708333333336</v>
      </c>
      <c r="B7603" s="9">
        <v>46</v>
      </c>
    </row>
    <row r="7604" spans="1:2" x14ac:dyDescent="0.25">
      <c r="A7604" s="8">
        <v>43417.75</v>
      </c>
      <c r="B7604" s="9">
        <v>46</v>
      </c>
    </row>
    <row r="7605" spans="1:2" x14ac:dyDescent="0.25">
      <c r="A7605" s="8">
        <v>43417.791666666664</v>
      </c>
      <c r="B7605" s="9">
        <v>46</v>
      </c>
    </row>
    <row r="7606" spans="1:2" x14ac:dyDescent="0.25">
      <c r="A7606" s="8">
        <v>43417.833333333336</v>
      </c>
      <c r="B7606" s="9">
        <v>46</v>
      </c>
    </row>
    <row r="7607" spans="1:2" x14ac:dyDescent="0.25">
      <c r="A7607" s="8">
        <v>43417.875</v>
      </c>
      <c r="B7607" s="9">
        <v>45</v>
      </c>
    </row>
    <row r="7608" spans="1:2" x14ac:dyDescent="0.25">
      <c r="A7608" s="8">
        <v>43417.916666666664</v>
      </c>
      <c r="B7608" s="9">
        <v>45</v>
      </c>
    </row>
    <row r="7609" spans="1:2" x14ac:dyDescent="0.25">
      <c r="A7609" s="8">
        <v>43417.958333333336</v>
      </c>
      <c r="B7609" s="9">
        <v>45</v>
      </c>
    </row>
    <row r="7610" spans="1:2" x14ac:dyDescent="0.25">
      <c r="A7610" s="8">
        <v>43418</v>
      </c>
      <c r="B7610" s="9">
        <v>44</v>
      </c>
    </row>
    <row r="7611" spans="1:2" x14ac:dyDescent="0.25">
      <c r="A7611" s="8">
        <v>43418.041666666664</v>
      </c>
      <c r="B7611" s="9">
        <v>43</v>
      </c>
    </row>
    <row r="7612" spans="1:2" x14ac:dyDescent="0.25">
      <c r="A7612" s="8">
        <v>43418.083333333336</v>
      </c>
      <c r="B7612" s="9">
        <v>41</v>
      </c>
    </row>
    <row r="7613" spans="1:2" x14ac:dyDescent="0.25">
      <c r="A7613" s="8">
        <v>43418.125</v>
      </c>
      <c r="B7613" s="9">
        <v>39</v>
      </c>
    </row>
    <row r="7614" spans="1:2" x14ac:dyDescent="0.25">
      <c r="A7614" s="8">
        <v>43418.166666666664</v>
      </c>
      <c r="B7614" s="9">
        <v>39</v>
      </c>
    </row>
    <row r="7615" spans="1:2" x14ac:dyDescent="0.25">
      <c r="A7615" s="8">
        <v>43418.208333333336</v>
      </c>
      <c r="B7615" s="9">
        <v>37</v>
      </c>
    </row>
    <row r="7616" spans="1:2" x14ac:dyDescent="0.25">
      <c r="A7616" s="8">
        <v>43418.25</v>
      </c>
      <c r="B7616" s="9">
        <v>39</v>
      </c>
    </row>
    <row r="7617" spans="1:2" x14ac:dyDescent="0.25">
      <c r="A7617" s="8">
        <v>43418.291666666664</v>
      </c>
      <c r="B7617" s="9">
        <v>38</v>
      </c>
    </row>
    <row r="7618" spans="1:2" x14ac:dyDescent="0.25">
      <c r="A7618" s="8">
        <v>43418.333333333336</v>
      </c>
      <c r="B7618" s="9">
        <v>37</v>
      </c>
    </row>
    <row r="7619" spans="1:2" x14ac:dyDescent="0.25">
      <c r="A7619" s="8">
        <v>43418.375</v>
      </c>
      <c r="B7619" s="9">
        <v>37</v>
      </c>
    </row>
    <row r="7620" spans="1:2" x14ac:dyDescent="0.25">
      <c r="A7620" s="8">
        <v>43418.416666666664</v>
      </c>
      <c r="B7620" s="9">
        <v>38</v>
      </c>
    </row>
    <row r="7621" spans="1:2" x14ac:dyDescent="0.25">
      <c r="A7621" s="8">
        <v>43418.458333333336</v>
      </c>
      <c r="B7621" s="9">
        <v>39</v>
      </c>
    </row>
    <row r="7622" spans="1:2" x14ac:dyDescent="0.25">
      <c r="A7622" s="8">
        <v>43418.5</v>
      </c>
      <c r="B7622" s="9">
        <v>39</v>
      </c>
    </row>
    <row r="7623" spans="1:2" x14ac:dyDescent="0.25">
      <c r="A7623" s="8">
        <v>43418.541666666664</v>
      </c>
      <c r="B7623" s="9">
        <v>39</v>
      </c>
    </row>
    <row r="7624" spans="1:2" x14ac:dyDescent="0.25">
      <c r="A7624" s="8">
        <v>43418.583333333336</v>
      </c>
      <c r="B7624" s="9">
        <v>39</v>
      </c>
    </row>
    <row r="7625" spans="1:2" x14ac:dyDescent="0.25">
      <c r="A7625" s="8">
        <v>43418.625</v>
      </c>
      <c r="B7625" s="9">
        <v>39</v>
      </c>
    </row>
    <row r="7626" spans="1:2" x14ac:dyDescent="0.25">
      <c r="A7626" s="8">
        <v>43418.666666666664</v>
      </c>
      <c r="B7626" s="9">
        <v>38</v>
      </c>
    </row>
    <row r="7627" spans="1:2" x14ac:dyDescent="0.25">
      <c r="A7627" s="8">
        <v>43418.708333333336</v>
      </c>
      <c r="B7627" s="9">
        <v>37</v>
      </c>
    </row>
    <row r="7628" spans="1:2" x14ac:dyDescent="0.25">
      <c r="A7628" s="8">
        <v>43418.75</v>
      </c>
      <c r="B7628" s="9">
        <v>37</v>
      </c>
    </row>
    <row r="7629" spans="1:2" x14ac:dyDescent="0.25">
      <c r="A7629" s="8">
        <v>43418.791666666664</v>
      </c>
      <c r="B7629" s="9">
        <v>36</v>
      </c>
    </row>
    <row r="7630" spans="1:2" x14ac:dyDescent="0.25">
      <c r="A7630" s="8">
        <v>43418.833333333336</v>
      </c>
      <c r="B7630" s="9">
        <v>36</v>
      </c>
    </row>
    <row r="7631" spans="1:2" x14ac:dyDescent="0.25">
      <c r="A7631" s="8">
        <v>43418.875</v>
      </c>
      <c r="B7631" s="9">
        <v>34</v>
      </c>
    </row>
    <row r="7632" spans="1:2" x14ac:dyDescent="0.25">
      <c r="A7632" s="8">
        <v>43418.916666666664</v>
      </c>
      <c r="B7632" s="9">
        <v>34</v>
      </c>
    </row>
    <row r="7633" spans="1:2" x14ac:dyDescent="0.25">
      <c r="A7633" s="8">
        <v>43418.958333333336</v>
      </c>
      <c r="B7633" s="9">
        <v>34</v>
      </c>
    </row>
    <row r="7634" spans="1:2" x14ac:dyDescent="0.25">
      <c r="A7634" s="8">
        <v>43419</v>
      </c>
      <c r="B7634" s="9">
        <v>33</v>
      </c>
    </row>
    <row r="7635" spans="1:2" x14ac:dyDescent="0.25">
      <c r="A7635" s="8">
        <v>43419.041666666664</v>
      </c>
      <c r="B7635" s="9">
        <v>33</v>
      </c>
    </row>
    <row r="7636" spans="1:2" x14ac:dyDescent="0.25">
      <c r="A7636" s="8">
        <v>43419.083333333336</v>
      </c>
      <c r="B7636" s="9">
        <v>32</v>
      </c>
    </row>
    <row r="7637" spans="1:2" x14ac:dyDescent="0.25">
      <c r="A7637" s="8">
        <v>43419.125</v>
      </c>
      <c r="B7637" s="9">
        <v>31</v>
      </c>
    </row>
    <row r="7638" spans="1:2" x14ac:dyDescent="0.25">
      <c r="A7638" s="8">
        <v>43419.166666666664</v>
      </c>
      <c r="B7638" s="9">
        <v>31</v>
      </c>
    </row>
    <row r="7639" spans="1:2" x14ac:dyDescent="0.25">
      <c r="A7639" s="8">
        <v>43419.208333333336</v>
      </c>
      <c r="B7639" s="9">
        <v>31</v>
      </c>
    </row>
    <row r="7640" spans="1:2" x14ac:dyDescent="0.25">
      <c r="A7640" s="8">
        <v>43419.25</v>
      </c>
      <c r="B7640" s="9">
        <v>31</v>
      </c>
    </row>
    <row r="7641" spans="1:2" x14ac:dyDescent="0.25">
      <c r="A7641" s="8">
        <v>43419.291666666664</v>
      </c>
      <c r="B7641" s="9">
        <v>32</v>
      </c>
    </row>
    <row r="7642" spans="1:2" x14ac:dyDescent="0.25">
      <c r="A7642" s="8">
        <v>43419.333333333336</v>
      </c>
      <c r="B7642" s="9">
        <v>32</v>
      </c>
    </row>
    <row r="7643" spans="1:2" x14ac:dyDescent="0.25">
      <c r="A7643" s="8">
        <v>43419.375</v>
      </c>
      <c r="B7643" s="9">
        <v>32</v>
      </c>
    </row>
    <row r="7644" spans="1:2" x14ac:dyDescent="0.25">
      <c r="A7644" s="8">
        <v>43419.416666666664</v>
      </c>
      <c r="B7644" s="9">
        <v>34</v>
      </c>
    </row>
    <row r="7645" spans="1:2" x14ac:dyDescent="0.25">
      <c r="A7645" s="8">
        <v>43419.458333333336</v>
      </c>
      <c r="B7645" s="9">
        <v>34</v>
      </c>
    </row>
    <row r="7646" spans="1:2" x14ac:dyDescent="0.25">
      <c r="A7646" s="8">
        <v>43419.5</v>
      </c>
      <c r="B7646" s="9">
        <v>36</v>
      </c>
    </row>
    <row r="7647" spans="1:2" x14ac:dyDescent="0.25">
      <c r="A7647" s="8">
        <v>43419.541666666664</v>
      </c>
      <c r="B7647" s="9">
        <v>36</v>
      </c>
    </row>
    <row r="7648" spans="1:2" x14ac:dyDescent="0.25">
      <c r="A7648" s="8">
        <v>43419.583333333336</v>
      </c>
      <c r="B7648" s="9">
        <v>34</v>
      </c>
    </row>
    <row r="7649" spans="1:2" x14ac:dyDescent="0.25">
      <c r="A7649" s="8">
        <v>43419.625</v>
      </c>
      <c r="B7649" s="9">
        <v>34</v>
      </c>
    </row>
    <row r="7650" spans="1:2" x14ac:dyDescent="0.25">
      <c r="A7650" s="8">
        <v>43419.666666666664</v>
      </c>
      <c r="B7650" s="9">
        <v>34</v>
      </c>
    </row>
    <row r="7651" spans="1:2" x14ac:dyDescent="0.25">
      <c r="A7651" s="8">
        <v>43419.708333333336</v>
      </c>
      <c r="B7651" s="9">
        <v>30</v>
      </c>
    </row>
    <row r="7652" spans="1:2" x14ac:dyDescent="0.25">
      <c r="A7652" s="8">
        <v>43419.75</v>
      </c>
      <c r="B7652" s="9">
        <v>30</v>
      </c>
    </row>
    <row r="7653" spans="1:2" x14ac:dyDescent="0.25">
      <c r="A7653" s="8">
        <v>43419.791666666664</v>
      </c>
      <c r="B7653" s="9">
        <v>33</v>
      </c>
    </row>
    <row r="7654" spans="1:2" x14ac:dyDescent="0.25">
      <c r="A7654" s="8">
        <v>43419.833333333336</v>
      </c>
      <c r="B7654" s="9">
        <v>35</v>
      </c>
    </row>
    <row r="7655" spans="1:2" x14ac:dyDescent="0.25">
      <c r="A7655" s="8">
        <v>43419.875</v>
      </c>
      <c r="B7655" s="9">
        <v>36</v>
      </c>
    </row>
    <row r="7656" spans="1:2" x14ac:dyDescent="0.25">
      <c r="A7656" s="8">
        <v>43419.916666666664</v>
      </c>
      <c r="B7656" s="9">
        <v>38</v>
      </c>
    </row>
    <row r="7657" spans="1:2" x14ac:dyDescent="0.25">
      <c r="A7657" s="8">
        <v>43419.958333333336</v>
      </c>
      <c r="B7657" s="9">
        <v>39</v>
      </c>
    </row>
    <row r="7658" spans="1:2" x14ac:dyDescent="0.25">
      <c r="A7658" s="8">
        <v>43420</v>
      </c>
      <c r="B7658" s="9">
        <v>40</v>
      </c>
    </row>
    <row r="7659" spans="1:2" x14ac:dyDescent="0.25">
      <c r="A7659" s="8">
        <v>43420.041666666664</v>
      </c>
      <c r="B7659" s="9">
        <v>40</v>
      </c>
    </row>
    <row r="7660" spans="1:2" x14ac:dyDescent="0.25">
      <c r="A7660" s="8">
        <v>43420.083333333336</v>
      </c>
      <c r="B7660" s="9">
        <v>41</v>
      </c>
    </row>
    <row r="7661" spans="1:2" x14ac:dyDescent="0.25">
      <c r="A7661" s="8">
        <v>43420.125</v>
      </c>
      <c r="B7661" s="9">
        <v>41</v>
      </c>
    </row>
    <row r="7662" spans="1:2" x14ac:dyDescent="0.25">
      <c r="A7662" s="8">
        <v>43420.166666666664</v>
      </c>
      <c r="B7662" s="9">
        <v>42</v>
      </c>
    </row>
    <row r="7663" spans="1:2" x14ac:dyDescent="0.25">
      <c r="A7663" s="8">
        <v>43420.208333333336</v>
      </c>
      <c r="B7663" s="9">
        <v>41</v>
      </c>
    </row>
    <row r="7664" spans="1:2" x14ac:dyDescent="0.25">
      <c r="A7664" s="8">
        <v>43420.25</v>
      </c>
      <c r="B7664" s="9">
        <v>38</v>
      </c>
    </row>
    <row r="7665" spans="1:2" x14ac:dyDescent="0.25">
      <c r="A7665" s="8">
        <v>43420.291666666664</v>
      </c>
      <c r="B7665" s="9">
        <v>38</v>
      </c>
    </row>
    <row r="7666" spans="1:2" x14ac:dyDescent="0.25">
      <c r="A7666" s="8">
        <v>43420.333333333336</v>
      </c>
      <c r="B7666" s="9">
        <v>37</v>
      </c>
    </row>
    <row r="7667" spans="1:2" x14ac:dyDescent="0.25">
      <c r="A7667" s="8">
        <v>43420.375</v>
      </c>
      <c r="B7667" s="9">
        <v>39</v>
      </c>
    </row>
    <row r="7668" spans="1:2" x14ac:dyDescent="0.25">
      <c r="A7668" s="8">
        <v>43420.416666666664</v>
      </c>
      <c r="B7668" s="9">
        <v>41</v>
      </c>
    </row>
    <row r="7669" spans="1:2" x14ac:dyDescent="0.25">
      <c r="A7669" s="8">
        <v>43420.458333333336</v>
      </c>
      <c r="B7669" s="9">
        <v>43</v>
      </c>
    </row>
    <row r="7670" spans="1:2" x14ac:dyDescent="0.25">
      <c r="A7670" s="8">
        <v>43420.5</v>
      </c>
      <c r="B7670" s="9">
        <v>45</v>
      </c>
    </row>
    <row r="7671" spans="1:2" x14ac:dyDescent="0.25">
      <c r="A7671" s="8">
        <v>43420.541666666664</v>
      </c>
      <c r="B7671" s="9">
        <v>45</v>
      </c>
    </row>
    <row r="7672" spans="1:2" x14ac:dyDescent="0.25">
      <c r="A7672" s="8">
        <v>43420.583333333336</v>
      </c>
      <c r="B7672" s="9">
        <v>46</v>
      </c>
    </row>
    <row r="7673" spans="1:2" x14ac:dyDescent="0.25">
      <c r="A7673" s="8">
        <v>43420.625</v>
      </c>
      <c r="B7673" s="9">
        <v>46</v>
      </c>
    </row>
    <row r="7674" spans="1:2" x14ac:dyDescent="0.25">
      <c r="A7674" s="8">
        <v>43420.666666666664</v>
      </c>
      <c r="B7674" s="9">
        <v>45</v>
      </c>
    </row>
    <row r="7675" spans="1:2" x14ac:dyDescent="0.25">
      <c r="A7675" s="8">
        <v>43420.708333333336</v>
      </c>
      <c r="B7675" s="9">
        <v>45</v>
      </c>
    </row>
    <row r="7676" spans="1:2" x14ac:dyDescent="0.25">
      <c r="A7676" s="8">
        <v>43420.75</v>
      </c>
      <c r="B7676" s="9">
        <v>43</v>
      </c>
    </row>
    <row r="7677" spans="1:2" x14ac:dyDescent="0.25">
      <c r="A7677" s="8">
        <v>43420.791666666664</v>
      </c>
      <c r="B7677" s="9">
        <v>43</v>
      </c>
    </row>
    <row r="7678" spans="1:2" x14ac:dyDescent="0.25">
      <c r="A7678" s="8">
        <v>43420.833333333336</v>
      </c>
      <c r="B7678" s="9">
        <v>43</v>
      </c>
    </row>
    <row r="7679" spans="1:2" x14ac:dyDescent="0.25">
      <c r="A7679" s="8">
        <v>43420.875</v>
      </c>
      <c r="B7679" s="9">
        <v>41</v>
      </c>
    </row>
    <row r="7680" spans="1:2" x14ac:dyDescent="0.25">
      <c r="A7680" s="8">
        <v>43420.916666666664</v>
      </c>
      <c r="B7680" s="9">
        <v>41</v>
      </c>
    </row>
    <row r="7681" spans="1:2" x14ac:dyDescent="0.25">
      <c r="A7681" s="8">
        <v>43420.958333333336</v>
      </c>
      <c r="B7681" s="9">
        <v>39</v>
      </c>
    </row>
    <row r="7682" spans="1:2" x14ac:dyDescent="0.25">
      <c r="A7682" s="8">
        <v>43421</v>
      </c>
      <c r="B7682" s="9">
        <v>40</v>
      </c>
    </row>
    <row r="7683" spans="1:2" x14ac:dyDescent="0.25">
      <c r="A7683" s="8">
        <v>43421.041666666664</v>
      </c>
      <c r="B7683" s="9">
        <v>40</v>
      </c>
    </row>
    <row r="7684" spans="1:2" x14ac:dyDescent="0.25">
      <c r="A7684" s="8">
        <v>43421.083333333336</v>
      </c>
      <c r="B7684" s="9">
        <v>39</v>
      </c>
    </row>
    <row r="7685" spans="1:2" x14ac:dyDescent="0.25">
      <c r="A7685" s="8">
        <v>43421.125</v>
      </c>
      <c r="B7685" s="9">
        <v>41</v>
      </c>
    </row>
    <row r="7686" spans="1:2" x14ac:dyDescent="0.25">
      <c r="A7686" s="8">
        <v>43421.166666666664</v>
      </c>
      <c r="B7686" s="9">
        <v>41</v>
      </c>
    </row>
    <row r="7687" spans="1:2" x14ac:dyDescent="0.25">
      <c r="A7687" s="8">
        <v>43421.208333333336</v>
      </c>
      <c r="B7687" s="9">
        <v>41</v>
      </c>
    </row>
    <row r="7688" spans="1:2" x14ac:dyDescent="0.25">
      <c r="A7688" s="8">
        <v>43421.25</v>
      </c>
      <c r="B7688" s="9">
        <v>43</v>
      </c>
    </row>
    <row r="7689" spans="1:2" x14ac:dyDescent="0.25">
      <c r="A7689" s="8">
        <v>43421.291666666664</v>
      </c>
      <c r="B7689" s="9">
        <v>42</v>
      </c>
    </row>
    <row r="7690" spans="1:2" x14ac:dyDescent="0.25">
      <c r="A7690" s="8">
        <v>43421.333333333336</v>
      </c>
      <c r="B7690" s="9">
        <v>43</v>
      </c>
    </row>
    <row r="7691" spans="1:2" x14ac:dyDescent="0.25">
      <c r="A7691" s="8">
        <v>43421.375</v>
      </c>
      <c r="B7691" s="9">
        <v>45</v>
      </c>
    </row>
    <row r="7692" spans="1:2" x14ac:dyDescent="0.25">
      <c r="A7692" s="8">
        <v>43421.416666666664</v>
      </c>
      <c r="B7692" s="9">
        <v>46</v>
      </c>
    </row>
    <row r="7693" spans="1:2" x14ac:dyDescent="0.25">
      <c r="A7693" s="8">
        <v>43421.458333333336</v>
      </c>
      <c r="B7693" s="9">
        <v>48</v>
      </c>
    </row>
    <row r="7694" spans="1:2" x14ac:dyDescent="0.25">
      <c r="A7694" s="8">
        <v>43421.5</v>
      </c>
      <c r="B7694" s="9">
        <v>46</v>
      </c>
    </row>
    <row r="7695" spans="1:2" x14ac:dyDescent="0.25">
      <c r="A7695" s="8">
        <v>43421.541666666664</v>
      </c>
      <c r="B7695" s="9">
        <v>47</v>
      </c>
    </row>
    <row r="7696" spans="1:2" x14ac:dyDescent="0.25">
      <c r="A7696" s="8">
        <v>43421.583333333336</v>
      </c>
      <c r="B7696" s="9">
        <v>48</v>
      </c>
    </row>
    <row r="7697" spans="1:2" x14ac:dyDescent="0.25">
      <c r="A7697" s="8">
        <v>43421.625</v>
      </c>
      <c r="B7697" s="9">
        <v>48</v>
      </c>
    </row>
    <row r="7698" spans="1:2" x14ac:dyDescent="0.25">
      <c r="A7698" s="8">
        <v>43421.666666666664</v>
      </c>
      <c r="B7698" s="9">
        <v>47</v>
      </c>
    </row>
    <row r="7699" spans="1:2" x14ac:dyDescent="0.25">
      <c r="A7699" s="8">
        <v>43421.708333333336</v>
      </c>
      <c r="B7699" s="9">
        <v>46</v>
      </c>
    </row>
    <row r="7700" spans="1:2" x14ac:dyDescent="0.25">
      <c r="A7700" s="8">
        <v>43421.75</v>
      </c>
      <c r="B7700" s="9">
        <v>46</v>
      </c>
    </row>
    <row r="7701" spans="1:2" x14ac:dyDescent="0.25">
      <c r="A7701" s="8">
        <v>43421.791666666664</v>
      </c>
      <c r="B7701" s="9">
        <v>46</v>
      </c>
    </row>
    <row r="7702" spans="1:2" x14ac:dyDescent="0.25">
      <c r="A7702" s="8">
        <v>43421.833333333336</v>
      </c>
      <c r="B7702" s="9">
        <v>46</v>
      </c>
    </row>
    <row r="7703" spans="1:2" x14ac:dyDescent="0.25">
      <c r="A7703" s="8">
        <v>43421.875</v>
      </c>
      <c r="B7703" s="9">
        <v>46</v>
      </c>
    </row>
    <row r="7704" spans="1:2" x14ac:dyDescent="0.25">
      <c r="A7704" s="8">
        <v>43421.916666666664</v>
      </c>
      <c r="B7704" s="9">
        <v>45</v>
      </c>
    </row>
    <row r="7705" spans="1:2" x14ac:dyDescent="0.25">
      <c r="A7705" s="8">
        <v>43421.958333333336</v>
      </c>
      <c r="B7705" s="9">
        <v>45</v>
      </c>
    </row>
    <row r="7706" spans="1:2" x14ac:dyDescent="0.25">
      <c r="A7706" s="8">
        <v>43422</v>
      </c>
      <c r="B7706" s="9">
        <v>44</v>
      </c>
    </row>
    <row r="7707" spans="1:2" x14ac:dyDescent="0.25">
      <c r="A7707" s="8">
        <v>43422.041666666664</v>
      </c>
      <c r="B7707" s="9">
        <v>44</v>
      </c>
    </row>
    <row r="7708" spans="1:2" x14ac:dyDescent="0.25">
      <c r="A7708" s="8">
        <v>43422.083333333336</v>
      </c>
      <c r="B7708" s="9">
        <v>43</v>
      </c>
    </row>
    <row r="7709" spans="1:2" x14ac:dyDescent="0.25">
      <c r="A7709" s="8">
        <v>43422.125</v>
      </c>
      <c r="B7709" s="9">
        <v>43</v>
      </c>
    </row>
    <row r="7710" spans="1:2" x14ac:dyDescent="0.25">
      <c r="A7710" s="8">
        <v>43422.166666666664</v>
      </c>
      <c r="B7710" s="9">
        <v>41</v>
      </c>
    </row>
    <row r="7711" spans="1:2" x14ac:dyDescent="0.25">
      <c r="A7711" s="8">
        <v>43422.208333333336</v>
      </c>
      <c r="B7711" s="9">
        <v>41</v>
      </c>
    </row>
    <row r="7712" spans="1:2" x14ac:dyDescent="0.25">
      <c r="A7712" s="8">
        <v>43422.25</v>
      </c>
      <c r="B7712" s="9">
        <v>41</v>
      </c>
    </row>
    <row r="7713" spans="1:2" x14ac:dyDescent="0.25">
      <c r="A7713" s="8">
        <v>43422.291666666664</v>
      </c>
      <c r="B7713" s="9">
        <v>40</v>
      </c>
    </row>
    <row r="7714" spans="1:2" x14ac:dyDescent="0.25">
      <c r="A7714" s="8">
        <v>43422.333333333336</v>
      </c>
      <c r="B7714" s="9">
        <v>41</v>
      </c>
    </row>
    <row r="7715" spans="1:2" x14ac:dyDescent="0.25">
      <c r="A7715" s="8">
        <v>43422.375</v>
      </c>
      <c r="B7715" s="9">
        <v>41</v>
      </c>
    </row>
    <row r="7716" spans="1:2" x14ac:dyDescent="0.25">
      <c r="A7716" s="8">
        <v>43422.416666666664</v>
      </c>
      <c r="B7716" s="9">
        <v>41</v>
      </c>
    </row>
    <row r="7717" spans="1:2" x14ac:dyDescent="0.25">
      <c r="A7717" s="8">
        <v>43422.458333333336</v>
      </c>
      <c r="B7717" s="9">
        <v>41</v>
      </c>
    </row>
    <row r="7718" spans="1:2" x14ac:dyDescent="0.25">
      <c r="A7718" s="8">
        <v>43422.5</v>
      </c>
      <c r="B7718" s="9">
        <v>43</v>
      </c>
    </row>
    <row r="7719" spans="1:2" x14ac:dyDescent="0.25">
      <c r="A7719" s="8">
        <v>43422.541666666664</v>
      </c>
      <c r="B7719" s="9">
        <v>43</v>
      </c>
    </row>
    <row r="7720" spans="1:2" x14ac:dyDescent="0.25">
      <c r="A7720" s="8">
        <v>43422.583333333336</v>
      </c>
      <c r="B7720" s="9">
        <v>43</v>
      </c>
    </row>
    <row r="7721" spans="1:2" x14ac:dyDescent="0.25">
      <c r="A7721" s="8">
        <v>43422.625</v>
      </c>
      <c r="B7721" s="9">
        <v>45</v>
      </c>
    </row>
    <row r="7722" spans="1:2" x14ac:dyDescent="0.25">
      <c r="A7722" s="8">
        <v>43422.666666666664</v>
      </c>
      <c r="B7722" s="9">
        <v>44</v>
      </c>
    </row>
    <row r="7723" spans="1:2" x14ac:dyDescent="0.25">
      <c r="A7723" s="8">
        <v>43422.708333333336</v>
      </c>
      <c r="B7723" s="9">
        <v>45</v>
      </c>
    </row>
    <row r="7724" spans="1:2" x14ac:dyDescent="0.25">
      <c r="A7724" s="8">
        <v>43422.75</v>
      </c>
      <c r="B7724" s="9">
        <v>43</v>
      </c>
    </row>
    <row r="7725" spans="1:2" x14ac:dyDescent="0.25">
      <c r="A7725" s="8">
        <v>43422.791666666664</v>
      </c>
      <c r="B7725" s="9">
        <v>44</v>
      </c>
    </row>
    <row r="7726" spans="1:2" x14ac:dyDescent="0.25">
      <c r="A7726" s="8">
        <v>43422.833333333336</v>
      </c>
      <c r="B7726" s="9">
        <v>45</v>
      </c>
    </row>
    <row r="7727" spans="1:2" x14ac:dyDescent="0.25">
      <c r="A7727" s="8">
        <v>43422.875</v>
      </c>
      <c r="B7727" s="9">
        <v>43</v>
      </c>
    </row>
    <row r="7728" spans="1:2" x14ac:dyDescent="0.25">
      <c r="A7728" s="8">
        <v>43422.916666666664</v>
      </c>
      <c r="B7728" s="9">
        <v>43</v>
      </c>
    </row>
    <row r="7729" spans="1:2" x14ac:dyDescent="0.25">
      <c r="A7729" s="8">
        <v>43422.958333333336</v>
      </c>
      <c r="B7729" s="9">
        <v>43</v>
      </c>
    </row>
    <row r="7730" spans="1:2" x14ac:dyDescent="0.25">
      <c r="A7730" s="8">
        <v>43423</v>
      </c>
      <c r="B7730" s="9">
        <v>42</v>
      </c>
    </row>
    <row r="7731" spans="1:2" x14ac:dyDescent="0.25">
      <c r="A7731" s="8">
        <v>43423.041666666664</v>
      </c>
      <c r="B7731" s="9">
        <v>42</v>
      </c>
    </row>
    <row r="7732" spans="1:2" x14ac:dyDescent="0.25">
      <c r="A7732" s="8">
        <v>43423.083333333336</v>
      </c>
      <c r="B7732" s="9">
        <v>41</v>
      </c>
    </row>
    <row r="7733" spans="1:2" x14ac:dyDescent="0.25">
      <c r="A7733" s="8">
        <v>43423.125</v>
      </c>
      <c r="B7733" s="9">
        <v>41</v>
      </c>
    </row>
    <row r="7734" spans="1:2" x14ac:dyDescent="0.25">
      <c r="A7734" s="8">
        <v>43423.166666666664</v>
      </c>
      <c r="B7734" s="9">
        <v>42</v>
      </c>
    </row>
    <row r="7735" spans="1:2" x14ac:dyDescent="0.25">
      <c r="A7735" s="8">
        <v>43423.208333333336</v>
      </c>
      <c r="B7735" s="9">
        <v>43</v>
      </c>
    </row>
    <row r="7736" spans="1:2" x14ac:dyDescent="0.25">
      <c r="A7736" s="8">
        <v>43423.25</v>
      </c>
      <c r="B7736" s="9">
        <v>45</v>
      </c>
    </row>
    <row r="7737" spans="1:2" x14ac:dyDescent="0.25">
      <c r="A7737" s="8">
        <v>43423.291666666664</v>
      </c>
      <c r="B7737" s="9">
        <v>47</v>
      </c>
    </row>
    <row r="7738" spans="1:2" x14ac:dyDescent="0.25">
      <c r="A7738" s="8">
        <v>43423.333333333336</v>
      </c>
      <c r="B7738" s="9">
        <v>48</v>
      </c>
    </row>
    <row r="7739" spans="1:2" x14ac:dyDescent="0.25">
      <c r="A7739" s="8">
        <v>43423.375</v>
      </c>
      <c r="B7739" s="9">
        <v>46</v>
      </c>
    </row>
    <row r="7740" spans="1:2" x14ac:dyDescent="0.25">
      <c r="A7740" s="8">
        <v>43423.416666666664</v>
      </c>
      <c r="B7740" s="9">
        <v>48</v>
      </c>
    </row>
    <row r="7741" spans="1:2" x14ac:dyDescent="0.25">
      <c r="A7741" s="8">
        <v>43423.458333333336</v>
      </c>
      <c r="B7741" s="9">
        <v>46</v>
      </c>
    </row>
    <row r="7742" spans="1:2" x14ac:dyDescent="0.25">
      <c r="A7742" s="8">
        <v>43423.5</v>
      </c>
      <c r="B7742" s="9">
        <v>48</v>
      </c>
    </row>
    <row r="7743" spans="1:2" x14ac:dyDescent="0.25">
      <c r="A7743" s="8">
        <v>43423.541666666664</v>
      </c>
      <c r="B7743" s="9">
        <v>51</v>
      </c>
    </row>
    <row r="7744" spans="1:2" x14ac:dyDescent="0.25">
      <c r="A7744" s="8">
        <v>43423.583333333336</v>
      </c>
      <c r="B7744" s="9">
        <v>50</v>
      </c>
    </row>
    <row r="7745" spans="1:2" x14ac:dyDescent="0.25">
      <c r="A7745" s="8">
        <v>43423.625</v>
      </c>
      <c r="B7745" s="9">
        <v>50</v>
      </c>
    </row>
    <row r="7746" spans="1:2" x14ac:dyDescent="0.25">
      <c r="A7746" s="8">
        <v>43423.666666666664</v>
      </c>
      <c r="B7746" s="9">
        <v>49</v>
      </c>
    </row>
    <row r="7747" spans="1:2" x14ac:dyDescent="0.25">
      <c r="A7747" s="8">
        <v>43423.708333333336</v>
      </c>
      <c r="B7747" s="9">
        <v>48</v>
      </c>
    </row>
    <row r="7748" spans="1:2" x14ac:dyDescent="0.25">
      <c r="A7748" s="8">
        <v>43423.75</v>
      </c>
      <c r="B7748" s="9">
        <v>50</v>
      </c>
    </row>
    <row r="7749" spans="1:2" x14ac:dyDescent="0.25">
      <c r="A7749" s="8">
        <v>43423.791666666664</v>
      </c>
      <c r="B7749" s="9">
        <v>49</v>
      </c>
    </row>
    <row r="7750" spans="1:2" x14ac:dyDescent="0.25">
      <c r="A7750" s="8">
        <v>43423.833333333336</v>
      </c>
      <c r="B7750" s="9">
        <v>48</v>
      </c>
    </row>
    <row r="7751" spans="1:2" x14ac:dyDescent="0.25">
      <c r="A7751" s="8">
        <v>43423.875</v>
      </c>
      <c r="B7751" s="9">
        <v>48</v>
      </c>
    </row>
    <row r="7752" spans="1:2" x14ac:dyDescent="0.25">
      <c r="A7752" s="8">
        <v>43423.916666666664</v>
      </c>
      <c r="B7752" s="9">
        <v>48</v>
      </c>
    </row>
    <row r="7753" spans="1:2" x14ac:dyDescent="0.25">
      <c r="A7753" s="8">
        <v>43423.958333333336</v>
      </c>
      <c r="B7753" s="9">
        <v>48</v>
      </c>
    </row>
    <row r="7754" spans="1:2" x14ac:dyDescent="0.25">
      <c r="A7754" s="8">
        <v>43424</v>
      </c>
      <c r="B7754" s="9">
        <v>47</v>
      </c>
    </row>
    <row r="7755" spans="1:2" x14ac:dyDescent="0.25">
      <c r="A7755" s="8">
        <v>43424.041666666664</v>
      </c>
      <c r="B7755" s="9">
        <v>47</v>
      </c>
    </row>
    <row r="7756" spans="1:2" x14ac:dyDescent="0.25">
      <c r="A7756" s="8">
        <v>43424.083333333336</v>
      </c>
      <c r="B7756" s="9">
        <v>46</v>
      </c>
    </row>
    <row r="7757" spans="1:2" x14ac:dyDescent="0.25">
      <c r="A7757" s="8">
        <v>43424.125</v>
      </c>
      <c r="B7757" s="9">
        <v>46</v>
      </c>
    </row>
    <row r="7758" spans="1:2" x14ac:dyDescent="0.25">
      <c r="A7758" s="8">
        <v>43424.166666666664</v>
      </c>
      <c r="B7758" s="9">
        <v>46</v>
      </c>
    </row>
    <row r="7759" spans="1:2" x14ac:dyDescent="0.25">
      <c r="A7759" s="8">
        <v>43424.208333333336</v>
      </c>
      <c r="B7759" s="9">
        <v>46</v>
      </c>
    </row>
    <row r="7760" spans="1:2" x14ac:dyDescent="0.25">
      <c r="A7760" s="8">
        <v>43424.25</v>
      </c>
      <c r="B7760" s="9">
        <v>46</v>
      </c>
    </row>
    <row r="7761" spans="1:2" x14ac:dyDescent="0.25">
      <c r="A7761" s="8">
        <v>43424.291666666664</v>
      </c>
      <c r="B7761" s="9">
        <v>45</v>
      </c>
    </row>
    <row r="7762" spans="1:2" x14ac:dyDescent="0.25">
      <c r="A7762" s="8">
        <v>43424.333333333336</v>
      </c>
      <c r="B7762" s="9">
        <v>45</v>
      </c>
    </row>
    <row r="7763" spans="1:2" x14ac:dyDescent="0.25">
      <c r="A7763" s="8">
        <v>43424.375</v>
      </c>
      <c r="B7763" s="9">
        <v>43</v>
      </c>
    </row>
    <row r="7764" spans="1:2" x14ac:dyDescent="0.25">
      <c r="A7764" s="8">
        <v>43424.416666666664</v>
      </c>
      <c r="B7764" s="9">
        <v>42</v>
      </c>
    </row>
    <row r="7765" spans="1:2" x14ac:dyDescent="0.25">
      <c r="A7765" s="8">
        <v>43424.458333333336</v>
      </c>
      <c r="B7765" s="9">
        <v>43</v>
      </c>
    </row>
    <row r="7766" spans="1:2" x14ac:dyDescent="0.25">
      <c r="A7766" s="8">
        <v>43424.5</v>
      </c>
      <c r="B7766" s="9">
        <v>45</v>
      </c>
    </row>
    <row r="7767" spans="1:2" x14ac:dyDescent="0.25">
      <c r="A7767" s="8">
        <v>43424.541666666664</v>
      </c>
      <c r="B7767" s="9">
        <v>46</v>
      </c>
    </row>
    <row r="7768" spans="1:2" x14ac:dyDescent="0.25">
      <c r="A7768" s="8">
        <v>43424.583333333336</v>
      </c>
      <c r="B7768" s="9">
        <v>46</v>
      </c>
    </row>
    <row r="7769" spans="1:2" x14ac:dyDescent="0.25">
      <c r="A7769" s="8">
        <v>43424.625</v>
      </c>
      <c r="B7769" s="9">
        <v>46</v>
      </c>
    </row>
    <row r="7770" spans="1:2" x14ac:dyDescent="0.25">
      <c r="A7770" s="8">
        <v>43424.666666666664</v>
      </c>
      <c r="B7770" s="9">
        <v>47</v>
      </c>
    </row>
    <row r="7771" spans="1:2" x14ac:dyDescent="0.25">
      <c r="A7771" s="8">
        <v>43424.708333333336</v>
      </c>
      <c r="B7771" s="9">
        <v>46</v>
      </c>
    </row>
    <row r="7772" spans="1:2" x14ac:dyDescent="0.25">
      <c r="A7772" s="8">
        <v>43424.75</v>
      </c>
      <c r="B7772" s="9">
        <v>45</v>
      </c>
    </row>
    <row r="7773" spans="1:2" x14ac:dyDescent="0.25">
      <c r="A7773" s="8">
        <v>43424.791666666664</v>
      </c>
      <c r="B7773" s="9">
        <v>45</v>
      </c>
    </row>
    <row r="7774" spans="1:2" x14ac:dyDescent="0.25">
      <c r="A7774" s="8">
        <v>43424.833333333336</v>
      </c>
      <c r="B7774" s="9">
        <v>45</v>
      </c>
    </row>
    <row r="7775" spans="1:2" x14ac:dyDescent="0.25">
      <c r="A7775" s="8">
        <v>43424.875</v>
      </c>
      <c r="B7775" s="9">
        <v>45</v>
      </c>
    </row>
    <row r="7776" spans="1:2" x14ac:dyDescent="0.25">
      <c r="A7776" s="8">
        <v>43424.916666666664</v>
      </c>
      <c r="B7776" s="9">
        <v>43</v>
      </c>
    </row>
    <row r="7777" spans="1:2" x14ac:dyDescent="0.25">
      <c r="A7777" s="8">
        <v>43424.958333333336</v>
      </c>
      <c r="B7777" s="9">
        <v>43</v>
      </c>
    </row>
    <row r="7778" spans="1:2" x14ac:dyDescent="0.25">
      <c r="A7778" s="8">
        <v>43425</v>
      </c>
      <c r="B7778" s="9">
        <v>41</v>
      </c>
    </row>
    <row r="7779" spans="1:2" x14ac:dyDescent="0.25">
      <c r="A7779" s="8">
        <v>43425.041666666664</v>
      </c>
      <c r="B7779" s="9">
        <v>40</v>
      </c>
    </row>
    <row r="7780" spans="1:2" x14ac:dyDescent="0.25">
      <c r="A7780" s="8">
        <v>43425.083333333336</v>
      </c>
      <c r="B7780" s="9">
        <v>39</v>
      </c>
    </row>
    <row r="7781" spans="1:2" x14ac:dyDescent="0.25">
      <c r="A7781" s="8">
        <v>43425.125</v>
      </c>
      <c r="B7781" s="9">
        <v>39</v>
      </c>
    </row>
    <row r="7782" spans="1:2" x14ac:dyDescent="0.25">
      <c r="A7782" s="8">
        <v>43425.166666666664</v>
      </c>
      <c r="B7782" s="9">
        <v>39</v>
      </c>
    </row>
    <row r="7783" spans="1:2" x14ac:dyDescent="0.25">
      <c r="A7783" s="8">
        <v>43425.208333333336</v>
      </c>
      <c r="B7783" s="9">
        <v>39</v>
      </c>
    </row>
    <row r="7784" spans="1:2" x14ac:dyDescent="0.25">
      <c r="A7784" s="8">
        <v>43425.25</v>
      </c>
      <c r="B7784" s="9">
        <v>37</v>
      </c>
    </row>
    <row r="7785" spans="1:2" x14ac:dyDescent="0.25">
      <c r="A7785" s="8">
        <v>43425.291666666664</v>
      </c>
      <c r="B7785" s="9">
        <v>38</v>
      </c>
    </row>
    <row r="7786" spans="1:2" x14ac:dyDescent="0.25">
      <c r="A7786" s="8">
        <v>43425.333333333336</v>
      </c>
      <c r="B7786" s="9">
        <v>39</v>
      </c>
    </row>
    <row r="7787" spans="1:2" x14ac:dyDescent="0.25">
      <c r="A7787" s="8">
        <v>43425.375</v>
      </c>
      <c r="B7787" s="9">
        <v>39</v>
      </c>
    </row>
    <row r="7788" spans="1:2" x14ac:dyDescent="0.25">
      <c r="A7788" s="8">
        <v>43425.416666666664</v>
      </c>
      <c r="B7788" s="9">
        <v>41</v>
      </c>
    </row>
    <row r="7789" spans="1:2" x14ac:dyDescent="0.25">
      <c r="A7789" s="8">
        <v>43425.458333333336</v>
      </c>
      <c r="B7789" s="9">
        <v>43</v>
      </c>
    </row>
    <row r="7790" spans="1:2" x14ac:dyDescent="0.25">
      <c r="A7790" s="8">
        <v>43425.5</v>
      </c>
      <c r="B7790" s="9">
        <v>43</v>
      </c>
    </row>
    <row r="7791" spans="1:2" x14ac:dyDescent="0.25">
      <c r="A7791" s="8">
        <v>43425.541666666664</v>
      </c>
      <c r="B7791" s="9">
        <v>44</v>
      </c>
    </row>
    <row r="7792" spans="1:2" x14ac:dyDescent="0.25">
      <c r="A7792" s="8">
        <v>43425.583333333336</v>
      </c>
      <c r="B7792" s="9">
        <v>45</v>
      </c>
    </row>
    <row r="7793" spans="1:2" x14ac:dyDescent="0.25">
      <c r="A7793" s="8">
        <v>43425.625</v>
      </c>
      <c r="B7793" s="9">
        <v>45</v>
      </c>
    </row>
    <row r="7794" spans="1:2" x14ac:dyDescent="0.25">
      <c r="A7794" s="8">
        <v>43425.666666666664</v>
      </c>
      <c r="B7794" s="9">
        <v>45</v>
      </c>
    </row>
    <row r="7795" spans="1:2" x14ac:dyDescent="0.25">
      <c r="A7795" s="8">
        <v>43425.708333333336</v>
      </c>
      <c r="B7795" s="9">
        <v>45</v>
      </c>
    </row>
    <row r="7796" spans="1:2" x14ac:dyDescent="0.25">
      <c r="A7796" s="8">
        <v>43425.75</v>
      </c>
      <c r="B7796" s="9">
        <v>43</v>
      </c>
    </row>
    <row r="7797" spans="1:2" x14ac:dyDescent="0.25">
      <c r="A7797" s="8">
        <v>43425.791666666664</v>
      </c>
      <c r="B7797" s="9">
        <v>38</v>
      </c>
    </row>
    <row r="7798" spans="1:2" x14ac:dyDescent="0.25">
      <c r="A7798" s="8">
        <v>43425.833333333336</v>
      </c>
      <c r="B7798" s="9">
        <v>37</v>
      </c>
    </row>
    <row r="7799" spans="1:2" x14ac:dyDescent="0.25">
      <c r="A7799" s="8">
        <v>43425.875</v>
      </c>
      <c r="B7799" s="9">
        <v>36</v>
      </c>
    </row>
    <row r="7800" spans="1:2" x14ac:dyDescent="0.25">
      <c r="A7800" s="8">
        <v>43425.916666666664</v>
      </c>
      <c r="B7800" s="9">
        <v>34</v>
      </c>
    </row>
    <row r="7801" spans="1:2" x14ac:dyDescent="0.25">
      <c r="A7801" s="8">
        <v>43425.958333333336</v>
      </c>
      <c r="B7801" s="9">
        <v>30</v>
      </c>
    </row>
    <row r="7802" spans="1:2" x14ac:dyDescent="0.25">
      <c r="A7802" s="8">
        <v>43426</v>
      </c>
      <c r="B7802" s="9">
        <v>29</v>
      </c>
    </row>
    <row r="7803" spans="1:2" x14ac:dyDescent="0.25">
      <c r="A7803" s="8">
        <v>43426.041666666664</v>
      </c>
      <c r="B7803" s="9">
        <v>27</v>
      </c>
    </row>
    <row r="7804" spans="1:2" x14ac:dyDescent="0.25">
      <c r="A7804" s="8">
        <v>43426.083333333336</v>
      </c>
      <c r="B7804" s="9">
        <v>27</v>
      </c>
    </row>
    <row r="7805" spans="1:2" x14ac:dyDescent="0.25">
      <c r="A7805" s="8">
        <v>43426.125</v>
      </c>
      <c r="B7805" s="9">
        <v>25</v>
      </c>
    </row>
    <row r="7806" spans="1:2" x14ac:dyDescent="0.25">
      <c r="A7806" s="8">
        <v>43426.166666666664</v>
      </c>
      <c r="B7806" s="9">
        <v>24</v>
      </c>
    </row>
    <row r="7807" spans="1:2" x14ac:dyDescent="0.25">
      <c r="A7807" s="8">
        <v>43426.208333333336</v>
      </c>
      <c r="B7807" s="9">
        <v>25</v>
      </c>
    </row>
    <row r="7808" spans="1:2" x14ac:dyDescent="0.25">
      <c r="A7808" s="8">
        <v>43426.25</v>
      </c>
      <c r="B7808" s="9">
        <v>21</v>
      </c>
    </row>
    <row r="7809" spans="1:2" x14ac:dyDescent="0.25">
      <c r="A7809" s="8">
        <v>43426.291666666664</v>
      </c>
      <c r="B7809" s="9">
        <v>21</v>
      </c>
    </row>
    <row r="7810" spans="1:2" x14ac:dyDescent="0.25">
      <c r="A7810" s="8">
        <v>43426.333333333336</v>
      </c>
      <c r="B7810" s="9">
        <v>21</v>
      </c>
    </row>
    <row r="7811" spans="1:2" x14ac:dyDescent="0.25">
      <c r="A7811" s="8">
        <v>43426.375</v>
      </c>
      <c r="B7811" s="9">
        <v>21</v>
      </c>
    </row>
    <row r="7812" spans="1:2" x14ac:dyDescent="0.25">
      <c r="A7812" s="8">
        <v>43426.416666666664</v>
      </c>
      <c r="B7812" s="9">
        <v>23</v>
      </c>
    </row>
    <row r="7813" spans="1:2" x14ac:dyDescent="0.25">
      <c r="A7813" s="8">
        <v>43426.458333333336</v>
      </c>
      <c r="B7813" s="9">
        <v>25</v>
      </c>
    </row>
    <row r="7814" spans="1:2" x14ac:dyDescent="0.25">
      <c r="A7814" s="8">
        <v>43426.5</v>
      </c>
      <c r="B7814" s="9">
        <v>27</v>
      </c>
    </row>
    <row r="7815" spans="1:2" x14ac:dyDescent="0.25">
      <c r="A7815" s="8">
        <v>43426.541666666664</v>
      </c>
      <c r="B7815" s="9">
        <v>27</v>
      </c>
    </row>
    <row r="7816" spans="1:2" x14ac:dyDescent="0.25">
      <c r="A7816" s="8">
        <v>43426.583333333336</v>
      </c>
      <c r="B7816" s="9">
        <v>28</v>
      </c>
    </row>
    <row r="7817" spans="1:2" x14ac:dyDescent="0.25">
      <c r="A7817" s="8">
        <v>43426.625</v>
      </c>
      <c r="B7817" s="9">
        <v>28</v>
      </c>
    </row>
    <row r="7818" spans="1:2" x14ac:dyDescent="0.25">
      <c r="A7818" s="8">
        <v>43426.666666666664</v>
      </c>
      <c r="B7818" s="9">
        <v>28</v>
      </c>
    </row>
    <row r="7819" spans="1:2" x14ac:dyDescent="0.25">
      <c r="A7819" s="8">
        <v>43426.708333333336</v>
      </c>
      <c r="B7819" s="9">
        <v>27</v>
      </c>
    </row>
    <row r="7820" spans="1:2" x14ac:dyDescent="0.25">
      <c r="A7820" s="8">
        <v>43426.75</v>
      </c>
      <c r="B7820" s="9">
        <v>25</v>
      </c>
    </row>
    <row r="7821" spans="1:2" x14ac:dyDescent="0.25">
      <c r="A7821" s="8">
        <v>43426.791666666664</v>
      </c>
      <c r="B7821" s="9">
        <v>24</v>
      </c>
    </row>
    <row r="7822" spans="1:2" x14ac:dyDescent="0.25">
      <c r="A7822" s="8">
        <v>43426.833333333336</v>
      </c>
      <c r="B7822" s="9">
        <v>21</v>
      </c>
    </row>
    <row r="7823" spans="1:2" x14ac:dyDescent="0.25">
      <c r="A7823" s="8">
        <v>43426.875</v>
      </c>
      <c r="B7823" s="9">
        <v>21</v>
      </c>
    </row>
    <row r="7824" spans="1:2" x14ac:dyDescent="0.25">
      <c r="A7824" s="8">
        <v>43426.916666666664</v>
      </c>
      <c r="B7824" s="9">
        <v>21</v>
      </c>
    </row>
    <row r="7825" spans="1:2" x14ac:dyDescent="0.25">
      <c r="A7825" s="8">
        <v>43426.958333333336</v>
      </c>
      <c r="B7825" s="9">
        <v>19</v>
      </c>
    </row>
    <row r="7826" spans="1:2" x14ac:dyDescent="0.25">
      <c r="A7826" s="8">
        <v>43427</v>
      </c>
      <c r="B7826" s="9">
        <v>19</v>
      </c>
    </row>
    <row r="7827" spans="1:2" x14ac:dyDescent="0.25">
      <c r="A7827" s="8">
        <v>43427.041666666664</v>
      </c>
      <c r="B7827" s="9">
        <v>19</v>
      </c>
    </row>
    <row r="7828" spans="1:2" x14ac:dyDescent="0.25">
      <c r="A7828" s="8">
        <v>43427.083333333336</v>
      </c>
      <c r="B7828" s="9">
        <v>19</v>
      </c>
    </row>
    <row r="7829" spans="1:2" x14ac:dyDescent="0.25">
      <c r="A7829" s="8">
        <v>43427.125</v>
      </c>
      <c r="B7829" s="9">
        <v>18</v>
      </c>
    </row>
    <row r="7830" spans="1:2" x14ac:dyDescent="0.25">
      <c r="A7830" s="8">
        <v>43427.166666666664</v>
      </c>
      <c r="B7830" s="9">
        <v>18</v>
      </c>
    </row>
    <row r="7831" spans="1:2" x14ac:dyDescent="0.25">
      <c r="A7831" s="8">
        <v>43427.208333333336</v>
      </c>
      <c r="B7831" s="9">
        <v>18</v>
      </c>
    </row>
    <row r="7832" spans="1:2" x14ac:dyDescent="0.25">
      <c r="A7832" s="8">
        <v>43427.25</v>
      </c>
      <c r="B7832" s="9">
        <v>18</v>
      </c>
    </row>
    <row r="7833" spans="1:2" x14ac:dyDescent="0.25">
      <c r="A7833" s="8">
        <v>43427.291666666664</v>
      </c>
      <c r="B7833" s="9">
        <v>17</v>
      </c>
    </row>
    <row r="7834" spans="1:2" x14ac:dyDescent="0.25">
      <c r="A7834" s="8">
        <v>43427.333333333336</v>
      </c>
      <c r="B7834" s="9">
        <v>19</v>
      </c>
    </row>
    <row r="7835" spans="1:2" x14ac:dyDescent="0.25">
      <c r="A7835" s="8">
        <v>43427.375</v>
      </c>
      <c r="B7835" s="9">
        <v>23</v>
      </c>
    </row>
    <row r="7836" spans="1:2" x14ac:dyDescent="0.25">
      <c r="A7836" s="8">
        <v>43427.416666666664</v>
      </c>
      <c r="B7836" s="9">
        <v>22</v>
      </c>
    </row>
    <row r="7837" spans="1:2" x14ac:dyDescent="0.25">
      <c r="A7837" s="8">
        <v>43427.458333333336</v>
      </c>
      <c r="B7837" s="9">
        <v>27</v>
      </c>
    </row>
    <row r="7838" spans="1:2" x14ac:dyDescent="0.25">
      <c r="A7838" s="8">
        <v>43427.5</v>
      </c>
      <c r="B7838" s="9">
        <v>28</v>
      </c>
    </row>
    <row r="7839" spans="1:2" x14ac:dyDescent="0.25">
      <c r="A7839" s="8">
        <v>43427.541666666664</v>
      </c>
      <c r="B7839" s="9">
        <v>31</v>
      </c>
    </row>
    <row r="7840" spans="1:2" x14ac:dyDescent="0.25">
      <c r="A7840" s="8">
        <v>43427.583333333336</v>
      </c>
      <c r="B7840" s="9">
        <v>30</v>
      </c>
    </row>
    <row r="7841" spans="1:2" x14ac:dyDescent="0.25">
      <c r="A7841" s="8">
        <v>43427.625</v>
      </c>
      <c r="B7841" s="9">
        <v>30</v>
      </c>
    </row>
    <row r="7842" spans="1:2" x14ac:dyDescent="0.25">
      <c r="A7842" s="8">
        <v>43427.666666666664</v>
      </c>
      <c r="B7842" s="9">
        <v>32</v>
      </c>
    </row>
    <row r="7843" spans="1:2" x14ac:dyDescent="0.25">
      <c r="A7843" s="8">
        <v>43427.708333333336</v>
      </c>
      <c r="B7843" s="9">
        <v>32</v>
      </c>
    </row>
    <row r="7844" spans="1:2" x14ac:dyDescent="0.25">
      <c r="A7844" s="8">
        <v>43427.75</v>
      </c>
      <c r="B7844" s="9">
        <v>32</v>
      </c>
    </row>
    <row r="7845" spans="1:2" x14ac:dyDescent="0.25">
      <c r="A7845" s="8">
        <v>43427.791666666664</v>
      </c>
      <c r="B7845" s="9">
        <v>32</v>
      </c>
    </row>
    <row r="7846" spans="1:2" x14ac:dyDescent="0.25">
      <c r="A7846" s="8">
        <v>43427.833333333336</v>
      </c>
      <c r="B7846" s="9">
        <v>32</v>
      </c>
    </row>
    <row r="7847" spans="1:2" x14ac:dyDescent="0.25">
      <c r="A7847" s="8">
        <v>43427.875</v>
      </c>
      <c r="B7847" s="9">
        <v>32</v>
      </c>
    </row>
    <row r="7848" spans="1:2" x14ac:dyDescent="0.25">
      <c r="A7848" s="8">
        <v>43427.916666666664</v>
      </c>
      <c r="B7848" s="9">
        <v>32</v>
      </c>
    </row>
    <row r="7849" spans="1:2" x14ac:dyDescent="0.25">
      <c r="A7849" s="8">
        <v>43427.958333333336</v>
      </c>
      <c r="B7849" s="9">
        <v>32</v>
      </c>
    </row>
    <row r="7850" spans="1:2" x14ac:dyDescent="0.25">
      <c r="A7850" s="8">
        <v>43428</v>
      </c>
      <c r="B7850" s="9">
        <v>32</v>
      </c>
    </row>
    <row r="7851" spans="1:2" x14ac:dyDescent="0.25">
      <c r="A7851" s="8">
        <v>43428.041666666664</v>
      </c>
      <c r="B7851" s="9">
        <v>32</v>
      </c>
    </row>
    <row r="7852" spans="1:2" x14ac:dyDescent="0.25">
      <c r="A7852" s="8">
        <v>43428.083333333336</v>
      </c>
      <c r="B7852" s="9">
        <v>32</v>
      </c>
    </row>
    <row r="7853" spans="1:2" x14ac:dyDescent="0.25">
      <c r="A7853" s="8">
        <v>43428.125</v>
      </c>
      <c r="B7853" s="9">
        <v>32</v>
      </c>
    </row>
    <row r="7854" spans="1:2" x14ac:dyDescent="0.25">
      <c r="A7854" s="8">
        <v>43428.166666666664</v>
      </c>
      <c r="B7854" s="9">
        <v>32</v>
      </c>
    </row>
    <row r="7855" spans="1:2" x14ac:dyDescent="0.25">
      <c r="A7855" s="8">
        <v>43428.208333333336</v>
      </c>
      <c r="B7855" s="9">
        <v>32</v>
      </c>
    </row>
    <row r="7856" spans="1:2" x14ac:dyDescent="0.25">
      <c r="A7856" s="8">
        <v>43428.25</v>
      </c>
      <c r="B7856" s="9">
        <v>34</v>
      </c>
    </row>
    <row r="7857" spans="1:2" x14ac:dyDescent="0.25">
      <c r="A7857" s="8">
        <v>43428.291666666664</v>
      </c>
      <c r="B7857" s="9">
        <v>34</v>
      </c>
    </row>
    <row r="7858" spans="1:2" x14ac:dyDescent="0.25">
      <c r="A7858" s="8">
        <v>43428.333333333336</v>
      </c>
      <c r="B7858" s="9">
        <v>36</v>
      </c>
    </row>
    <row r="7859" spans="1:2" x14ac:dyDescent="0.25">
      <c r="A7859" s="8">
        <v>43428.375</v>
      </c>
      <c r="B7859" s="9">
        <v>36</v>
      </c>
    </row>
    <row r="7860" spans="1:2" x14ac:dyDescent="0.25">
      <c r="A7860" s="8">
        <v>43428.416666666664</v>
      </c>
      <c r="B7860" s="9">
        <v>38</v>
      </c>
    </row>
    <row r="7861" spans="1:2" x14ac:dyDescent="0.25">
      <c r="A7861" s="8">
        <v>43428.458333333336</v>
      </c>
      <c r="B7861" s="9">
        <v>39</v>
      </c>
    </row>
    <row r="7862" spans="1:2" x14ac:dyDescent="0.25">
      <c r="A7862" s="8">
        <v>43428.5</v>
      </c>
      <c r="B7862" s="9">
        <v>39</v>
      </c>
    </row>
    <row r="7863" spans="1:2" x14ac:dyDescent="0.25">
      <c r="A7863" s="8">
        <v>43428.541666666664</v>
      </c>
      <c r="B7863" s="9">
        <v>42</v>
      </c>
    </row>
    <row r="7864" spans="1:2" x14ac:dyDescent="0.25">
      <c r="A7864" s="8">
        <v>43428.583333333336</v>
      </c>
      <c r="B7864" s="9">
        <v>43</v>
      </c>
    </row>
    <row r="7865" spans="1:2" x14ac:dyDescent="0.25">
      <c r="A7865" s="8">
        <v>43428.625</v>
      </c>
      <c r="B7865" s="9">
        <v>45</v>
      </c>
    </row>
    <row r="7866" spans="1:2" x14ac:dyDescent="0.25">
      <c r="A7866" s="8">
        <v>43428.666666666664</v>
      </c>
      <c r="B7866" s="9">
        <v>46</v>
      </c>
    </row>
    <row r="7867" spans="1:2" x14ac:dyDescent="0.25">
      <c r="A7867" s="8">
        <v>43428.708333333336</v>
      </c>
      <c r="B7867" s="9">
        <v>46</v>
      </c>
    </row>
    <row r="7868" spans="1:2" x14ac:dyDescent="0.25">
      <c r="A7868" s="8">
        <v>43428.75</v>
      </c>
      <c r="B7868" s="9">
        <v>46</v>
      </c>
    </row>
    <row r="7869" spans="1:2" x14ac:dyDescent="0.25">
      <c r="A7869" s="8">
        <v>43428.791666666664</v>
      </c>
      <c r="B7869" s="9">
        <v>48</v>
      </c>
    </row>
    <row r="7870" spans="1:2" x14ac:dyDescent="0.25">
      <c r="A7870" s="8">
        <v>43428.833333333336</v>
      </c>
      <c r="B7870" s="9">
        <v>46</v>
      </c>
    </row>
    <row r="7871" spans="1:2" x14ac:dyDescent="0.25">
      <c r="A7871" s="8">
        <v>43428.875</v>
      </c>
      <c r="B7871" s="9">
        <v>48</v>
      </c>
    </row>
    <row r="7872" spans="1:2" x14ac:dyDescent="0.25">
      <c r="A7872" s="8">
        <v>43428.916666666664</v>
      </c>
      <c r="B7872" s="9">
        <v>48</v>
      </c>
    </row>
    <row r="7873" spans="1:2" x14ac:dyDescent="0.25">
      <c r="A7873" s="8">
        <v>43428.958333333336</v>
      </c>
      <c r="B7873" s="9">
        <v>48</v>
      </c>
    </row>
    <row r="7874" spans="1:2" x14ac:dyDescent="0.25">
      <c r="A7874" s="8">
        <v>43429</v>
      </c>
      <c r="B7874" s="9">
        <v>49</v>
      </c>
    </row>
    <row r="7875" spans="1:2" x14ac:dyDescent="0.25">
      <c r="A7875" s="8">
        <v>43429.041666666664</v>
      </c>
      <c r="B7875" s="9">
        <v>50</v>
      </c>
    </row>
    <row r="7876" spans="1:2" x14ac:dyDescent="0.25">
      <c r="A7876" s="8">
        <v>43429.083333333336</v>
      </c>
      <c r="B7876" s="9">
        <v>46</v>
      </c>
    </row>
    <row r="7877" spans="1:2" x14ac:dyDescent="0.25">
      <c r="A7877" s="8">
        <v>43429.125</v>
      </c>
      <c r="B7877" s="9">
        <v>48</v>
      </c>
    </row>
    <row r="7878" spans="1:2" x14ac:dyDescent="0.25">
      <c r="A7878" s="8">
        <v>43429.166666666664</v>
      </c>
      <c r="B7878" s="9">
        <v>47</v>
      </c>
    </row>
    <row r="7879" spans="1:2" x14ac:dyDescent="0.25">
      <c r="A7879" s="8">
        <v>43429.208333333336</v>
      </c>
      <c r="B7879" s="9">
        <v>46</v>
      </c>
    </row>
    <row r="7880" spans="1:2" x14ac:dyDescent="0.25">
      <c r="A7880" s="8">
        <v>43429.25</v>
      </c>
      <c r="B7880" s="9">
        <v>46</v>
      </c>
    </row>
    <row r="7881" spans="1:2" x14ac:dyDescent="0.25">
      <c r="A7881" s="8">
        <v>43429.291666666664</v>
      </c>
      <c r="B7881" s="9">
        <v>47</v>
      </c>
    </row>
    <row r="7882" spans="1:2" x14ac:dyDescent="0.25">
      <c r="A7882" s="8">
        <v>43429.333333333336</v>
      </c>
      <c r="B7882" s="9">
        <v>46</v>
      </c>
    </row>
    <row r="7883" spans="1:2" x14ac:dyDescent="0.25">
      <c r="A7883" s="8">
        <v>43429.375</v>
      </c>
      <c r="B7883" s="9">
        <v>48</v>
      </c>
    </row>
    <row r="7884" spans="1:2" x14ac:dyDescent="0.25">
      <c r="A7884" s="8">
        <v>43429.416666666664</v>
      </c>
      <c r="B7884" s="9">
        <v>50</v>
      </c>
    </row>
    <row r="7885" spans="1:2" x14ac:dyDescent="0.25">
      <c r="A7885" s="8">
        <v>43429.458333333336</v>
      </c>
      <c r="B7885" s="9">
        <v>52</v>
      </c>
    </row>
    <row r="7886" spans="1:2" x14ac:dyDescent="0.25">
      <c r="A7886" s="8">
        <v>43429.5</v>
      </c>
      <c r="B7886" s="9">
        <v>54</v>
      </c>
    </row>
    <row r="7887" spans="1:2" x14ac:dyDescent="0.25">
      <c r="A7887" s="8">
        <v>43429.541666666664</v>
      </c>
      <c r="B7887" s="9">
        <v>54</v>
      </c>
    </row>
    <row r="7888" spans="1:2" x14ac:dyDescent="0.25">
      <c r="A7888" s="8">
        <v>43429.583333333336</v>
      </c>
      <c r="B7888" s="9">
        <v>54</v>
      </c>
    </row>
    <row r="7889" spans="1:2" x14ac:dyDescent="0.25">
      <c r="A7889" s="8">
        <v>43429.625</v>
      </c>
      <c r="B7889" s="9">
        <v>54</v>
      </c>
    </row>
    <row r="7890" spans="1:2" x14ac:dyDescent="0.25">
      <c r="A7890" s="8">
        <v>43429.666666666664</v>
      </c>
      <c r="B7890" s="9">
        <v>54</v>
      </c>
    </row>
    <row r="7891" spans="1:2" x14ac:dyDescent="0.25">
      <c r="A7891" s="8">
        <v>43429.708333333336</v>
      </c>
      <c r="B7891" s="9">
        <v>54</v>
      </c>
    </row>
    <row r="7892" spans="1:2" x14ac:dyDescent="0.25">
      <c r="A7892" s="8">
        <v>43429.75</v>
      </c>
      <c r="B7892" s="9">
        <v>52</v>
      </c>
    </row>
    <row r="7893" spans="1:2" x14ac:dyDescent="0.25">
      <c r="A7893" s="8">
        <v>43429.791666666664</v>
      </c>
      <c r="B7893" s="9">
        <v>53</v>
      </c>
    </row>
    <row r="7894" spans="1:2" x14ac:dyDescent="0.25">
      <c r="A7894" s="8">
        <v>43429.833333333336</v>
      </c>
      <c r="B7894" s="9">
        <v>54</v>
      </c>
    </row>
    <row r="7895" spans="1:2" x14ac:dyDescent="0.25">
      <c r="A7895" s="8">
        <v>43429.875</v>
      </c>
      <c r="B7895" s="9">
        <v>52</v>
      </c>
    </row>
    <row r="7896" spans="1:2" x14ac:dyDescent="0.25">
      <c r="A7896" s="8">
        <v>43429.916666666664</v>
      </c>
      <c r="B7896" s="9">
        <v>52</v>
      </c>
    </row>
    <row r="7897" spans="1:2" x14ac:dyDescent="0.25">
      <c r="A7897" s="8">
        <v>43429.958333333336</v>
      </c>
      <c r="B7897" s="9">
        <v>50</v>
      </c>
    </row>
    <row r="7898" spans="1:2" x14ac:dyDescent="0.25">
      <c r="A7898" s="8">
        <v>43430</v>
      </c>
      <c r="B7898" s="9">
        <v>49</v>
      </c>
    </row>
    <row r="7899" spans="1:2" x14ac:dyDescent="0.25">
      <c r="A7899" s="8">
        <v>43430.041666666664</v>
      </c>
      <c r="B7899" s="9">
        <v>45</v>
      </c>
    </row>
    <row r="7900" spans="1:2" x14ac:dyDescent="0.25">
      <c r="A7900" s="8">
        <v>43430.083333333336</v>
      </c>
      <c r="B7900" s="9">
        <v>46</v>
      </c>
    </row>
    <row r="7901" spans="1:2" x14ac:dyDescent="0.25">
      <c r="A7901" s="8">
        <v>43430.125</v>
      </c>
      <c r="B7901" s="9">
        <v>45</v>
      </c>
    </row>
    <row r="7902" spans="1:2" x14ac:dyDescent="0.25">
      <c r="A7902" s="8">
        <v>43430.166666666664</v>
      </c>
      <c r="B7902" s="9">
        <v>45</v>
      </c>
    </row>
    <row r="7903" spans="1:2" x14ac:dyDescent="0.25">
      <c r="A7903" s="8">
        <v>43430.208333333336</v>
      </c>
      <c r="B7903" s="9">
        <v>45</v>
      </c>
    </row>
    <row r="7904" spans="1:2" x14ac:dyDescent="0.25">
      <c r="A7904" s="8">
        <v>43430.25</v>
      </c>
      <c r="B7904" s="9">
        <v>45</v>
      </c>
    </row>
    <row r="7905" spans="1:2" x14ac:dyDescent="0.25">
      <c r="A7905" s="8">
        <v>43430.291666666664</v>
      </c>
      <c r="B7905" s="9">
        <v>47</v>
      </c>
    </row>
    <row r="7906" spans="1:2" x14ac:dyDescent="0.25">
      <c r="A7906" s="8">
        <v>43430.333333333336</v>
      </c>
      <c r="B7906" s="9">
        <v>48</v>
      </c>
    </row>
    <row r="7907" spans="1:2" x14ac:dyDescent="0.25">
      <c r="A7907" s="8">
        <v>43430.375</v>
      </c>
      <c r="B7907" s="9">
        <v>50</v>
      </c>
    </row>
    <row r="7908" spans="1:2" x14ac:dyDescent="0.25">
      <c r="A7908" s="8">
        <v>43430.416666666664</v>
      </c>
      <c r="B7908" s="9">
        <v>51</v>
      </c>
    </row>
    <row r="7909" spans="1:2" x14ac:dyDescent="0.25">
      <c r="A7909" s="8">
        <v>43430.458333333336</v>
      </c>
      <c r="B7909" s="9">
        <v>54</v>
      </c>
    </row>
    <row r="7910" spans="1:2" x14ac:dyDescent="0.25">
      <c r="A7910" s="8">
        <v>43430.5</v>
      </c>
      <c r="B7910" s="9">
        <v>54</v>
      </c>
    </row>
    <row r="7911" spans="1:2" x14ac:dyDescent="0.25">
      <c r="A7911" s="8">
        <v>43430.541666666664</v>
      </c>
      <c r="B7911" s="9">
        <v>53</v>
      </c>
    </row>
    <row r="7912" spans="1:2" x14ac:dyDescent="0.25">
      <c r="A7912" s="8">
        <v>43430.583333333336</v>
      </c>
      <c r="B7912" s="9">
        <v>54</v>
      </c>
    </row>
    <row r="7913" spans="1:2" x14ac:dyDescent="0.25">
      <c r="A7913" s="8">
        <v>43430.625</v>
      </c>
      <c r="B7913" s="9">
        <v>52</v>
      </c>
    </row>
    <row r="7914" spans="1:2" x14ac:dyDescent="0.25">
      <c r="A7914" s="8">
        <v>43430.666666666664</v>
      </c>
      <c r="B7914" s="9">
        <v>50</v>
      </c>
    </row>
    <row r="7915" spans="1:2" x14ac:dyDescent="0.25">
      <c r="A7915" s="8">
        <v>43430.708333333336</v>
      </c>
      <c r="B7915" s="9">
        <v>48</v>
      </c>
    </row>
    <row r="7916" spans="1:2" x14ac:dyDescent="0.25">
      <c r="A7916" s="8">
        <v>43430.75</v>
      </c>
      <c r="B7916" s="9">
        <v>48</v>
      </c>
    </row>
    <row r="7917" spans="1:2" x14ac:dyDescent="0.25">
      <c r="A7917" s="8">
        <v>43430.791666666664</v>
      </c>
      <c r="B7917" s="9">
        <v>49</v>
      </c>
    </row>
    <row r="7918" spans="1:2" x14ac:dyDescent="0.25">
      <c r="A7918" s="8">
        <v>43430.833333333336</v>
      </c>
      <c r="B7918" s="9">
        <v>48</v>
      </c>
    </row>
    <row r="7919" spans="1:2" x14ac:dyDescent="0.25">
      <c r="A7919" s="8">
        <v>43430.875</v>
      </c>
      <c r="B7919" s="9">
        <v>48</v>
      </c>
    </row>
    <row r="7920" spans="1:2" x14ac:dyDescent="0.25">
      <c r="A7920" s="8">
        <v>43430.916666666664</v>
      </c>
      <c r="B7920" s="9">
        <v>48</v>
      </c>
    </row>
    <row r="7921" spans="1:2" x14ac:dyDescent="0.25">
      <c r="A7921" s="8">
        <v>43430.958333333336</v>
      </c>
      <c r="B7921" s="9">
        <v>46</v>
      </c>
    </row>
    <row r="7922" spans="1:2" x14ac:dyDescent="0.25">
      <c r="A7922" s="8">
        <v>43431</v>
      </c>
      <c r="B7922" s="9">
        <v>47</v>
      </c>
    </row>
    <row r="7923" spans="1:2" x14ac:dyDescent="0.25">
      <c r="A7923" s="8">
        <v>43431.041666666664</v>
      </c>
      <c r="B7923" s="9">
        <v>45</v>
      </c>
    </row>
    <row r="7924" spans="1:2" x14ac:dyDescent="0.25">
      <c r="A7924" s="8">
        <v>43431.083333333336</v>
      </c>
      <c r="B7924" s="9">
        <v>45</v>
      </c>
    </row>
    <row r="7925" spans="1:2" x14ac:dyDescent="0.25">
      <c r="A7925" s="8">
        <v>43431.125</v>
      </c>
      <c r="B7925" s="9">
        <v>43</v>
      </c>
    </row>
    <row r="7926" spans="1:2" x14ac:dyDescent="0.25">
      <c r="A7926" s="8">
        <v>43431.166666666664</v>
      </c>
      <c r="B7926" s="9">
        <v>43</v>
      </c>
    </row>
    <row r="7927" spans="1:2" x14ac:dyDescent="0.25">
      <c r="A7927" s="8">
        <v>43431.208333333336</v>
      </c>
      <c r="B7927" s="9">
        <v>43</v>
      </c>
    </row>
    <row r="7928" spans="1:2" x14ac:dyDescent="0.25">
      <c r="A7928" s="8">
        <v>43431.25</v>
      </c>
      <c r="B7928" s="9">
        <v>43</v>
      </c>
    </row>
    <row r="7929" spans="1:2" x14ac:dyDescent="0.25">
      <c r="A7929" s="8">
        <v>43431.291666666664</v>
      </c>
      <c r="B7929" s="9">
        <v>42</v>
      </c>
    </row>
    <row r="7930" spans="1:2" x14ac:dyDescent="0.25">
      <c r="A7930" s="8">
        <v>43431.333333333336</v>
      </c>
      <c r="B7930" s="9">
        <v>43</v>
      </c>
    </row>
    <row r="7931" spans="1:2" x14ac:dyDescent="0.25">
      <c r="A7931" s="8">
        <v>43431.375</v>
      </c>
      <c r="B7931" s="9">
        <v>43</v>
      </c>
    </row>
    <row r="7932" spans="1:2" x14ac:dyDescent="0.25">
      <c r="A7932" s="8">
        <v>43431.416666666664</v>
      </c>
      <c r="B7932" s="9">
        <v>44</v>
      </c>
    </row>
    <row r="7933" spans="1:2" x14ac:dyDescent="0.25">
      <c r="A7933" s="8">
        <v>43431.458333333336</v>
      </c>
      <c r="B7933" s="9">
        <v>45</v>
      </c>
    </row>
    <row r="7934" spans="1:2" x14ac:dyDescent="0.25">
      <c r="A7934" s="8">
        <v>43431.5</v>
      </c>
      <c r="B7934" s="9">
        <v>46</v>
      </c>
    </row>
    <row r="7935" spans="1:2" x14ac:dyDescent="0.25">
      <c r="A7935" s="8">
        <v>43431.541666666664</v>
      </c>
      <c r="B7935" s="9">
        <v>45</v>
      </c>
    </row>
    <row r="7936" spans="1:2" x14ac:dyDescent="0.25">
      <c r="A7936" s="8">
        <v>43431.583333333336</v>
      </c>
      <c r="B7936" s="9">
        <v>45</v>
      </c>
    </row>
    <row r="7937" spans="1:2" x14ac:dyDescent="0.25">
      <c r="A7937" s="8">
        <v>43431.625</v>
      </c>
      <c r="B7937" s="9">
        <v>45</v>
      </c>
    </row>
    <row r="7938" spans="1:2" x14ac:dyDescent="0.25">
      <c r="A7938" s="8">
        <v>43431.666666666664</v>
      </c>
      <c r="B7938" s="9">
        <v>43</v>
      </c>
    </row>
    <row r="7939" spans="1:2" x14ac:dyDescent="0.25">
      <c r="A7939" s="8">
        <v>43431.708333333336</v>
      </c>
      <c r="B7939" s="9">
        <v>43</v>
      </c>
    </row>
    <row r="7940" spans="1:2" x14ac:dyDescent="0.25">
      <c r="A7940" s="8">
        <v>43431.75</v>
      </c>
      <c r="B7940" s="9">
        <v>43</v>
      </c>
    </row>
    <row r="7941" spans="1:2" x14ac:dyDescent="0.25">
      <c r="A7941" s="8">
        <v>43431.791666666664</v>
      </c>
      <c r="B7941" s="9">
        <v>42</v>
      </c>
    </row>
    <row r="7942" spans="1:2" x14ac:dyDescent="0.25">
      <c r="A7942" s="8">
        <v>43431.833333333336</v>
      </c>
      <c r="B7942" s="9">
        <v>41</v>
      </c>
    </row>
    <row r="7943" spans="1:2" x14ac:dyDescent="0.25">
      <c r="A7943" s="8">
        <v>43431.875</v>
      </c>
      <c r="B7943" s="9">
        <v>39</v>
      </c>
    </row>
    <row r="7944" spans="1:2" x14ac:dyDescent="0.25">
      <c r="A7944" s="8">
        <v>43431.916666666664</v>
      </c>
      <c r="B7944" s="9">
        <v>39</v>
      </c>
    </row>
    <row r="7945" spans="1:2" x14ac:dyDescent="0.25">
      <c r="A7945" s="8">
        <v>43431.958333333336</v>
      </c>
      <c r="B7945" s="9">
        <v>39</v>
      </c>
    </row>
    <row r="7946" spans="1:2" x14ac:dyDescent="0.25">
      <c r="A7946" s="8">
        <v>43432</v>
      </c>
      <c r="B7946" s="9">
        <v>38</v>
      </c>
    </row>
    <row r="7947" spans="1:2" x14ac:dyDescent="0.25">
      <c r="A7947" s="8">
        <v>43432.041666666664</v>
      </c>
      <c r="B7947" s="9">
        <v>38</v>
      </c>
    </row>
    <row r="7948" spans="1:2" x14ac:dyDescent="0.25">
      <c r="A7948" s="8">
        <v>43432.083333333336</v>
      </c>
      <c r="B7948" s="9">
        <v>37</v>
      </c>
    </row>
    <row r="7949" spans="1:2" x14ac:dyDescent="0.25">
      <c r="A7949" s="8">
        <v>43432.125</v>
      </c>
      <c r="B7949" s="9">
        <v>39</v>
      </c>
    </row>
    <row r="7950" spans="1:2" x14ac:dyDescent="0.25">
      <c r="A7950" s="8">
        <v>43432.166666666664</v>
      </c>
      <c r="B7950" s="9">
        <v>39</v>
      </c>
    </row>
    <row r="7951" spans="1:2" x14ac:dyDescent="0.25">
      <c r="A7951" s="8">
        <v>43432.208333333336</v>
      </c>
      <c r="B7951" s="9">
        <v>37</v>
      </c>
    </row>
    <row r="7952" spans="1:2" x14ac:dyDescent="0.25">
      <c r="A7952" s="8">
        <v>43432.25</v>
      </c>
      <c r="B7952" s="9">
        <v>37</v>
      </c>
    </row>
    <row r="7953" spans="1:2" x14ac:dyDescent="0.25">
      <c r="A7953" s="8">
        <v>43432.291666666664</v>
      </c>
      <c r="B7953" s="9">
        <v>38</v>
      </c>
    </row>
    <row r="7954" spans="1:2" x14ac:dyDescent="0.25">
      <c r="A7954" s="8">
        <v>43432.333333333336</v>
      </c>
      <c r="B7954" s="9">
        <v>37</v>
      </c>
    </row>
    <row r="7955" spans="1:2" x14ac:dyDescent="0.25">
      <c r="A7955" s="8">
        <v>43432.375</v>
      </c>
      <c r="B7955" s="9">
        <v>37</v>
      </c>
    </row>
    <row r="7956" spans="1:2" x14ac:dyDescent="0.25">
      <c r="A7956" s="8">
        <v>43432.416666666664</v>
      </c>
      <c r="B7956" s="9">
        <v>39</v>
      </c>
    </row>
    <row r="7957" spans="1:2" x14ac:dyDescent="0.25">
      <c r="A7957" s="8">
        <v>43432.458333333336</v>
      </c>
      <c r="B7957" s="9">
        <v>39</v>
      </c>
    </row>
    <row r="7958" spans="1:2" x14ac:dyDescent="0.25">
      <c r="A7958" s="8">
        <v>43432.5</v>
      </c>
      <c r="B7958" s="9">
        <v>41</v>
      </c>
    </row>
    <row r="7959" spans="1:2" x14ac:dyDescent="0.25">
      <c r="A7959" s="8">
        <v>43432.541666666664</v>
      </c>
      <c r="B7959" s="9">
        <v>41</v>
      </c>
    </row>
    <row r="7960" spans="1:2" x14ac:dyDescent="0.25">
      <c r="A7960" s="8">
        <v>43432.583333333336</v>
      </c>
      <c r="B7960" s="9">
        <v>43</v>
      </c>
    </row>
    <row r="7961" spans="1:2" x14ac:dyDescent="0.25">
      <c r="A7961" s="8">
        <v>43432.625</v>
      </c>
      <c r="B7961" s="9">
        <v>43</v>
      </c>
    </row>
    <row r="7962" spans="1:2" x14ac:dyDescent="0.25">
      <c r="A7962" s="8">
        <v>43432.666666666664</v>
      </c>
      <c r="B7962" s="9">
        <v>42</v>
      </c>
    </row>
    <row r="7963" spans="1:2" x14ac:dyDescent="0.25">
      <c r="A7963" s="8">
        <v>43432.708333333336</v>
      </c>
      <c r="B7963" s="9">
        <v>43</v>
      </c>
    </row>
    <row r="7964" spans="1:2" x14ac:dyDescent="0.25">
      <c r="A7964" s="8">
        <v>43432.75</v>
      </c>
      <c r="B7964" s="9">
        <v>43</v>
      </c>
    </row>
    <row r="7965" spans="1:2" x14ac:dyDescent="0.25">
      <c r="A7965" s="8">
        <v>43432.791666666664</v>
      </c>
      <c r="B7965" s="9">
        <v>42</v>
      </c>
    </row>
    <row r="7966" spans="1:2" x14ac:dyDescent="0.25">
      <c r="A7966" s="8">
        <v>43432.833333333336</v>
      </c>
      <c r="B7966" s="9">
        <v>43</v>
      </c>
    </row>
    <row r="7967" spans="1:2" x14ac:dyDescent="0.25">
      <c r="A7967" s="8">
        <v>43432.875</v>
      </c>
      <c r="B7967" s="9">
        <v>43</v>
      </c>
    </row>
    <row r="7968" spans="1:2" x14ac:dyDescent="0.25">
      <c r="A7968" s="8">
        <v>43432.916666666664</v>
      </c>
      <c r="B7968" s="9">
        <v>42</v>
      </c>
    </row>
    <row r="7969" spans="1:2" x14ac:dyDescent="0.25">
      <c r="A7969" s="8">
        <v>43432.958333333336</v>
      </c>
      <c r="B7969" s="9">
        <v>43</v>
      </c>
    </row>
    <row r="7970" spans="1:2" x14ac:dyDescent="0.25">
      <c r="A7970" s="8">
        <v>43433</v>
      </c>
      <c r="B7970" s="9">
        <v>42</v>
      </c>
    </row>
    <row r="7971" spans="1:2" x14ac:dyDescent="0.25">
      <c r="A7971" s="8">
        <v>43433.041666666664</v>
      </c>
      <c r="B7971" s="9">
        <v>41</v>
      </c>
    </row>
    <row r="7972" spans="1:2" x14ac:dyDescent="0.25">
      <c r="A7972" s="8">
        <v>43433.083333333336</v>
      </c>
      <c r="B7972" s="9">
        <v>43</v>
      </c>
    </row>
    <row r="7973" spans="1:2" x14ac:dyDescent="0.25">
      <c r="A7973" s="8">
        <v>43433.125</v>
      </c>
      <c r="B7973" s="9">
        <v>41</v>
      </c>
    </row>
    <row r="7974" spans="1:2" x14ac:dyDescent="0.25">
      <c r="A7974" s="8">
        <v>43433.166666666664</v>
      </c>
      <c r="B7974" s="9">
        <v>41</v>
      </c>
    </row>
    <row r="7975" spans="1:2" x14ac:dyDescent="0.25">
      <c r="A7975" s="8">
        <v>43433.208333333336</v>
      </c>
      <c r="B7975" s="9">
        <v>41</v>
      </c>
    </row>
    <row r="7976" spans="1:2" x14ac:dyDescent="0.25">
      <c r="A7976" s="8">
        <v>43433.25</v>
      </c>
      <c r="B7976" s="9">
        <v>41</v>
      </c>
    </row>
    <row r="7977" spans="1:2" x14ac:dyDescent="0.25">
      <c r="A7977" s="8">
        <v>43433.291666666664</v>
      </c>
      <c r="B7977" s="9">
        <v>42</v>
      </c>
    </row>
    <row r="7978" spans="1:2" x14ac:dyDescent="0.25">
      <c r="A7978" s="8">
        <v>43433.333333333336</v>
      </c>
      <c r="B7978" s="9">
        <v>43</v>
      </c>
    </row>
    <row r="7979" spans="1:2" x14ac:dyDescent="0.25">
      <c r="A7979" s="8">
        <v>43433.375</v>
      </c>
      <c r="B7979" s="9">
        <v>43</v>
      </c>
    </row>
    <row r="7980" spans="1:2" x14ac:dyDescent="0.25">
      <c r="A7980" s="8">
        <v>43433.416666666664</v>
      </c>
      <c r="B7980" s="9">
        <v>43</v>
      </c>
    </row>
    <row r="7981" spans="1:2" x14ac:dyDescent="0.25">
      <c r="A7981" s="8">
        <v>43433.458333333336</v>
      </c>
      <c r="B7981" s="9">
        <v>45</v>
      </c>
    </row>
    <row r="7982" spans="1:2" x14ac:dyDescent="0.25">
      <c r="A7982" s="8">
        <v>43433.5</v>
      </c>
      <c r="B7982" s="9">
        <v>45</v>
      </c>
    </row>
    <row r="7983" spans="1:2" x14ac:dyDescent="0.25">
      <c r="A7983" s="8">
        <v>43433.541666666664</v>
      </c>
      <c r="B7983" s="9">
        <v>45</v>
      </c>
    </row>
    <row r="7984" spans="1:2" x14ac:dyDescent="0.25">
      <c r="A7984" s="8">
        <v>43433.583333333336</v>
      </c>
      <c r="B7984" s="9">
        <v>46</v>
      </c>
    </row>
    <row r="7985" spans="1:2" x14ac:dyDescent="0.25">
      <c r="A7985" s="8">
        <v>43433.625</v>
      </c>
      <c r="B7985" s="9">
        <v>45</v>
      </c>
    </row>
    <row r="7986" spans="1:2" x14ac:dyDescent="0.25">
      <c r="A7986" s="8">
        <v>43433.666666666664</v>
      </c>
      <c r="B7986" s="9">
        <v>44</v>
      </c>
    </row>
    <row r="7987" spans="1:2" x14ac:dyDescent="0.25">
      <c r="A7987" s="8">
        <v>43433.708333333336</v>
      </c>
      <c r="B7987" s="9">
        <v>43</v>
      </c>
    </row>
    <row r="7988" spans="1:2" x14ac:dyDescent="0.25">
      <c r="A7988" s="8">
        <v>43433.75</v>
      </c>
      <c r="B7988" s="9">
        <v>43</v>
      </c>
    </row>
    <row r="7989" spans="1:2" x14ac:dyDescent="0.25">
      <c r="A7989" s="8">
        <v>43433.791666666664</v>
      </c>
      <c r="B7989" s="9">
        <v>42</v>
      </c>
    </row>
    <row r="7990" spans="1:2" x14ac:dyDescent="0.25">
      <c r="A7990" s="8">
        <v>43433.833333333336</v>
      </c>
      <c r="B7990" s="9">
        <v>43</v>
      </c>
    </row>
    <row r="7991" spans="1:2" x14ac:dyDescent="0.25">
      <c r="A7991" s="8">
        <v>43433.875</v>
      </c>
      <c r="B7991" s="9">
        <v>41</v>
      </c>
    </row>
    <row r="7992" spans="1:2" x14ac:dyDescent="0.25">
      <c r="A7992" s="8">
        <v>43433.916666666664</v>
      </c>
      <c r="B7992" s="9">
        <v>41</v>
      </c>
    </row>
    <row r="7993" spans="1:2" x14ac:dyDescent="0.25">
      <c r="A7993" s="8">
        <v>43433.958333333336</v>
      </c>
      <c r="B7993" s="9">
        <v>39</v>
      </c>
    </row>
    <row r="7994" spans="1:2" x14ac:dyDescent="0.25">
      <c r="A7994" s="8">
        <v>43434</v>
      </c>
      <c r="B7994" s="9">
        <v>40</v>
      </c>
    </row>
    <row r="7995" spans="1:2" x14ac:dyDescent="0.25">
      <c r="A7995" s="8">
        <v>43434.041666666664</v>
      </c>
      <c r="B7995" s="9">
        <v>40</v>
      </c>
    </row>
    <row r="7996" spans="1:2" x14ac:dyDescent="0.25">
      <c r="A7996" s="8">
        <v>43434.083333333336</v>
      </c>
      <c r="B7996" s="9">
        <v>39</v>
      </c>
    </row>
    <row r="7997" spans="1:2" x14ac:dyDescent="0.25">
      <c r="A7997" s="8">
        <v>43434.125</v>
      </c>
      <c r="B7997" s="9">
        <v>39</v>
      </c>
    </row>
    <row r="7998" spans="1:2" x14ac:dyDescent="0.25">
      <c r="A7998" s="8">
        <v>43434.166666666664</v>
      </c>
      <c r="B7998" s="9">
        <v>39</v>
      </c>
    </row>
    <row r="7999" spans="1:2" x14ac:dyDescent="0.25">
      <c r="A7999" s="8">
        <v>43434.208333333336</v>
      </c>
      <c r="B7999" s="9">
        <v>39</v>
      </c>
    </row>
    <row r="8000" spans="1:2" x14ac:dyDescent="0.25">
      <c r="A8000" s="8">
        <v>43434.25</v>
      </c>
      <c r="B8000" s="9">
        <v>39</v>
      </c>
    </row>
    <row r="8001" spans="1:2" x14ac:dyDescent="0.25">
      <c r="A8001" s="8">
        <v>43434.291666666664</v>
      </c>
      <c r="B8001" s="9">
        <v>39</v>
      </c>
    </row>
    <row r="8002" spans="1:2" x14ac:dyDescent="0.25">
      <c r="A8002" s="8">
        <v>43434.333333333336</v>
      </c>
      <c r="B8002" s="9">
        <v>39</v>
      </c>
    </row>
    <row r="8003" spans="1:2" x14ac:dyDescent="0.25">
      <c r="A8003" s="8">
        <v>43434.375</v>
      </c>
      <c r="B8003" s="9">
        <v>39</v>
      </c>
    </row>
    <row r="8004" spans="1:2" x14ac:dyDescent="0.25">
      <c r="A8004" s="8">
        <v>43434.416666666664</v>
      </c>
      <c r="B8004" s="9">
        <v>40</v>
      </c>
    </row>
    <row r="8005" spans="1:2" x14ac:dyDescent="0.25">
      <c r="A8005" s="8">
        <v>43434.458333333336</v>
      </c>
      <c r="B8005" s="9">
        <v>41</v>
      </c>
    </row>
    <row r="8006" spans="1:2" x14ac:dyDescent="0.25">
      <c r="A8006" s="8">
        <v>43434.5</v>
      </c>
      <c r="B8006" s="9">
        <v>43</v>
      </c>
    </row>
    <row r="8007" spans="1:2" x14ac:dyDescent="0.25">
      <c r="A8007" s="8">
        <v>43434.541666666664</v>
      </c>
      <c r="B8007" s="9">
        <v>43</v>
      </c>
    </row>
    <row r="8008" spans="1:2" x14ac:dyDescent="0.25">
      <c r="A8008" s="8">
        <v>43434.583333333336</v>
      </c>
      <c r="B8008" s="9">
        <v>43</v>
      </c>
    </row>
    <row r="8009" spans="1:2" x14ac:dyDescent="0.25">
      <c r="A8009" s="8">
        <v>43434.625</v>
      </c>
      <c r="B8009" s="9">
        <v>43</v>
      </c>
    </row>
    <row r="8010" spans="1:2" x14ac:dyDescent="0.25">
      <c r="A8010" s="8">
        <v>43434.666666666664</v>
      </c>
      <c r="B8010" s="9">
        <v>41</v>
      </c>
    </row>
    <row r="8011" spans="1:2" x14ac:dyDescent="0.25">
      <c r="A8011" s="8">
        <v>43434.708333333336</v>
      </c>
      <c r="B8011" s="9">
        <v>39</v>
      </c>
    </row>
    <row r="8012" spans="1:2" x14ac:dyDescent="0.25">
      <c r="A8012" s="8">
        <v>43434.75</v>
      </c>
      <c r="B8012" s="9">
        <v>39</v>
      </c>
    </row>
    <row r="8013" spans="1:2" x14ac:dyDescent="0.25">
      <c r="A8013" s="8">
        <v>43434.791666666664</v>
      </c>
      <c r="B8013" s="9">
        <v>40</v>
      </c>
    </row>
    <row r="8014" spans="1:2" x14ac:dyDescent="0.25">
      <c r="A8014" s="8">
        <v>43434.833333333336</v>
      </c>
      <c r="B8014" s="9">
        <v>39</v>
      </c>
    </row>
    <row r="8015" spans="1:2" x14ac:dyDescent="0.25">
      <c r="A8015" s="8">
        <v>43434.875</v>
      </c>
      <c r="B8015" s="9">
        <v>41</v>
      </c>
    </row>
    <row r="8016" spans="1:2" x14ac:dyDescent="0.25">
      <c r="A8016" s="8">
        <v>43434.916666666664</v>
      </c>
      <c r="B8016" s="9">
        <v>41</v>
      </c>
    </row>
    <row r="8017" spans="1:2" x14ac:dyDescent="0.25">
      <c r="A8017" s="8">
        <v>43434.958333333336</v>
      </c>
      <c r="B8017" s="9">
        <v>41</v>
      </c>
    </row>
    <row r="8018" spans="1:2" x14ac:dyDescent="0.25">
      <c r="A8018" s="8">
        <v>43435</v>
      </c>
      <c r="B8018" s="9">
        <v>41</v>
      </c>
    </row>
    <row r="8019" spans="1:2" x14ac:dyDescent="0.25">
      <c r="A8019" s="8">
        <v>43435.041666666664</v>
      </c>
      <c r="B8019" s="9">
        <v>41</v>
      </c>
    </row>
    <row r="8020" spans="1:2" x14ac:dyDescent="0.25">
      <c r="A8020" s="8">
        <v>43435.083333333336</v>
      </c>
      <c r="B8020" s="9">
        <v>41</v>
      </c>
    </row>
    <row r="8021" spans="1:2" x14ac:dyDescent="0.25">
      <c r="A8021" s="8">
        <v>43435.125</v>
      </c>
      <c r="B8021" s="9">
        <v>39</v>
      </c>
    </row>
    <row r="8022" spans="1:2" x14ac:dyDescent="0.25">
      <c r="A8022" s="8">
        <v>43435.166666666664</v>
      </c>
      <c r="B8022" s="9">
        <v>40</v>
      </c>
    </row>
    <row r="8023" spans="1:2" x14ac:dyDescent="0.25">
      <c r="A8023" s="8">
        <v>43435.208333333336</v>
      </c>
      <c r="B8023" s="9">
        <v>39</v>
      </c>
    </row>
    <row r="8024" spans="1:2" x14ac:dyDescent="0.25">
      <c r="A8024" s="8">
        <v>43435.25</v>
      </c>
      <c r="B8024" s="9">
        <v>37</v>
      </c>
    </row>
    <row r="8025" spans="1:2" x14ac:dyDescent="0.25">
      <c r="A8025" s="8">
        <v>43435.291666666664</v>
      </c>
      <c r="B8025" s="9">
        <v>38</v>
      </c>
    </row>
    <row r="8026" spans="1:2" x14ac:dyDescent="0.25">
      <c r="A8026" s="8">
        <v>43435.333333333336</v>
      </c>
      <c r="B8026" s="9">
        <v>39</v>
      </c>
    </row>
    <row r="8027" spans="1:2" x14ac:dyDescent="0.25">
      <c r="A8027" s="8">
        <v>43435.375</v>
      </c>
      <c r="B8027" s="9">
        <v>41</v>
      </c>
    </row>
    <row r="8028" spans="1:2" x14ac:dyDescent="0.25">
      <c r="A8028" s="8">
        <v>43435.416666666664</v>
      </c>
      <c r="B8028" s="9">
        <v>42</v>
      </c>
    </row>
    <row r="8029" spans="1:2" x14ac:dyDescent="0.25">
      <c r="A8029" s="8">
        <v>43435.458333333336</v>
      </c>
      <c r="B8029" s="9">
        <v>43</v>
      </c>
    </row>
    <row r="8030" spans="1:2" x14ac:dyDescent="0.25">
      <c r="A8030" s="8">
        <v>43435.5</v>
      </c>
      <c r="B8030" s="9">
        <v>43</v>
      </c>
    </row>
    <row r="8031" spans="1:2" x14ac:dyDescent="0.25">
      <c r="A8031" s="8">
        <v>43435.541666666664</v>
      </c>
      <c r="B8031" s="9">
        <v>44</v>
      </c>
    </row>
    <row r="8032" spans="1:2" x14ac:dyDescent="0.25">
      <c r="A8032" s="8">
        <v>43435.583333333336</v>
      </c>
      <c r="B8032" s="9">
        <v>45</v>
      </c>
    </row>
    <row r="8033" spans="1:2" x14ac:dyDescent="0.25">
      <c r="A8033" s="8">
        <v>43435.625</v>
      </c>
      <c r="B8033" s="9">
        <v>45</v>
      </c>
    </row>
    <row r="8034" spans="1:2" x14ac:dyDescent="0.25">
      <c r="A8034" s="8">
        <v>43435.666666666664</v>
      </c>
      <c r="B8034" s="9">
        <v>45</v>
      </c>
    </row>
    <row r="8035" spans="1:2" x14ac:dyDescent="0.25">
      <c r="A8035" s="8">
        <v>43435.708333333336</v>
      </c>
      <c r="B8035" s="9">
        <v>45</v>
      </c>
    </row>
    <row r="8036" spans="1:2" x14ac:dyDescent="0.25">
      <c r="A8036" s="8">
        <v>43435.75</v>
      </c>
      <c r="B8036" s="9">
        <v>45</v>
      </c>
    </row>
    <row r="8037" spans="1:2" x14ac:dyDescent="0.25">
      <c r="A8037" s="8">
        <v>43435.791666666664</v>
      </c>
      <c r="B8037" s="9">
        <v>44</v>
      </c>
    </row>
    <row r="8038" spans="1:2" x14ac:dyDescent="0.25">
      <c r="A8038" s="8">
        <v>43435.833333333336</v>
      </c>
      <c r="B8038" s="9">
        <v>43</v>
      </c>
    </row>
    <row r="8039" spans="1:2" x14ac:dyDescent="0.25">
      <c r="A8039" s="8">
        <v>43435.875</v>
      </c>
      <c r="B8039" s="9">
        <v>43</v>
      </c>
    </row>
    <row r="8040" spans="1:2" x14ac:dyDescent="0.25">
      <c r="A8040" s="8">
        <v>43435.916666666664</v>
      </c>
      <c r="B8040" s="9">
        <v>42</v>
      </c>
    </row>
    <row r="8041" spans="1:2" x14ac:dyDescent="0.25">
      <c r="A8041" s="8">
        <v>43435.958333333336</v>
      </c>
      <c r="B8041" s="9">
        <v>43</v>
      </c>
    </row>
    <row r="8042" spans="1:2" x14ac:dyDescent="0.25">
      <c r="A8042" s="8">
        <v>43436</v>
      </c>
      <c r="B8042" s="9">
        <v>42</v>
      </c>
    </row>
    <row r="8043" spans="1:2" x14ac:dyDescent="0.25">
      <c r="A8043" s="8">
        <v>43436.041666666664</v>
      </c>
      <c r="B8043" s="9">
        <v>43</v>
      </c>
    </row>
    <row r="8044" spans="1:2" x14ac:dyDescent="0.25">
      <c r="A8044" s="8">
        <v>43436.083333333336</v>
      </c>
      <c r="B8044" s="9">
        <v>45</v>
      </c>
    </row>
    <row r="8045" spans="1:2" x14ac:dyDescent="0.25">
      <c r="A8045" s="8">
        <v>43436.125</v>
      </c>
      <c r="B8045" s="9">
        <v>43</v>
      </c>
    </row>
    <row r="8046" spans="1:2" x14ac:dyDescent="0.25">
      <c r="A8046" s="8">
        <v>43436.166666666664</v>
      </c>
      <c r="B8046" s="9">
        <v>44</v>
      </c>
    </row>
    <row r="8047" spans="1:2" x14ac:dyDescent="0.25">
      <c r="A8047" s="8">
        <v>43436.208333333336</v>
      </c>
      <c r="B8047" s="9">
        <v>45</v>
      </c>
    </row>
    <row r="8048" spans="1:2" x14ac:dyDescent="0.25">
      <c r="A8048" s="8">
        <v>43436.25</v>
      </c>
      <c r="B8048" s="9">
        <v>45</v>
      </c>
    </row>
    <row r="8049" spans="1:2" x14ac:dyDescent="0.25">
      <c r="A8049" s="8">
        <v>43436.291666666664</v>
      </c>
      <c r="B8049" s="9">
        <v>46</v>
      </c>
    </row>
    <row r="8050" spans="1:2" x14ac:dyDescent="0.25">
      <c r="A8050" s="8">
        <v>43436.333333333336</v>
      </c>
      <c r="B8050" s="9">
        <v>46</v>
      </c>
    </row>
    <row r="8051" spans="1:2" x14ac:dyDescent="0.25">
      <c r="A8051" s="8">
        <v>43436.375</v>
      </c>
      <c r="B8051" s="9">
        <v>46</v>
      </c>
    </row>
    <row r="8052" spans="1:2" x14ac:dyDescent="0.25">
      <c r="A8052" s="8">
        <v>43436.416666666664</v>
      </c>
      <c r="B8052" s="9">
        <v>47</v>
      </c>
    </row>
    <row r="8053" spans="1:2" x14ac:dyDescent="0.25">
      <c r="A8053" s="8">
        <v>43436.458333333336</v>
      </c>
      <c r="B8053" s="9">
        <v>48</v>
      </c>
    </row>
    <row r="8054" spans="1:2" x14ac:dyDescent="0.25">
      <c r="A8054" s="8">
        <v>43436.5</v>
      </c>
      <c r="B8054" s="9">
        <v>48</v>
      </c>
    </row>
    <row r="8055" spans="1:2" x14ac:dyDescent="0.25">
      <c r="A8055" s="8">
        <v>43436.541666666664</v>
      </c>
      <c r="B8055" s="9">
        <v>50</v>
      </c>
    </row>
    <row r="8056" spans="1:2" x14ac:dyDescent="0.25">
      <c r="A8056" s="8">
        <v>43436.583333333336</v>
      </c>
      <c r="B8056" s="9">
        <v>52</v>
      </c>
    </row>
    <row r="8057" spans="1:2" x14ac:dyDescent="0.25">
      <c r="A8057" s="8">
        <v>43436.625</v>
      </c>
      <c r="B8057" s="9">
        <v>52</v>
      </c>
    </row>
    <row r="8058" spans="1:2" x14ac:dyDescent="0.25">
      <c r="A8058" s="8">
        <v>43436.666666666664</v>
      </c>
      <c r="B8058" s="9">
        <v>51</v>
      </c>
    </row>
    <row r="8059" spans="1:2" x14ac:dyDescent="0.25">
      <c r="A8059" s="8">
        <v>43436.708333333336</v>
      </c>
      <c r="B8059" s="9">
        <v>54</v>
      </c>
    </row>
    <row r="8060" spans="1:2" x14ac:dyDescent="0.25">
      <c r="A8060" s="8">
        <v>43436.75</v>
      </c>
      <c r="B8060" s="9">
        <v>52</v>
      </c>
    </row>
    <row r="8061" spans="1:2" x14ac:dyDescent="0.25">
      <c r="A8061" s="8">
        <v>43436.791666666664</v>
      </c>
      <c r="B8061" s="9">
        <v>52</v>
      </c>
    </row>
    <row r="8062" spans="1:2" x14ac:dyDescent="0.25">
      <c r="A8062" s="8">
        <v>43436.833333333336</v>
      </c>
      <c r="B8062" s="9">
        <v>52</v>
      </c>
    </row>
    <row r="8063" spans="1:2" x14ac:dyDescent="0.25">
      <c r="A8063" s="8">
        <v>43436.875</v>
      </c>
      <c r="B8063" s="9">
        <v>54</v>
      </c>
    </row>
    <row r="8064" spans="1:2" x14ac:dyDescent="0.25">
      <c r="A8064" s="8">
        <v>43436.916666666664</v>
      </c>
      <c r="B8064" s="9">
        <v>52</v>
      </c>
    </row>
    <row r="8065" spans="1:2" x14ac:dyDescent="0.25">
      <c r="A8065" s="8">
        <v>43436.958333333336</v>
      </c>
      <c r="B8065" s="9">
        <v>55</v>
      </c>
    </row>
    <row r="8066" spans="1:2" x14ac:dyDescent="0.25">
      <c r="A8066" s="8">
        <v>43437</v>
      </c>
      <c r="B8066" s="9">
        <v>57</v>
      </c>
    </row>
    <row r="8067" spans="1:2" x14ac:dyDescent="0.25">
      <c r="A8067" s="8">
        <v>43437.041666666664</v>
      </c>
      <c r="B8067" s="9">
        <v>55</v>
      </c>
    </row>
    <row r="8068" spans="1:2" x14ac:dyDescent="0.25">
      <c r="A8068" s="8">
        <v>43437.083333333336</v>
      </c>
      <c r="B8068" s="9">
        <v>55</v>
      </c>
    </row>
    <row r="8069" spans="1:2" x14ac:dyDescent="0.25">
      <c r="A8069" s="8">
        <v>43437.125</v>
      </c>
      <c r="B8069" s="9">
        <v>55</v>
      </c>
    </row>
    <row r="8070" spans="1:2" x14ac:dyDescent="0.25">
      <c r="A8070" s="8">
        <v>43437.166666666664</v>
      </c>
      <c r="B8070" s="9">
        <v>55</v>
      </c>
    </row>
    <row r="8071" spans="1:2" x14ac:dyDescent="0.25">
      <c r="A8071" s="8">
        <v>43437.208333333336</v>
      </c>
      <c r="B8071" s="9">
        <v>55</v>
      </c>
    </row>
    <row r="8072" spans="1:2" x14ac:dyDescent="0.25">
      <c r="A8072" s="8">
        <v>43437.25</v>
      </c>
      <c r="B8072" s="9">
        <v>55</v>
      </c>
    </row>
    <row r="8073" spans="1:2" x14ac:dyDescent="0.25">
      <c r="A8073" s="8">
        <v>43437.291666666664</v>
      </c>
      <c r="B8073" s="9">
        <v>55</v>
      </c>
    </row>
    <row r="8074" spans="1:2" x14ac:dyDescent="0.25">
      <c r="A8074" s="8">
        <v>43437.333333333336</v>
      </c>
      <c r="B8074" s="9">
        <v>55</v>
      </c>
    </row>
    <row r="8075" spans="1:2" x14ac:dyDescent="0.25">
      <c r="A8075" s="8">
        <v>43437.375</v>
      </c>
      <c r="B8075" s="9">
        <v>55</v>
      </c>
    </row>
    <row r="8076" spans="1:2" x14ac:dyDescent="0.25">
      <c r="A8076" s="8">
        <v>43437.416666666664</v>
      </c>
      <c r="B8076" s="9">
        <v>55</v>
      </c>
    </row>
    <row r="8077" spans="1:2" x14ac:dyDescent="0.25">
      <c r="A8077" s="8">
        <v>43437.458333333336</v>
      </c>
      <c r="B8077" s="9">
        <v>55</v>
      </c>
    </row>
    <row r="8078" spans="1:2" x14ac:dyDescent="0.25">
      <c r="A8078" s="8">
        <v>43437.5</v>
      </c>
      <c r="B8078" s="9">
        <v>54</v>
      </c>
    </row>
    <row r="8079" spans="1:2" x14ac:dyDescent="0.25">
      <c r="A8079" s="8">
        <v>43437.541666666664</v>
      </c>
      <c r="B8079" s="9">
        <v>54</v>
      </c>
    </row>
    <row r="8080" spans="1:2" x14ac:dyDescent="0.25">
      <c r="A8080" s="8">
        <v>43437.583333333336</v>
      </c>
      <c r="B8080" s="9">
        <v>54</v>
      </c>
    </row>
    <row r="8081" spans="1:2" x14ac:dyDescent="0.25">
      <c r="A8081" s="8">
        <v>43437.625</v>
      </c>
      <c r="B8081" s="9">
        <v>54</v>
      </c>
    </row>
    <row r="8082" spans="1:2" x14ac:dyDescent="0.25">
      <c r="A8082" s="8">
        <v>43437.666666666664</v>
      </c>
      <c r="B8082" s="9">
        <v>53</v>
      </c>
    </row>
    <row r="8083" spans="1:2" x14ac:dyDescent="0.25">
      <c r="A8083" s="8">
        <v>43437.708333333336</v>
      </c>
      <c r="B8083" s="9">
        <v>52</v>
      </c>
    </row>
    <row r="8084" spans="1:2" x14ac:dyDescent="0.25">
      <c r="A8084" s="8">
        <v>43437.75</v>
      </c>
      <c r="B8084" s="9">
        <v>52</v>
      </c>
    </row>
    <row r="8085" spans="1:2" x14ac:dyDescent="0.25">
      <c r="A8085" s="8">
        <v>43437.791666666664</v>
      </c>
      <c r="B8085" s="9">
        <v>50</v>
      </c>
    </row>
    <row r="8086" spans="1:2" x14ac:dyDescent="0.25">
      <c r="A8086" s="8">
        <v>43437.833333333336</v>
      </c>
      <c r="B8086" s="9">
        <v>50</v>
      </c>
    </row>
    <row r="8087" spans="1:2" x14ac:dyDescent="0.25">
      <c r="A8087" s="8">
        <v>43437.875</v>
      </c>
      <c r="B8087" s="9">
        <v>48</v>
      </c>
    </row>
    <row r="8088" spans="1:2" x14ac:dyDescent="0.25">
      <c r="A8088" s="8">
        <v>43437.916666666664</v>
      </c>
      <c r="B8088" s="9">
        <v>48</v>
      </c>
    </row>
    <row r="8089" spans="1:2" x14ac:dyDescent="0.25">
      <c r="A8089" s="8">
        <v>43437.958333333336</v>
      </c>
      <c r="B8089" s="9">
        <v>46</v>
      </c>
    </row>
    <row r="8090" spans="1:2" x14ac:dyDescent="0.25">
      <c r="A8090" s="8">
        <v>43438</v>
      </c>
      <c r="B8090" s="9">
        <v>46</v>
      </c>
    </row>
    <row r="8091" spans="1:2" x14ac:dyDescent="0.25">
      <c r="A8091" s="8">
        <v>43438.041666666664</v>
      </c>
      <c r="B8091" s="9">
        <v>43</v>
      </c>
    </row>
    <row r="8092" spans="1:2" x14ac:dyDescent="0.25">
      <c r="A8092" s="8">
        <v>43438.083333333336</v>
      </c>
      <c r="B8092" s="9">
        <v>43</v>
      </c>
    </row>
    <row r="8093" spans="1:2" x14ac:dyDescent="0.25">
      <c r="A8093" s="8">
        <v>43438.125</v>
      </c>
      <c r="B8093" s="9">
        <v>39</v>
      </c>
    </row>
    <row r="8094" spans="1:2" x14ac:dyDescent="0.25">
      <c r="A8094" s="8">
        <v>43438.166666666664</v>
      </c>
      <c r="B8094" s="9">
        <v>39</v>
      </c>
    </row>
    <row r="8095" spans="1:2" x14ac:dyDescent="0.25">
      <c r="A8095" s="8">
        <v>43438.208333333336</v>
      </c>
      <c r="B8095" s="9">
        <v>39</v>
      </c>
    </row>
    <row r="8096" spans="1:2" x14ac:dyDescent="0.25">
      <c r="A8096" s="8">
        <v>43438.25</v>
      </c>
      <c r="B8096" s="9">
        <v>39</v>
      </c>
    </row>
    <row r="8097" spans="1:2" x14ac:dyDescent="0.25">
      <c r="A8097" s="8">
        <v>43438.291666666664</v>
      </c>
      <c r="B8097" s="9">
        <v>38</v>
      </c>
    </row>
    <row r="8098" spans="1:2" x14ac:dyDescent="0.25">
      <c r="A8098" s="8">
        <v>43438.333333333336</v>
      </c>
      <c r="B8098" s="9">
        <v>37</v>
      </c>
    </row>
    <row r="8099" spans="1:2" x14ac:dyDescent="0.25">
      <c r="A8099" s="8">
        <v>43438.375</v>
      </c>
      <c r="B8099" s="9">
        <v>39</v>
      </c>
    </row>
    <row r="8100" spans="1:2" x14ac:dyDescent="0.25">
      <c r="A8100" s="8">
        <v>43438.416666666664</v>
      </c>
      <c r="B8100" s="9">
        <v>40</v>
      </c>
    </row>
    <row r="8101" spans="1:2" x14ac:dyDescent="0.25">
      <c r="A8101" s="8">
        <v>43438.458333333336</v>
      </c>
      <c r="B8101" s="9">
        <v>39</v>
      </c>
    </row>
    <row r="8102" spans="1:2" x14ac:dyDescent="0.25">
      <c r="A8102" s="8">
        <v>43438.5</v>
      </c>
      <c r="B8102" s="9">
        <v>41</v>
      </c>
    </row>
    <row r="8103" spans="1:2" x14ac:dyDescent="0.25">
      <c r="A8103" s="8">
        <v>43438.541666666664</v>
      </c>
      <c r="B8103" s="9">
        <v>42</v>
      </c>
    </row>
    <row r="8104" spans="1:2" x14ac:dyDescent="0.25">
      <c r="A8104" s="8">
        <v>43438.583333333336</v>
      </c>
      <c r="B8104" s="9">
        <v>41</v>
      </c>
    </row>
    <row r="8105" spans="1:2" x14ac:dyDescent="0.25">
      <c r="A8105" s="8">
        <v>43438.625</v>
      </c>
      <c r="B8105" s="9">
        <v>41</v>
      </c>
    </row>
    <row r="8106" spans="1:2" x14ac:dyDescent="0.25">
      <c r="A8106" s="8">
        <v>43438.666666666664</v>
      </c>
      <c r="B8106" s="9">
        <v>40</v>
      </c>
    </row>
    <row r="8107" spans="1:2" x14ac:dyDescent="0.25">
      <c r="A8107" s="8">
        <v>43438.708333333336</v>
      </c>
      <c r="B8107" s="9">
        <v>39</v>
      </c>
    </row>
    <row r="8108" spans="1:2" x14ac:dyDescent="0.25">
      <c r="A8108" s="8">
        <v>43438.75</v>
      </c>
      <c r="B8108" s="9">
        <v>37</v>
      </c>
    </row>
    <row r="8109" spans="1:2" x14ac:dyDescent="0.25">
      <c r="A8109" s="8">
        <v>43438.791666666664</v>
      </c>
      <c r="B8109" s="9">
        <v>37</v>
      </c>
    </row>
    <row r="8110" spans="1:2" x14ac:dyDescent="0.25">
      <c r="A8110" s="8">
        <v>43438.833333333336</v>
      </c>
      <c r="B8110" s="9">
        <v>36</v>
      </c>
    </row>
    <row r="8111" spans="1:2" x14ac:dyDescent="0.25">
      <c r="A8111" s="8">
        <v>43438.875</v>
      </c>
      <c r="B8111" s="9">
        <v>34</v>
      </c>
    </row>
    <row r="8112" spans="1:2" x14ac:dyDescent="0.25">
      <c r="A8112" s="8">
        <v>43438.916666666664</v>
      </c>
      <c r="B8112" s="9">
        <v>33</v>
      </c>
    </row>
    <row r="8113" spans="1:2" x14ac:dyDescent="0.25">
      <c r="A8113" s="8">
        <v>43438.958333333336</v>
      </c>
      <c r="B8113" s="9">
        <v>32</v>
      </c>
    </row>
    <row r="8114" spans="1:2" x14ac:dyDescent="0.25">
      <c r="A8114" s="8">
        <v>43439</v>
      </c>
      <c r="B8114" s="9">
        <v>32</v>
      </c>
    </row>
    <row r="8115" spans="1:2" x14ac:dyDescent="0.25">
      <c r="A8115" s="8">
        <v>43439.041666666664</v>
      </c>
      <c r="B8115" s="9">
        <v>31</v>
      </c>
    </row>
    <row r="8116" spans="1:2" x14ac:dyDescent="0.25">
      <c r="A8116" s="8">
        <v>43439.083333333336</v>
      </c>
      <c r="B8116" s="9">
        <v>30</v>
      </c>
    </row>
    <row r="8117" spans="1:2" x14ac:dyDescent="0.25">
      <c r="A8117" s="8">
        <v>43439.125</v>
      </c>
      <c r="B8117" s="9">
        <v>30</v>
      </c>
    </row>
    <row r="8118" spans="1:2" x14ac:dyDescent="0.25">
      <c r="A8118" s="8">
        <v>43439.166666666664</v>
      </c>
      <c r="B8118" s="9">
        <v>30</v>
      </c>
    </row>
    <row r="8119" spans="1:2" x14ac:dyDescent="0.25">
      <c r="A8119" s="8">
        <v>43439.208333333336</v>
      </c>
      <c r="B8119" s="9">
        <v>30</v>
      </c>
    </row>
    <row r="8120" spans="1:2" x14ac:dyDescent="0.25">
      <c r="A8120" s="8">
        <v>43439.25</v>
      </c>
      <c r="B8120" s="9">
        <v>28</v>
      </c>
    </row>
    <row r="8121" spans="1:2" x14ac:dyDescent="0.25">
      <c r="A8121" s="8">
        <v>43439.291666666664</v>
      </c>
      <c r="B8121" s="9">
        <v>29</v>
      </c>
    </row>
    <row r="8122" spans="1:2" x14ac:dyDescent="0.25">
      <c r="A8122" s="8">
        <v>43439.333333333336</v>
      </c>
      <c r="B8122" s="9">
        <v>30</v>
      </c>
    </row>
    <row r="8123" spans="1:2" x14ac:dyDescent="0.25">
      <c r="A8123" s="8">
        <v>43439.375</v>
      </c>
      <c r="B8123" s="9">
        <v>30</v>
      </c>
    </row>
    <row r="8124" spans="1:2" x14ac:dyDescent="0.25">
      <c r="A8124" s="8">
        <v>43439.416666666664</v>
      </c>
      <c r="B8124" s="9">
        <v>32</v>
      </c>
    </row>
    <row r="8125" spans="1:2" x14ac:dyDescent="0.25">
      <c r="A8125" s="8">
        <v>43439.458333333336</v>
      </c>
      <c r="B8125" s="9">
        <v>34</v>
      </c>
    </row>
    <row r="8126" spans="1:2" x14ac:dyDescent="0.25">
      <c r="A8126" s="8">
        <v>43439.5</v>
      </c>
      <c r="B8126" s="9">
        <v>34</v>
      </c>
    </row>
    <row r="8127" spans="1:2" x14ac:dyDescent="0.25">
      <c r="A8127" s="8">
        <v>43439.541666666664</v>
      </c>
      <c r="B8127" s="9">
        <v>36</v>
      </c>
    </row>
    <row r="8128" spans="1:2" x14ac:dyDescent="0.25">
      <c r="A8128" s="8">
        <v>43439.583333333336</v>
      </c>
      <c r="B8128" s="9">
        <v>36</v>
      </c>
    </row>
    <row r="8129" spans="1:2" x14ac:dyDescent="0.25">
      <c r="A8129" s="8">
        <v>43439.625</v>
      </c>
      <c r="B8129" s="9">
        <v>37</v>
      </c>
    </row>
    <row r="8130" spans="1:2" x14ac:dyDescent="0.25">
      <c r="A8130" s="8">
        <v>43439.666666666664</v>
      </c>
      <c r="B8130" s="9">
        <v>37</v>
      </c>
    </row>
    <row r="8131" spans="1:2" x14ac:dyDescent="0.25">
      <c r="A8131" s="8">
        <v>43439.708333333336</v>
      </c>
      <c r="B8131" s="9">
        <v>38</v>
      </c>
    </row>
    <row r="8132" spans="1:2" x14ac:dyDescent="0.25">
      <c r="A8132" s="8">
        <v>43439.75</v>
      </c>
      <c r="B8132" s="9">
        <v>38</v>
      </c>
    </row>
    <row r="8133" spans="1:2" x14ac:dyDescent="0.25">
      <c r="A8133" s="8">
        <v>43439.791666666664</v>
      </c>
      <c r="B8133" s="9">
        <v>36</v>
      </c>
    </row>
    <row r="8134" spans="1:2" x14ac:dyDescent="0.25">
      <c r="A8134" s="8">
        <v>43439.833333333336</v>
      </c>
      <c r="B8134" s="9">
        <v>36</v>
      </c>
    </row>
    <row r="8135" spans="1:2" x14ac:dyDescent="0.25">
      <c r="A8135" s="8">
        <v>43439.875</v>
      </c>
      <c r="B8135" s="9">
        <v>36</v>
      </c>
    </row>
    <row r="8136" spans="1:2" x14ac:dyDescent="0.25">
      <c r="A8136" s="8">
        <v>43439.916666666664</v>
      </c>
      <c r="B8136" s="9">
        <v>36</v>
      </c>
    </row>
    <row r="8137" spans="1:2" x14ac:dyDescent="0.25">
      <c r="A8137" s="8">
        <v>43439.958333333336</v>
      </c>
      <c r="B8137" s="9">
        <v>35</v>
      </c>
    </row>
    <row r="8138" spans="1:2" x14ac:dyDescent="0.25">
      <c r="A8138" s="8">
        <v>43440</v>
      </c>
      <c r="B8138" s="9">
        <v>35</v>
      </c>
    </row>
    <row r="8139" spans="1:2" x14ac:dyDescent="0.25">
      <c r="A8139" s="8">
        <v>43440.041666666664</v>
      </c>
      <c r="B8139" s="9">
        <v>34</v>
      </c>
    </row>
    <row r="8140" spans="1:2" x14ac:dyDescent="0.25">
      <c r="A8140" s="8">
        <v>43440.083333333336</v>
      </c>
      <c r="B8140" s="9">
        <v>34</v>
      </c>
    </row>
    <row r="8141" spans="1:2" x14ac:dyDescent="0.25">
      <c r="A8141" s="8">
        <v>43440.125</v>
      </c>
      <c r="B8141" s="9">
        <v>33</v>
      </c>
    </row>
    <row r="8142" spans="1:2" x14ac:dyDescent="0.25">
      <c r="A8142" s="8">
        <v>43440.166666666664</v>
      </c>
      <c r="B8142" s="9">
        <v>33</v>
      </c>
    </row>
    <row r="8143" spans="1:2" x14ac:dyDescent="0.25">
      <c r="A8143" s="8">
        <v>43440.208333333336</v>
      </c>
      <c r="B8143" s="9">
        <v>33</v>
      </c>
    </row>
    <row r="8144" spans="1:2" x14ac:dyDescent="0.25">
      <c r="A8144" s="8">
        <v>43440.25</v>
      </c>
      <c r="B8144" s="9">
        <v>32</v>
      </c>
    </row>
    <row r="8145" spans="1:2" x14ac:dyDescent="0.25">
      <c r="A8145" s="8">
        <v>43440.291666666664</v>
      </c>
      <c r="B8145" s="9">
        <v>33</v>
      </c>
    </row>
    <row r="8146" spans="1:2" x14ac:dyDescent="0.25">
      <c r="A8146" s="8">
        <v>43440.333333333336</v>
      </c>
      <c r="B8146" s="9">
        <v>33</v>
      </c>
    </row>
    <row r="8147" spans="1:2" x14ac:dyDescent="0.25">
      <c r="A8147" s="8">
        <v>43440.375</v>
      </c>
      <c r="B8147" s="9">
        <v>34</v>
      </c>
    </row>
    <row r="8148" spans="1:2" x14ac:dyDescent="0.25">
      <c r="A8148" s="8">
        <v>43440.416666666664</v>
      </c>
      <c r="B8148" s="9">
        <v>36</v>
      </c>
    </row>
    <row r="8149" spans="1:2" x14ac:dyDescent="0.25">
      <c r="A8149" s="8">
        <v>43440.458333333336</v>
      </c>
      <c r="B8149" s="9">
        <v>37</v>
      </c>
    </row>
    <row r="8150" spans="1:2" x14ac:dyDescent="0.25">
      <c r="A8150" s="8">
        <v>43440.5</v>
      </c>
      <c r="B8150" s="9">
        <v>37</v>
      </c>
    </row>
    <row r="8151" spans="1:2" x14ac:dyDescent="0.25">
      <c r="A8151" s="8">
        <v>43440.541666666664</v>
      </c>
      <c r="B8151" s="9">
        <v>39</v>
      </c>
    </row>
    <row r="8152" spans="1:2" x14ac:dyDescent="0.25">
      <c r="A8152" s="8">
        <v>43440.583333333336</v>
      </c>
      <c r="B8152" s="9">
        <v>39</v>
      </c>
    </row>
    <row r="8153" spans="1:2" x14ac:dyDescent="0.25">
      <c r="A8153" s="8">
        <v>43440.625</v>
      </c>
      <c r="B8153" s="9">
        <v>39</v>
      </c>
    </row>
    <row r="8154" spans="1:2" x14ac:dyDescent="0.25">
      <c r="A8154" s="8">
        <v>43440.666666666664</v>
      </c>
      <c r="B8154" s="9">
        <v>40</v>
      </c>
    </row>
    <row r="8155" spans="1:2" x14ac:dyDescent="0.25">
      <c r="A8155" s="8">
        <v>43440.708333333336</v>
      </c>
      <c r="B8155" s="9">
        <v>39</v>
      </c>
    </row>
    <row r="8156" spans="1:2" x14ac:dyDescent="0.25">
      <c r="A8156" s="8">
        <v>43440.75</v>
      </c>
      <c r="B8156" s="9">
        <v>39</v>
      </c>
    </row>
    <row r="8157" spans="1:2" x14ac:dyDescent="0.25">
      <c r="A8157" s="8">
        <v>43440.791666666664</v>
      </c>
      <c r="B8157" s="9">
        <v>39</v>
      </c>
    </row>
    <row r="8158" spans="1:2" x14ac:dyDescent="0.25">
      <c r="A8158" s="8">
        <v>43440.833333333336</v>
      </c>
      <c r="B8158" s="9">
        <v>39</v>
      </c>
    </row>
    <row r="8159" spans="1:2" x14ac:dyDescent="0.25">
      <c r="A8159" s="8">
        <v>43440.875</v>
      </c>
      <c r="B8159" s="9">
        <v>39</v>
      </c>
    </row>
    <row r="8160" spans="1:2" x14ac:dyDescent="0.25">
      <c r="A8160" s="8">
        <v>43440.916666666664</v>
      </c>
      <c r="B8160" s="9">
        <v>39</v>
      </c>
    </row>
    <row r="8161" spans="1:2" x14ac:dyDescent="0.25">
      <c r="A8161" s="8">
        <v>43440.958333333336</v>
      </c>
      <c r="B8161" s="9">
        <v>39</v>
      </c>
    </row>
    <row r="8162" spans="1:2" x14ac:dyDescent="0.25">
      <c r="A8162" s="8">
        <v>43441</v>
      </c>
      <c r="B8162" s="9">
        <v>40</v>
      </c>
    </row>
    <row r="8163" spans="1:2" x14ac:dyDescent="0.25">
      <c r="A8163" s="8">
        <v>43441.041666666664</v>
      </c>
      <c r="B8163" s="9">
        <v>40</v>
      </c>
    </row>
    <row r="8164" spans="1:2" x14ac:dyDescent="0.25">
      <c r="A8164" s="8">
        <v>43441.083333333336</v>
      </c>
      <c r="B8164" s="9">
        <v>39</v>
      </c>
    </row>
    <row r="8165" spans="1:2" x14ac:dyDescent="0.25">
      <c r="A8165" s="8">
        <v>43441.125</v>
      </c>
      <c r="B8165" s="9">
        <v>39</v>
      </c>
    </row>
    <row r="8166" spans="1:2" x14ac:dyDescent="0.25">
      <c r="A8166" s="8">
        <v>43441.166666666664</v>
      </c>
      <c r="B8166" s="9">
        <v>39</v>
      </c>
    </row>
    <row r="8167" spans="1:2" x14ac:dyDescent="0.25">
      <c r="A8167" s="8">
        <v>43441.208333333336</v>
      </c>
      <c r="B8167" s="9">
        <v>37</v>
      </c>
    </row>
    <row r="8168" spans="1:2" x14ac:dyDescent="0.25">
      <c r="A8168" s="8">
        <v>43441.25</v>
      </c>
      <c r="B8168" s="9">
        <v>37</v>
      </c>
    </row>
    <row r="8169" spans="1:2" x14ac:dyDescent="0.25">
      <c r="A8169" s="8">
        <v>43441.291666666664</v>
      </c>
      <c r="B8169" s="9">
        <v>36</v>
      </c>
    </row>
    <row r="8170" spans="1:2" x14ac:dyDescent="0.25">
      <c r="A8170" s="8">
        <v>43441.333333333336</v>
      </c>
      <c r="B8170" s="9">
        <v>36</v>
      </c>
    </row>
    <row r="8171" spans="1:2" x14ac:dyDescent="0.25">
      <c r="A8171" s="8">
        <v>43441.375</v>
      </c>
      <c r="B8171" s="9">
        <v>36</v>
      </c>
    </row>
    <row r="8172" spans="1:2" x14ac:dyDescent="0.25">
      <c r="A8172" s="8">
        <v>43441.416666666664</v>
      </c>
      <c r="B8172" s="9">
        <v>37</v>
      </c>
    </row>
    <row r="8173" spans="1:2" x14ac:dyDescent="0.25">
      <c r="A8173" s="8">
        <v>43441.458333333336</v>
      </c>
      <c r="B8173" s="9">
        <v>37</v>
      </c>
    </row>
    <row r="8174" spans="1:2" x14ac:dyDescent="0.25">
      <c r="A8174" s="8">
        <v>43441.5</v>
      </c>
      <c r="B8174" s="9">
        <v>37</v>
      </c>
    </row>
    <row r="8175" spans="1:2" x14ac:dyDescent="0.25">
      <c r="A8175" s="8">
        <v>43441.541666666664</v>
      </c>
      <c r="B8175" s="9">
        <v>38</v>
      </c>
    </row>
    <row r="8176" spans="1:2" x14ac:dyDescent="0.25">
      <c r="A8176" s="8">
        <v>43441.583333333336</v>
      </c>
      <c r="B8176" s="9">
        <v>39</v>
      </c>
    </row>
    <row r="8177" spans="1:2" x14ac:dyDescent="0.25">
      <c r="A8177" s="8">
        <v>43441.625</v>
      </c>
      <c r="B8177" s="9">
        <v>37</v>
      </c>
    </row>
    <row r="8178" spans="1:2" x14ac:dyDescent="0.25">
      <c r="A8178" s="8">
        <v>43441.666666666664</v>
      </c>
      <c r="B8178" s="9">
        <v>37</v>
      </c>
    </row>
    <row r="8179" spans="1:2" x14ac:dyDescent="0.25">
      <c r="A8179" s="8">
        <v>43441.708333333336</v>
      </c>
      <c r="B8179" s="9">
        <v>36</v>
      </c>
    </row>
    <row r="8180" spans="1:2" x14ac:dyDescent="0.25">
      <c r="A8180" s="8">
        <v>43441.75</v>
      </c>
      <c r="B8180" s="9">
        <v>34</v>
      </c>
    </row>
    <row r="8181" spans="1:2" x14ac:dyDescent="0.25">
      <c r="A8181" s="8">
        <v>43441.791666666664</v>
      </c>
      <c r="B8181" s="9">
        <v>33</v>
      </c>
    </row>
    <row r="8182" spans="1:2" x14ac:dyDescent="0.25">
      <c r="A8182" s="8">
        <v>43441.833333333336</v>
      </c>
      <c r="B8182" s="9">
        <v>32</v>
      </c>
    </row>
    <row r="8183" spans="1:2" x14ac:dyDescent="0.25">
      <c r="A8183" s="8">
        <v>43441.875</v>
      </c>
      <c r="B8183" s="9">
        <v>30</v>
      </c>
    </row>
    <row r="8184" spans="1:2" x14ac:dyDescent="0.25">
      <c r="A8184" s="8">
        <v>43441.916666666664</v>
      </c>
      <c r="B8184" s="9">
        <v>30</v>
      </c>
    </row>
    <row r="8185" spans="1:2" x14ac:dyDescent="0.25">
      <c r="A8185" s="8">
        <v>43441.958333333336</v>
      </c>
      <c r="B8185" s="9">
        <v>30</v>
      </c>
    </row>
    <row r="8186" spans="1:2" x14ac:dyDescent="0.25">
      <c r="A8186" s="8">
        <v>43442</v>
      </c>
      <c r="B8186" s="9">
        <v>29</v>
      </c>
    </row>
    <row r="8187" spans="1:2" x14ac:dyDescent="0.25">
      <c r="A8187" s="8">
        <v>43442.041666666664</v>
      </c>
      <c r="B8187" s="9">
        <v>29</v>
      </c>
    </row>
    <row r="8188" spans="1:2" x14ac:dyDescent="0.25">
      <c r="A8188" s="8">
        <v>43442.083333333336</v>
      </c>
      <c r="B8188" s="9">
        <v>28</v>
      </c>
    </row>
    <row r="8189" spans="1:2" x14ac:dyDescent="0.25">
      <c r="A8189" s="8">
        <v>43442.125</v>
      </c>
      <c r="B8189" s="9">
        <v>28</v>
      </c>
    </row>
    <row r="8190" spans="1:2" x14ac:dyDescent="0.25">
      <c r="A8190" s="8">
        <v>43442.166666666664</v>
      </c>
      <c r="B8190" s="9">
        <v>28</v>
      </c>
    </row>
    <row r="8191" spans="1:2" x14ac:dyDescent="0.25">
      <c r="A8191" s="8">
        <v>43442.208333333336</v>
      </c>
      <c r="B8191" s="9">
        <v>27</v>
      </c>
    </row>
    <row r="8192" spans="1:2" x14ac:dyDescent="0.25">
      <c r="A8192" s="8">
        <v>43442.25</v>
      </c>
      <c r="B8192" s="9">
        <v>27</v>
      </c>
    </row>
    <row r="8193" spans="1:2" x14ac:dyDescent="0.25">
      <c r="A8193" s="8">
        <v>43442.291666666664</v>
      </c>
      <c r="B8193" s="9">
        <v>26</v>
      </c>
    </row>
    <row r="8194" spans="1:2" x14ac:dyDescent="0.25">
      <c r="A8194" s="8">
        <v>43442.333333333336</v>
      </c>
      <c r="B8194" s="9">
        <v>27</v>
      </c>
    </row>
    <row r="8195" spans="1:2" x14ac:dyDescent="0.25">
      <c r="A8195" s="8">
        <v>43442.375</v>
      </c>
      <c r="B8195" s="9">
        <v>28</v>
      </c>
    </row>
    <row r="8196" spans="1:2" x14ac:dyDescent="0.25">
      <c r="A8196" s="8">
        <v>43442.416666666664</v>
      </c>
      <c r="B8196" s="9">
        <v>30</v>
      </c>
    </row>
    <row r="8197" spans="1:2" x14ac:dyDescent="0.25">
      <c r="A8197" s="8">
        <v>43442.458333333336</v>
      </c>
      <c r="B8197" s="9">
        <v>32</v>
      </c>
    </row>
    <row r="8198" spans="1:2" x14ac:dyDescent="0.25">
      <c r="A8198" s="8">
        <v>43442.5</v>
      </c>
      <c r="B8198" s="9">
        <v>34</v>
      </c>
    </row>
    <row r="8199" spans="1:2" x14ac:dyDescent="0.25">
      <c r="A8199" s="8">
        <v>43442.541666666664</v>
      </c>
      <c r="B8199" s="9">
        <v>34</v>
      </c>
    </row>
    <row r="8200" spans="1:2" x14ac:dyDescent="0.25">
      <c r="A8200" s="8">
        <v>43442.583333333336</v>
      </c>
      <c r="B8200" s="9">
        <v>36</v>
      </c>
    </row>
    <row r="8201" spans="1:2" x14ac:dyDescent="0.25">
      <c r="A8201" s="8">
        <v>43442.625</v>
      </c>
      <c r="B8201" s="9">
        <v>36</v>
      </c>
    </row>
    <row r="8202" spans="1:2" x14ac:dyDescent="0.25">
      <c r="A8202" s="8">
        <v>43442.666666666664</v>
      </c>
      <c r="B8202" s="9">
        <v>35</v>
      </c>
    </row>
    <row r="8203" spans="1:2" x14ac:dyDescent="0.25">
      <c r="A8203" s="8">
        <v>43442.708333333336</v>
      </c>
      <c r="B8203" s="9">
        <v>34</v>
      </c>
    </row>
    <row r="8204" spans="1:2" x14ac:dyDescent="0.25">
      <c r="A8204" s="8">
        <v>43442.75</v>
      </c>
      <c r="B8204" s="9">
        <v>34</v>
      </c>
    </row>
    <row r="8205" spans="1:2" x14ac:dyDescent="0.25">
      <c r="A8205" s="8">
        <v>43442.791666666664</v>
      </c>
      <c r="B8205" s="9">
        <v>34</v>
      </c>
    </row>
    <row r="8206" spans="1:2" x14ac:dyDescent="0.25">
      <c r="A8206" s="8">
        <v>43442.833333333336</v>
      </c>
      <c r="B8206" s="9">
        <v>34</v>
      </c>
    </row>
    <row r="8207" spans="1:2" x14ac:dyDescent="0.25">
      <c r="A8207" s="8">
        <v>43442.875</v>
      </c>
      <c r="B8207" s="9">
        <v>34</v>
      </c>
    </row>
    <row r="8208" spans="1:2" x14ac:dyDescent="0.25">
      <c r="A8208" s="8">
        <v>43442.916666666664</v>
      </c>
      <c r="B8208" s="9">
        <v>34</v>
      </c>
    </row>
    <row r="8209" spans="1:2" x14ac:dyDescent="0.25">
      <c r="A8209" s="8">
        <v>43442.958333333336</v>
      </c>
      <c r="B8209" s="9">
        <v>34</v>
      </c>
    </row>
    <row r="8210" spans="1:2" x14ac:dyDescent="0.25">
      <c r="A8210" s="8">
        <v>43443</v>
      </c>
      <c r="B8210" s="9">
        <v>33</v>
      </c>
    </row>
    <row r="8211" spans="1:2" x14ac:dyDescent="0.25">
      <c r="A8211" s="8">
        <v>43443.041666666664</v>
      </c>
      <c r="B8211" s="9">
        <v>32</v>
      </c>
    </row>
    <row r="8212" spans="1:2" x14ac:dyDescent="0.25">
      <c r="A8212" s="8">
        <v>43443.083333333336</v>
      </c>
      <c r="B8212" s="9">
        <v>32</v>
      </c>
    </row>
    <row r="8213" spans="1:2" x14ac:dyDescent="0.25">
      <c r="A8213" s="8">
        <v>43443.125</v>
      </c>
      <c r="B8213" s="9">
        <v>30</v>
      </c>
    </row>
    <row r="8214" spans="1:2" x14ac:dyDescent="0.25">
      <c r="A8214" s="8">
        <v>43443.166666666664</v>
      </c>
      <c r="B8214" s="9">
        <v>31</v>
      </c>
    </row>
    <row r="8215" spans="1:2" x14ac:dyDescent="0.25">
      <c r="A8215" s="8">
        <v>43443.208333333336</v>
      </c>
      <c r="B8215" s="9">
        <v>30</v>
      </c>
    </row>
    <row r="8216" spans="1:2" x14ac:dyDescent="0.25">
      <c r="A8216" s="8">
        <v>43443.25</v>
      </c>
      <c r="B8216" s="9">
        <v>30</v>
      </c>
    </row>
    <row r="8217" spans="1:2" x14ac:dyDescent="0.25">
      <c r="A8217" s="8">
        <v>43443.291666666664</v>
      </c>
      <c r="B8217" s="9">
        <v>30</v>
      </c>
    </row>
    <row r="8218" spans="1:2" x14ac:dyDescent="0.25">
      <c r="A8218" s="8">
        <v>43443.333333333336</v>
      </c>
      <c r="B8218" s="9">
        <v>30</v>
      </c>
    </row>
    <row r="8219" spans="1:2" x14ac:dyDescent="0.25">
      <c r="A8219" s="8">
        <v>43443.375</v>
      </c>
      <c r="B8219" s="9">
        <v>32</v>
      </c>
    </row>
    <row r="8220" spans="1:2" x14ac:dyDescent="0.25">
      <c r="A8220" s="8">
        <v>43443.416666666664</v>
      </c>
      <c r="B8220" s="9">
        <v>33</v>
      </c>
    </row>
    <row r="8221" spans="1:2" x14ac:dyDescent="0.25">
      <c r="A8221" s="8">
        <v>43443.458333333336</v>
      </c>
      <c r="B8221" s="9">
        <v>34</v>
      </c>
    </row>
    <row r="8222" spans="1:2" x14ac:dyDescent="0.25">
      <c r="A8222" s="8">
        <v>43443.5</v>
      </c>
      <c r="B8222" s="9">
        <v>36</v>
      </c>
    </row>
    <row r="8223" spans="1:2" x14ac:dyDescent="0.25">
      <c r="A8223" s="8">
        <v>43443.541666666664</v>
      </c>
      <c r="B8223" s="9">
        <v>36</v>
      </c>
    </row>
    <row r="8224" spans="1:2" x14ac:dyDescent="0.25">
      <c r="A8224" s="8">
        <v>43443.583333333336</v>
      </c>
      <c r="B8224" s="9">
        <v>36</v>
      </c>
    </row>
    <row r="8225" spans="1:2" x14ac:dyDescent="0.25">
      <c r="A8225" s="8">
        <v>43443.625</v>
      </c>
      <c r="B8225" s="9">
        <v>36</v>
      </c>
    </row>
    <row r="8226" spans="1:2" x14ac:dyDescent="0.25">
      <c r="A8226" s="8">
        <v>43443.666666666664</v>
      </c>
      <c r="B8226" s="9">
        <v>36</v>
      </c>
    </row>
    <row r="8227" spans="1:2" x14ac:dyDescent="0.25">
      <c r="A8227" s="8">
        <v>43443.708333333336</v>
      </c>
      <c r="B8227" s="9">
        <v>36</v>
      </c>
    </row>
    <row r="8228" spans="1:2" x14ac:dyDescent="0.25">
      <c r="A8228" s="8">
        <v>43443.75</v>
      </c>
      <c r="B8228" s="9">
        <v>36</v>
      </c>
    </row>
    <row r="8229" spans="1:2" x14ac:dyDescent="0.25">
      <c r="A8229" s="8">
        <v>43443.791666666664</v>
      </c>
      <c r="B8229" s="9">
        <v>35</v>
      </c>
    </row>
    <row r="8230" spans="1:2" x14ac:dyDescent="0.25">
      <c r="A8230" s="8">
        <v>43443.833333333336</v>
      </c>
      <c r="B8230" s="9">
        <v>36</v>
      </c>
    </row>
    <row r="8231" spans="1:2" x14ac:dyDescent="0.25">
      <c r="A8231" s="8">
        <v>43443.875</v>
      </c>
      <c r="B8231" s="9">
        <v>36</v>
      </c>
    </row>
    <row r="8232" spans="1:2" x14ac:dyDescent="0.25">
      <c r="A8232" s="8">
        <v>43443.916666666664</v>
      </c>
      <c r="B8232" s="9">
        <v>34</v>
      </c>
    </row>
    <row r="8233" spans="1:2" x14ac:dyDescent="0.25">
      <c r="A8233" s="8">
        <v>43443.958333333336</v>
      </c>
      <c r="B8233" s="9">
        <v>34</v>
      </c>
    </row>
    <row r="8234" spans="1:2" x14ac:dyDescent="0.25">
      <c r="A8234" s="8">
        <v>43444</v>
      </c>
      <c r="B8234" s="9">
        <v>33</v>
      </c>
    </row>
    <row r="8235" spans="1:2" x14ac:dyDescent="0.25">
      <c r="A8235" s="8">
        <v>43444.041666666664</v>
      </c>
      <c r="B8235" s="9">
        <v>32</v>
      </c>
    </row>
    <row r="8236" spans="1:2" x14ac:dyDescent="0.25">
      <c r="A8236" s="8">
        <v>43444.083333333336</v>
      </c>
      <c r="B8236" s="9">
        <v>32</v>
      </c>
    </row>
    <row r="8237" spans="1:2" x14ac:dyDescent="0.25">
      <c r="A8237" s="8">
        <v>43444.125</v>
      </c>
      <c r="B8237" s="9">
        <v>30</v>
      </c>
    </row>
    <row r="8238" spans="1:2" x14ac:dyDescent="0.25">
      <c r="A8238" s="8">
        <v>43444.166666666664</v>
      </c>
      <c r="B8238" s="9">
        <v>31</v>
      </c>
    </row>
    <row r="8239" spans="1:2" x14ac:dyDescent="0.25">
      <c r="A8239" s="8">
        <v>43444.208333333336</v>
      </c>
      <c r="B8239" s="9">
        <v>30</v>
      </c>
    </row>
    <row r="8240" spans="1:2" x14ac:dyDescent="0.25">
      <c r="A8240" s="8">
        <v>43444.25</v>
      </c>
      <c r="B8240" s="9">
        <v>30</v>
      </c>
    </row>
    <row r="8241" spans="1:2" x14ac:dyDescent="0.25">
      <c r="A8241" s="8">
        <v>43444.291666666664</v>
      </c>
      <c r="B8241" s="9">
        <v>30</v>
      </c>
    </row>
    <row r="8242" spans="1:2" x14ac:dyDescent="0.25">
      <c r="A8242" s="8">
        <v>43444.333333333336</v>
      </c>
      <c r="B8242" s="9">
        <v>30</v>
      </c>
    </row>
    <row r="8243" spans="1:2" x14ac:dyDescent="0.25">
      <c r="A8243" s="8">
        <v>43444.375</v>
      </c>
      <c r="B8243" s="9">
        <v>34</v>
      </c>
    </row>
    <row r="8244" spans="1:2" x14ac:dyDescent="0.25">
      <c r="A8244" s="8">
        <v>43444.416666666664</v>
      </c>
      <c r="B8244" s="9">
        <v>37</v>
      </c>
    </row>
    <row r="8245" spans="1:2" x14ac:dyDescent="0.25">
      <c r="A8245" s="8">
        <v>43444.458333333336</v>
      </c>
      <c r="B8245" s="9">
        <v>37</v>
      </c>
    </row>
    <row r="8246" spans="1:2" x14ac:dyDescent="0.25">
      <c r="A8246" s="8">
        <v>43444.5</v>
      </c>
      <c r="B8246" s="9">
        <v>39</v>
      </c>
    </row>
    <row r="8247" spans="1:2" x14ac:dyDescent="0.25">
      <c r="A8247" s="8">
        <v>43444.541666666664</v>
      </c>
      <c r="B8247" s="9">
        <v>38</v>
      </c>
    </row>
    <row r="8248" spans="1:2" x14ac:dyDescent="0.25">
      <c r="A8248" s="8">
        <v>43444.583333333336</v>
      </c>
      <c r="B8248" s="9">
        <v>39</v>
      </c>
    </row>
    <row r="8249" spans="1:2" x14ac:dyDescent="0.25">
      <c r="A8249" s="8">
        <v>43444.625</v>
      </c>
      <c r="B8249" s="9">
        <v>39</v>
      </c>
    </row>
    <row r="8250" spans="1:2" x14ac:dyDescent="0.25">
      <c r="A8250" s="8">
        <v>43444.666666666664</v>
      </c>
      <c r="B8250" s="9">
        <v>39</v>
      </c>
    </row>
    <row r="8251" spans="1:2" x14ac:dyDescent="0.25">
      <c r="A8251" s="8">
        <v>43444.708333333336</v>
      </c>
      <c r="B8251" s="9">
        <v>37</v>
      </c>
    </row>
    <row r="8252" spans="1:2" x14ac:dyDescent="0.25">
      <c r="A8252" s="8">
        <v>43444.75</v>
      </c>
      <c r="B8252" s="9">
        <v>37</v>
      </c>
    </row>
    <row r="8253" spans="1:2" x14ac:dyDescent="0.25">
      <c r="A8253" s="8">
        <v>43444.791666666664</v>
      </c>
      <c r="B8253" s="9">
        <v>37</v>
      </c>
    </row>
    <row r="8254" spans="1:2" x14ac:dyDescent="0.25">
      <c r="A8254" s="8">
        <v>43444.833333333336</v>
      </c>
      <c r="B8254" s="9">
        <v>37</v>
      </c>
    </row>
    <row r="8255" spans="1:2" x14ac:dyDescent="0.25">
      <c r="A8255" s="8">
        <v>43444.875</v>
      </c>
      <c r="B8255" s="9">
        <v>37</v>
      </c>
    </row>
    <row r="8256" spans="1:2" x14ac:dyDescent="0.25">
      <c r="A8256" s="8">
        <v>43444.916666666664</v>
      </c>
      <c r="B8256" s="9">
        <v>35</v>
      </c>
    </row>
    <row r="8257" spans="1:2" x14ac:dyDescent="0.25">
      <c r="A8257" s="8">
        <v>43444.958333333336</v>
      </c>
      <c r="B8257" s="9">
        <v>34</v>
      </c>
    </row>
    <row r="8258" spans="1:2" x14ac:dyDescent="0.25">
      <c r="A8258" s="8">
        <v>43445</v>
      </c>
      <c r="B8258" s="9">
        <v>32</v>
      </c>
    </row>
    <row r="8259" spans="1:2" x14ac:dyDescent="0.25">
      <c r="A8259" s="8">
        <v>43445.041666666664</v>
      </c>
      <c r="B8259" s="9">
        <v>32</v>
      </c>
    </row>
    <row r="8260" spans="1:2" x14ac:dyDescent="0.25">
      <c r="A8260" s="8">
        <v>43445.083333333336</v>
      </c>
      <c r="B8260" s="9">
        <v>32</v>
      </c>
    </row>
    <row r="8261" spans="1:2" x14ac:dyDescent="0.25">
      <c r="A8261" s="8">
        <v>43445.125</v>
      </c>
      <c r="B8261" s="9">
        <v>30</v>
      </c>
    </row>
    <row r="8262" spans="1:2" x14ac:dyDescent="0.25">
      <c r="A8262" s="8">
        <v>43445.166666666664</v>
      </c>
      <c r="B8262" s="9">
        <v>31</v>
      </c>
    </row>
    <row r="8263" spans="1:2" x14ac:dyDescent="0.25">
      <c r="A8263" s="8">
        <v>43445.208333333336</v>
      </c>
      <c r="B8263" s="9">
        <v>30</v>
      </c>
    </row>
    <row r="8264" spans="1:2" x14ac:dyDescent="0.25">
      <c r="A8264" s="8">
        <v>43445.25</v>
      </c>
      <c r="B8264" s="9">
        <v>30</v>
      </c>
    </row>
    <row r="8265" spans="1:2" x14ac:dyDescent="0.25">
      <c r="A8265" s="8">
        <v>43445.291666666664</v>
      </c>
      <c r="B8265" s="9">
        <v>30</v>
      </c>
    </row>
    <row r="8266" spans="1:2" x14ac:dyDescent="0.25">
      <c r="A8266" s="8">
        <v>43445.333333333336</v>
      </c>
      <c r="B8266" s="9">
        <v>30</v>
      </c>
    </row>
    <row r="8267" spans="1:2" x14ac:dyDescent="0.25">
      <c r="A8267" s="8">
        <v>43445.375</v>
      </c>
      <c r="B8267" s="9">
        <v>34</v>
      </c>
    </row>
    <row r="8268" spans="1:2" x14ac:dyDescent="0.25">
      <c r="A8268" s="8">
        <v>43445.416666666664</v>
      </c>
      <c r="B8268" s="9">
        <v>35</v>
      </c>
    </row>
    <row r="8269" spans="1:2" x14ac:dyDescent="0.25">
      <c r="A8269" s="8">
        <v>43445.458333333336</v>
      </c>
      <c r="B8269" s="9">
        <v>36</v>
      </c>
    </row>
    <row r="8270" spans="1:2" x14ac:dyDescent="0.25">
      <c r="A8270" s="8">
        <v>43445.5</v>
      </c>
      <c r="B8270" s="9">
        <v>39</v>
      </c>
    </row>
    <row r="8271" spans="1:2" x14ac:dyDescent="0.25">
      <c r="A8271" s="8">
        <v>43445.541666666664</v>
      </c>
      <c r="B8271" s="9">
        <v>40</v>
      </c>
    </row>
    <row r="8272" spans="1:2" x14ac:dyDescent="0.25">
      <c r="A8272" s="8">
        <v>43445.583333333336</v>
      </c>
      <c r="B8272" s="9">
        <v>39</v>
      </c>
    </row>
    <row r="8273" spans="1:2" x14ac:dyDescent="0.25">
      <c r="A8273" s="8">
        <v>43445.625</v>
      </c>
      <c r="B8273" s="9">
        <v>39</v>
      </c>
    </row>
    <row r="8274" spans="1:2" x14ac:dyDescent="0.25">
      <c r="A8274" s="8">
        <v>43445.666666666664</v>
      </c>
      <c r="B8274" s="9">
        <v>40</v>
      </c>
    </row>
    <row r="8275" spans="1:2" x14ac:dyDescent="0.25">
      <c r="A8275" s="8">
        <v>43445.708333333336</v>
      </c>
      <c r="B8275" s="9">
        <v>37</v>
      </c>
    </row>
    <row r="8276" spans="1:2" x14ac:dyDescent="0.25">
      <c r="A8276" s="8">
        <v>43445.75</v>
      </c>
      <c r="B8276" s="9">
        <v>37</v>
      </c>
    </row>
    <row r="8277" spans="1:2" x14ac:dyDescent="0.25">
      <c r="A8277" s="8">
        <v>43445.791666666664</v>
      </c>
      <c r="B8277" s="9">
        <v>38</v>
      </c>
    </row>
    <row r="8278" spans="1:2" x14ac:dyDescent="0.25">
      <c r="A8278" s="8">
        <v>43445.833333333336</v>
      </c>
      <c r="B8278" s="9">
        <v>37</v>
      </c>
    </row>
    <row r="8279" spans="1:2" x14ac:dyDescent="0.25">
      <c r="A8279" s="8">
        <v>43445.875</v>
      </c>
      <c r="B8279" s="9">
        <v>37</v>
      </c>
    </row>
    <row r="8280" spans="1:2" x14ac:dyDescent="0.25">
      <c r="A8280" s="8">
        <v>43445.916666666664</v>
      </c>
      <c r="B8280" s="9">
        <v>36</v>
      </c>
    </row>
    <row r="8281" spans="1:2" x14ac:dyDescent="0.25">
      <c r="A8281" s="8">
        <v>43445.958333333336</v>
      </c>
      <c r="B8281" s="9">
        <v>36</v>
      </c>
    </row>
    <row r="8282" spans="1:2" x14ac:dyDescent="0.25">
      <c r="A8282" s="8">
        <v>43446</v>
      </c>
      <c r="B8282" s="9">
        <v>35</v>
      </c>
    </row>
    <row r="8283" spans="1:2" x14ac:dyDescent="0.25">
      <c r="A8283" s="8">
        <v>43446.041666666664</v>
      </c>
      <c r="B8283" s="9">
        <v>35</v>
      </c>
    </row>
    <row r="8284" spans="1:2" x14ac:dyDescent="0.25">
      <c r="A8284" s="8">
        <v>43446.083333333336</v>
      </c>
      <c r="B8284" s="9">
        <v>36</v>
      </c>
    </row>
    <row r="8285" spans="1:2" x14ac:dyDescent="0.25">
      <c r="A8285" s="8">
        <v>43446.125</v>
      </c>
      <c r="B8285" s="9">
        <v>36</v>
      </c>
    </row>
    <row r="8286" spans="1:2" x14ac:dyDescent="0.25">
      <c r="A8286" s="8">
        <v>43446.166666666664</v>
      </c>
      <c r="B8286" s="9">
        <v>35</v>
      </c>
    </row>
    <row r="8287" spans="1:2" x14ac:dyDescent="0.25">
      <c r="A8287" s="8">
        <v>43446.208333333336</v>
      </c>
      <c r="B8287" s="9">
        <v>34</v>
      </c>
    </row>
    <row r="8288" spans="1:2" x14ac:dyDescent="0.25">
      <c r="A8288" s="8">
        <v>43446.25</v>
      </c>
      <c r="B8288" s="9">
        <v>34</v>
      </c>
    </row>
    <row r="8289" spans="1:2" x14ac:dyDescent="0.25">
      <c r="A8289" s="8">
        <v>43446.291666666664</v>
      </c>
      <c r="B8289" s="9">
        <v>34</v>
      </c>
    </row>
    <row r="8290" spans="1:2" x14ac:dyDescent="0.25">
      <c r="A8290" s="8">
        <v>43446.333333333336</v>
      </c>
      <c r="B8290" s="9">
        <v>36</v>
      </c>
    </row>
    <row r="8291" spans="1:2" x14ac:dyDescent="0.25">
      <c r="A8291" s="8">
        <v>43446.375</v>
      </c>
      <c r="B8291" s="9">
        <v>36</v>
      </c>
    </row>
    <row r="8292" spans="1:2" x14ac:dyDescent="0.25">
      <c r="A8292" s="8">
        <v>43446.416666666664</v>
      </c>
      <c r="B8292" s="9">
        <v>38</v>
      </c>
    </row>
    <row r="8293" spans="1:2" x14ac:dyDescent="0.25">
      <c r="A8293" s="8">
        <v>43446.458333333336</v>
      </c>
      <c r="B8293" s="9">
        <v>39</v>
      </c>
    </row>
    <row r="8294" spans="1:2" x14ac:dyDescent="0.25">
      <c r="A8294" s="8">
        <v>43446.5</v>
      </c>
      <c r="B8294" s="9">
        <v>39</v>
      </c>
    </row>
    <row r="8295" spans="1:2" x14ac:dyDescent="0.25">
      <c r="A8295" s="8">
        <v>43446.541666666664</v>
      </c>
      <c r="B8295" s="9">
        <v>40</v>
      </c>
    </row>
    <row r="8296" spans="1:2" x14ac:dyDescent="0.25">
      <c r="A8296" s="8">
        <v>43446.583333333336</v>
      </c>
      <c r="B8296" s="9">
        <v>39</v>
      </c>
    </row>
    <row r="8297" spans="1:2" x14ac:dyDescent="0.25">
      <c r="A8297" s="8">
        <v>43446.625</v>
      </c>
      <c r="B8297" s="9">
        <v>39</v>
      </c>
    </row>
    <row r="8298" spans="1:2" x14ac:dyDescent="0.25">
      <c r="A8298" s="8">
        <v>43446.666666666664</v>
      </c>
      <c r="B8298" s="9">
        <v>39</v>
      </c>
    </row>
    <row r="8299" spans="1:2" x14ac:dyDescent="0.25">
      <c r="A8299" s="8">
        <v>43446.708333333336</v>
      </c>
      <c r="B8299" s="9">
        <v>39</v>
      </c>
    </row>
    <row r="8300" spans="1:2" x14ac:dyDescent="0.25">
      <c r="A8300" s="8">
        <v>43446.75</v>
      </c>
      <c r="B8300" s="9">
        <v>39</v>
      </c>
    </row>
    <row r="8301" spans="1:2" x14ac:dyDescent="0.25">
      <c r="A8301" s="8">
        <v>43446.791666666664</v>
      </c>
      <c r="B8301" s="9">
        <v>39</v>
      </c>
    </row>
    <row r="8302" spans="1:2" x14ac:dyDescent="0.25">
      <c r="A8302" s="8">
        <v>43446.833333333336</v>
      </c>
      <c r="B8302" s="9">
        <v>37</v>
      </c>
    </row>
    <row r="8303" spans="1:2" x14ac:dyDescent="0.25">
      <c r="A8303" s="8">
        <v>43446.875</v>
      </c>
      <c r="B8303" s="9">
        <v>37</v>
      </c>
    </row>
    <row r="8304" spans="1:2" x14ac:dyDescent="0.25">
      <c r="A8304" s="8">
        <v>43446.916666666664</v>
      </c>
      <c r="B8304" s="9">
        <v>37</v>
      </c>
    </row>
    <row r="8305" spans="1:2" x14ac:dyDescent="0.25">
      <c r="A8305" s="8">
        <v>43446.958333333336</v>
      </c>
      <c r="B8305" s="9">
        <v>36</v>
      </c>
    </row>
    <row r="8306" spans="1:2" x14ac:dyDescent="0.25">
      <c r="A8306" s="8">
        <v>43447</v>
      </c>
      <c r="B8306" s="9">
        <v>36</v>
      </c>
    </row>
    <row r="8307" spans="1:2" x14ac:dyDescent="0.25">
      <c r="A8307" s="8">
        <v>43447.041666666664</v>
      </c>
      <c r="B8307" s="9">
        <v>36</v>
      </c>
    </row>
    <row r="8308" spans="1:2" x14ac:dyDescent="0.25">
      <c r="A8308" s="8">
        <v>43447.083333333336</v>
      </c>
      <c r="B8308" s="9">
        <v>36</v>
      </c>
    </row>
    <row r="8309" spans="1:2" x14ac:dyDescent="0.25">
      <c r="A8309" s="8">
        <v>43447.125</v>
      </c>
      <c r="B8309" s="9">
        <v>34</v>
      </c>
    </row>
    <row r="8310" spans="1:2" x14ac:dyDescent="0.25">
      <c r="A8310" s="8">
        <v>43447.166666666664</v>
      </c>
      <c r="B8310" s="9">
        <v>34</v>
      </c>
    </row>
    <row r="8311" spans="1:2" x14ac:dyDescent="0.25">
      <c r="A8311" s="8">
        <v>43447.208333333336</v>
      </c>
      <c r="B8311" s="9">
        <v>34</v>
      </c>
    </row>
    <row r="8312" spans="1:2" x14ac:dyDescent="0.25">
      <c r="A8312" s="8">
        <v>43447.25</v>
      </c>
      <c r="B8312" s="9">
        <v>34</v>
      </c>
    </row>
    <row r="8313" spans="1:2" x14ac:dyDescent="0.25">
      <c r="A8313" s="8">
        <v>43447.291666666664</v>
      </c>
      <c r="B8313" s="9">
        <v>34</v>
      </c>
    </row>
    <row r="8314" spans="1:2" x14ac:dyDescent="0.25">
      <c r="A8314" s="8">
        <v>43447.333333333336</v>
      </c>
      <c r="B8314" s="9">
        <v>34</v>
      </c>
    </row>
    <row r="8315" spans="1:2" x14ac:dyDescent="0.25">
      <c r="A8315" s="8">
        <v>43447.375</v>
      </c>
      <c r="B8315" s="9">
        <v>36</v>
      </c>
    </row>
    <row r="8316" spans="1:2" x14ac:dyDescent="0.25">
      <c r="A8316" s="8">
        <v>43447.416666666664</v>
      </c>
      <c r="B8316" s="9">
        <v>36</v>
      </c>
    </row>
    <row r="8317" spans="1:2" x14ac:dyDescent="0.25">
      <c r="A8317" s="8">
        <v>43447.458333333336</v>
      </c>
      <c r="B8317" s="9">
        <v>36</v>
      </c>
    </row>
    <row r="8318" spans="1:2" x14ac:dyDescent="0.25">
      <c r="A8318" s="8">
        <v>43447.5</v>
      </c>
      <c r="B8318" s="9">
        <v>36</v>
      </c>
    </row>
    <row r="8319" spans="1:2" x14ac:dyDescent="0.25">
      <c r="A8319" s="8">
        <v>43447.541666666664</v>
      </c>
      <c r="B8319" s="9">
        <v>38</v>
      </c>
    </row>
    <row r="8320" spans="1:2" x14ac:dyDescent="0.25">
      <c r="A8320" s="8">
        <v>43447.583333333336</v>
      </c>
      <c r="B8320" s="9">
        <v>37</v>
      </c>
    </row>
    <row r="8321" spans="1:2" x14ac:dyDescent="0.25">
      <c r="A8321" s="8">
        <v>43447.625</v>
      </c>
      <c r="B8321" s="9">
        <v>37</v>
      </c>
    </row>
    <row r="8322" spans="1:2" x14ac:dyDescent="0.25">
      <c r="A8322" s="8">
        <v>43447.666666666664</v>
      </c>
      <c r="B8322" s="9">
        <v>37</v>
      </c>
    </row>
    <row r="8323" spans="1:2" x14ac:dyDescent="0.25">
      <c r="A8323" s="8">
        <v>43447.708333333336</v>
      </c>
      <c r="B8323" s="9">
        <v>37</v>
      </c>
    </row>
    <row r="8324" spans="1:2" x14ac:dyDescent="0.25">
      <c r="A8324" s="8">
        <v>43447.75</v>
      </c>
      <c r="B8324" s="9">
        <v>40</v>
      </c>
    </row>
    <row r="8325" spans="1:2" x14ac:dyDescent="0.25">
      <c r="A8325" s="8">
        <v>43447.791666666664</v>
      </c>
      <c r="B8325" s="9">
        <v>40</v>
      </c>
    </row>
    <row r="8326" spans="1:2" x14ac:dyDescent="0.25">
      <c r="A8326" s="8">
        <v>43447.833333333336</v>
      </c>
      <c r="B8326" s="9">
        <v>41</v>
      </c>
    </row>
    <row r="8327" spans="1:2" x14ac:dyDescent="0.25">
      <c r="A8327" s="8">
        <v>43447.875</v>
      </c>
      <c r="B8327" s="9">
        <v>41</v>
      </c>
    </row>
    <row r="8328" spans="1:2" x14ac:dyDescent="0.25">
      <c r="A8328" s="8">
        <v>43447.916666666664</v>
      </c>
      <c r="B8328" s="9">
        <v>42</v>
      </c>
    </row>
    <row r="8329" spans="1:2" x14ac:dyDescent="0.25">
      <c r="A8329" s="8">
        <v>43447.958333333336</v>
      </c>
      <c r="B8329" s="9">
        <v>40</v>
      </c>
    </row>
    <row r="8330" spans="1:2" x14ac:dyDescent="0.25">
      <c r="A8330" s="8">
        <v>43448</v>
      </c>
      <c r="B8330" s="9">
        <v>40</v>
      </c>
    </row>
    <row r="8331" spans="1:2" x14ac:dyDescent="0.25">
      <c r="A8331" s="8">
        <v>43448.041666666664</v>
      </c>
      <c r="B8331" s="9">
        <v>40</v>
      </c>
    </row>
    <row r="8332" spans="1:2" x14ac:dyDescent="0.25">
      <c r="A8332" s="8">
        <v>43448.083333333336</v>
      </c>
      <c r="B8332" s="9">
        <v>40</v>
      </c>
    </row>
    <row r="8333" spans="1:2" x14ac:dyDescent="0.25">
      <c r="A8333" s="8">
        <v>43448.125</v>
      </c>
      <c r="B8333" s="9">
        <v>41</v>
      </c>
    </row>
    <row r="8334" spans="1:2" x14ac:dyDescent="0.25">
      <c r="A8334" s="8">
        <v>43448.166666666664</v>
      </c>
      <c r="B8334" s="9">
        <v>41</v>
      </c>
    </row>
    <row r="8335" spans="1:2" x14ac:dyDescent="0.25">
      <c r="A8335" s="8">
        <v>43448.208333333336</v>
      </c>
      <c r="B8335" s="9">
        <v>41</v>
      </c>
    </row>
    <row r="8336" spans="1:2" x14ac:dyDescent="0.25">
      <c r="A8336" s="8">
        <v>43448.25</v>
      </c>
      <c r="B8336" s="9">
        <v>42</v>
      </c>
    </row>
    <row r="8337" spans="1:2" x14ac:dyDescent="0.25">
      <c r="A8337" s="8">
        <v>43448.291666666664</v>
      </c>
      <c r="B8337" s="9">
        <v>42</v>
      </c>
    </row>
    <row r="8338" spans="1:2" x14ac:dyDescent="0.25">
      <c r="A8338" s="8">
        <v>43448.333333333336</v>
      </c>
      <c r="B8338" s="9">
        <v>43</v>
      </c>
    </row>
    <row r="8339" spans="1:2" x14ac:dyDescent="0.25">
      <c r="A8339" s="8">
        <v>43448.375</v>
      </c>
      <c r="B8339" s="9">
        <v>46</v>
      </c>
    </row>
    <row r="8340" spans="1:2" x14ac:dyDescent="0.25">
      <c r="A8340" s="8">
        <v>43448.416666666664</v>
      </c>
      <c r="B8340" s="9">
        <v>49</v>
      </c>
    </row>
    <row r="8341" spans="1:2" x14ac:dyDescent="0.25">
      <c r="A8341" s="8">
        <v>43448.458333333336</v>
      </c>
      <c r="B8341" s="9">
        <v>45</v>
      </c>
    </row>
    <row r="8342" spans="1:2" x14ac:dyDescent="0.25">
      <c r="A8342" s="8">
        <v>43448.5</v>
      </c>
      <c r="B8342" s="9">
        <v>45</v>
      </c>
    </row>
    <row r="8343" spans="1:2" x14ac:dyDescent="0.25">
      <c r="A8343" s="8">
        <v>43448.541666666664</v>
      </c>
      <c r="B8343" s="9">
        <v>45</v>
      </c>
    </row>
    <row r="8344" spans="1:2" x14ac:dyDescent="0.25">
      <c r="A8344" s="8">
        <v>43448.583333333336</v>
      </c>
      <c r="B8344" s="9">
        <v>45</v>
      </c>
    </row>
    <row r="8345" spans="1:2" x14ac:dyDescent="0.25">
      <c r="A8345" s="8">
        <v>43448.625</v>
      </c>
      <c r="B8345" s="9">
        <v>45</v>
      </c>
    </row>
    <row r="8346" spans="1:2" x14ac:dyDescent="0.25">
      <c r="A8346" s="8">
        <v>43448.666666666664</v>
      </c>
      <c r="B8346" s="9">
        <v>50</v>
      </c>
    </row>
    <row r="8347" spans="1:2" x14ac:dyDescent="0.25">
      <c r="A8347" s="8">
        <v>43448.708333333336</v>
      </c>
      <c r="B8347" s="9">
        <v>52</v>
      </c>
    </row>
    <row r="8348" spans="1:2" x14ac:dyDescent="0.25">
      <c r="A8348" s="8">
        <v>43448.75</v>
      </c>
      <c r="B8348" s="9">
        <v>50</v>
      </c>
    </row>
    <row r="8349" spans="1:2" x14ac:dyDescent="0.25">
      <c r="A8349" s="8">
        <v>43448.791666666664</v>
      </c>
      <c r="B8349" s="9">
        <v>51</v>
      </c>
    </row>
    <row r="8350" spans="1:2" x14ac:dyDescent="0.25">
      <c r="A8350" s="8">
        <v>43448.833333333336</v>
      </c>
      <c r="B8350" s="9">
        <v>50</v>
      </c>
    </row>
    <row r="8351" spans="1:2" x14ac:dyDescent="0.25">
      <c r="A8351" s="8">
        <v>43448.875</v>
      </c>
      <c r="B8351" s="9">
        <v>50</v>
      </c>
    </row>
    <row r="8352" spans="1:2" x14ac:dyDescent="0.25">
      <c r="A8352" s="8">
        <v>43448.916666666664</v>
      </c>
      <c r="B8352" s="9">
        <v>50</v>
      </c>
    </row>
    <row r="8353" spans="1:2" x14ac:dyDescent="0.25">
      <c r="A8353" s="8">
        <v>43448.958333333336</v>
      </c>
      <c r="B8353" s="9">
        <v>50</v>
      </c>
    </row>
    <row r="8354" spans="1:2" x14ac:dyDescent="0.25">
      <c r="A8354" s="8">
        <v>43449</v>
      </c>
      <c r="B8354" s="9">
        <v>50</v>
      </c>
    </row>
    <row r="8355" spans="1:2" x14ac:dyDescent="0.25">
      <c r="A8355" s="8">
        <v>43449.041666666664</v>
      </c>
      <c r="B8355" s="9">
        <v>48</v>
      </c>
    </row>
    <row r="8356" spans="1:2" x14ac:dyDescent="0.25">
      <c r="A8356" s="8">
        <v>43449.083333333336</v>
      </c>
      <c r="B8356" s="9">
        <v>46</v>
      </c>
    </row>
    <row r="8357" spans="1:2" x14ac:dyDescent="0.25">
      <c r="A8357" s="8">
        <v>43449.125</v>
      </c>
      <c r="B8357" s="9">
        <v>46</v>
      </c>
    </row>
    <row r="8358" spans="1:2" x14ac:dyDescent="0.25">
      <c r="A8358" s="8">
        <v>43449.166666666664</v>
      </c>
      <c r="B8358" s="9">
        <v>46</v>
      </c>
    </row>
    <row r="8359" spans="1:2" x14ac:dyDescent="0.25">
      <c r="A8359" s="8">
        <v>43449.208333333336</v>
      </c>
      <c r="B8359" s="9">
        <v>46</v>
      </c>
    </row>
    <row r="8360" spans="1:2" x14ac:dyDescent="0.25">
      <c r="A8360" s="8">
        <v>43449.25</v>
      </c>
      <c r="B8360" s="9">
        <v>46</v>
      </c>
    </row>
    <row r="8361" spans="1:2" x14ac:dyDescent="0.25">
      <c r="A8361" s="8">
        <v>43449.291666666664</v>
      </c>
      <c r="B8361" s="9">
        <v>47</v>
      </c>
    </row>
    <row r="8362" spans="1:2" x14ac:dyDescent="0.25">
      <c r="A8362" s="8">
        <v>43449.333333333336</v>
      </c>
      <c r="B8362" s="9">
        <v>46</v>
      </c>
    </row>
    <row r="8363" spans="1:2" x14ac:dyDescent="0.25">
      <c r="A8363" s="8">
        <v>43449.375</v>
      </c>
      <c r="B8363" s="9">
        <v>46</v>
      </c>
    </row>
    <row r="8364" spans="1:2" x14ac:dyDescent="0.25">
      <c r="A8364" s="8">
        <v>43449.416666666664</v>
      </c>
      <c r="B8364" s="9">
        <v>47</v>
      </c>
    </row>
    <row r="8365" spans="1:2" x14ac:dyDescent="0.25">
      <c r="A8365" s="8">
        <v>43449.458333333336</v>
      </c>
      <c r="B8365" s="9">
        <v>46</v>
      </c>
    </row>
    <row r="8366" spans="1:2" x14ac:dyDescent="0.25">
      <c r="A8366" s="8">
        <v>43449.5</v>
      </c>
      <c r="B8366" s="9">
        <v>46</v>
      </c>
    </row>
    <row r="8367" spans="1:2" x14ac:dyDescent="0.25">
      <c r="A8367" s="8">
        <v>43449.541666666664</v>
      </c>
      <c r="B8367" s="9">
        <v>48</v>
      </c>
    </row>
    <row r="8368" spans="1:2" x14ac:dyDescent="0.25">
      <c r="A8368" s="8">
        <v>43449.583333333336</v>
      </c>
      <c r="B8368" s="9">
        <v>48</v>
      </c>
    </row>
    <row r="8369" spans="1:2" x14ac:dyDescent="0.25">
      <c r="A8369" s="8">
        <v>43449.625</v>
      </c>
      <c r="B8369" s="9">
        <v>48</v>
      </c>
    </row>
    <row r="8370" spans="1:2" x14ac:dyDescent="0.25">
      <c r="A8370" s="8">
        <v>43449.666666666664</v>
      </c>
      <c r="B8370" s="9">
        <v>48</v>
      </c>
    </row>
    <row r="8371" spans="1:2" x14ac:dyDescent="0.25">
      <c r="A8371" s="8">
        <v>43449.708333333336</v>
      </c>
      <c r="B8371" s="9">
        <v>48</v>
      </c>
    </row>
    <row r="8372" spans="1:2" x14ac:dyDescent="0.25">
      <c r="A8372" s="8">
        <v>43449.75</v>
      </c>
      <c r="B8372" s="9">
        <v>46</v>
      </c>
    </row>
    <row r="8373" spans="1:2" x14ac:dyDescent="0.25">
      <c r="A8373" s="8">
        <v>43449.791666666664</v>
      </c>
      <c r="B8373" s="9">
        <v>47</v>
      </c>
    </row>
    <row r="8374" spans="1:2" x14ac:dyDescent="0.25">
      <c r="A8374" s="8">
        <v>43449.833333333336</v>
      </c>
      <c r="B8374" s="9">
        <v>46</v>
      </c>
    </row>
    <row r="8375" spans="1:2" x14ac:dyDescent="0.25">
      <c r="A8375" s="8">
        <v>43449.875</v>
      </c>
      <c r="B8375" s="9">
        <v>46</v>
      </c>
    </row>
    <row r="8376" spans="1:2" x14ac:dyDescent="0.25">
      <c r="A8376" s="8">
        <v>43449.916666666664</v>
      </c>
      <c r="B8376" s="9">
        <v>47</v>
      </c>
    </row>
    <row r="8377" spans="1:2" x14ac:dyDescent="0.25">
      <c r="A8377" s="8">
        <v>43449.958333333336</v>
      </c>
      <c r="B8377" s="9">
        <v>46</v>
      </c>
    </row>
    <row r="8378" spans="1:2" x14ac:dyDescent="0.25">
      <c r="A8378" s="8">
        <v>43450</v>
      </c>
      <c r="B8378" s="9">
        <v>46</v>
      </c>
    </row>
    <row r="8379" spans="1:2" x14ac:dyDescent="0.25">
      <c r="A8379" s="8">
        <v>43450.041666666664</v>
      </c>
      <c r="B8379" s="9">
        <v>45</v>
      </c>
    </row>
    <row r="8380" spans="1:2" x14ac:dyDescent="0.25">
      <c r="A8380" s="8">
        <v>43450.083333333336</v>
      </c>
      <c r="B8380" s="9">
        <v>45</v>
      </c>
    </row>
    <row r="8381" spans="1:2" x14ac:dyDescent="0.25">
      <c r="A8381" s="8">
        <v>43450.125</v>
      </c>
      <c r="B8381" s="9">
        <v>45</v>
      </c>
    </row>
    <row r="8382" spans="1:2" x14ac:dyDescent="0.25">
      <c r="A8382" s="8">
        <v>43450.166666666664</v>
      </c>
      <c r="B8382" s="9">
        <v>42</v>
      </c>
    </row>
    <row r="8383" spans="1:2" x14ac:dyDescent="0.25">
      <c r="A8383" s="8">
        <v>43450.208333333336</v>
      </c>
      <c r="B8383" s="9">
        <v>41</v>
      </c>
    </row>
    <row r="8384" spans="1:2" x14ac:dyDescent="0.25">
      <c r="A8384" s="8">
        <v>43450.25</v>
      </c>
      <c r="B8384" s="9">
        <v>39</v>
      </c>
    </row>
    <row r="8385" spans="1:2" x14ac:dyDescent="0.25">
      <c r="A8385" s="8">
        <v>43450.291666666664</v>
      </c>
      <c r="B8385" s="9">
        <v>40</v>
      </c>
    </row>
    <row r="8386" spans="1:2" x14ac:dyDescent="0.25">
      <c r="A8386" s="8">
        <v>43450.333333333336</v>
      </c>
      <c r="B8386" s="9">
        <v>39</v>
      </c>
    </row>
    <row r="8387" spans="1:2" x14ac:dyDescent="0.25">
      <c r="A8387" s="8">
        <v>43450.375</v>
      </c>
      <c r="B8387" s="9">
        <v>39</v>
      </c>
    </row>
    <row r="8388" spans="1:2" x14ac:dyDescent="0.25">
      <c r="A8388" s="8">
        <v>43450.416666666664</v>
      </c>
      <c r="B8388" s="9">
        <v>40</v>
      </c>
    </row>
    <row r="8389" spans="1:2" x14ac:dyDescent="0.25">
      <c r="A8389" s="8">
        <v>43450.458333333336</v>
      </c>
      <c r="B8389" s="9">
        <v>39</v>
      </c>
    </row>
    <row r="8390" spans="1:2" x14ac:dyDescent="0.25">
      <c r="A8390" s="8">
        <v>43450.5</v>
      </c>
      <c r="B8390" s="9">
        <v>41</v>
      </c>
    </row>
    <row r="8391" spans="1:2" x14ac:dyDescent="0.25">
      <c r="A8391" s="8">
        <v>43450.541666666664</v>
      </c>
      <c r="B8391" s="9">
        <v>41</v>
      </c>
    </row>
    <row r="8392" spans="1:2" x14ac:dyDescent="0.25">
      <c r="A8392" s="8">
        <v>43450.583333333336</v>
      </c>
      <c r="B8392" s="9">
        <v>43</v>
      </c>
    </row>
    <row r="8393" spans="1:2" x14ac:dyDescent="0.25">
      <c r="A8393" s="8">
        <v>43450.625</v>
      </c>
      <c r="B8393" s="9">
        <v>41</v>
      </c>
    </row>
    <row r="8394" spans="1:2" x14ac:dyDescent="0.25">
      <c r="A8394" s="8">
        <v>43450.666666666664</v>
      </c>
      <c r="B8394" s="9">
        <v>40</v>
      </c>
    </row>
    <row r="8395" spans="1:2" x14ac:dyDescent="0.25">
      <c r="A8395" s="8">
        <v>43450.708333333336</v>
      </c>
      <c r="B8395" s="9">
        <v>39</v>
      </c>
    </row>
    <row r="8396" spans="1:2" x14ac:dyDescent="0.25">
      <c r="A8396" s="8">
        <v>43450.75</v>
      </c>
      <c r="B8396" s="9">
        <v>39</v>
      </c>
    </row>
    <row r="8397" spans="1:2" x14ac:dyDescent="0.25">
      <c r="A8397" s="8">
        <v>43450.791666666664</v>
      </c>
      <c r="B8397" s="9">
        <v>40</v>
      </c>
    </row>
    <row r="8398" spans="1:2" x14ac:dyDescent="0.25">
      <c r="A8398" s="8">
        <v>43450.833333333336</v>
      </c>
      <c r="B8398" s="9">
        <v>37</v>
      </c>
    </row>
    <row r="8399" spans="1:2" x14ac:dyDescent="0.25">
      <c r="A8399" s="8">
        <v>43450.875</v>
      </c>
      <c r="B8399" s="9">
        <v>37</v>
      </c>
    </row>
    <row r="8400" spans="1:2" x14ac:dyDescent="0.25">
      <c r="A8400" s="8">
        <v>43450.916666666664</v>
      </c>
      <c r="B8400" s="9">
        <v>38</v>
      </c>
    </row>
    <row r="8401" spans="1:2" x14ac:dyDescent="0.25">
      <c r="A8401" s="8">
        <v>43450.958333333336</v>
      </c>
      <c r="B8401" s="9">
        <v>37</v>
      </c>
    </row>
    <row r="8402" spans="1:2" x14ac:dyDescent="0.25">
      <c r="A8402" s="8">
        <v>43451</v>
      </c>
      <c r="B8402" s="9">
        <v>39</v>
      </c>
    </row>
    <row r="8403" spans="1:2" x14ac:dyDescent="0.25">
      <c r="A8403" s="8">
        <v>43451.041666666664</v>
      </c>
      <c r="B8403" s="9">
        <v>39</v>
      </c>
    </row>
    <row r="8404" spans="1:2" x14ac:dyDescent="0.25">
      <c r="A8404" s="8">
        <v>43451.083333333336</v>
      </c>
      <c r="B8404" s="9">
        <v>37</v>
      </c>
    </row>
    <row r="8405" spans="1:2" x14ac:dyDescent="0.25">
      <c r="A8405" s="8">
        <v>43451.125</v>
      </c>
      <c r="B8405" s="9">
        <v>37</v>
      </c>
    </row>
    <row r="8406" spans="1:2" x14ac:dyDescent="0.25">
      <c r="A8406" s="8">
        <v>43451.166666666664</v>
      </c>
      <c r="B8406" s="9">
        <v>39</v>
      </c>
    </row>
    <row r="8407" spans="1:2" x14ac:dyDescent="0.25">
      <c r="A8407" s="8">
        <v>43451.208333333336</v>
      </c>
      <c r="B8407" s="9">
        <v>39</v>
      </c>
    </row>
    <row r="8408" spans="1:2" x14ac:dyDescent="0.25">
      <c r="A8408" s="8">
        <v>43451.25</v>
      </c>
      <c r="B8408" s="9">
        <v>39</v>
      </c>
    </row>
    <row r="8409" spans="1:2" x14ac:dyDescent="0.25">
      <c r="A8409" s="8">
        <v>43451.291666666664</v>
      </c>
      <c r="B8409" s="9">
        <v>40</v>
      </c>
    </row>
    <row r="8410" spans="1:2" x14ac:dyDescent="0.25">
      <c r="A8410" s="8">
        <v>43451.333333333336</v>
      </c>
      <c r="B8410" s="9">
        <v>39</v>
      </c>
    </row>
    <row r="8411" spans="1:2" x14ac:dyDescent="0.25">
      <c r="A8411" s="8">
        <v>43451.375</v>
      </c>
      <c r="B8411" s="9">
        <v>41</v>
      </c>
    </row>
    <row r="8412" spans="1:2" x14ac:dyDescent="0.25">
      <c r="A8412" s="8">
        <v>43451.416666666664</v>
      </c>
      <c r="B8412" s="9">
        <v>43</v>
      </c>
    </row>
    <row r="8413" spans="1:2" x14ac:dyDescent="0.25">
      <c r="A8413" s="8">
        <v>43451.458333333336</v>
      </c>
      <c r="B8413" s="9">
        <v>45</v>
      </c>
    </row>
    <row r="8414" spans="1:2" x14ac:dyDescent="0.25">
      <c r="A8414" s="8">
        <v>43451.5</v>
      </c>
      <c r="B8414" s="9">
        <v>46</v>
      </c>
    </row>
    <row r="8415" spans="1:2" x14ac:dyDescent="0.25">
      <c r="A8415" s="8">
        <v>43451.541666666664</v>
      </c>
      <c r="B8415" s="9">
        <v>45</v>
      </c>
    </row>
    <row r="8416" spans="1:2" x14ac:dyDescent="0.25">
      <c r="A8416" s="8">
        <v>43451.583333333336</v>
      </c>
      <c r="B8416" s="9">
        <v>45</v>
      </c>
    </row>
    <row r="8417" spans="1:2" x14ac:dyDescent="0.25">
      <c r="A8417" s="8">
        <v>43451.625</v>
      </c>
      <c r="B8417" s="9">
        <v>45</v>
      </c>
    </row>
    <row r="8418" spans="1:2" x14ac:dyDescent="0.25">
      <c r="A8418" s="8">
        <v>43451.666666666664</v>
      </c>
      <c r="B8418" s="9">
        <v>44</v>
      </c>
    </row>
    <row r="8419" spans="1:2" x14ac:dyDescent="0.25">
      <c r="A8419" s="8">
        <v>43451.708333333336</v>
      </c>
      <c r="B8419" s="9">
        <v>43</v>
      </c>
    </row>
    <row r="8420" spans="1:2" x14ac:dyDescent="0.25">
      <c r="A8420" s="8">
        <v>43451.75</v>
      </c>
      <c r="B8420" s="9">
        <v>43</v>
      </c>
    </row>
    <row r="8421" spans="1:2" x14ac:dyDescent="0.25">
      <c r="A8421" s="8">
        <v>43451.791666666664</v>
      </c>
      <c r="B8421" s="9">
        <v>43</v>
      </c>
    </row>
    <row r="8422" spans="1:2" x14ac:dyDescent="0.25">
      <c r="A8422" s="8">
        <v>43451.833333333336</v>
      </c>
      <c r="B8422" s="9">
        <v>43</v>
      </c>
    </row>
    <row r="8423" spans="1:2" x14ac:dyDescent="0.25">
      <c r="A8423" s="8">
        <v>43451.875</v>
      </c>
      <c r="B8423" s="9">
        <v>43</v>
      </c>
    </row>
    <row r="8424" spans="1:2" x14ac:dyDescent="0.25">
      <c r="A8424" s="8">
        <v>43451.916666666664</v>
      </c>
      <c r="B8424" s="9">
        <v>42</v>
      </c>
    </row>
    <row r="8425" spans="1:2" x14ac:dyDescent="0.25">
      <c r="A8425" s="8">
        <v>43451.958333333336</v>
      </c>
      <c r="B8425" s="9">
        <v>41</v>
      </c>
    </row>
    <row r="8426" spans="1:2" x14ac:dyDescent="0.25">
      <c r="A8426" s="8">
        <v>43452</v>
      </c>
      <c r="B8426" s="9">
        <v>41</v>
      </c>
    </row>
    <row r="8427" spans="1:2" x14ac:dyDescent="0.25">
      <c r="A8427" s="8">
        <v>43452.041666666664</v>
      </c>
      <c r="B8427" s="9">
        <v>40</v>
      </c>
    </row>
    <row r="8428" spans="1:2" x14ac:dyDescent="0.25">
      <c r="A8428" s="8">
        <v>43452.083333333336</v>
      </c>
      <c r="B8428" s="9">
        <v>37</v>
      </c>
    </row>
    <row r="8429" spans="1:2" x14ac:dyDescent="0.25">
      <c r="A8429" s="8">
        <v>43452.125</v>
      </c>
      <c r="B8429" s="9">
        <v>37</v>
      </c>
    </row>
    <row r="8430" spans="1:2" x14ac:dyDescent="0.25">
      <c r="A8430" s="8">
        <v>43452.166666666664</v>
      </c>
      <c r="B8430" s="9">
        <v>36</v>
      </c>
    </row>
    <row r="8431" spans="1:2" x14ac:dyDescent="0.25">
      <c r="A8431" s="8">
        <v>43452.208333333336</v>
      </c>
      <c r="B8431" s="9">
        <v>36</v>
      </c>
    </row>
    <row r="8432" spans="1:2" x14ac:dyDescent="0.25">
      <c r="A8432" s="8">
        <v>43452.25</v>
      </c>
      <c r="B8432" s="9">
        <v>34</v>
      </c>
    </row>
    <row r="8433" spans="1:2" x14ac:dyDescent="0.25">
      <c r="A8433" s="8">
        <v>43452.291666666664</v>
      </c>
      <c r="B8433" s="9">
        <v>33</v>
      </c>
    </row>
    <row r="8434" spans="1:2" x14ac:dyDescent="0.25">
      <c r="A8434" s="8">
        <v>43452.333333333336</v>
      </c>
      <c r="B8434" s="9">
        <v>32</v>
      </c>
    </row>
    <row r="8435" spans="1:2" x14ac:dyDescent="0.25">
      <c r="A8435" s="8">
        <v>43452.375</v>
      </c>
      <c r="B8435" s="9">
        <v>32</v>
      </c>
    </row>
    <row r="8436" spans="1:2" x14ac:dyDescent="0.25">
      <c r="A8436" s="8">
        <v>43452.416666666664</v>
      </c>
      <c r="B8436" s="9">
        <v>32</v>
      </c>
    </row>
    <row r="8437" spans="1:2" x14ac:dyDescent="0.25">
      <c r="A8437" s="8">
        <v>43452.458333333336</v>
      </c>
      <c r="B8437" s="9">
        <v>32</v>
      </c>
    </row>
    <row r="8438" spans="1:2" x14ac:dyDescent="0.25">
      <c r="A8438" s="8">
        <v>43452.5</v>
      </c>
      <c r="B8438" s="9">
        <v>34</v>
      </c>
    </row>
    <row r="8439" spans="1:2" x14ac:dyDescent="0.25">
      <c r="A8439" s="8">
        <v>43452.541666666664</v>
      </c>
      <c r="B8439" s="9">
        <v>34</v>
      </c>
    </row>
    <row r="8440" spans="1:2" x14ac:dyDescent="0.25">
      <c r="A8440" s="8">
        <v>43452.583333333336</v>
      </c>
      <c r="B8440" s="9">
        <v>36</v>
      </c>
    </row>
    <row r="8441" spans="1:2" x14ac:dyDescent="0.25">
      <c r="A8441" s="8">
        <v>43452.625</v>
      </c>
      <c r="B8441" s="9">
        <v>36</v>
      </c>
    </row>
    <row r="8442" spans="1:2" x14ac:dyDescent="0.25">
      <c r="A8442" s="8">
        <v>43452.666666666664</v>
      </c>
      <c r="B8442" s="9">
        <v>36</v>
      </c>
    </row>
    <row r="8443" spans="1:2" x14ac:dyDescent="0.25">
      <c r="A8443" s="8">
        <v>43452.708333333336</v>
      </c>
      <c r="B8443" s="9">
        <v>36</v>
      </c>
    </row>
    <row r="8444" spans="1:2" x14ac:dyDescent="0.25">
      <c r="A8444" s="8">
        <v>43452.75</v>
      </c>
      <c r="B8444" s="9">
        <v>34</v>
      </c>
    </row>
    <row r="8445" spans="1:2" x14ac:dyDescent="0.25">
      <c r="A8445" s="8">
        <v>43452.791666666664</v>
      </c>
      <c r="B8445" s="9">
        <v>33</v>
      </c>
    </row>
    <row r="8446" spans="1:2" x14ac:dyDescent="0.25">
      <c r="A8446" s="8">
        <v>43452.833333333336</v>
      </c>
      <c r="B8446" s="9">
        <v>32</v>
      </c>
    </row>
    <row r="8447" spans="1:2" x14ac:dyDescent="0.25">
      <c r="A8447" s="8">
        <v>43452.875</v>
      </c>
      <c r="B8447" s="9">
        <v>30</v>
      </c>
    </row>
    <row r="8448" spans="1:2" x14ac:dyDescent="0.25">
      <c r="A8448" s="8">
        <v>43452.916666666664</v>
      </c>
      <c r="B8448" s="9">
        <v>30</v>
      </c>
    </row>
    <row r="8449" spans="1:2" x14ac:dyDescent="0.25">
      <c r="A8449" s="8">
        <v>43452.958333333336</v>
      </c>
      <c r="B8449" s="9">
        <v>28</v>
      </c>
    </row>
    <row r="8450" spans="1:2" x14ac:dyDescent="0.25">
      <c r="A8450" s="8">
        <v>43453</v>
      </c>
      <c r="B8450" s="9">
        <v>29</v>
      </c>
    </row>
    <row r="8451" spans="1:2" x14ac:dyDescent="0.25">
      <c r="A8451" s="8">
        <v>43453.041666666664</v>
      </c>
      <c r="B8451" s="9">
        <v>28</v>
      </c>
    </row>
    <row r="8452" spans="1:2" x14ac:dyDescent="0.25">
      <c r="A8452" s="8">
        <v>43453.083333333336</v>
      </c>
      <c r="B8452" s="9">
        <v>28</v>
      </c>
    </row>
    <row r="8453" spans="1:2" x14ac:dyDescent="0.25">
      <c r="A8453" s="8">
        <v>43453.125</v>
      </c>
      <c r="B8453" s="9">
        <v>27</v>
      </c>
    </row>
    <row r="8454" spans="1:2" x14ac:dyDescent="0.25">
      <c r="A8454" s="8">
        <v>43453.166666666664</v>
      </c>
      <c r="B8454" s="9">
        <v>27</v>
      </c>
    </row>
    <row r="8455" spans="1:2" x14ac:dyDescent="0.25">
      <c r="A8455" s="8">
        <v>43453.208333333336</v>
      </c>
      <c r="B8455" s="9">
        <v>27</v>
      </c>
    </row>
    <row r="8456" spans="1:2" x14ac:dyDescent="0.25">
      <c r="A8456" s="8">
        <v>43453.25</v>
      </c>
      <c r="B8456" s="9">
        <v>27</v>
      </c>
    </row>
    <row r="8457" spans="1:2" x14ac:dyDescent="0.25">
      <c r="A8457" s="8">
        <v>43453.291666666664</v>
      </c>
      <c r="B8457" s="9">
        <v>28</v>
      </c>
    </row>
    <row r="8458" spans="1:2" x14ac:dyDescent="0.25">
      <c r="A8458" s="8">
        <v>43453.333333333336</v>
      </c>
      <c r="B8458" s="9">
        <v>28</v>
      </c>
    </row>
    <row r="8459" spans="1:2" x14ac:dyDescent="0.25">
      <c r="A8459" s="8">
        <v>43453.375</v>
      </c>
      <c r="B8459" s="9">
        <v>30</v>
      </c>
    </row>
    <row r="8460" spans="1:2" x14ac:dyDescent="0.25">
      <c r="A8460" s="8">
        <v>43453.416666666664</v>
      </c>
      <c r="B8460" s="9">
        <v>32</v>
      </c>
    </row>
    <row r="8461" spans="1:2" x14ac:dyDescent="0.25">
      <c r="A8461" s="8">
        <v>43453.458333333336</v>
      </c>
      <c r="B8461" s="9">
        <v>34</v>
      </c>
    </row>
    <row r="8462" spans="1:2" x14ac:dyDescent="0.25">
      <c r="A8462" s="8">
        <v>43453.5</v>
      </c>
      <c r="B8462" s="9">
        <v>37</v>
      </c>
    </row>
    <row r="8463" spans="1:2" x14ac:dyDescent="0.25">
      <c r="A8463" s="8">
        <v>43453.541666666664</v>
      </c>
      <c r="B8463" s="9">
        <v>38</v>
      </c>
    </row>
    <row r="8464" spans="1:2" x14ac:dyDescent="0.25">
      <c r="A8464" s="8">
        <v>43453.583333333336</v>
      </c>
      <c r="B8464" s="9">
        <v>41</v>
      </c>
    </row>
    <row r="8465" spans="1:2" x14ac:dyDescent="0.25">
      <c r="A8465" s="8">
        <v>43453.625</v>
      </c>
      <c r="B8465" s="9">
        <v>41</v>
      </c>
    </row>
    <row r="8466" spans="1:2" x14ac:dyDescent="0.25">
      <c r="A8466" s="8">
        <v>43453.666666666664</v>
      </c>
      <c r="B8466" s="9">
        <v>42</v>
      </c>
    </row>
    <row r="8467" spans="1:2" x14ac:dyDescent="0.25">
      <c r="A8467" s="8">
        <v>43453.708333333336</v>
      </c>
      <c r="B8467" s="9">
        <v>43</v>
      </c>
    </row>
    <row r="8468" spans="1:2" x14ac:dyDescent="0.25">
      <c r="A8468" s="8">
        <v>43453.75</v>
      </c>
      <c r="B8468" s="9">
        <v>41</v>
      </c>
    </row>
    <row r="8469" spans="1:2" x14ac:dyDescent="0.25">
      <c r="A8469" s="8">
        <v>43453.791666666664</v>
      </c>
      <c r="B8469" s="9">
        <v>40</v>
      </c>
    </row>
    <row r="8470" spans="1:2" x14ac:dyDescent="0.25">
      <c r="A8470" s="8">
        <v>43453.833333333336</v>
      </c>
      <c r="B8470" s="9">
        <v>41</v>
      </c>
    </row>
    <row r="8471" spans="1:2" x14ac:dyDescent="0.25">
      <c r="A8471" s="8">
        <v>43453.875</v>
      </c>
      <c r="B8471" s="9">
        <v>41</v>
      </c>
    </row>
    <row r="8472" spans="1:2" x14ac:dyDescent="0.25">
      <c r="A8472" s="8">
        <v>43453.916666666664</v>
      </c>
      <c r="B8472" s="9">
        <v>40</v>
      </c>
    </row>
    <row r="8473" spans="1:2" x14ac:dyDescent="0.25">
      <c r="A8473" s="8">
        <v>43453.958333333336</v>
      </c>
      <c r="B8473" s="9">
        <v>39</v>
      </c>
    </row>
    <row r="8474" spans="1:2" x14ac:dyDescent="0.25">
      <c r="A8474" s="8">
        <v>43454</v>
      </c>
      <c r="B8474" s="9">
        <v>39</v>
      </c>
    </row>
    <row r="8475" spans="1:2" x14ac:dyDescent="0.25">
      <c r="A8475" s="8">
        <v>43454.041666666664</v>
      </c>
      <c r="B8475" s="9">
        <v>40</v>
      </c>
    </row>
    <row r="8476" spans="1:2" x14ac:dyDescent="0.25">
      <c r="A8476" s="8">
        <v>43454.083333333336</v>
      </c>
      <c r="B8476" s="9">
        <v>39</v>
      </c>
    </row>
    <row r="8477" spans="1:2" x14ac:dyDescent="0.25">
      <c r="A8477" s="8">
        <v>43454.125</v>
      </c>
      <c r="B8477" s="9">
        <v>37</v>
      </c>
    </row>
    <row r="8478" spans="1:2" x14ac:dyDescent="0.25">
      <c r="A8478" s="8">
        <v>43454.166666666664</v>
      </c>
      <c r="B8478" s="9">
        <v>38</v>
      </c>
    </row>
    <row r="8479" spans="1:2" x14ac:dyDescent="0.25">
      <c r="A8479" s="8">
        <v>43454.208333333336</v>
      </c>
      <c r="B8479" s="9">
        <v>37</v>
      </c>
    </row>
    <row r="8480" spans="1:2" x14ac:dyDescent="0.25">
      <c r="A8480" s="8">
        <v>43454.25</v>
      </c>
      <c r="B8480" s="9">
        <v>37</v>
      </c>
    </row>
    <row r="8481" spans="1:2" x14ac:dyDescent="0.25">
      <c r="A8481" s="8">
        <v>43454.291666666664</v>
      </c>
      <c r="B8481" s="9">
        <v>38</v>
      </c>
    </row>
    <row r="8482" spans="1:2" x14ac:dyDescent="0.25">
      <c r="A8482" s="8">
        <v>43454.333333333336</v>
      </c>
      <c r="B8482" s="9">
        <v>37</v>
      </c>
    </row>
    <row r="8483" spans="1:2" x14ac:dyDescent="0.25">
      <c r="A8483" s="8">
        <v>43454.375</v>
      </c>
      <c r="B8483" s="9">
        <v>41</v>
      </c>
    </row>
    <row r="8484" spans="1:2" x14ac:dyDescent="0.25">
      <c r="A8484" s="8">
        <v>43454.416666666664</v>
      </c>
      <c r="B8484" s="9">
        <v>41</v>
      </c>
    </row>
    <row r="8485" spans="1:2" x14ac:dyDescent="0.25">
      <c r="A8485" s="8">
        <v>43454.458333333336</v>
      </c>
      <c r="B8485" s="9">
        <v>41</v>
      </c>
    </row>
    <row r="8486" spans="1:2" x14ac:dyDescent="0.25">
      <c r="A8486" s="8">
        <v>43454.5</v>
      </c>
      <c r="B8486" s="9">
        <v>43</v>
      </c>
    </row>
    <row r="8487" spans="1:2" x14ac:dyDescent="0.25">
      <c r="A8487" s="8">
        <v>43454.541666666664</v>
      </c>
      <c r="B8487" s="9">
        <v>42</v>
      </c>
    </row>
    <row r="8488" spans="1:2" x14ac:dyDescent="0.25">
      <c r="A8488" s="8">
        <v>43454.583333333336</v>
      </c>
      <c r="B8488" s="9">
        <v>43</v>
      </c>
    </row>
    <row r="8489" spans="1:2" x14ac:dyDescent="0.25">
      <c r="A8489" s="8">
        <v>43454.625</v>
      </c>
      <c r="B8489" s="9">
        <v>41</v>
      </c>
    </row>
    <row r="8490" spans="1:2" x14ac:dyDescent="0.25">
      <c r="A8490" s="8">
        <v>43454.666666666664</v>
      </c>
      <c r="B8490" s="9">
        <v>42</v>
      </c>
    </row>
    <row r="8491" spans="1:2" x14ac:dyDescent="0.25">
      <c r="A8491" s="8">
        <v>43454.708333333336</v>
      </c>
      <c r="B8491" s="9">
        <v>43</v>
      </c>
    </row>
    <row r="8492" spans="1:2" x14ac:dyDescent="0.25">
      <c r="A8492" s="8">
        <v>43454.75</v>
      </c>
      <c r="B8492" s="9">
        <v>43</v>
      </c>
    </row>
    <row r="8493" spans="1:2" x14ac:dyDescent="0.25">
      <c r="A8493" s="8">
        <v>43454.791666666664</v>
      </c>
      <c r="B8493" s="9">
        <v>43</v>
      </c>
    </row>
    <row r="8494" spans="1:2" x14ac:dyDescent="0.25">
      <c r="A8494" s="8">
        <v>43454.833333333336</v>
      </c>
      <c r="B8494" s="9">
        <v>43</v>
      </c>
    </row>
    <row r="8495" spans="1:2" x14ac:dyDescent="0.25">
      <c r="A8495" s="8">
        <v>43454.875</v>
      </c>
      <c r="B8495" s="9">
        <v>43</v>
      </c>
    </row>
    <row r="8496" spans="1:2" x14ac:dyDescent="0.25">
      <c r="A8496" s="8">
        <v>43454.916666666664</v>
      </c>
      <c r="B8496" s="9">
        <v>44</v>
      </c>
    </row>
    <row r="8497" spans="1:2" x14ac:dyDescent="0.25">
      <c r="A8497" s="8">
        <v>43454.958333333336</v>
      </c>
      <c r="B8497" s="9">
        <v>43</v>
      </c>
    </row>
    <row r="8498" spans="1:2" x14ac:dyDescent="0.25">
      <c r="A8498" s="8">
        <v>43455</v>
      </c>
      <c r="B8498" s="9">
        <v>46</v>
      </c>
    </row>
    <row r="8499" spans="1:2" x14ac:dyDescent="0.25">
      <c r="A8499" s="8">
        <v>43455.041666666664</v>
      </c>
      <c r="B8499" s="9">
        <v>56</v>
      </c>
    </row>
    <row r="8500" spans="1:2" x14ac:dyDescent="0.25">
      <c r="A8500" s="8">
        <v>43455.083333333336</v>
      </c>
      <c r="B8500" s="9">
        <v>55</v>
      </c>
    </row>
    <row r="8501" spans="1:2" x14ac:dyDescent="0.25">
      <c r="A8501" s="8">
        <v>43455.125</v>
      </c>
      <c r="B8501" s="9">
        <v>57</v>
      </c>
    </row>
    <row r="8502" spans="1:2" x14ac:dyDescent="0.25">
      <c r="A8502" s="8">
        <v>43455.166666666664</v>
      </c>
      <c r="B8502" s="9">
        <v>57</v>
      </c>
    </row>
    <row r="8503" spans="1:2" x14ac:dyDescent="0.25">
      <c r="A8503" s="8">
        <v>43455.208333333336</v>
      </c>
      <c r="B8503" s="9">
        <v>57</v>
      </c>
    </row>
    <row r="8504" spans="1:2" x14ac:dyDescent="0.25">
      <c r="A8504" s="8">
        <v>43455.25</v>
      </c>
      <c r="B8504" s="9">
        <v>59</v>
      </c>
    </row>
    <row r="8505" spans="1:2" x14ac:dyDescent="0.25">
      <c r="A8505" s="8">
        <v>43455.291666666664</v>
      </c>
      <c r="B8505" s="9">
        <v>61</v>
      </c>
    </row>
    <row r="8506" spans="1:2" x14ac:dyDescent="0.25">
      <c r="A8506" s="8">
        <v>43455.333333333336</v>
      </c>
      <c r="B8506" s="9">
        <v>58</v>
      </c>
    </row>
    <row r="8507" spans="1:2" x14ac:dyDescent="0.25">
      <c r="A8507" s="8">
        <v>43455.375</v>
      </c>
      <c r="B8507" s="9">
        <v>61</v>
      </c>
    </row>
    <row r="8508" spans="1:2" x14ac:dyDescent="0.25">
      <c r="A8508" s="8">
        <v>43455.416666666664</v>
      </c>
      <c r="B8508" s="9">
        <v>58</v>
      </c>
    </row>
    <row r="8509" spans="1:2" x14ac:dyDescent="0.25">
      <c r="A8509" s="8">
        <v>43455.458333333336</v>
      </c>
      <c r="B8509" s="9">
        <v>57</v>
      </c>
    </row>
    <row r="8510" spans="1:2" x14ac:dyDescent="0.25">
      <c r="A8510" s="8">
        <v>43455.5</v>
      </c>
      <c r="B8510" s="9">
        <v>57</v>
      </c>
    </row>
    <row r="8511" spans="1:2" x14ac:dyDescent="0.25">
      <c r="A8511" s="8">
        <v>43455.541666666664</v>
      </c>
      <c r="B8511" s="9">
        <v>57</v>
      </c>
    </row>
    <row r="8512" spans="1:2" x14ac:dyDescent="0.25">
      <c r="A8512" s="8">
        <v>43455.583333333336</v>
      </c>
      <c r="B8512" s="9">
        <v>56</v>
      </c>
    </row>
    <row r="8513" spans="1:2" x14ac:dyDescent="0.25">
      <c r="A8513" s="8">
        <v>43455.625</v>
      </c>
      <c r="B8513" s="9">
        <v>56</v>
      </c>
    </row>
    <row r="8514" spans="1:2" x14ac:dyDescent="0.25">
      <c r="A8514" s="8">
        <v>43455.666666666664</v>
      </c>
      <c r="B8514" s="9">
        <v>56</v>
      </c>
    </row>
    <row r="8515" spans="1:2" x14ac:dyDescent="0.25">
      <c r="A8515" s="8">
        <v>43455.708333333336</v>
      </c>
      <c r="B8515" s="9">
        <v>55</v>
      </c>
    </row>
    <row r="8516" spans="1:2" x14ac:dyDescent="0.25">
      <c r="A8516" s="8">
        <v>43455.75</v>
      </c>
      <c r="B8516" s="9">
        <v>58</v>
      </c>
    </row>
    <row r="8517" spans="1:2" x14ac:dyDescent="0.25">
      <c r="A8517" s="8">
        <v>43455.791666666664</v>
      </c>
      <c r="B8517" s="9">
        <v>56</v>
      </c>
    </row>
    <row r="8518" spans="1:2" x14ac:dyDescent="0.25">
      <c r="A8518" s="8">
        <v>43455.833333333336</v>
      </c>
      <c r="B8518" s="9">
        <v>58</v>
      </c>
    </row>
    <row r="8519" spans="1:2" x14ac:dyDescent="0.25">
      <c r="A8519" s="8">
        <v>43455.875</v>
      </c>
      <c r="B8519" s="9">
        <v>56</v>
      </c>
    </row>
    <row r="8520" spans="1:2" x14ac:dyDescent="0.25">
      <c r="A8520" s="8">
        <v>43455.916666666664</v>
      </c>
      <c r="B8520" s="9">
        <v>54</v>
      </c>
    </row>
    <row r="8521" spans="1:2" x14ac:dyDescent="0.25">
      <c r="A8521" s="8">
        <v>43455.958333333336</v>
      </c>
      <c r="B8521" s="9">
        <v>53</v>
      </c>
    </row>
    <row r="8522" spans="1:2" x14ac:dyDescent="0.25">
      <c r="A8522" s="8">
        <v>43456</v>
      </c>
      <c r="B8522" s="9">
        <v>52</v>
      </c>
    </row>
    <row r="8523" spans="1:2" x14ac:dyDescent="0.25">
      <c r="A8523" s="8">
        <v>43456.041666666664</v>
      </c>
      <c r="B8523" s="9">
        <v>51</v>
      </c>
    </row>
    <row r="8524" spans="1:2" x14ac:dyDescent="0.25">
      <c r="A8524" s="8">
        <v>43456.083333333336</v>
      </c>
      <c r="B8524" s="9">
        <v>51</v>
      </c>
    </row>
    <row r="8525" spans="1:2" x14ac:dyDescent="0.25">
      <c r="A8525" s="8">
        <v>43456.125</v>
      </c>
      <c r="B8525" s="9">
        <v>51</v>
      </c>
    </row>
    <row r="8526" spans="1:2" x14ac:dyDescent="0.25">
      <c r="A8526" s="8">
        <v>43456.166666666664</v>
      </c>
      <c r="B8526" s="9">
        <v>52</v>
      </c>
    </row>
    <row r="8527" spans="1:2" x14ac:dyDescent="0.25">
      <c r="A8527" s="8">
        <v>43456.208333333336</v>
      </c>
      <c r="B8527" s="9">
        <v>52</v>
      </c>
    </row>
    <row r="8528" spans="1:2" x14ac:dyDescent="0.25">
      <c r="A8528" s="8">
        <v>43456.25</v>
      </c>
      <c r="B8528" s="9">
        <v>52</v>
      </c>
    </row>
    <row r="8529" spans="1:2" x14ac:dyDescent="0.25">
      <c r="A8529" s="8">
        <v>43456.291666666664</v>
      </c>
      <c r="B8529" s="9">
        <v>49</v>
      </c>
    </row>
    <row r="8530" spans="1:2" x14ac:dyDescent="0.25">
      <c r="A8530" s="8">
        <v>43456.333333333336</v>
      </c>
      <c r="B8530" s="9">
        <v>44</v>
      </c>
    </row>
    <row r="8531" spans="1:2" x14ac:dyDescent="0.25">
      <c r="A8531" s="8">
        <v>43456.375</v>
      </c>
      <c r="B8531" s="9">
        <v>43</v>
      </c>
    </row>
    <row r="8532" spans="1:2" x14ac:dyDescent="0.25">
      <c r="A8532" s="8">
        <v>43456.416666666664</v>
      </c>
      <c r="B8532" s="9">
        <v>43</v>
      </c>
    </row>
    <row r="8533" spans="1:2" x14ac:dyDescent="0.25">
      <c r="A8533" s="8">
        <v>43456.458333333336</v>
      </c>
      <c r="B8533" s="9">
        <v>43</v>
      </c>
    </row>
    <row r="8534" spans="1:2" x14ac:dyDescent="0.25">
      <c r="A8534" s="8">
        <v>43456.5</v>
      </c>
      <c r="B8534" s="9">
        <v>43</v>
      </c>
    </row>
    <row r="8535" spans="1:2" x14ac:dyDescent="0.25">
      <c r="A8535" s="8">
        <v>43456.541666666664</v>
      </c>
      <c r="B8535" s="9">
        <v>43</v>
      </c>
    </row>
    <row r="8536" spans="1:2" x14ac:dyDescent="0.25">
      <c r="A8536" s="8">
        <v>43456.583333333336</v>
      </c>
      <c r="B8536" s="9">
        <v>43</v>
      </c>
    </row>
    <row r="8537" spans="1:2" x14ac:dyDescent="0.25">
      <c r="A8537" s="8">
        <v>43456.625</v>
      </c>
      <c r="B8537" s="9">
        <v>43</v>
      </c>
    </row>
    <row r="8538" spans="1:2" x14ac:dyDescent="0.25">
      <c r="A8538" s="8">
        <v>43456.666666666664</v>
      </c>
      <c r="B8538" s="9">
        <v>44</v>
      </c>
    </row>
    <row r="8539" spans="1:2" x14ac:dyDescent="0.25">
      <c r="A8539" s="8">
        <v>43456.708333333336</v>
      </c>
      <c r="B8539" s="9">
        <v>43</v>
      </c>
    </row>
    <row r="8540" spans="1:2" x14ac:dyDescent="0.25">
      <c r="A8540" s="8">
        <v>43456.75</v>
      </c>
      <c r="B8540" s="9">
        <v>43</v>
      </c>
    </row>
    <row r="8541" spans="1:2" x14ac:dyDescent="0.25">
      <c r="A8541" s="8">
        <v>43456.791666666664</v>
      </c>
      <c r="B8541" s="9">
        <v>42</v>
      </c>
    </row>
    <row r="8542" spans="1:2" x14ac:dyDescent="0.25">
      <c r="A8542" s="8">
        <v>43456.833333333336</v>
      </c>
      <c r="B8542" s="9">
        <v>42</v>
      </c>
    </row>
    <row r="8543" spans="1:2" x14ac:dyDescent="0.25">
      <c r="A8543" s="8">
        <v>43456.875</v>
      </c>
      <c r="B8543" s="9">
        <v>42</v>
      </c>
    </row>
    <row r="8544" spans="1:2" x14ac:dyDescent="0.25">
      <c r="A8544" s="8">
        <v>43456.916666666664</v>
      </c>
      <c r="B8544" s="9">
        <v>42</v>
      </c>
    </row>
    <row r="8545" spans="1:2" x14ac:dyDescent="0.25">
      <c r="A8545" s="8">
        <v>43456.958333333336</v>
      </c>
      <c r="B8545" s="9">
        <v>41</v>
      </c>
    </row>
    <row r="8546" spans="1:2" x14ac:dyDescent="0.25">
      <c r="A8546" s="8">
        <v>43457</v>
      </c>
      <c r="B8546" s="9">
        <v>41</v>
      </c>
    </row>
    <row r="8547" spans="1:2" x14ac:dyDescent="0.25">
      <c r="A8547" s="8">
        <v>43457.041666666664</v>
      </c>
      <c r="B8547" s="9">
        <v>40</v>
      </c>
    </row>
    <row r="8548" spans="1:2" x14ac:dyDescent="0.25">
      <c r="A8548" s="8">
        <v>43457.083333333336</v>
      </c>
      <c r="B8548" s="9">
        <v>39</v>
      </c>
    </row>
    <row r="8549" spans="1:2" x14ac:dyDescent="0.25">
      <c r="A8549" s="8">
        <v>43457.125</v>
      </c>
      <c r="B8549" s="9">
        <v>39</v>
      </c>
    </row>
    <row r="8550" spans="1:2" x14ac:dyDescent="0.25">
      <c r="A8550" s="8">
        <v>43457.166666666664</v>
      </c>
      <c r="B8550" s="9">
        <v>39</v>
      </c>
    </row>
    <row r="8551" spans="1:2" x14ac:dyDescent="0.25">
      <c r="A8551" s="8">
        <v>43457.208333333336</v>
      </c>
      <c r="B8551" s="9">
        <v>38</v>
      </c>
    </row>
    <row r="8552" spans="1:2" x14ac:dyDescent="0.25">
      <c r="A8552" s="8">
        <v>43457.25</v>
      </c>
      <c r="B8552" s="9">
        <v>37</v>
      </c>
    </row>
    <row r="8553" spans="1:2" x14ac:dyDescent="0.25">
      <c r="A8553" s="8">
        <v>43457.291666666664</v>
      </c>
      <c r="B8553" s="9">
        <v>37</v>
      </c>
    </row>
    <row r="8554" spans="1:2" x14ac:dyDescent="0.25">
      <c r="A8554" s="8">
        <v>43457.333333333336</v>
      </c>
      <c r="B8554" s="9">
        <v>37</v>
      </c>
    </row>
    <row r="8555" spans="1:2" x14ac:dyDescent="0.25">
      <c r="A8555" s="8">
        <v>43457.375</v>
      </c>
      <c r="B8555" s="9">
        <v>38</v>
      </c>
    </row>
    <row r="8556" spans="1:2" x14ac:dyDescent="0.25">
      <c r="A8556" s="8">
        <v>43457.416666666664</v>
      </c>
      <c r="B8556" s="9">
        <v>38</v>
      </c>
    </row>
    <row r="8557" spans="1:2" x14ac:dyDescent="0.25">
      <c r="A8557" s="8">
        <v>43457.458333333336</v>
      </c>
      <c r="B8557" s="9">
        <v>39</v>
      </c>
    </row>
    <row r="8558" spans="1:2" x14ac:dyDescent="0.25">
      <c r="A8558" s="8">
        <v>43457.5</v>
      </c>
      <c r="B8558" s="9">
        <v>41</v>
      </c>
    </row>
    <row r="8559" spans="1:2" x14ac:dyDescent="0.25">
      <c r="A8559" s="8">
        <v>43457.541666666664</v>
      </c>
      <c r="B8559" s="9">
        <v>42</v>
      </c>
    </row>
    <row r="8560" spans="1:2" x14ac:dyDescent="0.25">
      <c r="A8560" s="8">
        <v>43457.583333333336</v>
      </c>
      <c r="B8560" s="9">
        <v>43</v>
      </c>
    </row>
    <row r="8561" spans="1:2" x14ac:dyDescent="0.25">
      <c r="A8561" s="8">
        <v>43457.625</v>
      </c>
      <c r="B8561" s="9">
        <v>43</v>
      </c>
    </row>
    <row r="8562" spans="1:2" x14ac:dyDescent="0.25">
      <c r="A8562" s="8">
        <v>43457.666666666664</v>
      </c>
      <c r="B8562" s="9">
        <v>43</v>
      </c>
    </row>
    <row r="8563" spans="1:2" x14ac:dyDescent="0.25">
      <c r="A8563" s="8">
        <v>43457.708333333336</v>
      </c>
      <c r="B8563" s="9">
        <v>42</v>
      </c>
    </row>
    <row r="8564" spans="1:2" x14ac:dyDescent="0.25">
      <c r="A8564" s="8">
        <v>43457.75</v>
      </c>
      <c r="B8564" s="9">
        <v>42</v>
      </c>
    </row>
    <row r="8565" spans="1:2" x14ac:dyDescent="0.25">
      <c r="A8565" s="8">
        <v>43457.791666666664</v>
      </c>
      <c r="B8565" s="9">
        <v>42</v>
      </c>
    </row>
    <row r="8566" spans="1:2" x14ac:dyDescent="0.25">
      <c r="A8566" s="8">
        <v>43457.833333333336</v>
      </c>
      <c r="B8566" s="9">
        <v>40</v>
      </c>
    </row>
    <row r="8567" spans="1:2" x14ac:dyDescent="0.25">
      <c r="A8567" s="8">
        <v>43457.875</v>
      </c>
      <c r="B8567" s="9">
        <v>40</v>
      </c>
    </row>
    <row r="8568" spans="1:2" x14ac:dyDescent="0.25">
      <c r="A8568" s="8">
        <v>43457.916666666664</v>
      </c>
      <c r="B8568" s="9">
        <v>40</v>
      </c>
    </row>
    <row r="8569" spans="1:2" x14ac:dyDescent="0.25">
      <c r="A8569" s="8">
        <v>43457.958333333336</v>
      </c>
      <c r="B8569" s="9">
        <v>39</v>
      </c>
    </row>
    <row r="8570" spans="1:2" x14ac:dyDescent="0.25">
      <c r="A8570" s="8">
        <v>43458</v>
      </c>
      <c r="B8570" s="9">
        <v>40</v>
      </c>
    </row>
    <row r="8571" spans="1:2" x14ac:dyDescent="0.25">
      <c r="A8571" s="8">
        <v>43458.041666666664</v>
      </c>
      <c r="B8571" s="9">
        <v>36</v>
      </c>
    </row>
    <row r="8572" spans="1:2" x14ac:dyDescent="0.25">
      <c r="A8572" s="8">
        <v>43458.083333333336</v>
      </c>
      <c r="B8572" s="9">
        <v>37</v>
      </c>
    </row>
    <row r="8573" spans="1:2" x14ac:dyDescent="0.25">
      <c r="A8573" s="8">
        <v>43458.125</v>
      </c>
      <c r="B8573" s="9">
        <v>36</v>
      </c>
    </row>
    <row r="8574" spans="1:2" x14ac:dyDescent="0.25">
      <c r="A8574" s="8">
        <v>43458.166666666664</v>
      </c>
      <c r="B8574" s="9">
        <v>36</v>
      </c>
    </row>
    <row r="8575" spans="1:2" x14ac:dyDescent="0.25">
      <c r="A8575" s="8">
        <v>43458.208333333336</v>
      </c>
      <c r="B8575" s="9">
        <v>36</v>
      </c>
    </row>
    <row r="8576" spans="1:2" x14ac:dyDescent="0.25">
      <c r="A8576" s="8">
        <v>43458.25</v>
      </c>
      <c r="B8576" s="9">
        <v>36</v>
      </c>
    </row>
    <row r="8577" spans="1:2" x14ac:dyDescent="0.25">
      <c r="A8577" s="8">
        <v>43458.291666666664</v>
      </c>
      <c r="B8577" s="9">
        <v>37</v>
      </c>
    </row>
    <row r="8578" spans="1:2" x14ac:dyDescent="0.25">
      <c r="A8578" s="8">
        <v>43458.333333333336</v>
      </c>
      <c r="B8578" s="9">
        <v>37</v>
      </c>
    </row>
    <row r="8579" spans="1:2" x14ac:dyDescent="0.25">
      <c r="A8579" s="8">
        <v>43458.375</v>
      </c>
      <c r="B8579" s="9">
        <v>38</v>
      </c>
    </row>
    <row r="8580" spans="1:2" x14ac:dyDescent="0.25">
      <c r="A8580" s="8">
        <v>43458.416666666664</v>
      </c>
      <c r="B8580" s="9">
        <v>39</v>
      </c>
    </row>
    <row r="8581" spans="1:2" x14ac:dyDescent="0.25">
      <c r="A8581" s="8">
        <v>43458.458333333336</v>
      </c>
      <c r="B8581" s="9">
        <v>39</v>
      </c>
    </row>
    <row r="8582" spans="1:2" x14ac:dyDescent="0.25">
      <c r="A8582" s="8">
        <v>43458.5</v>
      </c>
      <c r="B8582" s="9">
        <v>40</v>
      </c>
    </row>
    <row r="8583" spans="1:2" x14ac:dyDescent="0.25">
      <c r="A8583" s="8">
        <v>43458.541666666664</v>
      </c>
      <c r="B8583" s="9">
        <v>43</v>
      </c>
    </row>
    <row r="8584" spans="1:2" x14ac:dyDescent="0.25">
      <c r="A8584" s="8">
        <v>43458.583333333336</v>
      </c>
      <c r="B8584" s="9">
        <v>43</v>
      </c>
    </row>
    <row r="8585" spans="1:2" x14ac:dyDescent="0.25">
      <c r="A8585" s="8">
        <v>43458.625</v>
      </c>
      <c r="B8585" s="9">
        <v>43</v>
      </c>
    </row>
    <row r="8586" spans="1:2" x14ac:dyDescent="0.25">
      <c r="A8586" s="8">
        <v>43458.666666666664</v>
      </c>
      <c r="B8586" s="9">
        <v>42</v>
      </c>
    </row>
    <row r="8587" spans="1:2" x14ac:dyDescent="0.25">
      <c r="A8587" s="8">
        <v>43458.708333333336</v>
      </c>
      <c r="B8587" s="9">
        <v>42</v>
      </c>
    </row>
    <row r="8588" spans="1:2" x14ac:dyDescent="0.25">
      <c r="A8588" s="8">
        <v>43458.75</v>
      </c>
      <c r="B8588" s="9">
        <v>41</v>
      </c>
    </row>
    <row r="8589" spans="1:2" x14ac:dyDescent="0.25">
      <c r="A8589" s="8">
        <v>43458.791666666664</v>
      </c>
      <c r="B8589" s="9">
        <v>40</v>
      </c>
    </row>
    <row r="8590" spans="1:2" x14ac:dyDescent="0.25">
      <c r="A8590" s="8">
        <v>43458.833333333336</v>
      </c>
      <c r="B8590" s="9">
        <v>39</v>
      </c>
    </row>
    <row r="8591" spans="1:2" x14ac:dyDescent="0.25">
      <c r="A8591" s="8">
        <v>43458.875</v>
      </c>
      <c r="B8591" s="9">
        <v>39</v>
      </c>
    </row>
    <row r="8592" spans="1:2" x14ac:dyDescent="0.25">
      <c r="A8592" s="8">
        <v>43458.916666666664</v>
      </c>
      <c r="B8592" s="9">
        <v>38</v>
      </c>
    </row>
    <row r="8593" spans="1:2" x14ac:dyDescent="0.25">
      <c r="A8593" s="8">
        <v>43458.958333333336</v>
      </c>
      <c r="B8593" s="9">
        <v>38</v>
      </c>
    </row>
    <row r="8594" spans="1:2" x14ac:dyDescent="0.25">
      <c r="A8594" s="8">
        <v>43459</v>
      </c>
      <c r="B8594" s="9">
        <v>37</v>
      </c>
    </row>
    <row r="8595" spans="1:2" x14ac:dyDescent="0.25">
      <c r="A8595" s="8">
        <v>43459.041666666664</v>
      </c>
      <c r="B8595" s="9">
        <v>37</v>
      </c>
    </row>
    <row r="8596" spans="1:2" x14ac:dyDescent="0.25">
      <c r="A8596" s="8">
        <v>43459.083333333336</v>
      </c>
      <c r="B8596" s="9">
        <v>36</v>
      </c>
    </row>
    <row r="8597" spans="1:2" x14ac:dyDescent="0.25">
      <c r="A8597" s="8">
        <v>43459.125</v>
      </c>
      <c r="B8597" s="9">
        <v>36</v>
      </c>
    </row>
    <row r="8598" spans="1:2" x14ac:dyDescent="0.25">
      <c r="A8598" s="8">
        <v>43459.166666666664</v>
      </c>
      <c r="B8598" s="9">
        <v>35</v>
      </c>
    </row>
    <row r="8599" spans="1:2" x14ac:dyDescent="0.25">
      <c r="A8599" s="8">
        <v>43459.208333333336</v>
      </c>
      <c r="B8599" s="9">
        <v>35</v>
      </c>
    </row>
    <row r="8600" spans="1:2" x14ac:dyDescent="0.25">
      <c r="A8600" s="8">
        <v>43459.25</v>
      </c>
      <c r="B8600" s="9">
        <v>35</v>
      </c>
    </row>
    <row r="8601" spans="1:2" x14ac:dyDescent="0.25">
      <c r="A8601" s="8">
        <v>43459.291666666664</v>
      </c>
      <c r="B8601" s="9">
        <v>35</v>
      </c>
    </row>
    <row r="8602" spans="1:2" x14ac:dyDescent="0.25">
      <c r="A8602" s="8">
        <v>43459.333333333336</v>
      </c>
      <c r="B8602" s="9">
        <v>35</v>
      </c>
    </row>
    <row r="8603" spans="1:2" x14ac:dyDescent="0.25">
      <c r="A8603" s="8">
        <v>43459.375</v>
      </c>
      <c r="B8603" s="9">
        <v>36</v>
      </c>
    </row>
    <row r="8604" spans="1:2" x14ac:dyDescent="0.25">
      <c r="A8604" s="8">
        <v>43459.416666666664</v>
      </c>
      <c r="B8604" s="9">
        <v>38</v>
      </c>
    </row>
    <row r="8605" spans="1:2" x14ac:dyDescent="0.25">
      <c r="A8605" s="8">
        <v>43459.458333333336</v>
      </c>
      <c r="B8605" s="9">
        <v>39</v>
      </c>
    </row>
    <row r="8606" spans="1:2" x14ac:dyDescent="0.25">
      <c r="A8606" s="8">
        <v>43459.5</v>
      </c>
      <c r="B8606" s="9">
        <v>39</v>
      </c>
    </row>
    <row r="8607" spans="1:2" x14ac:dyDescent="0.25">
      <c r="A8607" s="8">
        <v>43459.541666666664</v>
      </c>
      <c r="B8607" s="9">
        <v>40</v>
      </c>
    </row>
    <row r="8608" spans="1:2" x14ac:dyDescent="0.25">
      <c r="A8608" s="8">
        <v>43459.583333333336</v>
      </c>
      <c r="B8608" s="9">
        <v>40</v>
      </c>
    </row>
    <row r="8609" spans="1:2" x14ac:dyDescent="0.25">
      <c r="A8609" s="8">
        <v>43459.625</v>
      </c>
      <c r="B8609" s="9">
        <v>40</v>
      </c>
    </row>
    <row r="8610" spans="1:2" x14ac:dyDescent="0.25">
      <c r="A8610" s="8">
        <v>43459.666666666664</v>
      </c>
      <c r="B8610" s="9">
        <v>39</v>
      </c>
    </row>
    <row r="8611" spans="1:2" x14ac:dyDescent="0.25">
      <c r="A8611" s="8">
        <v>43459.708333333336</v>
      </c>
      <c r="B8611" s="9">
        <v>37</v>
      </c>
    </row>
    <row r="8612" spans="1:2" x14ac:dyDescent="0.25">
      <c r="A8612" s="8">
        <v>43459.75</v>
      </c>
      <c r="B8612" s="9">
        <v>37</v>
      </c>
    </row>
    <row r="8613" spans="1:2" x14ac:dyDescent="0.25">
      <c r="A8613" s="8">
        <v>43459.791666666664</v>
      </c>
      <c r="B8613" s="9">
        <v>37</v>
      </c>
    </row>
    <row r="8614" spans="1:2" x14ac:dyDescent="0.25">
      <c r="A8614" s="8">
        <v>43459.833333333336</v>
      </c>
      <c r="B8614" s="9">
        <v>37</v>
      </c>
    </row>
    <row r="8615" spans="1:2" x14ac:dyDescent="0.25">
      <c r="A8615" s="8">
        <v>43459.875</v>
      </c>
      <c r="B8615" s="9">
        <v>36</v>
      </c>
    </row>
    <row r="8616" spans="1:2" x14ac:dyDescent="0.25">
      <c r="A8616" s="8">
        <v>43459.916666666664</v>
      </c>
      <c r="B8616" s="9">
        <v>35</v>
      </c>
    </row>
    <row r="8617" spans="1:2" x14ac:dyDescent="0.25">
      <c r="A8617" s="8">
        <v>43459.958333333336</v>
      </c>
      <c r="B8617" s="9">
        <v>35</v>
      </c>
    </row>
    <row r="8618" spans="1:2" x14ac:dyDescent="0.25">
      <c r="A8618" s="8">
        <v>43460</v>
      </c>
      <c r="B8618" s="9">
        <v>34</v>
      </c>
    </row>
    <row r="8619" spans="1:2" x14ac:dyDescent="0.25">
      <c r="A8619" s="8">
        <v>43460.041666666664</v>
      </c>
      <c r="B8619" s="9">
        <v>34</v>
      </c>
    </row>
    <row r="8620" spans="1:2" x14ac:dyDescent="0.25">
      <c r="A8620" s="8">
        <v>43460.083333333336</v>
      </c>
      <c r="B8620" s="9">
        <v>34</v>
      </c>
    </row>
    <row r="8621" spans="1:2" x14ac:dyDescent="0.25">
      <c r="A8621" s="8">
        <v>43460.125</v>
      </c>
      <c r="B8621" s="9">
        <v>33</v>
      </c>
    </row>
    <row r="8622" spans="1:2" x14ac:dyDescent="0.25">
      <c r="A8622" s="8">
        <v>43460.166666666664</v>
      </c>
      <c r="B8622" s="9">
        <v>33</v>
      </c>
    </row>
    <row r="8623" spans="1:2" x14ac:dyDescent="0.25">
      <c r="A8623" s="8">
        <v>43460.208333333336</v>
      </c>
      <c r="B8623" s="9">
        <v>34</v>
      </c>
    </row>
    <row r="8624" spans="1:2" x14ac:dyDescent="0.25">
      <c r="A8624" s="8">
        <v>43460.25</v>
      </c>
      <c r="B8624" s="9">
        <v>34</v>
      </c>
    </row>
    <row r="8625" spans="1:2" x14ac:dyDescent="0.25">
      <c r="A8625" s="8">
        <v>43460.291666666664</v>
      </c>
      <c r="B8625" s="9">
        <v>35</v>
      </c>
    </row>
    <row r="8626" spans="1:2" x14ac:dyDescent="0.25">
      <c r="A8626" s="8">
        <v>43460.333333333336</v>
      </c>
      <c r="B8626" s="9">
        <v>35</v>
      </c>
    </row>
    <row r="8627" spans="1:2" x14ac:dyDescent="0.25">
      <c r="A8627" s="8">
        <v>43460.375</v>
      </c>
      <c r="B8627" s="9">
        <v>36</v>
      </c>
    </row>
    <row r="8628" spans="1:2" x14ac:dyDescent="0.25">
      <c r="A8628" s="8">
        <v>43460.416666666664</v>
      </c>
      <c r="B8628" s="9">
        <v>38</v>
      </c>
    </row>
    <row r="8629" spans="1:2" x14ac:dyDescent="0.25">
      <c r="A8629" s="8">
        <v>43460.458333333336</v>
      </c>
      <c r="B8629" s="9">
        <v>38</v>
      </c>
    </row>
    <row r="8630" spans="1:2" x14ac:dyDescent="0.25">
      <c r="A8630" s="8">
        <v>43460.5</v>
      </c>
      <c r="B8630" s="9">
        <v>39</v>
      </c>
    </row>
    <row r="8631" spans="1:2" x14ac:dyDescent="0.25">
      <c r="A8631" s="8">
        <v>43460.541666666664</v>
      </c>
      <c r="B8631" s="9">
        <v>41</v>
      </c>
    </row>
    <row r="8632" spans="1:2" x14ac:dyDescent="0.25">
      <c r="A8632" s="8">
        <v>43460.583333333336</v>
      </c>
      <c r="B8632" s="9">
        <v>41</v>
      </c>
    </row>
    <row r="8633" spans="1:2" x14ac:dyDescent="0.25">
      <c r="A8633" s="8">
        <v>43460.625</v>
      </c>
      <c r="B8633" s="9">
        <v>43</v>
      </c>
    </row>
    <row r="8634" spans="1:2" x14ac:dyDescent="0.25">
      <c r="A8634" s="8">
        <v>43460.666666666664</v>
      </c>
      <c r="B8634" s="9">
        <v>43</v>
      </c>
    </row>
    <row r="8635" spans="1:2" x14ac:dyDescent="0.25">
      <c r="A8635" s="8">
        <v>43460.708333333336</v>
      </c>
      <c r="B8635" s="9">
        <v>43</v>
      </c>
    </row>
    <row r="8636" spans="1:2" x14ac:dyDescent="0.25">
      <c r="A8636" s="8">
        <v>43460.75</v>
      </c>
      <c r="B8636" s="9">
        <v>43</v>
      </c>
    </row>
    <row r="8637" spans="1:2" x14ac:dyDescent="0.25">
      <c r="A8637" s="8">
        <v>43460.791666666664</v>
      </c>
      <c r="B8637" s="9">
        <v>42</v>
      </c>
    </row>
    <row r="8638" spans="1:2" x14ac:dyDescent="0.25">
      <c r="A8638" s="8">
        <v>43460.833333333336</v>
      </c>
      <c r="B8638" s="9">
        <v>43</v>
      </c>
    </row>
    <row r="8639" spans="1:2" x14ac:dyDescent="0.25">
      <c r="A8639" s="8">
        <v>43460.875</v>
      </c>
      <c r="B8639" s="9">
        <v>41</v>
      </c>
    </row>
    <row r="8640" spans="1:2" x14ac:dyDescent="0.25">
      <c r="A8640" s="8">
        <v>43460.916666666664</v>
      </c>
      <c r="B8640" s="9">
        <v>40</v>
      </c>
    </row>
    <row r="8641" spans="1:2" x14ac:dyDescent="0.25">
      <c r="A8641" s="8">
        <v>43460.958333333336</v>
      </c>
      <c r="B8641" s="9">
        <v>41</v>
      </c>
    </row>
    <row r="8642" spans="1:2" x14ac:dyDescent="0.25">
      <c r="A8642" s="8">
        <v>43461</v>
      </c>
      <c r="B8642" s="9">
        <v>42</v>
      </c>
    </row>
    <row r="8643" spans="1:2" x14ac:dyDescent="0.25">
      <c r="A8643" s="8">
        <v>43461.041666666664</v>
      </c>
      <c r="B8643" s="9">
        <v>42</v>
      </c>
    </row>
    <row r="8644" spans="1:2" x14ac:dyDescent="0.25">
      <c r="A8644" s="8">
        <v>43461.083333333336</v>
      </c>
      <c r="B8644" s="9">
        <v>43</v>
      </c>
    </row>
    <row r="8645" spans="1:2" x14ac:dyDescent="0.25">
      <c r="A8645" s="8">
        <v>43461.125</v>
      </c>
      <c r="B8645" s="9">
        <v>41</v>
      </c>
    </row>
    <row r="8646" spans="1:2" x14ac:dyDescent="0.25">
      <c r="A8646" s="8">
        <v>43461.166666666664</v>
      </c>
      <c r="B8646" s="9">
        <v>41</v>
      </c>
    </row>
    <row r="8647" spans="1:2" x14ac:dyDescent="0.25">
      <c r="A8647" s="8">
        <v>43461.208333333336</v>
      </c>
      <c r="B8647" s="9">
        <v>41</v>
      </c>
    </row>
    <row r="8648" spans="1:2" x14ac:dyDescent="0.25">
      <c r="A8648" s="8">
        <v>43461.25</v>
      </c>
      <c r="B8648" s="9">
        <v>39</v>
      </c>
    </row>
    <row r="8649" spans="1:2" x14ac:dyDescent="0.25">
      <c r="A8649" s="8">
        <v>43461.291666666664</v>
      </c>
      <c r="B8649" s="9">
        <v>39</v>
      </c>
    </row>
    <row r="8650" spans="1:2" x14ac:dyDescent="0.25">
      <c r="A8650" s="8">
        <v>43461.333333333336</v>
      </c>
      <c r="B8650" s="9">
        <v>39</v>
      </c>
    </row>
    <row r="8651" spans="1:2" x14ac:dyDescent="0.25">
      <c r="A8651" s="8">
        <v>43461.375</v>
      </c>
      <c r="B8651" s="9">
        <v>39</v>
      </c>
    </row>
    <row r="8652" spans="1:2" x14ac:dyDescent="0.25">
      <c r="A8652" s="8">
        <v>43461.416666666664</v>
      </c>
      <c r="B8652" s="9">
        <v>41</v>
      </c>
    </row>
    <row r="8653" spans="1:2" x14ac:dyDescent="0.25">
      <c r="A8653" s="8">
        <v>43461.458333333336</v>
      </c>
      <c r="B8653" s="9">
        <v>41</v>
      </c>
    </row>
    <row r="8654" spans="1:2" x14ac:dyDescent="0.25">
      <c r="A8654" s="8">
        <v>43461.5</v>
      </c>
      <c r="B8654" s="9">
        <v>41</v>
      </c>
    </row>
    <row r="8655" spans="1:2" x14ac:dyDescent="0.25">
      <c r="A8655" s="8">
        <v>43461.541666666664</v>
      </c>
      <c r="B8655" s="9">
        <v>42</v>
      </c>
    </row>
    <row r="8656" spans="1:2" x14ac:dyDescent="0.25">
      <c r="A8656" s="8">
        <v>43461.583333333336</v>
      </c>
      <c r="B8656" s="9">
        <v>43</v>
      </c>
    </row>
    <row r="8657" spans="1:2" x14ac:dyDescent="0.25">
      <c r="A8657" s="8">
        <v>43461.625</v>
      </c>
      <c r="B8657" s="9">
        <v>43</v>
      </c>
    </row>
    <row r="8658" spans="1:2" x14ac:dyDescent="0.25">
      <c r="A8658" s="8">
        <v>43461.666666666664</v>
      </c>
      <c r="B8658" s="9">
        <v>42</v>
      </c>
    </row>
    <row r="8659" spans="1:2" x14ac:dyDescent="0.25">
      <c r="A8659" s="8">
        <v>43461.708333333336</v>
      </c>
      <c r="B8659" s="9">
        <v>39</v>
      </c>
    </row>
    <row r="8660" spans="1:2" x14ac:dyDescent="0.25">
      <c r="A8660" s="8">
        <v>43461.75</v>
      </c>
      <c r="B8660" s="9">
        <v>39</v>
      </c>
    </row>
    <row r="8661" spans="1:2" x14ac:dyDescent="0.25">
      <c r="A8661" s="8">
        <v>43461.791666666664</v>
      </c>
      <c r="B8661" s="9">
        <v>40</v>
      </c>
    </row>
    <row r="8662" spans="1:2" x14ac:dyDescent="0.25">
      <c r="A8662" s="8">
        <v>43461.833333333336</v>
      </c>
      <c r="B8662" s="9">
        <v>39</v>
      </c>
    </row>
    <row r="8663" spans="1:2" x14ac:dyDescent="0.25">
      <c r="A8663" s="8">
        <v>43461.875</v>
      </c>
      <c r="B8663" s="9">
        <v>39</v>
      </c>
    </row>
    <row r="8664" spans="1:2" x14ac:dyDescent="0.25">
      <c r="A8664" s="8">
        <v>43461.916666666664</v>
      </c>
      <c r="B8664" s="9">
        <v>40</v>
      </c>
    </row>
    <row r="8665" spans="1:2" x14ac:dyDescent="0.25">
      <c r="A8665" s="8">
        <v>43461.958333333336</v>
      </c>
      <c r="B8665" s="9">
        <v>41</v>
      </c>
    </row>
    <row r="8666" spans="1:2" x14ac:dyDescent="0.25">
      <c r="A8666" s="8">
        <v>43462</v>
      </c>
      <c r="B8666" s="9">
        <v>43</v>
      </c>
    </row>
    <row r="8667" spans="1:2" x14ac:dyDescent="0.25">
      <c r="A8667" s="8">
        <v>43462.041666666664</v>
      </c>
      <c r="B8667" s="9">
        <v>44</v>
      </c>
    </row>
    <row r="8668" spans="1:2" x14ac:dyDescent="0.25">
      <c r="A8668" s="8">
        <v>43462.083333333336</v>
      </c>
      <c r="B8668" s="9">
        <v>45</v>
      </c>
    </row>
    <row r="8669" spans="1:2" x14ac:dyDescent="0.25">
      <c r="A8669" s="8">
        <v>43462.125</v>
      </c>
      <c r="B8669" s="9">
        <v>45</v>
      </c>
    </row>
    <row r="8670" spans="1:2" x14ac:dyDescent="0.25">
      <c r="A8670" s="8">
        <v>43462.166666666664</v>
      </c>
      <c r="B8670" s="9">
        <v>44</v>
      </c>
    </row>
    <row r="8671" spans="1:2" x14ac:dyDescent="0.25">
      <c r="A8671" s="8">
        <v>43462.208333333336</v>
      </c>
      <c r="B8671" s="9">
        <v>45</v>
      </c>
    </row>
    <row r="8672" spans="1:2" x14ac:dyDescent="0.25">
      <c r="A8672" s="8">
        <v>43462.25</v>
      </c>
      <c r="B8672" s="9">
        <v>45</v>
      </c>
    </row>
    <row r="8673" spans="1:2" x14ac:dyDescent="0.25">
      <c r="A8673" s="8">
        <v>43462.291666666664</v>
      </c>
      <c r="B8673" s="9">
        <v>46</v>
      </c>
    </row>
    <row r="8674" spans="1:2" x14ac:dyDescent="0.25">
      <c r="A8674" s="8">
        <v>43462.333333333336</v>
      </c>
      <c r="B8674" s="9">
        <v>46</v>
      </c>
    </row>
    <row r="8675" spans="1:2" x14ac:dyDescent="0.25">
      <c r="A8675" s="8">
        <v>43462.375</v>
      </c>
      <c r="B8675" s="9">
        <v>48</v>
      </c>
    </row>
    <row r="8676" spans="1:2" x14ac:dyDescent="0.25">
      <c r="A8676" s="8">
        <v>43462.416666666664</v>
      </c>
      <c r="B8676" s="9">
        <v>53</v>
      </c>
    </row>
    <row r="8677" spans="1:2" x14ac:dyDescent="0.25">
      <c r="A8677" s="8">
        <v>43462.458333333336</v>
      </c>
      <c r="B8677" s="9">
        <v>52</v>
      </c>
    </row>
    <row r="8678" spans="1:2" x14ac:dyDescent="0.25">
      <c r="A8678" s="8">
        <v>43462.5</v>
      </c>
      <c r="B8678" s="9">
        <v>52</v>
      </c>
    </row>
    <row r="8679" spans="1:2" x14ac:dyDescent="0.25">
      <c r="A8679" s="8">
        <v>43462.541666666664</v>
      </c>
      <c r="B8679" s="9">
        <v>53</v>
      </c>
    </row>
    <row r="8680" spans="1:2" x14ac:dyDescent="0.25">
      <c r="A8680" s="8">
        <v>43462.583333333336</v>
      </c>
      <c r="B8680" s="9">
        <v>54</v>
      </c>
    </row>
    <row r="8681" spans="1:2" x14ac:dyDescent="0.25">
      <c r="A8681" s="8">
        <v>43462.625</v>
      </c>
      <c r="B8681" s="9">
        <v>54</v>
      </c>
    </row>
    <row r="8682" spans="1:2" x14ac:dyDescent="0.25">
      <c r="A8682" s="8">
        <v>43462.666666666664</v>
      </c>
      <c r="B8682" s="9">
        <v>53</v>
      </c>
    </row>
    <row r="8683" spans="1:2" x14ac:dyDescent="0.25">
      <c r="A8683" s="8">
        <v>43462.708333333336</v>
      </c>
      <c r="B8683" s="9">
        <v>54</v>
      </c>
    </row>
    <row r="8684" spans="1:2" x14ac:dyDescent="0.25">
      <c r="A8684" s="8">
        <v>43462.75</v>
      </c>
      <c r="B8684" s="9">
        <v>55</v>
      </c>
    </row>
    <row r="8685" spans="1:2" x14ac:dyDescent="0.25">
      <c r="A8685" s="8">
        <v>43462.791666666664</v>
      </c>
      <c r="B8685" s="9">
        <v>58</v>
      </c>
    </row>
    <row r="8686" spans="1:2" x14ac:dyDescent="0.25">
      <c r="A8686" s="8">
        <v>43462.833333333336</v>
      </c>
      <c r="B8686" s="9">
        <v>57</v>
      </c>
    </row>
    <row r="8687" spans="1:2" x14ac:dyDescent="0.25">
      <c r="A8687" s="8">
        <v>43462.875</v>
      </c>
      <c r="B8687" s="9">
        <v>57</v>
      </c>
    </row>
    <row r="8688" spans="1:2" x14ac:dyDescent="0.25">
      <c r="A8688" s="8">
        <v>43462.916666666664</v>
      </c>
      <c r="B8688" s="9">
        <v>58</v>
      </c>
    </row>
    <row r="8689" spans="1:2" x14ac:dyDescent="0.25">
      <c r="A8689" s="8">
        <v>43462.958333333336</v>
      </c>
      <c r="B8689" s="9">
        <v>57</v>
      </c>
    </row>
    <row r="8690" spans="1:2" x14ac:dyDescent="0.25">
      <c r="A8690" s="8">
        <v>43463</v>
      </c>
      <c r="B8690" s="9">
        <v>56</v>
      </c>
    </row>
    <row r="8691" spans="1:2" x14ac:dyDescent="0.25">
      <c r="A8691" s="8">
        <v>43463.041666666664</v>
      </c>
      <c r="B8691" s="9">
        <v>56</v>
      </c>
    </row>
    <row r="8692" spans="1:2" x14ac:dyDescent="0.25">
      <c r="A8692" s="8">
        <v>43463.083333333336</v>
      </c>
      <c r="B8692" s="9">
        <v>55</v>
      </c>
    </row>
    <row r="8693" spans="1:2" x14ac:dyDescent="0.25">
      <c r="A8693" s="8">
        <v>43463.125</v>
      </c>
      <c r="B8693" s="9">
        <v>54</v>
      </c>
    </row>
    <row r="8694" spans="1:2" x14ac:dyDescent="0.25">
      <c r="A8694" s="8">
        <v>43463.166666666664</v>
      </c>
      <c r="B8694" s="9">
        <v>54</v>
      </c>
    </row>
    <row r="8695" spans="1:2" x14ac:dyDescent="0.25">
      <c r="A8695" s="8">
        <v>43463.208333333336</v>
      </c>
      <c r="B8695" s="9">
        <v>55</v>
      </c>
    </row>
    <row r="8696" spans="1:2" x14ac:dyDescent="0.25">
      <c r="A8696" s="8">
        <v>43463.25</v>
      </c>
      <c r="B8696" s="9">
        <v>55</v>
      </c>
    </row>
    <row r="8697" spans="1:2" x14ac:dyDescent="0.25">
      <c r="A8697" s="8">
        <v>43463.291666666664</v>
      </c>
      <c r="B8697" s="9">
        <v>54</v>
      </c>
    </row>
    <row r="8698" spans="1:2" x14ac:dyDescent="0.25">
      <c r="A8698" s="8">
        <v>43463.333333333336</v>
      </c>
      <c r="B8698" s="9">
        <v>52</v>
      </c>
    </row>
    <row r="8699" spans="1:2" x14ac:dyDescent="0.25">
      <c r="A8699" s="8">
        <v>43463.375</v>
      </c>
      <c r="B8699" s="9">
        <v>52</v>
      </c>
    </row>
    <row r="8700" spans="1:2" x14ac:dyDescent="0.25">
      <c r="A8700" s="8">
        <v>43463.416666666664</v>
      </c>
      <c r="B8700" s="9">
        <v>50</v>
      </c>
    </row>
    <row r="8701" spans="1:2" x14ac:dyDescent="0.25">
      <c r="A8701" s="8">
        <v>43463.458333333336</v>
      </c>
      <c r="B8701" s="9">
        <v>48</v>
      </c>
    </row>
    <row r="8702" spans="1:2" x14ac:dyDescent="0.25">
      <c r="A8702" s="8">
        <v>43463.5</v>
      </c>
      <c r="B8702" s="9">
        <v>46</v>
      </c>
    </row>
    <row r="8703" spans="1:2" x14ac:dyDescent="0.25">
      <c r="A8703" s="8">
        <v>43463.541666666664</v>
      </c>
      <c r="B8703" s="9">
        <v>48</v>
      </c>
    </row>
    <row r="8704" spans="1:2" x14ac:dyDescent="0.25">
      <c r="A8704" s="8">
        <v>43463.583333333336</v>
      </c>
      <c r="B8704" s="9">
        <v>46</v>
      </c>
    </row>
    <row r="8705" spans="1:2" x14ac:dyDescent="0.25">
      <c r="A8705" s="8">
        <v>43463.625</v>
      </c>
      <c r="B8705" s="9">
        <v>46</v>
      </c>
    </row>
    <row r="8706" spans="1:2" x14ac:dyDescent="0.25">
      <c r="A8706" s="8">
        <v>43463.666666666664</v>
      </c>
      <c r="B8706" s="9">
        <v>47</v>
      </c>
    </row>
    <row r="8707" spans="1:2" x14ac:dyDescent="0.25">
      <c r="A8707" s="8">
        <v>43463.708333333336</v>
      </c>
      <c r="B8707" s="9">
        <v>46</v>
      </c>
    </row>
    <row r="8708" spans="1:2" x14ac:dyDescent="0.25">
      <c r="A8708" s="8">
        <v>43463.75</v>
      </c>
      <c r="B8708" s="9">
        <v>45</v>
      </c>
    </row>
    <row r="8709" spans="1:2" x14ac:dyDescent="0.25">
      <c r="A8709" s="8">
        <v>43463.791666666664</v>
      </c>
      <c r="B8709" s="9">
        <v>44</v>
      </c>
    </row>
    <row r="8710" spans="1:2" x14ac:dyDescent="0.25">
      <c r="A8710" s="8">
        <v>43463.833333333336</v>
      </c>
      <c r="B8710" s="9">
        <v>43</v>
      </c>
    </row>
    <row r="8711" spans="1:2" x14ac:dyDescent="0.25">
      <c r="A8711" s="8">
        <v>43463.875</v>
      </c>
      <c r="B8711" s="9">
        <v>43</v>
      </c>
    </row>
    <row r="8712" spans="1:2" x14ac:dyDescent="0.25">
      <c r="A8712" s="8">
        <v>43463.916666666664</v>
      </c>
      <c r="B8712" s="9">
        <v>41</v>
      </c>
    </row>
    <row r="8713" spans="1:2" x14ac:dyDescent="0.25">
      <c r="A8713" s="8">
        <v>43463.958333333336</v>
      </c>
      <c r="B8713" s="9">
        <v>39</v>
      </c>
    </row>
    <row r="8714" spans="1:2" x14ac:dyDescent="0.25">
      <c r="A8714" s="8">
        <v>43464</v>
      </c>
      <c r="B8714" s="9">
        <v>40</v>
      </c>
    </row>
    <row r="8715" spans="1:2" x14ac:dyDescent="0.25">
      <c r="A8715" s="8">
        <v>43464.041666666664</v>
      </c>
      <c r="B8715" s="9">
        <v>39</v>
      </c>
    </row>
    <row r="8716" spans="1:2" x14ac:dyDescent="0.25">
      <c r="A8716" s="8">
        <v>43464.083333333336</v>
      </c>
      <c r="B8716" s="9">
        <v>37</v>
      </c>
    </row>
    <row r="8717" spans="1:2" x14ac:dyDescent="0.25">
      <c r="A8717" s="8">
        <v>43464.125</v>
      </c>
      <c r="B8717" s="9">
        <v>37</v>
      </c>
    </row>
    <row r="8718" spans="1:2" x14ac:dyDescent="0.25">
      <c r="A8718" s="8">
        <v>43464.166666666664</v>
      </c>
      <c r="B8718" s="9">
        <v>36</v>
      </c>
    </row>
    <row r="8719" spans="1:2" x14ac:dyDescent="0.25">
      <c r="A8719" s="8">
        <v>43464.208333333336</v>
      </c>
      <c r="B8719" s="9">
        <v>36</v>
      </c>
    </row>
    <row r="8720" spans="1:2" x14ac:dyDescent="0.25">
      <c r="A8720" s="8">
        <v>43464.25</v>
      </c>
      <c r="B8720" s="9">
        <v>36</v>
      </c>
    </row>
    <row r="8721" spans="1:2" x14ac:dyDescent="0.25">
      <c r="A8721" s="8">
        <v>43464.291666666664</v>
      </c>
      <c r="B8721" s="9">
        <v>35</v>
      </c>
    </row>
    <row r="8722" spans="1:2" x14ac:dyDescent="0.25">
      <c r="A8722" s="8">
        <v>43464.333333333336</v>
      </c>
      <c r="B8722" s="9">
        <v>36</v>
      </c>
    </row>
    <row r="8723" spans="1:2" x14ac:dyDescent="0.25">
      <c r="A8723" s="8">
        <v>43464.375</v>
      </c>
      <c r="B8723" s="9">
        <v>34</v>
      </c>
    </row>
    <row r="8724" spans="1:2" x14ac:dyDescent="0.25">
      <c r="A8724" s="8">
        <v>43464.416666666664</v>
      </c>
      <c r="B8724" s="9">
        <v>33</v>
      </c>
    </row>
    <row r="8725" spans="1:2" x14ac:dyDescent="0.25">
      <c r="A8725" s="8">
        <v>43464.458333333336</v>
      </c>
      <c r="B8725" s="9">
        <v>34</v>
      </c>
    </row>
    <row r="8726" spans="1:2" x14ac:dyDescent="0.25">
      <c r="A8726" s="8">
        <v>43464.5</v>
      </c>
      <c r="B8726" s="9">
        <v>34</v>
      </c>
    </row>
    <row r="8727" spans="1:2" x14ac:dyDescent="0.25">
      <c r="A8727" s="8">
        <v>43464.541666666664</v>
      </c>
      <c r="B8727" s="9">
        <v>35</v>
      </c>
    </row>
    <row r="8728" spans="1:2" x14ac:dyDescent="0.25">
      <c r="A8728" s="8">
        <v>43464.583333333336</v>
      </c>
      <c r="B8728" s="9">
        <v>37</v>
      </c>
    </row>
    <row r="8729" spans="1:2" x14ac:dyDescent="0.25">
      <c r="A8729" s="8">
        <v>43464.625</v>
      </c>
      <c r="B8729" s="9">
        <v>38</v>
      </c>
    </row>
    <row r="8730" spans="1:2" x14ac:dyDescent="0.25">
      <c r="A8730" s="8">
        <v>43464.666666666664</v>
      </c>
      <c r="B8730" s="9">
        <v>38</v>
      </c>
    </row>
    <row r="8731" spans="1:2" x14ac:dyDescent="0.25">
      <c r="A8731" s="8">
        <v>43464.708333333336</v>
      </c>
      <c r="B8731" s="9">
        <v>38</v>
      </c>
    </row>
    <row r="8732" spans="1:2" x14ac:dyDescent="0.25">
      <c r="A8732" s="8">
        <v>43464.75</v>
      </c>
      <c r="B8732" s="9">
        <v>38</v>
      </c>
    </row>
    <row r="8733" spans="1:2" x14ac:dyDescent="0.25">
      <c r="A8733" s="8">
        <v>43464.791666666664</v>
      </c>
      <c r="B8733" s="9">
        <v>38</v>
      </c>
    </row>
    <row r="8734" spans="1:2" x14ac:dyDescent="0.25">
      <c r="A8734" s="8">
        <v>43464.833333333336</v>
      </c>
      <c r="B8734" s="9">
        <v>39</v>
      </c>
    </row>
    <row r="8735" spans="1:2" x14ac:dyDescent="0.25">
      <c r="A8735" s="8">
        <v>43464.875</v>
      </c>
      <c r="B8735" s="9">
        <v>39</v>
      </c>
    </row>
    <row r="8736" spans="1:2" x14ac:dyDescent="0.25">
      <c r="A8736" s="8">
        <v>43464.916666666664</v>
      </c>
      <c r="B8736" s="9">
        <v>39</v>
      </c>
    </row>
    <row r="8737" spans="1:2" x14ac:dyDescent="0.25">
      <c r="A8737" s="8">
        <v>43464.958333333336</v>
      </c>
      <c r="B8737" s="9">
        <v>39</v>
      </c>
    </row>
    <row r="8738" spans="1:2" x14ac:dyDescent="0.25">
      <c r="A8738" s="8">
        <v>43465</v>
      </c>
      <c r="B8738" s="9">
        <v>39</v>
      </c>
    </row>
    <row r="8739" spans="1:2" x14ac:dyDescent="0.25">
      <c r="A8739" s="8">
        <v>43465.041666666664</v>
      </c>
      <c r="B8739" s="9">
        <v>40</v>
      </c>
    </row>
    <row r="8740" spans="1:2" x14ac:dyDescent="0.25">
      <c r="A8740" s="8">
        <v>43465.083333333336</v>
      </c>
      <c r="B8740" s="9">
        <v>39</v>
      </c>
    </row>
    <row r="8741" spans="1:2" x14ac:dyDescent="0.25">
      <c r="A8741" s="8">
        <v>43465.125</v>
      </c>
      <c r="B8741" s="9">
        <v>39</v>
      </c>
    </row>
    <row r="8742" spans="1:2" x14ac:dyDescent="0.25">
      <c r="A8742" s="8">
        <v>43465.166666666664</v>
      </c>
      <c r="B8742" s="9">
        <v>38</v>
      </c>
    </row>
    <row r="8743" spans="1:2" x14ac:dyDescent="0.25">
      <c r="A8743" s="8">
        <v>43465.208333333336</v>
      </c>
      <c r="B8743" s="9">
        <v>37</v>
      </c>
    </row>
    <row r="8744" spans="1:2" x14ac:dyDescent="0.25">
      <c r="A8744" s="8">
        <v>43465.25</v>
      </c>
      <c r="B8744" s="9">
        <v>36</v>
      </c>
    </row>
    <row r="8745" spans="1:2" x14ac:dyDescent="0.25">
      <c r="A8745" s="8">
        <v>43465.291666666664</v>
      </c>
      <c r="B8745" s="9">
        <v>36</v>
      </c>
    </row>
    <row r="8746" spans="1:2" x14ac:dyDescent="0.25">
      <c r="A8746" s="8">
        <v>43465.333333333336</v>
      </c>
      <c r="B8746" s="9">
        <v>37</v>
      </c>
    </row>
    <row r="8747" spans="1:2" x14ac:dyDescent="0.25">
      <c r="A8747" s="8">
        <v>43465.375</v>
      </c>
      <c r="B8747" s="9">
        <v>38</v>
      </c>
    </row>
    <row r="8748" spans="1:2" x14ac:dyDescent="0.25">
      <c r="A8748" s="8">
        <v>43465.416666666664</v>
      </c>
      <c r="B8748" s="9">
        <v>42</v>
      </c>
    </row>
    <row r="8749" spans="1:2" x14ac:dyDescent="0.25">
      <c r="A8749" s="8">
        <v>43465.458333333336</v>
      </c>
      <c r="B8749" s="9">
        <v>45</v>
      </c>
    </row>
    <row r="8750" spans="1:2" x14ac:dyDescent="0.25">
      <c r="A8750" s="8">
        <v>43465.5</v>
      </c>
      <c r="B8750" s="9">
        <v>45</v>
      </c>
    </row>
    <row r="8751" spans="1:2" x14ac:dyDescent="0.25">
      <c r="A8751" s="8">
        <v>43465.541666666664</v>
      </c>
      <c r="B8751" s="9">
        <v>45</v>
      </c>
    </row>
    <row r="8752" spans="1:2" x14ac:dyDescent="0.25">
      <c r="A8752" s="8">
        <v>43465.583333333336</v>
      </c>
      <c r="B8752" s="9">
        <v>45</v>
      </c>
    </row>
    <row r="8753" spans="1:2" x14ac:dyDescent="0.25">
      <c r="A8753" s="8">
        <v>43465.625</v>
      </c>
      <c r="B8753" s="9">
        <v>45</v>
      </c>
    </row>
    <row r="8754" spans="1:2" x14ac:dyDescent="0.25">
      <c r="A8754" s="8">
        <v>43465.666666666664</v>
      </c>
      <c r="B8754" s="9">
        <v>44</v>
      </c>
    </row>
    <row r="8755" spans="1:2" x14ac:dyDescent="0.25">
      <c r="A8755" s="8">
        <v>43465.708333333336</v>
      </c>
      <c r="B8755" s="9">
        <v>45</v>
      </c>
    </row>
    <row r="8756" spans="1:2" x14ac:dyDescent="0.25">
      <c r="A8756" s="8">
        <v>43465.75</v>
      </c>
      <c r="B8756" s="9">
        <v>45</v>
      </c>
    </row>
    <row r="8757" spans="1:2" x14ac:dyDescent="0.25">
      <c r="A8757" s="8">
        <v>43465.791666666664</v>
      </c>
      <c r="B8757" s="9">
        <v>44</v>
      </c>
    </row>
    <row r="8758" spans="1:2" x14ac:dyDescent="0.25">
      <c r="A8758" s="8">
        <v>43465.833333333336</v>
      </c>
      <c r="B8758" s="9">
        <v>45</v>
      </c>
    </row>
    <row r="8759" spans="1:2" x14ac:dyDescent="0.25">
      <c r="A8759" s="8">
        <v>43465.875</v>
      </c>
      <c r="B8759" s="9">
        <v>45</v>
      </c>
    </row>
    <row r="8760" spans="1:2" x14ac:dyDescent="0.25">
      <c r="A8760" s="8">
        <v>43465.916666666664</v>
      </c>
      <c r="B8760" s="9">
        <v>46</v>
      </c>
    </row>
    <row r="8761" spans="1:2" x14ac:dyDescent="0.25">
      <c r="A8761" s="8">
        <v>43465.958333333336</v>
      </c>
      <c r="B8761" s="9">
        <v>46</v>
      </c>
    </row>
    <row r="8762" spans="1:2" x14ac:dyDescent="0.25">
      <c r="A8762" s="7"/>
    </row>
    <row r="8763" spans="1:2" x14ac:dyDescent="0.25">
      <c r="A8763" s="7"/>
    </row>
    <row r="8764" spans="1:2" x14ac:dyDescent="0.25">
      <c r="A8764" s="7"/>
    </row>
    <row r="8765" spans="1:2" x14ac:dyDescent="0.25">
      <c r="A8765" s="7"/>
    </row>
    <row r="8766" spans="1:2" x14ac:dyDescent="0.25">
      <c r="A8766" s="7"/>
    </row>
    <row r="8767" spans="1:2" x14ac:dyDescent="0.25">
      <c r="A8767" s="7"/>
    </row>
    <row r="8768" spans="1:2" x14ac:dyDescent="0.25">
      <c r="A8768" s="7"/>
    </row>
    <row r="8769" spans="1:1" x14ac:dyDescent="0.25">
      <c r="A8769" s="7"/>
    </row>
    <row r="8770" spans="1:1" x14ac:dyDescent="0.25">
      <c r="A8770" s="7"/>
    </row>
    <row r="8771" spans="1:1" x14ac:dyDescent="0.25">
      <c r="A8771" s="7"/>
    </row>
    <row r="8772" spans="1:1" x14ac:dyDescent="0.25">
      <c r="A8772" s="7"/>
    </row>
    <row r="8773" spans="1:1" x14ac:dyDescent="0.25">
      <c r="A8773" s="7"/>
    </row>
    <row r="8774" spans="1:1" x14ac:dyDescent="0.25">
      <c r="A8774" s="7"/>
    </row>
    <row r="8775" spans="1:1" x14ac:dyDescent="0.25">
      <c r="A8775" s="7"/>
    </row>
    <row r="8776" spans="1:1" x14ac:dyDescent="0.25">
      <c r="A8776" s="7"/>
    </row>
    <row r="8777" spans="1:1" x14ac:dyDescent="0.25">
      <c r="A8777" s="7"/>
    </row>
    <row r="8778" spans="1:1" x14ac:dyDescent="0.25">
      <c r="A8778" s="7"/>
    </row>
    <row r="8779" spans="1:1" x14ac:dyDescent="0.25">
      <c r="A8779" s="7"/>
    </row>
    <row r="8780" spans="1:1" x14ac:dyDescent="0.25">
      <c r="A8780" s="7"/>
    </row>
    <row r="8781" spans="1:1" x14ac:dyDescent="0.25">
      <c r="A8781" s="7"/>
    </row>
    <row r="8782" spans="1:1" x14ac:dyDescent="0.25">
      <c r="A8782" s="7"/>
    </row>
    <row r="8783" spans="1:1" x14ac:dyDescent="0.25">
      <c r="A8783" s="7"/>
    </row>
    <row r="8784" spans="1:1" x14ac:dyDescent="0.25">
      <c r="A8784" s="7"/>
    </row>
    <row r="8785" spans="1:1" x14ac:dyDescent="0.25">
      <c r="A8785" s="7"/>
    </row>
    <row r="8786" spans="1:1" x14ac:dyDescent="0.25">
      <c r="A8786" s="7"/>
    </row>
    <row r="8787" spans="1:1" x14ac:dyDescent="0.25">
      <c r="A8787" s="7"/>
    </row>
    <row r="8788" spans="1:1" x14ac:dyDescent="0.25">
      <c r="A8788" s="7"/>
    </row>
    <row r="8789" spans="1:1" x14ac:dyDescent="0.25">
      <c r="A8789" s="7"/>
    </row>
    <row r="8790" spans="1:1" x14ac:dyDescent="0.25">
      <c r="A8790" s="7"/>
    </row>
    <row r="8791" spans="1:1" x14ac:dyDescent="0.25">
      <c r="A8791" s="7"/>
    </row>
    <row r="8792" spans="1:1" x14ac:dyDescent="0.25">
      <c r="A8792" s="7"/>
    </row>
    <row r="8793" spans="1:1" x14ac:dyDescent="0.25">
      <c r="A8793" s="7"/>
    </row>
    <row r="8794" spans="1:1" x14ac:dyDescent="0.25">
      <c r="A8794" s="7"/>
    </row>
    <row r="8795" spans="1:1" x14ac:dyDescent="0.25">
      <c r="A8795" s="7"/>
    </row>
    <row r="8796" spans="1:1" x14ac:dyDescent="0.25">
      <c r="A8796" s="7"/>
    </row>
    <row r="8797" spans="1:1" x14ac:dyDescent="0.25">
      <c r="A8797" s="7"/>
    </row>
    <row r="8798" spans="1:1" x14ac:dyDescent="0.25">
      <c r="A8798" s="7"/>
    </row>
    <row r="8799" spans="1:1" x14ac:dyDescent="0.25">
      <c r="A8799" s="7"/>
    </row>
    <row r="8800" spans="1:1" x14ac:dyDescent="0.25">
      <c r="A8800" s="7"/>
    </row>
    <row r="8801" spans="1:1" x14ac:dyDescent="0.25">
      <c r="A8801" s="7"/>
    </row>
    <row r="8802" spans="1:1" x14ac:dyDescent="0.25">
      <c r="A8802" s="7"/>
    </row>
    <row r="8803" spans="1:1" x14ac:dyDescent="0.25">
      <c r="A8803" s="7"/>
    </row>
    <row r="8804" spans="1:1" x14ac:dyDescent="0.25">
      <c r="A8804" s="7"/>
    </row>
    <row r="8805" spans="1:1" x14ac:dyDescent="0.25">
      <c r="A8805" s="7"/>
    </row>
    <row r="8806" spans="1:1" x14ac:dyDescent="0.25">
      <c r="A8806" s="7"/>
    </row>
    <row r="8807" spans="1:1" x14ac:dyDescent="0.25">
      <c r="A8807" s="7"/>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7EA87-9B9B-49E5-881C-365C4E4F48F7}">
  <dimension ref="A1:AF3001"/>
  <sheetViews>
    <sheetView topLeftCell="M1" workbookViewId="0">
      <selection activeCell="AD2" sqref="AD2"/>
    </sheetView>
  </sheetViews>
  <sheetFormatPr defaultRowHeight="12.5" x14ac:dyDescent="0.25"/>
  <cols>
    <col min="1" max="1" width="19.26953125" bestFit="1" customWidth="1"/>
    <col min="2" max="2" width="26.7265625" bestFit="1" customWidth="1"/>
    <col min="3" max="3" width="18.26953125" bestFit="1" customWidth="1"/>
    <col min="4" max="4" width="18.26953125" customWidth="1"/>
    <col min="5" max="5" width="27.26953125" bestFit="1" customWidth="1"/>
    <col min="6" max="6" width="26.7265625" bestFit="1" customWidth="1"/>
    <col min="7" max="9" width="18.26953125" customWidth="1"/>
    <col min="16" max="16" width="16.7265625" customWidth="1"/>
    <col min="17" max="17" width="8.7265625" customWidth="1"/>
    <col min="18" max="18" width="9.1796875" customWidth="1"/>
    <col min="19" max="19" width="4" customWidth="1"/>
    <col min="20" max="20" width="17.54296875" customWidth="1"/>
    <col min="23" max="23" width="3.7265625" customWidth="1"/>
    <col min="24" max="24" width="17" customWidth="1"/>
    <col min="27" max="27" width="2.7265625" customWidth="1"/>
    <col min="28" max="28" width="16.7265625" customWidth="1"/>
  </cols>
  <sheetData>
    <row r="1" spans="1:32" ht="13.15" customHeight="1" x14ac:dyDescent="0.3">
      <c r="A1" s="1" t="s">
        <v>63</v>
      </c>
      <c r="B1" s="1" t="s">
        <v>64</v>
      </c>
      <c r="C1" s="1" t="s">
        <v>65</v>
      </c>
      <c r="D1" s="1"/>
      <c r="E1" s="1" t="s">
        <v>66</v>
      </c>
      <c r="F1" s="1" t="s">
        <v>67</v>
      </c>
      <c r="G1" s="1" t="s">
        <v>68</v>
      </c>
      <c r="P1" s="85" t="s">
        <v>69</v>
      </c>
      <c r="Q1" s="85"/>
      <c r="R1" s="85"/>
      <c r="S1" s="85"/>
      <c r="T1" s="85"/>
      <c r="U1" s="85"/>
      <c r="V1" s="85"/>
      <c r="X1" s="86" t="s">
        <v>70</v>
      </c>
      <c r="Y1" s="86"/>
      <c r="Z1" s="86"/>
      <c r="AA1" s="86"/>
      <c r="AB1" s="86"/>
      <c r="AC1" s="86"/>
      <c r="AD1" s="86"/>
    </row>
    <row r="2" spans="1:32" ht="13" x14ac:dyDescent="0.3">
      <c r="A2" s="33">
        <f>IF(ISBLANK('Step 1.1 Supply Fan Power Data'!A2),"-",'Step 1.1 Supply Fan Power Data'!A2)</f>
        <v>44631.375</v>
      </c>
      <c r="B2">
        <f>IF(ISBLANK('Step 1.1 Supply Fan Power Data'!B2),"-",'Step 1.1 Supply Fan Power Data'!B2)</f>
        <v>12.035073024320816</v>
      </c>
      <c r="C2">
        <f>VLOOKUP(A2,'Step 1.3 OAT Data'!$A:$B,2)</f>
        <v>44</v>
      </c>
      <c r="E2" s="33">
        <f>IF(ISBLANK('Step 1.2 Return Fan Power Data'!A2),"-",'Step 1.2 Return Fan Power Data'!A2)</f>
        <v>44631.375</v>
      </c>
      <c r="F2">
        <f>IF(ISBLANK('Step 1.2 Return Fan Power Data'!B2),"-",'Step 1.2 Return Fan Power Data'!B2)</f>
        <v>4.0958849557522141</v>
      </c>
      <c r="G2">
        <f>VLOOKUP(E2,'Step 1.3 OAT Data'!$A:$B,2)</f>
        <v>44</v>
      </c>
      <c r="P2" s="2"/>
      <c r="T2" s="1" t="s">
        <v>71</v>
      </c>
      <c r="U2" s="14"/>
      <c r="V2">
        <f>COUNTIF('Step 3. Regression'!G26:G428,"&gt;0")</f>
        <v>403</v>
      </c>
      <c r="Z2" s="2"/>
      <c r="AB2" s="1" t="s">
        <v>71</v>
      </c>
      <c r="AD2">
        <f>COUNTIF(AC4:AC406,"&gt;0")</f>
        <v>352</v>
      </c>
    </row>
    <row r="3" spans="1:32" ht="52" x14ac:dyDescent="0.3">
      <c r="A3" s="33">
        <f>IF(ISBLANK('Step 1.1 Supply Fan Power Data'!A3),"-",'Step 1.1 Supply Fan Power Data'!A3)</f>
        <v>44631.416666666664</v>
      </c>
      <c r="B3">
        <f>IF(ISBLANK('Step 1.1 Supply Fan Power Data'!B3),"-",'Step 1.1 Supply Fan Power Data'!B3)</f>
        <v>12.035073024320816</v>
      </c>
      <c r="C3">
        <f>VLOOKUP(A3,'Step 1.3 OAT Data'!$A:$B,2)</f>
        <v>46</v>
      </c>
      <c r="E3" s="33">
        <f>IF(ISBLANK('Step 1.2 Return Fan Power Data'!A3),"-",'Step 1.2 Return Fan Power Data'!A3)</f>
        <v>44631.416666666664</v>
      </c>
      <c r="F3">
        <f>IF(ISBLANK('Step 1.2 Return Fan Power Data'!B3),"-",'Step 1.2 Return Fan Power Data'!B3)</f>
        <v>4.0958849557522141</v>
      </c>
      <c r="G3">
        <f>VLOOKUP(E3,'Step 1.3 OAT Data'!$A:$B,2)</f>
        <v>46</v>
      </c>
      <c r="J3" s="1"/>
      <c r="K3" s="1"/>
      <c r="L3" s="1"/>
      <c r="M3" s="1"/>
      <c r="N3" s="1"/>
      <c r="O3" s="1"/>
      <c r="P3" s="3" t="s">
        <v>72</v>
      </c>
      <c r="Q3" s="3" t="s">
        <v>120</v>
      </c>
      <c r="R3" s="3" t="s">
        <v>61</v>
      </c>
      <c r="W3" s="3"/>
      <c r="X3" s="3" t="s">
        <v>72</v>
      </c>
      <c r="Y3" s="3" t="s">
        <v>120</v>
      </c>
      <c r="Z3" s="3" t="s">
        <v>61</v>
      </c>
      <c r="AB3" s="3" t="s">
        <v>72</v>
      </c>
      <c r="AC3" s="3" t="s">
        <v>120</v>
      </c>
      <c r="AD3" s="3" t="s">
        <v>61</v>
      </c>
      <c r="AF3" s="3"/>
    </row>
    <row r="4" spans="1:32" ht="14" x14ac:dyDescent="0.3">
      <c r="A4" s="33">
        <f>IF(ISBLANK('Step 1.1 Supply Fan Power Data'!A4),"-",'Step 1.1 Supply Fan Power Data'!A4)</f>
        <v>44631.458333333336</v>
      </c>
      <c r="B4">
        <f>IF(ISBLANK('Step 1.1 Supply Fan Power Data'!B4),"-",'Step 1.1 Supply Fan Power Data'!B4)</f>
        <v>12.035073024320816</v>
      </c>
      <c r="C4">
        <f>VLOOKUP(A4,'Step 1.3 OAT Data'!$A:$B,2)</f>
        <v>49</v>
      </c>
      <c r="E4" s="33">
        <f>IF(ISBLANK('Step 1.2 Return Fan Power Data'!A4),"-",'Step 1.2 Return Fan Power Data'!A4)</f>
        <v>44631.458333333336</v>
      </c>
      <c r="F4">
        <f>IF(ISBLANK('Step 1.2 Return Fan Power Data'!B4),"-",'Step 1.2 Return Fan Power Data'!B4)</f>
        <v>4.0958849557522141</v>
      </c>
      <c r="G4">
        <f>VLOOKUP(E4,'Step 1.3 OAT Data'!$A:$B,2)</f>
        <v>49</v>
      </c>
      <c r="P4" s="28">
        <f>'Step 1.1 Supply Fan Power Data'!A2</f>
        <v>44631.375</v>
      </c>
      <c r="Q4" s="29">
        <f>'Step 1.1 Supply Fan Power Data'!B2</f>
        <v>12.035073024320816</v>
      </c>
      <c r="R4" s="30">
        <f>'Step 1.3 OAT Data'!B2</f>
        <v>49</v>
      </c>
      <c r="X4" s="28">
        <f>'Step 1.2 Return Fan Power Data'!A2</f>
        <v>44631.375</v>
      </c>
      <c r="Y4" s="29">
        <f>'Step 1.2 Return Fan Power Data'!B2</f>
        <v>4.0958849557522141</v>
      </c>
      <c r="Z4" s="30">
        <f t="shared" ref="Z4:Z67" si="0">R4</f>
        <v>49</v>
      </c>
      <c r="AB4" s="28">
        <f t="array" ref="AB4:AD406">_xlfn.SORTBY($X$4:$Z$406,Y4:Y406,-1,X4:X406,1)</f>
        <v>44631.375</v>
      </c>
      <c r="AC4" s="29">
        <v>4.0958849557522141</v>
      </c>
      <c r="AD4" s="30">
        <v>49</v>
      </c>
    </row>
    <row r="5" spans="1:32" ht="14" x14ac:dyDescent="0.3">
      <c r="A5" s="33">
        <f>IF(ISBLANK('Step 1.1 Supply Fan Power Data'!A5),"-",'Step 1.1 Supply Fan Power Data'!A5)</f>
        <v>44631.5</v>
      </c>
      <c r="B5">
        <f>IF(ISBLANK('Step 1.1 Supply Fan Power Data'!B5),"-",'Step 1.1 Supply Fan Power Data'!B5)</f>
        <v>12.035073024320816</v>
      </c>
      <c r="C5">
        <f>VLOOKUP(A5,'Step 1.3 OAT Data'!$A:$B,2)</f>
        <v>49</v>
      </c>
      <c r="E5" s="33">
        <f>IF(ISBLANK('Step 1.2 Return Fan Power Data'!A5),"-",'Step 1.2 Return Fan Power Data'!A5)</f>
        <v>44631.5</v>
      </c>
      <c r="F5">
        <f>IF(ISBLANK('Step 1.2 Return Fan Power Data'!B5),"-",'Step 1.2 Return Fan Power Data'!B5)</f>
        <v>4.0958849557522141</v>
      </c>
      <c r="G5">
        <f>VLOOKUP(E5,'Step 1.3 OAT Data'!$A:$B,2)</f>
        <v>49</v>
      </c>
      <c r="P5" s="28">
        <f>'Step 1.1 Supply Fan Power Data'!A3</f>
        <v>44631.416666666664</v>
      </c>
      <c r="Q5" s="29">
        <f>'Step 1.1 Supply Fan Power Data'!B3</f>
        <v>12.035073024320816</v>
      </c>
      <c r="R5" s="30">
        <f>'Step 1.3 OAT Data'!B3</f>
        <v>49</v>
      </c>
      <c r="X5" s="28">
        <f>'Step 1.2 Return Fan Power Data'!A3</f>
        <v>44631.416666666664</v>
      </c>
      <c r="Y5" s="29">
        <f>'Step 1.2 Return Fan Power Data'!B3</f>
        <v>4.0958849557522141</v>
      </c>
      <c r="Z5" s="30">
        <f t="shared" si="0"/>
        <v>49</v>
      </c>
      <c r="AB5" s="28">
        <v>44631.416666666664</v>
      </c>
      <c r="AC5" s="29">
        <v>4.0958849557522141</v>
      </c>
      <c r="AD5" s="30">
        <v>49</v>
      </c>
    </row>
    <row r="6" spans="1:32" ht="14" x14ac:dyDescent="0.3">
      <c r="A6" s="33">
        <f>IF(ISBLANK('Step 1.1 Supply Fan Power Data'!A6),"-",'Step 1.1 Supply Fan Power Data'!A6)</f>
        <v>44631.541666666664</v>
      </c>
      <c r="B6">
        <f>IF(ISBLANK('Step 1.1 Supply Fan Power Data'!B6),"-",'Step 1.1 Supply Fan Power Data'!B6)</f>
        <v>12.035073024320816</v>
      </c>
      <c r="C6">
        <f>VLOOKUP(A6,'Step 1.3 OAT Data'!$A:$B,2)</f>
        <v>48</v>
      </c>
      <c r="E6" s="33">
        <f>IF(ISBLANK('Step 1.2 Return Fan Power Data'!A6),"-",'Step 1.2 Return Fan Power Data'!A6)</f>
        <v>44631.541666666664</v>
      </c>
      <c r="F6">
        <f>IF(ISBLANK('Step 1.2 Return Fan Power Data'!B6),"-",'Step 1.2 Return Fan Power Data'!B6)</f>
        <v>4.0958849557522141</v>
      </c>
      <c r="G6">
        <f>VLOOKUP(E6,'Step 1.3 OAT Data'!$A:$B,2)</f>
        <v>48</v>
      </c>
      <c r="P6" s="28">
        <f>'Step 1.1 Supply Fan Power Data'!A4</f>
        <v>44631.458333333336</v>
      </c>
      <c r="Q6" s="29">
        <f>'Step 1.1 Supply Fan Power Data'!B4</f>
        <v>12.035073024320816</v>
      </c>
      <c r="R6" s="30">
        <f>'Step 1.3 OAT Data'!B4</f>
        <v>49</v>
      </c>
      <c r="X6" s="28">
        <f>'Step 1.2 Return Fan Power Data'!A4</f>
        <v>44631.458333333336</v>
      </c>
      <c r="Y6" s="29">
        <f>'Step 1.2 Return Fan Power Data'!B4</f>
        <v>4.0958849557522141</v>
      </c>
      <c r="Z6" s="30">
        <f t="shared" si="0"/>
        <v>49</v>
      </c>
      <c r="AB6" s="28">
        <v>44631.458333333336</v>
      </c>
      <c r="AC6" s="29">
        <v>4.0958849557522141</v>
      </c>
      <c r="AD6" s="30">
        <v>49</v>
      </c>
    </row>
    <row r="7" spans="1:32" ht="14" x14ac:dyDescent="0.3">
      <c r="A7" s="33">
        <f>IF(ISBLANK('Step 1.1 Supply Fan Power Data'!A7),"-",'Step 1.1 Supply Fan Power Data'!A7)</f>
        <v>44631.583333333336</v>
      </c>
      <c r="B7">
        <f>IF(ISBLANK('Step 1.1 Supply Fan Power Data'!B7),"-",'Step 1.1 Supply Fan Power Data'!B7)</f>
        <v>12.035073024320816</v>
      </c>
      <c r="C7">
        <f>VLOOKUP(A7,'Step 1.3 OAT Data'!$A:$B,2)</f>
        <v>48</v>
      </c>
      <c r="E7" s="33">
        <f>IF(ISBLANK('Step 1.2 Return Fan Power Data'!A7),"-",'Step 1.2 Return Fan Power Data'!A7)</f>
        <v>44631.583333333336</v>
      </c>
      <c r="F7">
        <f>IF(ISBLANK('Step 1.2 Return Fan Power Data'!B7),"-",'Step 1.2 Return Fan Power Data'!B7)</f>
        <v>4.0958849557522141</v>
      </c>
      <c r="G7">
        <f>VLOOKUP(E7,'Step 1.3 OAT Data'!$A:$B,2)</f>
        <v>48</v>
      </c>
      <c r="P7" s="28">
        <f>'Step 1.1 Supply Fan Power Data'!A5</f>
        <v>44631.5</v>
      </c>
      <c r="Q7" s="29">
        <f>'Step 1.1 Supply Fan Power Data'!B5</f>
        <v>12.035073024320816</v>
      </c>
      <c r="R7" s="30">
        <f>'Step 1.3 OAT Data'!B5</f>
        <v>49</v>
      </c>
      <c r="X7" s="28">
        <f>'Step 1.2 Return Fan Power Data'!A5</f>
        <v>44631.5</v>
      </c>
      <c r="Y7" s="29">
        <f>'Step 1.2 Return Fan Power Data'!B5</f>
        <v>4.0958849557522141</v>
      </c>
      <c r="Z7" s="30">
        <f t="shared" si="0"/>
        <v>49</v>
      </c>
      <c r="AB7" s="28">
        <v>44631.5</v>
      </c>
      <c r="AC7" s="29">
        <v>4.0958849557522141</v>
      </c>
      <c r="AD7" s="30">
        <v>49</v>
      </c>
    </row>
    <row r="8" spans="1:32" ht="14" x14ac:dyDescent="0.3">
      <c r="A8" s="33">
        <f>IF(ISBLANK('Step 1.1 Supply Fan Power Data'!A8),"-",'Step 1.1 Supply Fan Power Data'!A8)</f>
        <v>44631.625</v>
      </c>
      <c r="B8">
        <f>IF(ISBLANK('Step 1.1 Supply Fan Power Data'!B8),"-",'Step 1.1 Supply Fan Power Data'!B8)</f>
        <v>12.035073024320816</v>
      </c>
      <c r="C8">
        <f>VLOOKUP(A8,'Step 1.3 OAT Data'!$A:$B,2)</f>
        <v>48</v>
      </c>
      <c r="E8" s="33">
        <f>IF(ISBLANK('Step 1.2 Return Fan Power Data'!A8),"-",'Step 1.2 Return Fan Power Data'!A8)</f>
        <v>44631.625</v>
      </c>
      <c r="F8">
        <f>IF(ISBLANK('Step 1.2 Return Fan Power Data'!B8),"-",'Step 1.2 Return Fan Power Data'!B8)</f>
        <v>4.0958849557522141</v>
      </c>
      <c r="G8">
        <f>VLOOKUP(E8,'Step 1.3 OAT Data'!$A:$B,2)</f>
        <v>48</v>
      </c>
      <c r="P8" s="28">
        <f>'Step 1.1 Supply Fan Power Data'!A6</f>
        <v>44631.541666666664</v>
      </c>
      <c r="Q8" s="29">
        <f>'Step 1.1 Supply Fan Power Data'!B6</f>
        <v>12.035073024320816</v>
      </c>
      <c r="R8" s="30">
        <f>'Step 1.3 OAT Data'!B6</f>
        <v>49</v>
      </c>
      <c r="X8" s="28">
        <f>'Step 1.2 Return Fan Power Data'!A6</f>
        <v>44631.541666666664</v>
      </c>
      <c r="Y8" s="29">
        <f>'Step 1.2 Return Fan Power Data'!B6</f>
        <v>4.0958849557522141</v>
      </c>
      <c r="Z8" s="30">
        <f t="shared" si="0"/>
        <v>49</v>
      </c>
      <c r="AB8" s="28">
        <v>44631.541666666664</v>
      </c>
      <c r="AC8" s="29">
        <v>4.0958849557522141</v>
      </c>
      <c r="AD8" s="30">
        <v>49</v>
      </c>
    </row>
    <row r="9" spans="1:32" ht="14" x14ac:dyDescent="0.3">
      <c r="A9" s="33">
        <f>IF(ISBLANK('Step 1.1 Supply Fan Power Data'!A9),"-",'Step 1.1 Supply Fan Power Data'!A9)</f>
        <v>44631.666666666664</v>
      </c>
      <c r="B9">
        <f>IF(ISBLANK('Step 1.1 Supply Fan Power Data'!B9),"-",'Step 1.1 Supply Fan Power Data'!B9)</f>
        <v>12.035073024320816</v>
      </c>
      <c r="C9">
        <f>VLOOKUP(A9,'Step 1.3 OAT Data'!$A:$B,2)</f>
        <v>46</v>
      </c>
      <c r="E9" s="33">
        <f>IF(ISBLANK('Step 1.2 Return Fan Power Data'!A9),"-",'Step 1.2 Return Fan Power Data'!A9)</f>
        <v>44631.666666666664</v>
      </c>
      <c r="F9">
        <f>IF(ISBLANK('Step 1.2 Return Fan Power Data'!B9),"-",'Step 1.2 Return Fan Power Data'!B9)</f>
        <v>4.0958849557522141</v>
      </c>
      <c r="G9">
        <f>VLOOKUP(E9,'Step 1.3 OAT Data'!$A:$B,2)</f>
        <v>46</v>
      </c>
      <c r="P9" s="28">
        <f>'Step 1.1 Supply Fan Power Data'!A7</f>
        <v>44631.583333333336</v>
      </c>
      <c r="Q9" s="29">
        <f>'Step 1.1 Supply Fan Power Data'!B7</f>
        <v>12.035073024320816</v>
      </c>
      <c r="R9" s="30">
        <f>'Step 1.3 OAT Data'!B7</f>
        <v>50</v>
      </c>
      <c r="X9" s="28">
        <f>'Step 1.2 Return Fan Power Data'!A7</f>
        <v>44631.583333333336</v>
      </c>
      <c r="Y9" s="29">
        <f>'Step 1.2 Return Fan Power Data'!B7</f>
        <v>4.0958849557522141</v>
      </c>
      <c r="Z9" s="30">
        <f t="shared" si="0"/>
        <v>50</v>
      </c>
      <c r="AB9" s="28">
        <v>44631.583333333336</v>
      </c>
      <c r="AC9" s="29">
        <v>4.0958849557522141</v>
      </c>
      <c r="AD9" s="30">
        <v>50</v>
      </c>
    </row>
    <row r="10" spans="1:32" ht="14" x14ac:dyDescent="0.3">
      <c r="A10" s="33">
        <f>IF(ISBLANK('Step 1.1 Supply Fan Power Data'!A10),"-",'Step 1.1 Supply Fan Power Data'!A10)</f>
        <v>44631.708333333336</v>
      </c>
      <c r="B10">
        <f>IF(ISBLANK('Step 1.1 Supply Fan Power Data'!B10),"-",'Step 1.1 Supply Fan Power Data'!B10)</f>
        <v>12.035073024320816</v>
      </c>
      <c r="C10">
        <f>VLOOKUP(A10,'Step 1.3 OAT Data'!$A:$B,2)</f>
        <v>45</v>
      </c>
      <c r="E10" s="33">
        <f>IF(ISBLANK('Step 1.2 Return Fan Power Data'!A10),"-",'Step 1.2 Return Fan Power Data'!A10)</f>
        <v>44631.708333333336</v>
      </c>
      <c r="F10">
        <f>IF(ISBLANK('Step 1.2 Return Fan Power Data'!B10),"-",'Step 1.2 Return Fan Power Data'!B10)</f>
        <v>4.0958849557522141</v>
      </c>
      <c r="G10">
        <f>VLOOKUP(E10,'Step 1.3 OAT Data'!$A:$B,2)</f>
        <v>45</v>
      </c>
      <c r="P10" s="28">
        <f>'Step 1.1 Supply Fan Power Data'!A8</f>
        <v>44631.625</v>
      </c>
      <c r="Q10" s="29">
        <f>'Step 1.1 Supply Fan Power Data'!B8</f>
        <v>12.035073024320816</v>
      </c>
      <c r="R10" s="30">
        <f>'Step 1.3 OAT Data'!B8</f>
        <v>50</v>
      </c>
      <c r="X10" s="28">
        <f>'Step 1.2 Return Fan Power Data'!A8</f>
        <v>44631.625</v>
      </c>
      <c r="Y10" s="29">
        <f>'Step 1.2 Return Fan Power Data'!B8</f>
        <v>4.0958849557522141</v>
      </c>
      <c r="Z10" s="30">
        <f t="shared" si="0"/>
        <v>50</v>
      </c>
      <c r="AB10" s="28">
        <v>44631.625</v>
      </c>
      <c r="AC10" s="29">
        <v>4.0958849557522141</v>
      </c>
      <c r="AD10" s="30">
        <v>50</v>
      </c>
    </row>
    <row r="11" spans="1:32" ht="14" x14ac:dyDescent="0.3">
      <c r="A11" s="33">
        <f>IF(ISBLANK('Step 1.1 Supply Fan Power Data'!A11),"-",'Step 1.1 Supply Fan Power Data'!A11)</f>
        <v>44631.75</v>
      </c>
      <c r="B11">
        <f>IF(ISBLANK('Step 1.1 Supply Fan Power Data'!B11),"-",'Step 1.1 Supply Fan Power Data'!B11)</f>
        <v>12.035073024320816</v>
      </c>
      <c r="C11">
        <f>VLOOKUP(A11,'Step 1.3 OAT Data'!$A:$B,2)</f>
        <v>43</v>
      </c>
      <c r="E11" s="33">
        <f>IF(ISBLANK('Step 1.2 Return Fan Power Data'!A11),"-",'Step 1.2 Return Fan Power Data'!A11)</f>
        <v>44631.75</v>
      </c>
      <c r="F11">
        <f>IF(ISBLANK('Step 1.2 Return Fan Power Data'!B11),"-",'Step 1.2 Return Fan Power Data'!B11)</f>
        <v>4.0958849557522141</v>
      </c>
      <c r="G11">
        <f>VLOOKUP(E11,'Step 1.3 OAT Data'!$A:$B,2)</f>
        <v>43</v>
      </c>
      <c r="P11" s="28">
        <f>'Step 1.1 Supply Fan Power Data'!A9</f>
        <v>44631.666666666664</v>
      </c>
      <c r="Q11" s="29">
        <f>'Step 1.1 Supply Fan Power Data'!B9</f>
        <v>12.035073024320816</v>
      </c>
      <c r="R11" s="30">
        <f>'Step 1.3 OAT Data'!B9</f>
        <v>50</v>
      </c>
      <c r="X11" s="28">
        <f>'Step 1.2 Return Fan Power Data'!A9</f>
        <v>44631.666666666664</v>
      </c>
      <c r="Y11" s="29">
        <f>'Step 1.2 Return Fan Power Data'!B9</f>
        <v>4.0958849557522141</v>
      </c>
      <c r="Z11" s="30">
        <f t="shared" si="0"/>
        <v>50</v>
      </c>
      <c r="AB11" s="28">
        <v>44631.666666666664</v>
      </c>
      <c r="AC11" s="29">
        <v>4.0958849557522141</v>
      </c>
      <c r="AD11" s="30">
        <v>50</v>
      </c>
    </row>
    <row r="12" spans="1:32" ht="14" x14ac:dyDescent="0.3">
      <c r="A12" s="33">
        <f>IF(ISBLANK('Step 1.1 Supply Fan Power Data'!A12),"-",'Step 1.1 Supply Fan Power Data'!A12)</f>
        <v>44631.791666666664</v>
      </c>
      <c r="B12">
        <f>IF(ISBLANK('Step 1.1 Supply Fan Power Data'!B12),"-",'Step 1.1 Supply Fan Power Data'!B12)</f>
        <v>6.2228634774490077</v>
      </c>
      <c r="C12">
        <f>VLOOKUP(A12,'Step 1.3 OAT Data'!$A:$B,2)</f>
        <v>42</v>
      </c>
      <c r="E12" s="33">
        <f>IF(ISBLANK('Step 1.2 Return Fan Power Data'!A12),"-",'Step 1.2 Return Fan Power Data'!A12)</f>
        <v>44631.791666666664</v>
      </c>
      <c r="F12">
        <f>IF(ISBLANK('Step 1.2 Return Fan Power Data'!B12),"-",'Step 1.2 Return Fan Power Data'!B12)</f>
        <v>4.0958849557522141</v>
      </c>
      <c r="G12">
        <f>VLOOKUP(E12,'Step 1.3 OAT Data'!$A:$B,2)</f>
        <v>42</v>
      </c>
      <c r="P12" s="28">
        <f>'Step 1.1 Supply Fan Power Data'!A10</f>
        <v>44631.708333333336</v>
      </c>
      <c r="Q12" s="29">
        <f>'Step 1.1 Supply Fan Power Data'!B10</f>
        <v>12.035073024320816</v>
      </c>
      <c r="R12" s="30">
        <f>'Step 1.3 OAT Data'!B10</f>
        <v>51</v>
      </c>
      <c r="X12" s="28">
        <f>'Step 1.2 Return Fan Power Data'!A10</f>
        <v>44631.708333333336</v>
      </c>
      <c r="Y12" s="29">
        <f>'Step 1.2 Return Fan Power Data'!B10</f>
        <v>4.0958849557522141</v>
      </c>
      <c r="Z12" s="30">
        <f t="shared" si="0"/>
        <v>51</v>
      </c>
      <c r="AB12" s="28">
        <v>44631.708333333336</v>
      </c>
      <c r="AC12" s="29">
        <v>4.0958849557522141</v>
      </c>
      <c r="AD12" s="30">
        <v>51</v>
      </c>
    </row>
    <row r="13" spans="1:32" ht="14" x14ac:dyDescent="0.3">
      <c r="A13" s="33">
        <f>IF(ISBLANK('Step 1.1 Supply Fan Power Data'!A13),"-",'Step 1.1 Supply Fan Power Data'!A13)</f>
        <v>44631.833333333336</v>
      </c>
      <c r="B13">
        <f>IF(ISBLANK('Step 1.1 Supply Fan Power Data'!B13),"-",'Step 1.1 Supply Fan Power Data'!B13)</f>
        <v>4.8652316909858566</v>
      </c>
      <c r="C13">
        <f>VLOOKUP(A13,'Step 1.3 OAT Data'!$A:$B,2)</f>
        <v>43</v>
      </c>
      <c r="E13" s="33">
        <f>IF(ISBLANK('Step 1.2 Return Fan Power Data'!A13),"-",'Step 1.2 Return Fan Power Data'!A13)</f>
        <v>44631.833333333336</v>
      </c>
      <c r="F13">
        <f>IF(ISBLANK('Step 1.2 Return Fan Power Data'!B13),"-",'Step 1.2 Return Fan Power Data'!B13)</f>
        <v>2.9296191259687117</v>
      </c>
      <c r="G13">
        <f>VLOOKUP(E13,'Step 1.3 OAT Data'!$A:$B,2)</f>
        <v>43</v>
      </c>
      <c r="P13" s="28">
        <f>'Step 1.1 Supply Fan Power Data'!A11</f>
        <v>44631.75</v>
      </c>
      <c r="Q13" s="29">
        <f>'Step 1.1 Supply Fan Power Data'!B11</f>
        <v>12.035073024320816</v>
      </c>
      <c r="R13" s="30">
        <f>'Step 1.3 OAT Data'!B11</f>
        <v>51</v>
      </c>
      <c r="X13" s="28">
        <f>'Step 1.2 Return Fan Power Data'!A11</f>
        <v>44631.75</v>
      </c>
      <c r="Y13" s="29">
        <f>'Step 1.2 Return Fan Power Data'!B11</f>
        <v>4.0958849557522141</v>
      </c>
      <c r="Z13" s="30">
        <f t="shared" si="0"/>
        <v>51</v>
      </c>
      <c r="AB13" s="28">
        <v>44631.75</v>
      </c>
      <c r="AC13" s="29">
        <v>4.0958849557522141</v>
      </c>
      <c r="AD13" s="30">
        <v>51</v>
      </c>
    </row>
    <row r="14" spans="1:32" ht="14" x14ac:dyDescent="0.3">
      <c r="A14" s="33">
        <f>IF(ISBLANK('Step 1.1 Supply Fan Power Data'!A14),"-",'Step 1.1 Supply Fan Power Data'!A14)</f>
        <v>44631.875</v>
      </c>
      <c r="B14">
        <f>IF(ISBLANK('Step 1.1 Supply Fan Power Data'!B14),"-",'Step 1.1 Supply Fan Power Data'!B14)</f>
        <v>4.8438185179450102</v>
      </c>
      <c r="C14">
        <f>VLOOKUP(A14,'Step 1.3 OAT Data'!$A:$B,2)</f>
        <v>44</v>
      </c>
      <c r="E14" s="33">
        <f>IF(ISBLANK('Step 1.2 Return Fan Power Data'!A14),"-",'Step 1.2 Return Fan Power Data'!A14)</f>
        <v>44631.875</v>
      </c>
      <c r="F14">
        <f>IF(ISBLANK('Step 1.2 Return Fan Power Data'!B14),"-",'Step 1.2 Return Fan Power Data'!B14)</f>
        <v>2.9126947544184167</v>
      </c>
      <c r="G14">
        <f>VLOOKUP(E14,'Step 1.3 OAT Data'!$A:$B,2)</f>
        <v>44</v>
      </c>
      <c r="P14" s="28">
        <f>'Step 1.1 Supply Fan Power Data'!A12</f>
        <v>44631.791666666664</v>
      </c>
      <c r="Q14" s="29">
        <f>'Step 1.1 Supply Fan Power Data'!B12</f>
        <v>6.2228634774490077</v>
      </c>
      <c r="R14" s="30">
        <f>'Step 1.3 OAT Data'!B12</f>
        <v>50</v>
      </c>
      <c r="X14" s="28">
        <f>'Step 1.2 Return Fan Power Data'!A12</f>
        <v>44631.791666666664</v>
      </c>
      <c r="Y14" s="29">
        <f>'Step 1.2 Return Fan Power Data'!B12</f>
        <v>4.0958849557522141</v>
      </c>
      <c r="Z14" s="30">
        <f t="shared" si="0"/>
        <v>50</v>
      </c>
      <c r="AB14" s="28">
        <v>44631.791666666664</v>
      </c>
      <c r="AC14" s="29">
        <v>4.0958849557522141</v>
      </c>
      <c r="AD14" s="30">
        <v>50</v>
      </c>
    </row>
    <row r="15" spans="1:32" ht="14" x14ac:dyDescent="0.3">
      <c r="A15" s="33">
        <f>IF(ISBLANK('Step 1.1 Supply Fan Power Data'!A15),"-",'Step 1.1 Supply Fan Power Data'!A15)</f>
        <v>44631.916666666664</v>
      </c>
      <c r="B15">
        <f>IF(ISBLANK('Step 1.1 Supply Fan Power Data'!B15),"-",'Step 1.1 Supply Fan Power Data'!B15)</f>
        <v>4.838888908967931</v>
      </c>
      <c r="C15">
        <f>VLOOKUP(A15,'Step 1.3 OAT Data'!$A:$B,2)</f>
        <v>45</v>
      </c>
      <c r="E15" s="33">
        <f>IF(ISBLANK('Step 1.2 Return Fan Power Data'!A15),"-",'Step 1.2 Return Fan Power Data'!A15)</f>
        <v>44631.916666666664</v>
      </c>
      <c r="F15">
        <f>IF(ISBLANK('Step 1.2 Return Fan Power Data'!B15),"-",'Step 1.2 Return Fan Power Data'!B15)</f>
        <v>2.9088805421700505</v>
      </c>
      <c r="G15">
        <f>VLOOKUP(E15,'Step 1.3 OAT Data'!$A:$B,2)</f>
        <v>45</v>
      </c>
      <c r="P15" s="28">
        <f>'Step 1.1 Supply Fan Power Data'!A13</f>
        <v>44631.833333333336</v>
      </c>
      <c r="Q15" s="29">
        <f>'Step 1.1 Supply Fan Power Data'!B13</f>
        <v>4.8652316909858566</v>
      </c>
      <c r="R15" s="30">
        <f>'Step 1.3 OAT Data'!B13</f>
        <v>50</v>
      </c>
      <c r="X15" s="28">
        <f>'Step 1.2 Return Fan Power Data'!A13</f>
        <v>44631.833333333336</v>
      </c>
      <c r="Y15" s="29">
        <f>'Step 1.2 Return Fan Power Data'!B13</f>
        <v>2.9296191259687117</v>
      </c>
      <c r="Z15" s="30">
        <f t="shared" si="0"/>
        <v>50</v>
      </c>
      <c r="AB15" s="28">
        <v>44634.208333333336</v>
      </c>
      <c r="AC15" s="29">
        <v>4.0958849557522141</v>
      </c>
      <c r="AD15" s="30">
        <v>26</v>
      </c>
    </row>
    <row r="16" spans="1:32" ht="14" x14ac:dyDescent="0.3">
      <c r="A16" s="33">
        <f>IF(ISBLANK('Step 1.1 Supply Fan Power Data'!A16),"-",'Step 1.1 Supply Fan Power Data'!A16)</f>
        <v>44631.958333333336</v>
      </c>
      <c r="B16">
        <f>IF(ISBLANK('Step 1.1 Supply Fan Power Data'!B16),"-",'Step 1.1 Supply Fan Power Data'!B16)</f>
        <v>4.8330592913837869</v>
      </c>
      <c r="C16">
        <f>VLOOKUP(A16,'Step 1.3 OAT Data'!$A:$B,2)</f>
        <v>45</v>
      </c>
      <c r="E16" s="33">
        <f>IF(ISBLANK('Step 1.2 Return Fan Power Data'!A16),"-",'Step 1.2 Return Fan Power Data'!A16)</f>
        <v>44631.958333333336</v>
      </c>
      <c r="F16">
        <f>IF(ISBLANK('Step 1.2 Return Fan Power Data'!B16),"-",'Step 1.2 Return Fan Power Data'!B16)</f>
        <v>2.9044089043456198</v>
      </c>
      <c r="G16">
        <f>VLOOKUP(E16,'Step 1.3 OAT Data'!$A:$B,2)</f>
        <v>45</v>
      </c>
      <c r="P16" s="28">
        <f>'Step 1.1 Supply Fan Power Data'!A14</f>
        <v>44631.875</v>
      </c>
      <c r="Q16" s="29">
        <f>'Step 1.1 Supply Fan Power Data'!B14</f>
        <v>4.8438185179450102</v>
      </c>
      <c r="R16" s="30">
        <f>'Step 1.3 OAT Data'!B14</f>
        <v>51</v>
      </c>
      <c r="X16" s="28">
        <f>'Step 1.2 Return Fan Power Data'!A14</f>
        <v>44631.875</v>
      </c>
      <c r="Y16" s="29">
        <f>'Step 1.2 Return Fan Power Data'!B14</f>
        <v>2.9126947544184167</v>
      </c>
      <c r="Z16" s="30">
        <f t="shared" si="0"/>
        <v>51</v>
      </c>
      <c r="AB16" s="28">
        <v>44634.25</v>
      </c>
      <c r="AC16" s="29">
        <v>4.0958849557522141</v>
      </c>
      <c r="AD16" s="30">
        <v>25</v>
      </c>
    </row>
    <row r="17" spans="1:30" ht="14" x14ac:dyDescent="0.3">
      <c r="A17" s="33">
        <f>IF(ISBLANK('Step 1.1 Supply Fan Power Data'!A17),"-",'Step 1.1 Supply Fan Power Data'!A17)</f>
        <v>44632</v>
      </c>
      <c r="B17">
        <f>IF(ISBLANK('Step 1.1 Supply Fan Power Data'!B17),"-",'Step 1.1 Supply Fan Power Data'!B17)</f>
        <v>4.7958100661169194</v>
      </c>
      <c r="C17">
        <f>VLOOKUP(A17,'Step 1.3 OAT Data'!$A:$B,2)</f>
        <v>45</v>
      </c>
      <c r="E17" s="33">
        <f>IF(ISBLANK('Step 1.2 Return Fan Power Data'!A17),"-",'Step 1.2 Return Fan Power Data'!A17)</f>
        <v>44632</v>
      </c>
      <c r="F17">
        <f>IF(ISBLANK('Step 1.2 Return Fan Power Data'!B17),"-",'Step 1.2 Return Fan Power Data'!B17)</f>
        <v>2.8768082120156935</v>
      </c>
      <c r="G17">
        <f>VLOOKUP(E17,'Step 1.3 OAT Data'!$A:$B,2)</f>
        <v>45</v>
      </c>
      <c r="P17" s="28">
        <f>'Step 1.1 Supply Fan Power Data'!A15</f>
        <v>44631.916666666664</v>
      </c>
      <c r="Q17" s="29">
        <f>'Step 1.1 Supply Fan Power Data'!B15</f>
        <v>4.838888908967931</v>
      </c>
      <c r="R17" s="30">
        <f>'Step 1.3 OAT Data'!B15</f>
        <v>51</v>
      </c>
      <c r="X17" s="28">
        <f>'Step 1.2 Return Fan Power Data'!A15</f>
        <v>44631.916666666664</v>
      </c>
      <c r="Y17" s="29">
        <f>'Step 1.2 Return Fan Power Data'!B15</f>
        <v>2.9088805421700505</v>
      </c>
      <c r="Z17" s="30">
        <f t="shared" si="0"/>
        <v>51</v>
      </c>
      <c r="AB17" s="28">
        <v>44634.291666666664</v>
      </c>
      <c r="AC17" s="29">
        <v>4.0958849557522141</v>
      </c>
      <c r="AD17" s="30">
        <v>24</v>
      </c>
    </row>
    <row r="18" spans="1:30" ht="14" x14ac:dyDescent="0.3">
      <c r="A18" s="33">
        <f>IF(ISBLANK('Step 1.1 Supply Fan Power Data'!A18),"-",'Step 1.1 Supply Fan Power Data'!A18)</f>
        <v>44632.041666666664</v>
      </c>
      <c r="B18">
        <f>IF(ISBLANK('Step 1.1 Supply Fan Power Data'!B18),"-",'Step 1.1 Supply Fan Power Data'!B18)</f>
        <v>4.8291492805516558</v>
      </c>
      <c r="C18">
        <f>VLOOKUP(A18,'Step 1.3 OAT Data'!$A:$B,2)</f>
        <v>46</v>
      </c>
      <c r="E18" s="33">
        <f>IF(ISBLANK('Step 1.2 Return Fan Power Data'!A18),"-",'Step 1.2 Return Fan Power Data'!A18)</f>
        <v>44632.041666666664</v>
      </c>
      <c r="F18">
        <f>IF(ISBLANK('Step 1.2 Return Fan Power Data'!B18),"-",'Step 1.2 Return Fan Power Data'!B18)</f>
        <v>2.9014331726349685</v>
      </c>
      <c r="G18">
        <f>VLOOKUP(E18,'Step 1.3 OAT Data'!$A:$B,2)</f>
        <v>46</v>
      </c>
      <c r="P18" s="28">
        <f>'Step 1.1 Supply Fan Power Data'!A16</f>
        <v>44631.958333333336</v>
      </c>
      <c r="Q18" s="29">
        <f>'Step 1.1 Supply Fan Power Data'!B16</f>
        <v>4.8330592913837869</v>
      </c>
      <c r="R18" s="30">
        <f>'Step 1.3 OAT Data'!B16</f>
        <v>52</v>
      </c>
      <c r="X18" s="28">
        <f>'Step 1.2 Return Fan Power Data'!A16</f>
        <v>44631.958333333336</v>
      </c>
      <c r="Y18" s="29">
        <f>'Step 1.2 Return Fan Power Data'!B16</f>
        <v>2.9044089043456198</v>
      </c>
      <c r="Z18" s="30">
        <f t="shared" si="0"/>
        <v>52</v>
      </c>
      <c r="AB18" s="28">
        <v>44634.333333333336</v>
      </c>
      <c r="AC18" s="29">
        <v>4.0958849557522141</v>
      </c>
      <c r="AD18" s="30">
        <v>23</v>
      </c>
    </row>
    <row r="19" spans="1:30" ht="14" x14ac:dyDescent="0.3">
      <c r="A19" s="33">
        <f>IF(ISBLANK('Step 1.1 Supply Fan Power Data'!A19),"-",'Step 1.1 Supply Fan Power Data'!A19)</f>
        <v>44632.083333333336</v>
      </c>
      <c r="B19">
        <f>IF(ISBLANK('Step 1.1 Supply Fan Power Data'!B19),"-",'Step 1.1 Supply Fan Power Data'!B19)</f>
        <v>4.8661891941125246</v>
      </c>
      <c r="C19">
        <f>VLOOKUP(A19,'Step 1.3 OAT Data'!$A:$B,2)</f>
        <v>44</v>
      </c>
      <c r="E19" s="33">
        <f>IF(ISBLANK('Step 1.2 Return Fan Power Data'!A19),"-",'Step 1.2 Return Fan Power Data'!A19)</f>
        <v>44632.083333333336</v>
      </c>
      <c r="F19">
        <f>IF(ISBLANK('Step 1.2 Return Fan Power Data'!B19),"-",'Step 1.2 Return Fan Power Data'!B19)</f>
        <v>2.9303896341305244</v>
      </c>
      <c r="G19">
        <f>VLOOKUP(E19,'Step 1.3 OAT Data'!$A:$B,2)</f>
        <v>44</v>
      </c>
      <c r="P19" s="28">
        <f>'Step 1.1 Supply Fan Power Data'!A17</f>
        <v>44632</v>
      </c>
      <c r="Q19" s="29">
        <f>'Step 1.1 Supply Fan Power Data'!B17</f>
        <v>4.7958100661169194</v>
      </c>
      <c r="R19" s="30">
        <f>'Step 1.3 OAT Data'!B17</f>
        <v>53</v>
      </c>
      <c r="X19" s="28">
        <f>'Step 1.2 Return Fan Power Data'!A17</f>
        <v>44632</v>
      </c>
      <c r="Y19" s="29">
        <f>'Step 1.2 Return Fan Power Data'!B17</f>
        <v>2.8768082120156935</v>
      </c>
      <c r="Z19" s="30">
        <f t="shared" si="0"/>
        <v>53</v>
      </c>
      <c r="AB19" s="28">
        <v>44634.375</v>
      </c>
      <c r="AC19" s="29">
        <v>4.0958849557522141</v>
      </c>
      <c r="AD19" s="30">
        <v>22</v>
      </c>
    </row>
    <row r="20" spans="1:30" ht="14" x14ac:dyDescent="0.3">
      <c r="A20" s="33">
        <f>IF(ISBLANK('Step 1.1 Supply Fan Power Data'!A20),"-",'Step 1.1 Supply Fan Power Data'!A20)</f>
        <v>44632.125</v>
      </c>
      <c r="B20">
        <f>IF(ISBLANK('Step 1.1 Supply Fan Power Data'!B20),"-",'Step 1.1 Supply Fan Power Data'!B20)</f>
        <v>4.9002664878226447</v>
      </c>
      <c r="C20">
        <f>VLOOKUP(A20,'Step 1.3 OAT Data'!$A:$B,2)</f>
        <v>45</v>
      </c>
      <c r="E20" s="33">
        <f>IF(ISBLANK('Step 1.2 Return Fan Power Data'!A20),"-",'Step 1.2 Return Fan Power Data'!A20)</f>
        <v>44632.125</v>
      </c>
      <c r="F20">
        <f>IF(ISBLANK('Step 1.2 Return Fan Power Data'!B20),"-",'Step 1.2 Return Fan Power Data'!B20)</f>
        <v>2.9586001076963448</v>
      </c>
      <c r="G20">
        <f>VLOOKUP(E20,'Step 1.3 OAT Data'!$A:$B,2)</f>
        <v>45</v>
      </c>
      <c r="P20" s="28">
        <f>'Step 1.1 Supply Fan Power Data'!A18</f>
        <v>44632.041666666664</v>
      </c>
      <c r="Q20" s="29">
        <f>'Step 1.1 Supply Fan Power Data'!B18</f>
        <v>4.8291492805516558</v>
      </c>
      <c r="R20" s="30">
        <f>'Step 1.3 OAT Data'!B18</f>
        <v>52</v>
      </c>
      <c r="X20" s="28">
        <f>'Step 1.2 Return Fan Power Data'!A18</f>
        <v>44632.041666666664</v>
      </c>
      <c r="Y20" s="29">
        <f>'Step 1.2 Return Fan Power Data'!B18</f>
        <v>2.9014331726349685</v>
      </c>
      <c r="Z20" s="30">
        <f t="shared" si="0"/>
        <v>52</v>
      </c>
      <c r="AB20" s="28">
        <v>44634.416666666664</v>
      </c>
      <c r="AC20" s="29">
        <v>4.0958849557522141</v>
      </c>
      <c r="AD20" s="30">
        <v>22</v>
      </c>
    </row>
    <row r="21" spans="1:30" ht="14" x14ac:dyDescent="0.3">
      <c r="A21" s="33">
        <f>IF(ISBLANK('Step 1.1 Supply Fan Power Data'!A21),"-",'Step 1.1 Supply Fan Power Data'!A21)</f>
        <v>44632.166666666664</v>
      </c>
      <c r="B21">
        <f>IF(ISBLANK('Step 1.1 Supply Fan Power Data'!B21),"-",'Step 1.1 Supply Fan Power Data'!B21)</f>
        <v>4.8982958582875176</v>
      </c>
      <c r="C21">
        <f>VLOOKUP(A21,'Step 1.3 OAT Data'!$A:$B,2)</f>
        <v>45</v>
      </c>
      <c r="E21" s="33">
        <f>IF(ISBLANK('Step 1.2 Return Fan Power Data'!A21),"-",'Step 1.2 Return Fan Power Data'!A21)</f>
        <v>44632.166666666664</v>
      </c>
      <c r="F21">
        <f>IF(ISBLANK('Step 1.2 Return Fan Power Data'!B21),"-",'Step 1.2 Return Fan Power Data'!B21)</f>
        <v>2.9569262291213878</v>
      </c>
      <c r="G21">
        <f>VLOOKUP(E21,'Step 1.3 OAT Data'!$A:$B,2)</f>
        <v>45</v>
      </c>
      <c r="P21" s="28">
        <f>'Step 1.1 Supply Fan Power Data'!A19</f>
        <v>44632.083333333336</v>
      </c>
      <c r="Q21" s="29">
        <f>'Step 1.1 Supply Fan Power Data'!B19</f>
        <v>4.8661891941125246</v>
      </c>
      <c r="R21" s="30">
        <f>'Step 1.3 OAT Data'!B19</f>
        <v>51</v>
      </c>
      <c r="X21" s="28">
        <f>'Step 1.2 Return Fan Power Data'!A19</f>
        <v>44632.083333333336</v>
      </c>
      <c r="Y21" s="29">
        <f>'Step 1.2 Return Fan Power Data'!B19</f>
        <v>2.9303896341305244</v>
      </c>
      <c r="Z21" s="30">
        <f t="shared" si="0"/>
        <v>51</v>
      </c>
      <c r="AB21" s="28">
        <v>44634.458333333336</v>
      </c>
      <c r="AC21" s="29">
        <v>4.0958849557522141</v>
      </c>
      <c r="AD21" s="30">
        <v>22</v>
      </c>
    </row>
    <row r="22" spans="1:30" ht="14" x14ac:dyDescent="0.3">
      <c r="A22" s="33">
        <f>IF(ISBLANK('Step 1.1 Supply Fan Power Data'!A22),"-",'Step 1.1 Supply Fan Power Data'!A22)</f>
        <v>44632.208333333336</v>
      </c>
      <c r="B22">
        <f>IF(ISBLANK('Step 1.1 Supply Fan Power Data'!B22),"-",'Step 1.1 Supply Fan Power Data'!B22)</f>
        <v>4.8982958582875176</v>
      </c>
      <c r="C22">
        <f>VLOOKUP(A22,'Step 1.3 OAT Data'!$A:$B,2)</f>
        <v>45</v>
      </c>
      <c r="E22" s="33">
        <f>IF(ISBLANK('Step 1.2 Return Fan Power Data'!A22),"-",'Step 1.2 Return Fan Power Data'!A22)</f>
        <v>44632.208333333336</v>
      </c>
      <c r="F22">
        <f>IF(ISBLANK('Step 1.2 Return Fan Power Data'!B22),"-",'Step 1.2 Return Fan Power Data'!B22)</f>
        <v>2.9569262291213878</v>
      </c>
      <c r="G22">
        <f>VLOOKUP(E22,'Step 1.3 OAT Data'!$A:$B,2)</f>
        <v>45</v>
      </c>
      <c r="P22" s="28">
        <f>'Step 1.1 Supply Fan Power Data'!A20</f>
        <v>44632.125</v>
      </c>
      <c r="Q22" s="29">
        <f>'Step 1.1 Supply Fan Power Data'!B20</f>
        <v>4.9002664878226447</v>
      </c>
      <c r="R22" s="30">
        <f>'Step 1.3 OAT Data'!B20</f>
        <v>52</v>
      </c>
      <c r="X22" s="28">
        <f>'Step 1.2 Return Fan Power Data'!A20</f>
        <v>44632.125</v>
      </c>
      <c r="Y22" s="29">
        <f>'Step 1.2 Return Fan Power Data'!B20</f>
        <v>2.9586001076963448</v>
      </c>
      <c r="Z22" s="30">
        <f t="shared" si="0"/>
        <v>52</v>
      </c>
      <c r="AB22" s="28">
        <v>44634.5</v>
      </c>
      <c r="AC22" s="29">
        <v>4.0958849557522141</v>
      </c>
      <c r="AD22" s="30">
        <v>21</v>
      </c>
    </row>
    <row r="23" spans="1:30" ht="14" x14ac:dyDescent="0.3">
      <c r="A23" s="33">
        <f>IF(ISBLANK('Step 1.1 Supply Fan Power Data'!A23),"-",'Step 1.1 Supply Fan Power Data'!A23)</f>
        <v>44632.25</v>
      </c>
      <c r="B23">
        <f>IF(ISBLANK('Step 1.1 Supply Fan Power Data'!B23),"-",'Step 1.1 Supply Fan Power Data'!B23)</f>
        <v>4.9060484103034003</v>
      </c>
      <c r="C23">
        <f>VLOOKUP(A23,'Step 1.3 OAT Data'!$A:$B,2)</f>
        <v>45</v>
      </c>
      <c r="E23" s="33">
        <f>IF(ISBLANK('Step 1.2 Return Fan Power Data'!A23),"-",'Step 1.2 Return Fan Power Data'!A23)</f>
        <v>44632.25</v>
      </c>
      <c r="F23">
        <f>IF(ISBLANK('Step 1.2 Return Fan Power Data'!B23),"-",'Step 1.2 Return Fan Power Data'!B23)</f>
        <v>2.9635421154096298</v>
      </c>
      <c r="G23">
        <f>VLOOKUP(E23,'Step 1.3 OAT Data'!$A:$B,2)</f>
        <v>45</v>
      </c>
      <c r="P23" s="28">
        <f>'Step 1.1 Supply Fan Power Data'!A21</f>
        <v>44632.166666666664</v>
      </c>
      <c r="Q23" s="29">
        <f>'Step 1.1 Supply Fan Power Data'!B21</f>
        <v>4.8982958582875176</v>
      </c>
      <c r="R23" s="30">
        <f>'Step 1.3 OAT Data'!B21</f>
        <v>51</v>
      </c>
      <c r="X23" s="28">
        <f>'Step 1.2 Return Fan Power Data'!A21</f>
        <v>44632.166666666664</v>
      </c>
      <c r="Y23" s="29">
        <f>'Step 1.2 Return Fan Power Data'!B21</f>
        <v>2.9569262291213878</v>
      </c>
      <c r="Z23" s="30">
        <f t="shared" si="0"/>
        <v>51</v>
      </c>
      <c r="AB23" s="28">
        <v>44634.541666666664</v>
      </c>
      <c r="AC23" s="29">
        <v>4.0958849557522141</v>
      </c>
      <c r="AD23" s="30">
        <v>21</v>
      </c>
    </row>
    <row r="24" spans="1:30" ht="14" x14ac:dyDescent="0.3">
      <c r="A24" s="33">
        <f>IF(ISBLANK('Step 1.1 Supply Fan Power Data'!A24),"-",'Step 1.1 Supply Fan Power Data'!A24)</f>
        <v>44632.291666666664</v>
      </c>
      <c r="B24">
        <f>IF(ISBLANK('Step 1.1 Supply Fan Power Data'!B24),"-",'Step 1.1 Supply Fan Power Data'!B24)</f>
        <v>4.89537079816896</v>
      </c>
      <c r="C24">
        <f>VLOOKUP(A24,'Step 1.3 OAT Data'!$A:$B,2)</f>
        <v>45</v>
      </c>
      <c r="E24" s="33">
        <f>IF(ISBLANK('Step 1.2 Return Fan Power Data'!A24),"-",'Step 1.2 Return Fan Power Data'!A24)</f>
        <v>44632.291666666664</v>
      </c>
      <c r="F24">
        <f>IF(ISBLANK('Step 1.2 Return Fan Power Data'!B24),"-",'Step 1.2 Return Fan Power Data'!B24)</f>
        <v>2.954451417872066</v>
      </c>
      <c r="G24">
        <f>VLOOKUP(E24,'Step 1.3 OAT Data'!$A:$B,2)</f>
        <v>45</v>
      </c>
      <c r="P24" s="28">
        <f>'Step 1.1 Supply Fan Power Data'!A22</f>
        <v>44632.208333333336</v>
      </c>
      <c r="Q24" s="29">
        <f>'Step 1.1 Supply Fan Power Data'!B22</f>
        <v>4.8982958582875176</v>
      </c>
      <c r="R24" s="30">
        <f>'Step 1.3 OAT Data'!B22</f>
        <v>52</v>
      </c>
      <c r="X24" s="28">
        <f>'Step 1.2 Return Fan Power Data'!A22</f>
        <v>44632.208333333336</v>
      </c>
      <c r="Y24" s="29">
        <f>'Step 1.2 Return Fan Power Data'!B22</f>
        <v>2.9569262291213878</v>
      </c>
      <c r="Z24" s="30">
        <f t="shared" si="0"/>
        <v>52</v>
      </c>
      <c r="AB24" s="28">
        <v>44634.583333333336</v>
      </c>
      <c r="AC24" s="29">
        <v>4.0958849557522141</v>
      </c>
      <c r="AD24" s="30">
        <v>20</v>
      </c>
    </row>
    <row r="25" spans="1:30" ht="14" x14ac:dyDescent="0.3">
      <c r="A25" s="33">
        <f>IF(ISBLANK('Step 1.1 Supply Fan Power Data'!A25),"-",'Step 1.1 Supply Fan Power Data'!A25)</f>
        <v>44632.333333333336</v>
      </c>
      <c r="B25">
        <f>IF(ISBLANK('Step 1.1 Supply Fan Power Data'!B25),"-",'Step 1.1 Supply Fan Power Data'!B25)</f>
        <v>4.8963883322568691</v>
      </c>
      <c r="C25">
        <f>VLOOKUP(A25,'Step 1.3 OAT Data'!$A:$B,2)</f>
        <v>45</v>
      </c>
      <c r="E25" s="33">
        <f>IF(ISBLANK('Step 1.2 Return Fan Power Data'!A25),"-",'Step 1.2 Return Fan Power Data'!A25)</f>
        <v>44632.333333333336</v>
      </c>
      <c r="F25">
        <f>IF(ISBLANK('Step 1.2 Return Fan Power Data'!B25),"-",'Step 1.2 Return Fan Power Data'!B25)</f>
        <v>2.9553110029737297</v>
      </c>
      <c r="G25">
        <f>VLOOKUP(E25,'Step 1.3 OAT Data'!$A:$B,2)</f>
        <v>45</v>
      </c>
      <c r="P25" s="28">
        <f>'Step 1.1 Supply Fan Power Data'!A23</f>
        <v>44632.25</v>
      </c>
      <c r="Q25" s="29">
        <f>'Step 1.1 Supply Fan Power Data'!B23</f>
        <v>4.9060484103034003</v>
      </c>
      <c r="R25" s="30">
        <f>'Step 1.3 OAT Data'!B23</f>
        <v>52</v>
      </c>
      <c r="X25" s="28">
        <f>'Step 1.2 Return Fan Power Data'!A23</f>
        <v>44632.25</v>
      </c>
      <c r="Y25" s="29">
        <f>'Step 1.2 Return Fan Power Data'!B23</f>
        <v>2.9635421154096298</v>
      </c>
      <c r="Z25" s="30">
        <f t="shared" si="0"/>
        <v>52</v>
      </c>
      <c r="AB25" s="28">
        <v>44634.625</v>
      </c>
      <c r="AC25" s="29">
        <v>4.0958849557522141</v>
      </c>
      <c r="AD25" s="30">
        <v>20</v>
      </c>
    </row>
    <row r="26" spans="1:30" ht="14" x14ac:dyDescent="0.3">
      <c r="A26" s="33">
        <f>IF(ISBLANK('Step 1.1 Supply Fan Power Data'!A26),"-",'Step 1.1 Supply Fan Power Data'!A26)</f>
        <v>44632.375</v>
      </c>
      <c r="B26">
        <f>IF(ISBLANK('Step 1.1 Supply Fan Power Data'!B26),"-",'Step 1.1 Supply Fan Power Data'!B26)</f>
        <v>4.8642740762287406</v>
      </c>
      <c r="C26">
        <f>VLOOKUP(A26,'Step 1.3 OAT Data'!$A:$B,2)</f>
        <v>46</v>
      </c>
      <c r="E26" s="33">
        <f>IF(ISBLANK('Step 1.2 Return Fan Power Data'!A26),"-",'Step 1.2 Return Fan Power Data'!A26)</f>
        <v>44632.375</v>
      </c>
      <c r="F26">
        <f>IF(ISBLANK('Step 1.2 Return Fan Power Data'!B26),"-",'Step 1.2 Return Fan Power Data'!B26)</f>
        <v>2.9288497158191289</v>
      </c>
      <c r="G26">
        <f>VLOOKUP(E26,'Step 1.3 OAT Data'!$A:$B,2)</f>
        <v>46</v>
      </c>
      <c r="P26" s="28">
        <f>'Step 1.1 Supply Fan Power Data'!A24</f>
        <v>44632.291666666664</v>
      </c>
      <c r="Q26" s="29">
        <f>'Step 1.1 Supply Fan Power Data'!B24</f>
        <v>4.89537079816896</v>
      </c>
      <c r="R26" s="30">
        <f>'Step 1.3 OAT Data'!B24</f>
        <v>52</v>
      </c>
      <c r="X26" s="28">
        <f>'Step 1.2 Return Fan Power Data'!A24</f>
        <v>44632.291666666664</v>
      </c>
      <c r="Y26" s="29">
        <f>'Step 1.2 Return Fan Power Data'!B24</f>
        <v>2.954451417872066</v>
      </c>
      <c r="Z26" s="30">
        <f t="shared" si="0"/>
        <v>52</v>
      </c>
      <c r="AB26" s="28">
        <v>44634.666666666664</v>
      </c>
      <c r="AC26" s="29">
        <v>4.0958849557522141</v>
      </c>
      <c r="AD26" s="30">
        <v>20</v>
      </c>
    </row>
    <row r="27" spans="1:30" ht="14" x14ac:dyDescent="0.3">
      <c r="A27" s="33">
        <f>IF(ISBLANK('Step 1.1 Supply Fan Power Data'!A27),"-",'Step 1.1 Supply Fan Power Data'!A27)</f>
        <v>44632.416666666664</v>
      </c>
      <c r="B27">
        <f>IF(ISBLANK('Step 1.1 Supply Fan Power Data'!B27),"-",'Step 1.1 Supply Fan Power Data'!B27)</f>
        <v>4.9080171103150549</v>
      </c>
      <c r="C27">
        <f>VLOOKUP(A27,'Step 1.3 OAT Data'!$A:$B,2)</f>
        <v>45</v>
      </c>
      <c r="E27" s="33">
        <f>IF(ISBLANK('Step 1.2 Return Fan Power Data'!A27),"-",'Step 1.2 Return Fan Power Data'!A27)</f>
        <v>44632.416666666664</v>
      </c>
      <c r="F27">
        <f>IF(ISBLANK('Step 1.2 Return Fan Power Data'!B27),"-",'Step 1.2 Return Fan Power Data'!B27)</f>
        <v>2.9652353588168401</v>
      </c>
      <c r="G27">
        <f>VLOOKUP(E27,'Step 1.3 OAT Data'!$A:$B,2)</f>
        <v>45</v>
      </c>
      <c r="P27" s="28">
        <f>'Step 1.1 Supply Fan Power Data'!A25</f>
        <v>44632.333333333336</v>
      </c>
      <c r="Q27" s="29">
        <f>'Step 1.1 Supply Fan Power Data'!B25</f>
        <v>4.8963883322568691</v>
      </c>
      <c r="R27" s="30">
        <f>'Step 1.3 OAT Data'!B25</f>
        <v>53</v>
      </c>
      <c r="X27" s="28">
        <f>'Step 1.2 Return Fan Power Data'!A25</f>
        <v>44632.333333333336</v>
      </c>
      <c r="Y27" s="29">
        <f>'Step 1.2 Return Fan Power Data'!B25</f>
        <v>2.9553110029737297</v>
      </c>
      <c r="Z27" s="30">
        <f t="shared" si="0"/>
        <v>53</v>
      </c>
      <c r="AB27" s="28">
        <v>44634.708333333336</v>
      </c>
      <c r="AC27" s="29">
        <v>4.0958849557522141</v>
      </c>
      <c r="AD27" s="30">
        <v>20</v>
      </c>
    </row>
    <row r="28" spans="1:30" ht="14" x14ac:dyDescent="0.3">
      <c r="A28" s="33">
        <f>IF(ISBLANK('Step 1.1 Supply Fan Power Data'!A28),"-",'Step 1.1 Supply Fan Power Data'!A28)</f>
        <v>44632.458333333336</v>
      </c>
      <c r="B28">
        <f>IF(ISBLANK('Step 1.1 Supply Fan Power Data'!B28),"-",'Step 1.1 Supply Fan Power Data'!B28)</f>
        <v>4.8603786278510661</v>
      </c>
      <c r="C28">
        <f>VLOOKUP(A28,'Step 1.3 OAT Data'!$A:$B,2)</f>
        <v>36</v>
      </c>
      <c r="E28" s="33">
        <f>IF(ISBLANK('Step 1.2 Return Fan Power Data'!A28),"-",'Step 1.2 Return Fan Power Data'!A28)</f>
        <v>44632.458333333336</v>
      </c>
      <c r="F28">
        <f>IF(ISBLANK('Step 1.2 Return Fan Power Data'!B28),"-",'Step 1.2 Return Fan Power Data'!B28)</f>
        <v>2.9257320655029506</v>
      </c>
      <c r="G28">
        <f>VLOOKUP(E28,'Step 1.3 OAT Data'!$A:$B,2)</f>
        <v>36</v>
      </c>
      <c r="P28" s="28">
        <f>'Step 1.1 Supply Fan Power Data'!A26</f>
        <v>44632.375</v>
      </c>
      <c r="Q28" s="29">
        <f>'Step 1.1 Supply Fan Power Data'!B26</f>
        <v>4.8642740762287406</v>
      </c>
      <c r="R28" s="30">
        <f>'Step 1.3 OAT Data'!B26</f>
        <v>53</v>
      </c>
      <c r="X28" s="28">
        <f>'Step 1.2 Return Fan Power Data'!A26</f>
        <v>44632.375</v>
      </c>
      <c r="Y28" s="29">
        <f>'Step 1.2 Return Fan Power Data'!B26</f>
        <v>2.9288497158191289</v>
      </c>
      <c r="Z28" s="30">
        <f t="shared" si="0"/>
        <v>53</v>
      </c>
      <c r="AB28" s="28">
        <v>44634.75</v>
      </c>
      <c r="AC28" s="29">
        <v>4.0958849557522141</v>
      </c>
      <c r="AD28" s="30">
        <v>23</v>
      </c>
    </row>
    <row r="29" spans="1:30" ht="14" x14ac:dyDescent="0.3">
      <c r="A29" s="33">
        <f>IF(ISBLANK('Step 1.1 Supply Fan Power Data'!A29),"-",'Step 1.1 Supply Fan Power Data'!A29)</f>
        <v>44632.5</v>
      </c>
      <c r="B29">
        <f>IF(ISBLANK('Step 1.1 Supply Fan Power Data'!B29),"-",'Step 1.1 Supply Fan Power Data'!B29)</f>
        <v>4.8007001011274255</v>
      </c>
      <c r="C29">
        <f>VLOOKUP(A29,'Step 1.3 OAT Data'!$A:$B,2)</f>
        <v>35</v>
      </c>
      <c r="E29" s="33">
        <f>IF(ISBLANK('Step 1.2 Return Fan Power Data'!A29),"-",'Step 1.2 Return Fan Power Data'!A29)</f>
        <v>44632.5</v>
      </c>
      <c r="F29">
        <f>IF(ISBLANK('Step 1.2 Return Fan Power Data'!B29),"-",'Step 1.2 Return Fan Power Data'!B29)</f>
        <v>2.8803377033815458</v>
      </c>
      <c r="G29">
        <f>VLOOKUP(E29,'Step 1.3 OAT Data'!$A:$B,2)</f>
        <v>35</v>
      </c>
      <c r="P29" s="28">
        <f>'Step 1.1 Supply Fan Power Data'!A27</f>
        <v>44632.416666666664</v>
      </c>
      <c r="Q29" s="29">
        <f>'Step 1.1 Supply Fan Power Data'!B27</f>
        <v>4.9080171103150549</v>
      </c>
      <c r="R29" s="30">
        <f>'Step 1.3 OAT Data'!B27</f>
        <v>53</v>
      </c>
      <c r="X29" s="28">
        <f>'Step 1.2 Return Fan Power Data'!A27</f>
        <v>44632.416666666664</v>
      </c>
      <c r="Y29" s="29">
        <f>'Step 1.2 Return Fan Power Data'!B27</f>
        <v>2.9652353588168401</v>
      </c>
      <c r="Z29" s="30">
        <f t="shared" si="0"/>
        <v>53</v>
      </c>
      <c r="AB29" s="28">
        <v>44635.25</v>
      </c>
      <c r="AC29" s="29">
        <v>4.0958849557522141</v>
      </c>
      <c r="AD29" s="30">
        <v>32</v>
      </c>
    </row>
    <row r="30" spans="1:30" ht="14" x14ac:dyDescent="0.3">
      <c r="A30" s="33">
        <f>IF(ISBLANK('Step 1.1 Supply Fan Power Data'!A30),"-",'Step 1.1 Supply Fan Power Data'!A30)</f>
        <v>44632.541666666664</v>
      </c>
      <c r="B30">
        <f>IF(ISBLANK('Step 1.1 Supply Fan Power Data'!B30),"-",'Step 1.1 Supply Fan Power Data'!B30)</f>
        <v>4.8163812160926209</v>
      </c>
      <c r="C30">
        <f>VLOOKUP(A30,'Step 1.3 OAT Data'!$A:$B,2)</f>
        <v>33</v>
      </c>
      <c r="E30" s="33">
        <f>IF(ISBLANK('Step 1.2 Return Fan Power Data'!A30),"-",'Step 1.2 Return Fan Power Data'!A30)</f>
        <v>44632.541666666664</v>
      </c>
      <c r="F30">
        <f>IF(ISBLANK('Step 1.2 Return Fan Power Data'!B30),"-",'Step 1.2 Return Fan Power Data'!B30)</f>
        <v>2.8918456275221383</v>
      </c>
      <c r="G30">
        <f>VLOOKUP(E30,'Step 1.3 OAT Data'!$A:$B,2)</f>
        <v>33</v>
      </c>
      <c r="P30" s="28">
        <f>'Step 1.1 Supply Fan Power Data'!A28</f>
        <v>44632.458333333336</v>
      </c>
      <c r="Q30" s="29">
        <f>'Step 1.1 Supply Fan Power Data'!B28</f>
        <v>4.8603786278510661</v>
      </c>
      <c r="R30" s="30">
        <f>'Step 1.3 OAT Data'!B28</f>
        <v>53</v>
      </c>
      <c r="X30" s="28">
        <f>'Step 1.2 Return Fan Power Data'!A28</f>
        <v>44632.458333333336</v>
      </c>
      <c r="Y30" s="29">
        <f>'Step 1.2 Return Fan Power Data'!B28</f>
        <v>2.9257320655029506</v>
      </c>
      <c r="Z30" s="30">
        <f t="shared" si="0"/>
        <v>53</v>
      </c>
      <c r="AB30" s="28">
        <v>44635.291666666664</v>
      </c>
      <c r="AC30" s="29">
        <v>4.0958849557522141</v>
      </c>
      <c r="AD30" s="30">
        <v>32</v>
      </c>
    </row>
    <row r="31" spans="1:30" ht="14" x14ac:dyDescent="0.3">
      <c r="A31" s="33">
        <f>IF(ISBLANK('Step 1.1 Supply Fan Power Data'!A31),"-",'Step 1.1 Supply Fan Power Data'!A31)</f>
        <v>44632.583333333336</v>
      </c>
      <c r="B31">
        <f>IF(ISBLANK('Step 1.1 Supply Fan Power Data'!B31),"-",'Step 1.1 Supply Fan Power Data'!B31)</f>
        <v>4.8320338888080503</v>
      </c>
      <c r="C31">
        <f>VLOOKUP(A31,'Step 1.3 OAT Data'!$A:$B,2)</f>
        <v>32</v>
      </c>
      <c r="E31" s="33">
        <f>IF(ISBLANK('Step 1.2 Return Fan Power Data'!A31),"-",'Step 1.2 Return Fan Power Data'!A31)</f>
        <v>44632.583333333336</v>
      </c>
      <c r="F31">
        <f>IF(ISBLANK('Step 1.2 Return Fan Power Data'!B31),"-",'Step 1.2 Return Fan Power Data'!B31)</f>
        <v>2.9036267012619641</v>
      </c>
      <c r="G31">
        <f>VLOOKUP(E31,'Step 1.3 OAT Data'!$A:$B,2)</f>
        <v>32</v>
      </c>
      <c r="P31" s="28">
        <f>'Step 1.1 Supply Fan Power Data'!A29</f>
        <v>44632.5</v>
      </c>
      <c r="Q31" s="29">
        <f>'Step 1.1 Supply Fan Power Data'!B29</f>
        <v>4.8007001011274255</v>
      </c>
      <c r="R31" s="30">
        <f>'Step 1.3 OAT Data'!B29</f>
        <v>53</v>
      </c>
      <c r="X31" s="28">
        <f>'Step 1.2 Return Fan Power Data'!A29</f>
        <v>44632.5</v>
      </c>
      <c r="Y31" s="29">
        <f>'Step 1.2 Return Fan Power Data'!B29</f>
        <v>2.8803377033815458</v>
      </c>
      <c r="Z31" s="30">
        <f t="shared" si="0"/>
        <v>53</v>
      </c>
      <c r="AB31" s="28">
        <v>44635.333333333336</v>
      </c>
      <c r="AC31" s="29">
        <v>4.0958849557522141</v>
      </c>
      <c r="AD31" s="30">
        <v>31</v>
      </c>
    </row>
    <row r="32" spans="1:30" ht="14" x14ac:dyDescent="0.3">
      <c r="A32" s="33">
        <f>IF(ISBLANK('Step 1.1 Supply Fan Power Data'!A32),"-",'Step 1.1 Supply Fan Power Data'!A32)</f>
        <v>44632.625</v>
      </c>
      <c r="B32">
        <f>IF(ISBLANK('Step 1.1 Supply Fan Power Data'!B32),"-",'Step 1.1 Supply Fan Power Data'!B32)</f>
        <v>4.8379282596711501</v>
      </c>
      <c r="C32">
        <f>VLOOKUP(A32,'Step 1.3 OAT Data'!$A:$B,2)</f>
        <v>32</v>
      </c>
      <c r="E32" s="33">
        <f>IF(ISBLANK('Step 1.2 Return Fan Power Data'!A32),"-",'Step 1.2 Return Fan Power Data'!A32)</f>
        <v>44632.625</v>
      </c>
      <c r="F32">
        <f>IF(ISBLANK('Step 1.2 Return Fan Power Data'!B32),"-",'Step 1.2 Return Fan Power Data'!B32)</f>
        <v>2.9081407761901357</v>
      </c>
      <c r="G32">
        <f>VLOOKUP(E32,'Step 1.3 OAT Data'!$A:$B,2)</f>
        <v>32</v>
      </c>
      <c r="P32" s="28">
        <f>'Step 1.1 Supply Fan Power Data'!A30</f>
        <v>44632.541666666664</v>
      </c>
      <c r="Q32" s="29">
        <f>'Step 1.1 Supply Fan Power Data'!B30</f>
        <v>4.8163812160926209</v>
      </c>
      <c r="R32" s="30">
        <f>'Step 1.3 OAT Data'!B30</f>
        <v>51</v>
      </c>
      <c r="X32" s="28">
        <f>'Step 1.2 Return Fan Power Data'!A30</f>
        <v>44632.541666666664</v>
      </c>
      <c r="Y32" s="29">
        <f>'Step 1.2 Return Fan Power Data'!B30</f>
        <v>2.8918456275221383</v>
      </c>
      <c r="Z32" s="30">
        <f t="shared" si="0"/>
        <v>51</v>
      </c>
      <c r="AB32" s="28">
        <v>44635.375</v>
      </c>
      <c r="AC32" s="29">
        <v>4.0958849557522141</v>
      </c>
      <c r="AD32" s="30">
        <v>32</v>
      </c>
    </row>
    <row r="33" spans="1:30" ht="14" x14ac:dyDescent="0.3">
      <c r="A33" s="33">
        <f>IF(ISBLANK('Step 1.1 Supply Fan Power Data'!A33),"-",'Step 1.1 Supply Fan Power Data'!A33)</f>
        <v>44632.666666666664</v>
      </c>
      <c r="B33">
        <f>IF(ISBLANK('Step 1.1 Supply Fan Power Data'!B33),"-",'Step 1.1 Supply Fan Power Data'!B33)</f>
        <v>4.845738362006923</v>
      </c>
      <c r="C33">
        <f>VLOOKUP(A33,'Step 1.3 OAT Data'!$A:$B,2)</f>
        <v>31</v>
      </c>
      <c r="E33" s="33">
        <f>IF(ISBLANK('Step 1.2 Return Fan Power Data'!A33),"-",'Step 1.2 Return Fan Power Data'!A33)</f>
        <v>44632.666666666664</v>
      </c>
      <c r="F33">
        <f>IF(ISBLANK('Step 1.2 Return Fan Power Data'!B33),"-",'Step 1.2 Return Fan Power Data'!B33)</f>
        <v>2.9141884247328296</v>
      </c>
      <c r="G33">
        <f>VLOOKUP(E33,'Step 1.3 OAT Data'!$A:$B,2)</f>
        <v>31</v>
      </c>
      <c r="P33" s="28">
        <f>'Step 1.1 Supply Fan Power Data'!A31</f>
        <v>44632.583333333336</v>
      </c>
      <c r="Q33" s="29">
        <f>'Step 1.1 Supply Fan Power Data'!B31</f>
        <v>4.8320338888080503</v>
      </c>
      <c r="R33" s="30">
        <f>'Step 1.3 OAT Data'!B31</f>
        <v>52</v>
      </c>
      <c r="X33" s="28">
        <f>'Step 1.2 Return Fan Power Data'!A31</f>
        <v>44632.583333333336</v>
      </c>
      <c r="Y33" s="29">
        <f>'Step 1.2 Return Fan Power Data'!B31</f>
        <v>2.9036267012619641</v>
      </c>
      <c r="Z33" s="30">
        <f t="shared" si="0"/>
        <v>52</v>
      </c>
      <c r="AB33" s="28">
        <v>44635.416666666664</v>
      </c>
      <c r="AC33" s="29">
        <v>4.0958849557522141</v>
      </c>
      <c r="AD33" s="30">
        <v>32</v>
      </c>
    </row>
    <row r="34" spans="1:30" ht="14" x14ac:dyDescent="0.3">
      <c r="A34" s="33">
        <f>IF(ISBLANK('Step 1.1 Supply Fan Power Data'!A34),"-",'Step 1.1 Supply Fan Power Data'!A34)</f>
        <v>44632.708333333336</v>
      </c>
      <c r="B34">
        <f>IF(ISBLANK('Step 1.1 Supply Fan Power Data'!B34),"-",'Step 1.1 Supply Fan Power Data'!B34)</f>
        <v>4.8427944214457899</v>
      </c>
      <c r="C34">
        <f>VLOOKUP(A34,'Step 1.3 OAT Data'!$A:$B,2)</f>
        <v>27</v>
      </c>
      <c r="E34" s="33">
        <f>IF(ISBLANK('Step 1.2 Return Fan Power Data'!A34),"-",'Step 1.2 Return Fan Power Data'!A34)</f>
        <v>44632.708333333336</v>
      </c>
      <c r="F34">
        <f>IF(ISBLANK('Step 1.2 Return Fan Power Data'!B34),"-",'Step 1.2 Return Fan Power Data'!B34)</f>
        <v>2.9118998787939887</v>
      </c>
      <c r="G34">
        <f>VLOOKUP(E34,'Step 1.3 OAT Data'!$A:$B,2)</f>
        <v>27</v>
      </c>
      <c r="P34" s="28">
        <f>'Step 1.1 Supply Fan Power Data'!A32</f>
        <v>44632.625</v>
      </c>
      <c r="Q34" s="29">
        <f>'Step 1.1 Supply Fan Power Data'!B32</f>
        <v>4.8379282596711501</v>
      </c>
      <c r="R34" s="30">
        <f>'Step 1.3 OAT Data'!B32</f>
        <v>52</v>
      </c>
      <c r="X34" s="28">
        <f>'Step 1.2 Return Fan Power Data'!A32</f>
        <v>44632.625</v>
      </c>
      <c r="Y34" s="29">
        <f>'Step 1.2 Return Fan Power Data'!B32</f>
        <v>2.9081407761901357</v>
      </c>
      <c r="Z34" s="30">
        <f t="shared" si="0"/>
        <v>52</v>
      </c>
      <c r="AB34" s="28">
        <v>44635.458333333336</v>
      </c>
      <c r="AC34" s="29">
        <v>4.0958849557522141</v>
      </c>
      <c r="AD34" s="30">
        <v>30</v>
      </c>
    </row>
    <row r="35" spans="1:30" ht="14" x14ac:dyDescent="0.3">
      <c r="A35" s="33">
        <f>IF(ISBLANK('Step 1.1 Supply Fan Power Data'!A35),"-",'Step 1.1 Supply Fan Power Data'!A35)</f>
        <v>44632.75</v>
      </c>
      <c r="B35">
        <f>IF(ISBLANK('Step 1.1 Supply Fan Power Data'!B35),"-",'Step 1.1 Supply Fan Power Data'!B35)</f>
        <v>4.902173082823075</v>
      </c>
      <c r="C35">
        <f>VLOOKUP(A35,'Step 1.3 OAT Data'!$A:$B,2)</f>
        <v>24</v>
      </c>
      <c r="E35" s="33">
        <f>IF(ISBLANK('Step 1.2 Return Fan Power Data'!A35),"-",'Step 1.2 Return Fan Power Data'!A35)</f>
        <v>44632.75</v>
      </c>
      <c r="F35">
        <f>IF(ISBLANK('Step 1.2 Return Fan Power Data'!B35),"-",'Step 1.2 Return Fan Power Data'!B35)</f>
        <v>2.9602246579333231</v>
      </c>
      <c r="G35">
        <f>VLOOKUP(E35,'Step 1.3 OAT Data'!$A:$B,2)</f>
        <v>24</v>
      </c>
      <c r="P35" s="28">
        <f>'Step 1.1 Supply Fan Power Data'!A33</f>
        <v>44632.666666666664</v>
      </c>
      <c r="Q35" s="29">
        <f>'Step 1.1 Supply Fan Power Data'!B33</f>
        <v>4.845738362006923</v>
      </c>
      <c r="R35" s="30">
        <f>'Step 1.3 OAT Data'!B33</f>
        <v>51</v>
      </c>
      <c r="X35" s="28">
        <f>'Step 1.2 Return Fan Power Data'!A33</f>
        <v>44632.666666666664</v>
      </c>
      <c r="Y35" s="29">
        <f>'Step 1.2 Return Fan Power Data'!B33</f>
        <v>2.9141884247328296</v>
      </c>
      <c r="Z35" s="30">
        <f t="shared" si="0"/>
        <v>51</v>
      </c>
      <c r="AB35" s="28">
        <v>44635.5</v>
      </c>
      <c r="AC35" s="29">
        <v>4.0958849557522141</v>
      </c>
      <c r="AD35" s="30">
        <v>32</v>
      </c>
    </row>
    <row r="36" spans="1:30" ht="14" x14ac:dyDescent="0.3">
      <c r="A36" s="33">
        <f>IF(ISBLANK('Step 1.1 Supply Fan Power Data'!A36),"-",'Step 1.1 Supply Fan Power Data'!A36)</f>
        <v>44632.791666666664</v>
      </c>
      <c r="B36">
        <f>IF(ISBLANK('Step 1.1 Supply Fan Power Data'!B36),"-",'Step 1.1 Supply Fan Power Data'!B36)</f>
        <v>4.9408401191200841</v>
      </c>
      <c r="C36">
        <f>VLOOKUP(A36,'Step 1.3 OAT Data'!$A:$B,2)</f>
        <v>26</v>
      </c>
      <c r="E36" s="33">
        <f>IF(ISBLANK('Step 1.2 Return Fan Power Data'!A36),"-",'Step 1.2 Return Fan Power Data'!A36)</f>
        <v>44632.791666666664</v>
      </c>
      <c r="F36">
        <f>IF(ISBLANK('Step 1.2 Return Fan Power Data'!B36),"-",'Step 1.2 Return Fan Power Data'!B36)</f>
        <v>2.9942711476929844</v>
      </c>
      <c r="G36">
        <f>VLOOKUP(E36,'Step 1.3 OAT Data'!$A:$B,2)</f>
        <v>26</v>
      </c>
      <c r="P36" s="28">
        <f>'Step 1.1 Supply Fan Power Data'!A34</f>
        <v>44632.708333333336</v>
      </c>
      <c r="Q36" s="29">
        <f>'Step 1.1 Supply Fan Power Data'!B34</f>
        <v>4.8427944214457899</v>
      </c>
      <c r="R36" s="30">
        <f>'Step 1.3 OAT Data'!B34</f>
        <v>51</v>
      </c>
      <c r="X36" s="28">
        <f>'Step 1.2 Return Fan Power Data'!A34</f>
        <v>44632.708333333336</v>
      </c>
      <c r="Y36" s="29">
        <f>'Step 1.2 Return Fan Power Data'!B34</f>
        <v>2.9118998787939887</v>
      </c>
      <c r="Z36" s="30">
        <f t="shared" si="0"/>
        <v>51</v>
      </c>
      <c r="AB36" s="28">
        <v>44635.541666666664</v>
      </c>
      <c r="AC36" s="29">
        <v>4.0958849557522141</v>
      </c>
      <c r="AD36" s="30">
        <v>34</v>
      </c>
    </row>
    <row r="37" spans="1:30" ht="14" x14ac:dyDescent="0.3">
      <c r="A37" s="33">
        <f>IF(ISBLANK('Step 1.1 Supply Fan Power Data'!A37),"-",'Step 1.1 Supply Fan Power Data'!A37)</f>
        <v>44632.833333333336</v>
      </c>
      <c r="B37">
        <f>IF(ISBLANK('Step 1.1 Supply Fan Power Data'!B37),"-",'Step 1.1 Supply Fan Power Data'!B37)</f>
        <v>4.9225448007260955</v>
      </c>
      <c r="C37">
        <f>VLOOKUP(A37,'Step 1.3 OAT Data'!$A:$B,2)</f>
        <v>27</v>
      </c>
      <c r="E37" s="33">
        <f>IF(ISBLANK('Step 1.2 Return Fan Power Data'!A37),"-",'Step 1.2 Return Fan Power Data'!A37)</f>
        <v>44632.833333333336</v>
      </c>
      <c r="F37">
        <f>IF(ISBLANK('Step 1.2 Return Fan Power Data'!B37),"-",'Step 1.2 Return Fan Power Data'!B37)</f>
        <v>2.9778977036239063</v>
      </c>
      <c r="G37">
        <f>VLOOKUP(E37,'Step 1.3 OAT Data'!$A:$B,2)</f>
        <v>27</v>
      </c>
      <c r="P37" s="28">
        <f>'Step 1.1 Supply Fan Power Data'!A35</f>
        <v>44632.75</v>
      </c>
      <c r="Q37" s="29">
        <f>'Step 1.1 Supply Fan Power Data'!B35</f>
        <v>4.902173082823075</v>
      </c>
      <c r="R37" s="30">
        <f>'Step 1.3 OAT Data'!B35</f>
        <v>52</v>
      </c>
      <c r="X37" s="28">
        <f>'Step 1.2 Return Fan Power Data'!A35</f>
        <v>44632.75</v>
      </c>
      <c r="Y37" s="29">
        <f>'Step 1.2 Return Fan Power Data'!B35</f>
        <v>2.9602246579333231</v>
      </c>
      <c r="Z37" s="30">
        <f t="shared" si="0"/>
        <v>52</v>
      </c>
      <c r="AB37" s="28">
        <v>44635.583333333336</v>
      </c>
      <c r="AC37" s="29">
        <v>4.0958849557522141</v>
      </c>
      <c r="AD37" s="30">
        <v>34</v>
      </c>
    </row>
    <row r="38" spans="1:30" ht="14" x14ac:dyDescent="0.3">
      <c r="A38" s="33">
        <f>IF(ISBLANK('Step 1.1 Supply Fan Power Data'!A38),"-",'Step 1.1 Supply Fan Power Data'!A38)</f>
        <v>44632.875</v>
      </c>
      <c r="B38">
        <f>IF(ISBLANK('Step 1.1 Supply Fan Power Data'!B38),"-",'Step 1.1 Supply Fan Power Data'!B38)</f>
        <v>4.9031262082970635</v>
      </c>
      <c r="C38">
        <f>VLOOKUP(A38,'Step 1.3 OAT Data'!$A:$B,2)</f>
        <v>26</v>
      </c>
      <c r="E38" s="33">
        <f>IF(ISBLANK('Step 1.2 Return Fan Power Data'!A38),"-",'Step 1.2 Return Fan Power Data'!A38)</f>
        <v>44632.875</v>
      </c>
      <c r="F38">
        <f>IF(ISBLANK('Step 1.2 Return Fan Power Data'!B38),"-",'Step 1.2 Return Fan Power Data'!B38)</f>
        <v>2.9610386582803834</v>
      </c>
      <c r="G38">
        <f>VLOOKUP(E38,'Step 1.3 OAT Data'!$A:$B,2)</f>
        <v>26</v>
      </c>
      <c r="P38" s="28">
        <f>'Step 1.1 Supply Fan Power Data'!A36</f>
        <v>44632.791666666664</v>
      </c>
      <c r="Q38" s="29">
        <f>'Step 1.1 Supply Fan Power Data'!B36</f>
        <v>4.9408401191200841</v>
      </c>
      <c r="R38" s="30">
        <f>'Step 1.3 OAT Data'!B36</f>
        <v>52</v>
      </c>
      <c r="X38" s="28">
        <f>'Step 1.2 Return Fan Power Data'!A36</f>
        <v>44632.791666666664</v>
      </c>
      <c r="Y38" s="29">
        <f>'Step 1.2 Return Fan Power Data'!B36</f>
        <v>2.9942711476929844</v>
      </c>
      <c r="Z38" s="30">
        <f t="shared" si="0"/>
        <v>52</v>
      </c>
      <c r="AB38" s="28">
        <v>44635.625</v>
      </c>
      <c r="AC38" s="29">
        <v>4.0958849557522141</v>
      </c>
      <c r="AD38" s="30">
        <v>34</v>
      </c>
    </row>
    <row r="39" spans="1:30" ht="14" x14ac:dyDescent="0.3">
      <c r="A39" s="33">
        <f>IF(ISBLANK('Step 1.1 Supply Fan Power Data'!A39),"-",'Step 1.1 Supply Fan Power Data'!A39)</f>
        <v>44632.916666666664</v>
      </c>
      <c r="B39">
        <f>IF(ISBLANK('Step 1.1 Supply Fan Power Data'!B39),"-",'Step 1.1 Supply Fan Power Data'!B39)</f>
        <v>4.9486134645876518</v>
      </c>
      <c r="C39">
        <f>VLOOKUP(A39,'Step 1.3 OAT Data'!$A:$B,2)</f>
        <v>26</v>
      </c>
      <c r="E39" s="33">
        <f>IF(ISBLANK('Step 1.2 Return Fan Power Data'!A39),"-",'Step 1.2 Return Fan Power Data'!A39)</f>
        <v>44632.916666666664</v>
      </c>
      <c r="F39">
        <f>IF(ISBLANK('Step 1.2 Return Fan Power Data'!B39),"-",'Step 1.2 Return Fan Power Data'!B39)</f>
        <v>3.0013752756536496</v>
      </c>
      <c r="G39">
        <f>VLOOKUP(E39,'Step 1.3 OAT Data'!$A:$B,2)</f>
        <v>26</v>
      </c>
      <c r="P39" s="28">
        <f>'Step 1.1 Supply Fan Power Data'!A37</f>
        <v>44632.833333333336</v>
      </c>
      <c r="Q39" s="29">
        <f>'Step 1.1 Supply Fan Power Data'!B37</f>
        <v>4.9225448007260955</v>
      </c>
      <c r="R39" s="30">
        <f>'Step 1.3 OAT Data'!B37</f>
        <v>53</v>
      </c>
      <c r="X39" s="28">
        <f>'Step 1.2 Return Fan Power Data'!A37</f>
        <v>44632.833333333336</v>
      </c>
      <c r="Y39" s="29">
        <f>'Step 1.2 Return Fan Power Data'!B37</f>
        <v>2.9778977036239063</v>
      </c>
      <c r="Z39" s="30">
        <f t="shared" si="0"/>
        <v>53</v>
      </c>
      <c r="AB39" s="28">
        <v>44635.666666666664</v>
      </c>
      <c r="AC39" s="29">
        <v>4.0958849557522141</v>
      </c>
      <c r="AD39" s="30">
        <v>34</v>
      </c>
    </row>
    <row r="40" spans="1:30" ht="14" x14ac:dyDescent="0.3">
      <c r="A40" s="33">
        <f>IF(ISBLANK('Step 1.1 Supply Fan Power Data'!A40),"-",'Step 1.1 Supply Fan Power Data'!A40)</f>
        <v>44632.958333333336</v>
      </c>
      <c r="B40">
        <f>IF(ISBLANK('Step 1.1 Supply Fan Power Data'!B40),"-",'Step 1.1 Supply Fan Power Data'!B40)</f>
        <v>4.9302733857180669</v>
      </c>
      <c r="C40">
        <f>VLOOKUP(A40,'Step 1.3 OAT Data'!$A:$B,2)</f>
        <v>25</v>
      </c>
      <c r="E40" s="33">
        <f>IF(ISBLANK('Step 1.2 Return Fan Power Data'!A40),"-",'Step 1.2 Return Fan Power Data'!A40)</f>
        <v>44632.958333333336</v>
      </c>
      <c r="F40">
        <f>IF(ISBLANK('Step 1.2 Return Fan Power Data'!B40),"-",'Step 1.2 Return Fan Power Data'!B40)</f>
        <v>2.9847556228844443</v>
      </c>
      <c r="G40">
        <f>VLOOKUP(E40,'Step 1.3 OAT Data'!$A:$B,2)</f>
        <v>25</v>
      </c>
      <c r="P40" s="28">
        <f>'Step 1.1 Supply Fan Power Data'!A38</f>
        <v>44632.875</v>
      </c>
      <c r="Q40" s="29">
        <f>'Step 1.1 Supply Fan Power Data'!B38</f>
        <v>4.9031262082970635</v>
      </c>
      <c r="R40" s="30">
        <f>'Step 1.3 OAT Data'!B38</f>
        <v>53</v>
      </c>
      <c r="X40" s="28">
        <f>'Step 1.2 Return Fan Power Data'!A38</f>
        <v>44632.875</v>
      </c>
      <c r="Y40" s="29">
        <f>'Step 1.2 Return Fan Power Data'!B38</f>
        <v>2.9610386582803834</v>
      </c>
      <c r="Z40" s="30">
        <f t="shared" si="0"/>
        <v>53</v>
      </c>
      <c r="AB40" s="28">
        <v>44635.708333333336</v>
      </c>
      <c r="AC40" s="29">
        <v>4.0958849557522141</v>
      </c>
      <c r="AD40" s="30">
        <v>35</v>
      </c>
    </row>
    <row r="41" spans="1:30" ht="14" x14ac:dyDescent="0.3">
      <c r="A41" s="33">
        <f>IF(ISBLANK('Step 1.1 Supply Fan Power Data'!A41),"-",'Step 1.1 Supply Fan Power Data'!A41)</f>
        <v>44633</v>
      </c>
      <c r="B41">
        <f>IF(ISBLANK('Step 1.1 Supply Fan Power Data'!B41),"-",'Step 1.1 Supply Fan Power Data'!B41)</f>
        <v>4.9283102968885224</v>
      </c>
      <c r="C41">
        <f>VLOOKUP(A41,'Step 1.3 OAT Data'!$A:$B,2)</f>
        <v>24</v>
      </c>
      <c r="E41" s="33">
        <f>IF(ISBLANK('Step 1.2 Return Fan Power Data'!A41),"-",'Step 1.2 Return Fan Power Data'!A41)</f>
        <v>44633</v>
      </c>
      <c r="F41">
        <f>IF(ISBLANK('Step 1.2 Return Fan Power Data'!B41),"-",'Step 1.2 Return Fan Power Data'!B41)</f>
        <v>2.9830055922775394</v>
      </c>
      <c r="G41">
        <f>VLOOKUP(E41,'Step 1.3 OAT Data'!$A:$B,2)</f>
        <v>24</v>
      </c>
      <c r="P41" s="28">
        <f>'Step 1.1 Supply Fan Power Data'!A39</f>
        <v>44632.916666666664</v>
      </c>
      <c r="Q41" s="29">
        <f>'Step 1.1 Supply Fan Power Data'!B39</f>
        <v>4.9486134645876518</v>
      </c>
      <c r="R41" s="30">
        <f>'Step 1.3 OAT Data'!B39</f>
        <v>54</v>
      </c>
      <c r="X41" s="28">
        <f>'Step 1.2 Return Fan Power Data'!A39</f>
        <v>44632.916666666664</v>
      </c>
      <c r="Y41" s="29">
        <f>'Step 1.2 Return Fan Power Data'!B39</f>
        <v>3.0013752756536496</v>
      </c>
      <c r="Z41" s="30">
        <f t="shared" si="0"/>
        <v>54</v>
      </c>
      <c r="AB41" s="28">
        <v>44636.25</v>
      </c>
      <c r="AC41" s="29">
        <v>4.0958849557522141</v>
      </c>
      <c r="AD41" s="30">
        <v>43</v>
      </c>
    </row>
    <row r="42" spans="1:30" ht="14" x14ac:dyDescent="0.3">
      <c r="A42" s="33">
        <f>IF(ISBLANK('Step 1.1 Supply Fan Power Data'!A42),"-",'Step 1.1 Supply Fan Power Data'!A42)</f>
        <v>44633.041666666664</v>
      </c>
      <c r="B42">
        <f>IF(ISBLANK('Step 1.1 Supply Fan Power Data'!B42),"-",'Step 1.1 Supply Fan Power Data'!B42)</f>
        <v>4.9755368574472723</v>
      </c>
      <c r="C42">
        <f>VLOOKUP(A42,'Step 1.3 OAT Data'!$A:$B,2)</f>
        <v>23</v>
      </c>
      <c r="E42" s="33">
        <f>IF(ISBLANK('Step 1.2 Return Fan Power Data'!A42),"-",'Step 1.2 Return Fan Power Data'!A42)</f>
        <v>44633.041666666664</v>
      </c>
      <c r="F42">
        <f>IF(ISBLANK('Step 1.2 Return Fan Power Data'!B42),"-",'Step 1.2 Return Fan Power Data'!B42)</f>
        <v>3.0266798401516866</v>
      </c>
      <c r="G42">
        <f>VLOOKUP(E42,'Step 1.3 OAT Data'!$A:$B,2)</f>
        <v>23</v>
      </c>
      <c r="P42" s="28">
        <f>'Step 1.1 Supply Fan Power Data'!A40</f>
        <v>44632.958333333336</v>
      </c>
      <c r="Q42" s="29">
        <f>'Step 1.1 Supply Fan Power Data'!B40</f>
        <v>4.9302733857180669</v>
      </c>
      <c r="R42" s="30">
        <f>'Step 1.3 OAT Data'!B40</f>
        <v>57</v>
      </c>
      <c r="X42" s="28">
        <f>'Step 1.2 Return Fan Power Data'!A40</f>
        <v>44632.958333333336</v>
      </c>
      <c r="Y42" s="29">
        <f>'Step 1.2 Return Fan Power Data'!B40</f>
        <v>2.9847556228844443</v>
      </c>
      <c r="Z42" s="30">
        <f t="shared" si="0"/>
        <v>57</v>
      </c>
      <c r="AB42" s="28">
        <v>44636.291666666664</v>
      </c>
      <c r="AC42" s="29">
        <v>4.0958849557522141</v>
      </c>
      <c r="AD42" s="30">
        <v>42</v>
      </c>
    </row>
    <row r="43" spans="1:30" ht="14" x14ac:dyDescent="0.3">
      <c r="A43" s="33">
        <f>IF(ISBLANK('Step 1.1 Supply Fan Power Data'!A43),"-",'Step 1.1 Supply Fan Power Data'!A43)</f>
        <v>44633.083333333336</v>
      </c>
      <c r="B43">
        <f>IF(ISBLANK('Step 1.1 Supply Fan Power Data'!B43),"-",'Step 1.1 Supply Fan Power Data'!B43)</f>
        <v>4.9745297711409648</v>
      </c>
      <c r="C43">
        <f>VLOOKUP(A43,'Step 1.3 OAT Data'!$A:$B,2)</f>
        <v>23</v>
      </c>
      <c r="E43" s="33">
        <f>IF(ISBLANK('Step 1.2 Return Fan Power Data'!A43),"-",'Step 1.2 Return Fan Power Data'!A43)</f>
        <v>44633.083333333336</v>
      </c>
      <c r="F43">
        <f>IF(ISBLANK('Step 1.2 Return Fan Power Data'!B43),"-",'Step 1.2 Return Fan Power Data'!B43)</f>
        <v>3.0257134163767154</v>
      </c>
      <c r="G43">
        <f>VLOOKUP(E43,'Step 1.3 OAT Data'!$A:$B,2)</f>
        <v>23</v>
      </c>
      <c r="P43" s="28">
        <f>'Step 1.1 Supply Fan Power Data'!A41</f>
        <v>44633</v>
      </c>
      <c r="Q43" s="29">
        <f>'Step 1.1 Supply Fan Power Data'!B41</f>
        <v>4.9283102968885224</v>
      </c>
      <c r="R43" s="30">
        <f>'Step 1.3 OAT Data'!B41</f>
        <v>58</v>
      </c>
      <c r="X43" s="28">
        <f>'Step 1.2 Return Fan Power Data'!A41</f>
        <v>44633</v>
      </c>
      <c r="Y43" s="29">
        <f>'Step 1.2 Return Fan Power Data'!B41</f>
        <v>2.9830055922775394</v>
      </c>
      <c r="Z43" s="30">
        <f t="shared" si="0"/>
        <v>58</v>
      </c>
      <c r="AB43" s="28">
        <v>44636.333333333336</v>
      </c>
      <c r="AC43" s="29">
        <v>4.0958849557522141</v>
      </c>
      <c r="AD43" s="30">
        <v>42</v>
      </c>
    </row>
    <row r="44" spans="1:30" ht="14" x14ac:dyDescent="0.3">
      <c r="A44" s="33">
        <f>IF(ISBLANK('Step 1.1 Supply Fan Power Data'!A44),"-",'Step 1.1 Supply Fan Power Data'!A44)</f>
        <v>44633.125</v>
      </c>
      <c r="B44">
        <f>IF(ISBLANK('Step 1.1 Supply Fan Power Data'!B44),"-",'Step 1.1 Supply Fan Power Data'!B44)</f>
        <v>5.0214627466923138</v>
      </c>
      <c r="C44">
        <f>VLOOKUP(A44,'Step 1.3 OAT Data'!$A:$B,2)</f>
        <v>23</v>
      </c>
      <c r="E44" s="33">
        <f>IF(ISBLANK('Step 1.2 Return Fan Power Data'!A44),"-",'Step 1.2 Return Fan Power Data'!A44)</f>
        <v>44633.125</v>
      </c>
      <c r="F44">
        <f>IF(ISBLANK('Step 1.2 Return Fan Power Data'!B44),"-",'Step 1.2 Return Fan Power Data'!B44)</f>
        <v>3.0724608265720939</v>
      </c>
      <c r="G44">
        <f>VLOOKUP(E44,'Step 1.3 OAT Data'!$A:$B,2)</f>
        <v>23</v>
      </c>
      <c r="P44" s="28">
        <f>'Step 1.1 Supply Fan Power Data'!A42</f>
        <v>44633.041666666664</v>
      </c>
      <c r="Q44" s="29">
        <f>'Step 1.1 Supply Fan Power Data'!B42</f>
        <v>4.9755368574472723</v>
      </c>
      <c r="R44" s="30">
        <f>'Step 1.3 OAT Data'!B42</f>
        <v>53</v>
      </c>
      <c r="X44" s="28">
        <f>'Step 1.2 Return Fan Power Data'!A42</f>
        <v>44633.041666666664</v>
      </c>
      <c r="Y44" s="29">
        <f>'Step 1.2 Return Fan Power Data'!B42</f>
        <v>3.0266798401516866</v>
      </c>
      <c r="Z44" s="30">
        <f t="shared" si="0"/>
        <v>53</v>
      </c>
      <c r="AB44" s="28">
        <v>44636.375</v>
      </c>
      <c r="AC44" s="29">
        <v>4.0958849557522141</v>
      </c>
      <c r="AD44" s="30">
        <v>41</v>
      </c>
    </row>
    <row r="45" spans="1:30" ht="14" x14ac:dyDescent="0.3">
      <c r="A45" s="33">
        <f>IF(ISBLANK('Step 1.1 Supply Fan Power Data'!A45),"-",'Step 1.1 Supply Fan Power Data'!A45)</f>
        <v>44633.166666666664</v>
      </c>
      <c r="B45">
        <f>IF(ISBLANK('Step 1.1 Supply Fan Power Data'!B45),"-",'Step 1.1 Supply Fan Power Data'!B45)</f>
        <v>5.022400784346102</v>
      </c>
      <c r="C45">
        <f>VLOOKUP(A45,'Step 1.3 OAT Data'!$A:$B,2)</f>
        <v>23</v>
      </c>
      <c r="E45" s="33">
        <f>IF(ISBLANK('Step 1.2 Return Fan Power Data'!A45),"-",'Step 1.2 Return Fan Power Data'!A45)</f>
        <v>44633.166666666664</v>
      </c>
      <c r="F45">
        <f>IF(ISBLANK('Step 1.2 Return Fan Power Data'!B45),"-",'Step 1.2 Return Fan Power Data'!B45)</f>
        <v>3.0734316950451399</v>
      </c>
      <c r="G45">
        <f>VLOOKUP(E45,'Step 1.3 OAT Data'!$A:$B,2)</f>
        <v>23</v>
      </c>
      <c r="P45" s="28">
        <f>'Step 1.1 Supply Fan Power Data'!A43</f>
        <v>44633.083333333336</v>
      </c>
      <c r="Q45" s="29">
        <f>'Step 1.1 Supply Fan Power Data'!B43</f>
        <v>4.9745297711409648</v>
      </c>
      <c r="R45" s="30">
        <f>'Step 1.3 OAT Data'!B43</f>
        <v>50</v>
      </c>
      <c r="X45" s="28">
        <f>'Step 1.2 Return Fan Power Data'!A43</f>
        <v>44633.083333333336</v>
      </c>
      <c r="Y45" s="29">
        <f>'Step 1.2 Return Fan Power Data'!B43</f>
        <v>3.0257134163767154</v>
      </c>
      <c r="Z45" s="30">
        <f t="shared" si="0"/>
        <v>50</v>
      </c>
      <c r="AB45" s="28">
        <v>44636.416666666664</v>
      </c>
      <c r="AC45" s="29">
        <v>4.0958849557522141</v>
      </c>
      <c r="AD45" s="30">
        <v>40</v>
      </c>
    </row>
    <row r="46" spans="1:30" ht="14" x14ac:dyDescent="0.3">
      <c r="A46" s="33">
        <f>IF(ISBLANK('Step 1.1 Supply Fan Power Data'!A46),"-",'Step 1.1 Supply Fan Power Data'!A46)</f>
        <v>44633.208333333336</v>
      </c>
      <c r="B46">
        <f>IF(ISBLANK('Step 1.1 Supply Fan Power Data'!B46),"-",'Step 1.1 Supply Fan Power Data'!B46)</f>
        <v>5.0424448504944444</v>
      </c>
      <c r="C46">
        <f>VLOOKUP(A46,'Step 1.3 OAT Data'!$A:$B,2)</f>
        <v>23</v>
      </c>
      <c r="E46" s="33">
        <f>IF(ISBLANK('Step 1.2 Return Fan Power Data'!A46),"-",'Step 1.2 Return Fan Power Data'!A46)</f>
        <v>44633.208333333336</v>
      </c>
      <c r="F46">
        <f>IF(ISBLANK('Step 1.2 Return Fan Power Data'!B46),"-",'Step 1.2 Return Fan Power Data'!B46)</f>
        <v>3.0945325079993906</v>
      </c>
      <c r="G46">
        <f>VLOOKUP(E46,'Step 1.3 OAT Data'!$A:$B,2)</f>
        <v>23</v>
      </c>
      <c r="P46" s="28">
        <f>'Step 1.1 Supply Fan Power Data'!A44</f>
        <v>44633.125</v>
      </c>
      <c r="Q46" s="29">
        <f>'Step 1.1 Supply Fan Power Data'!B44</f>
        <v>5.0214627466923138</v>
      </c>
      <c r="R46" s="30">
        <f>'Step 1.3 OAT Data'!B44</f>
        <v>50</v>
      </c>
      <c r="X46" s="28">
        <f>'Step 1.2 Return Fan Power Data'!A44</f>
        <v>44633.125</v>
      </c>
      <c r="Y46" s="29">
        <f>'Step 1.2 Return Fan Power Data'!B44</f>
        <v>3.0724608265720939</v>
      </c>
      <c r="Z46" s="30">
        <f t="shared" si="0"/>
        <v>50</v>
      </c>
      <c r="AB46" s="28">
        <v>44636.458333333336</v>
      </c>
      <c r="AC46" s="29">
        <v>4.0958849557522141</v>
      </c>
      <c r="AD46" s="30">
        <v>39</v>
      </c>
    </row>
    <row r="47" spans="1:30" ht="14" x14ac:dyDescent="0.3">
      <c r="A47" s="33">
        <f>IF(ISBLANK('Step 1.1 Supply Fan Power Data'!A47),"-",'Step 1.1 Supply Fan Power Data'!A47)</f>
        <v>44633.25</v>
      </c>
      <c r="B47">
        <f>IF(ISBLANK('Step 1.1 Supply Fan Power Data'!B47),"-",'Step 1.1 Supply Fan Power Data'!B47)</f>
        <v>5.0138287619786928</v>
      </c>
      <c r="C47">
        <f>VLOOKUP(A47,'Step 1.3 OAT Data'!$A:$B,2)</f>
        <v>23</v>
      </c>
      <c r="E47" s="33">
        <f>IF(ISBLANK('Step 1.2 Return Fan Power Data'!A47),"-",'Step 1.2 Return Fan Power Data'!A47)</f>
        <v>44633.25</v>
      </c>
      <c r="F47">
        <f>IF(ISBLANK('Step 1.2 Return Fan Power Data'!B47),"-",'Step 1.2 Return Fan Power Data'!B47)</f>
        <v>3.0646140585284369</v>
      </c>
      <c r="G47">
        <f>VLOOKUP(E47,'Step 1.3 OAT Data'!$A:$B,2)</f>
        <v>23</v>
      </c>
      <c r="P47" s="28">
        <f>'Step 1.1 Supply Fan Power Data'!A45</f>
        <v>44633.166666666664</v>
      </c>
      <c r="Q47" s="29">
        <f>'Step 1.1 Supply Fan Power Data'!B45</f>
        <v>5.022400784346102</v>
      </c>
      <c r="R47" s="30">
        <f>'Step 1.3 OAT Data'!B45</f>
        <v>48</v>
      </c>
      <c r="X47" s="28">
        <f>'Step 1.2 Return Fan Power Data'!A45</f>
        <v>44633.166666666664</v>
      </c>
      <c r="Y47" s="29">
        <f>'Step 1.2 Return Fan Power Data'!B45</f>
        <v>3.0734316950451399</v>
      </c>
      <c r="Z47" s="30">
        <f t="shared" si="0"/>
        <v>48</v>
      </c>
      <c r="AB47" s="28">
        <v>44636.5</v>
      </c>
      <c r="AC47" s="29">
        <v>4.0958849557522141</v>
      </c>
      <c r="AD47" s="30">
        <v>38</v>
      </c>
    </row>
    <row r="48" spans="1:30" ht="14" x14ac:dyDescent="0.3">
      <c r="A48" s="33">
        <f>IF(ISBLANK('Step 1.1 Supply Fan Power Data'!A48),"-",'Step 1.1 Supply Fan Power Data'!A48)</f>
        <v>44633.291666666664</v>
      </c>
      <c r="B48">
        <f>IF(ISBLANK('Step 1.1 Supply Fan Power Data'!B48),"-",'Step 1.1 Supply Fan Power Data'!B48)</f>
        <v>5.0595706999062937</v>
      </c>
      <c r="C48">
        <f>VLOOKUP(A48,'Step 1.3 OAT Data'!$A:$B,2)</f>
        <v>23</v>
      </c>
      <c r="E48" s="33">
        <f>IF(ISBLANK('Step 1.2 Return Fan Power Data'!A48),"-",'Step 1.2 Return Fan Power Data'!A48)</f>
        <v>44633.291666666664</v>
      </c>
      <c r="F48">
        <f>IF(ISBLANK('Step 1.2 Return Fan Power Data'!B48),"-",'Step 1.2 Return Fan Power Data'!B48)</f>
        <v>3.1131104044875375</v>
      </c>
      <c r="G48">
        <f>VLOOKUP(E48,'Step 1.3 OAT Data'!$A:$B,2)</f>
        <v>23</v>
      </c>
      <c r="P48" s="28">
        <f>'Step 1.1 Supply Fan Power Data'!A46</f>
        <v>44633.208333333336</v>
      </c>
      <c r="Q48" s="29">
        <f>'Step 1.1 Supply Fan Power Data'!B46</f>
        <v>5.0424448504944444</v>
      </c>
      <c r="R48" s="30">
        <f>'Step 1.3 OAT Data'!B46</f>
        <v>44</v>
      </c>
      <c r="X48" s="28">
        <f>'Step 1.2 Return Fan Power Data'!A46</f>
        <v>44633.208333333336</v>
      </c>
      <c r="Y48" s="29">
        <f>'Step 1.2 Return Fan Power Data'!B46</f>
        <v>3.0945325079993906</v>
      </c>
      <c r="Z48" s="30">
        <f t="shared" si="0"/>
        <v>44</v>
      </c>
      <c r="AB48" s="28">
        <v>44636.541666666664</v>
      </c>
      <c r="AC48" s="29">
        <v>4.0958849557522141</v>
      </c>
      <c r="AD48" s="30">
        <v>36</v>
      </c>
    </row>
    <row r="49" spans="1:30" ht="14" x14ac:dyDescent="0.3">
      <c r="A49" s="33">
        <f>IF(ISBLANK('Step 1.1 Supply Fan Power Data'!A49),"-",'Step 1.1 Supply Fan Power Data'!A49)</f>
        <v>44633.333333333336</v>
      </c>
      <c r="B49">
        <f>IF(ISBLANK('Step 1.1 Supply Fan Power Data'!B49),"-",'Step 1.1 Supply Fan Power Data'!B49)</f>
        <v>5.1303500083235214</v>
      </c>
      <c r="C49">
        <f>VLOOKUP(A49,'Step 1.3 OAT Data'!$A:$B,2)</f>
        <v>24</v>
      </c>
      <c r="E49" s="33">
        <f>IF(ISBLANK('Step 1.2 Return Fan Power Data'!A49),"-",'Step 1.2 Return Fan Power Data'!A49)</f>
        <v>44633.333333333336</v>
      </c>
      <c r="F49">
        <f>IF(ISBLANK('Step 1.2 Return Fan Power Data'!B49),"-",'Step 1.2 Return Fan Power Data'!B49)</f>
        <v>3.1955945887671824</v>
      </c>
      <c r="G49">
        <f>VLOOKUP(E49,'Step 1.3 OAT Data'!$A:$B,2)</f>
        <v>24</v>
      </c>
      <c r="P49" s="28">
        <f>'Step 1.1 Supply Fan Power Data'!A47</f>
        <v>44633.25</v>
      </c>
      <c r="Q49" s="29">
        <f>'Step 1.1 Supply Fan Power Data'!B47</f>
        <v>5.0138287619786928</v>
      </c>
      <c r="R49" s="30">
        <f>'Step 1.3 OAT Data'!B47</f>
        <v>40</v>
      </c>
      <c r="X49" s="28">
        <f>'Step 1.2 Return Fan Power Data'!A47</f>
        <v>44633.25</v>
      </c>
      <c r="Y49" s="29">
        <f>'Step 1.2 Return Fan Power Data'!B47</f>
        <v>3.0646140585284369</v>
      </c>
      <c r="Z49" s="30">
        <f t="shared" si="0"/>
        <v>40</v>
      </c>
      <c r="AB49" s="28">
        <v>44636.583333333336</v>
      </c>
      <c r="AC49" s="29">
        <v>4.0958849557522141</v>
      </c>
      <c r="AD49" s="30">
        <v>35</v>
      </c>
    </row>
    <row r="50" spans="1:30" ht="14" x14ac:dyDescent="0.3">
      <c r="A50" s="33">
        <f>IF(ISBLANK('Step 1.1 Supply Fan Power Data'!A50),"-",'Step 1.1 Supply Fan Power Data'!A50)</f>
        <v>44633.375</v>
      </c>
      <c r="B50">
        <f>IF(ISBLANK('Step 1.1 Supply Fan Power Data'!B50),"-",'Step 1.1 Supply Fan Power Data'!B50)</f>
        <v>5.0785147578027345</v>
      </c>
      <c r="C50">
        <f>VLOOKUP(A50,'Step 1.3 OAT Data'!$A:$B,2)</f>
        <v>26</v>
      </c>
      <c r="E50" s="33">
        <f>IF(ISBLANK('Step 1.2 Return Fan Power Data'!A50),"-",'Step 1.2 Return Fan Power Data'!A50)</f>
        <v>44633.375</v>
      </c>
      <c r="F50">
        <f>IF(ISBLANK('Step 1.2 Return Fan Power Data'!B50),"-",'Step 1.2 Return Fan Power Data'!B50)</f>
        <v>3.134268845140785</v>
      </c>
      <c r="G50">
        <f>VLOOKUP(E50,'Step 1.3 OAT Data'!$A:$B,2)</f>
        <v>26</v>
      </c>
      <c r="P50" s="28">
        <f>'Step 1.1 Supply Fan Power Data'!A48</f>
        <v>44633.291666666664</v>
      </c>
      <c r="Q50" s="29">
        <f>'Step 1.1 Supply Fan Power Data'!B48</f>
        <v>5.0595706999062937</v>
      </c>
      <c r="R50" s="30">
        <f>'Step 1.3 OAT Data'!B48</f>
        <v>39</v>
      </c>
      <c r="X50" s="28">
        <f>'Step 1.2 Return Fan Power Data'!A48</f>
        <v>44633.291666666664</v>
      </c>
      <c r="Y50" s="29">
        <f>'Step 1.2 Return Fan Power Data'!B48</f>
        <v>3.1131104044875375</v>
      </c>
      <c r="Z50" s="30">
        <f t="shared" si="0"/>
        <v>39</v>
      </c>
      <c r="AB50" s="28">
        <v>44636.625</v>
      </c>
      <c r="AC50" s="29">
        <v>4.0958849557522141</v>
      </c>
      <c r="AD50" s="30">
        <v>37</v>
      </c>
    </row>
    <row r="51" spans="1:30" ht="14" x14ac:dyDescent="0.3">
      <c r="A51" s="33">
        <f>IF(ISBLANK('Step 1.1 Supply Fan Power Data'!A51),"-",'Step 1.1 Supply Fan Power Data'!A51)</f>
        <v>44633.416666666664</v>
      </c>
      <c r="B51">
        <f>IF(ISBLANK('Step 1.1 Supply Fan Power Data'!B51),"-",'Step 1.1 Supply Fan Power Data'!B51)</f>
        <v>5.0794450641633517</v>
      </c>
      <c r="C51">
        <f>VLOOKUP(A51,'Step 1.3 OAT Data'!$A:$B,2)</f>
        <v>28</v>
      </c>
      <c r="E51" s="33">
        <f>IF(ISBLANK('Step 1.2 Return Fan Power Data'!A51),"-",'Step 1.2 Return Fan Power Data'!A51)</f>
        <v>44633.416666666664</v>
      </c>
      <c r="F51">
        <f>IF(ISBLANK('Step 1.2 Return Fan Power Data'!B51),"-",'Step 1.2 Return Fan Power Data'!B51)</f>
        <v>3.135324694948372</v>
      </c>
      <c r="G51">
        <f>VLOOKUP(E51,'Step 1.3 OAT Data'!$A:$B,2)</f>
        <v>28</v>
      </c>
      <c r="P51" s="28">
        <f>'Step 1.1 Supply Fan Power Data'!A49</f>
        <v>44633.333333333336</v>
      </c>
      <c r="Q51" s="29">
        <f>'Step 1.1 Supply Fan Power Data'!B49</f>
        <v>5.1303500083235214</v>
      </c>
      <c r="R51" s="30">
        <f>'Step 1.3 OAT Data'!B49</f>
        <v>39</v>
      </c>
      <c r="X51" s="28">
        <f>'Step 1.2 Return Fan Power Data'!A49</f>
        <v>44633.333333333336</v>
      </c>
      <c r="Y51" s="29">
        <f>'Step 1.2 Return Fan Power Data'!B49</f>
        <v>3.1955945887671824</v>
      </c>
      <c r="Z51" s="30">
        <f t="shared" si="0"/>
        <v>39</v>
      </c>
      <c r="AB51" s="28">
        <v>44636.666666666664</v>
      </c>
      <c r="AC51" s="29">
        <v>4.0958849557522141</v>
      </c>
      <c r="AD51" s="30">
        <v>39</v>
      </c>
    </row>
    <row r="52" spans="1:30" ht="14" x14ac:dyDescent="0.3">
      <c r="A52" s="33">
        <f>IF(ISBLANK('Step 1.1 Supply Fan Power Data'!A52),"-",'Step 1.1 Supply Fan Power Data'!A52)</f>
        <v>44633.458333333336</v>
      </c>
      <c r="B52">
        <f>IF(ISBLANK('Step 1.1 Supply Fan Power Data'!B52),"-",'Step 1.1 Supply Fan Power Data'!B52)</f>
        <v>5.0870067642405505</v>
      </c>
      <c r="C52">
        <f>VLOOKUP(A52,'Step 1.3 OAT Data'!$A:$B,2)</f>
        <v>30</v>
      </c>
      <c r="E52" s="33">
        <f>IF(ISBLANK('Step 1.2 Return Fan Power Data'!A52),"-",'Step 1.2 Return Fan Power Data'!A52)</f>
        <v>44633.458333333336</v>
      </c>
      <c r="F52">
        <f>IF(ISBLANK('Step 1.2 Return Fan Power Data'!B52),"-",'Step 1.2 Return Fan Power Data'!B52)</f>
        <v>3.1439660834906276</v>
      </c>
      <c r="G52">
        <f>VLOOKUP(E52,'Step 1.3 OAT Data'!$A:$B,2)</f>
        <v>30</v>
      </c>
      <c r="P52" s="28">
        <f>'Step 1.1 Supply Fan Power Data'!A50</f>
        <v>44633.375</v>
      </c>
      <c r="Q52" s="29">
        <f>'Step 1.1 Supply Fan Power Data'!B50</f>
        <v>5.0785147578027345</v>
      </c>
      <c r="R52" s="30">
        <f>'Step 1.3 OAT Data'!B50</f>
        <v>39</v>
      </c>
      <c r="X52" s="28">
        <f>'Step 1.2 Return Fan Power Data'!A50</f>
        <v>44633.375</v>
      </c>
      <c r="Y52" s="29">
        <f>'Step 1.2 Return Fan Power Data'!B50</f>
        <v>3.134268845140785</v>
      </c>
      <c r="Z52" s="30">
        <f t="shared" si="0"/>
        <v>39</v>
      </c>
      <c r="AB52" s="28">
        <v>44636.708333333336</v>
      </c>
      <c r="AC52" s="29">
        <v>4.0958849557522141</v>
      </c>
      <c r="AD52" s="30">
        <v>38</v>
      </c>
    </row>
    <row r="53" spans="1:30" ht="14" x14ac:dyDescent="0.3">
      <c r="A53" s="33">
        <f>IF(ISBLANK('Step 1.1 Supply Fan Power Data'!A53),"-",'Step 1.1 Supply Fan Power Data'!A53)</f>
        <v>44633.5</v>
      </c>
      <c r="B53">
        <f>IF(ISBLANK('Step 1.1 Supply Fan Power Data'!B53),"-",'Step 1.1 Supply Fan Power Data'!B53)</f>
        <v>5.0243390011561946</v>
      </c>
      <c r="C53">
        <f>VLOOKUP(A53,'Step 1.3 OAT Data'!$A:$B,2)</f>
        <v>32</v>
      </c>
      <c r="E53" s="33">
        <f>IF(ISBLANK('Step 1.2 Return Fan Power Data'!A53),"-",'Step 1.2 Return Fan Power Data'!A53)</f>
        <v>44633.5</v>
      </c>
      <c r="F53">
        <f>IF(ISBLANK('Step 1.2 Return Fan Power Data'!B53),"-",'Step 1.2 Return Fan Power Data'!B53)</f>
        <v>3.0754424099192139</v>
      </c>
      <c r="G53">
        <f>VLOOKUP(E53,'Step 1.3 OAT Data'!$A:$B,2)</f>
        <v>32</v>
      </c>
      <c r="P53" s="28">
        <f>'Step 1.1 Supply Fan Power Data'!A51</f>
        <v>44633.416666666664</v>
      </c>
      <c r="Q53" s="29">
        <f>'Step 1.1 Supply Fan Power Data'!B51</f>
        <v>5.0794450641633517</v>
      </c>
      <c r="R53" s="30">
        <f>'Step 1.3 OAT Data'!B51</f>
        <v>38</v>
      </c>
      <c r="X53" s="28">
        <f>'Step 1.2 Return Fan Power Data'!A51</f>
        <v>44633.416666666664</v>
      </c>
      <c r="Y53" s="29">
        <f>'Step 1.2 Return Fan Power Data'!B51</f>
        <v>3.135324694948372</v>
      </c>
      <c r="Z53" s="30">
        <f t="shared" si="0"/>
        <v>38</v>
      </c>
      <c r="AB53" s="28">
        <v>44637.25</v>
      </c>
      <c r="AC53" s="29">
        <v>4.0958849557522141</v>
      </c>
      <c r="AD53" s="30">
        <v>35</v>
      </c>
    </row>
    <row r="54" spans="1:30" ht="14" x14ac:dyDescent="0.3">
      <c r="A54" s="33">
        <f>IF(ISBLANK('Step 1.1 Supply Fan Power Data'!A54),"-",'Step 1.1 Supply Fan Power Data'!A54)</f>
        <v>44633.541666666664</v>
      </c>
      <c r="B54">
        <f>IF(ISBLANK('Step 1.1 Supply Fan Power Data'!B54),"-",'Step 1.1 Supply Fan Power Data'!B54)</f>
        <v>4.9697442387265749</v>
      </c>
      <c r="C54">
        <f>VLOOKUP(A54,'Step 1.3 OAT Data'!$A:$B,2)</f>
        <v>32</v>
      </c>
      <c r="E54" s="33">
        <f>IF(ISBLANK('Step 1.2 Return Fan Power Data'!A54),"-",'Step 1.2 Return Fan Power Data'!A54)</f>
        <v>44633.541666666664</v>
      </c>
      <c r="F54">
        <f>IF(ISBLANK('Step 1.2 Return Fan Power Data'!B54),"-",'Step 1.2 Return Fan Power Data'!B54)</f>
        <v>3.0211424754984817</v>
      </c>
      <c r="G54">
        <f>VLOOKUP(E54,'Step 1.3 OAT Data'!$A:$B,2)</f>
        <v>32</v>
      </c>
      <c r="P54" s="28">
        <f>'Step 1.1 Supply Fan Power Data'!A52</f>
        <v>44633.458333333336</v>
      </c>
      <c r="Q54" s="29">
        <f>'Step 1.1 Supply Fan Power Data'!B52</f>
        <v>5.0870067642405505</v>
      </c>
      <c r="R54" s="30">
        <f>'Step 1.3 OAT Data'!B52</f>
        <v>38</v>
      </c>
      <c r="X54" s="28">
        <f>'Step 1.2 Return Fan Power Data'!A52</f>
        <v>44633.458333333336</v>
      </c>
      <c r="Y54" s="29">
        <f>'Step 1.2 Return Fan Power Data'!B52</f>
        <v>3.1439660834906276</v>
      </c>
      <c r="Z54" s="30">
        <f t="shared" si="0"/>
        <v>38</v>
      </c>
      <c r="AB54" s="28">
        <v>44637.291666666664</v>
      </c>
      <c r="AC54" s="29">
        <v>4.0958849557522141</v>
      </c>
      <c r="AD54" s="30">
        <v>35</v>
      </c>
    </row>
    <row r="55" spans="1:30" ht="14" x14ac:dyDescent="0.3">
      <c r="A55" s="33">
        <f>IF(ISBLANK('Step 1.1 Supply Fan Power Data'!A55),"-",'Step 1.1 Supply Fan Power Data'!A55)</f>
        <v>44633.583333333336</v>
      </c>
      <c r="B55">
        <f>IF(ISBLANK('Step 1.1 Supply Fan Power Data'!B55),"-",'Step 1.1 Supply Fan Power Data'!B55)</f>
        <v>4.9620557502700233</v>
      </c>
      <c r="C55">
        <f>VLOOKUP(A55,'Step 1.3 OAT Data'!$A:$B,2)</f>
        <v>33</v>
      </c>
      <c r="E55" s="33">
        <f>IF(ISBLANK('Step 1.2 Return Fan Power Data'!A55),"-",'Step 1.2 Return Fan Power Data'!A55)</f>
        <v>44633.583333333336</v>
      </c>
      <c r="F55">
        <f>IF(ISBLANK('Step 1.2 Return Fan Power Data'!B55),"-",'Step 1.2 Return Fan Power Data'!B55)</f>
        <v>3.0138721431617501</v>
      </c>
      <c r="G55">
        <f>VLOOKUP(E55,'Step 1.3 OAT Data'!$A:$B,2)</f>
        <v>33</v>
      </c>
      <c r="P55" s="28">
        <f>'Step 1.1 Supply Fan Power Data'!A53</f>
        <v>44633.5</v>
      </c>
      <c r="Q55" s="29">
        <f>'Step 1.1 Supply Fan Power Data'!B53</f>
        <v>5.0243390011561946</v>
      </c>
      <c r="R55" s="30">
        <f>'Step 1.3 OAT Data'!B53</f>
        <v>37</v>
      </c>
      <c r="X55" s="28">
        <f>'Step 1.2 Return Fan Power Data'!A53</f>
        <v>44633.5</v>
      </c>
      <c r="Y55" s="29">
        <f>'Step 1.2 Return Fan Power Data'!B53</f>
        <v>3.0754424099192139</v>
      </c>
      <c r="Z55" s="30">
        <f t="shared" si="0"/>
        <v>37</v>
      </c>
      <c r="AB55" s="28">
        <v>44637.333333333336</v>
      </c>
      <c r="AC55" s="29">
        <v>4.0958849557522141</v>
      </c>
      <c r="AD55" s="30">
        <v>34</v>
      </c>
    </row>
    <row r="56" spans="1:30" ht="14" x14ac:dyDescent="0.3">
      <c r="A56" s="33">
        <f>IF(ISBLANK('Step 1.1 Supply Fan Power Data'!A56),"-",'Step 1.1 Supply Fan Power Data'!A56)</f>
        <v>44633.625</v>
      </c>
      <c r="B56">
        <f>IF(ISBLANK('Step 1.1 Supply Fan Power Data'!B56),"-",'Step 1.1 Supply Fan Power Data'!B56)</f>
        <v>4.9572621978279017</v>
      </c>
      <c r="C56">
        <f>VLOOKUP(A56,'Step 1.3 OAT Data'!$A:$B,2)</f>
        <v>34</v>
      </c>
      <c r="E56" s="33">
        <f>IF(ISBLANK('Step 1.2 Return Fan Power Data'!A56),"-",'Step 1.2 Return Fan Power Data'!A56)</f>
        <v>44633.625</v>
      </c>
      <c r="F56">
        <f>IF(ISBLANK('Step 1.2 Return Fan Power Data'!B56),"-",'Step 1.2 Return Fan Power Data'!B56)</f>
        <v>3.009384658201586</v>
      </c>
      <c r="G56">
        <f>VLOOKUP(E56,'Step 1.3 OAT Data'!$A:$B,2)</f>
        <v>34</v>
      </c>
      <c r="P56" s="28">
        <f>'Step 1.1 Supply Fan Power Data'!A54</f>
        <v>44633.541666666664</v>
      </c>
      <c r="Q56" s="29">
        <f>'Step 1.1 Supply Fan Power Data'!B54</f>
        <v>4.9697442387265749</v>
      </c>
      <c r="R56" s="30">
        <f>'Step 1.3 OAT Data'!B54</f>
        <v>35</v>
      </c>
      <c r="X56" s="28">
        <f>'Step 1.2 Return Fan Power Data'!A54</f>
        <v>44633.541666666664</v>
      </c>
      <c r="Y56" s="29">
        <f>'Step 1.2 Return Fan Power Data'!B54</f>
        <v>3.0211424754984817</v>
      </c>
      <c r="Z56" s="30">
        <f t="shared" si="0"/>
        <v>35</v>
      </c>
      <c r="AB56" s="28">
        <v>44637.375</v>
      </c>
      <c r="AC56" s="29">
        <v>4.0958849557522141</v>
      </c>
      <c r="AD56" s="30">
        <v>35</v>
      </c>
    </row>
    <row r="57" spans="1:30" ht="14" x14ac:dyDescent="0.3">
      <c r="A57" s="33">
        <f>IF(ISBLANK('Step 1.1 Supply Fan Power Data'!A57),"-",'Step 1.1 Supply Fan Power Data'!A57)</f>
        <v>44633.666666666664</v>
      </c>
      <c r="B57">
        <f>IF(ISBLANK('Step 1.1 Supply Fan Power Data'!B57),"-",'Step 1.1 Supply Fan Power Data'!B57)</f>
        <v>4.9582085364319539</v>
      </c>
      <c r="C57">
        <f>VLOOKUP(A57,'Step 1.3 OAT Data'!$A:$B,2)</f>
        <v>35</v>
      </c>
      <c r="E57" s="33">
        <f>IF(ISBLANK('Step 1.2 Return Fan Power Data'!A57),"-",'Step 1.2 Return Fan Power Data'!A57)</f>
        <v>44633.666666666664</v>
      </c>
      <c r="F57">
        <f>IF(ISBLANK('Step 1.2 Return Fan Power Data'!B57),"-",'Step 1.2 Return Fan Power Data'!B57)</f>
        <v>3.01026783046292</v>
      </c>
      <c r="G57">
        <f>VLOOKUP(E57,'Step 1.3 OAT Data'!$A:$B,2)</f>
        <v>35</v>
      </c>
      <c r="P57" s="28">
        <f>'Step 1.1 Supply Fan Power Data'!A55</f>
        <v>44633.583333333336</v>
      </c>
      <c r="Q57" s="29">
        <f>'Step 1.1 Supply Fan Power Data'!B55</f>
        <v>4.9620557502700233</v>
      </c>
      <c r="R57" s="30">
        <f>'Step 1.3 OAT Data'!B55</f>
        <v>34</v>
      </c>
      <c r="X57" s="28">
        <f>'Step 1.2 Return Fan Power Data'!A55</f>
        <v>44633.583333333336</v>
      </c>
      <c r="Y57" s="29">
        <f>'Step 1.2 Return Fan Power Data'!B55</f>
        <v>3.0138721431617501</v>
      </c>
      <c r="Z57" s="30">
        <f t="shared" si="0"/>
        <v>34</v>
      </c>
      <c r="AB57" s="28">
        <v>44637.416666666664</v>
      </c>
      <c r="AC57" s="29">
        <v>4.0958849557522141</v>
      </c>
      <c r="AD57" s="30">
        <v>34</v>
      </c>
    </row>
    <row r="58" spans="1:30" ht="14" x14ac:dyDescent="0.3">
      <c r="A58" s="33">
        <f>IF(ISBLANK('Step 1.1 Supply Fan Power Data'!A58),"-",'Step 1.1 Supply Fan Power Data'!A58)</f>
        <v>44633.708333333336</v>
      </c>
      <c r="B58">
        <f>IF(ISBLANK('Step 1.1 Supply Fan Power Data'!B58),"-",'Step 1.1 Supply Fan Power Data'!B58)</f>
        <v>4.9659009860783625</v>
      </c>
      <c r="C58">
        <f>VLOOKUP(A58,'Step 1.3 OAT Data'!$A:$B,2)</f>
        <v>34</v>
      </c>
      <c r="E58" s="33">
        <f>IF(ISBLANK('Step 1.2 Return Fan Power Data'!A58),"-",'Step 1.2 Return Fan Power Data'!A58)</f>
        <v>44633.708333333336</v>
      </c>
      <c r="F58">
        <f>IF(ISBLANK('Step 1.2 Return Fan Power Data'!B58),"-",'Step 1.2 Return Fan Power Data'!B58)</f>
        <v>3.0174969911377718</v>
      </c>
      <c r="G58">
        <f>VLOOKUP(E58,'Step 1.3 OAT Data'!$A:$B,2)</f>
        <v>34</v>
      </c>
      <c r="P58" s="28">
        <f>'Step 1.1 Supply Fan Power Data'!A56</f>
        <v>44633.625</v>
      </c>
      <c r="Q58" s="29">
        <f>'Step 1.1 Supply Fan Power Data'!B56</f>
        <v>4.9572621978279017</v>
      </c>
      <c r="R58" s="30">
        <f>'Step 1.3 OAT Data'!B56</f>
        <v>33</v>
      </c>
      <c r="X58" s="28">
        <f>'Step 1.2 Return Fan Power Data'!A56</f>
        <v>44633.625</v>
      </c>
      <c r="Y58" s="29">
        <f>'Step 1.2 Return Fan Power Data'!B56</f>
        <v>3.009384658201586</v>
      </c>
      <c r="Z58" s="30">
        <f t="shared" si="0"/>
        <v>33</v>
      </c>
      <c r="AB58" s="28">
        <v>44637.458333333336</v>
      </c>
      <c r="AC58" s="29">
        <v>4.0958849557522141</v>
      </c>
      <c r="AD58" s="30">
        <v>32</v>
      </c>
    </row>
    <row r="59" spans="1:30" ht="14" x14ac:dyDescent="0.3">
      <c r="A59" s="33">
        <f>IF(ISBLANK('Step 1.1 Supply Fan Power Data'!A59),"-",'Step 1.1 Supply Fan Power Data'!A59)</f>
        <v>44633.75</v>
      </c>
      <c r="B59">
        <f>IF(ISBLANK('Step 1.1 Supply Fan Power Data'!B59),"-",'Step 1.1 Supply Fan Power Data'!B59)</f>
        <v>4.9745297711409648</v>
      </c>
      <c r="C59">
        <f>VLOOKUP(A59,'Step 1.3 OAT Data'!$A:$B,2)</f>
        <v>34</v>
      </c>
      <c r="E59" s="33">
        <f>IF(ISBLANK('Step 1.2 Return Fan Power Data'!A59),"-",'Step 1.2 Return Fan Power Data'!A59)</f>
        <v>44633.75</v>
      </c>
      <c r="F59">
        <f>IF(ISBLANK('Step 1.2 Return Fan Power Data'!B59),"-",'Step 1.2 Return Fan Power Data'!B59)</f>
        <v>3.0257134163767154</v>
      </c>
      <c r="G59">
        <f>VLOOKUP(E59,'Step 1.3 OAT Data'!$A:$B,2)</f>
        <v>34</v>
      </c>
      <c r="P59" s="28">
        <f>'Step 1.1 Supply Fan Power Data'!A57</f>
        <v>44633.666666666664</v>
      </c>
      <c r="Q59" s="29">
        <f>'Step 1.1 Supply Fan Power Data'!B57</f>
        <v>4.9582085364319539</v>
      </c>
      <c r="R59" s="30">
        <f>'Step 1.3 OAT Data'!B57</f>
        <v>32</v>
      </c>
      <c r="X59" s="28">
        <f>'Step 1.2 Return Fan Power Data'!A57</f>
        <v>44633.666666666664</v>
      </c>
      <c r="Y59" s="29">
        <f>'Step 1.2 Return Fan Power Data'!B57</f>
        <v>3.01026783046292</v>
      </c>
      <c r="Z59" s="30">
        <f t="shared" si="0"/>
        <v>32</v>
      </c>
      <c r="AB59" s="28">
        <v>44637.5</v>
      </c>
      <c r="AC59" s="29">
        <v>4.0958849557522141</v>
      </c>
      <c r="AD59" s="30">
        <v>30</v>
      </c>
    </row>
    <row r="60" spans="1:30" ht="14" x14ac:dyDescent="0.3">
      <c r="A60" s="33">
        <f>IF(ISBLANK('Step 1.1 Supply Fan Power Data'!A60),"-",'Step 1.1 Supply Fan Power Data'!A60)</f>
        <v>44633.791666666664</v>
      </c>
      <c r="B60">
        <f>IF(ISBLANK('Step 1.1 Supply Fan Power Data'!B60),"-",'Step 1.1 Supply Fan Power Data'!B60)</f>
        <v>4.989935687944965</v>
      </c>
      <c r="C60">
        <f>VLOOKUP(A60,'Step 1.3 OAT Data'!$A:$B,2)</f>
        <v>32</v>
      </c>
      <c r="E60" s="33">
        <f>IF(ISBLANK('Step 1.2 Return Fan Power Data'!A60),"-",'Step 1.2 Return Fan Power Data'!A60)</f>
        <v>44633.791666666664</v>
      </c>
      <c r="F60">
        <f>IF(ISBLANK('Step 1.2 Return Fan Power Data'!B60),"-",'Step 1.2 Return Fan Power Data'!B60)</f>
        <v>3.0406701902918134</v>
      </c>
      <c r="G60">
        <f>VLOOKUP(E60,'Step 1.3 OAT Data'!$A:$B,2)</f>
        <v>32</v>
      </c>
      <c r="P60" s="28">
        <f>'Step 1.1 Supply Fan Power Data'!A58</f>
        <v>44633.708333333336</v>
      </c>
      <c r="Q60" s="29">
        <f>'Step 1.1 Supply Fan Power Data'!B58</f>
        <v>4.9659009860783625</v>
      </c>
      <c r="R60" s="30">
        <f>'Step 1.3 OAT Data'!B58</f>
        <v>31</v>
      </c>
      <c r="X60" s="28">
        <f>'Step 1.2 Return Fan Power Data'!A58</f>
        <v>44633.708333333336</v>
      </c>
      <c r="Y60" s="29">
        <f>'Step 1.2 Return Fan Power Data'!B58</f>
        <v>3.0174969911377718</v>
      </c>
      <c r="Z60" s="30">
        <f t="shared" si="0"/>
        <v>31</v>
      </c>
      <c r="AB60" s="28">
        <v>44637.541666666664</v>
      </c>
      <c r="AC60" s="29">
        <v>4.0958849557522141</v>
      </c>
      <c r="AD60" s="30">
        <v>30</v>
      </c>
    </row>
    <row r="61" spans="1:30" ht="14" x14ac:dyDescent="0.3">
      <c r="A61" s="33">
        <f>IF(ISBLANK('Step 1.1 Supply Fan Power Data'!A61),"-",'Step 1.1 Supply Fan Power Data'!A61)</f>
        <v>44633.833333333336</v>
      </c>
      <c r="B61">
        <f>IF(ISBLANK('Step 1.1 Supply Fan Power Data'!B61),"-",'Step 1.1 Supply Fan Power Data'!B61)</f>
        <v>5.0138287619786928</v>
      </c>
      <c r="C61">
        <f>VLOOKUP(A61,'Step 1.3 OAT Data'!$A:$B,2)</f>
        <v>28</v>
      </c>
      <c r="E61" s="33">
        <f>IF(ISBLANK('Step 1.2 Return Fan Power Data'!A61),"-",'Step 1.2 Return Fan Power Data'!A61)</f>
        <v>44633.833333333336</v>
      </c>
      <c r="F61">
        <f>IF(ISBLANK('Step 1.2 Return Fan Power Data'!B61),"-",'Step 1.2 Return Fan Power Data'!B61)</f>
        <v>3.0646140585284369</v>
      </c>
      <c r="G61">
        <f>VLOOKUP(E61,'Step 1.3 OAT Data'!$A:$B,2)</f>
        <v>28</v>
      </c>
      <c r="P61" s="28">
        <f>'Step 1.1 Supply Fan Power Data'!A59</f>
        <v>44633.75</v>
      </c>
      <c r="Q61" s="29">
        <f>'Step 1.1 Supply Fan Power Data'!B59</f>
        <v>4.9745297711409648</v>
      </c>
      <c r="R61" s="30">
        <f>'Step 1.3 OAT Data'!B59</f>
        <v>31</v>
      </c>
      <c r="X61" s="28">
        <f>'Step 1.2 Return Fan Power Data'!A59</f>
        <v>44633.75</v>
      </c>
      <c r="Y61" s="29">
        <f>'Step 1.2 Return Fan Power Data'!B59</f>
        <v>3.0257134163767154</v>
      </c>
      <c r="Z61" s="30">
        <f t="shared" si="0"/>
        <v>31</v>
      </c>
      <c r="AB61" s="28">
        <v>44637.583333333336</v>
      </c>
      <c r="AC61" s="29">
        <v>4.0958849557522141</v>
      </c>
      <c r="AD61" s="30">
        <v>30</v>
      </c>
    </row>
    <row r="62" spans="1:30" ht="14" x14ac:dyDescent="0.3">
      <c r="A62" s="33">
        <f>IF(ISBLANK('Step 1.1 Supply Fan Power Data'!A62),"-",'Step 1.1 Supply Fan Power Data'!A62)</f>
        <v>44633.875</v>
      </c>
      <c r="B62">
        <f>IF(ISBLANK('Step 1.1 Supply Fan Power Data'!B62),"-",'Step 1.1 Supply Fan Power Data'!B62)</f>
        <v>5.0081292281764309</v>
      </c>
      <c r="C62">
        <f>VLOOKUP(A62,'Step 1.3 OAT Data'!$A:$B,2)</f>
        <v>30</v>
      </c>
      <c r="E62" s="33">
        <f>IF(ISBLANK('Step 1.2 Return Fan Power Data'!A62),"-",'Step 1.2 Return Fan Power Data'!A62)</f>
        <v>44633.875</v>
      </c>
      <c r="F62">
        <f>IF(ISBLANK('Step 1.2 Return Fan Power Data'!B62),"-",'Step 1.2 Return Fan Power Data'!B62)</f>
        <v>3.0588183440775705</v>
      </c>
      <c r="G62">
        <f>VLOOKUP(E62,'Step 1.3 OAT Data'!$A:$B,2)</f>
        <v>30</v>
      </c>
      <c r="P62" s="28">
        <f>'Step 1.1 Supply Fan Power Data'!A60</f>
        <v>44633.791666666664</v>
      </c>
      <c r="Q62" s="29">
        <f>'Step 1.1 Supply Fan Power Data'!B60</f>
        <v>4.989935687944965</v>
      </c>
      <c r="R62" s="30">
        <f>'Step 1.3 OAT Data'!B60</f>
        <v>30</v>
      </c>
      <c r="X62" s="28">
        <f>'Step 1.2 Return Fan Power Data'!A60</f>
        <v>44633.791666666664</v>
      </c>
      <c r="Y62" s="29">
        <f>'Step 1.2 Return Fan Power Data'!B60</f>
        <v>3.0406701902918134</v>
      </c>
      <c r="Z62" s="30">
        <f t="shared" si="0"/>
        <v>30</v>
      </c>
      <c r="AB62" s="28">
        <v>44637.625</v>
      </c>
      <c r="AC62" s="29">
        <v>4.0958849557522141</v>
      </c>
      <c r="AD62" s="30">
        <v>29</v>
      </c>
    </row>
    <row r="63" spans="1:30" ht="14" x14ac:dyDescent="0.3">
      <c r="A63" s="33">
        <f>IF(ISBLANK('Step 1.1 Supply Fan Power Data'!A63),"-",'Step 1.1 Supply Fan Power Data'!A63)</f>
        <v>44633.916666666664</v>
      </c>
      <c r="B63">
        <f>IF(ISBLANK('Step 1.1 Supply Fan Power Data'!B63),"-",'Step 1.1 Supply Fan Power Data'!B63)</f>
        <v>4.9745297711409648</v>
      </c>
      <c r="C63">
        <f>VLOOKUP(A63,'Step 1.3 OAT Data'!$A:$B,2)</f>
        <v>31</v>
      </c>
      <c r="E63" s="33">
        <f>IF(ISBLANK('Step 1.2 Return Fan Power Data'!A63),"-",'Step 1.2 Return Fan Power Data'!A63)</f>
        <v>44633.916666666664</v>
      </c>
      <c r="F63">
        <f>IF(ISBLANK('Step 1.2 Return Fan Power Data'!B63),"-",'Step 1.2 Return Fan Power Data'!B63)</f>
        <v>3.0257134163767154</v>
      </c>
      <c r="G63">
        <f>VLOOKUP(E63,'Step 1.3 OAT Data'!$A:$B,2)</f>
        <v>31</v>
      </c>
      <c r="P63" s="28">
        <f>'Step 1.1 Supply Fan Power Data'!A61</f>
        <v>44633.833333333336</v>
      </c>
      <c r="Q63" s="29">
        <f>'Step 1.1 Supply Fan Power Data'!B61</f>
        <v>5.0138287619786928</v>
      </c>
      <c r="R63" s="30">
        <f>'Step 1.3 OAT Data'!B61</f>
        <v>30</v>
      </c>
      <c r="X63" s="28">
        <f>'Step 1.2 Return Fan Power Data'!A61</f>
        <v>44633.833333333336</v>
      </c>
      <c r="Y63" s="29">
        <f>'Step 1.2 Return Fan Power Data'!B61</f>
        <v>3.0646140585284369</v>
      </c>
      <c r="Z63" s="30">
        <f t="shared" si="0"/>
        <v>30</v>
      </c>
      <c r="AB63" s="28">
        <v>44637.666666666664</v>
      </c>
      <c r="AC63" s="29">
        <v>4.0958849557522141</v>
      </c>
      <c r="AD63" s="30">
        <v>29</v>
      </c>
    </row>
    <row r="64" spans="1:30" ht="14" x14ac:dyDescent="0.3">
      <c r="A64" s="33">
        <f>IF(ISBLANK('Step 1.1 Supply Fan Power Data'!A64),"-",'Step 1.1 Supply Fan Power Data'!A64)</f>
        <v>44633.958333333336</v>
      </c>
      <c r="B64">
        <f>IF(ISBLANK('Step 1.1 Supply Fan Power Data'!B64),"-",'Step 1.1 Supply Fan Power Data'!B64)</f>
        <v>5.0433800836488638</v>
      </c>
      <c r="C64">
        <f>VLOOKUP(A64,'Step 1.3 OAT Data'!$A:$B,2)</f>
        <v>31</v>
      </c>
      <c r="E64" s="33">
        <f>IF(ISBLANK('Step 1.2 Return Fan Power Data'!A64),"-",'Step 1.2 Return Fan Power Data'!A64)</f>
        <v>44633.958333333336</v>
      </c>
      <c r="F64">
        <f>IF(ISBLANK('Step 1.2 Return Fan Power Data'!B64),"-",'Step 1.2 Return Fan Power Data'!B64)</f>
        <v>3.0955338217263666</v>
      </c>
      <c r="G64">
        <f>VLOOKUP(E64,'Step 1.3 OAT Data'!$A:$B,2)</f>
        <v>31</v>
      </c>
      <c r="P64" s="28">
        <f>'Step 1.1 Supply Fan Power Data'!A62</f>
        <v>44633.875</v>
      </c>
      <c r="Q64" s="29">
        <f>'Step 1.1 Supply Fan Power Data'!B62</f>
        <v>5.0081292281764309</v>
      </c>
      <c r="R64" s="30">
        <f>'Step 1.3 OAT Data'!B62</f>
        <v>29</v>
      </c>
      <c r="X64" s="28">
        <f>'Step 1.2 Return Fan Power Data'!A62</f>
        <v>44633.875</v>
      </c>
      <c r="Y64" s="29">
        <f>'Step 1.2 Return Fan Power Data'!B62</f>
        <v>3.0588183440775705</v>
      </c>
      <c r="Z64" s="30">
        <f t="shared" si="0"/>
        <v>29</v>
      </c>
      <c r="AB64" s="28">
        <v>44637.708333333336</v>
      </c>
      <c r="AC64" s="29">
        <v>4.0958849557522141</v>
      </c>
      <c r="AD64" s="30">
        <v>29</v>
      </c>
    </row>
    <row r="65" spans="1:30" ht="14" x14ac:dyDescent="0.3">
      <c r="A65" s="33">
        <f>IF(ISBLANK('Step 1.1 Supply Fan Power Data'!A65),"-",'Step 1.1 Supply Fan Power Data'!A65)</f>
        <v>44634</v>
      </c>
      <c r="B65">
        <f>IF(ISBLANK('Step 1.1 Supply Fan Power Data'!B65),"-",'Step 1.1 Supply Fan Power Data'!B65)</f>
        <v>5.0281513575464265</v>
      </c>
      <c r="C65">
        <f>VLOOKUP(A65,'Step 1.3 OAT Data'!$A:$B,2)</f>
        <v>32</v>
      </c>
      <c r="E65" s="33">
        <f>IF(ISBLANK('Step 1.2 Return Fan Power Data'!A65),"-",'Step 1.2 Return Fan Power Data'!A65)</f>
        <v>44634</v>
      </c>
      <c r="F65">
        <f>IF(ISBLANK('Step 1.2 Return Fan Power Data'!B65),"-",'Step 1.2 Return Fan Power Data'!B65)</f>
        <v>3.079415765147071</v>
      </c>
      <c r="G65">
        <f>VLOOKUP(E65,'Step 1.3 OAT Data'!$A:$B,2)</f>
        <v>32</v>
      </c>
      <c r="P65" s="28">
        <f>'Step 1.1 Supply Fan Power Data'!A63</f>
        <v>44633.916666666664</v>
      </c>
      <c r="Q65" s="29">
        <f>'Step 1.1 Supply Fan Power Data'!B63</f>
        <v>4.9745297711409648</v>
      </c>
      <c r="R65" s="30">
        <f>'Step 1.3 OAT Data'!B63</f>
        <v>29</v>
      </c>
      <c r="X65" s="28">
        <f>'Step 1.2 Return Fan Power Data'!A63</f>
        <v>44633.916666666664</v>
      </c>
      <c r="Y65" s="29">
        <f>'Step 1.2 Return Fan Power Data'!B63</f>
        <v>3.0257134163767154</v>
      </c>
      <c r="Z65" s="30">
        <f t="shared" si="0"/>
        <v>29</v>
      </c>
      <c r="AB65" s="28">
        <v>44638.25</v>
      </c>
      <c r="AC65" s="29">
        <v>4.0958849557522141</v>
      </c>
      <c r="AD65" s="30">
        <v>27</v>
      </c>
    </row>
    <row r="66" spans="1:30" ht="14" x14ac:dyDescent="0.3">
      <c r="A66" s="33">
        <f>IF(ISBLANK('Step 1.1 Supply Fan Power Data'!A66),"-",'Step 1.1 Supply Fan Power Data'!A66)</f>
        <v>44634.041666666664</v>
      </c>
      <c r="B66">
        <f>IF(ISBLANK('Step 1.1 Supply Fan Power Data'!B66),"-",'Step 1.1 Supply Fan Power Data'!B66)</f>
        <v>5.0879358912302166</v>
      </c>
      <c r="C66">
        <f>VLOOKUP(A66,'Step 1.3 OAT Data'!$A:$B,2)</f>
        <v>34</v>
      </c>
      <c r="E66" s="33">
        <f>IF(ISBLANK('Step 1.2 Return Fan Power Data'!A66),"-",'Step 1.2 Return Fan Power Data'!A66)</f>
        <v>44634.041666666664</v>
      </c>
      <c r="F66">
        <f>IF(ISBLANK('Step 1.2 Return Fan Power Data'!B66),"-",'Step 1.2 Return Fan Power Data'!B66)</f>
        <v>3.1450351924458344</v>
      </c>
      <c r="G66">
        <f>VLOOKUP(E66,'Step 1.3 OAT Data'!$A:$B,2)</f>
        <v>34</v>
      </c>
      <c r="P66" s="28">
        <f>'Step 1.1 Supply Fan Power Data'!A64</f>
        <v>44633.958333333336</v>
      </c>
      <c r="Q66" s="29">
        <f>'Step 1.1 Supply Fan Power Data'!B64</f>
        <v>5.0433800836488638</v>
      </c>
      <c r="R66" s="30">
        <f>'Step 1.3 OAT Data'!B64</f>
        <v>30</v>
      </c>
      <c r="X66" s="28">
        <f>'Step 1.2 Return Fan Power Data'!A64</f>
        <v>44633.958333333336</v>
      </c>
      <c r="Y66" s="29">
        <f>'Step 1.2 Return Fan Power Data'!B64</f>
        <v>3.0955338217263666</v>
      </c>
      <c r="Z66" s="30">
        <f t="shared" si="0"/>
        <v>30</v>
      </c>
      <c r="AB66" s="28">
        <v>44638.291666666664</v>
      </c>
      <c r="AC66" s="29">
        <v>4.0958849557522141</v>
      </c>
      <c r="AD66" s="30">
        <v>27</v>
      </c>
    </row>
    <row r="67" spans="1:30" ht="14" x14ac:dyDescent="0.3">
      <c r="A67" s="33">
        <f>IF(ISBLANK('Step 1.1 Supply Fan Power Data'!A67),"-",'Step 1.1 Supply Fan Power Data'!A67)</f>
        <v>44634.083333333336</v>
      </c>
      <c r="B67">
        <f>IF(ISBLANK('Step 1.1 Supply Fan Power Data'!B67),"-",'Step 1.1 Supply Fan Power Data'!B67)</f>
        <v>5.0917130062348601</v>
      </c>
      <c r="C67">
        <f>VLOOKUP(A67,'Step 1.3 OAT Data'!$A:$B,2)</f>
        <v>36</v>
      </c>
      <c r="E67" s="33">
        <f>IF(ISBLANK('Step 1.2 Return Fan Power Data'!A67),"-",'Step 1.2 Return Fan Power Data'!A67)</f>
        <v>44634.083333333336</v>
      </c>
      <c r="F67">
        <f>IF(ISBLANK('Step 1.2 Return Fan Power Data'!B67),"-",'Step 1.2 Return Fan Power Data'!B67)</f>
        <v>3.1493979690449221</v>
      </c>
      <c r="G67">
        <f>VLOOKUP(E67,'Step 1.3 OAT Data'!$A:$B,2)</f>
        <v>36</v>
      </c>
      <c r="P67" s="28">
        <f>'Step 1.1 Supply Fan Power Data'!A65</f>
        <v>44634</v>
      </c>
      <c r="Q67" s="29">
        <f>'Step 1.1 Supply Fan Power Data'!B65</f>
        <v>5.0281513575464265</v>
      </c>
      <c r="R67" s="30">
        <f>'Step 1.3 OAT Data'!B65</f>
        <v>29</v>
      </c>
      <c r="X67" s="28">
        <f>'Step 1.2 Return Fan Power Data'!A65</f>
        <v>44634</v>
      </c>
      <c r="Y67" s="29">
        <f>'Step 1.2 Return Fan Power Data'!B65</f>
        <v>3.079415765147071</v>
      </c>
      <c r="Z67" s="30">
        <f t="shared" si="0"/>
        <v>29</v>
      </c>
      <c r="AB67" s="28">
        <v>44638.333333333336</v>
      </c>
      <c r="AC67" s="29">
        <v>4.0958849557522141</v>
      </c>
      <c r="AD67" s="30">
        <v>26</v>
      </c>
    </row>
    <row r="68" spans="1:30" ht="14" x14ac:dyDescent="0.3">
      <c r="A68" s="33">
        <f>IF(ISBLANK('Step 1.1 Supply Fan Power Data'!A68),"-",'Step 1.1 Supply Fan Power Data'!A68)</f>
        <v>44634.125</v>
      </c>
      <c r="B68">
        <f>IF(ISBLANK('Step 1.1 Supply Fan Power Data'!B68),"-",'Step 1.1 Supply Fan Power Data'!B68)</f>
        <v>5.0595706999062937</v>
      </c>
      <c r="C68">
        <f>VLOOKUP(A68,'Step 1.3 OAT Data'!$A:$B,2)</f>
        <v>36</v>
      </c>
      <c r="E68" s="33">
        <f>IF(ISBLANK('Step 1.2 Return Fan Power Data'!A68),"-",'Step 1.2 Return Fan Power Data'!A68)</f>
        <v>44634.125</v>
      </c>
      <c r="F68">
        <f>IF(ISBLANK('Step 1.2 Return Fan Power Data'!B68),"-",'Step 1.2 Return Fan Power Data'!B68)</f>
        <v>3.1131104044875375</v>
      </c>
      <c r="G68">
        <f>VLOOKUP(E68,'Step 1.3 OAT Data'!$A:$B,2)</f>
        <v>36</v>
      </c>
      <c r="P68" s="28">
        <f>'Step 1.1 Supply Fan Power Data'!A66</f>
        <v>44634.041666666664</v>
      </c>
      <c r="Q68" s="29">
        <f>'Step 1.1 Supply Fan Power Data'!B66</f>
        <v>5.0879358912302166</v>
      </c>
      <c r="R68" s="30">
        <f>'Step 1.3 OAT Data'!B66</f>
        <v>29</v>
      </c>
      <c r="X68" s="28">
        <f>'Step 1.2 Return Fan Power Data'!A66</f>
        <v>44634.041666666664</v>
      </c>
      <c r="Y68" s="29">
        <f>'Step 1.2 Return Fan Power Data'!B66</f>
        <v>3.1450351924458344</v>
      </c>
      <c r="Z68" s="30">
        <f t="shared" ref="Z68:Z131" si="1">R68</f>
        <v>29</v>
      </c>
      <c r="AB68" s="28">
        <v>44638.375</v>
      </c>
      <c r="AC68" s="29">
        <v>4.0958849557522141</v>
      </c>
      <c r="AD68" s="30">
        <v>26</v>
      </c>
    </row>
    <row r="69" spans="1:30" ht="14" x14ac:dyDescent="0.3">
      <c r="A69" s="33">
        <f>IF(ISBLANK('Step 1.1 Supply Fan Power Data'!A69),"-",'Step 1.1 Supply Fan Power Data'!A69)</f>
        <v>44634.166666666664</v>
      </c>
      <c r="B69">
        <f>IF(ISBLANK('Step 1.1 Supply Fan Power Data'!B69),"-",'Step 1.1 Supply Fan Power Data'!B69)</f>
        <v>5.0538460659326105</v>
      </c>
      <c r="C69">
        <f>VLOOKUP(A69,'Step 1.3 OAT Data'!$A:$B,2)</f>
        <v>37</v>
      </c>
      <c r="E69" s="33">
        <f>IF(ISBLANK('Step 1.2 Return Fan Power Data'!A69),"-",'Step 1.2 Return Fan Power Data'!A69)</f>
        <v>44634.166666666664</v>
      </c>
      <c r="F69">
        <f>IF(ISBLANK('Step 1.2 Return Fan Power Data'!B69),"-",'Step 1.2 Return Fan Power Data'!B69)</f>
        <v>3.1068431029930279</v>
      </c>
      <c r="G69">
        <f>VLOOKUP(E69,'Step 1.3 OAT Data'!$A:$B,2)</f>
        <v>37</v>
      </c>
      <c r="P69" s="28">
        <f>'Step 1.1 Supply Fan Power Data'!A67</f>
        <v>44634.083333333336</v>
      </c>
      <c r="Q69" s="29">
        <f>'Step 1.1 Supply Fan Power Data'!B67</f>
        <v>5.0917130062348601</v>
      </c>
      <c r="R69" s="30">
        <f>'Step 1.3 OAT Data'!B67</f>
        <v>27</v>
      </c>
      <c r="X69" s="28">
        <f>'Step 1.2 Return Fan Power Data'!A67</f>
        <v>44634.083333333336</v>
      </c>
      <c r="Y69" s="29">
        <f>'Step 1.2 Return Fan Power Data'!B67</f>
        <v>3.1493979690449221</v>
      </c>
      <c r="Z69" s="30">
        <f t="shared" si="1"/>
        <v>27</v>
      </c>
      <c r="AB69" s="28">
        <v>44638.416666666664</v>
      </c>
      <c r="AC69" s="29">
        <v>4.0958849557522141</v>
      </c>
      <c r="AD69" s="30">
        <v>25</v>
      </c>
    </row>
    <row r="70" spans="1:30" ht="14" x14ac:dyDescent="0.3">
      <c r="A70" s="33">
        <f>IF(ISBLANK('Step 1.1 Supply Fan Power Data'!A70),"-",'Step 1.1 Supply Fan Power Data'!A70)</f>
        <v>44634.208333333336</v>
      </c>
      <c r="B70">
        <f>IF(ISBLANK('Step 1.1 Supply Fan Power Data'!B70),"-",'Step 1.1 Supply Fan Power Data'!B70)</f>
        <v>6.47428834114754</v>
      </c>
      <c r="C70">
        <f>VLOOKUP(A70,'Step 1.3 OAT Data'!$A:$B,2)</f>
        <v>37</v>
      </c>
      <c r="E70" s="33">
        <f>IF(ISBLANK('Step 1.2 Return Fan Power Data'!A70),"-",'Step 1.2 Return Fan Power Data'!A70)</f>
        <v>44634.208333333336</v>
      </c>
      <c r="F70">
        <f>IF(ISBLANK('Step 1.2 Return Fan Power Data'!B70),"-",'Step 1.2 Return Fan Power Data'!B70)</f>
        <v>4.0958849557522141</v>
      </c>
      <c r="G70">
        <f>VLOOKUP(E70,'Step 1.3 OAT Data'!$A:$B,2)</f>
        <v>37</v>
      </c>
      <c r="P70" s="28">
        <f>'Step 1.1 Supply Fan Power Data'!A68</f>
        <v>44634.125</v>
      </c>
      <c r="Q70" s="29">
        <f>'Step 1.1 Supply Fan Power Data'!B68</f>
        <v>5.0595706999062937</v>
      </c>
      <c r="R70" s="30">
        <f>'Step 1.3 OAT Data'!B68</f>
        <v>27</v>
      </c>
      <c r="X70" s="28">
        <f>'Step 1.2 Return Fan Power Data'!A68</f>
        <v>44634.125</v>
      </c>
      <c r="Y70" s="29">
        <f>'Step 1.2 Return Fan Power Data'!B68</f>
        <v>3.1131104044875375</v>
      </c>
      <c r="Z70" s="30">
        <f t="shared" si="1"/>
        <v>27</v>
      </c>
      <c r="AB70" s="28">
        <v>44638.458333333336</v>
      </c>
      <c r="AC70" s="29">
        <v>4.0958849557522141</v>
      </c>
      <c r="AD70" s="30">
        <v>24</v>
      </c>
    </row>
    <row r="71" spans="1:30" ht="14" x14ac:dyDescent="0.3">
      <c r="A71" s="33">
        <f>IF(ISBLANK('Step 1.1 Supply Fan Power Data'!A71),"-",'Step 1.1 Supply Fan Power Data'!A71)</f>
        <v>44634.25</v>
      </c>
      <c r="B71">
        <f>IF(ISBLANK('Step 1.1 Supply Fan Power Data'!B71),"-",'Step 1.1 Supply Fan Power Data'!B71)</f>
        <v>12.035073024320816</v>
      </c>
      <c r="C71">
        <f>VLOOKUP(A71,'Step 1.3 OAT Data'!$A:$B,2)</f>
        <v>37</v>
      </c>
      <c r="E71" s="33">
        <f>IF(ISBLANK('Step 1.2 Return Fan Power Data'!A71),"-",'Step 1.2 Return Fan Power Data'!A71)</f>
        <v>44634.25</v>
      </c>
      <c r="F71">
        <f>IF(ISBLANK('Step 1.2 Return Fan Power Data'!B71),"-",'Step 1.2 Return Fan Power Data'!B71)</f>
        <v>4.0958849557522141</v>
      </c>
      <c r="G71">
        <f>VLOOKUP(E71,'Step 1.3 OAT Data'!$A:$B,2)</f>
        <v>37</v>
      </c>
      <c r="P71" s="28">
        <f>'Step 1.1 Supply Fan Power Data'!A69</f>
        <v>44634.166666666664</v>
      </c>
      <c r="Q71" s="29">
        <f>'Step 1.1 Supply Fan Power Data'!B69</f>
        <v>5.0538460659326105</v>
      </c>
      <c r="R71" s="30">
        <f>'Step 1.3 OAT Data'!B69</f>
        <v>27</v>
      </c>
      <c r="X71" s="28">
        <f>'Step 1.2 Return Fan Power Data'!A69</f>
        <v>44634.166666666664</v>
      </c>
      <c r="Y71" s="29">
        <f>'Step 1.2 Return Fan Power Data'!B69</f>
        <v>3.1068431029930279</v>
      </c>
      <c r="Z71" s="30">
        <f t="shared" si="1"/>
        <v>27</v>
      </c>
      <c r="AB71" s="28">
        <v>44638.5</v>
      </c>
      <c r="AC71" s="29">
        <v>4.0958849557522141</v>
      </c>
      <c r="AD71" s="30">
        <v>23</v>
      </c>
    </row>
    <row r="72" spans="1:30" ht="14" x14ac:dyDescent="0.3">
      <c r="A72" s="33">
        <f>IF(ISBLANK('Step 1.1 Supply Fan Power Data'!A72),"-",'Step 1.1 Supply Fan Power Data'!A72)</f>
        <v>44634.291666666664</v>
      </c>
      <c r="B72">
        <f>IF(ISBLANK('Step 1.1 Supply Fan Power Data'!B72),"-",'Step 1.1 Supply Fan Power Data'!B72)</f>
        <v>12.035073024320816</v>
      </c>
      <c r="C72">
        <f>VLOOKUP(A72,'Step 1.3 OAT Data'!$A:$B,2)</f>
        <v>37</v>
      </c>
      <c r="E72" s="33">
        <f>IF(ISBLANK('Step 1.2 Return Fan Power Data'!A72),"-",'Step 1.2 Return Fan Power Data'!A72)</f>
        <v>44634.291666666664</v>
      </c>
      <c r="F72">
        <f>IF(ISBLANK('Step 1.2 Return Fan Power Data'!B72),"-",'Step 1.2 Return Fan Power Data'!B72)</f>
        <v>4.0958849557522141</v>
      </c>
      <c r="G72">
        <f>VLOOKUP(E72,'Step 1.3 OAT Data'!$A:$B,2)</f>
        <v>37</v>
      </c>
      <c r="P72" s="28">
        <f>'Step 1.1 Supply Fan Power Data'!A70</f>
        <v>44634.208333333336</v>
      </c>
      <c r="Q72" s="29">
        <f>'Step 1.1 Supply Fan Power Data'!B70</f>
        <v>6.47428834114754</v>
      </c>
      <c r="R72" s="30">
        <f>'Step 1.3 OAT Data'!B70</f>
        <v>26</v>
      </c>
      <c r="X72" s="28">
        <f>'Step 1.2 Return Fan Power Data'!A70</f>
        <v>44634.208333333336</v>
      </c>
      <c r="Y72" s="29">
        <f>'Step 1.2 Return Fan Power Data'!B70</f>
        <v>4.0958849557522141</v>
      </c>
      <c r="Z72" s="30">
        <f t="shared" si="1"/>
        <v>26</v>
      </c>
      <c r="AB72" s="28">
        <v>44638.541666666664</v>
      </c>
      <c r="AC72" s="29">
        <v>4.0958849557522141</v>
      </c>
      <c r="AD72" s="30">
        <v>22</v>
      </c>
    </row>
    <row r="73" spans="1:30" ht="14" x14ac:dyDescent="0.3">
      <c r="A73" s="33">
        <f>IF(ISBLANK('Step 1.1 Supply Fan Power Data'!A73),"-",'Step 1.1 Supply Fan Power Data'!A73)</f>
        <v>44634.333333333336</v>
      </c>
      <c r="B73">
        <f>IF(ISBLANK('Step 1.1 Supply Fan Power Data'!B73),"-",'Step 1.1 Supply Fan Power Data'!B73)</f>
        <v>12.035073024320816</v>
      </c>
      <c r="C73">
        <f>VLOOKUP(A73,'Step 1.3 OAT Data'!$A:$B,2)</f>
        <v>37</v>
      </c>
      <c r="E73" s="33">
        <f>IF(ISBLANK('Step 1.2 Return Fan Power Data'!A73),"-",'Step 1.2 Return Fan Power Data'!A73)</f>
        <v>44634.333333333336</v>
      </c>
      <c r="F73">
        <f>IF(ISBLANK('Step 1.2 Return Fan Power Data'!B73),"-",'Step 1.2 Return Fan Power Data'!B73)</f>
        <v>4.0958849557522141</v>
      </c>
      <c r="G73">
        <f>VLOOKUP(E73,'Step 1.3 OAT Data'!$A:$B,2)</f>
        <v>37</v>
      </c>
      <c r="P73" s="28">
        <f>'Step 1.1 Supply Fan Power Data'!A71</f>
        <v>44634.25</v>
      </c>
      <c r="Q73" s="29">
        <f>'Step 1.1 Supply Fan Power Data'!B71</f>
        <v>12.035073024320816</v>
      </c>
      <c r="R73" s="30">
        <f>'Step 1.3 OAT Data'!B71</f>
        <v>25</v>
      </c>
      <c r="X73" s="28">
        <f>'Step 1.2 Return Fan Power Data'!A71</f>
        <v>44634.25</v>
      </c>
      <c r="Y73" s="29">
        <f>'Step 1.2 Return Fan Power Data'!B71</f>
        <v>4.0958849557522141</v>
      </c>
      <c r="Z73" s="30">
        <f t="shared" si="1"/>
        <v>25</v>
      </c>
      <c r="AB73" s="28">
        <v>44638.583333333336</v>
      </c>
      <c r="AC73" s="29">
        <v>4.0958849557522141</v>
      </c>
      <c r="AD73" s="30">
        <v>22</v>
      </c>
    </row>
    <row r="74" spans="1:30" ht="14" x14ac:dyDescent="0.3">
      <c r="A74" s="33">
        <f>IF(ISBLANK('Step 1.1 Supply Fan Power Data'!A74),"-",'Step 1.1 Supply Fan Power Data'!A74)</f>
        <v>44634.375</v>
      </c>
      <c r="B74">
        <f>IF(ISBLANK('Step 1.1 Supply Fan Power Data'!B74),"-",'Step 1.1 Supply Fan Power Data'!B74)</f>
        <v>12.035073024320816</v>
      </c>
      <c r="C74">
        <f>VLOOKUP(A74,'Step 1.3 OAT Data'!$A:$B,2)</f>
        <v>41</v>
      </c>
      <c r="E74" s="33">
        <f>IF(ISBLANK('Step 1.2 Return Fan Power Data'!A74),"-",'Step 1.2 Return Fan Power Data'!A74)</f>
        <v>44634.375</v>
      </c>
      <c r="F74">
        <f>IF(ISBLANK('Step 1.2 Return Fan Power Data'!B74),"-",'Step 1.2 Return Fan Power Data'!B74)</f>
        <v>4.0958849557522141</v>
      </c>
      <c r="G74">
        <f>VLOOKUP(E74,'Step 1.3 OAT Data'!$A:$B,2)</f>
        <v>41</v>
      </c>
      <c r="P74" s="28">
        <f>'Step 1.1 Supply Fan Power Data'!A72</f>
        <v>44634.291666666664</v>
      </c>
      <c r="Q74" s="29">
        <f>'Step 1.1 Supply Fan Power Data'!B72</f>
        <v>12.035073024320816</v>
      </c>
      <c r="R74" s="30">
        <f>'Step 1.3 OAT Data'!B72</f>
        <v>24</v>
      </c>
      <c r="X74" s="28">
        <f>'Step 1.2 Return Fan Power Data'!A72</f>
        <v>44634.291666666664</v>
      </c>
      <c r="Y74" s="29">
        <f>'Step 1.2 Return Fan Power Data'!B72</f>
        <v>4.0958849557522141</v>
      </c>
      <c r="Z74" s="30">
        <f t="shared" si="1"/>
        <v>24</v>
      </c>
      <c r="AB74" s="28">
        <v>44638.625</v>
      </c>
      <c r="AC74" s="29">
        <v>4.0958849557522141</v>
      </c>
      <c r="AD74" s="30">
        <v>22</v>
      </c>
    </row>
    <row r="75" spans="1:30" ht="14" x14ac:dyDescent="0.3">
      <c r="A75" s="33">
        <f>IF(ISBLANK('Step 1.1 Supply Fan Power Data'!A75),"-",'Step 1.1 Supply Fan Power Data'!A75)</f>
        <v>44634.416666666664</v>
      </c>
      <c r="B75">
        <f>IF(ISBLANK('Step 1.1 Supply Fan Power Data'!B75),"-",'Step 1.1 Supply Fan Power Data'!B75)</f>
        <v>12.035073024320816</v>
      </c>
      <c r="C75">
        <f>VLOOKUP(A75,'Step 1.3 OAT Data'!$A:$B,2)</f>
        <v>45</v>
      </c>
      <c r="E75" s="33">
        <f>IF(ISBLANK('Step 1.2 Return Fan Power Data'!A75),"-",'Step 1.2 Return Fan Power Data'!A75)</f>
        <v>44634.416666666664</v>
      </c>
      <c r="F75">
        <f>IF(ISBLANK('Step 1.2 Return Fan Power Data'!B75),"-",'Step 1.2 Return Fan Power Data'!B75)</f>
        <v>4.0958849557522141</v>
      </c>
      <c r="G75">
        <f>VLOOKUP(E75,'Step 1.3 OAT Data'!$A:$B,2)</f>
        <v>45</v>
      </c>
      <c r="P75" s="28">
        <f>'Step 1.1 Supply Fan Power Data'!A73</f>
        <v>44634.333333333336</v>
      </c>
      <c r="Q75" s="29">
        <f>'Step 1.1 Supply Fan Power Data'!B73</f>
        <v>12.035073024320816</v>
      </c>
      <c r="R75" s="30">
        <f>'Step 1.3 OAT Data'!B73</f>
        <v>23</v>
      </c>
      <c r="X75" s="28">
        <f>'Step 1.2 Return Fan Power Data'!A73</f>
        <v>44634.333333333336</v>
      </c>
      <c r="Y75" s="29">
        <f>'Step 1.2 Return Fan Power Data'!B73</f>
        <v>4.0958849557522141</v>
      </c>
      <c r="Z75" s="30">
        <f t="shared" si="1"/>
        <v>23</v>
      </c>
      <c r="AB75" s="28">
        <v>44638.666666666664</v>
      </c>
      <c r="AC75" s="29">
        <v>4.0958849557522141</v>
      </c>
      <c r="AD75" s="30">
        <v>21</v>
      </c>
    </row>
    <row r="76" spans="1:30" ht="14" x14ac:dyDescent="0.3">
      <c r="A76" s="33">
        <f>IF(ISBLANK('Step 1.1 Supply Fan Power Data'!A76),"-",'Step 1.1 Supply Fan Power Data'!A76)</f>
        <v>44634.458333333336</v>
      </c>
      <c r="B76">
        <f>IF(ISBLANK('Step 1.1 Supply Fan Power Data'!B76),"-",'Step 1.1 Supply Fan Power Data'!B76)</f>
        <v>12.035073024320816</v>
      </c>
      <c r="C76">
        <f>VLOOKUP(A76,'Step 1.3 OAT Data'!$A:$B,2)</f>
        <v>47</v>
      </c>
      <c r="E76" s="33">
        <f>IF(ISBLANK('Step 1.2 Return Fan Power Data'!A76),"-",'Step 1.2 Return Fan Power Data'!A76)</f>
        <v>44634.458333333336</v>
      </c>
      <c r="F76">
        <f>IF(ISBLANK('Step 1.2 Return Fan Power Data'!B76),"-",'Step 1.2 Return Fan Power Data'!B76)</f>
        <v>4.0958849557522141</v>
      </c>
      <c r="G76">
        <f>VLOOKUP(E76,'Step 1.3 OAT Data'!$A:$B,2)</f>
        <v>47</v>
      </c>
      <c r="P76" s="28">
        <f>'Step 1.1 Supply Fan Power Data'!A74</f>
        <v>44634.375</v>
      </c>
      <c r="Q76" s="29">
        <f>'Step 1.1 Supply Fan Power Data'!B74</f>
        <v>12.035073024320816</v>
      </c>
      <c r="R76" s="30">
        <f>'Step 1.3 OAT Data'!B74</f>
        <v>22</v>
      </c>
      <c r="X76" s="28">
        <f>'Step 1.2 Return Fan Power Data'!A74</f>
        <v>44634.375</v>
      </c>
      <c r="Y76" s="29">
        <f>'Step 1.2 Return Fan Power Data'!B74</f>
        <v>4.0958849557522141</v>
      </c>
      <c r="Z76" s="30">
        <f t="shared" si="1"/>
        <v>22</v>
      </c>
      <c r="AB76" s="28">
        <v>44638.708333333336</v>
      </c>
      <c r="AC76" s="29">
        <v>4.0958849557522141</v>
      </c>
      <c r="AD76" s="30">
        <v>21</v>
      </c>
    </row>
    <row r="77" spans="1:30" ht="14" x14ac:dyDescent="0.3">
      <c r="A77" s="33">
        <f>IF(ISBLANK('Step 1.1 Supply Fan Power Data'!A77),"-",'Step 1.1 Supply Fan Power Data'!A77)</f>
        <v>44634.5</v>
      </c>
      <c r="B77">
        <f>IF(ISBLANK('Step 1.1 Supply Fan Power Data'!B77),"-",'Step 1.1 Supply Fan Power Data'!B77)</f>
        <v>12.035073024320816</v>
      </c>
      <c r="C77">
        <f>VLOOKUP(A77,'Step 1.3 OAT Data'!$A:$B,2)</f>
        <v>51</v>
      </c>
      <c r="E77" s="33">
        <f>IF(ISBLANK('Step 1.2 Return Fan Power Data'!A77),"-",'Step 1.2 Return Fan Power Data'!A77)</f>
        <v>44634.5</v>
      </c>
      <c r="F77">
        <f>IF(ISBLANK('Step 1.2 Return Fan Power Data'!B77),"-",'Step 1.2 Return Fan Power Data'!B77)</f>
        <v>4.0958849557522141</v>
      </c>
      <c r="G77">
        <f>VLOOKUP(E77,'Step 1.3 OAT Data'!$A:$B,2)</f>
        <v>51</v>
      </c>
      <c r="P77" s="28">
        <f>'Step 1.1 Supply Fan Power Data'!A75</f>
        <v>44634.416666666664</v>
      </c>
      <c r="Q77" s="29">
        <f>'Step 1.1 Supply Fan Power Data'!B75</f>
        <v>12.035073024320816</v>
      </c>
      <c r="R77" s="30">
        <f>'Step 1.3 OAT Data'!B75</f>
        <v>22</v>
      </c>
      <c r="X77" s="28">
        <f>'Step 1.2 Return Fan Power Data'!A75</f>
        <v>44634.416666666664</v>
      </c>
      <c r="Y77" s="29">
        <f>'Step 1.2 Return Fan Power Data'!B75</f>
        <v>4.0958849557522141</v>
      </c>
      <c r="Z77" s="30">
        <f t="shared" si="1"/>
        <v>22</v>
      </c>
      <c r="AB77" s="28">
        <v>44638.75</v>
      </c>
      <c r="AC77" s="29">
        <v>4.0958849557522141</v>
      </c>
      <c r="AD77" s="30">
        <v>22</v>
      </c>
    </row>
    <row r="78" spans="1:30" ht="14" x14ac:dyDescent="0.3">
      <c r="A78" s="33">
        <f>IF(ISBLANK('Step 1.1 Supply Fan Power Data'!A78),"-",'Step 1.1 Supply Fan Power Data'!A78)</f>
        <v>44634.541666666664</v>
      </c>
      <c r="B78">
        <f>IF(ISBLANK('Step 1.1 Supply Fan Power Data'!B78),"-",'Step 1.1 Supply Fan Power Data'!B78)</f>
        <v>12.035073024320816</v>
      </c>
      <c r="C78">
        <f>VLOOKUP(A78,'Step 1.3 OAT Data'!$A:$B,2)</f>
        <v>53</v>
      </c>
      <c r="E78" s="33">
        <f>IF(ISBLANK('Step 1.2 Return Fan Power Data'!A78),"-",'Step 1.2 Return Fan Power Data'!A78)</f>
        <v>44634.541666666664</v>
      </c>
      <c r="F78">
        <f>IF(ISBLANK('Step 1.2 Return Fan Power Data'!B78),"-",'Step 1.2 Return Fan Power Data'!B78)</f>
        <v>4.0958849557522141</v>
      </c>
      <c r="G78">
        <f>VLOOKUP(E78,'Step 1.3 OAT Data'!$A:$B,2)</f>
        <v>53</v>
      </c>
      <c r="P78" s="28">
        <f>'Step 1.1 Supply Fan Power Data'!A76</f>
        <v>44634.458333333336</v>
      </c>
      <c r="Q78" s="29">
        <f>'Step 1.1 Supply Fan Power Data'!B76</f>
        <v>12.035073024320816</v>
      </c>
      <c r="R78" s="30">
        <f>'Step 1.3 OAT Data'!B76</f>
        <v>22</v>
      </c>
      <c r="X78" s="28">
        <f>'Step 1.2 Return Fan Power Data'!A76</f>
        <v>44634.458333333336</v>
      </c>
      <c r="Y78" s="29">
        <f>'Step 1.2 Return Fan Power Data'!B76</f>
        <v>4.0958849557522141</v>
      </c>
      <c r="Z78" s="30">
        <f t="shared" si="1"/>
        <v>22</v>
      </c>
      <c r="AB78" s="28">
        <v>44641.208333333336</v>
      </c>
      <c r="AC78" s="29">
        <v>4.0958849557522141</v>
      </c>
      <c r="AD78" s="30">
        <v>0</v>
      </c>
    </row>
    <row r="79" spans="1:30" ht="14" x14ac:dyDescent="0.3">
      <c r="A79" s="33">
        <f>IF(ISBLANK('Step 1.1 Supply Fan Power Data'!A79),"-",'Step 1.1 Supply Fan Power Data'!A79)</f>
        <v>44634.583333333336</v>
      </c>
      <c r="B79">
        <f>IF(ISBLANK('Step 1.1 Supply Fan Power Data'!B79),"-",'Step 1.1 Supply Fan Power Data'!B79)</f>
        <v>12.035073024320816</v>
      </c>
      <c r="C79">
        <f>VLOOKUP(A79,'Step 1.3 OAT Data'!$A:$B,2)</f>
        <v>54</v>
      </c>
      <c r="E79" s="33">
        <f>IF(ISBLANK('Step 1.2 Return Fan Power Data'!A79),"-",'Step 1.2 Return Fan Power Data'!A79)</f>
        <v>44634.583333333336</v>
      </c>
      <c r="F79">
        <f>IF(ISBLANK('Step 1.2 Return Fan Power Data'!B79),"-",'Step 1.2 Return Fan Power Data'!B79)</f>
        <v>4.0958849557522141</v>
      </c>
      <c r="G79">
        <f>VLOOKUP(E79,'Step 1.3 OAT Data'!$A:$B,2)</f>
        <v>54</v>
      </c>
      <c r="P79" s="28">
        <f>'Step 1.1 Supply Fan Power Data'!A77</f>
        <v>44634.5</v>
      </c>
      <c r="Q79" s="29">
        <f>'Step 1.1 Supply Fan Power Data'!B77</f>
        <v>12.035073024320816</v>
      </c>
      <c r="R79" s="30">
        <f>'Step 1.3 OAT Data'!B77</f>
        <v>21</v>
      </c>
      <c r="X79" s="28">
        <f>'Step 1.2 Return Fan Power Data'!A77</f>
        <v>44634.5</v>
      </c>
      <c r="Y79" s="29">
        <f>'Step 1.2 Return Fan Power Data'!B77</f>
        <v>4.0958849557522141</v>
      </c>
      <c r="Z79" s="30">
        <f t="shared" si="1"/>
        <v>21</v>
      </c>
      <c r="AB79" s="28">
        <v>44641.25</v>
      </c>
      <c r="AC79" s="29">
        <v>4.0958849557522141</v>
      </c>
      <c r="AD79" s="30">
        <v>0</v>
      </c>
    </row>
    <row r="80" spans="1:30" ht="14" x14ac:dyDescent="0.3">
      <c r="A80" s="33">
        <f>IF(ISBLANK('Step 1.1 Supply Fan Power Data'!A80),"-",'Step 1.1 Supply Fan Power Data'!A80)</f>
        <v>44634.625</v>
      </c>
      <c r="B80">
        <f>IF(ISBLANK('Step 1.1 Supply Fan Power Data'!B80),"-",'Step 1.1 Supply Fan Power Data'!B80)</f>
        <v>12.035073024320816</v>
      </c>
      <c r="C80">
        <f>VLOOKUP(A80,'Step 1.3 OAT Data'!$A:$B,2)</f>
        <v>52</v>
      </c>
      <c r="E80" s="33">
        <f>IF(ISBLANK('Step 1.2 Return Fan Power Data'!A80),"-",'Step 1.2 Return Fan Power Data'!A80)</f>
        <v>44634.625</v>
      </c>
      <c r="F80">
        <f>IF(ISBLANK('Step 1.2 Return Fan Power Data'!B80),"-",'Step 1.2 Return Fan Power Data'!B80)</f>
        <v>4.0958849557522141</v>
      </c>
      <c r="G80">
        <f>VLOOKUP(E80,'Step 1.3 OAT Data'!$A:$B,2)</f>
        <v>52</v>
      </c>
      <c r="P80" s="28">
        <f>'Step 1.1 Supply Fan Power Data'!A78</f>
        <v>44634.541666666664</v>
      </c>
      <c r="Q80" s="29">
        <f>'Step 1.1 Supply Fan Power Data'!B78</f>
        <v>12.035073024320816</v>
      </c>
      <c r="R80" s="30">
        <f>'Step 1.3 OAT Data'!B78</f>
        <v>21</v>
      </c>
      <c r="X80" s="28">
        <f>'Step 1.2 Return Fan Power Data'!A78</f>
        <v>44634.541666666664</v>
      </c>
      <c r="Y80" s="29">
        <f>'Step 1.2 Return Fan Power Data'!B78</f>
        <v>4.0958849557522141</v>
      </c>
      <c r="Z80" s="30">
        <f t="shared" si="1"/>
        <v>21</v>
      </c>
      <c r="AB80" s="28">
        <v>44641.291666666664</v>
      </c>
      <c r="AC80" s="29">
        <v>4.0958849557522141</v>
      </c>
      <c r="AD80" s="30">
        <v>0</v>
      </c>
    </row>
    <row r="81" spans="1:30" ht="14" x14ac:dyDescent="0.3">
      <c r="A81" s="33">
        <f>IF(ISBLANK('Step 1.1 Supply Fan Power Data'!A81),"-",'Step 1.1 Supply Fan Power Data'!A81)</f>
        <v>44634.666666666664</v>
      </c>
      <c r="B81">
        <f>IF(ISBLANK('Step 1.1 Supply Fan Power Data'!B81),"-",'Step 1.1 Supply Fan Power Data'!B81)</f>
        <v>12.035073024320816</v>
      </c>
      <c r="C81">
        <f>VLOOKUP(A81,'Step 1.3 OAT Data'!$A:$B,2)</f>
        <v>50</v>
      </c>
      <c r="E81" s="33">
        <f>IF(ISBLANK('Step 1.2 Return Fan Power Data'!A81),"-",'Step 1.2 Return Fan Power Data'!A81)</f>
        <v>44634.666666666664</v>
      </c>
      <c r="F81">
        <f>IF(ISBLANK('Step 1.2 Return Fan Power Data'!B81),"-",'Step 1.2 Return Fan Power Data'!B81)</f>
        <v>4.0958849557522141</v>
      </c>
      <c r="G81">
        <f>VLOOKUP(E81,'Step 1.3 OAT Data'!$A:$B,2)</f>
        <v>50</v>
      </c>
      <c r="P81" s="28">
        <f>'Step 1.1 Supply Fan Power Data'!A79</f>
        <v>44634.583333333336</v>
      </c>
      <c r="Q81" s="29">
        <f>'Step 1.1 Supply Fan Power Data'!B79</f>
        <v>12.035073024320816</v>
      </c>
      <c r="R81" s="30">
        <f>'Step 1.3 OAT Data'!B79</f>
        <v>20</v>
      </c>
      <c r="X81" s="28">
        <f>'Step 1.2 Return Fan Power Data'!A79</f>
        <v>44634.583333333336</v>
      </c>
      <c r="Y81" s="29">
        <f>'Step 1.2 Return Fan Power Data'!B79</f>
        <v>4.0958849557522141</v>
      </c>
      <c r="Z81" s="30">
        <f t="shared" si="1"/>
        <v>20</v>
      </c>
      <c r="AB81" s="28">
        <v>44641.333333333336</v>
      </c>
      <c r="AC81" s="29">
        <v>4.0958849557522141</v>
      </c>
      <c r="AD81" s="30">
        <v>0</v>
      </c>
    </row>
    <row r="82" spans="1:30" ht="14" x14ac:dyDescent="0.3">
      <c r="A82" s="33">
        <f>IF(ISBLANK('Step 1.1 Supply Fan Power Data'!A82),"-",'Step 1.1 Supply Fan Power Data'!A82)</f>
        <v>44634.708333333336</v>
      </c>
      <c r="B82">
        <f>IF(ISBLANK('Step 1.1 Supply Fan Power Data'!B82),"-",'Step 1.1 Supply Fan Power Data'!B82)</f>
        <v>12.035073024320816</v>
      </c>
      <c r="C82">
        <f>VLOOKUP(A82,'Step 1.3 OAT Data'!$A:$B,2)</f>
        <v>48</v>
      </c>
      <c r="E82" s="33">
        <f>IF(ISBLANK('Step 1.2 Return Fan Power Data'!A82),"-",'Step 1.2 Return Fan Power Data'!A82)</f>
        <v>44634.708333333336</v>
      </c>
      <c r="F82">
        <f>IF(ISBLANK('Step 1.2 Return Fan Power Data'!B82),"-",'Step 1.2 Return Fan Power Data'!B82)</f>
        <v>4.0958849557522141</v>
      </c>
      <c r="G82">
        <f>VLOOKUP(E82,'Step 1.3 OAT Data'!$A:$B,2)</f>
        <v>48</v>
      </c>
      <c r="P82" s="28">
        <f>'Step 1.1 Supply Fan Power Data'!A80</f>
        <v>44634.625</v>
      </c>
      <c r="Q82" s="29">
        <f>'Step 1.1 Supply Fan Power Data'!B80</f>
        <v>12.035073024320816</v>
      </c>
      <c r="R82" s="30">
        <f>'Step 1.3 OAT Data'!B80</f>
        <v>20</v>
      </c>
      <c r="X82" s="28">
        <f>'Step 1.2 Return Fan Power Data'!A80</f>
        <v>44634.625</v>
      </c>
      <c r="Y82" s="29">
        <f>'Step 1.2 Return Fan Power Data'!B80</f>
        <v>4.0958849557522141</v>
      </c>
      <c r="Z82" s="30">
        <f t="shared" si="1"/>
        <v>20</v>
      </c>
      <c r="AB82" s="28">
        <v>44641.375</v>
      </c>
      <c r="AC82" s="29">
        <v>4.0958849557522141</v>
      </c>
      <c r="AD82" s="30">
        <v>0</v>
      </c>
    </row>
    <row r="83" spans="1:30" ht="14" x14ac:dyDescent="0.3">
      <c r="A83" s="33">
        <f>IF(ISBLANK('Step 1.1 Supply Fan Power Data'!A83),"-",'Step 1.1 Supply Fan Power Data'!A83)</f>
        <v>44634.75</v>
      </c>
      <c r="B83">
        <f>IF(ISBLANK('Step 1.1 Supply Fan Power Data'!B83),"-",'Step 1.1 Supply Fan Power Data'!B83)</f>
        <v>12.035073024320816</v>
      </c>
      <c r="C83">
        <f>VLOOKUP(A83,'Step 1.3 OAT Data'!$A:$B,2)</f>
        <v>47</v>
      </c>
      <c r="E83" s="33">
        <f>IF(ISBLANK('Step 1.2 Return Fan Power Data'!A83),"-",'Step 1.2 Return Fan Power Data'!A83)</f>
        <v>44634.75</v>
      </c>
      <c r="F83">
        <f>IF(ISBLANK('Step 1.2 Return Fan Power Data'!B83),"-",'Step 1.2 Return Fan Power Data'!B83)</f>
        <v>4.0958849557522141</v>
      </c>
      <c r="G83">
        <f>VLOOKUP(E83,'Step 1.3 OAT Data'!$A:$B,2)</f>
        <v>47</v>
      </c>
      <c r="P83" s="28">
        <f>'Step 1.1 Supply Fan Power Data'!A81</f>
        <v>44634.666666666664</v>
      </c>
      <c r="Q83" s="29">
        <f>'Step 1.1 Supply Fan Power Data'!B81</f>
        <v>12.035073024320816</v>
      </c>
      <c r="R83" s="30">
        <f>'Step 1.3 OAT Data'!B81</f>
        <v>20</v>
      </c>
      <c r="X83" s="28">
        <f>'Step 1.2 Return Fan Power Data'!A81</f>
        <v>44634.666666666664</v>
      </c>
      <c r="Y83" s="29">
        <f>'Step 1.2 Return Fan Power Data'!B81</f>
        <v>4.0958849557522141</v>
      </c>
      <c r="Z83" s="30">
        <f t="shared" si="1"/>
        <v>20</v>
      </c>
      <c r="AB83" s="28">
        <v>44641.416666666664</v>
      </c>
      <c r="AC83" s="29">
        <v>4.0958849557522141</v>
      </c>
      <c r="AD83" s="30">
        <v>0</v>
      </c>
    </row>
    <row r="84" spans="1:30" ht="14" x14ac:dyDescent="0.3">
      <c r="A84" s="33">
        <f>IF(ISBLANK('Step 1.1 Supply Fan Power Data'!A84),"-",'Step 1.1 Supply Fan Power Data'!A84)</f>
        <v>44634.791666666664</v>
      </c>
      <c r="B84">
        <f>IF(ISBLANK('Step 1.1 Supply Fan Power Data'!B84),"-",'Step 1.1 Supply Fan Power Data'!B84)</f>
        <v>4.8807931567981679</v>
      </c>
      <c r="C84">
        <f>VLOOKUP(A84,'Step 1.3 OAT Data'!$A:$B,2)</f>
        <v>45</v>
      </c>
      <c r="E84" s="33">
        <f>IF(ISBLANK('Step 1.2 Return Fan Power Data'!A84),"-",'Step 1.2 Return Fan Power Data'!A84)</f>
        <v>44634.791666666664</v>
      </c>
      <c r="F84">
        <f>IF(ISBLANK('Step 1.2 Return Fan Power Data'!B84),"-",'Step 1.2 Return Fan Power Data'!B84)</f>
        <v>2.9422900195179462</v>
      </c>
      <c r="G84">
        <f>VLOOKUP(E84,'Step 1.3 OAT Data'!$A:$B,2)</f>
        <v>45</v>
      </c>
      <c r="P84" s="28">
        <f>'Step 1.1 Supply Fan Power Data'!A82</f>
        <v>44634.708333333336</v>
      </c>
      <c r="Q84" s="29">
        <f>'Step 1.1 Supply Fan Power Data'!B82</f>
        <v>12.035073024320816</v>
      </c>
      <c r="R84" s="30">
        <f>'Step 1.3 OAT Data'!B82</f>
        <v>20</v>
      </c>
      <c r="X84" s="28">
        <f>'Step 1.2 Return Fan Power Data'!A82</f>
        <v>44634.708333333336</v>
      </c>
      <c r="Y84" s="29">
        <f>'Step 1.2 Return Fan Power Data'!B82</f>
        <v>4.0958849557522141</v>
      </c>
      <c r="Z84" s="30">
        <f t="shared" si="1"/>
        <v>20</v>
      </c>
      <c r="AB84" s="28">
        <v>44641.458333333336</v>
      </c>
      <c r="AC84" s="29">
        <v>4.0958849557522141</v>
      </c>
      <c r="AD84" s="30">
        <v>0</v>
      </c>
    </row>
    <row r="85" spans="1:30" ht="14" x14ac:dyDescent="0.3">
      <c r="A85" s="33">
        <f>IF(ISBLANK('Step 1.1 Supply Fan Power Data'!A85),"-",'Step 1.1 Supply Fan Power Data'!A85)</f>
        <v>44634.833333333336</v>
      </c>
      <c r="B85">
        <f>IF(ISBLANK('Step 1.1 Supply Fan Power Data'!B85),"-",'Step 1.1 Supply Fan Power Data'!B85)</f>
        <v>4.8340204937576594</v>
      </c>
      <c r="C85">
        <f>VLOOKUP(A85,'Step 1.3 OAT Data'!$A:$B,2)</f>
        <v>45</v>
      </c>
      <c r="E85" s="33">
        <f>IF(ISBLANK('Step 1.2 Return Fan Power Data'!A85),"-",'Step 1.2 Return Fan Power Data'!A85)</f>
        <v>44634.833333333336</v>
      </c>
      <c r="F85">
        <f>IF(ISBLANK('Step 1.2 Return Fan Power Data'!B85),"-",'Step 1.2 Return Fan Power Data'!B85)</f>
        <v>2.9051433090940031</v>
      </c>
      <c r="G85">
        <f>VLOOKUP(E85,'Step 1.3 OAT Data'!$A:$B,2)</f>
        <v>45</v>
      </c>
      <c r="P85" s="28">
        <f>'Step 1.1 Supply Fan Power Data'!A83</f>
        <v>44634.75</v>
      </c>
      <c r="Q85" s="29">
        <f>'Step 1.1 Supply Fan Power Data'!B83</f>
        <v>12.035073024320816</v>
      </c>
      <c r="R85" s="30">
        <f>'Step 1.3 OAT Data'!B83</f>
        <v>23</v>
      </c>
      <c r="X85" s="28">
        <f>'Step 1.2 Return Fan Power Data'!A83</f>
        <v>44634.75</v>
      </c>
      <c r="Y85" s="29">
        <f>'Step 1.2 Return Fan Power Data'!B83</f>
        <v>4.0958849557522141</v>
      </c>
      <c r="Z85" s="30">
        <f t="shared" si="1"/>
        <v>23</v>
      </c>
      <c r="AB85" s="28">
        <v>44641.5</v>
      </c>
      <c r="AC85" s="29">
        <v>4.0958849557522141</v>
      </c>
      <c r="AD85" s="30">
        <v>0</v>
      </c>
    </row>
    <row r="86" spans="1:30" ht="14" x14ac:dyDescent="0.3">
      <c r="A86" s="33">
        <f>IF(ISBLANK('Step 1.1 Supply Fan Power Data'!A86),"-",'Step 1.1 Supply Fan Power Data'!A86)</f>
        <v>44634.875</v>
      </c>
      <c r="B86">
        <f>IF(ISBLANK('Step 1.1 Supply Fan Power Data'!B86),"-",'Step 1.1 Supply Fan Power Data'!B86)</f>
        <v>4.845738362006923</v>
      </c>
      <c r="C86">
        <f>VLOOKUP(A86,'Step 1.3 OAT Data'!$A:$B,2)</f>
        <v>45</v>
      </c>
      <c r="E86" s="33">
        <f>IF(ISBLANK('Step 1.2 Return Fan Power Data'!A86),"-",'Step 1.2 Return Fan Power Data'!A86)</f>
        <v>44634.875</v>
      </c>
      <c r="F86">
        <f>IF(ISBLANK('Step 1.2 Return Fan Power Data'!B86),"-",'Step 1.2 Return Fan Power Data'!B86)</f>
        <v>2.9141884247328296</v>
      </c>
      <c r="G86">
        <f>VLOOKUP(E86,'Step 1.3 OAT Data'!$A:$B,2)</f>
        <v>45</v>
      </c>
      <c r="P86" s="28">
        <f>'Step 1.1 Supply Fan Power Data'!A84</f>
        <v>44634.791666666664</v>
      </c>
      <c r="Q86" s="29">
        <f>'Step 1.1 Supply Fan Power Data'!B84</f>
        <v>4.8807931567981679</v>
      </c>
      <c r="R86" s="30">
        <f>'Step 1.3 OAT Data'!B84</f>
        <v>25</v>
      </c>
      <c r="X86" s="28">
        <f>'Step 1.2 Return Fan Power Data'!A84</f>
        <v>44634.791666666664</v>
      </c>
      <c r="Y86" s="29">
        <f>'Step 1.2 Return Fan Power Data'!B84</f>
        <v>2.9422900195179462</v>
      </c>
      <c r="Z86" s="30">
        <f t="shared" si="1"/>
        <v>25</v>
      </c>
      <c r="AB86" s="28">
        <v>44641.541666666664</v>
      </c>
      <c r="AC86" s="29">
        <v>4.0958849557522141</v>
      </c>
      <c r="AD86" s="30">
        <v>0</v>
      </c>
    </row>
    <row r="87" spans="1:30" ht="14" x14ac:dyDescent="0.3">
      <c r="A87" s="33">
        <f>IF(ISBLANK('Step 1.1 Supply Fan Power Data'!A87),"-",'Step 1.1 Supply Fan Power Data'!A87)</f>
        <v>44634.916666666664</v>
      </c>
      <c r="B87">
        <f>IF(ISBLANK('Step 1.1 Supply Fan Power Data'!B87),"-",'Step 1.1 Supply Fan Power Data'!B87)</f>
        <v>4.873016137713039</v>
      </c>
      <c r="C87">
        <f>VLOOKUP(A87,'Step 1.3 OAT Data'!$A:$B,2)</f>
        <v>47</v>
      </c>
      <c r="E87" s="33">
        <f>IF(ISBLANK('Step 1.2 Return Fan Power Data'!A87),"-",'Step 1.2 Return Fan Power Data'!A87)</f>
        <v>44634.916666666664</v>
      </c>
      <c r="F87">
        <f>IF(ISBLANK('Step 1.2 Return Fan Power Data'!B87),"-",'Step 1.2 Return Fan Power Data'!B87)</f>
        <v>2.9359178955594114</v>
      </c>
      <c r="G87">
        <f>VLOOKUP(E87,'Step 1.3 OAT Data'!$A:$B,2)</f>
        <v>47</v>
      </c>
      <c r="P87" s="28">
        <f>'Step 1.1 Supply Fan Power Data'!A85</f>
        <v>44634.833333333336</v>
      </c>
      <c r="Q87" s="29">
        <f>'Step 1.1 Supply Fan Power Data'!B85</f>
        <v>4.8340204937576594</v>
      </c>
      <c r="R87" s="30">
        <f>'Step 1.3 OAT Data'!B85</f>
        <v>28</v>
      </c>
      <c r="X87" s="28">
        <f>'Step 1.2 Return Fan Power Data'!A85</f>
        <v>44634.833333333336</v>
      </c>
      <c r="Y87" s="29">
        <f>'Step 1.2 Return Fan Power Data'!B85</f>
        <v>2.9051433090940031</v>
      </c>
      <c r="Z87" s="30">
        <f t="shared" si="1"/>
        <v>28</v>
      </c>
      <c r="AB87" s="28">
        <v>44641.583333333336</v>
      </c>
      <c r="AC87" s="29">
        <v>4.0958849557522141</v>
      </c>
      <c r="AD87" s="30">
        <v>0</v>
      </c>
    </row>
    <row r="88" spans="1:30" ht="14" x14ac:dyDescent="0.3">
      <c r="A88" s="33">
        <f>IF(ISBLANK('Step 1.1 Supply Fan Power Data'!A88),"-",'Step 1.1 Supply Fan Power Data'!A88)</f>
        <v>44634.958333333336</v>
      </c>
      <c r="B88">
        <f>IF(ISBLANK('Step 1.1 Supply Fan Power Data'!B88),"-",'Step 1.1 Supply Fan Power Data'!B88)</f>
        <v>4.989935687944965</v>
      </c>
      <c r="C88">
        <f>VLOOKUP(A88,'Step 1.3 OAT Data'!$A:$B,2)</f>
        <v>46</v>
      </c>
      <c r="E88" s="33">
        <f>IF(ISBLANK('Step 1.2 Return Fan Power Data'!A88),"-",'Step 1.2 Return Fan Power Data'!A88)</f>
        <v>44634.958333333336</v>
      </c>
      <c r="F88">
        <f>IF(ISBLANK('Step 1.2 Return Fan Power Data'!B88),"-",'Step 1.2 Return Fan Power Data'!B88)</f>
        <v>3.0406701902918134</v>
      </c>
      <c r="G88">
        <f>VLOOKUP(E88,'Step 1.3 OAT Data'!$A:$B,2)</f>
        <v>46</v>
      </c>
      <c r="P88" s="28">
        <f>'Step 1.1 Supply Fan Power Data'!A86</f>
        <v>44634.875</v>
      </c>
      <c r="Q88" s="29">
        <f>'Step 1.1 Supply Fan Power Data'!B86</f>
        <v>4.845738362006923</v>
      </c>
      <c r="R88" s="30">
        <f>'Step 1.3 OAT Data'!B86</f>
        <v>29</v>
      </c>
      <c r="X88" s="28">
        <f>'Step 1.2 Return Fan Power Data'!A86</f>
        <v>44634.875</v>
      </c>
      <c r="Y88" s="29">
        <f>'Step 1.2 Return Fan Power Data'!B86</f>
        <v>2.9141884247328296</v>
      </c>
      <c r="Z88" s="30">
        <f t="shared" si="1"/>
        <v>29</v>
      </c>
      <c r="AB88" s="28">
        <v>44641.625</v>
      </c>
      <c r="AC88" s="29">
        <v>4.0958849557522141</v>
      </c>
      <c r="AD88" s="30">
        <v>0</v>
      </c>
    </row>
    <row r="89" spans="1:30" ht="14" x14ac:dyDescent="0.3">
      <c r="A89" s="33">
        <f>IF(ISBLANK('Step 1.1 Supply Fan Power Data'!A89),"-",'Step 1.1 Supply Fan Power Data'!A89)</f>
        <v>44635</v>
      </c>
      <c r="B89">
        <f>IF(ISBLANK('Step 1.1 Supply Fan Power Data'!B89),"-",'Step 1.1 Supply Fan Power Data'!B89)</f>
        <v>5.0004182541834883</v>
      </c>
      <c r="C89">
        <f>VLOOKUP(A89,'Step 1.3 OAT Data'!$A:$B,2)</f>
        <v>45</v>
      </c>
      <c r="E89" s="33">
        <f>IF(ISBLANK('Step 1.2 Return Fan Power Data'!A89),"-",'Step 1.2 Return Fan Power Data'!A89)</f>
        <v>44635</v>
      </c>
      <c r="F89">
        <f>IF(ISBLANK('Step 1.2 Return Fan Power Data'!B89),"-",'Step 1.2 Return Fan Power Data'!B89)</f>
        <v>3.0510615592709724</v>
      </c>
      <c r="G89">
        <f>VLOOKUP(E89,'Step 1.3 OAT Data'!$A:$B,2)</f>
        <v>45</v>
      </c>
      <c r="P89" s="28">
        <f>'Step 1.1 Supply Fan Power Data'!A87</f>
        <v>44634.916666666664</v>
      </c>
      <c r="Q89" s="29">
        <f>'Step 1.1 Supply Fan Power Data'!B87</f>
        <v>4.873016137713039</v>
      </c>
      <c r="R89" s="30">
        <f>'Step 1.3 OAT Data'!B87</f>
        <v>31</v>
      </c>
      <c r="X89" s="28">
        <f>'Step 1.2 Return Fan Power Data'!A87</f>
        <v>44634.916666666664</v>
      </c>
      <c r="Y89" s="29">
        <f>'Step 1.2 Return Fan Power Data'!B87</f>
        <v>2.9359178955594114</v>
      </c>
      <c r="Z89" s="30">
        <f t="shared" si="1"/>
        <v>31</v>
      </c>
      <c r="AB89" s="28">
        <v>44641.666666666664</v>
      </c>
      <c r="AC89" s="29">
        <v>4.0958849557522141</v>
      </c>
      <c r="AD89" s="30">
        <v>0</v>
      </c>
    </row>
    <row r="90" spans="1:30" ht="14" x14ac:dyDescent="0.3">
      <c r="A90" s="33">
        <f>IF(ISBLANK('Step 1.1 Supply Fan Power Data'!A90),"-",'Step 1.1 Supply Fan Power Data'!A90)</f>
        <v>44635.041666666664</v>
      </c>
      <c r="B90">
        <f>IF(ISBLANK('Step 1.1 Supply Fan Power Data'!B90),"-",'Step 1.1 Supply Fan Power Data'!B90)</f>
        <v>5.0424448504944444</v>
      </c>
      <c r="C90">
        <f>VLOOKUP(A90,'Step 1.3 OAT Data'!$A:$B,2)</f>
        <v>44</v>
      </c>
      <c r="E90" s="33">
        <f>IF(ISBLANK('Step 1.2 Return Fan Power Data'!A90),"-",'Step 1.2 Return Fan Power Data'!A90)</f>
        <v>44635.041666666664</v>
      </c>
      <c r="F90">
        <f>IF(ISBLANK('Step 1.2 Return Fan Power Data'!B90),"-",'Step 1.2 Return Fan Power Data'!B90)</f>
        <v>3.0945325079993906</v>
      </c>
      <c r="G90">
        <f>VLOOKUP(E90,'Step 1.3 OAT Data'!$A:$B,2)</f>
        <v>44</v>
      </c>
      <c r="P90" s="28">
        <f>'Step 1.1 Supply Fan Power Data'!A88</f>
        <v>44634.958333333336</v>
      </c>
      <c r="Q90" s="29">
        <f>'Step 1.1 Supply Fan Power Data'!B88</f>
        <v>4.989935687944965</v>
      </c>
      <c r="R90" s="30">
        <f>'Step 1.3 OAT Data'!B88</f>
        <v>32</v>
      </c>
      <c r="X90" s="28">
        <f>'Step 1.2 Return Fan Power Data'!A88</f>
        <v>44634.958333333336</v>
      </c>
      <c r="Y90" s="29">
        <f>'Step 1.2 Return Fan Power Data'!B88</f>
        <v>3.0406701902918134</v>
      </c>
      <c r="Z90" s="30">
        <f t="shared" si="1"/>
        <v>32</v>
      </c>
      <c r="AB90" s="28">
        <v>44641.708333333336</v>
      </c>
      <c r="AC90" s="29">
        <v>4.0958849557522141</v>
      </c>
      <c r="AD90" s="30">
        <v>0</v>
      </c>
    </row>
    <row r="91" spans="1:30" ht="14" x14ac:dyDescent="0.3">
      <c r="A91" s="33">
        <f>IF(ISBLANK('Step 1.1 Supply Fan Power Data'!A91),"-",'Step 1.1 Supply Fan Power Data'!A91)</f>
        <v>44635.083333333336</v>
      </c>
      <c r="B91">
        <f>IF(ISBLANK('Step 1.1 Supply Fan Power Data'!B91),"-",'Step 1.1 Supply Fan Power Data'!B91)</f>
        <v>5.0595706999062937</v>
      </c>
      <c r="C91">
        <f>VLOOKUP(A91,'Step 1.3 OAT Data'!$A:$B,2)</f>
        <v>44</v>
      </c>
      <c r="E91" s="33">
        <f>IF(ISBLANK('Step 1.2 Return Fan Power Data'!A91),"-",'Step 1.2 Return Fan Power Data'!A91)</f>
        <v>44635.083333333336</v>
      </c>
      <c r="F91">
        <f>IF(ISBLANK('Step 1.2 Return Fan Power Data'!B91),"-",'Step 1.2 Return Fan Power Data'!B91)</f>
        <v>3.1131104044875375</v>
      </c>
      <c r="G91">
        <f>VLOOKUP(E91,'Step 1.3 OAT Data'!$A:$B,2)</f>
        <v>44</v>
      </c>
      <c r="P91" s="28">
        <f>'Step 1.1 Supply Fan Power Data'!A89</f>
        <v>44635</v>
      </c>
      <c r="Q91" s="29">
        <f>'Step 1.1 Supply Fan Power Data'!B89</f>
        <v>5.0004182541834883</v>
      </c>
      <c r="R91" s="30">
        <f>'Step 1.3 OAT Data'!B89</f>
        <v>32</v>
      </c>
      <c r="X91" s="28">
        <f>'Step 1.2 Return Fan Power Data'!A89</f>
        <v>44635</v>
      </c>
      <c r="Y91" s="29">
        <f>'Step 1.2 Return Fan Power Data'!B89</f>
        <v>3.0510615592709724</v>
      </c>
      <c r="Z91" s="30">
        <f t="shared" si="1"/>
        <v>32</v>
      </c>
      <c r="AB91" s="28">
        <v>44642.25</v>
      </c>
      <c r="AC91" s="29">
        <v>4.0958849557522141</v>
      </c>
      <c r="AD91" s="30">
        <v>0</v>
      </c>
    </row>
    <row r="92" spans="1:30" ht="14" x14ac:dyDescent="0.3">
      <c r="A92" s="33">
        <f>IF(ISBLANK('Step 1.1 Supply Fan Power Data'!A92),"-",'Step 1.1 Supply Fan Power Data'!A92)</f>
        <v>44635.125</v>
      </c>
      <c r="B92">
        <f>IF(ISBLANK('Step 1.1 Supply Fan Power Data'!B92),"-",'Step 1.1 Supply Fan Power Data'!B92)</f>
        <v>5.0907844062684653</v>
      </c>
      <c r="C92">
        <f>VLOOKUP(A92,'Step 1.3 OAT Data'!$A:$B,2)</f>
        <v>43</v>
      </c>
      <c r="E92" s="33">
        <f>IF(ISBLANK('Step 1.2 Return Fan Power Data'!A92),"-",'Step 1.2 Return Fan Power Data'!A92)</f>
        <v>44635.125</v>
      </c>
      <c r="F92">
        <f>IF(ISBLANK('Step 1.2 Return Fan Power Data'!B92),"-",'Step 1.2 Return Fan Power Data'!B92)</f>
        <v>3.1483229089599503</v>
      </c>
      <c r="G92">
        <f>VLOOKUP(E92,'Step 1.3 OAT Data'!$A:$B,2)</f>
        <v>43</v>
      </c>
      <c r="P92" s="28">
        <f>'Step 1.1 Supply Fan Power Data'!A90</f>
        <v>44635.041666666664</v>
      </c>
      <c r="Q92" s="29">
        <f>'Step 1.1 Supply Fan Power Data'!B90</f>
        <v>5.0424448504944444</v>
      </c>
      <c r="R92" s="30">
        <f>'Step 1.3 OAT Data'!B90</f>
        <v>32</v>
      </c>
      <c r="X92" s="28">
        <f>'Step 1.2 Return Fan Power Data'!A90</f>
        <v>44635.041666666664</v>
      </c>
      <c r="Y92" s="29">
        <f>'Step 1.2 Return Fan Power Data'!B90</f>
        <v>3.0945325079993906</v>
      </c>
      <c r="Z92" s="30">
        <f t="shared" si="1"/>
        <v>32</v>
      </c>
      <c r="AB92" s="28">
        <v>44642.291666666664</v>
      </c>
      <c r="AC92" s="29">
        <v>4.0958849557522141</v>
      </c>
      <c r="AD92" s="30">
        <v>0</v>
      </c>
    </row>
    <row r="93" spans="1:30" ht="14" x14ac:dyDescent="0.3">
      <c r="A93" s="33">
        <f>IF(ISBLANK('Step 1.1 Supply Fan Power Data'!A93),"-",'Step 1.1 Supply Fan Power Data'!A93)</f>
        <v>44635.166666666664</v>
      </c>
      <c r="B93">
        <f>IF(ISBLANK('Step 1.1 Supply Fan Power Data'!B93),"-",'Step 1.1 Supply Fan Power Data'!B93)</f>
        <v>5.0794450641633517</v>
      </c>
      <c r="C93">
        <f>VLOOKUP(A93,'Step 1.3 OAT Data'!$A:$B,2)</f>
        <v>42</v>
      </c>
      <c r="E93" s="33">
        <f>IF(ISBLANK('Step 1.2 Return Fan Power Data'!A93),"-",'Step 1.2 Return Fan Power Data'!A93)</f>
        <v>44635.166666666664</v>
      </c>
      <c r="F93">
        <f>IF(ISBLANK('Step 1.2 Return Fan Power Data'!B93),"-",'Step 1.2 Return Fan Power Data'!B93)</f>
        <v>3.135324694948372</v>
      </c>
      <c r="G93">
        <f>VLOOKUP(E93,'Step 1.3 OAT Data'!$A:$B,2)</f>
        <v>42</v>
      </c>
      <c r="P93" s="28">
        <f>'Step 1.1 Supply Fan Power Data'!A91</f>
        <v>44635.083333333336</v>
      </c>
      <c r="Q93" s="29">
        <f>'Step 1.1 Supply Fan Power Data'!B91</f>
        <v>5.0595706999062937</v>
      </c>
      <c r="R93" s="30">
        <f>'Step 1.3 OAT Data'!B91</f>
        <v>29</v>
      </c>
      <c r="X93" s="28">
        <f>'Step 1.2 Return Fan Power Data'!A91</f>
        <v>44635.083333333336</v>
      </c>
      <c r="Y93" s="29">
        <f>'Step 1.2 Return Fan Power Data'!B91</f>
        <v>3.1131104044875375</v>
      </c>
      <c r="Z93" s="30">
        <f t="shared" si="1"/>
        <v>29</v>
      </c>
      <c r="AB93" s="28">
        <v>44642.333333333336</v>
      </c>
      <c r="AC93" s="29">
        <v>4.0958849557522141</v>
      </c>
      <c r="AD93" s="30">
        <v>0</v>
      </c>
    </row>
    <row r="94" spans="1:30" ht="14" x14ac:dyDescent="0.3">
      <c r="A94" s="33">
        <f>IF(ISBLANK('Step 1.1 Supply Fan Power Data'!A94),"-",'Step 1.1 Supply Fan Power Data'!A94)</f>
        <v>44635.208333333336</v>
      </c>
      <c r="B94">
        <f>IF(ISBLANK('Step 1.1 Supply Fan Power Data'!B94),"-",'Step 1.1 Supply Fan Power Data'!B94)</f>
        <v>5.1190788448789197</v>
      </c>
      <c r="C94">
        <f>VLOOKUP(A94,'Step 1.3 OAT Data'!$A:$B,2)</f>
        <v>40</v>
      </c>
      <c r="E94" s="33">
        <f>IF(ISBLANK('Step 1.2 Return Fan Power Data'!A94),"-",'Step 1.2 Return Fan Power Data'!A94)</f>
        <v>44635.208333333336</v>
      </c>
      <c r="F94">
        <f>IF(ISBLANK('Step 1.2 Return Fan Power Data'!B94),"-",'Step 1.2 Return Fan Power Data'!B94)</f>
        <v>3.1818176249424956</v>
      </c>
      <c r="G94">
        <f>VLOOKUP(E94,'Step 1.3 OAT Data'!$A:$B,2)</f>
        <v>40</v>
      </c>
      <c r="P94" s="28">
        <f>'Step 1.1 Supply Fan Power Data'!A92</f>
        <v>44635.125</v>
      </c>
      <c r="Q94" s="29">
        <f>'Step 1.1 Supply Fan Power Data'!B92</f>
        <v>5.0907844062684653</v>
      </c>
      <c r="R94" s="30">
        <f>'Step 1.3 OAT Data'!B92</f>
        <v>31</v>
      </c>
      <c r="X94" s="28">
        <f>'Step 1.2 Return Fan Power Data'!A92</f>
        <v>44635.125</v>
      </c>
      <c r="Y94" s="29">
        <f>'Step 1.2 Return Fan Power Data'!B92</f>
        <v>3.1483229089599503</v>
      </c>
      <c r="Z94" s="30">
        <f t="shared" si="1"/>
        <v>31</v>
      </c>
      <c r="AB94" s="28">
        <v>44642.375</v>
      </c>
      <c r="AC94" s="29">
        <v>4.0958849557522141</v>
      </c>
      <c r="AD94" s="30">
        <v>0</v>
      </c>
    </row>
    <row r="95" spans="1:30" ht="14" x14ac:dyDescent="0.3">
      <c r="A95" s="33">
        <f>IF(ISBLANK('Step 1.1 Supply Fan Power Data'!A95),"-",'Step 1.1 Supply Fan Power Data'!A95)</f>
        <v>44635.25</v>
      </c>
      <c r="B95">
        <f>IF(ISBLANK('Step 1.1 Supply Fan Power Data'!B95),"-",'Step 1.1 Supply Fan Power Data'!B95)</f>
        <v>12.035073024320816</v>
      </c>
      <c r="C95">
        <f>VLOOKUP(A95,'Step 1.3 OAT Data'!$A:$B,2)</f>
        <v>40</v>
      </c>
      <c r="E95" s="33">
        <f>IF(ISBLANK('Step 1.2 Return Fan Power Data'!A95),"-",'Step 1.2 Return Fan Power Data'!A95)</f>
        <v>44635.25</v>
      </c>
      <c r="F95">
        <f>IF(ISBLANK('Step 1.2 Return Fan Power Data'!B95),"-",'Step 1.2 Return Fan Power Data'!B95)</f>
        <v>4.0958849557522141</v>
      </c>
      <c r="G95">
        <f>VLOOKUP(E95,'Step 1.3 OAT Data'!$A:$B,2)</f>
        <v>40</v>
      </c>
      <c r="P95" s="28">
        <f>'Step 1.1 Supply Fan Power Data'!A93</f>
        <v>44635.166666666664</v>
      </c>
      <c r="Q95" s="29">
        <f>'Step 1.1 Supply Fan Power Data'!B93</f>
        <v>5.0794450641633517</v>
      </c>
      <c r="R95" s="30">
        <f>'Step 1.3 OAT Data'!B93</f>
        <v>32</v>
      </c>
      <c r="X95" s="28">
        <f>'Step 1.2 Return Fan Power Data'!A93</f>
        <v>44635.166666666664</v>
      </c>
      <c r="Y95" s="29">
        <f>'Step 1.2 Return Fan Power Data'!B93</f>
        <v>3.135324694948372</v>
      </c>
      <c r="Z95" s="30">
        <f t="shared" si="1"/>
        <v>32</v>
      </c>
      <c r="AB95" s="28">
        <v>44642.416666666664</v>
      </c>
      <c r="AC95" s="29">
        <v>4.0958849557522141</v>
      </c>
      <c r="AD95" s="30">
        <v>0</v>
      </c>
    </row>
    <row r="96" spans="1:30" ht="14" x14ac:dyDescent="0.3">
      <c r="A96" s="33">
        <f>IF(ISBLANK('Step 1.1 Supply Fan Power Data'!A96),"-",'Step 1.1 Supply Fan Power Data'!A96)</f>
        <v>44635.291666666664</v>
      </c>
      <c r="B96">
        <f>IF(ISBLANK('Step 1.1 Supply Fan Power Data'!B96),"-",'Step 1.1 Supply Fan Power Data'!B96)</f>
        <v>12.035073024320816</v>
      </c>
      <c r="C96">
        <f>VLOOKUP(A96,'Step 1.3 OAT Data'!$A:$B,2)</f>
        <v>40</v>
      </c>
      <c r="E96" s="33">
        <f>IF(ISBLANK('Step 1.2 Return Fan Power Data'!A96),"-",'Step 1.2 Return Fan Power Data'!A96)</f>
        <v>44635.291666666664</v>
      </c>
      <c r="F96">
        <f>IF(ISBLANK('Step 1.2 Return Fan Power Data'!B96),"-",'Step 1.2 Return Fan Power Data'!B96)</f>
        <v>4.0958849557522141</v>
      </c>
      <c r="G96">
        <f>VLOOKUP(E96,'Step 1.3 OAT Data'!$A:$B,2)</f>
        <v>40</v>
      </c>
      <c r="P96" s="28">
        <f>'Step 1.1 Supply Fan Power Data'!A94</f>
        <v>44635.208333333336</v>
      </c>
      <c r="Q96" s="29">
        <f>'Step 1.1 Supply Fan Power Data'!B94</f>
        <v>5.1190788448789197</v>
      </c>
      <c r="R96" s="30">
        <f>'Step 1.3 OAT Data'!B94</f>
        <v>32</v>
      </c>
      <c r="X96" s="28">
        <f>'Step 1.2 Return Fan Power Data'!A94</f>
        <v>44635.208333333336</v>
      </c>
      <c r="Y96" s="29">
        <f>'Step 1.2 Return Fan Power Data'!B94</f>
        <v>3.1818176249424956</v>
      </c>
      <c r="Z96" s="30">
        <f t="shared" si="1"/>
        <v>32</v>
      </c>
      <c r="AB96" s="28">
        <v>44642.458333333336</v>
      </c>
      <c r="AC96" s="29">
        <v>4.0958849557522141</v>
      </c>
      <c r="AD96" s="30">
        <v>0</v>
      </c>
    </row>
    <row r="97" spans="1:30" ht="14" x14ac:dyDescent="0.3">
      <c r="A97" s="33">
        <f>IF(ISBLANK('Step 1.1 Supply Fan Power Data'!A97),"-",'Step 1.1 Supply Fan Power Data'!A97)</f>
        <v>44635.333333333336</v>
      </c>
      <c r="B97">
        <f>IF(ISBLANK('Step 1.1 Supply Fan Power Data'!B97),"-",'Step 1.1 Supply Fan Power Data'!B97)</f>
        <v>12.035073024320816</v>
      </c>
      <c r="C97">
        <f>VLOOKUP(A97,'Step 1.3 OAT Data'!$A:$B,2)</f>
        <v>42</v>
      </c>
      <c r="E97" s="33">
        <f>IF(ISBLANK('Step 1.2 Return Fan Power Data'!A97),"-",'Step 1.2 Return Fan Power Data'!A97)</f>
        <v>44635.333333333336</v>
      </c>
      <c r="F97">
        <f>IF(ISBLANK('Step 1.2 Return Fan Power Data'!B97),"-",'Step 1.2 Return Fan Power Data'!B97)</f>
        <v>4.0958849557522141</v>
      </c>
      <c r="G97">
        <f>VLOOKUP(E97,'Step 1.3 OAT Data'!$A:$B,2)</f>
        <v>42</v>
      </c>
      <c r="P97" s="28">
        <f>'Step 1.1 Supply Fan Power Data'!A95</f>
        <v>44635.25</v>
      </c>
      <c r="Q97" s="29">
        <f>'Step 1.1 Supply Fan Power Data'!B95</f>
        <v>12.035073024320816</v>
      </c>
      <c r="R97" s="30">
        <f>'Step 1.3 OAT Data'!B95</f>
        <v>32</v>
      </c>
      <c r="X97" s="28">
        <f>'Step 1.2 Return Fan Power Data'!A95</f>
        <v>44635.25</v>
      </c>
      <c r="Y97" s="29">
        <f>'Step 1.2 Return Fan Power Data'!B95</f>
        <v>4.0958849557522141</v>
      </c>
      <c r="Z97" s="30">
        <f t="shared" si="1"/>
        <v>32</v>
      </c>
      <c r="AB97" s="28">
        <v>44642.5</v>
      </c>
      <c r="AC97" s="29">
        <v>4.0958849557522141</v>
      </c>
      <c r="AD97" s="30">
        <v>0</v>
      </c>
    </row>
    <row r="98" spans="1:30" ht="14" x14ac:dyDescent="0.3">
      <c r="A98" s="33">
        <f>IF(ISBLANK('Step 1.1 Supply Fan Power Data'!A98),"-",'Step 1.1 Supply Fan Power Data'!A98)</f>
        <v>44635.375</v>
      </c>
      <c r="B98">
        <f>IF(ISBLANK('Step 1.1 Supply Fan Power Data'!B98),"-",'Step 1.1 Supply Fan Power Data'!B98)</f>
        <v>12.035073024320816</v>
      </c>
      <c r="C98">
        <f>VLOOKUP(A98,'Step 1.3 OAT Data'!$A:$B,2)</f>
        <v>46</v>
      </c>
      <c r="E98" s="33">
        <f>IF(ISBLANK('Step 1.2 Return Fan Power Data'!A98),"-",'Step 1.2 Return Fan Power Data'!A98)</f>
        <v>44635.375</v>
      </c>
      <c r="F98">
        <f>IF(ISBLANK('Step 1.2 Return Fan Power Data'!B98),"-",'Step 1.2 Return Fan Power Data'!B98)</f>
        <v>4.0958849557522141</v>
      </c>
      <c r="G98">
        <f>VLOOKUP(E98,'Step 1.3 OAT Data'!$A:$B,2)</f>
        <v>46</v>
      </c>
      <c r="P98" s="28">
        <f>'Step 1.1 Supply Fan Power Data'!A96</f>
        <v>44635.291666666664</v>
      </c>
      <c r="Q98" s="29">
        <f>'Step 1.1 Supply Fan Power Data'!B96</f>
        <v>12.035073024320816</v>
      </c>
      <c r="R98" s="30">
        <f>'Step 1.3 OAT Data'!B96</f>
        <v>32</v>
      </c>
      <c r="X98" s="28">
        <f>'Step 1.2 Return Fan Power Data'!A96</f>
        <v>44635.291666666664</v>
      </c>
      <c r="Y98" s="29">
        <f>'Step 1.2 Return Fan Power Data'!B96</f>
        <v>4.0958849557522141</v>
      </c>
      <c r="Z98" s="30">
        <f t="shared" si="1"/>
        <v>32</v>
      </c>
      <c r="AB98" s="28">
        <v>44642.541666666664</v>
      </c>
      <c r="AC98" s="29">
        <v>4.0958849557522141</v>
      </c>
      <c r="AD98" s="30">
        <v>0</v>
      </c>
    </row>
    <row r="99" spans="1:30" ht="14" x14ac:dyDescent="0.3">
      <c r="A99" s="33">
        <f>IF(ISBLANK('Step 1.1 Supply Fan Power Data'!A99),"-",'Step 1.1 Supply Fan Power Data'!A99)</f>
        <v>44635.416666666664</v>
      </c>
      <c r="B99">
        <f>IF(ISBLANK('Step 1.1 Supply Fan Power Data'!B99),"-",'Step 1.1 Supply Fan Power Data'!B99)</f>
        <v>12.035073024320816</v>
      </c>
      <c r="C99">
        <f>VLOOKUP(A99,'Step 1.3 OAT Data'!$A:$B,2)</f>
        <v>49</v>
      </c>
      <c r="E99" s="33">
        <f>IF(ISBLANK('Step 1.2 Return Fan Power Data'!A99),"-",'Step 1.2 Return Fan Power Data'!A99)</f>
        <v>44635.416666666664</v>
      </c>
      <c r="F99">
        <f>IF(ISBLANK('Step 1.2 Return Fan Power Data'!B99),"-",'Step 1.2 Return Fan Power Data'!B99)</f>
        <v>4.0958849557522141</v>
      </c>
      <c r="G99">
        <f>VLOOKUP(E99,'Step 1.3 OAT Data'!$A:$B,2)</f>
        <v>49</v>
      </c>
      <c r="P99" s="28">
        <f>'Step 1.1 Supply Fan Power Data'!A97</f>
        <v>44635.333333333336</v>
      </c>
      <c r="Q99" s="29">
        <f>'Step 1.1 Supply Fan Power Data'!B97</f>
        <v>12.035073024320816</v>
      </c>
      <c r="R99" s="30">
        <f>'Step 1.3 OAT Data'!B97</f>
        <v>31</v>
      </c>
      <c r="X99" s="28">
        <f>'Step 1.2 Return Fan Power Data'!A97</f>
        <v>44635.333333333336</v>
      </c>
      <c r="Y99" s="29">
        <f>'Step 1.2 Return Fan Power Data'!B97</f>
        <v>4.0958849557522141</v>
      </c>
      <c r="Z99" s="30">
        <f t="shared" si="1"/>
        <v>31</v>
      </c>
      <c r="AB99" s="28">
        <v>44642.583333333336</v>
      </c>
      <c r="AC99" s="29">
        <v>4.0958849557522141</v>
      </c>
      <c r="AD99" s="30">
        <v>0</v>
      </c>
    </row>
    <row r="100" spans="1:30" ht="14" x14ac:dyDescent="0.3">
      <c r="A100" s="33">
        <f>IF(ISBLANK('Step 1.1 Supply Fan Power Data'!A100),"-",'Step 1.1 Supply Fan Power Data'!A100)</f>
        <v>44635.458333333336</v>
      </c>
      <c r="B100">
        <f>IF(ISBLANK('Step 1.1 Supply Fan Power Data'!B100),"-",'Step 1.1 Supply Fan Power Data'!B100)</f>
        <v>12.035073024320816</v>
      </c>
      <c r="C100">
        <f>VLOOKUP(A100,'Step 1.3 OAT Data'!$A:$B,2)</f>
        <v>50</v>
      </c>
      <c r="E100" s="33">
        <f>IF(ISBLANK('Step 1.2 Return Fan Power Data'!A100),"-",'Step 1.2 Return Fan Power Data'!A100)</f>
        <v>44635.458333333336</v>
      </c>
      <c r="F100">
        <f>IF(ISBLANK('Step 1.2 Return Fan Power Data'!B100),"-",'Step 1.2 Return Fan Power Data'!B100)</f>
        <v>4.0958849557522141</v>
      </c>
      <c r="G100">
        <f>VLOOKUP(E100,'Step 1.3 OAT Data'!$A:$B,2)</f>
        <v>50</v>
      </c>
      <c r="P100" s="28">
        <f>'Step 1.1 Supply Fan Power Data'!A98</f>
        <v>44635.375</v>
      </c>
      <c r="Q100" s="29">
        <f>'Step 1.1 Supply Fan Power Data'!B98</f>
        <v>12.035073024320816</v>
      </c>
      <c r="R100" s="30">
        <f>'Step 1.3 OAT Data'!B98</f>
        <v>32</v>
      </c>
      <c r="X100" s="28">
        <f>'Step 1.2 Return Fan Power Data'!A98</f>
        <v>44635.375</v>
      </c>
      <c r="Y100" s="29">
        <f>'Step 1.2 Return Fan Power Data'!B98</f>
        <v>4.0958849557522141</v>
      </c>
      <c r="Z100" s="30">
        <f t="shared" si="1"/>
        <v>32</v>
      </c>
      <c r="AB100" s="28">
        <v>44642.625</v>
      </c>
      <c r="AC100" s="29">
        <v>4.0958849557522141</v>
      </c>
      <c r="AD100" s="30">
        <v>0</v>
      </c>
    </row>
    <row r="101" spans="1:30" ht="14" x14ac:dyDescent="0.3">
      <c r="A101" s="33">
        <f>IF(ISBLANK('Step 1.1 Supply Fan Power Data'!A101),"-",'Step 1.1 Supply Fan Power Data'!A101)</f>
        <v>44635.5</v>
      </c>
      <c r="B101">
        <f>IF(ISBLANK('Step 1.1 Supply Fan Power Data'!B101),"-",'Step 1.1 Supply Fan Power Data'!B101)</f>
        <v>12.035073024320816</v>
      </c>
      <c r="C101">
        <f>VLOOKUP(A101,'Step 1.3 OAT Data'!$A:$B,2)</f>
        <v>52</v>
      </c>
      <c r="E101" s="33">
        <f>IF(ISBLANK('Step 1.2 Return Fan Power Data'!A101),"-",'Step 1.2 Return Fan Power Data'!A101)</f>
        <v>44635.5</v>
      </c>
      <c r="F101">
        <f>IF(ISBLANK('Step 1.2 Return Fan Power Data'!B101),"-",'Step 1.2 Return Fan Power Data'!B101)</f>
        <v>4.0958849557522141</v>
      </c>
      <c r="G101">
        <f>VLOOKUP(E101,'Step 1.3 OAT Data'!$A:$B,2)</f>
        <v>52</v>
      </c>
      <c r="P101" s="28">
        <f>'Step 1.1 Supply Fan Power Data'!A99</f>
        <v>44635.416666666664</v>
      </c>
      <c r="Q101" s="29">
        <f>'Step 1.1 Supply Fan Power Data'!B99</f>
        <v>12.035073024320816</v>
      </c>
      <c r="R101" s="30">
        <f>'Step 1.3 OAT Data'!B99</f>
        <v>32</v>
      </c>
      <c r="X101" s="28">
        <f>'Step 1.2 Return Fan Power Data'!A99</f>
        <v>44635.416666666664</v>
      </c>
      <c r="Y101" s="29">
        <f>'Step 1.2 Return Fan Power Data'!B99</f>
        <v>4.0958849557522141</v>
      </c>
      <c r="Z101" s="30">
        <f t="shared" si="1"/>
        <v>32</v>
      </c>
      <c r="AB101" s="28">
        <v>44642.666666666664</v>
      </c>
      <c r="AC101" s="29">
        <v>4.0958849557522141</v>
      </c>
      <c r="AD101" s="30">
        <v>0</v>
      </c>
    </row>
    <row r="102" spans="1:30" ht="14" x14ac:dyDescent="0.3">
      <c r="A102" s="33">
        <f>IF(ISBLANK('Step 1.1 Supply Fan Power Data'!A102),"-",'Step 1.1 Supply Fan Power Data'!A102)</f>
        <v>44635.541666666664</v>
      </c>
      <c r="B102">
        <f>IF(ISBLANK('Step 1.1 Supply Fan Power Data'!B102),"-",'Step 1.1 Supply Fan Power Data'!B102)</f>
        <v>12.035073024320816</v>
      </c>
      <c r="C102">
        <f>VLOOKUP(A102,'Step 1.3 OAT Data'!$A:$B,2)</f>
        <v>55</v>
      </c>
      <c r="E102" s="33">
        <f>IF(ISBLANK('Step 1.2 Return Fan Power Data'!A102),"-",'Step 1.2 Return Fan Power Data'!A102)</f>
        <v>44635.541666666664</v>
      </c>
      <c r="F102">
        <f>IF(ISBLANK('Step 1.2 Return Fan Power Data'!B102),"-",'Step 1.2 Return Fan Power Data'!B102)</f>
        <v>4.0958849557522141</v>
      </c>
      <c r="G102">
        <f>VLOOKUP(E102,'Step 1.3 OAT Data'!$A:$B,2)</f>
        <v>55</v>
      </c>
      <c r="P102" s="28">
        <f>'Step 1.1 Supply Fan Power Data'!A100</f>
        <v>44635.458333333336</v>
      </c>
      <c r="Q102" s="29">
        <f>'Step 1.1 Supply Fan Power Data'!B100</f>
        <v>12.035073024320816</v>
      </c>
      <c r="R102" s="30">
        <f>'Step 1.3 OAT Data'!B100</f>
        <v>30</v>
      </c>
      <c r="X102" s="28">
        <f>'Step 1.2 Return Fan Power Data'!A100</f>
        <v>44635.458333333336</v>
      </c>
      <c r="Y102" s="29">
        <f>'Step 1.2 Return Fan Power Data'!B100</f>
        <v>4.0958849557522141</v>
      </c>
      <c r="Z102" s="30">
        <f t="shared" si="1"/>
        <v>30</v>
      </c>
      <c r="AB102" s="28">
        <v>44642.708333333336</v>
      </c>
      <c r="AC102" s="29">
        <v>4.0958849557522141</v>
      </c>
      <c r="AD102" s="30">
        <v>0</v>
      </c>
    </row>
    <row r="103" spans="1:30" ht="14" x14ac:dyDescent="0.3">
      <c r="A103" s="33">
        <f>IF(ISBLANK('Step 1.1 Supply Fan Power Data'!A103),"-",'Step 1.1 Supply Fan Power Data'!A103)</f>
        <v>44635.583333333336</v>
      </c>
      <c r="B103">
        <f>IF(ISBLANK('Step 1.1 Supply Fan Power Data'!B103),"-",'Step 1.1 Supply Fan Power Data'!B103)</f>
        <v>12.035073024320816</v>
      </c>
      <c r="C103">
        <f>VLOOKUP(A103,'Step 1.3 OAT Data'!$A:$B,2)</f>
        <v>56</v>
      </c>
      <c r="E103" s="33">
        <f>IF(ISBLANK('Step 1.2 Return Fan Power Data'!A103),"-",'Step 1.2 Return Fan Power Data'!A103)</f>
        <v>44635.583333333336</v>
      </c>
      <c r="F103">
        <f>IF(ISBLANK('Step 1.2 Return Fan Power Data'!B103),"-",'Step 1.2 Return Fan Power Data'!B103)</f>
        <v>4.0958849557522141</v>
      </c>
      <c r="G103">
        <f>VLOOKUP(E103,'Step 1.3 OAT Data'!$A:$B,2)</f>
        <v>56</v>
      </c>
      <c r="P103" s="28">
        <f>'Step 1.1 Supply Fan Power Data'!A101</f>
        <v>44635.5</v>
      </c>
      <c r="Q103" s="29">
        <f>'Step 1.1 Supply Fan Power Data'!B101</f>
        <v>12.035073024320816</v>
      </c>
      <c r="R103" s="30">
        <f>'Step 1.3 OAT Data'!B101</f>
        <v>32</v>
      </c>
      <c r="X103" s="28">
        <f>'Step 1.2 Return Fan Power Data'!A101</f>
        <v>44635.5</v>
      </c>
      <c r="Y103" s="29">
        <f>'Step 1.2 Return Fan Power Data'!B101</f>
        <v>4.0958849557522141</v>
      </c>
      <c r="Z103" s="30">
        <f t="shared" si="1"/>
        <v>32</v>
      </c>
      <c r="AB103" s="28">
        <v>44643.25</v>
      </c>
      <c r="AC103" s="29">
        <v>4.0958849557522141</v>
      </c>
      <c r="AD103" s="30">
        <v>0</v>
      </c>
    </row>
    <row r="104" spans="1:30" ht="14" x14ac:dyDescent="0.3">
      <c r="A104" s="33">
        <f>IF(ISBLANK('Step 1.1 Supply Fan Power Data'!A104),"-",'Step 1.1 Supply Fan Power Data'!A104)</f>
        <v>44635.625</v>
      </c>
      <c r="B104">
        <f>IF(ISBLANK('Step 1.1 Supply Fan Power Data'!B104),"-",'Step 1.1 Supply Fan Power Data'!B104)</f>
        <v>12.035073024320816</v>
      </c>
      <c r="C104">
        <f>VLOOKUP(A104,'Step 1.3 OAT Data'!$A:$B,2)</f>
        <v>55</v>
      </c>
      <c r="E104" s="33">
        <f>IF(ISBLANK('Step 1.2 Return Fan Power Data'!A104),"-",'Step 1.2 Return Fan Power Data'!A104)</f>
        <v>44635.625</v>
      </c>
      <c r="F104">
        <f>IF(ISBLANK('Step 1.2 Return Fan Power Data'!B104),"-",'Step 1.2 Return Fan Power Data'!B104)</f>
        <v>4.0958849557522141</v>
      </c>
      <c r="G104">
        <f>VLOOKUP(E104,'Step 1.3 OAT Data'!$A:$B,2)</f>
        <v>55</v>
      </c>
      <c r="P104" s="28">
        <f>'Step 1.1 Supply Fan Power Data'!A102</f>
        <v>44635.541666666664</v>
      </c>
      <c r="Q104" s="29">
        <f>'Step 1.1 Supply Fan Power Data'!B102</f>
        <v>12.035073024320816</v>
      </c>
      <c r="R104" s="30">
        <f>'Step 1.3 OAT Data'!B102</f>
        <v>34</v>
      </c>
      <c r="X104" s="28">
        <f>'Step 1.2 Return Fan Power Data'!A102</f>
        <v>44635.541666666664</v>
      </c>
      <c r="Y104" s="29">
        <f>'Step 1.2 Return Fan Power Data'!B102</f>
        <v>4.0958849557522141</v>
      </c>
      <c r="Z104" s="30">
        <f t="shared" si="1"/>
        <v>34</v>
      </c>
      <c r="AB104" s="28">
        <v>44643.291666666664</v>
      </c>
      <c r="AC104" s="29">
        <v>4.0958849557522141</v>
      </c>
      <c r="AD104" s="30">
        <v>0</v>
      </c>
    </row>
    <row r="105" spans="1:30" ht="14" x14ac:dyDescent="0.3">
      <c r="A105" s="33">
        <f>IF(ISBLANK('Step 1.1 Supply Fan Power Data'!A105),"-",'Step 1.1 Supply Fan Power Data'!A105)</f>
        <v>44635.666666666664</v>
      </c>
      <c r="B105">
        <f>IF(ISBLANK('Step 1.1 Supply Fan Power Data'!B105),"-",'Step 1.1 Supply Fan Power Data'!B105)</f>
        <v>12.035073024320816</v>
      </c>
      <c r="C105">
        <f>VLOOKUP(A105,'Step 1.3 OAT Data'!$A:$B,2)</f>
        <v>54</v>
      </c>
      <c r="E105" s="33">
        <f>IF(ISBLANK('Step 1.2 Return Fan Power Data'!A105),"-",'Step 1.2 Return Fan Power Data'!A105)</f>
        <v>44635.666666666664</v>
      </c>
      <c r="F105">
        <f>IF(ISBLANK('Step 1.2 Return Fan Power Data'!B105),"-",'Step 1.2 Return Fan Power Data'!B105)</f>
        <v>4.0958849557522141</v>
      </c>
      <c r="G105">
        <f>VLOOKUP(E105,'Step 1.3 OAT Data'!$A:$B,2)</f>
        <v>54</v>
      </c>
      <c r="P105" s="28">
        <f>'Step 1.1 Supply Fan Power Data'!A103</f>
        <v>44635.583333333336</v>
      </c>
      <c r="Q105" s="29">
        <f>'Step 1.1 Supply Fan Power Data'!B103</f>
        <v>12.035073024320816</v>
      </c>
      <c r="R105" s="30">
        <f>'Step 1.3 OAT Data'!B103</f>
        <v>34</v>
      </c>
      <c r="X105" s="28">
        <f>'Step 1.2 Return Fan Power Data'!A103</f>
        <v>44635.583333333336</v>
      </c>
      <c r="Y105" s="29">
        <f>'Step 1.2 Return Fan Power Data'!B103</f>
        <v>4.0958849557522141</v>
      </c>
      <c r="Z105" s="30">
        <f t="shared" si="1"/>
        <v>34</v>
      </c>
      <c r="AB105" s="28">
        <v>44643.333333333336</v>
      </c>
      <c r="AC105" s="29">
        <v>4.0958849557522141</v>
      </c>
      <c r="AD105" s="30">
        <v>0</v>
      </c>
    </row>
    <row r="106" spans="1:30" ht="14" x14ac:dyDescent="0.3">
      <c r="A106" s="33">
        <f>IF(ISBLANK('Step 1.1 Supply Fan Power Data'!A106),"-",'Step 1.1 Supply Fan Power Data'!A106)</f>
        <v>44635.708333333336</v>
      </c>
      <c r="B106">
        <f>IF(ISBLANK('Step 1.1 Supply Fan Power Data'!B106),"-",'Step 1.1 Supply Fan Power Data'!B106)</f>
        <v>12.035073024320816</v>
      </c>
      <c r="C106">
        <f>VLOOKUP(A106,'Step 1.3 OAT Data'!$A:$B,2)</f>
        <v>53</v>
      </c>
      <c r="E106" s="33">
        <f>IF(ISBLANK('Step 1.2 Return Fan Power Data'!A106),"-",'Step 1.2 Return Fan Power Data'!A106)</f>
        <v>44635.708333333336</v>
      </c>
      <c r="F106">
        <f>IF(ISBLANK('Step 1.2 Return Fan Power Data'!B106),"-",'Step 1.2 Return Fan Power Data'!B106)</f>
        <v>4.0958849557522141</v>
      </c>
      <c r="G106">
        <f>VLOOKUP(E106,'Step 1.3 OAT Data'!$A:$B,2)</f>
        <v>53</v>
      </c>
      <c r="P106" s="28">
        <f>'Step 1.1 Supply Fan Power Data'!A104</f>
        <v>44635.625</v>
      </c>
      <c r="Q106" s="29">
        <f>'Step 1.1 Supply Fan Power Data'!B104</f>
        <v>12.035073024320816</v>
      </c>
      <c r="R106" s="30">
        <f>'Step 1.3 OAT Data'!B104</f>
        <v>34</v>
      </c>
      <c r="X106" s="28">
        <f>'Step 1.2 Return Fan Power Data'!A104</f>
        <v>44635.625</v>
      </c>
      <c r="Y106" s="29">
        <f>'Step 1.2 Return Fan Power Data'!B104</f>
        <v>4.0958849557522141</v>
      </c>
      <c r="Z106" s="30">
        <f t="shared" si="1"/>
        <v>34</v>
      </c>
      <c r="AB106" s="28">
        <v>44643.375</v>
      </c>
      <c r="AC106" s="29">
        <v>4.0958849557522141</v>
      </c>
      <c r="AD106" s="30">
        <v>0</v>
      </c>
    </row>
    <row r="107" spans="1:30" ht="14" x14ac:dyDescent="0.3">
      <c r="A107" s="33">
        <f>IF(ISBLANK('Step 1.1 Supply Fan Power Data'!A107),"-",'Step 1.1 Supply Fan Power Data'!A107)</f>
        <v>44635.75</v>
      </c>
      <c r="B107">
        <f>IF(ISBLANK('Step 1.1 Supply Fan Power Data'!B107),"-",'Step 1.1 Supply Fan Power Data'!B107)</f>
        <v>0.87619025989905874</v>
      </c>
      <c r="C107">
        <f>VLOOKUP(A107,'Step 1.3 OAT Data'!$A:$B,2)</f>
        <v>51</v>
      </c>
      <c r="E107" s="33">
        <f>IF(ISBLANK('Step 1.2 Return Fan Power Data'!A107),"-",'Step 1.2 Return Fan Power Data'!A107)</f>
        <v>44635.75</v>
      </c>
      <c r="F107">
        <f>IF(ISBLANK('Step 1.2 Return Fan Power Data'!B107),"-",'Step 1.2 Return Fan Power Data'!B107)</f>
        <v>0.80309308866408169</v>
      </c>
      <c r="G107">
        <f>VLOOKUP(E107,'Step 1.3 OAT Data'!$A:$B,2)</f>
        <v>51</v>
      </c>
      <c r="P107" s="28">
        <f>'Step 1.1 Supply Fan Power Data'!A105</f>
        <v>44635.666666666664</v>
      </c>
      <c r="Q107" s="29">
        <f>'Step 1.1 Supply Fan Power Data'!B105</f>
        <v>12.035073024320816</v>
      </c>
      <c r="R107" s="30">
        <f>'Step 1.3 OAT Data'!B105</f>
        <v>34</v>
      </c>
      <c r="X107" s="28">
        <f>'Step 1.2 Return Fan Power Data'!A105</f>
        <v>44635.666666666664</v>
      </c>
      <c r="Y107" s="29">
        <f>'Step 1.2 Return Fan Power Data'!B105</f>
        <v>4.0958849557522141</v>
      </c>
      <c r="Z107" s="30">
        <f t="shared" si="1"/>
        <v>34</v>
      </c>
      <c r="AB107" s="28">
        <v>44643.416666666664</v>
      </c>
      <c r="AC107" s="29">
        <v>4.0958849557522141</v>
      </c>
      <c r="AD107" s="30">
        <v>0</v>
      </c>
    </row>
    <row r="108" spans="1:30" ht="14" x14ac:dyDescent="0.3">
      <c r="A108" s="33">
        <f>IF(ISBLANK('Step 1.1 Supply Fan Power Data'!A108),"-",'Step 1.1 Supply Fan Power Data'!A108)</f>
        <v>44635.791666666664</v>
      </c>
      <c r="B108">
        <f>IF(ISBLANK('Step 1.1 Supply Fan Power Data'!B108),"-",'Step 1.1 Supply Fan Power Data'!B108)</f>
        <v>0.91251671311638316</v>
      </c>
      <c r="C108">
        <f>VLOOKUP(A108,'Step 1.3 OAT Data'!$A:$B,2)</f>
        <v>48</v>
      </c>
      <c r="E108" s="33">
        <f>IF(ISBLANK('Step 1.2 Return Fan Power Data'!A108),"-",'Step 1.2 Return Fan Power Data'!A108)</f>
        <v>44635.791666666664</v>
      </c>
      <c r="F108">
        <f>IF(ISBLANK('Step 1.2 Return Fan Power Data'!B108),"-",'Step 1.2 Return Fan Power Data'!B108)</f>
        <v>0.84074467719036317</v>
      </c>
      <c r="G108">
        <f>VLOOKUP(E108,'Step 1.3 OAT Data'!$A:$B,2)</f>
        <v>48</v>
      </c>
      <c r="P108" s="28">
        <f>'Step 1.1 Supply Fan Power Data'!A106</f>
        <v>44635.708333333336</v>
      </c>
      <c r="Q108" s="29">
        <f>'Step 1.1 Supply Fan Power Data'!B106</f>
        <v>12.035073024320816</v>
      </c>
      <c r="R108" s="30">
        <f>'Step 1.3 OAT Data'!B106</f>
        <v>35</v>
      </c>
      <c r="X108" s="28">
        <f>'Step 1.2 Return Fan Power Data'!A106</f>
        <v>44635.708333333336</v>
      </c>
      <c r="Y108" s="29">
        <f>'Step 1.2 Return Fan Power Data'!B106</f>
        <v>4.0958849557522141</v>
      </c>
      <c r="Z108" s="30">
        <f t="shared" si="1"/>
        <v>35</v>
      </c>
      <c r="AB108" s="28">
        <v>44643.458333333336</v>
      </c>
      <c r="AC108" s="29">
        <v>4.0958849557522141</v>
      </c>
      <c r="AD108" s="30">
        <v>0</v>
      </c>
    </row>
    <row r="109" spans="1:30" ht="14" x14ac:dyDescent="0.3">
      <c r="A109" s="33">
        <f>IF(ISBLANK('Step 1.1 Supply Fan Power Data'!A109),"-",'Step 1.1 Supply Fan Power Data'!A109)</f>
        <v>44635.833333333336</v>
      </c>
      <c r="B109">
        <f>IF(ISBLANK('Step 1.1 Supply Fan Power Data'!B109),"-",'Step 1.1 Supply Fan Power Data'!B109)</f>
        <v>0.90861249577138081</v>
      </c>
      <c r="C109">
        <f>VLOOKUP(A109,'Step 1.3 OAT Data'!$A:$B,2)</f>
        <v>48</v>
      </c>
      <c r="E109" s="33">
        <f>IF(ISBLANK('Step 1.2 Return Fan Power Data'!A109),"-",'Step 1.2 Return Fan Power Data'!A109)</f>
        <v>44635.833333333336</v>
      </c>
      <c r="F109">
        <f>IF(ISBLANK('Step 1.2 Return Fan Power Data'!B109),"-",'Step 1.2 Return Fan Power Data'!B109)</f>
        <v>0.83667178597443326</v>
      </c>
      <c r="G109">
        <f>VLOOKUP(E109,'Step 1.3 OAT Data'!$A:$B,2)</f>
        <v>48</v>
      </c>
      <c r="P109" s="28">
        <f>'Step 1.1 Supply Fan Power Data'!A107</f>
        <v>44635.75</v>
      </c>
      <c r="Q109" s="29">
        <f>'Step 1.1 Supply Fan Power Data'!B107</f>
        <v>0.87619025989905874</v>
      </c>
      <c r="R109" s="30">
        <f>'Step 1.3 OAT Data'!B107</f>
        <v>37</v>
      </c>
      <c r="X109" s="28">
        <f>'Step 1.2 Return Fan Power Data'!A107</f>
        <v>44635.75</v>
      </c>
      <c r="Y109" s="29">
        <f>'Step 1.2 Return Fan Power Data'!B107</f>
        <v>0.80309308866408169</v>
      </c>
      <c r="Z109" s="30">
        <f t="shared" si="1"/>
        <v>37</v>
      </c>
      <c r="AB109" s="28">
        <v>44643.5</v>
      </c>
      <c r="AC109" s="29">
        <v>4.0958849557522141</v>
      </c>
      <c r="AD109" s="30">
        <v>0</v>
      </c>
    </row>
    <row r="110" spans="1:30" ht="14" x14ac:dyDescent="0.3">
      <c r="A110" s="33">
        <f>IF(ISBLANK('Step 1.1 Supply Fan Power Data'!A110),"-",'Step 1.1 Supply Fan Power Data'!A110)</f>
        <v>44635.875</v>
      </c>
      <c r="B110">
        <f>IF(ISBLANK('Step 1.1 Supply Fan Power Data'!B110),"-",'Step 1.1 Supply Fan Power Data'!B110)</f>
        <v>0.89783803515547811</v>
      </c>
      <c r="C110">
        <f>VLOOKUP(A110,'Step 1.3 OAT Data'!$A:$B,2)</f>
        <v>48</v>
      </c>
      <c r="E110" s="33">
        <f>IF(ISBLANK('Step 1.2 Return Fan Power Data'!A110),"-",'Step 1.2 Return Fan Power Data'!A110)</f>
        <v>44635.875</v>
      </c>
      <c r="F110">
        <f>IF(ISBLANK('Step 1.2 Return Fan Power Data'!B110),"-",'Step 1.2 Return Fan Power Data'!B110)</f>
        <v>0.82546437026856745</v>
      </c>
      <c r="G110">
        <f>VLOOKUP(E110,'Step 1.3 OAT Data'!$A:$B,2)</f>
        <v>48</v>
      </c>
      <c r="P110" s="28">
        <f>'Step 1.1 Supply Fan Power Data'!A108</f>
        <v>44635.791666666664</v>
      </c>
      <c r="Q110" s="29">
        <f>'Step 1.1 Supply Fan Power Data'!B108</f>
        <v>0.91251671311638316</v>
      </c>
      <c r="R110" s="30">
        <f>'Step 1.3 OAT Data'!B108</f>
        <v>39</v>
      </c>
      <c r="X110" s="28">
        <f>'Step 1.2 Return Fan Power Data'!A108</f>
        <v>44635.791666666664</v>
      </c>
      <c r="Y110" s="29">
        <f>'Step 1.2 Return Fan Power Data'!B108</f>
        <v>0.84074467719036317</v>
      </c>
      <c r="Z110" s="30">
        <f t="shared" si="1"/>
        <v>39</v>
      </c>
      <c r="AB110" s="28">
        <v>44643.541666666664</v>
      </c>
      <c r="AC110" s="29">
        <v>4.0958849557522141</v>
      </c>
      <c r="AD110" s="30">
        <v>0</v>
      </c>
    </row>
    <row r="111" spans="1:30" ht="14" x14ac:dyDescent="0.3">
      <c r="A111" s="33">
        <f>IF(ISBLANK('Step 1.1 Supply Fan Power Data'!A111),"-",'Step 1.1 Supply Fan Power Data'!A111)</f>
        <v>44635.916666666664</v>
      </c>
      <c r="B111">
        <f>IF(ISBLANK('Step 1.1 Supply Fan Power Data'!B111),"-",'Step 1.1 Supply Fan Power Data'!B111)</f>
        <v>0.89095873894894706</v>
      </c>
      <c r="C111">
        <f>VLOOKUP(A111,'Step 1.3 OAT Data'!$A:$B,2)</f>
        <v>51</v>
      </c>
      <c r="E111" s="33">
        <f>IF(ISBLANK('Step 1.2 Return Fan Power Data'!A111),"-",'Step 1.2 Return Fan Power Data'!A111)</f>
        <v>44635.916666666664</v>
      </c>
      <c r="F111">
        <f>IF(ISBLANK('Step 1.2 Return Fan Power Data'!B111),"-",'Step 1.2 Return Fan Power Data'!B111)</f>
        <v>0.8183338353069427</v>
      </c>
      <c r="G111">
        <f>VLOOKUP(E111,'Step 1.3 OAT Data'!$A:$B,2)</f>
        <v>51</v>
      </c>
      <c r="P111" s="28">
        <f>'Step 1.1 Supply Fan Power Data'!A109</f>
        <v>44635.833333333336</v>
      </c>
      <c r="Q111" s="29">
        <f>'Step 1.1 Supply Fan Power Data'!B109</f>
        <v>0.90861249577138081</v>
      </c>
      <c r="R111" s="30">
        <f>'Step 1.3 OAT Data'!B109</f>
        <v>40</v>
      </c>
      <c r="X111" s="28">
        <f>'Step 1.2 Return Fan Power Data'!A109</f>
        <v>44635.833333333336</v>
      </c>
      <c r="Y111" s="29">
        <f>'Step 1.2 Return Fan Power Data'!B109</f>
        <v>0.83667178597443326</v>
      </c>
      <c r="Z111" s="30">
        <f t="shared" si="1"/>
        <v>40</v>
      </c>
      <c r="AB111" s="28">
        <v>44643.583333333336</v>
      </c>
      <c r="AC111" s="29">
        <v>4.0958849557522141</v>
      </c>
      <c r="AD111" s="30">
        <v>0</v>
      </c>
    </row>
    <row r="112" spans="1:30" ht="14" x14ac:dyDescent="0.3">
      <c r="A112" s="33">
        <f>IF(ISBLANK('Step 1.1 Supply Fan Power Data'!A112),"-",'Step 1.1 Supply Fan Power Data'!A112)</f>
        <v>44635.958333333336</v>
      </c>
      <c r="B112">
        <f>IF(ISBLANK('Step 1.1 Supply Fan Power Data'!B112),"-",'Step 1.1 Supply Fan Power Data'!B112)</f>
        <v>0.88606434468860185</v>
      </c>
      <c r="C112">
        <f>VLOOKUP(A112,'Step 1.3 OAT Data'!$A:$B,2)</f>
        <v>58</v>
      </c>
      <c r="E112" s="33">
        <f>IF(ISBLANK('Step 1.2 Return Fan Power Data'!A112),"-",'Step 1.2 Return Fan Power Data'!A112)</f>
        <v>44635.958333333336</v>
      </c>
      <c r="F112">
        <f>IF(ISBLANK('Step 1.2 Return Fan Power Data'!B112),"-",'Step 1.2 Return Fan Power Data'!B112)</f>
        <v>0.81327274644591818</v>
      </c>
      <c r="G112">
        <f>VLOOKUP(E112,'Step 1.3 OAT Data'!$A:$B,2)</f>
        <v>58</v>
      </c>
      <c r="P112" s="28">
        <f>'Step 1.1 Supply Fan Power Data'!A110</f>
        <v>44635.875</v>
      </c>
      <c r="Q112" s="29">
        <f>'Step 1.1 Supply Fan Power Data'!B110</f>
        <v>0.89783803515547811</v>
      </c>
      <c r="R112" s="30">
        <f>'Step 1.3 OAT Data'!B110</f>
        <v>40</v>
      </c>
      <c r="X112" s="28">
        <f>'Step 1.2 Return Fan Power Data'!A110</f>
        <v>44635.875</v>
      </c>
      <c r="Y112" s="29">
        <f>'Step 1.2 Return Fan Power Data'!B110</f>
        <v>0.82546437026856745</v>
      </c>
      <c r="Z112" s="30">
        <f t="shared" si="1"/>
        <v>40</v>
      </c>
      <c r="AB112" s="28">
        <v>44643.625</v>
      </c>
      <c r="AC112" s="29">
        <v>4.0958849557522141</v>
      </c>
      <c r="AD112" s="30">
        <v>0</v>
      </c>
    </row>
    <row r="113" spans="1:30" ht="14" x14ac:dyDescent="0.3">
      <c r="A113" s="33">
        <f>IF(ISBLANK('Step 1.1 Supply Fan Power Data'!A113),"-",'Step 1.1 Supply Fan Power Data'!A113)</f>
        <v>44636</v>
      </c>
      <c r="B113">
        <f>IF(ISBLANK('Step 1.1 Supply Fan Power Data'!B113),"-",'Step 1.1 Supply Fan Power Data'!B113)</f>
        <v>0.90470407110844997</v>
      </c>
      <c r="C113">
        <f>VLOOKUP(A113,'Step 1.3 OAT Data'!$A:$B,2)</f>
        <v>51</v>
      </c>
      <c r="E113" s="33">
        <f>IF(ISBLANK('Step 1.2 Return Fan Power Data'!A113),"-",'Step 1.2 Return Fan Power Data'!A113)</f>
        <v>44636</v>
      </c>
      <c r="F113">
        <f>IF(ISBLANK('Step 1.2 Return Fan Power Data'!B113),"-",'Step 1.2 Return Fan Power Data'!B113)</f>
        <v>0.83260076939525507</v>
      </c>
      <c r="G113">
        <f>VLOOKUP(E113,'Step 1.3 OAT Data'!$A:$B,2)</f>
        <v>51</v>
      </c>
      <c r="P113" s="28">
        <f>'Step 1.1 Supply Fan Power Data'!A111</f>
        <v>44635.916666666664</v>
      </c>
      <c r="Q113" s="29">
        <f>'Step 1.1 Supply Fan Power Data'!B111</f>
        <v>0.89095873894894706</v>
      </c>
      <c r="R113" s="30">
        <f>'Step 1.3 OAT Data'!B111</f>
        <v>41</v>
      </c>
      <c r="X113" s="28">
        <f>'Step 1.2 Return Fan Power Data'!A111</f>
        <v>44635.916666666664</v>
      </c>
      <c r="Y113" s="29">
        <f>'Step 1.2 Return Fan Power Data'!B111</f>
        <v>0.8183338353069427</v>
      </c>
      <c r="Z113" s="30">
        <f t="shared" si="1"/>
        <v>41</v>
      </c>
      <c r="AB113" s="28">
        <v>44643.666666666664</v>
      </c>
      <c r="AC113" s="29">
        <v>4.0958849557522141</v>
      </c>
      <c r="AD113" s="30">
        <v>0</v>
      </c>
    </row>
    <row r="114" spans="1:30" ht="14" x14ac:dyDescent="0.3">
      <c r="A114" s="33">
        <f>IF(ISBLANK('Step 1.1 Supply Fan Power Data'!A114),"-",'Step 1.1 Supply Fan Power Data'!A114)</f>
        <v>44636.041666666664</v>
      </c>
      <c r="B114">
        <f>IF(ISBLANK('Step 1.1 Supply Fan Power Data'!B114),"-",'Step 1.1 Supply Fan Power Data'!B114)</f>
        <v>0.92324786298648864</v>
      </c>
      <c r="C114">
        <f>VLOOKUP(A114,'Step 1.3 OAT Data'!$A:$B,2)</f>
        <v>50</v>
      </c>
      <c r="E114" s="33">
        <f>IF(ISBLANK('Step 1.2 Return Fan Power Data'!A114),"-",'Step 1.2 Return Fan Power Data'!A114)</f>
        <v>44636.041666666664</v>
      </c>
      <c r="F114">
        <f>IF(ISBLANK('Step 1.2 Return Fan Power Data'!B114),"-",'Step 1.2 Return Fan Power Data'!B114)</f>
        <v>0.85197140200446186</v>
      </c>
      <c r="G114">
        <f>VLOOKUP(E114,'Step 1.3 OAT Data'!$A:$B,2)</f>
        <v>50</v>
      </c>
      <c r="P114" s="28">
        <f>'Step 1.1 Supply Fan Power Data'!A112</f>
        <v>44635.958333333336</v>
      </c>
      <c r="Q114" s="29">
        <f>'Step 1.1 Supply Fan Power Data'!B112</f>
        <v>0.88606434468860185</v>
      </c>
      <c r="R114" s="30">
        <f>'Step 1.3 OAT Data'!B112</f>
        <v>43</v>
      </c>
      <c r="X114" s="28">
        <f>'Step 1.2 Return Fan Power Data'!A112</f>
        <v>44635.958333333336</v>
      </c>
      <c r="Y114" s="29">
        <f>'Step 1.2 Return Fan Power Data'!B112</f>
        <v>0.81327274644591818</v>
      </c>
      <c r="Z114" s="30">
        <f t="shared" si="1"/>
        <v>43</v>
      </c>
      <c r="AB114" s="28">
        <v>44643.708333333336</v>
      </c>
      <c r="AC114" s="29">
        <v>4.0958849557522141</v>
      </c>
      <c r="AD114" s="30">
        <v>0</v>
      </c>
    </row>
    <row r="115" spans="1:30" ht="14" x14ac:dyDescent="0.3">
      <c r="A115" s="33">
        <f>IF(ISBLANK('Step 1.1 Supply Fan Power Data'!A115),"-",'Step 1.1 Supply Fan Power Data'!A115)</f>
        <v>44636.083333333336</v>
      </c>
      <c r="B115">
        <f>IF(ISBLANK('Step 1.1 Supply Fan Power Data'!B115),"-",'Step 1.1 Supply Fan Power Data'!B115)</f>
        <v>0.90566555123408876</v>
      </c>
      <c r="C115">
        <f>VLOOKUP(A115,'Step 1.3 OAT Data'!$A:$B,2)</f>
        <v>50</v>
      </c>
      <c r="E115" s="33">
        <f>IF(ISBLANK('Step 1.2 Return Fan Power Data'!A115),"-",'Step 1.2 Return Fan Power Data'!A115)</f>
        <v>44636.083333333336</v>
      </c>
      <c r="F115">
        <f>IF(ISBLANK('Step 1.2 Return Fan Power Data'!B115),"-",'Step 1.2 Return Fan Power Data'!B115)</f>
        <v>0.83360166456247897</v>
      </c>
      <c r="G115">
        <f>VLOOKUP(E115,'Step 1.3 OAT Data'!$A:$B,2)</f>
        <v>50</v>
      </c>
      <c r="P115" s="28">
        <f>'Step 1.1 Supply Fan Power Data'!A113</f>
        <v>44636</v>
      </c>
      <c r="Q115" s="29">
        <f>'Step 1.1 Supply Fan Power Data'!B113</f>
        <v>0.90470407110844997</v>
      </c>
      <c r="R115" s="30">
        <f>'Step 1.3 OAT Data'!B113</f>
        <v>45</v>
      </c>
      <c r="X115" s="28">
        <f>'Step 1.2 Return Fan Power Data'!A113</f>
        <v>44636</v>
      </c>
      <c r="Y115" s="29">
        <f>'Step 1.2 Return Fan Power Data'!B113</f>
        <v>0.83260076939525507</v>
      </c>
      <c r="Z115" s="30">
        <f t="shared" si="1"/>
        <v>45</v>
      </c>
      <c r="AB115" s="28">
        <v>44644.25</v>
      </c>
      <c r="AC115" s="29">
        <v>4.0958849557522141</v>
      </c>
      <c r="AD115" s="30">
        <v>0</v>
      </c>
    </row>
    <row r="116" spans="1:30" ht="14" x14ac:dyDescent="0.3">
      <c r="A116" s="33">
        <f>IF(ISBLANK('Step 1.1 Supply Fan Power Data'!A116),"-",'Step 1.1 Supply Fan Power Data'!A116)</f>
        <v>44636.125</v>
      </c>
      <c r="B116">
        <f>IF(ISBLANK('Step 1.1 Supply Fan Power Data'!B116),"-",'Step 1.1 Supply Fan Power Data'!B116)</f>
        <v>0.90175392936868604</v>
      </c>
      <c r="C116">
        <f>VLOOKUP(A116,'Step 1.3 OAT Data'!$A:$B,2)</f>
        <v>47</v>
      </c>
      <c r="E116" s="33">
        <f>IF(ISBLANK('Step 1.2 Return Fan Power Data'!A116),"-",'Step 1.2 Return Fan Power Data'!A116)</f>
        <v>44636.125</v>
      </c>
      <c r="F116">
        <f>IF(ISBLANK('Step 1.2 Return Fan Power Data'!B116),"-",'Step 1.2 Return Fan Power Data'!B116)</f>
        <v>0.82953206972303439</v>
      </c>
      <c r="G116">
        <f>VLOOKUP(E116,'Step 1.3 OAT Data'!$A:$B,2)</f>
        <v>47</v>
      </c>
      <c r="P116" s="28">
        <f>'Step 1.1 Supply Fan Power Data'!A114</f>
        <v>44636.041666666664</v>
      </c>
      <c r="Q116" s="29">
        <f>'Step 1.1 Supply Fan Power Data'!B114</f>
        <v>0.92324786298648864</v>
      </c>
      <c r="R116" s="30">
        <f>'Step 1.3 OAT Data'!B114</f>
        <v>46</v>
      </c>
      <c r="X116" s="28">
        <f>'Step 1.2 Return Fan Power Data'!A114</f>
        <v>44636.041666666664</v>
      </c>
      <c r="Y116" s="29">
        <f>'Step 1.2 Return Fan Power Data'!B114</f>
        <v>0.85197140200446186</v>
      </c>
      <c r="Z116" s="30">
        <f t="shared" si="1"/>
        <v>46</v>
      </c>
      <c r="AB116" s="28">
        <v>44644.291666666664</v>
      </c>
      <c r="AC116" s="29">
        <v>4.0958849557522141</v>
      </c>
      <c r="AD116" s="30">
        <v>0</v>
      </c>
    </row>
    <row r="117" spans="1:30" ht="14" x14ac:dyDescent="0.3">
      <c r="A117" s="33">
        <f>IF(ISBLANK('Step 1.1 Supply Fan Power Data'!A117),"-",'Step 1.1 Supply Fan Power Data'!A117)</f>
        <v>44636.166666666664</v>
      </c>
      <c r="B117">
        <f>IF(ISBLANK('Step 1.1 Supply Fan Power Data'!B117),"-",'Step 1.1 Supply Fan Power Data'!B117)</f>
        <v>0.92904763142667657</v>
      </c>
      <c r="C117">
        <f>VLOOKUP(A117,'Step 1.3 OAT Data'!$A:$B,2)</f>
        <v>44</v>
      </c>
      <c r="E117" s="33">
        <f>IF(ISBLANK('Step 1.2 Return Fan Power Data'!A117),"-",'Step 1.2 Return Fan Power Data'!A117)</f>
        <v>44636.166666666664</v>
      </c>
      <c r="F117">
        <f>IF(ISBLANK('Step 1.2 Return Fan Power Data'!B117),"-",'Step 1.2 Return Fan Power Data'!B117)</f>
        <v>0.85805833376636709</v>
      </c>
      <c r="G117">
        <f>VLOOKUP(E117,'Step 1.3 OAT Data'!$A:$B,2)</f>
        <v>44</v>
      </c>
      <c r="P117" s="28">
        <f>'Step 1.1 Supply Fan Power Data'!A115</f>
        <v>44636.083333333336</v>
      </c>
      <c r="Q117" s="29">
        <f>'Step 1.1 Supply Fan Power Data'!B115</f>
        <v>0.90566555123408876</v>
      </c>
      <c r="R117" s="30">
        <f>'Step 1.3 OAT Data'!B115</f>
        <v>45</v>
      </c>
      <c r="X117" s="28">
        <f>'Step 1.2 Return Fan Power Data'!A115</f>
        <v>44636.083333333336</v>
      </c>
      <c r="Y117" s="29">
        <f>'Step 1.2 Return Fan Power Data'!B115</f>
        <v>0.83360166456247897</v>
      </c>
      <c r="Z117" s="30">
        <f t="shared" si="1"/>
        <v>45</v>
      </c>
      <c r="AB117" s="28">
        <v>44644.333333333336</v>
      </c>
      <c r="AC117" s="29">
        <v>4.0958849557522141</v>
      </c>
      <c r="AD117" s="30">
        <v>0</v>
      </c>
    </row>
    <row r="118" spans="1:30" ht="14" x14ac:dyDescent="0.3">
      <c r="A118" s="33">
        <f>IF(ISBLANK('Step 1.1 Supply Fan Power Data'!A118),"-",'Step 1.1 Supply Fan Power Data'!A118)</f>
        <v>44636.208333333336</v>
      </c>
      <c r="B118">
        <f>IF(ISBLANK('Step 1.1 Supply Fan Power Data'!B118),"-",'Step 1.1 Supply Fan Power Data'!B118)</f>
        <v>0.93197597437721846</v>
      </c>
      <c r="C118">
        <f>VLOOKUP(A118,'Step 1.3 OAT Data'!$A:$B,2)</f>
        <v>44</v>
      </c>
      <c r="E118" s="33">
        <f>IF(ISBLANK('Step 1.2 Return Fan Power Data'!A118),"-",'Step 1.2 Return Fan Power Data'!A118)</f>
        <v>44636.208333333336</v>
      </c>
      <c r="F118">
        <f>IF(ISBLANK('Step 1.2 Return Fan Power Data'!B118),"-",'Step 1.2 Return Fan Power Data'!B118)</f>
        <v>0.86113676995032629</v>
      </c>
      <c r="G118">
        <f>VLOOKUP(E118,'Step 1.3 OAT Data'!$A:$B,2)</f>
        <v>44</v>
      </c>
      <c r="P118" s="28">
        <f>'Step 1.1 Supply Fan Power Data'!A116</f>
        <v>44636.125</v>
      </c>
      <c r="Q118" s="29">
        <f>'Step 1.1 Supply Fan Power Data'!B116</f>
        <v>0.90175392936868604</v>
      </c>
      <c r="R118" s="30">
        <f>'Step 1.3 OAT Data'!B116</f>
        <v>45</v>
      </c>
      <c r="X118" s="28">
        <f>'Step 1.2 Return Fan Power Data'!A116</f>
        <v>44636.125</v>
      </c>
      <c r="Y118" s="29">
        <f>'Step 1.2 Return Fan Power Data'!B116</f>
        <v>0.82953206972303439</v>
      </c>
      <c r="Z118" s="30">
        <f t="shared" si="1"/>
        <v>45</v>
      </c>
      <c r="AB118" s="28">
        <v>44644.375</v>
      </c>
      <c r="AC118" s="29">
        <v>4.0958849557522141</v>
      </c>
      <c r="AD118" s="30">
        <v>0</v>
      </c>
    </row>
    <row r="119" spans="1:30" ht="14" x14ac:dyDescent="0.3">
      <c r="A119" s="33">
        <f>IF(ISBLANK('Step 1.1 Supply Fan Power Data'!A119),"-",'Step 1.1 Supply Fan Power Data'!A119)</f>
        <v>44636.25</v>
      </c>
      <c r="B119">
        <f>IF(ISBLANK('Step 1.1 Supply Fan Power Data'!B119),"-",'Step 1.1 Supply Fan Power Data'!B119)</f>
        <v>11.534327075085846</v>
      </c>
      <c r="C119">
        <f>VLOOKUP(A119,'Step 1.3 OAT Data'!$A:$B,2)</f>
        <v>45</v>
      </c>
      <c r="E119" s="33">
        <f>IF(ISBLANK('Step 1.2 Return Fan Power Data'!A119),"-",'Step 1.2 Return Fan Power Data'!A119)</f>
        <v>44636.25</v>
      </c>
      <c r="F119">
        <f>IF(ISBLANK('Step 1.2 Return Fan Power Data'!B119),"-",'Step 1.2 Return Fan Power Data'!B119)</f>
        <v>4.0958849557522141</v>
      </c>
      <c r="G119">
        <f>VLOOKUP(E119,'Step 1.3 OAT Data'!$A:$B,2)</f>
        <v>45</v>
      </c>
      <c r="P119" s="28">
        <f>'Step 1.1 Supply Fan Power Data'!A117</f>
        <v>44636.166666666664</v>
      </c>
      <c r="Q119" s="29">
        <f>'Step 1.1 Supply Fan Power Data'!B117</f>
        <v>0.92904763142667657</v>
      </c>
      <c r="R119" s="30">
        <f>'Step 1.3 OAT Data'!B117</f>
        <v>45</v>
      </c>
      <c r="X119" s="28">
        <f>'Step 1.2 Return Fan Power Data'!A117</f>
        <v>44636.166666666664</v>
      </c>
      <c r="Y119" s="29">
        <f>'Step 1.2 Return Fan Power Data'!B117</f>
        <v>0.85805833376636709</v>
      </c>
      <c r="Z119" s="30">
        <f t="shared" si="1"/>
        <v>45</v>
      </c>
      <c r="AB119" s="28">
        <v>44644.416666666664</v>
      </c>
      <c r="AC119" s="29">
        <v>4.0958849557522141</v>
      </c>
      <c r="AD119" s="30">
        <v>0</v>
      </c>
    </row>
    <row r="120" spans="1:30" ht="14" x14ac:dyDescent="0.3">
      <c r="A120" s="33">
        <f>IF(ISBLANK('Step 1.1 Supply Fan Power Data'!A120),"-",'Step 1.1 Supply Fan Power Data'!A120)</f>
        <v>44636.291666666664</v>
      </c>
      <c r="B120">
        <f>IF(ISBLANK('Step 1.1 Supply Fan Power Data'!B120),"-",'Step 1.1 Supply Fan Power Data'!B120)</f>
        <v>12.035073024320816</v>
      </c>
      <c r="C120">
        <f>VLOOKUP(A120,'Step 1.3 OAT Data'!$A:$B,2)</f>
        <v>44</v>
      </c>
      <c r="E120" s="33">
        <f>IF(ISBLANK('Step 1.2 Return Fan Power Data'!A120),"-",'Step 1.2 Return Fan Power Data'!A120)</f>
        <v>44636.291666666664</v>
      </c>
      <c r="F120">
        <f>IF(ISBLANK('Step 1.2 Return Fan Power Data'!B120),"-",'Step 1.2 Return Fan Power Data'!B120)</f>
        <v>4.0958849557522141</v>
      </c>
      <c r="G120">
        <f>VLOOKUP(E120,'Step 1.3 OAT Data'!$A:$B,2)</f>
        <v>44</v>
      </c>
      <c r="P120" s="28">
        <f>'Step 1.1 Supply Fan Power Data'!A118</f>
        <v>44636.208333333336</v>
      </c>
      <c r="Q120" s="29">
        <f>'Step 1.1 Supply Fan Power Data'!B118</f>
        <v>0.93197597437721846</v>
      </c>
      <c r="R120" s="30">
        <f>'Step 1.3 OAT Data'!B118</f>
        <v>43</v>
      </c>
      <c r="X120" s="28">
        <f>'Step 1.2 Return Fan Power Data'!A118</f>
        <v>44636.208333333336</v>
      </c>
      <c r="Y120" s="29">
        <f>'Step 1.2 Return Fan Power Data'!B118</f>
        <v>0.86113676995032629</v>
      </c>
      <c r="Z120" s="30">
        <f t="shared" si="1"/>
        <v>43</v>
      </c>
      <c r="AB120" s="28">
        <v>44644.458333333336</v>
      </c>
      <c r="AC120" s="29">
        <v>4.0958849557522141</v>
      </c>
      <c r="AD120" s="30">
        <v>0</v>
      </c>
    </row>
    <row r="121" spans="1:30" ht="14" x14ac:dyDescent="0.3">
      <c r="A121" s="33">
        <f>IF(ISBLANK('Step 1.1 Supply Fan Power Data'!A121),"-",'Step 1.1 Supply Fan Power Data'!A121)</f>
        <v>44636.333333333336</v>
      </c>
      <c r="B121">
        <f>IF(ISBLANK('Step 1.1 Supply Fan Power Data'!B121),"-",'Step 1.1 Supply Fan Power Data'!B121)</f>
        <v>12.035073024320816</v>
      </c>
      <c r="C121">
        <f>VLOOKUP(A121,'Step 1.3 OAT Data'!$A:$B,2)</f>
        <v>47</v>
      </c>
      <c r="E121" s="33">
        <f>IF(ISBLANK('Step 1.2 Return Fan Power Data'!A121),"-",'Step 1.2 Return Fan Power Data'!A121)</f>
        <v>44636.333333333336</v>
      </c>
      <c r="F121">
        <f>IF(ISBLANK('Step 1.2 Return Fan Power Data'!B121),"-",'Step 1.2 Return Fan Power Data'!B121)</f>
        <v>4.0958849557522141</v>
      </c>
      <c r="G121">
        <f>VLOOKUP(E121,'Step 1.3 OAT Data'!$A:$B,2)</f>
        <v>47</v>
      </c>
      <c r="P121" s="28">
        <f>'Step 1.1 Supply Fan Power Data'!A119</f>
        <v>44636.25</v>
      </c>
      <c r="Q121" s="29">
        <f>'Step 1.1 Supply Fan Power Data'!B119</f>
        <v>11.534327075085846</v>
      </c>
      <c r="R121" s="30">
        <f>'Step 1.3 OAT Data'!B119</f>
        <v>43</v>
      </c>
      <c r="X121" s="28">
        <f>'Step 1.2 Return Fan Power Data'!A119</f>
        <v>44636.25</v>
      </c>
      <c r="Y121" s="29">
        <f>'Step 1.2 Return Fan Power Data'!B119</f>
        <v>4.0958849557522141</v>
      </c>
      <c r="Z121" s="30">
        <f t="shared" si="1"/>
        <v>43</v>
      </c>
      <c r="AB121" s="28">
        <v>44644.5</v>
      </c>
      <c r="AC121" s="29">
        <v>4.0958849557522141</v>
      </c>
      <c r="AD121" s="30">
        <v>0</v>
      </c>
    </row>
    <row r="122" spans="1:30" ht="14" x14ac:dyDescent="0.3">
      <c r="A122" s="33">
        <f>IF(ISBLANK('Step 1.1 Supply Fan Power Data'!A122),"-",'Step 1.1 Supply Fan Power Data'!A122)</f>
        <v>44636.375</v>
      </c>
      <c r="B122">
        <f>IF(ISBLANK('Step 1.1 Supply Fan Power Data'!B122),"-",'Step 1.1 Supply Fan Power Data'!B122)</f>
        <v>12.035073024320816</v>
      </c>
      <c r="C122">
        <f>VLOOKUP(A122,'Step 1.3 OAT Data'!$A:$B,2)</f>
        <v>56</v>
      </c>
      <c r="E122" s="33">
        <f>IF(ISBLANK('Step 1.2 Return Fan Power Data'!A122),"-",'Step 1.2 Return Fan Power Data'!A122)</f>
        <v>44636.375</v>
      </c>
      <c r="F122">
        <f>IF(ISBLANK('Step 1.2 Return Fan Power Data'!B122),"-",'Step 1.2 Return Fan Power Data'!B122)</f>
        <v>4.0958849557522141</v>
      </c>
      <c r="G122">
        <f>VLOOKUP(E122,'Step 1.3 OAT Data'!$A:$B,2)</f>
        <v>56</v>
      </c>
      <c r="P122" s="28">
        <f>'Step 1.1 Supply Fan Power Data'!A120</f>
        <v>44636.291666666664</v>
      </c>
      <c r="Q122" s="29">
        <f>'Step 1.1 Supply Fan Power Data'!B120</f>
        <v>12.035073024320816</v>
      </c>
      <c r="R122" s="30">
        <f>'Step 1.3 OAT Data'!B120</f>
        <v>42</v>
      </c>
      <c r="X122" s="28">
        <f>'Step 1.2 Return Fan Power Data'!A120</f>
        <v>44636.291666666664</v>
      </c>
      <c r="Y122" s="29">
        <f>'Step 1.2 Return Fan Power Data'!B120</f>
        <v>4.0958849557522141</v>
      </c>
      <c r="Z122" s="30">
        <f t="shared" si="1"/>
        <v>42</v>
      </c>
      <c r="AB122" s="28">
        <v>44644.541666666664</v>
      </c>
      <c r="AC122" s="29">
        <v>4.0958849557522141</v>
      </c>
      <c r="AD122" s="30">
        <v>0</v>
      </c>
    </row>
    <row r="123" spans="1:30" ht="14" x14ac:dyDescent="0.3">
      <c r="A123" s="33">
        <f>IF(ISBLANK('Step 1.1 Supply Fan Power Data'!A123),"-",'Step 1.1 Supply Fan Power Data'!A123)</f>
        <v>44636.416666666664</v>
      </c>
      <c r="B123">
        <f>IF(ISBLANK('Step 1.1 Supply Fan Power Data'!B123),"-",'Step 1.1 Supply Fan Power Data'!B123)</f>
        <v>12.035073024320816</v>
      </c>
      <c r="C123">
        <f>VLOOKUP(A123,'Step 1.3 OAT Data'!$A:$B,2)</f>
        <v>58</v>
      </c>
      <c r="E123" s="33">
        <f>IF(ISBLANK('Step 1.2 Return Fan Power Data'!A123),"-",'Step 1.2 Return Fan Power Data'!A123)</f>
        <v>44636.416666666664</v>
      </c>
      <c r="F123">
        <f>IF(ISBLANK('Step 1.2 Return Fan Power Data'!B123),"-",'Step 1.2 Return Fan Power Data'!B123)</f>
        <v>4.0958849557522141</v>
      </c>
      <c r="G123">
        <f>VLOOKUP(E123,'Step 1.3 OAT Data'!$A:$B,2)</f>
        <v>58</v>
      </c>
      <c r="P123" s="28">
        <f>'Step 1.1 Supply Fan Power Data'!A121</f>
        <v>44636.333333333336</v>
      </c>
      <c r="Q123" s="29">
        <f>'Step 1.1 Supply Fan Power Data'!B121</f>
        <v>12.035073024320816</v>
      </c>
      <c r="R123" s="30">
        <f>'Step 1.3 OAT Data'!B121</f>
        <v>42</v>
      </c>
      <c r="X123" s="28">
        <f>'Step 1.2 Return Fan Power Data'!A121</f>
        <v>44636.333333333336</v>
      </c>
      <c r="Y123" s="29">
        <f>'Step 1.2 Return Fan Power Data'!B121</f>
        <v>4.0958849557522141</v>
      </c>
      <c r="Z123" s="30">
        <f t="shared" si="1"/>
        <v>42</v>
      </c>
      <c r="AB123" s="28">
        <v>44644.583333333336</v>
      </c>
      <c r="AC123" s="29">
        <v>4.0958849557522141</v>
      </c>
      <c r="AD123" s="30">
        <v>0</v>
      </c>
    </row>
    <row r="124" spans="1:30" ht="14" x14ac:dyDescent="0.3">
      <c r="A124" s="33">
        <f>IF(ISBLANK('Step 1.1 Supply Fan Power Data'!A124),"-",'Step 1.1 Supply Fan Power Data'!A124)</f>
        <v>44636.458333333336</v>
      </c>
      <c r="B124">
        <f>IF(ISBLANK('Step 1.1 Supply Fan Power Data'!B124),"-",'Step 1.1 Supply Fan Power Data'!B124)</f>
        <v>12.035073024320816</v>
      </c>
      <c r="C124">
        <f>VLOOKUP(A124,'Step 1.3 OAT Data'!$A:$B,2)</f>
        <v>60</v>
      </c>
      <c r="E124" s="33">
        <f>IF(ISBLANK('Step 1.2 Return Fan Power Data'!A124),"-",'Step 1.2 Return Fan Power Data'!A124)</f>
        <v>44636.458333333336</v>
      </c>
      <c r="F124">
        <f>IF(ISBLANK('Step 1.2 Return Fan Power Data'!B124),"-",'Step 1.2 Return Fan Power Data'!B124)</f>
        <v>4.0958849557522141</v>
      </c>
      <c r="G124">
        <f>VLOOKUP(E124,'Step 1.3 OAT Data'!$A:$B,2)</f>
        <v>60</v>
      </c>
      <c r="P124" s="28">
        <f>'Step 1.1 Supply Fan Power Data'!A122</f>
        <v>44636.375</v>
      </c>
      <c r="Q124" s="29">
        <f>'Step 1.1 Supply Fan Power Data'!B122</f>
        <v>12.035073024320816</v>
      </c>
      <c r="R124" s="30">
        <f>'Step 1.3 OAT Data'!B122</f>
        <v>41</v>
      </c>
      <c r="X124" s="28">
        <f>'Step 1.2 Return Fan Power Data'!A122</f>
        <v>44636.375</v>
      </c>
      <c r="Y124" s="29">
        <f>'Step 1.2 Return Fan Power Data'!B122</f>
        <v>4.0958849557522141</v>
      </c>
      <c r="Z124" s="30">
        <f t="shared" si="1"/>
        <v>41</v>
      </c>
      <c r="AB124" s="28">
        <v>44644.625</v>
      </c>
      <c r="AC124" s="29">
        <v>4.0958849557522141</v>
      </c>
      <c r="AD124" s="30">
        <v>0</v>
      </c>
    </row>
    <row r="125" spans="1:30" ht="14" x14ac:dyDescent="0.3">
      <c r="A125" s="33">
        <f>IF(ISBLANK('Step 1.1 Supply Fan Power Data'!A125),"-",'Step 1.1 Supply Fan Power Data'!A125)</f>
        <v>44636.5</v>
      </c>
      <c r="B125">
        <f>IF(ISBLANK('Step 1.1 Supply Fan Power Data'!B125),"-",'Step 1.1 Supply Fan Power Data'!B125)</f>
        <v>12.035073024320816</v>
      </c>
      <c r="C125">
        <f>VLOOKUP(A125,'Step 1.3 OAT Data'!$A:$B,2)</f>
        <v>62</v>
      </c>
      <c r="E125" s="33">
        <f>IF(ISBLANK('Step 1.2 Return Fan Power Data'!A125),"-",'Step 1.2 Return Fan Power Data'!A125)</f>
        <v>44636.5</v>
      </c>
      <c r="F125">
        <f>IF(ISBLANK('Step 1.2 Return Fan Power Data'!B125),"-",'Step 1.2 Return Fan Power Data'!B125)</f>
        <v>4.0958849557522141</v>
      </c>
      <c r="G125">
        <f>VLOOKUP(E125,'Step 1.3 OAT Data'!$A:$B,2)</f>
        <v>62</v>
      </c>
      <c r="P125" s="28">
        <f>'Step 1.1 Supply Fan Power Data'!A123</f>
        <v>44636.416666666664</v>
      </c>
      <c r="Q125" s="29">
        <f>'Step 1.1 Supply Fan Power Data'!B123</f>
        <v>12.035073024320816</v>
      </c>
      <c r="R125" s="30">
        <f>'Step 1.3 OAT Data'!B123</f>
        <v>40</v>
      </c>
      <c r="X125" s="28">
        <f>'Step 1.2 Return Fan Power Data'!A123</f>
        <v>44636.416666666664</v>
      </c>
      <c r="Y125" s="29">
        <f>'Step 1.2 Return Fan Power Data'!B123</f>
        <v>4.0958849557522141</v>
      </c>
      <c r="Z125" s="30">
        <f t="shared" si="1"/>
        <v>40</v>
      </c>
      <c r="AB125" s="28">
        <v>44644.666666666664</v>
      </c>
      <c r="AC125" s="29">
        <v>4.0958849557522141</v>
      </c>
      <c r="AD125" s="30">
        <v>0</v>
      </c>
    </row>
    <row r="126" spans="1:30" ht="14" x14ac:dyDescent="0.3">
      <c r="A126" s="33">
        <f>IF(ISBLANK('Step 1.1 Supply Fan Power Data'!A126),"-",'Step 1.1 Supply Fan Power Data'!A126)</f>
        <v>44636.541666666664</v>
      </c>
      <c r="B126">
        <f>IF(ISBLANK('Step 1.1 Supply Fan Power Data'!B126),"-",'Step 1.1 Supply Fan Power Data'!B126)</f>
        <v>12.035073024320816</v>
      </c>
      <c r="C126">
        <f>VLOOKUP(A126,'Step 1.3 OAT Data'!$A:$B,2)</f>
        <v>60</v>
      </c>
      <c r="E126" s="33">
        <f>IF(ISBLANK('Step 1.2 Return Fan Power Data'!A126),"-",'Step 1.2 Return Fan Power Data'!A126)</f>
        <v>44636.541666666664</v>
      </c>
      <c r="F126">
        <f>IF(ISBLANK('Step 1.2 Return Fan Power Data'!B126),"-",'Step 1.2 Return Fan Power Data'!B126)</f>
        <v>4.0958849557522141</v>
      </c>
      <c r="G126">
        <f>VLOOKUP(E126,'Step 1.3 OAT Data'!$A:$B,2)</f>
        <v>60</v>
      </c>
      <c r="P126" s="28">
        <f>'Step 1.1 Supply Fan Power Data'!A124</f>
        <v>44636.458333333336</v>
      </c>
      <c r="Q126" s="29">
        <f>'Step 1.1 Supply Fan Power Data'!B124</f>
        <v>12.035073024320816</v>
      </c>
      <c r="R126" s="30">
        <f>'Step 1.3 OAT Data'!B124</f>
        <v>39</v>
      </c>
      <c r="X126" s="28">
        <f>'Step 1.2 Return Fan Power Data'!A124</f>
        <v>44636.458333333336</v>
      </c>
      <c r="Y126" s="29">
        <f>'Step 1.2 Return Fan Power Data'!B124</f>
        <v>4.0958849557522141</v>
      </c>
      <c r="Z126" s="30">
        <f t="shared" si="1"/>
        <v>39</v>
      </c>
      <c r="AB126" s="28">
        <v>44644.708333333336</v>
      </c>
      <c r="AC126" s="29">
        <v>4.0958849557522141</v>
      </c>
      <c r="AD126" s="30">
        <v>0</v>
      </c>
    </row>
    <row r="127" spans="1:30" ht="14" x14ac:dyDescent="0.3">
      <c r="A127" s="33">
        <f>IF(ISBLANK('Step 1.1 Supply Fan Power Data'!A127),"-",'Step 1.1 Supply Fan Power Data'!A127)</f>
        <v>44636.583333333336</v>
      </c>
      <c r="B127">
        <f>IF(ISBLANK('Step 1.1 Supply Fan Power Data'!B127),"-",'Step 1.1 Supply Fan Power Data'!B127)</f>
        <v>12.035073024320816</v>
      </c>
      <c r="C127">
        <f>VLOOKUP(A127,'Step 1.3 OAT Data'!$A:$B,2)</f>
        <v>58</v>
      </c>
      <c r="E127" s="33">
        <f>IF(ISBLANK('Step 1.2 Return Fan Power Data'!A127),"-",'Step 1.2 Return Fan Power Data'!A127)</f>
        <v>44636.583333333336</v>
      </c>
      <c r="F127">
        <f>IF(ISBLANK('Step 1.2 Return Fan Power Data'!B127),"-",'Step 1.2 Return Fan Power Data'!B127)</f>
        <v>4.0958849557522141</v>
      </c>
      <c r="G127">
        <f>VLOOKUP(E127,'Step 1.3 OAT Data'!$A:$B,2)</f>
        <v>58</v>
      </c>
      <c r="P127" s="28">
        <f>'Step 1.1 Supply Fan Power Data'!A125</f>
        <v>44636.5</v>
      </c>
      <c r="Q127" s="29">
        <f>'Step 1.1 Supply Fan Power Data'!B125</f>
        <v>12.035073024320816</v>
      </c>
      <c r="R127" s="30">
        <f>'Step 1.3 OAT Data'!B125</f>
        <v>38</v>
      </c>
      <c r="X127" s="28">
        <f>'Step 1.2 Return Fan Power Data'!A125</f>
        <v>44636.5</v>
      </c>
      <c r="Y127" s="29">
        <f>'Step 1.2 Return Fan Power Data'!B125</f>
        <v>4.0958849557522141</v>
      </c>
      <c r="Z127" s="30">
        <f t="shared" si="1"/>
        <v>38</v>
      </c>
      <c r="AB127" s="28">
        <v>44645.333333333336</v>
      </c>
      <c r="AC127" s="29">
        <v>4.0958849557522141</v>
      </c>
      <c r="AD127" s="30">
        <v>0</v>
      </c>
    </row>
    <row r="128" spans="1:30" ht="14" x14ac:dyDescent="0.3">
      <c r="A128" s="33">
        <f>IF(ISBLANK('Step 1.1 Supply Fan Power Data'!A128),"-",'Step 1.1 Supply Fan Power Data'!A128)</f>
        <v>44636.625</v>
      </c>
      <c r="B128">
        <f>IF(ISBLANK('Step 1.1 Supply Fan Power Data'!B128),"-",'Step 1.1 Supply Fan Power Data'!B128)</f>
        <v>12.035073024320816</v>
      </c>
      <c r="C128">
        <f>VLOOKUP(A128,'Step 1.3 OAT Data'!$A:$B,2)</f>
        <v>55</v>
      </c>
      <c r="E128" s="33">
        <f>IF(ISBLANK('Step 1.2 Return Fan Power Data'!A128),"-",'Step 1.2 Return Fan Power Data'!A128)</f>
        <v>44636.625</v>
      </c>
      <c r="F128">
        <f>IF(ISBLANK('Step 1.2 Return Fan Power Data'!B128),"-",'Step 1.2 Return Fan Power Data'!B128)</f>
        <v>4.0958849557522141</v>
      </c>
      <c r="G128">
        <f>VLOOKUP(E128,'Step 1.3 OAT Data'!$A:$B,2)</f>
        <v>55</v>
      </c>
      <c r="P128" s="28">
        <f>'Step 1.1 Supply Fan Power Data'!A126</f>
        <v>44636.541666666664</v>
      </c>
      <c r="Q128" s="29">
        <f>'Step 1.1 Supply Fan Power Data'!B126</f>
        <v>12.035073024320816</v>
      </c>
      <c r="R128" s="30">
        <f>'Step 1.3 OAT Data'!B126</f>
        <v>36</v>
      </c>
      <c r="X128" s="28">
        <f>'Step 1.2 Return Fan Power Data'!A126</f>
        <v>44636.541666666664</v>
      </c>
      <c r="Y128" s="29">
        <f>'Step 1.2 Return Fan Power Data'!B126</f>
        <v>4.0958849557522141</v>
      </c>
      <c r="Z128" s="30">
        <f t="shared" si="1"/>
        <v>36</v>
      </c>
      <c r="AB128" s="28">
        <v>44645.375</v>
      </c>
      <c r="AC128" s="29">
        <v>4.0958849557522141</v>
      </c>
      <c r="AD128" s="30">
        <v>0</v>
      </c>
    </row>
    <row r="129" spans="1:30" ht="14" x14ac:dyDescent="0.3">
      <c r="A129" s="33">
        <f>IF(ISBLANK('Step 1.1 Supply Fan Power Data'!A129),"-",'Step 1.1 Supply Fan Power Data'!A129)</f>
        <v>44636.666666666664</v>
      </c>
      <c r="B129">
        <f>IF(ISBLANK('Step 1.1 Supply Fan Power Data'!B129),"-",'Step 1.1 Supply Fan Power Data'!B129)</f>
        <v>12.035073024320816</v>
      </c>
      <c r="C129">
        <f>VLOOKUP(A129,'Step 1.3 OAT Data'!$A:$B,2)</f>
        <v>54</v>
      </c>
      <c r="E129" s="33">
        <f>IF(ISBLANK('Step 1.2 Return Fan Power Data'!A129),"-",'Step 1.2 Return Fan Power Data'!A129)</f>
        <v>44636.666666666664</v>
      </c>
      <c r="F129">
        <f>IF(ISBLANK('Step 1.2 Return Fan Power Data'!B129),"-",'Step 1.2 Return Fan Power Data'!B129)</f>
        <v>4.0958849557522141</v>
      </c>
      <c r="G129">
        <f>VLOOKUP(E129,'Step 1.3 OAT Data'!$A:$B,2)</f>
        <v>54</v>
      </c>
      <c r="P129" s="28">
        <f>'Step 1.1 Supply Fan Power Data'!A127</f>
        <v>44636.583333333336</v>
      </c>
      <c r="Q129" s="29">
        <f>'Step 1.1 Supply Fan Power Data'!B127</f>
        <v>12.035073024320816</v>
      </c>
      <c r="R129" s="30">
        <f>'Step 1.3 OAT Data'!B127</f>
        <v>35</v>
      </c>
      <c r="X129" s="28">
        <f>'Step 1.2 Return Fan Power Data'!A127</f>
        <v>44636.583333333336</v>
      </c>
      <c r="Y129" s="29">
        <f>'Step 1.2 Return Fan Power Data'!B127</f>
        <v>4.0958849557522141</v>
      </c>
      <c r="Z129" s="30">
        <f t="shared" si="1"/>
        <v>35</v>
      </c>
      <c r="AB129" s="28">
        <v>44645.416666666664</v>
      </c>
      <c r="AC129" s="29">
        <v>4.0958849557522141</v>
      </c>
      <c r="AD129" s="30">
        <v>0</v>
      </c>
    </row>
    <row r="130" spans="1:30" ht="14" x14ac:dyDescent="0.3">
      <c r="A130" s="33">
        <f>IF(ISBLANK('Step 1.1 Supply Fan Power Data'!A130),"-",'Step 1.1 Supply Fan Power Data'!A130)</f>
        <v>44636.708333333336</v>
      </c>
      <c r="B130">
        <f>IF(ISBLANK('Step 1.1 Supply Fan Power Data'!B130),"-",'Step 1.1 Supply Fan Power Data'!B130)</f>
        <v>7.7985314428786454</v>
      </c>
      <c r="C130">
        <f>VLOOKUP(A130,'Step 1.3 OAT Data'!$A:$B,2)</f>
        <v>54</v>
      </c>
      <c r="E130" s="33">
        <f>IF(ISBLANK('Step 1.2 Return Fan Power Data'!A130),"-",'Step 1.2 Return Fan Power Data'!A130)</f>
        <v>44636.708333333336</v>
      </c>
      <c r="F130">
        <f>IF(ISBLANK('Step 1.2 Return Fan Power Data'!B130),"-",'Step 1.2 Return Fan Power Data'!B130)</f>
        <v>4.0958849557522141</v>
      </c>
      <c r="G130">
        <f>VLOOKUP(E130,'Step 1.3 OAT Data'!$A:$B,2)</f>
        <v>54</v>
      </c>
      <c r="P130" s="28">
        <f>'Step 1.1 Supply Fan Power Data'!A128</f>
        <v>44636.625</v>
      </c>
      <c r="Q130" s="29">
        <f>'Step 1.1 Supply Fan Power Data'!B128</f>
        <v>12.035073024320816</v>
      </c>
      <c r="R130" s="30">
        <f>'Step 1.3 OAT Data'!B128</f>
        <v>37</v>
      </c>
      <c r="X130" s="28">
        <f>'Step 1.2 Return Fan Power Data'!A128</f>
        <v>44636.625</v>
      </c>
      <c r="Y130" s="29">
        <f>'Step 1.2 Return Fan Power Data'!B128</f>
        <v>4.0958849557522141</v>
      </c>
      <c r="Z130" s="30">
        <f t="shared" si="1"/>
        <v>37</v>
      </c>
      <c r="AB130" s="28">
        <v>44645.458333333336</v>
      </c>
      <c r="AC130" s="29">
        <v>4.0958849557522141</v>
      </c>
      <c r="AD130" s="30">
        <v>0</v>
      </c>
    </row>
    <row r="131" spans="1:30" ht="14" x14ac:dyDescent="0.3">
      <c r="A131" s="33">
        <f>IF(ISBLANK('Step 1.1 Supply Fan Power Data'!A131),"-",'Step 1.1 Supply Fan Power Data'!A131)</f>
        <v>44636.75</v>
      </c>
      <c r="B131">
        <f>IF(ISBLANK('Step 1.1 Supply Fan Power Data'!B131),"-",'Step 1.1 Supply Fan Power Data'!B131)</f>
        <v>4.7958100661169194</v>
      </c>
      <c r="C131">
        <f>VLOOKUP(A131,'Step 1.3 OAT Data'!$A:$B,2)</f>
        <v>51</v>
      </c>
      <c r="E131" s="33">
        <f>IF(ISBLANK('Step 1.2 Return Fan Power Data'!A131),"-",'Step 1.2 Return Fan Power Data'!A131)</f>
        <v>44636.75</v>
      </c>
      <c r="F131">
        <f>IF(ISBLANK('Step 1.2 Return Fan Power Data'!B131),"-",'Step 1.2 Return Fan Power Data'!B131)</f>
        <v>2.8768082120156935</v>
      </c>
      <c r="G131">
        <f>VLOOKUP(E131,'Step 1.3 OAT Data'!$A:$B,2)</f>
        <v>51</v>
      </c>
      <c r="P131" s="28">
        <f>'Step 1.1 Supply Fan Power Data'!A129</f>
        <v>44636.666666666664</v>
      </c>
      <c r="Q131" s="29">
        <f>'Step 1.1 Supply Fan Power Data'!B129</f>
        <v>12.035073024320816</v>
      </c>
      <c r="R131" s="30">
        <f>'Step 1.3 OAT Data'!B129</f>
        <v>39</v>
      </c>
      <c r="X131" s="28">
        <f>'Step 1.2 Return Fan Power Data'!A129</f>
        <v>44636.666666666664</v>
      </c>
      <c r="Y131" s="29">
        <f>'Step 1.2 Return Fan Power Data'!B129</f>
        <v>4.0958849557522141</v>
      </c>
      <c r="Z131" s="30">
        <f t="shared" si="1"/>
        <v>39</v>
      </c>
      <c r="AB131" s="28">
        <v>44645.5</v>
      </c>
      <c r="AC131" s="29">
        <v>4.0958849557522141</v>
      </c>
      <c r="AD131" s="30">
        <v>0</v>
      </c>
    </row>
    <row r="132" spans="1:30" ht="14" x14ac:dyDescent="0.3">
      <c r="A132" s="33">
        <f>IF(ISBLANK('Step 1.1 Supply Fan Power Data'!A132),"-",'Step 1.1 Supply Fan Power Data'!A132)</f>
        <v>44636.791666666664</v>
      </c>
      <c r="B132">
        <f>IF(ISBLANK('Step 1.1 Supply Fan Power Data'!B132),"-",'Step 1.1 Supply Fan Power Data'!B132)</f>
        <v>4.8545000480786671</v>
      </c>
      <c r="C132">
        <f>VLOOKUP(A132,'Step 1.3 OAT Data'!$A:$B,2)</f>
        <v>48</v>
      </c>
      <c r="E132" s="33">
        <f>IF(ISBLANK('Step 1.2 Return Fan Power Data'!A132),"-",'Step 1.2 Return Fan Power Data'!A132)</f>
        <v>44636.791666666664</v>
      </c>
      <c r="F132">
        <f>IF(ISBLANK('Step 1.2 Return Fan Power Data'!B132),"-",'Step 1.2 Return Fan Power Data'!B132)</f>
        <v>2.9210641427336523</v>
      </c>
      <c r="G132">
        <f>VLOOKUP(E132,'Step 1.3 OAT Data'!$A:$B,2)</f>
        <v>48</v>
      </c>
      <c r="P132" s="28">
        <f>'Step 1.1 Supply Fan Power Data'!A130</f>
        <v>44636.708333333336</v>
      </c>
      <c r="Q132" s="29">
        <f>'Step 1.1 Supply Fan Power Data'!B130</f>
        <v>7.7985314428786454</v>
      </c>
      <c r="R132" s="30">
        <f>'Step 1.3 OAT Data'!B130</f>
        <v>38</v>
      </c>
      <c r="X132" s="28">
        <f>'Step 1.2 Return Fan Power Data'!A130</f>
        <v>44636.708333333336</v>
      </c>
      <c r="Y132" s="29">
        <f>'Step 1.2 Return Fan Power Data'!B130</f>
        <v>4.0958849557522141</v>
      </c>
      <c r="Z132" s="30">
        <f t="shared" ref="Z132:Z195" si="2">R132</f>
        <v>38</v>
      </c>
      <c r="AB132" s="28">
        <v>44645.541666666664</v>
      </c>
      <c r="AC132" s="29">
        <v>4.0958849557522141</v>
      </c>
      <c r="AD132" s="30">
        <v>0</v>
      </c>
    </row>
    <row r="133" spans="1:30" ht="14" x14ac:dyDescent="0.3">
      <c r="A133" s="33">
        <f>IF(ISBLANK('Step 1.1 Supply Fan Power Data'!A133),"-",'Step 1.1 Supply Fan Power Data'!A133)</f>
        <v>44636.833333333336</v>
      </c>
      <c r="B133">
        <f>IF(ISBLANK('Step 1.1 Supply Fan Power Data'!B133),"-",'Step 1.1 Supply Fan Power Data'!B133)</f>
        <v>4.8613366957429793</v>
      </c>
      <c r="C133">
        <f>VLOOKUP(A133,'Step 1.3 OAT Data'!$A:$B,2)</f>
        <v>48</v>
      </c>
      <c r="E133" s="33">
        <f>IF(ISBLANK('Step 1.2 Return Fan Power Data'!A133),"-",'Step 1.2 Return Fan Power Data'!A133)</f>
        <v>44636.833333333336</v>
      </c>
      <c r="F133">
        <f>IF(ISBLANK('Step 1.2 Return Fan Power Data'!B133),"-",'Step 1.2 Return Fan Power Data'!B133)</f>
        <v>2.9264970240836945</v>
      </c>
      <c r="G133">
        <f>VLOOKUP(E133,'Step 1.3 OAT Data'!$A:$B,2)</f>
        <v>48</v>
      </c>
      <c r="P133" s="28">
        <f>'Step 1.1 Supply Fan Power Data'!A131</f>
        <v>44636.75</v>
      </c>
      <c r="Q133" s="29">
        <f>'Step 1.1 Supply Fan Power Data'!B131</f>
        <v>4.7958100661169194</v>
      </c>
      <c r="R133" s="30">
        <f>'Step 1.3 OAT Data'!B131</f>
        <v>37</v>
      </c>
      <c r="X133" s="28">
        <f>'Step 1.2 Return Fan Power Data'!A131</f>
        <v>44636.75</v>
      </c>
      <c r="Y133" s="29">
        <f>'Step 1.2 Return Fan Power Data'!B131</f>
        <v>2.8768082120156935</v>
      </c>
      <c r="Z133" s="30">
        <f t="shared" si="2"/>
        <v>37</v>
      </c>
      <c r="AB133" s="28">
        <v>44645.583333333336</v>
      </c>
      <c r="AC133" s="29">
        <v>4.0958849557522141</v>
      </c>
      <c r="AD133" s="30">
        <v>0</v>
      </c>
    </row>
    <row r="134" spans="1:30" ht="14" x14ac:dyDescent="0.3">
      <c r="A134" s="33">
        <f>IF(ISBLANK('Step 1.1 Supply Fan Power Data'!A134),"-",'Step 1.1 Supply Fan Power Data'!A134)</f>
        <v>44636.875</v>
      </c>
      <c r="B134">
        <f>IF(ISBLANK('Step 1.1 Supply Fan Power Data'!B134),"-",'Step 1.1 Supply Fan Power Data'!B134)</f>
        <v>4.8310724614387386</v>
      </c>
      <c r="C134">
        <f>VLOOKUP(A134,'Step 1.3 OAT Data'!$A:$B,2)</f>
        <v>47</v>
      </c>
      <c r="E134" s="33">
        <f>IF(ISBLANK('Step 1.2 Return Fan Power Data'!A134),"-",'Step 1.2 Return Fan Power Data'!A134)</f>
        <v>44636.875</v>
      </c>
      <c r="F134">
        <f>IF(ISBLANK('Step 1.2 Return Fan Power Data'!B134),"-",'Step 1.2 Return Fan Power Data'!B134)</f>
        <v>2.9028944738766471</v>
      </c>
      <c r="G134">
        <f>VLOOKUP(E134,'Step 1.3 OAT Data'!$A:$B,2)</f>
        <v>47</v>
      </c>
      <c r="P134" s="28">
        <f>'Step 1.1 Supply Fan Power Data'!A132</f>
        <v>44636.791666666664</v>
      </c>
      <c r="Q134" s="29">
        <f>'Step 1.1 Supply Fan Power Data'!B132</f>
        <v>4.8545000480786671</v>
      </c>
      <c r="R134" s="30">
        <f>'Step 1.3 OAT Data'!B132</f>
        <v>37</v>
      </c>
      <c r="X134" s="28">
        <f>'Step 1.2 Return Fan Power Data'!A132</f>
        <v>44636.791666666664</v>
      </c>
      <c r="Y134" s="29">
        <f>'Step 1.2 Return Fan Power Data'!B132</f>
        <v>2.9210641427336523</v>
      </c>
      <c r="Z134" s="30">
        <f t="shared" si="2"/>
        <v>37</v>
      </c>
      <c r="AB134" s="28">
        <v>44645.625</v>
      </c>
      <c r="AC134" s="29">
        <v>4.0958849557522141</v>
      </c>
      <c r="AD134" s="30">
        <v>0</v>
      </c>
    </row>
    <row r="135" spans="1:30" ht="14" x14ac:dyDescent="0.3">
      <c r="A135" s="33">
        <f>IF(ISBLANK('Step 1.1 Supply Fan Power Data'!A135),"-",'Step 1.1 Supply Fan Power Data'!A135)</f>
        <v>44636.916666666664</v>
      </c>
      <c r="B135">
        <f>IF(ISBLANK('Step 1.1 Supply Fan Power Data'!B135),"-",'Step 1.1 Supply Fan Power Data'!B135)</f>
        <v>4.8934625717799305</v>
      </c>
      <c r="C135">
        <f>VLOOKUP(A135,'Step 1.3 OAT Data'!$A:$B,2)</f>
        <v>46</v>
      </c>
      <c r="E135" s="33">
        <f>IF(ISBLANK('Step 1.2 Return Fan Power Data'!A135),"-",'Step 1.2 Return Fan Power Data'!A135)</f>
        <v>44636.916666666664</v>
      </c>
      <c r="F135">
        <f>IF(ISBLANK('Step 1.2 Return Fan Power Data'!B135),"-",'Step 1.2 Return Fan Power Data'!B135)</f>
        <v>2.9528431927381247</v>
      </c>
      <c r="G135">
        <f>VLOOKUP(E135,'Step 1.3 OAT Data'!$A:$B,2)</f>
        <v>46</v>
      </c>
      <c r="P135" s="28">
        <f>'Step 1.1 Supply Fan Power Data'!A133</f>
        <v>44636.833333333336</v>
      </c>
      <c r="Q135" s="29">
        <f>'Step 1.1 Supply Fan Power Data'!B133</f>
        <v>4.8613366957429793</v>
      </c>
      <c r="R135" s="30">
        <f>'Step 1.3 OAT Data'!B133</f>
        <v>38</v>
      </c>
      <c r="X135" s="28">
        <f>'Step 1.2 Return Fan Power Data'!A133</f>
        <v>44636.833333333336</v>
      </c>
      <c r="Y135" s="29">
        <f>'Step 1.2 Return Fan Power Data'!B133</f>
        <v>2.9264970240836945</v>
      </c>
      <c r="Z135" s="30">
        <f t="shared" si="2"/>
        <v>38</v>
      </c>
      <c r="AB135" s="28">
        <v>44645.666666666664</v>
      </c>
      <c r="AC135" s="29">
        <v>4.0958849557522141</v>
      </c>
      <c r="AD135" s="30">
        <v>0</v>
      </c>
    </row>
    <row r="136" spans="1:30" ht="14" x14ac:dyDescent="0.3">
      <c r="A136" s="33">
        <f>IF(ISBLANK('Step 1.1 Supply Fan Power Data'!A136),"-",'Step 1.1 Supply Fan Power Data'!A136)</f>
        <v>44636.958333333336</v>
      </c>
      <c r="B136">
        <f>IF(ISBLANK('Step 1.1 Supply Fan Power Data'!B136),"-",'Step 1.1 Supply Fan Power Data'!B136)</f>
        <v>4.9428000037790838</v>
      </c>
      <c r="C136">
        <f>VLOOKUP(A136,'Step 1.3 OAT Data'!$A:$B,2)</f>
        <v>46</v>
      </c>
      <c r="E136" s="33">
        <f>IF(ISBLANK('Step 1.2 Return Fan Power Data'!A136),"-",'Step 1.2 Return Fan Power Data'!A136)</f>
        <v>44636.958333333336</v>
      </c>
      <c r="F136">
        <f>IF(ISBLANK('Step 1.2 Return Fan Power Data'!B136),"-",'Step 1.2 Return Fan Power Data'!B136)</f>
        <v>2.9960539275573557</v>
      </c>
      <c r="G136">
        <f>VLOOKUP(E136,'Step 1.3 OAT Data'!$A:$B,2)</f>
        <v>46</v>
      </c>
      <c r="P136" s="28">
        <f>'Step 1.1 Supply Fan Power Data'!A134</f>
        <v>44636.875</v>
      </c>
      <c r="Q136" s="29">
        <f>'Step 1.1 Supply Fan Power Data'!B134</f>
        <v>4.8310724614387386</v>
      </c>
      <c r="R136" s="30">
        <f>'Step 1.3 OAT Data'!B134</f>
        <v>38</v>
      </c>
      <c r="X136" s="28">
        <f>'Step 1.2 Return Fan Power Data'!A134</f>
        <v>44636.875</v>
      </c>
      <c r="Y136" s="29">
        <f>'Step 1.2 Return Fan Power Data'!B134</f>
        <v>2.9028944738766471</v>
      </c>
      <c r="Z136" s="30">
        <f t="shared" si="2"/>
        <v>38</v>
      </c>
      <c r="AB136" s="28">
        <v>44645.708333333336</v>
      </c>
      <c r="AC136" s="29">
        <v>4.0958849557522141</v>
      </c>
      <c r="AD136" s="30">
        <v>0</v>
      </c>
    </row>
    <row r="137" spans="1:30" ht="14" x14ac:dyDescent="0.3">
      <c r="A137" s="33">
        <f>IF(ISBLANK('Step 1.1 Supply Fan Power Data'!A137),"-",'Step 1.1 Supply Fan Power Data'!A137)</f>
        <v>44637</v>
      </c>
      <c r="B137">
        <f>IF(ISBLANK('Step 1.1 Supply Fan Power Data'!B137),"-",'Step 1.1 Supply Fan Power Data'!B137)</f>
        <v>4.9012198426386311</v>
      </c>
      <c r="C137">
        <f>VLOOKUP(A137,'Step 1.3 OAT Data'!$A:$B,2)</f>
        <v>46</v>
      </c>
      <c r="E137" s="33">
        <f>IF(ISBLANK('Step 1.2 Return Fan Power Data'!A137),"-",'Step 1.2 Return Fan Power Data'!A137)</f>
        <v>44637</v>
      </c>
      <c r="F137">
        <f>IF(ISBLANK('Step 1.2 Return Fan Power Data'!B137),"-",'Step 1.2 Return Fan Power Data'!B137)</f>
        <v>2.9594118082021303</v>
      </c>
      <c r="G137">
        <f>VLOOKUP(E137,'Step 1.3 OAT Data'!$A:$B,2)</f>
        <v>46</v>
      </c>
      <c r="P137" s="28">
        <f>'Step 1.1 Supply Fan Power Data'!A135</f>
        <v>44636.916666666664</v>
      </c>
      <c r="Q137" s="29">
        <f>'Step 1.1 Supply Fan Power Data'!B135</f>
        <v>4.8934625717799305</v>
      </c>
      <c r="R137" s="30">
        <f>'Step 1.3 OAT Data'!B135</f>
        <v>39</v>
      </c>
      <c r="X137" s="28">
        <f>'Step 1.2 Return Fan Power Data'!A135</f>
        <v>44636.916666666664</v>
      </c>
      <c r="Y137" s="29">
        <f>'Step 1.2 Return Fan Power Data'!B135</f>
        <v>2.9528431927381247</v>
      </c>
      <c r="Z137" s="30">
        <f t="shared" si="2"/>
        <v>39</v>
      </c>
      <c r="AB137" s="28">
        <v>44633.333333333336</v>
      </c>
      <c r="AC137" s="29">
        <v>3.1955945887671824</v>
      </c>
      <c r="AD137" s="30">
        <v>39</v>
      </c>
    </row>
    <row r="138" spans="1:30" ht="14" x14ac:dyDescent="0.3">
      <c r="A138" s="33">
        <f>IF(ISBLANK('Step 1.1 Supply Fan Power Data'!A138),"-",'Step 1.1 Supply Fan Power Data'!A138)</f>
        <v>44637.041666666664</v>
      </c>
      <c r="B138">
        <f>IF(ISBLANK('Step 1.1 Supply Fan Power Data'!B138),"-",'Step 1.1 Supply Fan Power Data'!B138)</f>
        <v>4.9514553826021501</v>
      </c>
      <c r="C138">
        <f>VLOOKUP(A138,'Step 1.3 OAT Data'!$A:$B,2)</f>
        <v>45</v>
      </c>
      <c r="E138" s="33">
        <f>IF(ISBLANK('Step 1.2 Return Fan Power Data'!A138),"-",'Step 1.2 Return Fan Power Data'!A138)</f>
        <v>44637.041666666664</v>
      </c>
      <c r="F138">
        <f>IF(ISBLANK('Step 1.2 Return Fan Power Data'!B138),"-",'Step 1.2 Return Fan Power Data'!B138)</f>
        <v>3.0039948101772924</v>
      </c>
      <c r="G138">
        <f>VLOOKUP(E138,'Step 1.3 OAT Data'!$A:$B,2)</f>
        <v>45</v>
      </c>
      <c r="P138" s="28">
        <f>'Step 1.1 Supply Fan Power Data'!A136</f>
        <v>44636.958333333336</v>
      </c>
      <c r="Q138" s="29">
        <f>'Step 1.1 Supply Fan Power Data'!B136</f>
        <v>4.9428000037790838</v>
      </c>
      <c r="R138" s="30">
        <f>'Step 1.3 OAT Data'!B136</f>
        <v>39</v>
      </c>
      <c r="X138" s="28">
        <f>'Step 1.2 Return Fan Power Data'!A136</f>
        <v>44636.958333333336</v>
      </c>
      <c r="Y138" s="29">
        <f>'Step 1.2 Return Fan Power Data'!B136</f>
        <v>2.9960539275573557</v>
      </c>
      <c r="Z138" s="30">
        <f t="shared" si="2"/>
        <v>39</v>
      </c>
      <c r="AB138" s="28">
        <v>44635.208333333336</v>
      </c>
      <c r="AC138" s="29">
        <v>3.1818176249424956</v>
      </c>
      <c r="AD138" s="30">
        <v>32</v>
      </c>
    </row>
    <row r="139" spans="1:30" ht="14" x14ac:dyDescent="0.3">
      <c r="A139" s="33">
        <f>IF(ISBLANK('Step 1.1 Supply Fan Power Data'!A139),"-",'Step 1.1 Supply Fan Power Data'!A139)</f>
        <v>44637.083333333336</v>
      </c>
      <c r="B139">
        <f>IF(ISBLANK('Step 1.1 Supply Fan Power Data'!B139),"-",'Step 1.1 Supply Fan Power Data'!B139)</f>
        <v>4.9879881573051676</v>
      </c>
      <c r="C139">
        <f>VLOOKUP(A139,'Step 1.3 OAT Data'!$A:$B,2)</f>
        <v>45</v>
      </c>
      <c r="E139" s="33">
        <f>IF(ISBLANK('Step 1.2 Return Fan Power Data'!A139),"-",'Step 1.2 Return Fan Power Data'!A139)</f>
        <v>44637.083333333336</v>
      </c>
      <c r="F139">
        <f>IF(ISBLANK('Step 1.2 Return Fan Power Data'!B139),"-",'Step 1.2 Return Fan Power Data'!B139)</f>
        <v>3.0387588699365198</v>
      </c>
      <c r="G139">
        <f>VLOOKUP(E139,'Step 1.3 OAT Data'!$A:$B,2)</f>
        <v>45</v>
      </c>
      <c r="P139" s="28">
        <f>'Step 1.1 Supply Fan Power Data'!A137</f>
        <v>44637</v>
      </c>
      <c r="Q139" s="29">
        <f>'Step 1.1 Supply Fan Power Data'!B137</f>
        <v>4.9012198426386311</v>
      </c>
      <c r="R139" s="30">
        <f>'Step 1.3 OAT Data'!B137</f>
        <v>40</v>
      </c>
      <c r="X139" s="28">
        <f>'Step 1.2 Return Fan Power Data'!A137</f>
        <v>44637</v>
      </c>
      <c r="Y139" s="29">
        <f>'Step 1.2 Return Fan Power Data'!B137</f>
        <v>2.9594118082021303</v>
      </c>
      <c r="Z139" s="30">
        <f t="shared" si="2"/>
        <v>40</v>
      </c>
      <c r="AB139" s="28">
        <v>44634.083333333336</v>
      </c>
      <c r="AC139" s="29">
        <v>3.1493979690449221</v>
      </c>
      <c r="AD139" s="30">
        <v>27</v>
      </c>
    </row>
    <row r="140" spans="1:30" ht="14" x14ac:dyDescent="0.3">
      <c r="A140" s="33">
        <f>IF(ISBLANK('Step 1.1 Supply Fan Power Data'!A140),"-",'Step 1.1 Supply Fan Power Data'!A140)</f>
        <v>44637.125</v>
      </c>
      <c r="B140">
        <f>IF(ISBLANK('Step 1.1 Supply Fan Power Data'!B140),"-",'Step 1.1 Supply Fan Power Data'!B140)</f>
        <v>4.9870456171390485</v>
      </c>
      <c r="C140">
        <f>VLOOKUP(A140,'Step 1.3 OAT Data'!$A:$B,2)</f>
        <v>47</v>
      </c>
      <c r="E140" s="33">
        <f>IF(ISBLANK('Step 1.2 Return Fan Power Data'!A140),"-",'Step 1.2 Return Fan Power Data'!A140)</f>
        <v>44637.125</v>
      </c>
      <c r="F140">
        <f>IF(ISBLANK('Step 1.2 Return Fan Power Data'!B140),"-",'Step 1.2 Return Fan Power Data'!B140)</f>
        <v>3.0378360065418857</v>
      </c>
      <c r="G140">
        <f>VLOOKUP(E140,'Step 1.3 OAT Data'!$A:$B,2)</f>
        <v>47</v>
      </c>
      <c r="P140" s="28">
        <f>'Step 1.1 Supply Fan Power Data'!A138</f>
        <v>44637.041666666664</v>
      </c>
      <c r="Q140" s="29">
        <f>'Step 1.1 Supply Fan Power Data'!B138</f>
        <v>4.9514553826021501</v>
      </c>
      <c r="R140" s="30">
        <f>'Step 1.3 OAT Data'!B138</f>
        <v>37</v>
      </c>
      <c r="X140" s="28">
        <f>'Step 1.2 Return Fan Power Data'!A138</f>
        <v>44637.041666666664</v>
      </c>
      <c r="Y140" s="29">
        <f>'Step 1.2 Return Fan Power Data'!B138</f>
        <v>3.0039948101772924</v>
      </c>
      <c r="Z140" s="30">
        <f t="shared" si="2"/>
        <v>37</v>
      </c>
      <c r="AB140" s="28">
        <v>44635.125</v>
      </c>
      <c r="AC140" s="29">
        <v>3.1483229089599503</v>
      </c>
      <c r="AD140" s="30">
        <v>31</v>
      </c>
    </row>
    <row r="141" spans="1:30" ht="14" x14ac:dyDescent="0.3">
      <c r="A141" s="33">
        <f>IF(ISBLANK('Step 1.1 Supply Fan Power Data'!A141),"-",'Step 1.1 Supply Fan Power Data'!A141)</f>
        <v>44637.166666666664</v>
      </c>
      <c r="B141">
        <f>IF(ISBLANK('Step 1.1 Supply Fan Power Data'!B141),"-",'Step 1.1 Supply Fan Power Data'!B141)</f>
        <v>5.0157693222703248</v>
      </c>
      <c r="C141">
        <f>VLOOKUP(A141,'Step 1.3 OAT Data'!$A:$B,2)</f>
        <v>47</v>
      </c>
      <c r="E141" s="33">
        <f>IF(ISBLANK('Step 1.2 Return Fan Power Data'!A141),"-",'Step 1.2 Return Fan Power Data'!A141)</f>
        <v>44637.166666666664</v>
      </c>
      <c r="F141">
        <f>IF(ISBLANK('Step 1.2 Return Fan Power Data'!B141),"-",'Step 1.2 Return Fan Power Data'!B141)</f>
        <v>3.0665995568565734</v>
      </c>
      <c r="G141">
        <f>VLOOKUP(E141,'Step 1.3 OAT Data'!$A:$B,2)</f>
        <v>47</v>
      </c>
      <c r="P141" s="28">
        <f>'Step 1.1 Supply Fan Power Data'!A139</f>
        <v>44637.083333333336</v>
      </c>
      <c r="Q141" s="29">
        <f>'Step 1.1 Supply Fan Power Data'!B139</f>
        <v>4.9879881573051676</v>
      </c>
      <c r="R141" s="30">
        <f>'Step 1.3 OAT Data'!B139</f>
        <v>36</v>
      </c>
      <c r="X141" s="28">
        <f>'Step 1.2 Return Fan Power Data'!A139</f>
        <v>44637.083333333336</v>
      </c>
      <c r="Y141" s="29">
        <f>'Step 1.2 Return Fan Power Data'!B139</f>
        <v>3.0387588699365198</v>
      </c>
      <c r="Z141" s="30">
        <f t="shared" si="2"/>
        <v>36</v>
      </c>
      <c r="AB141" s="28">
        <v>44634.041666666664</v>
      </c>
      <c r="AC141" s="29">
        <v>3.1450351924458344</v>
      </c>
      <c r="AD141" s="30">
        <v>29</v>
      </c>
    </row>
    <row r="142" spans="1:30" ht="14" x14ac:dyDescent="0.3">
      <c r="A142" s="33">
        <f>IF(ISBLANK('Step 1.1 Supply Fan Power Data'!A142),"-",'Step 1.1 Supply Fan Power Data'!A142)</f>
        <v>44637.208333333336</v>
      </c>
      <c r="B142">
        <f>IF(ISBLANK('Step 1.1 Supply Fan Power Data'!B142),"-",'Step 1.1 Supply Fan Power Data'!B142)</f>
        <v>4.9947080759707214</v>
      </c>
      <c r="C142">
        <f>VLOOKUP(A142,'Step 1.3 OAT Data'!$A:$B,2)</f>
        <v>49</v>
      </c>
      <c r="E142" s="33">
        <f>IF(ISBLANK('Step 1.2 Return Fan Power Data'!A142),"-",'Step 1.2 Return Fan Power Data'!A142)</f>
        <v>44637.208333333336</v>
      </c>
      <c r="F142">
        <f>IF(ISBLANK('Step 1.2 Return Fan Power Data'!B142),"-",'Step 1.2 Return Fan Power Data'!B142)</f>
        <v>3.0453792901753198</v>
      </c>
      <c r="G142">
        <f>VLOOKUP(E142,'Step 1.3 OAT Data'!$A:$B,2)</f>
        <v>49</v>
      </c>
      <c r="P142" s="28">
        <f>'Step 1.1 Supply Fan Power Data'!A140</f>
        <v>44637.125</v>
      </c>
      <c r="Q142" s="29">
        <f>'Step 1.1 Supply Fan Power Data'!B140</f>
        <v>4.9870456171390485</v>
      </c>
      <c r="R142" s="30">
        <f>'Step 1.3 OAT Data'!B140</f>
        <v>36</v>
      </c>
      <c r="X142" s="28">
        <f>'Step 1.2 Return Fan Power Data'!A140</f>
        <v>44637.125</v>
      </c>
      <c r="Y142" s="29">
        <f>'Step 1.2 Return Fan Power Data'!B140</f>
        <v>3.0378360065418857</v>
      </c>
      <c r="Z142" s="30">
        <f t="shared" si="2"/>
        <v>36</v>
      </c>
      <c r="AB142" s="28">
        <v>44633.458333333336</v>
      </c>
      <c r="AC142" s="29">
        <v>3.1439660834906276</v>
      </c>
      <c r="AD142" s="30">
        <v>38</v>
      </c>
    </row>
    <row r="143" spans="1:30" ht="14" x14ac:dyDescent="0.3">
      <c r="A143" s="33">
        <f>IF(ISBLANK('Step 1.1 Supply Fan Power Data'!A143),"-",'Step 1.1 Supply Fan Power Data'!A143)</f>
        <v>44637.25</v>
      </c>
      <c r="B143">
        <f>IF(ISBLANK('Step 1.1 Supply Fan Power Data'!B143),"-",'Step 1.1 Supply Fan Power Data'!B143)</f>
        <v>12.035073024320816</v>
      </c>
      <c r="C143">
        <f>VLOOKUP(A143,'Step 1.3 OAT Data'!$A:$B,2)</f>
        <v>50</v>
      </c>
      <c r="E143" s="33">
        <f>IF(ISBLANK('Step 1.2 Return Fan Power Data'!A143),"-",'Step 1.2 Return Fan Power Data'!A143)</f>
        <v>44637.25</v>
      </c>
      <c r="F143">
        <f>IF(ISBLANK('Step 1.2 Return Fan Power Data'!B143),"-",'Step 1.2 Return Fan Power Data'!B143)</f>
        <v>4.0958849557522141</v>
      </c>
      <c r="G143">
        <f>VLOOKUP(E143,'Step 1.3 OAT Data'!$A:$B,2)</f>
        <v>50</v>
      </c>
      <c r="P143" s="28">
        <f>'Step 1.1 Supply Fan Power Data'!A141</f>
        <v>44637.166666666664</v>
      </c>
      <c r="Q143" s="29">
        <f>'Step 1.1 Supply Fan Power Data'!B141</f>
        <v>5.0157693222703248</v>
      </c>
      <c r="R143" s="30">
        <f>'Step 1.3 OAT Data'!B141</f>
        <v>36</v>
      </c>
      <c r="X143" s="28">
        <f>'Step 1.2 Return Fan Power Data'!A141</f>
        <v>44637.166666666664</v>
      </c>
      <c r="Y143" s="29">
        <f>'Step 1.2 Return Fan Power Data'!B141</f>
        <v>3.0665995568565734</v>
      </c>
      <c r="Z143" s="30">
        <f t="shared" si="2"/>
        <v>36</v>
      </c>
      <c r="AB143" s="28">
        <v>44633.416666666664</v>
      </c>
      <c r="AC143" s="29">
        <v>3.135324694948372</v>
      </c>
      <c r="AD143" s="30">
        <v>38</v>
      </c>
    </row>
    <row r="144" spans="1:30" ht="14" x14ac:dyDescent="0.3">
      <c r="A144" s="33">
        <f>IF(ISBLANK('Step 1.1 Supply Fan Power Data'!A144),"-",'Step 1.1 Supply Fan Power Data'!A144)</f>
        <v>44637.291666666664</v>
      </c>
      <c r="B144">
        <f>IF(ISBLANK('Step 1.1 Supply Fan Power Data'!B144),"-",'Step 1.1 Supply Fan Power Data'!B144)</f>
        <v>12.035073024320816</v>
      </c>
      <c r="C144">
        <f>VLOOKUP(A144,'Step 1.3 OAT Data'!$A:$B,2)</f>
        <v>47</v>
      </c>
      <c r="E144" s="33">
        <f>IF(ISBLANK('Step 1.2 Return Fan Power Data'!A144),"-",'Step 1.2 Return Fan Power Data'!A144)</f>
        <v>44637.291666666664</v>
      </c>
      <c r="F144">
        <f>IF(ISBLANK('Step 1.2 Return Fan Power Data'!B144),"-",'Step 1.2 Return Fan Power Data'!B144)</f>
        <v>4.0958849557522141</v>
      </c>
      <c r="G144">
        <f>VLOOKUP(E144,'Step 1.3 OAT Data'!$A:$B,2)</f>
        <v>47</v>
      </c>
      <c r="P144" s="28">
        <f>'Step 1.1 Supply Fan Power Data'!A142</f>
        <v>44637.208333333336</v>
      </c>
      <c r="Q144" s="29">
        <f>'Step 1.1 Supply Fan Power Data'!B142</f>
        <v>4.9947080759707214</v>
      </c>
      <c r="R144" s="30">
        <f>'Step 1.3 OAT Data'!B142</f>
        <v>35</v>
      </c>
      <c r="X144" s="28">
        <f>'Step 1.2 Return Fan Power Data'!A142</f>
        <v>44637.208333333336</v>
      </c>
      <c r="Y144" s="29">
        <f>'Step 1.2 Return Fan Power Data'!B142</f>
        <v>3.0453792901753198</v>
      </c>
      <c r="Z144" s="30">
        <f t="shared" si="2"/>
        <v>35</v>
      </c>
      <c r="AB144" s="28">
        <v>44635.166666666664</v>
      </c>
      <c r="AC144" s="29">
        <v>3.135324694948372</v>
      </c>
      <c r="AD144" s="30">
        <v>32</v>
      </c>
    </row>
    <row r="145" spans="1:30" ht="14" x14ac:dyDescent="0.3">
      <c r="A145" s="33">
        <f>IF(ISBLANK('Step 1.1 Supply Fan Power Data'!A145),"-",'Step 1.1 Supply Fan Power Data'!A145)</f>
        <v>44637.333333333336</v>
      </c>
      <c r="B145">
        <f>IF(ISBLANK('Step 1.1 Supply Fan Power Data'!B145),"-",'Step 1.1 Supply Fan Power Data'!B145)</f>
        <v>12.035073024320816</v>
      </c>
      <c r="C145">
        <f>VLOOKUP(A145,'Step 1.3 OAT Data'!$A:$B,2)</f>
        <v>47</v>
      </c>
      <c r="E145" s="33">
        <f>IF(ISBLANK('Step 1.2 Return Fan Power Data'!A145),"-",'Step 1.2 Return Fan Power Data'!A145)</f>
        <v>44637.333333333336</v>
      </c>
      <c r="F145">
        <f>IF(ISBLANK('Step 1.2 Return Fan Power Data'!B145),"-",'Step 1.2 Return Fan Power Data'!B145)</f>
        <v>4.0958849557522141</v>
      </c>
      <c r="G145">
        <f>VLOOKUP(E145,'Step 1.3 OAT Data'!$A:$B,2)</f>
        <v>47</v>
      </c>
      <c r="P145" s="28">
        <f>'Step 1.1 Supply Fan Power Data'!A143</f>
        <v>44637.25</v>
      </c>
      <c r="Q145" s="29">
        <f>'Step 1.1 Supply Fan Power Data'!B143</f>
        <v>12.035073024320816</v>
      </c>
      <c r="R145" s="30">
        <f>'Step 1.3 OAT Data'!B143</f>
        <v>35</v>
      </c>
      <c r="X145" s="28">
        <f>'Step 1.2 Return Fan Power Data'!A143</f>
        <v>44637.25</v>
      </c>
      <c r="Y145" s="29">
        <f>'Step 1.2 Return Fan Power Data'!B143</f>
        <v>4.0958849557522141</v>
      </c>
      <c r="Z145" s="30">
        <f t="shared" si="2"/>
        <v>35</v>
      </c>
      <c r="AB145" s="28">
        <v>44633.375</v>
      </c>
      <c r="AC145" s="29">
        <v>3.134268845140785</v>
      </c>
      <c r="AD145" s="30">
        <v>39</v>
      </c>
    </row>
    <row r="146" spans="1:30" ht="14" x14ac:dyDescent="0.3">
      <c r="A146" s="33">
        <f>IF(ISBLANK('Step 1.1 Supply Fan Power Data'!A146),"-",'Step 1.1 Supply Fan Power Data'!A146)</f>
        <v>44637.375</v>
      </c>
      <c r="B146">
        <f>IF(ISBLANK('Step 1.1 Supply Fan Power Data'!B146),"-",'Step 1.1 Supply Fan Power Data'!B146)</f>
        <v>12.035073024320816</v>
      </c>
      <c r="C146">
        <f>VLOOKUP(A146,'Step 1.3 OAT Data'!$A:$B,2)</f>
        <v>47</v>
      </c>
      <c r="E146" s="33">
        <f>IF(ISBLANK('Step 1.2 Return Fan Power Data'!A146),"-",'Step 1.2 Return Fan Power Data'!A146)</f>
        <v>44637.375</v>
      </c>
      <c r="F146">
        <f>IF(ISBLANK('Step 1.2 Return Fan Power Data'!B146),"-",'Step 1.2 Return Fan Power Data'!B146)</f>
        <v>4.0958849557522141</v>
      </c>
      <c r="G146">
        <f>VLOOKUP(E146,'Step 1.3 OAT Data'!$A:$B,2)</f>
        <v>47</v>
      </c>
      <c r="P146" s="28">
        <f>'Step 1.1 Supply Fan Power Data'!A144</f>
        <v>44637.291666666664</v>
      </c>
      <c r="Q146" s="29">
        <f>'Step 1.1 Supply Fan Power Data'!B144</f>
        <v>12.035073024320816</v>
      </c>
      <c r="R146" s="30">
        <f>'Step 1.3 OAT Data'!B144</f>
        <v>35</v>
      </c>
      <c r="X146" s="28">
        <f>'Step 1.2 Return Fan Power Data'!A144</f>
        <v>44637.291666666664</v>
      </c>
      <c r="Y146" s="29">
        <f>'Step 1.2 Return Fan Power Data'!B144</f>
        <v>4.0958849557522141</v>
      </c>
      <c r="Z146" s="30">
        <f t="shared" si="2"/>
        <v>35</v>
      </c>
      <c r="AB146" s="28">
        <v>44633.291666666664</v>
      </c>
      <c r="AC146" s="29">
        <v>3.1131104044875375</v>
      </c>
      <c r="AD146" s="30">
        <v>39</v>
      </c>
    </row>
    <row r="147" spans="1:30" ht="14" x14ac:dyDescent="0.3">
      <c r="A147" s="33">
        <f>IF(ISBLANK('Step 1.1 Supply Fan Power Data'!A147),"-",'Step 1.1 Supply Fan Power Data'!A147)</f>
        <v>44637.416666666664</v>
      </c>
      <c r="B147">
        <f>IF(ISBLANK('Step 1.1 Supply Fan Power Data'!B147),"-",'Step 1.1 Supply Fan Power Data'!B147)</f>
        <v>12.035073024320816</v>
      </c>
      <c r="C147">
        <f>VLOOKUP(A147,'Step 1.3 OAT Data'!$A:$B,2)</f>
        <v>48</v>
      </c>
      <c r="E147" s="33">
        <f>IF(ISBLANK('Step 1.2 Return Fan Power Data'!A147),"-",'Step 1.2 Return Fan Power Data'!A147)</f>
        <v>44637.416666666664</v>
      </c>
      <c r="F147">
        <f>IF(ISBLANK('Step 1.2 Return Fan Power Data'!B147),"-",'Step 1.2 Return Fan Power Data'!B147)</f>
        <v>4.0958849557522141</v>
      </c>
      <c r="G147">
        <f>VLOOKUP(E147,'Step 1.3 OAT Data'!$A:$B,2)</f>
        <v>48</v>
      </c>
      <c r="P147" s="28">
        <f>'Step 1.1 Supply Fan Power Data'!A145</f>
        <v>44637.333333333336</v>
      </c>
      <c r="Q147" s="29">
        <f>'Step 1.1 Supply Fan Power Data'!B145</f>
        <v>12.035073024320816</v>
      </c>
      <c r="R147" s="30">
        <f>'Step 1.3 OAT Data'!B145</f>
        <v>34</v>
      </c>
      <c r="X147" s="28">
        <f>'Step 1.2 Return Fan Power Data'!A145</f>
        <v>44637.333333333336</v>
      </c>
      <c r="Y147" s="29">
        <f>'Step 1.2 Return Fan Power Data'!B145</f>
        <v>4.0958849557522141</v>
      </c>
      <c r="Z147" s="30">
        <f t="shared" si="2"/>
        <v>34</v>
      </c>
      <c r="AB147" s="28">
        <v>44634.125</v>
      </c>
      <c r="AC147" s="29">
        <v>3.1131104044875375</v>
      </c>
      <c r="AD147" s="30">
        <v>27</v>
      </c>
    </row>
    <row r="148" spans="1:30" ht="14" x14ac:dyDescent="0.3">
      <c r="A148" s="33">
        <f>IF(ISBLANK('Step 1.1 Supply Fan Power Data'!A148),"-",'Step 1.1 Supply Fan Power Data'!A148)</f>
        <v>44637.458333333336</v>
      </c>
      <c r="B148">
        <f>IF(ISBLANK('Step 1.1 Supply Fan Power Data'!B148),"-",'Step 1.1 Supply Fan Power Data'!B148)</f>
        <v>12.035073024320816</v>
      </c>
      <c r="C148">
        <f>VLOOKUP(A148,'Step 1.3 OAT Data'!$A:$B,2)</f>
        <v>51</v>
      </c>
      <c r="E148" s="33">
        <f>IF(ISBLANK('Step 1.2 Return Fan Power Data'!A148),"-",'Step 1.2 Return Fan Power Data'!A148)</f>
        <v>44637.458333333336</v>
      </c>
      <c r="F148">
        <f>IF(ISBLANK('Step 1.2 Return Fan Power Data'!B148),"-",'Step 1.2 Return Fan Power Data'!B148)</f>
        <v>4.0958849557522141</v>
      </c>
      <c r="G148">
        <f>VLOOKUP(E148,'Step 1.3 OAT Data'!$A:$B,2)</f>
        <v>51</v>
      </c>
      <c r="P148" s="28">
        <f>'Step 1.1 Supply Fan Power Data'!A146</f>
        <v>44637.375</v>
      </c>
      <c r="Q148" s="29">
        <f>'Step 1.1 Supply Fan Power Data'!B146</f>
        <v>12.035073024320816</v>
      </c>
      <c r="R148" s="30">
        <f>'Step 1.3 OAT Data'!B146</f>
        <v>35</v>
      </c>
      <c r="X148" s="28">
        <f>'Step 1.2 Return Fan Power Data'!A146</f>
        <v>44637.375</v>
      </c>
      <c r="Y148" s="29">
        <f>'Step 1.2 Return Fan Power Data'!B146</f>
        <v>4.0958849557522141</v>
      </c>
      <c r="Z148" s="30">
        <f t="shared" si="2"/>
        <v>35</v>
      </c>
      <c r="AB148" s="28">
        <v>44635.083333333336</v>
      </c>
      <c r="AC148" s="29">
        <v>3.1131104044875375</v>
      </c>
      <c r="AD148" s="30">
        <v>29</v>
      </c>
    </row>
    <row r="149" spans="1:30" ht="14" x14ac:dyDescent="0.3">
      <c r="A149" s="33">
        <f>IF(ISBLANK('Step 1.1 Supply Fan Power Data'!A149),"-",'Step 1.1 Supply Fan Power Data'!A149)</f>
        <v>44637.5</v>
      </c>
      <c r="B149">
        <f>IF(ISBLANK('Step 1.1 Supply Fan Power Data'!B149),"-",'Step 1.1 Supply Fan Power Data'!B149)</f>
        <v>12.035073024320816</v>
      </c>
      <c r="C149">
        <f>VLOOKUP(A149,'Step 1.3 OAT Data'!$A:$B,2)</f>
        <v>52</v>
      </c>
      <c r="E149" s="33">
        <f>IF(ISBLANK('Step 1.2 Return Fan Power Data'!A149),"-",'Step 1.2 Return Fan Power Data'!A149)</f>
        <v>44637.5</v>
      </c>
      <c r="F149">
        <f>IF(ISBLANK('Step 1.2 Return Fan Power Data'!B149),"-",'Step 1.2 Return Fan Power Data'!B149)</f>
        <v>4.0958849557522141</v>
      </c>
      <c r="G149">
        <f>VLOOKUP(E149,'Step 1.3 OAT Data'!$A:$B,2)</f>
        <v>52</v>
      </c>
      <c r="P149" s="28">
        <f>'Step 1.1 Supply Fan Power Data'!A147</f>
        <v>44637.416666666664</v>
      </c>
      <c r="Q149" s="29">
        <f>'Step 1.1 Supply Fan Power Data'!B147</f>
        <v>12.035073024320816</v>
      </c>
      <c r="R149" s="30">
        <f>'Step 1.3 OAT Data'!B147</f>
        <v>34</v>
      </c>
      <c r="X149" s="28">
        <f>'Step 1.2 Return Fan Power Data'!A147</f>
        <v>44637.416666666664</v>
      </c>
      <c r="Y149" s="29">
        <f>'Step 1.2 Return Fan Power Data'!B147</f>
        <v>4.0958849557522141</v>
      </c>
      <c r="Z149" s="30">
        <f t="shared" si="2"/>
        <v>34</v>
      </c>
      <c r="AB149" s="28">
        <v>44634.166666666664</v>
      </c>
      <c r="AC149" s="29">
        <v>3.1068431029930279</v>
      </c>
      <c r="AD149" s="30">
        <v>27</v>
      </c>
    </row>
    <row r="150" spans="1:30" ht="14" x14ac:dyDescent="0.3">
      <c r="A150" s="33">
        <f>IF(ISBLANK('Step 1.1 Supply Fan Power Data'!A150),"-",'Step 1.1 Supply Fan Power Data'!A150)</f>
        <v>44637.541666666664</v>
      </c>
      <c r="B150">
        <f>IF(ISBLANK('Step 1.1 Supply Fan Power Data'!B150),"-",'Step 1.1 Supply Fan Power Data'!B150)</f>
        <v>12.035073024320816</v>
      </c>
      <c r="C150">
        <f>VLOOKUP(A150,'Step 1.3 OAT Data'!$A:$B,2)</f>
        <v>52</v>
      </c>
      <c r="E150" s="33">
        <f>IF(ISBLANK('Step 1.2 Return Fan Power Data'!A150),"-",'Step 1.2 Return Fan Power Data'!A150)</f>
        <v>44637.541666666664</v>
      </c>
      <c r="F150">
        <f>IF(ISBLANK('Step 1.2 Return Fan Power Data'!B150),"-",'Step 1.2 Return Fan Power Data'!B150)</f>
        <v>4.0958849557522141</v>
      </c>
      <c r="G150">
        <f>VLOOKUP(E150,'Step 1.3 OAT Data'!$A:$B,2)</f>
        <v>52</v>
      </c>
      <c r="P150" s="28">
        <f>'Step 1.1 Supply Fan Power Data'!A148</f>
        <v>44637.458333333336</v>
      </c>
      <c r="Q150" s="29">
        <f>'Step 1.1 Supply Fan Power Data'!B148</f>
        <v>12.035073024320816</v>
      </c>
      <c r="R150" s="30">
        <f>'Step 1.3 OAT Data'!B148</f>
        <v>32</v>
      </c>
      <c r="X150" s="28">
        <f>'Step 1.2 Return Fan Power Data'!A148</f>
        <v>44637.458333333336</v>
      </c>
      <c r="Y150" s="29">
        <f>'Step 1.2 Return Fan Power Data'!B148</f>
        <v>4.0958849557522141</v>
      </c>
      <c r="Z150" s="30">
        <f t="shared" si="2"/>
        <v>32</v>
      </c>
      <c r="AB150" s="28">
        <v>44633.958333333336</v>
      </c>
      <c r="AC150" s="29">
        <v>3.0955338217263666</v>
      </c>
      <c r="AD150" s="30">
        <v>30</v>
      </c>
    </row>
    <row r="151" spans="1:30" ht="14" x14ac:dyDescent="0.3">
      <c r="A151" s="33">
        <f>IF(ISBLANK('Step 1.1 Supply Fan Power Data'!A151),"-",'Step 1.1 Supply Fan Power Data'!A151)</f>
        <v>44637.583333333336</v>
      </c>
      <c r="B151">
        <f>IF(ISBLANK('Step 1.1 Supply Fan Power Data'!B151),"-",'Step 1.1 Supply Fan Power Data'!B151)</f>
        <v>12.035073024320816</v>
      </c>
      <c r="C151">
        <f>VLOOKUP(A151,'Step 1.3 OAT Data'!$A:$B,2)</f>
        <v>53</v>
      </c>
      <c r="E151" s="33">
        <f>IF(ISBLANK('Step 1.2 Return Fan Power Data'!A151),"-",'Step 1.2 Return Fan Power Data'!A151)</f>
        <v>44637.583333333336</v>
      </c>
      <c r="F151">
        <f>IF(ISBLANK('Step 1.2 Return Fan Power Data'!B151),"-",'Step 1.2 Return Fan Power Data'!B151)</f>
        <v>4.0958849557522141</v>
      </c>
      <c r="G151">
        <f>VLOOKUP(E151,'Step 1.3 OAT Data'!$A:$B,2)</f>
        <v>53</v>
      </c>
      <c r="P151" s="28">
        <f>'Step 1.1 Supply Fan Power Data'!A149</f>
        <v>44637.5</v>
      </c>
      <c r="Q151" s="29">
        <f>'Step 1.1 Supply Fan Power Data'!B149</f>
        <v>12.035073024320816</v>
      </c>
      <c r="R151" s="30">
        <f>'Step 1.3 OAT Data'!B149</f>
        <v>30</v>
      </c>
      <c r="X151" s="28">
        <f>'Step 1.2 Return Fan Power Data'!A149</f>
        <v>44637.5</v>
      </c>
      <c r="Y151" s="29">
        <f>'Step 1.2 Return Fan Power Data'!B149</f>
        <v>4.0958849557522141</v>
      </c>
      <c r="Z151" s="30">
        <f t="shared" si="2"/>
        <v>30</v>
      </c>
      <c r="AB151" s="28">
        <v>44633.208333333336</v>
      </c>
      <c r="AC151" s="29">
        <v>3.0945325079993906</v>
      </c>
      <c r="AD151" s="30">
        <v>44</v>
      </c>
    </row>
    <row r="152" spans="1:30" ht="14" x14ac:dyDescent="0.3">
      <c r="A152" s="33">
        <f>IF(ISBLANK('Step 1.1 Supply Fan Power Data'!A152),"-",'Step 1.1 Supply Fan Power Data'!A152)</f>
        <v>44637.625</v>
      </c>
      <c r="B152">
        <f>IF(ISBLANK('Step 1.1 Supply Fan Power Data'!B152),"-",'Step 1.1 Supply Fan Power Data'!B152)</f>
        <v>12.035073024320816</v>
      </c>
      <c r="C152">
        <f>VLOOKUP(A152,'Step 1.3 OAT Data'!$A:$B,2)</f>
        <v>54</v>
      </c>
      <c r="E152" s="33">
        <f>IF(ISBLANK('Step 1.2 Return Fan Power Data'!A152),"-",'Step 1.2 Return Fan Power Data'!A152)</f>
        <v>44637.625</v>
      </c>
      <c r="F152">
        <f>IF(ISBLANK('Step 1.2 Return Fan Power Data'!B152),"-",'Step 1.2 Return Fan Power Data'!B152)</f>
        <v>4.0958849557522141</v>
      </c>
      <c r="G152">
        <f>VLOOKUP(E152,'Step 1.3 OAT Data'!$A:$B,2)</f>
        <v>54</v>
      </c>
      <c r="P152" s="28">
        <f>'Step 1.1 Supply Fan Power Data'!A150</f>
        <v>44637.541666666664</v>
      </c>
      <c r="Q152" s="29">
        <f>'Step 1.1 Supply Fan Power Data'!B150</f>
        <v>12.035073024320816</v>
      </c>
      <c r="R152" s="30">
        <f>'Step 1.3 OAT Data'!B150</f>
        <v>30</v>
      </c>
      <c r="X152" s="28">
        <f>'Step 1.2 Return Fan Power Data'!A150</f>
        <v>44637.541666666664</v>
      </c>
      <c r="Y152" s="29">
        <f>'Step 1.2 Return Fan Power Data'!B150</f>
        <v>4.0958849557522141</v>
      </c>
      <c r="Z152" s="30">
        <f t="shared" si="2"/>
        <v>30</v>
      </c>
      <c r="AB152" s="28">
        <v>44635.041666666664</v>
      </c>
      <c r="AC152" s="29">
        <v>3.0945325079993906</v>
      </c>
      <c r="AD152" s="30">
        <v>32</v>
      </c>
    </row>
    <row r="153" spans="1:30" ht="14" x14ac:dyDescent="0.3">
      <c r="A153" s="33">
        <f>IF(ISBLANK('Step 1.1 Supply Fan Power Data'!A153),"-",'Step 1.1 Supply Fan Power Data'!A153)</f>
        <v>44637.666666666664</v>
      </c>
      <c r="B153">
        <f>IF(ISBLANK('Step 1.1 Supply Fan Power Data'!B153),"-",'Step 1.1 Supply Fan Power Data'!B153)</f>
        <v>12.035073024320816</v>
      </c>
      <c r="C153">
        <f>VLOOKUP(A153,'Step 1.3 OAT Data'!$A:$B,2)</f>
        <v>55</v>
      </c>
      <c r="E153" s="33">
        <f>IF(ISBLANK('Step 1.2 Return Fan Power Data'!A153),"-",'Step 1.2 Return Fan Power Data'!A153)</f>
        <v>44637.666666666664</v>
      </c>
      <c r="F153">
        <f>IF(ISBLANK('Step 1.2 Return Fan Power Data'!B153),"-",'Step 1.2 Return Fan Power Data'!B153)</f>
        <v>4.0958849557522141</v>
      </c>
      <c r="G153">
        <f>VLOOKUP(E153,'Step 1.3 OAT Data'!$A:$B,2)</f>
        <v>55</v>
      </c>
      <c r="P153" s="28">
        <f>'Step 1.1 Supply Fan Power Data'!A151</f>
        <v>44637.583333333336</v>
      </c>
      <c r="Q153" s="29">
        <f>'Step 1.1 Supply Fan Power Data'!B151</f>
        <v>12.035073024320816</v>
      </c>
      <c r="R153" s="30">
        <f>'Step 1.3 OAT Data'!B151</f>
        <v>30</v>
      </c>
      <c r="X153" s="28">
        <f>'Step 1.2 Return Fan Power Data'!A151</f>
        <v>44637.583333333336</v>
      </c>
      <c r="Y153" s="29">
        <f>'Step 1.2 Return Fan Power Data'!B151</f>
        <v>4.0958849557522141</v>
      </c>
      <c r="Z153" s="30">
        <f t="shared" si="2"/>
        <v>30</v>
      </c>
      <c r="AB153" s="28">
        <v>44634</v>
      </c>
      <c r="AC153" s="29">
        <v>3.079415765147071</v>
      </c>
      <c r="AD153" s="30">
        <v>29</v>
      </c>
    </row>
    <row r="154" spans="1:30" ht="14" x14ac:dyDescent="0.3">
      <c r="A154" s="33">
        <f>IF(ISBLANK('Step 1.1 Supply Fan Power Data'!A154),"-",'Step 1.1 Supply Fan Power Data'!A154)</f>
        <v>44637.708333333336</v>
      </c>
      <c r="B154">
        <f>IF(ISBLANK('Step 1.1 Supply Fan Power Data'!B154),"-",'Step 1.1 Supply Fan Power Data'!B154)</f>
        <v>9.9005528787439978</v>
      </c>
      <c r="C154">
        <f>VLOOKUP(A154,'Step 1.3 OAT Data'!$A:$B,2)</f>
        <v>54</v>
      </c>
      <c r="E154" s="33">
        <f>IF(ISBLANK('Step 1.2 Return Fan Power Data'!A154),"-",'Step 1.2 Return Fan Power Data'!A154)</f>
        <v>44637.708333333336</v>
      </c>
      <c r="F154">
        <f>IF(ISBLANK('Step 1.2 Return Fan Power Data'!B154),"-",'Step 1.2 Return Fan Power Data'!B154)</f>
        <v>4.0958849557522141</v>
      </c>
      <c r="G154">
        <f>VLOOKUP(E154,'Step 1.3 OAT Data'!$A:$B,2)</f>
        <v>54</v>
      </c>
      <c r="P154" s="28">
        <f>'Step 1.1 Supply Fan Power Data'!A152</f>
        <v>44637.625</v>
      </c>
      <c r="Q154" s="29">
        <f>'Step 1.1 Supply Fan Power Data'!B152</f>
        <v>12.035073024320816</v>
      </c>
      <c r="R154" s="30">
        <f>'Step 1.3 OAT Data'!B152</f>
        <v>29</v>
      </c>
      <c r="X154" s="28">
        <f>'Step 1.2 Return Fan Power Data'!A152</f>
        <v>44637.625</v>
      </c>
      <c r="Y154" s="29">
        <f>'Step 1.2 Return Fan Power Data'!B152</f>
        <v>4.0958849557522141</v>
      </c>
      <c r="Z154" s="30">
        <f t="shared" si="2"/>
        <v>29</v>
      </c>
      <c r="AB154" s="28">
        <v>44633.5</v>
      </c>
      <c r="AC154" s="29">
        <v>3.0754424099192139</v>
      </c>
      <c r="AD154" s="30">
        <v>37</v>
      </c>
    </row>
    <row r="155" spans="1:30" ht="14" x14ac:dyDescent="0.3">
      <c r="A155" s="33">
        <f>IF(ISBLANK('Step 1.1 Supply Fan Power Data'!A155),"-",'Step 1.1 Supply Fan Power Data'!A155)</f>
        <v>44637.75</v>
      </c>
      <c r="B155">
        <f>IF(ISBLANK('Step 1.1 Supply Fan Power Data'!B155),"-",'Step 1.1 Supply Fan Power Data'!B155)</f>
        <v>4.7879546023255015</v>
      </c>
      <c r="C155">
        <f>VLOOKUP(A155,'Step 1.3 OAT Data'!$A:$B,2)</f>
        <v>53</v>
      </c>
      <c r="E155" s="33">
        <f>IF(ISBLANK('Step 1.2 Return Fan Power Data'!A155),"-",'Step 1.2 Return Fan Power Data'!A155)</f>
        <v>44637.75</v>
      </c>
      <c r="F155">
        <f>IF(ISBLANK('Step 1.2 Return Fan Power Data'!B155),"-",'Step 1.2 Return Fan Power Data'!B155)</f>
        <v>2.8711963730266898</v>
      </c>
      <c r="G155">
        <f>VLOOKUP(E155,'Step 1.3 OAT Data'!$A:$B,2)</f>
        <v>53</v>
      </c>
      <c r="P155" s="28">
        <f>'Step 1.1 Supply Fan Power Data'!A153</f>
        <v>44637.666666666664</v>
      </c>
      <c r="Q155" s="29">
        <f>'Step 1.1 Supply Fan Power Data'!B153</f>
        <v>12.035073024320816</v>
      </c>
      <c r="R155" s="30">
        <f>'Step 1.3 OAT Data'!B153</f>
        <v>29</v>
      </c>
      <c r="X155" s="28">
        <f>'Step 1.2 Return Fan Power Data'!A153</f>
        <v>44637.666666666664</v>
      </c>
      <c r="Y155" s="29">
        <f>'Step 1.2 Return Fan Power Data'!B153</f>
        <v>4.0958849557522141</v>
      </c>
      <c r="Z155" s="30">
        <f t="shared" si="2"/>
        <v>29</v>
      </c>
      <c r="AB155" s="28">
        <v>44633.166666666664</v>
      </c>
      <c r="AC155" s="29">
        <v>3.0734316950451399</v>
      </c>
      <c r="AD155" s="30">
        <v>48</v>
      </c>
    </row>
    <row r="156" spans="1:30" ht="14" x14ac:dyDescent="0.3">
      <c r="A156" s="33">
        <f>IF(ISBLANK('Step 1.1 Supply Fan Power Data'!A156),"-",'Step 1.1 Supply Fan Power Data'!A156)</f>
        <v>44637.791666666664</v>
      </c>
      <c r="B156">
        <f>IF(ISBLANK('Step 1.1 Supply Fan Power Data'!B156),"-",'Step 1.1 Supply Fan Power Data'!B156)</f>
        <v>4.7948446065870165</v>
      </c>
      <c r="C156">
        <f>VLOOKUP(A156,'Step 1.3 OAT Data'!$A:$B,2)</f>
        <v>53</v>
      </c>
      <c r="E156" s="33">
        <f>IF(ISBLANK('Step 1.2 Return Fan Power Data'!A156),"-",'Step 1.2 Return Fan Power Data'!A156)</f>
        <v>44637.791666666664</v>
      </c>
      <c r="F156">
        <f>IF(ISBLANK('Step 1.2 Return Fan Power Data'!B156),"-",'Step 1.2 Return Fan Power Data'!B156)</f>
        <v>2.8761146578064638</v>
      </c>
      <c r="G156">
        <f>VLOOKUP(E156,'Step 1.3 OAT Data'!$A:$B,2)</f>
        <v>53</v>
      </c>
      <c r="P156" s="28">
        <f>'Step 1.1 Supply Fan Power Data'!A154</f>
        <v>44637.708333333336</v>
      </c>
      <c r="Q156" s="29">
        <f>'Step 1.1 Supply Fan Power Data'!B154</f>
        <v>9.9005528787439978</v>
      </c>
      <c r="R156" s="30">
        <f>'Step 1.3 OAT Data'!B154</f>
        <v>29</v>
      </c>
      <c r="X156" s="28">
        <f>'Step 1.2 Return Fan Power Data'!A154</f>
        <v>44637.708333333336</v>
      </c>
      <c r="Y156" s="29">
        <f>'Step 1.2 Return Fan Power Data'!B154</f>
        <v>4.0958849557522141</v>
      </c>
      <c r="Z156" s="30">
        <f t="shared" si="2"/>
        <v>29</v>
      </c>
      <c r="AB156" s="28">
        <v>44633.125</v>
      </c>
      <c r="AC156" s="29">
        <v>3.0724608265720939</v>
      </c>
      <c r="AD156" s="30">
        <v>50</v>
      </c>
    </row>
    <row r="157" spans="1:30" ht="14" x14ac:dyDescent="0.3">
      <c r="A157" s="33">
        <f>IF(ISBLANK('Step 1.1 Supply Fan Power Data'!A157),"-",'Step 1.1 Supply Fan Power Data'!A157)</f>
        <v>44637.833333333336</v>
      </c>
      <c r="B157">
        <f>IF(ISBLANK('Step 1.1 Supply Fan Power Data'!B157),"-",'Step 1.1 Supply Fan Power Data'!B157)</f>
        <v>4.7849908997088439</v>
      </c>
      <c r="C157">
        <f>VLOOKUP(A157,'Step 1.3 OAT Data'!$A:$B,2)</f>
        <v>53</v>
      </c>
      <c r="E157" s="33">
        <f>IF(ISBLANK('Step 1.2 Return Fan Power Data'!A157),"-",'Step 1.2 Return Fan Power Data'!A157)</f>
        <v>44637.833333333336</v>
      </c>
      <c r="F157">
        <f>IF(ISBLANK('Step 1.2 Return Fan Power Data'!B157),"-",'Step 1.2 Return Fan Power Data'!B157)</f>
        <v>2.869097571178802</v>
      </c>
      <c r="G157">
        <f>VLOOKUP(E157,'Step 1.3 OAT Data'!$A:$B,2)</f>
        <v>53</v>
      </c>
      <c r="P157" s="28">
        <f>'Step 1.1 Supply Fan Power Data'!A155</f>
        <v>44637.75</v>
      </c>
      <c r="Q157" s="29">
        <f>'Step 1.1 Supply Fan Power Data'!B155</f>
        <v>4.7879546023255015</v>
      </c>
      <c r="R157" s="30">
        <f>'Step 1.3 OAT Data'!B155</f>
        <v>29</v>
      </c>
      <c r="X157" s="28">
        <f>'Step 1.2 Return Fan Power Data'!A155</f>
        <v>44637.75</v>
      </c>
      <c r="Y157" s="29">
        <f>'Step 1.2 Return Fan Power Data'!B155</f>
        <v>2.8711963730266898</v>
      </c>
      <c r="Z157" s="30">
        <f t="shared" si="2"/>
        <v>29</v>
      </c>
      <c r="AB157" s="28">
        <v>44637.166666666664</v>
      </c>
      <c r="AC157" s="29">
        <v>3.0665995568565734</v>
      </c>
      <c r="AD157" s="30">
        <v>36</v>
      </c>
    </row>
    <row r="158" spans="1:30" ht="14" x14ac:dyDescent="0.3">
      <c r="A158" s="33">
        <f>IF(ISBLANK('Step 1.1 Supply Fan Power Data'!A158),"-",'Step 1.1 Supply Fan Power Data'!A158)</f>
        <v>44637.875</v>
      </c>
      <c r="B158">
        <f>IF(ISBLANK('Step 1.1 Supply Fan Power Data'!B158),"-",'Step 1.1 Supply Fan Power Data'!B158)</f>
        <v>4.8963883322568691</v>
      </c>
      <c r="C158">
        <f>VLOOKUP(A158,'Step 1.3 OAT Data'!$A:$B,2)</f>
        <v>53</v>
      </c>
      <c r="E158" s="33">
        <f>IF(ISBLANK('Step 1.2 Return Fan Power Data'!A158),"-",'Step 1.2 Return Fan Power Data'!A158)</f>
        <v>44637.875</v>
      </c>
      <c r="F158">
        <f>IF(ISBLANK('Step 1.2 Return Fan Power Data'!B158),"-",'Step 1.2 Return Fan Power Data'!B158)</f>
        <v>2.9553110029737297</v>
      </c>
      <c r="G158">
        <f>VLOOKUP(E158,'Step 1.3 OAT Data'!$A:$B,2)</f>
        <v>53</v>
      </c>
      <c r="P158" s="28">
        <f>'Step 1.1 Supply Fan Power Data'!A156</f>
        <v>44637.791666666664</v>
      </c>
      <c r="Q158" s="29">
        <f>'Step 1.1 Supply Fan Power Data'!B156</f>
        <v>4.7948446065870165</v>
      </c>
      <c r="R158" s="30">
        <f>'Step 1.3 OAT Data'!B156</f>
        <v>30</v>
      </c>
      <c r="X158" s="28">
        <f>'Step 1.2 Return Fan Power Data'!A156</f>
        <v>44637.791666666664</v>
      </c>
      <c r="Y158" s="29">
        <f>'Step 1.2 Return Fan Power Data'!B156</f>
        <v>2.8761146578064638</v>
      </c>
      <c r="Z158" s="30">
        <f t="shared" si="2"/>
        <v>30</v>
      </c>
      <c r="AB158" s="28">
        <v>44633.25</v>
      </c>
      <c r="AC158" s="29">
        <v>3.0646140585284369</v>
      </c>
      <c r="AD158" s="30">
        <v>40</v>
      </c>
    </row>
    <row r="159" spans="1:30" ht="14" x14ac:dyDescent="0.3">
      <c r="A159" s="33">
        <f>IF(ISBLANK('Step 1.1 Supply Fan Power Data'!A159),"-",'Step 1.1 Supply Fan Power Data'!A159)</f>
        <v>44637.916666666664</v>
      </c>
      <c r="B159">
        <f>IF(ISBLANK('Step 1.1 Supply Fan Power Data'!B159),"-",'Step 1.1 Supply Fan Power Data'!B159)</f>
        <v>4.9108740249973017</v>
      </c>
      <c r="C159">
        <f>VLOOKUP(A159,'Step 1.3 OAT Data'!$A:$B,2)</f>
        <v>53</v>
      </c>
      <c r="E159" s="33">
        <f>IF(ISBLANK('Step 1.2 Return Fan Power Data'!A159),"-",'Step 1.2 Return Fan Power Data'!A159)</f>
        <v>44637.916666666664</v>
      </c>
      <c r="F159">
        <f>IF(ISBLANK('Step 1.2 Return Fan Power Data'!B159),"-",'Step 1.2 Return Fan Power Data'!B159)</f>
        <v>2.9677021058806243</v>
      </c>
      <c r="G159">
        <f>VLOOKUP(E159,'Step 1.3 OAT Data'!$A:$B,2)</f>
        <v>53</v>
      </c>
      <c r="P159" s="28">
        <f>'Step 1.1 Supply Fan Power Data'!A157</f>
        <v>44637.833333333336</v>
      </c>
      <c r="Q159" s="29">
        <f>'Step 1.1 Supply Fan Power Data'!B157</f>
        <v>4.7849908997088439</v>
      </c>
      <c r="R159" s="30">
        <f>'Step 1.3 OAT Data'!B157</f>
        <v>31</v>
      </c>
      <c r="X159" s="28">
        <f>'Step 1.2 Return Fan Power Data'!A157</f>
        <v>44637.833333333336</v>
      </c>
      <c r="Y159" s="29">
        <f>'Step 1.2 Return Fan Power Data'!B157</f>
        <v>2.869097571178802</v>
      </c>
      <c r="Z159" s="30">
        <f t="shared" si="2"/>
        <v>31</v>
      </c>
      <c r="AB159" s="28">
        <v>44633.833333333336</v>
      </c>
      <c r="AC159" s="29">
        <v>3.0646140585284369</v>
      </c>
      <c r="AD159" s="30">
        <v>30</v>
      </c>
    </row>
    <row r="160" spans="1:30" ht="14" x14ac:dyDescent="0.3">
      <c r="A160" s="33">
        <f>IF(ISBLANK('Step 1.1 Supply Fan Power Data'!A160),"-",'Step 1.1 Supply Fan Power Data'!A160)</f>
        <v>44637.958333333336</v>
      </c>
      <c r="B160">
        <f>IF(ISBLANK('Step 1.1 Supply Fan Power Data'!B160),"-",'Step 1.1 Supply Fan Power Data'!B160)</f>
        <v>4.9437481541045116</v>
      </c>
      <c r="C160">
        <f>VLOOKUP(A160,'Step 1.3 OAT Data'!$A:$B,2)</f>
        <v>52</v>
      </c>
      <c r="E160" s="33">
        <f>IF(ISBLANK('Step 1.2 Return Fan Power Data'!A160),"-",'Step 1.2 Return Fan Power Data'!A160)</f>
        <v>44637.958333333336</v>
      </c>
      <c r="F160">
        <f>IF(ISBLANK('Step 1.2 Return Fan Power Data'!B160),"-",'Step 1.2 Return Fan Power Data'!B160)</f>
        <v>2.9969184199551213</v>
      </c>
      <c r="G160">
        <f>VLOOKUP(E160,'Step 1.3 OAT Data'!$A:$B,2)</f>
        <v>52</v>
      </c>
      <c r="P160" s="28">
        <f>'Step 1.1 Supply Fan Power Data'!A158</f>
        <v>44637.875</v>
      </c>
      <c r="Q160" s="29">
        <f>'Step 1.1 Supply Fan Power Data'!B158</f>
        <v>4.8963883322568691</v>
      </c>
      <c r="R160" s="30">
        <f>'Step 1.3 OAT Data'!B158</f>
        <v>33</v>
      </c>
      <c r="X160" s="28">
        <f>'Step 1.2 Return Fan Power Data'!A158</f>
        <v>44637.875</v>
      </c>
      <c r="Y160" s="29">
        <f>'Step 1.2 Return Fan Power Data'!B158</f>
        <v>2.9553110029737297</v>
      </c>
      <c r="Z160" s="30">
        <f t="shared" si="2"/>
        <v>33</v>
      </c>
      <c r="AB160" s="28">
        <v>44633.875</v>
      </c>
      <c r="AC160" s="29">
        <v>3.0588183440775705</v>
      </c>
      <c r="AD160" s="30">
        <v>29</v>
      </c>
    </row>
    <row r="161" spans="1:30" ht="14" x14ac:dyDescent="0.3">
      <c r="A161" s="33">
        <f>IF(ISBLANK('Step 1.1 Supply Fan Power Data'!A161),"-",'Step 1.1 Supply Fan Power Data'!A161)</f>
        <v>44638</v>
      </c>
      <c r="B161">
        <f>IF(ISBLANK('Step 1.1 Supply Fan Power Data'!B161),"-",'Step 1.1 Supply Fan Power Data'!B161)</f>
        <v>4.9108740249973017</v>
      </c>
      <c r="C161">
        <f>VLOOKUP(A161,'Step 1.3 OAT Data'!$A:$B,2)</f>
        <v>52</v>
      </c>
      <c r="E161" s="33">
        <f>IF(ISBLANK('Step 1.2 Return Fan Power Data'!A161),"-",'Step 1.2 Return Fan Power Data'!A161)</f>
        <v>44638</v>
      </c>
      <c r="F161">
        <f>IF(ISBLANK('Step 1.2 Return Fan Power Data'!B161),"-",'Step 1.2 Return Fan Power Data'!B161)</f>
        <v>2.9677021058806243</v>
      </c>
      <c r="G161">
        <f>VLOOKUP(E161,'Step 1.3 OAT Data'!$A:$B,2)</f>
        <v>52</v>
      </c>
      <c r="P161" s="28">
        <f>'Step 1.1 Supply Fan Power Data'!A159</f>
        <v>44637.916666666664</v>
      </c>
      <c r="Q161" s="29">
        <f>'Step 1.1 Supply Fan Power Data'!B159</f>
        <v>4.9108740249973017</v>
      </c>
      <c r="R161" s="30">
        <f>'Step 1.3 OAT Data'!B159</f>
        <v>33</v>
      </c>
      <c r="X161" s="28">
        <f>'Step 1.2 Return Fan Power Data'!A159</f>
        <v>44637.916666666664</v>
      </c>
      <c r="Y161" s="29">
        <f>'Step 1.2 Return Fan Power Data'!B159</f>
        <v>2.9677021058806243</v>
      </c>
      <c r="Z161" s="30">
        <f t="shared" si="2"/>
        <v>33</v>
      </c>
      <c r="AB161" s="28">
        <v>44635</v>
      </c>
      <c r="AC161" s="29">
        <v>3.0510615592709724</v>
      </c>
      <c r="AD161" s="30">
        <v>32</v>
      </c>
    </row>
    <row r="162" spans="1:30" ht="14" x14ac:dyDescent="0.3">
      <c r="A162" s="33">
        <f>IF(ISBLANK('Step 1.1 Supply Fan Power Data'!A162),"-",'Step 1.1 Supply Fan Power Data'!A162)</f>
        <v>44638.041666666664</v>
      </c>
      <c r="B162">
        <f>IF(ISBLANK('Step 1.1 Supply Fan Power Data'!B162),"-",'Step 1.1 Supply Fan Power Data'!B162)</f>
        <v>4.9118895666406086</v>
      </c>
      <c r="C162">
        <f>VLOOKUP(A162,'Step 1.3 OAT Data'!$A:$B,2)</f>
        <v>52</v>
      </c>
      <c r="E162" s="33">
        <f>IF(ISBLANK('Step 1.2 Return Fan Power Data'!A162),"-",'Step 1.2 Return Fan Power Data'!A162)</f>
        <v>44638.041666666664</v>
      </c>
      <c r="F162">
        <f>IF(ISBLANK('Step 1.2 Return Fan Power Data'!B162),"-",'Step 1.2 Return Fan Power Data'!B162)</f>
        <v>2.968581692805496</v>
      </c>
      <c r="G162">
        <f>VLOOKUP(E162,'Step 1.3 OAT Data'!$A:$B,2)</f>
        <v>52</v>
      </c>
      <c r="P162" s="28">
        <f>'Step 1.1 Supply Fan Power Data'!A160</f>
        <v>44637.958333333336</v>
      </c>
      <c r="Q162" s="29">
        <f>'Step 1.1 Supply Fan Power Data'!B160</f>
        <v>4.9437481541045116</v>
      </c>
      <c r="R162" s="30">
        <f>'Step 1.3 OAT Data'!B160</f>
        <v>33</v>
      </c>
      <c r="X162" s="28">
        <f>'Step 1.2 Return Fan Power Data'!A160</f>
        <v>44637.958333333336</v>
      </c>
      <c r="Y162" s="29">
        <f>'Step 1.2 Return Fan Power Data'!B160</f>
        <v>2.9969184199551213</v>
      </c>
      <c r="Z162" s="30">
        <f t="shared" si="2"/>
        <v>33</v>
      </c>
      <c r="AB162" s="28">
        <v>44637.208333333336</v>
      </c>
      <c r="AC162" s="29">
        <v>3.0453792901753198</v>
      </c>
      <c r="AD162" s="30">
        <v>35</v>
      </c>
    </row>
    <row r="163" spans="1:30" ht="14" x14ac:dyDescent="0.3">
      <c r="A163" s="33">
        <f>IF(ISBLANK('Step 1.1 Supply Fan Power Data'!A163),"-",'Step 1.1 Supply Fan Power Data'!A163)</f>
        <v>44638.083333333336</v>
      </c>
      <c r="B163">
        <f>IF(ISBLANK('Step 1.1 Supply Fan Power Data'!B163),"-",'Step 1.1 Supply Fan Power Data'!B163)</f>
        <v>4.8846788675284198</v>
      </c>
      <c r="C163">
        <f>VLOOKUP(A163,'Step 1.3 OAT Data'!$A:$B,2)</f>
        <v>52</v>
      </c>
      <c r="E163" s="33">
        <f>IF(ISBLANK('Step 1.2 Return Fan Power Data'!A163),"-",'Step 1.2 Return Fan Power Data'!A163)</f>
        <v>44638.083333333336</v>
      </c>
      <c r="F163">
        <f>IF(ISBLANK('Step 1.2 Return Fan Power Data'!B163),"-",'Step 1.2 Return Fan Power Data'!B163)</f>
        <v>2.9455038159497038</v>
      </c>
      <c r="G163">
        <f>VLOOKUP(E163,'Step 1.3 OAT Data'!$A:$B,2)</f>
        <v>52</v>
      </c>
      <c r="P163" s="28">
        <f>'Step 1.1 Supply Fan Power Data'!A161</f>
        <v>44638</v>
      </c>
      <c r="Q163" s="29">
        <f>'Step 1.1 Supply Fan Power Data'!B161</f>
        <v>4.9108740249973017</v>
      </c>
      <c r="R163" s="30">
        <f>'Step 1.3 OAT Data'!B161</f>
        <v>33</v>
      </c>
      <c r="X163" s="28">
        <f>'Step 1.2 Return Fan Power Data'!A161</f>
        <v>44638</v>
      </c>
      <c r="Y163" s="29">
        <f>'Step 1.2 Return Fan Power Data'!B161</f>
        <v>2.9677021058806243</v>
      </c>
      <c r="Z163" s="30">
        <f t="shared" si="2"/>
        <v>33</v>
      </c>
      <c r="AB163" s="28">
        <v>44633.791666666664</v>
      </c>
      <c r="AC163" s="29">
        <v>3.0406701902918134</v>
      </c>
      <c r="AD163" s="30">
        <v>30</v>
      </c>
    </row>
    <row r="164" spans="1:30" ht="14" x14ac:dyDescent="0.3">
      <c r="A164" s="33">
        <f>IF(ISBLANK('Step 1.1 Supply Fan Power Data'!A164),"-",'Step 1.1 Supply Fan Power Data'!A164)</f>
        <v>44638.125</v>
      </c>
      <c r="B164">
        <f>IF(ISBLANK('Step 1.1 Supply Fan Power Data'!B164),"-",'Step 1.1 Supply Fan Power Data'!B164)</f>
        <v>4.9012198426386311</v>
      </c>
      <c r="C164">
        <f>VLOOKUP(A164,'Step 1.3 OAT Data'!$A:$B,2)</f>
        <v>53</v>
      </c>
      <c r="E164" s="33">
        <f>IF(ISBLANK('Step 1.2 Return Fan Power Data'!A164),"-",'Step 1.2 Return Fan Power Data'!A164)</f>
        <v>44638.125</v>
      </c>
      <c r="F164">
        <f>IF(ISBLANK('Step 1.2 Return Fan Power Data'!B164),"-",'Step 1.2 Return Fan Power Data'!B164)</f>
        <v>2.9594118082021303</v>
      </c>
      <c r="G164">
        <f>VLOOKUP(E164,'Step 1.3 OAT Data'!$A:$B,2)</f>
        <v>53</v>
      </c>
      <c r="P164" s="28">
        <f>'Step 1.1 Supply Fan Power Data'!A162</f>
        <v>44638.041666666664</v>
      </c>
      <c r="Q164" s="29">
        <f>'Step 1.1 Supply Fan Power Data'!B162</f>
        <v>4.9118895666406086</v>
      </c>
      <c r="R164" s="30">
        <f>'Step 1.3 OAT Data'!B162</f>
        <v>33</v>
      </c>
      <c r="X164" s="28">
        <f>'Step 1.2 Return Fan Power Data'!A162</f>
        <v>44638.041666666664</v>
      </c>
      <c r="Y164" s="29">
        <f>'Step 1.2 Return Fan Power Data'!B162</f>
        <v>2.968581692805496</v>
      </c>
      <c r="Z164" s="30">
        <f t="shared" si="2"/>
        <v>33</v>
      </c>
      <c r="AB164" s="28">
        <v>44634.958333333336</v>
      </c>
      <c r="AC164" s="29">
        <v>3.0406701902918134</v>
      </c>
      <c r="AD164" s="30">
        <v>32</v>
      </c>
    </row>
    <row r="165" spans="1:30" ht="14" x14ac:dyDescent="0.3">
      <c r="A165" s="33">
        <f>IF(ISBLANK('Step 1.1 Supply Fan Power Data'!A165),"-",'Step 1.1 Supply Fan Power Data'!A165)</f>
        <v>44638.166666666664</v>
      </c>
      <c r="B165">
        <f>IF(ISBLANK('Step 1.1 Supply Fan Power Data'!B165),"-",'Step 1.1 Supply Fan Power Data'!B165)</f>
        <v>4.9514553826021501</v>
      </c>
      <c r="C165">
        <f>VLOOKUP(A165,'Step 1.3 OAT Data'!$A:$B,2)</f>
        <v>53</v>
      </c>
      <c r="E165" s="33">
        <f>IF(ISBLANK('Step 1.2 Return Fan Power Data'!A165),"-",'Step 1.2 Return Fan Power Data'!A165)</f>
        <v>44638.166666666664</v>
      </c>
      <c r="F165">
        <f>IF(ISBLANK('Step 1.2 Return Fan Power Data'!B165),"-",'Step 1.2 Return Fan Power Data'!B165)</f>
        <v>3.0039948101772924</v>
      </c>
      <c r="G165">
        <f>VLOOKUP(E165,'Step 1.3 OAT Data'!$A:$B,2)</f>
        <v>53</v>
      </c>
      <c r="P165" s="28">
        <f>'Step 1.1 Supply Fan Power Data'!A163</f>
        <v>44638.083333333336</v>
      </c>
      <c r="Q165" s="29">
        <f>'Step 1.1 Supply Fan Power Data'!B163</f>
        <v>4.8846788675284198</v>
      </c>
      <c r="R165" s="30">
        <f>'Step 1.3 OAT Data'!B163</f>
        <v>31</v>
      </c>
      <c r="X165" s="28">
        <f>'Step 1.2 Return Fan Power Data'!A163</f>
        <v>44638.083333333336</v>
      </c>
      <c r="Y165" s="29">
        <f>'Step 1.2 Return Fan Power Data'!B163</f>
        <v>2.9455038159497038</v>
      </c>
      <c r="Z165" s="30">
        <f t="shared" si="2"/>
        <v>31</v>
      </c>
      <c r="AB165" s="28">
        <v>44637.083333333336</v>
      </c>
      <c r="AC165" s="29">
        <v>3.0387588699365198</v>
      </c>
      <c r="AD165" s="30">
        <v>36</v>
      </c>
    </row>
    <row r="166" spans="1:30" ht="14" x14ac:dyDescent="0.3">
      <c r="A166" s="33">
        <f>IF(ISBLANK('Step 1.1 Supply Fan Power Data'!A166),"-",'Step 1.1 Supply Fan Power Data'!A166)</f>
        <v>44638.208333333336</v>
      </c>
      <c r="B166">
        <f>IF(ISBLANK('Step 1.1 Supply Fan Power Data'!B166),"-",'Step 1.1 Supply Fan Power Data'!B166)</f>
        <v>4.9822682127996512</v>
      </c>
      <c r="C166">
        <f>VLOOKUP(A166,'Step 1.3 OAT Data'!$A:$B,2)</f>
        <v>53</v>
      </c>
      <c r="E166" s="33">
        <f>IF(ISBLANK('Step 1.2 Return Fan Power Data'!A166),"-",'Step 1.2 Return Fan Power Data'!A166)</f>
        <v>44638.208333333336</v>
      </c>
      <c r="F166">
        <f>IF(ISBLANK('Step 1.2 Return Fan Power Data'!B166),"-",'Step 1.2 Return Fan Power Data'!B166)</f>
        <v>3.0331798368457106</v>
      </c>
      <c r="G166">
        <f>VLOOKUP(E166,'Step 1.3 OAT Data'!$A:$B,2)</f>
        <v>53</v>
      </c>
      <c r="P166" s="28">
        <f>'Step 1.1 Supply Fan Power Data'!A164</f>
        <v>44638.125</v>
      </c>
      <c r="Q166" s="29">
        <f>'Step 1.1 Supply Fan Power Data'!B164</f>
        <v>4.9012198426386311</v>
      </c>
      <c r="R166" s="30">
        <f>'Step 1.3 OAT Data'!B164</f>
        <v>30</v>
      </c>
      <c r="X166" s="28">
        <f>'Step 1.2 Return Fan Power Data'!A164</f>
        <v>44638.125</v>
      </c>
      <c r="Y166" s="29">
        <f>'Step 1.2 Return Fan Power Data'!B164</f>
        <v>2.9594118082021303</v>
      </c>
      <c r="Z166" s="30">
        <f t="shared" si="2"/>
        <v>30</v>
      </c>
      <c r="AB166" s="28">
        <v>44637.125</v>
      </c>
      <c r="AC166" s="29">
        <v>3.0378360065418857</v>
      </c>
      <c r="AD166" s="30">
        <v>36</v>
      </c>
    </row>
    <row r="167" spans="1:30" ht="14" x14ac:dyDescent="0.3">
      <c r="A167" s="33">
        <f>IF(ISBLANK('Step 1.1 Supply Fan Power Data'!A167),"-",'Step 1.1 Supply Fan Power Data'!A167)</f>
        <v>44638.25</v>
      </c>
      <c r="B167">
        <f>IF(ISBLANK('Step 1.1 Supply Fan Power Data'!B167),"-",'Step 1.1 Supply Fan Power Data'!B167)</f>
        <v>12.035073024320816</v>
      </c>
      <c r="C167">
        <f>VLOOKUP(A167,'Step 1.3 OAT Data'!$A:$B,2)</f>
        <v>52</v>
      </c>
      <c r="E167" s="33">
        <f>IF(ISBLANK('Step 1.2 Return Fan Power Data'!A167),"-",'Step 1.2 Return Fan Power Data'!A167)</f>
        <v>44638.25</v>
      </c>
      <c r="F167">
        <f>IF(ISBLANK('Step 1.2 Return Fan Power Data'!B167),"-",'Step 1.2 Return Fan Power Data'!B167)</f>
        <v>4.0958849557522141</v>
      </c>
      <c r="G167">
        <f>VLOOKUP(E167,'Step 1.3 OAT Data'!$A:$B,2)</f>
        <v>52</v>
      </c>
      <c r="P167" s="28">
        <f>'Step 1.1 Supply Fan Power Data'!A165</f>
        <v>44638.166666666664</v>
      </c>
      <c r="Q167" s="29">
        <f>'Step 1.1 Supply Fan Power Data'!B165</f>
        <v>4.9514553826021501</v>
      </c>
      <c r="R167" s="30">
        <f>'Step 1.3 OAT Data'!B165</f>
        <v>29</v>
      </c>
      <c r="X167" s="28">
        <f>'Step 1.2 Return Fan Power Data'!A165</f>
        <v>44638.166666666664</v>
      </c>
      <c r="Y167" s="29">
        <f>'Step 1.2 Return Fan Power Data'!B165</f>
        <v>3.0039948101772924</v>
      </c>
      <c r="Z167" s="30">
        <f t="shared" si="2"/>
        <v>29</v>
      </c>
      <c r="AB167" s="28">
        <v>44638.208333333336</v>
      </c>
      <c r="AC167" s="29">
        <v>3.0331798368457106</v>
      </c>
      <c r="AD167" s="30">
        <v>28</v>
      </c>
    </row>
    <row r="168" spans="1:30" ht="14" x14ac:dyDescent="0.3">
      <c r="A168" s="33">
        <f>IF(ISBLANK('Step 1.1 Supply Fan Power Data'!A168),"-",'Step 1.1 Supply Fan Power Data'!A168)</f>
        <v>44638.291666666664</v>
      </c>
      <c r="B168">
        <f>IF(ISBLANK('Step 1.1 Supply Fan Power Data'!B168),"-",'Step 1.1 Supply Fan Power Data'!B168)</f>
        <v>12.035073024320816</v>
      </c>
      <c r="C168">
        <f>VLOOKUP(A168,'Step 1.3 OAT Data'!$A:$B,2)</f>
        <v>51</v>
      </c>
      <c r="E168" s="33">
        <f>IF(ISBLANK('Step 1.2 Return Fan Power Data'!A168),"-",'Step 1.2 Return Fan Power Data'!A168)</f>
        <v>44638.291666666664</v>
      </c>
      <c r="F168">
        <f>IF(ISBLANK('Step 1.2 Return Fan Power Data'!B168),"-",'Step 1.2 Return Fan Power Data'!B168)</f>
        <v>4.0958849557522141</v>
      </c>
      <c r="G168">
        <f>VLOOKUP(E168,'Step 1.3 OAT Data'!$A:$B,2)</f>
        <v>51</v>
      </c>
      <c r="P168" s="28">
        <f>'Step 1.1 Supply Fan Power Data'!A166</f>
        <v>44638.208333333336</v>
      </c>
      <c r="Q168" s="29">
        <f>'Step 1.1 Supply Fan Power Data'!B166</f>
        <v>4.9822682127996512</v>
      </c>
      <c r="R168" s="30">
        <f>'Step 1.3 OAT Data'!B166</f>
        <v>28</v>
      </c>
      <c r="X168" s="28">
        <f>'Step 1.2 Return Fan Power Data'!A166</f>
        <v>44638.208333333336</v>
      </c>
      <c r="Y168" s="29">
        <f>'Step 1.2 Return Fan Power Data'!B166</f>
        <v>3.0331798368457106</v>
      </c>
      <c r="Z168" s="30">
        <f t="shared" si="2"/>
        <v>28</v>
      </c>
      <c r="AB168" s="28">
        <v>44633.041666666664</v>
      </c>
      <c r="AC168" s="29">
        <v>3.0266798401516866</v>
      </c>
      <c r="AD168" s="30">
        <v>53</v>
      </c>
    </row>
    <row r="169" spans="1:30" ht="14" x14ac:dyDescent="0.3">
      <c r="A169" s="33">
        <f>IF(ISBLANK('Step 1.1 Supply Fan Power Data'!A169),"-",'Step 1.1 Supply Fan Power Data'!A169)</f>
        <v>44638.333333333336</v>
      </c>
      <c r="B169">
        <f>IF(ISBLANK('Step 1.1 Supply Fan Power Data'!B169),"-",'Step 1.1 Supply Fan Power Data'!B169)</f>
        <v>12.035073024320816</v>
      </c>
      <c r="C169">
        <f>VLOOKUP(A169,'Step 1.3 OAT Data'!$A:$B,2)</f>
        <v>51</v>
      </c>
      <c r="E169" s="33">
        <f>IF(ISBLANK('Step 1.2 Return Fan Power Data'!A169),"-",'Step 1.2 Return Fan Power Data'!A169)</f>
        <v>44638.333333333336</v>
      </c>
      <c r="F169">
        <f>IF(ISBLANK('Step 1.2 Return Fan Power Data'!B169),"-",'Step 1.2 Return Fan Power Data'!B169)</f>
        <v>4.0958849557522141</v>
      </c>
      <c r="G169">
        <f>VLOOKUP(E169,'Step 1.3 OAT Data'!$A:$B,2)</f>
        <v>51</v>
      </c>
      <c r="P169" s="28">
        <f>'Step 1.1 Supply Fan Power Data'!A167</f>
        <v>44638.25</v>
      </c>
      <c r="Q169" s="29">
        <f>'Step 1.1 Supply Fan Power Data'!B167</f>
        <v>12.035073024320816</v>
      </c>
      <c r="R169" s="30">
        <f>'Step 1.3 OAT Data'!B167</f>
        <v>27</v>
      </c>
      <c r="X169" s="28">
        <f>'Step 1.2 Return Fan Power Data'!A167</f>
        <v>44638.25</v>
      </c>
      <c r="Y169" s="29">
        <f>'Step 1.2 Return Fan Power Data'!B167</f>
        <v>4.0958849557522141</v>
      </c>
      <c r="Z169" s="30">
        <f t="shared" si="2"/>
        <v>27</v>
      </c>
      <c r="AB169" s="28">
        <v>44633.083333333336</v>
      </c>
      <c r="AC169" s="29">
        <v>3.0257134163767154</v>
      </c>
      <c r="AD169" s="30">
        <v>50</v>
      </c>
    </row>
    <row r="170" spans="1:30" ht="14" x14ac:dyDescent="0.3">
      <c r="A170" s="33">
        <f>IF(ISBLANK('Step 1.1 Supply Fan Power Data'!A170),"-",'Step 1.1 Supply Fan Power Data'!A170)</f>
        <v>44638.375</v>
      </c>
      <c r="B170">
        <f>IF(ISBLANK('Step 1.1 Supply Fan Power Data'!B170),"-",'Step 1.1 Supply Fan Power Data'!B170)</f>
        <v>12.035073024320816</v>
      </c>
      <c r="C170">
        <f>VLOOKUP(A170,'Step 1.3 OAT Data'!$A:$B,2)</f>
        <v>51</v>
      </c>
      <c r="E170" s="33">
        <f>IF(ISBLANK('Step 1.2 Return Fan Power Data'!A170),"-",'Step 1.2 Return Fan Power Data'!A170)</f>
        <v>44638.375</v>
      </c>
      <c r="F170">
        <f>IF(ISBLANK('Step 1.2 Return Fan Power Data'!B170),"-",'Step 1.2 Return Fan Power Data'!B170)</f>
        <v>4.0958849557522141</v>
      </c>
      <c r="G170">
        <f>VLOOKUP(E170,'Step 1.3 OAT Data'!$A:$B,2)</f>
        <v>51</v>
      </c>
      <c r="P170" s="28">
        <f>'Step 1.1 Supply Fan Power Data'!A168</f>
        <v>44638.291666666664</v>
      </c>
      <c r="Q170" s="29">
        <f>'Step 1.1 Supply Fan Power Data'!B168</f>
        <v>12.035073024320816</v>
      </c>
      <c r="R170" s="30">
        <f>'Step 1.3 OAT Data'!B168</f>
        <v>27</v>
      </c>
      <c r="X170" s="28">
        <f>'Step 1.2 Return Fan Power Data'!A168</f>
        <v>44638.291666666664</v>
      </c>
      <c r="Y170" s="29">
        <f>'Step 1.2 Return Fan Power Data'!B168</f>
        <v>4.0958849557522141</v>
      </c>
      <c r="Z170" s="30">
        <f t="shared" si="2"/>
        <v>27</v>
      </c>
      <c r="AB170" s="28">
        <v>44633.75</v>
      </c>
      <c r="AC170" s="29">
        <v>3.0257134163767154</v>
      </c>
      <c r="AD170" s="30">
        <v>31</v>
      </c>
    </row>
    <row r="171" spans="1:30" ht="14" x14ac:dyDescent="0.3">
      <c r="A171" s="33">
        <f>IF(ISBLANK('Step 1.1 Supply Fan Power Data'!A171),"-",'Step 1.1 Supply Fan Power Data'!A171)</f>
        <v>44638.416666666664</v>
      </c>
      <c r="B171">
        <f>IF(ISBLANK('Step 1.1 Supply Fan Power Data'!B171),"-",'Step 1.1 Supply Fan Power Data'!B171)</f>
        <v>12.035073024320816</v>
      </c>
      <c r="C171">
        <f>VLOOKUP(A171,'Step 1.3 OAT Data'!$A:$B,2)</f>
        <v>51</v>
      </c>
      <c r="E171" s="33">
        <f>IF(ISBLANK('Step 1.2 Return Fan Power Data'!A171),"-",'Step 1.2 Return Fan Power Data'!A171)</f>
        <v>44638.416666666664</v>
      </c>
      <c r="F171">
        <f>IF(ISBLANK('Step 1.2 Return Fan Power Data'!B171),"-",'Step 1.2 Return Fan Power Data'!B171)</f>
        <v>4.0958849557522141</v>
      </c>
      <c r="G171">
        <f>VLOOKUP(E171,'Step 1.3 OAT Data'!$A:$B,2)</f>
        <v>51</v>
      </c>
      <c r="P171" s="28">
        <f>'Step 1.1 Supply Fan Power Data'!A169</f>
        <v>44638.333333333336</v>
      </c>
      <c r="Q171" s="29">
        <f>'Step 1.1 Supply Fan Power Data'!B169</f>
        <v>12.035073024320816</v>
      </c>
      <c r="R171" s="30">
        <f>'Step 1.3 OAT Data'!B169</f>
        <v>26</v>
      </c>
      <c r="X171" s="28">
        <f>'Step 1.2 Return Fan Power Data'!A169</f>
        <v>44638.333333333336</v>
      </c>
      <c r="Y171" s="29">
        <f>'Step 1.2 Return Fan Power Data'!B169</f>
        <v>4.0958849557522141</v>
      </c>
      <c r="Z171" s="30">
        <f t="shared" si="2"/>
        <v>26</v>
      </c>
      <c r="AB171" s="28">
        <v>44633.916666666664</v>
      </c>
      <c r="AC171" s="29">
        <v>3.0257134163767154</v>
      </c>
      <c r="AD171" s="30">
        <v>29</v>
      </c>
    </row>
    <row r="172" spans="1:30" ht="14" x14ac:dyDescent="0.3">
      <c r="A172" s="33">
        <f>IF(ISBLANK('Step 1.1 Supply Fan Power Data'!A172),"-",'Step 1.1 Supply Fan Power Data'!A172)</f>
        <v>44638.458333333336</v>
      </c>
      <c r="B172">
        <f>IF(ISBLANK('Step 1.1 Supply Fan Power Data'!B172),"-",'Step 1.1 Supply Fan Power Data'!B172)</f>
        <v>12.035073024320816</v>
      </c>
      <c r="C172">
        <f>VLOOKUP(A172,'Step 1.3 OAT Data'!$A:$B,2)</f>
        <v>55</v>
      </c>
      <c r="E172" s="33">
        <f>IF(ISBLANK('Step 1.2 Return Fan Power Data'!A172),"-",'Step 1.2 Return Fan Power Data'!A172)</f>
        <v>44638.458333333336</v>
      </c>
      <c r="F172">
        <f>IF(ISBLANK('Step 1.2 Return Fan Power Data'!B172),"-",'Step 1.2 Return Fan Power Data'!B172)</f>
        <v>4.0958849557522141</v>
      </c>
      <c r="G172">
        <f>VLOOKUP(E172,'Step 1.3 OAT Data'!$A:$B,2)</f>
        <v>55</v>
      </c>
      <c r="P172" s="28">
        <f>'Step 1.1 Supply Fan Power Data'!A170</f>
        <v>44638.375</v>
      </c>
      <c r="Q172" s="29">
        <f>'Step 1.1 Supply Fan Power Data'!B170</f>
        <v>12.035073024320816</v>
      </c>
      <c r="R172" s="30">
        <f>'Step 1.3 OAT Data'!B170</f>
        <v>26</v>
      </c>
      <c r="X172" s="28">
        <f>'Step 1.2 Return Fan Power Data'!A170</f>
        <v>44638.375</v>
      </c>
      <c r="Y172" s="29">
        <f>'Step 1.2 Return Fan Power Data'!B170</f>
        <v>4.0958849557522141</v>
      </c>
      <c r="Z172" s="30">
        <f t="shared" si="2"/>
        <v>26</v>
      </c>
      <c r="AB172" s="28">
        <v>44633.541666666664</v>
      </c>
      <c r="AC172" s="29">
        <v>3.0211424754984817</v>
      </c>
      <c r="AD172" s="30">
        <v>35</v>
      </c>
    </row>
    <row r="173" spans="1:30" ht="14" x14ac:dyDescent="0.3">
      <c r="A173" s="33">
        <f>IF(ISBLANK('Step 1.1 Supply Fan Power Data'!A173),"-",'Step 1.1 Supply Fan Power Data'!A173)</f>
        <v>44638.5</v>
      </c>
      <c r="B173">
        <f>IF(ISBLANK('Step 1.1 Supply Fan Power Data'!B173),"-",'Step 1.1 Supply Fan Power Data'!B173)</f>
        <v>12.035073024320816</v>
      </c>
      <c r="C173">
        <f>VLOOKUP(A173,'Step 1.3 OAT Data'!$A:$B,2)</f>
        <v>60</v>
      </c>
      <c r="E173" s="33">
        <f>IF(ISBLANK('Step 1.2 Return Fan Power Data'!A173),"-",'Step 1.2 Return Fan Power Data'!A173)</f>
        <v>44638.5</v>
      </c>
      <c r="F173">
        <f>IF(ISBLANK('Step 1.2 Return Fan Power Data'!B173),"-",'Step 1.2 Return Fan Power Data'!B173)</f>
        <v>4.0958849557522141</v>
      </c>
      <c r="G173">
        <f>VLOOKUP(E173,'Step 1.3 OAT Data'!$A:$B,2)</f>
        <v>60</v>
      </c>
      <c r="P173" s="28">
        <f>'Step 1.1 Supply Fan Power Data'!A171</f>
        <v>44638.416666666664</v>
      </c>
      <c r="Q173" s="29">
        <f>'Step 1.1 Supply Fan Power Data'!B171</f>
        <v>12.035073024320816</v>
      </c>
      <c r="R173" s="30">
        <f>'Step 1.3 OAT Data'!B171</f>
        <v>25</v>
      </c>
      <c r="X173" s="28">
        <f>'Step 1.2 Return Fan Power Data'!A171</f>
        <v>44638.416666666664</v>
      </c>
      <c r="Y173" s="29">
        <f>'Step 1.2 Return Fan Power Data'!B171</f>
        <v>4.0958849557522141</v>
      </c>
      <c r="Z173" s="30">
        <f t="shared" si="2"/>
        <v>25</v>
      </c>
      <c r="AB173" s="28">
        <v>44633.708333333336</v>
      </c>
      <c r="AC173" s="29">
        <v>3.0174969911377718</v>
      </c>
      <c r="AD173" s="30">
        <v>31</v>
      </c>
    </row>
    <row r="174" spans="1:30" ht="14" x14ac:dyDescent="0.3">
      <c r="A174" s="33">
        <f>IF(ISBLANK('Step 1.1 Supply Fan Power Data'!A174),"-",'Step 1.1 Supply Fan Power Data'!A174)</f>
        <v>44638.541666666664</v>
      </c>
      <c r="B174">
        <f>IF(ISBLANK('Step 1.1 Supply Fan Power Data'!B174),"-",'Step 1.1 Supply Fan Power Data'!B174)</f>
        <v>12.035073024320816</v>
      </c>
      <c r="C174">
        <f>VLOOKUP(A174,'Step 1.3 OAT Data'!$A:$B,2)</f>
        <v>62</v>
      </c>
      <c r="E174" s="33">
        <f>IF(ISBLANK('Step 1.2 Return Fan Power Data'!A174),"-",'Step 1.2 Return Fan Power Data'!A174)</f>
        <v>44638.541666666664</v>
      </c>
      <c r="F174">
        <f>IF(ISBLANK('Step 1.2 Return Fan Power Data'!B174),"-",'Step 1.2 Return Fan Power Data'!B174)</f>
        <v>4.0958849557522141</v>
      </c>
      <c r="G174">
        <f>VLOOKUP(E174,'Step 1.3 OAT Data'!$A:$B,2)</f>
        <v>62</v>
      </c>
      <c r="P174" s="28">
        <f>'Step 1.1 Supply Fan Power Data'!A172</f>
        <v>44638.458333333336</v>
      </c>
      <c r="Q174" s="29">
        <f>'Step 1.1 Supply Fan Power Data'!B172</f>
        <v>12.035073024320816</v>
      </c>
      <c r="R174" s="30">
        <f>'Step 1.3 OAT Data'!B172</f>
        <v>24</v>
      </c>
      <c r="X174" s="28">
        <f>'Step 1.2 Return Fan Power Data'!A172</f>
        <v>44638.458333333336</v>
      </c>
      <c r="Y174" s="29">
        <f>'Step 1.2 Return Fan Power Data'!B172</f>
        <v>4.0958849557522141</v>
      </c>
      <c r="Z174" s="30">
        <f t="shared" si="2"/>
        <v>24</v>
      </c>
      <c r="AB174" s="28">
        <v>44633.583333333336</v>
      </c>
      <c r="AC174" s="29">
        <v>3.0138721431617501</v>
      </c>
      <c r="AD174" s="30">
        <v>34</v>
      </c>
    </row>
    <row r="175" spans="1:30" ht="14" x14ac:dyDescent="0.3">
      <c r="A175" s="33">
        <f>IF(ISBLANK('Step 1.1 Supply Fan Power Data'!A175),"-",'Step 1.1 Supply Fan Power Data'!A175)</f>
        <v>44638.583333333336</v>
      </c>
      <c r="B175">
        <f>IF(ISBLANK('Step 1.1 Supply Fan Power Data'!B175),"-",'Step 1.1 Supply Fan Power Data'!B175)</f>
        <v>12.035073024320816</v>
      </c>
      <c r="C175">
        <f>VLOOKUP(A175,'Step 1.3 OAT Data'!$A:$B,2)</f>
        <v>61</v>
      </c>
      <c r="E175" s="33">
        <f>IF(ISBLANK('Step 1.2 Return Fan Power Data'!A175),"-",'Step 1.2 Return Fan Power Data'!A175)</f>
        <v>44638.583333333336</v>
      </c>
      <c r="F175">
        <f>IF(ISBLANK('Step 1.2 Return Fan Power Data'!B175),"-",'Step 1.2 Return Fan Power Data'!B175)</f>
        <v>4.0958849557522141</v>
      </c>
      <c r="G175">
        <f>VLOOKUP(E175,'Step 1.3 OAT Data'!$A:$B,2)</f>
        <v>61</v>
      </c>
      <c r="P175" s="28">
        <f>'Step 1.1 Supply Fan Power Data'!A173</f>
        <v>44638.5</v>
      </c>
      <c r="Q175" s="29">
        <f>'Step 1.1 Supply Fan Power Data'!B173</f>
        <v>12.035073024320816</v>
      </c>
      <c r="R175" s="30">
        <f>'Step 1.3 OAT Data'!B173</f>
        <v>23</v>
      </c>
      <c r="X175" s="28">
        <f>'Step 1.2 Return Fan Power Data'!A173</f>
        <v>44638.5</v>
      </c>
      <c r="Y175" s="29">
        <f>'Step 1.2 Return Fan Power Data'!B173</f>
        <v>4.0958849557522141</v>
      </c>
      <c r="Z175" s="30">
        <f t="shared" si="2"/>
        <v>23</v>
      </c>
      <c r="AB175" s="28">
        <v>44633.666666666664</v>
      </c>
      <c r="AC175" s="29">
        <v>3.01026783046292</v>
      </c>
      <c r="AD175" s="30">
        <v>32</v>
      </c>
    </row>
    <row r="176" spans="1:30" ht="14" x14ac:dyDescent="0.3">
      <c r="A176" s="33">
        <f>IF(ISBLANK('Step 1.1 Supply Fan Power Data'!A176),"-",'Step 1.1 Supply Fan Power Data'!A176)</f>
        <v>44638.625</v>
      </c>
      <c r="B176">
        <f>IF(ISBLANK('Step 1.1 Supply Fan Power Data'!B176),"-",'Step 1.1 Supply Fan Power Data'!B176)</f>
        <v>12.035073024320816</v>
      </c>
      <c r="C176">
        <f>VLOOKUP(A176,'Step 1.3 OAT Data'!$A:$B,2)</f>
        <v>59</v>
      </c>
      <c r="E176" s="33">
        <f>IF(ISBLANK('Step 1.2 Return Fan Power Data'!A176),"-",'Step 1.2 Return Fan Power Data'!A176)</f>
        <v>44638.625</v>
      </c>
      <c r="F176">
        <f>IF(ISBLANK('Step 1.2 Return Fan Power Data'!B176),"-",'Step 1.2 Return Fan Power Data'!B176)</f>
        <v>4.0958849557522141</v>
      </c>
      <c r="G176">
        <f>VLOOKUP(E176,'Step 1.3 OAT Data'!$A:$B,2)</f>
        <v>59</v>
      </c>
      <c r="P176" s="28">
        <f>'Step 1.1 Supply Fan Power Data'!A174</f>
        <v>44638.541666666664</v>
      </c>
      <c r="Q176" s="29">
        <f>'Step 1.1 Supply Fan Power Data'!B174</f>
        <v>12.035073024320816</v>
      </c>
      <c r="R176" s="30">
        <f>'Step 1.3 OAT Data'!B174</f>
        <v>22</v>
      </c>
      <c r="X176" s="28">
        <f>'Step 1.2 Return Fan Power Data'!A174</f>
        <v>44638.541666666664</v>
      </c>
      <c r="Y176" s="29">
        <f>'Step 1.2 Return Fan Power Data'!B174</f>
        <v>4.0958849557522141</v>
      </c>
      <c r="Z176" s="30">
        <f t="shared" si="2"/>
        <v>22</v>
      </c>
      <c r="AB176" s="28">
        <v>44633.625</v>
      </c>
      <c r="AC176" s="29">
        <v>3.009384658201586</v>
      </c>
      <c r="AD176" s="30">
        <v>33</v>
      </c>
    </row>
    <row r="177" spans="1:30" ht="14" x14ac:dyDescent="0.3">
      <c r="A177" s="33">
        <f>IF(ISBLANK('Step 1.1 Supply Fan Power Data'!A177),"-",'Step 1.1 Supply Fan Power Data'!A177)</f>
        <v>44638.666666666664</v>
      </c>
      <c r="B177">
        <f>IF(ISBLANK('Step 1.1 Supply Fan Power Data'!B177),"-",'Step 1.1 Supply Fan Power Data'!B177)</f>
        <v>12.035073024320816</v>
      </c>
      <c r="C177">
        <f>VLOOKUP(A177,'Step 1.3 OAT Data'!$A:$B,2)</f>
        <v>57</v>
      </c>
      <c r="E177" s="33">
        <f>IF(ISBLANK('Step 1.2 Return Fan Power Data'!A177),"-",'Step 1.2 Return Fan Power Data'!A177)</f>
        <v>44638.666666666664</v>
      </c>
      <c r="F177">
        <f>IF(ISBLANK('Step 1.2 Return Fan Power Data'!B177),"-",'Step 1.2 Return Fan Power Data'!B177)</f>
        <v>4.0958849557522141</v>
      </c>
      <c r="G177">
        <f>VLOOKUP(E177,'Step 1.3 OAT Data'!$A:$B,2)</f>
        <v>57</v>
      </c>
      <c r="P177" s="28">
        <f>'Step 1.1 Supply Fan Power Data'!A175</f>
        <v>44638.583333333336</v>
      </c>
      <c r="Q177" s="29">
        <f>'Step 1.1 Supply Fan Power Data'!B175</f>
        <v>12.035073024320816</v>
      </c>
      <c r="R177" s="30">
        <f>'Step 1.3 OAT Data'!B175</f>
        <v>22</v>
      </c>
      <c r="X177" s="28">
        <f>'Step 1.2 Return Fan Power Data'!A175</f>
        <v>44638.583333333336</v>
      </c>
      <c r="Y177" s="29">
        <f>'Step 1.2 Return Fan Power Data'!B175</f>
        <v>4.0958849557522141</v>
      </c>
      <c r="Z177" s="30">
        <f t="shared" si="2"/>
        <v>22</v>
      </c>
      <c r="AB177" s="28">
        <v>44639</v>
      </c>
      <c r="AC177" s="29">
        <v>3.005805789729735</v>
      </c>
      <c r="AD177" s="30">
        <v>30</v>
      </c>
    </row>
    <row r="178" spans="1:30" ht="14" x14ac:dyDescent="0.3">
      <c r="A178" s="33">
        <f>IF(ISBLANK('Step 1.1 Supply Fan Power Data'!A178),"-",'Step 1.1 Supply Fan Power Data'!A178)</f>
        <v>44638.708333333336</v>
      </c>
      <c r="B178">
        <f>IF(ISBLANK('Step 1.1 Supply Fan Power Data'!B178),"-",'Step 1.1 Supply Fan Power Data'!B178)</f>
        <v>12.035073024320816</v>
      </c>
      <c r="C178">
        <f>VLOOKUP(A178,'Step 1.3 OAT Data'!$A:$B,2)</f>
        <v>56</v>
      </c>
      <c r="E178" s="33">
        <f>IF(ISBLANK('Step 1.2 Return Fan Power Data'!A178),"-",'Step 1.2 Return Fan Power Data'!A178)</f>
        <v>44638.708333333336</v>
      </c>
      <c r="F178">
        <f>IF(ISBLANK('Step 1.2 Return Fan Power Data'!B178),"-",'Step 1.2 Return Fan Power Data'!B178)</f>
        <v>4.0958849557522141</v>
      </c>
      <c r="G178">
        <f>VLOOKUP(E178,'Step 1.3 OAT Data'!$A:$B,2)</f>
        <v>56</v>
      </c>
      <c r="P178" s="28">
        <f>'Step 1.1 Supply Fan Power Data'!A176</f>
        <v>44638.625</v>
      </c>
      <c r="Q178" s="29">
        <f>'Step 1.1 Supply Fan Power Data'!B176</f>
        <v>12.035073024320816</v>
      </c>
      <c r="R178" s="30">
        <f>'Step 1.3 OAT Data'!B176</f>
        <v>22</v>
      </c>
      <c r="X178" s="28">
        <f>'Step 1.2 Return Fan Power Data'!A176</f>
        <v>44638.625</v>
      </c>
      <c r="Y178" s="29">
        <f>'Step 1.2 Return Fan Power Data'!B176</f>
        <v>4.0958849557522141</v>
      </c>
      <c r="Z178" s="30">
        <f t="shared" si="2"/>
        <v>22</v>
      </c>
      <c r="AB178" s="28">
        <v>44637.041666666664</v>
      </c>
      <c r="AC178" s="29">
        <v>3.0039948101772924</v>
      </c>
      <c r="AD178" s="30">
        <v>37</v>
      </c>
    </row>
    <row r="179" spans="1:30" ht="14" x14ac:dyDescent="0.3">
      <c r="A179" s="33">
        <f>IF(ISBLANK('Step 1.1 Supply Fan Power Data'!A179),"-",'Step 1.1 Supply Fan Power Data'!A179)</f>
        <v>44638.75</v>
      </c>
      <c r="B179">
        <f>IF(ISBLANK('Step 1.1 Supply Fan Power Data'!B179),"-",'Step 1.1 Supply Fan Power Data'!B179)</f>
        <v>7.2437616472074247</v>
      </c>
      <c r="C179">
        <f>VLOOKUP(A179,'Step 1.3 OAT Data'!$A:$B,2)</f>
        <v>52</v>
      </c>
      <c r="E179" s="33">
        <f>IF(ISBLANK('Step 1.2 Return Fan Power Data'!A179),"-",'Step 1.2 Return Fan Power Data'!A179)</f>
        <v>44638.75</v>
      </c>
      <c r="F179">
        <f>IF(ISBLANK('Step 1.2 Return Fan Power Data'!B179),"-",'Step 1.2 Return Fan Power Data'!B179)</f>
        <v>4.0958849557522141</v>
      </c>
      <c r="G179">
        <f>VLOOKUP(E179,'Step 1.3 OAT Data'!$A:$B,2)</f>
        <v>52</v>
      </c>
      <c r="P179" s="28">
        <f>'Step 1.1 Supply Fan Power Data'!A177</f>
        <v>44638.666666666664</v>
      </c>
      <c r="Q179" s="29">
        <f>'Step 1.1 Supply Fan Power Data'!B177</f>
        <v>12.035073024320816</v>
      </c>
      <c r="R179" s="30">
        <f>'Step 1.3 OAT Data'!B177</f>
        <v>21</v>
      </c>
      <c r="X179" s="28">
        <f>'Step 1.2 Return Fan Power Data'!A177</f>
        <v>44638.666666666664</v>
      </c>
      <c r="Y179" s="29">
        <f>'Step 1.2 Return Fan Power Data'!B177</f>
        <v>4.0958849557522141</v>
      </c>
      <c r="Z179" s="30">
        <f t="shared" si="2"/>
        <v>21</v>
      </c>
      <c r="AB179" s="28">
        <v>44638.166666666664</v>
      </c>
      <c r="AC179" s="29">
        <v>3.0039948101772924</v>
      </c>
      <c r="AD179" s="30">
        <v>29</v>
      </c>
    </row>
    <row r="180" spans="1:30" ht="14" x14ac:dyDescent="0.3">
      <c r="A180" s="33">
        <f>IF(ISBLANK('Step 1.1 Supply Fan Power Data'!A180),"-",'Step 1.1 Supply Fan Power Data'!A180)</f>
        <v>44638.791666666664</v>
      </c>
      <c r="B180">
        <f>IF(ISBLANK('Step 1.1 Supply Fan Power Data'!B180),"-",'Step 1.1 Supply Fan Power Data'!B180)</f>
        <v>4.82812340644863</v>
      </c>
      <c r="C180">
        <f>VLOOKUP(A180,'Step 1.3 OAT Data'!$A:$B,2)</f>
        <v>50</v>
      </c>
      <c r="E180" s="33">
        <f>IF(ISBLANK('Step 1.2 Return Fan Power Data'!A180),"-",'Step 1.2 Return Fan Power Data'!A180)</f>
        <v>44638.791666666664</v>
      </c>
      <c r="F180">
        <f>IF(ISBLANK('Step 1.2 Return Fan Power Data'!B180),"-",'Step 1.2 Return Fan Power Data'!B180)</f>
        <v>2.9006555284007298</v>
      </c>
      <c r="G180">
        <f>VLOOKUP(E180,'Step 1.3 OAT Data'!$A:$B,2)</f>
        <v>50</v>
      </c>
      <c r="P180" s="28">
        <f>'Step 1.1 Supply Fan Power Data'!A178</f>
        <v>44638.708333333336</v>
      </c>
      <c r="Q180" s="29">
        <f>'Step 1.1 Supply Fan Power Data'!B178</f>
        <v>12.035073024320816</v>
      </c>
      <c r="R180" s="30">
        <f>'Step 1.3 OAT Data'!B178</f>
        <v>21</v>
      </c>
      <c r="X180" s="28">
        <f>'Step 1.2 Return Fan Power Data'!A178</f>
        <v>44638.708333333336</v>
      </c>
      <c r="Y180" s="29">
        <f>'Step 1.2 Return Fan Power Data'!B178</f>
        <v>4.0958849557522141</v>
      </c>
      <c r="Z180" s="30">
        <f t="shared" si="2"/>
        <v>21</v>
      </c>
      <c r="AB180" s="28">
        <v>44632.916666666664</v>
      </c>
      <c r="AC180" s="29">
        <v>3.0013752756536496</v>
      </c>
      <c r="AD180" s="30">
        <v>54</v>
      </c>
    </row>
    <row r="181" spans="1:30" ht="14" x14ac:dyDescent="0.3">
      <c r="A181" s="33">
        <f>IF(ISBLANK('Step 1.1 Supply Fan Power Data'!A181),"-",'Step 1.1 Supply Fan Power Data'!A181)</f>
        <v>44638.833333333336</v>
      </c>
      <c r="B181">
        <f>IF(ISBLANK('Step 1.1 Supply Fan Power Data'!B181),"-",'Step 1.1 Supply Fan Power Data'!B181)</f>
        <v>4.82812340644863</v>
      </c>
      <c r="C181">
        <f>VLOOKUP(A181,'Step 1.3 OAT Data'!$A:$B,2)</f>
        <v>49</v>
      </c>
      <c r="E181" s="33">
        <f>IF(ISBLANK('Step 1.2 Return Fan Power Data'!A181),"-",'Step 1.2 Return Fan Power Data'!A181)</f>
        <v>44638.833333333336</v>
      </c>
      <c r="F181">
        <f>IF(ISBLANK('Step 1.2 Return Fan Power Data'!B181),"-",'Step 1.2 Return Fan Power Data'!B181)</f>
        <v>2.9006555284007298</v>
      </c>
      <c r="G181">
        <f>VLOOKUP(E181,'Step 1.3 OAT Data'!$A:$B,2)</f>
        <v>49</v>
      </c>
      <c r="P181" s="28">
        <f>'Step 1.1 Supply Fan Power Data'!A179</f>
        <v>44638.75</v>
      </c>
      <c r="Q181" s="29">
        <f>'Step 1.1 Supply Fan Power Data'!B179</f>
        <v>7.2437616472074247</v>
      </c>
      <c r="R181" s="30">
        <f>'Step 1.3 OAT Data'!B179</f>
        <v>22</v>
      </c>
      <c r="X181" s="28">
        <f>'Step 1.2 Return Fan Power Data'!A179</f>
        <v>44638.75</v>
      </c>
      <c r="Y181" s="29">
        <f>'Step 1.2 Return Fan Power Data'!B179</f>
        <v>4.0958849557522141</v>
      </c>
      <c r="Z181" s="30">
        <f t="shared" si="2"/>
        <v>22</v>
      </c>
      <c r="AB181" s="28">
        <v>44639.166666666664</v>
      </c>
      <c r="AC181" s="29">
        <v>2.9977841254108597</v>
      </c>
      <c r="AD181" s="30">
        <v>28</v>
      </c>
    </row>
    <row r="182" spans="1:30" ht="14" x14ac:dyDescent="0.3">
      <c r="A182" s="33">
        <f>IF(ISBLANK('Step 1.1 Supply Fan Power Data'!A182),"-",'Step 1.1 Supply Fan Power Data'!A182)</f>
        <v>44638.875</v>
      </c>
      <c r="B182">
        <f>IF(ISBLANK('Step 1.1 Supply Fan Power Data'!B182),"-",'Step 1.1 Supply Fan Power Data'!B182)</f>
        <v>4.8163812160926209</v>
      </c>
      <c r="C182">
        <f>VLOOKUP(A182,'Step 1.3 OAT Data'!$A:$B,2)</f>
        <v>49</v>
      </c>
      <c r="E182" s="33">
        <f>IF(ISBLANK('Step 1.2 Return Fan Power Data'!A182),"-",'Step 1.2 Return Fan Power Data'!A182)</f>
        <v>44638.875</v>
      </c>
      <c r="F182">
        <f>IF(ISBLANK('Step 1.2 Return Fan Power Data'!B182),"-",'Step 1.2 Return Fan Power Data'!B182)</f>
        <v>2.8918456275221383</v>
      </c>
      <c r="G182">
        <f>VLOOKUP(E182,'Step 1.3 OAT Data'!$A:$B,2)</f>
        <v>49</v>
      </c>
      <c r="P182" s="28">
        <f>'Step 1.1 Supply Fan Power Data'!A180</f>
        <v>44638.791666666664</v>
      </c>
      <c r="Q182" s="29">
        <f>'Step 1.1 Supply Fan Power Data'!B180</f>
        <v>4.82812340644863</v>
      </c>
      <c r="R182" s="30">
        <f>'Step 1.3 OAT Data'!B180</f>
        <v>23</v>
      </c>
      <c r="X182" s="28">
        <f>'Step 1.2 Return Fan Power Data'!A180</f>
        <v>44638.791666666664</v>
      </c>
      <c r="Y182" s="29">
        <f>'Step 1.2 Return Fan Power Data'!B180</f>
        <v>2.9006555284007298</v>
      </c>
      <c r="Z182" s="30">
        <f t="shared" si="2"/>
        <v>23</v>
      </c>
      <c r="AB182" s="28">
        <v>44637.958333333336</v>
      </c>
      <c r="AC182" s="29">
        <v>2.9969184199551213</v>
      </c>
      <c r="AD182" s="30">
        <v>33</v>
      </c>
    </row>
    <row r="183" spans="1:30" ht="14" x14ac:dyDescent="0.3">
      <c r="A183" s="33">
        <f>IF(ISBLANK('Step 1.1 Supply Fan Power Data'!A183),"-",'Step 1.1 Supply Fan Power Data'!A183)</f>
        <v>44638.916666666664</v>
      </c>
      <c r="B183">
        <f>IF(ISBLANK('Step 1.1 Supply Fan Power Data'!B183),"-",'Step 1.1 Supply Fan Power Data'!B183)</f>
        <v>4.8574398597946109</v>
      </c>
      <c r="C183">
        <f>VLOOKUP(A183,'Step 1.3 OAT Data'!$A:$B,2)</f>
        <v>49</v>
      </c>
      <c r="E183" s="33">
        <f>IF(ISBLANK('Step 1.2 Return Fan Power Data'!A183),"-",'Step 1.2 Return Fan Power Data'!A183)</f>
        <v>44638.916666666664</v>
      </c>
      <c r="F183">
        <f>IF(ISBLANK('Step 1.2 Return Fan Power Data'!B183),"-",'Step 1.2 Return Fan Power Data'!B183)</f>
        <v>2.9233929916557053</v>
      </c>
      <c r="G183">
        <f>VLOOKUP(E183,'Step 1.3 OAT Data'!$A:$B,2)</f>
        <v>49</v>
      </c>
      <c r="P183" s="28">
        <f>'Step 1.1 Supply Fan Power Data'!A181</f>
        <v>44638.833333333336</v>
      </c>
      <c r="Q183" s="29">
        <f>'Step 1.1 Supply Fan Power Data'!B181</f>
        <v>4.82812340644863</v>
      </c>
      <c r="R183" s="30">
        <f>'Step 1.3 OAT Data'!B181</f>
        <v>25</v>
      </c>
      <c r="X183" s="28">
        <f>'Step 1.2 Return Fan Power Data'!A181</f>
        <v>44638.833333333336</v>
      </c>
      <c r="Y183" s="29">
        <f>'Step 1.2 Return Fan Power Data'!B181</f>
        <v>2.9006555284007298</v>
      </c>
      <c r="Z183" s="30">
        <f t="shared" si="2"/>
        <v>25</v>
      </c>
      <c r="AB183" s="28">
        <v>44639.291666666664</v>
      </c>
      <c r="AC183" s="29">
        <v>2.9969184199551213</v>
      </c>
      <c r="AD183" s="30">
        <v>28</v>
      </c>
    </row>
    <row r="184" spans="1:30" ht="14" x14ac:dyDescent="0.3">
      <c r="A184" s="33">
        <f>IF(ISBLANK('Step 1.1 Supply Fan Power Data'!A184),"-",'Step 1.1 Supply Fan Power Data'!A184)</f>
        <v>44638.958333333336</v>
      </c>
      <c r="B184">
        <f>IF(ISBLANK('Step 1.1 Supply Fan Power Data'!B184),"-",'Step 1.1 Supply Fan Power Data'!B184)</f>
        <v>4.9080171103150549</v>
      </c>
      <c r="C184">
        <f>VLOOKUP(A184,'Step 1.3 OAT Data'!$A:$B,2)</f>
        <v>49</v>
      </c>
      <c r="E184" s="33">
        <f>IF(ISBLANK('Step 1.2 Return Fan Power Data'!A184),"-",'Step 1.2 Return Fan Power Data'!A184)</f>
        <v>44638.958333333336</v>
      </c>
      <c r="F184">
        <f>IF(ISBLANK('Step 1.2 Return Fan Power Data'!B184),"-",'Step 1.2 Return Fan Power Data'!B184)</f>
        <v>2.9652353588168401</v>
      </c>
      <c r="G184">
        <f>VLOOKUP(E184,'Step 1.3 OAT Data'!$A:$B,2)</f>
        <v>49</v>
      </c>
      <c r="P184" s="28">
        <f>'Step 1.1 Supply Fan Power Data'!A182</f>
        <v>44638.875</v>
      </c>
      <c r="Q184" s="29">
        <f>'Step 1.1 Supply Fan Power Data'!B182</f>
        <v>4.8163812160926209</v>
      </c>
      <c r="R184" s="30">
        <f>'Step 1.3 OAT Data'!B182</f>
        <v>26</v>
      </c>
      <c r="X184" s="28">
        <f>'Step 1.2 Return Fan Power Data'!A182</f>
        <v>44638.875</v>
      </c>
      <c r="Y184" s="29">
        <f>'Step 1.2 Return Fan Power Data'!B182</f>
        <v>2.8918456275221383</v>
      </c>
      <c r="Z184" s="30">
        <f t="shared" si="2"/>
        <v>26</v>
      </c>
      <c r="AB184" s="28">
        <v>44636.958333333336</v>
      </c>
      <c r="AC184" s="29">
        <v>2.9960539275573557</v>
      </c>
      <c r="AD184" s="30">
        <v>39</v>
      </c>
    </row>
    <row r="185" spans="1:30" ht="14" x14ac:dyDescent="0.3">
      <c r="A185" s="33">
        <f>IF(ISBLANK('Step 1.1 Supply Fan Power Data'!A185),"-",'Step 1.1 Supply Fan Power Data'!A185)</f>
        <v>44639</v>
      </c>
      <c r="B185">
        <f>IF(ISBLANK('Step 1.1 Supply Fan Power Data'!B185),"-",'Step 1.1 Supply Fan Power Data'!B185)</f>
        <v>4.9534125267540468</v>
      </c>
      <c r="C185">
        <f>VLOOKUP(A185,'Step 1.3 OAT Data'!$A:$B,2)</f>
        <v>47</v>
      </c>
      <c r="E185" s="33">
        <f>IF(ISBLANK('Step 1.2 Return Fan Power Data'!A185),"-",'Step 1.2 Return Fan Power Data'!A185)</f>
        <v>44639</v>
      </c>
      <c r="F185">
        <f>IF(ISBLANK('Step 1.2 Return Fan Power Data'!B185),"-",'Step 1.2 Return Fan Power Data'!B185)</f>
        <v>3.005805789729735</v>
      </c>
      <c r="G185">
        <f>VLOOKUP(E185,'Step 1.3 OAT Data'!$A:$B,2)</f>
        <v>47</v>
      </c>
      <c r="P185" s="28">
        <f>'Step 1.1 Supply Fan Power Data'!A183</f>
        <v>44638.916666666664</v>
      </c>
      <c r="Q185" s="29">
        <f>'Step 1.1 Supply Fan Power Data'!B183</f>
        <v>4.8574398597946109</v>
      </c>
      <c r="R185" s="30">
        <f>'Step 1.3 OAT Data'!B183</f>
        <v>27</v>
      </c>
      <c r="X185" s="28">
        <f>'Step 1.2 Return Fan Power Data'!A183</f>
        <v>44638.916666666664</v>
      </c>
      <c r="Y185" s="29">
        <f>'Step 1.2 Return Fan Power Data'!B183</f>
        <v>2.9233929916557053</v>
      </c>
      <c r="Z185" s="30">
        <f t="shared" si="2"/>
        <v>27</v>
      </c>
      <c r="AB185" s="28">
        <v>44632.791666666664</v>
      </c>
      <c r="AC185" s="29">
        <v>2.9942711476929844</v>
      </c>
      <c r="AD185" s="30">
        <v>52</v>
      </c>
    </row>
    <row r="186" spans="1:30" ht="14" x14ac:dyDescent="0.3">
      <c r="A186" s="33">
        <f>IF(ISBLANK('Step 1.1 Supply Fan Power Data'!A186),"-",'Step 1.1 Supply Fan Power Data'!A186)</f>
        <v>44639.041666666664</v>
      </c>
      <c r="B186">
        <f>IF(ISBLANK('Step 1.1 Supply Fan Power Data'!B186),"-",'Step 1.1 Supply Fan Power Data'!B186)</f>
        <v>4.936982102361311</v>
      </c>
      <c r="C186">
        <f>VLOOKUP(A186,'Step 1.3 OAT Data'!$A:$B,2)</f>
        <v>47</v>
      </c>
      <c r="E186" s="33">
        <f>IF(ISBLANK('Step 1.2 Return Fan Power Data'!A186),"-",'Step 1.2 Return Fan Power Data'!A186)</f>
        <v>44639.041666666664</v>
      </c>
      <c r="F186">
        <f>IF(ISBLANK('Step 1.2 Return Fan Power Data'!B186),"-",'Step 1.2 Return Fan Power Data'!B186)</f>
        <v>2.9907781571217846</v>
      </c>
      <c r="G186">
        <f>VLOOKUP(E186,'Step 1.3 OAT Data'!$A:$B,2)</f>
        <v>47</v>
      </c>
      <c r="P186" s="28">
        <f>'Step 1.1 Supply Fan Power Data'!A184</f>
        <v>44638.958333333336</v>
      </c>
      <c r="Q186" s="29">
        <f>'Step 1.1 Supply Fan Power Data'!B184</f>
        <v>4.9080171103150549</v>
      </c>
      <c r="R186" s="30">
        <f>'Step 1.3 OAT Data'!B184</f>
        <v>29</v>
      </c>
      <c r="X186" s="28">
        <f>'Step 1.2 Return Fan Power Data'!A184</f>
        <v>44638.958333333336</v>
      </c>
      <c r="Y186" s="29">
        <f>'Step 1.2 Return Fan Power Data'!B184</f>
        <v>2.9652353588168401</v>
      </c>
      <c r="Z186" s="30">
        <f t="shared" si="2"/>
        <v>29</v>
      </c>
      <c r="AB186" s="28">
        <v>44639.041666666664</v>
      </c>
      <c r="AC186" s="29">
        <v>2.9907781571217846</v>
      </c>
      <c r="AD186" s="30">
        <v>31</v>
      </c>
    </row>
    <row r="187" spans="1:30" ht="14" x14ac:dyDescent="0.3">
      <c r="A187" s="33">
        <f>IF(ISBLANK('Step 1.1 Supply Fan Power Data'!A187),"-",'Step 1.1 Supply Fan Power Data'!A187)</f>
        <v>44639.083333333336</v>
      </c>
      <c r="B187">
        <f>IF(ISBLANK('Step 1.1 Supply Fan Power Data'!B187),"-",'Step 1.1 Supply Fan Power Data'!B187)</f>
        <v>4.934134777875963</v>
      </c>
      <c r="C187">
        <f>VLOOKUP(A187,'Step 1.3 OAT Data'!$A:$B,2)</f>
        <v>46</v>
      </c>
      <c r="E187" s="33">
        <f>IF(ISBLANK('Step 1.2 Return Fan Power Data'!A187),"-",'Step 1.2 Return Fan Power Data'!A187)</f>
        <v>44639.083333333336</v>
      </c>
      <c r="F187">
        <f>IF(ISBLANK('Step 1.2 Return Fan Power Data'!B187),"-",'Step 1.2 Return Fan Power Data'!B187)</f>
        <v>2.9882141143883079</v>
      </c>
      <c r="G187">
        <f>VLOOKUP(E187,'Step 1.3 OAT Data'!$A:$B,2)</f>
        <v>46</v>
      </c>
      <c r="P187" s="28">
        <f>'Step 1.1 Supply Fan Power Data'!A185</f>
        <v>44639</v>
      </c>
      <c r="Q187" s="29">
        <f>'Step 1.1 Supply Fan Power Data'!B185</f>
        <v>4.9534125267540468</v>
      </c>
      <c r="R187" s="30">
        <f>'Step 1.3 OAT Data'!B185</f>
        <v>30</v>
      </c>
      <c r="X187" s="28">
        <f>'Step 1.2 Return Fan Power Data'!A185</f>
        <v>44639</v>
      </c>
      <c r="Y187" s="29">
        <f>'Step 1.2 Return Fan Power Data'!B185</f>
        <v>3.005805789729735</v>
      </c>
      <c r="Z187" s="30">
        <f t="shared" si="2"/>
        <v>30</v>
      </c>
      <c r="AB187" s="28">
        <v>44639.083333333336</v>
      </c>
      <c r="AC187" s="29">
        <v>2.9882141143883079</v>
      </c>
      <c r="AD187" s="30">
        <v>28</v>
      </c>
    </row>
    <row r="188" spans="1:30" ht="14" x14ac:dyDescent="0.3">
      <c r="A188" s="33">
        <f>IF(ISBLANK('Step 1.1 Supply Fan Power Data'!A188),"-",'Step 1.1 Supply Fan Power Data'!A188)</f>
        <v>44639.125</v>
      </c>
      <c r="B188">
        <f>IF(ISBLANK('Step 1.1 Supply Fan Power Data'!B188),"-",'Step 1.1 Supply Fan Power Data'!B188)</f>
        <v>4.9147450725738207</v>
      </c>
      <c r="C188">
        <f>VLOOKUP(A188,'Step 1.3 OAT Data'!$A:$B,2)</f>
        <v>47</v>
      </c>
      <c r="E188" s="33">
        <f>IF(ISBLANK('Step 1.2 Return Fan Power Data'!A188),"-",'Step 1.2 Return Fan Power Data'!A188)</f>
        <v>44639.125</v>
      </c>
      <c r="F188">
        <f>IF(ISBLANK('Step 1.2 Return Fan Power Data'!B188),"-",'Step 1.2 Return Fan Power Data'!B188)</f>
        <v>2.9710626424133597</v>
      </c>
      <c r="G188">
        <f>VLOOKUP(E188,'Step 1.3 OAT Data'!$A:$B,2)</f>
        <v>47</v>
      </c>
      <c r="P188" s="28">
        <f>'Step 1.1 Supply Fan Power Data'!A186</f>
        <v>44639.041666666664</v>
      </c>
      <c r="Q188" s="29">
        <f>'Step 1.1 Supply Fan Power Data'!B186</f>
        <v>4.936982102361311</v>
      </c>
      <c r="R188" s="30">
        <f>'Step 1.3 OAT Data'!B186</f>
        <v>31</v>
      </c>
      <c r="X188" s="28">
        <f>'Step 1.2 Return Fan Power Data'!A186</f>
        <v>44639.041666666664</v>
      </c>
      <c r="Y188" s="29">
        <f>'Step 1.2 Return Fan Power Data'!B186</f>
        <v>2.9907781571217846</v>
      </c>
      <c r="Z188" s="30">
        <f t="shared" si="2"/>
        <v>31</v>
      </c>
      <c r="AB188" s="28">
        <v>44639.25</v>
      </c>
      <c r="AC188" s="29">
        <v>2.9882141143883079</v>
      </c>
      <c r="AD188" s="30">
        <v>28</v>
      </c>
    </row>
    <row r="189" spans="1:30" ht="14" x14ac:dyDescent="0.3">
      <c r="A189" s="33">
        <f>IF(ISBLANK('Step 1.1 Supply Fan Power Data'!A189),"-",'Step 1.1 Supply Fan Power Data'!A189)</f>
        <v>44639.166666666664</v>
      </c>
      <c r="B189">
        <f>IF(ISBLANK('Step 1.1 Supply Fan Power Data'!B189),"-",'Step 1.1 Supply Fan Power Data'!B189)</f>
        <v>4.9446961863071515</v>
      </c>
      <c r="C189">
        <f>VLOOKUP(A189,'Step 1.3 OAT Data'!$A:$B,2)</f>
        <v>48</v>
      </c>
      <c r="E189" s="33">
        <f>IF(ISBLANK('Step 1.2 Return Fan Power Data'!A189),"-",'Step 1.2 Return Fan Power Data'!A189)</f>
        <v>44639.166666666664</v>
      </c>
      <c r="F189">
        <f>IF(ISBLANK('Step 1.2 Return Fan Power Data'!B189),"-",'Step 1.2 Return Fan Power Data'!B189)</f>
        <v>2.9977841254108597</v>
      </c>
      <c r="G189">
        <f>VLOOKUP(E189,'Step 1.3 OAT Data'!$A:$B,2)</f>
        <v>48</v>
      </c>
      <c r="P189" s="28">
        <f>'Step 1.1 Supply Fan Power Data'!A187</f>
        <v>44639.083333333336</v>
      </c>
      <c r="Q189" s="29">
        <f>'Step 1.1 Supply Fan Power Data'!B187</f>
        <v>4.934134777875963</v>
      </c>
      <c r="R189" s="30">
        <f>'Step 1.3 OAT Data'!B187</f>
        <v>28</v>
      </c>
      <c r="X189" s="28">
        <f>'Step 1.2 Return Fan Power Data'!A187</f>
        <v>44639.083333333336</v>
      </c>
      <c r="Y189" s="29">
        <f>'Step 1.2 Return Fan Power Data'!B187</f>
        <v>2.9882141143883079</v>
      </c>
      <c r="Z189" s="30">
        <f t="shared" si="2"/>
        <v>28</v>
      </c>
      <c r="AB189" s="28">
        <v>44639.333333333336</v>
      </c>
      <c r="AC189" s="29">
        <v>2.9856042394913018</v>
      </c>
      <c r="AD189" s="30">
        <v>29</v>
      </c>
    </row>
    <row r="190" spans="1:30" ht="14" x14ac:dyDescent="0.3">
      <c r="A190" s="33">
        <f>IF(ISBLANK('Step 1.1 Supply Fan Power Data'!A190),"-",'Step 1.1 Supply Fan Power Data'!A190)</f>
        <v>44639.208333333336</v>
      </c>
      <c r="B190">
        <f>IF(ISBLANK('Step 1.1 Supply Fan Power Data'!B190),"-",'Step 1.1 Supply Fan Power Data'!B190)</f>
        <v>4.9302733857180669</v>
      </c>
      <c r="C190">
        <f>VLOOKUP(A190,'Step 1.3 OAT Data'!$A:$B,2)</f>
        <v>49</v>
      </c>
      <c r="E190" s="33">
        <f>IF(ISBLANK('Step 1.2 Return Fan Power Data'!A190),"-",'Step 1.2 Return Fan Power Data'!A190)</f>
        <v>44639.208333333336</v>
      </c>
      <c r="F190">
        <f>IF(ISBLANK('Step 1.2 Return Fan Power Data'!B190),"-",'Step 1.2 Return Fan Power Data'!B190)</f>
        <v>2.9847556228844443</v>
      </c>
      <c r="G190">
        <f>VLOOKUP(E190,'Step 1.3 OAT Data'!$A:$B,2)</f>
        <v>49</v>
      </c>
      <c r="P190" s="28">
        <f>'Step 1.1 Supply Fan Power Data'!A188</f>
        <v>44639.125</v>
      </c>
      <c r="Q190" s="29">
        <f>'Step 1.1 Supply Fan Power Data'!B188</f>
        <v>4.9147450725738207</v>
      </c>
      <c r="R190" s="30">
        <f>'Step 1.3 OAT Data'!B188</f>
        <v>23</v>
      </c>
      <c r="X190" s="28">
        <f>'Step 1.2 Return Fan Power Data'!A188</f>
        <v>44639.125</v>
      </c>
      <c r="Y190" s="29">
        <f>'Step 1.2 Return Fan Power Data'!B188</f>
        <v>2.9710626424133597</v>
      </c>
      <c r="Z190" s="30">
        <f t="shared" si="2"/>
        <v>23</v>
      </c>
      <c r="AB190" s="28">
        <v>44632.958333333336</v>
      </c>
      <c r="AC190" s="29">
        <v>2.9847556228844443</v>
      </c>
      <c r="AD190" s="30">
        <v>57</v>
      </c>
    </row>
    <row r="191" spans="1:30" ht="14" x14ac:dyDescent="0.3">
      <c r="A191" s="33">
        <f>IF(ISBLANK('Step 1.1 Supply Fan Power Data'!A191),"-",'Step 1.1 Supply Fan Power Data'!A191)</f>
        <v>44639.25</v>
      </c>
      <c r="B191">
        <f>IF(ISBLANK('Step 1.1 Supply Fan Power Data'!B191),"-",'Step 1.1 Supply Fan Power Data'!B191)</f>
        <v>4.934134777875963</v>
      </c>
      <c r="C191">
        <f>VLOOKUP(A191,'Step 1.3 OAT Data'!$A:$B,2)</f>
        <v>50</v>
      </c>
      <c r="E191" s="33">
        <f>IF(ISBLANK('Step 1.2 Return Fan Power Data'!A191),"-",'Step 1.2 Return Fan Power Data'!A191)</f>
        <v>44639.25</v>
      </c>
      <c r="F191">
        <f>IF(ISBLANK('Step 1.2 Return Fan Power Data'!B191),"-",'Step 1.2 Return Fan Power Data'!B191)</f>
        <v>2.9882141143883079</v>
      </c>
      <c r="G191">
        <f>VLOOKUP(E191,'Step 1.3 OAT Data'!$A:$B,2)</f>
        <v>50</v>
      </c>
      <c r="P191" s="28">
        <f>'Step 1.1 Supply Fan Power Data'!A189</f>
        <v>44639.166666666664</v>
      </c>
      <c r="Q191" s="29">
        <f>'Step 1.1 Supply Fan Power Data'!B189</f>
        <v>4.9446961863071515</v>
      </c>
      <c r="R191" s="30">
        <f>'Step 1.3 OAT Data'!B189</f>
        <v>28</v>
      </c>
      <c r="X191" s="28">
        <f>'Step 1.2 Return Fan Power Data'!A189</f>
        <v>44639.166666666664</v>
      </c>
      <c r="Y191" s="29">
        <f>'Step 1.2 Return Fan Power Data'!B189</f>
        <v>2.9977841254108597</v>
      </c>
      <c r="Z191" s="30">
        <f t="shared" si="2"/>
        <v>28</v>
      </c>
      <c r="AB191" s="28">
        <v>44639.208333333336</v>
      </c>
      <c r="AC191" s="29">
        <v>2.9847556228844443</v>
      </c>
      <c r="AD191" s="30">
        <v>25</v>
      </c>
    </row>
    <row r="192" spans="1:30" ht="14" x14ac:dyDescent="0.3">
      <c r="A192" s="33">
        <f>IF(ISBLANK('Step 1.1 Supply Fan Power Data'!A192),"-",'Step 1.1 Supply Fan Power Data'!A192)</f>
        <v>44639.291666666664</v>
      </c>
      <c r="B192">
        <f>IF(ISBLANK('Step 1.1 Supply Fan Power Data'!B192),"-",'Step 1.1 Supply Fan Power Data'!B192)</f>
        <v>4.9437481541045116</v>
      </c>
      <c r="C192">
        <f>VLOOKUP(A192,'Step 1.3 OAT Data'!$A:$B,2)</f>
        <v>50</v>
      </c>
      <c r="E192" s="33">
        <f>IF(ISBLANK('Step 1.2 Return Fan Power Data'!A192),"-",'Step 1.2 Return Fan Power Data'!A192)</f>
        <v>44639.291666666664</v>
      </c>
      <c r="F192">
        <f>IF(ISBLANK('Step 1.2 Return Fan Power Data'!B192),"-",'Step 1.2 Return Fan Power Data'!B192)</f>
        <v>2.9969184199551213</v>
      </c>
      <c r="G192">
        <f>VLOOKUP(E192,'Step 1.3 OAT Data'!$A:$B,2)</f>
        <v>50</v>
      </c>
      <c r="P192" s="28">
        <f>'Step 1.1 Supply Fan Power Data'!A190</f>
        <v>44639.208333333336</v>
      </c>
      <c r="Q192" s="29">
        <f>'Step 1.1 Supply Fan Power Data'!B190</f>
        <v>4.9302733857180669</v>
      </c>
      <c r="R192" s="30">
        <f>'Step 1.3 OAT Data'!B190</f>
        <v>25</v>
      </c>
      <c r="X192" s="28">
        <f>'Step 1.2 Return Fan Power Data'!A190</f>
        <v>44639.208333333336</v>
      </c>
      <c r="Y192" s="29">
        <f>'Step 1.2 Return Fan Power Data'!B190</f>
        <v>2.9847556228844443</v>
      </c>
      <c r="Z192" s="30">
        <f t="shared" si="2"/>
        <v>25</v>
      </c>
      <c r="AB192" s="28">
        <v>44633</v>
      </c>
      <c r="AC192" s="29">
        <v>2.9830055922775394</v>
      </c>
      <c r="AD192" s="30">
        <v>58</v>
      </c>
    </row>
    <row r="193" spans="1:30" ht="14" x14ac:dyDescent="0.3">
      <c r="A193" s="33">
        <f>IF(ISBLANK('Step 1.1 Supply Fan Power Data'!A193),"-",'Step 1.1 Supply Fan Power Data'!A193)</f>
        <v>44639.333333333336</v>
      </c>
      <c r="B193">
        <f>IF(ISBLANK('Step 1.1 Supply Fan Power Data'!B193),"-",'Step 1.1 Supply Fan Power Data'!B193)</f>
        <v>4.931223088016587</v>
      </c>
      <c r="C193">
        <f>VLOOKUP(A193,'Step 1.3 OAT Data'!$A:$B,2)</f>
        <v>50</v>
      </c>
      <c r="E193" s="33">
        <f>IF(ISBLANK('Step 1.2 Return Fan Power Data'!A193),"-",'Step 1.2 Return Fan Power Data'!A193)</f>
        <v>44639.333333333336</v>
      </c>
      <c r="F193">
        <f>IF(ISBLANK('Step 1.2 Return Fan Power Data'!B193),"-",'Step 1.2 Return Fan Power Data'!B193)</f>
        <v>2.9856042394913018</v>
      </c>
      <c r="G193">
        <f>VLOOKUP(E193,'Step 1.3 OAT Data'!$A:$B,2)</f>
        <v>50</v>
      </c>
      <c r="P193" s="28">
        <f>'Step 1.1 Supply Fan Power Data'!A191</f>
        <v>44639.25</v>
      </c>
      <c r="Q193" s="29">
        <f>'Step 1.1 Supply Fan Power Data'!B191</f>
        <v>4.934134777875963</v>
      </c>
      <c r="R193" s="30">
        <f>'Step 1.3 OAT Data'!B191</f>
        <v>28</v>
      </c>
      <c r="X193" s="28">
        <f>'Step 1.2 Return Fan Power Data'!A191</f>
        <v>44639.25</v>
      </c>
      <c r="Y193" s="29">
        <f>'Step 1.2 Return Fan Power Data'!B191</f>
        <v>2.9882141143883079</v>
      </c>
      <c r="Z193" s="30">
        <f t="shared" si="2"/>
        <v>28</v>
      </c>
      <c r="AB193" s="28">
        <v>44632.833333333336</v>
      </c>
      <c r="AC193" s="29">
        <v>2.9778977036239063</v>
      </c>
      <c r="AD193" s="30">
        <v>53</v>
      </c>
    </row>
    <row r="194" spans="1:30" ht="14" x14ac:dyDescent="0.3">
      <c r="A194" s="33">
        <f>IF(ISBLANK('Step 1.1 Supply Fan Power Data'!A194),"-",'Step 1.1 Supply Fan Power Data'!A194)</f>
        <v>44639.375</v>
      </c>
      <c r="B194">
        <f>IF(ISBLANK('Step 1.1 Supply Fan Power Data'!B194),"-",'Step 1.1 Supply Fan Power Data'!B194)</f>
        <v>4.8963883322568691</v>
      </c>
      <c r="C194">
        <f>VLOOKUP(A194,'Step 1.3 OAT Data'!$A:$B,2)</f>
        <v>52</v>
      </c>
      <c r="E194" s="33">
        <f>IF(ISBLANK('Step 1.2 Return Fan Power Data'!A194),"-",'Step 1.2 Return Fan Power Data'!A194)</f>
        <v>44639.375</v>
      </c>
      <c r="F194">
        <f>IF(ISBLANK('Step 1.2 Return Fan Power Data'!B194),"-",'Step 1.2 Return Fan Power Data'!B194)</f>
        <v>2.9553110029737297</v>
      </c>
      <c r="G194">
        <f>VLOOKUP(E194,'Step 1.3 OAT Data'!$A:$B,2)</f>
        <v>52</v>
      </c>
      <c r="P194" s="28">
        <f>'Step 1.1 Supply Fan Power Data'!A192</f>
        <v>44639.291666666664</v>
      </c>
      <c r="Q194" s="29">
        <f>'Step 1.1 Supply Fan Power Data'!B192</f>
        <v>4.9437481541045116</v>
      </c>
      <c r="R194" s="30">
        <f>'Step 1.3 OAT Data'!B192</f>
        <v>28</v>
      </c>
      <c r="X194" s="28">
        <f>'Step 1.2 Return Fan Power Data'!A192</f>
        <v>44639.291666666664</v>
      </c>
      <c r="Y194" s="29">
        <f>'Step 1.2 Return Fan Power Data'!B192</f>
        <v>2.9969184199551213</v>
      </c>
      <c r="Z194" s="30">
        <f t="shared" si="2"/>
        <v>28</v>
      </c>
      <c r="AB194" s="28">
        <v>44639.125</v>
      </c>
      <c r="AC194" s="29">
        <v>2.9710626424133597</v>
      </c>
      <c r="AD194" s="30">
        <v>23</v>
      </c>
    </row>
    <row r="195" spans="1:30" ht="14" x14ac:dyDescent="0.3">
      <c r="A195" s="33">
        <f>IF(ISBLANK('Step 1.1 Supply Fan Power Data'!A195),"-",'Step 1.1 Supply Fan Power Data'!A195)</f>
        <v>44639.416666666664</v>
      </c>
      <c r="B195">
        <f>IF(ISBLANK('Step 1.1 Supply Fan Power Data'!B195),"-",'Step 1.1 Supply Fan Power Data'!B195)</f>
        <v>4.8583982685134313</v>
      </c>
      <c r="C195">
        <f>VLOOKUP(A195,'Step 1.3 OAT Data'!$A:$B,2)</f>
        <v>53</v>
      </c>
      <c r="E195" s="33">
        <f>IF(ISBLANK('Step 1.2 Return Fan Power Data'!A195),"-",'Step 1.2 Return Fan Power Data'!A195)</f>
        <v>44639.416666666664</v>
      </c>
      <c r="F195">
        <f>IF(ISBLANK('Step 1.2 Return Fan Power Data'!B195),"-",'Step 1.2 Return Fan Power Data'!B195)</f>
        <v>2.9241546077955909</v>
      </c>
      <c r="G195">
        <f>VLOOKUP(E195,'Step 1.3 OAT Data'!$A:$B,2)</f>
        <v>53</v>
      </c>
      <c r="P195" s="28">
        <f>'Step 1.1 Supply Fan Power Data'!A193</f>
        <v>44639.333333333336</v>
      </c>
      <c r="Q195" s="29">
        <f>'Step 1.1 Supply Fan Power Data'!B193</f>
        <v>4.931223088016587</v>
      </c>
      <c r="R195" s="30">
        <f>'Step 1.3 OAT Data'!B193</f>
        <v>29</v>
      </c>
      <c r="X195" s="28">
        <f>'Step 1.2 Return Fan Power Data'!A193</f>
        <v>44639.333333333336</v>
      </c>
      <c r="Y195" s="29">
        <f>'Step 1.2 Return Fan Power Data'!B193</f>
        <v>2.9856042394913018</v>
      </c>
      <c r="Z195" s="30">
        <f t="shared" si="2"/>
        <v>29</v>
      </c>
      <c r="AB195" s="28">
        <v>44642.208333333336</v>
      </c>
      <c r="AC195" s="29">
        <v>2.9702344919694785</v>
      </c>
      <c r="AD195" s="30">
        <v>0</v>
      </c>
    </row>
    <row r="196" spans="1:30" ht="14" x14ac:dyDescent="0.3">
      <c r="A196" s="33">
        <f>IF(ISBLANK('Step 1.1 Supply Fan Power Data'!A196),"-",'Step 1.1 Supply Fan Power Data'!A196)</f>
        <v>44639.458333333336</v>
      </c>
      <c r="B196">
        <f>IF(ISBLANK('Step 1.1 Supply Fan Power Data'!B196),"-",'Step 1.1 Supply Fan Power Data'!B196)</f>
        <v>4.8525822184037857</v>
      </c>
      <c r="C196">
        <f>VLOOKUP(A196,'Step 1.3 OAT Data'!$A:$B,2)</f>
        <v>54</v>
      </c>
      <c r="E196" s="33">
        <f>IF(ISBLANK('Step 1.2 Return Fan Power Data'!A196),"-",'Step 1.2 Return Fan Power Data'!A196)</f>
        <v>44639.458333333336</v>
      </c>
      <c r="F196">
        <f>IF(ISBLANK('Step 1.2 Return Fan Power Data'!B196),"-",'Step 1.2 Return Fan Power Data'!B196)</f>
        <v>2.9195508188442227</v>
      </c>
      <c r="G196">
        <f>VLOOKUP(E196,'Step 1.3 OAT Data'!$A:$B,2)</f>
        <v>54</v>
      </c>
      <c r="P196" s="28">
        <f>'Step 1.1 Supply Fan Power Data'!A194</f>
        <v>44639.375</v>
      </c>
      <c r="Q196" s="29">
        <f>'Step 1.1 Supply Fan Power Data'!B194</f>
        <v>4.8963883322568691</v>
      </c>
      <c r="R196" s="30">
        <f>'Step 1.3 OAT Data'!B194</f>
        <v>30</v>
      </c>
      <c r="X196" s="28">
        <f>'Step 1.2 Return Fan Power Data'!A194</f>
        <v>44639.375</v>
      </c>
      <c r="Y196" s="29">
        <f>'Step 1.2 Return Fan Power Data'!B194</f>
        <v>2.9553110029737297</v>
      </c>
      <c r="Z196" s="30">
        <f t="shared" ref="Z196:Z259" si="3">R196</f>
        <v>30</v>
      </c>
      <c r="AB196" s="28">
        <v>44638.041666666664</v>
      </c>
      <c r="AC196" s="29">
        <v>2.968581692805496</v>
      </c>
      <c r="AD196" s="30">
        <v>33</v>
      </c>
    </row>
    <row r="197" spans="1:30" ht="14" x14ac:dyDescent="0.3">
      <c r="A197" s="33">
        <f>IF(ISBLANK('Step 1.1 Supply Fan Power Data'!A197),"-",'Step 1.1 Supply Fan Power Data'!A197)</f>
        <v>44639.5</v>
      </c>
      <c r="B197">
        <f>IF(ISBLANK('Step 1.1 Supply Fan Power Data'!B197),"-",'Step 1.1 Supply Fan Power Data'!B197)</f>
        <v>4.8672104076488356</v>
      </c>
      <c r="C197">
        <f>VLOOKUP(A197,'Step 1.3 OAT Data'!$A:$B,2)</f>
        <v>56</v>
      </c>
      <c r="E197" s="33">
        <f>IF(ISBLANK('Step 1.2 Return Fan Power Data'!A197),"-",'Step 1.2 Return Fan Power Data'!A197)</f>
        <v>44639.5</v>
      </c>
      <c r="F197">
        <f>IF(ISBLANK('Step 1.2 Return Fan Power Data'!B197),"-",'Step 1.2 Return Fan Power Data'!B197)</f>
        <v>2.9312127212563528</v>
      </c>
      <c r="G197">
        <f>VLOOKUP(E197,'Step 1.3 OAT Data'!$A:$B,2)</f>
        <v>56</v>
      </c>
      <c r="P197" s="28">
        <f>'Step 1.1 Supply Fan Power Data'!A195</f>
        <v>44639.416666666664</v>
      </c>
      <c r="Q197" s="29">
        <f>'Step 1.1 Supply Fan Power Data'!B195</f>
        <v>4.8583982685134313</v>
      </c>
      <c r="R197" s="30">
        <f>'Step 1.3 OAT Data'!B195</f>
        <v>30</v>
      </c>
      <c r="X197" s="28">
        <f>'Step 1.2 Return Fan Power Data'!A195</f>
        <v>44639.416666666664</v>
      </c>
      <c r="Y197" s="29">
        <f>'Step 1.2 Return Fan Power Data'!B195</f>
        <v>2.9241546077955909</v>
      </c>
      <c r="Z197" s="30">
        <f t="shared" si="3"/>
        <v>30</v>
      </c>
      <c r="AB197" s="28">
        <v>44637.916666666664</v>
      </c>
      <c r="AC197" s="29">
        <v>2.9677021058806243</v>
      </c>
      <c r="AD197" s="30">
        <v>33</v>
      </c>
    </row>
    <row r="198" spans="1:30" ht="14" x14ac:dyDescent="0.3">
      <c r="A198" s="33">
        <f>IF(ISBLANK('Step 1.1 Supply Fan Power Data'!A198),"-",'Step 1.1 Supply Fan Power Data'!A198)</f>
        <v>44639.541666666664</v>
      </c>
      <c r="B198">
        <f>IF(ISBLANK('Step 1.1 Supply Fan Power Data'!B198),"-",'Step 1.1 Supply Fan Power Data'!B198)</f>
        <v>4.8973421524273011</v>
      </c>
      <c r="C198">
        <f>VLOOKUP(A198,'Step 1.3 OAT Data'!$A:$B,2)</f>
        <v>58</v>
      </c>
      <c r="E198" s="33">
        <f>IF(ISBLANK('Step 1.2 Return Fan Power Data'!A198),"-",'Step 1.2 Return Fan Power Data'!A198)</f>
        <v>44639.541666666664</v>
      </c>
      <c r="F198">
        <f>IF(ISBLANK('Step 1.2 Return Fan Power Data'!B198),"-",'Step 1.2 Return Fan Power Data'!B198)</f>
        <v>2.9561180442537429</v>
      </c>
      <c r="G198">
        <f>VLOOKUP(E198,'Step 1.3 OAT Data'!$A:$B,2)</f>
        <v>58</v>
      </c>
      <c r="P198" s="28">
        <f>'Step 1.1 Supply Fan Power Data'!A196</f>
        <v>44639.458333333336</v>
      </c>
      <c r="Q198" s="29">
        <f>'Step 1.1 Supply Fan Power Data'!B196</f>
        <v>4.8525822184037857</v>
      </c>
      <c r="R198" s="30">
        <f>'Step 1.3 OAT Data'!B196</f>
        <v>29</v>
      </c>
      <c r="X198" s="28">
        <f>'Step 1.2 Return Fan Power Data'!A196</f>
        <v>44639.458333333336</v>
      </c>
      <c r="Y198" s="29">
        <f>'Step 1.2 Return Fan Power Data'!B196</f>
        <v>2.9195508188442227</v>
      </c>
      <c r="Z198" s="30">
        <f t="shared" si="3"/>
        <v>29</v>
      </c>
      <c r="AB198" s="28">
        <v>44638</v>
      </c>
      <c r="AC198" s="29">
        <v>2.9677021058806243</v>
      </c>
      <c r="AD198" s="30">
        <v>33</v>
      </c>
    </row>
    <row r="199" spans="1:30" ht="14" x14ac:dyDescent="0.3">
      <c r="A199" s="33">
        <f>IF(ISBLANK('Step 1.1 Supply Fan Power Data'!A199),"-",'Step 1.1 Supply Fan Power Data'!A199)</f>
        <v>44639.583333333336</v>
      </c>
      <c r="B199">
        <f>IF(ISBLANK('Step 1.1 Supply Fan Power Data'!B199),"-",'Step 1.1 Supply Fan Power Data'!B199)</f>
        <v>4.8798373678553837</v>
      </c>
      <c r="C199">
        <f>VLOOKUP(A199,'Step 1.3 OAT Data'!$A:$B,2)</f>
        <v>57</v>
      </c>
      <c r="E199" s="33">
        <f>IF(ISBLANK('Step 1.2 Return Fan Power Data'!A199),"-",'Step 1.2 Return Fan Power Data'!A199)</f>
        <v>44639.583333333336</v>
      </c>
      <c r="F199">
        <f>IF(ISBLANK('Step 1.2 Return Fan Power Data'!B199),"-",'Step 1.2 Return Fan Power Data'!B199)</f>
        <v>2.9415025821876029</v>
      </c>
      <c r="G199">
        <f>VLOOKUP(E199,'Step 1.3 OAT Data'!$A:$B,2)</f>
        <v>57</v>
      </c>
      <c r="P199" s="28">
        <f>'Step 1.1 Supply Fan Power Data'!A197</f>
        <v>44639.5</v>
      </c>
      <c r="Q199" s="29">
        <f>'Step 1.1 Supply Fan Power Data'!B197</f>
        <v>4.8672104076488356</v>
      </c>
      <c r="R199" s="30">
        <f>'Step 1.3 OAT Data'!B197</f>
        <v>30</v>
      </c>
      <c r="X199" s="28">
        <f>'Step 1.2 Return Fan Power Data'!A197</f>
        <v>44639.5</v>
      </c>
      <c r="Y199" s="29">
        <f>'Step 1.2 Return Fan Power Data'!B197</f>
        <v>2.9312127212563528</v>
      </c>
      <c r="Z199" s="30">
        <f t="shared" si="3"/>
        <v>30</v>
      </c>
      <c r="AB199" s="28">
        <v>44632.416666666664</v>
      </c>
      <c r="AC199" s="29">
        <v>2.9652353588168401</v>
      </c>
      <c r="AD199" s="30">
        <v>53</v>
      </c>
    </row>
    <row r="200" spans="1:30" ht="14" x14ac:dyDescent="0.3">
      <c r="A200" s="33">
        <f>IF(ISBLANK('Step 1.1 Supply Fan Power Data'!A200),"-",'Step 1.1 Supply Fan Power Data'!A200)</f>
        <v>44639.625</v>
      </c>
      <c r="B200">
        <f>IF(ISBLANK('Step 1.1 Supply Fan Power Data'!B200),"-",'Step 1.1 Supply Fan Power Data'!B200)</f>
        <v>4.8301109253260064</v>
      </c>
      <c r="C200">
        <f>VLOOKUP(A200,'Step 1.3 OAT Data'!$A:$B,2)</f>
        <v>58</v>
      </c>
      <c r="E200" s="33">
        <f>IF(ISBLANK('Step 1.2 Return Fan Power Data'!A200),"-",'Step 1.2 Return Fan Power Data'!A200)</f>
        <v>44639.625</v>
      </c>
      <c r="F200">
        <f>IF(ISBLANK('Step 1.2 Return Fan Power Data'!B200),"-",'Step 1.2 Return Fan Power Data'!B200)</f>
        <v>2.9021632980932739</v>
      </c>
      <c r="G200">
        <f>VLOOKUP(E200,'Step 1.3 OAT Data'!$A:$B,2)</f>
        <v>58</v>
      </c>
      <c r="P200" s="28">
        <f>'Step 1.1 Supply Fan Power Data'!A198</f>
        <v>44639.541666666664</v>
      </c>
      <c r="Q200" s="29">
        <f>'Step 1.1 Supply Fan Power Data'!B198</f>
        <v>4.8973421524273011</v>
      </c>
      <c r="R200" s="30">
        <f>'Step 1.3 OAT Data'!B198</f>
        <v>31</v>
      </c>
      <c r="X200" s="28">
        <f>'Step 1.2 Return Fan Power Data'!A198</f>
        <v>44639.541666666664</v>
      </c>
      <c r="Y200" s="29">
        <f>'Step 1.2 Return Fan Power Data'!B198</f>
        <v>2.9561180442537429</v>
      </c>
      <c r="Z200" s="30">
        <f t="shared" si="3"/>
        <v>31</v>
      </c>
      <c r="AB200" s="28">
        <v>44638.958333333336</v>
      </c>
      <c r="AC200" s="29">
        <v>2.9652353588168401</v>
      </c>
      <c r="AD200" s="30">
        <v>29</v>
      </c>
    </row>
    <row r="201" spans="1:30" ht="14" x14ac:dyDescent="0.3">
      <c r="A201" s="33">
        <f>IF(ISBLANK('Step 1.1 Supply Fan Power Data'!A201),"-",'Step 1.1 Supply Fan Power Data'!A201)</f>
        <v>44639.666666666664</v>
      </c>
      <c r="B201">
        <f>IF(ISBLANK('Step 1.1 Supply Fan Power Data'!B201),"-",'Step 1.1 Supply Fan Power Data'!B201)</f>
        <v>4.8183714599462775</v>
      </c>
      <c r="C201">
        <f>VLOOKUP(A201,'Step 1.3 OAT Data'!$A:$B,2)</f>
        <v>58</v>
      </c>
      <c r="E201" s="33">
        <f>IF(ISBLANK('Step 1.2 Return Fan Power Data'!A201),"-",'Step 1.2 Return Fan Power Data'!A201)</f>
        <v>44639.666666666664</v>
      </c>
      <c r="F201">
        <f>IF(ISBLANK('Step 1.2 Return Fan Power Data'!B201),"-",'Step 1.2 Return Fan Power Data'!B201)</f>
        <v>2.8933271433996897</v>
      </c>
      <c r="G201">
        <f>VLOOKUP(E201,'Step 1.3 OAT Data'!$A:$B,2)</f>
        <v>58</v>
      </c>
      <c r="P201" s="28">
        <f>'Step 1.1 Supply Fan Power Data'!A199</f>
        <v>44639.583333333336</v>
      </c>
      <c r="Q201" s="29">
        <f>'Step 1.1 Supply Fan Power Data'!B199</f>
        <v>4.8798373678553837</v>
      </c>
      <c r="R201" s="30">
        <f>'Step 1.3 OAT Data'!B199</f>
        <v>33</v>
      </c>
      <c r="X201" s="28">
        <f>'Step 1.2 Return Fan Power Data'!A199</f>
        <v>44639.583333333336</v>
      </c>
      <c r="Y201" s="29">
        <f>'Step 1.2 Return Fan Power Data'!B199</f>
        <v>2.9415025821876029</v>
      </c>
      <c r="Z201" s="30">
        <f t="shared" si="3"/>
        <v>33</v>
      </c>
      <c r="AB201" s="28">
        <v>44632.25</v>
      </c>
      <c r="AC201" s="29">
        <v>2.9635421154096298</v>
      </c>
      <c r="AD201" s="30">
        <v>52</v>
      </c>
    </row>
    <row r="202" spans="1:30" ht="14" x14ac:dyDescent="0.3">
      <c r="A202" s="33">
        <f>IF(ISBLANK('Step 1.1 Supply Fan Power Data'!A202),"-",'Step 1.1 Supply Fan Power Data'!A202)</f>
        <v>44639.708333333336</v>
      </c>
      <c r="B202">
        <f>IF(ISBLANK('Step 1.1 Supply Fan Power Data'!B202),"-",'Step 1.1 Supply Fan Power Data'!B202)</f>
        <v>4.8340204937576594</v>
      </c>
      <c r="C202">
        <f>VLOOKUP(A202,'Step 1.3 OAT Data'!$A:$B,2)</f>
        <v>58</v>
      </c>
      <c r="E202" s="33">
        <f>IF(ISBLANK('Step 1.2 Return Fan Power Data'!A202),"-",'Step 1.2 Return Fan Power Data'!A202)</f>
        <v>44639.708333333336</v>
      </c>
      <c r="F202">
        <f>IF(ISBLANK('Step 1.2 Return Fan Power Data'!B202),"-",'Step 1.2 Return Fan Power Data'!B202)</f>
        <v>2.9051433090940031</v>
      </c>
      <c r="G202">
        <f>VLOOKUP(E202,'Step 1.3 OAT Data'!$A:$B,2)</f>
        <v>58</v>
      </c>
      <c r="P202" s="28">
        <f>'Step 1.1 Supply Fan Power Data'!A200</f>
        <v>44639.625</v>
      </c>
      <c r="Q202" s="29">
        <f>'Step 1.1 Supply Fan Power Data'!B200</f>
        <v>4.8301109253260064</v>
      </c>
      <c r="R202" s="30">
        <f>'Step 1.3 OAT Data'!B200</f>
        <v>34</v>
      </c>
      <c r="X202" s="28">
        <f>'Step 1.2 Return Fan Power Data'!A200</f>
        <v>44639.625</v>
      </c>
      <c r="Y202" s="29">
        <f>'Step 1.2 Return Fan Power Data'!B200</f>
        <v>2.9021632980932739</v>
      </c>
      <c r="Z202" s="30">
        <f t="shared" si="3"/>
        <v>34</v>
      </c>
      <c r="AB202" s="28">
        <v>44632.875</v>
      </c>
      <c r="AC202" s="29">
        <v>2.9610386582803834</v>
      </c>
      <c r="AD202" s="30">
        <v>53</v>
      </c>
    </row>
    <row r="203" spans="1:30" ht="14" x14ac:dyDescent="0.3">
      <c r="A203" s="33">
        <f>IF(ISBLANK('Step 1.1 Supply Fan Power Data'!A203),"-",'Step 1.1 Supply Fan Power Data'!A203)</f>
        <v>44639.75</v>
      </c>
      <c r="B203">
        <f>IF(ISBLANK('Step 1.1 Supply Fan Power Data'!B203),"-",'Step 1.1 Supply Fan Power Data'!B203)</f>
        <v>4.7780932615257408</v>
      </c>
      <c r="C203">
        <f>VLOOKUP(A203,'Step 1.3 OAT Data'!$A:$B,2)</f>
        <v>55</v>
      </c>
      <c r="E203" s="33">
        <f>IF(ISBLANK('Step 1.2 Return Fan Power Data'!A203),"-",'Step 1.2 Return Fan Power Data'!A203)</f>
        <v>44639.75</v>
      </c>
      <c r="F203">
        <f>IF(ISBLANK('Step 1.2 Return Fan Power Data'!B203),"-",'Step 1.2 Return Fan Power Data'!B203)</f>
        <v>2.8642516096228143</v>
      </c>
      <c r="G203">
        <f>VLOOKUP(E203,'Step 1.3 OAT Data'!$A:$B,2)</f>
        <v>55</v>
      </c>
      <c r="P203" s="28">
        <f>'Step 1.1 Supply Fan Power Data'!A201</f>
        <v>44639.666666666664</v>
      </c>
      <c r="Q203" s="29">
        <f>'Step 1.1 Supply Fan Power Data'!B201</f>
        <v>4.8183714599462775</v>
      </c>
      <c r="R203" s="30">
        <f>'Step 1.3 OAT Data'!B201</f>
        <v>35</v>
      </c>
      <c r="X203" s="28">
        <f>'Step 1.2 Return Fan Power Data'!A201</f>
        <v>44639.666666666664</v>
      </c>
      <c r="Y203" s="29">
        <f>'Step 1.2 Return Fan Power Data'!B201</f>
        <v>2.8933271433996897</v>
      </c>
      <c r="Z203" s="30">
        <f t="shared" si="3"/>
        <v>35</v>
      </c>
      <c r="AB203" s="28">
        <v>44632.75</v>
      </c>
      <c r="AC203" s="29">
        <v>2.9602246579333231</v>
      </c>
      <c r="AD203" s="30">
        <v>52</v>
      </c>
    </row>
    <row r="204" spans="1:30" ht="14" x14ac:dyDescent="0.3">
      <c r="A204" s="33">
        <f>IF(ISBLANK('Step 1.1 Supply Fan Power Data'!A204),"-",'Step 1.1 Supply Fan Power Data'!A204)</f>
        <v>44639.791666666664</v>
      </c>
      <c r="B204">
        <f>IF(ISBLANK('Step 1.1 Supply Fan Power Data'!B204),"-",'Step 1.1 Supply Fan Power Data'!B204)</f>
        <v>4.7662840950785412</v>
      </c>
      <c r="C204">
        <f>VLOOKUP(A204,'Step 1.3 OAT Data'!$A:$B,2)</f>
        <v>55</v>
      </c>
      <c r="E204" s="33">
        <f>IF(ISBLANK('Step 1.2 Return Fan Power Data'!A204),"-",'Step 1.2 Return Fan Power Data'!A204)</f>
        <v>44639.791666666664</v>
      </c>
      <c r="F204">
        <f>IF(ISBLANK('Step 1.2 Return Fan Power Data'!B204),"-",'Step 1.2 Return Fan Power Data'!B204)</f>
        <v>2.8560794082686964</v>
      </c>
      <c r="G204">
        <f>VLOOKUP(E204,'Step 1.3 OAT Data'!$A:$B,2)</f>
        <v>55</v>
      </c>
      <c r="P204" s="28">
        <f>'Step 1.1 Supply Fan Power Data'!A202</f>
        <v>44639.708333333336</v>
      </c>
      <c r="Q204" s="29">
        <f>'Step 1.1 Supply Fan Power Data'!B202</f>
        <v>4.8340204937576594</v>
      </c>
      <c r="R204" s="30">
        <f>'Step 1.3 OAT Data'!B202</f>
        <v>35</v>
      </c>
      <c r="X204" s="28">
        <f>'Step 1.2 Return Fan Power Data'!A202</f>
        <v>44639.708333333336</v>
      </c>
      <c r="Y204" s="29">
        <f>'Step 1.2 Return Fan Power Data'!B202</f>
        <v>2.9051433090940031</v>
      </c>
      <c r="Z204" s="30">
        <f t="shared" si="3"/>
        <v>35</v>
      </c>
      <c r="AB204" s="28">
        <v>44637</v>
      </c>
      <c r="AC204" s="29">
        <v>2.9594118082021303</v>
      </c>
      <c r="AD204" s="30">
        <v>40</v>
      </c>
    </row>
    <row r="205" spans="1:30" ht="14" x14ac:dyDescent="0.3">
      <c r="A205" s="33">
        <f>IF(ISBLANK('Step 1.1 Supply Fan Power Data'!A205),"-",'Step 1.1 Supply Fan Power Data'!A205)</f>
        <v>44639.833333333336</v>
      </c>
      <c r="B205">
        <f>IF(ISBLANK('Step 1.1 Supply Fan Power Data'!B205),"-",'Step 1.1 Supply Fan Power Data'!B205)</f>
        <v>4.7761583913282211</v>
      </c>
      <c r="C205">
        <f>VLOOKUP(A205,'Step 1.3 OAT Data'!$A:$B,2)</f>
        <v>53</v>
      </c>
      <c r="E205" s="33">
        <f>IF(ISBLANK('Step 1.2 Return Fan Power Data'!A205),"-",'Step 1.2 Return Fan Power Data'!A205)</f>
        <v>44639.833333333336</v>
      </c>
      <c r="F205">
        <f>IF(ISBLANK('Step 1.2 Return Fan Power Data'!B205),"-",'Step 1.2 Return Fan Power Data'!B205)</f>
        <v>2.8629019304477143</v>
      </c>
      <c r="G205">
        <f>VLOOKUP(E205,'Step 1.3 OAT Data'!$A:$B,2)</f>
        <v>53</v>
      </c>
      <c r="P205" s="28">
        <f>'Step 1.1 Supply Fan Power Data'!A203</f>
        <v>44639.75</v>
      </c>
      <c r="Q205" s="29">
        <f>'Step 1.1 Supply Fan Power Data'!B203</f>
        <v>4.7780932615257408</v>
      </c>
      <c r="R205" s="30">
        <f>'Step 1.3 OAT Data'!B203</f>
        <v>36</v>
      </c>
      <c r="X205" s="28">
        <f>'Step 1.2 Return Fan Power Data'!A203</f>
        <v>44639.75</v>
      </c>
      <c r="Y205" s="29">
        <f>'Step 1.2 Return Fan Power Data'!B203</f>
        <v>2.8642516096228143</v>
      </c>
      <c r="Z205" s="30">
        <f t="shared" si="3"/>
        <v>36</v>
      </c>
      <c r="AB205" s="28">
        <v>44638.125</v>
      </c>
      <c r="AC205" s="29">
        <v>2.9594118082021303</v>
      </c>
      <c r="AD205" s="30">
        <v>30</v>
      </c>
    </row>
    <row r="206" spans="1:30" ht="14" x14ac:dyDescent="0.3">
      <c r="A206" s="33">
        <f>IF(ISBLANK('Step 1.1 Supply Fan Power Data'!A206),"-",'Step 1.1 Supply Fan Power Data'!A206)</f>
        <v>44639.875</v>
      </c>
      <c r="B206">
        <f>IF(ISBLANK('Step 1.1 Supply Fan Power Data'!B206),"-",'Step 1.1 Supply Fan Power Data'!B206)</f>
        <v>4.7524550020102794</v>
      </c>
      <c r="C206">
        <f>VLOOKUP(A206,'Step 1.3 OAT Data'!$A:$B,2)</f>
        <v>53</v>
      </c>
      <c r="E206" s="33">
        <f>IF(ISBLANK('Step 1.2 Return Fan Power Data'!A206),"-",'Step 1.2 Return Fan Power Data'!A206)</f>
        <v>44639.875</v>
      </c>
      <c r="F206">
        <f>IF(ISBLANK('Step 1.2 Return Fan Power Data'!B206),"-",'Step 1.2 Return Fan Power Data'!B206)</f>
        <v>2.8467056268819961</v>
      </c>
      <c r="G206">
        <f>VLOOKUP(E206,'Step 1.3 OAT Data'!$A:$B,2)</f>
        <v>53</v>
      </c>
      <c r="P206" s="28">
        <f>'Step 1.1 Supply Fan Power Data'!A204</f>
        <v>44639.791666666664</v>
      </c>
      <c r="Q206" s="29">
        <f>'Step 1.1 Supply Fan Power Data'!B204</f>
        <v>4.7662840950785412</v>
      </c>
      <c r="R206" s="30">
        <f>'Step 1.3 OAT Data'!B204</f>
        <v>37</v>
      </c>
      <c r="X206" s="28">
        <f>'Step 1.2 Return Fan Power Data'!A204</f>
        <v>44639.791666666664</v>
      </c>
      <c r="Y206" s="29">
        <f>'Step 1.2 Return Fan Power Data'!B204</f>
        <v>2.8560794082686964</v>
      </c>
      <c r="Z206" s="30">
        <f t="shared" si="3"/>
        <v>37</v>
      </c>
      <c r="AB206" s="28">
        <v>44632.125</v>
      </c>
      <c r="AC206" s="29">
        <v>2.9586001076963448</v>
      </c>
      <c r="AD206" s="30">
        <v>52</v>
      </c>
    </row>
    <row r="207" spans="1:30" ht="14" x14ac:dyDescent="0.3">
      <c r="A207" s="33">
        <f>IF(ISBLANK('Step 1.1 Supply Fan Power Data'!A207),"-",'Step 1.1 Supply Fan Power Data'!A207)</f>
        <v>44639.916666666664</v>
      </c>
      <c r="B207">
        <f>IF(ISBLANK('Step 1.1 Supply Fan Power Data'!B207),"-",'Step 1.1 Supply Fan Power Data'!B207)</f>
        <v>4.7584027771222113</v>
      </c>
      <c r="C207">
        <f>VLOOKUP(A207,'Step 1.3 OAT Data'!$A:$B,2)</f>
        <v>52</v>
      </c>
      <c r="E207" s="33">
        <f>IF(ISBLANK('Step 1.2 Return Fan Power Data'!A207),"-",'Step 1.2 Return Fan Power Data'!A207)</f>
        <v>44639.916666666664</v>
      </c>
      <c r="F207">
        <f>IF(ISBLANK('Step 1.2 Return Fan Power Data'!B207),"-",'Step 1.2 Return Fan Power Data'!B207)</f>
        <v>2.8507115291324858</v>
      </c>
      <c r="G207">
        <f>VLOOKUP(E207,'Step 1.3 OAT Data'!$A:$B,2)</f>
        <v>52</v>
      </c>
      <c r="P207" s="28">
        <f>'Step 1.1 Supply Fan Power Data'!A205</f>
        <v>44639.833333333336</v>
      </c>
      <c r="Q207" s="29">
        <f>'Step 1.1 Supply Fan Power Data'!B205</f>
        <v>4.7761583913282211</v>
      </c>
      <c r="R207" s="30">
        <f>'Step 1.3 OAT Data'!B205</f>
        <v>37</v>
      </c>
      <c r="X207" s="28">
        <f>'Step 1.2 Return Fan Power Data'!A205</f>
        <v>44639.833333333336</v>
      </c>
      <c r="Y207" s="29">
        <f>'Step 1.2 Return Fan Power Data'!B205</f>
        <v>2.8629019304477143</v>
      </c>
      <c r="Z207" s="30">
        <f t="shared" si="3"/>
        <v>37</v>
      </c>
      <c r="AB207" s="28">
        <v>44632.166666666664</v>
      </c>
      <c r="AC207" s="29">
        <v>2.9569262291213878</v>
      </c>
      <c r="AD207" s="30">
        <v>51</v>
      </c>
    </row>
    <row r="208" spans="1:30" ht="14" x14ac:dyDescent="0.3">
      <c r="A208" s="33">
        <f>IF(ISBLANK('Step 1.1 Supply Fan Power Data'!A208),"-",'Step 1.1 Supply Fan Power Data'!A208)</f>
        <v>44639.958333333336</v>
      </c>
      <c r="B208">
        <f>IF(ISBLANK('Step 1.1 Supply Fan Power Data'!B208),"-",'Step 1.1 Supply Fan Power Data'!B208)</f>
        <v>4.7958100661169194</v>
      </c>
      <c r="C208">
        <f>VLOOKUP(A208,'Step 1.3 OAT Data'!$A:$B,2)</f>
        <v>52</v>
      </c>
      <c r="E208" s="33">
        <f>IF(ISBLANK('Step 1.2 Return Fan Power Data'!A208),"-",'Step 1.2 Return Fan Power Data'!A208)</f>
        <v>44639.958333333336</v>
      </c>
      <c r="F208">
        <f>IF(ISBLANK('Step 1.2 Return Fan Power Data'!B208),"-",'Step 1.2 Return Fan Power Data'!B208)</f>
        <v>2.8768082120156935</v>
      </c>
      <c r="G208">
        <f>VLOOKUP(E208,'Step 1.3 OAT Data'!$A:$B,2)</f>
        <v>52</v>
      </c>
      <c r="P208" s="28">
        <f>'Step 1.1 Supply Fan Power Data'!A206</f>
        <v>44639.875</v>
      </c>
      <c r="Q208" s="29">
        <f>'Step 1.1 Supply Fan Power Data'!B206</f>
        <v>4.7524550020102794</v>
      </c>
      <c r="R208" s="30">
        <f>'Step 1.3 OAT Data'!B206</f>
        <v>39</v>
      </c>
      <c r="X208" s="28">
        <f>'Step 1.2 Return Fan Power Data'!A206</f>
        <v>44639.875</v>
      </c>
      <c r="Y208" s="29">
        <f>'Step 1.2 Return Fan Power Data'!B206</f>
        <v>2.8467056268819961</v>
      </c>
      <c r="Z208" s="30">
        <f t="shared" si="3"/>
        <v>39</v>
      </c>
      <c r="AB208" s="28">
        <v>44632.208333333336</v>
      </c>
      <c r="AC208" s="29">
        <v>2.9569262291213878</v>
      </c>
      <c r="AD208" s="30">
        <v>52</v>
      </c>
    </row>
    <row r="209" spans="1:30" ht="14" x14ac:dyDescent="0.3">
      <c r="A209" s="33">
        <f>IF(ISBLANK('Step 1.1 Supply Fan Power Data'!A209),"-",'Step 1.1 Supply Fan Power Data'!A209)</f>
        <v>44640</v>
      </c>
      <c r="B209">
        <f>IF(ISBLANK('Step 1.1 Supply Fan Power Data'!B209),"-",'Step 1.1 Supply Fan Power Data'!B209)</f>
        <v>4.784024261749785</v>
      </c>
      <c r="C209">
        <f>VLOOKUP(A209,'Step 1.3 OAT Data'!$A:$B,2)</f>
        <v>56</v>
      </c>
      <c r="E209" s="33">
        <f>IF(ISBLANK('Step 1.2 Return Fan Power Data'!A209),"-",'Step 1.2 Return Fan Power Data'!A209)</f>
        <v>44640</v>
      </c>
      <c r="F209">
        <f>IF(ISBLANK('Step 1.2 Return Fan Power Data'!B209),"-",'Step 1.2 Return Fan Power Data'!B209)</f>
        <v>2.8684151982996755</v>
      </c>
      <c r="G209">
        <f>VLOOKUP(E209,'Step 1.3 OAT Data'!$A:$B,2)</f>
        <v>56</v>
      </c>
      <c r="P209" s="28">
        <f>'Step 1.1 Supply Fan Power Data'!A207</f>
        <v>44639.916666666664</v>
      </c>
      <c r="Q209" s="29">
        <f>'Step 1.1 Supply Fan Power Data'!B207</f>
        <v>4.7584027771222113</v>
      </c>
      <c r="R209" s="30">
        <f>'Step 1.3 OAT Data'!B207</f>
        <v>40</v>
      </c>
      <c r="X209" s="28">
        <f>'Step 1.2 Return Fan Power Data'!A207</f>
        <v>44639.916666666664</v>
      </c>
      <c r="Y209" s="29">
        <f>'Step 1.2 Return Fan Power Data'!B207</f>
        <v>2.8507115291324858</v>
      </c>
      <c r="Z209" s="30">
        <f t="shared" si="3"/>
        <v>40</v>
      </c>
      <c r="AB209" s="28">
        <v>44639.541666666664</v>
      </c>
      <c r="AC209" s="29">
        <v>2.9561180442537429</v>
      </c>
      <c r="AD209" s="30">
        <v>31</v>
      </c>
    </row>
    <row r="210" spans="1:30" ht="14" x14ac:dyDescent="0.3">
      <c r="A210" s="33">
        <f>IF(ISBLANK('Step 1.1 Supply Fan Power Data'!A210),"-",'Step 1.1 Supply Fan Power Data'!A210)</f>
        <v>44640.041666666664</v>
      </c>
      <c r="B210">
        <f>IF(ISBLANK('Step 1.1 Supply Fan Power Data'!B210),"-",'Step 1.1 Supply Fan Power Data'!B210)</f>
        <v>4.8183714599462775</v>
      </c>
      <c r="C210">
        <f>VLOOKUP(A210,'Step 1.3 OAT Data'!$A:$B,2)</f>
        <v>57</v>
      </c>
      <c r="E210" s="33">
        <f>IF(ISBLANK('Step 1.2 Return Fan Power Data'!A210),"-",'Step 1.2 Return Fan Power Data'!A210)</f>
        <v>44640.041666666664</v>
      </c>
      <c r="F210">
        <f>IF(ISBLANK('Step 1.2 Return Fan Power Data'!B210),"-",'Step 1.2 Return Fan Power Data'!B210)</f>
        <v>2.8933271433996897</v>
      </c>
      <c r="G210">
        <f>VLOOKUP(E210,'Step 1.3 OAT Data'!$A:$B,2)</f>
        <v>57</v>
      </c>
      <c r="P210" s="28">
        <f>'Step 1.1 Supply Fan Power Data'!A208</f>
        <v>44639.958333333336</v>
      </c>
      <c r="Q210" s="29">
        <f>'Step 1.1 Supply Fan Power Data'!B208</f>
        <v>4.7958100661169194</v>
      </c>
      <c r="R210" s="30">
        <f>'Step 1.3 OAT Data'!B208</f>
        <v>41</v>
      </c>
      <c r="X210" s="28">
        <f>'Step 1.2 Return Fan Power Data'!A208</f>
        <v>44639.958333333336</v>
      </c>
      <c r="Y210" s="29">
        <f>'Step 1.2 Return Fan Power Data'!B208</f>
        <v>2.8768082120156935</v>
      </c>
      <c r="Z210" s="30">
        <f t="shared" si="3"/>
        <v>41</v>
      </c>
      <c r="AB210" s="28">
        <v>44632.333333333336</v>
      </c>
      <c r="AC210" s="29">
        <v>2.9553110029737297</v>
      </c>
      <c r="AD210" s="30">
        <v>53</v>
      </c>
    </row>
    <row r="211" spans="1:30" ht="14" x14ac:dyDescent="0.3">
      <c r="A211" s="33">
        <f>IF(ISBLANK('Step 1.1 Supply Fan Power Data'!A211),"-",'Step 1.1 Supply Fan Power Data'!A211)</f>
        <v>44640.083333333336</v>
      </c>
      <c r="B211">
        <f>IF(ISBLANK('Step 1.1 Supply Fan Power Data'!B211),"-",'Step 1.1 Supply Fan Power Data'!B211)</f>
        <v>4.8340204937576594</v>
      </c>
      <c r="C211">
        <f>VLOOKUP(A211,'Step 1.3 OAT Data'!$A:$B,2)</f>
        <v>55</v>
      </c>
      <c r="E211" s="33">
        <f>IF(ISBLANK('Step 1.2 Return Fan Power Data'!A211),"-",'Step 1.2 Return Fan Power Data'!A211)</f>
        <v>44640.083333333336</v>
      </c>
      <c r="F211">
        <f>IF(ISBLANK('Step 1.2 Return Fan Power Data'!B211),"-",'Step 1.2 Return Fan Power Data'!B211)</f>
        <v>2.9051433090940031</v>
      </c>
      <c r="G211">
        <f>VLOOKUP(E211,'Step 1.3 OAT Data'!$A:$B,2)</f>
        <v>55</v>
      </c>
      <c r="P211" s="28">
        <f>'Step 1.1 Supply Fan Power Data'!A209</f>
        <v>44640</v>
      </c>
      <c r="Q211" s="29">
        <f>'Step 1.1 Supply Fan Power Data'!B209</f>
        <v>4.784024261749785</v>
      </c>
      <c r="R211" s="30">
        <f>'Step 1.3 OAT Data'!B209</f>
        <v>41</v>
      </c>
      <c r="X211" s="28">
        <f>'Step 1.2 Return Fan Power Data'!A209</f>
        <v>44640</v>
      </c>
      <c r="Y211" s="29">
        <f>'Step 1.2 Return Fan Power Data'!B209</f>
        <v>2.8684151982996755</v>
      </c>
      <c r="Z211" s="30">
        <f t="shared" si="3"/>
        <v>41</v>
      </c>
      <c r="AB211" s="28">
        <v>44637.875</v>
      </c>
      <c r="AC211" s="29">
        <v>2.9553110029737297</v>
      </c>
      <c r="AD211" s="30">
        <v>33</v>
      </c>
    </row>
    <row r="212" spans="1:30" ht="14" x14ac:dyDescent="0.3">
      <c r="A212" s="33">
        <f>IF(ISBLANK('Step 1.1 Supply Fan Power Data'!A212),"-",'Step 1.1 Supply Fan Power Data'!A212)</f>
        <v>44640.125</v>
      </c>
      <c r="B212">
        <f>IF(ISBLANK('Step 1.1 Supply Fan Power Data'!B212),"-",'Step 1.1 Supply Fan Power Data'!B212)</f>
        <v>4.7948446065870165</v>
      </c>
      <c r="C212">
        <f>VLOOKUP(A212,'Step 1.3 OAT Data'!$A:$B,2)</f>
        <v>53</v>
      </c>
      <c r="E212" s="33">
        <f>IF(ISBLANK('Step 1.2 Return Fan Power Data'!A212),"-",'Step 1.2 Return Fan Power Data'!A212)</f>
        <v>44640.125</v>
      </c>
      <c r="F212">
        <f>IF(ISBLANK('Step 1.2 Return Fan Power Data'!B212),"-",'Step 1.2 Return Fan Power Data'!B212)</f>
        <v>2.8761146578064638</v>
      </c>
      <c r="G212">
        <f>VLOOKUP(E212,'Step 1.3 OAT Data'!$A:$B,2)</f>
        <v>53</v>
      </c>
      <c r="P212" s="28">
        <f>'Step 1.1 Supply Fan Power Data'!A210</f>
        <v>44640.041666666664</v>
      </c>
      <c r="Q212" s="29">
        <f>'Step 1.1 Supply Fan Power Data'!B210</f>
        <v>4.8183714599462775</v>
      </c>
      <c r="R212" s="30">
        <f>'Step 1.3 OAT Data'!B210</f>
        <v>40</v>
      </c>
      <c r="X212" s="28">
        <f>'Step 1.2 Return Fan Power Data'!A210</f>
        <v>44640.041666666664</v>
      </c>
      <c r="Y212" s="29">
        <f>'Step 1.2 Return Fan Power Data'!B210</f>
        <v>2.8933271433996897</v>
      </c>
      <c r="Z212" s="30">
        <f t="shared" si="3"/>
        <v>40</v>
      </c>
      <c r="AB212" s="28">
        <v>44639.375</v>
      </c>
      <c r="AC212" s="29">
        <v>2.9553110029737297</v>
      </c>
      <c r="AD212" s="30">
        <v>30</v>
      </c>
    </row>
    <row r="213" spans="1:30" ht="14" x14ac:dyDescent="0.3">
      <c r="A213" s="33">
        <f>IF(ISBLANK('Step 1.1 Supply Fan Power Data'!A213),"-",'Step 1.1 Supply Fan Power Data'!A213)</f>
        <v>44640.166666666664</v>
      </c>
      <c r="B213">
        <f>IF(ISBLANK('Step 1.1 Supply Fan Power Data'!B213),"-",'Step 1.1 Supply Fan Power Data'!B213)</f>
        <v>4.7909173170294181</v>
      </c>
      <c r="C213">
        <f>VLOOKUP(A213,'Step 1.3 OAT Data'!$A:$B,2)</f>
        <v>56</v>
      </c>
      <c r="E213" s="33">
        <f>IF(ISBLANK('Step 1.2 Return Fan Power Data'!A213),"-",'Step 1.2 Return Fan Power Data'!A213)</f>
        <v>44640.166666666664</v>
      </c>
      <c r="F213">
        <f>IF(ISBLANK('Step 1.2 Return Fan Power Data'!B213),"-",'Step 1.2 Return Fan Power Data'!B213)</f>
        <v>2.8733045403111621</v>
      </c>
      <c r="G213">
        <f>VLOOKUP(E213,'Step 1.3 OAT Data'!$A:$B,2)</f>
        <v>56</v>
      </c>
      <c r="P213" s="28">
        <f>'Step 1.1 Supply Fan Power Data'!A211</f>
        <v>44640.083333333336</v>
      </c>
      <c r="Q213" s="29">
        <f>'Step 1.1 Supply Fan Power Data'!B211</f>
        <v>4.8340204937576594</v>
      </c>
      <c r="R213" s="30">
        <f>'Step 1.3 OAT Data'!B211</f>
        <v>39</v>
      </c>
      <c r="X213" s="28">
        <f>'Step 1.2 Return Fan Power Data'!A211</f>
        <v>44640.083333333336</v>
      </c>
      <c r="Y213" s="29">
        <f>'Step 1.2 Return Fan Power Data'!B211</f>
        <v>2.9051433090940031</v>
      </c>
      <c r="Z213" s="30">
        <f t="shared" si="3"/>
        <v>39</v>
      </c>
      <c r="AB213" s="28">
        <v>44632.291666666664</v>
      </c>
      <c r="AC213" s="29">
        <v>2.954451417872066</v>
      </c>
      <c r="AD213" s="30">
        <v>52</v>
      </c>
    </row>
    <row r="214" spans="1:30" ht="14" x14ac:dyDescent="0.3">
      <c r="A214" s="33">
        <f>IF(ISBLANK('Step 1.1 Supply Fan Power Data'!A214),"-",'Step 1.1 Supply Fan Power Data'!A214)</f>
        <v>44640.208333333336</v>
      </c>
      <c r="B214">
        <f>IF(ISBLANK('Step 1.1 Supply Fan Power Data'!B214),"-",'Step 1.1 Supply Fan Power Data'!B214)</f>
        <v>4.8193343161310054</v>
      </c>
      <c r="C214">
        <f>VLOOKUP(A214,'Step 1.3 OAT Data'!$A:$B,2)</f>
        <v>56</v>
      </c>
      <c r="E214" s="33">
        <f>IF(ISBLANK('Step 1.2 Return Fan Power Data'!A214),"-",'Step 1.2 Return Fan Power Data'!A214)</f>
        <v>44640.208333333336</v>
      </c>
      <c r="F214">
        <f>IF(ISBLANK('Step 1.2 Return Fan Power Data'!B214),"-",'Step 1.2 Return Fan Power Data'!B214)</f>
        <v>2.8940455920235633</v>
      </c>
      <c r="G214">
        <f>VLOOKUP(E214,'Step 1.3 OAT Data'!$A:$B,2)</f>
        <v>56</v>
      </c>
      <c r="P214" s="28">
        <f>'Step 1.1 Supply Fan Power Data'!A212</f>
        <v>44640.125</v>
      </c>
      <c r="Q214" s="29">
        <f>'Step 1.1 Supply Fan Power Data'!B212</f>
        <v>4.7948446065870165</v>
      </c>
      <c r="R214" s="30">
        <f>'Step 1.3 OAT Data'!B212</f>
        <v>39</v>
      </c>
      <c r="X214" s="28">
        <f>'Step 1.2 Return Fan Power Data'!A212</f>
        <v>44640.125</v>
      </c>
      <c r="Y214" s="29">
        <f>'Step 1.2 Return Fan Power Data'!B212</f>
        <v>2.8761146578064638</v>
      </c>
      <c r="Z214" s="30">
        <f t="shared" si="3"/>
        <v>39</v>
      </c>
      <c r="AB214" s="28">
        <v>44636.916666666664</v>
      </c>
      <c r="AC214" s="29">
        <v>2.9528431927381247</v>
      </c>
      <c r="AD214" s="30">
        <v>39</v>
      </c>
    </row>
    <row r="215" spans="1:30" ht="14" x14ac:dyDescent="0.3">
      <c r="A215" s="33">
        <f>IF(ISBLANK('Step 1.1 Supply Fan Power Data'!A215),"-",'Step 1.1 Supply Fan Power Data'!A215)</f>
        <v>44640.25</v>
      </c>
      <c r="B215">
        <f>IF(ISBLANK('Step 1.1 Supply Fan Power Data'!B215),"-",'Step 1.1 Supply Fan Power Data'!B215)</f>
        <v>4.82812340644863</v>
      </c>
      <c r="C215">
        <f>VLOOKUP(A215,'Step 1.3 OAT Data'!$A:$B,2)</f>
        <v>54</v>
      </c>
      <c r="E215" s="33">
        <f>IF(ISBLANK('Step 1.2 Return Fan Power Data'!A215),"-",'Step 1.2 Return Fan Power Data'!A215)</f>
        <v>44640.25</v>
      </c>
      <c r="F215">
        <f>IF(ISBLANK('Step 1.2 Return Fan Power Data'!B215),"-",'Step 1.2 Return Fan Power Data'!B215)</f>
        <v>2.9006555284007298</v>
      </c>
      <c r="G215">
        <f>VLOOKUP(E215,'Step 1.3 OAT Data'!$A:$B,2)</f>
        <v>54</v>
      </c>
      <c r="P215" s="28">
        <f>'Step 1.1 Supply Fan Power Data'!A213</f>
        <v>44640.166666666664</v>
      </c>
      <c r="Q215" s="29">
        <f>'Step 1.1 Supply Fan Power Data'!B213</f>
        <v>4.7909173170294181</v>
      </c>
      <c r="R215" s="30">
        <f>'Step 1.3 OAT Data'!B213</f>
        <v>39</v>
      </c>
      <c r="X215" s="28">
        <f>'Step 1.2 Return Fan Power Data'!A213</f>
        <v>44640.166666666664</v>
      </c>
      <c r="Y215" s="29">
        <f>'Step 1.2 Return Fan Power Data'!B213</f>
        <v>2.8733045403111621</v>
      </c>
      <c r="Z215" s="30">
        <f t="shared" si="3"/>
        <v>39</v>
      </c>
      <c r="AB215" s="28">
        <v>44644.208333333336</v>
      </c>
      <c r="AC215" s="29">
        <v>2.9487362237055086</v>
      </c>
      <c r="AD215" s="30">
        <v>0</v>
      </c>
    </row>
    <row r="216" spans="1:30" ht="14" x14ac:dyDescent="0.3">
      <c r="A216" s="33">
        <f>IF(ISBLANK('Step 1.1 Supply Fan Power Data'!A216),"-",'Step 1.1 Supply Fan Power Data'!A216)</f>
        <v>44640.291666666664</v>
      </c>
      <c r="B216">
        <f>IF(ISBLANK('Step 1.1 Supply Fan Power Data'!B216),"-",'Step 1.1 Supply Fan Power Data'!B216)</f>
        <v>4.8681676798178781</v>
      </c>
      <c r="C216">
        <f>VLOOKUP(A216,'Step 1.3 OAT Data'!$A:$B,2)</f>
        <v>53</v>
      </c>
      <c r="E216" s="33">
        <f>IF(ISBLANK('Step 1.2 Return Fan Power Data'!A216),"-",'Step 1.2 Return Fan Power Data'!A216)</f>
        <v>44640.291666666664</v>
      </c>
      <c r="F216">
        <f>IF(ISBLANK('Step 1.2 Return Fan Power Data'!B216),"-",'Step 1.2 Return Fan Power Data'!B216)</f>
        <v>2.9319855028631112</v>
      </c>
      <c r="G216">
        <f>VLOOKUP(E216,'Step 1.3 OAT Data'!$A:$B,2)</f>
        <v>53</v>
      </c>
      <c r="P216" s="28">
        <f>'Step 1.1 Supply Fan Power Data'!A214</f>
        <v>44640.208333333336</v>
      </c>
      <c r="Q216" s="29">
        <f>'Step 1.1 Supply Fan Power Data'!B214</f>
        <v>4.8193343161310054</v>
      </c>
      <c r="R216" s="30">
        <f>'Step 1.3 OAT Data'!B214</f>
        <v>39</v>
      </c>
      <c r="X216" s="28">
        <f>'Step 1.2 Return Fan Power Data'!A214</f>
        <v>44640.208333333336</v>
      </c>
      <c r="Y216" s="29">
        <f>'Step 1.2 Return Fan Power Data'!B214</f>
        <v>2.8940455920235633</v>
      </c>
      <c r="Z216" s="30">
        <f t="shared" si="3"/>
        <v>39</v>
      </c>
      <c r="AB216" s="28">
        <v>44638.083333333336</v>
      </c>
      <c r="AC216" s="29">
        <v>2.9455038159497038</v>
      </c>
      <c r="AD216" s="30">
        <v>31</v>
      </c>
    </row>
    <row r="217" spans="1:30" ht="14" x14ac:dyDescent="0.3">
      <c r="A217" s="33">
        <f>IF(ISBLANK('Step 1.1 Supply Fan Power Data'!A217),"-",'Step 1.1 Supply Fan Power Data'!A217)</f>
        <v>44640.333333333336</v>
      </c>
      <c r="B217">
        <f>IF(ISBLANK('Step 1.1 Supply Fan Power Data'!B217),"-",'Step 1.1 Supply Fan Power Data'!B217)</f>
        <v>4.8583982685134313</v>
      </c>
      <c r="C217">
        <f>VLOOKUP(A217,'Step 1.3 OAT Data'!$A:$B,2)</f>
        <v>53</v>
      </c>
      <c r="E217" s="33">
        <f>IF(ISBLANK('Step 1.2 Return Fan Power Data'!A217),"-",'Step 1.2 Return Fan Power Data'!A217)</f>
        <v>44640.333333333336</v>
      </c>
      <c r="F217">
        <f>IF(ISBLANK('Step 1.2 Return Fan Power Data'!B217),"-",'Step 1.2 Return Fan Power Data'!B217)</f>
        <v>2.9241546077955909</v>
      </c>
      <c r="G217">
        <f>VLOOKUP(E217,'Step 1.3 OAT Data'!$A:$B,2)</f>
        <v>53</v>
      </c>
      <c r="P217" s="28">
        <f>'Step 1.1 Supply Fan Power Data'!A215</f>
        <v>44640.25</v>
      </c>
      <c r="Q217" s="29">
        <f>'Step 1.1 Supply Fan Power Data'!B215</f>
        <v>4.82812340644863</v>
      </c>
      <c r="R217" s="30">
        <f>'Step 1.3 OAT Data'!B215</f>
        <v>39</v>
      </c>
      <c r="X217" s="28">
        <f>'Step 1.2 Return Fan Power Data'!A215</f>
        <v>44640.25</v>
      </c>
      <c r="Y217" s="29">
        <f>'Step 1.2 Return Fan Power Data'!B215</f>
        <v>2.9006555284007298</v>
      </c>
      <c r="Z217" s="30">
        <f t="shared" si="3"/>
        <v>39</v>
      </c>
      <c r="AB217" s="28">
        <v>44634.791666666664</v>
      </c>
      <c r="AC217" s="29">
        <v>2.9422900195179462</v>
      </c>
      <c r="AD217" s="30">
        <v>25</v>
      </c>
    </row>
    <row r="218" spans="1:30" ht="14" x14ac:dyDescent="0.3">
      <c r="A218" s="33">
        <f>IF(ISBLANK('Step 1.1 Supply Fan Power Data'!A218),"-",'Step 1.1 Supply Fan Power Data'!A218)</f>
        <v>44640.375</v>
      </c>
      <c r="B218">
        <f>IF(ISBLANK('Step 1.1 Supply Fan Power Data'!B218),"-",'Step 1.1 Supply Fan Power Data'!B218)</f>
        <v>4.825237474051951</v>
      </c>
      <c r="C218">
        <f>VLOOKUP(A218,'Step 1.3 OAT Data'!$A:$B,2)</f>
        <v>56</v>
      </c>
      <c r="E218" s="33">
        <f>IF(ISBLANK('Step 1.2 Return Fan Power Data'!A218),"-",'Step 1.2 Return Fan Power Data'!A218)</f>
        <v>44640.375</v>
      </c>
      <c r="F218">
        <f>IF(ISBLANK('Step 1.2 Return Fan Power Data'!B218),"-",'Step 1.2 Return Fan Power Data'!B218)</f>
        <v>2.8984747899048351</v>
      </c>
      <c r="G218">
        <f>VLOOKUP(E218,'Step 1.3 OAT Data'!$A:$B,2)</f>
        <v>56</v>
      </c>
      <c r="P218" s="28">
        <f>'Step 1.1 Supply Fan Power Data'!A216</f>
        <v>44640.291666666664</v>
      </c>
      <c r="Q218" s="29">
        <f>'Step 1.1 Supply Fan Power Data'!B216</f>
        <v>4.8681676798178781</v>
      </c>
      <c r="R218" s="30">
        <f>'Step 1.3 OAT Data'!B216</f>
        <v>39</v>
      </c>
      <c r="X218" s="28">
        <f>'Step 1.2 Return Fan Power Data'!A216</f>
        <v>44640.291666666664</v>
      </c>
      <c r="Y218" s="29">
        <f>'Step 1.2 Return Fan Power Data'!B216</f>
        <v>2.9319855028631112</v>
      </c>
      <c r="Z218" s="30">
        <f t="shared" si="3"/>
        <v>39</v>
      </c>
      <c r="AB218" s="28">
        <v>44639.583333333336</v>
      </c>
      <c r="AC218" s="29">
        <v>2.9415025821876029</v>
      </c>
      <c r="AD218" s="30">
        <v>33</v>
      </c>
    </row>
    <row r="219" spans="1:30" ht="14" x14ac:dyDescent="0.3">
      <c r="A219" s="33">
        <f>IF(ISBLANK('Step 1.1 Supply Fan Power Data'!A219),"-",'Step 1.1 Supply Fan Power Data'!A219)</f>
        <v>44640.416666666664</v>
      </c>
      <c r="B219">
        <f>IF(ISBLANK('Step 1.1 Supply Fan Power Data'!B219),"-",'Step 1.1 Supply Fan Power Data'!B219)</f>
        <v>4.8438185179450102</v>
      </c>
      <c r="C219">
        <f>VLOOKUP(A219,'Step 1.3 OAT Data'!$A:$B,2)</f>
        <v>58</v>
      </c>
      <c r="E219" s="33">
        <f>IF(ISBLANK('Step 1.2 Return Fan Power Data'!A219),"-",'Step 1.2 Return Fan Power Data'!A219)</f>
        <v>44640.416666666664</v>
      </c>
      <c r="F219">
        <f>IF(ISBLANK('Step 1.2 Return Fan Power Data'!B219),"-",'Step 1.2 Return Fan Power Data'!B219)</f>
        <v>2.9126947544184167</v>
      </c>
      <c r="G219">
        <f>VLOOKUP(E219,'Step 1.3 OAT Data'!$A:$B,2)</f>
        <v>58</v>
      </c>
      <c r="P219" s="28">
        <f>'Step 1.1 Supply Fan Power Data'!A217</f>
        <v>44640.333333333336</v>
      </c>
      <c r="Q219" s="29">
        <f>'Step 1.1 Supply Fan Power Data'!B217</f>
        <v>4.8583982685134313</v>
      </c>
      <c r="R219" s="30">
        <f>'Step 1.3 OAT Data'!B217</f>
        <v>39</v>
      </c>
      <c r="X219" s="28">
        <f>'Step 1.2 Return Fan Power Data'!A217</f>
        <v>44640.333333333336</v>
      </c>
      <c r="Y219" s="29">
        <f>'Step 1.2 Return Fan Power Data'!B217</f>
        <v>2.9241546077955909</v>
      </c>
      <c r="Z219" s="30">
        <f t="shared" si="3"/>
        <v>39</v>
      </c>
      <c r="AB219" s="28">
        <v>44634.916666666664</v>
      </c>
      <c r="AC219" s="29">
        <v>2.9359178955594114</v>
      </c>
      <c r="AD219" s="30">
        <v>31</v>
      </c>
    </row>
    <row r="220" spans="1:30" ht="14" x14ac:dyDescent="0.3">
      <c r="A220" s="33">
        <f>IF(ISBLANK('Step 1.1 Supply Fan Power Data'!A220),"-",'Step 1.1 Supply Fan Power Data'!A220)</f>
        <v>44640.458333333336</v>
      </c>
      <c r="B220">
        <f>IF(ISBLANK('Step 1.1 Supply Fan Power Data'!B220),"-",'Step 1.1 Supply Fan Power Data'!B220)</f>
        <v>4.8026939388701226</v>
      </c>
      <c r="C220">
        <f>VLOOKUP(A220,'Step 1.3 OAT Data'!$A:$B,2)</f>
        <v>59</v>
      </c>
      <c r="E220" s="33">
        <f>IF(ISBLANK('Step 1.2 Return Fan Power Data'!A220),"-",'Step 1.2 Return Fan Power Data'!A220)</f>
        <v>44640.458333333336</v>
      </c>
      <c r="F220">
        <f>IF(ISBLANK('Step 1.2 Return Fan Power Data'!B220),"-",'Step 1.2 Return Fan Power Data'!B220)</f>
        <v>2.8817848149416792</v>
      </c>
      <c r="G220">
        <f>VLOOKUP(E220,'Step 1.3 OAT Data'!$A:$B,2)</f>
        <v>59</v>
      </c>
      <c r="P220" s="28">
        <f>'Step 1.1 Supply Fan Power Data'!A218</f>
        <v>44640.375</v>
      </c>
      <c r="Q220" s="29">
        <f>'Step 1.1 Supply Fan Power Data'!B218</f>
        <v>4.825237474051951</v>
      </c>
      <c r="R220" s="30">
        <f>'Step 1.3 OAT Data'!B218</f>
        <v>40</v>
      </c>
      <c r="X220" s="28">
        <f>'Step 1.2 Return Fan Power Data'!A218</f>
        <v>44640.375</v>
      </c>
      <c r="Y220" s="29">
        <f>'Step 1.2 Return Fan Power Data'!B218</f>
        <v>2.8984747899048351</v>
      </c>
      <c r="Z220" s="30">
        <f t="shared" si="3"/>
        <v>40</v>
      </c>
      <c r="AB220" s="28">
        <v>44644.166666666664</v>
      </c>
      <c r="AC220" s="29">
        <v>2.9359178955594114</v>
      </c>
      <c r="AD220" s="30">
        <v>0</v>
      </c>
    </row>
    <row r="221" spans="1:30" ht="14" x14ac:dyDescent="0.3">
      <c r="A221" s="33">
        <f>IF(ISBLANK('Step 1.1 Supply Fan Power Data'!A221),"-",'Step 1.1 Supply Fan Power Data'!A221)</f>
        <v>44640.5</v>
      </c>
      <c r="B221">
        <f>IF(ISBLANK('Step 1.1 Supply Fan Power Data'!B221),"-",'Step 1.1 Supply Fan Power Data'!B221)</f>
        <v>4.8075801344391156</v>
      </c>
      <c r="C221">
        <f>VLOOKUP(A221,'Step 1.3 OAT Data'!$A:$B,2)</f>
        <v>59</v>
      </c>
      <c r="E221" s="33">
        <f>IF(ISBLANK('Step 1.2 Return Fan Power Data'!A221),"-",'Step 1.2 Return Fan Power Data'!A221)</f>
        <v>44640.5</v>
      </c>
      <c r="F221">
        <f>IF(ISBLANK('Step 1.2 Return Fan Power Data'!B221),"-",'Step 1.2 Return Fan Power Data'!B221)</f>
        <v>2.8853509290771777</v>
      </c>
      <c r="G221">
        <f>VLOOKUP(E221,'Step 1.3 OAT Data'!$A:$B,2)</f>
        <v>59</v>
      </c>
      <c r="P221" s="28">
        <f>'Step 1.1 Supply Fan Power Data'!A219</f>
        <v>44640.416666666664</v>
      </c>
      <c r="Q221" s="29">
        <f>'Step 1.1 Supply Fan Power Data'!B219</f>
        <v>4.8438185179450102</v>
      </c>
      <c r="R221" s="30">
        <f>'Step 1.3 OAT Data'!B219</f>
        <v>40</v>
      </c>
      <c r="X221" s="28">
        <f>'Step 1.2 Return Fan Power Data'!A219</f>
        <v>44640.416666666664</v>
      </c>
      <c r="Y221" s="29">
        <f>'Step 1.2 Return Fan Power Data'!B219</f>
        <v>2.9126947544184167</v>
      </c>
      <c r="Z221" s="30">
        <f t="shared" si="3"/>
        <v>40</v>
      </c>
      <c r="AB221" s="28">
        <v>44641.166666666664</v>
      </c>
      <c r="AC221" s="29">
        <v>2.9335860787845327</v>
      </c>
      <c r="AD221" s="30">
        <v>0</v>
      </c>
    </row>
    <row r="222" spans="1:30" ht="14" x14ac:dyDescent="0.3">
      <c r="A222" s="33">
        <f>IF(ISBLANK('Step 1.1 Supply Fan Power Data'!A222),"-",'Step 1.1 Supply Fan Power Data'!A222)</f>
        <v>44640.541666666664</v>
      </c>
      <c r="B222">
        <f>IF(ISBLANK('Step 1.1 Supply Fan Power Data'!B222),"-",'Step 1.1 Supply Fan Power Data'!B222)</f>
        <v>4.7800921895413264</v>
      </c>
      <c r="C222">
        <f>VLOOKUP(A222,'Step 1.3 OAT Data'!$A:$B,2)</f>
        <v>58</v>
      </c>
      <c r="E222" s="33">
        <f>IF(ISBLANK('Step 1.2 Return Fan Power Data'!A222),"-",'Step 1.2 Return Fan Power Data'!A222)</f>
        <v>44640.541666666664</v>
      </c>
      <c r="F222">
        <f>IF(ISBLANK('Step 1.2 Return Fan Power Data'!B222),"-",'Step 1.2 Return Fan Power Data'!B222)</f>
        <v>2.8656504111818393</v>
      </c>
      <c r="G222">
        <f>VLOOKUP(E222,'Step 1.3 OAT Data'!$A:$B,2)</f>
        <v>58</v>
      </c>
      <c r="P222" s="28">
        <f>'Step 1.1 Supply Fan Power Data'!A220</f>
        <v>44640.458333333336</v>
      </c>
      <c r="Q222" s="29">
        <f>'Step 1.1 Supply Fan Power Data'!B220</f>
        <v>4.8026939388701226</v>
      </c>
      <c r="R222" s="30">
        <f>'Step 1.3 OAT Data'!B220</f>
        <v>40</v>
      </c>
      <c r="X222" s="28">
        <f>'Step 1.2 Return Fan Power Data'!A220</f>
        <v>44640.458333333336</v>
      </c>
      <c r="Y222" s="29">
        <f>'Step 1.2 Return Fan Power Data'!B220</f>
        <v>2.8817848149416792</v>
      </c>
      <c r="Z222" s="30">
        <f t="shared" si="3"/>
        <v>40</v>
      </c>
      <c r="AB222" s="28">
        <v>44640.291666666664</v>
      </c>
      <c r="AC222" s="29">
        <v>2.9319855028631112</v>
      </c>
      <c r="AD222" s="30">
        <v>39</v>
      </c>
    </row>
    <row r="223" spans="1:30" ht="14" x14ac:dyDescent="0.3">
      <c r="A223" s="33">
        <f>IF(ISBLANK('Step 1.1 Supply Fan Power Data'!A223),"-",'Step 1.1 Supply Fan Power Data'!A223)</f>
        <v>44640.583333333336</v>
      </c>
      <c r="B223">
        <f>IF(ISBLANK('Step 1.1 Supply Fan Power Data'!B223),"-",'Step 1.1 Supply Fan Power Data'!B223)</f>
        <v>4.7593721580617823</v>
      </c>
      <c r="C223">
        <f>VLOOKUP(A223,'Step 1.3 OAT Data'!$A:$B,2)</f>
        <v>57</v>
      </c>
      <c r="E223" s="33">
        <f>IF(ISBLANK('Step 1.2 Return Fan Power Data'!A223),"-",'Step 1.2 Return Fan Power Data'!A223)</f>
        <v>44640.583333333336</v>
      </c>
      <c r="F223">
        <f>IF(ISBLANK('Step 1.2 Return Fan Power Data'!B223),"-",'Step 1.2 Return Fan Power Data'!B223)</f>
        <v>2.8513680798364041</v>
      </c>
      <c r="G223">
        <f>VLOOKUP(E223,'Step 1.3 OAT Data'!$A:$B,2)</f>
        <v>57</v>
      </c>
      <c r="P223" s="28">
        <f>'Step 1.1 Supply Fan Power Data'!A221</f>
        <v>44640.5</v>
      </c>
      <c r="Q223" s="29">
        <f>'Step 1.1 Supply Fan Power Data'!B221</f>
        <v>4.8075801344391156</v>
      </c>
      <c r="R223" s="30">
        <f>'Step 1.3 OAT Data'!B221</f>
        <v>39</v>
      </c>
      <c r="X223" s="28">
        <f>'Step 1.2 Return Fan Power Data'!A221</f>
        <v>44640.5</v>
      </c>
      <c r="Y223" s="29">
        <f>'Step 1.2 Return Fan Power Data'!B221</f>
        <v>2.8853509290771777</v>
      </c>
      <c r="Z223" s="30">
        <f t="shared" si="3"/>
        <v>39</v>
      </c>
      <c r="AB223" s="28">
        <v>44639.5</v>
      </c>
      <c r="AC223" s="29">
        <v>2.9312127212563528</v>
      </c>
      <c r="AD223" s="30">
        <v>30</v>
      </c>
    </row>
    <row r="224" spans="1:30" ht="14" x14ac:dyDescent="0.3">
      <c r="A224" s="33">
        <f>IF(ISBLANK('Step 1.1 Supply Fan Power Data'!A224),"-",'Step 1.1 Supply Fan Power Data'!A224)</f>
        <v>44640.625</v>
      </c>
      <c r="B224">
        <f>IF(ISBLANK('Step 1.1 Supply Fan Power Data'!B224),"-",'Step 1.1 Supply Fan Power Data'!B224)</f>
        <v>4.7465681032679523</v>
      </c>
      <c r="C224">
        <f>VLOOKUP(A224,'Step 1.3 OAT Data'!$A:$B,2)</f>
        <v>58</v>
      </c>
      <c r="E224" s="33">
        <f>IF(ISBLANK('Step 1.2 Return Fan Power Data'!A224),"-",'Step 1.2 Return Fan Power Data'!A224)</f>
        <v>44640.625</v>
      </c>
      <c r="F224">
        <f>IF(ISBLANK('Step 1.2 Return Fan Power Data'!B224),"-",'Step 1.2 Return Fan Power Data'!B224)</f>
        <v>2.8427785038829718</v>
      </c>
      <c r="G224">
        <f>VLOOKUP(E224,'Step 1.3 OAT Data'!$A:$B,2)</f>
        <v>58</v>
      </c>
      <c r="P224" s="28">
        <f>'Step 1.1 Supply Fan Power Data'!A222</f>
        <v>44640.541666666664</v>
      </c>
      <c r="Q224" s="29">
        <f>'Step 1.1 Supply Fan Power Data'!B222</f>
        <v>4.7800921895413264</v>
      </c>
      <c r="R224" s="30">
        <f>'Step 1.3 OAT Data'!B222</f>
        <v>36</v>
      </c>
      <c r="X224" s="28">
        <f>'Step 1.2 Return Fan Power Data'!A222</f>
        <v>44640.541666666664</v>
      </c>
      <c r="Y224" s="29">
        <f>'Step 1.2 Return Fan Power Data'!B222</f>
        <v>2.8656504111818393</v>
      </c>
      <c r="Z224" s="30">
        <f t="shared" si="3"/>
        <v>36</v>
      </c>
      <c r="AB224" s="28">
        <v>44642.166666666664</v>
      </c>
      <c r="AC224" s="29">
        <v>2.9312127212563528</v>
      </c>
      <c r="AD224" s="30">
        <v>0</v>
      </c>
    </row>
    <row r="225" spans="1:30" ht="14" x14ac:dyDescent="0.3">
      <c r="A225" s="33">
        <f>IF(ISBLANK('Step 1.1 Supply Fan Power Data'!A225),"-",'Step 1.1 Supply Fan Power Data'!A225)</f>
        <v>44640.666666666664</v>
      </c>
      <c r="B225">
        <f>IF(ISBLANK('Step 1.1 Supply Fan Power Data'!B225),"-",'Step 1.1 Supply Fan Power Data'!B225)</f>
        <v>4.7771258784821793</v>
      </c>
      <c r="C225">
        <f>VLOOKUP(A225,'Step 1.3 OAT Data'!$A:$B,2)</f>
        <v>58</v>
      </c>
      <c r="E225" s="33">
        <f>IF(ISBLANK('Step 1.2 Return Fan Power Data'!A225),"-",'Step 1.2 Return Fan Power Data'!A225)</f>
        <v>44640.666666666664</v>
      </c>
      <c r="F225">
        <f>IF(ISBLANK('Step 1.2 Return Fan Power Data'!B225),"-",'Step 1.2 Return Fan Power Data'!B225)</f>
        <v>2.8635762788767494</v>
      </c>
      <c r="G225">
        <f>VLOOKUP(E225,'Step 1.3 OAT Data'!$A:$B,2)</f>
        <v>58</v>
      </c>
      <c r="P225" s="28">
        <f>'Step 1.1 Supply Fan Power Data'!A223</f>
        <v>44640.583333333336</v>
      </c>
      <c r="Q225" s="29">
        <f>'Step 1.1 Supply Fan Power Data'!B223</f>
        <v>4.7593721580617823</v>
      </c>
      <c r="R225" s="30">
        <f>'Step 1.3 OAT Data'!B223</f>
        <v>34</v>
      </c>
      <c r="X225" s="28">
        <f>'Step 1.2 Return Fan Power Data'!A223</f>
        <v>44640.583333333336</v>
      </c>
      <c r="Y225" s="29">
        <f>'Step 1.2 Return Fan Power Data'!B223</f>
        <v>2.8513680798364041</v>
      </c>
      <c r="Z225" s="30">
        <f t="shared" si="3"/>
        <v>34</v>
      </c>
      <c r="AB225" s="28">
        <v>44632.083333333336</v>
      </c>
      <c r="AC225" s="29">
        <v>2.9303896341305244</v>
      </c>
      <c r="AD225" s="30">
        <v>51</v>
      </c>
    </row>
    <row r="226" spans="1:30" ht="14" x14ac:dyDescent="0.3">
      <c r="A226" s="33">
        <f>IF(ISBLANK('Step 1.1 Supply Fan Power Data'!A226),"-",'Step 1.1 Supply Fan Power Data'!A226)</f>
        <v>44640.708333333336</v>
      </c>
      <c r="B226">
        <f>IF(ISBLANK('Step 1.1 Supply Fan Power Data'!B226),"-",'Step 1.1 Supply Fan Power Data'!B226)</f>
        <v>4.7396413706913787</v>
      </c>
      <c r="C226">
        <f>VLOOKUP(A226,'Step 1.3 OAT Data'!$A:$B,2)</f>
        <v>55</v>
      </c>
      <c r="E226" s="33">
        <f>IF(ISBLANK('Step 1.2 Return Fan Power Data'!A226),"-",'Step 1.2 Return Fan Power Data'!A226)</f>
        <v>44640.708333333336</v>
      </c>
      <c r="F226">
        <f>IF(ISBLANK('Step 1.2 Return Fan Power Data'!B226),"-",'Step 1.2 Return Fan Power Data'!B226)</f>
        <v>2.8382053727934649</v>
      </c>
      <c r="G226">
        <f>VLOOKUP(E226,'Step 1.3 OAT Data'!$A:$B,2)</f>
        <v>55</v>
      </c>
      <c r="P226" s="28">
        <f>'Step 1.1 Supply Fan Power Data'!A224</f>
        <v>44640.625</v>
      </c>
      <c r="Q226" s="29">
        <f>'Step 1.1 Supply Fan Power Data'!B224</f>
        <v>4.7465681032679523</v>
      </c>
      <c r="R226" s="30">
        <f>'Step 1.3 OAT Data'!B224</f>
        <v>32</v>
      </c>
      <c r="X226" s="28">
        <f>'Step 1.2 Return Fan Power Data'!A224</f>
        <v>44640.625</v>
      </c>
      <c r="Y226" s="29">
        <f>'Step 1.2 Return Fan Power Data'!B224</f>
        <v>2.8427785038829718</v>
      </c>
      <c r="Z226" s="30">
        <f t="shared" si="3"/>
        <v>32</v>
      </c>
      <c r="AB226" s="28">
        <v>44631.833333333336</v>
      </c>
      <c r="AC226" s="29">
        <v>2.9296191259687117</v>
      </c>
      <c r="AD226" s="30">
        <v>50</v>
      </c>
    </row>
    <row r="227" spans="1:30" ht="14" x14ac:dyDescent="0.3">
      <c r="A227" s="33">
        <f>IF(ISBLANK('Step 1.1 Supply Fan Power Data'!A227),"-",'Step 1.1 Supply Fan Power Data'!A227)</f>
        <v>44640.75</v>
      </c>
      <c r="B227">
        <f>IF(ISBLANK('Step 1.1 Supply Fan Power Data'!B227),"-",'Step 1.1 Supply Fan Power Data'!B227)</f>
        <v>4.7544595730667645</v>
      </c>
      <c r="C227">
        <f>VLOOKUP(A227,'Step 1.3 OAT Data'!$A:$B,2)</f>
        <v>55</v>
      </c>
      <c r="E227" s="33">
        <f>IF(ISBLANK('Step 1.2 Return Fan Power Data'!A227),"-",'Step 1.2 Return Fan Power Data'!A227)</f>
        <v>44640.75</v>
      </c>
      <c r="F227">
        <f>IF(ISBLANK('Step 1.2 Return Fan Power Data'!B227),"-",'Step 1.2 Return Fan Power Data'!B227)</f>
        <v>2.8480514271966411</v>
      </c>
      <c r="G227">
        <f>VLOOKUP(E227,'Step 1.3 OAT Data'!$A:$B,2)</f>
        <v>55</v>
      </c>
      <c r="P227" s="28">
        <f>'Step 1.1 Supply Fan Power Data'!A225</f>
        <v>44640.666666666664</v>
      </c>
      <c r="Q227" s="29">
        <f>'Step 1.1 Supply Fan Power Data'!B225</f>
        <v>4.7771258784821793</v>
      </c>
      <c r="R227" s="30">
        <f>'Step 1.3 OAT Data'!B225</f>
        <v>30</v>
      </c>
      <c r="X227" s="28">
        <f>'Step 1.2 Return Fan Power Data'!A225</f>
        <v>44640.666666666664</v>
      </c>
      <c r="Y227" s="29">
        <f>'Step 1.2 Return Fan Power Data'!B225</f>
        <v>2.8635762788767494</v>
      </c>
      <c r="Z227" s="30">
        <f t="shared" si="3"/>
        <v>30</v>
      </c>
      <c r="AB227" s="28">
        <v>44645.25</v>
      </c>
      <c r="AC227" s="29">
        <v>2.9296191259687117</v>
      </c>
      <c r="AD227" s="30">
        <v>0</v>
      </c>
    </row>
    <row r="228" spans="1:30" ht="14" x14ac:dyDescent="0.3">
      <c r="A228" s="33">
        <f>IF(ISBLANK('Step 1.1 Supply Fan Power Data'!A228),"-",'Step 1.1 Supply Fan Power Data'!A228)</f>
        <v>44640.791666666664</v>
      </c>
      <c r="B228">
        <f>IF(ISBLANK('Step 1.1 Supply Fan Power Data'!B228),"-",'Step 1.1 Supply Fan Power Data'!B228)</f>
        <v>4.7662840950785412</v>
      </c>
      <c r="C228">
        <f>VLOOKUP(A228,'Step 1.3 OAT Data'!$A:$B,2)</f>
        <v>54</v>
      </c>
      <c r="E228" s="33">
        <f>IF(ISBLANK('Step 1.2 Return Fan Power Data'!A228),"-",'Step 1.2 Return Fan Power Data'!A228)</f>
        <v>44640.791666666664</v>
      </c>
      <c r="F228">
        <f>IF(ISBLANK('Step 1.2 Return Fan Power Data'!B228),"-",'Step 1.2 Return Fan Power Data'!B228)</f>
        <v>2.8560794082686964</v>
      </c>
      <c r="G228">
        <f>VLOOKUP(E228,'Step 1.3 OAT Data'!$A:$B,2)</f>
        <v>54</v>
      </c>
      <c r="P228" s="28">
        <f>'Step 1.1 Supply Fan Power Data'!A226</f>
        <v>44640.708333333336</v>
      </c>
      <c r="Q228" s="29">
        <f>'Step 1.1 Supply Fan Power Data'!B226</f>
        <v>4.7396413706913787</v>
      </c>
      <c r="R228" s="30">
        <f>'Step 1.3 OAT Data'!B226</f>
        <v>29</v>
      </c>
      <c r="X228" s="28">
        <f>'Step 1.2 Return Fan Power Data'!A226</f>
        <v>44640.708333333336</v>
      </c>
      <c r="Y228" s="29">
        <f>'Step 1.2 Return Fan Power Data'!B226</f>
        <v>2.8382053727934649</v>
      </c>
      <c r="Z228" s="30">
        <f t="shared" si="3"/>
        <v>29</v>
      </c>
      <c r="AB228" s="28">
        <v>44632.375</v>
      </c>
      <c r="AC228" s="29">
        <v>2.9288497158191289</v>
      </c>
      <c r="AD228" s="30">
        <v>53</v>
      </c>
    </row>
    <row r="229" spans="1:30" ht="14" x14ac:dyDescent="0.3">
      <c r="A229" s="33">
        <f>IF(ISBLANK('Step 1.1 Supply Fan Power Data'!A229),"-",'Step 1.1 Supply Fan Power Data'!A229)</f>
        <v>44640.833333333336</v>
      </c>
      <c r="B229">
        <f>IF(ISBLANK('Step 1.1 Supply Fan Power Data'!B229),"-",'Step 1.1 Supply Fan Power Data'!B229)</f>
        <v>4.7869882859912938</v>
      </c>
      <c r="C229">
        <f>VLOOKUP(A229,'Step 1.3 OAT Data'!$A:$B,2)</f>
        <v>53</v>
      </c>
      <c r="E229" s="33">
        <f>IF(ISBLANK('Step 1.2 Return Fan Power Data'!A229),"-",'Step 1.2 Return Fan Power Data'!A229)</f>
        <v>44640.833333333336</v>
      </c>
      <c r="F229">
        <f>IF(ISBLANK('Step 1.2 Return Fan Power Data'!B229),"-",'Step 1.2 Return Fan Power Data'!B229)</f>
        <v>2.870510953775069</v>
      </c>
      <c r="G229">
        <f>VLOOKUP(E229,'Step 1.3 OAT Data'!$A:$B,2)</f>
        <v>53</v>
      </c>
      <c r="P229" s="28">
        <f>'Step 1.1 Supply Fan Power Data'!A227</f>
        <v>44640.75</v>
      </c>
      <c r="Q229" s="29">
        <f>'Step 1.1 Supply Fan Power Data'!B227</f>
        <v>4.7544595730667645</v>
      </c>
      <c r="R229" s="30">
        <f>'Step 1.3 OAT Data'!B227</f>
        <v>29</v>
      </c>
      <c r="X229" s="28">
        <f>'Step 1.2 Return Fan Power Data'!A227</f>
        <v>44640.75</v>
      </c>
      <c r="Y229" s="29">
        <f>'Step 1.2 Return Fan Power Data'!B227</f>
        <v>2.8480514271966411</v>
      </c>
      <c r="Z229" s="30">
        <f t="shared" si="3"/>
        <v>29</v>
      </c>
      <c r="AB229" s="28">
        <v>44636.833333333336</v>
      </c>
      <c r="AC229" s="29">
        <v>2.9264970240836945</v>
      </c>
      <c r="AD229" s="30">
        <v>38</v>
      </c>
    </row>
    <row r="230" spans="1:30" ht="14" x14ac:dyDescent="0.3">
      <c r="A230" s="33">
        <f>IF(ISBLANK('Step 1.1 Supply Fan Power Data'!A230),"-",'Step 1.1 Supply Fan Power Data'!A230)</f>
        <v>44640.875</v>
      </c>
      <c r="B230">
        <f>IF(ISBLANK('Step 1.1 Supply Fan Power Data'!B230),"-",'Step 1.1 Supply Fan Power Data'!B230)</f>
        <v>4.7435908863950953</v>
      </c>
      <c r="C230">
        <f>VLOOKUP(A230,'Step 1.3 OAT Data'!$A:$B,2)</f>
        <v>50</v>
      </c>
      <c r="E230" s="33">
        <f>IF(ISBLANK('Step 1.2 Return Fan Power Data'!A230),"-",'Step 1.2 Return Fan Power Data'!A230)</f>
        <v>44640.875</v>
      </c>
      <c r="F230">
        <f>IF(ISBLANK('Step 1.2 Return Fan Power Data'!B230),"-",'Step 1.2 Return Fan Power Data'!B230)</f>
        <v>2.840806616385084</v>
      </c>
      <c r="G230">
        <f>VLOOKUP(E230,'Step 1.3 OAT Data'!$A:$B,2)</f>
        <v>50</v>
      </c>
      <c r="P230" s="28">
        <f>'Step 1.1 Supply Fan Power Data'!A228</f>
        <v>44640.791666666664</v>
      </c>
      <c r="Q230" s="29">
        <f>'Step 1.1 Supply Fan Power Data'!B228</f>
        <v>4.7662840950785412</v>
      </c>
      <c r="R230" s="30">
        <f>'Step 1.3 OAT Data'!B228</f>
        <v>30</v>
      </c>
      <c r="X230" s="28">
        <f>'Step 1.2 Return Fan Power Data'!A228</f>
        <v>44640.791666666664</v>
      </c>
      <c r="Y230" s="29">
        <f>'Step 1.2 Return Fan Power Data'!B228</f>
        <v>2.8560794082686964</v>
      </c>
      <c r="Z230" s="30">
        <f t="shared" si="3"/>
        <v>30</v>
      </c>
      <c r="AB230" s="28">
        <v>44632.458333333336</v>
      </c>
      <c r="AC230" s="29">
        <v>2.9257320655029506</v>
      </c>
      <c r="AD230" s="30">
        <v>53</v>
      </c>
    </row>
    <row r="231" spans="1:30" ht="14" x14ac:dyDescent="0.3">
      <c r="A231" s="33">
        <f>IF(ISBLANK('Step 1.1 Supply Fan Power Data'!A231),"-",'Step 1.1 Supply Fan Power Data'!A231)</f>
        <v>44640.916666666664</v>
      </c>
      <c r="B231">
        <f>IF(ISBLANK('Step 1.1 Supply Fan Power Data'!B231),"-",'Step 1.1 Supply Fan Power Data'!B231)</f>
        <v>4.7396413706913787</v>
      </c>
      <c r="C231">
        <f>VLOOKUP(A231,'Step 1.3 OAT Data'!$A:$B,2)</f>
        <v>48</v>
      </c>
      <c r="E231" s="33">
        <f>IF(ISBLANK('Step 1.2 Return Fan Power Data'!A231),"-",'Step 1.2 Return Fan Power Data'!A231)</f>
        <v>44640.916666666664</v>
      </c>
      <c r="F231">
        <f>IF(ISBLANK('Step 1.2 Return Fan Power Data'!B231),"-",'Step 1.2 Return Fan Power Data'!B231)</f>
        <v>2.8382053727934649</v>
      </c>
      <c r="G231">
        <f>VLOOKUP(E231,'Step 1.3 OAT Data'!$A:$B,2)</f>
        <v>48</v>
      </c>
      <c r="P231" s="28">
        <f>'Step 1.1 Supply Fan Power Data'!A229</f>
        <v>44640.833333333336</v>
      </c>
      <c r="Q231" s="29">
        <f>'Step 1.1 Supply Fan Power Data'!B229</f>
        <v>4.7869882859912938</v>
      </c>
      <c r="R231" s="30">
        <f>'Step 1.3 OAT Data'!B229</f>
        <v>31</v>
      </c>
      <c r="X231" s="28">
        <f>'Step 1.2 Return Fan Power Data'!A229</f>
        <v>44640.833333333336</v>
      </c>
      <c r="Y231" s="29">
        <f>'Step 1.2 Return Fan Power Data'!B229</f>
        <v>2.870510953775069</v>
      </c>
      <c r="Z231" s="30">
        <f t="shared" si="3"/>
        <v>31</v>
      </c>
      <c r="AB231" s="28">
        <v>44639.416666666664</v>
      </c>
      <c r="AC231" s="29">
        <v>2.9241546077955909</v>
      </c>
      <c r="AD231" s="30">
        <v>30</v>
      </c>
    </row>
    <row r="232" spans="1:30" ht="14" x14ac:dyDescent="0.3">
      <c r="A232" s="33">
        <f>IF(ISBLANK('Step 1.1 Supply Fan Power Data'!A232),"-",'Step 1.1 Supply Fan Power Data'!A232)</f>
        <v>44640.958333333336</v>
      </c>
      <c r="B232">
        <f>IF(ISBLANK('Step 1.1 Supply Fan Power Data'!B232),"-",'Step 1.1 Supply Fan Power Data'!B232)</f>
        <v>4.7662840950785412</v>
      </c>
      <c r="C232">
        <f>VLOOKUP(A232,'Step 1.3 OAT Data'!$A:$B,2)</f>
        <v>47</v>
      </c>
      <c r="E232" s="33">
        <f>IF(ISBLANK('Step 1.2 Return Fan Power Data'!A232),"-",'Step 1.2 Return Fan Power Data'!A232)</f>
        <v>44640.958333333336</v>
      </c>
      <c r="F232">
        <f>IF(ISBLANK('Step 1.2 Return Fan Power Data'!B232),"-",'Step 1.2 Return Fan Power Data'!B232)</f>
        <v>2.8560794082686964</v>
      </c>
      <c r="G232">
        <f>VLOOKUP(E232,'Step 1.3 OAT Data'!$A:$B,2)</f>
        <v>47</v>
      </c>
      <c r="P232" s="28">
        <f>'Step 1.1 Supply Fan Power Data'!A230</f>
        <v>44640.875</v>
      </c>
      <c r="Q232" s="29">
        <f>'Step 1.1 Supply Fan Power Data'!B230</f>
        <v>4.7435908863950953</v>
      </c>
      <c r="R232" s="30">
        <f>'Step 1.3 OAT Data'!B230</f>
        <v>32</v>
      </c>
      <c r="X232" s="28">
        <f>'Step 1.2 Return Fan Power Data'!A230</f>
        <v>44640.875</v>
      </c>
      <c r="Y232" s="29">
        <f>'Step 1.2 Return Fan Power Data'!B230</f>
        <v>2.840806616385084</v>
      </c>
      <c r="Z232" s="30">
        <f t="shared" si="3"/>
        <v>32</v>
      </c>
      <c r="AB232" s="28">
        <v>44640.333333333336</v>
      </c>
      <c r="AC232" s="29">
        <v>2.9241546077955909</v>
      </c>
      <c r="AD232" s="30">
        <v>39</v>
      </c>
    </row>
    <row r="233" spans="1:30" ht="14" x14ac:dyDescent="0.3">
      <c r="A233" s="33">
        <f>IF(ISBLANK('Step 1.1 Supply Fan Power Data'!A233),"-",'Step 1.1 Supply Fan Power Data'!A233)</f>
        <v>44641</v>
      </c>
      <c r="B233">
        <f>IF(ISBLANK('Step 1.1 Supply Fan Power Data'!B233),"-",'Step 1.1 Supply Fan Power Data'!B233)</f>
        <v>4.7948446065870165</v>
      </c>
      <c r="C233">
        <f>VLOOKUP(A233,'Step 1.3 OAT Data'!$A:$B,2)</f>
        <v>46</v>
      </c>
      <c r="E233" s="33">
        <f>IF(ISBLANK('Step 1.2 Return Fan Power Data'!A233),"-",'Step 1.2 Return Fan Power Data'!A233)</f>
        <v>44641</v>
      </c>
      <c r="F233">
        <f>IF(ISBLANK('Step 1.2 Return Fan Power Data'!B233),"-",'Step 1.2 Return Fan Power Data'!B233)</f>
        <v>2.8761146578064638</v>
      </c>
      <c r="G233">
        <f>VLOOKUP(E233,'Step 1.3 OAT Data'!$A:$B,2)</f>
        <v>46</v>
      </c>
      <c r="P233" s="28">
        <f>'Step 1.1 Supply Fan Power Data'!A231</f>
        <v>44640.916666666664</v>
      </c>
      <c r="Q233" s="29">
        <f>'Step 1.1 Supply Fan Power Data'!B231</f>
        <v>4.7396413706913787</v>
      </c>
      <c r="R233" s="30">
        <f>'Step 1.3 OAT Data'!B231</f>
        <v>31</v>
      </c>
      <c r="X233" s="28">
        <f>'Step 1.2 Return Fan Power Data'!A231</f>
        <v>44640.916666666664</v>
      </c>
      <c r="Y233" s="29">
        <f>'Step 1.2 Return Fan Power Data'!B231</f>
        <v>2.8382053727934649</v>
      </c>
      <c r="Z233" s="30">
        <f t="shared" si="3"/>
        <v>31</v>
      </c>
      <c r="AB233" s="28">
        <v>44638.916666666664</v>
      </c>
      <c r="AC233" s="29">
        <v>2.9233929916557053</v>
      </c>
      <c r="AD233" s="30">
        <v>27</v>
      </c>
    </row>
    <row r="234" spans="1:30" ht="14" x14ac:dyDescent="0.3">
      <c r="A234" s="33">
        <f>IF(ISBLANK('Step 1.1 Supply Fan Power Data'!A234),"-",'Step 1.1 Supply Fan Power Data'!A234)</f>
        <v>44641.041666666664</v>
      </c>
      <c r="B234">
        <f>IF(ISBLANK('Step 1.1 Supply Fan Power Data'!B234),"-",'Step 1.1 Supply Fan Power Data'!B234)</f>
        <v>4.8193343161310054</v>
      </c>
      <c r="C234">
        <f>VLOOKUP(A234,'Step 1.3 OAT Data'!$A:$B,2)</f>
        <v>47</v>
      </c>
      <c r="E234" s="33">
        <f>IF(ISBLANK('Step 1.2 Return Fan Power Data'!A234),"-",'Step 1.2 Return Fan Power Data'!A234)</f>
        <v>44641.041666666664</v>
      </c>
      <c r="F234">
        <f>IF(ISBLANK('Step 1.2 Return Fan Power Data'!B234),"-",'Step 1.2 Return Fan Power Data'!B234)</f>
        <v>2.8940455920235633</v>
      </c>
      <c r="G234">
        <f>VLOOKUP(E234,'Step 1.3 OAT Data'!$A:$B,2)</f>
        <v>47</v>
      </c>
      <c r="P234" s="28">
        <f>'Step 1.1 Supply Fan Power Data'!A232</f>
        <v>44640.958333333336</v>
      </c>
      <c r="Q234" s="29">
        <f>'Step 1.1 Supply Fan Power Data'!B232</f>
        <v>4.7662840950785412</v>
      </c>
      <c r="R234" s="30">
        <f>'Step 1.3 OAT Data'!B232</f>
        <v>32</v>
      </c>
      <c r="X234" s="28">
        <f>'Step 1.2 Return Fan Power Data'!A232</f>
        <v>44640.958333333336</v>
      </c>
      <c r="Y234" s="29">
        <f>'Step 1.2 Return Fan Power Data'!B232</f>
        <v>2.8560794082686964</v>
      </c>
      <c r="Z234" s="30">
        <f t="shared" si="3"/>
        <v>32</v>
      </c>
      <c r="AB234" s="28">
        <v>44641.083333333336</v>
      </c>
      <c r="AC234" s="29">
        <v>2.9226324627586981</v>
      </c>
      <c r="AD234" s="30">
        <v>0</v>
      </c>
    </row>
    <row r="235" spans="1:30" ht="14" x14ac:dyDescent="0.3">
      <c r="A235" s="33">
        <f>IF(ISBLANK('Step 1.1 Supply Fan Power Data'!A235),"-",'Step 1.1 Supply Fan Power Data'!A235)</f>
        <v>44641.083333333336</v>
      </c>
      <c r="B235">
        <f>IF(ISBLANK('Step 1.1 Supply Fan Power Data'!B235),"-",'Step 1.1 Supply Fan Power Data'!B235)</f>
        <v>4.8564813401006273</v>
      </c>
      <c r="C235">
        <f>VLOOKUP(A235,'Step 1.3 OAT Data'!$A:$B,2)</f>
        <v>47</v>
      </c>
      <c r="E235" s="33">
        <f>IF(ISBLANK('Step 1.2 Return Fan Power Data'!A235),"-",'Step 1.2 Return Fan Power Data'!A235)</f>
        <v>44641.083333333336</v>
      </c>
      <c r="F235">
        <f>IF(ISBLANK('Step 1.2 Return Fan Power Data'!B235),"-",'Step 1.2 Return Fan Power Data'!B235)</f>
        <v>2.9226324627586981</v>
      </c>
      <c r="G235">
        <f>VLOOKUP(E235,'Step 1.3 OAT Data'!$A:$B,2)</f>
        <v>47</v>
      </c>
      <c r="P235" s="28">
        <f>'Step 1.1 Supply Fan Power Data'!A233</f>
        <v>44641</v>
      </c>
      <c r="Q235" s="29">
        <f>'Step 1.1 Supply Fan Power Data'!B233</f>
        <v>4.7948446065870165</v>
      </c>
      <c r="R235" s="30">
        <f>'Step 1.3 OAT Data'!B233</f>
        <v>30</v>
      </c>
      <c r="X235" s="28">
        <f>'Step 1.2 Return Fan Power Data'!A233</f>
        <v>44641</v>
      </c>
      <c r="Y235" s="29">
        <f>'Step 1.2 Return Fan Power Data'!B233</f>
        <v>2.8761146578064638</v>
      </c>
      <c r="Z235" s="30">
        <f t="shared" si="3"/>
        <v>30</v>
      </c>
      <c r="AB235" s="28">
        <v>44636.791666666664</v>
      </c>
      <c r="AC235" s="29">
        <v>2.9210641427336523</v>
      </c>
      <c r="AD235" s="30">
        <v>37</v>
      </c>
    </row>
    <row r="236" spans="1:30" ht="14" x14ac:dyDescent="0.3">
      <c r="A236" s="33">
        <f>IF(ISBLANK('Step 1.1 Supply Fan Power Data'!A236),"-",'Step 1.1 Supply Fan Power Data'!A236)</f>
        <v>44641.125</v>
      </c>
      <c r="B236">
        <f>IF(ISBLANK('Step 1.1 Supply Fan Power Data'!B236),"-",'Step 1.1 Supply Fan Power Data'!B236)</f>
        <v>4.8242111298659243</v>
      </c>
      <c r="C236">
        <f>VLOOKUP(A236,'Step 1.3 OAT Data'!$A:$B,2)</f>
        <v>46</v>
      </c>
      <c r="E236" s="33">
        <f>IF(ISBLANK('Step 1.2 Return Fan Power Data'!A236),"-",'Step 1.2 Return Fan Power Data'!A236)</f>
        <v>44641.125</v>
      </c>
      <c r="F236">
        <f>IF(ISBLANK('Step 1.2 Return Fan Power Data'!B236),"-",'Step 1.2 Return Fan Power Data'!B236)</f>
        <v>2.8977016820470789</v>
      </c>
      <c r="G236">
        <f>VLOOKUP(E236,'Step 1.3 OAT Data'!$A:$B,2)</f>
        <v>46</v>
      </c>
      <c r="P236" s="28">
        <f>'Step 1.1 Supply Fan Power Data'!A234</f>
        <v>44641.041666666664</v>
      </c>
      <c r="Q236" s="29">
        <f>'Step 1.1 Supply Fan Power Data'!B234</f>
        <v>4.8193343161310054</v>
      </c>
      <c r="R236" s="30">
        <f>'Step 1.3 OAT Data'!B234</f>
        <v>29</v>
      </c>
      <c r="X236" s="28">
        <f>'Step 1.2 Return Fan Power Data'!A234</f>
        <v>44641.041666666664</v>
      </c>
      <c r="Y236" s="29">
        <f>'Step 1.2 Return Fan Power Data'!B234</f>
        <v>2.8940455920235633</v>
      </c>
      <c r="Z236" s="30">
        <f t="shared" si="3"/>
        <v>29</v>
      </c>
      <c r="AB236" s="28">
        <v>44644.041666666664</v>
      </c>
      <c r="AC236" s="29">
        <v>2.9203069398411312</v>
      </c>
      <c r="AD236" s="30">
        <v>0</v>
      </c>
    </row>
    <row r="237" spans="1:30" ht="14" x14ac:dyDescent="0.3">
      <c r="A237" s="33">
        <f>IF(ISBLANK('Step 1.1 Supply Fan Power Data'!A237),"-",'Step 1.1 Supply Fan Power Data'!A237)</f>
        <v>44641.166666666664</v>
      </c>
      <c r="B237">
        <f>IF(ISBLANK('Step 1.1 Supply Fan Power Data'!B237),"-",'Step 1.1 Supply Fan Power Data'!B237)</f>
        <v>4.8701456876848006</v>
      </c>
      <c r="C237">
        <f>VLOOKUP(A237,'Step 1.3 OAT Data'!$A:$B,2)</f>
        <v>45</v>
      </c>
      <c r="E237" s="33">
        <f>IF(ISBLANK('Step 1.2 Return Fan Power Data'!A237),"-",'Step 1.2 Return Fan Power Data'!A237)</f>
        <v>44641.166666666664</v>
      </c>
      <c r="F237">
        <f>IF(ISBLANK('Step 1.2 Return Fan Power Data'!B237),"-",'Step 1.2 Return Fan Power Data'!B237)</f>
        <v>2.9335860787845327</v>
      </c>
      <c r="G237">
        <f>VLOOKUP(E237,'Step 1.3 OAT Data'!$A:$B,2)</f>
        <v>45</v>
      </c>
      <c r="P237" s="27"/>
      <c r="Q237" s="27"/>
      <c r="R237" s="27"/>
      <c r="X237" s="28">
        <f>'Step 1.2 Return Fan Power Data'!A235</f>
        <v>44641.083333333336</v>
      </c>
      <c r="Y237" s="29">
        <f>'Step 1.2 Return Fan Power Data'!B235</f>
        <v>2.9226324627586981</v>
      </c>
      <c r="Z237" s="30">
        <f t="shared" si="3"/>
        <v>0</v>
      </c>
      <c r="AB237" s="28">
        <v>44639.458333333336</v>
      </c>
      <c r="AC237" s="29">
        <v>2.9195508188442227</v>
      </c>
      <c r="AD237" s="30">
        <v>29</v>
      </c>
    </row>
    <row r="238" spans="1:30" ht="14" x14ac:dyDescent="0.3">
      <c r="A238" s="33">
        <f>IF(ISBLANK('Step 1.1 Supply Fan Power Data'!A238),"-",'Step 1.1 Supply Fan Power Data'!A238)</f>
        <v>44641.208333333336</v>
      </c>
      <c r="B238">
        <f>IF(ISBLANK('Step 1.1 Supply Fan Power Data'!B238),"-",'Step 1.1 Supply Fan Power Data'!B238)</f>
        <v>6.7461963748699993</v>
      </c>
      <c r="C238">
        <f>VLOOKUP(A238,'Step 1.3 OAT Data'!$A:$B,2)</f>
        <v>45</v>
      </c>
      <c r="E238" s="33">
        <f>IF(ISBLANK('Step 1.2 Return Fan Power Data'!A238),"-",'Step 1.2 Return Fan Power Data'!A238)</f>
        <v>44641.208333333336</v>
      </c>
      <c r="F238">
        <f>IF(ISBLANK('Step 1.2 Return Fan Power Data'!B238),"-",'Step 1.2 Return Fan Power Data'!B238)</f>
        <v>4.0958849557522141</v>
      </c>
      <c r="G238">
        <f>VLOOKUP(E238,'Step 1.3 OAT Data'!$A:$B,2)</f>
        <v>45</v>
      </c>
      <c r="P238" s="10"/>
      <c r="Q238" s="10"/>
      <c r="R238" s="10"/>
      <c r="X238" s="28">
        <f>'Step 1.2 Return Fan Power Data'!A236</f>
        <v>44641.125</v>
      </c>
      <c r="Y238" s="29">
        <f>'Step 1.2 Return Fan Power Data'!B236</f>
        <v>2.8977016820470789</v>
      </c>
      <c r="Z238" s="30">
        <f t="shared" si="3"/>
        <v>0</v>
      </c>
      <c r="AB238" s="28">
        <v>44642.125</v>
      </c>
      <c r="AC238" s="29">
        <v>2.9164870454282763</v>
      </c>
      <c r="AD238" s="30">
        <v>0</v>
      </c>
    </row>
    <row r="239" spans="1:30" ht="14" x14ac:dyDescent="0.3">
      <c r="A239" s="33">
        <f>IF(ISBLANK('Step 1.1 Supply Fan Power Data'!A239),"-",'Step 1.1 Supply Fan Power Data'!A239)</f>
        <v>44641.25</v>
      </c>
      <c r="B239">
        <f>IF(ISBLANK('Step 1.1 Supply Fan Power Data'!B239),"-",'Step 1.1 Supply Fan Power Data'!B239)</f>
        <v>12.035073024320816</v>
      </c>
      <c r="C239">
        <f>VLOOKUP(A239,'Step 1.3 OAT Data'!$A:$B,2)</f>
        <v>45</v>
      </c>
      <c r="E239" s="33">
        <f>IF(ISBLANK('Step 1.2 Return Fan Power Data'!A239),"-",'Step 1.2 Return Fan Power Data'!A239)</f>
        <v>44641.25</v>
      </c>
      <c r="F239">
        <f>IF(ISBLANK('Step 1.2 Return Fan Power Data'!B239),"-",'Step 1.2 Return Fan Power Data'!B239)</f>
        <v>4.0958849557522141</v>
      </c>
      <c r="G239">
        <f>VLOOKUP(E239,'Step 1.3 OAT Data'!$A:$B,2)</f>
        <v>45</v>
      </c>
      <c r="P239" s="10"/>
      <c r="Q239" s="10"/>
      <c r="R239" s="10"/>
      <c r="X239" s="28">
        <f>'Step 1.2 Return Fan Power Data'!A237</f>
        <v>44641.166666666664</v>
      </c>
      <c r="Y239" s="29">
        <f>'Step 1.2 Return Fan Power Data'!B237</f>
        <v>2.9335860787845327</v>
      </c>
      <c r="Z239" s="30">
        <f t="shared" si="3"/>
        <v>0</v>
      </c>
      <c r="AB239" s="28">
        <v>44644.125</v>
      </c>
      <c r="AC239" s="29">
        <v>2.9149368661531208</v>
      </c>
      <c r="AD239" s="30">
        <v>0</v>
      </c>
    </row>
    <row r="240" spans="1:30" ht="14" x14ac:dyDescent="0.3">
      <c r="A240" s="33">
        <f>IF(ISBLANK('Step 1.1 Supply Fan Power Data'!A240),"-",'Step 1.1 Supply Fan Power Data'!A240)</f>
        <v>44641.291666666664</v>
      </c>
      <c r="B240">
        <f>IF(ISBLANK('Step 1.1 Supply Fan Power Data'!B240),"-",'Step 1.1 Supply Fan Power Data'!B240)</f>
        <v>12.035073024320816</v>
      </c>
      <c r="C240">
        <f>VLOOKUP(A240,'Step 1.3 OAT Data'!$A:$B,2)</f>
        <v>45</v>
      </c>
      <c r="E240" s="33">
        <f>IF(ISBLANK('Step 1.2 Return Fan Power Data'!A240),"-",'Step 1.2 Return Fan Power Data'!A240)</f>
        <v>44641.291666666664</v>
      </c>
      <c r="F240">
        <f>IF(ISBLANK('Step 1.2 Return Fan Power Data'!B240),"-",'Step 1.2 Return Fan Power Data'!B240)</f>
        <v>4.0958849557522141</v>
      </c>
      <c r="G240">
        <f>VLOOKUP(E240,'Step 1.3 OAT Data'!$A:$B,2)</f>
        <v>45</v>
      </c>
      <c r="P240" s="10"/>
      <c r="Q240" s="10"/>
      <c r="R240" s="10"/>
      <c r="X240" s="28">
        <f>'Step 1.2 Return Fan Power Data'!A238</f>
        <v>44641.208333333336</v>
      </c>
      <c r="Y240" s="29">
        <f>'Step 1.2 Return Fan Power Data'!B238</f>
        <v>4.0958849557522141</v>
      </c>
      <c r="Z240" s="30">
        <f t="shared" si="3"/>
        <v>0</v>
      </c>
      <c r="AB240" s="28">
        <v>44632.666666666664</v>
      </c>
      <c r="AC240" s="29">
        <v>2.9141884247328296</v>
      </c>
      <c r="AD240" s="30">
        <v>51</v>
      </c>
    </row>
    <row r="241" spans="1:30" ht="14" x14ac:dyDescent="0.3">
      <c r="A241" s="33">
        <f>IF(ISBLANK('Step 1.1 Supply Fan Power Data'!A241),"-",'Step 1.1 Supply Fan Power Data'!A241)</f>
        <v>44641.333333333336</v>
      </c>
      <c r="B241">
        <f>IF(ISBLANK('Step 1.1 Supply Fan Power Data'!B241),"-",'Step 1.1 Supply Fan Power Data'!B241)</f>
        <v>12.035073024320816</v>
      </c>
      <c r="C241">
        <f>VLOOKUP(A241,'Step 1.3 OAT Data'!$A:$B,2)</f>
        <v>46</v>
      </c>
      <c r="E241" s="33">
        <f>IF(ISBLANK('Step 1.2 Return Fan Power Data'!A241),"-",'Step 1.2 Return Fan Power Data'!A241)</f>
        <v>44641.333333333336</v>
      </c>
      <c r="F241">
        <f>IF(ISBLANK('Step 1.2 Return Fan Power Data'!B241),"-",'Step 1.2 Return Fan Power Data'!B241)</f>
        <v>4.0958849557522141</v>
      </c>
      <c r="G241">
        <f>VLOOKUP(E241,'Step 1.3 OAT Data'!$A:$B,2)</f>
        <v>46</v>
      </c>
      <c r="P241" s="10"/>
      <c r="Q241" s="10"/>
      <c r="R241" s="10"/>
      <c r="X241" s="28">
        <f>'Step 1.2 Return Fan Power Data'!A239</f>
        <v>44641.25</v>
      </c>
      <c r="Y241" s="29">
        <f>'Step 1.2 Return Fan Power Data'!B239</f>
        <v>4.0958849557522141</v>
      </c>
      <c r="Z241" s="30">
        <f t="shared" si="3"/>
        <v>0</v>
      </c>
      <c r="AB241" s="28">
        <v>44634.875</v>
      </c>
      <c r="AC241" s="29">
        <v>2.9141884247328296</v>
      </c>
      <c r="AD241" s="30">
        <v>29</v>
      </c>
    </row>
    <row r="242" spans="1:30" ht="14" x14ac:dyDescent="0.3">
      <c r="A242" s="33">
        <f>IF(ISBLANK('Step 1.1 Supply Fan Power Data'!A242),"-",'Step 1.1 Supply Fan Power Data'!A242)</f>
        <v>44641.375</v>
      </c>
      <c r="B242">
        <f>IF(ISBLANK('Step 1.1 Supply Fan Power Data'!B242),"-",'Step 1.1 Supply Fan Power Data'!B242)</f>
        <v>12.035073024320816</v>
      </c>
      <c r="C242">
        <f>VLOOKUP(A242,'Step 1.3 OAT Data'!$A:$B,2)</f>
        <v>48</v>
      </c>
      <c r="E242" s="33">
        <f>IF(ISBLANK('Step 1.2 Return Fan Power Data'!A242),"-",'Step 1.2 Return Fan Power Data'!A242)</f>
        <v>44641.375</v>
      </c>
      <c r="F242">
        <f>IF(ISBLANK('Step 1.2 Return Fan Power Data'!B242),"-",'Step 1.2 Return Fan Power Data'!B242)</f>
        <v>4.0958849557522141</v>
      </c>
      <c r="G242">
        <f>VLOOKUP(E242,'Step 1.3 OAT Data'!$A:$B,2)</f>
        <v>48</v>
      </c>
      <c r="P242" s="10"/>
      <c r="Q242" s="10"/>
      <c r="R242" s="10"/>
      <c r="X242" s="28">
        <f>'Step 1.2 Return Fan Power Data'!A240</f>
        <v>44641.291666666664</v>
      </c>
      <c r="Y242" s="29">
        <f>'Step 1.2 Return Fan Power Data'!B240</f>
        <v>4.0958849557522141</v>
      </c>
      <c r="Z242" s="30">
        <f t="shared" si="3"/>
        <v>0</v>
      </c>
      <c r="AB242" s="28">
        <v>44644.083333333336</v>
      </c>
      <c r="AC242" s="29">
        <v>2.9141884247328296</v>
      </c>
      <c r="AD242" s="30">
        <v>0</v>
      </c>
    </row>
    <row r="243" spans="1:30" ht="14" x14ac:dyDescent="0.3">
      <c r="A243" s="33">
        <f>IF(ISBLANK('Step 1.1 Supply Fan Power Data'!A243),"-",'Step 1.1 Supply Fan Power Data'!A243)</f>
        <v>44641.416666666664</v>
      </c>
      <c r="B243">
        <f>IF(ISBLANK('Step 1.1 Supply Fan Power Data'!B243),"-",'Step 1.1 Supply Fan Power Data'!B243)</f>
        <v>12.035073024320816</v>
      </c>
      <c r="C243">
        <f>VLOOKUP(A243,'Step 1.3 OAT Data'!$A:$B,2)</f>
        <v>51</v>
      </c>
      <c r="E243" s="33">
        <f>IF(ISBLANK('Step 1.2 Return Fan Power Data'!A243),"-",'Step 1.2 Return Fan Power Data'!A243)</f>
        <v>44641.416666666664</v>
      </c>
      <c r="F243">
        <f>IF(ISBLANK('Step 1.2 Return Fan Power Data'!B243),"-",'Step 1.2 Return Fan Power Data'!B243)</f>
        <v>4.0958849557522141</v>
      </c>
      <c r="G243">
        <f>VLOOKUP(E243,'Step 1.3 OAT Data'!$A:$B,2)</f>
        <v>51</v>
      </c>
      <c r="P243" s="10"/>
      <c r="Q243" s="10"/>
      <c r="R243" s="10"/>
      <c r="X243" s="28">
        <f>'Step 1.2 Return Fan Power Data'!A241</f>
        <v>44641.333333333336</v>
      </c>
      <c r="Y243" s="29">
        <f>'Step 1.2 Return Fan Power Data'!B241</f>
        <v>4.0958849557522141</v>
      </c>
      <c r="Z243" s="30">
        <f t="shared" si="3"/>
        <v>0</v>
      </c>
      <c r="AB243" s="28">
        <v>44631.875</v>
      </c>
      <c r="AC243" s="29">
        <v>2.9126947544184167</v>
      </c>
      <c r="AD243" s="30">
        <v>51</v>
      </c>
    </row>
    <row r="244" spans="1:30" ht="14" x14ac:dyDescent="0.3">
      <c r="A244" s="33">
        <f>IF(ISBLANK('Step 1.1 Supply Fan Power Data'!A244),"-",'Step 1.1 Supply Fan Power Data'!A244)</f>
        <v>44641.458333333336</v>
      </c>
      <c r="B244">
        <f>IF(ISBLANK('Step 1.1 Supply Fan Power Data'!B244),"-",'Step 1.1 Supply Fan Power Data'!B244)</f>
        <v>12.035073024320816</v>
      </c>
      <c r="C244">
        <f>VLOOKUP(A244,'Step 1.3 OAT Data'!$A:$B,2)</f>
        <v>53</v>
      </c>
      <c r="E244" s="33">
        <f>IF(ISBLANK('Step 1.2 Return Fan Power Data'!A244),"-",'Step 1.2 Return Fan Power Data'!A244)</f>
        <v>44641.458333333336</v>
      </c>
      <c r="F244">
        <f>IF(ISBLANK('Step 1.2 Return Fan Power Data'!B244),"-",'Step 1.2 Return Fan Power Data'!B244)</f>
        <v>4.0958849557522141</v>
      </c>
      <c r="G244">
        <f>VLOOKUP(E244,'Step 1.3 OAT Data'!$A:$B,2)</f>
        <v>53</v>
      </c>
      <c r="P244" s="10"/>
      <c r="Q244" s="10"/>
      <c r="R244" s="10"/>
      <c r="X244" s="28">
        <f>'Step 1.2 Return Fan Power Data'!A242</f>
        <v>44641.375</v>
      </c>
      <c r="Y244" s="29">
        <f>'Step 1.2 Return Fan Power Data'!B242</f>
        <v>4.0958849557522141</v>
      </c>
      <c r="Z244" s="30">
        <f t="shared" si="3"/>
        <v>0</v>
      </c>
      <c r="AB244" s="28">
        <v>44640.416666666664</v>
      </c>
      <c r="AC244" s="29">
        <v>2.9126947544184167</v>
      </c>
      <c r="AD244" s="30">
        <v>40</v>
      </c>
    </row>
    <row r="245" spans="1:30" ht="14" x14ac:dyDescent="0.3">
      <c r="A245" s="33">
        <f>IF(ISBLANK('Step 1.1 Supply Fan Power Data'!A245),"-",'Step 1.1 Supply Fan Power Data'!A245)</f>
        <v>44641.5</v>
      </c>
      <c r="B245">
        <f>IF(ISBLANK('Step 1.1 Supply Fan Power Data'!B245),"-",'Step 1.1 Supply Fan Power Data'!B245)</f>
        <v>12.035073024320816</v>
      </c>
      <c r="C245">
        <f>VLOOKUP(A245,'Step 1.3 OAT Data'!$A:$B,2)</f>
        <v>55</v>
      </c>
      <c r="E245" s="33">
        <f>IF(ISBLANK('Step 1.2 Return Fan Power Data'!A245),"-",'Step 1.2 Return Fan Power Data'!A245)</f>
        <v>44641.5</v>
      </c>
      <c r="F245">
        <f>IF(ISBLANK('Step 1.2 Return Fan Power Data'!B245),"-",'Step 1.2 Return Fan Power Data'!B245)</f>
        <v>4.0958849557522141</v>
      </c>
      <c r="G245">
        <f>VLOOKUP(E245,'Step 1.3 OAT Data'!$A:$B,2)</f>
        <v>55</v>
      </c>
      <c r="P245" s="10"/>
      <c r="Q245" s="10"/>
      <c r="R245" s="10"/>
      <c r="X245" s="28">
        <f>'Step 1.2 Return Fan Power Data'!A243</f>
        <v>44641.416666666664</v>
      </c>
      <c r="Y245" s="29">
        <f>'Step 1.2 Return Fan Power Data'!B243</f>
        <v>4.0958849557522141</v>
      </c>
      <c r="Z245" s="30">
        <f t="shared" si="3"/>
        <v>0</v>
      </c>
      <c r="AB245" s="28">
        <v>44632.708333333336</v>
      </c>
      <c r="AC245" s="29">
        <v>2.9118998787939887</v>
      </c>
      <c r="AD245" s="30">
        <v>51</v>
      </c>
    </row>
    <row r="246" spans="1:30" ht="14" x14ac:dyDescent="0.3">
      <c r="A246" s="33">
        <f>IF(ISBLANK('Step 1.1 Supply Fan Power Data'!A246),"-",'Step 1.1 Supply Fan Power Data'!A246)</f>
        <v>44641.541666666664</v>
      </c>
      <c r="B246">
        <f>IF(ISBLANK('Step 1.1 Supply Fan Power Data'!B246),"-",'Step 1.1 Supply Fan Power Data'!B246)</f>
        <v>12.035073024320816</v>
      </c>
      <c r="C246">
        <f>VLOOKUP(A246,'Step 1.3 OAT Data'!$A:$B,2)</f>
        <v>58</v>
      </c>
      <c r="E246" s="33">
        <f>IF(ISBLANK('Step 1.2 Return Fan Power Data'!A246),"-",'Step 1.2 Return Fan Power Data'!A246)</f>
        <v>44641.541666666664</v>
      </c>
      <c r="F246">
        <f>IF(ISBLANK('Step 1.2 Return Fan Power Data'!B246),"-",'Step 1.2 Return Fan Power Data'!B246)</f>
        <v>4.0958849557522141</v>
      </c>
      <c r="G246">
        <f>VLOOKUP(E246,'Step 1.3 OAT Data'!$A:$B,2)</f>
        <v>58</v>
      </c>
      <c r="P246" s="10"/>
      <c r="Q246" s="10"/>
      <c r="R246" s="10"/>
      <c r="X246" s="28">
        <f>'Step 1.2 Return Fan Power Data'!A244</f>
        <v>44641.458333333336</v>
      </c>
      <c r="Y246" s="29">
        <f>'Step 1.2 Return Fan Power Data'!B244</f>
        <v>4.0958849557522141</v>
      </c>
      <c r="Z246" s="30">
        <f t="shared" si="3"/>
        <v>0</v>
      </c>
      <c r="AB246" s="28">
        <v>44642.041666666664</v>
      </c>
      <c r="AC246" s="29">
        <v>2.9111557857983534</v>
      </c>
      <c r="AD246" s="30">
        <v>0</v>
      </c>
    </row>
    <row r="247" spans="1:30" ht="14" x14ac:dyDescent="0.3">
      <c r="A247" s="33">
        <f>IF(ISBLANK('Step 1.1 Supply Fan Power Data'!A247),"-",'Step 1.1 Supply Fan Power Data'!A247)</f>
        <v>44641.583333333336</v>
      </c>
      <c r="B247">
        <f>IF(ISBLANK('Step 1.1 Supply Fan Power Data'!B247),"-",'Step 1.1 Supply Fan Power Data'!B247)</f>
        <v>12.035073024320816</v>
      </c>
      <c r="C247">
        <f>VLOOKUP(A247,'Step 1.3 OAT Data'!$A:$B,2)</f>
        <v>60</v>
      </c>
      <c r="E247" s="33">
        <f>IF(ISBLANK('Step 1.2 Return Fan Power Data'!A247),"-",'Step 1.2 Return Fan Power Data'!A247)</f>
        <v>44641.583333333336</v>
      </c>
      <c r="F247">
        <f>IF(ISBLANK('Step 1.2 Return Fan Power Data'!B247),"-",'Step 1.2 Return Fan Power Data'!B247)</f>
        <v>4.0958849557522141</v>
      </c>
      <c r="G247">
        <f>VLOOKUP(E247,'Step 1.3 OAT Data'!$A:$B,2)</f>
        <v>60</v>
      </c>
      <c r="P247" s="10"/>
      <c r="Q247" s="10"/>
      <c r="R247" s="10"/>
      <c r="X247" s="28">
        <f>'Step 1.2 Return Fan Power Data'!A245</f>
        <v>44641.5</v>
      </c>
      <c r="Y247" s="29">
        <f>'Step 1.2 Return Fan Power Data'!B245</f>
        <v>4.0958849557522141</v>
      </c>
      <c r="Z247" s="30">
        <f t="shared" si="3"/>
        <v>0</v>
      </c>
      <c r="AB247" s="28">
        <v>44631.916666666664</v>
      </c>
      <c r="AC247" s="29">
        <v>2.9088805421700505</v>
      </c>
      <c r="AD247" s="30">
        <v>51</v>
      </c>
    </row>
    <row r="248" spans="1:30" ht="14" x14ac:dyDescent="0.3">
      <c r="A248" s="33">
        <f>IF(ISBLANK('Step 1.1 Supply Fan Power Data'!A248),"-",'Step 1.1 Supply Fan Power Data'!A248)</f>
        <v>44641.625</v>
      </c>
      <c r="B248">
        <f>IF(ISBLANK('Step 1.1 Supply Fan Power Data'!B248),"-",'Step 1.1 Supply Fan Power Data'!B248)</f>
        <v>12.035073024320816</v>
      </c>
      <c r="C248">
        <f>VLOOKUP(A248,'Step 1.3 OAT Data'!$A:$B,2)</f>
        <v>62</v>
      </c>
      <c r="E248" s="33">
        <f>IF(ISBLANK('Step 1.2 Return Fan Power Data'!A248),"-",'Step 1.2 Return Fan Power Data'!A248)</f>
        <v>44641.625</v>
      </c>
      <c r="F248">
        <f>IF(ISBLANK('Step 1.2 Return Fan Power Data'!B248),"-",'Step 1.2 Return Fan Power Data'!B248)</f>
        <v>4.0958849557522141</v>
      </c>
      <c r="G248">
        <f>VLOOKUP(E248,'Step 1.3 OAT Data'!$A:$B,2)</f>
        <v>62</v>
      </c>
      <c r="P248" s="10"/>
      <c r="Q248" s="10"/>
      <c r="R248" s="10"/>
      <c r="X248" s="28">
        <f>'Step 1.2 Return Fan Power Data'!A246</f>
        <v>44641.541666666664</v>
      </c>
      <c r="Y248" s="29">
        <f>'Step 1.2 Return Fan Power Data'!B246</f>
        <v>4.0958849557522141</v>
      </c>
      <c r="Z248" s="30">
        <f t="shared" si="3"/>
        <v>0</v>
      </c>
      <c r="AB248" s="28">
        <v>44632.625</v>
      </c>
      <c r="AC248" s="29">
        <v>2.9081407761901357</v>
      </c>
      <c r="AD248" s="30">
        <v>52</v>
      </c>
    </row>
    <row r="249" spans="1:30" ht="14" x14ac:dyDescent="0.3">
      <c r="A249" s="33">
        <f>IF(ISBLANK('Step 1.1 Supply Fan Power Data'!A249),"-",'Step 1.1 Supply Fan Power Data'!A249)</f>
        <v>44641.666666666664</v>
      </c>
      <c r="B249">
        <f>IF(ISBLANK('Step 1.1 Supply Fan Power Data'!B249),"-",'Step 1.1 Supply Fan Power Data'!B249)</f>
        <v>12.035073024320816</v>
      </c>
      <c r="C249">
        <f>VLOOKUP(A249,'Step 1.3 OAT Data'!$A:$B,2)</f>
        <v>62</v>
      </c>
      <c r="E249" s="33">
        <f>IF(ISBLANK('Step 1.2 Return Fan Power Data'!A249),"-",'Step 1.2 Return Fan Power Data'!A249)</f>
        <v>44641.666666666664</v>
      </c>
      <c r="F249">
        <f>IF(ISBLANK('Step 1.2 Return Fan Power Data'!B249),"-",'Step 1.2 Return Fan Power Data'!B249)</f>
        <v>4.0958849557522141</v>
      </c>
      <c r="G249">
        <f>VLOOKUP(E249,'Step 1.3 OAT Data'!$A:$B,2)</f>
        <v>62</v>
      </c>
      <c r="P249" s="10"/>
      <c r="Q249" s="10"/>
      <c r="R249" s="10"/>
      <c r="X249" s="28">
        <f>'Step 1.2 Return Fan Power Data'!A247</f>
        <v>44641.583333333336</v>
      </c>
      <c r="Y249" s="29">
        <f>'Step 1.2 Return Fan Power Data'!B247</f>
        <v>4.0958849557522141</v>
      </c>
      <c r="Z249" s="30">
        <f t="shared" si="3"/>
        <v>0</v>
      </c>
      <c r="AB249" s="28">
        <v>44645.125</v>
      </c>
      <c r="AC249" s="29">
        <v>2.9074020709622133</v>
      </c>
      <c r="AD249" s="30">
        <v>0</v>
      </c>
    </row>
    <row r="250" spans="1:30" ht="14" x14ac:dyDescent="0.3">
      <c r="A250" s="33">
        <f>IF(ISBLANK('Step 1.1 Supply Fan Power Data'!A250),"-",'Step 1.1 Supply Fan Power Data'!A250)</f>
        <v>44641.708333333336</v>
      </c>
      <c r="B250">
        <f>IF(ISBLANK('Step 1.1 Supply Fan Power Data'!B250),"-",'Step 1.1 Supply Fan Power Data'!B250)</f>
        <v>12.035073024320816</v>
      </c>
      <c r="C250">
        <f>VLOOKUP(A250,'Step 1.3 OAT Data'!$A:$B,2)</f>
        <v>63</v>
      </c>
      <c r="E250" s="33">
        <f>IF(ISBLANK('Step 1.2 Return Fan Power Data'!A250),"-",'Step 1.2 Return Fan Power Data'!A250)</f>
        <v>44641.708333333336</v>
      </c>
      <c r="F250">
        <f>IF(ISBLANK('Step 1.2 Return Fan Power Data'!B250),"-",'Step 1.2 Return Fan Power Data'!B250)</f>
        <v>4.0958849557522141</v>
      </c>
      <c r="G250">
        <f>VLOOKUP(E250,'Step 1.3 OAT Data'!$A:$B,2)</f>
        <v>63</v>
      </c>
      <c r="P250" s="10"/>
      <c r="Q250" s="10"/>
      <c r="R250" s="10"/>
      <c r="X250" s="28">
        <f>'Step 1.2 Return Fan Power Data'!A248</f>
        <v>44641.625</v>
      </c>
      <c r="Y250" s="29">
        <f>'Step 1.2 Return Fan Power Data'!B248</f>
        <v>4.0958849557522141</v>
      </c>
      <c r="Z250" s="30">
        <f t="shared" si="3"/>
        <v>0</v>
      </c>
      <c r="AB250" s="28">
        <v>44634.833333333336</v>
      </c>
      <c r="AC250" s="29">
        <v>2.9051433090940031</v>
      </c>
      <c r="AD250" s="30">
        <v>28</v>
      </c>
    </row>
    <row r="251" spans="1:30" ht="14" x14ac:dyDescent="0.3">
      <c r="A251" s="33">
        <f>IF(ISBLANK('Step 1.1 Supply Fan Power Data'!A251),"-",'Step 1.1 Supply Fan Power Data'!A251)</f>
        <v>44641.75</v>
      </c>
      <c r="B251">
        <f>IF(ISBLANK('Step 1.1 Supply Fan Power Data'!B251),"-",'Step 1.1 Supply Fan Power Data'!B251)</f>
        <v>4.7257725430003843</v>
      </c>
      <c r="C251">
        <f>VLOOKUP(A251,'Step 1.3 OAT Data'!$A:$B,2)</f>
        <v>62</v>
      </c>
      <c r="E251" s="33">
        <f>IF(ISBLANK('Step 1.2 Return Fan Power Data'!A251),"-",'Step 1.2 Return Fan Power Data'!A251)</f>
        <v>44641.75</v>
      </c>
      <c r="F251">
        <f>IF(ISBLANK('Step 1.2 Return Fan Power Data'!B251),"-",'Step 1.2 Return Fan Power Data'!B251)</f>
        <v>2.8292017044176063</v>
      </c>
      <c r="G251">
        <f>VLOOKUP(E251,'Step 1.3 OAT Data'!$A:$B,2)</f>
        <v>62</v>
      </c>
      <c r="P251" s="10"/>
      <c r="Q251" s="10"/>
      <c r="R251" s="10"/>
      <c r="X251" s="28">
        <f>'Step 1.2 Return Fan Power Data'!A249</f>
        <v>44641.666666666664</v>
      </c>
      <c r="Y251" s="29">
        <f>'Step 1.2 Return Fan Power Data'!B249</f>
        <v>4.0958849557522141</v>
      </c>
      <c r="Z251" s="30">
        <f t="shared" si="3"/>
        <v>0</v>
      </c>
      <c r="AB251" s="28">
        <v>44639.708333333336</v>
      </c>
      <c r="AC251" s="29">
        <v>2.9051433090940031</v>
      </c>
      <c r="AD251" s="30">
        <v>35</v>
      </c>
    </row>
    <row r="252" spans="1:30" ht="14" x14ac:dyDescent="0.3">
      <c r="A252" s="33">
        <f>IF(ISBLANK('Step 1.1 Supply Fan Power Data'!A252),"-",'Step 1.1 Supply Fan Power Data'!A252)</f>
        <v>44641.791666666664</v>
      </c>
      <c r="B252">
        <f>IF(ISBLANK('Step 1.1 Supply Fan Power Data'!B252),"-",'Step 1.1 Supply Fan Power Data'!B252)</f>
        <v>4.7938146666496948</v>
      </c>
      <c r="C252">
        <f>VLOOKUP(A252,'Step 1.3 OAT Data'!$A:$B,2)</f>
        <v>60</v>
      </c>
      <c r="E252" s="33">
        <f>IF(ISBLANK('Step 1.2 Return Fan Power Data'!A252),"-",'Step 1.2 Return Fan Power Data'!A252)</f>
        <v>44641.791666666664</v>
      </c>
      <c r="F252">
        <f>IF(ISBLANK('Step 1.2 Return Fan Power Data'!B252),"-",'Step 1.2 Return Fan Power Data'!B252)</f>
        <v>2.8753759738659861</v>
      </c>
      <c r="G252">
        <f>VLOOKUP(E252,'Step 1.3 OAT Data'!$A:$B,2)</f>
        <v>60</v>
      </c>
      <c r="P252" s="10"/>
      <c r="Q252" s="10"/>
      <c r="R252" s="10"/>
      <c r="X252" s="28">
        <f>'Step 1.2 Return Fan Power Data'!A250</f>
        <v>44641.708333333336</v>
      </c>
      <c r="Y252" s="29">
        <f>'Step 1.2 Return Fan Power Data'!B250</f>
        <v>4.0958849557522141</v>
      </c>
      <c r="Z252" s="30">
        <f t="shared" si="3"/>
        <v>0</v>
      </c>
      <c r="AB252" s="28">
        <v>44640.083333333336</v>
      </c>
      <c r="AC252" s="29">
        <v>2.9051433090940031</v>
      </c>
      <c r="AD252" s="30">
        <v>39</v>
      </c>
    </row>
    <row r="253" spans="1:30" ht="14" x14ac:dyDescent="0.3">
      <c r="A253" s="33">
        <f>IF(ISBLANK('Step 1.1 Supply Fan Power Data'!A253),"-",'Step 1.1 Supply Fan Power Data'!A253)</f>
        <v>44641.833333333336</v>
      </c>
      <c r="B253">
        <f>IF(ISBLANK('Step 1.1 Supply Fan Power Data'!B253),"-",'Step 1.1 Supply Fan Power Data'!B253)</f>
        <v>4.710974105448436</v>
      </c>
      <c r="C253">
        <f>VLOOKUP(A253,'Step 1.3 OAT Data'!$A:$B,2)</f>
        <v>58</v>
      </c>
      <c r="E253" s="33">
        <f>IF(ISBLANK('Step 1.2 Return Fan Power Data'!A253),"-",'Step 1.2 Return Fan Power Data'!A253)</f>
        <v>44641.833333333336</v>
      </c>
      <c r="F253">
        <f>IF(ISBLANK('Step 1.2 Return Fan Power Data'!B253),"-",'Step 1.2 Return Fan Power Data'!B253)</f>
        <v>2.819815081529411</v>
      </c>
      <c r="G253">
        <f>VLOOKUP(E253,'Step 1.3 OAT Data'!$A:$B,2)</f>
        <v>58</v>
      </c>
      <c r="P253" s="10"/>
      <c r="Q253" s="10"/>
      <c r="R253" s="10"/>
      <c r="X253" s="28">
        <f>'Step 1.2 Return Fan Power Data'!A251</f>
        <v>44641.75</v>
      </c>
      <c r="Y253" s="29">
        <f>'Step 1.2 Return Fan Power Data'!B251</f>
        <v>2.8292017044176063</v>
      </c>
      <c r="Z253" s="30">
        <f t="shared" si="3"/>
        <v>0</v>
      </c>
      <c r="AB253" s="28">
        <v>44631.958333333336</v>
      </c>
      <c r="AC253" s="29">
        <v>2.9044089043456198</v>
      </c>
      <c r="AD253" s="30">
        <v>52</v>
      </c>
    </row>
    <row r="254" spans="1:30" ht="14" x14ac:dyDescent="0.3">
      <c r="A254" s="33">
        <f>IF(ISBLANK('Step 1.1 Supply Fan Power Data'!A254),"-",'Step 1.1 Supply Fan Power Data'!A254)</f>
        <v>44641.875</v>
      </c>
      <c r="B254">
        <f>IF(ISBLANK('Step 1.1 Supply Fan Power Data'!B254),"-",'Step 1.1 Supply Fan Power Data'!B254)</f>
        <v>4.6811790882715751</v>
      </c>
      <c r="C254">
        <f>VLOOKUP(A254,'Step 1.3 OAT Data'!$A:$B,2)</f>
        <v>57</v>
      </c>
      <c r="E254" s="33">
        <f>IF(ISBLANK('Step 1.2 Return Fan Power Data'!A254),"-",'Step 1.2 Return Fan Power Data'!A254)</f>
        <v>44641.875</v>
      </c>
      <c r="F254">
        <f>IF(ISBLANK('Step 1.2 Return Fan Power Data'!B254),"-",'Step 1.2 Return Fan Power Data'!B254)</f>
        <v>2.801586296837594</v>
      </c>
      <c r="G254">
        <f>VLOOKUP(E254,'Step 1.3 OAT Data'!$A:$B,2)</f>
        <v>57</v>
      </c>
      <c r="P254" s="10"/>
      <c r="Q254" s="10"/>
      <c r="R254" s="10"/>
      <c r="X254" s="28">
        <f>'Step 1.2 Return Fan Power Data'!A252</f>
        <v>44641.791666666664</v>
      </c>
      <c r="Y254" s="29">
        <f>'Step 1.2 Return Fan Power Data'!B252</f>
        <v>2.8753759738659861</v>
      </c>
      <c r="Z254" s="30">
        <f t="shared" si="3"/>
        <v>0</v>
      </c>
      <c r="AB254" s="28">
        <v>44632.583333333336</v>
      </c>
      <c r="AC254" s="29">
        <v>2.9036267012619641</v>
      </c>
      <c r="AD254" s="30">
        <v>52</v>
      </c>
    </row>
    <row r="255" spans="1:30" ht="14" x14ac:dyDescent="0.3">
      <c r="A255" s="33">
        <f>IF(ISBLANK('Step 1.1 Supply Fan Power Data'!A255),"-",'Step 1.1 Supply Fan Power Data'!A255)</f>
        <v>44641.916666666664</v>
      </c>
      <c r="B255">
        <f>IF(ISBLANK('Step 1.1 Supply Fan Power Data'!B255),"-",'Step 1.1 Supply Fan Power Data'!B255)</f>
        <v>4.6901010326093946</v>
      </c>
      <c r="C255">
        <f>VLOOKUP(A255,'Step 1.3 OAT Data'!$A:$B,2)</f>
        <v>54</v>
      </c>
      <c r="E255" s="33">
        <f>IF(ISBLANK('Step 1.2 Return Fan Power Data'!A255),"-",'Step 1.2 Return Fan Power Data'!A255)</f>
        <v>44641.916666666664</v>
      </c>
      <c r="F255">
        <f>IF(ISBLANK('Step 1.2 Return Fan Power Data'!B255),"-",'Step 1.2 Return Fan Power Data'!B255)</f>
        <v>2.8069525984550681</v>
      </c>
      <c r="G255">
        <f>VLOOKUP(E255,'Step 1.3 OAT Data'!$A:$B,2)</f>
        <v>54</v>
      </c>
      <c r="P255" s="10"/>
      <c r="Q255" s="10"/>
      <c r="R255" s="10"/>
      <c r="X255" s="28">
        <f>'Step 1.2 Return Fan Power Data'!A253</f>
        <v>44641.833333333336</v>
      </c>
      <c r="Y255" s="29">
        <f>'Step 1.2 Return Fan Power Data'!B253</f>
        <v>2.819815081529411</v>
      </c>
      <c r="Z255" s="30">
        <f t="shared" si="3"/>
        <v>0</v>
      </c>
      <c r="AB255" s="28">
        <v>44636.875</v>
      </c>
      <c r="AC255" s="29">
        <v>2.9028944738766471</v>
      </c>
      <c r="AD255" s="30">
        <v>38</v>
      </c>
    </row>
    <row r="256" spans="1:30" ht="14" x14ac:dyDescent="0.3">
      <c r="A256" s="33">
        <f>IF(ISBLANK('Step 1.1 Supply Fan Power Data'!A256),"-",'Step 1.1 Supply Fan Power Data'!A256)</f>
        <v>44641.958333333336</v>
      </c>
      <c r="B256">
        <f>IF(ISBLANK('Step 1.1 Supply Fan Power Data'!B256),"-",'Step 1.1 Supply Fan Power Data'!B256)</f>
        <v>4.7356901873189772</v>
      </c>
      <c r="C256">
        <f>VLOOKUP(A256,'Step 1.3 OAT Data'!$A:$B,2)</f>
        <v>54</v>
      </c>
      <c r="E256" s="33">
        <f>IF(ISBLANK('Step 1.2 Return Fan Power Data'!A256),"-",'Step 1.2 Return Fan Power Data'!A256)</f>
        <v>44641.958333333336</v>
      </c>
      <c r="F256">
        <f>IF(ISBLANK('Step 1.2 Return Fan Power Data'!B256),"-",'Step 1.2 Return Fan Power Data'!B256)</f>
        <v>2.8356196222647889</v>
      </c>
      <c r="G256">
        <f>VLOOKUP(E256,'Step 1.3 OAT Data'!$A:$B,2)</f>
        <v>54</v>
      </c>
      <c r="P256" s="10"/>
      <c r="Q256" s="10"/>
      <c r="R256" s="10"/>
      <c r="X256" s="28">
        <f>'Step 1.2 Return Fan Power Data'!A254</f>
        <v>44641.875</v>
      </c>
      <c r="Y256" s="29">
        <f>'Step 1.2 Return Fan Power Data'!B254</f>
        <v>2.801586296837594</v>
      </c>
      <c r="Z256" s="30">
        <f t="shared" si="3"/>
        <v>0</v>
      </c>
      <c r="AB256" s="28">
        <v>44639.625</v>
      </c>
      <c r="AC256" s="29">
        <v>2.9021632980932739</v>
      </c>
      <c r="AD256" s="30">
        <v>34</v>
      </c>
    </row>
    <row r="257" spans="1:30" ht="14" x14ac:dyDescent="0.3">
      <c r="A257" s="33">
        <f>IF(ISBLANK('Step 1.1 Supply Fan Power Data'!A257),"-",'Step 1.1 Supply Fan Power Data'!A257)</f>
        <v>44642</v>
      </c>
      <c r="B257">
        <f>IF(ISBLANK('Step 1.1 Supply Fan Power Data'!B257),"-",'Step 1.1 Supply Fan Power Data'!B257)</f>
        <v>4.7317373420181834</v>
      </c>
      <c r="C257">
        <f>VLOOKUP(A257,'Step 1.3 OAT Data'!$A:$B,2)</f>
        <v>54</v>
      </c>
      <c r="E257" s="33">
        <f>IF(ISBLANK('Step 1.2 Return Fan Power Data'!A257),"-",'Step 1.2 Return Fan Power Data'!A257)</f>
        <v>44642</v>
      </c>
      <c r="F257">
        <f>IF(ISBLANK('Step 1.2 Return Fan Power Data'!B257),"-",'Step 1.2 Return Fan Power Data'!B257)</f>
        <v>2.8330492874607121</v>
      </c>
      <c r="G257">
        <f>VLOOKUP(E257,'Step 1.3 OAT Data'!$A:$B,2)</f>
        <v>54</v>
      </c>
      <c r="P257" s="10"/>
      <c r="Q257" s="10"/>
      <c r="R257" s="10"/>
      <c r="X257" s="28">
        <f>'Step 1.2 Return Fan Power Data'!A255</f>
        <v>44641.916666666664</v>
      </c>
      <c r="Y257" s="29">
        <f>'Step 1.2 Return Fan Power Data'!B255</f>
        <v>2.8069525984550681</v>
      </c>
      <c r="Z257" s="30">
        <f t="shared" si="3"/>
        <v>0</v>
      </c>
      <c r="AB257" s="28">
        <v>44632.041666666664</v>
      </c>
      <c r="AC257" s="29">
        <v>2.9014331726349685</v>
      </c>
      <c r="AD257" s="30">
        <v>52</v>
      </c>
    </row>
    <row r="258" spans="1:30" ht="14" x14ac:dyDescent="0.3">
      <c r="A258" s="33">
        <f>IF(ISBLANK('Step 1.1 Supply Fan Power Data'!A258),"-",'Step 1.1 Supply Fan Power Data'!A258)</f>
        <v>44642.041666666664</v>
      </c>
      <c r="B258">
        <f>IF(ISBLANK('Step 1.1 Supply Fan Power Data'!B258),"-",'Step 1.1 Supply Fan Power Data'!B258)</f>
        <v>4.8418342175796862</v>
      </c>
      <c r="C258">
        <f>VLOOKUP(A258,'Step 1.3 OAT Data'!$A:$B,2)</f>
        <v>53</v>
      </c>
      <c r="E258" s="33">
        <f>IF(ISBLANK('Step 1.2 Return Fan Power Data'!A258),"-",'Step 1.2 Return Fan Power Data'!A258)</f>
        <v>44642.041666666664</v>
      </c>
      <c r="F258">
        <f>IF(ISBLANK('Step 1.2 Return Fan Power Data'!B258),"-",'Step 1.2 Return Fan Power Data'!B258)</f>
        <v>2.9111557857983534</v>
      </c>
      <c r="G258">
        <f>VLOOKUP(E258,'Step 1.3 OAT Data'!$A:$B,2)</f>
        <v>53</v>
      </c>
      <c r="P258" s="10"/>
      <c r="Q258" s="10"/>
      <c r="R258" s="10"/>
      <c r="X258" s="28">
        <f>'Step 1.2 Return Fan Power Data'!A256</f>
        <v>44641.958333333336</v>
      </c>
      <c r="Y258" s="29">
        <f>'Step 1.2 Return Fan Power Data'!B256</f>
        <v>2.8356196222647889</v>
      </c>
      <c r="Z258" s="30">
        <f t="shared" si="3"/>
        <v>0</v>
      </c>
      <c r="AB258" s="28">
        <v>44638.791666666664</v>
      </c>
      <c r="AC258" s="29">
        <v>2.9006555284007298</v>
      </c>
      <c r="AD258" s="30">
        <v>23</v>
      </c>
    </row>
    <row r="259" spans="1:30" ht="14" x14ac:dyDescent="0.3">
      <c r="A259" s="33">
        <f>IF(ISBLANK('Step 1.1 Supply Fan Power Data'!A259),"-",'Step 1.1 Supply Fan Power Data'!A259)</f>
        <v>44642.083333333336</v>
      </c>
      <c r="B259">
        <f>IF(ISBLANK('Step 1.1 Supply Fan Power Data'!B259),"-",'Step 1.1 Supply Fan Power Data'!B259)</f>
        <v>4.7898869197681</v>
      </c>
      <c r="C259">
        <f>VLOOKUP(A259,'Step 1.3 OAT Data'!$A:$B,2)</f>
        <v>52</v>
      </c>
      <c r="E259" s="33">
        <f>IF(ISBLANK('Step 1.2 Return Fan Power Data'!A259),"-",'Step 1.2 Return Fan Power Data'!A259)</f>
        <v>44642.083333333336</v>
      </c>
      <c r="F259">
        <f>IF(ISBLANK('Step 1.2 Return Fan Power Data'!B259),"-",'Step 1.2 Return Fan Power Data'!B259)</f>
        <v>2.8725702003001796</v>
      </c>
      <c r="G259">
        <f>VLOOKUP(E259,'Step 1.3 OAT Data'!$A:$B,2)</f>
        <v>52</v>
      </c>
      <c r="P259" s="10"/>
      <c r="Q259" s="10"/>
      <c r="R259" s="10"/>
      <c r="X259" s="28">
        <f>'Step 1.2 Return Fan Power Data'!A257</f>
        <v>44642</v>
      </c>
      <c r="Y259" s="29">
        <f>'Step 1.2 Return Fan Power Data'!B257</f>
        <v>2.8330492874607121</v>
      </c>
      <c r="Z259" s="30">
        <f t="shared" si="3"/>
        <v>0</v>
      </c>
      <c r="AB259" s="28">
        <v>44638.833333333336</v>
      </c>
      <c r="AC259" s="29">
        <v>2.9006555284007298</v>
      </c>
      <c r="AD259" s="30">
        <v>25</v>
      </c>
    </row>
    <row r="260" spans="1:30" ht="14" x14ac:dyDescent="0.3">
      <c r="A260" s="33">
        <f>IF(ISBLANK('Step 1.1 Supply Fan Power Data'!A260),"-",'Step 1.1 Supply Fan Power Data'!A260)</f>
        <v>44642.125</v>
      </c>
      <c r="B260">
        <f>IF(ISBLANK('Step 1.1 Supply Fan Power Data'!B260),"-",'Step 1.1 Supply Fan Power Data'!B260)</f>
        <v>4.8486812681974563</v>
      </c>
      <c r="C260">
        <f>VLOOKUP(A260,'Step 1.3 OAT Data'!$A:$B,2)</f>
        <v>51</v>
      </c>
      <c r="E260" s="33">
        <f>IF(ISBLANK('Step 1.2 Return Fan Power Data'!A260),"-",'Step 1.2 Return Fan Power Data'!A260)</f>
        <v>44642.125</v>
      </c>
      <c r="F260">
        <f>IF(ISBLANK('Step 1.2 Return Fan Power Data'!B260),"-",'Step 1.2 Return Fan Power Data'!B260)</f>
        <v>2.9164870454282763</v>
      </c>
      <c r="G260">
        <f>VLOOKUP(E260,'Step 1.3 OAT Data'!$A:$B,2)</f>
        <v>51</v>
      </c>
      <c r="P260" s="10"/>
      <c r="Q260" s="10"/>
      <c r="R260" s="10"/>
      <c r="X260" s="28">
        <f>'Step 1.2 Return Fan Power Data'!A258</f>
        <v>44642.041666666664</v>
      </c>
      <c r="Y260" s="29">
        <f>'Step 1.2 Return Fan Power Data'!B258</f>
        <v>2.9111557857983534</v>
      </c>
      <c r="Z260" s="30">
        <f t="shared" ref="Z260:Z323" si="4">R260</f>
        <v>0</v>
      </c>
      <c r="AB260" s="28">
        <v>44640.25</v>
      </c>
      <c r="AC260" s="29">
        <v>2.9006555284007298</v>
      </c>
      <c r="AD260" s="30">
        <v>39</v>
      </c>
    </row>
    <row r="261" spans="1:30" ht="14" x14ac:dyDescent="0.3">
      <c r="A261" s="33">
        <f>IF(ISBLANK('Step 1.1 Supply Fan Power Data'!A261),"-",'Step 1.1 Supply Fan Power Data'!A261)</f>
        <v>44642.166666666664</v>
      </c>
      <c r="B261">
        <f>IF(ISBLANK('Step 1.1 Supply Fan Power Data'!B261),"-",'Step 1.1 Supply Fan Power Data'!B261)</f>
        <v>4.8672104076488356</v>
      </c>
      <c r="C261">
        <f>VLOOKUP(A261,'Step 1.3 OAT Data'!$A:$B,2)</f>
        <v>51</v>
      </c>
      <c r="E261" s="33">
        <f>IF(ISBLANK('Step 1.2 Return Fan Power Data'!A261),"-",'Step 1.2 Return Fan Power Data'!A261)</f>
        <v>44642.166666666664</v>
      </c>
      <c r="F261">
        <f>IF(ISBLANK('Step 1.2 Return Fan Power Data'!B261),"-",'Step 1.2 Return Fan Power Data'!B261)</f>
        <v>2.9312127212563528</v>
      </c>
      <c r="G261">
        <f>VLOOKUP(E261,'Step 1.3 OAT Data'!$A:$B,2)</f>
        <v>51</v>
      </c>
      <c r="P261" s="10"/>
      <c r="Q261" s="10"/>
      <c r="R261" s="10"/>
      <c r="X261" s="28">
        <f>'Step 1.2 Return Fan Power Data'!A259</f>
        <v>44642.083333333336</v>
      </c>
      <c r="Y261" s="29">
        <f>'Step 1.2 Return Fan Power Data'!B259</f>
        <v>2.8725702003001796</v>
      </c>
      <c r="Z261" s="30">
        <f t="shared" si="4"/>
        <v>0</v>
      </c>
      <c r="AB261" s="28">
        <v>44640.375</v>
      </c>
      <c r="AC261" s="29">
        <v>2.8984747899048351</v>
      </c>
      <c r="AD261" s="30">
        <v>40</v>
      </c>
    </row>
    <row r="262" spans="1:30" ht="14" x14ac:dyDescent="0.3">
      <c r="A262" s="33">
        <f>IF(ISBLANK('Step 1.1 Supply Fan Power Data'!A262),"-",'Step 1.1 Supply Fan Power Data'!A262)</f>
        <v>44642.208333333336</v>
      </c>
      <c r="B262">
        <f>IF(ISBLANK('Step 1.1 Supply Fan Power Data'!B262),"-",'Step 1.1 Supply Fan Power Data'!B262)</f>
        <v>4.913793352906648</v>
      </c>
      <c r="C262">
        <f>VLOOKUP(A262,'Step 1.3 OAT Data'!$A:$B,2)</f>
        <v>50</v>
      </c>
      <c r="E262" s="33">
        <f>IF(ISBLANK('Step 1.2 Return Fan Power Data'!A262),"-",'Step 1.2 Return Fan Power Data'!A262)</f>
        <v>44642.208333333336</v>
      </c>
      <c r="F262">
        <f>IF(ISBLANK('Step 1.2 Return Fan Power Data'!B262),"-",'Step 1.2 Return Fan Power Data'!B262)</f>
        <v>2.9702344919694785</v>
      </c>
      <c r="G262">
        <f>VLOOKUP(E262,'Step 1.3 OAT Data'!$A:$B,2)</f>
        <v>50</v>
      </c>
      <c r="P262" s="10"/>
      <c r="Q262" s="10"/>
      <c r="R262" s="10"/>
      <c r="X262" s="28">
        <f>'Step 1.2 Return Fan Power Data'!A260</f>
        <v>44642.125</v>
      </c>
      <c r="Y262" s="29">
        <f>'Step 1.2 Return Fan Power Data'!B260</f>
        <v>2.9164870454282763</v>
      </c>
      <c r="Z262" s="30">
        <f t="shared" si="4"/>
        <v>0</v>
      </c>
      <c r="AB262" s="28">
        <v>44641.125</v>
      </c>
      <c r="AC262" s="29">
        <v>2.8977016820470789</v>
      </c>
      <c r="AD262" s="30">
        <v>0</v>
      </c>
    </row>
    <row r="263" spans="1:30" ht="14" x14ac:dyDescent="0.3">
      <c r="A263" s="33">
        <f>IF(ISBLANK('Step 1.1 Supply Fan Power Data'!A263),"-",'Step 1.1 Supply Fan Power Data'!A263)</f>
        <v>44642.25</v>
      </c>
      <c r="B263">
        <f>IF(ISBLANK('Step 1.1 Supply Fan Power Data'!B263),"-",'Step 1.1 Supply Fan Power Data'!B263)</f>
        <v>12.035073024320816</v>
      </c>
      <c r="C263">
        <f>VLOOKUP(A263,'Step 1.3 OAT Data'!$A:$B,2)</f>
        <v>49</v>
      </c>
      <c r="E263" s="33">
        <f>IF(ISBLANK('Step 1.2 Return Fan Power Data'!A263),"-",'Step 1.2 Return Fan Power Data'!A263)</f>
        <v>44642.25</v>
      </c>
      <c r="F263">
        <f>IF(ISBLANK('Step 1.2 Return Fan Power Data'!B263),"-",'Step 1.2 Return Fan Power Data'!B263)</f>
        <v>4.0958849557522141</v>
      </c>
      <c r="G263">
        <f>VLOOKUP(E263,'Step 1.3 OAT Data'!$A:$B,2)</f>
        <v>49</v>
      </c>
      <c r="P263" s="10"/>
      <c r="Q263" s="10"/>
      <c r="R263" s="10"/>
      <c r="X263" s="28">
        <f>'Step 1.2 Return Fan Power Data'!A261</f>
        <v>44642.166666666664</v>
      </c>
      <c r="Y263" s="29">
        <f>'Step 1.2 Return Fan Power Data'!B261</f>
        <v>2.9312127212563528</v>
      </c>
      <c r="Z263" s="30">
        <f t="shared" si="4"/>
        <v>0</v>
      </c>
      <c r="AB263" s="28">
        <v>44645.208333333336</v>
      </c>
      <c r="AC263" s="29">
        <v>2.8977016820470789</v>
      </c>
      <c r="AD263" s="30">
        <v>0</v>
      </c>
    </row>
    <row r="264" spans="1:30" ht="14" x14ac:dyDescent="0.3">
      <c r="A264" s="33">
        <f>IF(ISBLANK('Step 1.1 Supply Fan Power Data'!A264),"-",'Step 1.1 Supply Fan Power Data'!A264)</f>
        <v>44642.291666666664</v>
      </c>
      <c r="B264">
        <f>IF(ISBLANK('Step 1.1 Supply Fan Power Data'!B264),"-",'Step 1.1 Supply Fan Power Data'!B264)</f>
        <v>12.035073024320816</v>
      </c>
      <c r="C264">
        <f>VLOOKUP(A264,'Step 1.3 OAT Data'!$A:$B,2)</f>
        <v>47</v>
      </c>
      <c r="E264" s="33">
        <f>IF(ISBLANK('Step 1.2 Return Fan Power Data'!A264),"-",'Step 1.2 Return Fan Power Data'!A264)</f>
        <v>44642.291666666664</v>
      </c>
      <c r="F264">
        <f>IF(ISBLANK('Step 1.2 Return Fan Power Data'!B264),"-",'Step 1.2 Return Fan Power Data'!B264)</f>
        <v>4.0958849557522141</v>
      </c>
      <c r="G264">
        <f>VLOOKUP(E264,'Step 1.3 OAT Data'!$A:$B,2)</f>
        <v>47</v>
      </c>
      <c r="P264" s="10"/>
      <c r="Q264" s="10"/>
      <c r="R264" s="10"/>
      <c r="X264" s="28">
        <f>'Step 1.2 Return Fan Power Data'!A262</f>
        <v>44642.208333333336</v>
      </c>
      <c r="Y264" s="29">
        <f>'Step 1.2 Return Fan Power Data'!B262</f>
        <v>2.9702344919694785</v>
      </c>
      <c r="Z264" s="30">
        <f t="shared" si="4"/>
        <v>0</v>
      </c>
      <c r="AB264" s="28">
        <v>44645.291666666664</v>
      </c>
      <c r="AC264" s="29">
        <v>2.8977016820470789</v>
      </c>
      <c r="AD264" s="30">
        <v>0</v>
      </c>
    </row>
    <row r="265" spans="1:30" ht="14" x14ac:dyDescent="0.3">
      <c r="A265" s="33">
        <f>IF(ISBLANK('Step 1.1 Supply Fan Power Data'!A265),"-",'Step 1.1 Supply Fan Power Data'!A265)</f>
        <v>44642.333333333336</v>
      </c>
      <c r="B265">
        <f>IF(ISBLANK('Step 1.1 Supply Fan Power Data'!B265),"-",'Step 1.1 Supply Fan Power Data'!B265)</f>
        <v>12.035073024320816</v>
      </c>
      <c r="C265">
        <f>VLOOKUP(A265,'Step 1.3 OAT Data'!$A:$B,2)</f>
        <v>46</v>
      </c>
      <c r="E265" s="33">
        <f>IF(ISBLANK('Step 1.2 Return Fan Power Data'!A265),"-",'Step 1.2 Return Fan Power Data'!A265)</f>
        <v>44642.333333333336</v>
      </c>
      <c r="F265">
        <f>IF(ISBLANK('Step 1.2 Return Fan Power Data'!B265),"-",'Step 1.2 Return Fan Power Data'!B265)</f>
        <v>4.0958849557522141</v>
      </c>
      <c r="G265">
        <f>VLOOKUP(E265,'Step 1.3 OAT Data'!$A:$B,2)</f>
        <v>46</v>
      </c>
      <c r="P265" s="10"/>
      <c r="Q265" s="10"/>
      <c r="R265" s="10"/>
      <c r="X265" s="28">
        <f>'Step 1.2 Return Fan Power Data'!A263</f>
        <v>44642.25</v>
      </c>
      <c r="Y265" s="29">
        <f>'Step 1.2 Return Fan Power Data'!B263</f>
        <v>4.0958849557522141</v>
      </c>
      <c r="Z265" s="30">
        <f t="shared" si="4"/>
        <v>0</v>
      </c>
      <c r="AB265" s="28">
        <v>44640.208333333336</v>
      </c>
      <c r="AC265" s="29">
        <v>2.8940455920235633</v>
      </c>
      <c r="AD265" s="30">
        <v>39</v>
      </c>
    </row>
    <row r="266" spans="1:30" ht="14" x14ac:dyDescent="0.3">
      <c r="A266" s="33">
        <f>IF(ISBLANK('Step 1.1 Supply Fan Power Data'!A266),"-",'Step 1.1 Supply Fan Power Data'!A266)</f>
        <v>44642.375</v>
      </c>
      <c r="B266">
        <f>IF(ISBLANK('Step 1.1 Supply Fan Power Data'!B266),"-",'Step 1.1 Supply Fan Power Data'!B266)</f>
        <v>12.035073024320816</v>
      </c>
      <c r="C266">
        <f>VLOOKUP(A266,'Step 1.3 OAT Data'!$A:$B,2)</f>
        <v>47</v>
      </c>
      <c r="E266" s="33">
        <f>IF(ISBLANK('Step 1.2 Return Fan Power Data'!A266),"-",'Step 1.2 Return Fan Power Data'!A266)</f>
        <v>44642.375</v>
      </c>
      <c r="F266">
        <f>IF(ISBLANK('Step 1.2 Return Fan Power Data'!B266),"-",'Step 1.2 Return Fan Power Data'!B266)</f>
        <v>4.0958849557522141</v>
      </c>
      <c r="G266">
        <f>VLOOKUP(E266,'Step 1.3 OAT Data'!$A:$B,2)</f>
        <v>47</v>
      </c>
      <c r="P266" s="10"/>
      <c r="Q266" s="10"/>
      <c r="R266" s="10"/>
      <c r="X266" s="28">
        <f>'Step 1.2 Return Fan Power Data'!A264</f>
        <v>44642.291666666664</v>
      </c>
      <c r="Y266" s="29">
        <f>'Step 1.2 Return Fan Power Data'!B264</f>
        <v>4.0958849557522141</v>
      </c>
      <c r="Z266" s="30">
        <f t="shared" si="4"/>
        <v>0</v>
      </c>
      <c r="AB266" s="28">
        <v>44641.041666666664</v>
      </c>
      <c r="AC266" s="29">
        <v>2.8940455920235633</v>
      </c>
      <c r="AD266" s="30">
        <v>29</v>
      </c>
    </row>
    <row r="267" spans="1:30" ht="14" x14ac:dyDescent="0.3">
      <c r="A267" s="33">
        <f>IF(ISBLANK('Step 1.1 Supply Fan Power Data'!A267),"-",'Step 1.1 Supply Fan Power Data'!A267)</f>
        <v>44642.416666666664</v>
      </c>
      <c r="B267">
        <f>IF(ISBLANK('Step 1.1 Supply Fan Power Data'!B267),"-",'Step 1.1 Supply Fan Power Data'!B267)</f>
        <v>12.035073024320816</v>
      </c>
      <c r="C267">
        <f>VLOOKUP(A267,'Step 1.3 OAT Data'!$A:$B,2)</f>
        <v>48</v>
      </c>
      <c r="E267" s="33">
        <f>IF(ISBLANK('Step 1.2 Return Fan Power Data'!A267),"-",'Step 1.2 Return Fan Power Data'!A267)</f>
        <v>44642.416666666664</v>
      </c>
      <c r="F267">
        <f>IF(ISBLANK('Step 1.2 Return Fan Power Data'!B267),"-",'Step 1.2 Return Fan Power Data'!B267)</f>
        <v>4.0958849557522141</v>
      </c>
      <c r="G267">
        <f>VLOOKUP(E267,'Step 1.3 OAT Data'!$A:$B,2)</f>
        <v>48</v>
      </c>
      <c r="P267" s="10"/>
      <c r="Q267" s="10"/>
      <c r="R267" s="10"/>
      <c r="X267" s="28">
        <f>'Step 1.2 Return Fan Power Data'!A265</f>
        <v>44642.333333333336</v>
      </c>
      <c r="Y267" s="29">
        <f>'Step 1.2 Return Fan Power Data'!B265</f>
        <v>4.0958849557522141</v>
      </c>
      <c r="Z267" s="30">
        <f t="shared" si="4"/>
        <v>0</v>
      </c>
      <c r="AB267" s="28">
        <v>44644</v>
      </c>
      <c r="AC267" s="29">
        <v>2.8940455920235633</v>
      </c>
      <c r="AD267" s="30">
        <v>0</v>
      </c>
    </row>
    <row r="268" spans="1:30" ht="14" x14ac:dyDescent="0.3">
      <c r="A268" s="33">
        <f>IF(ISBLANK('Step 1.1 Supply Fan Power Data'!A268),"-",'Step 1.1 Supply Fan Power Data'!A268)</f>
        <v>44642.458333333336</v>
      </c>
      <c r="B268">
        <f>IF(ISBLANK('Step 1.1 Supply Fan Power Data'!B268),"-",'Step 1.1 Supply Fan Power Data'!B268)</f>
        <v>12.035073024320816</v>
      </c>
      <c r="C268">
        <f>VLOOKUP(A268,'Step 1.3 OAT Data'!$A:$B,2)</f>
        <v>50</v>
      </c>
      <c r="E268" s="33">
        <f>IF(ISBLANK('Step 1.2 Return Fan Power Data'!A268),"-",'Step 1.2 Return Fan Power Data'!A268)</f>
        <v>44642.458333333336</v>
      </c>
      <c r="F268">
        <f>IF(ISBLANK('Step 1.2 Return Fan Power Data'!B268),"-",'Step 1.2 Return Fan Power Data'!B268)</f>
        <v>4.0958849557522141</v>
      </c>
      <c r="G268">
        <f>VLOOKUP(E268,'Step 1.3 OAT Data'!$A:$B,2)</f>
        <v>50</v>
      </c>
      <c r="P268" s="10"/>
      <c r="Q268" s="10"/>
      <c r="R268" s="10"/>
      <c r="X268" s="28">
        <f>'Step 1.2 Return Fan Power Data'!A266</f>
        <v>44642.375</v>
      </c>
      <c r="Y268" s="29">
        <f>'Step 1.2 Return Fan Power Data'!B266</f>
        <v>4.0958849557522141</v>
      </c>
      <c r="Z268" s="30">
        <f t="shared" si="4"/>
        <v>0</v>
      </c>
      <c r="AB268" s="28">
        <v>44639.666666666664</v>
      </c>
      <c r="AC268" s="29">
        <v>2.8933271433996897</v>
      </c>
      <c r="AD268" s="30">
        <v>35</v>
      </c>
    </row>
    <row r="269" spans="1:30" ht="14" x14ac:dyDescent="0.3">
      <c r="A269" s="33">
        <f>IF(ISBLANK('Step 1.1 Supply Fan Power Data'!A269),"-",'Step 1.1 Supply Fan Power Data'!A269)</f>
        <v>44642.5</v>
      </c>
      <c r="B269">
        <f>IF(ISBLANK('Step 1.1 Supply Fan Power Data'!B269),"-",'Step 1.1 Supply Fan Power Data'!B269)</f>
        <v>12.035073024320816</v>
      </c>
      <c r="C269">
        <f>VLOOKUP(A269,'Step 1.3 OAT Data'!$A:$B,2)</f>
        <v>52</v>
      </c>
      <c r="E269" s="33">
        <f>IF(ISBLANK('Step 1.2 Return Fan Power Data'!A269),"-",'Step 1.2 Return Fan Power Data'!A269)</f>
        <v>44642.5</v>
      </c>
      <c r="F269">
        <f>IF(ISBLANK('Step 1.2 Return Fan Power Data'!B269),"-",'Step 1.2 Return Fan Power Data'!B269)</f>
        <v>4.0958849557522141</v>
      </c>
      <c r="G269">
        <f>VLOOKUP(E269,'Step 1.3 OAT Data'!$A:$B,2)</f>
        <v>52</v>
      </c>
      <c r="P269" s="10"/>
      <c r="Q269" s="10"/>
      <c r="R269" s="10"/>
      <c r="X269" s="28">
        <f>'Step 1.2 Return Fan Power Data'!A267</f>
        <v>44642.416666666664</v>
      </c>
      <c r="Y269" s="29">
        <f>'Step 1.2 Return Fan Power Data'!B267</f>
        <v>4.0958849557522141</v>
      </c>
      <c r="Z269" s="30">
        <f t="shared" si="4"/>
        <v>0</v>
      </c>
      <c r="AB269" s="28">
        <v>44640.041666666664</v>
      </c>
      <c r="AC269" s="29">
        <v>2.8933271433996897</v>
      </c>
      <c r="AD269" s="30">
        <v>40</v>
      </c>
    </row>
    <row r="270" spans="1:30" ht="14" x14ac:dyDescent="0.3">
      <c r="A270" s="33">
        <f>IF(ISBLANK('Step 1.1 Supply Fan Power Data'!A270),"-",'Step 1.1 Supply Fan Power Data'!A270)</f>
        <v>44642.541666666664</v>
      </c>
      <c r="B270">
        <f>IF(ISBLANK('Step 1.1 Supply Fan Power Data'!B270),"-",'Step 1.1 Supply Fan Power Data'!B270)</f>
        <v>12.035073024320816</v>
      </c>
      <c r="C270">
        <f>VLOOKUP(A270,'Step 1.3 OAT Data'!$A:$B,2)</f>
        <v>54</v>
      </c>
      <c r="E270" s="33">
        <f>IF(ISBLANK('Step 1.2 Return Fan Power Data'!A270),"-",'Step 1.2 Return Fan Power Data'!A270)</f>
        <v>44642.541666666664</v>
      </c>
      <c r="F270">
        <f>IF(ISBLANK('Step 1.2 Return Fan Power Data'!B270),"-",'Step 1.2 Return Fan Power Data'!B270)</f>
        <v>4.0958849557522141</v>
      </c>
      <c r="G270">
        <f>VLOOKUP(E270,'Step 1.3 OAT Data'!$A:$B,2)</f>
        <v>54</v>
      </c>
      <c r="P270" s="10"/>
      <c r="Q270" s="10"/>
      <c r="R270" s="10"/>
      <c r="X270" s="28">
        <f>'Step 1.2 Return Fan Power Data'!A268</f>
        <v>44642.458333333336</v>
      </c>
      <c r="Y270" s="29">
        <f>'Step 1.2 Return Fan Power Data'!B268</f>
        <v>4.0958849557522141</v>
      </c>
      <c r="Z270" s="30">
        <f t="shared" si="4"/>
        <v>0</v>
      </c>
      <c r="AB270" s="28">
        <v>44632.541666666664</v>
      </c>
      <c r="AC270" s="29">
        <v>2.8918456275221383</v>
      </c>
      <c r="AD270" s="30">
        <v>51</v>
      </c>
    </row>
    <row r="271" spans="1:30" ht="14" x14ac:dyDescent="0.3">
      <c r="A271" s="33">
        <f>IF(ISBLANK('Step 1.1 Supply Fan Power Data'!A271),"-",'Step 1.1 Supply Fan Power Data'!A271)</f>
        <v>44642.583333333336</v>
      </c>
      <c r="B271">
        <f>IF(ISBLANK('Step 1.1 Supply Fan Power Data'!B271),"-",'Step 1.1 Supply Fan Power Data'!B271)</f>
        <v>12.035073024320816</v>
      </c>
      <c r="C271">
        <f>VLOOKUP(A271,'Step 1.3 OAT Data'!$A:$B,2)</f>
        <v>56</v>
      </c>
      <c r="E271" s="33">
        <f>IF(ISBLANK('Step 1.2 Return Fan Power Data'!A271),"-",'Step 1.2 Return Fan Power Data'!A271)</f>
        <v>44642.583333333336</v>
      </c>
      <c r="F271">
        <f>IF(ISBLANK('Step 1.2 Return Fan Power Data'!B271),"-",'Step 1.2 Return Fan Power Data'!B271)</f>
        <v>4.0958849557522141</v>
      </c>
      <c r="G271">
        <f>VLOOKUP(E271,'Step 1.3 OAT Data'!$A:$B,2)</f>
        <v>56</v>
      </c>
      <c r="P271" s="10"/>
      <c r="Q271" s="10"/>
      <c r="R271" s="10"/>
      <c r="X271" s="28">
        <f>'Step 1.2 Return Fan Power Data'!A269</f>
        <v>44642.5</v>
      </c>
      <c r="Y271" s="29">
        <f>'Step 1.2 Return Fan Power Data'!B269</f>
        <v>4.0958849557522141</v>
      </c>
      <c r="Z271" s="30">
        <f t="shared" si="4"/>
        <v>0</v>
      </c>
      <c r="AB271" s="28">
        <v>44638.875</v>
      </c>
      <c r="AC271" s="29">
        <v>2.8918456275221383</v>
      </c>
      <c r="AD271" s="30">
        <v>26</v>
      </c>
    </row>
    <row r="272" spans="1:30" ht="14" x14ac:dyDescent="0.3">
      <c r="A272" s="33">
        <f>IF(ISBLANK('Step 1.1 Supply Fan Power Data'!A272),"-",'Step 1.1 Supply Fan Power Data'!A272)</f>
        <v>44642.625</v>
      </c>
      <c r="B272">
        <f>IF(ISBLANK('Step 1.1 Supply Fan Power Data'!B272),"-",'Step 1.1 Supply Fan Power Data'!B272)</f>
        <v>12.035073024320816</v>
      </c>
      <c r="C272">
        <f>VLOOKUP(A272,'Step 1.3 OAT Data'!$A:$B,2)</f>
        <v>59</v>
      </c>
      <c r="E272" s="33">
        <f>IF(ISBLANK('Step 1.2 Return Fan Power Data'!A272),"-",'Step 1.2 Return Fan Power Data'!A272)</f>
        <v>44642.625</v>
      </c>
      <c r="F272">
        <f>IF(ISBLANK('Step 1.2 Return Fan Power Data'!B272),"-",'Step 1.2 Return Fan Power Data'!B272)</f>
        <v>4.0958849557522141</v>
      </c>
      <c r="G272">
        <f>VLOOKUP(E272,'Step 1.3 OAT Data'!$A:$B,2)</f>
        <v>59</v>
      </c>
      <c r="P272" s="10"/>
      <c r="Q272" s="10"/>
      <c r="R272" s="10"/>
      <c r="X272" s="28">
        <f>'Step 1.2 Return Fan Power Data'!A270</f>
        <v>44642.541666666664</v>
      </c>
      <c r="Y272" s="29">
        <f>'Step 1.2 Return Fan Power Data'!B270</f>
        <v>4.0958849557522141</v>
      </c>
      <c r="Z272" s="30">
        <f t="shared" si="4"/>
        <v>0</v>
      </c>
      <c r="AB272" s="28">
        <v>44640.5</v>
      </c>
      <c r="AC272" s="29">
        <v>2.8853509290771777</v>
      </c>
      <c r="AD272" s="30">
        <v>39</v>
      </c>
    </row>
    <row r="273" spans="1:30" ht="14" x14ac:dyDescent="0.3">
      <c r="A273" s="33">
        <f>IF(ISBLANK('Step 1.1 Supply Fan Power Data'!A273),"-",'Step 1.1 Supply Fan Power Data'!A273)</f>
        <v>44642.666666666664</v>
      </c>
      <c r="B273">
        <f>IF(ISBLANK('Step 1.1 Supply Fan Power Data'!B273),"-",'Step 1.1 Supply Fan Power Data'!B273)</f>
        <v>12.035073024320816</v>
      </c>
      <c r="C273">
        <f>VLOOKUP(A273,'Step 1.3 OAT Data'!$A:$B,2)</f>
        <v>58</v>
      </c>
      <c r="E273" s="33">
        <f>IF(ISBLANK('Step 1.2 Return Fan Power Data'!A273),"-",'Step 1.2 Return Fan Power Data'!A273)</f>
        <v>44642.666666666664</v>
      </c>
      <c r="F273">
        <f>IF(ISBLANK('Step 1.2 Return Fan Power Data'!B273),"-",'Step 1.2 Return Fan Power Data'!B273)</f>
        <v>4.0958849557522141</v>
      </c>
      <c r="G273">
        <f>VLOOKUP(E273,'Step 1.3 OAT Data'!$A:$B,2)</f>
        <v>58</v>
      </c>
      <c r="P273" s="10"/>
      <c r="Q273" s="10"/>
      <c r="R273" s="10"/>
      <c r="X273" s="28">
        <f>'Step 1.2 Return Fan Power Data'!A271</f>
        <v>44642.583333333336</v>
      </c>
      <c r="Y273" s="29">
        <f>'Step 1.2 Return Fan Power Data'!B271</f>
        <v>4.0958849557522141</v>
      </c>
      <c r="Z273" s="30">
        <f t="shared" si="4"/>
        <v>0</v>
      </c>
      <c r="AB273" s="28">
        <v>44645.083333333336</v>
      </c>
      <c r="AC273" s="29">
        <v>2.8846450201370324</v>
      </c>
      <c r="AD273" s="30">
        <v>0</v>
      </c>
    </row>
    <row r="274" spans="1:30" ht="14" x14ac:dyDescent="0.3">
      <c r="A274" s="33">
        <f>IF(ISBLANK('Step 1.1 Supply Fan Power Data'!A274),"-",'Step 1.1 Supply Fan Power Data'!A274)</f>
        <v>44642.708333333336</v>
      </c>
      <c r="B274">
        <f>IF(ISBLANK('Step 1.1 Supply Fan Power Data'!B274),"-",'Step 1.1 Supply Fan Power Data'!B274)</f>
        <v>8.4295771638693076</v>
      </c>
      <c r="C274">
        <f>VLOOKUP(A274,'Step 1.3 OAT Data'!$A:$B,2)</f>
        <v>57</v>
      </c>
      <c r="E274" s="33">
        <f>IF(ISBLANK('Step 1.2 Return Fan Power Data'!A274),"-",'Step 1.2 Return Fan Power Data'!A274)</f>
        <v>44642.708333333336</v>
      </c>
      <c r="F274">
        <f>IF(ISBLANK('Step 1.2 Return Fan Power Data'!B274),"-",'Step 1.2 Return Fan Power Data'!B274)</f>
        <v>4.0958849557522141</v>
      </c>
      <c r="G274">
        <f>VLOOKUP(E274,'Step 1.3 OAT Data'!$A:$B,2)</f>
        <v>57</v>
      </c>
      <c r="P274" s="10"/>
      <c r="Q274" s="10"/>
      <c r="R274" s="10"/>
      <c r="X274" s="28">
        <f>'Step 1.2 Return Fan Power Data'!A272</f>
        <v>44642.625</v>
      </c>
      <c r="Y274" s="29">
        <f>'Step 1.2 Return Fan Power Data'!B272</f>
        <v>4.0958849557522141</v>
      </c>
      <c r="Z274" s="30">
        <f t="shared" si="4"/>
        <v>0</v>
      </c>
      <c r="AB274" s="28">
        <v>44645.041666666664</v>
      </c>
      <c r="AC274" s="29">
        <v>2.8831893712858232</v>
      </c>
      <c r="AD274" s="30">
        <v>0</v>
      </c>
    </row>
    <row r="275" spans="1:30" ht="14" x14ac:dyDescent="0.3">
      <c r="A275" s="33">
        <f>IF(ISBLANK('Step 1.1 Supply Fan Power Data'!A275),"-",'Step 1.1 Supply Fan Power Data'!A275)</f>
        <v>44642.75</v>
      </c>
      <c r="B275">
        <f>IF(ISBLANK('Step 1.1 Supply Fan Power Data'!B275),"-",'Step 1.1 Supply Fan Power Data'!B275)</f>
        <v>2.7151632314423533</v>
      </c>
      <c r="C275">
        <f>VLOOKUP(A275,'Step 1.3 OAT Data'!$A:$B,2)</f>
        <v>57</v>
      </c>
      <c r="E275" s="33">
        <f>IF(ISBLANK('Step 1.2 Return Fan Power Data'!A275),"-",'Step 1.2 Return Fan Power Data'!A275)</f>
        <v>44642.75</v>
      </c>
      <c r="F275">
        <f>IF(ISBLANK('Step 1.2 Return Fan Power Data'!B275),"-",'Step 1.2 Return Fan Power Data'!B275)</f>
        <v>2.3337734852316432</v>
      </c>
      <c r="G275">
        <f>VLOOKUP(E275,'Step 1.3 OAT Data'!$A:$B,2)</f>
        <v>57</v>
      </c>
      <c r="P275" s="10"/>
      <c r="Q275" s="10"/>
      <c r="R275" s="10"/>
      <c r="X275" s="28">
        <f>'Step 1.2 Return Fan Power Data'!A273</f>
        <v>44642.666666666664</v>
      </c>
      <c r="Y275" s="29">
        <f>'Step 1.2 Return Fan Power Data'!B273</f>
        <v>4.0958849557522141</v>
      </c>
      <c r="Z275" s="30">
        <f t="shared" si="4"/>
        <v>0</v>
      </c>
      <c r="AB275" s="28">
        <v>44640.458333333336</v>
      </c>
      <c r="AC275" s="29">
        <v>2.8817848149416792</v>
      </c>
      <c r="AD275" s="30">
        <v>40</v>
      </c>
    </row>
    <row r="276" spans="1:30" ht="14" x14ac:dyDescent="0.3">
      <c r="A276" s="33">
        <f>IF(ISBLANK('Step 1.1 Supply Fan Power Data'!A276),"-",'Step 1.1 Supply Fan Power Data'!A276)</f>
        <v>44642.791666666664</v>
      </c>
      <c r="B276">
        <f>IF(ISBLANK('Step 1.1 Supply Fan Power Data'!B276),"-",'Step 1.1 Supply Fan Power Data'!B276)</f>
        <v>2.7661184373348742</v>
      </c>
      <c r="C276">
        <f>VLOOKUP(A276,'Step 1.3 OAT Data'!$A:$B,2)</f>
        <v>55</v>
      </c>
      <c r="E276" s="33">
        <f>IF(ISBLANK('Step 1.2 Return Fan Power Data'!A276),"-",'Step 1.2 Return Fan Power Data'!A276)</f>
        <v>44642.791666666664</v>
      </c>
      <c r="F276">
        <f>IF(ISBLANK('Step 1.2 Return Fan Power Data'!B276),"-",'Step 1.2 Return Fan Power Data'!B276)</f>
        <v>2.3491272871163975</v>
      </c>
      <c r="G276">
        <f>VLOOKUP(E276,'Step 1.3 OAT Data'!$A:$B,2)</f>
        <v>55</v>
      </c>
      <c r="P276" s="10"/>
      <c r="Q276" s="10"/>
      <c r="R276" s="10"/>
      <c r="X276" s="28">
        <f>'Step 1.2 Return Fan Power Data'!A274</f>
        <v>44642.708333333336</v>
      </c>
      <c r="Y276" s="29">
        <f>'Step 1.2 Return Fan Power Data'!B274</f>
        <v>4.0958849557522141</v>
      </c>
      <c r="Z276" s="30">
        <f t="shared" si="4"/>
        <v>0</v>
      </c>
      <c r="AB276" s="28">
        <v>44632.5</v>
      </c>
      <c r="AC276" s="29">
        <v>2.8803377033815458</v>
      </c>
      <c r="AD276" s="30">
        <v>53</v>
      </c>
    </row>
    <row r="277" spans="1:30" ht="14" x14ac:dyDescent="0.3">
      <c r="A277" s="33">
        <f>IF(ISBLANK('Step 1.1 Supply Fan Power Data'!A277),"-",'Step 1.1 Supply Fan Power Data'!A277)</f>
        <v>44642.833333333336</v>
      </c>
      <c r="B277">
        <f>IF(ISBLANK('Step 1.1 Supply Fan Power Data'!B277),"-",'Step 1.1 Supply Fan Power Data'!B277)</f>
        <v>2.742119854403787</v>
      </c>
      <c r="C277">
        <f>VLOOKUP(A277,'Step 1.3 OAT Data'!$A:$B,2)</f>
        <v>54</v>
      </c>
      <c r="E277" s="33">
        <f>IF(ISBLANK('Step 1.2 Return Fan Power Data'!A277),"-",'Step 1.2 Return Fan Power Data'!A277)</f>
        <v>44642.833333333336</v>
      </c>
      <c r="F277">
        <f>IF(ISBLANK('Step 1.2 Return Fan Power Data'!B277),"-",'Step 1.2 Return Fan Power Data'!B277)</f>
        <v>2.3420431225876879</v>
      </c>
      <c r="G277">
        <f>VLOOKUP(E277,'Step 1.3 OAT Data'!$A:$B,2)</f>
        <v>54</v>
      </c>
      <c r="P277" s="10"/>
      <c r="Q277" s="10"/>
      <c r="R277" s="10"/>
      <c r="X277" s="28">
        <f>'Step 1.2 Return Fan Power Data'!A275</f>
        <v>44642.75</v>
      </c>
      <c r="Y277" s="29">
        <f>'Step 1.2 Return Fan Power Data'!B275</f>
        <v>2.3337734852316432</v>
      </c>
      <c r="Z277" s="30">
        <f t="shared" si="4"/>
        <v>0</v>
      </c>
      <c r="AB277" s="28">
        <v>44645.166666666664</v>
      </c>
      <c r="AC277" s="29">
        <v>2.8789413884857886</v>
      </c>
      <c r="AD277" s="30">
        <v>0</v>
      </c>
    </row>
    <row r="278" spans="1:30" ht="14" x14ac:dyDescent="0.3">
      <c r="A278" s="33">
        <f>IF(ISBLANK('Step 1.1 Supply Fan Power Data'!A278),"-",'Step 1.1 Supply Fan Power Data'!A278)</f>
        <v>44642.875</v>
      </c>
      <c r="B278">
        <f>IF(ISBLANK('Step 1.1 Supply Fan Power Data'!B278),"-",'Step 1.1 Supply Fan Power Data'!B278)</f>
        <v>2.7600814781155076</v>
      </c>
      <c r="C278">
        <f>VLOOKUP(A278,'Step 1.3 OAT Data'!$A:$B,2)</f>
        <v>52</v>
      </c>
      <c r="E278" s="33">
        <f>IF(ISBLANK('Step 1.2 Return Fan Power Data'!A278),"-",'Step 1.2 Return Fan Power Data'!A278)</f>
        <v>44642.875</v>
      </c>
      <c r="F278">
        <f>IF(ISBLANK('Step 1.2 Return Fan Power Data'!B278),"-",'Step 1.2 Return Fan Power Data'!B278)</f>
        <v>2.347369403830724</v>
      </c>
      <c r="G278">
        <f>VLOOKUP(E278,'Step 1.3 OAT Data'!$A:$B,2)</f>
        <v>52</v>
      </c>
      <c r="P278" s="10"/>
      <c r="Q278" s="10"/>
      <c r="R278" s="10"/>
      <c r="X278" s="28">
        <f>'Step 1.2 Return Fan Power Data'!A276</f>
        <v>44642.791666666664</v>
      </c>
      <c r="Y278" s="29">
        <f>'Step 1.2 Return Fan Power Data'!B276</f>
        <v>2.3491272871163975</v>
      </c>
      <c r="Z278" s="30">
        <f t="shared" si="4"/>
        <v>0</v>
      </c>
      <c r="AB278" s="28">
        <v>44632</v>
      </c>
      <c r="AC278" s="29">
        <v>2.8768082120156935</v>
      </c>
      <c r="AD278" s="30">
        <v>53</v>
      </c>
    </row>
    <row r="279" spans="1:30" ht="14" x14ac:dyDescent="0.3">
      <c r="A279" s="33">
        <f>IF(ISBLANK('Step 1.1 Supply Fan Power Data'!A279),"-",'Step 1.1 Supply Fan Power Data'!A279)</f>
        <v>44642.916666666664</v>
      </c>
      <c r="B279">
        <f>IF(ISBLANK('Step 1.1 Supply Fan Power Data'!B279),"-",'Step 1.1 Supply Fan Power Data'!B279)</f>
        <v>2.7301387360277829</v>
      </c>
      <c r="C279">
        <f>VLOOKUP(A279,'Step 1.3 OAT Data'!$A:$B,2)</f>
        <v>50</v>
      </c>
      <c r="E279" s="33">
        <f>IF(ISBLANK('Step 1.2 Return Fan Power Data'!A279),"-",'Step 1.2 Return Fan Power Data'!A279)</f>
        <v>44642.916666666664</v>
      </c>
      <c r="F279">
        <f>IF(ISBLANK('Step 1.2 Return Fan Power Data'!B279),"-",'Step 1.2 Return Fan Power Data'!B279)</f>
        <v>2.3384090341217774</v>
      </c>
      <c r="G279">
        <f>VLOOKUP(E279,'Step 1.3 OAT Data'!$A:$B,2)</f>
        <v>50</v>
      </c>
      <c r="P279" s="10"/>
      <c r="Q279" s="10"/>
      <c r="R279" s="10"/>
      <c r="X279" s="28">
        <f>'Step 1.2 Return Fan Power Data'!A277</f>
        <v>44642.833333333336</v>
      </c>
      <c r="Y279" s="29">
        <f>'Step 1.2 Return Fan Power Data'!B277</f>
        <v>2.3420431225876879</v>
      </c>
      <c r="Z279" s="30">
        <f t="shared" si="4"/>
        <v>0</v>
      </c>
      <c r="AB279" s="28">
        <v>44636.75</v>
      </c>
      <c r="AC279" s="29">
        <v>2.8768082120156935</v>
      </c>
      <c r="AD279" s="30">
        <v>37</v>
      </c>
    </row>
    <row r="280" spans="1:30" ht="14" x14ac:dyDescent="0.3">
      <c r="A280" s="33">
        <f>IF(ISBLANK('Step 1.1 Supply Fan Power Data'!A280),"-",'Step 1.1 Supply Fan Power Data'!A280)</f>
        <v>44642.958333333336</v>
      </c>
      <c r="B280">
        <f>IF(ISBLANK('Step 1.1 Supply Fan Power Data'!B280),"-",'Step 1.1 Supply Fan Power Data'!B280)</f>
        <v>2.7141829768346781</v>
      </c>
      <c r="C280">
        <f>VLOOKUP(A280,'Step 1.3 OAT Data'!$A:$B,2)</f>
        <v>49</v>
      </c>
      <c r="E280" s="33">
        <f>IF(ISBLANK('Step 1.2 Return Fan Power Data'!A280),"-",'Step 1.2 Return Fan Power Data'!A280)</f>
        <v>44642.958333333336</v>
      </c>
      <c r="F280">
        <f>IF(ISBLANK('Step 1.2 Return Fan Power Data'!B280),"-",'Step 1.2 Return Fan Power Data'!B280)</f>
        <v>2.3334664009370951</v>
      </c>
      <c r="G280">
        <f>VLOOKUP(E280,'Step 1.3 OAT Data'!$A:$B,2)</f>
        <v>49</v>
      </c>
      <c r="P280" s="10"/>
      <c r="Q280" s="10"/>
      <c r="R280" s="10"/>
      <c r="X280" s="28">
        <f>'Step 1.2 Return Fan Power Data'!A278</f>
        <v>44642.875</v>
      </c>
      <c r="Y280" s="29">
        <f>'Step 1.2 Return Fan Power Data'!B278</f>
        <v>2.347369403830724</v>
      </c>
      <c r="Z280" s="30">
        <f t="shared" si="4"/>
        <v>0</v>
      </c>
      <c r="AB280" s="28">
        <v>44639.958333333336</v>
      </c>
      <c r="AC280" s="29">
        <v>2.8768082120156935</v>
      </c>
      <c r="AD280" s="30">
        <v>41</v>
      </c>
    </row>
    <row r="281" spans="1:30" ht="14" x14ac:dyDescent="0.3">
      <c r="A281" s="33">
        <f>IF(ISBLANK('Step 1.1 Supply Fan Power Data'!A281),"-",'Step 1.1 Supply Fan Power Data'!A281)</f>
        <v>44643</v>
      </c>
      <c r="B281">
        <f>IF(ISBLANK('Step 1.1 Supply Fan Power Data'!B281),"-",'Step 1.1 Supply Fan Power Data'!B281)</f>
        <v>2.7510972826967652</v>
      </c>
      <c r="C281">
        <f>VLOOKUP(A281,'Step 1.3 OAT Data'!$A:$B,2)</f>
        <v>47</v>
      </c>
      <c r="E281" s="33">
        <f>IF(ISBLANK('Step 1.2 Return Fan Power Data'!A281),"-",'Step 1.2 Return Fan Power Data'!A281)</f>
        <v>44643</v>
      </c>
      <c r="F281">
        <f>IF(ISBLANK('Step 1.2 Return Fan Power Data'!B281),"-",'Step 1.2 Return Fan Power Data'!B281)</f>
        <v>2.344723359412463</v>
      </c>
      <c r="G281">
        <f>VLOOKUP(E281,'Step 1.3 OAT Data'!$A:$B,2)</f>
        <v>47</v>
      </c>
      <c r="P281" s="10"/>
      <c r="Q281" s="10"/>
      <c r="R281" s="10"/>
      <c r="X281" s="28">
        <f>'Step 1.2 Return Fan Power Data'!A279</f>
        <v>44642.916666666664</v>
      </c>
      <c r="Y281" s="29">
        <f>'Step 1.2 Return Fan Power Data'!B279</f>
        <v>2.3384090341217774</v>
      </c>
      <c r="Z281" s="30">
        <f t="shared" si="4"/>
        <v>0</v>
      </c>
      <c r="AB281" s="28">
        <v>44637.791666666664</v>
      </c>
      <c r="AC281" s="29">
        <v>2.8761146578064638</v>
      </c>
      <c r="AD281" s="30">
        <v>30</v>
      </c>
    </row>
    <row r="282" spans="1:30" ht="14" x14ac:dyDescent="0.3">
      <c r="A282" s="33">
        <f>IF(ISBLANK('Step 1.1 Supply Fan Power Data'!A282),"-",'Step 1.1 Supply Fan Power Data'!A282)</f>
        <v>44643.041666666664</v>
      </c>
      <c r="B282">
        <f>IF(ISBLANK('Step 1.1 Supply Fan Power Data'!B282),"-",'Step 1.1 Supply Fan Power Data'!B282)</f>
        <v>2.7972036646468661</v>
      </c>
      <c r="C282">
        <f>VLOOKUP(A282,'Step 1.3 OAT Data'!$A:$B,2)</f>
        <v>46</v>
      </c>
      <c r="E282" s="33">
        <f>IF(ISBLANK('Step 1.2 Return Fan Power Data'!A282),"-",'Step 1.2 Return Fan Power Data'!A282)</f>
        <v>44643.041666666664</v>
      </c>
      <c r="F282">
        <f>IF(ISBLANK('Step 1.2 Return Fan Power Data'!B282),"-",'Step 1.2 Return Fan Power Data'!B282)</f>
        <v>2.3579279411755723</v>
      </c>
      <c r="G282">
        <f>VLOOKUP(E282,'Step 1.3 OAT Data'!$A:$B,2)</f>
        <v>46</v>
      </c>
      <c r="P282" s="10"/>
      <c r="Q282" s="10"/>
      <c r="R282" s="10"/>
      <c r="X282" s="28">
        <f>'Step 1.2 Return Fan Power Data'!A280</f>
        <v>44642.958333333336</v>
      </c>
      <c r="Y282" s="29">
        <f>'Step 1.2 Return Fan Power Data'!B280</f>
        <v>2.3334664009370951</v>
      </c>
      <c r="Z282" s="30">
        <f t="shared" si="4"/>
        <v>0</v>
      </c>
      <c r="AB282" s="28">
        <v>44640.125</v>
      </c>
      <c r="AC282" s="29">
        <v>2.8761146578064638</v>
      </c>
      <c r="AD282" s="30">
        <v>39</v>
      </c>
    </row>
    <row r="283" spans="1:30" ht="14" x14ac:dyDescent="0.3">
      <c r="A283" s="33">
        <f>IF(ISBLANK('Step 1.1 Supply Fan Power Data'!A283),"-",'Step 1.1 Supply Fan Power Data'!A283)</f>
        <v>44643.083333333336</v>
      </c>
      <c r="B283">
        <f>IF(ISBLANK('Step 1.1 Supply Fan Power Data'!B283),"-",'Step 1.1 Supply Fan Power Data'!B283)</f>
        <v>2.743102453323258</v>
      </c>
      <c r="C283">
        <f>VLOOKUP(A283,'Step 1.3 OAT Data'!$A:$B,2)</f>
        <v>44</v>
      </c>
      <c r="E283" s="33">
        <f>IF(ISBLANK('Step 1.2 Return Fan Power Data'!A283),"-",'Step 1.2 Return Fan Power Data'!A283)</f>
        <v>44643.083333333336</v>
      </c>
      <c r="F283">
        <f>IF(ISBLANK('Step 1.2 Return Fan Power Data'!B283),"-",'Step 1.2 Return Fan Power Data'!B283)</f>
        <v>2.342338256332777</v>
      </c>
      <c r="G283">
        <f>VLOOKUP(E283,'Step 1.3 OAT Data'!$A:$B,2)</f>
        <v>44</v>
      </c>
      <c r="P283" s="10"/>
      <c r="Q283" s="10"/>
      <c r="R283" s="10"/>
      <c r="X283" s="28">
        <f>'Step 1.2 Return Fan Power Data'!A281</f>
        <v>44643</v>
      </c>
      <c r="Y283" s="29">
        <f>'Step 1.2 Return Fan Power Data'!B281</f>
        <v>2.344723359412463</v>
      </c>
      <c r="Z283" s="30">
        <f t="shared" si="4"/>
        <v>0</v>
      </c>
      <c r="AB283" s="28">
        <v>44641</v>
      </c>
      <c r="AC283" s="29">
        <v>2.8761146578064638</v>
      </c>
      <c r="AD283" s="30">
        <v>30</v>
      </c>
    </row>
    <row r="284" spans="1:30" ht="14" x14ac:dyDescent="0.3">
      <c r="A284" s="33">
        <f>IF(ISBLANK('Step 1.1 Supply Fan Power Data'!A284),"-",'Step 1.1 Supply Fan Power Data'!A284)</f>
        <v>44643.125</v>
      </c>
      <c r="B284">
        <f>IF(ISBLANK('Step 1.1 Supply Fan Power Data'!B284),"-",'Step 1.1 Supply Fan Power Data'!B284)</f>
        <v>2.7751138494023539</v>
      </c>
      <c r="C284">
        <f>VLOOKUP(A284,'Step 1.3 OAT Data'!$A:$B,2)</f>
        <v>42</v>
      </c>
      <c r="E284" s="33">
        <f>IF(ISBLANK('Step 1.2 Return Fan Power Data'!A284),"-",'Step 1.2 Return Fan Power Data'!A284)</f>
        <v>44643.125</v>
      </c>
      <c r="F284">
        <f>IF(ISBLANK('Step 1.2 Return Fan Power Data'!B284),"-",'Step 1.2 Return Fan Power Data'!B284)</f>
        <v>2.351716929678358</v>
      </c>
      <c r="G284">
        <f>VLOOKUP(E284,'Step 1.3 OAT Data'!$A:$B,2)</f>
        <v>42</v>
      </c>
      <c r="P284" s="10"/>
      <c r="Q284" s="10"/>
      <c r="R284" s="10"/>
      <c r="X284" s="28">
        <f>'Step 1.2 Return Fan Power Data'!A282</f>
        <v>44643.041666666664</v>
      </c>
      <c r="Y284" s="29">
        <f>'Step 1.2 Return Fan Power Data'!B282</f>
        <v>2.3579279411755723</v>
      </c>
      <c r="Z284" s="30">
        <f t="shared" si="4"/>
        <v>0</v>
      </c>
      <c r="AB284" s="28">
        <v>44641.791666666664</v>
      </c>
      <c r="AC284" s="29">
        <v>2.8753759738659861</v>
      </c>
      <c r="AD284" s="30">
        <v>0</v>
      </c>
    </row>
    <row r="285" spans="1:30" ht="14" x14ac:dyDescent="0.3">
      <c r="A285" s="33">
        <f>IF(ISBLANK('Step 1.1 Supply Fan Power Data'!A285),"-",'Step 1.1 Supply Fan Power Data'!A285)</f>
        <v>44643.166666666664</v>
      </c>
      <c r="B285">
        <f>IF(ISBLANK('Step 1.1 Supply Fan Power Data'!B285),"-",'Step 1.1 Supply Fan Power Data'!B285)</f>
        <v>2.7871399891827817</v>
      </c>
      <c r="C285">
        <f>VLOOKUP(A285,'Step 1.3 OAT Data'!$A:$B,2)</f>
        <v>42</v>
      </c>
      <c r="E285" s="33">
        <f>IF(ISBLANK('Step 1.2 Return Fan Power Data'!A285),"-",'Step 1.2 Return Fan Power Data'!A285)</f>
        <v>44643.166666666664</v>
      </c>
      <c r="F285">
        <f>IF(ISBLANK('Step 1.2 Return Fan Power Data'!B285),"-",'Step 1.2 Return Fan Power Data'!B285)</f>
        <v>2.35512421735362</v>
      </c>
      <c r="G285">
        <f>VLOOKUP(E285,'Step 1.3 OAT Data'!$A:$B,2)</f>
        <v>42</v>
      </c>
      <c r="P285" s="10"/>
      <c r="Q285" s="10"/>
      <c r="R285" s="10"/>
      <c r="X285" s="28">
        <f>'Step 1.2 Return Fan Power Data'!A283</f>
        <v>44643.083333333336</v>
      </c>
      <c r="Y285" s="29">
        <f>'Step 1.2 Return Fan Power Data'!B283</f>
        <v>2.342338256332777</v>
      </c>
      <c r="Z285" s="30">
        <f t="shared" si="4"/>
        <v>0</v>
      </c>
      <c r="AB285" s="28">
        <v>44640.166666666664</v>
      </c>
      <c r="AC285" s="29">
        <v>2.8733045403111621</v>
      </c>
      <c r="AD285" s="30">
        <v>39</v>
      </c>
    </row>
    <row r="286" spans="1:30" ht="14" x14ac:dyDescent="0.3">
      <c r="A286" s="33">
        <f>IF(ISBLANK('Step 1.1 Supply Fan Power Data'!A286),"-",'Step 1.1 Supply Fan Power Data'!A286)</f>
        <v>44643.208333333336</v>
      </c>
      <c r="B286">
        <f>IF(ISBLANK('Step 1.1 Supply Fan Power Data'!B286),"-",'Step 1.1 Supply Fan Power Data'!B286)</f>
        <v>2.8042465127970035</v>
      </c>
      <c r="C286">
        <f>VLOOKUP(A286,'Step 1.3 OAT Data'!$A:$B,2)</f>
        <v>41</v>
      </c>
      <c r="E286" s="33">
        <f>IF(ISBLANK('Step 1.2 Return Fan Power Data'!A286),"-",'Step 1.2 Return Fan Power Data'!A286)</f>
        <v>44643.208333333336</v>
      </c>
      <c r="F286">
        <f>IF(ISBLANK('Step 1.2 Return Fan Power Data'!B286),"-",'Step 1.2 Return Fan Power Data'!B286)</f>
        <v>2.3598646449179368</v>
      </c>
      <c r="G286">
        <f>VLOOKUP(E286,'Step 1.3 OAT Data'!$A:$B,2)</f>
        <v>41</v>
      </c>
      <c r="P286" s="10"/>
      <c r="Q286" s="10"/>
      <c r="R286" s="10"/>
      <c r="X286" s="28">
        <f>'Step 1.2 Return Fan Power Data'!A284</f>
        <v>44643.125</v>
      </c>
      <c r="Y286" s="29">
        <f>'Step 1.2 Return Fan Power Data'!B284</f>
        <v>2.351716929678358</v>
      </c>
      <c r="Z286" s="30">
        <f t="shared" si="4"/>
        <v>0</v>
      </c>
      <c r="AB286" s="28">
        <v>44642.083333333336</v>
      </c>
      <c r="AC286" s="29">
        <v>2.8725702003001796</v>
      </c>
      <c r="AD286" s="30">
        <v>0</v>
      </c>
    </row>
    <row r="287" spans="1:30" ht="14" x14ac:dyDescent="0.3">
      <c r="A287" s="33">
        <f>IF(ISBLANK('Step 1.1 Supply Fan Power Data'!A287),"-",'Step 1.1 Supply Fan Power Data'!A287)</f>
        <v>44643.25</v>
      </c>
      <c r="B287">
        <f>IF(ISBLANK('Step 1.1 Supply Fan Power Data'!B287),"-",'Step 1.1 Supply Fan Power Data'!B287)</f>
        <v>11.490081214749374</v>
      </c>
      <c r="C287">
        <f>VLOOKUP(A287,'Step 1.3 OAT Data'!$A:$B,2)</f>
        <v>40</v>
      </c>
      <c r="E287" s="33">
        <f>IF(ISBLANK('Step 1.2 Return Fan Power Data'!A287),"-",'Step 1.2 Return Fan Power Data'!A287)</f>
        <v>44643.25</v>
      </c>
      <c r="F287">
        <f>IF(ISBLANK('Step 1.2 Return Fan Power Data'!B287),"-",'Step 1.2 Return Fan Power Data'!B287)</f>
        <v>4.0958849557522141</v>
      </c>
      <c r="G287">
        <f>VLOOKUP(E287,'Step 1.3 OAT Data'!$A:$B,2)</f>
        <v>40</v>
      </c>
      <c r="P287" s="10"/>
      <c r="Q287" s="10"/>
      <c r="R287" s="10"/>
      <c r="X287" s="28">
        <f>'Step 1.2 Return Fan Power Data'!A285</f>
        <v>44643.166666666664</v>
      </c>
      <c r="Y287" s="29">
        <f>'Step 1.2 Return Fan Power Data'!B285</f>
        <v>2.35512421735362</v>
      </c>
      <c r="Z287" s="30">
        <f t="shared" si="4"/>
        <v>0</v>
      </c>
      <c r="AB287" s="28">
        <v>44637.75</v>
      </c>
      <c r="AC287" s="29">
        <v>2.8711963730266898</v>
      </c>
      <c r="AD287" s="30">
        <v>29</v>
      </c>
    </row>
    <row r="288" spans="1:30" ht="14" x14ac:dyDescent="0.3">
      <c r="A288" s="33">
        <f>IF(ISBLANK('Step 1.1 Supply Fan Power Data'!A288),"-",'Step 1.1 Supply Fan Power Data'!A288)</f>
        <v>44643.291666666664</v>
      </c>
      <c r="B288">
        <f>IF(ISBLANK('Step 1.1 Supply Fan Power Data'!B288),"-",'Step 1.1 Supply Fan Power Data'!B288)</f>
        <v>12.035073024320816</v>
      </c>
      <c r="C288">
        <f>VLOOKUP(A288,'Step 1.3 OAT Data'!$A:$B,2)</f>
        <v>40</v>
      </c>
      <c r="E288" s="33">
        <f>IF(ISBLANK('Step 1.2 Return Fan Power Data'!A288),"-",'Step 1.2 Return Fan Power Data'!A288)</f>
        <v>44643.291666666664</v>
      </c>
      <c r="F288">
        <f>IF(ISBLANK('Step 1.2 Return Fan Power Data'!B288),"-",'Step 1.2 Return Fan Power Data'!B288)</f>
        <v>4.0958849557522141</v>
      </c>
      <c r="G288">
        <f>VLOOKUP(E288,'Step 1.3 OAT Data'!$A:$B,2)</f>
        <v>40</v>
      </c>
      <c r="P288" s="10"/>
      <c r="Q288" s="10"/>
      <c r="R288" s="10"/>
      <c r="X288" s="28">
        <f>'Step 1.2 Return Fan Power Data'!A286</f>
        <v>44643.208333333336</v>
      </c>
      <c r="Y288" s="29">
        <f>'Step 1.2 Return Fan Power Data'!B286</f>
        <v>2.3598646449179368</v>
      </c>
      <c r="Z288" s="30">
        <f t="shared" si="4"/>
        <v>0</v>
      </c>
      <c r="AB288" s="28">
        <v>44640.833333333336</v>
      </c>
      <c r="AC288" s="29">
        <v>2.870510953775069</v>
      </c>
      <c r="AD288" s="30">
        <v>31</v>
      </c>
    </row>
    <row r="289" spans="1:30" ht="14" x14ac:dyDescent="0.3">
      <c r="A289" s="33">
        <f>IF(ISBLANK('Step 1.1 Supply Fan Power Data'!A289),"-",'Step 1.1 Supply Fan Power Data'!A289)</f>
        <v>44643.333333333336</v>
      </c>
      <c r="B289">
        <f>IF(ISBLANK('Step 1.1 Supply Fan Power Data'!B289),"-",'Step 1.1 Supply Fan Power Data'!B289)</f>
        <v>12.035073024320816</v>
      </c>
      <c r="C289">
        <f>VLOOKUP(A289,'Step 1.3 OAT Data'!$A:$B,2)</f>
        <v>40</v>
      </c>
      <c r="E289" s="33">
        <f>IF(ISBLANK('Step 1.2 Return Fan Power Data'!A289),"-",'Step 1.2 Return Fan Power Data'!A289)</f>
        <v>44643.333333333336</v>
      </c>
      <c r="F289">
        <f>IF(ISBLANK('Step 1.2 Return Fan Power Data'!B289),"-",'Step 1.2 Return Fan Power Data'!B289)</f>
        <v>4.0958849557522141</v>
      </c>
      <c r="G289">
        <f>VLOOKUP(E289,'Step 1.3 OAT Data'!$A:$B,2)</f>
        <v>40</v>
      </c>
      <c r="P289" s="10"/>
      <c r="Q289" s="10"/>
      <c r="R289" s="10"/>
      <c r="X289" s="28">
        <f>'Step 1.2 Return Fan Power Data'!A287</f>
        <v>44643.25</v>
      </c>
      <c r="Y289" s="29">
        <f>'Step 1.2 Return Fan Power Data'!B287</f>
        <v>4.0958849557522141</v>
      </c>
      <c r="Z289" s="30">
        <f t="shared" si="4"/>
        <v>0</v>
      </c>
      <c r="AB289" s="28">
        <v>44645</v>
      </c>
      <c r="AC289" s="29">
        <v>2.8697809361869622</v>
      </c>
      <c r="AD289" s="30">
        <v>0</v>
      </c>
    </row>
    <row r="290" spans="1:30" ht="14" x14ac:dyDescent="0.3">
      <c r="A290" s="33">
        <f>IF(ISBLANK('Step 1.1 Supply Fan Power Data'!A290),"-",'Step 1.1 Supply Fan Power Data'!A290)</f>
        <v>44643.375</v>
      </c>
      <c r="B290">
        <f>IF(ISBLANK('Step 1.1 Supply Fan Power Data'!B290),"-",'Step 1.1 Supply Fan Power Data'!B290)</f>
        <v>12.035073024320816</v>
      </c>
      <c r="C290">
        <f>VLOOKUP(A290,'Step 1.3 OAT Data'!$A:$B,2)</f>
        <v>42</v>
      </c>
      <c r="E290" s="33">
        <f>IF(ISBLANK('Step 1.2 Return Fan Power Data'!A290),"-",'Step 1.2 Return Fan Power Data'!A290)</f>
        <v>44643.375</v>
      </c>
      <c r="F290">
        <f>IF(ISBLANK('Step 1.2 Return Fan Power Data'!B290),"-",'Step 1.2 Return Fan Power Data'!B290)</f>
        <v>4.0958849557522141</v>
      </c>
      <c r="G290">
        <f>VLOOKUP(E290,'Step 1.3 OAT Data'!$A:$B,2)</f>
        <v>42</v>
      </c>
      <c r="P290" s="10"/>
      <c r="Q290" s="10"/>
      <c r="R290" s="10"/>
      <c r="X290" s="28">
        <f>'Step 1.2 Return Fan Power Data'!A288</f>
        <v>44643.291666666664</v>
      </c>
      <c r="Y290" s="29">
        <f>'Step 1.2 Return Fan Power Data'!B288</f>
        <v>4.0958849557522141</v>
      </c>
      <c r="Z290" s="30">
        <f t="shared" si="4"/>
        <v>0</v>
      </c>
      <c r="AB290" s="28">
        <v>44637.833333333336</v>
      </c>
      <c r="AC290" s="29">
        <v>2.869097571178802</v>
      </c>
      <c r="AD290" s="30">
        <v>31</v>
      </c>
    </row>
    <row r="291" spans="1:30" ht="14" x14ac:dyDescent="0.3">
      <c r="A291" s="33">
        <f>IF(ISBLANK('Step 1.1 Supply Fan Power Data'!A291),"-",'Step 1.1 Supply Fan Power Data'!A291)</f>
        <v>44643.416666666664</v>
      </c>
      <c r="B291">
        <f>IF(ISBLANK('Step 1.1 Supply Fan Power Data'!B291),"-",'Step 1.1 Supply Fan Power Data'!B291)</f>
        <v>12.035073024320816</v>
      </c>
      <c r="C291">
        <f>VLOOKUP(A291,'Step 1.3 OAT Data'!$A:$B,2)</f>
        <v>43</v>
      </c>
      <c r="E291" s="33">
        <f>IF(ISBLANK('Step 1.2 Return Fan Power Data'!A291),"-",'Step 1.2 Return Fan Power Data'!A291)</f>
        <v>44643.416666666664</v>
      </c>
      <c r="F291">
        <f>IF(ISBLANK('Step 1.2 Return Fan Power Data'!B291),"-",'Step 1.2 Return Fan Power Data'!B291)</f>
        <v>4.0958849557522141</v>
      </c>
      <c r="G291">
        <f>VLOOKUP(E291,'Step 1.3 OAT Data'!$A:$B,2)</f>
        <v>43</v>
      </c>
      <c r="P291" s="10"/>
      <c r="Q291" s="10"/>
      <c r="R291" s="10"/>
      <c r="X291" s="28">
        <f>'Step 1.2 Return Fan Power Data'!A289</f>
        <v>44643.333333333336</v>
      </c>
      <c r="Y291" s="29">
        <f>'Step 1.2 Return Fan Power Data'!B289</f>
        <v>4.0958849557522141</v>
      </c>
      <c r="Z291" s="30">
        <f t="shared" si="4"/>
        <v>0</v>
      </c>
      <c r="AB291" s="28">
        <v>44640</v>
      </c>
      <c r="AC291" s="29">
        <v>2.8684151982996755</v>
      </c>
      <c r="AD291" s="30">
        <v>41</v>
      </c>
    </row>
    <row r="292" spans="1:30" ht="14" x14ac:dyDescent="0.3">
      <c r="A292" s="33">
        <f>IF(ISBLANK('Step 1.1 Supply Fan Power Data'!A292),"-",'Step 1.1 Supply Fan Power Data'!A292)</f>
        <v>44643.458333333336</v>
      </c>
      <c r="B292">
        <f>IF(ISBLANK('Step 1.1 Supply Fan Power Data'!B292),"-",'Step 1.1 Supply Fan Power Data'!B292)</f>
        <v>12.035073024320816</v>
      </c>
      <c r="C292">
        <f>VLOOKUP(A292,'Step 1.3 OAT Data'!$A:$B,2)</f>
        <v>43</v>
      </c>
      <c r="E292" s="33">
        <f>IF(ISBLANK('Step 1.2 Return Fan Power Data'!A292),"-",'Step 1.2 Return Fan Power Data'!A292)</f>
        <v>44643.458333333336</v>
      </c>
      <c r="F292">
        <f>IF(ISBLANK('Step 1.2 Return Fan Power Data'!B292),"-",'Step 1.2 Return Fan Power Data'!B292)</f>
        <v>4.0958849557522141</v>
      </c>
      <c r="G292">
        <f>VLOOKUP(E292,'Step 1.3 OAT Data'!$A:$B,2)</f>
        <v>43</v>
      </c>
      <c r="P292" s="10"/>
      <c r="Q292" s="10"/>
      <c r="R292" s="10"/>
      <c r="X292" s="28">
        <f>'Step 1.2 Return Fan Power Data'!A290</f>
        <v>44643.375</v>
      </c>
      <c r="Y292" s="29">
        <f>'Step 1.2 Return Fan Power Data'!B290</f>
        <v>4.0958849557522141</v>
      </c>
      <c r="Z292" s="30">
        <f t="shared" si="4"/>
        <v>0</v>
      </c>
      <c r="AB292" s="28">
        <v>44640.541666666664</v>
      </c>
      <c r="AC292" s="29">
        <v>2.8656504111818393</v>
      </c>
      <c r="AD292" s="30">
        <v>36</v>
      </c>
    </row>
    <row r="293" spans="1:30" ht="14" x14ac:dyDescent="0.3">
      <c r="A293" s="33">
        <f>IF(ISBLANK('Step 1.1 Supply Fan Power Data'!A293),"-",'Step 1.1 Supply Fan Power Data'!A293)</f>
        <v>44643.5</v>
      </c>
      <c r="B293">
        <f>IF(ISBLANK('Step 1.1 Supply Fan Power Data'!B293),"-",'Step 1.1 Supply Fan Power Data'!B293)</f>
        <v>12.035073024320816</v>
      </c>
      <c r="C293">
        <f>VLOOKUP(A293,'Step 1.3 OAT Data'!$A:$B,2)</f>
        <v>43</v>
      </c>
      <c r="E293" s="33">
        <f>IF(ISBLANK('Step 1.2 Return Fan Power Data'!A293),"-",'Step 1.2 Return Fan Power Data'!A293)</f>
        <v>44643.5</v>
      </c>
      <c r="F293">
        <f>IF(ISBLANK('Step 1.2 Return Fan Power Data'!B293),"-",'Step 1.2 Return Fan Power Data'!B293)</f>
        <v>4.0958849557522141</v>
      </c>
      <c r="G293">
        <f>VLOOKUP(E293,'Step 1.3 OAT Data'!$A:$B,2)</f>
        <v>43</v>
      </c>
      <c r="P293" s="10"/>
      <c r="Q293" s="10"/>
      <c r="R293" s="10"/>
      <c r="X293" s="28">
        <f>'Step 1.2 Return Fan Power Data'!A291</f>
        <v>44643.416666666664</v>
      </c>
      <c r="Y293" s="29">
        <f>'Step 1.2 Return Fan Power Data'!B291</f>
        <v>4.0958849557522141</v>
      </c>
      <c r="Z293" s="30">
        <f t="shared" si="4"/>
        <v>0</v>
      </c>
      <c r="AB293" s="28">
        <v>44646</v>
      </c>
      <c r="AC293" s="29">
        <v>2.8656504111818393</v>
      </c>
      <c r="AD293" s="30">
        <v>0</v>
      </c>
    </row>
    <row r="294" spans="1:30" ht="14" x14ac:dyDescent="0.3">
      <c r="A294" s="33">
        <f>IF(ISBLANK('Step 1.1 Supply Fan Power Data'!A294),"-",'Step 1.1 Supply Fan Power Data'!A294)</f>
        <v>44643.541666666664</v>
      </c>
      <c r="B294">
        <f>IF(ISBLANK('Step 1.1 Supply Fan Power Data'!B294),"-",'Step 1.1 Supply Fan Power Data'!B294)</f>
        <v>12.035073024320816</v>
      </c>
      <c r="C294">
        <f>VLOOKUP(A294,'Step 1.3 OAT Data'!$A:$B,2)</f>
        <v>45</v>
      </c>
      <c r="E294" s="33">
        <f>IF(ISBLANK('Step 1.2 Return Fan Power Data'!A294),"-",'Step 1.2 Return Fan Power Data'!A294)</f>
        <v>44643.541666666664</v>
      </c>
      <c r="F294">
        <f>IF(ISBLANK('Step 1.2 Return Fan Power Data'!B294),"-",'Step 1.2 Return Fan Power Data'!B294)</f>
        <v>4.0958849557522141</v>
      </c>
      <c r="G294">
        <f>VLOOKUP(E294,'Step 1.3 OAT Data'!$A:$B,2)</f>
        <v>45</v>
      </c>
      <c r="P294" s="10"/>
      <c r="Q294" s="10"/>
      <c r="R294" s="10"/>
      <c r="X294" s="28">
        <f>'Step 1.2 Return Fan Power Data'!A292</f>
        <v>44643.458333333336</v>
      </c>
      <c r="Y294" s="29">
        <f>'Step 1.2 Return Fan Power Data'!B292</f>
        <v>4.0958849557522141</v>
      </c>
      <c r="Z294" s="30">
        <f t="shared" si="4"/>
        <v>0</v>
      </c>
      <c r="AB294" s="28">
        <v>44639.75</v>
      </c>
      <c r="AC294" s="29">
        <v>2.8642516096228143</v>
      </c>
      <c r="AD294" s="30">
        <v>36</v>
      </c>
    </row>
    <row r="295" spans="1:30" ht="14" x14ac:dyDescent="0.3">
      <c r="A295" s="33">
        <f>IF(ISBLANK('Step 1.1 Supply Fan Power Data'!A295),"-",'Step 1.1 Supply Fan Power Data'!A295)</f>
        <v>44643.583333333336</v>
      </c>
      <c r="B295">
        <f>IF(ISBLANK('Step 1.1 Supply Fan Power Data'!B295),"-",'Step 1.1 Supply Fan Power Data'!B295)</f>
        <v>12.035073024320816</v>
      </c>
      <c r="C295">
        <f>VLOOKUP(A295,'Step 1.3 OAT Data'!$A:$B,2)</f>
        <v>45</v>
      </c>
      <c r="E295" s="33">
        <f>IF(ISBLANK('Step 1.2 Return Fan Power Data'!A295),"-",'Step 1.2 Return Fan Power Data'!A295)</f>
        <v>44643.583333333336</v>
      </c>
      <c r="F295">
        <f>IF(ISBLANK('Step 1.2 Return Fan Power Data'!B295),"-",'Step 1.2 Return Fan Power Data'!B295)</f>
        <v>4.0958849557522141</v>
      </c>
      <c r="G295">
        <f>VLOOKUP(E295,'Step 1.3 OAT Data'!$A:$B,2)</f>
        <v>45</v>
      </c>
      <c r="P295" s="10"/>
      <c r="Q295" s="10"/>
      <c r="R295" s="10"/>
      <c r="X295" s="28">
        <f>'Step 1.2 Return Fan Power Data'!A293</f>
        <v>44643.5</v>
      </c>
      <c r="Y295" s="29">
        <f>'Step 1.2 Return Fan Power Data'!B293</f>
        <v>4.0958849557522141</v>
      </c>
      <c r="Z295" s="30">
        <f t="shared" si="4"/>
        <v>0</v>
      </c>
      <c r="AB295" s="28">
        <v>44640.666666666664</v>
      </c>
      <c r="AC295" s="29">
        <v>2.8635762788767494</v>
      </c>
      <c r="AD295" s="30">
        <v>30</v>
      </c>
    </row>
    <row r="296" spans="1:30" ht="14" x14ac:dyDescent="0.3">
      <c r="A296" s="33">
        <f>IF(ISBLANK('Step 1.1 Supply Fan Power Data'!A296),"-",'Step 1.1 Supply Fan Power Data'!A296)</f>
        <v>44643.625</v>
      </c>
      <c r="B296">
        <f>IF(ISBLANK('Step 1.1 Supply Fan Power Data'!B296),"-",'Step 1.1 Supply Fan Power Data'!B296)</f>
        <v>12.035073024320816</v>
      </c>
      <c r="C296">
        <f>VLOOKUP(A296,'Step 1.3 OAT Data'!$A:$B,2)</f>
        <v>43</v>
      </c>
      <c r="E296" s="33">
        <f>IF(ISBLANK('Step 1.2 Return Fan Power Data'!A296),"-",'Step 1.2 Return Fan Power Data'!A296)</f>
        <v>44643.625</v>
      </c>
      <c r="F296">
        <f>IF(ISBLANK('Step 1.2 Return Fan Power Data'!B296),"-",'Step 1.2 Return Fan Power Data'!B296)</f>
        <v>4.0958849557522141</v>
      </c>
      <c r="G296">
        <f>VLOOKUP(E296,'Step 1.3 OAT Data'!$A:$B,2)</f>
        <v>43</v>
      </c>
      <c r="P296" s="10"/>
      <c r="Q296" s="10"/>
      <c r="R296" s="10"/>
      <c r="X296" s="28">
        <f>'Step 1.2 Return Fan Power Data'!A294</f>
        <v>44643.541666666664</v>
      </c>
      <c r="Y296" s="29">
        <f>'Step 1.2 Return Fan Power Data'!B294</f>
        <v>4.0958849557522141</v>
      </c>
      <c r="Z296" s="30">
        <f t="shared" si="4"/>
        <v>0</v>
      </c>
      <c r="AB296" s="28">
        <v>44639.833333333336</v>
      </c>
      <c r="AC296" s="29">
        <v>2.8629019304477143</v>
      </c>
      <c r="AD296" s="30">
        <v>37</v>
      </c>
    </row>
    <row r="297" spans="1:30" ht="14" x14ac:dyDescent="0.3">
      <c r="A297" s="33">
        <f>IF(ISBLANK('Step 1.1 Supply Fan Power Data'!A297),"-",'Step 1.1 Supply Fan Power Data'!A297)</f>
        <v>44643.666666666664</v>
      </c>
      <c r="B297">
        <f>IF(ISBLANK('Step 1.1 Supply Fan Power Data'!B297),"-",'Step 1.1 Supply Fan Power Data'!B297)</f>
        <v>12.035073024320816</v>
      </c>
      <c r="C297">
        <f>VLOOKUP(A297,'Step 1.3 OAT Data'!$A:$B,2)</f>
        <v>42</v>
      </c>
      <c r="E297" s="33">
        <f>IF(ISBLANK('Step 1.2 Return Fan Power Data'!A297),"-",'Step 1.2 Return Fan Power Data'!A297)</f>
        <v>44643.666666666664</v>
      </c>
      <c r="F297">
        <f>IF(ISBLANK('Step 1.2 Return Fan Power Data'!B297),"-",'Step 1.2 Return Fan Power Data'!B297)</f>
        <v>4.0958849557522141</v>
      </c>
      <c r="G297">
        <f>VLOOKUP(E297,'Step 1.3 OAT Data'!$A:$B,2)</f>
        <v>42</v>
      </c>
      <c r="P297" s="10"/>
      <c r="Q297" s="10"/>
      <c r="R297" s="10"/>
      <c r="X297" s="28">
        <f>'Step 1.2 Return Fan Power Data'!A295</f>
        <v>44643.583333333336</v>
      </c>
      <c r="Y297" s="29">
        <f>'Step 1.2 Return Fan Power Data'!B295</f>
        <v>4.0958849557522141</v>
      </c>
      <c r="Z297" s="30">
        <f t="shared" si="4"/>
        <v>0</v>
      </c>
      <c r="AB297" s="28">
        <v>44639.791666666664</v>
      </c>
      <c r="AC297" s="29">
        <v>2.8560794082686964</v>
      </c>
      <c r="AD297" s="30">
        <v>37</v>
      </c>
    </row>
    <row r="298" spans="1:30" ht="14" x14ac:dyDescent="0.3">
      <c r="A298" s="33">
        <f>IF(ISBLANK('Step 1.1 Supply Fan Power Data'!A298),"-",'Step 1.1 Supply Fan Power Data'!A298)</f>
        <v>44643.708333333336</v>
      </c>
      <c r="B298">
        <f>IF(ISBLANK('Step 1.1 Supply Fan Power Data'!B298),"-",'Step 1.1 Supply Fan Power Data'!B298)</f>
        <v>12.035073024320816</v>
      </c>
      <c r="C298">
        <f>VLOOKUP(A298,'Step 1.3 OAT Data'!$A:$B,2)</f>
        <v>41</v>
      </c>
      <c r="E298" s="33">
        <f>IF(ISBLANK('Step 1.2 Return Fan Power Data'!A298),"-",'Step 1.2 Return Fan Power Data'!A298)</f>
        <v>44643.708333333336</v>
      </c>
      <c r="F298">
        <f>IF(ISBLANK('Step 1.2 Return Fan Power Data'!B298),"-",'Step 1.2 Return Fan Power Data'!B298)</f>
        <v>4.0958849557522141</v>
      </c>
      <c r="G298">
        <f>VLOOKUP(E298,'Step 1.3 OAT Data'!$A:$B,2)</f>
        <v>41</v>
      </c>
      <c r="P298" s="10"/>
      <c r="Q298" s="10"/>
      <c r="R298" s="10"/>
      <c r="X298" s="28">
        <f>'Step 1.2 Return Fan Power Data'!A296</f>
        <v>44643.625</v>
      </c>
      <c r="Y298" s="29">
        <f>'Step 1.2 Return Fan Power Data'!B296</f>
        <v>4.0958849557522141</v>
      </c>
      <c r="Z298" s="30">
        <f t="shared" si="4"/>
        <v>0</v>
      </c>
      <c r="AB298" s="28">
        <v>44640.791666666664</v>
      </c>
      <c r="AC298" s="29">
        <v>2.8560794082686964</v>
      </c>
      <c r="AD298" s="30">
        <v>30</v>
      </c>
    </row>
    <row r="299" spans="1:30" ht="14" x14ac:dyDescent="0.3">
      <c r="A299" s="33">
        <f>IF(ISBLANK('Step 1.1 Supply Fan Power Data'!A299),"-",'Step 1.1 Supply Fan Power Data'!A299)</f>
        <v>44643.75</v>
      </c>
      <c r="B299">
        <f>IF(ISBLANK('Step 1.1 Supply Fan Power Data'!B299),"-",'Step 1.1 Supply Fan Power Data'!B299)</f>
        <v>4.7238266886415854</v>
      </c>
      <c r="C299">
        <f>VLOOKUP(A299,'Step 1.3 OAT Data'!$A:$B,2)</f>
        <v>42</v>
      </c>
      <c r="E299" s="33">
        <f>IF(ISBLANK('Step 1.2 Return Fan Power Data'!A299),"-",'Step 1.2 Return Fan Power Data'!A299)</f>
        <v>44643.75</v>
      </c>
      <c r="F299">
        <f>IF(ISBLANK('Step 1.2 Return Fan Power Data'!B299),"-",'Step 1.2 Return Fan Power Data'!B299)</f>
        <v>2.8279545573210698</v>
      </c>
      <c r="G299">
        <f>VLOOKUP(E299,'Step 1.3 OAT Data'!$A:$B,2)</f>
        <v>42</v>
      </c>
      <c r="P299" s="10"/>
      <c r="Q299" s="10"/>
      <c r="R299" s="10"/>
      <c r="X299" s="28">
        <f>'Step 1.2 Return Fan Power Data'!A297</f>
        <v>44643.666666666664</v>
      </c>
      <c r="Y299" s="29">
        <f>'Step 1.2 Return Fan Power Data'!B297</f>
        <v>4.0958849557522141</v>
      </c>
      <c r="Z299" s="30">
        <f t="shared" si="4"/>
        <v>0</v>
      </c>
      <c r="AB299" s="28">
        <v>44640.958333333336</v>
      </c>
      <c r="AC299" s="29">
        <v>2.8560794082686964</v>
      </c>
      <c r="AD299" s="30">
        <v>32</v>
      </c>
    </row>
    <row r="300" spans="1:30" ht="14" x14ac:dyDescent="0.3">
      <c r="A300" s="33">
        <f>IF(ISBLANK('Step 1.1 Supply Fan Power Data'!A300),"-",'Step 1.1 Supply Fan Power Data'!A300)</f>
        <v>44643.791666666664</v>
      </c>
      <c r="B300">
        <f>IF(ISBLANK('Step 1.1 Supply Fan Power Data'!B300),"-",'Step 1.1 Supply Fan Power Data'!B300)</f>
        <v>4.7396413706913787</v>
      </c>
      <c r="C300">
        <f>VLOOKUP(A300,'Step 1.3 OAT Data'!$A:$B,2)</f>
        <v>42</v>
      </c>
      <c r="E300" s="33">
        <f>IF(ISBLANK('Step 1.2 Return Fan Power Data'!A300),"-",'Step 1.2 Return Fan Power Data'!A300)</f>
        <v>44643.791666666664</v>
      </c>
      <c r="F300">
        <f>IF(ISBLANK('Step 1.2 Return Fan Power Data'!B300),"-",'Step 1.2 Return Fan Power Data'!B300)</f>
        <v>2.8382053727934649</v>
      </c>
      <c r="G300">
        <f>VLOOKUP(E300,'Step 1.3 OAT Data'!$A:$B,2)</f>
        <v>42</v>
      </c>
      <c r="P300" s="10"/>
      <c r="Q300" s="10"/>
      <c r="R300" s="10"/>
      <c r="X300" s="28">
        <f>'Step 1.2 Return Fan Power Data'!A298</f>
        <v>44643.708333333336</v>
      </c>
      <c r="Y300" s="29">
        <f>'Step 1.2 Return Fan Power Data'!B298</f>
        <v>4.0958849557522141</v>
      </c>
      <c r="Z300" s="30">
        <f t="shared" si="4"/>
        <v>0</v>
      </c>
      <c r="AB300" s="28">
        <v>44640.583333333336</v>
      </c>
      <c r="AC300" s="29">
        <v>2.8513680798364041</v>
      </c>
      <c r="AD300" s="30">
        <v>34</v>
      </c>
    </row>
    <row r="301" spans="1:30" ht="14" x14ac:dyDescent="0.3">
      <c r="A301" s="33">
        <f>IF(ISBLANK('Step 1.1 Supply Fan Power Data'!A301),"-",'Step 1.1 Supply Fan Power Data'!A301)</f>
        <v>44643.833333333336</v>
      </c>
      <c r="B301">
        <f>IF(ISBLANK('Step 1.1 Supply Fan Power Data'!B301),"-",'Step 1.1 Supply Fan Power Data'!B301)</f>
        <v>4.6921187527867474</v>
      </c>
      <c r="C301">
        <f>VLOOKUP(A301,'Step 1.3 OAT Data'!$A:$B,2)</f>
        <v>41</v>
      </c>
      <c r="E301" s="33">
        <f>IF(ISBLANK('Step 1.2 Return Fan Power Data'!A301),"-",'Step 1.2 Return Fan Power Data'!A301)</f>
        <v>44643.833333333336</v>
      </c>
      <c r="F301">
        <f>IF(ISBLANK('Step 1.2 Return Fan Power Data'!B301),"-",'Step 1.2 Return Fan Power Data'!B301)</f>
        <v>2.8081770228011931</v>
      </c>
      <c r="G301">
        <f>VLOOKUP(E301,'Step 1.3 OAT Data'!$A:$B,2)</f>
        <v>41</v>
      </c>
      <c r="P301" s="10"/>
      <c r="Q301" s="10"/>
      <c r="R301" s="10"/>
      <c r="X301" s="28">
        <f>'Step 1.2 Return Fan Power Data'!A299</f>
        <v>44643.75</v>
      </c>
      <c r="Y301" s="29">
        <f>'Step 1.2 Return Fan Power Data'!B299</f>
        <v>2.8279545573210698</v>
      </c>
      <c r="Z301" s="30">
        <f t="shared" si="4"/>
        <v>0</v>
      </c>
      <c r="AB301" s="28">
        <v>44639.916666666664</v>
      </c>
      <c r="AC301" s="29">
        <v>2.8507115291324858</v>
      </c>
      <c r="AD301" s="30">
        <v>40</v>
      </c>
    </row>
    <row r="302" spans="1:30" ht="14" x14ac:dyDescent="0.3">
      <c r="A302" s="33">
        <f>IF(ISBLANK('Step 1.1 Supply Fan Power Data'!A302),"-",'Step 1.1 Supply Fan Power Data'!A302)</f>
        <v>44643.875</v>
      </c>
      <c r="B302">
        <f>IF(ISBLANK('Step 1.1 Supply Fan Power Data'!B302),"-",'Step 1.1 Supply Fan Power Data'!B302)</f>
        <v>4.7070110104086043</v>
      </c>
      <c r="C302">
        <f>VLOOKUP(A302,'Step 1.3 OAT Data'!$A:$B,2)</f>
        <v>41</v>
      </c>
      <c r="E302" s="33">
        <f>IF(ISBLANK('Step 1.2 Return Fan Power Data'!A302),"-",'Step 1.2 Return Fan Power Data'!A302)</f>
        <v>44643.875</v>
      </c>
      <c r="F302">
        <f>IF(ISBLANK('Step 1.2 Return Fan Power Data'!B302),"-",'Step 1.2 Return Fan Power Data'!B302)</f>
        <v>2.8173393021039415</v>
      </c>
      <c r="G302">
        <f>VLOOKUP(E302,'Step 1.3 OAT Data'!$A:$B,2)</f>
        <v>41</v>
      </c>
      <c r="P302" s="10"/>
      <c r="Q302" s="10"/>
      <c r="R302" s="10"/>
      <c r="X302" s="28">
        <f>'Step 1.2 Return Fan Power Data'!A300</f>
        <v>44643.791666666664</v>
      </c>
      <c r="Y302" s="29">
        <f>'Step 1.2 Return Fan Power Data'!B300</f>
        <v>2.8382053727934649</v>
      </c>
      <c r="Z302" s="30">
        <f t="shared" si="4"/>
        <v>0</v>
      </c>
      <c r="AB302" s="28">
        <v>44643.916666666664</v>
      </c>
      <c r="AC302" s="29">
        <v>2.8507115291324858</v>
      </c>
      <c r="AD302" s="30">
        <v>0</v>
      </c>
    </row>
    <row r="303" spans="1:30" ht="14" x14ac:dyDescent="0.3">
      <c r="A303" s="33">
        <f>IF(ISBLANK('Step 1.1 Supply Fan Power Data'!A303),"-",'Step 1.1 Supply Fan Power Data'!A303)</f>
        <v>44643.916666666664</v>
      </c>
      <c r="B303">
        <f>IF(ISBLANK('Step 1.1 Supply Fan Power Data'!B303),"-",'Step 1.1 Supply Fan Power Data'!B303)</f>
        <v>4.7584027771222113</v>
      </c>
      <c r="C303">
        <f>VLOOKUP(A303,'Step 1.3 OAT Data'!$A:$B,2)</f>
        <v>42</v>
      </c>
      <c r="E303" s="33">
        <f>IF(ISBLANK('Step 1.2 Return Fan Power Data'!A303),"-",'Step 1.2 Return Fan Power Data'!A303)</f>
        <v>44643.916666666664</v>
      </c>
      <c r="F303">
        <f>IF(ISBLANK('Step 1.2 Return Fan Power Data'!B303),"-",'Step 1.2 Return Fan Power Data'!B303)</f>
        <v>2.8507115291324858</v>
      </c>
      <c r="G303">
        <f>VLOOKUP(E303,'Step 1.3 OAT Data'!$A:$B,2)</f>
        <v>42</v>
      </c>
      <c r="P303" s="10"/>
      <c r="Q303" s="10"/>
      <c r="R303" s="10"/>
      <c r="X303" s="28">
        <f>'Step 1.2 Return Fan Power Data'!A301</f>
        <v>44643.833333333336</v>
      </c>
      <c r="Y303" s="29">
        <f>'Step 1.2 Return Fan Power Data'!B301</f>
        <v>2.8081770228011931</v>
      </c>
      <c r="Z303" s="30">
        <f t="shared" si="4"/>
        <v>0</v>
      </c>
      <c r="AB303" s="28">
        <v>44640.75</v>
      </c>
      <c r="AC303" s="29">
        <v>2.8480514271966411</v>
      </c>
      <c r="AD303" s="30">
        <v>29</v>
      </c>
    </row>
    <row r="304" spans="1:30" ht="14" x14ac:dyDescent="0.3">
      <c r="A304" s="33">
        <f>IF(ISBLANK('Step 1.1 Supply Fan Power Data'!A304),"-",'Step 1.1 Supply Fan Power Data'!A304)</f>
        <v>44643.958333333336</v>
      </c>
      <c r="B304">
        <f>IF(ISBLANK('Step 1.1 Supply Fan Power Data'!B304),"-",'Step 1.1 Supply Fan Power Data'!B304)</f>
        <v>4.7455973763888348</v>
      </c>
      <c r="C304">
        <f>VLOOKUP(A304,'Step 1.3 OAT Data'!$A:$B,2)</f>
        <v>42</v>
      </c>
      <c r="E304" s="33">
        <f>IF(ISBLANK('Step 1.2 Return Fan Power Data'!A304),"-",'Step 1.2 Return Fan Power Data'!A304)</f>
        <v>44643.958333333336</v>
      </c>
      <c r="F304">
        <f>IF(ISBLANK('Step 1.2 Return Fan Power Data'!B304),"-",'Step 1.2 Return Fan Power Data'!B304)</f>
        <v>2.8421345221340779</v>
      </c>
      <c r="G304">
        <f>VLOOKUP(E304,'Step 1.3 OAT Data'!$A:$B,2)</f>
        <v>42</v>
      </c>
      <c r="P304" s="10"/>
      <c r="Q304" s="10"/>
      <c r="R304" s="10"/>
      <c r="X304" s="28">
        <f>'Step 1.2 Return Fan Power Data'!A302</f>
        <v>44643.875</v>
      </c>
      <c r="Y304" s="29">
        <f>'Step 1.2 Return Fan Power Data'!B302</f>
        <v>2.8173393021039415</v>
      </c>
      <c r="Z304" s="30">
        <f t="shared" si="4"/>
        <v>0</v>
      </c>
      <c r="AB304" s="28">
        <v>44639.875</v>
      </c>
      <c r="AC304" s="29">
        <v>2.8467056268819961</v>
      </c>
      <c r="AD304" s="30">
        <v>39</v>
      </c>
    </row>
    <row r="305" spans="1:30" ht="14" x14ac:dyDescent="0.3">
      <c r="A305" s="33">
        <f>IF(ISBLANK('Step 1.1 Supply Fan Power Data'!A305),"-",'Step 1.1 Supply Fan Power Data'!A305)</f>
        <v>44644</v>
      </c>
      <c r="B305">
        <f>IF(ISBLANK('Step 1.1 Supply Fan Power Data'!B305),"-",'Step 1.1 Supply Fan Power Data'!B305)</f>
        <v>4.8193343161310054</v>
      </c>
      <c r="C305">
        <f>VLOOKUP(A305,'Step 1.3 OAT Data'!$A:$B,2)</f>
        <v>40</v>
      </c>
      <c r="E305" s="33">
        <f>IF(ISBLANK('Step 1.2 Return Fan Power Data'!A305),"-",'Step 1.2 Return Fan Power Data'!A305)</f>
        <v>44644</v>
      </c>
      <c r="F305">
        <f>IF(ISBLANK('Step 1.2 Return Fan Power Data'!B305),"-",'Step 1.2 Return Fan Power Data'!B305)</f>
        <v>2.8940455920235633</v>
      </c>
      <c r="G305">
        <f>VLOOKUP(E305,'Step 1.3 OAT Data'!$A:$B,2)</f>
        <v>40</v>
      </c>
      <c r="P305" s="10"/>
      <c r="Q305" s="10"/>
      <c r="R305" s="10"/>
      <c r="X305" s="28">
        <f>'Step 1.2 Return Fan Power Data'!A303</f>
        <v>44643.916666666664</v>
      </c>
      <c r="Y305" s="29">
        <f>'Step 1.2 Return Fan Power Data'!B303</f>
        <v>2.8507115291324858</v>
      </c>
      <c r="Z305" s="30">
        <f t="shared" si="4"/>
        <v>0</v>
      </c>
      <c r="AB305" s="28">
        <v>44644.958333333336</v>
      </c>
      <c r="AC305" s="29">
        <v>2.8467056268819961</v>
      </c>
      <c r="AD305" s="30">
        <v>0</v>
      </c>
    </row>
    <row r="306" spans="1:30" ht="14" x14ac:dyDescent="0.3">
      <c r="A306" s="33">
        <f>IF(ISBLANK('Step 1.1 Supply Fan Power Data'!A306),"-",'Step 1.1 Supply Fan Power Data'!A306)</f>
        <v>44644.041666666664</v>
      </c>
      <c r="B306">
        <f>IF(ISBLANK('Step 1.1 Supply Fan Power Data'!B306),"-",'Step 1.1 Supply Fan Power Data'!B306)</f>
        <v>4.8535411885645061</v>
      </c>
      <c r="C306">
        <f>VLOOKUP(A306,'Step 1.3 OAT Data'!$A:$B,2)</f>
        <v>41</v>
      </c>
      <c r="E306" s="33">
        <f>IF(ISBLANK('Step 1.2 Return Fan Power Data'!A306),"-",'Step 1.2 Return Fan Power Data'!A306)</f>
        <v>44644.041666666664</v>
      </c>
      <c r="F306">
        <f>IF(ISBLANK('Step 1.2 Return Fan Power Data'!B306),"-",'Step 1.2 Return Fan Power Data'!B306)</f>
        <v>2.9203069398411312</v>
      </c>
      <c r="G306">
        <f>VLOOKUP(E306,'Step 1.3 OAT Data'!$A:$B,2)</f>
        <v>41</v>
      </c>
      <c r="P306" s="10"/>
      <c r="Q306" s="10"/>
      <c r="R306" s="10"/>
      <c r="X306" s="28">
        <f>'Step 1.2 Return Fan Power Data'!A304</f>
        <v>44643.958333333336</v>
      </c>
      <c r="Y306" s="29">
        <f>'Step 1.2 Return Fan Power Data'!B304</f>
        <v>2.8421345221340779</v>
      </c>
      <c r="Z306" s="30">
        <f t="shared" si="4"/>
        <v>0</v>
      </c>
      <c r="AB306" s="28">
        <v>44640.625</v>
      </c>
      <c r="AC306" s="29">
        <v>2.8427785038829718</v>
      </c>
      <c r="AD306" s="30">
        <v>32</v>
      </c>
    </row>
    <row r="307" spans="1:30" ht="14" x14ac:dyDescent="0.3">
      <c r="A307" s="33">
        <f>IF(ISBLANK('Step 1.1 Supply Fan Power Data'!A307),"-",'Step 1.1 Supply Fan Power Data'!A307)</f>
        <v>44644.083333333336</v>
      </c>
      <c r="B307">
        <f>IF(ISBLANK('Step 1.1 Supply Fan Power Data'!B307),"-",'Step 1.1 Supply Fan Power Data'!B307)</f>
        <v>4.845738362006923</v>
      </c>
      <c r="C307">
        <f>VLOOKUP(A307,'Step 1.3 OAT Data'!$A:$B,2)</f>
        <v>41</v>
      </c>
      <c r="E307" s="33">
        <f>IF(ISBLANK('Step 1.2 Return Fan Power Data'!A307),"-",'Step 1.2 Return Fan Power Data'!A307)</f>
        <v>44644.083333333336</v>
      </c>
      <c r="F307">
        <f>IF(ISBLANK('Step 1.2 Return Fan Power Data'!B307),"-",'Step 1.2 Return Fan Power Data'!B307)</f>
        <v>2.9141884247328296</v>
      </c>
      <c r="G307">
        <f>VLOOKUP(E307,'Step 1.3 OAT Data'!$A:$B,2)</f>
        <v>41</v>
      </c>
      <c r="P307" s="10"/>
      <c r="Q307" s="10"/>
      <c r="R307" s="10"/>
      <c r="X307" s="28">
        <f>'Step 1.2 Return Fan Power Data'!A305</f>
        <v>44644</v>
      </c>
      <c r="Y307" s="29">
        <f>'Step 1.2 Return Fan Power Data'!B305</f>
        <v>2.8940455920235633</v>
      </c>
      <c r="Z307" s="30">
        <f t="shared" si="4"/>
        <v>0</v>
      </c>
      <c r="AB307" s="28">
        <v>44643.958333333336</v>
      </c>
      <c r="AC307" s="29">
        <v>2.8421345221340779</v>
      </c>
      <c r="AD307" s="30">
        <v>0</v>
      </c>
    </row>
    <row r="308" spans="1:30" ht="14" x14ac:dyDescent="0.3">
      <c r="A308" s="33">
        <f>IF(ISBLANK('Step 1.1 Supply Fan Power Data'!A308),"-",'Step 1.1 Supply Fan Power Data'!A308)</f>
        <v>44644.125</v>
      </c>
      <c r="B308">
        <f>IF(ISBLANK('Step 1.1 Supply Fan Power Data'!B308),"-",'Step 1.1 Supply Fan Power Data'!B308)</f>
        <v>4.8466981190973124</v>
      </c>
      <c r="C308">
        <f>VLOOKUP(A308,'Step 1.3 OAT Data'!$A:$B,2)</f>
        <v>42</v>
      </c>
      <c r="E308" s="33">
        <f>IF(ISBLANK('Step 1.2 Return Fan Power Data'!A308),"-",'Step 1.2 Return Fan Power Data'!A308)</f>
        <v>44644.125</v>
      </c>
      <c r="F308">
        <f>IF(ISBLANK('Step 1.2 Return Fan Power Data'!B308),"-",'Step 1.2 Return Fan Power Data'!B308)</f>
        <v>2.9149368661531208</v>
      </c>
      <c r="G308">
        <f>VLOOKUP(E308,'Step 1.3 OAT Data'!$A:$B,2)</f>
        <v>42</v>
      </c>
      <c r="P308" s="10"/>
      <c r="Q308" s="10"/>
      <c r="R308" s="10"/>
      <c r="X308" s="28">
        <f>'Step 1.2 Return Fan Power Data'!A306</f>
        <v>44644.041666666664</v>
      </c>
      <c r="Y308" s="29">
        <f>'Step 1.2 Return Fan Power Data'!B306</f>
        <v>2.9203069398411312</v>
      </c>
      <c r="Z308" s="30">
        <f t="shared" si="4"/>
        <v>0</v>
      </c>
      <c r="AB308" s="28">
        <v>44640.875</v>
      </c>
      <c r="AC308" s="29">
        <v>2.840806616385084</v>
      </c>
      <c r="AD308" s="30">
        <v>32</v>
      </c>
    </row>
    <row r="309" spans="1:30" ht="14" x14ac:dyDescent="0.3">
      <c r="A309" s="33">
        <f>IF(ISBLANK('Step 1.1 Supply Fan Power Data'!A309),"-",'Step 1.1 Supply Fan Power Data'!A309)</f>
        <v>44644.166666666664</v>
      </c>
      <c r="B309">
        <f>IF(ISBLANK('Step 1.1 Supply Fan Power Data'!B309),"-",'Step 1.1 Supply Fan Power Data'!B309)</f>
        <v>4.873016137713039</v>
      </c>
      <c r="C309">
        <f>VLOOKUP(A309,'Step 1.3 OAT Data'!$A:$B,2)</f>
        <v>43</v>
      </c>
      <c r="E309" s="33">
        <f>IF(ISBLANK('Step 1.2 Return Fan Power Data'!A309),"-",'Step 1.2 Return Fan Power Data'!A309)</f>
        <v>44644.166666666664</v>
      </c>
      <c r="F309">
        <f>IF(ISBLANK('Step 1.2 Return Fan Power Data'!B309),"-",'Step 1.2 Return Fan Power Data'!B309)</f>
        <v>2.9359178955594114</v>
      </c>
      <c r="G309">
        <f>VLOOKUP(E309,'Step 1.3 OAT Data'!$A:$B,2)</f>
        <v>43</v>
      </c>
      <c r="P309" s="10"/>
      <c r="Q309" s="10"/>
      <c r="R309" s="10"/>
      <c r="X309" s="28">
        <f>'Step 1.2 Return Fan Power Data'!A307</f>
        <v>44644.083333333336</v>
      </c>
      <c r="Y309" s="29">
        <f>'Step 1.2 Return Fan Power Data'!B307</f>
        <v>2.9141884247328296</v>
      </c>
      <c r="Z309" s="30">
        <f t="shared" si="4"/>
        <v>0</v>
      </c>
      <c r="AB309" s="28">
        <v>44644.791666666664</v>
      </c>
      <c r="AC309" s="29">
        <v>2.840806616385084</v>
      </c>
      <c r="AD309" s="30">
        <v>0</v>
      </c>
    </row>
    <row r="310" spans="1:30" ht="14" x14ac:dyDescent="0.3">
      <c r="A310" s="33">
        <f>IF(ISBLANK('Step 1.1 Supply Fan Power Data'!A310),"-",'Step 1.1 Supply Fan Power Data'!A310)</f>
        <v>44644.208333333336</v>
      </c>
      <c r="B310">
        <f>IF(ISBLANK('Step 1.1 Supply Fan Power Data'!B310),"-",'Step 1.1 Supply Fan Power Data'!B310)</f>
        <v>4.8885627052336744</v>
      </c>
      <c r="C310">
        <f>VLOOKUP(A310,'Step 1.3 OAT Data'!$A:$B,2)</f>
        <v>44</v>
      </c>
      <c r="E310" s="33">
        <f>IF(ISBLANK('Step 1.2 Return Fan Power Data'!A310),"-",'Step 1.2 Return Fan Power Data'!A310)</f>
        <v>44644.208333333336</v>
      </c>
      <c r="F310">
        <f>IF(ISBLANK('Step 1.2 Return Fan Power Data'!B310),"-",'Step 1.2 Return Fan Power Data'!B310)</f>
        <v>2.9487362237055086</v>
      </c>
      <c r="G310">
        <f>VLOOKUP(E310,'Step 1.3 OAT Data'!$A:$B,2)</f>
        <v>44</v>
      </c>
      <c r="P310" s="10"/>
      <c r="Q310" s="10"/>
      <c r="R310" s="10"/>
      <c r="X310" s="28">
        <f>'Step 1.2 Return Fan Power Data'!A308</f>
        <v>44644.125</v>
      </c>
      <c r="Y310" s="29">
        <f>'Step 1.2 Return Fan Power Data'!B308</f>
        <v>2.9149368661531208</v>
      </c>
      <c r="Z310" s="30">
        <f t="shared" si="4"/>
        <v>0</v>
      </c>
      <c r="AB310" s="28">
        <v>44644.916666666664</v>
      </c>
      <c r="AC310" s="29">
        <v>2.8388435834013626</v>
      </c>
      <c r="AD310" s="30">
        <v>0</v>
      </c>
    </row>
    <row r="311" spans="1:30" ht="14" x14ac:dyDescent="0.3">
      <c r="A311" s="33">
        <f>IF(ISBLANK('Step 1.1 Supply Fan Power Data'!A311),"-",'Step 1.1 Supply Fan Power Data'!A311)</f>
        <v>44644.25</v>
      </c>
      <c r="B311">
        <f>IF(ISBLANK('Step 1.1 Supply Fan Power Data'!B311),"-",'Step 1.1 Supply Fan Power Data'!B311)</f>
        <v>10.297120919482328</v>
      </c>
      <c r="C311">
        <f>VLOOKUP(A311,'Step 1.3 OAT Data'!$A:$B,2)</f>
        <v>44</v>
      </c>
      <c r="E311" s="33">
        <f>IF(ISBLANK('Step 1.2 Return Fan Power Data'!A311),"-",'Step 1.2 Return Fan Power Data'!A311)</f>
        <v>44644.25</v>
      </c>
      <c r="F311">
        <f>IF(ISBLANK('Step 1.2 Return Fan Power Data'!B311),"-",'Step 1.2 Return Fan Power Data'!B311)</f>
        <v>4.0958849557522141</v>
      </c>
      <c r="G311">
        <f>VLOOKUP(E311,'Step 1.3 OAT Data'!$A:$B,2)</f>
        <v>44</v>
      </c>
      <c r="P311" s="10"/>
      <c r="Q311" s="10"/>
      <c r="R311" s="10"/>
      <c r="X311" s="28">
        <f>'Step 1.2 Return Fan Power Data'!A309</f>
        <v>44644.166666666664</v>
      </c>
      <c r="Y311" s="29">
        <f>'Step 1.2 Return Fan Power Data'!B309</f>
        <v>2.9359178955594114</v>
      </c>
      <c r="Z311" s="30">
        <f t="shared" si="4"/>
        <v>0</v>
      </c>
      <c r="AB311" s="28">
        <v>44640.708333333336</v>
      </c>
      <c r="AC311" s="29">
        <v>2.8382053727934649</v>
      </c>
      <c r="AD311" s="30">
        <v>29</v>
      </c>
    </row>
    <row r="312" spans="1:30" ht="14" x14ac:dyDescent="0.3">
      <c r="A312" s="33">
        <f>IF(ISBLANK('Step 1.1 Supply Fan Power Data'!A312),"-",'Step 1.1 Supply Fan Power Data'!A312)</f>
        <v>44644.291666666664</v>
      </c>
      <c r="B312">
        <f>IF(ISBLANK('Step 1.1 Supply Fan Power Data'!B312),"-",'Step 1.1 Supply Fan Power Data'!B312)</f>
        <v>12.035073024320816</v>
      </c>
      <c r="C312">
        <f>VLOOKUP(A312,'Step 1.3 OAT Data'!$A:$B,2)</f>
        <v>44</v>
      </c>
      <c r="E312" s="33">
        <f>IF(ISBLANK('Step 1.2 Return Fan Power Data'!A312),"-",'Step 1.2 Return Fan Power Data'!A312)</f>
        <v>44644.291666666664</v>
      </c>
      <c r="F312">
        <f>IF(ISBLANK('Step 1.2 Return Fan Power Data'!B312),"-",'Step 1.2 Return Fan Power Data'!B312)</f>
        <v>4.0958849557522141</v>
      </c>
      <c r="G312">
        <f>VLOOKUP(E312,'Step 1.3 OAT Data'!$A:$B,2)</f>
        <v>44</v>
      </c>
      <c r="P312" s="10"/>
      <c r="Q312" s="10"/>
      <c r="R312" s="10"/>
      <c r="X312" s="28">
        <f>'Step 1.2 Return Fan Power Data'!A310</f>
        <v>44644.208333333336</v>
      </c>
      <c r="Y312" s="29">
        <f>'Step 1.2 Return Fan Power Data'!B310</f>
        <v>2.9487362237055086</v>
      </c>
      <c r="Z312" s="30">
        <f t="shared" si="4"/>
        <v>0</v>
      </c>
      <c r="AB312" s="28">
        <v>44640.916666666664</v>
      </c>
      <c r="AC312" s="29">
        <v>2.8382053727934649</v>
      </c>
      <c r="AD312" s="30">
        <v>31</v>
      </c>
    </row>
    <row r="313" spans="1:30" ht="14" x14ac:dyDescent="0.3">
      <c r="A313" s="33">
        <f>IF(ISBLANK('Step 1.1 Supply Fan Power Data'!A313),"-",'Step 1.1 Supply Fan Power Data'!A313)</f>
        <v>44644.333333333336</v>
      </c>
      <c r="B313">
        <f>IF(ISBLANK('Step 1.1 Supply Fan Power Data'!B313),"-",'Step 1.1 Supply Fan Power Data'!B313)</f>
        <v>12.035073024320816</v>
      </c>
      <c r="C313">
        <f>VLOOKUP(A313,'Step 1.3 OAT Data'!$A:$B,2)</f>
        <v>45</v>
      </c>
      <c r="E313" s="33">
        <f>IF(ISBLANK('Step 1.2 Return Fan Power Data'!A313),"-",'Step 1.2 Return Fan Power Data'!A313)</f>
        <v>44644.333333333336</v>
      </c>
      <c r="F313">
        <f>IF(ISBLANK('Step 1.2 Return Fan Power Data'!B313),"-",'Step 1.2 Return Fan Power Data'!B313)</f>
        <v>4.0958849557522141</v>
      </c>
      <c r="G313">
        <f>VLOOKUP(E313,'Step 1.3 OAT Data'!$A:$B,2)</f>
        <v>45</v>
      </c>
      <c r="P313" s="10"/>
      <c r="Q313" s="10"/>
      <c r="R313" s="10"/>
      <c r="X313" s="28">
        <f>'Step 1.2 Return Fan Power Data'!A311</f>
        <v>44644.25</v>
      </c>
      <c r="Y313" s="29">
        <f>'Step 1.2 Return Fan Power Data'!B311</f>
        <v>4.0958849557522141</v>
      </c>
      <c r="Z313" s="30">
        <f t="shared" si="4"/>
        <v>0</v>
      </c>
      <c r="AB313" s="28">
        <v>44643.791666666664</v>
      </c>
      <c r="AC313" s="29">
        <v>2.8382053727934649</v>
      </c>
      <c r="AD313" s="30">
        <v>0</v>
      </c>
    </row>
    <row r="314" spans="1:30" ht="14" x14ac:dyDescent="0.3">
      <c r="A314" s="33">
        <f>IF(ISBLANK('Step 1.1 Supply Fan Power Data'!A314),"-",'Step 1.1 Supply Fan Power Data'!A314)</f>
        <v>44644.375</v>
      </c>
      <c r="B314">
        <f>IF(ISBLANK('Step 1.1 Supply Fan Power Data'!B314),"-",'Step 1.1 Supply Fan Power Data'!B314)</f>
        <v>12.035073024320816</v>
      </c>
      <c r="C314">
        <f>VLOOKUP(A314,'Step 1.3 OAT Data'!$A:$B,2)</f>
        <v>45</v>
      </c>
      <c r="E314" s="33">
        <f>IF(ISBLANK('Step 1.2 Return Fan Power Data'!A314),"-",'Step 1.2 Return Fan Power Data'!A314)</f>
        <v>44644.375</v>
      </c>
      <c r="F314">
        <f>IF(ISBLANK('Step 1.2 Return Fan Power Data'!B314),"-",'Step 1.2 Return Fan Power Data'!B314)</f>
        <v>4.0958849557522141</v>
      </c>
      <c r="G314">
        <f>VLOOKUP(E314,'Step 1.3 OAT Data'!$A:$B,2)</f>
        <v>45</v>
      </c>
      <c r="P314" s="10"/>
      <c r="Q314" s="10"/>
      <c r="R314" s="10"/>
      <c r="X314" s="28">
        <f>'Step 1.2 Return Fan Power Data'!A312</f>
        <v>44644.291666666664</v>
      </c>
      <c r="Y314" s="29">
        <f>'Step 1.2 Return Fan Power Data'!B312</f>
        <v>4.0958849557522141</v>
      </c>
      <c r="Z314" s="30">
        <f t="shared" si="4"/>
        <v>0</v>
      </c>
      <c r="AB314" s="28">
        <v>44645.958333333336</v>
      </c>
      <c r="AC314" s="29">
        <v>2.8375680990125787</v>
      </c>
      <c r="AD314" s="30">
        <v>0</v>
      </c>
    </row>
    <row r="315" spans="1:30" ht="14" x14ac:dyDescent="0.3">
      <c r="A315" s="33">
        <f>IF(ISBLANK('Step 1.1 Supply Fan Power Data'!A315),"-",'Step 1.1 Supply Fan Power Data'!A315)</f>
        <v>44644.416666666664</v>
      </c>
      <c r="B315">
        <f>IF(ISBLANK('Step 1.1 Supply Fan Power Data'!B315),"-",'Step 1.1 Supply Fan Power Data'!B315)</f>
        <v>12.035073024320816</v>
      </c>
      <c r="C315">
        <f>VLOOKUP(A315,'Step 1.3 OAT Data'!$A:$B,2)</f>
        <v>46</v>
      </c>
      <c r="E315" s="33">
        <f>IF(ISBLANK('Step 1.2 Return Fan Power Data'!A315),"-",'Step 1.2 Return Fan Power Data'!A315)</f>
        <v>44644.416666666664</v>
      </c>
      <c r="F315">
        <f>IF(ISBLANK('Step 1.2 Return Fan Power Data'!B315),"-",'Step 1.2 Return Fan Power Data'!B315)</f>
        <v>4.0958849557522141</v>
      </c>
      <c r="G315">
        <f>VLOOKUP(E315,'Step 1.3 OAT Data'!$A:$B,2)</f>
        <v>46</v>
      </c>
      <c r="P315" s="10"/>
      <c r="Q315" s="10"/>
      <c r="R315" s="10"/>
      <c r="X315" s="28">
        <f>'Step 1.2 Return Fan Power Data'!A313</f>
        <v>44644.333333333336</v>
      </c>
      <c r="Y315" s="29">
        <f>'Step 1.2 Return Fan Power Data'!B313</f>
        <v>4.0958849557522141</v>
      </c>
      <c r="Z315" s="30">
        <f t="shared" si="4"/>
        <v>0</v>
      </c>
      <c r="AB315" s="28">
        <v>44641.958333333336</v>
      </c>
      <c r="AC315" s="29">
        <v>2.8356196222647889</v>
      </c>
      <c r="AD315" s="30">
        <v>0</v>
      </c>
    </row>
    <row r="316" spans="1:30" ht="14" x14ac:dyDescent="0.3">
      <c r="A316" s="33">
        <f>IF(ISBLANK('Step 1.1 Supply Fan Power Data'!A316),"-",'Step 1.1 Supply Fan Power Data'!A316)</f>
        <v>44644.458333333336</v>
      </c>
      <c r="B316">
        <f>IF(ISBLANK('Step 1.1 Supply Fan Power Data'!B316),"-",'Step 1.1 Supply Fan Power Data'!B316)</f>
        <v>12.035073024320816</v>
      </c>
      <c r="C316">
        <f>VLOOKUP(A316,'Step 1.3 OAT Data'!$A:$B,2)</f>
        <v>47</v>
      </c>
      <c r="E316" s="33">
        <f>IF(ISBLANK('Step 1.2 Return Fan Power Data'!A316),"-",'Step 1.2 Return Fan Power Data'!A316)</f>
        <v>44644.458333333336</v>
      </c>
      <c r="F316">
        <f>IF(ISBLANK('Step 1.2 Return Fan Power Data'!B316),"-",'Step 1.2 Return Fan Power Data'!B316)</f>
        <v>4.0958849557522141</v>
      </c>
      <c r="G316">
        <f>VLOOKUP(E316,'Step 1.3 OAT Data'!$A:$B,2)</f>
        <v>47</v>
      </c>
      <c r="P316" s="10"/>
      <c r="Q316" s="10"/>
      <c r="R316" s="10"/>
      <c r="X316" s="28">
        <f>'Step 1.2 Return Fan Power Data'!A314</f>
        <v>44644.375</v>
      </c>
      <c r="Y316" s="29">
        <f>'Step 1.2 Return Fan Power Data'!B314</f>
        <v>4.0958849557522141</v>
      </c>
      <c r="Z316" s="30">
        <f t="shared" si="4"/>
        <v>0</v>
      </c>
      <c r="AB316" s="28">
        <v>44642</v>
      </c>
      <c r="AC316" s="29">
        <v>2.8330492874607121</v>
      </c>
      <c r="AD316" s="30">
        <v>0</v>
      </c>
    </row>
    <row r="317" spans="1:30" ht="14" x14ac:dyDescent="0.3">
      <c r="A317" s="33">
        <f>IF(ISBLANK('Step 1.1 Supply Fan Power Data'!A317),"-",'Step 1.1 Supply Fan Power Data'!A317)</f>
        <v>44644.5</v>
      </c>
      <c r="B317">
        <f>IF(ISBLANK('Step 1.1 Supply Fan Power Data'!B317),"-",'Step 1.1 Supply Fan Power Data'!B317)</f>
        <v>12.035073024320816</v>
      </c>
      <c r="C317">
        <f>VLOOKUP(A317,'Step 1.3 OAT Data'!$A:$B,2)</f>
        <v>46</v>
      </c>
      <c r="E317" s="33">
        <f>IF(ISBLANK('Step 1.2 Return Fan Power Data'!A317),"-",'Step 1.2 Return Fan Power Data'!A317)</f>
        <v>44644.5</v>
      </c>
      <c r="F317">
        <f>IF(ISBLANK('Step 1.2 Return Fan Power Data'!B317),"-",'Step 1.2 Return Fan Power Data'!B317)</f>
        <v>4.0958849557522141</v>
      </c>
      <c r="G317">
        <f>VLOOKUP(E317,'Step 1.3 OAT Data'!$A:$B,2)</f>
        <v>46</v>
      </c>
      <c r="P317" s="10"/>
      <c r="Q317" s="10"/>
      <c r="R317" s="10"/>
      <c r="X317" s="28">
        <f>'Step 1.2 Return Fan Power Data'!A315</f>
        <v>44644.416666666664</v>
      </c>
      <c r="Y317" s="29">
        <f>'Step 1.2 Return Fan Power Data'!B315</f>
        <v>4.0958849557522141</v>
      </c>
      <c r="Z317" s="30">
        <f t="shared" si="4"/>
        <v>0</v>
      </c>
      <c r="AB317" s="28">
        <v>44641.75</v>
      </c>
      <c r="AC317" s="29">
        <v>2.8292017044176063</v>
      </c>
      <c r="AD317" s="30">
        <v>0</v>
      </c>
    </row>
    <row r="318" spans="1:30" ht="14" x14ac:dyDescent="0.3">
      <c r="A318" s="33">
        <f>IF(ISBLANK('Step 1.1 Supply Fan Power Data'!A318),"-",'Step 1.1 Supply Fan Power Data'!A318)</f>
        <v>44644.541666666664</v>
      </c>
      <c r="B318">
        <f>IF(ISBLANK('Step 1.1 Supply Fan Power Data'!B318),"-",'Step 1.1 Supply Fan Power Data'!B318)</f>
        <v>12.035073024320816</v>
      </c>
      <c r="C318">
        <f>VLOOKUP(A318,'Step 1.3 OAT Data'!$A:$B,2)</f>
        <v>45</v>
      </c>
      <c r="E318" s="33">
        <f>IF(ISBLANK('Step 1.2 Return Fan Power Data'!A318),"-",'Step 1.2 Return Fan Power Data'!A318)</f>
        <v>44644.541666666664</v>
      </c>
      <c r="F318">
        <f>IF(ISBLANK('Step 1.2 Return Fan Power Data'!B318),"-",'Step 1.2 Return Fan Power Data'!B318)</f>
        <v>4.0958849557522141</v>
      </c>
      <c r="G318">
        <f>VLOOKUP(E318,'Step 1.3 OAT Data'!$A:$B,2)</f>
        <v>45</v>
      </c>
      <c r="P318" s="10"/>
      <c r="Q318" s="10"/>
      <c r="R318" s="10"/>
      <c r="X318" s="28">
        <f>'Step 1.2 Return Fan Power Data'!A316</f>
        <v>44644.458333333336</v>
      </c>
      <c r="Y318" s="29">
        <f>'Step 1.2 Return Fan Power Data'!B316</f>
        <v>4.0958849557522141</v>
      </c>
      <c r="Z318" s="30">
        <f t="shared" si="4"/>
        <v>0</v>
      </c>
      <c r="AB318" s="28">
        <v>44643.75</v>
      </c>
      <c r="AC318" s="29">
        <v>2.8279545573210698</v>
      </c>
      <c r="AD318" s="30">
        <v>0</v>
      </c>
    </row>
    <row r="319" spans="1:30" ht="14" x14ac:dyDescent="0.3">
      <c r="A319" s="33">
        <f>IF(ISBLANK('Step 1.1 Supply Fan Power Data'!A319),"-",'Step 1.1 Supply Fan Power Data'!A319)</f>
        <v>44644.583333333336</v>
      </c>
      <c r="B319">
        <f>IF(ISBLANK('Step 1.1 Supply Fan Power Data'!B319),"-",'Step 1.1 Supply Fan Power Data'!B319)</f>
        <v>12.035073024320816</v>
      </c>
      <c r="C319">
        <f>VLOOKUP(A319,'Step 1.3 OAT Data'!$A:$B,2)</f>
        <v>45</v>
      </c>
      <c r="E319" s="33">
        <f>IF(ISBLANK('Step 1.2 Return Fan Power Data'!A319),"-",'Step 1.2 Return Fan Power Data'!A319)</f>
        <v>44644.583333333336</v>
      </c>
      <c r="F319">
        <f>IF(ISBLANK('Step 1.2 Return Fan Power Data'!B319),"-",'Step 1.2 Return Fan Power Data'!B319)</f>
        <v>4.0958849557522141</v>
      </c>
      <c r="G319">
        <f>VLOOKUP(E319,'Step 1.3 OAT Data'!$A:$B,2)</f>
        <v>45</v>
      </c>
      <c r="P319" s="10"/>
      <c r="Q319" s="10"/>
      <c r="R319" s="10"/>
      <c r="X319" s="28">
        <f>'Step 1.2 Return Fan Power Data'!A317</f>
        <v>44644.5</v>
      </c>
      <c r="Y319" s="29">
        <f>'Step 1.2 Return Fan Power Data'!B317</f>
        <v>4.0958849557522141</v>
      </c>
      <c r="Z319" s="30">
        <f t="shared" si="4"/>
        <v>0</v>
      </c>
      <c r="AB319" s="28">
        <v>44644.75</v>
      </c>
      <c r="AC319" s="29">
        <v>2.8204261654404594</v>
      </c>
      <c r="AD319" s="30">
        <v>0</v>
      </c>
    </row>
    <row r="320" spans="1:30" ht="14" x14ac:dyDescent="0.3">
      <c r="A320" s="33">
        <f>IF(ISBLANK('Step 1.1 Supply Fan Power Data'!A320),"-",'Step 1.1 Supply Fan Power Data'!A320)</f>
        <v>44644.625</v>
      </c>
      <c r="B320">
        <f>IF(ISBLANK('Step 1.1 Supply Fan Power Data'!B320),"-",'Step 1.1 Supply Fan Power Data'!B320)</f>
        <v>12.035073024320816</v>
      </c>
      <c r="C320">
        <f>VLOOKUP(A320,'Step 1.3 OAT Data'!$A:$B,2)</f>
        <v>45</v>
      </c>
      <c r="E320" s="33">
        <f>IF(ISBLANK('Step 1.2 Return Fan Power Data'!A320),"-",'Step 1.2 Return Fan Power Data'!A320)</f>
        <v>44644.625</v>
      </c>
      <c r="F320">
        <f>IF(ISBLANK('Step 1.2 Return Fan Power Data'!B320),"-",'Step 1.2 Return Fan Power Data'!B320)</f>
        <v>4.0958849557522141</v>
      </c>
      <c r="G320">
        <f>VLOOKUP(E320,'Step 1.3 OAT Data'!$A:$B,2)</f>
        <v>45</v>
      </c>
      <c r="P320" s="10"/>
      <c r="Q320" s="10"/>
      <c r="R320" s="10"/>
      <c r="X320" s="28">
        <f>'Step 1.2 Return Fan Power Data'!A318</f>
        <v>44644.541666666664</v>
      </c>
      <c r="Y320" s="29">
        <f>'Step 1.2 Return Fan Power Data'!B318</f>
        <v>4.0958849557522141</v>
      </c>
      <c r="Z320" s="30">
        <f t="shared" si="4"/>
        <v>0</v>
      </c>
      <c r="AB320" s="28">
        <v>44641.833333333336</v>
      </c>
      <c r="AC320" s="29">
        <v>2.819815081529411</v>
      </c>
      <c r="AD320" s="30">
        <v>0</v>
      </c>
    </row>
    <row r="321" spans="1:30" ht="14" x14ac:dyDescent="0.3">
      <c r="A321" s="33">
        <f>IF(ISBLANK('Step 1.1 Supply Fan Power Data'!A321),"-",'Step 1.1 Supply Fan Power Data'!A321)</f>
        <v>44644.666666666664</v>
      </c>
      <c r="B321">
        <f>IF(ISBLANK('Step 1.1 Supply Fan Power Data'!B321),"-",'Step 1.1 Supply Fan Power Data'!B321)</f>
        <v>12.035073024320816</v>
      </c>
      <c r="C321">
        <f>VLOOKUP(A321,'Step 1.3 OAT Data'!$A:$B,2)</f>
        <v>46</v>
      </c>
      <c r="E321" s="33">
        <f>IF(ISBLANK('Step 1.2 Return Fan Power Data'!A321),"-",'Step 1.2 Return Fan Power Data'!A321)</f>
        <v>44644.666666666664</v>
      </c>
      <c r="F321">
        <f>IF(ISBLANK('Step 1.2 Return Fan Power Data'!B321),"-",'Step 1.2 Return Fan Power Data'!B321)</f>
        <v>4.0958849557522141</v>
      </c>
      <c r="G321">
        <f>VLOOKUP(E321,'Step 1.3 OAT Data'!$A:$B,2)</f>
        <v>46</v>
      </c>
      <c r="P321" s="10"/>
      <c r="Q321" s="10"/>
      <c r="R321" s="10"/>
      <c r="X321" s="28">
        <f>'Step 1.2 Return Fan Power Data'!A319</f>
        <v>44644.583333333336</v>
      </c>
      <c r="Y321" s="29">
        <f>'Step 1.2 Return Fan Power Data'!B319</f>
        <v>4.0958849557522141</v>
      </c>
      <c r="Z321" s="30">
        <f t="shared" si="4"/>
        <v>0</v>
      </c>
      <c r="AB321" s="28">
        <v>44643.875</v>
      </c>
      <c r="AC321" s="29">
        <v>2.8173393021039415</v>
      </c>
      <c r="AD321" s="30">
        <v>0</v>
      </c>
    </row>
    <row r="322" spans="1:30" ht="14" x14ac:dyDescent="0.3">
      <c r="A322" s="33">
        <f>IF(ISBLANK('Step 1.1 Supply Fan Power Data'!A322),"-",'Step 1.1 Supply Fan Power Data'!A322)</f>
        <v>44644.708333333336</v>
      </c>
      <c r="B322">
        <f>IF(ISBLANK('Step 1.1 Supply Fan Power Data'!B322),"-",'Step 1.1 Supply Fan Power Data'!B322)</f>
        <v>6.5439789591656172</v>
      </c>
      <c r="C322">
        <f>VLOOKUP(A322,'Step 1.3 OAT Data'!$A:$B,2)</f>
        <v>46</v>
      </c>
      <c r="E322" s="33">
        <f>IF(ISBLANK('Step 1.2 Return Fan Power Data'!A322),"-",'Step 1.2 Return Fan Power Data'!A322)</f>
        <v>44644.708333333336</v>
      </c>
      <c r="F322">
        <f>IF(ISBLANK('Step 1.2 Return Fan Power Data'!B322),"-",'Step 1.2 Return Fan Power Data'!B322)</f>
        <v>4.0958849557522141</v>
      </c>
      <c r="G322">
        <f>VLOOKUP(E322,'Step 1.3 OAT Data'!$A:$B,2)</f>
        <v>46</v>
      </c>
      <c r="P322" s="10"/>
      <c r="Q322" s="10"/>
      <c r="R322" s="10"/>
      <c r="X322" s="28">
        <f>'Step 1.2 Return Fan Power Data'!A320</f>
        <v>44644.625</v>
      </c>
      <c r="Y322" s="29">
        <f>'Step 1.2 Return Fan Power Data'!B320</f>
        <v>4.0958849557522141</v>
      </c>
      <c r="Z322" s="30">
        <f t="shared" si="4"/>
        <v>0</v>
      </c>
      <c r="AB322" s="28">
        <v>44644.875</v>
      </c>
      <c r="AC322" s="29">
        <v>2.816692381245784</v>
      </c>
      <c r="AD322" s="30">
        <v>0</v>
      </c>
    </row>
    <row r="323" spans="1:30" ht="14" x14ac:dyDescent="0.3">
      <c r="A323" s="33">
        <f>IF(ISBLANK('Step 1.1 Supply Fan Power Data'!A323),"-",'Step 1.1 Supply Fan Power Data'!A323)</f>
        <v>44644.75</v>
      </c>
      <c r="B323">
        <f>IF(ISBLANK('Step 1.1 Supply Fan Power Data'!B323),"-",'Step 1.1 Supply Fan Power Data'!B323)</f>
        <v>4.7119483881832522</v>
      </c>
      <c r="C323">
        <f>VLOOKUP(A323,'Step 1.3 OAT Data'!$A:$B,2)</f>
        <v>46</v>
      </c>
      <c r="E323" s="33">
        <f>IF(ISBLANK('Step 1.2 Return Fan Power Data'!A323),"-",'Step 1.2 Return Fan Power Data'!A323)</f>
        <v>44644.75</v>
      </c>
      <c r="F323">
        <f>IF(ISBLANK('Step 1.2 Return Fan Power Data'!B323),"-",'Step 1.2 Return Fan Power Data'!B323)</f>
        <v>2.8204261654404594</v>
      </c>
      <c r="G323">
        <f>VLOOKUP(E323,'Step 1.3 OAT Data'!$A:$B,2)</f>
        <v>46</v>
      </c>
      <c r="P323" s="10"/>
      <c r="Q323" s="10"/>
      <c r="R323" s="10"/>
      <c r="X323" s="28">
        <f>'Step 1.2 Return Fan Power Data'!A321</f>
        <v>44644.666666666664</v>
      </c>
      <c r="Y323" s="29">
        <f>'Step 1.2 Return Fan Power Data'!B321</f>
        <v>4.0958849557522141</v>
      </c>
      <c r="Z323" s="30">
        <f t="shared" si="4"/>
        <v>0</v>
      </c>
      <c r="AB323" s="28">
        <v>44645.791666666664</v>
      </c>
      <c r="AC323" s="29">
        <v>2.8130324023454518</v>
      </c>
      <c r="AD323" s="30">
        <v>0</v>
      </c>
    </row>
    <row r="324" spans="1:30" ht="14" x14ac:dyDescent="0.3">
      <c r="A324" s="33">
        <f>IF(ISBLANK('Step 1.1 Supply Fan Power Data'!A324),"-",'Step 1.1 Supply Fan Power Data'!A324)</f>
        <v>44644.791666666664</v>
      </c>
      <c r="B324">
        <f>IF(ISBLANK('Step 1.1 Supply Fan Power Data'!B324),"-",'Step 1.1 Supply Fan Power Data'!B324)</f>
        <v>4.7435908863950953</v>
      </c>
      <c r="C324">
        <f>VLOOKUP(A324,'Step 1.3 OAT Data'!$A:$B,2)</f>
        <v>46</v>
      </c>
      <c r="E324" s="33">
        <f>IF(ISBLANK('Step 1.2 Return Fan Power Data'!A324),"-",'Step 1.2 Return Fan Power Data'!A324)</f>
        <v>44644.791666666664</v>
      </c>
      <c r="F324">
        <f>IF(ISBLANK('Step 1.2 Return Fan Power Data'!B324),"-",'Step 1.2 Return Fan Power Data'!B324)</f>
        <v>2.840806616385084</v>
      </c>
      <c r="G324">
        <f>VLOOKUP(E324,'Step 1.3 OAT Data'!$A:$B,2)</f>
        <v>46</v>
      </c>
      <c r="P324" s="10"/>
      <c r="Q324" s="10"/>
      <c r="R324" s="10"/>
      <c r="X324" s="28">
        <f>'Step 1.2 Return Fan Power Data'!A322</f>
        <v>44644.708333333336</v>
      </c>
      <c r="Y324" s="29">
        <f>'Step 1.2 Return Fan Power Data'!B322</f>
        <v>4.0958849557522141</v>
      </c>
      <c r="Z324" s="30">
        <f t="shared" ref="Z324:Z355" si="5">R324</f>
        <v>0</v>
      </c>
      <c r="AB324" s="28">
        <v>44645.75</v>
      </c>
      <c r="AC324" s="29">
        <v>2.811194795796077</v>
      </c>
      <c r="AD324" s="30">
        <v>0</v>
      </c>
    </row>
    <row r="325" spans="1:30" ht="14" x14ac:dyDescent="0.3">
      <c r="A325" s="33">
        <f>IF(ISBLANK('Step 1.1 Supply Fan Power Data'!A325),"-",'Step 1.1 Supply Fan Power Data'!A325)</f>
        <v>44644.833333333336</v>
      </c>
      <c r="B325">
        <f>IF(ISBLANK('Step 1.1 Supply Fan Power Data'!B325),"-",'Step 1.1 Supply Fan Power Data'!B325)</f>
        <v>4.6891245684476779</v>
      </c>
      <c r="C325">
        <f>VLOOKUP(A325,'Step 1.3 OAT Data'!$A:$B,2)</f>
        <v>46</v>
      </c>
      <c r="E325" s="33">
        <f>IF(ISBLANK('Step 1.2 Return Fan Power Data'!A325),"-",'Step 1.2 Return Fan Power Data'!A325)</f>
        <v>44644.833333333336</v>
      </c>
      <c r="F325">
        <f>IF(ISBLANK('Step 1.2 Return Fan Power Data'!B325),"-",'Step 1.2 Return Fan Power Data'!B325)</f>
        <v>2.8063614845830545</v>
      </c>
      <c r="G325">
        <f>VLOOKUP(E325,'Step 1.3 OAT Data'!$A:$B,2)</f>
        <v>46</v>
      </c>
      <c r="P325" s="10"/>
      <c r="Q325" s="10"/>
      <c r="R325" s="10"/>
      <c r="X325" s="28">
        <f>'Step 1.2 Return Fan Power Data'!A323</f>
        <v>44644.75</v>
      </c>
      <c r="Y325" s="29">
        <f>'Step 1.2 Return Fan Power Data'!B323</f>
        <v>2.8204261654404594</v>
      </c>
      <c r="Z325" s="30">
        <f t="shared" si="5"/>
        <v>0</v>
      </c>
      <c r="AB325" s="28">
        <v>44643.833333333336</v>
      </c>
      <c r="AC325" s="29">
        <v>2.8081770228011931</v>
      </c>
      <c r="AD325" s="30">
        <v>0</v>
      </c>
    </row>
    <row r="326" spans="1:30" ht="14" x14ac:dyDescent="0.3">
      <c r="A326" s="33">
        <f>IF(ISBLANK('Step 1.1 Supply Fan Power Data'!A326),"-",'Step 1.1 Supply Fan Power Data'!A326)</f>
        <v>44644.875</v>
      </c>
      <c r="B326">
        <f>IF(ISBLANK('Step 1.1 Supply Fan Power Data'!B326),"-",'Step 1.1 Supply Fan Power Data'!B326)</f>
        <v>4.7059712416403245</v>
      </c>
      <c r="C326">
        <f>VLOOKUP(A326,'Step 1.3 OAT Data'!$A:$B,2)</f>
        <v>45</v>
      </c>
      <c r="E326" s="33">
        <f>IF(ISBLANK('Step 1.2 Return Fan Power Data'!A326),"-",'Step 1.2 Return Fan Power Data'!A326)</f>
        <v>44644.875</v>
      </c>
      <c r="F326">
        <f>IF(ISBLANK('Step 1.2 Return Fan Power Data'!B326),"-",'Step 1.2 Return Fan Power Data'!B326)</f>
        <v>2.816692381245784</v>
      </c>
      <c r="G326">
        <f>VLOOKUP(E326,'Step 1.3 OAT Data'!$A:$B,2)</f>
        <v>45</v>
      </c>
      <c r="P326" s="10"/>
      <c r="Q326" s="10"/>
      <c r="R326" s="10"/>
      <c r="X326" s="28">
        <f>'Step 1.2 Return Fan Power Data'!A324</f>
        <v>44644.791666666664</v>
      </c>
      <c r="Y326" s="29">
        <f>'Step 1.2 Return Fan Power Data'!B324</f>
        <v>2.840806616385084</v>
      </c>
      <c r="Z326" s="30">
        <f t="shared" si="5"/>
        <v>0</v>
      </c>
      <c r="AB326" s="28">
        <v>44641.916666666664</v>
      </c>
      <c r="AC326" s="29">
        <v>2.8069525984550681</v>
      </c>
      <c r="AD326" s="30">
        <v>0</v>
      </c>
    </row>
    <row r="327" spans="1:30" ht="14" x14ac:dyDescent="0.3">
      <c r="A327" s="33">
        <f>IF(ISBLANK('Step 1.1 Supply Fan Power Data'!A327),"-",'Step 1.1 Supply Fan Power Data'!A327)</f>
        <v>44644.916666666664</v>
      </c>
      <c r="B327">
        <f>IF(ISBLANK('Step 1.1 Supply Fan Power Data'!B327),"-",'Step 1.1 Supply Fan Power Data'!B327)</f>
        <v>4.740612717919614</v>
      </c>
      <c r="C327">
        <f>VLOOKUP(A327,'Step 1.3 OAT Data'!$A:$B,2)</f>
        <v>45</v>
      </c>
      <c r="E327" s="33">
        <f>IF(ISBLANK('Step 1.2 Return Fan Power Data'!A327),"-",'Step 1.2 Return Fan Power Data'!A327)</f>
        <v>44644.916666666664</v>
      </c>
      <c r="F327">
        <f>IF(ISBLANK('Step 1.2 Return Fan Power Data'!B327),"-",'Step 1.2 Return Fan Power Data'!B327)</f>
        <v>2.8388435834013626</v>
      </c>
      <c r="G327">
        <f>VLOOKUP(E327,'Step 1.3 OAT Data'!$A:$B,2)</f>
        <v>45</v>
      </c>
      <c r="P327" s="10"/>
      <c r="Q327" s="10"/>
      <c r="R327" s="10"/>
      <c r="X327" s="28">
        <f>'Step 1.2 Return Fan Power Data'!A325</f>
        <v>44644.833333333336</v>
      </c>
      <c r="Y327" s="29">
        <f>'Step 1.2 Return Fan Power Data'!B325</f>
        <v>2.8063614845830545</v>
      </c>
      <c r="Z327" s="30">
        <f t="shared" si="5"/>
        <v>0</v>
      </c>
      <c r="AB327" s="28">
        <v>44644.833333333336</v>
      </c>
      <c r="AC327" s="29">
        <v>2.8063614845830545</v>
      </c>
      <c r="AD327" s="30">
        <v>0</v>
      </c>
    </row>
    <row r="328" spans="1:30" ht="14" x14ac:dyDescent="0.3">
      <c r="A328" s="33">
        <f>IF(ISBLANK('Step 1.1 Supply Fan Power Data'!A328),"-",'Step 1.1 Supply Fan Power Data'!A328)</f>
        <v>44644.958333333336</v>
      </c>
      <c r="B328">
        <f>IF(ISBLANK('Step 1.1 Supply Fan Power Data'!B328),"-",'Step 1.1 Supply Fan Power Data'!B328)</f>
        <v>4.7524550020102794</v>
      </c>
      <c r="C328">
        <f>VLOOKUP(A328,'Step 1.3 OAT Data'!$A:$B,2)</f>
        <v>45</v>
      </c>
      <c r="E328" s="33">
        <f>IF(ISBLANK('Step 1.2 Return Fan Power Data'!A328),"-",'Step 1.2 Return Fan Power Data'!A328)</f>
        <v>44644.958333333336</v>
      </c>
      <c r="F328">
        <f>IF(ISBLANK('Step 1.2 Return Fan Power Data'!B328),"-",'Step 1.2 Return Fan Power Data'!B328)</f>
        <v>2.8467056268819961</v>
      </c>
      <c r="G328">
        <f>VLOOKUP(E328,'Step 1.3 OAT Data'!$A:$B,2)</f>
        <v>45</v>
      </c>
      <c r="P328" s="10"/>
      <c r="Q328" s="10"/>
      <c r="R328" s="10"/>
      <c r="X328" s="28">
        <f>'Step 1.2 Return Fan Power Data'!A326</f>
        <v>44644.875</v>
      </c>
      <c r="Y328" s="29">
        <f>'Step 1.2 Return Fan Power Data'!B326</f>
        <v>2.816692381245784</v>
      </c>
      <c r="Z328" s="30">
        <f t="shared" si="5"/>
        <v>0</v>
      </c>
      <c r="AB328" s="28">
        <v>44641.875</v>
      </c>
      <c r="AC328" s="29">
        <v>2.801586296837594</v>
      </c>
      <c r="AD328" s="30">
        <v>0</v>
      </c>
    </row>
    <row r="329" spans="1:30" ht="14" x14ac:dyDescent="0.3">
      <c r="A329" s="33">
        <f>IF(ISBLANK('Step 1.1 Supply Fan Power Data'!A329),"-",'Step 1.1 Supply Fan Power Data'!A329)</f>
        <v>44645</v>
      </c>
      <c r="B329">
        <f>IF(ISBLANK('Step 1.1 Supply Fan Power Data'!B329),"-",'Step 1.1 Supply Fan Power Data'!B329)</f>
        <v>4.7859574328765522</v>
      </c>
      <c r="C329">
        <f>VLOOKUP(A329,'Step 1.3 OAT Data'!$A:$B,2)</f>
        <v>44</v>
      </c>
      <c r="E329" s="33">
        <f>IF(ISBLANK('Step 1.2 Return Fan Power Data'!A329),"-",'Step 1.2 Return Fan Power Data'!A329)</f>
        <v>44645</v>
      </c>
      <c r="F329">
        <f>IF(ISBLANK('Step 1.2 Return Fan Power Data'!B329),"-",'Step 1.2 Return Fan Power Data'!B329)</f>
        <v>2.8697809361869622</v>
      </c>
      <c r="G329">
        <f>VLOOKUP(E329,'Step 1.3 OAT Data'!$A:$B,2)</f>
        <v>44</v>
      </c>
      <c r="P329" s="10"/>
      <c r="Q329" s="10"/>
      <c r="R329" s="10"/>
      <c r="X329" s="28">
        <f>'Step 1.2 Return Fan Power Data'!A327</f>
        <v>44644.916666666664</v>
      </c>
      <c r="Y329" s="29">
        <f>'Step 1.2 Return Fan Power Data'!B327</f>
        <v>2.8388435834013626</v>
      </c>
      <c r="Z329" s="30">
        <f t="shared" si="5"/>
        <v>0</v>
      </c>
      <c r="AB329" s="28">
        <v>44645.833333333336</v>
      </c>
      <c r="AC329" s="29">
        <v>2.7910326876352176</v>
      </c>
      <c r="AD329" s="30">
        <v>0</v>
      </c>
    </row>
    <row r="330" spans="1:30" ht="14" x14ac:dyDescent="0.3">
      <c r="A330" s="33">
        <f>IF(ISBLANK('Step 1.1 Supply Fan Power Data'!A330),"-",'Step 1.1 Supply Fan Power Data'!A330)</f>
        <v>44645.041666666664</v>
      </c>
      <c r="B330">
        <f>IF(ISBLANK('Step 1.1 Supply Fan Power Data'!B330),"-",'Step 1.1 Supply Fan Power Data'!B330)</f>
        <v>4.8046230269169445</v>
      </c>
      <c r="C330">
        <f>VLOOKUP(A330,'Step 1.3 OAT Data'!$A:$B,2)</f>
        <v>44</v>
      </c>
      <c r="E330" s="33">
        <f>IF(ISBLANK('Step 1.2 Return Fan Power Data'!A330),"-",'Step 1.2 Return Fan Power Data'!A330)</f>
        <v>44645.041666666664</v>
      </c>
      <c r="F330">
        <f>IF(ISBLANK('Step 1.2 Return Fan Power Data'!B330),"-",'Step 1.2 Return Fan Power Data'!B330)</f>
        <v>2.8831893712858232</v>
      </c>
      <c r="G330">
        <f>VLOOKUP(E330,'Step 1.3 OAT Data'!$A:$B,2)</f>
        <v>44</v>
      </c>
      <c r="P330" s="10"/>
      <c r="Q330" s="10"/>
      <c r="R330" s="10"/>
      <c r="X330" s="28">
        <f>'Step 1.2 Return Fan Power Data'!A328</f>
        <v>44644.958333333336</v>
      </c>
      <c r="Y330" s="29">
        <f>'Step 1.2 Return Fan Power Data'!B328</f>
        <v>2.8467056268819961</v>
      </c>
      <c r="Z330" s="30">
        <f t="shared" si="5"/>
        <v>0</v>
      </c>
      <c r="AB330" s="28">
        <v>44645.916666666664</v>
      </c>
      <c r="AC330" s="29">
        <v>2.7904653136828772</v>
      </c>
      <c r="AD330" s="30">
        <v>0</v>
      </c>
    </row>
    <row r="331" spans="1:30" ht="14" x14ac:dyDescent="0.3">
      <c r="A331" s="33">
        <f>IF(ISBLANK('Step 1.1 Supply Fan Power Data'!A331),"-",'Step 1.1 Supply Fan Power Data'!A331)</f>
        <v>44645.083333333336</v>
      </c>
      <c r="B331">
        <f>IF(ISBLANK('Step 1.1 Supply Fan Power Data'!B331),"-",'Step 1.1 Supply Fan Power Data'!B331)</f>
        <v>4.806615970425872</v>
      </c>
      <c r="C331">
        <f>VLOOKUP(A331,'Step 1.3 OAT Data'!$A:$B,2)</f>
        <v>44</v>
      </c>
      <c r="E331" s="33">
        <f>IF(ISBLANK('Step 1.2 Return Fan Power Data'!A331),"-",'Step 1.2 Return Fan Power Data'!A331)</f>
        <v>44645.083333333336</v>
      </c>
      <c r="F331">
        <f>IF(ISBLANK('Step 1.2 Return Fan Power Data'!B331),"-",'Step 1.2 Return Fan Power Data'!B331)</f>
        <v>2.8846450201370324</v>
      </c>
      <c r="G331">
        <f>VLOOKUP(E331,'Step 1.3 OAT Data'!$A:$B,2)</f>
        <v>44</v>
      </c>
      <c r="P331" s="10"/>
      <c r="Q331" s="10"/>
      <c r="R331" s="10"/>
      <c r="X331" s="28">
        <f>'Step 1.2 Return Fan Power Data'!A329</f>
        <v>44645</v>
      </c>
      <c r="Y331" s="29">
        <f>'Step 1.2 Return Fan Power Data'!B329</f>
        <v>2.8697809361869622</v>
      </c>
      <c r="Z331" s="30">
        <f t="shared" si="5"/>
        <v>0</v>
      </c>
      <c r="AB331" s="28">
        <v>44645.875</v>
      </c>
      <c r="AC331" s="29">
        <v>2.7853224556196263</v>
      </c>
      <c r="AD331" s="30">
        <v>0</v>
      </c>
    </row>
    <row r="332" spans="1:30" ht="14" x14ac:dyDescent="0.3">
      <c r="A332" s="33">
        <f>IF(ISBLANK('Step 1.1 Supply Fan Power Data'!A332),"-",'Step 1.1 Supply Fan Power Data'!A332)</f>
        <v>44645.125</v>
      </c>
      <c r="B332">
        <f>IF(ISBLANK('Step 1.1 Supply Fan Power Data'!B332),"-",'Step 1.1 Supply Fan Power Data'!B332)</f>
        <v>4.8369675010485693</v>
      </c>
      <c r="C332">
        <f>VLOOKUP(A332,'Step 1.3 OAT Data'!$A:$B,2)</f>
        <v>45</v>
      </c>
      <c r="E332" s="33">
        <f>IF(ISBLANK('Step 1.2 Return Fan Power Data'!A332),"-",'Step 1.2 Return Fan Power Data'!A332)</f>
        <v>44645.125</v>
      </c>
      <c r="F332">
        <f>IF(ISBLANK('Step 1.2 Return Fan Power Data'!B332),"-",'Step 1.2 Return Fan Power Data'!B332)</f>
        <v>2.9074020709622133</v>
      </c>
      <c r="G332">
        <f>VLOOKUP(E332,'Step 1.3 OAT Data'!$A:$B,2)</f>
        <v>45</v>
      </c>
      <c r="P332" s="10"/>
      <c r="Q332" s="10"/>
      <c r="R332" s="10"/>
      <c r="X332" s="28">
        <f>'Step 1.2 Return Fan Power Data'!A330</f>
        <v>44645.041666666664</v>
      </c>
      <c r="Y332" s="29">
        <f>'Step 1.2 Return Fan Power Data'!B330</f>
        <v>2.8831893712858232</v>
      </c>
      <c r="Z332" s="30">
        <f t="shared" si="5"/>
        <v>0</v>
      </c>
      <c r="AB332" s="28">
        <v>44643.208333333336</v>
      </c>
      <c r="AC332" s="29">
        <v>2.3598646449179368</v>
      </c>
      <c r="AD332" s="30">
        <v>0</v>
      </c>
    </row>
    <row r="333" spans="1:30" ht="14" x14ac:dyDescent="0.3">
      <c r="A333" s="33">
        <f>IF(ISBLANK('Step 1.1 Supply Fan Power Data'!A333),"-",'Step 1.1 Supply Fan Power Data'!A333)</f>
        <v>44645.166666666664</v>
      </c>
      <c r="B333">
        <f>IF(ISBLANK('Step 1.1 Supply Fan Power Data'!B333),"-",'Step 1.1 Supply Fan Power Data'!B333)</f>
        <v>4.7987701490639161</v>
      </c>
      <c r="C333">
        <f>VLOOKUP(A333,'Step 1.3 OAT Data'!$A:$B,2)</f>
        <v>45</v>
      </c>
      <c r="E333" s="33">
        <f>IF(ISBLANK('Step 1.2 Return Fan Power Data'!A333),"-",'Step 1.2 Return Fan Power Data'!A333)</f>
        <v>44645.166666666664</v>
      </c>
      <c r="F333">
        <f>IF(ISBLANK('Step 1.2 Return Fan Power Data'!B333),"-",'Step 1.2 Return Fan Power Data'!B333)</f>
        <v>2.8789413884857886</v>
      </c>
      <c r="G333">
        <f>VLOOKUP(E333,'Step 1.3 OAT Data'!$A:$B,2)</f>
        <v>45</v>
      </c>
      <c r="P333" s="10"/>
      <c r="Q333" s="10"/>
      <c r="R333" s="10"/>
      <c r="X333" s="28">
        <f>'Step 1.2 Return Fan Power Data'!A331</f>
        <v>44645.083333333336</v>
      </c>
      <c r="Y333" s="29">
        <f>'Step 1.2 Return Fan Power Data'!B331</f>
        <v>2.8846450201370324</v>
      </c>
      <c r="Z333" s="30">
        <f t="shared" si="5"/>
        <v>0</v>
      </c>
      <c r="AB333" s="28">
        <v>44643.041666666664</v>
      </c>
      <c r="AC333" s="29">
        <v>2.3579279411755723</v>
      </c>
      <c r="AD333" s="30">
        <v>0</v>
      </c>
    </row>
    <row r="334" spans="1:30" ht="14" x14ac:dyDescent="0.3">
      <c r="A334" s="33">
        <f>IF(ISBLANK('Step 1.1 Supply Fan Power Data'!A334),"-",'Step 1.1 Supply Fan Power Data'!A334)</f>
        <v>44645.208333333336</v>
      </c>
      <c r="B334">
        <f>IF(ISBLANK('Step 1.1 Supply Fan Power Data'!B334),"-",'Step 1.1 Supply Fan Power Data'!B334)</f>
        <v>4.8242111298659243</v>
      </c>
      <c r="C334">
        <f>VLOOKUP(A334,'Step 1.3 OAT Data'!$A:$B,2)</f>
        <v>45</v>
      </c>
      <c r="E334" s="33">
        <f>IF(ISBLANK('Step 1.2 Return Fan Power Data'!A334),"-",'Step 1.2 Return Fan Power Data'!A334)</f>
        <v>44645.208333333336</v>
      </c>
      <c r="F334">
        <f>IF(ISBLANK('Step 1.2 Return Fan Power Data'!B334),"-",'Step 1.2 Return Fan Power Data'!B334)</f>
        <v>2.8977016820470789</v>
      </c>
      <c r="G334">
        <f>VLOOKUP(E334,'Step 1.3 OAT Data'!$A:$B,2)</f>
        <v>45</v>
      </c>
      <c r="P334" s="10"/>
      <c r="Q334" s="10"/>
      <c r="R334" s="10"/>
      <c r="X334" s="28">
        <f>'Step 1.2 Return Fan Power Data'!A332</f>
        <v>44645.125</v>
      </c>
      <c r="Y334" s="29">
        <f>'Step 1.2 Return Fan Power Data'!B332</f>
        <v>2.9074020709622133</v>
      </c>
      <c r="Z334" s="30">
        <f t="shared" si="5"/>
        <v>0</v>
      </c>
      <c r="AB334" s="28">
        <v>44643.166666666664</v>
      </c>
      <c r="AC334" s="29">
        <v>2.35512421735362</v>
      </c>
      <c r="AD334" s="30">
        <v>0</v>
      </c>
    </row>
    <row r="335" spans="1:30" ht="14" x14ac:dyDescent="0.3">
      <c r="A335" s="33">
        <f>IF(ISBLANK('Step 1.1 Supply Fan Power Data'!A335),"-",'Step 1.1 Supply Fan Power Data'!A335)</f>
        <v>44645.25</v>
      </c>
      <c r="B335">
        <f>IF(ISBLANK('Step 1.1 Supply Fan Power Data'!B335),"-",'Step 1.1 Supply Fan Power Data'!B335)</f>
        <v>4.8652316909858566</v>
      </c>
      <c r="C335">
        <f>VLOOKUP(A335,'Step 1.3 OAT Data'!$A:$B,2)</f>
        <v>45</v>
      </c>
      <c r="E335" s="33">
        <f>IF(ISBLANK('Step 1.2 Return Fan Power Data'!A335),"-",'Step 1.2 Return Fan Power Data'!A335)</f>
        <v>44645.25</v>
      </c>
      <c r="F335">
        <f>IF(ISBLANK('Step 1.2 Return Fan Power Data'!B335),"-",'Step 1.2 Return Fan Power Data'!B335)</f>
        <v>2.9296191259687117</v>
      </c>
      <c r="G335">
        <f>VLOOKUP(E335,'Step 1.3 OAT Data'!$A:$B,2)</f>
        <v>45</v>
      </c>
      <c r="P335" s="10"/>
      <c r="Q335" s="10"/>
      <c r="R335" s="10"/>
      <c r="X335" s="28">
        <f>'Step 1.2 Return Fan Power Data'!A333</f>
        <v>44645.166666666664</v>
      </c>
      <c r="Y335" s="29">
        <f>'Step 1.2 Return Fan Power Data'!B333</f>
        <v>2.8789413884857886</v>
      </c>
      <c r="Z335" s="30">
        <f t="shared" si="5"/>
        <v>0</v>
      </c>
      <c r="AB335" s="28">
        <v>44643.125</v>
      </c>
      <c r="AC335" s="29">
        <v>2.351716929678358</v>
      </c>
      <c r="AD335" s="30">
        <v>0</v>
      </c>
    </row>
    <row r="336" spans="1:30" ht="14" x14ac:dyDescent="0.3">
      <c r="A336" s="33">
        <f>IF(ISBLANK('Step 1.1 Supply Fan Power Data'!A336),"-",'Step 1.1 Supply Fan Power Data'!A336)</f>
        <v>44645.291666666664</v>
      </c>
      <c r="B336">
        <f>IF(ISBLANK('Step 1.1 Supply Fan Power Data'!B336),"-",'Step 1.1 Supply Fan Power Data'!B336)</f>
        <v>4.8242111298659243</v>
      </c>
      <c r="C336">
        <f>VLOOKUP(A336,'Step 1.3 OAT Data'!$A:$B,2)</f>
        <v>46</v>
      </c>
      <c r="E336" s="33">
        <f>IF(ISBLANK('Step 1.2 Return Fan Power Data'!A336),"-",'Step 1.2 Return Fan Power Data'!A336)</f>
        <v>44645.291666666664</v>
      </c>
      <c r="F336">
        <f>IF(ISBLANK('Step 1.2 Return Fan Power Data'!B336),"-",'Step 1.2 Return Fan Power Data'!B336)</f>
        <v>2.8977016820470789</v>
      </c>
      <c r="G336">
        <f>VLOOKUP(E336,'Step 1.3 OAT Data'!$A:$B,2)</f>
        <v>46</v>
      </c>
      <c r="P336" s="10"/>
      <c r="Q336" s="10"/>
      <c r="R336" s="10"/>
      <c r="X336" s="28">
        <f>'Step 1.2 Return Fan Power Data'!A334</f>
        <v>44645.208333333336</v>
      </c>
      <c r="Y336" s="29">
        <f>'Step 1.2 Return Fan Power Data'!B334</f>
        <v>2.8977016820470789</v>
      </c>
      <c r="Z336" s="30">
        <f t="shared" si="5"/>
        <v>0</v>
      </c>
      <c r="AB336" s="28">
        <v>44642.791666666664</v>
      </c>
      <c r="AC336" s="29">
        <v>2.3491272871163975</v>
      </c>
      <c r="AD336" s="30">
        <v>0</v>
      </c>
    </row>
    <row r="337" spans="1:30" ht="14" x14ac:dyDescent="0.3">
      <c r="A337" s="33">
        <f>IF(ISBLANK('Step 1.1 Supply Fan Power Data'!A337),"-",'Step 1.1 Supply Fan Power Data'!A337)</f>
        <v>44645.333333333336</v>
      </c>
      <c r="B337">
        <f>IF(ISBLANK('Step 1.1 Supply Fan Power Data'!B337),"-",'Step 1.1 Supply Fan Power Data'!B337)</f>
        <v>8.5391164952362821</v>
      </c>
      <c r="C337">
        <f>VLOOKUP(A337,'Step 1.3 OAT Data'!$A:$B,2)</f>
        <v>47</v>
      </c>
      <c r="E337" s="33">
        <f>IF(ISBLANK('Step 1.2 Return Fan Power Data'!A337),"-",'Step 1.2 Return Fan Power Data'!A337)</f>
        <v>44645.333333333336</v>
      </c>
      <c r="F337">
        <f>IF(ISBLANK('Step 1.2 Return Fan Power Data'!B337),"-",'Step 1.2 Return Fan Power Data'!B337)</f>
        <v>4.0958849557522141</v>
      </c>
      <c r="G337">
        <f>VLOOKUP(E337,'Step 1.3 OAT Data'!$A:$B,2)</f>
        <v>47</v>
      </c>
      <c r="P337" s="10"/>
      <c r="Q337" s="10"/>
      <c r="R337" s="10"/>
      <c r="X337" s="28">
        <f>'Step 1.2 Return Fan Power Data'!A335</f>
        <v>44645.25</v>
      </c>
      <c r="Y337" s="29">
        <f>'Step 1.2 Return Fan Power Data'!B335</f>
        <v>2.9296191259687117</v>
      </c>
      <c r="Z337" s="30">
        <f t="shared" si="5"/>
        <v>0</v>
      </c>
      <c r="AB337" s="28">
        <v>44642.875</v>
      </c>
      <c r="AC337" s="29">
        <v>2.347369403830724</v>
      </c>
      <c r="AD337" s="30">
        <v>0</v>
      </c>
    </row>
    <row r="338" spans="1:30" ht="14" x14ac:dyDescent="0.3">
      <c r="A338" s="33">
        <f>IF(ISBLANK('Step 1.1 Supply Fan Power Data'!A338),"-",'Step 1.1 Supply Fan Power Data'!A338)</f>
        <v>44645.375</v>
      </c>
      <c r="B338">
        <f>IF(ISBLANK('Step 1.1 Supply Fan Power Data'!B338),"-",'Step 1.1 Supply Fan Power Data'!B338)</f>
        <v>12.035073024320816</v>
      </c>
      <c r="C338">
        <f>VLOOKUP(A338,'Step 1.3 OAT Data'!$A:$B,2)</f>
        <v>49</v>
      </c>
      <c r="E338" s="33">
        <f>IF(ISBLANK('Step 1.2 Return Fan Power Data'!A338),"-",'Step 1.2 Return Fan Power Data'!A338)</f>
        <v>44645.375</v>
      </c>
      <c r="F338">
        <f>IF(ISBLANK('Step 1.2 Return Fan Power Data'!B338),"-",'Step 1.2 Return Fan Power Data'!B338)</f>
        <v>4.0958849557522141</v>
      </c>
      <c r="G338">
        <f>VLOOKUP(E338,'Step 1.3 OAT Data'!$A:$B,2)</f>
        <v>49</v>
      </c>
      <c r="P338" s="10"/>
      <c r="Q338" s="10"/>
      <c r="R338" s="10"/>
      <c r="X338" s="28">
        <f>'Step 1.2 Return Fan Power Data'!A336</f>
        <v>44645.291666666664</v>
      </c>
      <c r="Y338" s="29">
        <f>'Step 1.2 Return Fan Power Data'!B336</f>
        <v>2.8977016820470789</v>
      </c>
      <c r="Z338" s="30">
        <f t="shared" si="5"/>
        <v>0</v>
      </c>
      <c r="AB338" s="28">
        <v>44643</v>
      </c>
      <c r="AC338" s="29">
        <v>2.344723359412463</v>
      </c>
      <c r="AD338" s="30">
        <v>0</v>
      </c>
    </row>
    <row r="339" spans="1:30" ht="14" x14ac:dyDescent="0.3">
      <c r="A339" s="33">
        <f>IF(ISBLANK('Step 1.1 Supply Fan Power Data'!A339),"-",'Step 1.1 Supply Fan Power Data'!A339)</f>
        <v>44645.416666666664</v>
      </c>
      <c r="B339">
        <f>IF(ISBLANK('Step 1.1 Supply Fan Power Data'!B339),"-",'Step 1.1 Supply Fan Power Data'!B339)</f>
        <v>12.035073024320816</v>
      </c>
      <c r="C339">
        <f>VLOOKUP(A339,'Step 1.3 OAT Data'!$A:$B,2)</f>
        <v>49</v>
      </c>
      <c r="E339" s="33">
        <f>IF(ISBLANK('Step 1.2 Return Fan Power Data'!A339),"-",'Step 1.2 Return Fan Power Data'!A339)</f>
        <v>44645.416666666664</v>
      </c>
      <c r="F339">
        <f>IF(ISBLANK('Step 1.2 Return Fan Power Data'!B339),"-",'Step 1.2 Return Fan Power Data'!B339)</f>
        <v>4.0958849557522141</v>
      </c>
      <c r="G339">
        <f>VLOOKUP(E339,'Step 1.3 OAT Data'!$A:$B,2)</f>
        <v>49</v>
      </c>
      <c r="P339" s="10"/>
      <c r="Q339" s="10"/>
      <c r="R339" s="10"/>
      <c r="X339" s="28">
        <f>'Step 1.2 Return Fan Power Data'!A337</f>
        <v>44645.333333333336</v>
      </c>
      <c r="Y339" s="29">
        <f>'Step 1.2 Return Fan Power Data'!B337</f>
        <v>4.0958849557522141</v>
      </c>
      <c r="Z339" s="30">
        <f t="shared" si="5"/>
        <v>0</v>
      </c>
      <c r="AB339" s="28">
        <v>44643.083333333336</v>
      </c>
      <c r="AC339" s="29">
        <v>2.342338256332777</v>
      </c>
      <c r="AD339" s="30">
        <v>0</v>
      </c>
    </row>
    <row r="340" spans="1:30" ht="14" x14ac:dyDescent="0.3">
      <c r="A340" s="33">
        <f>IF(ISBLANK('Step 1.1 Supply Fan Power Data'!A340),"-",'Step 1.1 Supply Fan Power Data'!A340)</f>
        <v>44645.458333333336</v>
      </c>
      <c r="B340">
        <f>IF(ISBLANK('Step 1.1 Supply Fan Power Data'!B340),"-",'Step 1.1 Supply Fan Power Data'!B340)</f>
        <v>12.035073024320816</v>
      </c>
      <c r="C340">
        <f>VLOOKUP(A340,'Step 1.3 OAT Data'!$A:$B,2)</f>
        <v>49</v>
      </c>
      <c r="E340" s="33">
        <f>IF(ISBLANK('Step 1.2 Return Fan Power Data'!A340),"-",'Step 1.2 Return Fan Power Data'!A340)</f>
        <v>44645.458333333336</v>
      </c>
      <c r="F340">
        <f>IF(ISBLANK('Step 1.2 Return Fan Power Data'!B340),"-",'Step 1.2 Return Fan Power Data'!B340)</f>
        <v>4.0958849557522141</v>
      </c>
      <c r="G340">
        <f>VLOOKUP(E340,'Step 1.3 OAT Data'!$A:$B,2)</f>
        <v>49</v>
      </c>
      <c r="P340" s="10"/>
      <c r="Q340" s="10"/>
      <c r="R340" s="10"/>
      <c r="X340" s="28">
        <f>'Step 1.2 Return Fan Power Data'!A338</f>
        <v>44645.375</v>
      </c>
      <c r="Y340" s="29">
        <f>'Step 1.2 Return Fan Power Data'!B338</f>
        <v>4.0958849557522141</v>
      </c>
      <c r="Z340" s="30">
        <f t="shared" si="5"/>
        <v>0</v>
      </c>
      <c r="AB340" s="28">
        <v>44642.833333333336</v>
      </c>
      <c r="AC340" s="29">
        <v>2.3420431225876879</v>
      </c>
      <c r="AD340" s="30">
        <v>0</v>
      </c>
    </row>
    <row r="341" spans="1:30" ht="14" x14ac:dyDescent="0.3">
      <c r="A341" s="33">
        <f>IF(ISBLANK('Step 1.1 Supply Fan Power Data'!A341),"-",'Step 1.1 Supply Fan Power Data'!A341)</f>
        <v>44645.5</v>
      </c>
      <c r="B341">
        <f>IF(ISBLANK('Step 1.1 Supply Fan Power Data'!B341),"-",'Step 1.1 Supply Fan Power Data'!B341)</f>
        <v>12.035073024320816</v>
      </c>
      <c r="C341">
        <f>VLOOKUP(A341,'Step 1.3 OAT Data'!$A:$B,2)</f>
        <v>51</v>
      </c>
      <c r="E341" s="33">
        <f>IF(ISBLANK('Step 1.2 Return Fan Power Data'!A341),"-",'Step 1.2 Return Fan Power Data'!A341)</f>
        <v>44645.5</v>
      </c>
      <c r="F341">
        <f>IF(ISBLANK('Step 1.2 Return Fan Power Data'!B341),"-",'Step 1.2 Return Fan Power Data'!B341)</f>
        <v>4.0958849557522141</v>
      </c>
      <c r="G341">
        <f>VLOOKUP(E341,'Step 1.3 OAT Data'!$A:$B,2)</f>
        <v>51</v>
      </c>
      <c r="P341" s="10"/>
      <c r="Q341" s="10"/>
      <c r="R341" s="10"/>
      <c r="X341" s="28">
        <f>'Step 1.2 Return Fan Power Data'!A339</f>
        <v>44645.416666666664</v>
      </c>
      <c r="Y341" s="29">
        <f>'Step 1.2 Return Fan Power Data'!B339</f>
        <v>4.0958849557522141</v>
      </c>
      <c r="Z341" s="30">
        <f t="shared" si="5"/>
        <v>0</v>
      </c>
      <c r="AB341" s="28">
        <v>44642.916666666664</v>
      </c>
      <c r="AC341" s="29">
        <v>2.3384090341217774</v>
      </c>
      <c r="AD341" s="30">
        <v>0</v>
      </c>
    </row>
    <row r="342" spans="1:30" ht="14" x14ac:dyDescent="0.3">
      <c r="A342" s="33">
        <f>IF(ISBLANK('Step 1.1 Supply Fan Power Data'!A342),"-",'Step 1.1 Supply Fan Power Data'!A342)</f>
        <v>44645.541666666664</v>
      </c>
      <c r="B342">
        <f>IF(ISBLANK('Step 1.1 Supply Fan Power Data'!B342),"-",'Step 1.1 Supply Fan Power Data'!B342)</f>
        <v>12.035073024320816</v>
      </c>
      <c r="C342">
        <f>VLOOKUP(A342,'Step 1.3 OAT Data'!$A:$B,2)</f>
        <v>55</v>
      </c>
      <c r="E342" s="33">
        <f>IF(ISBLANK('Step 1.2 Return Fan Power Data'!A342),"-",'Step 1.2 Return Fan Power Data'!A342)</f>
        <v>44645.541666666664</v>
      </c>
      <c r="F342">
        <f>IF(ISBLANK('Step 1.2 Return Fan Power Data'!B342),"-",'Step 1.2 Return Fan Power Data'!B342)</f>
        <v>4.0958849557522141</v>
      </c>
      <c r="G342">
        <f>VLOOKUP(E342,'Step 1.3 OAT Data'!$A:$B,2)</f>
        <v>55</v>
      </c>
      <c r="P342" s="10"/>
      <c r="Q342" s="10"/>
      <c r="R342" s="10"/>
      <c r="X342" s="28">
        <f>'Step 1.2 Return Fan Power Data'!A340</f>
        <v>44645.458333333336</v>
      </c>
      <c r="Y342" s="29">
        <f>'Step 1.2 Return Fan Power Data'!B340</f>
        <v>4.0958849557522141</v>
      </c>
      <c r="Z342" s="30">
        <f t="shared" si="5"/>
        <v>0</v>
      </c>
      <c r="AB342" s="28">
        <v>44642.75</v>
      </c>
      <c r="AC342" s="29">
        <v>2.3337734852316432</v>
      </c>
      <c r="AD342" s="30">
        <v>0</v>
      </c>
    </row>
    <row r="343" spans="1:30" ht="14" x14ac:dyDescent="0.3">
      <c r="A343" s="33">
        <f>IF(ISBLANK('Step 1.1 Supply Fan Power Data'!A343),"-",'Step 1.1 Supply Fan Power Data'!A343)</f>
        <v>44645.583333333336</v>
      </c>
      <c r="B343">
        <f>IF(ISBLANK('Step 1.1 Supply Fan Power Data'!B343),"-",'Step 1.1 Supply Fan Power Data'!B343)</f>
        <v>12.035073024320816</v>
      </c>
      <c r="C343">
        <f>VLOOKUP(A343,'Step 1.3 OAT Data'!$A:$B,2)</f>
        <v>55</v>
      </c>
      <c r="E343" s="33">
        <f>IF(ISBLANK('Step 1.2 Return Fan Power Data'!A343),"-",'Step 1.2 Return Fan Power Data'!A343)</f>
        <v>44645.583333333336</v>
      </c>
      <c r="F343">
        <f>IF(ISBLANK('Step 1.2 Return Fan Power Data'!B343),"-",'Step 1.2 Return Fan Power Data'!B343)</f>
        <v>4.0958849557522141</v>
      </c>
      <c r="G343">
        <f>VLOOKUP(E343,'Step 1.3 OAT Data'!$A:$B,2)</f>
        <v>55</v>
      </c>
      <c r="P343" s="10"/>
      <c r="Q343" s="10"/>
      <c r="R343" s="10"/>
      <c r="X343" s="28">
        <f>'Step 1.2 Return Fan Power Data'!A341</f>
        <v>44645.5</v>
      </c>
      <c r="Y343" s="29">
        <f>'Step 1.2 Return Fan Power Data'!B341</f>
        <v>4.0958849557522141</v>
      </c>
      <c r="Z343" s="30">
        <f t="shared" si="5"/>
        <v>0</v>
      </c>
      <c r="AB343" s="28">
        <v>44642.958333333336</v>
      </c>
      <c r="AC343" s="29">
        <v>2.3334664009370951</v>
      </c>
      <c r="AD343" s="30">
        <v>0</v>
      </c>
    </row>
    <row r="344" spans="1:30" ht="14" x14ac:dyDescent="0.3">
      <c r="A344" s="33">
        <f>IF(ISBLANK('Step 1.1 Supply Fan Power Data'!A344),"-",'Step 1.1 Supply Fan Power Data'!A344)</f>
        <v>44645.625</v>
      </c>
      <c r="B344">
        <f>IF(ISBLANK('Step 1.1 Supply Fan Power Data'!B344),"-",'Step 1.1 Supply Fan Power Data'!B344)</f>
        <v>12.035073024320816</v>
      </c>
      <c r="C344">
        <f>VLOOKUP(A344,'Step 1.3 OAT Data'!$A:$B,2)</f>
        <v>54</v>
      </c>
      <c r="E344" s="33">
        <f>IF(ISBLANK('Step 1.2 Return Fan Power Data'!A344),"-",'Step 1.2 Return Fan Power Data'!A344)</f>
        <v>44645.625</v>
      </c>
      <c r="F344">
        <f>IF(ISBLANK('Step 1.2 Return Fan Power Data'!B344),"-",'Step 1.2 Return Fan Power Data'!B344)</f>
        <v>4.0958849557522141</v>
      </c>
      <c r="G344">
        <f>VLOOKUP(E344,'Step 1.3 OAT Data'!$A:$B,2)</f>
        <v>54</v>
      </c>
      <c r="P344" s="10"/>
      <c r="Q344" s="10"/>
      <c r="R344" s="10"/>
      <c r="X344" s="28">
        <f>'Step 1.2 Return Fan Power Data'!A342</f>
        <v>44645.541666666664</v>
      </c>
      <c r="Y344" s="29">
        <f>'Step 1.2 Return Fan Power Data'!B342</f>
        <v>4.0958849557522141</v>
      </c>
      <c r="Z344" s="30">
        <f t="shared" si="5"/>
        <v>0</v>
      </c>
      <c r="AB344" s="28">
        <v>44636.208333333336</v>
      </c>
      <c r="AC344" s="29">
        <v>0.86113676995032629</v>
      </c>
      <c r="AD344" s="30">
        <v>43</v>
      </c>
    </row>
    <row r="345" spans="1:30" ht="14" x14ac:dyDescent="0.3">
      <c r="A345" s="33">
        <f>IF(ISBLANK('Step 1.1 Supply Fan Power Data'!A345),"-",'Step 1.1 Supply Fan Power Data'!A345)</f>
        <v>44645.666666666664</v>
      </c>
      <c r="B345">
        <f>IF(ISBLANK('Step 1.1 Supply Fan Power Data'!B345),"-",'Step 1.1 Supply Fan Power Data'!B345)</f>
        <v>12.035073024320816</v>
      </c>
      <c r="C345">
        <f>VLOOKUP(A345,'Step 1.3 OAT Data'!$A:$B,2)</f>
        <v>57</v>
      </c>
      <c r="E345" s="33">
        <f>IF(ISBLANK('Step 1.2 Return Fan Power Data'!A345),"-",'Step 1.2 Return Fan Power Data'!A345)</f>
        <v>44645.666666666664</v>
      </c>
      <c r="F345">
        <f>IF(ISBLANK('Step 1.2 Return Fan Power Data'!B345),"-",'Step 1.2 Return Fan Power Data'!B345)</f>
        <v>4.0958849557522141</v>
      </c>
      <c r="G345">
        <f>VLOOKUP(E345,'Step 1.3 OAT Data'!$A:$B,2)</f>
        <v>57</v>
      </c>
      <c r="P345" s="10"/>
      <c r="Q345" s="10"/>
      <c r="R345" s="10"/>
      <c r="X345" s="28">
        <f>'Step 1.2 Return Fan Power Data'!A343</f>
        <v>44645.583333333336</v>
      </c>
      <c r="Y345" s="29">
        <f>'Step 1.2 Return Fan Power Data'!B343</f>
        <v>4.0958849557522141</v>
      </c>
      <c r="Z345" s="30">
        <f t="shared" si="5"/>
        <v>0</v>
      </c>
      <c r="AB345" s="28">
        <v>44636.166666666664</v>
      </c>
      <c r="AC345" s="29">
        <v>0.85805833376636709</v>
      </c>
      <c r="AD345" s="30">
        <v>45</v>
      </c>
    </row>
    <row r="346" spans="1:30" ht="14" x14ac:dyDescent="0.3">
      <c r="A346" s="33">
        <f>IF(ISBLANK('Step 1.1 Supply Fan Power Data'!A346),"-",'Step 1.1 Supply Fan Power Data'!A346)</f>
        <v>44645.708333333336</v>
      </c>
      <c r="B346">
        <f>IF(ISBLANK('Step 1.1 Supply Fan Power Data'!B346),"-",'Step 1.1 Supply Fan Power Data'!B346)</f>
        <v>9.0628313552763906</v>
      </c>
      <c r="C346">
        <f>VLOOKUP(A346,'Step 1.3 OAT Data'!$A:$B,2)</f>
        <v>56</v>
      </c>
      <c r="E346" s="33">
        <f>IF(ISBLANK('Step 1.2 Return Fan Power Data'!A346),"-",'Step 1.2 Return Fan Power Data'!A346)</f>
        <v>44645.708333333336</v>
      </c>
      <c r="F346">
        <f>IF(ISBLANK('Step 1.2 Return Fan Power Data'!B346),"-",'Step 1.2 Return Fan Power Data'!B346)</f>
        <v>4.0958849557522141</v>
      </c>
      <c r="G346">
        <f>VLOOKUP(E346,'Step 1.3 OAT Data'!$A:$B,2)</f>
        <v>56</v>
      </c>
      <c r="P346" s="10"/>
      <c r="Q346" s="10"/>
      <c r="R346" s="10"/>
      <c r="X346" s="28">
        <f>'Step 1.2 Return Fan Power Data'!A344</f>
        <v>44645.625</v>
      </c>
      <c r="Y346" s="29">
        <f>'Step 1.2 Return Fan Power Data'!B344</f>
        <v>4.0958849557522141</v>
      </c>
      <c r="Z346" s="30">
        <f t="shared" si="5"/>
        <v>0</v>
      </c>
      <c r="AB346" s="28">
        <v>44636.041666666664</v>
      </c>
      <c r="AC346" s="29">
        <v>0.85197140200446186</v>
      </c>
      <c r="AD346" s="30">
        <v>46</v>
      </c>
    </row>
    <row r="347" spans="1:30" ht="14" x14ac:dyDescent="0.3">
      <c r="A347" s="33">
        <f>IF(ISBLANK('Step 1.1 Supply Fan Power Data'!A347),"-",'Step 1.1 Supply Fan Power Data'!A347)</f>
        <v>44645.75</v>
      </c>
      <c r="B347">
        <f>IF(ISBLANK('Step 1.1 Supply Fan Power Data'!B347),"-",'Step 1.1 Supply Fan Power Data'!B347)</f>
        <v>4.6970636737171469</v>
      </c>
      <c r="C347">
        <f>VLOOKUP(A347,'Step 1.3 OAT Data'!$A:$B,2)</f>
        <v>56</v>
      </c>
      <c r="E347" s="33">
        <f>IF(ISBLANK('Step 1.2 Return Fan Power Data'!A347),"-",'Step 1.2 Return Fan Power Data'!A347)</f>
        <v>44645.75</v>
      </c>
      <c r="F347">
        <f>IF(ISBLANK('Step 1.2 Return Fan Power Data'!B347),"-",'Step 1.2 Return Fan Power Data'!B347)</f>
        <v>2.811194795796077</v>
      </c>
      <c r="G347">
        <f>VLOOKUP(E347,'Step 1.3 OAT Data'!$A:$B,2)</f>
        <v>56</v>
      </c>
      <c r="P347" s="10"/>
      <c r="Q347" s="10"/>
      <c r="R347" s="10"/>
      <c r="X347" s="28">
        <f>'Step 1.2 Return Fan Power Data'!A345</f>
        <v>44645.666666666664</v>
      </c>
      <c r="Y347" s="29">
        <f>'Step 1.2 Return Fan Power Data'!B345</f>
        <v>4.0958849557522141</v>
      </c>
      <c r="Z347" s="30">
        <f t="shared" si="5"/>
        <v>0</v>
      </c>
      <c r="AB347" s="28">
        <v>44635.791666666664</v>
      </c>
      <c r="AC347" s="29">
        <v>0.84074467719036317</v>
      </c>
      <c r="AD347" s="30">
        <v>39</v>
      </c>
    </row>
    <row r="348" spans="1:30" ht="14" x14ac:dyDescent="0.3">
      <c r="A348" s="33">
        <f>IF(ISBLANK('Step 1.1 Supply Fan Power Data'!A348),"-",'Step 1.1 Supply Fan Power Data'!A348)</f>
        <v>44645.791666666664</v>
      </c>
      <c r="B348">
        <f>IF(ISBLANK('Step 1.1 Supply Fan Power Data'!B348),"-",'Step 1.1 Supply Fan Power Data'!B348)</f>
        <v>4.7000554422470957</v>
      </c>
      <c r="C348">
        <f>VLOOKUP(A348,'Step 1.3 OAT Data'!$A:$B,2)</f>
        <v>53</v>
      </c>
      <c r="E348" s="33">
        <f>IF(ISBLANK('Step 1.2 Return Fan Power Data'!A348),"-",'Step 1.2 Return Fan Power Data'!A348)</f>
        <v>44645.791666666664</v>
      </c>
      <c r="F348">
        <f>IF(ISBLANK('Step 1.2 Return Fan Power Data'!B348),"-",'Step 1.2 Return Fan Power Data'!B348)</f>
        <v>2.8130324023454518</v>
      </c>
      <c r="G348">
        <f>VLOOKUP(E348,'Step 1.3 OAT Data'!$A:$B,2)</f>
        <v>53</v>
      </c>
      <c r="P348" s="10"/>
      <c r="Q348" s="10"/>
      <c r="R348" s="10"/>
      <c r="X348" s="28">
        <f>'Step 1.2 Return Fan Power Data'!A346</f>
        <v>44645.708333333336</v>
      </c>
      <c r="Y348" s="29">
        <f>'Step 1.2 Return Fan Power Data'!B346</f>
        <v>4.0958849557522141</v>
      </c>
      <c r="Z348" s="30">
        <f t="shared" si="5"/>
        <v>0</v>
      </c>
      <c r="AB348" s="28">
        <v>44635.833333333336</v>
      </c>
      <c r="AC348" s="29">
        <v>0.83667178597443326</v>
      </c>
      <c r="AD348" s="30">
        <v>40</v>
      </c>
    </row>
    <row r="349" spans="1:30" ht="14" x14ac:dyDescent="0.3">
      <c r="A349" s="33">
        <f>IF(ISBLANK('Step 1.1 Supply Fan Power Data'!A349),"-",'Step 1.1 Supply Fan Power Data'!A349)</f>
        <v>44645.833333333336</v>
      </c>
      <c r="B349">
        <f>IF(ISBLANK('Step 1.1 Supply Fan Power Data'!B349),"-",'Step 1.1 Supply Fan Power Data'!B349)</f>
        <v>4.6632460586627378</v>
      </c>
      <c r="C349">
        <f>VLOOKUP(A349,'Step 1.3 OAT Data'!$A:$B,2)</f>
        <v>53</v>
      </c>
      <c r="E349" s="33">
        <f>IF(ISBLANK('Step 1.2 Return Fan Power Data'!A349),"-",'Step 1.2 Return Fan Power Data'!A349)</f>
        <v>44645.833333333336</v>
      </c>
      <c r="F349">
        <f>IF(ISBLANK('Step 1.2 Return Fan Power Data'!B349),"-",'Step 1.2 Return Fan Power Data'!B349)</f>
        <v>2.7910326876352176</v>
      </c>
      <c r="G349">
        <f>VLOOKUP(E349,'Step 1.3 OAT Data'!$A:$B,2)</f>
        <v>53</v>
      </c>
      <c r="P349" s="10"/>
      <c r="Q349" s="10"/>
      <c r="R349" s="10"/>
      <c r="X349" s="28">
        <f>'Step 1.2 Return Fan Power Data'!A347</f>
        <v>44645.75</v>
      </c>
      <c r="Y349" s="29">
        <f>'Step 1.2 Return Fan Power Data'!B347</f>
        <v>2.811194795796077</v>
      </c>
      <c r="Z349" s="30">
        <f t="shared" si="5"/>
        <v>0</v>
      </c>
      <c r="AB349" s="28">
        <v>44636.083333333336</v>
      </c>
      <c r="AC349" s="29">
        <v>0.83360166456247897</v>
      </c>
      <c r="AD349" s="30">
        <v>45</v>
      </c>
    </row>
    <row r="350" spans="1:30" ht="14" x14ac:dyDescent="0.3">
      <c r="A350" s="33">
        <f>IF(ISBLANK('Step 1.1 Supply Fan Power Data'!A350),"-",'Step 1.1 Supply Fan Power Data'!A350)</f>
        <v>44645.875</v>
      </c>
      <c r="B350">
        <f>IF(ISBLANK('Step 1.1 Supply Fan Power Data'!B350),"-",'Step 1.1 Supply Fan Power Data'!B350)</f>
        <v>4.6533203843735294</v>
      </c>
      <c r="C350">
        <f>VLOOKUP(A350,'Step 1.3 OAT Data'!$A:$B,2)</f>
        <v>51</v>
      </c>
      <c r="E350" s="33">
        <f>IF(ISBLANK('Step 1.2 Return Fan Power Data'!A350),"-",'Step 1.2 Return Fan Power Data'!A350)</f>
        <v>44645.875</v>
      </c>
      <c r="F350">
        <f>IF(ISBLANK('Step 1.2 Return Fan Power Data'!B350),"-",'Step 1.2 Return Fan Power Data'!B350)</f>
        <v>2.7853224556196263</v>
      </c>
      <c r="G350">
        <f>VLOOKUP(E350,'Step 1.3 OAT Data'!$A:$B,2)</f>
        <v>51</v>
      </c>
      <c r="P350" s="10"/>
      <c r="Q350" s="10"/>
      <c r="R350" s="10"/>
      <c r="X350" s="28">
        <f>'Step 1.2 Return Fan Power Data'!A348</f>
        <v>44645.791666666664</v>
      </c>
      <c r="Y350" s="29">
        <f>'Step 1.2 Return Fan Power Data'!B348</f>
        <v>2.8130324023454518</v>
      </c>
      <c r="Z350" s="30">
        <f t="shared" si="5"/>
        <v>0</v>
      </c>
      <c r="AB350" s="28">
        <v>44636</v>
      </c>
      <c r="AC350" s="29">
        <v>0.83260076939525507</v>
      </c>
      <c r="AD350" s="30">
        <v>45</v>
      </c>
    </row>
    <row r="351" spans="1:30" ht="14" x14ac:dyDescent="0.3">
      <c r="A351" s="33">
        <f>IF(ISBLANK('Step 1.1 Supply Fan Power Data'!A351),"-",'Step 1.1 Supply Fan Power Data'!A351)</f>
        <v>44645.916666666664</v>
      </c>
      <c r="B351">
        <f>IF(ISBLANK('Step 1.1 Supply Fan Power Data'!B351),"-",'Step 1.1 Supply Fan Power Data'!B351)</f>
        <v>4.6622669793400346</v>
      </c>
      <c r="C351">
        <f>VLOOKUP(A351,'Step 1.3 OAT Data'!$A:$B,2)</f>
        <v>51</v>
      </c>
      <c r="E351" s="33">
        <f>IF(ISBLANK('Step 1.2 Return Fan Power Data'!A351),"-",'Step 1.2 Return Fan Power Data'!A351)</f>
        <v>44645.916666666664</v>
      </c>
      <c r="F351">
        <f>IF(ISBLANK('Step 1.2 Return Fan Power Data'!B351),"-",'Step 1.2 Return Fan Power Data'!B351)</f>
        <v>2.7904653136828772</v>
      </c>
      <c r="G351">
        <f>VLOOKUP(E351,'Step 1.3 OAT Data'!$A:$B,2)</f>
        <v>51</v>
      </c>
      <c r="P351" s="10"/>
      <c r="Q351" s="10"/>
      <c r="R351" s="10"/>
      <c r="X351" s="28">
        <f>'Step 1.2 Return Fan Power Data'!A349</f>
        <v>44645.833333333336</v>
      </c>
      <c r="Y351" s="29">
        <f>'Step 1.2 Return Fan Power Data'!B349</f>
        <v>2.7910326876352176</v>
      </c>
      <c r="Z351" s="30">
        <f t="shared" si="5"/>
        <v>0</v>
      </c>
      <c r="AB351" s="28">
        <v>44636.125</v>
      </c>
      <c r="AC351" s="29">
        <v>0.82953206972303439</v>
      </c>
      <c r="AD351" s="30">
        <v>45</v>
      </c>
    </row>
    <row r="352" spans="1:30" ht="14" x14ac:dyDescent="0.3">
      <c r="A352" s="33">
        <f>IF(ISBLANK('Step 1.1 Supply Fan Power Data'!A352),"-",'Step 1.1 Supply Fan Power Data'!A352)</f>
        <v>44645.958333333336</v>
      </c>
      <c r="B352">
        <f>IF(ISBLANK('Step 1.1 Supply Fan Power Data'!B352),"-",'Step 1.1 Supply Fan Power Data'!B352)</f>
        <v>4.7386699226231448</v>
      </c>
      <c r="C352">
        <f>VLOOKUP(A352,'Step 1.3 OAT Data'!$A:$B,2)</f>
        <v>51</v>
      </c>
      <c r="E352" s="33">
        <f>IF(ISBLANK('Step 1.2 Return Fan Power Data'!A352),"-",'Step 1.2 Return Fan Power Data'!A352)</f>
        <v>44645.958333333336</v>
      </c>
      <c r="F352">
        <f>IF(ISBLANK('Step 1.2 Return Fan Power Data'!B352),"-",'Step 1.2 Return Fan Power Data'!B352)</f>
        <v>2.8375680990125787</v>
      </c>
      <c r="G352">
        <f>VLOOKUP(E352,'Step 1.3 OAT Data'!$A:$B,2)</f>
        <v>51</v>
      </c>
      <c r="P352" s="10"/>
      <c r="Q352" s="10"/>
      <c r="R352" s="10"/>
      <c r="X352" s="28">
        <f>'Step 1.2 Return Fan Power Data'!A350</f>
        <v>44645.875</v>
      </c>
      <c r="Y352" s="29">
        <f>'Step 1.2 Return Fan Power Data'!B350</f>
        <v>2.7853224556196263</v>
      </c>
      <c r="Z352" s="30">
        <f t="shared" si="5"/>
        <v>0</v>
      </c>
      <c r="AB352" s="28">
        <v>44635.875</v>
      </c>
      <c r="AC352" s="29">
        <v>0.82546437026856745</v>
      </c>
      <c r="AD352" s="30">
        <v>40</v>
      </c>
    </row>
    <row r="353" spans="1:30" ht="14" x14ac:dyDescent="0.3">
      <c r="A353" s="33">
        <f>IF(ISBLANK('Step 1.1 Supply Fan Power Data'!A353),"-",'Step 1.1 Supply Fan Power Data'!A353)</f>
        <v>44646</v>
      </c>
      <c r="B353">
        <f>IF(ISBLANK('Step 1.1 Supply Fan Power Data'!B353),"-",'Step 1.1 Supply Fan Power Data'!B353)</f>
        <v>4.7800921895413264</v>
      </c>
      <c r="C353">
        <f>VLOOKUP(A353,'Step 1.3 OAT Data'!$A:$B,2)</f>
        <v>52</v>
      </c>
      <c r="E353" s="33">
        <f>IF(ISBLANK('Step 1.2 Return Fan Power Data'!A353),"-",'Step 1.2 Return Fan Power Data'!A353)</f>
        <v>44646</v>
      </c>
      <c r="F353">
        <f>IF(ISBLANK('Step 1.2 Return Fan Power Data'!B353),"-",'Step 1.2 Return Fan Power Data'!B353)</f>
        <v>2.8656504111818393</v>
      </c>
      <c r="G353">
        <f>VLOOKUP(E353,'Step 1.3 OAT Data'!$A:$B,2)</f>
        <v>52</v>
      </c>
      <c r="P353" s="10"/>
      <c r="Q353" s="10"/>
      <c r="R353" s="10"/>
      <c r="X353" s="28">
        <f>'Step 1.2 Return Fan Power Data'!A351</f>
        <v>44645.916666666664</v>
      </c>
      <c r="Y353" s="29">
        <f>'Step 1.2 Return Fan Power Data'!B351</f>
        <v>2.7904653136828772</v>
      </c>
      <c r="Z353" s="30">
        <f t="shared" si="5"/>
        <v>0</v>
      </c>
      <c r="AB353" s="28">
        <v>44635.916666666664</v>
      </c>
      <c r="AC353" s="29">
        <v>0.8183338353069427</v>
      </c>
      <c r="AD353" s="30">
        <v>41</v>
      </c>
    </row>
    <row r="354" spans="1:30" ht="14" x14ac:dyDescent="0.3">
      <c r="A354" s="33">
        <f>IF(ISBLANK('Step 1.1 Supply Fan Power Data'!A354),"-",'Step 1.1 Supply Fan Power Data'!A354)</f>
        <v>44646.041666666664</v>
      </c>
      <c r="B354">
        <f>IF(ISBLANK('Step 1.1 Supply Fan Power Data'!B354),"-",'Step 1.1 Supply Fan Power Data'!B354)</f>
        <v>4.8154180300094236</v>
      </c>
      <c r="C354">
        <f>VLOOKUP(A354,'Step 1.3 OAT Data'!$A:$B,2)</f>
        <v>51</v>
      </c>
      <c r="E354" s="33">
        <f>IF(ISBLANK('Step 1.2 Return Fan Power Data'!A354),"-",'Step 1.2 Return Fan Power Data'!A354)</f>
        <v>44646.041666666664</v>
      </c>
      <c r="F354">
        <f>IF(ISBLANK('Step 1.2 Return Fan Power Data'!B354),"-",'Step 1.2 Return Fan Power Data'!B354)</f>
        <v>2.8911303484896771</v>
      </c>
      <c r="G354">
        <f>VLOOKUP(E354,'Step 1.3 OAT Data'!$A:$B,2)</f>
        <v>51</v>
      </c>
      <c r="P354" s="10"/>
      <c r="Q354" s="10"/>
      <c r="R354" s="10"/>
      <c r="X354" s="28">
        <f>'Step 1.2 Return Fan Power Data'!A352</f>
        <v>44645.958333333336</v>
      </c>
      <c r="Y354" s="29">
        <f>'Step 1.2 Return Fan Power Data'!B352</f>
        <v>2.8375680990125787</v>
      </c>
      <c r="Z354" s="30">
        <f t="shared" si="5"/>
        <v>0</v>
      </c>
      <c r="AB354" s="28">
        <v>44635.958333333336</v>
      </c>
      <c r="AC354" s="29">
        <v>0.81327274644591818</v>
      </c>
      <c r="AD354" s="30">
        <v>43</v>
      </c>
    </row>
    <row r="355" spans="1:30" ht="14" x14ac:dyDescent="0.3">
      <c r="A355" s="33">
        <f>IF(ISBLANK('Step 1.1 Supply Fan Power Data'!A355),"-",'Step 1.1 Supply Fan Power Data'!A355)</f>
        <v>44646.083333333336</v>
      </c>
      <c r="B355">
        <f>IF(ISBLANK('Step 1.1 Supply Fan Power Data'!B355),"-",'Step 1.1 Supply Fan Power Data'!B355)</f>
        <v>4.8720594332132912</v>
      </c>
      <c r="C355">
        <f>VLOOKUP(A355,'Step 1.3 OAT Data'!$A:$B,2)</f>
        <v>50</v>
      </c>
      <c r="E355" s="33">
        <f>IF(ISBLANK('Step 1.2 Return Fan Power Data'!A355),"-",'Step 1.2 Return Fan Power Data'!A355)</f>
        <v>44646.083333333336</v>
      </c>
      <c r="F355">
        <f>IF(ISBLANK('Step 1.2 Return Fan Power Data'!B355),"-",'Step 1.2 Return Fan Power Data'!B355)</f>
        <v>2.9351395162074012</v>
      </c>
      <c r="G355">
        <f>VLOOKUP(E355,'Step 1.3 OAT Data'!$A:$B,2)</f>
        <v>50</v>
      </c>
      <c r="P355" s="10"/>
      <c r="Q355" s="10"/>
      <c r="R355" s="10"/>
      <c r="X355" s="28">
        <f>'Step 1.2 Return Fan Power Data'!A353</f>
        <v>44646</v>
      </c>
      <c r="Y355" s="29">
        <f>'Step 1.2 Return Fan Power Data'!B353</f>
        <v>2.8656504111818393</v>
      </c>
      <c r="Z355" s="30">
        <f t="shared" si="5"/>
        <v>0</v>
      </c>
      <c r="AB355" s="28">
        <v>44635.75</v>
      </c>
      <c r="AC355" s="29">
        <v>0.80309308866408169</v>
      </c>
      <c r="AD355" s="30">
        <v>37</v>
      </c>
    </row>
    <row r="356" spans="1:30" ht="14" x14ac:dyDescent="0.3">
      <c r="A356" s="33">
        <f>IF(ISBLANK('Step 1.1 Supply Fan Power Data'!A356),"-",'Step 1.1 Supply Fan Power Data'!A356)</f>
        <v>44646.125</v>
      </c>
      <c r="B356">
        <f>IF(ISBLANK('Step 1.1 Supply Fan Power Data'!B356),"-",'Step 1.1 Supply Fan Power Data'!B356)</f>
        <v>4.8856977604873864</v>
      </c>
      <c r="C356">
        <f>VLOOKUP(A356,'Step 1.3 OAT Data'!$A:$B,2)</f>
        <v>50</v>
      </c>
      <c r="E356" s="33">
        <f>IF(ISBLANK('Step 1.2 Return Fan Power Data'!A356),"-",'Step 1.2 Return Fan Power Data'!A356)</f>
        <v>44646.125</v>
      </c>
      <c r="F356">
        <f>IF(ISBLANK('Step 1.2 Return Fan Power Data'!B356),"-",'Step 1.2 Return Fan Power Data'!B356)</f>
        <v>2.9463498562655239</v>
      </c>
      <c r="G356">
        <f>VLOOKUP(E356,'Step 1.3 OAT Data'!$A:$B,2)</f>
        <v>50</v>
      </c>
      <c r="P356" s="10"/>
      <c r="Q356" s="10"/>
      <c r="R356" s="10"/>
      <c r="AB356" s="28">
        <v>0</v>
      </c>
      <c r="AC356" s="29">
        <v>0</v>
      </c>
      <c r="AD356" s="30">
        <v>0</v>
      </c>
    </row>
    <row r="357" spans="1:30" ht="14" x14ac:dyDescent="0.3">
      <c r="A357" s="33">
        <f>IF(ISBLANK('Step 1.1 Supply Fan Power Data'!A357),"-",'Step 1.1 Supply Fan Power Data'!A357)</f>
        <v>44646.166666666664</v>
      </c>
      <c r="B357">
        <f>IF(ISBLANK('Step 1.1 Supply Fan Power Data'!B357),"-",'Step 1.1 Supply Fan Power Data'!B357)</f>
        <v>4.8525822184037857</v>
      </c>
      <c r="C357">
        <f>VLOOKUP(A357,'Step 1.3 OAT Data'!$A:$B,2)</f>
        <v>49</v>
      </c>
      <c r="E357" s="33">
        <f>IF(ISBLANK('Step 1.2 Return Fan Power Data'!A357),"-",'Step 1.2 Return Fan Power Data'!A357)</f>
        <v>44646.166666666664</v>
      </c>
      <c r="F357">
        <f>IF(ISBLANK('Step 1.2 Return Fan Power Data'!B357),"-",'Step 1.2 Return Fan Power Data'!B357)</f>
        <v>2.9195508188442227</v>
      </c>
      <c r="G357">
        <f>VLOOKUP(E357,'Step 1.3 OAT Data'!$A:$B,2)</f>
        <v>49</v>
      </c>
      <c r="P357" s="10"/>
      <c r="Q357" s="10"/>
      <c r="R357" s="10"/>
      <c r="AB357" s="28">
        <v>0</v>
      </c>
      <c r="AC357" s="29">
        <v>0</v>
      </c>
      <c r="AD357" s="30">
        <v>0</v>
      </c>
    </row>
    <row r="358" spans="1:30" ht="14" x14ac:dyDescent="0.3">
      <c r="A358" s="33">
        <f>IF(ISBLANK('Step 1.1 Supply Fan Power Data'!A358),"-",'Step 1.1 Supply Fan Power Data'!A358)</f>
        <v>44646.208333333336</v>
      </c>
      <c r="B358">
        <f>IF(ISBLANK('Step 1.1 Supply Fan Power Data'!B358),"-",'Step 1.1 Supply Fan Power Data'!B358)</f>
        <v>4.8720594332132912</v>
      </c>
      <c r="C358">
        <f>VLOOKUP(A358,'Step 1.3 OAT Data'!$A:$B,2)</f>
        <v>49</v>
      </c>
      <c r="E358" s="33">
        <f>IF(ISBLANK('Step 1.2 Return Fan Power Data'!A358),"-",'Step 1.2 Return Fan Power Data'!A358)</f>
        <v>44646.208333333336</v>
      </c>
      <c r="F358">
        <f>IF(ISBLANK('Step 1.2 Return Fan Power Data'!B358),"-",'Step 1.2 Return Fan Power Data'!B358)</f>
        <v>2.9351395162074012</v>
      </c>
      <c r="G358">
        <f>VLOOKUP(E358,'Step 1.3 OAT Data'!$A:$B,2)</f>
        <v>49</v>
      </c>
      <c r="P358" s="10"/>
      <c r="Q358" s="10"/>
      <c r="R358" s="10"/>
      <c r="AB358" s="28">
        <v>0</v>
      </c>
      <c r="AC358" s="29">
        <v>0</v>
      </c>
      <c r="AD358" s="30">
        <v>0</v>
      </c>
    </row>
    <row r="359" spans="1:30" ht="14" x14ac:dyDescent="0.3">
      <c r="A359" s="33">
        <f>IF(ISBLANK('Step 1.1 Supply Fan Power Data'!A359),"-",'Step 1.1 Supply Fan Power Data'!A359)</f>
        <v>44646.25</v>
      </c>
      <c r="B359">
        <f>IF(ISBLANK('Step 1.1 Supply Fan Power Data'!B359),"-",'Step 1.1 Supply Fan Power Data'!B359)</f>
        <v>4.8885627052336744</v>
      </c>
      <c r="C359">
        <f>VLOOKUP(A359,'Step 1.3 OAT Data'!$A:$B,2)</f>
        <v>49</v>
      </c>
      <c r="E359" s="33">
        <f>IF(ISBLANK('Step 1.2 Return Fan Power Data'!A359),"-",'Step 1.2 Return Fan Power Data'!A359)</f>
        <v>44646.25</v>
      </c>
      <c r="F359">
        <f>IF(ISBLANK('Step 1.2 Return Fan Power Data'!B359),"-",'Step 1.2 Return Fan Power Data'!B359)</f>
        <v>2.9487362237055086</v>
      </c>
      <c r="G359">
        <f>VLOOKUP(E359,'Step 1.3 OAT Data'!$A:$B,2)</f>
        <v>49</v>
      </c>
      <c r="P359" s="10"/>
      <c r="Q359" s="10"/>
      <c r="R359" s="10"/>
      <c r="AB359" s="28">
        <v>0</v>
      </c>
      <c r="AC359" s="29">
        <v>0</v>
      </c>
      <c r="AD359" s="30">
        <v>0</v>
      </c>
    </row>
    <row r="360" spans="1:30" ht="14" x14ac:dyDescent="0.3">
      <c r="A360" s="33">
        <f>IF(ISBLANK('Step 1.1 Supply Fan Power Data'!A360),"-",'Step 1.1 Supply Fan Power Data'!A360)</f>
        <v>44646.291666666664</v>
      </c>
      <c r="B360">
        <f>IF(ISBLANK('Step 1.1 Supply Fan Power Data'!B360),"-",'Step 1.1 Supply Fan Power Data'!B360)</f>
        <v>4.8447784949290842</v>
      </c>
      <c r="C360">
        <f>VLOOKUP(A360,'Step 1.3 OAT Data'!$A:$B,2)</f>
        <v>47</v>
      </c>
      <c r="E360" s="33">
        <f>IF(ISBLANK('Step 1.2 Return Fan Power Data'!A360),"-",'Step 1.2 Return Fan Power Data'!A360)</f>
        <v>44646.291666666664</v>
      </c>
      <c r="F360">
        <f>IF(ISBLANK('Step 1.2 Return Fan Power Data'!B360),"-",'Step 1.2 Return Fan Power Data'!B360)</f>
        <v>2.9134410545876128</v>
      </c>
      <c r="G360">
        <f>VLOOKUP(E360,'Step 1.3 OAT Data'!$A:$B,2)</f>
        <v>47</v>
      </c>
      <c r="P360" s="10"/>
      <c r="Q360" s="10"/>
      <c r="R360" s="10"/>
      <c r="AB360" s="28">
        <v>0</v>
      </c>
      <c r="AC360" s="29">
        <v>0</v>
      </c>
      <c r="AD360" s="30">
        <v>0</v>
      </c>
    </row>
    <row r="361" spans="1:30" ht="14" x14ac:dyDescent="0.3">
      <c r="A361" s="33">
        <f>IF(ISBLANK('Step 1.1 Supply Fan Power Data'!A361),"-",'Step 1.1 Supply Fan Power Data'!A361)</f>
        <v>44646.333333333336</v>
      </c>
      <c r="B361">
        <f>IF(ISBLANK('Step 1.1 Supply Fan Power Data'!B361),"-",'Step 1.1 Supply Fan Power Data'!B361)</f>
        <v>4.8535411885645061</v>
      </c>
      <c r="C361">
        <f>VLOOKUP(A361,'Step 1.3 OAT Data'!$A:$B,2)</f>
        <v>48</v>
      </c>
      <c r="E361" s="33">
        <f>IF(ISBLANK('Step 1.2 Return Fan Power Data'!A361),"-",'Step 1.2 Return Fan Power Data'!A361)</f>
        <v>44646.333333333336</v>
      </c>
      <c r="F361">
        <f>IF(ISBLANK('Step 1.2 Return Fan Power Data'!B361),"-",'Step 1.2 Return Fan Power Data'!B361)</f>
        <v>2.9203069398411312</v>
      </c>
      <c r="G361">
        <f>VLOOKUP(E361,'Step 1.3 OAT Data'!$A:$B,2)</f>
        <v>48</v>
      </c>
      <c r="P361" s="10"/>
      <c r="Q361" s="10"/>
      <c r="R361" s="10"/>
      <c r="AB361" s="28">
        <v>0</v>
      </c>
      <c r="AC361" s="29">
        <v>0</v>
      </c>
      <c r="AD361" s="30">
        <v>0</v>
      </c>
    </row>
    <row r="362" spans="1:30" ht="14" x14ac:dyDescent="0.3">
      <c r="A362" s="33">
        <f>IF(ISBLANK('Step 1.1 Supply Fan Power Data'!A362),"-",'Step 1.1 Supply Fan Power Data'!A362)</f>
        <v>44646.375</v>
      </c>
      <c r="B362">
        <f>IF(ISBLANK('Step 1.1 Supply Fan Power Data'!B362),"-",'Step 1.1 Supply Fan Power Data'!B362)</f>
        <v>4.8583982685134313</v>
      </c>
      <c r="C362">
        <f>VLOOKUP(A362,'Step 1.3 OAT Data'!$A:$B,2)</f>
        <v>49</v>
      </c>
      <c r="E362" s="33">
        <f>IF(ISBLANK('Step 1.2 Return Fan Power Data'!A362),"-",'Step 1.2 Return Fan Power Data'!A362)</f>
        <v>44646.375</v>
      </c>
      <c r="F362">
        <f>IF(ISBLANK('Step 1.2 Return Fan Power Data'!B362),"-",'Step 1.2 Return Fan Power Data'!B362)</f>
        <v>2.9241546077955909</v>
      </c>
      <c r="G362">
        <f>VLOOKUP(E362,'Step 1.3 OAT Data'!$A:$B,2)</f>
        <v>49</v>
      </c>
      <c r="P362" s="10"/>
      <c r="Q362" s="10"/>
      <c r="R362" s="10"/>
      <c r="AB362" s="28">
        <v>0</v>
      </c>
      <c r="AC362" s="29">
        <v>0</v>
      </c>
      <c r="AD362" s="30">
        <v>0</v>
      </c>
    </row>
    <row r="363" spans="1:30" ht="14" x14ac:dyDescent="0.3">
      <c r="A363" s="33">
        <f>IF(ISBLANK('Step 1.1 Supply Fan Power Data'!A363),"-",'Step 1.1 Supply Fan Power Data'!A363)</f>
        <v>44646.416666666664</v>
      </c>
      <c r="B363">
        <f>IF(ISBLANK('Step 1.1 Supply Fan Power Data'!B363),"-",'Step 1.1 Supply Fan Power Data'!B363)</f>
        <v>4.8359425714416808</v>
      </c>
      <c r="C363">
        <f>VLOOKUP(A363,'Step 1.3 OAT Data'!$A:$B,2)</f>
        <v>52</v>
      </c>
      <c r="E363" s="33">
        <f>IF(ISBLANK('Step 1.2 Return Fan Power Data'!A363),"-",'Step 1.2 Return Fan Power Data'!A363)</f>
        <v>44646.416666666664</v>
      </c>
      <c r="F363">
        <f>IF(ISBLANK('Step 1.2 Return Fan Power Data'!B363),"-",'Step 1.2 Return Fan Power Data'!B363)</f>
        <v>2.9066152864533121</v>
      </c>
      <c r="G363">
        <f>VLOOKUP(E363,'Step 1.3 OAT Data'!$A:$B,2)</f>
        <v>52</v>
      </c>
      <c r="P363" s="10"/>
      <c r="Q363" s="10"/>
      <c r="R363" s="10"/>
      <c r="AB363" s="28">
        <v>0</v>
      </c>
      <c r="AC363" s="29">
        <v>0</v>
      </c>
      <c r="AD363" s="30">
        <v>0</v>
      </c>
    </row>
    <row r="364" spans="1:30" ht="14" x14ac:dyDescent="0.3">
      <c r="A364" s="33">
        <f>IF(ISBLANK('Step 1.1 Supply Fan Power Data'!A364),"-",'Step 1.1 Supply Fan Power Data'!A364)</f>
        <v>44646.458333333336</v>
      </c>
      <c r="B364">
        <f>IF(ISBLANK('Step 1.1 Supply Fan Power Data'!B364),"-",'Step 1.1 Supply Fan Power Data'!B364)</f>
        <v>4.7948446065870165</v>
      </c>
      <c r="C364">
        <f>VLOOKUP(A364,'Step 1.3 OAT Data'!$A:$B,2)</f>
        <v>53</v>
      </c>
      <c r="E364" s="33">
        <f>IF(ISBLANK('Step 1.2 Return Fan Power Data'!A364),"-",'Step 1.2 Return Fan Power Data'!A364)</f>
        <v>44646.458333333336</v>
      </c>
      <c r="F364">
        <f>IF(ISBLANK('Step 1.2 Return Fan Power Data'!B364),"-",'Step 1.2 Return Fan Power Data'!B364)</f>
        <v>2.8761146578064638</v>
      </c>
      <c r="G364">
        <f>VLOOKUP(E364,'Step 1.3 OAT Data'!$A:$B,2)</f>
        <v>53</v>
      </c>
      <c r="P364" s="10"/>
      <c r="Q364" s="10"/>
      <c r="R364" s="10"/>
      <c r="AB364" s="28">
        <v>0</v>
      </c>
      <c r="AC364" s="29">
        <v>0</v>
      </c>
      <c r="AD364" s="30">
        <v>0</v>
      </c>
    </row>
    <row r="365" spans="1:30" ht="14" x14ac:dyDescent="0.3">
      <c r="A365" s="33">
        <f>IF(ISBLANK('Step 1.1 Supply Fan Power Data'!A365),"-",'Step 1.1 Supply Fan Power Data'!A365)</f>
        <v>44646.5</v>
      </c>
      <c r="B365">
        <f>IF(ISBLANK('Step 1.1 Supply Fan Power Data'!B365),"-",'Step 1.1 Supply Fan Power Data'!B365)</f>
        <v>4.7317373420181834</v>
      </c>
      <c r="C365">
        <f>VLOOKUP(A365,'Step 1.3 OAT Data'!$A:$B,2)</f>
        <v>52</v>
      </c>
      <c r="E365" s="33">
        <f>IF(ISBLANK('Step 1.2 Return Fan Power Data'!A365),"-",'Step 1.2 Return Fan Power Data'!A365)</f>
        <v>44646.5</v>
      </c>
      <c r="F365">
        <f>IF(ISBLANK('Step 1.2 Return Fan Power Data'!B365),"-",'Step 1.2 Return Fan Power Data'!B365)</f>
        <v>2.8330492874607121</v>
      </c>
      <c r="G365">
        <f>VLOOKUP(E365,'Step 1.3 OAT Data'!$A:$B,2)</f>
        <v>52</v>
      </c>
      <c r="P365" s="10"/>
      <c r="Q365" s="10"/>
      <c r="R365" s="10"/>
      <c r="AB365" s="28">
        <v>0</v>
      </c>
      <c r="AC365" s="29">
        <v>0</v>
      </c>
      <c r="AD365" s="30">
        <v>0</v>
      </c>
    </row>
    <row r="366" spans="1:30" ht="14" x14ac:dyDescent="0.3">
      <c r="A366" s="33">
        <f>IF(ISBLANK('Step 1.1 Supply Fan Power Data'!A366),"-",'Step 1.1 Supply Fan Power Data'!A366)</f>
        <v>44646.541666666664</v>
      </c>
      <c r="B366">
        <f>IF(ISBLANK('Step 1.1 Supply Fan Power Data'!B366),"-",'Step 1.1 Supply Fan Power Data'!B366)</f>
        <v>4.7168832399765099</v>
      </c>
      <c r="C366">
        <f>VLOOKUP(A366,'Step 1.3 OAT Data'!$A:$B,2)</f>
        <v>51</v>
      </c>
      <c r="E366" s="33">
        <f>IF(ISBLANK('Step 1.2 Return Fan Power Data'!A366),"-",'Step 1.2 Return Fan Power Data'!A366)</f>
        <v>44646.541666666664</v>
      </c>
      <c r="F366">
        <f>IF(ISBLANK('Step 1.2 Return Fan Power Data'!B366),"-",'Step 1.2 Return Fan Power Data'!B366)</f>
        <v>2.8235362485109734</v>
      </c>
      <c r="G366">
        <f>VLOOKUP(E366,'Step 1.3 OAT Data'!$A:$B,2)</f>
        <v>51</v>
      </c>
      <c r="P366" s="10"/>
      <c r="Q366" s="10"/>
      <c r="R366" s="10"/>
      <c r="AB366" s="28">
        <v>0</v>
      </c>
      <c r="AC366" s="29">
        <v>0</v>
      </c>
      <c r="AD366" s="30">
        <v>0</v>
      </c>
    </row>
    <row r="367" spans="1:30" ht="14" x14ac:dyDescent="0.3">
      <c r="A367" s="33">
        <f>IF(ISBLANK('Step 1.1 Supply Fan Power Data'!A367),"-",'Step 1.1 Supply Fan Power Data'!A367)</f>
        <v>44646.583333333336</v>
      </c>
      <c r="B367">
        <f>IF(ISBLANK('Step 1.1 Supply Fan Power Data'!B367),"-",'Step 1.1 Supply Fan Power Data'!B367)</f>
        <v>4.7119483881832522</v>
      </c>
      <c r="C367">
        <f>VLOOKUP(A367,'Step 1.3 OAT Data'!$A:$B,2)</f>
        <v>53</v>
      </c>
      <c r="E367" s="33">
        <f>IF(ISBLANK('Step 1.2 Return Fan Power Data'!A367),"-",'Step 1.2 Return Fan Power Data'!A367)</f>
        <v>44646.583333333336</v>
      </c>
      <c r="F367">
        <f>IF(ISBLANK('Step 1.2 Return Fan Power Data'!B367),"-",'Step 1.2 Return Fan Power Data'!B367)</f>
        <v>2.8204261654404594</v>
      </c>
      <c r="G367">
        <f>VLOOKUP(E367,'Step 1.3 OAT Data'!$A:$B,2)</f>
        <v>53</v>
      </c>
      <c r="P367" s="10"/>
      <c r="Q367" s="10"/>
      <c r="R367" s="10"/>
      <c r="AB367" s="28">
        <v>0</v>
      </c>
      <c r="AC367" s="29">
        <v>0</v>
      </c>
      <c r="AD367" s="30">
        <v>0</v>
      </c>
    </row>
    <row r="368" spans="1:30" ht="14" x14ac:dyDescent="0.3">
      <c r="A368" s="33">
        <f>IF(ISBLANK('Step 1.1 Supply Fan Power Data'!A368),"-",'Step 1.1 Supply Fan Power Data'!A368)</f>
        <v>44646.625</v>
      </c>
      <c r="B368">
        <f>IF(ISBLANK('Step 1.1 Supply Fan Power Data'!B368),"-",'Step 1.1 Supply Fan Power Data'!B368)</f>
        <v>4.6980393508455549</v>
      </c>
      <c r="C368">
        <f>VLOOKUP(A368,'Step 1.3 OAT Data'!$A:$B,2)</f>
        <v>47</v>
      </c>
      <c r="E368" s="33">
        <f>IF(ISBLANK('Step 1.2 Return Fan Power Data'!A368),"-",'Step 1.2 Return Fan Power Data'!A368)</f>
        <v>44646.625</v>
      </c>
      <c r="F368">
        <f>IF(ISBLANK('Step 1.2 Return Fan Power Data'!B368),"-",'Step 1.2 Return Fan Power Data'!B368)</f>
        <v>2.8117930966329219</v>
      </c>
      <c r="G368">
        <f>VLOOKUP(E368,'Step 1.3 OAT Data'!$A:$B,2)</f>
        <v>47</v>
      </c>
      <c r="P368" s="10"/>
      <c r="Q368" s="10"/>
      <c r="R368" s="10"/>
      <c r="AB368" s="28">
        <v>0</v>
      </c>
      <c r="AC368" s="29">
        <v>0</v>
      </c>
      <c r="AD368" s="30">
        <v>0</v>
      </c>
    </row>
    <row r="369" spans="1:30" ht="14" x14ac:dyDescent="0.3">
      <c r="A369" s="33">
        <f>IF(ISBLANK('Step 1.1 Supply Fan Power Data'!A369),"-",'Step 1.1 Supply Fan Power Data'!A369)</f>
        <v>44646.666666666664</v>
      </c>
      <c r="B369">
        <f>IF(ISBLANK('Step 1.1 Supply Fan Power Data'!B369),"-",'Step 1.1 Supply Fan Power Data'!B369)</f>
        <v>4.7040213751539213</v>
      </c>
      <c r="C369">
        <f>VLOOKUP(A369,'Step 1.3 OAT Data'!$A:$B,2)</f>
        <v>48</v>
      </c>
      <c r="E369" s="33">
        <f>IF(ISBLANK('Step 1.2 Return Fan Power Data'!A369),"-",'Step 1.2 Return Fan Power Data'!A369)</f>
        <v>44646.666666666664</v>
      </c>
      <c r="F369">
        <f>IF(ISBLANK('Step 1.2 Return Fan Power Data'!B369),"-",'Step 1.2 Return Fan Power Data'!B369)</f>
        <v>2.8154821564204084</v>
      </c>
      <c r="G369">
        <f>VLOOKUP(E369,'Step 1.3 OAT Data'!$A:$B,2)</f>
        <v>48</v>
      </c>
      <c r="P369" s="10"/>
      <c r="Q369" s="10"/>
      <c r="R369" s="10"/>
      <c r="AB369" s="28">
        <v>0</v>
      </c>
      <c r="AC369" s="29">
        <v>0</v>
      </c>
      <c r="AD369" s="30">
        <v>0</v>
      </c>
    </row>
    <row r="370" spans="1:30" ht="14" x14ac:dyDescent="0.3">
      <c r="A370" s="33">
        <f>IF(ISBLANK('Step 1.1 Supply Fan Power Data'!A370),"-",'Step 1.1 Supply Fan Power Data'!A370)</f>
        <v>44646.708333333336</v>
      </c>
      <c r="B370">
        <f>IF(ISBLANK('Step 1.1 Supply Fan Power Data'!B370),"-",'Step 1.1 Supply Fan Power Data'!B370)</f>
        <v>4.7208422729279782</v>
      </c>
      <c r="C370">
        <f>VLOOKUP(A370,'Step 1.3 OAT Data'!$A:$B,2)</f>
        <v>53</v>
      </c>
      <c r="E370" s="33">
        <f>IF(ISBLANK('Step 1.2 Return Fan Power Data'!A370),"-",'Step 1.2 Return Fan Power Data'!A370)</f>
        <v>44646.708333333336</v>
      </c>
      <c r="F370">
        <f>IF(ISBLANK('Step 1.2 Return Fan Power Data'!B370),"-",'Step 1.2 Return Fan Power Data'!B370)</f>
        <v>2.8260493956891941</v>
      </c>
      <c r="G370">
        <f>VLOOKUP(E370,'Step 1.3 OAT Data'!$A:$B,2)</f>
        <v>53</v>
      </c>
      <c r="P370" s="10"/>
      <c r="Q370" s="10"/>
      <c r="R370" s="10"/>
      <c r="AB370" s="28">
        <v>0</v>
      </c>
      <c r="AC370" s="29">
        <v>0</v>
      </c>
      <c r="AD370" s="30">
        <v>0</v>
      </c>
    </row>
    <row r="371" spans="1:30" ht="14" x14ac:dyDescent="0.3">
      <c r="A371" s="33">
        <f>IF(ISBLANK('Step 1.1 Supply Fan Power Data'!A371),"-",'Step 1.1 Supply Fan Power Data'!A371)</f>
        <v>44646.75</v>
      </c>
      <c r="B371">
        <f>IF(ISBLANK('Step 1.1 Supply Fan Power Data'!B371),"-",'Step 1.1 Supply Fan Power Data'!B371)</f>
        <v>4.7771258784821793</v>
      </c>
      <c r="C371">
        <f>VLOOKUP(A371,'Step 1.3 OAT Data'!$A:$B,2)</f>
        <v>50</v>
      </c>
      <c r="E371" s="33">
        <f>IF(ISBLANK('Step 1.2 Return Fan Power Data'!A371),"-",'Step 1.2 Return Fan Power Data'!A371)</f>
        <v>44646.75</v>
      </c>
      <c r="F371">
        <f>IF(ISBLANK('Step 1.2 Return Fan Power Data'!B371),"-",'Step 1.2 Return Fan Power Data'!B371)</f>
        <v>2.8635762788767494</v>
      </c>
      <c r="G371">
        <f>VLOOKUP(E371,'Step 1.3 OAT Data'!$A:$B,2)</f>
        <v>50</v>
      </c>
      <c r="P371" s="10"/>
      <c r="Q371" s="10"/>
      <c r="R371" s="10"/>
      <c r="AB371" s="28">
        <v>0</v>
      </c>
      <c r="AC371" s="29">
        <v>0</v>
      </c>
      <c r="AD371" s="30">
        <v>0</v>
      </c>
    </row>
    <row r="372" spans="1:30" ht="14" x14ac:dyDescent="0.3">
      <c r="A372" s="33">
        <f>IF(ISBLANK('Step 1.1 Supply Fan Power Data'!A372),"-",'Step 1.1 Supply Fan Power Data'!A372)</f>
        <v>44646.791666666664</v>
      </c>
      <c r="B372">
        <f>IF(ISBLANK('Step 1.1 Supply Fan Power Data'!B372),"-",'Step 1.1 Supply Fan Power Data'!B372)</f>
        <v>4.7307650769559704</v>
      </c>
      <c r="C372">
        <f>VLOOKUP(A372,'Step 1.3 OAT Data'!$A:$B,2)</f>
        <v>50</v>
      </c>
      <c r="E372" s="33">
        <f>IF(ISBLANK('Step 1.2 Return Fan Power Data'!A372),"-",'Step 1.2 Return Fan Power Data'!A372)</f>
        <v>44646.791666666664</v>
      </c>
      <c r="F372">
        <f>IF(ISBLANK('Step 1.2 Return Fan Power Data'!B372),"-",'Step 1.2 Return Fan Power Data'!B372)</f>
        <v>2.8324195905324143</v>
      </c>
      <c r="G372">
        <f>VLOOKUP(E372,'Step 1.3 OAT Data'!$A:$B,2)</f>
        <v>50</v>
      </c>
      <c r="P372" s="10"/>
      <c r="Q372" s="10"/>
      <c r="R372" s="10"/>
      <c r="AB372" s="28">
        <v>0</v>
      </c>
      <c r="AC372" s="29">
        <v>0</v>
      </c>
      <c r="AD372" s="30">
        <v>0</v>
      </c>
    </row>
    <row r="373" spans="1:30" ht="14" x14ac:dyDescent="0.3">
      <c r="A373" s="33">
        <f>IF(ISBLANK('Step 1.1 Supply Fan Power Data'!A373),"-",'Step 1.1 Supply Fan Power Data'!A373)</f>
        <v>44646.833333333336</v>
      </c>
      <c r="B373">
        <f>IF(ISBLANK('Step 1.1 Supply Fan Power Data'!B373),"-",'Step 1.1 Supply Fan Power Data'!B373)</f>
        <v>4.7287554121794102</v>
      </c>
      <c r="C373">
        <f>VLOOKUP(A373,'Step 1.3 OAT Data'!$A:$B,2)</f>
        <v>48</v>
      </c>
      <c r="E373" s="33">
        <f>IF(ISBLANK('Step 1.2 Return Fan Power Data'!A373),"-",'Step 1.2 Return Fan Power Data'!A373)</f>
        <v>44646.833333333336</v>
      </c>
      <c r="F373">
        <f>IF(ISBLANK('Step 1.2 Return Fan Power Data'!B373),"-",'Step 1.2 Return Fan Power Data'!B373)</f>
        <v>2.8311211511020171</v>
      </c>
      <c r="G373">
        <f>VLOOKUP(E373,'Step 1.3 OAT Data'!$A:$B,2)</f>
        <v>48</v>
      </c>
      <c r="P373" s="10"/>
      <c r="Q373" s="10"/>
      <c r="R373" s="10"/>
      <c r="AB373" s="28">
        <v>0</v>
      </c>
      <c r="AC373" s="29">
        <v>0</v>
      </c>
      <c r="AD373" s="30">
        <v>0</v>
      </c>
    </row>
    <row r="374" spans="1:30" ht="14" x14ac:dyDescent="0.3">
      <c r="A374" s="33">
        <f>IF(ISBLANK('Step 1.1 Supply Fan Power Data'!A374),"-",'Step 1.1 Supply Fan Power Data'!A374)</f>
        <v>44646.875</v>
      </c>
      <c r="B374">
        <f>IF(ISBLANK('Step 1.1 Supply Fan Power Data'!B374),"-",'Step 1.1 Supply Fan Power Data'!B374)</f>
        <v>4.7495443660845114</v>
      </c>
      <c r="C374">
        <f>VLOOKUP(A374,'Step 1.3 OAT Data'!$A:$B,2)</f>
        <v>47</v>
      </c>
      <c r="E374" s="33">
        <f>IF(ISBLANK('Step 1.2 Return Fan Power Data'!A374),"-",'Step 1.2 Return Fan Power Data'!A374)</f>
        <v>44646.875</v>
      </c>
      <c r="F374">
        <f>IF(ISBLANK('Step 1.2 Return Fan Power Data'!B374),"-",'Step 1.2 Return Fan Power Data'!B374)</f>
        <v>2.8447592793283851</v>
      </c>
      <c r="G374">
        <f>VLOOKUP(E374,'Step 1.3 OAT Data'!$A:$B,2)</f>
        <v>47</v>
      </c>
      <c r="P374" s="10"/>
      <c r="Q374" s="10"/>
      <c r="R374" s="10"/>
      <c r="AB374" s="28">
        <v>0</v>
      </c>
      <c r="AC374" s="29">
        <v>0</v>
      </c>
      <c r="AD374" s="30">
        <v>0</v>
      </c>
    </row>
    <row r="375" spans="1:30" ht="14" x14ac:dyDescent="0.3">
      <c r="A375" s="33">
        <f>IF(ISBLANK('Step 1.1 Supply Fan Power Data'!A375),"-",'Step 1.1 Supply Fan Power Data'!A375)</f>
        <v>44646.916666666664</v>
      </c>
      <c r="B375">
        <f>IF(ISBLANK('Step 1.1 Supply Fan Power Data'!B375),"-",'Step 1.1 Supply Fan Power Data'!B375)</f>
        <v>4.7426198489410138</v>
      </c>
      <c r="C375">
        <f>VLOOKUP(A375,'Step 1.3 OAT Data'!$A:$B,2)</f>
        <v>47</v>
      </c>
      <c r="E375" s="33">
        <f>IF(ISBLANK('Step 1.2 Return Fan Power Data'!A375),"-",'Step 1.2 Return Fan Power Data'!A375)</f>
        <v>44646.916666666664</v>
      </c>
      <c r="F375">
        <f>IF(ISBLANK('Step 1.2 Return Fan Power Data'!B375),"-",'Step 1.2 Return Fan Power Data'!B375)</f>
        <v>2.8401655256460514</v>
      </c>
      <c r="G375">
        <f>VLOOKUP(E375,'Step 1.3 OAT Data'!$A:$B,2)</f>
        <v>47</v>
      </c>
      <c r="P375" s="10"/>
      <c r="Q375" s="10"/>
      <c r="R375" s="10"/>
      <c r="AB375" s="28">
        <v>0</v>
      </c>
      <c r="AC375" s="29">
        <v>0</v>
      </c>
      <c r="AD375" s="30">
        <v>0</v>
      </c>
    </row>
    <row r="376" spans="1:30" ht="14" x14ac:dyDescent="0.3">
      <c r="A376" s="33">
        <f>IF(ISBLANK('Step 1.1 Supply Fan Power Data'!A376),"-",'Step 1.1 Supply Fan Power Data'!A376)</f>
        <v>44646.958333333336</v>
      </c>
      <c r="B376">
        <f>IF(ISBLANK('Step 1.1 Supply Fan Power Data'!B376),"-",'Step 1.1 Supply Fan Power Data'!B376)</f>
        <v>4.8085441917156011</v>
      </c>
      <c r="C376">
        <f>VLOOKUP(A376,'Step 1.3 OAT Data'!$A:$B,2)</f>
        <v>45</v>
      </c>
      <c r="E376" s="33">
        <f>IF(ISBLANK('Step 1.2 Return Fan Power Data'!A376),"-",'Step 1.2 Return Fan Power Data'!A376)</f>
        <v>44646.958333333336</v>
      </c>
      <c r="F376">
        <f>IF(ISBLANK('Step 1.2 Return Fan Power Data'!B376),"-",'Step 1.2 Return Fan Power Data'!B376)</f>
        <v>2.88605785886765</v>
      </c>
      <c r="G376">
        <f>VLOOKUP(E376,'Step 1.3 OAT Data'!$A:$B,2)</f>
        <v>45</v>
      </c>
      <c r="P376" s="10"/>
      <c r="Q376" s="10"/>
      <c r="R376" s="10"/>
      <c r="AB376" s="28">
        <v>0</v>
      </c>
      <c r="AC376" s="29">
        <v>0</v>
      </c>
      <c r="AD376" s="30">
        <v>0</v>
      </c>
    </row>
    <row r="377" spans="1:30" ht="14" x14ac:dyDescent="0.3">
      <c r="A377" s="33">
        <f>IF(ISBLANK('Step 1.1 Supply Fan Power Data'!A377),"-",'Step 1.1 Supply Fan Power Data'!A377)</f>
        <v>44647</v>
      </c>
      <c r="B377">
        <f>IF(ISBLANK('Step 1.1 Supply Fan Power Data'!B377),"-",'Step 1.1 Supply Fan Power Data'!B377)</f>
        <v>4.7948446065870165</v>
      </c>
      <c r="C377">
        <f>VLOOKUP(A377,'Step 1.3 OAT Data'!$A:$B,2)</f>
        <v>44</v>
      </c>
      <c r="E377" s="33">
        <f>IF(ISBLANK('Step 1.2 Return Fan Power Data'!A377),"-",'Step 1.2 Return Fan Power Data'!A377)</f>
        <v>44647</v>
      </c>
      <c r="F377">
        <f>IF(ISBLANK('Step 1.2 Return Fan Power Data'!B377),"-",'Step 1.2 Return Fan Power Data'!B377)</f>
        <v>2.8761146578064638</v>
      </c>
      <c r="G377">
        <f>VLOOKUP(E377,'Step 1.3 OAT Data'!$A:$B,2)</f>
        <v>44</v>
      </c>
      <c r="P377" s="10"/>
      <c r="Q377" s="10"/>
      <c r="R377" s="10"/>
      <c r="AB377" s="28">
        <v>0</v>
      </c>
      <c r="AC377" s="29">
        <v>0</v>
      </c>
      <c r="AD377" s="30">
        <v>0</v>
      </c>
    </row>
    <row r="378" spans="1:30" ht="14" x14ac:dyDescent="0.3">
      <c r="A378" s="33">
        <f>IF(ISBLANK('Step 1.1 Supply Fan Power Data'!A378),"-",'Step 1.1 Supply Fan Power Data'!A378)</f>
        <v>44647.041666666664</v>
      </c>
      <c r="B378">
        <f>IF(ISBLANK('Step 1.1 Supply Fan Power Data'!B378),"-",'Step 1.1 Supply Fan Power Data'!B378)</f>
        <v>4.8603786278510661</v>
      </c>
      <c r="C378">
        <f>VLOOKUP(A378,'Step 1.3 OAT Data'!$A:$B,2)</f>
        <v>42</v>
      </c>
      <c r="E378" s="33">
        <f>IF(ISBLANK('Step 1.2 Return Fan Power Data'!A378),"-",'Step 1.2 Return Fan Power Data'!A378)</f>
        <v>44647.041666666664</v>
      </c>
      <c r="F378">
        <f>IF(ISBLANK('Step 1.2 Return Fan Power Data'!B378),"-",'Step 1.2 Return Fan Power Data'!B378)</f>
        <v>2.9257320655029506</v>
      </c>
      <c r="G378">
        <f>VLOOKUP(E378,'Step 1.3 OAT Data'!$A:$B,2)</f>
        <v>42</v>
      </c>
      <c r="P378" s="10"/>
      <c r="Q378" s="10"/>
      <c r="R378" s="10"/>
      <c r="AB378" s="28">
        <v>0</v>
      </c>
      <c r="AC378" s="29">
        <v>0</v>
      </c>
      <c r="AD378" s="30">
        <v>0</v>
      </c>
    </row>
    <row r="379" spans="1:30" ht="14" x14ac:dyDescent="0.3">
      <c r="A379" s="33">
        <f>IF(ISBLANK('Step 1.1 Supply Fan Power Data'!A379),"-",'Step 1.1 Supply Fan Power Data'!A379)</f>
        <v>44647.083333333336</v>
      </c>
      <c r="B379">
        <f>IF(ISBLANK('Step 1.1 Supply Fan Power Data'!B379),"-",'Step 1.1 Supply Fan Power Data'!B379)</f>
        <v>4.8963883322568691</v>
      </c>
      <c r="C379">
        <f>VLOOKUP(A379,'Step 1.3 OAT Data'!$A:$B,2)</f>
        <v>41</v>
      </c>
      <c r="E379" s="33">
        <f>IF(ISBLANK('Step 1.2 Return Fan Power Data'!A379),"-",'Step 1.2 Return Fan Power Data'!A379)</f>
        <v>44647.083333333336</v>
      </c>
      <c r="F379">
        <f>IF(ISBLANK('Step 1.2 Return Fan Power Data'!B379),"-",'Step 1.2 Return Fan Power Data'!B379)</f>
        <v>2.9553110029737297</v>
      </c>
      <c r="G379">
        <f>VLOOKUP(E379,'Step 1.3 OAT Data'!$A:$B,2)</f>
        <v>41</v>
      </c>
      <c r="P379" s="10"/>
      <c r="Q379" s="10"/>
      <c r="R379" s="10"/>
      <c r="AB379" s="28">
        <v>0</v>
      </c>
      <c r="AC379" s="29">
        <v>0</v>
      </c>
      <c r="AD379" s="30">
        <v>0</v>
      </c>
    </row>
    <row r="380" spans="1:30" ht="14" x14ac:dyDescent="0.3">
      <c r="A380" s="33">
        <f>IF(ISBLANK('Step 1.1 Supply Fan Power Data'!A380),"-",'Step 1.1 Supply Fan Power Data'!A380)</f>
        <v>44647.125</v>
      </c>
      <c r="B380">
        <f>IF(ISBLANK('Step 1.1 Supply Fan Power Data'!B380),"-",'Step 1.1 Supply Fan Power Data'!B380)</f>
        <v>4.9205797515398144</v>
      </c>
      <c r="C380">
        <f>VLOOKUP(A380,'Step 1.3 OAT Data'!$A:$B,2)</f>
        <v>41</v>
      </c>
      <c r="E380" s="33">
        <f>IF(ISBLANK('Step 1.2 Return Fan Power Data'!A380),"-",'Step 1.2 Return Fan Power Data'!A380)</f>
        <v>44647.125</v>
      </c>
      <c r="F380">
        <f>IF(ISBLANK('Step 1.2 Return Fan Power Data'!B380),"-",'Step 1.2 Return Fan Power Data'!B380)</f>
        <v>2.9761675933517333</v>
      </c>
      <c r="G380">
        <f>VLOOKUP(E380,'Step 1.3 OAT Data'!$A:$B,2)</f>
        <v>41</v>
      </c>
      <c r="P380" s="10"/>
      <c r="Q380" s="10"/>
      <c r="R380" s="10"/>
      <c r="AB380" s="28">
        <v>0</v>
      </c>
      <c r="AC380" s="29">
        <v>0</v>
      </c>
      <c r="AD380" s="30">
        <v>0</v>
      </c>
    </row>
    <row r="381" spans="1:30" ht="14" x14ac:dyDescent="0.3">
      <c r="A381" s="33">
        <f>IF(ISBLANK('Step 1.1 Supply Fan Power Data'!A381),"-",'Step 1.1 Supply Fan Power Data'!A381)</f>
        <v>44647.166666666664</v>
      </c>
      <c r="B381">
        <f>IF(ISBLANK('Step 1.1 Supply Fan Power Data'!B381),"-",'Step 1.1 Supply Fan Power Data'!B381)</f>
        <v>4.9002664878226447</v>
      </c>
      <c r="C381">
        <f>VLOOKUP(A381,'Step 1.3 OAT Data'!$A:$B,2)</f>
        <v>40</v>
      </c>
      <c r="E381" s="33">
        <f>IF(ISBLANK('Step 1.2 Return Fan Power Data'!A381),"-",'Step 1.2 Return Fan Power Data'!A381)</f>
        <v>44647.166666666664</v>
      </c>
      <c r="F381">
        <f>IF(ISBLANK('Step 1.2 Return Fan Power Data'!B381),"-",'Step 1.2 Return Fan Power Data'!B381)</f>
        <v>2.9586001076963448</v>
      </c>
      <c r="G381">
        <f>VLOOKUP(E381,'Step 1.3 OAT Data'!$A:$B,2)</f>
        <v>40</v>
      </c>
      <c r="P381" s="10"/>
      <c r="Q381" s="10"/>
      <c r="R381" s="10"/>
      <c r="AB381" s="28">
        <v>0</v>
      </c>
      <c r="AC381" s="29">
        <v>0</v>
      </c>
      <c r="AD381" s="30">
        <v>0</v>
      </c>
    </row>
    <row r="382" spans="1:30" ht="14" x14ac:dyDescent="0.3">
      <c r="A382" s="33">
        <f>IF(ISBLANK('Step 1.1 Supply Fan Power Data'!A382),"-",'Step 1.1 Supply Fan Power Data'!A382)</f>
        <v>44647.208333333336</v>
      </c>
      <c r="B382">
        <f>IF(ISBLANK('Step 1.1 Supply Fan Power Data'!B382),"-",'Step 1.1 Supply Fan Power Data'!B382)</f>
        <v>4.8885627052336744</v>
      </c>
      <c r="C382">
        <f>VLOOKUP(A382,'Step 1.3 OAT Data'!$A:$B,2)</f>
        <v>41</v>
      </c>
      <c r="E382" s="33">
        <f>IF(ISBLANK('Step 1.2 Return Fan Power Data'!A382),"-",'Step 1.2 Return Fan Power Data'!A382)</f>
        <v>44647.208333333336</v>
      </c>
      <c r="F382">
        <f>IF(ISBLANK('Step 1.2 Return Fan Power Data'!B382),"-",'Step 1.2 Return Fan Power Data'!B382)</f>
        <v>2.9487362237055086</v>
      </c>
      <c r="G382">
        <f>VLOOKUP(E382,'Step 1.3 OAT Data'!$A:$B,2)</f>
        <v>41</v>
      </c>
      <c r="P382" s="10"/>
      <c r="Q382" s="10"/>
      <c r="R382" s="10"/>
      <c r="AB382" s="28">
        <v>0</v>
      </c>
      <c r="AC382" s="29">
        <v>0</v>
      </c>
      <c r="AD382" s="30">
        <v>0</v>
      </c>
    </row>
    <row r="383" spans="1:30" ht="14" x14ac:dyDescent="0.3">
      <c r="A383" s="33">
        <f>IF(ISBLANK('Step 1.1 Supply Fan Power Data'!A383),"-",'Step 1.1 Supply Fan Power Data'!A383)</f>
        <v>44647.25</v>
      </c>
      <c r="B383">
        <f>IF(ISBLANK('Step 1.1 Supply Fan Power Data'!B383),"-",'Step 1.1 Supply Fan Power Data'!B383)</f>
        <v>4.9080171103150549</v>
      </c>
      <c r="C383">
        <f>VLOOKUP(A383,'Step 1.3 OAT Data'!$A:$B,2)</f>
        <v>39</v>
      </c>
      <c r="E383" s="33">
        <f>IF(ISBLANK('Step 1.2 Return Fan Power Data'!A383),"-",'Step 1.2 Return Fan Power Data'!A383)</f>
        <v>44647.25</v>
      </c>
      <c r="F383">
        <f>IF(ISBLANK('Step 1.2 Return Fan Power Data'!B383),"-",'Step 1.2 Return Fan Power Data'!B383)</f>
        <v>2.9652353588168401</v>
      </c>
      <c r="G383">
        <f>VLOOKUP(E383,'Step 1.3 OAT Data'!$A:$B,2)</f>
        <v>39</v>
      </c>
      <c r="P383" s="10"/>
      <c r="Q383" s="10"/>
      <c r="R383" s="10"/>
      <c r="AB383" s="28">
        <v>0</v>
      </c>
      <c r="AC383" s="29">
        <v>0</v>
      </c>
      <c r="AD383" s="30">
        <v>0</v>
      </c>
    </row>
    <row r="384" spans="1:30" ht="14" x14ac:dyDescent="0.3">
      <c r="A384" s="33">
        <f>IF(ISBLANK('Step 1.1 Supply Fan Power Data'!A384),"-",'Step 1.1 Supply Fan Power Data'!A384)</f>
        <v>44647.291666666664</v>
      </c>
      <c r="B384">
        <f>IF(ISBLANK('Step 1.1 Supply Fan Power Data'!B384),"-",'Step 1.1 Supply Fan Power Data'!B384)</f>
        <v>4.9031262082970635</v>
      </c>
      <c r="C384">
        <f>VLOOKUP(A384,'Step 1.3 OAT Data'!$A:$B,2)</f>
        <v>40</v>
      </c>
      <c r="E384" s="33">
        <f>IF(ISBLANK('Step 1.2 Return Fan Power Data'!A384),"-",'Step 1.2 Return Fan Power Data'!A384)</f>
        <v>44647.291666666664</v>
      </c>
      <c r="F384">
        <f>IF(ISBLANK('Step 1.2 Return Fan Power Data'!B384),"-",'Step 1.2 Return Fan Power Data'!B384)</f>
        <v>2.9610386582803834</v>
      </c>
      <c r="G384">
        <f>VLOOKUP(E384,'Step 1.3 OAT Data'!$A:$B,2)</f>
        <v>40</v>
      </c>
      <c r="P384" s="10"/>
      <c r="Q384" s="10"/>
      <c r="R384" s="10"/>
      <c r="AB384" s="28">
        <v>0</v>
      </c>
      <c r="AC384" s="29">
        <v>0</v>
      </c>
      <c r="AD384" s="30">
        <v>0</v>
      </c>
    </row>
    <row r="385" spans="1:30" ht="14" x14ac:dyDescent="0.3">
      <c r="A385" s="33">
        <f>IF(ISBLANK('Step 1.1 Supply Fan Power Data'!A385),"-",'Step 1.1 Supply Fan Power Data'!A385)</f>
        <v>44647.333333333336</v>
      </c>
      <c r="B385">
        <f>IF(ISBLANK('Step 1.1 Supply Fan Power Data'!B385),"-",'Step 1.1 Supply Fan Power Data'!B385)</f>
        <v>4.9244459879177196</v>
      </c>
      <c r="C385">
        <f>VLOOKUP(A385,'Step 1.3 OAT Data'!$A:$B,2)</f>
        <v>42</v>
      </c>
      <c r="E385" s="33">
        <f>IF(ISBLANK('Step 1.2 Return Fan Power Data'!A385),"-",'Step 1.2 Return Fan Power Data'!A385)</f>
        <v>44647.333333333336</v>
      </c>
      <c r="F385">
        <f>IF(ISBLANK('Step 1.2 Return Fan Power Data'!B385),"-",'Step 1.2 Return Fan Power Data'!B385)</f>
        <v>2.9795768055445446</v>
      </c>
      <c r="G385">
        <f>VLOOKUP(E385,'Step 1.3 OAT Data'!$A:$B,2)</f>
        <v>42</v>
      </c>
      <c r="P385" s="10"/>
      <c r="Q385" s="10"/>
      <c r="R385" s="10"/>
      <c r="AB385" s="28">
        <v>0</v>
      </c>
      <c r="AC385" s="29">
        <v>0</v>
      </c>
      <c r="AD385" s="30">
        <v>0</v>
      </c>
    </row>
    <row r="386" spans="1:30" ht="14" x14ac:dyDescent="0.3">
      <c r="A386" s="33">
        <f>IF(ISBLANK('Step 1.1 Supply Fan Power Data'!A386),"-",'Step 1.1 Supply Fan Power Data'!A386)</f>
        <v>44647.375</v>
      </c>
      <c r="B386">
        <f>IF(ISBLANK('Step 1.1 Supply Fan Power Data'!B386),"-",'Step 1.1 Supply Fan Power Data'!B386)</f>
        <v>4.8837235383449098</v>
      </c>
      <c r="C386">
        <f>VLOOKUP(A386,'Step 1.3 OAT Data'!$A:$B,2)</f>
        <v>43</v>
      </c>
      <c r="E386" s="33">
        <f>IF(ISBLANK('Step 1.2 Return Fan Power Data'!A386),"-",'Step 1.2 Return Fan Power Data'!A386)</f>
        <v>44647.375</v>
      </c>
      <c r="F386">
        <f>IF(ISBLANK('Step 1.2 Return Fan Power Data'!B386),"-",'Step 1.2 Return Fan Power Data'!B386)</f>
        <v>2.944711816077938</v>
      </c>
      <c r="G386">
        <f>VLOOKUP(E386,'Step 1.3 OAT Data'!$A:$B,2)</f>
        <v>43</v>
      </c>
      <c r="P386" s="10"/>
      <c r="Q386" s="10"/>
      <c r="R386" s="10"/>
      <c r="AB386" s="28">
        <v>0</v>
      </c>
      <c r="AC386" s="29">
        <v>0</v>
      </c>
      <c r="AD386" s="30">
        <v>0</v>
      </c>
    </row>
    <row r="387" spans="1:30" ht="14" x14ac:dyDescent="0.3">
      <c r="A387" s="33">
        <f>IF(ISBLANK('Step 1.1 Supply Fan Power Data'!A387),"-",'Step 1.1 Supply Fan Power Data'!A387)</f>
        <v>44647.416666666664</v>
      </c>
      <c r="B387">
        <f>IF(ISBLANK('Step 1.1 Supply Fan Power Data'!B387),"-",'Step 1.1 Supply Fan Power Data'!B387)</f>
        <v>4.8183714599462775</v>
      </c>
      <c r="C387">
        <f>VLOOKUP(A387,'Step 1.3 OAT Data'!$A:$B,2)</f>
        <v>44</v>
      </c>
      <c r="E387" s="33">
        <f>IF(ISBLANK('Step 1.2 Return Fan Power Data'!A387),"-",'Step 1.2 Return Fan Power Data'!A387)</f>
        <v>44647.416666666664</v>
      </c>
      <c r="F387">
        <f>IF(ISBLANK('Step 1.2 Return Fan Power Data'!B387),"-",'Step 1.2 Return Fan Power Data'!B387)</f>
        <v>2.8933271433996897</v>
      </c>
      <c r="G387">
        <f>VLOOKUP(E387,'Step 1.3 OAT Data'!$A:$B,2)</f>
        <v>44</v>
      </c>
      <c r="P387" s="10"/>
      <c r="Q387" s="10"/>
      <c r="R387" s="10"/>
      <c r="AB387" s="28">
        <v>0</v>
      </c>
      <c r="AC387" s="29">
        <v>0</v>
      </c>
      <c r="AD387" s="30">
        <v>0</v>
      </c>
    </row>
    <row r="388" spans="1:30" ht="14" x14ac:dyDescent="0.3">
      <c r="A388" s="33">
        <f>IF(ISBLANK('Step 1.1 Supply Fan Power Data'!A388),"-",'Step 1.1 Supply Fan Power Data'!A388)</f>
        <v>44647.458333333336</v>
      </c>
      <c r="B388">
        <f>IF(ISBLANK('Step 1.1 Supply Fan Power Data'!B388),"-",'Step 1.1 Supply Fan Power Data'!B388)</f>
        <v>4.7909173170294181</v>
      </c>
      <c r="C388">
        <f>VLOOKUP(A388,'Step 1.3 OAT Data'!$A:$B,2)</f>
        <v>46</v>
      </c>
      <c r="E388" s="33">
        <f>IF(ISBLANK('Step 1.2 Return Fan Power Data'!A388),"-",'Step 1.2 Return Fan Power Data'!A388)</f>
        <v>44647.458333333336</v>
      </c>
      <c r="F388">
        <f>IF(ISBLANK('Step 1.2 Return Fan Power Data'!B388),"-",'Step 1.2 Return Fan Power Data'!B388)</f>
        <v>2.8733045403111621</v>
      </c>
      <c r="G388">
        <f>VLOOKUP(E388,'Step 1.3 OAT Data'!$A:$B,2)</f>
        <v>46</v>
      </c>
      <c r="P388" s="10"/>
      <c r="Q388" s="10"/>
      <c r="R388" s="10"/>
      <c r="AB388" s="28">
        <v>0</v>
      </c>
      <c r="AC388" s="29">
        <v>0</v>
      </c>
      <c r="AD388" s="30">
        <v>0</v>
      </c>
    </row>
    <row r="389" spans="1:30" ht="14" x14ac:dyDescent="0.3">
      <c r="A389" s="33">
        <f>IF(ISBLANK('Step 1.1 Supply Fan Power Data'!A389),"-",'Step 1.1 Supply Fan Power Data'!A389)</f>
        <v>44647.5</v>
      </c>
      <c r="B389">
        <f>IF(ISBLANK('Step 1.1 Supply Fan Power Data'!B389),"-",'Step 1.1 Supply Fan Power Data'!B389)</f>
        <v>4.7879546023255015</v>
      </c>
      <c r="C389">
        <f>VLOOKUP(A389,'Step 1.3 OAT Data'!$A:$B,2)</f>
        <v>45</v>
      </c>
      <c r="E389" s="33">
        <f>IF(ISBLANK('Step 1.2 Return Fan Power Data'!A389),"-",'Step 1.2 Return Fan Power Data'!A389)</f>
        <v>44647.5</v>
      </c>
      <c r="F389">
        <f>IF(ISBLANK('Step 1.2 Return Fan Power Data'!B389),"-",'Step 1.2 Return Fan Power Data'!B389)</f>
        <v>2.8711963730266898</v>
      </c>
      <c r="G389">
        <f>VLOOKUP(E389,'Step 1.3 OAT Data'!$A:$B,2)</f>
        <v>45</v>
      </c>
      <c r="P389" s="10"/>
      <c r="Q389" s="10"/>
      <c r="R389" s="10"/>
      <c r="AB389" s="28">
        <v>0</v>
      </c>
      <c r="AC389" s="29">
        <v>0</v>
      </c>
      <c r="AD389" s="30">
        <v>0</v>
      </c>
    </row>
    <row r="390" spans="1:30" ht="14" x14ac:dyDescent="0.3">
      <c r="A390" s="33">
        <f>IF(ISBLANK('Step 1.1 Supply Fan Power Data'!A390),"-",'Step 1.1 Supply Fan Power Data'!A390)</f>
        <v>44647.541666666664</v>
      </c>
      <c r="B390">
        <f>IF(ISBLANK('Step 1.1 Supply Fan Power Data'!B390),"-",'Step 1.1 Supply Fan Power Data'!B390)</f>
        <v>4.7859574328765522</v>
      </c>
      <c r="C390">
        <f>VLOOKUP(A390,'Step 1.3 OAT Data'!$A:$B,2)</f>
        <v>45</v>
      </c>
      <c r="E390" s="33">
        <f>IF(ISBLANK('Step 1.2 Return Fan Power Data'!A390),"-",'Step 1.2 Return Fan Power Data'!A390)</f>
        <v>44647.541666666664</v>
      </c>
      <c r="F390">
        <f>IF(ISBLANK('Step 1.2 Return Fan Power Data'!B390),"-",'Step 1.2 Return Fan Power Data'!B390)</f>
        <v>2.8697809361869622</v>
      </c>
      <c r="G390">
        <f>VLOOKUP(E390,'Step 1.3 OAT Data'!$A:$B,2)</f>
        <v>45</v>
      </c>
      <c r="P390" s="10"/>
      <c r="Q390" s="10"/>
      <c r="R390" s="10"/>
      <c r="AB390" s="28">
        <v>0</v>
      </c>
      <c r="AC390" s="29">
        <v>0</v>
      </c>
      <c r="AD390" s="30">
        <v>0</v>
      </c>
    </row>
    <row r="391" spans="1:30" ht="14" x14ac:dyDescent="0.3">
      <c r="A391" s="33">
        <f>IF(ISBLANK('Step 1.1 Supply Fan Power Data'!A391),"-",'Step 1.1 Supply Fan Power Data'!A391)</f>
        <v>44647.583333333336</v>
      </c>
      <c r="B391">
        <f>IF(ISBLANK('Step 1.1 Supply Fan Power Data'!B391),"-",'Step 1.1 Supply Fan Power Data'!B391)</f>
        <v>4.7751262903723948</v>
      </c>
      <c r="C391">
        <f>VLOOKUP(A391,'Step 1.3 OAT Data'!$A:$B,2)</f>
        <v>46</v>
      </c>
      <c r="E391" s="33">
        <f>IF(ISBLANK('Step 1.2 Return Fan Power Data'!A391),"-",'Step 1.2 Return Fan Power Data'!A391)</f>
        <v>44647.583333333336</v>
      </c>
      <c r="F391">
        <f>IF(ISBLANK('Step 1.2 Return Fan Power Data'!B391),"-",'Step 1.2 Return Fan Power Data'!B391)</f>
        <v>2.8621837068358902</v>
      </c>
      <c r="G391">
        <f>VLOOKUP(E391,'Step 1.3 OAT Data'!$A:$B,2)</f>
        <v>46</v>
      </c>
      <c r="P391" s="10"/>
      <c r="Q391" s="10"/>
      <c r="R391" s="10"/>
      <c r="AB391" s="28">
        <v>0</v>
      </c>
      <c r="AC391" s="29">
        <v>0</v>
      </c>
      <c r="AD391" s="30">
        <v>0</v>
      </c>
    </row>
    <row r="392" spans="1:30" ht="14" x14ac:dyDescent="0.3">
      <c r="A392" s="33">
        <f>IF(ISBLANK('Step 1.1 Supply Fan Power Data'!A392),"-",'Step 1.1 Supply Fan Power Data'!A392)</f>
        <v>44647.625</v>
      </c>
      <c r="B392">
        <f>IF(ISBLANK('Step 1.1 Supply Fan Power Data'!B392),"-",'Step 1.1 Supply Fan Power Data'!B392)</f>
        <v>4.7928489888850123</v>
      </c>
      <c r="C392">
        <f>VLOOKUP(A392,'Step 1.3 OAT Data'!$A:$B,2)</f>
        <v>45</v>
      </c>
      <c r="E392" s="33">
        <f>IF(ISBLANK('Step 1.2 Return Fan Power Data'!A392),"-",'Step 1.2 Return Fan Power Data'!A392)</f>
        <v>44647.625</v>
      </c>
      <c r="F392">
        <f>IF(ISBLANK('Step 1.2 Return Fan Power Data'!B392),"-",'Step 1.2 Return Fan Power Data'!B392)</f>
        <v>2.8746844943932679</v>
      </c>
      <c r="G392">
        <f>VLOOKUP(E392,'Step 1.3 OAT Data'!$A:$B,2)</f>
        <v>45</v>
      </c>
      <c r="P392" s="10"/>
      <c r="Q392" s="10"/>
      <c r="R392" s="10"/>
      <c r="AB392" s="28">
        <v>0</v>
      </c>
      <c r="AC392" s="29">
        <v>0</v>
      </c>
      <c r="AD392" s="30">
        <v>0</v>
      </c>
    </row>
    <row r="393" spans="1:30" ht="14" x14ac:dyDescent="0.3">
      <c r="A393" s="33">
        <f>IF(ISBLANK('Step 1.1 Supply Fan Power Data'!A393),"-",'Step 1.1 Supply Fan Power Data'!A393)</f>
        <v>44647.666666666664</v>
      </c>
      <c r="B393">
        <f>IF(ISBLANK('Step 1.1 Supply Fan Power Data'!B393),"-",'Step 1.1 Supply Fan Power Data'!B393)</f>
        <v>4.7584027771222113</v>
      </c>
      <c r="C393">
        <f>VLOOKUP(A393,'Step 1.3 OAT Data'!$A:$B,2)</f>
        <v>43</v>
      </c>
      <c r="E393" s="33">
        <f>IF(ISBLANK('Step 1.2 Return Fan Power Data'!A393),"-",'Step 1.2 Return Fan Power Data'!A393)</f>
        <v>44647.666666666664</v>
      </c>
      <c r="F393">
        <f>IF(ISBLANK('Step 1.2 Return Fan Power Data'!B393),"-",'Step 1.2 Return Fan Power Data'!B393)</f>
        <v>2.8507115291324858</v>
      </c>
      <c r="G393">
        <f>VLOOKUP(E393,'Step 1.3 OAT Data'!$A:$B,2)</f>
        <v>43</v>
      </c>
      <c r="P393" s="10"/>
      <c r="Q393" s="10"/>
      <c r="R393" s="10"/>
      <c r="AB393" s="28">
        <v>0</v>
      </c>
      <c r="AC393" s="29">
        <v>0</v>
      </c>
      <c r="AD393" s="30">
        <v>0</v>
      </c>
    </row>
    <row r="394" spans="1:30" ht="14" x14ac:dyDescent="0.3">
      <c r="A394" s="33">
        <f>IF(ISBLANK('Step 1.1 Supply Fan Power Data'!A394),"-",'Step 1.1 Supply Fan Power Data'!A394)</f>
        <v>44647.708333333336</v>
      </c>
      <c r="B394">
        <f>IF(ISBLANK('Step 1.1 Supply Fan Power Data'!B394),"-",'Step 1.1 Supply Fan Power Data'!B394)</f>
        <v>4.7829930658509596</v>
      </c>
      <c r="C394">
        <f>VLOOKUP(A394,'Step 1.3 OAT Data'!$A:$B,2)</f>
        <v>42</v>
      </c>
      <c r="E394" s="33">
        <f>IF(ISBLANK('Step 1.2 Return Fan Power Data'!A394),"-",'Step 1.2 Return Fan Power Data'!A394)</f>
        <v>44647.708333333336</v>
      </c>
      <c r="F394">
        <f>IF(ISBLANK('Step 1.2 Return Fan Power Data'!B394),"-",'Step 1.2 Return Fan Power Data'!B394)</f>
        <v>2.8676884260774234</v>
      </c>
      <c r="G394">
        <f>VLOOKUP(E394,'Step 1.3 OAT Data'!$A:$B,2)</f>
        <v>42</v>
      </c>
      <c r="P394" s="10"/>
      <c r="Q394" s="10"/>
      <c r="R394" s="10"/>
      <c r="AB394" s="28">
        <v>0</v>
      </c>
      <c r="AC394" s="29">
        <v>0</v>
      </c>
      <c r="AD394" s="30">
        <v>0</v>
      </c>
    </row>
    <row r="395" spans="1:30" ht="14" x14ac:dyDescent="0.3">
      <c r="A395" s="33">
        <f>IF(ISBLANK('Step 1.1 Supply Fan Power Data'!A395),"-",'Step 1.1 Supply Fan Power Data'!A395)</f>
        <v>44647.75</v>
      </c>
      <c r="B395">
        <f>IF(ISBLANK('Step 1.1 Supply Fan Power Data'!B395),"-",'Step 1.1 Supply Fan Power Data'!B395)</f>
        <v>4.8114999675966414</v>
      </c>
      <c r="C395">
        <f>VLOOKUP(A395,'Step 1.3 OAT Data'!$A:$B,2)</f>
        <v>39</v>
      </c>
      <c r="E395" s="33">
        <f>IF(ISBLANK('Step 1.2 Return Fan Power Data'!A395),"-",'Step 1.2 Return Fan Power Data'!A395)</f>
        <v>44647.75</v>
      </c>
      <c r="F395">
        <f>IF(ISBLANK('Step 1.2 Return Fan Power Data'!B395),"-",'Step 1.2 Return Fan Power Data'!B395)</f>
        <v>2.8882321555686534</v>
      </c>
      <c r="G395">
        <f>VLOOKUP(E395,'Step 1.3 OAT Data'!$A:$B,2)</f>
        <v>39</v>
      </c>
      <c r="P395" s="10"/>
      <c r="Q395" s="10"/>
      <c r="R395" s="10"/>
      <c r="AB395" s="28">
        <v>0</v>
      </c>
      <c r="AC395" s="29">
        <v>0</v>
      </c>
      <c r="AD395" s="30">
        <v>0</v>
      </c>
    </row>
    <row r="396" spans="1:30" ht="14" x14ac:dyDescent="0.3">
      <c r="A396" s="33">
        <f>IF(ISBLANK('Step 1.1 Supply Fan Power Data'!A396),"-",'Step 1.1 Supply Fan Power Data'!A396)</f>
        <v>44647.791666666664</v>
      </c>
      <c r="B396">
        <f>IF(ISBLANK('Step 1.1 Supply Fan Power Data'!B396),"-",'Step 1.1 Supply Fan Power Data'!B396)</f>
        <v>4.8330592913837869</v>
      </c>
      <c r="C396">
        <f>VLOOKUP(A396,'Step 1.3 OAT Data'!$A:$B,2)</f>
        <v>38</v>
      </c>
      <c r="E396" s="33">
        <f>IF(ISBLANK('Step 1.2 Return Fan Power Data'!A396),"-",'Step 1.2 Return Fan Power Data'!A396)</f>
        <v>44647.791666666664</v>
      </c>
      <c r="F396">
        <f>IF(ISBLANK('Step 1.2 Return Fan Power Data'!B396),"-",'Step 1.2 Return Fan Power Data'!B396)</f>
        <v>2.9044089043456198</v>
      </c>
      <c r="G396">
        <f>VLOOKUP(E396,'Step 1.3 OAT Data'!$A:$B,2)</f>
        <v>38</v>
      </c>
      <c r="P396" s="10"/>
      <c r="Q396" s="10"/>
      <c r="R396" s="10"/>
      <c r="AB396" s="28">
        <v>0</v>
      </c>
      <c r="AC396" s="29">
        <v>0</v>
      </c>
      <c r="AD396" s="30">
        <v>0</v>
      </c>
    </row>
    <row r="397" spans="1:30" ht="14" x14ac:dyDescent="0.3">
      <c r="A397" s="33">
        <f>IF(ISBLANK('Step 1.1 Supply Fan Power Data'!A397),"-",'Step 1.1 Supply Fan Power Data'!A397)</f>
        <v>44647.833333333336</v>
      </c>
      <c r="B397">
        <f>IF(ISBLANK('Step 1.1 Supply Fan Power Data'!B397),"-",'Step 1.1 Supply Fan Power Data'!B397)</f>
        <v>4.8261995598734169</v>
      </c>
      <c r="C397">
        <f>VLOOKUP(A397,'Step 1.3 OAT Data'!$A:$B,2)</f>
        <v>37</v>
      </c>
      <c r="E397" s="33">
        <f>IF(ISBLANK('Step 1.2 Return Fan Power Data'!A397),"-",'Step 1.2 Return Fan Power Data'!A397)</f>
        <v>44647.833333333336</v>
      </c>
      <c r="F397">
        <f>IF(ISBLANK('Step 1.2 Return Fan Power Data'!B397),"-",'Step 1.2 Return Fan Power Data'!B397)</f>
        <v>2.8992006571658839</v>
      </c>
      <c r="G397">
        <f>VLOOKUP(E397,'Step 1.3 OAT Data'!$A:$B,2)</f>
        <v>37</v>
      </c>
      <c r="P397" s="10"/>
      <c r="Q397" s="10"/>
      <c r="R397" s="10"/>
      <c r="AB397" s="28">
        <v>0</v>
      </c>
      <c r="AC397" s="29">
        <v>0</v>
      </c>
      <c r="AD397" s="30">
        <v>0</v>
      </c>
    </row>
    <row r="398" spans="1:30" ht="14" x14ac:dyDescent="0.3">
      <c r="A398" s="33">
        <f>IF(ISBLANK('Step 1.1 Supply Fan Power Data'!A398),"-",'Step 1.1 Supply Fan Power Data'!A398)</f>
        <v>44647.875</v>
      </c>
      <c r="B398">
        <f>IF(ISBLANK('Step 1.1 Supply Fan Power Data'!B398),"-",'Step 1.1 Supply Fan Power Data'!B398)</f>
        <v>4.80166491798186</v>
      </c>
      <c r="C398">
        <f>VLOOKUP(A398,'Step 1.3 OAT Data'!$A:$B,2)</f>
        <v>37</v>
      </c>
      <c r="E398" s="33">
        <f>IF(ISBLANK('Step 1.2 Return Fan Power Data'!A398),"-",'Step 1.2 Return Fan Power Data'!A398)</f>
        <v>44647.875</v>
      </c>
      <c r="F398">
        <f>IF(ISBLANK('Step 1.2 Return Fan Power Data'!B398),"-",'Step 1.2 Return Fan Power Data'!B398)</f>
        <v>2.8810373782376106</v>
      </c>
      <c r="G398">
        <f>VLOOKUP(E398,'Step 1.3 OAT Data'!$A:$B,2)</f>
        <v>37</v>
      </c>
      <c r="P398" s="10"/>
      <c r="Q398" s="10"/>
      <c r="R398" s="10"/>
      <c r="AB398" s="28">
        <v>0</v>
      </c>
      <c r="AC398" s="29">
        <v>0</v>
      </c>
      <c r="AD398" s="30">
        <v>0</v>
      </c>
    </row>
    <row r="399" spans="1:30" ht="14" x14ac:dyDescent="0.3">
      <c r="A399" s="33">
        <f>IF(ISBLANK('Step 1.1 Supply Fan Power Data'!A399),"-",'Step 1.1 Supply Fan Power Data'!A399)</f>
        <v>44647.916666666664</v>
      </c>
      <c r="B399">
        <f>IF(ISBLANK('Step 1.1 Supply Fan Power Data'!B399),"-",'Step 1.1 Supply Fan Power Data'!B399)</f>
        <v>4.8007001011274255</v>
      </c>
      <c r="C399">
        <f>VLOOKUP(A399,'Step 1.3 OAT Data'!$A:$B,2)</f>
        <v>35</v>
      </c>
      <c r="E399" s="33">
        <f>IF(ISBLANK('Step 1.2 Return Fan Power Data'!A399),"-",'Step 1.2 Return Fan Power Data'!A399)</f>
        <v>44647.916666666664</v>
      </c>
      <c r="F399">
        <f>IF(ISBLANK('Step 1.2 Return Fan Power Data'!B399),"-",'Step 1.2 Return Fan Power Data'!B399)</f>
        <v>2.8803377033815458</v>
      </c>
      <c r="G399">
        <f>VLOOKUP(E399,'Step 1.3 OAT Data'!$A:$B,2)</f>
        <v>35</v>
      </c>
      <c r="P399" s="10"/>
      <c r="Q399" s="10"/>
      <c r="R399" s="10"/>
      <c r="AB399" s="28">
        <v>0</v>
      </c>
      <c r="AC399" s="29">
        <v>0</v>
      </c>
      <c r="AD399" s="30">
        <v>0</v>
      </c>
    </row>
    <row r="400" spans="1:30" ht="14" x14ac:dyDescent="0.3">
      <c r="A400" s="33">
        <f>IF(ISBLANK('Step 1.1 Supply Fan Power Data'!A400),"-",'Step 1.1 Supply Fan Power Data'!A400)</f>
        <v>44647.958333333336</v>
      </c>
      <c r="B400">
        <f>IF(ISBLANK('Step 1.1 Supply Fan Power Data'!B400),"-",'Step 1.1 Supply Fan Power Data'!B400)</f>
        <v>4.8213238773948532</v>
      </c>
      <c r="C400">
        <f>VLOOKUP(A400,'Step 1.3 OAT Data'!$A:$B,2)</f>
        <v>33</v>
      </c>
      <c r="E400" s="33">
        <f>IF(ISBLANK('Step 1.2 Return Fan Power Data'!A400),"-",'Step 1.2 Return Fan Power Data'!A400)</f>
        <v>44647.958333333336</v>
      </c>
      <c r="F400">
        <f>IF(ISBLANK('Step 1.2 Return Fan Power Data'!B400),"-",'Step 1.2 Return Fan Power Data'!B400)</f>
        <v>2.8955336706210222</v>
      </c>
      <c r="G400">
        <f>VLOOKUP(E400,'Step 1.3 OAT Data'!$A:$B,2)</f>
        <v>33</v>
      </c>
      <c r="P400" s="10"/>
      <c r="Q400" s="10"/>
      <c r="R400" s="10"/>
      <c r="AB400" s="28">
        <v>0</v>
      </c>
      <c r="AC400" s="29">
        <v>0</v>
      </c>
      <c r="AD400" s="30">
        <v>0</v>
      </c>
    </row>
    <row r="401" spans="1:30" ht="14" x14ac:dyDescent="0.3">
      <c r="A401" s="33">
        <f>IF(ISBLANK('Step 1.1 Supply Fan Power Data'!A401),"-",'Step 1.1 Supply Fan Power Data'!A401)</f>
        <v>44648</v>
      </c>
      <c r="B401">
        <f>IF(ISBLANK('Step 1.1 Supply Fan Power Data'!B401),"-",'Step 1.1 Supply Fan Power Data'!B401)</f>
        <v>4.8496406874869891</v>
      </c>
      <c r="C401">
        <f>VLOOKUP(A401,'Step 1.3 OAT Data'!$A:$B,2)</f>
        <v>32</v>
      </c>
      <c r="E401" s="33">
        <f>IF(ISBLANK('Step 1.2 Return Fan Power Data'!A401),"-",'Step 1.2 Return Fan Power Data'!A401)</f>
        <v>44648</v>
      </c>
      <c r="F401">
        <f>IF(ISBLANK('Step 1.2 Return Fan Power Data'!B401),"-",'Step 1.2 Return Fan Power Data'!B401)</f>
        <v>2.9172387802079403</v>
      </c>
      <c r="G401">
        <f>VLOOKUP(E401,'Step 1.3 OAT Data'!$A:$B,2)</f>
        <v>32</v>
      </c>
      <c r="P401" s="10"/>
      <c r="Q401" s="10"/>
      <c r="R401" s="10"/>
      <c r="AB401" s="28">
        <v>0</v>
      </c>
      <c r="AC401" s="29">
        <v>0</v>
      </c>
      <c r="AD401" s="30">
        <v>0</v>
      </c>
    </row>
    <row r="402" spans="1:30" ht="14" x14ac:dyDescent="0.3">
      <c r="A402" s="33">
        <f>IF(ISBLANK('Step 1.1 Supply Fan Power Data'!A402),"-",'Step 1.1 Supply Fan Power Data'!A402)</f>
        <v>44648.041666666664</v>
      </c>
      <c r="B402">
        <f>IF(ISBLANK('Step 1.1 Supply Fan Power Data'!B402),"-",'Step 1.1 Supply Fan Power Data'!B402)</f>
        <v>4.8555227095122291</v>
      </c>
      <c r="C402">
        <f>VLOOKUP(A402,'Step 1.3 OAT Data'!$A:$B,2)</f>
        <v>29</v>
      </c>
      <c r="E402" s="33">
        <f>IF(ISBLANK('Step 1.2 Return Fan Power Data'!A402),"-",'Step 1.2 Return Fan Power Data'!A402)</f>
        <v>44648.041666666664</v>
      </c>
      <c r="F402">
        <f>IF(ISBLANK('Step 1.2 Return Fan Power Data'!B402),"-",'Step 1.2 Return Fan Power Data'!B402)</f>
        <v>2.921873019787367</v>
      </c>
      <c r="G402">
        <f>VLOOKUP(E402,'Step 1.3 OAT Data'!$A:$B,2)</f>
        <v>29</v>
      </c>
      <c r="P402" s="10"/>
      <c r="Q402" s="10"/>
      <c r="R402" s="10"/>
      <c r="AB402" s="28">
        <v>0</v>
      </c>
      <c r="AC402" s="29">
        <v>0</v>
      </c>
      <c r="AD402" s="30">
        <v>0</v>
      </c>
    </row>
    <row r="403" spans="1:30" ht="14" x14ac:dyDescent="0.3">
      <c r="A403" s="33">
        <f>IF(ISBLANK('Step 1.1 Supply Fan Power Data'!A403),"-",'Step 1.1 Supply Fan Power Data'!A403)</f>
        <v>44648.083333333336</v>
      </c>
      <c r="B403">
        <f>IF(ISBLANK('Step 1.1 Supply Fan Power Data'!B403),"-",'Step 1.1 Supply Fan Power Data'!B403)</f>
        <v>4.8701456876848006</v>
      </c>
      <c r="C403">
        <f>VLOOKUP(A403,'Step 1.3 OAT Data'!$A:$B,2)</f>
        <v>27</v>
      </c>
      <c r="E403" s="33">
        <f>IF(ISBLANK('Step 1.2 Return Fan Power Data'!A403),"-",'Step 1.2 Return Fan Power Data'!A403)</f>
        <v>44648.083333333336</v>
      </c>
      <c r="F403">
        <f>IF(ISBLANK('Step 1.2 Return Fan Power Data'!B403),"-",'Step 1.2 Return Fan Power Data'!B403)</f>
        <v>2.9335860787845327</v>
      </c>
      <c r="G403">
        <f>VLOOKUP(E403,'Step 1.3 OAT Data'!$A:$B,2)</f>
        <v>27</v>
      </c>
      <c r="P403" s="10"/>
      <c r="Q403" s="10"/>
      <c r="R403" s="10"/>
      <c r="AB403" s="28">
        <v>0</v>
      </c>
      <c r="AC403" s="29">
        <v>0</v>
      </c>
      <c r="AD403" s="30">
        <v>0</v>
      </c>
    </row>
    <row r="404" spans="1:30" ht="14" x14ac:dyDescent="0.3">
      <c r="A404" s="33">
        <f>IF(ISBLANK('Step 1.1 Supply Fan Power Data'!A404),"-",'Step 1.1 Supply Fan Power Data'!A404)</f>
        <v>44648.125</v>
      </c>
      <c r="B404">
        <f>IF(ISBLANK('Step 1.1 Supply Fan Power Data'!B404),"-",'Step 1.1 Supply Fan Power Data'!B404)</f>
        <v>4.9031262082970635</v>
      </c>
      <c r="C404">
        <f>VLOOKUP(A404,'Step 1.3 OAT Data'!$A:$B,2)</f>
        <v>26</v>
      </c>
      <c r="E404" s="33">
        <f>IF(ISBLANK('Step 1.2 Return Fan Power Data'!A404),"-",'Step 1.2 Return Fan Power Data'!A404)</f>
        <v>44648.125</v>
      </c>
      <c r="F404">
        <f>IF(ISBLANK('Step 1.2 Return Fan Power Data'!B404),"-",'Step 1.2 Return Fan Power Data'!B404)</f>
        <v>2.9610386582803834</v>
      </c>
      <c r="G404">
        <f>VLOOKUP(E404,'Step 1.3 OAT Data'!$A:$B,2)</f>
        <v>26</v>
      </c>
      <c r="P404" s="10"/>
      <c r="Q404" s="10"/>
      <c r="R404" s="10"/>
      <c r="AB404" s="28">
        <v>0</v>
      </c>
      <c r="AC404" s="29">
        <v>0</v>
      </c>
      <c r="AD404" s="30">
        <v>0</v>
      </c>
    </row>
    <row r="405" spans="1:30" ht="14" x14ac:dyDescent="0.3">
      <c r="A405" s="33">
        <f>IF(ISBLANK('Step 1.1 Supply Fan Power Data'!A405),"-",'Step 1.1 Supply Fan Power Data'!A405)</f>
        <v>44648.166666666664</v>
      </c>
      <c r="B405">
        <f>IF(ISBLANK('Step 1.1 Supply Fan Power Data'!B405),"-",'Step 1.1 Supply Fan Power Data'!B405)</f>
        <v>4.8866528555178546</v>
      </c>
      <c r="C405">
        <f>VLOOKUP(A405,'Step 1.3 OAT Data'!$A:$B,2)</f>
        <v>25</v>
      </c>
      <c r="E405" s="33">
        <f>IF(ISBLANK('Step 1.2 Return Fan Power Data'!A405),"-",'Step 1.2 Return Fan Power Data'!A405)</f>
        <v>44648.166666666664</v>
      </c>
      <c r="F405">
        <f>IF(ISBLANK('Step 1.2 Return Fan Power Data'!B405),"-",'Step 1.2 Return Fan Power Data'!B405)</f>
        <v>2.9471441834253254</v>
      </c>
      <c r="G405">
        <f>VLOOKUP(E405,'Step 1.3 OAT Data'!$A:$B,2)</f>
        <v>25</v>
      </c>
      <c r="P405" s="10"/>
      <c r="Q405" s="10"/>
      <c r="R405" s="10"/>
      <c r="AB405" s="28">
        <v>0</v>
      </c>
      <c r="AC405" s="29">
        <v>0</v>
      </c>
      <c r="AD405" s="30">
        <v>0</v>
      </c>
    </row>
    <row r="406" spans="1:30" ht="14" x14ac:dyDescent="0.3">
      <c r="A406" s="33">
        <f>IF(ISBLANK('Step 1.1 Supply Fan Power Data'!A406),"-",'Step 1.1 Supply Fan Power Data'!A406)</f>
        <v>44648.208333333336</v>
      </c>
      <c r="B406">
        <f>IF(ISBLANK('Step 1.1 Supply Fan Power Data'!B406),"-",'Step 1.1 Supply Fan Power Data'!B406)</f>
        <v>4.9128415175694311</v>
      </c>
      <c r="C406">
        <f>VLOOKUP(A406,'Step 1.3 OAT Data'!$A:$B,2)</f>
        <v>24</v>
      </c>
      <c r="E406" s="33">
        <f>IF(ISBLANK('Step 1.2 Return Fan Power Data'!A406),"-",'Step 1.2 Return Fan Power Data'!A406)</f>
        <v>44648.208333333336</v>
      </c>
      <c r="F406">
        <f>IF(ISBLANK('Step 1.2 Return Fan Power Data'!B406),"-",'Step 1.2 Return Fan Power Data'!B406)</f>
        <v>2.9694075092370369</v>
      </c>
      <c r="G406">
        <f>VLOOKUP(E406,'Step 1.3 OAT Data'!$A:$B,2)</f>
        <v>24</v>
      </c>
      <c r="P406" s="10"/>
      <c r="Q406" s="10"/>
      <c r="R406" s="10"/>
      <c r="AB406" s="28">
        <v>0</v>
      </c>
      <c r="AC406" s="29">
        <v>0</v>
      </c>
      <c r="AD406" s="30">
        <v>0</v>
      </c>
    </row>
    <row r="407" spans="1:30" ht="14" x14ac:dyDescent="0.3">
      <c r="A407" s="33">
        <f>IF(ISBLANK('Step 1.1 Supply Fan Power Data'!A407),"-",'Step 1.1 Supply Fan Power Data'!A407)</f>
        <v>44648.25</v>
      </c>
      <c r="B407">
        <f>IF(ISBLANK('Step 1.1 Supply Fan Power Data'!B407),"-",'Step 1.1 Supply Fan Power Data'!B407)</f>
        <v>12.035073024320816</v>
      </c>
      <c r="C407">
        <f>VLOOKUP(A407,'Step 1.3 OAT Data'!$A:$B,2)</f>
        <v>23</v>
      </c>
      <c r="E407" s="33">
        <f>IF(ISBLANK('Step 1.2 Return Fan Power Data'!A407),"-",'Step 1.2 Return Fan Power Data'!A407)</f>
        <v>44648.25</v>
      </c>
      <c r="F407">
        <f>IF(ISBLANK('Step 1.2 Return Fan Power Data'!B407),"-",'Step 1.2 Return Fan Power Data'!B407)</f>
        <v>4.0958849557522141</v>
      </c>
      <c r="G407">
        <f>VLOOKUP(E407,'Step 1.3 OAT Data'!$A:$B,2)</f>
        <v>23</v>
      </c>
      <c r="P407" s="10"/>
      <c r="Q407" s="10"/>
      <c r="R407" s="10"/>
    </row>
    <row r="408" spans="1:30" ht="14" x14ac:dyDescent="0.3">
      <c r="A408" s="33">
        <f>IF(ISBLANK('Step 1.1 Supply Fan Power Data'!A408),"-",'Step 1.1 Supply Fan Power Data'!A408)</f>
        <v>44648.291666666664</v>
      </c>
      <c r="B408">
        <f>IF(ISBLANK('Step 1.1 Supply Fan Power Data'!B408),"-",'Step 1.1 Supply Fan Power Data'!B408)</f>
        <v>12.035073024320816</v>
      </c>
      <c r="C408">
        <f>VLOOKUP(A408,'Step 1.3 OAT Data'!$A:$B,2)</f>
        <v>23</v>
      </c>
      <c r="E408" s="33">
        <f>IF(ISBLANK('Step 1.2 Return Fan Power Data'!A408),"-",'Step 1.2 Return Fan Power Data'!A408)</f>
        <v>44648.291666666664</v>
      </c>
      <c r="F408">
        <f>IF(ISBLANK('Step 1.2 Return Fan Power Data'!B408),"-",'Step 1.2 Return Fan Power Data'!B408)</f>
        <v>4.0958849557522141</v>
      </c>
      <c r="G408">
        <f>VLOOKUP(E408,'Step 1.3 OAT Data'!$A:$B,2)</f>
        <v>23</v>
      </c>
      <c r="P408" s="10"/>
      <c r="Q408" s="10"/>
      <c r="R408" s="10"/>
    </row>
    <row r="409" spans="1:30" ht="14" x14ac:dyDescent="0.3">
      <c r="A409" s="33">
        <f>IF(ISBLANK('Step 1.1 Supply Fan Power Data'!A409),"-",'Step 1.1 Supply Fan Power Data'!A409)</f>
        <v>44648.333333333336</v>
      </c>
      <c r="B409">
        <f>IF(ISBLANK('Step 1.1 Supply Fan Power Data'!B409),"-",'Step 1.1 Supply Fan Power Data'!B409)</f>
        <v>12.035073024320816</v>
      </c>
      <c r="C409">
        <f>VLOOKUP(A409,'Step 1.3 OAT Data'!$A:$B,2)</f>
        <v>25</v>
      </c>
      <c r="E409" s="33">
        <f>IF(ISBLANK('Step 1.2 Return Fan Power Data'!A409),"-",'Step 1.2 Return Fan Power Data'!A409)</f>
        <v>44648.333333333336</v>
      </c>
      <c r="F409">
        <f>IF(ISBLANK('Step 1.2 Return Fan Power Data'!B409),"-",'Step 1.2 Return Fan Power Data'!B409)</f>
        <v>4.0958849557522141</v>
      </c>
      <c r="G409">
        <f>VLOOKUP(E409,'Step 1.3 OAT Data'!$A:$B,2)</f>
        <v>25</v>
      </c>
      <c r="P409" s="10"/>
      <c r="Q409" s="10"/>
      <c r="R409" s="10"/>
    </row>
    <row r="410" spans="1:30" ht="14" x14ac:dyDescent="0.3">
      <c r="A410" s="33">
        <f>IF(ISBLANK('Step 1.1 Supply Fan Power Data'!A410),"-",'Step 1.1 Supply Fan Power Data'!A410)</f>
        <v>44648.375</v>
      </c>
      <c r="B410">
        <f>IF(ISBLANK('Step 1.1 Supply Fan Power Data'!B410),"-",'Step 1.1 Supply Fan Power Data'!B410)</f>
        <v>12.035073024320816</v>
      </c>
      <c r="C410">
        <f>VLOOKUP(A410,'Step 1.3 OAT Data'!$A:$B,2)</f>
        <v>26</v>
      </c>
      <c r="E410" s="33">
        <f>IF(ISBLANK('Step 1.2 Return Fan Power Data'!A410),"-",'Step 1.2 Return Fan Power Data'!A410)</f>
        <v>44648.375</v>
      </c>
      <c r="F410">
        <f>IF(ISBLANK('Step 1.2 Return Fan Power Data'!B410),"-",'Step 1.2 Return Fan Power Data'!B410)</f>
        <v>4.0958849557522141</v>
      </c>
      <c r="G410">
        <f>VLOOKUP(E410,'Step 1.3 OAT Data'!$A:$B,2)</f>
        <v>26</v>
      </c>
      <c r="P410" s="10"/>
      <c r="Q410" s="10"/>
      <c r="R410" s="10"/>
    </row>
    <row r="411" spans="1:30" ht="14" x14ac:dyDescent="0.3">
      <c r="A411" s="33">
        <f>IF(ISBLANK('Step 1.1 Supply Fan Power Data'!A411),"-",'Step 1.1 Supply Fan Power Data'!A411)</f>
        <v>44648.416666666664</v>
      </c>
      <c r="B411">
        <f>IF(ISBLANK('Step 1.1 Supply Fan Power Data'!B411),"-",'Step 1.1 Supply Fan Power Data'!B411)</f>
        <v>12.035073024320816</v>
      </c>
      <c r="C411">
        <f>VLOOKUP(A411,'Step 1.3 OAT Data'!$A:$B,2)</f>
        <v>28</v>
      </c>
      <c r="E411" s="33">
        <f>IF(ISBLANK('Step 1.2 Return Fan Power Data'!A411),"-",'Step 1.2 Return Fan Power Data'!A411)</f>
        <v>44648.416666666664</v>
      </c>
      <c r="F411">
        <f>IF(ISBLANK('Step 1.2 Return Fan Power Data'!B411),"-",'Step 1.2 Return Fan Power Data'!B411)</f>
        <v>4.0958849557522141</v>
      </c>
      <c r="G411">
        <f>VLOOKUP(E411,'Step 1.3 OAT Data'!$A:$B,2)</f>
        <v>28</v>
      </c>
      <c r="P411" s="10"/>
      <c r="Q411" s="10"/>
      <c r="R411" s="10"/>
    </row>
    <row r="412" spans="1:30" ht="14" x14ac:dyDescent="0.3">
      <c r="A412" s="33">
        <f>IF(ISBLANK('Step 1.1 Supply Fan Power Data'!A412),"-",'Step 1.1 Supply Fan Power Data'!A412)</f>
        <v>44648.458333333336</v>
      </c>
      <c r="B412">
        <f>IF(ISBLANK('Step 1.1 Supply Fan Power Data'!B412),"-",'Step 1.1 Supply Fan Power Data'!B412)</f>
        <v>12.035073024320816</v>
      </c>
      <c r="C412">
        <f>VLOOKUP(A412,'Step 1.3 OAT Data'!$A:$B,2)</f>
        <v>31</v>
      </c>
      <c r="E412" s="33">
        <f>IF(ISBLANK('Step 1.2 Return Fan Power Data'!A412),"-",'Step 1.2 Return Fan Power Data'!A412)</f>
        <v>44648.458333333336</v>
      </c>
      <c r="F412">
        <f>IF(ISBLANK('Step 1.2 Return Fan Power Data'!B412),"-",'Step 1.2 Return Fan Power Data'!B412)</f>
        <v>4.0958849557522141</v>
      </c>
      <c r="G412">
        <f>VLOOKUP(E412,'Step 1.3 OAT Data'!$A:$B,2)</f>
        <v>31</v>
      </c>
      <c r="P412" s="10"/>
      <c r="Q412" s="10"/>
      <c r="R412" s="10"/>
    </row>
    <row r="413" spans="1:30" ht="14" x14ac:dyDescent="0.3">
      <c r="A413" s="33">
        <f>IF(ISBLANK('Step 1.1 Supply Fan Power Data'!A413),"-",'Step 1.1 Supply Fan Power Data'!A413)</f>
        <v>44648.5</v>
      </c>
      <c r="B413">
        <f>IF(ISBLANK('Step 1.1 Supply Fan Power Data'!B413),"-",'Step 1.1 Supply Fan Power Data'!B413)</f>
        <v>12.035073024320816</v>
      </c>
      <c r="C413">
        <f>VLOOKUP(A413,'Step 1.3 OAT Data'!$A:$B,2)</f>
        <v>32</v>
      </c>
      <c r="E413" s="33">
        <f>IF(ISBLANK('Step 1.2 Return Fan Power Data'!A413),"-",'Step 1.2 Return Fan Power Data'!A413)</f>
        <v>44648.5</v>
      </c>
      <c r="F413">
        <f>IF(ISBLANK('Step 1.2 Return Fan Power Data'!B413),"-",'Step 1.2 Return Fan Power Data'!B413)</f>
        <v>4.0958849557522141</v>
      </c>
      <c r="G413">
        <f>VLOOKUP(E413,'Step 1.3 OAT Data'!$A:$B,2)</f>
        <v>32</v>
      </c>
      <c r="P413" s="10"/>
      <c r="Q413" s="10"/>
      <c r="R413" s="10"/>
    </row>
    <row r="414" spans="1:30" ht="14" x14ac:dyDescent="0.3">
      <c r="A414" s="33">
        <f>IF(ISBLANK('Step 1.1 Supply Fan Power Data'!A414),"-",'Step 1.1 Supply Fan Power Data'!A414)</f>
        <v>44648.541666666664</v>
      </c>
      <c r="B414">
        <f>IF(ISBLANK('Step 1.1 Supply Fan Power Data'!B414),"-",'Step 1.1 Supply Fan Power Data'!B414)</f>
        <v>12.035073024320816</v>
      </c>
      <c r="C414">
        <f>VLOOKUP(A414,'Step 1.3 OAT Data'!$A:$B,2)</f>
        <v>32</v>
      </c>
      <c r="E414" s="33">
        <f>IF(ISBLANK('Step 1.2 Return Fan Power Data'!A414),"-",'Step 1.2 Return Fan Power Data'!A414)</f>
        <v>44648.541666666664</v>
      </c>
      <c r="F414">
        <f>IF(ISBLANK('Step 1.2 Return Fan Power Data'!B414),"-",'Step 1.2 Return Fan Power Data'!B414)</f>
        <v>4.0958849557522141</v>
      </c>
      <c r="G414">
        <f>VLOOKUP(E414,'Step 1.3 OAT Data'!$A:$B,2)</f>
        <v>32</v>
      </c>
      <c r="P414" s="10"/>
      <c r="Q414" s="10"/>
      <c r="R414" s="10"/>
    </row>
    <row r="415" spans="1:30" ht="14" x14ac:dyDescent="0.3">
      <c r="A415" s="33">
        <f>IF(ISBLANK('Step 1.1 Supply Fan Power Data'!A415),"-",'Step 1.1 Supply Fan Power Data'!A415)</f>
        <v>44648.583333333336</v>
      </c>
      <c r="B415">
        <f>IF(ISBLANK('Step 1.1 Supply Fan Power Data'!B415),"-",'Step 1.1 Supply Fan Power Data'!B415)</f>
        <v>12.035073024320816</v>
      </c>
      <c r="C415">
        <f>VLOOKUP(A415,'Step 1.3 OAT Data'!$A:$B,2)</f>
        <v>33</v>
      </c>
      <c r="E415" s="33">
        <f>IF(ISBLANK('Step 1.2 Return Fan Power Data'!A415),"-",'Step 1.2 Return Fan Power Data'!A415)</f>
        <v>44648.583333333336</v>
      </c>
      <c r="F415">
        <f>IF(ISBLANK('Step 1.2 Return Fan Power Data'!B415),"-",'Step 1.2 Return Fan Power Data'!B415)</f>
        <v>4.0958849557522141</v>
      </c>
      <c r="G415">
        <f>VLOOKUP(E415,'Step 1.3 OAT Data'!$A:$B,2)</f>
        <v>33</v>
      </c>
      <c r="P415" s="10"/>
      <c r="Q415" s="10"/>
      <c r="R415" s="10"/>
    </row>
    <row r="416" spans="1:30" ht="14" x14ac:dyDescent="0.3">
      <c r="A416" s="33">
        <f>IF(ISBLANK('Step 1.1 Supply Fan Power Data'!A416),"-",'Step 1.1 Supply Fan Power Data'!A416)</f>
        <v>44648.625</v>
      </c>
      <c r="B416">
        <f>IF(ISBLANK('Step 1.1 Supply Fan Power Data'!B416),"-",'Step 1.1 Supply Fan Power Data'!B416)</f>
        <v>12.035073024320816</v>
      </c>
      <c r="C416">
        <f>VLOOKUP(A416,'Step 1.3 OAT Data'!$A:$B,2)</f>
        <v>32</v>
      </c>
      <c r="E416" s="33">
        <f>IF(ISBLANK('Step 1.2 Return Fan Power Data'!A416),"-",'Step 1.2 Return Fan Power Data'!A416)</f>
        <v>44648.625</v>
      </c>
      <c r="F416">
        <f>IF(ISBLANK('Step 1.2 Return Fan Power Data'!B416),"-",'Step 1.2 Return Fan Power Data'!B416)</f>
        <v>4.0958849557522141</v>
      </c>
      <c r="G416">
        <f>VLOOKUP(E416,'Step 1.3 OAT Data'!$A:$B,2)</f>
        <v>32</v>
      </c>
      <c r="P416" s="10"/>
      <c r="Q416" s="10"/>
      <c r="R416" s="10"/>
    </row>
    <row r="417" spans="1:18" ht="14" x14ac:dyDescent="0.3">
      <c r="A417" s="33">
        <f>IF(ISBLANK('Step 1.1 Supply Fan Power Data'!A417),"-",'Step 1.1 Supply Fan Power Data'!A417)</f>
        <v>44648.666666666664</v>
      </c>
      <c r="B417">
        <f>IF(ISBLANK('Step 1.1 Supply Fan Power Data'!B417),"-",'Step 1.1 Supply Fan Power Data'!B417)</f>
        <v>12.035073024320816</v>
      </c>
      <c r="C417">
        <f>VLOOKUP(A417,'Step 1.3 OAT Data'!$A:$B,2)</f>
        <v>32</v>
      </c>
      <c r="E417" s="33">
        <f>IF(ISBLANK('Step 1.2 Return Fan Power Data'!A417),"-",'Step 1.2 Return Fan Power Data'!A417)</f>
        <v>44648.666666666664</v>
      </c>
      <c r="F417">
        <f>IF(ISBLANK('Step 1.2 Return Fan Power Data'!B417),"-",'Step 1.2 Return Fan Power Data'!B417)</f>
        <v>4.0958849557522141</v>
      </c>
      <c r="G417">
        <f>VLOOKUP(E417,'Step 1.3 OAT Data'!$A:$B,2)</f>
        <v>32</v>
      </c>
      <c r="P417" s="10"/>
      <c r="Q417" s="10"/>
      <c r="R417" s="10"/>
    </row>
    <row r="418" spans="1:18" ht="14" x14ac:dyDescent="0.3">
      <c r="A418" s="33">
        <f>IF(ISBLANK('Step 1.1 Supply Fan Power Data'!A418),"-",'Step 1.1 Supply Fan Power Data'!A418)</f>
        <v>44648.708333333336</v>
      </c>
      <c r="B418">
        <f>IF(ISBLANK('Step 1.1 Supply Fan Power Data'!B418),"-",'Step 1.1 Supply Fan Power Data'!B418)</f>
        <v>9.4110062599968991</v>
      </c>
      <c r="C418">
        <f>VLOOKUP(A418,'Step 1.3 OAT Data'!$A:$B,2)</f>
        <v>31</v>
      </c>
      <c r="E418" s="33">
        <f>IF(ISBLANK('Step 1.2 Return Fan Power Data'!A418),"-",'Step 1.2 Return Fan Power Data'!A418)</f>
        <v>44648.708333333336</v>
      </c>
      <c r="F418">
        <f>IF(ISBLANK('Step 1.2 Return Fan Power Data'!B418),"-",'Step 1.2 Return Fan Power Data'!B418)</f>
        <v>4.0958849557522141</v>
      </c>
      <c r="G418">
        <f>VLOOKUP(E418,'Step 1.3 OAT Data'!$A:$B,2)</f>
        <v>31</v>
      </c>
      <c r="P418" s="10"/>
      <c r="Q418" s="10"/>
      <c r="R418" s="10"/>
    </row>
    <row r="419" spans="1:18" ht="14" x14ac:dyDescent="0.3">
      <c r="A419" s="33">
        <f>IF(ISBLANK('Step 1.1 Supply Fan Power Data'!A419),"-",'Step 1.1 Supply Fan Power Data'!A419)</f>
        <v>44648.75</v>
      </c>
      <c r="B419">
        <f>IF(ISBLANK('Step 1.1 Supply Fan Power Data'!B419),"-",'Step 1.1 Supply Fan Power Data'!B419)</f>
        <v>4.616342477407108</v>
      </c>
      <c r="C419">
        <f>VLOOKUP(A419,'Step 1.3 OAT Data'!$A:$B,2)</f>
        <v>30</v>
      </c>
      <c r="E419" s="33">
        <f>IF(ISBLANK('Step 1.2 Return Fan Power Data'!A419),"-",'Step 1.2 Return Fan Power Data'!A419)</f>
        <v>44648.75</v>
      </c>
      <c r="F419">
        <f>IF(ISBLANK('Step 1.2 Return Fan Power Data'!B419),"-",'Step 1.2 Return Fan Power Data'!B419)</f>
        <v>2.7648439575664225</v>
      </c>
      <c r="G419">
        <f>VLOOKUP(E419,'Step 1.3 OAT Data'!$A:$B,2)</f>
        <v>30</v>
      </c>
      <c r="P419" s="10"/>
      <c r="Q419" s="10"/>
      <c r="R419" s="10"/>
    </row>
    <row r="420" spans="1:18" ht="14" x14ac:dyDescent="0.3">
      <c r="A420" s="33">
        <f>IF(ISBLANK('Step 1.1 Supply Fan Power Data'!A420),"-",'Step 1.1 Supply Fan Power Data'!A420)</f>
        <v>44648.791666666664</v>
      </c>
      <c r="B420">
        <f>IF(ISBLANK('Step 1.1 Supply Fan Power Data'!B420),"-",'Step 1.1 Supply Fan Power Data'!B420)</f>
        <v>4.6133262133515824</v>
      </c>
      <c r="C420">
        <f>VLOOKUP(A420,'Step 1.3 OAT Data'!$A:$B,2)</f>
        <v>28</v>
      </c>
      <c r="E420" s="33">
        <f>IF(ISBLANK('Step 1.2 Return Fan Power Data'!A420),"-",'Step 1.2 Return Fan Power Data'!A420)</f>
        <v>44648.791666666664</v>
      </c>
      <c r="F420">
        <f>IF(ISBLANK('Step 1.2 Return Fan Power Data'!B420),"-",'Step 1.2 Return Fan Power Data'!B420)</f>
        <v>2.7632274137785591</v>
      </c>
      <c r="G420">
        <f>VLOOKUP(E420,'Step 1.3 OAT Data'!$A:$B,2)</f>
        <v>28</v>
      </c>
      <c r="P420" s="10"/>
      <c r="Q420" s="10"/>
      <c r="R420" s="10"/>
    </row>
    <row r="421" spans="1:18" ht="14" x14ac:dyDescent="0.3">
      <c r="A421" s="33">
        <f>IF(ISBLANK('Step 1.1 Supply Fan Power Data'!A421),"-",'Step 1.1 Supply Fan Power Data'!A421)</f>
        <v>44648.833333333336</v>
      </c>
      <c r="B421">
        <f>IF(ISBLANK('Step 1.1 Supply Fan Power Data'!B421),"-",'Step 1.1 Supply Fan Power Data'!B421)</f>
        <v>4.6283335739771747</v>
      </c>
      <c r="C421">
        <f>VLOOKUP(A421,'Step 1.3 OAT Data'!$A:$B,2)</f>
        <v>27</v>
      </c>
      <c r="E421" s="33">
        <f>IF(ISBLANK('Step 1.2 Return Fan Power Data'!A421),"-",'Step 1.2 Return Fan Power Data'!A421)</f>
        <v>44648.833333333336</v>
      </c>
      <c r="F421">
        <f>IF(ISBLANK('Step 1.2 Return Fan Power Data'!B421),"-",'Step 1.2 Return Fan Power Data'!B421)</f>
        <v>2.7713498221035673</v>
      </c>
      <c r="G421">
        <f>VLOOKUP(E421,'Step 1.3 OAT Data'!$A:$B,2)</f>
        <v>27</v>
      </c>
      <c r="P421" s="10"/>
      <c r="Q421" s="10"/>
      <c r="R421" s="10"/>
    </row>
    <row r="422" spans="1:18" ht="14" x14ac:dyDescent="0.3">
      <c r="A422" s="33">
        <f>IF(ISBLANK('Step 1.1 Supply Fan Power Data'!A422),"-",'Step 1.1 Supply Fan Power Data'!A422)</f>
        <v>44648.875</v>
      </c>
      <c r="B422">
        <f>IF(ISBLANK('Step 1.1 Supply Fan Power Data'!B422),"-",'Step 1.1 Supply Fan Power Data'!B422)</f>
        <v>4.6253206851470914</v>
      </c>
      <c r="C422">
        <f>VLOOKUP(A422,'Step 1.3 OAT Data'!$A:$B,2)</f>
        <v>26</v>
      </c>
      <c r="E422" s="33">
        <f>IF(ISBLANK('Step 1.2 Return Fan Power Data'!A422),"-",'Step 1.2 Return Fan Power Data'!A422)</f>
        <v>44648.875</v>
      </c>
      <c r="F422">
        <f>IF(ISBLANK('Step 1.2 Return Fan Power Data'!B422),"-",'Step 1.2 Return Fan Power Data'!B422)</f>
        <v>2.7697031568712855</v>
      </c>
      <c r="G422">
        <f>VLOOKUP(E422,'Step 1.3 OAT Data'!$A:$B,2)</f>
        <v>26</v>
      </c>
      <c r="P422" s="10"/>
      <c r="Q422" s="10"/>
      <c r="R422" s="10"/>
    </row>
    <row r="423" spans="1:18" ht="14" x14ac:dyDescent="0.3">
      <c r="A423" s="33">
        <f>IF(ISBLANK('Step 1.1 Supply Fan Power Data'!A423),"-",'Step 1.1 Supply Fan Power Data'!A423)</f>
        <v>44648.916666666664</v>
      </c>
      <c r="B423">
        <f>IF(ISBLANK('Step 1.1 Supply Fan Power Data'!B423),"-",'Step 1.1 Supply Fan Power Data'!B423)</f>
        <v>4.6582844229900813</v>
      </c>
      <c r="C423">
        <f>VLOOKUP(A423,'Step 1.3 OAT Data'!$A:$B,2)</f>
        <v>25</v>
      </c>
      <c r="E423" s="33">
        <f>IF(ISBLANK('Step 1.2 Return Fan Power Data'!A423),"-",'Step 1.2 Return Fan Power Data'!A423)</f>
        <v>44648.916666666664</v>
      </c>
      <c r="F423">
        <f>IF(ISBLANK('Step 1.2 Return Fan Power Data'!B423),"-",'Step 1.2 Return Fan Power Data'!B423)</f>
        <v>2.7881667288914582</v>
      </c>
      <c r="G423">
        <f>VLOOKUP(E423,'Step 1.3 OAT Data'!$A:$B,2)</f>
        <v>25</v>
      </c>
      <c r="P423" s="10"/>
      <c r="Q423" s="10"/>
      <c r="R423" s="10"/>
    </row>
    <row r="424" spans="1:18" ht="14" x14ac:dyDescent="0.3">
      <c r="A424" s="33">
        <f>IF(ISBLANK('Step 1.1 Supply Fan Power Data'!A424),"-",'Step 1.1 Supply Fan Power Data'!A424)</f>
        <v>44648.958333333336</v>
      </c>
      <c r="B424">
        <f>IF(ISBLANK('Step 1.1 Supply Fan Power Data'!B424),"-",'Step 1.1 Supply Fan Power Data'!B424)</f>
        <v>4.6881480079169222</v>
      </c>
      <c r="C424">
        <f>VLOOKUP(A424,'Step 1.3 OAT Data'!$A:$B,2)</f>
        <v>24</v>
      </c>
      <c r="E424" s="33">
        <f>IF(ISBLANK('Step 1.2 Return Fan Power Data'!A424),"-",'Step 1.2 Return Fan Power Data'!A424)</f>
        <v>44648.958333333336</v>
      </c>
      <c r="F424">
        <f>IF(ISBLANK('Step 1.2 Return Fan Power Data'!B424),"-",'Step 1.2 Return Fan Power Data'!B424)</f>
        <v>2.8057712493519147</v>
      </c>
      <c r="G424">
        <f>VLOOKUP(E424,'Step 1.3 OAT Data'!$A:$B,2)</f>
        <v>24</v>
      </c>
      <c r="P424" s="10"/>
      <c r="Q424" s="10"/>
      <c r="R424" s="10"/>
    </row>
    <row r="425" spans="1:18" ht="14" x14ac:dyDescent="0.3">
      <c r="A425" s="33">
        <f>IF(ISBLANK('Step 1.1 Supply Fan Power Data'!A425),"-",'Step 1.1 Supply Fan Power Data'!A425)</f>
        <v>44649</v>
      </c>
      <c r="B425">
        <f>IF(ISBLANK('Step 1.1 Supply Fan Power Data'!B425),"-",'Step 1.1 Supply Fan Power Data'!B425)</f>
        <v>4.7287554121794102</v>
      </c>
      <c r="C425">
        <f>VLOOKUP(A425,'Step 1.3 OAT Data'!$A:$B,2)</f>
        <v>24</v>
      </c>
      <c r="E425" s="33">
        <f>IF(ISBLANK('Step 1.2 Return Fan Power Data'!A425),"-",'Step 1.2 Return Fan Power Data'!A425)</f>
        <v>44649</v>
      </c>
      <c r="F425">
        <f>IF(ISBLANK('Step 1.2 Return Fan Power Data'!B425),"-",'Step 1.2 Return Fan Power Data'!B425)</f>
        <v>2.8311211511020171</v>
      </c>
      <c r="G425">
        <f>VLOOKUP(E425,'Step 1.3 OAT Data'!$A:$B,2)</f>
        <v>24</v>
      </c>
      <c r="P425" s="10"/>
      <c r="Q425" s="10"/>
      <c r="R425" s="10"/>
    </row>
    <row r="426" spans="1:18" ht="14" x14ac:dyDescent="0.3">
      <c r="A426" s="33">
        <f>IF(ISBLANK('Step 1.1 Supply Fan Power Data'!A426),"-",'Step 1.1 Supply Fan Power Data'!A426)</f>
        <v>44649.041666666664</v>
      </c>
      <c r="B426">
        <f>IF(ISBLANK('Step 1.1 Supply Fan Power Data'!B426),"-",'Step 1.1 Supply Fan Power Data'!B426)</f>
        <v>4.7918832056504925</v>
      </c>
      <c r="C426">
        <f>VLOOKUP(A426,'Step 1.3 OAT Data'!$A:$B,2)</f>
        <v>24</v>
      </c>
      <c r="E426" s="33">
        <f>IF(ISBLANK('Step 1.2 Return Fan Power Data'!A426),"-",'Step 1.2 Return Fan Power Data'!A426)</f>
        <v>44649.041666666664</v>
      </c>
      <c r="F426">
        <f>IF(ISBLANK('Step 1.2 Return Fan Power Data'!B426),"-",'Step 1.2 Return Fan Power Data'!B426)</f>
        <v>2.8739940169489531</v>
      </c>
      <c r="G426">
        <f>VLOOKUP(E426,'Step 1.3 OAT Data'!$A:$B,2)</f>
        <v>24</v>
      </c>
      <c r="P426" s="10"/>
      <c r="Q426" s="10"/>
      <c r="R426" s="10"/>
    </row>
    <row r="427" spans="1:18" ht="14" x14ac:dyDescent="0.3">
      <c r="A427" s="33">
        <f>IF(ISBLANK('Step 1.1 Supply Fan Power Data'!A427),"-",'Step 1.1 Supply Fan Power Data'!A427)</f>
        <v>44649.083333333336</v>
      </c>
      <c r="B427">
        <f>IF(ISBLANK('Step 1.1 Supply Fan Power Data'!B427),"-",'Step 1.1 Supply Fan Power Data'!B427)</f>
        <v>4.8866528555178546</v>
      </c>
      <c r="C427">
        <f>VLOOKUP(A427,'Step 1.3 OAT Data'!$A:$B,2)</f>
        <v>24</v>
      </c>
      <c r="E427" s="33">
        <f>IF(ISBLANK('Step 1.2 Return Fan Power Data'!A427),"-",'Step 1.2 Return Fan Power Data'!A427)</f>
        <v>44649.083333333336</v>
      </c>
      <c r="F427">
        <f>IF(ISBLANK('Step 1.2 Return Fan Power Data'!B427),"-",'Step 1.2 Return Fan Power Data'!B427)</f>
        <v>2.9471441834253254</v>
      </c>
      <c r="G427">
        <f>VLOOKUP(E427,'Step 1.3 OAT Data'!$A:$B,2)</f>
        <v>24</v>
      </c>
      <c r="P427" s="10"/>
      <c r="Q427" s="10"/>
      <c r="R427" s="10"/>
    </row>
    <row r="428" spans="1:18" ht="14" x14ac:dyDescent="0.3">
      <c r="A428" s="33">
        <f>IF(ISBLANK('Step 1.1 Supply Fan Power Data'!A428),"-",'Step 1.1 Supply Fan Power Data'!A428)</f>
        <v>44649.125</v>
      </c>
      <c r="B428">
        <f>IF(ISBLANK('Step 1.1 Supply Fan Power Data'!B428),"-",'Step 1.1 Supply Fan Power Data'!B428)</f>
        <v>4.9128415175694311</v>
      </c>
      <c r="C428">
        <f>VLOOKUP(A428,'Step 1.3 OAT Data'!$A:$B,2)</f>
        <v>25</v>
      </c>
      <c r="E428" s="33">
        <f>IF(ISBLANK('Step 1.2 Return Fan Power Data'!A428),"-",'Step 1.2 Return Fan Power Data'!A428)</f>
        <v>44649.125</v>
      </c>
      <c r="F428">
        <f>IF(ISBLANK('Step 1.2 Return Fan Power Data'!B428),"-",'Step 1.2 Return Fan Power Data'!B428)</f>
        <v>2.9694075092370369</v>
      </c>
      <c r="G428">
        <f>VLOOKUP(E428,'Step 1.3 OAT Data'!$A:$B,2)</f>
        <v>25</v>
      </c>
      <c r="P428" s="10"/>
      <c r="Q428" s="10"/>
      <c r="R428" s="10"/>
    </row>
    <row r="429" spans="1:18" ht="14" x14ac:dyDescent="0.3">
      <c r="A429" s="33">
        <f>IF(ISBLANK('Step 1.1 Supply Fan Power Data'!A429),"-",'Step 1.1 Supply Fan Power Data'!A429)</f>
        <v>44649.166666666664</v>
      </c>
      <c r="B429">
        <f>IF(ISBLANK('Step 1.1 Supply Fan Power Data'!B429),"-",'Step 1.1 Supply Fan Power Data'!B429)</f>
        <v>4.9524655848948065</v>
      </c>
      <c r="C429">
        <f>VLOOKUP(A429,'Step 1.3 OAT Data'!$A:$B,2)</f>
        <v>25</v>
      </c>
      <c r="E429" s="33">
        <f>IF(ISBLANK('Step 1.2 Return Fan Power Data'!A429),"-",'Step 1.2 Return Fan Power Data'!A429)</f>
        <v>44649.166666666664</v>
      </c>
      <c r="F429">
        <f>IF(ISBLANK('Step 1.2 Return Fan Power Data'!B429),"-",'Step 1.2 Return Fan Power Data'!B429)</f>
        <v>3.0049288551252875</v>
      </c>
      <c r="G429">
        <f>VLOOKUP(E429,'Step 1.3 OAT Data'!$A:$B,2)</f>
        <v>25</v>
      </c>
      <c r="P429" s="10"/>
      <c r="Q429" s="10"/>
      <c r="R429" s="10"/>
    </row>
    <row r="430" spans="1:18" ht="14" x14ac:dyDescent="0.3">
      <c r="A430" s="33">
        <f>IF(ISBLANK('Step 1.1 Supply Fan Power Data'!A430),"-",'Step 1.1 Supply Fan Power Data'!A430)</f>
        <v>44649.208333333336</v>
      </c>
      <c r="B430">
        <f>IF(ISBLANK('Step 1.1 Supply Fan Power Data'!B430),"-",'Step 1.1 Supply Fan Power Data'!B430)</f>
        <v>4.9292602409493078</v>
      </c>
      <c r="C430">
        <f>VLOOKUP(A430,'Step 1.3 OAT Data'!$A:$B,2)</f>
        <v>25</v>
      </c>
      <c r="E430" s="33">
        <f>IF(ISBLANK('Step 1.2 Return Fan Power Data'!A430),"-",'Step 1.2 Return Fan Power Data'!A430)</f>
        <v>44649.208333333336</v>
      </c>
      <c r="F430">
        <f>IF(ISBLANK('Step 1.2 Return Fan Power Data'!B430),"-",'Step 1.2 Return Fan Power Data'!B430)</f>
        <v>2.9838517461216503</v>
      </c>
      <c r="G430">
        <f>VLOOKUP(E430,'Step 1.3 OAT Data'!$A:$B,2)</f>
        <v>25</v>
      </c>
      <c r="P430" s="10"/>
      <c r="Q430" s="10"/>
      <c r="R430" s="10"/>
    </row>
    <row r="431" spans="1:18" ht="14" x14ac:dyDescent="0.3">
      <c r="A431" s="33">
        <f>IF(ISBLANK('Step 1.1 Supply Fan Power Data'!A431),"-",'Step 1.1 Supply Fan Power Data'!A431)</f>
        <v>44649.25</v>
      </c>
      <c r="B431">
        <f>IF(ISBLANK('Step 1.1 Supply Fan Power Data'!B431),"-",'Step 1.1 Supply Fan Power Data'!B431)</f>
        <v>12.035073024320816</v>
      </c>
      <c r="C431">
        <f>VLOOKUP(A431,'Step 1.3 OAT Data'!$A:$B,2)</f>
        <v>25</v>
      </c>
      <c r="E431" s="33">
        <f>IF(ISBLANK('Step 1.2 Return Fan Power Data'!A431),"-",'Step 1.2 Return Fan Power Data'!A431)</f>
        <v>44649.25</v>
      </c>
      <c r="F431">
        <f>IF(ISBLANK('Step 1.2 Return Fan Power Data'!B431),"-",'Step 1.2 Return Fan Power Data'!B431)</f>
        <v>4.0958849557522141</v>
      </c>
      <c r="G431">
        <f>VLOOKUP(E431,'Step 1.3 OAT Data'!$A:$B,2)</f>
        <v>25</v>
      </c>
      <c r="P431" s="10"/>
      <c r="Q431" s="10"/>
      <c r="R431" s="10"/>
    </row>
    <row r="432" spans="1:18" ht="14" x14ac:dyDescent="0.3">
      <c r="A432" s="33">
        <f>IF(ISBLANK('Step 1.1 Supply Fan Power Data'!A432),"-",'Step 1.1 Supply Fan Power Data'!A432)</f>
        <v>44649.291666666664</v>
      </c>
      <c r="B432">
        <f>IF(ISBLANK('Step 1.1 Supply Fan Power Data'!B432),"-",'Step 1.1 Supply Fan Power Data'!B432)</f>
        <v>12.035073024320816</v>
      </c>
      <c r="C432">
        <f>VLOOKUP(A432,'Step 1.3 OAT Data'!$A:$B,2)</f>
        <v>25</v>
      </c>
      <c r="E432" s="33">
        <f>IF(ISBLANK('Step 1.2 Return Fan Power Data'!A432),"-",'Step 1.2 Return Fan Power Data'!A432)</f>
        <v>44649.291666666664</v>
      </c>
      <c r="F432">
        <f>IF(ISBLANK('Step 1.2 Return Fan Power Data'!B432),"-",'Step 1.2 Return Fan Power Data'!B432)</f>
        <v>4.0958849557522141</v>
      </c>
      <c r="G432">
        <f>VLOOKUP(E432,'Step 1.3 OAT Data'!$A:$B,2)</f>
        <v>25</v>
      </c>
      <c r="P432" s="10"/>
      <c r="Q432" s="10"/>
      <c r="R432" s="10"/>
    </row>
    <row r="433" spans="1:18" ht="14" x14ac:dyDescent="0.3">
      <c r="A433" s="33">
        <f>IF(ISBLANK('Step 1.1 Supply Fan Power Data'!A433),"-",'Step 1.1 Supply Fan Power Data'!A433)</f>
        <v>44649.333333333336</v>
      </c>
      <c r="B433">
        <f>IF(ISBLANK('Step 1.1 Supply Fan Power Data'!B433),"-",'Step 1.1 Supply Fan Power Data'!B433)</f>
        <v>12.035073024320816</v>
      </c>
      <c r="C433">
        <f>VLOOKUP(A433,'Step 1.3 OAT Data'!$A:$B,2)</f>
        <v>27</v>
      </c>
      <c r="E433" s="33">
        <f>IF(ISBLANK('Step 1.2 Return Fan Power Data'!A433),"-",'Step 1.2 Return Fan Power Data'!A433)</f>
        <v>44649.333333333336</v>
      </c>
      <c r="F433">
        <f>IF(ISBLANK('Step 1.2 Return Fan Power Data'!B433),"-",'Step 1.2 Return Fan Power Data'!B433)</f>
        <v>4.0958849557522141</v>
      </c>
      <c r="G433">
        <f>VLOOKUP(E433,'Step 1.3 OAT Data'!$A:$B,2)</f>
        <v>27</v>
      </c>
      <c r="P433" s="10"/>
      <c r="Q433" s="10"/>
      <c r="R433" s="10"/>
    </row>
    <row r="434" spans="1:18" ht="14" x14ac:dyDescent="0.3">
      <c r="A434" s="33">
        <f>IF(ISBLANK('Step 1.1 Supply Fan Power Data'!A434),"-",'Step 1.1 Supply Fan Power Data'!A434)</f>
        <v>44649.375</v>
      </c>
      <c r="B434">
        <f>IF(ISBLANK('Step 1.1 Supply Fan Power Data'!B434),"-",'Step 1.1 Supply Fan Power Data'!B434)</f>
        <v>12.035073024320816</v>
      </c>
      <c r="C434">
        <f>VLOOKUP(A434,'Step 1.3 OAT Data'!$A:$B,2)</f>
        <v>29</v>
      </c>
      <c r="E434" s="33">
        <f>IF(ISBLANK('Step 1.2 Return Fan Power Data'!A434),"-",'Step 1.2 Return Fan Power Data'!A434)</f>
        <v>44649.375</v>
      </c>
      <c r="F434">
        <f>IF(ISBLANK('Step 1.2 Return Fan Power Data'!B434),"-",'Step 1.2 Return Fan Power Data'!B434)</f>
        <v>4.0958849557522141</v>
      </c>
      <c r="G434">
        <f>VLOOKUP(E434,'Step 1.3 OAT Data'!$A:$B,2)</f>
        <v>29</v>
      </c>
      <c r="P434" s="10"/>
      <c r="Q434" s="10"/>
      <c r="R434" s="10"/>
    </row>
    <row r="435" spans="1:18" ht="14" x14ac:dyDescent="0.3">
      <c r="A435" s="33">
        <f>IF(ISBLANK('Step 1.1 Supply Fan Power Data'!A435),"-",'Step 1.1 Supply Fan Power Data'!A435)</f>
        <v>44649.416666666664</v>
      </c>
      <c r="B435">
        <f>IF(ISBLANK('Step 1.1 Supply Fan Power Data'!B435),"-",'Step 1.1 Supply Fan Power Data'!B435)</f>
        <v>12.035073024320816</v>
      </c>
      <c r="C435">
        <f>VLOOKUP(A435,'Step 1.3 OAT Data'!$A:$B,2)</f>
        <v>31</v>
      </c>
      <c r="E435" s="33">
        <f>IF(ISBLANK('Step 1.2 Return Fan Power Data'!A435),"-",'Step 1.2 Return Fan Power Data'!A435)</f>
        <v>44649.416666666664</v>
      </c>
      <c r="F435">
        <f>IF(ISBLANK('Step 1.2 Return Fan Power Data'!B435),"-",'Step 1.2 Return Fan Power Data'!B435)</f>
        <v>4.0958849557522141</v>
      </c>
      <c r="G435">
        <f>VLOOKUP(E435,'Step 1.3 OAT Data'!$A:$B,2)</f>
        <v>31</v>
      </c>
      <c r="P435" s="10"/>
      <c r="Q435" s="10"/>
      <c r="R435" s="10"/>
    </row>
    <row r="436" spans="1:18" ht="14" x14ac:dyDescent="0.3">
      <c r="A436" s="33">
        <f>IF(ISBLANK('Step 1.1 Supply Fan Power Data'!A436),"-",'Step 1.1 Supply Fan Power Data'!A436)</f>
        <v>44649.458333333336</v>
      </c>
      <c r="B436">
        <f>IF(ISBLANK('Step 1.1 Supply Fan Power Data'!B436),"-",'Step 1.1 Supply Fan Power Data'!B436)</f>
        <v>12.035073024320816</v>
      </c>
      <c r="C436">
        <f>VLOOKUP(A436,'Step 1.3 OAT Data'!$A:$B,2)</f>
        <v>34</v>
      </c>
      <c r="E436" s="33">
        <f>IF(ISBLANK('Step 1.2 Return Fan Power Data'!A436),"-",'Step 1.2 Return Fan Power Data'!A436)</f>
        <v>44649.458333333336</v>
      </c>
      <c r="F436">
        <f>IF(ISBLANK('Step 1.2 Return Fan Power Data'!B436),"-",'Step 1.2 Return Fan Power Data'!B436)</f>
        <v>4.0958849557522141</v>
      </c>
      <c r="G436">
        <f>VLOOKUP(E436,'Step 1.3 OAT Data'!$A:$B,2)</f>
        <v>34</v>
      </c>
      <c r="P436" s="10"/>
      <c r="Q436" s="10"/>
      <c r="R436" s="10"/>
    </row>
    <row r="437" spans="1:18" ht="14" x14ac:dyDescent="0.3">
      <c r="A437" s="33">
        <f>IF(ISBLANK('Step 1.1 Supply Fan Power Data'!A437),"-",'Step 1.1 Supply Fan Power Data'!A437)</f>
        <v>44649.5</v>
      </c>
      <c r="B437">
        <f>IF(ISBLANK('Step 1.1 Supply Fan Power Data'!B437),"-",'Step 1.1 Supply Fan Power Data'!B437)</f>
        <v>12.035073024320816</v>
      </c>
      <c r="C437">
        <f>VLOOKUP(A437,'Step 1.3 OAT Data'!$A:$B,2)</f>
        <v>36</v>
      </c>
      <c r="E437" s="33">
        <f>IF(ISBLANK('Step 1.2 Return Fan Power Data'!A437),"-",'Step 1.2 Return Fan Power Data'!A437)</f>
        <v>44649.5</v>
      </c>
      <c r="F437">
        <f>IF(ISBLANK('Step 1.2 Return Fan Power Data'!B437),"-",'Step 1.2 Return Fan Power Data'!B437)</f>
        <v>4.0958849557522141</v>
      </c>
      <c r="G437">
        <f>VLOOKUP(E437,'Step 1.3 OAT Data'!$A:$B,2)</f>
        <v>36</v>
      </c>
      <c r="P437" s="10"/>
      <c r="Q437" s="10"/>
      <c r="R437" s="10"/>
    </row>
    <row r="438" spans="1:18" ht="14" x14ac:dyDescent="0.3">
      <c r="A438" s="33">
        <f>IF(ISBLANK('Step 1.1 Supply Fan Power Data'!A438),"-",'Step 1.1 Supply Fan Power Data'!A438)</f>
        <v>44649.541666666664</v>
      </c>
      <c r="B438">
        <f>IF(ISBLANK('Step 1.1 Supply Fan Power Data'!B438),"-",'Step 1.1 Supply Fan Power Data'!B438)</f>
        <v>12.035073024320816</v>
      </c>
      <c r="C438">
        <f>VLOOKUP(A438,'Step 1.3 OAT Data'!$A:$B,2)</f>
        <v>36</v>
      </c>
      <c r="E438" s="33">
        <f>IF(ISBLANK('Step 1.2 Return Fan Power Data'!A438),"-",'Step 1.2 Return Fan Power Data'!A438)</f>
        <v>44649.541666666664</v>
      </c>
      <c r="F438">
        <f>IF(ISBLANK('Step 1.2 Return Fan Power Data'!B438),"-",'Step 1.2 Return Fan Power Data'!B438)</f>
        <v>4.0958849557522141</v>
      </c>
      <c r="G438">
        <f>VLOOKUP(E438,'Step 1.3 OAT Data'!$A:$B,2)</f>
        <v>36</v>
      </c>
      <c r="P438" s="10"/>
      <c r="Q438" s="10"/>
      <c r="R438" s="10"/>
    </row>
    <row r="439" spans="1:18" ht="14" x14ac:dyDescent="0.3">
      <c r="A439" s="33">
        <f>IF(ISBLANK('Step 1.1 Supply Fan Power Data'!A439),"-",'Step 1.1 Supply Fan Power Data'!A439)</f>
        <v>44649.583333333336</v>
      </c>
      <c r="B439">
        <f>IF(ISBLANK('Step 1.1 Supply Fan Power Data'!B439),"-",'Step 1.1 Supply Fan Power Data'!B439)</f>
        <v>12.035073024320816</v>
      </c>
      <c r="C439">
        <f>VLOOKUP(A439,'Step 1.3 OAT Data'!$A:$B,2)</f>
        <v>37</v>
      </c>
      <c r="E439" s="33">
        <f>IF(ISBLANK('Step 1.2 Return Fan Power Data'!A439),"-",'Step 1.2 Return Fan Power Data'!A439)</f>
        <v>44649.583333333336</v>
      </c>
      <c r="F439">
        <f>IF(ISBLANK('Step 1.2 Return Fan Power Data'!B439),"-",'Step 1.2 Return Fan Power Data'!B439)</f>
        <v>4.0958849557522141</v>
      </c>
      <c r="G439">
        <f>VLOOKUP(E439,'Step 1.3 OAT Data'!$A:$B,2)</f>
        <v>37</v>
      </c>
      <c r="P439" s="10"/>
      <c r="Q439" s="10"/>
      <c r="R439" s="10"/>
    </row>
    <row r="440" spans="1:18" ht="14" x14ac:dyDescent="0.3">
      <c r="A440" s="33">
        <f>IF(ISBLANK('Step 1.1 Supply Fan Power Data'!A440),"-",'Step 1.1 Supply Fan Power Data'!A440)</f>
        <v>44649.625</v>
      </c>
      <c r="B440">
        <f>IF(ISBLANK('Step 1.1 Supply Fan Power Data'!B440),"-",'Step 1.1 Supply Fan Power Data'!B440)</f>
        <v>12.035073024320816</v>
      </c>
      <c r="C440">
        <f>VLOOKUP(A440,'Step 1.3 OAT Data'!$A:$B,2)</f>
        <v>35</v>
      </c>
      <c r="E440" s="33">
        <f>IF(ISBLANK('Step 1.2 Return Fan Power Data'!A440),"-",'Step 1.2 Return Fan Power Data'!A440)</f>
        <v>44649.625</v>
      </c>
      <c r="F440">
        <f>IF(ISBLANK('Step 1.2 Return Fan Power Data'!B440),"-",'Step 1.2 Return Fan Power Data'!B440)</f>
        <v>4.0958849557522141</v>
      </c>
      <c r="G440">
        <f>VLOOKUP(E440,'Step 1.3 OAT Data'!$A:$B,2)</f>
        <v>35</v>
      </c>
      <c r="P440" s="10"/>
      <c r="Q440" s="10"/>
      <c r="R440" s="10"/>
    </row>
    <row r="441" spans="1:18" ht="14" x14ac:dyDescent="0.3">
      <c r="A441" s="33">
        <f>IF(ISBLANK('Step 1.1 Supply Fan Power Data'!A441),"-",'Step 1.1 Supply Fan Power Data'!A441)</f>
        <v>44649.666666666664</v>
      </c>
      <c r="B441">
        <f>IF(ISBLANK('Step 1.1 Supply Fan Power Data'!B441),"-",'Step 1.1 Supply Fan Power Data'!B441)</f>
        <v>12.035073024320816</v>
      </c>
      <c r="C441">
        <f>VLOOKUP(A441,'Step 1.3 OAT Data'!$A:$B,2)</f>
        <v>37</v>
      </c>
      <c r="E441" s="33">
        <f>IF(ISBLANK('Step 1.2 Return Fan Power Data'!A441),"-",'Step 1.2 Return Fan Power Data'!A441)</f>
        <v>44649.666666666664</v>
      </c>
      <c r="F441">
        <f>IF(ISBLANK('Step 1.2 Return Fan Power Data'!B441),"-",'Step 1.2 Return Fan Power Data'!B441)</f>
        <v>4.0958849557522141</v>
      </c>
      <c r="G441">
        <f>VLOOKUP(E441,'Step 1.3 OAT Data'!$A:$B,2)</f>
        <v>37</v>
      </c>
      <c r="P441" s="10"/>
      <c r="Q441" s="10"/>
      <c r="R441" s="10"/>
    </row>
    <row r="442" spans="1:18" ht="14" x14ac:dyDescent="0.3">
      <c r="A442" s="33">
        <f>IF(ISBLANK('Step 1.1 Supply Fan Power Data'!A442),"-",'Step 1.1 Supply Fan Power Data'!A442)</f>
        <v>44649.708333333336</v>
      </c>
      <c r="B442">
        <f>IF(ISBLANK('Step 1.1 Supply Fan Power Data'!B442),"-",'Step 1.1 Supply Fan Power Data'!B442)</f>
        <v>12.035073024320816</v>
      </c>
      <c r="C442">
        <f>VLOOKUP(A442,'Step 1.3 OAT Data'!$A:$B,2)</f>
        <v>38</v>
      </c>
      <c r="E442" s="33">
        <f>IF(ISBLANK('Step 1.2 Return Fan Power Data'!A442),"-",'Step 1.2 Return Fan Power Data'!A442)</f>
        <v>44649.708333333336</v>
      </c>
      <c r="F442">
        <f>IF(ISBLANK('Step 1.2 Return Fan Power Data'!B442),"-",'Step 1.2 Return Fan Power Data'!B442)</f>
        <v>4.0958849557522141</v>
      </c>
      <c r="G442">
        <f>VLOOKUP(E442,'Step 1.3 OAT Data'!$A:$B,2)</f>
        <v>38</v>
      </c>
      <c r="P442" s="10"/>
      <c r="Q442" s="10"/>
      <c r="R442" s="10"/>
    </row>
    <row r="443" spans="1:18" ht="14" x14ac:dyDescent="0.3">
      <c r="A443" s="33">
        <f>IF(ISBLANK('Step 1.1 Supply Fan Power Data'!A443),"-",'Step 1.1 Supply Fan Power Data'!A443)</f>
        <v>44649.75</v>
      </c>
      <c r="B443">
        <f>IF(ISBLANK('Step 1.1 Supply Fan Power Data'!B443),"-",'Step 1.1 Supply Fan Power Data'!B443)</f>
        <v>9.7973513121163851</v>
      </c>
      <c r="C443">
        <f>VLOOKUP(A443,'Step 1.3 OAT Data'!$A:$B,2)</f>
        <v>38</v>
      </c>
      <c r="E443" s="33">
        <f>IF(ISBLANK('Step 1.2 Return Fan Power Data'!A443),"-",'Step 1.2 Return Fan Power Data'!A443)</f>
        <v>44649.75</v>
      </c>
      <c r="F443">
        <f>IF(ISBLANK('Step 1.2 Return Fan Power Data'!B443),"-",'Step 1.2 Return Fan Power Data'!B443)</f>
        <v>4.0958849557522141</v>
      </c>
      <c r="G443">
        <f>VLOOKUP(E443,'Step 1.3 OAT Data'!$A:$B,2)</f>
        <v>38</v>
      </c>
      <c r="P443" s="10"/>
      <c r="Q443" s="10"/>
      <c r="R443" s="10"/>
    </row>
    <row r="444" spans="1:18" ht="14" x14ac:dyDescent="0.3">
      <c r="A444" s="33">
        <f>IF(ISBLANK('Step 1.1 Supply Fan Power Data'!A444),"-",'Step 1.1 Supply Fan Power Data'!A444)</f>
        <v>44649.791666666664</v>
      </c>
      <c r="B444">
        <f>IF(ISBLANK('Step 1.1 Supply Fan Power Data'!B444),"-",'Step 1.1 Supply Fan Power Data'!B444)</f>
        <v>4.8144547365180888</v>
      </c>
      <c r="C444">
        <f>VLOOKUP(A444,'Step 1.3 OAT Data'!$A:$B,2)</f>
        <v>36</v>
      </c>
      <c r="E444" s="33">
        <f>IF(ISBLANK('Step 1.2 Return Fan Power Data'!A444),"-",'Step 1.2 Return Fan Power Data'!A444)</f>
        <v>44649.791666666664</v>
      </c>
      <c r="F444">
        <f>IF(ISBLANK('Step 1.2 Return Fan Power Data'!B444),"-",'Step 1.2 Return Fan Power Data'!B444)</f>
        <v>2.8904161004653304</v>
      </c>
      <c r="G444">
        <f>VLOOKUP(E444,'Step 1.3 OAT Data'!$A:$B,2)</f>
        <v>36</v>
      </c>
      <c r="P444" s="10"/>
      <c r="Q444" s="10"/>
      <c r="R444" s="10"/>
    </row>
    <row r="445" spans="1:18" ht="14" x14ac:dyDescent="0.3">
      <c r="A445" s="33">
        <f>IF(ISBLANK('Step 1.1 Supply Fan Power Data'!A445),"-",'Step 1.1 Supply Fan Power Data'!A445)</f>
        <v>44649.833333333336</v>
      </c>
      <c r="B445">
        <f>IF(ISBLANK('Step 1.1 Supply Fan Power Data'!B445),"-",'Step 1.1 Supply Fan Power Data'!B445)</f>
        <v>4.7948446065870165</v>
      </c>
      <c r="C445">
        <f>VLOOKUP(A445,'Step 1.3 OAT Data'!$A:$B,2)</f>
        <v>35</v>
      </c>
      <c r="E445" s="33">
        <f>IF(ISBLANK('Step 1.2 Return Fan Power Data'!A445),"-",'Step 1.2 Return Fan Power Data'!A445)</f>
        <v>44649.833333333336</v>
      </c>
      <c r="F445">
        <f>IF(ISBLANK('Step 1.2 Return Fan Power Data'!B445),"-",'Step 1.2 Return Fan Power Data'!B445)</f>
        <v>2.8761146578064638</v>
      </c>
      <c r="G445">
        <f>VLOOKUP(E445,'Step 1.3 OAT Data'!$A:$B,2)</f>
        <v>35</v>
      </c>
      <c r="P445" s="10"/>
      <c r="Q445" s="10"/>
      <c r="R445" s="10"/>
    </row>
    <row r="446" spans="1:18" ht="14" x14ac:dyDescent="0.3">
      <c r="A446" s="33">
        <f>IF(ISBLANK('Step 1.1 Supply Fan Power Data'!A446),"-",'Step 1.1 Supply Fan Power Data'!A446)</f>
        <v>44649.875</v>
      </c>
      <c r="B446">
        <f>IF(ISBLANK('Step 1.1 Supply Fan Power Data'!B446),"-",'Step 1.1 Supply Fan Power Data'!B446)</f>
        <v>4.8301109253260064</v>
      </c>
      <c r="C446">
        <f>VLOOKUP(A446,'Step 1.3 OAT Data'!$A:$B,2)</f>
        <v>34</v>
      </c>
      <c r="E446" s="33">
        <f>IF(ISBLANK('Step 1.2 Return Fan Power Data'!A446),"-",'Step 1.2 Return Fan Power Data'!A446)</f>
        <v>44649.875</v>
      </c>
      <c r="F446">
        <f>IF(ISBLANK('Step 1.2 Return Fan Power Data'!B446),"-",'Step 1.2 Return Fan Power Data'!B446)</f>
        <v>2.9021632980932739</v>
      </c>
      <c r="G446">
        <f>VLOOKUP(E446,'Step 1.3 OAT Data'!$A:$B,2)</f>
        <v>34</v>
      </c>
      <c r="P446" s="10"/>
      <c r="Q446" s="10"/>
      <c r="R446" s="10"/>
    </row>
    <row r="447" spans="1:18" ht="14" x14ac:dyDescent="0.3">
      <c r="A447" s="33">
        <f>IF(ISBLANK('Step 1.1 Supply Fan Power Data'!A447),"-",'Step 1.1 Supply Fan Power Data'!A447)</f>
        <v>44649.916666666664</v>
      </c>
      <c r="B447">
        <f>IF(ISBLANK('Step 1.1 Supply Fan Power Data'!B447),"-",'Step 1.1 Supply Fan Power Data'!B447)</f>
        <v>4.8516231376774055</v>
      </c>
      <c r="C447">
        <f>VLOOKUP(A447,'Step 1.3 OAT Data'!$A:$B,2)</f>
        <v>34</v>
      </c>
      <c r="E447" s="33">
        <f>IF(ISBLANK('Step 1.2 Return Fan Power Data'!A447),"-",'Step 1.2 Return Fan Power Data'!A447)</f>
        <v>44649.916666666664</v>
      </c>
      <c r="F447">
        <f>IF(ISBLANK('Step 1.2 Return Fan Power Data'!B447),"-",'Step 1.2 Return Fan Power Data'!B447)</f>
        <v>2.9187957784318366</v>
      </c>
      <c r="G447">
        <f>VLOOKUP(E447,'Step 1.3 OAT Data'!$A:$B,2)</f>
        <v>34</v>
      </c>
      <c r="P447" s="10"/>
      <c r="Q447" s="10"/>
      <c r="R447" s="10"/>
    </row>
    <row r="448" spans="1:18" ht="14" x14ac:dyDescent="0.3">
      <c r="A448" s="33">
        <f>IF(ISBLANK('Step 1.1 Supply Fan Power Data'!A448),"-",'Step 1.1 Supply Fan Power Data'!A448)</f>
        <v>44649.958333333336</v>
      </c>
      <c r="B448">
        <f>IF(ISBLANK('Step 1.1 Supply Fan Power Data'!B448),"-",'Step 1.1 Supply Fan Power Data'!B448)</f>
        <v>4.8583982685134313</v>
      </c>
      <c r="C448">
        <f>VLOOKUP(A448,'Step 1.3 OAT Data'!$A:$B,2)</f>
        <v>34</v>
      </c>
      <c r="E448" s="33">
        <f>IF(ISBLANK('Step 1.2 Return Fan Power Data'!A448),"-",'Step 1.2 Return Fan Power Data'!A448)</f>
        <v>44649.958333333336</v>
      </c>
      <c r="F448">
        <f>IF(ISBLANK('Step 1.2 Return Fan Power Data'!B448),"-",'Step 1.2 Return Fan Power Data'!B448)</f>
        <v>2.9241546077955909</v>
      </c>
      <c r="G448">
        <f>VLOOKUP(E448,'Step 1.3 OAT Data'!$A:$B,2)</f>
        <v>34</v>
      </c>
      <c r="P448" s="10"/>
      <c r="Q448" s="10"/>
      <c r="R448" s="10"/>
    </row>
    <row r="449" spans="1:18" ht="14" x14ac:dyDescent="0.3">
      <c r="A449" s="33">
        <f>IF(ISBLANK('Step 1.1 Supply Fan Power Data'!A449),"-",'Step 1.1 Supply Fan Power Data'!A449)</f>
        <v>44650</v>
      </c>
      <c r="B449">
        <f>IF(ISBLANK('Step 1.1 Supply Fan Power Data'!B449),"-",'Step 1.1 Supply Fan Power Data'!B449)</f>
        <v>4.8701456876848006</v>
      </c>
      <c r="C449">
        <f>VLOOKUP(A449,'Step 1.3 OAT Data'!$A:$B,2)</f>
        <v>32</v>
      </c>
      <c r="E449" s="33">
        <f>IF(ISBLANK('Step 1.2 Return Fan Power Data'!A449),"-",'Step 1.2 Return Fan Power Data'!A449)</f>
        <v>44650</v>
      </c>
      <c r="F449">
        <f>IF(ISBLANK('Step 1.2 Return Fan Power Data'!B449),"-",'Step 1.2 Return Fan Power Data'!B449)</f>
        <v>2.9335860787845327</v>
      </c>
      <c r="G449">
        <f>VLOOKUP(E449,'Step 1.3 OAT Data'!$A:$B,2)</f>
        <v>32</v>
      </c>
      <c r="P449" s="10"/>
      <c r="Q449" s="10"/>
      <c r="R449" s="10"/>
    </row>
    <row r="450" spans="1:18" ht="14" x14ac:dyDescent="0.3">
      <c r="A450" s="33">
        <f>IF(ISBLANK('Step 1.1 Supply Fan Power Data'!A450),"-",'Step 1.1 Supply Fan Power Data'!A450)</f>
        <v>44650.041666666664</v>
      </c>
      <c r="B450">
        <f>IF(ISBLANK('Step 1.1 Supply Fan Power Data'!B450),"-",'Step 1.1 Supply Fan Power Data'!B450)</f>
        <v>4.9253964067338778</v>
      </c>
      <c r="C450">
        <f>VLOOKUP(A450,'Step 1.3 OAT Data'!$A:$B,2)</f>
        <v>32</v>
      </c>
      <c r="E450" s="33">
        <f>IF(ISBLANK('Step 1.2 Return Fan Power Data'!A450),"-",'Step 1.2 Return Fan Power Data'!A450)</f>
        <v>44650.041666666664</v>
      </c>
      <c r="F450">
        <f>IF(ISBLANK('Step 1.2 Return Fan Power Data'!B450),"-",'Step 1.2 Return Fan Power Data'!B450)</f>
        <v>2.9804181312255871</v>
      </c>
      <c r="G450">
        <f>VLOOKUP(E450,'Step 1.3 OAT Data'!$A:$B,2)</f>
        <v>32</v>
      </c>
      <c r="P450" s="10"/>
      <c r="Q450" s="10"/>
      <c r="R450" s="10"/>
    </row>
    <row r="451" spans="1:18" ht="14" x14ac:dyDescent="0.3">
      <c r="A451" s="33">
        <f>IF(ISBLANK('Step 1.1 Supply Fan Power Data'!A451),"-",'Step 1.1 Supply Fan Power Data'!A451)</f>
        <v>44650.083333333336</v>
      </c>
      <c r="B451">
        <f>IF(ISBLANK('Step 1.1 Supply Fan Power Data'!B451),"-",'Step 1.1 Supply Fan Power Data'!B451)</f>
        <v>4.9437481541045116</v>
      </c>
      <c r="C451">
        <f>VLOOKUP(A451,'Step 1.3 OAT Data'!$A:$B,2)</f>
        <v>31</v>
      </c>
      <c r="E451" s="33">
        <f>IF(ISBLANK('Step 1.2 Return Fan Power Data'!A451),"-",'Step 1.2 Return Fan Power Data'!A451)</f>
        <v>44650.083333333336</v>
      </c>
      <c r="F451">
        <f>IF(ISBLANK('Step 1.2 Return Fan Power Data'!B451),"-",'Step 1.2 Return Fan Power Data'!B451)</f>
        <v>2.9969184199551213</v>
      </c>
      <c r="G451">
        <f>VLOOKUP(E451,'Step 1.3 OAT Data'!$A:$B,2)</f>
        <v>31</v>
      </c>
      <c r="P451" s="10"/>
      <c r="Q451" s="10"/>
      <c r="R451" s="10"/>
    </row>
    <row r="452" spans="1:18" ht="14" x14ac:dyDescent="0.3">
      <c r="A452" s="33">
        <f>IF(ISBLANK('Step 1.1 Supply Fan Power Data'!A452),"-",'Step 1.1 Supply Fan Power Data'!A452)</f>
        <v>44650.125</v>
      </c>
      <c r="B452">
        <f>IF(ISBLANK('Step 1.1 Supply Fan Power Data'!B452),"-",'Step 1.1 Supply Fan Power Data'!B452)</f>
        <v>4.9350840034800498</v>
      </c>
      <c r="C452">
        <f>VLOOKUP(A452,'Step 1.3 OAT Data'!$A:$B,2)</f>
        <v>30</v>
      </c>
      <c r="E452" s="33">
        <f>IF(ISBLANK('Step 1.2 Return Fan Power Data'!A452),"-",'Step 1.2 Return Fan Power Data'!A452)</f>
        <v>44650.125</v>
      </c>
      <c r="F452">
        <f>IF(ISBLANK('Step 1.2 Return Fan Power Data'!B452),"-",'Step 1.2 Return Fan Power Data'!B452)</f>
        <v>2.9890675950676866</v>
      </c>
      <c r="G452">
        <f>VLOOKUP(E452,'Step 1.3 OAT Data'!$A:$B,2)</f>
        <v>30</v>
      </c>
      <c r="P452" s="10"/>
      <c r="Q452" s="10"/>
      <c r="R452" s="10"/>
    </row>
    <row r="453" spans="1:18" ht="14" x14ac:dyDescent="0.3">
      <c r="A453" s="33">
        <f>IF(ISBLANK('Step 1.1 Supply Fan Power Data'!A453),"-",'Step 1.1 Supply Fan Power Data'!A453)</f>
        <v>44650.166666666664</v>
      </c>
      <c r="B453">
        <f>IF(ISBLANK('Step 1.1 Supply Fan Power Data'!B453),"-",'Step 1.1 Supply Fan Power Data'!B453)</f>
        <v>4.9457072903721659</v>
      </c>
      <c r="C453">
        <f>VLOOKUP(A453,'Step 1.3 OAT Data'!$A:$B,2)</f>
        <v>29</v>
      </c>
      <c r="E453" s="33">
        <f>IF(ISBLANK('Step 1.2 Return Fan Power Data'!A453),"-",'Step 1.2 Return Fan Power Data'!A453)</f>
        <v>44650.166666666664</v>
      </c>
      <c r="F453">
        <f>IF(ISBLANK('Step 1.2 Return Fan Power Data'!B453),"-",'Step 1.2 Return Fan Power Data'!B453)</f>
        <v>2.9987088832750084</v>
      </c>
      <c r="G453">
        <f>VLOOKUP(E453,'Step 1.3 OAT Data'!$A:$B,2)</f>
        <v>29</v>
      </c>
      <c r="P453" s="10"/>
      <c r="Q453" s="10"/>
      <c r="R453" s="10"/>
    </row>
    <row r="454" spans="1:18" ht="14" x14ac:dyDescent="0.3">
      <c r="A454" s="33">
        <f>IF(ISBLANK('Step 1.1 Supply Fan Power Data'!A454),"-",'Step 1.1 Supply Fan Power Data'!A454)</f>
        <v>44650.208333333336</v>
      </c>
      <c r="B454">
        <f>IF(ISBLANK('Step 1.1 Supply Fan Power Data'!B454),"-",'Step 1.1 Supply Fan Power Data'!B454)</f>
        <v>4.9244459879177196</v>
      </c>
      <c r="C454">
        <f>VLOOKUP(A454,'Step 1.3 OAT Data'!$A:$B,2)</f>
        <v>28</v>
      </c>
      <c r="E454" s="33">
        <f>IF(ISBLANK('Step 1.2 Return Fan Power Data'!A454),"-",'Step 1.2 Return Fan Power Data'!A454)</f>
        <v>44650.208333333336</v>
      </c>
      <c r="F454">
        <f>IF(ISBLANK('Step 1.2 Return Fan Power Data'!B454),"-",'Step 1.2 Return Fan Power Data'!B454)</f>
        <v>2.9795768055445446</v>
      </c>
      <c r="G454">
        <f>VLOOKUP(E454,'Step 1.3 OAT Data'!$A:$B,2)</f>
        <v>28</v>
      </c>
      <c r="P454" s="10"/>
      <c r="Q454" s="10"/>
      <c r="R454" s="10"/>
    </row>
    <row r="455" spans="1:18" ht="14" x14ac:dyDescent="0.3">
      <c r="A455" s="33">
        <f>IF(ISBLANK('Step 1.1 Supply Fan Power Data'!A455),"-",'Step 1.1 Supply Fan Power Data'!A455)</f>
        <v>44650.25</v>
      </c>
      <c r="B455">
        <f>IF(ISBLANK('Step 1.1 Supply Fan Power Data'!B455),"-",'Step 1.1 Supply Fan Power Data'!B455)</f>
        <v>12.035073024320816</v>
      </c>
      <c r="C455">
        <f>VLOOKUP(A455,'Step 1.3 OAT Data'!$A:$B,2)</f>
        <v>29</v>
      </c>
      <c r="E455" s="33">
        <f>IF(ISBLANK('Step 1.2 Return Fan Power Data'!A455),"-",'Step 1.2 Return Fan Power Data'!A455)</f>
        <v>44650.25</v>
      </c>
      <c r="F455">
        <f>IF(ISBLANK('Step 1.2 Return Fan Power Data'!B455),"-",'Step 1.2 Return Fan Power Data'!B455)</f>
        <v>4.0958849557522141</v>
      </c>
      <c r="G455">
        <f>VLOOKUP(E455,'Step 1.3 OAT Data'!$A:$B,2)</f>
        <v>29</v>
      </c>
      <c r="P455" s="10"/>
      <c r="Q455" s="10"/>
      <c r="R455" s="10"/>
    </row>
    <row r="456" spans="1:18" ht="14" x14ac:dyDescent="0.3">
      <c r="A456" s="33">
        <f>IF(ISBLANK('Step 1.1 Supply Fan Power Data'!A456),"-",'Step 1.1 Supply Fan Power Data'!A456)</f>
        <v>44650.291666666664</v>
      </c>
      <c r="B456">
        <f>IF(ISBLANK('Step 1.1 Supply Fan Power Data'!B456),"-",'Step 1.1 Supply Fan Power Data'!B456)</f>
        <v>12.035073024320816</v>
      </c>
      <c r="C456">
        <f>VLOOKUP(A456,'Step 1.3 OAT Data'!$A:$B,2)</f>
        <v>29</v>
      </c>
      <c r="E456" s="33">
        <f>IF(ISBLANK('Step 1.2 Return Fan Power Data'!A456),"-",'Step 1.2 Return Fan Power Data'!A456)</f>
        <v>44650.291666666664</v>
      </c>
      <c r="F456">
        <f>IF(ISBLANK('Step 1.2 Return Fan Power Data'!B456),"-",'Step 1.2 Return Fan Power Data'!B456)</f>
        <v>4.0958849557522141</v>
      </c>
      <c r="G456">
        <f>VLOOKUP(E456,'Step 1.3 OAT Data'!$A:$B,2)</f>
        <v>29</v>
      </c>
      <c r="P456" s="10"/>
      <c r="Q456" s="10"/>
      <c r="R456" s="10"/>
    </row>
    <row r="457" spans="1:18" ht="14" x14ac:dyDescent="0.3">
      <c r="A457" s="33">
        <f>IF(ISBLANK('Step 1.1 Supply Fan Power Data'!A457),"-",'Step 1.1 Supply Fan Power Data'!A457)</f>
        <v>44650.333333333336</v>
      </c>
      <c r="B457">
        <f>IF(ISBLANK('Step 1.1 Supply Fan Power Data'!B457),"-",'Step 1.1 Supply Fan Power Data'!B457)</f>
        <v>12.035073024320816</v>
      </c>
      <c r="C457">
        <f>VLOOKUP(A457,'Step 1.3 OAT Data'!$A:$B,2)</f>
        <v>32</v>
      </c>
      <c r="E457" s="33">
        <f>IF(ISBLANK('Step 1.2 Return Fan Power Data'!A457),"-",'Step 1.2 Return Fan Power Data'!A457)</f>
        <v>44650.333333333336</v>
      </c>
      <c r="F457">
        <f>IF(ISBLANK('Step 1.2 Return Fan Power Data'!B457),"-",'Step 1.2 Return Fan Power Data'!B457)</f>
        <v>4.0958849557522141</v>
      </c>
      <c r="G457">
        <f>VLOOKUP(E457,'Step 1.3 OAT Data'!$A:$B,2)</f>
        <v>32</v>
      </c>
      <c r="P457" s="10"/>
      <c r="Q457" s="10"/>
      <c r="R457" s="10"/>
    </row>
    <row r="458" spans="1:18" ht="14" x14ac:dyDescent="0.3">
      <c r="A458" s="33">
        <f>IF(ISBLANK('Step 1.1 Supply Fan Power Data'!A458),"-",'Step 1.1 Supply Fan Power Data'!A458)</f>
        <v>44650.375</v>
      </c>
      <c r="B458">
        <f>IF(ISBLANK('Step 1.1 Supply Fan Power Data'!B458),"-",'Step 1.1 Supply Fan Power Data'!B458)</f>
        <v>12.035073024320816</v>
      </c>
      <c r="C458">
        <f>VLOOKUP(A458,'Step 1.3 OAT Data'!$A:$B,2)</f>
        <v>35</v>
      </c>
      <c r="E458" s="33">
        <f>IF(ISBLANK('Step 1.2 Return Fan Power Data'!A458),"-",'Step 1.2 Return Fan Power Data'!A458)</f>
        <v>44650.375</v>
      </c>
      <c r="F458">
        <f>IF(ISBLANK('Step 1.2 Return Fan Power Data'!B458),"-",'Step 1.2 Return Fan Power Data'!B458)</f>
        <v>4.0958849557522141</v>
      </c>
      <c r="G458">
        <f>VLOOKUP(E458,'Step 1.3 OAT Data'!$A:$B,2)</f>
        <v>35</v>
      </c>
      <c r="P458" s="10"/>
      <c r="Q458" s="10"/>
      <c r="R458" s="10"/>
    </row>
    <row r="459" spans="1:18" ht="14" x14ac:dyDescent="0.3">
      <c r="A459" s="33">
        <f>IF(ISBLANK('Step 1.1 Supply Fan Power Data'!A459),"-",'Step 1.1 Supply Fan Power Data'!A459)</f>
        <v>44650.416666666664</v>
      </c>
      <c r="B459">
        <f>IF(ISBLANK('Step 1.1 Supply Fan Power Data'!B459),"-",'Step 1.1 Supply Fan Power Data'!B459)</f>
        <v>12.035073024320816</v>
      </c>
      <c r="C459">
        <f>VLOOKUP(A459,'Step 1.3 OAT Data'!$A:$B,2)</f>
        <v>37</v>
      </c>
      <c r="E459" s="33">
        <f>IF(ISBLANK('Step 1.2 Return Fan Power Data'!A459),"-",'Step 1.2 Return Fan Power Data'!A459)</f>
        <v>44650.416666666664</v>
      </c>
      <c r="F459">
        <f>IF(ISBLANK('Step 1.2 Return Fan Power Data'!B459),"-",'Step 1.2 Return Fan Power Data'!B459)</f>
        <v>4.0958849557522141</v>
      </c>
      <c r="G459">
        <f>VLOOKUP(E459,'Step 1.3 OAT Data'!$A:$B,2)</f>
        <v>37</v>
      </c>
      <c r="P459" s="10"/>
      <c r="Q459" s="10"/>
      <c r="R459" s="10"/>
    </row>
    <row r="460" spans="1:18" ht="14" x14ac:dyDescent="0.3">
      <c r="A460" s="33">
        <f>IF(ISBLANK('Step 1.1 Supply Fan Power Data'!A460),"-",'Step 1.1 Supply Fan Power Data'!A460)</f>
        <v>44650.458333333336</v>
      </c>
      <c r="B460">
        <f>IF(ISBLANK('Step 1.1 Supply Fan Power Data'!B460),"-",'Step 1.1 Supply Fan Power Data'!B460)</f>
        <v>12.035073024320816</v>
      </c>
      <c r="C460">
        <f>VLOOKUP(A460,'Step 1.3 OAT Data'!$A:$B,2)</f>
        <v>39</v>
      </c>
      <c r="E460" s="33">
        <f>IF(ISBLANK('Step 1.2 Return Fan Power Data'!A460),"-",'Step 1.2 Return Fan Power Data'!A460)</f>
        <v>44650.458333333336</v>
      </c>
      <c r="F460">
        <f>IF(ISBLANK('Step 1.2 Return Fan Power Data'!B460),"-",'Step 1.2 Return Fan Power Data'!B460)</f>
        <v>4.0958849557522141</v>
      </c>
      <c r="G460">
        <f>VLOOKUP(E460,'Step 1.3 OAT Data'!$A:$B,2)</f>
        <v>39</v>
      </c>
      <c r="P460" s="10"/>
      <c r="Q460" s="10"/>
      <c r="R460" s="10"/>
    </row>
    <row r="461" spans="1:18" ht="14" x14ac:dyDescent="0.3">
      <c r="A461" s="33">
        <f>IF(ISBLANK('Step 1.1 Supply Fan Power Data'!A461),"-",'Step 1.1 Supply Fan Power Data'!A461)</f>
        <v>44650.5</v>
      </c>
      <c r="B461">
        <f>IF(ISBLANK('Step 1.1 Supply Fan Power Data'!B461),"-",'Step 1.1 Supply Fan Power Data'!B461)</f>
        <v>12.035073024320816</v>
      </c>
      <c r="C461">
        <f>VLOOKUP(A461,'Step 1.3 OAT Data'!$A:$B,2)</f>
        <v>40</v>
      </c>
      <c r="E461" s="33">
        <f>IF(ISBLANK('Step 1.2 Return Fan Power Data'!A461),"-",'Step 1.2 Return Fan Power Data'!A461)</f>
        <v>44650.5</v>
      </c>
      <c r="F461">
        <f>IF(ISBLANK('Step 1.2 Return Fan Power Data'!B461),"-",'Step 1.2 Return Fan Power Data'!B461)</f>
        <v>4.0958849557522141</v>
      </c>
      <c r="G461">
        <f>VLOOKUP(E461,'Step 1.3 OAT Data'!$A:$B,2)</f>
        <v>40</v>
      </c>
      <c r="P461" s="10"/>
      <c r="Q461" s="10"/>
      <c r="R461" s="10"/>
    </row>
    <row r="462" spans="1:18" ht="14" x14ac:dyDescent="0.3">
      <c r="A462" s="33">
        <f>IF(ISBLANK('Step 1.1 Supply Fan Power Data'!A462),"-",'Step 1.1 Supply Fan Power Data'!A462)</f>
        <v>44650.541666666664</v>
      </c>
      <c r="B462">
        <f>IF(ISBLANK('Step 1.1 Supply Fan Power Data'!B462),"-",'Step 1.1 Supply Fan Power Data'!B462)</f>
        <v>12.035073024320816</v>
      </c>
      <c r="C462">
        <f>VLOOKUP(A462,'Step 1.3 OAT Data'!$A:$B,2)</f>
        <v>40</v>
      </c>
      <c r="E462" s="33">
        <f>IF(ISBLANK('Step 1.2 Return Fan Power Data'!A462),"-",'Step 1.2 Return Fan Power Data'!A462)</f>
        <v>44650.541666666664</v>
      </c>
      <c r="F462">
        <f>IF(ISBLANK('Step 1.2 Return Fan Power Data'!B462),"-",'Step 1.2 Return Fan Power Data'!B462)</f>
        <v>4.0958849557522141</v>
      </c>
      <c r="G462">
        <f>VLOOKUP(E462,'Step 1.3 OAT Data'!$A:$B,2)</f>
        <v>40</v>
      </c>
      <c r="P462" s="10"/>
      <c r="Q462" s="10"/>
      <c r="R462" s="10"/>
    </row>
    <row r="463" spans="1:18" ht="14" x14ac:dyDescent="0.3">
      <c r="A463" s="33">
        <f>IF(ISBLANK('Step 1.1 Supply Fan Power Data'!A463),"-",'Step 1.1 Supply Fan Power Data'!A463)</f>
        <v>44650.583333333336</v>
      </c>
      <c r="B463">
        <f>IF(ISBLANK('Step 1.1 Supply Fan Power Data'!B463),"-",'Step 1.1 Supply Fan Power Data'!B463)</f>
        <v>12.035073024320816</v>
      </c>
      <c r="C463">
        <f>VLOOKUP(A463,'Step 1.3 OAT Data'!$A:$B,2)</f>
        <v>42</v>
      </c>
      <c r="E463" s="33">
        <f>IF(ISBLANK('Step 1.2 Return Fan Power Data'!A463),"-",'Step 1.2 Return Fan Power Data'!A463)</f>
        <v>44650.583333333336</v>
      </c>
      <c r="F463">
        <f>IF(ISBLANK('Step 1.2 Return Fan Power Data'!B463),"-",'Step 1.2 Return Fan Power Data'!B463)</f>
        <v>4.0958849557522141</v>
      </c>
      <c r="G463">
        <f>VLOOKUP(E463,'Step 1.3 OAT Data'!$A:$B,2)</f>
        <v>42</v>
      </c>
      <c r="P463" s="10"/>
      <c r="Q463" s="10"/>
      <c r="R463" s="10"/>
    </row>
    <row r="464" spans="1:18" ht="14" x14ac:dyDescent="0.3">
      <c r="A464" s="33">
        <f>IF(ISBLANK('Step 1.1 Supply Fan Power Data'!A464),"-",'Step 1.1 Supply Fan Power Data'!A464)</f>
        <v>44650.625</v>
      </c>
      <c r="B464">
        <f>IF(ISBLANK('Step 1.1 Supply Fan Power Data'!B464),"-",'Step 1.1 Supply Fan Power Data'!B464)</f>
        <v>12.035073024320816</v>
      </c>
      <c r="C464">
        <f>VLOOKUP(A464,'Step 1.3 OAT Data'!$A:$B,2)</f>
        <v>41</v>
      </c>
      <c r="E464" s="33">
        <f>IF(ISBLANK('Step 1.2 Return Fan Power Data'!A464),"-",'Step 1.2 Return Fan Power Data'!A464)</f>
        <v>44650.625</v>
      </c>
      <c r="F464">
        <f>IF(ISBLANK('Step 1.2 Return Fan Power Data'!B464),"-",'Step 1.2 Return Fan Power Data'!B464)</f>
        <v>4.0958849557522141</v>
      </c>
      <c r="G464">
        <f>VLOOKUP(E464,'Step 1.3 OAT Data'!$A:$B,2)</f>
        <v>41</v>
      </c>
      <c r="P464" s="10"/>
      <c r="Q464" s="10"/>
      <c r="R464" s="10"/>
    </row>
    <row r="465" spans="1:18" ht="14" x14ac:dyDescent="0.3">
      <c r="A465" s="33">
        <f>IF(ISBLANK('Step 1.1 Supply Fan Power Data'!A465),"-",'Step 1.1 Supply Fan Power Data'!A465)</f>
        <v>44650.666666666664</v>
      </c>
      <c r="B465">
        <f>IF(ISBLANK('Step 1.1 Supply Fan Power Data'!B465),"-",'Step 1.1 Supply Fan Power Data'!B465)</f>
        <v>12.035073024320816</v>
      </c>
      <c r="C465">
        <f>VLOOKUP(A465,'Step 1.3 OAT Data'!$A:$B,2)</f>
        <v>42</v>
      </c>
      <c r="E465" s="33">
        <f>IF(ISBLANK('Step 1.2 Return Fan Power Data'!A465),"-",'Step 1.2 Return Fan Power Data'!A465)</f>
        <v>44650.666666666664</v>
      </c>
      <c r="F465">
        <f>IF(ISBLANK('Step 1.2 Return Fan Power Data'!B465),"-",'Step 1.2 Return Fan Power Data'!B465)</f>
        <v>4.0958849557522141</v>
      </c>
      <c r="G465">
        <f>VLOOKUP(E465,'Step 1.3 OAT Data'!$A:$B,2)</f>
        <v>42</v>
      </c>
      <c r="P465" s="10"/>
      <c r="Q465" s="10"/>
      <c r="R465" s="10"/>
    </row>
    <row r="466" spans="1:18" ht="14" x14ac:dyDescent="0.3">
      <c r="A466" s="33">
        <f>IF(ISBLANK('Step 1.1 Supply Fan Power Data'!A466),"-",'Step 1.1 Supply Fan Power Data'!A466)</f>
        <v>44650.708333333336</v>
      </c>
      <c r="B466">
        <f>IF(ISBLANK('Step 1.1 Supply Fan Power Data'!B466),"-",'Step 1.1 Supply Fan Power Data'!B466)</f>
        <v>12.035073024320816</v>
      </c>
      <c r="C466">
        <f>VLOOKUP(A466,'Step 1.3 OAT Data'!$A:$B,2)</f>
        <v>41</v>
      </c>
      <c r="E466" s="33">
        <f>IF(ISBLANK('Step 1.2 Return Fan Power Data'!A466),"-",'Step 1.2 Return Fan Power Data'!A466)</f>
        <v>44650.708333333336</v>
      </c>
      <c r="F466">
        <f>IF(ISBLANK('Step 1.2 Return Fan Power Data'!B466),"-",'Step 1.2 Return Fan Power Data'!B466)</f>
        <v>4.0958849557522141</v>
      </c>
      <c r="G466">
        <f>VLOOKUP(E466,'Step 1.3 OAT Data'!$A:$B,2)</f>
        <v>41</v>
      </c>
      <c r="P466" s="10"/>
      <c r="Q466" s="10"/>
      <c r="R466" s="10"/>
    </row>
    <row r="467" spans="1:18" ht="14" x14ac:dyDescent="0.3">
      <c r="A467" s="33">
        <f>IF(ISBLANK('Step 1.1 Supply Fan Power Data'!A467),"-",'Step 1.1 Supply Fan Power Data'!A467)</f>
        <v>44650.75</v>
      </c>
      <c r="B467">
        <f>IF(ISBLANK('Step 1.1 Supply Fan Power Data'!B467),"-",'Step 1.1 Supply Fan Power Data'!B467)</f>
        <v>12.035073024320816</v>
      </c>
      <c r="C467">
        <f>VLOOKUP(A467,'Step 1.3 OAT Data'!$A:$B,2)</f>
        <v>41</v>
      </c>
      <c r="E467" s="33">
        <f>IF(ISBLANK('Step 1.2 Return Fan Power Data'!A467),"-",'Step 1.2 Return Fan Power Data'!A467)</f>
        <v>44650.75</v>
      </c>
      <c r="F467">
        <f>IF(ISBLANK('Step 1.2 Return Fan Power Data'!B467),"-",'Step 1.2 Return Fan Power Data'!B467)</f>
        <v>4.0958849557522141</v>
      </c>
      <c r="G467">
        <f>VLOOKUP(E467,'Step 1.3 OAT Data'!$A:$B,2)</f>
        <v>41</v>
      </c>
      <c r="P467" s="10"/>
      <c r="Q467" s="10"/>
      <c r="R467" s="10"/>
    </row>
    <row r="468" spans="1:18" ht="14" x14ac:dyDescent="0.3">
      <c r="A468" s="33">
        <f>IF(ISBLANK('Step 1.1 Supply Fan Power Data'!A468),"-",'Step 1.1 Supply Fan Power Data'!A468)</f>
        <v>44650.791666666664</v>
      </c>
      <c r="B468">
        <f>IF(ISBLANK('Step 1.1 Supply Fan Power Data'!B468),"-",'Step 1.1 Supply Fan Power Data'!B468)</f>
        <v>12.035073024320816</v>
      </c>
      <c r="C468">
        <f>VLOOKUP(A468,'Step 1.3 OAT Data'!$A:$B,2)</f>
        <v>40</v>
      </c>
      <c r="E468" s="33">
        <f>IF(ISBLANK('Step 1.2 Return Fan Power Data'!A468),"-",'Step 1.2 Return Fan Power Data'!A468)</f>
        <v>44650.791666666664</v>
      </c>
      <c r="F468">
        <f>IF(ISBLANK('Step 1.2 Return Fan Power Data'!B468),"-",'Step 1.2 Return Fan Power Data'!B468)</f>
        <v>4.0958849557522141</v>
      </c>
      <c r="G468">
        <f>VLOOKUP(E468,'Step 1.3 OAT Data'!$A:$B,2)</f>
        <v>40</v>
      </c>
      <c r="P468" s="10"/>
      <c r="Q468" s="10"/>
      <c r="R468" s="10"/>
    </row>
    <row r="469" spans="1:18" ht="14" x14ac:dyDescent="0.3">
      <c r="A469" s="33">
        <f>IF(ISBLANK('Step 1.1 Supply Fan Power Data'!A469),"-",'Step 1.1 Supply Fan Power Data'!A469)</f>
        <v>44650.833333333336</v>
      </c>
      <c r="B469">
        <f>IF(ISBLANK('Step 1.1 Supply Fan Power Data'!B469),"-",'Step 1.1 Supply Fan Power Data'!B469)</f>
        <v>8.5305389284281521</v>
      </c>
      <c r="C469">
        <f>VLOOKUP(A469,'Step 1.3 OAT Data'!$A:$B,2)</f>
        <v>41</v>
      </c>
      <c r="E469" s="33">
        <f>IF(ISBLANK('Step 1.2 Return Fan Power Data'!A469),"-",'Step 1.2 Return Fan Power Data'!A469)</f>
        <v>44650.833333333336</v>
      </c>
      <c r="F469">
        <f>IF(ISBLANK('Step 1.2 Return Fan Power Data'!B469),"-",'Step 1.2 Return Fan Power Data'!B469)</f>
        <v>4.0958849557522141</v>
      </c>
      <c r="G469">
        <f>VLOOKUP(E469,'Step 1.3 OAT Data'!$A:$B,2)</f>
        <v>41</v>
      </c>
      <c r="P469" s="10"/>
      <c r="Q469" s="10"/>
      <c r="R469" s="10"/>
    </row>
    <row r="470" spans="1:18" ht="14" x14ac:dyDescent="0.3">
      <c r="A470" s="33">
        <f>IF(ISBLANK('Step 1.1 Supply Fan Power Data'!A470),"-",'Step 1.1 Supply Fan Power Data'!A470)</f>
        <v>44650.875</v>
      </c>
      <c r="B470">
        <f>IF(ISBLANK('Step 1.1 Supply Fan Power Data'!B470),"-",'Step 1.1 Supply Fan Power Data'!B470)</f>
        <v>4.3604937849876597</v>
      </c>
      <c r="C470">
        <f>VLOOKUP(A470,'Step 1.3 OAT Data'!$A:$B,2)</f>
        <v>41</v>
      </c>
      <c r="E470" s="33">
        <f>IF(ISBLANK('Step 1.2 Return Fan Power Data'!A470),"-",'Step 1.2 Return Fan Power Data'!A470)</f>
        <v>44650.875</v>
      </c>
      <c r="F470">
        <f>IF(ISBLANK('Step 1.2 Return Fan Power Data'!B470),"-",'Step 1.2 Return Fan Power Data'!B470)</f>
        <v>2.6526354963083305</v>
      </c>
      <c r="G470">
        <f>VLOOKUP(E470,'Step 1.3 OAT Data'!$A:$B,2)</f>
        <v>41</v>
      </c>
      <c r="P470" s="10"/>
      <c r="Q470" s="10"/>
      <c r="R470" s="10"/>
    </row>
    <row r="471" spans="1:18" ht="14" x14ac:dyDescent="0.3">
      <c r="A471" s="33">
        <f>IF(ISBLANK('Step 1.1 Supply Fan Power Data'!A471),"-",'Step 1.1 Supply Fan Power Data'!A471)</f>
        <v>44650.916666666664</v>
      </c>
      <c r="B471">
        <f>IF(ISBLANK('Step 1.1 Supply Fan Power Data'!B471),"-",'Step 1.1 Supply Fan Power Data'!B471)</f>
        <v>4.7898869197681</v>
      </c>
      <c r="C471">
        <f>VLOOKUP(A471,'Step 1.3 OAT Data'!$A:$B,2)</f>
        <v>42</v>
      </c>
      <c r="E471" s="33">
        <f>IF(ISBLANK('Step 1.2 Return Fan Power Data'!A471),"-",'Step 1.2 Return Fan Power Data'!A471)</f>
        <v>44650.916666666664</v>
      </c>
      <c r="F471">
        <f>IF(ISBLANK('Step 1.2 Return Fan Power Data'!B471),"-",'Step 1.2 Return Fan Power Data'!B471)</f>
        <v>2.8725702003001796</v>
      </c>
      <c r="G471">
        <f>VLOOKUP(E471,'Step 1.3 OAT Data'!$A:$B,2)</f>
        <v>42</v>
      </c>
      <c r="P471" s="10"/>
      <c r="Q471" s="10"/>
      <c r="R471" s="10"/>
    </row>
    <row r="472" spans="1:18" ht="14" x14ac:dyDescent="0.3">
      <c r="A472" s="33">
        <f>IF(ISBLANK('Step 1.1 Supply Fan Power Data'!A472),"-",'Step 1.1 Supply Fan Power Data'!A472)</f>
        <v>44650.958333333336</v>
      </c>
      <c r="B472">
        <f>IF(ISBLANK('Step 1.1 Supply Fan Power Data'!B472),"-",'Step 1.1 Supply Fan Power Data'!B472)</f>
        <v>4.80166491798186</v>
      </c>
      <c r="C472">
        <f>VLOOKUP(A472,'Step 1.3 OAT Data'!$A:$B,2)</f>
        <v>42</v>
      </c>
      <c r="E472" s="33">
        <f>IF(ISBLANK('Step 1.2 Return Fan Power Data'!A472),"-",'Step 1.2 Return Fan Power Data'!A472)</f>
        <v>44650.958333333336</v>
      </c>
      <c r="F472">
        <f>IF(ISBLANK('Step 1.2 Return Fan Power Data'!B472),"-",'Step 1.2 Return Fan Power Data'!B472)</f>
        <v>2.8810373782376106</v>
      </c>
      <c r="G472">
        <f>VLOOKUP(E472,'Step 1.3 OAT Data'!$A:$B,2)</f>
        <v>42</v>
      </c>
      <c r="P472" s="10"/>
      <c r="Q472" s="10"/>
      <c r="R472" s="10"/>
    </row>
    <row r="473" spans="1:18" ht="14" x14ac:dyDescent="0.3">
      <c r="A473" s="33">
        <f>IF(ISBLANK('Step 1.1 Supply Fan Power Data'!A473),"-",'Step 1.1 Supply Fan Power Data'!A473)</f>
        <v>44651</v>
      </c>
      <c r="B473">
        <f>IF(ISBLANK('Step 1.1 Supply Fan Power Data'!B473),"-",'Step 1.1 Supply Fan Power Data'!B473)</f>
        <v>4.8652316909858566</v>
      </c>
      <c r="C473">
        <f>VLOOKUP(A473,'Step 1.3 OAT Data'!$A:$B,2)</f>
        <v>43</v>
      </c>
      <c r="E473" s="33">
        <f>IF(ISBLANK('Step 1.2 Return Fan Power Data'!A473),"-",'Step 1.2 Return Fan Power Data'!A473)</f>
        <v>44651</v>
      </c>
      <c r="F473">
        <f>IF(ISBLANK('Step 1.2 Return Fan Power Data'!B473),"-",'Step 1.2 Return Fan Power Data'!B473)</f>
        <v>2.9296191259687117</v>
      </c>
      <c r="G473">
        <f>VLOOKUP(E473,'Step 1.3 OAT Data'!$A:$B,2)</f>
        <v>43</v>
      </c>
      <c r="P473" s="10"/>
      <c r="Q473" s="10"/>
      <c r="R473" s="10"/>
    </row>
    <row r="474" spans="1:18" ht="14" x14ac:dyDescent="0.3">
      <c r="A474" s="33">
        <f>IF(ISBLANK('Step 1.1 Supply Fan Power Data'!A474),"-",'Step 1.1 Supply Fan Power Data'!A474)</f>
        <v>44651.041666666664</v>
      </c>
      <c r="B474">
        <f>IF(ISBLANK('Step 1.1 Supply Fan Power Data'!B474),"-",'Step 1.1 Supply Fan Power Data'!B474)</f>
        <v>4.8759493310204309</v>
      </c>
      <c r="C474">
        <f>VLOOKUP(A474,'Step 1.3 OAT Data'!$A:$B,2)</f>
        <v>44</v>
      </c>
      <c r="E474" s="33">
        <f>IF(ISBLANK('Step 1.2 Return Fan Power Data'!A474),"-",'Step 1.2 Return Fan Power Data'!A474)</f>
        <v>44651.041666666664</v>
      </c>
      <c r="F474">
        <f>IF(ISBLANK('Step 1.2 Return Fan Power Data'!B474),"-",'Step 1.2 Return Fan Power Data'!B474)</f>
        <v>2.9383118458440602</v>
      </c>
      <c r="G474">
        <f>VLOOKUP(E474,'Step 1.3 OAT Data'!$A:$B,2)</f>
        <v>44</v>
      </c>
      <c r="P474" s="10"/>
      <c r="Q474" s="10"/>
      <c r="R474" s="10"/>
    </row>
    <row r="475" spans="1:18" ht="14" x14ac:dyDescent="0.3">
      <c r="A475" s="33">
        <f>IF(ISBLANK('Step 1.1 Supply Fan Power Data'!A475),"-",'Step 1.1 Supply Fan Power Data'!A475)</f>
        <v>44651.083333333336</v>
      </c>
      <c r="B475">
        <f>IF(ISBLANK('Step 1.1 Supply Fan Power Data'!B475),"-",'Step 1.1 Supply Fan Power Data'!B475)</f>
        <v>4.8681676798178781</v>
      </c>
      <c r="C475">
        <f>VLOOKUP(A475,'Step 1.3 OAT Data'!$A:$B,2)</f>
        <v>45</v>
      </c>
      <c r="E475" s="33">
        <f>IF(ISBLANK('Step 1.2 Return Fan Power Data'!A475),"-",'Step 1.2 Return Fan Power Data'!A475)</f>
        <v>44651.083333333336</v>
      </c>
      <c r="F475">
        <f>IF(ISBLANK('Step 1.2 Return Fan Power Data'!B475),"-",'Step 1.2 Return Fan Power Data'!B475)</f>
        <v>2.9319855028631112</v>
      </c>
      <c r="G475">
        <f>VLOOKUP(E475,'Step 1.3 OAT Data'!$A:$B,2)</f>
        <v>45</v>
      </c>
      <c r="P475" s="10"/>
      <c r="Q475" s="10"/>
      <c r="R475" s="10"/>
    </row>
    <row r="476" spans="1:18" ht="14" x14ac:dyDescent="0.3">
      <c r="A476" s="33">
        <f>IF(ISBLANK('Step 1.1 Supply Fan Power Data'!A476),"-",'Step 1.1 Supply Fan Power Data'!A476)</f>
        <v>44651.125</v>
      </c>
      <c r="B476">
        <f>IF(ISBLANK('Step 1.1 Supply Fan Power Data'!B476),"-",'Step 1.1 Supply Fan Power Data'!B476)</f>
        <v>4.8944167420081781</v>
      </c>
      <c r="C476">
        <f>VLOOKUP(A476,'Step 1.3 OAT Data'!$A:$B,2)</f>
        <v>46</v>
      </c>
      <c r="E476" s="33">
        <f>IF(ISBLANK('Step 1.2 Return Fan Power Data'!A476),"-",'Step 1.2 Return Fan Power Data'!A476)</f>
        <v>44651.125</v>
      </c>
      <c r="F476">
        <f>IF(ISBLANK('Step 1.2 Return Fan Power Data'!B476),"-",'Step 1.2 Return Fan Power Data'!B476)</f>
        <v>2.953646735628161</v>
      </c>
      <c r="G476">
        <f>VLOOKUP(E476,'Step 1.3 OAT Data'!$A:$B,2)</f>
        <v>46</v>
      </c>
      <c r="P476" s="10"/>
      <c r="Q476" s="10"/>
      <c r="R476" s="10"/>
    </row>
    <row r="477" spans="1:18" ht="14" x14ac:dyDescent="0.3">
      <c r="A477" s="33">
        <f>IF(ISBLANK('Step 1.1 Supply Fan Power Data'!A477),"-",'Step 1.1 Supply Fan Power Data'!A477)</f>
        <v>44651.166666666664</v>
      </c>
      <c r="B477">
        <f>IF(ISBLANK('Step 1.1 Supply Fan Power Data'!B477),"-",'Step 1.1 Supply Fan Power Data'!B477)</f>
        <v>4.9264100582572921</v>
      </c>
      <c r="C477">
        <f>VLOOKUP(A477,'Step 1.3 OAT Data'!$A:$B,2)</f>
        <v>46</v>
      </c>
      <c r="E477" s="33">
        <f>IF(ISBLANK('Step 1.2 Return Fan Power Data'!A477),"-",'Step 1.2 Return Fan Power Data'!A477)</f>
        <v>44651.166666666664</v>
      </c>
      <c r="F477">
        <f>IF(ISBLANK('Step 1.2 Return Fan Power Data'!B477),"-",'Step 1.2 Return Fan Power Data'!B477)</f>
        <v>2.9813168515139652</v>
      </c>
      <c r="G477">
        <f>VLOOKUP(E477,'Step 1.3 OAT Data'!$A:$B,2)</f>
        <v>46</v>
      </c>
      <c r="P477" s="10"/>
      <c r="Q477" s="10"/>
      <c r="R477" s="10"/>
    </row>
    <row r="478" spans="1:18" ht="14" x14ac:dyDescent="0.3">
      <c r="A478" s="33">
        <f>IF(ISBLANK('Step 1.1 Supply Fan Power Data'!A478),"-",'Step 1.1 Supply Fan Power Data'!A478)</f>
        <v>44651.208333333336</v>
      </c>
      <c r="B478">
        <f>IF(ISBLANK('Step 1.1 Supply Fan Power Data'!B478),"-",'Step 1.1 Supply Fan Power Data'!B478)</f>
        <v>4.9205797515398144</v>
      </c>
      <c r="C478">
        <f>VLOOKUP(A478,'Step 1.3 OAT Data'!$A:$B,2)</f>
        <v>47</v>
      </c>
      <c r="E478" s="33">
        <f>IF(ISBLANK('Step 1.2 Return Fan Power Data'!A478),"-",'Step 1.2 Return Fan Power Data'!A478)</f>
        <v>44651.208333333336</v>
      </c>
      <c r="F478">
        <f>IF(ISBLANK('Step 1.2 Return Fan Power Data'!B478),"-",'Step 1.2 Return Fan Power Data'!B478)</f>
        <v>2.9761675933517333</v>
      </c>
      <c r="G478">
        <f>VLOOKUP(E478,'Step 1.3 OAT Data'!$A:$B,2)</f>
        <v>47</v>
      </c>
      <c r="P478" s="10"/>
      <c r="Q478" s="10"/>
      <c r="R478" s="10"/>
    </row>
    <row r="479" spans="1:18" ht="14" x14ac:dyDescent="0.3">
      <c r="A479" s="33">
        <f>IF(ISBLANK('Step 1.1 Supply Fan Power Data'!A479),"-",'Step 1.1 Supply Fan Power Data'!A479)</f>
        <v>44651.25</v>
      </c>
      <c r="B479">
        <f>IF(ISBLANK('Step 1.1 Supply Fan Power Data'!B479),"-",'Step 1.1 Supply Fan Power Data'!B479)</f>
        <v>12.035073024320816</v>
      </c>
      <c r="C479">
        <f>VLOOKUP(A479,'Step 1.3 OAT Data'!$A:$B,2)</f>
        <v>47</v>
      </c>
      <c r="E479" s="33">
        <f>IF(ISBLANK('Step 1.2 Return Fan Power Data'!A479),"-",'Step 1.2 Return Fan Power Data'!A479)</f>
        <v>44651.25</v>
      </c>
      <c r="F479">
        <f>IF(ISBLANK('Step 1.2 Return Fan Power Data'!B479),"-",'Step 1.2 Return Fan Power Data'!B479)</f>
        <v>4.0958849557522141</v>
      </c>
      <c r="G479">
        <f>VLOOKUP(E479,'Step 1.3 OAT Data'!$A:$B,2)</f>
        <v>47</v>
      </c>
      <c r="P479" s="10"/>
      <c r="Q479" s="10"/>
      <c r="R479" s="10"/>
    </row>
    <row r="480" spans="1:18" ht="14" x14ac:dyDescent="0.3">
      <c r="A480" s="33">
        <f>IF(ISBLANK('Step 1.1 Supply Fan Power Data'!A480),"-",'Step 1.1 Supply Fan Power Data'!A480)</f>
        <v>44651.291666666664</v>
      </c>
      <c r="B480">
        <f>IF(ISBLANK('Step 1.1 Supply Fan Power Data'!B480),"-",'Step 1.1 Supply Fan Power Data'!B480)</f>
        <v>12.035073024320816</v>
      </c>
      <c r="C480">
        <f>VLOOKUP(A480,'Step 1.3 OAT Data'!$A:$B,2)</f>
        <v>47</v>
      </c>
      <c r="E480" s="33">
        <f>IF(ISBLANK('Step 1.2 Return Fan Power Data'!A480),"-",'Step 1.2 Return Fan Power Data'!A480)</f>
        <v>44651.291666666664</v>
      </c>
      <c r="F480">
        <f>IF(ISBLANK('Step 1.2 Return Fan Power Data'!B480),"-",'Step 1.2 Return Fan Power Data'!B480)</f>
        <v>4.0958849557522141</v>
      </c>
      <c r="G480">
        <f>VLOOKUP(E480,'Step 1.3 OAT Data'!$A:$B,2)</f>
        <v>47</v>
      </c>
      <c r="P480" s="10"/>
      <c r="Q480" s="10"/>
      <c r="R480" s="10"/>
    </row>
    <row r="481" spans="1:18" ht="14" x14ac:dyDescent="0.3">
      <c r="A481" s="33">
        <f>IF(ISBLANK('Step 1.1 Supply Fan Power Data'!A481),"-",'Step 1.1 Supply Fan Power Data'!A481)</f>
        <v>44651.333333333336</v>
      </c>
      <c r="B481">
        <f>IF(ISBLANK('Step 1.1 Supply Fan Power Data'!B481),"-",'Step 1.1 Supply Fan Power Data'!B481)</f>
        <v>12.035073024320816</v>
      </c>
      <c r="C481">
        <f>VLOOKUP(A481,'Step 1.3 OAT Data'!$A:$B,2)</f>
        <v>48</v>
      </c>
      <c r="E481" s="33">
        <f>IF(ISBLANK('Step 1.2 Return Fan Power Data'!A481),"-",'Step 1.2 Return Fan Power Data'!A481)</f>
        <v>44651.333333333336</v>
      </c>
      <c r="F481">
        <f>IF(ISBLANK('Step 1.2 Return Fan Power Data'!B481),"-",'Step 1.2 Return Fan Power Data'!B481)</f>
        <v>4.0958849557522141</v>
      </c>
      <c r="G481">
        <f>VLOOKUP(E481,'Step 1.3 OAT Data'!$A:$B,2)</f>
        <v>48</v>
      </c>
      <c r="P481" s="10"/>
      <c r="Q481" s="10"/>
      <c r="R481" s="10"/>
    </row>
    <row r="482" spans="1:18" ht="14" x14ac:dyDescent="0.3">
      <c r="A482" s="33">
        <f>IF(ISBLANK('Step 1.1 Supply Fan Power Data'!A482),"-",'Step 1.1 Supply Fan Power Data'!A482)</f>
        <v>44651.375</v>
      </c>
      <c r="B482">
        <f>IF(ISBLANK('Step 1.1 Supply Fan Power Data'!B482),"-",'Step 1.1 Supply Fan Power Data'!B482)</f>
        <v>12.035073024320816</v>
      </c>
      <c r="C482">
        <f>VLOOKUP(A482,'Step 1.3 OAT Data'!$A:$B,2)</f>
        <v>52</v>
      </c>
      <c r="E482" s="33">
        <f>IF(ISBLANK('Step 1.2 Return Fan Power Data'!A482),"-",'Step 1.2 Return Fan Power Data'!A482)</f>
        <v>44651.375</v>
      </c>
      <c r="F482">
        <f>IF(ISBLANK('Step 1.2 Return Fan Power Data'!B482),"-",'Step 1.2 Return Fan Power Data'!B482)</f>
        <v>4.0958849557522141</v>
      </c>
      <c r="G482">
        <f>VLOOKUP(E482,'Step 1.3 OAT Data'!$A:$B,2)</f>
        <v>52</v>
      </c>
      <c r="P482" s="10"/>
      <c r="Q482" s="10"/>
      <c r="R482" s="10"/>
    </row>
    <row r="483" spans="1:18" ht="14" x14ac:dyDescent="0.3">
      <c r="A483" s="33">
        <f>IF(ISBLANK('Step 1.1 Supply Fan Power Data'!A483),"-",'Step 1.1 Supply Fan Power Data'!A483)</f>
        <v>44651.416666666664</v>
      </c>
      <c r="B483">
        <f>IF(ISBLANK('Step 1.1 Supply Fan Power Data'!B483),"-",'Step 1.1 Supply Fan Power Data'!B483)</f>
        <v>12.035073024320816</v>
      </c>
      <c r="C483">
        <f>VLOOKUP(A483,'Step 1.3 OAT Data'!$A:$B,2)</f>
        <v>56</v>
      </c>
      <c r="E483" s="33">
        <f>IF(ISBLANK('Step 1.2 Return Fan Power Data'!A483),"-",'Step 1.2 Return Fan Power Data'!A483)</f>
        <v>44651.416666666664</v>
      </c>
      <c r="F483">
        <f>IF(ISBLANK('Step 1.2 Return Fan Power Data'!B483),"-",'Step 1.2 Return Fan Power Data'!B483)</f>
        <v>4.0958849557522141</v>
      </c>
      <c r="G483">
        <f>VLOOKUP(E483,'Step 1.3 OAT Data'!$A:$B,2)</f>
        <v>56</v>
      </c>
      <c r="P483" s="10"/>
      <c r="Q483" s="10"/>
      <c r="R483" s="10"/>
    </row>
    <row r="484" spans="1:18" ht="14" x14ac:dyDescent="0.3">
      <c r="A484" s="33">
        <f>IF(ISBLANK('Step 1.1 Supply Fan Power Data'!A484),"-",'Step 1.1 Supply Fan Power Data'!A484)</f>
        <v>44651.458333333336</v>
      </c>
      <c r="B484">
        <f>IF(ISBLANK('Step 1.1 Supply Fan Power Data'!B484),"-",'Step 1.1 Supply Fan Power Data'!B484)</f>
        <v>12.035073024320816</v>
      </c>
      <c r="C484">
        <f>VLOOKUP(A484,'Step 1.3 OAT Data'!$A:$B,2)</f>
        <v>54</v>
      </c>
      <c r="E484" s="33">
        <f>IF(ISBLANK('Step 1.2 Return Fan Power Data'!A484),"-",'Step 1.2 Return Fan Power Data'!A484)</f>
        <v>44651.458333333336</v>
      </c>
      <c r="F484">
        <f>IF(ISBLANK('Step 1.2 Return Fan Power Data'!B484),"-",'Step 1.2 Return Fan Power Data'!B484)</f>
        <v>4.0958849557522141</v>
      </c>
      <c r="G484">
        <f>VLOOKUP(E484,'Step 1.3 OAT Data'!$A:$B,2)</f>
        <v>54</v>
      </c>
      <c r="P484" s="10"/>
      <c r="Q484" s="10"/>
      <c r="R484" s="10"/>
    </row>
    <row r="485" spans="1:18" ht="14" x14ac:dyDescent="0.3">
      <c r="A485" s="33">
        <f>IF(ISBLANK('Step 1.1 Supply Fan Power Data'!A485),"-",'Step 1.1 Supply Fan Power Data'!A485)</f>
        <v>44651.5</v>
      </c>
      <c r="B485">
        <f>IF(ISBLANK('Step 1.1 Supply Fan Power Data'!B485),"-",'Step 1.1 Supply Fan Power Data'!B485)</f>
        <v>12.035073024320816</v>
      </c>
      <c r="C485">
        <f>VLOOKUP(A485,'Step 1.3 OAT Data'!$A:$B,2)</f>
        <v>55</v>
      </c>
      <c r="E485" s="33">
        <f>IF(ISBLANK('Step 1.2 Return Fan Power Data'!A485),"-",'Step 1.2 Return Fan Power Data'!A485)</f>
        <v>44651.5</v>
      </c>
      <c r="F485">
        <f>IF(ISBLANK('Step 1.2 Return Fan Power Data'!B485),"-",'Step 1.2 Return Fan Power Data'!B485)</f>
        <v>4.0958849557522141</v>
      </c>
      <c r="G485">
        <f>VLOOKUP(E485,'Step 1.3 OAT Data'!$A:$B,2)</f>
        <v>55</v>
      </c>
      <c r="P485" s="10"/>
      <c r="Q485" s="10"/>
      <c r="R485" s="10"/>
    </row>
    <row r="486" spans="1:18" ht="14" x14ac:dyDescent="0.3">
      <c r="A486" s="33">
        <f>IF(ISBLANK('Step 1.1 Supply Fan Power Data'!A486),"-",'Step 1.1 Supply Fan Power Data'!A486)</f>
        <v>44651.541666666664</v>
      </c>
      <c r="B486">
        <f>IF(ISBLANK('Step 1.1 Supply Fan Power Data'!B486),"-",'Step 1.1 Supply Fan Power Data'!B486)</f>
        <v>12.035073024320816</v>
      </c>
      <c r="C486">
        <f>VLOOKUP(A486,'Step 1.3 OAT Data'!$A:$B,2)</f>
        <v>54</v>
      </c>
      <c r="E486" s="33">
        <f>IF(ISBLANK('Step 1.2 Return Fan Power Data'!A486),"-",'Step 1.2 Return Fan Power Data'!A486)</f>
        <v>44651.541666666664</v>
      </c>
      <c r="F486">
        <f>IF(ISBLANK('Step 1.2 Return Fan Power Data'!B486),"-",'Step 1.2 Return Fan Power Data'!B486)</f>
        <v>4.0958849557522141</v>
      </c>
      <c r="G486">
        <f>VLOOKUP(E486,'Step 1.3 OAT Data'!$A:$B,2)</f>
        <v>54</v>
      </c>
      <c r="P486" s="10"/>
      <c r="Q486" s="10"/>
      <c r="R486" s="10"/>
    </row>
    <row r="487" spans="1:18" ht="14" x14ac:dyDescent="0.3">
      <c r="A487" s="33">
        <f>IF(ISBLANK('Step 1.1 Supply Fan Power Data'!A487),"-",'Step 1.1 Supply Fan Power Data'!A487)</f>
        <v>44651.583333333336</v>
      </c>
      <c r="B487">
        <f>IF(ISBLANK('Step 1.1 Supply Fan Power Data'!B487),"-",'Step 1.1 Supply Fan Power Data'!B487)</f>
        <v>12.035073024320816</v>
      </c>
      <c r="C487">
        <f>VLOOKUP(A487,'Step 1.3 OAT Data'!$A:$B,2)</f>
        <v>55</v>
      </c>
      <c r="E487" s="33">
        <f>IF(ISBLANK('Step 1.2 Return Fan Power Data'!A487),"-",'Step 1.2 Return Fan Power Data'!A487)</f>
        <v>44651.583333333336</v>
      </c>
      <c r="F487">
        <f>IF(ISBLANK('Step 1.2 Return Fan Power Data'!B487),"-",'Step 1.2 Return Fan Power Data'!B487)</f>
        <v>4.0958849557522141</v>
      </c>
      <c r="G487">
        <f>VLOOKUP(E487,'Step 1.3 OAT Data'!$A:$B,2)</f>
        <v>55</v>
      </c>
      <c r="P487" s="10"/>
      <c r="Q487" s="10"/>
      <c r="R487" s="10"/>
    </row>
    <row r="488" spans="1:18" ht="14" x14ac:dyDescent="0.3">
      <c r="A488" s="33">
        <f>IF(ISBLANK('Step 1.1 Supply Fan Power Data'!A488),"-",'Step 1.1 Supply Fan Power Data'!A488)</f>
        <v>44651.625</v>
      </c>
      <c r="B488">
        <f>IF(ISBLANK('Step 1.1 Supply Fan Power Data'!B488),"-",'Step 1.1 Supply Fan Power Data'!B488)</f>
        <v>12.035073024320816</v>
      </c>
      <c r="C488">
        <f>VLOOKUP(A488,'Step 1.3 OAT Data'!$A:$B,2)</f>
        <v>54</v>
      </c>
      <c r="E488" s="33">
        <f>IF(ISBLANK('Step 1.2 Return Fan Power Data'!A488),"-",'Step 1.2 Return Fan Power Data'!A488)</f>
        <v>44651.625</v>
      </c>
      <c r="F488">
        <f>IF(ISBLANK('Step 1.2 Return Fan Power Data'!B488),"-",'Step 1.2 Return Fan Power Data'!B488)</f>
        <v>4.0958849557522141</v>
      </c>
      <c r="G488">
        <f>VLOOKUP(E488,'Step 1.3 OAT Data'!$A:$B,2)</f>
        <v>54</v>
      </c>
      <c r="P488" s="10"/>
      <c r="Q488" s="10"/>
      <c r="R488" s="10"/>
    </row>
    <row r="489" spans="1:18" ht="14" x14ac:dyDescent="0.3">
      <c r="A489" s="33">
        <f>IF(ISBLANK('Step 1.1 Supply Fan Power Data'!A489),"-",'Step 1.1 Supply Fan Power Data'!A489)</f>
        <v>44651.666666666664</v>
      </c>
      <c r="B489">
        <f>IF(ISBLANK('Step 1.1 Supply Fan Power Data'!B489),"-",'Step 1.1 Supply Fan Power Data'!B489)</f>
        <v>12.035073024320816</v>
      </c>
      <c r="C489">
        <f>VLOOKUP(A489,'Step 1.3 OAT Data'!$A:$B,2)</f>
        <v>54</v>
      </c>
      <c r="E489" s="33">
        <f>IF(ISBLANK('Step 1.2 Return Fan Power Data'!A489),"-",'Step 1.2 Return Fan Power Data'!A489)</f>
        <v>44651.666666666664</v>
      </c>
      <c r="F489">
        <f>IF(ISBLANK('Step 1.2 Return Fan Power Data'!B489),"-",'Step 1.2 Return Fan Power Data'!B489)</f>
        <v>4.0958849557522141</v>
      </c>
      <c r="G489">
        <f>VLOOKUP(E489,'Step 1.3 OAT Data'!$A:$B,2)</f>
        <v>54</v>
      </c>
      <c r="P489" s="10"/>
      <c r="Q489" s="10"/>
      <c r="R489" s="10"/>
    </row>
    <row r="490" spans="1:18" ht="14" x14ac:dyDescent="0.3">
      <c r="A490" s="33">
        <f>IF(ISBLANK('Step 1.1 Supply Fan Power Data'!A490),"-",'Step 1.1 Supply Fan Power Data'!A490)</f>
        <v>44651.708333333336</v>
      </c>
      <c r="B490">
        <f>IF(ISBLANK('Step 1.1 Supply Fan Power Data'!B490),"-",'Step 1.1 Supply Fan Power Data'!B490)</f>
        <v>8.668945368436157</v>
      </c>
      <c r="C490">
        <f>VLOOKUP(A490,'Step 1.3 OAT Data'!$A:$B,2)</f>
        <v>53</v>
      </c>
      <c r="E490" s="33">
        <f>IF(ISBLANK('Step 1.2 Return Fan Power Data'!A490),"-",'Step 1.2 Return Fan Power Data'!A490)</f>
        <v>44651.708333333336</v>
      </c>
      <c r="F490">
        <f>IF(ISBLANK('Step 1.2 Return Fan Power Data'!B490),"-",'Step 1.2 Return Fan Power Data'!B490)</f>
        <v>4.0958849557522141</v>
      </c>
      <c r="G490">
        <f>VLOOKUP(E490,'Step 1.3 OAT Data'!$A:$B,2)</f>
        <v>53</v>
      </c>
      <c r="P490" s="10"/>
      <c r="Q490" s="10"/>
      <c r="R490" s="10"/>
    </row>
    <row r="491" spans="1:18" ht="14" x14ac:dyDescent="0.3">
      <c r="A491" s="33">
        <f>IF(ISBLANK('Step 1.1 Supply Fan Power Data'!A491),"-",'Step 1.1 Supply Fan Power Data'!A491)</f>
        <v>44651.75</v>
      </c>
      <c r="B491">
        <f>IF(ISBLANK('Step 1.1 Supply Fan Power Data'!B491),"-",'Step 1.1 Supply Fan Power Data'!B491)</f>
        <v>4.6662479817446654</v>
      </c>
      <c r="C491">
        <f>VLOOKUP(A491,'Step 1.3 OAT Data'!$A:$B,2)</f>
        <v>53</v>
      </c>
      <c r="E491" s="33">
        <f>IF(ISBLANK('Step 1.2 Return Fan Power Data'!A491),"-",'Step 1.2 Return Fan Power Data'!A491)</f>
        <v>44651.75</v>
      </c>
      <c r="F491">
        <f>IF(ISBLANK('Step 1.2 Return Fan Power Data'!B491),"-",'Step 1.2 Return Fan Power Data'!B491)</f>
        <v>2.7927779399369701</v>
      </c>
      <c r="G491">
        <f>VLOOKUP(E491,'Step 1.3 OAT Data'!$A:$B,2)</f>
        <v>53</v>
      </c>
      <c r="P491" s="10"/>
      <c r="Q491" s="10"/>
      <c r="R491" s="10"/>
    </row>
    <row r="492" spans="1:18" ht="14" x14ac:dyDescent="0.3">
      <c r="A492" s="33">
        <f>IF(ISBLANK('Step 1.1 Supply Fan Power Data'!A492),"-",'Step 1.1 Supply Fan Power Data'!A492)</f>
        <v>44651.791666666664</v>
      </c>
      <c r="B492">
        <f>IF(ISBLANK('Step 1.1 Supply Fan Power Data'!B492),"-",'Step 1.1 Supply Fan Power Data'!B492)</f>
        <v>4.6980393508455549</v>
      </c>
      <c r="C492">
        <f>VLOOKUP(A492,'Step 1.3 OAT Data'!$A:$B,2)</f>
        <v>52</v>
      </c>
      <c r="E492" s="33">
        <f>IF(ISBLANK('Step 1.2 Return Fan Power Data'!A492),"-",'Step 1.2 Return Fan Power Data'!A492)</f>
        <v>44651.791666666664</v>
      </c>
      <c r="F492">
        <f>IF(ISBLANK('Step 1.2 Return Fan Power Data'!B492),"-",'Step 1.2 Return Fan Power Data'!B492)</f>
        <v>2.8117930966329219</v>
      </c>
      <c r="G492">
        <f>VLOOKUP(E492,'Step 1.3 OAT Data'!$A:$B,2)</f>
        <v>52</v>
      </c>
      <c r="P492" s="10"/>
      <c r="Q492" s="10"/>
      <c r="R492" s="10"/>
    </row>
    <row r="493" spans="1:18" ht="14" x14ac:dyDescent="0.3">
      <c r="A493" s="33">
        <f>IF(ISBLANK('Step 1.1 Supply Fan Power Data'!A493),"-",'Step 1.1 Supply Fan Power Data'!A493)</f>
        <v>44651.833333333336</v>
      </c>
      <c r="B493">
        <f>IF(ISBLANK('Step 1.1 Supply Fan Power Data'!B493),"-",'Step 1.1 Supply Fan Power Data'!B493)</f>
        <v>4.6721839531607223</v>
      </c>
      <c r="C493">
        <f>VLOOKUP(A493,'Step 1.3 OAT Data'!$A:$B,2)</f>
        <v>53</v>
      </c>
      <c r="E493" s="33">
        <f>IF(ISBLANK('Step 1.2 Return Fan Power Data'!A493),"-",'Step 1.2 Return Fan Power Data'!A493)</f>
        <v>44651.833333333336</v>
      </c>
      <c r="F493">
        <f>IF(ISBLANK('Step 1.2 Return Fan Power Data'!B493),"-",'Step 1.2 Return Fan Power Data'!B493)</f>
        <v>2.7962541763728632</v>
      </c>
      <c r="G493">
        <f>VLOOKUP(E493,'Step 1.3 OAT Data'!$A:$B,2)</f>
        <v>53</v>
      </c>
      <c r="P493" s="10"/>
      <c r="Q493" s="10"/>
      <c r="R493" s="10"/>
    </row>
    <row r="494" spans="1:18" ht="14" x14ac:dyDescent="0.3">
      <c r="A494" s="33">
        <f>IF(ISBLANK('Step 1.1 Supply Fan Power Data'!A494),"-",'Step 1.1 Supply Fan Power Data'!A494)</f>
        <v>44651.875</v>
      </c>
      <c r="B494">
        <f>IF(ISBLANK('Step 1.1 Supply Fan Power Data'!B494),"-",'Step 1.1 Supply Fan Power Data'!B494)</f>
        <v>4.6841756707589743</v>
      </c>
      <c r="C494">
        <f>VLOOKUP(A494,'Step 1.3 OAT Data'!$A:$B,2)</f>
        <v>54</v>
      </c>
      <c r="E494" s="33">
        <f>IF(ISBLANK('Step 1.2 Return Fan Power Data'!A494),"-",'Step 1.2 Return Fan Power Data'!A494)</f>
        <v>44651.875</v>
      </c>
      <c r="F494">
        <f>IF(ISBLANK('Step 1.2 Return Fan Power Data'!B494),"-",'Step 1.2 Return Fan Power Data'!B494)</f>
        <v>2.8033799886402697</v>
      </c>
      <c r="G494">
        <f>VLOOKUP(E494,'Step 1.3 OAT Data'!$A:$B,2)</f>
        <v>54</v>
      </c>
      <c r="P494" s="10"/>
      <c r="Q494" s="10"/>
      <c r="R494" s="10"/>
    </row>
    <row r="495" spans="1:18" ht="14" x14ac:dyDescent="0.3">
      <c r="A495" s="33">
        <f>IF(ISBLANK('Step 1.1 Supply Fan Power Data'!A495),"-",'Step 1.1 Supply Fan Power Data'!A495)</f>
        <v>44651.916666666664</v>
      </c>
      <c r="B495">
        <f>IF(ISBLANK('Step 1.1 Supply Fan Power Data'!B495),"-",'Step 1.1 Supply Fan Power Data'!B495)</f>
        <v>4.6891245684476779</v>
      </c>
      <c r="C495">
        <f>VLOOKUP(A495,'Step 1.3 OAT Data'!$A:$B,2)</f>
        <v>56</v>
      </c>
      <c r="E495" s="33">
        <f>IF(ISBLANK('Step 1.2 Return Fan Power Data'!A495),"-",'Step 1.2 Return Fan Power Data'!A495)</f>
        <v>44651.916666666664</v>
      </c>
      <c r="F495">
        <f>IF(ISBLANK('Step 1.2 Return Fan Power Data'!B495),"-",'Step 1.2 Return Fan Power Data'!B495)</f>
        <v>2.8063614845830545</v>
      </c>
      <c r="G495">
        <f>VLOOKUP(E495,'Step 1.3 OAT Data'!$A:$B,2)</f>
        <v>56</v>
      </c>
      <c r="P495" s="10"/>
      <c r="Q495" s="10"/>
      <c r="R495" s="10"/>
    </row>
    <row r="496" spans="1:18" ht="14" x14ac:dyDescent="0.3">
      <c r="A496" s="33">
        <f>IF(ISBLANK('Step 1.1 Supply Fan Power Data'!A496),"-",'Step 1.1 Supply Fan Power Data'!A496)</f>
        <v>44651.958333333336</v>
      </c>
      <c r="B496">
        <f>IF(ISBLANK('Step 1.1 Supply Fan Power Data'!B496),"-",'Step 1.1 Supply Fan Power Data'!B496)</f>
        <v>4.7918832056504925</v>
      </c>
      <c r="C496">
        <f>VLOOKUP(A496,'Step 1.3 OAT Data'!$A:$B,2)</f>
        <v>55</v>
      </c>
      <c r="E496" s="33">
        <f>IF(ISBLANK('Step 1.2 Return Fan Power Data'!A496),"-",'Step 1.2 Return Fan Power Data'!A496)</f>
        <v>44651.958333333336</v>
      </c>
      <c r="F496">
        <f>IF(ISBLANK('Step 1.2 Return Fan Power Data'!B496),"-",'Step 1.2 Return Fan Power Data'!B496)</f>
        <v>2.8739940169489531</v>
      </c>
      <c r="G496">
        <f>VLOOKUP(E496,'Step 1.3 OAT Data'!$A:$B,2)</f>
        <v>55</v>
      </c>
      <c r="P496" s="10"/>
      <c r="Q496" s="10"/>
      <c r="R496" s="10"/>
    </row>
    <row r="497" spans="1:18" ht="14" x14ac:dyDescent="0.3">
      <c r="A497" s="33">
        <f>IF(ISBLANK('Step 1.1 Supply Fan Power Data'!A497),"-",'Step 1.1 Supply Fan Power Data'!A497)</f>
        <v>44652</v>
      </c>
      <c r="B497">
        <f>IF(ISBLANK('Step 1.1 Supply Fan Power Data'!B497),"-",'Step 1.1 Supply Fan Power Data'!B497)</f>
        <v>4.8202970645728325</v>
      </c>
      <c r="C497">
        <f>VLOOKUP(A497,'Step 1.3 OAT Data'!$A:$B,2)</f>
        <v>54</v>
      </c>
      <c r="E497" s="33">
        <f>IF(ISBLANK('Step 1.2 Return Fan Power Data'!A497),"-",'Step 1.2 Return Fan Power Data'!A497)</f>
        <v>44652</v>
      </c>
      <c r="F497">
        <f>IF(ISBLANK('Step 1.2 Return Fan Power Data'!B497),"-",'Step 1.2 Return Fan Power Data'!B497)</f>
        <v>2.8947650767689765</v>
      </c>
      <c r="G497">
        <f>VLOOKUP(E497,'Step 1.3 OAT Data'!$A:$B,2)</f>
        <v>54</v>
      </c>
      <c r="P497" s="10"/>
      <c r="Q497" s="10"/>
      <c r="R497" s="10"/>
    </row>
    <row r="498" spans="1:18" ht="14" x14ac:dyDescent="0.3">
      <c r="A498" s="33">
        <f>IF(ISBLANK('Step 1.1 Supply Fan Power Data'!A498),"-",'Step 1.1 Supply Fan Power Data'!A498)</f>
        <v>44652.041666666664</v>
      </c>
      <c r="B498">
        <f>IF(ISBLANK('Step 1.1 Supply Fan Power Data'!B498),"-",'Step 1.1 Supply Fan Power Data'!B498)</f>
        <v>4.8711026165104965</v>
      </c>
      <c r="C498">
        <f>VLOOKUP(A498,'Step 1.3 OAT Data'!$A:$B,2)</f>
        <v>52</v>
      </c>
      <c r="E498" s="33">
        <f>IF(ISBLANK('Step 1.2 Return Fan Power Data'!A498),"-",'Step 1.2 Return Fan Power Data'!A498)</f>
        <v>44652.041666666664</v>
      </c>
      <c r="F498">
        <f>IF(ISBLANK('Step 1.2 Return Fan Power Data'!B498),"-",'Step 1.2 Return Fan Power Data'!B498)</f>
        <v>2.9343622443959267</v>
      </c>
      <c r="G498">
        <f>VLOOKUP(E498,'Step 1.3 OAT Data'!$A:$B,2)</f>
        <v>52</v>
      </c>
      <c r="P498" s="10"/>
      <c r="Q498" s="10"/>
      <c r="R498" s="10"/>
    </row>
    <row r="499" spans="1:18" ht="14" x14ac:dyDescent="0.3">
      <c r="A499" s="33">
        <f>IF(ISBLANK('Step 1.1 Supply Fan Power Data'!A499),"-",'Step 1.1 Supply Fan Power Data'!A499)</f>
        <v>44652.083333333336</v>
      </c>
      <c r="B499">
        <f>IF(ISBLANK('Step 1.1 Supply Fan Power Data'!B499),"-",'Step 1.1 Supply Fan Power Data'!B499)</f>
        <v>4.834981587137503</v>
      </c>
      <c r="C499">
        <f>VLOOKUP(A499,'Step 1.3 OAT Data'!$A:$B,2)</f>
        <v>51</v>
      </c>
      <c r="E499" s="33">
        <f>IF(ISBLANK('Step 1.2 Return Fan Power Data'!A499),"-",'Step 1.2 Return Fan Power Data'!A499)</f>
        <v>44652.083333333336</v>
      </c>
      <c r="F499">
        <f>IF(ISBLANK('Step 1.2 Return Fan Power Data'!B499),"-",'Step 1.2 Return Fan Power Data'!B499)</f>
        <v>2.9058787693690009</v>
      </c>
      <c r="G499">
        <f>VLOOKUP(E499,'Step 1.3 OAT Data'!$A:$B,2)</f>
        <v>51</v>
      </c>
      <c r="P499" s="10"/>
      <c r="Q499" s="10"/>
      <c r="R499" s="10"/>
    </row>
    <row r="500" spans="1:18" ht="14" x14ac:dyDescent="0.3">
      <c r="A500" s="33">
        <f>IF(ISBLANK('Step 1.1 Supply Fan Power Data'!A500),"-",'Step 1.1 Supply Fan Power Data'!A500)</f>
        <v>44652.125</v>
      </c>
      <c r="B500">
        <f>IF(ISBLANK('Step 1.1 Supply Fan Power Data'!B500),"-",'Step 1.1 Supply Fan Power Data'!B500)</f>
        <v>4.8369675010485693</v>
      </c>
      <c r="C500">
        <f>VLOOKUP(A500,'Step 1.3 OAT Data'!$A:$B,2)</f>
        <v>49</v>
      </c>
      <c r="E500" s="33">
        <f>IF(ISBLANK('Step 1.2 Return Fan Power Data'!A500),"-",'Step 1.2 Return Fan Power Data'!A500)</f>
        <v>44652.125</v>
      </c>
      <c r="F500">
        <f>IF(ISBLANK('Step 1.2 Return Fan Power Data'!B500),"-",'Step 1.2 Return Fan Power Data'!B500)</f>
        <v>2.9074020709622133</v>
      </c>
      <c r="G500">
        <f>VLOOKUP(E500,'Step 1.3 OAT Data'!$A:$B,2)</f>
        <v>49</v>
      </c>
      <c r="P500" s="10"/>
      <c r="Q500" s="10"/>
      <c r="R500" s="10"/>
    </row>
    <row r="501" spans="1:18" ht="14" x14ac:dyDescent="0.3">
      <c r="A501" s="33">
        <f>IF(ISBLANK('Step 1.1 Supply Fan Power Data'!A501),"-",'Step 1.1 Supply Fan Power Data'!A501)</f>
        <v>44652.166666666664</v>
      </c>
      <c r="B501">
        <f>IF(ISBLANK('Step 1.1 Supply Fan Power Data'!B501),"-",'Step 1.1 Supply Fan Power Data'!B501)</f>
        <v>4.8603786278510661</v>
      </c>
      <c r="C501">
        <f>VLOOKUP(A501,'Step 1.3 OAT Data'!$A:$B,2)</f>
        <v>56</v>
      </c>
      <c r="E501" s="33">
        <f>IF(ISBLANK('Step 1.2 Return Fan Power Data'!A501),"-",'Step 1.2 Return Fan Power Data'!A501)</f>
        <v>44652.166666666664</v>
      </c>
      <c r="F501">
        <f>IF(ISBLANK('Step 1.2 Return Fan Power Data'!B501),"-",'Step 1.2 Return Fan Power Data'!B501)</f>
        <v>2.9257320655029506</v>
      </c>
      <c r="G501">
        <f>VLOOKUP(E501,'Step 1.3 OAT Data'!$A:$B,2)</f>
        <v>56</v>
      </c>
      <c r="P501" s="10"/>
      <c r="Q501" s="10"/>
      <c r="R501" s="10"/>
    </row>
    <row r="502" spans="1:18" ht="14" x14ac:dyDescent="0.3">
      <c r="A502" s="33">
        <f>IF(ISBLANK('Step 1.1 Supply Fan Power Data'!A502),"-",'Step 1.1 Supply Fan Power Data'!A502)</f>
        <v>44652.208333333336</v>
      </c>
      <c r="B502">
        <f>IF(ISBLANK('Step 1.1 Supply Fan Power Data'!B502),"-",'Step 1.1 Supply Fan Power Data'!B502)</f>
        <v>4.881812540524253</v>
      </c>
      <c r="C502">
        <f>VLOOKUP(A502,'Step 1.3 OAT Data'!$A:$B,2)</f>
        <v>59</v>
      </c>
      <c r="E502" s="33">
        <f>IF(ISBLANK('Step 1.2 Return Fan Power Data'!A502),"-",'Step 1.2 Return Fan Power Data'!A502)</f>
        <v>44652.208333333336</v>
      </c>
      <c r="F502">
        <f>IF(ISBLANK('Step 1.2 Return Fan Power Data'!B502),"-",'Step 1.2 Return Fan Power Data'!B502)</f>
        <v>2.9431311870328103</v>
      </c>
      <c r="G502">
        <f>VLOOKUP(E502,'Step 1.3 OAT Data'!$A:$B,2)</f>
        <v>59</v>
      </c>
      <c r="P502" s="10"/>
      <c r="Q502" s="10"/>
      <c r="R502" s="10"/>
    </row>
    <row r="503" spans="1:18" ht="14" x14ac:dyDescent="0.3">
      <c r="A503" s="33">
        <f>IF(ISBLANK('Step 1.1 Supply Fan Power Data'!A503),"-",'Step 1.1 Supply Fan Power Data'!A503)</f>
        <v>44652.25</v>
      </c>
      <c r="B503">
        <f>IF(ISBLANK('Step 1.1 Supply Fan Power Data'!B503),"-",'Step 1.1 Supply Fan Power Data'!B503)</f>
        <v>4.9302733857180669</v>
      </c>
      <c r="C503">
        <f>VLOOKUP(A503,'Step 1.3 OAT Data'!$A:$B,2)</f>
        <v>57</v>
      </c>
      <c r="E503" s="33">
        <f>IF(ISBLANK('Step 1.2 Return Fan Power Data'!A503),"-",'Step 1.2 Return Fan Power Data'!A503)</f>
        <v>44652.25</v>
      </c>
      <c r="F503">
        <f>IF(ISBLANK('Step 1.2 Return Fan Power Data'!B503),"-",'Step 1.2 Return Fan Power Data'!B503)</f>
        <v>2.9847556228844443</v>
      </c>
      <c r="G503">
        <f>VLOOKUP(E503,'Step 1.3 OAT Data'!$A:$B,2)</f>
        <v>57</v>
      </c>
      <c r="P503" s="10"/>
      <c r="Q503" s="10"/>
      <c r="R503" s="10"/>
    </row>
    <row r="504" spans="1:18" ht="14" x14ac:dyDescent="0.3">
      <c r="A504" s="33">
        <f>IF(ISBLANK('Step 1.1 Supply Fan Power Data'!A504),"-",'Step 1.1 Supply Fan Power Data'!A504)</f>
        <v>44652.291666666664</v>
      </c>
      <c r="B504">
        <f>IF(ISBLANK('Step 1.1 Supply Fan Power Data'!B504),"-",'Step 1.1 Supply Fan Power Data'!B504)</f>
        <v>4.8555227095122291</v>
      </c>
      <c r="C504">
        <f>VLOOKUP(A504,'Step 1.3 OAT Data'!$A:$B,2)</f>
        <v>54</v>
      </c>
      <c r="E504" s="33">
        <f>IF(ISBLANK('Step 1.2 Return Fan Power Data'!A504),"-",'Step 1.2 Return Fan Power Data'!A504)</f>
        <v>44652.291666666664</v>
      </c>
      <c r="F504">
        <f>IF(ISBLANK('Step 1.2 Return Fan Power Data'!B504),"-",'Step 1.2 Return Fan Power Data'!B504)</f>
        <v>2.921873019787367</v>
      </c>
      <c r="G504">
        <f>VLOOKUP(E504,'Step 1.3 OAT Data'!$A:$B,2)</f>
        <v>54</v>
      </c>
      <c r="P504" s="10"/>
      <c r="Q504" s="10"/>
      <c r="R504" s="10"/>
    </row>
    <row r="505" spans="1:18" ht="14" x14ac:dyDescent="0.3">
      <c r="A505" s="33">
        <f>IF(ISBLANK('Step 1.1 Supply Fan Power Data'!A505),"-",'Step 1.1 Supply Fan Power Data'!A505)</f>
        <v>44652.333333333336</v>
      </c>
      <c r="B505">
        <f>IF(ISBLANK('Step 1.1 Supply Fan Power Data'!B505),"-",'Step 1.1 Supply Fan Power Data'!B505)</f>
        <v>4.8154180300094236</v>
      </c>
      <c r="C505">
        <f>VLOOKUP(A505,'Step 1.3 OAT Data'!$A:$B,2)</f>
        <v>53</v>
      </c>
      <c r="E505" s="33">
        <f>IF(ISBLANK('Step 1.2 Return Fan Power Data'!A505),"-",'Step 1.2 Return Fan Power Data'!A505)</f>
        <v>44652.333333333336</v>
      </c>
      <c r="F505">
        <f>IF(ISBLANK('Step 1.2 Return Fan Power Data'!B505),"-",'Step 1.2 Return Fan Power Data'!B505)</f>
        <v>2.8911303484896771</v>
      </c>
      <c r="G505">
        <f>VLOOKUP(E505,'Step 1.3 OAT Data'!$A:$B,2)</f>
        <v>53</v>
      </c>
      <c r="P505" s="10"/>
      <c r="Q505" s="10"/>
      <c r="R505" s="10"/>
    </row>
    <row r="506" spans="1:18" ht="14" x14ac:dyDescent="0.3">
      <c r="A506" s="33">
        <f>IF(ISBLANK('Step 1.1 Supply Fan Power Data'!A506),"-",'Step 1.1 Supply Fan Power Data'!A506)</f>
        <v>44652.375</v>
      </c>
      <c r="B506">
        <f>IF(ISBLANK('Step 1.1 Supply Fan Power Data'!B506),"-",'Step 1.1 Supply Fan Power Data'!B506)</f>
        <v>4.8174084961009083</v>
      </c>
      <c r="C506">
        <f>VLOOKUP(A506,'Step 1.3 OAT Data'!$A:$B,2)</f>
        <v>52</v>
      </c>
      <c r="E506" s="33">
        <f>IF(ISBLANK('Step 1.2 Return Fan Power Data'!A506),"-",'Step 1.2 Return Fan Power Data'!A506)</f>
        <v>44652.375</v>
      </c>
      <c r="F506">
        <f>IF(ISBLANK('Step 1.2 Return Fan Power Data'!B506),"-",'Step 1.2 Return Fan Power Data'!B506)</f>
        <v>2.8926097296378099</v>
      </c>
      <c r="G506">
        <f>VLOOKUP(E506,'Step 1.3 OAT Data'!$A:$B,2)</f>
        <v>52</v>
      </c>
      <c r="P506" s="10"/>
      <c r="Q506" s="10"/>
      <c r="R506" s="10"/>
    </row>
    <row r="507" spans="1:18" ht="14" x14ac:dyDescent="0.3">
      <c r="A507" s="33">
        <f>IF(ISBLANK('Step 1.1 Supply Fan Power Data'!A507),"-",'Step 1.1 Supply Fan Power Data'!A507)</f>
        <v>44652.416666666664</v>
      </c>
      <c r="B507">
        <f>IF(ISBLANK('Step 1.1 Supply Fan Power Data'!B507),"-",'Step 1.1 Supply Fan Power Data'!B507)</f>
        <v>4.7356901873189772</v>
      </c>
      <c r="C507">
        <f>VLOOKUP(A507,'Step 1.3 OAT Data'!$A:$B,2)</f>
        <v>53</v>
      </c>
      <c r="E507" s="33">
        <f>IF(ISBLANK('Step 1.2 Return Fan Power Data'!A507),"-",'Step 1.2 Return Fan Power Data'!A507)</f>
        <v>44652.416666666664</v>
      </c>
      <c r="F507">
        <f>IF(ISBLANK('Step 1.2 Return Fan Power Data'!B507),"-",'Step 1.2 Return Fan Power Data'!B507)</f>
        <v>2.8356196222647889</v>
      </c>
      <c r="G507">
        <f>VLOOKUP(E507,'Step 1.3 OAT Data'!$A:$B,2)</f>
        <v>53</v>
      </c>
      <c r="P507" s="10"/>
      <c r="Q507" s="10"/>
      <c r="R507" s="10"/>
    </row>
    <row r="508" spans="1:18" ht="14" x14ac:dyDescent="0.3">
      <c r="A508" s="33">
        <f>IF(ISBLANK('Step 1.1 Supply Fan Power Data'!A508),"-",'Step 1.1 Supply Fan Power Data'!A508)</f>
        <v>44652.458333333336</v>
      </c>
      <c r="B508">
        <f>IF(ISBLANK('Step 1.1 Supply Fan Power Data'!B508),"-",'Step 1.1 Supply Fan Power Data'!B508)</f>
        <v>4.6692490177882009</v>
      </c>
      <c r="C508">
        <f>VLOOKUP(A508,'Step 1.3 OAT Data'!$A:$B,2)</f>
        <v>54</v>
      </c>
      <c r="E508" s="33">
        <f>IF(ISBLANK('Step 1.2 Return Fan Power Data'!A508),"-",'Step 1.2 Return Fan Power Data'!A508)</f>
        <v>44652.458333333336</v>
      </c>
      <c r="F508">
        <f>IF(ISBLANK('Step 1.2 Return Fan Power Data'!B508),"-",'Step 1.2 Return Fan Power Data'!B508)</f>
        <v>2.7945312178307122</v>
      </c>
      <c r="G508">
        <f>VLOOKUP(E508,'Step 1.3 OAT Data'!$A:$B,2)</f>
        <v>54</v>
      </c>
      <c r="P508" s="10"/>
      <c r="Q508" s="10"/>
      <c r="R508" s="10"/>
    </row>
    <row r="509" spans="1:18" ht="14" x14ac:dyDescent="0.3">
      <c r="A509" s="33">
        <f>IF(ISBLANK('Step 1.1 Supply Fan Power Data'!A509),"-",'Step 1.1 Supply Fan Power Data'!A509)</f>
        <v>44652.5</v>
      </c>
      <c r="B509">
        <f>IF(ISBLANK('Step 1.1 Supply Fan Power Data'!B509),"-",'Step 1.1 Supply Fan Power Data'!B509)</f>
        <v>4.6662479817446654</v>
      </c>
      <c r="C509">
        <f>VLOOKUP(A509,'Step 1.3 OAT Data'!$A:$B,2)</f>
        <v>56</v>
      </c>
      <c r="E509" s="33">
        <f>IF(ISBLANK('Step 1.2 Return Fan Power Data'!A509),"-",'Step 1.2 Return Fan Power Data'!A509)</f>
        <v>44652.5</v>
      </c>
      <c r="F509">
        <f>IF(ISBLANK('Step 1.2 Return Fan Power Data'!B509),"-",'Step 1.2 Return Fan Power Data'!B509)</f>
        <v>2.7927779399369701</v>
      </c>
      <c r="G509">
        <f>VLOOKUP(E509,'Step 1.3 OAT Data'!$A:$B,2)</f>
        <v>56</v>
      </c>
      <c r="P509" s="10"/>
      <c r="Q509" s="10"/>
      <c r="R509" s="10"/>
    </row>
    <row r="510" spans="1:18" ht="14" x14ac:dyDescent="0.3">
      <c r="A510" s="33">
        <f>IF(ISBLANK('Step 1.1 Supply Fan Power Data'!A510),"-",'Step 1.1 Supply Fan Power Data'!A510)</f>
        <v>44652.541666666664</v>
      </c>
      <c r="B510">
        <f>IF(ISBLANK('Step 1.1 Supply Fan Power Data'!B510),"-",'Step 1.1 Supply Fan Power Data'!B510)</f>
        <v>4.7257725430003843</v>
      </c>
      <c r="C510">
        <f>VLOOKUP(A510,'Step 1.3 OAT Data'!$A:$B,2)</f>
        <v>56</v>
      </c>
      <c r="E510" s="33">
        <f>IF(ISBLANK('Step 1.2 Return Fan Power Data'!A510),"-",'Step 1.2 Return Fan Power Data'!A510)</f>
        <v>44652.541666666664</v>
      </c>
      <c r="F510">
        <f>IF(ISBLANK('Step 1.2 Return Fan Power Data'!B510),"-",'Step 1.2 Return Fan Power Data'!B510)</f>
        <v>2.8292017044176063</v>
      </c>
      <c r="G510">
        <f>VLOOKUP(E510,'Step 1.3 OAT Data'!$A:$B,2)</f>
        <v>56</v>
      </c>
      <c r="P510" s="10"/>
      <c r="Q510" s="10"/>
      <c r="R510" s="10"/>
    </row>
    <row r="511" spans="1:18" ht="14" x14ac:dyDescent="0.3">
      <c r="A511" s="33">
        <f>IF(ISBLANK('Step 1.1 Supply Fan Power Data'!A511),"-",'Step 1.1 Supply Fan Power Data'!A511)</f>
        <v>44652.583333333336</v>
      </c>
      <c r="B511">
        <f>IF(ISBLANK('Step 1.1 Supply Fan Power Data'!B511),"-",'Step 1.1 Supply Fan Power Data'!B511)</f>
        <v>4.7238266886415854</v>
      </c>
      <c r="C511">
        <f>VLOOKUP(A511,'Step 1.3 OAT Data'!$A:$B,2)</f>
        <v>56</v>
      </c>
      <c r="E511" s="33">
        <f>IF(ISBLANK('Step 1.2 Return Fan Power Data'!A511),"-",'Step 1.2 Return Fan Power Data'!A511)</f>
        <v>44652.583333333336</v>
      </c>
      <c r="F511">
        <f>IF(ISBLANK('Step 1.2 Return Fan Power Data'!B511),"-",'Step 1.2 Return Fan Power Data'!B511)</f>
        <v>2.8279545573210698</v>
      </c>
      <c r="G511">
        <f>VLOOKUP(E511,'Step 1.3 OAT Data'!$A:$B,2)</f>
        <v>56</v>
      </c>
      <c r="P511" s="10"/>
      <c r="Q511" s="10"/>
      <c r="R511" s="10"/>
    </row>
    <row r="512" spans="1:18" ht="14" x14ac:dyDescent="0.3">
      <c r="A512" s="33">
        <f>IF(ISBLANK('Step 1.1 Supply Fan Power Data'!A512),"-",'Step 1.1 Supply Fan Power Data'!A512)</f>
        <v>44652.625</v>
      </c>
      <c r="B512">
        <f>IF(ISBLANK('Step 1.1 Supply Fan Power Data'!B512),"-",'Step 1.1 Supply Fan Power Data'!B512)</f>
        <v>4.6552801596229543</v>
      </c>
      <c r="C512">
        <f>VLOOKUP(A512,'Step 1.3 OAT Data'!$A:$B,2)</f>
        <v>55</v>
      </c>
      <c r="E512" s="33">
        <f>IF(ISBLANK('Step 1.2 Return Fan Power Data'!A512),"-",'Step 1.2 Return Fan Power Data'!A512)</f>
        <v>44652.625</v>
      </c>
      <c r="F512">
        <f>IF(ISBLANK('Step 1.2 Return Fan Power Data'!B512),"-",'Step 1.2 Return Fan Power Data'!B512)</f>
        <v>2.7864426133181102</v>
      </c>
      <c r="G512">
        <f>VLOOKUP(E512,'Step 1.3 OAT Data'!$A:$B,2)</f>
        <v>55</v>
      </c>
      <c r="P512" s="10"/>
      <c r="Q512" s="10"/>
      <c r="R512" s="10"/>
    </row>
    <row r="513" spans="1:18" ht="14" x14ac:dyDescent="0.3">
      <c r="A513" s="33">
        <f>IF(ISBLANK('Step 1.1 Supply Fan Power Data'!A513),"-",'Step 1.1 Supply Fan Power Data'!A513)</f>
        <v>44652.666666666664</v>
      </c>
      <c r="B513">
        <f>IF(ISBLANK('Step 1.1 Supply Fan Power Data'!B513),"-",'Step 1.1 Supply Fan Power Data'!B513)</f>
        <v>4.6831334833922051</v>
      </c>
      <c r="C513">
        <f>VLOOKUP(A513,'Step 1.3 OAT Data'!$A:$B,2)</f>
        <v>54</v>
      </c>
      <c r="E513" s="33">
        <f>IF(ISBLANK('Step 1.2 Return Fan Power Data'!A513),"-",'Step 1.2 Return Fan Power Data'!A513)</f>
        <v>44652.666666666664</v>
      </c>
      <c r="F513">
        <f>IF(ISBLANK('Step 1.2 Return Fan Power Data'!B513),"-",'Step 1.2 Return Fan Power Data'!B513)</f>
        <v>2.8027551661057455</v>
      </c>
      <c r="G513">
        <f>VLOOKUP(E513,'Step 1.3 OAT Data'!$A:$B,2)</f>
        <v>54</v>
      </c>
      <c r="P513" s="10"/>
      <c r="Q513" s="10"/>
      <c r="R513" s="10"/>
    </row>
    <row r="514" spans="1:18" ht="14" x14ac:dyDescent="0.3">
      <c r="A514" s="33">
        <f>IF(ISBLANK('Step 1.1 Supply Fan Power Data'!A514),"-",'Step 1.1 Supply Fan Power Data'!A514)</f>
        <v>44652.708333333336</v>
      </c>
      <c r="B514">
        <f>IF(ISBLANK('Step 1.1 Supply Fan Power Data'!B514),"-",'Step 1.1 Supply Fan Power Data'!B514)</f>
        <v>4.7623442863539314</v>
      </c>
      <c r="C514">
        <f>VLOOKUP(A514,'Step 1.3 OAT Data'!$A:$B,2)</f>
        <v>51</v>
      </c>
      <c r="E514" s="33">
        <f>IF(ISBLANK('Step 1.2 Return Fan Power Data'!A514),"-",'Step 1.2 Return Fan Power Data'!A514)</f>
        <v>44652.708333333336</v>
      </c>
      <c r="F514">
        <f>IF(ISBLANK('Step 1.2 Return Fan Power Data'!B514),"-",'Step 1.2 Return Fan Power Data'!B514)</f>
        <v>2.8533874963948582</v>
      </c>
      <c r="G514">
        <f>VLOOKUP(E514,'Step 1.3 OAT Data'!$A:$B,2)</f>
        <v>51</v>
      </c>
      <c r="P514" s="10"/>
      <c r="Q514" s="10"/>
      <c r="R514" s="10"/>
    </row>
    <row r="515" spans="1:18" ht="14" x14ac:dyDescent="0.3">
      <c r="A515" s="33">
        <f>IF(ISBLANK('Step 1.1 Supply Fan Power Data'!A515),"-",'Step 1.1 Supply Fan Power Data'!A515)</f>
        <v>44652.75</v>
      </c>
      <c r="B515">
        <f>IF(ISBLANK('Step 1.1 Supply Fan Power Data'!B515),"-",'Step 1.1 Supply Fan Power Data'!B515)</f>
        <v>3.9249808563371773</v>
      </c>
      <c r="C515">
        <f>VLOOKUP(A515,'Step 1.3 OAT Data'!$A:$B,2)</f>
        <v>50</v>
      </c>
      <c r="E515" s="33">
        <f>IF(ISBLANK('Step 1.2 Return Fan Power Data'!A515),"-",'Step 1.2 Return Fan Power Data'!A515)</f>
        <v>44652.75</v>
      </c>
      <c r="F515">
        <f>IF(ISBLANK('Step 1.2 Return Fan Power Data'!B515),"-",'Step 1.2 Return Fan Power Data'!B515)</f>
        <v>2.5429392692034285</v>
      </c>
      <c r="G515">
        <f>VLOOKUP(E515,'Step 1.3 OAT Data'!$A:$B,2)</f>
        <v>50</v>
      </c>
      <c r="P515" s="10"/>
      <c r="Q515" s="10"/>
      <c r="R515" s="10"/>
    </row>
    <row r="516" spans="1:18" ht="14" x14ac:dyDescent="0.3">
      <c r="A516" s="33">
        <f>IF(ISBLANK('Step 1.1 Supply Fan Power Data'!A516),"-",'Step 1.1 Supply Fan Power Data'!A516)</f>
        <v>44652.791666666664</v>
      </c>
      <c r="B516">
        <f>IF(ISBLANK('Step 1.1 Supply Fan Power Data'!B516),"-",'Step 1.1 Supply Fan Power Data'!B516)</f>
        <v>0.88509753696940552</v>
      </c>
      <c r="C516">
        <f>VLOOKUP(A516,'Step 1.3 OAT Data'!$A:$B,2)</f>
        <v>48</v>
      </c>
      <c r="E516" s="33">
        <f>IF(ISBLANK('Step 1.2 Return Fan Power Data'!A516),"-",'Step 1.2 Return Fan Power Data'!A516)</f>
        <v>44652.791666666664</v>
      </c>
      <c r="F516">
        <f>IF(ISBLANK('Step 1.2 Return Fan Power Data'!B516),"-",'Step 1.2 Return Fan Power Data'!B516)</f>
        <v>0.81227420136763118</v>
      </c>
      <c r="G516">
        <f>VLOOKUP(E516,'Step 1.3 OAT Data'!$A:$B,2)</f>
        <v>48</v>
      </c>
      <c r="P516" s="10"/>
      <c r="Q516" s="10"/>
      <c r="R516" s="10"/>
    </row>
    <row r="517" spans="1:18" ht="14" x14ac:dyDescent="0.3">
      <c r="A517" s="33">
        <f>IF(ISBLANK('Step 1.1 Supply Fan Power Data'!A517),"-",'Step 1.1 Supply Fan Power Data'!A517)</f>
        <v>44652.833333333336</v>
      </c>
      <c r="B517">
        <f>IF(ISBLANK('Step 1.1 Supply Fan Power Data'!B517),"-",'Step 1.1 Supply Fan Power Data'!B517)</f>
        <v>0.89982861596932062</v>
      </c>
      <c r="C517">
        <f>VLOOKUP(A517,'Step 1.3 OAT Data'!$A:$B,2)</f>
        <v>46</v>
      </c>
      <c r="E517" s="33">
        <f>IF(ISBLANK('Step 1.2 Return Fan Power Data'!A517),"-",'Step 1.2 Return Fan Power Data'!A517)</f>
        <v>44652.833333333336</v>
      </c>
      <c r="F517">
        <f>IF(ISBLANK('Step 1.2 Return Fan Power Data'!B517),"-",'Step 1.2 Return Fan Power Data'!B517)</f>
        <v>0.82753132425278897</v>
      </c>
      <c r="G517">
        <f>VLOOKUP(E517,'Step 1.3 OAT Data'!$A:$B,2)</f>
        <v>46</v>
      </c>
      <c r="P517" s="10"/>
      <c r="Q517" s="10"/>
      <c r="R517" s="10"/>
    </row>
    <row r="518" spans="1:18" ht="14" x14ac:dyDescent="0.3">
      <c r="A518" s="33">
        <f>IF(ISBLANK('Step 1.1 Supply Fan Power Data'!A518),"-",'Step 1.1 Supply Fan Power Data'!A518)</f>
        <v>44652.875</v>
      </c>
      <c r="B518">
        <f>IF(ISBLANK('Step 1.1 Supply Fan Power Data'!B518),"-",'Step 1.1 Supply Fan Power Data'!B518)</f>
        <v>0.89880135810036355</v>
      </c>
      <c r="C518">
        <f>VLOOKUP(A518,'Step 1.3 OAT Data'!$A:$B,2)</f>
        <v>46</v>
      </c>
      <c r="E518" s="33">
        <f>IF(ISBLANK('Step 1.2 Return Fan Power Data'!A518),"-",'Step 1.2 Return Fan Power Data'!A518)</f>
        <v>44652.875</v>
      </c>
      <c r="F518">
        <f>IF(ISBLANK('Step 1.2 Return Fan Power Data'!B518),"-",'Step 1.2 Return Fan Power Data'!B518)</f>
        <v>0.82646444790610585</v>
      </c>
      <c r="G518">
        <f>VLOOKUP(E518,'Step 1.3 OAT Data'!$A:$B,2)</f>
        <v>46</v>
      </c>
      <c r="P518" s="10"/>
      <c r="Q518" s="10"/>
      <c r="R518" s="10"/>
    </row>
    <row r="519" spans="1:18" ht="14" x14ac:dyDescent="0.3">
      <c r="A519" s="33">
        <f>IF(ISBLANK('Step 1.1 Supply Fan Power Data'!A519),"-",'Step 1.1 Supply Fan Power Data'!A519)</f>
        <v>44652.916666666664</v>
      </c>
      <c r="B519">
        <f>IF(ISBLANK('Step 1.1 Supply Fan Power Data'!B519),"-",'Step 1.1 Supply Fan Power Data'!B519)</f>
        <v>0.86635256783927961</v>
      </c>
      <c r="C519">
        <f>VLOOKUP(A519,'Step 1.3 OAT Data'!$A:$B,2)</f>
        <v>45</v>
      </c>
      <c r="E519" s="33">
        <f>IF(ISBLANK('Step 1.2 Return Fan Power Data'!A519),"-",'Step 1.2 Return Fan Power Data'!A519)</f>
        <v>44652.916666666664</v>
      </c>
      <c r="F519">
        <f>IF(ISBLANK('Step 1.2 Return Fan Power Data'!B519),"-",'Step 1.2 Return Fan Power Data'!B519)</f>
        <v>0.79299210270348974</v>
      </c>
      <c r="G519">
        <f>VLOOKUP(E519,'Step 1.3 OAT Data'!$A:$B,2)</f>
        <v>45</v>
      </c>
      <c r="P519" s="10"/>
      <c r="Q519" s="10"/>
      <c r="R519" s="10"/>
    </row>
    <row r="520" spans="1:18" ht="14" x14ac:dyDescent="0.3">
      <c r="A520" s="33">
        <f>IF(ISBLANK('Step 1.1 Supply Fan Power Data'!A520),"-",'Step 1.1 Supply Fan Power Data'!A520)</f>
        <v>44652.958333333336</v>
      </c>
      <c r="B520">
        <f>IF(ISBLANK('Step 1.1 Supply Fan Power Data'!B520),"-",'Step 1.1 Supply Fan Power Data'!B520)</f>
        <v>0.87127495751967465</v>
      </c>
      <c r="C520">
        <f>VLOOKUP(A520,'Step 1.3 OAT Data'!$A:$B,2)</f>
        <v>45</v>
      </c>
      <c r="E520" s="33">
        <f>IF(ISBLANK('Step 1.2 Return Fan Power Data'!A520),"-",'Step 1.2 Return Fan Power Data'!A520)</f>
        <v>44652.958333333336</v>
      </c>
      <c r="F520">
        <f>IF(ISBLANK('Step 1.2 Return Fan Power Data'!B520),"-",'Step 1.2 Return Fan Power Data'!B520)</f>
        <v>0.79804107854374184</v>
      </c>
      <c r="G520">
        <f>VLOOKUP(E520,'Step 1.3 OAT Data'!$A:$B,2)</f>
        <v>45</v>
      </c>
      <c r="P520" s="10"/>
      <c r="Q520" s="10"/>
      <c r="R520" s="10"/>
    </row>
    <row r="521" spans="1:18" ht="14" x14ac:dyDescent="0.3">
      <c r="A521" s="33">
        <f>IF(ISBLANK('Step 1.1 Supply Fan Power Data'!A521),"-",'Step 1.1 Supply Fan Power Data'!A521)</f>
        <v>44653</v>
      </c>
      <c r="B521">
        <f>IF(ISBLANK('Step 1.1 Supply Fan Power Data'!B521),"-",'Step 1.1 Supply Fan Power Data'!B521)</f>
        <v>0.88902755661944854</v>
      </c>
      <c r="C521">
        <f>VLOOKUP(A521,'Step 1.3 OAT Data'!$A:$B,2)</f>
        <v>44</v>
      </c>
      <c r="E521" s="33">
        <f>IF(ISBLANK('Step 1.2 Return Fan Power Data'!A521),"-",'Step 1.2 Return Fan Power Data'!A521)</f>
        <v>44653</v>
      </c>
      <c r="F521">
        <f>IF(ISBLANK('Step 1.2 Return Fan Power Data'!B521),"-",'Step 1.2 Return Fan Power Data'!B521)</f>
        <v>0.81633567963557407</v>
      </c>
      <c r="G521">
        <f>VLOOKUP(E521,'Step 1.3 OAT Data'!$A:$B,2)</f>
        <v>44</v>
      </c>
      <c r="P521" s="10"/>
      <c r="Q521" s="10"/>
      <c r="R521" s="10"/>
    </row>
    <row r="522" spans="1:18" ht="14" x14ac:dyDescent="0.3">
      <c r="A522" s="33">
        <f>IF(ISBLANK('Step 1.1 Supply Fan Power Data'!A522),"-",'Step 1.1 Supply Fan Power Data'!A522)</f>
        <v>44653.041666666664</v>
      </c>
      <c r="B522">
        <f>IF(ISBLANK('Step 1.1 Supply Fan Power Data'!B522),"-",'Step 1.1 Supply Fan Power Data'!B522)</f>
        <v>0.88902755661944854</v>
      </c>
      <c r="C522">
        <f>VLOOKUP(A522,'Step 1.3 OAT Data'!$A:$B,2)</f>
        <v>43</v>
      </c>
      <c r="E522" s="33">
        <f>IF(ISBLANK('Step 1.2 Return Fan Power Data'!A522),"-",'Step 1.2 Return Fan Power Data'!A522)</f>
        <v>44653.041666666664</v>
      </c>
      <c r="F522">
        <f>IF(ISBLANK('Step 1.2 Return Fan Power Data'!B522),"-",'Step 1.2 Return Fan Power Data'!B522)</f>
        <v>0.81633567963557407</v>
      </c>
      <c r="G522">
        <f>VLOOKUP(E522,'Step 1.3 OAT Data'!$A:$B,2)</f>
        <v>43</v>
      </c>
      <c r="P522" s="10"/>
      <c r="Q522" s="10"/>
      <c r="R522" s="10"/>
    </row>
    <row r="523" spans="1:18" ht="14" x14ac:dyDescent="0.3">
      <c r="A523" s="33">
        <f>IF(ISBLANK('Step 1.1 Supply Fan Power Data'!A523),"-",'Step 1.1 Supply Fan Power Data'!A523)</f>
        <v>44653.083333333336</v>
      </c>
      <c r="B523">
        <f>IF(ISBLANK('Step 1.1 Supply Fan Power Data'!B523),"-",'Step 1.1 Supply Fan Power Data'!B523)</f>
        <v>0.88999328035033409</v>
      </c>
      <c r="C523">
        <f>VLOOKUP(A523,'Step 1.3 OAT Data'!$A:$B,2)</f>
        <v>43</v>
      </c>
      <c r="E523" s="33">
        <f>IF(ISBLANK('Step 1.2 Return Fan Power Data'!A523),"-",'Step 1.2 Return Fan Power Data'!A523)</f>
        <v>44653.083333333336</v>
      </c>
      <c r="F523">
        <f>IF(ISBLANK('Step 1.2 Return Fan Power Data'!B523),"-",'Step 1.2 Return Fan Power Data'!B523)</f>
        <v>0.81733469927668045</v>
      </c>
      <c r="G523">
        <f>VLOOKUP(E523,'Step 1.3 OAT Data'!$A:$B,2)</f>
        <v>43</v>
      </c>
      <c r="P523" s="10"/>
      <c r="Q523" s="10"/>
      <c r="R523" s="10"/>
    </row>
    <row r="524" spans="1:18" ht="14" x14ac:dyDescent="0.3">
      <c r="A524" s="33">
        <f>IF(ISBLANK('Step 1.1 Supply Fan Power Data'!A524),"-",'Step 1.1 Supply Fan Power Data'!A524)</f>
        <v>44653.125</v>
      </c>
      <c r="B524">
        <f>IF(ISBLANK('Step 1.1 Supply Fan Power Data'!B524),"-",'Step 1.1 Supply Fan Power Data'!B524)</f>
        <v>0.89783803515547811</v>
      </c>
      <c r="C524">
        <f>VLOOKUP(A524,'Step 1.3 OAT Data'!$A:$B,2)</f>
        <v>42</v>
      </c>
      <c r="E524" s="33">
        <f>IF(ISBLANK('Step 1.2 Return Fan Power Data'!A524),"-",'Step 1.2 Return Fan Power Data'!A524)</f>
        <v>44653.125</v>
      </c>
      <c r="F524">
        <f>IF(ISBLANK('Step 1.2 Return Fan Power Data'!B524),"-",'Step 1.2 Return Fan Power Data'!B524)</f>
        <v>0.82546437026856745</v>
      </c>
      <c r="G524">
        <f>VLOOKUP(E524,'Step 1.3 OAT Data'!$A:$B,2)</f>
        <v>42</v>
      </c>
      <c r="P524" s="10"/>
      <c r="Q524" s="10"/>
      <c r="R524" s="10"/>
    </row>
    <row r="525" spans="1:18" ht="14" x14ac:dyDescent="0.3">
      <c r="A525" s="33">
        <f>IF(ISBLANK('Step 1.1 Supply Fan Power Data'!A525),"-",'Step 1.1 Supply Fan Power Data'!A525)</f>
        <v>44653.166666666664</v>
      </c>
      <c r="B525">
        <f>IF(ISBLANK('Step 1.1 Supply Fan Power Data'!B525),"-",'Step 1.1 Supply Fan Power Data'!B525)</f>
        <v>0.91053312614190873</v>
      </c>
      <c r="C525">
        <f>VLOOKUP(A525,'Step 1.3 OAT Data'!$A:$B,2)</f>
        <v>41</v>
      </c>
      <c r="E525" s="33">
        <f>IF(ISBLANK('Step 1.2 Return Fan Power Data'!A525),"-",'Step 1.2 Return Fan Power Data'!A525)</f>
        <v>44653.166666666664</v>
      </c>
      <c r="F525">
        <f>IF(ISBLANK('Step 1.2 Return Fan Power Data'!B525),"-",'Step 1.2 Return Fan Power Data'!B525)</f>
        <v>0.83867461374877605</v>
      </c>
      <c r="G525">
        <f>VLOOKUP(E525,'Step 1.3 OAT Data'!$A:$B,2)</f>
        <v>41</v>
      </c>
      <c r="P525" s="10"/>
      <c r="Q525" s="10"/>
      <c r="R525" s="10"/>
    </row>
    <row r="526" spans="1:18" ht="14" x14ac:dyDescent="0.3">
      <c r="A526" s="33">
        <f>IF(ISBLANK('Step 1.1 Supply Fan Power Data'!A526),"-",'Step 1.1 Supply Fan Power Data'!A526)</f>
        <v>44653.208333333336</v>
      </c>
      <c r="B526">
        <f>IF(ISBLANK('Step 1.1 Supply Fan Power Data'!B526),"-",'Step 1.1 Supply Fan Power Data'!B526)</f>
        <v>0.90861249577138081</v>
      </c>
      <c r="C526">
        <f>VLOOKUP(A526,'Step 1.3 OAT Data'!$A:$B,2)</f>
        <v>40</v>
      </c>
      <c r="E526" s="33">
        <f>IF(ISBLANK('Step 1.2 Return Fan Power Data'!A526),"-",'Step 1.2 Return Fan Power Data'!A526)</f>
        <v>44653.208333333336</v>
      </c>
      <c r="F526">
        <f>IF(ISBLANK('Step 1.2 Return Fan Power Data'!B526),"-",'Step 1.2 Return Fan Power Data'!B526)</f>
        <v>0.83667178597443326</v>
      </c>
      <c r="G526">
        <f>VLOOKUP(E526,'Step 1.3 OAT Data'!$A:$B,2)</f>
        <v>40</v>
      </c>
      <c r="P526" s="10"/>
      <c r="Q526" s="10"/>
      <c r="R526" s="10"/>
    </row>
    <row r="527" spans="1:18" ht="14" x14ac:dyDescent="0.3">
      <c r="A527" s="33">
        <f>IF(ISBLANK('Step 1.1 Supply Fan Power Data'!A527),"-",'Step 1.1 Supply Fan Power Data'!A527)</f>
        <v>44653.25</v>
      </c>
      <c r="B527">
        <f>IF(ISBLANK('Step 1.1 Supply Fan Power Data'!B527),"-",'Step 1.1 Supply Fan Power Data'!B527)</f>
        <v>0.89095873894894706</v>
      </c>
      <c r="C527">
        <f>VLOOKUP(A527,'Step 1.3 OAT Data'!$A:$B,2)</f>
        <v>40</v>
      </c>
      <c r="E527" s="33">
        <f>IF(ISBLANK('Step 1.2 Return Fan Power Data'!A527),"-",'Step 1.2 Return Fan Power Data'!A527)</f>
        <v>44653.25</v>
      </c>
      <c r="F527">
        <f>IF(ISBLANK('Step 1.2 Return Fan Power Data'!B527),"-",'Step 1.2 Return Fan Power Data'!B527)</f>
        <v>0.8183338353069427</v>
      </c>
      <c r="G527">
        <f>VLOOKUP(E527,'Step 1.3 OAT Data'!$A:$B,2)</f>
        <v>40</v>
      </c>
      <c r="P527" s="10"/>
      <c r="Q527" s="10"/>
      <c r="R527" s="10"/>
    </row>
    <row r="528" spans="1:18" ht="14" x14ac:dyDescent="0.3">
      <c r="A528" s="33">
        <f>IF(ISBLANK('Step 1.1 Supply Fan Power Data'!A528),"-",'Step 1.1 Supply Fan Power Data'!A528)</f>
        <v>44653.291666666664</v>
      </c>
      <c r="B528">
        <f>IF(ISBLANK('Step 1.1 Supply Fan Power Data'!B528),"-",'Step 1.1 Supply Fan Power Data'!B528)</f>
        <v>0.92222719066642411</v>
      </c>
      <c r="C528">
        <f>VLOOKUP(A528,'Step 1.3 OAT Data'!$A:$B,2)</f>
        <v>39</v>
      </c>
      <c r="E528" s="33">
        <f>IF(ISBLANK('Step 1.2 Return Fan Power Data'!A528),"-",'Step 1.2 Return Fan Power Data'!A528)</f>
        <v>44653.291666666664</v>
      </c>
      <c r="F528">
        <f>IF(ISBLANK('Step 1.2 Return Fan Power Data'!B528),"-",'Step 1.2 Return Fan Power Data'!B528)</f>
        <v>0.85090158982965103</v>
      </c>
      <c r="G528">
        <f>VLOOKUP(E528,'Step 1.3 OAT Data'!$A:$B,2)</f>
        <v>39</v>
      </c>
      <c r="P528" s="10"/>
      <c r="Q528" s="10"/>
      <c r="R528" s="10"/>
    </row>
    <row r="529" spans="1:18" ht="14" x14ac:dyDescent="0.3">
      <c r="A529" s="33">
        <f>IF(ISBLANK('Step 1.1 Supply Fan Power Data'!A529),"-",'Step 1.1 Supply Fan Power Data'!A529)</f>
        <v>44653.333333333336</v>
      </c>
      <c r="B529">
        <f>IF(ISBLANK('Step 1.1 Supply Fan Power Data'!B529),"-",'Step 1.1 Supply Fan Power Data'!B529)</f>
        <v>0.90175392936868604</v>
      </c>
      <c r="C529">
        <f>VLOOKUP(A529,'Step 1.3 OAT Data'!$A:$B,2)</f>
        <v>39</v>
      </c>
      <c r="E529" s="33">
        <f>IF(ISBLANK('Step 1.2 Return Fan Power Data'!A529),"-",'Step 1.2 Return Fan Power Data'!A529)</f>
        <v>44653.333333333336</v>
      </c>
      <c r="F529">
        <f>IF(ISBLANK('Step 1.2 Return Fan Power Data'!B529),"-",'Step 1.2 Return Fan Power Data'!B529)</f>
        <v>0.82953206972303439</v>
      </c>
      <c r="G529">
        <f>VLOOKUP(E529,'Step 1.3 OAT Data'!$A:$B,2)</f>
        <v>39</v>
      </c>
      <c r="P529" s="10"/>
      <c r="Q529" s="10"/>
      <c r="R529" s="10"/>
    </row>
    <row r="530" spans="1:18" ht="14" x14ac:dyDescent="0.3">
      <c r="A530" s="33">
        <f>IF(ISBLANK('Step 1.1 Supply Fan Power Data'!A530),"-",'Step 1.1 Supply Fan Power Data'!A530)</f>
        <v>44653.375</v>
      </c>
      <c r="B530">
        <f>IF(ISBLANK('Step 1.1 Supply Fan Power Data'!B530),"-",'Step 1.1 Supply Fan Power Data'!B530)</f>
        <v>0.89982861596932062</v>
      </c>
      <c r="C530">
        <f>VLOOKUP(A530,'Step 1.3 OAT Data'!$A:$B,2)</f>
        <v>42</v>
      </c>
      <c r="E530" s="33">
        <f>IF(ISBLANK('Step 1.2 Return Fan Power Data'!A530),"-",'Step 1.2 Return Fan Power Data'!A530)</f>
        <v>44653.375</v>
      </c>
      <c r="F530">
        <f>IF(ISBLANK('Step 1.2 Return Fan Power Data'!B530),"-",'Step 1.2 Return Fan Power Data'!B530)</f>
        <v>0.82753132425278897</v>
      </c>
      <c r="G530">
        <f>VLOOKUP(E530,'Step 1.3 OAT Data'!$A:$B,2)</f>
        <v>42</v>
      </c>
      <c r="P530" s="10"/>
      <c r="Q530" s="10"/>
      <c r="R530" s="10"/>
    </row>
    <row r="531" spans="1:18" ht="14" x14ac:dyDescent="0.3">
      <c r="A531" s="33">
        <f>IF(ISBLANK('Step 1.1 Supply Fan Power Data'!A531),"-",'Step 1.1 Supply Fan Power Data'!A531)</f>
        <v>44653.416666666664</v>
      </c>
      <c r="B531">
        <f>IF(ISBLANK('Step 1.1 Supply Fan Power Data'!B531),"-",'Step 1.1 Supply Fan Power Data'!B531)</f>
        <v>0.90175392936868604</v>
      </c>
      <c r="C531">
        <f>VLOOKUP(A531,'Step 1.3 OAT Data'!$A:$B,2)</f>
        <v>42</v>
      </c>
      <c r="E531" s="33">
        <f>IF(ISBLANK('Step 1.2 Return Fan Power Data'!A531),"-",'Step 1.2 Return Fan Power Data'!A531)</f>
        <v>44653.416666666664</v>
      </c>
      <c r="F531">
        <f>IF(ISBLANK('Step 1.2 Return Fan Power Data'!B531),"-",'Step 1.2 Return Fan Power Data'!B531)</f>
        <v>0.82953206972303439</v>
      </c>
      <c r="G531">
        <f>VLOOKUP(E531,'Step 1.3 OAT Data'!$A:$B,2)</f>
        <v>42</v>
      </c>
      <c r="P531" s="10"/>
      <c r="Q531" s="10"/>
      <c r="R531" s="10"/>
    </row>
    <row r="532" spans="1:18" ht="14" x14ac:dyDescent="0.3">
      <c r="A532" s="33">
        <f>IF(ISBLANK('Step 1.1 Supply Fan Power Data'!A532),"-",'Step 1.1 Supply Fan Power Data'!A532)</f>
        <v>44653.458333333336</v>
      </c>
      <c r="B532">
        <f>IF(ISBLANK('Step 1.1 Supply Fan Power Data'!B532),"-",'Step 1.1 Supply Fan Power Data'!B532)</f>
        <v>0.9066267752671644</v>
      </c>
      <c r="C532">
        <f>VLOOKUP(A532,'Step 1.3 OAT Data'!$A:$B,2)</f>
        <v>44</v>
      </c>
      <c r="E532" s="33">
        <f>IF(ISBLANK('Step 1.2 Return Fan Power Data'!A532),"-",'Step 1.2 Return Fan Power Data'!A532)</f>
        <v>44653.458333333336</v>
      </c>
      <c r="F532">
        <f>IF(ISBLANK('Step 1.2 Return Fan Power Data'!B532),"-",'Step 1.2 Return Fan Power Data'!B532)</f>
        <v>0.83460267364709018</v>
      </c>
      <c r="G532">
        <f>VLOOKUP(E532,'Step 1.3 OAT Data'!$A:$B,2)</f>
        <v>44</v>
      </c>
      <c r="P532" s="10"/>
      <c r="Q532" s="10"/>
      <c r="R532" s="10"/>
    </row>
    <row r="533" spans="1:18" ht="14" x14ac:dyDescent="0.3">
      <c r="A533" s="33">
        <f>IF(ISBLANK('Step 1.1 Supply Fan Power Data'!A533),"-",'Step 1.1 Supply Fan Power Data'!A533)</f>
        <v>44653.5</v>
      </c>
      <c r="B533">
        <f>IF(ISBLANK('Step 1.1 Supply Fan Power Data'!B533),"-",'Step 1.1 Supply Fan Power Data'!B533)</f>
        <v>0.90957293788507643</v>
      </c>
      <c r="C533">
        <f>VLOOKUP(A533,'Step 1.3 OAT Data'!$A:$B,2)</f>
        <v>46</v>
      </c>
      <c r="E533" s="33">
        <f>IF(ISBLANK('Step 1.2 Return Fan Power Data'!A533),"-",'Step 1.2 Return Fan Power Data'!A533)</f>
        <v>44653.5</v>
      </c>
      <c r="F533">
        <f>IF(ISBLANK('Step 1.2 Return Fan Power Data'!B533),"-",'Step 1.2 Return Fan Power Data'!B533)</f>
        <v>0.8376731432764094</v>
      </c>
      <c r="G533">
        <f>VLOOKUP(E533,'Step 1.3 OAT Data'!$A:$B,2)</f>
        <v>46</v>
      </c>
      <c r="P533" s="10"/>
      <c r="Q533" s="10"/>
      <c r="R533" s="10"/>
    </row>
    <row r="534" spans="1:18" ht="14" x14ac:dyDescent="0.3">
      <c r="A534" s="33">
        <f>IF(ISBLANK('Step 1.1 Supply Fan Power Data'!A534),"-",'Step 1.1 Supply Fan Power Data'!A534)</f>
        <v>44653.541666666664</v>
      </c>
      <c r="B534">
        <f>IF(ISBLANK('Step 1.1 Supply Fan Power Data'!B534),"-",'Step 1.1 Supply Fan Power Data'!B534)</f>
        <v>0.91053312614190873</v>
      </c>
      <c r="C534">
        <f>VLOOKUP(A534,'Step 1.3 OAT Data'!$A:$B,2)</f>
        <v>48</v>
      </c>
      <c r="E534" s="33">
        <f>IF(ISBLANK('Step 1.2 Return Fan Power Data'!A534),"-",'Step 1.2 Return Fan Power Data'!A534)</f>
        <v>44653.541666666664</v>
      </c>
      <c r="F534">
        <f>IF(ISBLANK('Step 1.2 Return Fan Power Data'!B534),"-",'Step 1.2 Return Fan Power Data'!B534)</f>
        <v>0.83867461374877605</v>
      </c>
      <c r="G534">
        <f>VLOOKUP(E534,'Step 1.3 OAT Data'!$A:$B,2)</f>
        <v>48</v>
      </c>
      <c r="P534" s="10"/>
      <c r="Q534" s="10"/>
      <c r="R534" s="10"/>
    </row>
    <row r="535" spans="1:18" ht="14" x14ac:dyDescent="0.3">
      <c r="A535" s="33">
        <f>IF(ISBLANK('Step 1.1 Supply Fan Power Data'!A535),"-",'Step 1.1 Supply Fan Power Data'!A535)</f>
        <v>44653.583333333336</v>
      </c>
      <c r="B535">
        <f>IF(ISBLANK('Step 1.1 Supply Fan Power Data'!B535),"-",'Step 1.1 Supply Fan Power Data'!B535)</f>
        <v>0.90175392936868604</v>
      </c>
      <c r="C535">
        <f>VLOOKUP(A535,'Step 1.3 OAT Data'!$A:$B,2)</f>
        <v>50</v>
      </c>
      <c r="E535" s="33">
        <f>IF(ISBLANK('Step 1.2 Return Fan Power Data'!A535),"-",'Step 1.2 Return Fan Power Data'!A535)</f>
        <v>44653.583333333336</v>
      </c>
      <c r="F535">
        <f>IF(ISBLANK('Step 1.2 Return Fan Power Data'!B535),"-",'Step 1.2 Return Fan Power Data'!B535)</f>
        <v>0.82953206972303439</v>
      </c>
      <c r="G535">
        <f>VLOOKUP(E535,'Step 1.3 OAT Data'!$A:$B,2)</f>
        <v>50</v>
      </c>
      <c r="P535" s="10"/>
      <c r="Q535" s="10"/>
      <c r="R535" s="10"/>
    </row>
    <row r="536" spans="1:18" ht="14" x14ac:dyDescent="0.3">
      <c r="A536" s="33">
        <f>IF(ISBLANK('Step 1.1 Supply Fan Power Data'!A536),"-",'Step 1.1 Supply Fan Power Data'!A536)</f>
        <v>44653.625</v>
      </c>
      <c r="B536">
        <f>IF(ISBLANK('Step 1.1 Supply Fan Power Data'!B536),"-",'Step 1.1 Supply Fan Power Data'!B536)</f>
        <v>0.89880135810036355</v>
      </c>
      <c r="C536">
        <f>VLOOKUP(A536,'Step 1.3 OAT Data'!$A:$B,2)</f>
        <v>51</v>
      </c>
      <c r="E536" s="33">
        <f>IF(ISBLANK('Step 1.2 Return Fan Power Data'!A536),"-",'Step 1.2 Return Fan Power Data'!A536)</f>
        <v>44653.625</v>
      </c>
      <c r="F536">
        <f>IF(ISBLANK('Step 1.2 Return Fan Power Data'!B536),"-",'Step 1.2 Return Fan Power Data'!B536)</f>
        <v>0.82646444790610585</v>
      </c>
      <c r="G536">
        <f>VLOOKUP(E536,'Step 1.3 OAT Data'!$A:$B,2)</f>
        <v>51</v>
      </c>
      <c r="P536" s="10"/>
      <c r="Q536" s="10"/>
      <c r="R536" s="10"/>
    </row>
    <row r="537" spans="1:18" ht="14" x14ac:dyDescent="0.3">
      <c r="A537" s="33">
        <f>IF(ISBLANK('Step 1.1 Supply Fan Power Data'!A537),"-",'Step 1.1 Supply Fan Power Data'!A537)</f>
        <v>44653.666666666664</v>
      </c>
      <c r="B537">
        <f>IF(ISBLANK('Step 1.1 Supply Fan Power Data'!B537),"-",'Step 1.1 Supply Fan Power Data'!B537)</f>
        <v>0.89982861596932062</v>
      </c>
      <c r="C537">
        <f>VLOOKUP(A537,'Step 1.3 OAT Data'!$A:$B,2)</f>
        <v>52</v>
      </c>
      <c r="E537" s="33">
        <f>IF(ISBLANK('Step 1.2 Return Fan Power Data'!A537),"-",'Step 1.2 Return Fan Power Data'!A537)</f>
        <v>44653.666666666664</v>
      </c>
      <c r="F537">
        <f>IF(ISBLANK('Step 1.2 Return Fan Power Data'!B537),"-",'Step 1.2 Return Fan Power Data'!B537)</f>
        <v>0.82753132425278897</v>
      </c>
      <c r="G537">
        <f>VLOOKUP(E537,'Step 1.3 OAT Data'!$A:$B,2)</f>
        <v>52</v>
      </c>
      <c r="P537" s="10"/>
      <c r="Q537" s="10"/>
      <c r="R537" s="10"/>
    </row>
    <row r="538" spans="1:18" ht="14" x14ac:dyDescent="0.3">
      <c r="A538" s="33">
        <f>IF(ISBLANK('Step 1.1 Supply Fan Power Data'!A538),"-",'Step 1.1 Supply Fan Power Data'!A538)</f>
        <v>44653.708333333336</v>
      </c>
      <c r="B538">
        <f>IF(ISBLANK('Step 1.1 Supply Fan Power Data'!B538),"-",'Step 1.1 Supply Fan Power Data'!B538)</f>
        <v>0.89783803515547811</v>
      </c>
      <c r="C538">
        <f>VLOOKUP(A538,'Step 1.3 OAT Data'!$A:$B,2)</f>
        <v>51</v>
      </c>
      <c r="E538" s="33">
        <f>IF(ISBLANK('Step 1.2 Return Fan Power Data'!A538),"-",'Step 1.2 Return Fan Power Data'!A538)</f>
        <v>44653.708333333336</v>
      </c>
      <c r="F538">
        <f>IF(ISBLANK('Step 1.2 Return Fan Power Data'!B538),"-",'Step 1.2 Return Fan Power Data'!B538)</f>
        <v>0.82546437026856745</v>
      </c>
      <c r="G538">
        <f>VLOOKUP(E538,'Step 1.3 OAT Data'!$A:$B,2)</f>
        <v>51</v>
      </c>
      <c r="P538" s="10"/>
      <c r="Q538" s="10"/>
      <c r="R538" s="10"/>
    </row>
    <row r="539" spans="1:18" ht="14" x14ac:dyDescent="0.3">
      <c r="A539" s="33">
        <f>IF(ISBLANK('Step 1.1 Supply Fan Power Data'!A539),"-",'Step 1.1 Supply Fan Power Data'!A539)</f>
        <v>44653.75</v>
      </c>
      <c r="B539">
        <f>IF(ISBLANK('Step 1.1 Supply Fan Power Data'!B539),"-",'Step 1.1 Supply Fan Power Data'!B539)</f>
        <v>0.89982861596932062</v>
      </c>
      <c r="C539">
        <f>VLOOKUP(A539,'Step 1.3 OAT Data'!$A:$B,2)</f>
        <v>51</v>
      </c>
      <c r="E539" s="33">
        <f>IF(ISBLANK('Step 1.2 Return Fan Power Data'!A539),"-",'Step 1.2 Return Fan Power Data'!A539)</f>
        <v>44653.75</v>
      </c>
      <c r="F539">
        <f>IF(ISBLANK('Step 1.2 Return Fan Power Data'!B539),"-",'Step 1.2 Return Fan Power Data'!B539)</f>
        <v>0.82753132425278897</v>
      </c>
      <c r="G539">
        <f>VLOOKUP(E539,'Step 1.3 OAT Data'!$A:$B,2)</f>
        <v>51</v>
      </c>
      <c r="P539" s="10"/>
      <c r="Q539" s="10"/>
      <c r="R539" s="10"/>
    </row>
    <row r="540" spans="1:18" ht="14" x14ac:dyDescent="0.3">
      <c r="A540" s="33">
        <f>IF(ISBLANK('Step 1.1 Supply Fan Power Data'!A540),"-",'Step 1.1 Supply Fan Power Data'!A540)</f>
        <v>44653.791666666664</v>
      </c>
      <c r="B540">
        <f>IF(ISBLANK('Step 1.1 Supply Fan Power Data'!B540),"-",'Step 1.1 Supply Fan Power Data'!B540)</f>
        <v>0.88799715843994509</v>
      </c>
      <c r="C540">
        <f>VLOOKUP(A540,'Step 1.3 OAT Data'!$A:$B,2)</f>
        <v>45</v>
      </c>
      <c r="E540" s="33">
        <f>IF(ISBLANK('Step 1.2 Return Fan Power Data'!A540),"-",'Step 1.2 Return Fan Power Data'!A540)</f>
        <v>44653.791666666664</v>
      </c>
      <c r="F540">
        <f>IF(ISBLANK('Step 1.2 Return Fan Power Data'!B540),"-",'Step 1.2 Return Fan Power Data'!B540)</f>
        <v>0.81527018711184374</v>
      </c>
      <c r="G540">
        <f>VLOOKUP(E540,'Step 1.3 OAT Data'!$A:$B,2)</f>
        <v>45</v>
      </c>
      <c r="P540" s="10"/>
      <c r="Q540" s="10"/>
      <c r="R540" s="10"/>
    </row>
    <row r="541" spans="1:18" ht="14" x14ac:dyDescent="0.3">
      <c r="A541" s="33">
        <f>IF(ISBLANK('Step 1.1 Supply Fan Power Data'!A541),"-",'Step 1.1 Supply Fan Power Data'!A541)</f>
        <v>44653.833333333336</v>
      </c>
      <c r="B541">
        <f>IF(ISBLANK('Step 1.1 Supply Fan Power Data'!B541),"-",'Step 1.1 Supply Fan Power Data'!B541)</f>
        <v>0.8781931679614704</v>
      </c>
      <c r="C541">
        <f>VLOOKUP(A541,'Step 1.3 OAT Data'!$A:$B,2)</f>
        <v>43</v>
      </c>
      <c r="E541" s="33">
        <f>IF(ISBLANK('Step 1.2 Return Fan Power Data'!A541),"-",'Step 1.2 Return Fan Power Data'!A541)</f>
        <v>44653.833333333336</v>
      </c>
      <c r="F541">
        <f>IF(ISBLANK('Step 1.2 Return Fan Power Data'!B541),"-",'Step 1.2 Return Fan Power Data'!B541)</f>
        <v>0.80515464623641153</v>
      </c>
      <c r="G541">
        <f>VLOOKUP(E541,'Step 1.3 OAT Data'!$A:$B,2)</f>
        <v>43</v>
      </c>
      <c r="P541" s="10"/>
      <c r="Q541" s="10"/>
      <c r="R541" s="10"/>
    </row>
    <row r="542" spans="1:18" ht="14" x14ac:dyDescent="0.3">
      <c r="A542" s="33">
        <f>IF(ISBLANK('Step 1.1 Supply Fan Power Data'!A542),"-",'Step 1.1 Supply Fan Power Data'!A542)</f>
        <v>44653.875</v>
      </c>
      <c r="B542">
        <f>IF(ISBLANK('Step 1.1 Supply Fan Power Data'!B542),"-",'Step 1.1 Supply Fan Power Data'!B542)</f>
        <v>0.87030399695753391</v>
      </c>
      <c r="C542">
        <f>VLOOKUP(A542,'Step 1.3 OAT Data'!$A:$B,2)</f>
        <v>43</v>
      </c>
      <c r="E542" s="33">
        <f>IF(ISBLANK('Step 1.2 Return Fan Power Data'!A542),"-",'Step 1.2 Return Fan Power Data'!A542)</f>
        <v>44653.875</v>
      </c>
      <c r="F542">
        <f>IF(ISBLANK('Step 1.2 Return Fan Power Data'!B542),"-",'Step 1.2 Return Fan Power Data'!B542)</f>
        <v>0.7970443295696783</v>
      </c>
      <c r="G542">
        <f>VLOOKUP(E542,'Step 1.3 OAT Data'!$A:$B,2)</f>
        <v>43</v>
      </c>
      <c r="P542" s="10"/>
      <c r="Q542" s="10"/>
      <c r="R542" s="10"/>
    </row>
    <row r="543" spans="1:18" ht="14" x14ac:dyDescent="0.3">
      <c r="A543" s="33">
        <f>IF(ISBLANK('Step 1.1 Supply Fan Power Data'!A543),"-",'Step 1.1 Supply Fan Power Data'!A543)</f>
        <v>44653.916666666664</v>
      </c>
      <c r="B543">
        <f>IF(ISBLANK('Step 1.1 Supply Fan Power Data'!B543),"-",'Step 1.1 Supply Fan Power Data'!B543)</f>
        <v>0.89295318228380449</v>
      </c>
      <c r="C543">
        <f>VLOOKUP(A543,'Step 1.3 OAT Data'!$A:$B,2)</f>
        <v>42</v>
      </c>
      <c r="E543" s="33">
        <f>IF(ISBLANK('Step 1.2 Return Fan Power Data'!A543),"-",'Step 1.2 Return Fan Power Data'!A543)</f>
        <v>44653.916666666664</v>
      </c>
      <c r="F543">
        <f>IF(ISBLANK('Step 1.2 Return Fan Power Data'!B543),"-",'Step 1.2 Return Fan Power Data'!B543)</f>
        <v>0.8203990847085495</v>
      </c>
      <c r="G543">
        <f>VLOOKUP(E543,'Step 1.3 OAT Data'!$A:$B,2)</f>
        <v>42</v>
      </c>
      <c r="P543" s="10"/>
      <c r="Q543" s="10"/>
      <c r="R543" s="10"/>
    </row>
    <row r="544" spans="1:18" ht="14" x14ac:dyDescent="0.3">
      <c r="A544" s="33">
        <f>IF(ISBLANK('Step 1.1 Supply Fan Power Data'!A544),"-",'Step 1.1 Supply Fan Power Data'!A544)</f>
        <v>44653.958333333336</v>
      </c>
      <c r="B544">
        <f>IF(ISBLANK('Step 1.1 Supply Fan Power Data'!B544),"-",'Step 1.1 Supply Fan Power Data'!B544)</f>
        <v>0.88013035984204691</v>
      </c>
      <c r="C544">
        <f>VLOOKUP(A544,'Step 1.3 OAT Data'!$A:$B,2)</f>
        <v>43</v>
      </c>
      <c r="E544" s="33">
        <f>IF(ISBLANK('Step 1.2 Return Fan Power Data'!A544),"-",'Step 1.2 Return Fan Power Data'!A544)</f>
        <v>44653.958333333336</v>
      </c>
      <c r="F544">
        <f>IF(ISBLANK('Step 1.2 Return Fan Power Data'!B544),"-",'Step 1.2 Return Fan Power Data'!B544)</f>
        <v>0.80715018052676124</v>
      </c>
      <c r="G544">
        <f>VLOOKUP(E544,'Step 1.3 OAT Data'!$A:$B,2)</f>
        <v>43</v>
      </c>
      <c r="P544" s="10"/>
      <c r="Q544" s="10"/>
      <c r="R544" s="10"/>
    </row>
    <row r="545" spans="1:18" ht="14" x14ac:dyDescent="0.3">
      <c r="A545" s="33">
        <f>IF(ISBLANK('Step 1.1 Supply Fan Power Data'!A545),"-",'Step 1.1 Supply Fan Power Data'!A545)</f>
        <v>44654</v>
      </c>
      <c r="B545">
        <f>IF(ISBLANK('Step 1.1 Supply Fan Power Data'!B545),"-",'Step 1.1 Supply Fan Power Data'!B545)</f>
        <v>0.88799715843994509</v>
      </c>
      <c r="C545">
        <f>VLOOKUP(A545,'Step 1.3 OAT Data'!$A:$B,2)</f>
        <v>43</v>
      </c>
      <c r="E545" s="33">
        <f>IF(ISBLANK('Step 1.2 Return Fan Power Data'!A545),"-",'Step 1.2 Return Fan Power Data'!A545)</f>
        <v>44654</v>
      </c>
      <c r="F545">
        <f>IF(ISBLANK('Step 1.2 Return Fan Power Data'!B545),"-",'Step 1.2 Return Fan Power Data'!B545)</f>
        <v>0.81527018711184374</v>
      </c>
      <c r="G545">
        <f>VLOOKUP(E545,'Step 1.3 OAT Data'!$A:$B,2)</f>
        <v>43</v>
      </c>
      <c r="P545" s="10"/>
      <c r="Q545" s="10"/>
      <c r="R545" s="10"/>
    </row>
    <row r="546" spans="1:18" ht="14" x14ac:dyDescent="0.3">
      <c r="A546" s="33">
        <f>IF(ISBLANK('Step 1.1 Supply Fan Power Data'!A546),"-",'Step 1.1 Supply Fan Power Data'!A546)</f>
        <v>44654.041666666664</v>
      </c>
      <c r="B546">
        <f>IF(ISBLANK('Step 1.1 Supply Fan Power Data'!B546),"-",'Step 1.1 Supply Fan Power Data'!B546)</f>
        <v>0.87722416428311734</v>
      </c>
      <c r="C546">
        <f>VLOOKUP(A546,'Step 1.3 OAT Data'!$A:$B,2)</f>
        <v>43</v>
      </c>
      <c r="E546" s="33">
        <f>IF(ISBLANK('Step 1.2 Return Fan Power Data'!A546),"-",'Step 1.2 Return Fan Power Data'!A546)</f>
        <v>44654.041666666664</v>
      </c>
      <c r="F546">
        <f>IF(ISBLANK('Step 1.2 Return Fan Power Data'!B546),"-",'Step 1.2 Return Fan Power Data'!B546)</f>
        <v>0.80415705556970885</v>
      </c>
      <c r="G546">
        <f>VLOOKUP(E546,'Step 1.3 OAT Data'!$A:$B,2)</f>
        <v>43</v>
      </c>
      <c r="P546" s="10"/>
      <c r="Q546" s="10"/>
      <c r="R546" s="10"/>
    </row>
    <row r="547" spans="1:18" ht="14" x14ac:dyDescent="0.3">
      <c r="A547" s="33">
        <f>IF(ISBLANK('Step 1.1 Supply Fan Power Data'!A547),"-",'Step 1.1 Supply Fan Power Data'!A547)</f>
        <v>44654.083333333336</v>
      </c>
      <c r="B547">
        <f>IF(ISBLANK('Step 1.1 Supply Fan Power Data'!B547),"-",'Step 1.1 Supply Fan Power Data'!B547)</f>
        <v>0.87916189962529911</v>
      </c>
      <c r="C547">
        <f>VLOOKUP(A547,'Step 1.3 OAT Data'!$A:$B,2)</f>
        <v>41</v>
      </c>
      <c r="E547" s="33">
        <f>IF(ISBLANK('Step 1.2 Return Fan Power Data'!A547),"-",'Step 1.2 Return Fan Power Data'!A547)</f>
        <v>44654.083333333336</v>
      </c>
      <c r="F547">
        <f>IF(ISBLANK('Step 1.2 Return Fan Power Data'!B547),"-",'Step 1.2 Return Fan Power Data'!B547)</f>
        <v>0.80615235458451973</v>
      </c>
      <c r="G547">
        <f>VLOOKUP(E547,'Step 1.3 OAT Data'!$A:$B,2)</f>
        <v>41</v>
      </c>
      <c r="P547" s="10"/>
      <c r="Q547" s="10"/>
      <c r="R547" s="10"/>
    </row>
    <row r="548" spans="1:18" ht="14" x14ac:dyDescent="0.3">
      <c r="A548" s="33">
        <f>IF(ISBLANK('Step 1.1 Supply Fan Power Data'!A548),"-",'Step 1.1 Supply Fan Power Data'!A548)</f>
        <v>44654.125</v>
      </c>
      <c r="B548">
        <f>IF(ISBLANK('Step 1.1 Supply Fan Power Data'!B548),"-",'Step 1.1 Supply Fan Power Data'!B548)</f>
        <v>0.88902755661944854</v>
      </c>
      <c r="C548">
        <f>VLOOKUP(A548,'Step 1.3 OAT Data'!$A:$B,2)</f>
        <v>39</v>
      </c>
      <c r="E548" s="33">
        <f>IF(ISBLANK('Step 1.2 Return Fan Power Data'!A548),"-",'Step 1.2 Return Fan Power Data'!A548)</f>
        <v>44654.125</v>
      </c>
      <c r="F548">
        <f>IF(ISBLANK('Step 1.2 Return Fan Power Data'!B548),"-",'Step 1.2 Return Fan Power Data'!B548)</f>
        <v>0.81633567963557407</v>
      </c>
      <c r="G548">
        <f>VLOOKUP(E548,'Step 1.3 OAT Data'!$A:$B,2)</f>
        <v>39</v>
      </c>
      <c r="P548" s="10"/>
      <c r="Q548" s="10"/>
      <c r="R548" s="10"/>
    </row>
    <row r="549" spans="1:18" ht="14" x14ac:dyDescent="0.3">
      <c r="A549" s="33">
        <f>IF(ISBLANK('Step 1.1 Supply Fan Power Data'!A549),"-",'Step 1.1 Supply Fan Power Data'!A549)</f>
        <v>44654.166666666664</v>
      </c>
      <c r="B549">
        <f>IF(ISBLANK('Step 1.1 Supply Fan Power Data'!B549),"-",'Step 1.1 Supply Fan Power Data'!B549)</f>
        <v>0.88606434468860185</v>
      </c>
      <c r="C549">
        <f>VLOOKUP(A549,'Step 1.3 OAT Data'!$A:$B,2)</f>
        <v>41</v>
      </c>
      <c r="E549" s="33">
        <f>IF(ISBLANK('Step 1.2 Return Fan Power Data'!A549),"-",'Step 1.2 Return Fan Power Data'!A549)</f>
        <v>44654.166666666664</v>
      </c>
      <c r="F549">
        <f>IF(ISBLANK('Step 1.2 Return Fan Power Data'!B549),"-",'Step 1.2 Return Fan Power Data'!B549)</f>
        <v>0.81327274644591818</v>
      </c>
      <c r="G549">
        <f>VLOOKUP(E549,'Step 1.3 OAT Data'!$A:$B,2)</f>
        <v>41</v>
      </c>
      <c r="P549" s="10"/>
      <c r="Q549" s="10"/>
      <c r="R549" s="10"/>
    </row>
    <row r="550" spans="1:18" ht="14" x14ac:dyDescent="0.3">
      <c r="A550" s="33">
        <f>IF(ISBLANK('Step 1.1 Supply Fan Power Data'!A550),"-",'Step 1.1 Supply Fan Power Data'!A550)</f>
        <v>44654.208333333336</v>
      </c>
      <c r="B550">
        <f>IF(ISBLANK('Step 1.1 Supply Fan Power Data'!B550),"-",'Step 1.1 Supply Fan Power Data'!B550)</f>
        <v>0.88509753696940552</v>
      </c>
      <c r="C550">
        <f>VLOOKUP(A550,'Step 1.3 OAT Data'!$A:$B,2)</f>
        <v>41</v>
      </c>
      <c r="E550" s="33">
        <f>IF(ISBLANK('Step 1.2 Return Fan Power Data'!A550),"-",'Step 1.2 Return Fan Power Data'!A550)</f>
        <v>44654.208333333336</v>
      </c>
      <c r="F550">
        <f>IF(ISBLANK('Step 1.2 Return Fan Power Data'!B550),"-",'Step 1.2 Return Fan Power Data'!B550)</f>
        <v>0.81227420136763118</v>
      </c>
      <c r="G550">
        <f>VLOOKUP(E550,'Step 1.3 OAT Data'!$A:$B,2)</f>
        <v>41</v>
      </c>
      <c r="P550" s="10"/>
      <c r="Q550" s="10"/>
      <c r="R550" s="10"/>
    </row>
    <row r="551" spans="1:18" ht="14" x14ac:dyDescent="0.3">
      <c r="A551" s="33">
        <f>IF(ISBLANK('Step 1.1 Supply Fan Power Data'!A551),"-",'Step 1.1 Supply Fan Power Data'!A551)</f>
        <v>44654.25</v>
      </c>
      <c r="B551">
        <f>IF(ISBLANK('Step 1.1 Supply Fan Power Data'!B551),"-",'Step 1.1 Supply Fan Power Data'!B551)</f>
        <v>0.8939178313008086</v>
      </c>
      <c r="C551">
        <f>VLOOKUP(A551,'Step 1.3 OAT Data'!$A:$B,2)</f>
        <v>41</v>
      </c>
      <c r="E551" s="33">
        <f>IF(ISBLANK('Step 1.2 Return Fan Power Data'!A551),"-",'Step 1.2 Return Fan Power Data'!A551)</f>
        <v>44654.25</v>
      </c>
      <c r="F551">
        <f>IF(ISBLANK('Step 1.2 Return Fan Power Data'!B551),"-",'Step 1.2 Return Fan Power Data'!B551)</f>
        <v>0.82139857685589179</v>
      </c>
      <c r="G551">
        <f>VLOOKUP(E551,'Step 1.3 OAT Data'!$A:$B,2)</f>
        <v>41</v>
      </c>
      <c r="P551" s="10"/>
      <c r="Q551" s="10"/>
      <c r="R551" s="10"/>
    </row>
    <row r="552" spans="1:18" ht="14" x14ac:dyDescent="0.3">
      <c r="A552" s="33">
        <f>IF(ISBLANK('Step 1.1 Supply Fan Power Data'!A552),"-",'Step 1.1 Supply Fan Power Data'!A552)</f>
        <v>44654.291666666664</v>
      </c>
      <c r="B552">
        <f>IF(ISBLANK('Step 1.1 Supply Fan Power Data'!B552),"-",'Step 1.1 Supply Fan Power Data'!B552)</f>
        <v>0.8939178313008086</v>
      </c>
      <c r="C552">
        <f>VLOOKUP(A552,'Step 1.3 OAT Data'!$A:$B,2)</f>
        <v>40</v>
      </c>
      <c r="E552" s="33">
        <f>IF(ISBLANK('Step 1.2 Return Fan Power Data'!A552),"-",'Step 1.2 Return Fan Power Data'!A552)</f>
        <v>44654.291666666664</v>
      </c>
      <c r="F552">
        <f>IF(ISBLANK('Step 1.2 Return Fan Power Data'!B552),"-",'Step 1.2 Return Fan Power Data'!B552)</f>
        <v>0.82139857685589179</v>
      </c>
      <c r="G552">
        <f>VLOOKUP(E552,'Step 1.3 OAT Data'!$A:$B,2)</f>
        <v>40</v>
      </c>
      <c r="P552" s="10"/>
      <c r="Q552" s="10"/>
      <c r="R552" s="10"/>
    </row>
    <row r="553" spans="1:18" ht="14" x14ac:dyDescent="0.3">
      <c r="A553" s="33">
        <f>IF(ISBLANK('Step 1.1 Supply Fan Power Data'!A553),"-",'Step 1.1 Supply Fan Power Data'!A553)</f>
        <v>44654.333333333336</v>
      </c>
      <c r="B553">
        <f>IF(ISBLANK('Step 1.1 Supply Fan Power Data'!B553),"-",'Step 1.1 Supply Fan Power Data'!B553)</f>
        <v>0.90175392936868604</v>
      </c>
      <c r="C553">
        <f>VLOOKUP(A553,'Step 1.3 OAT Data'!$A:$B,2)</f>
        <v>43</v>
      </c>
      <c r="E553" s="33">
        <f>IF(ISBLANK('Step 1.2 Return Fan Power Data'!A553),"-",'Step 1.2 Return Fan Power Data'!A553)</f>
        <v>44654.333333333336</v>
      </c>
      <c r="F553">
        <f>IF(ISBLANK('Step 1.2 Return Fan Power Data'!B553),"-",'Step 1.2 Return Fan Power Data'!B553)</f>
        <v>0.82953206972303439</v>
      </c>
      <c r="G553">
        <f>VLOOKUP(E553,'Step 1.3 OAT Data'!$A:$B,2)</f>
        <v>43</v>
      </c>
      <c r="P553" s="10"/>
      <c r="Q553" s="10"/>
      <c r="R553" s="10"/>
    </row>
    <row r="554" spans="1:18" ht="14" x14ac:dyDescent="0.3">
      <c r="A554" s="33">
        <f>IF(ISBLANK('Step 1.1 Supply Fan Power Data'!A554),"-",'Step 1.1 Supply Fan Power Data'!A554)</f>
        <v>44654.375</v>
      </c>
      <c r="B554">
        <f>IF(ISBLANK('Step 1.1 Supply Fan Power Data'!B554),"-",'Step 1.1 Supply Fan Power Data'!B554)</f>
        <v>0.8781931679614704</v>
      </c>
      <c r="C554">
        <f>VLOOKUP(A554,'Step 1.3 OAT Data'!$A:$B,2)</f>
        <v>45</v>
      </c>
      <c r="E554" s="33">
        <f>IF(ISBLANK('Step 1.2 Return Fan Power Data'!A554),"-",'Step 1.2 Return Fan Power Data'!A554)</f>
        <v>44654.375</v>
      </c>
      <c r="F554">
        <f>IF(ISBLANK('Step 1.2 Return Fan Power Data'!B554),"-",'Step 1.2 Return Fan Power Data'!B554)</f>
        <v>0.80515464623641153</v>
      </c>
      <c r="G554">
        <f>VLOOKUP(E554,'Step 1.3 OAT Data'!$A:$B,2)</f>
        <v>45</v>
      </c>
      <c r="P554" s="10"/>
      <c r="Q554" s="10"/>
      <c r="R554" s="10"/>
    </row>
    <row r="555" spans="1:18" ht="14" x14ac:dyDescent="0.3">
      <c r="A555" s="33">
        <f>IF(ISBLANK('Step 1.1 Supply Fan Power Data'!A555),"-",'Step 1.1 Supply Fan Power Data'!A555)</f>
        <v>44654.416666666664</v>
      </c>
      <c r="B555">
        <f>IF(ISBLANK('Step 1.1 Supply Fan Power Data'!B555),"-",'Step 1.1 Supply Fan Power Data'!B555)</f>
        <v>0.87619025989905874</v>
      </c>
      <c r="C555">
        <f>VLOOKUP(A555,'Step 1.3 OAT Data'!$A:$B,2)</f>
        <v>45</v>
      </c>
      <c r="E555" s="33">
        <f>IF(ISBLANK('Step 1.2 Return Fan Power Data'!A555),"-",'Step 1.2 Return Fan Power Data'!A555)</f>
        <v>44654.416666666664</v>
      </c>
      <c r="F555">
        <f>IF(ISBLANK('Step 1.2 Return Fan Power Data'!B555),"-",'Step 1.2 Return Fan Power Data'!B555)</f>
        <v>0.80309308866408169</v>
      </c>
      <c r="G555">
        <f>VLOOKUP(E555,'Step 1.3 OAT Data'!$A:$B,2)</f>
        <v>45</v>
      </c>
      <c r="P555" s="10"/>
      <c r="Q555" s="10"/>
      <c r="R555" s="10"/>
    </row>
    <row r="556" spans="1:18" ht="14" x14ac:dyDescent="0.3">
      <c r="A556" s="33">
        <f>IF(ISBLANK('Step 1.1 Supply Fan Power Data'!A556),"-",'Step 1.1 Supply Fan Power Data'!A556)</f>
        <v>44654.458333333336</v>
      </c>
      <c r="B556">
        <f>IF(ISBLANK('Step 1.1 Supply Fan Power Data'!B556),"-",'Step 1.1 Supply Fan Power Data'!B556)</f>
        <v>0.85941020440910754</v>
      </c>
      <c r="C556">
        <f>VLOOKUP(A556,'Step 1.3 OAT Data'!$A:$B,2)</f>
        <v>46</v>
      </c>
      <c r="E556" s="33">
        <f>IF(ISBLANK('Step 1.2 Return Fan Power Data'!A556),"-",'Step 1.2 Return Fan Power Data'!A556)</f>
        <v>44654.458333333336</v>
      </c>
      <c r="F556">
        <f>IF(ISBLANK('Step 1.2 Return Fan Power Data'!B556),"-",'Step 1.2 Return Fan Power Data'!B556)</f>
        <v>0.78588883206117666</v>
      </c>
      <c r="G556">
        <f>VLOOKUP(E556,'Step 1.3 OAT Data'!$A:$B,2)</f>
        <v>46</v>
      </c>
      <c r="P556" s="10"/>
      <c r="Q556" s="10"/>
      <c r="R556" s="10"/>
    </row>
    <row r="557" spans="1:18" ht="14" x14ac:dyDescent="0.3">
      <c r="A557" s="33">
        <f>IF(ISBLANK('Step 1.1 Supply Fan Power Data'!A557),"-",'Step 1.1 Supply Fan Power Data'!A557)</f>
        <v>44654.5</v>
      </c>
      <c r="B557">
        <f>IF(ISBLANK('Step 1.1 Supply Fan Power Data'!B557),"-",'Step 1.1 Supply Fan Power Data'!B557)</f>
        <v>0.86434269879557968</v>
      </c>
      <c r="C557">
        <f>VLOOKUP(A557,'Step 1.3 OAT Data'!$A:$B,2)</f>
        <v>44</v>
      </c>
      <c r="E557" s="33">
        <f>IF(ISBLANK('Step 1.2 Return Fan Power Data'!A557),"-",'Step 1.2 Return Fan Power Data'!A557)</f>
        <v>44654.5</v>
      </c>
      <c r="F557">
        <f>IF(ISBLANK('Step 1.2 Return Fan Power Data'!B557),"-",'Step 1.2 Return Fan Power Data'!B557)</f>
        <v>0.7909335249334235</v>
      </c>
      <c r="G557">
        <f>VLOOKUP(E557,'Step 1.3 OAT Data'!$A:$B,2)</f>
        <v>44</v>
      </c>
      <c r="P557" s="10"/>
      <c r="Q557" s="10"/>
      <c r="R557" s="10"/>
    </row>
    <row r="558" spans="1:18" ht="14" x14ac:dyDescent="0.3">
      <c r="A558" s="33">
        <f>IF(ISBLANK('Step 1.1 Supply Fan Power Data'!A558),"-",'Step 1.1 Supply Fan Power Data'!A558)</f>
        <v>44654.541666666664</v>
      </c>
      <c r="B558">
        <f>IF(ISBLANK('Step 1.1 Supply Fan Power Data'!B558),"-",'Step 1.1 Supply Fan Power Data'!B558)</f>
        <v>0.88213098653862709</v>
      </c>
      <c r="C558">
        <f>VLOOKUP(A558,'Step 1.3 OAT Data'!$A:$B,2)</f>
        <v>44</v>
      </c>
      <c r="E558" s="33">
        <f>IF(ISBLANK('Step 1.2 Return Fan Power Data'!A558),"-",'Step 1.2 Return Fan Power Data'!A558)</f>
        <v>44654.541666666664</v>
      </c>
      <c r="F558">
        <f>IF(ISBLANK('Step 1.2 Return Fan Power Data'!B558),"-",'Step 1.2 Return Fan Power Data'!B558)</f>
        <v>0.80921272639027819</v>
      </c>
      <c r="G558">
        <f>VLOOKUP(E558,'Step 1.3 OAT Data'!$A:$B,2)</f>
        <v>44</v>
      </c>
      <c r="P558" s="10"/>
      <c r="Q558" s="10"/>
      <c r="R558" s="10"/>
    </row>
    <row r="559" spans="1:18" ht="14" x14ac:dyDescent="0.3">
      <c r="A559" s="33">
        <f>IF(ISBLANK('Step 1.1 Supply Fan Power Data'!A559),"-",'Step 1.1 Supply Fan Power Data'!A559)</f>
        <v>44654.583333333336</v>
      </c>
      <c r="B559">
        <f>IF(ISBLANK('Step 1.1 Supply Fan Power Data'!B559),"-",'Step 1.1 Supply Fan Power Data'!B559)</f>
        <v>0.88902755661944854</v>
      </c>
      <c r="C559">
        <f>VLOOKUP(A559,'Step 1.3 OAT Data'!$A:$B,2)</f>
        <v>44</v>
      </c>
      <c r="E559" s="33">
        <f>IF(ISBLANK('Step 1.2 Return Fan Power Data'!A559),"-",'Step 1.2 Return Fan Power Data'!A559)</f>
        <v>44654.583333333336</v>
      </c>
      <c r="F559">
        <f>IF(ISBLANK('Step 1.2 Return Fan Power Data'!B559),"-",'Step 1.2 Return Fan Power Data'!B559)</f>
        <v>0.81633567963557407</v>
      </c>
      <c r="G559">
        <f>VLOOKUP(E559,'Step 1.3 OAT Data'!$A:$B,2)</f>
        <v>44</v>
      </c>
      <c r="P559" s="10"/>
      <c r="Q559" s="10"/>
      <c r="R559" s="10"/>
    </row>
    <row r="560" spans="1:18" ht="14" x14ac:dyDescent="0.3">
      <c r="A560" s="33">
        <f>IF(ISBLANK('Step 1.1 Supply Fan Power Data'!A560),"-",'Step 1.1 Supply Fan Power Data'!A560)</f>
        <v>44654.625</v>
      </c>
      <c r="B560">
        <f>IF(ISBLANK('Step 1.1 Supply Fan Power Data'!B560),"-",'Step 1.1 Supply Fan Power Data'!B560)</f>
        <v>0.90079140211477904</v>
      </c>
      <c r="C560">
        <f>VLOOKUP(A560,'Step 1.3 OAT Data'!$A:$B,2)</f>
        <v>45</v>
      </c>
      <c r="E560" s="33">
        <f>IF(ISBLANK('Step 1.2 Return Fan Power Data'!A560),"-",'Step 1.2 Return Fan Power Data'!A560)</f>
        <v>44654.625</v>
      </c>
      <c r="F560">
        <f>IF(ISBLANK('Step 1.2 Return Fan Power Data'!B560),"-",'Step 1.2 Return Fan Power Data'!B560)</f>
        <v>0.82853163959954379</v>
      </c>
      <c r="G560">
        <f>VLOOKUP(E560,'Step 1.3 OAT Data'!$A:$B,2)</f>
        <v>45</v>
      </c>
      <c r="P560" s="10"/>
      <c r="Q560" s="10"/>
      <c r="R560" s="10"/>
    </row>
    <row r="561" spans="1:18" ht="14" x14ac:dyDescent="0.3">
      <c r="A561" s="33">
        <f>IF(ISBLANK('Step 1.1 Supply Fan Power Data'!A561),"-",'Step 1.1 Supply Fan Power Data'!A561)</f>
        <v>44654.666666666664</v>
      </c>
      <c r="B561">
        <f>IF(ISBLANK('Step 1.1 Supply Fan Power Data'!B561),"-",'Step 1.1 Supply Fan Power Data'!B561)</f>
        <v>0.89192393297549843</v>
      </c>
      <c r="C561">
        <f>VLOOKUP(A561,'Step 1.3 OAT Data'!$A:$B,2)</f>
        <v>45</v>
      </c>
      <c r="E561" s="33">
        <f>IF(ISBLANK('Step 1.2 Return Fan Power Data'!A561),"-",'Step 1.2 Return Fan Power Data'!A561)</f>
        <v>44654.666666666664</v>
      </c>
      <c r="F561">
        <f>IF(ISBLANK('Step 1.2 Return Fan Power Data'!B561),"-",'Step 1.2 Return Fan Power Data'!B561)</f>
        <v>0.8193330875987429</v>
      </c>
      <c r="G561">
        <f>VLOOKUP(E561,'Step 1.3 OAT Data'!$A:$B,2)</f>
        <v>45</v>
      </c>
      <c r="P561" s="10"/>
      <c r="Q561" s="10"/>
      <c r="R561" s="10"/>
    </row>
    <row r="562" spans="1:18" ht="14" x14ac:dyDescent="0.3">
      <c r="A562" s="33">
        <f>IF(ISBLANK('Step 1.1 Supply Fan Power Data'!A562),"-",'Step 1.1 Supply Fan Power Data'!A562)</f>
        <v>44654.708333333336</v>
      </c>
      <c r="B562">
        <f>IF(ISBLANK('Step 1.1 Supply Fan Power Data'!B562),"-",'Step 1.1 Supply Fan Power Data'!B562)</f>
        <v>0.88509753696940552</v>
      </c>
      <c r="C562">
        <f>VLOOKUP(A562,'Step 1.3 OAT Data'!$A:$B,2)</f>
        <v>46</v>
      </c>
      <c r="E562" s="33">
        <f>IF(ISBLANK('Step 1.2 Return Fan Power Data'!A562),"-",'Step 1.2 Return Fan Power Data'!A562)</f>
        <v>44654.708333333336</v>
      </c>
      <c r="F562">
        <f>IF(ISBLANK('Step 1.2 Return Fan Power Data'!B562),"-",'Step 1.2 Return Fan Power Data'!B562)</f>
        <v>0.81227420136763118</v>
      </c>
      <c r="G562">
        <f>VLOOKUP(E562,'Step 1.3 OAT Data'!$A:$B,2)</f>
        <v>46</v>
      </c>
      <c r="P562" s="10"/>
      <c r="Q562" s="10"/>
      <c r="R562" s="10"/>
    </row>
    <row r="563" spans="1:18" ht="14" x14ac:dyDescent="0.3">
      <c r="A563" s="33">
        <f>IF(ISBLANK('Step 1.1 Supply Fan Power Data'!A563),"-",'Step 1.1 Supply Fan Power Data'!A563)</f>
        <v>44654.75</v>
      </c>
      <c r="B563">
        <f>IF(ISBLANK('Step 1.1 Supply Fan Power Data'!B563),"-",'Step 1.1 Supply Fan Power Data'!B563)</f>
        <v>0.90175392936868604</v>
      </c>
      <c r="C563">
        <f>VLOOKUP(A563,'Step 1.3 OAT Data'!$A:$B,2)</f>
        <v>45</v>
      </c>
      <c r="E563" s="33">
        <f>IF(ISBLANK('Step 1.2 Return Fan Power Data'!A563),"-",'Step 1.2 Return Fan Power Data'!A563)</f>
        <v>44654.75</v>
      </c>
      <c r="F563">
        <f>IF(ISBLANK('Step 1.2 Return Fan Power Data'!B563),"-",'Step 1.2 Return Fan Power Data'!B563)</f>
        <v>0.82953206972303439</v>
      </c>
      <c r="G563">
        <f>VLOOKUP(E563,'Step 1.3 OAT Data'!$A:$B,2)</f>
        <v>45</v>
      </c>
      <c r="P563" s="10"/>
      <c r="Q563" s="10"/>
      <c r="R563" s="10"/>
    </row>
    <row r="564" spans="1:18" ht="14" x14ac:dyDescent="0.3">
      <c r="A564" s="33">
        <f>IF(ISBLANK('Step 1.1 Supply Fan Power Data'!A564),"-",'Step 1.1 Supply Fan Power Data'!A564)</f>
        <v>44654.791666666664</v>
      </c>
      <c r="B564">
        <f>IF(ISBLANK('Step 1.1 Supply Fan Power Data'!B564),"-",'Step 1.1 Supply Fan Power Data'!B564)</f>
        <v>0.90861249577138081</v>
      </c>
      <c r="C564">
        <f>VLOOKUP(A564,'Step 1.3 OAT Data'!$A:$B,2)</f>
        <v>45</v>
      </c>
      <c r="E564" s="33">
        <f>IF(ISBLANK('Step 1.2 Return Fan Power Data'!A564),"-",'Step 1.2 Return Fan Power Data'!A564)</f>
        <v>44654.791666666664</v>
      </c>
      <c r="F564">
        <f>IF(ISBLANK('Step 1.2 Return Fan Power Data'!B564),"-",'Step 1.2 Return Fan Power Data'!B564)</f>
        <v>0.83667178597443326</v>
      </c>
      <c r="G564">
        <f>VLOOKUP(E564,'Step 1.3 OAT Data'!$A:$B,2)</f>
        <v>45</v>
      </c>
      <c r="P564" s="10"/>
      <c r="Q564" s="10"/>
      <c r="R564" s="10"/>
    </row>
    <row r="565" spans="1:18" ht="14" x14ac:dyDescent="0.3">
      <c r="A565" s="33">
        <f>IF(ISBLANK('Step 1.1 Supply Fan Power Data'!A565),"-",'Step 1.1 Supply Fan Power Data'!A565)</f>
        <v>44654.833333333336</v>
      </c>
      <c r="B565">
        <f>IF(ISBLANK('Step 1.1 Supply Fan Power Data'!B565),"-",'Step 1.1 Supply Fan Power Data'!B565)</f>
        <v>0.90175392936868604</v>
      </c>
      <c r="C565">
        <f>VLOOKUP(A565,'Step 1.3 OAT Data'!$A:$B,2)</f>
        <v>46</v>
      </c>
      <c r="E565" s="33">
        <f>IF(ISBLANK('Step 1.2 Return Fan Power Data'!A565),"-",'Step 1.2 Return Fan Power Data'!A565)</f>
        <v>44654.833333333336</v>
      </c>
      <c r="F565">
        <f>IF(ISBLANK('Step 1.2 Return Fan Power Data'!B565),"-",'Step 1.2 Return Fan Power Data'!B565)</f>
        <v>0.82953206972303439</v>
      </c>
      <c r="G565">
        <f>VLOOKUP(E565,'Step 1.3 OAT Data'!$A:$B,2)</f>
        <v>46</v>
      </c>
      <c r="P565" s="10"/>
      <c r="Q565" s="10"/>
      <c r="R565" s="10"/>
    </row>
    <row r="566" spans="1:18" ht="14" x14ac:dyDescent="0.3">
      <c r="A566" s="33">
        <f>IF(ISBLANK('Step 1.1 Supply Fan Power Data'!A566),"-",'Step 1.1 Supply Fan Power Data'!A566)</f>
        <v>44654.875</v>
      </c>
      <c r="B566">
        <f>IF(ISBLANK('Step 1.1 Supply Fan Power Data'!B566),"-",'Step 1.1 Supply Fan Power Data'!B566)</f>
        <v>0.91347612629519237</v>
      </c>
      <c r="C566">
        <f>VLOOKUP(A566,'Step 1.3 OAT Data'!$A:$B,2)</f>
        <v>45</v>
      </c>
      <c r="E566" s="33">
        <f>IF(ISBLANK('Step 1.2 Return Fan Power Data'!A566),"-",'Step 1.2 Return Fan Power Data'!A566)</f>
        <v>44654.875</v>
      </c>
      <c r="F566">
        <f>IF(ISBLANK('Step 1.2 Return Fan Power Data'!B566),"-",'Step 1.2 Return Fan Power Data'!B566)</f>
        <v>0.84174649351204112</v>
      </c>
      <c r="G566">
        <f>VLOOKUP(E566,'Step 1.3 OAT Data'!$A:$B,2)</f>
        <v>45</v>
      </c>
      <c r="P566" s="10"/>
      <c r="Q566" s="10"/>
      <c r="R566" s="10"/>
    </row>
    <row r="567" spans="1:18" ht="14" x14ac:dyDescent="0.3">
      <c r="A567" s="33">
        <f>IF(ISBLANK('Step 1.1 Supply Fan Power Data'!A567),"-",'Step 1.1 Supply Fan Power Data'!A567)</f>
        <v>44654.916666666664</v>
      </c>
      <c r="B567">
        <f>IF(ISBLANK('Step 1.1 Supply Fan Power Data'!B567),"-",'Step 1.1 Supply Fan Power Data'!B567)</f>
        <v>0.89488221746005492</v>
      </c>
      <c r="C567">
        <f>VLOOKUP(A567,'Step 1.3 OAT Data'!$A:$B,2)</f>
        <v>44</v>
      </c>
      <c r="E567" s="33">
        <f>IF(ISBLANK('Step 1.2 Return Fan Power Data'!A567),"-",'Step 1.2 Return Fan Power Data'!A567)</f>
        <v>44654.916666666664</v>
      </c>
      <c r="F567">
        <f>IF(ISBLANK('Step 1.2 Return Fan Power Data'!B567),"-",'Step 1.2 Return Fan Power Data'!B567)</f>
        <v>0.82239818485326754</v>
      </c>
      <c r="G567">
        <f>VLOOKUP(E567,'Step 1.3 OAT Data'!$A:$B,2)</f>
        <v>44</v>
      </c>
      <c r="P567" s="10"/>
      <c r="Q567" s="10"/>
      <c r="R567" s="10"/>
    </row>
    <row r="568" spans="1:18" ht="14" x14ac:dyDescent="0.3">
      <c r="A568" s="33">
        <f>IF(ISBLANK('Step 1.1 Supply Fan Power Data'!A568),"-",'Step 1.1 Supply Fan Power Data'!A568)</f>
        <v>44654.958333333336</v>
      </c>
      <c r="B568">
        <f>IF(ISBLANK('Step 1.1 Supply Fan Power Data'!B568),"-",'Step 1.1 Supply Fan Power Data'!B568)</f>
        <v>0.87619025989905874</v>
      </c>
      <c r="C568">
        <f>VLOOKUP(A568,'Step 1.3 OAT Data'!$A:$B,2)</f>
        <v>42</v>
      </c>
      <c r="E568" s="33">
        <f>IF(ISBLANK('Step 1.2 Return Fan Power Data'!A568),"-",'Step 1.2 Return Fan Power Data'!A568)</f>
        <v>44654.958333333336</v>
      </c>
      <c r="F568">
        <f>IF(ISBLANK('Step 1.2 Return Fan Power Data'!B568),"-",'Step 1.2 Return Fan Power Data'!B568)</f>
        <v>0.80309308866408169</v>
      </c>
      <c r="G568">
        <f>VLOOKUP(E568,'Step 1.3 OAT Data'!$A:$B,2)</f>
        <v>42</v>
      </c>
      <c r="P568" s="10"/>
      <c r="Q568" s="10"/>
      <c r="R568" s="10"/>
    </row>
    <row r="569" spans="1:18" ht="14" x14ac:dyDescent="0.3">
      <c r="A569" s="33">
        <f>IF(ISBLANK('Step 1.1 Supply Fan Power Data'!A569),"-",'Step 1.1 Supply Fan Power Data'!A569)</f>
        <v>44655</v>
      </c>
      <c r="B569">
        <f>IF(ISBLANK('Step 1.1 Supply Fan Power Data'!B569),"-",'Step 1.1 Supply Fan Power Data'!B569)</f>
        <v>0.8958463413193567</v>
      </c>
      <c r="C569">
        <f>VLOOKUP(A569,'Step 1.3 OAT Data'!$A:$B,2)</f>
        <v>41</v>
      </c>
      <c r="E569" s="33">
        <f>IF(ISBLANK('Step 1.2 Return Fan Power Data'!A569),"-",'Step 1.2 Return Fan Power Data'!A569)</f>
        <v>44655</v>
      </c>
      <c r="F569">
        <f>IF(ISBLANK('Step 1.2 Return Fan Power Data'!B569),"-",'Step 1.2 Return Fan Power Data'!B569)</f>
        <v>0.82339790855995765</v>
      </c>
      <c r="G569">
        <f>VLOOKUP(E569,'Step 1.3 OAT Data'!$A:$B,2)</f>
        <v>41</v>
      </c>
      <c r="P569" s="10"/>
      <c r="Q569" s="10"/>
      <c r="R569" s="10"/>
    </row>
    <row r="570" spans="1:18" ht="14" x14ac:dyDescent="0.3">
      <c r="A570" s="33">
        <f>IF(ISBLANK('Step 1.1 Supply Fan Power Data'!A570),"-",'Step 1.1 Supply Fan Power Data'!A570)</f>
        <v>44655.041666666664</v>
      </c>
      <c r="B570">
        <f>IF(ISBLANK('Step 1.1 Supply Fan Power Data'!B570),"-",'Step 1.1 Supply Fan Power Data'!B570)</f>
        <v>0.88013035984204691</v>
      </c>
      <c r="C570">
        <f>VLOOKUP(A570,'Step 1.3 OAT Data'!$A:$B,2)</f>
        <v>40</v>
      </c>
      <c r="E570" s="33">
        <f>IF(ISBLANK('Step 1.2 Return Fan Power Data'!A570),"-",'Step 1.2 Return Fan Power Data'!A570)</f>
        <v>44655.041666666664</v>
      </c>
      <c r="F570">
        <f>IF(ISBLANK('Step 1.2 Return Fan Power Data'!B570),"-",'Step 1.2 Return Fan Power Data'!B570)</f>
        <v>0.80715018052676124</v>
      </c>
      <c r="G570">
        <f>VLOOKUP(E570,'Step 1.3 OAT Data'!$A:$B,2)</f>
        <v>40</v>
      </c>
      <c r="P570" s="10"/>
      <c r="Q570" s="10"/>
      <c r="R570" s="10"/>
    </row>
    <row r="571" spans="1:18" ht="14" x14ac:dyDescent="0.3">
      <c r="A571" s="33">
        <f>IF(ISBLANK('Step 1.1 Supply Fan Power Data'!A571),"-",'Step 1.1 Supply Fan Power Data'!A571)</f>
        <v>44655.083333333336</v>
      </c>
      <c r="B571">
        <f>IF(ISBLANK('Step 1.1 Supply Fan Power Data'!B571),"-",'Step 1.1 Supply Fan Power Data'!B571)</f>
        <v>0.90374233433900608</v>
      </c>
      <c r="C571">
        <f>VLOOKUP(A571,'Step 1.3 OAT Data'!$A:$B,2)</f>
        <v>40</v>
      </c>
      <c r="E571" s="33">
        <f>IF(ISBLANK('Step 1.2 Return Fan Power Data'!A571),"-",'Step 1.2 Return Fan Power Data'!A571)</f>
        <v>44655.083333333336</v>
      </c>
      <c r="F571">
        <f>IF(ISBLANK('Step 1.2 Return Fan Power Data'!B571),"-",'Step 1.2 Return Fan Power Data'!B571)</f>
        <v>0.83159998832133053</v>
      </c>
      <c r="G571">
        <f>VLOOKUP(E571,'Step 1.3 OAT Data'!$A:$B,2)</f>
        <v>40</v>
      </c>
      <c r="P571" s="10"/>
      <c r="Q571" s="10"/>
      <c r="R571" s="10"/>
    </row>
    <row r="572" spans="1:18" ht="14" x14ac:dyDescent="0.3">
      <c r="A572" s="33">
        <f>IF(ISBLANK('Step 1.1 Supply Fan Power Data'!A572),"-",'Step 1.1 Supply Fan Power Data'!A572)</f>
        <v>44655.125</v>
      </c>
      <c r="B572">
        <f>IF(ISBLANK('Step 1.1 Supply Fan Power Data'!B572),"-",'Step 1.1 Supply Fan Power Data'!B572)</f>
        <v>0.89192393297549843</v>
      </c>
      <c r="C572">
        <f>VLOOKUP(A572,'Step 1.3 OAT Data'!$A:$B,2)</f>
        <v>40</v>
      </c>
      <c r="E572" s="33">
        <f>IF(ISBLANK('Step 1.2 Return Fan Power Data'!A572),"-",'Step 1.2 Return Fan Power Data'!A572)</f>
        <v>44655.125</v>
      </c>
      <c r="F572">
        <f>IF(ISBLANK('Step 1.2 Return Fan Power Data'!B572),"-",'Step 1.2 Return Fan Power Data'!B572)</f>
        <v>0.8193330875987429</v>
      </c>
      <c r="G572">
        <f>VLOOKUP(E572,'Step 1.3 OAT Data'!$A:$B,2)</f>
        <v>40</v>
      </c>
      <c r="P572" s="10"/>
      <c r="Q572" s="10"/>
      <c r="R572" s="10"/>
    </row>
    <row r="573" spans="1:18" ht="14" x14ac:dyDescent="0.3">
      <c r="A573" s="33">
        <f>IF(ISBLANK('Step 1.1 Supply Fan Power Data'!A573),"-",'Step 1.1 Supply Fan Power Data'!A573)</f>
        <v>44655.166666666664</v>
      </c>
      <c r="B573">
        <f>IF(ISBLANK('Step 1.1 Supply Fan Power Data'!B573),"-",'Step 1.1 Supply Fan Power Data'!B573)</f>
        <v>0.89982861596932062</v>
      </c>
      <c r="C573">
        <f>VLOOKUP(A573,'Step 1.3 OAT Data'!$A:$B,2)</f>
        <v>40</v>
      </c>
      <c r="E573" s="33">
        <f>IF(ISBLANK('Step 1.2 Return Fan Power Data'!A573),"-",'Step 1.2 Return Fan Power Data'!A573)</f>
        <v>44655.166666666664</v>
      </c>
      <c r="F573">
        <f>IF(ISBLANK('Step 1.2 Return Fan Power Data'!B573),"-",'Step 1.2 Return Fan Power Data'!B573)</f>
        <v>0.82753132425278897</v>
      </c>
      <c r="G573">
        <f>VLOOKUP(E573,'Step 1.3 OAT Data'!$A:$B,2)</f>
        <v>40</v>
      </c>
      <c r="P573" s="10"/>
      <c r="Q573" s="10"/>
      <c r="R573" s="10"/>
    </row>
    <row r="574" spans="1:18" ht="14" x14ac:dyDescent="0.3">
      <c r="A574" s="33">
        <f>IF(ISBLANK('Step 1.1 Supply Fan Power Data'!A574),"-",'Step 1.1 Supply Fan Power Data'!A574)</f>
        <v>44655.208333333336</v>
      </c>
      <c r="B574">
        <f>IF(ISBLANK('Step 1.1 Supply Fan Power Data'!B574),"-",'Step 1.1 Supply Fan Power Data'!B574)</f>
        <v>0.91443528784319872</v>
      </c>
      <c r="C574">
        <f>VLOOKUP(A574,'Step 1.3 OAT Data'!$A:$B,2)</f>
        <v>40</v>
      </c>
      <c r="E574" s="33">
        <f>IF(ISBLANK('Step 1.2 Return Fan Power Data'!A574),"-",'Step 1.2 Return Fan Power Data'!A574)</f>
        <v>44655.208333333336</v>
      </c>
      <c r="F574">
        <f>IF(ISBLANK('Step 1.2 Return Fan Power Data'!B574),"-",'Step 1.2 Return Fan Power Data'!B574)</f>
        <v>0.84274842220686441</v>
      </c>
      <c r="G574">
        <f>VLOOKUP(E574,'Step 1.3 OAT Data'!$A:$B,2)</f>
        <v>40</v>
      </c>
      <c r="P574" s="10"/>
      <c r="Q574" s="10"/>
      <c r="R574" s="10"/>
    </row>
    <row r="575" spans="1:18" ht="14" x14ac:dyDescent="0.3">
      <c r="A575" s="33">
        <f>IF(ISBLANK('Step 1.1 Supply Fan Power Data'!A575),"-",'Step 1.1 Supply Fan Power Data'!A575)</f>
        <v>44655.25</v>
      </c>
      <c r="B575">
        <f>IF(ISBLANK('Step 1.1 Supply Fan Power Data'!B575),"-",'Step 1.1 Supply Fan Power Data'!B575)</f>
        <v>12.035073024320816</v>
      </c>
      <c r="C575">
        <f>VLOOKUP(A575,'Step 1.3 OAT Data'!$A:$B,2)</f>
        <v>39</v>
      </c>
      <c r="E575" s="33">
        <f>IF(ISBLANK('Step 1.2 Return Fan Power Data'!A575),"-",'Step 1.2 Return Fan Power Data'!A575)</f>
        <v>44655.25</v>
      </c>
      <c r="F575">
        <f>IF(ISBLANK('Step 1.2 Return Fan Power Data'!B575),"-",'Step 1.2 Return Fan Power Data'!B575)</f>
        <v>4.0958849557522141</v>
      </c>
      <c r="G575">
        <f>VLOOKUP(E575,'Step 1.3 OAT Data'!$A:$B,2)</f>
        <v>39</v>
      </c>
      <c r="P575" s="10"/>
      <c r="Q575" s="10"/>
      <c r="R575" s="10"/>
    </row>
    <row r="576" spans="1:18" ht="14" x14ac:dyDescent="0.3">
      <c r="A576" s="33">
        <f>IF(ISBLANK('Step 1.1 Supply Fan Power Data'!A576),"-",'Step 1.1 Supply Fan Power Data'!A576)</f>
        <v>44655.291666666664</v>
      </c>
      <c r="B576">
        <f>IF(ISBLANK('Step 1.1 Supply Fan Power Data'!B576),"-",'Step 1.1 Supply Fan Power Data'!B576)</f>
        <v>12.035073024320816</v>
      </c>
      <c r="C576">
        <f>VLOOKUP(A576,'Step 1.3 OAT Data'!$A:$B,2)</f>
        <v>40</v>
      </c>
      <c r="E576" s="33">
        <f>IF(ISBLANK('Step 1.2 Return Fan Power Data'!A576),"-",'Step 1.2 Return Fan Power Data'!A576)</f>
        <v>44655.291666666664</v>
      </c>
      <c r="F576">
        <f>IF(ISBLANK('Step 1.2 Return Fan Power Data'!B576),"-",'Step 1.2 Return Fan Power Data'!B576)</f>
        <v>4.0958849557522141</v>
      </c>
      <c r="G576">
        <f>VLOOKUP(E576,'Step 1.3 OAT Data'!$A:$B,2)</f>
        <v>40</v>
      </c>
      <c r="P576" s="10"/>
      <c r="Q576" s="10"/>
      <c r="R576" s="10"/>
    </row>
    <row r="577" spans="1:18" ht="14" x14ac:dyDescent="0.3">
      <c r="A577" s="33">
        <f>IF(ISBLANK('Step 1.1 Supply Fan Power Data'!A577),"-",'Step 1.1 Supply Fan Power Data'!A577)</f>
        <v>44655.333333333336</v>
      </c>
      <c r="B577">
        <f>IF(ISBLANK('Step 1.1 Supply Fan Power Data'!B577),"-",'Step 1.1 Supply Fan Power Data'!B577)</f>
        <v>12.035073024320816</v>
      </c>
      <c r="C577">
        <f>VLOOKUP(A577,'Step 1.3 OAT Data'!$A:$B,2)</f>
        <v>43</v>
      </c>
      <c r="E577" s="33">
        <f>IF(ISBLANK('Step 1.2 Return Fan Power Data'!A577),"-",'Step 1.2 Return Fan Power Data'!A577)</f>
        <v>44655.333333333336</v>
      </c>
      <c r="F577">
        <f>IF(ISBLANK('Step 1.2 Return Fan Power Data'!B577),"-",'Step 1.2 Return Fan Power Data'!B577)</f>
        <v>4.0958849557522141</v>
      </c>
      <c r="G577">
        <f>VLOOKUP(E577,'Step 1.3 OAT Data'!$A:$B,2)</f>
        <v>43</v>
      </c>
      <c r="P577" s="10"/>
      <c r="Q577" s="10"/>
      <c r="R577" s="10"/>
    </row>
    <row r="578" spans="1:18" ht="14" x14ac:dyDescent="0.3">
      <c r="A578" s="33">
        <f>IF(ISBLANK('Step 1.1 Supply Fan Power Data'!A578),"-",'Step 1.1 Supply Fan Power Data'!A578)</f>
        <v>44655.375</v>
      </c>
      <c r="B578">
        <f>IF(ISBLANK('Step 1.1 Supply Fan Power Data'!B578),"-",'Step 1.1 Supply Fan Power Data'!B578)</f>
        <v>12.035073024320816</v>
      </c>
      <c r="C578">
        <f>VLOOKUP(A578,'Step 1.3 OAT Data'!$A:$B,2)</f>
        <v>45</v>
      </c>
      <c r="E578" s="33">
        <f>IF(ISBLANK('Step 1.2 Return Fan Power Data'!A578),"-",'Step 1.2 Return Fan Power Data'!A578)</f>
        <v>44655.375</v>
      </c>
      <c r="F578">
        <f>IF(ISBLANK('Step 1.2 Return Fan Power Data'!B578),"-",'Step 1.2 Return Fan Power Data'!B578)</f>
        <v>4.0958849557522141</v>
      </c>
      <c r="G578">
        <f>VLOOKUP(E578,'Step 1.3 OAT Data'!$A:$B,2)</f>
        <v>45</v>
      </c>
      <c r="P578" s="10"/>
      <c r="Q578" s="10"/>
      <c r="R578" s="10"/>
    </row>
    <row r="579" spans="1:18" ht="14" x14ac:dyDescent="0.3">
      <c r="A579" s="33">
        <f>IF(ISBLANK('Step 1.1 Supply Fan Power Data'!A579),"-",'Step 1.1 Supply Fan Power Data'!A579)</f>
        <v>44655.416666666664</v>
      </c>
      <c r="B579">
        <f>IF(ISBLANK('Step 1.1 Supply Fan Power Data'!B579),"-",'Step 1.1 Supply Fan Power Data'!B579)</f>
        <v>12.035073024320816</v>
      </c>
      <c r="C579">
        <f>VLOOKUP(A579,'Step 1.3 OAT Data'!$A:$B,2)</f>
        <v>47</v>
      </c>
      <c r="E579" s="33">
        <f>IF(ISBLANK('Step 1.2 Return Fan Power Data'!A579),"-",'Step 1.2 Return Fan Power Data'!A579)</f>
        <v>44655.416666666664</v>
      </c>
      <c r="F579">
        <f>IF(ISBLANK('Step 1.2 Return Fan Power Data'!B579),"-",'Step 1.2 Return Fan Power Data'!B579)</f>
        <v>4.0958849557522141</v>
      </c>
      <c r="G579">
        <f>VLOOKUP(E579,'Step 1.3 OAT Data'!$A:$B,2)</f>
        <v>47</v>
      </c>
      <c r="P579" s="10"/>
      <c r="Q579" s="10"/>
      <c r="R579" s="10"/>
    </row>
    <row r="580" spans="1:18" ht="14" x14ac:dyDescent="0.3">
      <c r="A580" s="33">
        <f>IF(ISBLANK('Step 1.1 Supply Fan Power Data'!A580),"-",'Step 1.1 Supply Fan Power Data'!A580)</f>
        <v>44655.458333333336</v>
      </c>
      <c r="B580">
        <f>IF(ISBLANK('Step 1.1 Supply Fan Power Data'!B580),"-",'Step 1.1 Supply Fan Power Data'!B580)</f>
        <v>12.035073024320816</v>
      </c>
      <c r="C580">
        <f>VLOOKUP(A580,'Step 1.3 OAT Data'!$A:$B,2)</f>
        <v>50</v>
      </c>
      <c r="E580" s="33">
        <f>IF(ISBLANK('Step 1.2 Return Fan Power Data'!A580),"-",'Step 1.2 Return Fan Power Data'!A580)</f>
        <v>44655.458333333336</v>
      </c>
      <c r="F580">
        <f>IF(ISBLANK('Step 1.2 Return Fan Power Data'!B580),"-",'Step 1.2 Return Fan Power Data'!B580)</f>
        <v>4.0958849557522141</v>
      </c>
      <c r="G580">
        <f>VLOOKUP(E580,'Step 1.3 OAT Data'!$A:$B,2)</f>
        <v>50</v>
      </c>
      <c r="P580" s="10"/>
      <c r="Q580" s="10"/>
      <c r="R580" s="10"/>
    </row>
    <row r="581" spans="1:18" ht="14" x14ac:dyDescent="0.3">
      <c r="A581" s="33">
        <f>IF(ISBLANK('Step 1.1 Supply Fan Power Data'!A581),"-",'Step 1.1 Supply Fan Power Data'!A581)</f>
        <v>44655.5</v>
      </c>
      <c r="B581">
        <f>IF(ISBLANK('Step 1.1 Supply Fan Power Data'!B581),"-",'Step 1.1 Supply Fan Power Data'!B581)</f>
        <v>12.035073024320816</v>
      </c>
      <c r="C581">
        <f>VLOOKUP(A581,'Step 1.3 OAT Data'!$A:$B,2)</f>
        <v>51</v>
      </c>
      <c r="E581" s="33">
        <f>IF(ISBLANK('Step 1.2 Return Fan Power Data'!A581),"-",'Step 1.2 Return Fan Power Data'!A581)</f>
        <v>44655.5</v>
      </c>
      <c r="F581">
        <f>IF(ISBLANK('Step 1.2 Return Fan Power Data'!B581),"-",'Step 1.2 Return Fan Power Data'!B581)</f>
        <v>4.0958849557522141</v>
      </c>
      <c r="G581">
        <f>VLOOKUP(E581,'Step 1.3 OAT Data'!$A:$B,2)</f>
        <v>51</v>
      </c>
      <c r="P581" s="10"/>
      <c r="Q581" s="10"/>
      <c r="R581" s="10"/>
    </row>
    <row r="582" spans="1:18" ht="14" x14ac:dyDescent="0.3">
      <c r="A582" s="33">
        <f>IF(ISBLANK('Step 1.1 Supply Fan Power Data'!A582),"-",'Step 1.1 Supply Fan Power Data'!A582)</f>
        <v>44655.541666666664</v>
      </c>
      <c r="B582">
        <f>IF(ISBLANK('Step 1.1 Supply Fan Power Data'!B582),"-",'Step 1.1 Supply Fan Power Data'!B582)</f>
        <v>12.035073024320816</v>
      </c>
      <c r="C582">
        <f>VLOOKUP(A582,'Step 1.3 OAT Data'!$A:$B,2)</f>
        <v>52</v>
      </c>
      <c r="E582" s="33">
        <f>IF(ISBLANK('Step 1.2 Return Fan Power Data'!A582),"-",'Step 1.2 Return Fan Power Data'!A582)</f>
        <v>44655.541666666664</v>
      </c>
      <c r="F582">
        <f>IF(ISBLANK('Step 1.2 Return Fan Power Data'!B582),"-",'Step 1.2 Return Fan Power Data'!B582)</f>
        <v>4.0958849557522141</v>
      </c>
      <c r="G582">
        <f>VLOOKUP(E582,'Step 1.3 OAT Data'!$A:$B,2)</f>
        <v>52</v>
      </c>
      <c r="P582" s="10"/>
      <c r="Q582" s="10"/>
      <c r="R582" s="10"/>
    </row>
    <row r="583" spans="1:18" ht="14" x14ac:dyDescent="0.3">
      <c r="A583" s="33">
        <f>IF(ISBLANK('Step 1.1 Supply Fan Power Data'!A583),"-",'Step 1.1 Supply Fan Power Data'!A583)</f>
        <v>44655.583333333336</v>
      </c>
      <c r="B583">
        <f>IF(ISBLANK('Step 1.1 Supply Fan Power Data'!B583),"-",'Step 1.1 Supply Fan Power Data'!B583)</f>
        <v>12.035073024320816</v>
      </c>
      <c r="C583">
        <f>VLOOKUP(A583,'Step 1.3 OAT Data'!$A:$B,2)</f>
        <v>53</v>
      </c>
      <c r="E583" s="33">
        <f>IF(ISBLANK('Step 1.2 Return Fan Power Data'!A583),"-",'Step 1.2 Return Fan Power Data'!A583)</f>
        <v>44655.583333333336</v>
      </c>
      <c r="F583">
        <f>IF(ISBLANK('Step 1.2 Return Fan Power Data'!B583),"-",'Step 1.2 Return Fan Power Data'!B583)</f>
        <v>4.0958849557522141</v>
      </c>
      <c r="G583">
        <f>VLOOKUP(E583,'Step 1.3 OAT Data'!$A:$B,2)</f>
        <v>53</v>
      </c>
      <c r="P583" s="10"/>
      <c r="Q583" s="10"/>
      <c r="R583" s="10"/>
    </row>
    <row r="584" spans="1:18" ht="14" x14ac:dyDescent="0.3">
      <c r="A584" s="33">
        <f>IF(ISBLANK('Step 1.1 Supply Fan Power Data'!A584),"-",'Step 1.1 Supply Fan Power Data'!A584)</f>
        <v>44655.625</v>
      </c>
      <c r="B584">
        <f>IF(ISBLANK('Step 1.1 Supply Fan Power Data'!B584),"-",'Step 1.1 Supply Fan Power Data'!B584)</f>
        <v>12.035073024320816</v>
      </c>
      <c r="C584">
        <f>VLOOKUP(A584,'Step 1.3 OAT Data'!$A:$B,2)</f>
        <v>54</v>
      </c>
      <c r="E584" s="33">
        <f>IF(ISBLANK('Step 1.2 Return Fan Power Data'!A584),"-",'Step 1.2 Return Fan Power Data'!A584)</f>
        <v>44655.625</v>
      </c>
      <c r="F584">
        <f>IF(ISBLANK('Step 1.2 Return Fan Power Data'!B584),"-",'Step 1.2 Return Fan Power Data'!B584)</f>
        <v>4.0958849557522141</v>
      </c>
      <c r="G584">
        <f>VLOOKUP(E584,'Step 1.3 OAT Data'!$A:$B,2)</f>
        <v>54</v>
      </c>
      <c r="P584" s="10"/>
      <c r="Q584" s="10"/>
      <c r="R584" s="10"/>
    </row>
    <row r="585" spans="1:18" ht="14" x14ac:dyDescent="0.3">
      <c r="A585" s="33">
        <f>IF(ISBLANK('Step 1.1 Supply Fan Power Data'!A585),"-",'Step 1.1 Supply Fan Power Data'!A585)</f>
        <v>44655.666666666664</v>
      </c>
      <c r="B585">
        <f>IF(ISBLANK('Step 1.1 Supply Fan Power Data'!B585),"-",'Step 1.1 Supply Fan Power Data'!B585)</f>
        <v>12.035073024320816</v>
      </c>
      <c r="C585">
        <f>VLOOKUP(A585,'Step 1.3 OAT Data'!$A:$B,2)</f>
        <v>54</v>
      </c>
      <c r="E585" s="33">
        <f>IF(ISBLANK('Step 1.2 Return Fan Power Data'!A585),"-",'Step 1.2 Return Fan Power Data'!A585)</f>
        <v>44655.666666666664</v>
      </c>
      <c r="F585">
        <f>IF(ISBLANK('Step 1.2 Return Fan Power Data'!B585),"-",'Step 1.2 Return Fan Power Data'!B585)</f>
        <v>4.0958849557522141</v>
      </c>
      <c r="G585">
        <f>VLOOKUP(E585,'Step 1.3 OAT Data'!$A:$B,2)</f>
        <v>54</v>
      </c>
      <c r="P585" s="10"/>
      <c r="Q585" s="10"/>
      <c r="R585" s="10"/>
    </row>
    <row r="586" spans="1:18" ht="14" x14ac:dyDescent="0.3">
      <c r="A586" s="33">
        <f>IF(ISBLANK('Step 1.1 Supply Fan Power Data'!A586),"-",'Step 1.1 Supply Fan Power Data'!A586)</f>
        <v>44655.708333333336</v>
      </c>
      <c r="B586">
        <f>IF(ISBLANK('Step 1.1 Supply Fan Power Data'!B586),"-",'Step 1.1 Supply Fan Power Data'!B586)</f>
        <v>0.88309861784971888</v>
      </c>
      <c r="C586">
        <f>VLOOKUP(A586,'Step 1.3 OAT Data'!$A:$B,2)</f>
        <v>53</v>
      </c>
      <c r="E586" s="33">
        <f>IF(ISBLANK('Step 1.2 Return Fan Power Data'!A586),"-",'Step 1.2 Return Fan Power Data'!A586)</f>
        <v>44655.708333333336</v>
      </c>
      <c r="F586">
        <f>IF(ISBLANK('Step 1.2 Return Fan Power Data'!B586),"-",'Step 1.2 Return Fan Power Data'!B586)</f>
        <v>0.81021091237494347</v>
      </c>
      <c r="G586">
        <f>VLOOKUP(E586,'Step 1.3 OAT Data'!$A:$B,2)</f>
        <v>53</v>
      </c>
      <c r="P586" s="10"/>
      <c r="Q586" s="10"/>
      <c r="R586" s="10"/>
    </row>
    <row r="587" spans="1:18" ht="14" x14ac:dyDescent="0.3">
      <c r="A587" s="33">
        <f>IF(ISBLANK('Step 1.1 Supply Fan Power Data'!A587),"-",'Step 1.1 Supply Fan Power Data'!A587)</f>
        <v>44655.75</v>
      </c>
      <c r="B587">
        <f>IF(ISBLANK('Step 1.1 Supply Fan Power Data'!B587),"-",'Step 1.1 Supply Fan Power Data'!B587)</f>
        <v>0.88509753696940552</v>
      </c>
      <c r="C587">
        <f>VLOOKUP(A587,'Step 1.3 OAT Data'!$A:$B,2)</f>
        <v>52</v>
      </c>
      <c r="E587" s="33">
        <f>IF(ISBLANK('Step 1.2 Return Fan Power Data'!A587),"-",'Step 1.2 Return Fan Power Data'!A587)</f>
        <v>44655.75</v>
      </c>
      <c r="F587">
        <f>IF(ISBLANK('Step 1.2 Return Fan Power Data'!B587),"-",'Step 1.2 Return Fan Power Data'!B587)</f>
        <v>0.81227420136763118</v>
      </c>
      <c r="G587">
        <f>VLOOKUP(E587,'Step 1.3 OAT Data'!$A:$B,2)</f>
        <v>52</v>
      </c>
      <c r="P587" s="10"/>
      <c r="Q587" s="10"/>
      <c r="R587" s="10"/>
    </row>
    <row r="588" spans="1:18" ht="14" x14ac:dyDescent="0.3">
      <c r="A588" s="33">
        <f>IF(ISBLANK('Step 1.1 Supply Fan Power Data'!A588),"-",'Step 1.1 Supply Fan Power Data'!A588)</f>
        <v>44655.791666666664</v>
      </c>
      <c r="B588">
        <f>IF(ISBLANK('Step 1.1 Supply Fan Power Data'!B588),"-",'Step 1.1 Supply Fan Power Data'!B588)</f>
        <v>0.86926800074538146</v>
      </c>
      <c r="C588">
        <f>VLOOKUP(A588,'Step 1.3 OAT Data'!$A:$B,2)</f>
        <v>51</v>
      </c>
      <c r="E588" s="33">
        <f>IF(ISBLANK('Step 1.2 Return Fan Power Data'!A588),"-",'Step 1.2 Return Fan Power Data'!A588)</f>
        <v>44655.791666666664</v>
      </c>
      <c r="F588">
        <f>IF(ISBLANK('Step 1.2 Return Fan Power Data'!B588),"-",'Step 1.2 Return Fan Power Data'!B588)</f>
        <v>0.7959812610195276</v>
      </c>
      <c r="G588">
        <f>VLOOKUP(E588,'Step 1.3 OAT Data'!$A:$B,2)</f>
        <v>51</v>
      </c>
      <c r="P588" s="10"/>
      <c r="Q588" s="10"/>
      <c r="R588" s="10"/>
    </row>
    <row r="589" spans="1:18" ht="14" x14ac:dyDescent="0.3">
      <c r="A589" s="33">
        <f>IF(ISBLANK('Step 1.1 Supply Fan Power Data'!A589),"-",'Step 1.1 Supply Fan Power Data'!A589)</f>
        <v>44655.833333333336</v>
      </c>
      <c r="B589">
        <f>IF(ISBLANK('Step 1.1 Supply Fan Power Data'!B589),"-",'Step 1.1 Supply Fan Power Data'!B589)</f>
        <v>0.88013035984204691</v>
      </c>
      <c r="C589">
        <f>VLOOKUP(A589,'Step 1.3 OAT Data'!$A:$B,2)</f>
        <v>51</v>
      </c>
      <c r="E589" s="33">
        <f>IF(ISBLANK('Step 1.2 Return Fan Power Data'!A589),"-",'Step 1.2 Return Fan Power Data'!A589)</f>
        <v>44655.833333333336</v>
      </c>
      <c r="F589">
        <f>IF(ISBLANK('Step 1.2 Return Fan Power Data'!B589),"-",'Step 1.2 Return Fan Power Data'!B589)</f>
        <v>0.80715018052676124</v>
      </c>
      <c r="G589">
        <f>VLOOKUP(E589,'Step 1.3 OAT Data'!$A:$B,2)</f>
        <v>51</v>
      </c>
      <c r="P589" s="10"/>
      <c r="Q589" s="10"/>
      <c r="R589" s="10"/>
    </row>
    <row r="590" spans="1:18" ht="14" x14ac:dyDescent="0.3">
      <c r="A590" s="33">
        <f>IF(ISBLANK('Step 1.1 Supply Fan Power Data'!A590),"-",'Step 1.1 Supply Fan Power Data'!A590)</f>
        <v>44655.875</v>
      </c>
      <c r="B590">
        <f>IF(ISBLANK('Step 1.1 Supply Fan Power Data'!B590),"-",'Step 1.1 Supply Fan Power Data'!B590)</f>
        <v>0.88999328035033409</v>
      </c>
      <c r="C590">
        <f>VLOOKUP(A590,'Step 1.3 OAT Data'!$A:$B,2)</f>
        <v>50</v>
      </c>
      <c r="E590" s="33">
        <f>IF(ISBLANK('Step 1.2 Return Fan Power Data'!A590),"-",'Step 1.2 Return Fan Power Data'!A590)</f>
        <v>44655.875</v>
      </c>
      <c r="F590">
        <f>IF(ISBLANK('Step 1.2 Return Fan Power Data'!B590),"-",'Step 1.2 Return Fan Power Data'!B590)</f>
        <v>0.81733469927668045</v>
      </c>
      <c r="G590">
        <f>VLOOKUP(E590,'Step 1.3 OAT Data'!$A:$B,2)</f>
        <v>50</v>
      </c>
      <c r="P590" s="10"/>
      <c r="Q590" s="10"/>
      <c r="R590" s="10"/>
    </row>
    <row r="591" spans="1:18" ht="14" x14ac:dyDescent="0.3">
      <c r="A591" s="33">
        <f>IF(ISBLANK('Step 1.1 Supply Fan Power Data'!A591),"-",'Step 1.1 Supply Fan Power Data'!A591)</f>
        <v>44655.916666666664</v>
      </c>
      <c r="B591">
        <f>IF(ISBLANK('Step 1.1 Supply Fan Power Data'!B591),"-",'Step 1.1 Supply Fan Power Data'!B591)</f>
        <v>0.8939178313008086</v>
      </c>
      <c r="C591">
        <f>VLOOKUP(A591,'Step 1.3 OAT Data'!$A:$B,2)</f>
        <v>50</v>
      </c>
      <c r="E591" s="33">
        <f>IF(ISBLANK('Step 1.2 Return Fan Power Data'!A591),"-",'Step 1.2 Return Fan Power Data'!A591)</f>
        <v>44655.916666666664</v>
      </c>
      <c r="F591">
        <f>IF(ISBLANK('Step 1.2 Return Fan Power Data'!B591),"-",'Step 1.2 Return Fan Power Data'!B591)</f>
        <v>0.82139857685589179</v>
      </c>
      <c r="G591">
        <f>VLOOKUP(E591,'Step 1.3 OAT Data'!$A:$B,2)</f>
        <v>50</v>
      </c>
      <c r="P591" s="10"/>
      <c r="Q591" s="10"/>
      <c r="R591" s="10"/>
    </row>
    <row r="592" spans="1:18" ht="14" x14ac:dyDescent="0.3">
      <c r="A592" s="33">
        <f>IF(ISBLANK('Step 1.1 Supply Fan Power Data'!A592),"-",'Step 1.1 Supply Fan Power Data'!A592)</f>
        <v>44655.958333333336</v>
      </c>
      <c r="B592">
        <f>IF(ISBLANK('Step 1.1 Supply Fan Power Data'!B592),"-",'Step 1.1 Supply Fan Power Data'!B592)</f>
        <v>0.87328073512673021</v>
      </c>
      <c r="C592">
        <f>VLOOKUP(A592,'Step 1.3 OAT Data'!$A:$B,2)</f>
        <v>48</v>
      </c>
      <c r="E592" s="33">
        <f>IF(ISBLANK('Step 1.2 Return Fan Power Data'!A592),"-",'Step 1.2 Return Fan Power Data'!A592)</f>
        <v>44655.958333333336</v>
      </c>
      <c r="F592">
        <f>IF(ISBLANK('Step 1.2 Return Fan Power Data'!B592),"-",'Step 1.2 Return Fan Power Data'!B592)</f>
        <v>0.80010140093207094</v>
      </c>
      <c r="G592">
        <f>VLOOKUP(E592,'Step 1.3 OAT Data'!$A:$B,2)</f>
        <v>48</v>
      </c>
      <c r="P592" s="10"/>
      <c r="Q592" s="10"/>
      <c r="R592" s="10"/>
    </row>
    <row r="593" spans="1:18" ht="14" x14ac:dyDescent="0.3">
      <c r="A593" s="33">
        <f>IF(ISBLANK('Step 1.1 Supply Fan Power Data'!A593),"-",'Step 1.1 Supply Fan Power Data'!A593)</f>
        <v>44656</v>
      </c>
      <c r="B593">
        <f>IF(ISBLANK('Step 1.1 Supply Fan Power Data'!B593),"-",'Step 1.1 Supply Fan Power Data'!B593)</f>
        <v>0.88309861784971888</v>
      </c>
      <c r="C593">
        <f>VLOOKUP(A593,'Step 1.3 OAT Data'!$A:$B,2)</f>
        <v>46</v>
      </c>
      <c r="E593" s="33">
        <f>IF(ISBLANK('Step 1.2 Return Fan Power Data'!A593),"-",'Step 1.2 Return Fan Power Data'!A593)</f>
        <v>44656</v>
      </c>
      <c r="F593">
        <f>IF(ISBLANK('Step 1.2 Return Fan Power Data'!B593),"-",'Step 1.2 Return Fan Power Data'!B593)</f>
        <v>0.81021091237494347</v>
      </c>
      <c r="G593">
        <f>VLOOKUP(E593,'Step 1.3 OAT Data'!$A:$B,2)</f>
        <v>46</v>
      </c>
      <c r="P593" s="10"/>
      <c r="Q593" s="10"/>
      <c r="R593" s="10"/>
    </row>
    <row r="594" spans="1:18" ht="14" x14ac:dyDescent="0.3">
      <c r="A594" s="33">
        <f>IF(ISBLANK('Step 1.1 Supply Fan Power Data'!A594),"-",'Step 1.1 Supply Fan Power Data'!A594)</f>
        <v>44656.041666666664</v>
      </c>
      <c r="B594">
        <f>IF(ISBLANK('Step 1.1 Supply Fan Power Data'!B594),"-",'Step 1.1 Supply Fan Power Data'!B594)</f>
        <v>0.8781931679614704</v>
      </c>
      <c r="C594">
        <f>VLOOKUP(A594,'Step 1.3 OAT Data'!$A:$B,2)</f>
        <v>46</v>
      </c>
      <c r="E594" s="33">
        <f>IF(ISBLANK('Step 1.2 Return Fan Power Data'!A594),"-",'Step 1.2 Return Fan Power Data'!A594)</f>
        <v>44656.041666666664</v>
      </c>
      <c r="F594">
        <f>IF(ISBLANK('Step 1.2 Return Fan Power Data'!B594),"-",'Step 1.2 Return Fan Power Data'!B594)</f>
        <v>0.80515464623641153</v>
      </c>
      <c r="G594">
        <f>VLOOKUP(E594,'Step 1.3 OAT Data'!$A:$B,2)</f>
        <v>46</v>
      </c>
      <c r="P594" s="10"/>
      <c r="Q594" s="10"/>
      <c r="R594" s="10"/>
    </row>
    <row r="595" spans="1:18" ht="14" x14ac:dyDescent="0.3">
      <c r="A595" s="33">
        <f>IF(ISBLANK('Step 1.1 Supply Fan Power Data'!A595),"-",'Step 1.1 Supply Fan Power Data'!A595)</f>
        <v>44656.083333333336</v>
      </c>
      <c r="B595">
        <f>IF(ISBLANK('Step 1.1 Supply Fan Power Data'!B595),"-",'Step 1.1 Supply Fan Power Data'!B595)</f>
        <v>0.88606434468860185</v>
      </c>
      <c r="C595">
        <f>VLOOKUP(A595,'Step 1.3 OAT Data'!$A:$B,2)</f>
        <v>43</v>
      </c>
      <c r="E595" s="33">
        <f>IF(ISBLANK('Step 1.2 Return Fan Power Data'!A595),"-",'Step 1.2 Return Fan Power Data'!A595)</f>
        <v>44656.083333333336</v>
      </c>
      <c r="F595">
        <f>IF(ISBLANK('Step 1.2 Return Fan Power Data'!B595),"-",'Step 1.2 Return Fan Power Data'!B595)</f>
        <v>0.81327274644591818</v>
      </c>
      <c r="G595">
        <f>VLOOKUP(E595,'Step 1.3 OAT Data'!$A:$B,2)</f>
        <v>43</v>
      </c>
      <c r="P595" s="10"/>
      <c r="Q595" s="10"/>
      <c r="R595" s="10"/>
    </row>
    <row r="596" spans="1:18" ht="14" x14ac:dyDescent="0.3">
      <c r="A596" s="33">
        <f>IF(ISBLANK('Step 1.1 Supply Fan Power Data'!A596),"-",'Step 1.1 Supply Fan Power Data'!A596)</f>
        <v>44656.125</v>
      </c>
      <c r="B596">
        <f>IF(ISBLANK('Step 1.1 Supply Fan Power Data'!B596),"-",'Step 1.1 Supply Fan Power Data'!B596)</f>
        <v>0.91935504297367809</v>
      </c>
      <c r="C596">
        <f>VLOOKUP(A596,'Step 1.3 OAT Data'!$A:$B,2)</f>
        <v>39</v>
      </c>
      <c r="E596" s="33">
        <f>IF(ISBLANK('Step 1.2 Return Fan Power Data'!A596),"-",'Step 1.2 Return Fan Power Data'!A596)</f>
        <v>44656.125</v>
      </c>
      <c r="F596">
        <f>IF(ISBLANK('Step 1.2 Return Fan Power Data'!B596),"-",'Step 1.2 Return Fan Power Data'!B596)</f>
        <v>0.84789341743793889</v>
      </c>
      <c r="G596">
        <f>VLOOKUP(E596,'Step 1.3 OAT Data'!$A:$B,2)</f>
        <v>39</v>
      </c>
      <c r="P596" s="10"/>
      <c r="Q596" s="10"/>
      <c r="R596" s="10"/>
    </row>
    <row r="597" spans="1:18" ht="14" x14ac:dyDescent="0.3">
      <c r="A597" s="33">
        <f>IF(ISBLANK('Step 1.1 Supply Fan Power Data'!A597),"-",'Step 1.1 Supply Fan Power Data'!A597)</f>
        <v>44656.166666666664</v>
      </c>
      <c r="B597">
        <f>IF(ISBLANK('Step 1.1 Supply Fan Power Data'!B597),"-",'Step 1.1 Supply Fan Power Data'!B597)</f>
        <v>0.91155704776027124</v>
      </c>
      <c r="C597">
        <f>VLOOKUP(A597,'Step 1.3 OAT Data'!$A:$B,2)</f>
        <v>41</v>
      </c>
      <c r="E597" s="33">
        <f>IF(ISBLANK('Step 1.2 Return Fan Power Data'!A597),"-",'Step 1.2 Return Fan Power Data'!A597)</f>
        <v>44656.166666666664</v>
      </c>
      <c r="F597">
        <f>IF(ISBLANK('Step 1.2 Return Fan Power Data'!B597),"-",'Step 1.2 Return Fan Power Data'!B597)</f>
        <v>0.83974297344249615</v>
      </c>
      <c r="G597">
        <f>VLOOKUP(E597,'Step 1.3 OAT Data'!$A:$B,2)</f>
        <v>41</v>
      </c>
      <c r="P597" s="10"/>
      <c r="Q597" s="10"/>
      <c r="R597" s="10"/>
    </row>
    <row r="598" spans="1:18" ht="14" x14ac:dyDescent="0.3">
      <c r="A598" s="33">
        <f>IF(ISBLANK('Step 1.1 Supply Fan Power Data'!A598),"-",'Step 1.1 Supply Fan Power Data'!A598)</f>
        <v>44656.208333333336</v>
      </c>
      <c r="B598">
        <f>IF(ISBLANK('Step 1.1 Supply Fan Power Data'!B598),"-",'Step 1.1 Supply Fan Power Data'!B598)</f>
        <v>0.92713661321094265</v>
      </c>
      <c r="C598">
        <f>VLOOKUP(A598,'Step 1.3 OAT Data'!$A:$B,2)</f>
        <v>40</v>
      </c>
      <c r="E598" s="33">
        <f>IF(ISBLANK('Step 1.2 Return Fan Power Data'!A598),"-",'Step 1.2 Return Fan Power Data'!A598)</f>
        <v>44656.208333333336</v>
      </c>
      <c r="F598">
        <f>IF(ISBLANK('Step 1.2 Return Fan Power Data'!B598),"-",'Step 1.2 Return Fan Power Data'!B598)</f>
        <v>0.85605120825937397</v>
      </c>
      <c r="G598">
        <f>VLOOKUP(E598,'Step 1.3 OAT Data'!$A:$B,2)</f>
        <v>40</v>
      </c>
      <c r="P598" s="10"/>
      <c r="Q598" s="10"/>
      <c r="R598" s="10"/>
    </row>
    <row r="599" spans="1:18" ht="14" x14ac:dyDescent="0.3">
      <c r="A599" s="33">
        <f>IF(ISBLANK('Step 1.1 Supply Fan Power Data'!A599),"-",'Step 1.1 Supply Fan Power Data'!A599)</f>
        <v>44656.25</v>
      </c>
      <c r="B599">
        <f>IF(ISBLANK('Step 1.1 Supply Fan Power Data'!B599),"-",'Step 1.1 Supply Fan Power Data'!B599)</f>
        <v>12.035073024320816</v>
      </c>
      <c r="C599">
        <f>VLOOKUP(A599,'Step 1.3 OAT Data'!$A:$B,2)</f>
        <v>43</v>
      </c>
      <c r="E599" s="33">
        <f>IF(ISBLANK('Step 1.2 Return Fan Power Data'!A599),"-",'Step 1.2 Return Fan Power Data'!A599)</f>
        <v>44656.25</v>
      </c>
      <c r="F599">
        <f>IF(ISBLANK('Step 1.2 Return Fan Power Data'!B599),"-",'Step 1.2 Return Fan Power Data'!B599)</f>
        <v>4.0958849557522141</v>
      </c>
      <c r="G599">
        <f>VLOOKUP(E599,'Step 1.3 OAT Data'!$A:$B,2)</f>
        <v>43</v>
      </c>
      <c r="P599" s="10"/>
      <c r="Q599" s="10"/>
      <c r="R599" s="10"/>
    </row>
    <row r="600" spans="1:18" ht="14" x14ac:dyDescent="0.3">
      <c r="A600" s="33">
        <f>IF(ISBLANK('Step 1.1 Supply Fan Power Data'!A600),"-",'Step 1.1 Supply Fan Power Data'!A600)</f>
        <v>44656.291666666664</v>
      </c>
      <c r="B600">
        <f>IF(ISBLANK('Step 1.1 Supply Fan Power Data'!B600),"-",'Step 1.1 Supply Fan Power Data'!B600)</f>
        <v>12.035073024320816</v>
      </c>
      <c r="C600">
        <f>VLOOKUP(A600,'Step 1.3 OAT Data'!$A:$B,2)</f>
        <v>42</v>
      </c>
      <c r="E600" s="33">
        <f>IF(ISBLANK('Step 1.2 Return Fan Power Data'!A600),"-",'Step 1.2 Return Fan Power Data'!A600)</f>
        <v>44656.291666666664</v>
      </c>
      <c r="F600">
        <f>IF(ISBLANK('Step 1.2 Return Fan Power Data'!B600),"-",'Step 1.2 Return Fan Power Data'!B600)</f>
        <v>4.0958849557522141</v>
      </c>
      <c r="G600">
        <f>VLOOKUP(E600,'Step 1.3 OAT Data'!$A:$B,2)</f>
        <v>42</v>
      </c>
      <c r="P600" s="10"/>
      <c r="Q600" s="10"/>
      <c r="R600" s="10"/>
    </row>
    <row r="601" spans="1:18" ht="14" x14ac:dyDescent="0.3">
      <c r="A601" s="33">
        <f>IF(ISBLANK('Step 1.1 Supply Fan Power Data'!A601),"-",'Step 1.1 Supply Fan Power Data'!A601)</f>
        <v>44656.333333333336</v>
      </c>
      <c r="B601">
        <f>IF(ISBLANK('Step 1.1 Supply Fan Power Data'!B601),"-",'Step 1.1 Supply Fan Power Data'!B601)</f>
        <v>12.035073024320816</v>
      </c>
      <c r="C601">
        <f>VLOOKUP(A601,'Step 1.3 OAT Data'!$A:$B,2)</f>
        <v>45</v>
      </c>
      <c r="E601" s="33">
        <f>IF(ISBLANK('Step 1.2 Return Fan Power Data'!A601),"-",'Step 1.2 Return Fan Power Data'!A601)</f>
        <v>44656.333333333336</v>
      </c>
      <c r="F601">
        <f>IF(ISBLANK('Step 1.2 Return Fan Power Data'!B601),"-",'Step 1.2 Return Fan Power Data'!B601)</f>
        <v>4.0958849557522141</v>
      </c>
      <c r="G601">
        <f>VLOOKUP(E601,'Step 1.3 OAT Data'!$A:$B,2)</f>
        <v>45</v>
      </c>
      <c r="P601" s="10"/>
      <c r="Q601" s="10"/>
      <c r="R601" s="10"/>
    </row>
    <row r="602" spans="1:18" ht="14" x14ac:dyDescent="0.3">
      <c r="A602" s="33">
        <f>IF(ISBLANK('Step 1.1 Supply Fan Power Data'!A602),"-",'Step 1.1 Supply Fan Power Data'!A602)</f>
        <v>44656.375</v>
      </c>
      <c r="B602">
        <f>IF(ISBLANK('Step 1.1 Supply Fan Power Data'!B602),"-",'Step 1.1 Supply Fan Power Data'!B602)</f>
        <v>12.035073024320816</v>
      </c>
      <c r="C602">
        <f>VLOOKUP(A602,'Step 1.3 OAT Data'!$A:$B,2)</f>
        <v>46</v>
      </c>
      <c r="E602" s="33">
        <f>IF(ISBLANK('Step 1.2 Return Fan Power Data'!A602),"-",'Step 1.2 Return Fan Power Data'!A602)</f>
        <v>44656.375</v>
      </c>
      <c r="F602">
        <f>IF(ISBLANK('Step 1.2 Return Fan Power Data'!B602),"-",'Step 1.2 Return Fan Power Data'!B602)</f>
        <v>4.0958849557522141</v>
      </c>
      <c r="G602">
        <f>VLOOKUP(E602,'Step 1.3 OAT Data'!$A:$B,2)</f>
        <v>46</v>
      </c>
      <c r="P602" s="10"/>
      <c r="Q602" s="10"/>
      <c r="R602" s="10"/>
    </row>
    <row r="603" spans="1:18" ht="14" x14ac:dyDescent="0.3">
      <c r="A603" s="33">
        <f>IF(ISBLANK('Step 1.1 Supply Fan Power Data'!A603),"-",'Step 1.1 Supply Fan Power Data'!A603)</f>
        <v>44656.416666666664</v>
      </c>
      <c r="B603">
        <f>IF(ISBLANK('Step 1.1 Supply Fan Power Data'!B603),"-",'Step 1.1 Supply Fan Power Data'!B603)</f>
        <v>12.035073024320816</v>
      </c>
      <c r="C603">
        <f>VLOOKUP(A603,'Step 1.3 OAT Data'!$A:$B,2)</f>
        <v>50</v>
      </c>
      <c r="E603" s="33">
        <f>IF(ISBLANK('Step 1.2 Return Fan Power Data'!A603),"-",'Step 1.2 Return Fan Power Data'!A603)</f>
        <v>44656.416666666664</v>
      </c>
      <c r="F603">
        <f>IF(ISBLANK('Step 1.2 Return Fan Power Data'!B603),"-",'Step 1.2 Return Fan Power Data'!B603)</f>
        <v>4.0958849557522141</v>
      </c>
      <c r="G603">
        <f>VLOOKUP(E603,'Step 1.3 OAT Data'!$A:$B,2)</f>
        <v>50</v>
      </c>
      <c r="P603" s="10"/>
      <c r="Q603" s="10"/>
      <c r="R603" s="10"/>
    </row>
    <row r="604" spans="1:18" ht="14" x14ac:dyDescent="0.3">
      <c r="A604" s="33">
        <f>IF(ISBLANK('Step 1.1 Supply Fan Power Data'!A604),"-",'Step 1.1 Supply Fan Power Data'!A604)</f>
        <v>44656.458333333336</v>
      </c>
      <c r="B604">
        <f>IF(ISBLANK('Step 1.1 Supply Fan Power Data'!B604),"-",'Step 1.1 Supply Fan Power Data'!B604)</f>
        <v>12.035073024320816</v>
      </c>
      <c r="C604">
        <f>VLOOKUP(A604,'Step 1.3 OAT Data'!$A:$B,2)</f>
        <v>51</v>
      </c>
      <c r="E604" s="33">
        <f>IF(ISBLANK('Step 1.2 Return Fan Power Data'!A604),"-",'Step 1.2 Return Fan Power Data'!A604)</f>
        <v>44656.458333333336</v>
      </c>
      <c r="F604">
        <f>IF(ISBLANK('Step 1.2 Return Fan Power Data'!B604),"-",'Step 1.2 Return Fan Power Data'!B604)</f>
        <v>4.0958849557522141</v>
      </c>
      <c r="G604">
        <f>VLOOKUP(E604,'Step 1.3 OAT Data'!$A:$B,2)</f>
        <v>51</v>
      </c>
      <c r="P604" s="10"/>
      <c r="Q604" s="10"/>
      <c r="R604" s="10"/>
    </row>
    <row r="605" spans="1:18" ht="14" x14ac:dyDescent="0.3">
      <c r="A605" s="33">
        <f>IF(ISBLANK('Step 1.1 Supply Fan Power Data'!A605),"-",'Step 1.1 Supply Fan Power Data'!A605)</f>
        <v>44656.5</v>
      </c>
      <c r="B605">
        <f>IF(ISBLANK('Step 1.1 Supply Fan Power Data'!B605),"-",'Step 1.1 Supply Fan Power Data'!B605)</f>
        <v>12.035073024320816</v>
      </c>
      <c r="C605">
        <f>VLOOKUP(A605,'Step 1.3 OAT Data'!$A:$B,2)</f>
        <v>52</v>
      </c>
      <c r="E605" s="33">
        <f>IF(ISBLANK('Step 1.2 Return Fan Power Data'!A605),"-",'Step 1.2 Return Fan Power Data'!A605)</f>
        <v>44656.5</v>
      </c>
      <c r="F605">
        <f>IF(ISBLANK('Step 1.2 Return Fan Power Data'!B605),"-",'Step 1.2 Return Fan Power Data'!B605)</f>
        <v>4.0958849557522141</v>
      </c>
      <c r="G605">
        <f>VLOOKUP(E605,'Step 1.3 OAT Data'!$A:$B,2)</f>
        <v>52</v>
      </c>
      <c r="P605" s="10"/>
      <c r="Q605" s="10"/>
      <c r="R605" s="10"/>
    </row>
    <row r="606" spans="1:18" ht="14" x14ac:dyDescent="0.3">
      <c r="A606" s="33">
        <f>IF(ISBLANK('Step 1.1 Supply Fan Power Data'!A606),"-",'Step 1.1 Supply Fan Power Data'!A606)</f>
        <v>44656.541666666664</v>
      </c>
      <c r="B606">
        <f>IF(ISBLANK('Step 1.1 Supply Fan Power Data'!B606),"-",'Step 1.1 Supply Fan Power Data'!B606)</f>
        <v>12.035073024320816</v>
      </c>
      <c r="C606">
        <f>VLOOKUP(A606,'Step 1.3 OAT Data'!$A:$B,2)</f>
        <v>52</v>
      </c>
      <c r="E606" s="33">
        <f>IF(ISBLANK('Step 1.2 Return Fan Power Data'!A606),"-",'Step 1.2 Return Fan Power Data'!A606)</f>
        <v>44656.541666666664</v>
      </c>
      <c r="F606">
        <f>IF(ISBLANK('Step 1.2 Return Fan Power Data'!B606),"-",'Step 1.2 Return Fan Power Data'!B606)</f>
        <v>4.0958849557522141</v>
      </c>
      <c r="G606">
        <f>VLOOKUP(E606,'Step 1.3 OAT Data'!$A:$B,2)</f>
        <v>52</v>
      </c>
      <c r="P606" s="10"/>
      <c r="Q606" s="10"/>
      <c r="R606" s="10"/>
    </row>
    <row r="607" spans="1:18" ht="14" x14ac:dyDescent="0.3">
      <c r="A607" s="33">
        <f>IF(ISBLANK('Step 1.1 Supply Fan Power Data'!A607),"-",'Step 1.1 Supply Fan Power Data'!A607)</f>
        <v>44656.583333333336</v>
      </c>
      <c r="B607">
        <f>IF(ISBLANK('Step 1.1 Supply Fan Power Data'!B607),"-",'Step 1.1 Supply Fan Power Data'!B607)</f>
        <v>12.035073024320816</v>
      </c>
      <c r="C607">
        <f>VLOOKUP(A607,'Step 1.3 OAT Data'!$A:$B,2)</f>
        <v>51</v>
      </c>
      <c r="E607" s="33">
        <f>IF(ISBLANK('Step 1.2 Return Fan Power Data'!A607),"-",'Step 1.2 Return Fan Power Data'!A607)</f>
        <v>44656.583333333336</v>
      </c>
      <c r="F607">
        <f>IF(ISBLANK('Step 1.2 Return Fan Power Data'!B607),"-",'Step 1.2 Return Fan Power Data'!B607)</f>
        <v>4.0958849557522141</v>
      </c>
      <c r="G607">
        <f>VLOOKUP(E607,'Step 1.3 OAT Data'!$A:$B,2)</f>
        <v>51</v>
      </c>
      <c r="P607" s="10"/>
      <c r="Q607" s="10"/>
      <c r="R607" s="10"/>
    </row>
    <row r="608" spans="1:18" ht="14" x14ac:dyDescent="0.3">
      <c r="A608" s="33">
        <f>IF(ISBLANK('Step 1.1 Supply Fan Power Data'!A608),"-",'Step 1.1 Supply Fan Power Data'!A608)</f>
        <v>44656.625</v>
      </c>
      <c r="B608">
        <f>IF(ISBLANK('Step 1.1 Supply Fan Power Data'!B608),"-",'Step 1.1 Supply Fan Power Data'!B608)</f>
        <v>12.035073024320816</v>
      </c>
      <c r="C608">
        <f>VLOOKUP(A608,'Step 1.3 OAT Data'!$A:$B,2)</f>
        <v>51</v>
      </c>
      <c r="E608" s="33">
        <f>IF(ISBLANK('Step 1.2 Return Fan Power Data'!A608),"-",'Step 1.2 Return Fan Power Data'!A608)</f>
        <v>44656.625</v>
      </c>
      <c r="F608">
        <f>IF(ISBLANK('Step 1.2 Return Fan Power Data'!B608),"-",'Step 1.2 Return Fan Power Data'!B608)</f>
        <v>4.0958849557522141</v>
      </c>
      <c r="G608">
        <f>VLOOKUP(E608,'Step 1.3 OAT Data'!$A:$B,2)</f>
        <v>51</v>
      </c>
      <c r="P608" s="10"/>
      <c r="Q608" s="10"/>
      <c r="R608" s="10"/>
    </row>
    <row r="609" spans="1:18" ht="14" x14ac:dyDescent="0.3">
      <c r="A609" s="33">
        <f>IF(ISBLANK('Step 1.1 Supply Fan Power Data'!A609),"-",'Step 1.1 Supply Fan Power Data'!A609)</f>
        <v>44656.666666666664</v>
      </c>
      <c r="B609">
        <f>IF(ISBLANK('Step 1.1 Supply Fan Power Data'!B609),"-",'Step 1.1 Supply Fan Power Data'!B609)</f>
        <v>12.035073024320816</v>
      </c>
      <c r="C609">
        <f>VLOOKUP(A609,'Step 1.3 OAT Data'!$A:$B,2)</f>
        <v>51</v>
      </c>
      <c r="E609" s="33">
        <f>IF(ISBLANK('Step 1.2 Return Fan Power Data'!A609),"-",'Step 1.2 Return Fan Power Data'!A609)</f>
        <v>44656.666666666664</v>
      </c>
      <c r="F609">
        <f>IF(ISBLANK('Step 1.2 Return Fan Power Data'!B609),"-",'Step 1.2 Return Fan Power Data'!B609)</f>
        <v>4.0958849557522141</v>
      </c>
      <c r="G609">
        <f>VLOOKUP(E609,'Step 1.3 OAT Data'!$A:$B,2)</f>
        <v>51</v>
      </c>
      <c r="P609" s="10"/>
      <c r="Q609" s="10"/>
      <c r="R609" s="10"/>
    </row>
    <row r="610" spans="1:18" ht="14" x14ac:dyDescent="0.3">
      <c r="A610" s="33">
        <f>IF(ISBLANK('Step 1.1 Supply Fan Power Data'!A610),"-",'Step 1.1 Supply Fan Power Data'!A610)</f>
        <v>44656.708333333336</v>
      </c>
      <c r="B610">
        <f>IF(ISBLANK('Step 1.1 Supply Fan Power Data'!B610),"-",'Step 1.1 Supply Fan Power Data'!B610)</f>
        <v>0.8939178313008086</v>
      </c>
      <c r="C610">
        <f>VLOOKUP(A610,'Step 1.3 OAT Data'!$A:$B,2)</f>
        <v>50</v>
      </c>
      <c r="E610" s="33">
        <f>IF(ISBLANK('Step 1.2 Return Fan Power Data'!A610),"-",'Step 1.2 Return Fan Power Data'!A610)</f>
        <v>44656.708333333336</v>
      </c>
      <c r="F610">
        <f>IF(ISBLANK('Step 1.2 Return Fan Power Data'!B610),"-",'Step 1.2 Return Fan Power Data'!B610)</f>
        <v>0.82139857685589179</v>
      </c>
      <c r="G610">
        <f>VLOOKUP(E610,'Step 1.3 OAT Data'!$A:$B,2)</f>
        <v>50</v>
      </c>
      <c r="P610" s="10"/>
      <c r="Q610" s="10"/>
      <c r="R610" s="10"/>
    </row>
    <row r="611" spans="1:18" ht="14" x14ac:dyDescent="0.3">
      <c r="A611" s="33">
        <f>IF(ISBLANK('Step 1.1 Supply Fan Power Data'!A611),"-",'Step 1.1 Supply Fan Power Data'!A611)</f>
        <v>44656.75</v>
      </c>
      <c r="B611">
        <f>IF(ISBLANK('Step 1.1 Supply Fan Power Data'!B611),"-",'Step 1.1 Supply Fan Power Data'!B611)</f>
        <v>0.90470407110844997</v>
      </c>
      <c r="C611">
        <f>VLOOKUP(A611,'Step 1.3 OAT Data'!$A:$B,2)</f>
        <v>48</v>
      </c>
      <c r="E611" s="33">
        <f>IF(ISBLANK('Step 1.2 Return Fan Power Data'!A611),"-",'Step 1.2 Return Fan Power Data'!A611)</f>
        <v>44656.75</v>
      </c>
      <c r="F611">
        <f>IF(ISBLANK('Step 1.2 Return Fan Power Data'!B611),"-",'Step 1.2 Return Fan Power Data'!B611)</f>
        <v>0.83260076939525507</v>
      </c>
      <c r="G611">
        <f>VLOOKUP(E611,'Step 1.3 OAT Data'!$A:$B,2)</f>
        <v>48</v>
      </c>
      <c r="P611" s="10"/>
      <c r="Q611" s="10"/>
      <c r="R611" s="10"/>
    </row>
    <row r="612" spans="1:18" ht="14" x14ac:dyDescent="0.3">
      <c r="A612" s="33">
        <f>IF(ISBLANK('Step 1.1 Supply Fan Power Data'!A612),"-",'Step 1.1 Supply Fan Power Data'!A612)</f>
        <v>44656.791666666664</v>
      </c>
      <c r="B612">
        <f>IF(ISBLANK('Step 1.1 Supply Fan Power Data'!B612),"-",'Step 1.1 Supply Fan Power Data'!B612)</f>
        <v>0.91053312614190873</v>
      </c>
      <c r="C612">
        <f>VLOOKUP(A612,'Step 1.3 OAT Data'!$A:$B,2)</f>
        <v>47</v>
      </c>
      <c r="E612" s="33">
        <f>IF(ISBLANK('Step 1.2 Return Fan Power Data'!A612),"-",'Step 1.2 Return Fan Power Data'!A612)</f>
        <v>44656.791666666664</v>
      </c>
      <c r="F612">
        <f>IF(ISBLANK('Step 1.2 Return Fan Power Data'!B612),"-",'Step 1.2 Return Fan Power Data'!B612)</f>
        <v>0.83867461374877605</v>
      </c>
      <c r="G612">
        <f>VLOOKUP(E612,'Step 1.3 OAT Data'!$A:$B,2)</f>
        <v>47</v>
      </c>
      <c r="P612" s="10"/>
      <c r="Q612" s="10"/>
      <c r="R612" s="10"/>
    </row>
    <row r="613" spans="1:18" ht="14" x14ac:dyDescent="0.3">
      <c r="A613" s="33">
        <f>IF(ISBLANK('Step 1.1 Supply Fan Power Data'!A613),"-",'Step 1.1 Supply Fan Power Data'!A613)</f>
        <v>44656.833333333336</v>
      </c>
      <c r="B613">
        <f>IF(ISBLANK('Step 1.1 Supply Fan Power Data'!B613),"-",'Step 1.1 Supply Fan Power Data'!B613)</f>
        <v>0.90566555123408876</v>
      </c>
      <c r="C613">
        <f>VLOOKUP(A613,'Step 1.3 OAT Data'!$A:$B,2)</f>
        <v>47</v>
      </c>
      <c r="E613" s="33">
        <f>IF(ISBLANK('Step 1.2 Return Fan Power Data'!A613),"-",'Step 1.2 Return Fan Power Data'!A613)</f>
        <v>44656.833333333336</v>
      </c>
      <c r="F613">
        <f>IF(ISBLANK('Step 1.2 Return Fan Power Data'!B613),"-",'Step 1.2 Return Fan Power Data'!B613)</f>
        <v>0.83360166456247897</v>
      </c>
      <c r="G613">
        <f>VLOOKUP(E613,'Step 1.3 OAT Data'!$A:$B,2)</f>
        <v>47</v>
      </c>
      <c r="P613" s="10"/>
      <c r="Q613" s="10"/>
      <c r="R613" s="10"/>
    </row>
    <row r="614" spans="1:18" ht="14" x14ac:dyDescent="0.3">
      <c r="A614" s="33">
        <f>IF(ISBLANK('Step 1.1 Supply Fan Power Data'!A614),"-",'Step 1.1 Supply Fan Power Data'!A614)</f>
        <v>44656.875</v>
      </c>
      <c r="B614">
        <f>IF(ISBLANK('Step 1.1 Supply Fan Power Data'!B614),"-",'Step 1.1 Supply Fan Power Data'!B614)</f>
        <v>0.90765179925195483</v>
      </c>
      <c r="C614">
        <f>VLOOKUP(A614,'Step 1.3 OAT Data'!$A:$B,2)</f>
        <v>47</v>
      </c>
      <c r="E614" s="33">
        <f>IF(ISBLANK('Step 1.2 Return Fan Power Data'!A614),"-",'Step 1.2 Return Fan Power Data'!A614)</f>
        <v>44656.875</v>
      </c>
      <c r="F614">
        <f>IF(ISBLANK('Step 1.2 Return Fan Power Data'!B614),"-",'Step 1.2 Return Fan Power Data'!B614)</f>
        <v>0.83567054203121971</v>
      </c>
      <c r="G614">
        <f>VLOOKUP(E614,'Step 1.3 OAT Data'!$A:$B,2)</f>
        <v>47</v>
      </c>
      <c r="P614" s="10"/>
      <c r="Q614" s="10"/>
      <c r="R614" s="10"/>
    </row>
    <row r="615" spans="1:18" ht="14" x14ac:dyDescent="0.3">
      <c r="A615" s="33">
        <f>IF(ISBLANK('Step 1.1 Supply Fan Power Data'!A615),"-",'Step 1.1 Supply Fan Power Data'!A615)</f>
        <v>44656.916666666664</v>
      </c>
      <c r="B615">
        <f>IF(ISBLANK('Step 1.1 Supply Fan Power Data'!B615),"-",'Step 1.1 Supply Fan Power Data'!B615)</f>
        <v>0.91155704776027124</v>
      </c>
      <c r="C615">
        <f>VLOOKUP(A615,'Step 1.3 OAT Data'!$A:$B,2)</f>
        <v>47</v>
      </c>
      <c r="E615" s="33">
        <f>IF(ISBLANK('Step 1.2 Return Fan Power Data'!A615),"-",'Step 1.2 Return Fan Power Data'!A615)</f>
        <v>44656.916666666664</v>
      </c>
      <c r="F615">
        <f>IF(ISBLANK('Step 1.2 Return Fan Power Data'!B615),"-",'Step 1.2 Return Fan Power Data'!B615)</f>
        <v>0.83974297344249615</v>
      </c>
      <c r="G615">
        <f>VLOOKUP(E615,'Step 1.3 OAT Data'!$A:$B,2)</f>
        <v>47</v>
      </c>
      <c r="P615" s="10"/>
      <c r="Q615" s="10"/>
      <c r="R615" s="10"/>
    </row>
    <row r="616" spans="1:18" ht="14" x14ac:dyDescent="0.3">
      <c r="A616" s="33">
        <f>IF(ISBLANK('Step 1.1 Supply Fan Power Data'!A616),"-",'Step 1.1 Supply Fan Power Data'!A616)</f>
        <v>44656.958333333336</v>
      </c>
      <c r="B616">
        <f>IF(ISBLANK('Step 1.1 Supply Fan Power Data'!B616),"-",'Step 1.1 Supply Fan Power Data'!B616)</f>
        <v>0.90861249577138081</v>
      </c>
      <c r="C616">
        <f>VLOOKUP(A616,'Step 1.3 OAT Data'!$A:$B,2)</f>
        <v>47</v>
      </c>
      <c r="E616" s="33">
        <f>IF(ISBLANK('Step 1.2 Return Fan Power Data'!A616),"-",'Step 1.2 Return Fan Power Data'!A616)</f>
        <v>44656.958333333336</v>
      </c>
      <c r="F616">
        <f>IF(ISBLANK('Step 1.2 Return Fan Power Data'!B616),"-",'Step 1.2 Return Fan Power Data'!B616)</f>
        <v>0.83667178597443326</v>
      </c>
      <c r="G616">
        <f>VLOOKUP(E616,'Step 1.3 OAT Data'!$A:$B,2)</f>
        <v>47</v>
      </c>
      <c r="P616" s="10"/>
      <c r="Q616" s="10"/>
      <c r="R616" s="10"/>
    </row>
    <row r="617" spans="1:18" ht="14" x14ac:dyDescent="0.3">
      <c r="A617" s="33">
        <f>IF(ISBLANK('Step 1.1 Supply Fan Power Data'!A617),"-",'Step 1.1 Supply Fan Power Data'!A617)</f>
        <v>44657</v>
      </c>
      <c r="B617">
        <f>IF(ISBLANK('Step 1.1 Supply Fan Power Data'!B617),"-",'Step 1.1 Supply Fan Power Data'!B617)</f>
        <v>0.91347612629519237</v>
      </c>
      <c r="C617">
        <f>VLOOKUP(A617,'Step 1.3 OAT Data'!$A:$B,2)</f>
        <v>47</v>
      </c>
      <c r="E617" s="33">
        <f>IF(ISBLANK('Step 1.2 Return Fan Power Data'!A617),"-",'Step 1.2 Return Fan Power Data'!A617)</f>
        <v>44657</v>
      </c>
      <c r="F617">
        <f>IF(ISBLANK('Step 1.2 Return Fan Power Data'!B617),"-",'Step 1.2 Return Fan Power Data'!B617)</f>
        <v>0.84174649351204112</v>
      </c>
      <c r="G617">
        <f>VLOOKUP(E617,'Step 1.3 OAT Data'!$A:$B,2)</f>
        <v>47</v>
      </c>
      <c r="P617" s="10"/>
      <c r="Q617" s="10"/>
      <c r="R617" s="10"/>
    </row>
    <row r="618" spans="1:18" ht="14" x14ac:dyDescent="0.3">
      <c r="A618" s="33">
        <f>IF(ISBLANK('Step 1.1 Supply Fan Power Data'!A618),"-",'Step 1.1 Supply Fan Power Data'!A618)</f>
        <v>44657.041666666664</v>
      </c>
      <c r="B618">
        <f>IF(ISBLANK('Step 1.1 Supply Fan Power Data'!B618),"-",'Step 1.1 Supply Fan Power Data'!B618)</f>
        <v>0.92516086942686349</v>
      </c>
      <c r="C618">
        <f>VLOOKUP(A618,'Step 1.3 OAT Data'!$A:$B,2)</f>
        <v>47</v>
      </c>
      <c r="E618" s="33">
        <f>IF(ISBLANK('Step 1.2 Return Fan Power Data'!A618),"-",'Step 1.2 Return Fan Power Data'!A618)</f>
        <v>44657.041666666664</v>
      </c>
      <c r="F618">
        <f>IF(ISBLANK('Step 1.2 Return Fan Power Data'!B618),"-",'Step 1.2 Return Fan Power Data'!B618)</f>
        <v>0.85397763742370159</v>
      </c>
      <c r="G618">
        <f>VLOOKUP(E618,'Step 1.3 OAT Data'!$A:$B,2)</f>
        <v>47</v>
      </c>
      <c r="P618" s="10"/>
      <c r="Q618" s="10"/>
      <c r="R618" s="10"/>
    </row>
    <row r="619" spans="1:18" ht="14" x14ac:dyDescent="0.3">
      <c r="A619" s="33">
        <f>IF(ISBLANK('Step 1.1 Supply Fan Power Data'!A619),"-",'Step 1.1 Supply Fan Power Data'!A619)</f>
        <v>44657.083333333336</v>
      </c>
      <c r="B619">
        <f>IF(ISBLANK('Step 1.1 Supply Fan Power Data'!B619),"-",'Step 1.1 Supply Fan Power Data'!B619)</f>
        <v>0.92420448898149798</v>
      </c>
      <c r="C619">
        <f>VLOOKUP(A619,'Step 1.3 OAT Data'!$A:$B,2)</f>
        <v>47</v>
      </c>
      <c r="E619" s="33">
        <f>IF(ISBLANK('Step 1.2 Return Fan Power Data'!A619),"-",'Step 1.2 Return Fan Power Data'!A619)</f>
        <v>44657.083333333336</v>
      </c>
      <c r="F619">
        <f>IF(ISBLANK('Step 1.2 Return Fan Power Data'!B619),"-",'Step 1.2 Return Fan Power Data'!B619)</f>
        <v>0.85297446475246252</v>
      </c>
      <c r="G619">
        <f>VLOOKUP(E619,'Step 1.3 OAT Data'!$A:$B,2)</f>
        <v>47</v>
      </c>
      <c r="P619" s="10"/>
      <c r="Q619" s="10"/>
      <c r="R619" s="10"/>
    </row>
    <row r="620" spans="1:18" ht="14" x14ac:dyDescent="0.3">
      <c r="A620" s="33">
        <f>IF(ISBLANK('Step 1.1 Supply Fan Power Data'!A620),"-",'Step 1.1 Supply Fan Power Data'!A620)</f>
        <v>44657.125</v>
      </c>
      <c r="B620">
        <f>IF(ISBLANK('Step 1.1 Supply Fan Power Data'!B620),"-",'Step 1.1 Supply Fan Power Data'!B620)</f>
        <v>0.92127005549027174</v>
      </c>
      <c r="C620">
        <f>VLOOKUP(A620,'Step 1.3 OAT Data'!$A:$B,2)</f>
        <v>47</v>
      </c>
      <c r="E620" s="33">
        <f>IF(ISBLANK('Step 1.2 Return Fan Power Data'!A620),"-",'Step 1.2 Return Fan Power Data'!A620)</f>
        <v>44657.125</v>
      </c>
      <c r="F620">
        <f>IF(ISBLANK('Step 1.2 Return Fan Power Data'!B620),"-",'Step 1.2 Return Fan Power Data'!B620)</f>
        <v>0.84989875499353906</v>
      </c>
      <c r="G620">
        <f>VLOOKUP(E620,'Step 1.3 OAT Data'!$A:$B,2)</f>
        <v>47</v>
      </c>
      <c r="P620" s="10"/>
      <c r="Q620" s="10"/>
      <c r="R620" s="10"/>
    </row>
    <row r="621" spans="1:18" ht="14" x14ac:dyDescent="0.3">
      <c r="A621" s="33">
        <f>IF(ISBLANK('Step 1.1 Supply Fan Power Data'!A621),"-",'Step 1.1 Supply Fan Power Data'!A621)</f>
        <v>44657.166666666664</v>
      </c>
      <c r="B621">
        <f>IF(ISBLANK('Step 1.1 Supply Fan Power Data'!B621),"-",'Step 1.1 Supply Fan Power Data'!B621)</f>
        <v>0.95620776801165996</v>
      </c>
      <c r="C621">
        <f>VLOOKUP(A621,'Step 1.3 OAT Data'!$A:$B,2)</f>
        <v>47</v>
      </c>
      <c r="E621" s="33">
        <f>IF(ISBLANK('Step 1.2 Return Fan Power Data'!A621),"-",'Step 1.2 Return Fan Power Data'!A621)</f>
        <v>44657.166666666664</v>
      </c>
      <c r="F621">
        <f>IF(ISBLANK('Step 1.2 Return Fan Power Data'!B621),"-",'Step 1.2 Return Fan Power Data'!B621)</f>
        <v>0.88673963454437532</v>
      </c>
      <c r="G621">
        <f>VLOOKUP(E621,'Step 1.3 OAT Data'!$A:$B,2)</f>
        <v>47</v>
      </c>
      <c r="P621" s="10"/>
      <c r="Q621" s="10"/>
      <c r="R621" s="10"/>
    </row>
    <row r="622" spans="1:18" ht="14" x14ac:dyDescent="0.3">
      <c r="A622" s="33">
        <f>IF(ISBLANK('Step 1.1 Supply Fan Power Data'!A622),"-",'Step 1.1 Supply Fan Power Data'!A622)</f>
        <v>44657.208333333336</v>
      </c>
      <c r="B622">
        <f>IF(ISBLANK('Step 1.1 Supply Fan Power Data'!B622),"-",'Step 1.1 Supply Fan Power Data'!B622)</f>
        <v>0.94265163902697957</v>
      </c>
      <c r="C622">
        <f>VLOOKUP(A622,'Step 1.3 OAT Data'!$A:$B,2)</f>
        <v>48</v>
      </c>
      <c r="E622" s="33">
        <f>IF(ISBLANK('Step 1.2 Return Fan Power Data'!A622),"-",'Step 1.2 Return Fan Power Data'!A622)</f>
        <v>44657.208333333336</v>
      </c>
      <c r="F622">
        <f>IF(ISBLANK('Step 1.2 Return Fan Power Data'!B622),"-",'Step 1.2 Return Fan Power Data'!B622)</f>
        <v>0.87238831829644492</v>
      </c>
      <c r="G622">
        <f>VLOOKUP(E622,'Step 1.3 OAT Data'!$A:$B,2)</f>
        <v>48</v>
      </c>
      <c r="P622" s="10"/>
      <c r="Q622" s="10"/>
      <c r="R622" s="10"/>
    </row>
    <row r="623" spans="1:18" ht="14" x14ac:dyDescent="0.3">
      <c r="A623" s="33">
        <f>IF(ISBLANK('Step 1.1 Supply Fan Power Data'!A623),"-",'Step 1.1 Supply Fan Power Data'!A623)</f>
        <v>44657.25</v>
      </c>
      <c r="B623">
        <f>IF(ISBLANK('Step 1.1 Supply Fan Power Data'!B623),"-",'Step 1.1 Supply Fan Power Data'!B623)</f>
        <v>12.035073024320816</v>
      </c>
      <c r="C623">
        <f>VLOOKUP(A623,'Step 1.3 OAT Data'!$A:$B,2)</f>
        <v>49</v>
      </c>
      <c r="E623" s="33">
        <f>IF(ISBLANK('Step 1.2 Return Fan Power Data'!A623),"-",'Step 1.2 Return Fan Power Data'!A623)</f>
        <v>44657.25</v>
      </c>
      <c r="F623">
        <f>IF(ISBLANK('Step 1.2 Return Fan Power Data'!B623),"-",'Step 1.2 Return Fan Power Data'!B623)</f>
        <v>4.0958849557522141</v>
      </c>
      <c r="G623">
        <f>VLOOKUP(E623,'Step 1.3 OAT Data'!$A:$B,2)</f>
        <v>49</v>
      </c>
      <c r="P623" s="10"/>
      <c r="Q623" s="10"/>
      <c r="R623" s="10"/>
    </row>
    <row r="624" spans="1:18" ht="14" x14ac:dyDescent="0.3">
      <c r="A624" s="33">
        <f>IF(ISBLANK('Step 1.1 Supply Fan Power Data'!A624),"-",'Step 1.1 Supply Fan Power Data'!A624)</f>
        <v>44657.291666666664</v>
      </c>
      <c r="B624">
        <f>IF(ISBLANK('Step 1.1 Supply Fan Power Data'!B624),"-",'Step 1.1 Supply Fan Power Data'!B624)</f>
        <v>12.035073024320816</v>
      </c>
      <c r="C624">
        <f>VLOOKUP(A624,'Step 1.3 OAT Data'!$A:$B,2)</f>
        <v>50</v>
      </c>
      <c r="E624" s="33">
        <f>IF(ISBLANK('Step 1.2 Return Fan Power Data'!A624),"-",'Step 1.2 Return Fan Power Data'!A624)</f>
        <v>44657.291666666664</v>
      </c>
      <c r="F624">
        <f>IF(ISBLANK('Step 1.2 Return Fan Power Data'!B624),"-",'Step 1.2 Return Fan Power Data'!B624)</f>
        <v>4.0958849557522141</v>
      </c>
      <c r="G624">
        <f>VLOOKUP(E624,'Step 1.3 OAT Data'!$A:$B,2)</f>
        <v>50</v>
      </c>
      <c r="P624" s="10"/>
      <c r="Q624" s="10"/>
      <c r="R624" s="10"/>
    </row>
    <row r="625" spans="1:18" ht="14" x14ac:dyDescent="0.3">
      <c r="A625" s="33">
        <f>IF(ISBLANK('Step 1.1 Supply Fan Power Data'!A625),"-",'Step 1.1 Supply Fan Power Data'!A625)</f>
        <v>44657.333333333336</v>
      </c>
      <c r="B625">
        <f>IF(ISBLANK('Step 1.1 Supply Fan Power Data'!B625),"-",'Step 1.1 Supply Fan Power Data'!B625)</f>
        <v>12.035073024320816</v>
      </c>
      <c r="C625">
        <f>VLOOKUP(A625,'Step 1.3 OAT Data'!$A:$B,2)</f>
        <v>48</v>
      </c>
      <c r="E625" s="33">
        <f>IF(ISBLANK('Step 1.2 Return Fan Power Data'!A625),"-",'Step 1.2 Return Fan Power Data'!A625)</f>
        <v>44657.333333333336</v>
      </c>
      <c r="F625">
        <f>IF(ISBLANK('Step 1.2 Return Fan Power Data'!B625),"-",'Step 1.2 Return Fan Power Data'!B625)</f>
        <v>4.0958849557522141</v>
      </c>
      <c r="G625">
        <f>VLOOKUP(E625,'Step 1.3 OAT Data'!$A:$B,2)</f>
        <v>48</v>
      </c>
      <c r="P625" s="10"/>
      <c r="Q625" s="10"/>
      <c r="R625" s="10"/>
    </row>
    <row r="626" spans="1:18" ht="14" x14ac:dyDescent="0.3">
      <c r="A626" s="33">
        <f>IF(ISBLANK('Step 1.1 Supply Fan Power Data'!A626),"-",'Step 1.1 Supply Fan Power Data'!A626)</f>
        <v>44657.375</v>
      </c>
      <c r="B626">
        <f>IF(ISBLANK('Step 1.1 Supply Fan Power Data'!B626),"-",'Step 1.1 Supply Fan Power Data'!B626)</f>
        <v>12.035073024320816</v>
      </c>
      <c r="C626">
        <f>VLOOKUP(A626,'Step 1.3 OAT Data'!$A:$B,2)</f>
        <v>48</v>
      </c>
      <c r="E626" s="33">
        <f>IF(ISBLANK('Step 1.2 Return Fan Power Data'!A626),"-",'Step 1.2 Return Fan Power Data'!A626)</f>
        <v>44657.375</v>
      </c>
      <c r="F626">
        <f>IF(ISBLANK('Step 1.2 Return Fan Power Data'!B626),"-",'Step 1.2 Return Fan Power Data'!B626)</f>
        <v>4.0958849557522141</v>
      </c>
      <c r="G626">
        <f>VLOOKUP(E626,'Step 1.3 OAT Data'!$A:$B,2)</f>
        <v>48</v>
      </c>
      <c r="P626" s="10"/>
      <c r="Q626" s="10"/>
      <c r="R626" s="10"/>
    </row>
    <row r="627" spans="1:18" ht="14" x14ac:dyDescent="0.3">
      <c r="A627" s="33">
        <f>IF(ISBLANK('Step 1.1 Supply Fan Power Data'!A627),"-",'Step 1.1 Supply Fan Power Data'!A627)</f>
        <v>44657.416666666664</v>
      </c>
      <c r="B627">
        <f>IF(ISBLANK('Step 1.1 Supply Fan Power Data'!B627),"-",'Step 1.1 Supply Fan Power Data'!B627)</f>
        <v>8.9555682161066308</v>
      </c>
      <c r="C627">
        <f>VLOOKUP(A627,'Step 1.3 OAT Data'!$A:$B,2)</f>
        <v>47</v>
      </c>
      <c r="E627" s="33">
        <f>IF(ISBLANK('Step 1.2 Return Fan Power Data'!A627),"-",'Step 1.2 Return Fan Power Data'!A627)</f>
        <v>44657.416666666664</v>
      </c>
      <c r="F627">
        <f>IF(ISBLANK('Step 1.2 Return Fan Power Data'!B627),"-",'Step 1.2 Return Fan Power Data'!B627)</f>
        <v>4.0958849557522141</v>
      </c>
      <c r="G627">
        <f>VLOOKUP(E627,'Step 1.3 OAT Data'!$A:$B,2)</f>
        <v>47</v>
      </c>
      <c r="P627" s="10"/>
      <c r="Q627" s="10"/>
      <c r="R627" s="10"/>
    </row>
    <row r="628" spans="1:18" ht="14" x14ac:dyDescent="0.3">
      <c r="A628" s="33">
        <f>IF(ISBLANK('Step 1.1 Supply Fan Power Data'!A628),"-",'Step 1.1 Supply Fan Power Data'!A628)</f>
        <v>44657.458333333336</v>
      </c>
      <c r="B628">
        <f>IF(ISBLANK('Step 1.1 Supply Fan Power Data'!B628),"-",'Step 1.1 Supply Fan Power Data'!B628)</f>
        <v>12.035073024320816</v>
      </c>
      <c r="C628">
        <f>VLOOKUP(A628,'Step 1.3 OAT Data'!$A:$B,2)</f>
        <v>49</v>
      </c>
      <c r="E628" s="33">
        <f>IF(ISBLANK('Step 1.2 Return Fan Power Data'!A628),"-",'Step 1.2 Return Fan Power Data'!A628)</f>
        <v>44657.458333333336</v>
      </c>
      <c r="F628">
        <f>IF(ISBLANK('Step 1.2 Return Fan Power Data'!B628),"-",'Step 1.2 Return Fan Power Data'!B628)</f>
        <v>4.0958849557522141</v>
      </c>
      <c r="G628">
        <f>VLOOKUP(E628,'Step 1.3 OAT Data'!$A:$B,2)</f>
        <v>49</v>
      </c>
      <c r="P628" s="10"/>
      <c r="Q628" s="10"/>
      <c r="R628" s="10"/>
    </row>
    <row r="629" spans="1:18" ht="14" x14ac:dyDescent="0.3">
      <c r="A629" s="33">
        <f>IF(ISBLANK('Step 1.1 Supply Fan Power Data'!A629),"-",'Step 1.1 Supply Fan Power Data'!A629)</f>
        <v>44657.5</v>
      </c>
      <c r="B629">
        <f>IF(ISBLANK('Step 1.1 Supply Fan Power Data'!B629),"-",'Step 1.1 Supply Fan Power Data'!B629)</f>
        <v>12.035073024320816</v>
      </c>
      <c r="C629">
        <f>VLOOKUP(A629,'Step 1.3 OAT Data'!$A:$B,2)</f>
        <v>50</v>
      </c>
      <c r="E629" s="33">
        <f>IF(ISBLANK('Step 1.2 Return Fan Power Data'!A629),"-",'Step 1.2 Return Fan Power Data'!A629)</f>
        <v>44657.5</v>
      </c>
      <c r="F629">
        <f>IF(ISBLANK('Step 1.2 Return Fan Power Data'!B629),"-",'Step 1.2 Return Fan Power Data'!B629)</f>
        <v>4.0958849557522141</v>
      </c>
      <c r="G629">
        <f>VLOOKUP(E629,'Step 1.3 OAT Data'!$A:$B,2)</f>
        <v>50</v>
      </c>
      <c r="P629" s="10"/>
      <c r="Q629" s="10"/>
      <c r="R629" s="10"/>
    </row>
    <row r="630" spans="1:18" ht="14" x14ac:dyDescent="0.3">
      <c r="A630" s="33">
        <f>IF(ISBLANK('Step 1.1 Supply Fan Power Data'!A630),"-",'Step 1.1 Supply Fan Power Data'!A630)</f>
        <v>44657.541666666664</v>
      </c>
      <c r="B630">
        <f>IF(ISBLANK('Step 1.1 Supply Fan Power Data'!B630),"-",'Step 1.1 Supply Fan Power Data'!B630)</f>
        <v>12.035073024320816</v>
      </c>
      <c r="C630">
        <f>VLOOKUP(A630,'Step 1.3 OAT Data'!$A:$B,2)</f>
        <v>52</v>
      </c>
      <c r="E630" s="33">
        <f>IF(ISBLANK('Step 1.2 Return Fan Power Data'!A630),"-",'Step 1.2 Return Fan Power Data'!A630)</f>
        <v>44657.541666666664</v>
      </c>
      <c r="F630">
        <f>IF(ISBLANK('Step 1.2 Return Fan Power Data'!B630),"-",'Step 1.2 Return Fan Power Data'!B630)</f>
        <v>4.0958849557522141</v>
      </c>
      <c r="G630">
        <f>VLOOKUP(E630,'Step 1.3 OAT Data'!$A:$B,2)</f>
        <v>52</v>
      </c>
      <c r="P630" s="10"/>
      <c r="Q630" s="10"/>
      <c r="R630" s="10"/>
    </row>
    <row r="631" spans="1:18" ht="14" x14ac:dyDescent="0.3">
      <c r="A631" s="33">
        <f>IF(ISBLANK('Step 1.1 Supply Fan Power Data'!A631),"-",'Step 1.1 Supply Fan Power Data'!A631)</f>
        <v>44657.583333333336</v>
      </c>
      <c r="B631">
        <f>IF(ISBLANK('Step 1.1 Supply Fan Power Data'!B631),"-",'Step 1.1 Supply Fan Power Data'!B631)</f>
        <v>12.035073024320816</v>
      </c>
      <c r="C631">
        <f>VLOOKUP(A631,'Step 1.3 OAT Data'!$A:$B,2)</f>
        <v>51</v>
      </c>
      <c r="E631" s="33">
        <f>IF(ISBLANK('Step 1.2 Return Fan Power Data'!A631),"-",'Step 1.2 Return Fan Power Data'!A631)</f>
        <v>44657.583333333336</v>
      </c>
      <c r="F631">
        <f>IF(ISBLANK('Step 1.2 Return Fan Power Data'!B631),"-",'Step 1.2 Return Fan Power Data'!B631)</f>
        <v>4.0958849557522141</v>
      </c>
      <c r="G631">
        <f>VLOOKUP(E631,'Step 1.3 OAT Data'!$A:$B,2)</f>
        <v>51</v>
      </c>
      <c r="P631" s="10"/>
      <c r="Q631" s="10"/>
      <c r="R631" s="10"/>
    </row>
    <row r="632" spans="1:18" ht="14" x14ac:dyDescent="0.3">
      <c r="A632" s="33">
        <f>IF(ISBLANK('Step 1.1 Supply Fan Power Data'!A632),"-",'Step 1.1 Supply Fan Power Data'!A632)</f>
        <v>44657.625</v>
      </c>
      <c r="B632">
        <f>IF(ISBLANK('Step 1.1 Supply Fan Power Data'!B632),"-",'Step 1.1 Supply Fan Power Data'!B632)</f>
        <v>12.035073024320816</v>
      </c>
      <c r="C632">
        <f>VLOOKUP(A632,'Step 1.3 OAT Data'!$A:$B,2)</f>
        <v>51</v>
      </c>
      <c r="E632" s="33">
        <f>IF(ISBLANK('Step 1.2 Return Fan Power Data'!A632),"-",'Step 1.2 Return Fan Power Data'!A632)</f>
        <v>44657.625</v>
      </c>
      <c r="F632">
        <f>IF(ISBLANK('Step 1.2 Return Fan Power Data'!B632),"-",'Step 1.2 Return Fan Power Data'!B632)</f>
        <v>4.0958849557522141</v>
      </c>
      <c r="G632">
        <f>VLOOKUP(E632,'Step 1.3 OAT Data'!$A:$B,2)</f>
        <v>51</v>
      </c>
      <c r="P632" s="10"/>
      <c r="Q632" s="10"/>
      <c r="R632" s="10"/>
    </row>
    <row r="633" spans="1:18" ht="14" x14ac:dyDescent="0.3">
      <c r="A633" s="33">
        <f>IF(ISBLANK('Step 1.1 Supply Fan Power Data'!A633),"-",'Step 1.1 Supply Fan Power Data'!A633)</f>
        <v>44657.666666666664</v>
      </c>
      <c r="B633">
        <f>IF(ISBLANK('Step 1.1 Supply Fan Power Data'!B633),"-",'Step 1.1 Supply Fan Power Data'!B633)</f>
        <v>12.035073024320816</v>
      </c>
      <c r="C633">
        <f>VLOOKUP(A633,'Step 1.3 OAT Data'!$A:$B,2)</f>
        <v>53</v>
      </c>
      <c r="E633" s="33">
        <f>IF(ISBLANK('Step 1.2 Return Fan Power Data'!A633),"-",'Step 1.2 Return Fan Power Data'!A633)</f>
        <v>44657.666666666664</v>
      </c>
      <c r="F633">
        <f>IF(ISBLANK('Step 1.2 Return Fan Power Data'!B633),"-",'Step 1.2 Return Fan Power Data'!B633)</f>
        <v>4.0958849557522141</v>
      </c>
      <c r="G633">
        <f>VLOOKUP(E633,'Step 1.3 OAT Data'!$A:$B,2)</f>
        <v>53</v>
      </c>
      <c r="P633" s="10"/>
      <c r="Q633" s="10"/>
      <c r="R633" s="10"/>
    </row>
    <row r="634" spans="1:18" ht="14" x14ac:dyDescent="0.3">
      <c r="A634" s="33">
        <f>IF(ISBLANK('Step 1.1 Supply Fan Power Data'!A634),"-",'Step 1.1 Supply Fan Power Data'!A634)</f>
        <v>44657.708333333336</v>
      </c>
      <c r="B634">
        <f>IF(ISBLANK('Step 1.1 Supply Fan Power Data'!B634),"-",'Step 1.1 Supply Fan Power Data'!B634)</f>
        <v>4.8564813401006273</v>
      </c>
      <c r="C634">
        <f>VLOOKUP(A634,'Step 1.3 OAT Data'!$A:$B,2)</f>
        <v>53</v>
      </c>
      <c r="E634" s="33">
        <f>IF(ISBLANK('Step 1.2 Return Fan Power Data'!A634),"-",'Step 1.2 Return Fan Power Data'!A634)</f>
        <v>44657.708333333336</v>
      </c>
      <c r="F634">
        <f>IF(ISBLANK('Step 1.2 Return Fan Power Data'!B634),"-",'Step 1.2 Return Fan Power Data'!B634)</f>
        <v>2.9226324627586981</v>
      </c>
      <c r="G634">
        <f>VLOOKUP(E634,'Step 1.3 OAT Data'!$A:$B,2)</f>
        <v>53</v>
      </c>
      <c r="P634" s="10"/>
      <c r="Q634" s="10"/>
      <c r="R634" s="10"/>
    </row>
    <row r="635" spans="1:18" ht="14" x14ac:dyDescent="0.3">
      <c r="A635" s="33">
        <f>IF(ISBLANK('Step 1.1 Supply Fan Power Data'!A635),"-",'Step 1.1 Supply Fan Power Data'!A635)</f>
        <v>44657.75</v>
      </c>
      <c r="B635">
        <f>IF(ISBLANK('Step 1.1 Supply Fan Power Data'!B635),"-",'Step 1.1 Supply Fan Power Data'!B635)</f>
        <v>4.8359425714416808</v>
      </c>
      <c r="C635">
        <f>VLOOKUP(A635,'Step 1.3 OAT Data'!$A:$B,2)</f>
        <v>52</v>
      </c>
      <c r="E635" s="33">
        <f>IF(ISBLANK('Step 1.2 Return Fan Power Data'!A635),"-",'Step 1.2 Return Fan Power Data'!A635)</f>
        <v>44657.75</v>
      </c>
      <c r="F635">
        <f>IF(ISBLANK('Step 1.2 Return Fan Power Data'!B635),"-",'Step 1.2 Return Fan Power Data'!B635)</f>
        <v>2.9066152864533121</v>
      </c>
      <c r="G635">
        <f>VLOOKUP(E635,'Step 1.3 OAT Data'!$A:$B,2)</f>
        <v>52</v>
      </c>
      <c r="P635" s="10"/>
      <c r="Q635" s="10"/>
      <c r="R635" s="10"/>
    </row>
    <row r="636" spans="1:18" ht="14" x14ac:dyDescent="0.3">
      <c r="A636" s="33">
        <f>IF(ISBLANK('Step 1.1 Supply Fan Power Data'!A636),"-",'Step 1.1 Supply Fan Power Data'!A636)</f>
        <v>44657.791666666664</v>
      </c>
      <c r="B636">
        <f>IF(ISBLANK('Step 1.1 Supply Fan Power Data'!B636),"-",'Step 1.1 Supply Fan Power Data'!B636)</f>
        <v>4.8798373678553837</v>
      </c>
      <c r="C636">
        <f>VLOOKUP(A636,'Step 1.3 OAT Data'!$A:$B,2)</f>
        <v>51</v>
      </c>
      <c r="E636" s="33">
        <f>IF(ISBLANK('Step 1.2 Return Fan Power Data'!A636),"-",'Step 1.2 Return Fan Power Data'!A636)</f>
        <v>44657.791666666664</v>
      </c>
      <c r="F636">
        <f>IF(ISBLANK('Step 1.2 Return Fan Power Data'!B636),"-",'Step 1.2 Return Fan Power Data'!B636)</f>
        <v>2.9415025821876029</v>
      </c>
      <c r="G636">
        <f>VLOOKUP(E636,'Step 1.3 OAT Data'!$A:$B,2)</f>
        <v>51</v>
      </c>
      <c r="P636" s="10"/>
      <c r="Q636" s="10"/>
      <c r="R636" s="10"/>
    </row>
    <row r="637" spans="1:18" ht="14" x14ac:dyDescent="0.3">
      <c r="A637" s="33">
        <f>IF(ISBLANK('Step 1.1 Supply Fan Power Data'!A637),"-",'Step 1.1 Supply Fan Power Data'!A637)</f>
        <v>44657.833333333336</v>
      </c>
      <c r="B637">
        <f>IF(ISBLANK('Step 1.1 Supply Fan Power Data'!B637),"-",'Step 1.1 Supply Fan Power Data'!B637)</f>
        <v>4.8516231376774055</v>
      </c>
      <c r="C637">
        <f>VLOOKUP(A637,'Step 1.3 OAT Data'!$A:$B,2)</f>
        <v>51</v>
      </c>
      <c r="E637" s="33">
        <f>IF(ISBLANK('Step 1.2 Return Fan Power Data'!A637),"-",'Step 1.2 Return Fan Power Data'!A637)</f>
        <v>44657.833333333336</v>
      </c>
      <c r="F637">
        <f>IF(ISBLANK('Step 1.2 Return Fan Power Data'!B637),"-",'Step 1.2 Return Fan Power Data'!B637)</f>
        <v>2.9187957784318366</v>
      </c>
      <c r="G637">
        <f>VLOOKUP(E637,'Step 1.3 OAT Data'!$A:$B,2)</f>
        <v>51</v>
      </c>
      <c r="P637" s="10"/>
      <c r="Q637" s="10"/>
      <c r="R637" s="10"/>
    </row>
    <row r="638" spans="1:18" ht="14" x14ac:dyDescent="0.3">
      <c r="A638" s="33">
        <f>IF(ISBLANK('Step 1.1 Supply Fan Power Data'!A638),"-",'Step 1.1 Supply Fan Power Data'!A638)</f>
        <v>44657.875</v>
      </c>
      <c r="B638">
        <f>IF(ISBLANK('Step 1.1 Supply Fan Power Data'!B638),"-",'Step 1.1 Supply Fan Power Data'!B638)</f>
        <v>4.8202970645728325</v>
      </c>
      <c r="C638">
        <f>VLOOKUP(A638,'Step 1.3 OAT Data'!$A:$B,2)</f>
        <v>50</v>
      </c>
      <c r="E638" s="33">
        <f>IF(ISBLANK('Step 1.2 Return Fan Power Data'!A638),"-",'Step 1.2 Return Fan Power Data'!A638)</f>
        <v>44657.875</v>
      </c>
      <c r="F638">
        <f>IF(ISBLANK('Step 1.2 Return Fan Power Data'!B638),"-",'Step 1.2 Return Fan Power Data'!B638)</f>
        <v>2.8947650767689765</v>
      </c>
      <c r="G638">
        <f>VLOOKUP(E638,'Step 1.3 OAT Data'!$A:$B,2)</f>
        <v>50</v>
      </c>
      <c r="P638" s="10"/>
      <c r="Q638" s="10"/>
      <c r="R638" s="10"/>
    </row>
    <row r="639" spans="1:18" ht="14" x14ac:dyDescent="0.3">
      <c r="A639" s="33">
        <f>IF(ISBLANK('Step 1.1 Supply Fan Power Data'!A639),"-",'Step 1.1 Supply Fan Power Data'!A639)</f>
        <v>44657.916666666664</v>
      </c>
      <c r="B639">
        <f>IF(ISBLANK('Step 1.1 Supply Fan Power Data'!B639),"-",'Step 1.1 Supply Fan Power Data'!B639)</f>
        <v>4.8603786278510661</v>
      </c>
      <c r="C639">
        <f>VLOOKUP(A639,'Step 1.3 OAT Data'!$A:$B,2)</f>
        <v>50</v>
      </c>
      <c r="E639" s="33">
        <f>IF(ISBLANK('Step 1.2 Return Fan Power Data'!A639),"-",'Step 1.2 Return Fan Power Data'!A639)</f>
        <v>44657.916666666664</v>
      </c>
      <c r="F639">
        <f>IF(ISBLANK('Step 1.2 Return Fan Power Data'!B639),"-",'Step 1.2 Return Fan Power Data'!B639)</f>
        <v>2.9257320655029506</v>
      </c>
      <c r="G639">
        <f>VLOOKUP(E639,'Step 1.3 OAT Data'!$A:$B,2)</f>
        <v>50</v>
      </c>
      <c r="P639" s="10"/>
      <c r="Q639" s="10"/>
      <c r="R639" s="10"/>
    </row>
    <row r="640" spans="1:18" ht="14" x14ac:dyDescent="0.3">
      <c r="A640" s="33">
        <f>IF(ISBLANK('Step 1.1 Supply Fan Power Data'!A640),"-",'Step 1.1 Supply Fan Power Data'!A640)</f>
        <v>44657.958333333336</v>
      </c>
      <c r="B640">
        <f>IF(ISBLANK('Step 1.1 Supply Fan Power Data'!B640),"-",'Step 1.1 Supply Fan Power Data'!B640)</f>
        <v>4.8622946523317694</v>
      </c>
      <c r="C640">
        <f>VLOOKUP(A640,'Step 1.3 OAT Data'!$A:$B,2)</f>
        <v>50</v>
      </c>
      <c r="E640" s="33">
        <f>IF(ISBLANK('Step 1.2 Return Fan Power Data'!A640),"-",'Step 1.2 Return Fan Power Data'!A640)</f>
        <v>44657.958333333336</v>
      </c>
      <c r="F640">
        <f>IF(ISBLANK('Step 1.2 Return Fan Power Data'!B640),"-",'Step 1.2 Return Fan Power Data'!B640)</f>
        <v>2.9272630752794599</v>
      </c>
      <c r="G640">
        <f>VLOOKUP(E640,'Step 1.3 OAT Data'!$A:$B,2)</f>
        <v>50</v>
      </c>
      <c r="P640" s="10"/>
      <c r="Q640" s="10"/>
      <c r="R640" s="10"/>
    </row>
    <row r="641" spans="1:18" ht="14" x14ac:dyDescent="0.3">
      <c r="A641" s="33">
        <f>IF(ISBLANK('Step 1.1 Supply Fan Power Data'!A641),"-",'Step 1.1 Supply Fan Power Data'!A641)</f>
        <v>44658</v>
      </c>
      <c r="B641">
        <f>IF(ISBLANK('Step 1.1 Supply Fan Power Data'!B641),"-",'Step 1.1 Supply Fan Power Data'!B641)</f>
        <v>4.8759493310204309</v>
      </c>
      <c r="C641">
        <f>VLOOKUP(A641,'Step 1.3 OAT Data'!$A:$B,2)</f>
        <v>49</v>
      </c>
      <c r="E641" s="33">
        <f>IF(ISBLANK('Step 1.2 Return Fan Power Data'!A641),"-",'Step 1.2 Return Fan Power Data'!A641)</f>
        <v>44658</v>
      </c>
      <c r="F641">
        <f>IF(ISBLANK('Step 1.2 Return Fan Power Data'!B641),"-",'Step 1.2 Return Fan Power Data'!B641)</f>
        <v>2.9383118458440602</v>
      </c>
      <c r="G641">
        <f>VLOOKUP(E641,'Step 1.3 OAT Data'!$A:$B,2)</f>
        <v>49</v>
      </c>
      <c r="P641" s="10"/>
      <c r="Q641" s="10"/>
      <c r="R641" s="10"/>
    </row>
    <row r="642" spans="1:18" ht="14" x14ac:dyDescent="0.3">
      <c r="A642" s="33">
        <f>IF(ISBLANK('Step 1.1 Supply Fan Power Data'!A642),"-",'Step 1.1 Supply Fan Power Data'!A642)</f>
        <v>44658.041666666664</v>
      </c>
      <c r="B642">
        <f>IF(ISBLANK('Step 1.1 Supply Fan Power Data'!B642),"-",'Step 1.1 Supply Fan Power Data'!B642)</f>
        <v>4.954359349705669</v>
      </c>
      <c r="C642">
        <f>VLOOKUP(A642,'Step 1.3 OAT Data'!$A:$B,2)</f>
        <v>49</v>
      </c>
      <c r="E642" s="33">
        <f>IF(ISBLANK('Step 1.2 Return Fan Power Data'!A642),"-",'Step 1.2 Return Fan Power Data'!A642)</f>
        <v>44658.041666666664</v>
      </c>
      <c r="F642">
        <f>IF(ISBLANK('Step 1.2 Return Fan Power Data'!B642),"-",'Step 1.2 Return Fan Power Data'!B642)</f>
        <v>3.0066839524291682</v>
      </c>
      <c r="G642">
        <f>VLOOKUP(E642,'Step 1.3 OAT Data'!$A:$B,2)</f>
        <v>49</v>
      </c>
      <c r="P642" s="10"/>
      <c r="Q642" s="10"/>
      <c r="R642" s="10"/>
    </row>
    <row r="643" spans="1:18" ht="14" x14ac:dyDescent="0.3">
      <c r="A643" s="33">
        <f>IF(ISBLANK('Step 1.1 Supply Fan Power Data'!A643),"-",'Step 1.1 Supply Fan Power Data'!A643)</f>
        <v>44658.083333333336</v>
      </c>
      <c r="B643">
        <f>IF(ISBLANK('Step 1.1 Supply Fan Power Data'!B643),"-",'Step 1.1 Supply Fan Power Data'!B643)</f>
        <v>4.934134777875963</v>
      </c>
      <c r="C643">
        <f>VLOOKUP(A643,'Step 1.3 OAT Data'!$A:$B,2)</f>
        <v>48</v>
      </c>
      <c r="E643" s="33">
        <f>IF(ISBLANK('Step 1.2 Return Fan Power Data'!A643),"-",'Step 1.2 Return Fan Power Data'!A643)</f>
        <v>44658.083333333336</v>
      </c>
      <c r="F643">
        <f>IF(ISBLANK('Step 1.2 Return Fan Power Data'!B643),"-",'Step 1.2 Return Fan Power Data'!B643)</f>
        <v>2.9882141143883079</v>
      </c>
      <c r="G643">
        <f>VLOOKUP(E643,'Step 1.3 OAT Data'!$A:$B,2)</f>
        <v>48</v>
      </c>
      <c r="P643" s="10"/>
      <c r="Q643" s="10"/>
      <c r="R643" s="10"/>
    </row>
    <row r="644" spans="1:18" ht="14" x14ac:dyDescent="0.3">
      <c r="A644" s="33">
        <f>IF(ISBLANK('Step 1.1 Supply Fan Power Data'!A644),"-",'Step 1.1 Supply Fan Power Data'!A644)</f>
        <v>44658.125</v>
      </c>
      <c r="B644">
        <f>IF(ISBLANK('Step 1.1 Supply Fan Power Data'!B644),"-",'Step 1.1 Supply Fan Power Data'!B644)</f>
        <v>4.9264100582572921</v>
      </c>
      <c r="C644">
        <f>VLOOKUP(A644,'Step 1.3 OAT Data'!$A:$B,2)</f>
        <v>47</v>
      </c>
      <c r="E644" s="33">
        <f>IF(ISBLANK('Step 1.2 Return Fan Power Data'!A644),"-",'Step 1.2 Return Fan Power Data'!A644)</f>
        <v>44658.125</v>
      </c>
      <c r="F644">
        <f>IF(ISBLANK('Step 1.2 Return Fan Power Data'!B644),"-",'Step 1.2 Return Fan Power Data'!B644)</f>
        <v>2.9813168515139652</v>
      </c>
      <c r="G644">
        <f>VLOOKUP(E644,'Step 1.3 OAT Data'!$A:$B,2)</f>
        <v>47</v>
      </c>
      <c r="P644" s="10"/>
      <c r="Q644" s="10"/>
      <c r="R644" s="10"/>
    </row>
    <row r="645" spans="1:18" ht="14" x14ac:dyDescent="0.3">
      <c r="A645" s="33">
        <f>IF(ISBLANK('Step 1.1 Supply Fan Power Data'!A645),"-",'Step 1.1 Supply Fan Power Data'!A645)</f>
        <v>44658.166666666664</v>
      </c>
      <c r="B645">
        <f>IF(ISBLANK('Step 1.1 Supply Fan Power Data'!B645),"-",'Step 1.1 Supply Fan Power Data'!B645)</f>
        <v>4.9428000037790838</v>
      </c>
      <c r="C645">
        <f>VLOOKUP(A645,'Step 1.3 OAT Data'!$A:$B,2)</f>
        <v>47</v>
      </c>
      <c r="E645" s="33">
        <f>IF(ISBLANK('Step 1.2 Return Fan Power Data'!A645),"-",'Step 1.2 Return Fan Power Data'!A645)</f>
        <v>44658.166666666664</v>
      </c>
      <c r="F645">
        <f>IF(ISBLANK('Step 1.2 Return Fan Power Data'!B645),"-",'Step 1.2 Return Fan Power Data'!B645)</f>
        <v>2.9960539275573557</v>
      </c>
      <c r="G645">
        <f>VLOOKUP(E645,'Step 1.3 OAT Data'!$A:$B,2)</f>
        <v>47</v>
      </c>
      <c r="P645" s="10"/>
      <c r="Q645" s="10"/>
      <c r="R645" s="10"/>
    </row>
    <row r="646" spans="1:18" ht="14" x14ac:dyDescent="0.3">
      <c r="A646" s="33">
        <f>IF(ISBLANK('Step 1.1 Supply Fan Power Data'!A646),"-",'Step 1.1 Supply Fan Power Data'!A646)</f>
        <v>44658.208333333336</v>
      </c>
      <c r="B646">
        <f>IF(ISBLANK('Step 1.1 Supply Fan Power Data'!B646),"-",'Step 1.1 Supply Fan Power Data'!B646)</f>
        <v>4.9735855030953902</v>
      </c>
      <c r="C646">
        <f>VLOOKUP(A646,'Step 1.3 OAT Data'!$A:$B,2)</f>
        <v>47</v>
      </c>
      <c r="E646" s="33">
        <f>IF(ISBLANK('Step 1.2 Return Fan Power Data'!A646),"-",'Step 1.2 Return Fan Power Data'!A646)</f>
        <v>44658.208333333336</v>
      </c>
      <c r="F646">
        <f>IF(ISBLANK('Step 1.2 Return Fan Power Data'!B646),"-",'Step 1.2 Return Fan Power Data'!B646)</f>
        <v>3.0248086978500606</v>
      </c>
      <c r="G646">
        <f>VLOOKUP(E646,'Step 1.3 OAT Data'!$A:$B,2)</f>
        <v>47</v>
      </c>
      <c r="P646" s="10"/>
      <c r="Q646" s="10"/>
      <c r="R646" s="10"/>
    </row>
    <row r="647" spans="1:18" ht="14" x14ac:dyDescent="0.3">
      <c r="A647" s="33">
        <f>IF(ISBLANK('Step 1.1 Supply Fan Power Data'!A647),"-",'Step 1.1 Supply Fan Power Data'!A647)</f>
        <v>44658.25</v>
      </c>
      <c r="B647">
        <f>IF(ISBLANK('Step 1.1 Supply Fan Power Data'!B647),"-",'Step 1.1 Supply Fan Power Data'!B647)</f>
        <v>9.8674678364965871</v>
      </c>
      <c r="C647">
        <f>VLOOKUP(A647,'Step 1.3 OAT Data'!$A:$B,2)</f>
        <v>46</v>
      </c>
      <c r="E647" s="33">
        <f>IF(ISBLANK('Step 1.2 Return Fan Power Data'!A647),"-",'Step 1.2 Return Fan Power Data'!A647)</f>
        <v>44658.25</v>
      </c>
      <c r="F647">
        <f>IF(ISBLANK('Step 1.2 Return Fan Power Data'!B647),"-",'Step 1.2 Return Fan Power Data'!B647)</f>
        <v>4.0958849557522141</v>
      </c>
      <c r="G647">
        <f>VLOOKUP(E647,'Step 1.3 OAT Data'!$A:$B,2)</f>
        <v>46</v>
      </c>
      <c r="P647" s="10"/>
      <c r="Q647" s="10"/>
      <c r="R647" s="10"/>
    </row>
    <row r="648" spans="1:18" ht="14" x14ac:dyDescent="0.3">
      <c r="A648" s="33">
        <f>IF(ISBLANK('Step 1.1 Supply Fan Power Data'!A648),"-",'Step 1.1 Supply Fan Power Data'!A648)</f>
        <v>44658.291666666664</v>
      </c>
      <c r="B648">
        <f>IF(ISBLANK('Step 1.1 Supply Fan Power Data'!B648),"-",'Step 1.1 Supply Fan Power Data'!B648)</f>
        <v>12.035073024320816</v>
      </c>
      <c r="C648">
        <f>VLOOKUP(A648,'Step 1.3 OAT Data'!$A:$B,2)</f>
        <v>45</v>
      </c>
      <c r="E648" s="33">
        <f>IF(ISBLANK('Step 1.2 Return Fan Power Data'!A648),"-",'Step 1.2 Return Fan Power Data'!A648)</f>
        <v>44658.291666666664</v>
      </c>
      <c r="F648">
        <f>IF(ISBLANK('Step 1.2 Return Fan Power Data'!B648),"-",'Step 1.2 Return Fan Power Data'!B648)</f>
        <v>4.0958849557522141</v>
      </c>
      <c r="G648">
        <f>VLOOKUP(E648,'Step 1.3 OAT Data'!$A:$B,2)</f>
        <v>45</v>
      </c>
      <c r="P648" s="10"/>
      <c r="Q648" s="10"/>
      <c r="R648" s="10"/>
    </row>
    <row r="649" spans="1:18" ht="14" x14ac:dyDescent="0.3">
      <c r="A649" s="33">
        <f>IF(ISBLANK('Step 1.1 Supply Fan Power Data'!A649),"-",'Step 1.1 Supply Fan Power Data'!A649)</f>
        <v>44658.333333333336</v>
      </c>
      <c r="B649">
        <f>IF(ISBLANK('Step 1.1 Supply Fan Power Data'!B649),"-",'Step 1.1 Supply Fan Power Data'!B649)</f>
        <v>12.035073024320816</v>
      </c>
      <c r="C649">
        <f>VLOOKUP(A649,'Step 1.3 OAT Data'!$A:$B,2)</f>
        <v>46</v>
      </c>
      <c r="E649" s="33">
        <f>IF(ISBLANK('Step 1.2 Return Fan Power Data'!A649),"-",'Step 1.2 Return Fan Power Data'!A649)</f>
        <v>44658.333333333336</v>
      </c>
      <c r="F649">
        <f>IF(ISBLANK('Step 1.2 Return Fan Power Data'!B649),"-",'Step 1.2 Return Fan Power Data'!B649)</f>
        <v>4.0958849557522141</v>
      </c>
      <c r="G649">
        <f>VLOOKUP(E649,'Step 1.3 OAT Data'!$A:$B,2)</f>
        <v>46</v>
      </c>
      <c r="P649" s="10"/>
      <c r="Q649" s="10"/>
      <c r="R649" s="10"/>
    </row>
    <row r="650" spans="1:18" ht="14" x14ac:dyDescent="0.3">
      <c r="A650" s="33">
        <f>IF(ISBLANK('Step 1.1 Supply Fan Power Data'!A650),"-",'Step 1.1 Supply Fan Power Data'!A650)</f>
        <v>44658.375</v>
      </c>
      <c r="B650">
        <f>IF(ISBLANK('Step 1.1 Supply Fan Power Data'!B650),"-",'Step 1.1 Supply Fan Power Data'!B650)</f>
        <v>12.035073024320816</v>
      </c>
      <c r="C650">
        <f>VLOOKUP(A650,'Step 1.3 OAT Data'!$A:$B,2)</f>
        <v>46</v>
      </c>
      <c r="E650" s="33">
        <f>IF(ISBLANK('Step 1.2 Return Fan Power Data'!A650),"-",'Step 1.2 Return Fan Power Data'!A650)</f>
        <v>44658.375</v>
      </c>
      <c r="F650">
        <f>IF(ISBLANK('Step 1.2 Return Fan Power Data'!B650),"-",'Step 1.2 Return Fan Power Data'!B650)</f>
        <v>4.0958849557522141</v>
      </c>
      <c r="G650">
        <f>VLOOKUP(E650,'Step 1.3 OAT Data'!$A:$B,2)</f>
        <v>46</v>
      </c>
      <c r="P650" s="10"/>
      <c r="Q650" s="10"/>
      <c r="R650" s="10"/>
    </row>
    <row r="651" spans="1:18" ht="14" x14ac:dyDescent="0.3">
      <c r="A651" s="33">
        <f>IF(ISBLANK('Step 1.1 Supply Fan Power Data'!A651),"-",'Step 1.1 Supply Fan Power Data'!A651)</f>
        <v>44658.416666666664</v>
      </c>
      <c r="B651">
        <f>IF(ISBLANK('Step 1.1 Supply Fan Power Data'!B651),"-",'Step 1.1 Supply Fan Power Data'!B651)</f>
        <v>12.035073024320816</v>
      </c>
      <c r="C651">
        <f>VLOOKUP(A651,'Step 1.3 OAT Data'!$A:$B,2)</f>
        <v>46</v>
      </c>
      <c r="E651" s="33">
        <f>IF(ISBLANK('Step 1.2 Return Fan Power Data'!A651),"-",'Step 1.2 Return Fan Power Data'!A651)</f>
        <v>44658.416666666664</v>
      </c>
      <c r="F651">
        <f>IF(ISBLANK('Step 1.2 Return Fan Power Data'!B651),"-",'Step 1.2 Return Fan Power Data'!B651)</f>
        <v>4.0958849557522141</v>
      </c>
      <c r="G651">
        <f>VLOOKUP(E651,'Step 1.3 OAT Data'!$A:$B,2)</f>
        <v>46</v>
      </c>
      <c r="P651" s="10"/>
      <c r="Q651" s="10"/>
      <c r="R651" s="10"/>
    </row>
    <row r="652" spans="1:18" ht="14" x14ac:dyDescent="0.3">
      <c r="A652" s="33">
        <f>IF(ISBLANK('Step 1.1 Supply Fan Power Data'!A652),"-",'Step 1.1 Supply Fan Power Data'!A652)</f>
        <v>44658.458333333336</v>
      </c>
      <c r="B652">
        <f>IF(ISBLANK('Step 1.1 Supply Fan Power Data'!B652),"-",'Step 1.1 Supply Fan Power Data'!B652)</f>
        <v>7.3804082329101197</v>
      </c>
      <c r="C652">
        <f>VLOOKUP(A652,'Step 1.3 OAT Data'!$A:$B,2)</f>
        <v>46</v>
      </c>
      <c r="E652" s="33">
        <f>IF(ISBLANK('Step 1.2 Return Fan Power Data'!A652),"-",'Step 1.2 Return Fan Power Data'!A652)</f>
        <v>44658.458333333336</v>
      </c>
      <c r="F652">
        <f>IF(ISBLANK('Step 1.2 Return Fan Power Data'!B652),"-",'Step 1.2 Return Fan Power Data'!B652)</f>
        <v>4.0958849557522141</v>
      </c>
      <c r="G652">
        <f>VLOOKUP(E652,'Step 1.3 OAT Data'!$A:$B,2)</f>
        <v>46</v>
      </c>
      <c r="P652" s="10"/>
      <c r="Q652" s="10"/>
      <c r="R652" s="10"/>
    </row>
    <row r="653" spans="1:18" ht="14" x14ac:dyDescent="0.3">
      <c r="A653" s="33">
        <f>IF(ISBLANK('Step 1.1 Supply Fan Power Data'!A653),"-",'Step 1.1 Supply Fan Power Data'!A653)</f>
        <v>44658.5</v>
      </c>
      <c r="B653">
        <f>IF(ISBLANK('Step 1.1 Supply Fan Power Data'!B653),"-",'Step 1.1 Supply Fan Power Data'!B653)</f>
        <v>12.035073024320816</v>
      </c>
      <c r="C653">
        <f>VLOOKUP(A653,'Step 1.3 OAT Data'!$A:$B,2)</f>
        <v>47</v>
      </c>
      <c r="E653" s="33">
        <f>IF(ISBLANK('Step 1.2 Return Fan Power Data'!A653),"-",'Step 1.2 Return Fan Power Data'!A653)</f>
        <v>44658.5</v>
      </c>
      <c r="F653">
        <f>IF(ISBLANK('Step 1.2 Return Fan Power Data'!B653),"-",'Step 1.2 Return Fan Power Data'!B653)</f>
        <v>4.0958849557522141</v>
      </c>
      <c r="G653">
        <f>VLOOKUP(E653,'Step 1.3 OAT Data'!$A:$B,2)</f>
        <v>47</v>
      </c>
      <c r="P653" s="10"/>
      <c r="Q653" s="10"/>
      <c r="R653" s="10"/>
    </row>
    <row r="654" spans="1:18" ht="14" x14ac:dyDescent="0.3">
      <c r="A654" s="33">
        <f>IF(ISBLANK('Step 1.1 Supply Fan Power Data'!A654),"-",'Step 1.1 Supply Fan Power Data'!A654)</f>
        <v>44658.541666666664</v>
      </c>
      <c r="B654">
        <f>IF(ISBLANK('Step 1.1 Supply Fan Power Data'!B654),"-",'Step 1.1 Supply Fan Power Data'!B654)</f>
        <v>2.1307137980976636</v>
      </c>
      <c r="C654">
        <f>VLOOKUP(A654,'Step 1.3 OAT Data'!$A:$B,2)</f>
        <v>48</v>
      </c>
      <c r="E654" s="33">
        <f>IF(ISBLANK('Step 1.2 Return Fan Power Data'!A654),"-",'Step 1.2 Return Fan Power Data'!A654)</f>
        <v>44658.541666666664</v>
      </c>
      <c r="F654">
        <f>IF(ISBLANK('Step 1.2 Return Fan Power Data'!B654),"-",'Step 1.2 Return Fan Power Data'!B654)</f>
        <v>2.0525398295838637</v>
      </c>
      <c r="G654">
        <f>VLOOKUP(E654,'Step 1.3 OAT Data'!$A:$B,2)</f>
        <v>48</v>
      </c>
      <c r="P654" s="10"/>
      <c r="Q654" s="10"/>
      <c r="R654" s="10"/>
    </row>
    <row r="655" spans="1:18" ht="14" x14ac:dyDescent="0.3">
      <c r="A655" s="33">
        <f>IF(ISBLANK('Step 1.1 Supply Fan Power Data'!A655),"-",'Step 1.1 Supply Fan Power Data'!A655)</f>
        <v>44658.583333333336</v>
      </c>
      <c r="B655">
        <f>IF(ISBLANK('Step 1.1 Supply Fan Power Data'!B655),"-",'Step 1.1 Supply Fan Power Data'!B655)</f>
        <v>2.1466931006508703</v>
      </c>
      <c r="C655">
        <f>VLOOKUP(A655,'Step 1.3 OAT Data'!$A:$B,2)</f>
        <v>48</v>
      </c>
      <c r="E655" s="33">
        <f>IF(ISBLANK('Step 1.2 Return Fan Power Data'!A655),"-",'Step 1.2 Return Fan Power Data'!A655)</f>
        <v>44658.583333333336</v>
      </c>
      <c r="F655">
        <f>IF(ISBLANK('Step 1.2 Return Fan Power Data'!B655),"-",'Step 1.2 Return Fan Power Data'!B655)</f>
        <v>2.0632416174385346</v>
      </c>
      <c r="G655">
        <f>VLOOKUP(E655,'Step 1.3 OAT Data'!$A:$B,2)</f>
        <v>48</v>
      </c>
      <c r="P655" s="10"/>
      <c r="Q655" s="10"/>
      <c r="R655" s="10"/>
    </row>
    <row r="656" spans="1:18" ht="14" x14ac:dyDescent="0.3">
      <c r="A656" s="33">
        <f>IF(ISBLANK('Step 1.1 Supply Fan Power Data'!A656),"-",'Step 1.1 Supply Fan Power Data'!A656)</f>
        <v>44658.625</v>
      </c>
      <c r="B656">
        <f>IF(ISBLANK('Step 1.1 Supply Fan Power Data'!B656),"-",'Step 1.1 Supply Fan Power Data'!B656)</f>
        <v>9.1665027583230732</v>
      </c>
      <c r="C656">
        <f>VLOOKUP(A656,'Step 1.3 OAT Data'!$A:$B,2)</f>
        <v>48</v>
      </c>
      <c r="E656" s="33">
        <f>IF(ISBLANK('Step 1.2 Return Fan Power Data'!A656),"-",'Step 1.2 Return Fan Power Data'!A656)</f>
        <v>44658.625</v>
      </c>
      <c r="F656">
        <f>IF(ISBLANK('Step 1.2 Return Fan Power Data'!B656),"-",'Step 1.2 Return Fan Power Data'!B656)</f>
        <v>4.0958849557522141</v>
      </c>
      <c r="G656">
        <f>VLOOKUP(E656,'Step 1.3 OAT Data'!$A:$B,2)</f>
        <v>48</v>
      </c>
      <c r="P656" s="10"/>
      <c r="Q656" s="10"/>
      <c r="R656" s="10"/>
    </row>
    <row r="657" spans="1:18" ht="14" x14ac:dyDescent="0.3">
      <c r="A657" s="33">
        <f>IF(ISBLANK('Step 1.1 Supply Fan Power Data'!A657),"-",'Step 1.1 Supply Fan Power Data'!A657)</f>
        <v>44658.666666666664</v>
      </c>
      <c r="B657">
        <f>IF(ISBLANK('Step 1.1 Supply Fan Power Data'!B657),"-",'Step 1.1 Supply Fan Power Data'!B657)</f>
        <v>11.835106252256899</v>
      </c>
      <c r="C657">
        <f>VLOOKUP(A657,'Step 1.3 OAT Data'!$A:$B,2)</f>
        <v>49</v>
      </c>
      <c r="E657" s="33">
        <f>IF(ISBLANK('Step 1.2 Return Fan Power Data'!A657),"-",'Step 1.2 Return Fan Power Data'!A657)</f>
        <v>44658.666666666664</v>
      </c>
      <c r="F657">
        <f>IF(ISBLANK('Step 1.2 Return Fan Power Data'!B657),"-",'Step 1.2 Return Fan Power Data'!B657)</f>
        <v>4.0958849557522141</v>
      </c>
      <c r="G657">
        <f>VLOOKUP(E657,'Step 1.3 OAT Data'!$A:$B,2)</f>
        <v>49</v>
      </c>
      <c r="P657" s="10"/>
      <c r="Q657" s="10"/>
      <c r="R657" s="10"/>
    </row>
    <row r="658" spans="1:18" ht="14" x14ac:dyDescent="0.3">
      <c r="A658" s="33">
        <f>IF(ISBLANK('Step 1.1 Supply Fan Power Data'!A658),"-",'Step 1.1 Supply Fan Power Data'!A658)</f>
        <v>44658.708333333336</v>
      </c>
      <c r="B658">
        <f>IF(ISBLANK('Step 1.1 Supply Fan Power Data'!B658),"-",'Step 1.1 Supply Fan Power Data'!B658)</f>
        <v>5.270526006138331</v>
      </c>
      <c r="C658">
        <f>VLOOKUP(A658,'Step 1.3 OAT Data'!$A:$B,2)</f>
        <v>48</v>
      </c>
      <c r="E658" s="33">
        <f>IF(ISBLANK('Step 1.2 Return Fan Power Data'!A658),"-",'Step 1.2 Return Fan Power Data'!A658)</f>
        <v>44658.708333333336</v>
      </c>
      <c r="F658">
        <f>IF(ISBLANK('Step 1.2 Return Fan Power Data'!B658),"-",'Step 1.2 Return Fan Power Data'!B658)</f>
        <v>3.389899159852733</v>
      </c>
      <c r="G658">
        <f>VLOOKUP(E658,'Step 1.3 OAT Data'!$A:$B,2)</f>
        <v>48</v>
      </c>
      <c r="P658" s="10"/>
      <c r="Q658" s="10"/>
      <c r="R658" s="10"/>
    </row>
    <row r="659" spans="1:18" ht="14" x14ac:dyDescent="0.3">
      <c r="A659" s="33">
        <f>IF(ISBLANK('Step 1.1 Supply Fan Power Data'!A659),"-",'Step 1.1 Supply Fan Power Data'!A659)</f>
        <v>44658.75</v>
      </c>
      <c r="B659">
        <f>IF(ISBLANK('Step 1.1 Supply Fan Power Data'!B659),"-",'Step 1.1 Supply Fan Power Data'!B659)</f>
        <v>4.7534896737570111</v>
      </c>
      <c r="C659">
        <f>VLOOKUP(A659,'Step 1.3 OAT Data'!$A:$B,2)</f>
        <v>49</v>
      </c>
      <c r="E659" s="33">
        <f>IF(ISBLANK('Step 1.2 Return Fan Power Data'!A659),"-",'Step 1.2 Return Fan Power Data'!A659)</f>
        <v>44658.75</v>
      </c>
      <c r="F659">
        <f>IF(ISBLANK('Step 1.2 Return Fan Power Data'!B659),"-",'Step 1.2 Return Fan Power Data'!B659)</f>
        <v>2.8473997250336565</v>
      </c>
      <c r="G659">
        <f>VLOOKUP(E659,'Step 1.3 OAT Data'!$A:$B,2)</f>
        <v>49</v>
      </c>
      <c r="P659" s="10"/>
      <c r="Q659" s="10"/>
      <c r="R659" s="10"/>
    </row>
    <row r="660" spans="1:18" ht="14" x14ac:dyDescent="0.3">
      <c r="A660" s="33">
        <f>IF(ISBLANK('Step 1.1 Supply Fan Power Data'!A660),"-",'Step 1.1 Supply Fan Power Data'!A660)</f>
        <v>44658.791666666664</v>
      </c>
      <c r="B660">
        <f>IF(ISBLANK('Step 1.1 Supply Fan Power Data'!B660),"-",'Step 1.1 Supply Fan Power Data'!B660)</f>
        <v>4.8085441917156011</v>
      </c>
      <c r="C660">
        <f>VLOOKUP(A660,'Step 1.3 OAT Data'!$A:$B,2)</f>
        <v>49</v>
      </c>
      <c r="E660" s="33">
        <f>IF(ISBLANK('Step 1.2 Return Fan Power Data'!A660),"-",'Step 1.2 Return Fan Power Data'!A660)</f>
        <v>44658.791666666664</v>
      </c>
      <c r="F660">
        <f>IF(ISBLANK('Step 1.2 Return Fan Power Data'!B660),"-",'Step 1.2 Return Fan Power Data'!B660)</f>
        <v>2.88605785886765</v>
      </c>
      <c r="G660">
        <f>VLOOKUP(E660,'Step 1.3 OAT Data'!$A:$B,2)</f>
        <v>49</v>
      </c>
      <c r="P660" s="10"/>
      <c r="Q660" s="10"/>
      <c r="R660" s="10"/>
    </row>
    <row r="661" spans="1:18" ht="14" x14ac:dyDescent="0.3">
      <c r="A661" s="33">
        <f>IF(ISBLANK('Step 1.1 Supply Fan Power Data'!A661),"-",'Step 1.1 Supply Fan Power Data'!A661)</f>
        <v>44658.833333333336</v>
      </c>
      <c r="B661">
        <f>IF(ISBLANK('Step 1.1 Supply Fan Power Data'!B661),"-",'Step 1.1 Supply Fan Power Data'!B661)</f>
        <v>4.806615970425872</v>
      </c>
      <c r="C661">
        <f>VLOOKUP(A661,'Step 1.3 OAT Data'!$A:$B,2)</f>
        <v>49</v>
      </c>
      <c r="E661" s="33">
        <f>IF(ISBLANK('Step 1.2 Return Fan Power Data'!A661),"-",'Step 1.2 Return Fan Power Data'!A661)</f>
        <v>44658.833333333336</v>
      </c>
      <c r="F661">
        <f>IF(ISBLANK('Step 1.2 Return Fan Power Data'!B661),"-",'Step 1.2 Return Fan Power Data'!B661)</f>
        <v>2.8846450201370324</v>
      </c>
      <c r="G661">
        <f>VLOOKUP(E661,'Step 1.3 OAT Data'!$A:$B,2)</f>
        <v>49</v>
      </c>
      <c r="P661" s="10"/>
      <c r="Q661" s="10"/>
      <c r="R661" s="10"/>
    </row>
    <row r="662" spans="1:18" ht="14" x14ac:dyDescent="0.3">
      <c r="A662" s="33">
        <f>IF(ISBLANK('Step 1.1 Supply Fan Power Data'!A662),"-",'Step 1.1 Supply Fan Power Data'!A662)</f>
        <v>44658.875</v>
      </c>
      <c r="B662">
        <f>IF(ISBLANK('Step 1.1 Supply Fan Power Data'!B662),"-",'Step 1.1 Supply Fan Power Data'!B662)</f>
        <v>4.7909173170294181</v>
      </c>
      <c r="C662">
        <f>VLOOKUP(A662,'Step 1.3 OAT Data'!$A:$B,2)</f>
        <v>49</v>
      </c>
      <c r="E662" s="33">
        <f>IF(ISBLANK('Step 1.2 Return Fan Power Data'!A662),"-",'Step 1.2 Return Fan Power Data'!A662)</f>
        <v>44658.875</v>
      </c>
      <c r="F662">
        <f>IF(ISBLANK('Step 1.2 Return Fan Power Data'!B662),"-",'Step 1.2 Return Fan Power Data'!B662)</f>
        <v>2.8733045403111621</v>
      </c>
      <c r="G662">
        <f>VLOOKUP(E662,'Step 1.3 OAT Data'!$A:$B,2)</f>
        <v>49</v>
      </c>
      <c r="P662" s="10"/>
      <c r="Q662" s="10"/>
      <c r="R662" s="10"/>
    </row>
    <row r="663" spans="1:18" ht="14" x14ac:dyDescent="0.3">
      <c r="A663" s="33">
        <f>IF(ISBLANK('Step 1.1 Supply Fan Power Data'!A663),"-",'Step 1.1 Supply Fan Power Data'!A663)</f>
        <v>44658.916666666664</v>
      </c>
      <c r="B663">
        <f>IF(ISBLANK('Step 1.1 Supply Fan Power Data'!B663),"-",'Step 1.1 Supply Fan Power Data'!B663)</f>
        <v>4.8330592913837869</v>
      </c>
      <c r="C663">
        <f>VLOOKUP(A663,'Step 1.3 OAT Data'!$A:$B,2)</f>
        <v>51</v>
      </c>
      <c r="E663" s="33">
        <f>IF(ISBLANK('Step 1.2 Return Fan Power Data'!A663),"-",'Step 1.2 Return Fan Power Data'!A663)</f>
        <v>44658.916666666664</v>
      </c>
      <c r="F663">
        <f>IF(ISBLANK('Step 1.2 Return Fan Power Data'!B663),"-",'Step 1.2 Return Fan Power Data'!B663)</f>
        <v>2.9044089043456198</v>
      </c>
      <c r="G663">
        <f>VLOOKUP(E663,'Step 1.3 OAT Data'!$A:$B,2)</f>
        <v>51</v>
      </c>
      <c r="P663" s="10"/>
      <c r="Q663" s="10"/>
      <c r="R663" s="10"/>
    </row>
    <row r="664" spans="1:18" ht="14" x14ac:dyDescent="0.3">
      <c r="A664" s="33">
        <f>IF(ISBLANK('Step 1.1 Supply Fan Power Data'!A664),"-",'Step 1.1 Supply Fan Power Data'!A664)</f>
        <v>44658.958333333336</v>
      </c>
      <c r="B664">
        <f>IF(ISBLANK('Step 1.1 Supply Fan Power Data'!B664),"-",'Step 1.1 Supply Fan Power Data'!B664)</f>
        <v>4.7810592527902793</v>
      </c>
      <c r="C664">
        <f>VLOOKUP(A664,'Step 1.3 OAT Data'!$A:$B,2)</f>
        <v>51</v>
      </c>
      <c r="E664" s="33">
        <f>IF(ISBLANK('Step 1.2 Return Fan Power Data'!A664),"-",'Step 1.2 Return Fan Power Data'!A664)</f>
        <v>44658.958333333336</v>
      </c>
      <c r="F664">
        <f>IF(ISBLANK('Step 1.2 Return Fan Power Data'!B664),"-",'Step 1.2 Return Fan Power Data'!B664)</f>
        <v>2.8663287618658293</v>
      </c>
      <c r="G664">
        <f>VLOOKUP(E664,'Step 1.3 OAT Data'!$A:$B,2)</f>
        <v>51</v>
      </c>
      <c r="P664" s="10"/>
      <c r="Q664" s="10"/>
      <c r="R664" s="10"/>
    </row>
    <row r="665" spans="1:18" ht="14" x14ac:dyDescent="0.3">
      <c r="A665" s="33">
        <f>IF(ISBLANK('Step 1.1 Supply Fan Power Data'!A665),"-",'Step 1.1 Supply Fan Power Data'!A665)</f>
        <v>44659</v>
      </c>
      <c r="B665">
        <f>IF(ISBLANK('Step 1.1 Supply Fan Power Data'!B665),"-",'Step 1.1 Supply Fan Power Data'!B665)</f>
        <v>4.8622946523317694</v>
      </c>
      <c r="C665">
        <f>VLOOKUP(A665,'Step 1.3 OAT Data'!$A:$B,2)</f>
        <v>51</v>
      </c>
      <c r="E665" s="33">
        <f>IF(ISBLANK('Step 1.2 Return Fan Power Data'!A665),"-",'Step 1.2 Return Fan Power Data'!A665)</f>
        <v>44659</v>
      </c>
      <c r="F665">
        <f>IF(ISBLANK('Step 1.2 Return Fan Power Data'!B665),"-",'Step 1.2 Return Fan Power Data'!B665)</f>
        <v>2.9272630752794599</v>
      </c>
      <c r="G665">
        <f>VLOOKUP(E665,'Step 1.3 OAT Data'!$A:$B,2)</f>
        <v>51</v>
      </c>
      <c r="P665" s="10"/>
      <c r="Q665" s="10"/>
      <c r="R665" s="10"/>
    </row>
    <row r="666" spans="1:18" ht="14" x14ac:dyDescent="0.3">
      <c r="A666" s="33">
        <f>IF(ISBLANK('Step 1.1 Supply Fan Power Data'!A666),"-",'Step 1.1 Supply Fan Power Data'!A666)</f>
        <v>44659.041666666664</v>
      </c>
      <c r="B666">
        <f>IF(ISBLANK('Step 1.1 Supply Fan Power Data'!B666),"-",'Step 1.1 Supply Fan Power Data'!B666)</f>
        <v>4.7238266886415854</v>
      </c>
      <c r="C666">
        <f>VLOOKUP(A666,'Step 1.3 OAT Data'!$A:$B,2)</f>
        <v>51</v>
      </c>
      <c r="E666" s="33">
        <f>IF(ISBLANK('Step 1.2 Return Fan Power Data'!A666),"-",'Step 1.2 Return Fan Power Data'!A666)</f>
        <v>44659.041666666664</v>
      </c>
      <c r="F666">
        <f>IF(ISBLANK('Step 1.2 Return Fan Power Data'!B666),"-",'Step 1.2 Return Fan Power Data'!B666)</f>
        <v>2.8279545573210698</v>
      </c>
      <c r="G666">
        <f>VLOOKUP(E666,'Step 1.3 OAT Data'!$A:$B,2)</f>
        <v>51</v>
      </c>
      <c r="P666" s="10"/>
      <c r="Q666" s="10"/>
      <c r="R666" s="10"/>
    </row>
    <row r="667" spans="1:18" ht="14" x14ac:dyDescent="0.3">
      <c r="A667" s="33">
        <f>IF(ISBLANK('Step 1.1 Supply Fan Power Data'!A667),"-",'Step 1.1 Supply Fan Power Data'!A667)</f>
        <v>44659.083333333336</v>
      </c>
      <c r="B667">
        <f>IF(ISBLANK('Step 1.1 Supply Fan Power Data'!B667),"-",'Step 1.1 Supply Fan Power Data'!B667)</f>
        <v>4.7958100661169194</v>
      </c>
      <c r="C667">
        <f>VLOOKUP(A667,'Step 1.3 OAT Data'!$A:$B,2)</f>
        <v>50</v>
      </c>
      <c r="E667" s="33">
        <f>IF(ISBLANK('Step 1.2 Return Fan Power Data'!A667),"-",'Step 1.2 Return Fan Power Data'!A667)</f>
        <v>44659.083333333336</v>
      </c>
      <c r="F667">
        <f>IF(ISBLANK('Step 1.2 Return Fan Power Data'!B667),"-",'Step 1.2 Return Fan Power Data'!B667)</f>
        <v>2.8768082120156935</v>
      </c>
      <c r="G667">
        <f>VLOOKUP(E667,'Step 1.3 OAT Data'!$A:$B,2)</f>
        <v>50</v>
      </c>
      <c r="P667" s="10"/>
      <c r="Q667" s="10"/>
      <c r="R667" s="10"/>
    </row>
    <row r="668" spans="1:18" ht="14" x14ac:dyDescent="0.3">
      <c r="A668" s="33">
        <f>IF(ISBLANK('Step 1.1 Supply Fan Power Data'!A668),"-",'Step 1.1 Supply Fan Power Data'!A668)</f>
        <v>44659.125</v>
      </c>
      <c r="B668">
        <f>IF(ISBLANK('Step 1.1 Supply Fan Power Data'!B668),"-",'Step 1.1 Supply Fan Power Data'!B668)</f>
        <v>4.8046230269169445</v>
      </c>
      <c r="C668">
        <f>VLOOKUP(A668,'Step 1.3 OAT Data'!$A:$B,2)</f>
        <v>48</v>
      </c>
      <c r="E668" s="33">
        <f>IF(ISBLANK('Step 1.2 Return Fan Power Data'!A668),"-",'Step 1.2 Return Fan Power Data'!A668)</f>
        <v>44659.125</v>
      </c>
      <c r="F668">
        <f>IF(ISBLANK('Step 1.2 Return Fan Power Data'!B668),"-",'Step 1.2 Return Fan Power Data'!B668)</f>
        <v>2.8831893712858232</v>
      </c>
      <c r="G668">
        <f>VLOOKUP(E668,'Step 1.3 OAT Data'!$A:$B,2)</f>
        <v>48</v>
      </c>
      <c r="P668" s="10"/>
      <c r="Q668" s="10"/>
      <c r="R668" s="10"/>
    </row>
    <row r="669" spans="1:18" ht="14" x14ac:dyDescent="0.3">
      <c r="A669" s="33">
        <f>IF(ISBLANK('Step 1.1 Supply Fan Power Data'!A669),"-",'Step 1.1 Supply Fan Power Data'!A669)</f>
        <v>44659.166666666664</v>
      </c>
      <c r="B669">
        <f>IF(ISBLANK('Step 1.1 Supply Fan Power Data'!B669),"-",'Step 1.1 Supply Fan Power Data'!B669)</f>
        <v>4.8418342175796862</v>
      </c>
      <c r="C669">
        <f>VLOOKUP(A669,'Step 1.3 OAT Data'!$A:$B,2)</f>
        <v>50</v>
      </c>
      <c r="E669" s="33">
        <f>IF(ISBLANK('Step 1.2 Return Fan Power Data'!A669),"-",'Step 1.2 Return Fan Power Data'!A669)</f>
        <v>44659.166666666664</v>
      </c>
      <c r="F669">
        <f>IF(ISBLANK('Step 1.2 Return Fan Power Data'!B669),"-",'Step 1.2 Return Fan Power Data'!B669)</f>
        <v>2.9111557857983534</v>
      </c>
      <c r="G669">
        <f>VLOOKUP(E669,'Step 1.3 OAT Data'!$A:$B,2)</f>
        <v>50</v>
      </c>
      <c r="P669" s="10"/>
      <c r="Q669" s="10"/>
      <c r="R669" s="10"/>
    </row>
    <row r="670" spans="1:18" ht="14" x14ac:dyDescent="0.3">
      <c r="A670" s="33">
        <f>IF(ISBLANK('Step 1.1 Supply Fan Power Data'!A670),"-",'Step 1.1 Supply Fan Power Data'!A670)</f>
        <v>44659.208333333336</v>
      </c>
      <c r="B670">
        <f>IF(ISBLANK('Step 1.1 Supply Fan Power Data'!B670),"-",'Step 1.1 Supply Fan Power Data'!B670)</f>
        <v>4.8594204487366159</v>
      </c>
      <c r="C670">
        <f>VLOOKUP(A670,'Step 1.3 OAT Data'!$A:$B,2)</f>
        <v>50</v>
      </c>
      <c r="E670" s="33">
        <f>IF(ISBLANK('Step 1.2 Return Fan Power Data'!A670),"-",'Step 1.2 Return Fan Power Data'!A670)</f>
        <v>44659.208333333336</v>
      </c>
      <c r="F670">
        <f>IF(ISBLANK('Step 1.2 Return Fan Power Data'!B670),"-",'Step 1.2 Return Fan Power Data'!B670)</f>
        <v>2.9249681982139095</v>
      </c>
      <c r="G670">
        <f>VLOOKUP(E670,'Step 1.3 OAT Data'!$A:$B,2)</f>
        <v>50</v>
      </c>
      <c r="P670" s="10"/>
      <c r="Q670" s="10"/>
      <c r="R670" s="10"/>
    </row>
    <row r="671" spans="1:18" ht="14" x14ac:dyDescent="0.3">
      <c r="A671" s="33">
        <f>IF(ISBLANK('Step 1.1 Supply Fan Power Data'!A671),"-",'Step 1.1 Supply Fan Power Data'!A671)</f>
        <v>44659.25</v>
      </c>
      <c r="B671">
        <f>IF(ISBLANK('Step 1.1 Supply Fan Power Data'!B671),"-",'Step 1.1 Supply Fan Power Data'!B671)</f>
        <v>7.8980391279642612</v>
      </c>
      <c r="C671">
        <f>VLOOKUP(A671,'Step 1.3 OAT Data'!$A:$B,2)</f>
        <v>50</v>
      </c>
      <c r="E671" s="33">
        <f>IF(ISBLANK('Step 1.2 Return Fan Power Data'!A671),"-",'Step 1.2 Return Fan Power Data'!A671)</f>
        <v>44659.25</v>
      </c>
      <c r="F671">
        <f>IF(ISBLANK('Step 1.2 Return Fan Power Data'!B671),"-",'Step 1.2 Return Fan Power Data'!B671)</f>
        <v>4.0958849557522141</v>
      </c>
      <c r="G671">
        <f>VLOOKUP(E671,'Step 1.3 OAT Data'!$A:$B,2)</f>
        <v>50</v>
      </c>
      <c r="P671" s="10"/>
      <c r="Q671" s="10"/>
      <c r="R671" s="10"/>
    </row>
    <row r="672" spans="1:18" ht="14" x14ac:dyDescent="0.3">
      <c r="A672" s="33">
        <f>IF(ISBLANK('Step 1.1 Supply Fan Power Data'!A672),"-",'Step 1.1 Supply Fan Power Data'!A672)</f>
        <v>44659.291666666664</v>
      </c>
      <c r="B672">
        <f>IF(ISBLANK('Step 1.1 Supply Fan Power Data'!B672),"-",'Step 1.1 Supply Fan Power Data'!B672)</f>
        <v>12.035073024320816</v>
      </c>
      <c r="C672">
        <f>VLOOKUP(A672,'Step 1.3 OAT Data'!$A:$B,2)</f>
        <v>50</v>
      </c>
      <c r="E672" s="33">
        <f>IF(ISBLANK('Step 1.2 Return Fan Power Data'!A672),"-",'Step 1.2 Return Fan Power Data'!A672)</f>
        <v>44659.291666666664</v>
      </c>
      <c r="F672">
        <f>IF(ISBLANK('Step 1.2 Return Fan Power Data'!B672),"-",'Step 1.2 Return Fan Power Data'!B672)</f>
        <v>4.0958849557522141</v>
      </c>
      <c r="G672">
        <f>VLOOKUP(E672,'Step 1.3 OAT Data'!$A:$B,2)</f>
        <v>50</v>
      </c>
      <c r="P672" s="10"/>
      <c r="Q672" s="10"/>
      <c r="R672" s="10"/>
    </row>
    <row r="673" spans="1:18" ht="14" x14ac:dyDescent="0.3">
      <c r="A673" s="33">
        <f>IF(ISBLANK('Step 1.1 Supply Fan Power Data'!A673),"-",'Step 1.1 Supply Fan Power Data'!A673)</f>
        <v>44659.333333333336</v>
      </c>
      <c r="B673">
        <f>IF(ISBLANK('Step 1.1 Supply Fan Power Data'!B673),"-",'Step 1.1 Supply Fan Power Data'!B673)</f>
        <v>12.035073024320816</v>
      </c>
      <c r="C673">
        <f>VLOOKUP(A673,'Step 1.3 OAT Data'!$A:$B,2)</f>
        <v>50</v>
      </c>
      <c r="E673" s="33">
        <f>IF(ISBLANK('Step 1.2 Return Fan Power Data'!A673),"-",'Step 1.2 Return Fan Power Data'!A673)</f>
        <v>44659.333333333336</v>
      </c>
      <c r="F673">
        <f>IF(ISBLANK('Step 1.2 Return Fan Power Data'!B673),"-",'Step 1.2 Return Fan Power Data'!B673)</f>
        <v>4.0958849557522141</v>
      </c>
      <c r="G673">
        <f>VLOOKUP(E673,'Step 1.3 OAT Data'!$A:$B,2)</f>
        <v>50</v>
      </c>
      <c r="P673" s="10"/>
      <c r="Q673" s="10"/>
      <c r="R673" s="10"/>
    </row>
    <row r="674" spans="1:18" ht="14" x14ac:dyDescent="0.3">
      <c r="A674" s="33">
        <f>IF(ISBLANK('Step 1.1 Supply Fan Power Data'!A674),"-",'Step 1.1 Supply Fan Power Data'!A674)</f>
        <v>44659.375</v>
      </c>
      <c r="B674">
        <f>IF(ISBLANK('Step 1.1 Supply Fan Power Data'!B674),"-",'Step 1.1 Supply Fan Power Data'!B674)</f>
        <v>12.035073024320816</v>
      </c>
      <c r="C674">
        <f>VLOOKUP(A674,'Step 1.3 OAT Data'!$A:$B,2)</f>
        <v>52</v>
      </c>
      <c r="E674" s="33">
        <f>IF(ISBLANK('Step 1.2 Return Fan Power Data'!A674),"-",'Step 1.2 Return Fan Power Data'!A674)</f>
        <v>44659.375</v>
      </c>
      <c r="F674">
        <f>IF(ISBLANK('Step 1.2 Return Fan Power Data'!B674),"-",'Step 1.2 Return Fan Power Data'!B674)</f>
        <v>4.0958849557522141</v>
      </c>
      <c r="G674">
        <f>VLOOKUP(E674,'Step 1.3 OAT Data'!$A:$B,2)</f>
        <v>52</v>
      </c>
      <c r="P674" s="10"/>
      <c r="Q674" s="10"/>
      <c r="R674" s="10"/>
    </row>
    <row r="675" spans="1:18" ht="14" x14ac:dyDescent="0.3">
      <c r="A675" s="33">
        <f>IF(ISBLANK('Step 1.1 Supply Fan Power Data'!A675),"-",'Step 1.1 Supply Fan Power Data'!A675)</f>
        <v>44659.416666666664</v>
      </c>
      <c r="B675">
        <f>IF(ISBLANK('Step 1.1 Supply Fan Power Data'!B675),"-",'Step 1.1 Supply Fan Power Data'!B675)</f>
        <v>12.035073024320816</v>
      </c>
      <c r="C675">
        <f>VLOOKUP(A675,'Step 1.3 OAT Data'!$A:$B,2)</f>
        <v>54</v>
      </c>
      <c r="E675" s="33">
        <f>IF(ISBLANK('Step 1.2 Return Fan Power Data'!A675),"-",'Step 1.2 Return Fan Power Data'!A675)</f>
        <v>44659.416666666664</v>
      </c>
      <c r="F675">
        <f>IF(ISBLANK('Step 1.2 Return Fan Power Data'!B675),"-",'Step 1.2 Return Fan Power Data'!B675)</f>
        <v>4.0958849557522141</v>
      </c>
      <c r="G675">
        <f>VLOOKUP(E675,'Step 1.3 OAT Data'!$A:$B,2)</f>
        <v>54</v>
      </c>
      <c r="P675" s="10"/>
      <c r="Q675" s="10"/>
      <c r="R675" s="10"/>
    </row>
    <row r="676" spans="1:18" ht="14" x14ac:dyDescent="0.3">
      <c r="A676" s="33">
        <f>IF(ISBLANK('Step 1.1 Supply Fan Power Data'!A676),"-",'Step 1.1 Supply Fan Power Data'!A676)</f>
        <v>44659.458333333336</v>
      </c>
      <c r="B676">
        <f>IF(ISBLANK('Step 1.1 Supply Fan Power Data'!B676),"-",'Step 1.1 Supply Fan Power Data'!B676)</f>
        <v>12.035073024320816</v>
      </c>
      <c r="C676">
        <f>VLOOKUP(A676,'Step 1.3 OAT Data'!$A:$B,2)</f>
        <v>57</v>
      </c>
      <c r="E676" s="33">
        <f>IF(ISBLANK('Step 1.2 Return Fan Power Data'!A676),"-",'Step 1.2 Return Fan Power Data'!A676)</f>
        <v>44659.458333333336</v>
      </c>
      <c r="F676">
        <f>IF(ISBLANK('Step 1.2 Return Fan Power Data'!B676),"-",'Step 1.2 Return Fan Power Data'!B676)</f>
        <v>4.0958849557522141</v>
      </c>
      <c r="G676">
        <f>VLOOKUP(E676,'Step 1.3 OAT Data'!$A:$B,2)</f>
        <v>57</v>
      </c>
      <c r="P676" s="10"/>
      <c r="Q676" s="10"/>
      <c r="R676" s="10"/>
    </row>
    <row r="677" spans="1:18" ht="14" x14ac:dyDescent="0.3">
      <c r="A677" s="33">
        <f>IF(ISBLANK('Step 1.1 Supply Fan Power Data'!A677),"-",'Step 1.1 Supply Fan Power Data'!A677)</f>
        <v>44659.5</v>
      </c>
      <c r="B677">
        <f>IF(ISBLANK('Step 1.1 Supply Fan Power Data'!B677),"-",'Step 1.1 Supply Fan Power Data'!B677)</f>
        <v>12.035073024320816</v>
      </c>
      <c r="C677">
        <f>VLOOKUP(A677,'Step 1.3 OAT Data'!$A:$B,2)</f>
        <v>59</v>
      </c>
      <c r="E677" s="33">
        <f>IF(ISBLANK('Step 1.2 Return Fan Power Data'!A677),"-",'Step 1.2 Return Fan Power Data'!A677)</f>
        <v>44659.5</v>
      </c>
      <c r="F677">
        <f>IF(ISBLANK('Step 1.2 Return Fan Power Data'!B677),"-",'Step 1.2 Return Fan Power Data'!B677)</f>
        <v>4.0958849557522141</v>
      </c>
      <c r="G677">
        <f>VLOOKUP(E677,'Step 1.3 OAT Data'!$A:$B,2)</f>
        <v>59</v>
      </c>
      <c r="P677" s="10"/>
      <c r="Q677" s="10"/>
      <c r="R677" s="10"/>
    </row>
    <row r="678" spans="1:18" ht="14" x14ac:dyDescent="0.3">
      <c r="A678" s="33">
        <f>IF(ISBLANK('Step 1.1 Supply Fan Power Data'!A678),"-",'Step 1.1 Supply Fan Power Data'!A678)</f>
        <v>44659.541666666664</v>
      </c>
      <c r="B678">
        <f>IF(ISBLANK('Step 1.1 Supply Fan Power Data'!B678),"-",'Step 1.1 Supply Fan Power Data'!B678)</f>
        <v>12.035073024320816</v>
      </c>
      <c r="C678">
        <f>VLOOKUP(A678,'Step 1.3 OAT Data'!$A:$B,2)</f>
        <v>59</v>
      </c>
      <c r="E678" s="33">
        <f>IF(ISBLANK('Step 1.2 Return Fan Power Data'!A678),"-",'Step 1.2 Return Fan Power Data'!A678)</f>
        <v>44659.541666666664</v>
      </c>
      <c r="F678">
        <f>IF(ISBLANK('Step 1.2 Return Fan Power Data'!B678),"-",'Step 1.2 Return Fan Power Data'!B678)</f>
        <v>4.0958849557522141</v>
      </c>
      <c r="G678">
        <f>VLOOKUP(E678,'Step 1.3 OAT Data'!$A:$B,2)</f>
        <v>59</v>
      </c>
      <c r="P678" s="10"/>
      <c r="Q678" s="10"/>
      <c r="R678" s="10"/>
    </row>
    <row r="679" spans="1:18" ht="14" x14ac:dyDescent="0.3">
      <c r="A679" s="33">
        <f>IF(ISBLANK('Step 1.1 Supply Fan Power Data'!A679),"-",'Step 1.1 Supply Fan Power Data'!A679)</f>
        <v>44659.583333333336</v>
      </c>
      <c r="B679">
        <f>IF(ISBLANK('Step 1.1 Supply Fan Power Data'!B679),"-",'Step 1.1 Supply Fan Power Data'!B679)</f>
        <v>12.035073024320816</v>
      </c>
      <c r="C679">
        <f>VLOOKUP(A679,'Step 1.3 OAT Data'!$A:$B,2)</f>
        <v>61</v>
      </c>
      <c r="E679" s="33">
        <f>IF(ISBLANK('Step 1.2 Return Fan Power Data'!A679),"-",'Step 1.2 Return Fan Power Data'!A679)</f>
        <v>44659.583333333336</v>
      </c>
      <c r="F679">
        <f>IF(ISBLANK('Step 1.2 Return Fan Power Data'!B679),"-",'Step 1.2 Return Fan Power Data'!B679)</f>
        <v>4.0958849557522141</v>
      </c>
      <c r="G679">
        <f>VLOOKUP(E679,'Step 1.3 OAT Data'!$A:$B,2)</f>
        <v>61</v>
      </c>
      <c r="P679" s="10"/>
      <c r="Q679" s="10"/>
      <c r="R679" s="10"/>
    </row>
    <row r="680" spans="1:18" ht="14" x14ac:dyDescent="0.3">
      <c r="A680" s="33">
        <f>IF(ISBLANK('Step 1.1 Supply Fan Power Data'!A680),"-",'Step 1.1 Supply Fan Power Data'!A680)</f>
        <v>44659.625</v>
      </c>
      <c r="B680">
        <f>IF(ISBLANK('Step 1.1 Supply Fan Power Data'!B680),"-",'Step 1.1 Supply Fan Power Data'!B680)</f>
        <v>12.035073024320816</v>
      </c>
      <c r="C680">
        <f>VLOOKUP(A680,'Step 1.3 OAT Data'!$A:$B,2)</f>
        <v>61</v>
      </c>
      <c r="E680" s="33">
        <f>IF(ISBLANK('Step 1.2 Return Fan Power Data'!A680),"-",'Step 1.2 Return Fan Power Data'!A680)</f>
        <v>44659.625</v>
      </c>
      <c r="F680">
        <f>IF(ISBLANK('Step 1.2 Return Fan Power Data'!B680),"-",'Step 1.2 Return Fan Power Data'!B680)</f>
        <v>4.0958849557522141</v>
      </c>
      <c r="G680">
        <f>VLOOKUP(E680,'Step 1.3 OAT Data'!$A:$B,2)</f>
        <v>61</v>
      </c>
      <c r="P680" s="10"/>
      <c r="Q680" s="10"/>
      <c r="R680" s="10"/>
    </row>
    <row r="681" spans="1:18" ht="14" x14ac:dyDescent="0.3">
      <c r="A681" s="33">
        <f>IF(ISBLANK('Step 1.1 Supply Fan Power Data'!A681),"-",'Step 1.1 Supply Fan Power Data'!A681)</f>
        <v>44659.666666666664</v>
      </c>
      <c r="B681">
        <f>IF(ISBLANK('Step 1.1 Supply Fan Power Data'!B681),"-",'Step 1.1 Supply Fan Power Data'!B681)</f>
        <v>12.035073024320816</v>
      </c>
      <c r="C681">
        <f>VLOOKUP(A681,'Step 1.3 OAT Data'!$A:$B,2)</f>
        <v>63</v>
      </c>
      <c r="E681" s="33">
        <f>IF(ISBLANK('Step 1.2 Return Fan Power Data'!A681),"-",'Step 1.2 Return Fan Power Data'!A681)</f>
        <v>44659.666666666664</v>
      </c>
      <c r="F681">
        <f>IF(ISBLANK('Step 1.2 Return Fan Power Data'!B681),"-",'Step 1.2 Return Fan Power Data'!B681)</f>
        <v>4.0958849557522141</v>
      </c>
      <c r="G681">
        <f>VLOOKUP(E681,'Step 1.3 OAT Data'!$A:$B,2)</f>
        <v>63</v>
      </c>
      <c r="P681" s="10"/>
      <c r="Q681" s="10"/>
      <c r="R681" s="10"/>
    </row>
    <row r="682" spans="1:18" ht="14" x14ac:dyDescent="0.3">
      <c r="A682" s="33">
        <f>IF(ISBLANK('Step 1.1 Supply Fan Power Data'!A682),"-",'Step 1.1 Supply Fan Power Data'!A682)</f>
        <v>44659.708333333336</v>
      </c>
      <c r="B682">
        <f>IF(ISBLANK('Step 1.1 Supply Fan Power Data'!B682),"-",'Step 1.1 Supply Fan Power Data'!B682)</f>
        <v>9.4172160089705059</v>
      </c>
      <c r="C682">
        <f>VLOOKUP(A682,'Step 1.3 OAT Data'!$A:$B,2)</f>
        <v>58</v>
      </c>
      <c r="E682" s="33">
        <f>IF(ISBLANK('Step 1.2 Return Fan Power Data'!A682),"-",'Step 1.2 Return Fan Power Data'!A682)</f>
        <v>44659.708333333336</v>
      </c>
      <c r="F682">
        <f>IF(ISBLANK('Step 1.2 Return Fan Power Data'!B682),"-",'Step 1.2 Return Fan Power Data'!B682)</f>
        <v>4.0958849557522141</v>
      </c>
      <c r="G682">
        <f>VLOOKUP(E682,'Step 1.3 OAT Data'!$A:$B,2)</f>
        <v>58</v>
      </c>
      <c r="P682" s="10"/>
      <c r="Q682" s="10"/>
      <c r="R682" s="10"/>
    </row>
    <row r="683" spans="1:18" ht="14" x14ac:dyDescent="0.3">
      <c r="A683" s="33">
        <f>IF(ISBLANK('Step 1.1 Supply Fan Power Data'!A683),"-",'Step 1.1 Supply Fan Power Data'!A683)</f>
        <v>44659.75</v>
      </c>
      <c r="B683">
        <f>IF(ISBLANK('Step 1.1 Supply Fan Power Data'!B683),"-",'Step 1.1 Supply Fan Power Data'!B683)</f>
        <v>4.7898869197681</v>
      </c>
      <c r="C683">
        <f>VLOOKUP(A683,'Step 1.3 OAT Data'!$A:$B,2)</f>
        <v>55</v>
      </c>
      <c r="E683" s="33">
        <f>IF(ISBLANK('Step 1.2 Return Fan Power Data'!A683),"-",'Step 1.2 Return Fan Power Data'!A683)</f>
        <v>44659.75</v>
      </c>
      <c r="F683">
        <f>IF(ISBLANK('Step 1.2 Return Fan Power Data'!B683),"-",'Step 1.2 Return Fan Power Data'!B683)</f>
        <v>2.8725702003001796</v>
      </c>
      <c r="G683">
        <f>VLOOKUP(E683,'Step 1.3 OAT Data'!$A:$B,2)</f>
        <v>55</v>
      </c>
      <c r="P683" s="10"/>
      <c r="Q683" s="10"/>
      <c r="R683" s="10"/>
    </row>
    <row r="684" spans="1:18" ht="14" x14ac:dyDescent="0.3">
      <c r="A684" s="33">
        <f>IF(ISBLANK('Step 1.1 Supply Fan Power Data'!A684),"-",'Step 1.1 Supply Fan Power Data'!A684)</f>
        <v>44659.791666666664</v>
      </c>
      <c r="B684">
        <f>IF(ISBLANK('Step 1.1 Supply Fan Power Data'!B684),"-",'Step 1.1 Supply Fan Power Data'!B684)</f>
        <v>4.7849908997088439</v>
      </c>
      <c r="C684">
        <f>VLOOKUP(A684,'Step 1.3 OAT Data'!$A:$B,2)</f>
        <v>53</v>
      </c>
      <c r="E684" s="33">
        <f>IF(ISBLANK('Step 1.2 Return Fan Power Data'!A684),"-",'Step 1.2 Return Fan Power Data'!A684)</f>
        <v>44659.791666666664</v>
      </c>
      <c r="F684">
        <f>IF(ISBLANK('Step 1.2 Return Fan Power Data'!B684),"-",'Step 1.2 Return Fan Power Data'!B684)</f>
        <v>2.869097571178802</v>
      </c>
      <c r="G684">
        <f>VLOOKUP(E684,'Step 1.3 OAT Data'!$A:$B,2)</f>
        <v>53</v>
      </c>
      <c r="P684" s="10"/>
      <c r="Q684" s="10"/>
      <c r="R684" s="10"/>
    </row>
    <row r="685" spans="1:18" ht="14" x14ac:dyDescent="0.3">
      <c r="A685" s="33">
        <f>IF(ISBLANK('Step 1.1 Supply Fan Power Data'!A685),"-",'Step 1.1 Supply Fan Power Data'!A685)</f>
        <v>44659.833333333336</v>
      </c>
      <c r="B685">
        <f>IF(ISBLANK('Step 1.1 Supply Fan Power Data'!B685),"-",'Step 1.1 Supply Fan Power Data'!B685)</f>
        <v>4.770222197622644</v>
      </c>
      <c r="C685">
        <f>VLOOKUP(A685,'Step 1.3 OAT Data'!$A:$B,2)</f>
        <v>49</v>
      </c>
      <c r="E685" s="33">
        <f>IF(ISBLANK('Step 1.2 Return Fan Power Data'!A685),"-",'Step 1.2 Return Fan Power Data'!A685)</f>
        <v>44659.833333333336</v>
      </c>
      <c r="F685">
        <f>IF(ISBLANK('Step 1.2 Return Fan Power Data'!B685),"-",'Step 1.2 Return Fan Power Data'!B685)</f>
        <v>2.8587873443855738</v>
      </c>
      <c r="G685">
        <f>VLOOKUP(E685,'Step 1.3 OAT Data'!$A:$B,2)</f>
        <v>49</v>
      </c>
      <c r="P685" s="10"/>
      <c r="Q685" s="10"/>
      <c r="R685" s="10"/>
    </row>
    <row r="686" spans="1:18" ht="14" x14ac:dyDescent="0.3">
      <c r="A686" s="33">
        <f>IF(ISBLANK('Step 1.1 Supply Fan Power Data'!A686),"-",'Step 1.1 Supply Fan Power Data'!A686)</f>
        <v>44659.875</v>
      </c>
      <c r="B686">
        <f>IF(ISBLANK('Step 1.1 Supply Fan Power Data'!B686),"-",'Step 1.1 Supply Fan Power Data'!B686)</f>
        <v>4.7958100661169194</v>
      </c>
      <c r="C686">
        <f>VLOOKUP(A686,'Step 1.3 OAT Data'!$A:$B,2)</f>
        <v>48</v>
      </c>
      <c r="E686" s="33">
        <f>IF(ISBLANK('Step 1.2 Return Fan Power Data'!A686),"-",'Step 1.2 Return Fan Power Data'!A686)</f>
        <v>44659.875</v>
      </c>
      <c r="F686">
        <f>IF(ISBLANK('Step 1.2 Return Fan Power Data'!B686),"-",'Step 1.2 Return Fan Power Data'!B686)</f>
        <v>2.8768082120156935</v>
      </c>
      <c r="G686">
        <f>VLOOKUP(E686,'Step 1.3 OAT Data'!$A:$B,2)</f>
        <v>48</v>
      </c>
      <c r="P686" s="10"/>
      <c r="Q686" s="10"/>
      <c r="R686" s="10"/>
    </row>
    <row r="687" spans="1:18" ht="14" x14ac:dyDescent="0.3">
      <c r="A687" s="33">
        <f>IF(ISBLANK('Step 1.1 Supply Fan Power Data'!A687),"-",'Step 1.1 Supply Fan Power Data'!A687)</f>
        <v>44659.916666666664</v>
      </c>
      <c r="B687">
        <f>IF(ISBLANK('Step 1.1 Supply Fan Power Data'!B687),"-",'Step 1.1 Supply Fan Power Data'!B687)</f>
        <v>4.7623442863539314</v>
      </c>
      <c r="C687">
        <f>VLOOKUP(A687,'Step 1.3 OAT Data'!$A:$B,2)</f>
        <v>50</v>
      </c>
      <c r="E687" s="33">
        <f>IF(ISBLANK('Step 1.2 Return Fan Power Data'!A687),"-",'Step 1.2 Return Fan Power Data'!A687)</f>
        <v>44659.916666666664</v>
      </c>
      <c r="F687">
        <f>IF(ISBLANK('Step 1.2 Return Fan Power Data'!B687),"-",'Step 1.2 Return Fan Power Data'!B687)</f>
        <v>2.8533874963948582</v>
      </c>
      <c r="G687">
        <f>VLOOKUP(E687,'Step 1.3 OAT Data'!$A:$B,2)</f>
        <v>50</v>
      </c>
      <c r="P687" s="10"/>
      <c r="Q687" s="10"/>
      <c r="R687" s="10"/>
    </row>
    <row r="688" spans="1:18" ht="14" x14ac:dyDescent="0.3">
      <c r="A688" s="33">
        <f>IF(ISBLANK('Step 1.1 Supply Fan Power Data'!A688),"-",'Step 1.1 Supply Fan Power Data'!A688)</f>
        <v>44659.958333333336</v>
      </c>
      <c r="B688">
        <f>IF(ISBLANK('Step 1.1 Supply Fan Power Data'!B688),"-",'Step 1.1 Supply Fan Power Data'!B688)</f>
        <v>4.7869882859912938</v>
      </c>
      <c r="C688">
        <f>VLOOKUP(A688,'Step 1.3 OAT Data'!$A:$B,2)</f>
        <v>49</v>
      </c>
      <c r="E688" s="33">
        <f>IF(ISBLANK('Step 1.2 Return Fan Power Data'!A688),"-",'Step 1.2 Return Fan Power Data'!A688)</f>
        <v>44659.958333333336</v>
      </c>
      <c r="F688">
        <f>IF(ISBLANK('Step 1.2 Return Fan Power Data'!B688),"-",'Step 1.2 Return Fan Power Data'!B688)</f>
        <v>2.870510953775069</v>
      </c>
      <c r="G688">
        <f>VLOOKUP(E688,'Step 1.3 OAT Data'!$A:$B,2)</f>
        <v>49</v>
      </c>
      <c r="P688" s="10"/>
      <c r="Q688" s="10"/>
      <c r="R688" s="10"/>
    </row>
    <row r="689" spans="1:18" ht="14" x14ac:dyDescent="0.3">
      <c r="A689" s="33">
        <f>IF(ISBLANK('Step 1.1 Supply Fan Power Data'!A689),"-",'Step 1.1 Supply Fan Power Data'!A689)</f>
        <v>44660</v>
      </c>
      <c r="B689">
        <f>IF(ISBLANK('Step 1.1 Supply Fan Power Data'!B689),"-",'Step 1.1 Supply Fan Power Data'!B689)</f>
        <v>4.7869882859912938</v>
      </c>
      <c r="C689">
        <f>VLOOKUP(A689,'Step 1.3 OAT Data'!$A:$B,2)</f>
        <v>49</v>
      </c>
      <c r="E689" s="33">
        <f>IF(ISBLANK('Step 1.2 Return Fan Power Data'!A689),"-",'Step 1.2 Return Fan Power Data'!A689)</f>
        <v>44660</v>
      </c>
      <c r="F689">
        <f>IF(ISBLANK('Step 1.2 Return Fan Power Data'!B689),"-",'Step 1.2 Return Fan Power Data'!B689)</f>
        <v>2.870510953775069</v>
      </c>
      <c r="G689">
        <f>VLOOKUP(E689,'Step 1.3 OAT Data'!$A:$B,2)</f>
        <v>49</v>
      </c>
      <c r="P689" s="10"/>
      <c r="Q689" s="10"/>
      <c r="R689" s="10"/>
    </row>
    <row r="690" spans="1:18" ht="14" x14ac:dyDescent="0.3">
      <c r="A690" s="33">
        <f>IF(ISBLANK('Step 1.1 Supply Fan Power Data'!A690),"-",'Step 1.1 Supply Fan Power Data'!A690)</f>
        <v>44660.041666666664</v>
      </c>
      <c r="B690">
        <f>IF(ISBLANK('Step 1.1 Supply Fan Power Data'!B690),"-",'Step 1.1 Supply Fan Power Data'!B690)</f>
        <v>4.8261995598734169</v>
      </c>
      <c r="C690">
        <f>VLOOKUP(A690,'Step 1.3 OAT Data'!$A:$B,2)</f>
        <v>49</v>
      </c>
      <c r="E690" s="33">
        <f>IF(ISBLANK('Step 1.2 Return Fan Power Data'!A690),"-",'Step 1.2 Return Fan Power Data'!A690)</f>
        <v>44660.041666666664</v>
      </c>
      <c r="F690">
        <f>IF(ISBLANK('Step 1.2 Return Fan Power Data'!B690),"-",'Step 1.2 Return Fan Power Data'!B690)</f>
        <v>2.8992006571658839</v>
      </c>
      <c r="G690">
        <f>VLOOKUP(E690,'Step 1.3 OAT Data'!$A:$B,2)</f>
        <v>49</v>
      </c>
      <c r="P690" s="10"/>
      <c r="Q690" s="10"/>
      <c r="R690" s="10"/>
    </row>
    <row r="691" spans="1:18" ht="14" x14ac:dyDescent="0.3">
      <c r="A691" s="33">
        <f>IF(ISBLANK('Step 1.1 Supply Fan Power Data'!A691),"-",'Step 1.1 Supply Fan Power Data'!A691)</f>
        <v>44660.083333333336</v>
      </c>
      <c r="B691">
        <f>IF(ISBLANK('Step 1.1 Supply Fan Power Data'!B691),"-",'Step 1.1 Supply Fan Power Data'!B691)</f>
        <v>4.8672104076488356</v>
      </c>
      <c r="C691">
        <f>VLOOKUP(A691,'Step 1.3 OAT Data'!$A:$B,2)</f>
        <v>50</v>
      </c>
      <c r="E691" s="33">
        <f>IF(ISBLANK('Step 1.2 Return Fan Power Data'!A691),"-",'Step 1.2 Return Fan Power Data'!A691)</f>
        <v>44660.083333333336</v>
      </c>
      <c r="F691">
        <f>IF(ISBLANK('Step 1.2 Return Fan Power Data'!B691),"-",'Step 1.2 Return Fan Power Data'!B691)</f>
        <v>2.9312127212563528</v>
      </c>
      <c r="G691">
        <f>VLOOKUP(E691,'Step 1.3 OAT Data'!$A:$B,2)</f>
        <v>50</v>
      </c>
      <c r="P691" s="10"/>
      <c r="Q691" s="10"/>
      <c r="R691" s="10"/>
    </row>
    <row r="692" spans="1:18" ht="14" x14ac:dyDescent="0.3">
      <c r="A692" s="33">
        <f>IF(ISBLANK('Step 1.1 Supply Fan Power Data'!A692),"-",'Step 1.1 Supply Fan Power Data'!A692)</f>
        <v>44660.125</v>
      </c>
      <c r="B692">
        <f>IF(ISBLANK('Step 1.1 Supply Fan Power Data'!B692),"-",'Step 1.1 Supply Fan Power Data'!B692)</f>
        <v>4.9002664878226447</v>
      </c>
      <c r="C692">
        <f>VLOOKUP(A692,'Step 1.3 OAT Data'!$A:$B,2)</f>
        <v>48</v>
      </c>
      <c r="E692" s="33">
        <f>IF(ISBLANK('Step 1.2 Return Fan Power Data'!A692),"-",'Step 1.2 Return Fan Power Data'!A692)</f>
        <v>44660.125</v>
      </c>
      <c r="F692">
        <f>IF(ISBLANK('Step 1.2 Return Fan Power Data'!B692),"-",'Step 1.2 Return Fan Power Data'!B692)</f>
        <v>2.9586001076963448</v>
      </c>
      <c r="G692">
        <f>VLOOKUP(E692,'Step 1.3 OAT Data'!$A:$B,2)</f>
        <v>48</v>
      </c>
      <c r="P692" s="10"/>
      <c r="Q692" s="10"/>
      <c r="R692" s="10"/>
    </row>
    <row r="693" spans="1:18" ht="14" x14ac:dyDescent="0.3">
      <c r="A693" s="33">
        <f>IF(ISBLANK('Step 1.1 Supply Fan Power Data'!A693),"-",'Step 1.1 Supply Fan Power Data'!A693)</f>
        <v>44660.166666666664</v>
      </c>
      <c r="B693">
        <f>IF(ISBLANK('Step 1.1 Supply Fan Power Data'!B693),"-",'Step 1.1 Supply Fan Power Data'!B693)</f>
        <v>4.8992494497584502</v>
      </c>
      <c r="C693">
        <f>VLOOKUP(A693,'Step 1.3 OAT Data'!$A:$B,2)</f>
        <v>50</v>
      </c>
      <c r="E693" s="33">
        <f>IF(ISBLANK('Step 1.2 Return Fan Power Data'!A693),"-",'Step 1.2 Return Fan Power Data'!A693)</f>
        <v>44660.166666666664</v>
      </c>
      <c r="F693">
        <f>IF(ISBLANK('Step 1.2 Return Fan Power Data'!B693),"-",'Step 1.2 Return Fan Power Data'!B693)</f>
        <v>2.9577355589605201</v>
      </c>
      <c r="G693">
        <f>VLOOKUP(E693,'Step 1.3 OAT Data'!$A:$B,2)</f>
        <v>50</v>
      </c>
      <c r="P693" s="10"/>
      <c r="Q693" s="10"/>
      <c r="R693" s="10"/>
    </row>
    <row r="694" spans="1:18" ht="14" x14ac:dyDescent="0.3">
      <c r="A694" s="33">
        <f>IF(ISBLANK('Step 1.1 Supply Fan Power Data'!A694),"-",'Step 1.1 Supply Fan Power Data'!A694)</f>
        <v>44660.208333333336</v>
      </c>
      <c r="B694">
        <f>IF(ISBLANK('Step 1.1 Supply Fan Power Data'!B694),"-",'Step 1.1 Supply Fan Power Data'!B694)</f>
        <v>4.8934625717799305</v>
      </c>
      <c r="C694">
        <f>VLOOKUP(A694,'Step 1.3 OAT Data'!$A:$B,2)</f>
        <v>50</v>
      </c>
      <c r="E694" s="33">
        <f>IF(ISBLANK('Step 1.2 Return Fan Power Data'!A694),"-",'Step 1.2 Return Fan Power Data'!A694)</f>
        <v>44660.208333333336</v>
      </c>
      <c r="F694">
        <f>IF(ISBLANK('Step 1.2 Return Fan Power Data'!B694),"-",'Step 1.2 Return Fan Power Data'!B694)</f>
        <v>2.9528431927381247</v>
      </c>
      <c r="G694">
        <f>VLOOKUP(E694,'Step 1.3 OAT Data'!$A:$B,2)</f>
        <v>50</v>
      </c>
      <c r="P694" s="10"/>
      <c r="Q694" s="10"/>
      <c r="R694" s="10"/>
    </row>
    <row r="695" spans="1:18" ht="14" x14ac:dyDescent="0.3">
      <c r="A695" s="33">
        <f>IF(ISBLANK('Step 1.1 Supply Fan Power Data'!A695),"-",'Step 1.1 Supply Fan Power Data'!A695)</f>
        <v>44660.25</v>
      </c>
      <c r="B695">
        <f>IF(ISBLANK('Step 1.1 Supply Fan Power Data'!B695),"-",'Step 1.1 Supply Fan Power Data'!B695)</f>
        <v>4.9080171103150549</v>
      </c>
      <c r="C695">
        <f>VLOOKUP(A695,'Step 1.3 OAT Data'!$A:$B,2)</f>
        <v>50</v>
      </c>
      <c r="E695" s="33">
        <f>IF(ISBLANK('Step 1.2 Return Fan Power Data'!A695),"-",'Step 1.2 Return Fan Power Data'!A695)</f>
        <v>44660.25</v>
      </c>
      <c r="F695">
        <f>IF(ISBLANK('Step 1.2 Return Fan Power Data'!B695),"-",'Step 1.2 Return Fan Power Data'!B695)</f>
        <v>2.9652353588168401</v>
      </c>
      <c r="G695">
        <f>VLOOKUP(E695,'Step 1.3 OAT Data'!$A:$B,2)</f>
        <v>50</v>
      </c>
      <c r="P695" s="10"/>
      <c r="Q695" s="10"/>
      <c r="R695" s="10"/>
    </row>
    <row r="696" spans="1:18" ht="14" x14ac:dyDescent="0.3">
      <c r="A696" s="33">
        <f>IF(ISBLANK('Step 1.1 Supply Fan Power Data'!A696),"-",'Step 1.1 Supply Fan Power Data'!A696)</f>
        <v>44660.291666666664</v>
      </c>
      <c r="B696">
        <f>IF(ISBLANK('Step 1.1 Supply Fan Power Data'!B696),"-",'Step 1.1 Supply Fan Power Data'!B696)</f>
        <v>4.8895811060214092</v>
      </c>
      <c r="C696">
        <f>VLOOKUP(A696,'Step 1.3 OAT Data'!$A:$B,2)</f>
        <v>48</v>
      </c>
      <c r="E696" s="33">
        <f>IF(ISBLANK('Step 1.2 Return Fan Power Data'!A696),"-",'Step 1.2 Return Fan Power Data'!A696)</f>
        <v>44660.291666666664</v>
      </c>
      <c r="F696">
        <f>IF(ISBLANK('Step 1.2 Return Fan Power Data'!B696),"-",'Step 1.2 Return Fan Power Data'!B696)</f>
        <v>2.9495871608606468</v>
      </c>
      <c r="G696">
        <f>VLOOKUP(E696,'Step 1.3 OAT Data'!$A:$B,2)</f>
        <v>48</v>
      </c>
      <c r="P696" s="10"/>
      <c r="Q696" s="10"/>
      <c r="R696" s="10"/>
    </row>
    <row r="697" spans="1:18" ht="14" x14ac:dyDescent="0.3">
      <c r="A697" s="33">
        <f>IF(ISBLANK('Step 1.1 Supply Fan Power Data'!A697),"-",'Step 1.1 Supply Fan Power Data'!A697)</f>
        <v>44660.333333333336</v>
      </c>
      <c r="B697">
        <f>IF(ISBLANK('Step 1.1 Supply Fan Power Data'!B697),"-",'Step 1.1 Supply Fan Power Data'!B697)</f>
        <v>4.82812340644863</v>
      </c>
      <c r="C697">
        <f>VLOOKUP(A697,'Step 1.3 OAT Data'!$A:$B,2)</f>
        <v>49</v>
      </c>
      <c r="E697" s="33">
        <f>IF(ISBLANK('Step 1.2 Return Fan Power Data'!A697),"-",'Step 1.2 Return Fan Power Data'!A697)</f>
        <v>44660.333333333336</v>
      </c>
      <c r="F697">
        <f>IF(ISBLANK('Step 1.2 Return Fan Power Data'!B697),"-",'Step 1.2 Return Fan Power Data'!B697)</f>
        <v>2.9006555284007298</v>
      </c>
      <c r="G697">
        <f>VLOOKUP(E697,'Step 1.3 OAT Data'!$A:$B,2)</f>
        <v>49</v>
      </c>
      <c r="P697" s="10"/>
      <c r="Q697" s="10"/>
      <c r="R697" s="10"/>
    </row>
    <row r="698" spans="1:18" ht="14" x14ac:dyDescent="0.3">
      <c r="A698" s="33">
        <f>IF(ISBLANK('Step 1.1 Supply Fan Power Data'!A698),"-",'Step 1.1 Supply Fan Power Data'!A698)</f>
        <v>44660.375</v>
      </c>
      <c r="B698">
        <f>IF(ISBLANK('Step 1.1 Supply Fan Power Data'!B698),"-",'Step 1.1 Supply Fan Power Data'!B698)</f>
        <v>4.7997351781271185</v>
      </c>
      <c r="C698">
        <f>VLOOKUP(A698,'Step 1.3 OAT Data'!$A:$B,2)</f>
        <v>50</v>
      </c>
      <c r="E698" s="33">
        <f>IF(ISBLANK('Step 1.2 Return Fan Power Data'!A698),"-",'Step 1.2 Return Fan Power Data'!A698)</f>
        <v>44660.375</v>
      </c>
      <c r="F698">
        <f>IF(ISBLANK('Step 1.2 Return Fan Power Data'!B698),"-",'Step 1.2 Return Fan Power Data'!B698)</f>
        <v>2.8796390405418917</v>
      </c>
      <c r="G698">
        <f>VLOOKUP(E698,'Step 1.3 OAT Data'!$A:$B,2)</f>
        <v>50</v>
      </c>
      <c r="P698" s="10"/>
      <c r="Q698" s="10"/>
      <c r="R698" s="10"/>
    </row>
    <row r="699" spans="1:18" ht="14" x14ac:dyDescent="0.3">
      <c r="A699" s="33">
        <f>IF(ISBLANK('Step 1.1 Supply Fan Power Data'!A699),"-",'Step 1.1 Supply Fan Power Data'!A699)</f>
        <v>44660.416666666664</v>
      </c>
      <c r="B699">
        <f>IF(ISBLANK('Step 1.1 Supply Fan Power Data'!B699),"-",'Step 1.1 Supply Fan Power Data'!B699)</f>
        <v>4.7810592527902793</v>
      </c>
      <c r="C699">
        <f>VLOOKUP(A699,'Step 1.3 OAT Data'!$A:$B,2)</f>
        <v>49</v>
      </c>
      <c r="E699" s="33">
        <f>IF(ISBLANK('Step 1.2 Return Fan Power Data'!A699),"-",'Step 1.2 Return Fan Power Data'!A699)</f>
        <v>44660.416666666664</v>
      </c>
      <c r="F699">
        <f>IF(ISBLANK('Step 1.2 Return Fan Power Data'!B699),"-",'Step 1.2 Return Fan Power Data'!B699)</f>
        <v>2.8663287618658293</v>
      </c>
      <c r="G699">
        <f>VLOOKUP(E699,'Step 1.3 OAT Data'!$A:$B,2)</f>
        <v>49</v>
      </c>
      <c r="P699" s="10"/>
      <c r="Q699" s="10"/>
      <c r="R699" s="10"/>
    </row>
    <row r="700" spans="1:18" ht="14" x14ac:dyDescent="0.3">
      <c r="A700" s="33">
        <f>IF(ISBLANK('Step 1.1 Supply Fan Power Data'!A700),"-",'Step 1.1 Supply Fan Power Data'!A700)</f>
        <v>44660.458333333336</v>
      </c>
      <c r="B700">
        <f>IF(ISBLANK('Step 1.1 Supply Fan Power Data'!B700),"-",'Step 1.1 Supply Fan Power Data'!B700)</f>
        <v>4.7849908997088439</v>
      </c>
      <c r="C700">
        <f>VLOOKUP(A700,'Step 1.3 OAT Data'!$A:$B,2)</f>
        <v>51</v>
      </c>
      <c r="E700" s="33">
        <f>IF(ISBLANK('Step 1.2 Return Fan Power Data'!A700),"-",'Step 1.2 Return Fan Power Data'!A700)</f>
        <v>44660.458333333336</v>
      </c>
      <c r="F700">
        <f>IF(ISBLANK('Step 1.2 Return Fan Power Data'!B700),"-",'Step 1.2 Return Fan Power Data'!B700)</f>
        <v>2.869097571178802</v>
      </c>
      <c r="G700">
        <f>VLOOKUP(E700,'Step 1.3 OAT Data'!$A:$B,2)</f>
        <v>51</v>
      </c>
      <c r="P700" s="10"/>
      <c r="Q700" s="10"/>
      <c r="R700" s="10"/>
    </row>
    <row r="701" spans="1:18" ht="14" x14ac:dyDescent="0.3">
      <c r="A701" s="33">
        <f>IF(ISBLANK('Step 1.1 Supply Fan Power Data'!A701),"-",'Step 1.1 Supply Fan Power Data'!A701)</f>
        <v>44660.5</v>
      </c>
      <c r="B701">
        <f>IF(ISBLANK('Step 1.1 Supply Fan Power Data'!B701),"-",'Step 1.1 Supply Fan Power Data'!B701)</f>
        <v>4.7741585883228312</v>
      </c>
      <c r="C701">
        <f>VLOOKUP(A701,'Step 1.3 OAT Data'!$A:$B,2)</f>
        <v>54</v>
      </c>
      <c r="E701" s="33">
        <f>IF(ISBLANK('Step 1.2 Return Fan Power Data'!A701),"-",'Step 1.2 Return Fan Power Data'!A701)</f>
        <v>44660.5</v>
      </c>
      <c r="F701">
        <f>IF(ISBLANK('Step 1.2 Return Fan Power Data'!B701),"-",'Step 1.2 Return Fan Power Data'!B701)</f>
        <v>2.8615113847261693</v>
      </c>
      <c r="G701">
        <f>VLOOKUP(E701,'Step 1.3 OAT Data'!$A:$B,2)</f>
        <v>54</v>
      </c>
      <c r="P701" s="10"/>
      <c r="Q701" s="10"/>
      <c r="R701" s="10"/>
    </row>
    <row r="702" spans="1:18" ht="14" x14ac:dyDescent="0.3">
      <c r="A702" s="33">
        <f>IF(ISBLANK('Step 1.1 Supply Fan Power Data'!A702),"-",'Step 1.1 Supply Fan Power Data'!A702)</f>
        <v>44660.541666666664</v>
      </c>
      <c r="B702">
        <f>IF(ISBLANK('Step 1.1 Supply Fan Power Data'!B702),"-",'Step 1.1 Supply Fan Power Data'!B702)</f>
        <v>4.7987701490639161</v>
      </c>
      <c r="C702">
        <f>VLOOKUP(A702,'Step 1.3 OAT Data'!$A:$B,2)</f>
        <v>55</v>
      </c>
      <c r="E702" s="33">
        <f>IF(ISBLANK('Step 1.2 Return Fan Power Data'!A702),"-",'Step 1.2 Return Fan Power Data'!A702)</f>
        <v>44660.541666666664</v>
      </c>
      <c r="F702">
        <f>IF(ISBLANK('Step 1.2 Return Fan Power Data'!B702),"-",'Step 1.2 Return Fan Power Data'!B702)</f>
        <v>2.8789413884857886</v>
      </c>
      <c r="G702">
        <f>VLOOKUP(E702,'Step 1.3 OAT Data'!$A:$B,2)</f>
        <v>55</v>
      </c>
      <c r="P702" s="10"/>
      <c r="Q702" s="10"/>
      <c r="R702" s="10"/>
    </row>
    <row r="703" spans="1:18" ht="14" x14ac:dyDescent="0.3">
      <c r="A703" s="33">
        <f>IF(ISBLANK('Step 1.1 Supply Fan Power Data'!A703),"-",'Step 1.1 Supply Fan Power Data'!A703)</f>
        <v>44660.583333333336</v>
      </c>
      <c r="B703">
        <f>IF(ISBLANK('Step 1.1 Supply Fan Power Data'!B703),"-",'Step 1.1 Supply Fan Power Data'!B703)</f>
        <v>4.7889208136122488</v>
      </c>
      <c r="C703">
        <f>VLOOKUP(A703,'Step 1.3 OAT Data'!$A:$B,2)</f>
        <v>53</v>
      </c>
      <c r="E703" s="33">
        <f>IF(ISBLANK('Step 1.2 Return Fan Power Data'!A703),"-",'Step 1.2 Return Fan Power Data'!A703)</f>
        <v>44660.583333333336</v>
      </c>
      <c r="F703">
        <f>IF(ISBLANK('Step 1.2 Return Fan Power Data'!B703),"-",'Step 1.2 Return Fan Power Data'!B703)</f>
        <v>2.8718827881295717</v>
      </c>
      <c r="G703">
        <f>VLOOKUP(E703,'Step 1.3 OAT Data'!$A:$B,2)</f>
        <v>53</v>
      </c>
      <c r="P703" s="10"/>
      <c r="Q703" s="10"/>
      <c r="R703" s="10"/>
    </row>
    <row r="704" spans="1:18" ht="14" x14ac:dyDescent="0.3">
      <c r="A704" s="33">
        <f>IF(ISBLANK('Step 1.1 Supply Fan Power Data'!A704),"-",'Step 1.1 Supply Fan Power Data'!A704)</f>
        <v>44660.625</v>
      </c>
      <c r="B704">
        <f>IF(ISBLANK('Step 1.1 Supply Fan Power Data'!B704),"-",'Step 1.1 Supply Fan Power Data'!B704)</f>
        <v>4.7820262115880601</v>
      </c>
      <c r="C704">
        <f>VLOOKUP(A704,'Step 1.3 OAT Data'!$A:$B,2)</f>
        <v>54</v>
      </c>
      <c r="E704" s="33">
        <f>IF(ISBLANK('Step 1.2 Return Fan Power Data'!A704),"-",'Step 1.2 Return Fan Power Data'!A704)</f>
        <v>44660.625</v>
      </c>
      <c r="F704">
        <f>IF(ISBLANK('Step 1.2 Return Fan Power Data'!B704),"-",'Step 1.2 Return Fan Power Data'!B704)</f>
        <v>2.8670080997620095</v>
      </c>
      <c r="G704">
        <f>VLOOKUP(E704,'Step 1.3 OAT Data'!$A:$B,2)</f>
        <v>54</v>
      </c>
      <c r="P704" s="10"/>
      <c r="Q704" s="10"/>
      <c r="R704" s="10"/>
    </row>
    <row r="705" spans="1:18" ht="14" x14ac:dyDescent="0.3">
      <c r="A705" s="33">
        <f>IF(ISBLANK('Step 1.1 Supply Fan Power Data'!A705),"-",'Step 1.1 Supply Fan Power Data'!A705)</f>
        <v>44660.666666666664</v>
      </c>
      <c r="B705">
        <f>IF(ISBLANK('Step 1.1 Supply Fan Power Data'!B705),"-",'Step 1.1 Supply Fan Power Data'!B705)</f>
        <v>4.7623442863539314</v>
      </c>
      <c r="C705">
        <f>VLOOKUP(A705,'Step 1.3 OAT Data'!$A:$B,2)</f>
        <v>56</v>
      </c>
      <c r="E705" s="33">
        <f>IF(ISBLANK('Step 1.2 Return Fan Power Data'!A705),"-",'Step 1.2 Return Fan Power Data'!A705)</f>
        <v>44660.666666666664</v>
      </c>
      <c r="F705">
        <f>IF(ISBLANK('Step 1.2 Return Fan Power Data'!B705),"-",'Step 1.2 Return Fan Power Data'!B705)</f>
        <v>2.8533874963948582</v>
      </c>
      <c r="G705">
        <f>VLOOKUP(E705,'Step 1.3 OAT Data'!$A:$B,2)</f>
        <v>56</v>
      </c>
      <c r="P705" s="10"/>
      <c r="Q705" s="10"/>
      <c r="R705" s="10"/>
    </row>
    <row r="706" spans="1:18" ht="14" x14ac:dyDescent="0.3">
      <c r="A706" s="33">
        <f>IF(ISBLANK('Step 1.1 Supply Fan Power Data'!A706),"-",'Step 1.1 Supply Fan Power Data'!A706)</f>
        <v>44660.708333333336</v>
      </c>
      <c r="B706">
        <f>IF(ISBLANK('Step 1.1 Supply Fan Power Data'!B706),"-",'Step 1.1 Supply Fan Power Data'!B706)</f>
        <v>4.7218155545761213</v>
      </c>
      <c r="C706">
        <f>VLOOKUP(A706,'Step 1.3 OAT Data'!$A:$B,2)</f>
        <v>55</v>
      </c>
      <c r="E706" s="33">
        <f>IF(ISBLANK('Step 1.2 Return Fan Power Data'!A706),"-",'Step 1.2 Return Fan Power Data'!A706)</f>
        <v>44660.708333333336</v>
      </c>
      <c r="F706">
        <f>IF(ISBLANK('Step 1.2 Return Fan Power Data'!B706),"-",'Step 1.2 Return Fan Power Data'!B706)</f>
        <v>2.8266696972002645</v>
      </c>
      <c r="G706">
        <f>VLOOKUP(E706,'Step 1.3 OAT Data'!$A:$B,2)</f>
        <v>55</v>
      </c>
      <c r="P706" s="10"/>
      <c r="Q706" s="10"/>
      <c r="R706" s="10"/>
    </row>
    <row r="707" spans="1:18" ht="14" x14ac:dyDescent="0.3">
      <c r="A707" s="33">
        <f>IF(ISBLANK('Step 1.1 Supply Fan Power Data'!A707),"-",'Step 1.1 Supply Fan Power Data'!A707)</f>
        <v>44660.75</v>
      </c>
      <c r="B707">
        <f>IF(ISBLANK('Step 1.1 Supply Fan Power Data'!B707),"-",'Step 1.1 Supply Fan Power Data'!B707)</f>
        <v>4.7257725430003843</v>
      </c>
      <c r="C707">
        <f>VLOOKUP(A707,'Step 1.3 OAT Data'!$A:$B,2)</f>
        <v>55</v>
      </c>
      <c r="E707" s="33">
        <f>IF(ISBLANK('Step 1.2 Return Fan Power Data'!A707),"-",'Step 1.2 Return Fan Power Data'!A707)</f>
        <v>44660.75</v>
      </c>
      <c r="F707">
        <f>IF(ISBLANK('Step 1.2 Return Fan Power Data'!B707),"-",'Step 1.2 Return Fan Power Data'!B707)</f>
        <v>2.8292017044176063</v>
      </c>
      <c r="G707">
        <f>VLOOKUP(E707,'Step 1.3 OAT Data'!$A:$B,2)</f>
        <v>55</v>
      </c>
      <c r="P707" s="10"/>
      <c r="Q707" s="10"/>
      <c r="R707" s="10"/>
    </row>
    <row r="708" spans="1:18" ht="14" x14ac:dyDescent="0.3">
      <c r="A708" s="33">
        <f>IF(ISBLANK('Step 1.1 Supply Fan Power Data'!A708),"-",'Step 1.1 Supply Fan Power Data'!A708)</f>
        <v>44660.791666666664</v>
      </c>
      <c r="B708">
        <f>IF(ISBLANK('Step 1.1 Supply Fan Power Data'!B708),"-",'Step 1.1 Supply Fan Power Data'!B708)</f>
        <v>4.7297278839371062</v>
      </c>
      <c r="C708">
        <f>VLOOKUP(A708,'Step 1.3 OAT Data'!$A:$B,2)</f>
        <v>53</v>
      </c>
      <c r="E708" s="33">
        <f>IF(ISBLANK('Step 1.2 Return Fan Power Data'!A708),"-",'Step 1.2 Return Fan Power Data'!A708)</f>
        <v>44660.791666666664</v>
      </c>
      <c r="F708">
        <f>IF(ISBLANK('Step 1.2 Return Fan Power Data'!B708),"-",'Step 1.2 Return Fan Power Data'!B708)</f>
        <v>2.8317489348267761</v>
      </c>
      <c r="G708">
        <f>VLOOKUP(E708,'Step 1.3 OAT Data'!$A:$B,2)</f>
        <v>53</v>
      </c>
      <c r="P708" s="10"/>
      <c r="Q708" s="10"/>
      <c r="R708" s="10"/>
    </row>
    <row r="709" spans="1:18" ht="14" x14ac:dyDescent="0.3">
      <c r="A709" s="33">
        <f>IF(ISBLANK('Step 1.1 Supply Fan Power Data'!A709),"-",'Step 1.1 Supply Fan Power Data'!A709)</f>
        <v>44660.833333333336</v>
      </c>
      <c r="B709">
        <f>IF(ISBLANK('Step 1.1 Supply Fan Power Data'!B709),"-",'Step 1.1 Supply Fan Power Data'!B709)</f>
        <v>4.7238266886415854</v>
      </c>
      <c r="C709">
        <f>VLOOKUP(A709,'Step 1.3 OAT Data'!$A:$B,2)</f>
        <v>52</v>
      </c>
      <c r="E709" s="33">
        <f>IF(ISBLANK('Step 1.2 Return Fan Power Data'!A709),"-",'Step 1.2 Return Fan Power Data'!A709)</f>
        <v>44660.833333333336</v>
      </c>
      <c r="F709">
        <f>IF(ISBLANK('Step 1.2 Return Fan Power Data'!B709),"-",'Step 1.2 Return Fan Power Data'!B709)</f>
        <v>2.8279545573210698</v>
      </c>
      <c r="G709">
        <f>VLOOKUP(E709,'Step 1.3 OAT Data'!$A:$B,2)</f>
        <v>52</v>
      </c>
      <c r="P709" s="10"/>
      <c r="Q709" s="10"/>
      <c r="R709" s="10"/>
    </row>
    <row r="710" spans="1:18" ht="14" x14ac:dyDescent="0.3">
      <c r="A710" s="33">
        <f>IF(ISBLANK('Step 1.1 Supply Fan Power Data'!A710),"-",'Step 1.1 Supply Fan Power Data'!A710)</f>
        <v>44660.875</v>
      </c>
      <c r="B710">
        <f>IF(ISBLANK('Step 1.1 Supply Fan Power Data'!B710),"-",'Step 1.1 Supply Fan Power Data'!B710)</f>
        <v>4.6871062372288534</v>
      </c>
      <c r="C710">
        <f>VLOOKUP(A710,'Step 1.3 OAT Data'!$A:$B,2)</f>
        <v>51</v>
      </c>
      <c r="E710" s="33">
        <f>IF(ISBLANK('Step 1.2 Return Fan Power Data'!A710),"-",'Step 1.2 Return Fan Power Data'!A710)</f>
        <v>44660.875</v>
      </c>
      <c r="F710">
        <f>IF(ISBLANK('Step 1.2 Return Fan Power Data'!B710),"-",'Step 1.2 Return Fan Power Data'!B710)</f>
        <v>2.8051426323328901</v>
      </c>
      <c r="G710">
        <f>VLOOKUP(E710,'Step 1.3 OAT Data'!$A:$B,2)</f>
        <v>51</v>
      </c>
      <c r="P710" s="10"/>
      <c r="Q710" s="10"/>
      <c r="R710" s="10"/>
    </row>
    <row r="711" spans="1:18" ht="14" x14ac:dyDescent="0.3">
      <c r="A711" s="33">
        <f>IF(ISBLANK('Step 1.1 Supply Fan Power Data'!A711),"-",'Step 1.1 Supply Fan Power Data'!A711)</f>
        <v>44660.916666666664</v>
      </c>
      <c r="B711">
        <f>IF(ISBLANK('Step 1.1 Supply Fan Power Data'!B711),"-",'Step 1.1 Supply Fan Power Data'!B711)</f>
        <v>4.6861294778115514</v>
      </c>
      <c r="C711">
        <f>VLOOKUP(A711,'Step 1.3 OAT Data'!$A:$B,2)</f>
        <v>48</v>
      </c>
      <c r="E711" s="33">
        <f>IF(ISBLANK('Step 1.2 Return Fan Power Data'!A711),"-",'Step 1.2 Return Fan Power Data'!A711)</f>
        <v>44660.916666666664</v>
      </c>
      <c r="F711">
        <f>IF(ISBLANK('Step 1.2 Return Fan Power Data'!B711),"-",'Step 1.2 Return Fan Power Data'!B711)</f>
        <v>2.8045542095014646</v>
      </c>
      <c r="G711">
        <f>VLOOKUP(E711,'Step 1.3 OAT Data'!$A:$B,2)</f>
        <v>48</v>
      </c>
      <c r="P711" s="10"/>
      <c r="Q711" s="10"/>
      <c r="R711" s="10"/>
    </row>
    <row r="712" spans="1:18" ht="14" x14ac:dyDescent="0.3">
      <c r="A712" s="33">
        <f>IF(ISBLANK('Step 1.1 Supply Fan Power Data'!A712),"-",'Step 1.1 Supply Fan Power Data'!A712)</f>
        <v>44660.958333333336</v>
      </c>
      <c r="B712">
        <f>IF(ISBLANK('Step 1.1 Supply Fan Power Data'!B712),"-",'Step 1.1 Supply Fan Power Data'!B712)</f>
        <v>4.7633132496625787</v>
      </c>
      <c r="C712">
        <f>VLOOKUP(A712,'Step 1.3 OAT Data'!$A:$B,2)</f>
        <v>49</v>
      </c>
      <c r="E712" s="33">
        <f>IF(ISBLANK('Step 1.2 Return Fan Power Data'!A712),"-",'Step 1.2 Return Fan Power Data'!A712)</f>
        <v>44660.958333333336</v>
      </c>
      <c r="F712">
        <f>IF(ISBLANK('Step 1.2 Return Fan Power Data'!B712),"-",'Step 1.2 Return Fan Power Data'!B712)</f>
        <v>2.8540479605405062</v>
      </c>
      <c r="G712">
        <f>VLOOKUP(E712,'Step 1.3 OAT Data'!$A:$B,2)</f>
        <v>49</v>
      </c>
      <c r="P712" s="10"/>
      <c r="Q712" s="10"/>
      <c r="R712" s="10"/>
    </row>
    <row r="713" spans="1:18" ht="14" x14ac:dyDescent="0.3">
      <c r="A713" s="33">
        <f>IF(ISBLANK('Step 1.1 Supply Fan Power Data'!A713),"-",'Step 1.1 Supply Fan Power Data'!A713)</f>
        <v>44661</v>
      </c>
      <c r="B713">
        <f>IF(ISBLANK('Step 1.1 Supply Fan Power Data'!B713),"-",'Step 1.1 Supply Fan Power Data'!B713)</f>
        <v>4.89537079816896</v>
      </c>
      <c r="C713">
        <f>VLOOKUP(A713,'Step 1.3 OAT Data'!$A:$B,2)</f>
        <v>49</v>
      </c>
      <c r="E713" s="33">
        <f>IF(ISBLANK('Step 1.2 Return Fan Power Data'!A713),"-",'Step 1.2 Return Fan Power Data'!A713)</f>
        <v>44661</v>
      </c>
      <c r="F713">
        <f>IF(ISBLANK('Step 1.2 Return Fan Power Data'!B713),"-",'Step 1.2 Return Fan Power Data'!B713)</f>
        <v>2.954451417872066</v>
      </c>
      <c r="G713">
        <f>VLOOKUP(E713,'Step 1.3 OAT Data'!$A:$B,2)</f>
        <v>49</v>
      </c>
      <c r="P713" s="10"/>
      <c r="Q713" s="10"/>
      <c r="R713" s="10"/>
    </row>
    <row r="714" spans="1:18" ht="14" x14ac:dyDescent="0.3">
      <c r="A714" s="33">
        <f>IF(ISBLANK('Step 1.1 Supply Fan Power Data'!A714),"-",'Step 1.1 Supply Fan Power Data'!A714)</f>
        <v>44661.041666666664</v>
      </c>
      <c r="B714">
        <f>IF(ISBLANK('Step 1.1 Supply Fan Power Data'!B714),"-",'Step 1.1 Supply Fan Power Data'!B714)</f>
        <v>4.8895811060214092</v>
      </c>
      <c r="C714">
        <f>VLOOKUP(A714,'Step 1.3 OAT Data'!$A:$B,2)</f>
        <v>49</v>
      </c>
      <c r="E714" s="33">
        <f>IF(ISBLANK('Step 1.2 Return Fan Power Data'!A714),"-",'Step 1.2 Return Fan Power Data'!A714)</f>
        <v>44661.041666666664</v>
      </c>
      <c r="F714">
        <f>IF(ISBLANK('Step 1.2 Return Fan Power Data'!B714),"-",'Step 1.2 Return Fan Power Data'!B714)</f>
        <v>2.9495871608606468</v>
      </c>
      <c r="G714">
        <f>VLOOKUP(E714,'Step 1.3 OAT Data'!$A:$B,2)</f>
        <v>49</v>
      </c>
      <c r="P714" s="10"/>
      <c r="Q714" s="10"/>
      <c r="R714" s="10"/>
    </row>
    <row r="715" spans="1:18" ht="14" x14ac:dyDescent="0.3">
      <c r="A715" s="33">
        <f>IF(ISBLANK('Step 1.1 Supply Fan Power Data'!A715),"-",'Step 1.1 Supply Fan Power Data'!A715)</f>
        <v>44661.083333333336</v>
      </c>
      <c r="B715">
        <f>IF(ISBLANK('Step 1.1 Supply Fan Power Data'!B715),"-",'Step 1.1 Supply Fan Power Data'!B715)</f>
        <v>4.881812540524253</v>
      </c>
      <c r="C715">
        <f>VLOOKUP(A715,'Step 1.3 OAT Data'!$A:$B,2)</f>
        <v>49</v>
      </c>
      <c r="E715" s="33">
        <f>IF(ISBLANK('Step 1.2 Return Fan Power Data'!A715),"-",'Step 1.2 Return Fan Power Data'!A715)</f>
        <v>44661.083333333336</v>
      </c>
      <c r="F715">
        <f>IF(ISBLANK('Step 1.2 Return Fan Power Data'!B715),"-",'Step 1.2 Return Fan Power Data'!B715)</f>
        <v>2.9431311870328103</v>
      </c>
      <c r="G715">
        <f>VLOOKUP(E715,'Step 1.3 OAT Data'!$A:$B,2)</f>
        <v>49</v>
      </c>
      <c r="P715" s="10"/>
      <c r="Q715" s="10"/>
      <c r="R715" s="10"/>
    </row>
    <row r="716" spans="1:18" ht="14" x14ac:dyDescent="0.3">
      <c r="A716" s="33">
        <f>IF(ISBLANK('Step 1.1 Supply Fan Power Data'!A716),"-",'Step 1.1 Supply Fan Power Data'!A716)</f>
        <v>44661.125</v>
      </c>
      <c r="B716">
        <f>IF(ISBLANK('Step 1.1 Supply Fan Power Data'!B716),"-",'Step 1.1 Supply Fan Power Data'!B716)</f>
        <v>4.8905357393072899</v>
      </c>
      <c r="C716">
        <f>VLOOKUP(A716,'Step 1.3 OAT Data'!$A:$B,2)</f>
        <v>48</v>
      </c>
      <c r="E716" s="33">
        <f>IF(ISBLANK('Step 1.2 Return Fan Power Data'!A716),"-",'Step 1.2 Return Fan Power Data'!A716)</f>
        <v>44661.125</v>
      </c>
      <c r="F716">
        <f>IF(ISBLANK('Step 1.2 Return Fan Power Data'!B716),"-",'Step 1.2 Return Fan Power Data'!B716)</f>
        <v>2.9503860845506034</v>
      </c>
      <c r="G716">
        <f>VLOOKUP(E716,'Step 1.3 OAT Data'!$A:$B,2)</f>
        <v>48</v>
      </c>
      <c r="P716" s="10"/>
      <c r="Q716" s="10"/>
      <c r="R716" s="10"/>
    </row>
    <row r="717" spans="1:18" ht="14" x14ac:dyDescent="0.3">
      <c r="A717" s="33">
        <f>IF(ISBLANK('Step 1.1 Supply Fan Power Data'!A717),"-",'Step 1.1 Supply Fan Power Data'!A717)</f>
        <v>44661.166666666664</v>
      </c>
      <c r="B717">
        <f>IF(ISBLANK('Step 1.1 Supply Fan Power Data'!B717),"-",'Step 1.1 Supply Fan Power Data'!B717)</f>
        <v>4.8856977604873864</v>
      </c>
      <c r="C717">
        <f>VLOOKUP(A717,'Step 1.3 OAT Data'!$A:$B,2)</f>
        <v>47</v>
      </c>
      <c r="E717" s="33">
        <f>IF(ISBLANK('Step 1.2 Return Fan Power Data'!A717),"-",'Step 1.2 Return Fan Power Data'!A717)</f>
        <v>44661.166666666664</v>
      </c>
      <c r="F717">
        <f>IF(ISBLANK('Step 1.2 Return Fan Power Data'!B717),"-",'Step 1.2 Return Fan Power Data'!B717)</f>
        <v>2.9463498562655239</v>
      </c>
      <c r="G717">
        <f>VLOOKUP(E717,'Step 1.3 OAT Data'!$A:$B,2)</f>
        <v>47</v>
      </c>
      <c r="P717" s="10"/>
      <c r="Q717" s="10"/>
      <c r="R717" s="10"/>
    </row>
    <row r="718" spans="1:18" ht="14" x14ac:dyDescent="0.3">
      <c r="A718" s="33">
        <f>IF(ISBLANK('Step 1.1 Supply Fan Power Data'!A718),"-",'Step 1.1 Supply Fan Power Data'!A718)</f>
        <v>44661.208333333336</v>
      </c>
      <c r="B718">
        <f>IF(ISBLANK('Step 1.1 Supply Fan Power Data'!B718),"-",'Step 1.1 Supply Fan Power Data'!B718)</f>
        <v>4.902173082823075</v>
      </c>
      <c r="C718">
        <f>VLOOKUP(A718,'Step 1.3 OAT Data'!$A:$B,2)</f>
        <v>46</v>
      </c>
      <c r="E718" s="33">
        <f>IF(ISBLANK('Step 1.2 Return Fan Power Data'!A718),"-",'Step 1.2 Return Fan Power Data'!A718)</f>
        <v>44661.208333333336</v>
      </c>
      <c r="F718">
        <f>IF(ISBLANK('Step 1.2 Return Fan Power Data'!B718),"-",'Step 1.2 Return Fan Power Data'!B718)</f>
        <v>2.9602246579333231</v>
      </c>
      <c r="G718">
        <f>VLOOKUP(E718,'Step 1.3 OAT Data'!$A:$B,2)</f>
        <v>46</v>
      </c>
      <c r="P718" s="10"/>
      <c r="Q718" s="10"/>
      <c r="R718" s="10"/>
    </row>
    <row r="719" spans="1:18" ht="14" x14ac:dyDescent="0.3">
      <c r="A719" s="33">
        <f>IF(ISBLANK('Step 1.1 Supply Fan Power Data'!A719),"-",'Step 1.1 Supply Fan Power Data'!A719)</f>
        <v>44661.25</v>
      </c>
      <c r="B719">
        <f>IF(ISBLANK('Step 1.1 Supply Fan Power Data'!B719),"-",'Step 1.1 Supply Fan Power Data'!B719)</f>
        <v>4.9099218354278591</v>
      </c>
      <c r="C719">
        <f>VLOOKUP(A719,'Step 1.3 OAT Data'!$A:$B,2)</f>
        <v>45</v>
      </c>
      <c r="E719" s="33">
        <f>IF(ISBLANK('Step 1.2 Return Fan Power Data'!A719),"-",'Step 1.2 Return Fan Power Data'!A719)</f>
        <v>44661.25</v>
      </c>
      <c r="F719">
        <f>IF(ISBLANK('Step 1.2 Return Fan Power Data'!B719),"-",'Step 1.2 Return Fan Power Data'!B719)</f>
        <v>2.966878695341638</v>
      </c>
      <c r="G719">
        <f>VLOOKUP(E719,'Step 1.3 OAT Data'!$A:$B,2)</f>
        <v>45</v>
      </c>
      <c r="P719" s="10"/>
      <c r="Q719" s="10"/>
      <c r="R719" s="10"/>
    </row>
    <row r="720" spans="1:18" ht="14" x14ac:dyDescent="0.3">
      <c r="A720" s="33">
        <f>IF(ISBLANK('Step 1.1 Supply Fan Power Data'!A720),"-",'Step 1.1 Supply Fan Power Data'!A720)</f>
        <v>44661.291666666664</v>
      </c>
      <c r="B720">
        <f>IF(ISBLANK('Step 1.1 Supply Fan Power Data'!B720),"-",'Step 1.1 Supply Fan Power Data'!B720)</f>
        <v>4.9611098972795524</v>
      </c>
      <c r="C720">
        <f>VLOOKUP(A720,'Step 1.3 OAT Data'!$A:$B,2)</f>
        <v>45</v>
      </c>
      <c r="E720" s="33">
        <f>IF(ISBLANK('Step 1.2 Return Fan Power Data'!A720),"-",'Step 1.2 Return Fan Power Data'!A720)</f>
        <v>44661.291666666664</v>
      </c>
      <c r="F720">
        <f>IF(ISBLANK('Step 1.2 Return Fan Power Data'!B720),"-",'Step 1.2 Return Fan Power Data'!B720)</f>
        <v>3.0129839366733142</v>
      </c>
      <c r="G720">
        <f>VLOOKUP(E720,'Step 1.3 OAT Data'!$A:$B,2)</f>
        <v>45</v>
      </c>
      <c r="P720" s="10"/>
      <c r="Q720" s="10"/>
      <c r="R720" s="10"/>
    </row>
    <row r="721" spans="1:18" ht="14" x14ac:dyDescent="0.3">
      <c r="A721" s="33">
        <f>IF(ISBLANK('Step 1.1 Supply Fan Power Data'!A721),"-",'Step 1.1 Supply Fan Power Data'!A721)</f>
        <v>44661.333333333336</v>
      </c>
      <c r="B721">
        <f>IF(ISBLANK('Step 1.1 Supply Fan Power Data'!B721),"-",'Step 1.1 Supply Fan Power Data'!B721)</f>
        <v>4.9640101340103371</v>
      </c>
      <c r="C721">
        <f>VLOOKUP(A721,'Step 1.3 OAT Data'!$A:$B,2)</f>
        <v>44</v>
      </c>
      <c r="E721" s="33">
        <f>IF(ISBLANK('Step 1.2 Return Fan Power Data'!A721),"-",'Step 1.2 Return Fan Power Data'!A721)</f>
        <v>44661.333333333336</v>
      </c>
      <c r="F721">
        <f>IF(ISBLANK('Step 1.2 Return Fan Power Data'!B721),"-",'Step 1.2 Return Fan Power Data'!B721)</f>
        <v>3.015711706458216</v>
      </c>
      <c r="G721">
        <f>VLOOKUP(E721,'Step 1.3 OAT Data'!$A:$B,2)</f>
        <v>44</v>
      </c>
      <c r="P721" s="10"/>
      <c r="Q721" s="10"/>
      <c r="R721" s="10"/>
    </row>
    <row r="722" spans="1:18" ht="14" x14ac:dyDescent="0.3">
      <c r="A722" s="33">
        <f>IF(ISBLANK('Step 1.1 Supply Fan Power Data'!A722),"-",'Step 1.1 Supply Fan Power Data'!A722)</f>
        <v>44661.375</v>
      </c>
      <c r="B722">
        <f>IF(ISBLANK('Step 1.1 Supply Fan Power Data'!B722),"-",'Step 1.1 Supply Fan Power Data'!B722)</f>
        <v>4.9457072903721659</v>
      </c>
      <c r="C722">
        <f>VLOOKUP(A722,'Step 1.3 OAT Data'!$A:$B,2)</f>
        <v>46</v>
      </c>
      <c r="E722" s="33">
        <f>IF(ISBLANK('Step 1.2 Return Fan Power Data'!A722),"-",'Step 1.2 Return Fan Power Data'!A722)</f>
        <v>44661.375</v>
      </c>
      <c r="F722">
        <f>IF(ISBLANK('Step 1.2 Return Fan Power Data'!B722),"-",'Step 1.2 Return Fan Power Data'!B722)</f>
        <v>2.9987088832750084</v>
      </c>
      <c r="G722">
        <f>VLOOKUP(E722,'Step 1.3 OAT Data'!$A:$B,2)</f>
        <v>46</v>
      </c>
      <c r="P722" s="10"/>
      <c r="Q722" s="10"/>
      <c r="R722" s="10"/>
    </row>
    <row r="723" spans="1:18" ht="14" x14ac:dyDescent="0.3">
      <c r="A723" s="33">
        <f>IF(ISBLANK('Step 1.1 Supply Fan Power Data'!A723),"-",'Step 1.1 Supply Fan Power Data'!A723)</f>
        <v>44661.416666666664</v>
      </c>
      <c r="B723">
        <f>IF(ISBLANK('Step 1.1 Supply Fan Power Data'!B723),"-",'Step 1.1 Supply Fan Power Data'!B723)</f>
        <v>4.9060484103034003</v>
      </c>
      <c r="C723">
        <f>VLOOKUP(A723,'Step 1.3 OAT Data'!$A:$B,2)</f>
        <v>48</v>
      </c>
      <c r="E723" s="33">
        <f>IF(ISBLANK('Step 1.2 Return Fan Power Data'!A723),"-",'Step 1.2 Return Fan Power Data'!A723)</f>
        <v>44661.416666666664</v>
      </c>
      <c r="F723">
        <f>IF(ISBLANK('Step 1.2 Return Fan Power Data'!B723),"-",'Step 1.2 Return Fan Power Data'!B723)</f>
        <v>2.9635421154096298</v>
      </c>
      <c r="G723">
        <f>VLOOKUP(E723,'Step 1.3 OAT Data'!$A:$B,2)</f>
        <v>48</v>
      </c>
      <c r="P723" s="10"/>
      <c r="Q723" s="10"/>
      <c r="R723" s="10"/>
    </row>
    <row r="724" spans="1:18" ht="14" x14ac:dyDescent="0.3">
      <c r="A724" s="33">
        <f>IF(ISBLANK('Step 1.1 Supply Fan Power Data'!A724),"-",'Step 1.1 Supply Fan Power Data'!A724)</f>
        <v>44661.458333333336</v>
      </c>
      <c r="B724">
        <f>IF(ISBLANK('Step 1.1 Supply Fan Power Data'!B724),"-",'Step 1.1 Supply Fan Power Data'!B724)</f>
        <v>4.838888908967931</v>
      </c>
      <c r="C724">
        <f>VLOOKUP(A724,'Step 1.3 OAT Data'!$A:$B,2)</f>
        <v>49</v>
      </c>
      <c r="E724" s="33">
        <f>IF(ISBLANK('Step 1.2 Return Fan Power Data'!A724),"-",'Step 1.2 Return Fan Power Data'!A724)</f>
        <v>44661.458333333336</v>
      </c>
      <c r="F724">
        <f>IF(ISBLANK('Step 1.2 Return Fan Power Data'!B724),"-",'Step 1.2 Return Fan Power Data'!B724)</f>
        <v>2.9088805421700505</v>
      </c>
      <c r="G724">
        <f>VLOOKUP(E724,'Step 1.3 OAT Data'!$A:$B,2)</f>
        <v>49</v>
      </c>
      <c r="P724" s="10"/>
      <c r="Q724" s="10"/>
      <c r="R724" s="10"/>
    </row>
    <row r="725" spans="1:18" ht="14" x14ac:dyDescent="0.3">
      <c r="A725" s="33">
        <f>IF(ISBLANK('Step 1.1 Supply Fan Power Data'!A725),"-",'Step 1.1 Supply Fan Power Data'!A725)</f>
        <v>44661.5</v>
      </c>
      <c r="B725">
        <f>IF(ISBLANK('Step 1.1 Supply Fan Power Data'!B725),"-",'Step 1.1 Supply Fan Power Data'!B725)</f>
        <v>4.7918832056504925</v>
      </c>
      <c r="C725">
        <f>VLOOKUP(A725,'Step 1.3 OAT Data'!$A:$B,2)</f>
        <v>48</v>
      </c>
      <c r="E725" s="33">
        <f>IF(ISBLANK('Step 1.2 Return Fan Power Data'!A725),"-",'Step 1.2 Return Fan Power Data'!A725)</f>
        <v>44661.5</v>
      </c>
      <c r="F725">
        <f>IF(ISBLANK('Step 1.2 Return Fan Power Data'!B725),"-",'Step 1.2 Return Fan Power Data'!B725)</f>
        <v>2.8739940169489531</v>
      </c>
      <c r="G725">
        <f>VLOOKUP(E725,'Step 1.3 OAT Data'!$A:$B,2)</f>
        <v>48</v>
      </c>
      <c r="P725" s="10"/>
      <c r="Q725" s="10"/>
      <c r="R725" s="10"/>
    </row>
    <row r="726" spans="1:18" ht="14" x14ac:dyDescent="0.3">
      <c r="A726" s="33">
        <f>IF(ISBLANK('Step 1.1 Supply Fan Power Data'!A726),"-",'Step 1.1 Supply Fan Power Data'!A726)</f>
        <v>44661.541666666664</v>
      </c>
      <c r="B726">
        <f>IF(ISBLANK('Step 1.1 Supply Fan Power Data'!B726),"-",'Step 1.1 Supply Fan Power Data'!B726)</f>
        <v>4.7889208136122488</v>
      </c>
      <c r="C726">
        <f>VLOOKUP(A726,'Step 1.3 OAT Data'!$A:$B,2)</f>
        <v>48</v>
      </c>
      <c r="E726" s="33">
        <f>IF(ISBLANK('Step 1.2 Return Fan Power Data'!A726),"-",'Step 1.2 Return Fan Power Data'!A726)</f>
        <v>44661.541666666664</v>
      </c>
      <c r="F726">
        <f>IF(ISBLANK('Step 1.2 Return Fan Power Data'!B726),"-",'Step 1.2 Return Fan Power Data'!B726)</f>
        <v>2.8718827881295717</v>
      </c>
      <c r="G726">
        <f>VLOOKUP(E726,'Step 1.3 OAT Data'!$A:$B,2)</f>
        <v>48</v>
      </c>
      <c r="P726" s="10"/>
      <c r="Q726" s="10"/>
      <c r="R726" s="10"/>
    </row>
    <row r="727" spans="1:18" ht="14" x14ac:dyDescent="0.3">
      <c r="A727" s="33">
        <f>IF(ISBLANK('Step 1.1 Supply Fan Power Data'!A727),"-",'Step 1.1 Supply Fan Power Data'!A727)</f>
        <v>44661.583333333336</v>
      </c>
      <c r="B727">
        <f>IF(ISBLANK('Step 1.1 Supply Fan Power Data'!B727),"-",'Step 1.1 Supply Fan Power Data'!B727)</f>
        <v>4.7820262115880601</v>
      </c>
      <c r="C727">
        <f>VLOOKUP(A727,'Step 1.3 OAT Data'!$A:$B,2)</f>
        <v>51</v>
      </c>
      <c r="E727" s="33">
        <f>IF(ISBLANK('Step 1.2 Return Fan Power Data'!A727),"-",'Step 1.2 Return Fan Power Data'!A727)</f>
        <v>44661.583333333336</v>
      </c>
      <c r="F727">
        <f>IF(ISBLANK('Step 1.2 Return Fan Power Data'!B727),"-",'Step 1.2 Return Fan Power Data'!B727)</f>
        <v>2.8670080997620095</v>
      </c>
      <c r="G727">
        <f>VLOOKUP(E727,'Step 1.3 OAT Data'!$A:$B,2)</f>
        <v>51</v>
      </c>
      <c r="P727" s="10"/>
      <c r="Q727" s="10"/>
      <c r="R727" s="10"/>
    </row>
    <row r="728" spans="1:18" ht="14" x14ac:dyDescent="0.3">
      <c r="A728" s="33">
        <f>IF(ISBLANK('Step 1.1 Supply Fan Power Data'!A728),"-",'Step 1.1 Supply Fan Power Data'!A728)</f>
        <v>44661.625</v>
      </c>
      <c r="B728">
        <f>IF(ISBLANK('Step 1.1 Supply Fan Power Data'!B728),"-",'Step 1.1 Supply Fan Power Data'!B728)</f>
        <v>4.7692539702502934</v>
      </c>
      <c r="C728">
        <f>VLOOKUP(A728,'Step 1.3 OAT Data'!$A:$B,2)</f>
        <v>49</v>
      </c>
      <c r="E728" s="33">
        <f>IF(ISBLANK('Step 1.2 Return Fan Power Data'!A728),"-",'Step 1.2 Return Fan Power Data'!A728)</f>
        <v>44661.625</v>
      </c>
      <c r="F728">
        <f>IF(ISBLANK('Step 1.2 Return Fan Power Data'!B728),"-",'Step 1.2 Return Fan Power Data'!B728)</f>
        <v>2.8581199684053082</v>
      </c>
      <c r="G728">
        <f>VLOOKUP(E728,'Step 1.3 OAT Data'!$A:$B,2)</f>
        <v>49</v>
      </c>
      <c r="P728" s="10"/>
      <c r="Q728" s="10"/>
      <c r="R728" s="10"/>
    </row>
    <row r="729" spans="1:18" ht="14" x14ac:dyDescent="0.3">
      <c r="A729" s="33">
        <f>IF(ISBLANK('Step 1.1 Supply Fan Power Data'!A729),"-",'Step 1.1 Supply Fan Power Data'!A729)</f>
        <v>44661.666666666664</v>
      </c>
      <c r="B729">
        <f>IF(ISBLANK('Step 1.1 Supply Fan Power Data'!B729),"-",'Step 1.1 Supply Fan Power Data'!B729)</f>
        <v>4.7771258784821793</v>
      </c>
      <c r="C729">
        <f>VLOOKUP(A729,'Step 1.3 OAT Data'!$A:$B,2)</f>
        <v>50</v>
      </c>
      <c r="E729" s="33">
        <f>IF(ISBLANK('Step 1.2 Return Fan Power Data'!A729),"-",'Step 1.2 Return Fan Power Data'!A729)</f>
        <v>44661.666666666664</v>
      </c>
      <c r="F729">
        <f>IF(ISBLANK('Step 1.2 Return Fan Power Data'!B729),"-",'Step 1.2 Return Fan Power Data'!B729)</f>
        <v>2.8635762788767494</v>
      </c>
      <c r="G729">
        <f>VLOOKUP(E729,'Step 1.3 OAT Data'!$A:$B,2)</f>
        <v>50</v>
      </c>
      <c r="P729" s="10"/>
      <c r="Q729" s="10"/>
      <c r="R729" s="10"/>
    </row>
    <row r="730" spans="1:18" ht="14" x14ac:dyDescent="0.3">
      <c r="A730" s="33">
        <f>IF(ISBLANK('Step 1.1 Supply Fan Power Data'!A730),"-",'Step 1.1 Supply Fan Power Data'!A730)</f>
        <v>44661.708333333336</v>
      </c>
      <c r="B730">
        <f>IF(ISBLANK('Step 1.1 Supply Fan Power Data'!B730),"-",'Step 1.1 Supply Fan Power Data'!B730)</f>
        <v>4.7820262115880601</v>
      </c>
      <c r="C730">
        <f>VLOOKUP(A730,'Step 1.3 OAT Data'!$A:$B,2)</f>
        <v>52</v>
      </c>
      <c r="E730" s="33">
        <f>IF(ISBLANK('Step 1.2 Return Fan Power Data'!A730),"-",'Step 1.2 Return Fan Power Data'!A730)</f>
        <v>44661.708333333336</v>
      </c>
      <c r="F730">
        <f>IF(ISBLANK('Step 1.2 Return Fan Power Data'!B730),"-",'Step 1.2 Return Fan Power Data'!B730)</f>
        <v>2.8670080997620095</v>
      </c>
      <c r="G730">
        <f>VLOOKUP(E730,'Step 1.3 OAT Data'!$A:$B,2)</f>
        <v>52</v>
      </c>
      <c r="P730" s="10"/>
      <c r="Q730" s="10"/>
      <c r="R730" s="10"/>
    </row>
    <row r="731" spans="1:18" ht="14" x14ac:dyDescent="0.3">
      <c r="A731" s="33">
        <f>IF(ISBLANK('Step 1.1 Supply Fan Power Data'!A731),"-",'Step 1.1 Supply Fan Power Data'!A731)</f>
        <v>44661.75</v>
      </c>
      <c r="B731">
        <f>IF(ISBLANK('Step 1.1 Supply Fan Power Data'!B731),"-",'Step 1.1 Supply Fan Power Data'!B731)</f>
        <v>4.7938146666496948</v>
      </c>
      <c r="C731">
        <f>VLOOKUP(A731,'Step 1.3 OAT Data'!$A:$B,2)</f>
        <v>49</v>
      </c>
      <c r="E731" s="33">
        <f>IF(ISBLANK('Step 1.2 Return Fan Power Data'!A731),"-",'Step 1.2 Return Fan Power Data'!A731)</f>
        <v>44661.75</v>
      </c>
      <c r="F731">
        <f>IF(ISBLANK('Step 1.2 Return Fan Power Data'!B731),"-",'Step 1.2 Return Fan Power Data'!B731)</f>
        <v>2.8753759738659861</v>
      </c>
      <c r="G731">
        <f>VLOOKUP(E731,'Step 1.3 OAT Data'!$A:$B,2)</f>
        <v>49</v>
      </c>
      <c r="P731" s="10"/>
      <c r="Q731" s="10"/>
      <c r="R731" s="10"/>
    </row>
    <row r="732" spans="1:18" ht="14" x14ac:dyDescent="0.3">
      <c r="A732" s="33">
        <f>IF(ISBLANK('Step 1.1 Supply Fan Power Data'!A732),"-",'Step 1.1 Supply Fan Power Data'!A732)</f>
        <v>44661.791666666664</v>
      </c>
      <c r="B732">
        <f>IF(ISBLANK('Step 1.1 Supply Fan Power Data'!B732),"-",'Step 1.1 Supply Fan Power Data'!B732)</f>
        <v>4.8232488204252331</v>
      </c>
      <c r="C732">
        <f>VLOOKUP(A732,'Step 1.3 OAT Data'!$A:$B,2)</f>
        <v>47</v>
      </c>
      <c r="E732" s="33">
        <f>IF(ISBLANK('Step 1.2 Return Fan Power Data'!A732),"-",'Step 1.2 Return Fan Power Data'!A732)</f>
        <v>44661.791666666664</v>
      </c>
      <c r="F732">
        <f>IF(ISBLANK('Step 1.2 Return Fan Power Data'!B732),"-",'Step 1.2 Return Fan Power Data'!B732)</f>
        <v>2.896977970735275</v>
      </c>
      <c r="G732">
        <f>VLOOKUP(E732,'Step 1.3 OAT Data'!$A:$B,2)</f>
        <v>47</v>
      </c>
      <c r="P732" s="10"/>
      <c r="Q732" s="10"/>
      <c r="R732" s="10"/>
    </row>
    <row r="733" spans="1:18" ht="14" x14ac:dyDescent="0.3">
      <c r="A733" s="33">
        <f>IF(ISBLANK('Step 1.1 Supply Fan Power Data'!A733),"-",'Step 1.1 Supply Fan Power Data'!A733)</f>
        <v>44661.833333333336</v>
      </c>
      <c r="B733">
        <f>IF(ISBLANK('Step 1.1 Supply Fan Power Data'!B733),"-",'Step 1.1 Supply Fan Power Data'!B733)</f>
        <v>4.8114999675966414</v>
      </c>
      <c r="C733">
        <f>VLOOKUP(A733,'Step 1.3 OAT Data'!$A:$B,2)</f>
        <v>47</v>
      </c>
      <c r="E733" s="33">
        <f>IF(ISBLANK('Step 1.2 Return Fan Power Data'!A733),"-",'Step 1.2 Return Fan Power Data'!A733)</f>
        <v>44661.833333333336</v>
      </c>
      <c r="F733">
        <f>IF(ISBLANK('Step 1.2 Return Fan Power Data'!B733),"-",'Step 1.2 Return Fan Power Data'!B733)</f>
        <v>2.8882321555686534</v>
      </c>
      <c r="G733">
        <f>VLOOKUP(E733,'Step 1.3 OAT Data'!$A:$B,2)</f>
        <v>47</v>
      </c>
      <c r="P733" s="10"/>
      <c r="Q733" s="10"/>
      <c r="R733" s="10"/>
    </row>
    <row r="734" spans="1:18" ht="14" x14ac:dyDescent="0.3">
      <c r="A734" s="33">
        <f>IF(ISBLANK('Step 1.1 Supply Fan Power Data'!A734),"-",'Step 1.1 Supply Fan Power Data'!A734)</f>
        <v>44661.875</v>
      </c>
      <c r="B734">
        <f>IF(ISBLANK('Step 1.1 Supply Fan Power Data'!B734),"-",'Step 1.1 Supply Fan Power Data'!B734)</f>
        <v>4.7928489888850123</v>
      </c>
      <c r="C734">
        <f>VLOOKUP(A734,'Step 1.3 OAT Data'!$A:$B,2)</f>
        <v>46</v>
      </c>
      <c r="E734" s="33">
        <f>IF(ISBLANK('Step 1.2 Return Fan Power Data'!A734),"-",'Step 1.2 Return Fan Power Data'!A734)</f>
        <v>44661.875</v>
      </c>
      <c r="F734">
        <f>IF(ISBLANK('Step 1.2 Return Fan Power Data'!B734),"-",'Step 1.2 Return Fan Power Data'!B734)</f>
        <v>2.8746844943932679</v>
      </c>
      <c r="G734">
        <f>VLOOKUP(E734,'Step 1.3 OAT Data'!$A:$B,2)</f>
        <v>46</v>
      </c>
      <c r="P734" s="10"/>
      <c r="Q734" s="10"/>
      <c r="R734" s="10"/>
    </row>
    <row r="735" spans="1:18" ht="14" x14ac:dyDescent="0.3">
      <c r="A735" s="33">
        <f>IF(ISBLANK('Step 1.1 Supply Fan Power Data'!A735),"-",'Step 1.1 Supply Fan Power Data'!A735)</f>
        <v>44661.916666666664</v>
      </c>
      <c r="B735">
        <f>IF(ISBLANK('Step 1.1 Supply Fan Power Data'!B735),"-",'Step 1.1 Supply Fan Power Data'!B735)</f>
        <v>4.8398494488574251</v>
      </c>
      <c r="C735">
        <f>VLOOKUP(A735,'Step 1.3 OAT Data'!$A:$B,2)</f>
        <v>46</v>
      </c>
      <c r="E735" s="33">
        <f>IF(ISBLANK('Step 1.2 Return Fan Power Data'!A735),"-",'Step 1.2 Return Fan Power Data'!A735)</f>
        <v>44661.916666666664</v>
      </c>
      <c r="F735">
        <f>IF(ISBLANK('Step 1.2 Return Fan Power Data'!B735),"-",'Step 1.2 Return Fan Power Data'!B735)</f>
        <v>2.909621370190592</v>
      </c>
      <c r="G735">
        <f>VLOOKUP(E735,'Step 1.3 OAT Data'!$A:$B,2)</f>
        <v>46</v>
      </c>
      <c r="P735" s="10"/>
      <c r="Q735" s="10"/>
      <c r="R735" s="10"/>
    </row>
    <row r="736" spans="1:18" ht="14" x14ac:dyDescent="0.3">
      <c r="A736" s="33">
        <f>IF(ISBLANK('Step 1.1 Supply Fan Power Data'!A736),"-",'Step 1.1 Supply Fan Power Data'!A736)</f>
        <v>44661.958333333336</v>
      </c>
      <c r="B736">
        <f>IF(ISBLANK('Step 1.1 Supply Fan Power Data'!B736),"-",'Step 1.1 Supply Fan Power Data'!B736)</f>
        <v>4.834981587137503</v>
      </c>
      <c r="C736">
        <f>VLOOKUP(A736,'Step 1.3 OAT Data'!$A:$B,2)</f>
        <v>45</v>
      </c>
      <c r="E736" s="33">
        <f>IF(ISBLANK('Step 1.2 Return Fan Power Data'!A736),"-",'Step 1.2 Return Fan Power Data'!A736)</f>
        <v>44661.958333333336</v>
      </c>
      <c r="F736">
        <f>IF(ISBLANK('Step 1.2 Return Fan Power Data'!B736),"-",'Step 1.2 Return Fan Power Data'!B736)</f>
        <v>2.9058787693690009</v>
      </c>
      <c r="G736">
        <f>VLOOKUP(E736,'Step 1.3 OAT Data'!$A:$B,2)</f>
        <v>45</v>
      </c>
      <c r="P736" s="10"/>
      <c r="Q736" s="10"/>
      <c r="R736" s="10"/>
    </row>
    <row r="737" spans="1:18" ht="14" x14ac:dyDescent="0.3">
      <c r="A737" s="33">
        <f>IF(ISBLANK('Step 1.1 Supply Fan Power Data'!A737),"-",'Step 1.1 Supply Fan Power Data'!A737)</f>
        <v>44662</v>
      </c>
      <c r="B737">
        <f>IF(ISBLANK('Step 1.1 Supply Fan Power Data'!B737),"-",'Step 1.1 Supply Fan Power Data'!B737)</f>
        <v>4.8652316909858566</v>
      </c>
      <c r="C737">
        <f>VLOOKUP(A737,'Step 1.3 OAT Data'!$A:$B,2)</f>
        <v>44</v>
      </c>
      <c r="E737" s="33">
        <f>IF(ISBLANK('Step 1.2 Return Fan Power Data'!A737),"-",'Step 1.2 Return Fan Power Data'!A737)</f>
        <v>44662</v>
      </c>
      <c r="F737">
        <f>IF(ISBLANK('Step 1.2 Return Fan Power Data'!B737),"-",'Step 1.2 Return Fan Power Data'!B737)</f>
        <v>2.9296191259687117</v>
      </c>
      <c r="G737">
        <f>VLOOKUP(E737,'Step 1.3 OAT Data'!$A:$B,2)</f>
        <v>44</v>
      </c>
      <c r="P737" s="10"/>
      <c r="Q737" s="10"/>
      <c r="R737" s="10"/>
    </row>
    <row r="738" spans="1:18" ht="14" x14ac:dyDescent="0.3">
      <c r="A738" s="33">
        <f>IF(ISBLANK('Step 1.1 Supply Fan Power Data'!A738),"-",'Step 1.1 Supply Fan Power Data'!A738)</f>
        <v>44662.041666666664</v>
      </c>
      <c r="B738">
        <f>IF(ISBLANK('Step 1.1 Supply Fan Power Data'!B738),"-",'Step 1.1 Supply Fan Power Data'!B738)</f>
        <v>4.8846788675284198</v>
      </c>
      <c r="C738">
        <f>VLOOKUP(A738,'Step 1.3 OAT Data'!$A:$B,2)</f>
        <v>43</v>
      </c>
      <c r="E738" s="33">
        <f>IF(ISBLANK('Step 1.2 Return Fan Power Data'!A738),"-",'Step 1.2 Return Fan Power Data'!A738)</f>
        <v>44662.041666666664</v>
      </c>
      <c r="F738">
        <f>IF(ISBLANK('Step 1.2 Return Fan Power Data'!B738),"-",'Step 1.2 Return Fan Power Data'!B738)</f>
        <v>2.9455038159497038</v>
      </c>
      <c r="G738">
        <f>VLOOKUP(E738,'Step 1.3 OAT Data'!$A:$B,2)</f>
        <v>43</v>
      </c>
      <c r="P738" s="10"/>
      <c r="Q738" s="10"/>
      <c r="R738" s="10"/>
    </row>
    <row r="739" spans="1:18" ht="14" x14ac:dyDescent="0.3">
      <c r="A739" s="33">
        <f>IF(ISBLANK('Step 1.1 Supply Fan Power Data'!A739),"-",'Step 1.1 Supply Fan Power Data'!A739)</f>
        <v>44662.083333333336</v>
      </c>
      <c r="B739">
        <f>IF(ISBLANK('Step 1.1 Supply Fan Power Data'!B739),"-",'Step 1.1 Supply Fan Power Data'!B739)</f>
        <v>4.8992494497584502</v>
      </c>
      <c r="C739">
        <f>VLOOKUP(A739,'Step 1.3 OAT Data'!$A:$B,2)</f>
        <v>42</v>
      </c>
      <c r="E739" s="33">
        <f>IF(ISBLANK('Step 1.2 Return Fan Power Data'!A739),"-",'Step 1.2 Return Fan Power Data'!A739)</f>
        <v>44662.083333333336</v>
      </c>
      <c r="F739">
        <f>IF(ISBLANK('Step 1.2 Return Fan Power Data'!B739),"-",'Step 1.2 Return Fan Power Data'!B739)</f>
        <v>2.9577355589605201</v>
      </c>
      <c r="G739">
        <f>VLOOKUP(E739,'Step 1.3 OAT Data'!$A:$B,2)</f>
        <v>42</v>
      </c>
      <c r="P739" s="10"/>
      <c r="Q739" s="10"/>
      <c r="R739" s="10"/>
    </row>
    <row r="740" spans="1:18" ht="14" x14ac:dyDescent="0.3">
      <c r="A740" s="33">
        <f>IF(ISBLANK('Step 1.1 Supply Fan Power Data'!A740),"-",'Step 1.1 Supply Fan Power Data'!A740)</f>
        <v>44662.125</v>
      </c>
      <c r="B740">
        <f>IF(ISBLANK('Step 1.1 Supply Fan Power Data'!B740),"-",'Step 1.1 Supply Fan Power Data'!B740)</f>
        <v>4.9205797515398144</v>
      </c>
      <c r="C740">
        <f>VLOOKUP(A740,'Step 1.3 OAT Data'!$A:$B,2)</f>
        <v>42</v>
      </c>
      <c r="E740" s="33">
        <f>IF(ISBLANK('Step 1.2 Return Fan Power Data'!A740),"-",'Step 1.2 Return Fan Power Data'!A740)</f>
        <v>44662.125</v>
      </c>
      <c r="F740">
        <f>IF(ISBLANK('Step 1.2 Return Fan Power Data'!B740),"-",'Step 1.2 Return Fan Power Data'!B740)</f>
        <v>2.9761675933517333</v>
      </c>
      <c r="G740">
        <f>VLOOKUP(E740,'Step 1.3 OAT Data'!$A:$B,2)</f>
        <v>42</v>
      </c>
      <c r="P740" s="10"/>
      <c r="Q740" s="10"/>
      <c r="R740" s="10"/>
    </row>
    <row r="741" spans="1:18" ht="14" x14ac:dyDescent="0.3">
      <c r="A741" s="33">
        <f>IF(ISBLANK('Step 1.1 Supply Fan Power Data'!A741),"-",'Step 1.1 Supply Fan Power Data'!A741)</f>
        <v>44662.166666666664</v>
      </c>
      <c r="B741">
        <f>IF(ISBLANK('Step 1.1 Supply Fan Power Data'!B741),"-",'Step 1.1 Supply Fan Power Data'!B741)</f>
        <v>4.9678543626236307</v>
      </c>
      <c r="C741">
        <f>VLOOKUP(A741,'Step 1.3 OAT Data'!$A:$B,2)</f>
        <v>41.7</v>
      </c>
      <c r="E741" s="33">
        <f>IF(ISBLANK('Step 1.2 Return Fan Power Data'!A741),"-",'Step 1.2 Return Fan Power Data'!A741)</f>
        <v>44662.166666666664</v>
      </c>
      <c r="F741">
        <f>IF(ISBLANK('Step 1.2 Return Fan Power Data'!B741),"-",'Step 1.2 Return Fan Power Data'!B741)</f>
        <v>3.0193470291109801</v>
      </c>
      <c r="G741">
        <f>VLOOKUP(E741,'Step 1.3 OAT Data'!$A:$B,2)</f>
        <v>41.7</v>
      </c>
      <c r="P741" s="10"/>
      <c r="Q741" s="10"/>
      <c r="R741" s="10"/>
    </row>
    <row r="742" spans="1:18" ht="14" x14ac:dyDescent="0.3">
      <c r="A742" s="33">
        <f>IF(ISBLANK('Step 1.1 Supply Fan Power Data'!A742),"-",'Step 1.1 Supply Fan Power Data'!A742)</f>
        <v>44662.208333333336</v>
      </c>
      <c r="B742">
        <f>IF(ISBLANK('Step 1.1 Supply Fan Power Data'!B742),"-",'Step 1.1 Supply Fan Power Data'!B742)</f>
        <v>4.9706889964762233</v>
      </c>
      <c r="C742">
        <f>VLOOKUP(A742,'Step 1.3 OAT Data'!$A:$B,2)</f>
        <v>41</v>
      </c>
      <c r="E742" s="33">
        <f>IF(ISBLANK('Step 1.2 Return Fan Power Data'!A742),"-",'Step 1.2 Return Fan Power Data'!A742)</f>
        <v>44662.208333333336</v>
      </c>
      <c r="F742">
        <f>IF(ISBLANK('Step 1.2 Return Fan Power Data'!B742),"-",'Step 1.2 Return Fan Power Data'!B742)</f>
        <v>3.0220420788971745</v>
      </c>
      <c r="G742">
        <f>VLOOKUP(E742,'Step 1.3 OAT Data'!$A:$B,2)</f>
        <v>41</v>
      </c>
      <c r="P742" s="10"/>
      <c r="Q742" s="10"/>
      <c r="R742" s="10"/>
    </row>
    <row r="743" spans="1:18" ht="14" x14ac:dyDescent="0.3">
      <c r="A743" s="33">
        <f>IF(ISBLANK('Step 1.1 Supply Fan Power Data'!A743),"-",'Step 1.1 Supply Fan Power Data'!A743)</f>
        <v>44662.25</v>
      </c>
      <c r="B743">
        <f>IF(ISBLANK('Step 1.1 Supply Fan Power Data'!B743),"-",'Step 1.1 Supply Fan Power Data'!B743)</f>
        <v>9.7510973799312062</v>
      </c>
      <c r="C743">
        <f>VLOOKUP(A743,'Step 1.3 OAT Data'!$A:$B,2)</f>
        <v>40</v>
      </c>
      <c r="E743" s="33">
        <f>IF(ISBLANK('Step 1.2 Return Fan Power Data'!A743),"-",'Step 1.2 Return Fan Power Data'!A743)</f>
        <v>44662.25</v>
      </c>
      <c r="F743">
        <f>IF(ISBLANK('Step 1.2 Return Fan Power Data'!B743),"-",'Step 1.2 Return Fan Power Data'!B743)</f>
        <v>4.0958849557522141</v>
      </c>
      <c r="G743">
        <f>VLOOKUP(E743,'Step 1.3 OAT Data'!$A:$B,2)</f>
        <v>40</v>
      </c>
      <c r="P743" s="10"/>
      <c r="Q743" s="10"/>
      <c r="R743" s="10"/>
    </row>
    <row r="744" spans="1:18" ht="14" x14ac:dyDescent="0.3">
      <c r="A744" s="33">
        <f>IF(ISBLANK('Step 1.1 Supply Fan Power Data'!A744),"-",'Step 1.1 Supply Fan Power Data'!A744)</f>
        <v>44662.291666666664</v>
      </c>
      <c r="B744">
        <f>IF(ISBLANK('Step 1.1 Supply Fan Power Data'!B744),"-",'Step 1.1 Supply Fan Power Data'!B744)</f>
        <v>12.035073024320816</v>
      </c>
      <c r="C744">
        <f>VLOOKUP(A744,'Step 1.3 OAT Data'!$A:$B,2)</f>
        <v>41</v>
      </c>
      <c r="E744" s="33">
        <f>IF(ISBLANK('Step 1.2 Return Fan Power Data'!A744),"-",'Step 1.2 Return Fan Power Data'!A744)</f>
        <v>44662.291666666664</v>
      </c>
      <c r="F744">
        <f>IF(ISBLANK('Step 1.2 Return Fan Power Data'!B744),"-",'Step 1.2 Return Fan Power Data'!B744)</f>
        <v>4.0958849557522141</v>
      </c>
      <c r="G744">
        <f>VLOOKUP(E744,'Step 1.3 OAT Data'!$A:$B,2)</f>
        <v>41</v>
      </c>
      <c r="P744" s="10"/>
      <c r="Q744" s="10"/>
      <c r="R744" s="10"/>
    </row>
    <row r="745" spans="1:18" ht="14" x14ac:dyDescent="0.3">
      <c r="A745" s="33">
        <f>IF(ISBLANK('Step 1.1 Supply Fan Power Data'!A745),"-",'Step 1.1 Supply Fan Power Data'!A745)</f>
        <v>44662.333333333336</v>
      </c>
      <c r="B745">
        <f>IF(ISBLANK('Step 1.1 Supply Fan Power Data'!B745),"-",'Step 1.1 Supply Fan Power Data'!B745)</f>
        <v>12.035073024320816</v>
      </c>
      <c r="C745">
        <f>VLOOKUP(A745,'Step 1.3 OAT Data'!$A:$B,2)</f>
        <v>44</v>
      </c>
      <c r="E745" s="33">
        <f>IF(ISBLANK('Step 1.2 Return Fan Power Data'!A745),"-",'Step 1.2 Return Fan Power Data'!A745)</f>
        <v>44662.333333333336</v>
      </c>
      <c r="F745">
        <f>IF(ISBLANK('Step 1.2 Return Fan Power Data'!B745),"-",'Step 1.2 Return Fan Power Data'!B745)</f>
        <v>4.0958849557522141</v>
      </c>
      <c r="G745">
        <f>VLOOKUP(E745,'Step 1.3 OAT Data'!$A:$B,2)</f>
        <v>44</v>
      </c>
      <c r="P745" s="10"/>
      <c r="Q745" s="10"/>
      <c r="R745" s="10"/>
    </row>
    <row r="746" spans="1:18" ht="14" x14ac:dyDescent="0.3">
      <c r="A746" s="33">
        <f>IF(ISBLANK('Step 1.1 Supply Fan Power Data'!A746),"-",'Step 1.1 Supply Fan Power Data'!A746)</f>
        <v>44662.375</v>
      </c>
      <c r="B746">
        <f>IF(ISBLANK('Step 1.1 Supply Fan Power Data'!B746),"-",'Step 1.1 Supply Fan Power Data'!B746)</f>
        <v>12.035073024320816</v>
      </c>
      <c r="C746">
        <f>VLOOKUP(A746,'Step 1.3 OAT Data'!$A:$B,2)</f>
        <v>46</v>
      </c>
      <c r="E746" s="33">
        <f>IF(ISBLANK('Step 1.2 Return Fan Power Data'!A746),"-",'Step 1.2 Return Fan Power Data'!A746)</f>
        <v>44662.375</v>
      </c>
      <c r="F746">
        <f>IF(ISBLANK('Step 1.2 Return Fan Power Data'!B746),"-",'Step 1.2 Return Fan Power Data'!B746)</f>
        <v>4.0958849557522141</v>
      </c>
      <c r="G746">
        <f>VLOOKUP(E746,'Step 1.3 OAT Data'!$A:$B,2)</f>
        <v>46</v>
      </c>
      <c r="P746" s="10"/>
      <c r="Q746" s="10"/>
      <c r="R746" s="10"/>
    </row>
    <row r="747" spans="1:18" ht="14" x14ac:dyDescent="0.3">
      <c r="A747" s="33">
        <f>IF(ISBLANK('Step 1.1 Supply Fan Power Data'!A747),"-",'Step 1.1 Supply Fan Power Data'!A747)</f>
        <v>44662.416666666664</v>
      </c>
      <c r="B747">
        <f>IF(ISBLANK('Step 1.1 Supply Fan Power Data'!B747),"-",'Step 1.1 Supply Fan Power Data'!B747)</f>
        <v>12.035073024320816</v>
      </c>
      <c r="C747">
        <f>VLOOKUP(A747,'Step 1.3 OAT Data'!$A:$B,2)</f>
        <v>48</v>
      </c>
      <c r="E747" s="33">
        <f>IF(ISBLANK('Step 1.2 Return Fan Power Data'!A747),"-",'Step 1.2 Return Fan Power Data'!A747)</f>
        <v>44662.416666666664</v>
      </c>
      <c r="F747">
        <f>IF(ISBLANK('Step 1.2 Return Fan Power Data'!B747),"-",'Step 1.2 Return Fan Power Data'!B747)</f>
        <v>4.0958849557522141</v>
      </c>
      <c r="G747">
        <f>VLOOKUP(E747,'Step 1.3 OAT Data'!$A:$B,2)</f>
        <v>48</v>
      </c>
      <c r="P747" s="10"/>
      <c r="Q747" s="10"/>
      <c r="R747" s="10"/>
    </row>
    <row r="748" spans="1:18" ht="14" x14ac:dyDescent="0.3">
      <c r="A748" s="33">
        <f>IF(ISBLANK('Step 1.1 Supply Fan Power Data'!A748),"-",'Step 1.1 Supply Fan Power Data'!A748)</f>
        <v>44662.458333333336</v>
      </c>
      <c r="B748">
        <f>IF(ISBLANK('Step 1.1 Supply Fan Power Data'!B748),"-",'Step 1.1 Supply Fan Power Data'!B748)</f>
        <v>12.035073024320816</v>
      </c>
      <c r="C748">
        <f>VLOOKUP(A748,'Step 1.3 OAT Data'!$A:$B,2)</f>
        <v>50</v>
      </c>
      <c r="E748" s="33">
        <f>IF(ISBLANK('Step 1.2 Return Fan Power Data'!A748),"-",'Step 1.2 Return Fan Power Data'!A748)</f>
        <v>44662.458333333336</v>
      </c>
      <c r="F748">
        <f>IF(ISBLANK('Step 1.2 Return Fan Power Data'!B748),"-",'Step 1.2 Return Fan Power Data'!B748)</f>
        <v>4.0958849557522141</v>
      </c>
      <c r="G748">
        <f>VLOOKUP(E748,'Step 1.3 OAT Data'!$A:$B,2)</f>
        <v>50</v>
      </c>
      <c r="P748" s="10"/>
      <c r="Q748" s="10"/>
      <c r="R748" s="10"/>
    </row>
    <row r="749" spans="1:18" ht="14" x14ac:dyDescent="0.3">
      <c r="A749" s="33">
        <f>IF(ISBLANK('Step 1.1 Supply Fan Power Data'!A749),"-",'Step 1.1 Supply Fan Power Data'!A749)</f>
        <v>44662.5</v>
      </c>
      <c r="B749">
        <f>IF(ISBLANK('Step 1.1 Supply Fan Power Data'!B749),"-",'Step 1.1 Supply Fan Power Data'!B749)</f>
        <v>12.035073024320816</v>
      </c>
      <c r="C749">
        <f>VLOOKUP(A749,'Step 1.3 OAT Data'!$A:$B,2)</f>
        <v>51</v>
      </c>
      <c r="E749" s="33">
        <f>IF(ISBLANK('Step 1.2 Return Fan Power Data'!A749),"-",'Step 1.2 Return Fan Power Data'!A749)</f>
        <v>44662.5</v>
      </c>
      <c r="F749">
        <f>IF(ISBLANK('Step 1.2 Return Fan Power Data'!B749),"-",'Step 1.2 Return Fan Power Data'!B749)</f>
        <v>4.0958849557522141</v>
      </c>
      <c r="G749">
        <f>VLOOKUP(E749,'Step 1.3 OAT Data'!$A:$B,2)</f>
        <v>51</v>
      </c>
      <c r="P749" s="10"/>
      <c r="Q749" s="10"/>
      <c r="R749" s="10"/>
    </row>
    <row r="750" spans="1:18" ht="14" x14ac:dyDescent="0.3">
      <c r="A750" s="33">
        <f>IF(ISBLANK('Step 1.1 Supply Fan Power Data'!A750),"-",'Step 1.1 Supply Fan Power Data'!A750)</f>
        <v>44662.541666666664</v>
      </c>
      <c r="B750">
        <f>IF(ISBLANK('Step 1.1 Supply Fan Power Data'!B750),"-",'Step 1.1 Supply Fan Power Data'!B750)</f>
        <v>12.035073024320816</v>
      </c>
      <c r="C750">
        <f>VLOOKUP(A750,'Step 1.3 OAT Data'!$A:$B,2)</f>
        <v>52</v>
      </c>
      <c r="E750" s="33">
        <f>IF(ISBLANK('Step 1.2 Return Fan Power Data'!A750),"-",'Step 1.2 Return Fan Power Data'!A750)</f>
        <v>44662.541666666664</v>
      </c>
      <c r="F750">
        <f>IF(ISBLANK('Step 1.2 Return Fan Power Data'!B750),"-",'Step 1.2 Return Fan Power Data'!B750)</f>
        <v>4.0958849557522141</v>
      </c>
      <c r="G750">
        <f>VLOOKUP(E750,'Step 1.3 OAT Data'!$A:$B,2)</f>
        <v>52</v>
      </c>
      <c r="P750" s="10"/>
      <c r="Q750" s="10"/>
      <c r="R750" s="10"/>
    </row>
    <row r="751" spans="1:18" ht="14" x14ac:dyDescent="0.3">
      <c r="A751" s="33">
        <f>IF(ISBLANK('Step 1.1 Supply Fan Power Data'!A751),"-",'Step 1.1 Supply Fan Power Data'!A751)</f>
        <v>44662.583333333336</v>
      </c>
      <c r="B751">
        <f>IF(ISBLANK('Step 1.1 Supply Fan Power Data'!B751),"-",'Step 1.1 Supply Fan Power Data'!B751)</f>
        <v>12.035073024320816</v>
      </c>
      <c r="C751">
        <f>VLOOKUP(A751,'Step 1.3 OAT Data'!$A:$B,2)</f>
        <v>54</v>
      </c>
      <c r="E751" s="33">
        <f>IF(ISBLANK('Step 1.2 Return Fan Power Data'!A751),"-",'Step 1.2 Return Fan Power Data'!A751)</f>
        <v>44662.583333333336</v>
      </c>
      <c r="F751">
        <f>IF(ISBLANK('Step 1.2 Return Fan Power Data'!B751),"-",'Step 1.2 Return Fan Power Data'!B751)</f>
        <v>4.0958849557522141</v>
      </c>
      <c r="G751">
        <f>VLOOKUP(E751,'Step 1.3 OAT Data'!$A:$B,2)</f>
        <v>54</v>
      </c>
      <c r="P751" s="10"/>
      <c r="Q751" s="10"/>
      <c r="R751" s="10"/>
    </row>
    <row r="752" spans="1:18" ht="14" x14ac:dyDescent="0.3">
      <c r="A752" s="33">
        <f>IF(ISBLANK('Step 1.1 Supply Fan Power Data'!A752),"-",'Step 1.1 Supply Fan Power Data'!A752)</f>
        <v>44662.625</v>
      </c>
      <c r="B752">
        <f>IF(ISBLANK('Step 1.1 Supply Fan Power Data'!B752),"-",'Step 1.1 Supply Fan Power Data'!B752)</f>
        <v>12.035073024320816</v>
      </c>
      <c r="C752">
        <f>VLOOKUP(A752,'Step 1.3 OAT Data'!$A:$B,2)</f>
        <v>53</v>
      </c>
      <c r="E752" s="33">
        <f>IF(ISBLANK('Step 1.2 Return Fan Power Data'!A752),"-",'Step 1.2 Return Fan Power Data'!A752)</f>
        <v>44662.625</v>
      </c>
      <c r="F752">
        <f>IF(ISBLANK('Step 1.2 Return Fan Power Data'!B752),"-",'Step 1.2 Return Fan Power Data'!B752)</f>
        <v>4.0958849557522141</v>
      </c>
      <c r="G752">
        <f>VLOOKUP(E752,'Step 1.3 OAT Data'!$A:$B,2)</f>
        <v>53</v>
      </c>
      <c r="P752" s="10"/>
      <c r="Q752" s="10"/>
      <c r="R752" s="10"/>
    </row>
    <row r="753" spans="1:18" ht="14" x14ac:dyDescent="0.3">
      <c r="A753" s="33">
        <f>IF(ISBLANK('Step 1.1 Supply Fan Power Data'!A753),"-",'Step 1.1 Supply Fan Power Data'!A753)</f>
        <v>44662.666666666664</v>
      </c>
      <c r="B753">
        <f>IF(ISBLANK('Step 1.1 Supply Fan Power Data'!B753),"-",'Step 1.1 Supply Fan Power Data'!B753)</f>
        <v>12.035073024320816</v>
      </c>
      <c r="C753">
        <f>VLOOKUP(A753,'Step 1.3 OAT Data'!$A:$B,2)</f>
        <v>53</v>
      </c>
      <c r="E753" s="33">
        <f>IF(ISBLANK('Step 1.2 Return Fan Power Data'!A753),"-",'Step 1.2 Return Fan Power Data'!A753)</f>
        <v>44662.666666666664</v>
      </c>
      <c r="F753">
        <f>IF(ISBLANK('Step 1.2 Return Fan Power Data'!B753),"-",'Step 1.2 Return Fan Power Data'!B753)</f>
        <v>4.0958849557522141</v>
      </c>
      <c r="G753">
        <f>VLOOKUP(E753,'Step 1.3 OAT Data'!$A:$B,2)</f>
        <v>53</v>
      </c>
      <c r="P753" s="10"/>
      <c r="Q753" s="10"/>
      <c r="R753" s="10"/>
    </row>
    <row r="754" spans="1:18" ht="14" x14ac:dyDescent="0.3">
      <c r="A754" s="33">
        <f>IF(ISBLANK('Step 1.1 Supply Fan Power Data'!A754),"-",'Step 1.1 Supply Fan Power Data'!A754)</f>
        <v>44662.708333333336</v>
      </c>
      <c r="B754">
        <f>IF(ISBLANK('Step 1.1 Supply Fan Power Data'!B754),"-",'Step 1.1 Supply Fan Power Data'!B754)</f>
        <v>8.4223328322996451</v>
      </c>
      <c r="C754">
        <f>VLOOKUP(A754,'Step 1.3 OAT Data'!$A:$B,2)</f>
        <v>49</v>
      </c>
      <c r="E754" s="33">
        <f>IF(ISBLANK('Step 1.2 Return Fan Power Data'!A754),"-",'Step 1.2 Return Fan Power Data'!A754)</f>
        <v>44662.708333333336</v>
      </c>
      <c r="F754">
        <f>IF(ISBLANK('Step 1.2 Return Fan Power Data'!B754),"-",'Step 1.2 Return Fan Power Data'!B754)</f>
        <v>4.0958849557522141</v>
      </c>
      <c r="G754">
        <f>VLOOKUP(E754,'Step 1.3 OAT Data'!$A:$B,2)</f>
        <v>49</v>
      </c>
      <c r="P754" s="10"/>
      <c r="Q754" s="10"/>
      <c r="R754" s="10"/>
    </row>
    <row r="755" spans="1:18" ht="14" x14ac:dyDescent="0.3">
      <c r="A755" s="33">
        <f>IF(ISBLANK('Step 1.1 Supply Fan Power Data'!A755),"-",'Step 1.1 Supply Fan Power Data'!A755)</f>
        <v>44662.75</v>
      </c>
      <c r="B755">
        <f>IF(ISBLANK('Step 1.1 Supply Fan Power Data'!B755),"-",'Step 1.1 Supply Fan Power Data'!B755)</f>
        <v>4.6053224855827644</v>
      </c>
      <c r="C755">
        <f>VLOOKUP(A755,'Step 1.3 OAT Data'!$A:$B,2)</f>
        <v>49</v>
      </c>
      <c r="E755" s="33">
        <f>IF(ISBLANK('Step 1.2 Return Fan Power Data'!A755),"-",'Step 1.2 Return Fan Power Data'!A755)</f>
        <v>44662.75</v>
      </c>
      <c r="F755">
        <f>IF(ISBLANK('Step 1.2 Return Fan Power Data'!B755),"-",'Step 1.2 Return Fan Power Data'!B755)</f>
        <v>2.7589762968571208</v>
      </c>
      <c r="G755">
        <f>VLOOKUP(E755,'Step 1.3 OAT Data'!$A:$B,2)</f>
        <v>49</v>
      </c>
      <c r="P755" s="10"/>
      <c r="Q755" s="10"/>
      <c r="R755" s="10"/>
    </row>
    <row r="756" spans="1:18" ht="14" x14ac:dyDescent="0.3">
      <c r="A756" s="33">
        <f>IF(ISBLANK('Step 1.1 Supply Fan Power Data'!A756),"-",'Step 1.1 Supply Fan Power Data'!A756)</f>
        <v>44662.791666666664</v>
      </c>
      <c r="B756">
        <f>IF(ISBLANK('Step 1.1 Supply Fan Power Data'!B756),"-",'Step 1.1 Supply Fan Power Data'!B756)</f>
        <v>4.9080171103150549</v>
      </c>
      <c r="C756">
        <f>VLOOKUP(A756,'Step 1.3 OAT Data'!$A:$B,2)</f>
        <v>48</v>
      </c>
      <c r="E756" s="33">
        <f>IF(ISBLANK('Step 1.2 Return Fan Power Data'!A756),"-",'Step 1.2 Return Fan Power Data'!A756)</f>
        <v>44662.791666666664</v>
      </c>
      <c r="F756">
        <f>IF(ISBLANK('Step 1.2 Return Fan Power Data'!B756),"-",'Step 1.2 Return Fan Power Data'!B756)</f>
        <v>2.9652353588168401</v>
      </c>
      <c r="G756">
        <f>VLOOKUP(E756,'Step 1.3 OAT Data'!$A:$B,2)</f>
        <v>48</v>
      </c>
      <c r="P756" s="10"/>
      <c r="Q756" s="10"/>
      <c r="R756" s="10"/>
    </row>
    <row r="757" spans="1:18" ht="14" x14ac:dyDescent="0.3">
      <c r="A757" s="33">
        <f>IF(ISBLANK('Step 1.1 Supply Fan Power Data'!A757),"-",'Step 1.1 Supply Fan Power Data'!A757)</f>
        <v>44662.833333333336</v>
      </c>
      <c r="B757">
        <f>IF(ISBLANK('Step 1.1 Supply Fan Power Data'!B757),"-",'Step 1.1 Supply Fan Power Data'!B757)</f>
        <v>4.9253964067338778</v>
      </c>
      <c r="C757">
        <f>VLOOKUP(A757,'Step 1.3 OAT Data'!$A:$B,2)</f>
        <v>47</v>
      </c>
      <c r="E757" s="33">
        <f>IF(ISBLANK('Step 1.2 Return Fan Power Data'!A757),"-",'Step 1.2 Return Fan Power Data'!A757)</f>
        <v>44662.833333333336</v>
      </c>
      <c r="F757">
        <f>IF(ISBLANK('Step 1.2 Return Fan Power Data'!B757),"-",'Step 1.2 Return Fan Power Data'!B757)</f>
        <v>2.9804181312255871</v>
      </c>
      <c r="G757">
        <f>VLOOKUP(E757,'Step 1.3 OAT Data'!$A:$B,2)</f>
        <v>47</v>
      </c>
      <c r="P757" s="10"/>
      <c r="Q757" s="10"/>
      <c r="R757" s="10"/>
    </row>
    <row r="758" spans="1:18" ht="14" x14ac:dyDescent="0.3">
      <c r="A758" s="33">
        <f>IF(ISBLANK('Step 1.1 Supply Fan Power Data'!A758),"-",'Step 1.1 Supply Fan Power Data'!A758)</f>
        <v>44662.875</v>
      </c>
      <c r="B758">
        <f>IF(ISBLANK('Step 1.1 Supply Fan Power Data'!B758),"-",'Step 1.1 Supply Fan Power Data'!B758)</f>
        <v>4.9408401191200841</v>
      </c>
      <c r="C758">
        <f>VLOOKUP(A758,'Step 1.3 OAT Data'!$A:$B,2)</f>
        <v>48</v>
      </c>
      <c r="E758" s="33">
        <f>IF(ISBLANK('Step 1.2 Return Fan Power Data'!A758),"-",'Step 1.2 Return Fan Power Data'!A758)</f>
        <v>44662.875</v>
      </c>
      <c r="F758">
        <f>IF(ISBLANK('Step 1.2 Return Fan Power Data'!B758),"-",'Step 1.2 Return Fan Power Data'!B758)</f>
        <v>2.9942711476929844</v>
      </c>
      <c r="G758">
        <f>VLOOKUP(E758,'Step 1.3 OAT Data'!$A:$B,2)</f>
        <v>48</v>
      </c>
      <c r="P758" s="10"/>
      <c r="Q758" s="10"/>
      <c r="R758" s="10"/>
    </row>
    <row r="759" spans="1:18" ht="14" x14ac:dyDescent="0.3">
      <c r="A759" s="33">
        <f>IF(ISBLANK('Step 1.1 Supply Fan Power Data'!A759),"-",'Step 1.1 Supply Fan Power Data'!A759)</f>
        <v>44662.916666666664</v>
      </c>
      <c r="B759">
        <f>IF(ISBLANK('Step 1.1 Supply Fan Power Data'!B759),"-",'Step 1.1 Supply Fan Power Data'!B759)</f>
        <v>4.9108740249973017</v>
      </c>
      <c r="C759">
        <f>VLOOKUP(A759,'Step 1.3 OAT Data'!$A:$B,2)</f>
        <v>48</v>
      </c>
      <c r="E759" s="33">
        <f>IF(ISBLANK('Step 1.2 Return Fan Power Data'!A759),"-",'Step 1.2 Return Fan Power Data'!A759)</f>
        <v>44662.916666666664</v>
      </c>
      <c r="F759">
        <f>IF(ISBLANK('Step 1.2 Return Fan Power Data'!B759),"-",'Step 1.2 Return Fan Power Data'!B759)</f>
        <v>2.9677021058806243</v>
      </c>
      <c r="G759">
        <f>VLOOKUP(E759,'Step 1.3 OAT Data'!$A:$B,2)</f>
        <v>48</v>
      </c>
      <c r="P759" s="10"/>
      <c r="Q759" s="10"/>
      <c r="R759" s="10"/>
    </row>
    <row r="760" spans="1:18" ht="14" x14ac:dyDescent="0.3">
      <c r="A760" s="33">
        <f>IF(ISBLANK('Step 1.1 Supply Fan Power Data'!A760),"-",'Step 1.1 Supply Fan Power Data'!A760)</f>
        <v>44662.958333333336</v>
      </c>
      <c r="B760">
        <f>IF(ISBLANK('Step 1.1 Supply Fan Power Data'!B760),"-",'Step 1.1 Supply Fan Power Data'!B760)</f>
        <v>4.9002664878226447</v>
      </c>
      <c r="C760">
        <f>VLOOKUP(A760,'Step 1.3 OAT Data'!$A:$B,2)</f>
        <v>50</v>
      </c>
      <c r="E760" s="33">
        <f>IF(ISBLANK('Step 1.2 Return Fan Power Data'!A760),"-",'Step 1.2 Return Fan Power Data'!A760)</f>
        <v>44662.958333333336</v>
      </c>
      <c r="F760">
        <f>IF(ISBLANK('Step 1.2 Return Fan Power Data'!B760),"-",'Step 1.2 Return Fan Power Data'!B760)</f>
        <v>2.9586001076963448</v>
      </c>
      <c r="G760">
        <f>VLOOKUP(E760,'Step 1.3 OAT Data'!$A:$B,2)</f>
        <v>50</v>
      </c>
      <c r="P760" s="10"/>
      <c r="Q760" s="10"/>
      <c r="R760" s="10"/>
    </row>
    <row r="761" spans="1:18" ht="14" x14ac:dyDescent="0.3">
      <c r="A761" s="33">
        <f>IF(ISBLANK('Step 1.1 Supply Fan Power Data'!A761),"-",'Step 1.1 Supply Fan Power Data'!A761)</f>
        <v>44663</v>
      </c>
      <c r="B761">
        <f>IF(ISBLANK('Step 1.1 Supply Fan Power Data'!B761),"-",'Step 1.1 Supply Fan Power Data'!B761)</f>
        <v>4.905095637099822</v>
      </c>
      <c r="C761">
        <f>VLOOKUP(A761,'Step 1.3 OAT Data'!$A:$B,2)</f>
        <v>48</v>
      </c>
      <c r="E761" s="33">
        <f>IF(ISBLANK('Step 1.2 Return Fan Power Data'!A761),"-",'Step 1.2 Return Fan Power Data'!A761)</f>
        <v>44663</v>
      </c>
      <c r="F761">
        <f>IF(ISBLANK('Step 1.2 Return Fan Power Data'!B761),"-",'Step 1.2 Return Fan Power Data'!B761)</f>
        <v>2.9627245778198272</v>
      </c>
      <c r="G761">
        <f>VLOOKUP(E761,'Step 1.3 OAT Data'!$A:$B,2)</f>
        <v>48</v>
      </c>
      <c r="P761" s="10"/>
      <c r="Q761" s="10"/>
      <c r="R761" s="10"/>
    </row>
    <row r="762" spans="1:18" ht="14" x14ac:dyDescent="0.3">
      <c r="A762" s="33">
        <f>IF(ISBLANK('Step 1.1 Supply Fan Power Data'!A762),"-",'Step 1.1 Supply Fan Power Data'!A762)</f>
        <v>44663.041666666664</v>
      </c>
      <c r="B762">
        <f>IF(ISBLANK('Step 1.1 Supply Fan Power Data'!B762),"-",'Step 1.1 Supply Fan Power Data'!B762)</f>
        <v>4.8613366957429793</v>
      </c>
      <c r="C762">
        <f>VLOOKUP(A762,'Step 1.3 OAT Data'!$A:$B,2)</f>
        <v>48</v>
      </c>
      <c r="E762" s="33">
        <f>IF(ISBLANK('Step 1.2 Return Fan Power Data'!A762),"-",'Step 1.2 Return Fan Power Data'!A762)</f>
        <v>44663.041666666664</v>
      </c>
      <c r="F762">
        <f>IF(ISBLANK('Step 1.2 Return Fan Power Data'!B762),"-",'Step 1.2 Return Fan Power Data'!B762)</f>
        <v>2.9264970240836945</v>
      </c>
      <c r="G762">
        <f>VLOOKUP(E762,'Step 1.3 OAT Data'!$A:$B,2)</f>
        <v>48</v>
      </c>
      <c r="P762" s="10"/>
      <c r="Q762" s="10"/>
      <c r="R762" s="10"/>
    </row>
    <row r="763" spans="1:18" ht="14" x14ac:dyDescent="0.3">
      <c r="A763" s="33">
        <f>IF(ISBLANK('Step 1.1 Supply Fan Power Data'!A763),"-",'Step 1.1 Supply Fan Power Data'!A763)</f>
        <v>44663.083333333336</v>
      </c>
      <c r="B763">
        <f>IF(ISBLANK('Step 1.1 Supply Fan Power Data'!B763),"-",'Step 1.1 Supply Fan Power Data'!B763)</f>
        <v>4.8594204487366159</v>
      </c>
      <c r="C763">
        <f>VLOOKUP(A763,'Step 1.3 OAT Data'!$A:$B,2)</f>
        <v>48</v>
      </c>
      <c r="E763" s="33">
        <f>IF(ISBLANK('Step 1.2 Return Fan Power Data'!A763),"-",'Step 1.2 Return Fan Power Data'!A763)</f>
        <v>44663.083333333336</v>
      </c>
      <c r="F763">
        <f>IF(ISBLANK('Step 1.2 Return Fan Power Data'!B763),"-",'Step 1.2 Return Fan Power Data'!B763)</f>
        <v>2.9249681982139095</v>
      </c>
      <c r="G763">
        <f>VLOOKUP(E763,'Step 1.3 OAT Data'!$A:$B,2)</f>
        <v>48</v>
      </c>
      <c r="P763" s="10"/>
      <c r="Q763" s="10"/>
      <c r="R763" s="10"/>
    </row>
    <row r="764" spans="1:18" ht="14" x14ac:dyDescent="0.3">
      <c r="A764" s="33">
        <f>IF(ISBLANK('Step 1.1 Supply Fan Power Data'!A764),"-",'Step 1.1 Supply Fan Power Data'!A764)</f>
        <v>44663.125</v>
      </c>
      <c r="B764">
        <f>IF(ISBLANK('Step 1.1 Supply Fan Power Data'!B764),"-",'Step 1.1 Supply Fan Power Data'!B764)</f>
        <v>4.881812540524253</v>
      </c>
      <c r="C764">
        <f>VLOOKUP(A764,'Step 1.3 OAT Data'!$A:$B,2)</f>
        <v>48</v>
      </c>
      <c r="E764" s="33">
        <f>IF(ISBLANK('Step 1.2 Return Fan Power Data'!A764),"-",'Step 1.2 Return Fan Power Data'!A764)</f>
        <v>44663.125</v>
      </c>
      <c r="F764">
        <f>IF(ISBLANK('Step 1.2 Return Fan Power Data'!B764),"-",'Step 1.2 Return Fan Power Data'!B764)</f>
        <v>2.9431311870328103</v>
      </c>
      <c r="G764">
        <f>VLOOKUP(E764,'Step 1.3 OAT Data'!$A:$B,2)</f>
        <v>48</v>
      </c>
      <c r="P764" s="10"/>
      <c r="Q764" s="10"/>
      <c r="R764" s="10"/>
    </row>
    <row r="765" spans="1:18" ht="14" x14ac:dyDescent="0.3">
      <c r="A765" s="33">
        <f>IF(ISBLANK('Step 1.1 Supply Fan Power Data'!A765),"-",'Step 1.1 Supply Fan Power Data'!A765)</f>
        <v>44663.166666666664</v>
      </c>
      <c r="B765">
        <f>IF(ISBLANK('Step 1.1 Supply Fan Power Data'!B765),"-",'Step 1.1 Supply Fan Power Data'!B765)</f>
        <v>4.8740364987498062</v>
      </c>
      <c r="C765">
        <f>VLOOKUP(A765,'Step 1.3 OAT Data'!$A:$B,2)</f>
        <v>48</v>
      </c>
      <c r="E765" s="33">
        <f>IF(ISBLANK('Step 1.2 Return Fan Power Data'!A765),"-",'Step 1.2 Return Fan Power Data'!A765)</f>
        <v>44663.166666666664</v>
      </c>
      <c r="F765">
        <f>IF(ISBLANK('Step 1.2 Return Fan Power Data'!B765),"-",'Step 1.2 Return Fan Power Data'!B765)</f>
        <v>2.9367493891361032</v>
      </c>
      <c r="G765">
        <f>VLOOKUP(E765,'Step 1.3 OAT Data'!$A:$B,2)</f>
        <v>48</v>
      </c>
      <c r="P765" s="10"/>
      <c r="Q765" s="10"/>
      <c r="R765" s="10"/>
    </row>
    <row r="766" spans="1:18" ht="14" x14ac:dyDescent="0.3">
      <c r="A766" s="33">
        <f>IF(ISBLANK('Step 1.1 Supply Fan Power Data'!A766),"-",'Step 1.1 Supply Fan Power Data'!A766)</f>
        <v>44663.208333333336</v>
      </c>
      <c r="B766">
        <f>IF(ISBLANK('Step 1.1 Supply Fan Power Data'!B766),"-",'Step 1.1 Supply Fan Power Data'!B766)</f>
        <v>4.9292602409493078</v>
      </c>
      <c r="C766">
        <f>VLOOKUP(A766,'Step 1.3 OAT Data'!$A:$B,2)</f>
        <v>47</v>
      </c>
      <c r="E766" s="33">
        <f>IF(ISBLANK('Step 1.2 Return Fan Power Data'!A766),"-",'Step 1.2 Return Fan Power Data'!A766)</f>
        <v>44663.208333333336</v>
      </c>
      <c r="F766">
        <f>IF(ISBLANK('Step 1.2 Return Fan Power Data'!B766),"-",'Step 1.2 Return Fan Power Data'!B766)</f>
        <v>2.9838517461216503</v>
      </c>
      <c r="G766">
        <f>VLOOKUP(E766,'Step 1.3 OAT Data'!$A:$B,2)</f>
        <v>47</v>
      </c>
      <c r="P766" s="10"/>
      <c r="Q766" s="10"/>
      <c r="R766" s="10"/>
    </row>
    <row r="767" spans="1:18" ht="14" x14ac:dyDescent="0.3">
      <c r="A767" s="33">
        <f>IF(ISBLANK('Step 1.1 Supply Fan Power Data'!A767),"-",'Step 1.1 Supply Fan Power Data'!A767)</f>
        <v>44663.25</v>
      </c>
      <c r="B767">
        <f>IF(ISBLANK('Step 1.1 Supply Fan Power Data'!B767),"-",'Step 1.1 Supply Fan Power Data'!B767)</f>
        <v>4.9321726732141986</v>
      </c>
      <c r="C767">
        <f>VLOOKUP(A767,'Step 1.3 OAT Data'!$A:$B,2)</f>
        <v>48</v>
      </c>
      <c r="E767" s="33">
        <f>IF(ISBLANK('Step 1.2 Return Fan Power Data'!A767),"-",'Step 1.2 Return Fan Power Data'!A767)</f>
        <v>44663.25</v>
      </c>
      <c r="F767">
        <f>IF(ISBLANK('Step 1.2 Return Fan Power Data'!B767),"-",'Step 1.2 Return Fan Power Data'!B767)</f>
        <v>2.9864540499668726</v>
      </c>
      <c r="G767">
        <f>VLOOKUP(E767,'Step 1.3 OAT Data'!$A:$B,2)</f>
        <v>48</v>
      </c>
      <c r="P767" s="10"/>
      <c r="Q767" s="10"/>
      <c r="R767" s="10"/>
    </row>
    <row r="768" spans="1:18" ht="14" x14ac:dyDescent="0.3">
      <c r="A768" s="33">
        <f>IF(ISBLANK('Step 1.1 Supply Fan Power Data'!A768),"-",'Step 1.1 Supply Fan Power Data'!A768)</f>
        <v>44663.291666666664</v>
      </c>
      <c r="B768">
        <f>IF(ISBLANK('Step 1.1 Supply Fan Power Data'!B768),"-",'Step 1.1 Supply Fan Power Data'!B768)</f>
        <v>4.6473080864182972</v>
      </c>
      <c r="C768">
        <f>VLOOKUP(A768,'Step 1.3 OAT Data'!$A:$B,2)</f>
        <v>48</v>
      </c>
      <c r="E768" s="33">
        <f>IF(ISBLANK('Step 1.2 Return Fan Power Data'!A768),"-",'Step 1.2 Return Fan Power Data'!A768)</f>
        <v>44663.291666666664</v>
      </c>
      <c r="F768">
        <f>IF(ISBLANK('Step 1.2 Return Fan Power Data'!B768),"-",'Step 1.2 Return Fan Power Data'!B768)</f>
        <v>2.7819082055089348</v>
      </c>
      <c r="G768">
        <f>VLOOKUP(E768,'Step 1.3 OAT Data'!$A:$B,2)</f>
        <v>48</v>
      </c>
      <c r="P768" s="10"/>
      <c r="Q768" s="10"/>
      <c r="R768" s="10"/>
    </row>
    <row r="769" spans="1:18" ht="14" x14ac:dyDescent="0.3">
      <c r="A769" s="33">
        <f>IF(ISBLANK('Step 1.1 Supply Fan Power Data'!A769),"-",'Step 1.1 Supply Fan Power Data'!A769)</f>
        <v>44663.333333333336</v>
      </c>
      <c r="B769">
        <f>IF(ISBLANK('Step 1.1 Supply Fan Power Data'!B769),"-",'Step 1.1 Supply Fan Power Data'!B769)</f>
        <v>4.6543003186213081</v>
      </c>
      <c r="C769">
        <f>VLOOKUP(A769,'Step 1.3 OAT Data'!$A:$B,2)</f>
        <v>49</v>
      </c>
      <c r="E769" s="33">
        <f>IF(ISBLANK('Step 1.2 Return Fan Power Data'!A769),"-",'Step 1.2 Return Fan Power Data'!A769)</f>
        <v>44663.333333333336</v>
      </c>
      <c r="F769">
        <f>IF(ISBLANK('Step 1.2 Return Fan Power Data'!B769),"-",'Step 1.2 Return Fan Power Data'!B769)</f>
        <v>2.7858821142463386</v>
      </c>
      <c r="G769">
        <f>VLOOKUP(E769,'Step 1.3 OAT Data'!$A:$B,2)</f>
        <v>49</v>
      </c>
      <c r="P769" s="10"/>
      <c r="Q769" s="10"/>
      <c r="R769" s="10"/>
    </row>
    <row r="770" spans="1:18" ht="14" x14ac:dyDescent="0.3">
      <c r="A770" s="33">
        <f>IF(ISBLANK('Step 1.1 Supply Fan Power Data'!A770),"-",'Step 1.1 Supply Fan Power Data'!A770)</f>
        <v>44663.375</v>
      </c>
      <c r="B770">
        <f>IF(ISBLANK('Step 1.1 Supply Fan Power Data'!B770),"-",'Step 1.1 Supply Fan Power Data'!B770)</f>
        <v>4.6452814176355428</v>
      </c>
      <c r="C770">
        <f>VLOOKUP(A770,'Step 1.3 OAT Data'!$A:$B,2)</f>
        <v>52</v>
      </c>
      <c r="E770" s="33">
        <f>IF(ISBLANK('Step 1.2 Return Fan Power Data'!A770),"-",'Step 1.2 Return Fan Power Data'!A770)</f>
        <v>44663.375</v>
      </c>
      <c r="F770">
        <f>IF(ISBLANK('Step 1.2 Return Fan Power Data'!B770),"-",'Step 1.2 Return Fan Power Data'!B770)</f>
        <v>2.7807648215942846</v>
      </c>
      <c r="G770">
        <f>VLOOKUP(E770,'Step 1.3 OAT Data'!$A:$B,2)</f>
        <v>52</v>
      </c>
      <c r="P770" s="10"/>
      <c r="Q770" s="10"/>
      <c r="R770" s="10"/>
    </row>
    <row r="771" spans="1:18" ht="14" x14ac:dyDescent="0.3">
      <c r="A771" s="33">
        <f>IF(ISBLANK('Step 1.1 Supply Fan Power Data'!A771),"-",'Step 1.1 Supply Fan Power Data'!A771)</f>
        <v>44663.416666666664</v>
      </c>
      <c r="B771">
        <f>IF(ISBLANK('Step 1.1 Supply Fan Power Data'!B771),"-",'Step 1.1 Supply Fan Power Data'!B771)</f>
        <v>4.6223724692138317</v>
      </c>
      <c r="C771">
        <f>VLOOKUP(A771,'Step 1.3 OAT Data'!$A:$B,2)</f>
        <v>52</v>
      </c>
      <c r="E771" s="33">
        <f>IF(ISBLANK('Step 1.2 Return Fan Power Data'!A771),"-",'Step 1.2 Return Fan Power Data'!A771)</f>
        <v>44663.416666666664</v>
      </c>
      <c r="F771">
        <f>IF(ISBLANK('Step 1.2 Return Fan Power Data'!B771),"-",'Step 1.2 Return Fan Power Data'!B771)</f>
        <v>2.7680996577380643</v>
      </c>
      <c r="G771">
        <f>VLOOKUP(E771,'Step 1.3 OAT Data'!$A:$B,2)</f>
        <v>52</v>
      </c>
      <c r="P771" s="10"/>
      <c r="Q771" s="10"/>
      <c r="R771" s="10"/>
    </row>
    <row r="772" spans="1:18" ht="14" x14ac:dyDescent="0.3">
      <c r="A772" s="33">
        <f>IF(ISBLANK('Step 1.1 Supply Fan Power Data'!A772),"-",'Step 1.1 Supply Fan Power Data'!A772)</f>
        <v>44663.458333333336</v>
      </c>
      <c r="B772">
        <f>IF(ISBLANK('Step 1.1 Supply Fan Power Data'!B772),"-",'Step 1.1 Supply Fan Power Data'!B772)</f>
        <v>4.6093250867687487</v>
      </c>
      <c r="C772">
        <f>VLOOKUP(A772,'Step 1.3 OAT Data'!$A:$B,2)</f>
        <v>52</v>
      </c>
      <c r="E772" s="33">
        <f>IF(ISBLANK('Step 1.2 Return Fan Power Data'!A772),"-",'Step 1.2 Return Fan Power Data'!A772)</f>
        <v>44663.458333333336</v>
      </c>
      <c r="F772">
        <f>IF(ISBLANK('Step 1.2 Return Fan Power Data'!B772),"-",'Step 1.2 Return Fan Power Data'!B772)</f>
        <v>2.7610952961952542</v>
      </c>
      <c r="G772">
        <f>VLOOKUP(E772,'Step 1.3 OAT Data'!$A:$B,2)</f>
        <v>52</v>
      </c>
      <c r="P772" s="10"/>
      <c r="Q772" s="10"/>
      <c r="R772" s="10"/>
    </row>
    <row r="773" spans="1:18" ht="14" x14ac:dyDescent="0.3">
      <c r="A773" s="33">
        <f>IF(ISBLANK('Step 1.1 Supply Fan Power Data'!A773),"-",'Step 1.1 Supply Fan Power Data'!A773)</f>
        <v>44663.5</v>
      </c>
      <c r="B773">
        <f>IF(ISBLANK('Step 1.1 Supply Fan Power Data'!B773),"-",'Step 1.1 Supply Fan Power Data'!B773)</f>
        <v>4.6093250867687487</v>
      </c>
      <c r="C773">
        <f>VLOOKUP(A773,'Step 1.3 OAT Data'!$A:$B,2)</f>
        <v>59</v>
      </c>
      <c r="E773" s="33">
        <f>IF(ISBLANK('Step 1.2 Return Fan Power Data'!A773),"-",'Step 1.2 Return Fan Power Data'!A773)</f>
        <v>44663.5</v>
      </c>
      <c r="F773">
        <f>IF(ISBLANK('Step 1.2 Return Fan Power Data'!B773),"-",'Step 1.2 Return Fan Power Data'!B773)</f>
        <v>2.7610952961952542</v>
      </c>
      <c r="G773">
        <f>VLOOKUP(E773,'Step 1.3 OAT Data'!$A:$B,2)</f>
        <v>59</v>
      </c>
      <c r="P773" s="10"/>
      <c r="Q773" s="10"/>
      <c r="R773" s="10"/>
    </row>
    <row r="774" spans="1:18" ht="14" x14ac:dyDescent="0.3">
      <c r="A774" s="33">
        <f>IF(ISBLANK('Step 1.1 Supply Fan Power Data'!A774),"-",'Step 1.1 Supply Fan Power Data'!A774)</f>
        <v>44663.541666666664</v>
      </c>
      <c r="B774">
        <f>IF(ISBLANK('Step 1.1 Supply Fan Power Data'!B774),"-",'Step 1.1 Supply Fan Power Data'!B774)</f>
        <v>4.5692337183833729</v>
      </c>
      <c r="C774">
        <f>VLOOKUP(A774,'Step 1.3 OAT Data'!$A:$B,2)</f>
        <v>63</v>
      </c>
      <c r="E774" s="33">
        <f>IF(ISBLANK('Step 1.2 Return Fan Power Data'!A774),"-",'Step 1.2 Return Fan Power Data'!A774)</f>
        <v>44663.541666666664</v>
      </c>
      <c r="F774">
        <f>IF(ISBLANK('Step 1.2 Return Fan Power Data'!B774),"-",'Step 1.2 Return Fan Power Data'!B774)</f>
        <v>2.7404845385441066</v>
      </c>
      <c r="G774">
        <f>VLOOKUP(E774,'Step 1.3 OAT Data'!$A:$B,2)</f>
        <v>63</v>
      </c>
      <c r="P774" s="10"/>
      <c r="Q774" s="10"/>
      <c r="R774" s="10"/>
    </row>
    <row r="775" spans="1:18" ht="14" x14ac:dyDescent="0.3">
      <c r="A775" s="33">
        <f>IF(ISBLANK('Step 1.1 Supply Fan Power Data'!A775),"-",'Step 1.1 Supply Fan Power Data'!A775)</f>
        <v>44663.583333333336</v>
      </c>
      <c r="B775">
        <f>IF(ISBLANK('Step 1.1 Supply Fan Power Data'!B775),"-",'Step 1.1 Supply Fan Power Data'!B775)</f>
        <v>4.5782503725676005</v>
      </c>
      <c r="C775">
        <f>VLOOKUP(A775,'Step 1.3 OAT Data'!$A:$B,2)</f>
        <v>66</v>
      </c>
      <c r="E775" s="33">
        <f>IF(ISBLANK('Step 1.2 Return Fan Power Data'!A775),"-",'Step 1.2 Return Fan Power Data'!A775)</f>
        <v>44663.583333333336</v>
      </c>
      <c r="F775">
        <f>IF(ISBLANK('Step 1.2 Return Fan Power Data'!B775),"-",'Step 1.2 Return Fan Power Data'!B775)</f>
        <v>2.7450027364131553</v>
      </c>
      <c r="G775">
        <f>VLOOKUP(E775,'Step 1.3 OAT Data'!$A:$B,2)</f>
        <v>66</v>
      </c>
      <c r="P775" s="10"/>
      <c r="Q775" s="10"/>
      <c r="R775" s="10"/>
    </row>
    <row r="776" spans="1:18" ht="14" x14ac:dyDescent="0.3">
      <c r="A776" s="33">
        <f>IF(ISBLANK('Step 1.1 Supply Fan Power Data'!A776),"-",'Step 1.1 Supply Fan Power Data'!A776)</f>
        <v>44663.625</v>
      </c>
      <c r="B776">
        <f>IF(ISBLANK('Step 1.1 Supply Fan Power Data'!B776),"-",'Step 1.1 Supply Fan Power Data'!B776)</f>
        <v>4.5732493178397124</v>
      </c>
      <c r="C776">
        <f>VLOOKUP(A776,'Step 1.3 OAT Data'!$A:$B,2)</f>
        <v>68</v>
      </c>
      <c r="E776" s="33">
        <f>IF(ISBLANK('Step 1.2 Return Fan Power Data'!A776),"-",'Step 1.2 Return Fan Power Data'!A776)</f>
        <v>44663.625</v>
      </c>
      <c r="F776">
        <f>IF(ISBLANK('Step 1.2 Return Fan Power Data'!B776),"-",'Step 1.2 Return Fan Power Data'!B776)</f>
        <v>2.742488489348637</v>
      </c>
      <c r="G776">
        <f>VLOOKUP(E776,'Step 1.3 OAT Data'!$A:$B,2)</f>
        <v>68</v>
      </c>
      <c r="P776" s="10"/>
      <c r="Q776" s="10"/>
      <c r="R776" s="10"/>
    </row>
    <row r="777" spans="1:18" ht="14" x14ac:dyDescent="0.3">
      <c r="A777" s="33">
        <f>IF(ISBLANK('Step 1.1 Supply Fan Power Data'!A777),"-",'Step 1.1 Supply Fan Power Data'!A777)</f>
        <v>44663.666666666664</v>
      </c>
      <c r="B777">
        <f>IF(ISBLANK('Step 1.1 Supply Fan Power Data'!B777),"-",'Step 1.1 Supply Fan Power Data'!B777)</f>
        <v>4.5782503725676005</v>
      </c>
      <c r="C777">
        <f>VLOOKUP(A777,'Step 1.3 OAT Data'!$A:$B,2)</f>
        <v>70</v>
      </c>
      <c r="E777" s="33">
        <f>IF(ISBLANK('Step 1.2 Return Fan Power Data'!A777),"-",'Step 1.2 Return Fan Power Data'!A777)</f>
        <v>44663.666666666664</v>
      </c>
      <c r="F777">
        <f>IF(ISBLANK('Step 1.2 Return Fan Power Data'!B777),"-",'Step 1.2 Return Fan Power Data'!B777)</f>
        <v>2.7450027364131553</v>
      </c>
      <c r="G777">
        <f>VLOOKUP(E777,'Step 1.3 OAT Data'!$A:$B,2)</f>
        <v>70</v>
      </c>
      <c r="P777" s="10"/>
      <c r="Q777" s="10"/>
      <c r="R777" s="10"/>
    </row>
    <row r="778" spans="1:18" ht="14" x14ac:dyDescent="0.3">
      <c r="A778" s="33">
        <f>IF(ISBLANK('Step 1.1 Supply Fan Power Data'!A778),"-",'Step 1.1 Supply Fan Power Data'!A778)</f>
        <v>44663.708333333336</v>
      </c>
      <c r="B778">
        <f>IF(ISBLANK('Step 1.1 Supply Fan Power Data'!B778),"-",'Step 1.1 Supply Fan Power Data'!B778)</f>
        <v>4.6522750184974839</v>
      </c>
      <c r="C778">
        <f>VLOOKUP(A778,'Step 1.3 OAT Data'!$A:$B,2)</f>
        <v>66</v>
      </c>
      <c r="E778" s="33">
        <f>IF(ISBLANK('Step 1.2 Return Fan Power Data'!A778),"-",'Step 1.2 Return Fan Power Data'!A778)</f>
        <v>44663.708333333336</v>
      </c>
      <c r="F778">
        <f>IF(ISBLANK('Step 1.2 Return Fan Power Data'!B778),"-",'Step 1.2 Return Fan Power Data'!B778)</f>
        <v>2.7847264115880122</v>
      </c>
      <c r="G778">
        <f>VLOOKUP(E778,'Step 1.3 OAT Data'!$A:$B,2)</f>
        <v>66</v>
      </c>
      <c r="P778" s="10"/>
      <c r="Q778" s="10"/>
      <c r="R778" s="10"/>
    </row>
    <row r="779" spans="1:18" ht="14" x14ac:dyDescent="0.3">
      <c r="A779" s="33">
        <f>IF(ISBLANK('Step 1.1 Supply Fan Power Data'!A779),"-",'Step 1.1 Supply Fan Power Data'!A779)</f>
        <v>44663.75</v>
      </c>
      <c r="B779">
        <f>IF(ISBLANK('Step 1.1 Supply Fan Power Data'!B779),"-",'Step 1.1 Supply Fan Power Data'!B779)</f>
        <v>4.5812762510355158</v>
      </c>
      <c r="C779">
        <f>VLOOKUP(A779,'Step 1.3 OAT Data'!$A:$B,2)</f>
        <v>68</v>
      </c>
      <c r="E779" s="33">
        <f>IF(ISBLANK('Step 1.2 Return Fan Power Data'!A779),"-",'Step 1.2 Return Fan Power Data'!A779)</f>
        <v>44663.75</v>
      </c>
      <c r="F779">
        <f>IF(ISBLANK('Step 1.2 Return Fan Power Data'!B779),"-",'Step 1.2 Return Fan Power Data'!B779)</f>
        <v>2.7465340110318595</v>
      </c>
      <c r="G779">
        <f>VLOOKUP(E779,'Step 1.3 OAT Data'!$A:$B,2)</f>
        <v>68</v>
      </c>
      <c r="P779" s="10"/>
      <c r="Q779" s="10"/>
      <c r="R779" s="10"/>
    </row>
    <row r="780" spans="1:18" ht="14" x14ac:dyDescent="0.3">
      <c r="A780" s="33">
        <f>IF(ISBLANK('Step 1.1 Supply Fan Power Data'!A780),"-",'Step 1.1 Supply Fan Power Data'!A780)</f>
        <v>44663.791666666664</v>
      </c>
      <c r="B780">
        <f>IF(ISBLANK('Step 1.1 Supply Fan Power Data'!B780),"-",'Step 1.1 Supply Fan Power Data'!B780)</f>
        <v>4.8447784949290842</v>
      </c>
      <c r="C780">
        <f>VLOOKUP(A780,'Step 1.3 OAT Data'!$A:$B,2)</f>
        <v>61</v>
      </c>
      <c r="E780" s="33">
        <f>IF(ISBLANK('Step 1.2 Return Fan Power Data'!A780),"-",'Step 1.2 Return Fan Power Data'!A780)</f>
        <v>44663.791666666664</v>
      </c>
      <c r="F780">
        <f>IF(ISBLANK('Step 1.2 Return Fan Power Data'!B780),"-",'Step 1.2 Return Fan Power Data'!B780)</f>
        <v>2.9134410545876128</v>
      </c>
      <c r="G780">
        <f>VLOOKUP(E780,'Step 1.3 OAT Data'!$A:$B,2)</f>
        <v>61</v>
      </c>
      <c r="P780" s="10"/>
      <c r="Q780" s="10"/>
      <c r="R780" s="10"/>
    </row>
    <row r="781" spans="1:18" ht="14" x14ac:dyDescent="0.3">
      <c r="A781" s="33">
        <f>IF(ISBLANK('Step 1.1 Supply Fan Power Data'!A781),"-",'Step 1.1 Supply Fan Power Data'!A781)</f>
        <v>44663.833333333336</v>
      </c>
      <c r="B781">
        <f>IF(ISBLANK('Step 1.1 Supply Fan Power Data'!B781),"-",'Step 1.1 Supply Fan Power Data'!B781)</f>
        <v>4.873016137713039</v>
      </c>
      <c r="C781">
        <f>VLOOKUP(A781,'Step 1.3 OAT Data'!$A:$B,2)</f>
        <v>55</v>
      </c>
      <c r="E781" s="33">
        <f>IF(ISBLANK('Step 1.2 Return Fan Power Data'!A781),"-",'Step 1.2 Return Fan Power Data'!A781)</f>
        <v>44663.833333333336</v>
      </c>
      <c r="F781">
        <f>IF(ISBLANK('Step 1.2 Return Fan Power Data'!B781),"-",'Step 1.2 Return Fan Power Data'!B781)</f>
        <v>2.9359178955594114</v>
      </c>
      <c r="G781">
        <f>VLOOKUP(E781,'Step 1.3 OAT Data'!$A:$B,2)</f>
        <v>55</v>
      </c>
      <c r="P781" s="10"/>
      <c r="Q781" s="10"/>
      <c r="R781" s="10"/>
    </row>
    <row r="782" spans="1:18" ht="14" x14ac:dyDescent="0.3">
      <c r="A782" s="33">
        <f>IF(ISBLANK('Step 1.1 Supply Fan Power Data'!A782),"-",'Step 1.1 Supply Fan Power Data'!A782)</f>
        <v>44663.875</v>
      </c>
      <c r="B782">
        <f>IF(ISBLANK('Step 1.1 Supply Fan Power Data'!B782),"-",'Step 1.1 Supply Fan Power Data'!B782)</f>
        <v>4.8301109253260064</v>
      </c>
      <c r="C782">
        <f>VLOOKUP(A782,'Step 1.3 OAT Data'!$A:$B,2)</f>
        <v>54</v>
      </c>
      <c r="E782" s="33">
        <f>IF(ISBLANK('Step 1.2 Return Fan Power Data'!A782),"-",'Step 1.2 Return Fan Power Data'!A782)</f>
        <v>44663.875</v>
      </c>
      <c r="F782">
        <f>IF(ISBLANK('Step 1.2 Return Fan Power Data'!B782),"-",'Step 1.2 Return Fan Power Data'!B782)</f>
        <v>2.9021632980932739</v>
      </c>
      <c r="G782">
        <f>VLOOKUP(E782,'Step 1.3 OAT Data'!$A:$B,2)</f>
        <v>54</v>
      </c>
      <c r="P782" s="10"/>
      <c r="Q782" s="10"/>
      <c r="R782" s="10"/>
    </row>
    <row r="783" spans="1:18" ht="14" x14ac:dyDescent="0.3">
      <c r="A783" s="33">
        <f>IF(ISBLANK('Step 1.1 Supply Fan Power Data'!A783),"-",'Step 1.1 Supply Fan Power Data'!A783)</f>
        <v>44663.916666666664</v>
      </c>
      <c r="B783">
        <f>IF(ISBLANK('Step 1.1 Supply Fan Power Data'!B783),"-",'Step 1.1 Supply Fan Power Data'!B783)</f>
        <v>4.8740364987498062</v>
      </c>
      <c r="C783">
        <f>VLOOKUP(A783,'Step 1.3 OAT Data'!$A:$B,2)</f>
        <v>54</v>
      </c>
      <c r="E783" s="33">
        <f>IF(ISBLANK('Step 1.2 Return Fan Power Data'!A783),"-",'Step 1.2 Return Fan Power Data'!A783)</f>
        <v>44663.916666666664</v>
      </c>
      <c r="F783">
        <f>IF(ISBLANK('Step 1.2 Return Fan Power Data'!B783),"-",'Step 1.2 Return Fan Power Data'!B783)</f>
        <v>2.9367493891361032</v>
      </c>
      <c r="G783">
        <f>VLOOKUP(E783,'Step 1.3 OAT Data'!$A:$B,2)</f>
        <v>54</v>
      </c>
      <c r="P783" s="10"/>
      <c r="Q783" s="10"/>
      <c r="R783" s="10"/>
    </row>
    <row r="784" spans="1:18" ht="14" x14ac:dyDescent="0.3">
      <c r="A784" s="33">
        <f>IF(ISBLANK('Step 1.1 Supply Fan Power Data'!A784),"-",'Step 1.1 Supply Fan Power Data'!A784)</f>
        <v>44663.958333333336</v>
      </c>
      <c r="B784">
        <f>IF(ISBLANK('Step 1.1 Supply Fan Power Data'!B784),"-",'Step 1.1 Supply Fan Power Data'!B784)</f>
        <v>4.8232488204252331</v>
      </c>
      <c r="C784">
        <f>VLOOKUP(A784,'Step 1.3 OAT Data'!$A:$B,2)</f>
        <v>51</v>
      </c>
      <c r="E784" s="33">
        <f>IF(ISBLANK('Step 1.2 Return Fan Power Data'!A784),"-",'Step 1.2 Return Fan Power Data'!A784)</f>
        <v>44663.958333333336</v>
      </c>
      <c r="F784">
        <f>IF(ISBLANK('Step 1.2 Return Fan Power Data'!B784),"-",'Step 1.2 Return Fan Power Data'!B784)</f>
        <v>2.896977970735275</v>
      </c>
      <c r="G784">
        <f>VLOOKUP(E784,'Step 1.3 OAT Data'!$A:$B,2)</f>
        <v>51</v>
      </c>
      <c r="P784" s="10"/>
      <c r="Q784" s="10"/>
      <c r="R784" s="10"/>
    </row>
    <row r="785" spans="1:18" ht="14" x14ac:dyDescent="0.3">
      <c r="A785" s="33">
        <f>IF(ISBLANK('Step 1.1 Supply Fan Power Data'!A785),"-",'Step 1.1 Supply Fan Power Data'!A785)</f>
        <v>44664</v>
      </c>
      <c r="B785">
        <f>IF(ISBLANK('Step 1.1 Supply Fan Power Data'!B785),"-",'Step 1.1 Supply Fan Power Data'!B785)</f>
        <v>4.8642740762287406</v>
      </c>
      <c r="C785">
        <f>VLOOKUP(A785,'Step 1.3 OAT Data'!$A:$B,2)</f>
        <v>51</v>
      </c>
      <c r="E785" s="33">
        <f>IF(ISBLANK('Step 1.2 Return Fan Power Data'!A785),"-",'Step 1.2 Return Fan Power Data'!A785)</f>
        <v>44664</v>
      </c>
      <c r="F785">
        <f>IF(ISBLANK('Step 1.2 Return Fan Power Data'!B785),"-",'Step 1.2 Return Fan Power Data'!B785)</f>
        <v>2.9288497158191289</v>
      </c>
      <c r="G785">
        <f>VLOOKUP(E785,'Step 1.3 OAT Data'!$A:$B,2)</f>
        <v>51</v>
      </c>
      <c r="P785" s="10"/>
      <c r="Q785" s="10"/>
      <c r="R785" s="10"/>
    </row>
    <row r="786" spans="1:18" ht="14" x14ac:dyDescent="0.3">
      <c r="A786" s="33">
        <f>IF(ISBLANK('Step 1.1 Supply Fan Power Data'!A786),"-",'Step 1.1 Supply Fan Power Data'!A786)</f>
        <v>44664.041666666664</v>
      </c>
      <c r="B786">
        <f>IF(ISBLANK('Step 1.1 Supply Fan Power Data'!B786),"-",'Step 1.1 Supply Fan Power Data'!B786)</f>
        <v>4.9080171103150549</v>
      </c>
      <c r="C786">
        <f>VLOOKUP(A786,'Step 1.3 OAT Data'!$A:$B,2)</f>
        <v>49</v>
      </c>
      <c r="E786" s="33">
        <f>IF(ISBLANK('Step 1.2 Return Fan Power Data'!A786),"-",'Step 1.2 Return Fan Power Data'!A786)</f>
        <v>44664.041666666664</v>
      </c>
      <c r="F786">
        <f>IF(ISBLANK('Step 1.2 Return Fan Power Data'!B786),"-",'Step 1.2 Return Fan Power Data'!B786)</f>
        <v>2.9652353588168401</v>
      </c>
      <c r="G786">
        <f>VLOOKUP(E786,'Step 1.3 OAT Data'!$A:$B,2)</f>
        <v>49</v>
      </c>
      <c r="P786" s="10"/>
      <c r="Q786" s="10"/>
      <c r="R786" s="10"/>
    </row>
    <row r="787" spans="1:18" ht="14" x14ac:dyDescent="0.3">
      <c r="A787" s="33">
        <f>IF(ISBLANK('Step 1.1 Supply Fan Power Data'!A787),"-",'Step 1.1 Supply Fan Power Data'!A787)</f>
        <v>44664.083333333336</v>
      </c>
      <c r="B787">
        <f>IF(ISBLANK('Step 1.1 Supply Fan Power Data'!B787),"-",'Step 1.1 Supply Fan Power Data'!B787)</f>
        <v>4.8905357393072899</v>
      </c>
      <c r="C787">
        <f>VLOOKUP(A787,'Step 1.3 OAT Data'!$A:$B,2)</f>
        <v>48</v>
      </c>
      <c r="E787" s="33">
        <f>IF(ISBLANK('Step 1.2 Return Fan Power Data'!A787),"-",'Step 1.2 Return Fan Power Data'!A787)</f>
        <v>44664.083333333336</v>
      </c>
      <c r="F787">
        <f>IF(ISBLANK('Step 1.2 Return Fan Power Data'!B787),"-",'Step 1.2 Return Fan Power Data'!B787)</f>
        <v>2.9503860845506034</v>
      </c>
      <c r="G787">
        <f>VLOOKUP(E787,'Step 1.3 OAT Data'!$A:$B,2)</f>
        <v>48</v>
      </c>
      <c r="P787" s="10"/>
      <c r="Q787" s="10"/>
      <c r="R787" s="10"/>
    </row>
    <row r="788" spans="1:18" ht="14" x14ac:dyDescent="0.3">
      <c r="A788" s="33">
        <f>IF(ISBLANK('Step 1.1 Supply Fan Power Data'!A788),"-",'Step 1.1 Supply Fan Power Data'!A788)</f>
        <v>44664.125</v>
      </c>
      <c r="B788">
        <f>IF(ISBLANK('Step 1.1 Supply Fan Power Data'!B788),"-",'Step 1.1 Supply Fan Power Data'!B788)</f>
        <v>4.936982102361311</v>
      </c>
      <c r="C788">
        <f>VLOOKUP(A788,'Step 1.3 OAT Data'!$A:$B,2)</f>
        <v>47</v>
      </c>
      <c r="E788" s="33">
        <f>IF(ISBLANK('Step 1.2 Return Fan Power Data'!A788),"-",'Step 1.2 Return Fan Power Data'!A788)</f>
        <v>44664.125</v>
      </c>
      <c r="F788">
        <f>IF(ISBLANK('Step 1.2 Return Fan Power Data'!B788),"-",'Step 1.2 Return Fan Power Data'!B788)</f>
        <v>2.9907781571217846</v>
      </c>
      <c r="G788">
        <f>VLOOKUP(E788,'Step 1.3 OAT Data'!$A:$B,2)</f>
        <v>47</v>
      </c>
      <c r="P788" s="10"/>
      <c r="Q788" s="10"/>
      <c r="R788" s="10"/>
    </row>
    <row r="789" spans="1:18" ht="14" x14ac:dyDescent="0.3">
      <c r="A789" s="33">
        <f>IF(ISBLANK('Step 1.1 Supply Fan Power Data'!A789),"-",'Step 1.1 Supply Fan Power Data'!A789)</f>
        <v>44664.166666666664</v>
      </c>
      <c r="B789">
        <f>IF(ISBLANK('Step 1.1 Supply Fan Power Data'!B789),"-",'Step 1.1 Supply Fan Power Data'!B789)</f>
        <v>4.8982958582875176</v>
      </c>
      <c r="C789">
        <f>VLOOKUP(A789,'Step 1.3 OAT Data'!$A:$B,2)</f>
        <v>48</v>
      </c>
      <c r="E789" s="33">
        <f>IF(ISBLANK('Step 1.2 Return Fan Power Data'!A789),"-",'Step 1.2 Return Fan Power Data'!A789)</f>
        <v>44664.166666666664</v>
      </c>
      <c r="F789">
        <f>IF(ISBLANK('Step 1.2 Return Fan Power Data'!B789),"-",'Step 1.2 Return Fan Power Data'!B789)</f>
        <v>2.9569262291213878</v>
      </c>
      <c r="G789">
        <f>VLOOKUP(E789,'Step 1.3 OAT Data'!$A:$B,2)</f>
        <v>48</v>
      </c>
      <c r="P789" s="10"/>
      <c r="Q789" s="10"/>
      <c r="R789" s="10"/>
    </row>
    <row r="790" spans="1:18" ht="14" x14ac:dyDescent="0.3">
      <c r="A790" s="33">
        <f>IF(ISBLANK('Step 1.1 Supply Fan Power Data'!A790),"-",'Step 1.1 Supply Fan Power Data'!A790)</f>
        <v>44664.208333333336</v>
      </c>
      <c r="B790">
        <f>IF(ISBLANK('Step 1.1 Supply Fan Power Data'!B790),"-",'Step 1.1 Supply Fan Power Data'!B790)</f>
        <v>4.9128415175694311</v>
      </c>
      <c r="C790">
        <f>VLOOKUP(A790,'Step 1.3 OAT Data'!$A:$B,2)</f>
        <v>48</v>
      </c>
      <c r="E790" s="33">
        <f>IF(ISBLANK('Step 1.2 Return Fan Power Data'!A790),"-",'Step 1.2 Return Fan Power Data'!A790)</f>
        <v>44664.208333333336</v>
      </c>
      <c r="F790">
        <f>IF(ISBLANK('Step 1.2 Return Fan Power Data'!B790),"-",'Step 1.2 Return Fan Power Data'!B790)</f>
        <v>2.9694075092370369</v>
      </c>
      <c r="G790">
        <f>VLOOKUP(E790,'Step 1.3 OAT Data'!$A:$B,2)</f>
        <v>48</v>
      </c>
      <c r="P790" s="10"/>
      <c r="Q790" s="10"/>
      <c r="R790" s="10"/>
    </row>
    <row r="791" spans="1:18" ht="14" x14ac:dyDescent="0.3">
      <c r="A791" s="33">
        <f>IF(ISBLANK('Step 1.1 Supply Fan Power Data'!A791),"-",'Step 1.1 Supply Fan Power Data'!A791)</f>
        <v>44664.25</v>
      </c>
      <c r="B791">
        <f>IF(ISBLANK('Step 1.1 Supply Fan Power Data'!B791),"-",'Step 1.1 Supply Fan Power Data'!B791)</f>
        <v>4.9350840034800498</v>
      </c>
      <c r="C791">
        <f>VLOOKUP(A791,'Step 1.3 OAT Data'!$A:$B,2)</f>
        <v>50</v>
      </c>
      <c r="E791" s="33">
        <f>IF(ISBLANK('Step 1.2 Return Fan Power Data'!A791),"-",'Step 1.2 Return Fan Power Data'!A791)</f>
        <v>44664.25</v>
      </c>
      <c r="F791">
        <f>IF(ISBLANK('Step 1.2 Return Fan Power Data'!B791),"-",'Step 1.2 Return Fan Power Data'!B791)</f>
        <v>2.9890675950676866</v>
      </c>
      <c r="G791">
        <f>VLOOKUP(E791,'Step 1.3 OAT Data'!$A:$B,2)</f>
        <v>50</v>
      </c>
      <c r="P791" s="10"/>
      <c r="Q791" s="10"/>
      <c r="R791" s="10"/>
    </row>
    <row r="792" spans="1:18" ht="14" x14ac:dyDescent="0.3">
      <c r="A792" s="33">
        <f>IF(ISBLANK('Step 1.1 Supply Fan Power Data'!A792),"-",'Step 1.1 Supply Fan Power Data'!A792)</f>
        <v>44664.291666666664</v>
      </c>
      <c r="B792">
        <f>IF(ISBLANK('Step 1.1 Supply Fan Power Data'!B792),"-",'Step 1.1 Supply Fan Power Data'!B792)</f>
        <v>4.7020061025905004</v>
      </c>
      <c r="C792">
        <f>VLOOKUP(A792,'Step 1.3 OAT Data'!$A:$B,2)</f>
        <v>51</v>
      </c>
      <c r="E792" s="33">
        <f>IF(ISBLANK('Step 1.2 Return Fan Power Data'!A792),"-",'Step 1.2 Return Fan Power Data'!A792)</f>
        <v>44664.291666666664</v>
      </c>
      <c r="F792">
        <f>IF(ISBLANK('Step 1.2 Return Fan Power Data'!B792),"-",'Step 1.2 Return Fan Power Data'!B792)</f>
        <v>2.8142353535259197</v>
      </c>
      <c r="G792">
        <f>VLOOKUP(E792,'Step 1.3 OAT Data'!$A:$B,2)</f>
        <v>51</v>
      </c>
      <c r="P792" s="10"/>
      <c r="Q792" s="10"/>
      <c r="R792" s="10"/>
    </row>
    <row r="793" spans="1:18" ht="14" x14ac:dyDescent="0.3">
      <c r="A793" s="33">
        <f>IF(ISBLANK('Step 1.1 Supply Fan Power Data'!A793),"-",'Step 1.1 Supply Fan Power Data'!A793)</f>
        <v>44664.333333333336</v>
      </c>
      <c r="B793">
        <f>IF(ISBLANK('Step 1.1 Supply Fan Power Data'!B793),"-",'Step 1.1 Supply Fan Power Data'!B793)</f>
        <v>4.6543003186213081</v>
      </c>
      <c r="C793">
        <f>VLOOKUP(A793,'Step 1.3 OAT Data'!$A:$B,2)</f>
        <v>53</v>
      </c>
      <c r="E793" s="33">
        <f>IF(ISBLANK('Step 1.2 Return Fan Power Data'!A793),"-",'Step 1.2 Return Fan Power Data'!A793)</f>
        <v>44664.333333333336</v>
      </c>
      <c r="F793">
        <f>IF(ISBLANK('Step 1.2 Return Fan Power Data'!B793),"-",'Step 1.2 Return Fan Power Data'!B793)</f>
        <v>2.7858821142463386</v>
      </c>
      <c r="G793">
        <f>VLOOKUP(E793,'Step 1.3 OAT Data'!$A:$B,2)</f>
        <v>53</v>
      </c>
      <c r="P793" s="10"/>
      <c r="Q793" s="10"/>
      <c r="R793" s="10"/>
    </row>
    <row r="794" spans="1:18" ht="14" x14ac:dyDescent="0.3">
      <c r="A794" s="33">
        <f>IF(ISBLANK('Step 1.1 Supply Fan Power Data'!A794),"-",'Step 1.1 Supply Fan Power Data'!A794)</f>
        <v>44664.375</v>
      </c>
      <c r="B794">
        <f>IF(ISBLANK('Step 1.1 Supply Fan Power Data'!B794),"-",'Step 1.1 Supply Fan Power Data'!B794)</f>
        <v>4.6293158530279044</v>
      </c>
      <c r="C794">
        <f>VLOOKUP(A794,'Step 1.3 OAT Data'!$A:$B,2)</f>
        <v>60</v>
      </c>
      <c r="E794" s="33">
        <f>IF(ISBLANK('Step 1.2 Return Fan Power Data'!A794),"-",'Step 1.2 Return Fan Power Data'!A794)</f>
        <v>44664.375</v>
      </c>
      <c r="F794">
        <f>IF(ISBLANK('Step 1.2 Return Fan Power Data'!B794),"-",'Step 1.2 Return Fan Power Data'!B794)</f>
        <v>2.7718884296276691</v>
      </c>
      <c r="G794">
        <f>VLOOKUP(E794,'Step 1.3 OAT Data'!$A:$B,2)</f>
        <v>60</v>
      </c>
      <c r="P794" s="10"/>
      <c r="Q794" s="10"/>
      <c r="R794" s="10"/>
    </row>
    <row r="795" spans="1:18" ht="14" x14ac:dyDescent="0.3">
      <c r="A795" s="33">
        <f>IF(ISBLANK('Step 1.1 Supply Fan Power Data'!A795),"-",'Step 1.1 Supply Fan Power Data'!A795)</f>
        <v>44664.416666666664</v>
      </c>
      <c r="B795">
        <f>IF(ISBLANK('Step 1.1 Supply Fan Power Data'!B795),"-",'Step 1.1 Supply Fan Power Data'!B795)</f>
        <v>4.5601440401065911</v>
      </c>
      <c r="C795">
        <f>VLOOKUP(A795,'Step 1.3 OAT Data'!$A:$B,2)</f>
        <v>60</v>
      </c>
      <c r="E795" s="33">
        <f>IF(ISBLANK('Step 1.2 Return Fan Power Data'!A795),"-",'Step 1.2 Return Fan Power Data'!A795)</f>
        <v>44664.416666666664</v>
      </c>
      <c r="F795">
        <f>IF(ISBLANK('Step 1.2 Return Fan Power Data'!B795),"-",'Step 1.2 Return Fan Power Data'!B795)</f>
        <v>2.7359968614293222</v>
      </c>
      <c r="G795">
        <f>VLOOKUP(E795,'Step 1.3 OAT Data'!$A:$B,2)</f>
        <v>60</v>
      </c>
      <c r="P795" s="10"/>
      <c r="Q795" s="10"/>
      <c r="R795" s="10"/>
    </row>
    <row r="796" spans="1:18" ht="14" x14ac:dyDescent="0.3">
      <c r="A796" s="33">
        <f>IF(ISBLANK('Step 1.1 Supply Fan Power Data'!A796),"-",'Step 1.1 Supply Fan Power Data'!A796)</f>
        <v>44664.458333333336</v>
      </c>
      <c r="B796">
        <f>IF(ISBLANK('Step 1.1 Supply Fan Power Data'!B796),"-",'Step 1.1 Supply Fan Power Data'!B796)</f>
        <v>4.5148541946599945</v>
      </c>
      <c r="C796">
        <f>VLOOKUP(A796,'Step 1.3 OAT Data'!$A:$B,2)</f>
        <v>62</v>
      </c>
      <c r="E796" s="33">
        <f>IF(ISBLANK('Step 1.2 Return Fan Power Data'!A796),"-",'Step 1.2 Return Fan Power Data'!A796)</f>
        <v>44664.458333333336</v>
      </c>
      <c r="F796">
        <f>IF(ISBLANK('Step 1.2 Return Fan Power Data'!B796),"-",'Step 1.2 Return Fan Power Data'!B796)</f>
        <v>2.7146086532927955</v>
      </c>
      <c r="G796">
        <f>VLOOKUP(E796,'Step 1.3 OAT Data'!$A:$B,2)</f>
        <v>62</v>
      </c>
      <c r="P796" s="10"/>
      <c r="Q796" s="10"/>
      <c r="R796" s="10"/>
    </row>
    <row r="797" spans="1:18" ht="14" x14ac:dyDescent="0.3">
      <c r="A797" s="33">
        <f>IF(ISBLANK('Step 1.1 Supply Fan Power Data'!A797),"-",'Step 1.1 Supply Fan Power Data'!A797)</f>
        <v>44664.5</v>
      </c>
      <c r="B797">
        <f>IF(ISBLANK('Step 1.1 Supply Fan Power Data'!B797),"-",'Step 1.1 Supply Fan Power Data'!B797)</f>
        <v>4.5087673502621861</v>
      </c>
      <c r="C797">
        <f>VLOOKUP(A797,'Step 1.3 OAT Data'!$A:$B,2)</f>
        <v>63</v>
      </c>
      <c r="E797" s="33">
        <f>IF(ISBLANK('Step 1.2 Return Fan Power Data'!A797),"-",'Step 1.2 Return Fan Power Data'!A797)</f>
        <v>44664.5</v>
      </c>
      <c r="F797">
        <f>IF(ISBLANK('Step 1.2 Return Fan Power Data'!B797),"-",'Step 1.2 Return Fan Power Data'!B797)</f>
        <v>2.7118537124453512</v>
      </c>
      <c r="G797">
        <f>VLOOKUP(E797,'Step 1.3 OAT Data'!$A:$B,2)</f>
        <v>63</v>
      </c>
      <c r="P797" s="10"/>
      <c r="Q797" s="10"/>
      <c r="R797" s="10"/>
    </row>
    <row r="798" spans="1:18" ht="14" x14ac:dyDescent="0.3">
      <c r="A798" s="33">
        <f>IF(ISBLANK('Step 1.1 Supply Fan Power Data'!A798),"-",'Step 1.1 Supply Fan Power Data'!A798)</f>
        <v>44664.541666666664</v>
      </c>
      <c r="B798">
        <f>IF(ISBLANK('Step 1.1 Supply Fan Power Data'!B798),"-",'Step 1.1 Supply Fan Power Data'!B798)</f>
        <v>4.4662757259056018</v>
      </c>
      <c r="C798">
        <f>VLOOKUP(A798,'Step 1.3 OAT Data'!$A:$B,2)</f>
        <v>64</v>
      </c>
      <c r="E798" s="33">
        <f>IF(ISBLANK('Step 1.2 Return Fan Power Data'!A798),"-",'Step 1.2 Return Fan Power Data'!A798)</f>
        <v>44664.541666666664</v>
      </c>
      <c r="F798">
        <f>IF(ISBLANK('Step 1.2 Return Fan Power Data'!B798),"-",'Step 1.2 Return Fan Power Data'!B798)</f>
        <v>2.6933732737341201</v>
      </c>
      <c r="G798">
        <f>VLOOKUP(E798,'Step 1.3 OAT Data'!$A:$B,2)</f>
        <v>64</v>
      </c>
      <c r="P798" s="10"/>
      <c r="Q798" s="10"/>
      <c r="R798" s="10"/>
    </row>
    <row r="799" spans="1:18" ht="14" x14ac:dyDescent="0.3">
      <c r="A799" s="33">
        <f>IF(ISBLANK('Step 1.1 Supply Fan Power Data'!A799),"-",'Step 1.1 Supply Fan Power Data'!A799)</f>
        <v>44664.583333333336</v>
      </c>
      <c r="B799">
        <f>IF(ISBLANK('Step 1.1 Supply Fan Power Data'!B799),"-",'Step 1.1 Supply Fan Power Data'!B799)</f>
        <v>4.5087673502621861</v>
      </c>
      <c r="C799">
        <f>VLOOKUP(A799,'Step 1.3 OAT Data'!$A:$B,2)</f>
        <v>59</v>
      </c>
      <c r="E799" s="33">
        <f>IF(ISBLANK('Step 1.2 Return Fan Power Data'!A799),"-",'Step 1.2 Return Fan Power Data'!A799)</f>
        <v>44664.583333333336</v>
      </c>
      <c r="F799">
        <f>IF(ISBLANK('Step 1.2 Return Fan Power Data'!B799),"-",'Step 1.2 Return Fan Power Data'!B799)</f>
        <v>2.7118537124453512</v>
      </c>
      <c r="G799">
        <f>VLOOKUP(E799,'Step 1.3 OAT Data'!$A:$B,2)</f>
        <v>59</v>
      </c>
      <c r="P799" s="10"/>
      <c r="Q799" s="10"/>
      <c r="R799" s="10"/>
    </row>
    <row r="800" spans="1:18" ht="14" x14ac:dyDescent="0.3">
      <c r="A800" s="33">
        <f>IF(ISBLANK('Step 1.1 Supply Fan Power Data'!A800),"-",'Step 1.1 Supply Fan Power Data'!A800)</f>
        <v>44664.625</v>
      </c>
      <c r="B800">
        <f>IF(ISBLANK('Step 1.1 Supply Fan Power Data'!B800),"-",'Step 1.1 Supply Fan Power Data'!B800)</f>
        <v>4.5097599760930596</v>
      </c>
      <c r="C800">
        <f>VLOOKUP(A800,'Step 1.3 OAT Data'!$A:$B,2)</f>
        <v>59</v>
      </c>
      <c r="E800" s="33">
        <f>IF(ISBLANK('Step 1.2 Return Fan Power Data'!A800),"-",'Step 1.2 Return Fan Power Data'!A800)</f>
        <v>44664.625</v>
      </c>
      <c r="F800">
        <f>IF(ISBLANK('Step 1.2 Return Fan Power Data'!B800),"-",'Step 1.2 Return Fan Power Data'!B800)</f>
        <v>2.712301097467761</v>
      </c>
      <c r="G800">
        <f>VLOOKUP(E800,'Step 1.3 OAT Data'!$A:$B,2)</f>
        <v>59</v>
      </c>
      <c r="P800" s="10"/>
      <c r="Q800" s="10"/>
      <c r="R800" s="10"/>
    </row>
    <row r="801" spans="1:18" ht="14" x14ac:dyDescent="0.3">
      <c r="A801" s="33">
        <f>IF(ISBLANK('Step 1.1 Supply Fan Power Data'!A801),"-",'Step 1.1 Supply Fan Power Data'!A801)</f>
        <v>44664.666666666664</v>
      </c>
      <c r="B801">
        <f>IF(ISBLANK('Step 1.1 Supply Fan Power Data'!B801),"-",'Step 1.1 Supply Fan Power Data'!B801)</f>
        <v>3.2035066949222033</v>
      </c>
      <c r="C801">
        <f>VLOOKUP(A801,'Step 1.3 OAT Data'!$A:$B,2)</f>
        <v>59</v>
      </c>
      <c r="E801" s="33">
        <f>IF(ISBLANK('Step 1.2 Return Fan Power Data'!A801),"-",'Step 1.2 Return Fan Power Data'!A801)</f>
        <v>44664.666666666664</v>
      </c>
      <c r="F801">
        <f>IF(ISBLANK('Step 1.2 Return Fan Power Data'!B801),"-",'Step 1.2 Return Fan Power Data'!B801)</f>
        <v>2.4421460914111512</v>
      </c>
      <c r="G801">
        <f>VLOOKUP(E801,'Step 1.3 OAT Data'!$A:$B,2)</f>
        <v>59</v>
      </c>
      <c r="P801" s="10"/>
      <c r="Q801" s="10"/>
      <c r="R801" s="10"/>
    </row>
    <row r="802" spans="1:18" ht="14" x14ac:dyDescent="0.3">
      <c r="A802" s="33">
        <f>IF(ISBLANK('Step 1.1 Supply Fan Power Data'!A802),"-",'Step 1.1 Supply Fan Power Data'!A802)</f>
        <v>44664.708333333336</v>
      </c>
      <c r="B802">
        <f>IF(ISBLANK('Step 1.1 Supply Fan Power Data'!B802),"-",'Step 1.1 Supply Fan Power Data'!B802)</f>
        <v>0.86434269879557968</v>
      </c>
      <c r="C802">
        <f>VLOOKUP(A802,'Step 1.3 OAT Data'!$A:$B,2)</f>
        <v>59</v>
      </c>
      <c r="E802" s="33">
        <f>IF(ISBLANK('Step 1.2 Return Fan Power Data'!A802),"-",'Step 1.2 Return Fan Power Data'!A802)</f>
        <v>44664.708333333336</v>
      </c>
      <c r="F802">
        <f>IF(ISBLANK('Step 1.2 Return Fan Power Data'!B802),"-",'Step 1.2 Return Fan Power Data'!B802)</f>
        <v>0.7909335249334235</v>
      </c>
      <c r="G802">
        <f>VLOOKUP(E802,'Step 1.3 OAT Data'!$A:$B,2)</f>
        <v>59</v>
      </c>
      <c r="P802" s="10"/>
      <c r="Q802" s="10"/>
      <c r="R802" s="10"/>
    </row>
    <row r="803" spans="1:18" ht="14" x14ac:dyDescent="0.3">
      <c r="A803" s="33">
        <f>IF(ISBLANK('Step 1.1 Supply Fan Power Data'!A803),"-",'Step 1.1 Supply Fan Power Data'!A803)</f>
        <v>44664.75</v>
      </c>
      <c r="B803">
        <f>IF(ISBLANK('Step 1.1 Supply Fan Power Data'!B803),"-",'Step 1.1 Supply Fan Power Data'!B803)</f>
        <v>0.82854557552172015</v>
      </c>
      <c r="C803">
        <f>VLOOKUP(A803,'Step 1.3 OAT Data'!$A:$B,2)</f>
        <v>58</v>
      </c>
      <c r="E803" s="33">
        <f>IF(ISBLANK('Step 1.2 Return Fan Power Data'!A803),"-",'Step 1.2 Return Fan Power Data'!A803)</f>
        <v>44664.75</v>
      </c>
      <c r="F803">
        <f>IF(ISBLANK('Step 1.2 Return Fan Power Data'!B803),"-",'Step 1.2 Return Fan Power Data'!B803)</f>
        <v>0.75456069087877031</v>
      </c>
      <c r="G803">
        <f>VLOOKUP(E803,'Step 1.3 OAT Data'!$A:$B,2)</f>
        <v>58</v>
      </c>
      <c r="P803" s="10"/>
      <c r="Q803" s="10"/>
      <c r="R803" s="10"/>
    </row>
    <row r="804" spans="1:18" ht="14" x14ac:dyDescent="0.3">
      <c r="A804" s="33">
        <f>IF(ISBLANK('Step 1.1 Supply Fan Power Data'!A804),"-",'Step 1.1 Supply Fan Power Data'!A804)</f>
        <v>44664.791666666664</v>
      </c>
      <c r="B804">
        <f>IF(ISBLANK('Step 1.1 Supply Fan Power Data'!B804),"-",'Step 1.1 Supply Fan Power Data'!B804)</f>
        <v>0.80544892809015434</v>
      </c>
      <c r="C804">
        <f>VLOOKUP(A804,'Step 1.3 OAT Data'!$A:$B,2)</f>
        <v>58</v>
      </c>
      <c r="E804" s="33">
        <f>IF(ISBLANK('Step 1.2 Return Fan Power Data'!A804),"-",'Step 1.2 Return Fan Power Data'!A804)</f>
        <v>44664.791666666664</v>
      </c>
      <c r="F804">
        <f>IF(ISBLANK('Step 1.2 Return Fan Power Data'!B804),"-",'Step 1.2 Return Fan Power Data'!B804)</f>
        <v>0.73138843683495047</v>
      </c>
      <c r="G804">
        <f>VLOOKUP(E804,'Step 1.3 OAT Data'!$A:$B,2)</f>
        <v>58</v>
      </c>
      <c r="P804" s="10"/>
      <c r="Q804" s="10"/>
      <c r="R804" s="10"/>
    </row>
    <row r="805" spans="1:18" ht="14" x14ac:dyDescent="0.3">
      <c r="A805" s="33">
        <f>IF(ISBLANK('Step 1.1 Supply Fan Power Data'!A805),"-",'Step 1.1 Supply Fan Power Data'!A805)</f>
        <v>44664.833333333336</v>
      </c>
      <c r="B805">
        <f>IF(ISBLANK('Step 1.1 Supply Fan Power Data'!B805),"-",'Step 1.1 Supply Fan Power Data'!B805)</f>
        <v>0.79837403290364195</v>
      </c>
      <c r="C805">
        <f>VLOOKUP(A805,'Step 1.3 OAT Data'!$A:$B,2)</f>
        <v>57</v>
      </c>
      <c r="E805" s="33">
        <f>IF(ISBLANK('Step 1.2 Return Fan Power Data'!A805),"-",'Step 1.2 Return Fan Power Data'!A805)</f>
        <v>44664.833333333336</v>
      </c>
      <c r="F805">
        <f>IF(ISBLANK('Step 1.2 Return Fan Power Data'!B805),"-",'Step 1.2 Return Fan Power Data'!B805)</f>
        <v>0.72433704128420318</v>
      </c>
      <c r="G805">
        <f>VLOOKUP(E805,'Step 1.3 OAT Data'!$A:$B,2)</f>
        <v>57</v>
      </c>
      <c r="P805" s="10"/>
      <c r="Q805" s="10"/>
      <c r="R805" s="10"/>
    </row>
    <row r="806" spans="1:18" ht="14" x14ac:dyDescent="0.3">
      <c r="A806" s="33">
        <f>IF(ISBLANK('Step 1.1 Supply Fan Power Data'!A806),"-",'Step 1.1 Supply Fan Power Data'!A806)</f>
        <v>44664.875</v>
      </c>
      <c r="B806">
        <f>IF(ISBLANK('Step 1.1 Supply Fan Power Data'!B806),"-",'Step 1.1 Supply Fan Power Data'!B806)</f>
        <v>0.8084855189467518</v>
      </c>
      <c r="C806">
        <f>VLOOKUP(A806,'Step 1.3 OAT Data'!$A:$B,2)</f>
        <v>57</v>
      </c>
      <c r="E806" s="33">
        <f>IF(ISBLANK('Step 1.2 Return Fan Power Data'!A806),"-",'Step 1.2 Return Fan Power Data'!A806)</f>
        <v>44664.875</v>
      </c>
      <c r="F806">
        <f>IF(ISBLANK('Step 1.2 Return Fan Power Data'!B806),"-",'Step 1.2 Return Fan Power Data'!B806)</f>
        <v>0.73442165602573051</v>
      </c>
      <c r="G806">
        <f>VLOOKUP(E806,'Step 1.3 OAT Data'!$A:$B,2)</f>
        <v>57</v>
      </c>
      <c r="P806" s="10"/>
      <c r="Q806" s="10"/>
      <c r="R806" s="10"/>
    </row>
    <row r="807" spans="1:18" ht="14" x14ac:dyDescent="0.3">
      <c r="A807" s="33">
        <f>IF(ISBLANK('Step 1.1 Supply Fan Power Data'!A807),"-",'Step 1.1 Supply Fan Power Data'!A807)</f>
        <v>44664.916666666664</v>
      </c>
      <c r="B807">
        <f>IF(ISBLANK('Step 1.1 Supply Fan Power Data'!B807),"-",'Step 1.1 Supply Fan Power Data'!B807)</f>
        <v>0.8104643124058325</v>
      </c>
      <c r="C807">
        <f>VLOOKUP(A807,'Step 1.3 OAT Data'!$A:$B,2)</f>
        <v>56</v>
      </c>
      <c r="E807" s="33">
        <f>IF(ISBLANK('Step 1.2 Return Fan Power Data'!A807),"-",'Step 1.2 Return Fan Power Data'!A807)</f>
        <v>44664.916666666664</v>
      </c>
      <c r="F807">
        <f>IF(ISBLANK('Step 1.2 Return Fan Power Data'!B807),"-",'Step 1.2 Return Fan Power Data'!B807)</f>
        <v>0.73640042250241367</v>
      </c>
      <c r="G807">
        <f>VLOOKUP(E807,'Step 1.3 OAT Data'!$A:$B,2)</f>
        <v>56</v>
      </c>
      <c r="P807" s="10"/>
      <c r="Q807" s="10"/>
      <c r="R807" s="10"/>
    </row>
    <row r="808" spans="1:18" ht="14" x14ac:dyDescent="0.3">
      <c r="A808" s="33">
        <f>IF(ISBLANK('Step 1.1 Supply Fan Power Data'!A808),"-",'Step 1.1 Supply Fan Power Data'!A808)</f>
        <v>44664.958333333336</v>
      </c>
      <c r="B808">
        <f>IF(ISBLANK('Step 1.1 Supply Fan Power Data'!B808),"-",'Step 1.1 Supply Fan Power Data'!B808)</f>
        <v>0.80042543560722035</v>
      </c>
      <c r="C808">
        <f>VLOOKUP(A808,'Step 1.3 OAT Data'!$A:$B,2)</f>
        <v>56</v>
      </c>
      <c r="E808" s="33">
        <f>IF(ISBLANK('Step 1.2 Return Fan Power Data'!A808),"-",'Step 1.2 Return Fan Power Data'!A808)</f>
        <v>44664.958333333336</v>
      </c>
      <c r="F808">
        <f>IF(ISBLANK('Step 1.2 Return Fan Power Data'!B808),"-",'Step 1.2 Return Fan Power Data'!B808)</f>
        <v>0.72637937665672048</v>
      </c>
      <c r="G808">
        <f>VLOOKUP(E808,'Step 1.3 OAT Data'!$A:$B,2)</f>
        <v>56</v>
      </c>
      <c r="P808" s="10"/>
      <c r="Q808" s="10"/>
      <c r="R808" s="10"/>
    </row>
    <row r="809" spans="1:18" ht="14" x14ac:dyDescent="0.3">
      <c r="A809" s="33">
        <f>IF(ISBLANK('Step 1.1 Supply Fan Power Data'!A809),"-",'Step 1.1 Supply Fan Power Data'!A809)</f>
        <v>44665</v>
      </c>
      <c r="B809">
        <f>IF(ISBLANK('Step 1.1 Supply Fan Power Data'!B809),"-",'Step 1.1 Supply Fan Power Data'!B809)</f>
        <v>0.80141756040958934</v>
      </c>
      <c r="C809">
        <f>VLOOKUP(A809,'Step 1.3 OAT Data'!$A:$B,2)</f>
        <v>57</v>
      </c>
      <c r="E809" s="33">
        <f>IF(ISBLANK('Step 1.2 Return Fan Power Data'!A809),"-",'Step 1.2 Return Fan Power Data'!A809)</f>
        <v>44665</v>
      </c>
      <c r="F809">
        <f>IF(ISBLANK('Step 1.2 Return Fan Power Data'!B809),"-",'Step 1.2 Return Fan Power Data'!B809)</f>
        <v>0.72736777647597517</v>
      </c>
      <c r="G809">
        <f>VLOOKUP(E809,'Step 1.3 OAT Data'!$A:$B,2)</f>
        <v>57</v>
      </c>
      <c r="P809" s="10"/>
      <c r="Q809" s="10"/>
      <c r="R809" s="10"/>
    </row>
    <row r="810" spans="1:18" ht="14" x14ac:dyDescent="0.3">
      <c r="A810" s="33">
        <f>IF(ISBLANK('Step 1.1 Supply Fan Power Data'!A810),"-",'Step 1.1 Supply Fan Power Data'!A810)</f>
        <v>44665.041666666664</v>
      </c>
      <c r="B810">
        <f>IF(ISBLANK('Step 1.1 Supply Fan Power Data'!B810),"-",'Step 1.1 Supply Fan Power Data'!B810)</f>
        <v>0.80643944627764552</v>
      </c>
      <c r="C810">
        <f>VLOOKUP(A810,'Step 1.3 OAT Data'!$A:$B,2)</f>
        <v>55</v>
      </c>
      <c r="E810" s="33">
        <f>IF(ISBLANK('Step 1.2 Return Fan Power Data'!A810),"-",'Step 1.2 Return Fan Power Data'!A810)</f>
        <v>44665.041666666664</v>
      </c>
      <c r="F810">
        <f>IF(ISBLANK('Step 1.2 Return Fan Power Data'!B810),"-",'Step 1.2 Return Fan Power Data'!B810)</f>
        <v>0.73237741201123574</v>
      </c>
      <c r="G810">
        <f>VLOOKUP(E810,'Step 1.3 OAT Data'!$A:$B,2)</f>
        <v>55</v>
      </c>
      <c r="P810" s="10"/>
      <c r="Q810" s="10"/>
      <c r="R810" s="10"/>
    </row>
    <row r="811" spans="1:18" ht="14" x14ac:dyDescent="0.3">
      <c r="A811" s="33">
        <f>IF(ISBLANK('Step 1.1 Supply Fan Power Data'!A811),"-",'Step 1.1 Supply Fan Power Data'!A811)</f>
        <v>44665.083333333336</v>
      </c>
      <c r="B811">
        <f>IF(ISBLANK('Step 1.1 Supply Fan Power Data'!B811),"-",'Step 1.1 Supply Fan Power Data'!B811)</f>
        <v>0.81849856904665086</v>
      </c>
      <c r="C811">
        <f>VLOOKUP(A811,'Step 1.3 OAT Data'!$A:$B,2)</f>
        <v>54</v>
      </c>
      <c r="E811" s="33">
        <f>IF(ISBLANK('Step 1.2 Return Fan Power Data'!A811),"-",'Step 1.2 Return Fan Power Data'!A811)</f>
        <v>44665.083333333336</v>
      </c>
      <c r="F811">
        <f>IF(ISBLANK('Step 1.2 Return Fan Power Data'!B811),"-",'Step 1.2 Return Fan Power Data'!B811)</f>
        <v>0.74445215539490806</v>
      </c>
      <c r="G811">
        <f>VLOOKUP(E811,'Step 1.3 OAT Data'!$A:$B,2)</f>
        <v>54</v>
      </c>
      <c r="P811" s="10"/>
      <c r="Q811" s="10"/>
      <c r="R811" s="10"/>
    </row>
    <row r="812" spans="1:18" ht="14" x14ac:dyDescent="0.3">
      <c r="A812" s="33">
        <f>IF(ISBLANK('Step 1.1 Supply Fan Power Data'!A812),"-",'Step 1.1 Supply Fan Power Data'!A812)</f>
        <v>44665.125</v>
      </c>
      <c r="B812">
        <f>IF(ISBLANK('Step 1.1 Supply Fan Power Data'!B812),"-",'Step 1.1 Supply Fan Power Data'!B812)</f>
        <v>0.82355886844633275</v>
      </c>
      <c r="C812">
        <f>VLOOKUP(A812,'Step 1.3 OAT Data'!$A:$B,2)</f>
        <v>53</v>
      </c>
      <c r="E812" s="33">
        <f>IF(ISBLANK('Step 1.2 Return Fan Power Data'!A812),"-",'Step 1.2 Return Fan Power Data'!A812)</f>
        <v>44665.125</v>
      </c>
      <c r="F812">
        <f>IF(ISBLANK('Step 1.2 Return Fan Power Data'!B812),"-",'Step 1.2 Return Fan Power Data'!B812)</f>
        <v>0.74953793793762402</v>
      </c>
      <c r="G812">
        <f>VLOOKUP(E812,'Step 1.3 OAT Data'!$A:$B,2)</f>
        <v>53</v>
      </c>
      <c r="P812" s="10"/>
      <c r="Q812" s="10"/>
      <c r="R812" s="10"/>
    </row>
    <row r="813" spans="1:18" ht="14" x14ac:dyDescent="0.3">
      <c r="A813" s="33">
        <f>IF(ISBLANK('Step 1.1 Supply Fan Power Data'!A813),"-",'Step 1.1 Supply Fan Power Data'!A813)</f>
        <v>44665.166666666664</v>
      </c>
      <c r="B813">
        <f>IF(ISBLANK('Step 1.1 Supply Fan Power Data'!B813),"-",'Step 1.1 Supply Fan Power Data'!B813)</f>
        <v>0.82756197288421718</v>
      </c>
      <c r="C813">
        <f>VLOOKUP(A813,'Step 1.3 OAT Data'!$A:$B,2)</f>
        <v>53</v>
      </c>
      <c r="E813" s="33">
        <f>IF(ISBLANK('Step 1.2 Return Fan Power Data'!A813),"-",'Step 1.2 Return Fan Power Data'!A813)</f>
        <v>44665.166666666664</v>
      </c>
      <c r="F813">
        <f>IF(ISBLANK('Step 1.2 Return Fan Power Data'!B813),"-",'Step 1.2 Return Fan Power Data'!B813)</f>
        <v>0.75356911972986862</v>
      </c>
      <c r="G813">
        <f>VLOOKUP(E813,'Step 1.3 OAT Data'!$A:$B,2)</f>
        <v>53</v>
      </c>
      <c r="P813" s="10"/>
      <c r="Q813" s="10"/>
      <c r="R813" s="10"/>
    </row>
    <row r="814" spans="1:18" ht="14" x14ac:dyDescent="0.3">
      <c r="A814" s="33">
        <f>IF(ISBLANK('Step 1.1 Supply Fan Power Data'!A814),"-",'Step 1.1 Supply Fan Power Data'!A814)</f>
        <v>44665.208333333336</v>
      </c>
      <c r="B814">
        <f>IF(ISBLANK('Step 1.1 Supply Fan Power Data'!B814),"-",'Step 1.1 Supply Fan Power Data'!B814)</f>
        <v>0.83849583444402676</v>
      </c>
      <c r="C814">
        <f>VLOOKUP(A814,'Step 1.3 OAT Data'!$A:$B,2)</f>
        <v>53</v>
      </c>
      <c r="E814" s="33">
        <f>IF(ISBLANK('Step 1.2 Return Fan Power Data'!A814),"-",'Step 1.2 Return Fan Power Data'!A814)</f>
        <v>44665.208333333336</v>
      </c>
      <c r="F814">
        <f>IF(ISBLANK('Step 1.2 Return Fan Power Data'!B814),"-",'Step 1.2 Return Fan Power Data'!B814)</f>
        <v>0.76461525124644991</v>
      </c>
      <c r="G814">
        <f>VLOOKUP(E814,'Step 1.3 OAT Data'!$A:$B,2)</f>
        <v>53</v>
      </c>
      <c r="P814" s="10"/>
      <c r="Q814" s="10"/>
      <c r="R814" s="10"/>
    </row>
    <row r="815" spans="1:18" ht="14" x14ac:dyDescent="0.3">
      <c r="A815" s="33">
        <f>IF(ISBLANK('Step 1.1 Supply Fan Power Data'!A815),"-",'Step 1.1 Supply Fan Power Data'!A815)</f>
        <v>44665.25</v>
      </c>
      <c r="B815">
        <f>IF(ISBLANK('Step 1.1 Supply Fan Power Data'!B815),"-",'Step 1.1 Supply Fan Power Data'!B815)</f>
        <v>0.84548204955665685</v>
      </c>
      <c r="C815">
        <f>VLOOKUP(A815,'Step 1.3 OAT Data'!$A:$B,2)</f>
        <v>54</v>
      </c>
      <c r="E815" s="33">
        <f>IF(ISBLANK('Step 1.2 Return Fan Power Data'!A815),"-",'Step 1.2 Return Fan Power Data'!A815)</f>
        <v>44665.25</v>
      </c>
      <c r="F815">
        <f>IF(ISBLANK('Step 1.2 Return Fan Power Data'!B815),"-",'Step 1.2 Return Fan Power Data'!B815)</f>
        <v>0.77170040914542293</v>
      </c>
      <c r="G815">
        <f>VLOOKUP(E815,'Step 1.3 OAT Data'!$A:$B,2)</f>
        <v>54</v>
      </c>
      <c r="P815" s="10"/>
      <c r="Q815" s="10"/>
      <c r="R815" s="10"/>
    </row>
    <row r="816" spans="1:18" ht="14" x14ac:dyDescent="0.3">
      <c r="A816" s="33">
        <f>IF(ISBLANK('Step 1.1 Supply Fan Power Data'!A816),"-",'Step 1.1 Supply Fan Power Data'!A816)</f>
        <v>44665.291666666664</v>
      </c>
      <c r="B816">
        <f>IF(ISBLANK('Step 1.1 Supply Fan Power Data'!B816),"-",'Step 1.1 Supply Fan Power Data'!B816)</f>
        <v>0.83254245798409721</v>
      </c>
      <c r="C816">
        <f>VLOOKUP(A816,'Step 1.3 OAT Data'!$A:$B,2)</f>
        <v>54</v>
      </c>
      <c r="E816" s="33">
        <f>IF(ISBLANK('Step 1.2 Return Fan Power Data'!A816),"-",'Step 1.2 Return Fan Power Data'!A816)</f>
        <v>44665.291666666664</v>
      </c>
      <c r="F816">
        <f>IF(ISBLANK('Step 1.2 Return Fan Power Data'!B816),"-",'Step 1.2 Return Fan Power Data'!B816)</f>
        <v>0.7585942909776815</v>
      </c>
      <c r="G816">
        <f>VLOOKUP(E816,'Step 1.3 OAT Data'!$A:$B,2)</f>
        <v>54</v>
      </c>
      <c r="P816" s="10"/>
      <c r="Q816" s="10"/>
      <c r="R816" s="10"/>
    </row>
    <row r="817" spans="1:18" ht="14" x14ac:dyDescent="0.3">
      <c r="A817" s="33">
        <f>IF(ISBLANK('Step 1.1 Supply Fan Power Data'!A817),"-",'Step 1.1 Supply Fan Power Data'!A817)</f>
        <v>44665.333333333336</v>
      </c>
      <c r="B817">
        <f>IF(ISBLANK('Step 1.1 Supply Fan Power Data'!B817),"-",'Step 1.1 Supply Fan Power Data'!B817)</f>
        <v>0.83450631998019953</v>
      </c>
      <c r="C817">
        <f>VLOOKUP(A817,'Step 1.3 OAT Data'!$A:$B,2)</f>
        <v>58</v>
      </c>
      <c r="E817" s="33">
        <f>IF(ISBLANK('Step 1.2 Return Fan Power Data'!A817),"-",'Step 1.2 Return Fan Power Data'!A817)</f>
        <v>44665.333333333336</v>
      </c>
      <c r="F817">
        <f>IF(ISBLANK('Step 1.2 Return Fan Power Data'!B817),"-",'Step 1.2 Return Fan Power Data'!B817)</f>
        <v>0.76057874301868789</v>
      </c>
      <c r="G817">
        <f>VLOOKUP(E817,'Step 1.3 OAT Data'!$A:$B,2)</f>
        <v>58</v>
      </c>
      <c r="P817" s="10"/>
      <c r="Q817" s="10"/>
      <c r="R817" s="10"/>
    </row>
    <row r="818" spans="1:18" ht="14" x14ac:dyDescent="0.3">
      <c r="A818" s="33">
        <f>IF(ISBLANK('Step 1.1 Supply Fan Power Data'!A818),"-",'Step 1.1 Supply Fan Power Data'!A818)</f>
        <v>44665.375</v>
      </c>
      <c r="B818">
        <f>IF(ISBLANK('Step 1.1 Supply Fan Power Data'!B818),"-",'Step 1.1 Supply Fan Power Data'!B818)</f>
        <v>0.83450631998019953</v>
      </c>
      <c r="C818">
        <f>VLOOKUP(A818,'Step 1.3 OAT Data'!$A:$B,2)</f>
        <v>62</v>
      </c>
      <c r="E818" s="33">
        <f>IF(ISBLANK('Step 1.2 Return Fan Power Data'!A818),"-",'Step 1.2 Return Fan Power Data'!A818)</f>
        <v>44665.375</v>
      </c>
      <c r="F818">
        <f>IF(ISBLANK('Step 1.2 Return Fan Power Data'!B818),"-",'Step 1.2 Return Fan Power Data'!B818)</f>
        <v>0.76057874301868789</v>
      </c>
      <c r="G818">
        <f>VLOOKUP(E818,'Step 1.3 OAT Data'!$A:$B,2)</f>
        <v>62</v>
      </c>
      <c r="P818" s="10"/>
      <c r="Q818" s="10"/>
      <c r="R818" s="10"/>
    </row>
    <row r="819" spans="1:18" ht="14" x14ac:dyDescent="0.3">
      <c r="A819" s="33">
        <f>IF(ISBLANK('Step 1.1 Supply Fan Power Data'!A819),"-",'Step 1.1 Supply Fan Power Data'!A819)</f>
        <v>44665.416666666664</v>
      </c>
      <c r="B819">
        <f>IF(ISBLANK('Step 1.1 Supply Fan Power Data'!B819),"-",'Step 1.1 Supply Fan Power Data'!B819)</f>
        <v>0.82854557552172015</v>
      </c>
      <c r="C819">
        <f>VLOOKUP(A819,'Step 1.3 OAT Data'!$A:$B,2)</f>
        <v>62</v>
      </c>
      <c r="E819" s="33">
        <f>IF(ISBLANK('Step 1.2 Return Fan Power Data'!A819),"-",'Step 1.2 Return Fan Power Data'!A819)</f>
        <v>44665.416666666664</v>
      </c>
      <c r="F819">
        <f>IF(ISBLANK('Step 1.2 Return Fan Power Data'!B819),"-",'Step 1.2 Return Fan Power Data'!B819)</f>
        <v>0.75456069087877031</v>
      </c>
      <c r="G819">
        <f>VLOOKUP(E819,'Step 1.3 OAT Data'!$A:$B,2)</f>
        <v>62</v>
      </c>
      <c r="P819" s="10"/>
      <c r="Q819" s="10"/>
      <c r="R819" s="10"/>
    </row>
    <row r="820" spans="1:18" ht="14" x14ac:dyDescent="0.3">
      <c r="A820" s="33">
        <f>IF(ISBLANK('Step 1.1 Supply Fan Power Data'!A820),"-",'Step 1.1 Supply Fan Power Data'!A820)</f>
        <v>44665.458333333336</v>
      </c>
      <c r="B820">
        <f>IF(ISBLANK('Step 1.1 Supply Fan Power Data'!B820),"-",'Step 1.1 Supply Fan Power Data'!B820)</f>
        <v>0.83450631998019953</v>
      </c>
      <c r="C820">
        <f>VLOOKUP(A820,'Step 1.3 OAT Data'!$A:$B,2)</f>
        <v>65</v>
      </c>
      <c r="E820" s="33">
        <f>IF(ISBLANK('Step 1.2 Return Fan Power Data'!A820),"-",'Step 1.2 Return Fan Power Data'!A820)</f>
        <v>44665.458333333336</v>
      </c>
      <c r="F820">
        <f>IF(ISBLANK('Step 1.2 Return Fan Power Data'!B820),"-",'Step 1.2 Return Fan Power Data'!B820)</f>
        <v>0.76057874301868789</v>
      </c>
      <c r="G820">
        <f>VLOOKUP(E820,'Step 1.3 OAT Data'!$A:$B,2)</f>
        <v>65</v>
      </c>
      <c r="P820" s="10"/>
      <c r="Q820" s="10"/>
      <c r="R820" s="10"/>
    </row>
    <row r="821" spans="1:18" ht="14" x14ac:dyDescent="0.3">
      <c r="A821" s="33">
        <f>IF(ISBLANK('Step 1.1 Supply Fan Power Data'!A821),"-",'Step 1.1 Supply Fan Power Data'!A821)</f>
        <v>44665.5</v>
      </c>
      <c r="B821">
        <f>IF(ISBLANK('Step 1.1 Supply Fan Power Data'!B821),"-",'Step 1.1 Supply Fan Power Data'!B821)</f>
        <v>0.83450631998019953</v>
      </c>
      <c r="C821">
        <f>VLOOKUP(A821,'Step 1.3 OAT Data'!$A:$B,2)</f>
        <v>67</v>
      </c>
      <c r="E821" s="33">
        <f>IF(ISBLANK('Step 1.2 Return Fan Power Data'!A821),"-",'Step 1.2 Return Fan Power Data'!A821)</f>
        <v>44665.5</v>
      </c>
      <c r="F821">
        <f>IF(ISBLANK('Step 1.2 Return Fan Power Data'!B821),"-",'Step 1.2 Return Fan Power Data'!B821)</f>
        <v>0.76057874301868789</v>
      </c>
      <c r="G821">
        <f>VLOOKUP(E821,'Step 1.3 OAT Data'!$A:$B,2)</f>
        <v>67</v>
      </c>
      <c r="P821" s="10"/>
      <c r="Q821" s="10"/>
      <c r="R821" s="10"/>
    </row>
    <row r="822" spans="1:18" ht="14" x14ac:dyDescent="0.3">
      <c r="A822" s="33">
        <f>IF(ISBLANK('Step 1.1 Supply Fan Power Data'!A822),"-",'Step 1.1 Supply Fan Power Data'!A822)</f>
        <v>44665.541666666664</v>
      </c>
      <c r="B822">
        <f>IF(ISBLANK('Step 1.1 Supply Fan Power Data'!B822),"-",'Step 1.1 Supply Fan Power Data'!B822)</f>
        <v>0.81849856904665086</v>
      </c>
      <c r="C822">
        <f>VLOOKUP(A822,'Step 1.3 OAT Data'!$A:$B,2)</f>
        <v>67</v>
      </c>
      <c r="E822" s="33">
        <f>IF(ISBLANK('Step 1.2 Return Fan Power Data'!A822),"-",'Step 1.2 Return Fan Power Data'!A822)</f>
        <v>44665.541666666664</v>
      </c>
      <c r="F822">
        <f>IF(ISBLANK('Step 1.2 Return Fan Power Data'!B822),"-",'Step 1.2 Return Fan Power Data'!B822)</f>
        <v>0.74445215539490806</v>
      </c>
      <c r="G822">
        <f>VLOOKUP(E822,'Step 1.3 OAT Data'!$A:$B,2)</f>
        <v>67</v>
      </c>
      <c r="P822" s="10"/>
      <c r="Q822" s="10"/>
      <c r="R822" s="10"/>
    </row>
    <row r="823" spans="1:18" ht="14" x14ac:dyDescent="0.3">
      <c r="A823" s="33">
        <f>IF(ISBLANK('Step 1.1 Supply Fan Power Data'!A823),"-",'Step 1.1 Supply Fan Power Data'!A823)</f>
        <v>44665.583333333336</v>
      </c>
      <c r="B823">
        <f>IF(ISBLANK('Step 1.1 Supply Fan Power Data'!B823),"-",'Step 1.1 Supply Fan Power Data'!B823)</f>
        <v>0.83849583444402676</v>
      </c>
      <c r="C823">
        <f>VLOOKUP(A823,'Step 1.3 OAT Data'!$A:$B,2)</f>
        <v>67</v>
      </c>
      <c r="E823" s="33">
        <f>IF(ISBLANK('Step 1.2 Return Fan Power Data'!A823),"-",'Step 1.2 Return Fan Power Data'!A823)</f>
        <v>44665.583333333336</v>
      </c>
      <c r="F823">
        <f>IF(ISBLANK('Step 1.2 Return Fan Power Data'!B823),"-",'Step 1.2 Return Fan Power Data'!B823)</f>
        <v>0.76461525124644991</v>
      </c>
      <c r="G823">
        <f>VLOOKUP(E823,'Step 1.3 OAT Data'!$A:$B,2)</f>
        <v>67</v>
      </c>
      <c r="P823" s="10"/>
      <c r="Q823" s="10"/>
      <c r="R823" s="10"/>
    </row>
    <row r="824" spans="1:18" ht="14" x14ac:dyDescent="0.3">
      <c r="A824" s="33">
        <f>IF(ISBLANK('Step 1.1 Supply Fan Power Data'!A824),"-",'Step 1.1 Supply Fan Power Data'!A824)</f>
        <v>44665.625</v>
      </c>
      <c r="B824">
        <f>IF(ISBLANK('Step 1.1 Supply Fan Power Data'!B824),"-",'Step 1.1 Supply Fan Power Data'!B824)</f>
        <v>0.84052141641581302</v>
      </c>
      <c r="C824">
        <f>VLOOKUP(A824,'Step 1.3 OAT Data'!$A:$B,2)</f>
        <v>68</v>
      </c>
      <c r="E824" s="33">
        <f>IF(ISBLANK('Step 1.2 Return Fan Power Data'!A824),"-",'Step 1.2 Return Fan Power Data'!A824)</f>
        <v>44665.625</v>
      </c>
      <c r="F824">
        <f>IF(ISBLANK('Step 1.2 Return Fan Power Data'!B824),"-",'Step 1.2 Return Fan Power Data'!B824)</f>
        <v>0.76666734061028141</v>
      </c>
      <c r="G824">
        <f>VLOOKUP(E824,'Step 1.3 OAT Data'!$A:$B,2)</f>
        <v>68</v>
      </c>
      <c r="P824" s="10"/>
      <c r="Q824" s="10"/>
      <c r="R824" s="10"/>
    </row>
    <row r="825" spans="1:18" ht="14" x14ac:dyDescent="0.3">
      <c r="A825" s="33">
        <f>IF(ISBLANK('Step 1.1 Supply Fan Power Data'!A825),"-",'Step 1.1 Supply Fan Power Data'!A825)</f>
        <v>44665.666666666664</v>
      </c>
      <c r="B825">
        <f>IF(ISBLANK('Step 1.1 Supply Fan Power Data'!B825),"-",'Step 1.1 Supply Fan Power Data'!B825)</f>
        <v>0.84052141641581302</v>
      </c>
      <c r="C825">
        <f>VLOOKUP(A825,'Step 1.3 OAT Data'!$A:$B,2)</f>
        <v>66</v>
      </c>
      <c r="E825" s="33">
        <f>IF(ISBLANK('Step 1.2 Return Fan Power Data'!A825),"-",'Step 1.2 Return Fan Power Data'!A825)</f>
        <v>44665.666666666664</v>
      </c>
      <c r="F825">
        <f>IF(ISBLANK('Step 1.2 Return Fan Power Data'!B825),"-",'Step 1.2 Return Fan Power Data'!B825)</f>
        <v>0.76666734061028141</v>
      </c>
      <c r="G825">
        <f>VLOOKUP(E825,'Step 1.3 OAT Data'!$A:$B,2)</f>
        <v>66</v>
      </c>
      <c r="P825" s="10"/>
      <c r="Q825" s="10"/>
      <c r="R825" s="10"/>
    </row>
    <row r="826" spans="1:18" ht="14" x14ac:dyDescent="0.3">
      <c r="A826" s="33">
        <f>IF(ISBLANK('Step 1.1 Supply Fan Power Data'!A826),"-",'Step 1.1 Supply Fan Power Data'!A826)</f>
        <v>44665.708333333336</v>
      </c>
      <c r="B826">
        <f>IF(ISBLANK('Step 1.1 Supply Fan Power Data'!B826),"-",'Step 1.1 Supply Fan Power Data'!B826)</f>
        <v>0.852453435335353</v>
      </c>
      <c r="C826">
        <f>VLOOKUP(A826,'Step 1.3 OAT Data'!$A:$B,2)</f>
        <v>66</v>
      </c>
      <c r="E826" s="33">
        <f>IF(ISBLANK('Step 1.2 Return Fan Power Data'!A826),"-",'Step 1.2 Return Fan Power Data'!A826)</f>
        <v>44665.708333333336</v>
      </c>
      <c r="F826">
        <f>IF(ISBLANK('Step 1.2 Return Fan Power Data'!B826),"-",'Step 1.2 Return Fan Power Data'!B826)</f>
        <v>0.77879160023013794</v>
      </c>
      <c r="G826">
        <f>VLOOKUP(E826,'Step 1.3 OAT Data'!$A:$B,2)</f>
        <v>66</v>
      </c>
      <c r="P826" s="10"/>
      <c r="Q826" s="10"/>
      <c r="R826" s="10"/>
    </row>
    <row r="827" spans="1:18" ht="14" x14ac:dyDescent="0.3">
      <c r="A827" s="33">
        <f>IF(ISBLANK('Step 1.1 Supply Fan Power Data'!A827),"-",'Step 1.1 Supply Fan Power Data'!A827)</f>
        <v>44665.75</v>
      </c>
      <c r="B827">
        <f>IF(ISBLANK('Step 1.1 Supply Fan Power Data'!B827),"-",'Step 1.1 Supply Fan Power Data'!B827)</f>
        <v>1.3321556544102982</v>
      </c>
      <c r="C827">
        <f>VLOOKUP(A827,'Step 1.3 OAT Data'!$A:$B,2)</f>
        <v>62</v>
      </c>
      <c r="E827" s="33">
        <f>IF(ISBLANK('Step 1.2 Return Fan Power Data'!A827),"-",'Step 1.2 Return Fan Power Data'!A827)</f>
        <v>44665.75</v>
      </c>
      <c r="F827">
        <f>IF(ISBLANK('Step 1.2 Return Fan Power Data'!B827),"-",'Step 1.2 Return Fan Power Data'!B827)</f>
        <v>1.3028707966162645</v>
      </c>
      <c r="G827">
        <f>VLOOKUP(E827,'Step 1.3 OAT Data'!$A:$B,2)</f>
        <v>62</v>
      </c>
      <c r="P827" s="10"/>
      <c r="Q827" s="10"/>
      <c r="R827" s="10"/>
    </row>
    <row r="828" spans="1:18" ht="14" x14ac:dyDescent="0.3">
      <c r="A828" s="33">
        <f>IF(ISBLANK('Step 1.1 Supply Fan Power Data'!A828),"-",'Step 1.1 Supply Fan Power Data'!A828)</f>
        <v>44665.791666666664</v>
      </c>
      <c r="B828">
        <f>IF(ISBLANK('Step 1.1 Supply Fan Power Data'!B828),"-",'Step 1.1 Supply Fan Power Data'!B828)</f>
        <v>1.3267382036799318</v>
      </c>
      <c r="C828">
        <f>VLOOKUP(A828,'Step 1.3 OAT Data'!$A:$B,2)</f>
        <v>68</v>
      </c>
      <c r="E828" s="33">
        <f>IF(ISBLANK('Step 1.2 Return Fan Power Data'!A828),"-",'Step 1.2 Return Fan Power Data'!A828)</f>
        <v>44665.791666666664</v>
      </c>
      <c r="F828">
        <f>IF(ISBLANK('Step 1.2 Return Fan Power Data'!B828),"-",'Step 1.2 Return Fan Power Data'!B828)</f>
        <v>1.2967997309918158</v>
      </c>
      <c r="G828">
        <f>VLOOKUP(E828,'Step 1.3 OAT Data'!$A:$B,2)</f>
        <v>68</v>
      </c>
      <c r="P828" s="10"/>
      <c r="Q828" s="10"/>
      <c r="R828" s="10"/>
    </row>
    <row r="829" spans="1:18" ht="14" x14ac:dyDescent="0.3">
      <c r="A829" s="33">
        <f>IF(ISBLANK('Step 1.1 Supply Fan Power Data'!A829),"-",'Step 1.1 Supply Fan Power Data'!A829)</f>
        <v>44665.833333333336</v>
      </c>
      <c r="B829">
        <f>IF(ISBLANK('Step 1.1 Supply Fan Power Data'!B829),"-",'Step 1.1 Supply Fan Power Data'!B829)</f>
        <v>1.3330484359425911</v>
      </c>
      <c r="C829">
        <f>VLOOKUP(A829,'Step 1.3 OAT Data'!$A:$B,2)</f>
        <v>63</v>
      </c>
      <c r="E829" s="33">
        <f>IF(ISBLANK('Step 1.2 Return Fan Power Data'!A829),"-",'Step 1.2 Return Fan Power Data'!A829)</f>
        <v>44665.833333333336</v>
      </c>
      <c r="F829">
        <f>IF(ISBLANK('Step 1.2 Return Fan Power Data'!B829),"-",'Step 1.2 Return Fan Power Data'!B829)</f>
        <v>1.3038709579924979</v>
      </c>
      <c r="G829">
        <f>VLOOKUP(E829,'Step 1.3 OAT Data'!$A:$B,2)</f>
        <v>63</v>
      </c>
      <c r="P829" s="10"/>
      <c r="Q829" s="10"/>
      <c r="R829" s="10"/>
    </row>
    <row r="830" spans="1:18" ht="14" x14ac:dyDescent="0.3">
      <c r="A830" s="33">
        <f>IF(ISBLANK('Step 1.1 Supply Fan Power Data'!A830),"-",'Step 1.1 Supply Fan Power Data'!A830)</f>
        <v>44665.875</v>
      </c>
      <c r="B830">
        <f>IF(ISBLANK('Step 1.1 Supply Fan Power Data'!B830),"-",'Step 1.1 Supply Fan Power Data'!B830)</f>
        <v>1.3194718062070372</v>
      </c>
      <c r="C830">
        <f>VLOOKUP(A830,'Step 1.3 OAT Data'!$A:$B,2)</f>
        <v>62</v>
      </c>
      <c r="E830" s="33">
        <f>IF(ISBLANK('Step 1.2 Return Fan Power Data'!A830),"-",'Step 1.2 Return Fan Power Data'!A830)</f>
        <v>44665.875</v>
      </c>
      <c r="F830">
        <f>IF(ISBLANK('Step 1.2 Return Fan Power Data'!B830),"-",'Step 1.2 Return Fan Power Data'!B830)</f>
        <v>1.2886515114825907</v>
      </c>
      <c r="G830">
        <f>VLOOKUP(E830,'Step 1.3 OAT Data'!$A:$B,2)</f>
        <v>62</v>
      </c>
      <c r="P830" s="10"/>
      <c r="Q830" s="10"/>
      <c r="R830" s="10"/>
    </row>
    <row r="831" spans="1:18" ht="14" x14ac:dyDescent="0.3">
      <c r="A831" s="33">
        <f>IF(ISBLANK('Step 1.1 Supply Fan Power Data'!A831),"-",'Step 1.1 Supply Fan Power Data'!A831)</f>
        <v>44665.916666666664</v>
      </c>
      <c r="B831">
        <f>IF(ISBLANK('Step 1.1 Supply Fan Power Data'!B831),"-",'Step 1.1 Supply Fan Power Data'!B831)</f>
        <v>1.3003327951427128</v>
      </c>
      <c r="C831">
        <f>VLOOKUP(A831,'Step 1.3 OAT Data'!$A:$B,2)</f>
        <v>63</v>
      </c>
      <c r="E831" s="33">
        <f>IF(ISBLANK('Step 1.2 Return Fan Power Data'!A831),"-",'Step 1.2 Return Fan Power Data'!A831)</f>
        <v>44665.916666666664</v>
      </c>
      <c r="F831">
        <f>IF(ISBLANK('Step 1.2 Return Fan Power Data'!B831),"-",'Step 1.2 Return Fan Power Data'!B831)</f>
        <v>1.2671660332198558</v>
      </c>
      <c r="G831">
        <f>VLOOKUP(E831,'Step 1.3 OAT Data'!$A:$B,2)</f>
        <v>63</v>
      </c>
      <c r="P831" s="10"/>
      <c r="Q831" s="10"/>
      <c r="R831" s="10"/>
    </row>
    <row r="832" spans="1:18" ht="14" x14ac:dyDescent="0.3">
      <c r="A832" s="33">
        <f>IF(ISBLANK('Step 1.1 Supply Fan Power Data'!A832),"-",'Step 1.1 Supply Fan Power Data'!A832)</f>
        <v>44665.958333333336</v>
      </c>
      <c r="B832">
        <f>IF(ISBLANK('Step 1.1 Supply Fan Power Data'!B832),"-",'Step 1.1 Supply Fan Power Data'!B832)</f>
        <v>1.3121416958918577</v>
      </c>
      <c r="C832">
        <f>VLOOKUP(A832,'Step 1.3 OAT Data'!$A:$B,2)</f>
        <v>62</v>
      </c>
      <c r="E832" s="33">
        <f>IF(ISBLANK('Step 1.2 Return Fan Power Data'!A832),"-",'Step 1.2 Return Fan Power Data'!A832)</f>
        <v>44665.958333333336</v>
      </c>
      <c r="F832">
        <f>IF(ISBLANK('Step 1.2 Return Fan Power Data'!B832),"-",'Step 1.2 Return Fan Power Data'!B832)</f>
        <v>1.280426463243459</v>
      </c>
      <c r="G832">
        <f>VLOOKUP(E832,'Step 1.3 OAT Data'!$A:$B,2)</f>
        <v>62</v>
      </c>
      <c r="P832" s="10"/>
      <c r="Q832" s="10"/>
      <c r="R832" s="10"/>
    </row>
    <row r="833" spans="1:18" ht="14" x14ac:dyDescent="0.3">
      <c r="A833" s="33">
        <f>IF(ISBLANK('Step 1.1 Supply Fan Power Data'!A833),"-",'Step 1.1 Supply Fan Power Data'!A833)</f>
        <v>44666</v>
      </c>
      <c r="B833">
        <f>IF(ISBLANK('Step 1.1 Supply Fan Power Data'!B833),"-",'Step 1.1 Supply Fan Power Data'!B833)</f>
        <v>1.3076103601640838</v>
      </c>
      <c r="C833">
        <f>VLOOKUP(A833,'Step 1.3 OAT Data'!$A:$B,2)</f>
        <v>61</v>
      </c>
      <c r="E833" s="33">
        <f>IF(ISBLANK('Step 1.2 Return Fan Power Data'!A833),"-",'Step 1.2 Return Fan Power Data'!A833)</f>
        <v>44666</v>
      </c>
      <c r="F833">
        <f>IF(ISBLANK('Step 1.2 Return Fan Power Data'!B833),"-",'Step 1.2 Return Fan Power Data'!B833)</f>
        <v>1.275339464775914</v>
      </c>
      <c r="G833">
        <f>VLOOKUP(E833,'Step 1.3 OAT Data'!$A:$B,2)</f>
        <v>61</v>
      </c>
      <c r="P833" s="10"/>
      <c r="Q833" s="10"/>
      <c r="R833" s="10"/>
    </row>
    <row r="834" spans="1:18" ht="14" x14ac:dyDescent="0.3">
      <c r="A834" s="33">
        <f>IF(ISBLANK('Step 1.1 Supply Fan Power Data'!A834),"-",'Step 1.1 Supply Fan Power Data'!A834)</f>
        <v>44666.041666666664</v>
      </c>
      <c r="B834">
        <f>IF(ISBLANK('Step 1.1 Supply Fan Power Data'!B834),"-",'Step 1.1 Supply Fan Power Data'!B834)</f>
        <v>1.3321556544102982</v>
      </c>
      <c r="C834">
        <f>VLOOKUP(A834,'Step 1.3 OAT Data'!$A:$B,2)</f>
        <v>60</v>
      </c>
      <c r="E834" s="33">
        <f>IF(ISBLANK('Step 1.2 Return Fan Power Data'!A834),"-",'Step 1.2 Return Fan Power Data'!A834)</f>
        <v>44666.041666666664</v>
      </c>
      <c r="F834">
        <f>IF(ISBLANK('Step 1.2 Return Fan Power Data'!B834),"-",'Step 1.2 Return Fan Power Data'!B834)</f>
        <v>1.3028707966162645</v>
      </c>
      <c r="G834">
        <f>VLOOKUP(E834,'Step 1.3 OAT Data'!$A:$B,2)</f>
        <v>60</v>
      </c>
      <c r="P834" s="10"/>
      <c r="Q834" s="10"/>
      <c r="R834" s="10"/>
    </row>
    <row r="835" spans="1:18" ht="14" x14ac:dyDescent="0.3">
      <c r="A835" s="33">
        <f>IF(ISBLANK('Step 1.1 Supply Fan Power Data'!A835),"-",'Step 1.1 Supply Fan Power Data'!A835)</f>
        <v>44666.083333333336</v>
      </c>
      <c r="B835">
        <f>IF(ISBLANK('Step 1.1 Supply Fan Power Data'!B835),"-",'Step 1.1 Supply Fan Power Data'!B835)</f>
        <v>1.3194718062070372</v>
      </c>
      <c r="C835">
        <f>VLOOKUP(A835,'Step 1.3 OAT Data'!$A:$B,2)</f>
        <v>57</v>
      </c>
      <c r="E835" s="33">
        <f>IF(ISBLANK('Step 1.2 Return Fan Power Data'!A835),"-",'Step 1.2 Return Fan Power Data'!A835)</f>
        <v>44666.083333333336</v>
      </c>
      <c r="F835">
        <f>IF(ISBLANK('Step 1.2 Return Fan Power Data'!B835),"-",'Step 1.2 Return Fan Power Data'!B835)</f>
        <v>1.2886515114825907</v>
      </c>
      <c r="G835">
        <f>VLOOKUP(E835,'Step 1.3 OAT Data'!$A:$B,2)</f>
        <v>57</v>
      </c>
      <c r="P835" s="10"/>
      <c r="Q835" s="10"/>
      <c r="R835" s="10"/>
    </row>
    <row r="836" spans="1:18" ht="14" x14ac:dyDescent="0.3">
      <c r="A836" s="33">
        <f>IF(ISBLANK('Step 1.1 Supply Fan Power Data'!A836),"-",'Step 1.1 Supply Fan Power Data'!A836)</f>
        <v>44666.125</v>
      </c>
      <c r="B836">
        <f>IF(ISBLANK('Step 1.1 Supply Fan Power Data'!B836),"-",'Step 1.1 Supply Fan Power Data'!B836)</f>
        <v>1.3239988850641131</v>
      </c>
      <c r="C836">
        <f>VLOOKUP(A836,'Step 1.3 OAT Data'!$A:$B,2)</f>
        <v>54</v>
      </c>
      <c r="E836" s="33">
        <f>IF(ISBLANK('Step 1.2 Return Fan Power Data'!A836),"-",'Step 1.2 Return Fan Power Data'!A836)</f>
        <v>44666.125</v>
      </c>
      <c r="F836">
        <f>IF(ISBLANK('Step 1.2 Return Fan Power Data'!B836),"-",'Step 1.2 Return Fan Power Data'!B836)</f>
        <v>1.2937286426335841</v>
      </c>
      <c r="G836">
        <f>VLOOKUP(E836,'Step 1.3 OAT Data'!$A:$B,2)</f>
        <v>54</v>
      </c>
      <c r="P836" s="10"/>
      <c r="Q836" s="10"/>
      <c r="R836" s="10"/>
    </row>
    <row r="837" spans="1:18" ht="14" x14ac:dyDescent="0.3">
      <c r="A837" s="33">
        <f>IF(ISBLANK('Step 1.1 Supply Fan Power Data'!A837),"-",'Step 1.1 Supply Fan Power Data'!A837)</f>
        <v>44666.166666666664</v>
      </c>
      <c r="B837">
        <f>IF(ISBLANK('Step 1.1 Supply Fan Power Data'!B837),"-",'Step 1.1 Supply Fan Power Data'!B837)</f>
        <v>1.3303699187102058</v>
      </c>
      <c r="C837">
        <f>VLOOKUP(A837,'Step 1.3 OAT Data'!$A:$B,2)</f>
        <v>54</v>
      </c>
      <c r="E837" s="33">
        <f>IF(ISBLANK('Step 1.2 Return Fan Power Data'!A837),"-",'Step 1.2 Return Fan Power Data'!A837)</f>
        <v>44666.166666666664</v>
      </c>
      <c r="F837">
        <f>IF(ISBLANK('Step 1.2 Return Fan Power Data'!B837),"-",'Step 1.2 Return Fan Power Data'!B837)</f>
        <v>1.3008699921074844</v>
      </c>
      <c r="G837">
        <f>VLOOKUP(E837,'Step 1.3 OAT Data'!$A:$B,2)</f>
        <v>54</v>
      </c>
      <c r="P837" s="10"/>
      <c r="Q837" s="10"/>
      <c r="R837" s="10"/>
    </row>
    <row r="838" spans="1:18" ht="14" x14ac:dyDescent="0.3">
      <c r="A838" s="33">
        <f>IF(ISBLANK('Step 1.1 Supply Fan Power Data'!A838),"-",'Step 1.1 Supply Fan Power Data'!A838)</f>
        <v>44666.208333333336</v>
      </c>
      <c r="B838">
        <f>IF(ISBLANK('Step 1.1 Supply Fan Power Data'!B838),"-",'Step 1.1 Supply Fan Power Data'!B838)</f>
        <v>1.3485145127633542</v>
      </c>
      <c r="C838">
        <f>VLOOKUP(A838,'Step 1.3 OAT Data'!$A:$B,2)</f>
        <v>53</v>
      </c>
      <c r="E838" s="33">
        <f>IF(ISBLANK('Step 1.2 Return Fan Power Data'!A838),"-",'Step 1.2 Return Fan Power Data'!A838)</f>
        <v>44666.208333333336</v>
      </c>
      <c r="F838">
        <f>IF(ISBLANK('Step 1.2 Return Fan Power Data'!B838),"-",'Step 1.2 Return Fan Power Data'!B838)</f>
        <v>1.3211807473332091</v>
      </c>
      <c r="G838">
        <f>VLOOKUP(E838,'Step 1.3 OAT Data'!$A:$B,2)</f>
        <v>53</v>
      </c>
      <c r="P838" s="10"/>
      <c r="Q838" s="10"/>
      <c r="R838" s="10"/>
    </row>
    <row r="839" spans="1:18" ht="14" x14ac:dyDescent="0.3">
      <c r="A839" s="33">
        <f>IF(ISBLANK('Step 1.1 Supply Fan Power Data'!A839),"-",'Step 1.1 Supply Fan Power Data'!A839)</f>
        <v>44666.25</v>
      </c>
      <c r="B839">
        <f>IF(ISBLANK('Step 1.1 Supply Fan Power Data'!B839),"-",'Step 1.1 Supply Fan Power Data'!B839)</f>
        <v>1.3448873874484035</v>
      </c>
      <c r="C839">
        <f>VLOOKUP(A839,'Step 1.3 OAT Data'!$A:$B,2)</f>
        <v>49</v>
      </c>
      <c r="E839" s="33">
        <f>IF(ISBLANK('Step 1.2 Return Fan Power Data'!A839),"-",'Step 1.2 Return Fan Power Data'!A839)</f>
        <v>44666.25</v>
      </c>
      <c r="F839">
        <f>IF(ISBLANK('Step 1.2 Return Fan Power Data'!B839),"-",'Step 1.2 Return Fan Power Data'!B839)</f>
        <v>1.317124174902887</v>
      </c>
      <c r="G839">
        <f>VLOOKUP(E839,'Step 1.3 OAT Data'!$A:$B,2)</f>
        <v>49</v>
      </c>
      <c r="P839" s="10"/>
      <c r="Q839" s="10"/>
      <c r="R839" s="10"/>
    </row>
    <row r="840" spans="1:18" ht="14" x14ac:dyDescent="0.3">
      <c r="A840" s="33">
        <f>IF(ISBLANK('Step 1.1 Supply Fan Power Data'!A840),"-",'Step 1.1 Supply Fan Power Data'!A840)</f>
        <v>44666.291666666664</v>
      </c>
      <c r="B840">
        <f>IF(ISBLANK('Step 1.1 Supply Fan Power Data'!B840),"-",'Step 1.1 Supply Fan Power Data'!B840)</f>
        <v>1.3285244144101749</v>
      </c>
      <c r="C840">
        <f>VLOOKUP(A840,'Step 1.3 OAT Data'!$A:$B,2)</f>
        <v>47</v>
      </c>
      <c r="E840" s="33">
        <f>IF(ISBLANK('Step 1.2 Return Fan Power Data'!A840),"-",'Step 1.2 Return Fan Power Data'!A840)</f>
        <v>44666.291666666664</v>
      </c>
      <c r="F840">
        <f>IF(ISBLANK('Step 1.2 Return Fan Power Data'!B840),"-",'Step 1.2 Return Fan Power Data'!B840)</f>
        <v>1.2988018247449702</v>
      </c>
      <c r="G840">
        <f>VLOOKUP(E840,'Step 1.3 OAT Data'!$A:$B,2)</f>
        <v>47</v>
      </c>
      <c r="P840" s="10"/>
      <c r="Q840" s="10"/>
      <c r="R840" s="10"/>
    </row>
    <row r="841" spans="1:18" ht="14" x14ac:dyDescent="0.3">
      <c r="A841" s="33">
        <f>IF(ISBLANK('Step 1.1 Supply Fan Power Data'!A841),"-",'Step 1.1 Supply Fan Power Data'!A841)</f>
        <v>44666.333333333336</v>
      </c>
      <c r="B841">
        <f>IF(ISBLANK('Step 1.1 Supply Fan Power Data'!B841),"-",'Step 1.1 Supply Fan Power Data'!B841)</f>
        <v>1.3321556544102982</v>
      </c>
      <c r="C841">
        <f>VLOOKUP(A841,'Step 1.3 OAT Data'!$A:$B,2)</f>
        <v>55</v>
      </c>
      <c r="E841" s="33">
        <f>IF(ISBLANK('Step 1.2 Return Fan Power Data'!A841),"-",'Step 1.2 Return Fan Power Data'!A841)</f>
        <v>44666.333333333336</v>
      </c>
      <c r="F841">
        <f>IF(ISBLANK('Step 1.2 Return Fan Power Data'!B841),"-",'Step 1.2 Return Fan Power Data'!B841)</f>
        <v>1.3028707966162645</v>
      </c>
      <c r="G841">
        <f>VLOOKUP(E841,'Step 1.3 OAT Data'!$A:$B,2)</f>
        <v>55</v>
      </c>
      <c r="P841" s="10"/>
      <c r="Q841" s="10"/>
      <c r="R841" s="10"/>
    </row>
    <row r="842" spans="1:18" ht="14" x14ac:dyDescent="0.3">
      <c r="A842" s="33">
        <f>IF(ISBLANK('Step 1.1 Supply Fan Power Data'!A842),"-",'Step 1.1 Supply Fan Power Data'!A842)</f>
        <v>44666.375</v>
      </c>
      <c r="B842">
        <f>IF(ISBLANK('Step 1.1 Supply Fan Power Data'!B842),"-",'Step 1.1 Supply Fan Power Data'!B842)</f>
        <v>1.3394153059464027</v>
      </c>
      <c r="C842">
        <f>VLOOKUP(A842,'Step 1.3 OAT Data'!$A:$B,2)</f>
        <v>58</v>
      </c>
      <c r="E842" s="33">
        <f>IF(ISBLANK('Step 1.2 Return Fan Power Data'!A842),"-",'Step 1.2 Return Fan Power Data'!A842)</f>
        <v>44666.375</v>
      </c>
      <c r="F842">
        <f>IF(ISBLANK('Step 1.2 Return Fan Power Data'!B842),"-",'Step 1.2 Return Fan Power Data'!B842)</f>
        <v>1.3110007089031719</v>
      </c>
      <c r="G842">
        <f>VLOOKUP(E842,'Step 1.3 OAT Data'!$A:$B,2)</f>
        <v>58</v>
      </c>
      <c r="P842" s="10"/>
      <c r="Q842" s="10"/>
      <c r="R842" s="10"/>
    </row>
    <row r="843" spans="1:18" ht="14" x14ac:dyDescent="0.3">
      <c r="A843" s="33">
        <f>IF(ISBLANK('Step 1.1 Supply Fan Power Data'!A843),"-",'Step 1.1 Supply Fan Power Data'!A843)</f>
        <v>44666.416666666664</v>
      </c>
      <c r="B843">
        <f>IF(ISBLANK('Step 1.1 Supply Fan Power Data'!B843),"-",'Step 1.1 Supply Fan Power Data'!B843)</f>
        <v>1.3130954483527719</v>
      </c>
      <c r="C843">
        <f>VLOOKUP(A843,'Step 1.3 OAT Data'!$A:$B,2)</f>
        <v>62</v>
      </c>
      <c r="E843" s="33">
        <f>IF(ISBLANK('Step 1.2 Return Fan Power Data'!A843),"-",'Step 1.2 Return Fan Power Data'!A843)</f>
        <v>44666.416666666664</v>
      </c>
      <c r="F843">
        <f>IF(ISBLANK('Step 1.2 Return Fan Power Data'!B843),"-",'Step 1.2 Return Fan Power Data'!B843)</f>
        <v>1.2814969437428281</v>
      </c>
      <c r="G843">
        <f>VLOOKUP(E843,'Step 1.3 OAT Data'!$A:$B,2)</f>
        <v>62</v>
      </c>
      <c r="P843" s="10"/>
      <c r="Q843" s="10"/>
      <c r="R843" s="10"/>
    </row>
    <row r="844" spans="1:18" ht="14" x14ac:dyDescent="0.3">
      <c r="A844" s="33">
        <f>IF(ISBLANK('Step 1.1 Supply Fan Power Data'!A844),"-",'Step 1.1 Supply Fan Power Data'!A844)</f>
        <v>44666.458333333336</v>
      </c>
      <c r="B844">
        <f>IF(ISBLANK('Step 1.1 Supply Fan Power Data'!B844),"-",'Step 1.1 Supply Fan Power Data'!B844)</f>
        <v>1.2821185108547679</v>
      </c>
      <c r="C844">
        <f>VLOOKUP(A844,'Step 1.3 OAT Data'!$A:$B,2)</f>
        <v>63</v>
      </c>
      <c r="E844" s="33">
        <f>IF(ISBLANK('Step 1.2 Return Fan Power Data'!A844),"-",'Step 1.2 Return Fan Power Data'!A844)</f>
        <v>44666.458333333336</v>
      </c>
      <c r="F844">
        <f>IF(ISBLANK('Step 1.2 Return Fan Power Data'!B844),"-",'Step 1.2 Return Fan Power Data'!B844)</f>
        <v>1.2466947121799588</v>
      </c>
      <c r="G844">
        <f>VLOOKUP(E844,'Step 1.3 OAT Data'!$A:$B,2)</f>
        <v>63</v>
      </c>
      <c r="P844" s="10"/>
      <c r="Q844" s="10"/>
      <c r="R844" s="10"/>
    </row>
    <row r="845" spans="1:18" ht="14" x14ac:dyDescent="0.3">
      <c r="A845" s="33">
        <f>IF(ISBLANK('Step 1.1 Supply Fan Power Data'!A845),"-",'Step 1.1 Supply Fan Power Data'!A845)</f>
        <v>44666.5</v>
      </c>
      <c r="B845">
        <f>IF(ISBLANK('Step 1.1 Supply Fan Power Data'!B845),"-",'Step 1.1 Supply Fan Power Data'!B845)</f>
        <v>1.2802655142653125</v>
      </c>
      <c r="C845">
        <f>VLOOKUP(A845,'Step 1.3 OAT Data'!$A:$B,2)</f>
        <v>65</v>
      </c>
      <c r="E845" s="33">
        <f>IF(ISBLANK('Step 1.2 Return Fan Power Data'!A845),"-",'Step 1.2 Return Fan Power Data'!A845)</f>
        <v>44666.5</v>
      </c>
      <c r="F845">
        <f>IF(ISBLANK('Step 1.2 Return Fan Power Data'!B845),"-",'Step 1.2 Return Fan Power Data'!B845)</f>
        <v>1.244611182310019</v>
      </c>
      <c r="G845">
        <f>VLOOKUP(E845,'Step 1.3 OAT Data'!$A:$B,2)</f>
        <v>65</v>
      </c>
      <c r="P845" s="10"/>
      <c r="Q845" s="10"/>
      <c r="R845" s="10"/>
    </row>
    <row r="846" spans="1:18" ht="14" x14ac:dyDescent="0.3">
      <c r="A846" s="33">
        <f>IF(ISBLANK('Step 1.1 Supply Fan Power Data'!A846),"-",'Step 1.1 Supply Fan Power Data'!A846)</f>
        <v>44666.541666666664</v>
      </c>
      <c r="B846">
        <f>IF(ISBLANK('Step 1.1 Supply Fan Power Data'!B846),"-",'Step 1.1 Supply Fan Power Data'!B846)</f>
        <v>1.2583626359869879</v>
      </c>
      <c r="C846">
        <f>VLOOKUP(A846,'Step 1.3 OAT Data'!$A:$B,2)</f>
        <v>64</v>
      </c>
      <c r="E846" s="33">
        <f>IF(ISBLANK('Step 1.2 Return Fan Power Data'!A846),"-",'Step 1.2 Return Fan Power Data'!A846)</f>
        <v>44666.541666666664</v>
      </c>
      <c r="F846">
        <f>IF(ISBLANK('Step 1.2 Return Fan Power Data'!B846),"-",'Step 1.2 Return Fan Power Data'!B846)</f>
        <v>1.219976339359321</v>
      </c>
      <c r="G846">
        <f>VLOOKUP(E846,'Step 1.3 OAT Data'!$A:$B,2)</f>
        <v>64</v>
      </c>
      <c r="P846" s="10"/>
      <c r="Q846" s="10"/>
      <c r="R846" s="10"/>
    </row>
    <row r="847" spans="1:18" ht="14" x14ac:dyDescent="0.3">
      <c r="A847" s="33">
        <f>IF(ISBLANK('Step 1.1 Supply Fan Power Data'!A847),"-",'Step 1.1 Supply Fan Power Data'!A847)</f>
        <v>44666.583333333336</v>
      </c>
      <c r="B847">
        <f>IF(ISBLANK('Step 1.1 Supply Fan Power Data'!B847),"-",'Step 1.1 Supply Fan Power Data'!B847)</f>
        <v>1.2592612558065228</v>
      </c>
      <c r="C847">
        <f>VLOOKUP(A847,'Step 1.3 OAT Data'!$A:$B,2)</f>
        <v>66</v>
      </c>
      <c r="E847" s="33">
        <f>IF(ISBLANK('Step 1.2 Return Fan Power Data'!A847),"-",'Step 1.2 Return Fan Power Data'!A847)</f>
        <v>44666.583333333336</v>
      </c>
      <c r="F847">
        <f>IF(ISBLANK('Step 1.2 Return Fan Power Data'!B847),"-",'Step 1.2 Return Fan Power Data'!B847)</f>
        <v>1.2209871838453026</v>
      </c>
      <c r="G847">
        <f>VLOOKUP(E847,'Step 1.3 OAT Data'!$A:$B,2)</f>
        <v>66</v>
      </c>
      <c r="P847" s="10"/>
      <c r="Q847" s="10"/>
      <c r="R847" s="10"/>
    </row>
    <row r="848" spans="1:18" ht="14" x14ac:dyDescent="0.3">
      <c r="A848" s="33">
        <f>IF(ISBLANK('Step 1.1 Supply Fan Power Data'!A848),"-",'Step 1.1 Supply Fan Power Data'!A848)</f>
        <v>44666.625</v>
      </c>
      <c r="B848">
        <f>IF(ISBLANK('Step 1.1 Supply Fan Power Data'!B848),"-",'Step 1.1 Supply Fan Power Data'!B848)</f>
        <v>1.2547073682741128</v>
      </c>
      <c r="C848">
        <f>VLOOKUP(A848,'Step 1.3 OAT Data'!$A:$B,2)</f>
        <v>64</v>
      </c>
      <c r="E848" s="33">
        <f>IF(ISBLANK('Step 1.2 Return Fan Power Data'!A848),"-",'Step 1.2 Return Fan Power Data'!A848)</f>
        <v>44666.625</v>
      </c>
      <c r="F848">
        <f>IF(ISBLANK('Step 1.2 Return Fan Power Data'!B848),"-",'Step 1.2 Return Fan Power Data'!B848)</f>
        <v>1.2158645719115071</v>
      </c>
      <c r="G848">
        <f>VLOOKUP(E848,'Step 1.3 OAT Data'!$A:$B,2)</f>
        <v>64</v>
      </c>
      <c r="P848" s="10"/>
      <c r="Q848" s="10"/>
      <c r="R848" s="10"/>
    </row>
    <row r="849" spans="1:18" ht="14" x14ac:dyDescent="0.3">
      <c r="A849" s="33">
        <f>IF(ISBLANK('Step 1.1 Supply Fan Power Data'!A849),"-",'Step 1.1 Supply Fan Power Data'!A849)</f>
        <v>44666.666666666664</v>
      </c>
      <c r="B849">
        <f>IF(ISBLANK('Step 1.1 Supply Fan Power Data'!B849),"-",'Step 1.1 Supply Fan Power Data'!B849)</f>
        <v>1.2702775375248414</v>
      </c>
      <c r="C849">
        <f>VLOOKUP(A849,'Step 1.3 OAT Data'!$A:$B,2)</f>
        <v>61</v>
      </c>
      <c r="E849" s="33">
        <f>IF(ISBLANK('Step 1.2 Return Fan Power Data'!A849),"-",'Step 1.2 Return Fan Power Data'!A849)</f>
        <v>44666.666666666664</v>
      </c>
      <c r="F849">
        <f>IF(ISBLANK('Step 1.2 Return Fan Power Data'!B849),"-",'Step 1.2 Return Fan Power Data'!B849)</f>
        <v>1.2333786226474783</v>
      </c>
      <c r="G849">
        <f>VLOOKUP(E849,'Step 1.3 OAT Data'!$A:$B,2)</f>
        <v>61</v>
      </c>
      <c r="P849" s="10"/>
      <c r="Q849" s="10"/>
      <c r="R849" s="10"/>
    </row>
    <row r="850" spans="1:18" ht="14" x14ac:dyDescent="0.3">
      <c r="A850" s="33">
        <f>IF(ISBLANK('Step 1.1 Supply Fan Power Data'!A850),"-",'Step 1.1 Supply Fan Power Data'!A850)</f>
        <v>44666.708333333336</v>
      </c>
      <c r="B850">
        <f>IF(ISBLANK('Step 1.1 Supply Fan Power Data'!B850),"-",'Step 1.1 Supply Fan Power Data'!B850)</f>
        <v>1.2812219402624776</v>
      </c>
      <c r="C850">
        <f>VLOOKUP(A850,'Step 1.3 OAT Data'!$A:$B,2)</f>
        <v>59</v>
      </c>
      <c r="E850" s="33">
        <f>IF(ISBLANK('Step 1.2 Return Fan Power Data'!A850),"-",'Step 1.2 Return Fan Power Data'!A850)</f>
        <v>44666.708333333336</v>
      </c>
      <c r="F850">
        <f>IF(ISBLANK('Step 1.2 Return Fan Power Data'!B850),"-",'Step 1.2 Return Fan Power Data'!B850)</f>
        <v>1.245686615063065</v>
      </c>
      <c r="G850">
        <f>VLOOKUP(E850,'Step 1.3 OAT Data'!$A:$B,2)</f>
        <v>59</v>
      </c>
      <c r="P850" s="10"/>
      <c r="Q850" s="10"/>
      <c r="R850" s="10"/>
    </row>
    <row r="851" spans="1:18" ht="14" x14ac:dyDescent="0.3">
      <c r="A851" s="33">
        <f>IF(ISBLANK('Step 1.1 Supply Fan Power Data'!A851),"-",'Step 1.1 Supply Fan Power Data'!A851)</f>
        <v>44666.75</v>
      </c>
      <c r="B851">
        <f>IF(ISBLANK('Step 1.1 Supply Fan Power Data'!B851),"-",'Step 1.1 Supply Fan Power Data'!B851)</f>
        <v>1.2547073682741128</v>
      </c>
      <c r="C851">
        <f>VLOOKUP(A851,'Step 1.3 OAT Data'!$A:$B,2)</f>
        <v>58</v>
      </c>
      <c r="E851" s="33">
        <f>IF(ISBLANK('Step 1.2 Return Fan Power Data'!A851),"-",'Step 1.2 Return Fan Power Data'!A851)</f>
        <v>44666.75</v>
      </c>
      <c r="F851">
        <f>IF(ISBLANK('Step 1.2 Return Fan Power Data'!B851),"-",'Step 1.2 Return Fan Power Data'!B851)</f>
        <v>1.2158645719115071</v>
      </c>
      <c r="G851">
        <f>VLOOKUP(E851,'Step 1.3 OAT Data'!$A:$B,2)</f>
        <v>58</v>
      </c>
      <c r="P851" s="10"/>
      <c r="Q851" s="10"/>
      <c r="R851" s="10"/>
    </row>
    <row r="852" spans="1:18" ht="14" x14ac:dyDescent="0.3">
      <c r="A852" s="33">
        <f>IF(ISBLANK('Step 1.1 Supply Fan Power Data'!A852),"-",'Step 1.1 Supply Fan Power Data'!A852)</f>
        <v>44666.791666666664</v>
      </c>
      <c r="B852">
        <f>IF(ISBLANK('Step 1.1 Supply Fan Power Data'!B852),"-",'Step 1.1 Supply Fan Power Data'!B852)</f>
        <v>1.2529091720870238</v>
      </c>
      <c r="C852">
        <f>VLOOKUP(A852,'Step 1.3 OAT Data'!$A:$B,2)</f>
        <v>55</v>
      </c>
      <c r="E852" s="33">
        <f>IF(ISBLANK('Step 1.2 Return Fan Power Data'!A852),"-",'Step 1.2 Return Fan Power Data'!A852)</f>
        <v>44666.791666666664</v>
      </c>
      <c r="F852">
        <f>IF(ISBLANK('Step 1.2 Return Fan Power Data'!B852),"-",'Step 1.2 Return Fan Power Data'!B852)</f>
        <v>1.2138418132175508</v>
      </c>
      <c r="G852">
        <f>VLOOKUP(E852,'Step 1.3 OAT Data'!$A:$B,2)</f>
        <v>55</v>
      </c>
      <c r="P852" s="10"/>
      <c r="Q852" s="10"/>
      <c r="R852" s="10"/>
    </row>
    <row r="853" spans="1:18" ht="14" x14ac:dyDescent="0.3">
      <c r="A853" s="33">
        <f>IF(ISBLANK('Step 1.1 Supply Fan Power Data'!A853),"-",'Step 1.1 Supply Fan Power Data'!A853)</f>
        <v>44666.833333333336</v>
      </c>
      <c r="B853">
        <f>IF(ISBLANK('Step 1.1 Supply Fan Power Data'!B853),"-",'Step 1.1 Supply Fan Power Data'!B853)</f>
        <v>1.2547073682741128</v>
      </c>
      <c r="C853">
        <f>VLOOKUP(A853,'Step 1.3 OAT Data'!$A:$B,2)</f>
        <v>53</v>
      </c>
      <c r="E853" s="33">
        <f>IF(ISBLANK('Step 1.2 Return Fan Power Data'!A853),"-",'Step 1.2 Return Fan Power Data'!A853)</f>
        <v>44666.833333333336</v>
      </c>
      <c r="F853">
        <f>IF(ISBLANK('Step 1.2 Return Fan Power Data'!B853),"-",'Step 1.2 Return Fan Power Data'!B853)</f>
        <v>1.2158645719115071</v>
      </c>
      <c r="G853">
        <f>VLOOKUP(E853,'Step 1.3 OAT Data'!$A:$B,2)</f>
        <v>53</v>
      </c>
      <c r="P853" s="10"/>
      <c r="Q853" s="10"/>
      <c r="R853" s="10"/>
    </row>
    <row r="854" spans="1:18" ht="14" x14ac:dyDescent="0.3">
      <c r="A854" s="33">
        <f>IF(ISBLANK('Step 1.1 Supply Fan Power Data'!A854),"-",'Step 1.1 Supply Fan Power Data'!A854)</f>
        <v>44666.875</v>
      </c>
      <c r="B854">
        <f>IF(ISBLANK('Step 1.1 Supply Fan Power Data'!B854),"-",'Step 1.1 Supply Fan Power Data'!B854)</f>
        <v>1.2602196902139755</v>
      </c>
      <c r="C854">
        <f>VLOOKUP(A854,'Step 1.3 OAT Data'!$A:$B,2)</f>
        <v>54</v>
      </c>
      <c r="E854" s="33">
        <f>IF(ISBLANK('Step 1.2 Return Fan Power Data'!A854),"-",'Step 1.2 Return Fan Power Data'!A854)</f>
        <v>44666.875</v>
      </c>
      <c r="F854">
        <f>IF(ISBLANK('Step 1.2 Return Fan Power Data'!B854),"-",'Step 1.2 Return Fan Power Data'!B854)</f>
        <v>1.2220653092822695</v>
      </c>
      <c r="G854">
        <f>VLOOKUP(E854,'Step 1.3 OAT Data'!$A:$B,2)</f>
        <v>54</v>
      </c>
      <c r="P854" s="10"/>
      <c r="Q854" s="10"/>
      <c r="R854" s="10"/>
    </row>
    <row r="855" spans="1:18" ht="14" x14ac:dyDescent="0.3">
      <c r="A855" s="33">
        <f>IF(ISBLANK('Step 1.1 Supply Fan Power Data'!A855),"-",'Step 1.1 Supply Fan Power Data'!A855)</f>
        <v>44666.916666666664</v>
      </c>
      <c r="B855">
        <f>IF(ISBLANK('Step 1.1 Supply Fan Power Data'!B855),"-",'Step 1.1 Supply Fan Power Data'!B855)</f>
        <v>1.2519499915912</v>
      </c>
      <c r="C855">
        <f>VLOOKUP(A855,'Step 1.3 OAT Data'!$A:$B,2)</f>
        <v>54</v>
      </c>
      <c r="E855" s="33">
        <f>IF(ISBLANK('Step 1.2 Return Fan Power Data'!A855),"-",'Step 1.2 Return Fan Power Data'!A855)</f>
        <v>44666.916666666664</v>
      </c>
      <c r="F855">
        <f>IF(ISBLANK('Step 1.2 Return Fan Power Data'!B855),"-",'Step 1.2 Return Fan Power Data'!B855)</f>
        <v>1.2127628556984247</v>
      </c>
      <c r="G855">
        <f>VLOOKUP(E855,'Step 1.3 OAT Data'!$A:$B,2)</f>
        <v>54</v>
      </c>
      <c r="P855" s="10"/>
      <c r="Q855" s="10"/>
      <c r="R855" s="10"/>
    </row>
    <row r="856" spans="1:18" ht="14" x14ac:dyDescent="0.3">
      <c r="A856" s="33">
        <f>IF(ISBLANK('Step 1.1 Supply Fan Power Data'!A856),"-",'Step 1.1 Supply Fan Power Data'!A856)</f>
        <v>44666.958333333336</v>
      </c>
      <c r="B856">
        <f>IF(ISBLANK('Step 1.1 Supply Fan Power Data'!B856),"-",'Step 1.1 Supply Fan Power Data'!B856)</f>
        <v>1.2647709500445428</v>
      </c>
      <c r="C856">
        <f>VLOOKUP(A856,'Step 1.3 OAT Data'!$A:$B,2)</f>
        <v>52</v>
      </c>
      <c r="E856" s="33">
        <f>IF(ISBLANK('Step 1.2 Return Fan Power Data'!A856),"-",'Step 1.2 Return Fan Power Data'!A856)</f>
        <v>44666.958333333336</v>
      </c>
      <c r="F856">
        <f>IF(ISBLANK('Step 1.2 Return Fan Power Data'!B856),"-",'Step 1.2 Return Fan Power Data'!B856)</f>
        <v>1.2271848450432354</v>
      </c>
      <c r="G856">
        <f>VLOOKUP(E856,'Step 1.3 OAT Data'!$A:$B,2)</f>
        <v>52</v>
      </c>
      <c r="P856" s="10"/>
      <c r="Q856" s="10"/>
      <c r="R856" s="10"/>
    </row>
    <row r="857" spans="1:18" ht="14" x14ac:dyDescent="0.3">
      <c r="A857" s="33">
        <f>IF(ISBLANK('Step 1.1 Supply Fan Power Data'!A857),"-",'Step 1.1 Supply Fan Power Data'!A857)</f>
        <v>44667</v>
      </c>
      <c r="B857">
        <f>IF(ISBLANK('Step 1.1 Supply Fan Power Data'!B857),"-",'Step 1.1 Supply Fan Power Data'!B857)</f>
        <v>1.3039721372378927</v>
      </c>
      <c r="C857">
        <f>VLOOKUP(A857,'Step 1.3 OAT Data'!$A:$B,2)</f>
        <v>51</v>
      </c>
      <c r="E857" s="33">
        <f>IF(ISBLANK('Step 1.2 Return Fan Power Data'!A857),"-",'Step 1.2 Return Fan Power Data'!A857)</f>
        <v>44667</v>
      </c>
      <c r="F857">
        <f>IF(ISBLANK('Step 1.2 Return Fan Power Data'!B857),"-",'Step 1.2 Return Fan Power Data'!B857)</f>
        <v>1.2712538788808563</v>
      </c>
      <c r="G857">
        <f>VLOOKUP(E857,'Step 1.3 OAT Data'!$A:$B,2)</f>
        <v>51</v>
      </c>
      <c r="P857" s="10"/>
      <c r="Q857" s="10"/>
      <c r="R857" s="10"/>
    </row>
    <row r="858" spans="1:18" ht="14" x14ac:dyDescent="0.3">
      <c r="A858" s="33">
        <f>IF(ISBLANK('Step 1.1 Supply Fan Power Data'!A858),"-",'Step 1.1 Supply Fan Power Data'!A858)</f>
        <v>44667.041666666664</v>
      </c>
      <c r="B858">
        <f>IF(ISBLANK('Step 1.1 Supply Fan Power Data'!B858),"-",'Step 1.1 Supply Fan Power Data'!B858)</f>
        <v>1.3121416958918577</v>
      </c>
      <c r="C858">
        <f>VLOOKUP(A858,'Step 1.3 OAT Data'!$A:$B,2)</f>
        <v>50</v>
      </c>
      <c r="E858" s="33">
        <f>IF(ISBLANK('Step 1.2 Return Fan Power Data'!A858),"-",'Step 1.2 Return Fan Power Data'!A858)</f>
        <v>44667.041666666664</v>
      </c>
      <c r="F858">
        <f>IF(ISBLANK('Step 1.2 Return Fan Power Data'!B858),"-",'Step 1.2 Return Fan Power Data'!B858)</f>
        <v>1.280426463243459</v>
      </c>
      <c r="G858">
        <f>VLOOKUP(E858,'Step 1.3 OAT Data'!$A:$B,2)</f>
        <v>50</v>
      </c>
      <c r="P858" s="10"/>
      <c r="Q858" s="10"/>
      <c r="R858" s="10"/>
    </row>
    <row r="859" spans="1:18" ht="14" x14ac:dyDescent="0.3">
      <c r="A859" s="33">
        <f>IF(ISBLANK('Step 1.1 Supply Fan Power Data'!A859),"-",'Step 1.1 Supply Fan Power Data'!A859)</f>
        <v>44667.083333333336</v>
      </c>
      <c r="B859">
        <f>IF(ISBLANK('Step 1.1 Supply Fan Power Data'!B859),"-",'Step 1.1 Supply Fan Power Data'!B859)</f>
        <v>1.3130954483527719</v>
      </c>
      <c r="C859">
        <f>VLOOKUP(A859,'Step 1.3 OAT Data'!$A:$B,2)</f>
        <v>51</v>
      </c>
      <c r="E859" s="33">
        <f>IF(ISBLANK('Step 1.2 Return Fan Power Data'!A859),"-",'Step 1.2 Return Fan Power Data'!A859)</f>
        <v>44667.083333333336</v>
      </c>
      <c r="F859">
        <f>IF(ISBLANK('Step 1.2 Return Fan Power Data'!B859),"-",'Step 1.2 Return Fan Power Data'!B859)</f>
        <v>1.2814969437428281</v>
      </c>
      <c r="G859">
        <f>VLOOKUP(E859,'Step 1.3 OAT Data'!$A:$B,2)</f>
        <v>51</v>
      </c>
      <c r="P859" s="10"/>
      <c r="Q859" s="10"/>
      <c r="R859" s="10"/>
    </row>
    <row r="860" spans="1:18" ht="14" x14ac:dyDescent="0.3">
      <c r="A860" s="33">
        <f>IF(ISBLANK('Step 1.1 Supply Fan Power Data'!A860),"-",'Step 1.1 Supply Fan Power Data'!A860)</f>
        <v>44667.125</v>
      </c>
      <c r="B860">
        <f>IF(ISBLANK('Step 1.1 Supply Fan Power Data'!B860),"-",'Step 1.1 Supply Fan Power Data'!B860)</f>
        <v>1.3167309617054417</v>
      </c>
      <c r="C860">
        <f>VLOOKUP(A860,'Step 1.3 OAT Data'!$A:$B,2)</f>
        <v>50</v>
      </c>
      <c r="E860" s="33">
        <f>IF(ISBLANK('Step 1.2 Return Fan Power Data'!A860),"-",'Step 1.2 Return Fan Power Data'!A860)</f>
        <v>44667.125</v>
      </c>
      <c r="F860">
        <f>IF(ISBLANK('Step 1.2 Return Fan Power Data'!B860),"-",'Step 1.2 Return Fan Power Data'!B860)</f>
        <v>1.2855766347109658</v>
      </c>
      <c r="G860">
        <f>VLOOKUP(E860,'Step 1.3 OAT Data'!$A:$B,2)</f>
        <v>50</v>
      </c>
      <c r="P860" s="10"/>
      <c r="Q860" s="10"/>
      <c r="R860" s="10"/>
    </row>
    <row r="861" spans="1:18" ht="14" x14ac:dyDescent="0.3">
      <c r="A861" s="33">
        <f>IF(ISBLANK('Step 1.1 Supply Fan Power Data'!A861),"-",'Step 1.1 Supply Fan Power Data'!A861)</f>
        <v>44667.166666666664</v>
      </c>
      <c r="B861">
        <f>IF(ISBLANK('Step 1.1 Supply Fan Power Data'!B861),"-",'Step 1.1 Supply Fan Power Data'!B861)</f>
        <v>1.3058212086597858</v>
      </c>
      <c r="C861">
        <f>VLOOKUP(A861,'Step 1.3 OAT Data'!$A:$B,2)</f>
        <v>50</v>
      </c>
      <c r="E861" s="33">
        <f>IF(ISBLANK('Step 1.2 Return Fan Power Data'!A861),"-",'Step 1.2 Return Fan Power Data'!A861)</f>
        <v>44667.166666666664</v>
      </c>
      <c r="F861">
        <f>IF(ISBLANK('Step 1.2 Return Fan Power Data'!B861),"-",'Step 1.2 Return Fan Power Data'!B861)</f>
        <v>1.2733304458725725</v>
      </c>
      <c r="G861">
        <f>VLOOKUP(E861,'Step 1.3 OAT Data'!$A:$B,2)</f>
        <v>50</v>
      </c>
      <c r="P861" s="10"/>
      <c r="Q861" s="10"/>
      <c r="R861" s="10"/>
    </row>
    <row r="862" spans="1:18" ht="14" x14ac:dyDescent="0.3">
      <c r="A862" s="33">
        <f>IF(ISBLANK('Step 1.1 Supply Fan Power Data'!A862),"-",'Step 1.1 Supply Fan Power Data'!A862)</f>
        <v>44667.208333333336</v>
      </c>
      <c r="B862">
        <f>IF(ISBLANK('Step 1.1 Supply Fan Power Data'!B862),"-",'Step 1.1 Supply Fan Power Data'!B862)</f>
        <v>1.3039721372378927</v>
      </c>
      <c r="C862">
        <f>VLOOKUP(A862,'Step 1.3 OAT Data'!$A:$B,2)</f>
        <v>50</v>
      </c>
      <c r="E862" s="33">
        <f>IF(ISBLANK('Step 1.2 Return Fan Power Data'!A862),"-",'Step 1.2 Return Fan Power Data'!A862)</f>
        <v>44667.208333333336</v>
      </c>
      <c r="F862">
        <f>IF(ISBLANK('Step 1.2 Return Fan Power Data'!B862),"-",'Step 1.2 Return Fan Power Data'!B862)</f>
        <v>1.2712538788808563</v>
      </c>
      <c r="G862">
        <f>VLOOKUP(E862,'Step 1.3 OAT Data'!$A:$B,2)</f>
        <v>50</v>
      </c>
      <c r="P862" s="10"/>
      <c r="Q862" s="10"/>
      <c r="R862" s="10"/>
    </row>
    <row r="863" spans="1:18" ht="14" x14ac:dyDescent="0.3">
      <c r="A863" s="33">
        <f>IF(ISBLANK('Step 1.1 Supply Fan Power Data'!A863),"-",'Step 1.1 Supply Fan Power Data'!A863)</f>
        <v>44667.25</v>
      </c>
      <c r="B863">
        <f>IF(ISBLANK('Step 1.1 Supply Fan Power Data'!B863),"-",'Step 1.1 Supply Fan Power Data'!B863)</f>
        <v>1.2866599759775896</v>
      </c>
      <c r="C863">
        <f>VLOOKUP(A863,'Step 1.3 OAT Data'!$A:$B,2)</f>
        <v>51</v>
      </c>
      <c r="E863" s="33">
        <f>IF(ISBLANK('Step 1.2 Return Fan Power Data'!A863),"-",'Step 1.2 Return Fan Power Data'!A863)</f>
        <v>44667.25</v>
      </c>
      <c r="F863">
        <f>IF(ISBLANK('Step 1.2 Return Fan Power Data'!B863),"-",'Step 1.2 Return Fan Power Data'!B863)</f>
        <v>1.2518005753532506</v>
      </c>
      <c r="G863">
        <f>VLOOKUP(E863,'Step 1.3 OAT Data'!$A:$B,2)</f>
        <v>51</v>
      </c>
      <c r="P863" s="10"/>
      <c r="Q863" s="10"/>
      <c r="R863" s="10"/>
    </row>
    <row r="864" spans="1:18" ht="14" x14ac:dyDescent="0.3">
      <c r="A864" s="33">
        <f>IF(ISBLANK('Step 1.1 Supply Fan Power Data'!A864),"-",'Step 1.1 Supply Fan Power Data'!A864)</f>
        <v>44667.291666666664</v>
      </c>
      <c r="B864">
        <f>IF(ISBLANK('Step 1.1 Supply Fan Power Data'!B864),"-",'Step 1.1 Supply Fan Power Data'!B864)</f>
        <v>1.3276313385723777</v>
      </c>
      <c r="C864">
        <f>VLOOKUP(A864,'Step 1.3 OAT Data'!$A:$B,2)</f>
        <v>51</v>
      </c>
      <c r="E864" s="33">
        <f>IF(ISBLANK('Step 1.2 Return Fan Power Data'!A864),"-",'Step 1.2 Return Fan Power Data'!A864)</f>
        <v>44667.291666666664</v>
      </c>
      <c r="F864">
        <f>IF(ISBLANK('Step 1.2 Return Fan Power Data'!B864),"-",'Step 1.2 Return Fan Power Data'!B864)</f>
        <v>1.2978008563450292</v>
      </c>
      <c r="G864">
        <f>VLOOKUP(E864,'Step 1.3 OAT Data'!$A:$B,2)</f>
        <v>51</v>
      </c>
      <c r="P864" s="10"/>
      <c r="Q864" s="10"/>
      <c r="R864" s="10"/>
    </row>
    <row r="865" spans="1:18" ht="14" x14ac:dyDescent="0.3">
      <c r="A865" s="33">
        <f>IF(ISBLANK('Step 1.1 Supply Fan Power Data'!A865),"-",'Step 1.1 Supply Fan Power Data'!A865)</f>
        <v>44667.333333333336</v>
      </c>
      <c r="B865">
        <f>IF(ISBLANK('Step 1.1 Supply Fan Power Data'!B865),"-",'Step 1.1 Supply Fan Power Data'!B865)</f>
        <v>1.3012278203054071</v>
      </c>
      <c r="C865">
        <f>VLOOKUP(A865,'Step 1.3 OAT Data'!$A:$B,2)</f>
        <v>53</v>
      </c>
      <c r="E865" s="33">
        <f>IF(ISBLANK('Step 1.2 Return Fan Power Data'!A865),"-",'Step 1.2 Return Fan Power Data'!A865)</f>
        <v>44667.333333333336</v>
      </c>
      <c r="F865">
        <f>IF(ISBLANK('Step 1.2 Return Fan Power Data'!B865),"-",'Step 1.2 Return Fan Power Data'!B865)</f>
        <v>1.2681714478922514</v>
      </c>
      <c r="G865">
        <f>VLOOKUP(E865,'Step 1.3 OAT Data'!$A:$B,2)</f>
        <v>53</v>
      </c>
      <c r="P865" s="10"/>
      <c r="Q865" s="10"/>
      <c r="R865" s="10"/>
    </row>
    <row r="866" spans="1:18" ht="14" x14ac:dyDescent="0.3">
      <c r="A866" s="33">
        <f>IF(ISBLANK('Step 1.1 Supply Fan Power Data'!A866),"-",'Step 1.1 Supply Fan Power Data'!A866)</f>
        <v>44667.375</v>
      </c>
      <c r="B866">
        <f>IF(ISBLANK('Step 1.1 Supply Fan Power Data'!B866),"-",'Step 1.1 Supply Fan Power Data'!B866)</f>
        <v>1.2975876194745126</v>
      </c>
      <c r="C866">
        <f>VLOOKUP(A866,'Step 1.3 OAT Data'!$A:$B,2)</f>
        <v>55</v>
      </c>
      <c r="E866" s="33">
        <f>IF(ISBLANK('Step 1.2 Return Fan Power Data'!A866),"-",'Step 1.2 Return Fan Power Data'!A866)</f>
        <v>44667.375</v>
      </c>
      <c r="F866">
        <f>IF(ISBLANK('Step 1.2 Return Fan Power Data'!B866),"-",'Step 1.2 Return Fan Power Data'!B866)</f>
        <v>1.2640819322504044</v>
      </c>
      <c r="G866">
        <f>VLOOKUP(E866,'Step 1.3 OAT Data'!$A:$B,2)</f>
        <v>55</v>
      </c>
      <c r="P866" s="10"/>
      <c r="Q866" s="10"/>
      <c r="R866" s="10"/>
    </row>
    <row r="867" spans="1:18" ht="14" x14ac:dyDescent="0.3">
      <c r="A867" s="33">
        <f>IF(ISBLANK('Step 1.1 Supply Fan Power Data'!A867),"-",'Step 1.1 Supply Fan Power Data'!A867)</f>
        <v>44667.416666666664</v>
      </c>
      <c r="B867">
        <f>IF(ISBLANK('Step 1.1 Supply Fan Power Data'!B867),"-",'Step 1.1 Supply Fan Power Data'!B867)</f>
        <v>1.2885118665381659</v>
      </c>
      <c r="C867">
        <f>VLOOKUP(A867,'Step 1.3 OAT Data'!$A:$B,2)</f>
        <v>57</v>
      </c>
      <c r="E867" s="33">
        <f>IF(ISBLANK('Step 1.2 Return Fan Power Data'!A867),"-",'Step 1.2 Return Fan Power Data'!A867)</f>
        <v>44667.416666666664</v>
      </c>
      <c r="F867">
        <f>IF(ISBLANK('Step 1.2 Return Fan Power Data'!B867),"-",'Step 1.2 Return Fan Power Data'!B867)</f>
        <v>1.2538823376399222</v>
      </c>
      <c r="G867">
        <f>VLOOKUP(E867,'Step 1.3 OAT Data'!$A:$B,2)</f>
        <v>57</v>
      </c>
      <c r="P867" s="10"/>
      <c r="Q867" s="10"/>
      <c r="R867" s="10"/>
    </row>
    <row r="868" spans="1:18" ht="14" x14ac:dyDescent="0.3">
      <c r="A868" s="33">
        <f>IF(ISBLANK('Step 1.1 Supply Fan Power Data'!A868),"-",'Step 1.1 Supply Fan Power Data'!A868)</f>
        <v>44667.458333333336</v>
      </c>
      <c r="B868">
        <f>IF(ISBLANK('Step 1.1 Supply Fan Power Data'!B868),"-",'Step 1.1 Supply Fan Power Data'!B868)</f>
        <v>1.3003327951427128</v>
      </c>
      <c r="C868">
        <f>VLOOKUP(A868,'Step 1.3 OAT Data'!$A:$B,2)</f>
        <v>56</v>
      </c>
      <c r="E868" s="33">
        <f>IF(ISBLANK('Step 1.2 Return Fan Power Data'!A868),"-",'Step 1.2 Return Fan Power Data'!A868)</f>
        <v>44667.458333333336</v>
      </c>
      <c r="F868">
        <f>IF(ISBLANK('Step 1.2 Return Fan Power Data'!B868),"-",'Step 1.2 Return Fan Power Data'!B868)</f>
        <v>1.2671660332198558</v>
      </c>
      <c r="G868">
        <f>VLOOKUP(E868,'Step 1.3 OAT Data'!$A:$B,2)</f>
        <v>56</v>
      </c>
      <c r="P868" s="10"/>
      <c r="Q868" s="10"/>
      <c r="R868" s="10"/>
    </row>
    <row r="869" spans="1:18" ht="14" x14ac:dyDescent="0.3">
      <c r="A869" s="33">
        <f>IF(ISBLANK('Step 1.1 Supply Fan Power Data'!A869),"-",'Step 1.1 Supply Fan Power Data'!A869)</f>
        <v>44667.5</v>
      </c>
      <c r="B869">
        <f>IF(ISBLANK('Step 1.1 Supply Fan Power Data'!B869),"-",'Step 1.1 Supply Fan Power Data'!B869)</f>
        <v>1.2885118665381659</v>
      </c>
      <c r="C869">
        <f>VLOOKUP(A869,'Step 1.3 OAT Data'!$A:$B,2)</f>
        <v>57</v>
      </c>
      <c r="E869" s="33">
        <f>IF(ISBLANK('Step 1.2 Return Fan Power Data'!A869),"-",'Step 1.2 Return Fan Power Data'!A869)</f>
        <v>44667.5</v>
      </c>
      <c r="F869">
        <f>IF(ISBLANK('Step 1.2 Return Fan Power Data'!B869),"-",'Step 1.2 Return Fan Power Data'!B869)</f>
        <v>1.2538823376399222</v>
      </c>
      <c r="G869">
        <f>VLOOKUP(E869,'Step 1.3 OAT Data'!$A:$B,2)</f>
        <v>57</v>
      </c>
      <c r="P869" s="10"/>
      <c r="Q869" s="10"/>
      <c r="R869" s="10"/>
    </row>
    <row r="870" spans="1:18" ht="14" x14ac:dyDescent="0.3">
      <c r="A870" s="33">
        <f>IF(ISBLANK('Step 1.1 Supply Fan Power Data'!A870),"-",'Step 1.1 Supply Fan Power Data'!A870)</f>
        <v>44667.541666666664</v>
      </c>
      <c r="B870">
        <f>IF(ISBLANK('Step 1.1 Supply Fan Power Data'!B870),"-",'Step 1.1 Supply Fan Power Data'!B870)</f>
        <v>1.2684223990070866</v>
      </c>
      <c r="C870">
        <f>VLOOKUP(A870,'Step 1.3 OAT Data'!$A:$B,2)</f>
        <v>61</v>
      </c>
      <c r="E870" s="33">
        <f>IF(ISBLANK('Step 1.2 Return Fan Power Data'!A870),"-",'Step 1.2 Return Fan Power Data'!A870)</f>
        <v>44667.541666666664</v>
      </c>
      <c r="F870">
        <f>IF(ISBLANK('Step 1.2 Return Fan Power Data'!B870),"-",'Step 1.2 Return Fan Power Data'!B870)</f>
        <v>1.2312920335728812</v>
      </c>
      <c r="G870">
        <f>VLOOKUP(E870,'Step 1.3 OAT Data'!$A:$B,2)</f>
        <v>61</v>
      </c>
      <c r="P870" s="10"/>
      <c r="Q870" s="10"/>
      <c r="R870" s="10"/>
    </row>
    <row r="871" spans="1:18" ht="14" x14ac:dyDescent="0.3">
      <c r="A871" s="33">
        <f>IF(ISBLANK('Step 1.1 Supply Fan Power Data'!A871),"-",'Step 1.1 Supply Fan Power Data'!A871)</f>
        <v>44667.583333333336</v>
      </c>
      <c r="B871">
        <f>IF(ISBLANK('Step 1.1 Supply Fan Power Data'!B871),"-",'Step 1.1 Supply Fan Power Data'!B871)</f>
        <v>1.2766183370658155</v>
      </c>
      <c r="C871">
        <f>VLOOKUP(A871,'Step 1.3 OAT Data'!$A:$B,2)</f>
        <v>59</v>
      </c>
      <c r="E871" s="33">
        <f>IF(ISBLANK('Step 1.2 Return Fan Power Data'!A871),"-",'Step 1.2 Return Fan Power Data'!A871)</f>
        <v>44667.583333333336</v>
      </c>
      <c r="F871">
        <f>IF(ISBLANK('Step 1.2 Return Fan Power Data'!B871),"-",'Step 1.2 Return Fan Power Data'!B871)</f>
        <v>1.2405098880976977</v>
      </c>
      <c r="G871">
        <f>VLOOKUP(E871,'Step 1.3 OAT Data'!$A:$B,2)</f>
        <v>59</v>
      </c>
      <c r="P871" s="10"/>
      <c r="Q871" s="10"/>
      <c r="R871" s="10"/>
    </row>
    <row r="872" spans="1:18" ht="14" x14ac:dyDescent="0.3">
      <c r="A872" s="33">
        <f>IF(ISBLANK('Step 1.1 Supply Fan Power Data'!A872),"-",'Step 1.1 Supply Fan Power Data'!A872)</f>
        <v>44667.625</v>
      </c>
      <c r="B872">
        <f>IF(ISBLANK('Step 1.1 Supply Fan Power Data'!B872),"-",'Step 1.1 Supply Fan Power Data'!B872)</f>
        <v>1.2784719802963409</v>
      </c>
      <c r="C872">
        <f>VLOOKUP(A872,'Step 1.3 OAT Data'!$A:$B,2)</f>
        <v>59</v>
      </c>
      <c r="E872" s="33">
        <f>IF(ISBLANK('Step 1.2 Return Fan Power Data'!A872),"-",'Step 1.2 Return Fan Power Data'!A872)</f>
        <v>44667.625</v>
      </c>
      <c r="F872">
        <f>IF(ISBLANK('Step 1.2 Return Fan Power Data'!B872),"-",'Step 1.2 Return Fan Power Data'!B872)</f>
        <v>1.2425943897104281</v>
      </c>
      <c r="G872">
        <f>VLOOKUP(E872,'Step 1.3 OAT Data'!$A:$B,2)</f>
        <v>59</v>
      </c>
      <c r="P872" s="10"/>
      <c r="Q872" s="10"/>
      <c r="R872" s="10"/>
    </row>
    <row r="873" spans="1:18" ht="14" x14ac:dyDescent="0.3">
      <c r="A873" s="33">
        <f>IF(ISBLANK('Step 1.1 Supply Fan Power Data'!A873),"-",'Step 1.1 Supply Fan Power Data'!A873)</f>
        <v>44667.666666666664</v>
      </c>
      <c r="B873">
        <f>IF(ISBLANK('Step 1.1 Supply Fan Power Data'!B873),"-",'Step 1.1 Supply Fan Power Data'!B873)</f>
        <v>1.2547073682741128</v>
      </c>
      <c r="C873">
        <f>VLOOKUP(A873,'Step 1.3 OAT Data'!$A:$B,2)</f>
        <v>57</v>
      </c>
      <c r="E873" s="33">
        <f>IF(ISBLANK('Step 1.2 Return Fan Power Data'!A873),"-",'Step 1.2 Return Fan Power Data'!A873)</f>
        <v>44667.666666666664</v>
      </c>
      <c r="F873">
        <f>IF(ISBLANK('Step 1.2 Return Fan Power Data'!B873),"-",'Step 1.2 Return Fan Power Data'!B873)</f>
        <v>1.2158645719115071</v>
      </c>
      <c r="G873">
        <f>VLOOKUP(E873,'Step 1.3 OAT Data'!$A:$B,2)</f>
        <v>57</v>
      </c>
      <c r="P873" s="10"/>
      <c r="Q873" s="10"/>
      <c r="R873" s="10"/>
    </row>
    <row r="874" spans="1:18" ht="14" x14ac:dyDescent="0.3">
      <c r="A874" s="33">
        <f>IF(ISBLANK('Step 1.1 Supply Fan Power Data'!A874),"-",'Step 1.1 Supply Fan Power Data'!A874)</f>
        <v>44667.708333333336</v>
      </c>
      <c r="B874">
        <f>IF(ISBLANK('Step 1.1 Supply Fan Power Data'!B874),"-",'Step 1.1 Supply Fan Power Data'!B874)</f>
        <v>1.2957969332097143</v>
      </c>
      <c r="C874">
        <f>VLOOKUP(A874,'Step 1.3 OAT Data'!$A:$B,2)</f>
        <v>57</v>
      </c>
      <c r="E874" s="33">
        <f>IF(ISBLANK('Step 1.2 Return Fan Power Data'!A874),"-",'Step 1.2 Return Fan Power Data'!A874)</f>
        <v>44667.708333333336</v>
      </c>
      <c r="F874">
        <f>IF(ISBLANK('Step 1.2 Return Fan Power Data'!B874),"-",'Step 1.2 Return Fan Power Data'!B874)</f>
        <v>1.2620698960558188</v>
      </c>
      <c r="G874">
        <f>VLOOKUP(E874,'Step 1.3 OAT Data'!$A:$B,2)</f>
        <v>57</v>
      </c>
      <c r="P874" s="10"/>
      <c r="Q874" s="10"/>
      <c r="R874" s="10"/>
    </row>
    <row r="875" spans="1:18" ht="14" x14ac:dyDescent="0.3">
      <c r="A875" s="33">
        <f>IF(ISBLANK('Step 1.1 Supply Fan Power Data'!A875),"-",'Step 1.1 Supply Fan Power Data'!A875)</f>
        <v>44667.75</v>
      </c>
      <c r="B875">
        <f>IF(ISBLANK('Step 1.1 Supply Fan Power Data'!B875),"-",'Step 1.1 Supply Fan Power Data'!B875)</f>
        <v>1.2966923115333482</v>
      </c>
      <c r="C875">
        <f>VLOOKUP(A875,'Step 1.3 OAT Data'!$A:$B,2)</f>
        <v>55</v>
      </c>
      <c r="E875" s="33">
        <f>IF(ISBLANK('Step 1.2 Return Fan Power Data'!A875),"-",'Step 1.2 Return Fan Power Data'!A875)</f>
        <v>44667.75</v>
      </c>
      <c r="F875">
        <f>IF(ISBLANK('Step 1.2 Return Fan Power Data'!B875),"-",'Step 1.2 Return Fan Power Data'!B875)</f>
        <v>1.2630759793571742</v>
      </c>
      <c r="G875">
        <f>VLOOKUP(E875,'Step 1.3 OAT Data'!$A:$B,2)</f>
        <v>55</v>
      </c>
      <c r="P875" s="10"/>
      <c r="Q875" s="10"/>
      <c r="R875" s="10"/>
    </row>
    <row r="876" spans="1:18" ht="14" x14ac:dyDescent="0.3">
      <c r="A876" s="33">
        <f>IF(ISBLANK('Step 1.1 Supply Fan Power Data'!A876),"-",'Step 1.1 Supply Fan Power Data'!A876)</f>
        <v>44667.791666666664</v>
      </c>
      <c r="B876">
        <f>IF(ISBLANK('Step 1.1 Supply Fan Power Data'!B876),"-",'Step 1.1 Supply Fan Power Data'!B876)</f>
        <v>1.2994377009559437</v>
      </c>
      <c r="C876">
        <f>VLOOKUP(A876,'Step 1.3 OAT Data'!$A:$B,2)</f>
        <v>54</v>
      </c>
      <c r="E876" s="33">
        <f>IF(ISBLANK('Step 1.2 Return Fan Power Data'!A876),"-",'Step 1.2 Return Fan Power Data'!A876)</f>
        <v>44667.791666666664</v>
      </c>
      <c r="F876">
        <f>IF(ISBLANK('Step 1.2 Return Fan Power Data'!B876),"-",'Step 1.2 Return Fan Power Data'!B876)</f>
        <v>1.2661604850228896</v>
      </c>
      <c r="G876">
        <f>VLOOKUP(E876,'Step 1.3 OAT Data'!$A:$B,2)</f>
        <v>54</v>
      </c>
      <c r="P876" s="10"/>
      <c r="Q876" s="10"/>
      <c r="R876" s="10"/>
    </row>
    <row r="877" spans="1:18" ht="14" x14ac:dyDescent="0.3">
      <c r="A877" s="33">
        <f>IF(ISBLANK('Step 1.1 Supply Fan Power Data'!A877),"-",'Step 1.1 Supply Fan Power Data'!A877)</f>
        <v>44667.833333333336</v>
      </c>
      <c r="B877">
        <f>IF(ISBLANK('Step 1.1 Supply Fan Power Data'!B877),"-",'Step 1.1 Supply Fan Power Data'!B877)</f>
        <v>1.2702775375248414</v>
      </c>
      <c r="C877">
        <f>VLOOKUP(A877,'Step 1.3 OAT Data'!$A:$B,2)</f>
        <v>56</v>
      </c>
      <c r="E877" s="33">
        <f>IF(ISBLANK('Step 1.2 Return Fan Power Data'!A877),"-",'Step 1.2 Return Fan Power Data'!A877)</f>
        <v>44667.833333333336</v>
      </c>
      <c r="F877">
        <f>IF(ISBLANK('Step 1.2 Return Fan Power Data'!B877),"-",'Step 1.2 Return Fan Power Data'!B877)</f>
        <v>1.2333786226474783</v>
      </c>
      <c r="G877">
        <f>VLOOKUP(E877,'Step 1.3 OAT Data'!$A:$B,2)</f>
        <v>56</v>
      </c>
      <c r="P877" s="10"/>
      <c r="Q877" s="10"/>
      <c r="R877" s="10"/>
    </row>
    <row r="878" spans="1:18" ht="14" x14ac:dyDescent="0.3">
      <c r="A878" s="33">
        <f>IF(ISBLANK('Step 1.1 Supply Fan Power Data'!A878),"-",'Step 1.1 Supply Fan Power Data'!A878)</f>
        <v>44667.875</v>
      </c>
      <c r="B878">
        <f>IF(ISBLANK('Step 1.1 Supply Fan Power Data'!B878),"-",'Step 1.1 Supply Fan Power Data'!B878)</f>
        <v>1.2939462601998359</v>
      </c>
      <c r="C878">
        <f>VLOOKUP(A878,'Step 1.3 OAT Data'!$A:$B,2)</f>
        <v>53</v>
      </c>
      <c r="E878" s="33">
        <f>IF(ISBLANK('Step 1.2 Return Fan Power Data'!A878),"-",'Step 1.2 Return Fan Power Data'!A878)</f>
        <v>44667.875</v>
      </c>
      <c r="F878">
        <f>IF(ISBLANK('Step 1.2 Return Fan Power Data'!B878),"-",'Step 1.2 Return Fan Power Data'!B878)</f>
        <v>1.2599902472747571</v>
      </c>
      <c r="G878">
        <f>VLOOKUP(E878,'Step 1.3 OAT Data'!$A:$B,2)</f>
        <v>53</v>
      </c>
      <c r="P878" s="10"/>
      <c r="Q878" s="10"/>
      <c r="R878" s="10"/>
    </row>
    <row r="879" spans="1:18" ht="14" x14ac:dyDescent="0.3">
      <c r="A879" s="33">
        <f>IF(ISBLANK('Step 1.1 Supply Fan Power Data'!A879),"-",'Step 1.1 Supply Fan Power Data'!A879)</f>
        <v>44667.916666666664</v>
      </c>
      <c r="B879">
        <f>IF(ISBLANK('Step 1.1 Supply Fan Power Data'!B879),"-",'Step 1.1 Supply Fan Power Data'!B879)</f>
        <v>1.2939462601998359</v>
      </c>
      <c r="C879">
        <f>VLOOKUP(A879,'Step 1.3 OAT Data'!$A:$B,2)</f>
        <v>50</v>
      </c>
      <c r="E879" s="33">
        <f>IF(ISBLANK('Step 1.2 Return Fan Power Data'!A879),"-",'Step 1.2 Return Fan Power Data'!A879)</f>
        <v>44667.916666666664</v>
      </c>
      <c r="F879">
        <f>IF(ISBLANK('Step 1.2 Return Fan Power Data'!B879),"-",'Step 1.2 Return Fan Power Data'!B879)</f>
        <v>1.2599902472747571</v>
      </c>
      <c r="G879">
        <f>VLOOKUP(E879,'Step 1.3 OAT Data'!$A:$B,2)</f>
        <v>50</v>
      </c>
      <c r="P879" s="10"/>
      <c r="Q879" s="10"/>
      <c r="R879" s="10"/>
    </row>
    <row r="880" spans="1:18" ht="14" x14ac:dyDescent="0.3">
      <c r="A880" s="33">
        <f>IF(ISBLANK('Step 1.1 Supply Fan Power Data'!A880),"-",'Step 1.1 Supply Fan Power Data'!A880)</f>
        <v>44667.958333333336</v>
      </c>
      <c r="B880">
        <f>IF(ISBLANK('Step 1.1 Supply Fan Power Data'!B880),"-",'Step 1.1 Supply Fan Power Data'!B880)</f>
        <v>1.313989524817875</v>
      </c>
      <c r="C880">
        <f>VLOOKUP(A880,'Step 1.3 OAT Data'!$A:$B,2)</f>
        <v>46</v>
      </c>
      <c r="E880" s="33">
        <f>IF(ISBLANK('Step 1.2 Return Fan Power Data'!A880),"-",'Step 1.2 Return Fan Power Data'!A880)</f>
        <v>44667.958333333336</v>
      </c>
      <c r="F880">
        <f>IF(ISBLANK('Step 1.2 Return Fan Power Data'!B880),"-",'Step 1.2 Return Fan Power Data'!B880)</f>
        <v>1.2825003699450004</v>
      </c>
      <c r="G880">
        <f>VLOOKUP(E880,'Step 1.3 OAT Data'!$A:$B,2)</f>
        <v>46</v>
      </c>
      <c r="P880" s="10"/>
      <c r="Q880" s="10"/>
      <c r="R880" s="10"/>
    </row>
    <row r="881" spans="1:18" ht="14" x14ac:dyDescent="0.3">
      <c r="A881" s="33">
        <f>IF(ISBLANK('Step 1.1 Supply Fan Power Data'!A881),"-",'Step 1.1 Supply Fan Power Data'!A881)</f>
        <v>44668</v>
      </c>
      <c r="B881">
        <f>IF(ISBLANK('Step 1.1 Supply Fan Power Data'!B881),"-",'Step 1.1 Supply Fan Power Data'!B881)</f>
        <v>1.3021824381075118</v>
      </c>
      <c r="C881">
        <f>VLOOKUP(A881,'Step 1.3 OAT Data'!$A:$B,2)</f>
        <v>45</v>
      </c>
      <c r="E881" s="33">
        <f>IF(ISBLANK('Step 1.2 Return Fan Power Data'!A881),"-",'Step 1.2 Return Fan Power Data'!A881)</f>
        <v>44668</v>
      </c>
      <c r="F881">
        <f>IF(ISBLANK('Step 1.2 Return Fan Power Data'!B881),"-",'Step 1.2 Return Fan Power Data'!B881)</f>
        <v>1.2692437421719962</v>
      </c>
      <c r="G881">
        <f>VLOOKUP(E881,'Step 1.3 OAT Data'!$A:$B,2)</f>
        <v>45</v>
      </c>
      <c r="P881" s="10"/>
      <c r="Q881" s="10"/>
      <c r="R881" s="10"/>
    </row>
    <row r="882" spans="1:18" ht="14" x14ac:dyDescent="0.3">
      <c r="A882" s="33">
        <f>IF(ISBLANK('Step 1.1 Supply Fan Power Data'!A882),"-",'Step 1.1 Supply Fan Power Data'!A882)</f>
        <v>44668.041666666664</v>
      </c>
      <c r="B882">
        <f>IF(ISBLANK('Step 1.1 Supply Fan Power Data'!B882),"-",'Step 1.1 Supply Fan Power Data'!B882)</f>
        <v>1.3012278203054071</v>
      </c>
      <c r="C882">
        <f>VLOOKUP(A882,'Step 1.3 OAT Data'!$A:$B,2)</f>
        <v>45</v>
      </c>
      <c r="E882" s="33">
        <f>IF(ISBLANK('Step 1.2 Return Fan Power Data'!A882),"-",'Step 1.2 Return Fan Power Data'!A882)</f>
        <v>44668.041666666664</v>
      </c>
      <c r="F882">
        <f>IF(ISBLANK('Step 1.2 Return Fan Power Data'!B882),"-",'Step 1.2 Return Fan Power Data'!B882)</f>
        <v>1.2681714478922514</v>
      </c>
      <c r="G882">
        <f>VLOOKUP(E882,'Step 1.3 OAT Data'!$A:$B,2)</f>
        <v>45</v>
      </c>
      <c r="P882" s="10"/>
      <c r="Q882" s="10"/>
      <c r="R882" s="10"/>
    </row>
    <row r="883" spans="1:18" ht="14" x14ac:dyDescent="0.3">
      <c r="A883" s="33">
        <f>IF(ISBLANK('Step 1.1 Supply Fan Power Data'!A883),"-",'Step 1.1 Supply Fan Power Data'!A883)</f>
        <v>44668.083333333336</v>
      </c>
      <c r="B883">
        <f>IF(ISBLANK('Step 1.1 Supply Fan Power Data'!B883),"-",'Step 1.1 Supply Fan Power Data'!B883)</f>
        <v>1.2975876194745126</v>
      </c>
      <c r="C883">
        <f>VLOOKUP(A883,'Step 1.3 OAT Data'!$A:$B,2)</f>
        <v>45</v>
      </c>
      <c r="E883" s="33">
        <f>IF(ISBLANK('Step 1.2 Return Fan Power Data'!A883),"-",'Step 1.2 Return Fan Power Data'!A883)</f>
        <v>44668.083333333336</v>
      </c>
      <c r="F883">
        <f>IF(ISBLANK('Step 1.2 Return Fan Power Data'!B883),"-",'Step 1.2 Return Fan Power Data'!B883)</f>
        <v>1.2640819322504044</v>
      </c>
      <c r="G883">
        <f>VLOOKUP(E883,'Step 1.3 OAT Data'!$A:$B,2)</f>
        <v>45</v>
      </c>
      <c r="P883" s="10"/>
      <c r="Q883" s="10"/>
      <c r="R883" s="10"/>
    </row>
    <row r="884" spans="1:18" ht="14" x14ac:dyDescent="0.3">
      <c r="A884" s="33">
        <f>IF(ISBLANK('Step 1.1 Supply Fan Power Data'!A884),"-",'Step 1.1 Supply Fan Power Data'!A884)</f>
        <v>44668.125</v>
      </c>
      <c r="B884">
        <f>IF(ISBLANK('Step 1.1 Supply Fan Power Data'!B884),"-",'Step 1.1 Supply Fan Power Data'!B884)</f>
        <v>1.3067158177413258</v>
      </c>
      <c r="C884">
        <f>VLOOKUP(A884,'Step 1.3 OAT Data'!$A:$B,2)</f>
        <v>45</v>
      </c>
      <c r="E884" s="33">
        <f>IF(ISBLANK('Step 1.2 Return Fan Power Data'!A884),"-",'Step 1.2 Return Fan Power Data'!A884)</f>
        <v>44668.125</v>
      </c>
      <c r="F884">
        <f>IF(ISBLANK('Step 1.2 Return Fan Power Data'!B884),"-",'Step 1.2 Return Fan Power Data'!B884)</f>
        <v>1.2743350248215835</v>
      </c>
      <c r="G884">
        <f>VLOOKUP(E884,'Step 1.3 OAT Data'!$A:$B,2)</f>
        <v>45</v>
      </c>
      <c r="P884" s="10"/>
      <c r="Q884" s="10"/>
      <c r="R884" s="10"/>
    </row>
    <row r="885" spans="1:18" ht="14" x14ac:dyDescent="0.3">
      <c r="A885" s="33">
        <f>IF(ISBLANK('Step 1.1 Supply Fan Power Data'!A885),"-",'Step 1.1 Supply Fan Power Data'!A885)</f>
        <v>44668.166666666664</v>
      </c>
      <c r="B885">
        <f>IF(ISBLANK('Step 1.1 Supply Fan Power Data'!B885),"-",'Step 1.1 Supply Fan Power Data'!B885)</f>
        <v>1.3185185355930233</v>
      </c>
      <c r="C885">
        <f>VLOOKUP(A885,'Step 1.3 OAT Data'!$A:$B,2)</f>
        <v>45</v>
      </c>
      <c r="E885" s="33">
        <f>IF(ISBLANK('Step 1.2 Return Fan Power Data'!A885),"-",'Step 1.2 Return Fan Power Data'!A885)</f>
        <v>44668.166666666664</v>
      </c>
      <c r="F885">
        <f>IF(ISBLANK('Step 1.2 Return Fan Power Data'!B885),"-",'Step 1.2 Return Fan Power Data'!B885)</f>
        <v>1.2875821479384437</v>
      </c>
      <c r="G885">
        <f>VLOOKUP(E885,'Step 1.3 OAT Data'!$A:$B,2)</f>
        <v>45</v>
      </c>
      <c r="P885" s="10"/>
      <c r="Q885" s="10"/>
      <c r="R885" s="10"/>
    </row>
    <row r="886" spans="1:18" ht="14" x14ac:dyDescent="0.3">
      <c r="A886" s="33">
        <f>IF(ISBLANK('Step 1.1 Supply Fan Power Data'!A886),"-",'Step 1.1 Supply Fan Power Data'!A886)</f>
        <v>44668.208333333336</v>
      </c>
      <c r="B886">
        <f>IF(ISBLANK('Step 1.1 Supply Fan Power Data'!B886),"-",'Step 1.1 Supply Fan Power Data'!B886)</f>
        <v>1.322152502914075</v>
      </c>
      <c r="C886">
        <f>VLOOKUP(A886,'Step 1.3 OAT Data'!$A:$B,2)</f>
        <v>44</v>
      </c>
      <c r="E886" s="33">
        <f>IF(ISBLANK('Step 1.2 Return Fan Power Data'!A886),"-",'Step 1.2 Return Fan Power Data'!A886)</f>
        <v>44668.208333333336</v>
      </c>
      <c r="F886">
        <f>IF(ISBLANK('Step 1.2 Return Fan Power Data'!B886),"-",'Step 1.2 Return Fan Power Data'!B886)</f>
        <v>1.2916581787804766</v>
      </c>
      <c r="G886">
        <f>VLOOKUP(E886,'Step 1.3 OAT Data'!$A:$B,2)</f>
        <v>44</v>
      </c>
      <c r="P886" s="10"/>
      <c r="Q886" s="10"/>
      <c r="R886" s="10"/>
    </row>
    <row r="887" spans="1:18" ht="14" x14ac:dyDescent="0.3">
      <c r="A887" s="33">
        <f>IF(ISBLANK('Step 1.1 Supply Fan Power Data'!A887),"-",'Step 1.1 Supply Fan Power Data'!A887)</f>
        <v>44668.25</v>
      </c>
      <c r="B887">
        <f>IF(ISBLANK('Step 1.1 Supply Fan Power Data'!B887),"-",'Step 1.1 Supply Fan Power Data'!B887)</f>
        <v>1.3485145127633542</v>
      </c>
      <c r="C887">
        <f>VLOOKUP(A887,'Step 1.3 OAT Data'!$A:$B,2)</f>
        <v>43</v>
      </c>
      <c r="E887" s="33">
        <f>IF(ISBLANK('Step 1.2 Return Fan Power Data'!A887),"-",'Step 1.2 Return Fan Power Data'!A887)</f>
        <v>44668.25</v>
      </c>
      <c r="F887">
        <f>IF(ISBLANK('Step 1.2 Return Fan Power Data'!B887),"-",'Step 1.2 Return Fan Power Data'!B887)</f>
        <v>1.3211807473332091</v>
      </c>
      <c r="G887">
        <f>VLOOKUP(E887,'Step 1.3 OAT Data'!$A:$B,2)</f>
        <v>43</v>
      </c>
      <c r="P887" s="10"/>
      <c r="Q887" s="10"/>
      <c r="R887" s="10"/>
    </row>
    <row r="888" spans="1:18" ht="14" x14ac:dyDescent="0.3">
      <c r="A888" s="33">
        <f>IF(ISBLANK('Step 1.1 Supply Fan Power Data'!A888),"-",'Step 1.1 Supply Fan Power Data'!A888)</f>
        <v>44668.291666666664</v>
      </c>
      <c r="B888">
        <f>IF(ISBLANK('Step 1.1 Supply Fan Power Data'!B888),"-",'Step 1.1 Supply Fan Power Data'!B888)</f>
        <v>1.3502980300322254</v>
      </c>
      <c r="C888">
        <f>VLOOKUP(A888,'Step 1.3 OAT Data'!$A:$B,2)</f>
        <v>43</v>
      </c>
      <c r="E888" s="33">
        <f>IF(ISBLANK('Step 1.2 Return Fan Power Data'!A888),"-",'Step 1.2 Return Fan Power Data'!A888)</f>
        <v>44668.291666666664</v>
      </c>
      <c r="F888">
        <f>IF(ISBLANK('Step 1.2 Return Fan Power Data'!B888),"-",'Step 1.2 Return Fan Power Data'!B888)</f>
        <v>1.3231747251285799</v>
      </c>
      <c r="G888">
        <f>VLOOKUP(E888,'Step 1.3 OAT Data'!$A:$B,2)</f>
        <v>43</v>
      </c>
      <c r="P888" s="10"/>
      <c r="Q888" s="10"/>
      <c r="R888" s="10"/>
    </row>
    <row r="889" spans="1:18" ht="14" x14ac:dyDescent="0.3">
      <c r="A889" s="33">
        <f>IF(ISBLANK('Step 1.1 Supply Fan Power Data'!A889),"-",'Step 1.1 Supply Fan Power Data'!A889)</f>
        <v>44668.333333333336</v>
      </c>
      <c r="B889">
        <f>IF(ISBLANK('Step 1.1 Supply Fan Power Data'!B889),"-",'Step 1.1 Supply Fan Power Data'!B889)</f>
        <v>1.3521407833153223</v>
      </c>
      <c r="C889">
        <f>VLOOKUP(A889,'Step 1.3 OAT Data'!$A:$B,2)</f>
        <v>44</v>
      </c>
      <c r="E889" s="33">
        <f>IF(ISBLANK('Step 1.2 Return Fan Power Data'!A889),"-",'Step 1.2 Return Fan Power Data'!A889)</f>
        <v>44668.333333333336</v>
      </c>
      <c r="F889">
        <f>IF(ISBLANK('Step 1.2 Return Fan Power Data'!B889),"-",'Step 1.2 Return Fan Power Data'!B889)</f>
        <v>1.3252344273999217</v>
      </c>
      <c r="G889">
        <f>VLOOKUP(E889,'Step 1.3 OAT Data'!$A:$B,2)</f>
        <v>44</v>
      </c>
      <c r="P889" s="10"/>
      <c r="Q889" s="10"/>
      <c r="R889" s="10"/>
    </row>
    <row r="890" spans="1:18" ht="14" x14ac:dyDescent="0.3">
      <c r="A890" s="33">
        <f>IF(ISBLANK('Step 1.1 Supply Fan Power Data'!A890),"-",'Step 1.1 Supply Fan Power Data'!A890)</f>
        <v>44668.375</v>
      </c>
      <c r="B890">
        <f>IF(ISBLANK('Step 1.1 Supply Fan Power Data'!B890),"-",'Step 1.1 Supply Fan Power Data'!B890)</f>
        <v>1.3557662198948839</v>
      </c>
      <c r="C890">
        <f>VLOOKUP(A890,'Step 1.3 OAT Data'!$A:$B,2)</f>
        <v>46</v>
      </c>
      <c r="E890" s="33">
        <f>IF(ISBLANK('Step 1.2 Return Fan Power Data'!A890),"-",'Step 1.2 Return Fan Power Data'!A890)</f>
        <v>44668.375</v>
      </c>
      <c r="F890">
        <f>IF(ISBLANK('Step 1.2 Return Fan Power Data'!B890),"-",'Step 1.2 Return Fan Power Data'!B890)</f>
        <v>1.3292851636289686</v>
      </c>
      <c r="G890">
        <f>VLOOKUP(E890,'Step 1.3 OAT Data'!$A:$B,2)</f>
        <v>46</v>
      </c>
      <c r="P890" s="10"/>
      <c r="Q890" s="10"/>
      <c r="R890" s="10"/>
    </row>
    <row r="891" spans="1:18" ht="14" x14ac:dyDescent="0.3">
      <c r="A891" s="33">
        <f>IF(ISBLANK('Step 1.1 Supply Fan Power Data'!A891),"-",'Step 1.1 Supply Fan Power Data'!A891)</f>
        <v>44668.416666666664</v>
      </c>
      <c r="B891">
        <f>IF(ISBLANK('Step 1.1 Supply Fan Power Data'!B891),"-",'Step 1.1 Supply Fan Power Data'!B891)</f>
        <v>1.3412593864647524</v>
      </c>
      <c r="C891">
        <f>VLOOKUP(A891,'Step 1.3 OAT Data'!$A:$B,2)</f>
        <v>47</v>
      </c>
      <c r="E891" s="33">
        <f>IF(ISBLANK('Step 1.2 Return Fan Power Data'!A891),"-",'Step 1.2 Return Fan Power Data'!A891)</f>
        <v>44668.416666666664</v>
      </c>
      <c r="F891">
        <f>IF(ISBLANK('Step 1.2 Return Fan Power Data'!B891),"-",'Step 1.2 Return Fan Power Data'!B891)</f>
        <v>1.3130647616164044</v>
      </c>
      <c r="G891">
        <f>VLOOKUP(E891,'Step 1.3 OAT Data'!$A:$B,2)</f>
        <v>47</v>
      </c>
      <c r="P891" s="10"/>
      <c r="Q891" s="10"/>
      <c r="R891" s="10"/>
    </row>
    <row r="892" spans="1:18" ht="14" x14ac:dyDescent="0.3">
      <c r="A892" s="33">
        <f>IF(ISBLANK('Step 1.1 Supply Fan Power Data'!A892),"-",'Step 1.1 Supply Fan Power Data'!A892)</f>
        <v>44668.458333333336</v>
      </c>
      <c r="B892">
        <f>IF(ISBLANK('Step 1.1 Supply Fan Power Data'!B892),"-",'Step 1.1 Supply Fan Power Data'!B892)</f>
        <v>1.3394153059464027</v>
      </c>
      <c r="C892">
        <f>VLOOKUP(A892,'Step 1.3 OAT Data'!$A:$B,2)</f>
        <v>48</v>
      </c>
      <c r="E892" s="33">
        <f>IF(ISBLANK('Step 1.2 Return Fan Power Data'!A892),"-",'Step 1.2 Return Fan Power Data'!A892)</f>
        <v>44668.458333333336</v>
      </c>
      <c r="F892">
        <f>IF(ISBLANK('Step 1.2 Return Fan Power Data'!B892),"-",'Step 1.2 Return Fan Power Data'!B892)</f>
        <v>1.3110007089031719</v>
      </c>
      <c r="G892">
        <f>VLOOKUP(E892,'Step 1.3 OAT Data'!$A:$B,2)</f>
        <v>48</v>
      </c>
      <c r="P892" s="10"/>
      <c r="Q892" s="10"/>
      <c r="R892" s="10"/>
    </row>
    <row r="893" spans="1:18" ht="14" x14ac:dyDescent="0.3">
      <c r="A893" s="33">
        <f>IF(ISBLANK('Step 1.1 Supply Fan Power Data'!A893),"-",'Step 1.1 Supply Fan Power Data'!A893)</f>
        <v>44668.5</v>
      </c>
      <c r="B893">
        <f>IF(ISBLANK('Step 1.1 Supply Fan Power Data'!B893),"-",'Step 1.1 Supply Fan Power Data'!B893)</f>
        <v>1.3621236402426959</v>
      </c>
      <c r="C893">
        <f>VLOOKUP(A893,'Step 1.3 OAT Data'!$A:$B,2)</f>
        <v>49</v>
      </c>
      <c r="E893" s="33">
        <f>IF(ISBLANK('Step 1.2 Return Fan Power Data'!A893),"-",'Step 1.2 Return Fan Power Data'!A893)</f>
        <v>44668.5</v>
      </c>
      <c r="F893">
        <f>IF(ISBLANK('Step 1.2 Return Fan Power Data'!B893),"-",'Step 1.2 Return Fan Power Data'!B893)</f>
        <v>1.3363832871766035</v>
      </c>
      <c r="G893">
        <f>VLOOKUP(E893,'Step 1.3 OAT Data'!$A:$B,2)</f>
        <v>49</v>
      </c>
      <c r="P893" s="10"/>
      <c r="Q893" s="10"/>
      <c r="R893" s="10"/>
    </row>
    <row r="894" spans="1:18" ht="14" x14ac:dyDescent="0.3">
      <c r="A894" s="33">
        <f>IF(ISBLANK('Step 1.1 Supply Fan Power Data'!A894),"-",'Step 1.1 Supply Fan Power Data'!A894)</f>
        <v>44668.541666666664</v>
      </c>
      <c r="B894">
        <f>IF(ISBLANK('Step 1.1 Supply Fan Power Data'!B894),"-",'Step 1.1 Supply Fan Power Data'!B894)</f>
        <v>1.322152502914075</v>
      </c>
      <c r="C894">
        <f>VLOOKUP(A894,'Step 1.3 OAT Data'!$A:$B,2)</f>
        <v>49</v>
      </c>
      <c r="E894" s="33">
        <f>IF(ISBLANK('Step 1.2 Return Fan Power Data'!A894),"-",'Step 1.2 Return Fan Power Data'!A894)</f>
        <v>44668.541666666664</v>
      </c>
      <c r="F894">
        <f>IF(ISBLANK('Step 1.2 Return Fan Power Data'!B894),"-",'Step 1.2 Return Fan Power Data'!B894)</f>
        <v>1.2916581787804766</v>
      </c>
      <c r="G894">
        <f>VLOOKUP(E894,'Step 1.3 OAT Data'!$A:$B,2)</f>
        <v>49</v>
      </c>
      <c r="P894" s="10"/>
      <c r="Q894" s="10"/>
      <c r="R894" s="10"/>
    </row>
    <row r="895" spans="1:18" ht="14" x14ac:dyDescent="0.3">
      <c r="A895" s="33">
        <f>IF(ISBLANK('Step 1.1 Supply Fan Power Data'!A895),"-",'Step 1.1 Supply Fan Power Data'!A895)</f>
        <v>44668.583333333336</v>
      </c>
      <c r="B895">
        <f>IF(ISBLANK('Step 1.1 Supply Fan Power Data'!B895),"-",'Step 1.1 Supply Fan Power Data'!B895)</f>
        <v>1.3203654333392167</v>
      </c>
      <c r="C895">
        <f>VLOOKUP(A895,'Step 1.3 OAT Data'!$A:$B,2)</f>
        <v>51</v>
      </c>
      <c r="E895" s="33">
        <f>IF(ISBLANK('Step 1.2 Return Fan Power Data'!A895),"-",'Step 1.2 Return Fan Power Data'!A895)</f>
        <v>44668.583333333336</v>
      </c>
      <c r="F895">
        <f>IF(ISBLANK('Step 1.2 Return Fan Power Data'!B895),"-",'Step 1.2 Return Fan Power Data'!B895)</f>
        <v>1.289653884881707</v>
      </c>
      <c r="G895">
        <f>VLOOKUP(E895,'Step 1.3 OAT Data'!$A:$B,2)</f>
        <v>51</v>
      </c>
      <c r="P895" s="10"/>
      <c r="Q895" s="10"/>
      <c r="R895" s="10"/>
    </row>
    <row r="896" spans="1:18" ht="14" x14ac:dyDescent="0.3">
      <c r="A896" s="33">
        <f>IF(ISBLANK('Step 1.1 Supply Fan Power Data'!A896),"-",'Step 1.1 Supply Fan Power Data'!A896)</f>
        <v>44668.625</v>
      </c>
      <c r="B896">
        <f>IF(ISBLANK('Step 1.1 Supply Fan Power Data'!B896),"-",'Step 1.1 Supply Fan Power Data'!B896)</f>
        <v>1.3348933371211953</v>
      </c>
      <c r="C896">
        <f>VLOOKUP(A896,'Step 1.3 OAT Data'!$A:$B,2)</f>
        <v>48</v>
      </c>
      <c r="E896" s="33">
        <f>IF(ISBLANK('Step 1.2 Return Fan Power Data'!A896),"-",'Step 1.2 Return Fan Power Data'!A896)</f>
        <v>44668.625</v>
      </c>
      <c r="F896">
        <f>IF(ISBLANK('Step 1.2 Return Fan Power Data'!B896),"-",'Step 1.2 Return Fan Power Data'!B896)</f>
        <v>1.3059374451866073</v>
      </c>
      <c r="G896">
        <f>VLOOKUP(E896,'Step 1.3 OAT Data'!$A:$B,2)</f>
        <v>48</v>
      </c>
      <c r="P896" s="10"/>
      <c r="Q896" s="10"/>
      <c r="R896" s="10"/>
    </row>
    <row r="897" spans="1:18" ht="14" x14ac:dyDescent="0.3">
      <c r="A897" s="33">
        <f>IF(ISBLANK('Step 1.1 Supply Fan Power Data'!A897),"-",'Step 1.1 Supply Fan Power Data'!A897)</f>
        <v>44668.666666666664</v>
      </c>
      <c r="B897">
        <f>IF(ISBLANK('Step 1.1 Supply Fan Power Data'!B897),"-",'Step 1.1 Supply Fan Power Data'!B897)</f>
        <v>1.3067158177413258</v>
      </c>
      <c r="C897">
        <f>VLOOKUP(A897,'Step 1.3 OAT Data'!$A:$B,2)</f>
        <v>49</v>
      </c>
      <c r="E897" s="33">
        <f>IF(ISBLANK('Step 1.2 Return Fan Power Data'!A897),"-",'Step 1.2 Return Fan Power Data'!A897)</f>
        <v>44668.666666666664</v>
      </c>
      <c r="F897">
        <f>IF(ISBLANK('Step 1.2 Return Fan Power Data'!B897),"-",'Step 1.2 Return Fan Power Data'!B897)</f>
        <v>1.2743350248215835</v>
      </c>
      <c r="G897">
        <f>VLOOKUP(E897,'Step 1.3 OAT Data'!$A:$B,2)</f>
        <v>49</v>
      </c>
      <c r="P897" s="10"/>
      <c r="Q897" s="10"/>
      <c r="R897" s="10"/>
    </row>
    <row r="898" spans="1:18" ht="14" x14ac:dyDescent="0.3">
      <c r="A898" s="33">
        <f>IF(ISBLANK('Step 1.1 Supply Fan Power Data'!A898),"-",'Step 1.1 Supply Fan Power Data'!A898)</f>
        <v>44668.708333333336</v>
      </c>
      <c r="B898">
        <f>IF(ISBLANK('Step 1.1 Supply Fan Power Data'!B898),"-",'Step 1.1 Supply Fan Power Data'!B898)</f>
        <v>1.3385229249604615</v>
      </c>
      <c r="C898">
        <f>VLOOKUP(A898,'Step 1.3 OAT Data'!$A:$B,2)</f>
        <v>49</v>
      </c>
      <c r="E898" s="33">
        <f>IF(ISBLANK('Step 1.2 Return Fan Power Data'!A898),"-",'Step 1.2 Return Fan Power Data'!A898)</f>
        <v>44668.708333333336</v>
      </c>
      <c r="F898">
        <f>IF(ISBLANK('Step 1.2 Return Fan Power Data'!B898),"-",'Step 1.2 Return Fan Power Data'!B898)</f>
        <v>1.3100017171130987</v>
      </c>
      <c r="G898">
        <f>VLOOKUP(E898,'Step 1.3 OAT Data'!$A:$B,2)</f>
        <v>49</v>
      </c>
      <c r="P898" s="10"/>
      <c r="Q898" s="10"/>
      <c r="R898" s="10"/>
    </row>
    <row r="899" spans="1:18" ht="14" x14ac:dyDescent="0.3">
      <c r="A899" s="33">
        <f>IF(ISBLANK('Step 1.1 Supply Fan Power Data'!A899),"-",'Step 1.1 Supply Fan Power Data'!A899)</f>
        <v>44668.75</v>
      </c>
      <c r="B899">
        <f>IF(ISBLANK('Step 1.1 Supply Fan Power Data'!B899),"-",'Step 1.1 Supply Fan Power Data'!B899)</f>
        <v>1.3185185355930233</v>
      </c>
      <c r="C899">
        <f>VLOOKUP(A899,'Step 1.3 OAT Data'!$A:$B,2)</f>
        <v>48</v>
      </c>
      <c r="E899" s="33">
        <f>IF(ISBLANK('Step 1.2 Return Fan Power Data'!A899),"-",'Step 1.2 Return Fan Power Data'!A899)</f>
        <v>44668.75</v>
      </c>
      <c r="F899">
        <f>IF(ISBLANK('Step 1.2 Return Fan Power Data'!B899),"-",'Step 1.2 Return Fan Power Data'!B899)</f>
        <v>1.2875821479384437</v>
      </c>
      <c r="G899">
        <f>VLOOKUP(E899,'Step 1.3 OAT Data'!$A:$B,2)</f>
        <v>48</v>
      </c>
      <c r="P899" s="10"/>
      <c r="Q899" s="10"/>
      <c r="R899" s="10"/>
    </row>
    <row r="900" spans="1:18" ht="14" x14ac:dyDescent="0.3">
      <c r="A900" s="33">
        <f>IF(ISBLANK('Step 1.1 Supply Fan Power Data'!A900),"-",'Step 1.1 Supply Fan Power Data'!A900)</f>
        <v>44668.791666666664</v>
      </c>
      <c r="B900">
        <f>IF(ISBLANK('Step 1.1 Supply Fan Power Data'!B900),"-",'Step 1.1 Supply Fan Power Data'!B900)</f>
        <v>1.3248922030555721</v>
      </c>
      <c r="C900">
        <f>VLOOKUP(A900,'Step 1.3 OAT Data'!$A:$B,2)</f>
        <v>48</v>
      </c>
      <c r="E900" s="33">
        <f>IF(ISBLANK('Step 1.2 Return Fan Power Data'!A900),"-",'Step 1.2 Return Fan Power Data'!A900)</f>
        <v>44668.791666666664</v>
      </c>
      <c r="F900">
        <f>IF(ISBLANK('Step 1.2 Return Fan Power Data'!B900),"-",'Step 1.2 Return Fan Power Data'!B900)</f>
        <v>1.2947302445244646</v>
      </c>
      <c r="G900">
        <f>VLOOKUP(E900,'Step 1.3 OAT Data'!$A:$B,2)</f>
        <v>48</v>
      </c>
      <c r="P900" s="10"/>
      <c r="Q900" s="10"/>
      <c r="R900" s="10"/>
    </row>
    <row r="901" spans="1:18" ht="14" x14ac:dyDescent="0.3">
      <c r="A901" s="33">
        <f>IF(ISBLANK('Step 1.1 Supply Fan Power Data'!A901),"-",'Step 1.1 Supply Fan Power Data'!A901)</f>
        <v>44668.833333333336</v>
      </c>
      <c r="B901">
        <f>IF(ISBLANK('Step 1.1 Supply Fan Power Data'!B901),"-",'Step 1.1 Supply Fan Power Data'!B901)</f>
        <v>1.3285244144101749</v>
      </c>
      <c r="C901">
        <f>VLOOKUP(A901,'Step 1.3 OAT Data'!$A:$B,2)</f>
        <v>46</v>
      </c>
      <c r="E901" s="33">
        <f>IF(ISBLANK('Step 1.2 Return Fan Power Data'!A901),"-",'Step 1.2 Return Fan Power Data'!A901)</f>
        <v>44668.833333333336</v>
      </c>
      <c r="F901">
        <f>IF(ISBLANK('Step 1.2 Return Fan Power Data'!B901),"-",'Step 1.2 Return Fan Power Data'!B901)</f>
        <v>1.2988018247449702</v>
      </c>
      <c r="G901">
        <f>VLOOKUP(E901,'Step 1.3 OAT Data'!$A:$B,2)</f>
        <v>46</v>
      </c>
      <c r="P901" s="10"/>
      <c r="Q901" s="10"/>
      <c r="R901" s="10"/>
    </row>
    <row r="902" spans="1:18" ht="14" x14ac:dyDescent="0.3">
      <c r="A902" s="33">
        <f>IF(ISBLANK('Step 1.1 Supply Fan Power Data'!A902),"-",'Step 1.1 Supply Fan Power Data'!A902)</f>
        <v>44668.875</v>
      </c>
      <c r="B902">
        <f>IF(ISBLANK('Step 1.1 Supply Fan Power Data'!B902),"-",'Step 1.1 Supply Fan Power Data'!B902)</f>
        <v>1.3348933371211953</v>
      </c>
      <c r="C902">
        <f>VLOOKUP(A902,'Step 1.3 OAT Data'!$A:$B,2)</f>
        <v>45</v>
      </c>
      <c r="E902" s="33">
        <f>IF(ISBLANK('Step 1.2 Return Fan Power Data'!A902),"-",'Step 1.2 Return Fan Power Data'!A902)</f>
        <v>44668.875</v>
      </c>
      <c r="F902">
        <f>IF(ISBLANK('Step 1.2 Return Fan Power Data'!B902),"-",'Step 1.2 Return Fan Power Data'!B902)</f>
        <v>1.3059374451866073</v>
      </c>
      <c r="G902">
        <f>VLOOKUP(E902,'Step 1.3 OAT Data'!$A:$B,2)</f>
        <v>45</v>
      </c>
      <c r="P902" s="10"/>
      <c r="Q902" s="10"/>
      <c r="R902" s="10"/>
    </row>
    <row r="903" spans="1:18" ht="14" x14ac:dyDescent="0.3">
      <c r="A903" s="33">
        <f>IF(ISBLANK('Step 1.1 Supply Fan Power Data'!A903),"-",'Step 1.1 Supply Fan Power Data'!A903)</f>
        <v>44668.916666666664</v>
      </c>
      <c r="B903">
        <f>IF(ISBLANK('Step 1.1 Supply Fan Power Data'!B903),"-",'Step 1.1 Supply Fan Power Data'!B903)</f>
        <v>1.3194718062070372</v>
      </c>
      <c r="C903">
        <f>VLOOKUP(A903,'Step 1.3 OAT Data'!$A:$B,2)</f>
        <v>45</v>
      </c>
      <c r="E903" s="33">
        <f>IF(ISBLANK('Step 1.2 Return Fan Power Data'!A903),"-",'Step 1.2 Return Fan Power Data'!A903)</f>
        <v>44668.916666666664</v>
      </c>
      <c r="F903">
        <f>IF(ISBLANK('Step 1.2 Return Fan Power Data'!B903),"-",'Step 1.2 Return Fan Power Data'!B903)</f>
        <v>1.2886515114825907</v>
      </c>
      <c r="G903">
        <f>VLOOKUP(E903,'Step 1.3 OAT Data'!$A:$B,2)</f>
        <v>45</v>
      </c>
      <c r="P903" s="10"/>
      <c r="Q903" s="10"/>
      <c r="R903" s="10"/>
    </row>
    <row r="904" spans="1:18" ht="14" x14ac:dyDescent="0.3">
      <c r="A904" s="33">
        <f>IF(ISBLANK('Step 1.1 Supply Fan Power Data'!A904),"-",'Step 1.1 Supply Fan Power Data'!A904)</f>
        <v>44668.958333333336</v>
      </c>
      <c r="B904">
        <f>IF(ISBLANK('Step 1.1 Supply Fan Power Data'!B904),"-",'Step 1.1 Supply Fan Power Data'!B904)</f>
        <v>1.3121416958918577</v>
      </c>
      <c r="C904">
        <f>VLOOKUP(A904,'Step 1.3 OAT Data'!$A:$B,2)</f>
        <v>43</v>
      </c>
      <c r="E904" s="33">
        <f>IF(ISBLANK('Step 1.2 Return Fan Power Data'!A904),"-",'Step 1.2 Return Fan Power Data'!A904)</f>
        <v>44668.958333333336</v>
      </c>
      <c r="F904">
        <f>IF(ISBLANK('Step 1.2 Return Fan Power Data'!B904),"-",'Step 1.2 Return Fan Power Data'!B904)</f>
        <v>1.280426463243459</v>
      </c>
      <c r="G904">
        <f>VLOOKUP(E904,'Step 1.3 OAT Data'!$A:$B,2)</f>
        <v>43</v>
      </c>
      <c r="P904" s="10"/>
      <c r="Q904" s="10"/>
      <c r="R904" s="10"/>
    </row>
    <row r="905" spans="1:18" ht="14" x14ac:dyDescent="0.3">
      <c r="A905" s="33">
        <f>IF(ISBLANK('Step 1.1 Supply Fan Power Data'!A905),"-",'Step 1.1 Supply Fan Power Data'!A905)</f>
        <v>44669</v>
      </c>
      <c r="B905">
        <f>IF(ISBLANK('Step 1.1 Supply Fan Power Data'!B905),"-",'Step 1.1 Supply Fan Power Data'!B905)</f>
        <v>1.3348933371211953</v>
      </c>
      <c r="C905">
        <f>VLOOKUP(A905,'Step 1.3 OAT Data'!$A:$B,2)</f>
        <v>41</v>
      </c>
      <c r="E905" s="33">
        <f>IF(ISBLANK('Step 1.2 Return Fan Power Data'!A905),"-",'Step 1.2 Return Fan Power Data'!A905)</f>
        <v>44669</v>
      </c>
      <c r="F905">
        <f>IF(ISBLANK('Step 1.2 Return Fan Power Data'!B905),"-",'Step 1.2 Return Fan Power Data'!B905)</f>
        <v>1.3059374451866073</v>
      </c>
      <c r="G905">
        <f>VLOOKUP(E905,'Step 1.3 OAT Data'!$A:$B,2)</f>
        <v>41</v>
      </c>
      <c r="P905" s="10"/>
      <c r="Q905" s="10"/>
      <c r="R905" s="10"/>
    </row>
    <row r="906" spans="1:18" ht="14" x14ac:dyDescent="0.3">
      <c r="A906" s="33">
        <f>IF(ISBLANK('Step 1.1 Supply Fan Power Data'!A906),"-",'Step 1.1 Supply Fan Power Data'!A906)</f>
        <v>44669.041666666664</v>
      </c>
      <c r="B906">
        <f>IF(ISBLANK('Step 1.1 Supply Fan Power Data'!B906),"-",'Step 1.1 Supply Fan Power Data'!B906)</f>
        <v>1.2966923115333482</v>
      </c>
      <c r="C906">
        <f>VLOOKUP(A906,'Step 1.3 OAT Data'!$A:$B,2)</f>
        <v>40</v>
      </c>
      <c r="E906" s="33">
        <f>IF(ISBLANK('Step 1.2 Return Fan Power Data'!A906),"-",'Step 1.2 Return Fan Power Data'!A906)</f>
        <v>44669.041666666664</v>
      </c>
      <c r="F906">
        <f>IF(ISBLANK('Step 1.2 Return Fan Power Data'!B906),"-",'Step 1.2 Return Fan Power Data'!B906)</f>
        <v>1.2630759793571742</v>
      </c>
      <c r="G906">
        <f>VLOOKUP(E906,'Step 1.3 OAT Data'!$A:$B,2)</f>
        <v>40</v>
      </c>
      <c r="P906" s="10"/>
      <c r="Q906" s="10"/>
      <c r="R906" s="10"/>
    </row>
    <row r="907" spans="1:18" ht="14" x14ac:dyDescent="0.3">
      <c r="A907" s="33">
        <f>IF(ISBLANK('Step 1.1 Supply Fan Power Data'!A907),"-",'Step 1.1 Supply Fan Power Data'!A907)</f>
        <v>44669.083333333336</v>
      </c>
      <c r="B907">
        <f>IF(ISBLANK('Step 1.1 Supply Fan Power Data'!B907),"-",'Step 1.1 Supply Fan Power Data'!B907)</f>
        <v>1.3085048362578702</v>
      </c>
      <c r="C907">
        <f>VLOOKUP(A907,'Step 1.3 OAT Data'!$A:$B,2)</f>
        <v>41</v>
      </c>
      <c r="E907" s="33">
        <f>IF(ISBLANK('Step 1.2 Return Fan Power Data'!A907),"-",'Step 1.2 Return Fan Power Data'!A907)</f>
        <v>44669.083333333336</v>
      </c>
      <c r="F907">
        <f>IF(ISBLANK('Step 1.2 Return Fan Power Data'!B907),"-",'Step 1.2 Return Fan Power Data'!B907)</f>
        <v>1.276343764968433</v>
      </c>
      <c r="G907">
        <f>VLOOKUP(E907,'Step 1.3 OAT Data'!$A:$B,2)</f>
        <v>41</v>
      </c>
      <c r="P907" s="10"/>
      <c r="Q907" s="10"/>
      <c r="R907" s="10"/>
    </row>
    <row r="908" spans="1:18" ht="14" x14ac:dyDescent="0.3">
      <c r="A908" s="33">
        <f>IF(ISBLANK('Step 1.1 Supply Fan Power Data'!A908),"-",'Step 1.1 Supply Fan Power Data'!A908)</f>
        <v>44669.125</v>
      </c>
      <c r="B908">
        <f>IF(ISBLANK('Step 1.1 Supply Fan Power Data'!B908),"-",'Step 1.1 Supply Fan Power Data'!B908)</f>
        <v>1.2975876194745126</v>
      </c>
      <c r="C908">
        <f>VLOOKUP(A908,'Step 1.3 OAT Data'!$A:$B,2)</f>
        <v>39</v>
      </c>
      <c r="E908" s="33">
        <f>IF(ISBLANK('Step 1.2 Return Fan Power Data'!A908),"-",'Step 1.2 Return Fan Power Data'!A908)</f>
        <v>44669.125</v>
      </c>
      <c r="F908">
        <f>IF(ISBLANK('Step 1.2 Return Fan Power Data'!B908),"-",'Step 1.2 Return Fan Power Data'!B908)</f>
        <v>1.2640819322504044</v>
      </c>
      <c r="G908">
        <f>VLOOKUP(E908,'Step 1.3 OAT Data'!$A:$B,2)</f>
        <v>39</v>
      </c>
      <c r="P908" s="10"/>
      <c r="Q908" s="10"/>
      <c r="R908" s="10"/>
    </row>
    <row r="909" spans="1:18" ht="14" x14ac:dyDescent="0.3">
      <c r="A909" s="33">
        <f>IF(ISBLANK('Step 1.1 Supply Fan Power Data'!A909),"-",'Step 1.1 Supply Fan Power Data'!A909)</f>
        <v>44669.166666666664</v>
      </c>
      <c r="B909">
        <f>IF(ISBLANK('Step 1.1 Supply Fan Power Data'!B909),"-",'Step 1.1 Supply Fan Power Data'!B909)</f>
        <v>1.3085048362578702</v>
      </c>
      <c r="C909">
        <f>VLOOKUP(A909,'Step 1.3 OAT Data'!$A:$B,2)</f>
        <v>38</v>
      </c>
      <c r="E909" s="33">
        <f>IF(ISBLANK('Step 1.2 Return Fan Power Data'!A909),"-",'Step 1.2 Return Fan Power Data'!A909)</f>
        <v>44669.166666666664</v>
      </c>
      <c r="F909">
        <f>IF(ISBLANK('Step 1.2 Return Fan Power Data'!B909),"-",'Step 1.2 Return Fan Power Data'!B909)</f>
        <v>1.276343764968433</v>
      </c>
      <c r="G909">
        <f>VLOOKUP(E909,'Step 1.3 OAT Data'!$A:$B,2)</f>
        <v>38</v>
      </c>
      <c r="P909" s="10"/>
      <c r="Q909" s="10"/>
      <c r="R909" s="10"/>
    </row>
    <row r="910" spans="1:18" ht="14" x14ac:dyDescent="0.3">
      <c r="A910" s="33">
        <f>IF(ISBLANK('Step 1.1 Supply Fan Power Data'!A910),"-",'Step 1.1 Supply Fan Power Data'!A910)</f>
        <v>44669.208333333336</v>
      </c>
      <c r="B910">
        <f>IF(ISBLANK('Step 1.1 Supply Fan Power Data'!B910),"-",'Step 1.1 Supply Fan Power Data'!B910)</f>
        <v>1.3148835372940533</v>
      </c>
      <c r="C910">
        <f>VLOOKUP(A910,'Step 1.3 OAT Data'!$A:$B,2)</f>
        <v>38</v>
      </c>
      <c r="E910" s="33">
        <f>IF(ISBLANK('Step 1.2 Return Fan Power Data'!A910),"-",'Step 1.2 Return Fan Power Data'!A910)</f>
        <v>44669.208333333336</v>
      </c>
      <c r="F910">
        <f>IF(ISBLANK('Step 1.2 Return Fan Power Data'!B910),"-",'Step 1.2 Return Fan Power Data'!B910)</f>
        <v>1.2835036509117028</v>
      </c>
      <c r="G910">
        <f>VLOOKUP(E910,'Step 1.3 OAT Data'!$A:$B,2)</f>
        <v>38</v>
      </c>
      <c r="P910" s="10"/>
      <c r="Q910" s="10"/>
      <c r="R910" s="10"/>
    </row>
    <row r="911" spans="1:18" ht="14" x14ac:dyDescent="0.3">
      <c r="A911" s="33">
        <f>IF(ISBLANK('Step 1.1 Supply Fan Power Data'!A911),"-",'Step 1.1 Supply Fan Power Data'!A911)</f>
        <v>44669.25</v>
      </c>
      <c r="B911">
        <f>IF(ISBLANK('Step 1.1 Supply Fan Power Data'!B911),"-",'Step 1.1 Supply Fan Power Data'!B911)</f>
        <v>7.3085529391628032</v>
      </c>
      <c r="C911">
        <f>VLOOKUP(A911,'Step 1.3 OAT Data'!$A:$B,2)</f>
        <v>38</v>
      </c>
      <c r="E911" s="33">
        <f>IF(ISBLANK('Step 1.2 Return Fan Power Data'!A911),"-",'Step 1.2 Return Fan Power Data'!A911)</f>
        <v>44669.25</v>
      </c>
      <c r="F911">
        <f>IF(ISBLANK('Step 1.2 Return Fan Power Data'!B911),"-",'Step 1.2 Return Fan Power Data'!B911)</f>
        <v>4.0958849557522141</v>
      </c>
      <c r="G911">
        <f>VLOOKUP(E911,'Step 1.3 OAT Data'!$A:$B,2)</f>
        <v>38</v>
      </c>
      <c r="P911" s="10"/>
      <c r="Q911" s="10"/>
      <c r="R911" s="10"/>
    </row>
    <row r="912" spans="1:18" ht="14" x14ac:dyDescent="0.3">
      <c r="A912" s="33">
        <f>IF(ISBLANK('Step 1.1 Supply Fan Power Data'!A912),"-",'Step 1.1 Supply Fan Power Data'!A912)</f>
        <v>44669.291666666664</v>
      </c>
      <c r="B912">
        <f>IF(ISBLANK('Step 1.1 Supply Fan Power Data'!B912),"-",'Step 1.1 Supply Fan Power Data'!B912)</f>
        <v>9.2086288379501973</v>
      </c>
      <c r="C912">
        <f>VLOOKUP(A912,'Step 1.3 OAT Data'!$A:$B,2)</f>
        <v>40</v>
      </c>
      <c r="E912" s="33">
        <f>IF(ISBLANK('Step 1.2 Return Fan Power Data'!A912),"-",'Step 1.2 Return Fan Power Data'!A912)</f>
        <v>44669.291666666664</v>
      </c>
      <c r="F912">
        <f>IF(ISBLANK('Step 1.2 Return Fan Power Data'!B912),"-",'Step 1.2 Return Fan Power Data'!B912)</f>
        <v>4.0958849557522141</v>
      </c>
      <c r="G912">
        <f>VLOOKUP(E912,'Step 1.3 OAT Data'!$A:$B,2)</f>
        <v>40</v>
      </c>
      <c r="P912" s="10"/>
      <c r="Q912" s="10"/>
      <c r="R912" s="10"/>
    </row>
    <row r="913" spans="1:18" ht="14" x14ac:dyDescent="0.3">
      <c r="A913" s="33">
        <f>IF(ISBLANK('Step 1.1 Supply Fan Power Data'!A913),"-",'Step 1.1 Supply Fan Power Data'!A913)</f>
        <v>44669.333333333336</v>
      </c>
      <c r="B913">
        <f>IF(ISBLANK('Step 1.1 Supply Fan Power Data'!B913),"-",'Step 1.1 Supply Fan Power Data'!B913)</f>
        <v>9.171153685621082</v>
      </c>
      <c r="C913">
        <f>VLOOKUP(A913,'Step 1.3 OAT Data'!$A:$B,2)</f>
        <v>44</v>
      </c>
      <c r="E913" s="33">
        <f>IF(ISBLANK('Step 1.2 Return Fan Power Data'!A913),"-",'Step 1.2 Return Fan Power Data'!A913)</f>
        <v>44669.333333333336</v>
      </c>
      <c r="F913">
        <f>IF(ISBLANK('Step 1.2 Return Fan Power Data'!B913),"-",'Step 1.2 Return Fan Power Data'!B913)</f>
        <v>4.0958849557522141</v>
      </c>
      <c r="G913">
        <f>VLOOKUP(E913,'Step 1.3 OAT Data'!$A:$B,2)</f>
        <v>44</v>
      </c>
      <c r="P913" s="10"/>
      <c r="Q913" s="10"/>
      <c r="R913" s="10"/>
    </row>
    <row r="914" spans="1:18" ht="14" x14ac:dyDescent="0.3">
      <c r="A914" s="33">
        <f>IF(ISBLANK('Step 1.1 Supply Fan Power Data'!A914),"-",'Step 1.1 Supply Fan Power Data'!A914)</f>
        <v>44669.375</v>
      </c>
      <c r="B914">
        <f>IF(ISBLANK('Step 1.1 Supply Fan Power Data'!B914),"-",'Step 1.1 Supply Fan Power Data'!B914)</f>
        <v>9.0563637448360623</v>
      </c>
      <c r="C914">
        <f>VLOOKUP(A914,'Step 1.3 OAT Data'!$A:$B,2)</f>
        <v>47</v>
      </c>
      <c r="E914" s="33">
        <f>IF(ISBLANK('Step 1.2 Return Fan Power Data'!A914),"-",'Step 1.2 Return Fan Power Data'!A914)</f>
        <v>44669.375</v>
      </c>
      <c r="F914">
        <f>IF(ISBLANK('Step 1.2 Return Fan Power Data'!B914),"-",'Step 1.2 Return Fan Power Data'!B914)</f>
        <v>4.0958849557522141</v>
      </c>
      <c r="G914">
        <f>VLOOKUP(E914,'Step 1.3 OAT Data'!$A:$B,2)</f>
        <v>47</v>
      </c>
      <c r="P914" s="10"/>
      <c r="Q914" s="10"/>
      <c r="R914" s="10"/>
    </row>
    <row r="915" spans="1:18" ht="14" x14ac:dyDescent="0.3">
      <c r="A915" s="33">
        <f>IF(ISBLANK('Step 1.1 Supply Fan Power Data'!A915),"-",'Step 1.1 Supply Fan Power Data'!A915)</f>
        <v>44669.416666666664</v>
      </c>
      <c r="B915">
        <f>IF(ISBLANK('Step 1.1 Supply Fan Power Data'!B915),"-",'Step 1.1 Supply Fan Power Data'!B915)</f>
        <v>8.971102264742008</v>
      </c>
      <c r="C915">
        <f>VLOOKUP(A915,'Step 1.3 OAT Data'!$A:$B,2)</f>
        <v>50</v>
      </c>
      <c r="E915" s="33">
        <f>IF(ISBLANK('Step 1.2 Return Fan Power Data'!A915),"-",'Step 1.2 Return Fan Power Data'!A915)</f>
        <v>44669.416666666664</v>
      </c>
      <c r="F915">
        <f>IF(ISBLANK('Step 1.2 Return Fan Power Data'!B915),"-",'Step 1.2 Return Fan Power Data'!B915)</f>
        <v>4.0958849557522141</v>
      </c>
      <c r="G915">
        <f>VLOOKUP(E915,'Step 1.3 OAT Data'!$A:$B,2)</f>
        <v>50</v>
      </c>
      <c r="P915" s="10"/>
      <c r="Q915" s="10"/>
      <c r="R915" s="10"/>
    </row>
    <row r="916" spans="1:18" ht="14" x14ac:dyDescent="0.3">
      <c r="A916" s="33">
        <f>IF(ISBLANK('Step 1.1 Supply Fan Power Data'!A916),"-",'Step 1.1 Supply Fan Power Data'!A916)</f>
        <v>44669.458333333336</v>
      </c>
      <c r="B916">
        <f>IF(ISBLANK('Step 1.1 Supply Fan Power Data'!B916),"-",'Step 1.1 Supply Fan Power Data'!B916)</f>
        <v>8.9237056411680644</v>
      </c>
      <c r="C916">
        <f>VLOOKUP(A916,'Step 1.3 OAT Data'!$A:$B,2)</f>
        <v>50</v>
      </c>
      <c r="E916" s="33">
        <f>IF(ISBLANK('Step 1.2 Return Fan Power Data'!A916),"-",'Step 1.2 Return Fan Power Data'!A916)</f>
        <v>44669.458333333336</v>
      </c>
      <c r="F916">
        <f>IF(ISBLANK('Step 1.2 Return Fan Power Data'!B916),"-",'Step 1.2 Return Fan Power Data'!B916)</f>
        <v>4.0958849557522141</v>
      </c>
      <c r="G916">
        <f>VLOOKUP(E916,'Step 1.3 OAT Data'!$A:$B,2)</f>
        <v>50</v>
      </c>
      <c r="P916" s="10"/>
      <c r="Q916" s="10"/>
      <c r="R916" s="10"/>
    </row>
    <row r="917" spans="1:18" ht="14" x14ac:dyDescent="0.3">
      <c r="A917" s="33">
        <f>IF(ISBLANK('Step 1.1 Supply Fan Power Data'!A917),"-",'Step 1.1 Supply Fan Power Data'!A917)</f>
        <v>44669.5</v>
      </c>
      <c r="B917">
        <f>IF(ISBLANK('Step 1.1 Supply Fan Power Data'!B917),"-",'Step 1.1 Supply Fan Power Data'!B917)</f>
        <v>8.8918774427991245</v>
      </c>
      <c r="C917">
        <f>VLOOKUP(A917,'Step 1.3 OAT Data'!$A:$B,2)</f>
        <v>50</v>
      </c>
      <c r="E917" s="33">
        <f>IF(ISBLANK('Step 1.2 Return Fan Power Data'!A917),"-",'Step 1.2 Return Fan Power Data'!A917)</f>
        <v>44669.5</v>
      </c>
      <c r="F917">
        <f>IF(ISBLANK('Step 1.2 Return Fan Power Data'!B917),"-",'Step 1.2 Return Fan Power Data'!B917)</f>
        <v>4.0958849557522141</v>
      </c>
      <c r="G917">
        <f>VLOOKUP(E917,'Step 1.3 OAT Data'!$A:$B,2)</f>
        <v>50</v>
      </c>
      <c r="P917" s="10"/>
      <c r="Q917" s="10"/>
      <c r="R917" s="10"/>
    </row>
    <row r="918" spans="1:18" ht="14" x14ac:dyDescent="0.3">
      <c r="A918" s="33">
        <f>IF(ISBLANK('Step 1.1 Supply Fan Power Data'!A918),"-",'Step 1.1 Supply Fan Power Data'!A918)</f>
        <v>44669.541666666664</v>
      </c>
      <c r="B918">
        <f>IF(ISBLANK('Step 1.1 Supply Fan Power Data'!B918),"-",'Step 1.1 Supply Fan Power Data'!B918)</f>
        <v>8.8532690791845798</v>
      </c>
      <c r="C918">
        <f>VLOOKUP(A918,'Step 1.3 OAT Data'!$A:$B,2)</f>
        <v>50</v>
      </c>
      <c r="E918" s="33">
        <f>IF(ISBLANK('Step 1.2 Return Fan Power Data'!A918),"-",'Step 1.2 Return Fan Power Data'!A918)</f>
        <v>44669.541666666664</v>
      </c>
      <c r="F918">
        <f>IF(ISBLANK('Step 1.2 Return Fan Power Data'!B918),"-",'Step 1.2 Return Fan Power Data'!B918)</f>
        <v>4.0958849557522141</v>
      </c>
      <c r="G918">
        <f>VLOOKUP(E918,'Step 1.3 OAT Data'!$A:$B,2)</f>
        <v>50</v>
      </c>
      <c r="P918" s="10"/>
      <c r="Q918" s="10"/>
      <c r="R918" s="10"/>
    </row>
    <row r="919" spans="1:18" ht="14" x14ac:dyDescent="0.3">
      <c r="A919" s="33">
        <f>IF(ISBLANK('Step 1.1 Supply Fan Power Data'!A919),"-",'Step 1.1 Supply Fan Power Data'!A919)</f>
        <v>44669.583333333336</v>
      </c>
      <c r="B919">
        <f>IF(ISBLANK('Step 1.1 Supply Fan Power Data'!B919),"-",'Step 1.1 Supply Fan Power Data'!B919)</f>
        <v>8.8931820693597281</v>
      </c>
      <c r="C919">
        <f>VLOOKUP(A919,'Step 1.3 OAT Data'!$A:$B,2)</f>
        <v>48</v>
      </c>
      <c r="E919" s="33">
        <f>IF(ISBLANK('Step 1.2 Return Fan Power Data'!A919),"-",'Step 1.2 Return Fan Power Data'!A919)</f>
        <v>44669.583333333336</v>
      </c>
      <c r="F919">
        <f>IF(ISBLANK('Step 1.2 Return Fan Power Data'!B919),"-",'Step 1.2 Return Fan Power Data'!B919)</f>
        <v>4.0958849557522141</v>
      </c>
      <c r="G919">
        <f>VLOOKUP(E919,'Step 1.3 OAT Data'!$A:$B,2)</f>
        <v>48</v>
      </c>
      <c r="P919" s="10"/>
      <c r="Q919" s="10"/>
      <c r="R919" s="10"/>
    </row>
    <row r="920" spans="1:18" ht="14" x14ac:dyDescent="0.3">
      <c r="A920" s="33">
        <f>IF(ISBLANK('Step 1.1 Supply Fan Power Data'!A920),"-",'Step 1.1 Supply Fan Power Data'!A920)</f>
        <v>44669.625</v>
      </c>
      <c r="B920">
        <f>IF(ISBLANK('Step 1.1 Supply Fan Power Data'!B920),"-",'Step 1.1 Supply Fan Power Data'!B920)</f>
        <v>8.9289665030224281</v>
      </c>
      <c r="C920">
        <f>VLOOKUP(A920,'Step 1.3 OAT Data'!$A:$B,2)</f>
        <v>48</v>
      </c>
      <c r="E920" s="33">
        <f>IF(ISBLANK('Step 1.2 Return Fan Power Data'!A920),"-",'Step 1.2 Return Fan Power Data'!A920)</f>
        <v>44669.625</v>
      </c>
      <c r="F920">
        <f>IF(ISBLANK('Step 1.2 Return Fan Power Data'!B920),"-",'Step 1.2 Return Fan Power Data'!B920)</f>
        <v>4.0958849557522141</v>
      </c>
      <c r="G920">
        <f>VLOOKUP(E920,'Step 1.3 OAT Data'!$A:$B,2)</f>
        <v>48</v>
      </c>
      <c r="P920" s="10"/>
      <c r="Q920" s="10"/>
      <c r="R920" s="10"/>
    </row>
    <row r="921" spans="1:18" ht="14" x14ac:dyDescent="0.3">
      <c r="A921" s="33">
        <f>IF(ISBLANK('Step 1.1 Supply Fan Power Data'!A921),"-",'Step 1.1 Supply Fan Power Data'!A921)</f>
        <v>44669.666666666664</v>
      </c>
      <c r="B921">
        <f>IF(ISBLANK('Step 1.1 Supply Fan Power Data'!B921),"-",'Step 1.1 Supply Fan Power Data'!B921)</f>
        <v>8.9303064197930961</v>
      </c>
      <c r="C921">
        <f>VLOOKUP(A921,'Step 1.3 OAT Data'!$A:$B,2)</f>
        <v>47</v>
      </c>
      <c r="E921" s="33">
        <f>IF(ISBLANK('Step 1.2 Return Fan Power Data'!A921),"-",'Step 1.2 Return Fan Power Data'!A921)</f>
        <v>44669.666666666664</v>
      </c>
      <c r="F921">
        <f>IF(ISBLANK('Step 1.2 Return Fan Power Data'!B921),"-",'Step 1.2 Return Fan Power Data'!B921)</f>
        <v>4.0958849557522141</v>
      </c>
      <c r="G921">
        <f>VLOOKUP(E921,'Step 1.3 OAT Data'!$A:$B,2)</f>
        <v>47</v>
      </c>
      <c r="P921" s="10"/>
      <c r="Q921" s="10"/>
      <c r="R921" s="10"/>
    </row>
    <row r="922" spans="1:18" ht="14" x14ac:dyDescent="0.3">
      <c r="A922" s="33">
        <f>IF(ISBLANK('Step 1.1 Supply Fan Power Data'!A922),"-",'Step 1.1 Supply Fan Power Data'!A922)</f>
        <v>44669.708333333336</v>
      </c>
      <c r="B922">
        <f>IF(ISBLANK('Step 1.1 Supply Fan Power Data'!B922),"-",'Step 1.1 Supply Fan Power Data'!B922)</f>
        <v>6.1445539364368731</v>
      </c>
      <c r="C922">
        <f>VLOOKUP(A922,'Step 1.3 OAT Data'!$A:$B,2)</f>
        <v>47</v>
      </c>
      <c r="E922" s="33">
        <f>IF(ISBLANK('Step 1.2 Return Fan Power Data'!A922),"-",'Step 1.2 Return Fan Power Data'!A922)</f>
        <v>44669.708333333336</v>
      </c>
      <c r="F922">
        <f>IF(ISBLANK('Step 1.2 Return Fan Power Data'!B922),"-",'Step 1.2 Return Fan Power Data'!B922)</f>
        <v>4.0958849557522141</v>
      </c>
      <c r="G922">
        <f>VLOOKUP(E922,'Step 1.3 OAT Data'!$A:$B,2)</f>
        <v>47</v>
      </c>
      <c r="P922" s="10"/>
      <c r="Q922" s="10"/>
      <c r="R922" s="10"/>
    </row>
    <row r="923" spans="1:18" ht="14" x14ac:dyDescent="0.3">
      <c r="A923" s="33">
        <f>IF(ISBLANK('Step 1.1 Supply Fan Power Data'!A923),"-",'Step 1.1 Supply Fan Power Data'!A923)</f>
        <v>44669.75</v>
      </c>
      <c r="B923">
        <f>IF(ISBLANK('Step 1.1 Supply Fan Power Data'!B923),"-",'Step 1.1 Supply Fan Power Data'!B923)</f>
        <v>3.4572635389516648</v>
      </c>
      <c r="C923">
        <f>VLOOKUP(A923,'Step 1.3 OAT Data'!$A:$B,2)</f>
        <v>46</v>
      </c>
      <c r="E923" s="33">
        <f>IF(ISBLANK('Step 1.2 Return Fan Power Data'!A923),"-",'Step 1.2 Return Fan Power Data'!A923)</f>
        <v>44669.75</v>
      </c>
      <c r="F923">
        <f>IF(ISBLANK('Step 1.2 Return Fan Power Data'!B923),"-",'Step 1.2 Return Fan Power Data'!B923)</f>
        <v>2.4771146977999208</v>
      </c>
      <c r="G923">
        <f>VLOOKUP(E923,'Step 1.3 OAT Data'!$A:$B,2)</f>
        <v>46</v>
      </c>
      <c r="P923" s="10"/>
      <c r="Q923" s="10"/>
      <c r="R923" s="10"/>
    </row>
    <row r="924" spans="1:18" ht="14" x14ac:dyDescent="0.3">
      <c r="A924" s="33">
        <f>IF(ISBLANK('Step 1.1 Supply Fan Power Data'!A924),"-",'Step 1.1 Supply Fan Power Data'!A924)</f>
        <v>44669.791666666664</v>
      </c>
      <c r="B924">
        <f>IF(ISBLANK('Step 1.1 Supply Fan Power Data'!B924),"-",'Step 1.1 Supply Fan Power Data'!B924)</f>
        <v>3.4614199840869091</v>
      </c>
      <c r="C924">
        <f>VLOOKUP(A924,'Step 1.3 OAT Data'!$A:$B,2)</f>
        <v>46</v>
      </c>
      <c r="E924" s="33">
        <f>IF(ISBLANK('Step 1.2 Return Fan Power Data'!A924),"-",'Step 1.2 Return Fan Power Data'!A924)</f>
        <v>44669.791666666664</v>
      </c>
      <c r="F924">
        <f>IF(ISBLANK('Step 1.2 Return Fan Power Data'!B924),"-",'Step 1.2 Return Fan Power Data'!B924)</f>
        <v>2.4776437799237998</v>
      </c>
      <c r="G924">
        <f>VLOOKUP(E924,'Step 1.3 OAT Data'!$A:$B,2)</f>
        <v>46</v>
      </c>
      <c r="P924" s="10"/>
      <c r="Q924" s="10"/>
      <c r="R924" s="10"/>
    </row>
    <row r="925" spans="1:18" ht="14" x14ac:dyDescent="0.3">
      <c r="A925" s="33">
        <f>IF(ISBLANK('Step 1.1 Supply Fan Power Data'!A925),"-",'Step 1.1 Supply Fan Power Data'!A925)</f>
        <v>44669.833333333336</v>
      </c>
      <c r="B925">
        <f>IF(ISBLANK('Step 1.1 Supply Fan Power Data'!B925),"-",'Step 1.1 Supply Fan Power Data'!B925)</f>
        <v>3.4687117440748745</v>
      </c>
      <c r="C925">
        <f>VLOOKUP(A925,'Step 1.3 OAT Data'!$A:$B,2)</f>
        <v>46</v>
      </c>
      <c r="E925" s="33">
        <f>IF(ISBLANK('Step 1.2 Return Fan Power Data'!A925),"-",'Step 1.2 Return Fan Power Data'!A925)</f>
        <v>44669.833333333336</v>
      </c>
      <c r="F925">
        <f>IF(ISBLANK('Step 1.2 Return Fan Power Data'!B925),"-",'Step 1.2 Return Fan Power Data'!B925)</f>
        <v>2.4785706847582931</v>
      </c>
      <c r="G925">
        <f>VLOOKUP(E925,'Step 1.3 OAT Data'!$A:$B,2)</f>
        <v>46</v>
      </c>
      <c r="P925" s="10"/>
      <c r="Q925" s="10"/>
      <c r="R925" s="10"/>
    </row>
    <row r="926" spans="1:18" ht="14" x14ac:dyDescent="0.3">
      <c r="A926" s="33">
        <f>IF(ISBLANK('Step 1.1 Supply Fan Power Data'!A926),"-",'Step 1.1 Supply Fan Power Data'!A926)</f>
        <v>44669.875</v>
      </c>
      <c r="B926">
        <f>IF(ISBLANK('Step 1.1 Supply Fan Power Data'!B926),"-",'Step 1.1 Supply Fan Power Data'!B926)</f>
        <v>3.4936623153186894</v>
      </c>
      <c r="C926">
        <f>VLOOKUP(A926,'Step 1.3 OAT Data'!$A:$B,2)</f>
        <v>46</v>
      </c>
      <c r="E926" s="33">
        <f>IF(ISBLANK('Step 1.2 Return Fan Power Data'!A926),"-",'Step 1.2 Return Fan Power Data'!A926)</f>
        <v>44669.875</v>
      </c>
      <c r="F926">
        <f>IF(ISBLANK('Step 1.2 Return Fan Power Data'!B926),"-",'Step 1.2 Return Fan Power Data'!B926)</f>
        <v>2.4817328151126934</v>
      </c>
      <c r="G926">
        <f>VLOOKUP(E926,'Step 1.3 OAT Data'!$A:$B,2)</f>
        <v>46</v>
      </c>
      <c r="P926" s="10"/>
      <c r="Q926" s="10"/>
      <c r="R926" s="10"/>
    </row>
    <row r="927" spans="1:18" ht="14" x14ac:dyDescent="0.3">
      <c r="A927" s="33">
        <f>IF(ISBLANK('Step 1.1 Supply Fan Power Data'!A927),"-",'Step 1.1 Supply Fan Power Data'!A927)</f>
        <v>44669.916666666664</v>
      </c>
      <c r="B927">
        <f>IF(ISBLANK('Step 1.1 Supply Fan Power Data'!B927),"-",'Step 1.1 Supply Fan Power Data'!B927)</f>
        <v>3.4759365153030246</v>
      </c>
      <c r="C927">
        <f>VLOOKUP(A927,'Step 1.3 OAT Data'!$A:$B,2)</f>
        <v>44</v>
      </c>
      <c r="E927" s="33">
        <f>IF(ISBLANK('Step 1.2 Return Fan Power Data'!A927),"-",'Step 1.2 Return Fan Power Data'!A927)</f>
        <v>44669.916666666664</v>
      </c>
      <c r="F927">
        <f>IF(ISBLANK('Step 1.2 Return Fan Power Data'!B927),"-",'Step 1.2 Return Fan Power Data'!B927)</f>
        <v>2.4794876566959601</v>
      </c>
      <c r="G927">
        <f>VLOOKUP(E927,'Step 1.3 OAT Data'!$A:$B,2)</f>
        <v>44</v>
      </c>
      <c r="P927" s="10"/>
      <c r="Q927" s="10"/>
      <c r="R927" s="10"/>
    </row>
    <row r="928" spans="1:18" ht="14" x14ac:dyDescent="0.3">
      <c r="A928" s="33">
        <f>IF(ISBLANK('Step 1.1 Supply Fan Power Data'!A928),"-",'Step 1.1 Supply Fan Power Data'!A928)</f>
        <v>44669.958333333336</v>
      </c>
      <c r="B928">
        <f>IF(ISBLANK('Step 1.1 Supply Fan Power Data'!B928),"-",'Step 1.1 Supply Fan Power Data'!B928)</f>
        <v>3.4915485183193171</v>
      </c>
      <c r="C928">
        <f>VLOOKUP(A928,'Step 1.3 OAT Data'!$A:$B,2)</f>
        <v>42</v>
      </c>
      <c r="E928" s="33">
        <f>IF(ISBLANK('Step 1.2 Return Fan Power Data'!A928),"-",'Step 1.2 Return Fan Power Data'!A928)</f>
        <v>44669.958333333336</v>
      </c>
      <c r="F928">
        <f>IF(ISBLANK('Step 1.2 Return Fan Power Data'!B928),"-",'Step 1.2 Return Fan Power Data'!B928)</f>
        <v>2.4814653522328305</v>
      </c>
      <c r="G928">
        <f>VLOOKUP(E928,'Step 1.3 OAT Data'!$A:$B,2)</f>
        <v>42</v>
      </c>
      <c r="P928" s="10"/>
      <c r="Q928" s="10"/>
      <c r="R928" s="10"/>
    </row>
    <row r="929" spans="1:18" ht="14" x14ac:dyDescent="0.3">
      <c r="A929" s="33">
        <f>IF(ISBLANK('Step 1.1 Supply Fan Power Data'!A929),"-",'Step 1.1 Supply Fan Power Data'!A929)</f>
        <v>44670</v>
      </c>
      <c r="B929">
        <f>IF(ISBLANK('Step 1.1 Supply Fan Power Data'!B929),"-",'Step 1.1 Supply Fan Power Data'!B929)</f>
        <v>3.4843213753740541</v>
      </c>
      <c r="C929">
        <f>VLOOKUP(A929,'Step 1.3 OAT Data'!$A:$B,2)</f>
        <v>44</v>
      </c>
      <c r="E929" s="33">
        <f>IF(ISBLANK('Step 1.2 Return Fan Power Data'!A929),"-",'Step 1.2 Return Fan Power Data'!A929)</f>
        <v>44670</v>
      </c>
      <c r="F929">
        <f>IF(ISBLANK('Step 1.2 Return Fan Power Data'!B929),"-",'Step 1.2 Return Fan Power Data'!B929)</f>
        <v>2.4805503862243974</v>
      </c>
      <c r="G929">
        <f>VLOOKUP(E929,'Step 1.3 OAT Data'!$A:$B,2)</f>
        <v>44</v>
      </c>
      <c r="P929" s="10"/>
      <c r="Q929" s="10"/>
      <c r="R929" s="10"/>
    </row>
    <row r="930" spans="1:18" ht="14" x14ac:dyDescent="0.3">
      <c r="A930" s="33">
        <f>IF(ISBLANK('Step 1.1 Supply Fan Power Data'!A930),"-",'Step 1.1 Supply Fan Power Data'!A930)</f>
        <v>44670.041666666664</v>
      </c>
      <c r="B930">
        <f>IF(ISBLANK('Step 1.1 Supply Fan Power Data'!B930),"-",'Step 1.1 Supply Fan Power Data'!B930)</f>
        <v>3.5290637958412052</v>
      </c>
      <c r="C930">
        <f>VLOOKUP(A930,'Step 1.3 OAT Data'!$A:$B,2)</f>
        <v>45</v>
      </c>
      <c r="E930" s="33">
        <f>IF(ISBLANK('Step 1.2 Return Fan Power Data'!A930),"-",'Step 1.2 Return Fan Power Data'!A930)</f>
        <v>44670.041666666664</v>
      </c>
      <c r="F930">
        <f>IF(ISBLANK('Step 1.2 Return Fan Power Data'!B930),"-",'Step 1.2 Return Fan Power Data'!B930)</f>
        <v>2.4862080744012029</v>
      </c>
      <c r="G930">
        <f>VLOOKUP(E930,'Step 1.3 OAT Data'!$A:$B,2)</f>
        <v>45</v>
      </c>
      <c r="P930" s="10"/>
      <c r="Q930" s="10"/>
      <c r="R930" s="10"/>
    </row>
    <row r="931" spans="1:18" ht="14" x14ac:dyDescent="0.3">
      <c r="A931" s="33">
        <f>IF(ISBLANK('Step 1.1 Supply Fan Power Data'!A931),"-",'Step 1.1 Supply Fan Power Data'!A931)</f>
        <v>44670.083333333336</v>
      </c>
      <c r="B931">
        <f>IF(ISBLANK('Step 1.1 Supply Fan Power Data'!B931),"-",'Step 1.1 Supply Fan Power Data'!B931)</f>
        <v>3.5227867672087942</v>
      </c>
      <c r="C931">
        <f>VLOOKUP(A931,'Step 1.3 OAT Data'!$A:$B,2)</f>
        <v>46</v>
      </c>
      <c r="E931" s="33">
        <f>IF(ISBLANK('Step 1.2 Return Fan Power Data'!A931),"-",'Step 1.2 Return Fan Power Data'!A931)</f>
        <v>44670.083333333336</v>
      </c>
      <c r="F931">
        <f>IF(ISBLANK('Step 1.2 Return Fan Power Data'!B931),"-",'Step 1.2 Return Fan Power Data'!B931)</f>
        <v>2.4854145911140613</v>
      </c>
      <c r="G931">
        <f>VLOOKUP(E931,'Step 1.3 OAT Data'!$A:$B,2)</f>
        <v>46</v>
      </c>
      <c r="P931" s="10"/>
      <c r="Q931" s="10"/>
      <c r="R931" s="10"/>
    </row>
    <row r="932" spans="1:18" ht="14" x14ac:dyDescent="0.3">
      <c r="A932" s="33">
        <f>IF(ISBLANK('Step 1.1 Supply Fan Power Data'!A932),"-",'Step 1.1 Supply Fan Power Data'!A932)</f>
        <v>44670.125</v>
      </c>
      <c r="B932">
        <f>IF(ISBLANK('Step 1.1 Supply Fan Power Data'!B932),"-",'Step 1.1 Supply Fan Power Data'!B932)</f>
        <v>3.4687117440748745</v>
      </c>
      <c r="C932">
        <f>VLOOKUP(A932,'Step 1.3 OAT Data'!$A:$B,2)</f>
        <v>48</v>
      </c>
      <c r="E932" s="33">
        <f>IF(ISBLANK('Step 1.2 Return Fan Power Data'!A932),"-",'Step 1.2 Return Fan Power Data'!A932)</f>
        <v>44670.125</v>
      </c>
      <c r="F932">
        <f>IF(ISBLANK('Step 1.2 Return Fan Power Data'!B932),"-",'Step 1.2 Return Fan Power Data'!B932)</f>
        <v>2.4785706847582931</v>
      </c>
      <c r="G932">
        <f>VLOOKUP(E932,'Step 1.3 OAT Data'!$A:$B,2)</f>
        <v>48</v>
      </c>
      <c r="P932" s="10"/>
      <c r="Q932" s="10"/>
      <c r="R932" s="10"/>
    </row>
    <row r="933" spans="1:18" ht="14" x14ac:dyDescent="0.3">
      <c r="A933" s="33">
        <f>IF(ISBLANK('Step 1.1 Supply Fan Power Data'!A933),"-",'Step 1.1 Supply Fan Power Data'!A933)</f>
        <v>44670.166666666664</v>
      </c>
      <c r="B933">
        <f>IF(ISBLANK('Step 1.1 Supply Fan Power Data'!B933),"-",'Step 1.1 Supply Fan Power Data'!B933)</f>
        <v>3.4998678390320763</v>
      </c>
      <c r="C933">
        <f>VLOOKUP(A933,'Step 1.3 OAT Data'!$A:$B,2)</f>
        <v>49</v>
      </c>
      <c r="E933" s="33">
        <f>IF(ISBLANK('Step 1.2 Return Fan Power Data'!A933),"-",'Step 1.2 Return Fan Power Data'!A933)</f>
        <v>44670.166666666664</v>
      </c>
      <c r="F933">
        <f>IF(ISBLANK('Step 1.2 Return Fan Power Data'!B933),"-",'Step 1.2 Return Fan Power Data'!B933)</f>
        <v>2.4825177057635974</v>
      </c>
      <c r="G933">
        <f>VLOOKUP(E933,'Step 1.3 OAT Data'!$A:$B,2)</f>
        <v>49</v>
      </c>
      <c r="P933" s="10"/>
      <c r="Q933" s="10"/>
      <c r="R933" s="10"/>
    </row>
    <row r="934" spans="1:18" ht="14" x14ac:dyDescent="0.3">
      <c r="A934" s="33">
        <f>IF(ISBLANK('Step 1.1 Supply Fan Power Data'!A934),"-",'Step 1.1 Supply Fan Power Data'!A934)</f>
        <v>44670.208333333336</v>
      </c>
      <c r="B934">
        <f>IF(ISBLANK('Step 1.1 Supply Fan Power Data'!B934),"-",'Step 1.1 Supply Fan Power Data'!B934)</f>
        <v>3.5113261144675709</v>
      </c>
      <c r="C934">
        <f>VLOOKUP(A934,'Step 1.3 OAT Data'!$A:$B,2)</f>
        <v>47</v>
      </c>
      <c r="E934" s="33">
        <f>IF(ISBLANK('Step 1.2 Return Fan Power Data'!A934),"-",'Step 1.2 Return Fan Power Data'!A934)</f>
        <v>44670.208333333336</v>
      </c>
      <c r="F934">
        <f>IF(ISBLANK('Step 1.2 Return Fan Power Data'!B934),"-",'Step 1.2 Return Fan Power Data'!B934)</f>
        <v>2.4839661609568999</v>
      </c>
      <c r="G934">
        <f>VLOOKUP(E934,'Step 1.3 OAT Data'!$A:$B,2)</f>
        <v>47</v>
      </c>
      <c r="P934" s="10"/>
      <c r="Q934" s="10"/>
      <c r="R934" s="10"/>
    </row>
    <row r="935" spans="1:18" ht="14" x14ac:dyDescent="0.3">
      <c r="A935" s="33">
        <f>IF(ISBLANK('Step 1.1 Supply Fan Power Data'!A935),"-",'Step 1.1 Supply Fan Power Data'!A935)</f>
        <v>44670.25</v>
      </c>
      <c r="B935">
        <f>IF(ISBLANK('Step 1.1 Supply Fan Power Data'!B935),"-",'Step 1.1 Supply Fan Power Data'!B935)</f>
        <v>8.0566347295341902</v>
      </c>
      <c r="C935">
        <f>VLOOKUP(A935,'Step 1.3 OAT Data'!$A:$B,2)</f>
        <v>44</v>
      </c>
      <c r="E935" s="33">
        <f>IF(ISBLANK('Step 1.2 Return Fan Power Data'!A935),"-",'Step 1.2 Return Fan Power Data'!A935)</f>
        <v>44670.25</v>
      </c>
      <c r="F935">
        <f>IF(ISBLANK('Step 1.2 Return Fan Power Data'!B935),"-",'Step 1.2 Return Fan Power Data'!B935)</f>
        <v>4.0958849557522141</v>
      </c>
      <c r="G935">
        <f>VLOOKUP(E935,'Step 1.3 OAT Data'!$A:$B,2)</f>
        <v>44</v>
      </c>
      <c r="P935" s="10"/>
      <c r="Q935" s="10"/>
      <c r="R935" s="10"/>
    </row>
    <row r="936" spans="1:18" ht="14" x14ac:dyDescent="0.3">
      <c r="A936" s="33">
        <f>IF(ISBLANK('Step 1.1 Supply Fan Power Data'!A936),"-",'Step 1.1 Supply Fan Power Data'!A936)</f>
        <v>44670.291666666664</v>
      </c>
      <c r="B936">
        <f>IF(ISBLANK('Step 1.1 Supply Fan Power Data'!B936),"-",'Step 1.1 Supply Fan Power Data'!B936)</f>
        <v>12.035073024320816</v>
      </c>
      <c r="C936">
        <f>VLOOKUP(A936,'Step 1.3 OAT Data'!$A:$B,2)</f>
        <v>41</v>
      </c>
      <c r="E936" s="33">
        <f>IF(ISBLANK('Step 1.2 Return Fan Power Data'!A936),"-",'Step 1.2 Return Fan Power Data'!A936)</f>
        <v>44670.291666666664</v>
      </c>
      <c r="F936">
        <f>IF(ISBLANK('Step 1.2 Return Fan Power Data'!B936),"-",'Step 1.2 Return Fan Power Data'!B936)</f>
        <v>4.0958849557522141</v>
      </c>
      <c r="G936">
        <f>VLOOKUP(E936,'Step 1.3 OAT Data'!$A:$B,2)</f>
        <v>41</v>
      </c>
      <c r="P936" s="10"/>
      <c r="Q936" s="10"/>
      <c r="R936" s="10"/>
    </row>
    <row r="937" spans="1:18" ht="14" x14ac:dyDescent="0.3">
      <c r="A937" s="33">
        <f>IF(ISBLANK('Step 1.1 Supply Fan Power Data'!A937),"-",'Step 1.1 Supply Fan Power Data'!A937)</f>
        <v>44670.333333333336</v>
      </c>
      <c r="B937">
        <f>IF(ISBLANK('Step 1.1 Supply Fan Power Data'!B937),"-",'Step 1.1 Supply Fan Power Data'!B937)</f>
        <v>12.035073024320816</v>
      </c>
      <c r="C937">
        <f>VLOOKUP(A937,'Step 1.3 OAT Data'!$A:$B,2)</f>
        <v>43</v>
      </c>
      <c r="E937" s="33">
        <f>IF(ISBLANK('Step 1.2 Return Fan Power Data'!A937),"-",'Step 1.2 Return Fan Power Data'!A937)</f>
        <v>44670.333333333336</v>
      </c>
      <c r="F937">
        <f>IF(ISBLANK('Step 1.2 Return Fan Power Data'!B937),"-",'Step 1.2 Return Fan Power Data'!B937)</f>
        <v>4.0958849557522141</v>
      </c>
      <c r="G937">
        <f>VLOOKUP(E937,'Step 1.3 OAT Data'!$A:$B,2)</f>
        <v>43</v>
      </c>
      <c r="P937" s="10"/>
      <c r="Q937" s="10"/>
      <c r="R937" s="10"/>
    </row>
    <row r="938" spans="1:18" ht="14" x14ac:dyDescent="0.3">
      <c r="A938" s="33">
        <f>IF(ISBLANK('Step 1.1 Supply Fan Power Data'!A938),"-",'Step 1.1 Supply Fan Power Data'!A938)</f>
        <v>44670.375</v>
      </c>
      <c r="B938">
        <f>IF(ISBLANK('Step 1.1 Supply Fan Power Data'!B938),"-",'Step 1.1 Supply Fan Power Data'!B938)</f>
        <v>12.035073024320816</v>
      </c>
      <c r="C938">
        <f>VLOOKUP(A938,'Step 1.3 OAT Data'!$A:$B,2)</f>
        <v>43</v>
      </c>
      <c r="E938" s="33">
        <f>IF(ISBLANK('Step 1.2 Return Fan Power Data'!A938),"-",'Step 1.2 Return Fan Power Data'!A938)</f>
        <v>44670.375</v>
      </c>
      <c r="F938">
        <f>IF(ISBLANK('Step 1.2 Return Fan Power Data'!B938),"-",'Step 1.2 Return Fan Power Data'!B938)</f>
        <v>4.0958849557522141</v>
      </c>
      <c r="G938">
        <f>VLOOKUP(E938,'Step 1.3 OAT Data'!$A:$B,2)</f>
        <v>43</v>
      </c>
      <c r="P938" s="10"/>
      <c r="Q938" s="10"/>
      <c r="R938" s="10"/>
    </row>
    <row r="939" spans="1:18" ht="14" x14ac:dyDescent="0.3">
      <c r="A939" s="33">
        <f>IF(ISBLANK('Step 1.1 Supply Fan Power Data'!A939),"-",'Step 1.1 Supply Fan Power Data'!A939)</f>
        <v>44670.416666666664</v>
      </c>
      <c r="B939">
        <f>IF(ISBLANK('Step 1.1 Supply Fan Power Data'!B939),"-",'Step 1.1 Supply Fan Power Data'!B939)</f>
        <v>12.035073024320816</v>
      </c>
      <c r="C939">
        <f>VLOOKUP(A939,'Step 1.3 OAT Data'!$A:$B,2)</f>
        <v>45</v>
      </c>
      <c r="E939" s="33">
        <f>IF(ISBLANK('Step 1.2 Return Fan Power Data'!A939),"-",'Step 1.2 Return Fan Power Data'!A939)</f>
        <v>44670.416666666664</v>
      </c>
      <c r="F939">
        <f>IF(ISBLANK('Step 1.2 Return Fan Power Data'!B939),"-",'Step 1.2 Return Fan Power Data'!B939)</f>
        <v>4.0958849557522141</v>
      </c>
      <c r="G939">
        <f>VLOOKUP(E939,'Step 1.3 OAT Data'!$A:$B,2)</f>
        <v>45</v>
      </c>
      <c r="P939" s="10"/>
      <c r="Q939" s="10"/>
      <c r="R939" s="10"/>
    </row>
    <row r="940" spans="1:18" ht="14" x14ac:dyDescent="0.3">
      <c r="A940" s="33">
        <f>IF(ISBLANK('Step 1.1 Supply Fan Power Data'!A940),"-",'Step 1.1 Supply Fan Power Data'!A940)</f>
        <v>44670.458333333336</v>
      </c>
      <c r="B940">
        <f>IF(ISBLANK('Step 1.1 Supply Fan Power Data'!B940),"-",'Step 1.1 Supply Fan Power Data'!B940)</f>
        <v>12.035073024320816</v>
      </c>
      <c r="C940">
        <f>VLOOKUP(A940,'Step 1.3 OAT Data'!$A:$B,2)</f>
        <v>45</v>
      </c>
      <c r="E940" s="33">
        <f>IF(ISBLANK('Step 1.2 Return Fan Power Data'!A940),"-",'Step 1.2 Return Fan Power Data'!A940)</f>
        <v>44670.458333333336</v>
      </c>
      <c r="F940">
        <f>IF(ISBLANK('Step 1.2 Return Fan Power Data'!B940),"-",'Step 1.2 Return Fan Power Data'!B940)</f>
        <v>4.0958849557522141</v>
      </c>
      <c r="G940">
        <f>VLOOKUP(E940,'Step 1.3 OAT Data'!$A:$B,2)</f>
        <v>45</v>
      </c>
      <c r="P940" s="10"/>
      <c r="Q940" s="10"/>
      <c r="R940" s="10"/>
    </row>
    <row r="941" spans="1:18" ht="14" x14ac:dyDescent="0.3">
      <c r="A941" s="33">
        <f>IF(ISBLANK('Step 1.1 Supply Fan Power Data'!A941),"-",'Step 1.1 Supply Fan Power Data'!A941)</f>
        <v>44670.5</v>
      </c>
      <c r="B941">
        <f>IF(ISBLANK('Step 1.1 Supply Fan Power Data'!B941),"-",'Step 1.1 Supply Fan Power Data'!B941)</f>
        <v>12.035073024320816</v>
      </c>
      <c r="C941">
        <f>VLOOKUP(A941,'Step 1.3 OAT Data'!$A:$B,2)</f>
        <v>46</v>
      </c>
      <c r="E941" s="33">
        <f>IF(ISBLANK('Step 1.2 Return Fan Power Data'!A941),"-",'Step 1.2 Return Fan Power Data'!A941)</f>
        <v>44670.5</v>
      </c>
      <c r="F941">
        <f>IF(ISBLANK('Step 1.2 Return Fan Power Data'!B941),"-",'Step 1.2 Return Fan Power Data'!B941)</f>
        <v>4.0958849557522141</v>
      </c>
      <c r="G941">
        <f>VLOOKUP(E941,'Step 1.3 OAT Data'!$A:$B,2)</f>
        <v>46</v>
      </c>
      <c r="P941" s="10"/>
      <c r="Q941" s="10"/>
      <c r="R941" s="10"/>
    </row>
    <row r="942" spans="1:18" ht="14" x14ac:dyDescent="0.3">
      <c r="A942" s="33">
        <f>IF(ISBLANK('Step 1.1 Supply Fan Power Data'!A942),"-",'Step 1.1 Supply Fan Power Data'!A942)</f>
        <v>44670.541666666664</v>
      </c>
      <c r="B942">
        <f>IF(ISBLANK('Step 1.1 Supply Fan Power Data'!B942),"-",'Step 1.1 Supply Fan Power Data'!B942)</f>
        <v>12.035073024320816</v>
      </c>
      <c r="C942">
        <f>VLOOKUP(A942,'Step 1.3 OAT Data'!$A:$B,2)</f>
        <v>48</v>
      </c>
      <c r="E942" s="33">
        <f>IF(ISBLANK('Step 1.2 Return Fan Power Data'!A942),"-",'Step 1.2 Return Fan Power Data'!A942)</f>
        <v>44670.541666666664</v>
      </c>
      <c r="F942">
        <f>IF(ISBLANK('Step 1.2 Return Fan Power Data'!B942),"-",'Step 1.2 Return Fan Power Data'!B942)</f>
        <v>4.0958849557522141</v>
      </c>
      <c r="G942">
        <f>VLOOKUP(E942,'Step 1.3 OAT Data'!$A:$B,2)</f>
        <v>48</v>
      </c>
      <c r="P942" s="10"/>
      <c r="Q942" s="10"/>
      <c r="R942" s="10"/>
    </row>
    <row r="943" spans="1:18" ht="14" x14ac:dyDescent="0.3">
      <c r="A943" s="33">
        <f>IF(ISBLANK('Step 1.1 Supply Fan Power Data'!A943),"-",'Step 1.1 Supply Fan Power Data'!A943)</f>
        <v>44670.583333333336</v>
      </c>
      <c r="B943">
        <f>IF(ISBLANK('Step 1.1 Supply Fan Power Data'!B943),"-",'Step 1.1 Supply Fan Power Data'!B943)</f>
        <v>12.035073024320816</v>
      </c>
      <c r="C943">
        <f>VLOOKUP(A943,'Step 1.3 OAT Data'!$A:$B,2)</f>
        <v>49</v>
      </c>
      <c r="E943" s="33">
        <f>IF(ISBLANK('Step 1.2 Return Fan Power Data'!A943),"-",'Step 1.2 Return Fan Power Data'!A943)</f>
        <v>44670.583333333336</v>
      </c>
      <c r="F943">
        <f>IF(ISBLANK('Step 1.2 Return Fan Power Data'!B943),"-",'Step 1.2 Return Fan Power Data'!B943)</f>
        <v>4.0958849557522141</v>
      </c>
      <c r="G943">
        <f>VLOOKUP(E943,'Step 1.3 OAT Data'!$A:$B,2)</f>
        <v>49</v>
      </c>
      <c r="P943" s="10"/>
      <c r="Q943" s="10"/>
      <c r="R943" s="10"/>
    </row>
    <row r="944" spans="1:18" ht="14" x14ac:dyDescent="0.3">
      <c r="A944" s="33">
        <f>IF(ISBLANK('Step 1.1 Supply Fan Power Data'!A944),"-",'Step 1.1 Supply Fan Power Data'!A944)</f>
        <v>44670.625</v>
      </c>
      <c r="B944">
        <f>IF(ISBLANK('Step 1.1 Supply Fan Power Data'!B944),"-",'Step 1.1 Supply Fan Power Data'!B944)</f>
        <v>12.035073024320816</v>
      </c>
      <c r="C944">
        <f>VLOOKUP(A944,'Step 1.3 OAT Data'!$A:$B,2)</f>
        <v>50</v>
      </c>
      <c r="E944" s="33">
        <f>IF(ISBLANK('Step 1.2 Return Fan Power Data'!A944),"-",'Step 1.2 Return Fan Power Data'!A944)</f>
        <v>44670.625</v>
      </c>
      <c r="F944">
        <f>IF(ISBLANK('Step 1.2 Return Fan Power Data'!B944),"-",'Step 1.2 Return Fan Power Data'!B944)</f>
        <v>4.0958849557522141</v>
      </c>
      <c r="G944">
        <f>VLOOKUP(E944,'Step 1.3 OAT Data'!$A:$B,2)</f>
        <v>50</v>
      </c>
      <c r="P944" s="10"/>
      <c r="Q944" s="10"/>
      <c r="R944" s="10"/>
    </row>
    <row r="945" spans="1:18" ht="14" x14ac:dyDescent="0.3">
      <c r="A945" s="33">
        <f>IF(ISBLANK('Step 1.1 Supply Fan Power Data'!A945),"-",'Step 1.1 Supply Fan Power Data'!A945)</f>
        <v>44670.666666666664</v>
      </c>
      <c r="B945">
        <f>IF(ISBLANK('Step 1.1 Supply Fan Power Data'!B945),"-",'Step 1.1 Supply Fan Power Data'!B945)</f>
        <v>12.035073024320816</v>
      </c>
      <c r="C945">
        <f>VLOOKUP(A945,'Step 1.3 OAT Data'!$A:$B,2)</f>
        <v>50</v>
      </c>
      <c r="E945" s="33">
        <f>IF(ISBLANK('Step 1.2 Return Fan Power Data'!A945),"-",'Step 1.2 Return Fan Power Data'!A945)</f>
        <v>44670.666666666664</v>
      </c>
      <c r="F945">
        <f>IF(ISBLANK('Step 1.2 Return Fan Power Data'!B945),"-",'Step 1.2 Return Fan Power Data'!B945)</f>
        <v>4.0958849557522141</v>
      </c>
      <c r="G945">
        <f>VLOOKUP(E945,'Step 1.3 OAT Data'!$A:$B,2)</f>
        <v>50</v>
      </c>
      <c r="P945" s="10"/>
      <c r="Q945" s="10"/>
      <c r="R945" s="10"/>
    </row>
    <row r="946" spans="1:18" ht="14" x14ac:dyDescent="0.3">
      <c r="A946" s="33">
        <f>IF(ISBLANK('Step 1.1 Supply Fan Power Data'!A946),"-",'Step 1.1 Supply Fan Power Data'!A946)</f>
        <v>44670.708333333336</v>
      </c>
      <c r="B946">
        <f>IF(ISBLANK('Step 1.1 Supply Fan Power Data'!B946),"-",'Step 1.1 Supply Fan Power Data'!B946)</f>
        <v>12.035073024320816</v>
      </c>
      <c r="C946">
        <f>VLOOKUP(A946,'Step 1.3 OAT Data'!$A:$B,2)</f>
        <v>51</v>
      </c>
      <c r="E946" s="33">
        <f>IF(ISBLANK('Step 1.2 Return Fan Power Data'!A946),"-",'Step 1.2 Return Fan Power Data'!A946)</f>
        <v>44670.708333333336</v>
      </c>
      <c r="F946">
        <f>IF(ISBLANK('Step 1.2 Return Fan Power Data'!B946),"-",'Step 1.2 Return Fan Power Data'!B946)</f>
        <v>4.0958849557522141</v>
      </c>
      <c r="G946">
        <f>VLOOKUP(E946,'Step 1.3 OAT Data'!$A:$B,2)</f>
        <v>51</v>
      </c>
      <c r="P946" s="10"/>
      <c r="Q946" s="10"/>
      <c r="R946" s="10"/>
    </row>
    <row r="947" spans="1:18" ht="14" x14ac:dyDescent="0.3">
      <c r="A947" s="33">
        <f>IF(ISBLANK('Step 1.1 Supply Fan Power Data'!A947),"-",'Step 1.1 Supply Fan Power Data'!A947)</f>
        <v>44670.75</v>
      </c>
      <c r="B947">
        <f>IF(ISBLANK('Step 1.1 Supply Fan Power Data'!B947),"-",'Step 1.1 Supply Fan Power Data'!B947)</f>
        <v>12.035073024320816</v>
      </c>
      <c r="C947">
        <f>VLOOKUP(A947,'Step 1.3 OAT Data'!$A:$B,2)</f>
        <v>50</v>
      </c>
      <c r="E947" s="33">
        <f>IF(ISBLANK('Step 1.2 Return Fan Power Data'!A947),"-",'Step 1.2 Return Fan Power Data'!A947)</f>
        <v>44670.75</v>
      </c>
      <c r="F947">
        <f>IF(ISBLANK('Step 1.2 Return Fan Power Data'!B947),"-",'Step 1.2 Return Fan Power Data'!B947)</f>
        <v>4.0958849557522141</v>
      </c>
      <c r="G947">
        <f>VLOOKUP(E947,'Step 1.3 OAT Data'!$A:$B,2)</f>
        <v>50</v>
      </c>
      <c r="P947" s="10"/>
      <c r="Q947" s="10"/>
      <c r="R947" s="10"/>
    </row>
    <row r="948" spans="1:18" ht="14" x14ac:dyDescent="0.3">
      <c r="A948" s="33">
        <f>IF(ISBLANK('Step 1.1 Supply Fan Power Data'!A948),"-",'Step 1.1 Supply Fan Power Data'!A948)</f>
        <v>44670.791666666664</v>
      </c>
      <c r="B948">
        <f>IF(ISBLANK('Step 1.1 Supply Fan Power Data'!B948),"-",'Step 1.1 Supply Fan Power Data'!B948)</f>
        <v>4.9360331116676663</v>
      </c>
      <c r="C948">
        <f>VLOOKUP(A948,'Step 1.3 OAT Data'!$A:$B,2)</f>
        <v>48</v>
      </c>
      <c r="E948" s="33">
        <f>IF(ISBLANK('Step 1.2 Return Fan Power Data'!A948),"-",'Step 1.2 Return Fan Power Data'!A948)</f>
        <v>44670.791666666664</v>
      </c>
      <c r="F948">
        <f>IF(ISBLANK('Step 1.2 Return Fan Power Data'!B948),"-",'Step 1.2 Return Fan Power Data'!B948)</f>
        <v>2.9899222754954495</v>
      </c>
      <c r="G948">
        <f>VLOOKUP(E948,'Step 1.3 OAT Data'!$A:$B,2)</f>
        <v>48</v>
      </c>
      <c r="P948" s="10"/>
      <c r="Q948" s="10"/>
      <c r="R948" s="10"/>
    </row>
    <row r="949" spans="1:18" ht="14" x14ac:dyDescent="0.3">
      <c r="A949" s="33">
        <f>IF(ISBLANK('Step 1.1 Supply Fan Power Data'!A949),"-",'Step 1.1 Supply Fan Power Data'!A949)</f>
        <v>44670.833333333336</v>
      </c>
      <c r="B949">
        <f>IF(ISBLANK('Step 1.1 Supply Fan Power Data'!B949),"-",'Step 1.1 Supply Fan Power Data'!B949)</f>
        <v>4.9176629574608199</v>
      </c>
      <c r="C949">
        <f>VLOOKUP(A949,'Step 1.3 OAT Data'!$A:$B,2)</f>
        <v>44</v>
      </c>
      <c r="E949" s="33">
        <f>IF(ISBLANK('Step 1.2 Return Fan Power Data'!A949),"-",'Step 1.2 Return Fan Power Data'!A949)</f>
        <v>44670.833333333336</v>
      </c>
      <c r="F949">
        <f>IF(ISBLANK('Step 1.2 Return Fan Power Data'!B949),"-",'Step 1.2 Return Fan Power Data'!B949)</f>
        <v>2.97360959998512</v>
      </c>
      <c r="G949">
        <f>VLOOKUP(E949,'Step 1.3 OAT Data'!$A:$B,2)</f>
        <v>44</v>
      </c>
      <c r="P949" s="10"/>
      <c r="Q949" s="10"/>
      <c r="R949" s="10"/>
    </row>
    <row r="950" spans="1:18" ht="14" x14ac:dyDescent="0.3">
      <c r="A950" s="33">
        <f>IF(ISBLANK('Step 1.1 Supply Fan Power Data'!A950),"-",'Step 1.1 Supply Fan Power Data'!A950)</f>
        <v>44670.875</v>
      </c>
      <c r="B950">
        <f>IF(ISBLANK('Step 1.1 Supply Fan Power Data'!B950),"-",'Step 1.1 Supply Fan Power Data'!B950)</f>
        <v>4.9099218354278591</v>
      </c>
      <c r="C950">
        <f>VLOOKUP(A950,'Step 1.3 OAT Data'!$A:$B,2)</f>
        <v>45</v>
      </c>
      <c r="E950" s="33">
        <f>IF(ISBLANK('Step 1.2 Return Fan Power Data'!A950),"-",'Step 1.2 Return Fan Power Data'!A950)</f>
        <v>44670.875</v>
      </c>
      <c r="F950">
        <f>IF(ISBLANK('Step 1.2 Return Fan Power Data'!B950),"-",'Step 1.2 Return Fan Power Data'!B950)</f>
        <v>2.966878695341638</v>
      </c>
      <c r="G950">
        <f>VLOOKUP(E950,'Step 1.3 OAT Data'!$A:$B,2)</f>
        <v>45</v>
      </c>
      <c r="P950" s="10"/>
      <c r="Q950" s="10"/>
      <c r="R950" s="10"/>
    </row>
    <row r="951" spans="1:18" ht="14" x14ac:dyDescent="0.3">
      <c r="A951" s="33">
        <f>IF(ISBLANK('Step 1.1 Supply Fan Power Data'!A951),"-",'Step 1.1 Supply Fan Power Data'!A951)</f>
        <v>44670.916666666664</v>
      </c>
      <c r="B951">
        <f>IF(ISBLANK('Step 1.1 Supply Fan Power Data'!B951),"-",'Step 1.1 Supply Fan Power Data'!B951)</f>
        <v>4.8905357393072899</v>
      </c>
      <c r="C951">
        <f>VLOOKUP(A951,'Step 1.3 OAT Data'!$A:$B,2)</f>
        <v>45</v>
      </c>
      <c r="E951" s="33">
        <f>IF(ISBLANK('Step 1.2 Return Fan Power Data'!A951),"-",'Step 1.2 Return Fan Power Data'!A951)</f>
        <v>44670.916666666664</v>
      </c>
      <c r="F951">
        <f>IF(ISBLANK('Step 1.2 Return Fan Power Data'!B951),"-",'Step 1.2 Return Fan Power Data'!B951)</f>
        <v>2.9503860845506034</v>
      </c>
      <c r="G951">
        <f>VLOOKUP(E951,'Step 1.3 OAT Data'!$A:$B,2)</f>
        <v>45</v>
      </c>
      <c r="P951" s="10"/>
      <c r="Q951" s="10"/>
      <c r="R951" s="10"/>
    </row>
    <row r="952" spans="1:18" ht="14" x14ac:dyDescent="0.3">
      <c r="A952" s="33">
        <f>IF(ISBLANK('Step 1.1 Supply Fan Power Data'!A952),"-",'Step 1.1 Supply Fan Power Data'!A952)</f>
        <v>44670.958333333336</v>
      </c>
      <c r="B952">
        <f>IF(ISBLANK('Step 1.1 Supply Fan Power Data'!B952),"-",'Step 1.1 Supply Fan Power Data'!B952)</f>
        <v>4.9495608892133252</v>
      </c>
      <c r="C952">
        <f>VLOOKUP(A952,'Step 1.3 OAT Data'!$A:$B,2)</f>
        <v>44</v>
      </c>
      <c r="E952" s="33">
        <f>IF(ISBLANK('Step 1.2 Return Fan Power Data'!A952),"-",'Step 1.2 Return Fan Power Data'!A952)</f>
        <v>44670.958333333336</v>
      </c>
      <c r="F952">
        <f>IF(ISBLANK('Step 1.2 Return Fan Power Data'!B952),"-",'Step 1.2 Return Fan Power Data'!B952)</f>
        <v>3.0022472312581288</v>
      </c>
      <c r="G952">
        <f>VLOOKUP(E952,'Step 1.3 OAT Data'!$A:$B,2)</f>
        <v>44</v>
      </c>
      <c r="P952" s="10"/>
      <c r="Q952" s="10"/>
      <c r="R952" s="10"/>
    </row>
    <row r="953" spans="1:18" ht="14" x14ac:dyDescent="0.3">
      <c r="A953" s="33">
        <f>IF(ISBLANK('Step 1.1 Supply Fan Power Data'!A953),"-",'Step 1.1 Supply Fan Power Data'!A953)</f>
        <v>44671</v>
      </c>
      <c r="B953">
        <f>IF(ISBLANK('Step 1.1 Supply Fan Power Data'!B953),"-",'Step 1.1 Supply Fan Power Data'!B953)</f>
        <v>4.9927618223563641</v>
      </c>
      <c r="C953">
        <f>VLOOKUP(A953,'Step 1.3 OAT Data'!$A:$B,2)</f>
        <v>44</v>
      </c>
      <c r="E953" s="33">
        <f>IF(ISBLANK('Step 1.2 Return Fan Power Data'!A953),"-",'Step 1.2 Return Fan Power Data'!A953)</f>
        <v>44671</v>
      </c>
      <c r="F953">
        <f>IF(ISBLANK('Step 1.2 Return Fan Power Data'!B953),"-",'Step 1.2 Return Fan Power Data'!B953)</f>
        <v>3.0434544710236517</v>
      </c>
      <c r="G953">
        <f>VLOOKUP(E953,'Step 1.3 OAT Data'!$A:$B,2)</f>
        <v>44</v>
      </c>
      <c r="P953" s="10"/>
      <c r="Q953" s="10"/>
      <c r="R953" s="10"/>
    </row>
    <row r="954" spans="1:18" ht="14" x14ac:dyDescent="0.3">
      <c r="A954" s="33">
        <f>IF(ISBLANK('Step 1.1 Supply Fan Power Data'!A954),"-",'Step 1.1 Supply Fan Power Data'!A954)</f>
        <v>44671.041666666664</v>
      </c>
      <c r="B954">
        <f>IF(ISBLANK('Step 1.1 Supply Fan Power Data'!B954),"-",'Step 1.1 Supply Fan Power Data'!B954)</f>
        <v>5.0157693222703248</v>
      </c>
      <c r="C954">
        <f>VLOOKUP(A954,'Step 1.3 OAT Data'!$A:$B,2)</f>
        <v>43</v>
      </c>
      <c r="E954" s="33">
        <f>IF(ISBLANK('Step 1.2 Return Fan Power Data'!A954),"-",'Step 1.2 Return Fan Power Data'!A954)</f>
        <v>44671.041666666664</v>
      </c>
      <c r="F954">
        <f>IF(ISBLANK('Step 1.2 Return Fan Power Data'!B954),"-",'Step 1.2 Return Fan Power Data'!B954)</f>
        <v>3.0665995568565734</v>
      </c>
      <c r="G954">
        <f>VLOOKUP(E954,'Step 1.3 OAT Data'!$A:$B,2)</f>
        <v>43</v>
      </c>
      <c r="P954" s="10"/>
      <c r="Q954" s="10"/>
      <c r="R954" s="10"/>
    </row>
    <row r="955" spans="1:18" ht="14" x14ac:dyDescent="0.3">
      <c r="A955" s="33">
        <f>IF(ISBLANK('Step 1.1 Supply Fan Power Data'!A955),"-",'Step 1.1 Supply Fan Power Data'!A955)</f>
        <v>44671.083333333336</v>
      </c>
      <c r="B955">
        <f>IF(ISBLANK('Step 1.1 Supply Fan Power Data'!B955),"-",'Step 1.1 Supply Fan Power Data'!B955)</f>
        <v>5.1509930958246599</v>
      </c>
      <c r="C955">
        <f>VLOOKUP(A955,'Step 1.3 OAT Data'!$A:$B,2)</f>
        <v>43</v>
      </c>
      <c r="E955" s="33">
        <f>IF(ISBLANK('Step 1.2 Return Fan Power Data'!A955),"-",'Step 1.2 Return Fan Power Data'!A955)</f>
        <v>44671.083333333336</v>
      </c>
      <c r="F955">
        <f>IF(ISBLANK('Step 1.2 Return Fan Power Data'!B955),"-",'Step 1.2 Return Fan Power Data'!B955)</f>
        <v>3.2214909276401511</v>
      </c>
      <c r="G955">
        <f>VLOOKUP(E955,'Step 1.3 OAT Data'!$A:$B,2)</f>
        <v>43</v>
      </c>
      <c r="P955" s="10"/>
      <c r="Q955" s="10"/>
      <c r="R955" s="10"/>
    </row>
    <row r="956" spans="1:18" ht="14" x14ac:dyDescent="0.3">
      <c r="A956" s="33">
        <f>IF(ISBLANK('Step 1.1 Supply Fan Power Data'!A956),"-",'Step 1.1 Supply Fan Power Data'!A956)</f>
        <v>44671.125</v>
      </c>
      <c r="B956">
        <f>IF(ISBLANK('Step 1.1 Supply Fan Power Data'!B956),"-",'Step 1.1 Supply Fan Power Data'!B956)</f>
        <v>5.1350251319582538</v>
      </c>
      <c r="C956">
        <f>VLOOKUP(A956,'Step 1.3 OAT Data'!$A:$B,2)</f>
        <v>42</v>
      </c>
      <c r="E956" s="33">
        <f>IF(ISBLANK('Step 1.2 Return Fan Power Data'!A956),"-",'Step 1.2 Return Fan Power Data'!A956)</f>
        <v>44671.125</v>
      </c>
      <c r="F956">
        <f>IF(ISBLANK('Step 1.2 Return Fan Power Data'!B956),"-",'Step 1.2 Return Fan Power Data'!B956)</f>
        <v>3.2013835235048336</v>
      </c>
      <c r="G956">
        <f>VLOOKUP(E956,'Step 1.3 OAT Data'!$A:$B,2)</f>
        <v>42</v>
      </c>
      <c r="P956" s="10"/>
      <c r="Q956" s="10"/>
      <c r="R956" s="10"/>
    </row>
    <row r="957" spans="1:18" ht="14" x14ac:dyDescent="0.3">
      <c r="A957" s="33">
        <f>IF(ISBLANK('Step 1.1 Supply Fan Power Data'!A957),"-",'Step 1.1 Supply Fan Power Data'!A957)</f>
        <v>44671.166666666664</v>
      </c>
      <c r="B957">
        <f>IF(ISBLANK('Step 1.1 Supply Fan Power Data'!B957),"-",'Step 1.1 Supply Fan Power Data'!B957)</f>
        <v>5.1771297508763592</v>
      </c>
      <c r="C957">
        <f>VLOOKUP(A957,'Step 1.3 OAT Data'!$A:$B,2)</f>
        <v>42</v>
      </c>
      <c r="E957" s="33">
        <f>IF(ISBLANK('Step 1.2 Return Fan Power Data'!A957),"-",'Step 1.2 Return Fan Power Data'!A957)</f>
        <v>44671.166666666664</v>
      </c>
      <c r="F957">
        <f>IF(ISBLANK('Step 1.2 Return Fan Power Data'!B957),"-",'Step 1.2 Return Fan Power Data'!B957)</f>
        <v>3.2555527450081305</v>
      </c>
      <c r="G957">
        <f>VLOOKUP(E957,'Step 1.3 OAT Data'!$A:$B,2)</f>
        <v>42</v>
      </c>
      <c r="P957" s="10"/>
      <c r="Q957" s="10"/>
      <c r="R957" s="10"/>
    </row>
    <row r="958" spans="1:18" ht="14" x14ac:dyDescent="0.3">
      <c r="A958" s="33">
        <f>IF(ISBLANK('Step 1.1 Supply Fan Power Data'!A958),"-",'Step 1.1 Supply Fan Power Data'!A958)</f>
        <v>44671.208333333336</v>
      </c>
      <c r="B958">
        <f>IF(ISBLANK('Step 1.1 Supply Fan Power Data'!B958),"-",'Step 1.1 Supply Fan Power Data'!B958)</f>
        <v>5.1743193667916607</v>
      </c>
      <c r="C958">
        <f>VLOOKUP(A958,'Step 1.3 OAT Data'!$A:$B,2)</f>
        <v>42</v>
      </c>
      <c r="E958" s="33">
        <f>IF(ISBLANK('Step 1.2 Return Fan Power Data'!A958),"-",'Step 1.2 Return Fan Power Data'!A958)</f>
        <v>44671.208333333336</v>
      </c>
      <c r="F958">
        <f>IF(ISBLANK('Step 1.2 Return Fan Power Data'!B958),"-",'Step 1.2 Return Fan Power Data'!B958)</f>
        <v>3.2518201451983959</v>
      </c>
      <c r="G958">
        <f>VLOOKUP(E958,'Step 1.3 OAT Data'!$A:$B,2)</f>
        <v>42</v>
      </c>
      <c r="P958" s="10"/>
      <c r="Q958" s="10"/>
      <c r="R958" s="10"/>
    </row>
    <row r="959" spans="1:18" ht="14" x14ac:dyDescent="0.3">
      <c r="A959" s="33">
        <f>IF(ISBLANK('Step 1.1 Supply Fan Power Data'!A959),"-",'Step 1.1 Supply Fan Power Data'!A959)</f>
        <v>44671.25</v>
      </c>
      <c r="B959">
        <f>IF(ISBLANK('Step 1.1 Supply Fan Power Data'!B959),"-",'Step 1.1 Supply Fan Power Data'!B959)</f>
        <v>12.035073024320816</v>
      </c>
      <c r="C959">
        <f>VLOOKUP(A959,'Step 1.3 OAT Data'!$A:$B,2)</f>
        <v>41</v>
      </c>
      <c r="E959" s="33">
        <f>IF(ISBLANK('Step 1.2 Return Fan Power Data'!A959),"-",'Step 1.2 Return Fan Power Data'!A959)</f>
        <v>44671.25</v>
      </c>
      <c r="F959">
        <f>IF(ISBLANK('Step 1.2 Return Fan Power Data'!B959),"-",'Step 1.2 Return Fan Power Data'!B959)</f>
        <v>4.0958849557522141</v>
      </c>
      <c r="G959">
        <f>VLOOKUP(E959,'Step 1.3 OAT Data'!$A:$B,2)</f>
        <v>41</v>
      </c>
      <c r="P959" s="10"/>
      <c r="Q959" s="10"/>
      <c r="R959" s="10"/>
    </row>
    <row r="960" spans="1:18" ht="14" x14ac:dyDescent="0.3">
      <c r="A960" s="33">
        <f>IF(ISBLANK('Step 1.1 Supply Fan Power Data'!A960),"-",'Step 1.1 Supply Fan Power Data'!A960)</f>
        <v>44671.291666666664</v>
      </c>
      <c r="B960">
        <f>IF(ISBLANK('Step 1.1 Supply Fan Power Data'!B960),"-",'Step 1.1 Supply Fan Power Data'!B960)</f>
        <v>12.035073024320816</v>
      </c>
      <c r="C960">
        <f>VLOOKUP(A960,'Step 1.3 OAT Data'!$A:$B,2)</f>
        <v>43</v>
      </c>
      <c r="E960" s="33">
        <f>IF(ISBLANK('Step 1.2 Return Fan Power Data'!A960),"-",'Step 1.2 Return Fan Power Data'!A960)</f>
        <v>44671.291666666664</v>
      </c>
      <c r="F960">
        <f>IF(ISBLANK('Step 1.2 Return Fan Power Data'!B960),"-",'Step 1.2 Return Fan Power Data'!B960)</f>
        <v>4.0958849557522141</v>
      </c>
      <c r="G960">
        <f>VLOOKUP(E960,'Step 1.3 OAT Data'!$A:$B,2)</f>
        <v>43</v>
      </c>
      <c r="P960" s="10"/>
      <c r="Q960" s="10"/>
      <c r="R960" s="10"/>
    </row>
    <row r="961" spans="1:18" ht="14" x14ac:dyDescent="0.3">
      <c r="A961" s="33">
        <f>IF(ISBLANK('Step 1.1 Supply Fan Power Data'!A961),"-",'Step 1.1 Supply Fan Power Data'!A961)</f>
        <v>44671.333333333336</v>
      </c>
      <c r="B961">
        <f>IF(ISBLANK('Step 1.1 Supply Fan Power Data'!B961),"-",'Step 1.1 Supply Fan Power Data'!B961)</f>
        <v>12.035073024320816</v>
      </c>
      <c r="C961">
        <f>VLOOKUP(A961,'Step 1.3 OAT Data'!$A:$B,2)</f>
        <v>45</v>
      </c>
      <c r="E961" s="33">
        <f>IF(ISBLANK('Step 1.2 Return Fan Power Data'!A961),"-",'Step 1.2 Return Fan Power Data'!A961)</f>
        <v>44671.333333333336</v>
      </c>
      <c r="F961">
        <f>IF(ISBLANK('Step 1.2 Return Fan Power Data'!B961),"-",'Step 1.2 Return Fan Power Data'!B961)</f>
        <v>4.0958849557522141</v>
      </c>
      <c r="G961">
        <f>VLOOKUP(E961,'Step 1.3 OAT Data'!$A:$B,2)</f>
        <v>45</v>
      </c>
      <c r="P961" s="10"/>
      <c r="Q961" s="10"/>
      <c r="R961" s="10"/>
    </row>
    <row r="962" spans="1:18" ht="14" x14ac:dyDescent="0.3">
      <c r="A962" s="33">
        <f>IF(ISBLANK('Step 1.1 Supply Fan Power Data'!A962),"-",'Step 1.1 Supply Fan Power Data'!A962)</f>
        <v>44671.375</v>
      </c>
      <c r="B962">
        <f>IF(ISBLANK('Step 1.1 Supply Fan Power Data'!B962),"-",'Step 1.1 Supply Fan Power Data'!B962)</f>
        <v>12.035073024320816</v>
      </c>
      <c r="C962">
        <f>VLOOKUP(A962,'Step 1.3 OAT Data'!$A:$B,2)</f>
        <v>48</v>
      </c>
      <c r="E962" s="33">
        <f>IF(ISBLANK('Step 1.2 Return Fan Power Data'!A962),"-",'Step 1.2 Return Fan Power Data'!A962)</f>
        <v>44671.375</v>
      </c>
      <c r="F962">
        <f>IF(ISBLANK('Step 1.2 Return Fan Power Data'!B962),"-",'Step 1.2 Return Fan Power Data'!B962)</f>
        <v>4.0958849557522141</v>
      </c>
      <c r="G962">
        <f>VLOOKUP(E962,'Step 1.3 OAT Data'!$A:$B,2)</f>
        <v>48</v>
      </c>
      <c r="P962" s="10"/>
      <c r="Q962" s="10"/>
      <c r="R962" s="10"/>
    </row>
    <row r="963" spans="1:18" ht="14" x14ac:dyDescent="0.3">
      <c r="A963" s="33">
        <f>IF(ISBLANK('Step 1.1 Supply Fan Power Data'!A963),"-",'Step 1.1 Supply Fan Power Data'!A963)</f>
        <v>44671.416666666664</v>
      </c>
      <c r="B963">
        <f>IF(ISBLANK('Step 1.1 Supply Fan Power Data'!B963),"-",'Step 1.1 Supply Fan Power Data'!B963)</f>
        <v>12.035073024320816</v>
      </c>
      <c r="C963">
        <f>VLOOKUP(A963,'Step 1.3 OAT Data'!$A:$B,2)</f>
        <v>50</v>
      </c>
      <c r="E963" s="33">
        <f>IF(ISBLANK('Step 1.2 Return Fan Power Data'!A963),"-",'Step 1.2 Return Fan Power Data'!A963)</f>
        <v>44671.416666666664</v>
      </c>
      <c r="F963">
        <f>IF(ISBLANK('Step 1.2 Return Fan Power Data'!B963),"-",'Step 1.2 Return Fan Power Data'!B963)</f>
        <v>4.0958849557522141</v>
      </c>
      <c r="G963">
        <f>VLOOKUP(E963,'Step 1.3 OAT Data'!$A:$B,2)</f>
        <v>50</v>
      </c>
      <c r="P963" s="10"/>
      <c r="Q963" s="10"/>
      <c r="R963" s="10"/>
    </row>
    <row r="964" spans="1:18" ht="14" x14ac:dyDescent="0.3">
      <c r="A964" s="33">
        <f>IF(ISBLANK('Step 1.1 Supply Fan Power Data'!A964),"-",'Step 1.1 Supply Fan Power Data'!A964)</f>
        <v>44671.458333333336</v>
      </c>
      <c r="B964">
        <f>IF(ISBLANK('Step 1.1 Supply Fan Power Data'!B964),"-",'Step 1.1 Supply Fan Power Data'!B964)</f>
        <v>12.035073024320816</v>
      </c>
      <c r="C964">
        <f>VLOOKUP(A964,'Step 1.3 OAT Data'!$A:$B,2)</f>
        <v>51</v>
      </c>
      <c r="E964" s="33">
        <f>IF(ISBLANK('Step 1.2 Return Fan Power Data'!A964),"-",'Step 1.2 Return Fan Power Data'!A964)</f>
        <v>44671.458333333336</v>
      </c>
      <c r="F964">
        <f>IF(ISBLANK('Step 1.2 Return Fan Power Data'!B964),"-",'Step 1.2 Return Fan Power Data'!B964)</f>
        <v>4.0958849557522141</v>
      </c>
      <c r="G964">
        <f>VLOOKUP(E964,'Step 1.3 OAT Data'!$A:$B,2)</f>
        <v>51</v>
      </c>
      <c r="P964" s="10"/>
      <c r="Q964" s="10"/>
      <c r="R964" s="10"/>
    </row>
    <row r="965" spans="1:18" ht="14" x14ac:dyDescent="0.3">
      <c r="A965" s="33">
        <f>IF(ISBLANK('Step 1.1 Supply Fan Power Data'!A965),"-",'Step 1.1 Supply Fan Power Data'!A965)</f>
        <v>44671.5</v>
      </c>
      <c r="B965">
        <f>IF(ISBLANK('Step 1.1 Supply Fan Power Data'!B965),"-",'Step 1.1 Supply Fan Power Data'!B965)</f>
        <v>12.035073024320816</v>
      </c>
      <c r="C965">
        <f>VLOOKUP(A965,'Step 1.3 OAT Data'!$A:$B,2)</f>
        <v>54</v>
      </c>
      <c r="E965" s="33">
        <f>IF(ISBLANK('Step 1.2 Return Fan Power Data'!A965),"-",'Step 1.2 Return Fan Power Data'!A965)</f>
        <v>44671.5</v>
      </c>
      <c r="F965">
        <f>IF(ISBLANK('Step 1.2 Return Fan Power Data'!B965),"-",'Step 1.2 Return Fan Power Data'!B965)</f>
        <v>4.0958849557522141</v>
      </c>
      <c r="G965">
        <f>VLOOKUP(E965,'Step 1.3 OAT Data'!$A:$B,2)</f>
        <v>54</v>
      </c>
      <c r="P965" s="10"/>
      <c r="Q965" s="10"/>
      <c r="R965" s="10"/>
    </row>
    <row r="966" spans="1:18" ht="14" x14ac:dyDescent="0.3">
      <c r="A966" s="33">
        <f>IF(ISBLANK('Step 1.1 Supply Fan Power Data'!A966),"-",'Step 1.1 Supply Fan Power Data'!A966)</f>
        <v>44671.541666666664</v>
      </c>
      <c r="B966">
        <f>IF(ISBLANK('Step 1.1 Supply Fan Power Data'!B966),"-",'Step 1.1 Supply Fan Power Data'!B966)</f>
        <v>12.035073024320816</v>
      </c>
      <c r="C966">
        <f>VLOOKUP(A966,'Step 1.3 OAT Data'!$A:$B,2)</f>
        <v>55</v>
      </c>
      <c r="E966" s="33">
        <f>IF(ISBLANK('Step 1.2 Return Fan Power Data'!A966),"-",'Step 1.2 Return Fan Power Data'!A966)</f>
        <v>44671.541666666664</v>
      </c>
      <c r="F966">
        <f>IF(ISBLANK('Step 1.2 Return Fan Power Data'!B966),"-",'Step 1.2 Return Fan Power Data'!B966)</f>
        <v>4.0958849557522141</v>
      </c>
      <c r="G966">
        <f>VLOOKUP(E966,'Step 1.3 OAT Data'!$A:$B,2)</f>
        <v>55</v>
      </c>
      <c r="P966" s="10"/>
      <c r="Q966" s="10"/>
      <c r="R966" s="10"/>
    </row>
    <row r="967" spans="1:18" ht="14" x14ac:dyDescent="0.3">
      <c r="A967" s="33">
        <f>IF(ISBLANK('Step 1.1 Supply Fan Power Data'!A967),"-",'Step 1.1 Supply Fan Power Data'!A967)</f>
        <v>44671.583333333336</v>
      </c>
      <c r="B967">
        <f>IF(ISBLANK('Step 1.1 Supply Fan Power Data'!B967),"-",'Step 1.1 Supply Fan Power Data'!B967)</f>
        <v>12.035073024320816</v>
      </c>
      <c r="C967">
        <f>VLOOKUP(A967,'Step 1.3 OAT Data'!$A:$B,2)</f>
        <v>56</v>
      </c>
      <c r="E967" s="33">
        <f>IF(ISBLANK('Step 1.2 Return Fan Power Data'!A967),"-",'Step 1.2 Return Fan Power Data'!A967)</f>
        <v>44671.583333333336</v>
      </c>
      <c r="F967">
        <f>IF(ISBLANK('Step 1.2 Return Fan Power Data'!B967),"-",'Step 1.2 Return Fan Power Data'!B967)</f>
        <v>4.0958849557522141</v>
      </c>
      <c r="G967">
        <f>VLOOKUP(E967,'Step 1.3 OAT Data'!$A:$B,2)</f>
        <v>56</v>
      </c>
      <c r="P967" s="10"/>
      <c r="Q967" s="10"/>
      <c r="R967" s="10"/>
    </row>
    <row r="968" spans="1:18" ht="14" x14ac:dyDescent="0.3">
      <c r="A968" s="33">
        <f>IF(ISBLANK('Step 1.1 Supply Fan Power Data'!A968),"-",'Step 1.1 Supply Fan Power Data'!A968)</f>
        <v>44671.625</v>
      </c>
      <c r="B968">
        <f>IF(ISBLANK('Step 1.1 Supply Fan Power Data'!B968),"-",'Step 1.1 Supply Fan Power Data'!B968)</f>
        <v>12.035073024320816</v>
      </c>
      <c r="C968">
        <f>VLOOKUP(A968,'Step 1.3 OAT Data'!$A:$B,2)</f>
        <v>57</v>
      </c>
      <c r="E968" s="33">
        <f>IF(ISBLANK('Step 1.2 Return Fan Power Data'!A968),"-",'Step 1.2 Return Fan Power Data'!A968)</f>
        <v>44671.625</v>
      </c>
      <c r="F968">
        <f>IF(ISBLANK('Step 1.2 Return Fan Power Data'!B968),"-",'Step 1.2 Return Fan Power Data'!B968)</f>
        <v>4.0958849557522141</v>
      </c>
      <c r="G968">
        <f>VLOOKUP(E968,'Step 1.3 OAT Data'!$A:$B,2)</f>
        <v>57</v>
      </c>
      <c r="P968" s="10"/>
      <c r="Q968" s="10"/>
      <c r="R968" s="10"/>
    </row>
    <row r="969" spans="1:18" ht="14" x14ac:dyDescent="0.3">
      <c r="A969" s="33">
        <f>IF(ISBLANK('Step 1.1 Supply Fan Power Data'!A969),"-",'Step 1.1 Supply Fan Power Data'!A969)</f>
        <v>44671.666666666664</v>
      </c>
      <c r="B969">
        <f>IF(ISBLANK('Step 1.1 Supply Fan Power Data'!B969),"-",'Step 1.1 Supply Fan Power Data'!B969)</f>
        <v>12.035073024320816</v>
      </c>
      <c r="C969">
        <f>VLOOKUP(A969,'Step 1.3 OAT Data'!$A:$B,2)</f>
        <v>59</v>
      </c>
      <c r="E969" s="33">
        <f>IF(ISBLANK('Step 1.2 Return Fan Power Data'!A969),"-",'Step 1.2 Return Fan Power Data'!A969)</f>
        <v>44671.666666666664</v>
      </c>
      <c r="F969">
        <f>IF(ISBLANK('Step 1.2 Return Fan Power Data'!B969),"-",'Step 1.2 Return Fan Power Data'!B969)</f>
        <v>4.0958849557522141</v>
      </c>
      <c r="G969">
        <f>VLOOKUP(E969,'Step 1.3 OAT Data'!$A:$B,2)</f>
        <v>59</v>
      </c>
      <c r="P969" s="10"/>
      <c r="Q969" s="10"/>
      <c r="R969" s="10"/>
    </row>
    <row r="970" spans="1:18" ht="14" x14ac:dyDescent="0.3">
      <c r="A970" s="33">
        <f>IF(ISBLANK('Step 1.1 Supply Fan Power Data'!A970),"-",'Step 1.1 Supply Fan Power Data'!A970)</f>
        <v>44671.708333333336</v>
      </c>
      <c r="B970">
        <f>IF(ISBLANK('Step 1.1 Supply Fan Power Data'!B970),"-",'Step 1.1 Supply Fan Power Data'!B970)</f>
        <v>12.035073024320816</v>
      </c>
      <c r="C970">
        <f>VLOOKUP(A970,'Step 1.3 OAT Data'!$A:$B,2)</f>
        <v>58</v>
      </c>
      <c r="E970" s="33">
        <f>IF(ISBLANK('Step 1.2 Return Fan Power Data'!A970),"-",'Step 1.2 Return Fan Power Data'!A970)</f>
        <v>44671.708333333336</v>
      </c>
      <c r="F970">
        <f>IF(ISBLANK('Step 1.2 Return Fan Power Data'!B970),"-",'Step 1.2 Return Fan Power Data'!B970)</f>
        <v>4.0958849557522141</v>
      </c>
      <c r="G970">
        <f>VLOOKUP(E970,'Step 1.3 OAT Data'!$A:$B,2)</f>
        <v>58</v>
      </c>
      <c r="P970" s="10"/>
      <c r="Q970" s="10"/>
      <c r="R970" s="10"/>
    </row>
    <row r="971" spans="1:18" ht="14" x14ac:dyDescent="0.3">
      <c r="A971" s="33">
        <f>IF(ISBLANK('Step 1.1 Supply Fan Power Data'!A971),"-",'Step 1.1 Supply Fan Power Data'!A971)</f>
        <v>44671.75</v>
      </c>
      <c r="B971">
        <f>IF(ISBLANK('Step 1.1 Supply Fan Power Data'!B971),"-",'Step 1.1 Supply Fan Power Data'!B971)</f>
        <v>11.945717524396684</v>
      </c>
      <c r="C971">
        <f>VLOOKUP(A971,'Step 1.3 OAT Data'!$A:$B,2)</f>
        <v>51</v>
      </c>
      <c r="E971" s="33">
        <f>IF(ISBLANK('Step 1.2 Return Fan Power Data'!A971),"-",'Step 1.2 Return Fan Power Data'!A971)</f>
        <v>44671.75</v>
      </c>
      <c r="F971">
        <f>IF(ISBLANK('Step 1.2 Return Fan Power Data'!B971),"-",'Step 1.2 Return Fan Power Data'!B971)</f>
        <v>4.0958849557522141</v>
      </c>
      <c r="G971">
        <f>VLOOKUP(E971,'Step 1.3 OAT Data'!$A:$B,2)</f>
        <v>51</v>
      </c>
      <c r="P971" s="10"/>
      <c r="Q971" s="10"/>
      <c r="R971" s="10"/>
    </row>
    <row r="972" spans="1:18" ht="14" x14ac:dyDescent="0.3">
      <c r="A972" s="33">
        <f>IF(ISBLANK('Step 1.1 Supply Fan Power Data'!A972),"-",'Step 1.1 Supply Fan Power Data'!A972)</f>
        <v>44671.791666666664</v>
      </c>
      <c r="B972">
        <f>IF(ISBLANK('Step 1.1 Supply Fan Power Data'!B972),"-",'Step 1.1 Supply Fan Power Data'!B972)</f>
        <v>4.9186142059292806</v>
      </c>
      <c r="C972">
        <f>VLOOKUP(A972,'Step 1.3 OAT Data'!$A:$B,2)</f>
        <v>49</v>
      </c>
      <c r="E972" s="33">
        <f>IF(ISBLANK('Step 1.2 Return Fan Power Data'!A972),"-",'Step 1.2 Return Fan Power Data'!A972)</f>
        <v>44671.791666666664</v>
      </c>
      <c r="F972">
        <f>IF(ISBLANK('Step 1.2 Return Fan Power Data'!B972),"-",'Step 1.2 Return Fan Power Data'!B972)</f>
        <v>2.9744425136883796</v>
      </c>
      <c r="G972">
        <f>VLOOKUP(E972,'Step 1.3 OAT Data'!$A:$B,2)</f>
        <v>49</v>
      </c>
      <c r="P972" s="10"/>
      <c r="Q972" s="10"/>
      <c r="R972" s="10"/>
    </row>
    <row r="973" spans="1:18" ht="14" x14ac:dyDescent="0.3">
      <c r="A973" s="33">
        <f>IF(ISBLANK('Step 1.1 Supply Fan Power Data'!A973),"-",'Step 1.1 Supply Fan Power Data'!A973)</f>
        <v>44671.833333333336</v>
      </c>
      <c r="B973">
        <f>IF(ISBLANK('Step 1.1 Supply Fan Power Data'!B973),"-",'Step 1.1 Supply Fan Power Data'!B973)</f>
        <v>4.9215306438222903</v>
      </c>
      <c r="C973">
        <f>VLOOKUP(A973,'Step 1.3 OAT Data'!$A:$B,2)</f>
        <v>48</v>
      </c>
      <c r="E973" s="33">
        <f>IF(ISBLANK('Step 1.2 Return Fan Power Data'!A973),"-",'Step 1.2 Return Fan Power Data'!A973)</f>
        <v>44671.833333333336</v>
      </c>
      <c r="F973">
        <f>IF(ISBLANK('Step 1.2 Return Fan Power Data'!B973),"-",'Step 1.2 Return Fan Power Data'!B973)</f>
        <v>2.9770041145354882</v>
      </c>
      <c r="G973">
        <f>VLOOKUP(E973,'Step 1.3 OAT Data'!$A:$B,2)</f>
        <v>48</v>
      </c>
      <c r="P973" s="10"/>
      <c r="Q973" s="10"/>
      <c r="R973" s="10"/>
    </row>
    <row r="974" spans="1:18" ht="14" x14ac:dyDescent="0.3">
      <c r="A974" s="33">
        <f>IF(ISBLANK('Step 1.1 Supply Fan Power Data'!A974),"-",'Step 1.1 Supply Fan Power Data'!A974)</f>
        <v>44671.875</v>
      </c>
      <c r="B974">
        <f>IF(ISBLANK('Step 1.1 Supply Fan Power Data'!B974),"-",'Step 1.1 Supply Fan Power Data'!B974)</f>
        <v>4.9379942295094619</v>
      </c>
      <c r="C974">
        <f>VLOOKUP(A974,'Step 1.3 OAT Data'!$A:$B,2)</f>
        <v>47</v>
      </c>
      <c r="E974" s="33">
        <f>IF(ISBLANK('Step 1.2 Return Fan Power Data'!A974),"-",'Step 1.2 Return Fan Power Data'!A974)</f>
        <v>44671.875</v>
      </c>
      <c r="F974">
        <f>IF(ISBLANK('Step 1.2 Return Fan Power Data'!B974),"-",'Step 1.2 Return Fan Power Data'!B974)</f>
        <v>2.9916924231469109</v>
      </c>
      <c r="G974">
        <f>VLOOKUP(E974,'Step 1.3 OAT Data'!$A:$B,2)</f>
        <v>47</v>
      </c>
      <c r="P974" s="10"/>
      <c r="Q974" s="10"/>
      <c r="R974" s="10"/>
    </row>
    <row r="975" spans="1:18" ht="14" x14ac:dyDescent="0.3">
      <c r="A975" s="33">
        <f>IF(ISBLANK('Step 1.1 Supply Fan Power Data'!A975),"-",'Step 1.1 Supply Fan Power Data'!A975)</f>
        <v>44671.916666666664</v>
      </c>
      <c r="B975">
        <f>IF(ISBLANK('Step 1.1 Supply Fan Power Data'!B975),"-",'Step 1.1 Supply Fan Power Data'!B975)</f>
        <v>4.919628743028964</v>
      </c>
      <c r="C975">
        <f>VLOOKUP(A975,'Step 1.3 OAT Data'!$A:$B,2)</f>
        <v>47</v>
      </c>
      <c r="E975" s="33">
        <f>IF(ISBLANK('Step 1.2 Return Fan Power Data'!A975),"-",'Step 1.2 Return Fan Power Data'!A975)</f>
        <v>44671.916666666664</v>
      </c>
      <c r="F975">
        <f>IF(ISBLANK('Step 1.2 Return Fan Power Data'!B975),"-",'Step 1.2 Return Fan Power Data'!B975)</f>
        <v>2.9753322499895649</v>
      </c>
      <c r="G975">
        <f>VLOOKUP(E975,'Step 1.3 OAT Data'!$A:$B,2)</f>
        <v>47</v>
      </c>
      <c r="P975" s="10"/>
      <c r="Q975" s="10"/>
      <c r="R975" s="10"/>
    </row>
    <row r="976" spans="1:18" ht="14" x14ac:dyDescent="0.3">
      <c r="A976" s="33">
        <f>IF(ISBLANK('Step 1.1 Supply Fan Power Data'!A976),"-",'Step 1.1 Supply Fan Power Data'!A976)</f>
        <v>44671.958333333336</v>
      </c>
      <c r="B976">
        <f>IF(ISBLANK('Step 1.1 Supply Fan Power Data'!B976),"-",'Step 1.1 Supply Fan Power Data'!B976)</f>
        <v>4.9687993607503564</v>
      </c>
      <c r="C976">
        <f>VLOOKUP(A976,'Step 1.3 OAT Data'!$A:$B,2)</f>
        <v>46</v>
      </c>
      <c r="E976" s="33">
        <f>IF(ISBLANK('Step 1.2 Return Fan Power Data'!A976),"-",'Step 1.2 Return Fan Power Data'!A976)</f>
        <v>44671.958333333336</v>
      </c>
      <c r="F976">
        <f>IF(ISBLANK('Step 1.2 Return Fan Power Data'!B976),"-",'Step 1.2 Return Fan Power Data'!B976)</f>
        <v>3.0202441260742798</v>
      </c>
      <c r="G976">
        <f>VLOOKUP(E976,'Step 1.3 OAT Data'!$A:$B,2)</f>
        <v>46</v>
      </c>
      <c r="P976" s="10"/>
      <c r="Q976" s="10"/>
      <c r="R976" s="10"/>
    </row>
    <row r="977" spans="1:18" ht="14" x14ac:dyDescent="0.3">
      <c r="A977" s="33">
        <f>IF(ISBLANK('Step 1.1 Supply Fan Power Data'!A977),"-",'Step 1.1 Supply Fan Power Data'!A977)</f>
        <v>44672</v>
      </c>
      <c r="B977">
        <f>IF(ISBLANK('Step 1.1 Supply Fan Power Data'!B977),"-",'Step 1.1 Supply Fan Power Data'!B977)</f>
        <v>4.9870456171390485</v>
      </c>
      <c r="C977">
        <f>VLOOKUP(A977,'Step 1.3 OAT Data'!$A:$B,2)</f>
        <v>43</v>
      </c>
      <c r="E977" s="33">
        <f>IF(ISBLANK('Step 1.2 Return Fan Power Data'!A977),"-",'Step 1.2 Return Fan Power Data'!A977)</f>
        <v>44672</v>
      </c>
      <c r="F977">
        <f>IF(ISBLANK('Step 1.2 Return Fan Power Data'!B977),"-",'Step 1.2 Return Fan Power Data'!B977)</f>
        <v>3.0378360065418857</v>
      </c>
      <c r="G977">
        <f>VLOOKUP(E977,'Step 1.3 OAT Data'!$A:$B,2)</f>
        <v>43</v>
      </c>
      <c r="P977" s="10"/>
      <c r="Q977" s="10"/>
      <c r="R977" s="10"/>
    </row>
    <row r="978" spans="1:18" ht="14" x14ac:dyDescent="0.3">
      <c r="A978" s="33">
        <f>IF(ISBLANK('Step 1.1 Supply Fan Power Data'!A978),"-",'Step 1.1 Supply Fan Power Data'!A978)</f>
        <v>44672.041666666664</v>
      </c>
      <c r="B978">
        <f>IF(ISBLANK('Step 1.1 Supply Fan Power Data'!B978),"-",'Step 1.1 Supply Fan Power Data'!B978)</f>
        <v>5.0964777749206522</v>
      </c>
      <c r="C978">
        <f>VLOOKUP(A978,'Step 1.3 OAT Data'!$A:$B,2)</f>
        <v>42</v>
      </c>
      <c r="E978" s="33">
        <f>IF(ISBLANK('Step 1.2 Return Fan Power Data'!A978),"-",'Step 1.2 Return Fan Power Data'!A978)</f>
        <v>44672.041666666664</v>
      </c>
      <c r="F978">
        <f>IF(ISBLANK('Step 1.2 Return Fan Power Data'!B978),"-",'Step 1.2 Return Fan Power Data'!B978)</f>
        <v>3.1549397574430915</v>
      </c>
      <c r="G978">
        <f>VLOOKUP(E978,'Step 1.3 OAT Data'!$A:$B,2)</f>
        <v>42</v>
      </c>
      <c r="P978" s="10"/>
      <c r="Q978" s="10"/>
      <c r="R978" s="10"/>
    </row>
    <row r="979" spans="1:18" ht="14" x14ac:dyDescent="0.3">
      <c r="A979" s="33">
        <f>IF(ISBLANK('Step 1.1 Supply Fan Power Data'!A979),"-",'Step 1.1 Supply Fan Power Data'!A979)</f>
        <v>44672.083333333336</v>
      </c>
      <c r="B979">
        <f>IF(ISBLANK('Step 1.1 Supply Fan Power Data'!B979),"-",'Step 1.1 Supply Fan Power Data'!B979)</f>
        <v>5.1219138847959087</v>
      </c>
      <c r="C979">
        <f>VLOOKUP(A979,'Step 1.3 OAT Data'!$A:$B,2)</f>
        <v>41</v>
      </c>
      <c r="E979" s="33">
        <f>IF(ISBLANK('Step 1.2 Return Fan Power Data'!A979),"-",'Step 1.2 Return Fan Power Data'!A979)</f>
        <v>44672.083333333336</v>
      </c>
      <c r="F979">
        <f>IF(ISBLANK('Step 1.2 Return Fan Power Data'!B979),"-",'Step 1.2 Return Fan Power Data'!B979)</f>
        <v>3.1852592467872789</v>
      </c>
      <c r="G979">
        <f>VLOOKUP(E979,'Step 1.3 OAT Data'!$A:$B,2)</f>
        <v>41</v>
      </c>
      <c r="P979" s="10"/>
      <c r="Q979" s="10"/>
      <c r="R979" s="10"/>
    </row>
    <row r="980" spans="1:18" ht="14" x14ac:dyDescent="0.3">
      <c r="A980" s="33">
        <f>IF(ISBLANK('Step 1.1 Supply Fan Power Data'!A980),"-",'Step 1.1 Supply Fan Power Data'!A980)</f>
        <v>44672.125</v>
      </c>
      <c r="B980">
        <f>IF(ISBLANK('Step 1.1 Supply Fan Power Data'!B980),"-",'Step 1.1 Supply Fan Power Data'!B980)</f>
        <v>5.1219138847959087</v>
      </c>
      <c r="C980">
        <f>VLOOKUP(A980,'Step 1.3 OAT Data'!$A:$B,2)</f>
        <v>40</v>
      </c>
      <c r="E980" s="33">
        <f>IF(ISBLANK('Step 1.2 Return Fan Power Data'!A980),"-",'Step 1.2 Return Fan Power Data'!A980)</f>
        <v>44672.125</v>
      </c>
      <c r="F980">
        <f>IF(ISBLANK('Step 1.2 Return Fan Power Data'!B980),"-",'Step 1.2 Return Fan Power Data'!B980)</f>
        <v>3.1852592467872789</v>
      </c>
      <c r="G980">
        <f>VLOOKUP(E980,'Step 1.3 OAT Data'!$A:$B,2)</f>
        <v>40</v>
      </c>
      <c r="P980" s="10"/>
      <c r="Q980" s="10"/>
      <c r="R980" s="10"/>
    </row>
    <row r="981" spans="1:18" ht="14" x14ac:dyDescent="0.3">
      <c r="A981" s="33">
        <f>IF(ISBLANK('Step 1.1 Supply Fan Power Data'!A981),"-",'Step 1.1 Supply Fan Power Data'!A981)</f>
        <v>44672.166666666664</v>
      </c>
      <c r="B981">
        <f>IF(ISBLANK('Step 1.1 Supply Fan Power Data'!B981),"-",'Step 1.1 Supply Fan Power Data'!B981)</f>
        <v>5.171507704431126</v>
      </c>
      <c r="C981">
        <f>VLOOKUP(A981,'Step 1.3 OAT Data'!$A:$B,2)</f>
        <v>40</v>
      </c>
      <c r="E981" s="33">
        <f>IF(ISBLANK('Step 1.2 Return Fan Power Data'!A981),"-",'Step 1.2 Return Fan Power Data'!A981)</f>
        <v>44672.166666666664</v>
      </c>
      <c r="F981">
        <f>IF(ISBLANK('Step 1.2 Return Fan Power Data'!B981),"-",'Step 1.2 Return Fan Power Data'!B981)</f>
        <v>3.2481029395206793</v>
      </c>
      <c r="G981">
        <f>VLOOKUP(E981,'Step 1.3 OAT Data'!$A:$B,2)</f>
        <v>40</v>
      </c>
      <c r="P981" s="10"/>
      <c r="Q981" s="10"/>
      <c r="R981" s="10"/>
    </row>
    <row r="982" spans="1:18" ht="14" x14ac:dyDescent="0.3">
      <c r="A982" s="33">
        <f>IF(ISBLANK('Step 1.1 Supply Fan Power Data'!A982),"-",'Step 1.1 Supply Fan Power Data'!A982)</f>
        <v>44672.208333333336</v>
      </c>
      <c r="B982">
        <f>IF(ISBLANK('Step 1.1 Supply Fan Power Data'!B982),"-",'Step 1.1 Supply Fan Power Data'!B982)</f>
        <v>5.1836619930616266</v>
      </c>
      <c r="C982">
        <f>VLOOKUP(A982,'Step 1.3 OAT Data'!$A:$B,2)</f>
        <v>41</v>
      </c>
      <c r="E982" s="33">
        <f>IF(ISBLANK('Step 1.2 Return Fan Power Data'!A982),"-",'Step 1.2 Return Fan Power Data'!A982)</f>
        <v>44672.208333333336</v>
      </c>
      <c r="F982">
        <f>IF(ISBLANK('Step 1.2 Return Fan Power Data'!B982),"-",'Step 1.2 Return Fan Power Data'!B982)</f>
        <v>3.2642949698947863</v>
      </c>
      <c r="G982">
        <f>VLOOKUP(E982,'Step 1.3 OAT Data'!$A:$B,2)</f>
        <v>41</v>
      </c>
      <c r="P982" s="10"/>
      <c r="Q982" s="10"/>
      <c r="R982" s="10"/>
    </row>
    <row r="983" spans="1:18" ht="14" x14ac:dyDescent="0.3">
      <c r="A983" s="33">
        <f>IF(ISBLANK('Step 1.1 Supply Fan Power Data'!A983),"-",'Step 1.1 Supply Fan Power Data'!A983)</f>
        <v>44672.25</v>
      </c>
      <c r="B983">
        <f>IF(ISBLANK('Step 1.1 Supply Fan Power Data'!B983),"-",'Step 1.1 Supply Fan Power Data'!B983)</f>
        <v>7.8452217350579856</v>
      </c>
      <c r="C983">
        <f>VLOOKUP(A983,'Step 1.3 OAT Data'!$A:$B,2)</f>
        <v>43</v>
      </c>
      <c r="E983" s="33">
        <f>IF(ISBLANK('Step 1.2 Return Fan Power Data'!A983),"-",'Step 1.2 Return Fan Power Data'!A983)</f>
        <v>44672.25</v>
      </c>
      <c r="F983">
        <f>IF(ISBLANK('Step 1.2 Return Fan Power Data'!B983),"-",'Step 1.2 Return Fan Power Data'!B983)</f>
        <v>4.0958849557522141</v>
      </c>
      <c r="G983">
        <f>VLOOKUP(E983,'Step 1.3 OAT Data'!$A:$B,2)</f>
        <v>43</v>
      </c>
      <c r="P983" s="10"/>
      <c r="Q983" s="10"/>
      <c r="R983" s="10"/>
    </row>
    <row r="984" spans="1:18" ht="14" x14ac:dyDescent="0.3">
      <c r="A984" s="33">
        <f>IF(ISBLANK('Step 1.1 Supply Fan Power Data'!A984),"-",'Step 1.1 Supply Fan Power Data'!A984)</f>
        <v>44672.291666666664</v>
      </c>
      <c r="B984">
        <f>IF(ISBLANK('Step 1.1 Supply Fan Power Data'!B984),"-",'Step 1.1 Supply Fan Power Data'!B984)</f>
        <v>12.035073024320816</v>
      </c>
      <c r="C984">
        <f>VLOOKUP(A984,'Step 1.3 OAT Data'!$A:$B,2)</f>
        <v>45</v>
      </c>
      <c r="E984" s="33">
        <f>IF(ISBLANK('Step 1.2 Return Fan Power Data'!A984),"-",'Step 1.2 Return Fan Power Data'!A984)</f>
        <v>44672.291666666664</v>
      </c>
      <c r="F984">
        <f>IF(ISBLANK('Step 1.2 Return Fan Power Data'!B984),"-",'Step 1.2 Return Fan Power Data'!B984)</f>
        <v>4.0958849557522141</v>
      </c>
      <c r="G984">
        <f>VLOOKUP(E984,'Step 1.3 OAT Data'!$A:$B,2)</f>
        <v>45</v>
      </c>
      <c r="P984" s="10"/>
      <c r="Q984" s="10"/>
      <c r="R984" s="10"/>
    </row>
    <row r="985" spans="1:18" ht="14" x14ac:dyDescent="0.3">
      <c r="A985" s="33">
        <f>IF(ISBLANK('Step 1.1 Supply Fan Power Data'!A985),"-",'Step 1.1 Supply Fan Power Data'!A985)</f>
        <v>44672.333333333336</v>
      </c>
      <c r="B985">
        <f>IF(ISBLANK('Step 1.1 Supply Fan Power Data'!B985),"-",'Step 1.1 Supply Fan Power Data'!B985)</f>
        <v>12.035073024320816</v>
      </c>
      <c r="C985">
        <f>VLOOKUP(A985,'Step 1.3 OAT Data'!$A:$B,2)</f>
        <v>48</v>
      </c>
      <c r="E985" s="33">
        <f>IF(ISBLANK('Step 1.2 Return Fan Power Data'!A985),"-",'Step 1.2 Return Fan Power Data'!A985)</f>
        <v>44672.333333333336</v>
      </c>
      <c r="F985">
        <f>IF(ISBLANK('Step 1.2 Return Fan Power Data'!B985),"-",'Step 1.2 Return Fan Power Data'!B985)</f>
        <v>4.0958849557522141</v>
      </c>
      <c r="G985">
        <f>VLOOKUP(E985,'Step 1.3 OAT Data'!$A:$B,2)</f>
        <v>48</v>
      </c>
      <c r="P985" s="10"/>
      <c r="Q985" s="10"/>
      <c r="R985" s="10"/>
    </row>
    <row r="986" spans="1:18" ht="14" x14ac:dyDescent="0.3">
      <c r="A986" s="33">
        <f>IF(ISBLANK('Step 1.1 Supply Fan Power Data'!A986),"-",'Step 1.1 Supply Fan Power Data'!A986)</f>
        <v>44672.375</v>
      </c>
      <c r="B986">
        <f>IF(ISBLANK('Step 1.1 Supply Fan Power Data'!B986),"-",'Step 1.1 Supply Fan Power Data'!B986)</f>
        <v>12.035073024320816</v>
      </c>
      <c r="C986">
        <f>VLOOKUP(A986,'Step 1.3 OAT Data'!$A:$B,2)</f>
        <v>51</v>
      </c>
      <c r="E986" s="33">
        <f>IF(ISBLANK('Step 1.2 Return Fan Power Data'!A986),"-",'Step 1.2 Return Fan Power Data'!A986)</f>
        <v>44672.375</v>
      </c>
      <c r="F986">
        <f>IF(ISBLANK('Step 1.2 Return Fan Power Data'!B986),"-",'Step 1.2 Return Fan Power Data'!B986)</f>
        <v>4.0958849557522141</v>
      </c>
      <c r="G986">
        <f>VLOOKUP(E986,'Step 1.3 OAT Data'!$A:$B,2)</f>
        <v>51</v>
      </c>
      <c r="P986" s="10"/>
      <c r="Q986" s="10"/>
      <c r="R986" s="10"/>
    </row>
    <row r="987" spans="1:18" ht="14" x14ac:dyDescent="0.3">
      <c r="A987" s="33">
        <f>IF(ISBLANK('Step 1.1 Supply Fan Power Data'!A987),"-",'Step 1.1 Supply Fan Power Data'!A987)</f>
        <v>44672.416666666664</v>
      </c>
      <c r="B987">
        <f>IF(ISBLANK('Step 1.1 Supply Fan Power Data'!B987),"-",'Step 1.1 Supply Fan Power Data'!B987)</f>
        <v>12.035073024320816</v>
      </c>
      <c r="C987">
        <f>VLOOKUP(A987,'Step 1.3 OAT Data'!$A:$B,2)</f>
        <v>52</v>
      </c>
      <c r="E987" s="33">
        <f>IF(ISBLANK('Step 1.2 Return Fan Power Data'!A987),"-",'Step 1.2 Return Fan Power Data'!A987)</f>
        <v>44672.416666666664</v>
      </c>
      <c r="F987">
        <f>IF(ISBLANK('Step 1.2 Return Fan Power Data'!B987),"-",'Step 1.2 Return Fan Power Data'!B987)</f>
        <v>4.0958849557522141</v>
      </c>
      <c r="G987">
        <f>VLOOKUP(E987,'Step 1.3 OAT Data'!$A:$B,2)</f>
        <v>52</v>
      </c>
      <c r="P987" s="10"/>
      <c r="Q987" s="10"/>
      <c r="R987" s="10"/>
    </row>
    <row r="988" spans="1:18" ht="14" x14ac:dyDescent="0.3">
      <c r="A988" s="33">
        <f>IF(ISBLANK('Step 1.1 Supply Fan Power Data'!A988),"-",'Step 1.1 Supply Fan Power Data'!A988)</f>
        <v>44672.458333333336</v>
      </c>
      <c r="B988">
        <f>IF(ISBLANK('Step 1.1 Supply Fan Power Data'!B988),"-",'Step 1.1 Supply Fan Power Data'!B988)</f>
        <v>12.035073024320816</v>
      </c>
      <c r="C988">
        <f>VLOOKUP(A988,'Step 1.3 OAT Data'!$A:$B,2)</f>
        <v>53</v>
      </c>
      <c r="E988" s="33">
        <f>IF(ISBLANK('Step 1.2 Return Fan Power Data'!A988),"-",'Step 1.2 Return Fan Power Data'!A988)</f>
        <v>44672.458333333336</v>
      </c>
      <c r="F988">
        <f>IF(ISBLANK('Step 1.2 Return Fan Power Data'!B988),"-",'Step 1.2 Return Fan Power Data'!B988)</f>
        <v>4.0958849557522141</v>
      </c>
      <c r="G988">
        <f>VLOOKUP(E988,'Step 1.3 OAT Data'!$A:$B,2)</f>
        <v>53</v>
      </c>
      <c r="P988" s="10"/>
      <c r="Q988" s="10"/>
      <c r="R988" s="10"/>
    </row>
    <row r="989" spans="1:18" ht="14" x14ac:dyDescent="0.3">
      <c r="A989" s="33">
        <f>IF(ISBLANK('Step 1.1 Supply Fan Power Data'!A989),"-",'Step 1.1 Supply Fan Power Data'!A989)</f>
        <v>44672.5</v>
      </c>
      <c r="B989">
        <f>IF(ISBLANK('Step 1.1 Supply Fan Power Data'!B989),"-",'Step 1.1 Supply Fan Power Data'!B989)</f>
        <v>12.035073024320816</v>
      </c>
      <c r="C989">
        <f>VLOOKUP(A989,'Step 1.3 OAT Data'!$A:$B,2)</f>
        <v>55</v>
      </c>
      <c r="E989" s="33">
        <f>IF(ISBLANK('Step 1.2 Return Fan Power Data'!A989),"-",'Step 1.2 Return Fan Power Data'!A989)</f>
        <v>44672.5</v>
      </c>
      <c r="F989">
        <f>IF(ISBLANK('Step 1.2 Return Fan Power Data'!B989),"-",'Step 1.2 Return Fan Power Data'!B989)</f>
        <v>4.0958849557522141</v>
      </c>
      <c r="G989">
        <f>VLOOKUP(E989,'Step 1.3 OAT Data'!$A:$B,2)</f>
        <v>55</v>
      </c>
      <c r="P989" s="10"/>
      <c r="Q989" s="10"/>
      <c r="R989" s="10"/>
    </row>
    <row r="990" spans="1:18" ht="14" x14ac:dyDescent="0.3">
      <c r="A990" s="33">
        <f>IF(ISBLANK('Step 1.1 Supply Fan Power Data'!A990),"-",'Step 1.1 Supply Fan Power Data'!A990)</f>
        <v>44672.541666666664</v>
      </c>
      <c r="B990">
        <f>IF(ISBLANK('Step 1.1 Supply Fan Power Data'!B990),"-",'Step 1.1 Supply Fan Power Data'!B990)</f>
        <v>12.035073024320816</v>
      </c>
      <c r="C990">
        <f>VLOOKUP(A990,'Step 1.3 OAT Data'!$A:$B,2)</f>
        <v>54</v>
      </c>
      <c r="E990" s="33">
        <f>IF(ISBLANK('Step 1.2 Return Fan Power Data'!A990),"-",'Step 1.2 Return Fan Power Data'!A990)</f>
        <v>44672.541666666664</v>
      </c>
      <c r="F990">
        <f>IF(ISBLANK('Step 1.2 Return Fan Power Data'!B990),"-",'Step 1.2 Return Fan Power Data'!B990)</f>
        <v>4.0958849557522141</v>
      </c>
      <c r="G990">
        <f>VLOOKUP(E990,'Step 1.3 OAT Data'!$A:$B,2)</f>
        <v>54</v>
      </c>
      <c r="P990" s="10"/>
      <c r="Q990" s="10"/>
      <c r="R990" s="10"/>
    </row>
    <row r="991" spans="1:18" ht="14" x14ac:dyDescent="0.3">
      <c r="A991" s="33">
        <f>IF(ISBLANK('Step 1.1 Supply Fan Power Data'!A991),"-",'Step 1.1 Supply Fan Power Data'!A991)</f>
        <v>44672.583333333336</v>
      </c>
      <c r="B991">
        <f>IF(ISBLANK('Step 1.1 Supply Fan Power Data'!B991),"-",'Step 1.1 Supply Fan Power Data'!B991)</f>
        <v>12.035073024320816</v>
      </c>
      <c r="C991">
        <f>VLOOKUP(A991,'Step 1.3 OAT Data'!$A:$B,2)</f>
        <v>55</v>
      </c>
      <c r="E991" s="33">
        <f>IF(ISBLANK('Step 1.2 Return Fan Power Data'!A991),"-",'Step 1.2 Return Fan Power Data'!A991)</f>
        <v>44672.583333333336</v>
      </c>
      <c r="F991">
        <f>IF(ISBLANK('Step 1.2 Return Fan Power Data'!B991),"-",'Step 1.2 Return Fan Power Data'!B991)</f>
        <v>4.0958849557522141</v>
      </c>
      <c r="G991">
        <f>VLOOKUP(E991,'Step 1.3 OAT Data'!$A:$B,2)</f>
        <v>55</v>
      </c>
      <c r="P991" s="10"/>
      <c r="Q991" s="10"/>
      <c r="R991" s="10"/>
    </row>
    <row r="992" spans="1:18" ht="14" x14ac:dyDescent="0.3">
      <c r="A992" s="33">
        <f>IF(ISBLANK('Step 1.1 Supply Fan Power Data'!A992),"-",'Step 1.1 Supply Fan Power Data'!A992)</f>
        <v>44672.625</v>
      </c>
      <c r="B992">
        <f>IF(ISBLANK('Step 1.1 Supply Fan Power Data'!B992),"-",'Step 1.1 Supply Fan Power Data'!B992)</f>
        <v>12.035073024320816</v>
      </c>
      <c r="C992">
        <f>VLOOKUP(A992,'Step 1.3 OAT Data'!$A:$B,2)</f>
        <v>53</v>
      </c>
      <c r="E992" s="33">
        <f>IF(ISBLANK('Step 1.2 Return Fan Power Data'!A992),"-",'Step 1.2 Return Fan Power Data'!A992)</f>
        <v>44672.625</v>
      </c>
      <c r="F992">
        <f>IF(ISBLANK('Step 1.2 Return Fan Power Data'!B992),"-",'Step 1.2 Return Fan Power Data'!B992)</f>
        <v>4.0958849557522141</v>
      </c>
      <c r="G992">
        <f>VLOOKUP(E992,'Step 1.3 OAT Data'!$A:$B,2)</f>
        <v>53</v>
      </c>
      <c r="P992" s="10"/>
      <c r="Q992" s="10"/>
      <c r="R992" s="10"/>
    </row>
    <row r="993" spans="1:18" ht="14" x14ac:dyDescent="0.3">
      <c r="A993" s="33">
        <f>IF(ISBLANK('Step 1.1 Supply Fan Power Data'!A993),"-",'Step 1.1 Supply Fan Power Data'!A993)</f>
        <v>44672.666666666664</v>
      </c>
      <c r="B993">
        <f>IF(ISBLANK('Step 1.1 Supply Fan Power Data'!B993),"-",'Step 1.1 Supply Fan Power Data'!B993)</f>
        <v>12.035073024320816</v>
      </c>
      <c r="C993">
        <f>VLOOKUP(A993,'Step 1.3 OAT Data'!$A:$B,2)</f>
        <v>51</v>
      </c>
      <c r="E993" s="33">
        <f>IF(ISBLANK('Step 1.2 Return Fan Power Data'!A993),"-",'Step 1.2 Return Fan Power Data'!A993)</f>
        <v>44672.666666666664</v>
      </c>
      <c r="F993">
        <f>IF(ISBLANK('Step 1.2 Return Fan Power Data'!B993),"-",'Step 1.2 Return Fan Power Data'!B993)</f>
        <v>4.0958849557522141</v>
      </c>
      <c r="G993">
        <f>VLOOKUP(E993,'Step 1.3 OAT Data'!$A:$B,2)</f>
        <v>51</v>
      </c>
      <c r="P993" s="10"/>
      <c r="Q993" s="10"/>
      <c r="R993" s="10"/>
    </row>
    <row r="994" spans="1:18" ht="14" x14ac:dyDescent="0.3">
      <c r="A994" s="33">
        <f>IF(ISBLANK('Step 1.1 Supply Fan Power Data'!A994),"-",'Step 1.1 Supply Fan Power Data'!A994)</f>
        <v>44672.708333333336</v>
      </c>
      <c r="B994">
        <f>IF(ISBLANK('Step 1.1 Supply Fan Power Data'!B994),"-",'Step 1.1 Supply Fan Power Data'!B994)</f>
        <v>12.035073024320816</v>
      </c>
      <c r="C994">
        <f>VLOOKUP(A994,'Step 1.3 OAT Data'!$A:$B,2)</f>
        <v>51</v>
      </c>
      <c r="E994" s="33">
        <f>IF(ISBLANK('Step 1.2 Return Fan Power Data'!A994),"-",'Step 1.2 Return Fan Power Data'!A994)</f>
        <v>44672.708333333336</v>
      </c>
      <c r="F994">
        <f>IF(ISBLANK('Step 1.2 Return Fan Power Data'!B994),"-",'Step 1.2 Return Fan Power Data'!B994)</f>
        <v>4.0958849557522141</v>
      </c>
      <c r="G994">
        <f>VLOOKUP(E994,'Step 1.3 OAT Data'!$A:$B,2)</f>
        <v>51</v>
      </c>
      <c r="P994" s="10"/>
      <c r="Q994" s="10"/>
      <c r="R994" s="10"/>
    </row>
    <row r="995" spans="1:18" ht="14" x14ac:dyDescent="0.3">
      <c r="A995" s="33">
        <f>IF(ISBLANK('Step 1.1 Supply Fan Power Data'!A995),"-",'Step 1.1 Supply Fan Power Data'!A995)</f>
        <v>44672.75</v>
      </c>
      <c r="B995">
        <f>IF(ISBLANK('Step 1.1 Supply Fan Power Data'!B995),"-",'Step 1.1 Supply Fan Power Data'!B995)</f>
        <v>12.035073024320816</v>
      </c>
      <c r="C995">
        <f>VLOOKUP(A995,'Step 1.3 OAT Data'!$A:$B,2)</f>
        <v>50</v>
      </c>
      <c r="E995" s="33">
        <f>IF(ISBLANK('Step 1.2 Return Fan Power Data'!A995),"-",'Step 1.2 Return Fan Power Data'!A995)</f>
        <v>44672.75</v>
      </c>
      <c r="F995">
        <f>IF(ISBLANK('Step 1.2 Return Fan Power Data'!B995),"-",'Step 1.2 Return Fan Power Data'!B995)</f>
        <v>4.0958849557522141</v>
      </c>
      <c r="G995">
        <f>VLOOKUP(E995,'Step 1.3 OAT Data'!$A:$B,2)</f>
        <v>50</v>
      </c>
      <c r="P995" s="10"/>
      <c r="Q995" s="10"/>
      <c r="R995" s="10"/>
    </row>
    <row r="996" spans="1:18" ht="14" x14ac:dyDescent="0.3">
      <c r="A996" s="33">
        <f>IF(ISBLANK('Step 1.1 Supply Fan Power Data'!A996),"-",'Step 1.1 Supply Fan Power Data'!A996)</f>
        <v>44672.791666666664</v>
      </c>
      <c r="B996">
        <f>IF(ISBLANK('Step 1.1 Supply Fan Power Data'!B996),"-",'Step 1.1 Supply Fan Power Data'!B996)</f>
        <v>4.9418517354080418</v>
      </c>
      <c r="C996">
        <f>VLOOKUP(A996,'Step 1.3 OAT Data'!$A:$B,2)</f>
        <v>50</v>
      </c>
      <c r="E996" s="33">
        <f>IF(ISBLANK('Step 1.2 Return Fan Power Data'!A996),"-",'Step 1.2 Return Fan Power Data'!A996)</f>
        <v>44672.791666666664</v>
      </c>
      <c r="F996">
        <f>IF(ISBLANK('Step 1.2 Return Fan Power Data'!B996),"-",'Step 1.2 Return Fan Power Data'!B996)</f>
        <v>2.9951906467532159</v>
      </c>
      <c r="G996">
        <f>VLOOKUP(E996,'Step 1.3 OAT Data'!$A:$B,2)</f>
        <v>50</v>
      </c>
      <c r="P996" s="10"/>
      <c r="Q996" s="10"/>
      <c r="R996" s="10"/>
    </row>
    <row r="997" spans="1:18" ht="14" x14ac:dyDescent="0.3">
      <c r="A997" s="33">
        <f>IF(ISBLANK('Step 1.1 Supply Fan Power Data'!A997),"-",'Step 1.1 Supply Fan Power Data'!A997)</f>
        <v>44672.833333333336</v>
      </c>
      <c r="B997">
        <f>IF(ISBLANK('Step 1.1 Supply Fan Power Data'!B997),"-",'Step 1.1 Supply Fan Power Data'!B997)</f>
        <v>4.9225448007260955</v>
      </c>
      <c r="C997">
        <f>VLOOKUP(A997,'Step 1.3 OAT Data'!$A:$B,2)</f>
        <v>51</v>
      </c>
      <c r="E997" s="33">
        <f>IF(ISBLANK('Step 1.2 Return Fan Power Data'!A997),"-",'Step 1.2 Return Fan Power Data'!A997)</f>
        <v>44672.833333333336</v>
      </c>
      <c r="F997">
        <f>IF(ISBLANK('Step 1.2 Return Fan Power Data'!B997),"-",'Step 1.2 Return Fan Power Data'!B997)</f>
        <v>2.9778977036239063</v>
      </c>
      <c r="G997">
        <f>VLOOKUP(E997,'Step 1.3 OAT Data'!$A:$B,2)</f>
        <v>51</v>
      </c>
      <c r="P997" s="10"/>
      <c r="Q997" s="10"/>
      <c r="R997" s="10"/>
    </row>
    <row r="998" spans="1:18" ht="14" x14ac:dyDescent="0.3">
      <c r="A998" s="33">
        <f>IF(ISBLANK('Step 1.1 Supply Fan Power Data'!A998),"-",'Step 1.1 Supply Fan Power Data'!A998)</f>
        <v>44672.875</v>
      </c>
      <c r="B998">
        <f>IF(ISBLANK('Step 1.1 Supply Fan Power Data'!B998),"-",'Step 1.1 Supply Fan Power Data'!B998)</f>
        <v>4.9457072903721659</v>
      </c>
      <c r="C998">
        <f>VLOOKUP(A998,'Step 1.3 OAT Data'!$A:$B,2)</f>
        <v>51</v>
      </c>
      <c r="E998" s="33">
        <f>IF(ISBLANK('Step 1.2 Return Fan Power Data'!A998),"-",'Step 1.2 Return Fan Power Data'!A998)</f>
        <v>44672.875</v>
      </c>
      <c r="F998">
        <f>IF(ISBLANK('Step 1.2 Return Fan Power Data'!B998),"-",'Step 1.2 Return Fan Power Data'!B998)</f>
        <v>2.9987088832750084</v>
      </c>
      <c r="G998">
        <f>VLOOKUP(E998,'Step 1.3 OAT Data'!$A:$B,2)</f>
        <v>51</v>
      </c>
      <c r="P998" s="10"/>
      <c r="Q998" s="10"/>
      <c r="R998" s="10"/>
    </row>
    <row r="999" spans="1:18" ht="14" x14ac:dyDescent="0.3">
      <c r="A999" s="33">
        <f>IF(ISBLANK('Step 1.1 Supply Fan Power Data'!A999),"-",'Step 1.1 Supply Fan Power Data'!A999)</f>
        <v>44672.916666666664</v>
      </c>
      <c r="B999">
        <f>IF(ISBLANK('Step 1.1 Supply Fan Power Data'!B999),"-",'Step 1.1 Supply Fan Power Data'!B999)</f>
        <v>4.89537079816896</v>
      </c>
      <c r="C999">
        <f>VLOOKUP(A999,'Step 1.3 OAT Data'!$A:$B,2)</f>
        <v>51</v>
      </c>
      <c r="E999" s="33">
        <f>IF(ISBLANK('Step 1.2 Return Fan Power Data'!A999),"-",'Step 1.2 Return Fan Power Data'!A999)</f>
        <v>44672.916666666664</v>
      </c>
      <c r="F999">
        <f>IF(ISBLANK('Step 1.2 Return Fan Power Data'!B999),"-",'Step 1.2 Return Fan Power Data'!B999)</f>
        <v>2.954451417872066</v>
      </c>
      <c r="G999">
        <f>VLOOKUP(E999,'Step 1.3 OAT Data'!$A:$B,2)</f>
        <v>51</v>
      </c>
      <c r="P999" s="10"/>
      <c r="Q999" s="10"/>
      <c r="R999" s="10"/>
    </row>
    <row r="1000" spans="1:18" ht="14" x14ac:dyDescent="0.3">
      <c r="A1000" s="33">
        <f>IF(ISBLANK('Step 1.1 Supply Fan Power Data'!A1000),"-",'Step 1.1 Supply Fan Power Data'!A1000)</f>
        <v>44672.958333333336</v>
      </c>
      <c r="B1000">
        <f>IF(ISBLANK('Step 1.1 Supply Fan Power Data'!B1000),"-",'Step 1.1 Supply Fan Power Data'!B1000)</f>
        <v>4.8642740762287406</v>
      </c>
      <c r="C1000">
        <f>VLOOKUP(A1000,'Step 1.3 OAT Data'!$A:$B,2)</f>
        <v>51</v>
      </c>
      <c r="E1000" s="33">
        <f>IF(ISBLANK('Step 1.2 Return Fan Power Data'!A1000),"-",'Step 1.2 Return Fan Power Data'!A1000)</f>
        <v>44672.958333333336</v>
      </c>
      <c r="F1000">
        <f>IF(ISBLANK('Step 1.2 Return Fan Power Data'!B1000),"-",'Step 1.2 Return Fan Power Data'!B1000)</f>
        <v>2.9288497158191289</v>
      </c>
      <c r="G1000">
        <f>VLOOKUP(E1000,'Step 1.3 OAT Data'!$A:$B,2)</f>
        <v>51</v>
      </c>
      <c r="P1000" s="10"/>
      <c r="Q1000" s="10"/>
      <c r="R1000" s="10"/>
    </row>
    <row r="1001" spans="1:18" ht="14" x14ac:dyDescent="0.3">
      <c r="A1001" s="33">
        <f>IF(ISBLANK('Step 1.1 Supply Fan Power Data'!A1001),"-",'Step 1.1 Supply Fan Power Data'!A1001)</f>
        <v>44673</v>
      </c>
      <c r="B1001">
        <f>IF(ISBLANK('Step 1.1 Supply Fan Power Data'!B1001),"-",'Step 1.1 Supply Fan Power Data'!B1001)</f>
        <v>4.8466981190973124</v>
      </c>
      <c r="C1001">
        <f>VLOOKUP(A1001,'Step 1.3 OAT Data'!$A:$B,2)</f>
        <v>48</v>
      </c>
      <c r="E1001" s="33">
        <f>IF(ISBLANK('Step 1.2 Return Fan Power Data'!A1001),"-",'Step 1.2 Return Fan Power Data'!A1001)</f>
        <v>44673</v>
      </c>
      <c r="F1001">
        <f>IF(ISBLANK('Step 1.2 Return Fan Power Data'!B1001),"-",'Step 1.2 Return Fan Power Data'!B1001)</f>
        <v>2.9149368661531208</v>
      </c>
      <c r="G1001">
        <f>VLOOKUP(E1001,'Step 1.3 OAT Data'!$A:$B,2)</f>
        <v>48</v>
      </c>
      <c r="P1001" s="10"/>
      <c r="Q1001" s="10"/>
      <c r="R1001" s="10"/>
    </row>
    <row r="1002" spans="1:18" ht="14" x14ac:dyDescent="0.3">
      <c r="A1002" s="33">
        <f>IF(ISBLANK('Step 1.1 Supply Fan Power Data'!A1002),"-",'Step 1.1 Supply Fan Power Data'!A1002)</f>
        <v>44673.041666666664</v>
      </c>
      <c r="B1002">
        <f>IF(ISBLANK('Step 1.1 Supply Fan Power Data'!B1002),"-",'Step 1.1 Supply Fan Power Data'!B1002)</f>
        <v>4.8807931567981679</v>
      </c>
      <c r="C1002">
        <f>VLOOKUP(A1002,'Step 1.3 OAT Data'!$A:$B,2)</f>
        <v>47</v>
      </c>
      <c r="E1002" s="33">
        <f>IF(ISBLANK('Step 1.2 Return Fan Power Data'!A1002),"-",'Step 1.2 Return Fan Power Data'!A1002)</f>
        <v>44673.041666666664</v>
      </c>
      <c r="F1002">
        <f>IF(ISBLANK('Step 1.2 Return Fan Power Data'!B1002),"-",'Step 1.2 Return Fan Power Data'!B1002)</f>
        <v>2.9422900195179462</v>
      </c>
      <c r="G1002">
        <f>VLOOKUP(E1002,'Step 1.3 OAT Data'!$A:$B,2)</f>
        <v>47</v>
      </c>
      <c r="P1002" s="10"/>
      <c r="Q1002" s="10"/>
      <c r="R1002" s="10"/>
    </row>
    <row r="1003" spans="1:18" ht="14" x14ac:dyDescent="0.3">
      <c r="A1003" s="33">
        <f>IF(ISBLANK('Step 1.1 Supply Fan Power Data'!A1003),"-",'Step 1.1 Supply Fan Power Data'!A1003)</f>
        <v>44673.083333333336</v>
      </c>
      <c r="B1003">
        <f>IF(ISBLANK('Step 1.1 Supply Fan Power Data'!B1003),"-",'Step 1.1 Supply Fan Power Data'!B1003)</f>
        <v>4.915760112636387</v>
      </c>
      <c r="C1003">
        <f>VLOOKUP(A1003,'Step 1.3 OAT Data'!$A:$B,2)</f>
        <v>46</v>
      </c>
      <c r="E1003" s="33">
        <f>IF(ISBLANK('Step 1.2 Return Fan Power Data'!A1003),"-",'Step 1.2 Return Fan Power Data'!A1003)</f>
        <v>44673.083333333336</v>
      </c>
      <c r="F1003">
        <f>IF(ISBLANK('Step 1.2 Return Fan Power Data'!B1003),"-",'Step 1.2 Return Fan Power Data'!B1003)</f>
        <v>2.9719472915554817</v>
      </c>
      <c r="G1003">
        <f>VLOOKUP(E1003,'Step 1.3 OAT Data'!$A:$B,2)</f>
        <v>46</v>
      </c>
      <c r="P1003" s="10"/>
      <c r="Q1003" s="10"/>
      <c r="R1003" s="10"/>
    </row>
    <row r="1004" spans="1:18" ht="14" x14ac:dyDescent="0.3">
      <c r="A1004" s="33">
        <f>IF(ISBLANK('Step 1.1 Supply Fan Power Data'!A1004),"-",'Step 1.1 Supply Fan Power Data'!A1004)</f>
        <v>44673.125</v>
      </c>
      <c r="B1004">
        <f>IF(ISBLANK('Step 1.1 Supply Fan Power Data'!B1004),"-",'Step 1.1 Supply Fan Power Data'!B1004)</f>
        <v>4.9398916070328109</v>
      </c>
      <c r="C1004">
        <f>VLOOKUP(A1004,'Step 1.3 OAT Data'!$A:$B,2)</f>
        <v>47</v>
      </c>
      <c r="E1004" s="33">
        <f>IF(ISBLANK('Step 1.2 Return Fan Power Data'!A1004),"-",'Step 1.2 Return Fan Power Data'!A1004)</f>
        <v>44673.125</v>
      </c>
      <c r="F1004">
        <f>IF(ISBLANK('Step 1.2 Return Fan Power Data'!B1004),"-",'Step 1.2 Return Fan Power Data'!B1004)</f>
        <v>2.993410366216172</v>
      </c>
      <c r="G1004">
        <f>VLOOKUP(E1004,'Step 1.3 OAT Data'!$A:$B,2)</f>
        <v>47</v>
      </c>
      <c r="P1004" s="10"/>
      <c r="Q1004" s="10"/>
      <c r="R1004" s="10"/>
    </row>
    <row r="1005" spans="1:18" ht="14" x14ac:dyDescent="0.3">
      <c r="A1005" s="33">
        <f>IF(ISBLANK('Step 1.1 Supply Fan Power Data'!A1005),"-",'Step 1.1 Supply Fan Power Data'!A1005)</f>
        <v>44673.166666666664</v>
      </c>
      <c r="B1005">
        <f>IF(ISBLANK('Step 1.1 Supply Fan Power Data'!B1005),"-",'Step 1.1 Supply Fan Power Data'!B1005)</f>
        <v>4.9735855030953902</v>
      </c>
      <c r="C1005">
        <f>VLOOKUP(A1005,'Step 1.3 OAT Data'!$A:$B,2)</f>
        <v>46</v>
      </c>
      <c r="E1005" s="33">
        <f>IF(ISBLANK('Step 1.2 Return Fan Power Data'!A1005),"-",'Step 1.2 Return Fan Power Data'!A1005)</f>
        <v>44673.166666666664</v>
      </c>
      <c r="F1005">
        <f>IF(ISBLANK('Step 1.2 Return Fan Power Data'!B1005),"-",'Step 1.2 Return Fan Power Data'!B1005)</f>
        <v>3.0248086978500606</v>
      </c>
      <c r="G1005">
        <f>VLOOKUP(E1005,'Step 1.3 OAT Data'!$A:$B,2)</f>
        <v>46</v>
      </c>
      <c r="P1005" s="10"/>
      <c r="Q1005" s="10"/>
      <c r="R1005" s="10"/>
    </row>
    <row r="1006" spans="1:18" ht="14" x14ac:dyDescent="0.3">
      <c r="A1006" s="33">
        <f>IF(ISBLANK('Step 1.1 Supply Fan Power Data'!A1006),"-",'Step 1.1 Supply Fan Power Data'!A1006)</f>
        <v>44673.208333333336</v>
      </c>
      <c r="B1006">
        <f>IF(ISBLANK('Step 1.1 Supply Fan Power Data'!B1006),"-",'Step 1.1 Supply Fan Power Data'!B1006)</f>
        <v>5.0290885060940909</v>
      </c>
      <c r="C1006">
        <f>VLOOKUP(A1006,'Step 1.3 OAT Data'!$A:$B,2)</f>
        <v>46</v>
      </c>
      <c r="E1006" s="33">
        <f>IF(ISBLANK('Step 1.2 Return Fan Power Data'!A1006),"-",'Step 1.2 Return Fan Power Data'!A1006)</f>
        <v>44673.208333333336</v>
      </c>
      <c r="F1006">
        <f>IF(ISBLANK('Step 1.2 Return Fan Power Data'!B1006),"-",'Step 1.2 Return Fan Power Data'!B1006)</f>
        <v>3.0803962396259261</v>
      </c>
      <c r="G1006">
        <f>VLOOKUP(E1006,'Step 1.3 OAT Data'!$A:$B,2)</f>
        <v>46</v>
      </c>
      <c r="P1006" s="10"/>
      <c r="Q1006" s="10"/>
      <c r="R1006" s="10"/>
    </row>
    <row r="1007" spans="1:18" ht="14" x14ac:dyDescent="0.3">
      <c r="A1007" s="33">
        <f>IF(ISBLANK('Step 1.1 Supply Fan Power Data'!A1007),"-",'Step 1.1 Supply Fan Power Data'!A1007)</f>
        <v>44673.25</v>
      </c>
      <c r="B1007">
        <f>IF(ISBLANK('Step 1.1 Supply Fan Power Data'!B1007),"-",'Step 1.1 Supply Fan Power Data'!B1007)</f>
        <v>12.035073024320816</v>
      </c>
      <c r="C1007">
        <f>VLOOKUP(A1007,'Step 1.3 OAT Data'!$A:$B,2)</f>
        <v>48</v>
      </c>
      <c r="E1007" s="33">
        <f>IF(ISBLANK('Step 1.2 Return Fan Power Data'!A1007),"-",'Step 1.2 Return Fan Power Data'!A1007)</f>
        <v>44673.25</v>
      </c>
      <c r="F1007">
        <f>IF(ISBLANK('Step 1.2 Return Fan Power Data'!B1007),"-",'Step 1.2 Return Fan Power Data'!B1007)</f>
        <v>4.0958849557522141</v>
      </c>
      <c r="G1007">
        <f>VLOOKUP(E1007,'Step 1.3 OAT Data'!$A:$B,2)</f>
        <v>48</v>
      </c>
      <c r="P1007" s="10"/>
      <c r="Q1007" s="10"/>
      <c r="R1007" s="10"/>
    </row>
    <row r="1008" spans="1:18" ht="14" x14ac:dyDescent="0.3">
      <c r="A1008" s="33">
        <f>IF(ISBLANK('Step 1.1 Supply Fan Power Data'!A1008),"-",'Step 1.1 Supply Fan Power Data'!A1008)</f>
        <v>44673.291666666664</v>
      </c>
      <c r="B1008">
        <f>IF(ISBLANK('Step 1.1 Supply Fan Power Data'!B1008),"-",'Step 1.1 Supply Fan Power Data'!B1008)</f>
        <v>12.035073024320816</v>
      </c>
      <c r="C1008">
        <f>VLOOKUP(A1008,'Step 1.3 OAT Data'!$A:$B,2)</f>
        <v>51</v>
      </c>
      <c r="E1008" s="33">
        <f>IF(ISBLANK('Step 1.2 Return Fan Power Data'!A1008),"-",'Step 1.2 Return Fan Power Data'!A1008)</f>
        <v>44673.291666666664</v>
      </c>
      <c r="F1008">
        <f>IF(ISBLANK('Step 1.2 Return Fan Power Data'!B1008),"-",'Step 1.2 Return Fan Power Data'!B1008)</f>
        <v>4.0958849557522141</v>
      </c>
      <c r="G1008">
        <f>VLOOKUP(E1008,'Step 1.3 OAT Data'!$A:$B,2)</f>
        <v>51</v>
      </c>
      <c r="P1008" s="10"/>
      <c r="Q1008" s="10"/>
      <c r="R1008" s="10"/>
    </row>
    <row r="1009" spans="1:18" ht="14" x14ac:dyDescent="0.3">
      <c r="A1009" s="33">
        <f>IF(ISBLANK('Step 1.1 Supply Fan Power Data'!A1009),"-",'Step 1.1 Supply Fan Power Data'!A1009)</f>
        <v>44673.333333333336</v>
      </c>
      <c r="B1009">
        <f>IF(ISBLANK('Step 1.1 Supply Fan Power Data'!B1009),"-",'Step 1.1 Supply Fan Power Data'!B1009)</f>
        <v>12.035073024320816</v>
      </c>
      <c r="C1009">
        <f>VLOOKUP(A1009,'Step 1.3 OAT Data'!$A:$B,2)</f>
        <v>57</v>
      </c>
      <c r="E1009" s="33">
        <f>IF(ISBLANK('Step 1.2 Return Fan Power Data'!A1009),"-",'Step 1.2 Return Fan Power Data'!A1009)</f>
        <v>44673.333333333336</v>
      </c>
      <c r="F1009">
        <f>IF(ISBLANK('Step 1.2 Return Fan Power Data'!B1009),"-",'Step 1.2 Return Fan Power Data'!B1009)</f>
        <v>4.0958849557522141</v>
      </c>
      <c r="G1009">
        <f>VLOOKUP(E1009,'Step 1.3 OAT Data'!$A:$B,2)</f>
        <v>57</v>
      </c>
      <c r="P1009" s="10"/>
      <c r="Q1009" s="10"/>
      <c r="R1009" s="10"/>
    </row>
    <row r="1010" spans="1:18" ht="14" x14ac:dyDescent="0.3">
      <c r="A1010" s="33">
        <f>IF(ISBLANK('Step 1.1 Supply Fan Power Data'!A1010),"-",'Step 1.1 Supply Fan Power Data'!A1010)</f>
        <v>44673.375</v>
      </c>
      <c r="B1010">
        <f>IF(ISBLANK('Step 1.1 Supply Fan Power Data'!B1010),"-",'Step 1.1 Supply Fan Power Data'!B1010)</f>
        <v>12.035073024320816</v>
      </c>
      <c r="C1010">
        <f>VLOOKUP(A1010,'Step 1.3 OAT Data'!$A:$B,2)</f>
        <v>61</v>
      </c>
      <c r="E1010" s="33">
        <f>IF(ISBLANK('Step 1.2 Return Fan Power Data'!A1010),"-",'Step 1.2 Return Fan Power Data'!A1010)</f>
        <v>44673.375</v>
      </c>
      <c r="F1010">
        <f>IF(ISBLANK('Step 1.2 Return Fan Power Data'!B1010),"-",'Step 1.2 Return Fan Power Data'!B1010)</f>
        <v>4.0958849557522141</v>
      </c>
      <c r="G1010">
        <f>VLOOKUP(E1010,'Step 1.3 OAT Data'!$A:$B,2)</f>
        <v>61</v>
      </c>
      <c r="P1010" s="10"/>
      <c r="Q1010" s="10"/>
      <c r="R1010" s="10"/>
    </row>
    <row r="1011" spans="1:18" ht="14" x14ac:dyDescent="0.3">
      <c r="A1011" s="33">
        <f>IF(ISBLANK('Step 1.1 Supply Fan Power Data'!A1011),"-",'Step 1.1 Supply Fan Power Data'!A1011)</f>
        <v>44673.416666666664</v>
      </c>
      <c r="B1011">
        <f>IF(ISBLANK('Step 1.1 Supply Fan Power Data'!B1011),"-",'Step 1.1 Supply Fan Power Data'!B1011)</f>
        <v>12.035073024320816</v>
      </c>
      <c r="C1011">
        <f>VLOOKUP(A1011,'Step 1.3 OAT Data'!$A:$B,2)</f>
        <v>63</v>
      </c>
      <c r="E1011" s="33">
        <f>IF(ISBLANK('Step 1.2 Return Fan Power Data'!A1011),"-",'Step 1.2 Return Fan Power Data'!A1011)</f>
        <v>44673.416666666664</v>
      </c>
      <c r="F1011">
        <f>IF(ISBLANK('Step 1.2 Return Fan Power Data'!B1011),"-",'Step 1.2 Return Fan Power Data'!B1011)</f>
        <v>4.0958849557522141</v>
      </c>
      <c r="G1011">
        <f>VLOOKUP(E1011,'Step 1.3 OAT Data'!$A:$B,2)</f>
        <v>63</v>
      </c>
      <c r="P1011" s="10"/>
      <c r="Q1011" s="10"/>
      <c r="R1011" s="10"/>
    </row>
    <row r="1012" spans="1:18" ht="14" x14ac:dyDescent="0.3">
      <c r="A1012" s="33">
        <f>IF(ISBLANK('Step 1.1 Supply Fan Power Data'!A1012),"-",'Step 1.1 Supply Fan Power Data'!A1012)</f>
        <v>44673.458333333336</v>
      </c>
      <c r="B1012">
        <f>IF(ISBLANK('Step 1.1 Supply Fan Power Data'!B1012),"-",'Step 1.1 Supply Fan Power Data'!B1012)</f>
        <v>12.035073024320816</v>
      </c>
      <c r="C1012">
        <f>VLOOKUP(A1012,'Step 1.3 OAT Data'!$A:$B,2)</f>
        <v>65</v>
      </c>
      <c r="E1012" s="33">
        <f>IF(ISBLANK('Step 1.2 Return Fan Power Data'!A1012),"-",'Step 1.2 Return Fan Power Data'!A1012)</f>
        <v>44673.458333333336</v>
      </c>
      <c r="F1012">
        <f>IF(ISBLANK('Step 1.2 Return Fan Power Data'!B1012),"-",'Step 1.2 Return Fan Power Data'!B1012)</f>
        <v>4.0958849557522141</v>
      </c>
      <c r="G1012">
        <f>VLOOKUP(E1012,'Step 1.3 OAT Data'!$A:$B,2)</f>
        <v>65</v>
      </c>
      <c r="P1012" s="10"/>
      <c r="Q1012" s="10"/>
      <c r="R1012" s="10"/>
    </row>
    <row r="1013" spans="1:18" ht="14" x14ac:dyDescent="0.3">
      <c r="A1013" s="33">
        <f>IF(ISBLANK('Step 1.1 Supply Fan Power Data'!A1013),"-",'Step 1.1 Supply Fan Power Data'!A1013)</f>
        <v>44673.5</v>
      </c>
      <c r="B1013">
        <f>IF(ISBLANK('Step 1.1 Supply Fan Power Data'!B1013),"-",'Step 1.1 Supply Fan Power Data'!B1013)</f>
        <v>12.035073024320816</v>
      </c>
      <c r="C1013">
        <f>VLOOKUP(A1013,'Step 1.3 OAT Data'!$A:$B,2)</f>
        <v>66</v>
      </c>
      <c r="E1013" s="33">
        <f>IF(ISBLANK('Step 1.2 Return Fan Power Data'!A1013),"-",'Step 1.2 Return Fan Power Data'!A1013)</f>
        <v>44673.5</v>
      </c>
      <c r="F1013">
        <f>IF(ISBLANK('Step 1.2 Return Fan Power Data'!B1013),"-",'Step 1.2 Return Fan Power Data'!B1013)</f>
        <v>4.0958849557522141</v>
      </c>
      <c r="G1013">
        <f>VLOOKUP(E1013,'Step 1.3 OAT Data'!$A:$B,2)</f>
        <v>66</v>
      </c>
      <c r="P1013" s="10"/>
      <c r="Q1013" s="10"/>
      <c r="R1013" s="10"/>
    </row>
    <row r="1014" spans="1:18" ht="14" x14ac:dyDescent="0.3">
      <c r="A1014" s="33">
        <f>IF(ISBLANK('Step 1.1 Supply Fan Power Data'!A1014),"-",'Step 1.1 Supply Fan Power Data'!A1014)</f>
        <v>44673.541666666664</v>
      </c>
      <c r="B1014">
        <f>IF(ISBLANK('Step 1.1 Supply Fan Power Data'!B1014),"-",'Step 1.1 Supply Fan Power Data'!B1014)</f>
        <v>12.035073024320816</v>
      </c>
      <c r="C1014">
        <f>VLOOKUP(A1014,'Step 1.3 OAT Data'!$A:$B,2)</f>
        <v>68</v>
      </c>
      <c r="E1014" s="33">
        <f>IF(ISBLANK('Step 1.2 Return Fan Power Data'!A1014),"-",'Step 1.2 Return Fan Power Data'!A1014)</f>
        <v>44673.541666666664</v>
      </c>
      <c r="F1014">
        <f>IF(ISBLANK('Step 1.2 Return Fan Power Data'!B1014),"-",'Step 1.2 Return Fan Power Data'!B1014)</f>
        <v>4.0958849557522141</v>
      </c>
      <c r="G1014">
        <f>VLOOKUP(E1014,'Step 1.3 OAT Data'!$A:$B,2)</f>
        <v>68</v>
      </c>
      <c r="P1014" s="10"/>
      <c r="Q1014" s="10"/>
      <c r="R1014" s="10"/>
    </row>
    <row r="1015" spans="1:18" ht="14" x14ac:dyDescent="0.3">
      <c r="A1015" s="33">
        <f>IF(ISBLANK('Step 1.1 Supply Fan Power Data'!A1015),"-",'Step 1.1 Supply Fan Power Data'!A1015)</f>
        <v>44673.583333333336</v>
      </c>
      <c r="B1015">
        <f>IF(ISBLANK('Step 1.1 Supply Fan Power Data'!B1015),"-",'Step 1.1 Supply Fan Power Data'!B1015)</f>
        <v>12.035073024320816</v>
      </c>
      <c r="C1015">
        <f>VLOOKUP(A1015,'Step 1.3 OAT Data'!$A:$B,2)</f>
        <v>69</v>
      </c>
      <c r="E1015" s="33">
        <f>IF(ISBLANK('Step 1.2 Return Fan Power Data'!A1015),"-",'Step 1.2 Return Fan Power Data'!A1015)</f>
        <v>44673.583333333336</v>
      </c>
      <c r="F1015">
        <f>IF(ISBLANK('Step 1.2 Return Fan Power Data'!B1015),"-",'Step 1.2 Return Fan Power Data'!B1015)</f>
        <v>4.0958849557522141</v>
      </c>
      <c r="G1015">
        <f>VLOOKUP(E1015,'Step 1.3 OAT Data'!$A:$B,2)</f>
        <v>69</v>
      </c>
      <c r="P1015" s="10"/>
      <c r="Q1015" s="10"/>
      <c r="R1015" s="10"/>
    </row>
    <row r="1016" spans="1:18" ht="14" x14ac:dyDescent="0.3">
      <c r="A1016" s="33">
        <f>IF(ISBLANK('Step 1.1 Supply Fan Power Data'!A1016),"-",'Step 1.1 Supply Fan Power Data'!A1016)</f>
        <v>44673.625</v>
      </c>
      <c r="B1016">
        <f>IF(ISBLANK('Step 1.1 Supply Fan Power Data'!B1016),"-",'Step 1.1 Supply Fan Power Data'!B1016)</f>
        <v>12.035073024320816</v>
      </c>
      <c r="C1016">
        <f>VLOOKUP(A1016,'Step 1.3 OAT Data'!$A:$B,2)</f>
        <v>69</v>
      </c>
      <c r="E1016" s="33">
        <f>IF(ISBLANK('Step 1.2 Return Fan Power Data'!A1016),"-",'Step 1.2 Return Fan Power Data'!A1016)</f>
        <v>44673.625</v>
      </c>
      <c r="F1016">
        <f>IF(ISBLANK('Step 1.2 Return Fan Power Data'!B1016),"-",'Step 1.2 Return Fan Power Data'!B1016)</f>
        <v>4.0958849557522141</v>
      </c>
      <c r="G1016">
        <f>VLOOKUP(E1016,'Step 1.3 OAT Data'!$A:$B,2)</f>
        <v>69</v>
      </c>
      <c r="P1016" s="10"/>
      <c r="Q1016" s="10"/>
      <c r="R1016" s="10"/>
    </row>
    <row r="1017" spans="1:18" ht="14" x14ac:dyDescent="0.3">
      <c r="A1017" s="33">
        <f>IF(ISBLANK('Step 1.1 Supply Fan Power Data'!A1017),"-",'Step 1.1 Supply Fan Power Data'!A1017)</f>
        <v>44673.666666666664</v>
      </c>
      <c r="B1017">
        <f>IF(ISBLANK('Step 1.1 Supply Fan Power Data'!B1017),"-",'Step 1.1 Supply Fan Power Data'!B1017)</f>
        <v>12.035073024320816</v>
      </c>
      <c r="C1017">
        <f>VLOOKUP(A1017,'Step 1.3 OAT Data'!$A:$B,2)</f>
        <v>69</v>
      </c>
      <c r="E1017" s="33">
        <f>IF(ISBLANK('Step 1.2 Return Fan Power Data'!A1017),"-",'Step 1.2 Return Fan Power Data'!A1017)</f>
        <v>44673.666666666664</v>
      </c>
      <c r="F1017">
        <f>IF(ISBLANK('Step 1.2 Return Fan Power Data'!B1017),"-",'Step 1.2 Return Fan Power Data'!B1017)</f>
        <v>4.0958849557522141</v>
      </c>
      <c r="G1017">
        <f>VLOOKUP(E1017,'Step 1.3 OAT Data'!$A:$B,2)</f>
        <v>69</v>
      </c>
      <c r="P1017" s="10"/>
      <c r="Q1017" s="10"/>
      <c r="R1017" s="10"/>
    </row>
    <row r="1018" spans="1:18" ht="14" x14ac:dyDescent="0.3">
      <c r="A1018" s="33">
        <f>IF(ISBLANK('Step 1.1 Supply Fan Power Data'!A1018),"-",'Step 1.1 Supply Fan Power Data'!A1018)</f>
        <v>44673.708333333336</v>
      </c>
      <c r="B1018">
        <f>IF(ISBLANK('Step 1.1 Supply Fan Power Data'!B1018),"-",'Step 1.1 Supply Fan Power Data'!B1018)</f>
        <v>12.035073024320816</v>
      </c>
      <c r="C1018">
        <f>VLOOKUP(A1018,'Step 1.3 OAT Data'!$A:$B,2)</f>
        <v>69</v>
      </c>
      <c r="E1018" s="33">
        <f>IF(ISBLANK('Step 1.2 Return Fan Power Data'!A1018),"-",'Step 1.2 Return Fan Power Data'!A1018)</f>
        <v>44673.708333333336</v>
      </c>
      <c r="F1018">
        <f>IF(ISBLANK('Step 1.2 Return Fan Power Data'!B1018),"-",'Step 1.2 Return Fan Power Data'!B1018)</f>
        <v>4.0958849557522141</v>
      </c>
      <c r="G1018">
        <f>VLOOKUP(E1018,'Step 1.3 OAT Data'!$A:$B,2)</f>
        <v>69</v>
      </c>
      <c r="P1018" s="10"/>
      <c r="Q1018" s="10"/>
      <c r="R1018" s="10"/>
    </row>
    <row r="1019" spans="1:18" ht="14" x14ac:dyDescent="0.3">
      <c r="A1019" s="33">
        <f>IF(ISBLANK('Step 1.1 Supply Fan Power Data'!A1019),"-",'Step 1.1 Supply Fan Power Data'!A1019)</f>
        <v>44673.75</v>
      </c>
      <c r="B1019">
        <f>IF(ISBLANK('Step 1.1 Supply Fan Power Data'!B1019),"-",'Step 1.1 Supply Fan Power Data'!B1019)</f>
        <v>8.1323178212848628</v>
      </c>
      <c r="C1019">
        <f>VLOOKUP(A1019,'Step 1.3 OAT Data'!$A:$B,2)</f>
        <v>68</v>
      </c>
      <c r="E1019" s="33">
        <f>IF(ISBLANK('Step 1.2 Return Fan Power Data'!A1019),"-",'Step 1.2 Return Fan Power Data'!A1019)</f>
        <v>44673.75</v>
      </c>
      <c r="F1019">
        <f>IF(ISBLANK('Step 1.2 Return Fan Power Data'!B1019),"-",'Step 1.2 Return Fan Power Data'!B1019)</f>
        <v>4.0958849557522141</v>
      </c>
      <c r="G1019">
        <f>VLOOKUP(E1019,'Step 1.3 OAT Data'!$A:$B,2)</f>
        <v>68</v>
      </c>
      <c r="P1019" s="10"/>
      <c r="Q1019" s="10"/>
      <c r="R1019" s="10"/>
    </row>
    <row r="1020" spans="1:18" ht="14" x14ac:dyDescent="0.3">
      <c r="A1020" s="33">
        <f>IF(ISBLANK('Step 1.1 Supply Fan Power Data'!A1020),"-",'Step 1.1 Supply Fan Power Data'!A1020)</f>
        <v>44673.791666666664</v>
      </c>
      <c r="B1020">
        <f>IF(ISBLANK('Step 1.1 Supply Fan Power Data'!B1020),"-",'Step 1.1 Supply Fan Power Data'!B1020)</f>
        <v>4.8982958582875176</v>
      </c>
      <c r="C1020">
        <f>VLOOKUP(A1020,'Step 1.3 OAT Data'!$A:$B,2)</f>
        <v>66</v>
      </c>
      <c r="E1020" s="33">
        <f>IF(ISBLANK('Step 1.2 Return Fan Power Data'!A1020),"-",'Step 1.2 Return Fan Power Data'!A1020)</f>
        <v>44673.791666666664</v>
      </c>
      <c r="F1020">
        <f>IF(ISBLANK('Step 1.2 Return Fan Power Data'!B1020),"-",'Step 1.2 Return Fan Power Data'!B1020)</f>
        <v>2.9569262291213878</v>
      </c>
      <c r="G1020">
        <f>VLOOKUP(E1020,'Step 1.3 OAT Data'!$A:$B,2)</f>
        <v>66</v>
      </c>
      <c r="P1020" s="10"/>
      <c r="Q1020" s="10"/>
      <c r="R1020" s="10"/>
    </row>
    <row r="1021" spans="1:18" ht="14" x14ac:dyDescent="0.3">
      <c r="A1021" s="33">
        <f>IF(ISBLANK('Step 1.1 Supply Fan Power Data'!A1021),"-",'Step 1.1 Supply Fan Power Data'!A1021)</f>
        <v>44673.833333333336</v>
      </c>
      <c r="B1021">
        <f>IF(ISBLANK('Step 1.1 Supply Fan Power Data'!B1021),"-",'Step 1.1 Supply Fan Power Data'!B1021)</f>
        <v>4.8603786278510661</v>
      </c>
      <c r="C1021">
        <f>VLOOKUP(A1021,'Step 1.3 OAT Data'!$A:$B,2)</f>
        <v>63</v>
      </c>
      <c r="E1021" s="33">
        <f>IF(ISBLANK('Step 1.2 Return Fan Power Data'!A1021),"-",'Step 1.2 Return Fan Power Data'!A1021)</f>
        <v>44673.833333333336</v>
      </c>
      <c r="F1021">
        <f>IF(ISBLANK('Step 1.2 Return Fan Power Data'!B1021),"-",'Step 1.2 Return Fan Power Data'!B1021)</f>
        <v>2.9257320655029506</v>
      </c>
      <c r="G1021">
        <f>VLOOKUP(E1021,'Step 1.3 OAT Data'!$A:$B,2)</f>
        <v>63</v>
      </c>
      <c r="P1021" s="10"/>
      <c r="Q1021" s="10"/>
      <c r="R1021" s="10"/>
    </row>
    <row r="1022" spans="1:18" ht="14" x14ac:dyDescent="0.3">
      <c r="A1022" s="33">
        <f>IF(ISBLANK('Step 1.1 Supply Fan Power Data'!A1022),"-",'Step 1.1 Supply Fan Power Data'!A1022)</f>
        <v>44673.875</v>
      </c>
      <c r="B1022">
        <f>IF(ISBLANK('Step 1.1 Supply Fan Power Data'!B1022),"-",'Step 1.1 Supply Fan Power Data'!B1022)</f>
        <v>4.9070010684760028</v>
      </c>
      <c r="C1022">
        <f>VLOOKUP(A1022,'Step 1.3 OAT Data'!$A:$B,2)</f>
        <v>62</v>
      </c>
      <c r="E1022" s="33">
        <f>IF(ISBLANK('Step 1.2 Return Fan Power Data'!A1022),"-",'Step 1.2 Return Fan Power Data'!A1022)</f>
        <v>44673.875</v>
      </c>
      <c r="F1022">
        <f>IF(ISBLANK('Step 1.2 Return Fan Power Data'!B1022),"-",'Step 1.2 Return Fan Power Data'!B1022)</f>
        <v>2.9643608092866085</v>
      </c>
      <c r="G1022">
        <f>VLOOKUP(E1022,'Step 1.3 OAT Data'!$A:$B,2)</f>
        <v>62</v>
      </c>
      <c r="P1022" s="10"/>
      <c r="Q1022" s="10"/>
      <c r="R1022" s="10"/>
    </row>
    <row r="1023" spans="1:18" ht="14" x14ac:dyDescent="0.3">
      <c r="A1023" s="33">
        <f>IF(ISBLANK('Step 1.1 Supply Fan Power Data'!A1023),"-",'Step 1.1 Supply Fan Power Data'!A1023)</f>
        <v>44673.916666666664</v>
      </c>
      <c r="B1023">
        <f>IF(ISBLANK('Step 1.1 Supply Fan Power Data'!B1023),"-",'Step 1.1 Supply Fan Power Data'!B1023)</f>
        <v>4.9350840034800498</v>
      </c>
      <c r="C1023">
        <f>VLOOKUP(A1023,'Step 1.3 OAT Data'!$A:$B,2)</f>
        <v>61</v>
      </c>
      <c r="E1023" s="33">
        <f>IF(ISBLANK('Step 1.2 Return Fan Power Data'!A1023),"-",'Step 1.2 Return Fan Power Data'!A1023)</f>
        <v>44673.916666666664</v>
      </c>
      <c r="F1023">
        <f>IF(ISBLANK('Step 1.2 Return Fan Power Data'!B1023),"-",'Step 1.2 Return Fan Power Data'!B1023)</f>
        <v>2.9890675950676866</v>
      </c>
      <c r="G1023">
        <f>VLOOKUP(E1023,'Step 1.3 OAT Data'!$A:$B,2)</f>
        <v>61</v>
      </c>
      <c r="P1023" s="10"/>
      <c r="Q1023" s="10"/>
      <c r="R1023" s="10"/>
    </row>
    <row r="1024" spans="1:18" ht="14" x14ac:dyDescent="0.3">
      <c r="A1024" s="33">
        <f>IF(ISBLANK('Step 1.1 Supply Fan Power Data'!A1024),"-",'Step 1.1 Supply Fan Power Data'!A1024)</f>
        <v>44673.958333333336</v>
      </c>
      <c r="B1024">
        <f>IF(ISBLANK('Step 1.1 Supply Fan Power Data'!B1024),"-",'Step 1.1 Supply Fan Power Data'!B1024)</f>
        <v>4.9234954525557963</v>
      </c>
      <c r="C1024">
        <f>VLOOKUP(A1024,'Step 1.3 OAT Data'!$A:$B,2)</f>
        <v>58</v>
      </c>
      <c r="E1024" s="33">
        <f>IF(ISBLANK('Step 1.2 Return Fan Power Data'!A1024),"-",'Step 1.2 Return Fan Power Data'!A1024)</f>
        <v>44673.958333333336</v>
      </c>
      <c r="F1024">
        <f>IF(ISBLANK('Step 1.2 Return Fan Power Data'!B1024),"-",'Step 1.2 Return Fan Power Data'!B1024)</f>
        <v>2.9787366634870862</v>
      </c>
      <c r="G1024">
        <f>VLOOKUP(E1024,'Step 1.3 OAT Data'!$A:$B,2)</f>
        <v>58</v>
      </c>
      <c r="P1024" s="10"/>
      <c r="Q1024" s="10"/>
      <c r="R1024" s="10"/>
    </row>
    <row r="1025" spans="1:18" ht="14" x14ac:dyDescent="0.3">
      <c r="A1025" s="33">
        <f>IF(ISBLANK('Step 1.1 Supply Fan Power Data'!A1025),"-",'Step 1.1 Supply Fan Power Data'!A1025)</f>
        <v>44674</v>
      </c>
      <c r="B1025">
        <f>IF(ISBLANK('Step 1.1 Supply Fan Power Data'!B1025),"-",'Step 1.1 Supply Fan Power Data'!B1025)</f>
        <v>4.9321726732141986</v>
      </c>
      <c r="C1025">
        <f>VLOOKUP(A1025,'Step 1.3 OAT Data'!$A:$B,2)</f>
        <v>55</v>
      </c>
      <c r="E1025" s="33">
        <f>IF(ISBLANK('Step 1.2 Return Fan Power Data'!A1025),"-",'Step 1.2 Return Fan Power Data'!A1025)</f>
        <v>44674</v>
      </c>
      <c r="F1025">
        <f>IF(ISBLANK('Step 1.2 Return Fan Power Data'!B1025),"-",'Step 1.2 Return Fan Power Data'!B1025)</f>
        <v>2.9864540499668726</v>
      </c>
      <c r="G1025">
        <f>VLOOKUP(E1025,'Step 1.3 OAT Data'!$A:$B,2)</f>
        <v>55</v>
      </c>
      <c r="P1025" s="10"/>
      <c r="Q1025" s="10"/>
      <c r="R1025" s="10"/>
    </row>
    <row r="1026" spans="1:18" ht="14" x14ac:dyDescent="0.3">
      <c r="A1026" s="33">
        <f>IF(ISBLANK('Step 1.1 Supply Fan Power Data'!A1026),"-",'Step 1.1 Supply Fan Power Data'!A1026)</f>
        <v>44674.041666666664</v>
      </c>
      <c r="B1026">
        <f>IF(ISBLANK('Step 1.1 Supply Fan Power Data'!B1026),"-",'Step 1.1 Supply Fan Power Data'!B1026)</f>
        <v>5.0547797562385979</v>
      </c>
      <c r="C1026">
        <f>VLOOKUP(A1026,'Step 1.3 OAT Data'!$A:$B,2)</f>
        <v>52</v>
      </c>
      <c r="E1026" s="33">
        <f>IF(ISBLANK('Step 1.2 Return Fan Power Data'!A1026),"-",'Step 1.2 Return Fan Power Data'!A1026)</f>
        <v>44674.041666666664</v>
      </c>
      <c r="F1026">
        <f>IF(ISBLANK('Step 1.2 Return Fan Power Data'!B1026),"-",'Step 1.2 Return Fan Power Data'!B1026)</f>
        <v>3.1078613488624818</v>
      </c>
      <c r="G1026">
        <f>VLOOKUP(E1026,'Step 1.3 OAT Data'!$A:$B,2)</f>
        <v>52</v>
      </c>
      <c r="P1026" s="10"/>
      <c r="Q1026" s="10"/>
      <c r="R1026" s="10"/>
    </row>
    <row r="1027" spans="1:18" ht="14" x14ac:dyDescent="0.3">
      <c r="A1027" s="33">
        <f>IF(ISBLANK('Step 1.1 Supply Fan Power Data'!A1027),"-",'Step 1.1 Supply Fan Power Data'!A1027)</f>
        <v>44674.083333333336</v>
      </c>
      <c r="B1027">
        <f>IF(ISBLANK('Step 1.1 Supply Fan Power Data'!B1027),"-",'Step 1.1 Supply Fan Power Data'!B1027)</f>
        <v>5.033897233545793</v>
      </c>
      <c r="C1027">
        <f>VLOOKUP(A1027,'Step 1.3 OAT Data'!$A:$B,2)</f>
        <v>52</v>
      </c>
      <c r="E1027" s="33">
        <f>IF(ISBLANK('Step 1.2 Return Fan Power Data'!A1027),"-",'Step 1.2 Return Fan Power Data'!A1027)</f>
        <v>44674.083333333336</v>
      </c>
      <c r="F1027">
        <f>IF(ISBLANK('Step 1.2 Return Fan Power Data'!B1027),"-",'Step 1.2 Return Fan Power Data'!B1027)</f>
        <v>3.0854506809872433</v>
      </c>
      <c r="G1027">
        <f>VLOOKUP(E1027,'Step 1.3 OAT Data'!$A:$B,2)</f>
        <v>52</v>
      </c>
      <c r="P1027" s="10"/>
      <c r="Q1027" s="10"/>
      <c r="R1027" s="10"/>
    </row>
    <row r="1028" spans="1:18" ht="14" x14ac:dyDescent="0.3">
      <c r="A1028" s="33">
        <f>IF(ISBLANK('Step 1.1 Supply Fan Power Data'!A1028),"-",'Step 1.1 Supply Fan Power Data'!A1028)</f>
        <v>44674.125</v>
      </c>
      <c r="B1028">
        <f>IF(ISBLANK('Step 1.1 Supply Fan Power Data'!B1028),"-",'Step 1.1 Supply Fan Power Data'!B1028)</f>
        <v>5.0415094913565657</v>
      </c>
      <c r="C1028">
        <f>VLOOKUP(A1028,'Step 1.3 OAT Data'!$A:$B,2)</f>
        <v>50</v>
      </c>
      <c r="E1028" s="33">
        <f>IF(ISBLANK('Step 1.2 Return Fan Power Data'!A1028),"-",'Step 1.2 Return Fan Power Data'!A1028)</f>
        <v>44674.125</v>
      </c>
      <c r="F1028">
        <f>IF(ISBLANK('Step 1.2 Return Fan Power Data'!B1028),"-",'Step 1.2 Return Fan Power Data'!B1028)</f>
        <v>3.0935325710994155</v>
      </c>
      <c r="G1028">
        <f>VLOOKUP(E1028,'Step 1.3 OAT Data'!$A:$B,2)</f>
        <v>50</v>
      </c>
      <c r="P1028" s="10"/>
      <c r="Q1028" s="10"/>
      <c r="R1028" s="10"/>
    </row>
    <row r="1029" spans="1:18" ht="14" x14ac:dyDescent="0.3">
      <c r="A1029" s="33">
        <f>IF(ISBLANK('Step 1.1 Supply Fan Power Data'!A1029),"-",'Step 1.1 Supply Fan Power Data'!A1029)</f>
        <v>44674.166666666664</v>
      </c>
      <c r="B1029">
        <f>IF(ISBLANK('Step 1.1 Supply Fan Power Data'!B1029),"-",'Step 1.1 Supply Fan Power Data'!B1029)</f>
        <v>5.0462473456456536</v>
      </c>
      <c r="C1029">
        <f>VLOOKUP(A1029,'Step 1.3 OAT Data'!$A:$B,2)</f>
        <v>50</v>
      </c>
      <c r="E1029" s="33">
        <f>IF(ISBLANK('Step 1.2 Return Fan Power Data'!A1029),"-",'Step 1.2 Return Fan Power Data'!A1029)</f>
        <v>44674.166666666664</v>
      </c>
      <c r="F1029">
        <f>IF(ISBLANK('Step 1.2 Return Fan Power Data'!B1029),"-",'Step 1.2 Return Fan Power Data'!B1029)</f>
        <v>3.0986131200032823</v>
      </c>
      <c r="G1029">
        <f>VLOOKUP(E1029,'Step 1.3 OAT Data'!$A:$B,2)</f>
        <v>50</v>
      </c>
      <c r="P1029" s="10"/>
      <c r="Q1029" s="10"/>
      <c r="R1029" s="10"/>
    </row>
    <row r="1030" spans="1:18" ht="14" x14ac:dyDescent="0.3">
      <c r="A1030" s="33">
        <f>IF(ISBLANK('Step 1.1 Supply Fan Power Data'!A1030),"-",'Step 1.1 Supply Fan Power Data'!A1030)</f>
        <v>44674.208333333336</v>
      </c>
      <c r="B1030">
        <f>IF(ISBLANK('Step 1.1 Supply Fan Power Data'!B1030),"-",'Step 1.1 Supply Fan Power Data'!B1030)</f>
        <v>5.0870067642405505</v>
      </c>
      <c r="C1030">
        <f>VLOOKUP(A1030,'Step 1.3 OAT Data'!$A:$B,2)</f>
        <v>50</v>
      </c>
      <c r="E1030" s="33">
        <f>IF(ISBLANK('Step 1.2 Return Fan Power Data'!A1030),"-",'Step 1.2 Return Fan Power Data'!A1030)</f>
        <v>44674.208333333336</v>
      </c>
      <c r="F1030">
        <f>IF(ISBLANK('Step 1.2 Return Fan Power Data'!B1030),"-",'Step 1.2 Return Fan Power Data'!B1030)</f>
        <v>3.1439660834906276</v>
      </c>
      <c r="G1030">
        <f>VLOOKUP(E1030,'Step 1.3 OAT Data'!$A:$B,2)</f>
        <v>50</v>
      </c>
      <c r="P1030" s="10"/>
      <c r="Q1030" s="10"/>
      <c r="R1030" s="10"/>
    </row>
    <row r="1031" spans="1:18" ht="14" x14ac:dyDescent="0.3">
      <c r="A1031" s="33">
        <f>IF(ISBLANK('Step 1.1 Supply Fan Power Data'!A1031),"-",'Step 1.1 Supply Fan Power Data'!A1031)</f>
        <v>44674.25</v>
      </c>
      <c r="B1031">
        <f>IF(ISBLANK('Step 1.1 Supply Fan Power Data'!B1031),"-",'Step 1.1 Supply Fan Power Data'!B1031)</f>
        <v>5.0860775078342186</v>
      </c>
      <c r="C1031">
        <f>VLOOKUP(A1031,'Step 1.3 OAT Data'!$A:$B,2)</f>
        <v>50</v>
      </c>
      <c r="E1031" s="33">
        <f>IF(ISBLANK('Step 1.2 Return Fan Power Data'!A1031),"-",'Step 1.2 Return Fan Power Data'!A1031)</f>
        <v>44674.25</v>
      </c>
      <c r="F1031">
        <f>IF(ISBLANK('Step 1.2 Return Fan Power Data'!B1031),"-",'Step 1.2 Return Fan Power Data'!B1031)</f>
        <v>3.1428984334365753</v>
      </c>
      <c r="G1031">
        <f>VLOOKUP(E1031,'Step 1.3 OAT Data'!$A:$B,2)</f>
        <v>50</v>
      </c>
      <c r="P1031" s="10"/>
      <c r="Q1031" s="10"/>
      <c r="R1031" s="10"/>
    </row>
    <row r="1032" spans="1:18" ht="14" x14ac:dyDescent="0.3">
      <c r="A1032" s="33">
        <f>IF(ISBLANK('Step 1.1 Supply Fan Power Data'!A1032),"-",'Step 1.1 Supply Fan Power Data'!A1032)</f>
        <v>44674.291666666664</v>
      </c>
      <c r="B1032">
        <f>IF(ISBLANK('Step 1.1 Supply Fan Power Data'!B1032),"-",'Step 1.1 Supply Fan Power Data'!B1032)</f>
        <v>5.0964777749206522</v>
      </c>
      <c r="C1032">
        <f>VLOOKUP(A1032,'Step 1.3 OAT Data'!$A:$B,2)</f>
        <v>51</v>
      </c>
      <c r="E1032" s="33">
        <f>IF(ISBLANK('Step 1.2 Return Fan Power Data'!A1032),"-",'Step 1.2 Return Fan Power Data'!A1032)</f>
        <v>44674.291666666664</v>
      </c>
      <c r="F1032">
        <f>IF(ISBLANK('Step 1.2 Return Fan Power Data'!B1032),"-",'Step 1.2 Return Fan Power Data'!B1032)</f>
        <v>3.1549397574430915</v>
      </c>
      <c r="G1032">
        <f>VLOOKUP(E1032,'Step 1.3 OAT Data'!$A:$B,2)</f>
        <v>51</v>
      </c>
      <c r="P1032" s="10"/>
      <c r="Q1032" s="10"/>
      <c r="R1032" s="10"/>
    </row>
    <row r="1033" spans="1:18" ht="14" x14ac:dyDescent="0.3">
      <c r="A1033" s="33">
        <f>IF(ISBLANK('Step 1.1 Supply Fan Power Data'!A1033),"-",'Step 1.1 Supply Fan Power Data'!A1033)</f>
        <v>44674.333333333336</v>
      </c>
      <c r="B1033">
        <f>IF(ISBLANK('Step 1.1 Supply Fan Power Data'!B1033),"-",'Step 1.1 Supply Fan Power Data'!B1033)</f>
        <v>5.0614363937160576</v>
      </c>
      <c r="C1033">
        <f>VLOOKUP(A1033,'Step 1.3 OAT Data'!$A:$B,2)</f>
        <v>51</v>
      </c>
      <c r="E1033" s="33">
        <f>IF(ISBLANK('Step 1.2 Return Fan Power Data'!A1033),"-",'Step 1.2 Return Fan Power Data'!A1033)</f>
        <v>44674.333333333336</v>
      </c>
      <c r="F1033">
        <f>IF(ISBLANK('Step 1.2 Return Fan Power Data'!B1033),"-",'Step 1.2 Return Fan Power Data'!B1033)</f>
        <v>3.115165520171721</v>
      </c>
      <c r="G1033">
        <f>VLOOKUP(E1033,'Step 1.3 OAT Data'!$A:$B,2)</f>
        <v>51</v>
      </c>
      <c r="P1033" s="10"/>
      <c r="Q1033" s="10"/>
      <c r="R1033" s="10"/>
    </row>
    <row r="1034" spans="1:18" ht="14" x14ac:dyDescent="0.3">
      <c r="A1034" s="33">
        <f>IF(ISBLANK('Step 1.1 Supply Fan Power Data'!A1034),"-",'Step 1.1 Supply Fan Power Data'!A1034)</f>
        <v>44674.375</v>
      </c>
      <c r="B1034">
        <f>IF(ISBLANK('Step 1.1 Supply Fan Power Data'!B1034),"-",'Step 1.1 Supply Fan Power Data'!B1034)</f>
        <v>5.0377044011380825</v>
      </c>
      <c r="C1034">
        <f>VLOOKUP(A1034,'Step 1.3 OAT Data'!$A:$B,2)</f>
        <v>53</v>
      </c>
      <c r="E1034" s="33">
        <f>IF(ISBLANK('Step 1.2 Return Fan Power Data'!A1034),"-",'Step 1.2 Return Fan Power Data'!A1034)</f>
        <v>44674.375</v>
      </c>
      <c r="F1034">
        <f>IF(ISBLANK('Step 1.2 Return Fan Power Data'!B1034),"-",'Step 1.2 Return Fan Power Data'!B1034)</f>
        <v>3.0894803107655822</v>
      </c>
      <c r="G1034">
        <f>VLOOKUP(E1034,'Step 1.3 OAT Data'!$A:$B,2)</f>
        <v>53</v>
      </c>
      <c r="P1034" s="10"/>
      <c r="Q1034" s="10"/>
      <c r="R1034" s="10"/>
    </row>
    <row r="1035" spans="1:18" ht="14" x14ac:dyDescent="0.3">
      <c r="A1035" s="33">
        <f>IF(ISBLANK('Step 1.1 Supply Fan Power Data'!A1035),"-",'Step 1.1 Supply Fan Power Data'!A1035)</f>
        <v>44674.416666666664</v>
      </c>
      <c r="B1035">
        <f>IF(ISBLANK('Step 1.1 Supply Fan Power Data'!B1035),"-",'Step 1.1 Supply Fan Power Data'!B1035)</f>
        <v>5.0119502971897623</v>
      </c>
      <c r="C1035">
        <f>VLOOKUP(A1035,'Step 1.3 OAT Data'!$A:$B,2)</f>
        <v>57</v>
      </c>
      <c r="E1035" s="33">
        <f>IF(ISBLANK('Step 1.2 Return Fan Power Data'!A1035),"-",'Step 1.2 Return Fan Power Data'!A1035)</f>
        <v>44674.416666666664</v>
      </c>
      <c r="F1035">
        <f>IF(ISBLANK('Step 1.2 Return Fan Power Data'!B1035),"-",'Step 1.2 Return Fan Power Data'!B1035)</f>
        <v>3.0626980048090067</v>
      </c>
      <c r="G1035">
        <f>VLOOKUP(E1035,'Step 1.3 OAT Data'!$A:$B,2)</f>
        <v>57</v>
      </c>
      <c r="P1035" s="10"/>
      <c r="Q1035" s="10"/>
      <c r="R1035" s="10"/>
    </row>
    <row r="1036" spans="1:18" ht="14" x14ac:dyDescent="0.3">
      <c r="A1036" s="33">
        <f>IF(ISBLANK('Step 1.1 Supply Fan Power Data'!A1036),"-",'Step 1.1 Supply Fan Power Data'!A1036)</f>
        <v>44674.458333333336</v>
      </c>
      <c r="B1036">
        <f>IF(ISBLANK('Step 1.1 Supply Fan Power Data'!B1036),"-",'Step 1.1 Supply Fan Power Data'!B1036)</f>
        <v>5.0081292281764309</v>
      </c>
      <c r="C1036">
        <f>VLOOKUP(A1036,'Step 1.3 OAT Data'!$A:$B,2)</f>
        <v>59</v>
      </c>
      <c r="E1036" s="33">
        <f>IF(ISBLANK('Step 1.2 Return Fan Power Data'!A1036),"-",'Step 1.2 Return Fan Power Data'!A1036)</f>
        <v>44674.458333333336</v>
      </c>
      <c r="F1036">
        <f>IF(ISBLANK('Step 1.2 Return Fan Power Data'!B1036),"-",'Step 1.2 Return Fan Power Data'!B1036)</f>
        <v>3.0588183440775705</v>
      </c>
      <c r="G1036">
        <f>VLOOKUP(E1036,'Step 1.3 OAT Data'!$A:$B,2)</f>
        <v>59</v>
      </c>
      <c r="P1036" s="10"/>
      <c r="Q1036" s="10"/>
      <c r="R1036" s="10"/>
    </row>
    <row r="1037" spans="1:18" ht="14" x14ac:dyDescent="0.3">
      <c r="A1037" s="33">
        <f>IF(ISBLANK('Step 1.1 Supply Fan Power Data'!A1037),"-",'Step 1.1 Supply Fan Power Data'!A1037)</f>
        <v>44674.5</v>
      </c>
      <c r="B1037">
        <f>IF(ISBLANK('Step 1.1 Supply Fan Power Data'!B1037),"-",'Step 1.1 Supply Fan Power Data'!B1037)</f>
        <v>5.009069024547582</v>
      </c>
      <c r="C1037">
        <f>VLOOKUP(A1037,'Step 1.3 OAT Data'!$A:$B,2)</f>
        <v>58</v>
      </c>
      <c r="E1037" s="33">
        <f>IF(ISBLANK('Step 1.2 Return Fan Power Data'!A1037),"-",'Step 1.2 Return Fan Power Data'!A1037)</f>
        <v>44674.5</v>
      </c>
      <c r="F1037">
        <f>IF(ISBLANK('Step 1.2 Return Fan Power Data'!B1037),"-",'Step 1.2 Return Fan Power Data'!B1037)</f>
        <v>3.0597703351416179</v>
      </c>
      <c r="G1037">
        <f>VLOOKUP(E1037,'Step 1.3 OAT Data'!$A:$B,2)</f>
        <v>58</v>
      </c>
      <c r="P1037" s="10"/>
      <c r="Q1037" s="10"/>
      <c r="R1037" s="10"/>
    </row>
    <row r="1038" spans="1:18" ht="14" x14ac:dyDescent="0.3">
      <c r="A1038" s="33">
        <f>IF(ISBLANK('Step 1.1 Supply Fan Power Data'!A1038),"-",'Step 1.1 Supply Fan Power Data'!A1038)</f>
        <v>44674.541666666664</v>
      </c>
      <c r="B1038">
        <f>IF(ISBLANK('Step 1.1 Supply Fan Power Data'!B1038),"-",'Step 1.1 Supply Fan Power Data'!B1038)</f>
        <v>4.9563157400045004</v>
      </c>
      <c r="C1038">
        <f>VLOOKUP(A1038,'Step 1.3 OAT Data'!$A:$B,2)</f>
        <v>59</v>
      </c>
      <c r="E1038" s="33">
        <f>IF(ISBLANK('Step 1.2 Return Fan Power Data'!A1038),"-",'Step 1.2 Return Fan Power Data'!A1038)</f>
        <v>44674.541666666664</v>
      </c>
      <c r="F1038">
        <f>IF(ISBLANK('Step 1.2 Return Fan Power Data'!B1038),"-",'Step 1.2 Return Fan Power Data'!B1038)</f>
        <v>3.0085027200819576</v>
      </c>
      <c r="G1038">
        <f>VLOOKUP(E1038,'Step 1.3 OAT Data'!$A:$B,2)</f>
        <v>59</v>
      </c>
      <c r="P1038" s="10"/>
      <c r="Q1038" s="10"/>
      <c r="R1038" s="10"/>
    </row>
    <row r="1039" spans="1:18" ht="14" x14ac:dyDescent="0.3">
      <c r="A1039" s="33">
        <f>IF(ISBLANK('Step 1.1 Supply Fan Power Data'!A1039),"-",'Step 1.1 Supply Fan Power Data'!A1039)</f>
        <v>44674.583333333336</v>
      </c>
      <c r="B1039">
        <f>IF(ISBLANK('Step 1.1 Supply Fan Power Data'!B1039),"-",'Step 1.1 Supply Fan Power Data'!B1039)</f>
        <v>4.97648087614595</v>
      </c>
      <c r="C1039">
        <f>VLOOKUP(A1039,'Step 1.3 OAT Data'!$A:$B,2)</f>
        <v>58</v>
      </c>
      <c r="E1039" s="33">
        <f>IF(ISBLANK('Step 1.2 Return Fan Power Data'!A1039),"-",'Step 1.2 Return Fan Power Data'!A1039)</f>
        <v>44674.583333333336</v>
      </c>
      <c r="F1039">
        <f>IF(ISBLANK('Step 1.2 Return Fan Power Data'!B1039),"-",'Step 1.2 Return Fan Power Data'!B1039)</f>
        <v>3.0275871678137758</v>
      </c>
      <c r="G1039">
        <f>VLOOKUP(E1039,'Step 1.3 OAT Data'!$A:$B,2)</f>
        <v>58</v>
      </c>
      <c r="P1039" s="10"/>
      <c r="Q1039" s="10"/>
      <c r="R1039" s="10"/>
    </row>
    <row r="1040" spans="1:18" ht="14" x14ac:dyDescent="0.3">
      <c r="A1040" s="33">
        <f>IF(ISBLANK('Step 1.1 Supply Fan Power Data'!A1040),"-",'Step 1.1 Supply Fan Power Data'!A1040)</f>
        <v>44674.625</v>
      </c>
      <c r="B1040">
        <f>IF(ISBLANK('Step 1.1 Supply Fan Power Data'!B1040),"-",'Step 1.1 Supply Fan Power Data'!B1040)</f>
        <v>4.9822682127996512</v>
      </c>
      <c r="C1040">
        <f>VLOOKUP(A1040,'Step 1.3 OAT Data'!$A:$B,2)</f>
        <v>57</v>
      </c>
      <c r="E1040" s="33">
        <f>IF(ISBLANK('Step 1.2 Return Fan Power Data'!A1040),"-",'Step 1.2 Return Fan Power Data'!A1040)</f>
        <v>44674.625</v>
      </c>
      <c r="F1040">
        <f>IF(ISBLANK('Step 1.2 Return Fan Power Data'!B1040),"-",'Step 1.2 Return Fan Power Data'!B1040)</f>
        <v>3.0331798368457106</v>
      </c>
      <c r="G1040">
        <f>VLOOKUP(E1040,'Step 1.3 OAT Data'!$A:$B,2)</f>
        <v>57</v>
      </c>
      <c r="P1040" s="10"/>
      <c r="Q1040" s="10"/>
      <c r="R1040" s="10"/>
    </row>
    <row r="1041" spans="1:18" ht="14" x14ac:dyDescent="0.3">
      <c r="A1041" s="33">
        <f>IF(ISBLANK('Step 1.1 Supply Fan Power Data'!A1041),"-",'Step 1.1 Supply Fan Power Data'!A1041)</f>
        <v>44674.666666666664</v>
      </c>
      <c r="B1041">
        <f>IF(ISBLANK('Step 1.1 Supply Fan Power Data'!B1041),"-",'Step 1.1 Supply Fan Power Data'!B1041)</f>
        <v>4.9678543626236307</v>
      </c>
      <c r="C1041">
        <f>VLOOKUP(A1041,'Step 1.3 OAT Data'!$A:$B,2)</f>
        <v>57</v>
      </c>
      <c r="E1041" s="33">
        <f>IF(ISBLANK('Step 1.2 Return Fan Power Data'!A1041),"-",'Step 1.2 Return Fan Power Data'!A1041)</f>
        <v>44674.666666666664</v>
      </c>
      <c r="F1041">
        <f>IF(ISBLANK('Step 1.2 Return Fan Power Data'!B1041),"-",'Step 1.2 Return Fan Power Data'!B1041)</f>
        <v>3.0193470291109801</v>
      </c>
      <c r="G1041">
        <f>VLOOKUP(E1041,'Step 1.3 OAT Data'!$A:$B,2)</f>
        <v>57</v>
      </c>
      <c r="P1041" s="10"/>
      <c r="Q1041" s="10"/>
      <c r="R1041" s="10"/>
    </row>
    <row r="1042" spans="1:18" ht="14" x14ac:dyDescent="0.3">
      <c r="A1042" s="33">
        <f>IF(ISBLANK('Step 1.1 Supply Fan Power Data'!A1042),"-",'Step 1.1 Supply Fan Power Data'!A1042)</f>
        <v>44674.708333333336</v>
      </c>
      <c r="B1042">
        <f>IF(ISBLANK('Step 1.1 Supply Fan Power Data'!B1042),"-",'Step 1.1 Supply Fan Power Data'!B1042)</f>
        <v>4.9591547557401068</v>
      </c>
      <c r="C1042">
        <f>VLOOKUP(A1042,'Step 1.3 OAT Data'!$A:$B,2)</f>
        <v>56</v>
      </c>
      <c r="E1042" s="33">
        <f>IF(ISBLANK('Step 1.2 Return Fan Power Data'!A1042),"-",'Step 1.2 Return Fan Power Data'!A1042)</f>
        <v>44674.708333333336</v>
      </c>
      <c r="F1042">
        <f>IF(ISBLANK('Step 1.2 Return Fan Power Data'!B1042),"-",'Step 1.2 Return Fan Power Data'!B1042)</f>
        <v>3.0111522383574183</v>
      </c>
      <c r="G1042">
        <f>VLOOKUP(E1042,'Step 1.3 OAT Data'!$A:$B,2)</f>
        <v>56</v>
      </c>
      <c r="P1042" s="10"/>
      <c r="Q1042" s="10"/>
      <c r="R1042" s="10"/>
    </row>
    <row r="1043" spans="1:18" ht="14" x14ac:dyDescent="0.3">
      <c r="A1043" s="33">
        <f>IF(ISBLANK('Step 1.1 Supply Fan Power Data'!A1043),"-",'Step 1.1 Supply Fan Power Data'!A1043)</f>
        <v>44674.75</v>
      </c>
      <c r="B1043">
        <f>IF(ISBLANK('Step 1.1 Supply Fan Power Data'!B1043),"-",'Step 1.1 Supply Fan Power Data'!B1043)</f>
        <v>4.9822682127996512</v>
      </c>
      <c r="C1043">
        <f>VLOOKUP(A1043,'Step 1.3 OAT Data'!$A:$B,2)</f>
        <v>54</v>
      </c>
      <c r="E1043" s="33">
        <f>IF(ISBLANK('Step 1.2 Return Fan Power Data'!A1043),"-",'Step 1.2 Return Fan Power Data'!A1043)</f>
        <v>44674.75</v>
      </c>
      <c r="F1043">
        <f>IF(ISBLANK('Step 1.2 Return Fan Power Data'!B1043),"-",'Step 1.2 Return Fan Power Data'!B1043)</f>
        <v>3.0331798368457106</v>
      </c>
      <c r="G1043">
        <f>VLOOKUP(E1043,'Step 1.3 OAT Data'!$A:$B,2)</f>
        <v>54</v>
      </c>
      <c r="P1043" s="10"/>
      <c r="Q1043" s="10"/>
      <c r="R1043" s="10"/>
    </row>
    <row r="1044" spans="1:18" ht="14" x14ac:dyDescent="0.3">
      <c r="A1044" s="33">
        <f>IF(ISBLANK('Step 1.1 Supply Fan Power Data'!A1044),"-",'Step 1.1 Supply Fan Power Data'!A1044)</f>
        <v>44674.791666666664</v>
      </c>
      <c r="B1044">
        <f>IF(ISBLANK('Step 1.1 Supply Fan Power Data'!B1044),"-",'Step 1.1 Supply Fan Power Data'!B1044)</f>
        <v>4.9601639247586711</v>
      </c>
      <c r="C1044">
        <f>VLOOKUP(A1044,'Step 1.3 OAT Data'!$A:$B,2)</f>
        <v>52</v>
      </c>
      <c r="E1044" s="33">
        <f>IF(ISBLANK('Step 1.2 Return Fan Power Data'!A1044),"-",'Step 1.2 Return Fan Power Data'!A1044)</f>
        <v>44674.791666666664</v>
      </c>
      <c r="F1044">
        <f>IF(ISBLANK('Step 1.2 Return Fan Power Data'!B1044),"-",'Step 1.2 Return Fan Power Data'!B1044)</f>
        <v>3.0120969704030234</v>
      </c>
      <c r="G1044">
        <f>VLOOKUP(E1044,'Step 1.3 OAT Data'!$A:$B,2)</f>
        <v>52</v>
      </c>
      <c r="P1044" s="10"/>
      <c r="Q1044" s="10"/>
      <c r="R1044" s="10"/>
    </row>
    <row r="1045" spans="1:18" ht="14" x14ac:dyDescent="0.3">
      <c r="A1045" s="33">
        <f>IF(ISBLANK('Step 1.1 Supply Fan Power Data'!A1045),"-",'Step 1.1 Supply Fan Power Data'!A1045)</f>
        <v>44674.833333333336</v>
      </c>
      <c r="B1045">
        <f>IF(ISBLANK('Step 1.1 Supply Fan Power Data'!B1045),"-",'Step 1.1 Supply Fan Power Data'!B1045)</f>
        <v>4.9687993607503564</v>
      </c>
      <c r="C1045">
        <f>VLOOKUP(A1045,'Step 1.3 OAT Data'!$A:$B,2)</f>
        <v>52</v>
      </c>
      <c r="E1045" s="33">
        <f>IF(ISBLANK('Step 1.2 Return Fan Power Data'!A1045),"-",'Step 1.2 Return Fan Power Data'!A1045)</f>
        <v>44674.833333333336</v>
      </c>
      <c r="F1045">
        <f>IF(ISBLANK('Step 1.2 Return Fan Power Data'!B1045),"-",'Step 1.2 Return Fan Power Data'!B1045)</f>
        <v>3.0202441260742798</v>
      </c>
      <c r="G1045">
        <f>VLOOKUP(E1045,'Step 1.3 OAT Data'!$A:$B,2)</f>
        <v>52</v>
      </c>
      <c r="P1045" s="10"/>
      <c r="Q1045" s="10"/>
      <c r="R1045" s="10"/>
    </row>
    <row r="1046" spans="1:18" ht="14" x14ac:dyDescent="0.3">
      <c r="A1046" s="33">
        <f>IF(ISBLANK('Step 1.1 Supply Fan Power Data'!A1046),"-",'Step 1.1 Supply Fan Power Data'!A1046)</f>
        <v>44674.875</v>
      </c>
      <c r="B1046">
        <f>IF(ISBLANK('Step 1.1 Supply Fan Power Data'!B1046),"-",'Step 1.1 Supply Fan Power Data'!B1046)</f>
        <v>5.009069024547582</v>
      </c>
      <c r="C1046">
        <f>VLOOKUP(A1046,'Step 1.3 OAT Data'!$A:$B,2)</f>
        <v>52</v>
      </c>
      <c r="E1046" s="33">
        <f>IF(ISBLANK('Step 1.2 Return Fan Power Data'!A1046),"-",'Step 1.2 Return Fan Power Data'!A1046)</f>
        <v>44674.875</v>
      </c>
      <c r="F1046">
        <f>IF(ISBLANK('Step 1.2 Return Fan Power Data'!B1046),"-",'Step 1.2 Return Fan Power Data'!B1046)</f>
        <v>3.0597703351416179</v>
      </c>
      <c r="G1046">
        <f>VLOOKUP(E1046,'Step 1.3 OAT Data'!$A:$B,2)</f>
        <v>52</v>
      </c>
      <c r="P1046" s="10"/>
      <c r="Q1046" s="10"/>
      <c r="R1046" s="10"/>
    </row>
    <row r="1047" spans="1:18" ht="14" x14ac:dyDescent="0.3">
      <c r="A1047" s="33">
        <f>IF(ISBLANK('Step 1.1 Supply Fan Power Data'!A1047),"-",'Step 1.1 Supply Fan Power Data'!A1047)</f>
        <v>44674.916666666664</v>
      </c>
      <c r="B1047">
        <f>IF(ISBLANK('Step 1.1 Supply Fan Power Data'!B1047),"-",'Step 1.1 Supply Fan Power Data'!B1047)</f>
        <v>5.0004182541834883</v>
      </c>
      <c r="C1047">
        <f>VLOOKUP(A1047,'Step 1.3 OAT Data'!$A:$B,2)</f>
        <v>52</v>
      </c>
      <c r="E1047" s="33">
        <f>IF(ISBLANK('Step 1.2 Return Fan Power Data'!A1047),"-",'Step 1.2 Return Fan Power Data'!A1047)</f>
        <v>44674.916666666664</v>
      </c>
      <c r="F1047">
        <f>IF(ISBLANK('Step 1.2 Return Fan Power Data'!B1047),"-",'Step 1.2 Return Fan Power Data'!B1047)</f>
        <v>3.0510615592709724</v>
      </c>
      <c r="G1047">
        <f>VLOOKUP(E1047,'Step 1.3 OAT Data'!$A:$B,2)</f>
        <v>52</v>
      </c>
      <c r="P1047" s="10"/>
      <c r="Q1047" s="10"/>
      <c r="R1047" s="10"/>
    </row>
    <row r="1048" spans="1:18" ht="14" x14ac:dyDescent="0.3">
      <c r="A1048" s="33">
        <f>IF(ISBLANK('Step 1.1 Supply Fan Power Data'!A1048),"-",'Step 1.1 Supply Fan Power Data'!A1048)</f>
        <v>44674.958333333336</v>
      </c>
      <c r="B1048">
        <f>IF(ISBLANK('Step 1.1 Supply Fan Power Data'!B1048),"-",'Step 1.1 Supply Fan Power Data'!B1048)</f>
        <v>5.0004182541834883</v>
      </c>
      <c r="C1048">
        <f>VLOOKUP(A1048,'Step 1.3 OAT Data'!$A:$B,2)</f>
        <v>52</v>
      </c>
      <c r="E1048" s="33">
        <f>IF(ISBLANK('Step 1.2 Return Fan Power Data'!A1048),"-",'Step 1.2 Return Fan Power Data'!A1048)</f>
        <v>44674.958333333336</v>
      </c>
      <c r="F1048">
        <f>IF(ISBLANK('Step 1.2 Return Fan Power Data'!B1048),"-",'Step 1.2 Return Fan Power Data'!B1048)</f>
        <v>3.0510615592709724</v>
      </c>
      <c r="G1048">
        <f>VLOOKUP(E1048,'Step 1.3 OAT Data'!$A:$B,2)</f>
        <v>52</v>
      </c>
      <c r="P1048" s="10"/>
      <c r="Q1048" s="10"/>
      <c r="R1048" s="10"/>
    </row>
    <row r="1049" spans="1:18" ht="14" x14ac:dyDescent="0.3">
      <c r="A1049" s="33">
        <f>IF(ISBLANK('Step 1.1 Supply Fan Power Data'!A1049),"-",'Step 1.1 Supply Fan Power Data'!A1049)</f>
        <v>44675</v>
      </c>
      <c r="B1049">
        <f>IF(ISBLANK('Step 1.1 Supply Fan Power Data'!B1049),"-",'Step 1.1 Supply Fan Power Data'!B1049)</f>
        <v>5.009069024547582</v>
      </c>
      <c r="C1049">
        <f>VLOOKUP(A1049,'Step 1.3 OAT Data'!$A:$B,2)</f>
        <v>52</v>
      </c>
      <c r="E1049" s="33">
        <f>IF(ISBLANK('Step 1.2 Return Fan Power Data'!A1049),"-",'Step 1.2 Return Fan Power Data'!A1049)</f>
        <v>44675</v>
      </c>
      <c r="F1049">
        <f>IF(ISBLANK('Step 1.2 Return Fan Power Data'!B1049),"-",'Step 1.2 Return Fan Power Data'!B1049)</f>
        <v>3.0597703351416179</v>
      </c>
      <c r="G1049">
        <f>VLOOKUP(E1049,'Step 1.3 OAT Data'!$A:$B,2)</f>
        <v>52</v>
      </c>
      <c r="P1049" s="10"/>
      <c r="Q1049" s="10"/>
      <c r="R1049" s="10"/>
    </row>
    <row r="1050" spans="1:18" ht="14" x14ac:dyDescent="0.3">
      <c r="A1050" s="33">
        <f>IF(ISBLANK('Step 1.1 Supply Fan Power Data'!A1050),"-",'Step 1.1 Supply Fan Power Data'!A1050)</f>
        <v>44675.041666666664</v>
      </c>
      <c r="B1050">
        <f>IF(ISBLANK('Step 1.1 Supply Fan Power Data'!B1050),"-",'Step 1.1 Supply Fan Power Data'!B1050)</f>
        <v>5.0157693222703248</v>
      </c>
      <c r="C1050">
        <f>VLOOKUP(A1050,'Step 1.3 OAT Data'!$A:$B,2)</f>
        <v>51</v>
      </c>
      <c r="E1050" s="33">
        <f>IF(ISBLANK('Step 1.2 Return Fan Power Data'!A1050),"-",'Step 1.2 Return Fan Power Data'!A1050)</f>
        <v>44675.041666666664</v>
      </c>
      <c r="F1050">
        <f>IF(ISBLANK('Step 1.2 Return Fan Power Data'!B1050),"-",'Step 1.2 Return Fan Power Data'!B1050)</f>
        <v>3.0665995568565734</v>
      </c>
      <c r="G1050">
        <f>VLOOKUP(E1050,'Step 1.3 OAT Data'!$A:$B,2)</f>
        <v>51</v>
      </c>
      <c r="P1050" s="10"/>
      <c r="Q1050" s="10"/>
      <c r="R1050" s="10"/>
    </row>
    <row r="1051" spans="1:18" ht="14" x14ac:dyDescent="0.3">
      <c r="A1051" s="33">
        <f>IF(ISBLANK('Step 1.1 Supply Fan Power Data'!A1051),"-",'Step 1.1 Supply Fan Power Data'!A1051)</f>
        <v>44675.083333333336</v>
      </c>
      <c r="B1051">
        <f>IF(ISBLANK('Step 1.1 Supply Fan Power Data'!B1051),"-",'Step 1.1 Supply Fan Power Data'!B1051)</f>
        <v>5.0033030008973842</v>
      </c>
      <c r="C1051">
        <f>VLOOKUP(A1051,'Step 1.3 OAT Data'!$A:$B,2)</f>
        <v>51</v>
      </c>
      <c r="E1051" s="33">
        <f>IF(ISBLANK('Step 1.2 Return Fan Power Data'!A1051),"-",'Step 1.2 Return Fan Power Data'!A1051)</f>
        <v>44675.083333333336</v>
      </c>
      <c r="F1051">
        <f>IF(ISBLANK('Step 1.2 Return Fan Power Data'!B1051),"-",'Step 1.2 Return Fan Power Data'!B1051)</f>
        <v>3.0539521581657154</v>
      </c>
      <c r="G1051">
        <f>VLOOKUP(E1051,'Step 1.3 OAT Data'!$A:$B,2)</f>
        <v>51</v>
      </c>
      <c r="P1051" s="10"/>
      <c r="Q1051" s="10"/>
      <c r="R1051" s="10"/>
    </row>
    <row r="1052" spans="1:18" ht="14" x14ac:dyDescent="0.3">
      <c r="A1052" s="33">
        <f>IF(ISBLANK('Step 1.1 Supply Fan Power Data'!A1052),"-",'Step 1.1 Supply Fan Power Data'!A1052)</f>
        <v>44675.125</v>
      </c>
      <c r="B1052">
        <f>IF(ISBLANK('Step 1.1 Supply Fan Power Data'!B1052),"-",'Step 1.1 Supply Fan Power Data'!B1052)</f>
        <v>5.0195862984340991</v>
      </c>
      <c r="C1052">
        <f>VLOOKUP(A1052,'Step 1.3 OAT Data'!$A:$B,2)</f>
        <v>50</v>
      </c>
      <c r="E1052" s="33">
        <f>IF(ISBLANK('Step 1.2 Return Fan Power Data'!A1052),"-",'Step 1.2 Return Fan Power Data'!A1052)</f>
        <v>44675.125</v>
      </c>
      <c r="F1052">
        <f>IF(ISBLANK('Step 1.2 Return Fan Power Data'!B1052),"-",'Step 1.2 Return Fan Power Data'!B1052)</f>
        <v>3.0705231080885458</v>
      </c>
      <c r="G1052">
        <f>VLOOKUP(E1052,'Step 1.3 OAT Data'!$A:$B,2)</f>
        <v>50</v>
      </c>
      <c r="P1052" s="10"/>
      <c r="Q1052" s="10"/>
      <c r="R1052" s="10"/>
    </row>
    <row r="1053" spans="1:18" ht="14" x14ac:dyDescent="0.3">
      <c r="A1053" s="33">
        <f>IF(ISBLANK('Step 1.1 Supply Fan Power Data'!A1053),"-",'Step 1.1 Supply Fan Power Data'!A1053)</f>
        <v>44675.166666666664</v>
      </c>
      <c r="B1053">
        <f>IF(ISBLANK('Step 1.1 Supply Fan Power Data'!B1053),"-",'Step 1.1 Supply Fan Power Data'!B1053)</f>
        <v>5.0252766570364322</v>
      </c>
      <c r="C1053">
        <f>VLOOKUP(A1053,'Step 1.3 OAT Data'!$A:$B,2)</f>
        <v>50</v>
      </c>
      <c r="E1053" s="33">
        <f>IF(ISBLANK('Step 1.2 Return Fan Power Data'!A1053),"-",'Step 1.2 Return Fan Power Data'!A1053)</f>
        <v>44675.166666666664</v>
      </c>
      <c r="F1053">
        <f>IF(ISBLANK('Step 1.2 Return Fan Power Data'!B1053),"-",'Step 1.2 Return Fan Power Data'!B1053)</f>
        <v>3.0764173979259493</v>
      </c>
      <c r="G1053">
        <f>VLOOKUP(E1053,'Step 1.3 OAT Data'!$A:$B,2)</f>
        <v>50</v>
      </c>
      <c r="P1053" s="10"/>
      <c r="Q1053" s="10"/>
      <c r="R1053" s="10"/>
    </row>
    <row r="1054" spans="1:18" ht="14" x14ac:dyDescent="0.3">
      <c r="A1054" s="33">
        <f>IF(ISBLANK('Step 1.1 Supply Fan Power Data'!A1054),"-",'Step 1.1 Supply Fan Power Data'!A1054)</f>
        <v>44675.208333333336</v>
      </c>
      <c r="B1054">
        <f>IF(ISBLANK('Step 1.1 Supply Fan Power Data'!B1054),"-",'Step 1.1 Supply Fan Power Data'!B1054)</f>
        <v>5.0167081131274376</v>
      </c>
      <c r="C1054">
        <f>VLOOKUP(A1054,'Step 1.3 OAT Data'!$A:$B,2)</f>
        <v>50</v>
      </c>
      <c r="E1054" s="33">
        <f>IF(ISBLANK('Step 1.2 Return Fan Power Data'!A1054),"-",'Step 1.2 Return Fan Power Data'!A1054)</f>
        <v>44675.208333333336</v>
      </c>
      <c r="F1054">
        <f>IF(ISBLANK('Step 1.2 Return Fan Power Data'!B1054),"-",'Step 1.2 Return Fan Power Data'!B1054)</f>
        <v>3.0675623206726765</v>
      </c>
      <c r="G1054">
        <f>VLOOKUP(E1054,'Step 1.3 OAT Data'!$A:$B,2)</f>
        <v>50</v>
      </c>
      <c r="P1054" s="10"/>
      <c r="Q1054" s="10"/>
      <c r="R1054" s="10"/>
    </row>
    <row r="1055" spans="1:18" ht="14" x14ac:dyDescent="0.3">
      <c r="A1055" s="33">
        <f>IF(ISBLANK('Step 1.1 Supply Fan Power Data'!A1055),"-",'Step 1.1 Supply Fan Power Data'!A1055)</f>
        <v>44675.25</v>
      </c>
      <c r="B1055">
        <f>IF(ISBLANK('Step 1.1 Supply Fan Power Data'!B1055),"-",'Step 1.1 Supply Fan Power Data'!B1055)</f>
        <v>5.0252766570364322</v>
      </c>
      <c r="C1055">
        <f>VLOOKUP(A1055,'Step 1.3 OAT Data'!$A:$B,2)</f>
        <v>48</v>
      </c>
      <c r="E1055" s="33">
        <f>IF(ISBLANK('Step 1.2 Return Fan Power Data'!A1055),"-",'Step 1.2 Return Fan Power Data'!A1055)</f>
        <v>44675.25</v>
      </c>
      <c r="F1055">
        <f>IF(ISBLANK('Step 1.2 Return Fan Power Data'!B1055),"-",'Step 1.2 Return Fan Power Data'!B1055)</f>
        <v>3.0764173979259493</v>
      </c>
      <c r="G1055">
        <f>VLOOKUP(E1055,'Step 1.3 OAT Data'!$A:$B,2)</f>
        <v>48</v>
      </c>
      <c r="P1055" s="10"/>
      <c r="Q1055" s="10"/>
      <c r="R1055" s="10"/>
    </row>
    <row r="1056" spans="1:18" ht="14" x14ac:dyDescent="0.3">
      <c r="A1056" s="33">
        <f>IF(ISBLANK('Step 1.1 Supply Fan Power Data'!A1056),"-",'Step 1.1 Supply Fan Power Data'!A1056)</f>
        <v>44675.291666666664</v>
      </c>
      <c r="B1056">
        <f>IF(ISBLANK('Step 1.1 Supply Fan Power Data'!B1056),"-",'Step 1.1 Supply Fan Power Data'!B1056)</f>
        <v>5.0300879934980491</v>
      </c>
      <c r="C1056">
        <f>VLOOKUP(A1056,'Step 1.3 OAT Data'!$A:$B,2)</f>
        <v>50</v>
      </c>
      <c r="E1056" s="33">
        <f>IF(ISBLANK('Step 1.2 Return Fan Power Data'!A1056),"-",'Step 1.2 Return Fan Power Data'!A1056)</f>
        <v>44675.291666666664</v>
      </c>
      <c r="F1056">
        <f>IF(ISBLANK('Step 1.2 Return Fan Power Data'!B1056),"-",'Step 1.2 Return Fan Power Data'!B1056)</f>
        <v>3.0814435707149466</v>
      </c>
      <c r="G1056">
        <f>VLOOKUP(E1056,'Step 1.3 OAT Data'!$A:$B,2)</f>
        <v>50</v>
      </c>
      <c r="P1056" s="10"/>
      <c r="Q1056" s="10"/>
      <c r="R1056" s="10"/>
    </row>
    <row r="1057" spans="1:18" ht="14" x14ac:dyDescent="0.3">
      <c r="A1057" s="33">
        <f>IF(ISBLANK('Step 1.1 Supply Fan Power Data'!A1057),"-",'Step 1.1 Supply Fan Power Data'!A1057)</f>
        <v>44675.333333333336</v>
      </c>
      <c r="B1057">
        <f>IF(ISBLANK('Step 1.1 Supply Fan Power Data'!B1057),"-",'Step 1.1 Supply Fan Power Data'!B1057)</f>
        <v>5.0415094913565657</v>
      </c>
      <c r="C1057">
        <f>VLOOKUP(A1057,'Step 1.3 OAT Data'!$A:$B,2)</f>
        <v>55</v>
      </c>
      <c r="E1057" s="33">
        <f>IF(ISBLANK('Step 1.2 Return Fan Power Data'!A1057),"-",'Step 1.2 Return Fan Power Data'!A1057)</f>
        <v>44675.333333333336</v>
      </c>
      <c r="F1057">
        <f>IF(ISBLANK('Step 1.2 Return Fan Power Data'!B1057),"-",'Step 1.2 Return Fan Power Data'!B1057)</f>
        <v>3.0935325710994155</v>
      </c>
      <c r="G1057">
        <f>VLOOKUP(E1057,'Step 1.3 OAT Data'!$A:$B,2)</f>
        <v>55</v>
      </c>
      <c r="P1057" s="10"/>
      <c r="Q1057" s="10"/>
      <c r="R1057" s="10"/>
    </row>
    <row r="1058" spans="1:18" ht="14" x14ac:dyDescent="0.3">
      <c r="A1058" s="33">
        <f>IF(ISBLANK('Step 1.1 Supply Fan Power Data'!A1058),"-",'Step 1.1 Supply Fan Power Data'!A1058)</f>
        <v>44675.375</v>
      </c>
      <c r="B1058">
        <f>IF(ISBLANK('Step 1.1 Supply Fan Power Data'!B1058),"-",'Step 1.1 Supply Fan Power Data'!B1058)</f>
        <v>5.0405116361631501</v>
      </c>
      <c r="C1058">
        <f>VLOOKUP(A1058,'Step 1.3 OAT Data'!$A:$B,2)</f>
        <v>59</v>
      </c>
      <c r="E1058" s="33">
        <f>IF(ISBLANK('Step 1.2 Return Fan Power Data'!A1058),"-",'Step 1.2 Return Fan Power Data'!A1058)</f>
        <v>44675.375</v>
      </c>
      <c r="F1058">
        <f>IF(ISBLANK('Step 1.2 Return Fan Power Data'!B1058),"-",'Step 1.2 Return Fan Power Data'!B1058)</f>
        <v>3.0924674874329572</v>
      </c>
      <c r="G1058">
        <f>VLOOKUP(E1058,'Step 1.3 OAT Data'!$A:$B,2)</f>
        <v>59</v>
      </c>
      <c r="P1058" s="10"/>
      <c r="Q1058" s="10"/>
      <c r="R1058" s="10"/>
    </row>
    <row r="1059" spans="1:18" ht="14" x14ac:dyDescent="0.3">
      <c r="A1059" s="33">
        <f>IF(ISBLANK('Step 1.1 Supply Fan Power Data'!A1059),"-",'Step 1.1 Supply Fan Power Data'!A1059)</f>
        <v>44675.416666666664</v>
      </c>
      <c r="B1059">
        <f>IF(ISBLANK('Step 1.1 Supply Fan Power Data'!B1059),"-",'Step 1.1 Supply Fan Power Data'!B1059)</f>
        <v>5.0328982889210598</v>
      </c>
      <c r="C1059">
        <f>VLOOKUP(A1059,'Step 1.3 OAT Data'!$A:$B,2)</f>
        <v>56</v>
      </c>
      <c r="E1059" s="33">
        <f>IF(ISBLANK('Step 1.2 Return Fan Power Data'!A1059),"-",'Step 1.2 Return Fan Power Data'!A1059)</f>
        <v>44675.416666666664</v>
      </c>
      <c r="F1059">
        <f>IF(ISBLANK('Step 1.2 Return Fan Power Data'!B1059),"-",'Step 1.2 Return Fan Power Data'!B1059)</f>
        <v>3.0843974614562271</v>
      </c>
      <c r="G1059">
        <f>VLOOKUP(E1059,'Step 1.3 OAT Data'!$A:$B,2)</f>
        <v>56</v>
      </c>
      <c r="P1059" s="10"/>
      <c r="Q1059" s="10"/>
      <c r="R1059" s="10"/>
    </row>
    <row r="1060" spans="1:18" ht="14" x14ac:dyDescent="0.3">
      <c r="A1060" s="33">
        <f>IF(ISBLANK('Step 1.1 Supply Fan Power Data'!A1060),"-",'Step 1.1 Supply Fan Power Data'!A1060)</f>
        <v>44675.458333333336</v>
      </c>
      <c r="B1060">
        <f>IF(ISBLANK('Step 1.1 Supply Fan Power Data'!B1060),"-",'Step 1.1 Supply Fan Power Data'!B1060)</f>
        <v>5.0147678088000767</v>
      </c>
      <c r="C1060">
        <f>VLOOKUP(A1060,'Step 1.3 OAT Data'!$A:$B,2)</f>
        <v>56</v>
      </c>
      <c r="E1060" s="33">
        <f>IF(ISBLANK('Step 1.2 Return Fan Power Data'!A1060),"-",'Step 1.2 Return Fan Power Data'!A1060)</f>
        <v>44675.458333333336</v>
      </c>
      <c r="F1060">
        <f>IF(ISBLANK('Step 1.2 Return Fan Power Data'!B1060),"-",'Step 1.2 Return Fan Power Data'!B1060)</f>
        <v>3.0655740749619946</v>
      </c>
      <c r="G1060">
        <f>VLOOKUP(E1060,'Step 1.3 OAT Data'!$A:$B,2)</f>
        <v>56</v>
      </c>
      <c r="P1060" s="10"/>
      <c r="Q1060" s="10"/>
      <c r="R1060" s="10"/>
    </row>
    <row r="1061" spans="1:18" ht="14" x14ac:dyDescent="0.3">
      <c r="A1061" s="33">
        <f>IF(ISBLANK('Step 1.1 Supply Fan Power Data'!A1061),"-",'Step 1.1 Supply Fan Power Data'!A1061)</f>
        <v>44675.5</v>
      </c>
      <c r="B1061">
        <f>IF(ISBLANK('Step 1.1 Supply Fan Power Data'!B1061),"-",'Step 1.1 Supply Fan Power Data'!B1061)</f>
        <v>4.9437481541045116</v>
      </c>
      <c r="C1061">
        <f>VLOOKUP(A1061,'Step 1.3 OAT Data'!$A:$B,2)</f>
        <v>56</v>
      </c>
      <c r="E1061" s="33">
        <f>IF(ISBLANK('Step 1.2 Return Fan Power Data'!A1061),"-",'Step 1.2 Return Fan Power Data'!A1061)</f>
        <v>44675.5</v>
      </c>
      <c r="F1061">
        <f>IF(ISBLANK('Step 1.2 Return Fan Power Data'!B1061),"-",'Step 1.2 Return Fan Power Data'!B1061)</f>
        <v>2.9969184199551213</v>
      </c>
      <c r="G1061">
        <f>VLOOKUP(E1061,'Step 1.3 OAT Data'!$A:$B,2)</f>
        <v>56</v>
      </c>
      <c r="P1061" s="10"/>
      <c r="Q1061" s="10"/>
      <c r="R1061" s="10"/>
    </row>
    <row r="1062" spans="1:18" ht="14" x14ac:dyDescent="0.3">
      <c r="A1062" s="33">
        <f>IF(ISBLANK('Step 1.1 Supply Fan Power Data'!A1062),"-",'Step 1.1 Supply Fan Power Data'!A1062)</f>
        <v>44675.541666666664</v>
      </c>
      <c r="B1062">
        <f>IF(ISBLANK('Step 1.1 Supply Fan Power Data'!B1062),"-",'Step 1.1 Supply Fan Power Data'!B1062)</f>
        <v>4.9956496242203201</v>
      </c>
      <c r="C1062">
        <f>VLOOKUP(A1062,'Step 1.3 OAT Data'!$A:$B,2)</f>
        <v>53</v>
      </c>
      <c r="E1062" s="33">
        <f>IF(ISBLANK('Step 1.2 Return Fan Power Data'!A1062),"-",'Step 1.2 Return Fan Power Data'!A1062)</f>
        <v>44675.541666666664</v>
      </c>
      <c r="F1062">
        <f>IF(ISBLANK('Step 1.2 Return Fan Power Data'!B1062),"-",'Step 1.2 Return Fan Power Data'!B1062)</f>
        <v>3.0463126386522905</v>
      </c>
      <c r="G1062">
        <f>VLOOKUP(E1062,'Step 1.3 OAT Data'!$A:$B,2)</f>
        <v>53</v>
      </c>
      <c r="P1062" s="10"/>
      <c r="Q1062" s="10"/>
      <c r="R1062" s="10"/>
    </row>
    <row r="1063" spans="1:18" ht="14" x14ac:dyDescent="0.3">
      <c r="A1063" s="33">
        <f>IF(ISBLANK('Step 1.1 Supply Fan Power Data'!A1063),"-",'Step 1.1 Supply Fan Power Data'!A1063)</f>
        <v>44675.583333333336</v>
      </c>
      <c r="B1063">
        <f>IF(ISBLANK('Step 1.1 Supply Fan Power Data'!B1063),"-",'Step 1.1 Supply Fan Power Data'!B1063)</f>
        <v>4.9678543626236307</v>
      </c>
      <c r="C1063">
        <f>VLOOKUP(A1063,'Step 1.3 OAT Data'!$A:$B,2)</f>
        <v>54</v>
      </c>
      <c r="E1063" s="33">
        <f>IF(ISBLANK('Step 1.2 Return Fan Power Data'!A1063),"-",'Step 1.2 Return Fan Power Data'!A1063)</f>
        <v>44675.583333333336</v>
      </c>
      <c r="F1063">
        <f>IF(ISBLANK('Step 1.2 Return Fan Power Data'!B1063),"-",'Step 1.2 Return Fan Power Data'!B1063)</f>
        <v>3.0193470291109801</v>
      </c>
      <c r="G1063">
        <f>VLOOKUP(E1063,'Step 1.3 OAT Data'!$A:$B,2)</f>
        <v>54</v>
      </c>
      <c r="P1063" s="10"/>
      <c r="Q1063" s="10"/>
      <c r="R1063" s="10"/>
    </row>
    <row r="1064" spans="1:18" ht="14" x14ac:dyDescent="0.3">
      <c r="A1064" s="33">
        <f>IF(ISBLANK('Step 1.1 Supply Fan Power Data'!A1064),"-",'Step 1.1 Supply Fan Power Data'!A1064)</f>
        <v>44675.625</v>
      </c>
      <c r="B1064">
        <f>IF(ISBLANK('Step 1.1 Supply Fan Power Data'!B1064),"-",'Step 1.1 Supply Fan Power Data'!B1064)</f>
        <v>4.9389429771368247</v>
      </c>
      <c r="C1064">
        <f>VLOOKUP(A1064,'Step 1.3 OAT Data'!$A:$B,2)</f>
        <v>54</v>
      </c>
      <c r="E1064" s="33">
        <f>IF(ISBLANK('Step 1.2 Return Fan Power Data'!A1064),"-",'Step 1.2 Return Fan Power Data'!A1064)</f>
        <v>44675.625</v>
      </c>
      <c r="F1064">
        <f>IF(ISBLANK('Step 1.2 Return Fan Power Data'!B1064),"-",'Step 1.2 Return Fan Power Data'!B1064)</f>
        <v>2.9925507918532346</v>
      </c>
      <c r="G1064">
        <f>VLOOKUP(E1064,'Step 1.3 OAT Data'!$A:$B,2)</f>
        <v>54</v>
      </c>
      <c r="P1064" s="10"/>
      <c r="Q1064" s="10"/>
      <c r="R1064" s="10"/>
    </row>
    <row r="1065" spans="1:18" ht="14" x14ac:dyDescent="0.3">
      <c r="A1065" s="33">
        <f>IF(ISBLANK('Step 1.1 Supply Fan Power Data'!A1065),"-",'Step 1.1 Supply Fan Power Data'!A1065)</f>
        <v>44675.666666666664</v>
      </c>
      <c r="B1065">
        <f>IF(ISBLANK('Step 1.1 Supply Fan Power Data'!B1065),"-",'Step 1.1 Supply Fan Power Data'!B1065)</f>
        <v>4.9524655848948065</v>
      </c>
      <c r="C1065">
        <f>VLOOKUP(A1065,'Step 1.3 OAT Data'!$A:$B,2)</f>
        <v>53</v>
      </c>
      <c r="E1065" s="33">
        <f>IF(ISBLANK('Step 1.2 Return Fan Power Data'!A1065),"-",'Step 1.2 Return Fan Power Data'!A1065)</f>
        <v>44675.666666666664</v>
      </c>
      <c r="F1065">
        <f>IF(ISBLANK('Step 1.2 Return Fan Power Data'!B1065),"-",'Step 1.2 Return Fan Power Data'!B1065)</f>
        <v>3.0049288551252875</v>
      </c>
      <c r="G1065">
        <f>VLOOKUP(E1065,'Step 1.3 OAT Data'!$A:$B,2)</f>
        <v>53</v>
      </c>
      <c r="P1065" s="10"/>
      <c r="Q1065" s="10"/>
      <c r="R1065" s="10"/>
    </row>
    <row r="1066" spans="1:18" ht="14" x14ac:dyDescent="0.3">
      <c r="A1066" s="33">
        <f>IF(ISBLANK('Step 1.1 Supply Fan Power Data'!A1066),"-",'Step 1.1 Supply Fan Power Data'!A1066)</f>
        <v>44675.708333333336</v>
      </c>
      <c r="B1066">
        <f>IF(ISBLANK('Step 1.1 Supply Fan Power Data'!B1066),"-",'Step 1.1 Supply Fan Power Data'!B1066)</f>
        <v>4.9927618223563641</v>
      </c>
      <c r="C1066">
        <f>VLOOKUP(A1066,'Step 1.3 OAT Data'!$A:$B,2)</f>
        <v>52</v>
      </c>
      <c r="E1066" s="33">
        <f>IF(ISBLANK('Step 1.2 Return Fan Power Data'!A1066),"-",'Step 1.2 Return Fan Power Data'!A1066)</f>
        <v>44675.708333333336</v>
      </c>
      <c r="F1066">
        <f>IF(ISBLANK('Step 1.2 Return Fan Power Data'!B1066),"-",'Step 1.2 Return Fan Power Data'!B1066)</f>
        <v>3.0434544710236517</v>
      </c>
      <c r="G1066">
        <f>VLOOKUP(E1066,'Step 1.3 OAT Data'!$A:$B,2)</f>
        <v>52</v>
      </c>
      <c r="P1066" s="10"/>
      <c r="Q1066" s="10"/>
      <c r="R1066" s="10"/>
    </row>
    <row r="1067" spans="1:18" ht="14" x14ac:dyDescent="0.3">
      <c r="A1067" s="33">
        <f>IF(ISBLANK('Step 1.1 Supply Fan Power Data'!A1067),"-",'Step 1.1 Supply Fan Power Data'!A1067)</f>
        <v>44675.75</v>
      </c>
      <c r="B1067">
        <f>IF(ISBLANK('Step 1.1 Supply Fan Power Data'!B1067),"-",'Step 1.1 Supply Fan Power Data'!B1067)</f>
        <v>5.0014217753117389</v>
      </c>
      <c r="C1067">
        <f>VLOOKUP(A1067,'Step 1.3 OAT Data'!$A:$B,2)</f>
        <v>50</v>
      </c>
      <c r="E1067" s="33">
        <f>IF(ISBLANK('Step 1.2 Return Fan Power Data'!A1067),"-",'Step 1.2 Return Fan Power Data'!A1067)</f>
        <v>44675.75</v>
      </c>
      <c r="F1067">
        <f>IF(ISBLANK('Step 1.2 Return Fan Power Data'!B1067),"-",'Step 1.2 Return Fan Power Data'!B1067)</f>
        <v>3.0520655914705253</v>
      </c>
      <c r="G1067">
        <f>VLOOKUP(E1067,'Step 1.3 OAT Data'!$A:$B,2)</f>
        <v>50</v>
      </c>
      <c r="P1067" s="10"/>
      <c r="Q1067" s="10"/>
      <c r="R1067" s="10"/>
    </row>
    <row r="1068" spans="1:18" ht="14" x14ac:dyDescent="0.3">
      <c r="A1068" s="33">
        <f>IF(ISBLANK('Step 1.1 Supply Fan Power Data'!A1068),"-",'Step 1.1 Supply Fan Power Data'!A1068)</f>
        <v>44675.791666666664</v>
      </c>
      <c r="B1068">
        <f>IF(ISBLANK('Step 1.1 Supply Fan Power Data'!B1068),"-",'Step 1.1 Supply Fan Power Data'!B1068)</f>
        <v>5.0033030008973842</v>
      </c>
      <c r="C1068">
        <f>VLOOKUP(A1068,'Step 1.3 OAT Data'!$A:$B,2)</f>
        <v>49</v>
      </c>
      <c r="E1068" s="33">
        <f>IF(ISBLANK('Step 1.2 Return Fan Power Data'!A1068),"-",'Step 1.2 Return Fan Power Data'!A1068)</f>
        <v>44675.791666666664</v>
      </c>
      <c r="F1068">
        <f>IF(ISBLANK('Step 1.2 Return Fan Power Data'!B1068),"-",'Step 1.2 Return Fan Power Data'!B1068)</f>
        <v>3.0539521581657154</v>
      </c>
      <c r="G1068">
        <f>VLOOKUP(E1068,'Step 1.3 OAT Data'!$A:$B,2)</f>
        <v>49</v>
      </c>
      <c r="P1068" s="10"/>
      <c r="Q1068" s="10"/>
      <c r="R1068" s="10"/>
    </row>
    <row r="1069" spans="1:18" ht="14" x14ac:dyDescent="0.3">
      <c r="A1069" s="33">
        <f>IF(ISBLANK('Step 1.1 Supply Fan Power Data'!A1069),"-",'Step 1.1 Supply Fan Power Data'!A1069)</f>
        <v>44675.833333333336</v>
      </c>
      <c r="B1069">
        <f>IF(ISBLANK('Step 1.1 Supply Fan Power Data'!B1069),"-",'Step 1.1 Supply Fan Power Data'!B1069)</f>
        <v>4.9889305757823363</v>
      </c>
      <c r="C1069">
        <f>VLOOKUP(A1069,'Step 1.3 OAT Data'!$A:$B,2)</f>
        <v>47</v>
      </c>
      <c r="E1069" s="33">
        <f>IF(ISBLANK('Step 1.2 Return Fan Power Data'!A1069),"-",'Step 1.2 Return Fan Power Data'!A1069)</f>
        <v>44675.833333333336</v>
      </c>
      <c r="F1069">
        <f>IF(ISBLANK('Step 1.2 Return Fan Power Data'!B1069),"-",'Step 1.2 Return Fan Power Data'!B1069)</f>
        <v>3.0396830169329707</v>
      </c>
      <c r="G1069">
        <f>VLOOKUP(E1069,'Step 1.3 OAT Data'!$A:$B,2)</f>
        <v>47</v>
      </c>
      <c r="P1069" s="10"/>
      <c r="Q1069" s="10"/>
      <c r="R1069" s="10"/>
    </row>
    <row r="1070" spans="1:18" ht="14" x14ac:dyDescent="0.3">
      <c r="A1070" s="33">
        <f>IF(ISBLANK('Step 1.1 Supply Fan Power Data'!A1070),"-",'Step 1.1 Supply Fan Power Data'!A1070)</f>
        <v>44675.875</v>
      </c>
      <c r="B1070">
        <f>IF(ISBLANK('Step 1.1 Supply Fan Power Data'!B1070),"-",'Step 1.1 Supply Fan Power Data'!B1070)</f>
        <v>4.9457072903721659</v>
      </c>
      <c r="C1070">
        <f>VLOOKUP(A1070,'Step 1.3 OAT Data'!$A:$B,2)</f>
        <v>46</v>
      </c>
      <c r="E1070" s="33">
        <f>IF(ISBLANK('Step 1.2 Return Fan Power Data'!A1070),"-",'Step 1.2 Return Fan Power Data'!A1070)</f>
        <v>44675.875</v>
      </c>
      <c r="F1070">
        <f>IF(ISBLANK('Step 1.2 Return Fan Power Data'!B1070),"-",'Step 1.2 Return Fan Power Data'!B1070)</f>
        <v>2.9987088832750084</v>
      </c>
      <c r="G1070">
        <f>VLOOKUP(E1070,'Step 1.3 OAT Data'!$A:$B,2)</f>
        <v>46</v>
      </c>
      <c r="P1070" s="10"/>
      <c r="Q1070" s="10"/>
      <c r="R1070" s="10"/>
    </row>
    <row r="1071" spans="1:18" ht="14" x14ac:dyDescent="0.3">
      <c r="A1071" s="33">
        <f>IF(ISBLANK('Step 1.1 Supply Fan Power Data'!A1071),"-",'Step 1.1 Supply Fan Power Data'!A1071)</f>
        <v>44675.916666666664</v>
      </c>
      <c r="B1071">
        <f>IF(ISBLANK('Step 1.1 Supply Fan Power Data'!B1071),"-",'Step 1.1 Supply Fan Power Data'!B1071)</f>
        <v>4.9745297711409648</v>
      </c>
      <c r="C1071">
        <f>VLOOKUP(A1071,'Step 1.3 OAT Data'!$A:$B,2)</f>
        <v>46</v>
      </c>
      <c r="E1071" s="33">
        <f>IF(ISBLANK('Step 1.2 Return Fan Power Data'!A1071),"-",'Step 1.2 Return Fan Power Data'!A1071)</f>
        <v>44675.916666666664</v>
      </c>
      <c r="F1071">
        <f>IF(ISBLANK('Step 1.2 Return Fan Power Data'!B1071),"-",'Step 1.2 Return Fan Power Data'!B1071)</f>
        <v>3.0257134163767154</v>
      </c>
      <c r="G1071">
        <f>VLOOKUP(E1071,'Step 1.3 OAT Data'!$A:$B,2)</f>
        <v>46</v>
      </c>
      <c r="P1071" s="10"/>
      <c r="Q1071" s="10"/>
      <c r="R1071" s="10"/>
    </row>
    <row r="1072" spans="1:18" ht="14" x14ac:dyDescent="0.3">
      <c r="A1072" s="33">
        <f>IF(ISBLANK('Step 1.1 Supply Fan Power Data'!A1072),"-",'Step 1.1 Supply Fan Power Data'!A1072)</f>
        <v>44675.958333333336</v>
      </c>
      <c r="B1072">
        <f>IF(ISBLANK('Step 1.1 Supply Fan Power Data'!B1072),"-",'Step 1.1 Supply Fan Power Data'!B1072)</f>
        <v>4.9563157400045004</v>
      </c>
      <c r="C1072">
        <f>VLOOKUP(A1072,'Step 1.3 OAT Data'!$A:$B,2)</f>
        <v>46</v>
      </c>
      <c r="E1072" s="33">
        <f>IF(ISBLANK('Step 1.2 Return Fan Power Data'!A1072),"-",'Step 1.2 Return Fan Power Data'!A1072)</f>
        <v>44675.958333333336</v>
      </c>
      <c r="F1072">
        <f>IF(ISBLANK('Step 1.2 Return Fan Power Data'!B1072),"-",'Step 1.2 Return Fan Power Data'!B1072)</f>
        <v>3.0085027200819576</v>
      </c>
      <c r="G1072">
        <f>VLOOKUP(E1072,'Step 1.3 OAT Data'!$A:$B,2)</f>
        <v>46</v>
      </c>
      <c r="P1072" s="10"/>
      <c r="Q1072" s="10"/>
      <c r="R1072" s="10"/>
    </row>
    <row r="1073" spans="1:18" ht="14" x14ac:dyDescent="0.3">
      <c r="A1073" s="33">
        <f>IF(ISBLANK('Step 1.1 Supply Fan Power Data'!A1073),"-",'Step 1.1 Supply Fan Power Data'!A1073)</f>
        <v>44676</v>
      </c>
      <c r="B1073">
        <f>IF(ISBLANK('Step 1.1 Supply Fan Power Data'!B1073),"-",'Step 1.1 Supply Fan Power Data'!B1073)</f>
        <v>4.989935687944965</v>
      </c>
      <c r="C1073">
        <f>VLOOKUP(A1073,'Step 1.3 OAT Data'!$A:$B,2)</f>
        <v>45</v>
      </c>
      <c r="E1073" s="33">
        <f>IF(ISBLANK('Step 1.2 Return Fan Power Data'!A1073),"-",'Step 1.2 Return Fan Power Data'!A1073)</f>
        <v>44676</v>
      </c>
      <c r="F1073">
        <f>IF(ISBLANK('Step 1.2 Return Fan Power Data'!B1073),"-",'Step 1.2 Return Fan Power Data'!B1073)</f>
        <v>3.0406701902918134</v>
      </c>
      <c r="G1073">
        <f>VLOOKUP(E1073,'Step 1.3 OAT Data'!$A:$B,2)</f>
        <v>45</v>
      </c>
      <c r="P1073" s="10"/>
      <c r="Q1073" s="10"/>
      <c r="R1073" s="10"/>
    </row>
    <row r="1074" spans="1:18" ht="14" x14ac:dyDescent="0.3">
      <c r="A1074" s="33">
        <f>IF(ISBLANK('Step 1.1 Supply Fan Power Data'!A1074),"-",'Step 1.1 Supply Fan Power Data'!A1074)</f>
        <v>44676.041666666664</v>
      </c>
      <c r="B1074">
        <f>IF(ISBLANK('Step 1.1 Supply Fan Power Data'!B1074),"-",'Step 1.1 Supply Fan Power Data'!B1074)</f>
        <v>5.0415094913565657</v>
      </c>
      <c r="C1074">
        <f>VLOOKUP(A1074,'Step 1.3 OAT Data'!$A:$B,2)</f>
        <v>45</v>
      </c>
      <c r="E1074" s="33">
        <f>IF(ISBLANK('Step 1.2 Return Fan Power Data'!A1074),"-",'Step 1.2 Return Fan Power Data'!A1074)</f>
        <v>44676.041666666664</v>
      </c>
      <c r="F1074">
        <f>IF(ISBLANK('Step 1.2 Return Fan Power Data'!B1074),"-",'Step 1.2 Return Fan Power Data'!B1074)</f>
        <v>3.0935325710994155</v>
      </c>
      <c r="G1074">
        <f>VLOOKUP(E1074,'Step 1.3 OAT Data'!$A:$B,2)</f>
        <v>45</v>
      </c>
      <c r="P1074" s="10"/>
      <c r="Q1074" s="10"/>
      <c r="R1074" s="10"/>
    </row>
    <row r="1075" spans="1:18" ht="14" x14ac:dyDescent="0.3">
      <c r="A1075" s="33">
        <f>IF(ISBLANK('Step 1.1 Supply Fan Power Data'!A1075),"-",'Step 1.1 Supply Fan Power Data'!A1075)</f>
        <v>44676.083333333336</v>
      </c>
      <c r="B1075">
        <f>IF(ISBLANK('Step 1.1 Supply Fan Power Data'!B1075),"-",'Step 1.1 Supply Fan Power Data'!B1075)</f>
        <v>5.0680865456896189</v>
      </c>
      <c r="C1075">
        <f>VLOOKUP(A1075,'Step 1.3 OAT Data'!$A:$B,2)</f>
        <v>45</v>
      </c>
      <c r="E1075" s="33">
        <f>IF(ISBLANK('Step 1.2 Return Fan Power Data'!A1075),"-",'Step 1.2 Return Fan Power Data'!A1075)</f>
        <v>44676.083333333336</v>
      </c>
      <c r="F1075">
        <f>IF(ISBLANK('Step 1.2 Return Fan Power Data'!B1075),"-",'Step 1.2 Return Fan Power Data'!B1075)</f>
        <v>3.1225414968136005</v>
      </c>
      <c r="G1075">
        <f>VLOOKUP(E1075,'Step 1.3 OAT Data'!$A:$B,2)</f>
        <v>45</v>
      </c>
      <c r="P1075" s="10"/>
      <c r="Q1075" s="10"/>
      <c r="R1075" s="10"/>
    </row>
    <row r="1076" spans="1:18" ht="14" x14ac:dyDescent="0.3">
      <c r="A1076" s="33">
        <f>IF(ISBLANK('Step 1.1 Supply Fan Power Data'!A1076),"-",'Step 1.1 Supply Fan Power Data'!A1076)</f>
        <v>44676.125</v>
      </c>
      <c r="B1076">
        <f>IF(ISBLANK('Step 1.1 Supply Fan Power Data'!B1076),"-",'Step 1.1 Supply Fan Power Data'!B1076)</f>
        <v>5.0974055778243708</v>
      </c>
      <c r="C1076">
        <f>VLOOKUP(A1076,'Step 1.3 OAT Data'!$A:$B,2)</f>
        <v>45</v>
      </c>
      <c r="E1076" s="33">
        <f>IF(ISBLANK('Step 1.2 Return Fan Power Data'!A1076),"-",'Step 1.2 Return Fan Power Data'!A1076)</f>
        <v>44676.125</v>
      </c>
      <c r="F1076">
        <f>IF(ISBLANK('Step 1.2 Return Fan Power Data'!B1076),"-",'Step 1.2 Return Fan Power Data'!B1076)</f>
        <v>3.1560238487240575</v>
      </c>
      <c r="G1076">
        <f>VLOOKUP(E1076,'Step 1.3 OAT Data'!$A:$B,2)</f>
        <v>45</v>
      </c>
      <c r="P1076" s="10"/>
      <c r="Q1076" s="10"/>
      <c r="R1076" s="10"/>
    </row>
    <row r="1077" spans="1:18" ht="14" x14ac:dyDescent="0.3">
      <c r="A1077" s="33">
        <f>IF(ISBLANK('Step 1.1 Supply Fan Power Data'!A1077),"-",'Step 1.1 Supply Fan Power Data'!A1077)</f>
        <v>44676.166666666664</v>
      </c>
      <c r="B1077">
        <f>IF(ISBLANK('Step 1.1 Supply Fan Power Data'!B1077),"-",'Step 1.1 Supply Fan Power Data'!B1077)</f>
        <v>5.0992607929403349</v>
      </c>
      <c r="C1077">
        <f>VLOOKUP(A1077,'Step 1.3 OAT Data'!$A:$B,2)</f>
        <v>46</v>
      </c>
      <c r="E1077" s="33">
        <f>IF(ISBLANK('Step 1.2 Return Fan Power Data'!A1077),"-",'Step 1.2 Return Fan Power Data'!A1077)</f>
        <v>44676.166666666664</v>
      </c>
      <c r="F1077">
        <f>IF(ISBLANK('Step 1.2 Return Fan Power Data'!B1077),"-",'Step 1.2 Return Fan Power Data'!B1077)</f>
        <v>3.1581964696666067</v>
      </c>
      <c r="G1077">
        <f>VLOOKUP(E1077,'Step 1.3 OAT Data'!$A:$B,2)</f>
        <v>46</v>
      </c>
      <c r="P1077" s="10"/>
      <c r="Q1077" s="10"/>
      <c r="R1077" s="10"/>
    </row>
    <row r="1078" spans="1:18" ht="14" x14ac:dyDescent="0.3">
      <c r="A1078" s="33">
        <f>IF(ISBLANK('Step 1.1 Supply Fan Power Data'!A1078),"-",'Step 1.1 Supply Fan Power Data'!A1078)</f>
        <v>44676.208333333336</v>
      </c>
      <c r="B1078">
        <f>IF(ISBLANK('Step 1.1 Supply Fan Power Data'!B1078),"-",'Step 1.1 Supply Fan Power Data'!B1078)</f>
        <v>5.1143921503275909</v>
      </c>
      <c r="C1078">
        <f>VLOOKUP(A1078,'Step 1.3 OAT Data'!$A:$B,2)</f>
        <v>45</v>
      </c>
      <c r="E1078" s="33">
        <f>IF(ISBLANK('Step 1.2 Return Fan Power Data'!A1078),"-",'Step 1.2 Return Fan Power Data'!A1078)</f>
        <v>44676.208333333336</v>
      </c>
      <c r="F1078">
        <f>IF(ISBLANK('Step 1.2 Return Fan Power Data'!B1078),"-",'Step 1.2 Return Fan Power Data'!B1078)</f>
        <v>3.1761627914136517</v>
      </c>
      <c r="G1078">
        <f>VLOOKUP(E1078,'Step 1.3 OAT Data'!$A:$B,2)</f>
        <v>45</v>
      </c>
      <c r="P1078" s="10"/>
      <c r="Q1078" s="10"/>
      <c r="R1078" s="10"/>
    </row>
    <row r="1079" spans="1:18" ht="14" x14ac:dyDescent="0.3">
      <c r="A1079" s="33">
        <f>IF(ISBLANK('Step 1.1 Supply Fan Power Data'!A1079),"-",'Step 1.1 Supply Fan Power Data'!A1079)</f>
        <v>44676.25</v>
      </c>
      <c r="B1079">
        <f>IF(ISBLANK('Step 1.1 Supply Fan Power Data'!B1079),"-",'Step 1.1 Supply Fan Power Data'!B1079)</f>
        <v>12.035073024320816</v>
      </c>
      <c r="C1079">
        <f>VLOOKUP(A1079,'Step 1.3 OAT Data'!$A:$B,2)</f>
        <v>44</v>
      </c>
      <c r="E1079" s="33">
        <f>IF(ISBLANK('Step 1.2 Return Fan Power Data'!A1079),"-",'Step 1.2 Return Fan Power Data'!A1079)</f>
        <v>44676.25</v>
      </c>
      <c r="F1079">
        <f>IF(ISBLANK('Step 1.2 Return Fan Power Data'!B1079),"-",'Step 1.2 Return Fan Power Data'!B1079)</f>
        <v>4.0958849557522141</v>
      </c>
      <c r="G1079">
        <f>VLOOKUP(E1079,'Step 1.3 OAT Data'!$A:$B,2)</f>
        <v>44</v>
      </c>
      <c r="P1079" s="10"/>
      <c r="Q1079" s="10"/>
      <c r="R1079" s="10"/>
    </row>
    <row r="1080" spans="1:18" ht="14" x14ac:dyDescent="0.3">
      <c r="A1080" s="33">
        <f>IF(ISBLANK('Step 1.1 Supply Fan Power Data'!A1080),"-",'Step 1.1 Supply Fan Power Data'!A1080)</f>
        <v>44676.291666666664</v>
      </c>
      <c r="B1080">
        <f>IF(ISBLANK('Step 1.1 Supply Fan Power Data'!B1080),"-",'Step 1.1 Supply Fan Power Data'!B1080)</f>
        <v>12.035073024320816</v>
      </c>
      <c r="C1080">
        <f>VLOOKUP(A1080,'Step 1.3 OAT Data'!$A:$B,2)</f>
        <v>46</v>
      </c>
      <c r="E1080" s="33">
        <f>IF(ISBLANK('Step 1.2 Return Fan Power Data'!A1080),"-",'Step 1.2 Return Fan Power Data'!A1080)</f>
        <v>44676.291666666664</v>
      </c>
      <c r="F1080">
        <f>IF(ISBLANK('Step 1.2 Return Fan Power Data'!B1080),"-",'Step 1.2 Return Fan Power Data'!B1080)</f>
        <v>4.0958849557522141</v>
      </c>
      <c r="G1080">
        <f>VLOOKUP(E1080,'Step 1.3 OAT Data'!$A:$B,2)</f>
        <v>46</v>
      </c>
      <c r="P1080" s="10"/>
      <c r="Q1080" s="10"/>
      <c r="R1080" s="10"/>
    </row>
    <row r="1081" spans="1:18" ht="14" x14ac:dyDescent="0.3">
      <c r="A1081" s="33">
        <f>IF(ISBLANK('Step 1.1 Supply Fan Power Data'!A1081),"-",'Step 1.1 Supply Fan Power Data'!A1081)</f>
        <v>44676.333333333336</v>
      </c>
      <c r="B1081">
        <f>IF(ISBLANK('Step 1.1 Supply Fan Power Data'!B1081),"-",'Step 1.1 Supply Fan Power Data'!B1081)</f>
        <v>12.035073024320816</v>
      </c>
      <c r="C1081">
        <f>VLOOKUP(A1081,'Step 1.3 OAT Data'!$A:$B,2)</f>
        <v>49</v>
      </c>
      <c r="E1081" s="33">
        <f>IF(ISBLANK('Step 1.2 Return Fan Power Data'!A1081),"-",'Step 1.2 Return Fan Power Data'!A1081)</f>
        <v>44676.333333333336</v>
      </c>
      <c r="F1081">
        <f>IF(ISBLANK('Step 1.2 Return Fan Power Data'!B1081),"-",'Step 1.2 Return Fan Power Data'!B1081)</f>
        <v>4.0958849557522141</v>
      </c>
      <c r="G1081">
        <f>VLOOKUP(E1081,'Step 1.3 OAT Data'!$A:$B,2)</f>
        <v>49</v>
      </c>
      <c r="P1081" s="10"/>
      <c r="Q1081" s="10"/>
      <c r="R1081" s="10"/>
    </row>
    <row r="1082" spans="1:18" ht="14" x14ac:dyDescent="0.3">
      <c r="A1082" s="33">
        <f>IF(ISBLANK('Step 1.1 Supply Fan Power Data'!A1082),"-",'Step 1.1 Supply Fan Power Data'!A1082)</f>
        <v>44676.375</v>
      </c>
      <c r="B1082">
        <f>IF(ISBLANK('Step 1.1 Supply Fan Power Data'!B1082),"-",'Step 1.1 Supply Fan Power Data'!B1082)</f>
        <v>12.035073024320816</v>
      </c>
      <c r="C1082">
        <f>VLOOKUP(A1082,'Step 1.3 OAT Data'!$A:$B,2)</f>
        <v>52</v>
      </c>
      <c r="E1082" s="33">
        <f>IF(ISBLANK('Step 1.2 Return Fan Power Data'!A1082),"-",'Step 1.2 Return Fan Power Data'!A1082)</f>
        <v>44676.375</v>
      </c>
      <c r="F1082">
        <f>IF(ISBLANK('Step 1.2 Return Fan Power Data'!B1082),"-",'Step 1.2 Return Fan Power Data'!B1082)</f>
        <v>4.0958849557522141</v>
      </c>
      <c r="G1082">
        <f>VLOOKUP(E1082,'Step 1.3 OAT Data'!$A:$B,2)</f>
        <v>52</v>
      </c>
      <c r="P1082" s="10"/>
      <c r="Q1082" s="10"/>
      <c r="R1082" s="10"/>
    </row>
    <row r="1083" spans="1:18" ht="14" x14ac:dyDescent="0.3">
      <c r="A1083" s="33">
        <f>IF(ISBLANK('Step 1.1 Supply Fan Power Data'!A1083),"-",'Step 1.1 Supply Fan Power Data'!A1083)</f>
        <v>44676.416666666664</v>
      </c>
      <c r="B1083">
        <f>IF(ISBLANK('Step 1.1 Supply Fan Power Data'!B1083),"-",'Step 1.1 Supply Fan Power Data'!B1083)</f>
        <v>12.035073024320816</v>
      </c>
      <c r="C1083">
        <f>VLOOKUP(A1083,'Step 1.3 OAT Data'!$A:$B,2)</f>
        <v>54</v>
      </c>
      <c r="E1083" s="33">
        <f>IF(ISBLANK('Step 1.2 Return Fan Power Data'!A1083),"-",'Step 1.2 Return Fan Power Data'!A1083)</f>
        <v>44676.416666666664</v>
      </c>
      <c r="F1083">
        <f>IF(ISBLANK('Step 1.2 Return Fan Power Data'!B1083),"-",'Step 1.2 Return Fan Power Data'!B1083)</f>
        <v>4.0958849557522141</v>
      </c>
      <c r="G1083">
        <f>VLOOKUP(E1083,'Step 1.3 OAT Data'!$A:$B,2)</f>
        <v>54</v>
      </c>
      <c r="P1083" s="10"/>
      <c r="Q1083" s="10"/>
      <c r="R1083" s="10"/>
    </row>
    <row r="1084" spans="1:18" ht="14" x14ac:dyDescent="0.3">
      <c r="A1084" s="33">
        <f>IF(ISBLANK('Step 1.1 Supply Fan Power Data'!A1084),"-",'Step 1.1 Supply Fan Power Data'!A1084)</f>
        <v>44676.458333333336</v>
      </c>
      <c r="B1084">
        <f>IF(ISBLANK('Step 1.1 Supply Fan Power Data'!B1084),"-",'Step 1.1 Supply Fan Power Data'!B1084)</f>
        <v>12.035073024320816</v>
      </c>
      <c r="C1084">
        <f>VLOOKUP(A1084,'Step 1.3 OAT Data'!$A:$B,2)</f>
        <v>55</v>
      </c>
      <c r="E1084" s="33">
        <f>IF(ISBLANK('Step 1.2 Return Fan Power Data'!A1084),"-",'Step 1.2 Return Fan Power Data'!A1084)</f>
        <v>44676.458333333336</v>
      </c>
      <c r="F1084">
        <f>IF(ISBLANK('Step 1.2 Return Fan Power Data'!B1084),"-",'Step 1.2 Return Fan Power Data'!B1084)</f>
        <v>4.0958849557522141</v>
      </c>
      <c r="G1084">
        <f>VLOOKUP(E1084,'Step 1.3 OAT Data'!$A:$B,2)</f>
        <v>55</v>
      </c>
      <c r="P1084" s="10"/>
      <c r="Q1084" s="10"/>
      <c r="R1084" s="10"/>
    </row>
    <row r="1085" spans="1:18" ht="14" x14ac:dyDescent="0.3">
      <c r="A1085" s="33">
        <f>IF(ISBLANK('Step 1.1 Supply Fan Power Data'!A1085),"-",'Step 1.1 Supply Fan Power Data'!A1085)</f>
        <v>44676.5</v>
      </c>
      <c r="B1085">
        <f>IF(ISBLANK('Step 1.1 Supply Fan Power Data'!B1085),"-",'Step 1.1 Supply Fan Power Data'!B1085)</f>
        <v>12.035073024320816</v>
      </c>
      <c r="C1085">
        <f>VLOOKUP(A1085,'Step 1.3 OAT Data'!$A:$B,2)</f>
        <v>54</v>
      </c>
      <c r="E1085" s="33">
        <f>IF(ISBLANK('Step 1.2 Return Fan Power Data'!A1085),"-",'Step 1.2 Return Fan Power Data'!A1085)</f>
        <v>44676.5</v>
      </c>
      <c r="F1085">
        <f>IF(ISBLANK('Step 1.2 Return Fan Power Data'!B1085),"-",'Step 1.2 Return Fan Power Data'!B1085)</f>
        <v>4.0958849557522141</v>
      </c>
      <c r="G1085">
        <f>VLOOKUP(E1085,'Step 1.3 OAT Data'!$A:$B,2)</f>
        <v>54</v>
      </c>
      <c r="P1085" s="10"/>
      <c r="Q1085" s="10"/>
      <c r="R1085" s="10"/>
    </row>
    <row r="1086" spans="1:18" ht="14" x14ac:dyDescent="0.3">
      <c r="A1086" s="33">
        <f>IF(ISBLANK('Step 1.1 Supply Fan Power Data'!A1086),"-",'Step 1.1 Supply Fan Power Data'!A1086)</f>
        <v>44676.541666666664</v>
      </c>
      <c r="B1086">
        <f>IF(ISBLANK('Step 1.1 Supply Fan Power Data'!B1086),"-",'Step 1.1 Supply Fan Power Data'!B1086)</f>
        <v>12.035073024320816</v>
      </c>
      <c r="C1086">
        <f>VLOOKUP(A1086,'Step 1.3 OAT Data'!$A:$B,2)</f>
        <v>54</v>
      </c>
      <c r="E1086" s="33">
        <f>IF(ISBLANK('Step 1.2 Return Fan Power Data'!A1086),"-",'Step 1.2 Return Fan Power Data'!A1086)</f>
        <v>44676.541666666664</v>
      </c>
      <c r="F1086">
        <f>IF(ISBLANK('Step 1.2 Return Fan Power Data'!B1086),"-",'Step 1.2 Return Fan Power Data'!B1086)</f>
        <v>4.0958849557522141</v>
      </c>
      <c r="G1086">
        <f>VLOOKUP(E1086,'Step 1.3 OAT Data'!$A:$B,2)</f>
        <v>54</v>
      </c>
      <c r="P1086" s="10"/>
      <c r="Q1086" s="10"/>
      <c r="R1086" s="10"/>
    </row>
    <row r="1087" spans="1:18" ht="14" x14ac:dyDescent="0.3">
      <c r="A1087" s="33">
        <f>IF(ISBLANK('Step 1.1 Supply Fan Power Data'!A1087),"-",'Step 1.1 Supply Fan Power Data'!A1087)</f>
        <v>44676.583333333336</v>
      </c>
      <c r="B1087">
        <f>IF(ISBLANK('Step 1.1 Supply Fan Power Data'!B1087),"-",'Step 1.1 Supply Fan Power Data'!B1087)</f>
        <v>12.035073024320816</v>
      </c>
      <c r="C1087">
        <f>VLOOKUP(A1087,'Step 1.3 OAT Data'!$A:$B,2)</f>
        <v>54</v>
      </c>
      <c r="E1087" s="33">
        <f>IF(ISBLANK('Step 1.2 Return Fan Power Data'!A1087),"-",'Step 1.2 Return Fan Power Data'!A1087)</f>
        <v>44676.583333333336</v>
      </c>
      <c r="F1087">
        <f>IF(ISBLANK('Step 1.2 Return Fan Power Data'!B1087),"-",'Step 1.2 Return Fan Power Data'!B1087)</f>
        <v>4.0958849557522141</v>
      </c>
      <c r="G1087">
        <f>VLOOKUP(E1087,'Step 1.3 OAT Data'!$A:$B,2)</f>
        <v>54</v>
      </c>
      <c r="P1087" s="10"/>
      <c r="Q1087" s="10"/>
      <c r="R1087" s="10"/>
    </row>
    <row r="1088" spans="1:18" ht="14" x14ac:dyDescent="0.3">
      <c r="A1088" s="33">
        <f>IF(ISBLANK('Step 1.1 Supply Fan Power Data'!A1088),"-",'Step 1.1 Supply Fan Power Data'!A1088)</f>
        <v>44676.625</v>
      </c>
      <c r="B1088">
        <f>IF(ISBLANK('Step 1.1 Supply Fan Power Data'!B1088),"-",'Step 1.1 Supply Fan Power Data'!B1088)</f>
        <v>12.035073024320816</v>
      </c>
      <c r="C1088">
        <f>VLOOKUP(A1088,'Step 1.3 OAT Data'!$A:$B,2)</f>
        <v>54</v>
      </c>
      <c r="E1088" s="33">
        <f>IF(ISBLANK('Step 1.2 Return Fan Power Data'!A1088),"-",'Step 1.2 Return Fan Power Data'!A1088)</f>
        <v>44676.625</v>
      </c>
      <c r="F1088">
        <f>IF(ISBLANK('Step 1.2 Return Fan Power Data'!B1088),"-",'Step 1.2 Return Fan Power Data'!B1088)</f>
        <v>4.0958849557522141</v>
      </c>
      <c r="G1088">
        <f>VLOOKUP(E1088,'Step 1.3 OAT Data'!$A:$B,2)</f>
        <v>54</v>
      </c>
      <c r="P1088" s="10"/>
      <c r="Q1088" s="10"/>
      <c r="R1088" s="10"/>
    </row>
    <row r="1089" spans="1:18" ht="14" x14ac:dyDescent="0.3">
      <c r="A1089" s="33">
        <f>IF(ISBLANK('Step 1.1 Supply Fan Power Data'!A1089),"-",'Step 1.1 Supply Fan Power Data'!A1089)</f>
        <v>44676.666666666664</v>
      </c>
      <c r="B1089">
        <f>IF(ISBLANK('Step 1.1 Supply Fan Power Data'!B1089),"-",'Step 1.1 Supply Fan Power Data'!B1089)</f>
        <v>12.035073024320816</v>
      </c>
      <c r="C1089">
        <f>VLOOKUP(A1089,'Step 1.3 OAT Data'!$A:$B,2)</f>
        <v>53</v>
      </c>
      <c r="E1089" s="33">
        <f>IF(ISBLANK('Step 1.2 Return Fan Power Data'!A1089),"-",'Step 1.2 Return Fan Power Data'!A1089)</f>
        <v>44676.666666666664</v>
      </c>
      <c r="F1089">
        <f>IF(ISBLANK('Step 1.2 Return Fan Power Data'!B1089),"-",'Step 1.2 Return Fan Power Data'!B1089)</f>
        <v>4.0958849557522141</v>
      </c>
      <c r="G1089">
        <f>VLOOKUP(E1089,'Step 1.3 OAT Data'!$A:$B,2)</f>
        <v>53</v>
      </c>
      <c r="P1089" s="10"/>
      <c r="Q1089" s="10"/>
      <c r="R1089" s="10"/>
    </row>
    <row r="1090" spans="1:18" ht="14" x14ac:dyDescent="0.3">
      <c r="A1090" s="33">
        <f>IF(ISBLANK('Step 1.1 Supply Fan Power Data'!A1090),"-",'Step 1.1 Supply Fan Power Data'!A1090)</f>
        <v>44676.708333333336</v>
      </c>
      <c r="B1090">
        <f>IF(ISBLANK('Step 1.1 Supply Fan Power Data'!B1090),"-",'Step 1.1 Supply Fan Power Data'!B1090)</f>
        <v>12.035073024320816</v>
      </c>
      <c r="C1090">
        <f>VLOOKUP(A1090,'Step 1.3 OAT Data'!$A:$B,2)</f>
        <v>54</v>
      </c>
      <c r="E1090" s="33">
        <f>IF(ISBLANK('Step 1.2 Return Fan Power Data'!A1090),"-",'Step 1.2 Return Fan Power Data'!A1090)</f>
        <v>44676.708333333336</v>
      </c>
      <c r="F1090">
        <f>IF(ISBLANK('Step 1.2 Return Fan Power Data'!B1090),"-",'Step 1.2 Return Fan Power Data'!B1090)</f>
        <v>4.0958849557522141</v>
      </c>
      <c r="G1090">
        <f>VLOOKUP(E1090,'Step 1.3 OAT Data'!$A:$B,2)</f>
        <v>54</v>
      </c>
      <c r="P1090" s="10"/>
      <c r="Q1090" s="10"/>
      <c r="R1090" s="10"/>
    </row>
    <row r="1091" spans="1:18" ht="14" x14ac:dyDescent="0.3">
      <c r="A1091" s="33">
        <f>IF(ISBLANK('Step 1.1 Supply Fan Power Data'!A1091),"-",'Step 1.1 Supply Fan Power Data'!A1091)</f>
        <v>44676.75</v>
      </c>
      <c r="B1091">
        <f>IF(ISBLANK('Step 1.1 Supply Fan Power Data'!B1091),"-",'Step 1.1 Supply Fan Power Data'!B1091)</f>
        <v>4.7682856394509274</v>
      </c>
      <c r="C1091">
        <f>VLOOKUP(A1091,'Step 1.3 OAT Data'!$A:$B,2)</f>
        <v>53</v>
      </c>
      <c r="E1091" s="33">
        <f>IF(ISBLANK('Step 1.2 Return Fan Power Data'!A1091),"-",'Step 1.2 Return Fan Power Data'!A1091)</f>
        <v>44676.75</v>
      </c>
      <c r="F1091">
        <f>IF(ISBLANK('Step 1.2 Return Fan Power Data'!B1091),"-",'Step 1.2 Return Fan Power Data'!B1091)</f>
        <v>2.8574535650161907</v>
      </c>
      <c r="G1091">
        <f>VLOOKUP(E1091,'Step 1.3 OAT Data'!$A:$B,2)</f>
        <v>53</v>
      </c>
      <c r="P1091" s="10"/>
      <c r="Q1091" s="10"/>
      <c r="R1091" s="10"/>
    </row>
    <row r="1092" spans="1:18" ht="14" x14ac:dyDescent="0.3">
      <c r="A1092" s="33">
        <f>IF(ISBLANK('Step 1.1 Supply Fan Power Data'!A1092),"-",'Step 1.1 Supply Fan Power Data'!A1092)</f>
        <v>44676.791666666664</v>
      </c>
      <c r="B1092">
        <f>IF(ISBLANK('Step 1.1 Supply Fan Power Data'!B1092),"-",'Step 1.1 Supply Fan Power Data'!B1092)</f>
        <v>4.9398916070328109</v>
      </c>
      <c r="C1092">
        <f>VLOOKUP(A1092,'Step 1.3 OAT Data'!$A:$B,2)</f>
        <v>51</v>
      </c>
      <c r="E1092" s="33">
        <f>IF(ISBLANK('Step 1.2 Return Fan Power Data'!A1092),"-",'Step 1.2 Return Fan Power Data'!A1092)</f>
        <v>44676.791666666664</v>
      </c>
      <c r="F1092">
        <f>IF(ISBLANK('Step 1.2 Return Fan Power Data'!B1092),"-",'Step 1.2 Return Fan Power Data'!B1092)</f>
        <v>2.993410366216172</v>
      </c>
      <c r="G1092">
        <f>VLOOKUP(E1092,'Step 1.3 OAT Data'!$A:$B,2)</f>
        <v>51</v>
      </c>
      <c r="P1092" s="10"/>
      <c r="Q1092" s="10"/>
      <c r="R1092" s="10"/>
    </row>
    <row r="1093" spans="1:18" ht="14" x14ac:dyDescent="0.3">
      <c r="A1093" s="33">
        <f>IF(ISBLANK('Step 1.1 Supply Fan Power Data'!A1093),"-",'Step 1.1 Supply Fan Power Data'!A1093)</f>
        <v>44676.833333333336</v>
      </c>
      <c r="B1093">
        <f>IF(ISBLANK('Step 1.1 Supply Fan Power Data'!B1093),"-",'Step 1.1 Supply Fan Power Data'!B1093)</f>
        <v>4.9186142059292806</v>
      </c>
      <c r="C1093">
        <f>VLOOKUP(A1093,'Step 1.3 OAT Data'!$A:$B,2)</f>
        <v>51</v>
      </c>
      <c r="E1093" s="33">
        <f>IF(ISBLANK('Step 1.2 Return Fan Power Data'!A1093),"-",'Step 1.2 Return Fan Power Data'!A1093)</f>
        <v>44676.833333333336</v>
      </c>
      <c r="F1093">
        <f>IF(ISBLANK('Step 1.2 Return Fan Power Data'!B1093),"-",'Step 1.2 Return Fan Power Data'!B1093)</f>
        <v>2.9744425136883796</v>
      </c>
      <c r="G1093">
        <f>VLOOKUP(E1093,'Step 1.3 OAT Data'!$A:$B,2)</f>
        <v>51</v>
      </c>
      <c r="P1093" s="10"/>
      <c r="Q1093" s="10"/>
      <c r="R1093" s="10"/>
    </row>
    <row r="1094" spans="1:18" ht="14" x14ac:dyDescent="0.3">
      <c r="A1094" s="33">
        <f>IF(ISBLANK('Step 1.1 Supply Fan Power Data'!A1094),"-",'Step 1.1 Supply Fan Power Data'!A1094)</f>
        <v>44676.875</v>
      </c>
      <c r="B1094">
        <f>IF(ISBLANK('Step 1.1 Supply Fan Power Data'!B1094),"-",'Step 1.1 Supply Fan Power Data'!B1094)</f>
        <v>4.913793352906648</v>
      </c>
      <c r="C1094">
        <f>VLOOKUP(A1094,'Step 1.3 OAT Data'!$A:$B,2)</f>
        <v>50</v>
      </c>
      <c r="E1094" s="33">
        <f>IF(ISBLANK('Step 1.2 Return Fan Power Data'!A1094),"-",'Step 1.2 Return Fan Power Data'!A1094)</f>
        <v>44676.875</v>
      </c>
      <c r="F1094">
        <f>IF(ISBLANK('Step 1.2 Return Fan Power Data'!B1094),"-",'Step 1.2 Return Fan Power Data'!B1094)</f>
        <v>2.9702344919694785</v>
      </c>
      <c r="G1094">
        <f>VLOOKUP(E1094,'Step 1.3 OAT Data'!$A:$B,2)</f>
        <v>50</v>
      </c>
      <c r="P1094" s="10"/>
      <c r="Q1094" s="10"/>
      <c r="R1094" s="10"/>
    </row>
    <row r="1095" spans="1:18" ht="14" x14ac:dyDescent="0.3">
      <c r="A1095" s="33">
        <f>IF(ISBLANK('Step 1.1 Supply Fan Power Data'!A1095),"-",'Step 1.1 Supply Fan Power Data'!A1095)</f>
        <v>44676.916666666664</v>
      </c>
      <c r="B1095">
        <f>IF(ISBLANK('Step 1.1 Supply Fan Power Data'!B1095),"-",'Step 1.1 Supply Fan Power Data'!B1095)</f>
        <v>4.9861029553592395</v>
      </c>
      <c r="C1095">
        <f>VLOOKUP(A1095,'Step 1.3 OAT Data'!$A:$B,2)</f>
        <v>51</v>
      </c>
      <c r="E1095" s="33">
        <f>IF(ISBLANK('Step 1.2 Return Fan Power Data'!A1095),"-",'Step 1.2 Return Fan Power Data'!A1095)</f>
        <v>44676.916666666664</v>
      </c>
      <c r="F1095">
        <f>IF(ISBLANK('Step 1.2 Return Fan Power Data'!B1095),"-",'Step 1.2 Return Fan Power Data'!B1095)</f>
        <v>3.0369144251994529</v>
      </c>
      <c r="G1095">
        <f>VLOOKUP(E1095,'Step 1.3 OAT Data'!$A:$B,2)</f>
        <v>51</v>
      </c>
      <c r="P1095" s="10"/>
      <c r="Q1095" s="10"/>
      <c r="R1095" s="10"/>
    </row>
    <row r="1096" spans="1:18" ht="14" x14ac:dyDescent="0.3">
      <c r="A1096" s="33">
        <f>IF(ISBLANK('Step 1.1 Supply Fan Power Data'!A1096),"-",'Step 1.1 Supply Fan Power Data'!A1096)</f>
        <v>44676.958333333336</v>
      </c>
      <c r="B1096">
        <f>IF(ISBLANK('Step 1.1 Supply Fan Power Data'!B1096),"-",'Step 1.1 Supply Fan Power Data'!B1096)</f>
        <v>4.9601639247586711</v>
      </c>
      <c r="C1096">
        <f>VLOOKUP(A1096,'Step 1.3 OAT Data'!$A:$B,2)</f>
        <v>50</v>
      </c>
      <c r="E1096" s="33">
        <f>IF(ISBLANK('Step 1.2 Return Fan Power Data'!A1096),"-",'Step 1.2 Return Fan Power Data'!A1096)</f>
        <v>44676.958333333336</v>
      </c>
      <c r="F1096">
        <f>IF(ISBLANK('Step 1.2 Return Fan Power Data'!B1096),"-",'Step 1.2 Return Fan Power Data'!B1096)</f>
        <v>3.0120969704030234</v>
      </c>
      <c r="G1096">
        <f>VLOOKUP(E1096,'Step 1.3 OAT Data'!$A:$B,2)</f>
        <v>50</v>
      </c>
      <c r="P1096" s="10"/>
      <c r="Q1096" s="10"/>
      <c r="R1096" s="10"/>
    </row>
    <row r="1097" spans="1:18" ht="14" x14ac:dyDescent="0.3">
      <c r="A1097" s="33">
        <f>IF(ISBLANK('Step 1.1 Supply Fan Power Data'!A1097),"-",'Step 1.1 Supply Fan Power Data'!A1097)</f>
        <v>44677</v>
      </c>
      <c r="B1097">
        <f>IF(ISBLANK('Step 1.1 Supply Fan Power Data'!B1097),"-",'Step 1.1 Supply Fan Power Data'!B1097)</f>
        <v>4.9514553826021501</v>
      </c>
      <c r="C1097">
        <f>VLOOKUP(A1097,'Step 1.3 OAT Data'!$A:$B,2)</f>
        <v>51</v>
      </c>
      <c r="E1097" s="33">
        <f>IF(ISBLANK('Step 1.2 Return Fan Power Data'!A1097),"-",'Step 1.2 Return Fan Power Data'!A1097)</f>
        <v>44677</v>
      </c>
      <c r="F1097">
        <f>IF(ISBLANK('Step 1.2 Return Fan Power Data'!B1097),"-",'Step 1.2 Return Fan Power Data'!B1097)</f>
        <v>3.0039948101772924</v>
      </c>
      <c r="G1097">
        <f>VLOOKUP(E1097,'Step 1.3 OAT Data'!$A:$B,2)</f>
        <v>51</v>
      </c>
      <c r="P1097" s="10"/>
      <c r="Q1097" s="10"/>
      <c r="R1097" s="10"/>
    </row>
    <row r="1098" spans="1:18" ht="14" x14ac:dyDescent="0.3">
      <c r="A1098" s="33">
        <f>IF(ISBLANK('Step 1.1 Supply Fan Power Data'!A1098),"-",'Step 1.1 Supply Fan Power Data'!A1098)</f>
        <v>44677.041666666664</v>
      </c>
      <c r="B1098">
        <f>IF(ISBLANK('Step 1.1 Supply Fan Power Data'!B1098),"-",'Step 1.1 Supply Fan Power Data'!B1098)</f>
        <v>5.0272140841321171</v>
      </c>
      <c r="C1098">
        <f>VLOOKUP(A1098,'Step 1.3 OAT Data'!$A:$B,2)</f>
        <v>51</v>
      </c>
      <c r="E1098" s="33">
        <f>IF(ISBLANK('Step 1.2 Return Fan Power Data'!A1098),"-",'Step 1.2 Return Fan Power Data'!A1098)</f>
        <v>44677.041666666664</v>
      </c>
      <c r="F1098">
        <f>IF(ISBLANK('Step 1.2 Return Fan Power Data'!B1098),"-",'Step 1.2 Return Fan Power Data'!B1098)</f>
        <v>3.078436642303211</v>
      </c>
      <c r="G1098">
        <f>VLOOKUP(E1098,'Step 1.3 OAT Data'!$A:$B,2)</f>
        <v>51</v>
      </c>
      <c r="P1098" s="10"/>
      <c r="Q1098" s="10"/>
      <c r="R1098" s="10"/>
    </row>
    <row r="1099" spans="1:18" ht="14" x14ac:dyDescent="0.3">
      <c r="A1099" s="33">
        <f>IF(ISBLANK('Step 1.1 Supply Fan Power Data'!A1099),"-",'Step 1.1 Supply Fan Power Data'!A1099)</f>
        <v>44677.083333333336</v>
      </c>
      <c r="B1099">
        <f>IF(ISBLANK('Step 1.1 Supply Fan Power Data'!B1099),"-",'Step 1.1 Supply Fan Power Data'!B1099)</f>
        <v>5.0205245846970499</v>
      </c>
      <c r="C1099">
        <f>VLOOKUP(A1099,'Step 1.3 OAT Data'!$A:$B,2)</f>
        <v>51</v>
      </c>
      <c r="E1099" s="33">
        <f>IF(ISBLANK('Step 1.2 Return Fan Power Data'!A1099),"-",'Step 1.2 Return Fan Power Data'!A1099)</f>
        <v>44677.083333333336</v>
      </c>
      <c r="F1099">
        <f>IF(ISBLANK('Step 1.2 Return Fan Power Data'!B1099),"-",'Step 1.2 Return Fan Power Data'!B1099)</f>
        <v>3.0714912981262432</v>
      </c>
      <c r="G1099">
        <f>VLOOKUP(E1099,'Step 1.3 OAT Data'!$A:$B,2)</f>
        <v>51</v>
      </c>
      <c r="P1099" s="10"/>
      <c r="Q1099" s="10"/>
      <c r="R1099" s="10"/>
    </row>
    <row r="1100" spans="1:18" ht="14" x14ac:dyDescent="0.3">
      <c r="A1100" s="33">
        <f>IF(ISBLANK('Step 1.1 Supply Fan Power Data'!A1100),"-",'Step 1.1 Supply Fan Power Data'!A1100)</f>
        <v>44677.125</v>
      </c>
      <c r="B1100">
        <f>IF(ISBLANK('Step 1.1 Supply Fan Power Data'!B1100),"-",'Step 1.1 Supply Fan Power Data'!B1100)</f>
        <v>5.0205245846970499</v>
      </c>
      <c r="C1100">
        <f>VLOOKUP(A1100,'Step 1.3 OAT Data'!$A:$B,2)</f>
        <v>51</v>
      </c>
      <c r="E1100" s="33">
        <f>IF(ISBLANK('Step 1.2 Return Fan Power Data'!A1100),"-",'Step 1.2 Return Fan Power Data'!A1100)</f>
        <v>44677.125</v>
      </c>
      <c r="F1100">
        <f>IF(ISBLANK('Step 1.2 Return Fan Power Data'!B1100),"-",'Step 1.2 Return Fan Power Data'!B1100)</f>
        <v>3.0714912981262432</v>
      </c>
      <c r="G1100">
        <f>VLOOKUP(E1100,'Step 1.3 OAT Data'!$A:$B,2)</f>
        <v>51</v>
      </c>
      <c r="P1100" s="10"/>
      <c r="Q1100" s="10"/>
      <c r="R1100" s="10"/>
    </row>
    <row r="1101" spans="1:18" ht="14" x14ac:dyDescent="0.3">
      <c r="A1101" s="33">
        <f>IF(ISBLANK('Step 1.1 Supply Fan Power Data'!A1101),"-",'Step 1.1 Supply Fan Power Data'!A1101)</f>
        <v>44677.166666666664</v>
      </c>
      <c r="B1101">
        <f>IF(ISBLANK('Step 1.1 Supply Fan Power Data'!B1101),"-",'Step 1.1 Supply Fan Power Data'!B1101)</f>
        <v>5.0538460659326105</v>
      </c>
      <c r="C1101">
        <f>VLOOKUP(A1101,'Step 1.3 OAT Data'!$A:$B,2)</f>
        <v>51</v>
      </c>
      <c r="E1101" s="33">
        <f>IF(ISBLANK('Step 1.2 Return Fan Power Data'!A1101),"-",'Step 1.2 Return Fan Power Data'!A1101)</f>
        <v>44677.166666666664</v>
      </c>
      <c r="F1101">
        <f>IF(ISBLANK('Step 1.2 Return Fan Power Data'!B1101),"-",'Step 1.2 Return Fan Power Data'!B1101)</f>
        <v>3.1068431029930279</v>
      </c>
      <c r="G1101">
        <f>VLOOKUP(E1101,'Step 1.3 OAT Data'!$A:$B,2)</f>
        <v>51</v>
      </c>
      <c r="P1101" s="10"/>
      <c r="Q1101" s="10"/>
      <c r="R1101" s="10"/>
    </row>
    <row r="1102" spans="1:18" ht="14" x14ac:dyDescent="0.3">
      <c r="A1102" s="33">
        <f>IF(ISBLANK('Step 1.1 Supply Fan Power Data'!A1102),"-",'Step 1.1 Supply Fan Power Data'!A1102)</f>
        <v>44677.208333333336</v>
      </c>
      <c r="B1102">
        <f>IF(ISBLANK('Step 1.1 Supply Fan Power Data'!B1102),"-",'Step 1.1 Supply Fan Power Data'!B1102)</f>
        <v>5.0785147578027345</v>
      </c>
      <c r="C1102">
        <f>VLOOKUP(A1102,'Step 1.3 OAT Data'!$A:$B,2)</f>
        <v>52</v>
      </c>
      <c r="E1102" s="33">
        <f>IF(ISBLANK('Step 1.2 Return Fan Power Data'!A1102),"-",'Step 1.2 Return Fan Power Data'!A1102)</f>
        <v>44677.208333333336</v>
      </c>
      <c r="F1102">
        <f>IF(ISBLANK('Step 1.2 Return Fan Power Data'!B1102),"-",'Step 1.2 Return Fan Power Data'!B1102)</f>
        <v>3.134268845140785</v>
      </c>
      <c r="G1102">
        <f>VLOOKUP(E1102,'Step 1.3 OAT Data'!$A:$B,2)</f>
        <v>52</v>
      </c>
      <c r="P1102" s="10"/>
      <c r="Q1102" s="10"/>
      <c r="R1102" s="10"/>
    </row>
    <row r="1103" spans="1:18" ht="14" x14ac:dyDescent="0.3">
      <c r="A1103" s="33">
        <f>IF(ISBLANK('Step 1.1 Supply Fan Power Data'!A1103),"-",'Step 1.1 Supply Fan Power Data'!A1103)</f>
        <v>44677.25</v>
      </c>
      <c r="B1103">
        <f>IF(ISBLANK('Step 1.1 Supply Fan Power Data'!B1103),"-",'Step 1.1 Supply Fan Power Data'!B1103)</f>
        <v>5.0395760168903712</v>
      </c>
      <c r="C1103">
        <f>VLOOKUP(A1103,'Step 1.3 OAT Data'!$A:$B,2)</f>
        <v>52</v>
      </c>
      <c r="E1103" s="33">
        <f>IF(ISBLANK('Step 1.2 Return Fan Power Data'!A1103),"-",'Step 1.2 Return Fan Power Data'!A1103)</f>
        <v>44677.25</v>
      </c>
      <c r="F1103">
        <f>IF(ISBLANK('Step 1.2 Return Fan Power Data'!B1103),"-",'Step 1.2 Return Fan Power Data'!B1103)</f>
        <v>3.0914703907020038</v>
      </c>
      <c r="G1103">
        <f>VLOOKUP(E1103,'Step 1.3 OAT Data'!$A:$B,2)</f>
        <v>52</v>
      </c>
      <c r="P1103" s="10"/>
      <c r="Q1103" s="10"/>
      <c r="R1103" s="10"/>
    </row>
    <row r="1104" spans="1:18" ht="14" x14ac:dyDescent="0.3">
      <c r="A1104" s="33">
        <f>IF(ISBLANK('Step 1.1 Supply Fan Power Data'!A1104),"-",'Step 1.1 Supply Fan Power Data'!A1104)</f>
        <v>44677.291666666664</v>
      </c>
      <c r="B1104">
        <f>IF(ISBLANK('Step 1.1 Supply Fan Power Data'!B1104),"-",'Step 1.1 Supply Fan Power Data'!B1104)</f>
        <v>4.8379282596711501</v>
      </c>
      <c r="C1104">
        <f>VLOOKUP(A1104,'Step 1.3 OAT Data'!$A:$B,2)</f>
        <v>51</v>
      </c>
      <c r="E1104" s="33">
        <f>IF(ISBLANK('Step 1.2 Return Fan Power Data'!A1104),"-",'Step 1.2 Return Fan Power Data'!A1104)</f>
        <v>44677.291666666664</v>
      </c>
      <c r="F1104">
        <f>IF(ISBLANK('Step 1.2 Return Fan Power Data'!B1104),"-",'Step 1.2 Return Fan Power Data'!B1104)</f>
        <v>2.9081407761901357</v>
      </c>
      <c r="G1104">
        <f>VLOOKUP(E1104,'Step 1.3 OAT Data'!$A:$B,2)</f>
        <v>51</v>
      </c>
      <c r="P1104" s="10"/>
      <c r="Q1104" s="10"/>
      <c r="R1104" s="10"/>
    </row>
    <row r="1105" spans="1:18" ht="14" x14ac:dyDescent="0.3">
      <c r="A1105" s="33">
        <f>IF(ISBLANK('Step 1.1 Supply Fan Power Data'!A1105),"-",'Step 1.1 Supply Fan Power Data'!A1105)</f>
        <v>44677.333333333336</v>
      </c>
      <c r="B1105">
        <f>IF(ISBLANK('Step 1.1 Supply Fan Power Data'!B1105),"-",'Step 1.1 Supply Fan Power Data'!B1105)</f>
        <v>4.7682856394509274</v>
      </c>
      <c r="C1105">
        <f>VLOOKUP(A1105,'Step 1.3 OAT Data'!$A:$B,2)</f>
        <v>52</v>
      </c>
      <c r="E1105" s="33">
        <f>IF(ISBLANK('Step 1.2 Return Fan Power Data'!A1105),"-",'Step 1.2 Return Fan Power Data'!A1105)</f>
        <v>44677.333333333336</v>
      </c>
      <c r="F1105">
        <f>IF(ISBLANK('Step 1.2 Return Fan Power Data'!B1105),"-",'Step 1.2 Return Fan Power Data'!B1105)</f>
        <v>2.8574535650161907</v>
      </c>
      <c r="G1105">
        <f>VLOOKUP(E1105,'Step 1.3 OAT Data'!$A:$B,2)</f>
        <v>52</v>
      </c>
      <c r="P1105" s="10"/>
      <c r="Q1105" s="10"/>
      <c r="R1105" s="10"/>
    </row>
    <row r="1106" spans="1:18" ht="14" x14ac:dyDescent="0.3">
      <c r="A1106" s="33">
        <f>IF(ISBLANK('Step 1.1 Supply Fan Power Data'!A1106),"-",'Step 1.1 Supply Fan Power Data'!A1106)</f>
        <v>44677.375</v>
      </c>
      <c r="B1106">
        <f>IF(ISBLANK('Step 1.1 Supply Fan Power Data'!B1106),"-",'Step 1.1 Supply Fan Power Data'!B1106)</f>
        <v>4.7761583913282211</v>
      </c>
      <c r="C1106">
        <f>VLOOKUP(A1106,'Step 1.3 OAT Data'!$A:$B,2)</f>
        <v>53</v>
      </c>
      <c r="E1106" s="33">
        <f>IF(ISBLANK('Step 1.2 Return Fan Power Data'!A1106),"-",'Step 1.2 Return Fan Power Data'!A1106)</f>
        <v>44677.375</v>
      </c>
      <c r="F1106">
        <f>IF(ISBLANK('Step 1.2 Return Fan Power Data'!B1106),"-",'Step 1.2 Return Fan Power Data'!B1106)</f>
        <v>2.8629019304477143</v>
      </c>
      <c r="G1106">
        <f>VLOOKUP(E1106,'Step 1.3 OAT Data'!$A:$B,2)</f>
        <v>53</v>
      </c>
      <c r="P1106" s="10"/>
      <c r="Q1106" s="10"/>
      <c r="R1106" s="10"/>
    </row>
    <row r="1107" spans="1:18" ht="14" x14ac:dyDescent="0.3">
      <c r="A1107" s="33">
        <f>IF(ISBLANK('Step 1.1 Supply Fan Power Data'!A1107),"-",'Step 1.1 Supply Fan Power Data'!A1107)</f>
        <v>44677.416666666664</v>
      </c>
      <c r="B1107">
        <f>IF(ISBLANK('Step 1.1 Supply Fan Power Data'!B1107),"-",'Step 1.1 Supply Fan Power Data'!B1107)</f>
        <v>4.7692539702502934</v>
      </c>
      <c r="C1107">
        <f>VLOOKUP(A1107,'Step 1.3 OAT Data'!$A:$B,2)</f>
        <v>54</v>
      </c>
      <c r="E1107" s="33">
        <f>IF(ISBLANK('Step 1.2 Return Fan Power Data'!A1107),"-",'Step 1.2 Return Fan Power Data'!A1107)</f>
        <v>44677.416666666664</v>
      </c>
      <c r="F1107">
        <f>IF(ISBLANK('Step 1.2 Return Fan Power Data'!B1107),"-",'Step 1.2 Return Fan Power Data'!B1107)</f>
        <v>2.8581199684053082</v>
      </c>
      <c r="G1107">
        <f>VLOOKUP(E1107,'Step 1.3 OAT Data'!$A:$B,2)</f>
        <v>54</v>
      </c>
      <c r="P1107" s="10"/>
      <c r="Q1107" s="10"/>
      <c r="R1107" s="10"/>
    </row>
    <row r="1108" spans="1:18" ht="14" x14ac:dyDescent="0.3">
      <c r="A1108" s="33">
        <f>IF(ISBLANK('Step 1.1 Supply Fan Power Data'!A1108),"-",'Step 1.1 Supply Fan Power Data'!A1108)</f>
        <v>44677.458333333336</v>
      </c>
      <c r="B1108">
        <f>IF(ISBLANK('Step 1.1 Supply Fan Power Data'!B1108),"-",'Step 1.1 Supply Fan Power Data'!B1108)</f>
        <v>4.7327095069351994</v>
      </c>
      <c r="C1108">
        <f>VLOOKUP(A1108,'Step 1.3 OAT Data'!$A:$B,2)</f>
        <v>56</v>
      </c>
      <c r="E1108" s="33">
        <f>IF(ISBLANK('Step 1.2 Return Fan Power Data'!A1108),"-",'Step 1.2 Return Fan Power Data'!A1108)</f>
        <v>44677.458333333336</v>
      </c>
      <c r="F1108">
        <f>IF(ISBLANK('Step 1.2 Return Fan Power Data'!B1108),"-",'Step 1.2 Return Fan Power Data'!B1108)</f>
        <v>2.833679911883074</v>
      </c>
      <c r="G1108">
        <f>VLOOKUP(E1108,'Step 1.3 OAT Data'!$A:$B,2)</f>
        <v>56</v>
      </c>
      <c r="P1108" s="10"/>
      <c r="Q1108" s="10"/>
      <c r="R1108" s="10"/>
    </row>
    <row r="1109" spans="1:18" ht="14" x14ac:dyDescent="0.3">
      <c r="A1109" s="33">
        <f>IF(ISBLANK('Step 1.1 Supply Fan Power Data'!A1109),"-",'Step 1.1 Supply Fan Power Data'!A1109)</f>
        <v>44677.5</v>
      </c>
      <c r="B1109">
        <f>IF(ISBLANK('Step 1.1 Supply Fan Power Data'!B1109),"-",'Step 1.1 Supply Fan Power Data'!B1109)</f>
        <v>4.7040213751539213</v>
      </c>
      <c r="C1109">
        <f>VLOOKUP(A1109,'Step 1.3 OAT Data'!$A:$B,2)</f>
        <v>58</v>
      </c>
      <c r="E1109" s="33">
        <f>IF(ISBLANK('Step 1.2 Return Fan Power Data'!A1109),"-",'Step 1.2 Return Fan Power Data'!A1109)</f>
        <v>44677.5</v>
      </c>
      <c r="F1109">
        <f>IF(ISBLANK('Step 1.2 Return Fan Power Data'!B1109),"-",'Step 1.2 Return Fan Power Data'!B1109)</f>
        <v>2.8154821564204084</v>
      </c>
      <c r="G1109">
        <f>VLOOKUP(E1109,'Step 1.3 OAT Data'!$A:$B,2)</f>
        <v>58</v>
      </c>
      <c r="P1109" s="10"/>
      <c r="Q1109" s="10"/>
      <c r="R1109" s="10"/>
    </row>
    <row r="1110" spans="1:18" ht="14" x14ac:dyDescent="0.3">
      <c r="A1110" s="33">
        <f>IF(ISBLANK('Step 1.1 Supply Fan Power Data'!A1110),"-",'Step 1.1 Supply Fan Power Data'!A1110)</f>
        <v>44677.541666666664</v>
      </c>
      <c r="B1110">
        <f>IF(ISBLANK('Step 1.1 Supply Fan Power Data'!B1110),"-",'Step 1.1 Supply Fan Power Data'!B1110)</f>
        <v>4.6602432510793985</v>
      </c>
      <c r="C1110">
        <f>VLOOKUP(A1110,'Step 1.3 OAT Data'!$A:$B,2)</f>
        <v>59</v>
      </c>
      <c r="E1110" s="33">
        <f>IF(ISBLANK('Step 1.2 Return Fan Power Data'!A1110),"-",'Step 1.2 Return Fan Power Data'!A1110)</f>
        <v>44677.541666666664</v>
      </c>
      <c r="F1110">
        <f>IF(ISBLANK('Step 1.2 Return Fan Power Data'!B1110),"-",'Step 1.2 Return Fan Power Data'!B1110)</f>
        <v>2.7892954302042297</v>
      </c>
      <c r="G1110">
        <f>VLOOKUP(E1110,'Step 1.3 OAT Data'!$A:$B,2)</f>
        <v>59</v>
      </c>
      <c r="P1110" s="10"/>
      <c r="Q1110" s="10"/>
      <c r="R1110" s="10"/>
    </row>
    <row r="1111" spans="1:18" ht="14" x14ac:dyDescent="0.3">
      <c r="A1111" s="33">
        <f>IF(ISBLANK('Step 1.1 Supply Fan Power Data'!A1111),"-",'Step 1.1 Supply Fan Power Data'!A1111)</f>
        <v>44677.583333333336</v>
      </c>
      <c r="B1111">
        <f>IF(ISBLANK('Step 1.1 Supply Fan Power Data'!B1111),"-",'Step 1.1 Supply Fan Power Data'!B1111)</f>
        <v>4.679159144673088</v>
      </c>
      <c r="C1111">
        <f>VLOOKUP(A1111,'Step 1.3 OAT Data'!$A:$B,2)</f>
        <v>59</v>
      </c>
      <c r="E1111" s="33">
        <f>IF(ISBLANK('Step 1.2 Return Fan Power Data'!A1111),"-",'Step 1.2 Return Fan Power Data'!A1111)</f>
        <v>44677.583333333336</v>
      </c>
      <c r="F1111">
        <f>IF(ISBLANK('Step 1.2 Return Fan Power Data'!B1111),"-",'Step 1.2 Return Fan Power Data'!B1111)</f>
        <v>2.800382120228408</v>
      </c>
      <c r="G1111">
        <f>VLOOKUP(E1111,'Step 1.3 OAT Data'!$A:$B,2)</f>
        <v>59</v>
      </c>
      <c r="P1111" s="10"/>
      <c r="Q1111" s="10"/>
      <c r="R1111" s="10"/>
    </row>
    <row r="1112" spans="1:18" ht="14" x14ac:dyDescent="0.3">
      <c r="A1112" s="33">
        <f>IF(ISBLANK('Step 1.1 Supply Fan Power Data'!A1112),"-",'Step 1.1 Supply Fan Power Data'!A1112)</f>
        <v>44677.625</v>
      </c>
      <c r="B1112">
        <f>IF(ISBLANK('Step 1.1 Supply Fan Power Data'!B1112),"-",'Step 1.1 Supply Fan Power Data'!B1112)</f>
        <v>4.6592638838813514</v>
      </c>
      <c r="C1112">
        <f>VLOOKUP(A1112,'Step 1.3 OAT Data'!$A:$B,2)</f>
        <v>58</v>
      </c>
      <c r="E1112" s="33">
        <f>IF(ISBLANK('Step 1.2 Return Fan Power Data'!A1112),"-",'Step 1.2 Return Fan Power Data'!A1112)</f>
        <v>44677.625</v>
      </c>
      <c r="F1112">
        <f>IF(ISBLANK('Step 1.2 Return Fan Power Data'!B1112),"-",'Step 1.2 Return Fan Power Data'!B1112)</f>
        <v>2.7887306566483989</v>
      </c>
      <c r="G1112">
        <f>VLOOKUP(E1112,'Step 1.3 OAT Data'!$A:$B,2)</f>
        <v>58</v>
      </c>
      <c r="P1112" s="10"/>
      <c r="Q1112" s="10"/>
      <c r="R1112" s="10"/>
    </row>
    <row r="1113" spans="1:18" ht="14" x14ac:dyDescent="0.3">
      <c r="A1113" s="33">
        <f>IF(ISBLANK('Step 1.1 Supply Fan Power Data'!A1113),"-",'Step 1.1 Supply Fan Power Data'!A1113)</f>
        <v>44677.666666666664</v>
      </c>
      <c r="B1113">
        <f>IF(ISBLANK('Step 1.1 Supply Fan Power Data'!B1113),"-",'Step 1.1 Supply Fan Power Data'!B1113)</f>
        <v>4.8905357393072899</v>
      </c>
      <c r="C1113">
        <f>VLOOKUP(A1113,'Step 1.3 OAT Data'!$A:$B,2)</f>
        <v>57</v>
      </c>
      <c r="E1113" s="33">
        <f>IF(ISBLANK('Step 1.2 Return Fan Power Data'!A1113),"-",'Step 1.2 Return Fan Power Data'!A1113)</f>
        <v>44677.666666666664</v>
      </c>
      <c r="F1113">
        <f>IF(ISBLANK('Step 1.2 Return Fan Power Data'!B1113),"-",'Step 1.2 Return Fan Power Data'!B1113)</f>
        <v>2.9503860845506034</v>
      </c>
      <c r="G1113">
        <f>VLOOKUP(E1113,'Step 1.3 OAT Data'!$A:$B,2)</f>
        <v>57</v>
      </c>
      <c r="P1113" s="10"/>
      <c r="Q1113" s="10"/>
      <c r="R1113" s="10"/>
    </row>
    <row r="1114" spans="1:18" ht="14" x14ac:dyDescent="0.3">
      <c r="A1114" s="33">
        <f>IF(ISBLANK('Step 1.1 Supply Fan Power Data'!A1114),"-",'Step 1.1 Supply Fan Power Data'!A1114)</f>
        <v>44677.708333333336</v>
      </c>
      <c r="B1114">
        <f>IF(ISBLANK('Step 1.1 Supply Fan Power Data'!B1114),"-",'Step 1.1 Supply Fan Power Data'!B1114)</f>
        <v>4.9640101340103371</v>
      </c>
      <c r="C1114">
        <f>VLOOKUP(A1114,'Step 1.3 OAT Data'!$A:$B,2)</f>
        <v>57</v>
      </c>
      <c r="E1114" s="33">
        <f>IF(ISBLANK('Step 1.2 Return Fan Power Data'!A1114),"-",'Step 1.2 Return Fan Power Data'!A1114)</f>
        <v>44677.708333333336</v>
      </c>
      <c r="F1114">
        <f>IF(ISBLANK('Step 1.2 Return Fan Power Data'!B1114),"-",'Step 1.2 Return Fan Power Data'!B1114)</f>
        <v>3.015711706458216</v>
      </c>
      <c r="G1114">
        <f>VLOOKUP(E1114,'Step 1.3 OAT Data'!$A:$B,2)</f>
        <v>57</v>
      </c>
      <c r="P1114" s="10"/>
      <c r="Q1114" s="10"/>
      <c r="R1114" s="10"/>
    </row>
    <row r="1115" spans="1:18" ht="14" x14ac:dyDescent="0.3">
      <c r="A1115" s="33">
        <f>IF(ISBLANK('Step 1.1 Supply Fan Power Data'!A1115),"-",'Step 1.1 Supply Fan Power Data'!A1115)</f>
        <v>44677.75</v>
      </c>
      <c r="B1115">
        <f>IF(ISBLANK('Step 1.1 Supply Fan Power Data'!B1115),"-",'Step 1.1 Supply Fan Power Data'!B1115)</f>
        <v>2.9720789167819799</v>
      </c>
      <c r="C1115">
        <f>VLOOKUP(A1115,'Step 1.3 OAT Data'!$A:$B,2)</f>
        <v>58</v>
      </c>
      <c r="E1115" s="33">
        <f>IF(ISBLANK('Step 1.2 Return Fan Power Data'!A1115),"-",'Step 1.2 Return Fan Power Data'!A1115)</f>
        <v>44677.75</v>
      </c>
      <c r="F1115">
        <f>IF(ISBLANK('Step 1.2 Return Fan Power Data'!B1115),"-",'Step 1.2 Return Fan Power Data'!B1115)</f>
        <v>2.4003639312490104</v>
      </c>
      <c r="G1115">
        <f>VLOOKUP(E1115,'Step 1.3 OAT Data'!$A:$B,2)</f>
        <v>58</v>
      </c>
      <c r="P1115" s="10"/>
      <c r="Q1115" s="10"/>
      <c r="R1115" s="10"/>
    </row>
    <row r="1116" spans="1:18" ht="14" x14ac:dyDescent="0.3">
      <c r="A1116" s="33">
        <f>IF(ISBLANK('Step 1.1 Supply Fan Power Data'!A1116),"-",'Step 1.1 Supply Fan Power Data'!A1116)</f>
        <v>44677.791666666664</v>
      </c>
      <c r="B1116">
        <f>IF(ISBLANK('Step 1.1 Supply Fan Power Data'!B1116),"-",'Step 1.1 Supply Fan Power Data'!B1116)</f>
        <v>0.91737515327855434</v>
      </c>
      <c r="C1116">
        <f>VLOOKUP(A1116,'Step 1.3 OAT Data'!$A:$B,2)</f>
        <v>56</v>
      </c>
      <c r="E1116" s="33">
        <f>IF(ISBLANK('Step 1.2 Return Fan Power Data'!A1116),"-",'Step 1.2 Return Fan Power Data'!A1116)</f>
        <v>44677.791666666664</v>
      </c>
      <c r="F1116">
        <f>IF(ISBLANK('Step 1.2 Return Fan Power Data'!B1116),"-",'Step 1.2 Return Fan Power Data'!B1116)</f>
        <v>0.84582170208559782</v>
      </c>
      <c r="G1116">
        <f>VLOOKUP(E1116,'Step 1.3 OAT Data'!$A:$B,2)</f>
        <v>56</v>
      </c>
      <c r="P1116" s="10"/>
      <c r="Q1116" s="10"/>
      <c r="R1116" s="10"/>
    </row>
    <row r="1117" spans="1:18" ht="14" x14ac:dyDescent="0.3">
      <c r="A1117" s="33">
        <f>IF(ISBLANK('Step 1.1 Supply Fan Power Data'!A1117),"-",'Step 1.1 Supply Fan Power Data'!A1117)</f>
        <v>44677.833333333336</v>
      </c>
      <c r="B1117">
        <f>IF(ISBLANK('Step 1.1 Supply Fan Power Data'!B1117),"-",'Step 1.1 Supply Fan Power Data'!B1117)</f>
        <v>0.93877880694809024</v>
      </c>
      <c r="C1117">
        <f>VLOOKUP(A1117,'Step 1.3 OAT Data'!$A:$B,2)</f>
        <v>55</v>
      </c>
      <c r="E1117" s="33">
        <f>IF(ISBLANK('Step 1.2 Return Fan Power Data'!A1117),"-",'Step 1.2 Return Fan Power Data'!A1117)</f>
        <v>44677.833333333336</v>
      </c>
      <c r="F1117">
        <f>IF(ISBLANK('Step 1.2 Return Fan Power Data'!B1117),"-",'Step 1.2 Return Fan Power Data'!B1117)</f>
        <v>0.86830139315205057</v>
      </c>
      <c r="G1117">
        <f>VLOOKUP(E1117,'Step 1.3 OAT Data'!$A:$B,2)</f>
        <v>55</v>
      </c>
      <c r="P1117" s="10"/>
      <c r="Q1117" s="10"/>
      <c r="R1117" s="10"/>
    </row>
    <row r="1118" spans="1:18" ht="14" x14ac:dyDescent="0.3">
      <c r="A1118" s="33">
        <f>IF(ISBLANK('Step 1.1 Supply Fan Power Data'!A1118),"-",'Step 1.1 Supply Fan Power Data'!A1118)</f>
        <v>44677.875</v>
      </c>
      <c r="B1118">
        <f>IF(ISBLANK('Step 1.1 Supply Fan Power Data'!B1118),"-",'Step 1.1 Supply Fan Power Data'!B1118)</f>
        <v>0.92127005549027174</v>
      </c>
      <c r="C1118">
        <f>VLOOKUP(A1118,'Step 1.3 OAT Data'!$A:$B,2)</f>
        <v>56</v>
      </c>
      <c r="E1118" s="33">
        <f>IF(ISBLANK('Step 1.2 Return Fan Power Data'!A1118),"-",'Step 1.2 Return Fan Power Data'!A1118)</f>
        <v>44677.875</v>
      </c>
      <c r="F1118">
        <f>IF(ISBLANK('Step 1.2 Return Fan Power Data'!B1118),"-",'Step 1.2 Return Fan Power Data'!B1118)</f>
        <v>0.84989875499353906</v>
      </c>
      <c r="G1118">
        <f>VLOOKUP(E1118,'Step 1.3 OAT Data'!$A:$B,2)</f>
        <v>56</v>
      </c>
      <c r="P1118" s="10"/>
      <c r="Q1118" s="10"/>
      <c r="R1118" s="10"/>
    </row>
    <row r="1119" spans="1:18" ht="14" x14ac:dyDescent="0.3">
      <c r="A1119" s="33">
        <f>IF(ISBLANK('Step 1.1 Supply Fan Power Data'!A1119),"-",'Step 1.1 Supply Fan Power Data'!A1119)</f>
        <v>44677.916666666664</v>
      </c>
      <c r="B1119">
        <f>IF(ISBLANK('Step 1.1 Supply Fan Power Data'!B1119),"-",'Step 1.1 Supply Fan Power Data'!B1119)</f>
        <v>0.92713661321094265</v>
      </c>
      <c r="C1119">
        <f>VLOOKUP(A1119,'Step 1.3 OAT Data'!$A:$B,2)</f>
        <v>56</v>
      </c>
      <c r="E1119" s="33">
        <f>IF(ISBLANK('Step 1.2 Return Fan Power Data'!A1119),"-",'Step 1.2 Return Fan Power Data'!A1119)</f>
        <v>44677.916666666664</v>
      </c>
      <c r="F1119">
        <f>IF(ISBLANK('Step 1.2 Return Fan Power Data'!B1119),"-",'Step 1.2 Return Fan Power Data'!B1119)</f>
        <v>0.85605120825937397</v>
      </c>
      <c r="G1119">
        <f>VLOOKUP(E1119,'Step 1.3 OAT Data'!$A:$B,2)</f>
        <v>56</v>
      </c>
      <c r="P1119" s="10"/>
      <c r="Q1119" s="10"/>
      <c r="R1119" s="10"/>
    </row>
    <row r="1120" spans="1:18" ht="14" x14ac:dyDescent="0.3">
      <c r="A1120" s="33">
        <f>IF(ISBLANK('Step 1.1 Supply Fan Power Data'!A1120),"-",'Step 1.1 Supply Fan Power Data'!A1120)</f>
        <v>44677.958333333336</v>
      </c>
      <c r="B1120">
        <f>IF(ISBLANK('Step 1.1 Supply Fan Power Data'!B1120),"-",'Step 1.1 Supply Fan Power Data'!B1120)</f>
        <v>0.90861249577138081</v>
      </c>
      <c r="C1120">
        <f>VLOOKUP(A1120,'Step 1.3 OAT Data'!$A:$B,2)</f>
        <v>55</v>
      </c>
      <c r="E1120" s="33">
        <f>IF(ISBLANK('Step 1.2 Return Fan Power Data'!A1120),"-",'Step 1.2 Return Fan Power Data'!A1120)</f>
        <v>44677.958333333336</v>
      </c>
      <c r="F1120">
        <f>IF(ISBLANK('Step 1.2 Return Fan Power Data'!B1120),"-",'Step 1.2 Return Fan Power Data'!B1120)</f>
        <v>0.83667178597443326</v>
      </c>
      <c r="G1120">
        <f>VLOOKUP(E1120,'Step 1.3 OAT Data'!$A:$B,2)</f>
        <v>55</v>
      </c>
      <c r="P1120" s="10"/>
      <c r="Q1120" s="10"/>
      <c r="R1120" s="10"/>
    </row>
    <row r="1121" spans="1:18" ht="14" x14ac:dyDescent="0.3">
      <c r="A1121" s="33">
        <f>IF(ISBLANK('Step 1.1 Supply Fan Power Data'!A1121),"-",'Step 1.1 Supply Fan Power Data'!A1121)</f>
        <v>44678</v>
      </c>
      <c r="B1121">
        <f>IF(ISBLANK('Step 1.1 Supply Fan Power Data'!B1121),"-",'Step 1.1 Supply Fan Power Data'!B1121)</f>
        <v>0.91833329714601297</v>
      </c>
      <c r="C1121">
        <f>VLOOKUP(A1121,'Step 1.3 OAT Data'!$A:$B,2)</f>
        <v>54</v>
      </c>
      <c r="E1121" s="33">
        <f>IF(ISBLANK('Step 1.2 Return Fan Power Data'!A1121),"-",'Step 1.2 Return Fan Power Data'!A1121)</f>
        <v>44678</v>
      </c>
      <c r="F1121">
        <f>IF(ISBLANK('Step 1.2 Return Fan Power Data'!B1121),"-",'Step 1.2 Return Fan Power Data'!B1121)</f>
        <v>0.84682408563496014</v>
      </c>
      <c r="G1121">
        <f>VLOOKUP(E1121,'Step 1.3 OAT Data'!$A:$B,2)</f>
        <v>54</v>
      </c>
      <c r="P1121" s="10"/>
      <c r="Q1121" s="10"/>
      <c r="R1121" s="10"/>
    </row>
    <row r="1122" spans="1:18" ht="14" x14ac:dyDescent="0.3">
      <c r="A1122" s="33">
        <f>IF(ISBLANK('Step 1.1 Supply Fan Power Data'!A1122),"-",'Step 1.1 Supply Fan Power Data'!A1122)</f>
        <v>44678.041666666664</v>
      </c>
      <c r="B1122">
        <f>IF(ISBLANK('Step 1.1 Supply Fan Power Data'!B1122),"-",'Step 1.1 Supply Fan Power Data'!B1122)</f>
        <v>0.92904763142667657</v>
      </c>
      <c r="C1122">
        <f>VLOOKUP(A1122,'Step 1.3 OAT Data'!$A:$B,2)</f>
        <v>54</v>
      </c>
      <c r="E1122" s="33">
        <f>IF(ISBLANK('Step 1.2 Return Fan Power Data'!A1122),"-",'Step 1.2 Return Fan Power Data'!A1122)</f>
        <v>44678.041666666664</v>
      </c>
      <c r="F1122">
        <f>IF(ISBLANK('Step 1.2 Return Fan Power Data'!B1122),"-",'Step 1.2 Return Fan Power Data'!B1122)</f>
        <v>0.85805833376636709</v>
      </c>
      <c r="G1122">
        <f>VLOOKUP(E1122,'Step 1.3 OAT Data'!$A:$B,2)</f>
        <v>54</v>
      </c>
      <c r="P1122" s="10"/>
      <c r="Q1122" s="10"/>
      <c r="R1122" s="10"/>
    </row>
    <row r="1123" spans="1:18" ht="14" x14ac:dyDescent="0.3">
      <c r="A1123" s="33">
        <f>IF(ISBLANK('Step 1.1 Supply Fan Power Data'!A1123),"-",'Step 1.1 Supply Fan Power Data'!A1123)</f>
        <v>44678.083333333336</v>
      </c>
      <c r="B1123">
        <f>IF(ISBLANK('Step 1.1 Supply Fan Power Data'!B1123),"-",'Step 1.1 Supply Fan Power Data'!B1123)</f>
        <v>0.94360337751671419</v>
      </c>
      <c r="C1123">
        <f>VLOOKUP(A1123,'Step 1.3 OAT Data'!$A:$B,2)</f>
        <v>57</v>
      </c>
      <c r="E1123" s="33">
        <f>IF(ISBLANK('Step 1.2 Return Fan Power Data'!A1123),"-",'Step 1.2 Return Fan Power Data'!A1123)</f>
        <v>44678.083333333336</v>
      </c>
      <c r="F1123">
        <f>IF(ISBLANK('Step 1.2 Return Fan Power Data'!B1123),"-",'Step 1.2 Return Fan Power Data'!B1123)</f>
        <v>0.87339356625145825</v>
      </c>
      <c r="G1123">
        <f>VLOOKUP(E1123,'Step 1.3 OAT Data'!$A:$B,2)</f>
        <v>57</v>
      </c>
      <c r="P1123" s="10"/>
      <c r="Q1123" s="10"/>
      <c r="R1123" s="10"/>
    </row>
    <row r="1124" spans="1:18" ht="14" x14ac:dyDescent="0.3">
      <c r="A1124" s="33">
        <f>IF(ISBLANK('Step 1.1 Supply Fan Power Data'!A1124),"-",'Step 1.1 Supply Fan Power Data'!A1124)</f>
        <v>44678.125</v>
      </c>
      <c r="B1124">
        <f>IF(ISBLANK('Step 1.1 Supply Fan Power Data'!B1124),"-",'Step 1.1 Supply Fan Power Data'!B1124)</f>
        <v>0.9542469365921199</v>
      </c>
      <c r="C1124">
        <f>VLOOKUP(A1124,'Step 1.3 OAT Data'!$A:$B,2)</f>
        <v>52</v>
      </c>
      <c r="E1124" s="33">
        <f>IF(ISBLANK('Step 1.2 Return Fan Power Data'!A1124),"-",'Step 1.2 Return Fan Power Data'!A1124)</f>
        <v>44678.125</v>
      </c>
      <c r="F1124">
        <f>IF(ISBLANK('Step 1.2 Return Fan Power Data'!B1124),"-",'Step 1.2 Return Fan Power Data'!B1124)</f>
        <v>0.88465941736491183</v>
      </c>
      <c r="G1124">
        <f>VLOOKUP(E1124,'Step 1.3 OAT Data'!$A:$B,2)</f>
        <v>52</v>
      </c>
      <c r="P1124" s="10"/>
      <c r="Q1124" s="10"/>
      <c r="R1124" s="10"/>
    </row>
    <row r="1125" spans="1:18" ht="14" x14ac:dyDescent="0.3">
      <c r="A1125" s="33">
        <f>IF(ISBLANK('Step 1.1 Supply Fan Power Data'!A1125),"-",'Step 1.1 Supply Fan Power Data'!A1125)</f>
        <v>44678.166666666664</v>
      </c>
      <c r="B1125">
        <f>IF(ISBLANK('Step 1.1 Supply Fan Power Data'!B1125),"-",'Step 1.1 Supply Fan Power Data'!B1125)</f>
        <v>0.94652058103683046</v>
      </c>
      <c r="C1125">
        <f>VLOOKUP(A1125,'Step 1.3 OAT Data'!$A:$B,2)</f>
        <v>50</v>
      </c>
      <c r="E1125" s="33">
        <f>IF(ISBLANK('Step 1.2 Return Fan Power Data'!A1125),"-",'Step 1.2 Return Fan Power Data'!A1125)</f>
        <v>44678.166666666664</v>
      </c>
      <c r="F1125">
        <f>IF(ISBLANK('Step 1.2 Return Fan Power Data'!B1125),"-",'Step 1.2 Return Fan Power Data'!B1125)</f>
        <v>0.87647697737328212</v>
      </c>
      <c r="G1125">
        <f>VLOOKUP(E1125,'Step 1.3 OAT Data'!$A:$B,2)</f>
        <v>50</v>
      </c>
      <c r="P1125" s="10"/>
      <c r="Q1125" s="10"/>
      <c r="R1125" s="10"/>
    </row>
    <row r="1126" spans="1:18" ht="14" x14ac:dyDescent="0.3">
      <c r="A1126" s="33">
        <f>IF(ISBLANK('Step 1.1 Supply Fan Power Data'!A1126),"-",'Step 1.1 Supply Fan Power Data'!A1126)</f>
        <v>44678.208333333336</v>
      </c>
      <c r="B1126">
        <f>IF(ISBLANK('Step 1.1 Supply Fan Power Data'!B1126),"-",'Step 1.1 Supply Fan Power Data'!B1126)</f>
        <v>0.96195815554707598</v>
      </c>
      <c r="C1126">
        <f>VLOOKUP(A1126,'Step 1.3 OAT Data'!$A:$B,2)</f>
        <v>49</v>
      </c>
      <c r="E1126" s="33">
        <f>IF(ISBLANK('Step 1.2 Return Fan Power Data'!A1126),"-",'Step 1.2 Return Fan Power Data'!A1126)</f>
        <v>44678.208333333336</v>
      </c>
      <c r="F1126">
        <f>IF(ISBLANK('Step 1.2 Return Fan Power Data'!B1126),"-",'Step 1.2 Return Fan Power Data'!B1126)</f>
        <v>0.89284854599658336</v>
      </c>
      <c r="G1126">
        <f>VLOOKUP(E1126,'Step 1.3 OAT Data'!$A:$B,2)</f>
        <v>49</v>
      </c>
      <c r="P1126" s="10"/>
      <c r="Q1126" s="10"/>
      <c r="R1126" s="10"/>
    </row>
    <row r="1127" spans="1:18" ht="14" x14ac:dyDescent="0.3">
      <c r="A1127" s="33">
        <f>IF(ISBLANK('Step 1.1 Supply Fan Power Data'!A1127),"-",'Step 1.1 Supply Fan Power Data'!A1127)</f>
        <v>44678.25</v>
      </c>
      <c r="B1127">
        <f>IF(ISBLANK('Step 1.1 Supply Fan Power Data'!B1127),"-",'Step 1.1 Supply Fan Power Data'!B1127)</f>
        <v>0.95715620792525891</v>
      </c>
      <c r="C1127">
        <f>VLOOKUP(A1127,'Step 1.3 OAT Data'!$A:$B,2)</f>
        <v>49</v>
      </c>
      <c r="E1127" s="33">
        <f>IF(ISBLANK('Step 1.2 Return Fan Power Data'!A1127),"-",'Step 1.2 Return Fan Power Data'!A1127)</f>
        <v>44678.25</v>
      </c>
      <c r="F1127">
        <f>IF(ISBLANK('Step 1.2 Return Fan Power Data'!B1127),"-",'Step 1.2 Return Fan Power Data'!B1127)</f>
        <v>0.88774634545405862</v>
      </c>
      <c r="G1127">
        <f>VLOOKUP(E1127,'Step 1.3 OAT Data'!$A:$B,2)</f>
        <v>49</v>
      </c>
      <c r="P1127" s="10"/>
      <c r="Q1127" s="10"/>
      <c r="R1127" s="10"/>
    </row>
    <row r="1128" spans="1:18" ht="14" x14ac:dyDescent="0.3">
      <c r="A1128" s="33">
        <f>IF(ISBLANK('Step 1.1 Supply Fan Power Data'!A1128),"-",'Step 1.1 Supply Fan Power Data'!A1128)</f>
        <v>44678.291666666664</v>
      </c>
      <c r="B1128">
        <f>IF(ISBLANK('Step 1.1 Supply Fan Power Data'!B1128),"-",'Step 1.1 Supply Fan Power Data'!B1128)</f>
        <v>0.93782587120951511</v>
      </c>
      <c r="C1128">
        <f>VLOOKUP(A1128,'Step 1.3 OAT Data'!$A:$B,2)</f>
        <v>49</v>
      </c>
      <c r="E1128" s="33">
        <f>IF(ISBLANK('Step 1.2 Return Fan Power Data'!A1128),"-",'Step 1.2 Return Fan Power Data'!A1128)</f>
        <v>44678.291666666664</v>
      </c>
      <c r="F1128">
        <f>IF(ISBLANK('Step 1.2 Return Fan Power Data'!B1128),"-",'Step 1.2 Return Fan Power Data'!B1128)</f>
        <v>0.86729667937399657</v>
      </c>
      <c r="G1128">
        <f>VLOOKUP(E1128,'Step 1.3 OAT Data'!$A:$B,2)</f>
        <v>49</v>
      </c>
      <c r="P1128" s="10"/>
      <c r="Q1128" s="10"/>
      <c r="R1128" s="10"/>
    </row>
    <row r="1129" spans="1:18" ht="14" x14ac:dyDescent="0.3">
      <c r="A1129" s="33">
        <f>IF(ISBLANK('Step 1.1 Supply Fan Power Data'!A1129),"-",'Step 1.1 Supply Fan Power Data'!A1129)</f>
        <v>44678.333333333336</v>
      </c>
      <c r="B1129">
        <f>IF(ISBLANK('Step 1.1 Supply Fan Power Data'!B1129),"-",'Step 1.1 Supply Fan Power Data'!B1129)</f>
        <v>0.93680914418098782</v>
      </c>
      <c r="C1129">
        <f>VLOOKUP(A1129,'Step 1.3 OAT Data'!$A:$B,2)</f>
        <v>50</v>
      </c>
      <c r="E1129" s="33">
        <f>IF(ISBLANK('Step 1.2 Return Fan Power Data'!A1129),"-",'Step 1.2 Return Fan Power Data'!A1129)</f>
        <v>44678.333333333336</v>
      </c>
      <c r="F1129">
        <f>IF(ISBLANK('Step 1.2 Return Fan Power Data'!B1129),"-",'Step 1.2 Return Fan Power Data'!B1129)</f>
        <v>0.86622510182839452</v>
      </c>
      <c r="G1129">
        <f>VLOOKUP(E1129,'Step 1.3 OAT Data'!$A:$B,2)</f>
        <v>50</v>
      </c>
      <c r="P1129" s="10"/>
      <c r="Q1129" s="10"/>
      <c r="R1129" s="10"/>
    </row>
    <row r="1130" spans="1:18" ht="14" x14ac:dyDescent="0.3">
      <c r="A1130" s="33">
        <f>IF(ISBLANK('Step 1.1 Supply Fan Power Data'!A1130),"-",'Step 1.1 Supply Fan Power Data'!A1130)</f>
        <v>44678.375</v>
      </c>
      <c r="B1130">
        <f>IF(ISBLANK('Step 1.1 Supply Fan Power Data'!B1130),"-",'Step 1.1 Supply Fan Power Data'!B1130)</f>
        <v>0.89880135810036355</v>
      </c>
      <c r="C1130">
        <f>VLOOKUP(A1130,'Step 1.3 OAT Data'!$A:$B,2)</f>
        <v>52</v>
      </c>
      <c r="E1130" s="33">
        <f>IF(ISBLANK('Step 1.2 Return Fan Power Data'!A1130),"-",'Step 1.2 Return Fan Power Data'!A1130)</f>
        <v>44678.375</v>
      </c>
      <c r="F1130">
        <f>IF(ISBLANK('Step 1.2 Return Fan Power Data'!B1130),"-",'Step 1.2 Return Fan Power Data'!B1130)</f>
        <v>0.82646444790610585</v>
      </c>
      <c r="G1130">
        <f>VLOOKUP(E1130,'Step 1.3 OAT Data'!$A:$B,2)</f>
        <v>52</v>
      </c>
      <c r="P1130" s="10"/>
      <c r="Q1130" s="10"/>
      <c r="R1130" s="10"/>
    </row>
    <row r="1131" spans="1:18" ht="14" x14ac:dyDescent="0.3">
      <c r="A1131" s="33">
        <f>IF(ISBLANK('Step 1.1 Supply Fan Power Data'!A1131),"-",'Step 1.1 Supply Fan Power Data'!A1131)</f>
        <v>44678.416666666664</v>
      </c>
      <c r="B1131">
        <f>IF(ISBLANK('Step 1.1 Supply Fan Power Data'!B1131),"-",'Step 1.1 Supply Fan Power Data'!B1131)</f>
        <v>0.8958463413193567</v>
      </c>
      <c r="C1131">
        <f>VLOOKUP(A1131,'Step 1.3 OAT Data'!$A:$B,2)</f>
        <v>54</v>
      </c>
      <c r="E1131" s="33">
        <f>IF(ISBLANK('Step 1.2 Return Fan Power Data'!A1131),"-",'Step 1.2 Return Fan Power Data'!A1131)</f>
        <v>44678.416666666664</v>
      </c>
      <c r="F1131">
        <f>IF(ISBLANK('Step 1.2 Return Fan Power Data'!B1131),"-",'Step 1.2 Return Fan Power Data'!B1131)</f>
        <v>0.82339790855995765</v>
      </c>
      <c r="G1131">
        <f>VLOOKUP(E1131,'Step 1.3 OAT Data'!$A:$B,2)</f>
        <v>54</v>
      </c>
      <c r="P1131" s="10"/>
      <c r="Q1131" s="10"/>
      <c r="R1131" s="10"/>
    </row>
    <row r="1132" spans="1:18" ht="14" x14ac:dyDescent="0.3">
      <c r="A1132" s="33">
        <f>IF(ISBLANK('Step 1.1 Supply Fan Power Data'!A1132),"-",'Step 1.1 Supply Fan Power Data'!A1132)</f>
        <v>44678.458333333336</v>
      </c>
      <c r="B1132">
        <f>IF(ISBLANK('Step 1.1 Supply Fan Power Data'!B1132),"-",'Step 1.1 Supply Fan Power Data'!B1132)</f>
        <v>0.90861249577138081</v>
      </c>
      <c r="C1132">
        <f>VLOOKUP(A1132,'Step 1.3 OAT Data'!$A:$B,2)</f>
        <v>55</v>
      </c>
      <c r="E1132" s="33">
        <f>IF(ISBLANK('Step 1.2 Return Fan Power Data'!A1132),"-",'Step 1.2 Return Fan Power Data'!A1132)</f>
        <v>44678.458333333336</v>
      </c>
      <c r="F1132">
        <f>IF(ISBLANK('Step 1.2 Return Fan Power Data'!B1132),"-",'Step 1.2 Return Fan Power Data'!B1132)</f>
        <v>0.83667178597443326</v>
      </c>
      <c r="G1132">
        <f>VLOOKUP(E1132,'Step 1.3 OAT Data'!$A:$B,2)</f>
        <v>55</v>
      </c>
      <c r="P1132" s="10"/>
      <c r="Q1132" s="10"/>
      <c r="R1132" s="10"/>
    </row>
    <row r="1133" spans="1:18" ht="14" x14ac:dyDescent="0.3">
      <c r="A1133" s="33">
        <f>IF(ISBLANK('Step 1.1 Supply Fan Power Data'!A1133),"-",'Step 1.1 Supply Fan Power Data'!A1133)</f>
        <v>44678.5</v>
      </c>
      <c r="B1133">
        <f>IF(ISBLANK('Step 1.1 Supply Fan Power Data'!B1133),"-",'Step 1.1 Supply Fan Power Data'!B1133)</f>
        <v>0.8958463413193567</v>
      </c>
      <c r="C1133">
        <f>VLOOKUP(A1133,'Step 1.3 OAT Data'!$A:$B,2)</f>
        <v>54</v>
      </c>
      <c r="E1133" s="33">
        <f>IF(ISBLANK('Step 1.2 Return Fan Power Data'!A1133),"-",'Step 1.2 Return Fan Power Data'!A1133)</f>
        <v>44678.5</v>
      </c>
      <c r="F1133">
        <f>IF(ISBLANK('Step 1.2 Return Fan Power Data'!B1133),"-",'Step 1.2 Return Fan Power Data'!B1133)</f>
        <v>0.82339790855995765</v>
      </c>
      <c r="G1133">
        <f>VLOOKUP(E1133,'Step 1.3 OAT Data'!$A:$B,2)</f>
        <v>54</v>
      </c>
      <c r="P1133" s="10"/>
      <c r="Q1133" s="10"/>
      <c r="R1133" s="10"/>
    </row>
    <row r="1134" spans="1:18" ht="14" x14ac:dyDescent="0.3">
      <c r="A1134" s="33">
        <f>IF(ISBLANK('Step 1.1 Supply Fan Power Data'!A1134),"-",'Step 1.1 Supply Fan Power Data'!A1134)</f>
        <v>44678.541666666664</v>
      </c>
      <c r="B1134">
        <f>IF(ISBLANK('Step 1.1 Supply Fan Power Data'!B1134),"-",'Step 1.1 Supply Fan Power Data'!B1134)</f>
        <v>0.88999328035033409</v>
      </c>
      <c r="C1134">
        <f>VLOOKUP(A1134,'Step 1.3 OAT Data'!$A:$B,2)</f>
        <v>55</v>
      </c>
      <c r="E1134" s="33">
        <f>IF(ISBLANK('Step 1.2 Return Fan Power Data'!A1134),"-",'Step 1.2 Return Fan Power Data'!A1134)</f>
        <v>44678.541666666664</v>
      </c>
      <c r="F1134">
        <f>IF(ISBLANK('Step 1.2 Return Fan Power Data'!B1134),"-",'Step 1.2 Return Fan Power Data'!B1134)</f>
        <v>0.81733469927668045</v>
      </c>
      <c r="G1134">
        <f>VLOOKUP(E1134,'Step 1.3 OAT Data'!$A:$B,2)</f>
        <v>55</v>
      </c>
      <c r="P1134" s="10"/>
      <c r="Q1134" s="10"/>
      <c r="R1134" s="10"/>
    </row>
    <row r="1135" spans="1:18" ht="14" x14ac:dyDescent="0.3">
      <c r="A1135" s="33">
        <f>IF(ISBLANK('Step 1.1 Supply Fan Power Data'!A1135),"-",'Step 1.1 Supply Fan Power Data'!A1135)</f>
        <v>44678.583333333336</v>
      </c>
      <c r="B1135">
        <f>IF(ISBLANK('Step 1.1 Supply Fan Power Data'!B1135),"-",'Step 1.1 Supply Fan Power Data'!B1135)</f>
        <v>0.8958463413193567</v>
      </c>
      <c r="C1135">
        <f>VLOOKUP(A1135,'Step 1.3 OAT Data'!$A:$B,2)</f>
        <v>54</v>
      </c>
      <c r="E1135" s="33">
        <f>IF(ISBLANK('Step 1.2 Return Fan Power Data'!A1135),"-",'Step 1.2 Return Fan Power Data'!A1135)</f>
        <v>44678.583333333336</v>
      </c>
      <c r="F1135">
        <f>IF(ISBLANK('Step 1.2 Return Fan Power Data'!B1135),"-",'Step 1.2 Return Fan Power Data'!B1135)</f>
        <v>0.82339790855995765</v>
      </c>
      <c r="G1135">
        <f>VLOOKUP(E1135,'Step 1.3 OAT Data'!$A:$B,2)</f>
        <v>54</v>
      </c>
      <c r="P1135" s="10"/>
      <c r="Q1135" s="10"/>
      <c r="R1135" s="10"/>
    </row>
    <row r="1136" spans="1:18" ht="14" x14ac:dyDescent="0.3">
      <c r="A1136" s="33">
        <f>IF(ISBLANK('Step 1.1 Supply Fan Power Data'!A1136),"-",'Step 1.1 Supply Fan Power Data'!A1136)</f>
        <v>44678.625</v>
      </c>
      <c r="B1136">
        <f>IF(ISBLANK('Step 1.1 Supply Fan Power Data'!B1136),"-",'Step 1.1 Supply Fan Power Data'!B1136)</f>
        <v>0.88116308551690503</v>
      </c>
      <c r="C1136">
        <f>VLOOKUP(A1136,'Step 1.3 OAT Data'!$A:$B,2)</f>
        <v>56</v>
      </c>
      <c r="E1136" s="33">
        <f>IF(ISBLANK('Step 1.2 Return Fan Power Data'!A1136),"-",'Step 1.2 Return Fan Power Data'!A1136)</f>
        <v>44678.625</v>
      </c>
      <c r="F1136">
        <f>IF(ISBLANK('Step 1.2 Return Fan Power Data'!B1136),"-",'Step 1.2 Return Fan Power Data'!B1136)</f>
        <v>0.80821465771116552</v>
      </c>
      <c r="G1136">
        <f>VLOOKUP(E1136,'Step 1.3 OAT Data'!$A:$B,2)</f>
        <v>56</v>
      </c>
      <c r="P1136" s="10"/>
      <c r="Q1136" s="10"/>
      <c r="R1136" s="10"/>
    </row>
    <row r="1137" spans="1:18" ht="14" x14ac:dyDescent="0.3">
      <c r="A1137" s="33">
        <f>IF(ISBLANK('Step 1.1 Supply Fan Power Data'!A1137),"-",'Step 1.1 Supply Fan Power Data'!A1137)</f>
        <v>44678.666666666664</v>
      </c>
      <c r="B1137">
        <f>IF(ISBLANK('Step 1.1 Supply Fan Power Data'!B1137),"-",'Step 1.1 Supply Fan Power Data'!B1137)</f>
        <v>0.89982861596932062</v>
      </c>
      <c r="C1137">
        <f>VLOOKUP(A1137,'Step 1.3 OAT Data'!$A:$B,2)</f>
        <v>56</v>
      </c>
      <c r="E1137" s="33">
        <f>IF(ISBLANK('Step 1.2 Return Fan Power Data'!A1137),"-",'Step 1.2 Return Fan Power Data'!A1137)</f>
        <v>44678.666666666664</v>
      </c>
      <c r="F1137">
        <f>IF(ISBLANK('Step 1.2 Return Fan Power Data'!B1137),"-",'Step 1.2 Return Fan Power Data'!B1137)</f>
        <v>0.82753132425278897</v>
      </c>
      <c r="G1137">
        <f>VLOOKUP(E1137,'Step 1.3 OAT Data'!$A:$B,2)</f>
        <v>56</v>
      </c>
      <c r="P1137" s="10"/>
      <c r="Q1137" s="10"/>
      <c r="R1137" s="10"/>
    </row>
    <row r="1138" spans="1:18" ht="14" x14ac:dyDescent="0.3">
      <c r="A1138" s="33">
        <f>IF(ISBLANK('Step 1.1 Supply Fan Power Data'!A1138),"-",'Step 1.1 Supply Fan Power Data'!A1138)</f>
        <v>44678.708333333336</v>
      </c>
      <c r="B1138">
        <f>IF(ISBLANK('Step 1.1 Supply Fan Power Data'!B1138),"-",'Step 1.1 Supply Fan Power Data'!B1138)</f>
        <v>0.91833329714601297</v>
      </c>
      <c r="C1138">
        <f>VLOOKUP(A1138,'Step 1.3 OAT Data'!$A:$B,2)</f>
        <v>54</v>
      </c>
      <c r="E1138" s="33">
        <f>IF(ISBLANK('Step 1.2 Return Fan Power Data'!A1138),"-",'Step 1.2 Return Fan Power Data'!A1138)</f>
        <v>44678.708333333336</v>
      </c>
      <c r="F1138">
        <f>IF(ISBLANK('Step 1.2 Return Fan Power Data'!B1138),"-",'Step 1.2 Return Fan Power Data'!B1138)</f>
        <v>0.84682408563496014</v>
      </c>
      <c r="G1138">
        <f>VLOOKUP(E1138,'Step 1.3 OAT Data'!$A:$B,2)</f>
        <v>54</v>
      </c>
      <c r="P1138" s="10"/>
      <c r="Q1138" s="10"/>
      <c r="R1138" s="10"/>
    </row>
    <row r="1139" spans="1:18" ht="14" x14ac:dyDescent="0.3">
      <c r="A1139" s="33">
        <f>IF(ISBLANK('Step 1.1 Supply Fan Power Data'!A1139),"-",'Step 1.1 Supply Fan Power Data'!A1139)</f>
        <v>44678.75</v>
      </c>
      <c r="B1139">
        <f>IF(ISBLANK('Step 1.1 Supply Fan Power Data'!B1139),"-",'Step 1.1 Supply Fan Power Data'!B1139)</f>
        <v>0.91347612629519237</v>
      </c>
      <c r="C1139">
        <f>VLOOKUP(A1139,'Step 1.3 OAT Data'!$A:$B,2)</f>
        <v>52</v>
      </c>
      <c r="E1139" s="33">
        <f>IF(ISBLANK('Step 1.2 Return Fan Power Data'!A1139),"-",'Step 1.2 Return Fan Power Data'!A1139)</f>
        <v>44678.75</v>
      </c>
      <c r="F1139">
        <f>IF(ISBLANK('Step 1.2 Return Fan Power Data'!B1139),"-",'Step 1.2 Return Fan Power Data'!B1139)</f>
        <v>0.84174649351204112</v>
      </c>
      <c r="G1139">
        <f>VLOOKUP(E1139,'Step 1.3 OAT Data'!$A:$B,2)</f>
        <v>52</v>
      </c>
      <c r="P1139" s="10"/>
      <c r="Q1139" s="10"/>
      <c r="R1139" s="10"/>
    </row>
    <row r="1140" spans="1:18" ht="14" x14ac:dyDescent="0.3">
      <c r="A1140" s="33">
        <f>IF(ISBLANK('Step 1.1 Supply Fan Power Data'!A1140),"-",'Step 1.1 Supply Fan Power Data'!A1140)</f>
        <v>44678.791666666664</v>
      </c>
      <c r="B1140">
        <f>IF(ISBLANK('Step 1.1 Supply Fan Power Data'!B1140),"-",'Step 1.1 Supply Fan Power Data'!B1140)</f>
        <v>2.4501478646331143</v>
      </c>
      <c r="C1140">
        <f>VLOOKUP(A1140,'Step 1.3 OAT Data'!$A:$B,2)</f>
        <v>50</v>
      </c>
      <c r="E1140" s="33">
        <f>IF(ISBLANK('Step 1.2 Return Fan Power Data'!A1140),"-",'Step 1.2 Return Fan Power Data'!A1140)</f>
        <v>44678.791666666664</v>
      </c>
      <c r="F1140">
        <f>IF(ISBLANK('Step 1.2 Return Fan Power Data'!B1140),"-",'Step 1.2 Return Fan Power Data'!B1140)</f>
        <v>2.2325275516503322</v>
      </c>
      <c r="G1140">
        <f>VLOOKUP(E1140,'Step 1.3 OAT Data'!$A:$B,2)</f>
        <v>50</v>
      </c>
      <c r="P1140" s="10"/>
      <c r="Q1140" s="10"/>
      <c r="R1140" s="10"/>
    </row>
    <row r="1141" spans="1:18" ht="14" x14ac:dyDescent="0.3">
      <c r="A1141" s="33">
        <f>IF(ISBLANK('Step 1.1 Supply Fan Power Data'!A1141),"-",'Step 1.1 Supply Fan Power Data'!A1141)</f>
        <v>44678.833333333336</v>
      </c>
      <c r="B1141">
        <f>IF(ISBLANK('Step 1.1 Supply Fan Power Data'!B1141),"-",'Step 1.1 Supply Fan Power Data'!B1141)</f>
        <v>2.8676757453732589</v>
      </c>
      <c r="C1141">
        <f>VLOOKUP(A1141,'Step 1.3 OAT Data'!$A:$B,2)</f>
        <v>48</v>
      </c>
      <c r="E1141" s="33">
        <f>IF(ISBLANK('Step 1.2 Return Fan Power Data'!A1141),"-",'Step 1.2 Return Fan Power Data'!A1141)</f>
        <v>44678.833333333336</v>
      </c>
      <c r="F1141">
        <f>IF(ISBLANK('Step 1.2 Return Fan Power Data'!B1141),"-",'Step 1.2 Return Fan Power Data'!B1141)</f>
        <v>2.3763995463261405</v>
      </c>
      <c r="G1141">
        <f>VLOOKUP(E1141,'Step 1.3 OAT Data'!$A:$B,2)</f>
        <v>48</v>
      </c>
      <c r="P1141" s="10"/>
      <c r="Q1141" s="10"/>
      <c r="R1141" s="10"/>
    </row>
    <row r="1142" spans="1:18" ht="14" x14ac:dyDescent="0.3">
      <c r="A1142" s="33">
        <f>IF(ISBLANK('Step 1.1 Supply Fan Power Data'!A1142),"-",'Step 1.1 Supply Fan Power Data'!A1142)</f>
        <v>44678.875</v>
      </c>
      <c r="B1142">
        <f>IF(ISBLANK('Step 1.1 Supply Fan Power Data'!B1142),"-",'Step 1.1 Supply Fan Power Data'!B1142)</f>
        <v>2.8122815179650278</v>
      </c>
      <c r="C1142">
        <f>VLOOKUP(A1142,'Step 1.3 OAT Data'!$A:$B,2)</f>
        <v>46</v>
      </c>
      <c r="E1142" s="33">
        <f>IF(ISBLANK('Step 1.2 Return Fan Power Data'!A1142),"-",'Step 1.2 Return Fan Power Data'!A1142)</f>
        <v>44678.875</v>
      </c>
      <c r="F1142">
        <f>IF(ISBLANK('Step 1.2 Return Fan Power Data'!B1142),"-",'Step 1.2 Return Fan Power Data'!B1142)</f>
        <v>2.3620489189648342</v>
      </c>
      <c r="G1142">
        <f>VLOOKUP(E1142,'Step 1.3 OAT Data'!$A:$B,2)</f>
        <v>46</v>
      </c>
      <c r="P1142" s="10"/>
      <c r="Q1142" s="10"/>
      <c r="R1142" s="10"/>
    </row>
    <row r="1143" spans="1:18" ht="14" x14ac:dyDescent="0.3">
      <c r="A1143" s="33">
        <f>IF(ISBLANK('Step 1.1 Supply Fan Power Data'!A1143),"-",'Step 1.1 Supply Fan Power Data'!A1143)</f>
        <v>44678.916666666664</v>
      </c>
      <c r="B1143">
        <f>IF(ISBLANK('Step 1.1 Supply Fan Power Data'!B1143),"-",'Step 1.1 Supply Fan Power Data'!B1143)</f>
        <v>2.8304119649223107</v>
      </c>
      <c r="C1143">
        <f>VLOOKUP(A1143,'Step 1.3 OAT Data'!$A:$B,2)</f>
        <v>44</v>
      </c>
      <c r="E1143" s="33">
        <f>IF(ISBLANK('Step 1.2 Return Fan Power Data'!A1143),"-",'Step 1.2 Return Fan Power Data'!A1143)</f>
        <v>44678.916666666664</v>
      </c>
      <c r="F1143">
        <f>IF(ISBLANK('Step 1.2 Return Fan Power Data'!B1143),"-",'Step 1.2 Return Fan Power Data'!B1143)</f>
        <v>2.3668802348509166</v>
      </c>
      <c r="G1143">
        <f>VLOOKUP(E1143,'Step 1.3 OAT Data'!$A:$B,2)</f>
        <v>44</v>
      </c>
      <c r="P1143" s="10"/>
      <c r="Q1143" s="10"/>
      <c r="R1143" s="10"/>
    </row>
    <row r="1144" spans="1:18" ht="14" x14ac:dyDescent="0.3">
      <c r="A1144" s="33">
        <f>IF(ISBLANK('Step 1.1 Supply Fan Power Data'!A1144),"-",'Step 1.1 Supply Fan Power Data'!A1144)</f>
        <v>44678.958333333336</v>
      </c>
      <c r="B1144">
        <f>IF(ISBLANK('Step 1.1 Supply Fan Power Data'!B1144),"-",'Step 1.1 Supply Fan Power Data'!B1144)</f>
        <v>2.8636403386630511</v>
      </c>
      <c r="C1144">
        <f>VLOOKUP(A1144,'Step 1.3 OAT Data'!$A:$B,2)</f>
        <v>43</v>
      </c>
      <c r="E1144" s="33">
        <f>IF(ISBLANK('Step 1.2 Return Fan Power Data'!A1144),"-",'Step 1.2 Return Fan Power Data'!A1144)</f>
        <v>44678.958333333336</v>
      </c>
      <c r="F1144">
        <f>IF(ISBLANK('Step 1.2 Return Fan Power Data'!B1144),"-",'Step 1.2 Return Fan Power Data'!B1144)</f>
        <v>2.375394655552868</v>
      </c>
      <c r="G1144">
        <f>VLOOKUP(E1144,'Step 1.3 OAT Data'!$A:$B,2)</f>
        <v>43</v>
      </c>
      <c r="P1144" s="10"/>
      <c r="Q1144" s="10"/>
      <c r="R1144" s="10"/>
    </row>
    <row r="1145" spans="1:18" ht="14" x14ac:dyDescent="0.3">
      <c r="A1145" s="33">
        <f>IF(ISBLANK('Step 1.1 Supply Fan Power Data'!A1145),"-",'Step 1.1 Supply Fan Power Data'!A1145)</f>
        <v>44679</v>
      </c>
      <c r="B1145">
        <f>IF(ISBLANK('Step 1.1 Supply Fan Power Data'!B1145),"-",'Step 1.1 Supply Fan Power Data'!B1145)</f>
        <v>2.860598056633525</v>
      </c>
      <c r="C1145">
        <f>VLOOKUP(A1145,'Step 1.3 OAT Data'!$A:$B,2)</f>
        <v>42</v>
      </c>
      <c r="E1145" s="33">
        <f>IF(ISBLANK('Step 1.2 Return Fan Power Data'!A1145),"-",'Step 1.2 Return Fan Power Data'!A1145)</f>
        <v>44679</v>
      </c>
      <c r="F1145">
        <f>IF(ISBLANK('Step 1.2 Return Fan Power Data'!B1145),"-",'Step 1.2 Return Fan Power Data'!B1145)</f>
        <v>2.3746329634043635</v>
      </c>
      <c r="G1145">
        <f>VLOOKUP(E1145,'Step 1.3 OAT Data'!$A:$B,2)</f>
        <v>42</v>
      </c>
      <c r="P1145" s="10"/>
      <c r="Q1145" s="10"/>
      <c r="R1145" s="10"/>
    </row>
    <row r="1146" spans="1:18" ht="14" x14ac:dyDescent="0.3">
      <c r="A1146" s="33">
        <f>IF(ISBLANK('Step 1.1 Supply Fan Power Data'!A1146),"-",'Step 1.1 Supply Fan Power Data'!A1146)</f>
        <v>44679.041666666664</v>
      </c>
      <c r="B1146">
        <f>IF(ISBLANK('Step 1.1 Supply Fan Power Data'!B1146),"-",'Step 1.1 Supply Fan Power Data'!B1146)</f>
        <v>2.9080963321503881</v>
      </c>
      <c r="C1146">
        <f>VLOOKUP(A1146,'Step 1.3 OAT Data'!$A:$B,2)</f>
        <v>41</v>
      </c>
      <c r="E1146" s="33">
        <f>IF(ISBLANK('Step 1.2 Return Fan Power Data'!A1146),"-",'Step 1.2 Return Fan Power Data'!A1146)</f>
        <v>44679.041666666664</v>
      </c>
      <c r="F1146">
        <f>IF(ISBLANK('Step 1.2 Return Fan Power Data'!B1146),"-",'Step 1.2 Return Fan Power Data'!B1146)</f>
        <v>2.3861307259530582</v>
      </c>
      <c r="G1146">
        <f>VLOOKUP(E1146,'Step 1.3 OAT Data'!$A:$B,2)</f>
        <v>41</v>
      </c>
      <c r="P1146" s="10"/>
      <c r="Q1146" s="10"/>
      <c r="R1146" s="10"/>
    </row>
    <row r="1147" spans="1:18" ht="14" x14ac:dyDescent="0.3">
      <c r="A1147" s="33">
        <f>IF(ISBLANK('Step 1.1 Supply Fan Power Data'!A1147),"-",'Step 1.1 Supply Fan Power Data'!A1147)</f>
        <v>44679.083333333336</v>
      </c>
      <c r="B1147">
        <f>IF(ISBLANK('Step 1.1 Supply Fan Power Data'!B1147),"-",'Step 1.1 Supply Fan Power Data'!B1147)</f>
        <v>2.8959575842046887</v>
      </c>
      <c r="C1147">
        <f>VLOOKUP(A1147,'Step 1.3 OAT Data'!$A:$B,2)</f>
        <v>41</v>
      </c>
      <c r="E1147" s="33">
        <f>IF(ISBLANK('Step 1.2 Return Fan Power Data'!A1147),"-",'Step 1.2 Return Fan Power Data'!A1147)</f>
        <v>44679.083333333336</v>
      </c>
      <c r="F1147">
        <f>IF(ISBLANK('Step 1.2 Return Fan Power Data'!B1147),"-",'Step 1.2 Return Fan Power Data'!B1147)</f>
        <v>2.3832711057324159</v>
      </c>
      <c r="G1147">
        <f>VLOOKUP(E1147,'Step 1.3 OAT Data'!$A:$B,2)</f>
        <v>41</v>
      </c>
      <c r="P1147" s="10"/>
      <c r="Q1147" s="10"/>
      <c r="R1147" s="10"/>
    </row>
    <row r="1148" spans="1:18" ht="14" x14ac:dyDescent="0.3">
      <c r="A1148" s="33">
        <f>IF(ISBLANK('Step 1.1 Supply Fan Power Data'!A1148),"-",'Step 1.1 Supply Fan Power Data'!A1148)</f>
        <v>44679.125</v>
      </c>
      <c r="B1148">
        <f>IF(ISBLANK('Step 1.1 Supply Fan Power Data'!B1148),"-",'Step 1.1 Supply Fan Power Data'!B1148)</f>
        <v>2.9527613194037796</v>
      </c>
      <c r="C1148">
        <f>VLOOKUP(A1148,'Step 1.3 OAT Data'!$A:$B,2)</f>
        <v>41</v>
      </c>
      <c r="E1148" s="33">
        <f>IF(ISBLANK('Step 1.2 Return Fan Power Data'!A1148),"-",'Step 1.2 Return Fan Power Data'!A1148)</f>
        <v>44679.125</v>
      </c>
      <c r="F1148">
        <f>IF(ISBLANK('Step 1.2 Return Fan Power Data'!B1148),"-",'Step 1.2 Return Fan Power Data'!B1148)</f>
        <v>2.3962105156848175</v>
      </c>
      <c r="G1148">
        <f>VLOOKUP(E1148,'Step 1.3 OAT Data'!$A:$B,2)</f>
        <v>41</v>
      </c>
      <c r="P1148" s="10"/>
      <c r="Q1148" s="10"/>
      <c r="R1148" s="10"/>
    </row>
    <row r="1149" spans="1:18" ht="14" x14ac:dyDescent="0.3">
      <c r="A1149" s="33">
        <f>IF(ISBLANK('Step 1.1 Supply Fan Power Data'!A1149),"-",'Step 1.1 Supply Fan Power Data'!A1149)</f>
        <v>44679.166666666664</v>
      </c>
      <c r="B1149">
        <f>IF(ISBLANK('Step 1.1 Supply Fan Power Data'!B1149),"-",'Step 1.1 Supply Fan Power Data'!B1149)</f>
        <v>2.9608849668654549</v>
      </c>
      <c r="C1149">
        <f>VLOOKUP(A1149,'Step 1.3 OAT Data'!$A:$B,2)</f>
        <v>41</v>
      </c>
      <c r="E1149" s="33">
        <f>IF(ISBLANK('Step 1.2 Return Fan Power Data'!A1149),"-",'Step 1.2 Return Fan Power Data'!A1149)</f>
        <v>44679.166666666664</v>
      </c>
      <c r="F1149">
        <f>IF(ISBLANK('Step 1.2 Return Fan Power Data'!B1149),"-",'Step 1.2 Return Fan Power Data'!B1149)</f>
        <v>2.3979718402158889</v>
      </c>
      <c r="G1149">
        <f>VLOOKUP(E1149,'Step 1.3 OAT Data'!$A:$B,2)</f>
        <v>41</v>
      </c>
      <c r="P1149" s="10"/>
      <c r="Q1149" s="10"/>
      <c r="R1149" s="10"/>
    </row>
    <row r="1150" spans="1:18" ht="14" x14ac:dyDescent="0.3">
      <c r="A1150" s="33">
        <f>IF(ISBLANK('Step 1.1 Supply Fan Power Data'!A1150),"-",'Step 1.1 Supply Fan Power Data'!A1150)</f>
        <v>44679.208333333336</v>
      </c>
      <c r="B1150">
        <f>IF(ISBLANK('Step 1.1 Supply Fan Power Data'!B1150),"-",'Step 1.1 Supply Fan Power Data'!B1150)</f>
        <v>3.0046416441915911</v>
      </c>
      <c r="C1150">
        <f>VLOOKUP(A1150,'Step 1.3 OAT Data'!$A:$B,2)</f>
        <v>41</v>
      </c>
      <c r="E1150" s="33">
        <f>IF(ISBLANK('Step 1.2 Return Fan Power Data'!A1150),"-",'Step 1.2 Return Fan Power Data'!A1150)</f>
        <v>44679.208333333336</v>
      </c>
      <c r="F1150">
        <f>IF(ISBLANK('Step 1.2 Return Fan Power Data'!B1150),"-",'Step 1.2 Return Fan Power Data'!B1150)</f>
        <v>2.4070996846042725</v>
      </c>
      <c r="G1150">
        <f>VLOOKUP(E1150,'Step 1.3 OAT Data'!$A:$B,2)</f>
        <v>41</v>
      </c>
      <c r="P1150" s="10"/>
      <c r="Q1150" s="10"/>
      <c r="R1150" s="10"/>
    </row>
    <row r="1151" spans="1:18" ht="14" x14ac:dyDescent="0.3">
      <c r="A1151" s="33">
        <f>IF(ISBLANK('Step 1.1 Supply Fan Power Data'!A1151),"-",'Step 1.1 Supply Fan Power Data'!A1151)</f>
        <v>44679.25</v>
      </c>
      <c r="B1151">
        <f>IF(ISBLANK('Step 1.1 Supply Fan Power Data'!B1151),"-",'Step 1.1 Supply Fan Power Data'!B1151)</f>
        <v>12.035073024320816</v>
      </c>
      <c r="C1151">
        <f>VLOOKUP(A1151,'Step 1.3 OAT Data'!$A:$B,2)</f>
        <v>40</v>
      </c>
      <c r="E1151" s="33">
        <f>IF(ISBLANK('Step 1.2 Return Fan Power Data'!A1151),"-",'Step 1.2 Return Fan Power Data'!A1151)</f>
        <v>44679.25</v>
      </c>
      <c r="F1151">
        <f>IF(ISBLANK('Step 1.2 Return Fan Power Data'!B1151),"-",'Step 1.2 Return Fan Power Data'!B1151)</f>
        <v>4.0958849557522141</v>
      </c>
      <c r="G1151">
        <f>VLOOKUP(E1151,'Step 1.3 OAT Data'!$A:$B,2)</f>
        <v>40</v>
      </c>
      <c r="P1151" s="10"/>
      <c r="Q1151" s="10"/>
      <c r="R1151" s="10"/>
    </row>
    <row r="1152" spans="1:18" ht="14" x14ac:dyDescent="0.3">
      <c r="A1152" s="33">
        <f>IF(ISBLANK('Step 1.1 Supply Fan Power Data'!A1152),"-",'Step 1.1 Supply Fan Power Data'!A1152)</f>
        <v>44679.291666666664</v>
      </c>
      <c r="B1152">
        <f>IF(ISBLANK('Step 1.1 Supply Fan Power Data'!B1152),"-",'Step 1.1 Supply Fan Power Data'!B1152)</f>
        <v>12.035073024320816</v>
      </c>
      <c r="C1152">
        <f>VLOOKUP(A1152,'Step 1.3 OAT Data'!$A:$B,2)</f>
        <v>41</v>
      </c>
      <c r="E1152" s="33">
        <f>IF(ISBLANK('Step 1.2 Return Fan Power Data'!A1152),"-",'Step 1.2 Return Fan Power Data'!A1152)</f>
        <v>44679.291666666664</v>
      </c>
      <c r="F1152">
        <f>IF(ISBLANK('Step 1.2 Return Fan Power Data'!B1152),"-",'Step 1.2 Return Fan Power Data'!B1152)</f>
        <v>4.0958849557522141</v>
      </c>
      <c r="G1152">
        <f>VLOOKUP(E1152,'Step 1.3 OAT Data'!$A:$B,2)</f>
        <v>41</v>
      </c>
      <c r="P1152" s="10"/>
      <c r="Q1152" s="10"/>
      <c r="R1152" s="10"/>
    </row>
    <row r="1153" spans="1:18" ht="14" x14ac:dyDescent="0.3">
      <c r="A1153" s="33">
        <f>IF(ISBLANK('Step 1.1 Supply Fan Power Data'!A1153),"-",'Step 1.1 Supply Fan Power Data'!A1153)</f>
        <v>44679.333333333336</v>
      </c>
      <c r="B1153">
        <f>IF(ISBLANK('Step 1.1 Supply Fan Power Data'!B1153),"-",'Step 1.1 Supply Fan Power Data'!B1153)</f>
        <v>12.035073024320816</v>
      </c>
      <c r="C1153">
        <f>VLOOKUP(A1153,'Step 1.3 OAT Data'!$A:$B,2)</f>
        <v>43</v>
      </c>
      <c r="E1153" s="33">
        <f>IF(ISBLANK('Step 1.2 Return Fan Power Data'!A1153),"-",'Step 1.2 Return Fan Power Data'!A1153)</f>
        <v>44679.333333333336</v>
      </c>
      <c r="F1153">
        <f>IF(ISBLANK('Step 1.2 Return Fan Power Data'!B1153),"-",'Step 1.2 Return Fan Power Data'!B1153)</f>
        <v>4.0958849557522141</v>
      </c>
      <c r="G1153">
        <f>VLOOKUP(E1153,'Step 1.3 OAT Data'!$A:$B,2)</f>
        <v>43</v>
      </c>
      <c r="P1153" s="10"/>
      <c r="Q1153" s="10"/>
      <c r="R1153" s="10"/>
    </row>
    <row r="1154" spans="1:18" ht="14" x14ac:dyDescent="0.3">
      <c r="A1154" s="33">
        <f>IF(ISBLANK('Step 1.1 Supply Fan Power Data'!A1154),"-",'Step 1.1 Supply Fan Power Data'!A1154)</f>
        <v>44679.375</v>
      </c>
      <c r="B1154">
        <f>IF(ISBLANK('Step 1.1 Supply Fan Power Data'!B1154),"-",'Step 1.1 Supply Fan Power Data'!B1154)</f>
        <v>12.035073024320816</v>
      </c>
      <c r="C1154">
        <f>VLOOKUP(A1154,'Step 1.3 OAT Data'!$A:$B,2)</f>
        <v>44</v>
      </c>
      <c r="E1154" s="33">
        <f>IF(ISBLANK('Step 1.2 Return Fan Power Data'!A1154),"-",'Step 1.2 Return Fan Power Data'!A1154)</f>
        <v>44679.375</v>
      </c>
      <c r="F1154">
        <f>IF(ISBLANK('Step 1.2 Return Fan Power Data'!B1154),"-",'Step 1.2 Return Fan Power Data'!B1154)</f>
        <v>4.0958849557522141</v>
      </c>
      <c r="G1154">
        <f>VLOOKUP(E1154,'Step 1.3 OAT Data'!$A:$B,2)</f>
        <v>44</v>
      </c>
      <c r="P1154" s="10"/>
      <c r="Q1154" s="10"/>
      <c r="R1154" s="10"/>
    </row>
    <row r="1155" spans="1:18" ht="14" x14ac:dyDescent="0.3">
      <c r="A1155" s="33">
        <f>IF(ISBLANK('Step 1.1 Supply Fan Power Data'!A1155),"-",'Step 1.1 Supply Fan Power Data'!A1155)</f>
        <v>44679.416666666664</v>
      </c>
      <c r="B1155">
        <f>IF(ISBLANK('Step 1.1 Supply Fan Power Data'!B1155),"-",'Step 1.1 Supply Fan Power Data'!B1155)</f>
        <v>12.035073024320816</v>
      </c>
      <c r="C1155">
        <f>VLOOKUP(A1155,'Step 1.3 OAT Data'!$A:$B,2)</f>
        <v>47</v>
      </c>
      <c r="E1155" s="33">
        <f>IF(ISBLANK('Step 1.2 Return Fan Power Data'!A1155),"-",'Step 1.2 Return Fan Power Data'!A1155)</f>
        <v>44679.416666666664</v>
      </c>
      <c r="F1155">
        <f>IF(ISBLANK('Step 1.2 Return Fan Power Data'!B1155),"-",'Step 1.2 Return Fan Power Data'!B1155)</f>
        <v>4.0958849557522141</v>
      </c>
      <c r="G1155">
        <f>VLOOKUP(E1155,'Step 1.3 OAT Data'!$A:$B,2)</f>
        <v>47</v>
      </c>
      <c r="P1155" s="10"/>
      <c r="Q1155" s="10"/>
      <c r="R1155" s="10"/>
    </row>
    <row r="1156" spans="1:18" ht="14" x14ac:dyDescent="0.3">
      <c r="A1156" s="33">
        <f>IF(ISBLANK('Step 1.1 Supply Fan Power Data'!A1156),"-",'Step 1.1 Supply Fan Power Data'!A1156)</f>
        <v>44679.458333333336</v>
      </c>
      <c r="B1156">
        <f>IF(ISBLANK('Step 1.1 Supply Fan Power Data'!B1156),"-",'Step 1.1 Supply Fan Power Data'!B1156)</f>
        <v>12.035073024320816</v>
      </c>
      <c r="C1156">
        <f>VLOOKUP(A1156,'Step 1.3 OAT Data'!$A:$B,2)</f>
        <v>50</v>
      </c>
      <c r="E1156" s="33">
        <f>IF(ISBLANK('Step 1.2 Return Fan Power Data'!A1156),"-",'Step 1.2 Return Fan Power Data'!A1156)</f>
        <v>44679.458333333336</v>
      </c>
      <c r="F1156">
        <f>IF(ISBLANK('Step 1.2 Return Fan Power Data'!B1156),"-",'Step 1.2 Return Fan Power Data'!B1156)</f>
        <v>4.0958849557522141</v>
      </c>
      <c r="G1156">
        <f>VLOOKUP(E1156,'Step 1.3 OAT Data'!$A:$B,2)</f>
        <v>50</v>
      </c>
      <c r="P1156" s="10"/>
      <c r="Q1156" s="10"/>
      <c r="R1156" s="10"/>
    </row>
    <row r="1157" spans="1:18" ht="14" x14ac:dyDescent="0.3">
      <c r="A1157" s="33">
        <f>IF(ISBLANK('Step 1.1 Supply Fan Power Data'!A1157),"-",'Step 1.1 Supply Fan Power Data'!A1157)</f>
        <v>44679.5</v>
      </c>
      <c r="B1157">
        <f>IF(ISBLANK('Step 1.1 Supply Fan Power Data'!B1157),"-",'Step 1.1 Supply Fan Power Data'!B1157)</f>
        <v>12.035073024320816</v>
      </c>
      <c r="C1157">
        <f>VLOOKUP(A1157,'Step 1.3 OAT Data'!$A:$B,2)</f>
        <v>52</v>
      </c>
      <c r="E1157" s="33">
        <f>IF(ISBLANK('Step 1.2 Return Fan Power Data'!A1157),"-",'Step 1.2 Return Fan Power Data'!A1157)</f>
        <v>44679.5</v>
      </c>
      <c r="F1157">
        <f>IF(ISBLANK('Step 1.2 Return Fan Power Data'!B1157),"-",'Step 1.2 Return Fan Power Data'!B1157)</f>
        <v>4.0958849557522141</v>
      </c>
      <c r="G1157">
        <f>VLOOKUP(E1157,'Step 1.3 OAT Data'!$A:$B,2)</f>
        <v>52</v>
      </c>
      <c r="P1157" s="10"/>
      <c r="Q1157" s="10"/>
      <c r="R1157" s="10"/>
    </row>
    <row r="1158" spans="1:18" ht="14" x14ac:dyDescent="0.3">
      <c r="A1158" s="33">
        <f>IF(ISBLANK('Step 1.1 Supply Fan Power Data'!A1158),"-",'Step 1.1 Supply Fan Power Data'!A1158)</f>
        <v>44679.541666666664</v>
      </c>
      <c r="B1158">
        <f>IF(ISBLANK('Step 1.1 Supply Fan Power Data'!B1158),"-",'Step 1.1 Supply Fan Power Data'!B1158)</f>
        <v>12.035073024320816</v>
      </c>
      <c r="C1158">
        <f>VLOOKUP(A1158,'Step 1.3 OAT Data'!$A:$B,2)</f>
        <v>54</v>
      </c>
      <c r="E1158" s="33">
        <f>IF(ISBLANK('Step 1.2 Return Fan Power Data'!A1158),"-",'Step 1.2 Return Fan Power Data'!A1158)</f>
        <v>44679.541666666664</v>
      </c>
      <c r="F1158">
        <f>IF(ISBLANK('Step 1.2 Return Fan Power Data'!B1158),"-",'Step 1.2 Return Fan Power Data'!B1158)</f>
        <v>4.0958849557522141</v>
      </c>
      <c r="G1158">
        <f>VLOOKUP(E1158,'Step 1.3 OAT Data'!$A:$B,2)</f>
        <v>54</v>
      </c>
      <c r="P1158" s="10"/>
      <c r="Q1158" s="10"/>
      <c r="R1158" s="10"/>
    </row>
    <row r="1159" spans="1:18" ht="14" x14ac:dyDescent="0.3">
      <c r="A1159" s="33">
        <f>IF(ISBLANK('Step 1.1 Supply Fan Power Data'!A1159),"-",'Step 1.1 Supply Fan Power Data'!A1159)</f>
        <v>44679.583333333336</v>
      </c>
      <c r="B1159">
        <f>IF(ISBLANK('Step 1.1 Supply Fan Power Data'!B1159),"-",'Step 1.1 Supply Fan Power Data'!B1159)</f>
        <v>12.035073024320816</v>
      </c>
      <c r="C1159">
        <f>VLOOKUP(A1159,'Step 1.3 OAT Data'!$A:$B,2)</f>
        <v>57</v>
      </c>
      <c r="E1159" s="33">
        <f>IF(ISBLANK('Step 1.2 Return Fan Power Data'!A1159),"-",'Step 1.2 Return Fan Power Data'!A1159)</f>
        <v>44679.583333333336</v>
      </c>
      <c r="F1159">
        <f>IF(ISBLANK('Step 1.2 Return Fan Power Data'!B1159),"-",'Step 1.2 Return Fan Power Data'!B1159)</f>
        <v>4.0958849557522141</v>
      </c>
      <c r="G1159">
        <f>VLOOKUP(E1159,'Step 1.3 OAT Data'!$A:$B,2)</f>
        <v>57</v>
      </c>
      <c r="P1159" s="10"/>
      <c r="Q1159" s="10"/>
      <c r="R1159" s="10"/>
    </row>
    <row r="1160" spans="1:18" ht="14" x14ac:dyDescent="0.3">
      <c r="A1160" s="33">
        <f>IF(ISBLANK('Step 1.1 Supply Fan Power Data'!A1160),"-",'Step 1.1 Supply Fan Power Data'!A1160)</f>
        <v>44679.625</v>
      </c>
      <c r="B1160">
        <f>IF(ISBLANK('Step 1.1 Supply Fan Power Data'!B1160),"-",'Step 1.1 Supply Fan Power Data'!B1160)</f>
        <v>12.035073024320816</v>
      </c>
      <c r="C1160">
        <f>VLOOKUP(A1160,'Step 1.3 OAT Data'!$A:$B,2)</f>
        <v>57</v>
      </c>
      <c r="E1160" s="33">
        <f>IF(ISBLANK('Step 1.2 Return Fan Power Data'!A1160),"-",'Step 1.2 Return Fan Power Data'!A1160)</f>
        <v>44679.625</v>
      </c>
      <c r="F1160">
        <f>IF(ISBLANK('Step 1.2 Return Fan Power Data'!B1160),"-",'Step 1.2 Return Fan Power Data'!B1160)</f>
        <v>4.0958849557522141</v>
      </c>
      <c r="G1160">
        <f>VLOOKUP(E1160,'Step 1.3 OAT Data'!$A:$B,2)</f>
        <v>57</v>
      </c>
      <c r="P1160" s="10"/>
      <c r="Q1160" s="10"/>
      <c r="R1160" s="10"/>
    </row>
    <row r="1161" spans="1:18" ht="14" x14ac:dyDescent="0.3">
      <c r="A1161" s="33">
        <f>IF(ISBLANK('Step 1.1 Supply Fan Power Data'!A1161),"-",'Step 1.1 Supply Fan Power Data'!A1161)</f>
        <v>44679.666666666664</v>
      </c>
      <c r="B1161">
        <f>IF(ISBLANK('Step 1.1 Supply Fan Power Data'!B1161),"-",'Step 1.1 Supply Fan Power Data'!B1161)</f>
        <v>12.035073024320816</v>
      </c>
      <c r="C1161">
        <f>VLOOKUP(A1161,'Step 1.3 OAT Data'!$A:$B,2)</f>
        <v>57</v>
      </c>
      <c r="E1161" s="33">
        <f>IF(ISBLANK('Step 1.2 Return Fan Power Data'!A1161),"-",'Step 1.2 Return Fan Power Data'!A1161)</f>
        <v>44679.666666666664</v>
      </c>
      <c r="F1161">
        <f>IF(ISBLANK('Step 1.2 Return Fan Power Data'!B1161),"-",'Step 1.2 Return Fan Power Data'!B1161)</f>
        <v>4.0958849557522141</v>
      </c>
      <c r="G1161">
        <f>VLOOKUP(E1161,'Step 1.3 OAT Data'!$A:$B,2)</f>
        <v>57</v>
      </c>
      <c r="P1161" s="10"/>
      <c r="Q1161" s="10"/>
      <c r="R1161" s="10"/>
    </row>
    <row r="1162" spans="1:18" ht="14" x14ac:dyDescent="0.3">
      <c r="A1162" s="33">
        <f>IF(ISBLANK('Step 1.1 Supply Fan Power Data'!A1162),"-",'Step 1.1 Supply Fan Power Data'!A1162)</f>
        <v>44679.708333333336</v>
      </c>
      <c r="B1162">
        <f>IF(ISBLANK('Step 1.1 Supply Fan Power Data'!B1162),"-",'Step 1.1 Supply Fan Power Data'!B1162)</f>
        <v>12.035073024320816</v>
      </c>
      <c r="C1162">
        <f>VLOOKUP(A1162,'Step 1.3 OAT Data'!$A:$B,2)</f>
        <v>57</v>
      </c>
      <c r="E1162" s="33">
        <f>IF(ISBLANK('Step 1.2 Return Fan Power Data'!A1162),"-",'Step 1.2 Return Fan Power Data'!A1162)</f>
        <v>44679.708333333336</v>
      </c>
      <c r="F1162">
        <f>IF(ISBLANK('Step 1.2 Return Fan Power Data'!B1162),"-",'Step 1.2 Return Fan Power Data'!B1162)</f>
        <v>4.0958849557522141</v>
      </c>
      <c r="G1162">
        <f>VLOOKUP(E1162,'Step 1.3 OAT Data'!$A:$B,2)</f>
        <v>57</v>
      </c>
      <c r="P1162" s="10"/>
      <c r="Q1162" s="10"/>
      <c r="R1162" s="10"/>
    </row>
    <row r="1163" spans="1:18" ht="14" x14ac:dyDescent="0.3">
      <c r="A1163" s="33">
        <f>IF(ISBLANK('Step 1.1 Supply Fan Power Data'!A1163),"-",'Step 1.1 Supply Fan Power Data'!A1163)</f>
        <v>44679.75</v>
      </c>
      <c r="B1163">
        <f>IF(ISBLANK('Step 1.1 Supply Fan Power Data'!B1163),"-",'Step 1.1 Supply Fan Power Data'!B1163)</f>
        <v>12.035073024320816</v>
      </c>
      <c r="C1163">
        <f>VLOOKUP(A1163,'Step 1.3 OAT Data'!$A:$B,2)</f>
        <v>56</v>
      </c>
      <c r="E1163" s="33">
        <f>IF(ISBLANK('Step 1.2 Return Fan Power Data'!A1163),"-",'Step 1.2 Return Fan Power Data'!A1163)</f>
        <v>44679.75</v>
      </c>
      <c r="F1163">
        <f>IF(ISBLANK('Step 1.2 Return Fan Power Data'!B1163),"-",'Step 1.2 Return Fan Power Data'!B1163)</f>
        <v>4.0958849557522141</v>
      </c>
      <c r="G1163">
        <f>VLOOKUP(E1163,'Step 1.3 OAT Data'!$A:$B,2)</f>
        <v>56</v>
      </c>
      <c r="P1163" s="10"/>
      <c r="Q1163" s="10"/>
      <c r="R1163" s="10"/>
    </row>
    <row r="1164" spans="1:18" ht="14" x14ac:dyDescent="0.3">
      <c r="A1164" s="33">
        <f>IF(ISBLANK('Step 1.1 Supply Fan Power Data'!A1164),"-",'Step 1.1 Supply Fan Power Data'!A1164)</f>
        <v>44679.791666666664</v>
      </c>
      <c r="B1164">
        <f>IF(ISBLANK('Step 1.1 Supply Fan Power Data'!B1164),"-",'Step 1.1 Supply Fan Power Data'!B1164)</f>
        <v>7.695799015870203</v>
      </c>
      <c r="C1164">
        <f>VLOOKUP(A1164,'Step 1.3 OAT Data'!$A:$B,2)</f>
        <v>54</v>
      </c>
      <c r="E1164" s="33">
        <f>IF(ISBLANK('Step 1.2 Return Fan Power Data'!A1164),"-",'Step 1.2 Return Fan Power Data'!A1164)</f>
        <v>44679.791666666664</v>
      </c>
      <c r="F1164">
        <f>IF(ISBLANK('Step 1.2 Return Fan Power Data'!B1164),"-",'Step 1.2 Return Fan Power Data'!B1164)</f>
        <v>4.0958849557522141</v>
      </c>
      <c r="G1164">
        <f>VLOOKUP(E1164,'Step 1.3 OAT Data'!$A:$B,2)</f>
        <v>54</v>
      </c>
      <c r="P1164" s="10"/>
      <c r="Q1164" s="10"/>
      <c r="R1164" s="10"/>
    </row>
    <row r="1165" spans="1:18" ht="14" x14ac:dyDescent="0.3">
      <c r="A1165" s="33">
        <f>IF(ISBLANK('Step 1.1 Supply Fan Power Data'!A1165),"-",'Step 1.1 Supply Fan Power Data'!A1165)</f>
        <v>44679.833333333336</v>
      </c>
      <c r="B1165">
        <f>IF(ISBLANK('Step 1.1 Supply Fan Power Data'!B1165),"-",'Step 1.1 Supply Fan Power Data'!B1165)</f>
        <v>4.8973421524273011</v>
      </c>
      <c r="C1165">
        <f>VLOOKUP(A1165,'Step 1.3 OAT Data'!$A:$B,2)</f>
        <v>52</v>
      </c>
      <c r="E1165" s="33">
        <f>IF(ISBLANK('Step 1.2 Return Fan Power Data'!A1165),"-",'Step 1.2 Return Fan Power Data'!A1165)</f>
        <v>44679.833333333336</v>
      </c>
      <c r="F1165">
        <f>IF(ISBLANK('Step 1.2 Return Fan Power Data'!B1165),"-",'Step 1.2 Return Fan Power Data'!B1165)</f>
        <v>2.9561180442537429</v>
      </c>
      <c r="G1165">
        <f>VLOOKUP(E1165,'Step 1.3 OAT Data'!$A:$B,2)</f>
        <v>52</v>
      </c>
      <c r="P1165" s="10"/>
      <c r="Q1165" s="10"/>
      <c r="R1165" s="10"/>
    </row>
    <row r="1166" spans="1:18" ht="14" x14ac:dyDescent="0.3">
      <c r="A1166" s="33">
        <f>IF(ISBLANK('Step 1.1 Supply Fan Power Data'!A1166),"-",'Step 1.1 Supply Fan Power Data'!A1166)</f>
        <v>44679.875</v>
      </c>
      <c r="B1166">
        <f>IF(ISBLANK('Step 1.1 Supply Fan Power Data'!B1166),"-",'Step 1.1 Supply Fan Power Data'!B1166)</f>
        <v>4.905095637099822</v>
      </c>
      <c r="C1166">
        <f>VLOOKUP(A1166,'Step 1.3 OAT Data'!$A:$B,2)</f>
        <v>50</v>
      </c>
      <c r="E1166" s="33">
        <f>IF(ISBLANK('Step 1.2 Return Fan Power Data'!A1166),"-",'Step 1.2 Return Fan Power Data'!A1166)</f>
        <v>44679.875</v>
      </c>
      <c r="F1166">
        <f>IF(ISBLANK('Step 1.2 Return Fan Power Data'!B1166),"-",'Step 1.2 Return Fan Power Data'!B1166)</f>
        <v>2.9627245778198272</v>
      </c>
      <c r="G1166">
        <f>VLOOKUP(E1166,'Step 1.3 OAT Data'!$A:$B,2)</f>
        <v>50</v>
      </c>
      <c r="P1166" s="10"/>
      <c r="Q1166" s="10"/>
      <c r="R1166" s="10"/>
    </row>
    <row r="1167" spans="1:18" ht="14" x14ac:dyDescent="0.3">
      <c r="A1167" s="33">
        <f>IF(ISBLANK('Step 1.1 Supply Fan Power Data'!A1167),"-",'Step 1.1 Supply Fan Power Data'!A1167)</f>
        <v>44679.916666666664</v>
      </c>
      <c r="B1167">
        <f>IF(ISBLANK('Step 1.1 Supply Fan Power Data'!B1167),"-",'Step 1.1 Supply Fan Power Data'!B1167)</f>
        <v>4.8779254514891228</v>
      </c>
      <c r="C1167">
        <f>VLOOKUP(A1167,'Step 1.3 OAT Data'!$A:$B,2)</f>
        <v>48</v>
      </c>
      <c r="E1167" s="33">
        <f>IF(ISBLANK('Step 1.2 Return Fan Power Data'!A1167),"-",'Step 1.2 Return Fan Power Data'!A1167)</f>
        <v>44679.916666666664</v>
      </c>
      <c r="F1167">
        <f>IF(ISBLANK('Step 1.2 Return Fan Power Data'!B1167),"-",'Step 1.2 Return Fan Power Data'!B1167)</f>
        <v>2.939931061675412</v>
      </c>
      <c r="G1167">
        <f>VLOOKUP(E1167,'Step 1.3 OAT Data'!$A:$B,2)</f>
        <v>48</v>
      </c>
      <c r="P1167" s="10"/>
      <c r="Q1167" s="10"/>
      <c r="R1167" s="10"/>
    </row>
    <row r="1168" spans="1:18" ht="14" x14ac:dyDescent="0.3">
      <c r="A1168" s="33">
        <f>IF(ISBLANK('Step 1.1 Supply Fan Power Data'!A1168),"-",'Step 1.1 Supply Fan Power Data'!A1168)</f>
        <v>44679.958333333336</v>
      </c>
      <c r="B1168">
        <f>IF(ISBLANK('Step 1.1 Supply Fan Power Data'!B1168),"-",'Step 1.1 Supply Fan Power Data'!B1168)</f>
        <v>4.905095637099822</v>
      </c>
      <c r="C1168">
        <f>VLOOKUP(A1168,'Step 1.3 OAT Data'!$A:$B,2)</f>
        <v>47</v>
      </c>
      <c r="E1168" s="33">
        <f>IF(ISBLANK('Step 1.2 Return Fan Power Data'!A1168),"-",'Step 1.2 Return Fan Power Data'!A1168)</f>
        <v>44679.958333333336</v>
      </c>
      <c r="F1168">
        <f>IF(ISBLANK('Step 1.2 Return Fan Power Data'!B1168),"-",'Step 1.2 Return Fan Power Data'!B1168)</f>
        <v>2.9627245778198272</v>
      </c>
      <c r="G1168">
        <f>VLOOKUP(E1168,'Step 1.3 OAT Data'!$A:$B,2)</f>
        <v>47</v>
      </c>
      <c r="P1168" s="10"/>
      <c r="Q1168" s="10"/>
      <c r="R1168" s="10"/>
    </row>
    <row r="1169" spans="1:18" ht="14" x14ac:dyDescent="0.3">
      <c r="A1169" s="33">
        <f>IF(ISBLANK('Step 1.1 Supply Fan Power Data'!A1169),"-",'Step 1.1 Supply Fan Power Data'!A1169)</f>
        <v>44680</v>
      </c>
      <c r="B1169">
        <f>IF(ISBLANK('Step 1.1 Supply Fan Power Data'!B1169),"-",'Step 1.1 Supply Fan Power Data'!B1169)</f>
        <v>4.936982102361311</v>
      </c>
      <c r="C1169">
        <f>VLOOKUP(A1169,'Step 1.3 OAT Data'!$A:$B,2)</f>
        <v>46</v>
      </c>
      <c r="E1169" s="33">
        <f>IF(ISBLANK('Step 1.2 Return Fan Power Data'!A1169),"-",'Step 1.2 Return Fan Power Data'!A1169)</f>
        <v>44680</v>
      </c>
      <c r="F1169">
        <f>IF(ISBLANK('Step 1.2 Return Fan Power Data'!B1169),"-",'Step 1.2 Return Fan Power Data'!B1169)</f>
        <v>2.9907781571217846</v>
      </c>
      <c r="G1169">
        <f>VLOOKUP(E1169,'Step 1.3 OAT Data'!$A:$B,2)</f>
        <v>46</v>
      </c>
      <c r="P1169" s="10"/>
      <c r="Q1169" s="10"/>
      <c r="R1169" s="10"/>
    </row>
    <row r="1170" spans="1:18" ht="14" x14ac:dyDescent="0.3">
      <c r="A1170" s="33">
        <f>IF(ISBLANK('Step 1.1 Supply Fan Power Data'!A1170),"-",'Step 1.1 Supply Fan Power Data'!A1170)</f>
        <v>44680.041666666664</v>
      </c>
      <c r="B1170">
        <f>IF(ISBLANK('Step 1.1 Supply Fan Power Data'!B1170),"-",'Step 1.1 Supply Fan Power Data'!B1170)</f>
        <v>4.9630014836537004</v>
      </c>
      <c r="C1170">
        <f>VLOOKUP(A1170,'Step 1.3 OAT Data'!$A:$B,2)</f>
        <v>45</v>
      </c>
      <c r="E1170" s="33">
        <f>IF(ISBLANK('Step 1.2 Return Fan Power Data'!A1170),"-",'Step 1.2 Return Fan Power Data'!A1170)</f>
        <v>44680.041666666664</v>
      </c>
      <c r="F1170">
        <f>IF(ISBLANK('Step 1.2 Return Fan Power Data'!B1170),"-",'Step 1.2 Return Fan Power Data'!B1170)</f>
        <v>3.0147615913670966</v>
      </c>
      <c r="G1170">
        <f>VLOOKUP(E1170,'Step 1.3 OAT Data'!$A:$B,2)</f>
        <v>45</v>
      </c>
      <c r="P1170" s="10"/>
      <c r="Q1170" s="10"/>
      <c r="R1170" s="10"/>
    </row>
    <row r="1171" spans="1:18" ht="14" x14ac:dyDescent="0.3">
      <c r="A1171" s="33">
        <f>IF(ISBLANK('Step 1.1 Supply Fan Power Data'!A1171),"-",'Step 1.1 Supply Fan Power Data'!A1171)</f>
        <v>44680.083333333336</v>
      </c>
      <c r="B1171">
        <f>IF(ISBLANK('Step 1.1 Supply Fan Power Data'!B1171),"-",'Step 1.1 Supply Fan Power Data'!B1171)</f>
        <v>4.9640101340103371</v>
      </c>
      <c r="C1171">
        <f>VLOOKUP(A1171,'Step 1.3 OAT Data'!$A:$B,2)</f>
        <v>44</v>
      </c>
      <c r="E1171" s="33">
        <f>IF(ISBLANK('Step 1.2 Return Fan Power Data'!A1171),"-",'Step 1.2 Return Fan Power Data'!A1171)</f>
        <v>44680.083333333336</v>
      </c>
      <c r="F1171">
        <f>IF(ISBLANK('Step 1.2 Return Fan Power Data'!B1171),"-",'Step 1.2 Return Fan Power Data'!B1171)</f>
        <v>3.015711706458216</v>
      </c>
      <c r="G1171">
        <f>VLOOKUP(E1171,'Step 1.3 OAT Data'!$A:$B,2)</f>
        <v>44</v>
      </c>
      <c r="P1171" s="10"/>
      <c r="Q1171" s="10"/>
      <c r="R1171" s="10"/>
    </row>
    <row r="1172" spans="1:18" ht="14" x14ac:dyDescent="0.3">
      <c r="A1172" s="33">
        <f>IF(ISBLANK('Step 1.1 Supply Fan Power Data'!A1172),"-",'Step 1.1 Supply Fan Power Data'!A1172)</f>
        <v>44680.125</v>
      </c>
      <c r="B1172">
        <f>IF(ISBLANK('Step 1.1 Supply Fan Power Data'!B1172),"-",'Step 1.1 Supply Fan Power Data'!B1172)</f>
        <v>4.9918198995221381</v>
      </c>
      <c r="C1172">
        <f>VLOOKUP(A1172,'Step 1.3 OAT Data'!$A:$B,2)</f>
        <v>44</v>
      </c>
      <c r="E1172" s="33">
        <f>IF(ISBLANK('Step 1.2 Return Fan Power Data'!A1172),"-",'Step 1.2 Return Fan Power Data'!A1172)</f>
        <v>44680.125</v>
      </c>
      <c r="F1172">
        <f>IF(ISBLANK('Step 1.2 Return Fan Power Data'!B1172),"-",'Step 1.2 Return Fan Power Data'!B1172)</f>
        <v>3.0425250880422796</v>
      </c>
      <c r="G1172">
        <f>VLOOKUP(E1172,'Step 1.3 OAT Data'!$A:$B,2)</f>
        <v>44</v>
      </c>
      <c r="P1172" s="10"/>
      <c r="Q1172" s="10"/>
      <c r="R1172" s="10"/>
    </row>
    <row r="1173" spans="1:18" ht="14" x14ac:dyDescent="0.3">
      <c r="A1173" s="33">
        <f>IF(ISBLANK('Step 1.1 Supply Fan Power Data'!A1173),"-",'Step 1.1 Supply Fan Power Data'!A1173)</f>
        <v>44680.166666666664</v>
      </c>
      <c r="B1173">
        <f>IF(ISBLANK('Step 1.1 Supply Fan Power Data'!B1173),"-",'Step 1.1 Supply Fan Power Data'!B1173)</f>
        <v>5.0100086975546514</v>
      </c>
      <c r="C1173">
        <f>VLOOKUP(A1173,'Step 1.3 OAT Data'!$A:$B,2)</f>
        <v>43</v>
      </c>
      <c r="E1173" s="33">
        <f>IF(ISBLANK('Step 1.2 Return Fan Power Data'!A1173),"-",'Step 1.2 Return Fan Power Data'!A1173)</f>
        <v>44680.166666666664</v>
      </c>
      <c r="F1173">
        <f>IF(ISBLANK('Step 1.2 Return Fan Power Data'!B1173),"-",'Step 1.2 Return Fan Power Data'!B1173)</f>
        <v>3.0607236450218229</v>
      </c>
      <c r="G1173">
        <f>VLOOKUP(E1173,'Step 1.3 OAT Data'!$A:$B,2)</f>
        <v>43</v>
      </c>
      <c r="P1173" s="10"/>
      <c r="Q1173" s="10"/>
      <c r="R1173" s="10"/>
    </row>
    <row r="1174" spans="1:18" ht="14" x14ac:dyDescent="0.3">
      <c r="A1174" s="33">
        <f>IF(ISBLANK('Step 1.1 Supply Fan Power Data'!A1174),"-",'Step 1.1 Supply Fan Power Data'!A1174)</f>
        <v>44680.208333333336</v>
      </c>
      <c r="B1174">
        <f>IF(ISBLANK('Step 1.1 Supply Fan Power Data'!B1174),"-",'Step 1.1 Supply Fan Power Data'!B1174)</f>
        <v>5.0585754549457942</v>
      </c>
      <c r="C1174">
        <f>VLOOKUP(A1174,'Step 1.3 OAT Data'!$A:$B,2)</f>
        <v>42</v>
      </c>
      <c r="E1174" s="33">
        <f>IF(ISBLANK('Step 1.2 Return Fan Power Data'!A1174),"-",'Step 1.2 Return Fan Power Data'!A1174)</f>
        <v>44680.208333333336</v>
      </c>
      <c r="F1174">
        <f>IF(ISBLANK('Step 1.2 Return Fan Power Data'!B1174),"-",'Step 1.2 Return Fan Power Data'!B1174)</f>
        <v>3.1120166460655367</v>
      </c>
      <c r="G1174">
        <f>VLOOKUP(E1174,'Step 1.3 OAT Data'!$A:$B,2)</f>
        <v>42</v>
      </c>
      <c r="P1174" s="10"/>
      <c r="Q1174" s="10"/>
      <c r="R1174" s="10"/>
    </row>
    <row r="1175" spans="1:18" ht="14" x14ac:dyDescent="0.3">
      <c r="A1175" s="33">
        <f>IF(ISBLANK('Step 1.1 Supply Fan Power Data'!A1175),"-",'Step 1.1 Supply Fan Power Data'!A1175)</f>
        <v>44680.25</v>
      </c>
      <c r="B1175">
        <f>IF(ISBLANK('Step 1.1 Supply Fan Power Data'!B1175),"-",'Step 1.1 Supply Fan Power Data'!B1175)</f>
        <v>12.035073024320816</v>
      </c>
      <c r="C1175">
        <f>VLOOKUP(A1175,'Step 1.3 OAT Data'!$A:$B,2)</f>
        <v>42</v>
      </c>
      <c r="E1175" s="33">
        <f>IF(ISBLANK('Step 1.2 Return Fan Power Data'!A1175),"-",'Step 1.2 Return Fan Power Data'!A1175)</f>
        <v>44680.25</v>
      </c>
      <c r="F1175">
        <f>IF(ISBLANK('Step 1.2 Return Fan Power Data'!B1175),"-",'Step 1.2 Return Fan Power Data'!B1175)</f>
        <v>4.0958849557522141</v>
      </c>
      <c r="G1175">
        <f>VLOOKUP(E1175,'Step 1.3 OAT Data'!$A:$B,2)</f>
        <v>42</v>
      </c>
      <c r="P1175" s="10"/>
      <c r="Q1175" s="10"/>
      <c r="R1175" s="10"/>
    </row>
    <row r="1176" spans="1:18" ht="14" x14ac:dyDescent="0.3">
      <c r="A1176" s="33">
        <f>IF(ISBLANK('Step 1.1 Supply Fan Power Data'!A1176),"-",'Step 1.1 Supply Fan Power Data'!A1176)</f>
        <v>44680.291666666664</v>
      </c>
      <c r="B1176">
        <f>IF(ISBLANK('Step 1.1 Supply Fan Power Data'!B1176),"-",'Step 1.1 Supply Fan Power Data'!B1176)</f>
        <v>12.035073024320816</v>
      </c>
      <c r="C1176">
        <f>VLOOKUP(A1176,'Step 1.3 OAT Data'!$A:$B,2)</f>
        <v>43</v>
      </c>
      <c r="E1176" s="33">
        <f>IF(ISBLANK('Step 1.2 Return Fan Power Data'!A1176),"-",'Step 1.2 Return Fan Power Data'!A1176)</f>
        <v>44680.291666666664</v>
      </c>
      <c r="F1176">
        <f>IF(ISBLANK('Step 1.2 Return Fan Power Data'!B1176),"-",'Step 1.2 Return Fan Power Data'!B1176)</f>
        <v>4.0958849557522141</v>
      </c>
      <c r="G1176">
        <f>VLOOKUP(E1176,'Step 1.3 OAT Data'!$A:$B,2)</f>
        <v>43</v>
      </c>
      <c r="P1176" s="10"/>
      <c r="Q1176" s="10"/>
      <c r="R1176" s="10"/>
    </row>
    <row r="1177" spans="1:18" ht="14" x14ac:dyDescent="0.3">
      <c r="A1177" s="33">
        <f>IF(ISBLANK('Step 1.1 Supply Fan Power Data'!A1177),"-",'Step 1.1 Supply Fan Power Data'!A1177)</f>
        <v>44680.333333333336</v>
      </c>
      <c r="B1177">
        <f>IF(ISBLANK('Step 1.1 Supply Fan Power Data'!B1177),"-",'Step 1.1 Supply Fan Power Data'!B1177)</f>
        <v>12.035073024320816</v>
      </c>
      <c r="C1177">
        <f>VLOOKUP(A1177,'Step 1.3 OAT Data'!$A:$B,2)</f>
        <v>45</v>
      </c>
      <c r="E1177" s="33">
        <f>IF(ISBLANK('Step 1.2 Return Fan Power Data'!A1177),"-",'Step 1.2 Return Fan Power Data'!A1177)</f>
        <v>44680.333333333336</v>
      </c>
      <c r="F1177">
        <f>IF(ISBLANK('Step 1.2 Return Fan Power Data'!B1177),"-",'Step 1.2 Return Fan Power Data'!B1177)</f>
        <v>4.0958849557522141</v>
      </c>
      <c r="G1177">
        <f>VLOOKUP(E1177,'Step 1.3 OAT Data'!$A:$B,2)</f>
        <v>45</v>
      </c>
      <c r="P1177" s="10"/>
      <c r="Q1177" s="10"/>
      <c r="R1177" s="10"/>
    </row>
    <row r="1178" spans="1:18" ht="14" x14ac:dyDescent="0.3">
      <c r="A1178" s="33">
        <f>IF(ISBLANK('Step 1.1 Supply Fan Power Data'!A1178),"-",'Step 1.1 Supply Fan Power Data'!A1178)</f>
        <v>44680.375</v>
      </c>
      <c r="B1178">
        <f>IF(ISBLANK('Step 1.1 Supply Fan Power Data'!B1178),"-",'Step 1.1 Supply Fan Power Data'!B1178)</f>
        <v>12.035073024320816</v>
      </c>
      <c r="C1178">
        <f>VLOOKUP(A1178,'Step 1.3 OAT Data'!$A:$B,2)</f>
        <v>47</v>
      </c>
      <c r="E1178" s="33">
        <f>IF(ISBLANK('Step 1.2 Return Fan Power Data'!A1178),"-",'Step 1.2 Return Fan Power Data'!A1178)</f>
        <v>44680.375</v>
      </c>
      <c r="F1178">
        <f>IF(ISBLANK('Step 1.2 Return Fan Power Data'!B1178),"-",'Step 1.2 Return Fan Power Data'!B1178)</f>
        <v>4.0958849557522141</v>
      </c>
      <c r="G1178">
        <f>VLOOKUP(E1178,'Step 1.3 OAT Data'!$A:$B,2)</f>
        <v>47</v>
      </c>
      <c r="P1178" s="10"/>
      <c r="Q1178" s="10"/>
      <c r="R1178" s="10"/>
    </row>
    <row r="1179" spans="1:18" ht="14" x14ac:dyDescent="0.3">
      <c r="A1179" s="33">
        <f>IF(ISBLANK('Step 1.1 Supply Fan Power Data'!A1179),"-",'Step 1.1 Supply Fan Power Data'!A1179)</f>
        <v>44680.416666666664</v>
      </c>
      <c r="B1179">
        <f>IF(ISBLANK('Step 1.1 Supply Fan Power Data'!B1179),"-",'Step 1.1 Supply Fan Power Data'!B1179)</f>
        <v>12.035073024320816</v>
      </c>
      <c r="C1179">
        <f>VLOOKUP(A1179,'Step 1.3 OAT Data'!$A:$B,2)</f>
        <v>50</v>
      </c>
      <c r="E1179" s="33">
        <f>IF(ISBLANK('Step 1.2 Return Fan Power Data'!A1179),"-",'Step 1.2 Return Fan Power Data'!A1179)</f>
        <v>44680.416666666664</v>
      </c>
      <c r="F1179">
        <f>IF(ISBLANK('Step 1.2 Return Fan Power Data'!B1179),"-",'Step 1.2 Return Fan Power Data'!B1179)</f>
        <v>4.0958849557522141</v>
      </c>
      <c r="G1179">
        <f>VLOOKUP(E1179,'Step 1.3 OAT Data'!$A:$B,2)</f>
        <v>50</v>
      </c>
      <c r="P1179" s="10"/>
      <c r="Q1179" s="10"/>
      <c r="R1179" s="10"/>
    </row>
    <row r="1180" spans="1:18" ht="14" x14ac:dyDescent="0.3">
      <c r="A1180" s="33">
        <f>IF(ISBLANK('Step 1.1 Supply Fan Power Data'!A1180),"-",'Step 1.1 Supply Fan Power Data'!A1180)</f>
        <v>44680.458333333336</v>
      </c>
      <c r="B1180">
        <f>IF(ISBLANK('Step 1.1 Supply Fan Power Data'!B1180),"-",'Step 1.1 Supply Fan Power Data'!B1180)</f>
        <v>12.035073024320816</v>
      </c>
      <c r="C1180">
        <f>VLOOKUP(A1180,'Step 1.3 OAT Data'!$A:$B,2)</f>
        <v>52</v>
      </c>
      <c r="E1180" s="33">
        <f>IF(ISBLANK('Step 1.2 Return Fan Power Data'!A1180),"-",'Step 1.2 Return Fan Power Data'!A1180)</f>
        <v>44680.458333333336</v>
      </c>
      <c r="F1180">
        <f>IF(ISBLANK('Step 1.2 Return Fan Power Data'!B1180),"-",'Step 1.2 Return Fan Power Data'!B1180)</f>
        <v>4.0958849557522141</v>
      </c>
      <c r="G1180">
        <f>VLOOKUP(E1180,'Step 1.3 OAT Data'!$A:$B,2)</f>
        <v>52</v>
      </c>
      <c r="P1180" s="10"/>
      <c r="Q1180" s="10"/>
      <c r="R1180" s="10"/>
    </row>
    <row r="1181" spans="1:18" ht="14" x14ac:dyDescent="0.3">
      <c r="A1181" s="33">
        <f>IF(ISBLANK('Step 1.1 Supply Fan Power Data'!A1181),"-",'Step 1.1 Supply Fan Power Data'!A1181)</f>
        <v>44680.5</v>
      </c>
      <c r="B1181">
        <f>IF(ISBLANK('Step 1.1 Supply Fan Power Data'!B1181),"-",'Step 1.1 Supply Fan Power Data'!B1181)</f>
        <v>12.035073024320816</v>
      </c>
      <c r="C1181">
        <f>VLOOKUP(A1181,'Step 1.3 OAT Data'!$A:$B,2)</f>
        <v>56</v>
      </c>
      <c r="E1181" s="33">
        <f>IF(ISBLANK('Step 1.2 Return Fan Power Data'!A1181),"-",'Step 1.2 Return Fan Power Data'!A1181)</f>
        <v>44680.5</v>
      </c>
      <c r="F1181">
        <f>IF(ISBLANK('Step 1.2 Return Fan Power Data'!B1181),"-",'Step 1.2 Return Fan Power Data'!B1181)</f>
        <v>4.0958849557522141</v>
      </c>
      <c r="G1181">
        <f>VLOOKUP(E1181,'Step 1.3 OAT Data'!$A:$B,2)</f>
        <v>56</v>
      </c>
      <c r="P1181" s="10"/>
      <c r="Q1181" s="10"/>
      <c r="R1181" s="10"/>
    </row>
    <row r="1182" spans="1:18" ht="14" x14ac:dyDescent="0.3">
      <c r="A1182" s="33">
        <f>IF(ISBLANK('Step 1.1 Supply Fan Power Data'!A1182),"-",'Step 1.1 Supply Fan Power Data'!A1182)</f>
        <v>44680.541666666664</v>
      </c>
      <c r="B1182">
        <f>IF(ISBLANK('Step 1.1 Supply Fan Power Data'!B1182),"-",'Step 1.1 Supply Fan Power Data'!B1182)</f>
        <v>12.035073024320816</v>
      </c>
      <c r="C1182">
        <f>VLOOKUP(A1182,'Step 1.3 OAT Data'!$A:$B,2)</f>
        <v>59</v>
      </c>
      <c r="E1182" s="33">
        <f>IF(ISBLANK('Step 1.2 Return Fan Power Data'!A1182),"-",'Step 1.2 Return Fan Power Data'!A1182)</f>
        <v>44680.541666666664</v>
      </c>
      <c r="F1182">
        <f>IF(ISBLANK('Step 1.2 Return Fan Power Data'!B1182),"-",'Step 1.2 Return Fan Power Data'!B1182)</f>
        <v>4.0958849557522141</v>
      </c>
      <c r="G1182">
        <f>VLOOKUP(E1182,'Step 1.3 OAT Data'!$A:$B,2)</f>
        <v>59</v>
      </c>
      <c r="P1182" s="10"/>
      <c r="Q1182" s="10"/>
      <c r="R1182" s="10"/>
    </row>
    <row r="1183" spans="1:18" ht="14" x14ac:dyDescent="0.3">
      <c r="A1183" s="33">
        <f>IF(ISBLANK('Step 1.1 Supply Fan Power Data'!A1183),"-",'Step 1.1 Supply Fan Power Data'!A1183)</f>
        <v>44680.583333333336</v>
      </c>
      <c r="B1183">
        <f>IF(ISBLANK('Step 1.1 Supply Fan Power Data'!B1183),"-",'Step 1.1 Supply Fan Power Data'!B1183)</f>
        <v>12.035073024320816</v>
      </c>
      <c r="C1183">
        <f>VLOOKUP(A1183,'Step 1.3 OAT Data'!$A:$B,2)</f>
        <v>60</v>
      </c>
      <c r="E1183" s="33">
        <f>IF(ISBLANK('Step 1.2 Return Fan Power Data'!A1183),"-",'Step 1.2 Return Fan Power Data'!A1183)</f>
        <v>44680.583333333336</v>
      </c>
      <c r="F1183">
        <f>IF(ISBLANK('Step 1.2 Return Fan Power Data'!B1183),"-",'Step 1.2 Return Fan Power Data'!B1183)</f>
        <v>4.0958849557522141</v>
      </c>
      <c r="G1183">
        <f>VLOOKUP(E1183,'Step 1.3 OAT Data'!$A:$B,2)</f>
        <v>60</v>
      </c>
      <c r="P1183" s="10"/>
      <c r="Q1183" s="10"/>
      <c r="R1183" s="10"/>
    </row>
    <row r="1184" spans="1:18" ht="14" x14ac:dyDescent="0.3">
      <c r="A1184" s="33">
        <f>IF(ISBLANK('Step 1.1 Supply Fan Power Data'!A1184),"-",'Step 1.1 Supply Fan Power Data'!A1184)</f>
        <v>44680.625</v>
      </c>
      <c r="B1184">
        <f>IF(ISBLANK('Step 1.1 Supply Fan Power Data'!B1184),"-",'Step 1.1 Supply Fan Power Data'!B1184)</f>
        <v>12.035073024320816</v>
      </c>
      <c r="C1184">
        <f>VLOOKUP(A1184,'Step 1.3 OAT Data'!$A:$B,2)</f>
        <v>62</v>
      </c>
      <c r="E1184" s="33">
        <f>IF(ISBLANK('Step 1.2 Return Fan Power Data'!A1184),"-",'Step 1.2 Return Fan Power Data'!A1184)</f>
        <v>44680.625</v>
      </c>
      <c r="F1184">
        <f>IF(ISBLANK('Step 1.2 Return Fan Power Data'!B1184),"-",'Step 1.2 Return Fan Power Data'!B1184)</f>
        <v>4.0958849557522141</v>
      </c>
      <c r="G1184">
        <f>VLOOKUP(E1184,'Step 1.3 OAT Data'!$A:$B,2)</f>
        <v>62</v>
      </c>
      <c r="P1184" s="10"/>
      <c r="Q1184" s="10"/>
      <c r="R1184" s="10"/>
    </row>
    <row r="1185" spans="1:18" ht="14" x14ac:dyDescent="0.3">
      <c r="A1185" s="33">
        <f>IF(ISBLANK('Step 1.1 Supply Fan Power Data'!A1185),"-",'Step 1.1 Supply Fan Power Data'!A1185)</f>
        <v>44680.666666666664</v>
      </c>
      <c r="B1185">
        <f>IF(ISBLANK('Step 1.1 Supply Fan Power Data'!B1185),"-",'Step 1.1 Supply Fan Power Data'!B1185)</f>
        <v>12.035073024320816</v>
      </c>
      <c r="C1185">
        <f>VLOOKUP(A1185,'Step 1.3 OAT Data'!$A:$B,2)</f>
        <v>63</v>
      </c>
      <c r="E1185" s="33">
        <f>IF(ISBLANK('Step 1.2 Return Fan Power Data'!A1185),"-",'Step 1.2 Return Fan Power Data'!A1185)</f>
        <v>44680.666666666664</v>
      </c>
      <c r="F1185">
        <f>IF(ISBLANK('Step 1.2 Return Fan Power Data'!B1185),"-",'Step 1.2 Return Fan Power Data'!B1185)</f>
        <v>4.0958849557522141</v>
      </c>
      <c r="G1185">
        <f>VLOOKUP(E1185,'Step 1.3 OAT Data'!$A:$B,2)</f>
        <v>63</v>
      </c>
      <c r="P1185" s="10"/>
      <c r="Q1185" s="10"/>
      <c r="R1185" s="10"/>
    </row>
    <row r="1186" spans="1:18" ht="14" x14ac:dyDescent="0.3">
      <c r="A1186" s="33">
        <f>IF(ISBLANK('Step 1.1 Supply Fan Power Data'!A1186),"-",'Step 1.1 Supply Fan Power Data'!A1186)</f>
        <v>44680.708333333336</v>
      </c>
      <c r="B1186">
        <f>IF(ISBLANK('Step 1.1 Supply Fan Power Data'!B1186),"-",'Step 1.1 Supply Fan Power Data'!B1186)</f>
        <v>9.871848110521535</v>
      </c>
      <c r="C1186">
        <f>VLOOKUP(A1186,'Step 1.3 OAT Data'!$A:$B,2)</f>
        <v>63</v>
      </c>
      <c r="E1186" s="33">
        <f>IF(ISBLANK('Step 1.2 Return Fan Power Data'!A1186),"-",'Step 1.2 Return Fan Power Data'!A1186)</f>
        <v>44680.708333333336</v>
      </c>
      <c r="F1186">
        <f>IF(ISBLANK('Step 1.2 Return Fan Power Data'!B1186),"-",'Step 1.2 Return Fan Power Data'!B1186)</f>
        <v>4.0958849557522141</v>
      </c>
      <c r="G1186">
        <f>VLOOKUP(E1186,'Step 1.3 OAT Data'!$A:$B,2)</f>
        <v>63</v>
      </c>
      <c r="P1186" s="10"/>
      <c r="Q1186" s="10"/>
      <c r="R1186" s="10"/>
    </row>
    <row r="1187" spans="1:18" ht="14" x14ac:dyDescent="0.3">
      <c r="A1187" s="33">
        <f>IF(ISBLANK('Step 1.1 Supply Fan Power Data'!A1187),"-",'Step 1.1 Supply Fan Power Data'!A1187)</f>
        <v>44680.75</v>
      </c>
      <c r="B1187">
        <f>IF(ISBLANK('Step 1.1 Supply Fan Power Data'!B1187),"-",'Step 1.1 Supply Fan Power Data'!B1187)</f>
        <v>4.61135863083509</v>
      </c>
      <c r="C1187">
        <f>VLOOKUP(A1187,'Step 1.3 OAT Data'!$A:$B,2)</f>
        <v>62</v>
      </c>
      <c r="E1187" s="33">
        <f>IF(ISBLANK('Step 1.2 Return Fan Power Data'!A1187),"-",'Step 1.2 Return Fan Power Data'!A1187)</f>
        <v>44680.75</v>
      </c>
      <c r="F1187">
        <f>IF(ISBLANK('Step 1.2 Return Fan Power Data'!B1187),"-",'Step 1.2 Return Fan Power Data'!B1187)</f>
        <v>2.7621771877574099</v>
      </c>
      <c r="G1187">
        <f>VLOOKUP(E1187,'Step 1.3 OAT Data'!$A:$B,2)</f>
        <v>62</v>
      </c>
      <c r="P1187" s="10"/>
      <c r="Q1187" s="10"/>
      <c r="R1187" s="10"/>
    </row>
    <row r="1188" spans="1:18" ht="14" x14ac:dyDescent="0.3">
      <c r="A1188" s="33">
        <f>IF(ISBLANK('Step 1.1 Supply Fan Power Data'!A1188),"-",'Step 1.1 Supply Fan Power Data'!A1188)</f>
        <v>44680.791666666664</v>
      </c>
      <c r="B1188">
        <f>IF(ISBLANK('Step 1.1 Supply Fan Power Data'!B1188),"-",'Step 1.1 Supply Fan Power Data'!B1188)</f>
        <v>4.89537079816896</v>
      </c>
      <c r="C1188">
        <f>VLOOKUP(A1188,'Step 1.3 OAT Data'!$A:$B,2)</f>
        <v>60</v>
      </c>
      <c r="E1188" s="33">
        <f>IF(ISBLANK('Step 1.2 Return Fan Power Data'!A1188),"-",'Step 1.2 Return Fan Power Data'!A1188)</f>
        <v>44680.791666666664</v>
      </c>
      <c r="F1188">
        <f>IF(ISBLANK('Step 1.2 Return Fan Power Data'!B1188),"-",'Step 1.2 Return Fan Power Data'!B1188)</f>
        <v>2.954451417872066</v>
      </c>
      <c r="G1188">
        <f>VLOOKUP(E1188,'Step 1.3 OAT Data'!$A:$B,2)</f>
        <v>60</v>
      </c>
      <c r="P1188" s="10"/>
      <c r="Q1188" s="10"/>
      <c r="R1188" s="10"/>
    </row>
    <row r="1189" spans="1:18" ht="14" x14ac:dyDescent="0.3">
      <c r="A1189" s="33">
        <f>IF(ISBLANK('Step 1.1 Supply Fan Power Data'!A1189),"-",'Step 1.1 Supply Fan Power Data'!A1189)</f>
        <v>44680.833333333336</v>
      </c>
      <c r="B1189">
        <f>IF(ISBLANK('Step 1.1 Supply Fan Power Data'!B1189),"-",'Step 1.1 Supply Fan Power Data'!B1189)</f>
        <v>4.8759493310204309</v>
      </c>
      <c r="C1189">
        <f>VLOOKUP(A1189,'Step 1.3 OAT Data'!$A:$B,2)</f>
        <v>58</v>
      </c>
      <c r="E1189" s="33">
        <f>IF(ISBLANK('Step 1.2 Return Fan Power Data'!A1189),"-",'Step 1.2 Return Fan Power Data'!A1189)</f>
        <v>44680.833333333336</v>
      </c>
      <c r="F1189">
        <f>IF(ISBLANK('Step 1.2 Return Fan Power Data'!B1189),"-",'Step 1.2 Return Fan Power Data'!B1189)</f>
        <v>2.9383118458440602</v>
      </c>
      <c r="G1189">
        <f>VLOOKUP(E1189,'Step 1.3 OAT Data'!$A:$B,2)</f>
        <v>58</v>
      </c>
      <c r="P1189" s="10"/>
      <c r="Q1189" s="10"/>
      <c r="R1189" s="10"/>
    </row>
    <row r="1190" spans="1:18" ht="14" x14ac:dyDescent="0.3">
      <c r="A1190" s="33">
        <f>IF(ISBLANK('Step 1.1 Supply Fan Power Data'!A1190),"-",'Step 1.1 Supply Fan Power Data'!A1190)</f>
        <v>44680.875</v>
      </c>
      <c r="B1190">
        <f>IF(ISBLANK('Step 1.1 Supply Fan Power Data'!B1190),"-",'Step 1.1 Supply Fan Power Data'!B1190)</f>
        <v>4.9186142059292806</v>
      </c>
      <c r="C1190">
        <f>VLOOKUP(A1190,'Step 1.3 OAT Data'!$A:$B,2)</f>
        <v>56</v>
      </c>
      <c r="E1190" s="33">
        <f>IF(ISBLANK('Step 1.2 Return Fan Power Data'!A1190),"-",'Step 1.2 Return Fan Power Data'!A1190)</f>
        <v>44680.875</v>
      </c>
      <c r="F1190">
        <f>IF(ISBLANK('Step 1.2 Return Fan Power Data'!B1190),"-",'Step 1.2 Return Fan Power Data'!B1190)</f>
        <v>2.9744425136883796</v>
      </c>
      <c r="G1190">
        <f>VLOOKUP(E1190,'Step 1.3 OAT Data'!$A:$B,2)</f>
        <v>56</v>
      </c>
      <c r="P1190" s="10"/>
      <c r="Q1190" s="10"/>
      <c r="R1190" s="10"/>
    </row>
    <row r="1191" spans="1:18" ht="14" x14ac:dyDescent="0.3">
      <c r="A1191" s="33">
        <f>IF(ISBLANK('Step 1.1 Supply Fan Power Data'!A1191),"-",'Step 1.1 Supply Fan Power Data'!A1191)</f>
        <v>44680.916666666664</v>
      </c>
      <c r="B1191">
        <f>IF(ISBLANK('Step 1.1 Supply Fan Power Data'!B1191),"-",'Step 1.1 Supply Fan Power Data'!B1191)</f>
        <v>4.9031262082970635</v>
      </c>
      <c r="C1191">
        <f>VLOOKUP(A1191,'Step 1.3 OAT Data'!$A:$B,2)</f>
        <v>55</v>
      </c>
      <c r="E1191" s="33">
        <f>IF(ISBLANK('Step 1.2 Return Fan Power Data'!A1191),"-",'Step 1.2 Return Fan Power Data'!A1191)</f>
        <v>44680.916666666664</v>
      </c>
      <c r="F1191">
        <f>IF(ISBLANK('Step 1.2 Return Fan Power Data'!B1191),"-",'Step 1.2 Return Fan Power Data'!B1191)</f>
        <v>2.9610386582803834</v>
      </c>
      <c r="G1191">
        <f>VLOOKUP(E1191,'Step 1.3 OAT Data'!$A:$B,2)</f>
        <v>55</v>
      </c>
      <c r="P1191" s="10"/>
      <c r="Q1191" s="10"/>
      <c r="R1191" s="10"/>
    </row>
    <row r="1192" spans="1:18" ht="14" x14ac:dyDescent="0.3">
      <c r="A1192" s="33">
        <f>IF(ISBLANK('Step 1.1 Supply Fan Power Data'!A1192),"-",'Step 1.1 Supply Fan Power Data'!A1192)</f>
        <v>44680.958333333336</v>
      </c>
      <c r="B1192">
        <f>IF(ISBLANK('Step 1.1 Supply Fan Power Data'!B1192),"-",'Step 1.1 Supply Fan Power Data'!B1192)</f>
        <v>4.9379942295094619</v>
      </c>
      <c r="C1192">
        <f>VLOOKUP(A1192,'Step 1.3 OAT Data'!$A:$B,2)</f>
        <v>53</v>
      </c>
      <c r="E1192" s="33">
        <f>IF(ISBLANK('Step 1.2 Return Fan Power Data'!A1192),"-",'Step 1.2 Return Fan Power Data'!A1192)</f>
        <v>44680.958333333336</v>
      </c>
      <c r="F1192">
        <f>IF(ISBLANK('Step 1.2 Return Fan Power Data'!B1192),"-",'Step 1.2 Return Fan Power Data'!B1192)</f>
        <v>2.9916924231469109</v>
      </c>
      <c r="G1192">
        <f>VLOOKUP(E1192,'Step 1.3 OAT Data'!$A:$B,2)</f>
        <v>53</v>
      </c>
      <c r="P1192" s="10"/>
      <c r="Q1192" s="10"/>
      <c r="R1192" s="10"/>
    </row>
    <row r="1193" spans="1:18" ht="14" x14ac:dyDescent="0.3">
      <c r="A1193" s="33">
        <f>IF(ISBLANK('Step 1.1 Supply Fan Power Data'!A1193),"-",'Step 1.1 Supply Fan Power Data'!A1193)</f>
        <v>44681</v>
      </c>
      <c r="B1193">
        <f>IF(ISBLANK('Step 1.1 Supply Fan Power Data'!B1193),"-",'Step 1.1 Supply Fan Power Data'!B1193)</f>
        <v>4.972641114514377</v>
      </c>
      <c r="C1193">
        <f>VLOOKUP(A1193,'Step 1.3 OAT Data'!$A:$B,2)</f>
        <v>51</v>
      </c>
      <c r="E1193" s="33">
        <f>IF(ISBLANK('Step 1.2 Return Fan Power Data'!A1193),"-",'Step 1.2 Return Fan Power Data'!A1193)</f>
        <v>44681</v>
      </c>
      <c r="F1193">
        <f>IF(ISBLANK('Step 1.2 Return Fan Power Data'!B1193),"-",'Step 1.2 Return Fan Power Data'!B1193)</f>
        <v>3.0239052394721266</v>
      </c>
      <c r="G1193">
        <f>VLOOKUP(E1193,'Step 1.3 OAT Data'!$A:$B,2)</f>
        <v>51</v>
      </c>
      <c r="P1193" s="10"/>
      <c r="Q1193" s="10"/>
      <c r="R1193" s="10"/>
    </row>
    <row r="1194" spans="1:18" ht="14" x14ac:dyDescent="0.3">
      <c r="A1194" s="33">
        <f>IF(ISBLANK('Step 1.1 Supply Fan Power Data'!A1194),"-",'Step 1.1 Supply Fan Power Data'!A1194)</f>
        <v>44681.041666666664</v>
      </c>
      <c r="B1194">
        <f>IF(ISBLANK('Step 1.1 Supply Fan Power Data'!B1194),"-",'Step 1.1 Supply Fan Power Data'!B1194)</f>
        <v>5.0290885060940909</v>
      </c>
      <c r="C1194">
        <f>VLOOKUP(A1194,'Step 1.3 OAT Data'!$A:$B,2)</f>
        <v>50</v>
      </c>
      <c r="E1194" s="33">
        <f>IF(ISBLANK('Step 1.2 Return Fan Power Data'!A1194),"-",'Step 1.2 Return Fan Power Data'!A1194)</f>
        <v>44681.041666666664</v>
      </c>
      <c r="F1194">
        <f>IF(ISBLANK('Step 1.2 Return Fan Power Data'!B1194),"-",'Step 1.2 Return Fan Power Data'!B1194)</f>
        <v>3.0803962396259261</v>
      </c>
      <c r="G1194">
        <f>VLOOKUP(E1194,'Step 1.3 OAT Data'!$A:$B,2)</f>
        <v>50</v>
      </c>
      <c r="P1194" s="10"/>
      <c r="Q1194" s="10"/>
      <c r="R1194" s="10"/>
    </row>
    <row r="1195" spans="1:18" ht="14" x14ac:dyDescent="0.3">
      <c r="A1195" s="33">
        <f>IF(ISBLANK('Step 1.1 Supply Fan Power Data'!A1195),"-",'Step 1.1 Supply Fan Power Data'!A1195)</f>
        <v>44681.083333333336</v>
      </c>
      <c r="B1195">
        <f>IF(ISBLANK('Step 1.1 Supply Fan Power Data'!B1195),"-",'Step 1.1 Supply Fan Power Data'!B1195)</f>
        <v>5.0300879934980491</v>
      </c>
      <c r="C1195">
        <f>VLOOKUP(A1195,'Step 1.3 OAT Data'!$A:$B,2)</f>
        <v>49</v>
      </c>
      <c r="E1195" s="33">
        <f>IF(ISBLANK('Step 1.2 Return Fan Power Data'!A1195),"-",'Step 1.2 Return Fan Power Data'!A1195)</f>
        <v>44681.083333333336</v>
      </c>
      <c r="F1195">
        <f>IF(ISBLANK('Step 1.2 Return Fan Power Data'!B1195),"-",'Step 1.2 Return Fan Power Data'!B1195)</f>
        <v>3.0814435707149466</v>
      </c>
      <c r="G1195">
        <f>VLOOKUP(E1195,'Step 1.3 OAT Data'!$A:$B,2)</f>
        <v>49</v>
      </c>
      <c r="P1195" s="10"/>
      <c r="Q1195" s="10"/>
      <c r="R1195" s="10"/>
    </row>
    <row r="1196" spans="1:18" ht="14" x14ac:dyDescent="0.3">
      <c r="A1196" s="33">
        <f>IF(ISBLANK('Step 1.1 Supply Fan Power Data'!A1196),"-",'Step 1.1 Supply Fan Power Data'!A1196)</f>
        <v>44681.125</v>
      </c>
      <c r="B1196">
        <f>IF(ISBLANK('Step 1.1 Supply Fan Power Data'!B1196),"-",'Step 1.1 Supply Fan Power Data'!B1196)</f>
        <v>5.0443151907470121</v>
      </c>
      <c r="C1196">
        <f>VLOOKUP(A1196,'Step 1.3 OAT Data'!$A:$B,2)</f>
        <v>47</v>
      </c>
      <c r="E1196" s="33">
        <f>IF(ISBLANK('Step 1.2 Return Fan Power Data'!A1196),"-",'Step 1.2 Return Fan Power Data'!A1196)</f>
        <v>44681.125</v>
      </c>
      <c r="F1196">
        <f>IF(ISBLANK('Step 1.2 Return Fan Power Data'!B1196),"-",'Step 1.2 Return Fan Power Data'!B1196)</f>
        <v>3.0965365139472869</v>
      </c>
      <c r="G1196">
        <f>VLOOKUP(E1196,'Step 1.3 OAT Data'!$A:$B,2)</f>
        <v>47</v>
      </c>
      <c r="P1196" s="10"/>
      <c r="Q1196" s="10"/>
      <c r="R1196" s="10"/>
    </row>
    <row r="1197" spans="1:18" ht="14" x14ac:dyDescent="0.3">
      <c r="A1197" s="33">
        <f>IF(ISBLANK('Step 1.1 Supply Fan Power Data'!A1197),"-",'Step 1.1 Supply Fan Power Data'!A1197)</f>
        <v>44681.166666666664</v>
      </c>
      <c r="B1197">
        <f>IF(ISBLANK('Step 1.1 Supply Fan Power Data'!B1197),"-",'Step 1.1 Supply Fan Power Data'!B1197)</f>
        <v>5.0214627466923138</v>
      </c>
      <c r="C1197">
        <f>VLOOKUP(A1197,'Step 1.3 OAT Data'!$A:$B,2)</f>
        <v>46</v>
      </c>
      <c r="E1197" s="33">
        <f>IF(ISBLANK('Step 1.2 Return Fan Power Data'!A1197),"-",'Step 1.2 Return Fan Power Data'!A1197)</f>
        <v>44681.166666666664</v>
      </c>
      <c r="F1197">
        <f>IF(ISBLANK('Step 1.2 Return Fan Power Data'!B1197),"-",'Step 1.2 Return Fan Power Data'!B1197)</f>
        <v>3.0724608265720939</v>
      </c>
      <c r="G1197">
        <f>VLOOKUP(E1197,'Step 1.3 OAT Data'!$A:$B,2)</f>
        <v>46</v>
      </c>
      <c r="P1197" s="10"/>
      <c r="Q1197" s="10"/>
      <c r="R1197" s="10"/>
    </row>
    <row r="1198" spans="1:18" ht="14" x14ac:dyDescent="0.3">
      <c r="A1198" s="33">
        <f>IF(ISBLANK('Step 1.1 Supply Fan Power Data'!A1198),"-",'Step 1.1 Supply Fan Power Data'!A1198)</f>
        <v>44681.208333333336</v>
      </c>
      <c r="B1198">
        <f>IF(ISBLANK('Step 1.1 Supply Fan Power Data'!B1198),"-",'Step 1.1 Supply Fan Power Data'!B1198)</f>
        <v>5.0415094913565657</v>
      </c>
      <c r="C1198">
        <f>VLOOKUP(A1198,'Step 1.3 OAT Data'!$A:$B,2)</f>
        <v>45</v>
      </c>
      <c r="E1198" s="33">
        <f>IF(ISBLANK('Step 1.2 Return Fan Power Data'!A1198),"-",'Step 1.2 Return Fan Power Data'!A1198)</f>
        <v>44681.208333333336</v>
      </c>
      <c r="F1198">
        <f>IF(ISBLANK('Step 1.2 Return Fan Power Data'!B1198),"-",'Step 1.2 Return Fan Power Data'!B1198)</f>
        <v>3.0935325710994155</v>
      </c>
      <c r="G1198">
        <f>VLOOKUP(E1198,'Step 1.3 OAT Data'!$A:$B,2)</f>
        <v>45</v>
      </c>
      <c r="P1198" s="10"/>
      <c r="Q1198" s="10"/>
      <c r="R1198" s="10"/>
    </row>
    <row r="1199" spans="1:18" ht="14" x14ac:dyDescent="0.3">
      <c r="A1199" s="33">
        <f>IF(ISBLANK('Step 1.1 Supply Fan Power Data'!A1199),"-",'Step 1.1 Supply Fan Power Data'!A1199)</f>
        <v>44681.25</v>
      </c>
      <c r="B1199">
        <f>IF(ISBLANK('Step 1.1 Supply Fan Power Data'!B1199),"-",'Step 1.1 Supply Fan Power Data'!B1199)</f>
        <v>5.0765917166857211</v>
      </c>
      <c r="C1199">
        <f>VLOOKUP(A1199,'Step 1.3 OAT Data'!$A:$B,2)</f>
        <v>44</v>
      </c>
      <c r="E1199" s="33">
        <f>IF(ISBLANK('Step 1.2 Return Fan Power Data'!A1199),"-",'Step 1.2 Return Fan Power Data'!A1199)</f>
        <v>44681.25</v>
      </c>
      <c r="F1199">
        <f>IF(ISBLANK('Step 1.2 Return Fan Power Data'!B1199),"-",'Step 1.2 Return Fan Power Data'!B1199)</f>
        <v>3.1320913257473473</v>
      </c>
      <c r="G1199">
        <f>VLOOKUP(E1199,'Step 1.3 OAT Data'!$A:$B,2)</f>
        <v>44</v>
      </c>
      <c r="P1199" s="10"/>
      <c r="Q1199" s="10"/>
      <c r="R1199" s="10"/>
    </row>
    <row r="1200" spans="1:18" ht="14" x14ac:dyDescent="0.3">
      <c r="A1200" s="33">
        <f>IF(ISBLANK('Step 1.1 Supply Fan Power Data'!A1200),"-",'Step 1.1 Supply Fan Power Data'!A1200)</f>
        <v>44681.291666666664</v>
      </c>
      <c r="B1200">
        <f>IF(ISBLANK('Step 1.1 Supply Fan Power Data'!B1200),"-",'Step 1.1 Supply Fan Power Data'!B1200)</f>
        <v>5.0661605349777226</v>
      </c>
      <c r="C1200">
        <f>VLOOKUP(A1200,'Step 1.3 OAT Data'!$A:$B,2)</f>
        <v>46</v>
      </c>
      <c r="E1200" s="33">
        <f>IF(ISBLANK('Step 1.2 Return Fan Power Data'!A1200),"-",'Step 1.2 Return Fan Power Data'!A1200)</f>
        <v>44681.291666666664</v>
      </c>
      <c r="F1200">
        <f>IF(ISBLANK('Step 1.2 Return Fan Power Data'!B1200),"-",'Step 1.2 Return Fan Power Data'!B1200)</f>
        <v>3.1203971070448899</v>
      </c>
      <c r="G1200">
        <f>VLOOKUP(E1200,'Step 1.3 OAT Data'!$A:$B,2)</f>
        <v>46</v>
      </c>
      <c r="P1200" s="10"/>
      <c r="Q1200" s="10"/>
      <c r="R1200" s="10"/>
    </row>
    <row r="1201" spans="1:18" ht="14" x14ac:dyDescent="0.3">
      <c r="A1201" s="33">
        <f>IF(ISBLANK('Step 1.1 Supply Fan Power Data'!A1201),"-",'Step 1.1 Supply Fan Power Data'!A1201)</f>
        <v>44681.333333333336</v>
      </c>
      <c r="B1201">
        <f>IF(ISBLANK('Step 1.1 Supply Fan Power Data'!B1201),"-",'Step 1.1 Supply Fan Power Data'!B1201)</f>
        <v>5.0176467800173885</v>
      </c>
      <c r="C1201">
        <f>VLOOKUP(A1201,'Step 1.3 OAT Data'!$A:$B,2)</f>
        <v>50</v>
      </c>
      <c r="E1201" s="33">
        <f>IF(ISBLANK('Step 1.2 Return Fan Power Data'!A1201),"-",'Step 1.2 Return Fan Power Data'!A1201)</f>
        <v>44681.333333333336</v>
      </c>
      <c r="F1201">
        <f>IF(ISBLANK('Step 1.2 Return Fan Power Data'!B1201),"-",'Step 1.2 Return Fan Power Data'!B1201)</f>
        <v>3.0685264163333779</v>
      </c>
      <c r="G1201">
        <f>VLOOKUP(E1201,'Step 1.3 OAT Data'!$A:$B,2)</f>
        <v>50</v>
      </c>
      <c r="P1201" s="10"/>
      <c r="Q1201" s="10"/>
      <c r="R1201" s="10"/>
    </row>
    <row r="1202" spans="1:18" ht="14" x14ac:dyDescent="0.3">
      <c r="A1202" s="33">
        <f>IF(ISBLANK('Step 1.1 Supply Fan Power Data'!A1202),"-",'Step 1.1 Supply Fan Power Data'!A1202)</f>
        <v>44681.375</v>
      </c>
      <c r="B1202">
        <f>IF(ISBLANK('Step 1.1 Supply Fan Power Data'!B1202),"-",'Step 1.1 Supply Fan Power Data'!B1202)</f>
        <v>5.0319616489207055</v>
      </c>
      <c r="C1202">
        <f>VLOOKUP(A1202,'Step 1.3 OAT Data'!$A:$B,2)</f>
        <v>53</v>
      </c>
      <c r="E1202" s="33">
        <f>IF(ISBLANK('Step 1.2 Return Fan Power Data'!A1202),"-",'Step 1.2 Return Fan Power Data'!A1202)</f>
        <v>44681.375</v>
      </c>
      <c r="F1202">
        <f>IF(ISBLANK('Step 1.2 Return Fan Power Data'!B1202),"-",'Step 1.2 Return Fan Power Data'!B1202)</f>
        <v>3.0834114734576437</v>
      </c>
      <c r="G1202">
        <f>VLOOKUP(E1202,'Step 1.3 OAT Data'!$A:$B,2)</f>
        <v>53</v>
      </c>
      <c r="P1202" s="10"/>
      <c r="Q1202" s="10"/>
      <c r="R1202" s="10"/>
    </row>
    <row r="1203" spans="1:18" ht="14" x14ac:dyDescent="0.3">
      <c r="A1203" s="33">
        <f>IF(ISBLANK('Step 1.1 Supply Fan Power Data'!A1203),"-",'Step 1.1 Supply Fan Power Data'!A1203)</f>
        <v>44681.416666666664</v>
      </c>
      <c r="B1203">
        <f>IF(ISBLANK('Step 1.1 Supply Fan Power Data'!B1203),"-",'Step 1.1 Supply Fan Power Data'!B1203)</f>
        <v>5.004306120225686</v>
      </c>
      <c r="C1203">
        <f>VLOOKUP(A1203,'Step 1.3 OAT Data'!$A:$B,2)</f>
        <v>55</v>
      </c>
      <c r="E1203" s="33">
        <f>IF(ISBLANK('Step 1.2 Return Fan Power Data'!A1203),"-",'Step 1.2 Return Fan Power Data'!A1203)</f>
        <v>44681.416666666664</v>
      </c>
      <c r="F1203">
        <f>IF(ISBLANK('Step 1.2 Return Fan Power Data'!B1203),"-",'Step 1.2 Return Fan Power Data'!B1203)</f>
        <v>3.054960467334519</v>
      </c>
      <c r="G1203">
        <f>VLOOKUP(E1203,'Step 1.3 OAT Data'!$A:$B,2)</f>
        <v>55</v>
      </c>
      <c r="P1203" s="10"/>
      <c r="Q1203" s="10"/>
      <c r="R1203" s="10"/>
    </row>
    <row r="1204" spans="1:18" ht="14" x14ac:dyDescent="0.3">
      <c r="A1204" s="33">
        <f>IF(ISBLANK('Step 1.1 Supply Fan Power Data'!A1204),"-",'Step 1.1 Supply Fan Power Data'!A1204)</f>
        <v>44681.458333333336</v>
      </c>
      <c r="B1204">
        <f>IF(ISBLANK('Step 1.1 Supply Fan Power Data'!B1204),"-",'Step 1.1 Supply Fan Power Data'!B1204)</f>
        <v>4.9408401191200841</v>
      </c>
      <c r="C1204">
        <f>VLOOKUP(A1204,'Step 1.3 OAT Data'!$A:$B,2)</f>
        <v>58</v>
      </c>
      <c r="E1204" s="33">
        <f>IF(ISBLANK('Step 1.2 Return Fan Power Data'!A1204),"-",'Step 1.2 Return Fan Power Data'!A1204)</f>
        <v>44681.458333333336</v>
      </c>
      <c r="F1204">
        <f>IF(ISBLANK('Step 1.2 Return Fan Power Data'!B1204),"-",'Step 1.2 Return Fan Power Data'!B1204)</f>
        <v>2.9942711476929844</v>
      </c>
      <c r="G1204">
        <f>VLOOKUP(E1204,'Step 1.3 OAT Data'!$A:$B,2)</f>
        <v>58</v>
      </c>
      <c r="P1204" s="10"/>
      <c r="Q1204" s="10"/>
      <c r="R1204" s="10"/>
    </row>
    <row r="1205" spans="1:18" ht="14" x14ac:dyDescent="0.3">
      <c r="A1205" s="33">
        <f>IF(ISBLANK('Step 1.1 Supply Fan Power Data'!A1205),"-",'Step 1.1 Supply Fan Power Data'!A1205)</f>
        <v>44681.5</v>
      </c>
      <c r="B1205">
        <f>IF(ISBLANK('Step 1.1 Supply Fan Power Data'!B1205),"-",'Step 1.1 Supply Fan Power Data'!B1205)</f>
        <v>4.9486134645876518</v>
      </c>
      <c r="C1205">
        <f>VLOOKUP(A1205,'Step 1.3 OAT Data'!$A:$B,2)</f>
        <v>60</v>
      </c>
      <c r="E1205" s="33">
        <f>IF(ISBLANK('Step 1.2 Return Fan Power Data'!A1205),"-",'Step 1.2 Return Fan Power Data'!A1205)</f>
        <v>44681.5</v>
      </c>
      <c r="F1205">
        <f>IF(ISBLANK('Step 1.2 Return Fan Power Data'!B1205),"-",'Step 1.2 Return Fan Power Data'!B1205)</f>
        <v>3.0013752756536496</v>
      </c>
      <c r="G1205">
        <f>VLOOKUP(E1205,'Step 1.3 OAT Data'!$A:$B,2)</f>
        <v>60</v>
      </c>
      <c r="P1205" s="10"/>
      <c r="Q1205" s="10"/>
      <c r="R1205" s="10"/>
    </row>
    <row r="1206" spans="1:18" ht="14" x14ac:dyDescent="0.3">
      <c r="A1206" s="33">
        <f>IF(ISBLANK('Step 1.1 Supply Fan Power Data'!A1206),"-",'Step 1.1 Supply Fan Power Data'!A1206)</f>
        <v>44681.541666666664</v>
      </c>
      <c r="B1206">
        <f>IF(ISBLANK('Step 1.1 Supply Fan Power Data'!B1206),"-",'Step 1.1 Supply Fan Power Data'!B1206)</f>
        <v>4.9283102968885224</v>
      </c>
      <c r="C1206">
        <f>VLOOKUP(A1206,'Step 1.3 OAT Data'!$A:$B,2)</f>
        <v>62</v>
      </c>
      <c r="E1206" s="33">
        <f>IF(ISBLANK('Step 1.2 Return Fan Power Data'!A1206),"-",'Step 1.2 Return Fan Power Data'!A1206)</f>
        <v>44681.541666666664</v>
      </c>
      <c r="F1206">
        <f>IF(ISBLANK('Step 1.2 Return Fan Power Data'!B1206),"-",'Step 1.2 Return Fan Power Data'!B1206)</f>
        <v>2.9830055922775394</v>
      </c>
      <c r="G1206">
        <f>VLOOKUP(E1206,'Step 1.3 OAT Data'!$A:$B,2)</f>
        <v>62</v>
      </c>
      <c r="P1206" s="10"/>
      <c r="Q1206" s="10"/>
      <c r="R1206" s="10"/>
    </row>
    <row r="1207" spans="1:18" ht="14" x14ac:dyDescent="0.3">
      <c r="A1207" s="33">
        <f>IF(ISBLANK('Step 1.1 Supply Fan Power Data'!A1207),"-",'Step 1.1 Supply Fan Power Data'!A1207)</f>
        <v>44681.583333333336</v>
      </c>
      <c r="B1207">
        <f>IF(ISBLANK('Step 1.1 Supply Fan Power Data'!B1207),"-",'Step 1.1 Supply Fan Power Data'!B1207)</f>
        <v>4.9389429771368247</v>
      </c>
      <c r="C1207">
        <f>VLOOKUP(A1207,'Step 1.3 OAT Data'!$A:$B,2)</f>
        <v>61</v>
      </c>
      <c r="E1207" s="33">
        <f>IF(ISBLANK('Step 1.2 Return Fan Power Data'!A1207),"-",'Step 1.2 Return Fan Power Data'!A1207)</f>
        <v>44681.583333333336</v>
      </c>
      <c r="F1207">
        <f>IF(ISBLANK('Step 1.2 Return Fan Power Data'!B1207),"-",'Step 1.2 Return Fan Power Data'!B1207)</f>
        <v>2.9925507918532346</v>
      </c>
      <c r="G1207">
        <f>VLOOKUP(E1207,'Step 1.3 OAT Data'!$A:$B,2)</f>
        <v>61</v>
      </c>
      <c r="P1207" s="10"/>
      <c r="Q1207" s="10"/>
      <c r="R1207" s="10"/>
    </row>
    <row r="1208" spans="1:18" ht="14" x14ac:dyDescent="0.3">
      <c r="A1208" s="33">
        <f>IF(ISBLANK('Step 1.1 Supply Fan Power Data'!A1208),"-",'Step 1.1 Supply Fan Power Data'!A1208)</f>
        <v>44681.625</v>
      </c>
      <c r="B1208">
        <f>IF(ISBLANK('Step 1.1 Supply Fan Power Data'!B1208),"-",'Step 1.1 Supply Fan Power Data'!B1208)</f>
        <v>4.9350840034800498</v>
      </c>
      <c r="C1208">
        <f>VLOOKUP(A1208,'Step 1.3 OAT Data'!$A:$B,2)</f>
        <v>64</v>
      </c>
      <c r="E1208" s="33">
        <f>IF(ISBLANK('Step 1.2 Return Fan Power Data'!A1208),"-",'Step 1.2 Return Fan Power Data'!A1208)</f>
        <v>44681.625</v>
      </c>
      <c r="F1208">
        <f>IF(ISBLANK('Step 1.2 Return Fan Power Data'!B1208),"-",'Step 1.2 Return Fan Power Data'!B1208)</f>
        <v>2.9890675950676866</v>
      </c>
      <c r="G1208">
        <f>VLOOKUP(E1208,'Step 1.3 OAT Data'!$A:$B,2)</f>
        <v>64</v>
      </c>
      <c r="P1208" s="10"/>
      <c r="Q1208" s="10"/>
      <c r="R1208" s="10"/>
    </row>
    <row r="1209" spans="1:18" ht="14" x14ac:dyDescent="0.3">
      <c r="A1209" s="33">
        <f>IF(ISBLANK('Step 1.1 Supply Fan Power Data'!A1209),"-",'Step 1.1 Supply Fan Power Data'!A1209)</f>
        <v>44681.666666666664</v>
      </c>
      <c r="B1209">
        <f>IF(ISBLANK('Step 1.1 Supply Fan Power Data'!B1209),"-",'Step 1.1 Supply Fan Power Data'!B1209)</f>
        <v>4.9495608892133252</v>
      </c>
      <c r="C1209">
        <f>VLOOKUP(A1209,'Step 1.3 OAT Data'!$A:$B,2)</f>
        <v>66</v>
      </c>
      <c r="E1209" s="33">
        <f>IF(ISBLANK('Step 1.2 Return Fan Power Data'!A1209),"-",'Step 1.2 Return Fan Power Data'!A1209)</f>
        <v>44681.666666666664</v>
      </c>
      <c r="F1209">
        <f>IF(ISBLANK('Step 1.2 Return Fan Power Data'!B1209),"-",'Step 1.2 Return Fan Power Data'!B1209)</f>
        <v>3.0022472312581288</v>
      </c>
      <c r="G1209">
        <f>VLOOKUP(E1209,'Step 1.3 OAT Data'!$A:$B,2)</f>
        <v>66</v>
      </c>
      <c r="P1209" s="10"/>
      <c r="Q1209" s="10"/>
      <c r="R1209" s="10"/>
    </row>
    <row r="1210" spans="1:18" ht="14" x14ac:dyDescent="0.3">
      <c r="A1210" s="33">
        <f>IF(ISBLANK('Step 1.1 Supply Fan Power Data'!A1210),"-",'Step 1.1 Supply Fan Power Data'!A1210)</f>
        <v>44681.708333333336</v>
      </c>
      <c r="B1210">
        <f>IF(ISBLANK('Step 1.1 Supply Fan Power Data'!B1210),"-",'Step 1.1 Supply Fan Power Data'!B1210)</f>
        <v>4.934134777875963</v>
      </c>
      <c r="C1210">
        <f>VLOOKUP(A1210,'Step 1.3 OAT Data'!$A:$B,2)</f>
        <v>59</v>
      </c>
      <c r="E1210" s="33">
        <f>IF(ISBLANK('Step 1.2 Return Fan Power Data'!A1210),"-",'Step 1.2 Return Fan Power Data'!A1210)</f>
        <v>44681.708333333336</v>
      </c>
      <c r="F1210">
        <f>IF(ISBLANK('Step 1.2 Return Fan Power Data'!B1210),"-",'Step 1.2 Return Fan Power Data'!B1210)</f>
        <v>2.9882141143883079</v>
      </c>
      <c r="G1210">
        <f>VLOOKUP(E1210,'Step 1.3 OAT Data'!$A:$B,2)</f>
        <v>59</v>
      </c>
      <c r="P1210" s="10"/>
      <c r="Q1210" s="10"/>
      <c r="R1210" s="10"/>
    </row>
    <row r="1211" spans="1:18" ht="14" x14ac:dyDescent="0.3">
      <c r="A1211" s="33">
        <f>IF(ISBLANK('Step 1.1 Supply Fan Power Data'!A1211),"-",'Step 1.1 Supply Fan Power Data'!A1211)</f>
        <v>44681.75</v>
      </c>
      <c r="B1211">
        <f>IF(ISBLANK('Step 1.1 Supply Fan Power Data'!B1211),"-",'Step 1.1 Supply Fan Power Data'!B1211)</f>
        <v>4.8924446645647173</v>
      </c>
      <c r="C1211">
        <f>VLOOKUP(A1211,'Step 1.3 OAT Data'!$A:$B,2)</f>
        <v>55</v>
      </c>
      <c r="E1211" s="33">
        <f>IF(ISBLANK('Step 1.2 Return Fan Power Data'!A1211),"-",'Step 1.2 Return Fan Power Data'!A1211)</f>
        <v>44681.75</v>
      </c>
      <c r="F1211">
        <f>IF(ISBLANK('Step 1.2 Return Fan Power Data'!B1211),"-",'Step 1.2 Return Fan Power Data'!B1211)</f>
        <v>2.95198733459147</v>
      </c>
      <c r="G1211">
        <f>VLOOKUP(E1211,'Step 1.3 OAT Data'!$A:$B,2)</f>
        <v>55</v>
      </c>
      <c r="P1211" s="10"/>
      <c r="Q1211" s="10"/>
      <c r="R1211" s="10"/>
    </row>
    <row r="1212" spans="1:18" ht="14" x14ac:dyDescent="0.3">
      <c r="A1212" s="33">
        <f>IF(ISBLANK('Step 1.1 Supply Fan Power Data'!A1212),"-",'Step 1.1 Supply Fan Power Data'!A1212)</f>
        <v>44681.791666666664</v>
      </c>
      <c r="B1212">
        <f>IF(ISBLANK('Step 1.1 Supply Fan Power Data'!B1212),"-",'Step 1.1 Supply Fan Power Data'!B1212)</f>
        <v>4.9649556199647487</v>
      </c>
      <c r="C1212">
        <f>VLOOKUP(A1212,'Step 1.3 OAT Data'!$A:$B,2)</f>
        <v>53</v>
      </c>
      <c r="E1212" s="33">
        <f>IF(ISBLANK('Step 1.2 Return Fan Power Data'!A1212),"-",'Step 1.2 Return Fan Power Data'!A1212)</f>
        <v>44681.791666666664</v>
      </c>
      <c r="F1212">
        <f>IF(ISBLANK('Step 1.2 Return Fan Power Data'!B1212),"-",'Step 1.2 Return Fan Power Data'!B1212)</f>
        <v>3.0166037256357594</v>
      </c>
      <c r="G1212">
        <f>VLOOKUP(E1212,'Step 1.3 OAT Data'!$A:$B,2)</f>
        <v>53</v>
      </c>
      <c r="P1212" s="10"/>
      <c r="Q1212" s="10"/>
      <c r="R1212" s="10"/>
    </row>
    <row r="1213" spans="1:18" ht="14" x14ac:dyDescent="0.3">
      <c r="A1213" s="33">
        <f>IF(ISBLANK('Step 1.1 Supply Fan Power Data'!A1213),"-",'Step 1.1 Supply Fan Power Data'!A1213)</f>
        <v>44681.833333333336</v>
      </c>
      <c r="B1213">
        <f>IF(ISBLANK('Step 1.1 Supply Fan Power Data'!B1213),"-",'Step 1.1 Supply Fan Power Data'!B1213)</f>
        <v>4.9668462322749605</v>
      </c>
      <c r="C1213">
        <f>VLOOKUP(A1213,'Step 1.3 OAT Data'!$A:$B,2)</f>
        <v>51</v>
      </c>
      <c r="E1213" s="33">
        <f>IF(ISBLANK('Step 1.2 Return Fan Power Data'!A1213),"-",'Step 1.2 Return Fan Power Data'!A1213)</f>
        <v>44681.833333333336</v>
      </c>
      <c r="F1213">
        <f>IF(ISBLANK('Step 1.2 Return Fan Power Data'!B1213),"-",'Step 1.2 Return Fan Power Data'!B1213)</f>
        <v>3.0183915044704159</v>
      </c>
      <c r="G1213">
        <f>VLOOKUP(E1213,'Step 1.3 OAT Data'!$A:$B,2)</f>
        <v>51</v>
      </c>
      <c r="P1213" s="10"/>
      <c r="Q1213" s="10"/>
      <c r="R1213" s="10"/>
    </row>
    <row r="1214" spans="1:18" ht="14" x14ac:dyDescent="0.3">
      <c r="A1214" s="33">
        <f>IF(ISBLANK('Step 1.1 Supply Fan Power Data'!A1214),"-",'Step 1.1 Supply Fan Power Data'!A1214)</f>
        <v>44681.875</v>
      </c>
      <c r="B1214">
        <f>IF(ISBLANK('Step 1.1 Supply Fan Power Data'!B1214),"-",'Step 1.1 Supply Fan Power Data'!B1214)</f>
        <v>4.9947080759707214</v>
      </c>
      <c r="C1214">
        <f>VLOOKUP(A1214,'Step 1.3 OAT Data'!$A:$B,2)</f>
        <v>51</v>
      </c>
      <c r="E1214" s="33">
        <f>IF(ISBLANK('Step 1.2 Return Fan Power Data'!A1214),"-",'Step 1.2 Return Fan Power Data'!A1214)</f>
        <v>44681.875</v>
      </c>
      <c r="F1214">
        <f>IF(ISBLANK('Step 1.2 Return Fan Power Data'!B1214),"-",'Step 1.2 Return Fan Power Data'!B1214)</f>
        <v>3.0453792901753198</v>
      </c>
      <c r="G1214">
        <f>VLOOKUP(E1214,'Step 1.3 OAT Data'!$A:$B,2)</f>
        <v>51</v>
      </c>
      <c r="P1214" s="10"/>
      <c r="Q1214" s="10"/>
      <c r="R1214" s="10"/>
    </row>
    <row r="1215" spans="1:18" ht="14" x14ac:dyDescent="0.3">
      <c r="A1215" s="33">
        <f>IF(ISBLANK('Step 1.1 Supply Fan Power Data'!A1215),"-",'Step 1.1 Supply Fan Power Data'!A1215)</f>
        <v>44681.916666666664</v>
      </c>
      <c r="B1215">
        <f>IF(ISBLANK('Step 1.1 Supply Fan Power Data'!B1215),"-",'Step 1.1 Supply Fan Power Data'!B1215)</f>
        <v>4.9812620465735984</v>
      </c>
      <c r="C1215">
        <f>VLOOKUP(A1215,'Step 1.3 OAT Data'!$A:$B,2)</f>
        <v>50</v>
      </c>
      <c r="E1215" s="33">
        <f>IF(ISBLANK('Step 1.2 Return Fan Power Data'!A1215),"-",'Step 1.2 Return Fan Power Data'!A1215)</f>
        <v>44681.916666666664</v>
      </c>
      <c r="F1215">
        <f>IF(ISBLANK('Step 1.2 Return Fan Power Data'!B1215),"-",'Step 1.2 Return Fan Power Data'!B1215)</f>
        <v>3.0322037654643643</v>
      </c>
      <c r="G1215">
        <f>VLOOKUP(E1215,'Step 1.3 OAT Data'!$A:$B,2)</f>
        <v>50</v>
      </c>
      <c r="P1215" s="10"/>
      <c r="Q1215" s="10"/>
      <c r="R1215" s="10"/>
    </row>
    <row r="1216" spans="1:18" ht="14" x14ac:dyDescent="0.3">
      <c r="A1216" s="33">
        <f>IF(ISBLANK('Step 1.1 Supply Fan Power Data'!A1216),"-",'Step 1.1 Supply Fan Power Data'!A1216)</f>
        <v>44681.958333333336</v>
      </c>
      <c r="B1216">
        <f>IF(ISBLANK('Step 1.1 Supply Fan Power Data'!B1216),"-",'Step 1.1 Supply Fan Power Data'!B1216)</f>
        <v>5.007126642823005</v>
      </c>
      <c r="C1216">
        <f>VLOOKUP(A1216,'Step 1.3 OAT Data'!$A:$B,2)</f>
        <v>47</v>
      </c>
      <c r="E1216" s="33">
        <f>IF(ISBLANK('Step 1.2 Return Fan Power Data'!A1216),"-",'Step 1.2 Return Fan Power Data'!A1216)</f>
        <v>44681.958333333336</v>
      </c>
      <c r="F1216">
        <f>IF(ISBLANK('Step 1.2 Return Fan Power Data'!B1216),"-",'Step 1.2 Return Fan Power Data'!B1216)</f>
        <v>3.057804338776406</v>
      </c>
      <c r="G1216">
        <f>VLOOKUP(E1216,'Step 1.3 OAT Data'!$A:$B,2)</f>
        <v>47</v>
      </c>
      <c r="P1216" s="10"/>
      <c r="Q1216" s="10"/>
      <c r="R1216" s="10"/>
    </row>
    <row r="1217" spans="1:18" ht="14" x14ac:dyDescent="0.3">
      <c r="A1217" s="33">
        <f>IF(ISBLANK('Step 1.1 Supply Fan Power Data'!A1217),"-",'Step 1.1 Supply Fan Power Data'!A1217)</f>
        <v>44682</v>
      </c>
      <c r="B1217">
        <f>IF(ISBLANK('Step 1.1 Supply Fan Power Data'!B1217),"-",'Step 1.1 Supply Fan Power Data'!B1217)</f>
        <v>5.018585322866203</v>
      </c>
      <c r="C1217">
        <f>VLOOKUP(A1217,'Step 1.3 OAT Data'!$A:$B,2)</f>
        <v>46</v>
      </c>
      <c r="E1217" s="33">
        <f>IF(ISBLANK('Step 1.2 Return Fan Power Data'!A1217),"-",'Step 1.2 Return Fan Power Data'!A1217)</f>
        <v>44682</v>
      </c>
      <c r="F1217">
        <f>IF(ISBLANK('Step 1.2 Return Fan Power Data'!B1217),"-",'Step 1.2 Return Fan Power Data'!B1217)</f>
        <v>3.0694918454495994</v>
      </c>
      <c r="G1217">
        <f>VLOOKUP(E1217,'Step 1.3 OAT Data'!$A:$B,2)</f>
        <v>46</v>
      </c>
      <c r="P1217" s="10"/>
      <c r="Q1217" s="10"/>
      <c r="R1217" s="10"/>
    </row>
    <row r="1218" spans="1:18" ht="14" x14ac:dyDescent="0.3">
      <c r="A1218" s="33">
        <f>IF(ISBLANK('Step 1.1 Supply Fan Power Data'!A1218),"-",'Step 1.1 Supply Fan Power Data'!A1218)</f>
        <v>44682.041666666664</v>
      </c>
      <c r="B1218">
        <f>IF(ISBLANK('Step 1.1 Supply Fan Power Data'!B1218),"-",'Step 1.1 Supply Fan Power Data'!B1218)</f>
        <v>5.0357698703434099</v>
      </c>
      <c r="C1218">
        <f>VLOOKUP(A1218,'Step 1.3 OAT Data'!$A:$B,2)</f>
        <v>45</v>
      </c>
      <c r="E1218" s="33">
        <f>IF(ISBLANK('Step 1.2 Return Fan Power Data'!A1218),"-",'Step 1.2 Return Fan Power Data'!A1218)</f>
        <v>44682.041666666664</v>
      </c>
      <c r="F1218">
        <f>IF(ISBLANK('Step 1.2 Return Fan Power Data'!B1218),"-",'Step 1.2 Return Fan Power Data'!B1218)</f>
        <v>3.0874296450547618</v>
      </c>
      <c r="G1218">
        <f>VLOOKUP(E1218,'Step 1.3 OAT Data'!$A:$B,2)</f>
        <v>45</v>
      </c>
      <c r="P1218" s="10"/>
      <c r="Q1218" s="10"/>
      <c r="R1218" s="10"/>
    </row>
    <row r="1219" spans="1:18" ht="14" x14ac:dyDescent="0.3">
      <c r="A1219" s="33">
        <f>IF(ISBLANK('Step 1.1 Supply Fan Power Data'!A1219),"-",'Step 1.1 Supply Fan Power Data'!A1219)</f>
        <v>44682.083333333336</v>
      </c>
      <c r="B1219">
        <f>IF(ISBLANK('Step 1.1 Supply Fan Power Data'!B1219),"-",'Step 1.1 Supply Fan Power Data'!B1219)</f>
        <v>5.0157693222703248</v>
      </c>
      <c r="C1219">
        <f>VLOOKUP(A1219,'Step 1.3 OAT Data'!$A:$B,2)</f>
        <v>46</v>
      </c>
      <c r="E1219" s="33">
        <f>IF(ISBLANK('Step 1.2 Return Fan Power Data'!A1219),"-",'Step 1.2 Return Fan Power Data'!A1219)</f>
        <v>44682.083333333336</v>
      </c>
      <c r="F1219">
        <f>IF(ISBLANK('Step 1.2 Return Fan Power Data'!B1219),"-",'Step 1.2 Return Fan Power Data'!B1219)</f>
        <v>3.0665995568565734</v>
      </c>
      <c r="G1219">
        <f>VLOOKUP(E1219,'Step 1.3 OAT Data'!$A:$B,2)</f>
        <v>46</v>
      </c>
      <c r="P1219" s="10"/>
      <c r="Q1219" s="10"/>
      <c r="R1219" s="10"/>
    </row>
    <row r="1220" spans="1:18" ht="14" x14ac:dyDescent="0.3">
      <c r="A1220" s="33">
        <f>IF(ISBLANK('Step 1.1 Supply Fan Power Data'!A1220),"-",'Step 1.1 Supply Fan Power Data'!A1220)</f>
        <v>44682.125</v>
      </c>
      <c r="B1220">
        <f>IF(ISBLANK('Step 1.1 Supply Fan Power Data'!B1220),"-",'Step 1.1 Supply Fan Power Data'!B1220)</f>
        <v>5.0138287619786928</v>
      </c>
      <c r="C1220">
        <f>VLOOKUP(A1220,'Step 1.3 OAT Data'!$A:$B,2)</f>
        <v>44</v>
      </c>
      <c r="E1220" s="33">
        <f>IF(ISBLANK('Step 1.2 Return Fan Power Data'!A1220),"-",'Step 1.2 Return Fan Power Data'!A1220)</f>
        <v>44682.125</v>
      </c>
      <c r="F1220">
        <f>IF(ISBLANK('Step 1.2 Return Fan Power Data'!B1220),"-",'Step 1.2 Return Fan Power Data'!B1220)</f>
        <v>3.0646140585284369</v>
      </c>
      <c r="G1220">
        <f>VLOOKUP(E1220,'Step 1.3 OAT Data'!$A:$B,2)</f>
        <v>44</v>
      </c>
      <c r="P1220" s="10"/>
      <c r="Q1220" s="10"/>
      <c r="R1220" s="10"/>
    </row>
    <row r="1221" spans="1:18" ht="14" x14ac:dyDescent="0.3">
      <c r="A1221" s="33">
        <f>IF(ISBLANK('Step 1.1 Supply Fan Power Data'!A1221),"-",'Step 1.1 Supply Fan Power Data'!A1221)</f>
        <v>44682.166666666664</v>
      </c>
      <c r="B1221">
        <f>IF(ISBLANK('Step 1.1 Supply Fan Power Data'!B1221),"-",'Step 1.1 Supply Fan Power Data'!B1221)</f>
        <v>5.0954879750521744</v>
      </c>
      <c r="C1221">
        <f>VLOOKUP(A1221,'Step 1.3 OAT Data'!$A:$B,2)</f>
        <v>47</v>
      </c>
      <c r="E1221" s="33">
        <f>IF(ISBLANK('Step 1.2 Return Fan Power Data'!A1221),"-",'Step 1.2 Return Fan Power Data'!A1221)</f>
        <v>44682.166666666664</v>
      </c>
      <c r="F1221">
        <f>IF(ISBLANK('Step 1.2 Return Fan Power Data'!B1221),"-",'Step 1.2 Return Fan Power Data'!B1221)</f>
        <v>3.1537850214230465</v>
      </c>
      <c r="G1221">
        <f>VLOOKUP(E1221,'Step 1.3 OAT Data'!$A:$B,2)</f>
        <v>47</v>
      </c>
      <c r="P1221" s="10"/>
      <c r="Q1221" s="10"/>
      <c r="R1221" s="10"/>
    </row>
    <row r="1222" spans="1:18" ht="14" x14ac:dyDescent="0.3">
      <c r="A1222" s="33">
        <f>IF(ISBLANK('Step 1.1 Supply Fan Power Data'!A1222),"-",'Step 1.1 Supply Fan Power Data'!A1222)</f>
        <v>44682.208333333336</v>
      </c>
      <c r="B1222">
        <f>IF(ISBLANK('Step 1.1 Supply Fan Power Data'!B1222),"-",'Step 1.1 Supply Fan Power Data'!B1222)</f>
        <v>5.0870067642405505</v>
      </c>
      <c r="C1222">
        <f>VLOOKUP(A1222,'Step 1.3 OAT Data'!$A:$B,2)</f>
        <v>45</v>
      </c>
      <c r="E1222" s="33">
        <f>IF(ISBLANK('Step 1.2 Return Fan Power Data'!A1222),"-",'Step 1.2 Return Fan Power Data'!A1222)</f>
        <v>44682.208333333336</v>
      </c>
      <c r="F1222">
        <f>IF(ISBLANK('Step 1.2 Return Fan Power Data'!B1222),"-",'Step 1.2 Return Fan Power Data'!B1222)</f>
        <v>3.1439660834906276</v>
      </c>
      <c r="G1222">
        <f>VLOOKUP(E1222,'Step 1.3 OAT Data'!$A:$B,2)</f>
        <v>45</v>
      </c>
      <c r="P1222" s="10"/>
      <c r="Q1222" s="10"/>
      <c r="R1222" s="10"/>
    </row>
    <row r="1223" spans="1:18" ht="14" x14ac:dyDescent="0.3">
      <c r="A1223" s="33">
        <f>IF(ISBLANK('Step 1.1 Supply Fan Power Data'!A1223),"-",'Step 1.1 Supply Fan Power Data'!A1223)</f>
        <v>44682.25</v>
      </c>
      <c r="B1223">
        <f>IF(ISBLANK('Step 1.1 Supply Fan Power Data'!B1223),"-",'Step 1.1 Supply Fan Power Data'!B1223)</f>
        <v>5.0794450641633517</v>
      </c>
      <c r="C1223">
        <f>VLOOKUP(A1223,'Step 1.3 OAT Data'!$A:$B,2)</f>
        <v>42</v>
      </c>
      <c r="E1223" s="33">
        <f>IF(ISBLANK('Step 1.2 Return Fan Power Data'!A1223),"-",'Step 1.2 Return Fan Power Data'!A1223)</f>
        <v>44682.25</v>
      </c>
      <c r="F1223">
        <f>IF(ISBLANK('Step 1.2 Return Fan Power Data'!B1223),"-",'Step 1.2 Return Fan Power Data'!B1223)</f>
        <v>3.135324694948372</v>
      </c>
      <c r="G1223">
        <f>VLOOKUP(E1223,'Step 1.3 OAT Data'!$A:$B,2)</f>
        <v>42</v>
      </c>
      <c r="P1223" s="10"/>
      <c r="Q1223" s="10"/>
      <c r="R1223" s="10"/>
    </row>
    <row r="1224" spans="1:18" ht="14" x14ac:dyDescent="0.3">
      <c r="A1224" s="33">
        <f>IF(ISBLANK('Step 1.1 Supply Fan Power Data'!A1224),"-",'Step 1.1 Supply Fan Power Data'!A1224)</f>
        <v>44682.291666666664</v>
      </c>
      <c r="B1224">
        <f>IF(ISBLANK('Step 1.1 Supply Fan Power Data'!B1224),"-",'Step 1.1 Supply Fan Power Data'!B1224)</f>
        <v>5.094559903276858</v>
      </c>
      <c r="C1224">
        <f>VLOOKUP(A1224,'Step 1.3 OAT Data'!$A:$B,2)</f>
        <v>45</v>
      </c>
      <c r="E1224" s="33">
        <f>IF(ISBLANK('Step 1.2 Return Fan Power Data'!A1224),"-",'Step 1.2 Return Fan Power Data'!A1224)</f>
        <v>44682.291666666664</v>
      </c>
      <c r="F1224">
        <f>IF(ISBLANK('Step 1.2 Return Fan Power Data'!B1224),"-",'Step 1.2 Return Fan Power Data'!B1224)</f>
        <v>3.1527039807741328</v>
      </c>
      <c r="G1224">
        <f>VLOOKUP(E1224,'Step 1.3 OAT Data'!$A:$B,2)</f>
        <v>45</v>
      </c>
      <c r="P1224" s="10"/>
      <c r="Q1224" s="10"/>
      <c r="R1224" s="10"/>
    </row>
    <row r="1225" spans="1:18" ht="14" x14ac:dyDescent="0.3">
      <c r="A1225" s="33">
        <f>IF(ISBLANK('Step 1.1 Supply Fan Power Data'!A1225),"-",'Step 1.1 Supply Fan Power Data'!A1225)</f>
        <v>44682.333333333336</v>
      </c>
      <c r="B1225">
        <f>IF(ISBLANK('Step 1.1 Supply Fan Power Data'!B1225),"-",'Step 1.1 Supply Fan Power Data'!B1225)</f>
        <v>4.9350840034800498</v>
      </c>
      <c r="C1225">
        <f>VLOOKUP(A1225,'Step 1.3 OAT Data'!$A:$B,2)</f>
        <v>51</v>
      </c>
      <c r="E1225" s="33">
        <f>IF(ISBLANK('Step 1.2 Return Fan Power Data'!A1225),"-",'Step 1.2 Return Fan Power Data'!A1225)</f>
        <v>44682.333333333336</v>
      </c>
      <c r="F1225">
        <f>IF(ISBLANK('Step 1.2 Return Fan Power Data'!B1225),"-",'Step 1.2 Return Fan Power Data'!B1225)</f>
        <v>2.9890675950676866</v>
      </c>
      <c r="G1225">
        <f>VLOOKUP(E1225,'Step 1.3 OAT Data'!$A:$B,2)</f>
        <v>51</v>
      </c>
      <c r="P1225" s="10"/>
      <c r="Q1225" s="10"/>
      <c r="R1225" s="10"/>
    </row>
    <row r="1226" spans="1:18" ht="14" x14ac:dyDescent="0.3">
      <c r="A1226" s="33">
        <f>IF(ISBLANK('Step 1.1 Supply Fan Power Data'!A1226),"-",'Step 1.1 Supply Fan Power Data'!A1226)</f>
        <v>44682.375</v>
      </c>
      <c r="B1226">
        <f>IF(ISBLANK('Step 1.1 Supply Fan Power Data'!B1226),"-",'Step 1.1 Supply Fan Power Data'!B1226)</f>
        <v>4.9292602409493078</v>
      </c>
      <c r="C1226">
        <f>VLOOKUP(A1226,'Step 1.3 OAT Data'!$A:$B,2)</f>
        <v>57</v>
      </c>
      <c r="E1226" s="33">
        <f>IF(ISBLANK('Step 1.2 Return Fan Power Data'!A1226),"-",'Step 1.2 Return Fan Power Data'!A1226)</f>
        <v>44682.375</v>
      </c>
      <c r="F1226">
        <f>IF(ISBLANK('Step 1.2 Return Fan Power Data'!B1226),"-",'Step 1.2 Return Fan Power Data'!B1226)</f>
        <v>2.9838517461216503</v>
      </c>
      <c r="G1226">
        <f>VLOOKUP(E1226,'Step 1.3 OAT Data'!$A:$B,2)</f>
        <v>57</v>
      </c>
      <c r="P1226" s="10"/>
      <c r="Q1226" s="10"/>
      <c r="R1226" s="10"/>
    </row>
    <row r="1227" spans="1:18" ht="14" x14ac:dyDescent="0.3">
      <c r="A1227" s="33">
        <f>IF(ISBLANK('Step 1.1 Supply Fan Power Data'!A1227),"-",'Step 1.1 Supply Fan Power Data'!A1227)</f>
        <v>44682.416666666664</v>
      </c>
      <c r="B1227">
        <f>IF(ISBLANK('Step 1.1 Supply Fan Power Data'!B1227),"-",'Step 1.1 Supply Fan Power Data'!B1227)</f>
        <v>4.934134777875963</v>
      </c>
      <c r="C1227">
        <f>VLOOKUP(A1227,'Step 1.3 OAT Data'!$A:$B,2)</f>
        <v>61</v>
      </c>
      <c r="E1227" s="33">
        <f>IF(ISBLANK('Step 1.2 Return Fan Power Data'!A1227),"-",'Step 1.2 Return Fan Power Data'!A1227)</f>
        <v>44682.416666666664</v>
      </c>
      <c r="F1227">
        <f>IF(ISBLANK('Step 1.2 Return Fan Power Data'!B1227),"-",'Step 1.2 Return Fan Power Data'!B1227)</f>
        <v>2.9882141143883079</v>
      </c>
      <c r="G1227">
        <f>VLOOKUP(E1227,'Step 1.3 OAT Data'!$A:$B,2)</f>
        <v>61</v>
      </c>
      <c r="P1227" s="10"/>
      <c r="Q1227" s="10"/>
      <c r="R1227" s="10"/>
    </row>
    <row r="1228" spans="1:18" ht="14" x14ac:dyDescent="0.3">
      <c r="A1228" s="33">
        <f>IF(ISBLANK('Step 1.1 Supply Fan Power Data'!A1228),"-",'Step 1.1 Supply Fan Power Data'!A1228)</f>
        <v>44682.458333333336</v>
      </c>
      <c r="B1228">
        <f>IF(ISBLANK('Step 1.1 Supply Fan Power Data'!B1228),"-",'Step 1.1 Supply Fan Power Data'!B1228)</f>
        <v>4.9418517354080418</v>
      </c>
      <c r="C1228">
        <f>VLOOKUP(A1228,'Step 1.3 OAT Data'!$A:$B,2)</f>
        <v>60</v>
      </c>
      <c r="E1228" s="33">
        <f>IF(ISBLANK('Step 1.2 Return Fan Power Data'!A1228),"-",'Step 1.2 Return Fan Power Data'!A1228)</f>
        <v>44682.458333333336</v>
      </c>
      <c r="F1228">
        <f>IF(ISBLANK('Step 1.2 Return Fan Power Data'!B1228),"-",'Step 1.2 Return Fan Power Data'!B1228)</f>
        <v>2.9951906467532159</v>
      </c>
      <c r="G1228">
        <f>VLOOKUP(E1228,'Step 1.3 OAT Data'!$A:$B,2)</f>
        <v>60</v>
      </c>
      <c r="P1228" s="10"/>
      <c r="Q1228" s="10"/>
      <c r="R1228" s="10"/>
    </row>
    <row r="1229" spans="1:18" ht="14" x14ac:dyDescent="0.3">
      <c r="A1229" s="33">
        <f>IF(ISBLANK('Step 1.1 Supply Fan Power Data'!A1229),"-",'Step 1.1 Supply Fan Power Data'!A1229)</f>
        <v>44682.5</v>
      </c>
      <c r="B1229">
        <f>IF(ISBLANK('Step 1.1 Supply Fan Power Data'!B1229),"-",'Step 1.1 Supply Fan Power Data'!B1229)</f>
        <v>4.9640101340103371</v>
      </c>
      <c r="C1229">
        <f>VLOOKUP(A1229,'Step 1.3 OAT Data'!$A:$B,2)</f>
        <v>59</v>
      </c>
      <c r="E1229" s="33">
        <f>IF(ISBLANK('Step 1.2 Return Fan Power Data'!A1229),"-",'Step 1.2 Return Fan Power Data'!A1229)</f>
        <v>44682.5</v>
      </c>
      <c r="F1229">
        <f>IF(ISBLANK('Step 1.2 Return Fan Power Data'!B1229),"-",'Step 1.2 Return Fan Power Data'!B1229)</f>
        <v>3.015711706458216</v>
      </c>
      <c r="G1229">
        <f>VLOOKUP(E1229,'Step 1.3 OAT Data'!$A:$B,2)</f>
        <v>59</v>
      </c>
      <c r="P1229" s="10"/>
      <c r="Q1229" s="10"/>
      <c r="R1229" s="10"/>
    </row>
    <row r="1230" spans="1:18" ht="14" x14ac:dyDescent="0.3">
      <c r="A1230" s="33">
        <f>IF(ISBLANK('Step 1.1 Supply Fan Power Data'!A1230),"-",'Step 1.1 Supply Fan Power Data'!A1230)</f>
        <v>44682.541666666664</v>
      </c>
      <c r="B1230">
        <f>IF(ISBLANK('Step 1.1 Supply Fan Power Data'!B1230),"-",'Step 1.1 Supply Fan Power Data'!B1230)</f>
        <v>4.919628743028964</v>
      </c>
      <c r="C1230">
        <f>VLOOKUP(A1230,'Step 1.3 OAT Data'!$A:$B,2)</f>
        <v>61</v>
      </c>
      <c r="E1230" s="33">
        <f>IF(ISBLANK('Step 1.2 Return Fan Power Data'!A1230),"-",'Step 1.2 Return Fan Power Data'!A1230)</f>
        <v>44682.541666666664</v>
      </c>
      <c r="F1230">
        <f>IF(ISBLANK('Step 1.2 Return Fan Power Data'!B1230),"-",'Step 1.2 Return Fan Power Data'!B1230)</f>
        <v>2.9753322499895649</v>
      </c>
      <c r="G1230">
        <f>VLOOKUP(E1230,'Step 1.3 OAT Data'!$A:$B,2)</f>
        <v>61</v>
      </c>
      <c r="P1230" s="10"/>
      <c r="Q1230" s="10"/>
      <c r="R1230" s="10"/>
    </row>
    <row r="1231" spans="1:18" ht="14" x14ac:dyDescent="0.3">
      <c r="A1231" s="33">
        <f>IF(ISBLANK('Step 1.1 Supply Fan Power Data'!A1231),"-",'Step 1.1 Supply Fan Power Data'!A1231)</f>
        <v>44682.583333333336</v>
      </c>
      <c r="B1231">
        <f>IF(ISBLANK('Step 1.1 Supply Fan Power Data'!B1231),"-",'Step 1.1 Supply Fan Power Data'!B1231)</f>
        <v>4.902173082823075</v>
      </c>
      <c r="C1231">
        <f>VLOOKUP(A1231,'Step 1.3 OAT Data'!$A:$B,2)</f>
        <v>62</v>
      </c>
      <c r="E1231" s="33">
        <f>IF(ISBLANK('Step 1.2 Return Fan Power Data'!A1231),"-",'Step 1.2 Return Fan Power Data'!A1231)</f>
        <v>44682.583333333336</v>
      </c>
      <c r="F1231">
        <f>IF(ISBLANK('Step 1.2 Return Fan Power Data'!B1231),"-",'Step 1.2 Return Fan Power Data'!B1231)</f>
        <v>2.9602246579333231</v>
      </c>
      <c r="G1231">
        <f>VLOOKUP(E1231,'Step 1.3 OAT Data'!$A:$B,2)</f>
        <v>62</v>
      </c>
      <c r="P1231" s="10"/>
      <c r="Q1231" s="10"/>
      <c r="R1231" s="10"/>
    </row>
    <row r="1232" spans="1:18" ht="14" x14ac:dyDescent="0.3">
      <c r="A1232" s="33">
        <f>IF(ISBLANK('Step 1.1 Supply Fan Power Data'!A1232),"-",'Step 1.1 Supply Fan Power Data'!A1232)</f>
        <v>44682.625</v>
      </c>
      <c r="B1232">
        <f>IF(ISBLANK('Step 1.1 Supply Fan Power Data'!B1232),"-",'Step 1.1 Supply Fan Power Data'!B1232)</f>
        <v>4.9108740249973017</v>
      </c>
      <c r="C1232">
        <f>VLOOKUP(A1232,'Step 1.3 OAT Data'!$A:$B,2)</f>
        <v>62</v>
      </c>
      <c r="E1232" s="33">
        <f>IF(ISBLANK('Step 1.2 Return Fan Power Data'!A1232),"-",'Step 1.2 Return Fan Power Data'!A1232)</f>
        <v>44682.625</v>
      </c>
      <c r="F1232">
        <f>IF(ISBLANK('Step 1.2 Return Fan Power Data'!B1232),"-",'Step 1.2 Return Fan Power Data'!B1232)</f>
        <v>2.9677021058806243</v>
      </c>
      <c r="G1232">
        <f>VLOOKUP(E1232,'Step 1.3 OAT Data'!$A:$B,2)</f>
        <v>62</v>
      </c>
      <c r="P1232" s="10"/>
      <c r="Q1232" s="10"/>
      <c r="R1232" s="10"/>
    </row>
    <row r="1233" spans="1:18" ht="14" x14ac:dyDescent="0.3">
      <c r="A1233" s="33">
        <f>IF(ISBLANK('Step 1.1 Supply Fan Power Data'!A1233),"-",'Step 1.1 Supply Fan Power Data'!A1233)</f>
        <v>44682.666666666664</v>
      </c>
      <c r="B1233">
        <f>IF(ISBLANK('Step 1.1 Supply Fan Power Data'!B1233),"-",'Step 1.1 Supply Fan Power Data'!B1233)</f>
        <v>4.9176629574608199</v>
      </c>
      <c r="C1233">
        <f>VLOOKUP(A1233,'Step 1.3 OAT Data'!$A:$B,2)</f>
        <v>60</v>
      </c>
      <c r="E1233" s="33">
        <f>IF(ISBLANK('Step 1.2 Return Fan Power Data'!A1233),"-",'Step 1.2 Return Fan Power Data'!A1233)</f>
        <v>44682.666666666664</v>
      </c>
      <c r="F1233">
        <f>IF(ISBLANK('Step 1.2 Return Fan Power Data'!B1233),"-",'Step 1.2 Return Fan Power Data'!B1233)</f>
        <v>2.97360959998512</v>
      </c>
      <c r="G1233">
        <f>VLOOKUP(E1233,'Step 1.3 OAT Data'!$A:$B,2)</f>
        <v>60</v>
      </c>
      <c r="P1233" s="10"/>
      <c r="Q1233" s="10"/>
      <c r="R1233" s="10"/>
    </row>
    <row r="1234" spans="1:18" ht="14" x14ac:dyDescent="0.3">
      <c r="A1234" s="33">
        <f>IF(ISBLANK('Step 1.1 Supply Fan Power Data'!A1234),"-",'Step 1.1 Supply Fan Power Data'!A1234)</f>
        <v>44682.708333333336</v>
      </c>
      <c r="B1234">
        <f>IF(ISBLANK('Step 1.1 Supply Fan Power Data'!B1234),"-",'Step 1.1 Supply Fan Power Data'!B1234)</f>
        <v>4.9205797515398144</v>
      </c>
      <c r="C1234">
        <f>VLOOKUP(A1234,'Step 1.3 OAT Data'!$A:$B,2)</f>
        <v>58</v>
      </c>
      <c r="E1234" s="33">
        <f>IF(ISBLANK('Step 1.2 Return Fan Power Data'!A1234),"-",'Step 1.2 Return Fan Power Data'!A1234)</f>
        <v>44682.708333333336</v>
      </c>
      <c r="F1234">
        <f>IF(ISBLANK('Step 1.2 Return Fan Power Data'!B1234),"-",'Step 1.2 Return Fan Power Data'!B1234)</f>
        <v>2.9761675933517333</v>
      </c>
      <c r="G1234">
        <f>VLOOKUP(E1234,'Step 1.3 OAT Data'!$A:$B,2)</f>
        <v>58</v>
      </c>
      <c r="P1234" s="10"/>
      <c r="Q1234" s="10"/>
      <c r="R1234" s="10"/>
    </row>
    <row r="1235" spans="1:18" ht="14" x14ac:dyDescent="0.3">
      <c r="A1235" s="33">
        <f>IF(ISBLANK('Step 1.1 Supply Fan Power Data'!A1235),"-",'Step 1.1 Supply Fan Power Data'!A1235)</f>
        <v>44682.75</v>
      </c>
      <c r="B1235">
        <f>IF(ISBLANK('Step 1.1 Supply Fan Power Data'!B1235),"-",'Step 1.1 Supply Fan Power Data'!B1235)</f>
        <v>4.9234954525557963</v>
      </c>
      <c r="C1235">
        <f>VLOOKUP(A1235,'Step 1.3 OAT Data'!$A:$B,2)</f>
        <v>57</v>
      </c>
      <c r="E1235" s="33">
        <f>IF(ISBLANK('Step 1.2 Return Fan Power Data'!A1235),"-",'Step 1.2 Return Fan Power Data'!A1235)</f>
        <v>44682.75</v>
      </c>
      <c r="F1235">
        <f>IF(ISBLANK('Step 1.2 Return Fan Power Data'!B1235),"-",'Step 1.2 Return Fan Power Data'!B1235)</f>
        <v>2.9787366634870862</v>
      </c>
      <c r="G1235">
        <f>VLOOKUP(E1235,'Step 1.3 OAT Data'!$A:$B,2)</f>
        <v>57</v>
      </c>
      <c r="P1235" s="10"/>
      <c r="Q1235" s="10"/>
      <c r="R1235" s="10"/>
    </row>
    <row r="1236" spans="1:18" ht="14" x14ac:dyDescent="0.3">
      <c r="A1236" s="33">
        <f>IF(ISBLANK('Step 1.1 Supply Fan Power Data'!A1236),"-",'Step 1.1 Supply Fan Power Data'!A1236)</f>
        <v>44682.791666666664</v>
      </c>
      <c r="B1236">
        <f>IF(ISBLANK('Step 1.1 Supply Fan Power Data'!B1236),"-",'Step 1.1 Supply Fan Power Data'!B1236)</f>
        <v>4.9176629574608199</v>
      </c>
      <c r="C1236">
        <f>VLOOKUP(A1236,'Step 1.3 OAT Data'!$A:$B,2)</f>
        <v>55</v>
      </c>
      <c r="E1236" s="33">
        <f>IF(ISBLANK('Step 1.2 Return Fan Power Data'!A1236),"-",'Step 1.2 Return Fan Power Data'!A1236)</f>
        <v>44682.791666666664</v>
      </c>
      <c r="F1236">
        <f>IF(ISBLANK('Step 1.2 Return Fan Power Data'!B1236),"-",'Step 1.2 Return Fan Power Data'!B1236)</f>
        <v>2.97360959998512</v>
      </c>
      <c r="G1236">
        <f>VLOOKUP(E1236,'Step 1.3 OAT Data'!$A:$B,2)</f>
        <v>55</v>
      </c>
      <c r="P1236" s="10"/>
      <c r="Q1236" s="10"/>
      <c r="R1236" s="10"/>
    </row>
    <row r="1237" spans="1:18" ht="14" x14ac:dyDescent="0.3">
      <c r="A1237" s="33">
        <f>IF(ISBLANK('Step 1.1 Supply Fan Power Data'!A1237),"-",'Step 1.1 Supply Fan Power Data'!A1237)</f>
        <v>44682.833333333336</v>
      </c>
      <c r="B1237">
        <f>IF(ISBLANK('Step 1.1 Supply Fan Power Data'!B1237),"-",'Step 1.1 Supply Fan Power Data'!B1237)</f>
        <v>4.9534125267540468</v>
      </c>
      <c r="C1237">
        <f>VLOOKUP(A1237,'Step 1.3 OAT Data'!$A:$B,2)</f>
        <v>55</v>
      </c>
      <c r="E1237" s="33">
        <f>IF(ISBLANK('Step 1.2 Return Fan Power Data'!A1237),"-",'Step 1.2 Return Fan Power Data'!A1237)</f>
        <v>44682.833333333336</v>
      </c>
      <c r="F1237">
        <f>IF(ISBLANK('Step 1.2 Return Fan Power Data'!B1237),"-",'Step 1.2 Return Fan Power Data'!B1237)</f>
        <v>3.005805789729735</v>
      </c>
      <c r="G1237">
        <f>VLOOKUP(E1237,'Step 1.3 OAT Data'!$A:$B,2)</f>
        <v>55</v>
      </c>
      <c r="P1237" s="10"/>
      <c r="Q1237" s="10"/>
      <c r="R1237" s="10"/>
    </row>
    <row r="1238" spans="1:18" ht="14" x14ac:dyDescent="0.3">
      <c r="A1238" s="33">
        <f>IF(ISBLANK('Step 1.1 Supply Fan Power Data'!A1238),"-",'Step 1.1 Supply Fan Power Data'!A1238)</f>
        <v>44682.875</v>
      </c>
      <c r="B1238">
        <f>IF(ISBLANK('Step 1.1 Supply Fan Power Data'!B1238),"-",'Step 1.1 Supply Fan Power Data'!B1238)</f>
        <v>4.9524655848948065</v>
      </c>
      <c r="C1238">
        <f>VLOOKUP(A1238,'Step 1.3 OAT Data'!$A:$B,2)</f>
        <v>54</v>
      </c>
      <c r="E1238" s="33">
        <f>IF(ISBLANK('Step 1.2 Return Fan Power Data'!A1238),"-",'Step 1.2 Return Fan Power Data'!A1238)</f>
        <v>44682.875</v>
      </c>
      <c r="F1238">
        <f>IF(ISBLANK('Step 1.2 Return Fan Power Data'!B1238),"-",'Step 1.2 Return Fan Power Data'!B1238)</f>
        <v>3.0049288551252875</v>
      </c>
      <c r="G1238">
        <f>VLOOKUP(E1238,'Step 1.3 OAT Data'!$A:$B,2)</f>
        <v>54</v>
      </c>
      <c r="P1238" s="10"/>
      <c r="Q1238" s="10"/>
      <c r="R1238" s="10"/>
    </row>
    <row r="1239" spans="1:18" ht="14" x14ac:dyDescent="0.3">
      <c r="A1239" s="33">
        <f>IF(ISBLANK('Step 1.1 Supply Fan Power Data'!A1239),"-",'Step 1.1 Supply Fan Power Data'!A1239)</f>
        <v>44682.916666666664</v>
      </c>
      <c r="B1239">
        <f>IF(ISBLANK('Step 1.1 Supply Fan Power Data'!B1239),"-",'Step 1.1 Supply Fan Power Data'!B1239)</f>
        <v>4.9774247740767095</v>
      </c>
      <c r="C1239">
        <f>VLOOKUP(A1239,'Step 1.3 OAT Data'!$A:$B,2)</f>
        <v>54</v>
      </c>
      <c r="E1239" s="33">
        <f>IF(ISBLANK('Step 1.2 Return Fan Power Data'!A1239),"-",'Step 1.2 Return Fan Power Data'!A1239)</f>
        <v>44682.916666666664</v>
      </c>
      <c r="F1239">
        <f>IF(ISBLANK('Step 1.2 Return Fan Power Data'!B1239),"-",'Step 1.2 Return Fan Power Data'!B1239)</f>
        <v>3.0284957603007747</v>
      </c>
      <c r="G1239">
        <f>VLOOKUP(E1239,'Step 1.3 OAT Data'!$A:$B,2)</f>
        <v>54</v>
      </c>
      <c r="P1239" s="10"/>
      <c r="Q1239" s="10"/>
      <c r="R1239" s="10"/>
    </row>
    <row r="1240" spans="1:18" ht="14" x14ac:dyDescent="0.3">
      <c r="A1240" s="33">
        <f>IF(ISBLANK('Step 1.1 Supply Fan Power Data'!A1240),"-",'Step 1.1 Supply Fan Power Data'!A1240)</f>
        <v>44682.958333333336</v>
      </c>
      <c r="B1240">
        <f>IF(ISBLANK('Step 1.1 Supply Fan Power Data'!B1240),"-",'Step 1.1 Supply Fan Power Data'!B1240)</f>
        <v>4.9457072903721659</v>
      </c>
      <c r="C1240">
        <f>VLOOKUP(A1240,'Step 1.3 OAT Data'!$A:$B,2)</f>
        <v>53</v>
      </c>
      <c r="E1240" s="33">
        <f>IF(ISBLANK('Step 1.2 Return Fan Power Data'!A1240),"-",'Step 1.2 Return Fan Power Data'!A1240)</f>
        <v>44682.958333333336</v>
      </c>
      <c r="F1240">
        <f>IF(ISBLANK('Step 1.2 Return Fan Power Data'!B1240),"-",'Step 1.2 Return Fan Power Data'!B1240)</f>
        <v>2.9987088832750084</v>
      </c>
      <c r="G1240">
        <f>VLOOKUP(E1240,'Step 1.3 OAT Data'!$A:$B,2)</f>
        <v>53</v>
      </c>
      <c r="P1240" s="10"/>
      <c r="Q1240" s="10"/>
      <c r="R1240" s="10"/>
    </row>
    <row r="1241" spans="1:18" ht="14" x14ac:dyDescent="0.3">
      <c r="A1241" s="33">
        <f>IF(ISBLANK('Step 1.1 Supply Fan Power Data'!A1241),"-",'Step 1.1 Supply Fan Power Data'!A1241)</f>
        <v>44683</v>
      </c>
      <c r="B1241">
        <f>IF(ISBLANK('Step 1.1 Supply Fan Power Data'!B1241),"-",'Step 1.1 Supply Fan Power Data'!B1241)</f>
        <v>5.0328982889210598</v>
      </c>
      <c r="C1241">
        <f>VLOOKUP(A1241,'Step 1.3 OAT Data'!$A:$B,2)</f>
        <v>52</v>
      </c>
      <c r="E1241" s="33">
        <f>IF(ISBLANK('Step 1.2 Return Fan Power Data'!A1241),"-",'Step 1.2 Return Fan Power Data'!A1241)</f>
        <v>44683</v>
      </c>
      <c r="F1241">
        <f>IF(ISBLANK('Step 1.2 Return Fan Power Data'!B1241),"-",'Step 1.2 Return Fan Power Data'!B1241)</f>
        <v>3.0843974614562271</v>
      </c>
      <c r="G1241">
        <f>VLOOKUP(E1241,'Step 1.3 OAT Data'!$A:$B,2)</f>
        <v>52</v>
      </c>
      <c r="P1241" s="10"/>
      <c r="Q1241" s="10"/>
      <c r="R1241" s="10"/>
    </row>
    <row r="1242" spans="1:18" ht="14" x14ac:dyDescent="0.3">
      <c r="A1242" s="33">
        <f>IF(ISBLANK('Step 1.1 Supply Fan Power Data'!A1242),"-",'Step 1.1 Supply Fan Power Data'!A1242)</f>
        <v>44683.041666666664</v>
      </c>
      <c r="B1242">
        <f>IF(ISBLANK('Step 1.1 Supply Fan Power Data'!B1242),"-",'Step 1.1 Supply Fan Power Data'!B1242)</f>
        <v>5.0281513575464265</v>
      </c>
      <c r="C1242">
        <f>VLOOKUP(A1242,'Step 1.3 OAT Data'!$A:$B,2)</f>
        <v>53</v>
      </c>
      <c r="E1242" s="33">
        <f>IF(ISBLANK('Step 1.2 Return Fan Power Data'!A1242),"-",'Step 1.2 Return Fan Power Data'!A1242)</f>
        <v>44683.041666666664</v>
      </c>
      <c r="F1242">
        <f>IF(ISBLANK('Step 1.2 Return Fan Power Data'!B1242),"-",'Step 1.2 Return Fan Power Data'!B1242)</f>
        <v>3.079415765147071</v>
      </c>
      <c r="G1242">
        <f>VLOOKUP(E1242,'Step 1.3 OAT Data'!$A:$B,2)</f>
        <v>53</v>
      </c>
      <c r="P1242" s="10"/>
      <c r="Q1242" s="10"/>
      <c r="R1242" s="10"/>
    </row>
    <row r="1243" spans="1:18" ht="14" x14ac:dyDescent="0.3">
      <c r="A1243" s="33">
        <f>IF(ISBLANK('Step 1.1 Supply Fan Power Data'!A1243),"-",'Step 1.1 Supply Fan Power Data'!A1243)</f>
        <v>44683.083333333336</v>
      </c>
      <c r="B1243">
        <f>IF(ISBLANK('Step 1.1 Supply Fan Power Data'!B1243),"-",'Step 1.1 Supply Fan Power Data'!B1243)</f>
        <v>5.0147678088000767</v>
      </c>
      <c r="C1243">
        <f>VLOOKUP(A1243,'Step 1.3 OAT Data'!$A:$B,2)</f>
        <v>53</v>
      </c>
      <c r="E1243" s="33">
        <f>IF(ISBLANK('Step 1.2 Return Fan Power Data'!A1243),"-",'Step 1.2 Return Fan Power Data'!A1243)</f>
        <v>44683.083333333336</v>
      </c>
      <c r="F1243">
        <f>IF(ISBLANK('Step 1.2 Return Fan Power Data'!B1243),"-",'Step 1.2 Return Fan Power Data'!B1243)</f>
        <v>3.0655740749619946</v>
      </c>
      <c r="G1243">
        <f>VLOOKUP(E1243,'Step 1.3 OAT Data'!$A:$B,2)</f>
        <v>53</v>
      </c>
      <c r="P1243" s="10"/>
      <c r="Q1243" s="10"/>
      <c r="R1243" s="10"/>
    </row>
    <row r="1244" spans="1:18" ht="14" x14ac:dyDescent="0.3">
      <c r="A1244" s="33">
        <f>IF(ISBLANK('Step 1.1 Supply Fan Power Data'!A1244),"-",'Step 1.1 Supply Fan Power Data'!A1244)</f>
        <v>44683.125</v>
      </c>
      <c r="B1244">
        <f>IF(ISBLANK('Step 1.1 Supply Fan Power Data'!B1244),"-",'Step 1.1 Supply Fan Power Data'!B1244)</f>
        <v>5.0205245846970499</v>
      </c>
      <c r="C1244">
        <f>VLOOKUP(A1244,'Step 1.3 OAT Data'!$A:$B,2)</f>
        <v>53</v>
      </c>
      <c r="E1244" s="33">
        <f>IF(ISBLANK('Step 1.2 Return Fan Power Data'!A1244),"-",'Step 1.2 Return Fan Power Data'!A1244)</f>
        <v>44683.125</v>
      </c>
      <c r="F1244">
        <f>IF(ISBLANK('Step 1.2 Return Fan Power Data'!B1244),"-",'Step 1.2 Return Fan Power Data'!B1244)</f>
        <v>3.0714912981262432</v>
      </c>
      <c r="G1244">
        <f>VLOOKUP(E1244,'Step 1.3 OAT Data'!$A:$B,2)</f>
        <v>53</v>
      </c>
      <c r="P1244" s="10"/>
      <c r="Q1244" s="10"/>
      <c r="R1244" s="10"/>
    </row>
    <row r="1245" spans="1:18" ht="14" x14ac:dyDescent="0.3">
      <c r="A1245" s="33">
        <f>IF(ISBLANK('Step 1.1 Supply Fan Power Data'!A1245),"-",'Step 1.1 Supply Fan Power Data'!A1245)</f>
        <v>44683.166666666664</v>
      </c>
      <c r="B1245">
        <f>IF(ISBLANK('Step 1.1 Supply Fan Power Data'!B1245),"-",'Step 1.1 Supply Fan Power Data'!B1245)</f>
        <v>4.9975951029646755</v>
      </c>
      <c r="C1245">
        <f>VLOOKUP(A1245,'Step 1.3 OAT Data'!$A:$B,2)</f>
        <v>54</v>
      </c>
      <c r="E1245" s="33">
        <f>IF(ISBLANK('Step 1.2 Return Fan Power Data'!A1245),"-",'Step 1.2 Return Fan Power Data'!A1245)</f>
        <v>44683.166666666664</v>
      </c>
      <c r="F1245">
        <f>IF(ISBLANK('Step 1.2 Return Fan Power Data'!B1245),"-",'Step 1.2 Return Fan Power Data'!B1245)</f>
        <v>3.0482456683588017</v>
      </c>
      <c r="G1245">
        <f>VLOOKUP(E1245,'Step 1.3 OAT Data'!$A:$B,2)</f>
        <v>54</v>
      </c>
      <c r="P1245" s="10"/>
      <c r="Q1245" s="10"/>
      <c r="R1245" s="10"/>
    </row>
    <row r="1246" spans="1:18" ht="14" x14ac:dyDescent="0.3">
      <c r="A1246" s="33">
        <f>IF(ISBLANK('Step 1.1 Supply Fan Power Data'!A1246),"-",'Step 1.1 Supply Fan Power Data'!A1246)</f>
        <v>44683.208333333336</v>
      </c>
      <c r="B1246">
        <f>IF(ISBLANK('Step 1.1 Supply Fan Power Data'!B1246),"-",'Step 1.1 Supply Fan Power Data'!B1246)</f>
        <v>5.0234012207084477</v>
      </c>
      <c r="C1246">
        <f>VLOOKUP(A1246,'Step 1.3 OAT Data'!$A:$B,2)</f>
        <v>52</v>
      </c>
      <c r="E1246" s="33">
        <f>IF(ISBLANK('Step 1.2 Return Fan Power Data'!A1246),"-",'Step 1.2 Return Fan Power Data'!A1246)</f>
        <v>44683.208333333336</v>
      </c>
      <c r="F1246">
        <f>IF(ISBLANK('Step 1.2 Return Fan Power Data'!B1246),"-",'Step 1.2 Return Fan Power Data'!B1246)</f>
        <v>3.0744687669173496</v>
      </c>
      <c r="G1246">
        <f>VLOOKUP(E1246,'Step 1.3 OAT Data'!$A:$B,2)</f>
        <v>52</v>
      </c>
      <c r="P1246" s="10"/>
      <c r="Q1246" s="10"/>
      <c r="R1246" s="10"/>
    </row>
    <row r="1247" spans="1:18" ht="14" x14ac:dyDescent="0.3">
      <c r="A1247" s="33">
        <f>IF(ISBLANK('Step 1.1 Supply Fan Power Data'!A1247),"-",'Step 1.1 Supply Fan Power Data'!A1247)</f>
        <v>44683.25</v>
      </c>
      <c r="B1247">
        <f>IF(ISBLANK('Step 1.1 Supply Fan Power Data'!B1247),"-",'Step 1.1 Supply Fan Power Data'!B1247)</f>
        <v>5.0954879750521744</v>
      </c>
      <c r="C1247">
        <f>VLOOKUP(A1247,'Step 1.3 OAT Data'!$A:$B,2)</f>
        <v>52</v>
      </c>
      <c r="E1247" s="33">
        <f>IF(ISBLANK('Step 1.2 Return Fan Power Data'!A1247),"-",'Step 1.2 Return Fan Power Data'!A1247)</f>
        <v>44683.25</v>
      </c>
      <c r="F1247">
        <f>IF(ISBLANK('Step 1.2 Return Fan Power Data'!B1247),"-",'Step 1.2 Return Fan Power Data'!B1247)</f>
        <v>3.1537850214230465</v>
      </c>
      <c r="G1247">
        <f>VLOOKUP(E1247,'Step 1.3 OAT Data'!$A:$B,2)</f>
        <v>52</v>
      </c>
      <c r="P1247" s="10"/>
      <c r="Q1247" s="10"/>
      <c r="R1247" s="10"/>
    </row>
    <row r="1248" spans="1:18" ht="14" x14ac:dyDescent="0.3">
      <c r="A1248" s="33">
        <f>IF(ISBLANK('Step 1.1 Supply Fan Power Data'!A1248),"-",'Step 1.1 Supply Fan Power Data'!A1248)</f>
        <v>44683.291666666664</v>
      </c>
      <c r="B1248">
        <f>IF(ISBLANK('Step 1.1 Supply Fan Power Data'!B1248),"-",'Step 1.1 Supply Fan Power Data'!B1248)</f>
        <v>4.8242111298659243</v>
      </c>
      <c r="C1248">
        <f>VLOOKUP(A1248,'Step 1.3 OAT Data'!$A:$B,2)</f>
        <v>52</v>
      </c>
      <c r="E1248" s="33">
        <f>IF(ISBLANK('Step 1.2 Return Fan Power Data'!A1248),"-",'Step 1.2 Return Fan Power Data'!A1248)</f>
        <v>44683.291666666664</v>
      </c>
      <c r="F1248">
        <f>IF(ISBLANK('Step 1.2 Return Fan Power Data'!B1248),"-",'Step 1.2 Return Fan Power Data'!B1248)</f>
        <v>2.8977016820470789</v>
      </c>
      <c r="G1248">
        <f>VLOOKUP(E1248,'Step 1.3 OAT Data'!$A:$B,2)</f>
        <v>52</v>
      </c>
      <c r="P1248" s="10"/>
      <c r="Q1248" s="10"/>
      <c r="R1248" s="10"/>
    </row>
    <row r="1249" spans="1:18" ht="14" x14ac:dyDescent="0.3">
      <c r="A1249" s="33">
        <f>IF(ISBLANK('Step 1.1 Supply Fan Power Data'!A1249),"-",'Step 1.1 Supply Fan Power Data'!A1249)</f>
        <v>44683.333333333336</v>
      </c>
      <c r="B1249">
        <f>IF(ISBLANK('Step 1.1 Supply Fan Power Data'!B1249),"-",'Step 1.1 Supply Fan Power Data'!B1249)</f>
        <v>4.8222864029075065</v>
      </c>
      <c r="C1249">
        <f>VLOOKUP(A1249,'Step 1.3 OAT Data'!$A:$B,2)</f>
        <v>55</v>
      </c>
      <c r="E1249" s="33">
        <f>IF(ISBLANK('Step 1.2 Return Fan Power Data'!A1249),"-",'Step 1.2 Return Fan Power Data'!A1249)</f>
        <v>44683.333333333336</v>
      </c>
      <c r="F1249">
        <f>IF(ISBLANK('Step 1.2 Return Fan Power Data'!B1249),"-",'Step 1.2 Return Fan Power Data'!B1249)</f>
        <v>2.8962553006816849</v>
      </c>
      <c r="G1249">
        <f>VLOOKUP(E1249,'Step 1.3 OAT Data'!$A:$B,2)</f>
        <v>55</v>
      </c>
      <c r="P1249" s="10"/>
      <c r="Q1249" s="10"/>
      <c r="R1249" s="10"/>
    </row>
    <row r="1250" spans="1:18" ht="14" x14ac:dyDescent="0.3">
      <c r="A1250" s="33">
        <f>IF(ISBLANK('Step 1.1 Supply Fan Power Data'!A1250),"-",'Step 1.1 Supply Fan Power Data'!A1250)</f>
        <v>44683.375</v>
      </c>
      <c r="B1250">
        <f>IF(ISBLANK('Step 1.1 Supply Fan Power Data'!B1250),"-",'Step 1.1 Supply Fan Power Data'!B1250)</f>
        <v>4.7613752202196258</v>
      </c>
      <c r="C1250">
        <f>VLOOKUP(A1250,'Step 1.3 OAT Data'!$A:$B,2)</f>
        <v>54</v>
      </c>
      <c r="E1250" s="33">
        <f>IF(ISBLANK('Step 1.2 Return Fan Power Data'!A1250),"-",'Step 1.2 Return Fan Power Data'!A1250)</f>
        <v>44683.375</v>
      </c>
      <c r="F1250">
        <f>IF(ISBLANK('Step 1.2 Return Fan Power Data'!B1250),"-",'Step 1.2 Return Fan Power Data'!B1250)</f>
        <v>2.8527279963802208</v>
      </c>
      <c r="G1250">
        <f>VLOOKUP(E1250,'Step 1.3 OAT Data'!$A:$B,2)</f>
        <v>54</v>
      </c>
      <c r="P1250" s="10"/>
      <c r="Q1250" s="10"/>
      <c r="R1250" s="10"/>
    </row>
    <row r="1251" spans="1:18" ht="14" x14ac:dyDescent="0.3">
      <c r="A1251" s="33">
        <f>IF(ISBLANK('Step 1.1 Supply Fan Power Data'!A1251),"-",'Step 1.1 Supply Fan Power Data'!A1251)</f>
        <v>44683.416666666664</v>
      </c>
      <c r="B1251">
        <f>IF(ISBLANK('Step 1.1 Supply Fan Power Data'!B1251),"-",'Step 1.1 Supply Fan Power Data'!B1251)</f>
        <v>4.7297278839371062</v>
      </c>
      <c r="C1251">
        <f>VLOOKUP(A1251,'Step 1.3 OAT Data'!$A:$B,2)</f>
        <v>54</v>
      </c>
      <c r="E1251" s="33">
        <f>IF(ISBLANK('Step 1.2 Return Fan Power Data'!A1251),"-",'Step 1.2 Return Fan Power Data'!A1251)</f>
        <v>44683.416666666664</v>
      </c>
      <c r="F1251">
        <f>IF(ISBLANK('Step 1.2 Return Fan Power Data'!B1251),"-",'Step 1.2 Return Fan Power Data'!B1251)</f>
        <v>2.8317489348267761</v>
      </c>
      <c r="G1251">
        <f>VLOOKUP(E1251,'Step 1.3 OAT Data'!$A:$B,2)</f>
        <v>54</v>
      </c>
      <c r="P1251" s="10"/>
      <c r="Q1251" s="10"/>
      <c r="R1251" s="10"/>
    </row>
    <row r="1252" spans="1:18" ht="14" x14ac:dyDescent="0.3">
      <c r="A1252" s="33">
        <f>IF(ISBLANK('Step 1.1 Supply Fan Power Data'!A1252),"-",'Step 1.1 Supply Fan Power Data'!A1252)</f>
        <v>44683.458333333336</v>
      </c>
      <c r="B1252">
        <f>IF(ISBLANK('Step 1.1 Supply Fan Power Data'!B1252),"-",'Step 1.1 Supply Fan Power Data'!B1252)</f>
        <v>4.7168832399765099</v>
      </c>
      <c r="C1252">
        <f>VLOOKUP(A1252,'Step 1.3 OAT Data'!$A:$B,2)</f>
        <v>55</v>
      </c>
      <c r="E1252" s="33">
        <f>IF(ISBLANK('Step 1.2 Return Fan Power Data'!A1252),"-",'Step 1.2 Return Fan Power Data'!A1252)</f>
        <v>44683.458333333336</v>
      </c>
      <c r="F1252">
        <f>IF(ISBLANK('Step 1.2 Return Fan Power Data'!B1252),"-",'Step 1.2 Return Fan Power Data'!B1252)</f>
        <v>2.8235362485109734</v>
      </c>
      <c r="G1252">
        <f>VLOOKUP(E1252,'Step 1.3 OAT Data'!$A:$B,2)</f>
        <v>55</v>
      </c>
      <c r="P1252" s="10"/>
      <c r="Q1252" s="10"/>
      <c r="R1252" s="10"/>
    </row>
    <row r="1253" spans="1:18" ht="14" x14ac:dyDescent="0.3">
      <c r="A1253" s="33">
        <f>IF(ISBLANK('Step 1.1 Supply Fan Power Data'!A1253),"-",'Step 1.1 Supply Fan Power Data'!A1253)</f>
        <v>44683.5</v>
      </c>
      <c r="B1253">
        <f>IF(ISBLANK('Step 1.1 Supply Fan Power Data'!B1253),"-",'Step 1.1 Supply Fan Power Data'!B1253)</f>
        <v>4.7574332937006423</v>
      </c>
      <c r="C1253">
        <f>VLOOKUP(A1253,'Step 1.3 OAT Data'!$A:$B,2)</f>
        <v>54</v>
      </c>
      <c r="E1253" s="33">
        <f>IF(ISBLANK('Step 1.2 Return Fan Power Data'!A1253),"-",'Step 1.2 Return Fan Power Data'!A1253)</f>
        <v>44683.5</v>
      </c>
      <c r="F1253">
        <f>IF(ISBLANK('Step 1.2 Return Fan Power Data'!B1253),"-",'Step 1.2 Return Fan Power Data'!B1253)</f>
        <v>2.8500559377654198</v>
      </c>
      <c r="G1253">
        <f>VLOOKUP(E1253,'Step 1.3 OAT Data'!$A:$B,2)</f>
        <v>54</v>
      </c>
      <c r="P1253" s="10"/>
      <c r="Q1253" s="10"/>
      <c r="R1253" s="10"/>
    </row>
    <row r="1254" spans="1:18" ht="14" x14ac:dyDescent="0.3">
      <c r="A1254" s="33">
        <f>IF(ISBLANK('Step 1.1 Supply Fan Power Data'!A1254),"-",'Step 1.1 Supply Fan Power Data'!A1254)</f>
        <v>44683.541666666664</v>
      </c>
      <c r="B1254">
        <f>IF(ISBLANK('Step 1.1 Supply Fan Power Data'!B1254),"-",'Step 1.1 Supply Fan Power Data'!B1254)</f>
        <v>4.9591547557401068</v>
      </c>
      <c r="C1254">
        <f>VLOOKUP(A1254,'Step 1.3 OAT Data'!$A:$B,2)</f>
        <v>53</v>
      </c>
      <c r="E1254" s="33">
        <f>IF(ISBLANK('Step 1.2 Return Fan Power Data'!A1254),"-",'Step 1.2 Return Fan Power Data'!A1254)</f>
        <v>44683.541666666664</v>
      </c>
      <c r="F1254">
        <f>IF(ISBLANK('Step 1.2 Return Fan Power Data'!B1254),"-",'Step 1.2 Return Fan Power Data'!B1254)</f>
        <v>3.0111522383574183</v>
      </c>
      <c r="G1254">
        <f>VLOOKUP(E1254,'Step 1.3 OAT Data'!$A:$B,2)</f>
        <v>53</v>
      </c>
      <c r="P1254" s="10"/>
      <c r="Q1254" s="10"/>
      <c r="R1254" s="10"/>
    </row>
    <row r="1255" spans="1:18" ht="14" x14ac:dyDescent="0.3">
      <c r="A1255" s="33">
        <f>IF(ISBLANK('Step 1.1 Supply Fan Power Data'!A1255),"-",'Step 1.1 Supply Fan Power Data'!A1255)</f>
        <v>44683.583333333336</v>
      </c>
      <c r="B1255">
        <f>IF(ISBLANK('Step 1.1 Supply Fan Power Data'!B1255),"-",'Step 1.1 Supply Fan Power Data'!B1255)</f>
        <v>4.9553060536729596</v>
      </c>
      <c r="C1255">
        <f>VLOOKUP(A1255,'Step 1.3 OAT Data'!$A:$B,2)</f>
        <v>54</v>
      </c>
      <c r="E1255" s="33">
        <f>IF(ISBLANK('Step 1.2 Return Fan Power Data'!A1255),"-",'Step 1.2 Return Fan Power Data'!A1255)</f>
        <v>44683.583333333336</v>
      </c>
      <c r="F1255">
        <f>IF(ISBLANK('Step 1.2 Return Fan Power Data'!B1255),"-",'Step 1.2 Return Fan Power Data'!B1255)</f>
        <v>3.0075633447077443</v>
      </c>
      <c r="G1255">
        <f>VLOOKUP(E1255,'Step 1.3 OAT Data'!$A:$B,2)</f>
        <v>54</v>
      </c>
      <c r="P1255" s="10"/>
      <c r="Q1255" s="10"/>
      <c r="R1255" s="10"/>
    </row>
    <row r="1256" spans="1:18" ht="14" x14ac:dyDescent="0.3">
      <c r="A1256" s="33">
        <f>IF(ISBLANK('Step 1.1 Supply Fan Power Data'!A1256),"-",'Step 1.1 Supply Fan Power Data'!A1256)</f>
        <v>44683.625</v>
      </c>
      <c r="B1256">
        <f>IF(ISBLANK('Step 1.1 Supply Fan Power Data'!B1256),"-",'Step 1.1 Supply Fan Power Data'!B1256)</f>
        <v>4.9437481541045116</v>
      </c>
      <c r="C1256">
        <f>VLOOKUP(A1256,'Step 1.3 OAT Data'!$A:$B,2)</f>
        <v>55</v>
      </c>
      <c r="E1256" s="33">
        <f>IF(ISBLANK('Step 1.2 Return Fan Power Data'!A1256),"-",'Step 1.2 Return Fan Power Data'!A1256)</f>
        <v>44683.625</v>
      </c>
      <c r="F1256">
        <f>IF(ISBLANK('Step 1.2 Return Fan Power Data'!B1256),"-",'Step 1.2 Return Fan Power Data'!B1256)</f>
        <v>2.9969184199551213</v>
      </c>
      <c r="G1256">
        <f>VLOOKUP(E1256,'Step 1.3 OAT Data'!$A:$B,2)</f>
        <v>55</v>
      </c>
      <c r="P1256" s="10"/>
      <c r="Q1256" s="10"/>
      <c r="R1256" s="10"/>
    </row>
    <row r="1257" spans="1:18" ht="14" x14ac:dyDescent="0.3">
      <c r="A1257" s="33">
        <f>IF(ISBLANK('Step 1.1 Supply Fan Power Data'!A1257),"-",'Step 1.1 Supply Fan Power Data'!A1257)</f>
        <v>44683.666666666664</v>
      </c>
      <c r="B1257">
        <f>IF(ISBLANK('Step 1.1 Supply Fan Power Data'!B1257),"-",'Step 1.1 Supply Fan Power Data'!B1257)</f>
        <v>4.9389429771368247</v>
      </c>
      <c r="C1257">
        <f>VLOOKUP(A1257,'Step 1.3 OAT Data'!$A:$B,2)</f>
        <v>55</v>
      </c>
      <c r="E1257" s="33">
        <f>IF(ISBLANK('Step 1.2 Return Fan Power Data'!A1257),"-",'Step 1.2 Return Fan Power Data'!A1257)</f>
        <v>44683.666666666664</v>
      </c>
      <c r="F1257">
        <f>IF(ISBLANK('Step 1.2 Return Fan Power Data'!B1257),"-",'Step 1.2 Return Fan Power Data'!B1257)</f>
        <v>2.9925507918532346</v>
      </c>
      <c r="G1257">
        <f>VLOOKUP(E1257,'Step 1.3 OAT Data'!$A:$B,2)</f>
        <v>55</v>
      </c>
      <c r="P1257" s="10"/>
      <c r="Q1257" s="10"/>
      <c r="R1257" s="10"/>
    </row>
    <row r="1258" spans="1:18" ht="14" x14ac:dyDescent="0.3">
      <c r="A1258" s="33">
        <f>IF(ISBLANK('Step 1.1 Supply Fan Power Data'!A1258),"-",'Step 1.1 Supply Fan Power Data'!A1258)</f>
        <v>44683.708333333336</v>
      </c>
      <c r="B1258">
        <f>IF(ISBLANK('Step 1.1 Supply Fan Power Data'!B1258),"-",'Step 1.1 Supply Fan Power Data'!B1258)</f>
        <v>5.0004182541834883</v>
      </c>
      <c r="C1258">
        <f>VLOOKUP(A1258,'Step 1.3 OAT Data'!$A:$B,2)</f>
        <v>55</v>
      </c>
      <c r="E1258" s="33">
        <f>IF(ISBLANK('Step 1.2 Return Fan Power Data'!A1258),"-",'Step 1.2 Return Fan Power Data'!A1258)</f>
        <v>44683.708333333336</v>
      </c>
      <c r="F1258">
        <f>IF(ISBLANK('Step 1.2 Return Fan Power Data'!B1258),"-",'Step 1.2 Return Fan Power Data'!B1258)</f>
        <v>3.0510615592709724</v>
      </c>
      <c r="G1258">
        <f>VLOOKUP(E1258,'Step 1.3 OAT Data'!$A:$B,2)</f>
        <v>55</v>
      </c>
      <c r="P1258" s="10"/>
      <c r="Q1258" s="10"/>
      <c r="R1258" s="10"/>
    </row>
    <row r="1259" spans="1:18" ht="14" x14ac:dyDescent="0.3">
      <c r="A1259" s="33">
        <f>IF(ISBLANK('Step 1.1 Supply Fan Power Data'!A1259),"-",'Step 1.1 Supply Fan Power Data'!A1259)</f>
        <v>44683.75</v>
      </c>
      <c r="B1259">
        <f>IF(ISBLANK('Step 1.1 Supply Fan Power Data'!B1259),"-",'Step 1.1 Supply Fan Power Data'!B1259)</f>
        <v>5.0109482471233466</v>
      </c>
      <c r="C1259">
        <f>VLOOKUP(A1259,'Step 1.3 OAT Data'!$A:$B,2)</f>
        <v>54</v>
      </c>
      <c r="E1259" s="33">
        <f>IF(ISBLANK('Step 1.2 Return Fan Power Data'!A1259),"-",'Step 1.2 Return Fan Power Data'!A1259)</f>
        <v>44683.75</v>
      </c>
      <c r="F1259">
        <f>IF(ISBLANK('Step 1.2 Return Fan Power Data'!B1259),"-",'Step 1.2 Return Fan Power Data'!B1259)</f>
        <v>3.0616782753129814</v>
      </c>
      <c r="G1259">
        <f>VLOOKUP(E1259,'Step 1.3 OAT Data'!$A:$B,2)</f>
        <v>54</v>
      </c>
      <c r="P1259" s="10"/>
      <c r="Q1259" s="10"/>
      <c r="R1259" s="10"/>
    </row>
    <row r="1260" spans="1:18" ht="14" x14ac:dyDescent="0.3">
      <c r="A1260" s="33">
        <f>IF(ISBLANK('Step 1.1 Supply Fan Power Data'!A1260),"-",'Step 1.1 Supply Fan Power Data'!A1260)</f>
        <v>44683.791666666664</v>
      </c>
      <c r="B1260">
        <f>IF(ISBLANK('Step 1.1 Supply Fan Power Data'!B1260),"-",'Step 1.1 Supply Fan Power Data'!B1260)</f>
        <v>5.0176467800173885</v>
      </c>
      <c r="C1260">
        <f>VLOOKUP(A1260,'Step 1.3 OAT Data'!$A:$B,2)</f>
        <v>52</v>
      </c>
      <c r="E1260" s="33">
        <f>IF(ISBLANK('Step 1.2 Return Fan Power Data'!A1260),"-",'Step 1.2 Return Fan Power Data'!A1260)</f>
        <v>44683.791666666664</v>
      </c>
      <c r="F1260">
        <f>IF(ISBLANK('Step 1.2 Return Fan Power Data'!B1260),"-",'Step 1.2 Return Fan Power Data'!B1260)</f>
        <v>3.0685264163333779</v>
      </c>
      <c r="G1260">
        <f>VLOOKUP(E1260,'Step 1.3 OAT Data'!$A:$B,2)</f>
        <v>52</v>
      </c>
      <c r="P1260" s="10"/>
      <c r="Q1260" s="10"/>
      <c r="R1260" s="10"/>
    </row>
    <row r="1261" spans="1:18" ht="14" x14ac:dyDescent="0.3">
      <c r="A1261" s="33">
        <f>IF(ISBLANK('Step 1.1 Supply Fan Power Data'!A1261),"-",'Step 1.1 Supply Fan Power Data'!A1261)</f>
        <v>44683.833333333336</v>
      </c>
      <c r="B1261">
        <f>IF(ISBLANK('Step 1.1 Supply Fan Power Data'!B1261),"-",'Step 1.1 Supply Fan Power Data'!B1261)</f>
        <v>5.0471820657176494</v>
      </c>
      <c r="C1261">
        <f>VLOOKUP(A1261,'Step 1.3 OAT Data'!$A:$B,2)</f>
        <v>52</v>
      </c>
      <c r="E1261" s="33">
        <f>IF(ISBLANK('Step 1.2 Return Fan Power Data'!A1261),"-",'Step 1.2 Return Fan Power Data'!A1261)</f>
        <v>44683.833333333336</v>
      </c>
      <c r="F1261">
        <f>IF(ISBLANK('Step 1.2 Return Fan Power Data'!B1261),"-",'Step 1.2 Return Fan Power Data'!B1261)</f>
        <v>3.0996200500220183</v>
      </c>
      <c r="G1261">
        <f>VLOOKUP(E1261,'Step 1.3 OAT Data'!$A:$B,2)</f>
        <v>52</v>
      </c>
      <c r="P1261" s="10"/>
      <c r="Q1261" s="10"/>
      <c r="R1261" s="10"/>
    </row>
    <row r="1262" spans="1:18" ht="14" x14ac:dyDescent="0.3">
      <c r="A1262" s="33">
        <f>IF(ISBLANK('Step 1.1 Supply Fan Power Data'!A1262),"-",'Step 1.1 Supply Fan Power Data'!A1262)</f>
        <v>44683.875</v>
      </c>
      <c r="B1262">
        <f>IF(ISBLANK('Step 1.1 Supply Fan Power Data'!B1262),"-",'Step 1.1 Supply Fan Power Data'!B1262)</f>
        <v>5.0443151907470121</v>
      </c>
      <c r="C1262">
        <f>VLOOKUP(A1262,'Step 1.3 OAT Data'!$A:$B,2)</f>
        <v>52</v>
      </c>
      <c r="E1262" s="33">
        <f>IF(ISBLANK('Step 1.2 Return Fan Power Data'!A1262),"-",'Step 1.2 Return Fan Power Data'!A1262)</f>
        <v>44683.875</v>
      </c>
      <c r="F1262">
        <f>IF(ISBLANK('Step 1.2 Return Fan Power Data'!B1262),"-",'Step 1.2 Return Fan Power Data'!B1262)</f>
        <v>3.0965365139472869</v>
      </c>
      <c r="G1262">
        <f>VLOOKUP(E1262,'Step 1.3 OAT Data'!$A:$B,2)</f>
        <v>52</v>
      </c>
      <c r="P1262" s="10"/>
      <c r="Q1262" s="10"/>
      <c r="R1262" s="10"/>
    </row>
    <row r="1263" spans="1:18" ht="14" x14ac:dyDescent="0.3">
      <c r="A1263" s="33">
        <f>IF(ISBLANK('Step 1.1 Supply Fan Power Data'!A1263),"-",'Step 1.1 Supply Fan Power Data'!A1263)</f>
        <v>44683.916666666664</v>
      </c>
      <c r="B1263">
        <f>IF(ISBLANK('Step 1.1 Supply Fan Power Data'!B1263),"-",'Step 1.1 Supply Fan Power Data'!B1263)</f>
        <v>5.0214627466923138</v>
      </c>
      <c r="C1263">
        <f>VLOOKUP(A1263,'Step 1.3 OAT Data'!$A:$B,2)</f>
        <v>51</v>
      </c>
      <c r="E1263" s="33">
        <f>IF(ISBLANK('Step 1.2 Return Fan Power Data'!A1263),"-",'Step 1.2 Return Fan Power Data'!A1263)</f>
        <v>44683.916666666664</v>
      </c>
      <c r="F1263">
        <f>IF(ISBLANK('Step 1.2 Return Fan Power Data'!B1263),"-",'Step 1.2 Return Fan Power Data'!B1263)</f>
        <v>3.0724608265720939</v>
      </c>
      <c r="G1263">
        <f>VLOOKUP(E1263,'Step 1.3 OAT Data'!$A:$B,2)</f>
        <v>51</v>
      </c>
      <c r="P1263" s="10"/>
      <c r="Q1263" s="10"/>
      <c r="R1263" s="10"/>
    </row>
    <row r="1264" spans="1:18" ht="14" x14ac:dyDescent="0.3">
      <c r="A1264" s="33">
        <f>IF(ISBLANK('Step 1.1 Supply Fan Power Data'!A1264),"-",'Step 1.1 Supply Fan Power Data'!A1264)</f>
        <v>44683.958333333336</v>
      </c>
      <c r="B1264">
        <f>IF(ISBLANK('Step 1.1 Supply Fan Power Data'!B1264),"-",'Step 1.1 Supply Fan Power Data'!B1264)</f>
        <v>4.9947080759707214</v>
      </c>
      <c r="C1264">
        <f>VLOOKUP(A1264,'Step 1.3 OAT Data'!$A:$B,2)</f>
        <v>51</v>
      </c>
      <c r="E1264" s="33">
        <f>IF(ISBLANK('Step 1.2 Return Fan Power Data'!A1264),"-",'Step 1.2 Return Fan Power Data'!A1264)</f>
        <v>44683.958333333336</v>
      </c>
      <c r="F1264">
        <f>IF(ISBLANK('Step 1.2 Return Fan Power Data'!B1264),"-",'Step 1.2 Return Fan Power Data'!B1264)</f>
        <v>3.0453792901753198</v>
      </c>
      <c r="G1264">
        <f>VLOOKUP(E1264,'Step 1.3 OAT Data'!$A:$B,2)</f>
        <v>51</v>
      </c>
      <c r="P1264" s="10"/>
      <c r="Q1264" s="10"/>
      <c r="R1264" s="10"/>
    </row>
    <row r="1265" spans="1:18" ht="14" x14ac:dyDescent="0.3">
      <c r="A1265" s="33">
        <f>IF(ISBLANK('Step 1.1 Supply Fan Power Data'!A1265),"-",'Step 1.1 Supply Fan Power Data'!A1265)</f>
        <v>44684</v>
      </c>
      <c r="B1265">
        <f>IF(ISBLANK('Step 1.1 Supply Fan Power Data'!B1265),"-",'Step 1.1 Supply Fan Power Data'!B1265)</f>
        <v>5.0415094913565657</v>
      </c>
      <c r="C1265">
        <f>VLOOKUP(A1265,'Step 1.3 OAT Data'!$A:$B,2)</f>
        <v>50</v>
      </c>
      <c r="E1265" s="33">
        <f>IF(ISBLANK('Step 1.2 Return Fan Power Data'!A1265),"-",'Step 1.2 Return Fan Power Data'!A1265)</f>
        <v>44684</v>
      </c>
      <c r="F1265">
        <f>IF(ISBLANK('Step 1.2 Return Fan Power Data'!B1265),"-",'Step 1.2 Return Fan Power Data'!B1265)</f>
        <v>3.0935325710994155</v>
      </c>
      <c r="G1265">
        <f>VLOOKUP(E1265,'Step 1.3 OAT Data'!$A:$B,2)</f>
        <v>50</v>
      </c>
      <c r="P1265" s="10"/>
      <c r="Q1265" s="10"/>
      <c r="R1265" s="10"/>
    </row>
    <row r="1266" spans="1:18" ht="14" x14ac:dyDescent="0.3">
      <c r="A1266" s="33">
        <f>IF(ISBLANK('Step 1.1 Supply Fan Power Data'!A1266),"-",'Step 1.1 Supply Fan Power Data'!A1266)</f>
        <v>44684.041666666664</v>
      </c>
      <c r="B1266">
        <f>IF(ISBLANK('Step 1.1 Supply Fan Power Data'!B1266),"-",'Step 1.1 Supply Fan Power Data'!B1266)</f>
        <v>5.0907844062684653</v>
      </c>
      <c r="C1266">
        <f>VLOOKUP(A1266,'Step 1.3 OAT Data'!$A:$B,2)</f>
        <v>52</v>
      </c>
      <c r="E1266" s="33">
        <f>IF(ISBLANK('Step 1.2 Return Fan Power Data'!A1266),"-",'Step 1.2 Return Fan Power Data'!A1266)</f>
        <v>44684.041666666664</v>
      </c>
      <c r="F1266">
        <f>IF(ISBLANK('Step 1.2 Return Fan Power Data'!B1266),"-",'Step 1.2 Return Fan Power Data'!B1266)</f>
        <v>3.1483229089599503</v>
      </c>
      <c r="G1266">
        <f>VLOOKUP(E1266,'Step 1.3 OAT Data'!$A:$B,2)</f>
        <v>52</v>
      </c>
      <c r="P1266" s="10"/>
      <c r="Q1266" s="10"/>
      <c r="R1266" s="10"/>
    </row>
    <row r="1267" spans="1:18" ht="14" x14ac:dyDescent="0.3">
      <c r="A1267" s="33">
        <f>IF(ISBLANK('Step 1.1 Supply Fan Power Data'!A1267),"-",'Step 1.1 Supply Fan Power Data'!A1267)</f>
        <v>44684.083333333336</v>
      </c>
      <c r="B1267">
        <f>IF(ISBLANK('Step 1.1 Supply Fan Power Data'!B1267),"-",'Step 1.1 Supply Fan Power Data'!B1267)</f>
        <v>5.0680865456896189</v>
      </c>
      <c r="C1267">
        <f>VLOOKUP(A1267,'Step 1.3 OAT Data'!$A:$B,2)</f>
        <v>51</v>
      </c>
      <c r="E1267" s="33">
        <f>IF(ISBLANK('Step 1.2 Return Fan Power Data'!A1267),"-",'Step 1.2 Return Fan Power Data'!A1267)</f>
        <v>44684.083333333336</v>
      </c>
      <c r="F1267">
        <f>IF(ISBLANK('Step 1.2 Return Fan Power Data'!B1267),"-",'Step 1.2 Return Fan Power Data'!B1267)</f>
        <v>3.1225414968136005</v>
      </c>
      <c r="G1267">
        <f>VLOOKUP(E1267,'Step 1.3 OAT Data'!$A:$B,2)</f>
        <v>51</v>
      </c>
      <c r="P1267" s="10"/>
      <c r="Q1267" s="10"/>
      <c r="R1267" s="10"/>
    </row>
    <row r="1268" spans="1:18" ht="14" x14ac:dyDescent="0.3">
      <c r="A1268" s="33">
        <f>IF(ISBLANK('Step 1.1 Supply Fan Power Data'!A1268),"-",'Step 1.1 Supply Fan Power Data'!A1268)</f>
        <v>44684.125</v>
      </c>
      <c r="B1268">
        <f>IF(ISBLANK('Step 1.1 Supply Fan Power Data'!B1268),"-",'Step 1.1 Supply Fan Power Data'!B1268)</f>
        <v>5.098333250521037</v>
      </c>
      <c r="C1268">
        <f>VLOOKUP(A1268,'Step 1.3 OAT Data'!$A:$B,2)</f>
        <v>51</v>
      </c>
      <c r="E1268" s="33">
        <f>IF(ISBLANK('Step 1.2 Return Fan Power Data'!A1268),"-",'Step 1.2 Return Fan Power Data'!A1268)</f>
        <v>44684.125</v>
      </c>
      <c r="F1268">
        <f>IF(ISBLANK('Step 1.2 Return Fan Power Data'!B1268),"-",'Step 1.2 Return Fan Power Data'!B1268)</f>
        <v>3.1571094188665332</v>
      </c>
      <c r="G1268">
        <f>VLOOKUP(E1268,'Step 1.3 OAT Data'!$A:$B,2)</f>
        <v>51</v>
      </c>
      <c r="P1268" s="10"/>
      <c r="Q1268" s="10"/>
      <c r="R1268" s="10"/>
    </row>
    <row r="1269" spans="1:18" ht="14" x14ac:dyDescent="0.3">
      <c r="A1269" s="33">
        <f>IF(ISBLANK('Step 1.1 Supply Fan Power Data'!A1269),"-",'Step 1.1 Supply Fan Power Data'!A1269)</f>
        <v>44684.166666666664</v>
      </c>
      <c r="B1269">
        <f>IF(ISBLANK('Step 1.1 Supply Fan Power Data'!B1269),"-",'Step 1.1 Supply Fan Power Data'!B1269)</f>
        <v>5.1219138847959087</v>
      </c>
      <c r="C1269">
        <f>VLOOKUP(A1269,'Step 1.3 OAT Data'!$A:$B,2)</f>
        <v>52</v>
      </c>
      <c r="E1269" s="33">
        <f>IF(ISBLANK('Step 1.2 Return Fan Power Data'!A1269),"-",'Step 1.2 Return Fan Power Data'!A1269)</f>
        <v>44684.166666666664</v>
      </c>
      <c r="F1269">
        <f>IF(ISBLANK('Step 1.2 Return Fan Power Data'!B1269),"-",'Step 1.2 Return Fan Power Data'!B1269)</f>
        <v>3.1852592467872789</v>
      </c>
      <c r="G1269">
        <f>VLOOKUP(E1269,'Step 1.3 OAT Data'!$A:$B,2)</f>
        <v>52</v>
      </c>
      <c r="P1269" s="10"/>
      <c r="Q1269" s="10"/>
      <c r="R1269" s="10"/>
    </row>
    <row r="1270" spans="1:18" ht="14" x14ac:dyDescent="0.3">
      <c r="A1270" s="33">
        <f>IF(ISBLANK('Step 1.1 Supply Fan Power Data'!A1270),"-",'Step 1.1 Supply Fan Power Data'!A1270)</f>
        <v>44684.208333333336</v>
      </c>
      <c r="B1270">
        <f>IF(ISBLANK('Step 1.1 Supply Fan Power Data'!B1270),"-",'Step 1.1 Supply Fan Power Data'!B1270)</f>
        <v>5.1049468657248758</v>
      </c>
      <c r="C1270">
        <f>VLOOKUP(A1270,'Step 1.3 OAT Data'!$A:$B,2)</f>
        <v>51</v>
      </c>
      <c r="E1270" s="33">
        <f>IF(ISBLANK('Step 1.2 Return Fan Power Data'!A1270),"-",'Step 1.2 Return Fan Power Data'!A1270)</f>
        <v>44684.208333333336</v>
      </c>
      <c r="F1270">
        <f>IF(ISBLANK('Step 1.2 Return Fan Power Data'!B1270),"-",'Step 1.2 Return Fan Power Data'!B1270)</f>
        <v>3.1648962116131125</v>
      </c>
      <c r="G1270">
        <f>VLOOKUP(E1270,'Step 1.3 OAT Data'!$A:$B,2)</f>
        <v>51</v>
      </c>
      <c r="P1270" s="10"/>
      <c r="Q1270" s="10"/>
      <c r="R1270" s="10"/>
    </row>
    <row r="1271" spans="1:18" ht="14" x14ac:dyDescent="0.3">
      <c r="A1271" s="33">
        <f>IF(ISBLANK('Step 1.1 Supply Fan Power Data'!A1271),"-",'Step 1.1 Supply Fan Power Data'!A1271)</f>
        <v>44684.25</v>
      </c>
      <c r="B1271">
        <f>IF(ISBLANK('Step 1.1 Supply Fan Power Data'!B1271),"-",'Step 1.1 Supply Fan Power Data'!B1271)</f>
        <v>5.1190788448789197</v>
      </c>
      <c r="C1271">
        <f>VLOOKUP(A1271,'Step 1.3 OAT Data'!$A:$B,2)</f>
        <v>50</v>
      </c>
      <c r="E1271" s="33">
        <f>IF(ISBLANK('Step 1.2 Return Fan Power Data'!A1271),"-",'Step 1.2 Return Fan Power Data'!A1271)</f>
        <v>44684.25</v>
      </c>
      <c r="F1271">
        <f>IF(ISBLANK('Step 1.2 Return Fan Power Data'!B1271),"-",'Step 1.2 Return Fan Power Data'!B1271)</f>
        <v>3.1818176249424956</v>
      </c>
      <c r="G1271">
        <f>VLOOKUP(E1271,'Step 1.3 OAT Data'!$A:$B,2)</f>
        <v>50</v>
      </c>
      <c r="P1271" s="10"/>
      <c r="Q1271" s="10"/>
      <c r="R1271" s="10"/>
    </row>
    <row r="1272" spans="1:18" ht="14" x14ac:dyDescent="0.3">
      <c r="A1272" s="33">
        <f>IF(ISBLANK('Step 1.1 Supply Fan Power Data'!A1272),"-",'Step 1.1 Supply Fan Power Data'!A1272)</f>
        <v>44684.291666666664</v>
      </c>
      <c r="B1272">
        <f>IF(ISBLANK('Step 1.1 Supply Fan Power Data'!B1272),"-",'Step 1.1 Supply Fan Power Data'!B1272)</f>
        <v>4.8944167420081781</v>
      </c>
      <c r="C1272">
        <f>VLOOKUP(A1272,'Step 1.3 OAT Data'!$A:$B,2)</f>
        <v>52</v>
      </c>
      <c r="E1272" s="33">
        <f>IF(ISBLANK('Step 1.2 Return Fan Power Data'!A1272),"-",'Step 1.2 Return Fan Power Data'!A1272)</f>
        <v>44684.291666666664</v>
      </c>
      <c r="F1272">
        <f>IF(ISBLANK('Step 1.2 Return Fan Power Data'!B1272),"-",'Step 1.2 Return Fan Power Data'!B1272)</f>
        <v>2.953646735628161</v>
      </c>
      <c r="G1272">
        <f>VLOOKUP(E1272,'Step 1.3 OAT Data'!$A:$B,2)</f>
        <v>52</v>
      </c>
      <c r="P1272" s="10"/>
      <c r="Q1272" s="10"/>
      <c r="R1272" s="10"/>
    </row>
    <row r="1273" spans="1:18" ht="14" x14ac:dyDescent="0.3">
      <c r="A1273" s="33">
        <f>IF(ISBLANK('Step 1.1 Supply Fan Power Data'!A1273),"-",'Step 1.1 Supply Fan Power Data'!A1273)</f>
        <v>44684.333333333336</v>
      </c>
      <c r="B1273">
        <f>IF(ISBLANK('Step 1.1 Supply Fan Power Data'!B1273),"-",'Step 1.1 Supply Fan Power Data'!B1273)</f>
        <v>4.8301109253260064</v>
      </c>
      <c r="C1273">
        <f>VLOOKUP(A1273,'Step 1.3 OAT Data'!$A:$B,2)</f>
        <v>54</v>
      </c>
      <c r="E1273" s="33">
        <f>IF(ISBLANK('Step 1.2 Return Fan Power Data'!A1273),"-",'Step 1.2 Return Fan Power Data'!A1273)</f>
        <v>44684.333333333336</v>
      </c>
      <c r="F1273">
        <f>IF(ISBLANK('Step 1.2 Return Fan Power Data'!B1273),"-",'Step 1.2 Return Fan Power Data'!B1273)</f>
        <v>2.9021632980932739</v>
      </c>
      <c r="G1273">
        <f>VLOOKUP(E1273,'Step 1.3 OAT Data'!$A:$B,2)</f>
        <v>54</v>
      </c>
      <c r="P1273" s="10"/>
      <c r="Q1273" s="10"/>
      <c r="R1273" s="10"/>
    </row>
    <row r="1274" spans="1:18" ht="14" x14ac:dyDescent="0.3">
      <c r="A1274" s="33">
        <f>IF(ISBLANK('Step 1.1 Supply Fan Power Data'!A1274),"-",'Step 1.1 Supply Fan Power Data'!A1274)</f>
        <v>44684.375</v>
      </c>
      <c r="B1274">
        <f>IF(ISBLANK('Step 1.1 Supply Fan Power Data'!B1274),"-",'Step 1.1 Supply Fan Power Data'!B1274)</f>
        <v>4.770222197622644</v>
      </c>
      <c r="C1274">
        <f>VLOOKUP(A1274,'Step 1.3 OAT Data'!$A:$B,2)</f>
        <v>55</v>
      </c>
      <c r="E1274" s="33">
        <f>IF(ISBLANK('Step 1.2 Return Fan Power Data'!A1274),"-",'Step 1.2 Return Fan Power Data'!A1274)</f>
        <v>44684.375</v>
      </c>
      <c r="F1274">
        <f>IF(ISBLANK('Step 1.2 Return Fan Power Data'!B1274),"-",'Step 1.2 Return Fan Power Data'!B1274)</f>
        <v>2.8587873443855738</v>
      </c>
      <c r="G1274">
        <f>VLOOKUP(E1274,'Step 1.3 OAT Data'!$A:$B,2)</f>
        <v>55</v>
      </c>
      <c r="P1274" s="10"/>
      <c r="Q1274" s="10"/>
      <c r="R1274" s="10"/>
    </row>
    <row r="1275" spans="1:18" ht="14" x14ac:dyDescent="0.3">
      <c r="A1275" s="33">
        <f>IF(ISBLANK('Step 1.1 Supply Fan Power Data'!A1275),"-",'Step 1.1 Supply Fan Power Data'!A1275)</f>
        <v>44684.416666666664</v>
      </c>
      <c r="B1275">
        <f>IF(ISBLANK('Step 1.1 Supply Fan Power Data'!B1275),"-",'Step 1.1 Supply Fan Power Data'!B1275)</f>
        <v>4.7386699226231448</v>
      </c>
      <c r="C1275">
        <f>VLOOKUP(A1275,'Step 1.3 OAT Data'!$A:$B,2)</f>
        <v>57</v>
      </c>
      <c r="E1275" s="33">
        <f>IF(ISBLANK('Step 1.2 Return Fan Power Data'!A1275),"-",'Step 1.2 Return Fan Power Data'!A1275)</f>
        <v>44684.416666666664</v>
      </c>
      <c r="F1275">
        <f>IF(ISBLANK('Step 1.2 Return Fan Power Data'!B1275),"-",'Step 1.2 Return Fan Power Data'!B1275)</f>
        <v>2.8375680990125787</v>
      </c>
      <c r="G1275">
        <f>VLOOKUP(E1275,'Step 1.3 OAT Data'!$A:$B,2)</f>
        <v>57</v>
      </c>
      <c r="P1275" s="10"/>
      <c r="Q1275" s="10"/>
      <c r="R1275" s="10"/>
    </row>
    <row r="1276" spans="1:18" ht="14" x14ac:dyDescent="0.3">
      <c r="A1276" s="33">
        <f>IF(ISBLANK('Step 1.1 Supply Fan Power Data'!A1276),"-",'Step 1.1 Supply Fan Power Data'!A1276)</f>
        <v>44684.458333333336</v>
      </c>
      <c r="B1276">
        <f>IF(ISBLANK('Step 1.1 Supply Fan Power Data'!B1276),"-",'Step 1.1 Supply Fan Power Data'!B1276)</f>
        <v>4.7426198489410138</v>
      </c>
      <c r="C1276">
        <f>VLOOKUP(A1276,'Step 1.3 OAT Data'!$A:$B,2)</f>
        <v>59</v>
      </c>
      <c r="E1276" s="33">
        <f>IF(ISBLANK('Step 1.2 Return Fan Power Data'!A1276),"-",'Step 1.2 Return Fan Power Data'!A1276)</f>
        <v>44684.458333333336</v>
      </c>
      <c r="F1276">
        <f>IF(ISBLANK('Step 1.2 Return Fan Power Data'!B1276),"-",'Step 1.2 Return Fan Power Data'!B1276)</f>
        <v>2.8401655256460514</v>
      </c>
      <c r="G1276">
        <f>VLOOKUP(E1276,'Step 1.3 OAT Data'!$A:$B,2)</f>
        <v>59</v>
      </c>
      <c r="P1276" s="10"/>
      <c r="Q1276" s="10"/>
      <c r="R1276" s="10"/>
    </row>
    <row r="1277" spans="1:18" ht="14" x14ac:dyDescent="0.3">
      <c r="A1277" s="33">
        <f>IF(ISBLANK('Step 1.1 Supply Fan Power Data'!A1277),"-",'Step 1.1 Supply Fan Power Data'!A1277)</f>
        <v>44684.5</v>
      </c>
      <c r="B1277">
        <f>IF(ISBLANK('Step 1.1 Supply Fan Power Data'!B1277),"-",'Step 1.1 Supply Fan Power Data'!B1277)</f>
        <v>4.7445618226626696</v>
      </c>
      <c r="C1277">
        <f>VLOOKUP(A1277,'Step 1.3 OAT Data'!$A:$B,2)</f>
        <v>60</v>
      </c>
      <c r="E1277" s="33">
        <f>IF(ISBLANK('Step 1.2 Return Fan Power Data'!A1277),"-",'Step 1.2 Return Fan Power Data'!A1277)</f>
        <v>44684.5</v>
      </c>
      <c r="F1277">
        <f>IF(ISBLANK('Step 1.2 Return Fan Power Data'!B1277),"-",'Step 1.2 Return Fan Power Data'!B1277)</f>
        <v>2.8414486486476873</v>
      </c>
      <c r="G1277">
        <f>VLOOKUP(E1277,'Step 1.3 OAT Data'!$A:$B,2)</f>
        <v>60</v>
      </c>
      <c r="P1277" s="10"/>
      <c r="Q1277" s="10"/>
      <c r="R1277" s="10"/>
    </row>
    <row r="1278" spans="1:18" ht="14" x14ac:dyDescent="0.3">
      <c r="A1278" s="33">
        <f>IF(ISBLANK('Step 1.1 Supply Fan Power Data'!A1278),"-",'Step 1.1 Supply Fan Power Data'!A1278)</f>
        <v>44684.541666666664</v>
      </c>
      <c r="B1278">
        <f>IF(ISBLANK('Step 1.1 Supply Fan Power Data'!B1278),"-",'Step 1.1 Supply Fan Power Data'!B1278)</f>
        <v>4.6960878995123423</v>
      </c>
      <c r="C1278">
        <f>VLOOKUP(A1278,'Step 1.3 OAT Data'!$A:$B,2)</f>
        <v>61</v>
      </c>
      <c r="E1278" s="33">
        <f>IF(ISBLANK('Step 1.2 Return Fan Power Data'!A1278),"-",'Step 1.2 Return Fan Power Data'!A1278)</f>
        <v>44684.541666666664</v>
      </c>
      <c r="F1278">
        <f>IF(ISBLANK('Step 1.2 Return Fan Power Data'!B1278),"-",'Step 1.2 Return Fan Power Data'!B1278)</f>
        <v>2.8105973825201698</v>
      </c>
      <c r="G1278">
        <f>VLOOKUP(E1278,'Step 1.3 OAT Data'!$A:$B,2)</f>
        <v>61</v>
      </c>
      <c r="P1278" s="10"/>
      <c r="Q1278" s="10"/>
      <c r="R1278" s="10"/>
    </row>
    <row r="1279" spans="1:18" ht="14" x14ac:dyDescent="0.3">
      <c r="A1279" s="33">
        <f>IF(ISBLANK('Step 1.1 Supply Fan Power Data'!A1279),"-",'Step 1.1 Supply Fan Power Data'!A1279)</f>
        <v>44684.583333333336</v>
      </c>
      <c r="B1279">
        <f>IF(ISBLANK('Step 1.1 Supply Fan Power Data'!B1279),"-",'Step 1.1 Supply Fan Power Data'!B1279)</f>
        <v>4.7257725430003843</v>
      </c>
      <c r="C1279">
        <f>VLOOKUP(A1279,'Step 1.3 OAT Data'!$A:$B,2)</f>
        <v>61</v>
      </c>
      <c r="E1279" s="33">
        <f>IF(ISBLANK('Step 1.2 Return Fan Power Data'!A1279),"-",'Step 1.2 Return Fan Power Data'!A1279)</f>
        <v>44684.583333333336</v>
      </c>
      <c r="F1279">
        <f>IF(ISBLANK('Step 1.2 Return Fan Power Data'!B1279),"-",'Step 1.2 Return Fan Power Data'!B1279)</f>
        <v>2.8292017044176063</v>
      </c>
      <c r="G1279">
        <f>VLOOKUP(E1279,'Step 1.3 OAT Data'!$A:$B,2)</f>
        <v>61</v>
      </c>
      <c r="P1279" s="10"/>
      <c r="Q1279" s="10"/>
      <c r="R1279" s="10"/>
    </row>
    <row r="1280" spans="1:18" ht="14" x14ac:dyDescent="0.3">
      <c r="A1280" s="33">
        <f>IF(ISBLANK('Step 1.1 Supply Fan Power Data'!A1280),"-",'Step 1.1 Supply Fan Power Data'!A1280)</f>
        <v>44684.625</v>
      </c>
      <c r="B1280">
        <f>IF(ISBLANK('Step 1.1 Supply Fan Power Data'!B1280),"-",'Step 1.1 Supply Fan Power Data'!B1280)</f>
        <v>4.6930949208738149</v>
      </c>
      <c r="C1280">
        <f>VLOOKUP(A1280,'Step 1.3 OAT Data'!$A:$B,2)</f>
        <v>59</v>
      </c>
      <c r="E1280" s="33">
        <f>IF(ISBLANK('Step 1.2 Return Fan Power Data'!A1280),"-",'Step 1.2 Return Fan Power Data'!A1280)</f>
        <v>44684.625</v>
      </c>
      <c r="F1280">
        <f>IF(ISBLANK('Step 1.2 Return Fan Power Data'!B1280),"-",'Step 1.2 Return Fan Power Data'!B1280)</f>
        <v>2.8087708379906045</v>
      </c>
      <c r="G1280">
        <f>VLOOKUP(E1280,'Step 1.3 OAT Data'!$A:$B,2)</f>
        <v>59</v>
      </c>
      <c r="P1280" s="10"/>
      <c r="Q1280" s="10"/>
      <c r="R1280" s="10"/>
    </row>
    <row r="1281" spans="1:18" ht="14" x14ac:dyDescent="0.3">
      <c r="A1281" s="33">
        <f>IF(ISBLANK('Step 1.1 Supply Fan Power Data'!A1281),"-",'Step 1.1 Supply Fan Power Data'!A1281)</f>
        <v>44684.666666666664</v>
      </c>
      <c r="B1281">
        <f>IF(ISBLANK('Step 1.1 Supply Fan Power Data'!B1281),"-",'Step 1.1 Supply Fan Power Data'!B1281)</f>
        <v>4.6871062372288534</v>
      </c>
      <c r="C1281">
        <f>VLOOKUP(A1281,'Step 1.3 OAT Data'!$A:$B,2)</f>
        <v>57</v>
      </c>
      <c r="E1281" s="33">
        <f>IF(ISBLANK('Step 1.2 Return Fan Power Data'!A1281),"-",'Step 1.2 Return Fan Power Data'!A1281)</f>
        <v>44684.666666666664</v>
      </c>
      <c r="F1281">
        <f>IF(ISBLANK('Step 1.2 Return Fan Power Data'!B1281),"-",'Step 1.2 Return Fan Power Data'!B1281)</f>
        <v>2.8051426323328901</v>
      </c>
      <c r="G1281">
        <f>VLOOKUP(E1281,'Step 1.3 OAT Data'!$A:$B,2)</f>
        <v>57</v>
      </c>
      <c r="P1281" s="10"/>
      <c r="Q1281" s="10"/>
      <c r="R1281" s="10"/>
    </row>
    <row r="1282" spans="1:18" ht="14" x14ac:dyDescent="0.3">
      <c r="A1282" s="33">
        <f>IF(ISBLANK('Step 1.1 Supply Fan Power Data'!A1282),"-",'Step 1.1 Supply Fan Power Data'!A1282)</f>
        <v>44684.708333333336</v>
      </c>
      <c r="B1282">
        <f>IF(ISBLANK('Step 1.1 Supply Fan Power Data'!B1282),"-",'Step 1.1 Supply Fan Power Data'!B1282)</f>
        <v>4.7771258784821793</v>
      </c>
      <c r="C1282">
        <f>VLOOKUP(A1282,'Step 1.3 OAT Data'!$A:$B,2)</f>
        <v>56</v>
      </c>
      <c r="E1282" s="33">
        <f>IF(ISBLANK('Step 1.2 Return Fan Power Data'!A1282),"-",'Step 1.2 Return Fan Power Data'!A1282)</f>
        <v>44684.708333333336</v>
      </c>
      <c r="F1282">
        <f>IF(ISBLANK('Step 1.2 Return Fan Power Data'!B1282),"-",'Step 1.2 Return Fan Power Data'!B1282)</f>
        <v>2.8635762788767494</v>
      </c>
      <c r="G1282">
        <f>VLOOKUP(E1282,'Step 1.3 OAT Data'!$A:$B,2)</f>
        <v>56</v>
      </c>
      <c r="P1282" s="10"/>
      <c r="Q1282" s="10"/>
      <c r="R1282" s="10"/>
    </row>
    <row r="1283" spans="1:18" ht="14" x14ac:dyDescent="0.3">
      <c r="A1283" s="33">
        <f>IF(ISBLANK('Step 1.1 Supply Fan Power Data'!A1283),"-",'Step 1.1 Supply Fan Power Data'!A1283)</f>
        <v>44684.75</v>
      </c>
      <c r="B1283">
        <f>IF(ISBLANK('Step 1.1 Supply Fan Power Data'!B1283),"-",'Step 1.1 Supply Fan Power Data'!B1283)</f>
        <v>4.7455973763888348</v>
      </c>
      <c r="C1283">
        <f>VLOOKUP(A1283,'Step 1.3 OAT Data'!$A:$B,2)</f>
        <v>54</v>
      </c>
      <c r="E1283" s="33">
        <f>IF(ISBLANK('Step 1.2 Return Fan Power Data'!A1283),"-",'Step 1.2 Return Fan Power Data'!A1283)</f>
        <v>44684.75</v>
      </c>
      <c r="F1283">
        <f>IF(ISBLANK('Step 1.2 Return Fan Power Data'!B1283),"-",'Step 1.2 Return Fan Power Data'!B1283)</f>
        <v>2.8421345221340779</v>
      </c>
      <c r="G1283">
        <f>VLOOKUP(E1283,'Step 1.3 OAT Data'!$A:$B,2)</f>
        <v>54</v>
      </c>
      <c r="P1283" s="10"/>
      <c r="Q1283" s="10"/>
      <c r="R1283" s="10"/>
    </row>
    <row r="1284" spans="1:18" ht="14" x14ac:dyDescent="0.3">
      <c r="A1284" s="33">
        <f>IF(ISBLANK('Step 1.1 Supply Fan Power Data'!A1284),"-",'Step 1.1 Supply Fan Power Data'!A1284)</f>
        <v>44684.791666666664</v>
      </c>
      <c r="B1284">
        <f>IF(ISBLANK('Step 1.1 Supply Fan Power Data'!B1284),"-",'Step 1.1 Supply Fan Power Data'!B1284)</f>
        <v>5.0357698703434099</v>
      </c>
      <c r="C1284">
        <f>VLOOKUP(A1284,'Step 1.3 OAT Data'!$A:$B,2)</f>
        <v>53</v>
      </c>
      <c r="E1284" s="33">
        <f>IF(ISBLANK('Step 1.2 Return Fan Power Data'!A1284),"-",'Step 1.2 Return Fan Power Data'!A1284)</f>
        <v>44684.791666666664</v>
      </c>
      <c r="F1284">
        <f>IF(ISBLANK('Step 1.2 Return Fan Power Data'!B1284),"-",'Step 1.2 Return Fan Power Data'!B1284)</f>
        <v>3.0874296450547618</v>
      </c>
      <c r="G1284">
        <f>VLOOKUP(E1284,'Step 1.3 OAT Data'!$A:$B,2)</f>
        <v>53</v>
      </c>
      <c r="P1284" s="10"/>
      <c r="Q1284" s="10"/>
      <c r="R1284" s="10"/>
    </row>
    <row r="1285" spans="1:18" ht="14" x14ac:dyDescent="0.3">
      <c r="A1285" s="33">
        <f>IF(ISBLANK('Step 1.1 Supply Fan Power Data'!A1285),"-",'Step 1.1 Supply Fan Power Data'!A1285)</f>
        <v>44684.833333333336</v>
      </c>
      <c r="B1285">
        <f>IF(ISBLANK('Step 1.1 Supply Fan Power Data'!B1285),"-",'Step 1.1 Supply Fan Power Data'!B1285)</f>
        <v>5.007126642823005</v>
      </c>
      <c r="C1285">
        <f>VLOOKUP(A1285,'Step 1.3 OAT Data'!$A:$B,2)</f>
        <v>51</v>
      </c>
      <c r="E1285" s="33">
        <f>IF(ISBLANK('Step 1.2 Return Fan Power Data'!A1285),"-",'Step 1.2 Return Fan Power Data'!A1285)</f>
        <v>44684.833333333336</v>
      </c>
      <c r="F1285">
        <f>IF(ISBLANK('Step 1.2 Return Fan Power Data'!B1285),"-",'Step 1.2 Return Fan Power Data'!B1285)</f>
        <v>3.057804338776406</v>
      </c>
      <c r="G1285">
        <f>VLOOKUP(E1285,'Step 1.3 OAT Data'!$A:$B,2)</f>
        <v>51</v>
      </c>
      <c r="P1285" s="10"/>
      <c r="Q1285" s="10"/>
      <c r="R1285" s="10"/>
    </row>
    <row r="1286" spans="1:18" ht="14" x14ac:dyDescent="0.3">
      <c r="A1286" s="33">
        <f>IF(ISBLANK('Step 1.1 Supply Fan Power Data'!A1286),"-",'Step 1.1 Supply Fan Power Data'!A1286)</f>
        <v>44684.875</v>
      </c>
      <c r="B1286">
        <f>IF(ISBLANK('Step 1.1 Supply Fan Power Data'!B1286),"-",'Step 1.1 Supply Fan Power Data'!B1286)</f>
        <v>4.9630014836537004</v>
      </c>
      <c r="C1286">
        <f>VLOOKUP(A1286,'Step 1.3 OAT Data'!$A:$B,2)</f>
        <v>51</v>
      </c>
      <c r="E1286" s="33">
        <f>IF(ISBLANK('Step 1.2 Return Fan Power Data'!A1286),"-",'Step 1.2 Return Fan Power Data'!A1286)</f>
        <v>44684.875</v>
      </c>
      <c r="F1286">
        <f>IF(ISBLANK('Step 1.2 Return Fan Power Data'!B1286),"-",'Step 1.2 Return Fan Power Data'!B1286)</f>
        <v>3.0147615913670966</v>
      </c>
      <c r="G1286">
        <f>VLOOKUP(E1286,'Step 1.3 OAT Data'!$A:$B,2)</f>
        <v>51</v>
      </c>
      <c r="P1286" s="10"/>
      <c r="Q1286" s="10"/>
      <c r="R1286" s="10"/>
    </row>
    <row r="1287" spans="1:18" ht="14" x14ac:dyDescent="0.3">
      <c r="A1287" s="33">
        <f>IF(ISBLANK('Step 1.1 Supply Fan Power Data'!A1287),"-",'Step 1.1 Supply Fan Power Data'!A1287)</f>
        <v>44684.916666666664</v>
      </c>
      <c r="B1287">
        <f>IF(ISBLANK('Step 1.1 Supply Fan Power Data'!B1287),"-",'Step 1.1 Supply Fan Power Data'!B1287)</f>
        <v>4.931223088016587</v>
      </c>
      <c r="C1287">
        <f>VLOOKUP(A1287,'Step 1.3 OAT Data'!$A:$B,2)</f>
        <v>51</v>
      </c>
      <c r="E1287" s="33">
        <f>IF(ISBLANK('Step 1.2 Return Fan Power Data'!A1287),"-",'Step 1.2 Return Fan Power Data'!A1287)</f>
        <v>44684.916666666664</v>
      </c>
      <c r="F1287">
        <f>IF(ISBLANK('Step 1.2 Return Fan Power Data'!B1287),"-",'Step 1.2 Return Fan Power Data'!B1287)</f>
        <v>2.9856042394913018</v>
      </c>
      <c r="G1287">
        <f>VLOOKUP(E1287,'Step 1.3 OAT Data'!$A:$B,2)</f>
        <v>51</v>
      </c>
      <c r="P1287" s="10"/>
      <c r="Q1287" s="10"/>
      <c r="R1287" s="10"/>
    </row>
    <row r="1288" spans="1:18" ht="14" x14ac:dyDescent="0.3">
      <c r="A1288" s="33">
        <f>IF(ISBLANK('Step 1.1 Supply Fan Power Data'!A1288),"-",'Step 1.1 Supply Fan Power Data'!A1288)</f>
        <v>44684.958333333336</v>
      </c>
      <c r="B1288">
        <f>IF(ISBLANK('Step 1.1 Supply Fan Power Data'!B1288),"-",'Step 1.1 Supply Fan Power Data'!B1288)</f>
        <v>4.9563157400045004</v>
      </c>
      <c r="C1288">
        <f>VLOOKUP(A1288,'Step 1.3 OAT Data'!$A:$B,2)</f>
        <v>50</v>
      </c>
      <c r="E1288" s="33">
        <f>IF(ISBLANK('Step 1.2 Return Fan Power Data'!A1288),"-",'Step 1.2 Return Fan Power Data'!A1288)</f>
        <v>44684.958333333336</v>
      </c>
      <c r="F1288">
        <f>IF(ISBLANK('Step 1.2 Return Fan Power Data'!B1288),"-",'Step 1.2 Return Fan Power Data'!B1288)</f>
        <v>3.0085027200819576</v>
      </c>
      <c r="G1288">
        <f>VLOOKUP(E1288,'Step 1.3 OAT Data'!$A:$B,2)</f>
        <v>50</v>
      </c>
      <c r="P1288" s="10"/>
      <c r="Q1288" s="10"/>
      <c r="R1288" s="10"/>
    </row>
    <row r="1289" spans="1:18" ht="14" x14ac:dyDescent="0.3">
      <c r="A1289" s="33">
        <f>IF(ISBLANK('Step 1.1 Supply Fan Power Data'!A1289),"-",'Step 1.1 Supply Fan Power Data'!A1289)</f>
        <v>44685</v>
      </c>
      <c r="B1289">
        <f>IF(ISBLANK('Step 1.1 Supply Fan Power Data'!B1289),"-",'Step 1.1 Supply Fan Power Data'!B1289)</f>
        <v>5.0300879934980491</v>
      </c>
      <c r="C1289">
        <f>VLOOKUP(A1289,'Step 1.3 OAT Data'!$A:$B,2)</f>
        <v>49</v>
      </c>
      <c r="E1289" s="33">
        <f>IF(ISBLANK('Step 1.2 Return Fan Power Data'!A1289),"-",'Step 1.2 Return Fan Power Data'!A1289)</f>
        <v>44685</v>
      </c>
      <c r="F1289">
        <f>IF(ISBLANK('Step 1.2 Return Fan Power Data'!B1289),"-",'Step 1.2 Return Fan Power Data'!B1289)</f>
        <v>3.0814435707149466</v>
      </c>
      <c r="G1289">
        <f>VLOOKUP(E1289,'Step 1.3 OAT Data'!$A:$B,2)</f>
        <v>49</v>
      </c>
      <c r="P1289" s="10"/>
      <c r="Q1289" s="10"/>
      <c r="R1289" s="10"/>
    </row>
    <row r="1290" spans="1:18" ht="14" x14ac:dyDescent="0.3">
      <c r="A1290" s="33">
        <f>IF(ISBLANK('Step 1.1 Supply Fan Power Data'!A1290),"-",'Step 1.1 Supply Fan Power Data'!A1290)</f>
        <v>44685.041666666664</v>
      </c>
      <c r="B1290">
        <f>IF(ISBLANK('Step 1.1 Supply Fan Power Data'!B1290),"-",'Step 1.1 Supply Fan Power Data'!B1290)</f>
        <v>5.0234012207084477</v>
      </c>
      <c r="C1290">
        <f>VLOOKUP(A1290,'Step 1.3 OAT Data'!$A:$B,2)</f>
        <v>49</v>
      </c>
      <c r="E1290" s="33">
        <f>IF(ISBLANK('Step 1.2 Return Fan Power Data'!A1290),"-",'Step 1.2 Return Fan Power Data'!A1290)</f>
        <v>44685.041666666664</v>
      </c>
      <c r="F1290">
        <f>IF(ISBLANK('Step 1.2 Return Fan Power Data'!B1290),"-",'Step 1.2 Return Fan Power Data'!B1290)</f>
        <v>3.0744687669173496</v>
      </c>
      <c r="G1290">
        <f>VLOOKUP(E1290,'Step 1.3 OAT Data'!$A:$B,2)</f>
        <v>49</v>
      </c>
      <c r="P1290" s="10"/>
      <c r="Q1290" s="10"/>
      <c r="R1290" s="10"/>
    </row>
    <row r="1291" spans="1:18" ht="14" x14ac:dyDescent="0.3">
      <c r="A1291" s="33">
        <f>IF(ISBLANK('Step 1.1 Supply Fan Power Data'!A1291),"-",'Step 1.1 Supply Fan Power Data'!A1291)</f>
        <v>44685.083333333336</v>
      </c>
      <c r="B1291">
        <f>IF(ISBLANK('Step 1.1 Supply Fan Power Data'!B1291),"-",'Step 1.1 Supply Fan Power Data'!B1291)</f>
        <v>5.0671546732331194</v>
      </c>
      <c r="C1291">
        <f>VLOOKUP(A1291,'Step 1.3 OAT Data'!$A:$B,2)</f>
        <v>49</v>
      </c>
      <c r="E1291" s="33">
        <f>IF(ISBLANK('Step 1.2 Return Fan Power Data'!A1291),"-",'Step 1.2 Return Fan Power Data'!A1291)</f>
        <v>44685.083333333336</v>
      </c>
      <c r="F1291">
        <f>IF(ISBLANK('Step 1.2 Return Fan Power Data'!B1291),"-",'Step 1.2 Return Fan Power Data'!B1291)</f>
        <v>3.1215031306634931</v>
      </c>
      <c r="G1291">
        <f>VLOOKUP(E1291,'Step 1.3 OAT Data'!$A:$B,2)</f>
        <v>49</v>
      </c>
      <c r="P1291" s="10"/>
      <c r="Q1291" s="10"/>
      <c r="R1291" s="10"/>
    </row>
    <row r="1292" spans="1:18" ht="14" x14ac:dyDescent="0.3">
      <c r="A1292" s="33">
        <f>IF(ISBLANK('Step 1.1 Supply Fan Power Data'!A1292),"-",'Step 1.1 Supply Fan Power Data'!A1292)</f>
        <v>44685.125</v>
      </c>
      <c r="B1292">
        <f>IF(ISBLANK('Step 1.1 Supply Fan Power Data'!B1292),"-",'Step 1.1 Supply Fan Power Data'!B1292)</f>
        <v>5.0785147578027345</v>
      </c>
      <c r="C1292">
        <f>VLOOKUP(A1292,'Step 1.3 OAT Data'!$A:$B,2)</f>
        <v>49</v>
      </c>
      <c r="E1292" s="33">
        <f>IF(ISBLANK('Step 1.2 Return Fan Power Data'!A1292),"-",'Step 1.2 Return Fan Power Data'!A1292)</f>
        <v>44685.125</v>
      </c>
      <c r="F1292">
        <f>IF(ISBLANK('Step 1.2 Return Fan Power Data'!B1292),"-",'Step 1.2 Return Fan Power Data'!B1292)</f>
        <v>3.134268845140785</v>
      </c>
      <c r="G1292">
        <f>VLOOKUP(E1292,'Step 1.3 OAT Data'!$A:$B,2)</f>
        <v>49</v>
      </c>
      <c r="P1292" s="10"/>
      <c r="Q1292" s="10"/>
      <c r="R1292" s="10"/>
    </row>
    <row r="1293" spans="1:18" ht="14" x14ac:dyDescent="0.3">
      <c r="A1293" s="33">
        <f>IF(ISBLANK('Step 1.1 Supply Fan Power Data'!A1293),"-",'Step 1.1 Supply Fan Power Data'!A1293)</f>
        <v>44685.166666666664</v>
      </c>
      <c r="B1293">
        <f>IF(ISBLANK('Step 1.1 Supply Fan Power Data'!B1293),"-",'Step 1.1 Supply Fan Power Data'!B1293)</f>
        <v>5.1237621549261529</v>
      </c>
      <c r="C1293">
        <f>VLOOKUP(A1293,'Step 1.3 OAT Data'!$A:$B,2)</f>
        <v>49</v>
      </c>
      <c r="E1293" s="33">
        <f>IF(ISBLANK('Step 1.2 Return Fan Power Data'!A1293),"-",'Step 1.2 Return Fan Power Data'!A1293)</f>
        <v>44685.166666666664</v>
      </c>
      <c r="F1293">
        <f>IF(ISBLANK('Step 1.2 Return Fan Power Data'!B1293),"-",'Step 1.2 Return Fan Power Data'!B1293)</f>
        <v>3.187511517155607</v>
      </c>
      <c r="G1293">
        <f>VLOOKUP(E1293,'Step 1.3 OAT Data'!$A:$B,2)</f>
        <v>49</v>
      </c>
      <c r="P1293" s="10"/>
      <c r="Q1293" s="10"/>
      <c r="R1293" s="10"/>
    </row>
    <row r="1294" spans="1:18" ht="14" x14ac:dyDescent="0.3">
      <c r="A1294" s="33">
        <f>IF(ISBLANK('Step 1.1 Supply Fan Power Data'!A1294),"-",'Step 1.1 Supply Fan Power Data'!A1294)</f>
        <v>44685.208333333336</v>
      </c>
      <c r="B1294">
        <f>IF(ISBLANK('Step 1.1 Supply Fan Power Data'!B1294),"-",'Step 1.1 Supply Fan Power Data'!B1294)</f>
        <v>5.1124795025529028</v>
      </c>
      <c r="C1294">
        <f>VLOOKUP(A1294,'Step 1.3 OAT Data'!$A:$B,2)</f>
        <v>49</v>
      </c>
      <c r="E1294" s="33">
        <f>IF(ISBLANK('Step 1.2 Return Fan Power Data'!A1294),"-",'Step 1.2 Return Fan Power Data'!A1294)</f>
        <v>44685.208333333336</v>
      </c>
      <c r="F1294">
        <f>IF(ISBLANK('Step 1.2 Return Fan Power Data'!B1294),"-",'Step 1.2 Return Fan Power Data'!B1294)</f>
        <v>3.1738673744340913</v>
      </c>
      <c r="G1294">
        <f>VLOOKUP(E1294,'Step 1.3 OAT Data'!$A:$B,2)</f>
        <v>49</v>
      </c>
      <c r="P1294" s="10"/>
      <c r="Q1294" s="10"/>
      <c r="R1294" s="10"/>
    </row>
    <row r="1295" spans="1:18" ht="14" x14ac:dyDescent="0.3">
      <c r="A1295" s="33">
        <f>IF(ISBLANK('Step 1.1 Supply Fan Power Data'!A1295),"-",'Step 1.1 Supply Fan Power Data'!A1295)</f>
        <v>44685.25</v>
      </c>
      <c r="B1295">
        <f>IF(ISBLANK('Step 1.1 Supply Fan Power Data'!B1295),"-",'Step 1.1 Supply Fan Power Data'!B1295)</f>
        <v>5.1303500083235214</v>
      </c>
      <c r="C1295">
        <f>VLOOKUP(A1295,'Step 1.3 OAT Data'!$A:$B,2)</f>
        <v>50</v>
      </c>
      <c r="E1295" s="33">
        <f>IF(ISBLANK('Step 1.2 Return Fan Power Data'!A1295),"-",'Step 1.2 Return Fan Power Data'!A1295)</f>
        <v>44685.25</v>
      </c>
      <c r="F1295">
        <f>IF(ISBLANK('Step 1.2 Return Fan Power Data'!B1295),"-",'Step 1.2 Return Fan Power Data'!B1295)</f>
        <v>3.1955945887671824</v>
      </c>
      <c r="G1295">
        <f>VLOOKUP(E1295,'Step 1.3 OAT Data'!$A:$B,2)</f>
        <v>50</v>
      </c>
      <c r="P1295" s="10"/>
      <c r="Q1295" s="10"/>
      <c r="R1295" s="10"/>
    </row>
    <row r="1296" spans="1:18" ht="14" x14ac:dyDescent="0.3">
      <c r="A1296" s="33">
        <f>IF(ISBLANK('Step 1.1 Supply Fan Power Data'!A1296),"-",'Step 1.1 Supply Fan Power Data'!A1296)</f>
        <v>44685.291666666664</v>
      </c>
      <c r="B1296">
        <f>IF(ISBLANK('Step 1.1 Supply Fan Power Data'!B1296),"-",'Step 1.1 Supply Fan Power Data'!B1296)</f>
        <v>4.8807931567981679</v>
      </c>
      <c r="C1296">
        <f>VLOOKUP(A1296,'Step 1.3 OAT Data'!$A:$B,2)</f>
        <v>50</v>
      </c>
      <c r="E1296" s="33">
        <f>IF(ISBLANK('Step 1.2 Return Fan Power Data'!A1296),"-",'Step 1.2 Return Fan Power Data'!A1296)</f>
        <v>44685.291666666664</v>
      </c>
      <c r="F1296">
        <f>IF(ISBLANK('Step 1.2 Return Fan Power Data'!B1296),"-",'Step 1.2 Return Fan Power Data'!B1296)</f>
        <v>2.9422900195179462</v>
      </c>
      <c r="G1296">
        <f>VLOOKUP(E1296,'Step 1.3 OAT Data'!$A:$B,2)</f>
        <v>50</v>
      </c>
      <c r="P1296" s="10"/>
      <c r="Q1296" s="10"/>
      <c r="R1296" s="10"/>
    </row>
    <row r="1297" spans="1:18" ht="14" x14ac:dyDescent="0.3">
      <c r="A1297" s="33">
        <f>IF(ISBLANK('Step 1.1 Supply Fan Power Data'!A1297),"-",'Step 1.1 Supply Fan Power Data'!A1297)</f>
        <v>44685.333333333336</v>
      </c>
      <c r="B1297">
        <f>IF(ISBLANK('Step 1.1 Supply Fan Power Data'!B1297),"-",'Step 1.1 Supply Fan Power Data'!B1297)</f>
        <v>4.8447784949290842</v>
      </c>
      <c r="C1297">
        <f>VLOOKUP(A1297,'Step 1.3 OAT Data'!$A:$B,2)</f>
        <v>51</v>
      </c>
      <c r="E1297" s="33">
        <f>IF(ISBLANK('Step 1.2 Return Fan Power Data'!A1297),"-",'Step 1.2 Return Fan Power Data'!A1297)</f>
        <v>44685.333333333336</v>
      </c>
      <c r="F1297">
        <f>IF(ISBLANK('Step 1.2 Return Fan Power Data'!B1297),"-",'Step 1.2 Return Fan Power Data'!B1297)</f>
        <v>2.9134410545876128</v>
      </c>
      <c r="G1297">
        <f>VLOOKUP(E1297,'Step 1.3 OAT Data'!$A:$B,2)</f>
        <v>51</v>
      </c>
      <c r="P1297" s="10"/>
      <c r="Q1297" s="10"/>
      <c r="R1297" s="10"/>
    </row>
    <row r="1298" spans="1:18" ht="14" x14ac:dyDescent="0.3">
      <c r="A1298" s="33">
        <f>IF(ISBLANK('Step 1.1 Supply Fan Power Data'!A1298),"-",'Step 1.1 Supply Fan Power Data'!A1298)</f>
        <v>44685.375</v>
      </c>
      <c r="B1298">
        <f>IF(ISBLANK('Step 1.1 Supply Fan Power Data'!B1298),"-",'Step 1.1 Supply Fan Power Data'!B1298)</f>
        <v>4.7544595730667645</v>
      </c>
      <c r="C1298">
        <f>VLOOKUP(A1298,'Step 1.3 OAT Data'!$A:$B,2)</f>
        <v>52</v>
      </c>
      <c r="E1298" s="33">
        <f>IF(ISBLANK('Step 1.2 Return Fan Power Data'!A1298),"-",'Step 1.2 Return Fan Power Data'!A1298)</f>
        <v>44685.375</v>
      </c>
      <c r="F1298">
        <f>IF(ISBLANK('Step 1.2 Return Fan Power Data'!B1298),"-",'Step 1.2 Return Fan Power Data'!B1298)</f>
        <v>2.8480514271966411</v>
      </c>
      <c r="G1298">
        <f>VLOOKUP(E1298,'Step 1.3 OAT Data'!$A:$B,2)</f>
        <v>52</v>
      </c>
      <c r="P1298" s="10"/>
      <c r="Q1298" s="10"/>
      <c r="R1298" s="10"/>
    </row>
    <row r="1299" spans="1:18" ht="14" x14ac:dyDescent="0.3">
      <c r="A1299" s="33">
        <f>IF(ISBLANK('Step 1.1 Supply Fan Power Data'!A1299),"-",'Step 1.1 Supply Fan Power Data'!A1299)</f>
        <v>44685.416666666664</v>
      </c>
      <c r="B1299">
        <f>IF(ISBLANK('Step 1.1 Supply Fan Power Data'!B1299),"-",'Step 1.1 Supply Fan Power Data'!B1299)</f>
        <v>4.7277828405390974</v>
      </c>
      <c r="C1299">
        <f>VLOOKUP(A1299,'Step 1.3 OAT Data'!$A:$B,2)</f>
        <v>52</v>
      </c>
      <c r="E1299" s="33">
        <f>IF(ISBLANK('Step 1.2 Return Fan Power Data'!A1299),"-",'Step 1.2 Return Fan Power Data'!A1299)</f>
        <v>44685.416666666664</v>
      </c>
      <c r="F1299">
        <f>IF(ISBLANK('Step 1.2 Return Fan Power Data'!B1299),"-",'Step 1.2 Return Fan Power Data'!B1299)</f>
        <v>2.8304942913729869</v>
      </c>
      <c r="G1299">
        <f>VLOOKUP(E1299,'Step 1.3 OAT Data'!$A:$B,2)</f>
        <v>52</v>
      </c>
      <c r="P1299" s="10"/>
      <c r="Q1299" s="10"/>
      <c r="R1299" s="10"/>
    </row>
    <row r="1300" spans="1:18" ht="14" x14ac:dyDescent="0.3">
      <c r="A1300" s="33">
        <f>IF(ISBLANK('Step 1.1 Supply Fan Power Data'!A1300),"-",'Step 1.1 Supply Fan Power Data'!A1300)</f>
        <v>44685.458333333336</v>
      </c>
      <c r="B1300">
        <f>IF(ISBLANK('Step 1.1 Supply Fan Power Data'!B1300),"-",'Step 1.1 Supply Fan Power Data'!B1300)</f>
        <v>4.7574332937006423</v>
      </c>
      <c r="C1300">
        <f>VLOOKUP(A1300,'Step 1.3 OAT Data'!$A:$B,2)</f>
        <v>53</v>
      </c>
      <c r="E1300" s="33">
        <f>IF(ISBLANK('Step 1.2 Return Fan Power Data'!A1300),"-",'Step 1.2 Return Fan Power Data'!A1300)</f>
        <v>44685.458333333336</v>
      </c>
      <c r="F1300">
        <f>IF(ISBLANK('Step 1.2 Return Fan Power Data'!B1300),"-",'Step 1.2 Return Fan Power Data'!B1300)</f>
        <v>2.8500559377654198</v>
      </c>
      <c r="G1300">
        <f>VLOOKUP(E1300,'Step 1.3 OAT Data'!$A:$B,2)</f>
        <v>53</v>
      </c>
      <c r="P1300" s="10"/>
      <c r="Q1300" s="10"/>
      <c r="R1300" s="10"/>
    </row>
    <row r="1301" spans="1:18" ht="14" x14ac:dyDescent="0.3">
      <c r="A1301" s="33">
        <f>IF(ISBLANK('Step 1.1 Supply Fan Power Data'!A1301),"-",'Step 1.1 Supply Fan Power Data'!A1301)</f>
        <v>44685.5</v>
      </c>
      <c r="B1301">
        <f>IF(ISBLANK('Step 1.1 Supply Fan Power Data'!B1301),"-",'Step 1.1 Supply Fan Power Data'!B1301)</f>
        <v>4.7416487103855811</v>
      </c>
      <c r="C1301">
        <f>VLOOKUP(A1301,'Step 1.3 OAT Data'!$A:$B,2)</f>
        <v>54</v>
      </c>
      <c r="E1301" s="33">
        <f>IF(ISBLANK('Step 1.2 Return Fan Power Data'!A1301),"-",'Step 1.2 Return Fan Power Data'!A1301)</f>
        <v>44685.5</v>
      </c>
      <c r="F1301">
        <f>IF(ISBLANK('Step 1.2 Return Fan Power Data'!B1301),"-",'Step 1.2 Return Fan Power Data'!B1301)</f>
        <v>2.8395253752738308</v>
      </c>
      <c r="G1301">
        <f>VLOOKUP(E1301,'Step 1.3 OAT Data'!$A:$B,2)</f>
        <v>54</v>
      </c>
      <c r="P1301" s="10"/>
      <c r="Q1301" s="10"/>
      <c r="R1301" s="10"/>
    </row>
    <row r="1302" spans="1:18" ht="14" x14ac:dyDescent="0.3">
      <c r="A1302" s="33">
        <f>IF(ISBLANK('Step 1.1 Supply Fan Power Data'!A1302),"-",'Step 1.1 Supply Fan Power Data'!A1302)</f>
        <v>44685.541666666664</v>
      </c>
      <c r="B1302">
        <f>IF(ISBLANK('Step 1.1 Supply Fan Power Data'!B1302),"-",'Step 1.1 Supply Fan Power Data'!B1302)</f>
        <v>4.7633132496625787</v>
      </c>
      <c r="C1302">
        <f>VLOOKUP(A1302,'Step 1.3 OAT Data'!$A:$B,2)</f>
        <v>58</v>
      </c>
      <c r="E1302" s="33">
        <f>IF(ISBLANK('Step 1.2 Return Fan Power Data'!A1302),"-",'Step 1.2 Return Fan Power Data'!A1302)</f>
        <v>44685.541666666664</v>
      </c>
      <c r="F1302">
        <f>IF(ISBLANK('Step 1.2 Return Fan Power Data'!B1302),"-",'Step 1.2 Return Fan Power Data'!B1302)</f>
        <v>2.8540479605405062</v>
      </c>
      <c r="G1302">
        <f>VLOOKUP(E1302,'Step 1.3 OAT Data'!$A:$B,2)</f>
        <v>58</v>
      </c>
      <c r="P1302" s="10"/>
      <c r="Q1302" s="10"/>
      <c r="R1302" s="10"/>
    </row>
    <row r="1303" spans="1:18" ht="14" x14ac:dyDescent="0.3">
      <c r="A1303" s="33">
        <f>IF(ISBLANK('Step 1.1 Supply Fan Power Data'!A1303),"-",'Step 1.1 Supply Fan Power Data'!A1303)</f>
        <v>44685.583333333336</v>
      </c>
      <c r="B1303">
        <f>IF(ISBLANK('Step 1.1 Supply Fan Power Data'!B1303),"-",'Step 1.1 Supply Fan Power Data'!B1303)</f>
        <v>4.7396413706913787</v>
      </c>
      <c r="C1303">
        <f>VLOOKUP(A1303,'Step 1.3 OAT Data'!$A:$B,2)</f>
        <v>59</v>
      </c>
      <c r="E1303" s="33">
        <f>IF(ISBLANK('Step 1.2 Return Fan Power Data'!A1303),"-",'Step 1.2 Return Fan Power Data'!A1303)</f>
        <v>44685.583333333336</v>
      </c>
      <c r="F1303">
        <f>IF(ISBLANK('Step 1.2 Return Fan Power Data'!B1303),"-",'Step 1.2 Return Fan Power Data'!B1303)</f>
        <v>2.8382053727934649</v>
      </c>
      <c r="G1303">
        <f>VLOOKUP(E1303,'Step 1.3 OAT Data'!$A:$B,2)</f>
        <v>59</v>
      </c>
      <c r="P1303" s="10"/>
      <c r="Q1303" s="10"/>
      <c r="R1303" s="10"/>
    </row>
    <row r="1304" spans="1:18" ht="14" x14ac:dyDescent="0.3">
      <c r="A1304" s="33">
        <f>IF(ISBLANK('Step 1.1 Supply Fan Power Data'!A1304),"-",'Step 1.1 Supply Fan Power Data'!A1304)</f>
        <v>44685.625</v>
      </c>
      <c r="B1304">
        <f>IF(ISBLANK('Step 1.1 Supply Fan Power Data'!B1304),"-",'Step 1.1 Supply Fan Power Data'!B1304)</f>
        <v>4.7188954121639819</v>
      </c>
      <c r="C1304">
        <f>VLOOKUP(A1304,'Step 1.3 OAT Data'!$A:$B,2)</f>
        <v>61</v>
      </c>
      <c r="E1304" s="33">
        <f>IF(ISBLANK('Step 1.2 Return Fan Power Data'!A1304),"-",'Step 1.2 Return Fan Power Data'!A1304)</f>
        <v>44685.625</v>
      </c>
      <c r="F1304">
        <f>IF(ISBLANK('Step 1.2 Return Fan Power Data'!B1304),"-",'Step 1.2 Return Fan Power Data'!B1304)</f>
        <v>2.8248115358531942</v>
      </c>
      <c r="G1304">
        <f>VLOOKUP(E1304,'Step 1.3 OAT Data'!$A:$B,2)</f>
        <v>61</v>
      </c>
      <c r="P1304" s="10"/>
      <c r="Q1304" s="10"/>
      <c r="R1304" s="10"/>
    </row>
    <row r="1305" spans="1:18" ht="14" x14ac:dyDescent="0.3">
      <c r="A1305" s="33">
        <f>IF(ISBLANK('Step 1.1 Supply Fan Power Data'!A1305),"-",'Step 1.1 Supply Fan Power Data'!A1305)</f>
        <v>44685.666666666664</v>
      </c>
      <c r="B1305">
        <f>IF(ISBLANK('Step 1.1 Supply Fan Power Data'!B1305),"-",'Step 1.1 Supply Fan Power Data'!B1305)</f>
        <v>4.7327095069351994</v>
      </c>
      <c r="C1305">
        <f>VLOOKUP(A1305,'Step 1.3 OAT Data'!$A:$B,2)</f>
        <v>59</v>
      </c>
      <c r="E1305" s="33">
        <f>IF(ISBLANK('Step 1.2 Return Fan Power Data'!A1305),"-",'Step 1.2 Return Fan Power Data'!A1305)</f>
        <v>44685.666666666664</v>
      </c>
      <c r="F1305">
        <f>IF(ISBLANK('Step 1.2 Return Fan Power Data'!B1305),"-",'Step 1.2 Return Fan Power Data'!B1305)</f>
        <v>2.833679911883074</v>
      </c>
      <c r="G1305">
        <f>VLOOKUP(E1305,'Step 1.3 OAT Data'!$A:$B,2)</f>
        <v>59</v>
      </c>
      <c r="P1305" s="10"/>
      <c r="Q1305" s="10"/>
      <c r="R1305" s="10"/>
    </row>
    <row r="1306" spans="1:18" ht="14" x14ac:dyDescent="0.3">
      <c r="A1306" s="33">
        <f>IF(ISBLANK('Step 1.1 Supply Fan Power Data'!A1306),"-",'Step 1.1 Supply Fan Power Data'!A1306)</f>
        <v>44685.708333333336</v>
      </c>
      <c r="B1306">
        <f>IF(ISBLANK('Step 1.1 Supply Fan Power Data'!B1306),"-",'Step 1.1 Supply Fan Power Data'!B1306)</f>
        <v>4.7584027771222113</v>
      </c>
      <c r="C1306">
        <f>VLOOKUP(A1306,'Step 1.3 OAT Data'!$A:$B,2)</f>
        <v>63</v>
      </c>
      <c r="E1306" s="33">
        <f>IF(ISBLANK('Step 1.2 Return Fan Power Data'!A1306),"-",'Step 1.2 Return Fan Power Data'!A1306)</f>
        <v>44685.708333333336</v>
      </c>
      <c r="F1306">
        <f>IF(ISBLANK('Step 1.2 Return Fan Power Data'!B1306),"-",'Step 1.2 Return Fan Power Data'!B1306)</f>
        <v>2.8507115291324858</v>
      </c>
      <c r="G1306">
        <f>VLOOKUP(E1306,'Step 1.3 OAT Data'!$A:$B,2)</f>
        <v>63</v>
      </c>
      <c r="P1306" s="10"/>
      <c r="Q1306" s="10"/>
      <c r="R1306" s="10"/>
    </row>
    <row r="1307" spans="1:18" ht="14" x14ac:dyDescent="0.3">
      <c r="A1307" s="33">
        <f>IF(ISBLANK('Step 1.1 Supply Fan Power Data'!A1307),"-",'Step 1.1 Supply Fan Power Data'!A1307)</f>
        <v>44685.75</v>
      </c>
      <c r="B1307">
        <f>IF(ISBLANK('Step 1.1 Supply Fan Power Data'!B1307),"-",'Step 1.1 Supply Fan Power Data'!B1307)</f>
        <v>4.7268101691018707</v>
      </c>
      <c r="C1307">
        <f>VLOOKUP(A1307,'Step 1.3 OAT Data'!$A:$B,2)</f>
        <v>63</v>
      </c>
      <c r="E1307" s="33">
        <f>IF(ISBLANK('Step 1.2 Return Fan Power Data'!A1307),"-",'Step 1.2 Return Fan Power Data'!A1307)</f>
        <v>44685.75</v>
      </c>
      <c r="F1307">
        <f>IF(ISBLANK('Step 1.2 Return Fan Power Data'!B1307),"-",'Step 1.2 Return Fan Power Data'!B1307)</f>
        <v>2.8298683545013379</v>
      </c>
      <c r="G1307">
        <f>VLOOKUP(E1307,'Step 1.3 OAT Data'!$A:$B,2)</f>
        <v>63</v>
      </c>
      <c r="P1307" s="10"/>
      <c r="Q1307" s="10"/>
      <c r="R1307" s="10"/>
    </row>
    <row r="1308" spans="1:18" ht="14" x14ac:dyDescent="0.3">
      <c r="A1308" s="33">
        <f>IF(ISBLANK('Step 1.1 Supply Fan Power Data'!A1308),"-",'Step 1.1 Supply Fan Power Data'!A1308)</f>
        <v>44685.791666666664</v>
      </c>
      <c r="B1308">
        <f>IF(ISBLANK('Step 1.1 Supply Fan Power Data'!B1308),"-",'Step 1.1 Supply Fan Power Data'!B1308)</f>
        <v>4.9572621978279017</v>
      </c>
      <c r="C1308">
        <f>VLOOKUP(A1308,'Step 1.3 OAT Data'!$A:$B,2)</f>
        <v>65</v>
      </c>
      <c r="E1308" s="33">
        <f>IF(ISBLANK('Step 1.2 Return Fan Power Data'!A1308),"-",'Step 1.2 Return Fan Power Data'!A1308)</f>
        <v>44685.791666666664</v>
      </c>
      <c r="F1308">
        <f>IF(ISBLANK('Step 1.2 Return Fan Power Data'!B1308),"-",'Step 1.2 Return Fan Power Data'!B1308)</f>
        <v>3.009384658201586</v>
      </c>
      <c r="G1308">
        <f>VLOOKUP(E1308,'Step 1.3 OAT Data'!$A:$B,2)</f>
        <v>65</v>
      </c>
      <c r="P1308" s="10"/>
      <c r="Q1308" s="10"/>
      <c r="R1308" s="10"/>
    </row>
    <row r="1309" spans="1:18" ht="14" x14ac:dyDescent="0.3">
      <c r="A1309" s="33">
        <f>IF(ISBLANK('Step 1.1 Supply Fan Power Data'!A1309),"-",'Step 1.1 Supply Fan Power Data'!A1309)</f>
        <v>44685.833333333336</v>
      </c>
      <c r="B1309">
        <f>IF(ISBLANK('Step 1.1 Supply Fan Power Data'!B1309),"-",'Step 1.1 Supply Fan Power Data'!B1309)</f>
        <v>4.9572621978279017</v>
      </c>
      <c r="C1309">
        <f>VLOOKUP(A1309,'Step 1.3 OAT Data'!$A:$B,2)</f>
        <v>57</v>
      </c>
      <c r="E1309" s="33">
        <f>IF(ISBLANK('Step 1.2 Return Fan Power Data'!A1309),"-",'Step 1.2 Return Fan Power Data'!A1309)</f>
        <v>44685.833333333336</v>
      </c>
      <c r="F1309">
        <f>IF(ISBLANK('Step 1.2 Return Fan Power Data'!B1309),"-",'Step 1.2 Return Fan Power Data'!B1309)</f>
        <v>3.009384658201586</v>
      </c>
      <c r="G1309">
        <f>VLOOKUP(E1309,'Step 1.3 OAT Data'!$A:$B,2)</f>
        <v>57</v>
      </c>
      <c r="P1309" s="10"/>
      <c r="Q1309" s="10"/>
      <c r="R1309" s="10"/>
    </row>
    <row r="1310" spans="1:18" ht="14" x14ac:dyDescent="0.3">
      <c r="A1310" s="33">
        <f>IF(ISBLANK('Step 1.1 Supply Fan Power Data'!A1310),"-",'Step 1.1 Supply Fan Power Data'!A1310)</f>
        <v>44685.875</v>
      </c>
      <c r="B1310">
        <f>IF(ISBLANK('Step 1.1 Supply Fan Power Data'!B1310),"-",'Step 1.1 Supply Fan Power Data'!B1310)</f>
        <v>4.9668462322749605</v>
      </c>
      <c r="C1310">
        <f>VLOOKUP(A1310,'Step 1.3 OAT Data'!$A:$B,2)</f>
        <v>55</v>
      </c>
      <c r="E1310" s="33">
        <f>IF(ISBLANK('Step 1.2 Return Fan Power Data'!A1310),"-",'Step 1.2 Return Fan Power Data'!A1310)</f>
        <v>44685.875</v>
      </c>
      <c r="F1310">
        <f>IF(ISBLANK('Step 1.2 Return Fan Power Data'!B1310),"-",'Step 1.2 Return Fan Power Data'!B1310)</f>
        <v>3.0183915044704159</v>
      </c>
      <c r="G1310">
        <f>VLOOKUP(E1310,'Step 1.3 OAT Data'!$A:$B,2)</f>
        <v>55</v>
      </c>
      <c r="P1310" s="10"/>
      <c r="Q1310" s="10"/>
      <c r="R1310" s="10"/>
    </row>
    <row r="1311" spans="1:18" ht="14" x14ac:dyDescent="0.3">
      <c r="A1311" s="33">
        <f>IF(ISBLANK('Step 1.1 Supply Fan Power Data'!A1311),"-",'Step 1.1 Supply Fan Power Data'!A1311)</f>
        <v>44685.916666666664</v>
      </c>
      <c r="B1311">
        <f>IF(ISBLANK('Step 1.1 Supply Fan Power Data'!B1311),"-",'Step 1.1 Supply Fan Power Data'!B1311)</f>
        <v>4.9457072903721659</v>
      </c>
      <c r="C1311">
        <f>VLOOKUP(A1311,'Step 1.3 OAT Data'!$A:$B,2)</f>
        <v>56</v>
      </c>
      <c r="E1311" s="33">
        <f>IF(ISBLANK('Step 1.2 Return Fan Power Data'!A1311),"-",'Step 1.2 Return Fan Power Data'!A1311)</f>
        <v>44685.916666666664</v>
      </c>
      <c r="F1311">
        <f>IF(ISBLANK('Step 1.2 Return Fan Power Data'!B1311),"-",'Step 1.2 Return Fan Power Data'!B1311)</f>
        <v>2.9987088832750084</v>
      </c>
      <c r="G1311">
        <f>VLOOKUP(E1311,'Step 1.3 OAT Data'!$A:$B,2)</f>
        <v>56</v>
      </c>
      <c r="P1311" s="10"/>
      <c r="Q1311" s="10"/>
      <c r="R1311" s="10"/>
    </row>
    <row r="1312" spans="1:18" ht="14" x14ac:dyDescent="0.3">
      <c r="A1312" s="33">
        <f>IF(ISBLANK('Step 1.1 Supply Fan Power Data'!A1312),"-",'Step 1.1 Supply Fan Power Data'!A1312)</f>
        <v>44685.958333333336</v>
      </c>
      <c r="B1312">
        <f>IF(ISBLANK('Step 1.1 Supply Fan Power Data'!B1312),"-",'Step 1.1 Supply Fan Power Data'!B1312)</f>
        <v>4.9803186405454003</v>
      </c>
      <c r="C1312">
        <f>VLOOKUP(A1312,'Step 1.3 OAT Data'!$A:$B,2)</f>
        <v>55</v>
      </c>
      <c r="E1312" s="33">
        <f>IF(ISBLANK('Step 1.2 Return Fan Power Data'!A1312),"-",'Step 1.2 Return Fan Power Data'!A1312)</f>
        <v>44685.958333333336</v>
      </c>
      <c r="F1312">
        <f>IF(ISBLANK('Step 1.2 Return Fan Power Data'!B1312),"-",'Step 1.2 Return Fan Power Data'!B1312)</f>
        <v>3.0312900135883689</v>
      </c>
      <c r="G1312">
        <f>VLOOKUP(E1312,'Step 1.3 OAT Data'!$A:$B,2)</f>
        <v>55</v>
      </c>
      <c r="P1312" s="10"/>
      <c r="Q1312" s="10"/>
      <c r="R1312" s="10"/>
    </row>
    <row r="1313" spans="1:18" ht="14" x14ac:dyDescent="0.3">
      <c r="A1313" s="33">
        <f>IF(ISBLANK('Step 1.1 Supply Fan Power Data'!A1313),"-",'Step 1.1 Supply Fan Power Data'!A1313)</f>
        <v>44686</v>
      </c>
      <c r="B1313">
        <f>IF(ISBLANK('Step 1.1 Supply Fan Power Data'!B1313),"-",'Step 1.1 Supply Fan Power Data'!B1313)</f>
        <v>5.0157693222703248</v>
      </c>
      <c r="C1313">
        <f>VLOOKUP(A1313,'Step 1.3 OAT Data'!$A:$B,2)</f>
        <v>60</v>
      </c>
      <c r="E1313" s="33">
        <f>IF(ISBLANK('Step 1.2 Return Fan Power Data'!A1313),"-",'Step 1.2 Return Fan Power Data'!A1313)</f>
        <v>44686</v>
      </c>
      <c r="F1313">
        <f>IF(ISBLANK('Step 1.2 Return Fan Power Data'!B1313),"-",'Step 1.2 Return Fan Power Data'!B1313)</f>
        <v>3.0665995568565734</v>
      </c>
      <c r="G1313">
        <f>VLOOKUP(E1313,'Step 1.3 OAT Data'!$A:$B,2)</f>
        <v>60</v>
      </c>
      <c r="P1313" s="10"/>
      <c r="Q1313" s="10"/>
      <c r="R1313" s="10"/>
    </row>
    <row r="1314" spans="1:18" ht="14" x14ac:dyDescent="0.3">
      <c r="A1314" s="33">
        <f>IF(ISBLANK('Step 1.1 Supply Fan Power Data'!A1314),"-",'Step 1.1 Supply Fan Power Data'!A1314)</f>
        <v>44686.041666666664</v>
      </c>
      <c r="B1314">
        <f>IF(ISBLANK('Step 1.1 Supply Fan Power Data'!B1314),"-",'Step 1.1 Supply Fan Power Data'!B1314)</f>
        <v>4.9591547557401068</v>
      </c>
      <c r="C1314">
        <f>VLOOKUP(A1314,'Step 1.3 OAT Data'!$A:$B,2)</f>
        <v>60</v>
      </c>
      <c r="E1314" s="33">
        <f>IF(ISBLANK('Step 1.2 Return Fan Power Data'!A1314),"-",'Step 1.2 Return Fan Power Data'!A1314)</f>
        <v>44686.041666666664</v>
      </c>
      <c r="F1314">
        <f>IF(ISBLANK('Step 1.2 Return Fan Power Data'!B1314),"-",'Step 1.2 Return Fan Power Data'!B1314)</f>
        <v>3.0111522383574183</v>
      </c>
      <c r="G1314">
        <f>VLOOKUP(E1314,'Step 1.3 OAT Data'!$A:$B,2)</f>
        <v>60</v>
      </c>
      <c r="P1314" s="10"/>
      <c r="Q1314" s="10"/>
      <c r="R1314" s="10"/>
    </row>
    <row r="1315" spans="1:18" ht="14" x14ac:dyDescent="0.3">
      <c r="A1315" s="33">
        <f>IF(ISBLANK('Step 1.1 Supply Fan Power Data'!A1315),"-",'Step 1.1 Supply Fan Power Data'!A1315)</f>
        <v>44686.083333333336</v>
      </c>
      <c r="B1315">
        <f>IF(ISBLANK('Step 1.1 Supply Fan Power Data'!B1315),"-",'Step 1.1 Supply Fan Power Data'!B1315)</f>
        <v>5.0023624495210015</v>
      </c>
      <c r="C1315">
        <f>VLOOKUP(A1315,'Step 1.3 OAT Data'!$A:$B,2)</f>
        <v>59</v>
      </c>
      <c r="E1315" s="33">
        <f>IF(ISBLANK('Step 1.2 Return Fan Power Data'!A1315),"-",'Step 1.2 Return Fan Power Data'!A1315)</f>
        <v>44686.083333333336</v>
      </c>
      <c r="F1315">
        <f>IF(ISBLANK('Step 1.2 Return Fan Power Data'!B1315),"-",'Step 1.2 Return Fan Power Data'!B1315)</f>
        <v>3.0530082210697711</v>
      </c>
      <c r="G1315">
        <f>VLOOKUP(E1315,'Step 1.3 OAT Data'!$A:$B,2)</f>
        <v>59</v>
      </c>
      <c r="P1315" s="10"/>
      <c r="Q1315" s="10"/>
      <c r="R1315" s="10"/>
    </row>
    <row r="1316" spans="1:18" ht="14" x14ac:dyDescent="0.3">
      <c r="A1316" s="33">
        <f>IF(ISBLANK('Step 1.1 Supply Fan Power Data'!A1316),"-",'Step 1.1 Supply Fan Power Data'!A1316)</f>
        <v>44686.125</v>
      </c>
      <c r="B1316">
        <f>IF(ISBLANK('Step 1.1 Supply Fan Power Data'!B1316),"-",'Step 1.1 Supply Fan Power Data'!B1316)</f>
        <v>4.9870456171390485</v>
      </c>
      <c r="C1316">
        <f>VLOOKUP(A1316,'Step 1.3 OAT Data'!$A:$B,2)</f>
        <v>59</v>
      </c>
      <c r="E1316" s="33">
        <f>IF(ISBLANK('Step 1.2 Return Fan Power Data'!A1316),"-",'Step 1.2 Return Fan Power Data'!A1316)</f>
        <v>44686.125</v>
      </c>
      <c r="F1316">
        <f>IF(ISBLANK('Step 1.2 Return Fan Power Data'!B1316),"-",'Step 1.2 Return Fan Power Data'!B1316)</f>
        <v>3.0378360065418857</v>
      </c>
      <c r="G1316">
        <f>VLOOKUP(E1316,'Step 1.3 OAT Data'!$A:$B,2)</f>
        <v>59</v>
      </c>
      <c r="P1316" s="10"/>
      <c r="Q1316" s="10"/>
      <c r="R1316" s="10"/>
    </row>
    <row r="1317" spans="1:18" ht="14" x14ac:dyDescent="0.3">
      <c r="A1317" s="33">
        <f>IF(ISBLANK('Step 1.1 Supply Fan Power Data'!A1317),"-",'Step 1.1 Supply Fan Power Data'!A1317)</f>
        <v>44686.166666666664</v>
      </c>
      <c r="B1317">
        <f>IF(ISBLANK('Step 1.1 Supply Fan Power Data'!B1317),"-",'Step 1.1 Supply Fan Power Data'!B1317)</f>
        <v>4.989935687944965</v>
      </c>
      <c r="C1317">
        <f>VLOOKUP(A1317,'Step 1.3 OAT Data'!$A:$B,2)</f>
        <v>58</v>
      </c>
      <c r="E1317" s="33">
        <f>IF(ISBLANK('Step 1.2 Return Fan Power Data'!A1317),"-",'Step 1.2 Return Fan Power Data'!A1317)</f>
        <v>44686.166666666664</v>
      </c>
      <c r="F1317">
        <f>IF(ISBLANK('Step 1.2 Return Fan Power Data'!B1317),"-",'Step 1.2 Return Fan Power Data'!B1317)</f>
        <v>3.0406701902918134</v>
      </c>
      <c r="G1317">
        <f>VLOOKUP(E1317,'Step 1.3 OAT Data'!$A:$B,2)</f>
        <v>58</v>
      </c>
      <c r="P1317" s="10"/>
      <c r="Q1317" s="10"/>
      <c r="R1317" s="10"/>
    </row>
    <row r="1318" spans="1:18" ht="14" x14ac:dyDescent="0.3">
      <c r="A1318" s="33">
        <f>IF(ISBLANK('Step 1.1 Supply Fan Power Data'!A1318),"-",'Step 1.1 Supply Fan Power Data'!A1318)</f>
        <v>44686.208333333336</v>
      </c>
      <c r="B1318">
        <f>IF(ISBLANK('Step 1.1 Supply Fan Power Data'!B1318),"-",'Step 1.1 Supply Fan Power Data'!B1318)</f>
        <v>5.0205245846970499</v>
      </c>
      <c r="C1318">
        <f>VLOOKUP(A1318,'Step 1.3 OAT Data'!$A:$B,2)</f>
        <v>58</v>
      </c>
      <c r="E1318" s="33">
        <f>IF(ISBLANK('Step 1.2 Return Fan Power Data'!A1318),"-",'Step 1.2 Return Fan Power Data'!A1318)</f>
        <v>44686.208333333336</v>
      </c>
      <c r="F1318">
        <f>IF(ISBLANK('Step 1.2 Return Fan Power Data'!B1318),"-",'Step 1.2 Return Fan Power Data'!B1318)</f>
        <v>3.0714912981262432</v>
      </c>
      <c r="G1318">
        <f>VLOOKUP(E1318,'Step 1.3 OAT Data'!$A:$B,2)</f>
        <v>58</v>
      </c>
      <c r="P1318" s="10"/>
      <c r="Q1318" s="10"/>
      <c r="R1318" s="10"/>
    </row>
    <row r="1319" spans="1:18" ht="14" x14ac:dyDescent="0.3">
      <c r="A1319" s="33">
        <f>IF(ISBLANK('Step 1.1 Supply Fan Power Data'!A1319),"-",'Step 1.1 Supply Fan Power Data'!A1319)</f>
        <v>44686.25</v>
      </c>
      <c r="B1319">
        <f>IF(ISBLANK('Step 1.1 Supply Fan Power Data'!B1319),"-",'Step 1.1 Supply Fan Power Data'!B1319)</f>
        <v>5.0491134200560452</v>
      </c>
      <c r="C1319">
        <f>VLOOKUP(A1319,'Step 1.3 OAT Data'!$A:$B,2)</f>
        <v>56</v>
      </c>
      <c r="E1319" s="33">
        <f>IF(ISBLANK('Step 1.2 Return Fan Power Data'!A1319),"-",'Step 1.2 Return Fan Power Data'!A1319)</f>
        <v>44686.25</v>
      </c>
      <c r="F1319">
        <f>IF(ISBLANK('Step 1.2 Return Fan Power Data'!B1319),"-",'Step 1.2 Return Fan Power Data'!B1319)</f>
        <v>3.1017054304617222</v>
      </c>
      <c r="G1319">
        <f>VLOOKUP(E1319,'Step 1.3 OAT Data'!$A:$B,2)</f>
        <v>56</v>
      </c>
      <c r="P1319" s="10"/>
      <c r="Q1319" s="10"/>
      <c r="R1319" s="10"/>
    </row>
    <row r="1320" spans="1:18" ht="14" x14ac:dyDescent="0.3">
      <c r="A1320" s="33">
        <f>IF(ISBLANK('Step 1.1 Supply Fan Power Data'!A1320),"-",'Step 1.1 Supply Fan Power Data'!A1320)</f>
        <v>44686.291666666664</v>
      </c>
      <c r="B1320">
        <f>IF(ISBLANK('Step 1.1 Supply Fan Power Data'!B1320),"-",'Step 1.1 Supply Fan Power Data'!B1320)</f>
        <v>5.0453124992943525</v>
      </c>
      <c r="C1320">
        <f>VLOOKUP(A1320,'Step 1.3 OAT Data'!$A:$B,2)</f>
        <v>57</v>
      </c>
      <c r="E1320" s="33">
        <f>IF(ISBLANK('Step 1.2 Return Fan Power Data'!A1320),"-",'Step 1.2 Return Fan Power Data'!A1320)</f>
        <v>44686.291666666664</v>
      </c>
      <c r="F1320">
        <f>IF(ISBLANK('Step 1.2 Return Fan Power Data'!B1320),"-",'Step 1.2 Return Fan Power Data'!B1320)</f>
        <v>3.0976075736035096</v>
      </c>
      <c r="G1320">
        <f>VLOOKUP(E1320,'Step 1.3 OAT Data'!$A:$B,2)</f>
        <v>57</v>
      </c>
      <c r="P1320" s="10"/>
      <c r="Q1320" s="10"/>
      <c r="R1320" s="10"/>
    </row>
    <row r="1321" spans="1:18" ht="14" x14ac:dyDescent="0.3">
      <c r="A1321" s="33">
        <f>IF(ISBLANK('Step 1.1 Supply Fan Power Data'!A1321),"-",'Step 1.1 Supply Fan Power Data'!A1321)</f>
        <v>44686.333333333336</v>
      </c>
      <c r="B1321">
        <f>IF(ISBLANK('Step 1.1 Supply Fan Power Data'!B1321),"-",'Step 1.1 Supply Fan Power Data'!B1321)</f>
        <v>5.0195862984340991</v>
      </c>
      <c r="C1321">
        <f>VLOOKUP(A1321,'Step 1.3 OAT Data'!$A:$B,2)</f>
        <v>59</v>
      </c>
      <c r="E1321" s="33">
        <f>IF(ISBLANK('Step 1.2 Return Fan Power Data'!A1321),"-",'Step 1.2 Return Fan Power Data'!A1321)</f>
        <v>44686.333333333336</v>
      </c>
      <c r="F1321">
        <f>IF(ISBLANK('Step 1.2 Return Fan Power Data'!B1321),"-",'Step 1.2 Return Fan Power Data'!B1321)</f>
        <v>3.0705231080885458</v>
      </c>
      <c r="G1321">
        <f>VLOOKUP(E1321,'Step 1.3 OAT Data'!$A:$B,2)</f>
        <v>59</v>
      </c>
      <c r="P1321" s="10"/>
      <c r="Q1321" s="10"/>
      <c r="R1321" s="10"/>
    </row>
    <row r="1322" spans="1:18" ht="14" x14ac:dyDescent="0.3">
      <c r="A1322" s="33">
        <f>IF(ISBLANK('Step 1.1 Supply Fan Power Data'!A1322),"-",'Step 1.1 Supply Fan Power Data'!A1322)</f>
        <v>44686.375</v>
      </c>
      <c r="B1322">
        <f>IF(ISBLANK('Step 1.1 Supply Fan Power Data'!B1322),"-",'Step 1.1 Supply Fan Power Data'!B1322)</f>
        <v>4.9486134645876518</v>
      </c>
      <c r="C1322">
        <f>VLOOKUP(A1322,'Step 1.3 OAT Data'!$A:$B,2)</f>
        <v>62</v>
      </c>
      <c r="E1322" s="33">
        <f>IF(ISBLANK('Step 1.2 Return Fan Power Data'!A1322),"-",'Step 1.2 Return Fan Power Data'!A1322)</f>
        <v>44686.375</v>
      </c>
      <c r="F1322">
        <f>IF(ISBLANK('Step 1.2 Return Fan Power Data'!B1322),"-",'Step 1.2 Return Fan Power Data'!B1322)</f>
        <v>3.0013752756536496</v>
      </c>
      <c r="G1322">
        <f>VLOOKUP(E1322,'Step 1.3 OAT Data'!$A:$B,2)</f>
        <v>62</v>
      </c>
      <c r="P1322" s="10"/>
      <c r="Q1322" s="10"/>
      <c r="R1322" s="10"/>
    </row>
    <row r="1323" spans="1:18" ht="14" x14ac:dyDescent="0.3">
      <c r="A1323" s="33">
        <f>IF(ISBLANK('Step 1.1 Supply Fan Power Data'!A1323),"-",'Step 1.1 Supply Fan Power Data'!A1323)</f>
        <v>44686.416666666664</v>
      </c>
      <c r="B1323">
        <f>IF(ISBLANK('Step 1.1 Supply Fan Power Data'!B1323),"-",'Step 1.1 Supply Fan Power Data'!B1323)</f>
        <v>4.8759493310204309</v>
      </c>
      <c r="C1323">
        <f>VLOOKUP(A1323,'Step 1.3 OAT Data'!$A:$B,2)</f>
        <v>64</v>
      </c>
      <c r="E1323" s="33">
        <f>IF(ISBLANK('Step 1.2 Return Fan Power Data'!A1323),"-",'Step 1.2 Return Fan Power Data'!A1323)</f>
        <v>44686.416666666664</v>
      </c>
      <c r="F1323">
        <f>IF(ISBLANK('Step 1.2 Return Fan Power Data'!B1323),"-",'Step 1.2 Return Fan Power Data'!B1323)</f>
        <v>2.9383118458440602</v>
      </c>
      <c r="G1323">
        <f>VLOOKUP(E1323,'Step 1.3 OAT Data'!$A:$B,2)</f>
        <v>64</v>
      </c>
      <c r="P1323" s="10"/>
      <c r="Q1323" s="10"/>
      <c r="R1323" s="10"/>
    </row>
    <row r="1324" spans="1:18" ht="14" x14ac:dyDescent="0.3">
      <c r="A1324" s="33">
        <f>IF(ISBLANK('Step 1.1 Supply Fan Power Data'!A1324),"-",'Step 1.1 Supply Fan Power Data'!A1324)</f>
        <v>44686.458333333336</v>
      </c>
      <c r="B1324">
        <f>IF(ISBLANK('Step 1.1 Supply Fan Power Data'!B1324),"-",'Step 1.1 Supply Fan Power Data'!B1324)</f>
        <v>4.8672104076488356</v>
      </c>
      <c r="C1324">
        <f>VLOOKUP(A1324,'Step 1.3 OAT Data'!$A:$B,2)</f>
        <v>65</v>
      </c>
      <c r="E1324" s="33">
        <f>IF(ISBLANK('Step 1.2 Return Fan Power Data'!A1324),"-",'Step 1.2 Return Fan Power Data'!A1324)</f>
        <v>44686.458333333336</v>
      </c>
      <c r="F1324">
        <f>IF(ISBLANK('Step 1.2 Return Fan Power Data'!B1324),"-",'Step 1.2 Return Fan Power Data'!B1324)</f>
        <v>2.9312127212563528</v>
      </c>
      <c r="G1324">
        <f>VLOOKUP(E1324,'Step 1.3 OAT Data'!$A:$B,2)</f>
        <v>65</v>
      </c>
      <c r="P1324" s="10"/>
      <c r="Q1324" s="10"/>
      <c r="R1324" s="10"/>
    </row>
    <row r="1325" spans="1:18" ht="14" x14ac:dyDescent="0.3">
      <c r="A1325" s="33">
        <f>IF(ISBLANK('Step 1.1 Supply Fan Power Data'!A1325),"-",'Step 1.1 Supply Fan Power Data'!A1325)</f>
        <v>44686.5</v>
      </c>
      <c r="B1325">
        <f>IF(ISBLANK('Step 1.1 Supply Fan Power Data'!B1325),"-",'Step 1.1 Supply Fan Power Data'!B1325)</f>
        <v>4.8759493310204309</v>
      </c>
      <c r="C1325">
        <f>VLOOKUP(A1325,'Step 1.3 OAT Data'!$A:$B,2)</f>
        <v>67</v>
      </c>
      <c r="E1325" s="33">
        <f>IF(ISBLANK('Step 1.2 Return Fan Power Data'!A1325),"-",'Step 1.2 Return Fan Power Data'!A1325)</f>
        <v>44686.5</v>
      </c>
      <c r="F1325">
        <f>IF(ISBLANK('Step 1.2 Return Fan Power Data'!B1325),"-",'Step 1.2 Return Fan Power Data'!B1325)</f>
        <v>2.9383118458440602</v>
      </c>
      <c r="G1325">
        <f>VLOOKUP(E1325,'Step 1.3 OAT Data'!$A:$B,2)</f>
        <v>67</v>
      </c>
      <c r="P1325" s="10"/>
      <c r="Q1325" s="10"/>
      <c r="R1325" s="10"/>
    </row>
    <row r="1326" spans="1:18" ht="14" x14ac:dyDescent="0.3">
      <c r="A1326" s="33">
        <f>IF(ISBLANK('Step 1.1 Supply Fan Power Data'!A1326),"-",'Step 1.1 Supply Fan Power Data'!A1326)</f>
        <v>44686.541666666664</v>
      </c>
      <c r="B1326">
        <f>IF(ISBLANK('Step 1.1 Supply Fan Power Data'!B1326),"-",'Step 1.1 Supply Fan Power Data'!B1326)</f>
        <v>4.8505999964592021</v>
      </c>
      <c r="C1326">
        <f>VLOOKUP(A1326,'Step 1.3 OAT Data'!$A:$B,2)</f>
        <v>68</v>
      </c>
      <c r="E1326" s="33">
        <f>IF(ISBLANK('Step 1.2 Return Fan Power Data'!A1326),"-",'Step 1.2 Return Fan Power Data'!A1326)</f>
        <v>44686.541666666664</v>
      </c>
      <c r="F1326">
        <f>IF(ISBLANK('Step 1.2 Return Fan Power Data'!B1326),"-",'Step 1.2 Return Fan Power Data'!B1326)</f>
        <v>2.9179915915606811</v>
      </c>
      <c r="G1326">
        <f>VLOOKUP(E1326,'Step 1.3 OAT Data'!$A:$B,2)</f>
        <v>68</v>
      </c>
      <c r="P1326" s="10"/>
      <c r="Q1326" s="10"/>
      <c r="R1326" s="10"/>
    </row>
    <row r="1327" spans="1:18" ht="14" x14ac:dyDescent="0.3">
      <c r="A1327" s="33">
        <f>IF(ISBLANK('Step 1.1 Supply Fan Power Data'!A1327),"-",'Step 1.1 Supply Fan Power Data'!A1327)</f>
        <v>44686.583333333336</v>
      </c>
      <c r="B1327">
        <f>IF(ISBLANK('Step 1.1 Supply Fan Power Data'!B1327),"-",'Step 1.1 Supply Fan Power Data'!B1327)</f>
        <v>4.8564813401006273</v>
      </c>
      <c r="C1327">
        <f>VLOOKUP(A1327,'Step 1.3 OAT Data'!$A:$B,2)</f>
        <v>65</v>
      </c>
      <c r="E1327" s="33">
        <f>IF(ISBLANK('Step 1.2 Return Fan Power Data'!A1327),"-",'Step 1.2 Return Fan Power Data'!A1327)</f>
        <v>44686.583333333336</v>
      </c>
      <c r="F1327">
        <f>IF(ISBLANK('Step 1.2 Return Fan Power Data'!B1327),"-",'Step 1.2 Return Fan Power Data'!B1327)</f>
        <v>2.9226324627586981</v>
      </c>
      <c r="G1327">
        <f>VLOOKUP(E1327,'Step 1.3 OAT Data'!$A:$B,2)</f>
        <v>65</v>
      </c>
      <c r="P1327" s="10"/>
      <c r="Q1327" s="10"/>
      <c r="R1327" s="10"/>
    </row>
    <row r="1328" spans="1:18" ht="14" x14ac:dyDescent="0.3">
      <c r="A1328" s="33">
        <f>IF(ISBLANK('Step 1.1 Supply Fan Power Data'!A1328),"-",'Step 1.1 Supply Fan Power Data'!A1328)</f>
        <v>44686.625</v>
      </c>
      <c r="B1328">
        <f>IF(ISBLANK('Step 1.1 Supply Fan Power Data'!B1328),"-",'Step 1.1 Supply Fan Power Data'!B1328)</f>
        <v>4.8525822184037857</v>
      </c>
      <c r="C1328">
        <f>VLOOKUP(A1328,'Step 1.3 OAT Data'!$A:$B,2)</f>
        <v>65</v>
      </c>
      <c r="E1328" s="33">
        <f>IF(ISBLANK('Step 1.2 Return Fan Power Data'!A1328),"-",'Step 1.2 Return Fan Power Data'!A1328)</f>
        <v>44686.625</v>
      </c>
      <c r="F1328">
        <f>IF(ISBLANK('Step 1.2 Return Fan Power Data'!B1328),"-",'Step 1.2 Return Fan Power Data'!B1328)</f>
        <v>2.9195508188442227</v>
      </c>
      <c r="G1328">
        <f>VLOOKUP(E1328,'Step 1.3 OAT Data'!$A:$B,2)</f>
        <v>65</v>
      </c>
      <c r="P1328" s="10"/>
      <c r="Q1328" s="10"/>
      <c r="R1328" s="10"/>
    </row>
    <row r="1329" spans="1:18" ht="14" x14ac:dyDescent="0.3">
      <c r="A1329" s="33">
        <f>IF(ISBLANK('Step 1.1 Supply Fan Power Data'!A1329),"-",'Step 1.1 Supply Fan Power Data'!A1329)</f>
        <v>44686.666666666664</v>
      </c>
      <c r="B1329">
        <f>IF(ISBLANK('Step 1.1 Supply Fan Power Data'!B1329),"-",'Step 1.1 Supply Fan Power Data'!B1329)</f>
        <v>4.8183714599462775</v>
      </c>
      <c r="C1329">
        <f>VLOOKUP(A1329,'Step 1.3 OAT Data'!$A:$B,2)</f>
        <v>66</v>
      </c>
      <c r="E1329" s="33">
        <f>IF(ISBLANK('Step 1.2 Return Fan Power Data'!A1329),"-",'Step 1.2 Return Fan Power Data'!A1329)</f>
        <v>44686.666666666664</v>
      </c>
      <c r="F1329">
        <f>IF(ISBLANK('Step 1.2 Return Fan Power Data'!B1329),"-",'Step 1.2 Return Fan Power Data'!B1329)</f>
        <v>2.8933271433996897</v>
      </c>
      <c r="G1329">
        <f>VLOOKUP(E1329,'Step 1.3 OAT Data'!$A:$B,2)</f>
        <v>66</v>
      </c>
      <c r="P1329" s="10"/>
      <c r="Q1329" s="10"/>
      <c r="R1329" s="10"/>
    </row>
    <row r="1330" spans="1:18" ht="14" x14ac:dyDescent="0.3">
      <c r="A1330" s="33">
        <f>IF(ISBLANK('Step 1.1 Supply Fan Power Data'!A1330),"-",'Step 1.1 Supply Fan Power Data'!A1330)</f>
        <v>44686.708333333336</v>
      </c>
      <c r="B1330">
        <f>IF(ISBLANK('Step 1.1 Supply Fan Power Data'!B1330),"-",'Step 1.1 Supply Fan Power Data'!B1330)</f>
        <v>4.8701456876848006</v>
      </c>
      <c r="C1330">
        <f>VLOOKUP(A1330,'Step 1.3 OAT Data'!$A:$B,2)</f>
        <v>63</v>
      </c>
      <c r="E1330" s="33">
        <f>IF(ISBLANK('Step 1.2 Return Fan Power Data'!A1330),"-",'Step 1.2 Return Fan Power Data'!A1330)</f>
        <v>44686.708333333336</v>
      </c>
      <c r="F1330">
        <f>IF(ISBLANK('Step 1.2 Return Fan Power Data'!B1330),"-",'Step 1.2 Return Fan Power Data'!B1330)</f>
        <v>2.9335860787845327</v>
      </c>
      <c r="G1330">
        <f>VLOOKUP(E1330,'Step 1.3 OAT Data'!$A:$B,2)</f>
        <v>63</v>
      </c>
      <c r="P1330" s="10"/>
      <c r="Q1330" s="10"/>
      <c r="R1330" s="10"/>
    </row>
    <row r="1331" spans="1:18" ht="14" x14ac:dyDescent="0.3">
      <c r="A1331" s="33">
        <f>IF(ISBLANK('Step 1.1 Supply Fan Power Data'!A1331),"-",'Step 1.1 Supply Fan Power Data'!A1331)</f>
        <v>44686.75</v>
      </c>
      <c r="B1331">
        <f>IF(ISBLANK('Step 1.1 Supply Fan Power Data'!B1331),"-",'Step 1.1 Supply Fan Power Data'!B1331)</f>
        <v>4.838888908967931</v>
      </c>
      <c r="C1331">
        <f>VLOOKUP(A1331,'Step 1.3 OAT Data'!$A:$B,2)</f>
        <v>61</v>
      </c>
      <c r="E1331" s="33">
        <f>IF(ISBLANK('Step 1.2 Return Fan Power Data'!A1331),"-",'Step 1.2 Return Fan Power Data'!A1331)</f>
        <v>44686.75</v>
      </c>
      <c r="F1331">
        <f>IF(ISBLANK('Step 1.2 Return Fan Power Data'!B1331),"-",'Step 1.2 Return Fan Power Data'!B1331)</f>
        <v>2.9088805421700505</v>
      </c>
      <c r="G1331">
        <f>VLOOKUP(E1331,'Step 1.3 OAT Data'!$A:$B,2)</f>
        <v>61</v>
      </c>
      <c r="P1331" s="10"/>
      <c r="Q1331" s="10"/>
      <c r="R1331" s="10"/>
    </row>
    <row r="1332" spans="1:18" ht="14" x14ac:dyDescent="0.3">
      <c r="A1332" s="33">
        <f>IF(ISBLANK('Step 1.1 Supply Fan Power Data'!A1332),"-",'Step 1.1 Supply Fan Power Data'!A1332)</f>
        <v>44686.791666666664</v>
      </c>
      <c r="B1332">
        <f>IF(ISBLANK('Step 1.1 Supply Fan Power Data'!B1332),"-",'Step 1.1 Supply Fan Power Data'!B1332)</f>
        <v>4.915760112636387</v>
      </c>
      <c r="C1332">
        <f>VLOOKUP(A1332,'Step 1.3 OAT Data'!$A:$B,2)</f>
        <v>59</v>
      </c>
      <c r="E1332" s="33">
        <f>IF(ISBLANK('Step 1.2 Return Fan Power Data'!A1332),"-",'Step 1.2 Return Fan Power Data'!A1332)</f>
        <v>44686.791666666664</v>
      </c>
      <c r="F1332">
        <f>IF(ISBLANK('Step 1.2 Return Fan Power Data'!B1332),"-",'Step 1.2 Return Fan Power Data'!B1332)</f>
        <v>2.9719472915554817</v>
      </c>
      <c r="G1332">
        <f>VLOOKUP(E1332,'Step 1.3 OAT Data'!$A:$B,2)</f>
        <v>59</v>
      </c>
      <c r="P1332" s="10"/>
      <c r="Q1332" s="10"/>
      <c r="R1332" s="10"/>
    </row>
    <row r="1333" spans="1:18" ht="14" x14ac:dyDescent="0.3">
      <c r="A1333" s="33">
        <f>IF(ISBLANK('Step 1.1 Supply Fan Power Data'!A1333),"-",'Step 1.1 Supply Fan Power Data'!A1333)</f>
        <v>44686.833333333336</v>
      </c>
      <c r="B1333">
        <f>IF(ISBLANK('Step 1.1 Supply Fan Power Data'!B1333),"-",'Step 1.1 Supply Fan Power Data'!B1333)</f>
        <v>4.8895811060214092</v>
      </c>
      <c r="C1333">
        <f>VLOOKUP(A1333,'Step 1.3 OAT Data'!$A:$B,2)</f>
        <v>57</v>
      </c>
      <c r="E1333" s="33">
        <f>IF(ISBLANK('Step 1.2 Return Fan Power Data'!A1333),"-",'Step 1.2 Return Fan Power Data'!A1333)</f>
        <v>44686.833333333336</v>
      </c>
      <c r="F1333">
        <f>IF(ISBLANK('Step 1.2 Return Fan Power Data'!B1333),"-",'Step 1.2 Return Fan Power Data'!B1333)</f>
        <v>2.9495871608606468</v>
      </c>
      <c r="G1333">
        <f>VLOOKUP(E1333,'Step 1.3 OAT Data'!$A:$B,2)</f>
        <v>57</v>
      </c>
      <c r="P1333" s="10"/>
      <c r="Q1333" s="10"/>
      <c r="R1333" s="10"/>
    </row>
    <row r="1334" spans="1:18" ht="14" x14ac:dyDescent="0.3">
      <c r="A1334" s="33">
        <f>IF(ISBLANK('Step 1.1 Supply Fan Power Data'!A1334),"-",'Step 1.1 Supply Fan Power Data'!A1334)</f>
        <v>44686.875</v>
      </c>
      <c r="B1334">
        <f>IF(ISBLANK('Step 1.1 Supply Fan Power Data'!B1334),"-",'Step 1.1 Supply Fan Power Data'!B1334)</f>
        <v>4.9360331116676663</v>
      </c>
      <c r="C1334">
        <f>VLOOKUP(A1334,'Step 1.3 OAT Data'!$A:$B,2)</f>
        <v>56</v>
      </c>
      <c r="E1334" s="33">
        <f>IF(ISBLANK('Step 1.2 Return Fan Power Data'!A1334),"-",'Step 1.2 Return Fan Power Data'!A1334)</f>
        <v>44686.875</v>
      </c>
      <c r="F1334">
        <f>IF(ISBLANK('Step 1.2 Return Fan Power Data'!B1334),"-",'Step 1.2 Return Fan Power Data'!B1334)</f>
        <v>2.9899222754954495</v>
      </c>
      <c r="G1334">
        <f>VLOOKUP(E1334,'Step 1.3 OAT Data'!$A:$B,2)</f>
        <v>56</v>
      </c>
      <c r="P1334" s="10"/>
      <c r="Q1334" s="10"/>
      <c r="R1334" s="10"/>
    </row>
    <row r="1335" spans="1:18" ht="14" x14ac:dyDescent="0.3">
      <c r="A1335" s="33">
        <f>IF(ISBLANK('Step 1.1 Supply Fan Power Data'!A1335),"-",'Step 1.1 Supply Fan Power Data'!A1335)</f>
        <v>44686.916666666664</v>
      </c>
      <c r="B1335">
        <f>IF(ISBLANK('Step 1.1 Supply Fan Power Data'!B1335),"-",'Step 1.1 Supply Fan Power Data'!B1335)</f>
        <v>4.9716966054738068</v>
      </c>
      <c r="C1335">
        <f>VLOOKUP(A1335,'Step 1.3 OAT Data'!$A:$B,2)</f>
        <v>55</v>
      </c>
      <c r="E1335" s="33">
        <f>IF(ISBLANK('Step 1.2 Return Fan Power Data'!A1335),"-",'Step 1.2 Return Fan Power Data'!A1335)</f>
        <v>44686.916666666664</v>
      </c>
      <c r="F1335">
        <f>IF(ISBLANK('Step 1.2 Return Fan Power Data'!B1335),"-",'Step 1.2 Return Fan Power Data'!B1335)</f>
        <v>3.0230030397218401</v>
      </c>
      <c r="G1335">
        <f>VLOOKUP(E1335,'Step 1.3 OAT Data'!$A:$B,2)</f>
        <v>55</v>
      </c>
      <c r="P1335" s="10"/>
      <c r="Q1335" s="10"/>
      <c r="R1335" s="10"/>
    </row>
    <row r="1336" spans="1:18" ht="14" x14ac:dyDescent="0.3">
      <c r="A1336" s="33">
        <f>IF(ISBLANK('Step 1.1 Supply Fan Power Data'!A1336),"-",'Step 1.1 Supply Fan Power Data'!A1336)</f>
        <v>44686.958333333336</v>
      </c>
      <c r="B1336">
        <f>IF(ISBLANK('Step 1.1 Supply Fan Power Data'!B1336),"-",'Step 1.1 Supply Fan Power Data'!B1336)</f>
        <v>4.9070010684760028</v>
      </c>
      <c r="C1336">
        <f>VLOOKUP(A1336,'Step 1.3 OAT Data'!$A:$B,2)</f>
        <v>54</v>
      </c>
      <c r="E1336" s="33">
        <f>IF(ISBLANK('Step 1.2 Return Fan Power Data'!A1336),"-",'Step 1.2 Return Fan Power Data'!A1336)</f>
        <v>44686.958333333336</v>
      </c>
      <c r="F1336">
        <f>IF(ISBLANK('Step 1.2 Return Fan Power Data'!B1336),"-",'Step 1.2 Return Fan Power Data'!B1336)</f>
        <v>2.9643608092866085</v>
      </c>
      <c r="G1336">
        <f>VLOOKUP(E1336,'Step 1.3 OAT Data'!$A:$B,2)</f>
        <v>54</v>
      </c>
      <c r="P1336" s="10"/>
      <c r="Q1336" s="10"/>
      <c r="R1336" s="10"/>
    </row>
    <row r="1337" spans="1:18" ht="14" x14ac:dyDescent="0.3">
      <c r="A1337" s="33">
        <f>IF(ISBLANK('Step 1.1 Supply Fan Power Data'!A1337),"-",'Step 1.1 Supply Fan Power Data'!A1337)</f>
        <v>44687</v>
      </c>
      <c r="B1337">
        <f>IF(ISBLANK('Step 1.1 Supply Fan Power Data'!B1337),"-",'Step 1.1 Supply Fan Power Data'!B1337)</f>
        <v>4.8924446645647173</v>
      </c>
      <c r="C1337">
        <f>VLOOKUP(A1337,'Step 1.3 OAT Data'!$A:$B,2)</f>
        <v>54</v>
      </c>
      <c r="E1337" s="33">
        <f>IF(ISBLANK('Step 1.2 Return Fan Power Data'!A1337),"-",'Step 1.2 Return Fan Power Data'!A1337)</f>
        <v>44687</v>
      </c>
      <c r="F1337">
        <f>IF(ISBLANK('Step 1.2 Return Fan Power Data'!B1337),"-",'Step 1.2 Return Fan Power Data'!B1337)</f>
        <v>2.95198733459147</v>
      </c>
      <c r="G1337">
        <f>VLOOKUP(E1337,'Step 1.3 OAT Data'!$A:$B,2)</f>
        <v>54</v>
      </c>
      <c r="P1337" s="10"/>
      <c r="Q1337" s="10"/>
      <c r="R1337" s="10"/>
    </row>
    <row r="1338" spans="1:18" ht="14" x14ac:dyDescent="0.3">
      <c r="A1338" s="33">
        <f>IF(ISBLANK('Step 1.1 Supply Fan Power Data'!A1338),"-",'Step 1.1 Supply Fan Power Data'!A1338)</f>
        <v>44687.041666666664</v>
      </c>
      <c r="B1338">
        <f>IF(ISBLANK('Step 1.1 Supply Fan Power Data'!B1338),"-",'Step 1.1 Supply Fan Power Data'!B1338)</f>
        <v>4.9486134645876518</v>
      </c>
      <c r="C1338">
        <f>VLOOKUP(A1338,'Step 1.3 OAT Data'!$A:$B,2)</f>
        <v>54</v>
      </c>
      <c r="E1338" s="33">
        <f>IF(ISBLANK('Step 1.2 Return Fan Power Data'!A1338),"-",'Step 1.2 Return Fan Power Data'!A1338)</f>
        <v>44687.041666666664</v>
      </c>
      <c r="F1338">
        <f>IF(ISBLANK('Step 1.2 Return Fan Power Data'!B1338),"-",'Step 1.2 Return Fan Power Data'!B1338)</f>
        <v>3.0013752756536496</v>
      </c>
      <c r="G1338">
        <f>VLOOKUP(E1338,'Step 1.3 OAT Data'!$A:$B,2)</f>
        <v>54</v>
      </c>
      <c r="P1338" s="10"/>
      <c r="Q1338" s="10"/>
      <c r="R1338" s="10"/>
    </row>
    <row r="1339" spans="1:18" ht="14" x14ac:dyDescent="0.3">
      <c r="A1339" s="33">
        <f>IF(ISBLANK('Step 1.1 Supply Fan Power Data'!A1339),"-",'Step 1.1 Supply Fan Power Data'!A1339)</f>
        <v>44687.083333333336</v>
      </c>
      <c r="B1339">
        <f>IF(ISBLANK('Step 1.1 Supply Fan Power Data'!B1339),"-",'Step 1.1 Supply Fan Power Data'!B1339)</f>
        <v>4.9167115930037646</v>
      </c>
      <c r="C1339">
        <f>VLOOKUP(A1339,'Step 1.3 OAT Data'!$A:$B,2)</f>
        <v>55</v>
      </c>
      <c r="E1339" s="33">
        <f>IF(ISBLANK('Step 1.2 Return Fan Power Data'!A1339),"-",'Step 1.2 Return Fan Power Data'!A1339)</f>
        <v>44687.083333333336</v>
      </c>
      <c r="F1339">
        <f>IF(ISBLANK('Step 1.2 Return Fan Power Data'!B1339),"-",'Step 1.2 Return Fan Power Data'!B1339)</f>
        <v>2.9727778597465906</v>
      </c>
      <c r="G1339">
        <f>VLOOKUP(E1339,'Step 1.3 OAT Data'!$A:$B,2)</f>
        <v>55</v>
      </c>
      <c r="P1339" s="10"/>
      <c r="Q1339" s="10"/>
      <c r="R1339" s="10"/>
    </row>
    <row r="1340" spans="1:18" ht="14" x14ac:dyDescent="0.3">
      <c r="A1340" s="33">
        <f>IF(ISBLANK('Step 1.1 Supply Fan Power Data'!A1340),"-",'Step 1.1 Supply Fan Power Data'!A1340)</f>
        <v>44687.125</v>
      </c>
      <c r="B1340">
        <f>IF(ISBLANK('Step 1.1 Supply Fan Power Data'!B1340),"-",'Step 1.1 Supply Fan Power Data'!B1340)</f>
        <v>4.9620557502700233</v>
      </c>
      <c r="C1340">
        <f>VLOOKUP(A1340,'Step 1.3 OAT Data'!$A:$B,2)</f>
        <v>55</v>
      </c>
      <c r="E1340" s="33">
        <f>IF(ISBLANK('Step 1.2 Return Fan Power Data'!A1340),"-",'Step 1.2 Return Fan Power Data'!A1340)</f>
        <v>44687.125</v>
      </c>
      <c r="F1340">
        <f>IF(ISBLANK('Step 1.2 Return Fan Power Data'!B1340),"-",'Step 1.2 Return Fan Power Data'!B1340)</f>
        <v>3.0138721431617501</v>
      </c>
      <c r="G1340">
        <f>VLOOKUP(E1340,'Step 1.3 OAT Data'!$A:$B,2)</f>
        <v>55</v>
      </c>
      <c r="P1340" s="10"/>
      <c r="Q1340" s="10"/>
      <c r="R1340" s="10"/>
    </row>
    <row r="1341" spans="1:18" ht="14" x14ac:dyDescent="0.3">
      <c r="A1341" s="33">
        <f>IF(ISBLANK('Step 1.1 Supply Fan Power Data'!A1341),"-",'Step 1.1 Supply Fan Power Data'!A1341)</f>
        <v>44687.166666666664</v>
      </c>
      <c r="B1341">
        <f>IF(ISBLANK('Step 1.1 Supply Fan Power Data'!B1341),"-",'Step 1.1 Supply Fan Power Data'!B1341)</f>
        <v>4.9947080759707214</v>
      </c>
      <c r="C1341">
        <f>VLOOKUP(A1341,'Step 1.3 OAT Data'!$A:$B,2)</f>
        <v>55</v>
      </c>
      <c r="E1341" s="33">
        <f>IF(ISBLANK('Step 1.2 Return Fan Power Data'!A1341),"-",'Step 1.2 Return Fan Power Data'!A1341)</f>
        <v>44687.166666666664</v>
      </c>
      <c r="F1341">
        <f>IF(ISBLANK('Step 1.2 Return Fan Power Data'!B1341),"-",'Step 1.2 Return Fan Power Data'!B1341)</f>
        <v>3.0453792901753198</v>
      </c>
      <c r="G1341">
        <f>VLOOKUP(E1341,'Step 1.3 OAT Data'!$A:$B,2)</f>
        <v>55</v>
      </c>
      <c r="P1341" s="10"/>
      <c r="Q1341" s="10"/>
      <c r="R1341" s="10"/>
    </row>
    <row r="1342" spans="1:18" ht="14" x14ac:dyDescent="0.3">
      <c r="A1342" s="33">
        <f>IF(ISBLANK('Step 1.1 Supply Fan Power Data'!A1342),"-",'Step 1.1 Supply Fan Power Data'!A1342)</f>
        <v>44687.208333333336</v>
      </c>
      <c r="B1342">
        <f>IF(ISBLANK('Step 1.1 Supply Fan Power Data'!B1342),"-",'Step 1.1 Supply Fan Power Data'!B1342)</f>
        <v>4.9803186405454003</v>
      </c>
      <c r="C1342">
        <f>VLOOKUP(A1342,'Step 1.3 OAT Data'!$A:$B,2)</f>
        <v>56</v>
      </c>
      <c r="E1342" s="33">
        <f>IF(ISBLANK('Step 1.2 Return Fan Power Data'!A1342),"-",'Step 1.2 Return Fan Power Data'!A1342)</f>
        <v>44687.208333333336</v>
      </c>
      <c r="F1342">
        <f>IF(ISBLANK('Step 1.2 Return Fan Power Data'!B1342),"-",'Step 1.2 Return Fan Power Data'!B1342)</f>
        <v>3.0312900135883689</v>
      </c>
      <c r="G1342">
        <f>VLOOKUP(E1342,'Step 1.3 OAT Data'!$A:$B,2)</f>
        <v>56</v>
      </c>
      <c r="P1342" s="10"/>
      <c r="Q1342" s="10"/>
      <c r="R1342" s="10"/>
    </row>
    <row r="1343" spans="1:18" ht="14" x14ac:dyDescent="0.3">
      <c r="A1343" s="33">
        <f>IF(ISBLANK('Step 1.1 Supply Fan Power Data'!A1343),"-",'Step 1.1 Supply Fan Power Data'!A1343)</f>
        <v>44687.25</v>
      </c>
      <c r="B1343">
        <f>IF(ISBLANK('Step 1.1 Supply Fan Power Data'!B1343),"-",'Step 1.1 Supply Fan Power Data'!B1343)</f>
        <v>5.0061865917350481</v>
      </c>
      <c r="C1343">
        <f>VLOOKUP(A1343,'Step 1.3 OAT Data'!$A:$B,2)</f>
        <v>56</v>
      </c>
      <c r="E1343" s="33">
        <f>IF(ISBLANK('Step 1.2 Return Fan Power Data'!A1343),"-",'Step 1.2 Return Fan Power Data'!A1343)</f>
        <v>44687.25</v>
      </c>
      <c r="F1343">
        <f>IF(ISBLANK('Step 1.2 Return Fan Power Data'!B1343),"-",'Step 1.2 Return Fan Power Data'!B1343)</f>
        <v>3.0568550682204041</v>
      </c>
      <c r="G1343">
        <f>VLOOKUP(E1343,'Step 1.3 OAT Data'!$A:$B,2)</f>
        <v>56</v>
      </c>
      <c r="P1343" s="10"/>
      <c r="Q1343" s="10"/>
      <c r="R1343" s="10"/>
    </row>
    <row r="1344" spans="1:18" ht="14" x14ac:dyDescent="0.3">
      <c r="A1344" s="33">
        <f>IF(ISBLANK('Step 1.1 Supply Fan Power Data'!A1344),"-",'Step 1.1 Supply Fan Power Data'!A1344)</f>
        <v>44687.291666666664</v>
      </c>
      <c r="B1344">
        <f>IF(ISBLANK('Step 1.1 Supply Fan Power Data'!B1344),"-",'Step 1.1 Supply Fan Power Data'!B1344)</f>
        <v>4.9879881573051676</v>
      </c>
      <c r="C1344">
        <f>VLOOKUP(A1344,'Step 1.3 OAT Data'!$A:$B,2)</f>
        <v>54</v>
      </c>
      <c r="E1344" s="33">
        <f>IF(ISBLANK('Step 1.2 Return Fan Power Data'!A1344),"-",'Step 1.2 Return Fan Power Data'!A1344)</f>
        <v>44687.291666666664</v>
      </c>
      <c r="F1344">
        <f>IF(ISBLANK('Step 1.2 Return Fan Power Data'!B1344),"-",'Step 1.2 Return Fan Power Data'!B1344)</f>
        <v>3.0387588699365198</v>
      </c>
      <c r="G1344">
        <f>VLOOKUP(E1344,'Step 1.3 OAT Data'!$A:$B,2)</f>
        <v>54</v>
      </c>
      <c r="P1344" s="10"/>
      <c r="Q1344" s="10"/>
      <c r="R1344" s="10"/>
    </row>
    <row r="1345" spans="1:18" ht="14" x14ac:dyDescent="0.3">
      <c r="A1345" s="33">
        <f>IF(ISBLANK('Step 1.1 Supply Fan Power Data'!A1345),"-",'Step 1.1 Supply Fan Power Data'!A1345)</f>
        <v>44687.333333333336</v>
      </c>
      <c r="B1345">
        <f>IF(ISBLANK('Step 1.1 Supply Fan Power Data'!B1345),"-",'Step 1.1 Supply Fan Power Data'!B1345)</f>
        <v>4.9553060536729596</v>
      </c>
      <c r="C1345">
        <f>VLOOKUP(A1345,'Step 1.3 OAT Data'!$A:$B,2)</f>
        <v>55</v>
      </c>
      <c r="E1345" s="33">
        <f>IF(ISBLANK('Step 1.2 Return Fan Power Data'!A1345),"-",'Step 1.2 Return Fan Power Data'!A1345)</f>
        <v>44687.333333333336</v>
      </c>
      <c r="F1345">
        <f>IF(ISBLANK('Step 1.2 Return Fan Power Data'!B1345),"-",'Step 1.2 Return Fan Power Data'!B1345)</f>
        <v>3.0075633447077443</v>
      </c>
      <c r="G1345">
        <f>VLOOKUP(E1345,'Step 1.3 OAT Data'!$A:$B,2)</f>
        <v>55</v>
      </c>
      <c r="P1345" s="10"/>
      <c r="Q1345" s="10"/>
      <c r="R1345" s="10"/>
    </row>
    <row r="1346" spans="1:18" ht="14" x14ac:dyDescent="0.3">
      <c r="A1346" s="33">
        <f>IF(ISBLANK('Step 1.1 Supply Fan Power Data'!A1346),"-",'Step 1.1 Supply Fan Power Data'!A1346)</f>
        <v>44687.375</v>
      </c>
      <c r="B1346">
        <f>IF(ISBLANK('Step 1.1 Supply Fan Power Data'!B1346),"-",'Step 1.1 Supply Fan Power Data'!B1346)</f>
        <v>4.9812620465735984</v>
      </c>
      <c r="C1346">
        <f>VLOOKUP(A1346,'Step 1.3 OAT Data'!$A:$B,2)</f>
        <v>56</v>
      </c>
      <c r="E1346" s="33">
        <f>IF(ISBLANK('Step 1.2 Return Fan Power Data'!A1346),"-",'Step 1.2 Return Fan Power Data'!A1346)</f>
        <v>44687.375</v>
      </c>
      <c r="F1346">
        <f>IF(ISBLANK('Step 1.2 Return Fan Power Data'!B1346),"-",'Step 1.2 Return Fan Power Data'!B1346)</f>
        <v>3.0322037654643643</v>
      </c>
      <c r="G1346">
        <f>VLOOKUP(E1346,'Step 1.3 OAT Data'!$A:$B,2)</f>
        <v>56</v>
      </c>
      <c r="P1346" s="10"/>
      <c r="Q1346" s="10"/>
      <c r="R1346" s="10"/>
    </row>
    <row r="1347" spans="1:18" ht="14" x14ac:dyDescent="0.3">
      <c r="A1347" s="33">
        <f>IF(ISBLANK('Step 1.1 Supply Fan Power Data'!A1347),"-",'Step 1.1 Supply Fan Power Data'!A1347)</f>
        <v>44687.416666666664</v>
      </c>
      <c r="B1347">
        <f>IF(ISBLANK('Step 1.1 Supply Fan Power Data'!B1347),"-",'Step 1.1 Supply Fan Power Data'!B1347)</f>
        <v>4.9437481541045116</v>
      </c>
      <c r="C1347">
        <f>VLOOKUP(A1347,'Step 1.3 OAT Data'!$A:$B,2)</f>
        <v>58</v>
      </c>
      <c r="E1347" s="33">
        <f>IF(ISBLANK('Step 1.2 Return Fan Power Data'!A1347),"-",'Step 1.2 Return Fan Power Data'!A1347)</f>
        <v>44687.416666666664</v>
      </c>
      <c r="F1347">
        <f>IF(ISBLANK('Step 1.2 Return Fan Power Data'!B1347),"-",'Step 1.2 Return Fan Power Data'!B1347)</f>
        <v>2.9969184199551213</v>
      </c>
      <c r="G1347">
        <f>VLOOKUP(E1347,'Step 1.3 OAT Data'!$A:$B,2)</f>
        <v>58</v>
      </c>
      <c r="P1347" s="10"/>
      <c r="Q1347" s="10"/>
      <c r="R1347" s="10"/>
    </row>
    <row r="1348" spans="1:18" ht="14" x14ac:dyDescent="0.3">
      <c r="A1348" s="33">
        <f>IF(ISBLANK('Step 1.1 Supply Fan Power Data'!A1348),"-",'Step 1.1 Supply Fan Power Data'!A1348)</f>
        <v>44687.458333333336</v>
      </c>
      <c r="B1348">
        <f>IF(ISBLANK('Step 1.1 Supply Fan Power Data'!B1348),"-",'Step 1.1 Supply Fan Power Data'!B1348)</f>
        <v>4.9108740249973017</v>
      </c>
      <c r="C1348">
        <f>VLOOKUP(A1348,'Step 1.3 OAT Data'!$A:$B,2)</f>
        <v>56</v>
      </c>
      <c r="E1348" s="33">
        <f>IF(ISBLANK('Step 1.2 Return Fan Power Data'!A1348),"-",'Step 1.2 Return Fan Power Data'!A1348)</f>
        <v>44687.458333333336</v>
      </c>
      <c r="F1348">
        <f>IF(ISBLANK('Step 1.2 Return Fan Power Data'!B1348),"-",'Step 1.2 Return Fan Power Data'!B1348)</f>
        <v>2.9677021058806243</v>
      </c>
      <c r="G1348">
        <f>VLOOKUP(E1348,'Step 1.3 OAT Data'!$A:$B,2)</f>
        <v>56</v>
      </c>
      <c r="P1348" s="10"/>
      <c r="Q1348" s="10"/>
      <c r="R1348" s="10"/>
    </row>
    <row r="1349" spans="1:18" ht="14" x14ac:dyDescent="0.3">
      <c r="A1349" s="33">
        <f>IF(ISBLANK('Step 1.1 Supply Fan Power Data'!A1349),"-",'Step 1.1 Supply Fan Power Data'!A1349)</f>
        <v>44687.5</v>
      </c>
      <c r="B1349">
        <f>IF(ISBLANK('Step 1.1 Supply Fan Power Data'!B1349),"-",'Step 1.1 Supply Fan Power Data'!B1349)</f>
        <v>4.8992494497584502</v>
      </c>
      <c r="C1349">
        <f>VLOOKUP(A1349,'Step 1.3 OAT Data'!$A:$B,2)</f>
        <v>56</v>
      </c>
      <c r="E1349" s="33">
        <f>IF(ISBLANK('Step 1.2 Return Fan Power Data'!A1349),"-",'Step 1.2 Return Fan Power Data'!A1349)</f>
        <v>44687.5</v>
      </c>
      <c r="F1349">
        <f>IF(ISBLANK('Step 1.2 Return Fan Power Data'!B1349),"-",'Step 1.2 Return Fan Power Data'!B1349)</f>
        <v>2.9577355589605201</v>
      </c>
      <c r="G1349">
        <f>VLOOKUP(E1349,'Step 1.3 OAT Data'!$A:$B,2)</f>
        <v>56</v>
      </c>
      <c r="P1349" s="10"/>
      <c r="Q1349" s="10"/>
      <c r="R1349" s="10"/>
    </row>
    <row r="1350" spans="1:18" ht="14" x14ac:dyDescent="0.3">
      <c r="A1350" s="33">
        <f>IF(ISBLANK('Step 1.1 Supply Fan Power Data'!A1350),"-",'Step 1.1 Supply Fan Power Data'!A1350)</f>
        <v>44687.541666666664</v>
      </c>
      <c r="B1350">
        <f>IF(ISBLANK('Step 1.1 Supply Fan Power Data'!B1350),"-",'Step 1.1 Supply Fan Power Data'!B1350)</f>
        <v>4.9495608892133252</v>
      </c>
      <c r="C1350">
        <f>VLOOKUP(A1350,'Step 1.3 OAT Data'!$A:$B,2)</f>
        <v>56</v>
      </c>
      <c r="E1350" s="33">
        <f>IF(ISBLANK('Step 1.2 Return Fan Power Data'!A1350),"-",'Step 1.2 Return Fan Power Data'!A1350)</f>
        <v>44687.541666666664</v>
      </c>
      <c r="F1350">
        <f>IF(ISBLANK('Step 1.2 Return Fan Power Data'!B1350),"-",'Step 1.2 Return Fan Power Data'!B1350)</f>
        <v>3.0022472312581288</v>
      </c>
      <c r="G1350">
        <f>VLOOKUP(E1350,'Step 1.3 OAT Data'!$A:$B,2)</f>
        <v>56</v>
      </c>
      <c r="P1350" s="10"/>
      <c r="Q1350" s="10"/>
      <c r="R1350" s="10"/>
    </row>
    <row r="1351" spans="1:18" ht="14" x14ac:dyDescent="0.3">
      <c r="A1351" s="33">
        <f>IF(ISBLANK('Step 1.1 Supply Fan Power Data'!A1351),"-",'Step 1.1 Supply Fan Power Data'!A1351)</f>
        <v>44687.583333333336</v>
      </c>
      <c r="B1351">
        <f>IF(ISBLANK('Step 1.1 Supply Fan Power Data'!B1351),"-",'Step 1.1 Supply Fan Power Data'!B1351)</f>
        <v>4.9514553826021501</v>
      </c>
      <c r="C1351">
        <f>VLOOKUP(A1351,'Step 1.3 OAT Data'!$A:$B,2)</f>
        <v>56</v>
      </c>
      <c r="E1351" s="33">
        <f>IF(ISBLANK('Step 1.2 Return Fan Power Data'!A1351),"-",'Step 1.2 Return Fan Power Data'!A1351)</f>
        <v>44687.583333333336</v>
      </c>
      <c r="F1351">
        <f>IF(ISBLANK('Step 1.2 Return Fan Power Data'!B1351),"-",'Step 1.2 Return Fan Power Data'!B1351)</f>
        <v>3.0039948101772924</v>
      </c>
      <c r="G1351">
        <f>VLOOKUP(E1351,'Step 1.3 OAT Data'!$A:$B,2)</f>
        <v>56</v>
      </c>
      <c r="P1351" s="10"/>
      <c r="Q1351" s="10"/>
      <c r="R1351" s="10"/>
    </row>
    <row r="1352" spans="1:18" ht="14" x14ac:dyDescent="0.3">
      <c r="A1352" s="33">
        <f>IF(ISBLANK('Step 1.1 Supply Fan Power Data'!A1352),"-",'Step 1.1 Supply Fan Power Data'!A1352)</f>
        <v>44687.625</v>
      </c>
      <c r="B1352">
        <f>IF(ISBLANK('Step 1.1 Supply Fan Power Data'!B1352),"-",'Step 1.1 Supply Fan Power Data'!B1352)</f>
        <v>4.8992494497584502</v>
      </c>
      <c r="C1352">
        <f>VLOOKUP(A1352,'Step 1.3 OAT Data'!$A:$B,2)</f>
        <v>55</v>
      </c>
      <c r="E1352" s="33">
        <f>IF(ISBLANK('Step 1.2 Return Fan Power Data'!A1352),"-",'Step 1.2 Return Fan Power Data'!A1352)</f>
        <v>44687.625</v>
      </c>
      <c r="F1352">
        <f>IF(ISBLANK('Step 1.2 Return Fan Power Data'!B1352),"-",'Step 1.2 Return Fan Power Data'!B1352)</f>
        <v>2.9577355589605201</v>
      </c>
      <c r="G1352">
        <f>VLOOKUP(E1352,'Step 1.3 OAT Data'!$A:$B,2)</f>
        <v>55</v>
      </c>
      <c r="P1352" s="10"/>
      <c r="Q1352" s="10"/>
      <c r="R1352" s="10"/>
    </row>
    <row r="1353" spans="1:18" ht="14" x14ac:dyDescent="0.3">
      <c r="A1353" s="33">
        <f>IF(ISBLANK('Step 1.1 Supply Fan Power Data'!A1353),"-",'Step 1.1 Supply Fan Power Data'!A1353)</f>
        <v>44687.666666666664</v>
      </c>
      <c r="B1353">
        <f>IF(ISBLANK('Step 1.1 Supply Fan Power Data'!B1353),"-",'Step 1.1 Supply Fan Power Data'!B1353)</f>
        <v>4.9408401191200841</v>
      </c>
      <c r="C1353">
        <f>VLOOKUP(A1353,'Step 1.3 OAT Data'!$A:$B,2)</f>
        <v>53</v>
      </c>
      <c r="E1353" s="33">
        <f>IF(ISBLANK('Step 1.2 Return Fan Power Data'!A1353),"-",'Step 1.2 Return Fan Power Data'!A1353)</f>
        <v>44687.666666666664</v>
      </c>
      <c r="F1353">
        <f>IF(ISBLANK('Step 1.2 Return Fan Power Data'!B1353),"-",'Step 1.2 Return Fan Power Data'!B1353)</f>
        <v>2.9942711476929844</v>
      </c>
      <c r="G1353">
        <f>VLOOKUP(E1353,'Step 1.3 OAT Data'!$A:$B,2)</f>
        <v>53</v>
      </c>
      <c r="P1353" s="10"/>
      <c r="Q1353" s="10"/>
      <c r="R1353" s="10"/>
    </row>
    <row r="1354" spans="1:18" ht="14" x14ac:dyDescent="0.3">
      <c r="A1354" s="33">
        <f>IF(ISBLANK('Step 1.1 Supply Fan Power Data'!A1354),"-",'Step 1.1 Supply Fan Power Data'!A1354)</f>
        <v>44687.708333333336</v>
      </c>
      <c r="B1354">
        <f>IF(ISBLANK('Step 1.1 Supply Fan Power Data'!B1354),"-",'Step 1.1 Supply Fan Power Data'!B1354)</f>
        <v>4.9678543626236307</v>
      </c>
      <c r="C1354">
        <f>VLOOKUP(A1354,'Step 1.3 OAT Data'!$A:$B,2)</f>
        <v>52</v>
      </c>
      <c r="E1354" s="33">
        <f>IF(ISBLANK('Step 1.2 Return Fan Power Data'!A1354),"-",'Step 1.2 Return Fan Power Data'!A1354)</f>
        <v>44687.708333333336</v>
      </c>
      <c r="F1354">
        <f>IF(ISBLANK('Step 1.2 Return Fan Power Data'!B1354),"-",'Step 1.2 Return Fan Power Data'!B1354)</f>
        <v>3.0193470291109801</v>
      </c>
      <c r="G1354">
        <f>VLOOKUP(E1354,'Step 1.3 OAT Data'!$A:$B,2)</f>
        <v>52</v>
      </c>
      <c r="P1354" s="10"/>
      <c r="Q1354" s="10"/>
      <c r="R1354" s="10"/>
    </row>
    <row r="1355" spans="1:18" ht="14" x14ac:dyDescent="0.3">
      <c r="A1355" s="33">
        <f>IF(ISBLANK('Step 1.1 Supply Fan Power Data'!A1355),"-",'Step 1.1 Supply Fan Power Data'!A1355)</f>
        <v>44687.75</v>
      </c>
      <c r="B1355">
        <f>IF(ISBLANK('Step 1.1 Supply Fan Power Data'!B1355),"-",'Step 1.1 Supply Fan Power Data'!B1355)</f>
        <v>4.9437481541045116</v>
      </c>
      <c r="C1355">
        <f>VLOOKUP(A1355,'Step 1.3 OAT Data'!$A:$B,2)</f>
        <v>51</v>
      </c>
      <c r="E1355" s="33">
        <f>IF(ISBLANK('Step 1.2 Return Fan Power Data'!A1355),"-",'Step 1.2 Return Fan Power Data'!A1355)</f>
        <v>44687.75</v>
      </c>
      <c r="F1355">
        <f>IF(ISBLANK('Step 1.2 Return Fan Power Data'!B1355),"-",'Step 1.2 Return Fan Power Data'!B1355)</f>
        <v>2.9969184199551213</v>
      </c>
      <c r="G1355">
        <f>VLOOKUP(E1355,'Step 1.3 OAT Data'!$A:$B,2)</f>
        <v>51</v>
      </c>
      <c r="P1355" s="10"/>
      <c r="Q1355" s="10"/>
      <c r="R1355" s="10"/>
    </row>
    <row r="1356" spans="1:18" ht="14" x14ac:dyDescent="0.3">
      <c r="A1356" s="33">
        <f>IF(ISBLANK('Step 1.1 Supply Fan Power Data'!A1356),"-",'Step 1.1 Supply Fan Power Data'!A1356)</f>
        <v>44687.791666666664</v>
      </c>
      <c r="B1356">
        <f>IF(ISBLANK('Step 1.1 Supply Fan Power Data'!B1356),"-",'Step 1.1 Supply Fan Power Data'!B1356)</f>
        <v>4.9215306438222903</v>
      </c>
      <c r="C1356">
        <f>VLOOKUP(A1356,'Step 1.3 OAT Data'!$A:$B,2)</f>
        <v>50</v>
      </c>
      <c r="E1356" s="33">
        <f>IF(ISBLANK('Step 1.2 Return Fan Power Data'!A1356),"-",'Step 1.2 Return Fan Power Data'!A1356)</f>
        <v>44687.791666666664</v>
      </c>
      <c r="F1356">
        <f>IF(ISBLANK('Step 1.2 Return Fan Power Data'!B1356),"-",'Step 1.2 Return Fan Power Data'!B1356)</f>
        <v>2.9770041145354882</v>
      </c>
      <c r="G1356">
        <f>VLOOKUP(E1356,'Step 1.3 OAT Data'!$A:$B,2)</f>
        <v>50</v>
      </c>
      <c r="P1356" s="10"/>
      <c r="Q1356" s="10"/>
      <c r="R1356" s="10"/>
    </row>
    <row r="1357" spans="1:18" ht="14" x14ac:dyDescent="0.3">
      <c r="A1357" s="33">
        <f>IF(ISBLANK('Step 1.1 Supply Fan Power Data'!A1357),"-",'Step 1.1 Supply Fan Power Data'!A1357)</f>
        <v>44687.833333333336</v>
      </c>
      <c r="B1357">
        <f>IF(ISBLANK('Step 1.1 Supply Fan Power Data'!B1357),"-",'Step 1.1 Supply Fan Power Data'!B1357)</f>
        <v>4.9147450725738207</v>
      </c>
      <c r="C1357">
        <f>VLOOKUP(A1357,'Step 1.3 OAT Data'!$A:$B,2)</f>
        <v>49</v>
      </c>
      <c r="E1357" s="33">
        <f>IF(ISBLANK('Step 1.2 Return Fan Power Data'!A1357),"-",'Step 1.2 Return Fan Power Data'!A1357)</f>
        <v>44687.833333333336</v>
      </c>
      <c r="F1357">
        <f>IF(ISBLANK('Step 1.2 Return Fan Power Data'!B1357),"-",'Step 1.2 Return Fan Power Data'!B1357)</f>
        <v>2.9710626424133597</v>
      </c>
      <c r="G1357">
        <f>VLOOKUP(E1357,'Step 1.3 OAT Data'!$A:$B,2)</f>
        <v>49</v>
      </c>
      <c r="P1357" s="10"/>
      <c r="Q1357" s="10"/>
      <c r="R1357" s="10"/>
    </row>
    <row r="1358" spans="1:18" ht="14" x14ac:dyDescent="0.3">
      <c r="A1358" s="33">
        <f>IF(ISBLANK('Step 1.1 Supply Fan Power Data'!A1358),"-",'Step 1.1 Supply Fan Power Data'!A1358)</f>
        <v>44687.875</v>
      </c>
      <c r="B1358">
        <f>IF(ISBLANK('Step 1.1 Supply Fan Power Data'!B1358),"-",'Step 1.1 Supply Fan Power Data'!B1358)</f>
        <v>4.9774247740767095</v>
      </c>
      <c r="C1358">
        <f>VLOOKUP(A1358,'Step 1.3 OAT Data'!$A:$B,2)</f>
        <v>49</v>
      </c>
      <c r="E1358" s="33">
        <f>IF(ISBLANK('Step 1.2 Return Fan Power Data'!A1358),"-",'Step 1.2 Return Fan Power Data'!A1358)</f>
        <v>44687.875</v>
      </c>
      <c r="F1358">
        <f>IF(ISBLANK('Step 1.2 Return Fan Power Data'!B1358),"-",'Step 1.2 Return Fan Power Data'!B1358)</f>
        <v>3.0284957603007747</v>
      </c>
      <c r="G1358">
        <f>VLOOKUP(E1358,'Step 1.3 OAT Data'!$A:$B,2)</f>
        <v>49</v>
      </c>
      <c r="P1358" s="10"/>
      <c r="Q1358" s="10"/>
      <c r="R1358" s="10"/>
    </row>
    <row r="1359" spans="1:18" ht="14" x14ac:dyDescent="0.3">
      <c r="A1359" s="33">
        <f>IF(ISBLANK('Step 1.1 Supply Fan Power Data'!A1359),"-",'Step 1.1 Supply Fan Power Data'!A1359)</f>
        <v>44687.916666666664</v>
      </c>
      <c r="B1359">
        <f>IF(ISBLANK('Step 1.1 Supply Fan Power Data'!B1359),"-",'Step 1.1 Supply Fan Power Data'!B1359)</f>
        <v>4.9428000037790838</v>
      </c>
      <c r="C1359">
        <f>VLOOKUP(A1359,'Step 1.3 OAT Data'!$A:$B,2)</f>
        <v>49</v>
      </c>
      <c r="E1359" s="33">
        <f>IF(ISBLANK('Step 1.2 Return Fan Power Data'!A1359),"-",'Step 1.2 Return Fan Power Data'!A1359)</f>
        <v>44687.916666666664</v>
      </c>
      <c r="F1359">
        <f>IF(ISBLANK('Step 1.2 Return Fan Power Data'!B1359),"-",'Step 1.2 Return Fan Power Data'!B1359)</f>
        <v>2.9960539275573557</v>
      </c>
      <c r="G1359">
        <f>VLOOKUP(E1359,'Step 1.3 OAT Data'!$A:$B,2)</f>
        <v>49</v>
      </c>
      <c r="P1359" s="10"/>
      <c r="Q1359" s="10"/>
      <c r="R1359" s="10"/>
    </row>
    <row r="1360" spans="1:18" ht="14" x14ac:dyDescent="0.3">
      <c r="A1360" s="33">
        <f>IF(ISBLANK('Step 1.1 Supply Fan Power Data'!A1360),"-",'Step 1.1 Supply Fan Power Data'!A1360)</f>
        <v>44687.958333333336</v>
      </c>
      <c r="B1360">
        <f>IF(ISBLANK('Step 1.1 Supply Fan Power Data'!B1360),"-",'Step 1.1 Supply Fan Power Data'!B1360)</f>
        <v>4.9167115930037646</v>
      </c>
      <c r="C1360">
        <f>VLOOKUP(A1360,'Step 1.3 OAT Data'!$A:$B,2)</f>
        <v>49</v>
      </c>
      <c r="E1360" s="33">
        <f>IF(ISBLANK('Step 1.2 Return Fan Power Data'!A1360),"-",'Step 1.2 Return Fan Power Data'!A1360)</f>
        <v>44687.958333333336</v>
      </c>
      <c r="F1360">
        <f>IF(ISBLANK('Step 1.2 Return Fan Power Data'!B1360),"-",'Step 1.2 Return Fan Power Data'!B1360)</f>
        <v>2.9727778597465906</v>
      </c>
      <c r="G1360">
        <f>VLOOKUP(E1360,'Step 1.3 OAT Data'!$A:$B,2)</f>
        <v>49</v>
      </c>
      <c r="P1360" s="10"/>
      <c r="Q1360" s="10"/>
      <c r="R1360" s="10"/>
    </row>
    <row r="1361" spans="1:18" ht="14" x14ac:dyDescent="0.3">
      <c r="A1361" s="33">
        <f>IF(ISBLANK('Step 1.1 Supply Fan Power Data'!A1361),"-",'Step 1.1 Supply Fan Power Data'!A1361)</f>
        <v>44688</v>
      </c>
      <c r="B1361">
        <f>IF(ISBLANK('Step 1.1 Supply Fan Power Data'!B1361),"-",'Step 1.1 Supply Fan Power Data'!B1361)</f>
        <v>4.9927618223563641</v>
      </c>
      <c r="C1361">
        <f>VLOOKUP(A1361,'Step 1.3 OAT Data'!$A:$B,2)</f>
        <v>49</v>
      </c>
      <c r="E1361" s="33">
        <f>IF(ISBLANK('Step 1.2 Return Fan Power Data'!A1361),"-",'Step 1.2 Return Fan Power Data'!A1361)</f>
        <v>44688</v>
      </c>
      <c r="F1361">
        <f>IF(ISBLANK('Step 1.2 Return Fan Power Data'!B1361),"-",'Step 1.2 Return Fan Power Data'!B1361)</f>
        <v>3.0434544710236517</v>
      </c>
      <c r="G1361">
        <f>VLOOKUP(E1361,'Step 1.3 OAT Data'!$A:$B,2)</f>
        <v>49</v>
      </c>
      <c r="P1361" s="10"/>
      <c r="Q1361" s="10"/>
      <c r="R1361" s="10"/>
    </row>
    <row r="1362" spans="1:18" ht="14" x14ac:dyDescent="0.3">
      <c r="A1362" s="33">
        <f>IF(ISBLANK('Step 1.1 Supply Fan Power Data'!A1362),"-",'Step 1.1 Supply Fan Power Data'!A1362)</f>
        <v>44688.041666666664</v>
      </c>
      <c r="B1362">
        <f>IF(ISBLANK('Step 1.1 Supply Fan Power Data'!B1362),"-",'Step 1.1 Supply Fan Power Data'!B1362)</f>
        <v>5.0109482471233466</v>
      </c>
      <c r="C1362">
        <f>VLOOKUP(A1362,'Step 1.3 OAT Data'!$A:$B,2)</f>
        <v>49</v>
      </c>
      <c r="E1362" s="33">
        <f>IF(ISBLANK('Step 1.2 Return Fan Power Data'!A1362),"-",'Step 1.2 Return Fan Power Data'!A1362)</f>
        <v>44688.041666666664</v>
      </c>
      <c r="F1362">
        <f>IF(ISBLANK('Step 1.2 Return Fan Power Data'!B1362),"-",'Step 1.2 Return Fan Power Data'!B1362)</f>
        <v>3.0616782753129814</v>
      </c>
      <c r="G1362">
        <f>VLOOKUP(E1362,'Step 1.3 OAT Data'!$A:$B,2)</f>
        <v>49</v>
      </c>
      <c r="P1362" s="10"/>
      <c r="Q1362" s="10"/>
      <c r="R1362" s="10"/>
    </row>
    <row r="1363" spans="1:18" ht="14" x14ac:dyDescent="0.3">
      <c r="A1363" s="33">
        <f>IF(ISBLANK('Step 1.1 Supply Fan Power Data'!A1363),"-",'Step 1.1 Supply Fan Power Data'!A1363)</f>
        <v>44688.083333333336</v>
      </c>
      <c r="B1363">
        <f>IF(ISBLANK('Step 1.1 Supply Fan Power Data'!B1363),"-",'Step 1.1 Supply Fan Power Data'!B1363)</f>
        <v>5.0290885060940909</v>
      </c>
      <c r="C1363">
        <f>VLOOKUP(A1363,'Step 1.3 OAT Data'!$A:$B,2)</f>
        <v>50</v>
      </c>
      <c r="E1363" s="33">
        <f>IF(ISBLANK('Step 1.2 Return Fan Power Data'!A1363),"-",'Step 1.2 Return Fan Power Data'!A1363)</f>
        <v>44688.083333333336</v>
      </c>
      <c r="F1363">
        <f>IF(ISBLANK('Step 1.2 Return Fan Power Data'!B1363),"-",'Step 1.2 Return Fan Power Data'!B1363)</f>
        <v>3.0803962396259261</v>
      </c>
      <c r="G1363">
        <f>VLOOKUP(E1363,'Step 1.3 OAT Data'!$A:$B,2)</f>
        <v>50</v>
      </c>
      <c r="P1363" s="10"/>
      <c r="Q1363" s="10"/>
      <c r="R1363" s="10"/>
    </row>
    <row r="1364" spans="1:18" ht="14" x14ac:dyDescent="0.3">
      <c r="A1364" s="33">
        <f>IF(ISBLANK('Step 1.1 Supply Fan Power Data'!A1364),"-",'Step 1.1 Supply Fan Power Data'!A1364)</f>
        <v>44688.125</v>
      </c>
      <c r="B1364">
        <f>IF(ISBLANK('Step 1.1 Supply Fan Power Data'!B1364),"-",'Step 1.1 Supply Fan Power Data'!B1364)</f>
        <v>5.0195862984340991</v>
      </c>
      <c r="C1364">
        <f>VLOOKUP(A1364,'Step 1.3 OAT Data'!$A:$B,2)</f>
        <v>50</v>
      </c>
      <c r="E1364" s="33">
        <f>IF(ISBLANK('Step 1.2 Return Fan Power Data'!A1364),"-",'Step 1.2 Return Fan Power Data'!A1364)</f>
        <v>44688.125</v>
      </c>
      <c r="F1364">
        <f>IF(ISBLANK('Step 1.2 Return Fan Power Data'!B1364),"-",'Step 1.2 Return Fan Power Data'!B1364)</f>
        <v>3.0705231080885458</v>
      </c>
      <c r="G1364">
        <f>VLOOKUP(E1364,'Step 1.3 OAT Data'!$A:$B,2)</f>
        <v>50</v>
      </c>
      <c r="P1364" s="10"/>
      <c r="Q1364" s="10"/>
      <c r="R1364" s="10"/>
    </row>
    <row r="1365" spans="1:18" ht="14" x14ac:dyDescent="0.3">
      <c r="A1365" s="33">
        <f>IF(ISBLANK('Step 1.1 Supply Fan Power Data'!A1365),"-",'Step 1.1 Supply Fan Power Data'!A1365)</f>
        <v>44688.166666666664</v>
      </c>
      <c r="B1365">
        <f>IF(ISBLANK('Step 1.1 Supply Fan Power Data'!B1365),"-",'Step 1.1 Supply Fan Power Data'!B1365)</f>
        <v>5.007126642823005</v>
      </c>
      <c r="C1365">
        <f>VLOOKUP(A1365,'Step 1.3 OAT Data'!$A:$B,2)</f>
        <v>50</v>
      </c>
      <c r="E1365" s="33">
        <f>IF(ISBLANK('Step 1.2 Return Fan Power Data'!A1365),"-",'Step 1.2 Return Fan Power Data'!A1365)</f>
        <v>44688.166666666664</v>
      </c>
      <c r="F1365">
        <f>IF(ISBLANK('Step 1.2 Return Fan Power Data'!B1365),"-",'Step 1.2 Return Fan Power Data'!B1365)</f>
        <v>3.057804338776406</v>
      </c>
      <c r="G1365">
        <f>VLOOKUP(E1365,'Step 1.3 OAT Data'!$A:$B,2)</f>
        <v>50</v>
      </c>
      <c r="P1365" s="10"/>
      <c r="Q1365" s="10"/>
      <c r="R1365" s="10"/>
    </row>
    <row r="1366" spans="1:18" ht="14" x14ac:dyDescent="0.3">
      <c r="A1366" s="33">
        <f>IF(ISBLANK('Step 1.1 Supply Fan Power Data'!A1366),"-",'Step 1.1 Supply Fan Power Data'!A1366)</f>
        <v>44688.208333333336</v>
      </c>
      <c r="B1366">
        <f>IF(ISBLANK('Step 1.1 Supply Fan Power Data'!B1366),"-",'Step 1.1 Supply Fan Power Data'!B1366)</f>
        <v>5.0119502971897623</v>
      </c>
      <c r="C1366">
        <f>VLOOKUP(A1366,'Step 1.3 OAT Data'!$A:$B,2)</f>
        <v>51</v>
      </c>
      <c r="E1366" s="33">
        <f>IF(ISBLANK('Step 1.2 Return Fan Power Data'!A1366),"-",'Step 1.2 Return Fan Power Data'!A1366)</f>
        <v>44688.208333333336</v>
      </c>
      <c r="F1366">
        <f>IF(ISBLANK('Step 1.2 Return Fan Power Data'!B1366),"-",'Step 1.2 Return Fan Power Data'!B1366)</f>
        <v>3.0626980048090067</v>
      </c>
      <c r="G1366">
        <f>VLOOKUP(E1366,'Step 1.3 OAT Data'!$A:$B,2)</f>
        <v>51</v>
      </c>
      <c r="P1366" s="10"/>
      <c r="Q1366" s="10"/>
      <c r="R1366" s="10"/>
    </row>
    <row r="1367" spans="1:18" ht="14" x14ac:dyDescent="0.3">
      <c r="A1367" s="33">
        <f>IF(ISBLANK('Step 1.1 Supply Fan Power Data'!A1367),"-",'Step 1.1 Supply Fan Power Data'!A1367)</f>
        <v>44688.25</v>
      </c>
      <c r="B1367">
        <f>IF(ISBLANK('Step 1.1 Supply Fan Power Data'!B1367),"-",'Step 1.1 Supply Fan Power Data'!B1367)</f>
        <v>5.0119502971897623</v>
      </c>
      <c r="C1367">
        <f>VLOOKUP(A1367,'Step 1.3 OAT Data'!$A:$B,2)</f>
        <v>50</v>
      </c>
      <c r="E1367" s="33">
        <f>IF(ISBLANK('Step 1.2 Return Fan Power Data'!A1367),"-",'Step 1.2 Return Fan Power Data'!A1367)</f>
        <v>44688.25</v>
      </c>
      <c r="F1367">
        <f>IF(ISBLANK('Step 1.2 Return Fan Power Data'!B1367),"-",'Step 1.2 Return Fan Power Data'!B1367)</f>
        <v>3.0626980048090067</v>
      </c>
      <c r="G1367">
        <f>VLOOKUP(E1367,'Step 1.3 OAT Data'!$A:$B,2)</f>
        <v>50</v>
      </c>
      <c r="P1367" s="10"/>
      <c r="Q1367" s="10"/>
      <c r="R1367" s="10"/>
    </row>
    <row r="1368" spans="1:18" ht="14" x14ac:dyDescent="0.3">
      <c r="A1368" s="33">
        <f>IF(ISBLANK('Step 1.1 Supply Fan Power Data'!A1368),"-",'Step 1.1 Supply Fan Power Data'!A1368)</f>
        <v>44688.291666666664</v>
      </c>
      <c r="B1368">
        <f>IF(ISBLANK('Step 1.1 Supply Fan Power Data'!B1368),"-",'Step 1.1 Supply Fan Power Data'!B1368)</f>
        <v>5.0500477524187319</v>
      </c>
      <c r="C1368">
        <f>VLOOKUP(A1368,'Step 1.3 OAT Data'!$A:$B,2)</f>
        <v>50</v>
      </c>
      <c r="E1368" s="33">
        <f>IF(ISBLANK('Step 1.2 Return Fan Power Data'!A1368),"-",'Step 1.2 Return Fan Power Data'!A1368)</f>
        <v>44688.291666666664</v>
      </c>
      <c r="F1368">
        <f>IF(ISBLANK('Step 1.2 Return Fan Power Data'!B1368),"-",'Step 1.2 Return Fan Power Data'!B1368)</f>
        <v>3.1027166140350966</v>
      </c>
      <c r="G1368">
        <f>VLOOKUP(E1368,'Step 1.3 OAT Data'!$A:$B,2)</f>
        <v>50</v>
      </c>
      <c r="P1368" s="10"/>
      <c r="Q1368" s="10"/>
      <c r="R1368" s="10"/>
    </row>
    <row r="1369" spans="1:18" ht="14" x14ac:dyDescent="0.3">
      <c r="A1369" s="33">
        <f>IF(ISBLANK('Step 1.1 Supply Fan Power Data'!A1369),"-",'Step 1.1 Supply Fan Power Data'!A1369)</f>
        <v>44688.333333333336</v>
      </c>
      <c r="B1369">
        <f>IF(ISBLANK('Step 1.1 Supply Fan Power Data'!B1369),"-",'Step 1.1 Supply Fan Power Data'!B1369)</f>
        <v>5.0765917166857211</v>
      </c>
      <c r="C1369">
        <f>VLOOKUP(A1369,'Step 1.3 OAT Data'!$A:$B,2)</f>
        <v>50</v>
      </c>
      <c r="E1369" s="33">
        <f>IF(ISBLANK('Step 1.2 Return Fan Power Data'!A1369),"-",'Step 1.2 Return Fan Power Data'!A1369)</f>
        <v>44688.333333333336</v>
      </c>
      <c r="F1369">
        <f>IF(ISBLANK('Step 1.2 Return Fan Power Data'!B1369),"-",'Step 1.2 Return Fan Power Data'!B1369)</f>
        <v>3.1320913257473473</v>
      </c>
      <c r="G1369">
        <f>VLOOKUP(E1369,'Step 1.3 OAT Data'!$A:$B,2)</f>
        <v>50</v>
      </c>
      <c r="P1369" s="10"/>
      <c r="Q1369" s="10"/>
      <c r="R1369" s="10"/>
    </row>
    <row r="1370" spans="1:18" ht="14" x14ac:dyDescent="0.3">
      <c r="A1370" s="33">
        <f>IF(ISBLANK('Step 1.1 Supply Fan Power Data'!A1370),"-",'Step 1.1 Supply Fan Power Data'!A1370)</f>
        <v>44688.375</v>
      </c>
      <c r="B1370">
        <f>IF(ISBLANK('Step 1.1 Supply Fan Power Data'!B1370),"-",'Step 1.1 Supply Fan Power Data'!B1370)</f>
        <v>5.0680865456896189</v>
      </c>
      <c r="C1370">
        <f>VLOOKUP(A1370,'Step 1.3 OAT Data'!$A:$B,2)</f>
        <v>50</v>
      </c>
      <c r="E1370" s="33">
        <f>IF(ISBLANK('Step 1.2 Return Fan Power Data'!A1370),"-",'Step 1.2 Return Fan Power Data'!A1370)</f>
        <v>44688.375</v>
      </c>
      <c r="F1370">
        <f>IF(ISBLANK('Step 1.2 Return Fan Power Data'!B1370),"-",'Step 1.2 Return Fan Power Data'!B1370)</f>
        <v>3.1225414968136005</v>
      </c>
      <c r="G1370">
        <f>VLOOKUP(E1370,'Step 1.3 OAT Data'!$A:$B,2)</f>
        <v>50</v>
      </c>
      <c r="P1370" s="10"/>
      <c r="Q1370" s="10"/>
      <c r="R1370" s="10"/>
    </row>
    <row r="1371" spans="1:18" ht="14" x14ac:dyDescent="0.3">
      <c r="A1371" s="33">
        <f>IF(ISBLANK('Step 1.1 Supply Fan Power Data'!A1371),"-",'Step 1.1 Supply Fan Power Data'!A1371)</f>
        <v>44688.416666666664</v>
      </c>
      <c r="B1371">
        <f>IF(ISBLANK('Step 1.1 Supply Fan Power Data'!B1371),"-",'Step 1.1 Supply Fan Power Data'!B1371)</f>
        <v>4.9937664054964763</v>
      </c>
      <c r="C1371">
        <f>VLOOKUP(A1371,'Step 1.3 OAT Data'!$A:$B,2)</f>
        <v>50</v>
      </c>
      <c r="E1371" s="33">
        <f>IF(ISBLANK('Step 1.2 Return Fan Power Data'!A1371),"-",'Step 1.2 Return Fan Power Data'!A1371)</f>
        <v>44688.416666666664</v>
      </c>
      <c r="F1371">
        <f>IF(ISBLANK('Step 1.2 Return Fan Power Data'!B1371),"-",'Step 1.2 Return Fan Power Data'!B1371)</f>
        <v>3.0444472364093533</v>
      </c>
      <c r="G1371">
        <f>VLOOKUP(E1371,'Step 1.3 OAT Data'!$A:$B,2)</f>
        <v>50</v>
      </c>
      <c r="P1371" s="10"/>
      <c r="Q1371" s="10"/>
      <c r="R1371" s="10"/>
    </row>
    <row r="1372" spans="1:18" ht="14" x14ac:dyDescent="0.3">
      <c r="A1372" s="33">
        <f>IF(ISBLANK('Step 1.1 Supply Fan Power Data'!A1372),"-",'Step 1.1 Supply Fan Power Data'!A1372)</f>
        <v>44688.458333333336</v>
      </c>
      <c r="B1372">
        <f>IF(ISBLANK('Step 1.1 Supply Fan Power Data'!B1372),"-",'Step 1.1 Supply Fan Power Data'!B1372)</f>
        <v>5.009069024547582</v>
      </c>
      <c r="C1372">
        <f>VLOOKUP(A1372,'Step 1.3 OAT Data'!$A:$B,2)</f>
        <v>50</v>
      </c>
      <c r="E1372" s="33">
        <f>IF(ISBLANK('Step 1.2 Return Fan Power Data'!A1372),"-",'Step 1.2 Return Fan Power Data'!A1372)</f>
        <v>44688.458333333336</v>
      </c>
      <c r="F1372">
        <f>IF(ISBLANK('Step 1.2 Return Fan Power Data'!B1372),"-",'Step 1.2 Return Fan Power Data'!B1372)</f>
        <v>3.0597703351416179</v>
      </c>
      <c r="G1372">
        <f>VLOOKUP(E1372,'Step 1.3 OAT Data'!$A:$B,2)</f>
        <v>50</v>
      </c>
      <c r="P1372" s="10"/>
      <c r="Q1372" s="10"/>
      <c r="R1372" s="10"/>
    </row>
    <row r="1373" spans="1:18" ht="14" x14ac:dyDescent="0.3">
      <c r="A1373" s="33">
        <f>IF(ISBLANK('Step 1.1 Supply Fan Power Data'!A1373),"-",'Step 1.1 Supply Fan Power Data'!A1373)</f>
        <v>44688.5</v>
      </c>
      <c r="B1373">
        <f>IF(ISBLANK('Step 1.1 Supply Fan Power Data'!B1373),"-",'Step 1.1 Supply Fan Power Data'!B1373)</f>
        <v>5.009069024547582</v>
      </c>
      <c r="C1373">
        <f>VLOOKUP(A1373,'Step 1.3 OAT Data'!$A:$B,2)</f>
        <v>49</v>
      </c>
      <c r="E1373" s="33">
        <f>IF(ISBLANK('Step 1.2 Return Fan Power Data'!A1373),"-",'Step 1.2 Return Fan Power Data'!A1373)</f>
        <v>44688.5</v>
      </c>
      <c r="F1373">
        <f>IF(ISBLANK('Step 1.2 Return Fan Power Data'!B1373),"-",'Step 1.2 Return Fan Power Data'!B1373)</f>
        <v>3.0597703351416179</v>
      </c>
      <c r="G1373">
        <f>VLOOKUP(E1373,'Step 1.3 OAT Data'!$A:$B,2)</f>
        <v>49</v>
      </c>
      <c r="P1373" s="10"/>
      <c r="Q1373" s="10"/>
      <c r="R1373" s="10"/>
    </row>
    <row r="1374" spans="1:18" ht="14" x14ac:dyDescent="0.3">
      <c r="A1374" s="33">
        <f>IF(ISBLANK('Step 1.1 Supply Fan Power Data'!A1374),"-",'Step 1.1 Supply Fan Power Data'!A1374)</f>
        <v>44688.541666666664</v>
      </c>
      <c r="B1374">
        <f>IF(ISBLANK('Step 1.1 Supply Fan Power Data'!B1374),"-",'Step 1.1 Supply Fan Power Data'!B1374)</f>
        <v>5.0281513575464265</v>
      </c>
      <c r="C1374">
        <f>VLOOKUP(A1374,'Step 1.3 OAT Data'!$A:$B,2)</f>
        <v>48</v>
      </c>
      <c r="E1374" s="33">
        <f>IF(ISBLANK('Step 1.2 Return Fan Power Data'!A1374),"-",'Step 1.2 Return Fan Power Data'!A1374)</f>
        <v>44688.541666666664</v>
      </c>
      <c r="F1374">
        <f>IF(ISBLANK('Step 1.2 Return Fan Power Data'!B1374),"-",'Step 1.2 Return Fan Power Data'!B1374)</f>
        <v>3.079415765147071</v>
      </c>
      <c r="G1374">
        <f>VLOOKUP(E1374,'Step 1.3 OAT Data'!$A:$B,2)</f>
        <v>48</v>
      </c>
      <c r="P1374" s="10"/>
      <c r="Q1374" s="10"/>
      <c r="R1374" s="10"/>
    </row>
    <row r="1375" spans="1:18" ht="14" x14ac:dyDescent="0.3">
      <c r="A1375" s="33">
        <f>IF(ISBLANK('Step 1.1 Supply Fan Power Data'!A1375),"-",'Step 1.1 Supply Fan Power Data'!A1375)</f>
        <v>44688.583333333336</v>
      </c>
      <c r="B1375">
        <f>IF(ISBLANK('Step 1.1 Supply Fan Power Data'!B1375),"-",'Step 1.1 Supply Fan Power Data'!B1375)</f>
        <v>5.0109482471233466</v>
      </c>
      <c r="C1375">
        <f>VLOOKUP(A1375,'Step 1.3 OAT Data'!$A:$B,2)</f>
        <v>47</v>
      </c>
      <c r="E1375" s="33">
        <f>IF(ISBLANK('Step 1.2 Return Fan Power Data'!A1375),"-",'Step 1.2 Return Fan Power Data'!A1375)</f>
        <v>44688.583333333336</v>
      </c>
      <c r="F1375">
        <f>IF(ISBLANK('Step 1.2 Return Fan Power Data'!B1375),"-",'Step 1.2 Return Fan Power Data'!B1375)</f>
        <v>3.0616782753129814</v>
      </c>
      <c r="G1375">
        <f>VLOOKUP(E1375,'Step 1.3 OAT Data'!$A:$B,2)</f>
        <v>47</v>
      </c>
      <c r="P1375" s="10"/>
      <c r="Q1375" s="10"/>
      <c r="R1375" s="10"/>
    </row>
    <row r="1376" spans="1:18" ht="14" x14ac:dyDescent="0.3">
      <c r="A1376" s="33">
        <f>IF(ISBLANK('Step 1.1 Supply Fan Power Data'!A1376),"-",'Step 1.1 Supply Fan Power Data'!A1376)</f>
        <v>44688.625</v>
      </c>
      <c r="B1376">
        <f>IF(ISBLANK('Step 1.1 Supply Fan Power Data'!B1376),"-",'Step 1.1 Supply Fan Power Data'!B1376)</f>
        <v>4.9793751134415967</v>
      </c>
      <c r="C1376">
        <f>VLOOKUP(A1376,'Step 1.3 OAT Data'!$A:$B,2)</f>
        <v>47</v>
      </c>
      <c r="E1376" s="33">
        <f>IF(ISBLANK('Step 1.2 Return Fan Power Data'!A1376),"-",'Step 1.2 Return Fan Power Data'!A1376)</f>
        <v>44688.625</v>
      </c>
      <c r="F1376">
        <f>IF(ISBLANK('Step 1.2 Return Fan Power Data'!B1376),"-",'Step 1.2 Return Fan Power Data'!B1376)</f>
        <v>3.0303775327652556</v>
      </c>
      <c r="G1376">
        <f>VLOOKUP(E1376,'Step 1.3 OAT Data'!$A:$B,2)</f>
        <v>47</v>
      </c>
      <c r="P1376" s="10"/>
      <c r="Q1376" s="10"/>
      <c r="R1376" s="10"/>
    </row>
    <row r="1377" spans="1:18" ht="14" x14ac:dyDescent="0.3">
      <c r="A1377" s="33">
        <f>IF(ISBLANK('Step 1.1 Supply Fan Power Data'!A1377),"-",'Step 1.1 Supply Fan Power Data'!A1377)</f>
        <v>44688.666666666664</v>
      </c>
      <c r="B1377">
        <f>IF(ISBLANK('Step 1.1 Supply Fan Power Data'!B1377),"-",'Step 1.1 Supply Fan Power Data'!B1377)</f>
        <v>4.9918198995221381</v>
      </c>
      <c r="C1377">
        <f>VLOOKUP(A1377,'Step 1.3 OAT Data'!$A:$B,2)</f>
        <v>45</v>
      </c>
      <c r="E1377" s="33">
        <f>IF(ISBLANK('Step 1.2 Return Fan Power Data'!A1377),"-",'Step 1.2 Return Fan Power Data'!A1377)</f>
        <v>44688.666666666664</v>
      </c>
      <c r="F1377">
        <f>IF(ISBLANK('Step 1.2 Return Fan Power Data'!B1377),"-",'Step 1.2 Return Fan Power Data'!B1377)</f>
        <v>3.0425250880422796</v>
      </c>
      <c r="G1377">
        <f>VLOOKUP(E1377,'Step 1.3 OAT Data'!$A:$B,2)</f>
        <v>45</v>
      </c>
      <c r="P1377" s="10"/>
      <c r="Q1377" s="10"/>
      <c r="R1377" s="10"/>
    </row>
    <row r="1378" spans="1:18" ht="14" x14ac:dyDescent="0.3">
      <c r="A1378" s="33">
        <f>IF(ISBLANK('Step 1.1 Supply Fan Power Data'!A1378),"-",'Step 1.1 Supply Fan Power Data'!A1378)</f>
        <v>44688.708333333336</v>
      </c>
      <c r="B1378">
        <f>IF(ISBLANK('Step 1.1 Supply Fan Power Data'!B1378),"-",'Step 1.1 Supply Fan Power Data'!B1378)</f>
        <v>5.0061865917350481</v>
      </c>
      <c r="C1378">
        <f>VLOOKUP(A1378,'Step 1.3 OAT Data'!$A:$B,2)</f>
        <v>46</v>
      </c>
      <c r="E1378" s="33">
        <f>IF(ISBLANK('Step 1.2 Return Fan Power Data'!A1378),"-",'Step 1.2 Return Fan Power Data'!A1378)</f>
        <v>44688.708333333336</v>
      </c>
      <c r="F1378">
        <f>IF(ISBLANK('Step 1.2 Return Fan Power Data'!B1378),"-",'Step 1.2 Return Fan Power Data'!B1378)</f>
        <v>3.0568550682204041</v>
      </c>
      <c r="G1378">
        <f>VLOOKUP(E1378,'Step 1.3 OAT Data'!$A:$B,2)</f>
        <v>46</v>
      </c>
      <c r="P1378" s="10"/>
      <c r="Q1378" s="10"/>
      <c r="R1378" s="10"/>
    </row>
    <row r="1379" spans="1:18" ht="14" x14ac:dyDescent="0.3">
      <c r="A1379" s="33">
        <f>IF(ISBLANK('Step 1.1 Supply Fan Power Data'!A1379),"-",'Step 1.1 Supply Fan Power Data'!A1379)</f>
        <v>44688.75</v>
      </c>
      <c r="B1379">
        <f>IF(ISBLANK('Step 1.1 Supply Fan Power Data'!B1379),"-",'Step 1.1 Supply Fan Power Data'!B1379)</f>
        <v>4.9985362759249714</v>
      </c>
      <c r="C1379">
        <f>VLOOKUP(A1379,'Step 1.3 OAT Data'!$A:$B,2)</f>
        <v>46</v>
      </c>
      <c r="E1379" s="33">
        <f>IF(ISBLANK('Step 1.2 Return Fan Power Data'!A1379),"-",'Step 1.2 Return Fan Power Data'!A1379)</f>
        <v>44688.75</v>
      </c>
      <c r="F1379">
        <f>IF(ISBLANK('Step 1.2 Return Fan Power Data'!B1379),"-",'Step 1.2 Return Fan Power Data'!B1379)</f>
        <v>3.049182997050643</v>
      </c>
      <c r="G1379">
        <f>VLOOKUP(E1379,'Step 1.3 OAT Data'!$A:$B,2)</f>
        <v>46</v>
      </c>
      <c r="P1379" s="10"/>
      <c r="Q1379" s="10"/>
      <c r="R1379" s="10"/>
    </row>
    <row r="1380" spans="1:18" ht="14" x14ac:dyDescent="0.3">
      <c r="A1380" s="33">
        <f>IF(ISBLANK('Step 1.1 Supply Fan Power Data'!A1380),"-",'Step 1.1 Supply Fan Power Data'!A1380)</f>
        <v>44688.791666666664</v>
      </c>
      <c r="B1380">
        <f>IF(ISBLANK('Step 1.1 Supply Fan Power Data'!B1380),"-",'Step 1.1 Supply Fan Power Data'!B1380)</f>
        <v>4.9889305757823363</v>
      </c>
      <c r="C1380">
        <f>VLOOKUP(A1380,'Step 1.3 OAT Data'!$A:$B,2)</f>
        <v>46</v>
      </c>
      <c r="E1380" s="33">
        <f>IF(ISBLANK('Step 1.2 Return Fan Power Data'!A1380),"-",'Step 1.2 Return Fan Power Data'!A1380)</f>
        <v>44688.791666666664</v>
      </c>
      <c r="F1380">
        <f>IF(ISBLANK('Step 1.2 Return Fan Power Data'!B1380),"-",'Step 1.2 Return Fan Power Data'!B1380)</f>
        <v>3.0396830169329707</v>
      </c>
      <c r="G1380">
        <f>VLOOKUP(E1380,'Step 1.3 OAT Data'!$A:$B,2)</f>
        <v>46</v>
      </c>
      <c r="P1380" s="10"/>
      <c r="Q1380" s="10"/>
      <c r="R1380" s="10"/>
    </row>
    <row r="1381" spans="1:18" ht="14" x14ac:dyDescent="0.3">
      <c r="A1381" s="33">
        <f>IF(ISBLANK('Step 1.1 Supply Fan Power Data'!A1381),"-",'Step 1.1 Supply Fan Power Data'!A1381)</f>
        <v>44688.833333333336</v>
      </c>
      <c r="B1381">
        <f>IF(ISBLANK('Step 1.1 Supply Fan Power Data'!B1381),"-",'Step 1.1 Supply Fan Power Data'!B1381)</f>
        <v>5.0033030008973842</v>
      </c>
      <c r="C1381">
        <f>VLOOKUP(A1381,'Step 1.3 OAT Data'!$A:$B,2)</f>
        <v>47</v>
      </c>
      <c r="E1381" s="33">
        <f>IF(ISBLANK('Step 1.2 Return Fan Power Data'!A1381),"-",'Step 1.2 Return Fan Power Data'!A1381)</f>
        <v>44688.833333333336</v>
      </c>
      <c r="F1381">
        <f>IF(ISBLANK('Step 1.2 Return Fan Power Data'!B1381),"-",'Step 1.2 Return Fan Power Data'!B1381)</f>
        <v>3.0539521581657154</v>
      </c>
      <c r="G1381">
        <f>VLOOKUP(E1381,'Step 1.3 OAT Data'!$A:$B,2)</f>
        <v>47</v>
      </c>
      <c r="P1381" s="10"/>
      <c r="Q1381" s="10"/>
      <c r="R1381" s="10"/>
    </row>
    <row r="1382" spans="1:18" ht="14" x14ac:dyDescent="0.3">
      <c r="A1382" s="33">
        <f>IF(ISBLANK('Step 1.1 Supply Fan Power Data'!A1382),"-",'Step 1.1 Supply Fan Power Data'!A1382)</f>
        <v>44688.875</v>
      </c>
      <c r="B1382">
        <f>IF(ISBLANK('Step 1.1 Supply Fan Power Data'!B1382),"-",'Step 1.1 Supply Fan Power Data'!B1382)</f>
        <v>5.0061865917350481</v>
      </c>
      <c r="C1382">
        <f>VLOOKUP(A1382,'Step 1.3 OAT Data'!$A:$B,2)</f>
        <v>47</v>
      </c>
      <c r="E1382" s="33">
        <f>IF(ISBLANK('Step 1.2 Return Fan Power Data'!A1382),"-",'Step 1.2 Return Fan Power Data'!A1382)</f>
        <v>44688.875</v>
      </c>
      <c r="F1382">
        <f>IF(ISBLANK('Step 1.2 Return Fan Power Data'!B1382),"-",'Step 1.2 Return Fan Power Data'!B1382)</f>
        <v>3.0568550682204041</v>
      </c>
      <c r="G1382">
        <f>VLOOKUP(E1382,'Step 1.3 OAT Data'!$A:$B,2)</f>
        <v>47</v>
      </c>
      <c r="P1382" s="10"/>
      <c r="Q1382" s="10"/>
      <c r="R1382" s="10"/>
    </row>
    <row r="1383" spans="1:18" ht="14" x14ac:dyDescent="0.3">
      <c r="A1383" s="33">
        <f>IF(ISBLANK('Step 1.1 Supply Fan Power Data'!A1383),"-",'Step 1.1 Supply Fan Power Data'!A1383)</f>
        <v>44688.916666666664</v>
      </c>
      <c r="B1383">
        <f>IF(ISBLANK('Step 1.1 Supply Fan Power Data'!B1383),"-",'Step 1.1 Supply Fan Power Data'!B1383)</f>
        <v>5.0128895914172125</v>
      </c>
      <c r="C1383">
        <f>VLOOKUP(A1383,'Step 1.3 OAT Data'!$A:$B,2)</f>
        <v>47</v>
      </c>
      <c r="E1383" s="33">
        <f>IF(ISBLANK('Step 1.2 Return Fan Power Data'!A1383),"-",'Step 1.2 Return Fan Power Data'!A1383)</f>
        <v>44688.916666666664</v>
      </c>
      <c r="F1383">
        <f>IF(ISBLANK('Step 1.2 Return Fan Power Data'!B1383),"-",'Step 1.2 Return Fan Power Data'!B1383)</f>
        <v>3.0636553690117259</v>
      </c>
      <c r="G1383">
        <f>VLOOKUP(E1383,'Step 1.3 OAT Data'!$A:$B,2)</f>
        <v>47</v>
      </c>
      <c r="P1383" s="10"/>
      <c r="Q1383" s="10"/>
      <c r="R1383" s="10"/>
    </row>
    <row r="1384" spans="1:18" ht="14" x14ac:dyDescent="0.3">
      <c r="A1384" s="33">
        <f>IF(ISBLANK('Step 1.1 Supply Fan Power Data'!A1384),"-",'Step 1.1 Supply Fan Power Data'!A1384)</f>
        <v>44688.958333333336</v>
      </c>
      <c r="B1384">
        <f>IF(ISBLANK('Step 1.1 Supply Fan Power Data'!B1384),"-",'Step 1.1 Supply Fan Power Data'!B1384)</f>
        <v>5.0081292281764309</v>
      </c>
      <c r="C1384">
        <f>VLOOKUP(A1384,'Step 1.3 OAT Data'!$A:$B,2)</f>
        <v>46</v>
      </c>
      <c r="E1384" s="33">
        <f>IF(ISBLANK('Step 1.2 Return Fan Power Data'!A1384),"-",'Step 1.2 Return Fan Power Data'!A1384)</f>
        <v>44688.958333333336</v>
      </c>
      <c r="F1384">
        <f>IF(ISBLANK('Step 1.2 Return Fan Power Data'!B1384),"-",'Step 1.2 Return Fan Power Data'!B1384)</f>
        <v>3.0588183440775705</v>
      </c>
      <c r="G1384">
        <f>VLOOKUP(E1384,'Step 1.3 OAT Data'!$A:$B,2)</f>
        <v>46</v>
      </c>
      <c r="P1384" s="10"/>
      <c r="Q1384" s="10"/>
      <c r="R1384" s="10"/>
    </row>
    <row r="1385" spans="1:18" ht="14" x14ac:dyDescent="0.3">
      <c r="A1385" s="33">
        <f>IF(ISBLANK('Step 1.1 Supply Fan Power Data'!A1385),"-",'Step 1.1 Supply Fan Power Data'!A1385)</f>
        <v>44689</v>
      </c>
      <c r="B1385">
        <f>IF(ISBLANK('Step 1.1 Supply Fan Power Data'!B1385),"-",'Step 1.1 Supply Fan Power Data'!B1385)</f>
        <v>5.0290885060940909</v>
      </c>
      <c r="C1385">
        <f>VLOOKUP(A1385,'Step 1.3 OAT Data'!$A:$B,2)</f>
        <v>45</v>
      </c>
      <c r="E1385" s="33">
        <f>IF(ISBLANK('Step 1.2 Return Fan Power Data'!A1385),"-",'Step 1.2 Return Fan Power Data'!A1385)</f>
        <v>44689</v>
      </c>
      <c r="F1385">
        <f>IF(ISBLANK('Step 1.2 Return Fan Power Data'!B1385),"-",'Step 1.2 Return Fan Power Data'!B1385)</f>
        <v>3.0803962396259261</v>
      </c>
      <c r="G1385">
        <f>VLOOKUP(E1385,'Step 1.3 OAT Data'!$A:$B,2)</f>
        <v>45</v>
      </c>
      <c r="P1385" s="10"/>
      <c r="Q1385" s="10"/>
      <c r="R1385" s="10"/>
    </row>
    <row r="1386" spans="1:18" ht="14" x14ac:dyDescent="0.3">
      <c r="A1386" s="33">
        <f>IF(ISBLANK('Step 1.1 Supply Fan Power Data'!A1386),"-",'Step 1.1 Supply Fan Power Data'!A1386)</f>
        <v>44689.041666666664</v>
      </c>
      <c r="B1386">
        <f>IF(ISBLANK('Step 1.1 Supply Fan Power Data'!B1386),"-",'Step 1.1 Supply Fan Power Data'!B1386)</f>
        <v>5.0992607929403349</v>
      </c>
      <c r="C1386">
        <f>VLOOKUP(A1386,'Step 1.3 OAT Data'!$A:$B,2)</f>
        <v>44</v>
      </c>
      <c r="E1386" s="33">
        <f>IF(ISBLANK('Step 1.2 Return Fan Power Data'!A1386),"-",'Step 1.2 Return Fan Power Data'!A1386)</f>
        <v>44689.041666666664</v>
      </c>
      <c r="F1386">
        <f>IF(ISBLANK('Step 1.2 Return Fan Power Data'!B1386),"-",'Step 1.2 Return Fan Power Data'!B1386)</f>
        <v>3.1581964696666067</v>
      </c>
      <c r="G1386">
        <f>VLOOKUP(E1386,'Step 1.3 OAT Data'!$A:$B,2)</f>
        <v>44</v>
      </c>
      <c r="P1386" s="10"/>
      <c r="Q1386" s="10"/>
      <c r="R1386" s="10"/>
    </row>
    <row r="1387" spans="1:18" ht="14" x14ac:dyDescent="0.3">
      <c r="A1387" s="33">
        <f>IF(ISBLANK('Step 1.1 Supply Fan Power Data'!A1387),"-",'Step 1.1 Supply Fan Power Data'!A1387)</f>
        <v>44689.083333333336</v>
      </c>
      <c r="B1387">
        <f>IF(ISBLANK('Step 1.1 Supply Fan Power Data'!B1387),"-",'Step 1.1 Supply Fan Power Data'!B1387)</f>
        <v>5.0728060645834923</v>
      </c>
      <c r="C1387">
        <f>VLOOKUP(A1387,'Step 1.3 OAT Data'!$A:$B,2)</f>
        <v>45</v>
      </c>
      <c r="E1387" s="33">
        <f>IF(ISBLANK('Step 1.2 Return Fan Power Data'!A1387),"-",'Step 1.2 Return Fan Power Data'!A1387)</f>
        <v>44689.083333333336</v>
      </c>
      <c r="F1387">
        <f>IF(ISBLANK('Step 1.2 Return Fan Power Data'!B1387),"-",'Step 1.2 Return Fan Power Data'!B1387)</f>
        <v>3.1278244637568884</v>
      </c>
      <c r="G1387">
        <f>VLOOKUP(E1387,'Step 1.3 OAT Data'!$A:$B,2)</f>
        <v>45</v>
      </c>
      <c r="P1387" s="10"/>
      <c r="Q1387" s="10"/>
      <c r="R1387" s="10"/>
    </row>
    <row r="1388" spans="1:18" ht="14" x14ac:dyDescent="0.3">
      <c r="A1388" s="33">
        <f>IF(ISBLANK('Step 1.1 Supply Fan Power Data'!A1388),"-",'Step 1.1 Supply Fan Power Data'!A1388)</f>
        <v>44689.125</v>
      </c>
      <c r="B1388">
        <f>IF(ISBLANK('Step 1.1 Supply Fan Power Data'!B1388),"-",'Step 1.1 Supply Fan Power Data'!B1388)</f>
        <v>4.9630014836537004</v>
      </c>
      <c r="C1388">
        <f>VLOOKUP(A1388,'Step 1.3 OAT Data'!$A:$B,2)</f>
        <v>46</v>
      </c>
      <c r="E1388" s="33">
        <f>IF(ISBLANK('Step 1.2 Return Fan Power Data'!A1388),"-",'Step 1.2 Return Fan Power Data'!A1388)</f>
        <v>44689.125</v>
      </c>
      <c r="F1388">
        <f>IF(ISBLANK('Step 1.2 Return Fan Power Data'!B1388),"-",'Step 1.2 Return Fan Power Data'!B1388)</f>
        <v>3.0147615913670966</v>
      </c>
      <c r="G1388">
        <f>VLOOKUP(E1388,'Step 1.3 OAT Data'!$A:$B,2)</f>
        <v>46</v>
      </c>
      <c r="P1388" s="10"/>
      <c r="Q1388" s="10"/>
      <c r="R1388" s="10"/>
    </row>
    <row r="1389" spans="1:18" ht="14" x14ac:dyDescent="0.3">
      <c r="A1389" s="33">
        <f>IF(ISBLANK('Step 1.1 Supply Fan Power Data'!A1389),"-",'Step 1.1 Supply Fan Power Data'!A1389)</f>
        <v>44689.166666666664</v>
      </c>
      <c r="B1389">
        <f>IF(ISBLANK('Step 1.1 Supply Fan Power Data'!B1389),"-",'Step 1.1 Supply Fan Power Data'!B1389)</f>
        <v>5.0623690494733768</v>
      </c>
      <c r="C1389">
        <f>VLOOKUP(A1389,'Step 1.3 OAT Data'!$A:$B,2)</f>
        <v>47</v>
      </c>
      <c r="E1389" s="33">
        <f>IF(ISBLANK('Step 1.2 Return Fan Power Data'!A1389),"-",'Step 1.2 Return Fan Power Data'!A1389)</f>
        <v>44689.166666666664</v>
      </c>
      <c r="F1389">
        <f>IF(ISBLANK('Step 1.2 Return Fan Power Data'!B1389),"-",'Step 1.2 Return Fan Power Data'!B1389)</f>
        <v>3.1161951938640184</v>
      </c>
      <c r="G1389">
        <f>VLOOKUP(E1389,'Step 1.3 OAT Data'!$A:$B,2)</f>
        <v>47</v>
      </c>
      <c r="P1389" s="10"/>
      <c r="Q1389" s="10"/>
      <c r="R1389" s="10"/>
    </row>
    <row r="1390" spans="1:18" ht="14" x14ac:dyDescent="0.3">
      <c r="A1390" s="33">
        <f>IF(ISBLANK('Step 1.1 Supply Fan Power Data'!A1390),"-",'Step 1.1 Supply Fan Power Data'!A1390)</f>
        <v>44689.208333333336</v>
      </c>
      <c r="B1390">
        <f>IF(ISBLANK('Step 1.1 Supply Fan Power Data'!B1390),"-",'Step 1.1 Supply Fan Power Data'!B1390)</f>
        <v>5.0879358912302166</v>
      </c>
      <c r="C1390">
        <f>VLOOKUP(A1390,'Step 1.3 OAT Data'!$A:$B,2)</f>
        <v>47</v>
      </c>
      <c r="E1390" s="33">
        <f>IF(ISBLANK('Step 1.2 Return Fan Power Data'!A1390),"-",'Step 1.2 Return Fan Power Data'!A1390)</f>
        <v>44689.208333333336</v>
      </c>
      <c r="F1390">
        <f>IF(ISBLANK('Step 1.2 Return Fan Power Data'!B1390),"-",'Step 1.2 Return Fan Power Data'!B1390)</f>
        <v>3.1450351924458344</v>
      </c>
      <c r="G1390">
        <f>VLOOKUP(E1390,'Step 1.3 OAT Data'!$A:$B,2)</f>
        <v>47</v>
      </c>
      <c r="P1390" s="10"/>
      <c r="Q1390" s="10"/>
      <c r="R1390" s="10"/>
    </row>
    <row r="1391" spans="1:18" ht="14" x14ac:dyDescent="0.3">
      <c r="A1391" s="33">
        <f>IF(ISBLANK('Step 1.1 Supply Fan Power Data'!A1391),"-",'Step 1.1 Supply Fan Power Data'!A1391)</f>
        <v>44689.25</v>
      </c>
      <c r="B1391">
        <f>IF(ISBLANK('Step 1.1 Supply Fan Power Data'!B1391),"-",'Step 1.1 Supply Fan Power Data'!B1391)</f>
        <v>5.1106280189491793</v>
      </c>
      <c r="C1391">
        <f>VLOOKUP(A1391,'Step 1.3 OAT Data'!$A:$B,2)</f>
        <v>47</v>
      </c>
      <c r="E1391" s="33">
        <f>IF(ISBLANK('Step 1.2 Return Fan Power Data'!A1391),"-",'Step 1.2 Return Fan Power Data'!A1391)</f>
        <v>44689.25</v>
      </c>
      <c r="F1391">
        <f>IF(ISBLANK('Step 1.2 Return Fan Power Data'!B1391),"-",'Step 1.2 Return Fan Power Data'!B1391)</f>
        <v>3.1716521373497075</v>
      </c>
      <c r="G1391">
        <f>VLOOKUP(E1391,'Step 1.3 OAT Data'!$A:$B,2)</f>
        <v>47</v>
      </c>
      <c r="P1391" s="10"/>
      <c r="Q1391" s="10"/>
      <c r="R1391" s="10"/>
    </row>
    <row r="1392" spans="1:18" ht="14" x14ac:dyDescent="0.3">
      <c r="A1392" s="33">
        <f>IF(ISBLANK('Step 1.1 Supply Fan Power Data'!A1392),"-",'Step 1.1 Supply Fan Power Data'!A1392)</f>
        <v>44689.291666666664</v>
      </c>
      <c r="B1392">
        <f>IF(ISBLANK('Step 1.1 Supply Fan Power Data'!B1392),"-",'Step 1.1 Supply Fan Power Data'!B1392)</f>
        <v>5.1321958592565231</v>
      </c>
      <c r="C1392">
        <f>VLOOKUP(A1392,'Step 1.3 OAT Data'!$A:$B,2)</f>
        <v>47</v>
      </c>
      <c r="E1392" s="33">
        <f>IF(ISBLANK('Step 1.2 Return Fan Power Data'!A1392),"-",'Step 1.2 Return Fan Power Data'!A1392)</f>
        <v>44689.291666666664</v>
      </c>
      <c r="F1392">
        <f>IF(ISBLANK('Step 1.2 Return Fan Power Data'!B1392),"-",'Step 1.2 Return Fan Power Data'!B1392)</f>
        <v>3.1978749453126296</v>
      </c>
      <c r="G1392">
        <f>VLOOKUP(E1392,'Step 1.3 OAT Data'!$A:$B,2)</f>
        <v>47</v>
      </c>
      <c r="P1392" s="10"/>
      <c r="Q1392" s="10"/>
      <c r="R1392" s="10"/>
    </row>
    <row r="1393" spans="1:18" ht="14" x14ac:dyDescent="0.3">
      <c r="A1393" s="33">
        <f>IF(ISBLANK('Step 1.1 Supply Fan Power Data'!A1393),"-",'Step 1.1 Supply Fan Power Data'!A1393)</f>
        <v>44689.333333333336</v>
      </c>
      <c r="B1393">
        <f>IF(ISBLANK('Step 1.1 Supply Fan Power Data'!B1393),"-",'Step 1.1 Supply Fan Power Data'!B1393)</f>
        <v>5.1387750637034904</v>
      </c>
      <c r="C1393">
        <f>VLOOKUP(A1393,'Step 1.3 OAT Data'!$A:$B,2)</f>
        <v>48</v>
      </c>
      <c r="E1393" s="33">
        <f>IF(ISBLANK('Step 1.2 Return Fan Power Data'!A1393),"-",'Step 1.2 Return Fan Power Data'!A1393)</f>
        <v>44689.333333333336</v>
      </c>
      <c r="F1393">
        <f>IF(ISBLANK('Step 1.2 Return Fan Power Data'!B1393),"-",'Step 1.2 Return Fan Power Data'!B1393)</f>
        <v>3.2060587493663455</v>
      </c>
      <c r="G1393">
        <f>VLOOKUP(E1393,'Step 1.3 OAT Data'!$A:$B,2)</f>
        <v>48</v>
      </c>
      <c r="P1393" s="10"/>
      <c r="Q1393" s="10"/>
      <c r="R1393" s="10"/>
    </row>
    <row r="1394" spans="1:18" ht="14" x14ac:dyDescent="0.3">
      <c r="A1394" s="33">
        <f>IF(ISBLANK('Step 1.1 Supply Fan Power Data'!A1394),"-",'Step 1.1 Supply Fan Power Data'!A1394)</f>
        <v>44689.375</v>
      </c>
      <c r="B1394">
        <f>IF(ISBLANK('Step 1.1 Supply Fan Power Data'!B1394),"-",'Step 1.1 Supply Fan Power Data'!B1394)</f>
        <v>5.1387750637034904</v>
      </c>
      <c r="C1394">
        <f>VLOOKUP(A1394,'Step 1.3 OAT Data'!$A:$B,2)</f>
        <v>49</v>
      </c>
      <c r="E1394" s="33">
        <f>IF(ISBLANK('Step 1.2 Return Fan Power Data'!A1394),"-",'Step 1.2 Return Fan Power Data'!A1394)</f>
        <v>44689.375</v>
      </c>
      <c r="F1394">
        <f>IF(ISBLANK('Step 1.2 Return Fan Power Data'!B1394),"-",'Step 1.2 Return Fan Power Data'!B1394)</f>
        <v>3.2060587493663455</v>
      </c>
      <c r="G1394">
        <f>VLOOKUP(E1394,'Step 1.3 OAT Data'!$A:$B,2)</f>
        <v>49</v>
      </c>
      <c r="P1394" s="10"/>
      <c r="Q1394" s="10"/>
      <c r="R1394" s="10"/>
    </row>
    <row r="1395" spans="1:18" ht="14" x14ac:dyDescent="0.3">
      <c r="A1395" s="33">
        <f>IF(ISBLANK('Step 1.1 Supply Fan Power Data'!A1395),"-",'Step 1.1 Supply Fan Power Data'!A1395)</f>
        <v>44689.416666666664</v>
      </c>
      <c r="B1395">
        <f>IF(ISBLANK('Step 1.1 Supply Fan Power Data'!B1395),"-",'Step 1.1 Supply Fan Power Data'!B1395)</f>
        <v>5.0386402718576866</v>
      </c>
      <c r="C1395">
        <f>VLOOKUP(A1395,'Step 1.3 OAT Data'!$A:$B,2)</f>
        <v>51</v>
      </c>
      <c r="E1395" s="33">
        <f>IF(ISBLANK('Step 1.2 Return Fan Power Data'!A1395),"-",'Step 1.2 Return Fan Power Data'!A1395)</f>
        <v>44689.416666666664</v>
      </c>
      <c r="F1395">
        <f>IF(ISBLANK('Step 1.2 Return Fan Power Data'!B1395),"-",'Step 1.2 Return Fan Power Data'!B1395)</f>
        <v>3.0904746656990429</v>
      </c>
      <c r="G1395">
        <f>VLOOKUP(E1395,'Step 1.3 OAT Data'!$A:$B,2)</f>
        <v>51</v>
      </c>
      <c r="P1395" s="10"/>
      <c r="Q1395" s="10"/>
      <c r="R1395" s="10"/>
    </row>
    <row r="1396" spans="1:18" ht="14" x14ac:dyDescent="0.3">
      <c r="A1396" s="33">
        <f>IF(ISBLANK('Step 1.1 Supply Fan Power Data'!A1396),"-",'Step 1.1 Supply Fan Power Data'!A1396)</f>
        <v>44689.458333333336</v>
      </c>
      <c r="B1396">
        <f>IF(ISBLANK('Step 1.1 Supply Fan Power Data'!B1396),"-",'Step 1.1 Supply Fan Power Data'!B1396)</f>
        <v>4.9678543626236307</v>
      </c>
      <c r="C1396">
        <f>VLOOKUP(A1396,'Step 1.3 OAT Data'!$A:$B,2)</f>
        <v>51</v>
      </c>
      <c r="E1396" s="33">
        <f>IF(ISBLANK('Step 1.2 Return Fan Power Data'!A1396),"-",'Step 1.2 Return Fan Power Data'!A1396)</f>
        <v>44689.458333333336</v>
      </c>
      <c r="F1396">
        <f>IF(ISBLANK('Step 1.2 Return Fan Power Data'!B1396),"-",'Step 1.2 Return Fan Power Data'!B1396)</f>
        <v>3.0193470291109801</v>
      </c>
      <c r="G1396">
        <f>VLOOKUP(E1396,'Step 1.3 OAT Data'!$A:$B,2)</f>
        <v>51</v>
      </c>
      <c r="P1396" s="10"/>
      <c r="Q1396" s="10"/>
      <c r="R1396" s="10"/>
    </row>
    <row r="1397" spans="1:18" ht="14" x14ac:dyDescent="0.3">
      <c r="A1397" s="33">
        <f>IF(ISBLANK('Step 1.1 Supply Fan Power Data'!A1397),"-",'Step 1.1 Supply Fan Power Data'!A1397)</f>
        <v>44689.5</v>
      </c>
      <c r="B1397">
        <f>IF(ISBLANK('Step 1.1 Supply Fan Power Data'!B1397),"-",'Step 1.1 Supply Fan Power Data'!B1397)</f>
        <v>4.972641114514377</v>
      </c>
      <c r="C1397">
        <f>VLOOKUP(A1397,'Step 1.3 OAT Data'!$A:$B,2)</f>
        <v>53</v>
      </c>
      <c r="E1397" s="33">
        <f>IF(ISBLANK('Step 1.2 Return Fan Power Data'!A1397),"-",'Step 1.2 Return Fan Power Data'!A1397)</f>
        <v>44689.5</v>
      </c>
      <c r="F1397">
        <f>IF(ISBLANK('Step 1.2 Return Fan Power Data'!B1397),"-",'Step 1.2 Return Fan Power Data'!B1397)</f>
        <v>3.0239052394721266</v>
      </c>
      <c r="G1397">
        <f>VLOOKUP(E1397,'Step 1.3 OAT Data'!$A:$B,2)</f>
        <v>53</v>
      </c>
      <c r="P1397" s="10"/>
      <c r="Q1397" s="10"/>
      <c r="R1397" s="10"/>
    </row>
    <row r="1398" spans="1:18" ht="14" x14ac:dyDescent="0.3">
      <c r="A1398" s="33">
        <f>IF(ISBLANK('Step 1.1 Supply Fan Power Data'!A1398),"-",'Step 1.1 Supply Fan Power Data'!A1398)</f>
        <v>44689.541666666664</v>
      </c>
      <c r="B1398">
        <f>IF(ISBLANK('Step 1.1 Supply Fan Power Data'!B1398),"-",'Step 1.1 Supply Fan Power Data'!B1398)</f>
        <v>4.9611098972795524</v>
      </c>
      <c r="C1398">
        <f>VLOOKUP(A1398,'Step 1.3 OAT Data'!$A:$B,2)</f>
        <v>54</v>
      </c>
      <c r="E1398" s="33">
        <f>IF(ISBLANK('Step 1.2 Return Fan Power Data'!A1398),"-",'Step 1.2 Return Fan Power Data'!A1398)</f>
        <v>44689.541666666664</v>
      </c>
      <c r="F1398">
        <f>IF(ISBLANK('Step 1.2 Return Fan Power Data'!B1398),"-",'Step 1.2 Return Fan Power Data'!B1398)</f>
        <v>3.0129839366733142</v>
      </c>
      <c r="G1398">
        <f>VLOOKUP(E1398,'Step 1.3 OAT Data'!$A:$B,2)</f>
        <v>54</v>
      </c>
      <c r="P1398" s="10"/>
      <c r="Q1398" s="10"/>
      <c r="R1398" s="10"/>
    </row>
    <row r="1399" spans="1:18" ht="14" x14ac:dyDescent="0.3">
      <c r="A1399" s="33">
        <f>IF(ISBLANK('Step 1.1 Supply Fan Power Data'!A1399),"-",'Step 1.1 Supply Fan Power Data'!A1399)</f>
        <v>44689.583333333336</v>
      </c>
      <c r="B1399">
        <f>IF(ISBLANK('Step 1.1 Supply Fan Power Data'!B1399),"-",'Step 1.1 Supply Fan Power Data'!B1399)</f>
        <v>4.9418517354080418</v>
      </c>
      <c r="C1399">
        <f>VLOOKUP(A1399,'Step 1.3 OAT Data'!$A:$B,2)</f>
        <v>57</v>
      </c>
      <c r="E1399" s="33">
        <f>IF(ISBLANK('Step 1.2 Return Fan Power Data'!A1399),"-",'Step 1.2 Return Fan Power Data'!A1399)</f>
        <v>44689.583333333336</v>
      </c>
      <c r="F1399">
        <f>IF(ISBLANK('Step 1.2 Return Fan Power Data'!B1399),"-",'Step 1.2 Return Fan Power Data'!B1399)</f>
        <v>2.9951906467532159</v>
      </c>
      <c r="G1399">
        <f>VLOOKUP(E1399,'Step 1.3 OAT Data'!$A:$B,2)</f>
        <v>57</v>
      </c>
      <c r="P1399" s="10"/>
      <c r="Q1399" s="10"/>
      <c r="R1399" s="10"/>
    </row>
    <row r="1400" spans="1:18" ht="14" x14ac:dyDescent="0.3">
      <c r="A1400" s="33">
        <f>IF(ISBLANK('Step 1.1 Supply Fan Power Data'!A1400),"-",'Step 1.1 Supply Fan Power Data'!A1400)</f>
        <v>44689.625</v>
      </c>
      <c r="B1400">
        <f>IF(ISBLANK('Step 1.1 Supply Fan Power Data'!B1400),"-",'Step 1.1 Supply Fan Power Data'!B1400)</f>
        <v>4.9611098972795524</v>
      </c>
      <c r="C1400">
        <f>VLOOKUP(A1400,'Step 1.3 OAT Data'!$A:$B,2)</f>
        <v>58</v>
      </c>
      <c r="E1400" s="33">
        <f>IF(ISBLANK('Step 1.2 Return Fan Power Data'!A1400),"-",'Step 1.2 Return Fan Power Data'!A1400)</f>
        <v>44689.625</v>
      </c>
      <c r="F1400">
        <f>IF(ISBLANK('Step 1.2 Return Fan Power Data'!B1400),"-",'Step 1.2 Return Fan Power Data'!B1400)</f>
        <v>3.0129839366733142</v>
      </c>
      <c r="G1400">
        <f>VLOOKUP(E1400,'Step 1.3 OAT Data'!$A:$B,2)</f>
        <v>58</v>
      </c>
      <c r="P1400" s="10"/>
      <c r="Q1400" s="10"/>
      <c r="R1400" s="10"/>
    </row>
    <row r="1401" spans="1:18" ht="14" x14ac:dyDescent="0.3">
      <c r="A1401" s="33">
        <f>IF(ISBLANK('Step 1.1 Supply Fan Power Data'!A1401),"-",'Step 1.1 Supply Fan Power Data'!A1401)</f>
        <v>44689.666666666664</v>
      </c>
      <c r="B1401">
        <f>IF(ISBLANK('Step 1.1 Supply Fan Power Data'!B1401),"-",'Step 1.1 Supply Fan Power Data'!B1401)</f>
        <v>4.9486134645876518</v>
      </c>
      <c r="C1401">
        <f>VLOOKUP(A1401,'Step 1.3 OAT Data'!$A:$B,2)</f>
        <v>58</v>
      </c>
      <c r="E1401" s="33">
        <f>IF(ISBLANK('Step 1.2 Return Fan Power Data'!A1401),"-",'Step 1.2 Return Fan Power Data'!A1401)</f>
        <v>44689.666666666664</v>
      </c>
      <c r="F1401">
        <f>IF(ISBLANK('Step 1.2 Return Fan Power Data'!B1401),"-",'Step 1.2 Return Fan Power Data'!B1401)</f>
        <v>3.0013752756536496</v>
      </c>
      <c r="G1401">
        <f>VLOOKUP(E1401,'Step 1.3 OAT Data'!$A:$B,2)</f>
        <v>58</v>
      </c>
      <c r="P1401" s="10"/>
      <c r="Q1401" s="10"/>
      <c r="R1401" s="10"/>
    </row>
    <row r="1402" spans="1:18" ht="14" x14ac:dyDescent="0.3">
      <c r="A1402" s="33">
        <f>IF(ISBLANK('Step 1.1 Supply Fan Power Data'!A1402),"-",'Step 1.1 Supply Fan Power Data'!A1402)</f>
        <v>44689.708333333336</v>
      </c>
      <c r="B1402">
        <f>IF(ISBLANK('Step 1.1 Supply Fan Power Data'!B1402),"-",'Step 1.1 Supply Fan Power Data'!B1402)</f>
        <v>4.9457072903721659</v>
      </c>
      <c r="C1402">
        <f>VLOOKUP(A1402,'Step 1.3 OAT Data'!$A:$B,2)</f>
        <v>57</v>
      </c>
      <c r="E1402" s="33">
        <f>IF(ISBLANK('Step 1.2 Return Fan Power Data'!A1402),"-",'Step 1.2 Return Fan Power Data'!A1402)</f>
        <v>44689.708333333336</v>
      </c>
      <c r="F1402">
        <f>IF(ISBLANK('Step 1.2 Return Fan Power Data'!B1402),"-",'Step 1.2 Return Fan Power Data'!B1402)</f>
        <v>2.9987088832750084</v>
      </c>
      <c r="G1402">
        <f>VLOOKUP(E1402,'Step 1.3 OAT Data'!$A:$B,2)</f>
        <v>57</v>
      </c>
      <c r="P1402" s="10"/>
      <c r="Q1402" s="10"/>
      <c r="R1402" s="10"/>
    </row>
    <row r="1403" spans="1:18" ht="14" x14ac:dyDescent="0.3">
      <c r="A1403" s="33">
        <f>IF(ISBLANK('Step 1.1 Supply Fan Power Data'!A1403),"-",'Step 1.1 Supply Fan Power Data'!A1403)</f>
        <v>44689.75</v>
      </c>
      <c r="B1403">
        <f>IF(ISBLANK('Step 1.1 Supply Fan Power Data'!B1403),"-",'Step 1.1 Supply Fan Power Data'!B1403)</f>
        <v>4.9553060536729596</v>
      </c>
      <c r="C1403">
        <f>VLOOKUP(A1403,'Step 1.3 OAT Data'!$A:$B,2)</f>
        <v>57</v>
      </c>
      <c r="E1403" s="33">
        <f>IF(ISBLANK('Step 1.2 Return Fan Power Data'!A1403),"-",'Step 1.2 Return Fan Power Data'!A1403)</f>
        <v>44689.75</v>
      </c>
      <c r="F1403">
        <f>IF(ISBLANK('Step 1.2 Return Fan Power Data'!B1403),"-",'Step 1.2 Return Fan Power Data'!B1403)</f>
        <v>3.0075633447077443</v>
      </c>
      <c r="G1403">
        <f>VLOOKUP(E1403,'Step 1.3 OAT Data'!$A:$B,2)</f>
        <v>57</v>
      </c>
      <c r="P1403" s="10"/>
      <c r="Q1403" s="10"/>
      <c r="R1403" s="10"/>
    </row>
    <row r="1404" spans="1:18" ht="14" x14ac:dyDescent="0.3">
      <c r="A1404" s="33">
        <f>IF(ISBLANK('Step 1.1 Supply Fan Power Data'!A1404),"-",'Step 1.1 Supply Fan Power Data'!A1404)</f>
        <v>44689.791666666664</v>
      </c>
      <c r="B1404">
        <f>IF(ISBLANK('Step 1.1 Supply Fan Power Data'!B1404),"-",'Step 1.1 Supply Fan Power Data'!B1404)</f>
        <v>5.0023624495210015</v>
      </c>
      <c r="C1404">
        <f>VLOOKUP(A1404,'Step 1.3 OAT Data'!$A:$B,2)</f>
        <v>55</v>
      </c>
      <c r="E1404" s="33">
        <f>IF(ISBLANK('Step 1.2 Return Fan Power Data'!A1404),"-",'Step 1.2 Return Fan Power Data'!A1404)</f>
        <v>44689.791666666664</v>
      </c>
      <c r="F1404">
        <f>IF(ISBLANK('Step 1.2 Return Fan Power Data'!B1404),"-",'Step 1.2 Return Fan Power Data'!B1404)</f>
        <v>3.0530082210697711</v>
      </c>
      <c r="G1404">
        <f>VLOOKUP(E1404,'Step 1.3 OAT Data'!$A:$B,2)</f>
        <v>55</v>
      </c>
      <c r="P1404" s="10"/>
      <c r="Q1404" s="10"/>
      <c r="R1404" s="10"/>
    </row>
    <row r="1405" spans="1:18" ht="14" x14ac:dyDescent="0.3">
      <c r="A1405" s="33">
        <f>IF(ISBLANK('Step 1.1 Supply Fan Power Data'!A1405),"-",'Step 1.1 Supply Fan Power Data'!A1405)</f>
        <v>44689.833333333336</v>
      </c>
      <c r="B1405">
        <f>IF(ISBLANK('Step 1.1 Supply Fan Power Data'!B1405),"-",'Step 1.1 Supply Fan Power Data'!B1405)</f>
        <v>5.0128895914172125</v>
      </c>
      <c r="C1405">
        <f>VLOOKUP(A1405,'Step 1.3 OAT Data'!$A:$B,2)</f>
        <v>55</v>
      </c>
      <c r="E1405" s="33">
        <f>IF(ISBLANK('Step 1.2 Return Fan Power Data'!A1405),"-",'Step 1.2 Return Fan Power Data'!A1405)</f>
        <v>44689.833333333336</v>
      </c>
      <c r="F1405">
        <f>IF(ISBLANK('Step 1.2 Return Fan Power Data'!B1405),"-",'Step 1.2 Return Fan Power Data'!B1405)</f>
        <v>3.0636553690117259</v>
      </c>
      <c r="G1405">
        <f>VLOOKUP(E1405,'Step 1.3 OAT Data'!$A:$B,2)</f>
        <v>55</v>
      </c>
      <c r="P1405" s="10"/>
      <c r="Q1405" s="10"/>
      <c r="R1405" s="10"/>
    </row>
    <row r="1406" spans="1:18" ht="14" x14ac:dyDescent="0.3">
      <c r="A1406" s="33">
        <f>IF(ISBLANK('Step 1.1 Supply Fan Power Data'!A1406),"-",'Step 1.1 Supply Fan Power Data'!A1406)</f>
        <v>44689.875</v>
      </c>
      <c r="B1406">
        <f>IF(ISBLANK('Step 1.1 Supply Fan Power Data'!B1406),"-",'Step 1.1 Supply Fan Power Data'!B1406)</f>
        <v>4.9755368574472723</v>
      </c>
      <c r="C1406">
        <f>VLOOKUP(A1406,'Step 1.3 OAT Data'!$A:$B,2)</f>
        <v>53</v>
      </c>
      <c r="E1406" s="33">
        <f>IF(ISBLANK('Step 1.2 Return Fan Power Data'!A1406),"-",'Step 1.2 Return Fan Power Data'!A1406)</f>
        <v>44689.875</v>
      </c>
      <c r="F1406">
        <f>IF(ISBLANK('Step 1.2 Return Fan Power Data'!B1406),"-",'Step 1.2 Return Fan Power Data'!B1406)</f>
        <v>3.0266798401516866</v>
      </c>
      <c r="G1406">
        <f>VLOOKUP(E1406,'Step 1.3 OAT Data'!$A:$B,2)</f>
        <v>53</v>
      </c>
      <c r="P1406" s="10"/>
      <c r="Q1406" s="10"/>
      <c r="R1406" s="10"/>
    </row>
    <row r="1407" spans="1:18" ht="14" x14ac:dyDescent="0.3">
      <c r="A1407" s="33">
        <f>IF(ISBLANK('Step 1.1 Supply Fan Power Data'!A1407),"-",'Step 1.1 Supply Fan Power Data'!A1407)</f>
        <v>44689.916666666664</v>
      </c>
      <c r="B1407">
        <f>IF(ISBLANK('Step 1.1 Supply Fan Power Data'!B1407),"-",'Step 1.1 Supply Fan Power Data'!B1407)</f>
        <v>4.9735855030953902</v>
      </c>
      <c r="C1407">
        <f>VLOOKUP(A1407,'Step 1.3 OAT Data'!$A:$B,2)</f>
        <v>52</v>
      </c>
      <c r="E1407" s="33">
        <f>IF(ISBLANK('Step 1.2 Return Fan Power Data'!A1407),"-",'Step 1.2 Return Fan Power Data'!A1407)</f>
        <v>44689.916666666664</v>
      </c>
      <c r="F1407">
        <f>IF(ISBLANK('Step 1.2 Return Fan Power Data'!B1407),"-",'Step 1.2 Return Fan Power Data'!B1407)</f>
        <v>3.0248086978500606</v>
      </c>
      <c r="G1407">
        <f>VLOOKUP(E1407,'Step 1.3 OAT Data'!$A:$B,2)</f>
        <v>52</v>
      </c>
      <c r="P1407" s="10"/>
      <c r="Q1407" s="10"/>
      <c r="R1407" s="10"/>
    </row>
    <row r="1408" spans="1:18" ht="14" x14ac:dyDescent="0.3">
      <c r="A1408" s="33">
        <f>IF(ISBLANK('Step 1.1 Supply Fan Power Data'!A1408),"-",'Step 1.1 Supply Fan Power Data'!A1408)</f>
        <v>44689.958333333336</v>
      </c>
      <c r="B1408">
        <f>IF(ISBLANK('Step 1.1 Supply Fan Power Data'!B1408),"-",'Step 1.1 Supply Fan Power Data'!B1408)</f>
        <v>5.0167081131274376</v>
      </c>
      <c r="C1408">
        <f>VLOOKUP(A1408,'Step 1.3 OAT Data'!$A:$B,2)</f>
        <v>51</v>
      </c>
      <c r="E1408" s="33">
        <f>IF(ISBLANK('Step 1.2 Return Fan Power Data'!A1408),"-",'Step 1.2 Return Fan Power Data'!A1408)</f>
        <v>44689.958333333336</v>
      </c>
      <c r="F1408">
        <f>IF(ISBLANK('Step 1.2 Return Fan Power Data'!B1408),"-",'Step 1.2 Return Fan Power Data'!B1408)</f>
        <v>3.0675623206726765</v>
      </c>
      <c r="G1408">
        <f>VLOOKUP(E1408,'Step 1.3 OAT Data'!$A:$B,2)</f>
        <v>51</v>
      </c>
      <c r="P1408" s="10"/>
      <c r="Q1408" s="10"/>
      <c r="R1408" s="10"/>
    </row>
    <row r="1409" spans="1:18" ht="14" x14ac:dyDescent="0.3">
      <c r="A1409" s="33">
        <f>IF(ISBLANK('Step 1.1 Supply Fan Power Data'!A1409),"-",'Step 1.1 Supply Fan Power Data'!A1409)</f>
        <v>44690</v>
      </c>
      <c r="B1409">
        <f>IF(ISBLANK('Step 1.1 Supply Fan Power Data'!B1409),"-",'Step 1.1 Supply Fan Power Data'!B1409)</f>
        <v>5.0386402718576866</v>
      </c>
      <c r="C1409">
        <f>VLOOKUP(A1409,'Step 1.3 OAT Data'!$A:$B,2)</f>
        <v>51</v>
      </c>
      <c r="E1409" s="33">
        <f>IF(ISBLANK('Step 1.2 Return Fan Power Data'!A1409),"-",'Step 1.2 Return Fan Power Data'!A1409)</f>
        <v>44690</v>
      </c>
      <c r="F1409">
        <f>IF(ISBLANK('Step 1.2 Return Fan Power Data'!B1409),"-",'Step 1.2 Return Fan Power Data'!B1409)</f>
        <v>3.0904746656990429</v>
      </c>
      <c r="G1409">
        <f>VLOOKUP(E1409,'Step 1.3 OAT Data'!$A:$B,2)</f>
        <v>51</v>
      </c>
      <c r="P1409" s="10"/>
      <c r="Q1409" s="10"/>
      <c r="R1409" s="10"/>
    </row>
    <row r="1410" spans="1:18" ht="14" x14ac:dyDescent="0.3">
      <c r="A1410" s="33">
        <f>IF(ISBLANK('Step 1.1 Supply Fan Power Data'!A1410),"-",'Step 1.1 Supply Fan Power Data'!A1410)</f>
        <v>44690.041666666664</v>
      </c>
      <c r="B1410">
        <f>IF(ISBLANK('Step 1.1 Supply Fan Power Data'!B1410),"-",'Step 1.1 Supply Fan Power Data'!B1410)</f>
        <v>4.989935687944965</v>
      </c>
      <c r="C1410">
        <f>VLOOKUP(A1410,'Step 1.3 OAT Data'!$A:$B,2)</f>
        <v>49</v>
      </c>
      <c r="E1410" s="33">
        <f>IF(ISBLANK('Step 1.2 Return Fan Power Data'!A1410),"-",'Step 1.2 Return Fan Power Data'!A1410)</f>
        <v>44690.041666666664</v>
      </c>
      <c r="F1410">
        <f>IF(ISBLANK('Step 1.2 Return Fan Power Data'!B1410),"-",'Step 1.2 Return Fan Power Data'!B1410)</f>
        <v>3.0406701902918134</v>
      </c>
      <c r="G1410">
        <f>VLOOKUP(E1410,'Step 1.3 OAT Data'!$A:$B,2)</f>
        <v>49</v>
      </c>
      <c r="P1410" s="10"/>
      <c r="Q1410" s="10"/>
      <c r="R1410" s="10"/>
    </row>
    <row r="1411" spans="1:18" ht="14" x14ac:dyDescent="0.3">
      <c r="A1411" s="33">
        <f>IF(ISBLANK('Step 1.1 Supply Fan Power Data'!A1411),"-",'Step 1.1 Supply Fan Power Data'!A1411)</f>
        <v>44690.083333333336</v>
      </c>
      <c r="B1411">
        <f>IF(ISBLANK('Step 1.1 Supply Fan Power Data'!B1411),"-",'Step 1.1 Supply Fan Power Data'!B1411)</f>
        <v>4.9774247740767095</v>
      </c>
      <c r="C1411">
        <f>VLOOKUP(A1411,'Step 1.3 OAT Data'!$A:$B,2)</f>
        <v>48</v>
      </c>
      <c r="E1411" s="33">
        <f>IF(ISBLANK('Step 1.2 Return Fan Power Data'!A1411),"-",'Step 1.2 Return Fan Power Data'!A1411)</f>
        <v>44690.083333333336</v>
      </c>
      <c r="F1411">
        <f>IF(ISBLANK('Step 1.2 Return Fan Power Data'!B1411),"-",'Step 1.2 Return Fan Power Data'!B1411)</f>
        <v>3.0284957603007747</v>
      </c>
      <c r="G1411">
        <f>VLOOKUP(E1411,'Step 1.3 OAT Data'!$A:$B,2)</f>
        <v>48</v>
      </c>
      <c r="P1411" s="10"/>
      <c r="Q1411" s="10"/>
      <c r="R1411" s="10"/>
    </row>
    <row r="1412" spans="1:18" ht="14" x14ac:dyDescent="0.3">
      <c r="A1412" s="33">
        <f>IF(ISBLANK('Step 1.1 Supply Fan Power Data'!A1412),"-",'Step 1.1 Supply Fan Power Data'!A1412)</f>
        <v>44690.125</v>
      </c>
      <c r="B1412">
        <f>IF(ISBLANK('Step 1.1 Supply Fan Power Data'!B1412),"-",'Step 1.1 Supply Fan Power Data'!B1412)</f>
        <v>5.1143921503275909</v>
      </c>
      <c r="C1412">
        <f>VLOOKUP(A1412,'Step 1.3 OAT Data'!$A:$B,2)</f>
        <v>46</v>
      </c>
      <c r="E1412" s="33">
        <f>IF(ISBLANK('Step 1.2 Return Fan Power Data'!A1412),"-",'Step 1.2 Return Fan Power Data'!A1412)</f>
        <v>44690.125</v>
      </c>
      <c r="F1412">
        <f>IF(ISBLANK('Step 1.2 Return Fan Power Data'!B1412),"-",'Step 1.2 Return Fan Power Data'!B1412)</f>
        <v>3.1761627914136517</v>
      </c>
      <c r="G1412">
        <f>VLOOKUP(E1412,'Step 1.3 OAT Data'!$A:$B,2)</f>
        <v>46</v>
      </c>
      <c r="P1412" s="10"/>
      <c r="Q1412" s="10"/>
      <c r="R1412" s="10"/>
    </row>
    <row r="1413" spans="1:18" ht="14" x14ac:dyDescent="0.3">
      <c r="A1413" s="33">
        <f>IF(ISBLANK('Step 1.1 Supply Fan Power Data'!A1413),"-",'Step 1.1 Supply Fan Power Data'!A1413)</f>
        <v>44690.166666666664</v>
      </c>
      <c r="B1413">
        <f>IF(ISBLANK('Step 1.1 Supply Fan Power Data'!B1413),"-",'Step 1.1 Supply Fan Power Data'!B1413)</f>
        <v>5.0841566347917446</v>
      </c>
      <c r="C1413">
        <f>VLOOKUP(A1413,'Step 1.3 OAT Data'!$A:$B,2)</f>
        <v>46</v>
      </c>
      <c r="E1413" s="33">
        <f>IF(ISBLANK('Step 1.2 Return Fan Power Data'!A1413),"-",'Step 1.2 Return Fan Power Data'!A1413)</f>
        <v>44690.166666666664</v>
      </c>
      <c r="F1413">
        <f>IF(ISBLANK('Step 1.2 Return Fan Power Data'!B1413),"-",'Step 1.2 Return Fan Power Data'!B1413)</f>
        <v>3.1406965721602464</v>
      </c>
      <c r="G1413">
        <f>VLOOKUP(E1413,'Step 1.3 OAT Data'!$A:$B,2)</f>
        <v>46</v>
      </c>
      <c r="P1413" s="10"/>
      <c r="Q1413" s="10"/>
      <c r="R1413" s="10"/>
    </row>
    <row r="1414" spans="1:18" ht="14" x14ac:dyDescent="0.3">
      <c r="A1414" s="33">
        <f>IF(ISBLANK('Step 1.1 Supply Fan Power Data'!A1414),"-",'Step 1.1 Supply Fan Power Data'!A1414)</f>
        <v>44690.208333333336</v>
      </c>
      <c r="B1414">
        <f>IF(ISBLANK('Step 1.1 Supply Fan Power Data'!B1414),"-",'Step 1.1 Supply Fan Power Data'!B1414)</f>
        <v>5.1453474847455531</v>
      </c>
      <c r="C1414">
        <f>VLOOKUP(A1414,'Step 1.3 OAT Data'!$A:$B,2)</f>
        <v>45</v>
      </c>
      <c r="E1414" s="33">
        <f>IF(ISBLANK('Step 1.2 Return Fan Power Data'!A1414),"-",'Step 1.2 Return Fan Power Data'!A1414)</f>
        <v>44690.208333333336</v>
      </c>
      <c r="F1414">
        <f>IF(ISBLANK('Step 1.2 Return Fan Power Data'!B1414),"-",'Step 1.2 Return Fan Power Data'!B1414)</f>
        <v>3.2143220102242331</v>
      </c>
      <c r="G1414">
        <f>VLOOKUP(E1414,'Step 1.3 OAT Data'!$A:$B,2)</f>
        <v>45</v>
      </c>
      <c r="P1414" s="10"/>
      <c r="Q1414" s="10"/>
      <c r="R1414" s="10"/>
    </row>
    <row r="1415" spans="1:18" ht="14" x14ac:dyDescent="0.3">
      <c r="A1415" s="33">
        <f>IF(ISBLANK('Step 1.1 Supply Fan Power Data'!A1415),"-",'Step 1.1 Supply Fan Power Data'!A1415)</f>
        <v>44690.25</v>
      </c>
      <c r="B1415">
        <f>IF(ISBLANK('Step 1.1 Supply Fan Power Data'!B1415),"-",'Step 1.1 Supply Fan Power Data'!B1415)</f>
        <v>5.1603095581365048</v>
      </c>
      <c r="C1415">
        <f>VLOOKUP(A1415,'Step 1.3 OAT Data'!$A:$B,2)</f>
        <v>45</v>
      </c>
      <c r="E1415" s="33">
        <f>IF(ISBLANK('Step 1.2 Return Fan Power Data'!A1415),"-",'Step 1.2 Return Fan Power Data'!A1415)</f>
        <v>44690.25</v>
      </c>
      <c r="F1415">
        <f>IF(ISBLANK('Step 1.2 Return Fan Power Data'!B1415),"-",'Step 1.2 Return Fan Power Data'!B1415)</f>
        <v>3.2334662324110388</v>
      </c>
      <c r="G1415">
        <f>VLOOKUP(E1415,'Step 1.3 OAT Data'!$A:$B,2)</f>
        <v>45</v>
      </c>
      <c r="P1415" s="10"/>
      <c r="Q1415" s="10"/>
      <c r="R1415" s="10"/>
    </row>
    <row r="1416" spans="1:18" ht="14" x14ac:dyDescent="0.3">
      <c r="A1416" s="33">
        <f>IF(ISBLANK('Step 1.1 Supply Fan Power Data'!A1416),"-",'Step 1.1 Supply Fan Power Data'!A1416)</f>
        <v>44690.291666666664</v>
      </c>
      <c r="B1416">
        <f>IF(ISBLANK('Step 1.1 Supply Fan Power Data'!B1416),"-",'Step 1.1 Supply Fan Power Data'!B1416)</f>
        <v>8.0279131651019604</v>
      </c>
      <c r="C1416">
        <f>VLOOKUP(A1416,'Step 1.3 OAT Data'!$A:$B,2)</f>
        <v>47</v>
      </c>
      <c r="E1416" s="33">
        <f>IF(ISBLANK('Step 1.2 Return Fan Power Data'!A1416),"-",'Step 1.2 Return Fan Power Data'!A1416)</f>
        <v>44690.291666666664</v>
      </c>
      <c r="F1416">
        <f>IF(ISBLANK('Step 1.2 Return Fan Power Data'!B1416),"-",'Step 1.2 Return Fan Power Data'!B1416)</f>
        <v>4.0958849557522141</v>
      </c>
      <c r="G1416">
        <f>VLOOKUP(E1416,'Step 1.3 OAT Data'!$A:$B,2)</f>
        <v>47</v>
      </c>
      <c r="P1416" s="10"/>
      <c r="Q1416" s="10"/>
      <c r="R1416" s="10"/>
    </row>
    <row r="1417" spans="1:18" ht="14" x14ac:dyDescent="0.3">
      <c r="A1417" s="33">
        <f>IF(ISBLANK('Step 1.1 Supply Fan Power Data'!A1417),"-",'Step 1.1 Supply Fan Power Data'!A1417)</f>
        <v>44690.333333333336</v>
      </c>
      <c r="B1417">
        <f>IF(ISBLANK('Step 1.1 Supply Fan Power Data'!B1417),"-",'Step 1.1 Supply Fan Power Data'!B1417)</f>
        <v>12.035073024320816</v>
      </c>
      <c r="C1417">
        <f>VLOOKUP(A1417,'Step 1.3 OAT Data'!$A:$B,2)</f>
        <v>50</v>
      </c>
      <c r="E1417" s="33">
        <f>IF(ISBLANK('Step 1.2 Return Fan Power Data'!A1417),"-",'Step 1.2 Return Fan Power Data'!A1417)</f>
        <v>44690.333333333336</v>
      </c>
      <c r="F1417">
        <f>IF(ISBLANK('Step 1.2 Return Fan Power Data'!B1417),"-",'Step 1.2 Return Fan Power Data'!B1417)</f>
        <v>4.0958849557522141</v>
      </c>
      <c r="G1417">
        <f>VLOOKUP(E1417,'Step 1.3 OAT Data'!$A:$B,2)</f>
        <v>50</v>
      </c>
      <c r="P1417" s="10"/>
      <c r="Q1417" s="10"/>
      <c r="R1417" s="10"/>
    </row>
    <row r="1418" spans="1:18" ht="14" x14ac:dyDescent="0.3">
      <c r="A1418" s="33">
        <f>IF(ISBLANK('Step 1.1 Supply Fan Power Data'!A1418),"-",'Step 1.1 Supply Fan Power Data'!A1418)</f>
        <v>44690.375</v>
      </c>
      <c r="B1418">
        <f>IF(ISBLANK('Step 1.1 Supply Fan Power Data'!B1418),"-",'Step 1.1 Supply Fan Power Data'!B1418)</f>
        <v>12.035073024320816</v>
      </c>
      <c r="C1418">
        <f>VLOOKUP(A1418,'Step 1.3 OAT Data'!$A:$B,2)</f>
        <v>53</v>
      </c>
      <c r="E1418" s="33">
        <f>IF(ISBLANK('Step 1.2 Return Fan Power Data'!A1418),"-",'Step 1.2 Return Fan Power Data'!A1418)</f>
        <v>44690.375</v>
      </c>
      <c r="F1418">
        <f>IF(ISBLANK('Step 1.2 Return Fan Power Data'!B1418),"-",'Step 1.2 Return Fan Power Data'!B1418)</f>
        <v>4.0958849557522141</v>
      </c>
      <c r="G1418">
        <f>VLOOKUP(E1418,'Step 1.3 OAT Data'!$A:$B,2)</f>
        <v>53</v>
      </c>
      <c r="P1418" s="10"/>
      <c r="Q1418" s="10"/>
      <c r="R1418" s="10"/>
    </row>
    <row r="1419" spans="1:18" ht="14" x14ac:dyDescent="0.3">
      <c r="A1419" s="33">
        <f>IF(ISBLANK('Step 1.1 Supply Fan Power Data'!A1419),"-",'Step 1.1 Supply Fan Power Data'!A1419)</f>
        <v>44690.416666666664</v>
      </c>
      <c r="B1419">
        <f>IF(ISBLANK('Step 1.1 Supply Fan Power Data'!B1419),"-",'Step 1.1 Supply Fan Power Data'!B1419)</f>
        <v>12.035073024320816</v>
      </c>
      <c r="C1419">
        <f>VLOOKUP(A1419,'Step 1.3 OAT Data'!$A:$B,2)</f>
        <v>56</v>
      </c>
      <c r="E1419" s="33">
        <f>IF(ISBLANK('Step 1.2 Return Fan Power Data'!A1419),"-",'Step 1.2 Return Fan Power Data'!A1419)</f>
        <v>44690.416666666664</v>
      </c>
      <c r="F1419">
        <f>IF(ISBLANK('Step 1.2 Return Fan Power Data'!B1419),"-",'Step 1.2 Return Fan Power Data'!B1419)</f>
        <v>4.0958849557522141</v>
      </c>
      <c r="G1419">
        <f>VLOOKUP(E1419,'Step 1.3 OAT Data'!$A:$B,2)</f>
        <v>56</v>
      </c>
      <c r="P1419" s="10"/>
      <c r="Q1419" s="10"/>
      <c r="R1419" s="10"/>
    </row>
    <row r="1420" spans="1:18" ht="14" x14ac:dyDescent="0.3">
      <c r="A1420" s="33">
        <f>IF(ISBLANK('Step 1.1 Supply Fan Power Data'!A1420),"-",'Step 1.1 Supply Fan Power Data'!A1420)</f>
        <v>44690.458333333336</v>
      </c>
      <c r="B1420">
        <f>IF(ISBLANK('Step 1.1 Supply Fan Power Data'!B1420),"-",'Step 1.1 Supply Fan Power Data'!B1420)</f>
        <v>12.035073024320816</v>
      </c>
      <c r="C1420">
        <f>VLOOKUP(A1420,'Step 1.3 OAT Data'!$A:$B,2)</f>
        <v>59</v>
      </c>
      <c r="E1420" s="33">
        <f>IF(ISBLANK('Step 1.2 Return Fan Power Data'!A1420),"-",'Step 1.2 Return Fan Power Data'!A1420)</f>
        <v>44690.458333333336</v>
      </c>
      <c r="F1420">
        <f>IF(ISBLANK('Step 1.2 Return Fan Power Data'!B1420),"-",'Step 1.2 Return Fan Power Data'!B1420)</f>
        <v>4.0958849557522141</v>
      </c>
      <c r="G1420">
        <f>VLOOKUP(E1420,'Step 1.3 OAT Data'!$A:$B,2)</f>
        <v>59</v>
      </c>
      <c r="P1420" s="10"/>
      <c r="Q1420" s="10"/>
      <c r="R1420" s="10"/>
    </row>
    <row r="1421" spans="1:18" ht="14" x14ac:dyDescent="0.3">
      <c r="A1421" s="33">
        <f>IF(ISBLANK('Step 1.1 Supply Fan Power Data'!A1421),"-",'Step 1.1 Supply Fan Power Data'!A1421)</f>
        <v>44690.5</v>
      </c>
      <c r="B1421">
        <f>IF(ISBLANK('Step 1.1 Supply Fan Power Data'!B1421),"-",'Step 1.1 Supply Fan Power Data'!B1421)</f>
        <v>12.035073024320816</v>
      </c>
      <c r="C1421">
        <f>VLOOKUP(A1421,'Step 1.3 OAT Data'!$A:$B,2)</f>
        <v>62</v>
      </c>
      <c r="E1421" s="33">
        <f>IF(ISBLANK('Step 1.2 Return Fan Power Data'!A1421),"-",'Step 1.2 Return Fan Power Data'!A1421)</f>
        <v>44690.5</v>
      </c>
      <c r="F1421">
        <f>IF(ISBLANK('Step 1.2 Return Fan Power Data'!B1421),"-",'Step 1.2 Return Fan Power Data'!B1421)</f>
        <v>4.0958849557522141</v>
      </c>
      <c r="G1421">
        <f>VLOOKUP(E1421,'Step 1.3 OAT Data'!$A:$B,2)</f>
        <v>62</v>
      </c>
      <c r="P1421" s="10"/>
      <c r="Q1421" s="10"/>
      <c r="R1421" s="10"/>
    </row>
    <row r="1422" spans="1:18" ht="14" x14ac:dyDescent="0.3">
      <c r="A1422" s="33">
        <f>IF(ISBLANK('Step 1.1 Supply Fan Power Data'!A1422),"-",'Step 1.1 Supply Fan Power Data'!A1422)</f>
        <v>44690.541666666664</v>
      </c>
      <c r="B1422">
        <f>IF(ISBLANK('Step 1.1 Supply Fan Power Data'!B1422),"-",'Step 1.1 Supply Fan Power Data'!B1422)</f>
        <v>12.035073024320816</v>
      </c>
      <c r="C1422">
        <f>VLOOKUP(A1422,'Step 1.3 OAT Data'!$A:$B,2)</f>
        <v>64</v>
      </c>
      <c r="E1422" s="33">
        <f>IF(ISBLANK('Step 1.2 Return Fan Power Data'!A1422),"-",'Step 1.2 Return Fan Power Data'!A1422)</f>
        <v>44690.541666666664</v>
      </c>
      <c r="F1422">
        <f>IF(ISBLANK('Step 1.2 Return Fan Power Data'!B1422),"-",'Step 1.2 Return Fan Power Data'!B1422)</f>
        <v>4.0958849557522141</v>
      </c>
      <c r="G1422">
        <f>VLOOKUP(E1422,'Step 1.3 OAT Data'!$A:$B,2)</f>
        <v>64</v>
      </c>
      <c r="P1422" s="10"/>
      <c r="Q1422" s="10"/>
      <c r="R1422" s="10"/>
    </row>
    <row r="1423" spans="1:18" ht="14" x14ac:dyDescent="0.3">
      <c r="A1423" s="33">
        <f>IF(ISBLANK('Step 1.1 Supply Fan Power Data'!A1423),"-",'Step 1.1 Supply Fan Power Data'!A1423)</f>
        <v>44690.583333333336</v>
      </c>
      <c r="B1423">
        <f>IF(ISBLANK('Step 1.1 Supply Fan Power Data'!B1423),"-",'Step 1.1 Supply Fan Power Data'!B1423)</f>
        <v>12.035073024320816</v>
      </c>
      <c r="C1423">
        <f>VLOOKUP(A1423,'Step 1.3 OAT Data'!$A:$B,2)</f>
        <v>66</v>
      </c>
      <c r="E1423" s="33">
        <f>IF(ISBLANK('Step 1.2 Return Fan Power Data'!A1423),"-",'Step 1.2 Return Fan Power Data'!A1423)</f>
        <v>44690.583333333336</v>
      </c>
      <c r="F1423">
        <f>IF(ISBLANK('Step 1.2 Return Fan Power Data'!B1423),"-",'Step 1.2 Return Fan Power Data'!B1423)</f>
        <v>4.0958849557522141</v>
      </c>
      <c r="G1423">
        <f>VLOOKUP(E1423,'Step 1.3 OAT Data'!$A:$B,2)</f>
        <v>66</v>
      </c>
      <c r="P1423" s="10"/>
      <c r="Q1423" s="10"/>
      <c r="R1423" s="10"/>
    </row>
    <row r="1424" spans="1:18" ht="14" x14ac:dyDescent="0.3">
      <c r="A1424" s="33">
        <f>IF(ISBLANK('Step 1.1 Supply Fan Power Data'!A1424),"-",'Step 1.1 Supply Fan Power Data'!A1424)</f>
        <v>44690.625</v>
      </c>
      <c r="B1424">
        <f>IF(ISBLANK('Step 1.1 Supply Fan Power Data'!B1424),"-",'Step 1.1 Supply Fan Power Data'!B1424)</f>
        <v>12.035073024320816</v>
      </c>
      <c r="C1424">
        <f>VLOOKUP(A1424,'Step 1.3 OAT Data'!$A:$B,2)</f>
        <v>68</v>
      </c>
      <c r="E1424" s="33">
        <f>IF(ISBLANK('Step 1.2 Return Fan Power Data'!A1424),"-",'Step 1.2 Return Fan Power Data'!A1424)</f>
        <v>44690.625</v>
      </c>
      <c r="F1424">
        <f>IF(ISBLANK('Step 1.2 Return Fan Power Data'!B1424),"-",'Step 1.2 Return Fan Power Data'!B1424)</f>
        <v>4.0958849557522141</v>
      </c>
      <c r="G1424">
        <f>VLOOKUP(E1424,'Step 1.3 OAT Data'!$A:$B,2)</f>
        <v>68</v>
      </c>
      <c r="P1424" s="10"/>
      <c r="Q1424" s="10"/>
      <c r="R1424" s="10"/>
    </row>
    <row r="1425" spans="1:18" ht="14" x14ac:dyDescent="0.3">
      <c r="A1425" s="33">
        <f>IF(ISBLANK('Step 1.1 Supply Fan Power Data'!A1425),"-",'Step 1.1 Supply Fan Power Data'!A1425)</f>
        <v>44690.666666666664</v>
      </c>
      <c r="B1425">
        <f>IF(ISBLANK('Step 1.1 Supply Fan Power Data'!B1425),"-",'Step 1.1 Supply Fan Power Data'!B1425)</f>
        <v>12.035073024320816</v>
      </c>
      <c r="C1425">
        <f>VLOOKUP(A1425,'Step 1.3 OAT Data'!$A:$B,2)</f>
        <v>69</v>
      </c>
      <c r="E1425" s="33">
        <f>IF(ISBLANK('Step 1.2 Return Fan Power Data'!A1425),"-",'Step 1.2 Return Fan Power Data'!A1425)</f>
        <v>44690.666666666664</v>
      </c>
      <c r="F1425">
        <f>IF(ISBLANK('Step 1.2 Return Fan Power Data'!B1425),"-",'Step 1.2 Return Fan Power Data'!B1425)</f>
        <v>4.0958849557522141</v>
      </c>
      <c r="G1425">
        <f>VLOOKUP(E1425,'Step 1.3 OAT Data'!$A:$B,2)</f>
        <v>69</v>
      </c>
      <c r="P1425" s="10"/>
      <c r="Q1425" s="10"/>
      <c r="R1425" s="10"/>
    </row>
    <row r="1426" spans="1:18" ht="14" x14ac:dyDescent="0.3">
      <c r="A1426" s="33">
        <f>IF(ISBLANK('Step 1.1 Supply Fan Power Data'!A1426),"-",'Step 1.1 Supply Fan Power Data'!A1426)</f>
        <v>44690.708333333336</v>
      </c>
      <c r="B1426">
        <f>IF(ISBLANK('Step 1.1 Supply Fan Power Data'!B1426),"-",'Step 1.1 Supply Fan Power Data'!B1426)</f>
        <v>12.035073024320816</v>
      </c>
      <c r="C1426">
        <f>VLOOKUP(A1426,'Step 1.3 OAT Data'!$A:$B,2)</f>
        <v>70</v>
      </c>
      <c r="E1426" s="33">
        <f>IF(ISBLANK('Step 1.2 Return Fan Power Data'!A1426),"-",'Step 1.2 Return Fan Power Data'!A1426)</f>
        <v>44690.708333333336</v>
      </c>
      <c r="F1426">
        <f>IF(ISBLANK('Step 1.2 Return Fan Power Data'!B1426),"-",'Step 1.2 Return Fan Power Data'!B1426)</f>
        <v>4.0958849557522141</v>
      </c>
      <c r="G1426">
        <f>VLOOKUP(E1426,'Step 1.3 OAT Data'!$A:$B,2)</f>
        <v>70</v>
      </c>
      <c r="P1426" s="10"/>
      <c r="Q1426" s="10"/>
      <c r="R1426" s="10"/>
    </row>
    <row r="1427" spans="1:18" ht="14" x14ac:dyDescent="0.3">
      <c r="A1427" s="33">
        <f>IF(ISBLANK('Step 1.1 Supply Fan Power Data'!A1427),"-",'Step 1.1 Supply Fan Power Data'!A1427)</f>
        <v>44690.75</v>
      </c>
      <c r="B1427">
        <f>IF(ISBLANK('Step 1.1 Supply Fan Power Data'!B1427),"-",'Step 1.1 Supply Fan Power Data'!B1427)</f>
        <v>7.1333735629241533</v>
      </c>
      <c r="C1427">
        <f>VLOOKUP(A1427,'Step 1.3 OAT Data'!$A:$B,2)</f>
        <v>68</v>
      </c>
      <c r="E1427" s="33">
        <f>IF(ISBLANK('Step 1.2 Return Fan Power Data'!A1427),"-",'Step 1.2 Return Fan Power Data'!A1427)</f>
        <v>44690.75</v>
      </c>
      <c r="F1427">
        <f>IF(ISBLANK('Step 1.2 Return Fan Power Data'!B1427),"-",'Step 1.2 Return Fan Power Data'!B1427)</f>
        <v>4.0958849557522141</v>
      </c>
      <c r="G1427">
        <f>VLOOKUP(E1427,'Step 1.3 OAT Data'!$A:$B,2)</f>
        <v>68</v>
      </c>
      <c r="P1427" s="10"/>
      <c r="Q1427" s="10"/>
      <c r="R1427" s="10"/>
    </row>
    <row r="1428" spans="1:18" ht="14" x14ac:dyDescent="0.3">
      <c r="A1428" s="33">
        <f>IF(ISBLANK('Step 1.1 Supply Fan Power Data'!A1428),"-",'Step 1.1 Supply Fan Power Data'!A1428)</f>
        <v>44690.791666666664</v>
      </c>
      <c r="B1428">
        <f>IF(ISBLANK('Step 1.1 Supply Fan Power Data'!B1428),"-",'Step 1.1 Supply Fan Power Data'!B1428)</f>
        <v>4.9640101340103371</v>
      </c>
      <c r="C1428">
        <f>VLOOKUP(A1428,'Step 1.3 OAT Data'!$A:$B,2)</f>
        <v>65</v>
      </c>
      <c r="E1428" s="33">
        <f>IF(ISBLANK('Step 1.2 Return Fan Power Data'!A1428),"-",'Step 1.2 Return Fan Power Data'!A1428)</f>
        <v>44690.791666666664</v>
      </c>
      <c r="F1428">
        <f>IF(ISBLANK('Step 1.2 Return Fan Power Data'!B1428),"-",'Step 1.2 Return Fan Power Data'!B1428)</f>
        <v>3.015711706458216</v>
      </c>
      <c r="G1428">
        <f>VLOOKUP(E1428,'Step 1.3 OAT Data'!$A:$B,2)</f>
        <v>65</v>
      </c>
      <c r="P1428" s="10"/>
      <c r="Q1428" s="10"/>
      <c r="R1428" s="10"/>
    </row>
    <row r="1429" spans="1:18" ht="14" x14ac:dyDescent="0.3">
      <c r="A1429" s="33">
        <f>IF(ISBLANK('Step 1.1 Supply Fan Power Data'!A1429),"-",'Step 1.1 Supply Fan Power Data'!A1429)</f>
        <v>44690.833333333336</v>
      </c>
      <c r="B1429">
        <f>IF(ISBLANK('Step 1.1 Supply Fan Power Data'!B1429),"-",'Step 1.1 Supply Fan Power Data'!B1429)</f>
        <v>4.9975951029646755</v>
      </c>
      <c r="C1429">
        <f>VLOOKUP(A1429,'Step 1.3 OAT Data'!$A:$B,2)</f>
        <v>62</v>
      </c>
      <c r="E1429" s="33">
        <f>IF(ISBLANK('Step 1.2 Return Fan Power Data'!A1429),"-",'Step 1.2 Return Fan Power Data'!A1429)</f>
        <v>44690.833333333336</v>
      </c>
      <c r="F1429">
        <f>IF(ISBLANK('Step 1.2 Return Fan Power Data'!B1429),"-",'Step 1.2 Return Fan Power Data'!B1429)</f>
        <v>3.0482456683588017</v>
      </c>
      <c r="G1429">
        <f>VLOOKUP(E1429,'Step 1.3 OAT Data'!$A:$B,2)</f>
        <v>62</v>
      </c>
      <c r="P1429" s="10"/>
      <c r="Q1429" s="10"/>
      <c r="R1429" s="10"/>
    </row>
    <row r="1430" spans="1:18" ht="14" x14ac:dyDescent="0.3">
      <c r="A1430" s="33">
        <f>IF(ISBLANK('Step 1.1 Supply Fan Power Data'!A1430),"-",'Step 1.1 Supply Fan Power Data'!A1430)</f>
        <v>44690.875</v>
      </c>
      <c r="B1430">
        <f>IF(ISBLANK('Step 1.1 Supply Fan Power Data'!B1430),"-",'Step 1.1 Supply Fan Power Data'!B1430)</f>
        <v>5.0109482471233466</v>
      </c>
      <c r="C1430">
        <f>VLOOKUP(A1430,'Step 1.3 OAT Data'!$A:$B,2)</f>
        <v>60</v>
      </c>
      <c r="E1430" s="33">
        <f>IF(ISBLANK('Step 1.2 Return Fan Power Data'!A1430),"-",'Step 1.2 Return Fan Power Data'!A1430)</f>
        <v>44690.875</v>
      </c>
      <c r="F1430">
        <f>IF(ISBLANK('Step 1.2 Return Fan Power Data'!B1430),"-",'Step 1.2 Return Fan Power Data'!B1430)</f>
        <v>3.0616782753129814</v>
      </c>
      <c r="G1430">
        <f>VLOOKUP(E1430,'Step 1.3 OAT Data'!$A:$B,2)</f>
        <v>60</v>
      </c>
      <c r="P1430" s="10"/>
      <c r="Q1430" s="10"/>
      <c r="R1430" s="10"/>
    </row>
    <row r="1431" spans="1:18" ht="14" x14ac:dyDescent="0.3">
      <c r="A1431" s="33">
        <f>IF(ISBLANK('Step 1.1 Supply Fan Power Data'!A1431),"-",'Step 1.1 Supply Fan Power Data'!A1431)</f>
        <v>44690.916666666664</v>
      </c>
      <c r="B1431">
        <f>IF(ISBLANK('Step 1.1 Supply Fan Power Data'!B1431),"-",'Step 1.1 Supply Fan Power Data'!B1431)</f>
        <v>4.9697442387265749</v>
      </c>
      <c r="C1431">
        <f>VLOOKUP(A1431,'Step 1.3 OAT Data'!$A:$B,2)</f>
        <v>59</v>
      </c>
      <c r="E1431" s="33">
        <f>IF(ISBLANK('Step 1.2 Return Fan Power Data'!A1431),"-",'Step 1.2 Return Fan Power Data'!A1431)</f>
        <v>44690.916666666664</v>
      </c>
      <c r="F1431">
        <f>IF(ISBLANK('Step 1.2 Return Fan Power Data'!B1431),"-",'Step 1.2 Return Fan Power Data'!B1431)</f>
        <v>3.0211424754984817</v>
      </c>
      <c r="G1431">
        <f>VLOOKUP(E1431,'Step 1.3 OAT Data'!$A:$B,2)</f>
        <v>59</v>
      </c>
      <c r="P1431" s="10"/>
      <c r="Q1431" s="10"/>
      <c r="R1431" s="10"/>
    </row>
    <row r="1432" spans="1:18" ht="14" x14ac:dyDescent="0.3">
      <c r="A1432" s="33">
        <f>IF(ISBLANK('Step 1.1 Supply Fan Power Data'!A1432),"-",'Step 1.1 Supply Fan Power Data'!A1432)</f>
        <v>44690.958333333336</v>
      </c>
      <c r="B1432">
        <f>IF(ISBLANK('Step 1.1 Supply Fan Power Data'!B1432),"-",'Step 1.1 Supply Fan Power Data'!B1432)</f>
        <v>5.0262141882755369</v>
      </c>
      <c r="C1432">
        <f>VLOOKUP(A1432,'Step 1.3 OAT Data'!$A:$B,2)</f>
        <v>55</v>
      </c>
      <c r="E1432" s="33">
        <f>IF(ISBLANK('Step 1.2 Return Fan Power Data'!A1432),"-",'Step 1.2 Return Fan Power Data'!A1432)</f>
        <v>44690.958333333336</v>
      </c>
      <c r="F1432">
        <f>IF(ISBLANK('Step 1.2 Return Fan Power Data'!B1432),"-",'Step 1.2 Return Fan Power Data'!B1432)</f>
        <v>3.0773937325648077</v>
      </c>
      <c r="G1432">
        <f>VLOOKUP(E1432,'Step 1.3 OAT Data'!$A:$B,2)</f>
        <v>55</v>
      </c>
      <c r="P1432" s="10"/>
      <c r="Q1432" s="10"/>
      <c r="R1432" s="10"/>
    </row>
    <row r="1433" spans="1:18" ht="14" x14ac:dyDescent="0.3">
      <c r="A1433" s="33">
        <f>IF(ISBLANK('Step 1.1 Supply Fan Power Data'!A1433),"-",'Step 1.1 Supply Fan Power Data'!A1433)</f>
        <v>44691</v>
      </c>
      <c r="B1433">
        <f>IF(ISBLANK('Step 1.1 Supply Fan Power Data'!B1433),"-",'Step 1.1 Supply Fan Power Data'!B1433)</f>
        <v>5.0205245846970499</v>
      </c>
      <c r="C1433">
        <f>VLOOKUP(A1433,'Step 1.3 OAT Data'!$A:$B,2)</f>
        <v>54</v>
      </c>
      <c r="E1433" s="33">
        <f>IF(ISBLANK('Step 1.2 Return Fan Power Data'!A1433),"-",'Step 1.2 Return Fan Power Data'!A1433)</f>
        <v>44691</v>
      </c>
      <c r="F1433">
        <f>IF(ISBLANK('Step 1.2 Return Fan Power Data'!B1433),"-",'Step 1.2 Return Fan Power Data'!B1433)</f>
        <v>3.0714912981262432</v>
      </c>
      <c r="G1433">
        <f>VLOOKUP(E1433,'Step 1.3 OAT Data'!$A:$B,2)</f>
        <v>54</v>
      </c>
      <c r="P1433" s="10"/>
      <c r="Q1433" s="10"/>
      <c r="R1433" s="10"/>
    </row>
    <row r="1434" spans="1:18" ht="14" x14ac:dyDescent="0.3">
      <c r="A1434" s="33">
        <f>IF(ISBLANK('Step 1.1 Supply Fan Power Data'!A1434),"-",'Step 1.1 Supply Fan Power Data'!A1434)</f>
        <v>44691.041666666664</v>
      </c>
      <c r="B1434">
        <f>IF(ISBLANK('Step 1.1 Supply Fan Power Data'!B1434),"-",'Step 1.1 Supply Fan Power Data'!B1434)</f>
        <v>5.0453124992943525</v>
      </c>
      <c r="C1434">
        <f>VLOOKUP(A1434,'Step 1.3 OAT Data'!$A:$B,2)</f>
        <v>53</v>
      </c>
      <c r="E1434" s="33">
        <f>IF(ISBLANK('Step 1.2 Return Fan Power Data'!A1434),"-",'Step 1.2 Return Fan Power Data'!A1434)</f>
        <v>44691.041666666664</v>
      </c>
      <c r="F1434">
        <f>IF(ISBLANK('Step 1.2 Return Fan Power Data'!B1434),"-",'Step 1.2 Return Fan Power Data'!B1434)</f>
        <v>3.0976075736035096</v>
      </c>
      <c r="G1434">
        <f>VLOOKUP(E1434,'Step 1.3 OAT Data'!$A:$B,2)</f>
        <v>53</v>
      </c>
      <c r="P1434" s="10"/>
      <c r="Q1434" s="10"/>
      <c r="R1434" s="10"/>
    </row>
    <row r="1435" spans="1:18" ht="14" x14ac:dyDescent="0.3">
      <c r="A1435" s="33">
        <f>IF(ISBLANK('Step 1.1 Supply Fan Power Data'!A1435),"-",'Step 1.1 Supply Fan Power Data'!A1435)</f>
        <v>44691.083333333336</v>
      </c>
      <c r="B1435">
        <f>IF(ISBLANK('Step 1.1 Supply Fan Power Data'!B1435),"-",'Step 1.1 Supply Fan Power Data'!B1435)</f>
        <v>5.051916037348299</v>
      </c>
      <c r="C1435">
        <f>VLOOKUP(A1435,'Step 1.3 OAT Data'!$A:$B,2)</f>
        <v>52</v>
      </c>
      <c r="E1435" s="33">
        <f>IF(ISBLANK('Step 1.2 Return Fan Power Data'!A1435),"-",'Step 1.2 Return Fan Power Data'!A1435)</f>
        <v>44691.083333333336</v>
      </c>
      <c r="F1435">
        <f>IF(ISBLANK('Step 1.2 Return Fan Power Data'!B1435),"-",'Step 1.2 Return Fan Power Data'!B1435)</f>
        <v>3.1047431542027808</v>
      </c>
      <c r="G1435">
        <f>VLOOKUP(E1435,'Step 1.3 OAT Data'!$A:$B,2)</f>
        <v>52</v>
      </c>
      <c r="P1435" s="10"/>
      <c r="Q1435" s="10"/>
      <c r="R1435" s="10"/>
    </row>
    <row r="1436" spans="1:18" ht="14" x14ac:dyDescent="0.3">
      <c r="A1436" s="33">
        <f>IF(ISBLANK('Step 1.1 Supply Fan Power Data'!A1436),"-",'Step 1.1 Supply Fan Power Data'!A1436)</f>
        <v>44691.125</v>
      </c>
      <c r="B1436">
        <f>IF(ISBLANK('Step 1.1 Supply Fan Power Data'!B1436),"-",'Step 1.1 Supply Fan Power Data'!B1436)</f>
        <v>5.0680865456896189</v>
      </c>
      <c r="C1436">
        <f>VLOOKUP(A1436,'Step 1.3 OAT Data'!$A:$B,2)</f>
        <v>51</v>
      </c>
      <c r="E1436" s="33">
        <f>IF(ISBLANK('Step 1.2 Return Fan Power Data'!A1436),"-",'Step 1.2 Return Fan Power Data'!A1436)</f>
        <v>44691.125</v>
      </c>
      <c r="F1436">
        <f>IF(ISBLANK('Step 1.2 Return Fan Power Data'!B1436),"-",'Step 1.2 Return Fan Power Data'!B1436)</f>
        <v>3.1225414968136005</v>
      </c>
      <c r="G1436">
        <f>VLOOKUP(E1436,'Step 1.3 OAT Data'!$A:$B,2)</f>
        <v>51</v>
      </c>
      <c r="P1436" s="10"/>
      <c r="Q1436" s="10"/>
      <c r="R1436" s="10"/>
    </row>
    <row r="1437" spans="1:18" ht="14" x14ac:dyDescent="0.3">
      <c r="A1437" s="33">
        <f>IF(ISBLANK('Step 1.1 Supply Fan Power Data'!A1437),"-",'Step 1.1 Supply Fan Power Data'!A1437)</f>
        <v>44691.166666666664</v>
      </c>
      <c r="B1437">
        <f>IF(ISBLANK('Step 1.1 Supply Fan Power Data'!B1437),"-",'Step 1.1 Supply Fan Power Data'!B1437)</f>
        <v>5.0642961338364838</v>
      </c>
      <c r="C1437">
        <f>VLOOKUP(A1437,'Step 1.3 OAT Data'!$A:$B,2)</f>
        <v>51</v>
      </c>
      <c r="E1437" s="33">
        <f>IF(ISBLANK('Step 1.2 Return Fan Power Data'!A1437),"-",'Step 1.2 Return Fan Power Data'!A1437)</f>
        <v>44691.166666666664</v>
      </c>
      <c r="F1437">
        <f>IF(ISBLANK('Step 1.2 Return Fan Power Data'!B1437),"-",'Step 1.2 Return Fan Power Data'!B1437)</f>
        <v>3.1183276652432408</v>
      </c>
      <c r="G1437">
        <f>VLOOKUP(E1437,'Step 1.3 OAT Data'!$A:$B,2)</f>
        <v>51</v>
      </c>
      <c r="P1437" s="10"/>
      <c r="Q1437" s="10"/>
      <c r="R1437" s="10"/>
    </row>
    <row r="1438" spans="1:18" ht="14" x14ac:dyDescent="0.3">
      <c r="A1438" s="33">
        <f>IF(ISBLANK('Step 1.1 Supply Fan Power Data'!A1438),"-",'Step 1.1 Supply Fan Power Data'!A1438)</f>
        <v>44691.208333333336</v>
      </c>
      <c r="B1438">
        <f>IF(ISBLANK('Step 1.1 Supply Fan Power Data'!B1438),"-",'Step 1.1 Supply Fan Power Data'!B1438)</f>
        <v>5.0917130062348601</v>
      </c>
      <c r="C1438">
        <f>VLOOKUP(A1438,'Step 1.3 OAT Data'!$A:$B,2)</f>
        <v>51</v>
      </c>
      <c r="E1438" s="33">
        <f>IF(ISBLANK('Step 1.2 Return Fan Power Data'!A1438),"-",'Step 1.2 Return Fan Power Data'!A1438)</f>
        <v>44691.208333333336</v>
      </c>
      <c r="F1438">
        <f>IF(ISBLANK('Step 1.2 Return Fan Power Data'!B1438),"-",'Step 1.2 Return Fan Power Data'!B1438)</f>
        <v>3.1493979690449221</v>
      </c>
      <c r="G1438">
        <f>VLOOKUP(E1438,'Step 1.3 OAT Data'!$A:$B,2)</f>
        <v>51</v>
      </c>
      <c r="P1438" s="10"/>
      <c r="Q1438" s="10"/>
      <c r="R1438" s="10"/>
    </row>
    <row r="1439" spans="1:18" ht="14" x14ac:dyDescent="0.3">
      <c r="A1439" s="33">
        <f>IF(ISBLANK('Step 1.1 Supply Fan Power Data'!A1439),"-",'Step 1.1 Supply Fan Power Data'!A1439)</f>
        <v>44691.25</v>
      </c>
      <c r="B1439">
        <f>IF(ISBLANK('Step 1.1 Supply Fan Power Data'!B1439),"-",'Step 1.1 Supply Fan Power Data'!B1439)</f>
        <v>5.1219138847959087</v>
      </c>
      <c r="C1439">
        <f>VLOOKUP(A1439,'Step 1.3 OAT Data'!$A:$B,2)</f>
        <v>51</v>
      </c>
      <c r="E1439" s="33">
        <f>IF(ISBLANK('Step 1.2 Return Fan Power Data'!A1439),"-",'Step 1.2 Return Fan Power Data'!A1439)</f>
        <v>44691.25</v>
      </c>
      <c r="F1439">
        <f>IF(ISBLANK('Step 1.2 Return Fan Power Data'!B1439),"-",'Step 1.2 Return Fan Power Data'!B1439)</f>
        <v>3.1852592467872789</v>
      </c>
      <c r="G1439">
        <f>VLOOKUP(E1439,'Step 1.3 OAT Data'!$A:$B,2)</f>
        <v>51</v>
      </c>
      <c r="P1439" s="10"/>
      <c r="Q1439" s="10"/>
      <c r="R1439" s="10"/>
    </row>
    <row r="1440" spans="1:18" ht="14" x14ac:dyDescent="0.3">
      <c r="A1440" s="33">
        <f>IF(ISBLANK('Step 1.1 Supply Fan Power Data'!A1440),"-",'Step 1.1 Supply Fan Power Data'!A1440)</f>
        <v>44691.291666666664</v>
      </c>
      <c r="B1440">
        <f>IF(ISBLANK('Step 1.1 Supply Fan Power Data'!B1440),"-",'Step 1.1 Supply Fan Power Data'!B1440)</f>
        <v>4.8944167420081781</v>
      </c>
      <c r="C1440">
        <f>VLOOKUP(A1440,'Step 1.3 OAT Data'!$A:$B,2)</f>
        <v>52</v>
      </c>
      <c r="E1440" s="33">
        <f>IF(ISBLANK('Step 1.2 Return Fan Power Data'!A1440),"-",'Step 1.2 Return Fan Power Data'!A1440)</f>
        <v>44691.291666666664</v>
      </c>
      <c r="F1440">
        <f>IF(ISBLANK('Step 1.2 Return Fan Power Data'!B1440),"-",'Step 1.2 Return Fan Power Data'!B1440)</f>
        <v>2.953646735628161</v>
      </c>
      <c r="G1440">
        <f>VLOOKUP(E1440,'Step 1.3 OAT Data'!$A:$B,2)</f>
        <v>52</v>
      </c>
      <c r="P1440" s="10"/>
      <c r="Q1440" s="10"/>
      <c r="R1440" s="10"/>
    </row>
    <row r="1441" spans="1:18" ht="14" x14ac:dyDescent="0.3">
      <c r="A1441" s="33">
        <f>IF(ISBLANK('Step 1.1 Supply Fan Power Data'!A1441),"-",'Step 1.1 Supply Fan Power Data'!A1441)</f>
        <v>44691.333333333336</v>
      </c>
      <c r="B1441">
        <f>IF(ISBLANK('Step 1.1 Supply Fan Power Data'!B1441),"-",'Step 1.1 Supply Fan Power Data'!B1441)</f>
        <v>4.8982958582875176</v>
      </c>
      <c r="C1441">
        <f>VLOOKUP(A1441,'Step 1.3 OAT Data'!$A:$B,2)</f>
        <v>55</v>
      </c>
      <c r="E1441" s="33">
        <f>IF(ISBLANK('Step 1.2 Return Fan Power Data'!A1441),"-",'Step 1.2 Return Fan Power Data'!A1441)</f>
        <v>44691.333333333336</v>
      </c>
      <c r="F1441">
        <f>IF(ISBLANK('Step 1.2 Return Fan Power Data'!B1441),"-",'Step 1.2 Return Fan Power Data'!B1441)</f>
        <v>2.9569262291213878</v>
      </c>
      <c r="G1441">
        <f>VLOOKUP(E1441,'Step 1.3 OAT Data'!$A:$B,2)</f>
        <v>55</v>
      </c>
      <c r="P1441" s="10"/>
      <c r="Q1441" s="10"/>
      <c r="R1441" s="10"/>
    </row>
    <row r="1442" spans="1:18" ht="14" x14ac:dyDescent="0.3">
      <c r="A1442" s="33">
        <f>IF(ISBLANK('Step 1.1 Supply Fan Power Data'!A1442),"-",'Step 1.1 Supply Fan Power Data'!A1442)</f>
        <v>44691.375</v>
      </c>
      <c r="B1442">
        <f>IF(ISBLANK('Step 1.1 Supply Fan Power Data'!B1442),"-",'Step 1.1 Supply Fan Power Data'!B1442)</f>
        <v>4.7889208136122488</v>
      </c>
      <c r="C1442">
        <f>VLOOKUP(A1442,'Step 1.3 OAT Data'!$A:$B,2)</f>
        <v>58</v>
      </c>
      <c r="E1442" s="33">
        <f>IF(ISBLANK('Step 1.2 Return Fan Power Data'!A1442),"-",'Step 1.2 Return Fan Power Data'!A1442)</f>
        <v>44691.375</v>
      </c>
      <c r="F1442">
        <f>IF(ISBLANK('Step 1.2 Return Fan Power Data'!B1442),"-",'Step 1.2 Return Fan Power Data'!B1442)</f>
        <v>2.8718827881295717</v>
      </c>
      <c r="G1442">
        <f>VLOOKUP(E1442,'Step 1.3 OAT Data'!$A:$B,2)</f>
        <v>58</v>
      </c>
      <c r="P1442" s="10"/>
      <c r="Q1442" s="10"/>
      <c r="R1442" s="10"/>
    </row>
    <row r="1443" spans="1:18" ht="14" x14ac:dyDescent="0.3">
      <c r="A1443" s="33">
        <f>IF(ISBLANK('Step 1.1 Supply Fan Power Data'!A1443),"-",'Step 1.1 Supply Fan Power Data'!A1443)</f>
        <v>44691.416666666664</v>
      </c>
      <c r="B1443">
        <f>IF(ISBLANK('Step 1.1 Supply Fan Power Data'!B1443),"-",'Step 1.1 Supply Fan Power Data'!B1443)</f>
        <v>4.7238266886415854</v>
      </c>
      <c r="C1443">
        <f>VLOOKUP(A1443,'Step 1.3 OAT Data'!$A:$B,2)</f>
        <v>61</v>
      </c>
      <c r="E1443" s="33">
        <f>IF(ISBLANK('Step 1.2 Return Fan Power Data'!A1443),"-",'Step 1.2 Return Fan Power Data'!A1443)</f>
        <v>44691.416666666664</v>
      </c>
      <c r="F1443">
        <f>IF(ISBLANK('Step 1.2 Return Fan Power Data'!B1443),"-",'Step 1.2 Return Fan Power Data'!B1443)</f>
        <v>2.8279545573210698</v>
      </c>
      <c r="G1443">
        <f>VLOOKUP(E1443,'Step 1.3 OAT Data'!$A:$B,2)</f>
        <v>61</v>
      </c>
      <c r="P1443" s="10"/>
      <c r="Q1443" s="10"/>
      <c r="R1443" s="10"/>
    </row>
    <row r="1444" spans="1:18" ht="14" x14ac:dyDescent="0.3">
      <c r="A1444" s="33">
        <f>IF(ISBLANK('Step 1.1 Supply Fan Power Data'!A1444),"-",'Step 1.1 Supply Fan Power Data'!A1444)</f>
        <v>44691.458333333336</v>
      </c>
      <c r="B1444">
        <f>IF(ISBLANK('Step 1.1 Supply Fan Power Data'!B1444),"-",'Step 1.1 Supply Fan Power Data'!B1444)</f>
        <v>4.6921187527867474</v>
      </c>
      <c r="C1444">
        <f>VLOOKUP(A1444,'Step 1.3 OAT Data'!$A:$B,2)</f>
        <v>64</v>
      </c>
      <c r="E1444" s="33">
        <f>IF(ISBLANK('Step 1.2 Return Fan Power Data'!A1444),"-",'Step 1.2 Return Fan Power Data'!A1444)</f>
        <v>44691.458333333336</v>
      </c>
      <c r="F1444">
        <f>IF(ISBLANK('Step 1.2 Return Fan Power Data'!B1444),"-",'Step 1.2 Return Fan Power Data'!B1444)</f>
        <v>2.8081770228011931</v>
      </c>
      <c r="G1444">
        <f>VLOOKUP(E1444,'Step 1.3 OAT Data'!$A:$B,2)</f>
        <v>64</v>
      </c>
      <c r="P1444" s="10"/>
      <c r="Q1444" s="10"/>
      <c r="R1444" s="10"/>
    </row>
    <row r="1445" spans="1:18" ht="14" x14ac:dyDescent="0.3">
      <c r="A1445" s="33">
        <f>IF(ISBLANK('Step 1.1 Supply Fan Power Data'!A1445),"-",'Step 1.1 Supply Fan Power Data'!A1445)</f>
        <v>44691.5</v>
      </c>
      <c r="B1445">
        <f>IF(ISBLANK('Step 1.1 Supply Fan Power Data'!B1445),"-",'Step 1.1 Supply Fan Power Data'!B1445)</f>
        <v>4.678181606160944</v>
      </c>
      <c r="C1445">
        <f>VLOOKUP(A1445,'Step 1.3 OAT Data'!$A:$B,2)</f>
        <v>66</v>
      </c>
      <c r="E1445" s="33">
        <f>IF(ISBLANK('Step 1.2 Return Fan Power Data'!A1445),"-",'Step 1.2 Return Fan Power Data'!A1445)</f>
        <v>44691.5</v>
      </c>
      <c r="F1445">
        <f>IF(ISBLANK('Step 1.2 Return Fan Power Data'!B1445),"-",'Step 1.2 Return Fan Power Data'!B1445)</f>
        <v>2.7998007849718745</v>
      </c>
      <c r="G1445">
        <f>VLOOKUP(E1445,'Step 1.3 OAT Data'!$A:$B,2)</f>
        <v>66</v>
      </c>
      <c r="P1445" s="10"/>
      <c r="Q1445" s="10"/>
      <c r="R1445" s="10"/>
    </row>
    <row r="1446" spans="1:18" ht="14" x14ac:dyDescent="0.3">
      <c r="A1446" s="33">
        <f>IF(ISBLANK('Step 1.1 Supply Fan Power Data'!A1446),"-",'Step 1.1 Supply Fan Power Data'!A1446)</f>
        <v>44691.541666666664</v>
      </c>
      <c r="B1446">
        <f>IF(ISBLANK('Step 1.1 Supply Fan Power Data'!B1446),"-",'Step 1.1 Supply Fan Power Data'!B1446)</f>
        <v>4.6742053010583646</v>
      </c>
      <c r="C1446">
        <f>VLOOKUP(A1446,'Step 1.3 OAT Data'!$A:$B,2)</f>
        <v>69</v>
      </c>
      <c r="E1446" s="33">
        <f>IF(ISBLANK('Step 1.2 Return Fan Power Data'!A1446),"-",'Step 1.2 Return Fan Power Data'!A1446)</f>
        <v>44691.541666666664</v>
      </c>
      <c r="F1446">
        <f>IF(ISBLANK('Step 1.2 Return Fan Power Data'!B1446),"-",'Step 1.2 Return Fan Power Data'!B1446)</f>
        <v>2.7974456035407798</v>
      </c>
      <c r="G1446">
        <f>VLOOKUP(E1446,'Step 1.3 OAT Data'!$A:$B,2)</f>
        <v>69</v>
      </c>
      <c r="P1446" s="10"/>
      <c r="Q1446" s="10"/>
      <c r="R1446" s="10"/>
    </row>
    <row r="1447" spans="1:18" ht="14" x14ac:dyDescent="0.3">
      <c r="A1447" s="33">
        <f>IF(ISBLANK('Step 1.1 Supply Fan Power Data'!A1447),"-",'Step 1.1 Supply Fan Power Data'!A1447)</f>
        <v>44691.583333333336</v>
      </c>
      <c r="B1447">
        <f>IF(ISBLANK('Step 1.1 Supply Fan Power Data'!B1447),"-",'Step 1.1 Supply Fan Power Data'!B1447)</f>
        <v>4.6861294778115514</v>
      </c>
      <c r="C1447">
        <f>VLOOKUP(A1447,'Step 1.3 OAT Data'!$A:$B,2)</f>
        <v>71</v>
      </c>
      <c r="E1447" s="33">
        <f>IF(ISBLANK('Step 1.2 Return Fan Power Data'!A1447),"-",'Step 1.2 Return Fan Power Data'!A1447)</f>
        <v>44691.583333333336</v>
      </c>
      <c r="F1447">
        <f>IF(ISBLANK('Step 1.2 Return Fan Power Data'!B1447),"-",'Step 1.2 Return Fan Power Data'!B1447)</f>
        <v>2.8045542095014646</v>
      </c>
      <c r="G1447">
        <f>VLOOKUP(E1447,'Step 1.3 OAT Data'!$A:$B,2)</f>
        <v>71</v>
      </c>
      <c r="P1447" s="10"/>
      <c r="Q1447" s="10"/>
      <c r="R1447" s="10"/>
    </row>
    <row r="1448" spans="1:18" ht="14" x14ac:dyDescent="0.3">
      <c r="A1448" s="33">
        <f>IF(ISBLANK('Step 1.1 Supply Fan Power Data'!A1448),"-",'Step 1.1 Supply Fan Power Data'!A1448)</f>
        <v>44691.625</v>
      </c>
      <c r="B1448">
        <f>IF(ISBLANK('Step 1.1 Supply Fan Power Data'!B1448),"-",'Step 1.1 Supply Fan Power Data'!B1448)</f>
        <v>4.6751832269490032</v>
      </c>
      <c r="C1448">
        <f>VLOOKUP(A1448,'Step 1.3 OAT Data'!$A:$B,2)</f>
        <v>73</v>
      </c>
      <c r="E1448" s="33">
        <f>IF(ISBLANK('Step 1.2 Return Fan Power Data'!A1448),"-",'Step 1.2 Return Fan Power Data'!A1448)</f>
        <v>44691.625</v>
      </c>
      <c r="F1448">
        <f>IF(ISBLANK('Step 1.2 Return Fan Power Data'!B1448),"-",'Step 1.2 Return Fan Power Data'!B1448)</f>
        <v>2.7980234218495088</v>
      </c>
      <c r="G1448">
        <f>VLOOKUP(E1448,'Step 1.3 OAT Data'!$A:$B,2)</f>
        <v>73</v>
      </c>
      <c r="P1448" s="10"/>
      <c r="Q1448" s="10"/>
      <c r="R1448" s="10"/>
    </row>
    <row r="1449" spans="1:18" ht="14" x14ac:dyDescent="0.3">
      <c r="A1449" s="33">
        <f>IF(ISBLANK('Step 1.1 Supply Fan Power Data'!A1449),"-",'Step 1.1 Supply Fan Power Data'!A1449)</f>
        <v>44691.666666666664</v>
      </c>
      <c r="B1449">
        <f>IF(ISBLANK('Step 1.1 Supply Fan Power Data'!B1449),"-",'Step 1.1 Supply Fan Power Data'!B1449)</f>
        <v>4.6950469667919785</v>
      </c>
      <c r="C1449">
        <f>VLOOKUP(A1449,'Step 1.3 OAT Data'!$A:$B,2)</f>
        <v>71</v>
      </c>
      <c r="E1449" s="33">
        <f>IF(ISBLANK('Step 1.2 Return Fan Power Data'!A1449),"-",'Step 1.2 Return Fan Power Data'!A1449)</f>
        <v>44691.666666666664</v>
      </c>
      <c r="F1449">
        <f>IF(ISBLANK('Step 1.2 Return Fan Power Data'!B1449),"-",'Step 1.2 Return Fan Power Data'!B1449)</f>
        <v>2.8099611187417706</v>
      </c>
      <c r="G1449">
        <f>VLOOKUP(E1449,'Step 1.3 OAT Data'!$A:$B,2)</f>
        <v>71</v>
      </c>
      <c r="P1449" s="10"/>
      <c r="Q1449" s="10"/>
      <c r="R1449" s="10"/>
    </row>
    <row r="1450" spans="1:18" ht="14" x14ac:dyDescent="0.3">
      <c r="A1450" s="33">
        <f>IF(ISBLANK('Step 1.1 Supply Fan Power Data'!A1450),"-",'Step 1.1 Supply Fan Power Data'!A1450)</f>
        <v>44691.708333333336</v>
      </c>
      <c r="B1450">
        <f>IF(ISBLANK('Step 1.1 Supply Fan Power Data'!B1450),"-",'Step 1.1 Supply Fan Power Data'!B1450)</f>
        <v>4.6950469667919785</v>
      </c>
      <c r="C1450">
        <f>VLOOKUP(A1450,'Step 1.3 OAT Data'!$A:$B,2)</f>
        <v>64</v>
      </c>
      <c r="E1450" s="33">
        <f>IF(ISBLANK('Step 1.2 Return Fan Power Data'!A1450),"-",'Step 1.2 Return Fan Power Data'!A1450)</f>
        <v>44691.708333333336</v>
      </c>
      <c r="F1450">
        <f>IF(ISBLANK('Step 1.2 Return Fan Power Data'!B1450),"-",'Step 1.2 Return Fan Power Data'!B1450)</f>
        <v>2.8099611187417706</v>
      </c>
      <c r="G1450">
        <f>VLOOKUP(E1450,'Step 1.3 OAT Data'!$A:$B,2)</f>
        <v>64</v>
      </c>
      <c r="P1450" s="10"/>
      <c r="Q1450" s="10"/>
      <c r="R1450" s="10"/>
    </row>
    <row r="1451" spans="1:18" ht="14" x14ac:dyDescent="0.3">
      <c r="A1451" s="33">
        <f>IF(ISBLANK('Step 1.1 Supply Fan Power Data'!A1451),"-",'Step 1.1 Supply Fan Power Data'!A1451)</f>
        <v>44691.75</v>
      </c>
      <c r="B1451">
        <f>IF(ISBLANK('Step 1.1 Supply Fan Power Data'!B1451),"-",'Step 1.1 Supply Fan Power Data'!B1451)</f>
        <v>4.6950469667919785</v>
      </c>
      <c r="C1451">
        <f>VLOOKUP(A1451,'Step 1.3 OAT Data'!$A:$B,2)</f>
        <v>66</v>
      </c>
      <c r="E1451" s="33">
        <f>IF(ISBLANK('Step 1.2 Return Fan Power Data'!A1451),"-",'Step 1.2 Return Fan Power Data'!A1451)</f>
        <v>44691.75</v>
      </c>
      <c r="F1451">
        <f>IF(ISBLANK('Step 1.2 Return Fan Power Data'!B1451),"-",'Step 1.2 Return Fan Power Data'!B1451)</f>
        <v>2.8099611187417706</v>
      </c>
      <c r="G1451">
        <f>VLOOKUP(E1451,'Step 1.3 OAT Data'!$A:$B,2)</f>
        <v>66</v>
      </c>
      <c r="P1451" s="10"/>
      <c r="Q1451" s="10"/>
      <c r="R1451" s="10"/>
    </row>
    <row r="1452" spans="1:18" ht="14" x14ac:dyDescent="0.3">
      <c r="A1452" s="33">
        <f>IF(ISBLANK('Step 1.1 Supply Fan Power Data'!A1452),"-",'Step 1.1 Supply Fan Power Data'!A1452)</f>
        <v>44691.791666666664</v>
      </c>
      <c r="B1452">
        <f>IF(ISBLANK('Step 1.1 Supply Fan Power Data'!B1452),"-",'Step 1.1 Supply Fan Power Data'!B1452)</f>
        <v>5.051916037348299</v>
      </c>
      <c r="C1452">
        <f>VLOOKUP(A1452,'Step 1.3 OAT Data'!$A:$B,2)</f>
        <v>67</v>
      </c>
      <c r="E1452" s="33">
        <f>IF(ISBLANK('Step 1.2 Return Fan Power Data'!A1452),"-",'Step 1.2 Return Fan Power Data'!A1452)</f>
        <v>44691.791666666664</v>
      </c>
      <c r="F1452">
        <f>IF(ISBLANK('Step 1.2 Return Fan Power Data'!B1452),"-",'Step 1.2 Return Fan Power Data'!B1452)</f>
        <v>3.1047431542027808</v>
      </c>
      <c r="G1452">
        <f>VLOOKUP(E1452,'Step 1.3 OAT Data'!$A:$B,2)</f>
        <v>67</v>
      </c>
      <c r="P1452" s="10"/>
      <c r="Q1452" s="10"/>
      <c r="R1452" s="10"/>
    </row>
    <row r="1453" spans="1:18" ht="14" x14ac:dyDescent="0.3">
      <c r="A1453" s="33">
        <f>IF(ISBLANK('Step 1.1 Supply Fan Power Data'!A1453),"-",'Step 1.1 Supply Fan Power Data'!A1453)</f>
        <v>44691.833333333336</v>
      </c>
      <c r="B1453">
        <f>IF(ISBLANK('Step 1.1 Supply Fan Power Data'!B1453),"-",'Step 1.1 Supply Fan Power Data'!B1453)</f>
        <v>5.0328982889210598</v>
      </c>
      <c r="C1453">
        <f>VLOOKUP(A1453,'Step 1.3 OAT Data'!$A:$B,2)</f>
        <v>64</v>
      </c>
      <c r="E1453" s="33">
        <f>IF(ISBLANK('Step 1.2 Return Fan Power Data'!A1453),"-",'Step 1.2 Return Fan Power Data'!A1453)</f>
        <v>44691.833333333336</v>
      </c>
      <c r="F1453">
        <f>IF(ISBLANK('Step 1.2 Return Fan Power Data'!B1453),"-",'Step 1.2 Return Fan Power Data'!B1453)</f>
        <v>3.0843974614562271</v>
      </c>
      <c r="G1453">
        <f>VLOOKUP(E1453,'Step 1.3 OAT Data'!$A:$B,2)</f>
        <v>64</v>
      </c>
      <c r="P1453" s="10"/>
      <c r="Q1453" s="10"/>
      <c r="R1453" s="10"/>
    </row>
    <row r="1454" spans="1:18" ht="14" x14ac:dyDescent="0.3">
      <c r="A1454" s="33">
        <f>IF(ISBLANK('Step 1.1 Supply Fan Power Data'!A1454),"-",'Step 1.1 Supply Fan Power Data'!A1454)</f>
        <v>44691.875</v>
      </c>
      <c r="B1454">
        <f>IF(ISBLANK('Step 1.1 Supply Fan Power Data'!B1454),"-",'Step 1.1 Supply Fan Power Data'!B1454)</f>
        <v>5.0176467800173885</v>
      </c>
      <c r="C1454">
        <f>VLOOKUP(A1454,'Step 1.3 OAT Data'!$A:$B,2)</f>
        <v>63</v>
      </c>
      <c r="E1454" s="33">
        <f>IF(ISBLANK('Step 1.2 Return Fan Power Data'!A1454),"-",'Step 1.2 Return Fan Power Data'!A1454)</f>
        <v>44691.875</v>
      </c>
      <c r="F1454">
        <f>IF(ISBLANK('Step 1.2 Return Fan Power Data'!B1454),"-",'Step 1.2 Return Fan Power Data'!B1454)</f>
        <v>3.0685264163333779</v>
      </c>
      <c r="G1454">
        <f>VLOOKUP(E1454,'Step 1.3 OAT Data'!$A:$B,2)</f>
        <v>63</v>
      </c>
      <c r="P1454" s="10"/>
      <c r="Q1454" s="10"/>
      <c r="R1454" s="10"/>
    </row>
    <row r="1455" spans="1:18" ht="14" x14ac:dyDescent="0.3">
      <c r="A1455" s="33">
        <f>IF(ISBLANK('Step 1.1 Supply Fan Power Data'!A1455),"-",'Step 1.1 Supply Fan Power Data'!A1455)</f>
        <v>44691.916666666664</v>
      </c>
      <c r="B1455">
        <f>IF(ISBLANK('Step 1.1 Supply Fan Power Data'!B1455),"-",'Step 1.1 Supply Fan Power Data'!B1455)</f>
        <v>5.0557755526458044</v>
      </c>
      <c r="C1455">
        <f>VLOOKUP(A1455,'Step 1.3 OAT Data'!$A:$B,2)</f>
        <v>60</v>
      </c>
      <c r="E1455" s="33">
        <f>IF(ISBLANK('Step 1.2 Return Fan Power Data'!A1455),"-",'Step 1.2 Return Fan Power Data'!A1455)</f>
        <v>44691.916666666664</v>
      </c>
      <c r="F1455">
        <f>IF(ISBLANK('Step 1.2 Return Fan Power Data'!B1455),"-",'Step 1.2 Return Fan Power Data'!B1455)</f>
        <v>3.1089490198401597</v>
      </c>
      <c r="G1455">
        <f>VLOOKUP(E1455,'Step 1.3 OAT Data'!$A:$B,2)</f>
        <v>60</v>
      </c>
      <c r="P1455" s="10"/>
      <c r="Q1455" s="10"/>
      <c r="R1455" s="10"/>
    </row>
    <row r="1456" spans="1:18" ht="14" x14ac:dyDescent="0.3">
      <c r="A1456" s="33">
        <f>IF(ISBLANK('Step 1.1 Supply Fan Power Data'!A1456),"-",'Step 1.1 Supply Fan Power Data'!A1456)</f>
        <v>44691.958333333336</v>
      </c>
      <c r="B1456">
        <f>IF(ISBLANK('Step 1.1 Supply Fan Power Data'!B1456),"-",'Step 1.1 Supply Fan Power Data'!B1456)</f>
        <v>5.0348336146394477</v>
      </c>
      <c r="C1456">
        <f>VLOOKUP(A1456,'Step 1.3 OAT Data'!$A:$B,2)</f>
        <v>58</v>
      </c>
      <c r="E1456" s="33">
        <f>IF(ISBLANK('Step 1.2 Return Fan Power Data'!A1456),"-",'Step 1.2 Return Fan Power Data'!A1456)</f>
        <v>44691.958333333336</v>
      </c>
      <c r="F1456">
        <f>IF(ISBLANK('Step 1.2 Return Fan Power Data'!B1456),"-",'Step 1.2 Return Fan Power Data'!B1456)</f>
        <v>3.0864394813478828</v>
      </c>
      <c r="G1456">
        <f>VLOOKUP(E1456,'Step 1.3 OAT Data'!$A:$B,2)</f>
        <v>58</v>
      </c>
      <c r="P1456" s="10"/>
      <c r="Q1456" s="10"/>
      <c r="R1456" s="10"/>
    </row>
    <row r="1457" spans="1:18" ht="14" x14ac:dyDescent="0.3">
      <c r="A1457" s="33">
        <f>IF(ISBLANK('Step 1.1 Supply Fan Power Data'!A1457),"-",'Step 1.1 Supply Fan Power Data'!A1457)</f>
        <v>44692</v>
      </c>
      <c r="B1457">
        <f>IF(ISBLANK('Step 1.1 Supply Fan Power Data'!B1457),"-",'Step 1.1 Supply Fan Power Data'!B1457)</f>
        <v>5.128442071466516</v>
      </c>
      <c r="C1457">
        <f>VLOOKUP(A1457,'Step 1.3 OAT Data'!$A:$B,2)</f>
        <v>57</v>
      </c>
      <c r="E1457" s="33">
        <f>IF(ISBLANK('Step 1.2 Return Fan Power Data'!A1457),"-",'Step 1.2 Return Fan Power Data'!A1457)</f>
        <v>44692</v>
      </c>
      <c r="F1457">
        <f>IF(ISBLANK('Step 1.2 Return Fan Power Data'!B1457),"-",'Step 1.2 Return Fan Power Data'!B1457)</f>
        <v>3.1932447094117951</v>
      </c>
      <c r="G1457">
        <f>VLOOKUP(E1457,'Step 1.3 OAT Data'!$A:$B,2)</f>
        <v>57</v>
      </c>
      <c r="P1457" s="10"/>
      <c r="Q1457" s="10"/>
      <c r="R1457" s="10"/>
    </row>
    <row r="1458" spans="1:18" ht="14" x14ac:dyDescent="0.3">
      <c r="A1458" s="33">
        <f>IF(ISBLANK('Step 1.1 Supply Fan Power Data'!A1458),"-",'Step 1.1 Supply Fan Power Data'!A1458)</f>
        <v>44692.041666666664</v>
      </c>
      <c r="B1458">
        <f>IF(ISBLANK('Step 1.1 Supply Fan Power Data'!B1458),"-",'Step 1.1 Supply Fan Power Data'!B1458)</f>
        <v>5.1228380859223428</v>
      </c>
      <c r="C1458">
        <f>VLOOKUP(A1458,'Step 1.3 OAT Data'!$A:$B,2)</f>
        <v>55</v>
      </c>
      <c r="E1458" s="33">
        <f>IF(ISBLANK('Step 1.2 Return Fan Power Data'!A1458),"-",'Step 1.2 Return Fan Power Data'!A1458)</f>
        <v>44692.041666666664</v>
      </c>
      <c r="F1458">
        <f>IF(ISBLANK('Step 1.2 Return Fan Power Data'!B1458),"-",'Step 1.2 Return Fan Power Data'!B1458)</f>
        <v>3.1863846174514538</v>
      </c>
      <c r="G1458">
        <f>VLOOKUP(E1458,'Step 1.3 OAT Data'!$A:$B,2)</f>
        <v>55</v>
      </c>
      <c r="P1458" s="10"/>
      <c r="Q1458" s="10"/>
      <c r="R1458" s="10"/>
    </row>
    <row r="1459" spans="1:18" ht="14" x14ac:dyDescent="0.3">
      <c r="A1459" s="33">
        <f>IF(ISBLANK('Step 1.1 Supply Fan Power Data'!A1459),"-",'Step 1.1 Supply Fan Power Data'!A1459)</f>
        <v>44692.083333333336</v>
      </c>
      <c r="B1459">
        <f>IF(ISBLANK('Step 1.1 Supply Fan Power Data'!B1459),"-",'Step 1.1 Supply Fan Power Data'!B1459)</f>
        <v>5.1143921503275909</v>
      </c>
      <c r="C1459">
        <f>VLOOKUP(A1459,'Step 1.3 OAT Data'!$A:$B,2)</f>
        <v>54</v>
      </c>
      <c r="E1459" s="33">
        <f>IF(ISBLANK('Step 1.2 Return Fan Power Data'!A1459),"-",'Step 1.2 Return Fan Power Data'!A1459)</f>
        <v>44692.083333333336</v>
      </c>
      <c r="F1459">
        <f>IF(ISBLANK('Step 1.2 Return Fan Power Data'!B1459),"-",'Step 1.2 Return Fan Power Data'!B1459)</f>
        <v>3.1761627914136517</v>
      </c>
      <c r="G1459">
        <f>VLOOKUP(E1459,'Step 1.3 OAT Data'!$A:$B,2)</f>
        <v>54</v>
      </c>
      <c r="P1459" s="10"/>
      <c r="Q1459" s="10"/>
      <c r="R1459" s="10"/>
    </row>
    <row r="1460" spans="1:18" ht="14" x14ac:dyDescent="0.3">
      <c r="A1460" s="33">
        <f>IF(ISBLANK('Step 1.1 Supply Fan Power Data'!A1460),"-",'Step 1.1 Supply Fan Power Data'!A1460)</f>
        <v>44692.125</v>
      </c>
      <c r="B1460">
        <f>IF(ISBLANK('Step 1.1 Supply Fan Power Data'!B1460),"-",'Step 1.1 Supply Fan Power Data'!B1460)</f>
        <v>5.0917130062348601</v>
      </c>
      <c r="C1460">
        <f>VLOOKUP(A1460,'Step 1.3 OAT Data'!$A:$B,2)</f>
        <v>54</v>
      </c>
      <c r="E1460" s="33">
        <f>IF(ISBLANK('Step 1.2 Return Fan Power Data'!A1460),"-",'Step 1.2 Return Fan Power Data'!A1460)</f>
        <v>44692.125</v>
      </c>
      <c r="F1460">
        <f>IF(ISBLANK('Step 1.2 Return Fan Power Data'!B1460),"-",'Step 1.2 Return Fan Power Data'!B1460)</f>
        <v>3.1493979690449221</v>
      </c>
      <c r="G1460">
        <f>VLOOKUP(E1460,'Step 1.3 OAT Data'!$A:$B,2)</f>
        <v>54</v>
      </c>
      <c r="P1460" s="10"/>
      <c r="Q1460" s="10"/>
      <c r="R1460" s="10"/>
    </row>
    <row r="1461" spans="1:18" ht="14" x14ac:dyDescent="0.3">
      <c r="A1461" s="33">
        <f>IF(ISBLANK('Step 1.1 Supply Fan Power Data'!A1461),"-",'Step 1.1 Supply Fan Power Data'!A1461)</f>
        <v>44692.166666666664</v>
      </c>
      <c r="B1461">
        <f>IF(ISBLANK('Step 1.1 Supply Fan Power Data'!B1461),"-",'Step 1.1 Supply Fan Power Data'!B1461)</f>
        <v>5.1547335988077716</v>
      </c>
      <c r="C1461">
        <f>VLOOKUP(A1461,'Step 1.3 OAT Data'!$A:$B,2)</f>
        <v>53</v>
      </c>
      <c r="E1461" s="33">
        <f>IF(ISBLANK('Step 1.2 Return Fan Power Data'!A1461),"-",'Step 1.2 Return Fan Power Data'!A1461)</f>
        <v>44692.166666666664</v>
      </c>
      <c r="F1461">
        <f>IF(ISBLANK('Step 1.2 Return Fan Power Data'!B1461),"-",'Step 1.2 Return Fan Power Data'!B1461)</f>
        <v>3.2262771173201097</v>
      </c>
      <c r="G1461">
        <f>VLOOKUP(E1461,'Step 1.3 OAT Data'!$A:$B,2)</f>
        <v>53</v>
      </c>
      <c r="P1461" s="10"/>
      <c r="Q1461" s="10"/>
      <c r="R1461" s="10"/>
    </row>
    <row r="1462" spans="1:18" ht="14" x14ac:dyDescent="0.3">
      <c r="A1462" s="33">
        <f>IF(ISBLANK('Step 1.1 Supply Fan Power Data'!A1462),"-",'Step 1.1 Supply Fan Power Data'!A1462)</f>
        <v>44692.208333333336</v>
      </c>
      <c r="B1462">
        <f>IF(ISBLANK('Step 1.1 Supply Fan Power Data'!B1462),"-",'Step 1.1 Supply Fan Power Data'!B1462)</f>
        <v>5.162207927770571</v>
      </c>
      <c r="C1462">
        <f>VLOOKUP(A1462,'Step 1.3 OAT Data'!$A:$B,2)</f>
        <v>53</v>
      </c>
      <c r="E1462" s="33">
        <f>IF(ISBLANK('Step 1.2 Return Fan Power Data'!A1462),"-",'Step 1.2 Return Fan Power Data'!A1462)</f>
        <v>44692.208333333336</v>
      </c>
      <c r="F1462">
        <f>IF(ISBLANK('Step 1.2 Return Fan Power Data'!B1462),"-",'Step 1.2 Return Fan Power Data'!B1462)</f>
        <v>3.235928752922808</v>
      </c>
      <c r="G1462">
        <f>VLOOKUP(E1462,'Step 1.3 OAT Data'!$A:$B,2)</f>
        <v>53</v>
      </c>
      <c r="P1462" s="10"/>
      <c r="Q1462" s="10"/>
      <c r="R1462" s="10"/>
    </row>
    <row r="1463" spans="1:18" ht="14" x14ac:dyDescent="0.3">
      <c r="A1463" s="33">
        <f>IF(ISBLANK('Step 1.1 Supply Fan Power Data'!A1463),"-",'Step 1.1 Supply Fan Power Data'!A1463)</f>
        <v>44692.25</v>
      </c>
      <c r="B1463">
        <f>IF(ISBLANK('Step 1.1 Supply Fan Power Data'!B1463),"-",'Step 1.1 Supply Fan Power Data'!B1463)</f>
        <v>5.1948178357305359</v>
      </c>
      <c r="C1463">
        <f>VLOOKUP(A1463,'Step 1.3 OAT Data'!$A:$B,2)</f>
        <v>54</v>
      </c>
      <c r="E1463" s="33">
        <f>IF(ISBLANK('Step 1.2 Return Fan Power Data'!A1463),"-",'Step 1.2 Return Fan Power Data'!A1463)</f>
        <v>44692.25</v>
      </c>
      <c r="F1463">
        <f>IF(ISBLANK('Step 1.2 Return Fan Power Data'!B1463),"-",'Step 1.2 Return Fan Power Data'!B1463)</f>
        <v>3.2794424981741015</v>
      </c>
      <c r="G1463">
        <f>VLOOKUP(E1463,'Step 1.3 OAT Data'!$A:$B,2)</f>
        <v>54</v>
      </c>
      <c r="P1463" s="10"/>
      <c r="Q1463" s="10"/>
      <c r="R1463" s="10"/>
    </row>
    <row r="1464" spans="1:18" ht="14" x14ac:dyDescent="0.3">
      <c r="A1464" s="33">
        <f>IF(ISBLANK('Step 1.1 Supply Fan Power Data'!A1464),"-",'Step 1.1 Supply Fan Power Data'!A1464)</f>
        <v>44692.291666666664</v>
      </c>
      <c r="B1464">
        <f>IF(ISBLANK('Step 1.1 Supply Fan Power Data'!B1464),"-",'Step 1.1 Supply Fan Power Data'!B1464)</f>
        <v>4.8340204937576594</v>
      </c>
      <c r="C1464">
        <f>VLOOKUP(A1464,'Step 1.3 OAT Data'!$A:$B,2)</f>
        <v>55</v>
      </c>
      <c r="E1464" s="33">
        <f>IF(ISBLANK('Step 1.2 Return Fan Power Data'!A1464),"-",'Step 1.2 Return Fan Power Data'!A1464)</f>
        <v>44692.291666666664</v>
      </c>
      <c r="F1464">
        <f>IF(ISBLANK('Step 1.2 Return Fan Power Data'!B1464),"-",'Step 1.2 Return Fan Power Data'!B1464)</f>
        <v>2.9051433090940031</v>
      </c>
      <c r="G1464">
        <f>VLOOKUP(E1464,'Step 1.3 OAT Data'!$A:$B,2)</f>
        <v>55</v>
      </c>
      <c r="P1464" s="10"/>
      <c r="Q1464" s="10"/>
      <c r="R1464" s="10"/>
    </row>
    <row r="1465" spans="1:18" ht="14" x14ac:dyDescent="0.3">
      <c r="A1465" s="33">
        <f>IF(ISBLANK('Step 1.1 Supply Fan Power Data'!A1465),"-",'Step 1.1 Supply Fan Power Data'!A1465)</f>
        <v>44692.333333333336</v>
      </c>
      <c r="B1465">
        <f>IF(ISBLANK('Step 1.1 Supply Fan Power Data'!B1465),"-",'Step 1.1 Supply Fan Power Data'!B1465)</f>
        <v>4.8222864029075065</v>
      </c>
      <c r="C1465">
        <f>VLOOKUP(A1465,'Step 1.3 OAT Data'!$A:$B,2)</f>
        <v>57</v>
      </c>
      <c r="E1465" s="33">
        <f>IF(ISBLANK('Step 1.2 Return Fan Power Data'!A1465),"-",'Step 1.2 Return Fan Power Data'!A1465)</f>
        <v>44692.333333333336</v>
      </c>
      <c r="F1465">
        <f>IF(ISBLANK('Step 1.2 Return Fan Power Data'!B1465),"-",'Step 1.2 Return Fan Power Data'!B1465)</f>
        <v>2.8962553006816849</v>
      </c>
      <c r="G1465">
        <f>VLOOKUP(E1465,'Step 1.3 OAT Data'!$A:$B,2)</f>
        <v>57</v>
      </c>
      <c r="P1465" s="10"/>
      <c r="Q1465" s="10"/>
      <c r="R1465" s="10"/>
    </row>
    <row r="1466" spans="1:18" ht="14" x14ac:dyDescent="0.3">
      <c r="A1466" s="33">
        <f>IF(ISBLANK('Step 1.1 Supply Fan Power Data'!A1466),"-",'Step 1.1 Supply Fan Power Data'!A1466)</f>
        <v>44692.375</v>
      </c>
      <c r="B1466">
        <f>IF(ISBLANK('Step 1.1 Supply Fan Power Data'!B1466),"-",'Step 1.1 Supply Fan Power Data'!B1466)</f>
        <v>4.7889208136122488</v>
      </c>
      <c r="C1466">
        <f>VLOOKUP(A1466,'Step 1.3 OAT Data'!$A:$B,2)</f>
        <v>58</v>
      </c>
      <c r="E1466" s="33">
        <f>IF(ISBLANK('Step 1.2 Return Fan Power Data'!A1466),"-",'Step 1.2 Return Fan Power Data'!A1466)</f>
        <v>44692.375</v>
      </c>
      <c r="F1466">
        <f>IF(ISBLANK('Step 1.2 Return Fan Power Data'!B1466),"-",'Step 1.2 Return Fan Power Data'!B1466)</f>
        <v>2.8718827881295717</v>
      </c>
      <c r="G1466">
        <f>VLOOKUP(E1466,'Step 1.3 OAT Data'!$A:$B,2)</f>
        <v>58</v>
      </c>
      <c r="P1466" s="10"/>
      <c r="Q1466" s="10"/>
      <c r="R1466" s="10"/>
    </row>
    <row r="1467" spans="1:18" ht="14" x14ac:dyDescent="0.3">
      <c r="A1467" s="33">
        <f>IF(ISBLANK('Step 1.1 Supply Fan Power Data'!A1467),"-",'Step 1.1 Supply Fan Power Data'!A1467)</f>
        <v>44692.416666666664</v>
      </c>
      <c r="B1467">
        <f>IF(ISBLANK('Step 1.1 Supply Fan Power Data'!B1467),"-",'Step 1.1 Supply Fan Power Data'!B1467)</f>
        <v>4.740612717919614</v>
      </c>
      <c r="C1467">
        <f>VLOOKUP(A1467,'Step 1.3 OAT Data'!$A:$B,2)</f>
        <v>61</v>
      </c>
      <c r="E1467" s="33">
        <f>IF(ISBLANK('Step 1.2 Return Fan Power Data'!A1467),"-",'Step 1.2 Return Fan Power Data'!A1467)</f>
        <v>44692.416666666664</v>
      </c>
      <c r="F1467">
        <f>IF(ISBLANK('Step 1.2 Return Fan Power Data'!B1467),"-",'Step 1.2 Return Fan Power Data'!B1467)</f>
        <v>2.8388435834013626</v>
      </c>
      <c r="G1467">
        <f>VLOOKUP(E1467,'Step 1.3 OAT Data'!$A:$B,2)</f>
        <v>61</v>
      </c>
      <c r="P1467" s="10"/>
      <c r="Q1467" s="10"/>
      <c r="R1467" s="10"/>
    </row>
    <row r="1468" spans="1:18" ht="14" x14ac:dyDescent="0.3">
      <c r="A1468" s="33">
        <f>IF(ISBLANK('Step 1.1 Supply Fan Power Data'!A1468),"-",'Step 1.1 Supply Fan Power Data'!A1468)</f>
        <v>44692.458333333336</v>
      </c>
      <c r="B1468">
        <f>IF(ISBLANK('Step 1.1 Supply Fan Power Data'!B1468),"-",'Step 1.1 Supply Fan Power Data'!B1468)</f>
        <v>4.7524550020102794</v>
      </c>
      <c r="C1468">
        <f>VLOOKUP(A1468,'Step 1.3 OAT Data'!$A:$B,2)</f>
        <v>65</v>
      </c>
      <c r="E1468" s="33">
        <f>IF(ISBLANK('Step 1.2 Return Fan Power Data'!A1468),"-",'Step 1.2 Return Fan Power Data'!A1468)</f>
        <v>44692.458333333336</v>
      </c>
      <c r="F1468">
        <f>IF(ISBLANK('Step 1.2 Return Fan Power Data'!B1468),"-",'Step 1.2 Return Fan Power Data'!B1468)</f>
        <v>2.8467056268819961</v>
      </c>
      <c r="G1468">
        <f>VLOOKUP(E1468,'Step 1.3 OAT Data'!$A:$B,2)</f>
        <v>65</v>
      </c>
      <c r="P1468" s="10"/>
      <c r="Q1468" s="10"/>
      <c r="R1468" s="10"/>
    </row>
    <row r="1469" spans="1:18" ht="14" x14ac:dyDescent="0.3">
      <c r="A1469" s="33">
        <f>IF(ISBLANK('Step 1.1 Supply Fan Power Data'!A1469),"-",'Step 1.1 Supply Fan Power Data'!A1469)</f>
        <v>44692.5</v>
      </c>
      <c r="B1469">
        <f>IF(ISBLANK('Step 1.1 Supply Fan Power Data'!B1469),"-",'Step 1.1 Supply Fan Power Data'!B1469)</f>
        <v>4.7347183300472269</v>
      </c>
      <c r="C1469">
        <f>VLOOKUP(A1469,'Step 1.3 OAT Data'!$A:$B,2)</f>
        <v>68</v>
      </c>
      <c r="E1469" s="33">
        <f>IF(ISBLANK('Step 1.2 Return Fan Power Data'!A1469),"-",'Step 1.2 Return Fan Power Data'!A1469)</f>
        <v>44692.5</v>
      </c>
      <c r="F1469">
        <f>IF(ISBLANK('Step 1.2 Return Fan Power Data'!B1469),"-",'Step 1.2 Return Fan Power Data'!B1469)</f>
        <v>2.8349861463936752</v>
      </c>
      <c r="G1469">
        <f>VLOOKUP(E1469,'Step 1.3 OAT Data'!$A:$B,2)</f>
        <v>68</v>
      </c>
      <c r="P1469" s="10"/>
      <c r="Q1469" s="10"/>
      <c r="R1469" s="10"/>
    </row>
    <row r="1470" spans="1:18" ht="14" x14ac:dyDescent="0.3">
      <c r="A1470" s="33">
        <f>IF(ISBLANK('Step 1.1 Supply Fan Power Data'!A1470),"-",'Step 1.1 Supply Fan Power Data'!A1470)</f>
        <v>44692.541666666664</v>
      </c>
      <c r="B1470">
        <f>IF(ISBLANK('Step 1.1 Supply Fan Power Data'!B1470),"-",'Step 1.1 Supply Fan Power Data'!B1470)</f>
        <v>4.7771258784821793</v>
      </c>
      <c r="C1470">
        <f>VLOOKUP(A1470,'Step 1.3 OAT Data'!$A:$B,2)</f>
        <v>68</v>
      </c>
      <c r="E1470" s="33">
        <f>IF(ISBLANK('Step 1.2 Return Fan Power Data'!A1470),"-",'Step 1.2 Return Fan Power Data'!A1470)</f>
        <v>44692.541666666664</v>
      </c>
      <c r="F1470">
        <f>IF(ISBLANK('Step 1.2 Return Fan Power Data'!B1470),"-",'Step 1.2 Return Fan Power Data'!B1470)</f>
        <v>2.8635762788767494</v>
      </c>
      <c r="G1470">
        <f>VLOOKUP(E1470,'Step 1.3 OAT Data'!$A:$B,2)</f>
        <v>68</v>
      </c>
      <c r="P1470" s="10"/>
      <c r="Q1470" s="10"/>
      <c r="R1470" s="10"/>
    </row>
    <row r="1471" spans="1:18" ht="14" x14ac:dyDescent="0.3">
      <c r="A1471" s="33">
        <f>IF(ISBLANK('Step 1.1 Supply Fan Power Data'!A1471),"-",'Step 1.1 Supply Fan Power Data'!A1471)</f>
        <v>44692.583333333336</v>
      </c>
      <c r="B1471">
        <f>IF(ISBLANK('Step 1.1 Supply Fan Power Data'!B1471),"-",'Step 1.1 Supply Fan Power Data'!B1471)</f>
        <v>4.7485092525989518</v>
      </c>
      <c r="C1471">
        <f>VLOOKUP(A1471,'Step 1.3 OAT Data'!$A:$B,2)</f>
        <v>71</v>
      </c>
      <c r="E1471" s="33">
        <f>IF(ISBLANK('Step 1.2 Return Fan Power Data'!A1471),"-",'Step 1.2 Return Fan Power Data'!A1471)</f>
        <v>44692.583333333336</v>
      </c>
      <c r="F1471">
        <f>IF(ISBLANK('Step 1.2 Return Fan Power Data'!B1471),"-",'Step 1.2 Return Fan Power Data'!B1471)</f>
        <v>2.844069303778392</v>
      </c>
      <c r="G1471">
        <f>VLOOKUP(E1471,'Step 1.3 OAT Data'!$A:$B,2)</f>
        <v>71</v>
      </c>
      <c r="P1471" s="10"/>
      <c r="Q1471" s="10"/>
      <c r="R1471" s="10"/>
    </row>
    <row r="1472" spans="1:18" ht="14" x14ac:dyDescent="0.3">
      <c r="A1472" s="33">
        <f>IF(ISBLANK('Step 1.1 Supply Fan Power Data'!A1472),"-",'Step 1.1 Supply Fan Power Data'!A1472)</f>
        <v>44692.625</v>
      </c>
      <c r="B1472">
        <f>IF(ISBLANK('Step 1.1 Supply Fan Power Data'!B1472),"-",'Step 1.1 Supply Fan Power Data'!B1472)</f>
        <v>4.7426198489410138</v>
      </c>
      <c r="C1472">
        <f>VLOOKUP(A1472,'Step 1.3 OAT Data'!$A:$B,2)</f>
        <v>72</v>
      </c>
      <c r="E1472" s="33">
        <f>IF(ISBLANK('Step 1.2 Return Fan Power Data'!A1472),"-",'Step 1.2 Return Fan Power Data'!A1472)</f>
        <v>44692.625</v>
      </c>
      <c r="F1472">
        <f>IF(ISBLANK('Step 1.2 Return Fan Power Data'!B1472),"-",'Step 1.2 Return Fan Power Data'!B1472)</f>
        <v>2.8401655256460514</v>
      </c>
      <c r="G1472">
        <f>VLOOKUP(E1472,'Step 1.3 OAT Data'!$A:$B,2)</f>
        <v>72</v>
      </c>
      <c r="P1472" s="10"/>
      <c r="Q1472" s="10"/>
      <c r="R1472" s="10"/>
    </row>
    <row r="1473" spans="1:18" ht="14" x14ac:dyDescent="0.3">
      <c r="A1473" s="33">
        <f>IF(ISBLANK('Step 1.1 Supply Fan Power Data'!A1473),"-",'Step 1.1 Supply Fan Power Data'!A1473)</f>
        <v>44692.666666666664</v>
      </c>
      <c r="B1473">
        <f>IF(ISBLANK('Step 1.1 Supply Fan Power Data'!B1473),"-",'Step 1.1 Supply Fan Power Data'!B1473)</f>
        <v>4.7366619440978308</v>
      </c>
      <c r="C1473">
        <f>VLOOKUP(A1473,'Step 1.3 OAT Data'!$A:$B,2)</f>
        <v>68</v>
      </c>
      <c r="E1473" s="33">
        <f>IF(ISBLANK('Step 1.2 Return Fan Power Data'!A1473),"-",'Step 1.2 Return Fan Power Data'!A1473)</f>
        <v>44692.666666666664</v>
      </c>
      <c r="F1473">
        <f>IF(ISBLANK('Step 1.2 Return Fan Power Data'!B1473),"-",'Step 1.2 Return Fan Power Data'!B1473)</f>
        <v>2.8362540302864563</v>
      </c>
      <c r="G1473">
        <f>VLOOKUP(E1473,'Step 1.3 OAT Data'!$A:$B,2)</f>
        <v>68</v>
      </c>
      <c r="P1473" s="10"/>
      <c r="Q1473" s="10"/>
      <c r="R1473" s="10"/>
    </row>
    <row r="1474" spans="1:18" ht="14" x14ac:dyDescent="0.3">
      <c r="A1474" s="33">
        <f>IF(ISBLANK('Step 1.1 Supply Fan Power Data'!A1474),"-",'Step 1.1 Supply Fan Power Data'!A1474)</f>
        <v>44692.708333333336</v>
      </c>
      <c r="B1474">
        <f>IF(ISBLANK('Step 1.1 Supply Fan Power Data'!B1474),"-",'Step 1.1 Supply Fan Power Data'!B1474)</f>
        <v>4.7653154476281294</v>
      </c>
      <c r="C1474">
        <f>VLOOKUP(A1474,'Step 1.3 OAT Data'!$A:$B,2)</f>
        <v>62</v>
      </c>
      <c r="E1474" s="33">
        <f>IF(ISBLANK('Step 1.2 Return Fan Power Data'!A1474),"-",'Step 1.2 Return Fan Power Data'!A1474)</f>
        <v>44692.708333333336</v>
      </c>
      <c r="F1474">
        <f>IF(ISBLANK('Step 1.2 Return Fan Power Data'!B1474),"-",'Step 1.2 Return Fan Power Data'!B1474)</f>
        <v>2.8554159800781473</v>
      </c>
      <c r="G1474">
        <f>VLOOKUP(E1474,'Step 1.3 OAT Data'!$A:$B,2)</f>
        <v>62</v>
      </c>
      <c r="P1474" s="10"/>
      <c r="Q1474" s="10"/>
      <c r="R1474" s="10"/>
    </row>
    <row r="1475" spans="1:18" ht="14" x14ac:dyDescent="0.3">
      <c r="A1475" s="33">
        <f>IF(ISBLANK('Step 1.1 Supply Fan Power Data'!A1475),"-",'Step 1.1 Supply Fan Power Data'!A1475)</f>
        <v>44692.75</v>
      </c>
      <c r="B1475">
        <f>IF(ISBLANK('Step 1.1 Supply Fan Power Data'!B1475),"-",'Step 1.1 Supply Fan Power Data'!B1475)</f>
        <v>4.6871062372288534</v>
      </c>
      <c r="C1475">
        <f>VLOOKUP(A1475,'Step 1.3 OAT Data'!$A:$B,2)</f>
        <v>62</v>
      </c>
      <c r="E1475" s="33">
        <f>IF(ISBLANK('Step 1.2 Return Fan Power Data'!A1475),"-",'Step 1.2 Return Fan Power Data'!A1475)</f>
        <v>44692.75</v>
      </c>
      <c r="F1475">
        <f>IF(ISBLANK('Step 1.2 Return Fan Power Data'!B1475),"-",'Step 1.2 Return Fan Power Data'!B1475)</f>
        <v>2.8051426323328901</v>
      </c>
      <c r="G1475">
        <f>VLOOKUP(E1475,'Step 1.3 OAT Data'!$A:$B,2)</f>
        <v>62</v>
      </c>
      <c r="P1475" s="10"/>
      <c r="Q1475" s="10"/>
      <c r="R1475" s="10"/>
    </row>
    <row r="1476" spans="1:18" ht="14" x14ac:dyDescent="0.3">
      <c r="A1476" s="33">
        <f>IF(ISBLANK('Step 1.1 Supply Fan Power Data'!A1476),"-",'Step 1.1 Supply Fan Power Data'!A1476)</f>
        <v>44692.791666666664</v>
      </c>
      <c r="B1476">
        <f>IF(ISBLANK('Step 1.1 Supply Fan Power Data'!B1476),"-",'Step 1.1 Supply Fan Power Data'!B1476)</f>
        <v>5.0367060005845303</v>
      </c>
      <c r="C1476">
        <f>VLOOKUP(A1476,'Step 1.3 OAT Data'!$A:$B,2)</f>
        <v>60</v>
      </c>
      <c r="E1476" s="33">
        <f>IF(ISBLANK('Step 1.2 Return Fan Power Data'!A1476),"-",'Step 1.2 Return Fan Power Data'!A1476)</f>
        <v>44692.791666666664</v>
      </c>
      <c r="F1476">
        <f>IF(ISBLANK('Step 1.2 Return Fan Power Data'!B1476),"-",'Step 1.2 Return Fan Power Data'!B1476)</f>
        <v>3.0884211737579772</v>
      </c>
      <c r="G1476">
        <f>VLOOKUP(E1476,'Step 1.3 OAT Data'!$A:$B,2)</f>
        <v>60</v>
      </c>
      <c r="P1476" s="10"/>
      <c r="Q1476" s="10"/>
      <c r="R1476" s="10"/>
    </row>
    <row r="1477" spans="1:18" ht="14" x14ac:dyDescent="0.3">
      <c r="A1477" s="33">
        <f>IF(ISBLANK('Step 1.1 Supply Fan Power Data'!A1477),"-",'Step 1.1 Supply Fan Power Data'!A1477)</f>
        <v>44692.833333333336</v>
      </c>
      <c r="B1477">
        <f>IF(ISBLANK('Step 1.1 Supply Fan Power Data'!B1477),"-",'Step 1.1 Supply Fan Power Data'!B1477)</f>
        <v>5.022400784346102</v>
      </c>
      <c r="C1477">
        <f>VLOOKUP(A1477,'Step 1.3 OAT Data'!$A:$B,2)</f>
        <v>57</v>
      </c>
      <c r="E1477" s="33">
        <f>IF(ISBLANK('Step 1.2 Return Fan Power Data'!A1477),"-",'Step 1.2 Return Fan Power Data'!A1477)</f>
        <v>44692.833333333336</v>
      </c>
      <c r="F1477">
        <f>IF(ISBLANK('Step 1.2 Return Fan Power Data'!B1477),"-",'Step 1.2 Return Fan Power Data'!B1477)</f>
        <v>3.0734316950451399</v>
      </c>
      <c r="G1477">
        <f>VLOOKUP(E1477,'Step 1.3 OAT Data'!$A:$B,2)</f>
        <v>57</v>
      </c>
      <c r="P1477" s="10"/>
      <c r="Q1477" s="10"/>
      <c r="R1477" s="10"/>
    </row>
    <row r="1478" spans="1:18" ht="14" x14ac:dyDescent="0.3">
      <c r="A1478" s="33">
        <f>IF(ISBLANK('Step 1.1 Supply Fan Power Data'!A1478),"-",'Step 1.1 Supply Fan Power Data'!A1478)</f>
        <v>44692.875</v>
      </c>
      <c r="B1478">
        <f>IF(ISBLANK('Step 1.1 Supply Fan Power Data'!B1478),"-",'Step 1.1 Supply Fan Power Data'!B1478)</f>
        <v>5.0424448504944444</v>
      </c>
      <c r="C1478">
        <f>VLOOKUP(A1478,'Step 1.3 OAT Data'!$A:$B,2)</f>
        <v>55</v>
      </c>
      <c r="E1478" s="33">
        <f>IF(ISBLANK('Step 1.2 Return Fan Power Data'!A1478),"-",'Step 1.2 Return Fan Power Data'!A1478)</f>
        <v>44692.875</v>
      </c>
      <c r="F1478">
        <f>IF(ISBLANK('Step 1.2 Return Fan Power Data'!B1478),"-",'Step 1.2 Return Fan Power Data'!B1478)</f>
        <v>3.0945325079993906</v>
      </c>
      <c r="G1478">
        <f>VLOOKUP(E1478,'Step 1.3 OAT Data'!$A:$B,2)</f>
        <v>55</v>
      </c>
      <c r="P1478" s="10"/>
      <c r="Q1478" s="10"/>
      <c r="R1478" s="10"/>
    </row>
    <row r="1479" spans="1:18" ht="14" x14ac:dyDescent="0.3">
      <c r="A1479" s="33">
        <f>IF(ISBLANK('Step 1.1 Supply Fan Power Data'!A1479),"-",'Step 1.1 Supply Fan Power Data'!A1479)</f>
        <v>44692.916666666664</v>
      </c>
      <c r="B1479">
        <f>IF(ISBLANK('Step 1.1 Supply Fan Power Data'!B1479),"-",'Step 1.1 Supply Fan Power Data'!B1479)</f>
        <v>5.075661015661824</v>
      </c>
      <c r="C1479">
        <f>VLOOKUP(A1479,'Step 1.3 OAT Data'!$A:$B,2)</f>
        <v>55</v>
      </c>
      <c r="E1479" s="33">
        <f>IF(ISBLANK('Step 1.2 Return Fan Power Data'!A1479),"-",'Step 1.2 Return Fan Power Data'!A1479)</f>
        <v>44692.916666666664</v>
      </c>
      <c r="F1479">
        <f>IF(ISBLANK('Step 1.2 Return Fan Power Data'!B1479),"-",'Step 1.2 Return Fan Power Data'!B1479)</f>
        <v>3.1310398950918472</v>
      </c>
      <c r="G1479">
        <f>VLOOKUP(E1479,'Step 1.3 OAT Data'!$A:$B,2)</f>
        <v>55</v>
      </c>
      <c r="P1479" s="10"/>
      <c r="Q1479" s="10"/>
      <c r="R1479" s="10"/>
    </row>
    <row r="1480" spans="1:18" ht="14" x14ac:dyDescent="0.3">
      <c r="A1480" s="33">
        <f>IF(ISBLANK('Step 1.1 Supply Fan Power Data'!A1480),"-",'Step 1.1 Supply Fan Power Data'!A1480)</f>
        <v>44692.958333333336</v>
      </c>
      <c r="B1480">
        <f>IF(ISBLANK('Step 1.1 Supply Fan Power Data'!B1480),"-",'Step 1.1 Supply Fan Power Data'!B1480)</f>
        <v>5.1040201238756104</v>
      </c>
      <c r="C1480">
        <f>VLOOKUP(A1480,'Step 1.3 OAT Data'!$A:$B,2)</f>
        <v>56</v>
      </c>
      <c r="E1480" s="33">
        <f>IF(ISBLANK('Step 1.2 Return Fan Power Data'!A1480),"-",'Step 1.2 Return Fan Power Data'!A1480)</f>
        <v>44692.958333333336</v>
      </c>
      <c r="F1480">
        <f>IF(ISBLANK('Step 1.2 Return Fan Power Data'!B1480),"-",'Step 1.2 Return Fan Power Data'!B1480)</f>
        <v>3.1638000400196686</v>
      </c>
      <c r="G1480">
        <f>VLOOKUP(E1480,'Step 1.3 OAT Data'!$A:$B,2)</f>
        <v>56</v>
      </c>
      <c r="P1480" s="10"/>
      <c r="Q1480" s="10"/>
      <c r="R1480" s="10"/>
    </row>
    <row r="1481" spans="1:18" ht="14" x14ac:dyDescent="0.3">
      <c r="A1481" s="33">
        <f>IF(ISBLANK('Step 1.1 Supply Fan Power Data'!A1481),"-",'Step 1.1 Supply Fan Power Data'!A1481)</f>
        <v>44693</v>
      </c>
      <c r="B1481">
        <f>IF(ISBLANK('Step 1.1 Supply Fan Power Data'!B1481),"-",'Step 1.1 Supply Fan Power Data'!B1481)</f>
        <v>5.1030314551692211</v>
      </c>
      <c r="C1481">
        <f>VLOOKUP(A1481,'Step 1.3 OAT Data'!$A:$B,2)</f>
        <v>58</v>
      </c>
      <c r="E1481" s="33">
        <f>IF(ISBLANK('Step 1.2 Return Fan Power Data'!A1481),"-",'Step 1.2 Return Fan Power Data'!A1481)</f>
        <v>44693</v>
      </c>
      <c r="F1481">
        <f>IF(ISBLANK('Step 1.2 Return Fan Power Data'!B1481),"-",'Step 1.2 Return Fan Power Data'!B1481)</f>
        <v>3.1626324344869232</v>
      </c>
      <c r="G1481">
        <f>VLOOKUP(E1481,'Step 1.3 OAT Data'!$A:$B,2)</f>
        <v>58</v>
      </c>
      <c r="P1481" s="10"/>
      <c r="Q1481" s="10"/>
      <c r="R1481" s="10"/>
    </row>
    <row r="1482" spans="1:18" ht="14" x14ac:dyDescent="0.3">
      <c r="A1482" s="33">
        <f>IF(ISBLANK('Step 1.1 Supply Fan Power Data'!A1482),"-",'Step 1.1 Supply Fan Power Data'!A1482)</f>
        <v>44693.041666666664</v>
      </c>
      <c r="B1482">
        <f>IF(ISBLANK('Step 1.1 Supply Fan Power Data'!B1482),"-",'Step 1.1 Supply Fan Power Data'!B1482)</f>
        <v>5.0936317015103691</v>
      </c>
      <c r="C1482">
        <f>VLOOKUP(A1482,'Step 1.3 OAT Data'!$A:$B,2)</f>
        <v>55</v>
      </c>
      <c r="E1482" s="33">
        <f>IF(ISBLANK('Step 1.2 Return Fan Power Data'!A1482),"-",'Step 1.2 Return Fan Power Data'!A1482)</f>
        <v>44693.041666666664</v>
      </c>
      <c r="F1482">
        <f>IF(ISBLANK('Step 1.2 Return Fan Power Data'!B1482),"-",'Step 1.2 Return Fan Power Data'!B1482)</f>
        <v>3.1516244134930278</v>
      </c>
      <c r="G1482">
        <f>VLOOKUP(E1482,'Step 1.3 OAT Data'!$A:$B,2)</f>
        <v>55</v>
      </c>
      <c r="P1482" s="10"/>
      <c r="Q1482" s="10"/>
      <c r="R1482" s="10"/>
    </row>
    <row r="1483" spans="1:18" ht="14" x14ac:dyDescent="0.3">
      <c r="A1483" s="33">
        <f>IF(ISBLANK('Step 1.1 Supply Fan Power Data'!A1483),"-",'Step 1.1 Supply Fan Power Data'!A1483)</f>
        <v>44693.083333333336</v>
      </c>
      <c r="B1483">
        <f>IF(ISBLANK('Step 1.1 Supply Fan Power Data'!B1483),"-",'Step 1.1 Supply Fan Power Data'!B1483)</f>
        <v>5.0367060005845303</v>
      </c>
      <c r="C1483">
        <f>VLOOKUP(A1483,'Step 1.3 OAT Data'!$A:$B,2)</f>
        <v>54</v>
      </c>
      <c r="E1483" s="33">
        <f>IF(ISBLANK('Step 1.2 Return Fan Power Data'!A1483),"-",'Step 1.2 Return Fan Power Data'!A1483)</f>
        <v>44693.083333333336</v>
      </c>
      <c r="F1483">
        <f>IF(ISBLANK('Step 1.2 Return Fan Power Data'!B1483),"-",'Step 1.2 Return Fan Power Data'!B1483)</f>
        <v>3.0884211737579772</v>
      </c>
      <c r="G1483">
        <f>VLOOKUP(E1483,'Step 1.3 OAT Data'!$A:$B,2)</f>
        <v>54</v>
      </c>
      <c r="P1483" s="10"/>
      <c r="Q1483" s="10"/>
      <c r="R1483" s="10"/>
    </row>
    <row r="1484" spans="1:18" ht="14" x14ac:dyDescent="0.3">
      <c r="A1484" s="33">
        <f>IF(ISBLANK('Step 1.1 Supply Fan Power Data'!A1484),"-",'Step 1.1 Supply Fan Power Data'!A1484)</f>
        <v>44693.125</v>
      </c>
      <c r="B1484">
        <f>IF(ISBLANK('Step 1.1 Supply Fan Power Data'!B1484),"-",'Step 1.1 Supply Fan Power Data'!B1484)</f>
        <v>5.0737371596000553</v>
      </c>
      <c r="C1484">
        <f>VLOOKUP(A1484,'Step 1.3 OAT Data'!$A:$B,2)</f>
        <v>56</v>
      </c>
      <c r="E1484" s="33">
        <f>IF(ISBLANK('Step 1.2 Return Fan Power Data'!A1484),"-",'Step 1.2 Return Fan Power Data'!A1484)</f>
        <v>44693.125</v>
      </c>
      <c r="F1484">
        <f>IF(ISBLANK('Step 1.2 Return Fan Power Data'!B1484),"-",'Step 1.2 Return Fan Power Data'!B1484)</f>
        <v>3.1288714916559726</v>
      </c>
      <c r="G1484">
        <f>VLOOKUP(E1484,'Step 1.3 OAT Data'!$A:$B,2)</f>
        <v>56</v>
      </c>
      <c r="P1484" s="10"/>
      <c r="Q1484" s="10"/>
      <c r="R1484" s="10"/>
    </row>
    <row r="1485" spans="1:18" ht="14" x14ac:dyDescent="0.3">
      <c r="A1485" s="33">
        <f>IF(ISBLANK('Step 1.1 Supply Fan Power Data'!A1485),"-",'Step 1.1 Supply Fan Power Data'!A1485)</f>
        <v>44693.166666666664</v>
      </c>
      <c r="B1485">
        <f>IF(ISBLANK('Step 1.1 Supply Fan Power Data'!B1485),"-",'Step 1.1 Supply Fan Power Data'!B1485)</f>
        <v>5.1106280189491793</v>
      </c>
      <c r="C1485">
        <f>VLOOKUP(A1485,'Step 1.3 OAT Data'!$A:$B,2)</f>
        <v>56</v>
      </c>
      <c r="E1485" s="33">
        <f>IF(ISBLANK('Step 1.2 Return Fan Power Data'!A1485),"-",'Step 1.2 Return Fan Power Data'!A1485)</f>
        <v>44693.166666666664</v>
      </c>
      <c r="F1485">
        <f>IF(ISBLANK('Step 1.2 Return Fan Power Data'!B1485),"-",'Step 1.2 Return Fan Power Data'!B1485)</f>
        <v>3.1716521373497075</v>
      </c>
      <c r="G1485">
        <f>VLOOKUP(E1485,'Step 1.3 OAT Data'!$A:$B,2)</f>
        <v>56</v>
      </c>
      <c r="P1485" s="10"/>
      <c r="Q1485" s="10"/>
      <c r="R1485" s="10"/>
    </row>
    <row r="1486" spans="1:18" ht="14" x14ac:dyDescent="0.3">
      <c r="A1486" s="33">
        <f>IF(ISBLANK('Step 1.1 Supply Fan Power Data'!A1486),"-",'Step 1.1 Supply Fan Power Data'!A1486)</f>
        <v>44693.208333333336</v>
      </c>
      <c r="B1486">
        <f>IF(ISBLANK('Step 1.1 Supply Fan Power Data'!B1486),"-",'Step 1.1 Supply Fan Power Data'!B1486)</f>
        <v>5.094559903276858</v>
      </c>
      <c r="C1486">
        <f>VLOOKUP(A1486,'Step 1.3 OAT Data'!$A:$B,2)</f>
        <v>58</v>
      </c>
      <c r="E1486" s="33">
        <f>IF(ISBLANK('Step 1.2 Return Fan Power Data'!A1486),"-",'Step 1.2 Return Fan Power Data'!A1486)</f>
        <v>44693.208333333336</v>
      </c>
      <c r="F1486">
        <f>IF(ISBLANK('Step 1.2 Return Fan Power Data'!B1486),"-",'Step 1.2 Return Fan Power Data'!B1486)</f>
        <v>3.1527039807741328</v>
      </c>
      <c r="G1486">
        <f>VLOOKUP(E1486,'Step 1.3 OAT Data'!$A:$B,2)</f>
        <v>58</v>
      </c>
      <c r="P1486" s="10"/>
      <c r="Q1486" s="10"/>
      <c r="R1486" s="10"/>
    </row>
    <row r="1487" spans="1:18" ht="14" x14ac:dyDescent="0.3">
      <c r="A1487" s="33">
        <f>IF(ISBLANK('Step 1.1 Supply Fan Power Data'!A1487),"-",'Step 1.1 Supply Fan Power Data'!A1487)</f>
        <v>44693.25</v>
      </c>
      <c r="B1487">
        <f>IF(ISBLANK('Step 1.1 Supply Fan Power Data'!B1487),"-",'Step 1.1 Supply Fan Power Data'!B1487)</f>
        <v>12.190030115693332</v>
      </c>
      <c r="C1487">
        <f>VLOOKUP(A1487,'Step 1.3 OAT Data'!$A:$B,2)</f>
        <v>61</v>
      </c>
      <c r="E1487" s="33">
        <f>IF(ISBLANK('Step 1.2 Return Fan Power Data'!A1487),"-",'Step 1.2 Return Fan Power Data'!A1487)</f>
        <v>44693.25</v>
      </c>
      <c r="F1487">
        <f>IF(ISBLANK('Step 1.2 Return Fan Power Data'!B1487),"-",'Step 1.2 Return Fan Power Data'!B1487)</f>
        <v>4.0958849557522141</v>
      </c>
      <c r="G1487">
        <f>VLOOKUP(E1487,'Step 1.3 OAT Data'!$A:$B,2)</f>
        <v>61</v>
      </c>
      <c r="P1487" s="10"/>
      <c r="Q1487" s="10"/>
      <c r="R1487" s="10"/>
    </row>
    <row r="1488" spans="1:18" ht="14" x14ac:dyDescent="0.3">
      <c r="A1488" s="33">
        <f>IF(ISBLANK('Step 1.1 Supply Fan Power Data'!A1488),"-",'Step 1.1 Supply Fan Power Data'!A1488)</f>
        <v>44693.291666666664</v>
      </c>
      <c r="B1488">
        <f>IF(ISBLANK('Step 1.1 Supply Fan Power Data'!B1488),"-",'Step 1.1 Supply Fan Power Data'!B1488)</f>
        <v>12.035073024320816</v>
      </c>
      <c r="C1488">
        <f>VLOOKUP(A1488,'Step 1.3 OAT Data'!$A:$B,2)</f>
        <v>57</v>
      </c>
      <c r="E1488" s="33">
        <f>IF(ISBLANK('Step 1.2 Return Fan Power Data'!A1488),"-",'Step 1.2 Return Fan Power Data'!A1488)</f>
        <v>44693.291666666664</v>
      </c>
      <c r="F1488">
        <f>IF(ISBLANK('Step 1.2 Return Fan Power Data'!B1488),"-",'Step 1.2 Return Fan Power Data'!B1488)</f>
        <v>4.0958849557522141</v>
      </c>
      <c r="G1488">
        <f>VLOOKUP(E1488,'Step 1.3 OAT Data'!$A:$B,2)</f>
        <v>57</v>
      </c>
      <c r="P1488" s="10"/>
      <c r="Q1488" s="10"/>
      <c r="R1488" s="10"/>
    </row>
    <row r="1489" spans="1:18" ht="14" x14ac:dyDescent="0.3">
      <c r="A1489" s="33">
        <f>IF(ISBLANK('Step 1.1 Supply Fan Power Data'!A1489),"-",'Step 1.1 Supply Fan Power Data'!A1489)</f>
        <v>44693.333333333336</v>
      </c>
      <c r="B1489">
        <f>IF(ISBLANK('Step 1.1 Supply Fan Power Data'!B1489),"-",'Step 1.1 Supply Fan Power Data'!B1489)</f>
        <v>12.035073024320816</v>
      </c>
      <c r="C1489">
        <f>VLOOKUP(A1489,'Step 1.3 OAT Data'!$A:$B,2)</f>
        <v>57</v>
      </c>
      <c r="E1489" s="33">
        <f>IF(ISBLANK('Step 1.2 Return Fan Power Data'!A1489),"-",'Step 1.2 Return Fan Power Data'!A1489)</f>
        <v>44693.333333333336</v>
      </c>
      <c r="F1489">
        <f>IF(ISBLANK('Step 1.2 Return Fan Power Data'!B1489),"-",'Step 1.2 Return Fan Power Data'!B1489)</f>
        <v>4.0958849557522141</v>
      </c>
      <c r="G1489">
        <f>VLOOKUP(E1489,'Step 1.3 OAT Data'!$A:$B,2)</f>
        <v>57</v>
      </c>
      <c r="P1489" s="10"/>
      <c r="Q1489" s="10"/>
      <c r="R1489" s="10"/>
    </row>
    <row r="1490" spans="1:18" ht="14" x14ac:dyDescent="0.3">
      <c r="A1490" s="33">
        <f>IF(ISBLANK('Step 1.1 Supply Fan Power Data'!A1490),"-",'Step 1.1 Supply Fan Power Data'!A1490)</f>
        <v>44693.375</v>
      </c>
      <c r="B1490">
        <f>IF(ISBLANK('Step 1.1 Supply Fan Power Data'!B1490),"-",'Step 1.1 Supply Fan Power Data'!B1490)</f>
        <v>12.035073024320816</v>
      </c>
      <c r="C1490">
        <f>VLOOKUP(A1490,'Step 1.3 OAT Data'!$A:$B,2)</f>
        <v>61</v>
      </c>
      <c r="E1490" s="33">
        <f>IF(ISBLANK('Step 1.2 Return Fan Power Data'!A1490),"-",'Step 1.2 Return Fan Power Data'!A1490)</f>
        <v>44693.375</v>
      </c>
      <c r="F1490">
        <f>IF(ISBLANK('Step 1.2 Return Fan Power Data'!B1490),"-",'Step 1.2 Return Fan Power Data'!B1490)</f>
        <v>4.0958849557522141</v>
      </c>
      <c r="G1490">
        <f>VLOOKUP(E1490,'Step 1.3 OAT Data'!$A:$B,2)</f>
        <v>61</v>
      </c>
      <c r="P1490" s="10"/>
      <c r="Q1490" s="10"/>
      <c r="R1490" s="10"/>
    </row>
    <row r="1491" spans="1:18" ht="14" x14ac:dyDescent="0.3">
      <c r="A1491" s="33">
        <f>IF(ISBLANK('Step 1.1 Supply Fan Power Data'!A1491),"-",'Step 1.1 Supply Fan Power Data'!A1491)</f>
        <v>44693.416666666664</v>
      </c>
      <c r="B1491">
        <f>IF(ISBLANK('Step 1.1 Supply Fan Power Data'!B1491),"-",'Step 1.1 Supply Fan Power Data'!B1491)</f>
        <v>12.035073024320816</v>
      </c>
      <c r="C1491">
        <f>VLOOKUP(A1491,'Step 1.3 OAT Data'!$A:$B,2)</f>
        <v>64</v>
      </c>
      <c r="E1491" s="33">
        <f>IF(ISBLANK('Step 1.2 Return Fan Power Data'!A1491),"-",'Step 1.2 Return Fan Power Data'!A1491)</f>
        <v>44693.416666666664</v>
      </c>
      <c r="F1491">
        <f>IF(ISBLANK('Step 1.2 Return Fan Power Data'!B1491),"-",'Step 1.2 Return Fan Power Data'!B1491)</f>
        <v>4.0958849557522141</v>
      </c>
      <c r="G1491">
        <f>VLOOKUP(E1491,'Step 1.3 OAT Data'!$A:$B,2)</f>
        <v>64</v>
      </c>
      <c r="P1491" s="10"/>
      <c r="Q1491" s="10"/>
      <c r="R1491" s="10"/>
    </row>
    <row r="1492" spans="1:18" ht="14" x14ac:dyDescent="0.3">
      <c r="A1492" s="33">
        <f>IF(ISBLANK('Step 1.1 Supply Fan Power Data'!A1492),"-",'Step 1.1 Supply Fan Power Data'!A1492)</f>
        <v>44693.458333333336</v>
      </c>
      <c r="B1492">
        <f>IF(ISBLANK('Step 1.1 Supply Fan Power Data'!B1492),"-",'Step 1.1 Supply Fan Power Data'!B1492)</f>
        <v>12.035073024320816</v>
      </c>
      <c r="C1492">
        <f>VLOOKUP(A1492,'Step 1.3 OAT Data'!$A:$B,2)</f>
        <v>62</v>
      </c>
      <c r="E1492" s="33">
        <f>IF(ISBLANK('Step 1.2 Return Fan Power Data'!A1492),"-",'Step 1.2 Return Fan Power Data'!A1492)</f>
        <v>44693.458333333336</v>
      </c>
      <c r="F1492">
        <f>IF(ISBLANK('Step 1.2 Return Fan Power Data'!B1492),"-",'Step 1.2 Return Fan Power Data'!B1492)</f>
        <v>4.0958849557522141</v>
      </c>
      <c r="G1492">
        <f>VLOOKUP(E1492,'Step 1.3 OAT Data'!$A:$B,2)</f>
        <v>62</v>
      </c>
      <c r="P1492" s="10"/>
      <c r="Q1492" s="10"/>
      <c r="R1492" s="10"/>
    </row>
    <row r="1493" spans="1:18" ht="14" x14ac:dyDescent="0.3">
      <c r="A1493" s="33">
        <f>IF(ISBLANK('Step 1.1 Supply Fan Power Data'!A1493),"-",'Step 1.1 Supply Fan Power Data'!A1493)</f>
        <v>44693.5</v>
      </c>
      <c r="B1493">
        <f>IF(ISBLANK('Step 1.1 Supply Fan Power Data'!B1493),"-",'Step 1.1 Supply Fan Power Data'!B1493)</f>
        <v>12.035073024320816</v>
      </c>
      <c r="C1493">
        <f>VLOOKUP(A1493,'Step 1.3 OAT Data'!$A:$B,2)</f>
        <v>66</v>
      </c>
      <c r="E1493" s="33">
        <f>IF(ISBLANK('Step 1.2 Return Fan Power Data'!A1493),"-",'Step 1.2 Return Fan Power Data'!A1493)</f>
        <v>44693.5</v>
      </c>
      <c r="F1493">
        <f>IF(ISBLANK('Step 1.2 Return Fan Power Data'!B1493),"-",'Step 1.2 Return Fan Power Data'!B1493)</f>
        <v>4.0958849557522141</v>
      </c>
      <c r="G1493">
        <f>VLOOKUP(E1493,'Step 1.3 OAT Data'!$A:$B,2)</f>
        <v>66</v>
      </c>
      <c r="P1493" s="10"/>
      <c r="Q1493" s="10"/>
      <c r="R1493" s="10"/>
    </row>
    <row r="1494" spans="1:18" ht="14" x14ac:dyDescent="0.3">
      <c r="A1494" s="33">
        <f>IF(ISBLANK('Step 1.1 Supply Fan Power Data'!A1494),"-",'Step 1.1 Supply Fan Power Data'!A1494)</f>
        <v>44693.541666666664</v>
      </c>
      <c r="B1494">
        <f>IF(ISBLANK('Step 1.1 Supply Fan Power Data'!B1494),"-",'Step 1.1 Supply Fan Power Data'!B1494)</f>
        <v>12.035073024320816</v>
      </c>
      <c r="C1494">
        <f>VLOOKUP(A1494,'Step 1.3 OAT Data'!$A:$B,2)</f>
        <v>70</v>
      </c>
      <c r="E1494" s="33">
        <f>IF(ISBLANK('Step 1.2 Return Fan Power Data'!A1494),"-",'Step 1.2 Return Fan Power Data'!A1494)</f>
        <v>44693.541666666664</v>
      </c>
      <c r="F1494">
        <f>IF(ISBLANK('Step 1.2 Return Fan Power Data'!B1494),"-",'Step 1.2 Return Fan Power Data'!B1494)</f>
        <v>4.0958849557522141</v>
      </c>
      <c r="G1494">
        <f>VLOOKUP(E1494,'Step 1.3 OAT Data'!$A:$B,2)</f>
        <v>70</v>
      </c>
      <c r="P1494" s="10"/>
      <c r="Q1494" s="10"/>
      <c r="R1494" s="10"/>
    </row>
    <row r="1495" spans="1:18" ht="14" x14ac:dyDescent="0.3">
      <c r="A1495" s="33">
        <f>IF(ISBLANK('Step 1.1 Supply Fan Power Data'!A1495),"-",'Step 1.1 Supply Fan Power Data'!A1495)</f>
        <v>44693.583333333336</v>
      </c>
      <c r="B1495">
        <f>IF(ISBLANK('Step 1.1 Supply Fan Power Data'!B1495),"-",'Step 1.1 Supply Fan Power Data'!B1495)</f>
        <v>12.035073024320816</v>
      </c>
      <c r="C1495">
        <f>VLOOKUP(A1495,'Step 1.3 OAT Data'!$A:$B,2)</f>
        <v>69</v>
      </c>
      <c r="E1495" s="33">
        <f>IF(ISBLANK('Step 1.2 Return Fan Power Data'!A1495),"-",'Step 1.2 Return Fan Power Data'!A1495)</f>
        <v>44693.583333333336</v>
      </c>
      <c r="F1495">
        <f>IF(ISBLANK('Step 1.2 Return Fan Power Data'!B1495),"-",'Step 1.2 Return Fan Power Data'!B1495)</f>
        <v>4.0958849557522141</v>
      </c>
      <c r="G1495">
        <f>VLOOKUP(E1495,'Step 1.3 OAT Data'!$A:$B,2)</f>
        <v>69</v>
      </c>
      <c r="P1495" s="10"/>
      <c r="Q1495" s="10"/>
      <c r="R1495" s="10"/>
    </row>
    <row r="1496" spans="1:18" ht="14" x14ac:dyDescent="0.3">
      <c r="A1496" s="33">
        <f>IF(ISBLANK('Step 1.1 Supply Fan Power Data'!A1496),"-",'Step 1.1 Supply Fan Power Data'!A1496)</f>
        <v>44693.625</v>
      </c>
      <c r="B1496">
        <f>IF(ISBLANK('Step 1.1 Supply Fan Power Data'!B1496),"-",'Step 1.1 Supply Fan Power Data'!B1496)</f>
        <v>12.035073024320816</v>
      </c>
      <c r="C1496">
        <f>VLOOKUP(A1496,'Step 1.3 OAT Data'!$A:$B,2)</f>
        <v>68</v>
      </c>
      <c r="E1496" s="33">
        <f>IF(ISBLANK('Step 1.2 Return Fan Power Data'!A1496),"-",'Step 1.2 Return Fan Power Data'!A1496)</f>
        <v>44693.625</v>
      </c>
      <c r="F1496">
        <f>IF(ISBLANK('Step 1.2 Return Fan Power Data'!B1496),"-",'Step 1.2 Return Fan Power Data'!B1496)</f>
        <v>4.0958849557522141</v>
      </c>
      <c r="G1496">
        <f>VLOOKUP(E1496,'Step 1.3 OAT Data'!$A:$B,2)</f>
        <v>68</v>
      </c>
      <c r="P1496" s="10"/>
      <c r="Q1496" s="10"/>
      <c r="R1496" s="10"/>
    </row>
    <row r="1497" spans="1:18" ht="14" x14ac:dyDescent="0.3">
      <c r="A1497" s="33">
        <f>IF(ISBLANK('Step 1.1 Supply Fan Power Data'!A1497),"-",'Step 1.1 Supply Fan Power Data'!A1497)</f>
        <v>44693.666666666664</v>
      </c>
      <c r="B1497">
        <f>IF(ISBLANK('Step 1.1 Supply Fan Power Data'!B1497),"-",'Step 1.1 Supply Fan Power Data'!B1497)</f>
        <v>12.035073024320816</v>
      </c>
      <c r="C1497">
        <f>VLOOKUP(A1497,'Step 1.3 OAT Data'!$A:$B,2)</f>
        <v>68</v>
      </c>
      <c r="E1497" s="33">
        <f>IF(ISBLANK('Step 1.2 Return Fan Power Data'!A1497),"-",'Step 1.2 Return Fan Power Data'!A1497)</f>
        <v>44693.666666666664</v>
      </c>
      <c r="F1497">
        <f>IF(ISBLANK('Step 1.2 Return Fan Power Data'!B1497),"-",'Step 1.2 Return Fan Power Data'!B1497)</f>
        <v>4.0958849557522141</v>
      </c>
      <c r="G1497">
        <f>VLOOKUP(E1497,'Step 1.3 OAT Data'!$A:$B,2)</f>
        <v>68</v>
      </c>
      <c r="P1497" s="10"/>
      <c r="Q1497" s="10"/>
      <c r="R1497" s="10"/>
    </row>
    <row r="1498" spans="1:18" ht="14" x14ac:dyDescent="0.3">
      <c r="A1498" s="33">
        <f>IF(ISBLANK('Step 1.1 Supply Fan Power Data'!A1498),"-",'Step 1.1 Supply Fan Power Data'!A1498)</f>
        <v>44693.708333333336</v>
      </c>
      <c r="B1498">
        <f>IF(ISBLANK('Step 1.1 Supply Fan Power Data'!B1498),"-",'Step 1.1 Supply Fan Power Data'!B1498)</f>
        <v>12.035073024320816</v>
      </c>
      <c r="C1498">
        <f>VLOOKUP(A1498,'Step 1.3 OAT Data'!$A:$B,2)</f>
        <v>68</v>
      </c>
      <c r="E1498" s="33">
        <f>IF(ISBLANK('Step 1.2 Return Fan Power Data'!A1498),"-",'Step 1.2 Return Fan Power Data'!A1498)</f>
        <v>44693.708333333336</v>
      </c>
      <c r="F1498">
        <f>IF(ISBLANK('Step 1.2 Return Fan Power Data'!B1498),"-",'Step 1.2 Return Fan Power Data'!B1498)</f>
        <v>4.0958849557522141</v>
      </c>
      <c r="G1498">
        <f>VLOOKUP(E1498,'Step 1.3 OAT Data'!$A:$B,2)</f>
        <v>68</v>
      </c>
      <c r="P1498" s="10"/>
      <c r="Q1498" s="10"/>
      <c r="R1498" s="10"/>
    </row>
    <row r="1499" spans="1:18" ht="14" x14ac:dyDescent="0.3">
      <c r="A1499" s="33">
        <f>IF(ISBLANK('Step 1.1 Supply Fan Power Data'!A1499),"-",'Step 1.1 Supply Fan Power Data'!A1499)</f>
        <v>44693.75</v>
      </c>
      <c r="B1499">
        <f>IF(ISBLANK('Step 1.1 Supply Fan Power Data'!B1499),"-",'Step 1.1 Supply Fan Power Data'!B1499)</f>
        <v>7.6048911215582571</v>
      </c>
      <c r="C1499">
        <f>VLOOKUP(A1499,'Step 1.3 OAT Data'!$A:$B,2)</f>
        <v>65</v>
      </c>
      <c r="E1499" s="33">
        <f>IF(ISBLANK('Step 1.2 Return Fan Power Data'!A1499),"-",'Step 1.2 Return Fan Power Data'!A1499)</f>
        <v>44693.75</v>
      </c>
      <c r="F1499">
        <f>IF(ISBLANK('Step 1.2 Return Fan Power Data'!B1499),"-",'Step 1.2 Return Fan Power Data'!B1499)</f>
        <v>4.0958849557522141</v>
      </c>
      <c r="G1499">
        <f>VLOOKUP(E1499,'Step 1.3 OAT Data'!$A:$B,2)</f>
        <v>65</v>
      </c>
      <c r="P1499" s="10"/>
      <c r="Q1499" s="10"/>
      <c r="R1499" s="10"/>
    </row>
    <row r="1500" spans="1:18" ht="14" x14ac:dyDescent="0.3">
      <c r="A1500" s="33">
        <f>IF(ISBLANK('Step 1.1 Supply Fan Power Data'!A1500),"-",'Step 1.1 Supply Fan Power Data'!A1500)</f>
        <v>44693.791666666664</v>
      </c>
      <c r="B1500">
        <f>IF(ISBLANK('Step 1.1 Supply Fan Power Data'!B1500),"-",'Step 1.1 Supply Fan Power Data'!B1500)</f>
        <v>0.96006334239350033</v>
      </c>
      <c r="C1500">
        <f>VLOOKUP(A1500,'Step 1.3 OAT Data'!$A:$B,2)</f>
        <v>61</v>
      </c>
      <c r="E1500" s="33">
        <f>IF(ISBLANK('Step 1.2 Return Fan Power Data'!A1500),"-",'Step 1.2 Return Fan Power Data'!A1500)</f>
        <v>44693.791666666664</v>
      </c>
      <c r="F1500">
        <f>IF(ISBLANK('Step 1.2 Return Fan Power Data'!B1500),"-",'Step 1.2 Return Fan Power Data'!B1500)</f>
        <v>0.8908342151760078</v>
      </c>
      <c r="G1500">
        <f>VLOOKUP(E1500,'Step 1.3 OAT Data'!$A:$B,2)</f>
        <v>61</v>
      </c>
      <c r="P1500" s="10"/>
      <c r="Q1500" s="10"/>
      <c r="R1500" s="10"/>
    </row>
    <row r="1501" spans="1:18" ht="14" x14ac:dyDescent="0.3">
      <c r="A1501" s="33">
        <f>IF(ISBLANK('Step 1.1 Supply Fan Power Data'!A1501),"-",'Step 1.1 Supply Fan Power Data'!A1501)</f>
        <v>44693.833333333336</v>
      </c>
      <c r="B1501">
        <f>IF(ISBLANK('Step 1.1 Supply Fan Power Data'!B1501),"-",'Step 1.1 Supply Fan Power Data'!B1501)</f>
        <v>0.96776333182535645</v>
      </c>
      <c r="C1501">
        <f>VLOOKUP(A1501,'Step 1.3 OAT Data'!$A:$B,2)</f>
        <v>60</v>
      </c>
      <c r="E1501" s="33">
        <f>IF(ISBLANK('Step 1.2 Return Fan Power Data'!A1501),"-",'Step 1.2 Return Fan Power Data'!A1501)</f>
        <v>44693.833333333336</v>
      </c>
      <c r="F1501">
        <f>IF(ISBLANK('Step 1.2 Return Fan Power Data'!B1501),"-",'Step 1.2 Return Fan Power Data'!B1501)</f>
        <v>0.89902827028660537</v>
      </c>
      <c r="G1501">
        <f>VLOOKUP(E1501,'Step 1.3 OAT Data'!$A:$B,2)</f>
        <v>60</v>
      </c>
      <c r="P1501" s="10"/>
      <c r="Q1501" s="10"/>
      <c r="R1501" s="10"/>
    </row>
    <row r="1502" spans="1:18" ht="14" x14ac:dyDescent="0.3">
      <c r="A1502" s="33">
        <f>IF(ISBLANK('Step 1.1 Supply Fan Power Data'!A1502),"-",'Step 1.1 Supply Fan Power Data'!A1502)</f>
        <v>44693.875</v>
      </c>
      <c r="B1502">
        <f>IF(ISBLANK('Step 1.1 Supply Fan Power Data'!B1502),"-",'Step 1.1 Supply Fan Power Data'!B1502)</f>
        <v>0.98600829900366826</v>
      </c>
      <c r="C1502">
        <f>VLOOKUP(A1502,'Step 1.3 OAT Data'!$A:$B,2)</f>
        <v>59</v>
      </c>
      <c r="E1502" s="33">
        <f>IF(ISBLANK('Step 1.2 Return Fan Power Data'!A1502),"-",'Step 1.2 Return Fan Power Data'!A1502)</f>
        <v>44693.875</v>
      </c>
      <c r="F1502">
        <f>IF(ISBLANK('Step 1.2 Return Fan Power Data'!B1502),"-",'Step 1.2 Return Fan Power Data'!B1502)</f>
        <v>0.91853113740013037</v>
      </c>
      <c r="G1502">
        <f>VLOOKUP(E1502,'Step 1.3 OAT Data'!$A:$B,2)</f>
        <v>59</v>
      </c>
      <c r="P1502" s="10"/>
      <c r="Q1502" s="10"/>
      <c r="R1502" s="10"/>
    </row>
    <row r="1503" spans="1:18" ht="14" x14ac:dyDescent="0.3">
      <c r="A1503" s="33">
        <f>IF(ISBLANK('Step 1.1 Supply Fan Power Data'!A1503),"-",'Step 1.1 Supply Fan Power Data'!A1503)</f>
        <v>44693.916666666664</v>
      </c>
      <c r="B1503">
        <f>IF(ISBLANK('Step 1.1 Supply Fan Power Data'!B1503),"-",'Step 1.1 Supply Fan Power Data'!B1503)</f>
        <v>0.97444158436568273</v>
      </c>
      <c r="C1503">
        <f>VLOOKUP(A1503,'Step 1.3 OAT Data'!$A:$B,2)</f>
        <v>60</v>
      </c>
      <c r="E1503" s="33">
        <f>IF(ISBLANK('Step 1.2 Return Fan Power Data'!A1503),"-",'Step 1.2 Return Fan Power Data'!A1503)</f>
        <v>44693.916666666664</v>
      </c>
      <c r="F1503">
        <f>IF(ISBLANK('Step 1.2 Return Fan Power Data'!B1503),"-",'Step 1.2 Return Fan Power Data'!B1503)</f>
        <v>0.90615287246377785</v>
      </c>
      <c r="G1503">
        <f>VLOOKUP(E1503,'Step 1.3 OAT Data'!$A:$B,2)</f>
        <v>60</v>
      </c>
      <c r="P1503" s="10"/>
      <c r="Q1503" s="10"/>
      <c r="R1503" s="10"/>
    </row>
    <row r="1504" spans="1:18" ht="14" x14ac:dyDescent="0.3">
      <c r="A1504" s="33">
        <f>IF(ISBLANK('Step 1.1 Supply Fan Power Data'!A1504),"-",'Step 1.1 Supply Fan Power Data'!A1504)</f>
        <v>44693.958333333336</v>
      </c>
      <c r="B1504">
        <f>IF(ISBLANK('Step 1.1 Supply Fan Power Data'!B1504),"-",'Step 1.1 Supply Fan Power Data'!B1504)</f>
        <v>0.982177255597944</v>
      </c>
      <c r="C1504">
        <f>VLOOKUP(A1504,'Step 1.3 OAT Data'!$A:$B,2)</f>
        <v>59</v>
      </c>
      <c r="E1504" s="33">
        <f>IF(ISBLANK('Step 1.2 Return Fan Power Data'!A1504),"-",'Step 1.2 Return Fan Power Data'!A1504)</f>
        <v>44693.958333333336</v>
      </c>
      <c r="F1504">
        <f>IF(ISBLANK('Step 1.2 Return Fan Power Data'!B1504),"-",'Step 1.2 Return Fan Power Data'!B1504)</f>
        <v>0.91442595483634159</v>
      </c>
      <c r="G1504">
        <f>VLOOKUP(E1504,'Step 1.3 OAT Data'!$A:$B,2)</f>
        <v>59</v>
      </c>
      <c r="P1504" s="10"/>
      <c r="Q1504" s="10"/>
      <c r="R1504" s="10"/>
    </row>
    <row r="1505" spans="1:18" ht="14" x14ac:dyDescent="0.3">
      <c r="A1505" s="33">
        <f>IF(ISBLANK('Step 1.1 Supply Fan Power Data'!A1505),"-",'Step 1.1 Supply Fan Power Data'!A1505)</f>
        <v>44694</v>
      </c>
      <c r="B1505">
        <f>IF(ISBLANK('Step 1.1 Supply Fan Power Data'!B1505),"-",'Step 1.1 Supply Fan Power Data'!B1505)</f>
        <v>0.97733629902926134</v>
      </c>
      <c r="C1505">
        <f>VLOOKUP(A1505,'Step 1.3 OAT Data'!$A:$B,2)</f>
        <v>56</v>
      </c>
      <c r="E1505" s="33">
        <f>IF(ISBLANK('Step 1.2 Return Fan Power Data'!A1505),"-",'Step 1.2 Return Fan Power Data'!A1505)</f>
        <v>44694</v>
      </c>
      <c r="F1505">
        <f>IF(ISBLANK('Step 1.2 Return Fan Power Data'!B1505),"-",'Step 1.2 Return Fan Power Data'!B1505)</f>
        <v>0.90924614446085705</v>
      </c>
      <c r="G1505">
        <f>VLOOKUP(E1505,'Step 1.3 OAT Data'!$A:$B,2)</f>
        <v>56</v>
      </c>
      <c r="P1505" s="10"/>
      <c r="Q1505" s="10"/>
      <c r="R1505" s="10"/>
    </row>
    <row r="1506" spans="1:18" ht="14" x14ac:dyDescent="0.3">
      <c r="A1506" s="33">
        <f>IF(ISBLANK('Step 1.1 Supply Fan Power Data'!A1506),"-",'Step 1.1 Supply Fan Power Data'!A1506)</f>
        <v>44694.041666666664</v>
      </c>
      <c r="B1506">
        <f>IF(ISBLANK('Step 1.1 Supply Fan Power Data'!B1506),"-",'Step 1.1 Supply Fan Power Data'!B1506)</f>
        <v>0.982177255597944</v>
      </c>
      <c r="C1506">
        <f>VLOOKUP(A1506,'Step 1.3 OAT Data'!$A:$B,2)</f>
        <v>57</v>
      </c>
      <c r="E1506" s="33">
        <f>IF(ISBLANK('Step 1.2 Return Fan Power Data'!A1506),"-",'Step 1.2 Return Fan Power Data'!A1506)</f>
        <v>44694.041666666664</v>
      </c>
      <c r="F1506">
        <f>IF(ISBLANK('Step 1.2 Return Fan Power Data'!B1506),"-",'Step 1.2 Return Fan Power Data'!B1506)</f>
        <v>0.91442595483634159</v>
      </c>
      <c r="G1506">
        <f>VLOOKUP(E1506,'Step 1.3 OAT Data'!$A:$B,2)</f>
        <v>57</v>
      </c>
      <c r="P1506" s="10"/>
      <c r="Q1506" s="10"/>
      <c r="R1506" s="10"/>
    </row>
    <row r="1507" spans="1:18" ht="14" x14ac:dyDescent="0.3">
      <c r="A1507" s="33">
        <f>IF(ISBLANK('Step 1.1 Supply Fan Power Data'!A1507),"-",'Step 1.1 Supply Fan Power Data'!A1507)</f>
        <v>44694.083333333336</v>
      </c>
      <c r="B1507">
        <f>IF(ISBLANK('Step 1.1 Supply Fan Power Data'!B1507),"-",'Step 1.1 Supply Fan Power Data'!B1507)</f>
        <v>0.98500377510281367</v>
      </c>
      <c r="C1507">
        <f>VLOOKUP(A1507,'Step 1.3 OAT Data'!$A:$B,2)</f>
        <v>58</v>
      </c>
      <c r="E1507" s="33">
        <f>IF(ISBLANK('Step 1.2 Return Fan Power Data'!A1507),"-",'Step 1.2 Return Fan Power Data'!A1507)</f>
        <v>44694.083333333336</v>
      </c>
      <c r="F1507">
        <f>IF(ISBLANK('Step 1.2 Return Fan Power Data'!B1507),"-",'Step 1.2 Return Fan Power Data'!B1507)</f>
        <v>0.91745422481850514</v>
      </c>
      <c r="G1507">
        <f>VLOOKUP(E1507,'Step 1.3 OAT Data'!$A:$B,2)</f>
        <v>58</v>
      </c>
      <c r="P1507" s="10"/>
      <c r="Q1507" s="10"/>
      <c r="R1507" s="10"/>
    </row>
    <row r="1508" spans="1:18" ht="14" x14ac:dyDescent="0.3">
      <c r="A1508" s="33">
        <f>IF(ISBLANK('Step 1.1 Supply Fan Power Data'!A1508),"-",'Step 1.1 Supply Fan Power Data'!A1508)</f>
        <v>44694.125</v>
      </c>
      <c r="B1508">
        <f>IF(ISBLANK('Step 1.1 Supply Fan Power Data'!B1508),"-",'Step 1.1 Supply Fan Power Data'!B1508)</f>
        <v>0.97059977926602659</v>
      </c>
      <c r="C1508">
        <f>VLOOKUP(A1508,'Step 1.3 OAT Data'!$A:$B,2)</f>
        <v>59</v>
      </c>
      <c r="E1508" s="33">
        <f>IF(ISBLANK('Step 1.2 Return Fan Power Data'!A1508),"-",'Step 1.2 Return Fan Power Data'!A1508)</f>
        <v>44694.125</v>
      </c>
      <c r="F1508">
        <f>IF(ISBLANK('Step 1.2 Return Fan Power Data'!B1508),"-",'Step 1.2 Return Fan Power Data'!B1508)</f>
        <v>0.90205228563192419</v>
      </c>
      <c r="G1508">
        <f>VLOOKUP(E1508,'Step 1.3 OAT Data'!$A:$B,2)</f>
        <v>59</v>
      </c>
      <c r="P1508" s="10"/>
      <c r="Q1508" s="10"/>
      <c r="R1508" s="10"/>
    </row>
    <row r="1509" spans="1:18" ht="14" x14ac:dyDescent="0.3">
      <c r="A1509" s="33">
        <f>IF(ISBLANK('Step 1.1 Supply Fan Power Data'!A1509),"-",'Step 1.1 Supply Fan Power Data'!A1509)</f>
        <v>44694.166666666664</v>
      </c>
      <c r="B1509">
        <f>IF(ISBLANK('Step 1.1 Supply Fan Power Data'!B1509),"-",'Step 1.1 Supply Fan Power Data'!B1509)</f>
        <v>0.97160781627550408</v>
      </c>
      <c r="C1509">
        <f>VLOOKUP(A1509,'Step 1.3 OAT Data'!$A:$B,2)</f>
        <v>60</v>
      </c>
      <c r="E1509" s="33">
        <f>IF(ISBLANK('Step 1.2 Return Fan Power Data'!A1509),"-",'Step 1.2 Return Fan Power Data'!A1509)</f>
        <v>44694.166666666664</v>
      </c>
      <c r="F1509">
        <f>IF(ISBLANK('Step 1.2 Return Fan Power Data'!B1509),"-",'Step 1.2 Return Fan Power Data'!B1509)</f>
        <v>0.90312769807471249</v>
      </c>
      <c r="G1509">
        <f>VLOOKUP(E1509,'Step 1.3 OAT Data'!$A:$B,2)</f>
        <v>60</v>
      </c>
      <c r="P1509" s="10"/>
      <c r="Q1509" s="10"/>
      <c r="R1509" s="10"/>
    </row>
    <row r="1510" spans="1:18" ht="14" x14ac:dyDescent="0.3">
      <c r="A1510" s="33">
        <f>IF(ISBLANK('Step 1.1 Supply Fan Power Data'!A1510),"-",'Step 1.1 Supply Fan Power Data'!A1510)</f>
        <v>44694.208333333336</v>
      </c>
      <c r="B1510">
        <f>IF(ISBLANK('Step 1.1 Supply Fan Power Data'!B1510),"-",'Step 1.1 Supply Fan Power Data'!B1510)</f>
        <v>1.0051116968779734</v>
      </c>
      <c r="C1510">
        <f>VLOOKUP(A1510,'Step 1.3 OAT Data'!$A:$B,2)</f>
        <v>61</v>
      </c>
      <c r="E1510" s="33">
        <f>IF(ISBLANK('Step 1.2 Return Fan Power Data'!A1510),"-",'Step 1.2 Return Fan Power Data'!A1510)</f>
        <v>44694.208333333336</v>
      </c>
      <c r="F1510">
        <f>IF(ISBLANK('Step 1.2 Return Fan Power Data'!B1510),"-",'Step 1.2 Return Fan Power Data'!B1510)</f>
        <v>0.93907855271552554</v>
      </c>
      <c r="G1510">
        <f>VLOOKUP(E1510,'Step 1.3 OAT Data'!$A:$B,2)</f>
        <v>61</v>
      </c>
      <c r="P1510" s="10"/>
      <c r="Q1510" s="10"/>
      <c r="R1510" s="10"/>
    </row>
    <row r="1511" spans="1:18" ht="14" x14ac:dyDescent="0.3">
      <c r="A1511" s="33">
        <f>IF(ISBLANK('Step 1.1 Supply Fan Power Data'!A1511),"-",'Step 1.1 Supply Fan Power Data'!A1511)</f>
        <v>44694.25</v>
      </c>
      <c r="B1511">
        <f>IF(ISBLANK('Step 1.1 Supply Fan Power Data'!B1511),"-",'Step 1.1 Supply Fan Power Data'!B1511)</f>
        <v>0.99365992119487978</v>
      </c>
      <c r="C1511">
        <f>VLOOKUP(A1511,'Step 1.3 OAT Data'!$A:$B,2)</f>
        <v>59</v>
      </c>
      <c r="E1511" s="33">
        <f>IF(ISBLANK('Step 1.2 Return Fan Power Data'!A1511),"-",'Step 1.2 Return Fan Power Data'!A1511)</f>
        <v>44694.25</v>
      </c>
      <c r="F1511">
        <f>IF(ISBLANK('Step 1.2 Return Fan Power Data'!B1511),"-",'Step 1.2 Return Fan Power Data'!B1511)</f>
        <v>0.92674588708124439</v>
      </c>
      <c r="G1511">
        <f>VLOOKUP(E1511,'Step 1.3 OAT Data'!$A:$B,2)</f>
        <v>59</v>
      </c>
      <c r="P1511" s="10"/>
      <c r="Q1511" s="10"/>
      <c r="R1511" s="10"/>
    </row>
    <row r="1512" spans="1:18" ht="14" x14ac:dyDescent="0.3">
      <c r="A1512" s="33">
        <f>IF(ISBLANK('Step 1.1 Supply Fan Power Data'!A1512),"-",'Step 1.1 Supply Fan Power Data'!A1512)</f>
        <v>44694.291666666664</v>
      </c>
      <c r="B1512">
        <f>IF(ISBLANK('Step 1.1 Supply Fan Power Data'!B1512),"-",'Step 1.1 Supply Fan Power Data'!B1512)</f>
        <v>0.96006334239350033</v>
      </c>
      <c r="C1512">
        <f>VLOOKUP(A1512,'Step 1.3 OAT Data'!$A:$B,2)</f>
        <v>59</v>
      </c>
      <c r="E1512" s="33">
        <f>IF(ISBLANK('Step 1.2 Return Fan Power Data'!A1512),"-",'Step 1.2 Return Fan Power Data'!A1512)</f>
        <v>44694.291666666664</v>
      </c>
      <c r="F1512">
        <f>IF(ISBLANK('Step 1.2 Return Fan Power Data'!B1512),"-",'Step 1.2 Return Fan Power Data'!B1512)</f>
        <v>0.8908342151760078</v>
      </c>
      <c r="G1512">
        <f>VLOOKUP(E1512,'Step 1.3 OAT Data'!$A:$B,2)</f>
        <v>59</v>
      </c>
      <c r="P1512" s="10"/>
      <c r="Q1512" s="10"/>
      <c r="R1512" s="10"/>
    </row>
    <row r="1513" spans="1:18" ht="14" x14ac:dyDescent="0.3">
      <c r="A1513" s="33">
        <f>IF(ISBLANK('Step 1.1 Supply Fan Power Data'!A1513),"-",'Step 1.1 Supply Fan Power Data'!A1513)</f>
        <v>44694.333333333336</v>
      </c>
      <c r="B1513">
        <f>IF(ISBLANK('Step 1.1 Supply Fan Power Data'!B1513),"-",'Step 1.1 Supply Fan Power Data'!B1513)</f>
        <v>0.96290522497876674</v>
      </c>
      <c r="C1513">
        <f>VLOOKUP(A1513,'Step 1.3 OAT Data'!$A:$B,2)</f>
        <v>60</v>
      </c>
      <c r="E1513" s="33">
        <f>IF(ISBLANK('Step 1.2 Return Fan Power Data'!A1513),"-",'Step 1.2 Return Fan Power Data'!A1513)</f>
        <v>44694.333333333336</v>
      </c>
      <c r="F1513">
        <f>IF(ISBLANK('Step 1.2 Return Fan Power Data'!B1513),"-",'Step 1.2 Return Fan Power Data'!B1513)</f>
        <v>0.89385585921886745</v>
      </c>
      <c r="G1513">
        <f>VLOOKUP(E1513,'Step 1.3 OAT Data'!$A:$B,2)</f>
        <v>60</v>
      </c>
      <c r="P1513" s="10"/>
      <c r="Q1513" s="10"/>
      <c r="R1513" s="10"/>
    </row>
    <row r="1514" spans="1:18" ht="14" x14ac:dyDescent="0.3">
      <c r="A1514" s="33">
        <f>IF(ISBLANK('Step 1.1 Supply Fan Power Data'!A1514),"-",'Step 1.1 Supply Fan Power Data'!A1514)</f>
        <v>44694.375</v>
      </c>
      <c r="B1514">
        <f>IF(ISBLANK('Step 1.1 Supply Fan Power Data'!B1514),"-",'Step 1.1 Supply Fan Power Data'!B1514)</f>
        <v>0.94068396682506017</v>
      </c>
      <c r="C1514">
        <f>VLOOKUP(A1514,'Step 1.3 OAT Data'!$A:$B,2)</f>
        <v>61</v>
      </c>
      <c r="E1514" s="33">
        <f>IF(ISBLANK('Step 1.2 Return Fan Power Data'!A1514),"-",'Step 1.2 Return Fan Power Data'!A1514)</f>
        <v>44694.375</v>
      </c>
      <c r="F1514">
        <f>IF(ISBLANK('Step 1.2 Return Fan Power Data'!B1514),"-",'Step 1.2 Return Fan Power Data'!B1514)</f>
        <v>0.87031113843903019</v>
      </c>
      <c r="G1514">
        <f>VLOOKUP(E1514,'Step 1.3 OAT Data'!$A:$B,2)</f>
        <v>61</v>
      </c>
      <c r="P1514" s="10"/>
      <c r="Q1514" s="10"/>
      <c r="R1514" s="10"/>
    </row>
    <row r="1515" spans="1:18" ht="14" x14ac:dyDescent="0.3">
      <c r="A1515" s="33">
        <f>IF(ISBLANK('Step 1.1 Supply Fan Power Data'!A1515),"-",'Step 1.1 Supply Fan Power Data'!A1515)</f>
        <v>44694.416666666664</v>
      </c>
      <c r="B1515">
        <f>IF(ISBLANK('Step 1.1 Supply Fan Power Data'!B1515),"-",'Step 1.1 Supply Fan Power Data'!B1515)</f>
        <v>0.90861249577138081</v>
      </c>
      <c r="C1515">
        <f>VLOOKUP(A1515,'Step 1.3 OAT Data'!$A:$B,2)</f>
        <v>62</v>
      </c>
      <c r="E1515" s="33">
        <f>IF(ISBLANK('Step 1.2 Return Fan Power Data'!A1515),"-",'Step 1.2 Return Fan Power Data'!A1515)</f>
        <v>44694.416666666664</v>
      </c>
      <c r="F1515">
        <f>IF(ISBLANK('Step 1.2 Return Fan Power Data'!B1515),"-",'Step 1.2 Return Fan Power Data'!B1515)</f>
        <v>0.83667178597443326</v>
      </c>
      <c r="G1515">
        <f>VLOOKUP(E1515,'Step 1.3 OAT Data'!$A:$B,2)</f>
        <v>62</v>
      </c>
      <c r="P1515" s="10"/>
      <c r="Q1515" s="10"/>
      <c r="R1515" s="10"/>
    </row>
    <row r="1516" spans="1:18" ht="14" x14ac:dyDescent="0.3">
      <c r="A1516" s="33">
        <f>IF(ISBLANK('Step 1.1 Supply Fan Power Data'!A1516),"-",'Step 1.1 Supply Fan Power Data'!A1516)</f>
        <v>44694.458333333336</v>
      </c>
      <c r="B1516">
        <f>IF(ISBLANK('Step 1.1 Supply Fan Power Data'!B1516),"-",'Step 1.1 Supply Fan Power Data'!B1516)</f>
        <v>0.92618073852608929</v>
      </c>
      <c r="C1516">
        <f>VLOOKUP(A1516,'Step 1.3 OAT Data'!$A:$B,2)</f>
        <v>66</v>
      </c>
      <c r="E1516" s="33">
        <f>IF(ISBLANK('Step 1.2 Return Fan Power Data'!A1516),"-",'Step 1.2 Return Fan Power Data'!A1516)</f>
        <v>44694.458333333336</v>
      </c>
      <c r="F1516">
        <f>IF(ISBLANK('Step 1.2 Return Fan Power Data'!B1516),"-",'Step 1.2 Return Fan Power Data'!B1516)</f>
        <v>0.85504780916628209</v>
      </c>
      <c r="G1516">
        <f>VLOOKUP(E1516,'Step 1.3 OAT Data'!$A:$B,2)</f>
        <v>66</v>
      </c>
      <c r="P1516" s="10"/>
      <c r="Q1516" s="10"/>
      <c r="R1516" s="10"/>
    </row>
    <row r="1517" spans="1:18" ht="14" x14ac:dyDescent="0.3">
      <c r="A1517" s="33">
        <f>IF(ISBLANK('Step 1.1 Supply Fan Power Data'!A1517),"-",'Step 1.1 Supply Fan Power Data'!A1517)</f>
        <v>44694.5</v>
      </c>
      <c r="B1517">
        <f>IF(ISBLANK('Step 1.1 Supply Fan Power Data'!B1517),"-",'Step 1.1 Supply Fan Power Data'!B1517)</f>
        <v>0.91935504297367809</v>
      </c>
      <c r="C1517">
        <f>VLOOKUP(A1517,'Step 1.3 OAT Data'!$A:$B,2)</f>
        <v>68</v>
      </c>
      <c r="E1517" s="33">
        <f>IF(ISBLANK('Step 1.2 Return Fan Power Data'!A1517),"-",'Step 1.2 Return Fan Power Data'!A1517)</f>
        <v>44694.5</v>
      </c>
      <c r="F1517">
        <f>IF(ISBLANK('Step 1.2 Return Fan Power Data'!B1517),"-",'Step 1.2 Return Fan Power Data'!B1517)</f>
        <v>0.84789341743793889</v>
      </c>
      <c r="G1517">
        <f>VLOOKUP(E1517,'Step 1.3 OAT Data'!$A:$B,2)</f>
        <v>68</v>
      </c>
      <c r="P1517" s="10"/>
      <c r="Q1517" s="10"/>
      <c r="R1517" s="10"/>
    </row>
    <row r="1518" spans="1:18" ht="14" x14ac:dyDescent="0.3">
      <c r="A1518" s="33">
        <f>IF(ISBLANK('Step 1.1 Supply Fan Power Data'!A1518),"-",'Step 1.1 Supply Fan Power Data'!A1518)</f>
        <v>44694.541666666664</v>
      </c>
      <c r="B1518">
        <f>IF(ISBLANK('Step 1.1 Supply Fan Power Data'!B1518),"-",'Step 1.1 Supply Fan Power Data'!B1518)</f>
        <v>0.91641675999673811</v>
      </c>
      <c r="C1518">
        <f>VLOOKUP(A1518,'Step 1.3 OAT Data'!$A:$B,2)</f>
        <v>73</v>
      </c>
      <c r="E1518" s="33">
        <f>IF(ISBLANK('Step 1.2 Return Fan Power Data'!A1518),"-",'Step 1.2 Return Fan Power Data'!A1518)</f>
        <v>44694.541666666664</v>
      </c>
      <c r="F1518">
        <f>IF(ISBLANK('Step 1.2 Return Fan Power Data'!B1518),"-",'Step 1.2 Return Fan Power Data'!B1518)</f>
        <v>0.84481943006256743</v>
      </c>
      <c r="G1518">
        <f>VLOOKUP(E1518,'Step 1.3 OAT Data'!$A:$B,2)</f>
        <v>73</v>
      </c>
      <c r="P1518" s="10"/>
      <c r="Q1518" s="10"/>
      <c r="R1518" s="10"/>
    </row>
    <row r="1519" spans="1:18" ht="14" x14ac:dyDescent="0.3">
      <c r="A1519" s="33">
        <f>IF(ISBLANK('Step 1.1 Supply Fan Power Data'!A1519),"-",'Step 1.1 Supply Fan Power Data'!A1519)</f>
        <v>44694.583333333336</v>
      </c>
      <c r="B1519">
        <f>IF(ISBLANK('Step 1.1 Supply Fan Power Data'!B1519),"-",'Step 1.1 Supply Fan Power Data'!B1519)</f>
        <v>0.91833329714601297</v>
      </c>
      <c r="C1519">
        <f>VLOOKUP(A1519,'Step 1.3 OAT Data'!$A:$B,2)</f>
        <v>74</v>
      </c>
      <c r="E1519" s="33">
        <f>IF(ISBLANK('Step 1.2 Return Fan Power Data'!A1519),"-",'Step 1.2 Return Fan Power Data'!A1519)</f>
        <v>44694.583333333336</v>
      </c>
      <c r="F1519">
        <f>IF(ISBLANK('Step 1.2 Return Fan Power Data'!B1519),"-",'Step 1.2 Return Fan Power Data'!B1519)</f>
        <v>0.84682408563496014</v>
      </c>
      <c r="G1519">
        <f>VLOOKUP(E1519,'Step 1.3 OAT Data'!$A:$B,2)</f>
        <v>74</v>
      </c>
      <c r="P1519" s="10"/>
      <c r="Q1519" s="10"/>
      <c r="R1519" s="10"/>
    </row>
    <row r="1520" spans="1:18" ht="14" x14ac:dyDescent="0.3">
      <c r="A1520" s="33">
        <f>IF(ISBLANK('Step 1.1 Supply Fan Power Data'!A1520),"-",'Step 1.1 Supply Fan Power Data'!A1520)</f>
        <v>44694.625</v>
      </c>
      <c r="B1520">
        <f>IF(ISBLANK('Step 1.1 Supply Fan Power Data'!B1520),"-",'Step 1.1 Supply Fan Power Data'!B1520)</f>
        <v>0.90374233433900608</v>
      </c>
      <c r="C1520">
        <f>VLOOKUP(A1520,'Step 1.3 OAT Data'!$A:$B,2)</f>
        <v>68</v>
      </c>
      <c r="E1520" s="33">
        <f>IF(ISBLANK('Step 1.2 Return Fan Power Data'!A1520),"-",'Step 1.2 Return Fan Power Data'!A1520)</f>
        <v>44694.625</v>
      </c>
      <c r="F1520">
        <f>IF(ISBLANK('Step 1.2 Return Fan Power Data'!B1520),"-",'Step 1.2 Return Fan Power Data'!B1520)</f>
        <v>0.83159998832133053</v>
      </c>
      <c r="G1520">
        <f>VLOOKUP(E1520,'Step 1.3 OAT Data'!$A:$B,2)</f>
        <v>68</v>
      </c>
      <c r="P1520" s="10"/>
      <c r="Q1520" s="10"/>
      <c r="R1520" s="10"/>
    </row>
    <row r="1521" spans="1:18" ht="14" x14ac:dyDescent="0.3">
      <c r="A1521" s="33">
        <f>IF(ISBLANK('Step 1.1 Supply Fan Power Data'!A1521),"-",'Step 1.1 Supply Fan Power Data'!A1521)</f>
        <v>44694.666666666664</v>
      </c>
      <c r="B1521">
        <f>IF(ISBLANK('Step 1.1 Supply Fan Power Data'!B1521),"-",'Step 1.1 Supply Fan Power Data'!B1521)</f>
        <v>0.90957293788507643</v>
      </c>
      <c r="C1521">
        <f>VLOOKUP(A1521,'Step 1.3 OAT Data'!$A:$B,2)</f>
        <v>68</v>
      </c>
      <c r="E1521" s="33">
        <f>IF(ISBLANK('Step 1.2 Return Fan Power Data'!A1521),"-",'Step 1.2 Return Fan Power Data'!A1521)</f>
        <v>44694.666666666664</v>
      </c>
      <c r="F1521">
        <f>IF(ISBLANK('Step 1.2 Return Fan Power Data'!B1521),"-",'Step 1.2 Return Fan Power Data'!B1521)</f>
        <v>0.8376731432764094</v>
      </c>
      <c r="G1521">
        <f>VLOOKUP(E1521,'Step 1.3 OAT Data'!$A:$B,2)</f>
        <v>68</v>
      </c>
      <c r="P1521" s="10"/>
      <c r="Q1521" s="10"/>
      <c r="R1521" s="10"/>
    </row>
    <row r="1522" spans="1:18" ht="14" x14ac:dyDescent="0.3">
      <c r="A1522" s="33">
        <f>IF(ISBLANK('Step 1.1 Supply Fan Power Data'!A1522),"-",'Step 1.1 Supply Fan Power Data'!A1522)</f>
        <v>44694.708333333336</v>
      </c>
      <c r="B1522">
        <f>IF(ISBLANK('Step 1.1 Supply Fan Power Data'!B1522),"-",'Step 1.1 Supply Fan Power Data'!B1522)</f>
        <v>1.0581709740855936</v>
      </c>
      <c r="C1522">
        <f>VLOOKUP(A1522,'Step 1.3 OAT Data'!$A:$B,2)</f>
        <v>66</v>
      </c>
      <c r="E1522" s="33">
        <f>IF(ISBLANK('Step 1.2 Return Fan Power Data'!A1522),"-",'Step 1.2 Return Fan Power Data'!A1522)</f>
        <v>44694.708333333336</v>
      </c>
      <c r="F1522">
        <f>IF(ISBLANK('Step 1.2 Return Fan Power Data'!B1522),"-",'Step 1.2 Return Fan Power Data'!B1522)</f>
        <v>0.99677495843897645</v>
      </c>
      <c r="G1522">
        <f>VLOOKUP(E1522,'Step 1.3 OAT Data'!$A:$B,2)</f>
        <v>66</v>
      </c>
      <c r="P1522" s="10"/>
      <c r="Q1522" s="10"/>
      <c r="R1522" s="10"/>
    </row>
    <row r="1523" spans="1:18" ht="14" x14ac:dyDescent="0.3">
      <c r="A1523" s="33">
        <f>IF(ISBLANK('Step 1.1 Supply Fan Power Data'!A1523),"-",'Step 1.1 Supply Fan Power Data'!A1523)</f>
        <v>44694.75</v>
      </c>
      <c r="B1523">
        <f>IF(ISBLANK('Step 1.1 Supply Fan Power Data'!B1523),"-",'Step 1.1 Supply Fan Power Data'!B1523)</f>
        <v>1.6141613633868248</v>
      </c>
      <c r="C1523">
        <f>VLOOKUP(A1523,'Step 1.3 OAT Data'!$A:$B,2)</f>
        <v>64</v>
      </c>
      <c r="E1523" s="33">
        <f>IF(ISBLANK('Step 1.2 Return Fan Power Data'!A1523),"-",'Step 1.2 Return Fan Power Data'!A1523)</f>
        <v>44694.75</v>
      </c>
      <c r="F1523">
        <f>IF(ISBLANK('Step 1.2 Return Fan Power Data'!B1523),"-",'Step 1.2 Return Fan Power Data'!B1523)</f>
        <v>1.6082707492388377</v>
      </c>
      <c r="G1523">
        <f>VLOOKUP(E1523,'Step 1.3 OAT Data'!$A:$B,2)</f>
        <v>64</v>
      </c>
      <c r="P1523" s="10"/>
      <c r="Q1523" s="10"/>
      <c r="R1523" s="10"/>
    </row>
    <row r="1524" spans="1:18" ht="14" x14ac:dyDescent="0.3">
      <c r="A1524" s="33">
        <f>IF(ISBLANK('Step 1.1 Supply Fan Power Data'!A1524),"-",'Step 1.1 Supply Fan Power Data'!A1524)</f>
        <v>44694.791666666664</v>
      </c>
      <c r="B1524">
        <f>IF(ISBLANK('Step 1.1 Supply Fan Power Data'!B1524),"-",'Step 1.1 Supply Fan Power Data'!B1524)</f>
        <v>1.6413001802793024</v>
      </c>
      <c r="C1524">
        <f>VLOOKUP(A1524,'Step 1.3 OAT Data'!$A:$B,2)</f>
        <v>61</v>
      </c>
      <c r="E1524" s="33">
        <f>IF(ISBLANK('Step 1.2 Return Fan Power Data'!A1524),"-",'Step 1.2 Return Fan Power Data'!A1524)</f>
        <v>44694.791666666664</v>
      </c>
      <c r="F1524">
        <f>IF(ISBLANK('Step 1.2 Return Fan Power Data'!B1524),"-",'Step 1.2 Return Fan Power Data'!B1524)</f>
        <v>1.6359419664666601</v>
      </c>
      <c r="G1524">
        <f>VLOOKUP(E1524,'Step 1.3 OAT Data'!$A:$B,2)</f>
        <v>61</v>
      </c>
      <c r="P1524" s="10"/>
      <c r="Q1524" s="10"/>
      <c r="R1524" s="10"/>
    </row>
    <row r="1525" spans="1:18" ht="14" x14ac:dyDescent="0.3">
      <c r="A1525" s="33">
        <f>IF(ISBLANK('Step 1.1 Supply Fan Power Data'!A1525),"-",'Step 1.1 Supply Fan Power Data'!A1525)</f>
        <v>44694.833333333336</v>
      </c>
      <c r="B1525">
        <f>IF(ISBLANK('Step 1.1 Supply Fan Power Data'!B1525),"-",'Step 1.1 Supply Fan Power Data'!B1525)</f>
        <v>1.6241133768561071</v>
      </c>
      <c r="C1525">
        <f>VLOOKUP(A1525,'Step 1.3 OAT Data'!$A:$B,2)</f>
        <v>59</v>
      </c>
      <c r="E1525" s="33">
        <f>IF(ISBLANK('Step 1.2 Return Fan Power Data'!A1525),"-",'Step 1.2 Return Fan Power Data'!A1525)</f>
        <v>44694.833333333336</v>
      </c>
      <c r="F1525">
        <f>IF(ISBLANK('Step 1.2 Return Fan Power Data'!B1525),"-",'Step 1.2 Return Fan Power Data'!B1525)</f>
        <v>1.6184634373432534</v>
      </c>
      <c r="G1525">
        <f>VLOOKUP(E1525,'Step 1.3 OAT Data'!$A:$B,2)</f>
        <v>59</v>
      </c>
      <c r="P1525" s="10"/>
      <c r="Q1525" s="10"/>
      <c r="R1525" s="10"/>
    </row>
    <row r="1526" spans="1:18" ht="14" x14ac:dyDescent="0.3">
      <c r="A1526" s="33">
        <f>IF(ISBLANK('Step 1.1 Supply Fan Power Data'!A1526),"-",'Step 1.1 Supply Fan Power Data'!A1526)</f>
        <v>44694.875</v>
      </c>
      <c r="B1526">
        <f>IF(ISBLANK('Step 1.1 Supply Fan Power Data'!B1526),"-",'Step 1.1 Supply Fan Power Data'!B1526)</f>
        <v>1.6349576374841761</v>
      </c>
      <c r="C1526">
        <f>VLOOKUP(A1526,'Step 1.3 OAT Data'!$A:$B,2)</f>
        <v>58</v>
      </c>
      <c r="E1526" s="33">
        <f>IF(ISBLANK('Step 1.2 Return Fan Power Data'!A1526),"-",'Step 1.2 Return Fan Power Data'!A1526)</f>
        <v>44694.875</v>
      </c>
      <c r="F1526">
        <f>IF(ISBLANK('Step 1.2 Return Fan Power Data'!B1526),"-",'Step 1.2 Return Fan Power Data'!B1526)</f>
        <v>1.6295102911606167</v>
      </c>
      <c r="G1526">
        <f>VLOOKUP(E1526,'Step 1.3 OAT Data'!$A:$B,2)</f>
        <v>58</v>
      </c>
      <c r="P1526" s="10"/>
      <c r="Q1526" s="10"/>
      <c r="R1526" s="10"/>
    </row>
    <row r="1527" spans="1:18" ht="14" x14ac:dyDescent="0.3">
      <c r="A1527" s="33">
        <f>IF(ISBLANK('Step 1.1 Supply Fan Power Data'!A1527),"-",'Step 1.1 Supply Fan Power Data'!A1527)</f>
        <v>44694.916666666664</v>
      </c>
      <c r="B1527">
        <f>IF(ISBLANK('Step 1.1 Supply Fan Power Data'!B1527),"-",'Step 1.1 Supply Fan Power Data'!B1527)</f>
        <v>1.6566590059438064</v>
      </c>
      <c r="C1527">
        <f>VLOOKUP(A1527,'Step 1.3 OAT Data'!$A:$B,2)</f>
        <v>58</v>
      </c>
      <c r="E1527" s="33">
        <f>IF(ISBLANK('Step 1.2 Return Fan Power Data'!A1527),"-",'Step 1.2 Return Fan Power Data'!A1527)</f>
        <v>44694.916666666664</v>
      </c>
      <c r="F1527">
        <f>IF(ISBLANK('Step 1.2 Return Fan Power Data'!B1527),"-",'Step 1.2 Return Fan Power Data'!B1527)</f>
        <v>1.6514249994519055</v>
      </c>
      <c r="G1527">
        <f>VLOOKUP(E1527,'Step 1.3 OAT Data'!$A:$B,2)</f>
        <v>58</v>
      </c>
      <c r="P1527" s="10"/>
      <c r="Q1527" s="10"/>
      <c r="R1527" s="10"/>
    </row>
    <row r="1528" spans="1:18" ht="14" x14ac:dyDescent="0.3">
      <c r="A1528" s="33">
        <f>IF(ISBLANK('Step 1.1 Supply Fan Power Data'!A1528),"-",'Step 1.1 Supply Fan Power Data'!A1528)</f>
        <v>44694.958333333336</v>
      </c>
      <c r="B1528">
        <f>IF(ISBLANK('Step 1.1 Supply Fan Power Data'!B1528),"-",'Step 1.1 Supply Fan Power Data'!B1528)</f>
        <v>1.6548795126241238</v>
      </c>
      <c r="C1528">
        <f>VLOOKUP(A1528,'Step 1.3 OAT Data'!$A:$B,2)</f>
        <v>58</v>
      </c>
      <c r="E1528" s="33">
        <f>IF(ISBLANK('Step 1.2 Return Fan Power Data'!A1528),"-",'Step 1.2 Return Fan Power Data'!A1528)</f>
        <v>44694.958333333336</v>
      </c>
      <c r="F1528">
        <f>IF(ISBLANK('Step 1.2 Return Fan Power Data'!B1528),"-",'Step 1.2 Return Fan Power Data'!B1528)</f>
        <v>1.6496378394143725</v>
      </c>
      <c r="G1528">
        <f>VLOOKUP(E1528,'Step 1.3 OAT Data'!$A:$B,2)</f>
        <v>58</v>
      </c>
      <c r="P1528" s="10"/>
      <c r="Q1528" s="10"/>
      <c r="R1528" s="10"/>
    </row>
    <row r="1529" spans="1:18" ht="14" x14ac:dyDescent="0.3">
      <c r="A1529" s="33">
        <f>IF(ISBLANK('Step 1.1 Supply Fan Power Data'!A1529),"-",'Step 1.1 Supply Fan Power Data'!A1529)</f>
        <v>44695</v>
      </c>
      <c r="B1529">
        <f>IF(ISBLANK('Step 1.1 Supply Fan Power Data'!B1529),"-",'Step 1.1 Supply Fan Power Data'!B1529)</f>
        <v>1.6458060672261319</v>
      </c>
      <c r="C1529">
        <f>VLOOKUP(A1529,'Step 1.3 OAT Data'!$A:$B,2)</f>
        <v>58</v>
      </c>
      <c r="E1529" s="33">
        <f>IF(ISBLANK('Step 1.2 Return Fan Power Data'!A1529),"-",'Step 1.2 Return Fan Power Data'!A1529)</f>
        <v>44695</v>
      </c>
      <c r="F1529">
        <f>IF(ISBLANK('Step 1.2 Return Fan Power Data'!B1529),"-",'Step 1.2 Return Fan Power Data'!B1529)</f>
        <v>1.6404978264359498</v>
      </c>
      <c r="G1529">
        <f>VLOOKUP(E1529,'Step 1.3 OAT Data'!$A:$B,2)</f>
        <v>58</v>
      </c>
      <c r="P1529" s="10"/>
      <c r="Q1529" s="10"/>
      <c r="R1529" s="10"/>
    </row>
    <row r="1530" spans="1:18" ht="14" x14ac:dyDescent="0.3">
      <c r="A1530" s="33">
        <f>IF(ISBLANK('Step 1.1 Supply Fan Power Data'!A1530),"-",'Step 1.1 Supply Fan Power Data'!A1530)</f>
        <v>44695.041666666664</v>
      </c>
      <c r="B1530">
        <f>IF(ISBLANK('Step 1.1 Supply Fan Power Data'!B1530),"-",'Step 1.1 Supply Fan Power Data'!B1530)</f>
        <v>1.6440273360683024</v>
      </c>
      <c r="C1530">
        <f>VLOOKUP(A1530,'Step 1.3 OAT Data'!$A:$B,2)</f>
        <v>58</v>
      </c>
      <c r="E1530" s="33">
        <f>IF(ISBLANK('Step 1.2 Return Fan Power Data'!A1530),"-",'Step 1.2 Return Fan Power Data'!A1530)</f>
        <v>44695.041666666664</v>
      </c>
      <c r="F1530">
        <f>IF(ISBLANK('Step 1.2 Return Fan Power Data'!B1530),"-",'Step 1.2 Return Fan Power Data'!B1530)</f>
        <v>1.6387007002624823</v>
      </c>
      <c r="G1530">
        <f>VLOOKUP(E1530,'Step 1.3 OAT Data'!$A:$B,2)</f>
        <v>58</v>
      </c>
      <c r="P1530" s="10"/>
      <c r="Q1530" s="10"/>
      <c r="R1530" s="10"/>
    </row>
    <row r="1531" spans="1:18" ht="14" x14ac:dyDescent="0.3">
      <c r="A1531" s="33">
        <f>IF(ISBLANK('Step 1.1 Supply Fan Power Data'!A1531),"-",'Step 1.1 Supply Fan Power Data'!A1531)</f>
        <v>44695.083333333336</v>
      </c>
      <c r="B1531">
        <f>IF(ISBLANK('Step 1.1 Supply Fan Power Data'!B1531),"-",'Step 1.1 Supply Fan Power Data'!B1531)</f>
        <v>1.6638969679546669</v>
      </c>
      <c r="C1531">
        <f>VLOOKUP(A1531,'Step 1.3 OAT Data'!$A:$B,2)</f>
        <v>59</v>
      </c>
      <c r="E1531" s="33">
        <f>IF(ISBLANK('Step 1.2 Return Fan Power Data'!A1531),"-",'Step 1.2 Return Fan Power Data'!A1531)</f>
        <v>44695.083333333336</v>
      </c>
      <c r="F1531">
        <f>IF(ISBLANK('Step 1.2 Return Fan Power Data'!B1531),"-",'Step 1.2 Return Fan Power Data'!B1531)</f>
        <v>1.6586757405823698</v>
      </c>
      <c r="G1531">
        <f>VLOOKUP(E1531,'Step 1.3 OAT Data'!$A:$B,2)</f>
        <v>59</v>
      </c>
      <c r="P1531" s="10"/>
      <c r="Q1531" s="10"/>
      <c r="R1531" s="10"/>
    </row>
    <row r="1532" spans="1:18" ht="14" x14ac:dyDescent="0.3">
      <c r="A1532" s="33">
        <f>IF(ISBLANK('Step 1.1 Supply Fan Power Data'!A1532),"-",'Step 1.1 Supply Fan Power Data'!A1532)</f>
        <v>44695.125</v>
      </c>
      <c r="B1532">
        <f>IF(ISBLANK('Step 1.1 Supply Fan Power Data'!B1532),"-",'Step 1.1 Supply Fan Power Data'!B1532)</f>
        <v>1.6575488013121129</v>
      </c>
      <c r="C1532">
        <f>VLOOKUP(A1532,'Step 1.3 OAT Data'!$A:$B,2)</f>
        <v>59</v>
      </c>
      <c r="E1532" s="33">
        <f>IF(ISBLANK('Step 1.2 Return Fan Power Data'!A1532),"-",'Step 1.2 Return Fan Power Data'!A1532)</f>
        <v>44695.125</v>
      </c>
      <c r="F1532">
        <f>IF(ISBLANK('Step 1.2 Return Fan Power Data'!B1532),"-",'Step 1.2 Return Fan Power Data'!B1532)</f>
        <v>1.6523179610906849</v>
      </c>
      <c r="G1532">
        <f>VLOOKUP(E1532,'Step 1.3 OAT Data'!$A:$B,2)</f>
        <v>59</v>
      </c>
      <c r="P1532" s="10"/>
      <c r="Q1532" s="10"/>
      <c r="R1532" s="10"/>
    </row>
    <row r="1533" spans="1:18" ht="14" x14ac:dyDescent="0.3">
      <c r="A1533" s="33">
        <f>IF(ISBLANK('Step 1.1 Supply Fan Power Data'!A1533),"-",'Step 1.1 Supply Fan Power Data'!A1533)</f>
        <v>44695.166666666664</v>
      </c>
      <c r="B1533">
        <f>IF(ISBLANK('Step 1.1 Supply Fan Power Data'!B1533),"-",'Step 1.1 Supply Fan Power Data'!B1533)</f>
        <v>1.6367357737548489</v>
      </c>
      <c r="C1533">
        <f>VLOOKUP(A1533,'Step 1.3 OAT Data'!$A:$B,2)</f>
        <v>59</v>
      </c>
      <c r="E1533" s="33">
        <f>IF(ISBLANK('Step 1.2 Return Fan Power Data'!A1533),"-",'Step 1.2 Return Fan Power Data'!A1533)</f>
        <v>44695.166666666664</v>
      </c>
      <c r="F1533">
        <f>IF(ISBLANK('Step 1.2 Return Fan Power Data'!B1533),"-",'Step 1.2 Return Fan Power Data'!B1533)</f>
        <v>1.6313156195437435</v>
      </c>
      <c r="G1533">
        <f>VLOOKUP(E1533,'Step 1.3 OAT Data'!$A:$B,2)</f>
        <v>59</v>
      </c>
      <c r="P1533" s="10"/>
      <c r="Q1533" s="10"/>
      <c r="R1533" s="10"/>
    </row>
    <row r="1534" spans="1:18" ht="14" x14ac:dyDescent="0.3">
      <c r="A1534" s="33">
        <f>IF(ISBLANK('Step 1.1 Supply Fan Power Data'!A1534),"-",'Step 1.1 Supply Fan Power Data'!A1534)</f>
        <v>44695.208333333336</v>
      </c>
      <c r="B1534">
        <f>IF(ISBLANK('Step 1.1 Supply Fan Power Data'!B1534),"-",'Step 1.1 Supply Fan Power Data'!B1534)</f>
        <v>1.6394624704671741</v>
      </c>
      <c r="C1534">
        <f>VLOOKUP(A1534,'Step 1.3 OAT Data'!$A:$B,2)</f>
        <v>58</v>
      </c>
      <c r="E1534" s="33">
        <f>IF(ISBLANK('Step 1.2 Return Fan Power Data'!A1534),"-",'Step 1.2 Return Fan Power Data'!A1534)</f>
        <v>44695.208333333336</v>
      </c>
      <c r="F1534">
        <f>IF(ISBLANK('Step 1.2 Return Fan Power Data'!B1534),"-",'Step 1.2 Return Fan Power Data'!B1534)</f>
        <v>1.6340806828435379</v>
      </c>
      <c r="G1534">
        <f>VLOOKUP(E1534,'Step 1.3 OAT Data'!$A:$B,2)</f>
        <v>58</v>
      </c>
      <c r="P1534" s="10"/>
      <c r="Q1534" s="10"/>
      <c r="R1534" s="10"/>
    </row>
    <row r="1535" spans="1:18" ht="14" x14ac:dyDescent="0.3">
      <c r="A1535" s="33">
        <f>IF(ISBLANK('Step 1.1 Supply Fan Power Data'!A1535),"-",'Step 1.1 Supply Fan Power Data'!A1535)</f>
        <v>44695.25</v>
      </c>
      <c r="B1535">
        <f>IF(ISBLANK('Step 1.1 Supply Fan Power Data'!B1535),"-",'Step 1.1 Supply Fan Power Data'!B1535)</f>
        <v>1.6449166865908031</v>
      </c>
      <c r="C1535">
        <f>VLOOKUP(A1535,'Step 1.3 OAT Data'!$A:$B,2)</f>
        <v>59</v>
      </c>
      <c r="E1535" s="33">
        <f>IF(ISBLANK('Step 1.2 Return Fan Power Data'!A1535),"-",'Step 1.2 Return Fan Power Data'!A1535)</f>
        <v>44695.25</v>
      </c>
      <c r="F1535">
        <f>IF(ISBLANK('Step 1.2 Return Fan Power Data'!B1535),"-",'Step 1.2 Return Fan Power Data'!B1535)</f>
        <v>1.6395994658456263</v>
      </c>
      <c r="G1535">
        <f>VLOOKUP(E1535,'Step 1.3 OAT Data'!$A:$B,2)</f>
        <v>59</v>
      </c>
      <c r="P1535" s="10"/>
      <c r="Q1535" s="10"/>
      <c r="R1535" s="10"/>
    </row>
    <row r="1536" spans="1:18" ht="14" x14ac:dyDescent="0.3">
      <c r="A1536" s="33">
        <f>IF(ISBLANK('Step 1.1 Supply Fan Power Data'!A1536),"-",'Step 1.1 Supply Fan Power Data'!A1536)</f>
        <v>44695.291666666664</v>
      </c>
      <c r="B1536">
        <f>IF(ISBLANK('Step 1.1 Supply Fan Power Data'!B1536),"-",'Step 1.1 Supply Fan Power Data'!B1536)</f>
        <v>1.6466954781596086</v>
      </c>
      <c r="C1536">
        <f>VLOOKUP(A1536,'Step 1.3 OAT Data'!$A:$B,2)</f>
        <v>60</v>
      </c>
      <c r="E1536" s="33">
        <f>IF(ISBLANK('Step 1.2 Return Fan Power Data'!A1536),"-",'Step 1.2 Return Fan Power Data'!A1536)</f>
        <v>44695.291666666664</v>
      </c>
      <c r="F1536">
        <f>IF(ISBLANK('Step 1.2 Return Fan Power Data'!B1536),"-",'Step 1.2 Return Fan Power Data'!B1536)</f>
        <v>1.6413957814637232</v>
      </c>
      <c r="G1536">
        <f>VLOOKUP(E1536,'Step 1.3 OAT Data'!$A:$B,2)</f>
        <v>60</v>
      </c>
      <c r="P1536" s="10"/>
      <c r="Q1536" s="10"/>
      <c r="R1536" s="10"/>
    </row>
    <row r="1537" spans="1:18" ht="14" x14ac:dyDescent="0.3">
      <c r="A1537" s="33">
        <f>IF(ISBLANK('Step 1.1 Supply Fan Power Data'!A1537),"-",'Step 1.1 Supply Fan Power Data'!A1537)</f>
        <v>44695.333333333336</v>
      </c>
      <c r="B1537">
        <f>IF(ISBLANK('Step 1.1 Supply Fan Power Data'!B1537),"-",'Step 1.1 Supply Fan Power Data'!B1537)</f>
        <v>1.6385733005632372</v>
      </c>
      <c r="C1537">
        <f>VLOOKUP(A1537,'Step 1.3 OAT Data'!$A:$B,2)</f>
        <v>60</v>
      </c>
      <c r="E1537" s="33">
        <f>IF(ISBLANK('Step 1.2 Return Fan Power Data'!A1537),"-",'Step 1.2 Return Fan Power Data'!A1537)</f>
        <v>44695.333333333336</v>
      </c>
      <c r="F1537">
        <f>IF(ISBLANK('Step 1.2 Return Fan Power Data'!B1537),"-",'Step 1.2 Return Fan Power Data'!B1537)</f>
        <v>1.6331794458213573</v>
      </c>
      <c r="G1537">
        <f>VLOOKUP(E1537,'Step 1.3 OAT Data'!$A:$B,2)</f>
        <v>60</v>
      </c>
      <c r="P1537" s="10"/>
      <c r="Q1537" s="10"/>
      <c r="R1537" s="10"/>
    </row>
    <row r="1538" spans="1:18" ht="14" x14ac:dyDescent="0.3">
      <c r="A1538" s="33">
        <f>IF(ISBLANK('Step 1.1 Supply Fan Power Data'!A1538),"-",'Step 1.1 Supply Fan Power Data'!A1538)</f>
        <v>44695.375</v>
      </c>
      <c r="B1538">
        <f>IF(ISBLANK('Step 1.1 Supply Fan Power Data'!B1538),"-",'Step 1.1 Supply Fan Power Data'!B1538)</f>
        <v>1.6494231958944667</v>
      </c>
      <c r="C1538">
        <f>VLOOKUP(A1538,'Step 1.3 OAT Data'!$A:$B,2)</f>
        <v>62</v>
      </c>
      <c r="E1538" s="33">
        <f>IF(ISBLANK('Step 1.2 Return Fan Power Data'!A1538),"-",'Step 1.2 Return Fan Power Data'!A1538)</f>
        <v>44695.375</v>
      </c>
      <c r="F1538">
        <f>IF(ISBLANK('Step 1.2 Return Fan Power Data'!B1538),"-",'Step 1.2 Return Fan Power Data'!B1538)</f>
        <v>1.6441469753224376</v>
      </c>
      <c r="G1538">
        <f>VLOOKUP(E1538,'Step 1.3 OAT Data'!$A:$B,2)</f>
        <v>62</v>
      </c>
      <c r="P1538" s="10"/>
      <c r="Q1538" s="10"/>
      <c r="R1538" s="10"/>
    </row>
    <row r="1539" spans="1:18" ht="14" x14ac:dyDescent="0.3">
      <c r="A1539" s="33">
        <f>IF(ISBLANK('Step 1.1 Supply Fan Power Data'!A1539),"-",'Step 1.1 Supply Fan Power Data'!A1539)</f>
        <v>44695.416666666664</v>
      </c>
      <c r="B1539">
        <f>IF(ISBLANK('Step 1.1 Supply Fan Power Data'!B1539),"-",'Step 1.1 Supply Fan Power Data'!B1539)</f>
        <v>1.6693565853185546</v>
      </c>
      <c r="C1539">
        <f>VLOOKUP(A1539,'Step 1.3 OAT Data'!$A:$B,2)</f>
        <v>65</v>
      </c>
      <c r="E1539" s="33">
        <f>IF(ISBLANK('Step 1.2 Return Fan Power Data'!A1539),"-",'Step 1.2 Return Fan Power Data'!A1539)</f>
        <v>44695.416666666664</v>
      </c>
      <c r="F1539">
        <f>IF(ISBLANK('Step 1.2 Return Fan Power Data'!B1539),"-",'Step 1.2 Return Fan Power Data'!B1539)</f>
        <v>1.6641252868914402</v>
      </c>
      <c r="G1539">
        <f>VLOOKUP(E1539,'Step 1.3 OAT Data'!$A:$B,2)</f>
        <v>65</v>
      </c>
      <c r="P1539" s="10"/>
      <c r="Q1539" s="10"/>
      <c r="R1539" s="10"/>
    </row>
    <row r="1540" spans="1:18" ht="14" x14ac:dyDescent="0.3">
      <c r="A1540" s="33">
        <f>IF(ISBLANK('Step 1.1 Supply Fan Power Data'!A1540),"-",'Step 1.1 Supply Fan Power Data'!A1540)</f>
        <v>44695.458333333336</v>
      </c>
      <c r="B1540">
        <f>IF(ISBLANK('Step 1.1 Supply Fan Power Data'!B1540),"-",'Step 1.1 Supply Fan Power Data'!B1540)</f>
        <v>1.6838429397117938</v>
      </c>
      <c r="C1540">
        <f>VLOOKUP(A1540,'Step 1.3 OAT Data'!$A:$B,2)</f>
        <v>68</v>
      </c>
      <c r="E1540" s="33">
        <f>IF(ISBLANK('Step 1.2 Return Fan Power Data'!A1540),"-",'Step 1.2 Return Fan Power Data'!A1540)</f>
        <v>44695.458333333336</v>
      </c>
      <c r="F1540">
        <f>IF(ISBLANK('Step 1.2 Return Fan Power Data'!B1540),"-",'Step 1.2 Return Fan Power Data'!B1540)</f>
        <v>1.6785015248467823</v>
      </c>
      <c r="G1540">
        <f>VLOOKUP(E1540,'Step 1.3 OAT Data'!$A:$B,2)</f>
        <v>68</v>
      </c>
      <c r="P1540" s="10"/>
      <c r="Q1540" s="10"/>
      <c r="R1540" s="10"/>
    </row>
    <row r="1541" spans="1:18" ht="14" x14ac:dyDescent="0.3">
      <c r="A1541" s="33">
        <f>IF(ISBLANK('Step 1.1 Supply Fan Power Data'!A1541),"-",'Step 1.1 Supply Fan Power Data'!A1541)</f>
        <v>44695.5</v>
      </c>
      <c r="B1541">
        <f>IF(ISBLANK('Step 1.1 Supply Fan Power Data'!B1541),"-",'Step 1.1 Supply Fan Power Data'!B1541)</f>
        <v>1.6503127319428041</v>
      </c>
      <c r="C1541">
        <f>VLOOKUP(A1541,'Step 1.3 OAT Data'!$A:$B,2)</f>
        <v>69</v>
      </c>
      <c r="E1541" s="33">
        <f>IF(ISBLANK('Step 1.2 Return Fan Power Data'!A1541),"-",'Step 1.2 Return Fan Power Data'!A1541)</f>
        <v>44695.5</v>
      </c>
      <c r="F1541">
        <f>IF(ISBLANK('Step 1.2 Return Fan Power Data'!B1541),"-",'Step 1.2 Return Fan Power Data'!B1541)</f>
        <v>1.6450432752120627</v>
      </c>
      <c r="G1541">
        <f>VLOOKUP(E1541,'Step 1.3 OAT Data'!$A:$B,2)</f>
        <v>69</v>
      </c>
      <c r="P1541" s="10"/>
      <c r="Q1541" s="10"/>
      <c r="R1541" s="10"/>
    </row>
    <row r="1542" spans="1:18" ht="14" x14ac:dyDescent="0.3">
      <c r="A1542" s="33">
        <f>IF(ISBLANK('Step 1.1 Supply Fan Power Data'!A1542),"-",'Step 1.1 Supply Fan Power Data'!A1542)</f>
        <v>44695.541666666664</v>
      </c>
      <c r="B1542">
        <f>IF(ISBLANK('Step 1.1 Supply Fan Power Data'!B1542),"-",'Step 1.1 Supply Fan Power Data'!B1542)</f>
        <v>1.6611676414022756</v>
      </c>
      <c r="C1542">
        <f>VLOOKUP(A1542,'Step 1.3 OAT Data'!$A:$B,2)</f>
        <v>67</v>
      </c>
      <c r="E1542" s="33">
        <f>IF(ISBLANK('Step 1.2 Return Fan Power Data'!A1542),"-",'Step 1.2 Return Fan Power Data'!A1542)</f>
        <v>44695.541666666664</v>
      </c>
      <c r="F1542">
        <f>IF(ISBLANK('Step 1.2 Return Fan Power Data'!B1542),"-",'Step 1.2 Return Fan Power Data'!B1542)</f>
        <v>1.6559450777763005</v>
      </c>
      <c r="G1542">
        <f>VLOOKUP(E1542,'Step 1.3 OAT Data'!$A:$B,2)</f>
        <v>67</v>
      </c>
      <c r="P1542" s="10"/>
      <c r="Q1542" s="10"/>
      <c r="R1542" s="10"/>
    </row>
    <row r="1543" spans="1:18" ht="14" x14ac:dyDescent="0.3">
      <c r="A1543" s="33">
        <f>IF(ISBLANK('Step 1.1 Supply Fan Power Data'!A1543),"-",'Step 1.1 Supply Fan Power Data'!A1543)</f>
        <v>44695.583333333336</v>
      </c>
      <c r="B1543">
        <f>IF(ISBLANK('Step 1.1 Supply Fan Power Data'!B1543),"-",'Step 1.1 Supply Fan Power Data'!B1543)</f>
        <v>1.6539305022281392</v>
      </c>
      <c r="C1543">
        <f>VLOOKUP(A1543,'Step 1.3 OAT Data'!$A:$B,2)</f>
        <v>68</v>
      </c>
      <c r="E1543" s="33">
        <f>IF(ISBLANK('Step 1.2 Return Fan Power Data'!A1543),"-",'Step 1.2 Return Fan Power Data'!A1543)</f>
        <v>44695.583333333336</v>
      </c>
      <c r="F1543">
        <f>IF(ISBLANK('Step 1.2 Return Fan Power Data'!B1543),"-",'Step 1.2 Return Fan Power Data'!B1543)</f>
        <v>1.6486840143705097</v>
      </c>
      <c r="G1543">
        <f>VLOOKUP(E1543,'Step 1.3 OAT Data'!$A:$B,2)</f>
        <v>68</v>
      </c>
      <c r="P1543" s="10"/>
      <c r="Q1543" s="10"/>
      <c r="R1543" s="10"/>
    </row>
    <row r="1544" spans="1:18" ht="14" x14ac:dyDescent="0.3">
      <c r="A1544" s="33">
        <f>IF(ISBLANK('Step 1.1 Supply Fan Power Data'!A1544),"-",'Step 1.1 Supply Fan Power Data'!A1544)</f>
        <v>44695.625</v>
      </c>
      <c r="B1544">
        <f>IF(ISBLANK('Step 1.1 Supply Fan Power Data'!B1544),"-",'Step 1.1 Supply Fan Power Data'!B1544)</f>
        <v>1.653040838027553</v>
      </c>
      <c r="C1544">
        <f>VLOOKUP(A1544,'Step 1.3 OAT Data'!$A:$B,2)</f>
        <v>66</v>
      </c>
      <c r="E1544" s="33">
        <f>IF(ISBLANK('Step 1.2 Return Fan Power Data'!A1544),"-",'Step 1.2 Return Fan Power Data'!A1544)</f>
        <v>44695.625</v>
      </c>
      <c r="F1544">
        <f>IF(ISBLANK('Step 1.2 Return Fan Power Data'!B1544),"-",'Step 1.2 Return Fan Power Data'!B1544)</f>
        <v>1.6477893789644793</v>
      </c>
      <c r="G1544">
        <f>VLOOKUP(E1544,'Step 1.3 OAT Data'!$A:$B,2)</f>
        <v>66</v>
      </c>
      <c r="P1544" s="10"/>
      <c r="Q1544" s="10"/>
      <c r="R1544" s="10"/>
    </row>
    <row r="1545" spans="1:18" ht="14" x14ac:dyDescent="0.3">
      <c r="A1545" s="33">
        <f>IF(ISBLANK('Step 1.1 Supply Fan Power Data'!A1545),"-",'Step 1.1 Supply Fan Power Data'!A1545)</f>
        <v>44695.666666666664</v>
      </c>
      <c r="B1545">
        <f>IF(ISBLANK('Step 1.1 Supply Fan Power Data'!B1545),"-",'Step 1.1 Supply Fan Power Data'!B1545)</f>
        <v>1.6666266142150394</v>
      </c>
      <c r="C1545">
        <f>VLOOKUP(A1545,'Step 1.3 OAT Data'!$A:$B,2)</f>
        <v>61</v>
      </c>
      <c r="E1545" s="33">
        <f>IF(ISBLANK('Step 1.2 Return Fan Power Data'!A1545),"-",'Step 1.2 Return Fan Power Data'!A1545)</f>
        <v>44695.666666666664</v>
      </c>
      <c r="F1545">
        <f>IF(ISBLANK('Step 1.2 Return Fan Power Data'!B1545),"-",'Step 1.2 Return Fan Power Data'!B1545)</f>
        <v>1.6614024822325448</v>
      </c>
      <c r="G1545">
        <f>VLOOKUP(E1545,'Step 1.3 OAT Data'!$A:$B,2)</f>
        <v>61</v>
      </c>
      <c r="P1545" s="10"/>
      <c r="Q1545" s="10"/>
      <c r="R1545" s="10"/>
    </row>
    <row r="1546" spans="1:18" ht="14" x14ac:dyDescent="0.3">
      <c r="A1546" s="33">
        <f>IF(ISBLANK('Step 1.1 Supply Fan Power Data'!A1546),"-",'Step 1.1 Supply Fan Power Data'!A1546)</f>
        <v>44695.708333333336</v>
      </c>
      <c r="B1546">
        <f>IF(ISBLANK('Step 1.1 Supply Fan Power Data'!B1546),"-",'Step 1.1 Supply Fan Power Data'!B1546)</f>
        <v>1.6494231958944667</v>
      </c>
      <c r="C1546">
        <f>VLOOKUP(A1546,'Step 1.3 OAT Data'!$A:$B,2)</f>
        <v>64</v>
      </c>
      <c r="E1546" s="33">
        <f>IF(ISBLANK('Step 1.2 Return Fan Power Data'!A1546),"-",'Step 1.2 Return Fan Power Data'!A1546)</f>
        <v>44695.708333333336</v>
      </c>
      <c r="F1546">
        <f>IF(ISBLANK('Step 1.2 Return Fan Power Data'!B1546),"-",'Step 1.2 Return Fan Power Data'!B1546)</f>
        <v>1.6441469753224376</v>
      </c>
      <c r="G1546">
        <f>VLOOKUP(E1546,'Step 1.3 OAT Data'!$A:$B,2)</f>
        <v>64</v>
      </c>
      <c r="P1546" s="10"/>
      <c r="Q1546" s="10"/>
      <c r="R1546" s="10"/>
    </row>
    <row r="1547" spans="1:18" ht="14" x14ac:dyDescent="0.3">
      <c r="A1547" s="33">
        <f>IF(ISBLANK('Step 1.1 Supply Fan Power Data'!A1547),"-",'Step 1.1 Supply Fan Power Data'!A1547)</f>
        <v>44695.75</v>
      </c>
      <c r="B1547">
        <f>IF(ISBLANK('Step 1.1 Supply Fan Power Data'!B1547),"-",'Step 1.1 Supply Fan Power Data'!B1547)</f>
        <v>1.6476442167590384</v>
      </c>
      <c r="C1547">
        <f>VLOOKUP(A1547,'Step 1.3 OAT Data'!$A:$B,2)</f>
        <v>63</v>
      </c>
      <c r="E1547" s="33">
        <f>IF(ISBLANK('Step 1.2 Return Fan Power Data'!A1547),"-",'Step 1.2 Return Fan Power Data'!A1547)</f>
        <v>44695.75</v>
      </c>
      <c r="F1547">
        <f>IF(ISBLANK('Step 1.2 Return Fan Power Data'!B1547),"-",'Step 1.2 Return Fan Power Data'!B1547)</f>
        <v>1.6423531524990853</v>
      </c>
      <c r="G1547">
        <f>VLOOKUP(E1547,'Step 1.3 OAT Data'!$A:$B,2)</f>
        <v>63</v>
      </c>
      <c r="P1547" s="10"/>
      <c r="Q1547" s="10"/>
      <c r="R1547" s="10"/>
    </row>
    <row r="1548" spans="1:18" ht="14" x14ac:dyDescent="0.3">
      <c r="A1548" s="33">
        <f>IF(ISBLANK('Step 1.1 Supply Fan Power Data'!A1548),"-",'Step 1.1 Supply Fan Power Data'!A1548)</f>
        <v>44695.791666666664</v>
      </c>
      <c r="B1548">
        <f>IF(ISBLANK('Step 1.1 Supply Fan Power Data'!B1548),"-",'Step 1.1 Supply Fan Power Data'!B1548)</f>
        <v>1.6376841594406515</v>
      </c>
      <c r="C1548">
        <f>VLOOKUP(A1548,'Step 1.3 OAT Data'!$A:$B,2)</f>
        <v>62</v>
      </c>
      <c r="E1548" s="33">
        <f>IF(ISBLANK('Step 1.2 Return Fan Power Data'!A1548),"-",'Step 1.2 Return Fan Power Data'!A1548)</f>
        <v>44695.791666666664</v>
      </c>
      <c r="F1548">
        <f>IF(ISBLANK('Step 1.2 Return Fan Power Data'!B1548),"-",'Step 1.2 Return Fan Power Data'!B1548)</f>
        <v>1.6322778078967195</v>
      </c>
      <c r="G1548">
        <f>VLOOKUP(E1548,'Step 1.3 OAT Data'!$A:$B,2)</f>
        <v>62</v>
      </c>
      <c r="P1548" s="10"/>
      <c r="Q1548" s="10"/>
      <c r="R1548" s="10"/>
    </row>
    <row r="1549" spans="1:18" ht="14" x14ac:dyDescent="0.3">
      <c r="A1549" s="33">
        <f>IF(ISBLANK('Step 1.1 Supply Fan Power Data'!A1549),"-",'Step 1.1 Supply Fan Power Data'!A1549)</f>
        <v>44695.833333333336</v>
      </c>
      <c r="B1549">
        <f>IF(ISBLANK('Step 1.1 Supply Fan Power Data'!B1549),"-",'Step 1.1 Supply Fan Power Data'!B1549)</f>
        <v>1.664846373608138</v>
      </c>
      <c r="C1549">
        <f>VLOOKUP(A1549,'Step 1.3 OAT Data'!$A:$B,2)</f>
        <v>59</v>
      </c>
      <c r="E1549" s="33">
        <f>IF(ISBLANK('Step 1.2 Return Fan Power Data'!A1549),"-",'Step 1.2 Return Fan Power Data'!A1549)</f>
        <v>44695.833333333336</v>
      </c>
      <c r="F1549">
        <f>IF(ISBLANK('Step 1.2 Return Fan Power Data'!B1549),"-",'Step 1.2 Return Fan Power Data'!B1549)</f>
        <v>1.6596246180129461</v>
      </c>
      <c r="G1549">
        <f>VLOOKUP(E1549,'Step 1.3 OAT Data'!$A:$B,2)</f>
        <v>59</v>
      </c>
      <c r="P1549" s="10"/>
      <c r="Q1549" s="10"/>
      <c r="R1549" s="10"/>
    </row>
    <row r="1550" spans="1:18" ht="14" x14ac:dyDescent="0.3">
      <c r="A1550" s="33">
        <f>IF(ISBLANK('Step 1.1 Supply Fan Power Data'!A1550),"-",'Step 1.1 Supply Fan Power Data'!A1550)</f>
        <v>44695.875</v>
      </c>
      <c r="B1550">
        <f>IF(ISBLANK('Step 1.1 Supply Fan Power Data'!B1550),"-",'Step 1.1 Supply Fan Power Data'!B1550)</f>
        <v>1.6720868863719278</v>
      </c>
      <c r="C1550">
        <f>VLOOKUP(A1550,'Step 1.3 OAT Data'!$A:$B,2)</f>
        <v>58</v>
      </c>
      <c r="E1550" s="33">
        <f>IF(ISBLANK('Step 1.2 Return Fan Power Data'!A1550),"-",'Step 1.2 Return Fan Power Data'!A1550)</f>
        <v>44695.875</v>
      </c>
      <c r="F1550">
        <f>IF(ISBLANK('Step 1.2 Return Fan Power Data'!B1550),"-",'Step 1.2 Return Fan Power Data'!B1550)</f>
        <v>1.6668441388065964</v>
      </c>
      <c r="G1550">
        <f>VLOOKUP(E1550,'Step 1.3 OAT Data'!$A:$B,2)</f>
        <v>58</v>
      </c>
      <c r="P1550" s="10"/>
      <c r="Q1550" s="10"/>
      <c r="R1550" s="10"/>
    </row>
    <row r="1551" spans="1:18" ht="14" x14ac:dyDescent="0.3">
      <c r="A1551" s="33">
        <f>IF(ISBLANK('Step 1.1 Supply Fan Power Data'!A1551),"-",'Step 1.1 Supply Fan Power Data'!A1551)</f>
        <v>44695.916666666664</v>
      </c>
      <c r="B1551">
        <f>IF(ISBLANK('Step 1.1 Supply Fan Power Data'!B1551),"-",'Step 1.1 Supply Fan Power Data'!B1551)</f>
        <v>1.6765985549755991</v>
      </c>
      <c r="C1551">
        <f>VLOOKUP(A1551,'Step 1.3 OAT Data'!$A:$B,2)</f>
        <v>59</v>
      </c>
      <c r="E1551" s="33">
        <f>IF(ISBLANK('Step 1.2 Return Fan Power Data'!A1551),"-",'Step 1.2 Return Fan Power Data'!A1551)</f>
        <v>44695.916666666664</v>
      </c>
      <c r="F1551">
        <f>IF(ISBLANK('Step 1.2 Return Fan Power Data'!B1551),"-",'Step 1.2 Return Fan Power Data'!B1551)</f>
        <v>1.6713274530872035</v>
      </c>
      <c r="G1551">
        <f>VLOOKUP(E1551,'Step 1.3 OAT Data'!$A:$B,2)</f>
        <v>59</v>
      </c>
      <c r="P1551" s="10"/>
      <c r="Q1551" s="10"/>
      <c r="R1551" s="10"/>
    </row>
    <row r="1552" spans="1:18" ht="14" x14ac:dyDescent="0.3">
      <c r="A1552" s="33">
        <f>IF(ISBLANK('Step 1.1 Supply Fan Power Data'!A1552),"-",'Step 1.1 Supply Fan Power Data'!A1552)</f>
        <v>44695.958333333336</v>
      </c>
      <c r="B1552">
        <f>IF(ISBLANK('Step 1.1 Supply Fan Power Data'!B1552),"-",'Step 1.1 Supply Fan Power Data'!B1552)</f>
        <v>1.6593878156098461</v>
      </c>
      <c r="C1552">
        <f>VLOOKUP(A1552,'Step 1.3 OAT Data'!$A:$B,2)</f>
        <v>61</v>
      </c>
      <c r="E1552" s="33">
        <f>IF(ISBLANK('Step 1.2 Return Fan Power Data'!A1552),"-",'Step 1.2 Return Fan Power Data'!A1552)</f>
        <v>44695.958333333336</v>
      </c>
      <c r="F1552">
        <f>IF(ISBLANK('Step 1.2 Return Fan Power Data'!B1552),"-",'Step 1.2 Return Fan Power Data'!B1552)</f>
        <v>1.654162105775014</v>
      </c>
      <c r="G1552">
        <f>VLOOKUP(E1552,'Step 1.3 OAT Data'!$A:$B,2)</f>
        <v>61</v>
      </c>
      <c r="P1552" s="10"/>
      <c r="Q1552" s="10"/>
      <c r="R1552" s="10"/>
    </row>
    <row r="1553" spans="1:18" ht="14" x14ac:dyDescent="0.3">
      <c r="A1553" s="33">
        <f>IF(ISBLANK('Step 1.1 Supply Fan Power Data'!A1553),"-",'Step 1.1 Supply Fan Power Data'!A1553)</f>
        <v>44696</v>
      </c>
      <c r="B1553">
        <f>IF(ISBLANK('Step 1.1 Supply Fan Power Data'!B1553),"-",'Step 1.1 Supply Fan Power Data'!B1553)</f>
        <v>1.6440273360683024</v>
      </c>
      <c r="C1553">
        <f>VLOOKUP(A1553,'Step 1.3 OAT Data'!$A:$B,2)</f>
        <v>60</v>
      </c>
      <c r="E1553" s="33">
        <f>IF(ISBLANK('Step 1.2 Return Fan Power Data'!A1553),"-",'Step 1.2 Return Fan Power Data'!A1553)</f>
        <v>44696</v>
      </c>
      <c r="F1553">
        <f>IF(ISBLANK('Step 1.2 Return Fan Power Data'!B1553),"-",'Step 1.2 Return Fan Power Data'!B1553)</f>
        <v>1.6387007002624823</v>
      </c>
      <c r="G1553">
        <f>VLOOKUP(E1553,'Step 1.3 OAT Data'!$A:$B,2)</f>
        <v>60</v>
      </c>
      <c r="P1553" s="10"/>
      <c r="Q1553" s="10"/>
      <c r="R1553" s="10"/>
    </row>
    <row r="1554" spans="1:18" ht="14" x14ac:dyDescent="0.3">
      <c r="A1554" s="33">
        <f>IF(ISBLANK('Step 1.1 Supply Fan Power Data'!A1554),"-",'Step 1.1 Supply Fan Power Data'!A1554)</f>
        <v>44696.041666666664</v>
      </c>
      <c r="B1554">
        <f>IF(ISBLANK('Step 1.1 Supply Fan Power Data'!B1554),"-",'Step 1.1 Supply Fan Power Data'!B1554)</f>
        <v>1.6204994899877043</v>
      </c>
      <c r="C1554">
        <f>VLOOKUP(A1554,'Step 1.3 OAT Data'!$A:$B,2)</f>
        <v>58</v>
      </c>
      <c r="E1554" s="33">
        <f>IF(ISBLANK('Step 1.2 Return Fan Power Data'!A1554),"-",'Step 1.2 Return Fan Power Data'!A1554)</f>
        <v>44696.041666666664</v>
      </c>
      <c r="F1554">
        <f>IF(ISBLANK('Step 1.2 Return Fan Power Data'!B1554),"-",'Step 1.2 Return Fan Power Data'!B1554)</f>
        <v>1.6147681540995138</v>
      </c>
      <c r="G1554">
        <f>VLOOKUP(E1554,'Step 1.3 OAT Data'!$A:$B,2)</f>
        <v>58</v>
      </c>
      <c r="P1554" s="10"/>
      <c r="Q1554" s="10"/>
      <c r="R1554" s="10"/>
    </row>
    <row r="1555" spans="1:18" ht="14" x14ac:dyDescent="0.3">
      <c r="A1555" s="33">
        <f>IF(ISBLANK('Step 1.1 Supply Fan Power Data'!A1555),"-",'Step 1.1 Supply Fan Power Data'!A1555)</f>
        <v>44696.083333333336</v>
      </c>
      <c r="B1555">
        <f>IF(ISBLANK('Step 1.1 Supply Fan Power Data'!B1555),"-",'Step 1.1 Supply Fan Power Data'!B1555)</f>
        <v>1.6232246772726611</v>
      </c>
      <c r="C1555">
        <f>VLOOKUP(A1555,'Step 1.3 OAT Data'!$A:$B,2)</f>
        <v>57</v>
      </c>
      <c r="E1555" s="33">
        <f>IF(ISBLANK('Step 1.2 Return Fan Power Data'!A1555),"-",'Step 1.2 Return Fan Power Data'!A1555)</f>
        <v>44696.083333333336</v>
      </c>
      <c r="F1555">
        <f>IF(ISBLANK('Step 1.2 Return Fan Power Data'!B1555),"-",'Step 1.2 Return Fan Power Data'!B1555)</f>
        <v>1.6175553597557137</v>
      </c>
      <c r="G1555">
        <f>VLOOKUP(E1555,'Step 1.3 OAT Data'!$A:$B,2)</f>
        <v>57</v>
      </c>
      <c r="P1555" s="10"/>
      <c r="Q1555" s="10"/>
      <c r="R1555" s="10"/>
    </row>
    <row r="1556" spans="1:18" ht="14" x14ac:dyDescent="0.3">
      <c r="A1556" s="33">
        <f>IF(ISBLANK('Step 1.1 Supply Fan Power Data'!A1556),"-",'Step 1.1 Supply Fan Power Data'!A1556)</f>
        <v>44696.125</v>
      </c>
      <c r="B1556">
        <f>IF(ISBLANK('Step 1.1 Supply Fan Power Data'!B1556),"-",'Step 1.1 Supply Fan Power Data'!B1556)</f>
        <v>1.6250021021217478</v>
      </c>
      <c r="C1556">
        <f>VLOOKUP(A1556,'Step 1.3 OAT Data'!$A:$B,2)</f>
        <v>57</v>
      </c>
      <c r="E1556" s="33">
        <f>IF(ISBLANK('Step 1.2 Return Fan Power Data'!A1556),"-",'Step 1.2 Return Fan Power Data'!A1556)</f>
        <v>44696.125</v>
      </c>
      <c r="F1556">
        <f>IF(ISBLANK('Step 1.2 Return Fan Power Data'!B1556),"-",'Step 1.2 Return Fan Power Data'!B1556)</f>
        <v>1.6193711235266313</v>
      </c>
      <c r="G1556">
        <f>VLOOKUP(E1556,'Step 1.3 OAT Data'!$A:$B,2)</f>
        <v>57</v>
      </c>
      <c r="P1556" s="10"/>
      <c r="Q1556" s="10"/>
      <c r="R1556" s="10"/>
    </row>
    <row r="1557" spans="1:18" ht="14" x14ac:dyDescent="0.3">
      <c r="A1557" s="33">
        <f>IF(ISBLANK('Step 1.1 Supply Fan Power Data'!A1557),"-",'Step 1.1 Supply Fan Power Data'!A1557)</f>
        <v>44696.166666666664</v>
      </c>
      <c r="B1557">
        <f>IF(ISBLANK('Step 1.1 Supply Fan Power Data'!B1557),"-",'Step 1.1 Supply Fan Power Data'!B1557)</f>
        <v>1.6413001802793024</v>
      </c>
      <c r="C1557">
        <f>VLOOKUP(A1557,'Step 1.3 OAT Data'!$A:$B,2)</f>
        <v>56</v>
      </c>
      <c r="E1557" s="33">
        <f>IF(ISBLANK('Step 1.2 Return Fan Power Data'!A1557),"-",'Step 1.2 Return Fan Power Data'!A1557)</f>
        <v>44696.166666666664</v>
      </c>
      <c r="F1557">
        <f>IF(ISBLANK('Step 1.2 Return Fan Power Data'!B1557),"-",'Step 1.2 Return Fan Power Data'!B1557)</f>
        <v>1.6359419664666601</v>
      </c>
      <c r="G1557">
        <f>VLOOKUP(E1557,'Step 1.3 OAT Data'!$A:$B,2)</f>
        <v>56</v>
      </c>
      <c r="P1557" s="10"/>
      <c r="Q1557" s="10"/>
      <c r="R1557" s="10"/>
    </row>
    <row r="1558" spans="1:18" ht="14" x14ac:dyDescent="0.3">
      <c r="A1558" s="33">
        <f>IF(ISBLANK('Step 1.1 Supply Fan Power Data'!A1558),"-",'Step 1.1 Supply Fan Power Data'!A1558)</f>
        <v>44696.208333333336</v>
      </c>
      <c r="B1558">
        <f>IF(ISBLANK('Step 1.1 Supply Fan Power Data'!B1558),"-",'Step 1.1 Supply Fan Power Data'!B1558)</f>
        <v>1.6268388832170142</v>
      </c>
      <c r="C1558">
        <f>VLOOKUP(A1558,'Step 1.3 OAT Data'!$A:$B,2)</f>
        <v>56</v>
      </c>
      <c r="E1558" s="33">
        <f>IF(ISBLANK('Step 1.2 Return Fan Power Data'!A1558),"-",'Step 1.2 Return Fan Power Data'!A1558)</f>
        <v>44696.208333333336</v>
      </c>
      <c r="F1558">
        <f>IF(ISBLANK('Step 1.2 Return Fan Power Data'!B1558),"-",'Step 1.2 Return Fan Power Data'!B1558)</f>
        <v>1.6212457654529699</v>
      </c>
      <c r="G1558">
        <f>VLOOKUP(E1558,'Step 1.3 OAT Data'!$A:$B,2)</f>
        <v>56</v>
      </c>
      <c r="P1558" s="10"/>
      <c r="Q1558" s="10"/>
      <c r="R1558" s="10"/>
    </row>
    <row r="1559" spans="1:18" ht="14" x14ac:dyDescent="0.3">
      <c r="A1559" s="33">
        <f>IF(ISBLANK('Step 1.1 Supply Fan Power Data'!A1559),"-",'Step 1.1 Supply Fan Power Data'!A1559)</f>
        <v>44696.25</v>
      </c>
      <c r="B1559">
        <f>IF(ISBLANK('Step 1.1 Supply Fan Power Data'!B1559),"-",'Step 1.1 Supply Fan Power Data'!B1559)</f>
        <v>1.6204994899877043</v>
      </c>
      <c r="C1559">
        <f>VLOOKUP(A1559,'Step 1.3 OAT Data'!$A:$B,2)</f>
        <v>55</v>
      </c>
      <c r="E1559" s="33">
        <f>IF(ISBLANK('Step 1.2 Return Fan Power Data'!A1559),"-",'Step 1.2 Return Fan Power Data'!A1559)</f>
        <v>44696.25</v>
      </c>
      <c r="F1559">
        <f>IF(ISBLANK('Step 1.2 Return Fan Power Data'!B1559),"-",'Step 1.2 Return Fan Power Data'!B1559)</f>
        <v>1.6147681540995138</v>
      </c>
      <c r="G1559">
        <f>VLOOKUP(E1559,'Step 1.3 OAT Data'!$A:$B,2)</f>
        <v>55</v>
      </c>
      <c r="P1559" s="10"/>
      <c r="Q1559" s="10"/>
      <c r="R1559" s="10"/>
    </row>
    <row r="1560" spans="1:18" ht="14" x14ac:dyDescent="0.3">
      <c r="A1560" s="33">
        <f>IF(ISBLANK('Step 1.1 Supply Fan Power Data'!A1560),"-",'Step 1.1 Supply Fan Power Data'!A1560)</f>
        <v>44696.291666666664</v>
      </c>
      <c r="B1560">
        <f>IF(ISBLANK('Step 1.1 Supply Fan Power Data'!B1560),"-",'Step 1.1 Supply Fan Power Data'!B1560)</f>
        <v>1.6503127319428041</v>
      </c>
      <c r="C1560">
        <f>VLOOKUP(A1560,'Step 1.3 OAT Data'!$A:$B,2)</f>
        <v>57</v>
      </c>
      <c r="E1560" s="33">
        <f>IF(ISBLANK('Step 1.2 Return Fan Power Data'!A1560),"-",'Step 1.2 Return Fan Power Data'!A1560)</f>
        <v>44696.291666666664</v>
      </c>
      <c r="F1560">
        <f>IF(ISBLANK('Step 1.2 Return Fan Power Data'!B1560),"-",'Step 1.2 Return Fan Power Data'!B1560)</f>
        <v>1.6450432752120627</v>
      </c>
      <c r="G1560">
        <f>VLOOKUP(E1560,'Step 1.3 OAT Data'!$A:$B,2)</f>
        <v>57</v>
      </c>
      <c r="P1560" s="10"/>
      <c r="Q1560" s="10"/>
      <c r="R1560" s="10"/>
    </row>
    <row r="1561" spans="1:18" ht="14" x14ac:dyDescent="0.3">
      <c r="A1561" s="33">
        <f>IF(ISBLANK('Step 1.1 Supply Fan Power Data'!A1561),"-",'Step 1.1 Supply Fan Power Data'!A1561)</f>
        <v>44696.333333333336</v>
      </c>
      <c r="B1561">
        <f>IF(ISBLANK('Step 1.1 Supply Fan Power Data'!B1561),"-",'Step 1.1 Supply Fan Power Data'!B1561)</f>
        <v>1.6449166865908031</v>
      </c>
      <c r="C1561">
        <f>VLOOKUP(A1561,'Step 1.3 OAT Data'!$A:$B,2)</f>
        <v>58</v>
      </c>
      <c r="E1561" s="33">
        <f>IF(ISBLANK('Step 1.2 Return Fan Power Data'!A1561),"-",'Step 1.2 Return Fan Power Data'!A1561)</f>
        <v>44696.333333333336</v>
      </c>
      <c r="F1561">
        <f>IF(ISBLANK('Step 1.2 Return Fan Power Data'!B1561),"-",'Step 1.2 Return Fan Power Data'!B1561)</f>
        <v>1.6395994658456263</v>
      </c>
      <c r="G1561">
        <f>VLOOKUP(E1561,'Step 1.3 OAT Data'!$A:$B,2)</f>
        <v>58</v>
      </c>
      <c r="P1561" s="10"/>
      <c r="Q1561" s="10"/>
      <c r="R1561" s="10"/>
    </row>
    <row r="1562" spans="1:18" ht="14" x14ac:dyDescent="0.3">
      <c r="A1562" s="33">
        <f>IF(ISBLANK('Step 1.1 Supply Fan Power Data'!A1562),"-",'Step 1.1 Supply Fan Power Data'!A1562)</f>
        <v>44696.375</v>
      </c>
      <c r="B1562">
        <f>IF(ISBLANK('Step 1.1 Supply Fan Power Data'!B1562),"-",'Step 1.1 Supply Fan Power Data'!B1562)</f>
        <v>1.6313424377002912</v>
      </c>
      <c r="C1562">
        <f>VLOOKUP(A1562,'Step 1.3 OAT Data'!$A:$B,2)</f>
        <v>60</v>
      </c>
      <c r="E1562" s="33">
        <f>IF(ISBLANK('Step 1.2 Return Fan Power Data'!A1562),"-",'Step 1.2 Return Fan Power Data'!A1562)</f>
        <v>44696.375</v>
      </c>
      <c r="F1562">
        <f>IF(ISBLANK('Step 1.2 Return Fan Power Data'!B1562),"-",'Step 1.2 Return Fan Power Data'!B1562)</f>
        <v>1.6258345453874288</v>
      </c>
      <c r="G1562">
        <f>VLOOKUP(E1562,'Step 1.3 OAT Data'!$A:$B,2)</f>
        <v>60</v>
      </c>
      <c r="P1562" s="10"/>
      <c r="Q1562" s="10"/>
      <c r="R1562" s="10"/>
    </row>
    <row r="1563" spans="1:18" ht="14" x14ac:dyDescent="0.3">
      <c r="A1563" s="33">
        <f>IF(ISBLANK('Step 1.1 Supply Fan Power Data'!A1563),"-",'Step 1.1 Supply Fan Power Data'!A1563)</f>
        <v>44696.416666666664</v>
      </c>
      <c r="B1563">
        <f>IF(ISBLANK('Step 1.1 Supply Fan Power Data'!B1563),"-",'Step 1.1 Supply Fan Power Data'!B1563)</f>
        <v>1.6385733005632372</v>
      </c>
      <c r="C1563">
        <f>VLOOKUP(A1563,'Step 1.3 OAT Data'!$A:$B,2)</f>
        <v>61</v>
      </c>
      <c r="E1563" s="33">
        <f>IF(ISBLANK('Step 1.2 Return Fan Power Data'!A1563),"-",'Step 1.2 Return Fan Power Data'!A1563)</f>
        <v>44696.416666666664</v>
      </c>
      <c r="F1563">
        <f>IF(ISBLANK('Step 1.2 Return Fan Power Data'!B1563),"-",'Step 1.2 Return Fan Power Data'!B1563)</f>
        <v>1.6331794458213573</v>
      </c>
      <c r="G1563">
        <f>VLOOKUP(E1563,'Step 1.3 OAT Data'!$A:$B,2)</f>
        <v>61</v>
      </c>
      <c r="P1563" s="10"/>
      <c r="Q1563" s="10"/>
      <c r="R1563" s="10"/>
    </row>
    <row r="1564" spans="1:18" ht="14" x14ac:dyDescent="0.3">
      <c r="A1564" s="33">
        <f>IF(ISBLANK('Step 1.1 Supply Fan Power Data'!A1564),"-",'Step 1.1 Supply Fan Power Data'!A1564)</f>
        <v>44696.458333333336</v>
      </c>
      <c r="B1564">
        <f>IF(ISBLANK('Step 1.1 Supply Fan Power Data'!B1564),"-",'Step 1.1 Supply Fan Power Data'!B1564)</f>
        <v>1.6466954781596086</v>
      </c>
      <c r="C1564">
        <f>VLOOKUP(A1564,'Step 1.3 OAT Data'!$A:$B,2)</f>
        <v>64</v>
      </c>
      <c r="E1564" s="33">
        <f>IF(ISBLANK('Step 1.2 Return Fan Power Data'!A1564),"-",'Step 1.2 Return Fan Power Data'!A1564)</f>
        <v>44696.458333333336</v>
      </c>
      <c r="F1564">
        <f>IF(ISBLANK('Step 1.2 Return Fan Power Data'!B1564),"-",'Step 1.2 Return Fan Power Data'!B1564)</f>
        <v>1.6413957814637232</v>
      </c>
      <c r="G1564">
        <f>VLOOKUP(E1564,'Step 1.3 OAT Data'!$A:$B,2)</f>
        <v>64</v>
      </c>
      <c r="P1564" s="10"/>
      <c r="Q1564" s="10"/>
      <c r="R1564" s="10"/>
    </row>
    <row r="1565" spans="1:18" ht="14" x14ac:dyDescent="0.3">
      <c r="A1565" s="33">
        <f>IF(ISBLANK('Step 1.1 Supply Fan Power Data'!A1565),"-",'Step 1.1 Supply Fan Power Data'!A1565)</f>
        <v>44696.5</v>
      </c>
      <c r="B1565">
        <f>IF(ISBLANK('Step 1.1 Supply Fan Power Data'!B1565),"-",'Step 1.1 Supply Fan Power Data'!B1565)</f>
        <v>1.6575488013121129</v>
      </c>
      <c r="C1565">
        <f>VLOOKUP(A1565,'Step 1.3 OAT Data'!$A:$B,2)</f>
        <v>70</v>
      </c>
      <c r="E1565" s="33">
        <f>IF(ISBLANK('Step 1.2 Return Fan Power Data'!A1565),"-",'Step 1.2 Return Fan Power Data'!A1565)</f>
        <v>44696.5</v>
      </c>
      <c r="F1565">
        <f>IF(ISBLANK('Step 1.2 Return Fan Power Data'!B1565),"-",'Step 1.2 Return Fan Power Data'!B1565)</f>
        <v>1.6523179610906849</v>
      </c>
      <c r="G1565">
        <f>VLOOKUP(E1565,'Step 1.3 OAT Data'!$A:$B,2)</f>
        <v>70</v>
      </c>
      <c r="P1565" s="10"/>
      <c r="Q1565" s="10"/>
      <c r="R1565" s="10"/>
    </row>
    <row r="1566" spans="1:18" ht="14" x14ac:dyDescent="0.3">
      <c r="A1566" s="33">
        <f>IF(ISBLANK('Step 1.1 Supply Fan Power Data'!A1566),"-",'Step 1.1 Supply Fan Power Data'!A1566)</f>
        <v>44696.541666666664</v>
      </c>
      <c r="B1566">
        <f>IF(ISBLANK('Step 1.1 Supply Fan Power Data'!B1566),"-",'Step 1.1 Supply Fan Power Data'!B1566)</f>
        <v>1.6322313789889942</v>
      </c>
      <c r="C1566">
        <f>VLOOKUP(A1566,'Step 1.3 OAT Data'!$A:$B,2)</f>
        <v>71</v>
      </c>
      <c r="E1566" s="33">
        <f>IF(ISBLANK('Step 1.2 Return Fan Power Data'!A1566),"-",'Step 1.2 Return Fan Power Data'!A1566)</f>
        <v>44696.541666666664</v>
      </c>
      <c r="F1566">
        <f>IF(ISBLANK('Step 1.2 Return Fan Power Data'!B1566),"-",'Step 1.2 Return Fan Power Data'!B1566)</f>
        <v>1.6267390262889128</v>
      </c>
      <c r="G1566">
        <f>VLOOKUP(E1566,'Step 1.3 OAT Data'!$A:$B,2)</f>
        <v>71</v>
      </c>
      <c r="P1566" s="10"/>
      <c r="Q1566" s="10"/>
      <c r="R1566" s="10"/>
    </row>
    <row r="1567" spans="1:18" ht="14" x14ac:dyDescent="0.3">
      <c r="A1567" s="33">
        <f>IF(ISBLANK('Step 1.1 Supply Fan Power Data'!A1567),"-",'Step 1.1 Supply Fan Power Data'!A1567)</f>
        <v>44696.583333333336</v>
      </c>
      <c r="B1567">
        <f>IF(ISBLANK('Step 1.1 Supply Fan Power Data'!B1567),"-",'Step 1.1 Supply Fan Power Data'!B1567)</f>
        <v>1.6575488013121129</v>
      </c>
      <c r="C1567">
        <f>VLOOKUP(A1567,'Step 1.3 OAT Data'!$A:$B,2)</f>
        <v>70</v>
      </c>
      <c r="E1567" s="33">
        <f>IF(ISBLANK('Step 1.2 Return Fan Power Data'!A1567),"-",'Step 1.2 Return Fan Power Data'!A1567)</f>
        <v>44696.583333333336</v>
      </c>
      <c r="F1567">
        <f>IF(ISBLANK('Step 1.2 Return Fan Power Data'!B1567),"-",'Step 1.2 Return Fan Power Data'!B1567)</f>
        <v>1.6523179610906849</v>
      </c>
      <c r="G1567">
        <f>VLOOKUP(E1567,'Step 1.3 OAT Data'!$A:$B,2)</f>
        <v>70</v>
      </c>
      <c r="P1567" s="10"/>
      <c r="Q1567" s="10"/>
      <c r="R1567" s="10"/>
    </row>
    <row r="1568" spans="1:18" ht="14" x14ac:dyDescent="0.3">
      <c r="A1568" s="33">
        <f>IF(ISBLANK('Step 1.1 Supply Fan Power Data'!A1568),"-",'Step 1.1 Supply Fan Power Data'!A1568)</f>
        <v>44696.625</v>
      </c>
      <c r="B1568">
        <f>IF(ISBLANK('Step 1.1 Supply Fan Power Data'!B1568),"-",'Step 1.1 Supply Fan Power Data'!B1568)</f>
        <v>1.6783797335383792</v>
      </c>
      <c r="C1568">
        <f>VLOOKUP(A1568,'Step 1.3 OAT Data'!$A:$B,2)</f>
        <v>68</v>
      </c>
      <c r="E1568" s="33">
        <f>IF(ISBLANK('Step 1.2 Return Fan Power Data'!A1568),"-",'Step 1.2 Return Fan Power Data'!A1568)</f>
        <v>44696.625</v>
      </c>
      <c r="F1568">
        <f>IF(ISBLANK('Step 1.2 Return Fan Power Data'!B1568),"-",'Step 1.2 Return Fan Power Data'!B1568)</f>
        <v>1.6730941850423822</v>
      </c>
      <c r="G1568">
        <f>VLOOKUP(E1568,'Step 1.3 OAT Data'!$A:$B,2)</f>
        <v>68</v>
      </c>
      <c r="P1568" s="10"/>
      <c r="Q1568" s="10"/>
      <c r="R1568" s="10"/>
    </row>
    <row r="1569" spans="1:18" ht="14" x14ac:dyDescent="0.3">
      <c r="A1569" s="33">
        <f>IF(ISBLANK('Step 1.1 Supply Fan Power Data'!A1569),"-",'Step 1.1 Supply Fan Power Data'!A1569)</f>
        <v>44696.666666666664</v>
      </c>
      <c r="B1569">
        <f>IF(ISBLANK('Step 1.1 Supply Fan Power Data'!B1569),"-",'Step 1.1 Supply Fan Power Data'!B1569)</f>
        <v>1.6720868863719278</v>
      </c>
      <c r="C1569">
        <f>VLOOKUP(A1569,'Step 1.3 OAT Data'!$A:$B,2)</f>
        <v>68</v>
      </c>
      <c r="E1569" s="33">
        <f>IF(ISBLANK('Step 1.2 Return Fan Power Data'!A1569),"-",'Step 1.2 Return Fan Power Data'!A1569)</f>
        <v>44696.666666666664</v>
      </c>
      <c r="F1569">
        <f>IF(ISBLANK('Step 1.2 Return Fan Power Data'!B1569),"-",'Step 1.2 Return Fan Power Data'!B1569)</f>
        <v>1.6668441388065964</v>
      </c>
      <c r="G1569">
        <f>VLOOKUP(E1569,'Step 1.3 OAT Data'!$A:$B,2)</f>
        <v>68</v>
      </c>
      <c r="P1569" s="10"/>
      <c r="Q1569" s="10"/>
      <c r="R1569" s="10"/>
    </row>
    <row r="1570" spans="1:18" ht="14" x14ac:dyDescent="0.3">
      <c r="A1570" s="33">
        <f>IF(ISBLANK('Step 1.1 Supply Fan Power Data'!A1570),"-",'Step 1.1 Supply Fan Power Data'!A1570)</f>
        <v>44696.708333333336</v>
      </c>
      <c r="B1570">
        <f>IF(ISBLANK('Step 1.1 Supply Fan Power Data'!B1570),"-",'Step 1.1 Supply Fan Power Data'!B1570)</f>
        <v>1.6638969679546669</v>
      </c>
      <c r="C1570">
        <f>VLOOKUP(A1570,'Step 1.3 OAT Data'!$A:$B,2)</f>
        <v>67</v>
      </c>
      <c r="E1570" s="33">
        <f>IF(ISBLANK('Step 1.2 Return Fan Power Data'!A1570),"-",'Step 1.2 Return Fan Power Data'!A1570)</f>
        <v>44696.708333333336</v>
      </c>
      <c r="F1570">
        <f>IF(ISBLANK('Step 1.2 Return Fan Power Data'!B1570),"-",'Step 1.2 Return Fan Power Data'!B1570)</f>
        <v>1.6586757405823698</v>
      </c>
      <c r="G1570">
        <f>VLOOKUP(E1570,'Step 1.3 OAT Data'!$A:$B,2)</f>
        <v>67</v>
      </c>
      <c r="P1570" s="10"/>
      <c r="Q1570" s="10"/>
      <c r="R1570" s="10"/>
    </row>
    <row r="1571" spans="1:18" ht="14" x14ac:dyDescent="0.3">
      <c r="A1571" s="33">
        <f>IF(ISBLANK('Step 1.1 Supply Fan Power Data'!A1571),"-",'Step 1.1 Supply Fan Power Data'!A1571)</f>
        <v>44696.75</v>
      </c>
      <c r="B1571">
        <f>IF(ISBLANK('Step 1.1 Supply Fan Power Data'!B1571),"-",'Step 1.1 Supply Fan Power Data'!B1571)</f>
        <v>1.665736476729613</v>
      </c>
      <c r="C1571">
        <f>VLOOKUP(A1571,'Step 1.3 OAT Data'!$A:$B,2)</f>
        <v>65</v>
      </c>
      <c r="E1571" s="33">
        <f>IF(ISBLANK('Step 1.2 Return Fan Power Data'!A1571),"-",'Step 1.2 Return Fan Power Data'!A1571)</f>
        <v>44696.75</v>
      </c>
      <c r="F1571">
        <f>IF(ISBLANK('Step 1.2 Return Fan Power Data'!B1571),"-",'Step 1.2 Return Fan Power Data'!B1571)</f>
        <v>1.6605137591644832</v>
      </c>
      <c r="G1571">
        <f>VLOOKUP(E1571,'Step 1.3 OAT Data'!$A:$B,2)</f>
        <v>65</v>
      </c>
      <c r="P1571" s="10"/>
      <c r="Q1571" s="10"/>
      <c r="R1571" s="10"/>
    </row>
    <row r="1572" spans="1:18" ht="14" x14ac:dyDescent="0.3">
      <c r="A1572" s="33">
        <f>IF(ISBLANK('Step 1.1 Supply Fan Power Data'!A1572),"-",'Step 1.1 Supply Fan Power Data'!A1572)</f>
        <v>44696.791666666664</v>
      </c>
      <c r="B1572">
        <f>IF(ISBLANK('Step 1.1 Supply Fan Power Data'!B1572),"-",'Step 1.1 Supply Fan Power Data'!B1572)</f>
        <v>1.6802204396194296</v>
      </c>
      <c r="C1572">
        <f>VLOOKUP(A1572,'Step 1.3 OAT Data'!$A:$B,2)</f>
        <v>64</v>
      </c>
      <c r="E1572" s="33">
        <f>IF(ISBLANK('Step 1.2 Return Fan Power Data'!A1572),"-",'Step 1.2 Return Fan Power Data'!A1572)</f>
        <v>44696.791666666664</v>
      </c>
      <c r="F1572">
        <f>IF(ISBLANK('Step 1.2 Return Fan Power Data'!B1572),"-",'Step 1.2 Return Fan Power Data'!B1572)</f>
        <v>1.6749180187988211</v>
      </c>
      <c r="G1572">
        <f>VLOOKUP(E1572,'Step 1.3 OAT Data'!$A:$B,2)</f>
        <v>64</v>
      </c>
      <c r="P1572" s="10"/>
      <c r="Q1572" s="10"/>
      <c r="R1572" s="10"/>
    </row>
    <row r="1573" spans="1:18" ht="14" x14ac:dyDescent="0.3">
      <c r="A1573" s="33">
        <f>IF(ISBLANK('Step 1.1 Supply Fan Power Data'!A1573),"-",'Step 1.1 Supply Fan Power Data'!A1573)</f>
        <v>44696.833333333336</v>
      </c>
      <c r="B1573">
        <f>IF(ISBLANK('Step 1.1 Supply Fan Power Data'!B1573),"-",'Step 1.1 Supply Fan Power Data'!B1573)</f>
        <v>1.6404109502995896</v>
      </c>
      <c r="C1573">
        <f>VLOOKUP(A1573,'Step 1.3 OAT Data'!$A:$B,2)</f>
        <v>62</v>
      </c>
      <c r="E1573" s="33">
        <f>IF(ISBLANK('Step 1.2 Return Fan Power Data'!A1573),"-",'Step 1.2 Return Fan Power Data'!A1573)</f>
        <v>44696.833333333336</v>
      </c>
      <c r="F1573">
        <f>IF(ISBLANK('Step 1.2 Return Fan Power Data'!B1573),"-",'Step 1.2 Return Fan Power Data'!B1573)</f>
        <v>1.6350415598010843</v>
      </c>
      <c r="G1573">
        <f>VLOOKUP(E1573,'Step 1.3 OAT Data'!$A:$B,2)</f>
        <v>62</v>
      </c>
      <c r="P1573" s="10"/>
      <c r="Q1573" s="10"/>
      <c r="R1573" s="10"/>
    </row>
    <row r="1574" spans="1:18" ht="14" x14ac:dyDescent="0.3">
      <c r="A1574" s="33">
        <f>IF(ISBLANK('Step 1.1 Supply Fan Power Data'!A1574),"-",'Step 1.1 Supply Fan Power Data'!A1574)</f>
        <v>44696.875</v>
      </c>
      <c r="B1574">
        <f>IF(ISBLANK('Step 1.1 Supply Fan Power Data'!B1574),"-",'Step 1.1 Supply Fan Power Data'!B1574)</f>
        <v>1.6286165201357707</v>
      </c>
      <c r="C1574">
        <f>VLOOKUP(A1574,'Step 1.3 OAT Data'!$A:$B,2)</f>
        <v>60</v>
      </c>
      <c r="E1574" s="33">
        <f>IF(ISBLANK('Step 1.2 Return Fan Power Data'!A1574),"-",'Step 1.2 Return Fan Power Data'!A1574)</f>
        <v>44696.875</v>
      </c>
      <c r="F1574">
        <f>IF(ISBLANK('Step 1.2 Return Fan Power Data'!B1574),"-",'Step 1.2 Return Fan Power Data'!B1574)</f>
        <v>1.6230583360478166</v>
      </c>
      <c r="G1574">
        <f>VLOOKUP(E1574,'Step 1.3 OAT Data'!$A:$B,2)</f>
        <v>60</v>
      </c>
      <c r="P1574" s="10"/>
      <c r="Q1574" s="10"/>
      <c r="R1574" s="10"/>
    </row>
    <row r="1575" spans="1:18" ht="14" x14ac:dyDescent="0.3">
      <c r="A1575" s="33">
        <f>IF(ISBLANK('Step 1.1 Supply Fan Power Data'!A1575),"-",'Step 1.1 Supply Fan Power Data'!A1575)</f>
        <v>44696.916666666664</v>
      </c>
      <c r="B1575">
        <f>IF(ISBLANK('Step 1.1 Supply Fan Power Data'!B1575),"-",'Step 1.1 Supply Fan Power Data'!B1575)</f>
        <v>1.671137178699085</v>
      </c>
      <c r="C1575">
        <f>VLOOKUP(A1575,'Step 1.3 OAT Data'!$A:$B,2)</f>
        <v>59</v>
      </c>
      <c r="E1575" s="33">
        <f>IF(ISBLANK('Step 1.2 Return Fan Power Data'!A1575),"-",'Step 1.2 Return Fan Power Data'!A1575)</f>
        <v>44696.916666666664</v>
      </c>
      <c r="F1575">
        <f>IF(ISBLANK('Step 1.2 Return Fan Power Data'!B1575),"-",'Step 1.2 Return Fan Power Data'!B1575)</f>
        <v>1.6658989004907747</v>
      </c>
      <c r="G1575">
        <f>VLOOKUP(E1575,'Step 1.3 OAT Data'!$A:$B,2)</f>
        <v>59</v>
      </c>
      <c r="P1575" s="10"/>
      <c r="Q1575" s="10"/>
      <c r="R1575" s="10"/>
    </row>
    <row r="1576" spans="1:18" ht="14" x14ac:dyDescent="0.3">
      <c r="A1576" s="33">
        <f>IF(ISBLANK('Step 1.1 Supply Fan Power Data'!A1576),"-",'Step 1.1 Supply Fan Power Data'!A1576)</f>
        <v>44696.958333333336</v>
      </c>
      <c r="B1576">
        <f>IF(ISBLANK('Step 1.1 Supply Fan Power Data'!B1576),"-",'Step 1.1 Supply Fan Power Data'!B1576)</f>
        <v>1.6367357737548489</v>
      </c>
      <c r="C1576">
        <f>VLOOKUP(A1576,'Step 1.3 OAT Data'!$A:$B,2)</f>
        <v>60</v>
      </c>
      <c r="E1576" s="33">
        <f>IF(ISBLANK('Step 1.2 Return Fan Power Data'!A1576),"-",'Step 1.2 Return Fan Power Data'!A1576)</f>
        <v>44696.958333333336</v>
      </c>
      <c r="F1576">
        <f>IF(ISBLANK('Step 1.2 Return Fan Power Data'!B1576),"-",'Step 1.2 Return Fan Power Data'!B1576)</f>
        <v>1.6313156195437435</v>
      </c>
      <c r="G1576">
        <f>VLOOKUP(E1576,'Step 1.3 OAT Data'!$A:$B,2)</f>
        <v>60</v>
      </c>
      <c r="P1576" s="10"/>
      <c r="Q1576" s="10"/>
      <c r="R1576" s="10"/>
    </row>
    <row r="1577" spans="1:18" ht="14" x14ac:dyDescent="0.3">
      <c r="A1577" s="33">
        <f>IF(ISBLANK('Step 1.1 Supply Fan Power Data'!A1577),"-",'Step 1.1 Supply Fan Power Data'!A1577)</f>
        <v>44697</v>
      </c>
      <c r="B1577">
        <f>IF(ISBLANK('Step 1.1 Supply Fan Power Data'!B1577),"-",'Step 1.1 Supply Fan Power Data'!B1577)</f>
        <v>1.6385733005632372</v>
      </c>
      <c r="C1577">
        <f>VLOOKUP(A1577,'Step 1.3 OAT Data'!$A:$B,2)</f>
        <v>60</v>
      </c>
      <c r="E1577" s="33">
        <f>IF(ISBLANK('Step 1.2 Return Fan Power Data'!A1577),"-",'Step 1.2 Return Fan Power Data'!A1577)</f>
        <v>44697</v>
      </c>
      <c r="F1577">
        <f>IF(ISBLANK('Step 1.2 Return Fan Power Data'!B1577),"-",'Step 1.2 Return Fan Power Data'!B1577)</f>
        <v>1.6331794458213573</v>
      </c>
      <c r="G1577">
        <f>VLOOKUP(E1577,'Step 1.3 OAT Data'!$A:$B,2)</f>
        <v>60</v>
      </c>
      <c r="P1577" s="10"/>
      <c r="Q1577" s="10"/>
      <c r="R1577" s="10"/>
    </row>
    <row r="1578" spans="1:18" ht="14" x14ac:dyDescent="0.3">
      <c r="A1578" s="33">
        <f>IF(ISBLANK('Step 1.1 Supply Fan Power Data'!A1578),"-",'Step 1.1 Supply Fan Power Data'!A1578)</f>
        <v>44697.041666666664</v>
      </c>
      <c r="B1578">
        <f>IF(ISBLANK('Step 1.1 Supply Fan Power Data'!B1578),"-",'Step 1.1 Supply Fan Power Data'!B1578)</f>
        <v>1.6213881120197697</v>
      </c>
      <c r="C1578">
        <f>VLOOKUP(A1578,'Step 1.3 OAT Data'!$A:$B,2)</f>
        <v>60</v>
      </c>
      <c r="E1578" s="33">
        <f>IF(ISBLANK('Step 1.2 Return Fan Power Data'!A1578),"-",'Step 1.2 Return Fan Power Data'!A1578)</f>
        <v>44697.041666666664</v>
      </c>
      <c r="F1578">
        <f>IF(ISBLANK('Step 1.2 Return Fan Power Data'!B1578),"-",'Step 1.2 Return Fan Power Data'!B1578)</f>
        <v>1.6156774283006377</v>
      </c>
      <c r="G1578">
        <f>VLOOKUP(E1578,'Step 1.3 OAT Data'!$A:$B,2)</f>
        <v>60</v>
      </c>
      <c r="P1578" s="10"/>
      <c r="Q1578" s="10"/>
      <c r="R1578" s="10"/>
    </row>
    <row r="1579" spans="1:18" ht="14" x14ac:dyDescent="0.3">
      <c r="A1579" s="33">
        <f>IF(ISBLANK('Step 1.1 Supply Fan Power Data'!A1579),"-",'Step 1.1 Supply Fan Power Data'!A1579)</f>
        <v>44697.083333333336</v>
      </c>
      <c r="B1579">
        <f>IF(ISBLANK('Step 1.1 Supply Fan Power Data'!B1579),"-",'Step 1.1 Supply Fan Power Data'!B1579)</f>
        <v>1.6313424377002912</v>
      </c>
      <c r="C1579">
        <f>VLOOKUP(A1579,'Step 1.3 OAT Data'!$A:$B,2)</f>
        <v>61</v>
      </c>
      <c r="E1579" s="33">
        <f>IF(ISBLANK('Step 1.2 Return Fan Power Data'!A1579),"-",'Step 1.2 Return Fan Power Data'!A1579)</f>
        <v>44697.083333333336</v>
      </c>
      <c r="F1579">
        <f>IF(ISBLANK('Step 1.2 Return Fan Power Data'!B1579),"-",'Step 1.2 Return Fan Power Data'!B1579)</f>
        <v>1.6258345453874288</v>
      </c>
      <c r="G1579">
        <f>VLOOKUP(E1579,'Step 1.3 OAT Data'!$A:$B,2)</f>
        <v>61</v>
      </c>
      <c r="P1579" s="10"/>
      <c r="Q1579" s="10"/>
      <c r="R1579" s="10"/>
    </row>
    <row r="1580" spans="1:18" ht="14" x14ac:dyDescent="0.3">
      <c r="A1580" s="33">
        <f>IF(ISBLANK('Step 1.1 Supply Fan Power Data'!A1580),"-",'Step 1.1 Supply Fan Power Data'!A1580)</f>
        <v>44697.125</v>
      </c>
      <c r="B1580">
        <f>IF(ISBLANK('Step 1.1 Supply Fan Power Data'!B1580),"-",'Step 1.1 Supply Fan Power Data'!B1580)</f>
        <v>1.6087127177929266</v>
      </c>
      <c r="C1580">
        <f>VLOOKUP(A1580,'Step 1.3 OAT Data'!$A:$B,2)</f>
        <v>63</v>
      </c>
      <c r="E1580" s="33">
        <f>IF(ISBLANK('Step 1.2 Return Fan Power Data'!A1580),"-",'Step 1.2 Return Fan Power Data'!A1580)</f>
        <v>44697.125</v>
      </c>
      <c r="F1580">
        <f>IF(ISBLANK('Step 1.2 Return Fan Power Data'!B1580),"-",'Step 1.2 Return Fan Power Data'!B1580)</f>
        <v>1.6026685350332466</v>
      </c>
      <c r="G1580">
        <f>VLOOKUP(E1580,'Step 1.3 OAT Data'!$A:$B,2)</f>
        <v>63</v>
      </c>
      <c r="P1580" s="10"/>
      <c r="Q1580" s="10"/>
      <c r="R1580" s="10"/>
    </row>
    <row r="1581" spans="1:18" ht="14" x14ac:dyDescent="0.3">
      <c r="A1581" s="33">
        <f>IF(ISBLANK('Step 1.1 Supply Fan Power Data'!A1581),"-",'Step 1.1 Supply Fan Power Data'!A1581)</f>
        <v>44697.166666666664</v>
      </c>
      <c r="B1581">
        <f>IF(ISBLANK('Step 1.1 Supply Fan Power Data'!B1581),"-",'Step 1.1 Supply Fan Power Data'!B1581)</f>
        <v>1.6430787284928168</v>
      </c>
      <c r="C1581">
        <f>VLOOKUP(A1581,'Step 1.3 OAT Data'!$A:$B,2)</f>
        <v>60</v>
      </c>
      <c r="E1581" s="33">
        <f>IF(ISBLANK('Step 1.2 Return Fan Power Data'!A1581),"-",'Step 1.2 Return Fan Power Data'!A1581)</f>
        <v>44697.166666666664</v>
      </c>
      <c r="F1581">
        <f>IF(ISBLANK('Step 1.2 Return Fan Power Data'!B1581),"-",'Step 1.2 Return Fan Power Data'!B1581)</f>
        <v>1.6377415712246668</v>
      </c>
      <c r="G1581">
        <f>VLOOKUP(E1581,'Step 1.3 OAT Data'!$A:$B,2)</f>
        <v>60</v>
      </c>
      <c r="P1581" s="10"/>
      <c r="Q1581" s="10"/>
      <c r="R1581" s="10"/>
    </row>
    <row r="1582" spans="1:18" ht="14" x14ac:dyDescent="0.3">
      <c r="A1582" s="33">
        <f>IF(ISBLANK('Step 1.1 Supply Fan Power Data'!A1582),"-",'Step 1.1 Supply Fan Power Data'!A1582)</f>
        <v>44697.208333333336</v>
      </c>
      <c r="B1582">
        <f>IF(ISBLANK('Step 1.1 Supply Fan Power Data'!B1582),"-",'Step 1.1 Supply Fan Power Data'!B1582)</f>
        <v>1.6548795126241238</v>
      </c>
      <c r="C1582">
        <f>VLOOKUP(A1582,'Step 1.3 OAT Data'!$A:$B,2)</f>
        <v>59</v>
      </c>
      <c r="E1582" s="33">
        <f>IF(ISBLANK('Step 1.2 Return Fan Power Data'!A1582),"-",'Step 1.2 Return Fan Power Data'!A1582)</f>
        <v>44697.208333333336</v>
      </c>
      <c r="F1582">
        <f>IF(ISBLANK('Step 1.2 Return Fan Power Data'!B1582),"-",'Step 1.2 Return Fan Power Data'!B1582)</f>
        <v>1.6496378394143725</v>
      </c>
      <c r="G1582">
        <f>VLOOKUP(E1582,'Step 1.3 OAT Data'!$A:$B,2)</f>
        <v>59</v>
      </c>
      <c r="P1582" s="10"/>
      <c r="Q1582" s="10"/>
      <c r="R1582" s="10"/>
    </row>
    <row r="1583" spans="1:18" ht="14" x14ac:dyDescent="0.3">
      <c r="A1583" s="33">
        <f>IF(ISBLANK('Step 1.1 Supply Fan Power Data'!A1583),"-",'Step 1.1 Supply Fan Power Data'!A1583)</f>
        <v>44697.25</v>
      </c>
      <c r="B1583">
        <f>IF(ISBLANK('Step 1.1 Supply Fan Power Data'!B1583),"-",'Step 1.1 Supply Fan Power Data'!B1583)</f>
        <v>4.5662046260616149</v>
      </c>
      <c r="C1583">
        <f>VLOOKUP(A1583,'Step 1.3 OAT Data'!$A:$B,2)</f>
        <v>60</v>
      </c>
      <c r="E1583" s="33">
        <f>IF(ISBLANK('Step 1.2 Return Fan Power Data'!A1583),"-",'Step 1.2 Return Fan Power Data'!A1583)</f>
        <v>44697.25</v>
      </c>
      <c r="F1583">
        <f>IF(ISBLANK('Step 1.2 Return Fan Power Data'!B1583),"-",'Step 1.2 Return Fan Power Data'!B1583)</f>
        <v>2.7389816020444906</v>
      </c>
      <c r="G1583">
        <f>VLOOKUP(E1583,'Step 1.3 OAT Data'!$A:$B,2)</f>
        <v>60</v>
      </c>
      <c r="P1583" s="10"/>
      <c r="Q1583" s="10"/>
      <c r="R1583" s="10"/>
    </row>
    <row r="1584" spans="1:18" ht="14" x14ac:dyDescent="0.3">
      <c r="A1584" s="33">
        <f>IF(ISBLANK('Step 1.1 Supply Fan Power Data'!A1584),"-",'Step 1.1 Supply Fan Power Data'!A1584)</f>
        <v>44697.291666666664</v>
      </c>
      <c r="B1584">
        <f>IF(ISBLANK('Step 1.1 Supply Fan Power Data'!B1584),"-",'Step 1.1 Supply Fan Power Data'!B1584)</f>
        <v>12.035073024320816</v>
      </c>
      <c r="C1584">
        <f>VLOOKUP(A1584,'Step 1.3 OAT Data'!$A:$B,2)</f>
        <v>63</v>
      </c>
      <c r="E1584" s="33">
        <f>IF(ISBLANK('Step 1.2 Return Fan Power Data'!A1584),"-",'Step 1.2 Return Fan Power Data'!A1584)</f>
        <v>44697.291666666664</v>
      </c>
      <c r="F1584">
        <f>IF(ISBLANK('Step 1.2 Return Fan Power Data'!B1584),"-",'Step 1.2 Return Fan Power Data'!B1584)</f>
        <v>4.0958849557522141</v>
      </c>
      <c r="G1584">
        <f>VLOOKUP(E1584,'Step 1.3 OAT Data'!$A:$B,2)</f>
        <v>63</v>
      </c>
      <c r="P1584" s="10"/>
      <c r="Q1584" s="10"/>
      <c r="R1584" s="10"/>
    </row>
    <row r="1585" spans="1:18" ht="14" x14ac:dyDescent="0.3">
      <c r="A1585" s="33">
        <f>IF(ISBLANK('Step 1.1 Supply Fan Power Data'!A1585),"-",'Step 1.1 Supply Fan Power Data'!A1585)</f>
        <v>44697.333333333336</v>
      </c>
      <c r="B1585">
        <f>IF(ISBLANK('Step 1.1 Supply Fan Power Data'!B1585),"-",'Step 1.1 Supply Fan Power Data'!B1585)</f>
        <v>12.035073024320816</v>
      </c>
      <c r="C1585">
        <f>VLOOKUP(A1585,'Step 1.3 OAT Data'!$A:$B,2)</f>
        <v>63</v>
      </c>
      <c r="E1585" s="33">
        <f>IF(ISBLANK('Step 1.2 Return Fan Power Data'!A1585),"-",'Step 1.2 Return Fan Power Data'!A1585)</f>
        <v>44697.333333333336</v>
      </c>
      <c r="F1585">
        <f>IF(ISBLANK('Step 1.2 Return Fan Power Data'!B1585),"-",'Step 1.2 Return Fan Power Data'!B1585)</f>
        <v>4.0958849557522141</v>
      </c>
      <c r="G1585">
        <f>VLOOKUP(E1585,'Step 1.3 OAT Data'!$A:$B,2)</f>
        <v>63</v>
      </c>
      <c r="P1585" s="10"/>
      <c r="Q1585" s="10"/>
      <c r="R1585" s="10"/>
    </row>
    <row r="1586" spans="1:18" ht="14" x14ac:dyDescent="0.3">
      <c r="A1586" s="33">
        <f>IF(ISBLANK('Step 1.1 Supply Fan Power Data'!A1586),"-",'Step 1.1 Supply Fan Power Data'!A1586)</f>
        <v>44697.375</v>
      </c>
      <c r="B1586">
        <f>IF(ISBLANK('Step 1.1 Supply Fan Power Data'!B1586),"-",'Step 1.1 Supply Fan Power Data'!B1586)</f>
        <v>12.035073024320816</v>
      </c>
      <c r="C1586">
        <f>VLOOKUP(A1586,'Step 1.3 OAT Data'!$A:$B,2)</f>
        <v>61</v>
      </c>
      <c r="E1586" s="33">
        <f>IF(ISBLANK('Step 1.2 Return Fan Power Data'!A1586),"-",'Step 1.2 Return Fan Power Data'!A1586)</f>
        <v>44697.375</v>
      </c>
      <c r="F1586">
        <f>IF(ISBLANK('Step 1.2 Return Fan Power Data'!B1586),"-",'Step 1.2 Return Fan Power Data'!B1586)</f>
        <v>4.0958849557522141</v>
      </c>
      <c r="G1586">
        <f>VLOOKUP(E1586,'Step 1.3 OAT Data'!$A:$B,2)</f>
        <v>61</v>
      </c>
      <c r="P1586" s="10"/>
      <c r="Q1586" s="10"/>
      <c r="R1586" s="10"/>
    </row>
    <row r="1587" spans="1:18" ht="14" x14ac:dyDescent="0.3">
      <c r="A1587" s="33">
        <f>IF(ISBLANK('Step 1.1 Supply Fan Power Data'!A1587),"-",'Step 1.1 Supply Fan Power Data'!A1587)</f>
        <v>44697.416666666664</v>
      </c>
      <c r="B1587">
        <f>IF(ISBLANK('Step 1.1 Supply Fan Power Data'!B1587),"-",'Step 1.1 Supply Fan Power Data'!B1587)</f>
        <v>12.035073024320816</v>
      </c>
      <c r="C1587">
        <f>VLOOKUP(A1587,'Step 1.3 OAT Data'!$A:$B,2)</f>
        <v>67</v>
      </c>
      <c r="E1587" s="33">
        <f>IF(ISBLANK('Step 1.2 Return Fan Power Data'!A1587),"-",'Step 1.2 Return Fan Power Data'!A1587)</f>
        <v>44697.416666666664</v>
      </c>
      <c r="F1587">
        <f>IF(ISBLANK('Step 1.2 Return Fan Power Data'!B1587),"-",'Step 1.2 Return Fan Power Data'!B1587)</f>
        <v>4.0958849557522141</v>
      </c>
      <c r="G1587">
        <f>VLOOKUP(E1587,'Step 1.3 OAT Data'!$A:$B,2)</f>
        <v>67</v>
      </c>
      <c r="P1587" s="10"/>
      <c r="Q1587" s="10"/>
      <c r="R1587" s="10"/>
    </row>
    <row r="1588" spans="1:18" ht="14" x14ac:dyDescent="0.3">
      <c r="A1588" s="33">
        <f>IF(ISBLANK('Step 1.1 Supply Fan Power Data'!A1588),"-",'Step 1.1 Supply Fan Power Data'!A1588)</f>
        <v>44697.458333333336</v>
      </c>
      <c r="B1588">
        <f>IF(ISBLANK('Step 1.1 Supply Fan Power Data'!B1588),"-",'Step 1.1 Supply Fan Power Data'!B1588)</f>
        <v>12.035073024320816</v>
      </c>
      <c r="C1588">
        <f>VLOOKUP(A1588,'Step 1.3 OAT Data'!$A:$B,2)</f>
        <v>66</v>
      </c>
      <c r="E1588" s="33">
        <f>IF(ISBLANK('Step 1.2 Return Fan Power Data'!A1588),"-",'Step 1.2 Return Fan Power Data'!A1588)</f>
        <v>44697.458333333336</v>
      </c>
      <c r="F1588">
        <f>IF(ISBLANK('Step 1.2 Return Fan Power Data'!B1588),"-",'Step 1.2 Return Fan Power Data'!B1588)</f>
        <v>4.0958849557522141</v>
      </c>
      <c r="G1588">
        <f>VLOOKUP(E1588,'Step 1.3 OAT Data'!$A:$B,2)</f>
        <v>66</v>
      </c>
      <c r="P1588" s="10"/>
      <c r="Q1588" s="10"/>
      <c r="R1588" s="10"/>
    </row>
    <row r="1589" spans="1:18" ht="14" x14ac:dyDescent="0.3">
      <c r="A1589" s="33">
        <f>IF(ISBLANK('Step 1.1 Supply Fan Power Data'!A1589),"-",'Step 1.1 Supply Fan Power Data'!A1589)</f>
        <v>44697.5</v>
      </c>
      <c r="B1589">
        <f>IF(ISBLANK('Step 1.1 Supply Fan Power Data'!B1589),"-",'Step 1.1 Supply Fan Power Data'!B1589)</f>
        <v>12.035073024320816</v>
      </c>
      <c r="C1589">
        <f>VLOOKUP(A1589,'Step 1.3 OAT Data'!$A:$B,2)</f>
        <v>69</v>
      </c>
      <c r="E1589" s="33">
        <f>IF(ISBLANK('Step 1.2 Return Fan Power Data'!A1589),"-",'Step 1.2 Return Fan Power Data'!A1589)</f>
        <v>44697.5</v>
      </c>
      <c r="F1589">
        <f>IF(ISBLANK('Step 1.2 Return Fan Power Data'!B1589),"-",'Step 1.2 Return Fan Power Data'!B1589)</f>
        <v>4.0958849557522141</v>
      </c>
      <c r="G1589">
        <f>VLOOKUP(E1589,'Step 1.3 OAT Data'!$A:$B,2)</f>
        <v>69</v>
      </c>
      <c r="P1589" s="10"/>
      <c r="Q1589" s="10"/>
      <c r="R1589" s="10"/>
    </row>
    <row r="1590" spans="1:18" ht="14" x14ac:dyDescent="0.3">
      <c r="A1590" s="33">
        <f>IF(ISBLANK('Step 1.1 Supply Fan Power Data'!A1590),"-",'Step 1.1 Supply Fan Power Data'!A1590)</f>
        <v>44697.541666666664</v>
      </c>
      <c r="B1590">
        <f>IF(ISBLANK('Step 1.1 Supply Fan Power Data'!B1590),"-",'Step 1.1 Supply Fan Power Data'!B1590)</f>
        <v>12.035073024320816</v>
      </c>
      <c r="C1590">
        <f>VLOOKUP(A1590,'Step 1.3 OAT Data'!$A:$B,2)</f>
        <v>68</v>
      </c>
      <c r="E1590" s="33">
        <f>IF(ISBLANK('Step 1.2 Return Fan Power Data'!A1590),"-",'Step 1.2 Return Fan Power Data'!A1590)</f>
        <v>44697.541666666664</v>
      </c>
      <c r="F1590">
        <f>IF(ISBLANK('Step 1.2 Return Fan Power Data'!B1590),"-",'Step 1.2 Return Fan Power Data'!B1590)</f>
        <v>4.0958849557522141</v>
      </c>
      <c r="G1590">
        <f>VLOOKUP(E1590,'Step 1.3 OAT Data'!$A:$B,2)</f>
        <v>68</v>
      </c>
      <c r="P1590" s="10"/>
      <c r="Q1590" s="10"/>
      <c r="R1590" s="10"/>
    </row>
    <row r="1591" spans="1:18" ht="14" x14ac:dyDescent="0.3">
      <c r="A1591" s="33">
        <f>IF(ISBLANK('Step 1.1 Supply Fan Power Data'!A1591),"-",'Step 1.1 Supply Fan Power Data'!A1591)</f>
        <v>44697.583333333336</v>
      </c>
      <c r="B1591">
        <f>IF(ISBLANK('Step 1.1 Supply Fan Power Data'!B1591),"-",'Step 1.1 Supply Fan Power Data'!B1591)</f>
        <v>12.035073024320816</v>
      </c>
      <c r="C1591">
        <f>VLOOKUP(A1591,'Step 1.3 OAT Data'!$A:$B,2)</f>
        <v>67</v>
      </c>
      <c r="E1591" s="33">
        <f>IF(ISBLANK('Step 1.2 Return Fan Power Data'!A1591),"-",'Step 1.2 Return Fan Power Data'!A1591)</f>
        <v>44697.583333333336</v>
      </c>
      <c r="F1591">
        <f>IF(ISBLANK('Step 1.2 Return Fan Power Data'!B1591),"-",'Step 1.2 Return Fan Power Data'!B1591)</f>
        <v>4.0958849557522141</v>
      </c>
      <c r="G1591">
        <f>VLOOKUP(E1591,'Step 1.3 OAT Data'!$A:$B,2)</f>
        <v>67</v>
      </c>
      <c r="P1591" s="10"/>
      <c r="Q1591" s="10"/>
      <c r="R1591" s="10"/>
    </row>
    <row r="1592" spans="1:18" ht="14" x14ac:dyDescent="0.3">
      <c r="A1592" s="33">
        <f>IF(ISBLANK('Step 1.1 Supply Fan Power Data'!A1592),"-",'Step 1.1 Supply Fan Power Data'!A1592)</f>
        <v>44697.625</v>
      </c>
      <c r="B1592">
        <f>IF(ISBLANK('Step 1.1 Supply Fan Power Data'!B1592),"-",'Step 1.1 Supply Fan Power Data'!B1592)</f>
        <v>12.035073024320816</v>
      </c>
      <c r="C1592">
        <f>VLOOKUP(A1592,'Step 1.3 OAT Data'!$A:$B,2)</f>
        <v>64</v>
      </c>
      <c r="E1592" s="33">
        <f>IF(ISBLANK('Step 1.2 Return Fan Power Data'!A1592),"-",'Step 1.2 Return Fan Power Data'!A1592)</f>
        <v>44697.625</v>
      </c>
      <c r="F1592">
        <f>IF(ISBLANK('Step 1.2 Return Fan Power Data'!B1592),"-",'Step 1.2 Return Fan Power Data'!B1592)</f>
        <v>4.0958849557522141</v>
      </c>
      <c r="G1592">
        <f>VLOOKUP(E1592,'Step 1.3 OAT Data'!$A:$B,2)</f>
        <v>64</v>
      </c>
      <c r="P1592" s="10"/>
      <c r="Q1592" s="10"/>
      <c r="R1592" s="10"/>
    </row>
    <row r="1593" spans="1:18" ht="14" x14ac:dyDescent="0.3">
      <c r="A1593" s="33">
        <f>IF(ISBLANK('Step 1.1 Supply Fan Power Data'!A1593),"-",'Step 1.1 Supply Fan Power Data'!A1593)</f>
        <v>44697.666666666664</v>
      </c>
      <c r="B1593">
        <f>IF(ISBLANK('Step 1.1 Supply Fan Power Data'!B1593),"-",'Step 1.1 Supply Fan Power Data'!B1593)</f>
        <v>12.035073024320816</v>
      </c>
      <c r="C1593">
        <f>VLOOKUP(A1593,'Step 1.3 OAT Data'!$A:$B,2)</f>
        <v>63</v>
      </c>
      <c r="E1593" s="33">
        <f>IF(ISBLANK('Step 1.2 Return Fan Power Data'!A1593),"-",'Step 1.2 Return Fan Power Data'!A1593)</f>
        <v>44697.666666666664</v>
      </c>
      <c r="F1593">
        <f>IF(ISBLANK('Step 1.2 Return Fan Power Data'!B1593),"-",'Step 1.2 Return Fan Power Data'!B1593)</f>
        <v>4.0958849557522141</v>
      </c>
      <c r="G1593">
        <f>VLOOKUP(E1593,'Step 1.3 OAT Data'!$A:$B,2)</f>
        <v>63</v>
      </c>
      <c r="P1593" s="10"/>
      <c r="Q1593" s="10"/>
      <c r="R1593" s="10"/>
    </row>
    <row r="1594" spans="1:18" ht="14" x14ac:dyDescent="0.3">
      <c r="A1594" s="33">
        <f>IF(ISBLANK('Step 1.1 Supply Fan Power Data'!A1594),"-",'Step 1.1 Supply Fan Power Data'!A1594)</f>
        <v>44697.708333333336</v>
      </c>
      <c r="B1594">
        <f>IF(ISBLANK('Step 1.1 Supply Fan Power Data'!B1594),"-",'Step 1.1 Supply Fan Power Data'!B1594)</f>
        <v>12.035073024320816</v>
      </c>
      <c r="C1594">
        <f>VLOOKUP(A1594,'Step 1.3 OAT Data'!$A:$B,2)</f>
        <v>64</v>
      </c>
      <c r="E1594" s="33">
        <f>IF(ISBLANK('Step 1.2 Return Fan Power Data'!A1594),"-",'Step 1.2 Return Fan Power Data'!A1594)</f>
        <v>44697.708333333336</v>
      </c>
      <c r="F1594">
        <f>IF(ISBLANK('Step 1.2 Return Fan Power Data'!B1594),"-",'Step 1.2 Return Fan Power Data'!B1594)</f>
        <v>4.0958849557522141</v>
      </c>
      <c r="G1594">
        <f>VLOOKUP(E1594,'Step 1.3 OAT Data'!$A:$B,2)</f>
        <v>64</v>
      </c>
      <c r="P1594" s="10"/>
      <c r="Q1594" s="10"/>
      <c r="R1594" s="10"/>
    </row>
    <row r="1595" spans="1:18" ht="14" x14ac:dyDescent="0.3">
      <c r="A1595" s="33">
        <f>IF(ISBLANK('Step 1.1 Supply Fan Power Data'!A1595),"-",'Step 1.1 Supply Fan Power Data'!A1595)</f>
        <v>44697.75</v>
      </c>
      <c r="B1595">
        <f>IF(ISBLANK('Step 1.1 Supply Fan Power Data'!B1595),"-",'Step 1.1 Supply Fan Power Data'!B1595)</f>
        <v>4.9031262082970635</v>
      </c>
      <c r="C1595">
        <f>VLOOKUP(A1595,'Step 1.3 OAT Data'!$A:$B,2)</f>
        <v>62</v>
      </c>
      <c r="E1595" s="33">
        <f>IF(ISBLANK('Step 1.2 Return Fan Power Data'!A1595),"-",'Step 1.2 Return Fan Power Data'!A1595)</f>
        <v>44697.75</v>
      </c>
      <c r="F1595">
        <f>IF(ISBLANK('Step 1.2 Return Fan Power Data'!B1595),"-",'Step 1.2 Return Fan Power Data'!B1595)</f>
        <v>2.9610386582803834</v>
      </c>
      <c r="G1595">
        <f>VLOOKUP(E1595,'Step 1.3 OAT Data'!$A:$B,2)</f>
        <v>62</v>
      </c>
      <c r="P1595" s="10"/>
      <c r="Q1595" s="10"/>
      <c r="R1595" s="10"/>
    </row>
    <row r="1596" spans="1:18" ht="14" x14ac:dyDescent="0.3">
      <c r="A1596" s="33">
        <f>IF(ISBLANK('Step 1.1 Supply Fan Power Data'!A1596),"-",'Step 1.1 Supply Fan Power Data'!A1596)</f>
        <v>44697.791666666664</v>
      </c>
      <c r="B1596">
        <f>IF(ISBLANK('Step 1.1 Supply Fan Power Data'!B1596),"-",'Step 1.1 Supply Fan Power Data'!B1596)</f>
        <v>4.8992494497584502</v>
      </c>
      <c r="C1596">
        <f>VLOOKUP(A1596,'Step 1.3 OAT Data'!$A:$B,2)</f>
        <v>61</v>
      </c>
      <c r="E1596" s="33">
        <f>IF(ISBLANK('Step 1.2 Return Fan Power Data'!A1596),"-",'Step 1.2 Return Fan Power Data'!A1596)</f>
        <v>44697.791666666664</v>
      </c>
      <c r="F1596">
        <f>IF(ISBLANK('Step 1.2 Return Fan Power Data'!B1596),"-",'Step 1.2 Return Fan Power Data'!B1596)</f>
        <v>2.9577355589605201</v>
      </c>
      <c r="G1596">
        <f>VLOOKUP(E1596,'Step 1.3 OAT Data'!$A:$B,2)</f>
        <v>61</v>
      </c>
      <c r="P1596" s="10"/>
      <c r="Q1596" s="10"/>
      <c r="R1596" s="10"/>
    </row>
    <row r="1597" spans="1:18" ht="14" x14ac:dyDescent="0.3">
      <c r="A1597" s="33">
        <f>IF(ISBLANK('Step 1.1 Supply Fan Power Data'!A1597),"-",'Step 1.1 Supply Fan Power Data'!A1597)</f>
        <v>44697.833333333336</v>
      </c>
      <c r="B1597">
        <f>IF(ISBLANK('Step 1.1 Supply Fan Power Data'!B1597),"-",'Step 1.1 Supply Fan Power Data'!B1597)</f>
        <v>4.9668462322749605</v>
      </c>
      <c r="C1597">
        <f>VLOOKUP(A1597,'Step 1.3 OAT Data'!$A:$B,2)</f>
        <v>62</v>
      </c>
      <c r="E1597" s="33">
        <f>IF(ISBLANK('Step 1.2 Return Fan Power Data'!A1597),"-",'Step 1.2 Return Fan Power Data'!A1597)</f>
        <v>44697.833333333336</v>
      </c>
      <c r="F1597">
        <f>IF(ISBLANK('Step 1.2 Return Fan Power Data'!B1597),"-",'Step 1.2 Return Fan Power Data'!B1597)</f>
        <v>3.0183915044704159</v>
      </c>
      <c r="G1597">
        <f>VLOOKUP(E1597,'Step 1.3 OAT Data'!$A:$B,2)</f>
        <v>62</v>
      </c>
      <c r="P1597" s="10"/>
      <c r="Q1597" s="10"/>
      <c r="R1597" s="10"/>
    </row>
    <row r="1598" spans="1:18" ht="14" x14ac:dyDescent="0.3">
      <c r="A1598" s="33">
        <f>IF(ISBLANK('Step 1.1 Supply Fan Power Data'!A1598),"-",'Step 1.1 Supply Fan Power Data'!A1598)</f>
        <v>44697.875</v>
      </c>
      <c r="B1598">
        <f>IF(ISBLANK('Step 1.1 Supply Fan Power Data'!B1598),"-",'Step 1.1 Supply Fan Power Data'!B1598)</f>
        <v>4.9089695305075791</v>
      </c>
      <c r="C1598">
        <f>VLOOKUP(A1598,'Step 1.3 OAT Data'!$A:$B,2)</f>
        <v>66</v>
      </c>
      <c r="E1598" s="33">
        <f>IF(ISBLANK('Step 1.2 Return Fan Power Data'!A1598),"-",'Step 1.2 Return Fan Power Data'!A1598)</f>
        <v>44697.875</v>
      </c>
      <c r="F1598">
        <f>IF(ISBLANK('Step 1.2 Return Fan Power Data'!B1598),"-",'Step 1.2 Return Fan Power Data'!B1598)</f>
        <v>2.9660564467883068</v>
      </c>
      <c r="G1598">
        <f>VLOOKUP(E1598,'Step 1.3 OAT Data'!$A:$B,2)</f>
        <v>66</v>
      </c>
      <c r="P1598" s="10"/>
      <c r="Q1598" s="10"/>
      <c r="R1598" s="10"/>
    </row>
    <row r="1599" spans="1:18" ht="14" x14ac:dyDescent="0.3">
      <c r="A1599" s="33">
        <f>IF(ISBLANK('Step 1.1 Supply Fan Power Data'!A1599),"-",'Step 1.1 Supply Fan Power Data'!A1599)</f>
        <v>44697.916666666664</v>
      </c>
      <c r="B1599">
        <f>IF(ISBLANK('Step 1.1 Supply Fan Power Data'!B1599),"-",'Step 1.1 Supply Fan Power Data'!B1599)</f>
        <v>4.9457072903721659</v>
      </c>
      <c r="C1599">
        <f>VLOOKUP(A1599,'Step 1.3 OAT Data'!$A:$B,2)</f>
        <v>64</v>
      </c>
      <c r="E1599" s="33">
        <f>IF(ISBLANK('Step 1.2 Return Fan Power Data'!A1599),"-",'Step 1.2 Return Fan Power Data'!A1599)</f>
        <v>44697.916666666664</v>
      </c>
      <c r="F1599">
        <f>IF(ISBLANK('Step 1.2 Return Fan Power Data'!B1599),"-",'Step 1.2 Return Fan Power Data'!B1599)</f>
        <v>2.9987088832750084</v>
      </c>
      <c r="G1599">
        <f>VLOOKUP(E1599,'Step 1.3 OAT Data'!$A:$B,2)</f>
        <v>64</v>
      </c>
      <c r="P1599" s="10"/>
      <c r="Q1599" s="10"/>
      <c r="R1599" s="10"/>
    </row>
    <row r="1600" spans="1:18" ht="14" x14ac:dyDescent="0.3">
      <c r="A1600" s="33">
        <f>IF(ISBLANK('Step 1.1 Supply Fan Power Data'!A1600),"-",'Step 1.1 Supply Fan Power Data'!A1600)</f>
        <v>44697.958333333336</v>
      </c>
      <c r="B1600">
        <f>IF(ISBLANK('Step 1.1 Supply Fan Power Data'!B1600),"-",'Step 1.1 Supply Fan Power Data'!B1600)</f>
        <v>4.9283102968885224</v>
      </c>
      <c r="C1600">
        <f>VLOOKUP(A1600,'Step 1.3 OAT Data'!$A:$B,2)</f>
        <v>63</v>
      </c>
      <c r="E1600" s="33">
        <f>IF(ISBLANK('Step 1.2 Return Fan Power Data'!A1600),"-",'Step 1.2 Return Fan Power Data'!A1600)</f>
        <v>44697.958333333336</v>
      </c>
      <c r="F1600">
        <f>IF(ISBLANK('Step 1.2 Return Fan Power Data'!B1600),"-",'Step 1.2 Return Fan Power Data'!B1600)</f>
        <v>2.9830055922775394</v>
      </c>
      <c r="G1600">
        <f>VLOOKUP(E1600,'Step 1.3 OAT Data'!$A:$B,2)</f>
        <v>63</v>
      </c>
      <c r="P1600" s="10"/>
      <c r="Q1600" s="10"/>
      <c r="R1600" s="10"/>
    </row>
    <row r="1601" spans="1:18" ht="14" x14ac:dyDescent="0.3">
      <c r="A1601" s="33">
        <f>IF(ISBLANK('Step 1.1 Supply Fan Power Data'!A1601),"-",'Step 1.1 Supply Fan Power Data'!A1601)</f>
        <v>44698</v>
      </c>
      <c r="B1601">
        <f>IF(ISBLANK('Step 1.1 Supply Fan Power Data'!B1601),"-",'Step 1.1 Supply Fan Power Data'!B1601)</f>
        <v>4.9947080759707214</v>
      </c>
      <c r="C1601">
        <f>VLOOKUP(A1601,'Step 1.3 OAT Data'!$A:$B,2)</f>
        <v>64</v>
      </c>
      <c r="E1601" s="33">
        <f>IF(ISBLANK('Step 1.2 Return Fan Power Data'!A1601),"-",'Step 1.2 Return Fan Power Data'!A1601)</f>
        <v>44698</v>
      </c>
      <c r="F1601">
        <f>IF(ISBLANK('Step 1.2 Return Fan Power Data'!B1601),"-",'Step 1.2 Return Fan Power Data'!B1601)</f>
        <v>3.0453792901753198</v>
      </c>
      <c r="G1601">
        <f>VLOOKUP(E1601,'Step 1.3 OAT Data'!$A:$B,2)</f>
        <v>64</v>
      </c>
      <c r="P1601" s="10"/>
      <c r="Q1601" s="10"/>
      <c r="R1601" s="10"/>
    </row>
    <row r="1602" spans="1:18" ht="14" x14ac:dyDescent="0.3">
      <c r="A1602" s="33">
        <f>IF(ISBLANK('Step 1.1 Supply Fan Power Data'!A1602),"-",'Step 1.1 Supply Fan Power Data'!A1602)</f>
        <v>44698.041666666664</v>
      </c>
      <c r="B1602">
        <f>IF(ISBLANK('Step 1.1 Supply Fan Power Data'!B1602),"-",'Step 1.1 Supply Fan Power Data'!B1602)</f>
        <v>4.8944167420081781</v>
      </c>
      <c r="C1602">
        <f>VLOOKUP(A1602,'Step 1.3 OAT Data'!$A:$B,2)</f>
        <v>62</v>
      </c>
      <c r="E1602" s="33">
        <f>IF(ISBLANK('Step 1.2 Return Fan Power Data'!A1602),"-",'Step 1.2 Return Fan Power Data'!A1602)</f>
        <v>44698.041666666664</v>
      </c>
      <c r="F1602">
        <f>IF(ISBLANK('Step 1.2 Return Fan Power Data'!B1602),"-",'Step 1.2 Return Fan Power Data'!B1602)</f>
        <v>2.953646735628161</v>
      </c>
      <c r="G1602">
        <f>VLOOKUP(E1602,'Step 1.3 OAT Data'!$A:$B,2)</f>
        <v>62</v>
      </c>
      <c r="P1602" s="10"/>
      <c r="Q1602" s="10"/>
      <c r="R1602" s="10"/>
    </row>
    <row r="1603" spans="1:18" ht="14" x14ac:dyDescent="0.3">
      <c r="A1603" s="33">
        <f>IF(ISBLANK('Step 1.1 Supply Fan Power Data'!A1603),"-",'Step 1.1 Supply Fan Power Data'!A1603)</f>
        <v>44698.083333333336</v>
      </c>
      <c r="B1603">
        <f>IF(ISBLANK('Step 1.1 Supply Fan Power Data'!B1603),"-",'Step 1.1 Supply Fan Power Data'!B1603)</f>
        <v>4.9706889964762233</v>
      </c>
      <c r="C1603">
        <f>VLOOKUP(A1603,'Step 1.3 OAT Data'!$A:$B,2)</f>
        <v>60</v>
      </c>
      <c r="E1603" s="33">
        <f>IF(ISBLANK('Step 1.2 Return Fan Power Data'!A1603),"-",'Step 1.2 Return Fan Power Data'!A1603)</f>
        <v>44698.083333333336</v>
      </c>
      <c r="F1603">
        <f>IF(ISBLANK('Step 1.2 Return Fan Power Data'!B1603),"-",'Step 1.2 Return Fan Power Data'!B1603)</f>
        <v>3.0220420788971745</v>
      </c>
      <c r="G1603">
        <f>VLOOKUP(E1603,'Step 1.3 OAT Data'!$A:$B,2)</f>
        <v>60</v>
      </c>
      <c r="P1603" s="10"/>
      <c r="Q1603" s="10"/>
      <c r="R1603" s="10"/>
    </row>
    <row r="1604" spans="1:18" ht="14" x14ac:dyDescent="0.3">
      <c r="A1604" s="33">
        <f>IF(ISBLANK('Step 1.1 Supply Fan Power Data'!A1604),"-",'Step 1.1 Supply Fan Power Data'!A1604)</f>
        <v>44698.125</v>
      </c>
      <c r="B1604">
        <f>IF(ISBLANK('Step 1.1 Supply Fan Power Data'!B1604),"-",'Step 1.1 Supply Fan Power Data'!B1604)</f>
        <v>5.022400784346102</v>
      </c>
      <c r="C1604">
        <f>VLOOKUP(A1604,'Step 1.3 OAT Data'!$A:$B,2)</f>
        <v>60</v>
      </c>
      <c r="E1604" s="33">
        <f>IF(ISBLANK('Step 1.2 Return Fan Power Data'!A1604),"-",'Step 1.2 Return Fan Power Data'!A1604)</f>
        <v>44698.125</v>
      </c>
      <c r="F1604">
        <f>IF(ISBLANK('Step 1.2 Return Fan Power Data'!B1604),"-",'Step 1.2 Return Fan Power Data'!B1604)</f>
        <v>3.0734316950451399</v>
      </c>
      <c r="G1604">
        <f>VLOOKUP(E1604,'Step 1.3 OAT Data'!$A:$B,2)</f>
        <v>60</v>
      </c>
      <c r="P1604" s="10"/>
      <c r="Q1604" s="10"/>
      <c r="R1604" s="10"/>
    </row>
    <row r="1605" spans="1:18" ht="14" x14ac:dyDescent="0.3">
      <c r="A1605" s="33">
        <f>IF(ISBLANK('Step 1.1 Supply Fan Power Data'!A1605),"-",'Step 1.1 Supply Fan Power Data'!A1605)</f>
        <v>44698.166666666664</v>
      </c>
      <c r="B1605">
        <f>IF(ISBLANK('Step 1.1 Supply Fan Power Data'!B1605),"-",'Step 1.1 Supply Fan Power Data'!B1605)</f>
        <v>5.0328982889210598</v>
      </c>
      <c r="C1605">
        <f>VLOOKUP(A1605,'Step 1.3 OAT Data'!$A:$B,2)</f>
        <v>59</v>
      </c>
      <c r="E1605" s="33">
        <f>IF(ISBLANK('Step 1.2 Return Fan Power Data'!A1605),"-",'Step 1.2 Return Fan Power Data'!A1605)</f>
        <v>44698.166666666664</v>
      </c>
      <c r="F1605">
        <f>IF(ISBLANK('Step 1.2 Return Fan Power Data'!B1605),"-",'Step 1.2 Return Fan Power Data'!B1605)</f>
        <v>3.0843974614562271</v>
      </c>
      <c r="G1605">
        <f>VLOOKUP(E1605,'Step 1.3 OAT Data'!$A:$B,2)</f>
        <v>59</v>
      </c>
      <c r="P1605" s="10"/>
      <c r="Q1605" s="10"/>
      <c r="R1605" s="10"/>
    </row>
    <row r="1606" spans="1:18" ht="14" x14ac:dyDescent="0.3">
      <c r="A1606" s="33">
        <f>IF(ISBLANK('Step 1.1 Supply Fan Power Data'!A1606),"-",'Step 1.1 Supply Fan Power Data'!A1606)</f>
        <v>44698.208333333336</v>
      </c>
      <c r="B1606">
        <f>IF(ISBLANK('Step 1.1 Supply Fan Power Data'!B1606),"-",'Step 1.1 Supply Fan Power Data'!B1606)</f>
        <v>5.0157693222703248</v>
      </c>
      <c r="C1606">
        <f>VLOOKUP(A1606,'Step 1.3 OAT Data'!$A:$B,2)</f>
        <v>58</v>
      </c>
      <c r="E1606" s="33">
        <f>IF(ISBLANK('Step 1.2 Return Fan Power Data'!A1606),"-",'Step 1.2 Return Fan Power Data'!A1606)</f>
        <v>44698.208333333336</v>
      </c>
      <c r="F1606">
        <f>IF(ISBLANK('Step 1.2 Return Fan Power Data'!B1606),"-",'Step 1.2 Return Fan Power Data'!B1606)</f>
        <v>3.0665995568565734</v>
      </c>
      <c r="G1606">
        <f>VLOOKUP(E1606,'Step 1.3 OAT Data'!$A:$B,2)</f>
        <v>58</v>
      </c>
      <c r="P1606" s="10"/>
      <c r="Q1606" s="10"/>
      <c r="R1606" s="10"/>
    </row>
    <row r="1607" spans="1:18" ht="14" x14ac:dyDescent="0.3">
      <c r="A1607" s="33">
        <f>IF(ISBLANK('Step 1.1 Supply Fan Power Data'!A1607),"-",'Step 1.1 Supply Fan Power Data'!A1607)</f>
        <v>44698.25</v>
      </c>
      <c r="B1607">
        <f>IF(ISBLANK('Step 1.1 Supply Fan Power Data'!B1607),"-",'Step 1.1 Supply Fan Power Data'!B1607)</f>
        <v>12.035073024320816</v>
      </c>
      <c r="C1607">
        <f>VLOOKUP(A1607,'Step 1.3 OAT Data'!$A:$B,2)</f>
        <v>57</v>
      </c>
      <c r="E1607" s="33">
        <f>IF(ISBLANK('Step 1.2 Return Fan Power Data'!A1607),"-",'Step 1.2 Return Fan Power Data'!A1607)</f>
        <v>44698.25</v>
      </c>
      <c r="F1607">
        <f>IF(ISBLANK('Step 1.2 Return Fan Power Data'!B1607),"-",'Step 1.2 Return Fan Power Data'!B1607)</f>
        <v>4.0958849557522141</v>
      </c>
      <c r="G1607">
        <f>VLOOKUP(E1607,'Step 1.3 OAT Data'!$A:$B,2)</f>
        <v>57</v>
      </c>
      <c r="P1607" s="10"/>
      <c r="Q1607" s="10"/>
      <c r="R1607" s="10"/>
    </row>
    <row r="1608" spans="1:18" ht="14" x14ac:dyDescent="0.3">
      <c r="A1608" s="33">
        <f>IF(ISBLANK('Step 1.1 Supply Fan Power Data'!A1608),"-",'Step 1.1 Supply Fan Power Data'!A1608)</f>
        <v>44698.291666666664</v>
      </c>
      <c r="B1608">
        <f>IF(ISBLANK('Step 1.1 Supply Fan Power Data'!B1608),"-",'Step 1.1 Supply Fan Power Data'!B1608)</f>
        <v>12.035073024320816</v>
      </c>
      <c r="C1608">
        <f>VLOOKUP(A1608,'Step 1.3 OAT Data'!$A:$B,2)</f>
        <v>60</v>
      </c>
      <c r="E1608" s="33">
        <f>IF(ISBLANK('Step 1.2 Return Fan Power Data'!A1608),"-",'Step 1.2 Return Fan Power Data'!A1608)</f>
        <v>44698.291666666664</v>
      </c>
      <c r="F1608">
        <f>IF(ISBLANK('Step 1.2 Return Fan Power Data'!B1608),"-",'Step 1.2 Return Fan Power Data'!B1608)</f>
        <v>4.0958849557522141</v>
      </c>
      <c r="G1608">
        <f>VLOOKUP(E1608,'Step 1.3 OAT Data'!$A:$B,2)</f>
        <v>60</v>
      </c>
      <c r="P1608" s="10"/>
      <c r="Q1608" s="10"/>
      <c r="R1608" s="10"/>
    </row>
    <row r="1609" spans="1:18" ht="14" x14ac:dyDescent="0.3">
      <c r="A1609" s="33">
        <f>IF(ISBLANK('Step 1.1 Supply Fan Power Data'!A1609),"-",'Step 1.1 Supply Fan Power Data'!A1609)</f>
        <v>44698.333333333336</v>
      </c>
      <c r="B1609">
        <f>IF(ISBLANK('Step 1.1 Supply Fan Power Data'!B1609),"-",'Step 1.1 Supply Fan Power Data'!B1609)</f>
        <v>12.035073024320816</v>
      </c>
      <c r="C1609">
        <f>VLOOKUP(A1609,'Step 1.3 OAT Data'!$A:$B,2)</f>
        <v>62</v>
      </c>
      <c r="E1609" s="33">
        <f>IF(ISBLANK('Step 1.2 Return Fan Power Data'!A1609),"-",'Step 1.2 Return Fan Power Data'!A1609)</f>
        <v>44698.333333333336</v>
      </c>
      <c r="F1609">
        <f>IF(ISBLANK('Step 1.2 Return Fan Power Data'!B1609),"-",'Step 1.2 Return Fan Power Data'!B1609)</f>
        <v>4.0958849557522141</v>
      </c>
      <c r="G1609">
        <f>VLOOKUP(E1609,'Step 1.3 OAT Data'!$A:$B,2)</f>
        <v>62</v>
      </c>
      <c r="P1609" s="10"/>
      <c r="Q1609" s="10"/>
      <c r="R1609" s="10"/>
    </row>
    <row r="1610" spans="1:18" ht="14" x14ac:dyDescent="0.3">
      <c r="A1610" s="33">
        <f>IF(ISBLANK('Step 1.1 Supply Fan Power Data'!A1610),"-",'Step 1.1 Supply Fan Power Data'!A1610)</f>
        <v>44698.375</v>
      </c>
      <c r="B1610">
        <f>IF(ISBLANK('Step 1.1 Supply Fan Power Data'!B1610),"-",'Step 1.1 Supply Fan Power Data'!B1610)</f>
        <v>12.035073024320816</v>
      </c>
      <c r="C1610">
        <f>VLOOKUP(A1610,'Step 1.3 OAT Data'!$A:$B,2)</f>
        <v>63</v>
      </c>
      <c r="E1610" s="33">
        <f>IF(ISBLANK('Step 1.2 Return Fan Power Data'!A1610),"-",'Step 1.2 Return Fan Power Data'!A1610)</f>
        <v>44698.375</v>
      </c>
      <c r="F1610">
        <f>IF(ISBLANK('Step 1.2 Return Fan Power Data'!B1610),"-",'Step 1.2 Return Fan Power Data'!B1610)</f>
        <v>4.0958849557522141</v>
      </c>
      <c r="G1610">
        <f>VLOOKUP(E1610,'Step 1.3 OAT Data'!$A:$B,2)</f>
        <v>63</v>
      </c>
      <c r="P1610" s="10"/>
      <c r="Q1610" s="10"/>
      <c r="R1610" s="10"/>
    </row>
    <row r="1611" spans="1:18" ht="14" x14ac:dyDescent="0.3">
      <c r="A1611" s="33">
        <f>IF(ISBLANK('Step 1.1 Supply Fan Power Data'!A1611),"-",'Step 1.1 Supply Fan Power Data'!A1611)</f>
        <v>44698.416666666664</v>
      </c>
      <c r="B1611">
        <f>IF(ISBLANK('Step 1.1 Supply Fan Power Data'!B1611),"-",'Step 1.1 Supply Fan Power Data'!B1611)</f>
        <v>12.035073024320816</v>
      </c>
      <c r="C1611">
        <f>VLOOKUP(A1611,'Step 1.3 OAT Data'!$A:$B,2)</f>
        <v>67</v>
      </c>
      <c r="E1611" s="33">
        <f>IF(ISBLANK('Step 1.2 Return Fan Power Data'!A1611),"-",'Step 1.2 Return Fan Power Data'!A1611)</f>
        <v>44698.416666666664</v>
      </c>
      <c r="F1611">
        <f>IF(ISBLANK('Step 1.2 Return Fan Power Data'!B1611),"-",'Step 1.2 Return Fan Power Data'!B1611)</f>
        <v>4.0958849557522141</v>
      </c>
      <c r="G1611">
        <f>VLOOKUP(E1611,'Step 1.3 OAT Data'!$A:$B,2)</f>
        <v>67</v>
      </c>
      <c r="P1611" s="10"/>
      <c r="Q1611" s="10"/>
      <c r="R1611" s="10"/>
    </row>
    <row r="1612" spans="1:18" ht="14" x14ac:dyDescent="0.3">
      <c r="A1612" s="33">
        <f>IF(ISBLANK('Step 1.1 Supply Fan Power Data'!A1612),"-",'Step 1.1 Supply Fan Power Data'!A1612)</f>
        <v>44698.458333333336</v>
      </c>
      <c r="B1612">
        <f>IF(ISBLANK('Step 1.1 Supply Fan Power Data'!B1612),"-",'Step 1.1 Supply Fan Power Data'!B1612)</f>
        <v>12.035073024320816</v>
      </c>
      <c r="C1612">
        <f>VLOOKUP(A1612,'Step 1.3 OAT Data'!$A:$B,2)</f>
        <v>69</v>
      </c>
      <c r="E1612" s="33">
        <f>IF(ISBLANK('Step 1.2 Return Fan Power Data'!A1612),"-",'Step 1.2 Return Fan Power Data'!A1612)</f>
        <v>44698.458333333336</v>
      </c>
      <c r="F1612">
        <f>IF(ISBLANK('Step 1.2 Return Fan Power Data'!B1612),"-",'Step 1.2 Return Fan Power Data'!B1612)</f>
        <v>4.0958849557522141</v>
      </c>
      <c r="G1612">
        <f>VLOOKUP(E1612,'Step 1.3 OAT Data'!$A:$B,2)</f>
        <v>69</v>
      </c>
      <c r="P1612" s="10"/>
      <c r="Q1612" s="10"/>
      <c r="R1612" s="10"/>
    </row>
    <row r="1613" spans="1:18" ht="14" x14ac:dyDescent="0.3">
      <c r="A1613" s="33">
        <f>IF(ISBLANK('Step 1.1 Supply Fan Power Data'!A1613),"-",'Step 1.1 Supply Fan Power Data'!A1613)</f>
        <v>44698.5</v>
      </c>
      <c r="B1613">
        <f>IF(ISBLANK('Step 1.1 Supply Fan Power Data'!B1613),"-",'Step 1.1 Supply Fan Power Data'!B1613)</f>
        <v>12.035073024320816</v>
      </c>
      <c r="C1613">
        <f>VLOOKUP(A1613,'Step 1.3 OAT Data'!$A:$B,2)</f>
        <v>71</v>
      </c>
      <c r="E1613" s="33">
        <f>IF(ISBLANK('Step 1.2 Return Fan Power Data'!A1613),"-",'Step 1.2 Return Fan Power Data'!A1613)</f>
        <v>44698.5</v>
      </c>
      <c r="F1613">
        <f>IF(ISBLANK('Step 1.2 Return Fan Power Data'!B1613),"-",'Step 1.2 Return Fan Power Data'!B1613)</f>
        <v>4.0958849557522141</v>
      </c>
      <c r="G1613">
        <f>VLOOKUP(E1613,'Step 1.3 OAT Data'!$A:$B,2)</f>
        <v>71</v>
      </c>
      <c r="P1613" s="10"/>
      <c r="Q1613" s="10"/>
      <c r="R1613" s="10"/>
    </row>
    <row r="1614" spans="1:18" ht="14" x14ac:dyDescent="0.3">
      <c r="A1614" s="33">
        <f>IF(ISBLANK('Step 1.1 Supply Fan Power Data'!A1614),"-",'Step 1.1 Supply Fan Power Data'!A1614)</f>
        <v>44698.541666666664</v>
      </c>
      <c r="B1614">
        <f>IF(ISBLANK('Step 1.1 Supply Fan Power Data'!B1614),"-",'Step 1.1 Supply Fan Power Data'!B1614)</f>
        <v>12.035073024320816</v>
      </c>
      <c r="C1614">
        <f>VLOOKUP(A1614,'Step 1.3 OAT Data'!$A:$B,2)</f>
        <v>77</v>
      </c>
      <c r="E1614" s="33">
        <f>IF(ISBLANK('Step 1.2 Return Fan Power Data'!A1614),"-",'Step 1.2 Return Fan Power Data'!A1614)</f>
        <v>44698.541666666664</v>
      </c>
      <c r="F1614">
        <f>IF(ISBLANK('Step 1.2 Return Fan Power Data'!B1614),"-",'Step 1.2 Return Fan Power Data'!B1614)</f>
        <v>4.0958849557522141</v>
      </c>
      <c r="G1614">
        <f>VLOOKUP(E1614,'Step 1.3 OAT Data'!$A:$B,2)</f>
        <v>77</v>
      </c>
      <c r="P1614" s="10"/>
      <c r="Q1614" s="10"/>
      <c r="R1614" s="10"/>
    </row>
    <row r="1615" spans="1:18" ht="14" x14ac:dyDescent="0.3">
      <c r="A1615" s="33">
        <f>IF(ISBLANK('Step 1.1 Supply Fan Power Data'!A1615),"-",'Step 1.1 Supply Fan Power Data'!A1615)</f>
        <v>44698.583333333336</v>
      </c>
      <c r="B1615">
        <f>IF(ISBLANK('Step 1.1 Supply Fan Power Data'!B1615),"-",'Step 1.1 Supply Fan Power Data'!B1615)</f>
        <v>12.035073024320816</v>
      </c>
      <c r="C1615">
        <f>VLOOKUP(A1615,'Step 1.3 OAT Data'!$A:$B,2)</f>
        <v>77</v>
      </c>
      <c r="E1615" s="33">
        <f>IF(ISBLANK('Step 1.2 Return Fan Power Data'!A1615),"-",'Step 1.2 Return Fan Power Data'!A1615)</f>
        <v>44698.583333333336</v>
      </c>
      <c r="F1615">
        <f>IF(ISBLANK('Step 1.2 Return Fan Power Data'!B1615),"-",'Step 1.2 Return Fan Power Data'!B1615)</f>
        <v>4.0958849557522141</v>
      </c>
      <c r="G1615">
        <f>VLOOKUP(E1615,'Step 1.3 OAT Data'!$A:$B,2)</f>
        <v>77</v>
      </c>
      <c r="P1615" s="10"/>
      <c r="Q1615" s="10"/>
      <c r="R1615" s="10"/>
    </row>
    <row r="1616" spans="1:18" ht="14" x14ac:dyDescent="0.3">
      <c r="A1616" s="33">
        <f>IF(ISBLANK('Step 1.1 Supply Fan Power Data'!A1616),"-",'Step 1.1 Supply Fan Power Data'!A1616)</f>
        <v>44698.625</v>
      </c>
      <c r="B1616">
        <f>IF(ISBLANK('Step 1.1 Supply Fan Power Data'!B1616),"-",'Step 1.1 Supply Fan Power Data'!B1616)</f>
        <v>12.035073024320816</v>
      </c>
      <c r="C1616">
        <f>VLOOKUP(A1616,'Step 1.3 OAT Data'!$A:$B,2)</f>
        <v>78</v>
      </c>
      <c r="E1616" s="33">
        <f>IF(ISBLANK('Step 1.2 Return Fan Power Data'!A1616),"-",'Step 1.2 Return Fan Power Data'!A1616)</f>
        <v>44698.625</v>
      </c>
      <c r="F1616">
        <f>IF(ISBLANK('Step 1.2 Return Fan Power Data'!B1616),"-",'Step 1.2 Return Fan Power Data'!B1616)</f>
        <v>4.0958849557522141</v>
      </c>
      <c r="G1616">
        <f>VLOOKUP(E1616,'Step 1.3 OAT Data'!$A:$B,2)</f>
        <v>78</v>
      </c>
      <c r="P1616" s="10"/>
      <c r="Q1616" s="10"/>
      <c r="R1616" s="10"/>
    </row>
    <row r="1617" spans="1:18" ht="14" x14ac:dyDescent="0.3">
      <c r="A1617" s="33">
        <f>IF(ISBLANK('Step 1.1 Supply Fan Power Data'!A1617),"-",'Step 1.1 Supply Fan Power Data'!A1617)</f>
        <v>44698.666666666664</v>
      </c>
      <c r="B1617">
        <f>IF(ISBLANK('Step 1.1 Supply Fan Power Data'!B1617),"-",'Step 1.1 Supply Fan Power Data'!B1617)</f>
        <v>12.035073024320816</v>
      </c>
      <c r="C1617">
        <f>VLOOKUP(A1617,'Step 1.3 OAT Data'!$A:$B,2)</f>
        <v>77</v>
      </c>
      <c r="E1617" s="33">
        <f>IF(ISBLANK('Step 1.2 Return Fan Power Data'!A1617),"-",'Step 1.2 Return Fan Power Data'!A1617)</f>
        <v>44698.666666666664</v>
      </c>
      <c r="F1617">
        <f>IF(ISBLANK('Step 1.2 Return Fan Power Data'!B1617),"-",'Step 1.2 Return Fan Power Data'!B1617)</f>
        <v>4.0958849557522141</v>
      </c>
      <c r="G1617">
        <f>VLOOKUP(E1617,'Step 1.3 OAT Data'!$A:$B,2)</f>
        <v>77</v>
      </c>
      <c r="P1617" s="10"/>
      <c r="Q1617" s="10"/>
      <c r="R1617" s="10"/>
    </row>
    <row r="1618" spans="1:18" ht="14" x14ac:dyDescent="0.3">
      <c r="A1618" s="33">
        <f>IF(ISBLANK('Step 1.1 Supply Fan Power Data'!A1618),"-",'Step 1.1 Supply Fan Power Data'!A1618)</f>
        <v>44698.708333333336</v>
      </c>
      <c r="B1618">
        <f>IF(ISBLANK('Step 1.1 Supply Fan Power Data'!B1618),"-",'Step 1.1 Supply Fan Power Data'!B1618)</f>
        <v>12.035073024320816</v>
      </c>
      <c r="C1618">
        <f>VLOOKUP(A1618,'Step 1.3 OAT Data'!$A:$B,2)</f>
        <v>76</v>
      </c>
      <c r="E1618" s="33">
        <f>IF(ISBLANK('Step 1.2 Return Fan Power Data'!A1618),"-",'Step 1.2 Return Fan Power Data'!A1618)</f>
        <v>44698.708333333336</v>
      </c>
      <c r="F1618">
        <f>IF(ISBLANK('Step 1.2 Return Fan Power Data'!B1618),"-",'Step 1.2 Return Fan Power Data'!B1618)</f>
        <v>4.0958849557522141</v>
      </c>
      <c r="G1618">
        <f>VLOOKUP(E1618,'Step 1.3 OAT Data'!$A:$B,2)</f>
        <v>76</v>
      </c>
      <c r="P1618" s="10"/>
      <c r="Q1618" s="10"/>
      <c r="R1618" s="10"/>
    </row>
    <row r="1619" spans="1:18" ht="14" x14ac:dyDescent="0.3">
      <c r="A1619" s="33">
        <f>IF(ISBLANK('Step 1.1 Supply Fan Power Data'!A1619),"-",'Step 1.1 Supply Fan Power Data'!A1619)</f>
        <v>44698.75</v>
      </c>
      <c r="B1619">
        <f>IF(ISBLANK('Step 1.1 Supply Fan Power Data'!B1619),"-",'Step 1.1 Supply Fan Power Data'!B1619)</f>
        <v>10.168486566487282</v>
      </c>
      <c r="C1619">
        <f>VLOOKUP(A1619,'Step 1.3 OAT Data'!$A:$B,2)</f>
        <v>77</v>
      </c>
      <c r="E1619" s="33">
        <f>IF(ISBLANK('Step 1.2 Return Fan Power Data'!A1619),"-",'Step 1.2 Return Fan Power Data'!A1619)</f>
        <v>44698.75</v>
      </c>
      <c r="F1619">
        <f>IF(ISBLANK('Step 1.2 Return Fan Power Data'!B1619),"-",'Step 1.2 Return Fan Power Data'!B1619)</f>
        <v>4.0958849557522141</v>
      </c>
      <c r="G1619">
        <f>VLOOKUP(E1619,'Step 1.3 OAT Data'!$A:$B,2)</f>
        <v>77</v>
      </c>
      <c r="P1619" s="10"/>
      <c r="Q1619" s="10"/>
      <c r="R1619" s="10"/>
    </row>
    <row r="1620" spans="1:18" ht="14" x14ac:dyDescent="0.3">
      <c r="A1620" s="33">
        <f>IF(ISBLANK('Step 1.1 Supply Fan Power Data'!A1620),"-",'Step 1.1 Supply Fan Power Data'!A1620)</f>
        <v>44698.791666666664</v>
      </c>
      <c r="B1620">
        <f>IF(ISBLANK('Step 1.1 Supply Fan Power Data'!B1620),"-",'Step 1.1 Supply Fan Power Data'!B1620)</f>
        <v>4.8340204937576594</v>
      </c>
      <c r="C1620">
        <f>VLOOKUP(A1620,'Step 1.3 OAT Data'!$A:$B,2)</f>
        <v>75</v>
      </c>
      <c r="E1620" s="33">
        <f>IF(ISBLANK('Step 1.2 Return Fan Power Data'!A1620),"-",'Step 1.2 Return Fan Power Data'!A1620)</f>
        <v>44698.791666666664</v>
      </c>
      <c r="F1620">
        <f>IF(ISBLANK('Step 1.2 Return Fan Power Data'!B1620),"-",'Step 1.2 Return Fan Power Data'!B1620)</f>
        <v>2.9051433090940031</v>
      </c>
      <c r="G1620">
        <f>VLOOKUP(E1620,'Step 1.3 OAT Data'!$A:$B,2)</f>
        <v>75</v>
      </c>
      <c r="P1620" s="10"/>
      <c r="Q1620" s="10"/>
      <c r="R1620" s="10"/>
    </row>
    <row r="1621" spans="1:18" ht="14" x14ac:dyDescent="0.3">
      <c r="A1621" s="33">
        <f>IF(ISBLANK('Step 1.1 Supply Fan Power Data'!A1621),"-",'Step 1.1 Supply Fan Power Data'!A1621)</f>
        <v>44698.833333333336</v>
      </c>
      <c r="B1621">
        <f>IF(ISBLANK('Step 1.1 Supply Fan Power Data'!B1621),"-",'Step 1.1 Supply Fan Power Data'!B1621)</f>
        <v>4.8827680959836295</v>
      </c>
      <c r="C1621">
        <f>VLOOKUP(A1621,'Step 1.3 OAT Data'!$A:$B,2)</f>
        <v>72</v>
      </c>
      <c r="E1621" s="33">
        <f>IF(ISBLANK('Step 1.2 Return Fan Power Data'!A1621),"-",'Step 1.2 Return Fan Power Data'!A1621)</f>
        <v>44698.833333333336</v>
      </c>
      <c r="F1621">
        <f>IF(ISBLANK('Step 1.2 Return Fan Power Data'!B1621),"-",'Step 1.2 Return Fan Power Data'!B1621)</f>
        <v>2.9439209402254711</v>
      </c>
      <c r="G1621">
        <f>VLOOKUP(E1621,'Step 1.3 OAT Data'!$A:$B,2)</f>
        <v>72</v>
      </c>
      <c r="P1621" s="10"/>
      <c r="Q1621" s="10"/>
      <c r="R1621" s="10"/>
    </row>
    <row r="1622" spans="1:18" ht="14" x14ac:dyDescent="0.3">
      <c r="A1622" s="33">
        <f>IF(ISBLANK('Step 1.1 Supply Fan Power Data'!A1622),"-",'Step 1.1 Supply Fan Power Data'!A1622)</f>
        <v>44698.875</v>
      </c>
      <c r="B1622">
        <f>IF(ISBLANK('Step 1.1 Supply Fan Power Data'!B1622),"-",'Step 1.1 Supply Fan Power Data'!B1622)</f>
        <v>4.881812540524253</v>
      </c>
      <c r="C1622">
        <f>VLOOKUP(A1622,'Step 1.3 OAT Data'!$A:$B,2)</f>
        <v>69</v>
      </c>
      <c r="E1622" s="33">
        <f>IF(ISBLANK('Step 1.2 Return Fan Power Data'!A1622),"-",'Step 1.2 Return Fan Power Data'!A1622)</f>
        <v>44698.875</v>
      </c>
      <c r="F1622">
        <f>IF(ISBLANK('Step 1.2 Return Fan Power Data'!B1622),"-",'Step 1.2 Return Fan Power Data'!B1622)</f>
        <v>2.9431311870328103</v>
      </c>
      <c r="G1622">
        <f>VLOOKUP(E1622,'Step 1.3 OAT Data'!$A:$B,2)</f>
        <v>69</v>
      </c>
      <c r="P1622" s="10"/>
      <c r="Q1622" s="10"/>
      <c r="R1622" s="10"/>
    </row>
    <row r="1623" spans="1:18" ht="14" x14ac:dyDescent="0.3">
      <c r="A1623" s="33">
        <f>IF(ISBLANK('Step 1.1 Supply Fan Power Data'!A1623),"-",'Step 1.1 Supply Fan Power Data'!A1623)</f>
        <v>44698.916666666664</v>
      </c>
      <c r="B1623">
        <f>IF(ISBLANK('Step 1.1 Supply Fan Power Data'!B1623),"-",'Step 1.1 Supply Fan Power Data'!B1623)</f>
        <v>4.8496406874869891</v>
      </c>
      <c r="C1623">
        <f>VLOOKUP(A1623,'Step 1.3 OAT Data'!$A:$B,2)</f>
        <v>66</v>
      </c>
      <c r="E1623" s="33">
        <f>IF(ISBLANK('Step 1.2 Return Fan Power Data'!A1623),"-",'Step 1.2 Return Fan Power Data'!A1623)</f>
        <v>44698.916666666664</v>
      </c>
      <c r="F1623">
        <f>IF(ISBLANK('Step 1.2 Return Fan Power Data'!B1623),"-",'Step 1.2 Return Fan Power Data'!B1623)</f>
        <v>2.9172387802079403</v>
      </c>
      <c r="G1623">
        <f>VLOOKUP(E1623,'Step 1.3 OAT Data'!$A:$B,2)</f>
        <v>66</v>
      </c>
      <c r="P1623" s="10"/>
      <c r="Q1623" s="10"/>
      <c r="R1623" s="10"/>
    </row>
    <row r="1624" spans="1:18" ht="14" x14ac:dyDescent="0.3">
      <c r="A1624" s="33">
        <f>IF(ISBLANK('Step 1.1 Supply Fan Power Data'!A1624),"-",'Step 1.1 Supply Fan Power Data'!A1624)</f>
        <v>44698.958333333336</v>
      </c>
      <c r="B1624">
        <f>IF(ISBLANK('Step 1.1 Supply Fan Power Data'!B1624),"-",'Step 1.1 Supply Fan Power Data'!B1624)</f>
        <v>4.8652316909858566</v>
      </c>
      <c r="C1624">
        <f>VLOOKUP(A1624,'Step 1.3 OAT Data'!$A:$B,2)</f>
        <v>63</v>
      </c>
      <c r="E1624" s="33">
        <f>IF(ISBLANK('Step 1.2 Return Fan Power Data'!A1624),"-",'Step 1.2 Return Fan Power Data'!A1624)</f>
        <v>44698.958333333336</v>
      </c>
      <c r="F1624">
        <f>IF(ISBLANK('Step 1.2 Return Fan Power Data'!B1624),"-",'Step 1.2 Return Fan Power Data'!B1624)</f>
        <v>2.9296191259687117</v>
      </c>
      <c r="G1624">
        <f>VLOOKUP(E1624,'Step 1.3 OAT Data'!$A:$B,2)</f>
        <v>63</v>
      </c>
      <c r="P1624" s="10"/>
      <c r="Q1624" s="10"/>
      <c r="R1624" s="10"/>
    </row>
    <row r="1625" spans="1:18" ht="14" x14ac:dyDescent="0.3">
      <c r="A1625" s="33">
        <f>IF(ISBLANK('Step 1.1 Supply Fan Power Data'!A1625),"-",'Step 1.1 Supply Fan Power Data'!A1625)</f>
        <v>44699</v>
      </c>
      <c r="B1625">
        <f>IF(ISBLANK('Step 1.1 Supply Fan Power Data'!B1625),"-",'Step 1.1 Supply Fan Power Data'!B1625)</f>
        <v>4.936982102361311</v>
      </c>
      <c r="C1625">
        <f>VLOOKUP(A1625,'Step 1.3 OAT Data'!$A:$B,2)</f>
        <v>62</v>
      </c>
      <c r="E1625" s="33">
        <f>IF(ISBLANK('Step 1.2 Return Fan Power Data'!A1625),"-",'Step 1.2 Return Fan Power Data'!A1625)</f>
        <v>44699</v>
      </c>
      <c r="F1625">
        <f>IF(ISBLANK('Step 1.2 Return Fan Power Data'!B1625),"-",'Step 1.2 Return Fan Power Data'!B1625)</f>
        <v>2.9907781571217846</v>
      </c>
      <c r="G1625">
        <f>VLOOKUP(E1625,'Step 1.3 OAT Data'!$A:$B,2)</f>
        <v>62</v>
      </c>
      <c r="P1625" s="10"/>
      <c r="Q1625" s="10"/>
      <c r="R1625" s="10"/>
    </row>
    <row r="1626" spans="1:18" ht="14" x14ac:dyDescent="0.3">
      <c r="A1626" s="33">
        <f>IF(ISBLANK('Step 1.1 Supply Fan Power Data'!A1626),"-",'Step 1.1 Supply Fan Power Data'!A1626)</f>
        <v>44699.041666666664</v>
      </c>
      <c r="B1626">
        <f>IF(ISBLANK('Step 1.1 Supply Fan Power Data'!B1626),"-",'Step 1.1 Supply Fan Power Data'!B1626)</f>
        <v>4.9321726732141986</v>
      </c>
      <c r="C1626">
        <f>VLOOKUP(A1626,'Step 1.3 OAT Data'!$A:$B,2)</f>
        <v>60</v>
      </c>
      <c r="E1626" s="33">
        <f>IF(ISBLANK('Step 1.2 Return Fan Power Data'!A1626),"-",'Step 1.2 Return Fan Power Data'!A1626)</f>
        <v>44699.041666666664</v>
      </c>
      <c r="F1626">
        <f>IF(ISBLANK('Step 1.2 Return Fan Power Data'!B1626),"-",'Step 1.2 Return Fan Power Data'!B1626)</f>
        <v>2.9864540499668726</v>
      </c>
      <c r="G1626">
        <f>VLOOKUP(E1626,'Step 1.3 OAT Data'!$A:$B,2)</f>
        <v>60</v>
      </c>
      <c r="P1626" s="10"/>
      <c r="Q1626" s="10"/>
      <c r="R1626" s="10"/>
    </row>
    <row r="1627" spans="1:18" ht="14" x14ac:dyDescent="0.3">
      <c r="A1627" s="33">
        <f>IF(ISBLANK('Step 1.1 Supply Fan Power Data'!A1627),"-",'Step 1.1 Supply Fan Power Data'!A1627)</f>
        <v>44699.083333333336</v>
      </c>
      <c r="B1627">
        <f>IF(ISBLANK('Step 1.1 Supply Fan Power Data'!B1627),"-",'Step 1.1 Supply Fan Power Data'!B1627)</f>
        <v>4.9080171103150549</v>
      </c>
      <c r="C1627">
        <f>VLOOKUP(A1627,'Step 1.3 OAT Data'!$A:$B,2)</f>
        <v>59</v>
      </c>
      <c r="E1627" s="33">
        <f>IF(ISBLANK('Step 1.2 Return Fan Power Data'!A1627),"-",'Step 1.2 Return Fan Power Data'!A1627)</f>
        <v>44699.083333333336</v>
      </c>
      <c r="F1627">
        <f>IF(ISBLANK('Step 1.2 Return Fan Power Data'!B1627),"-",'Step 1.2 Return Fan Power Data'!B1627)</f>
        <v>2.9652353588168401</v>
      </c>
      <c r="G1627">
        <f>VLOOKUP(E1627,'Step 1.3 OAT Data'!$A:$B,2)</f>
        <v>59</v>
      </c>
      <c r="P1627" s="10"/>
      <c r="Q1627" s="10"/>
      <c r="R1627" s="10"/>
    </row>
    <row r="1628" spans="1:18" ht="14" x14ac:dyDescent="0.3">
      <c r="A1628" s="33">
        <f>IF(ISBLANK('Step 1.1 Supply Fan Power Data'!A1628),"-",'Step 1.1 Supply Fan Power Data'!A1628)</f>
        <v>44699.125</v>
      </c>
      <c r="B1628">
        <f>IF(ISBLANK('Step 1.1 Supply Fan Power Data'!B1628),"-",'Step 1.1 Supply Fan Power Data'!B1628)</f>
        <v>4.919628743028964</v>
      </c>
      <c r="C1628">
        <f>VLOOKUP(A1628,'Step 1.3 OAT Data'!$A:$B,2)</f>
        <v>59</v>
      </c>
      <c r="E1628" s="33">
        <f>IF(ISBLANK('Step 1.2 Return Fan Power Data'!A1628),"-",'Step 1.2 Return Fan Power Data'!A1628)</f>
        <v>44699.125</v>
      </c>
      <c r="F1628">
        <f>IF(ISBLANK('Step 1.2 Return Fan Power Data'!B1628),"-",'Step 1.2 Return Fan Power Data'!B1628)</f>
        <v>2.9753322499895649</v>
      </c>
      <c r="G1628">
        <f>VLOOKUP(E1628,'Step 1.3 OAT Data'!$A:$B,2)</f>
        <v>59</v>
      </c>
      <c r="P1628" s="10"/>
      <c r="Q1628" s="10"/>
      <c r="R1628" s="10"/>
    </row>
    <row r="1629" spans="1:18" ht="14" x14ac:dyDescent="0.3">
      <c r="A1629" s="33">
        <f>IF(ISBLANK('Step 1.1 Supply Fan Power Data'!A1629),"-",'Step 1.1 Supply Fan Power Data'!A1629)</f>
        <v>44699.166666666664</v>
      </c>
      <c r="B1629">
        <f>IF(ISBLANK('Step 1.1 Supply Fan Power Data'!B1629),"-",'Step 1.1 Supply Fan Power Data'!B1629)</f>
        <v>4.9514553826021501</v>
      </c>
      <c r="C1629">
        <f>VLOOKUP(A1629,'Step 1.3 OAT Data'!$A:$B,2)</f>
        <v>58</v>
      </c>
      <c r="E1629" s="33">
        <f>IF(ISBLANK('Step 1.2 Return Fan Power Data'!A1629),"-",'Step 1.2 Return Fan Power Data'!A1629)</f>
        <v>44699.166666666664</v>
      </c>
      <c r="F1629">
        <f>IF(ISBLANK('Step 1.2 Return Fan Power Data'!B1629),"-",'Step 1.2 Return Fan Power Data'!B1629)</f>
        <v>3.0039948101772924</v>
      </c>
      <c r="G1629">
        <f>VLOOKUP(E1629,'Step 1.3 OAT Data'!$A:$B,2)</f>
        <v>58</v>
      </c>
      <c r="P1629" s="10"/>
      <c r="Q1629" s="10"/>
      <c r="R1629" s="10"/>
    </row>
    <row r="1630" spans="1:18" ht="14" x14ac:dyDescent="0.3">
      <c r="A1630" s="33">
        <f>IF(ISBLANK('Step 1.1 Supply Fan Power Data'!A1630),"-",'Step 1.1 Supply Fan Power Data'!A1630)</f>
        <v>44699.208333333336</v>
      </c>
      <c r="B1630">
        <f>IF(ISBLANK('Step 1.1 Supply Fan Power Data'!B1630),"-",'Step 1.1 Supply Fan Power Data'!B1630)</f>
        <v>4.9408401191200841</v>
      </c>
      <c r="C1630">
        <f>VLOOKUP(A1630,'Step 1.3 OAT Data'!$A:$B,2)</f>
        <v>57</v>
      </c>
      <c r="E1630" s="33">
        <f>IF(ISBLANK('Step 1.2 Return Fan Power Data'!A1630),"-",'Step 1.2 Return Fan Power Data'!A1630)</f>
        <v>44699.208333333336</v>
      </c>
      <c r="F1630">
        <f>IF(ISBLANK('Step 1.2 Return Fan Power Data'!B1630),"-",'Step 1.2 Return Fan Power Data'!B1630)</f>
        <v>2.9942711476929844</v>
      </c>
      <c r="G1630">
        <f>VLOOKUP(E1630,'Step 1.3 OAT Data'!$A:$B,2)</f>
        <v>57</v>
      </c>
      <c r="P1630" s="10"/>
      <c r="Q1630" s="10"/>
      <c r="R1630" s="10"/>
    </row>
    <row r="1631" spans="1:18" ht="14" x14ac:dyDescent="0.3">
      <c r="A1631" s="33">
        <f>IF(ISBLANK('Step 1.1 Supply Fan Power Data'!A1631),"-",'Step 1.1 Supply Fan Power Data'!A1631)</f>
        <v>44699.25</v>
      </c>
      <c r="B1631">
        <f>IF(ISBLANK('Step 1.1 Supply Fan Power Data'!B1631),"-",'Step 1.1 Supply Fan Power Data'!B1631)</f>
        <v>12.035073024320816</v>
      </c>
      <c r="C1631">
        <f>VLOOKUP(A1631,'Step 1.3 OAT Data'!$A:$B,2)</f>
        <v>56</v>
      </c>
      <c r="E1631" s="33">
        <f>IF(ISBLANK('Step 1.2 Return Fan Power Data'!A1631),"-",'Step 1.2 Return Fan Power Data'!A1631)</f>
        <v>44699.25</v>
      </c>
      <c r="F1631">
        <f>IF(ISBLANK('Step 1.2 Return Fan Power Data'!B1631),"-",'Step 1.2 Return Fan Power Data'!B1631)</f>
        <v>4.0958849557522141</v>
      </c>
      <c r="G1631">
        <f>VLOOKUP(E1631,'Step 1.3 OAT Data'!$A:$B,2)</f>
        <v>56</v>
      </c>
      <c r="P1631" s="10"/>
      <c r="Q1631" s="10"/>
      <c r="R1631" s="10"/>
    </row>
    <row r="1632" spans="1:18" ht="14" x14ac:dyDescent="0.3">
      <c r="A1632" s="33">
        <f>IF(ISBLANK('Step 1.1 Supply Fan Power Data'!A1632),"-",'Step 1.1 Supply Fan Power Data'!A1632)</f>
        <v>44699.291666666664</v>
      </c>
      <c r="B1632">
        <f>IF(ISBLANK('Step 1.1 Supply Fan Power Data'!B1632),"-",'Step 1.1 Supply Fan Power Data'!B1632)</f>
        <v>12.035073024320816</v>
      </c>
      <c r="C1632">
        <f>VLOOKUP(A1632,'Step 1.3 OAT Data'!$A:$B,2)</f>
        <v>57</v>
      </c>
      <c r="E1632" s="33">
        <f>IF(ISBLANK('Step 1.2 Return Fan Power Data'!A1632),"-",'Step 1.2 Return Fan Power Data'!A1632)</f>
        <v>44699.291666666664</v>
      </c>
      <c r="F1632">
        <f>IF(ISBLANK('Step 1.2 Return Fan Power Data'!B1632),"-",'Step 1.2 Return Fan Power Data'!B1632)</f>
        <v>4.0958849557522141</v>
      </c>
      <c r="G1632">
        <f>VLOOKUP(E1632,'Step 1.3 OAT Data'!$A:$B,2)</f>
        <v>57</v>
      </c>
      <c r="P1632" s="10"/>
      <c r="Q1632" s="10"/>
      <c r="R1632" s="10"/>
    </row>
    <row r="1633" spans="1:18" ht="14" x14ac:dyDescent="0.3">
      <c r="A1633" s="33">
        <f>IF(ISBLANK('Step 1.1 Supply Fan Power Data'!A1633),"-",'Step 1.1 Supply Fan Power Data'!A1633)</f>
        <v>44699.333333333336</v>
      </c>
      <c r="B1633">
        <f>IF(ISBLANK('Step 1.1 Supply Fan Power Data'!B1633),"-",'Step 1.1 Supply Fan Power Data'!B1633)</f>
        <v>12.035073024320816</v>
      </c>
      <c r="C1633">
        <f>VLOOKUP(A1633,'Step 1.3 OAT Data'!$A:$B,2)</f>
        <v>60</v>
      </c>
      <c r="E1633" s="33">
        <f>IF(ISBLANK('Step 1.2 Return Fan Power Data'!A1633),"-",'Step 1.2 Return Fan Power Data'!A1633)</f>
        <v>44699.333333333336</v>
      </c>
      <c r="F1633">
        <f>IF(ISBLANK('Step 1.2 Return Fan Power Data'!B1633),"-",'Step 1.2 Return Fan Power Data'!B1633)</f>
        <v>4.0958849557522141</v>
      </c>
      <c r="G1633">
        <f>VLOOKUP(E1633,'Step 1.3 OAT Data'!$A:$B,2)</f>
        <v>60</v>
      </c>
      <c r="P1633" s="10"/>
      <c r="Q1633" s="10"/>
      <c r="R1633" s="10"/>
    </row>
    <row r="1634" spans="1:18" ht="14" x14ac:dyDescent="0.3">
      <c r="A1634" s="33">
        <f>IF(ISBLANK('Step 1.1 Supply Fan Power Data'!A1634),"-",'Step 1.1 Supply Fan Power Data'!A1634)</f>
        <v>44699.375</v>
      </c>
      <c r="B1634">
        <f>IF(ISBLANK('Step 1.1 Supply Fan Power Data'!B1634),"-",'Step 1.1 Supply Fan Power Data'!B1634)</f>
        <v>12.035073024320816</v>
      </c>
      <c r="C1634">
        <f>VLOOKUP(A1634,'Step 1.3 OAT Data'!$A:$B,2)</f>
        <v>63</v>
      </c>
      <c r="E1634" s="33">
        <f>IF(ISBLANK('Step 1.2 Return Fan Power Data'!A1634),"-",'Step 1.2 Return Fan Power Data'!A1634)</f>
        <v>44699.375</v>
      </c>
      <c r="F1634">
        <f>IF(ISBLANK('Step 1.2 Return Fan Power Data'!B1634),"-",'Step 1.2 Return Fan Power Data'!B1634)</f>
        <v>4.0958849557522141</v>
      </c>
      <c r="G1634">
        <f>VLOOKUP(E1634,'Step 1.3 OAT Data'!$A:$B,2)</f>
        <v>63</v>
      </c>
      <c r="P1634" s="10"/>
      <c r="Q1634" s="10"/>
      <c r="R1634" s="10"/>
    </row>
    <row r="1635" spans="1:18" ht="14" x14ac:dyDescent="0.3">
      <c r="A1635" s="33">
        <f>IF(ISBLANK('Step 1.1 Supply Fan Power Data'!A1635),"-",'Step 1.1 Supply Fan Power Data'!A1635)</f>
        <v>44699.416666666664</v>
      </c>
      <c r="B1635">
        <f>IF(ISBLANK('Step 1.1 Supply Fan Power Data'!B1635),"-",'Step 1.1 Supply Fan Power Data'!B1635)</f>
        <v>12.035073024320816</v>
      </c>
      <c r="C1635">
        <f>VLOOKUP(A1635,'Step 1.3 OAT Data'!$A:$B,2)</f>
        <v>63</v>
      </c>
      <c r="E1635" s="33">
        <f>IF(ISBLANK('Step 1.2 Return Fan Power Data'!A1635),"-",'Step 1.2 Return Fan Power Data'!A1635)</f>
        <v>44699.416666666664</v>
      </c>
      <c r="F1635">
        <f>IF(ISBLANK('Step 1.2 Return Fan Power Data'!B1635),"-",'Step 1.2 Return Fan Power Data'!B1635)</f>
        <v>4.0958849557522141</v>
      </c>
      <c r="G1635">
        <f>VLOOKUP(E1635,'Step 1.3 OAT Data'!$A:$B,2)</f>
        <v>63</v>
      </c>
      <c r="P1635" s="10"/>
      <c r="Q1635" s="10"/>
      <c r="R1635" s="10"/>
    </row>
    <row r="1636" spans="1:18" ht="14" x14ac:dyDescent="0.3">
      <c r="A1636" s="33">
        <f>IF(ISBLANK('Step 1.1 Supply Fan Power Data'!A1636),"-",'Step 1.1 Supply Fan Power Data'!A1636)</f>
        <v>44699.458333333336</v>
      </c>
      <c r="B1636">
        <f>IF(ISBLANK('Step 1.1 Supply Fan Power Data'!B1636),"-",'Step 1.1 Supply Fan Power Data'!B1636)</f>
        <v>12.035073024320816</v>
      </c>
      <c r="C1636">
        <f>VLOOKUP(A1636,'Step 1.3 OAT Data'!$A:$B,2)</f>
        <v>65</v>
      </c>
      <c r="E1636" s="33">
        <f>IF(ISBLANK('Step 1.2 Return Fan Power Data'!A1636),"-",'Step 1.2 Return Fan Power Data'!A1636)</f>
        <v>44699.458333333336</v>
      </c>
      <c r="F1636">
        <f>IF(ISBLANK('Step 1.2 Return Fan Power Data'!B1636),"-",'Step 1.2 Return Fan Power Data'!B1636)</f>
        <v>4.0958849557522141</v>
      </c>
      <c r="G1636">
        <f>VLOOKUP(E1636,'Step 1.3 OAT Data'!$A:$B,2)</f>
        <v>65</v>
      </c>
      <c r="P1636" s="10"/>
      <c r="Q1636" s="10"/>
      <c r="R1636" s="10"/>
    </row>
    <row r="1637" spans="1:18" ht="14" x14ac:dyDescent="0.3">
      <c r="A1637" s="33">
        <f>IF(ISBLANK('Step 1.1 Supply Fan Power Data'!A1637),"-",'Step 1.1 Supply Fan Power Data'!A1637)</f>
        <v>44699.5</v>
      </c>
      <c r="B1637">
        <f>IF(ISBLANK('Step 1.1 Supply Fan Power Data'!B1637),"-",'Step 1.1 Supply Fan Power Data'!B1637)</f>
        <v>12.035073024320816</v>
      </c>
      <c r="C1637">
        <f>VLOOKUP(A1637,'Step 1.3 OAT Data'!$A:$B,2)</f>
        <v>66</v>
      </c>
      <c r="E1637" s="33">
        <f>IF(ISBLANK('Step 1.2 Return Fan Power Data'!A1637),"-",'Step 1.2 Return Fan Power Data'!A1637)</f>
        <v>44699.5</v>
      </c>
      <c r="F1637">
        <f>IF(ISBLANK('Step 1.2 Return Fan Power Data'!B1637),"-",'Step 1.2 Return Fan Power Data'!B1637)</f>
        <v>4.0958849557522141</v>
      </c>
      <c r="G1637">
        <f>VLOOKUP(E1637,'Step 1.3 OAT Data'!$A:$B,2)</f>
        <v>66</v>
      </c>
      <c r="P1637" s="10"/>
      <c r="Q1637" s="10"/>
      <c r="R1637" s="10"/>
    </row>
    <row r="1638" spans="1:18" ht="14" x14ac:dyDescent="0.3">
      <c r="A1638" s="33">
        <f>IF(ISBLANK('Step 1.1 Supply Fan Power Data'!A1638),"-",'Step 1.1 Supply Fan Power Data'!A1638)</f>
        <v>44699.541666666664</v>
      </c>
      <c r="B1638">
        <f>IF(ISBLANK('Step 1.1 Supply Fan Power Data'!B1638),"-",'Step 1.1 Supply Fan Power Data'!B1638)</f>
        <v>12.035073024320816</v>
      </c>
      <c r="C1638">
        <f>VLOOKUP(A1638,'Step 1.3 OAT Data'!$A:$B,2)</f>
        <v>68</v>
      </c>
      <c r="E1638" s="33">
        <f>IF(ISBLANK('Step 1.2 Return Fan Power Data'!A1638),"-",'Step 1.2 Return Fan Power Data'!A1638)</f>
        <v>44699.541666666664</v>
      </c>
      <c r="F1638">
        <f>IF(ISBLANK('Step 1.2 Return Fan Power Data'!B1638),"-",'Step 1.2 Return Fan Power Data'!B1638)</f>
        <v>4.0958849557522141</v>
      </c>
      <c r="G1638">
        <f>VLOOKUP(E1638,'Step 1.3 OAT Data'!$A:$B,2)</f>
        <v>68</v>
      </c>
      <c r="P1638" s="10"/>
      <c r="Q1638" s="10"/>
      <c r="R1638" s="10"/>
    </row>
    <row r="1639" spans="1:18" ht="14" x14ac:dyDescent="0.3">
      <c r="A1639" s="33">
        <f>IF(ISBLANK('Step 1.1 Supply Fan Power Data'!A1639),"-",'Step 1.1 Supply Fan Power Data'!A1639)</f>
        <v>44699.583333333336</v>
      </c>
      <c r="B1639">
        <f>IF(ISBLANK('Step 1.1 Supply Fan Power Data'!B1639),"-",'Step 1.1 Supply Fan Power Data'!B1639)</f>
        <v>2.9487011797519322</v>
      </c>
      <c r="C1639">
        <f>VLOOKUP(A1639,'Step 1.3 OAT Data'!$A:$B,2)</f>
        <v>69</v>
      </c>
      <c r="E1639" s="33">
        <f>IF(ISBLANK('Step 1.2 Return Fan Power Data'!A1639),"-",'Step 1.2 Return Fan Power Data'!A1639)</f>
        <v>44699.583333333336</v>
      </c>
      <c r="F1639">
        <f>IF(ISBLANK('Step 1.2 Return Fan Power Data'!B1639),"-",'Step 1.2 Return Fan Power Data'!B1639)</f>
        <v>2.395322115119964</v>
      </c>
      <c r="G1639">
        <f>VLOOKUP(E1639,'Step 1.3 OAT Data'!$A:$B,2)</f>
        <v>69</v>
      </c>
      <c r="P1639" s="10"/>
      <c r="Q1639" s="10"/>
      <c r="R1639" s="10"/>
    </row>
    <row r="1640" spans="1:18" ht="14" x14ac:dyDescent="0.3">
      <c r="A1640" s="33">
        <f>IF(ISBLANK('Step 1.1 Supply Fan Power Data'!A1640),"-",'Step 1.1 Supply Fan Power Data'!A1640)</f>
        <v>44699.625</v>
      </c>
      <c r="B1640">
        <f>IF(ISBLANK('Step 1.1 Supply Fan Power Data'!B1640),"-",'Step 1.1 Supply Fan Power Data'!B1640)</f>
        <v>12.035073024320816</v>
      </c>
      <c r="C1640">
        <f>VLOOKUP(A1640,'Step 1.3 OAT Data'!$A:$B,2)</f>
        <v>68</v>
      </c>
      <c r="E1640" s="33">
        <f>IF(ISBLANK('Step 1.2 Return Fan Power Data'!A1640),"-",'Step 1.2 Return Fan Power Data'!A1640)</f>
        <v>44699.625</v>
      </c>
      <c r="F1640">
        <f>IF(ISBLANK('Step 1.2 Return Fan Power Data'!B1640),"-",'Step 1.2 Return Fan Power Data'!B1640)</f>
        <v>4.0958849557522141</v>
      </c>
      <c r="G1640">
        <f>VLOOKUP(E1640,'Step 1.3 OAT Data'!$A:$B,2)</f>
        <v>68</v>
      </c>
      <c r="P1640" s="10"/>
      <c r="Q1640" s="10"/>
      <c r="R1640" s="10"/>
    </row>
    <row r="1641" spans="1:18" ht="14" x14ac:dyDescent="0.3">
      <c r="A1641" s="33">
        <f>IF(ISBLANK('Step 1.1 Supply Fan Power Data'!A1641),"-",'Step 1.1 Supply Fan Power Data'!A1641)</f>
        <v>44699.666666666664</v>
      </c>
      <c r="B1641">
        <f>IF(ISBLANK('Step 1.1 Supply Fan Power Data'!B1641),"-",'Step 1.1 Supply Fan Power Data'!B1641)</f>
        <v>12.035073024320816</v>
      </c>
      <c r="C1641">
        <f>VLOOKUP(A1641,'Step 1.3 OAT Data'!$A:$B,2)</f>
        <v>70</v>
      </c>
      <c r="E1641" s="33">
        <f>IF(ISBLANK('Step 1.2 Return Fan Power Data'!A1641),"-",'Step 1.2 Return Fan Power Data'!A1641)</f>
        <v>44699.666666666664</v>
      </c>
      <c r="F1641">
        <f>IF(ISBLANK('Step 1.2 Return Fan Power Data'!B1641),"-",'Step 1.2 Return Fan Power Data'!B1641)</f>
        <v>4.0958849557522141</v>
      </c>
      <c r="G1641">
        <f>VLOOKUP(E1641,'Step 1.3 OAT Data'!$A:$B,2)</f>
        <v>70</v>
      </c>
      <c r="P1641" s="10"/>
      <c r="Q1641" s="10"/>
      <c r="R1641" s="10"/>
    </row>
    <row r="1642" spans="1:18" ht="14" x14ac:dyDescent="0.3">
      <c r="A1642" s="33">
        <f>IF(ISBLANK('Step 1.1 Supply Fan Power Data'!A1642),"-",'Step 1.1 Supply Fan Power Data'!A1642)</f>
        <v>44699.708333333336</v>
      </c>
      <c r="B1642">
        <f>IF(ISBLANK('Step 1.1 Supply Fan Power Data'!B1642),"-",'Step 1.1 Supply Fan Power Data'!B1642)</f>
        <v>0.90079140211477904</v>
      </c>
      <c r="C1642">
        <f>VLOOKUP(A1642,'Step 1.3 OAT Data'!$A:$B,2)</f>
        <v>66</v>
      </c>
      <c r="E1642" s="33">
        <f>IF(ISBLANK('Step 1.2 Return Fan Power Data'!A1642),"-",'Step 1.2 Return Fan Power Data'!A1642)</f>
        <v>44699.708333333336</v>
      </c>
      <c r="F1642">
        <f>IF(ISBLANK('Step 1.2 Return Fan Power Data'!B1642),"-",'Step 1.2 Return Fan Power Data'!B1642)</f>
        <v>0.82853163959954379</v>
      </c>
      <c r="G1642">
        <f>VLOOKUP(E1642,'Step 1.3 OAT Data'!$A:$B,2)</f>
        <v>66</v>
      </c>
      <c r="P1642" s="10"/>
      <c r="Q1642" s="10"/>
      <c r="R1642" s="10"/>
    </row>
    <row r="1643" spans="1:18" ht="14" x14ac:dyDescent="0.3">
      <c r="A1643" s="33">
        <f>IF(ISBLANK('Step 1.1 Supply Fan Power Data'!A1643),"-",'Step 1.1 Supply Fan Power Data'!A1643)</f>
        <v>44699.75</v>
      </c>
      <c r="B1643">
        <f>IF(ISBLANK('Step 1.1 Supply Fan Power Data'!B1643),"-",'Step 1.1 Supply Fan Power Data'!B1643)</f>
        <v>0.89488221746005492</v>
      </c>
      <c r="C1643">
        <f>VLOOKUP(A1643,'Step 1.3 OAT Data'!$A:$B,2)</f>
        <v>61</v>
      </c>
      <c r="E1643" s="33">
        <f>IF(ISBLANK('Step 1.2 Return Fan Power Data'!A1643),"-",'Step 1.2 Return Fan Power Data'!A1643)</f>
        <v>44699.75</v>
      </c>
      <c r="F1643">
        <f>IF(ISBLANK('Step 1.2 Return Fan Power Data'!B1643),"-",'Step 1.2 Return Fan Power Data'!B1643)</f>
        <v>0.82239818485326754</v>
      </c>
      <c r="G1643">
        <f>VLOOKUP(E1643,'Step 1.3 OAT Data'!$A:$B,2)</f>
        <v>61</v>
      </c>
      <c r="P1643" s="10"/>
      <c r="Q1643" s="10"/>
      <c r="R1643" s="10"/>
    </row>
    <row r="1644" spans="1:18" ht="14" x14ac:dyDescent="0.3">
      <c r="A1644" s="33">
        <f>IF(ISBLANK('Step 1.1 Supply Fan Power Data'!A1644),"-",'Step 1.1 Supply Fan Power Data'!A1644)</f>
        <v>44699.791666666664</v>
      </c>
      <c r="B1644">
        <f>IF(ISBLANK('Step 1.1 Supply Fan Power Data'!B1644),"-",'Step 1.1 Supply Fan Power Data'!B1644)</f>
        <v>0.93394814261926862</v>
      </c>
      <c r="C1644">
        <f>VLOOKUP(A1644,'Step 1.3 OAT Data'!$A:$B,2)</f>
        <v>61</v>
      </c>
      <c r="E1644" s="33">
        <f>IF(ISBLANK('Step 1.2 Return Fan Power Data'!A1644),"-",'Step 1.2 Return Fan Power Data'!A1644)</f>
        <v>44699.791666666664</v>
      </c>
      <c r="F1644">
        <f>IF(ISBLANK('Step 1.2 Return Fan Power Data'!B1644),"-",'Step 1.2 Return Fan Power Data'!B1644)</f>
        <v>0.86321194113379551</v>
      </c>
      <c r="G1644">
        <f>VLOOKUP(E1644,'Step 1.3 OAT Data'!$A:$B,2)</f>
        <v>61</v>
      </c>
      <c r="P1644" s="10"/>
      <c r="Q1644" s="10"/>
      <c r="R1644" s="10"/>
    </row>
    <row r="1645" spans="1:18" ht="14" x14ac:dyDescent="0.3">
      <c r="A1645" s="33">
        <f>IF(ISBLANK('Step 1.1 Supply Fan Power Data'!A1645),"-",'Step 1.1 Supply Fan Power Data'!A1645)</f>
        <v>44699.833333333336</v>
      </c>
      <c r="B1645">
        <f>IF(ISBLANK('Step 1.1 Supply Fan Power Data'!B1645),"-",'Step 1.1 Supply Fan Power Data'!B1645)</f>
        <v>0.9154581167564263</v>
      </c>
      <c r="C1645">
        <f>VLOOKUP(A1645,'Step 1.3 OAT Data'!$A:$B,2)</f>
        <v>59</v>
      </c>
      <c r="E1645" s="33">
        <f>IF(ISBLANK('Step 1.2 Return Fan Power Data'!A1645),"-",'Step 1.2 Return Fan Power Data'!A1645)</f>
        <v>44699.833333333336</v>
      </c>
      <c r="F1645">
        <f>IF(ISBLANK('Step 1.2 Return Fan Power Data'!B1645),"-",'Step 1.2 Return Fan Power Data'!B1645)</f>
        <v>0.84381726977866089</v>
      </c>
      <c r="G1645">
        <f>VLOOKUP(E1645,'Step 1.3 OAT Data'!$A:$B,2)</f>
        <v>59</v>
      </c>
      <c r="P1645" s="10"/>
      <c r="Q1645" s="10"/>
      <c r="R1645" s="10"/>
    </row>
    <row r="1646" spans="1:18" ht="14" x14ac:dyDescent="0.3">
      <c r="A1646" s="33">
        <f>IF(ISBLANK('Step 1.1 Supply Fan Power Data'!A1646),"-",'Step 1.1 Supply Fan Power Data'!A1646)</f>
        <v>44699.875</v>
      </c>
      <c r="B1646">
        <f>IF(ISBLANK('Step 1.1 Supply Fan Power Data'!B1646),"-",'Step 1.1 Supply Fan Power Data'!B1646)</f>
        <v>0.93197597437721846</v>
      </c>
      <c r="C1646">
        <f>VLOOKUP(A1646,'Step 1.3 OAT Data'!$A:$B,2)</f>
        <v>58</v>
      </c>
      <c r="E1646" s="33">
        <f>IF(ISBLANK('Step 1.2 Return Fan Power Data'!A1646),"-",'Step 1.2 Return Fan Power Data'!A1646)</f>
        <v>44699.875</v>
      </c>
      <c r="F1646">
        <f>IF(ISBLANK('Step 1.2 Return Fan Power Data'!B1646),"-",'Step 1.2 Return Fan Power Data'!B1646)</f>
        <v>0.86113676995032629</v>
      </c>
      <c r="G1646">
        <f>VLOOKUP(E1646,'Step 1.3 OAT Data'!$A:$B,2)</f>
        <v>58</v>
      </c>
      <c r="P1646" s="10"/>
      <c r="Q1646" s="10"/>
      <c r="R1646" s="10"/>
    </row>
    <row r="1647" spans="1:18" ht="14" x14ac:dyDescent="0.3">
      <c r="A1647" s="33">
        <f>IF(ISBLANK('Step 1.1 Supply Fan Power Data'!A1647),"-",'Step 1.1 Supply Fan Power Data'!A1647)</f>
        <v>44699.916666666664</v>
      </c>
      <c r="B1647">
        <f>IF(ISBLANK('Step 1.1 Supply Fan Power Data'!B1647),"-",'Step 1.1 Supply Fan Power Data'!B1647)</f>
        <v>0.9154581167564263</v>
      </c>
      <c r="C1647">
        <f>VLOOKUP(A1647,'Step 1.3 OAT Data'!$A:$B,2)</f>
        <v>58</v>
      </c>
      <c r="E1647" s="33">
        <f>IF(ISBLANK('Step 1.2 Return Fan Power Data'!A1647),"-",'Step 1.2 Return Fan Power Data'!A1647)</f>
        <v>44699.916666666664</v>
      </c>
      <c r="F1647">
        <f>IF(ISBLANK('Step 1.2 Return Fan Power Data'!B1647),"-",'Step 1.2 Return Fan Power Data'!B1647)</f>
        <v>0.84381726977866089</v>
      </c>
      <c r="G1647">
        <f>VLOOKUP(E1647,'Step 1.3 OAT Data'!$A:$B,2)</f>
        <v>58</v>
      </c>
      <c r="P1647" s="10"/>
      <c r="Q1647" s="10"/>
      <c r="R1647" s="10"/>
    </row>
    <row r="1648" spans="1:18" ht="14" x14ac:dyDescent="0.3">
      <c r="A1648" s="33">
        <f>IF(ISBLANK('Step 1.1 Supply Fan Power Data'!A1648),"-",'Step 1.1 Supply Fan Power Data'!A1648)</f>
        <v>44699.958333333336</v>
      </c>
      <c r="B1648">
        <f>IF(ISBLANK('Step 1.1 Supply Fan Power Data'!B1648),"-",'Step 1.1 Supply Fan Power Data'!B1648)</f>
        <v>0.88703088499124316</v>
      </c>
      <c r="C1648">
        <f>VLOOKUP(A1648,'Step 1.3 OAT Data'!$A:$B,2)</f>
        <v>58</v>
      </c>
      <c r="E1648" s="33">
        <f>IF(ISBLANK('Step 1.2 Return Fan Power Data'!A1648),"-",'Step 1.2 Return Fan Power Data'!A1648)</f>
        <v>44699.958333333336</v>
      </c>
      <c r="F1648">
        <f>IF(ISBLANK('Step 1.2 Return Fan Power Data'!B1648),"-",'Step 1.2 Return Fan Power Data'!B1648)</f>
        <v>0.81427140839877044</v>
      </c>
      <c r="G1648">
        <f>VLOOKUP(E1648,'Step 1.3 OAT Data'!$A:$B,2)</f>
        <v>58</v>
      </c>
      <c r="P1648" s="10"/>
      <c r="Q1648" s="10"/>
      <c r="R1648" s="10"/>
    </row>
    <row r="1649" spans="1:18" ht="14" x14ac:dyDescent="0.3">
      <c r="A1649" s="33">
        <f>IF(ISBLANK('Step 1.1 Supply Fan Power Data'!A1649),"-",'Step 1.1 Supply Fan Power Data'!A1649)</f>
        <v>44700</v>
      </c>
      <c r="B1649">
        <f>IF(ISBLANK('Step 1.1 Supply Fan Power Data'!B1649),"-",'Step 1.1 Supply Fan Power Data'!B1649)</f>
        <v>0.91347612629519237</v>
      </c>
      <c r="C1649">
        <f>VLOOKUP(A1649,'Step 1.3 OAT Data'!$A:$B,2)</f>
        <v>59</v>
      </c>
      <c r="E1649" s="33">
        <f>IF(ISBLANK('Step 1.2 Return Fan Power Data'!A1649),"-",'Step 1.2 Return Fan Power Data'!A1649)</f>
        <v>44700</v>
      </c>
      <c r="F1649">
        <f>IF(ISBLANK('Step 1.2 Return Fan Power Data'!B1649),"-",'Step 1.2 Return Fan Power Data'!B1649)</f>
        <v>0.84174649351204112</v>
      </c>
      <c r="G1649">
        <f>VLOOKUP(E1649,'Step 1.3 OAT Data'!$A:$B,2)</f>
        <v>59</v>
      </c>
      <c r="P1649" s="10"/>
      <c r="Q1649" s="10"/>
      <c r="R1649" s="10"/>
    </row>
    <row r="1650" spans="1:18" ht="14" x14ac:dyDescent="0.3">
      <c r="A1650" s="33">
        <f>IF(ISBLANK('Step 1.1 Supply Fan Power Data'!A1650),"-",'Step 1.1 Supply Fan Power Data'!A1650)</f>
        <v>44700.041666666664</v>
      </c>
      <c r="B1650">
        <f>IF(ISBLANK('Step 1.1 Supply Fan Power Data'!B1650),"-",'Step 1.1 Supply Fan Power Data'!B1650)</f>
        <v>0.92222719066642411</v>
      </c>
      <c r="C1650">
        <f>VLOOKUP(A1650,'Step 1.3 OAT Data'!$A:$B,2)</f>
        <v>58</v>
      </c>
      <c r="E1650" s="33">
        <f>IF(ISBLANK('Step 1.2 Return Fan Power Data'!A1650),"-",'Step 1.2 Return Fan Power Data'!A1650)</f>
        <v>44700.041666666664</v>
      </c>
      <c r="F1650">
        <f>IF(ISBLANK('Step 1.2 Return Fan Power Data'!B1650),"-",'Step 1.2 Return Fan Power Data'!B1650)</f>
        <v>0.85090158982965103</v>
      </c>
      <c r="G1650">
        <f>VLOOKUP(E1650,'Step 1.3 OAT Data'!$A:$B,2)</f>
        <v>58</v>
      </c>
      <c r="P1650" s="10"/>
      <c r="Q1650" s="10"/>
      <c r="R1650" s="10"/>
    </row>
    <row r="1651" spans="1:18" ht="14" x14ac:dyDescent="0.3">
      <c r="A1651" s="33">
        <f>IF(ISBLANK('Step 1.1 Supply Fan Power Data'!A1651),"-",'Step 1.1 Supply Fan Power Data'!A1651)</f>
        <v>44700.083333333336</v>
      </c>
      <c r="B1651">
        <f>IF(ISBLANK('Step 1.1 Supply Fan Power Data'!B1651),"-",'Step 1.1 Supply Fan Power Data'!B1651)</f>
        <v>0.9027161982846641</v>
      </c>
      <c r="C1651">
        <f>VLOOKUP(A1651,'Step 1.3 OAT Data'!$A:$B,2)</f>
        <v>58</v>
      </c>
      <c r="E1651" s="33">
        <f>IF(ISBLANK('Step 1.2 Return Fan Power Data'!A1651),"-",'Step 1.2 Return Fan Power Data'!A1651)</f>
        <v>44700.083333333336</v>
      </c>
      <c r="F1651">
        <f>IF(ISBLANK('Step 1.2 Return Fan Power Data'!B1651),"-",'Step 1.2 Return Fan Power Data'!B1651)</f>
        <v>0.83053261445997817</v>
      </c>
      <c r="G1651">
        <f>VLOOKUP(E1651,'Step 1.3 OAT Data'!$A:$B,2)</f>
        <v>58</v>
      </c>
      <c r="P1651" s="10"/>
      <c r="Q1651" s="10"/>
      <c r="R1651" s="10"/>
    </row>
    <row r="1652" spans="1:18" ht="14" x14ac:dyDescent="0.3">
      <c r="A1652" s="33">
        <f>IF(ISBLANK('Step 1.1 Supply Fan Power Data'!A1652),"-",'Step 1.1 Supply Fan Power Data'!A1652)</f>
        <v>44700.125</v>
      </c>
      <c r="B1652">
        <f>IF(ISBLANK('Step 1.1 Supply Fan Power Data'!B1652),"-",'Step 1.1 Supply Fan Power Data'!B1652)</f>
        <v>0.8958463413193567</v>
      </c>
      <c r="C1652">
        <f>VLOOKUP(A1652,'Step 1.3 OAT Data'!$A:$B,2)</f>
        <v>57</v>
      </c>
      <c r="E1652" s="33">
        <f>IF(ISBLANK('Step 1.2 Return Fan Power Data'!A1652),"-",'Step 1.2 Return Fan Power Data'!A1652)</f>
        <v>44700.125</v>
      </c>
      <c r="F1652">
        <f>IF(ISBLANK('Step 1.2 Return Fan Power Data'!B1652),"-",'Step 1.2 Return Fan Power Data'!B1652)</f>
        <v>0.82339790855995765</v>
      </c>
      <c r="G1652">
        <f>VLOOKUP(E1652,'Step 1.3 OAT Data'!$A:$B,2)</f>
        <v>57</v>
      </c>
      <c r="P1652" s="10"/>
      <c r="Q1652" s="10"/>
      <c r="R1652" s="10"/>
    </row>
    <row r="1653" spans="1:18" ht="14" x14ac:dyDescent="0.3">
      <c r="A1653" s="33">
        <f>IF(ISBLANK('Step 1.1 Supply Fan Power Data'!A1653),"-",'Step 1.1 Supply Fan Power Data'!A1653)</f>
        <v>44700.166666666664</v>
      </c>
      <c r="B1653">
        <f>IF(ISBLANK('Step 1.1 Supply Fan Power Data'!B1653),"-",'Step 1.1 Supply Fan Power Data'!B1653)</f>
        <v>0.91155704776027124</v>
      </c>
      <c r="C1653">
        <f>VLOOKUP(A1653,'Step 1.3 OAT Data'!$A:$B,2)</f>
        <v>56</v>
      </c>
      <c r="E1653" s="33">
        <f>IF(ISBLANK('Step 1.2 Return Fan Power Data'!A1653),"-",'Step 1.2 Return Fan Power Data'!A1653)</f>
        <v>44700.166666666664</v>
      </c>
      <c r="F1653">
        <f>IF(ISBLANK('Step 1.2 Return Fan Power Data'!B1653),"-",'Step 1.2 Return Fan Power Data'!B1653)</f>
        <v>0.83974297344249615</v>
      </c>
      <c r="G1653">
        <f>VLOOKUP(E1653,'Step 1.3 OAT Data'!$A:$B,2)</f>
        <v>56</v>
      </c>
      <c r="P1653" s="10"/>
      <c r="Q1653" s="10"/>
      <c r="R1653" s="10"/>
    </row>
    <row r="1654" spans="1:18" ht="14" x14ac:dyDescent="0.3">
      <c r="A1654" s="33">
        <f>IF(ISBLANK('Step 1.1 Supply Fan Power Data'!A1654),"-",'Step 1.1 Supply Fan Power Data'!A1654)</f>
        <v>44700.208333333336</v>
      </c>
      <c r="B1654">
        <f>IF(ISBLANK('Step 1.1 Supply Fan Power Data'!B1654),"-",'Step 1.1 Supply Fan Power Data'!B1654)</f>
        <v>0.93490204916972974</v>
      </c>
      <c r="C1654">
        <f>VLOOKUP(A1654,'Step 1.3 OAT Data'!$A:$B,2)</f>
        <v>54</v>
      </c>
      <c r="E1654" s="33">
        <f>IF(ISBLANK('Step 1.2 Return Fan Power Data'!A1654),"-",'Step 1.2 Return Fan Power Data'!A1654)</f>
        <v>44700.208333333336</v>
      </c>
      <c r="F1654">
        <f>IF(ISBLANK('Step 1.2 Return Fan Power Data'!B1654),"-",'Step 1.2 Return Fan Power Data'!B1654)</f>
        <v>0.86421622101007578</v>
      </c>
      <c r="G1654">
        <f>VLOOKUP(E1654,'Step 1.3 OAT Data'!$A:$B,2)</f>
        <v>54</v>
      </c>
      <c r="P1654" s="10"/>
      <c r="Q1654" s="10"/>
      <c r="R1654" s="10"/>
    </row>
    <row r="1655" spans="1:18" ht="14" x14ac:dyDescent="0.3">
      <c r="A1655" s="33">
        <f>IF(ISBLANK('Step 1.1 Supply Fan Power Data'!A1655),"-",'Step 1.1 Supply Fan Power Data'!A1655)</f>
        <v>44700.25</v>
      </c>
      <c r="B1655">
        <f>IF(ISBLANK('Step 1.1 Supply Fan Power Data'!B1655),"-",'Step 1.1 Supply Fan Power Data'!B1655)</f>
        <v>12.035073024320816</v>
      </c>
      <c r="C1655">
        <f>VLOOKUP(A1655,'Step 1.3 OAT Data'!$A:$B,2)</f>
        <v>54</v>
      </c>
      <c r="E1655" s="33">
        <f>IF(ISBLANK('Step 1.2 Return Fan Power Data'!A1655),"-",'Step 1.2 Return Fan Power Data'!A1655)</f>
        <v>44700.25</v>
      </c>
      <c r="F1655">
        <f>IF(ISBLANK('Step 1.2 Return Fan Power Data'!B1655),"-",'Step 1.2 Return Fan Power Data'!B1655)</f>
        <v>4.0958849557522141</v>
      </c>
      <c r="G1655">
        <f>VLOOKUP(E1655,'Step 1.3 OAT Data'!$A:$B,2)</f>
        <v>54</v>
      </c>
      <c r="P1655" s="10"/>
      <c r="Q1655" s="10"/>
      <c r="R1655" s="10"/>
    </row>
    <row r="1656" spans="1:18" ht="14" x14ac:dyDescent="0.3">
      <c r="A1656" s="33">
        <f>IF(ISBLANK('Step 1.1 Supply Fan Power Data'!A1656),"-",'Step 1.1 Supply Fan Power Data'!A1656)</f>
        <v>44700.291666666664</v>
      </c>
      <c r="B1656">
        <f>IF(ISBLANK('Step 1.1 Supply Fan Power Data'!B1656),"-",'Step 1.1 Supply Fan Power Data'!B1656)</f>
        <v>12.035073024320816</v>
      </c>
      <c r="C1656">
        <f>VLOOKUP(A1656,'Step 1.3 OAT Data'!$A:$B,2)</f>
        <v>54</v>
      </c>
      <c r="E1656" s="33">
        <f>IF(ISBLANK('Step 1.2 Return Fan Power Data'!A1656),"-",'Step 1.2 Return Fan Power Data'!A1656)</f>
        <v>44700.291666666664</v>
      </c>
      <c r="F1656">
        <f>IF(ISBLANK('Step 1.2 Return Fan Power Data'!B1656),"-",'Step 1.2 Return Fan Power Data'!B1656)</f>
        <v>4.0958849557522141</v>
      </c>
      <c r="G1656">
        <f>VLOOKUP(E1656,'Step 1.3 OAT Data'!$A:$B,2)</f>
        <v>54</v>
      </c>
      <c r="P1656" s="10"/>
      <c r="Q1656" s="10"/>
      <c r="R1656" s="10"/>
    </row>
    <row r="1657" spans="1:18" ht="14" x14ac:dyDescent="0.3">
      <c r="A1657" s="33">
        <f>IF(ISBLANK('Step 1.1 Supply Fan Power Data'!A1657),"-",'Step 1.1 Supply Fan Power Data'!A1657)</f>
        <v>44700.333333333336</v>
      </c>
      <c r="B1657">
        <f>IF(ISBLANK('Step 1.1 Supply Fan Power Data'!B1657),"-",'Step 1.1 Supply Fan Power Data'!B1657)</f>
        <v>12.035073024320816</v>
      </c>
      <c r="C1657">
        <f>VLOOKUP(A1657,'Step 1.3 OAT Data'!$A:$B,2)</f>
        <v>54</v>
      </c>
      <c r="E1657" s="33">
        <f>IF(ISBLANK('Step 1.2 Return Fan Power Data'!A1657),"-",'Step 1.2 Return Fan Power Data'!A1657)</f>
        <v>44700.333333333336</v>
      </c>
      <c r="F1657">
        <f>IF(ISBLANK('Step 1.2 Return Fan Power Data'!B1657),"-",'Step 1.2 Return Fan Power Data'!B1657)</f>
        <v>4.0958849557522141</v>
      </c>
      <c r="G1657">
        <f>VLOOKUP(E1657,'Step 1.3 OAT Data'!$A:$B,2)</f>
        <v>54</v>
      </c>
      <c r="P1657" s="10"/>
      <c r="Q1657" s="10"/>
      <c r="R1657" s="10"/>
    </row>
    <row r="1658" spans="1:18" ht="14" x14ac:dyDescent="0.3">
      <c r="A1658" s="33">
        <f>IF(ISBLANK('Step 1.1 Supply Fan Power Data'!A1658),"-",'Step 1.1 Supply Fan Power Data'!A1658)</f>
        <v>44700.375</v>
      </c>
      <c r="B1658">
        <f>IF(ISBLANK('Step 1.1 Supply Fan Power Data'!B1658),"-",'Step 1.1 Supply Fan Power Data'!B1658)</f>
        <v>12.035073024320816</v>
      </c>
      <c r="C1658">
        <f>VLOOKUP(A1658,'Step 1.3 OAT Data'!$A:$B,2)</f>
        <v>54</v>
      </c>
      <c r="E1658" s="33">
        <f>IF(ISBLANK('Step 1.2 Return Fan Power Data'!A1658),"-",'Step 1.2 Return Fan Power Data'!A1658)</f>
        <v>44700.375</v>
      </c>
      <c r="F1658">
        <f>IF(ISBLANK('Step 1.2 Return Fan Power Data'!B1658),"-",'Step 1.2 Return Fan Power Data'!B1658)</f>
        <v>4.0958849557522141</v>
      </c>
      <c r="G1658">
        <f>VLOOKUP(E1658,'Step 1.3 OAT Data'!$A:$B,2)</f>
        <v>54</v>
      </c>
      <c r="P1658" s="10"/>
      <c r="Q1658" s="10"/>
      <c r="R1658" s="10"/>
    </row>
    <row r="1659" spans="1:18" ht="14" x14ac:dyDescent="0.3">
      <c r="A1659" s="33">
        <f>IF(ISBLANK('Step 1.1 Supply Fan Power Data'!A1659),"-",'Step 1.1 Supply Fan Power Data'!A1659)</f>
        <v>44700.416666666664</v>
      </c>
      <c r="B1659">
        <f>IF(ISBLANK('Step 1.1 Supply Fan Power Data'!B1659),"-",'Step 1.1 Supply Fan Power Data'!B1659)</f>
        <v>12.035073024320816</v>
      </c>
      <c r="C1659">
        <f>VLOOKUP(A1659,'Step 1.3 OAT Data'!$A:$B,2)</f>
        <v>55</v>
      </c>
      <c r="E1659" s="33">
        <f>IF(ISBLANK('Step 1.2 Return Fan Power Data'!A1659),"-",'Step 1.2 Return Fan Power Data'!A1659)</f>
        <v>44700.416666666664</v>
      </c>
      <c r="F1659">
        <f>IF(ISBLANK('Step 1.2 Return Fan Power Data'!B1659),"-",'Step 1.2 Return Fan Power Data'!B1659)</f>
        <v>4.0958849557522141</v>
      </c>
      <c r="G1659">
        <f>VLOOKUP(E1659,'Step 1.3 OAT Data'!$A:$B,2)</f>
        <v>55</v>
      </c>
      <c r="P1659" s="10"/>
      <c r="Q1659" s="10"/>
      <c r="R1659" s="10"/>
    </row>
    <row r="1660" spans="1:18" ht="14" x14ac:dyDescent="0.3">
      <c r="A1660" s="33">
        <f>IF(ISBLANK('Step 1.1 Supply Fan Power Data'!A1660),"-",'Step 1.1 Supply Fan Power Data'!A1660)</f>
        <v>44700.458333333336</v>
      </c>
      <c r="B1660">
        <f>IF(ISBLANK('Step 1.1 Supply Fan Power Data'!B1660),"-",'Step 1.1 Supply Fan Power Data'!B1660)</f>
        <v>12.035073024320816</v>
      </c>
      <c r="C1660">
        <f>VLOOKUP(A1660,'Step 1.3 OAT Data'!$A:$B,2)</f>
        <v>55</v>
      </c>
      <c r="E1660" s="33">
        <f>IF(ISBLANK('Step 1.2 Return Fan Power Data'!A1660),"-",'Step 1.2 Return Fan Power Data'!A1660)</f>
        <v>44700.458333333336</v>
      </c>
      <c r="F1660">
        <f>IF(ISBLANK('Step 1.2 Return Fan Power Data'!B1660),"-",'Step 1.2 Return Fan Power Data'!B1660)</f>
        <v>4.0958849557522141</v>
      </c>
      <c r="G1660">
        <f>VLOOKUP(E1660,'Step 1.3 OAT Data'!$A:$B,2)</f>
        <v>55</v>
      </c>
      <c r="P1660" s="10"/>
      <c r="Q1660" s="10"/>
      <c r="R1660" s="10"/>
    </row>
    <row r="1661" spans="1:18" ht="14" x14ac:dyDescent="0.3">
      <c r="A1661" s="33">
        <f>IF(ISBLANK('Step 1.1 Supply Fan Power Data'!A1661),"-",'Step 1.1 Supply Fan Power Data'!A1661)</f>
        <v>44700.5</v>
      </c>
      <c r="B1661">
        <f>IF(ISBLANK('Step 1.1 Supply Fan Power Data'!B1661),"-",'Step 1.1 Supply Fan Power Data'!B1661)</f>
        <v>12.035073024320816</v>
      </c>
      <c r="C1661">
        <f>VLOOKUP(A1661,'Step 1.3 OAT Data'!$A:$B,2)</f>
        <v>56</v>
      </c>
      <c r="E1661" s="33">
        <f>IF(ISBLANK('Step 1.2 Return Fan Power Data'!A1661),"-",'Step 1.2 Return Fan Power Data'!A1661)</f>
        <v>44700.5</v>
      </c>
      <c r="F1661">
        <f>IF(ISBLANK('Step 1.2 Return Fan Power Data'!B1661),"-",'Step 1.2 Return Fan Power Data'!B1661)</f>
        <v>4.0958849557522141</v>
      </c>
      <c r="G1661">
        <f>VLOOKUP(E1661,'Step 1.3 OAT Data'!$A:$B,2)</f>
        <v>56</v>
      </c>
      <c r="P1661" s="10"/>
      <c r="Q1661" s="10"/>
      <c r="R1661" s="10"/>
    </row>
    <row r="1662" spans="1:18" ht="14" x14ac:dyDescent="0.3">
      <c r="A1662" s="33">
        <f>IF(ISBLANK('Step 1.1 Supply Fan Power Data'!A1662),"-",'Step 1.1 Supply Fan Power Data'!A1662)</f>
        <v>44700.541666666664</v>
      </c>
      <c r="B1662">
        <f>IF(ISBLANK('Step 1.1 Supply Fan Power Data'!B1662),"-",'Step 1.1 Supply Fan Power Data'!B1662)</f>
        <v>12.035073024320816</v>
      </c>
      <c r="C1662">
        <f>VLOOKUP(A1662,'Step 1.3 OAT Data'!$A:$B,2)</f>
        <v>56</v>
      </c>
      <c r="E1662" s="33">
        <f>IF(ISBLANK('Step 1.2 Return Fan Power Data'!A1662),"-",'Step 1.2 Return Fan Power Data'!A1662)</f>
        <v>44700.541666666664</v>
      </c>
      <c r="F1662">
        <f>IF(ISBLANK('Step 1.2 Return Fan Power Data'!B1662),"-",'Step 1.2 Return Fan Power Data'!B1662)</f>
        <v>4.0958849557522141</v>
      </c>
      <c r="G1662">
        <f>VLOOKUP(E1662,'Step 1.3 OAT Data'!$A:$B,2)</f>
        <v>56</v>
      </c>
      <c r="P1662" s="10"/>
      <c r="Q1662" s="10"/>
      <c r="R1662" s="10"/>
    </row>
    <row r="1663" spans="1:18" ht="14" x14ac:dyDescent="0.3">
      <c r="A1663" s="33">
        <f>IF(ISBLANK('Step 1.1 Supply Fan Power Data'!A1663),"-",'Step 1.1 Supply Fan Power Data'!A1663)</f>
        <v>44700.583333333336</v>
      </c>
      <c r="B1663">
        <f>IF(ISBLANK('Step 1.1 Supply Fan Power Data'!B1663),"-",'Step 1.1 Supply Fan Power Data'!B1663)</f>
        <v>12.035073024320816</v>
      </c>
      <c r="C1663">
        <f>VLOOKUP(A1663,'Step 1.3 OAT Data'!$A:$B,2)</f>
        <v>58</v>
      </c>
      <c r="E1663" s="33">
        <f>IF(ISBLANK('Step 1.2 Return Fan Power Data'!A1663),"-",'Step 1.2 Return Fan Power Data'!A1663)</f>
        <v>44700.583333333336</v>
      </c>
      <c r="F1663">
        <f>IF(ISBLANK('Step 1.2 Return Fan Power Data'!B1663),"-",'Step 1.2 Return Fan Power Data'!B1663)</f>
        <v>4.0958849557522141</v>
      </c>
      <c r="G1663">
        <f>VLOOKUP(E1663,'Step 1.3 OAT Data'!$A:$B,2)</f>
        <v>58</v>
      </c>
      <c r="P1663" s="10"/>
      <c r="Q1663" s="10"/>
      <c r="R1663" s="10"/>
    </row>
    <row r="1664" spans="1:18" ht="14" x14ac:dyDescent="0.3">
      <c r="A1664" s="33">
        <f>IF(ISBLANK('Step 1.1 Supply Fan Power Data'!A1664),"-",'Step 1.1 Supply Fan Power Data'!A1664)</f>
        <v>44700.625</v>
      </c>
      <c r="B1664">
        <f>IF(ISBLANK('Step 1.1 Supply Fan Power Data'!B1664),"-",'Step 1.1 Supply Fan Power Data'!B1664)</f>
        <v>12.035073024320816</v>
      </c>
      <c r="C1664">
        <f>VLOOKUP(A1664,'Step 1.3 OAT Data'!$A:$B,2)</f>
        <v>59</v>
      </c>
      <c r="E1664" s="33">
        <f>IF(ISBLANK('Step 1.2 Return Fan Power Data'!A1664),"-",'Step 1.2 Return Fan Power Data'!A1664)</f>
        <v>44700.625</v>
      </c>
      <c r="F1664">
        <f>IF(ISBLANK('Step 1.2 Return Fan Power Data'!B1664),"-",'Step 1.2 Return Fan Power Data'!B1664)</f>
        <v>4.0958849557522141</v>
      </c>
      <c r="G1664">
        <f>VLOOKUP(E1664,'Step 1.3 OAT Data'!$A:$B,2)</f>
        <v>59</v>
      </c>
      <c r="P1664" s="10"/>
      <c r="Q1664" s="10"/>
      <c r="R1664" s="10"/>
    </row>
    <row r="1665" spans="1:18" ht="14" x14ac:dyDescent="0.3">
      <c r="A1665" s="33">
        <f>IF(ISBLANK('Step 1.1 Supply Fan Power Data'!A1665),"-",'Step 1.1 Supply Fan Power Data'!A1665)</f>
        <v>44700.666666666664</v>
      </c>
      <c r="B1665">
        <f>IF(ISBLANK('Step 1.1 Supply Fan Power Data'!B1665),"-",'Step 1.1 Supply Fan Power Data'!B1665)</f>
        <v>12.035073024320816</v>
      </c>
      <c r="C1665">
        <f>VLOOKUP(A1665,'Step 1.3 OAT Data'!$A:$B,2)</f>
        <v>60</v>
      </c>
      <c r="E1665" s="33">
        <f>IF(ISBLANK('Step 1.2 Return Fan Power Data'!A1665),"-",'Step 1.2 Return Fan Power Data'!A1665)</f>
        <v>44700.666666666664</v>
      </c>
      <c r="F1665">
        <f>IF(ISBLANK('Step 1.2 Return Fan Power Data'!B1665),"-",'Step 1.2 Return Fan Power Data'!B1665)</f>
        <v>4.0958849557522141</v>
      </c>
      <c r="G1665">
        <f>VLOOKUP(E1665,'Step 1.3 OAT Data'!$A:$B,2)</f>
        <v>60</v>
      </c>
      <c r="P1665" s="10"/>
      <c r="Q1665" s="10"/>
      <c r="R1665" s="10"/>
    </row>
    <row r="1666" spans="1:18" ht="14" x14ac:dyDescent="0.3">
      <c r="A1666" s="33">
        <f>IF(ISBLANK('Step 1.1 Supply Fan Power Data'!A1666),"-",'Step 1.1 Supply Fan Power Data'!A1666)</f>
        <v>44700.708333333336</v>
      </c>
      <c r="B1666">
        <f>IF(ISBLANK('Step 1.1 Supply Fan Power Data'!B1666),"-",'Step 1.1 Supply Fan Power Data'!B1666)</f>
        <v>12.035073024320816</v>
      </c>
      <c r="C1666">
        <f>VLOOKUP(A1666,'Step 1.3 OAT Data'!$A:$B,2)</f>
        <v>61</v>
      </c>
      <c r="E1666" s="33">
        <f>IF(ISBLANK('Step 1.2 Return Fan Power Data'!A1666),"-",'Step 1.2 Return Fan Power Data'!A1666)</f>
        <v>44700.708333333336</v>
      </c>
      <c r="F1666">
        <f>IF(ISBLANK('Step 1.2 Return Fan Power Data'!B1666),"-",'Step 1.2 Return Fan Power Data'!B1666)</f>
        <v>4.0958849557522141</v>
      </c>
      <c r="G1666">
        <f>VLOOKUP(E1666,'Step 1.3 OAT Data'!$A:$B,2)</f>
        <v>61</v>
      </c>
      <c r="P1666" s="10"/>
      <c r="Q1666" s="10"/>
      <c r="R1666" s="10"/>
    </row>
    <row r="1667" spans="1:18" ht="14" x14ac:dyDescent="0.3">
      <c r="A1667" s="33">
        <f>IF(ISBLANK('Step 1.1 Supply Fan Power Data'!A1667),"-",'Step 1.1 Supply Fan Power Data'!A1667)</f>
        <v>44700.75</v>
      </c>
      <c r="B1667">
        <f>IF(ISBLANK('Step 1.1 Supply Fan Power Data'!B1667),"-",'Step 1.1 Supply Fan Power Data'!B1667)</f>
        <v>2.7381247935958468</v>
      </c>
      <c r="C1667">
        <f>VLOOKUP(A1667,'Step 1.3 OAT Data'!$A:$B,2)</f>
        <v>62</v>
      </c>
      <c r="E1667" s="33">
        <f>IF(ISBLANK('Step 1.2 Return Fan Power Data'!A1667),"-",'Step 1.2 Return Fan Power Data'!A1667)</f>
        <v>44700.75</v>
      </c>
      <c r="F1667">
        <f>IF(ISBLANK('Step 1.2 Return Fan Power Data'!B1667),"-",'Step 1.2 Return Fan Power Data'!B1667)</f>
        <v>2.3408386434667152</v>
      </c>
      <c r="G1667">
        <f>VLOOKUP(E1667,'Step 1.3 OAT Data'!$A:$B,2)</f>
        <v>62</v>
      </c>
      <c r="P1667" s="10"/>
      <c r="Q1667" s="10"/>
      <c r="R1667" s="10"/>
    </row>
    <row r="1668" spans="1:18" ht="14" x14ac:dyDescent="0.3">
      <c r="A1668" s="33">
        <f>IF(ISBLANK('Step 1.1 Supply Fan Power Data'!A1668),"-",'Step 1.1 Supply Fan Power Data'!A1668)</f>
        <v>44700.791666666664</v>
      </c>
      <c r="B1668">
        <f>IF(ISBLANK('Step 1.1 Supply Fan Power Data'!B1668),"-",'Step 1.1 Supply Fan Power Data'!B1668)</f>
        <v>2.897018469602056</v>
      </c>
      <c r="C1668">
        <f>VLOOKUP(A1668,'Step 1.3 OAT Data'!$A:$B,2)</f>
        <v>60</v>
      </c>
      <c r="E1668" s="33">
        <f>IF(ISBLANK('Step 1.2 Return Fan Power Data'!A1668),"-",'Step 1.2 Return Fan Power Data'!A1668)</f>
        <v>44700.791666666664</v>
      </c>
      <c r="F1668">
        <f>IF(ISBLANK('Step 1.2 Return Fan Power Data'!B1668),"-",'Step 1.2 Return Fan Power Data'!B1668)</f>
        <v>2.3835231409111408</v>
      </c>
      <c r="G1668">
        <f>VLOOKUP(E1668,'Step 1.3 OAT Data'!$A:$B,2)</f>
        <v>60</v>
      </c>
      <c r="P1668" s="10"/>
      <c r="Q1668" s="10"/>
      <c r="R1668" s="10"/>
    </row>
    <row r="1669" spans="1:18" ht="14" x14ac:dyDescent="0.3">
      <c r="A1669" s="33">
        <f>IF(ISBLANK('Step 1.1 Supply Fan Power Data'!A1669),"-",'Step 1.1 Supply Fan Power Data'!A1669)</f>
        <v>44700.833333333336</v>
      </c>
      <c r="B1669">
        <f>IF(ISBLANK('Step 1.1 Supply Fan Power Data'!B1669),"-",'Step 1.1 Supply Fan Power Data'!B1669)</f>
        <v>2.8666833186850891</v>
      </c>
      <c r="C1669">
        <f>VLOOKUP(A1669,'Step 1.3 OAT Data'!$A:$B,2)</f>
        <v>57</v>
      </c>
      <c r="E1669" s="33">
        <f>IF(ISBLANK('Step 1.2 Return Fan Power Data'!A1669),"-",'Step 1.2 Return Fan Power Data'!A1669)</f>
        <v>44700.833333333336</v>
      </c>
      <c r="F1669">
        <f>IF(ISBLANK('Step 1.2 Return Fan Power Data'!B1669),"-",'Step 1.2 Return Fan Power Data'!B1669)</f>
        <v>2.3761529880437138</v>
      </c>
      <c r="G1669">
        <f>VLOOKUP(E1669,'Step 1.3 OAT Data'!$A:$B,2)</f>
        <v>57</v>
      </c>
      <c r="P1669" s="10"/>
      <c r="Q1669" s="10"/>
      <c r="R1669" s="10"/>
    </row>
    <row r="1670" spans="1:18" ht="14" x14ac:dyDescent="0.3">
      <c r="A1670" s="33">
        <f>IF(ISBLANK('Step 1.1 Supply Fan Power Data'!A1670),"-",'Step 1.1 Supply Fan Power Data'!A1670)</f>
        <v>44700.875</v>
      </c>
      <c r="B1670">
        <f>IF(ISBLANK('Step 1.1 Supply Fan Power Data'!B1670),"-",'Step 1.1 Supply Fan Power Data'!B1670)</f>
        <v>2.8899253595799275</v>
      </c>
      <c r="C1670">
        <f>VLOOKUP(A1670,'Step 1.3 OAT Data'!$A:$B,2)</f>
        <v>56</v>
      </c>
      <c r="E1670" s="33">
        <f>IF(ISBLANK('Step 1.2 Return Fan Power Data'!A1670),"-",'Step 1.2 Return Fan Power Data'!A1670)</f>
        <v>44700.875</v>
      </c>
      <c r="F1670">
        <f>IF(ISBLANK('Step 1.2 Return Fan Power Data'!B1670),"-",'Step 1.2 Return Fan Power Data'!B1670)</f>
        <v>2.3818302521928709</v>
      </c>
      <c r="G1670">
        <f>VLOOKUP(E1670,'Step 1.3 OAT Data'!$A:$B,2)</f>
        <v>56</v>
      </c>
      <c r="P1670" s="10"/>
      <c r="Q1670" s="10"/>
      <c r="R1670" s="10"/>
    </row>
    <row r="1671" spans="1:18" ht="14" x14ac:dyDescent="0.3">
      <c r="A1671" s="33">
        <f>IF(ISBLANK('Step 1.1 Supply Fan Power Data'!A1671),"-",'Step 1.1 Supply Fan Power Data'!A1671)</f>
        <v>44700.916666666664</v>
      </c>
      <c r="B1671">
        <f>IF(ISBLANK('Step 1.1 Supply Fan Power Data'!B1671),"-",'Step 1.1 Supply Fan Power Data'!B1671)</f>
        <v>2.860598056633525</v>
      </c>
      <c r="C1671">
        <f>VLOOKUP(A1671,'Step 1.3 OAT Data'!$A:$B,2)</f>
        <v>56</v>
      </c>
      <c r="E1671" s="33">
        <f>IF(ISBLANK('Step 1.2 Return Fan Power Data'!A1671),"-",'Step 1.2 Return Fan Power Data'!A1671)</f>
        <v>44700.916666666664</v>
      </c>
      <c r="F1671">
        <f>IF(ISBLANK('Step 1.2 Return Fan Power Data'!B1671),"-",'Step 1.2 Return Fan Power Data'!B1671)</f>
        <v>2.3746329634043635</v>
      </c>
      <c r="G1671">
        <f>VLOOKUP(E1671,'Step 1.3 OAT Data'!$A:$B,2)</f>
        <v>56</v>
      </c>
      <c r="P1671" s="10"/>
      <c r="Q1671" s="10"/>
      <c r="R1671" s="10"/>
    </row>
    <row r="1672" spans="1:18" ht="14" x14ac:dyDescent="0.3">
      <c r="A1672" s="33">
        <f>IF(ISBLANK('Step 1.1 Supply Fan Power Data'!A1672),"-",'Step 1.1 Supply Fan Power Data'!A1672)</f>
        <v>44700.958333333336</v>
      </c>
      <c r="B1672">
        <f>IF(ISBLANK('Step 1.1 Supply Fan Power Data'!B1672),"-",'Step 1.1 Supply Fan Power Data'!B1672)</f>
        <v>2.8515415007172988</v>
      </c>
      <c r="C1672">
        <f>VLOOKUP(A1672,'Step 1.3 OAT Data'!$A:$B,2)</f>
        <v>55</v>
      </c>
      <c r="E1672" s="33">
        <f>IF(ISBLANK('Step 1.2 Return Fan Power Data'!A1672),"-",'Step 1.2 Return Fan Power Data'!A1672)</f>
        <v>44700.958333333336</v>
      </c>
      <c r="F1672">
        <f>IF(ISBLANK('Step 1.2 Return Fan Power Data'!B1672),"-",'Step 1.2 Return Fan Power Data'!B1672)</f>
        <v>2.3723444055831386</v>
      </c>
      <c r="G1672">
        <f>VLOOKUP(E1672,'Step 1.3 OAT Data'!$A:$B,2)</f>
        <v>55</v>
      </c>
      <c r="P1672" s="10"/>
      <c r="Q1672" s="10"/>
      <c r="R1672" s="10"/>
    </row>
    <row r="1673" spans="1:18" ht="14" x14ac:dyDescent="0.3">
      <c r="A1673" s="33">
        <f>IF(ISBLANK('Step 1.1 Supply Fan Power Data'!A1673),"-",'Step 1.1 Supply Fan Power Data'!A1673)</f>
        <v>44701</v>
      </c>
      <c r="B1673">
        <f>IF(ISBLANK('Step 1.1 Supply Fan Power Data'!B1673),"-",'Step 1.1 Supply Fan Power Data'!B1673)</f>
        <v>2.860598056633525</v>
      </c>
      <c r="C1673">
        <f>VLOOKUP(A1673,'Step 1.3 OAT Data'!$A:$B,2)</f>
        <v>54</v>
      </c>
      <c r="E1673" s="33">
        <f>IF(ISBLANK('Step 1.2 Return Fan Power Data'!A1673),"-",'Step 1.2 Return Fan Power Data'!A1673)</f>
        <v>44701</v>
      </c>
      <c r="F1673">
        <f>IF(ISBLANK('Step 1.2 Return Fan Power Data'!B1673),"-",'Step 1.2 Return Fan Power Data'!B1673)</f>
        <v>2.3746329634043635</v>
      </c>
      <c r="G1673">
        <f>VLOOKUP(E1673,'Step 1.3 OAT Data'!$A:$B,2)</f>
        <v>54</v>
      </c>
      <c r="P1673" s="10"/>
      <c r="Q1673" s="10"/>
      <c r="R1673" s="10"/>
    </row>
    <row r="1674" spans="1:18" ht="14" x14ac:dyDescent="0.3">
      <c r="A1674" s="33">
        <f>IF(ISBLANK('Step 1.1 Supply Fan Power Data'!A1674),"-",'Step 1.1 Supply Fan Power Data'!A1674)</f>
        <v>44701.041666666664</v>
      </c>
      <c r="B1674">
        <f>IF(ISBLANK('Step 1.1 Supply Fan Power Data'!B1674),"-",'Step 1.1 Supply Fan Power Data'!B1674)</f>
        <v>2.8990078503285646</v>
      </c>
      <c r="C1674">
        <f>VLOOKUP(A1674,'Step 1.3 OAT Data'!$A:$B,2)</f>
        <v>55</v>
      </c>
      <c r="E1674" s="33">
        <f>IF(ISBLANK('Step 1.2 Return Fan Power Data'!A1674),"-",'Step 1.2 Return Fan Power Data'!A1674)</f>
        <v>44701.041666666664</v>
      </c>
      <c r="F1674">
        <f>IF(ISBLANK('Step 1.2 Return Fan Power Data'!B1674),"-",'Step 1.2 Return Fan Power Data'!B1674)</f>
        <v>2.3839946622127783</v>
      </c>
      <c r="G1674">
        <f>VLOOKUP(E1674,'Step 1.3 OAT Data'!$A:$B,2)</f>
        <v>55</v>
      </c>
      <c r="P1674" s="10"/>
      <c r="Q1674" s="10"/>
      <c r="R1674" s="10"/>
    </row>
    <row r="1675" spans="1:18" ht="14" x14ac:dyDescent="0.3">
      <c r="A1675" s="33">
        <f>IF(ISBLANK('Step 1.1 Supply Fan Power Data'!A1675),"-",'Step 1.1 Supply Fan Power Data'!A1675)</f>
        <v>44701.083333333336</v>
      </c>
      <c r="B1675">
        <f>IF(ISBLANK('Step 1.1 Supply Fan Power Data'!B1675),"-",'Step 1.1 Supply Fan Power Data'!B1675)</f>
        <v>2.9020587918854046</v>
      </c>
      <c r="C1675">
        <f>VLOOKUP(A1675,'Step 1.3 OAT Data'!$A:$B,2)</f>
        <v>54</v>
      </c>
      <c r="E1675" s="33">
        <f>IF(ISBLANK('Step 1.2 Return Fan Power Data'!A1675),"-",'Step 1.2 Return Fan Power Data'!A1675)</f>
        <v>44701.083333333336</v>
      </c>
      <c r="F1675">
        <f>IF(ISBLANK('Step 1.2 Return Fan Power Data'!B1675),"-",'Step 1.2 Return Fan Power Data'!B1675)</f>
        <v>2.3847150229406138</v>
      </c>
      <c r="G1675">
        <f>VLOOKUP(E1675,'Step 1.3 OAT Data'!$A:$B,2)</f>
        <v>54</v>
      </c>
      <c r="P1675" s="10"/>
      <c r="Q1675" s="10"/>
      <c r="R1675" s="10"/>
    </row>
    <row r="1676" spans="1:18" ht="14" x14ac:dyDescent="0.3">
      <c r="A1676" s="33">
        <f>IF(ISBLANK('Step 1.1 Supply Fan Power Data'!A1676),"-",'Step 1.1 Supply Fan Power Data'!A1676)</f>
        <v>44701.125</v>
      </c>
      <c r="B1676">
        <f>IF(ISBLANK('Step 1.1 Supply Fan Power Data'!B1676),"-",'Step 1.1 Supply Fan Power Data'!B1676)</f>
        <v>2.9284175181266816</v>
      </c>
      <c r="C1676">
        <f>VLOOKUP(A1676,'Step 1.3 OAT Data'!$A:$B,2)</f>
        <v>53</v>
      </c>
      <c r="E1676" s="33">
        <f>IF(ISBLANK('Step 1.2 Return Fan Power Data'!A1676),"-",'Step 1.2 Return Fan Power Data'!A1676)</f>
        <v>44701.125</v>
      </c>
      <c r="F1676">
        <f>IF(ISBLANK('Step 1.2 Return Fan Power Data'!B1676),"-",'Step 1.2 Return Fan Power Data'!B1676)</f>
        <v>2.3908013561725787</v>
      </c>
      <c r="G1676">
        <f>VLOOKUP(E1676,'Step 1.3 OAT Data'!$A:$B,2)</f>
        <v>53</v>
      </c>
      <c r="P1676" s="10"/>
      <c r="Q1676" s="10"/>
      <c r="R1676" s="10"/>
    </row>
    <row r="1677" spans="1:18" ht="14" x14ac:dyDescent="0.3">
      <c r="A1677" s="33">
        <f>IF(ISBLANK('Step 1.1 Supply Fan Power Data'!A1677),"-",'Step 1.1 Supply Fan Power Data'!A1677)</f>
        <v>44701.166666666664</v>
      </c>
      <c r="B1677">
        <f>IF(ISBLANK('Step 1.1 Supply Fan Power Data'!B1677),"-",'Step 1.1 Supply Fan Power Data'!B1677)</f>
        <v>2.9517628199702921</v>
      </c>
      <c r="C1677">
        <f>VLOOKUP(A1677,'Step 1.3 OAT Data'!$A:$B,2)</f>
        <v>54</v>
      </c>
      <c r="E1677" s="33">
        <f>IF(ISBLANK('Step 1.2 Return Fan Power Data'!A1677),"-",'Step 1.2 Return Fan Power Data'!A1677)</f>
        <v>44701.166666666664</v>
      </c>
      <c r="F1677">
        <f>IF(ISBLANK('Step 1.2 Return Fan Power Data'!B1677),"-",'Step 1.2 Return Fan Power Data'!B1677)</f>
        <v>2.3959925372348776</v>
      </c>
      <c r="G1677">
        <f>VLOOKUP(E1677,'Step 1.3 OAT Data'!$A:$B,2)</f>
        <v>54</v>
      </c>
      <c r="P1677" s="10"/>
      <c r="Q1677" s="10"/>
      <c r="R1677" s="10"/>
    </row>
    <row r="1678" spans="1:18" ht="14" x14ac:dyDescent="0.3">
      <c r="A1678" s="33">
        <f>IF(ISBLANK('Step 1.1 Supply Fan Power Data'!A1678),"-",'Step 1.1 Supply Fan Power Data'!A1678)</f>
        <v>44701.208333333336</v>
      </c>
      <c r="B1678">
        <f>IF(ISBLANK('Step 1.1 Supply Fan Power Data'!B1678),"-",'Step 1.1 Supply Fan Power Data'!B1678)</f>
        <v>2.9365275559928037</v>
      </c>
      <c r="C1678">
        <f>VLOOKUP(A1678,'Step 1.3 OAT Data'!$A:$B,2)</f>
        <v>54</v>
      </c>
      <c r="E1678" s="33">
        <f>IF(ISBLANK('Step 1.2 Return Fan Power Data'!A1678),"-",'Step 1.2 Return Fan Power Data'!A1678)</f>
        <v>44701.208333333336</v>
      </c>
      <c r="F1678">
        <f>IF(ISBLANK('Step 1.2 Return Fan Power Data'!B1678),"-",'Step 1.2 Return Fan Power Data'!B1678)</f>
        <v>2.3926255478094229</v>
      </c>
      <c r="G1678">
        <f>VLOOKUP(E1678,'Step 1.3 OAT Data'!$A:$B,2)</f>
        <v>54</v>
      </c>
      <c r="P1678" s="10"/>
      <c r="Q1678" s="10"/>
      <c r="R1678" s="10"/>
    </row>
    <row r="1679" spans="1:18" ht="14" x14ac:dyDescent="0.3">
      <c r="A1679" s="33">
        <f>IF(ISBLANK('Step 1.1 Supply Fan Power Data'!A1679),"-",'Step 1.1 Supply Fan Power Data'!A1679)</f>
        <v>44701.25</v>
      </c>
      <c r="B1679">
        <f>IF(ISBLANK('Step 1.1 Supply Fan Power Data'!B1679),"-",'Step 1.1 Supply Fan Power Data'!B1679)</f>
        <v>12.035073024320816</v>
      </c>
      <c r="C1679">
        <f>VLOOKUP(A1679,'Step 1.3 OAT Data'!$A:$B,2)</f>
        <v>53</v>
      </c>
      <c r="E1679" s="33">
        <f>IF(ISBLANK('Step 1.2 Return Fan Power Data'!A1679),"-",'Step 1.2 Return Fan Power Data'!A1679)</f>
        <v>44701.25</v>
      </c>
      <c r="F1679">
        <f>IF(ISBLANK('Step 1.2 Return Fan Power Data'!B1679),"-",'Step 1.2 Return Fan Power Data'!B1679)</f>
        <v>4.0958849557522141</v>
      </c>
      <c r="G1679">
        <f>VLOOKUP(E1679,'Step 1.3 OAT Data'!$A:$B,2)</f>
        <v>53</v>
      </c>
      <c r="P1679" s="10"/>
      <c r="Q1679" s="10"/>
      <c r="R1679" s="10"/>
    </row>
    <row r="1680" spans="1:18" ht="14" x14ac:dyDescent="0.3">
      <c r="A1680" s="33">
        <f>IF(ISBLANK('Step 1.1 Supply Fan Power Data'!A1680),"-",'Step 1.1 Supply Fan Power Data'!A1680)</f>
        <v>44701.291666666664</v>
      </c>
      <c r="B1680">
        <f>IF(ISBLANK('Step 1.1 Supply Fan Power Data'!B1680),"-",'Step 1.1 Supply Fan Power Data'!B1680)</f>
        <v>12.035073024320816</v>
      </c>
      <c r="C1680">
        <f>VLOOKUP(A1680,'Step 1.3 OAT Data'!$A:$B,2)</f>
        <v>56</v>
      </c>
      <c r="E1680" s="33">
        <f>IF(ISBLANK('Step 1.2 Return Fan Power Data'!A1680),"-",'Step 1.2 Return Fan Power Data'!A1680)</f>
        <v>44701.291666666664</v>
      </c>
      <c r="F1680">
        <f>IF(ISBLANK('Step 1.2 Return Fan Power Data'!B1680),"-",'Step 1.2 Return Fan Power Data'!B1680)</f>
        <v>4.0958849557522141</v>
      </c>
      <c r="G1680">
        <f>VLOOKUP(E1680,'Step 1.3 OAT Data'!$A:$B,2)</f>
        <v>56</v>
      </c>
      <c r="P1680" s="10"/>
      <c r="Q1680" s="10"/>
      <c r="R1680" s="10"/>
    </row>
    <row r="1681" spans="1:18" ht="14" x14ac:dyDescent="0.3">
      <c r="A1681" s="33">
        <f>IF(ISBLANK('Step 1.1 Supply Fan Power Data'!A1681),"-",'Step 1.1 Supply Fan Power Data'!A1681)</f>
        <v>44701.333333333336</v>
      </c>
      <c r="B1681">
        <f>IF(ISBLANK('Step 1.1 Supply Fan Power Data'!B1681),"-",'Step 1.1 Supply Fan Power Data'!B1681)</f>
        <v>12.035073024320816</v>
      </c>
      <c r="C1681">
        <f>VLOOKUP(A1681,'Step 1.3 OAT Data'!$A:$B,2)</f>
        <v>59</v>
      </c>
      <c r="E1681" s="33">
        <f>IF(ISBLANK('Step 1.2 Return Fan Power Data'!A1681),"-",'Step 1.2 Return Fan Power Data'!A1681)</f>
        <v>44701.333333333336</v>
      </c>
      <c r="F1681">
        <f>IF(ISBLANK('Step 1.2 Return Fan Power Data'!B1681),"-",'Step 1.2 Return Fan Power Data'!B1681)</f>
        <v>4.0958849557522141</v>
      </c>
      <c r="G1681">
        <f>VLOOKUP(E1681,'Step 1.3 OAT Data'!$A:$B,2)</f>
        <v>59</v>
      </c>
      <c r="P1681" s="10"/>
      <c r="Q1681" s="10"/>
      <c r="R1681" s="10"/>
    </row>
    <row r="1682" spans="1:18" ht="14" x14ac:dyDescent="0.3">
      <c r="A1682" s="33">
        <f>IF(ISBLANK('Step 1.1 Supply Fan Power Data'!A1682),"-",'Step 1.1 Supply Fan Power Data'!A1682)</f>
        <v>44701.375</v>
      </c>
      <c r="B1682">
        <f>IF(ISBLANK('Step 1.1 Supply Fan Power Data'!B1682),"-",'Step 1.1 Supply Fan Power Data'!B1682)</f>
        <v>12.035073024320816</v>
      </c>
      <c r="C1682">
        <f>VLOOKUP(A1682,'Step 1.3 OAT Data'!$A:$B,2)</f>
        <v>61</v>
      </c>
      <c r="E1682" s="33">
        <f>IF(ISBLANK('Step 1.2 Return Fan Power Data'!A1682),"-",'Step 1.2 Return Fan Power Data'!A1682)</f>
        <v>44701.375</v>
      </c>
      <c r="F1682">
        <f>IF(ISBLANK('Step 1.2 Return Fan Power Data'!B1682),"-",'Step 1.2 Return Fan Power Data'!B1682)</f>
        <v>4.0958849557522141</v>
      </c>
      <c r="G1682">
        <f>VLOOKUP(E1682,'Step 1.3 OAT Data'!$A:$B,2)</f>
        <v>61</v>
      </c>
      <c r="P1682" s="10"/>
      <c r="Q1682" s="10"/>
      <c r="R1682" s="10"/>
    </row>
    <row r="1683" spans="1:18" ht="14" x14ac:dyDescent="0.3">
      <c r="A1683" s="33">
        <f>IF(ISBLANK('Step 1.1 Supply Fan Power Data'!A1683),"-",'Step 1.1 Supply Fan Power Data'!A1683)</f>
        <v>44701.416666666664</v>
      </c>
      <c r="B1683">
        <f>IF(ISBLANK('Step 1.1 Supply Fan Power Data'!B1683),"-",'Step 1.1 Supply Fan Power Data'!B1683)</f>
        <v>12.035073024320816</v>
      </c>
      <c r="C1683">
        <f>VLOOKUP(A1683,'Step 1.3 OAT Data'!$A:$B,2)</f>
        <v>63</v>
      </c>
      <c r="E1683" s="33">
        <f>IF(ISBLANK('Step 1.2 Return Fan Power Data'!A1683),"-",'Step 1.2 Return Fan Power Data'!A1683)</f>
        <v>44701.416666666664</v>
      </c>
      <c r="F1683">
        <f>IF(ISBLANK('Step 1.2 Return Fan Power Data'!B1683),"-",'Step 1.2 Return Fan Power Data'!B1683)</f>
        <v>4.0958849557522141</v>
      </c>
      <c r="G1683">
        <f>VLOOKUP(E1683,'Step 1.3 OAT Data'!$A:$B,2)</f>
        <v>63</v>
      </c>
      <c r="P1683" s="10"/>
      <c r="Q1683" s="10"/>
      <c r="R1683" s="10"/>
    </row>
    <row r="1684" spans="1:18" ht="14" x14ac:dyDescent="0.3">
      <c r="A1684" s="33">
        <f>IF(ISBLANK('Step 1.1 Supply Fan Power Data'!A1684),"-",'Step 1.1 Supply Fan Power Data'!A1684)</f>
        <v>44701.458333333336</v>
      </c>
      <c r="B1684">
        <f>IF(ISBLANK('Step 1.1 Supply Fan Power Data'!B1684),"-",'Step 1.1 Supply Fan Power Data'!B1684)</f>
        <v>12.035073024320816</v>
      </c>
      <c r="C1684">
        <f>VLOOKUP(A1684,'Step 1.3 OAT Data'!$A:$B,2)</f>
        <v>67</v>
      </c>
      <c r="E1684" s="33">
        <f>IF(ISBLANK('Step 1.2 Return Fan Power Data'!A1684),"-",'Step 1.2 Return Fan Power Data'!A1684)</f>
        <v>44701.458333333336</v>
      </c>
      <c r="F1684">
        <f>IF(ISBLANK('Step 1.2 Return Fan Power Data'!B1684),"-",'Step 1.2 Return Fan Power Data'!B1684)</f>
        <v>4.0958849557522141</v>
      </c>
      <c r="G1684">
        <f>VLOOKUP(E1684,'Step 1.3 OAT Data'!$A:$B,2)</f>
        <v>67</v>
      </c>
      <c r="P1684" s="10"/>
      <c r="Q1684" s="10"/>
      <c r="R1684" s="10"/>
    </row>
    <row r="1685" spans="1:18" ht="14" x14ac:dyDescent="0.3">
      <c r="A1685" s="33">
        <f>IF(ISBLANK('Step 1.1 Supply Fan Power Data'!A1685),"-",'Step 1.1 Supply Fan Power Data'!A1685)</f>
        <v>44701.5</v>
      </c>
      <c r="B1685">
        <f>IF(ISBLANK('Step 1.1 Supply Fan Power Data'!B1685),"-",'Step 1.1 Supply Fan Power Data'!B1685)</f>
        <v>12.035073024320816</v>
      </c>
      <c r="C1685">
        <f>VLOOKUP(A1685,'Step 1.3 OAT Data'!$A:$B,2)</f>
        <v>65</v>
      </c>
      <c r="E1685" s="33">
        <f>IF(ISBLANK('Step 1.2 Return Fan Power Data'!A1685),"-",'Step 1.2 Return Fan Power Data'!A1685)</f>
        <v>44701.5</v>
      </c>
      <c r="F1685">
        <f>IF(ISBLANK('Step 1.2 Return Fan Power Data'!B1685),"-",'Step 1.2 Return Fan Power Data'!B1685)</f>
        <v>4.0958849557522141</v>
      </c>
      <c r="G1685">
        <f>VLOOKUP(E1685,'Step 1.3 OAT Data'!$A:$B,2)</f>
        <v>65</v>
      </c>
      <c r="P1685" s="10"/>
      <c r="Q1685" s="10"/>
      <c r="R1685" s="10"/>
    </row>
    <row r="1686" spans="1:18" ht="14" x14ac:dyDescent="0.3">
      <c r="A1686" s="33">
        <f>IF(ISBLANK('Step 1.1 Supply Fan Power Data'!A1686),"-",'Step 1.1 Supply Fan Power Data'!A1686)</f>
        <v>44701.541666666664</v>
      </c>
      <c r="B1686">
        <f>IF(ISBLANK('Step 1.1 Supply Fan Power Data'!B1686),"-",'Step 1.1 Supply Fan Power Data'!B1686)</f>
        <v>12.035073024320816</v>
      </c>
      <c r="C1686">
        <f>VLOOKUP(A1686,'Step 1.3 OAT Data'!$A:$B,2)</f>
        <v>59</v>
      </c>
      <c r="E1686" s="33">
        <f>IF(ISBLANK('Step 1.2 Return Fan Power Data'!A1686),"-",'Step 1.2 Return Fan Power Data'!A1686)</f>
        <v>44701.541666666664</v>
      </c>
      <c r="F1686">
        <f>IF(ISBLANK('Step 1.2 Return Fan Power Data'!B1686),"-",'Step 1.2 Return Fan Power Data'!B1686)</f>
        <v>4.0958849557522141</v>
      </c>
      <c r="G1686">
        <f>VLOOKUP(E1686,'Step 1.3 OAT Data'!$A:$B,2)</f>
        <v>59</v>
      </c>
      <c r="P1686" s="10"/>
      <c r="Q1686" s="10"/>
      <c r="R1686" s="10"/>
    </row>
    <row r="1687" spans="1:18" ht="14" x14ac:dyDescent="0.3">
      <c r="A1687" s="33">
        <f>IF(ISBLANK('Step 1.1 Supply Fan Power Data'!A1687),"-",'Step 1.1 Supply Fan Power Data'!A1687)</f>
        <v>44701.583333333336</v>
      </c>
      <c r="B1687">
        <f>IF(ISBLANK('Step 1.1 Supply Fan Power Data'!B1687),"-",'Step 1.1 Supply Fan Power Data'!B1687)</f>
        <v>12.035073024320816</v>
      </c>
      <c r="C1687">
        <f>VLOOKUP(A1687,'Step 1.3 OAT Data'!$A:$B,2)</f>
        <v>61</v>
      </c>
      <c r="E1687" s="33">
        <f>IF(ISBLANK('Step 1.2 Return Fan Power Data'!A1687),"-",'Step 1.2 Return Fan Power Data'!A1687)</f>
        <v>44701.583333333336</v>
      </c>
      <c r="F1687">
        <f>IF(ISBLANK('Step 1.2 Return Fan Power Data'!B1687),"-",'Step 1.2 Return Fan Power Data'!B1687)</f>
        <v>4.0958849557522141</v>
      </c>
      <c r="G1687">
        <f>VLOOKUP(E1687,'Step 1.3 OAT Data'!$A:$B,2)</f>
        <v>61</v>
      </c>
      <c r="P1687" s="10"/>
      <c r="Q1687" s="10"/>
      <c r="R1687" s="10"/>
    </row>
    <row r="1688" spans="1:18" ht="14" x14ac:dyDescent="0.3">
      <c r="A1688" s="33">
        <f>IF(ISBLANK('Step 1.1 Supply Fan Power Data'!A1688),"-",'Step 1.1 Supply Fan Power Data'!A1688)</f>
        <v>44701.625</v>
      </c>
      <c r="B1688">
        <f>IF(ISBLANK('Step 1.1 Supply Fan Power Data'!B1688),"-",'Step 1.1 Supply Fan Power Data'!B1688)</f>
        <v>12.035073024320816</v>
      </c>
      <c r="C1688">
        <f>VLOOKUP(A1688,'Step 1.3 OAT Data'!$A:$B,2)</f>
        <v>66</v>
      </c>
      <c r="E1688" s="33">
        <f>IF(ISBLANK('Step 1.2 Return Fan Power Data'!A1688),"-",'Step 1.2 Return Fan Power Data'!A1688)</f>
        <v>44701.625</v>
      </c>
      <c r="F1688">
        <f>IF(ISBLANK('Step 1.2 Return Fan Power Data'!B1688),"-",'Step 1.2 Return Fan Power Data'!B1688)</f>
        <v>4.0958849557522141</v>
      </c>
      <c r="G1688">
        <f>VLOOKUP(E1688,'Step 1.3 OAT Data'!$A:$B,2)</f>
        <v>66</v>
      </c>
      <c r="P1688" s="10"/>
      <c r="Q1688" s="10"/>
      <c r="R1688" s="10"/>
    </row>
    <row r="1689" spans="1:18" ht="14" x14ac:dyDescent="0.3">
      <c r="A1689" s="33">
        <f>IF(ISBLANK('Step 1.1 Supply Fan Power Data'!A1689),"-",'Step 1.1 Supply Fan Power Data'!A1689)</f>
        <v>44701.666666666664</v>
      </c>
      <c r="B1689">
        <f>IF(ISBLANK('Step 1.1 Supply Fan Power Data'!B1689),"-",'Step 1.1 Supply Fan Power Data'!B1689)</f>
        <v>12.035073024320816</v>
      </c>
      <c r="C1689">
        <f>VLOOKUP(A1689,'Step 1.3 OAT Data'!$A:$B,2)</f>
        <v>63</v>
      </c>
      <c r="E1689" s="33">
        <f>IF(ISBLANK('Step 1.2 Return Fan Power Data'!A1689),"-",'Step 1.2 Return Fan Power Data'!A1689)</f>
        <v>44701.666666666664</v>
      </c>
      <c r="F1689">
        <f>IF(ISBLANK('Step 1.2 Return Fan Power Data'!B1689),"-",'Step 1.2 Return Fan Power Data'!B1689)</f>
        <v>4.0958849557522141</v>
      </c>
      <c r="G1689">
        <f>VLOOKUP(E1689,'Step 1.3 OAT Data'!$A:$B,2)</f>
        <v>63</v>
      </c>
      <c r="P1689" s="10"/>
      <c r="Q1689" s="10"/>
      <c r="R1689" s="10"/>
    </row>
    <row r="1690" spans="1:18" ht="14" x14ac:dyDescent="0.3">
      <c r="A1690" s="33">
        <f>IF(ISBLANK('Step 1.1 Supply Fan Power Data'!A1690),"-",'Step 1.1 Supply Fan Power Data'!A1690)</f>
        <v>44701.708333333336</v>
      </c>
      <c r="B1690">
        <f>IF(ISBLANK('Step 1.1 Supply Fan Power Data'!B1690),"-",'Step 1.1 Supply Fan Power Data'!B1690)</f>
        <v>12.035073024320816</v>
      </c>
      <c r="C1690">
        <f>VLOOKUP(A1690,'Step 1.3 OAT Data'!$A:$B,2)</f>
        <v>63</v>
      </c>
      <c r="E1690" s="33">
        <f>IF(ISBLANK('Step 1.2 Return Fan Power Data'!A1690),"-",'Step 1.2 Return Fan Power Data'!A1690)</f>
        <v>44701.708333333336</v>
      </c>
      <c r="F1690">
        <f>IF(ISBLANK('Step 1.2 Return Fan Power Data'!B1690),"-",'Step 1.2 Return Fan Power Data'!B1690)</f>
        <v>4.0958849557522141</v>
      </c>
      <c r="G1690">
        <f>VLOOKUP(E1690,'Step 1.3 OAT Data'!$A:$B,2)</f>
        <v>63</v>
      </c>
      <c r="P1690" s="10"/>
      <c r="Q1690" s="10"/>
      <c r="R1690" s="10"/>
    </row>
    <row r="1691" spans="1:18" ht="14" x14ac:dyDescent="0.3">
      <c r="A1691" s="33">
        <f>IF(ISBLANK('Step 1.1 Supply Fan Power Data'!A1691),"-",'Step 1.1 Supply Fan Power Data'!A1691)</f>
        <v>44701.75</v>
      </c>
      <c r="B1691">
        <f>IF(ISBLANK('Step 1.1 Supply Fan Power Data'!B1691),"-",'Step 1.1 Supply Fan Power Data'!B1691)</f>
        <v>11.523190531020113</v>
      </c>
      <c r="C1691">
        <f>VLOOKUP(A1691,'Step 1.3 OAT Data'!$A:$B,2)</f>
        <v>62</v>
      </c>
      <c r="E1691" s="33">
        <f>IF(ISBLANK('Step 1.2 Return Fan Power Data'!A1691),"-",'Step 1.2 Return Fan Power Data'!A1691)</f>
        <v>44701.75</v>
      </c>
      <c r="F1691">
        <f>IF(ISBLANK('Step 1.2 Return Fan Power Data'!B1691),"-",'Step 1.2 Return Fan Power Data'!B1691)</f>
        <v>4.0958849557522141</v>
      </c>
      <c r="G1691">
        <f>VLOOKUP(E1691,'Step 1.3 OAT Data'!$A:$B,2)</f>
        <v>62</v>
      </c>
      <c r="P1691" s="10"/>
      <c r="Q1691" s="10"/>
      <c r="R1691" s="10"/>
    </row>
    <row r="1692" spans="1:18" ht="14" x14ac:dyDescent="0.3">
      <c r="A1692" s="33">
        <f>IF(ISBLANK('Step 1.1 Supply Fan Power Data'!A1692),"-",'Step 1.1 Supply Fan Power Data'!A1692)</f>
        <v>44701.791666666664</v>
      </c>
      <c r="B1692">
        <f>IF(ISBLANK('Step 1.1 Supply Fan Power Data'!B1692),"-",'Step 1.1 Supply Fan Power Data'!B1692)</f>
        <v>2.9233012603136874</v>
      </c>
      <c r="C1692">
        <f>VLOOKUP(A1692,'Step 1.3 OAT Data'!$A:$B,2)</f>
        <v>63</v>
      </c>
      <c r="E1692" s="33">
        <f>IF(ISBLANK('Step 1.2 Return Fan Power Data'!A1692),"-",'Step 1.2 Return Fan Power Data'!A1692)</f>
        <v>44701.791666666664</v>
      </c>
      <c r="F1692">
        <f>IF(ISBLANK('Step 1.2 Return Fan Power Data'!B1692),"-",'Step 1.2 Return Fan Power Data'!B1692)</f>
        <v>2.3896389712652928</v>
      </c>
      <c r="G1692">
        <f>VLOOKUP(E1692,'Step 1.3 OAT Data'!$A:$B,2)</f>
        <v>63</v>
      </c>
      <c r="P1692" s="10"/>
      <c r="Q1692" s="10"/>
      <c r="R1692" s="10"/>
    </row>
    <row r="1693" spans="1:18" ht="14" x14ac:dyDescent="0.3">
      <c r="A1693" s="33">
        <f>IF(ISBLANK('Step 1.1 Supply Fan Power Data'!A1693),"-",'Step 1.1 Supply Fan Power Data'!A1693)</f>
        <v>44701.833333333336</v>
      </c>
      <c r="B1693">
        <f>IF(ISBLANK('Step 1.1 Supply Fan Power Data'!B1693),"-",'Step 1.1 Supply Fan Power Data'!B1693)</f>
        <v>2.8939686450467632</v>
      </c>
      <c r="C1693">
        <f>VLOOKUP(A1693,'Step 1.3 OAT Data'!$A:$B,2)</f>
        <v>63</v>
      </c>
      <c r="E1693" s="33">
        <f>IF(ISBLANK('Step 1.2 Return Fan Power Data'!A1693),"-",'Step 1.2 Return Fan Power Data'!A1693)</f>
        <v>44701.833333333336</v>
      </c>
      <c r="F1693">
        <f>IF(ISBLANK('Step 1.2 Return Fan Power Data'!B1693),"-",'Step 1.2 Return Fan Power Data'!B1693)</f>
        <v>2.3827974925519877</v>
      </c>
      <c r="G1693">
        <f>VLOOKUP(E1693,'Step 1.3 OAT Data'!$A:$B,2)</f>
        <v>63</v>
      </c>
      <c r="P1693" s="10"/>
      <c r="Q1693" s="10"/>
      <c r="R1693" s="10"/>
    </row>
    <row r="1694" spans="1:18" ht="14" x14ac:dyDescent="0.3">
      <c r="A1694" s="33">
        <f>IF(ISBLANK('Step 1.1 Supply Fan Power Data'!A1694),"-",'Step 1.1 Supply Fan Power Data'!A1694)</f>
        <v>44701.875</v>
      </c>
      <c r="B1694">
        <f>IF(ISBLANK('Step 1.1 Supply Fan Power Data'!B1694),"-",'Step 1.1 Supply Fan Power Data'!B1694)</f>
        <v>2.8656909660140508</v>
      </c>
      <c r="C1694">
        <f>VLOOKUP(A1694,'Step 1.3 OAT Data'!$A:$B,2)</f>
        <v>64</v>
      </c>
      <c r="E1694" s="33">
        <f>IF(ISBLANK('Step 1.2 Return Fan Power Data'!A1694),"-",'Step 1.2 Return Fan Power Data'!A1694)</f>
        <v>44701.875</v>
      </c>
      <c r="F1694">
        <f>IF(ISBLANK('Step 1.2 Return Fan Power Data'!B1694),"-",'Step 1.2 Return Fan Power Data'!B1694)</f>
        <v>2.3759060740040079</v>
      </c>
      <c r="G1694">
        <f>VLOOKUP(E1694,'Step 1.3 OAT Data'!$A:$B,2)</f>
        <v>64</v>
      </c>
      <c r="P1694" s="10"/>
      <c r="Q1694" s="10"/>
      <c r="R1694" s="10"/>
    </row>
    <row r="1695" spans="1:18" ht="14" x14ac:dyDescent="0.3">
      <c r="A1695" s="33">
        <f>IF(ISBLANK('Step 1.1 Supply Fan Power Data'!A1695),"-",'Step 1.1 Supply Fan Power Data'!A1695)</f>
        <v>44701.916666666664</v>
      </c>
      <c r="B1695">
        <f>IF(ISBLANK('Step 1.1 Supply Fan Power Data'!B1695),"-",'Step 1.1 Supply Fan Power Data'!B1695)</f>
        <v>2.8737642442960452</v>
      </c>
      <c r="C1695">
        <f>VLOOKUP(A1695,'Step 1.3 OAT Data'!$A:$B,2)</f>
        <v>63</v>
      </c>
      <c r="E1695" s="33">
        <f>IF(ISBLANK('Step 1.2 Return Fan Power Data'!A1695),"-",'Step 1.2 Return Fan Power Data'!A1695)</f>
        <v>44701.916666666664</v>
      </c>
      <c r="F1695">
        <f>IF(ISBLANK('Step 1.2 Return Fan Power Data'!B1695),"-",'Step 1.2 Return Fan Power Data'!B1695)</f>
        <v>2.3779040168462418</v>
      </c>
      <c r="G1695">
        <f>VLOOKUP(E1695,'Step 1.3 OAT Data'!$A:$B,2)</f>
        <v>63</v>
      </c>
      <c r="P1695" s="10"/>
      <c r="Q1695" s="10"/>
      <c r="R1695" s="10"/>
    </row>
    <row r="1696" spans="1:18" ht="14" x14ac:dyDescent="0.3">
      <c r="A1696" s="33">
        <f>IF(ISBLANK('Step 1.1 Supply Fan Power Data'!A1696),"-",'Step 1.1 Supply Fan Power Data'!A1696)</f>
        <v>44701.958333333336</v>
      </c>
      <c r="B1696">
        <f>IF(ISBLANK('Step 1.1 Supply Fan Power Data'!B1696),"-",'Step 1.1 Supply Fan Power Data'!B1696)</f>
        <v>2.8364171664931241</v>
      </c>
      <c r="C1696">
        <f>VLOOKUP(A1696,'Step 1.3 OAT Data'!$A:$B,2)</f>
        <v>63</v>
      </c>
      <c r="E1696" s="33">
        <f>IF(ISBLANK('Step 1.2 Return Fan Power Data'!A1696),"-",'Step 1.2 Return Fan Power Data'!A1696)</f>
        <v>44701.958333333336</v>
      </c>
      <c r="F1696">
        <f>IF(ISBLANK('Step 1.2 Return Fan Power Data'!B1696),"-",'Step 1.2 Return Fan Power Data'!B1696)</f>
        <v>2.368451193186567</v>
      </c>
      <c r="G1696">
        <f>VLOOKUP(E1696,'Step 1.3 OAT Data'!$A:$B,2)</f>
        <v>63</v>
      </c>
      <c r="P1696" s="10"/>
      <c r="Q1696" s="10"/>
      <c r="R1696" s="10"/>
    </row>
    <row r="1697" spans="1:18" ht="14" x14ac:dyDescent="0.3">
      <c r="A1697" s="33">
        <f>IF(ISBLANK('Step 1.1 Supply Fan Power Data'!A1697),"-",'Step 1.1 Supply Fan Power Data'!A1697)</f>
        <v>44702</v>
      </c>
      <c r="B1697">
        <f>IF(ISBLANK('Step 1.1 Supply Fan Power Data'!B1697),"-",'Step 1.1 Supply Fan Power Data'!B1697)</f>
        <v>2.8354271052045172</v>
      </c>
      <c r="C1697">
        <f>VLOOKUP(A1697,'Step 1.3 OAT Data'!$A:$B,2)</f>
        <v>61</v>
      </c>
      <c r="E1697" s="33">
        <f>IF(ISBLANK('Step 1.2 Return Fan Power Data'!A1697),"-",'Step 1.2 Return Fan Power Data'!A1697)</f>
        <v>44702</v>
      </c>
      <c r="F1697">
        <f>IF(ISBLANK('Step 1.2 Return Fan Power Data'!B1697),"-",'Step 1.2 Return Fan Power Data'!B1697)</f>
        <v>2.3681931851528297</v>
      </c>
      <c r="G1697">
        <f>VLOOKUP(E1697,'Step 1.3 OAT Data'!$A:$B,2)</f>
        <v>61</v>
      </c>
      <c r="P1697" s="10"/>
      <c r="Q1697" s="10"/>
      <c r="R1697" s="10"/>
    </row>
    <row r="1698" spans="1:18" ht="14" x14ac:dyDescent="0.3">
      <c r="A1698" s="33">
        <f>IF(ISBLANK('Step 1.1 Supply Fan Power Data'!A1698),"-",'Step 1.1 Supply Fan Power Data'!A1698)</f>
        <v>44702.041666666664</v>
      </c>
      <c r="B1698">
        <f>IF(ISBLANK('Step 1.1 Supply Fan Power Data'!B1698),"-",'Step 1.1 Supply Fan Power Data'!B1698)</f>
        <v>2.8666833186850891</v>
      </c>
      <c r="C1698">
        <f>VLOOKUP(A1698,'Step 1.3 OAT Data'!$A:$B,2)</f>
        <v>61</v>
      </c>
      <c r="E1698" s="33">
        <f>IF(ISBLANK('Step 1.2 Return Fan Power Data'!A1698),"-",'Step 1.2 Return Fan Power Data'!A1698)</f>
        <v>44702.041666666664</v>
      </c>
      <c r="F1698">
        <f>IF(ISBLANK('Step 1.2 Return Fan Power Data'!B1698),"-",'Step 1.2 Return Fan Power Data'!B1698)</f>
        <v>2.3761529880437138</v>
      </c>
      <c r="G1698">
        <f>VLOOKUP(E1698,'Step 1.3 OAT Data'!$A:$B,2)</f>
        <v>61</v>
      </c>
      <c r="P1698" s="10"/>
      <c r="Q1698" s="10"/>
      <c r="R1698" s="10"/>
    </row>
    <row r="1699" spans="1:18" ht="14" x14ac:dyDescent="0.3">
      <c r="A1699" s="33">
        <f>IF(ISBLANK('Step 1.1 Supply Fan Power Data'!A1699),"-",'Step 1.1 Supply Fan Power Data'!A1699)</f>
        <v>44702.083333333336</v>
      </c>
      <c r="B1699">
        <f>IF(ISBLANK('Step 1.1 Supply Fan Power Data'!B1699),"-",'Step 1.1 Supply Fan Power Data'!B1699)</f>
        <v>2.8364171664931241</v>
      </c>
      <c r="C1699">
        <f>VLOOKUP(A1699,'Step 1.3 OAT Data'!$A:$B,2)</f>
        <v>59</v>
      </c>
      <c r="E1699" s="33">
        <f>IF(ISBLANK('Step 1.2 Return Fan Power Data'!A1699),"-",'Step 1.2 Return Fan Power Data'!A1699)</f>
        <v>44702.083333333336</v>
      </c>
      <c r="F1699">
        <f>IF(ISBLANK('Step 1.2 Return Fan Power Data'!B1699),"-",'Step 1.2 Return Fan Power Data'!B1699)</f>
        <v>2.368451193186567</v>
      </c>
      <c r="G1699">
        <f>VLOOKUP(E1699,'Step 1.3 OAT Data'!$A:$B,2)</f>
        <v>59</v>
      </c>
      <c r="P1699" s="10"/>
      <c r="Q1699" s="10"/>
      <c r="R1699" s="10"/>
    </row>
    <row r="1700" spans="1:18" ht="14" x14ac:dyDescent="0.3">
      <c r="A1700" s="33">
        <f>IF(ISBLANK('Step 1.1 Supply Fan Power Data'!A1700),"-",'Step 1.1 Supply Fan Power Data'!A1700)</f>
        <v>44702.125</v>
      </c>
      <c r="B1700">
        <f>IF(ISBLANK('Step 1.1 Supply Fan Power Data'!B1700),"-",'Step 1.1 Supply Fan Power Data'!B1700)</f>
        <v>2.8535902483773281</v>
      </c>
      <c r="C1700">
        <f>VLOOKUP(A1700,'Step 1.3 OAT Data'!$A:$B,2)</f>
        <v>59</v>
      </c>
      <c r="E1700" s="33">
        <f>IF(ISBLANK('Step 1.2 Return Fan Power Data'!A1700),"-",'Step 1.2 Return Fan Power Data'!A1700)</f>
        <v>44702.125</v>
      </c>
      <c r="F1700">
        <f>IF(ISBLANK('Step 1.2 Return Fan Power Data'!B1700),"-",'Step 1.2 Return Fan Power Data'!B1700)</f>
        <v>2.3728648928897504</v>
      </c>
      <c r="G1700">
        <f>VLOOKUP(E1700,'Step 1.3 OAT Data'!$A:$B,2)</f>
        <v>59</v>
      </c>
      <c r="P1700" s="10"/>
      <c r="Q1700" s="10"/>
      <c r="R1700" s="10"/>
    </row>
    <row r="1701" spans="1:18" ht="14" x14ac:dyDescent="0.3">
      <c r="A1701" s="33">
        <f>IF(ISBLANK('Step 1.1 Supply Fan Power Data'!A1701),"-",'Step 1.1 Supply Fan Power Data'!A1701)</f>
        <v>44702.166666666664</v>
      </c>
      <c r="B1701">
        <f>IF(ISBLANK('Step 1.1 Supply Fan Power Data'!B1701),"-",'Step 1.1 Supply Fan Power Data'!B1701)</f>
        <v>2.8727051757559554</v>
      </c>
      <c r="C1701">
        <f>VLOOKUP(A1701,'Step 1.3 OAT Data'!$A:$B,2)</f>
        <v>60</v>
      </c>
      <c r="E1701" s="33">
        <f>IF(ISBLANK('Step 1.2 Return Fan Power Data'!A1701),"-",'Step 1.2 Return Fan Power Data'!A1701)</f>
        <v>44702.166666666664</v>
      </c>
      <c r="F1701">
        <f>IF(ISBLANK('Step 1.2 Return Fan Power Data'!B1701),"-",'Step 1.2 Return Fan Power Data'!B1701)</f>
        <v>2.3776433249251721</v>
      </c>
      <c r="G1701">
        <f>VLOOKUP(E1701,'Step 1.3 OAT Data'!$A:$B,2)</f>
        <v>60</v>
      </c>
      <c r="P1701" s="10"/>
      <c r="Q1701" s="10"/>
      <c r="R1701" s="10"/>
    </row>
    <row r="1702" spans="1:18" ht="14" x14ac:dyDescent="0.3">
      <c r="A1702" s="33">
        <f>IF(ISBLANK('Step 1.1 Supply Fan Power Data'!A1702),"-",'Step 1.1 Supply Fan Power Data'!A1702)</f>
        <v>44702.208333333336</v>
      </c>
      <c r="B1702">
        <f>IF(ISBLANK('Step 1.1 Supply Fan Power Data'!B1702),"-",'Step 1.1 Supply Fan Power Data'!B1702)</f>
        <v>2.860598056633525</v>
      </c>
      <c r="C1702">
        <f>VLOOKUP(A1702,'Step 1.3 OAT Data'!$A:$B,2)</f>
        <v>60</v>
      </c>
      <c r="E1702" s="33">
        <f>IF(ISBLANK('Step 1.2 Return Fan Power Data'!A1702),"-",'Step 1.2 Return Fan Power Data'!A1702)</f>
        <v>44702.208333333336</v>
      </c>
      <c r="F1702">
        <f>IF(ISBLANK('Step 1.2 Return Fan Power Data'!B1702),"-",'Step 1.2 Return Fan Power Data'!B1702)</f>
        <v>2.3746329634043635</v>
      </c>
      <c r="G1702">
        <f>VLOOKUP(E1702,'Step 1.3 OAT Data'!$A:$B,2)</f>
        <v>60</v>
      </c>
      <c r="P1702" s="10"/>
      <c r="Q1702" s="10"/>
      <c r="R1702" s="10"/>
    </row>
    <row r="1703" spans="1:18" ht="14" x14ac:dyDescent="0.3">
      <c r="A1703" s="33">
        <f>IF(ISBLANK('Step 1.1 Supply Fan Power Data'!A1703),"-",'Step 1.1 Supply Fan Power Data'!A1703)</f>
        <v>44702.25</v>
      </c>
      <c r="B1703">
        <f>IF(ISBLANK('Step 1.1 Supply Fan Power Data'!B1703),"-",'Step 1.1 Supply Fan Power Data'!B1703)</f>
        <v>2.8686682460123998</v>
      </c>
      <c r="C1703">
        <f>VLOOKUP(A1703,'Step 1.3 OAT Data'!$A:$B,2)</f>
        <v>60</v>
      </c>
      <c r="E1703" s="33">
        <f>IF(ISBLANK('Step 1.2 Return Fan Power Data'!A1703),"-",'Step 1.2 Return Fan Power Data'!A1703)</f>
        <v>44702.25</v>
      </c>
      <c r="F1703">
        <f>IF(ISBLANK('Step 1.2 Return Fan Power Data'!B1703),"-",'Step 1.2 Return Fan Power Data'!B1703)</f>
        <v>2.3766457493360509</v>
      </c>
      <c r="G1703">
        <f>VLOOKUP(E1703,'Step 1.3 OAT Data'!$A:$B,2)</f>
        <v>60</v>
      </c>
      <c r="P1703" s="10"/>
      <c r="Q1703" s="10"/>
      <c r="R1703" s="10"/>
    </row>
    <row r="1704" spans="1:18" ht="14" x14ac:dyDescent="0.3">
      <c r="A1704" s="33">
        <f>IF(ISBLANK('Step 1.1 Supply Fan Power Data'!A1704),"-",'Step 1.1 Supply Fan Power Data'!A1704)</f>
        <v>44702.291666666664</v>
      </c>
      <c r="B1704">
        <f>IF(ISBLANK('Step 1.1 Supply Fan Power Data'!B1704),"-",'Step 1.1 Supply Fan Power Data'!B1704)</f>
        <v>2.8858832722130465</v>
      </c>
      <c r="C1704">
        <f>VLOOKUP(A1704,'Step 1.3 OAT Data'!$A:$B,2)</f>
        <v>62</v>
      </c>
      <c r="E1704" s="33">
        <f>IF(ISBLANK('Step 1.2 Return Fan Power Data'!A1704),"-",'Step 1.2 Return Fan Power Data'!A1704)</f>
        <v>44702.291666666664</v>
      </c>
      <c r="F1704">
        <f>IF(ISBLANK('Step 1.2 Return Fan Power Data'!B1704),"-",'Step 1.2 Return Fan Power Data'!B1704)</f>
        <v>2.3808573174730698</v>
      </c>
      <c r="G1704">
        <f>VLOOKUP(E1704,'Step 1.3 OAT Data'!$A:$B,2)</f>
        <v>62</v>
      </c>
      <c r="P1704" s="10"/>
      <c r="Q1704" s="10"/>
      <c r="R1704" s="10"/>
    </row>
    <row r="1705" spans="1:18" ht="14" x14ac:dyDescent="0.3">
      <c r="A1705" s="33">
        <f>IF(ISBLANK('Step 1.1 Supply Fan Power Data'!A1705),"-",'Step 1.1 Supply Fan Power Data'!A1705)</f>
        <v>44702.333333333336</v>
      </c>
      <c r="B1705">
        <f>IF(ISBLANK('Step 1.1 Supply Fan Power Data'!B1705),"-",'Step 1.1 Supply Fan Power Data'!B1705)</f>
        <v>2.9314083904995503</v>
      </c>
      <c r="C1705">
        <f>VLOOKUP(A1705,'Step 1.3 OAT Data'!$A:$B,2)</f>
        <v>63</v>
      </c>
      <c r="E1705" s="33">
        <f>IF(ISBLANK('Step 1.2 Return Fan Power Data'!A1705),"-",'Step 1.2 Return Fan Power Data'!A1705)</f>
        <v>44702.333333333336</v>
      </c>
      <c r="F1705">
        <f>IF(ISBLANK('Step 1.2 Return Fan Power Data'!B1705),"-",'Step 1.2 Return Fan Power Data'!B1705)</f>
        <v>2.3914767021321861</v>
      </c>
      <c r="G1705">
        <f>VLOOKUP(E1705,'Step 1.3 OAT Data'!$A:$B,2)</f>
        <v>63</v>
      </c>
      <c r="P1705" s="10"/>
      <c r="Q1705" s="10"/>
      <c r="R1705" s="10"/>
    </row>
    <row r="1706" spans="1:18" ht="14" x14ac:dyDescent="0.3">
      <c r="A1706" s="33">
        <f>IF(ISBLANK('Step 1.1 Supply Fan Power Data'!A1706),"-",'Step 1.1 Supply Fan Power Data'!A1706)</f>
        <v>44702.375</v>
      </c>
      <c r="B1706">
        <f>IF(ISBLANK('Step 1.1 Supply Fan Power Data'!B1706),"-",'Step 1.1 Supply Fan Power Data'!B1706)</f>
        <v>2.9080963321503881</v>
      </c>
      <c r="C1706">
        <f>VLOOKUP(A1706,'Step 1.3 OAT Data'!$A:$B,2)</f>
        <v>65</v>
      </c>
      <c r="E1706" s="33">
        <f>IF(ISBLANK('Step 1.2 Return Fan Power Data'!A1706),"-",'Step 1.2 Return Fan Power Data'!A1706)</f>
        <v>44702.375</v>
      </c>
      <c r="F1706">
        <f>IF(ISBLANK('Step 1.2 Return Fan Power Data'!B1706),"-",'Step 1.2 Return Fan Power Data'!B1706)</f>
        <v>2.3861307259530582</v>
      </c>
      <c r="G1706">
        <f>VLOOKUP(E1706,'Step 1.3 OAT Data'!$A:$B,2)</f>
        <v>65</v>
      </c>
      <c r="P1706" s="10"/>
      <c r="Q1706" s="10"/>
      <c r="R1706" s="10"/>
    </row>
    <row r="1707" spans="1:18" ht="14" x14ac:dyDescent="0.3">
      <c r="A1707" s="33">
        <f>IF(ISBLANK('Step 1.1 Supply Fan Power Data'!A1707),"-",'Step 1.1 Supply Fan Power Data'!A1707)</f>
        <v>44702.416666666664</v>
      </c>
      <c r="B1707">
        <f>IF(ISBLANK('Step 1.1 Supply Fan Power Data'!B1707),"-",'Step 1.1 Supply Fan Power Data'!B1707)</f>
        <v>2.8929742836864905</v>
      </c>
      <c r="C1707">
        <f>VLOOKUP(A1707,'Step 1.3 OAT Data'!$A:$B,2)</f>
        <v>72</v>
      </c>
      <c r="E1707" s="33">
        <f>IF(ISBLANK('Step 1.2 Return Fan Power Data'!A1707),"-",'Step 1.2 Return Fan Power Data'!A1707)</f>
        <v>44702.416666666664</v>
      </c>
      <c r="F1707">
        <f>IF(ISBLANK('Step 1.2 Return Fan Power Data'!B1707),"-",'Step 1.2 Return Fan Power Data'!B1707)</f>
        <v>2.382560172729689</v>
      </c>
      <c r="G1707">
        <f>VLOOKUP(E1707,'Step 1.3 OAT Data'!$A:$B,2)</f>
        <v>72</v>
      </c>
      <c r="P1707" s="10"/>
      <c r="Q1707" s="10"/>
      <c r="R1707" s="10"/>
    </row>
    <row r="1708" spans="1:18" ht="14" x14ac:dyDescent="0.3">
      <c r="A1708" s="33">
        <f>IF(ISBLANK('Step 1.1 Supply Fan Power Data'!A1708),"-",'Step 1.1 Supply Fan Power Data'!A1708)</f>
        <v>44702.458333333336</v>
      </c>
      <c r="B1708">
        <f>IF(ISBLANK('Step 1.1 Supply Fan Power Data'!B1708),"-",'Step 1.1 Supply Fan Power Data'!B1708)</f>
        <v>2.8717123750663114</v>
      </c>
      <c r="C1708">
        <f>VLOOKUP(A1708,'Step 1.3 OAT Data'!$A:$B,2)</f>
        <v>77</v>
      </c>
      <c r="E1708" s="33">
        <f>IF(ISBLANK('Step 1.2 Return Fan Power Data'!A1708),"-",'Step 1.2 Return Fan Power Data'!A1708)</f>
        <v>44702.458333333336</v>
      </c>
      <c r="F1708">
        <f>IF(ISBLANK('Step 1.2 Return Fan Power Data'!B1708),"-",'Step 1.2 Return Fan Power Data'!B1708)</f>
        <v>2.3773985616888691</v>
      </c>
      <c r="G1708">
        <f>VLOOKUP(E1708,'Step 1.3 OAT Data'!$A:$B,2)</f>
        <v>77</v>
      </c>
      <c r="P1708" s="10"/>
      <c r="Q1708" s="10"/>
      <c r="R1708" s="10"/>
    </row>
    <row r="1709" spans="1:18" ht="14" x14ac:dyDescent="0.3">
      <c r="A1709" s="33">
        <f>IF(ISBLANK('Step 1.1 Supply Fan Power Data'!A1709),"-",'Step 1.1 Supply Fan Power Data'!A1709)</f>
        <v>44702.5</v>
      </c>
      <c r="B1709">
        <f>IF(ISBLANK('Step 1.1 Supply Fan Power Data'!B1709),"-",'Step 1.1 Supply Fan Power Data'!B1709)</f>
        <v>2.887871034022929</v>
      </c>
      <c r="C1709">
        <f>VLOOKUP(A1709,'Step 1.3 OAT Data'!$A:$B,2)</f>
        <v>82</v>
      </c>
      <c r="E1709" s="33">
        <f>IF(ISBLANK('Step 1.2 Return Fan Power Data'!A1709),"-",'Step 1.2 Return Fan Power Data'!A1709)</f>
        <v>44702.5</v>
      </c>
      <c r="F1709">
        <f>IF(ISBLANK('Step 1.2 Return Fan Power Data'!B1709),"-",'Step 1.2 Return Fan Power Data'!B1709)</f>
        <v>2.381336523642104</v>
      </c>
      <c r="G1709">
        <f>VLOOKUP(E1709,'Step 1.3 OAT Data'!$A:$B,2)</f>
        <v>82</v>
      </c>
      <c r="P1709" s="10"/>
      <c r="Q1709" s="10"/>
      <c r="R1709" s="10"/>
    </row>
    <row r="1710" spans="1:18" ht="14" x14ac:dyDescent="0.3">
      <c r="A1710" s="33">
        <f>IF(ISBLANK('Step 1.1 Supply Fan Power Data'!A1710),"-",'Step 1.1 Supply Fan Power Data'!A1710)</f>
        <v>44702.541666666664</v>
      </c>
      <c r="B1710">
        <f>IF(ISBLANK('Step 1.1 Supply Fan Power Data'!B1710),"-",'Step 1.1 Supply Fan Power Data'!B1710)</f>
        <v>2.8656909660140508</v>
      </c>
      <c r="C1710">
        <f>VLOOKUP(A1710,'Step 1.3 OAT Data'!$A:$B,2)</f>
        <v>86</v>
      </c>
      <c r="E1710" s="33">
        <f>IF(ISBLANK('Step 1.2 Return Fan Power Data'!A1710),"-",'Step 1.2 Return Fan Power Data'!A1710)</f>
        <v>44702.541666666664</v>
      </c>
      <c r="F1710">
        <f>IF(ISBLANK('Step 1.2 Return Fan Power Data'!B1710),"-",'Step 1.2 Return Fan Power Data'!B1710)</f>
        <v>2.3759060740040079</v>
      </c>
      <c r="G1710">
        <f>VLOOKUP(E1710,'Step 1.3 OAT Data'!$A:$B,2)</f>
        <v>86</v>
      </c>
      <c r="P1710" s="10"/>
      <c r="Q1710" s="10"/>
      <c r="R1710" s="10"/>
    </row>
    <row r="1711" spans="1:18" ht="14" x14ac:dyDescent="0.3">
      <c r="A1711" s="33">
        <f>IF(ISBLANK('Step 1.1 Supply Fan Power Data'!A1711),"-",'Step 1.1 Supply Fan Power Data'!A1711)</f>
        <v>44702.583333333336</v>
      </c>
      <c r="B1711">
        <f>IF(ISBLANK('Step 1.1 Supply Fan Power Data'!B1711),"-",'Step 1.1 Supply Fan Power Data'!B1711)</f>
        <v>2.8797892855192426</v>
      </c>
      <c r="C1711">
        <f>VLOOKUP(A1711,'Step 1.3 OAT Data'!$A:$B,2)</f>
        <v>77</v>
      </c>
      <c r="E1711" s="33">
        <f>IF(ISBLANK('Step 1.2 Return Fan Power Data'!A1711),"-",'Step 1.2 Return Fan Power Data'!A1711)</f>
        <v>44702.583333333336</v>
      </c>
      <c r="F1711">
        <f>IF(ISBLANK('Step 1.2 Return Fan Power Data'!B1711),"-",'Step 1.2 Return Fan Power Data'!B1711)</f>
        <v>2.3793790969182371</v>
      </c>
      <c r="G1711">
        <f>VLOOKUP(E1711,'Step 1.3 OAT Data'!$A:$B,2)</f>
        <v>77</v>
      </c>
      <c r="P1711" s="10"/>
      <c r="Q1711" s="10"/>
      <c r="R1711" s="10"/>
    </row>
    <row r="1712" spans="1:18" ht="14" x14ac:dyDescent="0.3">
      <c r="A1712" s="33">
        <f>IF(ISBLANK('Step 1.1 Supply Fan Power Data'!A1712),"-",'Step 1.1 Supply Fan Power Data'!A1712)</f>
        <v>44702.625</v>
      </c>
      <c r="B1712">
        <f>IF(ISBLANK('Step 1.1 Supply Fan Power Data'!B1712),"-",'Step 1.1 Supply Fan Power Data'!B1712)</f>
        <v>2.8909194991967793</v>
      </c>
      <c r="C1712">
        <f>VLOOKUP(A1712,'Step 1.3 OAT Data'!$A:$B,2)</f>
        <v>73</v>
      </c>
      <c r="E1712" s="33">
        <f>IF(ISBLANK('Step 1.2 Return Fan Power Data'!A1712),"-",'Step 1.2 Return Fan Power Data'!A1712)</f>
        <v>44702.625</v>
      </c>
      <c r="F1712">
        <f>IF(ISBLANK('Step 1.2 Return Fan Power Data'!B1712),"-",'Step 1.2 Return Fan Power Data'!B1712)</f>
        <v>2.3820686248713736</v>
      </c>
      <c r="G1712">
        <f>VLOOKUP(E1712,'Step 1.3 OAT Data'!$A:$B,2)</f>
        <v>73</v>
      </c>
      <c r="P1712" s="10"/>
      <c r="Q1712" s="10"/>
      <c r="R1712" s="10"/>
    </row>
    <row r="1713" spans="1:18" ht="14" x14ac:dyDescent="0.3">
      <c r="A1713" s="33">
        <f>IF(ISBLANK('Step 1.1 Supply Fan Power Data'!A1713),"-",'Step 1.1 Supply Fan Power Data'!A1713)</f>
        <v>44702.666666666664</v>
      </c>
      <c r="B1713">
        <f>IF(ISBLANK('Step 1.1 Supply Fan Power Data'!B1713),"-",'Step 1.1 Supply Fan Power Data'!B1713)</f>
        <v>2.8838295572793244</v>
      </c>
      <c r="C1713">
        <f>VLOOKUP(A1713,'Step 1.3 OAT Data'!$A:$B,2)</f>
        <v>74</v>
      </c>
      <c r="E1713" s="33">
        <f>IF(ISBLANK('Step 1.2 Return Fan Power Data'!A1713),"-",'Step 1.2 Return Fan Power Data'!A1713)</f>
        <v>44702.666666666664</v>
      </c>
      <c r="F1713">
        <f>IF(ISBLANK('Step 1.2 Return Fan Power Data'!B1713),"-",'Step 1.2 Return Fan Power Data'!B1713)</f>
        <v>2.3803606823855437</v>
      </c>
      <c r="G1713">
        <f>VLOOKUP(E1713,'Step 1.3 OAT Data'!$A:$B,2)</f>
        <v>74</v>
      </c>
      <c r="P1713" s="10"/>
      <c r="Q1713" s="10"/>
      <c r="R1713" s="10"/>
    </row>
    <row r="1714" spans="1:18" ht="14" x14ac:dyDescent="0.3">
      <c r="A1714" s="33">
        <f>IF(ISBLANK('Step 1.1 Supply Fan Power Data'!A1714),"-",'Step 1.1 Supply Fan Power Data'!A1714)</f>
        <v>44702.708333333336</v>
      </c>
      <c r="B1714">
        <f>IF(ISBLANK('Step 1.1 Supply Fan Power Data'!B1714),"-",'Step 1.1 Supply Fan Power Data'!B1714)</f>
        <v>2.8828359359326363</v>
      </c>
      <c r="C1714">
        <f>VLOOKUP(A1714,'Step 1.3 OAT Data'!$A:$B,2)</f>
        <v>77</v>
      </c>
      <c r="E1714" s="33">
        <f>IF(ISBLANK('Step 1.2 Return Fan Power Data'!A1714),"-",'Step 1.2 Return Fan Power Data'!A1714)</f>
        <v>44702.708333333336</v>
      </c>
      <c r="F1714">
        <f>IF(ISBLANK('Step 1.2 Return Fan Power Data'!B1714),"-",'Step 1.2 Return Fan Power Data'!B1714)</f>
        <v>2.3801198427658905</v>
      </c>
      <c r="G1714">
        <f>VLOOKUP(E1714,'Step 1.3 OAT Data'!$A:$B,2)</f>
        <v>77</v>
      </c>
      <c r="P1714" s="10"/>
      <c r="Q1714" s="10"/>
      <c r="R1714" s="10"/>
    </row>
    <row r="1715" spans="1:18" ht="14" x14ac:dyDescent="0.3">
      <c r="A1715" s="33">
        <f>IF(ISBLANK('Step 1.1 Supply Fan Power Data'!A1715),"-",'Step 1.1 Supply Fan Power Data'!A1715)</f>
        <v>44702.75</v>
      </c>
      <c r="B1715">
        <f>IF(ISBLANK('Step 1.1 Supply Fan Power Data'!B1715),"-",'Step 1.1 Supply Fan Power Data'!B1715)</f>
        <v>2.8767433229163779</v>
      </c>
      <c r="C1715">
        <f>VLOOKUP(A1715,'Step 1.3 OAT Data'!$A:$B,2)</f>
        <v>77</v>
      </c>
      <c r="E1715" s="33">
        <f>IF(ISBLANK('Step 1.2 Return Fan Power Data'!A1715),"-",'Step 1.2 Return Fan Power Data'!A1715)</f>
        <v>44702.75</v>
      </c>
      <c r="F1715">
        <f>IF(ISBLANK('Step 1.2 Return Fan Power Data'!B1715),"-",'Step 1.2 Return Fan Power Data'!B1715)</f>
        <v>2.3786350658098914</v>
      </c>
      <c r="G1715">
        <f>VLOOKUP(E1715,'Step 1.3 OAT Data'!$A:$B,2)</f>
        <v>77</v>
      </c>
      <c r="P1715" s="10"/>
      <c r="Q1715" s="10"/>
      <c r="R1715" s="10"/>
    </row>
    <row r="1716" spans="1:18" ht="14" x14ac:dyDescent="0.3">
      <c r="A1716" s="33">
        <f>IF(ISBLANK('Step 1.1 Supply Fan Power Data'!A1716),"-",'Step 1.1 Supply Fan Power Data'!A1716)</f>
        <v>44702.791666666664</v>
      </c>
      <c r="B1716">
        <f>IF(ISBLANK('Step 1.1 Supply Fan Power Data'!B1716),"-",'Step 1.1 Supply Fan Power Data'!B1716)</f>
        <v>2.8676757453732589</v>
      </c>
      <c r="C1716">
        <f>VLOOKUP(A1716,'Step 1.3 OAT Data'!$A:$B,2)</f>
        <v>78</v>
      </c>
      <c r="E1716" s="33">
        <f>IF(ISBLANK('Step 1.2 Return Fan Power Data'!A1716),"-",'Step 1.2 Return Fan Power Data'!A1716)</f>
        <v>44702.791666666664</v>
      </c>
      <c r="F1716">
        <f>IF(ISBLANK('Step 1.2 Return Fan Power Data'!B1716),"-",'Step 1.2 Return Fan Power Data'!B1716)</f>
        <v>2.3763995463261405</v>
      </c>
      <c r="G1716">
        <f>VLOOKUP(E1716,'Step 1.3 OAT Data'!$A:$B,2)</f>
        <v>78</v>
      </c>
      <c r="P1716" s="10"/>
      <c r="Q1716" s="10"/>
      <c r="R1716" s="10"/>
    </row>
    <row r="1717" spans="1:18" ht="14" x14ac:dyDescent="0.3">
      <c r="A1717" s="33">
        <f>IF(ISBLANK('Step 1.1 Supply Fan Power Data'!A1717),"-",'Step 1.1 Supply Fan Power Data'!A1717)</f>
        <v>44702.833333333336</v>
      </c>
      <c r="B1717">
        <f>IF(ISBLANK('Step 1.1 Supply Fan Power Data'!B1717),"-",'Step 1.1 Supply Fan Power Data'!B1717)</f>
        <v>2.8676757453732589</v>
      </c>
      <c r="C1717">
        <f>VLOOKUP(A1717,'Step 1.3 OAT Data'!$A:$B,2)</f>
        <v>76</v>
      </c>
      <c r="E1717" s="33">
        <f>IF(ISBLANK('Step 1.2 Return Fan Power Data'!A1717),"-",'Step 1.2 Return Fan Power Data'!A1717)</f>
        <v>44702.833333333336</v>
      </c>
      <c r="F1717">
        <f>IF(ISBLANK('Step 1.2 Return Fan Power Data'!B1717),"-",'Step 1.2 Return Fan Power Data'!B1717)</f>
        <v>2.3763995463261405</v>
      </c>
      <c r="G1717">
        <f>VLOOKUP(E1717,'Step 1.3 OAT Data'!$A:$B,2)</f>
        <v>76</v>
      </c>
      <c r="P1717" s="10"/>
      <c r="Q1717" s="10"/>
      <c r="R1717" s="10"/>
    </row>
    <row r="1718" spans="1:18" ht="14" x14ac:dyDescent="0.3">
      <c r="A1718" s="33">
        <f>IF(ISBLANK('Step 1.1 Supply Fan Power Data'!A1718),"-",'Step 1.1 Supply Fan Power Data'!A1718)</f>
        <v>44702.875</v>
      </c>
      <c r="B1718">
        <f>IF(ISBLANK('Step 1.1 Supply Fan Power Data'!B1718),"-",'Step 1.1 Supply Fan Power Data'!B1718)</f>
        <v>2.8475110301061952</v>
      </c>
      <c r="C1718">
        <f>VLOOKUP(A1718,'Step 1.3 OAT Data'!$A:$B,2)</f>
        <v>75</v>
      </c>
      <c r="E1718" s="33">
        <f>IF(ISBLANK('Step 1.2 Return Fan Power Data'!A1718),"-",'Step 1.2 Return Fan Power Data'!A1718)</f>
        <v>44702.875</v>
      </c>
      <c r="F1718">
        <f>IF(ISBLANK('Step 1.2 Return Fan Power Data'!B1718),"-",'Step 1.2 Return Fan Power Data'!B1718)</f>
        <v>2.3713156884593745</v>
      </c>
      <c r="G1718">
        <f>VLOOKUP(E1718,'Step 1.3 OAT Data'!$A:$B,2)</f>
        <v>75</v>
      </c>
      <c r="P1718" s="10"/>
      <c r="Q1718" s="10"/>
      <c r="R1718" s="10"/>
    </row>
    <row r="1719" spans="1:18" ht="14" x14ac:dyDescent="0.3">
      <c r="A1719" s="33">
        <f>IF(ISBLANK('Step 1.1 Supply Fan Power Data'!A1719),"-",'Step 1.1 Supply Fan Power Data'!A1719)</f>
        <v>44702.916666666664</v>
      </c>
      <c r="B1719">
        <f>IF(ISBLANK('Step 1.1 Supply Fan Power Data'!B1719),"-",'Step 1.1 Supply Fan Power Data'!B1719)</f>
        <v>2.850550286194113</v>
      </c>
      <c r="C1719">
        <f>VLOOKUP(A1719,'Step 1.3 OAT Data'!$A:$B,2)</f>
        <v>71</v>
      </c>
      <c r="E1719" s="33">
        <f>IF(ISBLANK('Step 1.2 Return Fan Power Data'!A1719),"-",'Step 1.2 Return Fan Power Data'!A1719)</f>
        <v>44702.916666666664</v>
      </c>
      <c r="F1719">
        <f>IF(ISBLANK('Step 1.2 Return Fan Power Data'!B1719),"-",'Step 1.2 Return Fan Power Data'!B1719)</f>
        <v>2.3720920003719237</v>
      </c>
      <c r="G1719">
        <f>VLOOKUP(E1719,'Step 1.3 OAT Data'!$A:$B,2)</f>
        <v>71</v>
      </c>
      <c r="P1719" s="10"/>
      <c r="Q1719" s="10"/>
      <c r="R1719" s="10"/>
    </row>
    <row r="1720" spans="1:18" ht="14" x14ac:dyDescent="0.3">
      <c r="A1720" s="33">
        <f>IF(ISBLANK('Step 1.1 Supply Fan Power Data'!A1720),"-",'Step 1.1 Supply Fan Power Data'!A1720)</f>
        <v>44702.958333333336</v>
      </c>
      <c r="B1720">
        <f>IF(ISBLANK('Step 1.1 Supply Fan Power Data'!B1720),"-",'Step 1.1 Supply Fan Power Data'!B1720)</f>
        <v>2.8767433229163779</v>
      </c>
      <c r="C1720">
        <f>VLOOKUP(A1720,'Step 1.3 OAT Data'!$A:$B,2)</f>
        <v>71</v>
      </c>
      <c r="E1720" s="33">
        <f>IF(ISBLANK('Step 1.2 Return Fan Power Data'!A1720),"-",'Step 1.2 Return Fan Power Data'!A1720)</f>
        <v>44702.958333333336</v>
      </c>
      <c r="F1720">
        <f>IF(ISBLANK('Step 1.2 Return Fan Power Data'!B1720),"-",'Step 1.2 Return Fan Power Data'!B1720)</f>
        <v>2.3786350658098914</v>
      </c>
      <c r="G1720">
        <f>VLOOKUP(E1720,'Step 1.3 OAT Data'!$A:$B,2)</f>
        <v>71</v>
      </c>
      <c r="P1720" s="10"/>
      <c r="Q1720" s="10"/>
      <c r="R1720" s="10"/>
    </row>
    <row r="1721" spans="1:18" ht="14" x14ac:dyDescent="0.3">
      <c r="A1721" s="33">
        <f>IF(ISBLANK('Step 1.1 Supply Fan Power Data'!A1721),"-",'Step 1.1 Supply Fan Power Data'!A1721)</f>
        <v>44703</v>
      </c>
      <c r="B1721">
        <f>IF(ISBLANK('Step 1.1 Supply Fan Power Data'!B1721),"-",'Step 1.1 Supply Fan Power Data'!B1721)</f>
        <v>2.8586143366059105</v>
      </c>
      <c r="C1721">
        <f>VLOOKUP(A1721,'Step 1.3 OAT Data'!$A:$B,2)</f>
        <v>74</v>
      </c>
      <c r="E1721" s="33">
        <f>IF(ISBLANK('Step 1.2 Return Fan Power Data'!A1721),"-",'Step 1.2 Return Fan Power Data'!A1721)</f>
        <v>44703</v>
      </c>
      <c r="F1721">
        <f>IF(ISBLANK('Step 1.2 Return Fan Power Data'!B1721),"-",'Step 1.2 Return Fan Power Data'!B1721)</f>
        <v>2.3741343909960317</v>
      </c>
      <c r="G1721">
        <f>VLOOKUP(E1721,'Step 1.3 OAT Data'!$A:$B,2)</f>
        <v>74</v>
      </c>
      <c r="P1721" s="10"/>
      <c r="Q1721" s="10"/>
      <c r="R1721" s="10"/>
    </row>
    <row r="1722" spans="1:18" ht="14" x14ac:dyDescent="0.3">
      <c r="A1722" s="33">
        <f>IF(ISBLANK('Step 1.1 Supply Fan Power Data'!A1722),"-",'Step 1.1 Supply Fan Power Data'!A1722)</f>
        <v>44703.041666666664</v>
      </c>
      <c r="B1722">
        <f>IF(ISBLANK('Step 1.1 Supply Fan Power Data'!B1722),"-",'Step 1.1 Supply Fan Power Data'!B1722)</f>
        <v>2.815312443028271</v>
      </c>
      <c r="C1722">
        <f>VLOOKUP(A1722,'Step 1.3 OAT Data'!$A:$B,2)</f>
        <v>69</v>
      </c>
      <c r="E1722" s="33">
        <f>IF(ISBLANK('Step 1.2 Return Fan Power Data'!A1722),"-",'Step 1.2 Return Fan Power Data'!A1722)</f>
        <v>44703.041666666664</v>
      </c>
      <c r="F1722">
        <f>IF(ISBLANK('Step 1.2 Return Fan Power Data'!B1722),"-",'Step 1.2 Return Fan Power Data'!B1722)</f>
        <v>2.3628659268509971</v>
      </c>
      <c r="G1722">
        <f>VLOOKUP(E1722,'Step 1.3 OAT Data'!$A:$B,2)</f>
        <v>69</v>
      </c>
      <c r="P1722" s="10"/>
      <c r="Q1722" s="10"/>
      <c r="R1722" s="10"/>
    </row>
    <row r="1723" spans="1:18" ht="14" x14ac:dyDescent="0.3">
      <c r="A1723" s="33">
        <f>IF(ISBLANK('Step 1.1 Supply Fan Power Data'!A1723),"-",'Step 1.1 Supply Fan Power Data'!A1723)</f>
        <v>44703.083333333336</v>
      </c>
      <c r="B1723">
        <f>IF(ISBLANK('Step 1.1 Supply Fan Power Data'!B1723),"-",'Step 1.1 Supply Fan Power Data'!B1723)</f>
        <v>2.8243436297163984</v>
      </c>
      <c r="C1723">
        <f>VLOOKUP(A1723,'Step 1.3 OAT Data'!$A:$B,2)</f>
        <v>69</v>
      </c>
      <c r="E1723" s="33">
        <f>IF(ISBLANK('Step 1.2 Return Fan Power Data'!A1723),"-",'Step 1.2 Return Fan Power Data'!A1723)</f>
        <v>44703.083333333336</v>
      </c>
      <c r="F1723">
        <f>IF(ISBLANK('Step 1.2 Return Fan Power Data'!B1723),"-",'Step 1.2 Return Fan Power Data'!B1723)</f>
        <v>2.3652780481304676</v>
      </c>
      <c r="G1723">
        <f>VLOOKUP(E1723,'Step 1.3 OAT Data'!$A:$B,2)</f>
        <v>69</v>
      </c>
      <c r="P1723" s="10"/>
      <c r="Q1723" s="10"/>
      <c r="R1723" s="10"/>
    </row>
    <row r="1724" spans="1:18" ht="14" x14ac:dyDescent="0.3">
      <c r="A1724" s="33">
        <f>IF(ISBLANK('Step 1.1 Supply Fan Power Data'!A1724),"-",'Step 1.1 Supply Fan Power Data'!A1724)</f>
        <v>44703.125</v>
      </c>
      <c r="B1724">
        <f>IF(ISBLANK('Step 1.1 Supply Fan Power Data'!B1724),"-",'Step 1.1 Supply Fan Power Data'!B1724)</f>
        <v>2.7581135595105906</v>
      </c>
      <c r="C1724">
        <f>VLOOKUP(A1724,'Step 1.3 OAT Data'!$A:$B,2)</f>
        <v>67</v>
      </c>
      <c r="E1724" s="33">
        <f>IF(ISBLANK('Step 1.2 Return Fan Power Data'!A1724),"-",'Step 1.2 Return Fan Power Data'!A1724)</f>
        <v>44703.125</v>
      </c>
      <c r="F1724">
        <f>IF(ISBLANK('Step 1.2 Return Fan Power Data'!B1724),"-",'Step 1.2 Return Fan Power Data'!B1724)</f>
        <v>2.3467928849372144</v>
      </c>
      <c r="G1724">
        <f>VLOOKUP(E1724,'Step 1.3 OAT Data'!$A:$B,2)</f>
        <v>67</v>
      </c>
      <c r="P1724" s="10"/>
      <c r="Q1724" s="10"/>
      <c r="R1724" s="10"/>
    </row>
    <row r="1725" spans="1:18" ht="14" x14ac:dyDescent="0.3">
      <c r="A1725" s="33">
        <f>IF(ISBLANK('Step 1.1 Supply Fan Power Data'!A1725),"-",'Step 1.1 Supply Fan Power Data'!A1725)</f>
        <v>44703.166666666664</v>
      </c>
      <c r="B1725">
        <f>IF(ISBLANK('Step 1.1 Supply Fan Power Data'!B1725),"-",'Step 1.1 Supply Fan Power Data'!B1725)</f>
        <v>2.7801725880080053</v>
      </c>
      <c r="C1725">
        <f>VLOOKUP(A1725,'Step 1.3 OAT Data'!$A:$B,2)</f>
        <v>65</v>
      </c>
      <c r="E1725" s="33">
        <f>IF(ISBLANK('Step 1.2 Return Fan Power Data'!A1725),"-",'Step 1.2 Return Fan Power Data'!A1725)</f>
        <v>44703.166666666664</v>
      </c>
      <c r="F1725">
        <f>IF(ISBLANK('Step 1.2 Return Fan Power Data'!B1725),"-",'Step 1.2 Return Fan Power Data'!B1725)</f>
        <v>2.3531577878722976</v>
      </c>
      <c r="G1725">
        <f>VLOOKUP(E1725,'Step 1.3 OAT Data'!$A:$B,2)</f>
        <v>65</v>
      </c>
      <c r="P1725" s="10"/>
      <c r="Q1725" s="10"/>
      <c r="R1725" s="10"/>
    </row>
    <row r="1726" spans="1:18" ht="14" x14ac:dyDescent="0.3">
      <c r="A1726" s="33">
        <f>IF(ISBLANK('Step 1.1 Supply Fan Power Data'!A1726),"-",'Step 1.1 Supply Fan Power Data'!A1726)</f>
        <v>44703.208333333336</v>
      </c>
      <c r="B1726">
        <f>IF(ISBLANK('Step 1.1 Supply Fan Power Data'!B1726),"-",'Step 1.1 Supply Fan Power Data'!B1726)</f>
        <v>2.7560803828633</v>
      </c>
      <c r="C1726">
        <f>VLOOKUP(A1726,'Step 1.3 OAT Data'!$A:$B,2)</f>
        <v>65</v>
      </c>
      <c r="E1726" s="33">
        <f>IF(ISBLANK('Step 1.2 Return Fan Power Data'!A1726),"-",'Step 1.2 Return Fan Power Data'!A1726)</f>
        <v>44703.208333333336</v>
      </c>
      <c r="F1726">
        <f>IF(ISBLANK('Step 1.2 Return Fan Power Data'!B1726),"-",'Step 1.2 Return Fan Power Data'!B1726)</f>
        <v>2.3461954394404652</v>
      </c>
      <c r="G1726">
        <f>VLOOKUP(E1726,'Step 1.3 OAT Data'!$A:$B,2)</f>
        <v>65</v>
      </c>
      <c r="P1726" s="10"/>
      <c r="Q1726" s="10"/>
      <c r="R1726" s="10"/>
    </row>
    <row r="1727" spans="1:18" ht="14" x14ac:dyDescent="0.3">
      <c r="A1727" s="33">
        <f>IF(ISBLANK('Step 1.1 Supply Fan Power Data'!A1727),"-",'Step 1.1 Supply Fan Power Data'!A1727)</f>
        <v>44703.25</v>
      </c>
      <c r="B1727">
        <f>IF(ISBLANK('Step 1.1 Supply Fan Power Data'!B1727),"-",'Step 1.1 Supply Fan Power Data'!B1727)</f>
        <v>2.7751138494023539</v>
      </c>
      <c r="C1727">
        <f>VLOOKUP(A1727,'Step 1.3 OAT Data'!$A:$B,2)</f>
        <v>66</v>
      </c>
      <c r="E1727" s="33">
        <f>IF(ISBLANK('Step 1.2 Return Fan Power Data'!A1727),"-",'Step 1.2 Return Fan Power Data'!A1727)</f>
        <v>44703.25</v>
      </c>
      <c r="F1727">
        <f>IF(ISBLANK('Step 1.2 Return Fan Power Data'!B1727),"-",'Step 1.2 Return Fan Power Data'!B1727)</f>
        <v>2.351716929678358</v>
      </c>
      <c r="G1727">
        <f>VLOOKUP(E1727,'Step 1.3 OAT Data'!$A:$B,2)</f>
        <v>66</v>
      </c>
      <c r="P1727" s="10"/>
      <c r="Q1727" s="10"/>
      <c r="R1727" s="10"/>
    </row>
    <row r="1728" spans="1:18" ht="14" x14ac:dyDescent="0.3">
      <c r="A1728" s="33">
        <f>IF(ISBLANK('Step 1.1 Supply Fan Power Data'!A1728),"-",'Step 1.1 Supply Fan Power Data'!A1728)</f>
        <v>44703.291666666664</v>
      </c>
      <c r="B1728">
        <f>IF(ISBLANK('Step 1.1 Supply Fan Power Data'!B1728),"-",'Step 1.1 Supply Fan Power Data'!B1728)</f>
        <v>2.8142581256517607</v>
      </c>
      <c r="C1728">
        <f>VLOOKUP(A1728,'Step 1.3 OAT Data'!$A:$B,2)</f>
        <v>67</v>
      </c>
      <c r="E1728" s="33">
        <f>IF(ISBLANK('Step 1.2 Return Fan Power Data'!A1728),"-",'Step 1.2 Return Fan Power Data'!A1728)</f>
        <v>44703.291666666664</v>
      </c>
      <c r="F1728">
        <f>IF(ISBLANK('Step 1.2 Return Fan Power Data'!B1728),"-",'Step 1.2 Return Fan Power Data'!B1728)</f>
        <v>2.3625821566498142</v>
      </c>
      <c r="G1728">
        <f>VLOOKUP(E1728,'Step 1.3 OAT Data'!$A:$B,2)</f>
        <v>67</v>
      </c>
      <c r="P1728" s="10"/>
      <c r="Q1728" s="10"/>
      <c r="R1728" s="10"/>
    </row>
    <row r="1729" spans="1:18" ht="14" x14ac:dyDescent="0.3">
      <c r="A1729" s="33">
        <f>IF(ISBLANK('Step 1.1 Supply Fan Power Data'!A1729),"-",'Step 1.1 Supply Fan Power Data'!A1729)</f>
        <v>44703.333333333336</v>
      </c>
      <c r="B1729">
        <f>IF(ISBLANK('Step 1.1 Supply Fan Power Data'!B1729),"-",'Step 1.1 Supply Fan Power Data'!B1729)</f>
        <v>2.8172895251855063</v>
      </c>
      <c r="C1729">
        <f>VLOOKUP(A1729,'Step 1.3 OAT Data'!$A:$B,2)</f>
        <v>69</v>
      </c>
      <c r="E1729" s="33">
        <f>IF(ISBLANK('Step 1.2 Return Fan Power Data'!A1729),"-",'Step 1.2 Return Fan Power Data'!A1729)</f>
        <v>44703.333333333336</v>
      </c>
      <c r="F1729">
        <f>IF(ISBLANK('Step 1.2 Return Fan Power Data'!B1729),"-",'Step 1.2 Return Fan Power Data'!B1729)</f>
        <v>2.3633968298314492</v>
      </c>
      <c r="G1729">
        <f>VLOOKUP(E1729,'Step 1.3 OAT Data'!$A:$B,2)</f>
        <v>69</v>
      </c>
      <c r="P1729" s="10"/>
      <c r="Q1729" s="10"/>
      <c r="R1729" s="10"/>
    </row>
    <row r="1730" spans="1:18" ht="14" x14ac:dyDescent="0.3">
      <c r="A1730" s="33">
        <f>IF(ISBLANK('Step 1.1 Supply Fan Power Data'!A1730),"-",'Step 1.1 Supply Fan Power Data'!A1730)</f>
        <v>44703.375</v>
      </c>
      <c r="B1730">
        <f>IF(ISBLANK('Step 1.1 Supply Fan Power Data'!B1730),"-",'Step 1.1 Supply Fan Power Data'!B1730)</f>
        <v>2.7541131213185599</v>
      </c>
      <c r="C1730">
        <f>VLOOKUP(A1730,'Step 1.3 OAT Data'!$A:$B,2)</f>
        <v>70</v>
      </c>
      <c r="E1730" s="33">
        <f>IF(ISBLANK('Step 1.2 Return Fan Power Data'!A1730),"-",'Step 1.2 Return Fan Power Data'!A1730)</f>
        <v>44703.375</v>
      </c>
      <c r="F1730">
        <f>IF(ISBLANK('Step 1.2 Return Fan Power Data'!B1730),"-",'Step 1.2 Return Fan Power Data'!B1730)</f>
        <v>2.3456156085781403</v>
      </c>
      <c r="G1730">
        <f>VLOOKUP(E1730,'Step 1.3 OAT Data'!$A:$B,2)</f>
        <v>70</v>
      </c>
      <c r="P1730" s="10"/>
      <c r="Q1730" s="10"/>
      <c r="R1730" s="10"/>
    </row>
    <row r="1731" spans="1:18" ht="14" x14ac:dyDescent="0.3">
      <c r="A1731" s="33">
        <f>IF(ISBLANK('Step 1.1 Supply Fan Power Data'!A1731),"-",'Step 1.1 Supply Fan Power Data'!A1731)</f>
        <v>44703.416666666664</v>
      </c>
      <c r="B1731">
        <f>IF(ISBLANK('Step 1.1 Supply Fan Power Data'!B1731),"-",'Step 1.1 Supply Fan Power Data'!B1731)</f>
        <v>2.7711077687343848</v>
      </c>
      <c r="C1731">
        <f>VLOOKUP(A1731,'Step 1.3 OAT Data'!$A:$B,2)</f>
        <v>78</v>
      </c>
      <c r="E1731" s="33">
        <f>IF(ISBLANK('Step 1.2 Return Fan Power Data'!A1731),"-",'Step 1.2 Return Fan Power Data'!A1731)</f>
        <v>44703.416666666664</v>
      </c>
      <c r="F1731">
        <f>IF(ISBLANK('Step 1.2 Return Fan Power Data'!B1731),"-",'Step 1.2 Return Fan Power Data'!B1731)</f>
        <v>2.3505680086212317</v>
      </c>
      <c r="G1731">
        <f>VLOOKUP(E1731,'Step 1.3 OAT Data'!$A:$B,2)</f>
        <v>78</v>
      </c>
      <c r="P1731" s="10"/>
      <c r="Q1731" s="10"/>
      <c r="R1731" s="10"/>
    </row>
    <row r="1732" spans="1:18" ht="14" x14ac:dyDescent="0.3">
      <c r="A1732" s="33">
        <f>IF(ISBLANK('Step 1.1 Supply Fan Power Data'!A1732),"-",'Step 1.1 Supply Fan Power Data'!A1732)</f>
        <v>44703.458333333336</v>
      </c>
      <c r="B1732">
        <f>IF(ISBLANK('Step 1.1 Supply Fan Power Data'!B1732),"-",'Step 1.1 Supply Fan Power Data'!B1732)</f>
        <v>2.7651339441310876</v>
      </c>
      <c r="C1732">
        <f>VLOOKUP(A1732,'Step 1.3 OAT Data'!$A:$B,2)</f>
        <v>82</v>
      </c>
      <c r="E1732" s="33">
        <f>IF(ISBLANK('Step 1.2 Return Fan Power Data'!A1732),"-",'Step 1.2 Return Fan Power Data'!A1732)</f>
        <v>44703.458333333336</v>
      </c>
      <c r="F1732">
        <f>IF(ISBLANK('Step 1.2 Return Fan Power Data'!B1732),"-",'Step 1.2 Return Fan Power Data'!B1732)</f>
        <v>2.3488417131583583</v>
      </c>
      <c r="G1732">
        <f>VLOOKUP(E1732,'Step 1.3 OAT Data'!$A:$B,2)</f>
        <v>82</v>
      </c>
      <c r="P1732" s="10"/>
      <c r="Q1732" s="10"/>
      <c r="R1732" s="10"/>
    </row>
    <row r="1733" spans="1:18" ht="14" x14ac:dyDescent="0.3">
      <c r="A1733" s="33">
        <f>IF(ISBLANK('Step 1.1 Supply Fan Power Data'!A1733),"-",'Step 1.1 Supply Fan Power Data'!A1733)</f>
        <v>44703.5</v>
      </c>
      <c r="B1733">
        <f>IF(ISBLANK('Step 1.1 Supply Fan Power Data'!B1733),"-",'Step 1.1 Supply Fan Power Data'!B1733)</f>
        <v>2.7922036907795391</v>
      </c>
      <c r="C1733">
        <f>VLOOKUP(A1733,'Step 1.3 OAT Data'!$A:$B,2)</f>
        <v>80</v>
      </c>
      <c r="E1733" s="33">
        <f>IF(ISBLANK('Step 1.2 Return Fan Power Data'!A1733),"-",'Step 1.2 Return Fan Power Data'!A1733)</f>
        <v>44703.5</v>
      </c>
      <c r="F1733">
        <f>IF(ISBLANK('Step 1.2 Return Fan Power Data'!B1733),"-",'Step 1.2 Return Fan Power Data'!B1733)</f>
        <v>2.3565403292392566</v>
      </c>
      <c r="G1733">
        <f>VLOOKUP(E1733,'Step 1.3 OAT Data'!$A:$B,2)</f>
        <v>80</v>
      </c>
      <c r="P1733" s="10"/>
      <c r="Q1733" s="10"/>
      <c r="R1733" s="10"/>
    </row>
    <row r="1734" spans="1:18" ht="14" x14ac:dyDescent="0.3">
      <c r="A1734" s="33">
        <f>IF(ISBLANK('Step 1.1 Supply Fan Power Data'!A1734),"-",'Step 1.1 Supply Fan Power Data'!A1734)</f>
        <v>44703.541666666664</v>
      </c>
      <c r="B1734">
        <f>IF(ISBLANK('Step 1.1 Supply Fan Power Data'!B1734),"-",'Step 1.1 Supply Fan Power Data'!B1734)</f>
        <v>2.8022056520775998</v>
      </c>
      <c r="C1734">
        <f>VLOOKUP(A1734,'Step 1.3 OAT Data'!$A:$B,2)</f>
        <v>78</v>
      </c>
      <c r="E1734" s="33">
        <f>IF(ISBLANK('Step 1.2 Return Fan Power Data'!A1734),"-",'Step 1.2 Return Fan Power Data'!A1734)</f>
        <v>44703.541666666664</v>
      </c>
      <c r="F1734">
        <f>IF(ISBLANK('Step 1.2 Return Fan Power Data'!B1734),"-",'Step 1.2 Return Fan Power Data'!B1734)</f>
        <v>2.3593055700703003</v>
      </c>
      <c r="G1734">
        <f>VLOOKUP(E1734,'Step 1.3 OAT Data'!$A:$B,2)</f>
        <v>78</v>
      </c>
      <c r="P1734" s="10"/>
      <c r="Q1734" s="10"/>
      <c r="R1734" s="10"/>
    </row>
    <row r="1735" spans="1:18" ht="14" x14ac:dyDescent="0.3">
      <c r="A1735" s="33">
        <f>IF(ISBLANK('Step 1.1 Supply Fan Power Data'!A1735),"-",'Step 1.1 Supply Fan Power Data'!A1735)</f>
        <v>44703.583333333336</v>
      </c>
      <c r="B1735">
        <f>IF(ISBLANK('Step 1.1 Supply Fan Power Data'!B1735),"-",'Step 1.1 Supply Fan Power Data'!B1735)</f>
        <v>2.8112933303629379</v>
      </c>
      <c r="C1735">
        <f>VLOOKUP(A1735,'Step 1.3 OAT Data'!$A:$B,2)</f>
        <v>82</v>
      </c>
      <c r="E1735" s="33">
        <f>IF(ISBLANK('Step 1.2 Return Fan Power Data'!A1735),"-",'Step 1.2 Return Fan Power Data'!A1735)</f>
        <v>44703.583333333336</v>
      </c>
      <c r="F1735">
        <f>IF(ISBLANK('Step 1.2 Return Fan Power Data'!B1735),"-",'Step 1.2 Return Fan Power Data'!B1735)</f>
        <v>2.3617817275998281</v>
      </c>
      <c r="G1735">
        <f>VLOOKUP(E1735,'Step 1.3 OAT Data'!$A:$B,2)</f>
        <v>82</v>
      </c>
      <c r="P1735" s="10"/>
      <c r="Q1735" s="10"/>
      <c r="R1735" s="10"/>
    </row>
    <row r="1736" spans="1:18" ht="14" x14ac:dyDescent="0.3">
      <c r="A1736" s="33">
        <f>IF(ISBLANK('Step 1.1 Supply Fan Power Data'!A1736),"-",'Step 1.1 Supply Fan Power Data'!A1736)</f>
        <v>44703.625</v>
      </c>
      <c r="B1736">
        <f>IF(ISBLANK('Step 1.1 Supply Fan Power Data'!B1736),"-",'Step 1.1 Supply Fan Power Data'!B1736)</f>
        <v>2.8042465127970035</v>
      </c>
      <c r="C1736">
        <f>VLOOKUP(A1736,'Step 1.3 OAT Data'!$A:$B,2)</f>
        <v>79</v>
      </c>
      <c r="E1736" s="33">
        <f>IF(ISBLANK('Step 1.2 Return Fan Power Data'!A1736),"-",'Step 1.2 Return Fan Power Data'!A1736)</f>
        <v>44703.625</v>
      </c>
      <c r="F1736">
        <f>IF(ISBLANK('Step 1.2 Return Fan Power Data'!B1736),"-",'Step 1.2 Return Fan Power Data'!B1736)</f>
        <v>2.3598646449179368</v>
      </c>
      <c r="G1736">
        <f>VLOOKUP(E1736,'Step 1.3 OAT Data'!$A:$B,2)</f>
        <v>79</v>
      </c>
      <c r="P1736" s="10"/>
      <c r="Q1736" s="10"/>
      <c r="R1736" s="10"/>
    </row>
    <row r="1737" spans="1:18" ht="14" x14ac:dyDescent="0.3">
      <c r="A1737" s="33">
        <f>IF(ISBLANK('Step 1.1 Supply Fan Power Data'!A1737),"-",'Step 1.1 Supply Fan Power Data'!A1737)</f>
        <v>44703.666666666664</v>
      </c>
      <c r="B1737">
        <f>IF(ISBLANK('Step 1.1 Supply Fan Power Data'!B1737),"-",'Step 1.1 Supply Fan Power Data'!B1737)</f>
        <v>2.8163009454743264</v>
      </c>
      <c r="C1737">
        <f>VLOOKUP(A1737,'Step 1.3 OAT Data'!$A:$B,2)</f>
        <v>76</v>
      </c>
      <c r="E1737" s="33">
        <f>IF(ISBLANK('Step 1.2 Return Fan Power Data'!A1737),"-",'Step 1.2 Return Fan Power Data'!A1737)</f>
        <v>44703.666666666664</v>
      </c>
      <c r="F1737">
        <f>IF(ISBLANK('Step 1.2 Return Fan Power Data'!B1737),"-",'Step 1.2 Return Fan Power Data'!B1737)</f>
        <v>2.3631315683133729</v>
      </c>
      <c r="G1737">
        <f>VLOOKUP(E1737,'Step 1.3 OAT Data'!$A:$B,2)</f>
        <v>76</v>
      </c>
      <c r="P1737" s="10"/>
      <c r="Q1737" s="10"/>
      <c r="R1737" s="10"/>
    </row>
    <row r="1738" spans="1:18" ht="14" x14ac:dyDescent="0.3">
      <c r="A1738" s="33">
        <f>IF(ISBLANK('Step 1.1 Supply Fan Power Data'!A1738),"-",'Step 1.1 Supply Fan Power Data'!A1738)</f>
        <v>44703.708333333336</v>
      </c>
      <c r="B1738">
        <f>IF(ISBLANK('Step 1.1 Supply Fan Power Data'!B1738),"-",'Step 1.1 Supply Fan Power Data'!B1738)</f>
        <v>2.8102393490945152</v>
      </c>
      <c r="C1738">
        <f>VLOOKUP(A1738,'Step 1.3 OAT Data'!$A:$B,2)</f>
        <v>74</v>
      </c>
      <c r="E1738" s="33">
        <f>IF(ISBLANK('Step 1.2 Return Fan Power Data'!A1738),"-",'Step 1.2 Return Fan Power Data'!A1738)</f>
        <v>44703.708333333336</v>
      </c>
      <c r="F1738">
        <f>IF(ISBLANK('Step 1.2 Return Fan Power Data'!B1738),"-",'Step 1.2 Return Fan Power Data'!B1738)</f>
        <v>2.361496302085214</v>
      </c>
      <c r="G1738">
        <f>VLOOKUP(E1738,'Step 1.3 OAT Data'!$A:$B,2)</f>
        <v>74</v>
      </c>
      <c r="P1738" s="10"/>
      <c r="Q1738" s="10"/>
      <c r="R1738" s="10"/>
    </row>
    <row r="1739" spans="1:18" ht="14" x14ac:dyDescent="0.3">
      <c r="A1739" s="33">
        <f>IF(ISBLANK('Step 1.1 Supply Fan Power Data'!A1739),"-",'Step 1.1 Supply Fan Power Data'!A1739)</f>
        <v>44703.75</v>
      </c>
      <c r="B1739">
        <f>IF(ISBLANK('Step 1.1 Supply Fan Power Data'!B1739),"-",'Step 1.1 Supply Fan Power Data'!B1739)</f>
        <v>2.7751138494023539</v>
      </c>
      <c r="C1739">
        <f>VLOOKUP(A1739,'Step 1.3 OAT Data'!$A:$B,2)</f>
        <v>73</v>
      </c>
      <c r="E1739" s="33">
        <f>IF(ISBLANK('Step 1.2 Return Fan Power Data'!A1739),"-",'Step 1.2 Return Fan Power Data'!A1739)</f>
        <v>44703.75</v>
      </c>
      <c r="F1739">
        <f>IF(ISBLANK('Step 1.2 Return Fan Power Data'!B1739),"-",'Step 1.2 Return Fan Power Data'!B1739)</f>
        <v>2.351716929678358</v>
      </c>
      <c r="G1739">
        <f>VLOOKUP(E1739,'Step 1.3 OAT Data'!$A:$B,2)</f>
        <v>73</v>
      </c>
      <c r="P1739" s="10"/>
      <c r="Q1739" s="10"/>
      <c r="R1739" s="10"/>
    </row>
    <row r="1740" spans="1:18" ht="14" x14ac:dyDescent="0.3">
      <c r="A1740" s="33">
        <f>IF(ISBLANK('Step 1.1 Supply Fan Power Data'!A1740),"-",'Step 1.1 Supply Fan Power Data'!A1740)</f>
        <v>44703.791666666664</v>
      </c>
      <c r="B1740">
        <f>IF(ISBLANK('Step 1.1 Supply Fan Power Data'!B1740),"-",'Step 1.1 Supply Fan Power Data'!B1740)</f>
        <v>2.8082633723726671</v>
      </c>
      <c r="C1740">
        <f>VLOOKUP(A1740,'Step 1.3 OAT Data'!$A:$B,2)</f>
        <v>71</v>
      </c>
      <c r="E1740" s="33">
        <f>IF(ISBLANK('Step 1.2 Return Fan Power Data'!A1740),"-",'Step 1.2 Return Fan Power Data'!A1740)</f>
        <v>44703.791666666664</v>
      </c>
      <c r="F1740">
        <f>IF(ISBLANK('Step 1.2 Return Fan Power Data'!B1740),"-",'Step 1.2 Return Fan Power Data'!B1740)</f>
        <v>2.3609599548959457</v>
      </c>
      <c r="G1740">
        <f>VLOOKUP(E1740,'Step 1.3 OAT Data'!$A:$B,2)</f>
        <v>71</v>
      </c>
      <c r="P1740" s="10"/>
      <c r="Q1740" s="10"/>
      <c r="R1740" s="10"/>
    </row>
    <row r="1741" spans="1:18" ht="14" x14ac:dyDescent="0.3">
      <c r="A1741" s="33">
        <f>IF(ISBLANK('Step 1.1 Supply Fan Power Data'!A1741),"-",'Step 1.1 Supply Fan Power Data'!A1741)</f>
        <v>44703.833333333336</v>
      </c>
      <c r="B1741">
        <f>IF(ISBLANK('Step 1.1 Supply Fan Power Data'!B1741),"-",'Step 1.1 Supply Fan Power Data'!B1741)</f>
        <v>2.7741286251664476</v>
      </c>
      <c r="C1741">
        <f>VLOOKUP(A1741,'Step 1.3 OAT Data'!$A:$B,2)</f>
        <v>69</v>
      </c>
      <c r="E1741" s="33">
        <f>IF(ISBLANK('Step 1.2 Return Fan Power Data'!A1741),"-",'Step 1.2 Return Fan Power Data'!A1741)</f>
        <v>44703.833333333336</v>
      </c>
      <c r="F1741">
        <f>IF(ISBLANK('Step 1.2 Return Fan Power Data'!B1741),"-",'Step 1.2 Return Fan Power Data'!B1741)</f>
        <v>2.3514350211527701</v>
      </c>
      <c r="G1741">
        <f>VLOOKUP(E1741,'Step 1.3 OAT Data'!$A:$B,2)</f>
        <v>69</v>
      </c>
      <c r="P1741" s="10"/>
      <c r="Q1741" s="10"/>
      <c r="R1741" s="10"/>
    </row>
    <row r="1742" spans="1:18" ht="14" x14ac:dyDescent="0.3">
      <c r="A1742" s="33">
        <f>IF(ISBLANK('Step 1.1 Supply Fan Power Data'!A1742),"-",'Step 1.1 Supply Fan Power Data'!A1742)</f>
        <v>44703.875</v>
      </c>
      <c r="B1742">
        <f>IF(ISBLANK('Step 1.1 Supply Fan Power Data'!B1742),"-",'Step 1.1 Supply Fan Power Data'!B1742)</f>
        <v>2.7701228694069258</v>
      </c>
      <c r="C1742">
        <f>VLOOKUP(A1742,'Step 1.3 OAT Data'!$A:$B,2)</f>
        <v>70</v>
      </c>
      <c r="E1742" s="33">
        <f>IF(ISBLANK('Step 1.2 Return Fan Power Data'!A1742),"-",'Step 1.2 Return Fan Power Data'!A1742)</f>
        <v>44703.875</v>
      </c>
      <c r="F1742">
        <f>IF(ISBLANK('Step 1.2 Return Fan Power Data'!B1742),"-",'Step 1.2 Return Fan Power Data'!B1742)</f>
        <v>2.3502844726515022</v>
      </c>
      <c r="G1742">
        <f>VLOOKUP(E1742,'Step 1.3 OAT Data'!$A:$B,2)</f>
        <v>70</v>
      </c>
      <c r="P1742" s="10"/>
      <c r="Q1742" s="10"/>
      <c r="R1742" s="10"/>
    </row>
    <row r="1743" spans="1:18" ht="14" x14ac:dyDescent="0.3">
      <c r="A1743" s="33">
        <f>IF(ISBLANK('Step 1.1 Supply Fan Power Data'!A1743),"-",'Step 1.1 Supply Fan Power Data'!A1743)</f>
        <v>44703.916666666664</v>
      </c>
      <c r="B1743">
        <f>IF(ISBLANK('Step 1.1 Supply Fan Power Data'!B1743),"-",'Step 1.1 Supply Fan Power Data'!B1743)</f>
        <v>2.7691380501198219</v>
      </c>
      <c r="C1743">
        <f>VLOOKUP(A1743,'Step 1.3 OAT Data'!$A:$B,2)</f>
        <v>73</v>
      </c>
      <c r="E1743" s="33">
        <f>IF(ISBLANK('Step 1.2 Return Fan Power Data'!A1743),"-",'Step 1.2 Return Fan Power Data'!A1743)</f>
        <v>44703.916666666664</v>
      </c>
      <c r="F1743">
        <f>IF(ISBLANK('Step 1.2 Return Fan Power Data'!B1743),"-",'Step 1.2 Return Fan Power Data'!B1743)</f>
        <v>2.350000535355615</v>
      </c>
      <c r="G1743">
        <f>VLOOKUP(E1743,'Step 1.3 OAT Data'!$A:$B,2)</f>
        <v>73</v>
      </c>
      <c r="P1743" s="10"/>
      <c r="Q1743" s="10"/>
      <c r="R1743" s="10"/>
    </row>
    <row r="1744" spans="1:18" ht="14" x14ac:dyDescent="0.3">
      <c r="A1744" s="33">
        <f>IF(ISBLANK('Step 1.1 Supply Fan Power Data'!A1744),"-",'Step 1.1 Supply Fan Power Data'!A1744)</f>
        <v>44703.958333333336</v>
      </c>
      <c r="B1744">
        <f>IF(ISBLANK('Step 1.1 Supply Fan Power Data'!B1744),"-",'Step 1.1 Supply Fan Power Data'!B1744)</f>
        <v>2.7731434807381907</v>
      </c>
      <c r="C1744">
        <f>VLOOKUP(A1744,'Step 1.3 OAT Data'!$A:$B,2)</f>
        <v>77</v>
      </c>
      <c r="E1744" s="33">
        <f>IF(ISBLANK('Step 1.2 Return Fan Power Data'!A1744),"-",'Step 1.2 Return Fan Power Data'!A1744)</f>
        <v>44703.958333333336</v>
      </c>
      <c r="F1744">
        <f>IF(ISBLANK('Step 1.2 Return Fan Power Data'!B1744),"-",'Step 1.2 Return Fan Power Data'!B1744)</f>
        <v>2.3511527131238243</v>
      </c>
      <c r="G1744">
        <f>VLOOKUP(E1744,'Step 1.3 OAT Data'!$A:$B,2)</f>
        <v>77</v>
      </c>
      <c r="P1744" s="10"/>
      <c r="Q1744" s="10"/>
      <c r="R1744" s="10"/>
    </row>
    <row r="1745" spans="1:18" ht="14" x14ac:dyDescent="0.3">
      <c r="A1745" s="33">
        <f>IF(ISBLANK('Step 1.1 Supply Fan Power Data'!A1745),"-",'Step 1.1 Supply Fan Power Data'!A1745)</f>
        <v>44704</v>
      </c>
      <c r="B1745">
        <f>IF(ISBLANK('Step 1.1 Supply Fan Power Data'!B1745),"-",'Step 1.1 Supply Fan Power Data'!B1745)</f>
        <v>2.781158300469893</v>
      </c>
      <c r="C1745">
        <f>VLOOKUP(A1745,'Step 1.3 OAT Data'!$A:$B,2)</f>
        <v>74</v>
      </c>
      <c r="E1745" s="33">
        <f>IF(ISBLANK('Step 1.2 Return Fan Power Data'!A1745),"-",'Step 1.2 Return Fan Power Data'!A1745)</f>
        <v>44704</v>
      </c>
      <c r="F1745">
        <f>IF(ISBLANK('Step 1.2 Return Fan Power Data'!B1745),"-",'Step 1.2 Return Fan Power Data'!B1745)</f>
        <v>2.3534372559543479</v>
      </c>
      <c r="G1745">
        <f>VLOOKUP(E1745,'Step 1.3 OAT Data'!$A:$B,2)</f>
        <v>74</v>
      </c>
      <c r="P1745" s="10"/>
      <c r="Q1745" s="10"/>
      <c r="R1745" s="10"/>
    </row>
    <row r="1746" spans="1:18" ht="14" x14ac:dyDescent="0.3">
      <c r="A1746" s="33">
        <f>IF(ISBLANK('Step 1.1 Supply Fan Power Data'!A1746),"-",'Step 1.1 Supply Fan Power Data'!A1746)</f>
        <v>44704.041666666664</v>
      </c>
      <c r="B1746">
        <f>IF(ISBLANK('Step 1.1 Supply Fan Power Data'!B1746),"-",'Step 1.1 Supply Fan Power Data'!B1746)</f>
        <v>2.7510972826967652</v>
      </c>
      <c r="C1746">
        <f>VLOOKUP(A1746,'Step 1.3 OAT Data'!$A:$B,2)</f>
        <v>73</v>
      </c>
      <c r="E1746" s="33">
        <f>IF(ISBLANK('Step 1.2 Return Fan Power Data'!A1746),"-",'Step 1.2 Return Fan Power Data'!A1746)</f>
        <v>44704.041666666664</v>
      </c>
      <c r="F1746">
        <f>IF(ISBLANK('Step 1.2 Return Fan Power Data'!B1746),"-",'Step 1.2 Return Fan Power Data'!B1746)</f>
        <v>2.344723359412463</v>
      </c>
      <c r="G1746">
        <f>VLOOKUP(E1746,'Step 1.3 OAT Data'!$A:$B,2)</f>
        <v>73</v>
      </c>
      <c r="P1746" s="10"/>
      <c r="Q1746" s="10"/>
      <c r="R1746" s="10"/>
    </row>
    <row r="1747" spans="1:18" ht="14" x14ac:dyDescent="0.3">
      <c r="A1747" s="33">
        <f>IF(ISBLANK('Step 1.1 Supply Fan Power Data'!A1747),"-",'Step 1.1 Supply Fan Power Data'!A1747)</f>
        <v>44704.083333333336</v>
      </c>
      <c r="B1747">
        <f>IF(ISBLANK('Step 1.1 Supply Fan Power Data'!B1747),"-",'Step 1.1 Supply Fan Power Data'!B1747)</f>
        <v>2.761131166586464</v>
      </c>
      <c r="C1747">
        <f>VLOOKUP(A1747,'Step 1.3 OAT Data'!$A:$B,2)</f>
        <v>72</v>
      </c>
      <c r="E1747" s="33">
        <f>IF(ISBLANK('Step 1.2 Return Fan Power Data'!A1747),"-",'Step 1.2 Return Fan Power Data'!A1747)</f>
        <v>44704.083333333336</v>
      </c>
      <c r="F1747">
        <f>IF(ISBLANK('Step 1.2 Return Fan Power Data'!B1747),"-",'Step 1.2 Return Fan Power Data'!B1747)</f>
        <v>2.3476762165296288</v>
      </c>
      <c r="G1747">
        <f>VLOOKUP(E1747,'Step 1.3 OAT Data'!$A:$B,2)</f>
        <v>72</v>
      </c>
      <c r="P1747" s="10"/>
      <c r="Q1747" s="10"/>
      <c r="R1747" s="10"/>
    </row>
    <row r="1748" spans="1:18" ht="14" x14ac:dyDescent="0.3">
      <c r="A1748" s="33">
        <f>IF(ISBLANK('Step 1.1 Supply Fan Power Data'!A1748),"-",'Step 1.1 Supply Fan Power Data'!A1748)</f>
        <v>44704.125</v>
      </c>
      <c r="B1748">
        <f>IF(ISBLANK('Step 1.1 Supply Fan Power Data'!B1748),"-",'Step 1.1 Supply Fan Power Data'!B1748)</f>
        <v>2.7791212489589339</v>
      </c>
      <c r="C1748">
        <f>VLOOKUP(A1748,'Step 1.3 OAT Data'!$A:$B,2)</f>
        <v>69</v>
      </c>
      <c r="E1748" s="33">
        <f>IF(ISBLANK('Step 1.2 Return Fan Power Data'!A1748),"-",'Step 1.2 Return Fan Power Data'!A1748)</f>
        <v>44704.125</v>
      </c>
      <c r="F1748">
        <f>IF(ISBLANK('Step 1.2 Return Fan Power Data'!B1748),"-",'Step 1.2 Return Fan Power Data'!B1748)</f>
        <v>2.3528592512766733</v>
      </c>
      <c r="G1748">
        <f>VLOOKUP(E1748,'Step 1.3 OAT Data'!$A:$B,2)</f>
        <v>69</v>
      </c>
      <c r="P1748" s="10"/>
      <c r="Q1748" s="10"/>
      <c r="R1748" s="10"/>
    </row>
    <row r="1749" spans="1:18" ht="14" x14ac:dyDescent="0.3">
      <c r="A1749" s="33">
        <f>IF(ISBLANK('Step 1.1 Supply Fan Power Data'!A1749),"-",'Step 1.1 Supply Fan Power Data'!A1749)</f>
        <v>44704.166666666664</v>
      </c>
      <c r="B1749">
        <f>IF(ISBLANK('Step 1.1 Supply Fan Power Data'!B1749),"-",'Step 1.1 Supply Fan Power Data'!B1749)</f>
        <v>2.7731434807381907</v>
      </c>
      <c r="C1749">
        <f>VLOOKUP(A1749,'Step 1.3 OAT Data'!$A:$B,2)</f>
        <v>67</v>
      </c>
      <c r="E1749" s="33">
        <f>IF(ISBLANK('Step 1.2 Return Fan Power Data'!A1749),"-",'Step 1.2 Return Fan Power Data'!A1749)</f>
        <v>44704.166666666664</v>
      </c>
      <c r="F1749">
        <f>IF(ISBLANK('Step 1.2 Return Fan Power Data'!B1749),"-",'Step 1.2 Return Fan Power Data'!B1749)</f>
        <v>2.3511527131238243</v>
      </c>
      <c r="G1749">
        <f>VLOOKUP(E1749,'Step 1.3 OAT Data'!$A:$B,2)</f>
        <v>67</v>
      </c>
      <c r="P1749" s="10"/>
      <c r="Q1749" s="10"/>
      <c r="R1749" s="10"/>
    </row>
    <row r="1750" spans="1:18" ht="14" x14ac:dyDescent="0.3">
      <c r="A1750" s="33">
        <f>IF(ISBLANK('Step 1.1 Supply Fan Power Data'!A1750),"-",'Step 1.1 Supply Fan Power Data'!A1750)</f>
        <v>44704.208333333336</v>
      </c>
      <c r="B1750">
        <f>IF(ISBLANK('Step 1.1 Supply Fan Power Data'!B1750),"-",'Step 1.1 Supply Fan Power Data'!B1750)</f>
        <v>2.8082633723726671</v>
      </c>
      <c r="C1750">
        <f>VLOOKUP(A1750,'Step 1.3 OAT Data'!$A:$B,2)</f>
        <v>65</v>
      </c>
      <c r="E1750" s="33">
        <f>IF(ISBLANK('Step 1.2 Return Fan Power Data'!A1750),"-",'Step 1.2 Return Fan Power Data'!A1750)</f>
        <v>44704.208333333336</v>
      </c>
      <c r="F1750">
        <f>IF(ISBLANK('Step 1.2 Return Fan Power Data'!B1750),"-",'Step 1.2 Return Fan Power Data'!B1750)</f>
        <v>2.3609599548959457</v>
      </c>
      <c r="G1750">
        <f>VLOOKUP(E1750,'Step 1.3 OAT Data'!$A:$B,2)</f>
        <v>65</v>
      </c>
      <c r="P1750" s="10"/>
      <c r="Q1750" s="10"/>
      <c r="R1750" s="10"/>
    </row>
    <row r="1751" spans="1:18" ht="14" x14ac:dyDescent="0.3">
      <c r="A1751" s="33">
        <f>IF(ISBLANK('Step 1.1 Supply Fan Power Data'!A1751),"-",'Step 1.1 Supply Fan Power Data'!A1751)</f>
        <v>44704.25</v>
      </c>
      <c r="B1751">
        <f>IF(ISBLANK('Step 1.1 Supply Fan Power Data'!B1751),"-",'Step 1.1 Supply Fan Power Data'!B1751)</f>
        <v>11.595750980420149</v>
      </c>
      <c r="C1751">
        <f>VLOOKUP(A1751,'Step 1.3 OAT Data'!$A:$B,2)</f>
        <v>64</v>
      </c>
      <c r="E1751" s="33">
        <f>IF(ISBLANK('Step 1.2 Return Fan Power Data'!A1751),"-",'Step 1.2 Return Fan Power Data'!A1751)</f>
        <v>44704.25</v>
      </c>
      <c r="F1751">
        <f>IF(ISBLANK('Step 1.2 Return Fan Power Data'!B1751),"-",'Step 1.2 Return Fan Power Data'!B1751)</f>
        <v>4.0958849557522141</v>
      </c>
      <c r="G1751">
        <f>VLOOKUP(E1751,'Step 1.3 OAT Data'!$A:$B,2)</f>
        <v>64</v>
      </c>
      <c r="P1751" s="10"/>
      <c r="Q1751" s="10"/>
      <c r="R1751" s="10"/>
    </row>
    <row r="1752" spans="1:18" ht="14" x14ac:dyDescent="0.3">
      <c r="A1752" s="33">
        <f>IF(ISBLANK('Step 1.1 Supply Fan Power Data'!A1752),"-",'Step 1.1 Supply Fan Power Data'!A1752)</f>
        <v>44704.291666666664</v>
      </c>
      <c r="B1752">
        <f>IF(ISBLANK('Step 1.1 Supply Fan Power Data'!B1752),"-",'Step 1.1 Supply Fan Power Data'!B1752)</f>
        <v>12.035073024320816</v>
      </c>
      <c r="C1752">
        <f>VLOOKUP(A1752,'Step 1.3 OAT Data'!$A:$B,2)</f>
        <v>63</v>
      </c>
      <c r="E1752" s="33">
        <f>IF(ISBLANK('Step 1.2 Return Fan Power Data'!A1752),"-",'Step 1.2 Return Fan Power Data'!A1752)</f>
        <v>44704.291666666664</v>
      </c>
      <c r="F1752">
        <f>IF(ISBLANK('Step 1.2 Return Fan Power Data'!B1752),"-",'Step 1.2 Return Fan Power Data'!B1752)</f>
        <v>4.0958849557522141</v>
      </c>
      <c r="G1752">
        <f>VLOOKUP(E1752,'Step 1.3 OAT Data'!$A:$B,2)</f>
        <v>63</v>
      </c>
      <c r="P1752" s="10"/>
      <c r="Q1752" s="10"/>
      <c r="R1752" s="10"/>
    </row>
    <row r="1753" spans="1:18" ht="14" x14ac:dyDescent="0.3">
      <c r="A1753" s="33">
        <f>IF(ISBLANK('Step 1.1 Supply Fan Power Data'!A1753),"-",'Step 1.1 Supply Fan Power Data'!A1753)</f>
        <v>44704.333333333336</v>
      </c>
      <c r="B1753">
        <f>IF(ISBLANK('Step 1.1 Supply Fan Power Data'!B1753),"-",'Step 1.1 Supply Fan Power Data'!B1753)</f>
        <v>12.035073024320816</v>
      </c>
      <c r="C1753">
        <f>VLOOKUP(A1753,'Step 1.3 OAT Data'!$A:$B,2)</f>
        <v>65</v>
      </c>
      <c r="E1753" s="33">
        <f>IF(ISBLANK('Step 1.2 Return Fan Power Data'!A1753),"-",'Step 1.2 Return Fan Power Data'!A1753)</f>
        <v>44704.333333333336</v>
      </c>
      <c r="F1753">
        <f>IF(ISBLANK('Step 1.2 Return Fan Power Data'!B1753),"-",'Step 1.2 Return Fan Power Data'!B1753)</f>
        <v>4.0958849557522141</v>
      </c>
      <c r="G1753">
        <f>VLOOKUP(E1753,'Step 1.3 OAT Data'!$A:$B,2)</f>
        <v>65</v>
      </c>
      <c r="P1753" s="10"/>
      <c r="Q1753" s="10"/>
      <c r="R1753" s="10"/>
    </row>
    <row r="1754" spans="1:18" ht="14" x14ac:dyDescent="0.3">
      <c r="A1754" s="33">
        <f>IF(ISBLANK('Step 1.1 Supply Fan Power Data'!A1754),"-",'Step 1.1 Supply Fan Power Data'!A1754)</f>
        <v>44704.375</v>
      </c>
      <c r="B1754">
        <f>IF(ISBLANK('Step 1.1 Supply Fan Power Data'!B1754),"-",'Step 1.1 Supply Fan Power Data'!B1754)</f>
        <v>12.035073024320816</v>
      </c>
      <c r="C1754">
        <f>VLOOKUP(A1754,'Step 1.3 OAT Data'!$A:$B,2)</f>
        <v>65</v>
      </c>
      <c r="E1754" s="33">
        <f>IF(ISBLANK('Step 1.2 Return Fan Power Data'!A1754),"-",'Step 1.2 Return Fan Power Data'!A1754)</f>
        <v>44704.375</v>
      </c>
      <c r="F1754">
        <f>IF(ISBLANK('Step 1.2 Return Fan Power Data'!B1754),"-",'Step 1.2 Return Fan Power Data'!B1754)</f>
        <v>4.0958849557522141</v>
      </c>
      <c r="G1754">
        <f>VLOOKUP(E1754,'Step 1.3 OAT Data'!$A:$B,2)</f>
        <v>65</v>
      </c>
      <c r="P1754" s="10"/>
      <c r="Q1754" s="10"/>
      <c r="R1754" s="10"/>
    </row>
    <row r="1755" spans="1:18" ht="14" x14ac:dyDescent="0.3">
      <c r="A1755" s="33">
        <f>IF(ISBLANK('Step 1.1 Supply Fan Power Data'!A1755),"-",'Step 1.1 Supply Fan Power Data'!A1755)</f>
        <v>44704.416666666664</v>
      </c>
      <c r="B1755">
        <f>IF(ISBLANK('Step 1.1 Supply Fan Power Data'!B1755),"-",'Step 1.1 Supply Fan Power Data'!B1755)</f>
        <v>12.035073024320816</v>
      </c>
      <c r="C1755">
        <f>VLOOKUP(A1755,'Step 1.3 OAT Data'!$A:$B,2)</f>
        <v>66</v>
      </c>
      <c r="E1755" s="33">
        <f>IF(ISBLANK('Step 1.2 Return Fan Power Data'!A1755),"-",'Step 1.2 Return Fan Power Data'!A1755)</f>
        <v>44704.416666666664</v>
      </c>
      <c r="F1755">
        <f>IF(ISBLANK('Step 1.2 Return Fan Power Data'!B1755),"-",'Step 1.2 Return Fan Power Data'!B1755)</f>
        <v>4.0958849557522141</v>
      </c>
      <c r="G1755">
        <f>VLOOKUP(E1755,'Step 1.3 OAT Data'!$A:$B,2)</f>
        <v>66</v>
      </c>
      <c r="P1755" s="10"/>
      <c r="Q1755" s="10"/>
      <c r="R1755" s="10"/>
    </row>
    <row r="1756" spans="1:18" ht="14" x14ac:dyDescent="0.3">
      <c r="A1756" s="33">
        <f>IF(ISBLANK('Step 1.1 Supply Fan Power Data'!A1756),"-",'Step 1.1 Supply Fan Power Data'!A1756)</f>
        <v>44704.458333333336</v>
      </c>
      <c r="B1756">
        <f>IF(ISBLANK('Step 1.1 Supply Fan Power Data'!B1756),"-",'Step 1.1 Supply Fan Power Data'!B1756)</f>
        <v>12.035073024320816</v>
      </c>
      <c r="C1756">
        <f>VLOOKUP(A1756,'Step 1.3 OAT Data'!$A:$B,2)</f>
        <v>68</v>
      </c>
      <c r="E1756" s="33">
        <f>IF(ISBLANK('Step 1.2 Return Fan Power Data'!A1756),"-",'Step 1.2 Return Fan Power Data'!A1756)</f>
        <v>44704.458333333336</v>
      </c>
      <c r="F1756">
        <f>IF(ISBLANK('Step 1.2 Return Fan Power Data'!B1756),"-",'Step 1.2 Return Fan Power Data'!B1756)</f>
        <v>4.0958849557522141</v>
      </c>
      <c r="G1756">
        <f>VLOOKUP(E1756,'Step 1.3 OAT Data'!$A:$B,2)</f>
        <v>68</v>
      </c>
      <c r="P1756" s="10"/>
      <c r="Q1756" s="10"/>
      <c r="R1756" s="10"/>
    </row>
    <row r="1757" spans="1:18" ht="14" x14ac:dyDescent="0.3">
      <c r="A1757" s="33">
        <f>IF(ISBLANK('Step 1.1 Supply Fan Power Data'!A1757),"-",'Step 1.1 Supply Fan Power Data'!A1757)</f>
        <v>44704.5</v>
      </c>
      <c r="B1757">
        <f>IF(ISBLANK('Step 1.1 Supply Fan Power Data'!B1757),"-",'Step 1.1 Supply Fan Power Data'!B1757)</f>
        <v>12.035073024320816</v>
      </c>
      <c r="C1757">
        <f>VLOOKUP(A1757,'Step 1.3 OAT Data'!$A:$B,2)</f>
        <v>70</v>
      </c>
      <c r="E1757" s="33">
        <f>IF(ISBLANK('Step 1.2 Return Fan Power Data'!A1757),"-",'Step 1.2 Return Fan Power Data'!A1757)</f>
        <v>44704.5</v>
      </c>
      <c r="F1757">
        <f>IF(ISBLANK('Step 1.2 Return Fan Power Data'!B1757),"-",'Step 1.2 Return Fan Power Data'!B1757)</f>
        <v>4.0958849557522141</v>
      </c>
      <c r="G1757">
        <f>VLOOKUP(E1757,'Step 1.3 OAT Data'!$A:$B,2)</f>
        <v>70</v>
      </c>
      <c r="P1757" s="10"/>
      <c r="Q1757" s="10"/>
      <c r="R1757" s="10"/>
    </row>
    <row r="1758" spans="1:18" ht="14" x14ac:dyDescent="0.3">
      <c r="A1758" s="33">
        <f>IF(ISBLANK('Step 1.1 Supply Fan Power Data'!A1758),"-",'Step 1.1 Supply Fan Power Data'!A1758)</f>
        <v>44704.541666666664</v>
      </c>
      <c r="B1758">
        <f>IF(ISBLANK('Step 1.1 Supply Fan Power Data'!B1758),"-",'Step 1.1 Supply Fan Power Data'!B1758)</f>
        <v>12.035073024320816</v>
      </c>
      <c r="C1758">
        <f>VLOOKUP(A1758,'Step 1.3 OAT Data'!$A:$B,2)</f>
        <v>71</v>
      </c>
      <c r="E1758" s="33">
        <f>IF(ISBLANK('Step 1.2 Return Fan Power Data'!A1758),"-",'Step 1.2 Return Fan Power Data'!A1758)</f>
        <v>44704.541666666664</v>
      </c>
      <c r="F1758">
        <f>IF(ISBLANK('Step 1.2 Return Fan Power Data'!B1758),"-",'Step 1.2 Return Fan Power Data'!B1758)</f>
        <v>4.0958849557522141</v>
      </c>
      <c r="G1758">
        <f>VLOOKUP(E1758,'Step 1.3 OAT Data'!$A:$B,2)</f>
        <v>71</v>
      </c>
      <c r="P1758" s="10"/>
      <c r="Q1758" s="10"/>
      <c r="R1758" s="10"/>
    </row>
    <row r="1759" spans="1:18" ht="14" x14ac:dyDescent="0.3">
      <c r="A1759" s="33">
        <f>IF(ISBLANK('Step 1.1 Supply Fan Power Data'!A1759),"-",'Step 1.1 Supply Fan Power Data'!A1759)</f>
        <v>44704.583333333336</v>
      </c>
      <c r="B1759">
        <f>IF(ISBLANK('Step 1.1 Supply Fan Power Data'!B1759),"-",'Step 1.1 Supply Fan Power Data'!B1759)</f>
        <v>12.035073024320816</v>
      </c>
      <c r="C1759">
        <f>VLOOKUP(A1759,'Step 1.3 OAT Data'!$A:$B,2)</f>
        <v>73</v>
      </c>
      <c r="E1759" s="33">
        <f>IF(ISBLANK('Step 1.2 Return Fan Power Data'!A1759),"-",'Step 1.2 Return Fan Power Data'!A1759)</f>
        <v>44704.583333333336</v>
      </c>
      <c r="F1759">
        <f>IF(ISBLANK('Step 1.2 Return Fan Power Data'!B1759),"-",'Step 1.2 Return Fan Power Data'!B1759)</f>
        <v>4.0958849557522141</v>
      </c>
      <c r="G1759">
        <f>VLOOKUP(E1759,'Step 1.3 OAT Data'!$A:$B,2)</f>
        <v>73</v>
      </c>
      <c r="P1759" s="10"/>
      <c r="Q1759" s="10"/>
      <c r="R1759" s="10"/>
    </row>
    <row r="1760" spans="1:18" ht="14" x14ac:dyDescent="0.3">
      <c r="A1760" s="33">
        <f>IF(ISBLANK('Step 1.1 Supply Fan Power Data'!A1760),"-",'Step 1.1 Supply Fan Power Data'!A1760)</f>
        <v>44704.625</v>
      </c>
      <c r="B1760">
        <f>IF(ISBLANK('Step 1.1 Supply Fan Power Data'!B1760),"-",'Step 1.1 Supply Fan Power Data'!B1760)</f>
        <v>12.035073024320816</v>
      </c>
      <c r="C1760">
        <f>VLOOKUP(A1760,'Step 1.3 OAT Data'!$A:$B,2)</f>
        <v>73</v>
      </c>
      <c r="E1760" s="33">
        <f>IF(ISBLANK('Step 1.2 Return Fan Power Data'!A1760),"-",'Step 1.2 Return Fan Power Data'!A1760)</f>
        <v>44704.625</v>
      </c>
      <c r="F1760">
        <f>IF(ISBLANK('Step 1.2 Return Fan Power Data'!B1760),"-",'Step 1.2 Return Fan Power Data'!B1760)</f>
        <v>4.0958849557522141</v>
      </c>
      <c r="G1760">
        <f>VLOOKUP(E1760,'Step 1.3 OAT Data'!$A:$B,2)</f>
        <v>73</v>
      </c>
      <c r="P1760" s="10"/>
      <c r="Q1760" s="10"/>
      <c r="R1760" s="10"/>
    </row>
    <row r="1761" spans="1:18" ht="14" x14ac:dyDescent="0.3">
      <c r="A1761" s="33">
        <f>IF(ISBLANK('Step 1.1 Supply Fan Power Data'!A1761),"-",'Step 1.1 Supply Fan Power Data'!A1761)</f>
        <v>44704.666666666664</v>
      </c>
      <c r="B1761">
        <f>IF(ISBLANK('Step 1.1 Supply Fan Power Data'!B1761),"-",'Step 1.1 Supply Fan Power Data'!B1761)</f>
        <v>12.035073024320816</v>
      </c>
      <c r="C1761">
        <f>VLOOKUP(A1761,'Step 1.3 OAT Data'!$A:$B,2)</f>
        <v>74</v>
      </c>
      <c r="E1761" s="33">
        <f>IF(ISBLANK('Step 1.2 Return Fan Power Data'!A1761),"-",'Step 1.2 Return Fan Power Data'!A1761)</f>
        <v>44704.666666666664</v>
      </c>
      <c r="F1761">
        <f>IF(ISBLANK('Step 1.2 Return Fan Power Data'!B1761),"-",'Step 1.2 Return Fan Power Data'!B1761)</f>
        <v>4.0958849557522141</v>
      </c>
      <c r="G1761">
        <f>VLOOKUP(E1761,'Step 1.3 OAT Data'!$A:$B,2)</f>
        <v>74</v>
      </c>
      <c r="P1761" s="10"/>
      <c r="Q1761" s="10"/>
      <c r="R1761" s="10"/>
    </row>
    <row r="1762" spans="1:18" ht="14" x14ac:dyDescent="0.3">
      <c r="A1762" s="33">
        <f>IF(ISBLANK('Step 1.1 Supply Fan Power Data'!A1762),"-",'Step 1.1 Supply Fan Power Data'!A1762)</f>
        <v>44704.708333333336</v>
      </c>
      <c r="B1762">
        <f>IF(ISBLANK('Step 1.1 Supply Fan Power Data'!B1762),"-",'Step 1.1 Supply Fan Power Data'!B1762)</f>
        <v>12.035073024320816</v>
      </c>
      <c r="C1762">
        <f>VLOOKUP(A1762,'Step 1.3 OAT Data'!$A:$B,2)</f>
        <v>74</v>
      </c>
      <c r="E1762" s="33">
        <f>IF(ISBLANK('Step 1.2 Return Fan Power Data'!A1762),"-",'Step 1.2 Return Fan Power Data'!A1762)</f>
        <v>44704.708333333336</v>
      </c>
      <c r="F1762">
        <f>IF(ISBLANK('Step 1.2 Return Fan Power Data'!B1762),"-",'Step 1.2 Return Fan Power Data'!B1762)</f>
        <v>4.0958849557522141</v>
      </c>
      <c r="G1762">
        <f>VLOOKUP(E1762,'Step 1.3 OAT Data'!$A:$B,2)</f>
        <v>74</v>
      </c>
      <c r="P1762" s="10"/>
      <c r="Q1762" s="10"/>
      <c r="R1762" s="10"/>
    </row>
    <row r="1763" spans="1:18" ht="14" x14ac:dyDescent="0.3">
      <c r="A1763" s="33">
        <f>IF(ISBLANK('Step 1.1 Supply Fan Power Data'!A1763),"-",'Step 1.1 Supply Fan Power Data'!A1763)</f>
        <v>44704.75</v>
      </c>
      <c r="B1763">
        <f>IF(ISBLANK('Step 1.1 Supply Fan Power Data'!B1763),"-",'Step 1.1 Supply Fan Power Data'!B1763)</f>
        <v>2.7520806245834217</v>
      </c>
      <c r="C1763">
        <f>VLOOKUP(A1763,'Step 1.3 OAT Data'!$A:$B,2)</f>
        <v>72</v>
      </c>
      <c r="E1763" s="33">
        <f>IF(ISBLANK('Step 1.2 Return Fan Power Data'!A1763),"-",'Step 1.2 Return Fan Power Data'!A1763)</f>
        <v>44704.75</v>
      </c>
      <c r="F1763">
        <f>IF(ISBLANK('Step 1.2 Return Fan Power Data'!B1763),"-",'Step 1.2 Return Fan Power Data'!B1763)</f>
        <v>2.3450147331714586</v>
      </c>
      <c r="G1763">
        <f>VLOOKUP(E1763,'Step 1.3 OAT Data'!$A:$B,2)</f>
        <v>72</v>
      </c>
      <c r="P1763" s="10"/>
      <c r="Q1763" s="10"/>
      <c r="R1763" s="10"/>
    </row>
    <row r="1764" spans="1:18" ht="14" x14ac:dyDescent="0.3">
      <c r="A1764" s="33">
        <f>IF(ISBLANK('Step 1.1 Supply Fan Power Data'!A1764),"-",'Step 1.1 Supply Fan Power Data'!A1764)</f>
        <v>44704.791666666664</v>
      </c>
      <c r="B1764">
        <f>IF(ISBLANK('Step 1.1 Supply Fan Power Data'!B1764),"-",'Step 1.1 Supply Fan Power Data'!B1764)</f>
        <v>2.761131166586464</v>
      </c>
      <c r="C1764">
        <f>VLOOKUP(A1764,'Step 1.3 OAT Data'!$A:$B,2)</f>
        <v>71</v>
      </c>
      <c r="E1764" s="33">
        <f>IF(ISBLANK('Step 1.2 Return Fan Power Data'!A1764),"-",'Step 1.2 Return Fan Power Data'!A1764)</f>
        <v>44704.791666666664</v>
      </c>
      <c r="F1764">
        <f>IF(ISBLANK('Step 1.2 Return Fan Power Data'!B1764),"-",'Step 1.2 Return Fan Power Data'!B1764)</f>
        <v>2.3476762165296288</v>
      </c>
      <c r="G1764">
        <f>VLOOKUP(E1764,'Step 1.3 OAT Data'!$A:$B,2)</f>
        <v>71</v>
      </c>
      <c r="P1764" s="10"/>
      <c r="Q1764" s="10"/>
      <c r="R1764" s="10"/>
    </row>
    <row r="1765" spans="1:18" ht="14" x14ac:dyDescent="0.3">
      <c r="A1765" s="33">
        <f>IF(ISBLANK('Step 1.1 Supply Fan Power Data'!A1765),"-",'Step 1.1 Supply Fan Power Data'!A1765)</f>
        <v>44704.833333333336</v>
      </c>
      <c r="B1765">
        <f>IF(ISBLANK('Step 1.1 Supply Fan Power Data'!B1765),"-",'Step 1.1 Supply Fan Power Data'!B1765)</f>
        <v>2.7531296119504245</v>
      </c>
      <c r="C1765">
        <f>VLOOKUP(A1765,'Step 1.3 OAT Data'!$A:$B,2)</f>
        <v>70</v>
      </c>
      <c r="E1765" s="33">
        <f>IF(ISBLANK('Step 1.2 Return Fan Power Data'!A1765),"-",'Step 1.2 Return Fan Power Data'!A1765)</f>
        <v>44704.833333333336</v>
      </c>
      <c r="F1765">
        <f>IF(ISBLANK('Step 1.2 Return Fan Power Data'!B1765),"-",'Step 1.2 Return Fan Power Data'!B1765)</f>
        <v>2.3453250805457526</v>
      </c>
      <c r="G1765">
        <f>VLOOKUP(E1765,'Step 1.3 OAT Data'!$A:$B,2)</f>
        <v>70</v>
      </c>
      <c r="P1765" s="10"/>
      <c r="Q1765" s="10"/>
      <c r="R1765" s="10"/>
    </row>
    <row r="1766" spans="1:18" ht="14" x14ac:dyDescent="0.3">
      <c r="A1766" s="33">
        <f>IF(ISBLANK('Step 1.1 Supply Fan Power Data'!A1766),"-",'Step 1.1 Supply Fan Power Data'!A1766)</f>
        <v>44704.875</v>
      </c>
      <c r="B1766">
        <f>IF(ISBLANK('Step 1.1 Supply Fan Power Data'!B1766),"-",'Step 1.1 Supply Fan Power Data'!B1766)</f>
        <v>2.7451334161773246</v>
      </c>
      <c r="C1766">
        <f>VLOOKUP(A1766,'Step 1.3 OAT Data'!$A:$B,2)</f>
        <v>64</v>
      </c>
      <c r="E1766" s="33">
        <f>IF(ISBLANK('Step 1.2 Return Fan Power Data'!A1766),"-",'Step 1.2 Return Fan Power Data'!A1766)</f>
        <v>44704.875</v>
      </c>
      <c r="F1766">
        <f>IF(ISBLANK('Step 1.2 Return Fan Power Data'!B1766),"-",'Step 1.2 Return Fan Power Data'!B1766)</f>
        <v>2.3429468897075307</v>
      </c>
      <c r="G1766">
        <f>VLOOKUP(E1766,'Step 1.3 OAT Data'!$A:$B,2)</f>
        <v>64</v>
      </c>
      <c r="P1766" s="10"/>
      <c r="Q1766" s="10"/>
      <c r="R1766" s="10"/>
    </row>
    <row r="1767" spans="1:18" ht="14" x14ac:dyDescent="0.3">
      <c r="A1767" s="33">
        <f>IF(ISBLANK('Step 1.1 Supply Fan Power Data'!A1767),"-",'Step 1.1 Supply Fan Power Data'!A1767)</f>
        <v>44704.916666666664</v>
      </c>
      <c r="B1767">
        <f>IF(ISBLANK('Step 1.1 Supply Fan Power Data'!B1767),"-",'Step 1.1 Supply Fan Power Data'!B1767)</f>
        <v>2.8283668781217859</v>
      </c>
      <c r="C1767">
        <f>VLOOKUP(A1767,'Step 1.3 OAT Data'!$A:$B,2)</f>
        <v>63</v>
      </c>
      <c r="E1767" s="33">
        <f>IF(ISBLANK('Step 1.2 Return Fan Power Data'!A1767),"-",'Step 1.2 Return Fan Power Data'!A1767)</f>
        <v>44704.916666666664</v>
      </c>
      <c r="F1767">
        <f>IF(ISBLANK('Step 1.2 Return Fan Power Data'!B1767),"-",'Step 1.2 Return Fan Power Data'!B1767)</f>
        <v>2.366341941500036</v>
      </c>
      <c r="G1767">
        <f>VLOOKUP(E1767,'Step 1.3 OAT Data'!$A:$B,2)</f>
        <v>63</v>
      </c>
      <c r="P1767" s="10"/>
      <c r="Q1767" s="10"/>
      <c r="R1767" s="10"/>
    </row>
    <row r="1768" spans="1:18" ht="14" x14ac:dyDescent="0.3">
      <c r="A1768" s="33">
        <f>IF(ISBLANK('Step 1.1 Supply Fan Power Data'!A1768),"-",'Step 1.1 Supply Fan Power Data'!A1768)</f>
        <v>44704.958333333336</v>
      </c>
      <c r="B1768">
        <f>IF(ISBLANK('Step 1.1 Supply Fan Power Data'!B1768),"-",'Step 1.1 Supply Fan Power Data'!B1768)</f>
        <v>2.8273774372698472</v>
      </c>
      <c r="C1768">
        <f>VLOOKUP(A1768,'Step 1.3 OAT Data'!$A:$B,2)</f>
        <v>63</v>
      </c>
      <c r="E1768" s="33">
        <f>IF(ISBLANK('Step 1.2 Return Fan Power Data'!A1768),"-",'Step 1.2 Return Fan Power Data'!A1768)</f>
        <v>44704.958333333336</v>
      </c>
      <c r="F1768">
        <f>IF(ISBLANK('Step 1.2 Return Fan Power Data'!B1768),"-",'Step 1.2 Return Fan Power Data'!B1768)</f>
        <v>2.3660809034132386</v>
      </c>
      <c r="G1768">
        <f>VLOOKUP(E1768,'Step 1.3 OAT Data'!$A:$B,2)</f>
        <v>63</v>
      </c>
      <c r="P1768" s="10"/>
      <c r="Q1768" s="10"/>
      <c r="R1768" s="10"/>
    </row>
    <row r="1769" spans="1:18" ht="14" x14ac:dyDescent="0.3">
      <c r="A1769" s="33">
        <f>IF(ISBLANK('Step 1.1 Supply Fan Power Data'!A1769),"-",'Step 1.1 Supply Fan Power Data'!A1769)</f>
        <v>44705</v>
      </c>
      <c r="B1769">
        <f>IF(ISBLANK('Step 1.1 Supply Fan Power Data'!B1769),"-",'Step 1.1 Supply Fan Power Data'!B1769)</f>
        <v>2.8314016401985023</v>
      </c>
      <c r="C1769">
        <f>VLOOKUP(A1769,'Step 1.3 OAT Data'!$A:$B,2)</f>
        <v>61</v>
      </c>
      <c r="E1769" s="33">
        <f>IF(ISBLANK('Step 1.2 Return Fan Power Data'!A1769),"-",'Step 1.2 Return Fan Power Data'!A1769)</f>
        <v>44705</v>
      </c>
      <c r="F1769">
        <f>IF(ISBLANK('Step 1.2 Return Fan Power Data'!B1769),"-",'Step 1.2 Return Fan Power Data'!B1769)</f>
        <v>2.3671401267925196</v>
      </c>
      <c r="G1769">
        <f>VLOOKUP(E1769,'Step 1.3 OAT Data'!$A:$B,2)</f>
        <v>61</v>
      </c>
      <c r="P1769" s="10"/>
      <c r="Q1769" s="10"/>
      <c r="R1769" s="10"/>
    </row>
    <row r="1770" spans="1:18" ht="14" x14ac:dyDescent="0.3">
      <c r="A1770" s="33">
        <f>IF(ISBLANK('Step 1.1 Supply Fan Power Data'!A1770),"-",'Step 1.1 Supply Fan Power Data'!A1770)</f>
        <v>44705.041666666664</v>
      </c>
      <c r="B1770">
        <f>IF(ISBLANK('Step 1.1 Supply Fan Power Data'!B1770),"-",'Step 1.1 Supply Fan Power Data'!B1770)</f>
        <v>2.8132697830817013</v>
      </c>
      <c r="C1770">
        <f>VLOOKUP(A1770,'Step 1.3 OAT Data'!$A:$B,2)</f>
        <v>61</v>
      </c>
      <c r="E1770" s="33">
        <f>IF(ISBLANK('Step 1.2 Return Fan Power Data'!A1770),"-",'Step 1.2 Return Fan Power Data'!A1770)</f>
        <v>44705.041666666664</v>
      </c>
      <c r="F1770">
        <f>IF(ISBLANK('Step 1.2 Return Fan Power Data'!B1770),"-",'Step 1.2 Return Fan Power Data'!B1770)</f>
        <v>2.3623157284932512</v>
      </c>
      <c r="G1770">
        <f>VLOOKUP(E1770,'Step 1.3 OAT Data'!$A:$B,2)</f>
        <v>61</v>
      </c>
      <c r="P1770" s="10"/>
      <c r="Q1770" s="10"/>
      <c r="R1770" s="10"/>
    </row>
    <row r="1771" spans="1:18" ht="14" x14ac:dyDescent="0.3">
      <c r="A1771" s="33">
        <f>IF(ISBLANK('Step 1.1 Supply Fan Power Data'!A1771),"-",'Step 1.1 Supply Fan Power Data'!A1771)</f>
        <v>44705.083333333336</v>
      </c>
      <c r="B1771">
        <f>IF(ISBLANK('Step 1.1 Supply Fan Power Data'!B1771),"-",'Step 1.1 Supply Fan Power Data'!B1771)</f>
        <v>2.7992437062795359</v>
      </c>
      <c r="C1771">
        <f>VLOOKUP(A1771,'Step 1.3 OAT Data'!$A:$B,2)</f>
        <v>61</v>
      </c>
      <c r="E1771" s="33">
        <f>IF(ISBLANK('Step 1.2 Return Fan Power Data'!A1771),"-",'Step 1.2 Return Fan Power Data'!A1771)</f>
        <v>44705.083333333336</v>
      </c>
      <c r="F1771">
        <f>IF(ISBLANK('Step 1.2 Return Fan Power Data'!B1771),"-",'Step 1.2 Return Fan Power Data'!B1771)</f>
        <v>2.3584910709046376</v>
      </c>
      <c r="G1771">
        <f>VLOOKUP(E1771,'Step 1.3 OAT Data'!$A:$B,2)</f>
        <v>61</v>
      </c>
      <c r="P1771" s="10"/>
      <c r="Q1771" s="10"/>
      <c r="R1771" s="10"/>
    </row>
    <row r="1772" spans="1:18" ht="14" x14ac:dyDescent="0.3">
      <c r="A1772" s="33">
        <f>IF(ISBLANK('Step 1.1 Supply Fan Power Data'!A1772),"-",'Step 1.1 Supply Fan Power Data'!A1772)</f>
        <v>44705.125</v>
      </c>
      <c r="B1772">
        <f>IF(ISBLANK('Step 1.1 Supply Fan Power Data'!B1772),"-",'Step 1.1 Supply Fan Power Data'!B1772)</f>
        <v>2.8494930734603381</v>
      </c>
      <c r="C1772">
        <f>VLOOKUP(A1772,'Step 1.3 OAT Data'!$A:$B,2)</f>
        <v>60</v>
      </c>
      <c r="E1772" s="33">
        <f>IF(ISBLANK('Step 1.2 Return Fan Power Data'!A1772),"-",'Step 1.2 Return Fan Power Data'!A1772)</f>
        <v>44705.125</v>
      </c>
      <c r="F1772">
        <f>IF(ISBLANK('Step 1.2 Return Fan Power Data'!B1772),"-",'Step 1.2 Return Fan Power Data'!B1772)</f>
        <v>2.3718223673738077</v>
      </c>
      <c r="G1772">
        <f>VLOOKUP(E1772,'Step 1.3 OAT Data'!$A:$B,2)</f>
        <v>60</v>
      </c>
      <c r="P1772" s="10"/>
      <c r="Q1772" s="10"/>
      <c r="R1772" s="10"/>
    </row>
    <row r="1773" spans="1:18" ht="14" x14ac:dyDescent="0.3">
      <c r="A1773" s="33">
        <f>IF(ISBLANK('Step 1.1 Supply Fan Power Data'!A1773),"-",'Step 1.1 Supply Fan Power Data'!A1773)</f>
        <v>44705.166666666664</v>
      </c>
      <c r="B1773">
        <f>IF(ISBLANK('Step 1.1 Supply Fan Power Data'!B1773),"-",'Step 1.1 Supply Fan Power Data'!B1773)</f>
        <v>2.8596061593764341</v>
      </c>
      <c r="C1773">
        <f>VLOOKUP(A1773,'Step 1.3 OAT Data'!$A:$B,2)</f>
        <v>59</v>
      </c>
      <c r="E1773" s="33">
        <f>IF(ISBLANK('Step 1.2 Return Fan Power Data'!A1773),"-",'Step 1.2 Return Fan Power Data'!A1773)</f>
        <v>44705.166666666664</v>
      </c>
      <c r="F1773">
        <f>IF(ISBLANK('Step 1.2 Return Fan Power Data'!B1773),"-",'Step 1.2 Return Fan Power Data'!B1773)</f>
        <v>2.3743838568027913</v>
      </c>
      <c r="G1773">
        <f>VLOOKUP(E1773,'Step 1.3 OAT Data'!$A:$B,2)</f>
        <v>59</v>
      </c>
      <c r="P1773" s="10"/>
      <c r="Q1773" s="10"/>
      <c r="R1773" s="10"/>
    </row>
    <row r="1774" spans="1:18" ht="14" x14ac:dyDescent="0.3">
      <c r="A1774" s="33">
        <f>IF(ISBLANK('Step 1.1 Supply Fan Power Data'!A1774),"-",'Step 1.1 Supply Fan Power Data'!A1774)</f>
        <v>44705.208333333336</v>
      </c>
      <c r="B1774">
        <f>IF(ISBLANK('Step 1.1 Supply Fan Power Data'!B1774),"-",'Step 1.1 Supply Fan Power Data'!B1774)</f>
        <v>2.8889312924094321</v>
      </c>
      <c r="C1774">
        <f>VLOOKUP(A1774,'Step 1.3 OAT Data'!$A:$B,2)</f>
        <v>58</v>
      </c>
      <c r="E1774" s="33">
        <f>IF(ISBLANK('Step 1.2 Return Fan Power Data'!A1774),"-",'Step 1.2 Return Fan Power Data'!A1774)</f>
        <v>44705.208333333336</v>
      </c>
      <c r="F1774">
        <f>IF(ISBLANK('Step 1.2 Return Fan Power Data'!B1774),"-",'Step 1.2 Return Fan Power Data'!B1774)</f>
        <v>2.3815915351895236</v>
      </c>
      <c r="G1774">
        <f>VLOOKUP(E1774,'Step 1.3 OAT Data'!$A:$B,2)</f>
        <v>58</v>
      </c>
      <c r="P1774" s="10"/>
      <c r="Q1774" s="10"/>
      <c r="R1774" s="10"/>
    </row>
    <row r="1775" spans="1:18" ht="14" x14ac:dyDescent="0.3">
      <c r="A1775" s="33">
        <f>IF(ISBLANK('Step 1.1 Supply Fan Power Data'!A1775),"-",'Step 1.1 Supply Fan Power Data'!A1775)</f>
        <v>44705.25</v>
      </c>
      <c r="B1775">
        <f>IF(ISBLANK('Step 1.1 Supply Fan Power Data'!B1775),"-",'Step 1.1 Supply Fan Power Data'!B1775)</f>
        <v>12.035073024320816</v>
      </c>
      <c r="C1775">
        <f>VLOOKUP(A1775,'Step 1.3 OAT Data'!$A:$B,2)</f>
        <v>59</v>
      </c>
      <c r="E1775" s="33">
        <f>IF(ISBLANK('Step 1.2 Return Fan Power Data'!A1775),"-",'Step 1.2 Return Fan Power Data'!A1775)</f>
        <v>44705.25</v>
      </c>
      <c r="F1775">
        <f>IF(ISBLANK('Step 1.2 Return Fan Power Data'!B1775),"-",'Step 1.2 Return Fan Power Data'!B1775)</f>
        <v>4.0958849557522141</v>
      </c>
      <c r="G1775">
        <f>VLOOKUP(E1775,'Step 1.3 OAT Data'!$A:$B,2)</f>
        <v>59</v>
      </c>
      <c r="P1775" s="10"/>
      <c r="Q1775" s="10"/>
      <c r="R1775" s="10"/>
    </row>
    <row r="1776" spans="1:18" ht="14" x14ac:dyDescent="0.3">
      <c r="A1776" s="33">
        <f>IF(ISBLANK('Step 1.1 Supply Fan Power Data'!A1776),"-",'Step 1.1 Supply Fan Power Data'!A1776)</f>
        <v>44705.291666666664</v>
      </c>
      <c r="B1776">
        <f>IF(ISBLANK('Step 1.1 Supply Fan Power Data'!B1776),"-",'Step 1.1 Supply Fan Power Data'!B1776)</f>
        <v>12.035073024320816</v>
      </c>
      <c r="C1776">
        <f>VLOOKUP(A1776,'Step 1.3 OAT Data'!$A:$B,2)</f>
        <v>60</v>
      </c>
      <c r="E1776" s="33">
        <f>IF(ISBLANK('Step 1.2 Return Fan Power Data'!A1776),"-",'Step 1.2 Return Fan Power Data'!A1776)</f>
        <v>44705.291666666664</v>
      </c>
      <c r="F1776">
        <f>IF(ISBLANK('Step 1.2 Return Fan Power Data'!B1776),"-",'Step 1.2 Return Fan Power Data'!B1776)</f>
        <v>4.0958849557522141</v>
      </c>
      <c r="G1776">
        <f>VLOOKUP(E1776,'Step 1.3 OAT Data'!$A:$B,2)</f>
        <v>60</v>
      </c>
      <c r="P1776" s="10"/>
      <c r="Q1776" s="10"/>
      <c r="R1776" s="10"/>
    </row>
    <row r="1777" spans="1:18" ht="14" x14ac:dyDescent="0.3">
      <c r="A1777" s="33">
        <f>IF(ISBLANK('Step 1.1 Supply Fan Power Data'!A1777),"-",'Step 1.1 Supply Fan Power Data'!A1777)</f>
        <v>44705.333333333336</v>
      </c>
      <c r="B1777">
        <f>IF(ISBLANK('Step 1.1 Supply Fan Power Data'!B1777),"-",'Step 1.1 Supply Fan Power Data'!B1777)</f>
        <v>12.035073024320816</v>
      </c>
      <c r="C1777">
        <f>VLOOKUP(A1777,'Step 1.3 OAT Data'!$A:$B,2)</f>
        <v>60</v>
      </c>
      <c r="E1777" s="33">
        <f>IF(ISBLANK('Step 1.2 Return Fan Power Data'!A1777),"-",'Step 1.2 Return Fan Power Data'!A1777)</f>
        <v>44705.333333333336</v>
      </c>
      <c r="F1777">
        <f>IF(ISBLANK('Step 1.2 Return Fan Power Data'!B1777),"-",'Step 1.2 Return Fan Power Data'!B1777)</f>
        <v>4.0958849557522141</v>
      </c>
      <c r="G1777">
        <f>VLOOKUP(E1777,'Step 1.3 OAT Data'!$A:$B,2)</f>
        <v>60</v>
      </c>
      <c r="P1777" s="10"/>
      <c r="Q1777" s="10"/>
      <c r="R1777" s="10"/>
    </row>
    <row r="1778" spans="1:18" ht="14" x14ac:dyDescent="0.3">
      <c r="A1778" s="33">
        <f>IF(ISBLANK('Step 1.1 Supply Fan Power Data'!A1778),"-",'Step 1.1 Supply Fan Power Data'!A1778)</f>
        <v>44705.375</v>
      </c>
      <c r="B1778">
        <f>IF(ISBLANK('Step 1.1 Supply Fan Power Data'!B1778),"-",'Step 1.1 Supply Fan Power Data'!B1778)</f>
        <v>12.035073024320816</v>
      </c>
      <c r="C1778">
        <f>VLOOKUP(A1778,'Step 1.3 OAT Data'!$A:$B,2)</f>
        <v>62</v>
      </c>
      <c r="E1778" s="33">
        <f>IF(ISBLANK('Step 1.2 Return Fan Power Data'!A1778),"-",'Step 1.2 Return Fan Power Data'!A1778)</f>
        <v>44705.375</v>
      </c>
      <c r="F1778">
        <f>IF(ISBLANK('Step 1.2 Return Fan Power Data'!B1778),"-",'Step 1.2 Return Fan Power Data'!B1778)</f>
        <v>4.0958849557522141</v>
      </c>
      <c r="G1778">
        <f>VLOOKUP(E1778,'Step 1.3 OAT Data'!$A:$B,2)</f>
        <v>62</v>
      </c>
      <c r="P1778" s="10"/>
      <c r="Q1778" s="10"/>
      <c r="R1778" s="10"/>
    </row>
    <row r="1779" spans="1:18" ht="14" x14ac:dyDescent="0.3">
      <c r="A1779" s="33">
        <f>IF(ISBLANK('Step 1.1 Supply Fan Power Data'!A1779),"-",'Step 1.1 Supply Fan Power Data'!A1779)</f>
        <v>44705.416666666664</v>
      </c>
      <c r="B1779">
        <f>IF(ISBLANK('Step 1.1 Supply Fan Power Data'!B1779),"-",'Step 1.1 Supply Fan Power Data'!B1779)</f>
        <v>12.035073024320816</v>
      </c>
      <c r="C1779">
        <f>VLOOKUP(A1779,'Step 1.3 OAT Data'!$A:$B,2)</f>
        <v>63</v>
      </c>
      <c r="E1779" s="33">
        <f>IF(ISBLANK('Step 1.2 Return Fan Power Data'!A1779),"-",'Step 1.2 Return Fan Power Data'!A1779)</f>
        <v>44705.416666666664</v>
      </c>
      <c r="F1779">
        <f>IF(ISBLANK('Step 1.2 Return Fan Power Data'!B1779),"-",'Step 1.2 Return Fan Power Data'!B1779)</f>
        <v>4.0958849557522141</v>
      </c>
      <c r="G1779">
        <f>VLOOKUP(E1779,'Step 1.3 OAT Data'!$A:$B,2)</f>
        <v>63</v>
      </c>
      <c r="P1779" s="10"/>
      <c r="Q1779" s="10"/>
      <c r="R1779" s="10"/>
    </row>
    <row r="1780" spans="1:18" ht="14" x14ac:dyDescent="0.3">
      <c r="A1780" s="33">
        <f>IF(ISBLANK('Step 1.1 Supply Fan Power Data'!A1780),"-",'Step 1.1 Supply Fan Power Data'!A1780)</f>
        <v>44705.458333333336</v>
      </c>
      <c r="B1780">
        <f>IF(ISBLANK('Step 1.1 Supply Fan Power Data'!B1780),"-",'Step 1.1 Supply Fan Power Data'!B1780)</f>
        <v>12.035073024320816</v>
      </c>
      <c r="C1780">
        <f>VLOOKUP(A1780,'Step 1.3 OAT Data'!$A:$B,2)</f>
        <v>63</v>
      </c>
      <c r="E1780" s="33">
        <f>IF(ISBLANK('Step 1.2 Return Fan Power Data'!A1780),"-",'Step 1.2 Return Fan Power Data'!A1780)</f>
        <v>44705.458333333336</v>
      </c>
      <c r="F1780">
        <f>IF(ISBLANK('Step 1.2 Return Fan Power Data'!B1780),"-",'Step 1.2 Return Fan Power Data'!B1780)</f>
        <v>4.0958849557522141</v>
      </c>
      <c r="G1780">
        <f>VLOOKUP(E1780,'Step 1.3 OAT Data'!$A:$B,2)</f>
        <v>63</v>
      </c>
      <c r="P1780" s="10"/>
      <c r="Q1780" s="10"/>
      <c r="R1780" s="10"/>
    </row>
    <row r="1781" spans="1:18" ht="14" x14ac:dyDescent="0.3">
      <c r="A1781" s="33">
        <f>IF(ISBLANK('Step 1.1 Supply Fan Power Data'!A1781),"-",'Step 1.1 Supply Fan Power Data'!A1781)</f>
        <v>44705.5</v>
      </c>
      <c r="B1781">
        <f>IF(ISBLANK('Step 1.1 Supply Fan Power Data'!B1781),"-",'Step 1.1 Supply Fan Power Data'!B1781)</f>
        <v>12.035073024320816</v>
      </c>
      <c r="C1781">
        <f>VLOOKUP(A1781,'Step 1.3 OAT Data'!$A:$B,2)</f>
        <v>62</v>
      </c>
      <c r="E1781" s="33">
        <f>IF(ISBLANK('Step 1.2 Return Fan Power Data'!A1781),"-",'Step 1.2 Return Fan Power Data'!A1781)</f>
        <v>44705.5</v>
      </c>
      <c r="F1781">
        <f>IF(ISBLANK('Step 1.2 Return Fan Power Data'!B1781),"-",'Step 1.2 Return Fan Power Data'!B1781)</f>
        <v>4.0958849557522141</v>
      </c>
      <c r="G1781">
        <f>VLOOKUP(E1781,'Step 1.3 OAT Data'!$A:$B,2)</f>
        <v>62</v>
      </c>
      <c r="P1781" s="10"/>
      <c r="Q1781" s="10"/>
      <c r="R1781" s="10"/>
    </row>
    <row r="1782" spans="1:18" ht="14" x14ac:dyDescent="0.3">
      <c r="A1782" s="33">
        <f>IF(ISBLANK('Step 1.1 Supply Fan Power Data'!A1782),"-",'Step 1.1 Supply Fan Power Data'!A1782)</f>
        <v>44705.541666666664</v>
      </c>
      <c r="B1782">
        <f>IF(ISBLANK('Step 1.1 Supply Fan Power Data'!B1782),"-",'Step 1.1 Supply Fan Power Data'!B1782)</f>
        <v>12.035073024320816</v>
      </c>
      <c r="C1782">
        <f>VLOOKUP(A1782,'Step 1.3 OAT Data'!$A:$B,2)</f>
        <v>63</v>
      </c>
      <c r="E1782" s="33">
        <f>IF(ISBLANK('Step 1.2 Return Fan Power Data'!A1782),"-",'Step 1.2 Return Fan Power Data'!A1782)</f>
        <v>44705.541666666664</v>
      </c>
      <c r="F1782">
        <f>IF(ISBLANK('Step 1.2 Return Fan Power Data'!B1782),"-",'Step 1.2 Return Fan Power Data'!B1782)</f>
        <v>4.0958849557522141</v>
      </c>
      <c r="G1782">
        <f>VLOOKUP(E1782,'Step 1.3 OAT Data'!$A:$B,2)</f>
        <v>63</v>
      </c>
      <c r="P1782" s="10"/>
      <c r="Q1782" s="10"/>
      <c r="R1782" s="10"/>
    </row>
    <row r="1783" spans="1:18" ht="14" x14ac:dyDescent="0.3">
      <c r="A1783" s="33">
        <f>IF(ISBLANK('Step 1.1 Supply Fan Power Data'!A1783),"-",'Step 1.1 Supply Fan Power Data'!A1783)</f>
        <v>44705.583333333336</v>
      </c>
      <c r="B1783">
        <f>IF(ISBLANK('Step 1.1 Supply Fan Power Data'!B1783),"-",'Step 1.1 Supply Fan Power Data'!B1783)</f>
        <v>12.035073024320816</v>
      </c>
      <c r="C1783">
        <f>VLOOKUP(A1783,'Step 1.3 OAT Data'!$A:$B,2)</f>
        <v>65</v>
      </c>
      <c r="E1783" s="33">
        <f>IF(ISBLANK('Step 1.2 Return Fan Power Data'!A1783),"-",'Step 1.2 Return Fan Power Data'!A1783)</f>
        <v>44705.583333333336</v>
      </c>
      <c r="F1783">
        <f>IF(ISBLANK('Step 1.2 Return Fan Power Data'!B1783),"-",'Step 1.2 Return Fan Power Data'!B1783)</f>
        <v>4.0958849557522141</v>
      </c>
      <c r="G1783">
        <f>VLOOKUP(E1783,'Step 1.3 OAT Data'!$A:$B,2)</f>
        <v>65</v>
      </c>
      <c r="P1783" s="10"/>
      <c r="Q1783" s="10"/>
      <c r="R1783" s="10"/>
    </row>
    <row r="1784" spans="1:18" ht="14" x14ac:dyDescent="0.3">
      <c r="A1784" s="33">
        <f>IF(ISBLANK('Step 1.1 Supply Fan Power Data'!A1784),"-",'Step 1.1 Supply Fan Power Data'!A1784)</f>
        <v>44705.625</v>
      </c>
      <c r="B1784">
        <f>IF(ISBLANK('Step 1.1 Supply Fan Power Data'!B1784),"-",'Step 1.1 Supply Fan Power Data'!B1784)</f>
        <v>12.035073024320816</v>
      </c>
      <c r="C1784">
        <f>VLOOKUP(A1784,'Step 1.3 OAT Data'!$A:$B,2)</f>
        <v>67</v>
      </c>
      <c r="E1784" s="33">
        <f>IF(ISBLANK('Step 1.2 Return Fan Power Data'!A1784),"-",'Step 1.2 Return Fan Power Data'!A1784)</f>
        <v>44705.625</v>
      </c>
      <c r="F1784">
        <f>IF(ISBLANK('Step 1.2 Return Fan Power Data'!B1784),"-",'Step 1.2 Return Fan Power Data'!B1784)</f>
        <v>4.0958849557522141</v>
      </c>
      <c r="G1784">
        <f>VLOOKUP(E1784,'Step 1.3 OAT Data'!$A:$B,2)</f>
        <v>67</v>
      </c>
      <c r="P1784" s="10"/>
      <c r="Q1784" s="10"/>
      <c r="R1784" s="10"/>
    </row>
    <row r="1785" spans="1:18" ht="14" x14ac:dyDescent="0.3">
      <c r="A1785" s="33">
        <f>IF(ISBLANK('Step 1.1 Supply Fan Power Data'!A1785),"-",'Step 1.1 Supply Fan Power Data'!A1785)</f>
        <v>44705.666666666664</v>
      </c>
      <c r="B1785">
        <f>IF(ISBLANK('Step 1.1 Supply Fan Power Data'!B1785),"-",'Step 1.1 Supply Fan Power Data'!B1785)</f>
        <v>12.035073024320816</v>
      </c>
      <c r="C1785">
        <f>VLOOKUP(A1785,'Step 1.3 OAT Data'!$A:$B,2)</f>
        <v>65</v>
      </c>
      <c r="E1785" s="33">
        <f>IF(ISBLANK('Step 1.2 Return Fan Power Data'!A1785),"-",'Step 1.2 Return Fan Power Data'!A1785)</f>
        <v>44705.666666666664</v>
      </c>
      <c r="F1785">
        <f>IF(ISBLANK('Step 1.2 Return Fan Power Data'!B1785),"-",'Step 1.2 Return Fan Power Data'!B1785)</f>
        <v>4.0958849557522141</v>
      </c>
      <c r="G1785">
        <f>VLOOKUP(E1785,'Step 1.3 OAT Data'!$A:$B,2)</f>
        <v>65</v>
      </c>
      <c r="P1785" s="10"/>
      <c r="Q1785" s="10"/>
      <c r="R1785" s="10"/>
    </row>
    <row r="1786" spans="1:18" ht="14" x14ac:dyDescent="0.3">
      <c r="A1786" s="33">
        <f>IF(ISBLANK('Step 1.1 Supply Fan Power Data'!A1786),"-",'Step 1.1 Supply Fan Power Data'!A1786)</f>
        <v>44705.708333333336</v>
      </c>
      <c r="B1786">
        <f>IF(ISBLANK('Step 1.1 Supply Fan Power Data'!B1786),"-",'Step 1.1 Supply Fan Power Data'!B1786)</f>
        <v>5.1687559301206143</v>
      </c>
      <c r="C1786">
        <f>VLOOKUP(A1786,'Step 1.3 OAT Data'!$A:$B,2)</f>
        <v>66</v>
      </c>
      <c r="E1786" s="33">
        <f>IF(ISBLANK('Step 1.2 Return Fan Power Data'!A1786),"-",'Step 1.2 Return Fan Power Data'!A1786)</f>
        <v>44705.708333333336</v>
      </c>
      <c r="F1786">
        <f>IF(ISBLANK('Step 1.2 Return Fan Power Data'!B1786),"-",'Step 1.2 Return Fan Power Data'!B1786)</f>
        <v>3.2444813831659336</v>
      </c>
      <c r="G1786">
        <f>VLOOKUP(E1786,'Step 1.3 OAT Data'!$A:$B,2)</f>
        <v>66</v>
      </c>
      <c r="P1786" s="10"/>
      <c r="Q1786" s="10"/>
      <c r="R1786" s="10"/>
    </row>
    <row r="1787" spans="1:18" ht="14" x14ac:dyDescent="0.3">
      <c r="A1787" s="33">
        <f>IF(ISBLANK('Step 1.1 Supply Fan Power Data'!A1787),"-",'Step 1.1 Supply Fan Power Data'!A1787)</f>
        <v>44705.75</v>
      </c>
      <c r="B1787">
        <f>IF(ISBLANK('Step 1.1 Supply Fan Power Data'!B1787),"-",'Step 1.1 Supply Fan Power Data'!B1787)</f>
        <v>0.89687445161760737</v>
      </c>
      <c r="C1787">
        <f>VLOOKUP(A1787,'Step 1.3 OAT Data'!$A:$B,2)</f>
        <v>62</v>
      </c>
      <c r="E1787" s="33">
        <f>IF(ISBLANK('Step 1.2 Return Fan Power Data'!A1787),"-",'Step 1.2 Return Fan Power Data'!A1787)</f>
        <v>44705.75</v>
      </c>
      <c r="F1787">
        <f>IF(ISBLANK('Step 1.2 Return Fan Power Data'!B1787),"-",'Step 1.2 Return Fan Power Data'!B1787)</f>
        <v>0.82446440788892827</v>
      </c>
      <c r="G1787">
        <f>VLOOKUP(E1787,'Step 1.3 OAT Data'!$A:$B,2)</f>
        <v>62</v>
      </c>
      <c r="P1787" s="10"/>
      <c r="Q1787" s="10"/>
      <c r="R1787" s="10"/>
    </row>
    <row r="1788" spans="1:18" ht="14" x14ac:dyDescent="0.3">
      <c r="A1788" s="33">
        <f>IF(ISBLANK('Step 1.1 Supply Fan Power Data'!A1788),"-",'Step 1.1 Supply Fan Power Data'!A1788)</f>
        <v>44705.791666666664</v>
      </c>
      <c r="B1788">
        <f>IF(ISBLANK('Step 1.1 Supply Fan Power Data'!B1788),"-",'Step 1.1 Supply Fan Power Data'!B1788)</f>
        <v>0.89488221746005492</v>
      </c>
      <c r="C1788">
        <f>VLOOKUP(A1788,'Step 1.3 OAT Data'!$A:$B,2)</f>
        <v>59</v>
      </c>
      <c r="E1788" s="33">
        <f>IF(ISBLANK('Step 1.2 Return Fan Power Data'!A1788),"-",'Step 1.2 Return Fan Power Data'!A1788)</f>
        <v>44705.791666666664</v>
      </c>
      <c r="F1788">
        <f>IF(ISBLANK('Step 1.2 Return Fan Power Data'!B1788),"-",'Step 1.2 Return Fan Power Data'!B1788)</f>
        <v>0.82239818485326754</v>
      </c>
      <c r="G1788">
        <f>VLOOKUP(E1788,'Step 1.3 OAT Data'!$A:$B,2)</f>
        <v>59</v>
      </c>
      <c r="P1788" s="10"/>
      <c r="Q1788" s="10"/>
      <c r="R1788" s="10"/>
    </row>
    <row r="1789" spans="1:18" ht="14" x14ac:dyDescent="0.3">
      <c r="A1789" s="33">
        <f>IF(ISBLANK('Step 1.1 Supply Fan Power Data'!A1789),"-",'Step 1.1 Supply Fan Power Data'!A1789)</f>
        <v>44705.833333333336</v>
      </c>
      <c r="B1789">
        <f>IF(ISBLANK('Step 1.1 Supply Fan Power Data'!B1789),"-",'Step 1.1 Supply Fan Power Data'!B1789)</f>
        <v>0.89982861596932062</v>
      </c>
      <c r="C1789">
        <f>VLOOKUP(A1789,'Step 1.3 OAT Data'!$A:$B,2)</f>
        <v>58</v>
      </c>
      <c r="E1789" s="33">
        <f>IF(ISBLANK('Step 1.2 Return Fan Power Data'!A1789),"-",'Step 1.2 Return Fan Power Data'!A1789)</f>
        <v>44705.833333333336</v>
      </c>
      <c r="F1789">
        <f>IF(ISBLANK('Step 1.2 Return Fan Power Data'!B1789),"-",'Step 1.2 Return Fan Power Data'!B1789)</f>
        <v>0.82753132425278897</v>
      </c>
      <c r="G1789">
        <f>VLOOKUP(E1789,'Step 1.3 OAT Data'!$A:$B,2)</f>
        <v>58</v>
      </c>
      <c r="P1789" s="10"/>
      <c r="Q1789" s="10"/>
      <c r="R1789" s="10"/>
    </row>
    <row r="1790" spans="1:18" ht="14" x14ac:dyDescent="0.3">
      <c r="A1790" s="33">
        <f>IF(ISBLANK('Step 1.1 Supply Fan Power Data'!A1790),"-",'Step 1.1 Supply Fan Power Data'!A1790)</f>
        <v>44705.875</v>
      </c>
      <c r="B1790">
        <f>IF(ISBLANK('Step 1.1 Supply Fan Power Data'!B1790),"-",'Step 1.1 Supply Fan Power Data'!B1790)</f>
        <v>0.91053312614190873</v>
      </c>
      <c r="C1790">
        <f>VLOOKUP(A1790,'Step 1.3 OAT Data'!$A:$B,2)</f>
        <v>58</v>
      </c>
      <c r="E1790" s="33">
        <f>IF(ISBLANK('Step 1.2 Return Fan Power Data'!A1790),"-",'Step 1.2 Return Fan Power Data'!A1790)</f>
        <v>44705.875</v>
      </c>
      <c r="F1790">
        <f>IF(ISBLANK('Step 1.2 Return Fan Power Data'!B1790),"-",'Step 1.2 Return Fan Power Data'!B1790)</f>
        <v>0.83867461374877605</v>
      </c>
      <c r="G1790">
        <f>VLOOKUP(E1790,'Step 1.3 OAT Data'!$A:$B,2)</f>
        <v>58</v>
      </c>
      <c r="P1790" s="10"/>
      <c r="Q1790" s="10"/>
      <c r="R1790" s="10"/>
    </row>
    <row r="1791" spans="1:18" ht="14" x14ac:dyDescent="0.3">
      <c r="A1791" s="33">
        <f>IF(ISBLANK('Step 1.1 Supply Fan Power Data'!A1791),"-",'Step 1.1 Supply Fan Power Data'!A1791)</f>
        <v>44705.916666666664</v>
      </c>
      <c r="B1791">
        <f>IF(ISBLANK('Step 1.1 Supply Fan Power Data'!B1791),"-",'Step 1.1 Supply Fan Power Data'!B1791)</f>
        <v>0.91641675999673811</v>
      </c>
      <c r="C1791">
        <f>VLOOKUP(A1791,'Step 1.3 OAT Data'!$A:$B,2)</f>
        <v>57</v>
      </c>
      <c r="E1791" s="33">
        <f>IF(ISBLANK('Step 1.2 Return Fan Power Data'!A1791),"-",'Step 1.2 Return Fan Power Data'!A1791)</f>
        <v>44705.916666666664</v>
      </c>
      <c r="F1791">
        <f>IF(ISBLANK('Step 1.2 Return Fan Power Data'!B1791),"-",'Step 1.2 Return Fan Power Data'!B1791)</f>
        <v>0.84481943006256743</v>
      </c>
      <c r="G1791">
        <f>VLOOKUP(E1791,'Step 1.3 OAT Data'!$A:$B,2)</f>
        <v>57</v>
      </c>
      <c r="P1791" s="10"/>
      <c r="Q1791" s="10"/>
      <c r="R1791" s="10"/>
    </row>
    <row r="1792" spans="1:18" ht="14" x14ac:dyDescent="0.3">
      <c r="A1792" s="33">
        <f>IF(ISBLANK('Step 1.1 Supply Fan Power Data'!A1792),"-",'Step 1.1 Supply Fan Power Data'!A1792)</f>
        <v>44705.958333333336</v>
      </c>
      <c r="B1792">
        <f>IF(ISBLANK('Step 1.1 Supply Fan Power Data'!B1792),"-",'Step 1.1 Supply Fan Power Data'!B1792)</f>
        <v>0.92222719066642411</v>
      </c>
      <c r="C1792">
        <f>VLOOKUP(A1792,'Step 1.3 OAT Data'!$A:$B,2)</f>
        <v>55</v>
      </c>
      <c r="E1792" s="33">
        <f>IF(ISBLANK('Step 1.2 Return Fan Power Data'!A1792),"-",'Step 1.2 Return Fan Power Data'!A1792)</f>
        <v>44705.958333333336</v>
      </c>
      <c r="F1792">
        <f>IF(ISBLANK('Step 1.2 Return Fan Power Data'!B1792),"-",'Step 1.2 Return Fan Power Data'!B1792)</f>
        <v>0.85090158982965103</v>
      </c>
      <c r="G1792">
        <f>VLOOKUP(E1792,'Step 1.3 OAT Data'!$A:$B,2)</f>
        <v>55</v>
      </c>
      <c r="P1792" s="10"/>
      <c r="Q1792" s="10"/>
      <c r="R1792" s="10"/>
    </row>
    <row r="1793" spans="1:18" ht="14" x14ac:dyDescent="0.3">
      <c r="A1793" s="33">
        <f>IF(ISBLANK('Step 1.1 Supply Fan Power Data'!A1793),"-",'Step 1.1 Supply Fan Power Data'!A1793)</f>
        <v>44706</v>
      </c>
      <c r="B1793">
        <f>IF(ISBLANK('Step 1.1 Supply Fan Power Data'!B1793),"-",'Step 1.1 Supply Fan Power Data'!B1793)</f>
        <v>0.90374233433900608</v>
      </c>
      <c r="C1793">
        <f>VLOOKUP(A1793,'Step 1.3 OAT Data'!$A:$B,2)</f>
        <v>54</v>
      </c>
      <c r="E1793" s="33">
        <f>IF(ISBLANK('Step 1.2 Return Fan Power Data'!A1793),"-",'Step 1.2 Return Fan Power Data'!A1793)</f>
        <v>44706</v>
      </c>
      <c r="F1793">
        <f>IF(ISBLANK('Step 1.2 Return Fan Power Data'!B1793),"-",'Step 1.2 Return Fan Power Data'!B1793)</f>
        <v>0.83159998832133053</v>
      </c>
      <c r="G1793">
        <f>VLOOKUP(E1793,'Step 1.3 OAT Data'!$A:$B,2)</f>
        <v>54</v>
      </c>
      <c r="P1793" s="10"/>
      <c r="Q1793" s="10"/>
      <c r="R1793" s="10"/>
    </row>
    <row r="1794" spans="1:18" ht="14" x14ac:dyDescent="0.3">
      <c r="A1794" s="33">
        <f>IF(ISBLANK('Step 1.1 Supply Fan Power Data'!A1794),"-",'Step 1.1 Supply Fan Power Data'!A1794)</f>
        <v>44706.041666666664</v>
      </c>
      <c r="B1794">
        <f>IF(ISBLANK('Step 1.1 Supply Fan Power Data'!B1794),"-",'Step 1.1 Supply Fan Power Data'!B1794)</f>
        <v>0.92516086942686349</v>
      </c>
      <c r="C1794">
        <f>VLOOKUP(A1794,'Step 1.3 OAT Data'!$A:$B,2)</f>
        <v>54</v>
      </c>
      <c r="E1794" s="33">
        <f>IF(ISBLANK('Step 1.2 Return Fan Power Data'!A1794),"-",'Step 1.2 Return Fan Power Data'!A1794)</f>
        <v>44706.041666666664</v>
      </c>
      <c r="F1794">
        <f>IF(ISBLANK('Step 1.2 Return Fan Power Data'!B1794),"-",'Step 1.2 Return Fan Power Data'!B1794)</f>
        <v>0.85397763742370159</v>
      </c>
      <c r="G1794">
        <f>VLOOKUP(E1794,'Step 1.3 OAT Data'!$A:$B,2)</f>
        <v>54</v>
      </c>
      <c r="P1794" s="10"/>
      <c r="Q1794" s="10"/>
      <c r="R1794" s="10"/>
    </row>
    <row r="1795" spans="1:18" ht="14" x14ac:dyDescent="0.3">
      <c r="A1795" s="33">
        <f>IF(ISBLANK('Step 1.1 Supply Fan Power Data'!A1795),"-",'Step 1.1 Supply Fan Power Data'!A1795)</f>
        <v>44706.083333333336</v>
      </c>
      <c r="B1795">
        <f>IF(ISBLANK('Step 1.1 Supply Fan Power Data'!B1795),"-",'Step 1.1 Supply Fan Power Data'!B1795)</f>
        <v>0.93394814261926862</v>
      </c>
      <c r="C1795">
        <f>VLOOKUP(A1795,'Step 1.3 OAT Data'!$A:$B,2)</f>
        <v>54</v>
      </c>
      <c r="E1795" s="33">
        <f>IF(ISBLANK('Step 1.2 Return Fan Power Data'!A1795),"-",'Step 1.2 Return Fan Power Data'!A1795)</f>
        <v>44706.083333333336</v>
      </c>
      <c r="F1795">
        <f>IF(ISBLANK('Step 1.2 Return Fan Power Data'!B1795),"-",'Step 1.2 Return Fan Power Data'!B1795)</f>
        <v>0.86321194113379551</v>
      </c>
      <c r="G1795">
        <f>VLOOKUP(E1795,'Step 1.3 OAT Data'!$A:$B,2)</f>
        <v>54</v>
      </c>
      <c r="P1795" s="10"/>
      <c r="Q1795" s="10"/>
      <c r="R1795" s="10"/>
    </row>
    <row r="1796" spans="1:18" ht="14" x14ac:dyDescent="0.3">
      <c r="A1796" s="33">
        <f>IF(ISBLANK('Step 1.1 Supply Fan Power Data'!A1796),"-",'Step 1.1 Supply Fan Power Data'!A1796)</f>
        <v>44706.125</v>
      </c>
      <c r="B1796">
        <f>IF(ISBLANK('Step 1.1 Supply Fan Power Data'!B1796),"-",'Step 1.1 Supply Fan Power Data'!B1796)</f>
        <v>0.94842192319651741</v>
      </c>
      <c r="C1796">
        <f>VLOOKUP(A1796,'Step 1.3 OAT Data'!$A:$B,2)</f>
        <v>54</v>
      </c>
      <c r="E1796" s="33">
        <f>IF(ISBLANK('Step 1.2 Return Fan Power Data'!A1796),"-",'Step 1.2 Return Fan Power Data'!A1796)</f>
        <v>44706.125</v>
      </c>
      <c r="F1796">
        <f>IF(ISBLANK('Step 1.2 Return Fan Power Data'!B1796),"-",'Step 1.2 Return Fan Power Data'!B1796)</f>
        <v>0.87848842337595112</v>
      </c>
      <c r="G1796">
        <f>VLOOKUP(E1796,'Step 1.3 OAT Data'!$A:$B,2)</f>
        <v>54</v>
      </c>
      <c r="P1796" s="10"/>
      <c r="Q1796" s="10"/>
      <c r="R1796" s="10"/>
    </row>
    <row r="1797" spans="1:18" ht="14" x14ac:dyDescent="0.3">
      <c r="A1797" s="33">
        <f>IF(ISBLANK('Step 1.1 Supply Fan Power Data'!A1797),"-",'Step 1.1 Supply Fan Power Data'!A1797)</f>
        <v>44706.166666666664</v>
      </c>
      <c r="B1797">
        <f>IF(ISBLANK('Step 1.1 Supply Fan Power Data'!B1797),"-",'Step 1.1 Supply Fan Power Data'!B1797)</f>
        <v>0.98022897994711322</v>
      </c>
      <c r="C1797">
        <f>VLOOKUP(A1797,'Step 1.3 OAT Data'!$A:$B,2)</f>
        <v>52</v>
      </c>
      <c r="E1797" s="33">
        <f>IF(ISBLANK('Step 1.2 Return Fan Power Data'!A1797),"-",'Step 1.2 Return Fan Power Data'!A1797)</f>
        <v>44706.166666666664</v>
      </c>
      <c r="F1797">
        <f>IF(ISBLANK('Step 1.2 Return Fan Power Data'!B1797),"-",'Step 1.2 Return Fan Power Data'!B1797)</f>
        <v>0.91234028672304435</v>
      </c>
      <c r="G1797">
        <f>VLOOKUP(E1797,'Step 1.3 OAT Data'!$A:$B,2)</f>
        <v>52</v>
      </c>
      <c r="P1797" s="10"/>
      <c r="Q1797" s="10"/>
      <c r="R1797" s="10"/>
    </row>
    <row r="1798" spans="1:18" ht="14" x14ac:dyDescent="0.3">
      <c r="A1798" s="33">
        <f>IF(ISBLANK('Step 1.1 Supply Fan Power Data'!A1798),"-",'Step 1.1 Supply Fan Power Data'!A1798)</f>
        <v>44706.208333333336</v>
      </c>
      <c r="B1798">
        <f>IF(ISBLANK('Step 1.1 Supply Fan Power Data'!B1798),"-",'Step 1.1 Supply Fan Power Data'!B1798)</f>
        <v>0.98983584295358695</v>
      </c>
      <c r="C1798">
        <f>VLOOKUP(A1798,'Step 1.3 OAT Data'!$A:$B,2)</f>
        <v>52</v>
      </c>
      <c r="E1798" s="33">
        <f>IF(ISBLANK('Step 1.2 Return Fan Power Data'!A1798),"-",'Step 1.2 Return Fan Power Data'!A1798)</f>
        <v>44706.208333333336</v>
      </c>
      <c r="F1798">
        <f>IF(ISBLANK('Step 1.2 Return Fan Power Data'!B1798),"-",'Step 1.2 Return Fan Power Data'!B1798)</f>
        <v>0.9226377906178449</v>
      </c>
      <c r="G1798">
        <f>VLOOKUP(E1798,'Step 1.3 OAT Data'!$A:$B,2)</f>
        <v>52</v>
      </c>
      <c r="P1798" s="10"/>
      <c r="Q1798" s="10"/>
      <c r="R1798" s="10"/>
    </row>
    <row r="1799" spans="1:18" ht="14" x14ac:dyDescent="0.3">
      <c r="A1799" s="33">
        <f>IF(ISBLANK('Step 1.1 Supply Fan Power Data'!A1799),"-",'Step 1.1 Supply Fan Power Data'!A1799)</f>
        <v>44706.25</v>
      </c>
      <c r="B1799">
        <f>IF(ISBLANK('Step 1.1 Supply Fan Power Data'!B1799),"-",'Step 1.1 Supply Fan Power Data'!B1799)</f>
        <v>12.035073024320816</v>
      </c>
      <c r="C1799">
        <f>VLOOKUP(A1799,'Step 1.3 OAT Data'!$A:$B,2)</f>
        <v>52</v>
      </c>
      <c r="E1799" s="33">
        <f>IF(ISBLANK('Step 1.2 Return Fan Power Data'!A1799),"-",'Step 1.2 Return Fan Power Data'!A1799)</f>
        <v>44706.25</v>
      </c>
      <c r="F1799">
        <f>IF(ISBLANK('Step 1.2 Return Fan Power Data'!B1799),"-",'Step 1.2 Return Fan Power Data'!B1799)</f>
        <v>4.0958849557522141</v>
      </c>
      <c r="G1799">
        <f>VLOOKUP(E1799,'Step 1.3 OAT Data'!$A:$B,2)</f>
        <v>52</v>
      </c>
      <c r="P1799" s="10"/>
      <c r="Q1799" s="10"/>
      <c r="R1799" s="10"/>
    </row>
    <row r="1800" spans="1:18" ht="14" x14ac:dyDescent="0.3">
      <c r="A1800" s="33">
        <f>IF(ISBLANK('Step 1.1 Supply Fan Power Data'!A1800),"-",'Step 1.1 Supply Fan Power Data'!A1800)</f>
        <v>44706.291666666664</v>
      </c>
      <c r="B1800">
        <f>IF(ISBLANK('Step 1.1 Supply Fan Power Data'!B1800),"-",'Step 1.1 Supply Fan Power Data'!B1800)</f>
        <v>12.035073024320816</v>
      </c>
      <c r="C1800">
        <f>VLOOKUP(A1800,'Step 1.3 OAT Data'!$A:$B,2)</f>
        <v>55</v>
      </c>
      <c r="E1800" s="33">
        <f>IF(ISBLANK('Step 1.2 Return Fan Power Data'!A1800),"-",'Step 1.2 Return Fan Power Data'!A1800)</f>
        <v>44706.291666666664</v>
      </c>
      <c r="F1800">
        <f>IF(ISBLANK('Step 1.2 Return Fan Power Data'!B1800),"-",'Step 1.2 Return Fan Power Data'!B1800)</f>
        <v>4.0958849557522141</v>
      </c>
      <c r="G1800">
        <f>VLOOKUP(E1800,'Step 1.3 OAT Data'!$A:$B,2)</f>
        <v>55</v>
      </c>
      <c r="P1800" s="10"/>
      <c r="Q1800" s="10"/>
      <c r="R1800" s="10"/>
    </row>
    <row r="1801" spans="1:18" ht="14" x14ac:dyDescent="0.3">
      <c r="A1801" s="33">
        <f>IF(ISBLANK('Step 1.1 Supply Fan Power Data'!A1801),"-",'Step 1.1 Supply Fan Power Data'!A1801)</f>
        <v>44706.333333333336</v>
      </c>
      <c r="B1801">
        <f>IF(ISBLANK('Step 1.1 Supply Fan Power Data'!B1801),"-",'Step 1.1 Supply Fan Power Data'!B1801)</f>
        <v>12.035073024320816</v>
      </c>
      <c r="C1801">
        <f>VLOOKUP(A1801,'Step 1.3 OAT Data'!$A:$B,2)</f>
        <v>58</v>
      </c>
      <c r="E1801" s="33">
        <f>IF(ISBLANK('Step 1.2 Return Fan Power Data'!A1801),"-",'Step 1.2 Return Fan Power Data'!A1801)</f>
        <v>44706.333333333336</v>
      </c>
      <c r="F1801">
        <f>IF(ISBLANK('Step 1.2 Return Fan Power Data'!B1801),"-",'Step 1.2 Return Fan Power Data'!B1801)</f>
        <v>4.0958849557522141</v>
      </c>
      <c r="G1801">
        <f>VLOOKUP(E1801,'Step 1.3 OAT Data'!$A:$B,2)</f>
        <v>58</v>
      </c>
      <c r="P1801" s="10"/>
      <c r="Q1801" s="10"/>
      <c r="R1801" s="10"/>
    </row>
    <row r="1802" spans="1:18" ht="14" x14ac:dyDescent="0.3">
      <c r="A1802" s="33">
        <f>IF(ISBLANK('Step 1.1 Supply Fan Power Data'!A1802),"-",'Step 1.1 Supply Fan Power Data'!A1802)</f>
        <v>44706.375</v>
      </c>
      <c r="B1802">
        <f>IF(ISBLANK('Step 1.1 Supply Fan Power Data'!B1802),"-",'Step 1.1 Supply Fan Power Data'!B1802)</f>
        <v>12.035073024320816</v>
      </c>
      <c r="C1802">
        <f>VLOOKUP(A1802,'Step 1.3 OAT Data'!$A:$B,2)</f>
        <v>60</v>
      </c>
      <c r="E1802" s="33">
        <f>IF(ISBLANK('Step 1.2 Return Fan Power Data'!A1802),"-",'Step 1.2 Return Fan Power Data'!A1802)</f>
        <v>44706.375</v>
      </c>
      <c r="F1802">
        <f>IF(ISBLANK('Step 1.2 Return Fan Power Data'!B1802),"-",'Step 1.2 Return Fan Power Data'!B1802)</f>
        <v>4.0958849557522141</v>
      </c>
      <c r="G1802">
        <f>VLOOKUP(E1802,'Step 1.3 OAT Data'!$A:$B,2)</f>
        <v>60</v>
      </c>
      <c r="P1802" s="10"/>
      <c r="Q1802" s="10"/>
      <c r="R1802" s="10"/>
    </row>
    <row r="1803" spans="1:18" ht="14" x14ac:dyDescent="0.3">
      <c r="A1803" s="33">
        <f>IF(ISBLANK('Step 1.1 Supply Fan Power Data'!A1803),"-",'Step 1.1 Supply Fan Power Data'!A1803)</f>
        <v>44706.416666666664</v>
      </c>
      <c r="B1803">
        <f>IF(ISBLANK('Step 1.1 Supply Fan Power Data'!B1803),"-",'Step 1.1 Supply Fan Power Data'!B1803)</f>
        <v>12.035073024320816</v>
      </c>
      <c r="C1803">
        <f>VLOOKUP(A1803,'Step 1.3 OAT Data'!$A:$B,2)</f>
        <v>62</v>
      </c>
      <c r="E1803" s="33">
        <f>IF(ISBLANK('Step 1.2 Return Fan Power Data'!A1803),"-",'Step 1.2 Return Fan Power Data'!A1803)</f>
        <v>44706.416666666664</v>
      </c>
      <c r="F1803">
        <f>IF(ISBLANK('Step 1.2 Return Fan Power Data'!B1803),"-",'Step 1.2 Return Fan Power Data'!B1803)</f>
        <v>4.0958849557522141</v>
      </c>
      <c r="G1803">
        <f>VLOOKUP(E1803,'Step 1.3 OAT Data'!$A:$B,2)</f>
        <v>62</v>
      </c>
      <c r="P1803" s="10"/>
      <c r="Q1803" s="10"/>
      <c r="R1803" s="10"/>
    </row>
    <row r="1804" spans="1:18" ht="14" x14ac:dyDescent="0.3">
      <c r="A1804" s="33">
        <f>IF(ISBLANK('Step 1.1 Supply Fan Power Data'!A1804),"-",'Step 1.1 Supply Fan Power Data'!A1804)</f>
        <v>44706.458333333336</v>
      </c>
      <c r="B1804">
        <f>IF(ISBLANK('Step 1.1 Supply Fan Power Data'!B1804),"-",'Step 1.1 Supply Fan Power Data'!B1804)</f>
        <v>12.035073024320816</v>
      </c>
      <c r="C1804">
        <f>VLOOKUP(A1804,'Step 1.3 OAT Data'!$A:$B,2)</f>
        <v>64</v>
      </c>
      <c r="E1804" s="33">
        <f>IF(ISBLANK('Step 1.2 Return Fan Power Data'!A1804),"-",'Step 1.2 Return Fan Power Data'!A1804)</f>
        <v>44706.458333333336</v>
      </c>
      <c r="F1804">
        <f>IF(ISBLANK('Step 1.2 Return Fan Power Data'!B1804),"-",'Step 1.2 Return Fan Power Data'!B1804)</f>
        <v>4.0958849557522141</v>
      </c>
      <c r="G1804">
        <f>VLOOKUP(E1804,'Step 1.3 OAT Data'!$A:$B,2)</f>
        <v>64</v>
      </c>
      <c r="P1804" s="10"/>
      <c r="Q1804" s="10"/>
      <c r="R1804" s="10"/>
    </row>
    <row r="1805" spans="1:18" ht="14" x14ac:dyDescent="0.3">
      <c r="A1805" s="33">
        <f>IF(ISBLANK('Step 1.1 Supply Fan Power Data'!A1805),"-",'Step 1.1 Supply Fan Power Data'!A1805)</f>
        <v>44706.5</v>
      </c>
      <c r="B1805">
        <f>IF(ISBLANK('Step 1.1 Supply Fan Power Data'!B1805),"-",'Step 1.1 Supply Fan Power Data'!B1805)</f>
        <v>12.035073024320816</v>
      </c>
      <c r="C1805">
        <f>VLOOKUP(A1805,'Step 1.3 OAT Data'!$A:$B,2)</f>
        <v>65</v>
      </c>
      <c r="E1805" s="33">
        <f>IF(ISBLANK('Step 1.2 Return Fan Power Data'!A1805),"-",'Step 1.2 Return Fan Power Data'!A1805)</f>
        <v>44706.5</v>
      </c>
      <c r="F1805">
        <f>IF(ISBLANK('Step 1.2 Return Fan Power Data'!B1805),"-",'Step 1.2 Return Fan Power Data'!B1805)</f>
        <v>4.0958849557522141</v>
      </c>
      <c r="G1805">
        <f>VLOOKUP(E1805,'Step 1.3 OAT Data'!$A:$B,2)</f>
        <v>65</v>
      </c>
      <c r="P1805" s="10"/>
      <c r="Q1805" s="10"/>
      <c r="R1805" s="10"/>
    </row>
    <row r="1806" spans="1:18" ht="14" x14ac:dyDescent="0.3">
      <c r="A1806" s="33">
        <f>IF(ISBLANK('Step 1.1 Supply Fan Power Data'!A1806),"-",'Step 1.1 Supply Fan Power Data'!A1806)</f>
        <v>44706.541666666664</v>
      </c>
      <c r="B1806">
        <f>IF(ISBLANK('Step 1.1 Supply Fan Power Data'!B1806),"-",'Step 1.1 Supply Fan Power Data'!B1806)</f>
        <v>12.035073024320816</v>
      </c>
      <c r="C1806">
        <f>VLOOKUP(A1806,'Step 1.3 OAT Data'!$A:$B,2)</f>
        <v>64</v>
      </c>
      <c r="E1806" s="33">
        <f>IF(ISBLANK('Step 1.2 Return Fan Power Data'!A1806),"-",'Step 1.2 Return Fan Power Data'!A1806)</f>
        <v>44706.541666666664</v>
      </c>
      <c r="F1806">
        <f>IF(ISBLANK('Step 1.2 Return Fan Power Data'!B1806),"-",'Step 1.2 Return Fan Power Data'!B1806)</f>
        <v>4.0958849557522141</v>
      </c>
      <c r="G1806">
        <f>VLOOKUP(E1806,'Step 1.3 OAT Data'!$A:$B,2)</f>
        <v>64</v>
      </c>
      <c r="P1806" s="10"/>
      <c r="Q1806" s="10"/>
      <c r="R1806" s="10"/>
    </row>
    <row r="1807" spans="1:18" ht="14" x14ac:dyDescent="0.3">
      <c r="A1807" s="33">
        <f>IF(ISBLANK('Step 1.1 Supply Fan Power Data'!A1807),"-",'Step 1.1 Supply Fan Power Data'!A1807)</f>
        <v>44706.583333333336</v>
      </c>
      <c r="B1807">
        <f>IF(ISBLANK('Step 1.1 Supply Fan Power Data'!B1807),"-",'Step 1.1 Supply Fan Power Data'!B1807)</f>
        <v>12.035073024320816</v>
      </c>
      <c r="C1807">
        <f>VLOOKUP(A1807,'Step 1.3 OAT Data'!$A:$B,2)</f>
        <v>64</v>
      </c>
      <c r="E1807" s="33">
        <f>IF(ISBLANK('Step 1.2 Return Fan Power Data'!A1807),"-",'Step 1.2 Return Fan Power Data'!A1807)</f>
        <v>44706.583333333336</v>
      </c>
      <c r="F1807">
        <f>IF(ISBLANK('Step 1.2 Return Fan Power Data'!B1807),"-",'Step 1.2 Return Fan Power Data'!B1807)</f>
        <v>4.0958849557522141</v>
      </c>
      <c r="G1807">
        <f>VLOOKUP(E1807,'Step 1.3 OAT Data'!$A:$B,2)</f>
        <v>64</v>
      </c>
      <c r="P1807" s="10"/>
      <c r="Q1807" s="10"/>
      <c r="R1807" s="10"/>
    </row>
    <row r="1808" spans="1:18" ht="14" x14ac:dyDescent="0.3">
      <c r="A1808" s="33">
        <f>IF(ISBLANK('Step 1.1 Supply Fan Power Data'!A1808),"-",'Step 1.1 Supply Fan Power Data'!A1808)</f>
        <v>44706.625</v>
      </c>
      <c r="B1808">
        <f>IF(ISBLANK('Step 1.1 Supply Fan Power Data'!B1808),"-",'Step 1.1 Supply Fan Power Data'!B1808)</f>
        <v>12.035073024320816</v>
      </c>
      <c r="C1808">
        <f>VLOOKUP(A1808,'Step 1.3 OAT Data'!$A:$B,2)</f>
        <v>63</v>
      </c>
      <c r="E1808" s="33">
        <f>IF(ISBLANK('Step 1.2 Return Fan Power Data'!A1808),"-",'Step 1.2 Return Fan Power Data'!A1808)</f>
        <v>44706.625</v>
      </c>
      <c r="F1808">
        <f>IF(ISBLANK('Step 1.2 Return Fan Power Data'!B1808),"-",'Step 1.2 Return Fan Power Data'!B1808)</f>
        <v>4.0958849557522141</v>
      </c>
      <c r="G1808">
        <f>VLOOKUP(E1808,'Step 1.3 OAT Data'!$A:$B,2)</f>
        <v>63</v>
      </c>
      <c r="P1808" s="10"/>
      <c r="Q1808" s="10"/>
      <c r="R1808" s="10"/>
    </row>
    <row r="1809" spans="1:18" ht="14" x14ac:dyDescent="0.3">
      <c r="A1809" s="33">
        <f>IF(ISBLANK('Step 1.1 Supply Fan Power Data'!A1809),"-",'Step 1.1 Supply Fan Power Data'!A1809)</f>
        <v>44706.666666666664</v>
      </c>
      <c r="B1809">
        <f>IF(ISBLANK('Step 1.1 Supply Fan Power Data'!B1809),"-",'Step 1.1 Supply Fan Power Data'!B1809)</f>
        <v>12.035073024320816</v>
      </c>
      <c r="C1809">
        <f>VLOOKUP(A1809,'Step 1.3 OAT Data'!$A:$B,2)</f>
        <v>63</v>
      </c>
      <c r="E1809" s="33">
        <f>IF(ISBLANK('Step 1.2 Return Fan Power Data'!A1809),"-",'Step 1.2 Return Fan Power Data'!A1809)</f>
        <v>44706.666666666664</v>
      </c>
      <c r="F1809">
        <f>IF(ISBLANK('Step 1.2 Return Fan Power Data'!B1809),"-",'Step 1.2 Return Fan Power Data'!B1809)</f>
        <v>4.0958849557522141</v>
      </c>
      <c r="G1809">
        <f>VLOOKUP(E1809,'Step 1.3 OAT Data'!$A:$B,2)</f>
        <v>63</v>
      </c>
      <c r="P1809" s="10"/>
      <c r="Q1809" s="10"/>
      <c r="R1809" s="10"/>
    </row>
    <row r="1810" spans="1:18" ht="14" x14ac:dyDescent="0.3">
      <c r="A1810" s="33">
        <f>IF(ISBLANK('Step 1.1 Supply Fan Power Data'!A1810),"-",'Step 1.1 Supply Fan Power Data'!A1810)</f>
        <v>44706.708333333336</v>
      </c>
      <c r="B1810">
        <f>IF(ISBLANK('Step 1.1 Supply Fan Power Data'!B1810),"-",'Step 1.1 Supply Fan Power Data'!B1810)</f>
        <v>12.035073024320816</v>
      </c>
      <c r="C1810">
        <f>VLOOKUP(A1810,'Step 1.3 OAT Data'!$A:$B,2)</f>
        <v>61</v>
      </c>
      <c r="E1810" s="33">
        <f>IF(ISBLANK('Step 1.2 Return Fan Power Data'!A1810),"-",'Step 1.2 Return Fan Power Data'!A1810)</f>
        <v>44706.708333333336</v>
      </c>
      <c r="F1810">
        <f>IF(ISBLANK('Step 1.2 Return Fan Power Data'!B1810),"-",'Step 1.2 Return Fan Power Data'!B1810)</f>
        <v>4.0958849557522141</v>
      </c>
      <c r="G1810">
        <f>VLOOKUP(E1810,'Step 1.3 OAT Data'!$A:$B,2)</f>
        <v>61</v>
      </c>
      <c r="P1810" s="10"/>
      <c r="Q1810" s="10"/>
      <c r="R1810" s="10"/>
    </row>
    <row r="1811" spans="1:18" ht="14" x14ac:dyDescent="0.3">
      <c r="A1811" s="33">
        <f>IF(ISBLANK('Step 1.1 Supply Fan Power Data'!A1811),"-",'Step 1.1 Supply Fan Power Data'!A1811)</f>
        <v>44706.75</v>
      </c>
      <c r="B1811">
        <f>IF(ISBLANK('Step 1.1 Supply Fan Power Data'!B1811),"-",'Step 1.1 Supply Fan Power Data'!B1811)</f>
        <v>7.3269315001165873</v>
      </c>
      <c r="C1811">
        <f>VLOOKUP(A1811,'Step 1.3 OAT Data'!$A:$B,2)</f>
        <v>59</v>
      </c>
      <c r="E1811" s="33">
        <f>IF(ISBLANK('Step 1.2 Return Fan Power Data'!A1811),"-",'Step 1.2 Return Fan Power Data'!A1811)</f>
        <v>44706.75</v>
      </c>
      <c r="F1811">
        <f>IF(ISBLANK('Step 1.2 Return Fan Power Data'!B1811),"-",'Step 1.2 Return Fan Power Data'!B1811)</f>
        <v>4.0958849557522141</v>
      </c>
      <c r="G1811">
        <f>VLOOKUP(E1811,'Step 1.3 OAT Data'!$A:$B,2)</f>
        <v>59</v>
      </c>
      <c r="P1811" s="10"/>
      <c r="Q1811" s="10"/>
      <c r="R1811" s="10"/>
    </row>
    <row r="1812" spans="1:18" ht="14" x14ac:dyDescent="0.3">
      <c r="A1812" s="33">
        <f>IF(ISBLANK('Step 1.1 Supply Fan Power Data'!A1812),"-",'Step 1.1 Supply Fan Power Data'!A1812)</f>
        <v>44706.791666666664</v>
      </c>
      <c r="B1812">
        <f>IF(ISBLANK('Step 1.1 Supply Fan Power Data'!B1812),"-",'Step 1.1 Supply Fan Power Data'!B1812)</f>
        <v>2.9700127352292967</v>
      </c>
      <c r="C1812">
        <f>VLOOKUP(A1812,'Step 1.3 OAT Data'!$A:$B,2)</f>
        <v>59</v>
      </c>
      <c r="E1812" s="33">
        <f>IF(ISBLANK('Step 1.2 Return Fan Power Data'!A1812),"-",'Step 1.2 Return Fan Power Data'!A1812)</f>
        <v>44706.791666666664</v>
      </c>
      <c r="F1812">
        <f>IF(ISBLANK('Step 1.2 Return Fan Power Data'!B1812),"-",'Step 1.2 Return Fan Power Data'!B1812)</f>
        <v>2.3999254117742304</v>
      </c>
      <c r="G1812">
        <f>VLOOKUP(E1812,'Step 1.3 OAT Data'!$A:$B,2)</f>
        <v>59</v>
      </c>
      <c r="P1812" s="10"/>
      <c r="Q1812" s="10"/>
      <c r="R1812" s="10"/>
    </row>
    <row r="1813" spans="1:18" ht="14" x14ac:dyDescent="0.3">
      <c r="A1813" s="33">
        <f>IF(ISBLANK('Step 1.1 Supply Fan Power Data'!A1813),"-",'Step 1.1 Supply Fan Power Data'!A1813)</f>
        <v>44706.833333333336</v>
      </c>
      <c r="B1813">
        <f>IF(ISBLANK('Step 1.1 Supply Fan Power Data'!B1813),"-",'Step 1.1 Supply Fan Power Data'!B1813)</f>
        <v>2.9740787179944301</v>
      </c>
      <c r="C1813">
        <f>VLOOKUP(A1813,'Step 1.3 OAT Data'!$A:$B,2)</f>
        <v>56</v>
      </c>
      <c r="E1813" s="33">
        <f>IF(ISBLANK('Step 1.2 Return Fan Power Data'!A1813),"-",'Step 1.2 Return Fan Power Data'!A1813)</f>
        <v>44706.833333333336</v>
      </c>
      <c r="F1813">
        <f>IF(ISBLANK('Step 1.2 Return Fan Power Data'!B1813),"-",'Step 1.2 Return Fan Power Data'!B1813)</f>
        <v>2.4007870739505632</v>
      </c>
      <c r="G1813">
        <f>VLOOKUP(E1813,'Step 1.3 OAT Data'!$A:$B,2)</f>
        <v>56</v>
      </c>
      <c r="P1813" s="10"/>
      <c r="Q1813" s="10"/>
      <c r="R1813" s="10"/>
    </row>
    <row r="1814" spans="1:18" ht="14" x14ac:dyDescent="0.3">
      <c r="A1814" s="33">
        <f>IF(ISBLANK('Step 1.1 Supply Fan Power Data'!A1814),"-",'Step 1.1 Supply Fan Power Data'!A1814)</f>
        <v>44706.875</v>
      </c>
      <c r="B1814">
        <f>IF(ISBLANK('Step 1.1 Supply Fan Power Data'!B1814),"-",'Step 1.1 Supply Fan Power Data'!B1814)</f>
        <v>3.0516022080813592</v>
      </c>
      <c r="C1814">
        <f>VLOOKUP(A1814,'Step 1.3 OAT Data'!$A:$B,2)</f>
        <v>55</v>
      </c>
      <c r="E1814" s="33">
        <f>IF(ISBLANK('Step 1.2 Return Fan Power Data'!A1814),"-",'Step 1.2 Return Fan Power Data'!A1814)</f>
        <v>44706.875</v>
      </c>
      <c r="F1814">
        <f>IF(ISBLANK('Step 1.2 Return Fan Power Data'!B1814),"-",'Step 1.2 Return Fan Power Data'!B1814)</f>
        <v>2.416263540222487</v>
      </c>
      <c r="G1814">
        <f>VLOOKUP(E1814,'Step 1.3 OAT Data'!$A:$B,2)</f>
        <v>55</v>
      </c>
      <c r="P1814" s="10"/>
      <c r="Q1814" s="10"/>
      <c r="R1814" s="10"/>
    </row>
    <row r="1815" spans="1:18" ht="14" x14ac:dyDescent="0.3">
      <c r="A1815" s="33">
        <f>IF(ISBLANK('Step 1.1 Supply Fan Power Data'!A1815),"-",'Step 1.1 Supply Fan Power Data'!A1815)</f>
        <v>44706.916666666664</v>
      </c>
      <c r="B1815">
        <f>IF(ISBLANK('Step 1.1 Supply Fan Power Data'!B1815),"-",'Step 1.1 Supply Fan Power Data'!B1815)</f>
        <v>3.0250279620307925</v>
      </c>
      <c r="C1815">
        <f>VLOOKUP(A1815,'Step 1.3 OAT Data'!$A:$B,2)</f>
        <v>55</v>
      </c>
      <c r="E1815" s="33">
        <f>IF(ISBLANK('Step 1.2 Return Fan Power Data'!A1815),"-",'Step 1.2 Return Fan Power Data'!A1815)</f>
        <v>44706.916666666664</v>
      </c>
      <c r="F1815">
        <f>IF(ISBLANK('Step 1.2 Return Fan Power Data'!B1815),"-",'Step 1.2 Return Fan Power Data'!B1815)</f>
        <v>2.4111548242866259</v>
      </c>
      <c r="G1815">
        <f>VLOOKUP(E1815,'Step 1.3 OAT Data'!$A:$B,2)</f>
        <v>55</v>
      </c>
      <c r="P1815" s="10"/>
      <c r="Q1815" s="10"/>
      <c r="R1815" s="10"/>
    </row>
    <row r="1816" spans="1:18" ht="14" x14ac:dyDescent="0.3">
      <c r="A1816" s="33">
        <f>IF(ISBLANK('Step 1.1 Supply Fan Power Data'!A1816),"-",'Step 1.1 Supply Fan Power Data'!A1816)</f>
        <v>44706.958333333336</v>
      </c>
      <c r="B1816">
        <f>IF(ISBLANK('Step 1.1 Supply Fan Power Data'!B1816),"-",'Step 1.1 Supply Fan Power Data'!B1816)</f>
        <v>3.0168702968016863</v>
      </c>
      <c r="C1816">
        <f>VLOOKUP(A1816,'Step 1.3 OAT Data'!$A:$B,2)</f>
        <v>54</v>
      </c>
      <c r="E1816" s="33">
        <f>IF(ISBLANK('Step 1.2 Return Fan Power Data'!A1816),"-",'Step 1.2 Return Fan Power Data'!A1816)</f>
        <v>44706.958333333336</v>
      </c>
      <c r="F1816">
        <f>IF(ISBLANK('Step 1.2 Return Fan Power Data'!B1816),"-",'Step 1.2 Return Fan Power Data'!B1816)</f>
        <v>2.4095466598622366</v>
      </c>
      <c r="G1816">
        <f>VLOOKUP(E1816,'Step 1.3 OAT Data'!$A:$B,2)</f>
        <v>54</v>
      </c>
      <c r="P1816" s="10"/>
      <c r="Q1816" s="10"/>
      <c r="R1816" s="10"/>
    </row>
    <row r="1817" spans="1:18" ht="14" x14ac:dyDescent="0.3">
      <c r="A1817" s="33">
        <f>IF(ISBLANK('Step 1.1 Supply Fan Power Data'!A1817),"-",'Step 1.1 Supply Fan Power Data'!A1817)</f>
        <v>44707</v>
      </c>
      <c r="B1817">
        <f>IF(ISBLANK('Step 1.1 Supply Fan Power Data'!B1817),"-",'Step 1.1 Supply Fan Power Data'!B1817)</f>
        <v>3.0137955379795351</v>
      </c>
      <c r="C1817">
        <f>VLOOKUP(A1817,'Step 1.3 OAT Data'!$A:$B,2)</f>
        <v>54</v>
      </c>
      <c r="E1817" s="33">
        <f>IF(ISBLANK('Step 1.2 Return Fan Power Data'!A1817),"-",'Step 1.2 Return Fan Power Data'!A1817)</f>
        <v>44707</v>
      </c>
      <c r="F1817">
        <f>IF(ISBLANK('Step 1.2 Return Fan Power Data'!B1817),"-",'Step 1.2 Return Fan Power Data'!B1817)</f>
        <v>2.4089355219889184</v>
      </c>
      <c r="G1817">
        <f>VLOOKUP(E1817,'Step 1.3 OAT Data'!$A:$B,2)</f>
        <v>54</v>
      </c>
      <c r="P1817" s="10"/>
      <c r="Q1817" s="10"/>
      <c r="R1817" s="10"/>
    </row>
    <row r="1818" spans="1:18" ht="14" x14ac:dyDescent="0.3">
      <c r="A1818" s="33">
        <f>IF(ISBLANK('Step 1.1 Supply Fan Power Data'!A1818),"-",'Step 1.1 Supply Fan Power Data'!A1818)</f>
        <v>44707.041666666664</v>
      </c>
      <c r="B1818">
        <f>IF(ISBLANK('Step 1.1 Supply Fan Power Data'!B1818),"-",'Step 1.1 Supply Fan Power Data'!B1818)</f>
        <v>2.9700127352292967</v>
      </c>
      <c r="C1818">
        <f>VLOOKUP(A1818,'Step 1.3 OAT Data'!$A:$B,2)</f>
        <v>53</v>
      </c>
      <c r="E1818" s="33">
        <f>IF(ISBLANK('Step 1.2 Return Fan Power Data'!A1818),"-",'Step 1.2 Return Fan Power Data'!A1818)</f>
        <v>44707.041666666664</v>
      </c>
      <c r="F1818">
        <f>IF(ISBLANK('Step 1.2 Return Fan Power Data'!B1818),"-",'Step 1.2 Return Fan Power Data'!B1818)</f>
        <v>2.3999254117742304</v>
      </c>
      <c r="G1818">
        <f>VLOOKUP(E1818,'Step 1.3 OAT Data'!$A:$B,2)</f>
        <v>53</v>
      </c>
      <c r="P1818" s="10"/>
      <c r="Q1818" s="10"/>
      <c r="R1818" s="10"/>
    </row>
    <row r="1819" spans="1:18" ht="14" x14ac:dyDescent="0.3">
      <c r="A1819" s="33">
        <f>IF(ISBLANK('Step 1.1 Supply Fan Power Data'!A1819),"-",'Step 1.1 Supply Fan Power Data'!A1819)</f>
        <v>44707.083333333336</v>
      </c>
      <c r="B1819">
        <f>IF(ISBLANK('Step 1.1 Supply Fan Power Data'!B1819),"-",'Step 1.1 Supply Fan Power Data'!B1819)</f>
        <v>3.0260981273887677</v>
      </c>
      <c r="C1819">
        <f>VLOOKUP(A1819,'Step 1.3 OAT Data'!$A:$B,2)</f>
        <v>52</v>
      </c>
      <c r="E1819" s="33">
        <f>IF(ISBLANK('Step 1.2 Return Fan Power Data'!A1819),"-",'Step 1.2 Return Fan Power Data'!A1819)</f>
        <v>44707.083333333336</v>
      </c>
      <c r="F1819">
        <f>IF(ISBLANK('Step 1.2 Return Fan Power Data'!B1819),"-",'Step 1.2 Return Fan Power Data'!B1819)</f>
        <v>2.4113643757878216</v>
      </c>
      <c r="G1819">
        <f>VLOOKUP(E1819,'Step 1.3 OAT Data'!$A:$B,2)</f>
        <v>52</v>
      </c>
      <c r="P1819" s="10"/>
      <c r="Q1819" s="10"/>
      <c r="R1819" s="10"/>
    </row>
    <row r="1820" spans="1:18" ht="14" x14ac:dyDescent="0.3">
      <c r="A1820" s="33">
        <f>IF(ISBLANK('Step 1.1 Supply Fan Power Data'!A1820),"-",'Step 1.1 Supply Fan Power Data'!A1820)</f>
        <v>44707.125</v>
      </c>
      <c r="B1820">
        <f>IF(ISBLANK('Step 1.1 Supply Fan Power Data'!B1820),"-",'Step 1.1 Supply Fan Power Data'!B1820)</f>
        <v>3.0372721999908414</v>
      </c>
      <c r="C1820">
        <f>VLOOKUP(A1820,'Step 1.3 OAT Data'!$A:$B,2)</f>
        <v>53</v>
      </c>
      <c r="E1820" s="33">
        <f>IF(ISBLANK('Step 1.2 Return Fan Power Data'!A1820),"-",'Step 1.2 Return Fan Power Data'!A1820)</f>
        <v>44707.125</v>
      </c>
      <c r="F1820">
        <f>IF(ISBLANK('Step 1.2 Return Fan Power Data'!B1820),"-",'Step 1.2 Return Fan Power Data'!B1820)</f>
        <v>2.4135330553248733</v>
      </c>
      <c r="G1820">
        <f>VLOOKUP(E1820,'Step 1.3 OAT Data'!$A:$B,2)</f>
        <v>53</v>
      </c>
      <c r="P1820" s="10"/>
      <c r="Q1820" s="10"/>
      <c r="R1820" s="10"/>
    </row>
    <row r="1821" spans="1:18" ht="14" x14ac:dyDescent="0.3">
      <c r="A1821" s="33">
        <f>IF(ISBLANK('Step 1.1 Supply Fan Power Data'!A1821),"-",'Step 1.1 Supply Fan Power Data'!A1821)</f>
        <v>44707.166666666664</v>
      </c>
      <c r="B1821">
        <f>IF(ISBLANK('Step 1.1 Supply Fan Power Data'!B1821),"-",'Step 1.1 Supply Fan Power Data'!B1821)</f>
        <v>3.0444356525382554</v>
      </c>
      <c r="C1821">
        <f>VLOOKUP(A1821,'Step 1.3 OAT Data'!$A:$B,2)</f>
        <v>54</v>
      </c>
      <c r="E1821" s="33">
        <f>IF(ISBLANK('Step 1.2 Return Fan Power Data'!A1821),"-",'Step 1.2 Return Fan Power Data'!A1821)</f>
        <v>44707.166666666664</v>
      </c>
      <c r="F1821">
        <f>IF(ISBLANK('Step 1.2 Return Fan Power Data'!B1821),"-",'Step 1.2 Return Fan Power Data'!B1821)</f>
        <v>2.4149050311521156</v>
      </c>
      <c r="G1821">
        <f>VLOOKUP(E1821,'Step 1.3 OAT Data'!$A:$B,2)</f>
        <v>54</v>
      </c>
      <c r="P1821" s="10"/>
      <c r="Q1821" s="10"/>
      <c r="R1821" s="10"/>
    </row>
    <row r="1822" spans="1:18" ht="14" x14ac:dyDescent="0.3">
      <c r="A1822" s="33">
        <f>IF(ISBLANK('Step 1.1 Supply Fan Power Data'!A1822),"-",'Step 1.1 Supply Fan Power Data'!A1822)</f>
        <v>44707.208333333336</v>
      </c>
      <c r="B1822">
        <f>IF(ISBLANK('Step 1.1 Supply Fan Power Data'!B1822),"-",'Step 1.1 Supply Fan Power Data'!B1822)</f>
        <v>3.0669502686293879</v>
      </c>
      <c r="C1822">
        <f>VLOOKUP(A1822,'Step 1.3 OAT Data'!$A:$B,2)</f>
        <v>53</v>
      </c>
      <c r="E1822" s="33">
        <f>IF(ISBLANK('Step 1.2 Return Fan Power Data'!A1822),"-",'Step 1.2 Return Fan Power Data'!A1822)</f>
        <v>44707.208333333336</v>
      </c>
      <c r="F1822">
        <f>IF(ISBLANK('Step 1.2 Return Fan Power Data'!B1822),"-",'Step 1.2 Return Fan Power Data'!B1822)</f>
        <v>2.4191266552875046</v>
      </c>
      <c r="G1822">
        <f>VLOOKUP(E1822,'Step 1.3 OAT Data'!$A:$B,2)</f>
        <v>53</v>
      </c>
      <c r="P1822" s="10"/>
      <c r="Q1822" s="10"/>
      <c r="R1822" s="10"/>
    </row>
    <row r="1823" spans="1:18" ht="14" x14ac:dyDescent="0.3">
      <c r="A1823" s="33">
        <f>IF(ISBLANK('Step 1.1 Supply Fan Power Data'!A1823),"-",'Step 1.1 Supply Fan Power Data'!A1823)</f>
        <v>44707.25</v>
      </c>
      <c r="B1823">
        <f>IF(ISBLANK('Step 1.1 Supply Fan Power Data'!B1823),"-",'Step 1.1 Supply Fan Power Data'!B1823)</f>
        <v>12.035073024320816</v>
      </c>
      <c r="C1823">
        <f>VLOOKUP(A1823,'Step 1.3 OAT Data'!$A:$B,2)</f>
        <v>53</v>
      </c>
      <c r="E1823" s="33">
        <f>IF(ISBLANK('Step 1.2 Return Fan Power Data'!A1823),"-",'Step 1.2 Return Fan Power Data'!A1823)</f>
        <v>44707.25</v>
      </c>
      <c r="F1823">
        <f>IF(ISBLANK('Step 1.2 Return Fan Power Data'!B1823),"-",'Step 1.2 Return Fan Power Data'!B1823)</f>
        <v>4.0958849557522141</v>
      </c>
      <c r="G1823">
        <f>VLOOKUP(E1823,'Step 1.3 OAT Data'!$A:$B,2)</f>
        <v>53</v>
      </c>
      <c r="P1823" s="10"/>
      <c r="Q1823" s="10"/>
      <c r="R1823" s="10"/>
    </row>
    <row r="1824" spans="1:18" ht="14" x14ac:dyDescent="0.3">
      <c r="A1824" s="33">
        <f>IF(ISBLANK('Step 1.1 Supply Fan Power Data'!A1824),"-",'Step 1.1 Supply Fan Power Data'!A1824)</f>
        <v>44707.291666666664</v>
      </c>
      <c r="B1824">
        <f>IF(ISBLANK('Step 1.1 Supply Fan Power Data'!B1824),"-",'Step 1.1 Supply Fan Power Data'!B1824)</f>
        <v>12.035073024320816</v>
      </c>
      <c r="C1824">
        <f>VLOOKUP(A1824,'Step 1.3 OAT Data'!$A:$B,2)</f>
        <v>56</v>
      </c>
      <c r="E1824" s="33">
        <f>IF(ISBLANK('Step 1.2 Return Fan Power Data'!A1824),"-",'Step 1.2 Return Fan Power Data'!A1824)</f>
        <v>44707.291666666664</v>
      </c>
      <c r="F1824">
        <f>IF(ISBLANK('Step 1.2 Return Fan Power Data'!B1824),"-",'Step 1.2 Return Fan Power Data'!B1824)</f>
        <v>4.0958849557522141</v>
      </c>
      <c r="G1824">
        <f>VLOOKUP(E1824,'Step 1.3 OAT Data'!$A:$B,2)</f>
        <v>56</v>
      </c>
      <c r="P1824" s="10"/>
      <c r="Q1824" s="10"/>
      <c r="R1824" s="10"/>
    </row>
    <row r="1825" spans="1:18" ht="14" x14ac:dyDescent="0.3">
      <c r="A1825" s="33">
        <f>IF(ISBLANK('Step 1.1 Supply Fan Power Data'!A1825),"-",'Step 1.1 Supply Fan Power Data'!A1825)</f>
        <v>44707.333333333336</v>
      </c>
      <c r="B1825">
        <f>IF(ISBLANK('Step 1.1 Supply Fan Power Data'!B1825),"-",'Step 1.1 Supply Fan Power Data'!B1825)</f>
        <v>12.035073024320816</v>
      </c>
      <c r="C1825">
        <f>VLOOKUP(A1825,'Step 1.3 OAT Data'!$A:$B,2)</f>
        <v>59</v>
      </c>
      <c r="E1825" s="33">
        <f>IF(ISBLANK('Step 1.2 Return Fan Power Data'!A1825),"-",'Step 1.2 Return Fan Power Data'!A1825)</f>
        <v>44707.333333333336</v>
      </c>
      <c r="F1825">
        <f>IF(ISBLANK('Step 1.2 Return Fan Power Data'!B1825),"-",'Step 1.2 Return Fan Power Data'!B1825)</f>
        <v>4.0958849557522141</v>
      </c>
      <c r="G1825">
        <f>VLOOKUP(E1825,'Step 1.3 OAT Data'!$A:$B,2)</f>
        <v>59</v>
      </c>
      <c r="P1825" s="10"/>
      <c r="Q1825" s="10"/>
      <c r="R1825" s="10"/>
    </row>
    <row r="1826" spans="1:18" ht="14" x14ac:dyDescent="0.3">
      <c r="A1826" s="33">
        <f>IF(ISBLANK('Step 1.1 Supply Fan Power Data'!A1826),"-",'Step 1.1 Supply Fan Power Data'!A1826)</f>
        <v>44707.375</v>
      </c>
      <c r="B1826">
        <f>IF(ISBLANK('Step 1.1 Supply Fan Power Data'!B1826),"-",'Step 1.1 Supply Fan Power Data'!B1826)</f>
        <v>12.035073024320816</v>
      </c>
      <c r="C1826">
        <f>VLOOKUP(A1826,'Step 1.3 OAT Data'!$A:$B,2)</f>
        <v>61</v>
      </c>
      <c r="E1826" s="33">
        <f>IF(ISBLANK('Step 1.2 Return Fan Power Data'!A1826),"-",'Step 1.2 Return Fan Power Data'!A1826)</f>
        <v>44707.375</v>
      </c>
      <c r="F1826">
        <f>IF(ISBLANK('Step 1.2 Return Fan Power Data'!B1826),"-",'Step 1.2 Return Fan Power Data'!B1826)</f>
        <v>4.0958849557522141</v>
      </c>
      <c r="G1826">
        <f>VLOOKUP(E1826,'Step 1.3 OAT Data'!$A:$B,2)</f>
        <v>61</v>
      </c>
      <c r="P1826" s="10"/>
      <c r="Q1826" s="10"/>
      <c r="R1826" s="10"/>
    </row>
    <row r="1827" spans="1:18" ht="14" x14ac:dyDescent="0.3">
      <c r="A1827" s="33">
        <f>IF(ISBLANK('Step 1.1 Supply Fan Power Data'!A1827),"-",'Step 1.1 Supply Fan Power Data'!A1827)</f>
        <v>44707.416666666664</v>
      </c>
      <c r="B1827">
        <f>IF(ISBLANK('Step 1.1 Supply Fan Power Data'!B1827),"-",'Step 1.1 Supply Fan Power Data'!B1827)</f>
        <v>12.035073024320816</v>
      </c>
      <c r="C1827">
        <f>VLOOKUP(A1827,'Step 1.3 OAT Data'!$A:$B,2)</f>
        <v>63</v>
      </c>
      <c r="E1827" s="33">
        <f>IF(ISBLANK('Step 1.2 Return Fan Power Data'!A1827),"-",'Step 1.2 Return Fan Power Data'!A1827)</f>
        <v>44707.416666666664</v>
      </c>
      <c r="F1827">
        <f>IF(ISBLANK('Step 1.2 Return Fan Power Data'!B1827),"-",'Step 1.2 Return Fan Power Data'!B1827)</f>
        <v>4.0958849557522141</v>
      </c>
      <c r="G1827">
        <f>VLOOKUP(E1827,'Step 1.3 OAT Data'!$A:$B,2)</f>
        <v>63</v>
      </c>
      <c r="P1827" s="10"/>
      <c r="Q1827" s="10"/>
      <c r="R1827" s="10"/>
    </row>
    <row r="1828" spans="1:18" ht="14" x14ac:dyDescent="0.3">
      <c r="A1828" s="33">
        <f>IF(ISBLANK('Step 1.1 Supply Fan Power Data'!A1828),"-",'Step 1.1 Supply Fan Power Data'!A1828)</f>
        <v>44707.458333333336</v>
      </c>
      <c r="B1828">
        <f>IF(ISBLANK('Step 1.1 Supply Fan Power Data'!B1828),"-",'Step 1.1 Supply Fan Power Data'!B1828)</f>
        <v>12.035073024320816</v>
      </c>
      <c r="C1828">
        <f>VLOOKUP(A1828,'Step 1.3 OAT Data'!$A:$B,2)</f>
        <v>64</v>
      </c>
      <c r="E1828" s="33">
        <f>IF(ISBLANK('Step 1.2 Return Fan Power Data'!A1828),"-",'Step 1.2 Return Fan Power Data'!A1828)</f>
        <v>44707.458333333336</v>
      </c>
      <c r="F1828">
        <f>IF(ISBLANK('Step 1.2 Return Fan Power Data'!B1828),"-",'Step 1.2 Return Fan Power Data'!B1828)</f>
        <v>4.0958849557522141</v>
      </c>
      <c r="G1828">
        <f>VLOOKUP(E1828,'Step 1.3 OAT Data'!$A:$B,2)</f>
        <v>64</v>
      </c>
      <c r="P1828" s="10"/>
      <c r="Q1828" s="10"/>
      <c r="R1828" s="10"/>
    </row>
    <row r="1829" spans="1:18" ht="14" x14ac:dyDescent="0.3">
      <c r="A1829" s="33">
        <f>IF(ISBLANK('Step 1.1 Supply Fan Power Data'!A1829),"-",'Step 1.1 Supply Fan Power Data'!A1829)</f>
        <v>44707.5</v>
      </c>
      <c r="B1829">
        <f>IF(ISBLANK('Step 1.1 Supply Fan Power Data'!B1829),"-",'Step 1.1 Supply Fan Power Data'!B1829)</f>
        <v>12.035073024320816</v>
      </c>
      <c r="C1829">
        <f>VLOOKUP(A1829,'Step 1.3 OAT Data'!$A:$B,2)</f>
        <v>65</v>
      </c>
      <c r="E1829" s="33">
        <f>IF(ISBLANK('Step 1.2 Return Fan Power Data'!A1829),"-",'Step 1.2 Return Fan Power Data'!A1829)</f>
        <v>44707.5</v>
      </c>
      <c r="F1829">
        <f>IF(ISBLANK('Step 1.2 Return Fan Power Data'!B1829),"-",'Step 1.2 Return Fan Power Data'!B1829)</f>
        <v>4.0958849557522141</v>
      </c>
      <c r="G1829">
        <f>VLOOKUP(E1829,'Step 1.3 OAT Data'!$A:$B,2)</f>
        <v>65</v>
      </c>
      <c r="P1829" s="10"/>
      <c r="Q1829" s="10"/>
      <c r="R1829" s="10"/>
    </row>
    <row r="1830" spans="1:18" ht="14" x14ac:dyDescent="0.3">
      <c r="A1830" s="33">
        <f>IF(ISBLANK('Step 1.1 Supply Fan Power Data'!A1830),"-",'Step 1.1 Supply Fan Power Data'!A1830)</f>
        <v>44707.541666666664</v>
      </c>
      <c r="B1830">
        <f>IF(ISBLANK('Step 1.1 Supply Fan Power Data'!B1830),"-",'Step 1.1 Supply Fan Power Data'!B1830)</f>
        <v>12.035073024320816</v>
      </c>
      <c r="C1830">
        <f>VLOOKUP(A1830,'Step 1.3 OAT Data'!$A:$B,2)</f>
        <v>66</v>
      </c>
      <c r="E1830" s="33">
        <f>IF(ISBLANK('Step 1.2 Return Fan Power Data'!A1830),"-",'Step 1.2 Return Fan Power Data'!A1830)</f>
        <v>44707.541666666664</v>
      </c>
      <c r="F1830">
        <f>IF(ISBLANK('Step 1.2 Return Fan Power Data'!B1830),"-",'Step 1.2 Return Fan Power Data'!B1830)</f>
        <v>4.0958849557522141</v>
      </c>
      <c r="G1830">
        <f>VLOOKUP(E1830,'Step 1.3 OAT Data'!$A:$B,2)</f>
        <v>66</v>
      </c>
      <c r="P1830" s="10"/>
      <c r="Q1830" s="10"/>
      <c r="R1830" s="10"/>
    </row>
    <row r="1831" spans="1:18" ht="14" x14ac:dyDescent="0.3">
      <c r="A1831" s="33">
        <f>IF(ISBLANK('Step 1.1 Supply Fan Power Data'!A1831),"-",'Step 1.1 Supply Fan Power Data'!A1831)</f>
        <v>44707.583333333336</v>
      </c>
      <c r="B1831">
        <f>IF(ISBLANK('Step 1.1 Supply Fan Power Data'!B1831),"-",'Step 1.1 Supply Fan Power Data'!B1831)</f>
        <v>12.035073024320816</v>
      </c>
      <c r="C1831">
        <f>VLOOKUP(A1831,'Step 1.3 OAT Data'!$A:$B,2)</f>
        <v>66</v>
      </c>
      <c r="E1831" s="33">
        <f>IF(ISBLANK('Step 1.2 Return Fan Power Data'!A1831),"-",'Step 1.2 Return Fan Power Data'!A1831)</f>
        <v>44707.583333333336</v>
      </c>
      <c r="F1831">
        <f>IF(ISBLANK('Step 1.2 Return Fan Power Data'!B1831),"-",'Step 1.2 Return Fan Power Data'!B1831)</f>
        <v>4.0958849557522141</v>
      </c>
      <c r="G1831">
        <f>VLOOKUP(E1831,'Step 1.3 OAT Data'!$A:$B,2)</f>
        <v>66</v>
      </c>
      <c r="P1831" s="10"/>
      <c r="Q1831" s="10"/>
      <c r="R1831" s="10"/>
    </row>
    <row r="1832" spans="1:18" ht="14" x14ac:dyDescent="0.3">
      <c r="A1832" s="33">
        <f>IF(ISBLANK('Step 1.1 Supply Fan Power Data'!A1832),"-",'Step 1.1 Supply Fan Power Data'!A1832)</f>
        <v>44707.625</v>
      </c>
      <c r="B1832">
        <f>IF(ISBLANK('Step 1.1 Supply Fan Power Data'!B1832),"-",'Step 1.1 Supply Fan Power Data'!B1832)</f>
        <v>12.035073024320816</v>
      </c>
      <c r="C1832">
        <f>VLOOKUP(A1832,'Step 1.3 OAT Data'!$A:$B,2)</f>
        <v>64</v>
      </c>
      <c r="E1832" s="33">
        <f>IF(ISBLANK('Step 1.2 Return Fan Power Data'!A1832),"-",'Step 1.2 Return Fan Power Data'!A1832)</f>
        <v>44707.625</v>
      </c>
      <c r="F1832">
        <f>IF(ISBLANK('Step 1.2 Return Fan Power Data'!B1832),"-",'Step 1.2 Return Fan Power Data'!B1832)</f>
        <v>4.0958849557522141</v>
      </c>
      <c r="G1832">
        <f>VLOOKUP(E1832,'Step 1.3 OAT Data'!$A:$B,2)</f>
        <v>64</v>
      </c>
      <c r="P1832" s="10"/>
      <c r="Q1832" s="10"/>
      <c r="R1832" s="10"/>
    </row>
    <row r="1833" spans="1:18" ht="14" x14ac:dyDescent="0.3">
      <c r="A1833" s="33">
        <f>IF(ISBLANK('Step 1.1 Supply Fan Power Data'!A1833),"-",'Step 1.1 Supply Fan Power Data'!A1833)</f>
        <v>44707.666666666664</v>
      </c>
      <c r="B1833">
        <f>IF(ISBLANK('Step 1.1 Supply Fan Power Data'!B1833),"-",'Step 1.1 Supply Fan Power Data'!B1833)</f>
        <v>12.035073024320816</v>
      </c>
      <c r="C1833">
        <f>VLOOKUP(A1833,'Step 1.3 OAT Data'!$A:$B,2)</f>
        <v>66</v>
      </c>
      <c r="E1833" s="33">
        <f>IF(ISBLANK('Step 1.2 Return Fan Power Data'!A1833),"-",'Step 1.2 Return Fan Power Data'!A1833)</f>
        <v>44707.666666666664</v>
      </c>
      <c r="F1833">
        <f>IF(ISBLANK('Step 1.2 Return Fan Power Data'!B1833),"-",'Step 1.2 Return Fan Power Data'!B1833)</f>
        <v>4.0958849557522141</v>
      </c>
      <c r="G1833">
        <f>VLOOKUP(E1833,'Step 1.3 OAT Data'!$A:$B,2)</f>
        <v>66</v>
      </c>
      <c r="P1833" s="10"/>
      <c r="Q1833" s="10"/>
      <c r="R1833" s="10"/>
    </row>
    <row r="1834" spans="1:18" ht="14" x14ac:dyDescent="0.3">
      <c r="A1834" s="33">
        <f>IF(ISBLANK('Step 1.1 Supply Fan Power Data'!A1834),"-",'Step 1.1 Supply Fan Power Data'!A1834)</f>
        <v>44707.708333333336</v>
      </c>
      <c r="B1834">
        <f>IF(ISBLANK('Step 1.1 Supply Fan Power Data'!B1834),"-",'Step 1.1 Supply Fan Power Data'!B1834)</f>
        <v>12.035073024320816</v>
      </c>
      <c r="C1834">
        <f>VLOOKUP(A1834,'Step 1.3 OAT Data'!$A:$B,2)</f>
        <v>65</v>
      </c>
      <c r="E1834" s="33">
        <f>IF(ISBLANK('Step 1.2 Return Fan Power Data'!A1834),"-",'Step 1.2 Return Fan Power Data'!A1834)</f>
        <v>44707.708333333336</v>
      </c>
      <c r="F1834">
        <f>IF(ISBLANK('Step 1.2 Return Fan Power Data'!B1834),"-",'Step 1.2 Return Fan Power Data'!B1834)</f>
        <v>4.0958849557522141</v>
      </c>
      <c r="G1834">
        <f>VLOOKUP(E1834,'Step 1.3 OAT Data'!$A:$B,2)</f>
        <v>65</v>
      </c>
      <c r="P1834" s="10"/>
      <c r="Q1834" s="10"/>
      <c r="R1834" s="10"/>
    </row>
    <row r="1835" spans="1:18" ht="14" x14ac:dyDescent="0.3">
      <c r="A1835" s="33">
        <f>IF(ISBLANK('Step 1.1 Supply Fan Power Data'!A1835),"-",'Step 1.1 Supply Fan Power Data'!A1835)</f>
        <v>44707.75</v>
      </c>
      <c r="B1835">
        <f>IF(ISBLANK('Step 1.1 Supply Fan Power Data'!B1835),"-",'Step 1.1 Supply Fan Power Data'!B1835)</f>
        <v>2.8717123750663114</v>
      </c>
      <c r="C1835">
        <f>VLOOKUP(A1835,'Step 1.3 OAT Data'!$A:$B,2)</f>
        <v>64</v>
      </c>
      <c r="E1835" s="33">
        <f>IF(ISBLANK('Step 1.2 Return Fan Power Data'!A1835),"-",'Step 1.2 Return Fan Power Data'!A1835)</f>
        <v>44707.75</v>
      </c>
      <c r="F1835">
        <f>IF(ISBLANK('Step 1.2 Return Fan Power Data'!B1835),"-",'Step 1.2 Return Fan Power Data'!B1835)</f>
        <v>2.3773985616888691</v>
      </c>
      <c r="G1835">
        <f>VLOOKUP(E1835,'Step 1.3 OAT Data'!$A:$B,2)</f>
        <v>64</v>
      </c>
      <c r="P1835" s="10"/>
      <c r="Q1835" s="10"/>
      <c r="R1835" s="10"/>
    </row>
    <row r="1836" spans="1:18" ht="14" x14ac:dyDescent="0.3">
      <c r="A1836" s="33">
        <f>IF(ISBLANK('Step 1.1 Supply Fan Power Data'!A1836),"-",'Step 1.1 Supply Fan Power Data'!A1836)</f>
        <v>44707.791666666664</v>
      </c>
      <c r="B1836">
        <f>IF(ISBLANK('Step 1.1 Supply Fan Power Data'!B1836),"-",'Step 1.1 Supply Fan Power Data'!B1836)</f>
        <v>2.9822139732492996</v>
      </c>
      <c r="C1836">
        <f>VLOOKUP(A1836,'Step 1.3 OAT Data'!$A:$B,2)</f>
        <v>63</v>
      </c>
      <c r="E1836" s="33">
        <f>IF(ISBLANK('Step 1.2 Return Fan Power Data'!A1836),"-",'Step 1.2 Return Fan Power Data'!A1836)</f>
        <v>44707.791666666664</v>
      </c>
      <c r="F1836">
        <f>IF(ISBLANK('Step 1.2 Return Fan Power Data'!B1836),"-",'Step 1.2 Return Fan Power Data'!B1836)</f>
        <v>2.4024954671175851</v>
      </c>
      <c r="G1836">
        <f>VLOOKUP(E1836,'Step 1.3 OAT Data'!$A:$B,2)</f>
        <v>63</v>
      </c>
      <c r="P1836" s="10"/>
      <c r="Q1836" s="10"/>
      <c r="R1836" s="10"/>
    </row>
    <row r="1837" spans="1:18" ht="14" x14ac:dyDescent="0.3">
      <c r="A1837" s="33">
        <f>IF(ISBLANK('Step 1.1 Supply Fan Power Data'!A1837),"-",'Step 1.1 Supply Fan Power Data'!A1837)</f>
        <v>44707.833333333336</v>
      </c>
      <c r="B1837">
        <f>IF(ISBLANK('Step 1.1 Supply Fan Power Data'!B1837),"-",'Step 1.1 Supply Fan Power Data'!B1837)</f>
        <v>2.9974959681046016</v>
      </c>
      <c r="C1837">
        <f>VLOOKUP(A1837,'Step 1.3 OAT Data'!$A:$B,2)</f>
        <v>63</v>
      </c>
      <c r="E1837" s="33">
        <f>IF(ISBLANK('Step 1.2 Return Fan Power Data'!A1837),"-",'Step 1.2 Return Fan Power Data'!A1837)</f>
        <v>44707.833333333336</v>
      </c>
      <c r="F1837">
        <f>IF(ISBLANK('Step 1.2 Return Fan Power Data'!B1837),"-",'Step 1.2 Return Fan Power Data'!B1837)</f>
        <v>2.4056492992466647</v>
      </c>
      <c r="G1837">
        <f>VLOOKUP(E1837,'Step 1.3 OAT Data'!$A:$B,2)</f>
        <v>63</v>
      </c>
      <c r="P1837" s="10"/>
      <c r="Q1837" s="10"/>
      <c r="R1837" s="10"/>
    </row>
    <row r="1838" spans="1:18" ht="14" x14ac:dyDescent="0.3">
      <c r="A1838" s="33">
        <f>IF(ISBLANK('Step 1.1 Supply Fan Power Data'!A1838),"-",'Step 1.1 Supply Fan Power Data'!A1838)</f>
        <v>44707.875</v>
      </c>
      <c r="B1838">
        <f>IF(ISBLANK('Step 1.1 Supply Fan Power Data'!B1838),"-",'Step 1.1 Supply Fan Power Data'!B1838)</f>
        <v>2.9649484647884767</v>
      </c>
      <c r="C1838">
        <f>VLOOKUP(A1838,'Step 1.3 OAT Data'!$A:$B,2)</f>
        <v>62</v>
      </c>
      <c r="E1838" s="33">
        <f>IF(ISBLANK('Step 1.2 Return Fan Power Data'!A1838),"-",'Step 1.2 Return Fan Power Data'!A1838)</f>
        <v>44707.875</v>
      </c>
      <c r="F1838">
        <f>IF(ISBLANK('Step 1.2 Return Fan Power Data'!B1838),"-",'Step 1.2 Return Fan Power Data'!B1838)</f>
        <v>2.3988448331939822</v>
      </c>
      <c r="G1838">
        <f>VLOOKUP(E1838,'Step 1.3 OAT Data'!$A:$B,2)</f>
        <v>62</v>
      </c>
      <c r="P1838" s="10"/>
      <c r="Q1838" s="10"/>
      <c r="R1838" s="10"/>
    </row>
    <row r="1839" spans="1:18" ht="14" x14ac:dyDescent="0.3">
      <c r="A1839" s="33">
        <f>IF(ISBLANK('Step 1.1 Supply Fan Power Data'!A1839),"-",'Step 1.1 Supply Fan Power Data'!A1839)</f>
        <v>44707.916666666664</v>
      </c>
      <c r="B1839">
        <f>IF(ISBLANK('Step 1.1 Supply Fan Power Data'!B1839),"-",'Step 1.1 Supply Fan Power Data'!B1839)</f>
        <v>2.9730787841463382</v>
      </c>
      <c r="C1839">
        <f>VLOOKUP(A1839,'Step 1.3 OAT Data'!$A:$B,2)</f>
        <v>62</v>
      </c>
      <c r="E1839" s="33">
        <f>IF(ISBLANK('Step 1.2 Return Fan Power Data'!A1839),"-",'Step 1.2 Return Fan Power Data'!A1839)</f>
        <v>44707.916666666664</v>
      </c>
      <c r="F1839">
        <f>IF(ISBLANK('Step 1.2 Return Fan Power Data'!B1839),"-",'Step 1.2 Return Fan Power Data'!B1839)</f>
        <v>2.400575653685785</v>
      </c>
      <c r="G1839">
        <f>VLOOKUP(E1839,'Step 1.3 OAT Data'!$A:$B,2)</f>
        <v>62</v>
      </c>
      <c r="P1839" s="10"/>
      <c r="Q1839" s="10"/>
      <c r="R1839" s="10"/>
    </row>
    <row r="1840" spans="1:18" ht="14" x14ac:dyDescent="0.3">
      <c r="A1840" s="33">
        <f>IF(ISBLANK('Step 1.1 Supply Fan Power Data'!A1840),"-",'Step 1.1 Supply Fan Power Data'!A1840)</f>
        <v>44707.958333333336</v>
      </c>
      <c r="B1840">
        <f>IF(ISBLANK('Step 1.1 Supply Fan Power Data'!B1840),"-",'Step 1.1 Supply Fan Power Data'!B1840)</f>
        <v>2.9608849668654549</v>
      </c>
      <c r="C1840">
        <f>VLOOKUP(A1840,'Step 1.3 OAT Data'!$A:$B,2)</f>
        <v>63</v>
      </c>
      <c r="E1840" s="33">
        <f>IF(ISBLANK('Step 1.2 Return Fan Power Data'!A1840),"-",'Step 1.2 Return Fan Power Data'!A1840)</f>
        <v>44707.958333333336</v>
      </c>
      <c r="F1840">
        <f>IF(ISBLANK('Step 1.2 Return Fan Power Data'!B1840),"-",'Step 1.2 Return Fan Power Data'!B1840)</f>
        <v>2.3979718402158889</v>
      </c>
      <c r="G1840">
        <f>VLOOKUP(E1840,'Step 1.3 OAT Data'!$A:$B,2)</f>
        <v>63</v>
      </c>
      <c r="P1840" s="10"/>
      <c r="Q1840" s="10"/>
      <c r="R1840" s="10"/>
    </row>
    <row r="1841" spans="1:18" ht="14" x14ac:dyDescent="0.3">
      <c r="A1841" s="33">
        <f>IF(ISBLANK('Step 1.1 Supply Fan Power Data'!A1841),"-",'Step 1.1 Supply Fan Power Data'!A1841)</f>
        <v>44708</v>
      </c>
      <c r="B1841">
        <f>IF(ISBLANK('Step 1.1 Supply Fan Power Data'!B1841),"-",'Step 1.1 Supply Fan Power Data'!B1841)</f>
        <v>2.945640181712804</v>
      </c>
      <c r="C1841">
        <f>VLOOKUP(A1841,'Step 1.3 OAT Data'!$A:$B,2)</f>
        <v>62</v>
      </c>
      <c r="E1841" s="33">
        <f>IF(ISBLANK('Step 1.2 Return Fan Power Data'!A1841),"-",'Step 1.2 Return Fan Power Data'!A1841)</f>
        <v>44708</v>
      </c>
      <c r="F1841">
        <f>IF(ISBLANK('Step 1.2 Return Fan Power Data'!B1841),"-",'Step 1.2 Return Fan Power Data'!B1841)</f>
        <v>2.3946487332514499</v>
      </c>
      <c r="G1841">
        <f>VLOOKUP(E1841,'Step 1.3 OAT Data'!$A:$B,2)</f>
        <v>62</v>
      </c>
      <c r="P1841" s="10"/>
      <c r="Q1841" s="10"/>
      <c r="R1841" s="10"/>
    </row>
    <row r="1842" spans="1:18" ht="14" x14ac:dyDescent="0.3">
      <c r="A1842" s="33">
        <f>IF(ISBLANK('Step 1.1 Supply Fan Power Data'!A1842),"-",'Step 1.1 Supply Fan Power Data'!A1842)</f>
        <v>44708.041666666664</v>
      </c>
      <c r="B1842">
        <f>IF(ISBLANK('Step 1.1 Supply Fan Power Data'!B1842),"-",'Step 1.1 Supply Fan Power Data'!B1842)</f>
        <v>2.9517628199702921</v>
      </c>
      <c r="C1842">
        <f>VLOOKUP(A1842,'Step 1.3 OAT Data'!$A:$B,2)</f>
        <v>62</v>
      </c>
      <c r="E1842" s="33">
        <f>IF(ISBLANK('Step 1.2 Return Fan Power Data'!A1842),"-",'Step 1.2 Return Fan Power Data'!A1842)</f>
        <v>44708.041666666664</v>
      </c>
      <c r="F1842">
        <f>IF(ISBLANK('Step 1.2 Return Fan Power Data'!B1842),"-",'Step 1.2 Return Fan Power Data'!B1842)</f>
        <v>2.3959925372348776</v>
      </c>
      <c r="G1842">
        <f>VLOOKUP(E1842,'Step 1.3 OAT Data'!$A:$B,2)</f>
        <v>62</v>
      </c>
      <c r="P1842" s="10"/>
      <c r="Q1842" s="10"/>
      <c r="R1842" s="10"/>
    </row>
    <row r="1843" spans="1:18" ht="14" x14ac:dyDescent="0.3">
      <c r="A1843" s="33">
        <f>IF(ISBLANK('Step 1.1 Supply Fan Power Data'!A1843),"-",'Step 1.1 Supply Fan Power Data'!A1843)</f>
        <v>44708.083333333336</v>
      </c>
      <c r="B1843">
        <f>IF(ISBLANK('Step 1.1 Supply Fan Power Data'!B1843),"-",'Step 1.1 Supply Fan Power Data'!B1843)</f>
        <v>2.9040488993224081</v>
      </c>
      <c r="C1843">
        <f>VLOOKUP(A1843,'Step 1.3 OAT Data'!$A:$B,2)</f>
        <v>63</v>
      </c>
      <c r="E1843" s="33">
        <f>IF(ISBLANK('Step 1.2 Return Fan Power Data'!A1843),"-",'Step 1.2 Return Fan Power Data'!A1843)</f>
        <v>44708.083333333336</v>
      </c>
      <c r="F1843">
        <f>IF(ISBLANK('Step 1.2 Return Fan Power Data'!B1843),"-",'Step 1.2 Return Fan Power Data'!B1843)</f>
        <v>2.385183108507392</v>
      </c>
      <c r="G1843">
        <f>VLOOKUP(E1843,'Step 1.3 OAT Data'!$A:$B,2)</f>
        <v>63</v>
      </c>
      <c r="P1843" s="10"/>
      <c r="Q1843" s="10"/>
      <c r="R1843" s="10"/>
    </row>
    <row r="1844" spans="1:18" ht="14" x14ac:dyDescent="0.3">
      <c r="A1844" s="33">
        <f>IF(ISBLANK('Step 1.1 Supply Fan Power Data'!A1844),"-",'Step 1.1 Supply Fan Power Data'!A1844)</f>
        <v>44708.125</v>
      </c>
      <c r="B1844">
        <f>IF(ISBLANK('Step 1.1 Supply Fan Power Data'!B1844),"-",'Step 1.1 Supply Fan Power Data'!B1844)</f>
        <v>2.9243642270659427</v>
      </c>
      <c r="C1844">
        <f>VLOOKUP(A1844,'Step 1.3 OAT Data'!$A:$B,2)</f>
        <v>62</v>
      </c>
      <c r="E1844" s="33">
        <f>IF(ISBLANK('Step 1.2 Return Fan Power Data'!A1844),"-",'Step 1.2 Return Fan Power Data'!A1844)</f>
        <v>44708.125</v>
      </c>
      <c r="F1844">
        <f>IF(ISBLANK('Step 1.2 Return Fan Power Data'!B1844),"-",'Step 1.2 Return Fan Power Data'!B1844)</f>
        <v>2.3898812141267225</v>
      </c>
      <c r="G1844">
        <f>VLOOKUP(E1844,'Step 1.3 OAT Data'!$A:$B,2)</f>
        <v>62</v>
      </c>
      <c r="P1844" s="10"/>
      <c r="Q1844" s="10"/>
      <c r="R1844" s="10"/>
    </row>
    <row r="1845" spans="1:18" ht="14" x14ac:dyDescent="0.3">
      <c r="A1845" s="33">
        <f>IF(ISBLANK('Step 1.1 Supply Fan Power Data'!A1845),"-",'Step 1.1 Supply Fan Power Data'!A1845)</f>
        <v>44708.166666666664</v>
      </c>
      <c r="B1845">
        <f>IF(ISBLANK('Step 1.1 Supply Fan Power Data'!B1845),"-",'Step 1.1 Supply Fan Power Data'!B1845)</f>
        <v>2.9243642270659427</v>
      </c>
      <c r="C1845">
        <f>VLOOKUP(A1845,'Step 1.3 OAT Data'!$A:$B,2)</f>
        <v>62</v>
      </c>
      <c r="E1845" s="33">
        <f>IF(ISBLANK('Step 1.2 Return Fan Power Data'!A1845),"-",'Step 1.2 Return Fan Power Data'!A1845)</f>
        <v>44708.166666666664</v>
      </c>
      <c r="F1845">
        <f>IF(ISBLANK('Step 1.2 Return Fan Power Data'!B1845),"-",'Step 1.2 Return Fan Power Data'!B1845)</f>
        <v>2.3898812141267225</v>
      </c>
      <c r="G1845">
        <f>VLOOKUP(E1845,'Step 1.3 OAT Data'!$A:$B,2)</f>
        <v>62</v>
      </c>
      <c r="P1845" s="10"/>
      <c r="Q1845" s="10"/>
      <c r="R1845" s="10"/>
    </row>
    <row r="1846" spans="1:18" ht="14" x14ac:dyDescent="0.3">
      <c r="A1846" s="33">
        <f>IF(ISBLANK('Step 1.1 Supply Fan Power Data'!A1846),"-",'Step 1.1 Supply Fan Power Data'!A1846)</f>
        <v>44708.208333333336</v>
      </c>
      <c r="B1846">
        <f>IF(ISBLANK('Step 1.1 Supply Fan Power Data'!B1846),"-",'Step 1.1 Supply Fan Power Data'!B1846)</f>
        <v>2.9324719627040388</v>
      </c>
      <c r="C1846">
        <f>VLOOKUP(A1846,'Step 1.3 OAT Data'!$A:$B,2)</f>
        <v>62</v>
      </c>
      <c r="E1846" s="33">
        <f>IF(ISBLANK('Step 1.2 Return Fan Power Data'!A1846),"-",'Step 1.2 Return Fan Power Data'!A1846)</f>
        <v>44708.208333333336</v>
      </c>
      <c r="F1846">
        <f>IF(ISBLANK('Step 1.2 Return Fan Power Data'!B1846),"-",'Step 1.2 Return Fan Power Data'!B1846)</f>
        <v>2.3917161227387402</v>
      </c>
      <c r="G1846">
        <f>VLOOKUP(E1846,'Step 1.3 OAT Data'!$A:$B,2)</f>
        <v>62</v>
      </c>
      <c r="P1846" s="10"/>
      <c r="Q1846" s="10"/>
      <c r="R1846" s="10"/>
    </row>
    <row r="1847" spans="1:18" ht="14" x14ac:dyDescent="0.3">
      <c r="A1847" s="33">
        <f>IF(ISBLANK('Step 1.1 Supply Fan Power Data'!A1847),"-",'Step 1.1 Supply Fan Power Data'!A1847)</f>
        <v>44708.25</v>
      </c>
      <c r="B1847">
        <f>IF(ISBLANK('Step 1.1 Supply Fan Power Data'!B1847),"-",'Step 1.1 Supply Fan Power Data'!B1847)</f>
        <v>12.035073024320816</v>
      </c>
      <c r="C1847">
        <f>VLOOKUP(A1847,'Step 1.3 OAT Data'!$A:$B,2)</f>
        <v>62</v>
      </c>
      <c r="E1847" s="33">
        <f>IF(ISBLANK('Step 1.2 Return Fan Power Data'!A1847),"-",'Step 1.2 Return Fan Power Data'!A1847)</f>
        <v>44708.25</v>
      </c>
      <c r="F1847">
        <f>IF(ISBLANK('Step 1.2 Return Fan Power Data'!B1847),"-",'Step 1.2 Return Fan Power Data'!B1847)</f>
        <v>4.0958849557522141</v>
      </c>
      <c r="G1847">
        <f>VLOOKUP(E1847,'Step 1.3 OAT Data'!$A:$B,2)</f>
        <v>62</v>
      </c>
      <c r="P1847" s="10"/>
      <c r="Q1847" s="10"/>
      <c r="R1847" s="10"/>
    </row>
    <row r="1848" spans="1:18" ht="14" x14ac:dyDescent="0.3">
      <c r="A1848" s="33">
        <f>IF(ISBLANK('Step 1.1 Supply Fan Power Data'!A1848),"-",'Step 1.1 Supply Fan Power Data'!A1848)</f>
        <v>44708.291666666664</v>
      </c>
      <c r="B1848">
        <f>IF(ISBLANK('Step 1.1 Supply Fan Power Data'!B1848),"-",'Step 1.1 Supply Fan Power Data'!B1848)</f>
        <v>12.035073024320816</v>
      </c>
      <c r="C1848">
        <f>VLOOKUP(A1848,'Step 1.3 OAT Data'!$A:$B,2)</f>
        <v>62</v>
      </c>
      <c r="E1848" s="33">
        <f>IF(ISBLANK('Step 1.2 Return Fan Power Data'!A1848),"-",'Step 1.2 Return Fan Power Data'!A1848)</f>
        <v>44708.291666666664</v>
      </c>
      <c r="F1848">
        <f>IF(ISBLANK('Step 1.2 Return Fan Power Data'!B1848),"-",'Step 1.2 Return Fan Power Data'!B1848)</f>
        <v>4.0958849557522141</v>
      </c>
      <c r="G1848">
        <f>VLOOKUP(E1848,'Step 1.3 OAT Data'!$A:$B,2)</f>
        <v>62</v>
      </c>
      <c r="P1848" s="10"/>
      <c r="Q1848" s="10"/>
      <c r="R1848" s="10"/>
    </row>
    <row r="1849" spans="1:18" x14ac:dyDescent="0.25">
      <c r="A1849" s="33">
        <f>IF(ISBLANK('Step 1.1 Supply Fan Power Data'!A1849),"-",'Step 1.1 Supply Fan Power Data'!A1849)</f>
        <v>44708.333333333336</v>
      </c>
      <c r="B1849">
        <f>IF(ISBLANK('Step 1.1 Supply Fan Power Data'!B1849),"-",'Step 1.1 Supply Fan Power Data'!B1849)</f>
        <v>12.035073024320816</v>
      </c>
      <c r="C1849">
        <f>VLOOKUP(A1849,'Step 1.3 OAT Data'!$A:$B,2)</f>
        <v>62</v>
      </c>
      <c r="E1849" s="33">
        <f>IF(ISBLANK('Step 1.2 Return Fan Power Data'!A1849),"-",'Step 1.2 Return Fan Power Data'!A1849)</f>
        <v>44708.333333333336</v>
      </c>
      <c r="F1849">
        <f>IF(ISBLANK('Step 1.2 Return Fan Power Data'!B1849),"-",'Step 1.2 Return Fan Power Data'!B1849)</f>
        <v>4.0958849557522141</v>
      </c>
      <c r="G1849">
        <f>VLOOKUP(E1849,'Step 1.3 OAT Data'!$A:$B,2)</f>
        <v>62</v>
      </c>
    </row>
    <row r="1850" spans="1:18" x14ac:dyDescent="0.25">
      <c r="A1850" s="33">
        <f>IF(ISBLANK('Step 1.1 Supply Fan Power Data'!A1850),"-",'Step 1.1 Supply Fan Power Data'!A1850)</f>
        <v>44708.375</v>
      </c>
      <c r="B1850">
        <f>IF(ISBLANK('Step 1.1 Supply Fan Power Data'!B1850),"-",'Step 1.1 Supply Fan Power Data'!B1850)</f>
        <v>12.035073024320816</v>
      </c>
      <c r="C1850">
        <f>VLOOKUP(A1850,'Step 1.3 OAT Data'!$A:$B,2)</f>
        <v>64</v>
      </c>
      <c r="E1850" s="33">
        <f>IF(ISBLANK('Step 1.2 Return Fan Power Data'!A1850),"-",'Step 1.2 Return Fan Power Data'!A1850)</f>
        <v>44708.375</v>
      </c>
      <c r="F1850">
        <f>IF(ISBLANK('Step 1.2 Return Fan Power Data'!B1850),"-",'Step 1.2 Return Fan Power Data'!B1850)</f>
        <v>4.0958849557522141</v>
      </c>
      <c r="G1850">
        <f>VLOOKUP(E1850,'Step 1.3 OAT Data'!$A:$B,2)</f>
        <v>64</v>
      </c>
    </row>
    <row r="1851" spans="1:18" x14ac:dyDescent="0.25">
      <c r="A1851" s="33">
        <f>IF(ISBLANK('Step 1.1 Supply Fan Power Data'!A1851),"-",'Step 1.1 Supply Fan Power Data'!A1851)</f>
        <v>44708.416666666664</v>
      </c>
      <c r="B1851">
        <f>IF(ISBLANK('Step 1.1 Supply Fan Power Data'!B1851),"-",'Step 1.1 Supply Fan Power Data'!B1851)</f>
        <v>12.035073024320816</v>
      </c>
      <c r="C1851">
        <f>VLOOKUP(A1851,'Step 1.3 OAT Data'!$A:$B,2)</f>
        <v>66</v>
      </c>
      <c r="E1851" s="33">
        <f>IF(ISBLANK('Step 1.2 Return Fan Power Data'!A1851),"-",'Step 1.2 Return Fan Power Data'!A1851)</f>
        <v>44708.416666666664</v>
      </c>
      <c r="F1851">
        <f>IF(ISBLANK('Step 1.2 Return Fan Power Data'!B1851),"-",'Step 1.2 Return Fan Power Data'!B1851)</f>
        <v>4.0958849557522141</v>
      </c>
      <c r="G1851">
        <f>VLOOKUP(E1851,'Step 1.3 OAT Data'!$A:$B,2)</f>
        <v>66</v>
      </c>
    </row>
    <row r="1852" spans="1:18" x14ac:dyDescent="0.25">
      <c r="A1852" s="33">
        <f>IF(ISBLANK('Step 1.1 Supply Fan Power Data'!A1852),"-",'Step 1.1 Supply Fan Power Data'!A1852)</f>
        <v>44708.458333333336</v>
      </c>
      <c r="B1852">
        <f>IF(ISBLANK('Step 1.1 Supply Fan Power Data'!B1852),"-",'Step 1.1 Supply Fan Power Data'!B1852)</f>
        <v>12.035073024320816</v>
      </c>
      <c r="C1852">
        <f>VLOOKUP(A1852,'Step 1.3 OAT Data'!$A:$B,2)</f>
        <v>69</v>
      </c>
      <c r="E1852" s="33">
        <f>IF(ISBLANK('Step 1.2 Return Fan Power Data'!A1852),"-",'Step 1.2 Return Fan Power Data'!A1852)</f>
        <v>44708.458333333336</v>
      </c>
      <c r="F1852">
        <f>IF(ISBLANK('Step 1.2 Return Fan Power Data'!B1852),"-",'Step 1.2 Return Fan Power Data'!B1852)</f>
        <v>4.0958849557522141</v>
      </c>
      <c r="G1852">
        <f>VLOOKUP(E1852,'Step 1.3 OAT Data'!$A:$B,2)</f>
        <v>69</v>
      </c>
    </row>
    <row r="1853" spans="1:18" x14ac:dyDescent="0.25">
      <c r="A1853" s="33">
        <f>IF(ISBLANK('Step 1.1 Supply Fan Power Data'!A1853),"-",'Step 1.1 Supply Fan Power Data'!A1853)</f>
        <v>44708.5</v>
      </c>
      <c r="B1853">
        <f>IF(ISBLANK('Step 1.1 Supply Fan Power Data'!B1853),"-",'Step 1.1 Supply Fan Power Data'!B1853)</f>
        <v>12.035073024320816</v>
      </c>
      <c r="C1853">
        <f>VLOOKUP(A1853,'Step 1.3 OAT Data'!$A:$B,2)</f>
        <v>70</v>
      </c>
      <c r="E1853" s="33">
        <f>IF(ISBLANK('Step 1.2 Return Fan Power Data'!A1853),"-",'Step 1.2 Return Fan Power Data'!A1853)</f>
        <v>44708.5</v>
      </c>
      <c r="F1853">
        <f>IF(ISBLANK('Step 1.2 Return Fan Power Data'!B1853),"-",'Step 1.2 Return Fan Power Data'!B1853)</f>
        <v>4.0958849557522141</v>
      </c>
      <c r="G1853">
        <f>VLOOKUP(E1853,'Step 1.3 OAT Data'!$A:$B,2)</f>
        <v>70</v>
      </c>
    </row>
    <row r="1854" spans="1:18" x14ac:dyDescent="0.25">
      <c r="A1854" s="33">
        <f>IF(ISBLANK('Step 1.1 Supply Fan Power Data'!A1854),"-",'Step 1.1 Supply Fan Power Data'!A1854)</f>
        <v>44708.541666666664</v>
      </c>
      <c r="B1854">
        <f>IF(ISBLANK('Step 1.1 Supply Fan Power Data'!B1854),"-",'Step 1.1 Supply Fan Power Data'!B1854)</f>
        <v>12.035073024320816</v>
      </c>
      <c r="C1854">
        <f>VLOOKUP(A1854,'Step 1.3 OAT Data'!$A:$B,2)</f>
        <v>71</v>
      </c>
      <c r="E1854" s="33">
        <f>IF(ISBLANK('Step 1.2 Return Fan Power Data'!A1854),"-",'Step 1.2 Return Fan Power Data'!A1854)</f>
        <v>44708.541666666664</v>
      </c>
      <c r="F1854">
        <f>IF(ISBLANK('Step 1.2 Return Fan Power Data'!B1854),"-",'Step 1.2 Return Fan Power Data'!B1854)</f>
        <v>4.0958849557522141</v>
      </c>
      <c r="G1854">
        <f>VLOOKUP(E1854,'Step 1.3 OAT Data'!$A:$B,2)</f>
        <v>71</v>
      </c>
    </row>
    <row r="1855" spans="1:18" x14ac:dyDescent="0.25">
      <c r="A1855" s="33">
        <f>IF(ISBLANK('Step 1.1 Supply Fan Power Data'!A1855),"-",'Step 1.1 Supply Fan Power Data'!A1855)</f>
        <v>44708.583333333336</v>
      </c>
      <c r="B1855">
        <f>IF(ISBLANK('Step 1.1 Supply Fan Power Data'!B1855),"-",'Step 1.1 Supply Fan Power Data'!B1855)</f>
        <v>12.035073024320816</v>
      </c>
      <c r="C1855">
        <f>VLOOKUP(A1855,'Step 1.3 OAT Data'!$A:$B,2)</f>
        <v>72</v>
      </c>
      <c r="E1855" s="33">
        <f>IF(ISBLANK('Step 1.2 Return Fan Power Data'!A1855),"-",'Step 1.2 Return Fan Power Data'!A1855)</f>
        <v>44708.583333333336</v>
      </c>
      <c r="F1855">
        <f>IF(ISBLANK('Step 1.2 Return Fan Power Data'!B1855),"-",'Step 1.2 Return Fan Power Data'!B1855)</f>
        <v>4.0958849557522141</v>
      </c>
      <c r="G1855">
        <f>VLOOKUP(E1855,'Step 1.3 OAT Data'!$A:$B,2)</f>
        <v>72</v>
      </c>
    </row>
    <row r="1856" spans="1:18" x14ac:dyDescent="0.25">
      <c r="A1856" s="33">
        <f>IF(ISBLANK('Step 1.1 Supply Fan Power Data'!A1856),"-",'Step 1.1 Supply Fan Power Data'!A1856)</f>
        <v>44708.625</v>
      </c>
      <c r="B1856">
        <f>IF(ISBLANK('Step 1.1 Supply Fan Power Data'!B1856),"-",'Step 1.1 Supply Fan Power Data'!B1856)</f>
        <v>12.035073024320816</v>
      </c>
      <c r="C1856">
        <f>VLOOKUP(A1856,'Step 1.3 OAT Data'!$A:$B,2)</f>
        <v>70</v>
      </c>
      <c r="E1856" s="33">
        <f>IF(ISBLANK('Step 1.2 Return Fan Power Data'!A1856),"-",'Step 1.2 Return Fan Power Data'!A1856)</f>
        <v>44708.625</v>
      </c>
      <c r="F1856">
        <f>IF(ISBLANK('Step 1.2 Return Fan Power Data'!B1856),"-",'Step 1.2 Return Fan Power Data'!B1856)</f>
        <v>4.0958849557522141</v>
      </c>
      <c r="G1856">
        <f>VLOOKUP(E1856,'Step 1.3 OAT Data'!$A:$B,2)</f>
        <v>70</v>
      </c>
    </row>
    <row r="1857" spans="1:7" x14ac:dyDescent="0.25">
      <c r="A1857" s="33">
        <f>IF(ISBLANK('Step 1.1 Supply Fan Power Data'!A1857),"-",'Step 1.1 Supply Fan Power Data'!A1857)</f>
        <v>44708.666666666664</v>
      </c>
      <c r="B1857">
        <f>IF(ISBLANK('Step 1.1 Supply Fan Power Data'!B1857),"-",'Step 1.1 Supply Fan Power Data'!B1857)</f>
        <v>12.035073024320816</v>
      </c>
      <c r="C1857">
        <f>VLOOKUP(A1857,'Step 1.3 OAT Data'!$A:$B,2)</f>
        <v>71</v>
      </c>
      <c r="E1857" s="33">
        <f>IF(ISBLANK('Step 1.2 Return Fan Power Data'!A1857),"-",'Step 1.2 Return Fan Power Data'!A1857)</f>
        <v>44708.666666666664</v>
      </c>
      <c r="F1857">
        <f>IF(ISBLANK('Step 1.2 Return Fan Power Data'!B1857),"-",'Step 1.2 Return Fan Power Data'!B1857)</f>
        <v>4.0958849557522141</v>
      </c>
      <c r="G1857">
        <f>VLOOKUP(E1857,'Step 1.3 OAT Data'!$A:$B,2)</f>
        <v>71</v>
      </c>
    </row>
    <row r="1858" spans="1:7" x14ac:dyDescent="0.25">
      <c r="A1858" s="33">
        <f>IF(ISBLANK('Step 1.1 Supply Fan Power Data'!A1858),"-",'Step 1.1 Supply Fan Power Data'!A1858)</f>
        <v>44708.708333333336</v>
      </c>
      <c r="B1858">
        <f>IF(ISBLANK('Step 1.1 Supply Fan Power Data'!B1858),"-",'Step 1.1 Supply Fan Power Data'!B1858)</f>
        <v>3.9582341238516769</v>
      </c>
      <c r="C1858">
        <f>VLOOKUP(A1858,'Step 1.3 OAT Data'!$A:$B,2)</f>
        <v>66</v>
      </c>
      <c r="E1858" s="33">
        <f>IF(ISBLANK('Step 1.2 Return Fan Power Data'!A1858),"-",'Step 1.2 Return Fan Power Data'!A1858)</f>
        <v>44708.708333333336</v>
      </c>
      <c r="F1858">
        <f>IF(ISBLANK('Step 1.2 Return Fan Power Data'!B1858),"-",'Step 1.2 Return Fan Power Data'!B1858)</f>
        <v>2.5489278899101224</v>
      </c>
      <c r="G1858">
        <f>VLOOKUP(E1858,'Step 1.3 OAT Data'!$A:$B,2)</f>
        <v>66</v>
      </c>
    </row>
    <row r="1859" spans="1:7" x14ac:dyDescent="0.25">
      <c r="A1859" s="33">
        <f>IF(ISBLANK('Step 1.1 Supply Fan Power Data'!A1859),"-",'Step 1.1 Supply Fan Power Data'!A1859)</f>
        <v>44708.75</v>
      </c>
      <c r="B1859">
        <f>IF(ISBLANK('Step 1.1 Supply Fan Power Data'!B1859),"-",'Step 1.1 Supply Fan Power Data'!B1859)</f>
        <v>1.3494062970853666</v>
      </c>
      <c r="C1859">
        <f>VLOOKUP(A1859,'Step 1.3 OAT Data'!$A:$B,2)</f>
        <v>66</v>
      </c>
      <c r="E1859" s="33">
        <f>IF(ISBLANK('Step 1.2 Return Fan Power Data'!A1859),"-",'Step 1.2 Return Fan Power Data'!A1859)</f>
        <v>44708.75</v>
      </c>
      <c r="F1859">
        <f>IF(ISBLANK('Step 1.2 Return Fan Power Data'!B1859),"-",'Step 1.2 Return Fan Power Data'!B1859)</f>
        <v>1.322177824060927</v>
      </c>
      <c r="G1859">
        <f>VLOOKUP(E1859,'Step 1.3 OAT Data'!$A:$B,2)</f>
        <v>66</v>
      </c>
    </row>
    <row r="1860" spans="1:7" x14ac:dyDescent="0.25">
      <c r="A1860" s="33">
        <f>IF(ISBLANK('Step 1.1 Supply Fan Power Data'!A1860),"-",'Step 1.1 Supply Fan Power Data'!A1860)</f>
        <v>44708.791666666664</v>
      </c>
      <c r="B1860">
        <f>IF(ISBLANK('Step 1.1 Supply Fan Power Data'!B1860),"-",'Step 1.1 Supply Fan Power Data'!B1860)</f>
        <v>1.2903037199260567</v>
      </c>
      <c r="C1860">
        <f>VLOOKUP(A1860,'Step 1.3 OAT Data'!$A:$B,2)</f>
        <v>66</v>
      </c>
      <c r="E1860" s="33">
        <f>IF(ISBLANK('Step 1.2 Return Fan Power Data'!A1860),"-",'Step 1.2 Return Fan Power Data'!A1860)</f>
        <v>44708.791666666664</v>
      </c>
      <c r="F1860">
        <f>IF(ISBLANK('Step 1.2 Return Fan Power Data'!B1860),"-",'Step 1.2 Return Fan Power Data'!B1860)</f>
        <v>1.255896444481595</v>
      </c>
      <c r="G1860">
        <f>VLOOKUP(E1860,'Step 1.3 OAT Data'!$A:$B,2)</f>
        <v>66</v>
      </c>
    </row>
    <row r="1861" spans="1:7" x14ac:dyDescent="0.25">
      <c r="A1861" s="33">
        <f>IF(ISBLANK('Step 1.1 Supply Fan Power Data'!A1861),"-",'Step 1.1 Supply Fan Power Data'!A1861)</f>
        <v>44708.833333333336</v>
      </c>
      <c r="B1861">
        <f>IF(ISBLANK('Step 1.1 Supply Fan Power Data'!B1861),"-",'Step 1.1 Supply Fan Power Data'!B1861)</f>
        <v>1.2812219402624776</v>
      </c>
      <c r="C1861">
        <f>VLOOKUP(A1861,'Step 1.3 OAT Data'!$A:$B,2)</f>
        <v>64</v>
      </c>
      <c r="E1861" s="33">
        <f>IF(ISBLANK('Step 1.2 Return Fan Power Data'!A1861),"-",'Step 1.2 Return Fan Power Data'!A1861)</f>
        <v>44708.833333333336</v>
      </c>
      <c r="F1861">
        <f>IF(ISBLANK('Step 1.2 Return Fan Power Data'!B1861),"-",'Step 1.2 Return Fan Power Data'!B1861)</f>
        <v>1.245686615063065</v>
      </c>
      <c r="G1861">
        <f>VLOOKUP(E1861,'Step 1.3 OAT Data'!$A:$B,2)</f>
        <v>64</v>
      </c>
    </row>
    <row r="1862" spans="1:7" x14ac:dyDescent="0.25">
      <c r="A1862" s="33">
        <f>IF(ISBLANK('Step 1.1 Supply Fan Power Data'!A1862),"-",'Step 1.1 Supply Fan Power Data'!A1862)</f>
        <v>44708.875</v>
      </c>
      <c r="B1862">
        <f>IF(ISBLANK('Step 1.1 Supply Fan Power Data'!B1862),"-",'Step 1.1 Supply Fan Power Data'!B1862)</f>
        <v>1.2857637863712144</v>
      </c>
      <c r="C1862">
        <f>VLOOKUP(A1862,'Step 1.3 OAT Data'!$A:$B,2)</f>
        <v>64</v>
      </c>
      <c r="E1862" s="33">
        <f>IF(ISBLANK('Step 1.2 Return Fan Power Data'!A1862),"-",'Step 1.2 Return Fan Power Data'!A1862)</f>
        <v>44708.875</v>
      </c>
      <c r="F1862">
        <f>IF(ISBLANK('Step 1.2 Return Fan Power Data'!B1862),"-",'Step 1.2 Return Fan Power Data'!B1862)</f>
        <v>1.250793083789675</v>
      </c>
      <c r="G1862">
        <f>VLOOKUP(E1862,'Step 1.3 OAT Data'!$A:$B,2)</f>
        <v>64</v>
      </c>
    </row>
    <row r="1863" spans="1:7" x14ac:dyDescent="0.25">
      <c r="A1863" s="33">
        <f>IF(ISBLANK('Step 1.1 Supply Fan Power Data'!A1863),"-",'Step 1.1 Supply Fan Power Data'!A1863)</f>
        <v>44708.916666666664</v>
      </c>
      <c r="B1863">
        <f>IF(ISBLANK('Step 1.1 Supply Fan Power Data'!B1863),"-",'Step 1.1 Supply Fan Power Data'!B1863)</f>
        <v>1.2921549959419296</v>
      </c>
      <c r="C1863">
        <f>VLOOKUP(A1863,'Step 1.3 OAT Data'!$A:$B,2)</f>
        <v>64</v>
      </c>
      <c r="E1863" s="33">
        <f>IF(ISBLANK('Step 1.2 Return Fan Power Data'!A1863),"-",'Step 1.2 Return Fan Power Data'!A1863)</f>
        <v>44708.916666666664</v>
      </c>
      <c r="F1863">
        <f>IF(ISBLANK('Step 1.2 Return Fan Power Data'!B1863),"-",'Step 1.2 Return Fan Power Data'!B1863)</f>
        <v>1.2579771630947663</v>
      </c>
      <c r="G1863">
        <f>VLOOKUP(E1863,'Step 1.3 OAT Data'!$A:$B,2)</f>
        <v>64</v>
      </c>
    </row>
    <row r="1864" spans="1:7" x14ac:dyDescent="0.25">
      <c r="A1864" s="33">
        <f>IF(ISBLANK('Step 1.1 Supply Fan Power Data'!A1864),"-",'Step 1.1 Supply Fan Power Data'!A1864)</f>
        <v>44708.958333333336</v>
      </c>
      <c r="B1864">
        <f>IF(ISBLANK('Step 1.1 Supply Fan Power Data'!B1864),"-",'Step 1.1 Supply Fan Power Data'!B1864)</f>
        <v>1.2784719802963409</v>
      </c>
      <c r="C1864">
        <f>VLOOKUP(A1864,'Step 1.3 OAT Data'!$A:$B,2)</f>
        <v>63</v>
      </c>
      <c r="E1864" s="33">
        <f>IF(ISBLANK('Step 1.2 Return Fan Power Data'!A1864),"-",'Step 1.2 Return Fan Power Data'!A1864)</f>
        <v>44708.958333333336</v>
      </c>
      <c r="F1864">
        <f>IF(ISBLANK('Step 1.2 Return Fan Power Data'!B1864),"-",'Step 1.2 Return Fan Power Data'!B1864)</f>
        <v>1.2425943897104281</v>
      </c>
      <c r="G1864">
        <f>VLOOKUP(E1864,'Step 1.3 OAT Data'!$A:$B,2)</f>
        <v>63</v>
      </c>
    </row>
    <row r="1865" spans="1:7" x14ac:dyDescent="0.25">
      <c r="A1865" s="33">
        <f>IF(ISBLANK('Step 1.1 Supply Fan Power Data'!A1865),"-",'Step 1.1 Supply Fan Power Data'!A1865)</f>
        <v>44709</v>
      </c>
      <c r="B1865">
        <f>IF(ISBLANK('Step 1.1 Supply Fan Power Data'!B1865),"-",'Step 1.1 Supply Fan Power Data'!B1865)</f>
        <v>1.2848675222635628</v>
      </c>
      <c r="C1865">
        <f>VLOOKUP(A1865,'Step 1.3 OAT Data'!$A:$B,2)</f>
        <v>63</v>
      </c>
      <c r="E1865" s="33">
        <f>IF(ISBLANK('Step 1.2 Return Fan Power Data'!A1865),"-",'Step 1.2 Return Fan Power Data'!A1865)</f>
        <v>44709</v>
      </c>
      <c r="F1865">
        <f>IF(ISBLANK('Step 1.2 Return Fan Power Data'!B1865),"-",'Step 1.2 Return Fan Power Data'!B1865)</f>
        <v>1.2497854711551415</v>
      </c>
      <c r="G1865">
        <f>VLOOKUP(E1865,'Step 1.3 OAT Data'!$A:$B,2)</f>
        <v>63</v>
      </c>
    </row>
    <row r="1866" spans="1:7" x14ac:dyDescent="0.25">
      <c r="A1866" s="33">
        <f>IF(ISBLANK('Step 1.1 Supply Fan Power Data'!A1866),"-",'Step 1.1 Supply Fan Power Data'!A1866)</f>
        <v>44709.041666666664</v>
      </c>
      <c r="B1866">
        <f>IF(ISBLANK('Step 1.1 Supply Fan Power Data'!B1866),"-",'Step 1.1 Supply Fan Power Data'!B1866)</f>
        <v>1.2793687857508378</v>
      </c>
      <c r="C1866">
        <f>VLOOKUP(A1866,'Step 1.3 OAT Data'!$A:$B,2)</f>
        <v>63</v>
      </c>
      <c r="E1866" s="33">
        <f>IF(ISBLANK('Step 1.2 Return Fan Power Data'!A1866),"-",'Step 1.2 Return Fan Power Data'!A1866)</f>
        <v>44709.041666666664</v>
      </c>
      <c r="F1866">
        <f>IF(ISBLANK('Step 1.2 Return Fan Power Data'!B1866),"-",'Step 1.2 Return Fan Power Data'!B1866)</f>
        <v>1.2436028438213915</v>
      </c>
      <c r="G1866">
        <f>VLOOKUP(E1866,'Step 1.3 OAT Data'!$A:$B,2)</f>
        <v>63</v>
      </c>
    </row>
    <row r="1867" spans="1:7" x14ac:dyDescent="0.25">
      <c r="A1867" s="33">
        <f>IF(ISBLANK('Step 1.1 Supply Fan Power Data'!A1867),"-",'Step 1.1 Supply Fan Power Data'!A1867)</f>
        <v>44709.083333333336</v>
      </c>
      <c r="B1867">
        <f>IF(ISBLANK('Step 1.1 Supply Fan Power Data'!B1867),"-",'Step 1.1 Supply Fan Power Data'!B1867)</f>
        <v>1.2529091720870238</v>
      </c>
      <c r="C1867">
        <f>VLOOKUP(A1867,'Step 1.3 OAT Data'!$A:$B,2)</f>
        <v>64</v>
      </c>
      <c r="E1867" s="33">
        <f>IF(ISBLANK('Step 1.2 Return Fan Power Data'!A1867),"-",'Step 1.2 Return Fan Power Data'!A1867)</f>
        <v>44709.083333333336</v>
      </c>
      <c r="F1867">
        <f>IF(ISBLANK('Step 1.2 Return Fan Power Data'!B1867),"-",'Step 1.2 Return Fan Power Data'!B1867)</f>
        <v>1.2138418132175508</v>
      </c>
      <c r="G1867">
        <f>VLOOKUP(E1867,'Step 1.3 OAT Data'!$A:$B,2)</f>
        <v>64</v>
      </c>
    </row>
    <row r="1868" spans="1:7" x14ac:dyDescent="0.25">
      <c r="A1868" s="33">
        <f>IF(ISBLANK('Step 1.1 Supply Fan Power Data'!A1868),"-",'Step 1.1 Supply Fan Power Data'!A1868)</f>
        <v>44709.125</v>
      </c>
      <c r="B1868">
        <f>IF(ISBLANK('Step 1.1 Supply Fan Power Data'!B1868),"-",'Step 1.1 Supply Fan Power Data'!B1868)</f>
        <v>1.2666267736335497</v>
      </c>
      <c r="C1868">
        <f>VLOOKUP(A1868,'Step 1.3 OAT Data'!$A:$B,2)</f>
        <v>63</v>
      </c>
      <c r="E1868" s="33">
        <f>IF(ISBLANK('Step 1.2 Return Fan Power Data'!A1868),"-",'Step 1.2 Return Fan Power Data'!A1868)</f>
        <v>44709.125</v>
      </c>
      <c r="F1868">
        <f>IF(ISBLANK('Step 1.2 Return Fan Power Data'!B1868),"-",'Step 1.2 Return Fan Power Data'!B1868)</f>
        <v>1.229272321354925</v>
      </c>
      <c r="G1868">
        <f>VLOOKUP(E1868,'Step 1.3 OAT Data'!$A:$B,2)</f>
        <v>63</v>
      </c>
    </row>
    <row r="1869" spans="1:7" x14ac:dyDescent="0.25">
      <c r="A1869" s="33">
        <f>IF(ISBLANK('Step 1.1 Supply Fan Power Data'!A1869),"-",'Step 1.1 Supply Fan Power Data'!A1869)</f>
        <v>44709.166666666664</v>
      </c>
      <c r="B1869">
        <f>IF(ISBLANK('Step 1.1 Supply Fan Power Data'!B1869),"-",'Step 1.1 Supply Fan Power Data'!B1869)</f>
        <v>1.2538083136299374</v>
      </c>
      <c r="C1869">
        <f>VLOOKUP(A1869,'Step 1.3 OAT Data'!$A:$B,2)</f>
        <v>63</v>
      </c>
      <c r="E1869" s="33">
        <f>IF(ISBLANK('Step 1.2 Return Fan Power Data'!A1869),"-",'Step 1.2 Return Fan Power Data'!A1869)</f>
        <v>44709.166666666664</v>
      </c>
      <c r="F1869">
        <f>IF(ISBLANK('Step 1.2 Return Fan Power Data'!B1869),"-",'Step 1.2 Return Fan Power Data'!B1869)</f>
        <v>1.2148532395619005</v>
      </c>
      <c r="G1869">
        <f>VLOOKUP(E1869,'Step 1.3 OAT Data'!$A:$B,2)</f>
        <v>63</v>
      </c>
    </row>
    <row r="1870" spans="1:7" x14ac:dyDescent="0.25">
      <c r="A1870" s="33">
        <f>IF(ISBLANK('Step 1.1 Supply Fan Power Data'!A1870),"-",'Step 1.1 Supply Fan Power Data'!A1870)</f>
        <v>44709.208333333336</v>
      </c>
      <c r="B1870">
        <f>IF(ISBLANK('Step 1.1 Supply Fan Power Data'!B1870),"-",'Step 1.1 Supply Fan Power Data'!B1870)</f>
        <v>1.2492517604617621</v>
      </c>
      <c r="C1870">
        <f>VLOOKUP(A1870,'Step 1.3 OAT Data'!$A:$B,2)</f>
        <v>64</v>
      </c>
      <c r="E1870" s="33">
        <f>IF(ISBLANK('Step 1.2 Return Fan Power Data'!A1870),"-",'Step 1.2 Return Fan Power Data'!A1870)</f>
        <v>44709.208333333336</v>
      </c>
      <c r="F1870">
        <f>IF(ISBLANK('Step 1.2 Return Fan Power Data'!B1870),"-",'Step 1.2 Return Fan Power Data'!B1870)</f>
        <v>1.2097277267976048</v>
      </c>
      <c r="G1870">
        <f>VLOOKUP(E1870,'Step 1.3 OAT Data'!$A:$B,2)</f>
        <v>64</v>
      </c>
    </row>
    <row r="1871" spans="1:7" x14ac:dyDescent="0.25">
      <c r="A1871" s="33">
        <f>IF(ISBLANK('Step 1.1 Supply Fan Power Data'!A1871),"-",'Step 1.1 Supply Fan Power Data'!A1871)</f>
        <v>44709.25</v>
      </c>
      <c r="B1871">
        <f>IF(ISBLANK('Step 1.1 Supply Fan Power Data'!B1871),"-",'Step 1.1 Supply Fan Power Data'!B1871)</f>
        <v>1.2812219402624776</v>
      </c>
      <c r="C1871">
        <f>VLOOKUP(A1871,'Step 1.3 OAT Data'!$A:$B,2)</f>
        <v>66</v>
      </c>
      <c r="E1871" s="33">
        <f>IF(ISBLANK('Step 1.2 Return Fan Power Data'!A1871),"-",'Step 1.2 Return Fan Power Data'!A1871)</f>
        <v>44709.25</v>
      </c>
      <c r="F1871">
        <f>IF(ISBLANK('Step 1.2 Return Fan Power Data'!B1871),"-",'Step 1.2 Return Fan Power Data'!B1871)</f>
        <v>1.245686615063065</v>
      </c>
      <c r="G1871">
        <f>VLOOKUP(E1871,'Step 1.3 OAT Data'!$A:$B,2)</f>
        <v>66</v>
      </c>
    </row>
    <row r="1872" spans="1:7" x14ac:dyDescent="0.25">
      <c r="A1872" s="33">
        <f>IF(ISBLANK('Step 1.1 Supply Fan Power Data'!A1872),"-",'Step 1.1 Supply Fan Power Data'!A1872)</f>
        <v>44709.291666666664</v>
      </c>
      <c r="B1872">
        <f>IF(ISBLANK('Step 1.1 Supply Fan Power Data'!B1872),"-",'Step 1.1 Supply Fan Power Data'!B1872)</f>
        <v>1.2538083136299374</v>
      </c>
      <c r="C1872">
        <f>VLOOKUP(A1872,'Step 1.3 OAT Data'!$A:$B,2)</f>
        <v>65</v>
      </c>
      <c r="E1872" s="33">
        <f>IF(ISBLANK('Step 1.2 Return Fan Power Data'!A1872),"-",'Step 1.2 Return Fan Power Data'!A1872)</f>
        <v>44709.291666666664</v>
      </c>
      <c r="F1872">
        <f>IF(ISBLANK('Step 1.2 Return Fan Power Data'!B1872),"-",'Step 1.2 Return Fan Power Data'!B1872)</f>
        <v>1.2148532395619005</v>
      </c>
      <c r="G1872">
        <f>VLOOKUP(E1872,'Step 1.3 OAT Data'!$A:$B,2)</f>
        <v>65</v>
      </c>
    </row>
    <row r="1873" spans="1:7" x14ac:dyDescent="0.25">
      <c r="A1873" s="33">
        <f>IF(ISBLANK('Step 1.1 Supply Fan Power Data'!A1873),"-",'Step 1.1 Supply Fan Power Data'!A1873)</f>
        <v>44709.333333333336</v>
      </c>
      <c r="B1873">
        <f>IF(ISBLANK('Step 1.1 Supply Fan Power Data'!B1873),"-",'Step 1.1 Supply Fan Power Data'!B1873)</f>
        <v>1.2802655142653125</v>
      </c>
      <c r="C1873">
        <f>VLOOKUP(A1873,'Step 1.3 OAT Data'!$A:$B,2)</f>
        <v>65</v>
      </c>
      <c r="E1873" s="33">
        <f>IF(ISBLANK('Step 1.2 Return Fan Power Data'!A1873),"-",'Step 1.2 Return Fan Power Data'!A1873)</f>
        <v>44709.333333333336</v>
      </c>
      <c r="F1873">
        <f>IF(ISBLANK('Step 1.2 Return Fan Power Data'!B1873),"-",'Step 1.2 Return Fan Power Data'!B1873)</f>
        <v>1.244611182310019</v>
      </c>
      <c r="G1873">
        <f>VLOOKUP(E1873,'Step 1.3 OAT Data'!$A:$B,2)</f>
        <v>65</v>
      </c>
    </row>
    <row r="1874" spans="1:7" x14ac:dyDescent="0.25">
      <c r="A1874" s="33">
        <f>IF(ISBLANK('Step 1.1 Supply Fan Power Data'!A1874),"-",'Step 1.1 Supply Fan Power Data'!A1874)</f>
        <v>44709.375</v>
      </c>
      <c r="B1874">
        <f>IF(ISBLANK('Step 1.1 Supply Fan Power Data'!B1874),"-",'Step 1.1 Supply Fan Power Data'!B1874)</f>
        <v>1.2930506639449431</v>
      </c>
      <c r="C1874">
        <f>VLOOKUP(A1874,'Step 1.3 OAT Data'!$A:$B,2)</f>
        <v>66</v>
      </c>
      <c r="E1874" s="33">
        <f>IF(ISBLANK('Step 1.2 Return Fan Power Data'!A1874),"-",'Step 1.2 Return Fan Power Data'!A1874)</f>
        <v>44709.375</v>
      </c>
      <c r="F1874">
        <f>IF(ISBLANK('Step 1.2 Return Fan Power Data'!B1874),"-",'Step 1.2 Return Fan Power Data'!B1874)</f>
        <v>1.2589837688315184</v>
      </c>
      <c r="G1874">
        <f>VLOOKUP(E1874,'Step 1.3 OAT Data'!$A:$B,2)</f>
        <v>66</v>
      </c>
    </row>
    <row r="1875" spans="1:7" x14ac:dyDescent="0.25">
      <c r="A1875" s="33">
        <f>IF(ISBLANK('Step 1.1 Supply Fan Power Data'!A1875),"-",'Step 1.1 Supply Fan Power Data'!A1875)</f>
        <v>44709.416666666664</v>
      </c>
      <c r="B1875">
        <f>IF(ISBLANK('Step 1.1 Supply Fan Power Data'!B1875),"-",'Step 1.1 Supply Fan Power Data'!B1875)</f>
        <v>1.2857637863712144</v>
      </c>
      <c r="C1875">
        <f>VLOOKUP(A1875,'Step 1.3 OAT Data'!$A:$B,2)</f>
        <v>67</v>
      </c>
      <c r="E1875" s="33">
        <f>IF(ISBLANK('Step 1.2 Return Fan Power Data'!A1875),"-",'Step 1.2 Return Fan Power Data'!A1875)</f>
        <v>44709.416666666664</v>
      </c>
      <c r="F1875">
        <f>IF(ISBLANK('Step 1.2 Return Fan Power Data'!B1875),"-",'Step 1.2 Return Fan Power Data'!B1875)</f>
        <v>1.250793083789675</v>
      </c>
      <c r="G1875">
        <f>VLOOKUP(E1875,'Step 1.3 OAT Data'!$A:$B,2)</f>
        <v>67</v>
      </c>
    </row>
    <row r="1876" spans="1:7" x14ac:dyDescent="0.25">
      <c r="A1876" s="33">
        <f>IF(ISBLANK('Step 1.1 Supply Fan Power Data'!A1876),"-",'Step 1.1 Supply Fan Power Data'!A1876)</f>
        <v>44709.458333333336</v>
      </c>
      <c r="B1876">
        <f>IF(ISBLANK('Step 1.1 Supply Fan Power Data'!B1876),"-",'Step 1.1 Supply Fan Power Data'!B1876)</f>
        <v>1.2875560914227666</v>
      </c>
      <c r="C1876">
        <f>VLOOKUP(A1876,'Step 1.3 OAT Data'!$A:$B,2)</f>
        <v>69</v>
      </c>
      <c r="E1876" s="33">
        <f>IF(ISBLANK('Step 1.2 Return Fan Power Data'!A1876),"-",'Step 1.2 Return Fan Power Data'!A1876)</f>
        <v>44709.458333333336</v>
      </c>
      <c r="F1876">
        <f>IF(ISBLANK('Step 1.2 Return Fan Power Data'!B1876),"-",'Step 1.2 Return Fan Power Data'!B1876)</f>
        <v>1.2528079450813374</v>
      </c>
      <c r="G1876">
        <f>VLOOKUP(E1876,'Step 1.3 OAT Data'!$A:$B,2)</f>
        <v>69</v>
      </c>
    </row>
    <row r="1877" spans="1:7" x14ac:dyDescent="0.25">
      <c r="A1877" s="33">
        <f>IF(ISBLANK('Step 1.1 Supply Fan Power Data'!A1877),"-",'Step 1.1 Supply Fan Power Data'!A1877)</f>
        <v>44709.5</v>
      </c>
      <c r="B1877">
        <f>IF(ISBLANK('Step 1.1 Supply Fan Power Data'!B1877),"-",'Step 1.1 Supply Fan Power Data'!B1877)</f>
        <v>1.2921549959419296</v>
      </c>
      <c r="C1877">
        <f>VLOOKUP(A1877,'Step 1.3 OAT Data'!$A:$B,2)</f>
        <v>73</v>
      </c>
      <c r="E1877" s="33">
        <f>IF(ISBLANK('Step 1.2 Return Fan Power Data'!A1877),"-",'Step 1.2 Return Fan Power Data'!A1877)</f>
        <v>44709.5</v>
      </c>
      <c r="F1877">
        <f>IF(ISBLANK('Step 1.2 Return Fan Power Data'!B1877),"-",'Step 1.2 Return Fan Power Data'!B1877)</f>
        <v>1.2579771630947663</v>
      </c>
      <c r="G1877">
        <f>VLOOKUP(E1877,'Step 1.3 OAT Data'!$A:$B,2)</f>
        <v>73</v>
      </c>
    </row>
    <row r="1878" spans="1:7" x14ac:dyDescent="0.25">
      <c r="A1878" s="33">
        <f>IF(ISBLANK('Step 1.1 Supply Fan Power Data'!A1878),"-",'Step 1.1 Supply Fan Power Data'!A1878)</f>
        <v>44709.541666666664</v>
      </c>
      <c r="B1878">
        <f>IF(ISBLANK('Step 1.1 Supply Fan Power Data'!B1878),"-",'Step 1.1 Supply Fan Power Data'!B1878)</f>
        <v>1.2684223990070866</v>
      </c>
      <c r="C1878">
        <f>VLOOKUP(A1878,'Step 1.3 OAT Data'!$A:$B,2)</f>
        <v>70</v>
      </c>
      <c r="E1878" s="33">
        <f>IF(ISBLANK('Step 1.2 Return Fan Power Data'!A1878),"-",'Step 1.2 Return Fan Power Data'!A1878)</f>
        <v>44709.541666666664</v>
      </c>
      <c r="F1878">
        <f>IF(ISBLANK('Step 1.2 Return Fan Power Data'!B1878),"-",'Step 1.2 Return Fan Power Data'!B1878)</f>
        <v>1.2312920335728812</v>
      </c>
      <c r="G1878">
        <f>VLOOKUP(E1878,'Step 1.3 OAT Data'!$A:$B,2)</f>
        <v>70</v>
      </c>
    </row>
    <row r="1879" spans="1:7" x14ac:dyDescent="0.25">
      <c r="A1879" s="33">
        <f>IF(ISBLANK('Step 1.1 Supply Fan Power Data'!A1879),"-",'Step 1.1 Supply Fan Power Data'!A1879)</f>
        <v>44709.583333333336</v>
      </c>
      <c r="B1879">
        <f>IF(ISBLANK('Step 1.1 Supply Fan Power Data'!B1879),"-",'Step 1.1 Supply Fan Power Data'!B1879)</f>
        <v>1.2510506693273993</v>
      </c>
      <c r="C1879">
        <f>VLOOKUP(A1879,'Step 1.3 OAT Data'!$A:$B,2)</f>
        <v>69</v>
      </c>
      <c r="E1879" s="33">
        <f>IF(ISBLANK('Step 1.2 Return Fan Power Data'!A1879),"-",'Step 1.2 Return Fan Power Data'!A1879)</f>
        <v>44709.583333333336</v>
      </c>
      <c r="F1879">
        <f>IF(ISBLANK('Step 1.2 Return Fan Power Data'!B1879),"-",'Step 1.2 Return Fan Power Data'!B1879)</f>
        <v>1.2117512374921264</v>
      </c>
      <c r="G1879">
        <f>VLOOKUP(E1879,'Step 1.3 OAT Data'!$A:$B,2)</f>
        <v>69</v>
      </c>
    </row>
    <row r="1880" spans="1:7" x14ac:dyDescent="0.25">
      <c r="A1880" s="33">
        <f>IF(ISBLANK('Step 1.1 Supply Fan Power Data'!A1880),"-",'Step 1.1 Supply Fan Power Data'!A1880)</f>
        <v>44709.625</v>
      </c>
      <c r="B1880">
        <f>IF(ISBLANK('Step 1.1 Supply Fan Power Data'!B1880),"-",'Step 1.1 Supply Fan Power Data'!B1880)</f>
        <v>1.2812219402624776</v>
      </c>
      <c r="C1880">
        <f>VLOOKUP(A1880,'Step 1.3 OAT Data'!$A:$B,2)</f>
        <v>72</v>
      </c>
      <c r="E1880" s="33">
        <f>IF(ISBLANK('Step 1.2 Return Fan Power Data'!A1880),"-",'Step 1.2 Return Fan Power Data'!A1880)</f>
        <v>44709.625</v>
      </c>
      <c r="F1880">
        <f>IF(ISBLANK('Step 1.2 Return Fan Power Data'!B1880),"-",'Step 1.2 Return Fan Power Data'!B1880)</f>
        <v>1.245686615063065</v>
      </c>
      <c r="G1880">
        <f>VLOOKUP(E1880,'Step 1.3 OAT Data'!$A:$B,2)</f>
        <v>72</v>
      </c>
    </row>
    <row r="1881" spans="1:7" x14ac:dyDescent="0.25">
      <c r="A1881" s="33">
        <f>IF(ISBLANK('Step 1.1 Supply Fan Power Data'!A1881),"-",'Step 1.1 Supply Fan Power Data'!A1881)</f>
        <v>44709.666666666664</v>
      </c>
      <c r="B1881">
        <f>IF(ISBLANK('Step 1.1 Supply Fan Power Data'!B1881),"-",'Step 1.1 Supply Fan Power Data'!B1881)</f>
        <v>1.2455928817672384</v>
      </c>
      <c r="C1881">
        <f>VLOOKUP(A1881,'Step 1.3 OAT Data'!$A:$B,2)</f>
        <v>74</v>
      </c>
      <c r="E1881" s="33">
        <f>IF(ISBLANK('Step 1.2 Return Fan Power Data'!A1881),"-",'Step 1.2 Return Fan Power Data'!A1881)</f>
        <v>44709.666666666664</v>
      </c>
      <c r="F1881">
        <f>IF(ISBLANK('Step 1.2 Return Fan Power Data'!B1881),"-",'Step 1.2 Return Fan Power Data'!B1881)</f>
        <v>1.2056121491561544</v>
      </c>
      <c r="G1881">
        <f>VLOOKUP(E1881,'Step 1.3 OAT Data'!$A:$B,2)</f>
        <v>74</v>
      </c>
    </row>
    <row r="1882" spans="1:7" x14ac:dyDescent="0.25">
      <c r="A1882" s="33">
        <f>IF(ISBLANK('Step 1.1 Supply Fan Power Data'!A1882),"-",'Step 1.1 Supply Fan Power Data'!A1882)</f>
        <v>44709.708333333336</v>
      </c>
      <c r="B1882">
        <f>IF(ISBLANK('Step 1.1 Supply Fan Power Data'!B1882),"-",'Step 1.1 Supply Fan Power Data'!B1882)</f>
        <v>1.2675246270766287</v>
      </c>
      <c r="C1882">
        <f>VLOOKUP(A1882,'Step 1.3 OAT Data'!$A:$B,2)</f>
        <v>72</v>
      </c>
      <c r="E1882" s="33">
        <f>IF(ISBLANK('Step 1.2 Return Fan Power Data'!A1882),"-",'Step 1.2 Return Fan Power Data'!A1882)</f>
        <v>44709.708333333336</v>
      </c>
      <c r="F1882">
        <f>IF(ISBLANK('Step 1.2 Return Fan Power Data'!B1882),"-",'Step 1.2 Return Fan Power Data'!B1882)</f>
        <v>1.2302822302476066</v>
      </c>
      <c r="G1882">
        <f>VLOOKUP(E1882,'Step 1.3 OAT Data'!$A:$B,2)</f>
        <v>72</v>
      </c>
    </row>
    <row r="1883" spans="1:7" x14ac:dyDescent="0.25">
      <c r="A1883" s="33">
        <f>IF(ISBLANK('Step 1.1 Supply Fan Power Data'!A1883),"-",'Step 1.1 Supply Fan Power Data'!A1883)</f>
        <v>44709.75</v>
      </c>
      <c r="B1883">
        <f>IF(ISBLANK('Step 1.1 Supply Fan Power Data'!B1883),"-",'Step 1.1 Supply Fan Power Data'!B1883)</f>
        <v>1.248292197492948</v>
      </c>
      <c r="C1883">
        <f>VLOOKUP(A1883,'Step 1.3 OAT Data'!$A:$B,2)</f>
        <v>72</v>
      </c>
      <c r="E1883" s="33">
        <f>IF(ISBLANK('Step 1.2 Return Fan Power Data'!A1883),"-",'Step 1.2 Return Fan Power Data'!A1883)</f>
        <v>44709.75</v>
      </c>
      <c r="F1883">
        <f>IF(ISBLANK('Step 1.2 Return Fan Power Data'!B1883),"-",'Step 1.2 Return Fan Power Data'!B1883)</f>
        <v>1.2086483732318174</v>
      </c>
      <c r="G1883">
        <f>VLOOKUP(E1883,'Step 1.3 OAT Data'!$A:$B,2)</f>
        <v>72</v>
      </c>
    </row>
    <row r="1884" spans="1:7" x14ac:dyDescent="0.25">
      <c r="A1884" s="33">
        <f>IF(ISBLANK('Step 1.1 Supply Fan Power Data'!A1884),"-",'Step 1.1 Supply Fan Power Data'!A1884)</f>
        <v>44709.791666666664</v>
      </c>
      <c r="B1884">
        <f>IF(ISBLANK('Step 1.1 Supply Fan Power Data'!B1884),"-",'Step 1.1 Supply Fan Power Data'!B1884)</f>
        <v>1.2757212935169291</v>
      </c>
      <c r="C1884">
        <f>VLOOKUP(A1884,'Step 1.3 OAT Data'!$A:$B,2)</f>
        <v>74</v>
      </c>
      <c r="E1884" s="33">
        <f>IF(ISBLANK('Step 1.2 Return Fan Power Data'!A1884),"-",'Step 1.2 Return Fan Power Data'!A1884)</f>
        <v>44709.791666666664</v>
      </c>
      <c r="F1884">
        <f>IF(ISBLANK('Step 1.2 Return Fan Power Data'!B1884),"-",'Step 1.2 Return Fan Power Data'!B1884)</f>
        <v>1.2395010841688388</v>
      </c>
      <c r="G1884">
        <f>VLOOKUP(E1884,'Step 1.3 OAT Data'!$A:$B,2)</f>
        <v>74</v>
      </c>
    </row>
    <row r="1885" spans="1:7" x14ac:dyDescent="0.25">
      <c r="A1885" s="33">
        <f>IF(ISBLANK('Step 1.1 Supply Fan Power Data'!A1885),"-",'Step 1.1 Supply Fan Power Data'!A1885)</f>
        <v>44709.833333333336</v>
      </c>
      <c r="B1885">
        <f>IF(ISBLANK('Step 1.1 Supply Fan Power Data'!B1885),"-",'Step 1.1 Supply Fan Power Data'!B1885)</f>
        <v>1.2866599759775896</v>
      </c>
      <c r="C1885">
        <f>VLOOKUP(A1885,'Step 1.3 OAT Data'!$A:$B,2)</f>
        <v>73</v>
      </c>
      <c r="E1885" s="33">
        <f>IF(ISBLANK('Step 1.2 Return Fan Power Data'!A1885),"-",'Step 1.2 Return Fan Power Data'!A1885)</f>
        <v>44709.833333333336</v>
      </c>
      <c r="F1885">
        <f>IF(ISBLANK('Step 1.2 Return Fan Power Data'!B1885),"-",'Step 1.2 Return Fan Power Data'!B1885)</f>
        <v>1.2518005753532506</v>
      </c>
      <c r="G1885">
        <f>VLOOKUP(E1885,'Step 1.3 OAT Data'!$A:$B,2)</f>
        <v>73</v>
      </c>
    </row>
    <row r="1886" spans="1:7" x14ac:dyDescent="0.25">
      <c r="A1886" s="33">
        <f>IF(ISBLANK('Step 1.1 Supply Fan Power Data'!A1886),"-",'Step 1.1 Supply Fan Power Data'!A1886)</f>
        <v>44709.875</v>
      </c>
      <c r="B1886">
        <f>IF(ISBLANK('Step 1.1 Supply Fan Power Data'!B1886),"-",'Step 1.1 Supply Fan Power Data'!B1886)</f>
        <v>1.2812219402624776</v>
      </c>
      <c r="C1886">
        <f>VLOOKUP(A1886,'Step 1.3 OAT Data'!$A:$B,2)</f>
        <v>72</v>
      </c>
      <c r="E1886" s="33">
        <f>IF(ISBLANK('Step 1.2 Return Fan Power Data'!A1886),"-",'Step 1.2 Return Fan Power Data'!A1886)</f>
        <v>44709.875</v>
      </c>
      <c r="F1886">
        <f>IF(ISBLANK('Step 1.2 Return Fan Power Data'!B1886),"-",'Step 1.2 Return Fan Power Data'!B1886)</f>
        <v>1.245686615063065</v>
      </c>
      <c r="G1886">
        <f>VLOOKUP(E1886,'Step 1.3 OAT Data'!$A:$B,2)</f>
        <v>72</v>
      </c>
    </row>
    <row r="1887" spans="1:7" x14ac:dyDescent="0.25">
      <c r="A1887" s="33">
        <f>IF(ISBLANK('Step 1.1 Supply Fan Power Data'!A1887),"-",'Step 1.1 Supply Fan Power Data'!A1887)</f>
        <v>44709.916666666664</v>
      </c>
      <c r="B1887">
        <f>IF(ISBLANK('Step 1.1 Supply Fan Power Data'!B1887),"-",'Step 1.1 Supply Fan Power Data'!B1887)</f>
        <v>1.2583626359869879</v>
      </c>
      <c r="C1887">
        <f>VLOOKUP(A1887,'Step 1.3 OAT Data'!$A:$B,2)</f>
        <v>71</v>
      </c>
      <c r="E1887" s="33">
        <f>IF(ISBLANK('Step 1.2 Return Fan Power Data'!A1887),"-",'Step 1.2 Return Fan Power Data'!A1887)</f>
        <v>44709.916666666664</v>
      </c>
      <c r="F1887">
        <f>IF(ISBLANK('Step 1.2 Return Fan Power Data'!B1887),"-",'Step 1.2 Return Fan Power Data'!B1887)</f>
        <v>1.219976339359321</v>
      </c>
      <c r="G1887">
        <f>VLOOKUP(E1887,'Step 1.3 OAT Data'!$A:$B,2)</f>
        <v>71</v>
      </c>
    </row>
    <row r="1888" spans="1:7" x14ac:dyDescent="0.25">
      <c r="A1888" s="33">
        <f>IF(ISBLANK('Step 1.1 Supply Fan Power Data'!A1888),"-",'Step 1.1 Supply Fan Power Data'!A1888)</f>
        <v>44709.958333333336</v>
      </c>
      <c r="B1888">
        <f>IF(ISBLANK('Step 1.1 Supply Fan Power Data'!B1888),"-",'Step 1.1 Supply Fan Power Data'!B1888)</f>
        <v>1.2748241716275845</v>
      </c>
      <c r="C1888">
        <f>VLOOKUP(A1888,'Step 1.3 OAT Data'!$A:$B,2)</f>
        <v>70</v>
      </c>
      <c r="E1888" s="33">
        <f>IF(ISBLANK('Step 1.2 Return Fan Power Data'!A1888),"-",'Step 1.2 Return Fan Power Data'!A1888)</f>
        <v>44709.958333333336</v>
      </c>
      <c r="F1888">
        <f>IF(ISBLANK('Step 1.2 Return Fan Power Data'!B1888),"-",'Step 1.2 Return Fan Power Data'!B1888)</f>
        <v>1.238492167719504</v>
      </c>
      <c r="G1888">
        <f>VLOOKUP(E1888,'Step 1.3 OAT Data'!$A:$B,2)</f>
        <v>70</v>
      </c>
    </row>
    <row r="1889" spans="1:7" x14ac:dyDescent="0.25">
      <c r="A1889" s="33">
        <f>IF(ISBLANK('Step 1.1 Supply Fan Power Data'!A1889),"-",'Step 1.1 Supply Fan Power Data'!A1889)</f>
        <v>44710</v>
      </c>
      <c r="B1889">
        <f>IF(ISBLANK('Step 1.1 Supply Fan Power Data'!B1889),"-",'Step 1.1 Supply Fan Power Data'!B1889)</f>
        <v>1.2629746559136232</v>
      </c>
      <c r="C1889">
        <f>VLOOKUP(A1889,'Step 1.3 OAT Data'!$A:$B,2)</f>
        <v>67</v>
      </c>
      <c r="E1889" s="33">
        <f>IF(ISBLANK('Step 1.2 Return Fan Power Data'!A1889),"-",'Step 1.2 Return Fan Power Data'!A1889)</f>
        <v>44710</v>
      </c>
      <c r="F1889">
        <f>IF(ISBLANK('Step 1.2 Return Fan Power Data'!B1889),"-",'Step 1.2 Return Fan Power Data'!B1889)</f>
        <v>1.22516428677597</v>
      </c>
      <c r="G1889">
        <f>VLOOKUP(E1889,'Step 1.3 OAT Data'!$A:$B,2)</f>
        <v>67</v>
      </c>
    </row>
    <row r="1890" spans="1:7" x14ac:dyDescent="0.25">
      <c r="A1890" s="33">
        <f>IF(ISBLANK('Step 1.1 Supply Fan Power Data'!A1890),"-",'Step 1.1 Supply Fan Power Data'!A1890)</f>
        <v>44710.041666666664</v>
      </c>
      <c r="B1890">
        <f>IF(ISBLANK('Step 1.1 Supply Fan Power Data'!B1890),"-",'Step 1.1 Supply Fan Power Data'!B1890)</f>
        <v>1.236409079514774</v>
      </c>
      <c r="C1890">
        <f>VLOOKUP(A1890,'Step 1.3 OAT Data'!$A:$B,2)</f>
        <v>66</v>
      </c>
      <c r="E1890" s="33">
        <f>IF(ISBLANK('Step 1.2 Return Fan Power Data'!A1890),"-",'Step 1.2 Return Fan Power Data'!A1890)</f>
        <v>44710.041666666664</v>
      </c>
      <c r="F1890">
        <f>IF(ISBLANK('Step 1.2 Return Fan Power Data'!B1890),"-",'Step 1.2 Return Fan Power Data'!B1890)</f>
        <v>1.1952832446634669</v>
      </c>
      <c r="G1890">
        <f>VLOOKUP(E1890,'Step 1.3 OAT Data'!$A:$B,2)</f>
        <v>66</v>
      </c>
    </row>
    <row r="1891" spans="1:7" x14ac:dyDescent="0.25">
      <c r="A1891" s="33">
        <f>IF(ISBLANK('Step 1.1 Supply Fan Power Data'!A1891),"-",'Step 1.1 Supply Fan Power Data'!A1891)</f>
        <v>44710.083333333336</v>
      </c>
      <c r="B1891">
        <f>IF(ISBLANK('Step 1.1 Supply Fan Power Data'!B1891),"-",'Step 1.1 Supply Fan Power Data'!B1891)</f>
        <v>1.2492517604617621</v>
      </c>
      <c r="C1891">
        <f>VLOOKUP(A1891,'Step 1.3 OAT Data'!$A:$B,2)</f>
        <v>64</v>
      </c>
      <c r="E1891" s="33">
        <f>IF(ISBLANK('Step 1.2 Return Fan Power Data'!A1891),"-",'Step 1.2 Return Fan Power Data'!A1891)</f>
        <v>44710.083333333336</v>
      </c>
      <c r="F1891">
        <f>IF(ISBLANK('Step 1.2 Return Fan Power Data'!B1891),"-",'Step 1.2 Return Fan Power Data'!B1891)</f>
        <v>1.2097277267976048</v>
      </c>
      <c r="G1891">
        <f>VLOOKUP(E1891,'Step 1.3 OAT Data'!$A:$B,2)</f>
        <v>64</v>
      </c>
    </row>
    <row r="1892" spans="1:7" x14ac:dyDescent="0.25">
      <c r="A1892" s="33">
        <f>IF(ISBLANK('Step 1.1 Supply Fan Power Data'!A1892),"-",'Step 1.1 Supply Fan Power Data'!A1892)</f>
        <v>44710.125</v>
      </c>
      <c r="B1892">
        <f>IF(ISBLANK('Step 1.1 Supply Fan Power Data'!B1892),"-",'Step 1.1 Supply Fan Power Data'!B1892)</f>
        <v>1.2437328816441682</v>
      </c>
      <c r="C1892">
        <f>VLOOKUP(A1892,'Step 1.3 OAT Data'!$A:$B,2)</f>
        <v>63</v>
      </c>
      <c r="E1892" s="33">
        <f>IF(ISBLANK('Step 1.2 Return Fan Power Data'!A1892),"-",'Step 1.2 Return Fan Power Data'!A1892)</f>
        <v>44710.125</v>
      </c>
      <c r="F1892">
        <f>IF(ISBLANK('Step 1.2 Return Fan Power Data'!B1892),"-",'Step 1.2 Return Fan Power Data'!B1892)</f>
        <v>1.2035200708462768</v>
      </c>
      <c r="G1892">
        <f>VLOOKUP(E1892,'Step 1.3 OAT Data'!$A:$B,2)</f>
        <v>63</v>
      </c>
    </row>
    <row r="1893" spans="1:7" x14ac:dyDescent="0.25">
      <c r="A1893" s="33">
        <f>IF(ISBLANK('Step 1.1 Supply Fan Power Data'!A1893),"-",'Step 1.1 Supply Fan Power Data'!A1893)</f>
        <v>44710.166666666664</v>
      </c>
      <c r="B1893">
        <f>IF(ISBLANK('Step 1.1 Supply Fan Power Data'!B1893),"-",'Step 1.1 Supply Fan Power Data'!B1893)</f>
        <v>1.2437328816441682</v>
      </c>
      <c r="C1893">
        <f>VLOOKUP(A1893,'Step 1.3 OAT Data'!$A:$B,2)</f>
        <v>62</v>
      </c>
      <c r="E1893" s="33">
        <f>IF(ISBLANK('Step 1.2 Return Fan Power Data'!A1893),"-",'Step 1.2 Return Fan Power Data'!A1893)</f>
        <v>44710.166666666664</v>
      </c>
      <c r="F1893">
        <f>IF(ISBLANK('Step 1.2 Return Fan Power Data'!B1893),"-",'Step 1.2 Return Fan Power Data'!B1893)</f>
        <v>1.2035200708462768</v>
      </c>
      <c r="G1893">
        <f>VLOOKUP(E1893,'Step 1.3 OAT Data'!$A:$B,2)</f>
        <v>62</v>
      </c>
    </row>
    <row r="1894" spans="1:7" x14ac:dyDescent="0.25">
      <c r="A1894" s="33">
        <f>IF(ISBLANK('Step 1.1 Supply Fan Power Data'!A1894),"-",'Step 1.1 Supply Fan Power Data'!A1894)</f>
        <v>44710.208333333336</v>
      </c>
      <c r="B1894">
        <f>IF(ISBLANK('Step 1.1 Supply Fan Power Data'!B1894),"-",'Step 1.1 Supply Fan Power Data'!B1894)</f>
        <v>1.2501512590702111</v>
      </c>
      <c r="C1894">
        <f>VLOOKUP(A1894,'Step 1.3 OAT Data'!$A:$B,2)</f>
        <v>62</v>
      </c>
      <c r="E1894" s="33">
        <f>IF(ISBLANK('Step 1.2 Return Fan Power Data'!A1894),"-",'Step 1.2 Return Fan Power Data'!A1894)</f>
        <v>44710.208333333336</v>
      </c>
      <c r="F1894">
        <f>IF(ISBLANK('Step 1.2 Return Fan Power Data'!B1894),"-",'Step 1.2 Return Fan Power Data'!B1894)</f>
        <v>1.2107395276070185</v>
      </c>
      <c r="G1894">
        <f>VLOOKUP(E1894,'Step 1.3 OAT Data'!$A:$B,2)</f>
        <v>62</v>
      </c>
    </row>
    <row r="1895" spans="1:7" x14ac:dyDescent="0.25">
      <c r="A1895" s="33">
        <f>IF(ISBLANK('Step 1.1 Supply Fan Power Data'!A1895),"-",'Step 1.1 Supply Fan Power Data'!A1895)</f>
        <v>44710.25</v>
      </c>
      <c r="B1895">
        <f>IF(ISBLANK('Step 1.1 Supply Fan Power Data'!B1895),"-",'Step 1.1 Supply Fan Power Data'!B1895)</f>
        <v>1.2547073682741128</v>
      </c>
      <c r="C1895">
        <f>VLOOKUP(A1895,'Step 1.3 OAT Data'!$A:$B,2)</f>
        <v>61</v>
      </c>
      <c r="E1895" s="33">
        <f>IF(ISBLANK('Step 1.2 Return Fan Power Data'!A1895),"-",'Step 1.2 Return Fan Power Data'!A1895)</f>
        <v>44710.25</v>
      </c>
      <c r="F1895">
        <f>IF(ISBLANK('Step 1.2 Return Fan Power Data'!B1895),"-",'Step 1.2 Return Fan Power Data'!B1895)</f>
        <v>1.2158645719115071</v>
      </c>
      <c r="G1895">
        <f>VLOOKUP(E1895,'Step 1.3 OAT Data'!$A:$B,2)</f>
        <v>61</v>
      </c>
    </row>
    <row r="1896" spans="1:7" x14ac:dyDescent="0.25">
      <c r="A1896" s="33">
        <f>IF(ISBLANK('Step 1.1 Supply Fan Power Data'!A1896),"-",'Step 1.1 Supply Fan Power Data'!A1896)</f>
        <v>44710.291666666664</v>
      </c>
      <c r="B1896">
        <f>IF(ISBLANK('Step 1.1 Supply Fan Power Data'!B1896),"-",'Step 1.1 Supply Fan Power Data'!B1896)</f>
        <v>1.2565651406951275</v>
      </c>
      <c r="C1896">
        <f>VLOOKUP(A1896,'Step 1.3 OAT Data'!$A:$B,2)</f>
        <v>64</v>
      </c>
      <c r="E1896" s="33">
        <f>IF(ISBLANK('Step 1.2 Return Fan Power Data'!A1896),"-",'Step 1.2 Return Fan Power Data'!A1896)</f>
        <v>44710.291666666664</v>
      </c>
      <c r="F1896">
        <f>IF(ISBLANK('Step 1.2 Return Fan Power Data'!B1896),"-",'Step 1.2 Return Fan Power Data'!B1896)</f>
        <v>1.2179543576611638</v>
      </c>
      <c r="G1896">
        <f>VLOOKUP(E1896,'Step 1.3 OAT Data'!$A:$B,2)</f>
        <v>64</v>
      </c>
    </row>
    <row r="1897" spans="1:7" x14ac:dyDescent="0.25">
      <c r="A1897" s="33">
        <f>IF(ISBLANK('Step 1.1 Supply Fan Power Data'!A1897),"-",'Step 1.1 Supply Fan Power Data'!A1897)</f>
        <v>44710.333333333336</v>
      </c>
      <c r="B1897">
        <f>IF(ISBLANK('Step 1.1 Supply Fan Power Data'!B1897),"-",'Step 1.1 Supply Fan Power Data'!B1897)</f>
        <v>1.2647709500445428</v>
      </c>
      <c r="C1897">
        <f>VLOOKUP(A1897,'Step 1.3 OAT Data'!$A:$B,2)</f>
        <v>67</v>
      </c>
      <c r="E1897" s="33">
        <f>IF(ISBLANK('Step 1.2 Return Fan Power Data'!A1897),"-",'Step 1.2 Return Fan Power Data'!A1897)</f>
        <v>44710.333333333336</v>
      </c>
      <c r="F1897">
        <f>IF(ISBLANK('Step 1.2 Return Fan Power Data'!B1897),"-",'Step 1.2 Return Fan Power Data'!B1897)</f>
        <v>1.2271848450432354</v>
      </c>
      <c r="G1897">
        <f>VLOOKUP(E1897,'Step 1.3 OAT Data'!$A:$B,2)</f>
        <v>67</v>
      </c>
    </row>
    <row r="1898" spans="1:7" x14ac:dyDescent="0.25">
      <c r="A1898" s="33">
        <f>IF(ISBLANK('Step 1.1 Supply Fan Power Data'!A1898),"-",'Step 1.1 Supply Fan Power Data'!A1898)</f>
        <v>44710.375</v>
      </c>
      <c r="B1898">
        <f>IF(ISBLANK('Step 1.1 Supply Fan Power Data'!B1898),"-",'Step 1.1 Supply Fan Power Data'!B1898)</f>
        <v>1.2446329299960794</v>
      </c>
      <c r="C1898">
        <f>VLOOKUP(A1898,'Step 1.3 OAT Data'!$A:$B,2)</f>
        <v>70</v>
      </c>
      <c r="E1898" s="33">
        <f>IF(ISBLANK('Step 1.2 Return Fan Power Data'!A1898),"-",'Step 1.2 Return Fan Power Data'!A1898)</f>
        <v>44710.375</v>
      </c>
      <c r="F1898">
        <f>IF(ISBLANK('Step 1.2 Return Fan Power Data'!B1898),"-",'Step 1.2 Return Fan Power Data'!B1898)</f>
        <v>1.2045324128406514</v>
      </c>
      <c r="G1898">
        <f>VLOOKUP(E1898,'Step 1.3 OAT Data'!$A:$B,2)</f>
        <v>70</v>
      </c>
    </row>
    <row r="1899" spans="1:7" x14ac:dyDescent="0.25">
      <c r="A1899" s="33">
        <f>IF(ISBLANK('Step 1.1 Supply Fan Power Data'!A1899),"-",'Step 1.1 Supply Fan Power Data'!A1899)</f>
        <v>44710.416666666664</v>
      </c>
      <c r="B1899">
        <f>IF(ISBLANK('Step 1.1 Supply Fan Power Data'!B1899),"-",'Step 1.1 Supply Fan Power Data'!B1899)</f>
        <v>1.2501512590702111</v>
      </c>
      <c r="C1899">
        <f>VLOOKUP(A1899,'Step 1.3 OAT Data'!$A:$B,2)</f>
        <v>72</v>
      </c>
      <c r="E1899" s="33">
        <f>IF(ISBLANK('Step 1.2 Return Fan Power Data'!A1899),"-",'Step 1.2 Return Fan Power Data'!A1899)</f>
        <v>44710.416666666664</v>
      </c>
      <c r="F1899">
        <f>IF(ISBLANK('Step 1.2 Return Fan Power Data'!B1899),"-",'Step 1.2 Return Fan Power Data'!B1899)</f>
        <v>1.2107395276070185</v>
      </c>
      <c r="G1899">
        <f>VLOOKUP(E1899,'Step 1.3 OAT Data'!$A:$B,2)</f>
        <v>72</v>
      </c>
    </row>
    <row r="1900" spans="1:7" x14ac:dyDescent="0.25">
      <c r="A1900" s="33">
        <f>IF(ISBLANK('Step 1.1 Supply Fan Power Data'!A1900),"-",'Step 1.1 Supply Fan Power Data'!A1900)</f>
        <v>44710.458333333336</v>
      </c>
      <c r="B1900">
        <f>IF(ISBLANK('Step 1.1 Supply Fan Power Data'!B1900),"-",'Step 1.1 Supply Fan Power Data'!B1900)</f>
        <v>1.2226450191479907</v>
      </c>
      <c r="C1900">
        <f>VLOOKUP(A1900,'Step 1.3 OAT Data'!$A:$B,2)</f>
        <v>71</v>
      </c>
      <c r="E1900" s="33">
        <f>IF(ISBLANK('Step 1.2 Return Fan Power Data'!A1900),"-",'Step 1.2 Return Fan Power Data'!A1900)</f>
        <v>44710.458333333336</v>
      </c>
      <c r="F1900">
        <f>IF(ISBLANK('Step 1.2 Return Fan Power Data'!B1900),"-",'Step 1.2 Return Fan Power Data'!B1900)</f>
        <v>1.1798084418921142</v>
      </c>
      <c r="G1900">
        <f>VLOOKUP(E1900,'Step 1.3 OAT Data'!$A:$B,2)</f>
        <v>71</v>
      </c>
    </row>
    <row r="1901" spans="1:7" x14ac:dyDescent="0.25">
      <c r="A1901" s="33">
        <f>IF(ISBLANK('Step 1.1 Supply Fan Power Data'!A1901),"-",'Step 1.1 Supply Fan Power Data'!A1901)</f>
        <v>44710.5</v>
      </c>
      <c r="B1901">
        <f>IF(ISBLANK('Step 1.1 Supply Fan Power Data'!B1901),"-",'Step 1.1 Supply Fan Power Data'!B1901)</f>
        <v>1.2299806399574851</v>
      </c>
      <c r="C1901">
        <f>VLOOKUP(A1901,'Step 1.3 OAT Data'!$A:$B,2)</f>
        <v>72</v>
      </c>
      <c r="E1901" s="33">
        <f>IF(ISBLANK('Step 1.2 Return Fan Power Data'!A1901),"-",'Step 1.2 Return Fan Power Data'!A1901)</f>
        <v>44710.5</v>
      </c>
      <c r="F1901">
        <f>IF(ISBLANK('Step 1.2 Return Fan Power Data'!B1901),"-",'Step 1.2 Return Fan Power Data'!B1901)</f>
        <v>1.1880548030783296</v>
      </c>
      <c r="G1901">
        <f>VLOOKUP(E1901,'Step 1.3 OAT Data'!$A:$B,2)</f>
        <v>72</v>
      </c>
    </row>
    <row r="1902" spans="1:7" x14ac:dyDescent="0.25">
      <c r="A1902" s="33">
        <f>IF(ISBLANK('Step 1.1 Supply Fan Power Data'!A1902),"-",'Step 1.1 Supply Fan Power Data'!A1902)</f>
        <v>44710.541666666664</v>
      </c>
      <c r="B1902">
        <f>IF(ISBLANK('Step 1.1 Supply Fan Power Data'!B1902),"-",'Step 1.1 Supply Fan Power Data'!B1902)</f>
        <v>1.2308821159122076</v>
      </c>
      <c r="C1902">
        <f>VLOOKUP(A1902,'Step 1.3 OAT Data'!$A:$B,2)</f>
        <v>73</v>
      </c>
      <c r="E1902" s="33">
        <f>IF(ISBLANK('Step 1.2 Return Fan Power Data'!A1902),"-",'Step 1.2 Return Fan Power Data'!A1902)</f>
        <v>44710.541666666664</v>
      </c>
      <c r="F1902">
        <f>IF(ISBLANK('Step 1.2 Return Fan Power Data'!B1902),"-",'Step 1.2 Return Fan Power Data'!B1902)</f>
        <v>1.1890683695276687</v>
      </c>
      <c r="G1902">
        <f>VLOOKUP(E1902,'Step 1.3 OAT Data'!$A:$B,2)</f>
        <v>73</v>
      </c>
    </row>
    <row r="1903" spans="1:7" x14ac:dyDescent="0.25">
      <c r="A1903" s="33">
        <f>IF(ISBLANK('Step 1.1 Supply Fan Power Data'!A1903),"-",'Step 1.1 Supply Fan Power Data'!A1903)</f>
        <v>44710.583333333336</v>
      </c>
      <c r="B1903">
        <f>IF(ISBLANK('Step 1.1 Supply Fan Power Data'!B1903),"-",'Step 1.1 Supply Fan Power Data'!B1903)</f>
        <v>1.2592612558065228</v>
      </c>
      <c r="C1903">
        <f>VLOOKUP(A1903,'Step 1.3 OAT Data'!$A:$B,2)</f>
        <v>73</v>
      </c>
      <c r="E1903" s="33">
        <f>IF(ISBLANK('Step 1.2 Return Fan Power Data'!A1903),"-",'Step 1.2 Return Fan Power Data'!A1903)</f>
        <v>44710.583333333336</v>
      </c>
      <c r="F1903">
        <f>IF(ISBLANK('Step 1.2 Return Fan Power Data'!B1903),"-",'Step 1.2 Return Fan Power Data'!B1903)</f>
        <v>1.2209871838453026</v>
      </c>
      <c r="G1903">
        <f>VLOOKUP(E1903,'Step 1.3 OAT Data'!$A:$B,2)</f>
        <v>73</v>
      </c>
    </row>
    <row r="1904" spans="1:7" x14ac:dyDescent="0.25">
      <c r="A1904" s="33">
        <f>IF(ISBLANK('Step 1.1 Supply Fan Power Data'!A1904),"-",'Step 1.1 Supply Fan Power Data'!A1904)</f>
        <v>44710.625</v>
      </c>
      <c r="B1904">
        <f>IF(ISBLANK('Step 1.1 Supply Fan Power Data'!B1904),"-",'Step 1.1 Supply Fan Power Data'!B1904)</f>
        <v>1.2473925151558705</v>
      </c>
      <c r="C1904">
        <f>VLOOKUP(A1904,'Step 1.3 OAT Data'!$A:$B,2)</f>
        <v>74</v>
      </c>
      <c r="E1904" s="33">
        <f>IF(ISBLANK('Step 1.2 Return Fan Power Data'!A1904),"-",'Step 1.2 Return Fan Power Data'!A1904)</f>
        <v>44710.625</v>
      </c>
      <c r="F1904">
        <f>IF(ISBLANK('Step 1.2 Return Fan Power Data'!B1904),"-",'Step 1.2 Return Fan Power Data'!B1904)</f>
        <v>1.207636386901604</v>
      </c>
      <c r="G1904">
        <f>VLOOKUP(E1904,'Step 1.3 OAT Data'!$A:$B,2)</f>
        <v>74</v>
      </c>
    </row>
    <row r="1905" spans="1:7" x14ac:dyDescent="0.25">
      <c r="A1905" s="33">
        <f>IF(ISBLANK('Step 1.1 Supply Fan Power Data'!A1905),"-",'Step 1.1 Supply Fan Power Data'!A1905)</f>
        <v>44710.666666666664</v>
      </c>
      <c r="B1905">
        <f>IF(ISBLANK('Step 1.1 Supply Fan Power Data'!B1905),"-",'Step 1.1 Supply Fan Power Data'!B1905)</f>
        <v>1.2492517604617621</v>
      </c>
      <c r="C1905">
        <f>VLOOKUP(A1905,'Step 1.3 OAT Data'!$A:$B,2)</f>
        <v>74</v>
      </c>
      <c r="E1905" s="33">
        <f>IF(ISBLANK('Step 1.2 Return Fan Power Data'!A1905),"-",'Step 1.2 Return Fan Power Data'!A1905)</f>
        <v>44710.666666666664</v>
      </c>
      <c r="F1905">
        <f>IF(ISBLANK('Step 1.2 Return Fan Power Data'!B1905),"-",'Step 1.2 Return Fan Power Data'!B1905)</f>
        <v>1.2097277267976048</v>
      </c>
      <c r="G1905">
        <f>VLOOKUP(E1905,'Step 1.3 OAT Data'!$A:$B,2)</f>
        <v>74</v>
      </c>
    </row>
    <row r="1906" spans="1:7" x14ac:dyDescent="0.25">
      <c r="A1906" s="33">
        <f>IF(ISBLANK('Step 1.1 Supply Fan Power Data'!A1906),"-",'Step 1.1 Supply Fan Power Data'!A1906)</f>
        <v>44710.708333333336</v>
      </c>
      <c r="B1906">
        <f>IF(ISBLANK('Step 1.1 Supply Fan Power Data'!B1906),"-",'Step 1.1 Supply Fan Power Data'!B1906)</f>
        <v>1.2611181352815684</v>
      </c>
      <c r="C1906">
        <f>VLOOKUP(A1906,'Step 1.3 OAT Data'!$A:$B,2)</f>
        <v>71</v>
      </c>
      <c r="E1906" s="33">
        <f>IF(ISBLANK('Step 1.2 Return Fan Power Data'!A1906),"-",'Step 1.2 Return Fan Power Data'!A1906)</f>
        <v>44710.708333333336</v>
      </c>
      <c r="F1906">
        <f>IF(ISBLANK('Step 1.2 Return Fan Power Data'!B1906),"-",'Step 1.2 Return Fan Power Data'!B1906)</f>
        <v>1.2230759491901653</v>
      </c>
      <c r="G1906">
        <f>VLOOKUP(E1906,'Step 1.3 OAT Data'!$A:$B,2)</f>
        <v>71</v>
      </c>
    </row>
    <row r="1907" spans="1:7" x14ac:dyDescent="0.25">
      <c r="A1907" s="33">
        <f>IF(ISBLANK('Step 1.1 Supply Fan Power Data'!A1907),"-",'Step 1.1 Supply Fan Power Data'!A1907)</f>
        <v>44710.75</v>
      </c>
      <c r="B1907">
        <f>IF(ISBLANK('Step 1.1 Supply Fan Power Data'!B1907),"-",'Step 1.1 Supply Fan Power Data'!B1907)</f>
        <v>1.2547073682741128</v>
      </c>
      <c r="C1907">
        <f>VLOOKUP(A1907,'Step 1.3 OAT Data'!$A:$B,2)</f>
        <v>69</v>
      </c>
      <c r="E1907" s="33">
        <f>IF(ISBLANK('Step 1.2 Return Fan Power Data'!A1907),"-",'Step 1.2 Return Fan Power Data'!A1907)</f>
        <v>44710.75</v>
      </c>
      <c r="F1907">
        <f>IF(ISBLANK('Step 1.2 Return Fan Power Data'!B1907),"-",'Step 1.2 Return Fan Power Data'!B1907)</f>
        <v>1.2158645719115071</v>
      </c>
      <c r="G1907">
        <f>VLOOKUP(E1907,'Step 1.3 OAT Data'!$A:$B,2)</f>
        <v>69</v>
      </c>
    </row>
    <row r="1908" spans="1:7" x14ac:dyDescent="0.25">
      <c r="A1908" s="33">
        <f>IF(ISBLANK('Step 1.1 Supply Fan Power Data'!A1908),"-",'Step 1.1 Supply Fan Power Data'!A1908)</f>
        <v>44710.791666666664</v>
      </c>
      <c r="B1908">
        <f>IF(ISBLANK('Step 1.1 Supply Fan Power Data'!B1908),"-",'Step 1.1 Supply Fan Power Data'!B1908)</f>
        <v>1.2419325118267932</v>
      </c>
      <c r="C1908">
        <f>VLOOKUP(A1908,'Step 1.3 OAT Data'!$A:$B,2)</f>
        <v>66</v>
      </c>
      <c r="E1908" s="33">
        <f>IF(ISBLANK('Step 1.2 Return Fan Power Data'!A1908),"-",'Step 1.2 Return Fan Power Data'!A1908)</f>
        <v>44710.791666666664</v>
      </c>
      <c r="F1908">
        <f>IF(ISBLANK('Step 1.2 Return Fan Power Data'!B1908),"-",'Step 1.2 Return Fan Power Data'!B1908)</f>
        <v>1.2014951309512742</v>
      </c>
      <c r="G1908">
        <f>VLOOKUP(E1908,'Step 1.3 OAT Data'!$A:$B,2)</f>
        <v>66</v>
      </c>
    </row>
    <row r="1909" spans="1:7" x14ac:dyDescent="0.25">
      <c r="A1909" s="33">
        <f>IF(ISBLANK('Step 1.1 Supply Fan Power Data'!A1909),"-",'Step 1.1 Supply Fan Power Data'!A1909)</f>
        <v>44710.833333333336</v>
      </c>
      <c r="B1909">
        <f>IF(ISBLANK('Step 1.1 Supply Fan Power Data'!B1909),"-",'Step 1.1 Supply Fan Power Data'!B1909)</f>
        <v>1.2592612558065228</v>
      </c>
      <c r="C1909">
        <f>VLOOKUP(A1909,'Step 1.3 OAT Data'!$A:$B,2)</f>
        <v>65</v>
      </c>
      <c r="E1909" s="33">
        <f>IF(ISBLANK('Step 1.2 Return Fan Power Data'!A1909),"-",'Step 1.2 Return Fan Power Data'!A1909)</f>
        <v>44710.833333333336</v>
      </c>
      <c r="F1909">
        <f>IF(ISBLANK('Step 1.2 Return Fan Power Data'!B1909),"-",'Step 1.2 Return Fan Power Data'!B1909)</f>
        <v>1.2209871838453026</v>
      </c>
      <c r="G1909">
        <f>VLOOKUP(E1909,'Step 1.3 OAT Data'!$A:$B,2)</f>
        <v>65</v>
      </c>
    </row>
    <row r="1910" spans="1:7" x14ac:dyDescent="0.25">
      <c r="A1910" s="33">
        <f>IF(ISBLANK('Step 1.1 Supply Fan Power Data'!A1910),"-",'Step 1.1 Supply Fan Power Data'!A1910)</f>
        <v>44710.875</v>
      </c>
      <c r="B1910">
        <f>IF(ISBLANK('Step 1.1 Supply Fan Power Data'!B1910),"-",'Step 1.1 Supply Fan Power Data'!B1910)</f>
        <v>1.2666267736335497</v>
      </c>
      <c r="C1910">
        <f>VLOOKUP(A1910,'Step 1.3 OAT Data'!$A:$B,2)</f>
        <v>63</v>
      </c>
      <c r="E1910" s="33">
        <f>IF(ISBLANK('Step 1.2 Return Fan Power Data'!A1910),"-",'Step 1.2 Return Fan Power Data'!A1910)</f>
        <v>44710.875</v>
      </c>
      <c r="F1910">
        <f>IF(ISBLANK('Step 1.2 Return Fan Power Data'!B1910),"-",'Step 1.2 Return Fan Power Data'!B1910)</f>
        <v>1.229272321354925</v>
      </c>
      <c r="G1910">
        <f>VLOOKUP(E1910,'Step 1.3 OAT Data'!$A:$B,2)</f>
        <v>63</v>
      </c>
    </row>
    <row r="1911" spans="1:7" x14ac:dyDescent="0.25">
      <c r="A1911" s="33">
        <f>IF(ISBLANK('Step 1.1 Supply Fan Power Data'!A1911),"-",'Step 1.1 Supply Fan Power Data'!A1911)</f>
        <v>44710.916666666664</v>
      </c>
      <c r="B1911">
        <f>IF(ISBLANK('Step 1.1 Supply Fan Power Data'!B1911),"-",'Step 1.1 Supply Fan Power Data'!B1911)</f>
        <v>1.2290790675152372</v>
      </c>
      <c r="C1911">
        <f>VLOOKUP(A1911,'Step 1.3 OAT Data'!$A:$B,2)</f>
        <v>63</v>
      </c>
      <c r="E1911" s="33">
        <f>IF(ISBLANK('Step 1.2 Return Fan Power Data'!A1911),"-",'Step 1.2 Return Fan Power Data'!A1911)</f>
        <v>44710.916666666664</v>
      </c>
      <c r="F1911">
        <f>IF(ISBLANK('Step 1.2 Return Fan Power Data'!B1911),"-",'Step 1.2 Return Fan Power Data'!B1911)</f>
        <v>1.187041162504902</v>
      </c>
      <c r="G1911">
        <f>VLOOKUP(E1911,'Step 1.3 OAT Data'!$A:$B,2)</f>
        <v>63</v>
      </c>
    </row>
    <row r="1912" spans="1:7" x14ac:dyDescent="0.25">
      <c r="A1912" s="33">
        <f>IF(ISBLANK('Step 1.1 Supply Fan Power Data'!A1912),"-",'Step 1.1 Supply Fan Power Data'!A1912)</f>
        <v>44710.958333333336</v>
      </c>
      <c r="B1912">
        <f>IF(ISBLANK('Step 1.1 Supply Fan Power Data'!B1912),"-",'Step 1.1 Supply Fan Power Data'!B1912)</f>
        <v>1.2235472905882832</v>
      </c>
      <c r="C1912">
        <f>VLOOKUP(A1912,'Step 1.3 OAT Data'!$A:$B,2)</f>
        <v>63</v>
      </c>
      <c r="E1912" s="33">
        <f>IF(ISBLANK('Step 1.2 Return Fan Power Data'!A1912),"-",'Step 1.2 Return Fan Power Data'!A1912)</f>
        <v>44710.958333333336</v>
      </c>
      <c r="F1912">
        <f>IF(ISBLANK('Step 1.2 Return Fan Power Data'!B1912),"-",'Step 1.2 Return Fan Power Data'!B1912)</f>
        <v>1.1808225896326132</v>
      </c>
      <c r="G1912">
        <f>VLOOKUP(E1912,'Step 1.3 OAT Data'!$A:$B,2)</f>
        <v>63</v>
      </c>
    </row>
    <row r="1913" spans="1:7" x14ac:dyDescent="0.25">
      <c r="A1913" s="33">
        <f>IF(ISBLANK('Step 1.1 Supply Fan Power Data'!A1913),"-",'Step 1.1 Supply Fan Power Data'!A1913)</f>
        <v>44711</v>
      </c>
      <c r="B1913">
        <f>IF(ISBLANK('Step 1.1 Supply Fan Power Data'!B1913),"-",'Step 1.1 Supply Fan Power Data'!B1913)</f>
        <v>1.2345471317544909</v>
      </c>
      <c r="C1913">
        <f>VLOOKUP(A1913,'Step 1.3 OAT Data'!$A:$B,2)</f>
        <v>62</v>
      </c>
      <c r="E1913" s="33">
        <f>IF(ISBLANK('Step 1.2 Return Fan Power Data'!A1913),"-",'Step 1.2 Return Fan Power Data'!A1913)</f>
        <v>44711</v>
      </c>
      <c r="F1913">
        <f>IF(ISBLANK('Step 1.2 Return Fan Power Data'!B1913),"-",'Step 1.2 Return Fan Power Data'!B1913)</f>
        <v>1.1931894272402508</v>
      </c>
      <c r="G1913">
        <f>VLOOKUP(E1913,'Step 1.3 OAT Data'!$A:$B,2)</f>
        <v>62</v>
      </c>
    </row>
    <row r="1914" spans="1:7" x14ac:dyDescent="0.25">
      <c r="A1914" s="33">
        <f>IF(ISBLANK('Step 1.1 Supply Fan Power Data'!A1914),"-",'Step 1.1 Supply Fan Power Data'!A1914)</f>
        <v>44711.041666666664</v>
      </c>
      <c r="B1914">
        <f>IF(ISBLANK('Step 1.1 Supply Fan Power Data'!B1914),"-",'Step 1.1 Supply Fan Power Data'!B1914)</f>
        <v>1.2070497877944948</v>
      </c>
      <c r="C1914">
        <f>VLOOKUP(A1914,'Step 1.3 OAT Data'!$A:$B,2)</f>
        <v>63</v>
      </c>
      <c r="E1914" s="33">
        <f>IF(ISBLANK('Step 1.2 Return Fan Power Data'!A1914),"-",'Step 1.2 Return Fan Power Data'!A1914)</f>
        <v>44711.041666666664</v>
      </c>
      <c r="F1914">
        <f>IF(ISBLANK('Step 1.2 Return Fan Power Data'!B1914),"-",'Step 1.2 Return Fan Power Data'!B1914)</f>
        <v>1.1622873868195163</v>
      </c>
      <c r="G1914">
        <f>VLOOKUP(E1914,'Step 1.3 OAT Data'!$A:$B,2)</f>
        <v>63</v>
      </c>
    </row>
    <row r="1915" spans="1:7" x14ac:dyDescent="0.25">
      <c r="A1915" s="33">
        <f>IF(ISBLANK('Step 1.1 Supply Fan Power Data'!A1915),"-",'Step 1.1 Supply Fan Power Data'!A1915)</f>
        <v>44711.083333333336</v>
      </c>
      <c r="B1915">
        <f>IF(ISBLANK('Step 1.1 Supply Fan Power Data'!B1915),"-",'Step 1.1 Supply Fan Power Data'!B1915)</f>
        <v>1.2308821159122076</v>
      </c>
      <c r="C1915">
        <f>VLOOKUP(A1915,'Step 1.3 OAT Data'!$A:$B,2)</f>
        <v>62</v>
      </c>
      <c r="E1915" s="33">
        <f>IF(ISBLANK('Step 1.2 Return Fan Power Data'!A1915),"-",'Step 1.2 Return Fan Power Data'!A1915)</f>
        <v>44711.083333333336</v>
      </c>
      <c r="F1915">
        <f>IF(ISBLANK('Step 1.2 Return Fan Power Data'!B1915),"-",'Step 1.2 Return Fan Power Data'!B1915)</f>
        <v>1.1890683695276687</v>
      </c>
      <c r="G1915">
        <f>VLOOKUP(E1915,'Step 1.3 OAT Data'!$A:$B,2)</f>
        <v>62</v>
      </c>
    </row>
    <row r="1916" spans="1:7" x14ac:dyDescent="0.25">
      <c r="A1916" s="33">
        <f>IF(ISBLANK('Step 1.1 Supply Fan Power Data'!A1916),"-",'Step 1.1 Supply Fan Power Data'!A1916)</f>
        <v>44711.125</v>
      </c>
      <c r="B1916">
        <f>IF(ISBLANK('Step 1.1 Supply Fan Power Data'!B1916),"-",'Step 1.1 Supply Fan Power Data'!B1916)</f>
        <v>1.2153028162038344</v>
      </c>
      <c r="C1916">
        <f>VLOOKUP(A1916,'Step 1.3 OAT Data'!$A:$B,2)</f>
        <v>62</v>
      </c>
      <c r="E1916" s="33">
        <f>IF(ISBLANK('Step 1.2 Return Fan Power Data'!A1916),"-",'Step 1.2 Return Fan Power Data'!A1916)</f>
        <v>44711.125</v>
      </c>
      <c r="F1916">
        <f>IF(ISBLANK('Step 1.2 Return Fan Power Data'!B1916),"-",'Step 1.2 Return Fan Power Data'!B1916)</f>
        <v>1.1715575770732931</v>
      </c>
      <c r="G1916">
        <f>VLOOKUP(E1916,'Step 1.3 OAT Data'!$A:$B,2)</f>
        <v>62</v>
      </c>
    </row>
    <row r="1917" spans="1:7" x14ac:dyDescent="0.25">
      <c r="A1917" s="33">
        <f>IF(ISBLANK('Step 1.1 Supply Fan Power Data'!A1917),"-",'Step 1.1 Supply Fan Power Data'!A1917)</f>
        <v>44711.166666666664</v>
      </c>
      <c r="B1917">
        <f>IF(ISBLANK('Step 1.1 Supply Fan Power Data'!B1917),"-",'Step 1.1 Supply Fan Power Data'!B1917)</f>
        <v>1.1960118249726115</v>
      </c>
      <c r="C1917">
        <f>VLOOKUP(A1917,'Step 1.3 OAT Data'!$A:$B,2)</f>
        <v>61</v>
      </c>
      <c r="E1917" s="33">
        <f>IF(ISBLANK('Step 1.2 Return Fan Power Data'!A1917),"-",'Step 1.2 Return Fan Power Data'!A1917)</f>
        <v>44711.166666666664</v>
      </c>
      <c r="F1917">
        <f>IF(ISBLANK('Step 1.2 Return Fan Power Data'!B1917),"-",'Step 1.2 Return Fan Power Data'!B1917)</f>
        <v>1.1498974707191794</v>
      </c>
      <c r="G1917">
        <f>VLOOKUP(E1917,'Step 1.3 OAT Data'!$A:$B,2)</f>
        <v>61</v>
      </c>
    </row>
    <row r="1918" spans="1:7" x14ac:dyDescent="0.25">
      <c r="A1918" s="33">
        <f>IF(ISBLANK('Step 1.1 Supply Fan Power Data'!A1918),"-",'Step 1.1 Supply Fan Power Data'!A1918)</f>
        <v>44711.208333333336</v>
      </c>
      <c r="B1918">
        <f>IF(ISBLANK('Step 1.1 Supply Fan Power Data'!B1918),"-",'Step 1.1 Supply Fan Power Data'!B1918)</f>
        <v>1.2143996221341093</v>
      </c>
      <c r="C1918">
        <f>VLOOKUP(A1918,'Step 1.3 OAT Data'!$A:$B,2)</f>
        <v>61</v>
      </c>
      <c r="E1918" s="33">
        <f>IF(ISBLANK('Step 1.2 Return Fan Power Data'!A1918),"-",'Step 1.2 Return Fan Power Data'!A1918)</f>
        <v>44711.208333333336</v>
      </c>
      <c r="F1918">
        <f>IF(ISBLANK('Step 1.2 Return Fan Power Data'!B1918),"-",'Step 1.2 Return Fan Power Data'!B1918)</f>
        <v>1.1705428350319573</v>
      </c>
      <c r="G1918">
        <f>VLOOKUP(E1918,'Step 1.3 OAT Data'!$A:$B,2)</f>
        <v>61</v>
      </c>
    </row>
    <row r="1919" spans="1:7" x14ac:dyDescent="0.25">
      <c r="A1919" s="33">
        <f>IF(ISBLANK('Step 1.1 Supply Fan Power Data'!A1919),"-",'Step 1.1 Supply Fan Power Data'!A1919)</f>
        <v>44711.25</v>
      </c>
      <c r="B1919">
        <f>IF(ISBLANK('Step 1.1 Supply Fan Power Data'!B1919),"-",'Step 1.1 Supply Fan Power Data'!B1919)</f>
        <v>1.2245096042069818</v>
      </c>
      <c r="C1919">
        <f>VLOOKUP(A1919,'Step 1.3 OAT Data'!$A:$B,2)</f>
        <v>62</v>
      </c>
      <c r="E1919" s="33">
        <f>IF(ISBLANK('Step 1.2 Return Fan Power Data'!A1919),"-",'Step 1.2 Return Fan Power Data'!A1919)</f>
        <v>44711.25</v>
      </c>
      <c r="F1919">
        <f>IF(ISBLANK('Step 1.2 Return Fan Power Data'!B1919),"-",'Step 1.2 Return Fan Power Data'!B1919)</f>
        <v>1.1819042713495318</v>
      </c>
      <c r="G1919">
        <f>VLOOKUP(E1919,'Step 1.3 OAT Data'!$A:$B,2)</f>
        <v>62</v>
      </c>
    </row>
    <row r="1920" spans="1:7" x14ac:dyDescent="0.25">
      <c r="A1920" s="33">
        <f>IF(ISBLANK('Step 1.1 Supply Fan Power Data'!A1920),"-",'Step 1.1 Supply Fan Power Data'!A1920)</f>
        <v>44711.291666666664</v>
      </c>
      <c r="B1920">
        <f>IF(ISBLANK('Step 1.1 Supply Fan Power Data'!B1920),"-",'Step 1.1 Supply Fan Power Data'!B1920)</f>
        <v>12.035073024320816</v>
      </c>
      <c r="C1920">
        <f>VLOOKUP(A1920,'Step 1.3 OAT Data'!$A:$B,2)</f>
        <v>65</v>
      </c>
      <c r="E1920" s="33">
        <f>IF(ISBLANK('Step 1.2 Return Fan Power Data'!A1920),"-",'Step 1.2 Return Fan Power Data'!A1920)</f>
        <v>44711.291666666664</v>
      </c>
      <c r="F1920">
        <f>IF(ISBLANK('Step 1.2 Return Fan Power Data'!B1920),"-",'Step 1.2 Return Fan Power Data'!B1920)</f>
        <v>4.0958849557522141</v>
      </c>
      <c r="G1920">
        <f>VLOOKUP(E1920,'Step 1.3 OAT Data'!$A:$B,2)</f>
        <v>65</v>
      </c>
    </row>
    <row r="1921" spans="1:7" x14ac:dyDescent="0.25">
      <c r="A1921" s="33">
        <f>IF(ISBLANK('Step 1.1 Supply Fan Power Data'!A1921),"-",'Step 1.1 Supply Fan Power Data'!A1921)</f>
        <v>44711.333333333336</v>
      </c>
      <c r="B1921">
        <f>IF(ISBLANK('Step 1.1 Supply Fan Power Data'!B1921),"-",'Step 1.1 Supply Fan Power Data'!B1921)</f>
        <v>12.035073024320816</v>
      </c>
      <c r="C1921">
        <f>VLOOKUP(A1921,'Step 1.3 OAT Data'!$A:$B,2)</f>
        <v>67</v>
      </c>
      <c r="E1921" s="33">
        <f>IF(ISBLANK('Step 1.2 Return Fan Power Data'!A1921),"-",'Step 1.2 Return Fan Power Data'!A1921)</f>
        <v>44711.333333333336</v>
      </c>
      <c r="F1921">
        <f>IF(ISBLANK('Step 1.2 Return Fan Power Data'!B1921),"-",'Step 1.2 Return Fan Power Data'!B1921)</f>
        <v>4.0958849557522141</v>
      </c>
      <c r="G1921">
        <f>VLOOKUP(E1921,'Step 1.3 OAT Data'!$A:$B,2)</f>
        <v>67</v>
      </c>
    </row>
    <row r="1922" spans="1:7" x14ac:dyDescent="0.25">
      <c r="A1922" s="33">
        <f>IF(ISBLANK('Step 1.1 Supply Fan Power Data'!A1922),"-",'Step 1.1 Supply Fan Power Data'!A1922)</f>
        <v>44711.375</v>
      </c>
      <c r="B1922">
        <f>IF(ISBLANK('Step 1.1 Supply Fan Power Data'!B1922),"-",'Step 1.1 Supply Fan Power Data'!B1922)</f>
        <v>12.035073024320816</v>
      </c>
      <c r="C1922">
        <f>VLOOKUP(A1922,'Step 1.3 OAT Data'!$A:$B,2)</f>
        <v>70</v>
      </c>
      <c r="E1922" s="33">
        <f>IF(ISBLANK('Step 1.2 Return Fan Power Data'!A1922),"-",'Step 1.2 Return Fan Power Data'!A1922)</f>
        <v>44711.375</v>
      </c>
      <c r="F1922">
        <f>IF(ISBLANK('Step 1.2 Return Fan Power Data'!B1922),"-",'Step 1.2 Return Fan Power Data'!B1922)</f>
        <v>4.0958849557522141</v>
      </c>
      <c r="G1922">
        <f>VLOOKUP(E1922,'Step 1.3 OAT Data'!$A:$B,2)</f>
        <v>70</v>
      </c>
    </row>
    <row r="1923" spans="1:7" x14ac:dyDescent="0.25">
      <c r="A1923" s="33">
        <f>IF(ISBLANK('Step 1.1 Supply Fan Power Data'!A1923),"-",'Step 1.1 Supply Fan Power Data'!A1923)</f>
        <v>44711.416666666664</v>
      </c>
      <c r="B1923">
        <f>IF(ISBLANK('Step 1.1 Supply Fan Power Data'!B1923),"-",'Step 1.1 Supply Fan Power Data'!B1923)</f>
        <v>12.035073024320816</v>
      </c>
      <c r="C1923">
        <f>VLOOKUP(A1923,'Step 1.3 OAT Data'!$A:$B,2)</f>
        <v>73</v>
      </c>
      <c r="E1923" s="33">
        <f>IF(ISBLANK('Step 1.2 Return Fan Power Data'!A1923),"-",'Step 1.2 Return Fan Power Data'!A1923)</f>
        <v>44711.416666666664</v>
      </c>
      <c r="F1923">
        <f>IF(ISBLANK('Step 1.2 Return Fan Power Data'!B1923),"-",'Step 1.2 Return Fan Power Data'!B1923)</f>
        <v>4.0958849557522141</v>
      </c>
      <c r="G1923">
        <f>VLOOKUP(E1923,'Step 1.3 OAT Data'!$A:$B,2)</f>
        <v>73</v>
      </c>
    </row>
    <row r="1924" spans="1:7" x14ac:dyDescent="0.25">
      <c r="A1924" s="33">
        <f>IF(ISBLANK('Step 1.1 Supply Fan Power Data'!A1924),"-",'Step 1.1 Supply Fan Power Data'!A1924)</f>
        <v>44711.458333333336</v>
      </c>
      <c r="B1924">
        <f>IF(ISBLANK('Step 1.1 Supply Fan Power Data'!B1924),"-",'Step 1.1 Supply Fan Power Data'!B1924)</f>
        <v>12.035073024320816</v>
      </c>
      <c r="C1924">
        <f>VLOOKUP(A1924,'Step 1.3 OAT Data'!$A:$B,2)</f>
        <v>75</v>
      </c>
      <c r="E1924" s="33">
        <f>IF(ISBLANK('Step 1.2 Return Fan Power Data'!A1924),"-",'Step 1.2 Return Fan Power Data'!A1924)</f>
        <v>44711.458333333336</v>
      </c>
      <c r="F1924">
        <f>IF(ISBLANK('Step 1.2 Return Fan Power Data'!B1924),"-",'Step 1.2 Return Fan Power Data'!B1924)</f>
        <v>4.0958849557522141</v>
      </c>
      <c r="G1924">
        <f>VLOOKUP(E1924,'Step 1.3 OAT Data'!$A:$B,2)</f>
        <v>75</v>
      </c>
    </row>
    <row r="1925" spans="1:7" x14ac:dyDescent="0.25">
      <c r="A1925" s="33">
        <f>IF(ISBLANK('Step 1.1 Supply Fan Power Data'!A1925),"-",'Step 1.1 Supply Fan Power Data'!A1925)</f>
        <v>44711.5</v>
      </c>
      <c r="B1925">
        <f>IF(ISBLANK('Step 1.1 Supply Fan Power Data'!B1925),"-",'Step 1.1 Supply Fan Power Data'!B1925)</f>
        <v>12.035073024320816</v>
      </c>
      <c r="C1925">
        <f>VLOOKUP(A1925,'Step 1.3 OAT Data'!$A:$B,2)</f>
        <v>77</v>
      </c>
      <c r="E1925" s="33">
        <f>IF(ISBLANK('Step 1.2 Return Fan Power Data'!A1925),"-",'Step 1.2 Return Fan Power Data'!A1925)</f>
        <v>44711.5</v>
      </c>
      <c r="F1925">
        <f>IF(ISBLANK('Step 1.2 Return Fan Power Data'!B1925),"-",'Step 1.2 Return Fan Power Data'!B1925)</f>
        <v>4.0958849557522141</v>
      </c>
      <c r="G1925">
        <f>VLOOKUP(E1925,'Step 1.3 OAT Data'!$A:$B,2)</f>
        <v>77</v>
      </c>
    </row>
    <row r="1926" spans="1:7" x14ac:dyDescent="0.25">
      <c r="A1926" s="33">
        <f>IF(ISBLANK('Step 1.1 Supply Fan Power Data'!A1926),"-",'Step 1.1 Supply Fan Power Data'!A1926)</f>
        <v>44711.541666666664</v>
      </c>
      <c r="B1926">
        <f>IF(ISBLANK('Step 1.1 Supply Fan Power Data'!B1926),"-",'Step 1.1 Supply Fan Power Data'!B1926)</f>
        <v>12.035073024320816</v>
      </c>
      <c r="C1926">
        <f>VLOOKUP(A1926,'Step 1.3 OAT Data'!$A:$B,2)</f>
        <v>79</v>
      </c>
      <c r="E1926" s="33">
        <f>IF(ISBLANK('Step 1.2 Return Fan Power Data'!A1926),"-",'Step 1.2 Return Fan Power Data'!A1926)</f>
        <v>44711.541666666664</v>
      </c>
      <c r="F1926">
        <f>IF(ISBLANK('Step 1.2 Return Fan Power Data'!B1926),"-",'Step 1.2 Return Fan Power Data'!B1926)</f>
        <v>4.0958849557522141</v>
      </c>
      <c r="G1926">
        <f>VLOOKUP(E1926,'Step 1.3 OAT Data'!$A:$B,2)</f>
        <v>79</v>
      </c>
    </row>
    <row r="1927" spans="1:7" x14ac:dyDescent="0.25">
      <c r="A1927" s="33">
        <f>IF(ISBLANK('Step 1.1 Supply Fan Power Data'!A1927),"-",'Step 1.1 Supply Fan Power Data'!A1927)</f>
        <v>44711.583333333336</v>
      </c>
      <c r="B1927">
        <f>IF(ISBLANK('Step 1.1 Supply Fan Power Data'!B1927),"-",'Step 1.1 Supply Fan Power Data'!B1927)</f>
        <v>12.035073024320816</v>
      </c>
      <c r="C1927">
        <f>VLOOKUP(A1927,'Step 1.3 OAT Data'!$A:$B,2)</f>
        <v>79</v>
      </c>
      <c r="E1927" s="33">
        <f>IF(ISBLANK('Step 1.2 Return Fan Power Data'!A1927),"-",'Step 1.2 Return Fan Power Data'!A1927)</f>
        <v>44711.583333333336</v>
      </c>
      <c r="F1927">
        <f>IF(ISBLANK('Step 1.2 Return Fan Power Data'!B1927),"-",'Step 1.2 Return Fan Power Data'!B1927)</f>
        <v>4.0958849557522141</v>
      </c>
      <c r="G1927">
        <f>VLOOKUP(E1927,'Step 1.3 OAT Data'!$A:$B,2)</f>
        <v>79</v>
      </c>
    </row>
    <row r="1928" spans="1:7" x14ac:dyDescent="0.25">
      <c r="A1928" s="33">
        <f>IF(ISBLANK('Step 1.1 Supply Fan Power Data'!A1928),"-",'Step 1.1 Supply Fan Power Data'!A1928)</f>
        <v>44711.625</v>
      </c>
      <c r="B1928">
        <f>IF(ISBLANK('Step 1.1 Supply Fan Power Data'!B1928),"-",'Step 1.1 Supply Fan Power Data'!B1928)</f>
        <v>2.7231390497876165</v>
      </c>
      <c r="C1928">
        <f>VLOOKUP(A1928,'Step 1.3 OAT Data'!$A:$B,2)</f>
        <v>78</v>
      </c>
      <c r="E1928" s="33">
        <f>IF(ISBLANK('Step 1.2 Return Fan Power Data'!A1928),"-",'Step 1.2 Return Fan Power Data'!A1928)</f>
        <v>44711.625</v>
      </c>
      <c r="F1928">
        <f>IF(ISBLANK('Step 1.2 Return Fan Power Data'!B1928),"-",'Step 1.2 Return Fan Power Data'!B1928)</f>
        <v>2.3362553311367389</v>
      </c>
      <c r="G1928">
        <f>VLOOKUP(E1928,'Step 1.3 OAT Data'!$A:$B,2)</f>
        <v>78</v>
      </c>
    </row>
    <row r="1929" spans="1:7" x14ac:dyDescent="0.25">
      <c r="A1929" s="33">
        <f>IF(ISBLANK('Step 1.1 Supply Fan Power Data'!A1929),"-",'Step 1.1 Supply Fan Power Data'!A1929)</f>
        <v>44711.666666666664</v>
      </c>
      <c r="B1929">
        <f>IF(ISBLANK('Step 1.1 Supply Fan Power Data'!B1929),"-",'Step 1.1 Supply Fan Power Data'!B1929)</f>
        <v>2.7701228694069258</v>
      </c>
      <c r="C1929">
        <f>VLOOKUP(A1929,'Step 1.3 OAT Data'!$A:$B,2)</f>
        <v>78</v>
      </c>
      <c r="E1929" s="33">
        <f>IF(ISBLANK('Step 1.2 Return Fan Power Data'!A1929),"-",'Step 1.2 Return Fan Power Data'!A1929)</f>
        <v>44711.666666666664</v>
      </c>
      <c r="F1929">
        <f>IF(ISBLANK('Step 1.2 Return Fan Power Data'!B1929),"-",'Step 1.2 Return Fan Power Data'!B1929)</f>
        <v>2.3502844726515022</v>
      </c>
      <c r="G1929">
        <f>VLOOKUP(E1929,'Step 1.3 OAT Data'!$A:$B,2)</f>
        <v>78</v>
      </c>
    </row>
    <row r="1930" spans="1:7" x14ac:dyDescent="0.25">
      <c r="A1930" s="33">
        <f>IF(ISBLANK('Step 1.1 Supply Fan Power Data'!A1930),"-",'Step 1.1 Supply Fan Power Data'!A1930)</f>
        <v>44711.708333333336</v>
      </c>
      <c r="B1930">
        <f>IF(ISBLANK('Step 1.1 Supply Fan Power Data'!B1930),"-",'Step 1.1 Supply Fan Power Data'!B1930)</f>
        <v>2.7571297212730501</v>
      </c>
      <c r="C1930">
        <f>VLOOKUP(A1930,'Step 1.3 OAT Data'!$A:$B,2)</f>
        <v>77</v>
      </c>
      <c r="E1930" s="33">
        <f>IF(ISBLANK('Step 1.2 Return Fan Power Data'!A1930),"-",'Step 1.2 Return Fan Power Data'!A1930)</f>
        <v>44711.708333333336</v>
      </c>
      <c r="F1930">
        <f>IF(ISBLANK('Step 1.2 Return Fan Power Data'!B1930),"-",'Step 1.2 Return Fan Power Data'!B1930)</f>
        <v>2.34650401558237</v>
      </c>
      <c r="G1930">
        <f>VLOOKUP(E1930,'Step 1.3 OAT Data'!$A:$B,2)</f>
        <v>77</v>
      </c>
    </row>
    <row r="1931" spans="1:7" x14ac:dyDescent="0.25">
      <c r="A1931" s="33">
        <f>IF(ISBLANK('Step 1.1 Supply Fan Power Data'!A1931),"-",'Step 1.1 Supply Fan Power Data'!A1931)</f>
        <v>44711.75</v>
      </c>
      <c r="B1931">
        <f>IF(ISBLANK('Step 1.1 Supply Fan Power Data'!B1931),"-",'Step 1.1 Supply Fan Power Data'!B1931)</f>
        <v>2.8042465127970035</v>
      </c>
      <c r="C1931">
        <f>VLOOKUP(A1931,'Step 1.3 OAT Data'!$A:$B,2)</f>
        <v>74</v>
      </c>
      <c r="E1931" s="33">
        <f>IF(ISBLANK('Step 1.2 Return Fan Power Data'!A1931),"-",'Step 1.2 Return Fan Power Data'!A1931)</f>
        <v>44711.75</v>
      </c>
      <c r="F1931">
        <f>IF(ISBLANK('Step 1.2 Return Fan Power Data'!B1931),"-",'Step 1.2 Return Fan Power Data'!B1931)</f>
        <v>2.3598646449179368</v>
      </c>
      <c r="G1931">
        <f>VLOOKUP(E1931,'Step 1.3 OAT Data'!$A:$B,2)</f>
        <v>74</v>
      </c>
    </row>
    <row r="1932" spans="1:7" x14ac:dyDescent="0.25">
      <c r="A1932" s="33">
        <f>IF(ISBLANK('Step 1.1 Supply Fan Power Data'!A1932),"-",'Step 1.1 Supply Fan Power Data'!A1932)</f>
        <v>44711.791666666664</v>
      </c>
      <c r="B1932">
        <f>IF(ISBLANK('Step 1.1 Supply Fan Power Data'!B1932),"-",'Step 1.1 Supply Fan Power Data'!B1932)</f>
        <v>2.7791212489589339</v>
      </c>
      <c r="C1932">
        <f>VLOOKUP(A1932,'Step 1.3 OAT Data'!$A:$B,2)</f>
        <v>72</v>
      </c>
      <c r="E1932" s="33">
        <f>IF(ISBLANK('Step 1.2 Return Fan Power Data'!A1932),"-",'Step 1.2 Return Fan Power Data'!A1932)</f>
        <v>44711.791666666664</v>
      </c>
      <c r="F1932">
        <f>IF(ISBLANK('Step 1.2 Return Fan Power Data'!B1932),"-",'Step 1.2 Return Fan Power Data'!B1932)</f>
        <v>2.3528592512766733</v>
      </c>
      <c r="G1932">
        <f>VLOOKUP(E1932,'Step 1.3 OAT Data'!$A:$B,2)</f>
        <v>72</v>
      </c>
    </row>
    <row r="1933" spans="1:7" x14ac:dyDescent="0.25">
      <c r="A1933" s="33">
        <f>IF(ISBLANK('Step 1.1 Supply Fan Power Data'!A1933),"-",'Step 1.1 Supply Fan Power Data'!A1933)</f>
        <v>44711.833333333336</v>
      </c>
      <c r="B1933">
        <f>IF(ISBLANK('Step 1.1 Supply Fan Power Data'!B1933),"-",'Step 1.1 Supply Fan Power Data'!B1933)</f>
        <v>2.7560803828633</v>
      </c>
      <c r="C1933">
        <f>VLOOKUP(A1933,'Step 1.3 OAT Data'!$A:$B,2)</f>
        <v>71</v>
      </c>
      <c r="E1933" s="33">
        <f>IF(ISBLANK('Step 1.2 Return Fan Power Data'!A1933),"-",'Step 1.2 Return Fan Power Data'!A1933)</f>
        <v>44711.833333333336</v>
      </c>
      <c r="F1933">
        <f>IF(ISBLANK('Step 1.2 Return Fan Power Data'!B1933),"-",'Step 1.2 Return Fan Power Data'!B1933)</f>
        <v>2.3461954394404652</v>
      </c>
      <c r="G1933">
        <f>VLOOKUP(E1933,'Step 1.3 OAT Data'!$A:$B,2)</f>
        <v>71</v>
      </c>
    </row>
    <row r="1934" spans="1:7" x14ac:dyDescent="0.25">
      <c r="A1934" s="33">
        <f>IF(ISBLANK('Step 1.1 Supply Fan Power Data'!A1934),"-",'Step 1.1 Supply Fan Power Data'!A1934)</f>
        <v>44711.875</v>
      </c>
      <c r="B1934">
        <f>IF(ISBLANK('Step 1.1 Supply Fan Power Data'!B1934),"-",'Step 1.1 Supply Fan Power Data'!B1934)</f>
        <v>2.7931903678696175</v>
      </c>
      <c r="C1934">
        <f>VLOOKUP(A1934,'Step 1.3 OAT Data'!$A:$B,2)</f>
        <v>70</v>
      </c>
      <c r="E1934" s="33">
        <f>IF(ISBLANK('Step 1.2 Return Fan Power Data'!A1934),"-",'Step 1.2 Return Fan Power Data'!A1934)</f>
        <v>44711.875</v>
      </c>
      <c r="F1934">
        <f>IF(ISBLANK('Step 1.2 Return Fan Power Data'!B1934),"-",'Step 1.2 Return Fan Power Data'!B1934)</f>
        <v>2.3568149935797615</v>
      </c>
      <c r="G1934">
        <f>VLOOKUP(E1934,'Step 1.3 OAT Data'!$A:$B,2)</f>
        <v>70</v>
      </c>
    </row>
    <row r="1935" spans="1:7" x14ac:dyDescent="0.25">
      <c r="A1935" s="33">
        <f>IF(ISBLANK('Step 1.1 Supply Fan Power Data'!A1935),"-",'Step 1.1 Supply Fan Power Data'!A1935)</f>
        <v>44711.916666666664</v>
      </c>
      <c r="B1935">
        <f>IF(ISBLANK('Step 1.1 Supply Fan Power Data'!B1935),"-",'Step 1.1 Supply Fan Power Data'!B1935)</f>
        <v>2.7841816468448535</v>
      </c>
      <c r="C1935">
        <f>VLOOKUP(A1935,'Step 1.3 OAT Data'!$A:$B,2)</f>
        <v>70</v>
      </c>
      <c r="E1935" s="33">
        <f>IF(ISBLANK('Step 1.2 Return Fan Power Data'!A1935),"-",'Step 1.2 Return Fan Power Data'!A1935)</f>
        <v>44711.916666666664</v>
      </c>
      <c r="F1935">
        <f>IF(ISBLANK('Step 1.2 Return Fan Power Data'!B1935),"-",'Step 1.2 Return Fan Power Data'!B1935)</f>
        <v>2.3542918222640248</v>
      </c>
      <c r="G1935">
        <f>VLOOKUP(E1935,'Step 1.3 OAT Data'!$A:$B,2)</f>
        <v>70</v>
      </c>
    </row>
    <row r="1936" spans="1:7" x14ac:dyDescent="0.25">
      <c r="A1936" s="33">
        <f>IF(ISBLANK('Step 1.1 Supply Fan Power Data'!A1936),"-",'Step 1.1 Supply Fan Power Data'!A1936)</f>
        <v>44711.958333333336</v>
      </c>
      <c r="B1936">
        <f>IF(ISBLANK('Step 1.1 Supply Fan Power Data'!B1936),"-",'Step 1.1 Supply Fan Power Data'!B1936)</f>
        <v>2.8163009454743264</v>
      </c>
      <c r="C1936">
        <f>VLOOKUP(A1936,'Step 1.3 OAT Data'!$A:$B,2)</f>
        <v>71</v>
      </c>
      <c r="E1936" s="33">
        <f>IF(ISBLANK('Step 1.2 Return Fan Power Data'!A1936),"-",'Step 1.2 Return Fan Power Data'!A1936)</f>
        <v>44711.958333333336</v>
      </c>
      <c r="F1936">
        <f>IF(ISBLANK('Step 1.2 Return Fan Power Data'!B1936),"-",'Step 1.2 Return Fan Power Data'!B1936)</f>
        <v>2.3631315683133729</v>
      </c>
      <c r="G1936">
        <f>VLOOKUP(E1936,'Step 1.3 OAT Data'!$A:$B,2)</f>
        <v>71</v>
      </c>
    </row>
    <row r="1937" spans="1:7" x14ac:dyDescent="0.25">
      <c r="A1937" s="33">
        <f>IF(ISBLANK('Step 1.1 Supply Fan Power Data'!A1937),"-",'Step 1.1 Supply Fan Power Data'!A1937)</f>
        <v>44712</v>
      </c>
      <c r="B1937">
        <f>IF(ISBLANK('Step 1.1 Supply Fan Power Data'!B1937),"-",'Step 1.1 Supply Fan Power Data'!B1937)</f>
        <v>2.819332834501922</v>
      </c>
      <c r="C1937">
        <f>VLOOKUP(A1937,'Step 1.3 OAT Data'!$A:$B,2)</f>
        <v>70</v>
      </c>
      <c r="E1937" s="33">
        <f>IF(ISBLANK('Step 1.2 Return Fan Power Data'!A1937),"-",'Step 1.2 Return Fan Power Data'!A1937)</f>
        <v>44712</v>
      </c>
      <c r="F1937">
        <f>IF(ISBLANK('Step 1.2 Return Fan Power Data'!B1937),"-",'Step 1.2 Return Fan Power Data'!B1937)</f>
        <v>2.3639438349709518</v>
      </c>
      <c r="G1937">
        <f>VLOOKUP(E1937,'Step 1.3 OAT Data'!$A:$B,2)</f>
        <v>70</v>
      </c>
    </row>
    <row r="1938" spans="1:7" x14ac:dyDescent="0.25">
      <c r="A1938" s="33">
        <f>IF(ISBLANK('Step 1.1 Supply Fan Power Data'!A1938),"-",'Step 1.1 Supply Fan Power Data'!A1938)</f>
        <v>44712.041666666664</v>
      </c>
      <c r="B1938">
        <f>IF(ISBLANK('Step 1.1 Supply Fan Power Data'!B1938),"-",'Step 1.1 Supply Fan Power Data'!B1938)</f>
        <v>2.761131166586464</v>
      </c>
      <c r="C1938">
        <f>VLOOKUP(A1938,'Step 1.3 OAT Data'!$A:$B,2)</f>
        <v>70</v>
      </c>
      <c r="E1938" s="33">
        <f>IF(ISBLANK('Step 1.2 Return Fan Power Data'!A1938),"-",'Step 1.2 Return Fan Power Data'!A1938)</f>
        <v>44712.041666666664</v>
      </c>
      <c r="F1938">
        <f>IF(ISBLANK('Step 1.2 Return Fan Power Data'!B1938),"-",'Step 1.2 Return Fan Power Data'!B1938)</f>
        <v>2.3476762165296288</v>
      </c>
      <c r="G1938">
        <f>VLOOKUP(E1938,'Step 1.3 OAT Data'!$A:$B,2)</f>
        <v>70</v>
      </c>
    </row>
    <row r="1939" spans="1:7" x14ac:dyDescent="0.25">
      <c r="A1939" s="33">
        <f>IF(ISBLANK('Step 1.1 Supply Fan Power Data'!A1939),"-",'Step 1.1 Supply Fan Power Data'!A1939)</f>
        <v>44712.083333333336</v>
      </c>
      <c r="B1939">
        <f>IF(ISBLANK('Step 1.1 Supply Fan Power Data'!B1939),"-",'Step 1.1 Supply Fan Power Data'!B1939)</f>
        <v>2.7992437062795359</v>
      </c>
      <c r="C1939">
        <f>VLOOKUP(A1939,'Step 1.3 OAT Data'!$A:$B,2)</f>
        <v>72</v>
      </c>
      <c r="E1939" s="33">
        <f>IF(ISBLANK('Step 1.2 Return Fan Power Data'!A1939),"-",'Step 1.2 Return Fan Power Data'!A1939)</f>
        <v>44712.083333333336</v>
      </c>
      <c r="F1939">
        <f>IF(ISBLANK('Step 1.2 Return Fan Power Data'!B1939),"-",'Step 1.2 Return Fan Power Data'!B1939)</f>
        <v>2.3584910709046376</v>
      </c>
      <c r="G1939">
        <f>VLOOKUP(E1939,'Step 1.3 OAT Data'!$A:$B,2)</f>
        <v>72</v>
      </c>
    </row>
    <row r="1940" spans="1:7" x14ac:dyDescent="0.25">
      <c r="A1940" s="33">
        <f>IF(ISBLANK('Step 1.1 Supply Fan Power Data'!A1940),"-",'Step 1.1 Supply Fan Power Data'!A1940)</f>
        <v>44712.125</v>
      </c>
      <c r="B1940">
        <f>IF(ISBLANK('Step 1.1 Supply Fan Power Data'!B1940),"-",'Step 1.1 Supply Fan Power Data'!B1940)</f>
        <v>2.7701228694069258</v>
      </c>
      <c r="C1940">
        <f>VLOOKUP(A1940,'Step 1.3 OAT Data'!$A:$B,2)</f>
        <v>71</v>
      </c>
      <c r="E1940" s="33">
        <f>IF(ISBLANK('Step 1.2 Return Fan Power Data'!A1940),"-",'Step 1.2 Return Fan Power Data'!A1940)</f>
        <v>44712.125</v>
      </c>
      <c r="F1940">
        <f>IF(ISBLANK('Step 1.2 Return Fan Power Data'!B1940),"-",'Step 1.2 Return Fan Power Data'!B1940)</f>
        <v>2.3502844726515022</v>
      </c>
      <c r="G1940">
        <f>VLOOKUP(E1940,'Step 1.3 OAT Data'!$A:$B,2)</f>
        <v>71</v>
      </c>
    </row>
    <row r="1941" spans="1:7" x14ac:dyDescent="0.25">
      <c r="A1941" s="33">
        <f>IF(ISBLANK('Step 1.1 Supply Fan Power Data'!A1941),"-",'Step 1.1 Supply Fan Power Data'!A1941)</f>
        <v>44712.166666666664</v>
      </c>
      <c r="B1941">
        <f>IF(ISBLANK('Step 1.1 Supply Fan Power Data'!B1941),"-",'Step 1.1 Supply Fan Power Data'!B1941)</f>
        <v>2.781158300469893</v>
      </c>
      <c r="C1941">
        <f>VLOOKUP(A1941,'Step 1.3 OAT Data'!$A:$B,2)</f>
        <v>73</v>
      </c>
      <c r="E1941" s="33">
        <f>IF(ISBLANK('Step 1.2 Return Fan Power Data'!A1941),"-",'Step 1.2 Return Fan Power Data'!A1941)</f>
        <v>44712.166666666664</v>
      </c>
      <c r="F1941">
        <f>IF(ISBLANK('Step 1.2 Return Fan Power Data'!B1941),"-",'Step 1.2 Return Fan Power Data'!B1941)</f>
        <v>2.3534372559543479</v>
      </c>
      <c r="G1941">
        <f>VLOOKUP(E1941,'Step 1.3 OAT Data'!$A:$B,2)</f>
        <v>73</v>
      </c>
    </row>
    <row r="1942" spans="1:7" x14ac:dyDescent="0.25">
      <c r="A1942" s="33">
        <f>IF(ISBLANK('Step 1.1 Supply Fan Power Data'!A1942),"-",'Step 1.1 Supply Fan Power Data'!A1942)</f>
        <v>44712.208333333336</v>
      </c>
      <c r="B1942">
        <f>IF(ISBLANK('Step 1.1 Supply Fan Power Data'!B1942),"-",'Step 1.1 Supply Fan Power Data'!B1942)</f>
        <v>2.8072755006250647</v>
      </c>
      <c r="C1942">
        <f>VLOOKUP(A1942,'Step 1.3 OAT Data'!$A:$B,2)</f>
        <v>72</v>
      </c>
      <c r="E1942" s="33">
        <f>IF(ISBLANK('Step 1.2 Return Fan Power Data'!A1942),"-",'Step 1.2 Return Fan Power Data'!A1942)</f>
        <v>44712.208333333336</v>
      </c>
      <c r="F1942">
        <f>IF(ISBLANK('Step 1.2 Return Fan Power Data'!B1942),"-",'Step 1.2 Return Fan Power Data'!B1942)</f>
        <v>2.3606912059491418</v>
      </c>
      <c r="G1942">
        <f>VLOOKUP(E1942,'Step 1.3 OAT Data'!$A:$B,2)</f>
        <v>72</v>
      </c>
    </row>
    <row r="1943" spans="1:7" x14ac:dyDescent="0.25">
      <c r="A1943" s="33">
        <f>IF(ISBLANK('Step 1.1 Supply Fan Power Data'!A1943),"-",'Step 1.1 Supply Fan Power Data'!A1943)</f>
        <v>44712.25</v>
      </c>
      <c r="B1943">
        <f>IF(ISBLANK('Step 1.1 Supply Fan Power Data'!B1943),"-",'Step 1.1 Supply Fan Power Data'!B1943)</f>
        <v>12.035073024320816</v>
      </c>
      <c r="C1943">
        <f>VLOOKUP(A1943,'Step 1.3 OAT Data'!$A:$B,2)</f>
        <v>73</v>
      </c>
      <c r="E1943" s="33">
        <f>IF(ISBLANK('Step 1.2 Return Fan Power Data'!A1943),"-",'Step 1.2 Return Fan Power Data'!A1943)</f>
        <v>44712.25</v>
      </c>
      <c r="F1943">
        <f>IF(ISBLANK('Step 1.2 Return Fan Power Data'!B1943),"-",'Step 1.2 Return Fan Power Data'!B1943)</f>
        <v>4.0958849557522141</v>
      </c>
      <c r="G1943">
        <f>VLOOKUP(E1943,'Step 1.3 OAT Data'!$A:$B,2)</f>
        <v>73</v>
      </c>
    </row>
    <row r="1944" spans="1:7" x14ac:dyDescent="0.25">
      <c r="A1944" s="33">
        <f>IF(ISBLANK('Step 1.1 Supply Fan Power Data'!A1944),"-",'Step 1.1 Supply Fan Power Data'!A1944)</f>
        <v>44712.291666666664</v>
      </c>
      <c r="B1944">
        <f>IF(ISBLANK('Step 1.1 Supply Fan Power Data'!B1944),"-",'Step 1.1 Supply Fan Power Data'!B1944)</f>
        <v>12.035073024320816</v>
      </c>
      <c r="C1944">
        <f>VLOOKUP(A1944,'Step 1.3 OAT Data'!$A:$B,2)</f>
        <v>75</v>
      </c>
      <c r="E1944" s="33">
        <f>IF(ISBLANK('Step 1.2 Return Fan Power Data'!A1944),"-",'Step 1.2 Return Fan Power Data'!A1944)</f>
        <v>44712.291666666664</v>
      </c>
      <c r="F1944">
        <f>IF(ISBLANK('Step 1.2 Return Fan Power Data'!B1944),"-",'Step 1.2 Return Fan Power Data'!B1944)</f>
        <v>4.0958849557522141</v>
      </c>
      <c r="G1944">
        <f>VLOOKUP(E1944,'Step 1.3 OAT Data'!$A:$B,2)</f>
        <v>75</v>
      </c>
    </row>
    <row r="1945" spans="1:7" x14ac:dyDescent="0.25">
      <c r="A1945" s="33">
        <f>IF(ISBLANK('Step 1.1 Supply Fan Power Data'!A1945),"-",'Step 1.1 Supply Fan Power Data'!A1945)</f>
        <v>44712.333333333336</v>
      </c>
      <c r="B1945">
        <f>IF(ISBLANK('Step 1.1 Supply Fan Power Data'!B1945),"-",'Step 1.1 Supply Fan Power Data'!B1945)</f>
        <v>12.035073024320816</v>
      </c>
      <c r="C1945">
        <f>VLOOKUP(A1945,'Step 1.3 OAT Data'!$A:$B,2)</f>
        <v>80</v>
      </c>
      <c r="E1945" s="33">
        <f>IF(ISBLANK('Step 1.2 Return Fan Power Data'!A1945),"-",'Step 1.2 Return Fan Power Data'!A1945)</f>
        <v>44712.333333333336</v>
      </c>
      <c r="F1945">
        <f>IF(ISBLANK('Step 1.2 Return Fan Power Data'!B1945),"-",'Step 1.2 Return Fan Power Data'!B1945)</f>
        <v>4.0958849557522141</v>
      </c>
      <c r="G1945">
        <f>VLOOKUP(E1945,'Step 1.3 OAT Data'!$A:$B,2)</f>
        <v>80</v>
      </c>
    </row>
    <row r="1946" spans="1:7" x14ac:dyDescent="0.25">
      <c r="A1946" s="33">
        <f>IF(ISBLANK('Step 1.1 Supply Fan Power Data'!A1946),"-",'Step 1.1 Supply Fan Power Data'!A1946)</f>
        <v>44712.375</v>
      </c>
      <c r="B1946">
        <f>IF(ISBLANK('Step 1.1 Supply Fan Power Data'!B1946),"-",'Step 1.1 Supply Fan Power Data'!B1946)</f>
        <v>12.035073024320816</v>
      </c>
      <c r="C1946">
        <f>VLOOKUP(A1946,'Step 1.3 OAT Data'!$A:$B,2)</f>
        <v>85</v>
      </c>
      <c r="E1946" s="33">
        <f>IF(ISBLANK('Step 1.2 Return Fan Power Data'!A1946),"-",'Step 1.2 Return Fan Power Data'!A1946)</f>
        <v>44712.375</v>
      </c>
      <c r="F1946">
        <f>IF(ISBLANK('Step 1.2 Return Fan Power Data'!B1946),"-",'Step 1.2 Return Fan Power Data'!B1946)</f>
        <v>4.0958849557522141</v>
      </c>
      <c r="G1946">
        <f>VLOOKUP(E1946,'Step 1.3 OAT Data'!$A:$B,2)</f>
        <v>85</v>
      </c>
    </row>
    <row r="1947" spans="1:7" x14ac:dyDescent="0.25">
      <c r="A1947" s="33">
        <f>IF(ISBLANK('Step 1.1 Supply Fan Power Data'!A1947),"-",'Step 1.1 Supply Fan Power Data'!A1947)</f>
        <v>44712.416666666664</v>
      </c>
      <c r="B1947">
        <f>IF(ISBLANK('Step 1.1 Supply Fan Power Data'!B1947),"-",'Step 1.1 Supply Fan Power Data'!B1947)</f>
        <v>12.035073024320816</v>
      </c>
      <c r="C1947">
        <f>VLOOKUP(A1947,'Step 1.3 OAT Data'!$A:$B,2)</f>
        <v>88</v>
      </c>
      <c r="E1947" s="33">
        <f>IF(ISBLANK('Step 1.2 Return Fan Power Data'!A1947),"-",'Step 1.2 Return Fan Power Data'!A1947)</f>
        <v>44712.416666666664</v>
      </c>
      <c r="F1947">
        <f>IF(ISBLANK('Step 1.2 Return Fan Power Data'!B1947),"-",'Step 1.2 Return Fan Power Data'!B1947)</f>
        <v>4.0958849557522141</v>
      </c>
      <c r="G1947">
        <f>VLOOKUP(E1947,'Step 1.3 OAT Data'!$A:$B,2)</f>
        <v>88</v>
      </c>
    </row>
    <row r="1948" spans="1:7" x14ac:dyDescent="0.25">
      <c r="A1948" s="33">
        <f>IF(ISBLANK('Step 1.1 Supply Fan Power Data'!A1948),"-",'Step 1.1 Supply Fan Power Data'!A1948)</f>
        <v>44712.458333333336</v>
      </c>
      <c r="B1948">
        <f>IF(ISBLANK('Step 1.1 Supply Fan Power Data'!B1948),"-",'Step 1.1 Supply Fan Power Data'!B1948)</f>
        <v>12.035073024320816</v>
      </c>
      <c r="C1948">
        <f>VLOOKUP(A1948,'Step 1.3 OAT Data'!$A:$B,2)</f>
        <v>90</v>
      </c>
      <c r="E1948" s="33">
        <f>IF(ISBLANK('Step 1.2 Return Fan Power Data'!A1948),"-",'Step 1.2 Return Fan Power Data'!A1948)</f>
        <v>44712.458333333336</v>
      </c>
      <c r="F1948">
        <f>IF(ISBLANK('Step 1.2 Return Fan Power Data'!B1948),"-",'Step 1.2 Return Fan Power Data'!B1948)</f>
        <v>4.0958849557522141</v>
      </c>
      <c r="G1948">
        <f>VLOOKUP(E1948,'Step 1.3 OAT Data'!$A:$B,2)</f>
        <v>90</v>
      </c>
    </row>
    <row r="1949" spans="1:7" x14ac:dyDescent="0.25">
      <c r="A1949" s="33">
        <f>IF(ISBLANK('Step 1.1 Supply Fan Power Data'!A1949),"-",'Step 1.1 Supply Fan Power Data'!A1949)</f>
        <v>44712.5</v>
      </c>
      <c r="B1949">
        <f>IF(ISBLANK('Step 1.1 Supply Fan Power Data'!B1949),"-",'Step 1.1 Supply Fan Power Data'!B1949)</f>
        <v>12.035073024320816</v>
      </c>
      <c r="C1949">
        <f>VLOOKUP(A1949,'Step 1.3 OAT Data'!$A:$B,2)</f>
        <v>91</v>
      </c>
      <c r="E1949" s="33">
        <f>IF(ISBLANK('Step 1.2 Return Fan Power Data'!A1949),"-",'Step 1.2 Return Fan Power Data'!A1949)</f>
        <v>44712.5</v>
      </c>
      <c r="F1949">
        <f>IF(ISBLANK('Step 1.2 Return Fan Power Data'!B1949),"-",'Step 1.2 Return Fan Power Data'!B1949)</f>
        <v>4.0958849557522141</v>
      </c>
      <c r="G1949">
        <f>VLOOKUP(E1949,'Step 1.3 OAT Data'!$A:$B,2)</f>
        <v>91</v>
      </c>
    </row>
    <row r="1950" spans="1:7" x14ac:dyDescent="0.25">
      <c r="A1950" s="33">
        <f>IF(ISBLANK('Step 1.1 Supply Fan Power Data'!A1950),"-",'Step 1.1 Supply Fan Power Data'!A1950)</f>
        <v>44712.541666666664</v>
      </c>
      <c r="B1950">
        <f>IF(ISBLANK('Step 1.1 Supply Fan Power Data'!B1950),"-",'Step 1.1 Supply Fan Power Data'!B1950)</f>
        <v>12.035073024320816</v>
      </c>
      <c r="C1950">
        <f>VLOOKUP(A1950,'Step 1.3 OAT Data'!$A:$B,2)</f>
        <v>92</v>
      </c>
      <c r="E1950" s="33">
        <f>IF(ISBLANK('Step 1.2 Return Fan Power Data'!A1950),"-",'Step 1.2 Return Fan Power Data'!A1950)</f>
        <v>44712.541666666664</v>
      </c>
      <c r="F1950">
        <f>IF(ISBLANK('Step 1.2 Return Fan Power Data'!B1950),"-",'Step 1.2 Return Fan Power Data'!B1950)</f>
        <v>4.0958849557522141</v>
      </c>
      <c r="G1950">
        <f>VLOOKUP(E1950,'Step 1.3 OAT Data'!$A:$B,2)</f>
        <v>92</v>
      </c>
    </row>
    <row r="1951" spans="1:7" x14ac:dyDescent="0.25">
      <c r="A1951" s="33">
        <f>IF(ISBLANK('Step 1.1 Supply Fan Power Data'!A1951),"-",'Step 1.1 Supply Fan Power Data'!A1951)</f>
        <v>44712.583333333336</v>
      </c>
      <c r="B1951">
        <f>IF(ISBLANK('Step 1.1 Supply Fan Power Data'!B1951),"-",'Step 1.1 Supply Fan Power Data'!B1951)</f>
        <v>12.035073024320816</v>
      </c>
      <c r="C1951">
        <f>VLOOKUP(A1951,'Step 1.3 OAT Data'!$A:$B,2)</f>
        <v>93</v>
      </c>
      <c r="E1951" s="33">
        <f>IF(ISBLANK('Step 1.2 Return Fan Power Data'!A1951),"-",'Step 1.2 Return Fan Power Data'!A1951)</f>
        <v>44712.583333333336</v>
      </c>
      <c r="F1951">
        <f>IF(ISBLANK('Step 1.2 Return Fan Power Data'!B1951),"-",'Step 1.2 Return Fan Power Data'!B1951)</f>
        <v>4.0958849557522141</v>
      </c>
      <c r="G1951">
        <f>VLOOKUP(E1951,'Step 1.3 OAT Data'!$A:$B,2)</f>
        <v>93</v>
      </c>
    </row>
    <row r="1952" spans="1:7" x14ac:dyDescent="0.25">
      <c r="A1952" s="33">
        <f>IF(ISBLANK('Step 1.1 Supply Fan Power Data'!A1952),"-",'Step 1.1 Supply Fan Power Data'!A1952)</f>
        <v>44712.625</v>
      </c>
      <c r="B1952">
        <f>IF(ISBLANK('Step 1.1 Supply Fan Power Data'!B1952),"-",'Step 1.1 Supply Fan Power Data'!B1952)</f>
        <v>12.035073024320816</v>
      </c>
      <c r="C1952">
        <f>VLOOKUP(A1952,'Step 1.3 OAT Data'!$A:$B,2)</f>
        <v>91</v>
      </c>
      <c r="E1952" s="33">
        <f>IF(ISBLANK('Step 1.2 Return Fan Power Data'!A1952),"-",'Step 1.2 Return Fan Power Data'!A1952)</f>
        <v>44712.625</v>
      </c>
      <c r="F1952">
        <f>IF(ISBLANK('Step 1.2 Return Fan Power Data'!B1952),"-",'Step 1.2 Return Fan Power Data'!B1952)</f>
        <v>4.0958849557522141</v>
      </c>
      <c r="G1952">
        <f>VLOOKUP(E1952,'Step 1.3 OAT Data'!$A:$B,2)</f>
        <v>91</v>
      </c>
    </row>
    <row r="1953" spans="1:7" x14ac:dyDescent="0.25">
      <c r="A1953" s="33">
        <f>IF(ISBLANK('Step 1.1 Supply Fan Power Data'!A1953),"-",'Step 1.1 Supply Fan Power Data'!A1953)</f>
        <v>44712.666666666664</v>
      </c>
      <c r="B1953">
        <f>IF(ISBLANK('Step 1.1 Supply Fan Power Data'!B1953),"-",'Step 1.1 Supply Fan Power Data'!B1953)</f>
        <v>12.035073024320816</v>
      </c>
      <c r="C1953">
        <f>VLOOKUP(A1953,'Step 1.3 OAT Data'!$A:$B,2)</f>
        <v>87</v>
      </c>
      <c r="E1953" s="33">
        <f>IF(ISBLANK('Step 1.2 Return Fan Power Data'!A1953),"-",'Step 1.2 Return Fan Power Data'!A1953)</f>
        <v>44712.666666666664</v>
      </c>
      <c r="F1953">
        <f>IF(ISBLANK('Step 1.2 Return Fan Power Data'!B1953),"-",'Step 1.2 Return Fan Power Data'!B1953)</f>
        <v>4.0958849557522141</v>
      </c>
      <c r="G1953">
        <f>VLOOKUP(E1953,'Step 1.3 OAT Data'!$A:$B,2)</f>
        <v>87</v>
      </c>
    </row>
    <row r="1954" spans="1:7" x14ac:dyDescent="0.25">
      <c r="A1954" s="33">
        <f>IF(ISBLANK('Step 1.1 Supply Fan Power Data'!A1954),"-",'Step 1.1 Supply Fan Power Data'!A1954)</f>
        <v>44712.708333333336</v>
      </c>
      <c r="B1954">
        <f>IF(ISBLANK('Step 1.1 Supply Fan Power Data'!B1954),"-",'Step 1.1 Supply Fan Power Data'!B1954)</f>
        <v>12.035073024320816</v>
      </c>
      <c r="C1954">
        <f>VLOOKUP(A1954,'Step 1.3 OAT Data'!$A:$B,2)</f>
        <v>83</v>
      </c>
      <c r="E1954" s="33">
        <f>IF(ISBLANK('Step 1.2 Return Fan Power Data'!A1954),"-",'Step 1.2 Return Fan Power Data'!A1954)</f>
        <v>44712.708333333336</v>
      </c>
      <c r="F1954">
        <f>IF(ISBLANK('Step 1.2 Return Fan Power Data'!B1954),"-",'Step 1.2 Return Fan Power Data'!B1954)</f>
        <v>4.0958849557522141</v>
      </c>
      <c r="G1954">
        <f>VLOOKUP(E1954,'Step 1.3 OAT Data'!$A:$B,2)</f>
        <v>83</v>
      </c>
    </row>
    <row r="1955" spans="1:7" x14ac:dyDescent="0.25">
      <c r="A1955" s="33">
        <f>IF(ISBLANK('Step 1.1 Supply Fan Power Data'!A1955),"-",'Step 1.1 Supply Fan Power Data'!A1955)</f>
        <v>44712.75</v>
      </c>
      <c r="B1955">
        <f>IF(ISBLANK('Step 1.1 Supply Fan Power Data'!B1955),"-",'Step 1.1 Supply Fan Power Data'!B1955)</f>
        <v>12.035073024320816</v>
      </c>
      <c r="C1955">
        <f>VLOOKUP(A1955,'Step 1.3 OAT Data'!$A:$B,2)</f>
        <v>82</v>
      </c>
      <c r="E1955" s="33">
        <f>IF(ISBLANK('Step 1.2 Return Fan Power Data'!A1955),"-",'Step 1.2 Return Fan Power Data'!A1955)</f>
        <v>44712.75</v>
      </c>
      <c r="F1955">
        <f>IF(ISBLANK('Step 1.2 Return Fan Power Data'!B1955),"-",'Step 1.2 Return Fan Power Data'!B1955)</f>
        <v>4.0958849557522141</v>
      </c>
      <c r="G1955">
        <f>VLOOKUP(E1955,'Step 1.3 OAT Data'!$A:$B,2)</f>
        <v>82</v>
      </c>
    </row>
    <row r="1956" spans="1:7" x14ac:dyDescent="0.25">
      <c r="A1956" s="33">
        <f>IF(ISBLANK('Step 1.1 Supply Fan Power Data'!A1956),"-",'Step 1.1 Supply Fan Power Data'!A1956)</f>
        <v>44712.791666666664</v>
      </c>
      <c r="B1956">
        <f>IF(ISBLANK('Step 1.1 Supply Fan Power Data'!B1956),"-",'Step 1.1 Supply Fan Power Data'!B1956)</f>
        <v>12.035073024320816</v>
      </c>
      <c r="C1956">
        <f>VLOOKUP(A1956,'Step 1.3 OAT Data'!$A:$B,2)</f>
        <v>80</v>
      </c>
      <c r="E1956" s="33">
        <f>IF(ISBLANK('Step 1.2 Return Fan Power Data'!A1956),"-",'Step 1.2 Return Fan Power Data'!A1956)</f>
        <v>44712.791666666664</v>
      </c>
      <c r="F1956">
        <f>IF(ISBLANK('Step 1.2 Return Fan Power Data'!B1956),"-",'Step 1.2 Return Fan Power Data'!B1956)</f>
        <v>4.0958849557522141</v>
      </c>
      <c r="G1956">
        <f>VLOOKUP(E1956,'Step 1.3 OAT Data'!$A:$B,2)</f>
        <v>80</v>
      </c>
    </row>
    <row r="1957" spans="1:7" x14ac:dyDescent="0.25">
      <c r="A1957" s="33">
        <f>IF(ISBLANK('Step 1.1 Supply Fan Power Data'!A1957),"-",'Step 1.1 Supply Fan Power Data'!A1957)</f>
        <v>44712.833333333336</v>
      </c>
      <c r="B1957">
        <f>IF(ISBLANK('Step 1.1 Supply Fan Power Data'!B1957),"-",'Step 1.1 Supply Fan Power Data'!B1957)</f>
        <v>12.035073024320816</v>
      </c>
      <c r="C1957">
        <f>VLOOKUP(A1957,'Step 1.3 OAT Data'!$A:$B,2)</f>
        <v>75</v>
      </c>
      <c r="E1957" s="33">
        <f>IF(ISBLANK('Step 1.2 Return Fan Power Data'!A1957),"-",'Step 1.2 Return Fan Power Data'!A1957)</f>
        <v>44712.833333333336</v>
      </c>
      <c r="F1957">
        <f>IF(ISBLANK('Step 1.2 Return Fan Power Data'!B1957),"-",'Step 1.2 Return Fan Power Data'!B1957)</f>
        <v>4.0958849557522141</v>
      </c>
      <c r="G1957">
        <f>VLOOKUP(E1957,'Step 1.3 OAT Data'!$A:$B,2)</f>
        <v>75</v>
      </c>
    </row>
    <row r="1958" spans="1:7" x14ac:dyDescent="0.25">
      <c r="A1958" s="33">
        <f>IF(ISBLANK('Step 1.1 Supply Fan Power Data'!A1958),"-",'Step 1.1 Supply Fan Power Data'!A1958)</f>
        <v>44712.875</v>
      </c>
      <c r="B1958">
        <f>IF(ISBLANK('Step 1.1 Supply Fan Power Data'!B1958),"-",'Step 1.1 Supply Fan Power Data'!B1958)</f>
        <v>2.9020587918854046</v>
      </c>
      <c r="C1958">
        <f>VLOOKUP(A1958,'Step 1.3 OAT Data'!$A:$B,2)</f>
        <v>74</v>
      </c>
      <c r="E1958" s="33">
        <f>IF(ISBLANK('Step 1.2 Return Fan Power Data'!A1958),"-",'Step 1.2 Return Fan Power Data'!A1958)</f>
        <v>44712.875</v>
      </c>
      <c r="F1958">
        <f>IF(ISBLANK('Step 1.2 Return Fan Power Data'!B1958),"-",'Step 1.2 Return Fan Power Data'!B1958)</f>
        <v>2.3847150229406138</v>
      </c>
      <c r="G1958">
        <f>VLOOKUP(E1958,'Step 1.3 OAT Data'!$A:$B,2)</f>
        <v>74</v>
      </c>
    </row>
    <row r="1959" spans="1:7" x14ac:dyDescent="0.25">
      <c r="A1959" s="33">
        <f>IF(ISBLANK('Step 1.1 Supply Fan Power Data'!A1959),"-",'Step 1.1 Supply Fan Power Data'!A1959)</f>
        <v>44712.916666666664</v>
      </c>
      <c r="B1959">
        <f>IF(ISBLANK('Step 1.1 Supply Fan Power Data'!B1959),"-",'Step 1.1 Supply Fan Power Data'!B1959)</f>
        <v>2.9182532591441808</v>
      </c>
      <c r="C1959">
        <f>VLOOKUP(A1959,'Step 1.3 OAT Data'!$A:$B,2)</f>
        <v>75</v>
      </c>
      <c r="E1959" s="33">
        <f>IF(ISBLANK('Step 1.2 Return Fan Power Data'!A1959),"-",'Step 1.2 Return Fan Power Data'!A1959)</f>
        <v>44712.916666666664</v>
      </c>
      <c r="F1959">
        <f>IF(ISBLANK('Step 1.2 Return Fan Power Data'!B1959),"-",'Step 1.2 Return Fan Power Data'!B1959)</f>
        <v>2.3884832166219385</v>
      </c>
      <c r="G1959">
        <f>VLOOKUP(E1959,'Step 1.3 OAT Data'!$A:$B,2)</f>
        <v>75</v>
      </c>
    </row>
    <row r="1960" spans="1:7" x14ac:dyDescent="0.25">
      <c r="A1960" s="33">
        <f>IF(ISBLANK('Step 1.1 Supply Fan Power Data'!A1960),"-",'Step 1.1 Supply Fan Power Data'!A1960)</f>
        <v>44712.958333333336</v>
      </c>
      <c r="B1960">
        <f>IF(ISBLANK('Step 1.1 Supply Fan Power Data'!B1960),"-",'Step 1.1 Supply Fan Power Data'!B1960)</f>
        <v>2.8515415007172988</v>
      </c>
      <c r="C1960">
        <f>VLOOKUP(A1960,'Step 1.3 OAT Data'!$A:$B,2)</f>
        <v>67</v>
      </c>
      <c r="E1960" s="33">
        <f>IF(ISBLANK('Step 1.2 Return Fan Power Data'!A1960),"-",'Step 1.2 Return Fan Power Data'!A1960)</f>
        <v>44712.958333333336</v>
      </c>
      <c r="F1960">
        <f>IF(ISBLANK('Step 1.2 Return Fan Power Data'!B1960),"-",'Step 1.2 Return Fan Power Data'!B1960)</f>
        <v>2.3723444055831386</v>
      </c>
      <c r="G1960">
        <f>VLOOKUP(E1960,'Step 1.3 OAT Data'!$A:$B,2)</f>
        <v>67</v>
      </c>
    </row>
    <row r="1961" spans="1:7" x14ac:dyDescent="0.25">
      <c r="A1961" s="33">
        <f>IF(ISBLANK('Step 1.1 Supply Fan Power Data'!A1961),"-",'Step 1.1 Supply Fan Power Data'!A1961)</f>
        <v>44713</v>
      </c>
      <c r="B1961">
        <f>IF(ISBLANK('Step 1.1 Supply Fan Power Data'!B1961),"-",'Step 1.1 Supply Fan Power Data'!B1961)</f>
        <v>2.8304119649223107</v>
      </c>
      <c r="C1961">
        <f>VLOOKUP(A1961,'Step 1.3 OAT Data'!$A:$B,2)</f>
        <v>65</v>
      </c>
      <c r="E1961" s="33">
        <f>IF(ISBLANK('Step 1.2 Return Fan Power Data'!A1961),"-",'Step 1.2 Return Fan Power Data'!A1961)</f>
        <v>44713</v>
      </c>
      <c r="F1961">
        <f>IF(ISBLANK('Step 1.2 Return Fan Power Data'!B1961),"-",'Step 1.2 Return Fan Power Data'!B1961)</f>
        <v>2.3668802348509166</v>
      </c>
      <c r="G1961">
        <f>VLOOKUP(E1961,'Step 1.3 OAT Data'!$A:$B,2)</f>
        <v>65</v>
      </c>
    </row>
    <row r="1962" spans="1:7" x14ac:dyDescent="0.25">
      <c r="A1962" s="33">
        <f>IF(ISBLANK('Step 1.1 Supply Fan Power Data'!A1962),"-",'Step 1.1 Supply Fan Power Data'!A1962)</f>
        <v>44713.041666666664</v>
      </c>
      <c r="B1962">
        <f>IF(ISBLANK('Step 1.1 Supply Fan Power Data'!B1962),"-",'Step 1.1 Supply Fan Power Data'!B1962)</f>
        <v>2.8142581256517607</v>
      </c>
      <c r="C1962">
        <f>VLOOKUP(A1962,'Step 1.3 OAT Data'!$A:$B,2)</f>
        <v>63</v>
      </c>
      <c r="E1962" s="33">
        <f>IF(ISBLANK('Step 1.2 Return Fan Power Data'!A1962),"-",'Step 1.2 Return Fan Power Data'!A1962)</f>
        <v>44713.041666666664</v>
      </c>
      <c r="F1962">
        <f>IF(ISBLANK('Step 1.2 Return Fan Power Data'!B1962),"-",'Step 1.2 Return Fan Power Data'!B1962)</f>
        <v>2.3625821566498142</v>
      </c>
      <c r="G1962">
        <f>VLOOKUP(E1962,'Step 1.3 OAT Data'!$A:$B,2)</f>
        <v>63</v>
      </c>
    </row>
    <row r="1963" spans="1:7" x14ac:dyDescent="0.25">
      <c r="A1963" s="33">
        <f>IF(ISBLANK('Step 1.1 Supply Fan Power Data'!A1963),"-",'Step 1.1 Supply Fan Power Data'!A1963)</f>
        <v>44713.083333333336</v>
      </c>
      <c r="B1963">
        <f>IF(ISBLANK('Step 1.1 Supply Fan Power Data'!B1963),"-",'Step 1.1 Supply Fan Power Data'!B1963)</f>
        <v>2.8304119649223107</v>
      </c>
      <c r="C1963">
        <f>VLOOKUP(A1963,'Step 1.3 OAT Data'!$A:$B,2)</f>
        <v>62</v>
      </c>
      <c r="E1963" s="33">
        <f>IF(ISBLANK('Step 1.2 Return Fan Power Data'!A1963),"-",'Step 1.2 Return Fan Power Data'!A1963)</f>
        <v>44713.083333333336</v>
      </c>
      <c r="F1963">
        <f>IF(ISBLANK('Step 1.2 Return Fan Power Data'!B1963),"-",'Step 1.2 Return Fan Power Data'!B1963)</f>
        <v>2.3668802348509166</v>
      </c>
      <c r="G1963">
        <f>VLOOKUP(E1963,'Step 1.3 OAT Data'!$A:$B,2)</f>
        <v>62</v>
      </c>
    </row>
    <row r="1964" spans="1:7" x14ac:dyDescent="0.25">
      <c r="A1964" s="33">
        <f>IF(ISBLANK('Step 1.1 Supply Fan Power Data'!A1964),"-",'Step 1.1 Supply Fan Power Data'!A1964)</f>
        <v>44713.125</v>
      </c>
      <c r="B1964">
        <f>IF(ISBLANK('Step 1.1 Supply Fan Power Data'!B1964),"-",'Step 1.1 Supply Fan Power Data'!B1964)</f>
        <v>2.8747571970486225</v>
      </c>
      <c r="C1964">
        <f>VLOOKUP(A1964,'Step 1.3 OAT Data'!$A:$B,2)</f>
        <v>63</v>
      </c>
      <c r="E1964" s="33">
        <f>IF(ISBLANK('Step 1.2 Return Fan Power Data'!A1964),"-",'Step 1.2 Return Fan Power Data'!A1964)</f>
        <v>44713.125</v>
      </c>
      <c r="F1964">
        <f>IF(ISBLANK('Step 1.2 Return Fan Power Data'!B1964),"-",'Step 1.2 Return Fan Power Data'!B1964)</f>
        <v>2.3781480514762037</v>
      </c>
      <c r="G1964">
        <f>VLOOKUP(E1964,'Step 1.3 OAT Data'!$A:$B,2)</f>
        <v>63</v>
      </c>
    </row>
    <row r="1965" spans="1:7" x14ac:dyDescent="0.25">
      <c r="A1965" s="33">
        <f>IF(ISBLANK('Step 1.1 Supply Fan Power Data'!A1965),"-",'Step 1.1 Supply Fan Power Data'!A1965)</f>
        <v>44713.166666666664</v>
      </c>
      <c r="B1965">
        <f>IF(ISBLANK('Step 1.1 Supply Fan Power Data'!B1965),"-",'Step 1.1 Supply Fan Power Data'!B1965)</f>
        <v>2.8314016401985023</v>
      </c>
      <c r="C1965">
        <f>VLOOKUP(A1965,'Step 1.3 OAT Data'!$A:$B,2)</f>
        <v>62</v>
      </c>
      <c r="E1965" s="33">
        <f>IF(ISBLANK('Step 1.2 Return Fan Power Data'!A1965),"-",'Step 1.2 Return Fan Power Data'!A1965)</f>
        <v>44713.166666666664</v>
      </c>
      <c r="F1965">
        <f>IF(ISBLANK('Step 1.2 Return Fan Power Data'!B1965),"-",'Step 1.2 Return Fan Power Data'!B1965)</f>
        <v>2.3671401267925196</v>
      </c>
      <c r="G1965">
        <f>VLOOKUP(E1965,'Step 1.3 OAT Data'!$A:$B,2)</f>
        <v>62</v>
      </c>
    </row>
    <row r="1966" spans="1:7" x14ac:dyDescent="0.25">
      <c r="A1966" s="33">
        <f>IF(ISBLANK('Step 1.1 Supply Fan Power Data'!A1966),"-",'Step 1.1 Supply Fan Power Data'!A1966)</f>
        <v>44713.208333333336</v>
      </c>
      <c r="B1966">
        <f>IF(ISBLANK('Step 1.1 Supply Fan Power Data'!B1966),"-",'Step 1.1 Supply Fan Power Data'!B1966)</f>
        <v>2.8203216507751137</v>
      </c>
      <c r="C1966">
        <f>VLOOKUP(A1966,'Step 1.3 OAT Data'!$A:$B,2)</f>
        <v>60</v>
      </c>
      <c r="E1966" s="33">
        <f>IF(ISBLANK('Step 1.2 Return Fan Power Data'!A1966),"-",'Step 1.2 Return Fan Power Data'!A1966)</f>
        <v>44713.208333333336</v>
      </c>
      <c r="F1966">
        <f>IF(ISBLANK('Step 1.2 Return Fan Power Data'!B1966),"-",'Step 1.2 Return Fan Power Data'!B1966)</f>
        <v>2.364207934235699</v>
      </c>
      <c r="G1966">
        <f>VLOOKUP(E1966,'Step 1.3 OAT Data'!$A:$B,2)</f>
        <v>60</v>
      </c>
    </row>
    <row r="1967" spans="1:7" x14ac:dyDescent="0.25">
      <c r="A1967" s="33">
        <f>IF(ISBLANK('Step 1.1 Supply Fan Power Data'!A1967),"-",'Step 1.1 Supply Fan Power Data'!A1967)</f>
        <v>44713.25</v>
      </c>
      <c r="B1967">
        <f>IF(ISBLANK('Step 1.1 Supply Fan Power Data'!B1967),"-",'Step 1.1 Supply Fan Power Data'!B1967)</f>
        <v>4.5128035296727012</v>
      </c>
      <c r="C1967">
        <f>VLOOKUP(A1967,'Step 1.3 OAT Data'!$A:$B,2)</f>
        <v>60</v>
      </c>
      <c r="E1967" s="33">
        <f>IF(ISBLANK('Step 1.2 Return Fan Power Data'!A1967),"-",'Step 1.2 Return Fan Power Data'!A1967)</f>
        <v>44713.25</v>
      </c>
      <c r="F1967">
        <f>IF(ISBLANK('Step 1.2 Return Fan Power Data'!B1967),"-",'Step 1.2 Return Fan Power Data'!B1967)</f>
        <v>2.7136774232138134</v>
      </c>
      <c r="G1967">
        <f>VLOOKUP(E1967,'Step 1.3 OAT Data'!$A:$B,2)</f>
        <v>60</v>
      </c>
    </row>
    <row r="1968" spans="1:7" x14ac:dyDescent="0.25">
      <c r="A1968" s="33">
        <f>IF(ISBLANK('Step 1.1 Supply Fan Power Data'!A1968),"-",'Step 1.1 Supply Fan Power Data'!A1968)</f>
        <v>44713.291666666664</v>
      </c>
      <c r="B1968">
        <f>IF(ISBLANK('Step 1.1 Supply Fan Power Data'!B1968),"-",'Step 1.1 Supply Fan Power Data'!B1968)</f>
        <v>12.035073024320816</v>
      </c>
      <c r="C1968">
        <f>VLOOKUP(A1968,'Step 1.3 OAT Data'!$A:$B,2)</f>
        <v>60</v>
      </c>
      <c r="E1968" s="33">
        <f>IF(ISBLANK('Step 1.2 Return Fan Power Data'!A1968),"-",'Step 1.2 Return Fan Power Data'!A1968)</f>
        <v>44713.291666666664</v>
      </c>
      <c r="F1968">
        <f>IF(ISBLANK('Step 1.2 Return Fan Power Data'!B1968),"-",'Step 1.2 Return Fan Power Data'!B1968)</f>
        <v>4.0958849557522141</v>
      </c>
      <c r="G1968">
        <f>VLOOKUP(E1968,'Step 1.3 OAT Data'!$A:$B,2)</f>
        <v>60</v>
      </c>
    </row>
    <row r="1969" spans="1:7" x14ac:dyDescent="0.25">
      <c r="A1969" s="33">
        <f>IF(ISBLANK('Step 1.1 Supply Fan Power Data'!A1969),"-",'Step 1.1 Supply Fan Power Data'!A1969)</f>
        <v>44713.333333333336</v>
      </c>
      <c r="B1969">
        <f>IF(ISBLANK('Step 1.1 Supply Fan Power Data'!B1969),"-",'Step 1.1 Supply Fan Power Data'!B1969)</f>
        <v>12.035073024320816</v>
      </c>
      <c r="C1969">
        <f>VLOOKUP(A1969,'Step 1.3 OAT Data'!$A:$B,2)</f>
        <v>61</v>
      </c>
      <c r="E1969" s="33">
        <f>IF(ISBLANK('Step 1.2 Return Fan Power Data'!A1969),"-",'Step 1.2 Return Fan Power Data'!A1969)</f>
        <v>44713.333333333336</v>
      </c>
      <c r="F1969">
        <f>IF(ISBLANK('Step 1.2 Return Fan Power Data'!B1969),"-",'Step 1.2 Return Fan Power Data'!B1969)</f>
        <v>4.0958849557522141</v>
      </c>
      <c r="G1969">
        <f>VLOOKUP(E1969,'Step 1.3 OAT Data'!$A:$B,2)</f>
        <v>61</v>
      </c>
    </row>
    <row r="1970" spans="1:7" x14ac:dyDescent="0.25">
      <c r="A1970" s="33">
        <f>IF(ISBLANK('Step 1.1 Supply Fan Power Data'!A1970),"-",'Step 1.1 Supply Fan Power Data'!A1970)</f>
        <v>44713.375</v>
      </c>
      <c r="B1970">
        <f>IF(ISBLANK('Step 1.1 Supply Fan Power Data'!B1970),"-",'Step 1.1 Supply Fan Power Data'!B1970)</f>
        <v>12.035073024320816</v>
      </c>
      <c r="C1970">
        <f>VLOOKUP(A1970,'Step 1.3 OAT Data'!$A:$B,2)</f>
        <v>62</v>
      </c>
      <c r="E1970" s="33">
        <f>IF(ISBLANK('Step 1.2 Return Fan Power Data'!A1970),"-",'Step 1.2 Return Fan Power Data'!A1970)</f>
        <v>44713.375</v>
      </c>
      <c r="F1970">
        <f>IF(ISBLANK('Step 1.2 Return Fan Power Data'!B1970),"-",'Step 1.2 Return Fan Power Data'!B1970)</f>
        <v>4.0958849557522141</v>
      </c>
      <c r="G1970">
        <f>VLOOKUP(E1970,'Step 1.3 OAT Data'!$A:$B,2)</f>
        <v>62</v>
      </c>
    </row>
    <row r="1971" spans="1:7" x14ac:dyDescent="0.25">
      <c r="A1971" s="33">
        <f>IF(ISBLANK('Step 1.1 Supply Fan Power Data'!A1971),"-",'Step 1.1 Supply Fan Power Data'!A1971)</f>
        <v>44713.416666666664</v>
      </c>
      <c r="B1971">
        <f>IF(ISBLANK('Step 1.1 Supply Fan Power Data'!B1971),"-",'Step 1.1 Supply Fan Power Data'!B1971)</f>
        <v>12.035073024320816</v>
      </c>
      <c r="C1971">
        <f>VLOOKUP(A1971,'Step 1.3 OAT Data'!$A:$B,2)</f>
        <v>63</v>
      </c>
      <c r="E1971" s="33">
        <f>IF(ISBLANK('Step 1.2 Return Fan Power Data'!A1971),"-",'Step 1.2 Return Fan Power Data'!A1971)</f>
        <v>44713.416666666664</v>
      </c>
      <c r="F1971">
        <f>IF(ISBLANK('Step 1.2 Return Fan Power Data'!B1971),"-",'Step 1.2 Return Fan Power Data'!B1971)</f>
        <v>4.0958849557522141</v>
      </c>
      <c r="G1971">
        <f>VLOOKUP(E1971,'Step 1.3 OAT Data'!$A:$B,2)</f>
        <v>63</v>
      </c>
    </row>
    <row r="1972" spans="1:7" x14ac:dyDescent="0.25">
      <c r="A1972" s="33">
        <f>IF(ISBLANK('Step 1.1 Supply Fan Power Data'!A1972),"-",'Step 1.1 Supply Fan Power Data'!A1972)</f>
        <v>44713.458333333336</v>
      </c>
      <c r="B1972">
        <f>IF(ISBLANK('Step 1.1 Supply Fan Power Data'!B1972),"-",'Step 1.1 Supply Fan Power Data'!B1972)</f>
        <v>12.035073024320816</v>
      </c>
      <c r="C1972">
        <f>VLOOKUP(A1972,'Step 1.3 OAT Data'!$A:$B,2)</f>
        <v>64</v>
      </c>
      <c r="E1972" s="33">
        <f>IF(ISBLANK('Step 1.2 Return Fan Power Data'!A1972),"-",'Step 1.2 Return Fan Power Data'!A1972)</f>
        <v>44713.458333333336</v>
      </c>
      <c r="F1972">
        <f>IF(ISBLANK('Step 1.2 Return Fan Power Data'!B1972),"-",'Step 1.2 Return Fan Power Data'!B1972)</f>
        <v>4.0958849557522141</v>
      </c>
      <c r="G1972">
        <f>VLOOKUP(E1972,'Step 1.3 OAT Data'!$A:$B,2)</f>
        <v>64</v>
      </c>
    </row>
    <row r="1973" spans="1:7" x14ac:dyDescent="0.25">
      <c r="A1973" s="33">
        <f>IF(ISBLANK('Step 1.1 Supply Fan Power Data'!A1973),"-",'Step 1.1 Supply Fan Power Data'!A1973)</f>
        <v>44713.5</v>
      </c>
      <c r="B1973">
        <f>IF(ISBLANK('Step 1.1 Supply Fan Power Data'!B1973),"-",'Step 1.1 Supply Fan Power Data'!B1973)</f>
        <v>12.035073024320816</v>
      </c>
      <c r="C1973">
        <f>VLOOKUP(A1973,'Step 1.3 OAT Data'!$A:$B,2)</f>
        <v>67</v>
      </c>
      <c r="E1973" s="33">
        <f>IF(ISBLANK('Step 1.2 Return Fan Power Data'!A1973),"-",'Step 1.2 Return Fan Power Data'!A1973)</f>
        <v>44713.5</v>
      </c>
      <c r="F1973">
        <f>IF(ISBLANK('Step 1.2 Return Fan Power Data'!B1973),"-",'Step 1.2 Return Fan Power Data'!B1973)</f>
        <v>4.0958849557522141</v>
      </c>
      <c r="G1973">
        <f>VLOOKUP(E1973,'Step 1.3 OAT Data'!$A:$B,2)</f>
        <v>67</v>
      </c>
    </row>
    <row r="1974" spans="1:7" x14ac:dyDescent="0.25">
      <c r="A1974" s="33">
        <f>IF(ISBLANK('Step 1.1 Supply Fan Power Data'!A1974),"-",'Step 1.1 Supply Fan Power Data'!A1974)</f>
        <v>44713.541666666664</v>
      </c>
      <c r="B1974">
        <f>IF(ISBLANK('Step 1.1 Supply Fan Power Data'!B1974),"-",'Step 1.1 Supply Fan Power Data'!B1974)</f>
        <v>12.035073024320816</v>
      </c>
      <c r="C1974">
        <f>VLOOKUP(A1974,'Step 1.3 OAT Data'!$A:$B,2)</f>
        <v>65</v>
      </c>
      <c r="E1974" s="33">
        <f>IF(ISBLANK('Step 1.2 Return Fan Power Data'!A1974),"-",'Step 1.2 Return Fan Power Data'!A1974)</f>
        <v>44713.541666666664</v>
      </c>
      <c r="F1974">
        <f>IF(ISBLANK('Step 1.2 Return Fan Power Data'!B1974),"-",'Step 1.2 Return Fan Power Data'!B1974)</f>
        <v>4.0958849557522141</v>
      </c>
      <c r="G1974">
        <f>VLOOKUP(E1974,'Step 1.3 OAT Data'!$A:$B,2)</f>
        <v>65</v>
      </c>
    </row>
    <row r="1975" spans="1:7" x14ac:dyDescent="0.25">
      <c r="A1975" s="33">
        <f>IF(ISBLANK('Step 1.1 Supply Fan Power Data'!A1975),"-",'Step 1.1 Supply Fan Power Data'!A1975)</f>
        <v>44713.583333333336</v>
      </c>
      <c r="B1975">
        <f>IF(ISBLANK('Step 1.1 Supply Fan Power Data'!B1975),"-",'Step 1.1 Supply Fan Power Data'!B1975)</f>
        <v>12.035073024320816</v>
      </c>
      <c r="C1975">
        <f>VLOOKUP(A1975,'Step 1.3 OAT Data'!$A:$B,2)</f>
        <v>65</v>
      </c>
      <c r="E1975" s="33">
        <f>IF(ISBLANK('Step 1.2 Return Fan Power Data'!A1975),"-",'Step 1.2 Return Fan Power Data'!A1975)</f>
        <v>44713.583333333336</v>
      </c>
      <c r="F1975">
        <f>IF(ISBLANK('Step 1.2 Return Fan Power Data'!B1975),"-",'Step 1.2 Return Fan Power Data'!B1975)</f>
        <v>4.0958849557522141</v>
      </c>
      <c r="G1975">
        <f>VLOOKUP(E1975,'Step 1.3 OAT Data'!$A:$B,2)</f>
        <v>65</v>
      </c>
    </row>
    <row r="1976" spans="1:7" x14ac:dyDescent="0.25">
      <c r="A1976" s="33">
        <f>IF(ISBLANK('Step 1.1 Supply Fan Power Data'!A1976),"-",'Step 1.1 Supply Fan Power Data'!A1976)</f>
        <v>44713.625</v>
      </c>
      <c r="B1976">
        <f>IF(ISBLANK('Step 1.1 Supply Fan Power Data'!B1976),"-",'Step 1.1 Supply Fan Power Data'!B1976)</f>
        <v>12.035073024320816</v>
      </c>
      <c r="C1976">
        <f>VLOOKUP(A1976,'Step 1.3 OAT Data'!$A:$B,2)</f>
        <v>64</v>
      </c>
      <c r="E1976" s="33">
        <f>IF(ISBLANK('Step 1.2 Return Fan Power Data'!A1976),"-",'Step 1.2 Return Fan Power Data'!A1976)</f>
        <v>44713.625</v>
      </c>
      <c r="F1976">
        <f>IF(ISBLANK('Step 1.2 Return Fan Power Data'!B1976),"-",'Step 1.2 Return Fan Power Data'!B1976)</f>
        <v>4.0958849557522141</v>
      </c>
      <c r="G1976">
        <f>VLOOKUP(E1976,'Step 1.3 OAT Data'!$A:$B,2)</f>
        <v>64</v>
      </c>
    </row>
    <row r="1977" spans="1:7" x14ac:dyDescent="0.25">
      <c r="A1977" s="33">
        <f>IF(ISBLANK('Step 1.1 Supply Fan Power Data'!A1977),"-",'Step 1.1 Supply Fan Power Data'!A1977)</f>
        <v>44713.666666666664</v>
      </c>
      <c r="B1977">
        <f>IF(ISBLANK('Step 1.1 Supply Fan Power Data'!B1977),"-",'Step 1.1 Supply Fan Power Data'!B1977)</f>
        <v>12.035073024320816</v>
      </c>
      <c r="C1977">
        <f>VLOOKUP(A1977,'Step 1.3 OAT Data'!$A:$B,2)</f>
        <v>63</v>
      </c>
      <c r="E1977" s="33">
        <f>IF(ISBLANK('Step 1.2 Return Fan Power Data'!A1977),"-",'Step 1.2 Return Fan Power Data'!A1977)</f>
        <v>44713.666666666664</v>
      </c>
      <c r="F1977">
        <f>IF(ISBLANK('Step 1.2 Return Fan Power Data'!B1977),"-",'Step 1.2 Return Fan Power Data'!B1977)</f>
        <v>4.0958849557522141</v>
      </c>
      <c r="G1977">
        <f>VLOOKUP(E1977,'Step 1.3 OAT Data'!$A:$B,2)</f>
        <v>63</v>
      </c>
    </row>
    <row r="1978" spans="1:7" x14ac:dyDescent="0.25">
      <c r="A1978" s="33">
        <f>IF(ISBLANK('Step 1.1 Supply Fan Power Data'!A1978),"-",'Step 1.1 Supply Fan Power Data'!A1978)</f>
        <v>44713.708333333336</v>
      </c>
      <c r="B1978">
        <f>IF(ISBLANK('Step 1.1 Supply Fan Power Data'!B1978),"-",'Step 1.1 Supply Fan Power Data'!B1978)</f>
        <v>12.035073024320816</v>
      </c>
      <c r="C1978">
        <f>VLOOKUP(A1978,'Step 1.3 OAT Data'!$A:$B,2)</f>
        <v>62</v>
      </c>
      <c r="E1978" s="33">
        <f>IF(ISBLANK('Step 1.2 Return Fan Power Data'!A1978),"-",'Step 1.2 Return Fan Power Data'!A1978)</f>
        <v>44713.708333333336</v>
      </c>
      <c r="F1978">
        <f>IF(ISBLANK('Step 1.2 Return Fan Power Data'!B1978),"-",'Step 1.2 Return Fan Power Data'!B1978)</f>
        <v>4.0958849557522141</v>
      </c>
      <c r="G1978">
        <f>VLOOKUP(E1978,'Step 1.3 OAT Data'!$A:$B,2)</f>
        <v>62</v>
      </c>
    </row>
    <row r="1979" spans="1:7" x14ac:dyDescent="0.25">
      <c r="A1979" s="33">
        <f>IF(ISBLANK('Step 1.1 Supply Fan Power Data'!A1979),"-",'Step 1.1 Supply Fan Power Data'!A1979)</f>
        <v>44713.75</v>
      </c>
      <c r="B1979">
        <f>IF(ISBLANK('Step 1.1 Supply Fan Power Data'!B1979),"-",'Step 1.1 Supply Fan Power Data'!B1979)</f>
        <v>6.9225486616912768</v>
      </c>
      <c r="C1979">
        <f>VLOOKUP(A1979,'Step 1.3 OAT Data'!$A:$B,2)</f>
        <v>60</v>
      </c>
      <c r="E1979" s="33">
        <f>IF(ISBLANK('Step 1.2 Return Fan Power Data'!A1979),"-",'Step 1.2 Return Fan Power Data'!A1979)</f>
        <v>44713.75</v>
      </c>
      <c r="F1979">
        <f>IF(ISBLANK('Step 1.2 Return Fan Power Data'!B1979),"-",'Step 1.2 Return Fan Power Data'!B1979)</f>
        <v>4.0958849557522141</v>
      </c>
      <c r="G1979">
        <f>VLOOKUP(E1979,'Step 1.3 OAT Data'!$A:$B,2)</f>
        <v>60</v>
      </c>
    </row>
    <row r="1980" spans="1:7" x14ac:dyDescent="0.25">
      <c r="A1980" s="33">
        <f>IF(ISBLANK('Step 1.1 Supply Fan Power Data'!A1980),"-",'Step 1.1 Supply Fan Power Data'!A1980)</f>
        <v>44713.791666666664</v>
      </c>
      <c r="B1980">
        <f>IF(ISBLANK('Step 1.1 Supply Fan Power Data'!B1980),"-",'Step 1.1 Supply Fan Power Data'!B1980)</f>
        <v>2.9324719627040388</v>
      </c>
      <c r="C1980">
        <f>VLOOKUP(A1980,'Step 1.3 OAT Data'!$A:$B,2)</f>
        <v>60</v>
      </c>
      <c r="E1980" s="33">
        <f>IF(ISBLANK('Step 1.2 Return Fan Power Data'!A1980),"-",'Step 1.2 Return Fan Power Data'!A1980)</f>
        <v>44713.791666666664</v>
      </c>
      <c r="F1980">
        <f>IF(ISBLANK('Step 1.2 Return Fan Power Data'!B1980),"-",'Step 1.2 Return Fan Power Data'!B1980)</f>
        <v>2.3917161227387402</v>
      </c>
      <c r="G1980">
        <f>VLOOKUP(E1980,'Step 1.3 OAT Data'!$A:$B,2)</f>
        <v>60</v>
      </c>
    </row>
    <row r="1981" spans="1:7" x14ac:dyDescent="0.25">
      <c r="A1981" s="33">
        <f>IF(ISBLANK('Step 1.1 Supply Fan Power Data'!A1981),"-",'Step 1.1 Supply Fan Power Data'!A1981)</f>
        <v>44713.833333333336</v>
      </c>
      <c r="B1981">
        <f>IF(ISBLANK('Step 1.1 Supply Fan Power Data'!B1981),"-",'Step 1.1 Supply Fan Power Data'!B1981)</f>
        <v>2.8354271052045172</v>
      </c>
      <c r="C1981">
        <f>VLOOKUP(A1981,'Step 1.3 OAT Data'!$A:$B,2)</f>
        <v>60</v>
      </c>
      <c r="E1981" s="33">
        <f>IF(ISBLANK('Step 1.2 Return Fan Power Data'!A1981),"-",'Step 1.2 Return Fan Power Data'!A1981)</f>
        <v>44713.833333333336</v>
      </c>
      <c r="F1981">
        <f>IF(ISBLANK('Step 1.2 Return Fan Power Data'!B1981),"-",'Step 1.2 Return Fan Power Data'!B1981)</f>
        <v>2.3681931851528297</v>
      </c>
      <c r="G1981">
        <f>VLOOKUP(E1981,'Step 1.3 OAT Data'!$A:$B,2)</f>
        <v>60</v>
      </c>
    </row>
    <row r="1982" spans="1:7" x14ac:dyDescent="0.25">
      <c r="A1982" s="33">
        <f>IF(ISBLANK('Step 1.1 Supply Fan Power Data'!A1982),"-",'Step 1.1 Supply Fan Power Data'!A1982)</f>
        <v>44713.875</v>
      </c>
      <c r="B1982">
        <f>IF(ISBLANK('Step 1.1 Supply Fan Power Data'!B1982),"-",'Step 1.1 Supply Fan Power Data'!B1982)</f>
        <v>2.850550286194113</v>
      </c>
      <c r="C1982">
        <f>VLOOKUP(A1982,'Step 1.3 OAT Data'!$A:$B,2)</f>
        <v>59</v>
      </c>
      <c r="E1982" s="33">
        <f>IF(ISBLANK('Step 1.2 Return Fan Power Data'!A1982),"-",'Step 1.2 Return Fan Power Data'!A1982)</f>
        <v>44713.875</v>
      </c>
      <c r="F1982">
        <f>IF(ISBLANK('Step 1.2 Return Fan Power Data'!B1982),"-",'Step 1.2 Return Fan Power Data'!B1982)</f>
        <v>2.3720920003719237</v>
      </c>
      <c r="G1982">
        <f>VLOOKUP(E1982,'Step 1.3 OAT Data'!$A:$B,2)</f>
        <v>59</v>
      </c>
    </row>
    <row r="1983" spans="1:7" x14ac:dyDescent="0.25">
      <c r="A1983" s="33">
        <f>IF(ISBLANK('Step 1.1 Supply Fan Power Data'!A1983),"-",'Step 1.1 Supply Fan Power Data'!A1983)</f>
        <v>44713.916666666664</v>
      </c>
      <c r="B1983">
        <f>IF(ISBLANK('Step 1.1 Supply Fan Power Data'!B1983),"-",'Step 1.1 Supply Fan Power Data'!B1983)</f>
        <v>2.8304119649223107</v>
      </c>
      <c r="C1983">
        <f>VLOOKUP(A1983,'Step 1.3 OAT Data'!$A:$B,2)</f>
        <v>59</v>
      </c>
      <c r="E1983" s="33">
        <f>IF(ISBLANK('Step 1.2 Return Fan Power Data'!A1983),"-",'Step 1.2 Return Fan Power Data'!A1983)</f>
        <v>44713.916666666664</v>
      </c>
      <c r="F1983">
        <f>IF(ISBLANK('Step 1.2 Return Fan Power Data'!B1983),"-",'Step 1.2 Return Fan Power Data'!B1983)</f>
        <v>2.3668802348509166</v>
      </c>
      <c r="G1983">
        <f>VLOOKUP(E1983,'Step 1.3 OAT Data'!$A:$B,2)</f>
        <v>59</v>
      </c>
    </row>
    <row r="1984" spans="1:7" x14ac:dyDescent="0.25">
      <c r="A1984" s="33">
        <f>IF(ISBLANK('Step 1.1 Supply Fan Power Data'!A1984),"-",'Step 1.1 Supply Fan Power Data'!A1984)</f>
        <v>44713.958333333336</v>
      </c>
      <c r="B1984">
        <f>IF(ISBLANK('Step 1.1 Supply Fan Power Data'!B1984),"-",'Step 1.1 Supply Fan Power Data'!B1984)</f>
        <v>2.7841816468448535</v>
      </c>
      <c r="C1984">
        <f>VLOOKUP(A1984,'Step 1.3 OAT Data'!$A:$B,2)</f>
        <v>60</v>
      </c>
      <c r="E1984" s="33">
        <f>IF(ISBLANK('Step 1.2 Return Fan Power Data'!A1984),"-",'Step 1.2 Return Fan Power Data'!A1984)</f>
        <v>44713.958333333336</v>
      </c>
      <c r="F1984">
        <f>IF(ISBLANK('Step 1.2 Return Fan Power Data'!B1984),"-",'Step 1.2 Return Fan Power Data'!B1984)</f>
        <v>2.3542918222640248</v>
      </c>
      <c r="G1984">
        <f>VLOOKUP(E1984,'Step 1.3 OAT Data'!$A:$B,2)</f>
        <v>60</v>
      </c>
    </row>
    <row r="1985" spans="1:7" x14ac:dyDescent="0.25">
      <c r="A1985" s="33">
        <f>IF(ISBLANK('Step 1.1 Supply Fan Power Data'!A1985),"-",'Step 1.1 Supply Fan Power Data'!A1985)</f>
        <v>44714</v>
      </c>
      <c r="B1985">
        <f>IF(ISBLANK('Step 1.1 Supply Fan Power Data'!B1985),"-",'Step 1.1 Supply Fan Power Data'!B1985)</f>
        <v>2.8012182585980079</v>
      </c>
      <c r="C1985">
        <f>VLOOKUP(A1985,'Step 1.3 OAT Data'!$A:$B,2)</f>
        <v>60</v>
      </c>
      <c r="E1985" s="33">
        <f>IF(ISBLANK('Step 1.2 Return Fan Power Data'!A1985),"-",'Step 1.2 Return Fan Power Data'!A1985)</f>
        <v>44714</v>
      </c>
      <c r="F1985">
        <f>IF(ISBLANK('Step 1.2 Return Fan Power Data'!B1985),"-",'Step 1.2 Return Fan Power Data'!B1985)</f>
        <v>2.3590344575167803</v>
      </c>
      <c r="G1985">
        <f>VLOOKUP(E1985,'Step 1.3 OAT Data'!$A:$B,2)</f>
        <v>60</v>
      </c>
    </row>
    <row r="1986" spans="1:7" x14ac:dyDescent="0.25">
      <c r="A1986" s="33">
        <f>IF(ISBLANK('Step 1.1 Supply Fan Power Data'!A1986),"-",'Step 1.1 Supply Fan Power Data'!A1986)</f>
        <v>44714.041666666664</v>
      </c>
      <c r="B1986">
        <f>IF(ISBLANK('Step 1.1 Supply Fan Power Data'!B1986),"-",'Step 1.1 Supply Fan Power Data'!B1986)</f>
        <v>2.7731434807381907</v>
      </c>
      <c r="C1986">
        <f>VLOOKUP(A1986,'Step 1.3 OAT Data'!$A:$B,2)</f>
        <v>60</v>
      </c>
      <c r="E1986" s="33">
        <f>IF(ISBLANK('Step 1.2 Return Fan Power Data'!A1986),"-",'Step 1.2 Return Fan Power Data'!A1986)</f>
        <v>44714.041666666664</v>
      </c>
      <c r="F1986">
        <f>IF(ISBLANK('Step 1.2 Return Fan Power Data'!B1986),"-",'Step 1.2 Return Fan Power Data'!B1986)</f>
        <v>2.3511527131238243</v>
      </c>
      <c r="G1986">
        <f>VLOOKUP(E1986,'Step 1.3 OAT Data'!$A:$B,2)</f>
        <v>60</v>
      </c>
    </row>
    <row r="1987" spans="1:7" x14ac:dyDescent="0.25">
      <c r="A1987" s="33">
        <f>IF(ISBLANK('Step 1.1 Supply Fan Power Data'!A1987),"-",'Step 1.1 Supply Fan Power Data'!A1987)</f>
        <v>44714.083333333336</v>
      </c>
      <c r="B1987">
        <f>IF(ISBLANK('Step 1.1 Supply Fan Power Data'!B1987),"-",'Step 1.1 Supply Fan Power Data'!B1987)</f>
        <v>2.7891783722683252</v>
      </c>
      <c r="C1987">
        <f>VLOOKUP(A1987,'Step 1.3 OAT Data'!$A:$B,2)</f>
        <v>61</v>
      </c>
      <c r="E1987" s="33">
        <f>IF(ISBLANK('Step 1.2 Return Fan Power Data'!A1987),"-",'Step 1.2 Return Fan Power Data'!A1987)</f>
        <v>44714.083333333336</v>
      </c>
      <c r="F1987">
        <f>IF(ISBLANK('Step 1.2 Return Fan Power Data'!B1987),"-",'Step 1.2 Return Fan Power Data'!B1987)</f>
        <v>2.3556955839435587</v>
      </c>
      <c r="G1987">
        <f>VLOOKUP(E1987,'Step 1.3 OAT Data'!$A:$B,2)</f>
        <v>61</v>
      </c>
    </row>
    <row r="1988" spans="1:7" x14ac:dyDescent="0.25">
      <c r="A1988" s="33">
        <f>IF(ISBLANK('Step 1.1 Supply Fan Power Data'!A1988),"-",'Step 1.1 Supply Fan Power Data'!A1988)</f>
        <v>44714.125</v>
      </c>
      <c r="B1988">
        <f>IF(ISBLANK('Step 1.1 Supply Fan Power Data'!B1988),"-",'Step 1.1 Supply Fan Power Data'!B1988)</f>
        <v>2.7871399891827817</v>
      </c>
      <c r="C1988">
        <f>VLOOKUP(A1988,'Step 1.3 OAT Data'!$A:$B,2)</f>
        <v>63</v>
      </c>
      <c r="E1988" s="33">
        <f>IF(ISBLANK('Step 1.2 Return Fan Power Data'!A1988),"-",'Step 1.2 Return Fan Power Data'!A1988)</f>
        <v>44714.125</v>
      </c>
      <c r="F1988">
        <f>IF(ISBLANK('Step 1.2 Return Fan Power Data'!B1988),"-",'Step 1.2 Return Fan Power Data'!B1988)</f>
        <v>2.35512421735362</v>
      </c>
      <c r="G1988">
        <f>VLOOKUP(E1988,'Step 1.3 OAT Data'!$A:$B,2)</f>
        <v>63</v>
      </c>
    </row>
    <row r="1989" spans="1:7" x14ac:dyDescent="0.25">
      <c r="A1989" s="33">
        <f>IF(ISBLANK('Step 1.1 Supply Fan Power Data'!A1989),"-",'Step 1.1 Supply Fan Power Data'!A1989)</f>
        <v>44714.166666666664</v>
      </c>
      <c r="B1989">
        <f>IF(ISBLANK('Step 1.1 Supply Fan Power Data'!B1989),"-",'Step 1.1 Supply Fan Power Data'!B1989)</f>
        <v>2.8042465127970035</v>
      </c>
      <c r="C1989">
        <f>VLOOKUP(A1989,'Step 1.3 OAT Data'!$A:$B,2)</f>
        <v>63</v>
      </c>
      <c r="E1989" s="33">
        <f>IF(ISBLANK('Step 1.2 Return Fan Power Data'!A1989),"-",'Step 1.2 Return Fan Power Data'!A1989)</f>
        <v>44714.166666666664</v>
      </c>
      <c r="F1989">
        <f>IF(ISBLANK('Step 1.2 Return Fan Power Data'!B1989),"-",'Step 1.2 Return Fan Power Data'!B1989)</f>
        <v>2.3598646449179368</v>
      </c>
      <c r="G1989">
        <f>VLOOKUP(E1989,'Step 1.3 OAT Data'!$A:$B,2)</f>
        <v>63</v>
      </c>
    </row>
    <row r="1990" spans="1:7" x14ac:dyDescent="0.25">
      <c r="A1990" s="33">
        <f>IF(ISBLANK('Step 1.1 Supply Fan Power Data'!A1990),"-",'Step 1.1 Supply Fan Power Data'!A1990)</f>
        <v>44714.208333333336</v>
      </c>
      <c r="B1990">
        <f>IF(ISBLANK('Step 1.1 Supply Fan Power Data'!B1990),"-",'Step 1.1 Supply Fan Power Data'!B1990)</f>
        <v>2.8233545006391689</v>
      </c>
      <c r="C1990">
        <f>VLOOKUP(A1990,'Step 1.3 OAT Data'!$A:$B,2)</f>
        <v>63</v>
      </c>
      <c r="E1990" s="33">
        <f>IF(ISBLANK('Step 1.2 Return Fan Power Data'!A1990),"-",'Step 1.2 Return Fan Power Data'!A1990)</f>
        <v>44714.208333333336</v>
      </c>
      <c r="F1990">
        <f>IF(ISBLANK('Step 1.2 Return Fan Power Data'!B1990),"-",'Step 1.2 Return Fan Power Data'!B1990)</f>
        <v>2.3650154833327206</v>
      </c>
      <c r="G1990">
        <f>VLOOKUP(E1990,'Step 1.3 OAT Data'!$A:$B,2)</f>
        <v>63</v>
      </c>
    </row>
    <row r="1991" spans="1:7" x14ac:dyDescent="0.25">
      <c r="A1991" s="33">
        <f>IF(ISBLANK('Step 1.1 Supply Fan Power Data'!A1991),"-",'Step 1.1 Supply Fan Power Data'!A1991)</f>
        <v>44714.25</v>
      </c>
      <c r="B1991">
        <f>IF(ISBLANK('Step 1.1 Supply Fan Power Data'!B1991),"-",'Step 1.1 Supply Fan Power Data'!B1991)</f>
        <v>8.3996446181577209</v>
      </c>
      <c r="C1991">
        <f>VLOOKUP(A1991,'Step 1.3 OAT Data'!$A:$B,2)</f>
        <v>64</v>
      </c>
      <c r="E1991" s="33">
        <f>IF(ISBLANK('Step 1.2 Return Fan Power Data'!A1991),"-",'Step 1.2 Return Fan Power Data'!A1991)</f>
        <v>44714.25</v>
      </c>
      <c r="F1991">
        <f>IF(ISBLANK('Step 1.2 Return Fan Power Data'!B1991),"-",'Step 1.2 Return Fan Power Data'!B1991)</f>
        <v>4.0958849557522141</v>
      </c>
      <c r="G1991">
        <f>VLOOKUP(E1991,'Step 1.3 OAT Data'!$A:$B,2)</f>
        <v>64</v>
      </c>
    </row>
    <row r="1992" spans="1:7" x14ac:dyDescent="0.25">
      <c r="A1992" s="33">
        <f>IF(ISBLANK('Step 1.1 Supply Fan Power Data'!A1992),"-",'Step 1.1 Supply Fan Power Data'!A1992)</f>
        <v>44714.291666666664</v>
      </c>
      <c r="B1992">
        <f>IF(ISBLANK('Step 1.1 Supply Fan Power Data'!B1992),"-",'Step 1.1 Supply Fan Power Data'!B1992)</f>
        <v>12.035073024320816</v>
      </c>
      <c r="C1992">
        <f>VLOOKUP(A1992,'Step 1.3 OAT Data'!$A:$B,2)</f>
        <v>66</v>
      </c>
      <c r="E1992" s="33">
        <f>IF(ISBLANK('Step 1.2 Return Fan Power Data'!A1992),"-",'Step 1.2 Return Fan Power Data'!A1992)</f>
        <v>44714.291666666664</v>
      </c>
      <c r="F1992">
        <f>IF(ISBLANK('Step 1.2 Return Fan Power Data'!B1992),"-",'Step 1.2 Return Fan Power Data'!B1992)</f>
        <v>4.0958849557522141</v>
      </c>
      <c r="G1992">
        <f>VLOOKUP(E1992,'Step 1.3 OAT Data'!$A:$B,2)</f>
        <v>66</v>
      </c>
    </row>
    <row r="1993" spans="1:7" x14ac:dyDescent="0.25">
      <c r="A1993" s="33">
        <f>IF(ISBLANK('Step 1.1 Supply Fan Power Data'!A1993),"-",'Step 1.1 Supply Fan Power Data'!A1993)</f>
        <v>44714.333333333336</v>
      </c>
      <c r="B1993">
        <f>IF(ISBLANK('Step 1.1 Supply Fan Power Data'!B1993),"-",'Step 1.1 Supply Fan Power Data'!B1993)</f>
        <v>12.035073024320816</v>
      </c>
      <c r="C1993">
        <f>VLOOKUP(A1993,'Step 1.3 OAT Data'!$A:$B,2)</f>
        <v>67</v>
      </c>
      <c r="E1993" s="33">
        <f>IF(ISBLANK('Step 1.2 Return Fan Power Data'!A1993),"-",'Step 1.2 Return Fan Power Data'!A1993)</f>
        <v>44714.333333333336</v>
      </c>
      <c r="F1993">
        <f>IF(ISBLANK('Step 1.2 Return Fan Power Data'!B1993),"-",'Step 1.2 Return Fan Power Data'!B1993)</f>
        <v>4.0958849557522141</v>
      </c>
      <c r="G1993">
        <f>VLOOKUP(E1993,'Step 1.3 OAT Data'!$A:$B,2)</f>
        <v>67</v>
      </c>
    </row>
    <row r="1994" spans="1:7" x14ac:dyDescent="0.25">
      <c r="A1994" s="33">
        <f>IF(ISBLANK('Step 1.1 Supply Fan Power Data'!A1994),"-",'Step 1.1 Supply Fan Power Data'!A1994)</f>
        <v>44714.375</v>
      </c>
      <c r="B1994">
        <f>IF(ISBLANK('Step 1.1 Supply Fan Power Data'!B1994),"-",'Step 1.1 Supply Fan Power Data'!B1994)</f>
        <v>12.035073024320816</v>
      </c>
      <c r="C1994">
        <f>VLOOKUP(A1994,'Step 1.3 OAT Data'!$A:$B,2)</f>
        <v>69</v>
      </c>
      <c r="E1994" s="33">
        <f>IF(ISBLANK('Step 1.2 Return Fan Power Data'!A1994),"-",'Step 1.2 Return Fan Power Data'!A1994)</f>
        <v>44714.375</v>
      </c>
      <c r="F1994">
        <f>IF(ISBLANK('Step 1.2 Return Fan Power Data'!B1994),"-",'Step 1.2 Return Fan Power Data'!B1994)</f>
        <v>4.0958849557522141</v>
      </c>
      <c r="G1994">
        <f>VLOOKUP(E1994,'Step 1.3 OAT Data'!$A:$B,2)</f>
        <v>69</v>
      </c>
    </row>
    <row r="1995" spans="1:7" x14ac:dyDescent="0.25">
      <c r="A1995" s="33">
        <f>IF(ISBLANK('Step 1.1 Supply Fan Power Data'!A1995),"-",'Step 1.1 Supply Fan Power Data'!A1995)</f>
        <v>44714.416666666664</v>
      </c>
      <c r="B1995">
        <f>IF(ISBLANK('Step 1.1 Supply Fan Power Data'!B1995),"-",'Step 1.1 Supply Fan Power Data'!B1995)</f>
        <v>12.035073024320816</v>
      </c>
      <c r="C1995">
        <f>VLOOKUP(A1995,'Step 1.3 OAT Data'!$A:$B,2)</f>
        <v>70</v>
      </c>
      <c r="E1995" s="33">
        <f>IF(ISBLANK('Step 1.2 Return Fan Power Data'!A1995),"-",'Step 1.2 Return Fan Power Data'!A1995)</f>
        <v>44714.416666666664</v>
      </c>
      <c r="F1995">
        <f>IF(ISBLANK('Step 1.2 Return Fan Power Data'!B1995),"-",'Step 1.2 Return Fan Power Data'!B1995)</f>
        <v>4.0958849557522141</v>
      </c>
      <c r="G1995">
        <f>VLOOKUP(E1995,'Step 1.3 OAT Data'!$A:$B,2)</f>
        <v>70</v>
      </c>
    </row>
    <row r="1996" spans="1:7" x14ac:dyDescent="0.25">
      <c r="A1996" s="33">
        <f>IF(ISBLANK('Step 1.1 Supply Fan Power Data'!A1996),"-",'Step 1.1 Supply Fan Power Data'!A1996)</f>
        <v>44714.458333333336</v>
      </c>
      <c r="B1996">
        <f>IF(ISBLANK('Step 1.1 Supply Fan Power Data'!B1996),"-",'Step 1.1 Supply Fan Power Data'!B1996)</f>
        <v>12.035073024320816</v>
      </c>
      <c r="C1996">
        <f>VLOOKUP(A1996,'Step 1.3 OAT Data'!$A:$B,2)</f>
        <v>71</v>
      </c>
      <c r="E1996" s="33">
        <f>IF(ISBLANK('Step 1.2 Return Fan Power Data'!A1996),"-",'Step 1.2 Return Fan Power Data'!A1996)</f>
        <v>44714.458333333336</v>
      </c>
      <c r="F1996">
        <f>IF(ISBLANK('Step 1.2 Return Fan Power Data'!B1996),"-",'Step 1.2 Return Fan Power Data'!B1996)</f>
        <v>4.0958849557522141</v>
      </c>
      <c r="G1996">
        <f>VLOOKUP(E1996,'Step 1.3 OAT Data'!$A:$B,2)</f>
        <v>71</v>
      </c>
    </row>
    <row r="1997" spans="1:7" x14ac:dyDescent="0.25">
      <c r="A1997" s="33">
        <f>IF(ISBLANK('Step 1.1 Supply Fan Power Data'!A1997),"-",'Step 1.1 Supply Fan Power Data'!A1997)</f>
        <v>44714.5</v>
      </c>
      <c r="B1997">
        <f>IF(ISBLANK('Step 1.1 Supply Fan Power Data'!B1997),"-",'Step 1.1 Supply Fan Power Data'!B1997)</f>
        <v>12.035073024320816</v>
      </c>
      <c r="C1997">
        <f>VLOOKUP(A1997,'Step 1.3 OAT Data'!$A:$B,2)</f>
        <v>73</v>
      </c>
      <c r="E1997" s="33">
        <f>IF(ISBLANK('Step 1.2 Return Fan Power Data'!A1997),"-",'Step 1.2 Return Fan Power Data'!A1997)</f>
        <v>44714.5</v>
      </c>
      <c r="F1997">
        <f>IF(ISBLANK('Step 1.2 Return Fan Power Data'!B1997),"-",'Step 1.2 Return Fan Power Data'!B1997)</f>
        <v>4.0958849557522141</v>
      </c>
      <c r="G1997">
        <f>VLOOKUP(E1997,'Step 1.3 OAT Data'!$A:$B,2)</f>
        <v>73</v>
      </c>
    </row>
    <row r="1998" spans="1:7" x14ac:dyDescent="0.25">
      <c r="A1998" s="33">
        <f>IF(ISBLANK('Step 1.1 Supply Fan Power Data'!A1998),"-",'Step 1.1 Supply Fan Power Data'!A1998)</f>
        <v>44714.541666666664</v>
      </c>
      <c r="B1998">
        <f>IF(ISBLANK('Step 1.1 Supply Fan Power Data'!B1998),"-",'Step 1.1 Supply Fan Power Data'!B1998)</f>
        <v>12.035073024320816</v>
      </c>
      <c r="C1998">
        <f>VLOOKUP(A1998,'Step 1.3 OAT Data'!$A:$B,2)</f>
        <v>72</v>
      </c>
      <c r="E1998" s="33">
        <f>IF(ISBLANK('Step 1.2 Return Fan Power Data'!A1998),"-",'Step 1.2 Return Fan Power Data'!A1998)</f>
        <v>44714.541666666664</v>
      </c>
      <c r="F1998">
        <f>IF(ISBLANK('Step 1.2 Return Fan Power Data'!B1998),"-",'Step 1.2 Return Fan Power Data'!B1998)</f>
        <v>4.0958849557522141</v>
      </c>
      <c r="G1998">
        <f>VLOOKUP(E1998,'Step 1.3 OAT Data'!$A:$B,2)</f>
        <v>72</v>
      </c>
    </row>
    <row r="1999" spans="1:7" x14ac:dyDescent="0.25">
      <c r="A1999" s="33">
        <f>IF(ISBLANK('Step 1.1 Supply Fan Power Data'!A1999),"-",'Step 1.1 Supply Fan Power Data'!A1999)</f>
        <v>44714.583333333336</v>
      </c>
      <c r="B1999">
        <f>IF(ISBLANK('Step 1.1 Supply Fan Power Data'!B1999),"-",'Step 1.1 Supply Fan Power Data'!B1999)</f>
        <v>12.035073024320816</v>
      </c>
      <c r="C1999">
        <f>VLOOKUP(A1999,'Step 1.3 OAT Data'!$A:$B,2)</f>
        <v>72</v>
      </c>
      <c r="E1999" s="33">
        <f>IF(ISBLANK('Step 1.2 Return Fan Power Data'!A1999),"-",'Step 1.2 Return Fan Power Data'!A1999)</f>
        <v>44714.583333333336</v>
      </c>
      <c r="F1999">
        <f>IF(ISBLANK('Step 1.2 Return Fan Power Data'!B1999),"-",'Step 1.2 Return Fan Power Data'!B1999)</f>
        <v>4.0958849557522141</v>
      </c>
      <c r="G1999">
        <f>VLOOKUP(E1999,'Step 1.3 OAT Data'!$A:$B,2)</f>
        <v>72</v>
      </c>
    </row>
    <row r="2000" spans="1:7" x14ac:dyDescent="0.25">
      <c r="A2000" s="33">
        <f>IF(ISBLANK('Step 1.1 Supply Fan Power Data'!A2000),"-",'Step 1.1 Supply Fan Power Data'!A2000)</f>
        <v>44714.625</v>
      </c>
      <c r="B2000">
        <f>IF(ISBLANK('Step 1.1 Supply Fan Power Data'!B2000),"-",'Step 1.1 Supply Fan Power Data'!B2000)</f>
        <v>12.035073024320816</v>
      </c>
      <c r="C2000">
        <f>VLOOKUP(A2000,'Step 1.3 OAT Data'!$A:$B,2)</f>
        <v>74</v>
      </c>
      <c r="E2000" s="33">
        <f>IF(ISBLANK('Step 1.2 Return Fan Power Data'!A2000),"-",'Step 1.2 Return Fan Power Data'!A2000)</f>
        <v>44714.625</v>
      </c>
      <c r="F2000">
        <f>IF(ISBLANK('Step 1.2 Return Fan Power Data'!B2000),"-",'Step 1.2 Return Fan Power Data'!B2000)</f>
        <v>4.0958849557522141</v>
      </c>
      <c r="G2000">
        <f>VLOOKUP(E2000,'Step 1.3 OAT Data'!$A:$B,2)</f>
        <v>74</v>
      </c>
    </row>
    <row r="2001" spans="1:7" x14ac:dyDescent="0.25">
      <c r="A2001" s="33">
        <f>IF(ISBLANK('Step 1.1 Supply Fan Power Data'!A2001),"-",'Step 1.1 Supply Fan Power Data'!A2001)</f>
        <v>44714.666666666664</v>
      </c>
      <c r="B2001">
        <f>IF(ISBLANK('Step 1.1 Supply Fan Power Data'!B2001),"-",'Step 1.1 Supply Fan Power Data'!B2001)</f>
        <v>12.035073024320816</v>
      </c>
      <c r="C2001">
        <f>VLOOKUP(A2001,'Step 1.3 OAT Data'!$A:$B,2)</f>
        <v>75</v>
      </c>
      <c r="E2001" s="33">
        <f>IF(ISBLANK('Step 1.2 Return Fan Power Data'!A2001),"-",'Step 1.2 Return Fan Power Data'!A2001)</f>
        <v>44714.666666666664</v>
      </c>
      <c r="F2001">
        <f>IF(ISBLANK('Step 1.2 Return Fan Power Data'!B2001),"-",'Step 1.2 Return Fan Power Data'!B2001)</f>
        <v>4.0958849557522141</v>
      </c>
      <c r="G2001">
        <f>VLOOKUP(E2001,'Step 1.3 OAT Data'!$A:$B,2)</f>
        <v>75</v>
      </c>
    </row>
    <row r="2002" spans="1:7" x14ac:dyDescent="0.25">
      <c r="A2002" s="33">
        <f>IF(ISBLANK('Step 1.1 Supply Fan Power Data'!A2002),"-",'Step 1.1 Supply Fan Power Data'!A2002)</f>
        <v>44714.708333333336</v>
      </c>
      <c r="B2002">
        <f>IF(ISBLANK('Step 1.1 Supply Fan Power Data'!B2002),"-",'Step 1.1 Supply Fan Power Data'!B2002)</f>
        <v>12.035073024320816</v>
      </c>
      <c r="C2002">
        <f>VLOOKUP(A2002,'Step 1.3 OAT Data'!$A:$B,2)</f>
        <v>71</v>
      </c>
      <c r="E2002" s="33">
        <f>IF(ISBLANK('Step 1.2 Return Fan Power Data'!A2002),"-",'Step 1.2 Return Fan Power Data'!A2002)</f>
        <v>44714.708333333336</v>
      </c>
      <c r="F2002">
        <f>IF(ISBLANK('Step 1.2 Return Fan Power Data'!B2002),"-",'Step 1.2 Return Fan Power Data'!B2002)</f>
        <v>4.0958849557522141</v>
      </c>
      <c r="G2002">
        <f>VLOOKUP(E2002,'Step 1.3 OAT Data'!$A:$B,2)</f>
        <v>71</v>
      </c>
    </row>
    <row r="2003" spans="1:7" x14ac:dyDescent="0.25">
      <c r="A2003" s="33">
        <f>IF(ISBLANK('Step 1.1 Supply Fan Power Data'!A2003),"-",'Step 1.1 Supply Fan Power Data'!A2003)</f>
        <v>44714.75</v>
      </c>
      <c r="B2003">
        <f>IF(ISBLANK('Step 1.1 Supply Fan Power Data'!B2003),"-",'Step 1.1 Supply Fan Power Data'!B2003)</f>
        <v>12.035073024320816</v>
      </c>
      <c r="C2003">
        <f>VLOOKUP(A2003,'Step 1.3 OAT Data'!$A:$B,2)</f>
        <v>71</v>
      </c>
      <c r="E2003" s="33">
        <f>IF(ISBLANK('Step 1.2 Return Fan Power Data'!A2003),"-",'Step 1.2 Return Fan Power Data'!A2003)</f>
        <v>44714.75</v>
      </c>
      <c r="F2003">
        <f>IF(ISBLANK('Step 1.2 Return Fan Power Data'!B2003),"-",'Step 1.2 Return Fan Power Data'!B2003)</f>
        <v>4.0958849557522141</v>
      </c>
      <c r="G2003">
        <f>VLOOKUP(E2003,'Step 1.3 OAT Data'!$A:$B,2)</f>
        <v>71</v>
      </c>
    </row>
    <row r="2004" spans="1:7" x14ac:dyDescent="0.25">
      <c r="A2004" s="33">
        <f>IF(ISBLANK('Step 1.1 Supply Fan Power Data'!A2004),"-",'Step 1.1 Supply Fan Power Data'!A2004)</f>
        <v>44714.791666666664</v>
      </c>
      <c r="B2004">
        <f>IF(ISBLANK('Step 1.1 Supply Fan Power Data'!B2004),"-",'Step 1.1 Supply Fan Power Data'!B2004)</f>
        <v>2.8032589579080778</v>
      </c>
      <c r="C2004">
        <f>VLOOKUP(A2004,'Step 1.3 OAT Data'!$A:$B,2)</f>
        <v>69</v>
      </c>
      <c r="E2004" s="33">
        <f>IF(ISBLANK('Step 1.2 Return Fan Power Data'!A2004),"-",'Step 1.2 Return Fan Power Data'!A2004)</f>
        <v>44714.791666666664</v>
      </c>
      <c r="F2004">
        <f>IF(ISBLANK('Step 1.2 Return Fan Power Data'!B2004),"-",'Step 1.2 Return Fan Power Data'!B2004)</f>
        <v>2.3595943307361948</v>
      </c>
      <c r="G2004">
        <f>VLOOKUP(E2004,'Step 1.3 OAT Data'!$A:$B,2)</f>
        <v>69</v>
      </c>
    </row>
    <row r="2005" spans="1:7" x14ac:dyDescent="0.25">
      <c r="A2005" s="33">
        <f>IF(ISBLANK('Step 1.1 Supply Fan Power Data'!A2005),"-",'Step 1.1 Supply Fan Power Data'!A2005)</f>
        <v>44714.833333333336</v>
      </c>
      <c r="B2005">
        <f>IF(ISBLANK('Step 1.1 Supply Fan Power Data'!B2005),"-",'Step 1.1 Supply Fan Power Data'!B2005)</f>
        <v>2.8042465127970035</v>
      </c>
      <c r="C2005">
        <f>VLOOKUP(A2005,'Step 1.3 OAT Data'!$A:$B,2)</f>
        <v>68</v>
      </c>
      <c r="E2005" s="33">
        <f>IF(ISBLANK('Step 1.2 Return Fan Power Data'!A2005),"-",'Step 1.2 Return Fan Power Data'!A2005)</f>
        <v>44714.833333333336</v>
      </c>
      <c r="F2005">
        <f>IF(ISBLANK('Step 1.2 Return Fan Power Data'!B2005),"-",'Step 1.2 Return Fan Power Data'!B2005)</f>
        <v>2.3598646449179368</v>
      </c>
      <c r="G2005">
        <f>VLOOKUP(E2005,'Step 1.3 OAT Data'!$A:$B,2)</f>
        <v>68</v>
      </c>
    </row>
    <row r="2006" spans="1:7" x14ac:dyDescent="0.25">
      <c r="A2006" s="33">
        <f>IF(ISBLANK('Step 1.1 Supply Fan Power Data'!A2006),"-",'Step 1.1 Supply Fan Power Data'!A2006)</f>
        <v>44714.875</v>
      </c>
      <c r="B2006">
        <f>IF(ISBLANK('Step 1.1 Supply Fan Power Data'!B2006),"-",'Step 1.1 Supply Fan Power Data'!B2006)</f>
        <v>2.7962166679655343</v>
      </c>
      <c r="C2006">
        <f>VLOOKUP(A2006,'Step 1.3 OAT Data'!$A:$B,2)</f>
        <v>66</v>
      </c>
      <c r="E2006" s="33">
        <f>IF(ISBLANK('Step 1.2 Return Fan Power Data'!A2006),"-",'Step 1.2 Return Fan Power Data'!A2006)</f>
        <v>44714.875</v>
      </c>
      <c r="F2006">
        <f>IF(ISBLANK('Step 1.2 Return Fan Power Data'!B2006),"-",'Step 1.2 Return Fan Power Data'!B2006)</f>
        <v>2.3576548630112226</v>
      </c>
      <c r="G2006">
        <f>VLOOKUP(E2006,'Step 1.3 OAT Data'!$A:$B,2)</f>
        <v>66</v>
      </c>
    </row>
    <row r="2007" spans="1:7" x14ac:dyDescent="0.25">
      <c r="A2007" s="33">
        <f>IF(ISBLANK('Step 1.1 Supply Fan Power Data'!A2007),"-",'Step 1.1 Supply Fan Power Data'!A2007)</f>
        <v>44714.916666666664</v>
      </c>
      <c r="B2007">
        <f>IF(ISBLANK('Step 1.1 Supply Fan Power Data'!B2007),"-",'Step 1.1 Supply Fan Power Data'!B2007)</f>
        <v>2.7992437062795359</v>
      </c>
      <c r="C2007">
        <f>VLOOKUP(A2007,'Step 1.3 OAT Data'!$A:$B,2)</f>
        <v>65</v>
      </c>
      <c r="E2007" s="33">
        <f>IF(ISBLANK('Step 1.2 Return Fan Power Data'!A2007),"-",'Step 1.2 Return Fan Power Data'!A2007)</f>
        <v>44714.916666666664</v>
      </c>
      <c r="F2007">
        <f>IF(ISBLANK('Step 1.2 Return Fan Power Data'!B2007),"-",'Step 1.2 Return Fan Power Data'!B2007)</f>
        <v>2.3584910709046376</v>
      </c>
      <c r="G2007">
        <f>VLOOKUP(E2007,'Step 1.3 OAT Data'!$A:$B,2)</f>
        <v>65</v>
      </c>
    </row>
    <row r="2008" spans="1:7" x14ac:dyDescent="0.25">
      <c r="A2008" s="33">
        <f>IF(ISBLANK('Step 1.1 Supply Fan Power Data'!A2008),"-",'Step 1.1 Supply Fan Power Data'!A2008)</f>
        <v>44714.958333333336</v>
      </c>
      <c r="B2008">
        <f>IF(ISBLANK('Step 1.1 Supply Fan Power Data'!B2008),"-",'Step 1.1 Supply Fan Power Data'!B2008)</f>
        <v>2.8182781821002347</v>
      </c>
      <c r="C2008">
        <f>VLOOKUP(A2008,'Step 1.3 OAT Data'!$A:$B,2)</f>
        <v>65</v>
      </c>
      <c r="E2008" s="33">
        <f>IF(ISBLANK('Step 1.2 Return Fan Power Data'!A2008),"-",'Step 1.2 Return Fan Power Data'!A2008)</f>
        <v>44714.958333333336</v>
      </c>
      <c r="F2008">
        <f>IF(ISBLANK('Step 1.2 Return Fan Power Data'!B2008),"-",'Step 1.2 Return Fan Power Data'!B2008)</f>
        <v>2.363661711871508</v>
      </c>
      <c r="G2008">
        <f>VLOOKUP(E2008,'Step 1.3 OAT Data'!$A:$B,2)</f>
        <v>65</v>
      </c>
    </row>
    <row r="2009" spans="1:7" x14ac:dyDescent="0.25">
      <c r="A2009" s="33">
        <f>IF(ISBLANK('Step 1.1 Supply Fan Power Data'!A2009),"-",'Step 1.1 Supply Fan Power Data'!A2009)</f>
        <v>44715</v>
      </c>
      <c r="B2009">
        <f>IF(ISBLANK('Step 1.1 Supply Fan Power Data'!B2009),"-",'Step 1.1 Supply Fan Power Data'!B2009)</f>
        <v>2.8002309433119716</v>
      </c>
      <c r="C2009">
        <f>VLOOKUP(A2009,'Step 1.3 OAT Data'!$A:$B,2)</f>
        <v>66</v>
      </c>
      <c r="E2009" s="33">
        <f>IF(ISBLANK('Step 1.2 Return Fan Power Data'!A2009),"-",'Step 1.2 Return Fan Power Data'!A2009)</f>
        <v>44715</v>
      </c>
      <c r="F2009">
        <f>IF(ISBLANK('Step 1.2 Return Fan Power Data'!B2009),"-",'Step 1.2 Return Fan Power Data'!B2009)</f>
        <v>2.3587629579482181</v>
      </c>
      <c r="G2009">
        <f>VLOOKUP(E2009,'Step 1.3 OAT Data'!$A:$B,2)</f>
        <v>66</v>
      </c>
    </row>
    <row r="2010" spans="1:7" x14ac:dyDescent="0.25">
      <c r="A2010" s="33">
        <f>IF(ISBLANK('Step 1.1 Supply Fan Power Data'!A2010),"-",'Step 1.1 Supply Fan Power Data'!A2010)</f>
        <v>44715.041666666664</v>
      </c>
      <c r="B2010">
        <f>IF(ISBLANK('Step 1.1 Supply Fan Power Data'!B2010),"-",'Step 1.1 Supply Fan Power Data'!B2010)</f>
        <v>2.7841816468448535</v>
      </c>
      <c r="C2010">
        <f>VLOOKUP(A2010,'Step 1.3 OAT Data'!$A:$B,2)</f>
        <v>66</v>
      </c>
      <c r="E2010" s="33">
        <f>IF(ISBLANK('Step 1.2 Return Fan Power Data'!A2010),"-",'Step 1.2 Return Fan Power Data'!A2010)</f>
        <v>44715.041666666664</v>
      </c>
      <c r="F2010">
        <f>IF(ISBLANK('Step 1.2 Return Fan Power Data'!B2010),"-",'Step 1.2 Return Fan Power Data'!B2010)</f>
        <v>2.3542918222640248</v>
      </c>
      <c r="G2010">
        <f>VLOOKUP(E2010,'Step 1.3 OAT Data'!$A:$B,2)</f>
        <v>66</v>
      </c>
    </row>
    <row r="2011" spans="1:7" x14ac:dyDescent="0.25">
      <c r="A2011" s="33">
        <f>IF(ISBLANK('Step 1.1 Supply Fan Power Data'!A2011),"-",'Step 1.1 Supply Fan Power Data'!A2011)</f>
        <v>44715.083333333336</v>
      </c>
      <c r="B2011">
        <f>IF(ISBLANK('Step 1.1 Supply Fan Power Data'!B2011),"-",'Step 1.1 Supply Fan Power Data'!B2011)</f>
        <v>2.7831299635220557</v>
      </c>
      <c r="C2011">
        <f>VLOOKUP(A2011,'Step 1.3 OAT Data'!$A:$B,2)</f>
        <v>65</v>
      </c>
      <c r="E2011" s="33">
        <f>IF(ISBLANK('Step 1.2 Return Fan Power Data'!A2011),"-",'Step 1.2 Return Fan Power Data'!A2011)</f>
        <v>44715.083333333336</v>
      </c>
      <c r="F2011">
        <f>IF(ISBLANK('Step 1.2 Return Fan Power Data'!B2011),"-",'Step 1.2 Return Fan Power Data'!B2011)</f>
        <v>2.353995003702281</v>
      </c>
      <c r="G2011">
        <f>VLOOKUP(E2011,'Step 1.3 OAT Data'!$A:$B,2)</f>
        <v>65</v>
      </c>
    </row>
    <row r="2012" spans="1:7" x14ac:dyDescent="0.25">
      <c r="A2012" s="33">
        <f>IF(ISBLANK('Step 1.1 Supply Fan Power Data'!A2012),"-",'Step 1.1 Supply Fan Power Data'!A2012)</f>
        <v>44715.125</v>
      </c>
      <c r="B2012">
        <f>IF(ISBLANK('Step 1.1 Supply Fan Power Data'!B2012),"-",'Step 1.1 Supply Fan Power Data'!B2012)</f>
        <v>2.7531296119504245</v>
      </c>
      <c r="C2012">
        <f>VLOOKUP(A2012,'Step 1.3 OAT Data'!$A:$B,2)</f>
        <v>66</v>
      </c>
      <c r="E2012" s="33">
        <f>IF(ISBLANK('Step 1.2 Return Fan Power Data'!A2012),"-",'Step 1.2 Return Fan Power Data'!A2012)</f>
        <v>44715.125</v>
      </c>
      <c r="F2012">
        <f>IF(ISBLANK('Step 1.2 Return Fan Power Data'!B2012),"-",'Step 1.2 Return Fan Power Data'!B2012)</f>
        <v>2.3453250805457526</v>
      </c>
      <c r="G2012">
        <f>VLOOKUP(E2012,'Step 1.3 OAT Data'!$A:$B,2)</f>
        <v>66</v>
      </c>
    </row>
    <row r="2013" spans="1:7" x14ac:dyDescent="0.25">
      <c r="A2013" s="33">
        <f>IF(ISBLANK('Step 1.1 Supply Fan Power Data'!A2013),"-",'Step 1.1 Supply Fan Power Data'!A2013)</f>
        <v>44715.166666666664</v>
      </c>
      <c r="B2013">
        <f>IF(ISBLANK('Step 1.1 Supply Fan Power Data'!B2013),"-",'Step 1.1 Supply Fan Power Data'!B2013)</f>
        <v>2.7621153327714798</v>
      </c>
      <c r="C2013">
        <f>VLOOKUP(A2013,'Step 1.3 OAT Data'!$A:$B,2)</f>
        <v>66</v>
      </c>
      <c r="E2013" s="33">
        <f>IF(ISBLANK('Step 1.2 Return Fan Power Data'!A2013),"-",'Step 1.2 Return Fan Power Data'!A2013)</f>
        <v>44715.166666666664</v>
      </c>
      <c r="F2013">
        <f>IF(ISBLANK('Step 1.2 Return Fan Power Data'!B2013),"-",'Step 1.2 Return Fan Power Data'!B2013)</f>
        <v>2.3479634345168048</v>
      </c>
      <c r="G2013">
        <f>VLOOKUP(E2013,'Step 1.3 OAT Data'!$A:$B,2)</f>
        <v>66</v>
      </c>
    </row>
    <row r="2014" spans="1:7" x14ac:dyDescent="0.25">
      <c r="A2014" s="33">
        <f>IF(ISBLANK('Step 1.1 Supply Fan Power Data'!A2014),"-",'Step 1.1 Supply Fan Power Data'!A2014)</f>
        <v>44715.208333333336</v>
      </c>
      <c r="B2014">
        <f>IF(ISBLANK('Step 1.1 Supply Fan Power Data'!B2014),"-",'Step 1.1 Supply Fan Power Data'!B2014)</f>
        <v>2.8072755006250647</v>
      </c>
      <c r="C2014">
        <f>VLOOKUP(A2014,'Step 1.3 OAT Data'!$A:$B,2)</f>
        <v>66</v>
      </c>
      <c r="E2014" s="33">
        <f>IF(ISBLANK('Step 1.2 Return Fan Power Data'!A2014),"-",'Step 1.2 Return Fan Power Data'!A2014)</f>
        <v>44715.208333333336</v>
      </c>
      <c r="F2014">
        <f>IF(ISBLANK('Step 1.2 Return Fan Power Data'!B2014),"-",'Step 1.2 Return Fan Power Data'!B2014)</f>
        <v>2.3606912059491418</v>
      </c>
      <c r="G2014">
        <f>VLOOKUP(E2014,'Step 1.3 OAT Data'!$A:$B,2)</f>
        <v>66</v>
      </c>
    </row>
    <row r="2015" spans="1:7" x14ac:dyDescent="0.25">
      <c r="A2015" s="33">
        <f>IF(ISBLANK('Step 1.1 Supply Fan Power Data'!A2015),"-",'Step 1.1 Supply Fan Power Data'!A2015)</f>
        <v>44715.25</v>
      </c>
      <c r="B2015">
        <f>IF(ISBLANK('Step 1.1 Supply Fan Power Data'!B2015),"-",'Step 1.1 Supply Fan Power Data'!B2015)</f>
        <v>12.035073024320816</v>
      </c>
      <c r="C2015">
        <f>VLOOKUP(A2015,'Step 1.3 OAT Data'!$A:$B,2)</f>
        <v>65</v>
      </c>
      <c r="E2015" s="33">
        <f>IF(ISBLANK('Step 1.2 Return Fan Power Data'!A2015),"-",'Step 1.2 Return Fan Power Data'!A2015)</f>
        <v>44715.25</v>
      </c>
      <c r="F2015">
        <f>IF(ISBLANK('Step 1.2 Return Fan Power Data'!B2015),"-",'Step 1.2 Return Fan Power Data'!B2015)</f>
        <v>4.0958849557522141</v>
      </c>
      <c r="G2015">
        <f>VLOOKUP(E2015,'Step 1.3 OAT Data'!$A:$B,2)</f>
        <v>65</v>
      </c>
    </row>
    <row r="2016" spans="1:7" x14ac:dyDescent="0.25">
      <c r="A2016" s="33">
        <f>IF(ISBLANK('Step 1.1 Supply Fan Power Data'!A2016),"-",'Step 1.1 Supply Fan Power Data'!A2016)</f>
        <v>44715.291666666664</v>
      </c>
      <c r="B2016">
        <f>IF(ISBLANK('Step 1.1 Supply Fan Power Data'!B2016),"-",'Step 1.1 Supply Fan Power Data'!B2016)</f>
        <v>12.035073024320816</v>
      </c>
      <c r="C2016">
        <f>VLOOKUP(A2016,'Step 1.3 OAT Data'!$A:$B,2)</f>
        <v>65</v>
      </c>
      <c r="E2016" s="33">
        <f>IF(ISBLANK('Step 1.2 Return Fan Power Data'!A2016),"-",'Step 1.2 Return Fan Power Data'!A2016)</f>
        <v>44715.291666666664</v>
      </c>
      <c r="F2016">
        <f>IF(ISBLANK('Step 1.2 Return Fan Power Data'!B2016),"-",'Step 1.2 Return Fan Power Data'!B2016)</f>
        <v>4.0958849557522141</v>
      </c>
      <c r="G2016">
        <f>VLOOKUP(E2016,'Step 1.3 OAT Data'!$A:$B,2)</f>
        <v>65</v>
      </c>
    </row>
    <row r="2017" spans="1:7" x14ac:dyDescent="0.25">
      <c r="A2017" s="33">
        <f>IF(ISBLANK('Step 1.1 Supply Fan Power Data'!A2017),"-",'Step 1.1 Supply Fan Power Data'!A2017)</f>
        <v>44715.333333333336</v>
      </c>
      <c r="B2017">
        <f>IF(ISBLANK('Step 1.1 Supply Fan Power Data'!B2017),"-",'Step 1.1 Supply Fan Power Data'!B2017)</f>
        <v>12.035073024320816</v>
      </c>
      <c r="C2017">
        <f>VLOOKUP(A2017,'Step 1.3 OAT Data'!$A:$B,2)</f>
        <v>64</v>
      </c>
      <c r="E2017" s="33">
        <f>IF(ISBLANK('Step 1.2 Return Fan Power Data'!A2017),"-",'Step 1.2 Return Fan Power Data'!A2017)</f>
        <v>44715.333333333336</v>
      </c>
      <c r="F2017">
        <f>IF(ISBLANK('Step 1.2 Return Fan Power Data'!B2017),"-",'Step 1.2 Return Fan Power Data'!B2017)</f>
        <v>4.0958849557522141</v>
      </c>
      <c r="G2017">
        <f>VLOOKUP(E2017,'Step 1.3 OAT Data'!$A:$B,2)</f>
        <v>64</v>
      </c>
    </row>
    <row r="2018" spans="1:7" x14ac:dyDescent="0.25">
      <c r="A2018" s="33">
        <f>IF(ISBLANK('Step 1.1 Supply Fan Power Data'!A2018),"-",'Step 1.1 Supply Fan Power Data'!A2018)</f>
        <v>44715.375</v>
      </c>
      <c r="B2018">
        <f>IF(ISBLANK('Step 1.1 Supply Fan Power Data'!B2018),"-",'Step 1.1 Supply Fan Power Data'!B2018)</f>
        <v>12.035073024320816</v>
      </c>
      <c r="C2018">
        <f>VLOOKUP(A2018,'Step 1.3 OAT Data'!$A:$B,2)</f>
        <v>64</v>
      </c>
      <c r="E2018" s="33">
        <f>IF(ISBLANK('Step 1.2 Return Fan Power Data'!A2018),"-",'Step 1.2 Return Fan Power Data'!A2018)</f>
        <v>44715.375</v>
      </c>
      <c r="F2018">
        <f>IF(ISBLANK('Step 1.2 Return Fan Power Data'!B2018),"-",'Step 1.2 Return Fan Power Data'!B2018)</f>
        <v>4.0958849557522141</v>
      </c>
      <c r="G2018">
        <f>VLOOKUP(E2018,'Step 1.3 OAT Data'!$A:$B,2)</f>
        <v>64</v>
      </c>
    </row>
    <row r="2019" spans="1:7" x14ac:dyDescent="0.25">
      <c r="A2019" s="33">
        <f>IF(ISBLANK('Step 1.1 Supply Fan Power Data'!A2019),"-",'Step 1.1 Supply Fan Power Data'!A2019)</f>
        <v>44715.416666666664</v>
      </c>
      <c r="B2019">
        <f>IF(ISBLANK('Step 1.1 Supply Fan Power Data'!B2019),"-",'Step 1.1 Supply Fan Power Data'!B2019)</f>
        <v>12.035073024320816</v>
      </c>
      <c r="C2019">
        <f>VLOOKUP(A2019,'Step 1.3 OAT Data'!$A:$B,2)</f>
        <v>67</v>
      </c>
      <c r="E2019" s="33">
        <f>IF(ISBLANK('Step 1.2 Return Fan Power Data'!A2019),"-",'Step 1.2 Return Fan Power Data'!A2019)</f>
        <v>44715.416666666664</v>
      </c>
      <c r="F2019">
        <f>IF(ISBLANK('Step 1.2 Return Fan Power Data'!B2019),"-",'Step 1.2 Return Fan Power Data'!B2019)</f>
        <v>4.0958849557522141</v>
      </c>
      <c r="G2019">
        <f>VLOOKUP(E2019,'Step 1.3 OAT Data'!$A:$B,2)</f>
        <v>67</v>
      </c>
    </row>
    <row r="2020" spans="1:7" x14ac:dyDescent="0.25">
      <c r="A2020" s="33">
        <f>IF(ISBLANK('Step 1.1 Supply Fan Power Data'!A2020),"-",'Step 1.1 Supply Fan Power Data'!A2020)</f>
        <v>44715.458333333336</v>
      </c>
      <c r="B2020">
        <f>IF(ISBLANK('Step 1.1 Supply Fan Power Data'!B2020),"-",'Step 1.1 Supply Fan Power Data'!B2020)</f>
        <v>12.035073024320816</v>
      </c>
      <c r="C2020">
        <f>VLOOKUP(A2020,'Step 1.3 OAT Data'!$A:$B,2)</f>
        <v>66</v>
      </c>
      <c r="E2020" s="33">
        <f>IF(ISBLANK('Step 1.2 Return Fan Power Data'!A2020),"-",'Step 1.2 Return Fan Power Data'!A2020)</f>
        <v>44715.458333333336</v>
      </c>
      <c r="F2020">
        <f>IF(ISBLANK('Step 1.2 Return Fan Power Data'!B2020),"-",'Step 1.2 Return Fan Power Data'!B2020)</f>
        <v>4.0958849557522141</v>
      </c>
      <c r="G2020">
        <f>VLOOKUP(E2020,'Step 1.3 OAT Data'!$A:$B,2)</f>
        <v>66</v>
      </c>
    </row>
    <row r="2021" spans="1:7" x14ac:dyDescent="0.25">
      <c r="A2021" s="33">
        <f>IF(ISBLANK('Step 1.1 Supply Fan Power Data'!A2021),"-",'Step 1.1 Supply Fan Power Data'!A2021)</f>
        <v>44715.5</v>
      </c>
      <c r="B2021">
        <f>IF(ISBLANK('Step 1.1 Supply Fan Power Data'!B2021),"-",'Step 1.1 Supply Fan Power Data'!B2021)</f>
        <v>12.035073024320816</v>
      </c>
      <c r="C2021">
        <f>VLOOKUP(A2021,'Step 1.3 OAT Data'!$A:$B,2)</f>
        <v>66</v>
      </c>
      <c r="E2021" s="33">
        <f>IF(ISBLANK('Step 1.2 Return Fan Power Data'!A2021),"-",'Step 1.2 Return Fan Power Data'!A2021)</f>
        <v>44715.5</v>
      </c>
      <c r="F2021">
        <f>IF(ISBLANK('Step 1.2 Return Fan Power Data'!B2021),"-",'Step 1.2 Return Fan Power Data'!B2021)</f>
        <v>4.0958849557522141</v>
      </c>
      <c r="G2021">
        <f>VLOOKUP(E2021,'Step 1.3 OAT Data'!$A:$B,2)</f>
        <v>66</v>
      </c>
    </row>
    <row r="2022" spans="1:7" x14ac:dyDescent="0.25">
      <c r="A2022" s="33">
        <f>IF(ISBLANK('Step 1.1 Supply Fan Power Data'!A2022),"-",'Step 1.1 Supply Fan Power Data'!A2022)</f>
        <v>44715.541666666664</v>
      </c>
      <c r="B2022">
        <f>IF(ISBLANK('Step 1.1 Supply Fan Power Data'!B2022),"-",'Step 1.1 Supply Fan Power Data'!B2022)</f>
        <v>12.035073024320816</v>
      </c>
      <c r="C2022">
        <f>VLOOKUP(A2022,'Step 1.3 OAT Data'!$A:$B,2)</f>
        <v>68</v>
      </c>
      <c r="E2022" s="33">
        <f>IF(ISBLANK('Step 1.2 Return Fan Power Data'!A2022),"-",'Step 1.2 Return Fan Power Data'!A2022)</f>
        <v>44715.541666666664</v>
      </c>
      <c r="F2022">
        <f>IF(ISBLANK('Step 1.2 Return Fan Power Data'!B2022),"-",'Step 1.2 Return Fan Power Data'!B2022)</f>
        <v>4.0958849557522141</v>
      </c>
      <c r="G2022">
        <f>VLOOKUP(E2022,'Step 1.3 OAT Data'!$A:$B,2)</f>
        <v>68</v>
      </c>
    </row>
    <row r="2023" spans="1:7" x14ac:dyDescent="0.25">
      <c r="A2023" s="33">
        <f>IF(ISBLANK('Step 1.1 Supply Fan Power Data'!A2023),"-",'Step 1.1 Supply Fan Power Data'!A2023)</f>
        <v>44715.583333333336</v>
      </c>
      <c r="B2023">
        <f>IF(ISBLANK('Step 1.1 Supply Fan Power Data'!B2023),"-",'Step 1.1 Supply Fan Power Data'!B2023)</f>
        <v>12.035073024320816</v>
      </c>
      <c r="C2023">
        <f>VLOOKUP(A2023,'Step 1.3 OAT Data'!$A:$B,2)</f>
        <v>68</v>
      </c>
      <c r="E2023" s="33">
        <f>IF(ISBLANK('Step 1.2 Return Fan Power Data'!A2023),"-",'Step 1.2 Return Fan Power Data'!A2023)</f>
        <v>44715.583333333336</v>
      </c>
      <c r="F2023">
        <f>IF(ISBLANK('Step 1.2 Return Fan Power Data'!B2023),"-",'Step 1.2 Return Fan Power Data'!B2023)</f>
        <v>4.0958849557522141</v>
      </c>
      <c r="G2023">
        <f>VLOOKUP(E2023,'Step 1.3 OAT Data'!$A:$B,2)</f>
        <v>68</v>
      </c>
    </row>
    <row r="2024" spans="1:7" x14ac:dyDescent="0.25">
      <c r="A2024" s="33">
        <f>IF(ISBLANK('Step 1.1 Supply Fan Power Data'!A2024),"-",'Step 1.1 Supply Fan Power Data'!A2024)</f>
        <v>44715.625</v>
      </c>
      <c r="B2024">
        <f>IF(ISBLANK('Step 1.1 Supply Fan Power Data'!B2024),"-",'Step 1.1 Supply Fan Power Data'!B2024)</f>
        <v>12.035073024320816</v>
      </c>
      <c r="C2024">
        <f>VLOOKUP(A2024,'Step 1.3 OAT Data'!$A:$B,2)</f>
        <v>68</v>
      </c>
      <c r="E2024" s="33">
        <f>IF(ISBLANK('Step 1.2 Return Fan Power Data'!A2024),"-",'Step 1.2 Return Fan Power Data'!A2024)</f>
        <v>44715.625</v>
      </c>
      <c r="F2024">
        <f>IF(ISBLANK('Step 1.2 Return Fan Power Data'!B2024),"-",'Step 1.2 Return Fan Power Data'!B2024)</f>
        <v>4.0958849557522141</v>
      </c>
      <c r="G2024">
        <f>VLOOKUP(E2024,'Step 1.3 OAT Data'!$A:$B,2)</f>
        <v>68</v>
      </c>
    </row>
    <row r="2025" spans="1:7" x14ac:dyDescent="0.25">
      <c r="A2025" s="33">
        <f>IF(ISBLANK('Step 1.1 Supply Fan Power Data'!A2025),"-",'Step 1.1 Supply Fan Power Data'!A2025)</f>
        <v>44715.666666666664</v>
      </c>
      <c r="B2025">
        <f>IF(ISBLANK('Step 1.1 Supply Fan Power Data'!B2025),"-",'Step 1.1 Supply Fan Power Data'!B2025)</f>
        <v>12.035073024320816</v>
      </c>
      <c r="C2025">
        <f>VLOOKUP(A2025,'Step 1.3 OAT Data'!$A:$B,2)</f>
        <v>68</v>
      </c>
      <c r="E2025" s="33">
        <f>IF(ISBLANK('Step 1.2 Return Fan Power Data'!A2025),"-",'Step 1.2 Return Fan Power Data'!A2025)</f>
        <v>44715.666666666664</v>
      </c>
      <c r="F2025">
        <f>IF(ISBLANK('Step 1.2 Return Fan Power Data'!B2025),"-",'Step 1.2 Return Fan Power Data'!B2025)</f>
        <v>4.0958849557522141</v>
      </c>
      <c r="G2025">
        <f>VLOOKUP(E2025,'Step 1.3 OAT Data'!$A:$B,2)</f>
        <v>68</v>
      </c>
    </row>
    <row r="2026" spans="1:7" x14ac:dyDescent="0.25">
      <c r="A2026" s="33">
        <f>IF(ISBLANK('Step 1.1 Supply Fan Power Data'!A2026),"-",'Step 1.1 Supply Fan Power Data'!A2026)</f>
        <v>44715.708333333336</v>
      </c>
      <c r="B2026">
        <f>IF(ISBLANK('Step 1.1 Supply Fan Power Data'!B2026),"-",'Step 1.1 Supply Fan Power Data'!B2026)</f>
        <v>12.035073024320816</v>
      </c>
      <c r="C2026">
        <f>VLOOKUP(A2026,'Step 1.3 OAT Data'!$A:$B,2)</f>
        <v>67</v>
      </c>
      <c r="E2026" s="33">
        <f>IF(ISBLANK('Step 1.2 Return Fan Power Data'!A2026),"-",'Step 1.2 Return Fan Power Data'!A2026)</f>
        <v>44715.708333333336</v>
      </c>
      <c r="F2026">
        <f>IF(ISBLANK('Step 1.2 Return Fan Power Data'!B2026),"-",'Step 1.2 Return Fan Power Data'!B2026)</f>
        <v>4.0958849557522141</v>
      </c>
      <c r="G2026">
        <f>VLOOKUP(E2026,'Step 1.3 OAT Data'!$A:$B,2)</f>
        <v>67</v>
      </c>
    </row>
    <row r="2027" spans="1:7" x14ac:dyDescent="0.25">
      <c r="A2027" s="33">
        <f>IF(ISBLANK('Step 1.1 Supply Fan Power Data'!A2027),"-",'Step 1.1 Supply Fan Power Data'!A2027)</f>
        <v>44715.75</v>
      </c>
      <c r="B2027">
        <f>IF(ISBLANK('Step 1.1 Supply Fan Power Data'!B2027),"-",'Step 1.1 Supply Fan Power Data'!B2027)</f>
        <v>12.035073024320816</v>
      </c>
      <c r="C2027">
        <f>VLOOKUP(A2027,'Step 1.3 OAT Data'!$A:$B,2)</f>
        <v>68</v>
      </c>
      <c r="E2027" s="33">
        <f>IF(ISBLANK('Step 1.2 Return Fan Power Data'!A2027),"-",'Step 1.2 Return Fan Power Data'!A2027)</f>
        <v>44715.75</v>
      </c>
      <c r="F2027">
        <f>IF(ISBLANK('Step 1.2 Return Fan Power Data'!B2027),"-",'Step 1.2 Return Fan Power Data'!B2027)</f>
        <v>4.0958849557522141</v>
      </c>
      <c r="G2027">
        <f>VLOOKUP(E2027,'Step 1.3 OAT Data'!$A:$B,2)</f>
        <v>68</v>
      </c>
    </row>
    <row r="2028" spans="1:7" x14ac:dyDescent="0.25">
      <c r="A2028" s="33">
        <f>IF(ISBLANK('Step 1.1 Supply Fan Power Data'!A2028),"-",'Step 1.1 Supply Fan Power Data'!A2028)</f>
        <v>44715.791666666664</v>
      </c>
      <c r="B2028">
        <f>IF(ISBLANK('Step 1.1 Supply Fan Power Data'!B2028),"-",'Step 1.1 Supply Fan Power Data'!B2028)</f>
        <v>12.035073024320816</v>
      </c>
      <c r="C2028">
        <f>VLOOKUP(A2028,'Step 1.3 OAT Data'!$A:$B,2)</f>
        <v>67</v>
      </c>
      <c r="E2028" s="33">
        <f>IF(ISBLANK('Step 1.2 Return Fan Power Data'!A2028),"-",'Step 1.2 Return Fan Power Data'!A2028)</f>
        <v>44715.791666666664</v>
      </c>
      <c r="F2028">
        <f>IF(ISBLANK('Step 1.2 Return Fan Power Data'!B2028),"-",'Step 1.2 Return Fan Power Data'!B2028)</f>
        <v>4.0958849557522141</v>
      </c>
      <c r="G2028">
        <f>VLOOKUP(E2028,'Step 1.3 OAT Data'!$A:$B,2)</f>
        <v>67</v>
      </c>
    </row>
    <row r="2029" spans="1:7" x14ac:dyDescent="0.25">
      <c r="A2029" s="33">
        <f>IF(ISBLANK('Step 1.1 Supply Fan Power Data'!A2029),"-",'Step 1.1 Supply Fan Power Data'!A2029)</f>
        <v>44715.833333333336</v>
      </c>
      <c r="B2029">
        <f>IF(ISBLANK('Step 1.1 Supply Fan Power Data'!B2029),"-",'Step 1.1 Supply Fan Power Data'!B2029)</f>
        <v>6.8727012345047713</v>
      </c>
      <c r="C2029">
        <f>VLOOKUP(A2029,'Step 1.3 OAT Data'!$A:$B,2)</f>
        <v>65</v>
      </c>
      <c r="E2029" s="33">
        <f>IF(ISBLANK('Step 1.2 Return Fan Power Data'!A2029),"-",'Step 1.2 Return Fan Power Data'!A2029)</f>
        <v>44715.833333333336</v>
      </c>
      <c r="F2029">
        <f>IF(ISBLANK('Step 1.2 Return Fan Power Data'!B2029),"-",'Step 1.2 Return Fan Power Data'!B2029)</f>
        <v>4.0958849557522141</v>
      </c>
      <c r="G2029">
        <f>VLOOKUP(E2029,'Step 1.3 OAT Data'!$A:$B,2)</f>
        <v>65</v>
      </c>
    </row>
    <row r="2030" spans="1:7" x14ac:dyDescent="0.25">
      <c r="A2030" s="33">
        <f>IF(ISBLANK('Step 1.1 Supply Fan Power Data'!A2030),"-",'Step 1.1 Supply Fan Power Data'!A2030)</f>
        <v>44715.875</v>
      </c>
      <c r="B2030">
        <f>IF(ISBLANK('Step 1.1 Supply Fan Power Data'!B2030),"-",'Step 1.1 Supply Fan Power Data'!B2030)</f>
        <v>2.8485020141759754</v>
      </c>
      <c r="C2030">
        <f>VLOOKUP(A2030,'Step 1.3 OAT Data'!$A:$B,2)</f>
        <v>64</v>
      </c>
      <c r="E2030" s="33">
        <f>IF(ISBLANK('Step 1.2 Return Fan Power Data'!A2030),"-",'Step 1.2 Return Fan Power Data'!A2030)</f>
        <v>44715.875</v>
      </c>
      <c r="F2030">
        <f>IF(ISBLANK('Step 1.2 Return Fan Power Data'!B2030),"-",'Step 1.2 Return Fan Power Data'!B2030)</f>
        <v>2.3715692102079164</v>
      </c>
      <c r="G2030">
        <f>VLOOKUP(E2030,'Step 1.3 OAT Data'!$A:$B,2)</f>
        <v>64</v>
      </c>
    </row>
    <row r="2031" spans="1:7" x14ac:dyDescent="0.25">
      <c r="A2031" s="33">
        <f>IF(ISBLANK('Step 1.1 Supply Fan Power Data'!A2031),"-",'Step 1.1 Supply Fan Power Data'!A2031)</f>
        <v>44715.916666666664</v>
      </c>
      <c r="B2031">
        <f>IF(ISBLANK('Step 1.1 Supply Fan Power Data'!B2031),"-",'Step 1.1 Supply Fan Power Data'!B2031)</f>
        <v>2.860598056633525</v>
      </c>
      <c r="C2031">
        <f>VLOOKUP(A2031,'Step 1.3 OAT Data'!$A:$B,2)</f>
        <v>63</v>
      </c>
      <c r="E2031" s="33">
        <f>IF(ISBLANK('Step 1.2 Return Fan Power Data'!A2031),"-",'Step 1.2 Return Fan Power Data'!A2031)</f>
        <v>44715.916666666664</v>
      </c>
      <c r="F2031">
        <f>IF(ISBLANK('Step 1.2 Return Fan Power Data'!B2031),"-",'Step 1.2 Return Fan Power Data'!B2031)</f>
        <v>2.3746329634043635</v>
      </c>
      <c r="G2031">
        <f>VLOOKUP(E2031,'Step 1.3 OAT Data'!$A:$B,2)</f>
        <v>63</v>
      </c>
    </row>
    <row r="2032" spans="1:7" x14ac:dyDescent="0.25">
      <c r="A2032" s="33">
        <f>IF(ISBLANK('Step 1.1 Supply Fan Power Data'!A2032),"-",'Step 1.1 Supply Fan Power Data'!A2032)</f>
        <v>44715.958333333336</v>
      </c>
      <c r="B2032">
        <f>IF(ISBLANK('Step 1.1 Supply Fan Power Data'!B2032),"-",'Step 1.1 Supply Fan Power Data'!B2032)</f>
        <v>2.8434818044412378</v>
      </c>
      <c r="C2032">
        <f>VLOOKUP(A2032,'Step 1.3 OAT Data'!$A:$B,2)</f>
        <v>63</v>
      </c>
      <c r="E2032" s="33">
        <f>IF(ISBLANK('Step 1.2 Return Fan Power Data'!A2032),"-",'Step 1.2 Return Fan Power Data'!A2032)</f>
        <v>44715.958333333336</v>
      </c>
      <c r="F2032">
        <f>IF(ISBLANK('Step 1.2 Return Fan Power Data'!B2032),"-",'Step 1.2 Return Fan Power Data'!B2032)</f>
        <v>2.3702809340520119</v>
      </c>
      <c r="G2032">
        <f>VLOOKUP(E2032,'Step 1.3 OAT Data'!$A:$B,2)</f>
        <v>63</v>
      </c>
    </row>
    <row r="2033" spans="1:7" x14ac:dyDescent="0.25">
      <c r="A2033" s="33">
        <f>IF(ISBLANK('Step 1.1 Supply Fan Power Data'!A2033),"-",'Step 1.1 Supply Fan Power Data'!A2033)</f>
        <v>44716</v>
      </c>
      <c r="B2033">
        <f>IF(ISBLANK('Step 1.1 Supply Fan Power Data'!B2033),"-",'Step 1.1 Supply Fan Power Data'!B2033)</f>
        <v>2.8112933303629379</v>
      </c>
      <c r="C2033">
        <f>VLOOKUP(A2033,'Step 1.3 OAT Data'!$A:$B,2)</f>
        <v>63</v>
      </c>
      <c r="E2033" s="33">
        <f>IF(ISBLANK('Step 1.2 Return Fan Power Data'!A2033),"-",'Step 1.2 Return Fan Power Data'!A2033)</f>
        <v>44716</v>
      </c>
      <c r="F2033">
        <f>IF(ISBLANK('Step 1.2 Return Fan Power Data'!B2033),"-",'Step 1.2 Return Fan Power Data'!B2033)</f>
        <v>2.3617817275998281</v>
      </c>
      <c r="G2033">
        <f>VLOOKUP(E2033,'Step 1.3 OAT Data'!$A:$B,2)</f>
        <v>63</v>
      </c>
    </row>
    <row r="2034" spans="1:7" x14ac:dyDescent="0.25">
      <c r="A2034" s="33">
        <f>IF(ISBLANK('Step 1.1 Supply Fan Power Data'!A2034),"-",'Step 1.1 Supply Fan Power Data'!A2034)</f>
        <v>44716.041666666664</v>
      </c>
      <c r="B2034">
        <f>IF(ISBLANK('Step 1.1 Supply Fan Power Data'!B2034),"-",'Step 1.1 Supply Fan Power Data'!B2034)</f>
        <v>2.7501140219341131</v>
      </c>
      <c r="C2034">
        <f>VLOOKUP(A2034,'Step 1.3 OAT Data'!$A:$B,2)</f>
        <v>61</v>
      </c>
      <c r="E2034" s="33">
        <f>IF(ISBLANK('Step 1.2 Return Fan Power Data'!A2034),"-",'Step 1.2 Return Fan Power Data'!A2034)</f>
        <v>44716.041666666664</v>
      </c>
      <c r="F2034">
        <f>IF(ISBLANK('Step 1.2 Return Fan Power Data'!B2034),"-",'Step 1.2 Return Fan Power Data'!B2034)</f>
        <v>2.3444315757569751</v>
      </c>
      <c r="G2034">
        <f>VLOOKUP(E2034,'Step 1.3 OAT Data'!$A:$B,2)</f>
        <v>61</v>
      </c>
    </row>
    <row r="2035" spans="1:7" x14ac:dyDescent="0.25">
      <c r="A2035" s="33">
        <f>IF(ISBLANK('Step 1.1 Supply Fan Power Data'!A2035),"-",'Step 1.1 Supply Fan Power Data'!A2035)</f>
        <v>44716.083333333336</v>
      </c>
      <c r="B2035">
        <f>IF(ISBLANK('Step 1.1 Supply Fan Power Data'!B2035),"-",'Step 1.1 Supply Fan Power Data'!B2035)</f>
        <v>2.7911513220054496</v>
      </c>
      <c r="C2035">
        <f>VLOOKUP(A2035,'Step 1.3 OAT Data'!$A:$B,2)</f>
        <v>62</v>
      </c>
      <c r="E2035" s="33">
        <f>IF(ISBLANK('Step 1.2 Return Fan Power Data'!A2035),"-",'Step 1.2 Return Fan Power Data'!A2035)</f>
        <v>44716.083333333336</v>
      </c>
      <c r="F2035">
        <f>IF(ISBLANK('Step 1.2 Return Fan Power Data'!B2035),"-",'Step 1.2 Return Fan Power Data'!B2035)</f>
        <v>2.356246922740616</v>
      </c>
      <c r="G2035">
        <f>VLOOKUP(E2035,'Step 1.3 OAT Data'!$A:$B,2)</f>
        <v>62</v>
      </c>
    </row>
    <row r="2036" spans="1:7" x14ac:dyDescent="0.25">
      <c r="A2036" s="33">
        <f>IF(ISBLANK('Step 1.1 Supply Fan Power Data'!A2036),"-",'Step 1.1 Supply Fan Power Data'!A2036)</f>
        <v>44716.125</v>
      </c>
      <c r="B2036">
        <f>IF(ISBLANK('Step 1.1 Supply Fan Power Data'!B2036),"-",'Step 1.1 Supply Fan Power Data'!B2036)</f>
        <v>2.8243436297163984</v>
      </c>
      <c r="C2036">
        <f>VLOOKUP(A2036,'Step 1.3 OAT Data'!$A:$B,2)</f>
        <v>62</v>
      </c>
      <c r="E2036" s="33">
        <f>IF(ISBLANK('Step 1.2 Return Fan Power Data'!A2036),"-",'Step 1.2 Return Fan Power Data'!A2036)</f>
        <v>44716.125</v>
      </c>
      <c r="F2036">
        <f>IF(ISBLANK('Step 1.2 Return Fan Power Data'!B2036),"-",'Step 1.2 Return Fan Power Data'!B2036)</f>
        <v>2.3652780481304676</v>
      </c>
      <c r="G2036">
        <f>VLOOKUP(E2036,'Step 1.3 OAT Data'!$A:$B,2)</f>
        <v>62</v>
      </c>
    </row>
    <row r="2037" spans="1:7" x14ac:dyDescent="0.25">
      <c r="A2037" s="33">
        <f>IF(ISBLANK('Step 1.1 Supply Fan Power Data'!A2037),"-",'Step 1.1 Supply Fan Power Data'!A2037)</f>
        <v>44716.166666666664</v>
      </c>
      <c r="B2037">
        <f>IF(ISBLANK('Step 1.1 Supply Fan Power Data'!B2037),"-",'Step 1.1 Supply Fan Power Data'!B2037)</f>
        <v>2.8032589579080778</v>
      </c>
      <c r="C2037">
        <f>VLOOKUP(A2037,'Step 1.3 OAT Data'!$A:$B,2)</f>
        <v>59</v>
      </c>
      <c r="E2037" s="33">
        <f>IF(ISBLANK('Step 1.2 Return Fan Power Data'!A2037),"-",'Step 1.2 Return Fan Power Data'!A2037)</f>
        <v>44716.166666666664</v>
      </c>
      <c r="F2037">
        <f>IF(ISBLANK('Step 1.2 Return Fan Power Data'!B2037),"-",'Step 1.2 Return Fan Power Data'!B2037)</f>
        <v>2.3595943307361948</v>
      </c>
      <c r="G2037">
        <f>VLOOKUP(E2037,'Step 1.3 OAT Data'!$A:$B,2)</f>
        <v>59</v>
      </c>
    </row>
    <row r="2038" spans="1:7" x14ac:dyDescent="0.25">
      <c r="A2038" s="33">
        <f>IF(ISBLANK('Step 1.1 Supply Fan Power Data'!A2038),"-",'Step 1.1 Supply Fan Power Data'!A2038)</f>
        <v>44716.208333333336</v>
      </c>
      <c r="B2038">
        <f>IF(ISBLANK('Step 1.1 Supply Fan Power Data'!B2038),"-",'Step 1.1 Supply Fan Power Data'!B2038)</f>
        <v>2.8032589579080778</v>
      </c>
      <c r="C2038">
        <f>VLOOKUP(A2038,'Step 1.3 OAT Data'!$A:$B,2)</f>
        <v>59</v>
      </c>
      <c r="E2038" s="33">
        <f>IF(ISBLANK('Step 1.2 Return Fan Power Data'!A2038),"-",'Step 1.2 Return Fan Power Data'!A2038)</f>
        <v>44716.208333333336</v>
      </c>
      <c r="F2038">
        <f>IF(ISBLANK('Step 1.2 Return Fan Power Data'!B2038),"-",'Step 1.2 Return Fan Power Data'!B2038)</f>
        <v>2.3595943307361948</v>
      </c>
      <c r="G2038">
        <f>VLOOKUP(E2038,'Step 1.3 OAT Data'!$A:$B,2)</f>
        <v>59</v>
      </c>
    </row>
    <row r="2039" spans="1:7" x14ac:dyDescent="0.25">
      <c r="A2039" s="33">
        <f>IF(ISBLANK('Step 1.1 Supply Fan Power Data'!A2039),"-",'Step 1.1 Supply Fan Power Data'!A2039)</f>
        <v>44716.25</v>
      </c>
      <c r="B2039">
        <f>IF(ISBLANK('Step 1.1 Supply Fan Power Data'!B2039),"-",'Step 1.1 Supply Fan Power Data'!B2039)</f>
        <v>2.7871399891827817</v>
      </c>
      <c r="C2039">
        <f>VLOOKUP(A2039,'Step 1.3 OAT Data'!$A:$B,2)</f>
        <v>60</v>
      </c>
      <c r="E2039" s="33">
        <f>IF(ISBLANK('Step 1.2 Return Fan Power Data'!A2039),"-",'Step 1.2 Return Fan Power Data'!A2039)</f>
        <v>44716.25</v>
      </c>
      <c r="F2039">
        <f>IF(ISBLANK('Step 1.2 Return Fan Power Data'!B2039),"-",'Step 1.2 Return Fan Power Data'!B2039)</f>
        <v>2.35512421735362</v>
      </c>
      <c r="G2039">
        <f>VLOOKUP(E2039,'Step 1.3 OAT Data'!$A:$B,2)</f>
        <v>60</v>
      </c>
    </row>
    <row r="2040" spans="1:7" x14ac:dyDescent="0.25">
      <c r="A2040" s="33">
        <f>IF(ISBLANK('Step 1.1 Supply Fan Power Data'!A2040),"-",'Step 1.1 Supply Fan Power Data'!A2040)</f>
        <v>44716.291666666664</v>
      </c>
      <c r="B2040">
        <f>IF(ISBLANK('Step 1.1 Supply Fan Power Data'!B2040),"-",'Step 1.1 Supply Fan Power Data'!B2040)</f>
        <v>2.8203216507751137</v>
      </c>
      <c r="C2040">
        <f>VLOOKUP(A2040,'Step 1.3 OAT Data'!$A:$B,2)</f>
        <v>64</v>
      </c>
      <c r="E2040" s="33">
        <f>IF(ISBLANK('Step 1.2 Return Fan Power Data'!A2040),"-",'Step 1.2 Return Fan Power Data'!A2040)</f>
        <v>44716.291666666664</v>
      </c>
      <c r="F2040">
        <f>IF(ISBLANK('Step 1.2 Return Fan Power Data'!B2040),"-",'Step 1.2 Return Fan Power Data'!B2040)</f>
        <v>2.364207934235699</v>
      </c>
      <c r="G2040">
        <f>VLOOKUP(E2040,'Step 1.3 OAT Data'!$A:$B,2)</f>
        <v>64</v>
      </c>
    </row>
    <row r="2041" spans="1:7" x14ac:dyDescent="0.25">
      <c r="A2041" s="33">
        <f>IF(ISBLANK('Step 1.1 Supply Fan Power Data'!A2041),"-",'Step 1.1 Supply Fan Power Data'!A2041)</f>
        <v>44716.333333333336</v>
      </c>
      <c r="B2041">
        <f>IF(ISBLANK('Step 1.1 Supply Fan Power Data'!B2041),"-",'Step 1.1 Supply Fan Power Data'!B2041)</f>
        <v>2.7791212489589339</v>
      </c>
      <c r="C2041">
        <f>VLOOKUP(A2041,'Step 1.3 OAT Data'!$A:$B,2)</f>
        <v>69</v>
      </c>
      <c r="E2041" s="33">
        <f>IF(ISBLANK('Step 1.2 Return Fan Power Data'!A2041),"-",'Step 1.2 Return Fan Power Data'!A2041)</f>
        <v>44716.333333333336</v>
      </c>
      <c r="F2041">
        <f>IF(ISBLANK('Step 1.2 Return Fan Power Data'!B2041),"-",'Step 1.2 Return Fan Power Data'!B2041)</f>
        <v>2.3528592512766733</v>
      </c>
      <c r="G2041">
        <f>VLOOKUP(E2041,'Step 1.3 OAT Data'!$A:$B,2)</f>
        <v>69</v>
      </c>
    </row>
    <row r="2042" spans="1:7" x14ac:dyDescent="0.25">
      <c r="A2042" s="33">
        <f>IF(ISBLANK('Step 1.1 Supply Fan Power Data'!A2042),"-",'Step 1.1 Supply Fan Power Data'!A2042)</f>
        <v>44716.375</v>
      </c>
      <c r="B2042">
        <f>IF(ISBLANK('Step 1.1 Supply Fan Power Data'!B2042),"-",'Step 1.1 Supply Fan Power Data'!B2042)</f>
        <v>2.7841816468448535</v>
      </c>
      <c r="C2042">
        <f>VLOOKUP(A2042,'Step 1.3 OAT Data'!$A:$B,2)</f>
        <v>71</v>
      </c>
      <c r="E2042" s="33">
        <f>IF(ISBLANK('Step 1.2 Return Fan Power Data'!A2042),"-",'Step 1.2 Return Fan Power Data'!A2042)</f>
        <v>44716.375</v>
      </c>
      <c r="F2042">
        <f>IF(ISBLANK('Step 1.2 Return Fan Power Data'!B2042),"-",'Step 1.2 Return Fan Power Data'!B2042)</f>
        <v>2.3542918222640248</v>
      </c>
      <c r="G2042">
        <f>VLOOKUP(E2042,'Step 1.3 OAT Data'!$A:$B,2)</f>
        <v>71</v>
      </c>
    </row>
    <row r="2043" spans="1:7" x14ac:dyDescent="0.25">
      <c r="A2043" s="33">
        <f>IF(ISBLANK('Step 1.1 Supply Fan Power Data'!A2043),"-",'Step 1.1 Supply Fan Power Data'!A2043)</f>
        <v>44716.416666666664</v>
      </c>
      <c r="B2043">
        <f>IF(ISBLANK('Step 1.1 Supply Fan Power Data'!B2043),"-",'Step 1.1 Supply Fan Power Data'!B2043)</f>
        <v>2.8042465127970035</v>
      </c>
      <c r="C2043">
        <f>VLOOKUP(A2043,'Step 1.3 OAT Data'!$A:$B,2)</f>
        <v>74</v>
      </c>
      <c r="E2043" s="33">
        <f>IF(ISBLANK('Step 1.2 Return Fan Power Data'!A2043),"-",'Step 1.2 Return Fan Power Data'!A2043)</f>
        <v>44716.416666666664</v>
      </c>
      <c r="F2043">
        <f>IF(ISBLANK('Step 1.2 Return Fan Power Data'!B2043),"-",'Step 1.2 Return Fan Power Data'!B2043)</f>
        <v>2.3598646449179368</v>
      </c>
      <c r="G2043">
        <f>VLOOKUP(E2043,'Step 1.3 OAT Data'!$A:$B,2)</f>
        <v>74</v>
      </c>
    </row>
    <row r="2044" spans="1:7" x14ac:dyDescent="0.25">
      <c r="A2044" s="33">
        <f>IF(ISBLANK('Step 1.1 Supply Fan Power Data'!A2044),"-",'Step 1.1 Supply Fan Power Data'!A2044)</f>
        <v>44716.458333333336</v>
      </c>
      <c r="B2044">
        <f>IF(ISBLANK('Step 1.1 Supply Fan Power Data'!B2044),"-",'Step 1.1 Supply Fan Power Data'!B2044)</f>
        <v>2.7751138494023539</v>
      </c>
      <c r="C2044">
        <f>VLOOKUP(A2044,'Step 1.3 OAT Data'!$A:$B,2)</f>
        <v>72</v>
      </c>
      <c r="E2044" s="33">
        <f>IF(ISBLANK('Step 1.2 Return Fan Power Data'!A2044),"-",'Step 1.2 Return Fan Power Data'!A2044)</f>
        <v>44716.458333333336</v>
      </c>
      <c r="F2044">
        <f>IF(ISBLANK('Step 1.2 Return Fan Power Data'!B2044),"-",'Step 1.2 Return Fan Power Data'!B2044)</f>
        <v>2.351716929678358</v>
      </c>
      <c r="G2044">
        <f>VLOOKUP(E2044,'Step 1.3 OAT Data'!$A:$B,2)</f>
        <v>72</v>
      </c>
    </row>
    <row r="2045" spans="1:7" x14ac:dyDescent="0.25">
      <c r="A2045" s="33">
        <f>IF(ISBLANK('Step 1.1 Supply Fan Power Data'!A2045),"-",'Step 1.1 Supply Fan Power Data'!A2045)</f>
        <v>44716.5</v>
      </c>
      <c r="B2045">
        <f>IF(ISBLANK('Step 1.1 Supply Fan Power Data'!B2045),"-",'Step 1.1 Supply Fan Power Data'!B2045)</f>
        <v>2.7711077687343848</v>
      </c>
      <c r="C2045">
        <f>VLOOKUP(A2045,'Step 1.3 OAT Data'!$A:$B,2)</f>
        <v>71</v>
      </c>
      <c r="E2045" s="33">
        <f>IF(ISBLANK('Step 1.2 Return Fan Power Data'!A2045),"-",'Step 1.2 Return Fan Power Data'!A2045)</f>
        <v>44716.5</v>
      </c>
      <c r="F2045">
        <f>IF(ISBLANK('Step 1.2 Return Fan Power Data'!B2045),"-",'Step 1.2 Return Fan Power Data'!B2045)</f>
        <v>2.3505680086212317</v>
      </c>
      <c r="G2045">
        <f>VLOOKUP(E2045,'Step 1.3 OAT Data'!$A:$B,2)</f>
        <v>71</v>
      </c>
    </row>
    <row r="2046" spans="1:7" x14ac:dyDescent="0.25">
      <c r="A2046" s="33">
        <f>IF(ISBLANK('Step 1.1 Supply Fan Power Data'!A2046),"-",'Step 1.1 Supply Fan Power Data'!A2046)</f>
        <v>44716.541666666664</v>
      </c>
      <c r="B2046">
        <f>IF(ISBLANK('Step 1.1 Supply Fan Power Data'!B2046),"-",'Step 1.1 Supply Fan Power Data'!B2046)</f>
        <v>2.7951639580278136</v>
      </c>
      <c r="C2046">
        <f>VLOOKUP(A2046,'Step 1.3 OAT Data'!$A:$B,2)</f>
        <v>72</v>
      </c>
      <c r="E2046" s="33">
        <f>IF(ISBLANK('Step 1.2 Return Fan Power Data'!A2046),"-",'Step 1.2 Return Fan Power Data'!A2046)</f>
        <v>44716.541666666664</v>
      </c>
      <c r="F2046">
        <f>IF(ISBLANK('Step 1.2 Return Fan Power Data'!B2046),"-",'Step 1.2 Return Fan Power Data'!B2046)</f>
        <v>2.3573631504838288</v>
      </c>
      <c r="G2046">
        <f>VLOOKUP(E2046,'Step 1.3 OAT Data'!$A:$B,2)</f>
        <v>72</v>
      </c>
    </row>
    <row r="2047" spans="1:7" x14ac:dyDescent="0.25">
      <c r="A2047" s="33">
        <f>IF(ISBLANK('Step 1.1 Supply Fan Power Data'!A2047),"-",'Step 1.1 Supply Fan Power Data'!A2047)</f>
        <v>44716.583333333336</v>
      </c>
      <c r="B2047">
        <f>IF(ISBLANK('Step 1.1 Supply Fan Power Data'!B2047),"-",'Step 1.1 Supply Fan Power Data'!B2047)</f>
        <v>2.776164843154997</v>
      </c>
      <c r="C2047">
        <f>VLOOKUP(A2047,'Step 1.3 OAT Data'!$A:$B,2)</f>
        <v>71</v>
      </c>
      <c r="E2047" s="33">
        <f>IF(ISBLANK('Step 1.2 Return Fan Power Data'!A2047),"-",'Step 1.2 Return Fan Power Data'!A2047)</f>
        <v>44716.583333333336</v>
      </c>
      <c r="F2047">
        <f>IF(ISBLANK('Step 1.2 Return Fan Power Data'!B2047),"-",'Step 1.2 Return Fan Power Data'!B2047)</f>
        <v>2.352017192270389</v>
      </c>
      <c r="G2047">
        <f>VLOOKUP(E2047,'Step 1.3 OAT Data'!$A:$B,2)</f>
        <v>71</v>
      </c>
    </row>
    <row r="2048" spans="1:7" x14ac:dyDescent="0.25">
      <c r="A2048" s="33">
        <f>IF(ISBLANK('Step 1.1 Supply Fan Power Data'!A2048),"-",'Step 1.1 Supply Fan Power Data'!A2048)</f>
        <v>44716.625</v>
      </c>
      <c r="B2048">
        <f>IF(ISBLANK('Step 1.1 Supply Fan Power Data'!B2048),"-",'Step 1.1 Supply Fan Power Data'!B2048)</f>
        <v>2.7640839065877141</v>
      </c>
      <c r="C2048">
        <f>VLOOKUP(A2048,'Step 1.3 OAT Data'!$A:$B,2)</f>
        <v>71</v>
      </c>
      <c r="E2048" s="33">
        <f>IF(ISBLANK('Step 1.2 Return Fan Power Data'!A2048),"-",'Step 1.2 Return Fan Power Data'!A2048)</f>
        <v>44716.625</v>
      </c>
      <c r="F2048">
        <f>IF(ISBLANK('Step 1.2 Return Fan Power Data'!B2048),"-",'Step 1.2 Return Fan Power Data'!B2048)</f>
        <v>2.3485366560824268</v>
      </c>
      <c r="G2048">
        <f>VLOOKUP(E2048,'Step 1.3 OAT Data'!$A:$B,2)</f>
        <v>71</v>
      </c>
    </row>
    <row r="2049" spans="1:7" x14ac:dyDescent="0.25">
      <c r="A2049" s="33">
        <f>IF(ISBLANK('Step 1.1 Supply Fan Power Data'!A2049),"-",'Step 1.1 Supply Fan Power Data'!A2049)</f>
        <v>44716.666666666664</v>
      </c>
      <c r="B2049">
        <f>IF(ISBLANK('Step 1.1 Supply Fan Power Data'!B2049),"-",'Step 1.1 Supply Fan Power Data'!B2049)</f>
        <v>2.7721584161749604</v>
      </c>
      <c r="C2049">
        <f>VLOOKUP(A2049,'Step 1.3 OAT Data'!$A:$B,2)</f>
        <v>72</v>
      </c>
      <c r="E2049" s="33">
        <f>IF(ISBLANK('Step 1.2 Return Fan Power Data'!A2049),"-",'Step 1.2 Return Fan Power Data'!A2049)</f>
        <v>44716.666666666664</v>
      </c>
      <c r="F2049">
        <f>IF(ISBLANK('Step 1.2 Return Fan Power Data'!B2049),"-",'Step 1.2 Return Fan Power Data'!B2049)</f>
        <v>2.3508700051426499</v>
      </c>
      <c r="G2049">
        <f>VLOOKUP(E2049,'Step 1.3 OAT Data'!$A:$B,2)</f>
        <v>72</v>
      </c>
    </row>
    <row r="2050" spans="1:7" x14ac:dyDescent="0.25">
      <c r="A2050" s="33">
        <f>IF(ISBLANK('Step 1.1 Supply Fan Power Data'!A2050),"-",'Step 1.1 Supply Fan Power Data'!A2050)</f>
        <v>44716.708333333336</v>
      </c>
      <c r="B2050">
        <f>IF(ISBLANK('Step 1.1 Supply Fan Power Data'!B2050),"-",'Step 1.1 Supply Fan Power Data'!B2050)</f>
        <v>2.7400894086845309</v>
      </c>
      <c r="C2050">
        <f>VLOOKUP(A2050,'Step 1.3 OAT Data'!$A:$B,2)</f>
        <v>71</v>
      </c>
      <c r="E2050" s="33">
        <f>IF(ISBLANK('Step 1.2 Return Fan Power Data'!A2050),"-",'Step 1.2 Return Fan Power Data'!A2050)</f>
        <v>44716.708333333336</v>
      </c>
      <c r="F2050">
        <f>IF(ISBLANK('Step 1.2 Return Fan Power Data'!B2050),"-",'Step 1.2 Return Fan Power Data'!B2050)</f>
        <v>2.3414318674552583</v>
      </c>
      <c r="G2050">
        <f>VLOOKUP(E2050,'Step 1.3 OAT Data'!$A:$B,2)</f>
        <v>71</v>
      </c>
    </row>
    <row r="2051" spans="1:7" x14ac:dyDescent="0.25">
      <c r="A2051" s="33">
        <f>IF(ISBLANK('Step 1.1 Supply Fan Power Data'!A2051),"-",'Step 1.1 Supply Fan Power Data'!A2051)</f>
        <v>44716.75</v>
      </c>
      <c r="B2051">
        <f>IF(ISBLANK('Step 1.1 Supply Fan Power Data'!B2051),"-",'Step 1.1 Supply Fan Power Data'!B2051)</f>
        <v>2.7351130197628279</v>
      </c>
      <c r="C2051">
        <f>VLOOKUP(A2051,'Step 1.3 OAT Data'!$A:$B,2)</f>
        <v>69</v>
      </c>
      <c r="E2051" s="33">
        <f>IF(ISBLANK('Step 1.2 Return Fan Power Data'!A2051),"-",'Step 1.2 Return Fan Power Data'!A2051)</f>
        <v>44716.75</v>
      </c>
      <c r="F2051">
        <f>IF(ISBLANK('Step 1.2 Return Fan Power Data'!B2051),"-",'Step 1.2 Return Fan Power Data'!B2051)</f>
        <v>2.3399258029755705</v>
      </c>
      <c r="G2051">
        <f>VLOOKUP(E2051,'Step 1.3 OAT Data'!$A:$B,2)</f>
        <v>69</v>
      </c>
    </row>
    <row r="2052" spans="1:7" x14ac:dyDescent="0.25">
      <c r="A2052" s="33">
        <f>IF(ISBLANK('Step 1.1 Supply Fan Power Data'!A2052),"-",'Step 1.1 Supply Fan Power Data'!A2052)</f>
        <v>44716.791666666664</v>
      </c>
      <c r="B2052">
        <f>IF(ISBLANK('Step 1.1 Supply Fan Power Data'!B2052),"-",'Step 1.1 Supply Fan Power Data'!B2052)</f>
        <v>2.7330837809957655</v>
      </c>
      <c r="C2052">
        <f>VLOOKUP(A2052,'Step 1.3 OAT Data'!$A:$B,2)</f>
        <v>68</v>
      </c>
      <c r="E2052" s="33">
        <f>IF(ISBLANK('Step 1.2 Return Fan Power Data'!A2052),"-",'Step 1.2 Return Fan Power Data'!A2052)</f>
        <v>44716.791666666664</v>
      </c>
      <c r="F2052">
        <f>IF(ISBLANK('Step 1.2 Return Fan Power Data'!B2052),"-",'Step 1.2 Return Fan Power Data'!B2052)</f>
        <v>2.3393084167679015</v>
      </c>
      <c r="G2052">
        <f>VLOOKUP(E2052,'Step 1.3 OAT Data'!$A:$B,2)</f>
        <v>68</v>
      </c>
    </row>
    <row r="2053" spans="1:7" x14ac:dyDescent="0.25">
      <c r="A2053" s="33">
        <f>IF(ISBLANK('Step 1.1 Supply Fan Power Data'!A2053),"-",'Step 1.1 Supply Fan Power Data'!A2053)</f>
        <v>44716.833333333336</v>
      </c>
      <c r="B2053">
        <f>IF(ISBLANK('Step 1.1 Supply Fan Power Data'!B2053),"-",'Step 1.1 Supply Fan Power Data'!B2053)</f>
        <v>2.7560803828633</v>
      </c>
      <c r="C2053">
        <f>VLOOKUP(A2053,'Step 1.3 OAT Data'!$A:$B,2)</f>
        <v>66</v>
      </c>
      <c r="E2053" s="33">
        <f>IF(ISBLANK('Step 1.2 Return Fan Power Data'!A2053),"-",'Step 1.2 Return Fan Power Data'!A2053)</f>
        <v>44716.833333333336</v>
      </c>
      <c r="F2053">
        <f>IF(ISBLANK('Step 1.2 Return Fan Power Data'!B2053),"-",'Step 1.2 Return Fan Power Data'!B2053)</f>
        <v>2.3461954394404652</v>
      </c>
      <c r="G2053">
        <f>VLOOKUP(E2053,'Step 1.3 OAT Data'!$A:$B,2)</f>
        <v>66</v>
      </c>
    </row>
    <row r="2054" spans="1:7" x14ac:dyDescent="0.25">
      <c r="A2054" s="33">
        <f>IF(ISBLANK('Step 1.1 Supply Fan Power Data'!A2054),"-",'Step 1.1 Supply Fan Power Data'!A2054)</f>
        <v>44716.875</v>
      </c>
      <c r="B2054">
        <f>IF(ISBLANK('Step 1.1 Supply Fan Power Data'!B2054),"-",'Step 1.1 Supply Fan Power Data'!B2054)</f>
        <v>2.7301387360277829</v>
      </c>
      <c r="C2054">
        <f>VLOOKUP(A2054,'Step 1.3 OAT Data'!$A:$B,2)</f>
        <v>64</v>
      </c>
      <c r="E2054" s="33">
        <f>IF(ISBLANK('Step 1.2 Return Fan Power Data'!A2054),"-",'Step 1.2 Return Fan Power Data'!A2054)</f>
        <v>44716.875</v>
      </c>
      <c r="F2054">
        <f>IF(ISBLANK('Step 1.2 Return Fan Power Data'!B2054),"-",'Step 1.2 Return Fan Power Data'!B2054)</f>
        <v>2.3384090341217774</v>
      </c>
      <c r="G2054">
        <f>VLOOKUP(E2054,'Step 1.3 OAT Data'!$A:$B,2)</f>
        <v>64</v>
      </c>
    </row>
    <row r="2055" spans="1:7" x14ac:dyDescent="0.25">
      <c r="A2055" s="33">
        <f>IF(ISBLANK('Step 1.1 Supply Fan Power Data'!A2055),"-",'Step 1.1 Supply Fan Power Data'!A2055)</f>
        <v>44716.916666666664</v>
      </c>
      <c r="B2055">
        <f>IF(ISBLANK('Step 1.1 Supply Fan Power Data'!B2055),"-",'Step 1.1 Supply Fan Power Data'!B2055)</f>
        <v>2.7311203354788964</v>
      </c>
      <c r="C2055">
        <f>VLOOKUP(A2055,'Step 1.3 OAT Data'!$A:$B,2)</f>
        <v>64</v>
      </c>
      <c r="E2055" s="33">
        <f>IF(ISBLANK('Step 1.2 Return Fan Power Data'!A2055),"-",'Step 1.2 Return Fan Power Data'!A2055)</f>
        <v>44716.916666666664</v>
      </c>
      <c r="F2055">
        <f>IF(ISBLANK('Step 1.2 Return Fan Power Data'!B2055),"-",'Step 1.2 Return Fan Power Data'!B2055)</f>
        <v>2.3387092469290653</v>
      </c>
      <c r="G2055">
        <f>VLOOKUP(E2055,'Step 1.3 OAT Data'!$A:$B,2)</f>
        <v>64</v>
      </c>
    </row>
    <row r="2056" spans="1:7" x14ac:dyDescent="0.25">
      <c r="A2056" s="33">
        <f>IF(ISBLANK('Step 1.1 Supply Fan Power Data'!A2056),"-",'Step 1.1 Supply Fan Power Data'!A2056)</f>
        <v>44716.958333333336</v>
      </c>
      <c r="B2056">
        <f>IF(ISBLANK('Step 1.1 Supply Fan Power Data'!B2056),"-",'Step 1.1 Supply Fan Power Data'!B2056)</f>
        <v>2.7370771327117165</v>
      </c>
      <c r="C2056">
        <f>VLOOKUP(A2056,'Step 1.3 OAT Data'!$A:$B,2)</f>
        <v>64</v>
      </c>
      <c r="E2056" s="33">
        <f>IF(ISBLANK('Step 1.2 Return Fan Power Data'!A2056),"-",'Step 1.2 Return Fan Power Data'!A2056)</f>
        <v>44716.958333333336</v>
      </c>
      <c r="F2056">
        <f>IF(ISBLANK('Step 1.2 Return Fan Power Data'!B2056),"-",'Step 1.2 Return Fan Power Data'!B2056)</f>
        <v>2.3405215777327446</v>
      </c>
      <c r="G2056">
        <f>VLOOKUP(E2056,'Step 1.3 OAT Data'!$A:$B,2)</f>
        <v>64</v>
      </c>
    </row>
    <row r="2057" spans="1:7" x14ac:dyDescent="0.25">
      <c r="A2057" s="33">
        <f>IF(ISBLANK('Step 1.1 Supply Fan Power Data'!A2057),"-",'Step 1.1 Supply Fan Power Data'!A2057)</f>
        <v>44717</v>
      </c>
      <c r="B2057">
        <f>IF(ISBLANK('Step 1.1 Supply Fan Power Data'!B2057),"-",'Step 1.1 Supply Fan Power Data'!B2057)</f>
        <v>2.7831299635220557</v>
      </c>
      <c r="C2057">
        <f>VLOOKUP(A2057,'Step 1.3 OAT Data'!$A:$B,2)</f>
        <v>63</v>
      </c>
      <c r="E2057" s="33">
        <f>IF(ISBLANK('Step 1.2 Return Fan Power Data'!A2057),"-",'Step 1.2 Return Fan Power Data'!A2057)</f>
        <v>44717</v>
      </c>
      <c r="F2057">
        <f>IF(ISBLANK('Step 1.2 Return Fan Power Data'!B2057),"-",'Step 1.2 Return Fan Power Data'!B2057)</f>
        <v>2.353995003702281</v>
      </c>
      <c r="G2057">
        <f>VLOOKUP(E2057,'Step 1.3 OAT Data'!$A:$B,2)</f>
        <v>63</v>
      </c>
    </row>
    <row r="2058" spans="1:7" x14ac:dyDescent="0.25">
      <c r="A2058" s="33">
        <f>IF(ISBLANK('Step 1.1 Supply Fan Power Data'!A2058),"-",'Step 1.1 Supply Fan Power Data'!A2058)</f>
        <v>44717.041666666664</v>
      </c>
      <c r="B2058">
        <f>IF(ISBLANK('Step 1.1 Supply Fan Power Data'!B2058),"-",'Step 1.1 Supply Fan Power Data'!B2058)</f>
        <v>2.7630995794573163</v>
      </c>
      <c r="C2058">
        <f>VLOOKUP(A2058,'Step 1.3 OAT Data'!$A:$B,2)</f>
        <v>64</v>
      </c>
      <c r="E2058" s="33">
        <f>IF(ISBLANK('Step 1.2 Return Fan Power Data'!A2058),"-",'Step 1.2 Return Fan Power Data'!A2058)</f>
        <v>44717.041666666664</v>
      </c>
      <c r="F2058">
        <f>IF(ISBLANK('Step 1.2 Return Fan Power Data'!B2058),"-",'Step 1.2 Return Fan Power Data'!B2058)</f>
        <v>2.3482502475530156</v>
      </c>
      <c r="G2058">
        <f>VLOOKUP(E2058,'Step 1.3 OAT Data'!$A:$B,2)</f>
        <v>64</v>
      </c>
    </row>
    <row r="2059" spans="1:7" x14ac:dyDescent="0.25">
      <c r="A2059" s="33">
        <f>IF(ISBLANK('Step 1.1 Supply Fan Power Data'!A2059),"-",'Step 1.1 Supply Fan Power Data'!A2059)</f>
        <v>44717.083333333336</v>
      </c>
      <c r="B2059">
        <f>IF(ISBLANK('Step 1.1 Supply Fan Power Data'!B2059),"-",'Step 1.1 Supply Fan Power Data'!B2059)</f>
        <v>2.7851676818186863</v>
      </c>
      <c r="C2059">
        <f>VLOOKUP(A2059,'Step 1.3 OAT Data'!$A:$B,2)</f>
        <v>63</v>
      </c>
      <c r="E2059" s="33">
        <f>IF(ISBLANK('Step 1.2 Return Fan Power Data'!A2059),"-",'Step 1.2 Return Fan Power Data'!A2059)</f>
        <v>44717.083333333336</v>
      </c>
      <c r="F2059">
        <f>IF(ISBLANK('Step 1.2 Return Fan Power Data'!B2059),"-",'Step 1.2 Return Fan Power Data'!B2059)</f>
        <v>2.3545696815905042</v>
      </c>
      <c r="G2059">
        <f>VLOOKUP(E2059,'Step 1.3 OAT Data'!$A:$B,2)</f>
        <v>63</v>
      </c>
    </row>
    <row r="2060" spans="1:7" x14ac:dyDescent="0.25">
      <c r="A2060" s="33">
        <f>IF(ISBLANK('Step 1.1 Supply Fan Power Data'!A2060),"-",'Step 1.1 Supply Fan Power Data'!A2060)</f>
        <v>44717.125</v>
      </c>
      <c r="B2060">
        <f>IF(ISBLANK('Step 1.1 Supply Fan Power Data'!B2060),"-",'Step 1.1 Supply Fan Power Data'!B2060)</f>
        <v>2.7621153327714798</v>
      </c>
      <c r="C2060">
        <f>VLOOKUP(A2060,'Step 1.3 OAT Data'!$A:$B,2)</f>
        <v>62</v>
      </c>
      <c r="E2060" s="33">
        <f>IF(ISBLANK('Step 1.2 Return Fan Power Data'!A2060),"-",'Step 1.2 Return Fan Power Data'!A2060)</f>
        <v>44717.125</v>
      </c>
      <c r="F2060">
        <f>IF(ISBLANK('Step 1.2 Return Fan Power Data'!B2060),"-",'Step 1.2 Return Fan Power Data'!B2060)</f>
        <v>2.3479634345168048</v>
      </c>
      <c r="G2060">
        <f>VLOOKUP(E2060,'Step 1.3 OAT Data'!$A:$B,2)</f>
        <v>62</v>
      </c>
    </row>
    <row r="2061" spans="1:7" x14ac:dyDescent="0.25">
      <c r="A2061" s="33">
        <f>IF(ISBLANK('Step 1.1 Supply Fan Power Data'!A2061),"-",'Step 1.1 Supply Fan Power Data'!A2061)</f>
        <v>44717.166666666664</v>
      </c>
      <c r="B2061">
        <f>IF(ISBLANK('Step 1.1 Supply Fan Power Data'!B2061),"-",'Step 1.1 Supply Fan Power Data'!B2061)</f>
        <v>2.7701228694069258</v>
      </c>
      <c r="C2061">
        <f>VLOOKUP(A2061,'Step 1.3 OAT Data'!$A:$B,2)</f>
        <v>58</v>
      </c>
      <c r="E2061" s="33">
        <f>IF(ISBLANK('Step 1.2 Return Fan Power Data'!A2061),"-",'Step 1.2 Return Fan Power Data'!A2061)</f>
        <v>44717.166666666664</v>
      </c>
      <c r="F2061">
        <f>IF(ISBLANK('Step 1.2 Return Fan Power Data'!B2061),"-",'Step 1.2 Return Fan Power Data'!B2061)</f>
        <v>2.3502844726515022</v>
      </c>
      <c r="G2061">
        <f>VLOOKUP(E2061,'Step 1.3 OAT Data'!$A:$B,2)</f>
        <v>58</v>
      </c>
    </row>
    <row r="2062" spans="1:7" x14ac:dyDescent="0.25">
      <c r="A2062" s="33">
        <f>IF(ISBLANK('Step 1.1 Supply Fan Power Data'!A2062),"-",'Step 1.1 Supply Fan Power Data'!A2062)</f>
        <v>44717.208333333336</v>
      </c>
      <c r="B2062">
        <f>IF(ISBLANK('Step 1.1 Supply Fan Power Data'!B2062),"-",'Step 1.1 Supply Fan Power Data'!B2062)</f>
        <v>2.8002309433119716</v>
      </c>
      <c r="C2062">
        <f>VLOOKUP(A2062,'Step 1.3 OAT Data'!$A:$B,2)</f>
        <v>56</v>
      </c>
      <c r="E2062" s="33">
        <f>IF(ISBLANK('Step 1.2 Return Fan Power Data'!A2062),"-",'Step 1.2 Return Fan Power Data'!A2062)</f>
        <v>44717.208333333336</v>
      </c>
      <c r="F2062">
        <f>IF(ISBLANK('Step 1.2 Return Fan Power Data'!B2062),"-",'Step 1.2 Return Fan Power Data'!B2062)</f>
        <v>2.3587629579482181</v>
      </c>
      <c r="G2062">
        <f>VLOOKUP(E2062,'Step 1.3 OAT Data'!$A:$B,2)</f>
        <v>56</v>
      </c>
    </row>
    <row r="2063" spans="1:7" x14ac:dyDescent="0.25">
      <c r="A2063" s="33">
        <f>IF(ISBLANK('Step 1.1 Supply Fan Power Data'!A2063),"-",'Step 1.1 Supply Fan Power Data'!A2063)</f>
        <v>44717.25</v>
      </c>
      <c r="B2063">
        <f>IF(ISBLANK('Step 1.1 Supply Fan Power Data'!B2063),"-",'Step 1.1 Supply Fan Power Data'!B2063)</f>
        <v>2.7992437062795359</v>
      </c>
      <c r="C2063">
        <f>VLOOKUP(A2063,'Step 1.3 OAT Data'!$A:$B,2)</f>
        <v>57</v>
      </c>
      <c r="E2063" s="33">
        <f>IF(ISBLANK('Step 1.2 Return Fan Power Data'!A2063),"-",'Step 1.2 Return Fan Power Data'!A2063)</f>
        <v>44717.25</v>
      </c>
      <c r="F2063">
        <f>IF(ISBLANK('Step 1.2 Return Fan Power Data'!B2063),"-",'Step 1.2 Return Fan Power Data'!B2063)</f>
        <v>2.3584910709046376</v>
      </c>
      <c r="G2063">
        <f>VLOOKUP(E2063,'Step 1.3 OAT Data'!$A:$B,2)</f>
        <v>57</v>
      </c>
    </row>
    <row r="2064" spans="1:7" x14ac:dyDescent="0.25">
      <c r="A2064" s="33">
        <f>IF(ISBLANK('Step 1.1 Supply Fan Power Data'!A2064),"-",'Step 1.1 Supply Fan Power Data'!A2064)</f>
        <v>44717.291666666664</v>
      </c>
      <c r="B2064">
        <f>IF(ISBLANK('Step 1.1 Supply Fan Power Data'!B2064),"-",'Step 1.1 Supply Fan Power Data'!B2064)</f>
        <v>2.8132697830817013</v>
      </c>
      <c r="C2064">
        <f>VLOOKUP(A2064,'Step 1.3 OAT Data'!$A:$B,2)</f>
        <v>61</v>
      </c>
      <c r="E2064" s="33">
        <f>IF(ISBLANK('Step 1.2 Return Fan Power Data'!A2064),"-",'Step 1.2 Return Fan Power Data'!A2064)</f>
        <v>44717.291666666664</v>
      </c>
      <c r="F2064">
        <f>IF(ISBLANK('Step 1.2 Return Fan Power Data'!B2064),"-",'Step 1.2 Return Fan Power Data'!B2064)</f>
        <v>2.3623157284932512</v>
      </c>
      <c r="G2064">
        <f>VLOOKUP(E2064,'Step 1.3 OAT Data'!$A:$B,2)</f>
        <v>61</v>
      </c>
    </row>
    <row r="2065" spans="1:7" x14ac:dyDescent="0.25">
      <c r="A2065" s="33">
        <f>IF(ISBLANK('Step 1.1 Supply Fan Power Data'!A2065),"-",'Step 1.1 Supply Fan Power Data'!A2065)</f>
        <v>44717.333333333336</v>
      </c>
      <c r="B2065">
        <f>IF(ISBLANK('Step 1.1 Supply Fan Power Data'!B2065),"-",'Step 1.1 Supply Fan Power Data'!B2065)</f>
        <v>2.8122815179650278</v>
      </c>
      <c r="C2065">
        <f>VLOOKUP(A2065,'Step 1.3 OAT Data'!$A:$B,2)</f>
        <v>64</v>
      </c>
      <c r="E2065" s="33">
        <f>IF(ISBLANK('Step 1.2 Return Fan Power Data'!A2065),"-",'Step 1.2 Return Fan Power Data'!A2065)</f>
        <v>44717.333333333336</v>
      </c>
      <c r="F2065">
        <f>IF(ISBLANK('Step 1.2 Return Fan Power Data'!B2065),"-",'Step 1.2 Return Fan Power Data'!B2065)</f>
        <v>2.3620489189648342</v>
      </c>
      <c r="G2065">
        <f>VLOOKUP(E2065,'Step 1.3 OAT Data'!$A:$B,2)</f>
        <v>64</v>
      </c>
    </row>
    <row r="2066" spans="1:7" x14ac:dyDescent="0.25">
      <c r="A2066" s="33">
        <f>IF(ISBLANK('Step 1.1 Supply Fan Power Data'!A2066),"-",'Step 1.1 Supply Fan Power Data'!A2066)</f>
        <v>44717.375</v>
      </c>
      <c r="B2066">
        <f>IF(ISBLANK('Step 1.1 Supply Fan Power Data'!B2066),"-",'Step 1.1 Supply Fan Power Data'!B2066)</f>
        <v>2.8293563954812493</v>
      </c>
      <c r="C2066">
        <f>VLOOKUP(A2066,'Step 1.3 OAT Data'!$A:$B,2)</f>
        <v>66</v>
      </c>
      <c r="E2066" s="33">
        <f>IF(ISBLANK('Step 1.2 Return Fan Power Data'!A2066),"-",'Step 1.2 Return Fan Power Data'!A2066)</f>
        <v>44717.375</v>
      </c>
      <c r="F2066">
        <f>IF(ISBLANK('Step 1.2 Return Fan Power Data'!B2066),"-",'Step 1.2 Return Fan Power Data'!B2066)</f>
        <v>2.3666026053571154</v>
      </c>
      <c r="G2066">
        <f>VLOOKUP(E2066,'Step 1.3 OAT Data'!$A:$B,2)</f>
        <v>66</v>
      </c>
    </row>
    <row r="2067" spans="1:7" x14ac:dyDescent="0.25">
      <c r="A2067" s="33">
        <f>IF(ISBLANK('Step 1.1 Supply Fan Power Data'!A2067),"-",'Step 1.1 Supply Fan Power Data'!A2067)</f>
        <v>44717.416666666664</v>
      </c>
      <c r="B2067">
        <f>IF(ISBLANK('Step 1.1 Supply Fan Power Data'!B2067),"-",'Step 1.1 Supply Fan Power Data'!B2067)</f>
        <v>2.8283668781217859</v>
      </c>
      <c r="C2067">
        <f>VLOOKUP(A2067,'Step 1.3 OAT Data'!$A:$B,2)</f>
        <v>68</v>
      </c>
      <c r="E2067" s="33">
        <f>IF(ISBLANK('Step 1.2 Return Fan Power Data'!A2067),"-",'Step 1.2 Return Fan Power Data'!A2067)</f>
        <v>44717.416666666664</v>
      </c>
      <c r="F2067">
        <f>IF(ISBLANK('Step 1.2 Return Fan Power Data'!B2067),"-",'Step 1.2 Return Fan Power Data'!B2067)</f>
        <v>2.366341941500036</v>
      </c>
      <c r="G2067">
        <f>VLOOKUP(E2067,'Step 1.3 OAT Data'!$A:$B,2)</f>
        <v>68</v>
      </c>
    </row>
    <row r="2068" spans="1:7" x14ac:dyDescent="0.25">
      <c r="A2068" s="33">
        <f>IF(ISBLANK('Step 1.1 Supply Fan Power Data'!A2068),"-",'Step 1.1 Supply Fan Power Data'!A2068)</f>
        <v>44717.458333333336</v>
      </c>
      <c r="B2068">
        <f>IF(ISBLANK('Step 1.1 Supply Fan Power Data'!B2068),"-",'Step 1.1 Supply Fan Power Data'!B2068)</f>
        <v>2.7731434807381907</v>
      </c>
      <c r="C2068">
        <f>VLOOKUP(A2068,'Step 1.3 OAT Data'!$A:$B,2)</f>
        <v>71</v>
      </c>
      <c r="E2068" s="33">
        <f>IF(ISBLANK('Step 1.2 Return Fan Power Data'!A2068),"-",'Step 1.2 Return Fan Power Data'!A2068)</f>
        <v>44717.458333333336</v>
      </c>
      <c r="F2068">
        <f>IF(ISBLANK('Step 1.2 Return Fan Power Data'!B2068),"-",'Step 1.2 Return Fan Power Data'!B2068)</f>
        <v>2.3511527131238243</v>
      </c>
      <c r="G2068">
        <f>VLOOKUP(E2068,'Step 1.3 OAT Data'!$A:$B,2)</f>
        <v>71</v>
      </c>
    </row>
    <row r="2069" spans="1:7" x14ac:dyDescent="0.25">
      <c r="A2069" s="33">
        <f>IF(ISBLANK('Step 1.1 Supply Fan Power Data'!A2069),"-",'Step 1.1 Supply Fan Power Data'!A2069)</f>
        <v>44717.5</v>
      </c>
      <c r="B2069">
        <f>IF(ISBLANK('Step 1.1 Supply Fan Power Data'!B2069),"-",'Step 1.1 Supply Fan Power Data'!B2069)</f>
        <v>2.8052341456947585</v>
      </c>
      <c r="C2069">
        <f>VLOOKUP(A2069,'Step 1.3 OAT Data'!$A:$B,2)</f>
        <v>72</v>
      </c>
      <c r="E2069" s="33">
        <f>IF(ISBLANK('Step 1.2 Return Fan Power Data'!A2069),"-",'Step 1.2 Return Fan Power Data'!A2069)</f>
        <v>44717.5</v>
      </c>
      <c r="F2069">
        <f>IF(ISBLANK('Step 1.2 Return Fan Power Data'!B2069),"-",'Step 1.2 Return Fan Power Data'!B2069)</f>
        <v>2.3601345734976871</v>
      </c>
      <c r="G2069">
        <f>VLOOKUP(E2069,'Step 1.3 OAT Data'!$A:$B,2)</f>
        <v>72</v>
      </c>
    </row>
    <row r="2070" spans="1:7" x14ac:dyDescent="0.25">
      <c r="A2070" s="33">
        <f>IF(ISBLANK('Step 1.1 Supply Fan Power Data'!A2070),"-",'Step 1.1 Supply Fan Power Data'!A2070)</f>
        <v>44717.541666666664</v>
      </c>
      <c r="B2070">
        <f>IF(ISBLANK('Step 1.1 Supply Fan Power Data'!B2070),"-",'Step 1.1 Supply Fan Power Data'!B2070)</f>
        <v>2.8263880729880473</v>
      </c>
      <c r="C2070">
        <f>VLOOKUP(A2070,'Step 1.3 OAT Data'!$A:$B,2)</f>
        <v>74</v>
      </c>
      <c r="E2070" s="33">
        <f>IF(ISBLANK('Step 1.2 Return Fan Power Data'!A2070),"-",'Step 1.2 Return Fan Power Data'!A2070)</f>
        <v>44717.541666666664</v>
      </c>
      <c r="F2070">
        <f>IF(ISBLANK('Step 1.2 Return Fan Power Data'!B2070),"-",'Step 1.2 Return Fan Power Data'!B2070)</f>
        <v>2.3658194906262051</v>
      </c>
      <c r="G2070">
        <f>VLOOKUP(E2070,'Step 1.3 OAT Data'!$A:$B,2)</f>
        <v>74</v>
      </c>
    </row>
    <row r="2071" spans="1:7" x14ac:dyDescent="0.25">
      <c r="A2071" s="33">
        <f>IF(ISBLANK('Step 1.1 Supply Fan Power Data'!A2071),"-",'Step 1.1 Supply Fan Power Data'!A2071)</f>
        <v>44717.583333333336</v>
      </c>
      <c r="B2071">
        <f>IF(ISBLANK('Step 1.1 Supply Fan Power Data'!B2071),"-",'Step 1.1 Supply Fan Power Data'!B2071)</f>
        <v>2.8062218565409101</v>
      </c>
      <c r="C2071">
        <f>VLOOKUP(A2071,'Step 1.3 OAT Data'!$A:$B,2)</f>
        <v>70</v>
      </c>
      <c r="E2071" s="33">
        <f>IF(ISBLANK('Step 1.2 Return Fan Power Data'!A2071),"-",'Step 1.2 Return Fan Power Data'!A2071)</f>
        <v>44717.583333333336</v>
      </c>
      <c r="F2071">
        <f>IF(ISBLANK('Step 1.2 Return Fan Power Data'!B2071),"-",'Step 1.2 Return Fan Power Data'!B2071)</f>
        <v>2.360404116937016</v>
      </c>
      <c r="G2071">
        <f>VLOOKUP(E2071,'Step 1.3 OAT Data'!$A:$B,2)</f>
        <v>70</v>
      </c>
    </row>
    <row r="2072" spans="1:7" x14ac:dyDescent="0.25">
      <c r="A2072" s="33">
        <f>IF(ISBLANK('Step 1.1 Supply Fan Power Data'!A2072),"-",'Step 1.1 Supply Fan Power Data'!A2072)</f>
        <v>44717.625</v>
      </c>
      <c r="B2072">
        <f>IF(ISBLANK('Step 1.1 Supply Fan Power Data'!B2072),"-",'Step 1.1 Supply Fan Power Data'!B2072)</f>
        <v>2.8062218565409101</v>
      </c>
      <c r="C2072">
        <f>VLOOKUP(A2072,'Step 1.3 OAT Data'!$A:$B,2)</f>
        <v>71</v>
      </c>
      <c r="E2072" s="33">
        <f>IF(ISBLANK('Step 1.2 Return Fan Power Data'!A2072),"-",'Step 1.2 Return Fan Power Data'!A2072)</f>
        <v>44717.625</v>
      </c>
      <c r="F2072">
        <f>IF(ISBLANK('Step 1.2 Return Fan Power Data'!B2072),"-",'Step 1.2 Return Fan Power Data'!B2072)</f>
        <v>2.360404116937016</v>
      </c>
      <c r="G2072">
        <f>VLOOKUP(E2072,'Step 1.3 OAT Data'!$A:$B,2)</f>
        <v>71</v>
      </c>
    </row>
    <row r="2073" spans="1:7" x14ac:dyDescent="0.25">
      <c r="A2073" s="33">
        <f>IF(ISBLANK('Step 1.1 Supply Fan Power Data'!A2073),"-",'Step 1.1 Supply Fan Power Data'!A2073)</f>
        <v>44717.666666666664</v>
      </c>
      <c r="B2073">
        <f>IF(ISBLANK('Step 1.1 Supply Fan Power Data'!B2073),"-",'Step 1.1 Supply Fan Power Data'!B2073)</f>
        <v>2.7831299635220557</v>
      </c>
      <c r="C2073">
        <f>VLOOKUP(A2073,'Step 1.3 OAT Data'!$A:$B,2)</f>
        <v>71</v>
      </c>
      <c r="E2073" s="33">
        <f>IF(ISBLANK('Step 1.2 Return Fan Power Data'!A2073),"-",'Step 1.2 Return Fan Power Data'!A2073)</f>
        <v>44717.666666666664</v>
      </c>
      <c r="F2073">
        <f>IF(ISBLANK('Step 1.2 Return Fan Power Data'!B2073),"-",'Step 1.2 Return Fan Power Data'!B2073)</f>
        <v>2.353995003702281</v>
      </c>
      <c r="G2073">
        <f>VLOOKUP(E2073,'Step 1.3 OAT Data'!$A:$B,2)</f>
        <v>71</v>
      </c>
    </row>
    <row r="2074" spans="1:7" x14ac:dyDescent="0.25">
      <c r="A2074" s="33">
        <f>IF(ISBLANK('Step 1.1 Supply Fan Power Data'!A2074),"-",'Step 1.1 Supply Fan Power Data'!A2074)</f>
        <v>44717.708333333336</v>
      </c>
      <c r="B2074">
        <f>IF(ISBLANK('Step 1.1 Supply Fan Power Data'!B2074),"-",'Step 1.1 Supply Fan Power Data'!B2074)</f>
        <v>2.7550967116413307</v>
      </c>
      <c r="C2074">
        <f>VLOOKUP(A2074,'Step 1.3 OAT Data'!$A:$B,2)</f>
        <v>71</v>
      </c>
      <c r="E2074" s="33">
        <f>IF(ISBLANK('Step 1.2 Return Fan Power Data'!A2074),"-",'Step 1.2 Return Fan Power Data'!A2074)</f>
        <v>44717.708333333336</v>
      </c>
      <c r="F2074">
        <f>IF(ISBLANK('Step 1.2 Return Fan Power Data'!B2074),"-",'Step 1.2 Return Fan Power Data'!B2074)</f>
        <v>2.3459057280628111</v>
      </c>
      <c r="G2074">
        <f>VLOOKUP(E2074,'Step 1.3 OAT Data'!$A:$B,2)</f>
        <v>71</v>
      </c>
    </row>
    <row r="2075" spans="1:7" x14ac:dyDescent="0.25">
      <c r="A2075" s="33">
        <f>IF(ISBLANK('Step 1.1 Supply Fan Power Data'!A2075),"-",'Step 1.1 Supply Fan Power Data'!A2075)</f>
        <v>44717.75</v>
      </c>
      <c r="B2075">
        <f>IF(ISBLANK('Step 1.1 Supply Fan Power Data'!B2075),"-",'Step 1.1 Supply Fan Power Data'!B2075)</f>
        <v>2.7600814781155076</v>
      </c>
      <c r="C2075">
        <f>VLOOKUP(A2075,'Step 1.3 OAT Data'!$A:$B,2)</f>
        <v>70</v>
      </c>
      <c r="E2075" s="33">
        <f>IF(ISBLANK('Step 1.2 Return Fan Power Data'!A2075),"-",'Step 1.2 Return Fan Power Data'!A2075)</f>
        <v>44717.75</v>
      </c>
      <c r="F2075">
        <f>IF(ISBLANK('Step 1.2 Return Fan Power Data'!B2075),"-",'Step 1.2 Return Fan Power Data'!B2075)</f>
        <v>2.347369403830724</v>
      </c>
      <c r="G2075">
        <f>VLOOKUP(E2075,'Step 1.3 OAT Data'!$A:$B,2)</f>
        <v>70</v>
      </c>
    </row>
    <row r="2076" spans="1:7" x14ac:dyDescent="0.25">
      <c r="A2076" s="33">
        <f>IF(ISBLANK('Step 1.1 Supply Fan Power Data'!A2076),"-",'Step 1.1 Supply Fan Power Data'!A2076)</f>
        <v>44717.791666666664</v>
      </c>
      <c r="B2076">
        <f>IF(ISBLANK('Step 1.1 Supply Fan Power Data'!B2076),"-",'Step 1.1 Supply Fan Power Data'!B2076)</f>
        <v>2.7491308423504881</v>
      </c>
      <c r="C2076">
        <f>VLOOKUP(A2076,'Step 1.3 OAT Data'!$A:$B,2)</f>
        <v>68</v>
      </c>
      <c r="E2076" s="33">
        <f>IF(ISBLANK('Step 1.2 Return Fan Power Data'!A2076),"-",'Step 1.2 Return Fan Power Data'!A2076)</f>
        <v>44717.791666666664</v>
      </c>
      <c r="F2076">
        <f>IF(ISBLANK('Step 1.2 Return Fan Power Data'!B2076),"-",'Step 1.2 Return Fan Power Data'!B2076)</f>
        <v>2.3441393817660532</v>
      </c>
      <c r="G2076">
        <f>VLOOKUP(E2076,'Step 1.3 OAT Data'!$A:$B,2)</f>
        <v>68</v>
      </c>
    </row>
    <row r="2077" spans="1:7" x14ac:dyDescent="0.25">
      <c r="A2077" s="33">
        <f>IF(ISBLANK('Step 1.1 Supply Fan Power Data'!A2077),"-",'Step 1.1 Supply Fan Power Data'!A2077)</f>
        <v>44717.833333333336</v>
      </c>
      <c r="B2077">
        <f>IF(ISBLANK('Step 1.1 Supply Fan Power Data'!B2077),"-",'Step 1.1 Supply Fan Power Data'!B2077)</f>
        <v>2.7661184373348742</v>
      </c>
      <c r="C2077">
        <f>VLOOKUP(A2077,'Step 1.3 OAT Data'!$A:$B,2)</f>
        <v>66</v>
      </c>
      <c r="E2077" s="33">
        <f>IF(ISBLANK('Step 1.2 Return Fan Power Data'!A2077),"-",'Step 1.2 Return Fan Power Data'!A2077)</f>
        <v>44717.833333333336</v>
      </c>
      <c r="F2077">
        <f>IF(ISBLANK('Step 1.2 Return Fan Power Data'!B2077),"-",'Step 1.2 Return Fan Power Data'!B2077)</f>
        <v>2.3491272871163975</v>
      </c>
      <c r="G2077">
        <f>VLOOKUP(E2077,'Step 1.3 OAT Data'!$A:$B,2)</f>
        <v>66</v>
      </c>
    </row>
    <row r="2078" spans="1:7" x14ac:dyDescent="0.25">
      <c r="A2078" s="33">
        <f>IF(ISBLANK('Step 1.1 Supply Fan Power Data'!A2078),"-",'Step 1.1 Supply Fan Power Data'!A2078)</f>
        <v>44717.875</v>
      </c>
      <c r="B2078">
        <f>IF(ISBLANK('Step 1.1 Supply Fan Power Data'!B2078),"-",'Step 1.1 Supply Fan Power Data'!B2078)</f>
        <v>2.7651339441310876</v>
      </c>
      <c r="C2078">
        <f>VLOOKUP(A2078,'Step 1.3 OAT Data'!$A:$B,2)</f>
        <v>62</v>
      </c>
      <c r="E2078" s="33">
        <f>IF(ISBLANK('Step 1.2 Return Fan Power Data'!A2078),"-",'Step 1.2 Return Fan Power Data'!A2078)</f>
        <v>44717.875</v>
      </c>
      <c r="F2078">
        <f>IF(ISBLANK('Step 1.2 Return Fan Power Data'!B2078),"-",'Step 1.2 Return Fan Power Data'!B2078)</f>
        <v>2.3488417131583583</v>
      </c>
      <c r="G2078">
        <f>VLOOKUP(E2078,'Step 1.3 OAT Data'!$A:$B,2)</f>
        <v>62</v>
      </c>
    </row>
    <row r="2079" spans="1:7" x14ac:dyDescent="0.25">
      <c r="A2079" s="33">
        <f>IF(ISBLANK('Step 1.1 Supply Fan Power Data'!A2079),"-",'Step 1.1 Supply Fan Power Data'!A2079)</f>
        <v>44717.916666666664</v>
      </c>
      <c r="B2079">
        <f>IF(ISBLANK('Step 1.1 Supply Fan Power Data'!B2079),"-",'Step 1.1 Supply Fan Power Data'!B2079)</f>
        <v>2.7571297212730501</v>
      </c>
      <c r="C2079">
        <f>VLOOKUP(A2079,'Step 1.3 OAT Data'!$A:$B,2)</f>
        <v>61</v>
      </c>
      <c r="E2079" s="33">
        <f>IF(ISBLANK('Step 1.2 Return Fan Power Data'!A2079),"-",'Step 1.2 Return Fan Power Data'!A2079)</f>
        <v>44717.916666666664</v>
      </c>
      <c r="F2079">
        <f>IF(ISBLANK('Step 1.2 Return Fan Power Data'!B2079),"-",'Step 1.2 Return Fan Power Data'!B2079)</f>
        <v>2.34650401558237</v>
      </c>
      <c r="G2079">
        <f>VLOOKUP(E2079,'Step 1.3 OAT Data'!$A:$B,2)</f>
        <v>61</v>
      </c>
    </row>
    <row r="2080" spans="1:7" x14ac:dyDescent="0.25">
      <c r="A2080" s="33">
        <f>IF(ISBLANK('Step 1.1 Supply Fan Power Data'!A2080),"-",'Step 1.1 Supply Fan Power Data'!A2080)</f>
        <v>44717.958333333336</v>
      </c>
      <c r="B2080">
        <f>IF(ISBLANK('Step 1.1 Supply Fan Power Data'!B2080),"-",'Step 1.1 Supply Fan Power Data'!B2080)</f>
        <v>2.7251011551879651</v>
      </c>
      <c r="C2080">
        <f>VLOOKUP(A2080,'Step 1.3 OAT Data'!$A:$B,2)</f>
        <v>62</v>
      </c>
      <c r="E2080" s="33">
        <f>IF(ISBLANK('Step 1.2 Return Fan Power Data'!A2080),"-",'Step 1.2 Return Fan Power Data'!A2080)</f>
        <v>44717.958333333336</v>
      </c>
      <c r="F2080">
        <f>IF(ISBLANK('Step 1.2 Return Fan Power Data'!B2080),"-",'Step 1.2 Return Fan Power Data'!B2080)</f>
        <v>2.3368613338088511</v>
      </c>
      <c r="G2080">
        <f>VLOOKUP(E2080,'Step 1.3 OAT Data'!$A:$B,2)</f>
        <v>62</v>
      </c>
    </row>
    <row r="2081" spans="1:7" x14ac:dyDescent="0.25">
      <c r="A2081" s="33">
        <f>IF(ISBLANK('Step 1.1 Supply Fan Power Data'!A2081),"-",'Step 1.1 Supply Fan Power Data'!A2081)</f>
        <v>44718</v>
      </c>
      <c r="B2081">
        <f>IF(ISBLANK('Step 1.1 Supply Fan Power Data'!B2081),"-",'Step 1.1 Supply Fan Power Data'!B2081)</f>
        <v>2.7922036907795391</v>
      </c>
      <c r="C2081">
        <f>VLOOKUP(A2081,'Step 1.3 OAT Data'!$A:$B,2)</f>
        <v>62</v>
      </c>
      <c r="E2081" s="33">
        <f>IF(ISBLANK('Step 1.2 Return Fan Power Data'!A2081),"-",'Step 1.2 Return Fan Power Data'!A2081)</f>
        <v>44718</v>
      </c>
      <c r="F2081">
        <f>IF(ISBLANK('Step 1.2 Return Fan Power Data'!B2081),"-",'Step 1.2 Return Fan Power Data'!B2081)</f>
        <v>2.3565403292392566</v>
      </c>
      <c r="G2081">
        <f>VLOOKUP(E2081,'Step 1.3 OAT Data'!$A:$B,2)</f>
        <v>62</v>
      </c>
    </row>
    <row r="2082" spans="1:7" x14ac:dyDescent="0.25">
      <c r="A2082" s="33">
        <f>IF(ISBLANK('Step 1.1 Supply Fan Power Data'!A2082),"-",'Step 1.1 Supply Fan Power Data'!A2082)</f>
        <v>44718.041666666664</v>
      </c>
      <c r="B2082">
        <f>IF(ISBLANK('Step 1.1 Supply Fan Power Data'!B2082),"-",'Step 1.1 Supply Fan Power Data'!B2082)</f>
        <v>2.7751138494023539</v>
      </c>
      <c r="C2082">
        <f>VLOOKUP(A2082,'Step 1.3 OAT Data'!$A:$B,2)</f>
        <v>63</v>
      </c>
      <c r="E2082" s="33">
        <f>IF(ISBLANK('Step 1.2 Return Fan Power Data'!A2082),"-",'Step 1.2 Return Fan Power Data'!A2082)</f>
        <v>44718.041666666664</v>
      </c>
      <c r="F2082">
        <f>IF(ISBLANK('Step 1.2 Return Fan Power Data'!B2082),"-",'Step 1.2 Return Fan Power Data'!B2082)</f>
        <v>2.351716929678358</v>
      </c>
      <c r="G2082">
        <f>VLOOKUP(E2082,'Step 1.3 OAT Data'!$A:$B,2)</f>
        <v>63</v>
      </c>
    </row>
    <row r="2083" spans="1:7" x14ac:dyDescent="0.25">
      <c r="A2083" s="33">
        <f>IF(ISBLANK('Step 1.1 Supply Fan Power Data'!A2083),"-",'Step 1.1 Supply Fan Power Data'!A2083)</f>
        <v>44718.083333333336</v>
      </c>
      <c r="B2083">
        <f>IF(ISBLANK('Step 1.1 Supply Fan Power Data'!B2083),"-",'Step 1.1 Supply Fan Power Data'!B2083)</f>
        <v>2.7901648077066037</v>
      </c>
      <c r="C2083">
        <f>VLOOKUP(A2083,'Step 1.3 OAT Data'!$A:$B,2)</f>
        <v>63</v>
      </c>
      <c r="E2083" s="33">
        <f>IF(ISBLANK('Step 1.2 Return Fan Power Data'!A2083),"-",'Step 1.2 Return Fan Power Data'!A2083)</f>
        <v>44718.083333333336</v>
      </c>
      <c r="F2083">
        <f>IF(ISBLANK('Step 1.2 Return Fan Power Data'!B2083),"-",'Step 1.2 Return Fan Power Data'!B2083)</f>
        <v>2.3559714494141453</v>
      </c>
      <c r="G2083">
        <f>VLOOKUP(E2083,'Step 1.3 OAT Data'!$A:$B,2)</f>
        <v>63</v>
      </c>
    </row>
    <row r="2084" spans="1:7" x14ac:dyDescent="0.25">
      <c r="A2084" s="33">
        <f>IF(ISBLANK('Step 1.1 Supply Fan Power Data'!A2084),"-",'Step 1.1 Supply Fan Power Data'!A2084)</f>
        <v>44718.125</v>
      </c>
      <c r="B2084">
        <f>IF(ISBLANK('Step 1.1 Supply Fan Power Data'!B2084),"-",'Step 1.1 Supply Fan Power Data'!B2084)</f>
        <v>2.7972036646468661</v>
      </c>
      <c r="C2084">
        <f>VLOOKUP(A2084,'Step 1.3 OAT Data'!$A:$B,2)</f>
        <v>63</v>
      </c>
      <c r="E2084" s="33">
        <f>IF(ISBLANK('Step 1.2 Return Fan Power Data'!A2084),"-",'Step 1.2 Return Fan Power Data'!A2084)</f>
        <v>44718.125</v>
      </c>
      <c r="F2084">
        <f>IF(ISBLANK('Step 1.2 Return Fan Power Data'!B2084),"-",'Step 1.2 Return Fan Power Data'!B2084)</f>
        <v>2.3579279411755723</v>
      </c>
      <c r="G2084">
        <f>VLOOKUP(E2084,'Step 1.3 OAT Data'!$A:$B,2)</f>
        <v>63</v>
      </c>
    </row>
    <row r="2085" spans="1:7" x14ac:dyDescent="0.25">
      <c r="A2085" s="33">
        <f>IF(ISBLANK('Step 1.1 Supply Fan Power Data'!A2085),"-",'Step 1.1 Supply Fan Power Data'!A2085)</f>
        <v>44718.166666666664</v>
      </c>
      <c r="B2085">
        <f>IF(ISBLANK('Step 1.1 Supply Fan Power Data'!B2085),"-",'Step 1.1 Supply Fan Power Data'!B2085)</f>
        <v>2.8222995143019123</v>
      </c>
      <c r="C2085">
        <f>VLOOKUP(A2085,'Step 1.3 OAT Data'!$A:$B,2)</f>
        <v>62</v>
      </c>
      <c r="E2085" s="33">
        <f>IF(ISBLANK('Step 1.2 Return Fan Power Data'!A2085),"-",'Step 1.2 Return Fan Power Data'!A2085)</f>
        <v>44718.166666666664</v>
      </c>
      <c r="F2085">
        <f>IF(ISBLANK('Step 1.2 Return Fan Power Data'!B2085),"-",'Step 1.2 Return Fan Power Data'!B2085)</f>
        <v>2.3647349990959432</v>
      </c>
      <c r="G2085">
        <f>VLOOKUP(E2085,'Step 1.3 OAT Data'!$A:$B,2)</f>
        <v>62</v>
      </c>
    </row>
    <row r="2086" spans="1:7" x14ac:dyDescent="0.25">
      <c r="A2086" s="33">
        <f>IF(ISBLANK('Step 1.1 Supply Fan Power Data'!A2086),"-",'Step 1.1 Supply Fan Power Data'!A2086)</f>
        <v>44718.208333333336</v>
      </c>
      <c r="B2086">
        <f>IF(ISBLANK('Step 1.1 Supply Fan Power Data'!B2086),"-",'Step 1.1 Supply Fan Power Data'!B2086)</f>
        <v>2.8102393490945152</v>
      </c>
      <c r="C2086">
        <f>VLOOKUP(A2086,'Step 1.3 OAT Data'!$A:$B,2)</f>
        <v>62</v>
      </c>
      <c r="E2086" s="33">
        <f>IF(ISBLANK('Step 1.2 Return Fan Power Data'!A2086),"-",'Step 1.2 Return Fan Power Data'!A2086)</f>
        <v>44718.208333333336</v>
      </c>
      <c r="F2086">
        <f>IF(ISBLANK('Step 1.2 Return Fan Power Data'!B2086),"-",'Step 1.2 Return Fan Power Data'!B2086)</f>
        <v>2.361496302085214</v>
      </c>
      <c r="G2086">
        <f>VLOOKUP(E2086,'Step 1.3 OAT Data'!$A:$B,2)</f>
        <v>62</v>
      </c>
    </row>
    <row r="2087" spans="1:7" x14ac:dyDescent="0.25">
      <c r="A2087" s="33">
        <f>IF(ISBLANK('Step 1.1 Supply Fan Power Data'!A2087),"-",'Step 1.1 Supply Fan Power Data'!A2087)</f>
        <v>44718.25</v>
      </c>
      <c r="B2087">
        <f>IF(ISBLANK('Step 1.1 Supply Fan Power Data'!B2087),"-",'Step 1.1 Supply Fan Power Data'!B2087)</f>
        <v>9.1642326106383152</v>
      </c>
      <c r="C2087">
        <f>VLOOKUP(A2087,'Step 1.3 OAT Data'!$A:$B,2)</f>
        <v>61</v>
      </c>
      <c r="E2087" s="33">
        <f>IF(ISBLANK('Step 1.2 Return Fan Power Data'!A2087),"-",'Step 1.2 Return Fan Power Data'!A2087)</f>
        <v>44718.25</v>
      </c>
      <c r="F2087">
        <f>IF(ISBLANK('Step 1.2 Return Fan Power Data'!B2087),"-",'Step 1.2 Return Fan Power Data'!B2087)</f>
        <v>4.0958849557522141</v>
      </c>
      <c r="G2087">
        <f>VLOOKUP(E2087,'Step 1.3 OAT Data'!$A:$B,2)</f>
        <v>61</v>
      </c>
    </row>
    <row r="2088" spans="1:7" x14ac:dyDescent="0.25">
      <c r="A2088" s="33">
        <f>IF(ISBLANK('Step 1.1 Supply Fan Power Data'!A2088),"-",'Step 1.1 Supply Fan Power Data'!A2088)</f>
        <v>44718.291666666664</v>
      </c>
      <c r="B2088">
        <f>IF(ISBLANK('Step 1.1 Supply Fan Power Data'!B2088),"-",'Step 1.1 Supply Fan Power Data'!B2088)</f>
        <v>12.035073024320816</v>
      </c>
      <c r="C2088">
        <f>VLOOKUP(A2088,'Step 1.3 OAT Data'!$A:$B,2)</f>
        <v>66</v>
      </c>
      <c r="E2088" s="33">
        <f>IF(ISBLANK('Step 1.2 Return Fan Power Data'!A2088),"-",'Step 1.2 Return Fan Power Data'!A2088)</f>
        <v>44718.291666666664</v>
      </c>
      <c r="F2088">
        <f>IF(ISBLANK('Step 1.2 Return Fan Power Data'!B2088),"-",'Step 1.2 Return Fan Power Data'!B2088)</f>
        <v>4.0958849557522141</v>
      </c>
      <c r="G2088">
        <f>VLOOKUP(E2088,'Step 1.3 OAT Data'!$A:$B,2)</f>
        <v>66</v>
      </c>
    </row>
    <row r="2089" spans="1:7" x14ac:dyDescent="0.25">
      <c r="A2089" s="33">
        <f>IF(ISBLANK('Step 1.1 Supply Fan Power Data'!A2089),"-",'Step 1.1 Supply Fan Power Data'!A2089)</f>
        <v>44718.333333333336</v>
      </c>
      <c r="B2089">
        <f>IF(ISBLANK('Step 1.1 Supply Fan Power Data'!B2089),"-",'Step 1.1 Supply Fan Power Data'!B2089)</f>
        <v>12.035073024320816</v>
      </c>
      <c r="C2089">
        <f>VLOOKUP(A2089,'Step 1.3 OAT Data'!$A:$B,2)</f>
        <v>69</v>
      </c>
      <c r="E2089" s="33">
        <f>IF(ISBLANK('Step 1.2 Return Fan Power Data'!A2089),"-",'Step 1.2 Return Fan Power Data'!A2089)</f>
        <v>44718.333333333336</v>
      </c>
      <c r="F2089">
        <f>IF(ISBLANK('Step 1.2 Return Fan Power Data'!B2089),"-",'Step 1.2 Return Fan Power Data'!B2089)</f>
        <v>4.0958849557522141</v>
      </c>
      <c r="G2089">
        <f>VLOOKUP(E2089,'Step 1.3 OAT Data'!$A:$B,2)</f>
        <v>69</v>
      </c>
    </row>
    <row r="2090" spans="1:7" x14ac:dyDescent="0.25">
      <c r="A2090" s="33">
        <f>IF(ISBLANK('Step 1.1 Supply Fan Power Data'!A2090),"-",'Step 1.1 Supply Fan Power Data'!A2090)</f>
        <v>44718.375</v>
      </c>
      <c r="B2090">
        <f>IF(ISBLANK('Step 1.1 Supply Fan Power Data'!B2090),"-",'Step 1.1 Supply Fan Power Data'!B2090)</f>
        <v>12.035073024320816</v>
      </c>
      <c r="C2090">
        <f>VLOOKUP(A2090,'Step 1.3 OAT Data'!$A:$B,2)</f>
        <v>72</v>
      </c>
      <c r="E2090" s="33">
        <f>IF(ISBLANK('Step 1.2 Return Fan Power Data'!A2090),"-",'Step 1.2 Return Fan Power Data'!A2090)</f>
        <v>44718.375</v>
      </c>
      <c r="F2090">
        <f>IF(ISBLANK('Step 1.2 Return Fan Power Data'!B2090),"-",'Step 1.2 Return Fan Power Data'!B2090)</f>
        <v>4.0958849557522141</v>
      </c>
      <c r="G2090">
        <f>VLOOKUP(E2090,'Step 1.3 OAT Data'!$A:$B,2)</f>
        <v>72</v>
      </c>
    </row>
    <row r="2091" spans="1:7" x14ac:dyDescent="0.25">
      <c r="A2091" s="33">
        <f>IF(ISBLANK('Step 1.1 Supply Fan Power Data'!A2091),"-",'Step 1.1 Supply Fan Power Data'!A2091)</f>
        <v>44718.416666666664</v>
      </c>
      <c r="B2091">
        <f>IF(ISBLANK('Step 1.1 Supply Fan Power Data'!B2091),"-",'Step 1.1 Supply Fan Power Data'!B2091)</f>
        <v>12.035073024320816</v>
      </c>
      <c r="C2091">
        <f>VLOOKUP(A2091,'Step 1.3 OAT Data'!$A:$B,2)</f>
        <v>74</v>
      </c>
      <c r="E2091" s="33">
        <f>IF(ISBLANK('Step 1.2 Return Fan Power Data'!A2091),"-",'Step 1.2 Return Fan Power Data'!A2091)</f>
        <v>44718.416666666664</v>
      </c>
      <c r="F2091">
        <f>IF(ISBLANK('Step 1.2 Return Fan Power Data'!B2091),"-",'Step 1.2 Return Fan Power Data'!B2091)</f>
        <v>4.0958849557522141</v>
      </c>
      <c r="G2091">
        <f>VLOOKUP(E2091,'Step 1.3 OAT Data'!$A:$B,2)</f>
        <v>74</v>
      </c>
    </row>
    <row r="2092" spans="1:7" x14ac:dyDescent="0.25">
      <c r="A2092" s="33">
        <f>IF(ISBLANK('Step 1.1 Supply Fan Power Data'!A2092),"-",'Step 1.1 Supply Fan Power Data'!A2092)</f>
        <v>44718.458333333336</v>
      </c>
      <c r="B2092">
        <f>IF(ISBLANK('Step 1.1 Supply Fan Power Data'!B2092),"-",'Step 1.1 Supply Fan Power Data'!B2092)</f>
        <v>12.035073024320816</v>
      </c>
      <c r="C2092">
        <f>VLOOKUP(A2092,'Step 1.3 OAT Data'!$A:$B,2)</f>
        <v>75</v>
      </c>
      <c r="E2092" s="33">
        <f>IF(ISBLANK('Step 1.2 Return Fan Power Data'!A2092),"-",'Step 1.2 Return Fan Power Data'!A2092)</f>
        <v>44718.458333333336</v>
      </c>
      <c r="F2092">
        <f>IF(ISBLANK('Step 1.2 Return Fan Power Data'!B2092),"-",'Step 1.2 Return Fan Power Data'!B2092)</f>
        <v>4.0958849557522141</v>
      </c>
      <c r="G2092">
        <f>VLOOKUP(E2092,'Step 1.3 OAT Data'!$A:$B,2)</f>
        <v>75</v>
      </c>
    </row>
    <row r="2093" spans="1:7" x14ac:dyDescent="0.25">
      <c r="A2093" s="33">
        <f>IF(ISBLANK('Step 1.1 Supply Fan Power Data'!A2093),"-",'Step 1.1 Supply Fan Power Data'!A2093)</f>
        <v>44718.5</v>
      </c>
      <c r="B2093">
        <f>IF(ISBLANK('Step 1.1 Supply Fan Power Data'!B2093),"-",'Step 1.1 Supply Fan Power Data'!B2093)</f>
        <v>12.035073024320816</v>
      </c>
      <c r="C2093">
        <f>VLOOKUP(A2093,'Step 1.3 OAT Data'!$A:$B,2)</f>
        <v>77</v>
      </c>
      <c r="E2093" s="33">
        <f>IF(ISBLANK('Step 1.2 Return Fan Power Data'!A2093),"-",'Step 1.2 Return Fan Power Data'!A2093)</f>
        <v>44718.5</v>
      </c>
      <c r="F2093">
        <f>IF(ISBLANK('Step 1.2 Return Fan Power Data'!B2093),"-",'Step 1.2 Return Fan Power Data'!B2093)</f>
        <v>4.0958849557522141</v>
      </c>
      <c r="G2093">
        <f>VLOOKUP(E2093,'Step 1.3 OAT Data'!$A:$B,2)</f>
        <v>77</v>
      </c>
    </row>
    <row r="2094" spans="1:7" x14ac:dyDescent="0.25">
      <c r="A2094" s="33">
        <f>IF(ISBLANK('Step 1.1 Supply Fan Power Data'!A2094),"-",'Step 1.1 Supply Fan Power Data'!A2094)</f>
        <v>44718.541666666664</v>
      </c>
      <c r="B2094">
        <f>IF(ISBLANK('Step 1.1 Supply Fan Power Data'!B2094),"-",'Step 1.1 Supply Fan Power Data'!B2094)</f>
        <v>12.035073024320816</v>
      </c>
      <c r="C2094">
        <f>VLOOKUP(A2094,'Step 1.3 OAT Data'!$A:$B,2)</f>
        <v>74</v>
      </c>
      <c r="E2094" s="33">
        <f>IF(ISBLANK('Step 1.2 Return Fan Power Data'!A2094),"-",'Step 1.2 Return Fan Power Data'!A2094)</f>
        <v>44718.541666666664</v>
      </c>
      <c r="F2094">
        <f>IF(ISBLANK('Step 1.2 Return Fan Power Data'!B2094),"-",'Step 1.2 Return Fan Power Data'!B2094)</f>
        <v>4.0958849557522141</v>
      </c>
      <c r="G2094">
        <f>VLOOKUP(E2094,'Step 1.3 OAT Data'!$A:$B,2)</f>
        <v>74</v>
      </c>
    </row>
    <row r="2095" spans="1:7" x14ac:dyDescent="0.25">
      <c r="A2095" s="33">
        <f>IF(ISBLANK('Step 1.1 Supply Fan Power Data'!A2095),"-",'Step 1.1 Supply Fan Power Data'!A2095)</f>
        <v>44718.583333333336</v>
      </c>
      <c r="B2095">
        <f>IF(ISBLANK('Step 1.1 Supply Fan Power Data'!B2095),"-",'Step 1.1 Supply Fan Power Data'!B2095)</f>
        <v>12.035073024320816</v>
      </c>
      <c r="C2095">
        <f>VLOOKUP(A2095,'Step 1.3 OAT Data'!$A:$B,2)</f>
        <v>75</v>
      </c>
      <c r="E2095" s="33">
        <f>IF(ISBLANK('Step 1.2 Return Fan Power Data'!A2095),"-",'Step 1.2 Return Fan Power Data'!A2095)</f>
        <v>44718.583333333336</v>
      </c>
      <c r="F2095">
        <f>IF(ISBLANK('Step 1.2 Return Fan Power Data'!B2095),"-",'Step 1.2 Return Fan Power Data'!B2095)</f>
        <v>4.0958849557522141</v>
      </c>
      <c r="G2095">
        <f>VLOOKUP(E2095,'Step 1.3 OAT Data'!$A:$B,2)</f>
        <v>75</v>
      </c>
    </row>
    <row r="2096" spans="1:7" x14ac:dyDescent="0.25">
      <c r="A2096" s="33">
        <f>IF(ISBLANK('Step 1.1 Supply Fan Power Data'!A2096),"-",'Step 1.1 Supply Fan Power Data'!A2096)</f>
        <v>44718.625</v>
      </c>
      <c r="B2096">
        <f>IF(ISBLANK('Step 1.1 Supply Fan Power Data'!B2096),"-",'Step 1.1 Supply Fan Power Data'!B2096)</f>
        <v>12.035073024320816</v>
      </c>
      <c r="C2096">
        <f>VLOOKUP(A2096,'Step 1.3 OAT Data'!$A:$B,2)</f>
        <v>76</v>
      </c>
      <c r="E2096" s="33">
        <f>IF(ISBLANK('Step 1.2 Return Fan Power Data'!A2096),"-",'Step 1.2 Return Fan Power Data'!A2096)</f>
        <v>44718.625</v>
      </c>
      <c r="F2096">
        <f>IF(ISBLANK('Step 1.2 Return Fan Power Data'!B2096),"-",'Step 1.2 Return Fan Power Data'!B2096)</f>
        <v>4.0958849557522141</v>
      </c>
      <c r="G2096">
        <f>VLOOKUP(E2096,'Step 1.3 OAT Data'!$A:$B,2)</f>
        <v>76</v>
      </c>
    </row>
    <row r="2097" spans="1:7" x14ac:dyDescent="0.25">
      <c r="A2097" s="33">
        <f>IF(ISBLANK('Step 1.1 Supply Fan Power Data'!A2097),"-",'Step 1.1 Supply Fan Power Data'!A2097)</f>
        <v>44718.666666666664</v>
      </c>
      <c r="B2097">
        <f>IF(ISBLANK('Step 1.1 Supply Fan Power Data'!B2097),"-",'Step 1.1 Supply Fan Power Data'!B2097)</f>
        <v>12.035073024320816</v>
      </c>
      <c r="C2097">
        <f>VLOOKUP(A2097,'Step 1.3 OAT Data'!$A:$B,2)</f>
        <v>75</v>
      </c>
      <c r="E2097" s="33">
        <f>IF(ISBLANK('Step 1.2 Return Fan Power Data'!A2097),"-",'Step 1.2 Return Fan Power Data'!A2097)</f>
        <v>44718.666666666664</v>
      </c>
      <c r="F2097">
        <f>IF(ISBLANK('Step 1.2 Return Fan Power Data'!B2097),"-",'Step 1.2 Return Fan Power Data'!B2097)</f>
        <v>4.0958849557522141</v>
      </c>
      <c r="G2097">
        <f>VLOOKUP(E2097,'Step 1.3 OAT Data'!$A:$B,2)</f>
        <v>75</v>
      </c>
    </row>
    <row r="2098" spans="1:7" x14ac:dyDescent="0.25">
      <c r="A2098" s="33">
        <f>IF(ISBLANK('Step 1.1 Supply Fan Power Data'!A2098),"-",'Step 1.1 Supply Fan Power Data'!A2098)</f>
        <v>44718.708333333336</v>
      </c>
      <c r="B2098">
        <f>IF(ISBLANK('Step 1.1 Supply Fan Power Data'!B2098),"-",'Step 1.1 Supply Fan Power Data'!B2098)</f>
        <v>10.387621234933542</v>
      </c>
      <c r="C2098">
        <f>VLOOKUP(A2098,'Step 1.3 OAT Data'!$A:$B,2)</f>
        <v>74</v>
      </c>
      <c r="E2098" s="33">
        <f>IF(ISBLANK('Step 1.2 Return Fan Power Data'!A2098),"-",'Step 1.2 Return Fan Power Data'!A2098)</f>
        <v>44718.708333333336</v>
      </c>
      <c r="F2098">
        <f>IF(ISBLANK('Step 1.2 Return Fan Power Data'!B2098),"-",'Step 1.2 Return Fan Power Data'!B2098)</f>
        <v>4.0958849557522141</v>
      </c>
      <c r="G2098">
        <f>VLOOKUP(E2098,'Step 1.3 OAT Data'!$A:$B,2)</f>
        <v>74</v>
      </c>
    </row>
    <row r="2099" spans="1:7" x14ac:dyDescent="0.25">
      <c r="A2099" s="33">
        <f>IF(ISBLANK('Step 1.1 Supply Fan Power Data'!A2099),"-",'Step 1.1 Supply Fan Power Data'!A2099)</f>
        <v>44718.75</v>
      </c>
      <c r="B2099">
        <f>IF(ISBLANK('Step 1.1 Supply Fan Power Data'!B2099),"-",'Step 1.1 Supply Fan Power Data'!B2099)</f>
        <v>2.742119854403787</v>
      </c>
      <c r="C2099">
        <f>VLOOKUP(A2099,'Step 1.3 OAT Data'!$A:$B,2)</f>
        <v>72</v>
      </c>
      <c r="E2099" s="33">
        <f>IF(ISBLANK('Step 1.2 Return Fan Power Data'!A2099),"-",'Step 1.2 Return Fan Power Data'!A2099)</f>
        <v>44718.75</v>
      </c>
      <c r="F2099">
        <f>IF(ISBLANK('Step 1.2 Return Fan Power Data'!B2099),"-",'Step 1.2 Return Fan Power Data'!B2099)</f>
        <v>2.3420431225876879</v>
      </c>
      <c r="G2099">
        <f>VLOOKUP(E2099,'Step 1.3 OAT Data'!$A:$B,2)</f>
        <v>72</v>
      </c>
    </row>
    <row r="2100" spans="1:7" x14ac:dyDescent="0.25">
      <c r="A2100" s="33">
        <f>IF(ISBLANK('Step 1.1 Supply Fan Power Data'!A2100),"-",'Step 1.1 Supply Fan Power Data'!A2100)</f>
        <v>44718.791666666664</v>
      </c>
      <c r="B2100">
        <f>IF(ISBLANK('Step 1.1 Supply Fan Power Data'!B2100),"-",'Step 1.1 Supply Fan Power Data'!B2100)</f>
        <v>2.7741286251664476</v>
      </c>
      <c r="C2100">
        <f>VLOOKUP(A2100,'Step 1.3 OAT Data'!$A:$B,2)</f>
        <v>70</v>
      </c>
      <c r="E2100" s="33">
        <f>IF(ISBLANK('Step 1.2 Return Fan Power Data'!A2100),"-",'Step 1.2 Return Fan Power Data'!A2100)</f>
        <v>44718.791666666664</v>
      </c>
      <c r="F2100">
        <f>IF(ISBLANK('Step 1.2 Return Fan Power Data'!B2100),"-",'Step 1.2 Return Fan Power Data'!B2100)</f>
        <v>2.3514350211527701</v>
      </c>
      <c r="G2100">
        <f>VLOOKUP(E2100,'Step 1.3 OAT Data'!$A:$B,2)</f>
        <v>70</v>
      </c>
    </row>
    <row r="2101" spans="1:7" x14ac:dyDescent="0.25">
      <c r="A2101" s="33">
        <f>IF(ISBLANK('Step 1.1 Supply Fan Power Data'!A2101),"-",'Step 1.1 Supply Fan Power Data'!A2101)</f>
        <v>44718.833333333336</v>
      </c>
      <c r="B2101">
        <f>IF(ISBLANK('Step 1.1 Supply Fan Power Data'!B2101),"-",'Step 1.1 Supply Fan Power Data'!B2101)</f>
        <v>2.7951639580278136</v>
      </c>
      <c r="C2101">
        <f>VLOOKUP(A2101,'Step 1.3 OAT Data'!$A:$B,2)</f>
        <v>68</v>
      </c>
      <c r="E2101" s="33">
        <f>IF(ISBLANK('Step 1.2 Return Fan Power Data'!A2101),"-",'Step 1.2 Return Fan Power Data'!A2101)</f>
        <v>44718.833333333336</v>
      </c>
      <c r="F2101">
        <f>IF(ISBLANK('Step 1.2 Return Fan Power Data'!B2101),"-",'Step 1.2 Return Fan Power Data'!B2101)</f>
        <v>2.3573631504838288</v>
      </c>
      <c r="G2101">
        <f>VLOOKUP(E2101,'Step 1.3 OAT Data'!$A:$B,2)</f>
        <v>68</v>
      </c>
    </row>
    <row r="2102" spans="1:7" x14ac:dyDescent="0.25">
      <c r="A2102" s="33">
        <f>IF(ISBLANK('Step 1.1 Supply Fan Power Data'!A2102),"-",'Step 1.1 Supply Fan Power Data'!A2102)</f>
        <v>44718.875</v>
      </c>
      <c r="B2102">
        <f>IF(ISBLANK('Step 1.1 Supply Fan Power Data'!B2102),"-",'Step 1.1 Supply Fan Power Data'!B2102)</f>
        <v>2.8012182585980079</v>
      </c>
      <c r="C2102">
        <f>VLOOKUP(A2102,'Step 1.3 OAT Data'!$A:$B,2)</f>
        <v>67</v>
      </c>
      <c r="E2102" s="33">
        <f>IF(ISBLANK('Step 1.2 Return Fan Power Data'!A2102),"-",'Step 1.2 Return Fan Power Data'!A2102)</f>
        <v>44718.875</v>
      </c>
      <c r="F2102">
        <f>IF(ISBLANK('Step 1.2 Return Fan Power Data'!B2102),"-",'Step 1.2 Return Fan Power Data'!B2102)</f>
        <v>2.3590344575167803</v>
      </c>
      <c r="G2102">
        <f>VLOOKUP(E2102,'Step 1.3 OAT Data'!$A:$B,2)</f>
        <v>67</v>
      </c>
    </row>
    <row r="2103" spans="1:7" x14ac:dyDescent="0.25">
      <c r="A2103" s="33">
        <f>IF(ISBLANK('Step 1.1 Supply Fan Power Data'!A2103),"-",'Step 1.1 Supply Fan Power Data'!A2103)</f>
        <v>44718.916666666664</v>
      </c>
      <c r="B2103">
        <f>IF(ISBLANK('Step 1.1 Supply Fan Power Data'!B2103),"-",'Step 1.1 Supply Fan Power Data'!B2103)</f>
        <v>2.8535902483773281</v>
      </c>
      <c r="C2103">
        <f>VLOOKUP(A2103,'Step 1.3 OAT Data'!$A:$B,2)</f>
        <v>67</v>
      </c>
      <c r="E2103" s="33">
        <f>IF(ISBLANK('Step 1.2 Return Fan Power Data'!A2103),"-",'Step 1.2 Return Fan Power Data'!A2103)</f>
        <v>44718.916666666664</v>
      </c>
      <c r="F2103">
        <f>IF(ISBLANK('Step 1.2 Return Fan Power Data'!B2103),"-",'Step 1.2 Return Fan Power Data'!B2103)</f>
        <v>2.3728648928897504</v>
      </c>
      <c r="G2103">
        <f>VLOOKUP(E2103,'Step 1.3 OAT Data'!$A:$B,2)</f>
        <v>67</v>
      </c>
    </row>
    <row r="2104" spans="1:7" x14ac:dyDescent="0.25">
      <c r="A2104" s="33">
        <f>IF(ISBLANK('Step 1.1 Supply Fan Power Data'!A2104),"-",'Step 1.1 Supply Fan Power Data'!A2104)</f>
        <v>44718.958333333336</v>
      </c>
      <c r="B2104">
        <f>IF(ISBLANK('Step 1.1 Supply Fan Power Data'!B2104),"-",'Step 1.1 Supply Fan Power Data'!B2104)</f>
        <v>2.7781357007650511</v>
      </c>
      <c r="C2104">
        <f>VLOOKUP(A2104,'Step 1.3 OAT Data'!$A:$B,2)</f>
        <v>67</v>
      </c>
      <c r="E2104" s="33">
        <f>IF(ISBLANK('Step 1.2 Return Fan Power Data'!A2104),"-",'Step 1.2 Return Fan Power Data'!A2104)</f>
        <v>44718.958333333336</v>
      </c>
      <c r="F2104">
        <f>IF(ISBLANK('Step 1.2 Return Fan Power Data'!B2104),"-",'Step 1.2 Return Fan Power Data'!B2104)</f>
        <v>2.352578962765135</v>
      </c>
      <c r="G2104">
        <f>VLOOKUP(E2104,'Step 1.3 OAT Data'!$A:$B,2)</f>
        <v>67</v>
      </c>
    </row>
    <row r="2105" spans="1:7" x14ac:dyDescent="0.25">
      <c r="A2105" s="33">
        <f>IF(ISBLANK('Step 1.1 Supply Fan Power Data'!A2105),"-",'Step 1.1 Supply Fan Power Data'!A2105)</f>
        <v>44719</v>
      </c>
      <c r="B2105">
        <f>IF(ISBLANK('Step 1.1 Supply Fan Power Data'!B2105),"-",'Step 1.1 Supply Fan Power Data'!B2105)</f>
        <v>2.8222995143019123</v>
      </c>
      <c r="C2105">
        <f>VLOOKUP(A2105,'Step 1.3 OAT Data'!$A:$B,2)</f>
        <v>65</v>
      </c>
      <c r="E2105" s="33">
        <f>IF(ISBLANK('Step 1.2 Return Fan Power Data'!A2105),"-",'Step 1.2 Return Fan Power Data'!A2105)</f>
        <v>44719</v>
      </c>
      <c r="F2105">
        <f>IF(ISBLANK('Step 1.2 Return Fan Power Data'!B2105),"-",'Step 1.2 Return Fan Power Data'!B2105)</f>
        <v>2.3647349990959432</v>
      </c>
      <c r="G2105">
        <f>VLOOKUP(E2105,'Step 1.3 OAT Data'!$A:$B,2)</f>
        <v>65</v>
      </c>
    </row>
    <row r="2106" spans="1:7" x14ac:dyDescent="0.25">
      <c r="A2106" s="33">
        <f>IF(ISBLANK('Step 1.1 Supply Fan Power Data'!A2106),"-",'Step 1.1 Supply Fan Power Data'!A2106)</f>
        <v>44719.041666666664</v>
      </c>
      <c r="B2106">
        <f>IF(ISBLANK('Step 1.1 Supply Fan Power Data'!B2106),"-",'Step 1.1 Supply Fan Power Data'!B2106)</f>
        <v>2.8142581256517607</v>
      </c>
      <c r="C2106">
        <f>VLOOKUP(A2106,'Step 1.3 OAT Data'!$A:$B,2)</f>
        <v>63</v>
      </c>
      <c r="E2106" s="33">
        <f>IF(ISBLANK('Step 1.2 Return Fan Power Data'!A2106),"-",'Step 1.2 Return Fan Power Data'!A2106)</f>
        <v>44719.041666666664</v>
      </c>
      <c r="F2106">
        <f>IF(ISBLANK('Step 1.2 Return Fan Power Data'!B2106),"-",'Step 1.2 Return Fan Power Data'!B2106)</f>
        <v>2.3625821566498142</v>
      </c>
      <c r="G2106">
        <f>VLOOKUP(E2106,'Step 1.3 OAT Data'!$A:$B,2)</f>
        <v>63</v>
      </c>
    </row>
    <row r="2107" spans="1:7" x14ac:dyDescent="0.25">
      <c r="A2107" s="33">
        <f>IF(ISBLANK('Step 1.1 Supply Fan Power Data'!A2107),"-",'Step 1.1 Supply Fan Power Data'!A2107)</f>
        <v>44719.083333333336</v>
      </c>
      <c r="B2107">
        <f>IF(ISBLANK('Step 1.1 Supply Fan Power Data'!B2107),"-",'Step 1.1 Supply Fan Power Data'!B2107)</f>
        <v>2.8032589579080778</v>
      </c>
      <c r="C2107">
        <f>VLOOKUP(A2107,'Step 1.3 OAT Data'!$A:$B,2)</f>
        <v>64</v>
      </c>
      <c r="E2107" s="33">
        <f>IF(ISBLANK('Step 1.2 Return Fan Power Data'!A2107),"-",'Step 1.2 Return Fan Power Data'!A2107)</f>
        <v>44719.083333333336</v>
      </c>
      <c r="F2107">
        <f>IF(ISBLANK('Step 1.2 Return Fan Power Data'!B2107),"-",'Step 1.2 Return Fan Power Data'!B2107)</f>
        <v>2.3595943307361948</v>
      </c>
      <c r="G2107">
        <f>VLOOKUP(E2107,'Step 1.3 OAT Data'!$A:$B,2)</f>
        <v>64</v>
      </c>
    </row>
    <row r="2108" spans="1:7" x14ac:dyDescent="0.25">
      <c r="A2108" s="33">
        <f>IF(ISBLANK('Step 1.1 Supply Fan Power Data'!A2108),"-",'Step 1.1 Supply Fan Power Data'!A2108)</f>
        <v>44719.125</v>
      </c>
      <c r="B2108">
        <f>IF(ISBLANK('Step 1.1 Supply Fan Power Data'!B2108),"-",'Step 1.1 Supply Fan Power Data'!B2108)</f>
        <v>2.8273774372698472</v>
      </c>
      <c r="C2108">
        <f>VLOOKUP(A2108,'Step 1.3 OAT Data'!$A:$B,2)</f>
        <v>61</v>
      </c>
      <c r="E2108" s="33">
        <f>IF(ISBLANK('Step 1.2 Return Fan Power Data'!A2108),"-",'Step 1.2 Return Fan Power Data'!A2108)</f>
        <v>44719.125</v>
      </c>
      <c r="F2108">
        <f>IF(ISBLANK('Step 1.2 Return Fan Power Data'!B2108),"-",'Step 1.2 Return Fan Power Data'!B2108)</f>
        <v>2.3660809034132386</v>
      </c>
      <c r="G2108">
        <f>VLOOKUP(E2108,'Step 1.3 OAT Data'!$A:$B,2)</f>
        <v>61</v>
      </c>
    </row>
    <row r="2109" spans="1:7" x14ac:dyDescent="0.25">
      <c r="A2109" s="33">
        <f>IF(ISBLANK('Step 1.1 Supply Fan Power Data'!A2109),"-",'Step 1.1 Supply Fan Power Data'!A2109)</f>
        <v>44719.166666666664</v>
      </c>
      <c r="B2109">
        <f>IF(ISBLANK('Step 1.1 Supply Fan Power Data'!B2109),"-",'Step 1.1 Supply Fan Power Data'!B2109)</f>
        <v>2.8222995143019123</v>
      </c>
      <c r="C2109">
        <f>VLOOKUP(A2109,'Step 1.3 OAT Data'!$A:$B,2)</f>
        <v>60</v>
      </c>
      <c r="E2109" s="33">
        <f>IF(ISBLANK('Step 1.2 Return Fan Power Data'!A2109),"-",'Step 1.2 Return Fan Power Data'!A2109)</f>
        <v>44719.166666666664</v>
      </c>
      <c r="F2109">
        <f>IF(ISBLANK('Step 1.2 Return Fan Power Data'!B2109),"-",'Step 1.2 Return Fan Power Data'!B2109)</f>
        <v>2.3647349990959432</v>
      </c>
      <c r="G2109">
        <f>VLOOKUP(E2109,'Step 1.3 OAT Data'!$A:$B,2)</f>
        <v>60</v>
      </c>
    </row>
    <row r="2110" spans="1:7" x14ac:dyDescent="0.25">
      <c r="A2110" s="33">
        <f>IF(ISBLANK('Step 1.1 Supply Fan Power Data'!A2110),"-",'Step 1.1 Supply Fan Power Data'!A2110)</f>
        <v>44719.208333333336</v>
      </c>
      <c r="B2110">
        <f>IF(ISBLANK('Step 1.1 Supply Fan Power Data'!B2110),"-",'Step 1.1 Supply Fan Power Data'!B2110)</f>
        <v>2.8666833186850891</v>
      </c>
      <c r="C2110">
        <f>VLOOKUP(A2110,'Step 1.3 OAT Data'!$A:$B,2)</f>
        <v>59</v>
      </c>
      <c r="E2110" s="33">
        <f>IF(ISBLANK('Step 1.2 Return Fan Power Data'!A2110),"-",'Step 1.2 Return Fan Power Data'!A2110)</f>
        <v>44719.208333333336</v>
      </c>
      <c r="F2110">
        <f>IF(ISBLANK('Step 1.2 Return Fan Power Data'!B2110),"-",'Step 1.2 Return Fan Power Data'!B2110)</f>
        <v>2.3761529880437138</v>
      </c>
      <c r="G2110">
        <f>VLOOKUP(E2110,'Step 1.3 OAT Data'!$A:$B,2)</f>
        <v>59</v>
      </c>
    </row>
    <row r="2111" spans="1:7" x14ac:dyDescent="0.25">
      <c r="A2111" s="33">
        <f>IF(ISBLANK('Step 1.1 Supply Fan Power Data'!A2111),"-",'Step 1.1 Supply Fan Power Data'!A2111)</f>
        <v>44719.25</v>
      </c>
      <c r="B2111">
        <f>IF(ISBLANK('Step 1.1 Supply Fan Power Data'!B2111),"-",'Step 1.1 Supply Fan Power Data'!B2111)</f>
        <v>12.035073024320816</v>
      </c>
      <c r="C2111">
        <f>VLOOKUP(A2111,'Step 1.3 OAT Data'!$A:$B,2)</f>
        <v>60</v>
      </c>
      <c r="E2111" s="33">
        <f>IF(ISBLANK('Step 1.2 Return Fan Power Data'!A2111),"-",'Step 1.2 Return Fan Power Data'!A2111)</f>
        <v>44719.25</v>
      </c>
      <c r="F2111">
        <f>IF(ISBLANK('Step 1.2 Return Fan Power Data'!B2111),"-",'Step 1.2 Return Fan Power Data'!B2111)</f>
        <v>4.0958849557522141</v>
      </c>
      <c r="G2111">
        <f>VLOOKUP(E2111,'Step 1.3 OAT Data'!$A:$B,2)</f>
        <v>60</v>
      </c>
    </row>
    <row r="2112" spans="1:7" x14ac:dyDescent="0.25">
      <c r="A2112" s="33">
        <f>IF(ISBLANK('Step 1.1 Supply Fan Power Data'!A2112),"-",'Step 1.1 Supply Fan Power Data'!A2112)</f>
        <v>44719.291666666664</v>
      </c>
      <c r="B2112">
        <f>IF(ISBLANK('Step 1.1 Supply Fan Power Data'!B2112),"-",'Step 1.1 Supply Fan Power Data'!B2112)</f>
        <v>12.035073024320816</v>
      </c>
      <c r="C2112">
        <f>VLOOKUP(A2112,'Step 1.3 OAT Data'!$A:$B,2)</f>
        <v>66</v>
      </c>
      <c r="E2112" s="33">
        <f>IF(ISBLANK('Step 1.2 Return Fan Power Data'!A2112),"-",'Step 1.2 Return Fan Power Data'!A2112)</f>
        <v>44719.291666666664</v>
      </c>
      <c r="F2112">
        <f>IF(ISBLANK('Step 1.2 Return Fan Power Data'!B2112),"-",'Step 1.2 Return Fan Power Data'!B2112)</f>
        <v>4.0958849557522141</v>
      </c>
      <c r="G2112">
        <f>VLOOKUP(E2112,'Step 1.3 OAT Data'!$A:$B,2)</f>
        <v>66</v>
      </c>
    </row>
    <row r="2113" spans="1:7" x14ac:dyDescent="0.25">
      <c r="A2113" s="33">
        <f>IF(ISBLANK('Step 1.1 Supply Fan Power Data'!A2113),"-",'Step 1.1 Supply Fan Power Data'!A2113)</f>
        <v>44719.333333333336</v>
      </c>
      <c r="B2113">
        <f>IF(ISBLANK('Step 1.1 Supply Fan Power Data'!B2113),"-",'Step 1.1 Supply Fan Power Data'!B2113)</f>
        <v>12.035073024320816</v>
      </c>
      <c r="C2113">
        <f>VLOOKUP(A2113,'Step 1.3 OAT Data'!$A:$B,2)</f>
        <v>68</v>
      </c>
      <c r="E2113" s="33">
        <f>IF(ISBLANK('Step 1.2 Return Fan Power Data'!A2113),"-",'Step 1.2 Return Fan Power Data'!A2113)</f>
        <v>44719.333333333336</v>
      </c>
      <c r="F2113">
        <f>IF(ISBLANK('Step 1.2 Return Fan Power Data'!B2113),"-",'Step 1.2 Return Fan Power Data'!B2113)</f>
        <v>4.0958849557522141</v>
      </c>
      <c r="G2113">
        <f>VLOOKUP(E2113,'Step 1.3 OAT Data'!$A:$B,2)</f>
        <v>68</v>
      </c>
    </row>
    <row r="2114" spans="1:7" x14ac:dyDescent="0.25">
      <c r="A2114" s="33">
        <f>IF(ISBLANK('Step 1.1 Supply Fan Power Data'!A2114),"-",'Step 1.1 Supply Fan Power Data'!A2114)</f>
        <v>44719.375</v>
      </c>
      <c r="B2114">
        <f>IF(ISBLANK('Step 1.1 Supply Fan Power Data'!B2114),"-",'Step 1.1 Supply Fan Power Data'!B2114)</f>
        <v>12.035073024320816</v>
      </c>
      <c r="C2114">
        <f>VLOOKUP(A2114,'Step 1.3 OAT Data'!$A:$B,2)</f>
        <v>70</v>
      </c>
      <c r="E2114" s="33">
        <f>IF(ISBLANK('Step 1.2 Return Fan Power Data'!A2114),"-",'Step 1.2 Return Fan Power Data'!A2114)</f>
        <v>44719.375</v>
      </c>
      <c r="F2114">
        <f>IF(ISBLANK('Step 1.2 Return Fan Power Data'!B2114),"-",'Step 1.2 Return Fan Power Data'!B2114)</f>
        <v>4.0958849557522141</v>
      </c>
      <c r="G2114">
        <f>VLOOKUP(E2114,'Step 1.3 OAT Data'!$A:$B,2)</f>
        <v>70</v>
      </c>
    </row>
    <row r="2115" spans="1:7" x14ac:dyDescent="0.25">
      <c r="A2115" s="33">
        <f>IF(ISBLANK('Step 1.1 Supply Fan Power Data'!A2115),"-",'Step 1.1 Supply Fan Power Data'!A2115)</f>
        <v>44719.416666666664</v>
      </c>
      <c r="B2115">
        <f>IF(ISBLANK('Step 1.1 Supply Fan Power Data'!B2115),"-",'Step 1.1 Supply Fan Power Data'!B2115)</f>
        <v>12.035073024320816</v>
      </c>
      <c r="C2115">
        <f>VLOOKUP(A2115,'Step 1.3 OAT Data'!$A:$B,2)</f>
        <v>70</v>
      </c>
      <c r="E2115" s="33">
        <f>IF(ISBLANK('Step 1.2 Return Fan Power Data'!A2115),"-",'Step 1.2 Return Fan Power Data'!A2115)</f>
        <v>44719.416666666664</v>
      </c>
      <c r="F2115">
        <f>IF(ISBLANK('Step 1.2 Return Fan Power Data'!B2115),"-",'Step 1.2 Return Fan Power Data'!B2115)</f>
        <v>4.0958849557522141</v>
      </c>
      <c r="G2115">
        <f>VLOOKUP(E2115,'Step 1.3 OAT Data'!$A:$B,2)</f>
        <v>70</v>
      </c>
    </row>
    <row r="2116" spans="1:7" x14ac:dyDescent="0.25">
      <c r="A2116" s="33">
        <f>IF(ISBLANK('Step 1.1 Supply Fan Power Data'!A2116),"-",'Step 1.1 Supply Fan Power Data'!A2116)</f>
        <v>44719.458333333336</v>
      </c>
      <c r="B2116">
        <f>IF(ISBLANK('Step 1.1 Supply Fan Power Data'!B2116),"-",'Step 1.1 Supply Fan Power Data'!B2116)</f>
        <v>12.035073024320816</v>
      </c>
      <c r="C2116">
        <f>VLOOKUP(A2116,'Step 1.3 OAT Data'!$A:$B,2)</f>
        <v>72</v>
      </c>
      <c r="E2116" s="33">
        <f>IF(ISBLANK('Step 1.2 Return Fan Power Data'!A2116),"-",'Step 1.2 Return Fan Power Data'!A2116)</f>
        <v>44719.458333333336</v>
      </c>
      <c r="F2116">
        <f>IF(ISBLANK('Step 1.2 Return Fan Power Data'!B2116),"-",'Step 1.2 Return Fan Power Data'!B2116)</f>
        <v>4.0958849557522141</v>
      </c>
      <c r="G2116">
        <f>VLOOKUP(E2116,'Step 1.3 OAT Data'!$A:$B,2)</f>
        <v>72</v>
      </c>
    </row>
    <row r="2117" spans="1:7" x14ac:dyDescent="0.25">
      <c r="A2117" s="33">
        <f>IF(ISBLANK('Step 1.1 Supply Fan Power Data'!A2117),"-",'Step 1.1 Supply Fan Power Data'!A2117)</f>
        <v>44719.5</v>
      </c>
      <c r="B2117">
        <f>IF(ISBLANK('Step 1.1 Supply Fan Power Data'!B2117),"-",'Step 1.1 Supply Fan Power Data'!B2117)</f>
        <v>12.035073024320816</v>
      </c>
      <c r="C2117">
        <f>VLOOKUP(A2117,'Step 1.3 OAT Data'!$A:$B,2)</f>
        <v>72</v>
      </c>
      <c r="E2117" s="33">
        <f>IF(ISBLANK('Step 1.2 Return Fan Power Data'!A2117),"-",'Step 1.2 Return Fan Power Data'!A2117)</f>
        <v>44719.5</v>
      </c>
      <c r="F2117">
        <f>IF(ISBLANK('Step 1.2 Return Fan Power Data'!B2117),"-",'Step 1.2 Return Fan Power Data'!B2117)</f>
        <v>4.0958849557522141</v>
      </c>
      <c r="G2117">
        <f>VLOOKUP(E2117,'Step 1.3 OAT Data'!$A:$B,2)</f>
        <v>72</v>
      </c>
    </row>
    <row r="2118" spans="1:7" x14ac:dyDescent="0.25">
      <c r="A2118" s="33">
        <f>IF(ISBLANK('Step 1.1 Supply Fan Power Data'!A2118),"-",'Step 1.1 Supply Fan Power Data'!A2118)</f>
        <v>44719.541666666664</v>
      </c>
      <c r="B2118">
        <f>IF(ISBLANK('Step 1.1 Supply Fan Power Data'!B2118),"-",'Step 1.1 Supply Fan Power Data'!B2118)</f>
        <v>12.035073024320816</v>
      </c>
      <c r="C2118">
        <f>VLOOKUP(A2118,'Step 1.3 OAT Data'!$A:$B,2)</f>
        <v>74</v>
      </c>
      <c r="E2118" s="33">
        <f>IF(ISBLANK('Step 1.2 Return Fan Power Data'!A2118),"-",'Step 1.2 Return Fan Power Data'!A2118)</f>
        <v>44719.541666666664</v>
      </c>
      <c r="F2118">
        <f>IF(ISBLANK('Step 1.2 Return Fan Power Data'!B2118),"-",'Step 1.2 Return Fan Power Data'!B2118)</f>
        <v>4.0958849557522141</v>
      </c>
      <c r="G2118">
        <f>VLOOKUP(E2118,'Step 1.3 OAT Data'!$A:$B,2)</f>
        <v>74</v>
      </c>
    </row>
    <row r="2119" spans="1:7" x14ac:dyDescent="0.25">
      <c r="A2119" s="33">
        <f>IF(ISBLANK('Step 1.1 Supply Fan Power Data'!A2119),"-",'Step 1.1 Supply Fan Power Data'!A2119)</f>
        <v>44719.583333333336</v>
      </c>
      <c r="B2119">
        <f>IF(ISBLANK('Step 1.1 Supply Fan Power Data'!B2119),"-",'Step 1.1 Supply Fan Power Data'!B2119)</f>
        <v>12.035073024320816</v>
      </c>
      <c r="C2119">
        <f>VLOOKUP(A2119,'Step 1.3 OAT Data'!$A:$B,2)</f>
        <v>74</v>
      </c>
      <c r="E2119" s="33">
        <f>IF(ISBLANK('Step 1.2 Return Fan Power Data'!A2119),"-",'Step 1.2 Return Fan Power Data'!A2119)</f>
        <v>44719.583333333336</v>
      </c>
      <c r="F2119">
        <f>IF(ISBLANK('Step 1.2 Return Fan Power Data'!B2119),"-",'Step 1.2 Return Fan Power Data'!B2119)</f>
        <v>4.0958849557522141</v>
      </c>
      <c r="G2119">
        <f>VLOOKUP(E2119,'Step 1.3 OAT Data'!$A:$B,2)</f>
        <v>74</v>
      </c>
    </row>
    <row r="2120" spans="1:7" x14ac:dyDescent="0.25">
      <c r="A2120" s="33">
        <f>IF(ISBLANK('Step 1.1 Supply Fan Power Data'!A2120),"-",'Step 1.1 Supply Fan Power Data'!A2120)</f>
        <v>44719.625</v>
      </c>
      <c r="B2120">
        <f>IF(ISBLANK('Step 1.1 Supply Fan Power Data'!B2120),"-",'Step 1.1 Supply Fan Power Data'!B2120)</f>
        <v>12.035073024320816</v>
      </c>
      <c r="C2120">
        <f>VLOOKUP(A2120,'Step 1.3 OAT Data'!$A:$B,2)</f>
        <v>75</v>
      </c>
      <c r="E2120" s="33">
        <f>IF(ISBLANK('Step 1.2 Return Fan Power Data'!A2120),"-",'Step 1.2 Return Fan Power Data'!A2120)</f>
        <v>44719.625</v>
      </c>
      <c r="F2120">
        <f>IF(ISBLANK('Step 1.2 Return Fan Power Data'!B2120),"-",'Step 1.2 Return Fan Power Data'!B2120)</f>
        <v>4.0958849557522141</v>
      </c>
      <c r="G2120">
        <f>VLOOKUP(E2120,'Step 1.3 OAT Data'!$A:$B,2)</f>
        <v>75</v>
      </c>
    </row>
    <row r="2121" spans="1:7" x14ac:dyDescent="0.25">
      <c r="A2121" s="33">
        <f>IF(ISBLANK('Step 1.1 Supply Fan Power Data'!A2121),"-",'Step 1.1 Supply Fan Power Data'!A2121)</f>
        <v>44719.666666666664</v>
      </c>
      <c r="B2121">
        <f>IF(ISBLANK('Step 1.1 Supply Fan Power Data'!B2121),"-",'Step 1.1 Supply Fan Power Data'!B2121)</f>
        <v>12.035073024320816</v>
      </c>
      <c r="C2121">
        <f>VLOOKUP(A2121,'Step 1.3 OAT Data'!$A:$B,2)</f>
        <v>71</v>
      </c>
      <c r="E2121" s="33">
        <f>IF(ISBLANK('Step 1.2 Return Fan Power Data'!A2121),"-",'Step 1.2 Return Fan Power Data'!A2121)</f>
        <v>44719.666666666664</v>
      </c>
      <c r="F2121">
        <f>IF(ISBLANK('Step 1.2 Return Fan Power Data'!B2121),"-",'Step 1.2 Return Fan Power Data'!B2121)</f>
        <v>4.0958849557522141</v>
      </c>
      <c r="G2121">
        <f>VLOOKUP(E2121,'Step 1.3 OAT Data'!$A:$B,2)</f>
        <v>71</v>
      </c>
    </row>
    <row r="2122" spans="1:7" x14ac:dyDescent="0.25">
      <c r="A2122" s="33">
        <f>IF(ISBLANK('Step 1.1 Supply Fan Power Data'!A2122),"-",'Step 1.1 Supply Fan Power Data'!A2122)</f>
        <v>44719.708333333336</v>
      </c>
      <c r="B2122">
        <f>IF(ISBLANK('Step 1.1 Supply Fan Power Data'!B2122),"-",'Step 1.1 Supply Fan Power Data'!B2122)</f>
        <v>12.413702448673661</v>
      </c>
      <c r="C2122">
        <f>VLOOKUP(A2122,'Step 1.3 OAT Data'!$A:$B,2)</f>
        <v>71</v>
      </c>
      <c r="E2122" s="33">
        <f>IF(ISBLANK('Step 1.2 Return Fan Power Data'!A2122),"-",'Step 1.2 Return Fan Power Data'!A2122)</f>
        <v>44719.708333333336</v>
      </c>
      <c r="F2122">
        <f>IF(ISBLANK('Step 1.2 Return Fan Power Data'!B2122),"-",'Step 1.2 Return Fan Power Data'!B2122)</f>
        <v>4.0958849557522141</v>
      </c>
      <c r="G2122">
        <f>VLOOKUP(E2122,'Step 1.3 OAT Data'!$A:$B,2)</f>
        <v>71</v>
      </c>
    </row>
    <row r="2123" spans="1:7" x14ac:dyDescent="0.25">
      <c r="A2123" s="33">
        <f>IF(ISBLANK('Step 1.1 Supply Fan Power Data'!A2123),"-",'Step 1.1 Supply Fan Power Data'!A2123)</f>
        <v>44719.75</v>
      </c>
      <c r="B2123">
        <f>IF(ISBLANK('Step 1.1 Supply Fan Power Data'!B2123),"-",'Step 1.1 Supply Fan Power Data'!B2123)</f>
        <v>2.8444724819752532</v>
      </c>
      <c r="C2123">
        <f>VLOOKUP(A2123,'Step 1.3 OAT Data'!$A:$B,2)</f>
        <v>71</v>
      </c>
      <c r="E2123" s="33">
        <f>IF(ISBLANK('Step 1.2 Return Fan Power Data'!A2123),"-",'Step 1.2 Return Fan Power Data'!A2123)</f>
        <v>44719.75</v>
      </c>
      <c r="F2123">
        <f>IF(ISBLANK('Step 1.2 Return Fan Power Data'!B2123),"-",'Step 1.2 Return Fan Power Data'!B2123)</f>
        <v>2.3705359433569391</v>
      </c>
      <c r="G2123">
        <f>VLOOKUP(E2123,'Step 1.3 OAT Data'!$A:$B,2)</f>
        <v>71</v>
      </c>
    </row>
    <row r="2124" spans="1:7" x14ac:dyDescent="0.25">
      <c r="A2124" s="33">
        <f>IF(ISBLANK('Step 1.1 Supply Fan Power Data'!A2124),"-",'Step 1.1 Supply Fan Power Data'!A2124)</f>
        <v>44719.791666666664</v>
      </c>
      <c r="B2124">
        <f>IF(ISBLANK('Step 1.1 Supply Fan Power Data'!B2124),"-",'Step 1.1 Supply Fan Power Data'!B2124)</f>
        <v>2.8062218565409101</v>
      </c>
      <c r="C2124">
        <f>VLOOKUP(A2124,'Step 1.3 OAT Data'!$A:$B,2)</f>
        <v>70</v>
      </c>
      <c r="E2124" s="33">
        <f>IF(ISBLANK('Step 1.2 Return Fan Power Data'!A2124),"-",'Step 1.2 Return Fan Power Data'!A2124)</f>
        <v>44719.791666666664</v>
      </c>
      <c r="F2124">
        <f>IF(ISBLANK('Step 1.2 Return Fan Power Data'!B2124),"-",'Step 1.2 Return Fan Power Data'!B2124)</f>
        <v>2.360404116937016</v>
      </c>
      <c r="G2124">
        <f>VLOOKUP(E2124,'Step 1.3 OAT Data'!$A:$B,2)</f>
        <v>70</v>
      </c>
    </row>
    <row r="2125" spans="1:7" x14ac:dyDescent="0.25">
      <c r="A2125" s="33">
        <f>IF(ISBLANK('Step 1.1 Supply Fan Power Data'!A2125),"-",'Step 1.1 Supply Fan Power Data'!A2125)</f>
        <v>44719.833333333336</v>
      </c>
      <c r="B2125">
        <f>IF(ISBLANK('Step 1.1 Supply Fan Power Data'!B2125),"-",'Step 1.1 Supply Fan Power Data'!B2125)</f>
        <v>2.7680876645000243</v>
      </c>
      <c r="C2125">
        <f>VLOOKUP(A2125,'Step 1.3 OAT Data'!$A:$B,2)</f>
        <v>69</v>
      </c>
      <c r="E2125" s="33">
        <f>IF(ISBLANK('Step 1.2 Return Fan Power Data'!A2125),"-",'Step 1.2 Return Fan Power Data'!A2125)</f>
        <v>44719.833333333336</v>
      </c>
      <c r="F2125">
        <f>IF(ISBLANK('Step 1.2 Return Fan Power Data'!B2125),"-",'Step 1.2 Return Fan Power Data'!B2125)</f>
        <v>2.349697226052236</v>
      </c>
      <c r="G2125">
        <f>VLOOKUP(E2125,'Step 1.3 OAT Data'!$A:$B,2)</f>
        <v>69</v>
      </c>
    </row>
    <row r="2126" spans="1:7" x14ac:dyDescent="0.25">
      <c r="A2126" s="33">
        <f>IF(ISBLANK('Step 1.1 Supply Fan Power Data'!A2126),"-",'Step 1.1 Supply Fan Power Data'!A2126)</f>
        <v>44719.875</v>
      </c>
      <c r="B2126">
        <f>IF(ISBLANK('Step 1.1 Supply Fan Power Data'!B2126),"-",'Step 1.1 Supply Fan Power Data'!B2126)</f>
        <v>2.761131166586464</v>
      </c>
      <c r="C2126">
        <f>VLOOKUP(A2126,'Step 1.3 OAT Data'!$A:$B,2)</f>
        <v>69</v>
      </c>
      <c r="E2126" s="33">
        <f>IF(ISBLANK('Step 1.2 Return Fan Power Data'!A2126),"-",'Step 1.2 Return Fan Power Data'!A2126)</f>
        <v>44719.875</v>
      </c>
      <c r="F2126">
        <f>IF(ISBLANK('Step 1.2 Return Fan Power Data'!B2126),"-",'Step 1.2 Return Fan Power Data'!B2126)</f>
        <v>2.3476762165296288</v>
      </c>
      <c r="G2126">
        <f>VLOOKUP(E2126,'Step 1.3 OAT Data'!$A:$B,2)</f>
        <v>69</v>
      </c>
    </row>
    <row r="2127" spans="1:7" x14ac:dyDescent="0.25">
      <c r="A2127" s="33">
        <f>IF(ISBLANK('Step 1.1 Supply Fan Power Data'!A2127),"-",'Step 1.1 Supply Fan Power Data'!A2127)</f>
        <v>44719.916666666664</v>
      </c>
      <c r="B2127">
        <f>IF(ISBLANK('Step 1.1 Supply Fan Power Data'!B2127),"-",'Step 1.1 Supply Fan Power Data'!B2127)</f>
        <v>2.8102393490945152</v>
      </c>
      <c r="C2127">
        <f>VLOOKUP(A2127,'Step 1.3 OAT Data'!$A:$B,2)</f>
        <v>68</v>
      </c>
      <c r="E2127" s="33">
        <f>IF(ISBLANK('Step 1.2 Return Fan Power Data'!A2127),"-",'Step 1.2 Return Fan Power Data'!A2127)</f>
        <v>44719.916666666664</v>
      </c>
      <c r="F2127">
        <f>IF(ISBLANK('Step 1.2 Return Fan Power Data'!B2127),"-",'Step 1.2 Return Fan Power Data'!B2127)</f>
        <v>2.361496302085214</v>
      </c>
      <c r="G2127">
        <f>VLOOKUP(E2127,'Step 1.3 OAT Data'!$A:$B,2)</f>
        <v>68</v>
      </c>
    </row>
    <row r="2128" spans="1:7" x14ac:dyDescent="0.25">
      <c r="A2128" s="33">
        <f>IF(ISBLANK('Step 1.1 Supply Fan Power Data'!A2128),"-",'Step 1.1 Supply Fan Power Data'!A2128)</f>
        <v>44719.958333333336</v>
      </c>
      <c r="B2128">
        <f>IF(ISBLANK('Step 1.1 Supply Fan Power Data'!B2128),"-",'Step 1.1 Supply Fan Power Data'!B2128)</f>
        <v>2.8132697830817013</v>
      </c>
      <c r="C2128">
        <f>VLOOKUP(A2128,'Step 1.3 OAT Data'!$A:$B,2)</f>
        <v>67</v>
      </c>
      <c r="E2128" s="33">
        <f>IF(ISBLANK('Step 1.2 Return Fan Power Data'!A2128),"-",'Step 1.2 Return Fan Power Data'!A2128)</f>
        <v>44719.958333333336</v>
      </c>
      <c r="F2128">
        <f>IF(ISBLANK('Step 1.2 Return Fan Power Data'!B2128),"-",'Step 1.2 Return Fan Power Data'!B2128)</f>
        <v>2.3623157284932512</v>
      </c>
      <c r="G2128">
        <f>VLOOKUP(E2128,'Step 1.3 OAT Data'!$A:$B,2)</f>
        <v>67</v>
      </c>
    </row>
    <row r="2129" spans="1:7" x14ac:dyDescent="0.25">
      <c r="A2129" s="33">
        <f>IF(ISBLANK('Step 1.1 Supply Fan Power Data'!A2129),"-",'Step 1.1 Supply Fan Power Data'!A2129)</f>
        <v>44720</v>
      </c>
      <c r="B2129">
        <f>IF(ISBLANK('Step 1.1 Supply Fan Power Data'!B2129),"-",'Step 1.1 Supply Fan Power Data'!B2129)</f>
        <v>2.776164843154997</v>
      </c>
      <c r="C2129">
        <f>VLOOKUP(A2129,'Step 1.3 OAT Data'!$A:$B,2)</f>
        <v>67</v>
      </c>
      <c r="E2129" s="33">
        <f>IF(ISBLANK('Step 1.2 Return Fan Power Data'!A2129),"-",'Step 1.2 Return Fan Power Data'!A2129)</f>
        <v>44720</v>
      </c>
      <c r="F2129">
        <f>IF(ISBLANK('Step 1.2 Return Fan Power Data'!B2129),"-",'Step 1.2 Return Fan Power Data'!B2129)</f>
        <v>2.352017192270389</v>
      </c>
      <c r="G2129">
        <f>VLOOKUP(E2129,'Step 1.3 OAT Data'!$A:$B,2)</f>
        <v>67</v>
      </c>
    </row>
    <row r="2130" spans="1:7" x14ac:dyDescent="0.25">
      <c r="A2130" s="33">
        <f>IF(ISBLANK('Step 1.1 Supply Fan Power Data'!A2130),"-",'Step 1.1 Supply Fan Power Data'!A2130)</f>
        <v>44720.041666666664</v>
      </c>
      <c r="B2130">
        <f>IF(ISBLANK('Step 1.1 Supply Fan Power Data'!B2130),"-",'Step 1.1 Supply Fan Power Data'!B2130)</f>
        <v>2.7491308423504881</v>
      </c>
      <c r="C2130">
        <f>VLOOKUP(A2130,'Step 1.3 OAT Data'!$A:$B,2)</f>
        <v>67</v>
      </c>
      <c r="E2130" s="33">
        <f>IF(ISBLANK('Step 1.2 Return Fan Power Data'!A2130),"-",'Step 1.2 Return Fan Power Data'!A2130)</f>
        <v>44720.041666666664</v>
      </c>
      <c r="F2130">
        <f>IF(ISBLANK('Step 1.2 Return Fan Power Data'!B2130),"-",'Step 1.2 Return Fan Power Data'!B2130)</f>
        <v>2.3441393817660532</v>
      </c>
      <c r="G2130">
        <f>VLOOKUP(E2130,'Step 1.3 OAT Data'!$A:$B,2)</f>
        <v>67</v>
      </c>
    </row>
    <row r="2131" spans="1:7" x14ac:dyDescent="0.25">
      <c r="A2131" s="33">
        <f>IF(ISBLANK('Step 1.1 Supply Fan Power Data'!A2131),"-",'Step 1.1 Supply Fan Power Data'!A2131)</f>
        <v>44720.083333333336</v>
      </c>
      <c r="B2131">
        <f>IF(ISBLANK('Step 1.1 Supply Fan Power Data'!B2131),"-",'Step 1.1 Supply Fan Power Data'!B2131)</f>
        <v>2.739107060246055</v>
      </c>
      <c r="C2131">
        <f>VLOOKUP(A2131,'Step 1.3 OAT Data'!$A:$B,2)</f>
        <v>67</v>
      </c>
      <c r="E2131" s="33">
        <f>IF(ISBLANK('Step 1.2 Return Fan Power Data'!A2131),"-",'Step 1.2 Return Fan Power Data'!A2131)</f>
        <v>44720.083333333336</v>
      </c>
      <c r="F2131">
        <f>IF(ISBLANK('Step 1.2 Return Fan Power Data'!B2131),"-",'Step 1.2 Return Fan Power Data'!B2131)</f>
        <v>2.3411354630718568</v>
      </c>
      <c r="G2131">
        <f>VLOOKUP(E2131,'Step 1.3 OAT Data'!$A:$B,2)</f>
        <v>67</v>
      </c>
    </row>
    <row r="2132" spans="1:7" x14ac:dyDescent="0.25">
      <c r="A2132" s="33">
        <f>IF(ISBLANK('Step 1.1 Supply Fan Power Data'!A2132),"-",'Step 1.1 Supply Fan Power Data'!A2132)</f>
        <v>44720.125</v>
      </c>
      <c r="B2132">
        <f>IF(ISBLANK('Step 1.1 Supply Fan Power Data'!B2132),"-",'Step 1.1 Supply Fan Power Data'!B2132)</f>
        <v>2.7281103579434989</v>
      </c>
      <c r="C2132">
        <f>VLOOKUP(A2132,'Step 1.3 OAT Data'!$A:$B,2)</f>
        <v>67</v>
      </c>
      <c r="E2132" s="33">
        <f>IF(ISBLANK('Step 1.2 Return Fan Power Data'!A2132),"-",'Step 1.2 Return Fan Power Data'!A2132)</f>
        <v>44720.125</v>
      </c>
      <c r="F2132">
        <f>IF(ISBLANK('Step 1.2 Return Fan Power Data'!B2132),"-",'Step 1.2 Return Fan Power Data'!B2132)</f>
        <v>2.3377872655477101</v>
      </c>
      <c r="G2132">
        <f>VLOOKUP(E2132,'Step 1.3 OAT Data'!$A:$B,2)</f>
        <v>67</v>
      </c>
    </row>
    <row r="2133" spans="1:7" x14ac:dyDescent="0.25">
      <c r="A2133" s="33">
        <f>IF(ISBLANK('Step 1.1 Supply Fan Power Data'!A2133),"-",'Step 1.1 Supply Fan Power Data'!A2133)</f>
        <v>44720.166666666664</v>
      </c>
      <c r="B2133">
        <f>IF(ISBLANK('Step 1.1 Supply Fan Power Data'!B2133),"-",'Step 1.1 Supply Fan Power Data'!B2133)</f>
        <v>2.7671030108100743</v>
      </c>
      <c r="C2133">
        <f>VLOOKUP(A2133,'Step 1.3 OAT Data'!$A:$B,2)</f>
        <v>67</v>
      </c>
      <c r="E2133" s="33">
        <f>IF(ISBLANK('Step 1.2 Return Fan Power Data'!A2133),"-",'Step 1.2 Return Fan Power Data'!A2133)</f>
        <v>44720.166666666664</v>
      </c>
      <c r="F2133">
        <f>IF(ISBLANK('Step 1.2 Return Fan Power Data'!B2133),"-",'Step 1.2 Return Fan Power Data'!B2133)</f>
        <v>2.3494124579323934</v>
      </c>
      <c r="G2133">
        <f>VLOOKUP(E2133,'Step 1.3 OAT Data'!$A:$B,2)</f>
        <v>67</v>
      </c>
    </row>
    <row r="2134" spans="1:7" x14ac:dyDescent="0.25">
      <c r="A2134" s="33">
        <f>IF(ISBLANK('Step 1.1 Supply Fan Power Data'!A2134),"-",'Step 1.1 Supply Fan Power Data'!A2134)</f>
        <v>44720.208333333336</v>
      </c>
      <c r="B2134">
        <f>IF(ISBLANK('Step 1.1 Supply Fan Power Data'!B2134),"-",'Step 1.1 Supply Fan Power Data'!B2134)</f>
        <v>2.8032589579080778</v>
      </c>
      <c r="C2134">
        <f>VLOOKUP(A2134,'Step 1.3 OAT Data'!$A:$B,2)</f>
        <v>67</v>
      </c>
      <c r="E2134" s="33">
        <f>IF(ISBLANK('Step 1.2 Return Fan Power Data'!A2134),"-",'Step 1.2 Return Fan Power Data'!A2134)</f>
        <v>44720.208333333336</v>
      </c>
      <c r="F2134">
        <f>IF(ISBLANK('Step 1.2 Return Fan Power Data'!B2134),"-",'Step 1.2 Return Fan Power Data'!B2134)</f>
        <v>2.3595943307361948</v>
      </c>
      <c r="G2134">
        <f>VLOOKUP(E2134,'Step 1.3 OAT Data'!$A:$B,2)</f>
        <v>67</v>
      </c>
    </row>
    <row r="2135" spans="1:7" x14ac:dyDescent="0.25">
      <c r="A2135" s="33">
        <f>IF(ISBLANK('Step 1.1 Supply Fan Power Data'!A2135),"-",'Step 1.1 Supply Fan Power Data'!A2135)</f>
        <v>44720.25</v>
      </c>
      <c r="B2135">
        <f>IF(ISBLANK('Step 1.1 Supply Fan Power Data'!B2135),"-",'Step 1.1 Supply Fan Power Data'!B2135)</f>
        <v>12.035073024320816</v>
      </c>
      <c r="C2135">
        <f>VLOOKUP(A2135,'Step 1.3 OAT Data'!$A:$B,2)</f>
        <v>67</v>
      </c>
      <c r="E2135" s="33">
        <f>IF(ISBLANK('Step 1.2 Return Fan Power Data'!A2135),"-",'Step 1.2 Return Fan Power Data'!A2135)</f>
        <v>44720.25</v>
      </c>
      <c r="F2135">
        <f>IF(ISBLANK('Step 1.2 Return Fan Power Data'!B2135),"-",'Step 1.2 Return Fan Power Data'!B2135)</f>
        <v>4.0958849557522141</v>
      </c>
      <c r="G2135">
        <f>VLOOKUP(E2135,'Step 1.3 OAT Data'!$A:$B,2)</f>
        <v>67</v>
      </c>
    </row>
    <row r="2136" spans="1:7" x14ac:dyDescent="0.25">
      <c r="A2136" s="33">
        <f>IF(ISBLANK('Step 1.1 Supply Fan Power Data'!A2136),"-",'Step 1.1 Supply Fan Power Data'!A2136)</f>
        <v>44720.291666666664</v>
      </c>
      <c r="B2136">
        <f>IF(ISBLANK('Step 1.1 Supply Fan Power Data'!B2136),"-",'Step 1.1 Supply Fan Power Data'!B2136)</f>
        <v>12.035073024320816</v>
      </c>
      <c r="C2136">
        <f>VLOOKUP(A2136,'Step 1.3 OAT Data'!$A:$B,2)</f>
        <v>68</v>
      </c>
      <c r="E2136" s="33">
        <f>IF(ISBLANK('Step 1.2 Return Fan Power Data'!A2136),"-",'Step 1.2 Return Fan Power Data'!A2136)</f>
        <v>44720.291666666664</v>
      </c>
      <c r="F2136">
        <f>IF(ISBLANK('Step 1.2 Return Fan Power Data'!B2136),"-",'Step 1.2 Return Fan Power Data'!B2136)</f>
        <v>4.0958849557522141</v>
      </c>
      <c r="G2136">
        <f>VLOOKUP(E2136,'Step 1.3 OAT Data'!$A:$B,2)</f>
        <v>68</v>
      </c>
    </row>
    <row r="2137" spans="1:7" x14ac:dyDescent="0.25">
      <c r="A2137" s="33">
        <f>IF(ISBLANK('Step 1.1 Supply Fan Power Data'!A2137),"-",'Step 1.1 Supply Fan Power Data'!A2137)</f>
        <v>44720.333333333336</v>
      </c>
      <c r="B2137">
        <f>IF(ISBLANK('Step 1.1 Supply Fan Power Data'!B2137),"-",'Step 1.1 Supply Fan Power Data'!B2137)</f>
        <v>12.035073024320816</v>
      </c>
      <c r="C2137">
        <f>VLOOKUP(A2137,'Step 1.3 OAT Data'!$A:$B,2)</f>
        <v>71</v>
      </c>
      <c r="E2137" s="33">
        <f>IF(ISBLANK('Step 1.2 Return Fan Power Data'!A2137),"-",'Step 1.2 Return Fan Power Data'!A2137)</f>
        <v>44720.333333333336</v>
      </c>
      <c r="F2137">
        <f>IF(ISBLANK('Step 1.2 Return Fan Power Data'!B2137),"-",'Step 1.2 Return Fan Power Data'!B2137)</f>
        <v>4.0958849557522141</v>
      </c>
      <c r="G2137">
        <f>VLOOKUP(E2137,'Step 1.3 OAT Data'!$A:$B,2)</f>
        <v>71</v>
      </c>
    </row>
    <row r="2138" spans="1:7" x14ac:dyDescent="0.25">
      <c r="A2138" s="33">
        <f>IF(ISBLANK('Step 1.1 Supply Fan Power Data'!A2138),"-",'Step 1.1 Supply Fan Power Data'!A2138)</f>
        <v>44720.375</v>
      </c>
      <c r="B2138">
        <f>IF(ISBLANK('Step 1.1 Supply Fan Power Data'!B2138),"-",'Step 1.1 Supply Fan Power Data'!B2138)</f>
        <v>12.035073024320816</v>
      </c>
      <c r="C2138">
        <f>VLOOKUP(A2138,'Step 1.3 OAT Data'!$A:$B,2)</f>
        <v>74</v>
      </c>
      <c r="E2138" s="33">
        <f>IF(ISBLANK('Step 1.2 Return Fan Power Data'!A2138),"-",'Step 1.2 Return Fan Power Data'!A2138)</f>
        <v>44720.375</v>
      </c>
      <c r="F2138">
        <f>IF(ISBLANK('Step 1.2 Return Fan Power Data'!B2138),"-",'Step 1.2 Return Fan Power Data'!B2138)</f>
        <v>4.0958849557522141</v>
      </c>
      <c r="G2138">
        <f>VLOOKUP(E2138,'Step 1.3 OAT Data'!$A:$B,2)</f>
        <v>74</v>
      </c>
    </row>
    <row r="2139" spans="1:7" x14ac:dyDescent="0.25">
      <c r="A2139" s="33">
        <f>IF(ISBLANK('Step 1.1 Supply Fan Power Data'!A2139),"-",'Step 1.1 Supply Fan Power Data'!A2139)</f>
        <v>44720.416666666664</v>
      </c>
      <c r="B2139">
        <f>IF(ISBLANK('Step 1.1 Supply Fan Power Data'!B2139),"-",'Step 1.1 Supply Fan Power Data'!B2139)</f>
        <v>12.035073024320816</v>
      </c>
      <c r="C2139">
        <f>VLOOKUP(A2139,'Step 1.3 OAT Data'!$A:$B,2)</f>
        <v>78</v>
      </c>
      <c r="E2139" s="33">
        <f>IF(ISBLANK('Step 1.2 Return Fan Power Data'!A2139),"-",'Step 1.2 Return Fan Power Data'!A2139)</f>
        <v>44720.416666666664</v>
      </c>
      <c r="F2139">
        <f>IF(ISBLANK('Step 1.2 Return Fan Power Data'!B2139),"-",'Step 1.2 Return Fan Power Data'!B2139)</f>
        <v>4.0958849557522141</v>
      </c>
      <c r="G2139">
        <f>VLOOKUP(E2139,'Step 1.3 OAT Data'!$A:$B,2)</f>
        <v>78</v>
      </c>
    </row>
    <row r="2140" spans="1:7" x14ac:dyDescent="0.25">
      <c r="A2140" s="33">
        <f>IF(ISBLANK('Step 1.1 Supply Fan Power Data'!A2140),"-",'Step 1.1 Supply Fan Power Data'!A2140)</f>
        <v>44720.458333333336</v>
      </c>
      <c r="B2140">
        <f>IF(ISBLANK('Step 1.1 Supply Fan Power Data'!B2140),"-",'Step 1.1 Supply Fan Power Data'!B2140)</f>
        <v>12.035073024320816</v>
      </c>
      <c r="C2140">
        <f>VLOOKUP(A2140,'Step 1.3 OAT Data'!$A:$B,2)</f>
        <v>80</v>
      </c>
      <c r="E2140" s="33">
        <f>IF(ISBLANK('Step 1.2 Return Fan Power Data'!A2140),"-",'Step 1.2 Return Fan Power Data'!A2140)</f>
        <v>44720.458333333336</v>
      </c>
      <c r="F2140">
        <f>IF(ISBLANK('Step 1.2 Return Fan Power Data'!B2140),"-",'Step 1.2 Return Fan Power Data'!B2140)</f>
        <v>4.0958849557522141</v>
      </c>
      <c r="G2140">
        <f>VLOOKUP(E2140,'Step 1.3 OAT Data'!$A:$B,2)</f>
        <v>80</v>
      </c>
    </row>
    <row r="2141" spans="1:7" x14ac:dyDescent="0.25">
      <c r="A2141" s="33">
        <f>IF(ISBLANK('Step 1.1 Supply Fan Power Data'!A2141),"-",'Step 1.1 Supply Fan Power Data'!A2141)</f>
        <v>44720.5</v>
      </c>
      <c r="B2141">
        <f>IF(ISBLANK('Step 1.1 Supply Fan Power Data'!B2141),"-",'Step 1.1 Supply Fan Power Data'!B2141)</f>
        <v>12.035073024320816</v>
      </c>
      <c r="C2141">
        <f>VLOOKUP(A2141,'Step 1.3 OAT Data'!$A:$B,2)</f>
        <v>82</v>
      </c>
      <c r="E2141" s="33">
        <f>IF(ISBLANK('Step 1.2 Return Fan Power Data'!A2141),"-",'Step 1.2 Return Fan Power Data'!A2141)</f>
        <v>44720.5</v>
      </c>
      <c r="F2141">
        <f>IF(ISBLANK('Step 1.2 Return Fan Power Data'!B2141),"-",'Step 1.2 Return Fan Power Data'!B2141)</f>
        <v>4.0958849557522141</v>
      </c>
      <c r="G2141">
        <f>VLOOKUP(E2141,'Step 1.3 OAT Data'!$A:$B,2)</f>
        <v>82</v>
      </c>
    </row>
    <row r="2142" spans="1:7" x14ac:dyDescent="0.25">
      <c r="A2142" s="33">
        <f>IF(ISBLANK('Step 1.1 Supply Fan Power Data'!A2142),"-",'Step 1.1 Supply Fan Power Data'!A2142)</f>
        <v>44720.541666666664</v>
      </c>
      <c r="B2142">
        <f>IF(ISBLANK('Step 1.1 Supply Fan Power Data'!B2142),"-",'Step 1.1 Supply Fan Power Data'!B2142)</f>
        <v>12.035073024320816</v>
      </c>
      <c r="C2142">
        <f>VLOOKUP(A2142,'Step 1.3 OAT Data'!$A:$B,2)</f>
        <v>83</v>
      </c>
      <c r="E2142" s="33">
        <f>IF(ISBLANK('Step 1.2 Return Fan Power Data'!A2142),"-",'Step 1.2 Return Fan Power Data'!A2142)</f>
        <v>44720.541666666664</v>
      </c>
      <c r="F2142">
        <f>IF(ISBLANK('Step 1.2 Return Fan Power Data'!B2142),"-",'Step 1.2 Return Fan Power Data'!B2142)</f>
        <v>4.0958849557522141</v>
      </c>
      <c r="G2142">
        <f>VLOOKUP(E2142,'Step 1.3 OAT Data'!$A:$B,2)</f>
        <v>83</v>
      </c>
    </row>
    <row r="2143" spans="1:7" x14ac:dyDescent="0.25">
      <c r="A2143" s="33">
        <f>IF(ISBLANK('Step 1.1 Supply Fan Power Data'!A2143),"-",'Step 1.1 Supply Fan Power Data'!A2143)</f>
        <v>44720.583333333336</v>
      </c>
      <c r="B2143">
        <f>IF(ISBLANK('Step 1.1 Supply Fan Power Data'!B2143),"-",'Step 1.1 Supply Fan Power Data'!B2143)</f>
        <v>12.035073024320816</v>
      </c>
      <c r="C2143">
        <f>VLOOKUP(A2143,'Step 1.3 OAT Data'!$A:$B,2)</f>
        <v>83</v>
      </c>
      <c r="E2143" s="33">
        <f>IF(ISBLANK('Step 1.2 Return Fan Power Data'!A2143),"-",'Step 1.2 Return Fan Power Data'!A2143)</f>
        <v>44720.583333333336</v>
      </c>
      <c r="F2143">
        <f>IF(ISBLANK('Step 1.2 Return Fan Power Data'!B2143),"-",'Step 1.2 Return Fan Power Data'!B2143)</f>
        <v>4.0958849557522141</v>
      </c>
      <c r="G2143">
        <f>VLOOKUP(E2143,'Step 1.3 OAT Data'!$A:$B,2)</f>
        <v>83</v>
      </c>
    </row>
    <row r="2144" spans="1:7" x14ac:dyDescent="0.25">
      <c r="A2144" s="33">
        <f>IF(ISBLANK('Step 1.1 Supply Fan Power Data'!A2144),"-",'Step 1.1 Supply Fan Power Data'!A2144)</f>
        <v>44720.625</v>
      </c>
      <c r="B2144">
        <f>IF(ISBLANK('Step 1.1 Supply Fan Power Data'!B2144),"-",'Step 1.1 Supply Fan Power Data'!B2144)</f>
        <v>12.035073024320816</v>
      </c>
      <c r="C2144">
        <f>VLOOKUP(A2144,'Step 1.3 OAT Data'!$A:$B,2)</f>
        <v>83</v>
      </c>
      <c r="E2144" s="33">
        <f>IF(ISBLANK('Step 1.2 Return Fan Power Data'!A2144),"-",'Step 1.2 Return Fan Power Data'!A2144)</f>
        <v>44720.625</v>
      </c>
      <c r="F2144">
        <f>IF(ISBLANK('Step 1.2 Return Fan Power Data'!B2144),"-",'Step 1.2 Return Fan Power Data'!B2144)</f>
        <v>4.0958849557522141</v>
      </c>
      <c r="G2144">
        <f>VLOOKUP(E2144,'Step 1.3 OAT Data'!$A:$B,2)</f>
        <v>83</v>
      </c>
    </row>
    <row r="2145" spans="1:7" x14ac:dyDescent="0.25">
      <c r="A2145" s="33">
        <f>IF(ISBLANK('Step 1.1 Supply Fan Power Data'!A2145),"-",'Step 1.1 Supply Fan Power Data'!A2145)</f>
        <v>44720.666666666664</v>
      </c>
      <c r="B2145">
        <f>IF(ISBLANK('Step 1.1 Supply Fan Power Data'!B2145),"-",'Step 1.1 Supply Fan Power Data'!B2145)</f>
        <v>12.035073024320816</v>
      </c>
      <c r="C2145">
        <f>VLOOKUP(A2145,'Step 1.3 OAT Data'!$A:$B,2)</f>
        <v>83</v>
      </c>
      <c r="E2145" s="33">
        <f>IF(ISBLANK('Step 1.2 Return Fan Power Data'!A2145),"-",'Step 1.2 Return Fan Power Data'!A2145)</f>
        <v>44720.666666666664</v>
      </c>
      <c r="F2145">
        <f>IF(ISBLANK('Step 1.2 Return Fan Power Data'!B2145),"-",'Step 1.2 Return Fan Power Data'!B2145)</f>
        <v>4.0958849557522141</v>
      </c>
      <c r="G2145">
        <f>VLOOKUP(E2145,'Step 1.3 OAT Data'!$A:$B,2)</f>
        <v>83</v>
      </c>
    </row>
    <row r="2146" spans="1:7" x14ac:dyDescent="0.25">
      <c r="A2146" s="33">
        <f>IF(ISBLANK('Step 1.1 Supply Fan Power Data'!A2146),"-",'Step 1.1 Supply Fan Power Data'!A2146)</f>
        <v>44720.708333333336</v>
      </c>
      <c r="B2146">
        <f>IF(ISBLANK('Step 1.1 Supply Fan Power Data'!B2146),"-",'Step 1.1 Supply Fan Power Data'!B2146)</f>
        <v>12.035073024320816</v>
      </c>
      <c r="C2146">
        <f>VLOOKUP(A2146,'Step 1.3 OAT Data'!$A:$B,2)</f>
        <v>78</v>
      </c>
      <c r="E2146" s="33">
        <f>IF(ISBLANK('Step 1.2 Return Fan Power Data'!A2146),"-",'Step 1.2 Return Fan Power Data'!A2146)</f>
        <v>44720.708333333336</v>
      </c>
      <c r="F2146">
        <f>IF(ISBLANK('Step 1.2 Return Fan Power Data'!B2146),"-",'Step 1.2 Return Fan Power Data'!B2146)</f>
        <v>4.0958849557522141</v>
      </c>
      <c r="G2146">
        <f>VLOOKUP(E2146,'Step 1.3 OAT Data'!$A:$B,2)</f>
        <v>78</v>
      </c>
    </row>
    <row r="2147" spans="1:7" x14ac:dyDescent="0.25">
      <c r="A2147" s="33">
        <f>IF(ISBLANK('Step 1.1 Supply Fan Power Data'!A2147),"-",'Step 1.1 Supply Fan Power Data'!A2147)</f>
        <v>44720.75</v>
      </c>
      <c r="B2147">
        <f>IF(ISBLANK('Step 1.1 Supply Fan Power Data'!B2147),"-",'Step 1.1 Supply Fan Power Data'!B2147)</f>
        <v>4.4683339499081534</v>
      </c>
      <c r="C2147">
        <f>VLOOKUP(A2147,'Step 1.3 OAT Data'!$A:$B,2)</f>
        <v>78</v>
      </c>
      <c r="E2147" s="33">
        <f>IF(ISBLANK('Step 1.2 Return Fan Power Data'!A2147),"-",'Step 1.2 Return Fan Power Data'!A2147)</f>
        <v>44720.75</v>
      </c>
      <c r="F2147">
        <f>IF(ISBLANK('Step 1.2 Return Fan Power Data'!B2147),"-",'Step 1.2 Return Fan Power Data'!B2147)</f>
        <v>2.6942388685380454</v>
      </c>
      <c r="G2147">
        <f>VLOOKUP(E2147,'Step 1.3 OAT Data'!$A:$B,2)</f>
        <v>78</v>
      </c>
    </row>
    <row r="2148" spans="1:7" x14ac:dyDescent="0.25">
      <c r="A2148" s="33">
        <f>IF(ISBLANK('Step 1.1 Supply Fan Power Data'!A2148),"-",'Step 1.1 Supply Fan Power Data'!A2148)</f>
        <v>44720.791666666664</v>
      </c>
      <c r="B2148">
        <f>IF(ISBLANK('Step 1.1 Supply Fan Power Data'!B2148),"-",'Step 1.1 Supply Fan Power Data'!B2148)</f>
        <v>2.7962166679655343</v>
      </c>
      <c r="C2148">
        <f>VLOOKUP(A2148,'Step 1.3 OAT Data'!$A:$B,2)</f>
        <v>76</v>
      </c>
      <c r="E2148" s="33">
        <f>IF(ISBLANK('Step 1.2 Return Fan Power Data'!A2148),"-",'Step 1.2 Return Fan Power Data'!A2148)</f>
        <v>44720.791666666664</v>
      </c>
      <c r="F2148">
        <f>IF(ISBLANK('Step 1.2 Return Fan Power Data'!B2148),"-",'Step 1.2 Return Fan Power Data'!B2148)</f>
        <v>2.3576548630112226</v>
      </c>
      <c r="G2148">
        <f>VLOOKUP(E2148,'Step 1.3 OAT Data'!$A:$B,2)</f>
        <v>76</v>
      </c>
    </row>
    <row r="2149" spans="1:7" x14ac:dyDescent="0.25">
      <c r="A2149" s="33">
        <f>IF(ISBLANK('Step 1.1 Supply Fan Power Data'!A2149),"-",'Step 1.1 Supply Fan Power Data'!A2149)</f>
        <v>44720.833333333336</v>
      </c>
      <c r="B2149">
        <f>IF(ISBLANK('Step 1.1 Supply Fan Power Data'!B2149),"-",'Step 1.1 Supply Fan Power Data'!B2149)</f>
        <v>2.7791212489589339</v>
      </c>
      <c r="C2149">
        <f>VLOOKUP(A2149,'Step 1.3 OAT Data'!$A:$B,2)</f>
        <v>73</v>
      </c>
      <c r="E2149" s="33">
        <f>IF(ISBLANK('Step 1.2 Return Fan Power Data'!A2149),"-",'Step 1.2 Return Fan Power Data'!A2149)</f>
        <v>44720.833333333336</v>
      </c>
      <c r="F2149">
        <f>IF(ISBLANK('Step 1.2 Return Fan Power Data'!B2149),"-",'Step 1.2 Return Fan Power Data'!B2149)</f>
        <v>2.3528592512766733</v>
      </c>
      <c r="G2149">
        <f>VLOOKUP(E2149,'Step 1.3 OAT Data'!$A:$B,2)</f>
        <v>73</v>
      </c>
    </row>
    <row r="2150" spans="1:7" x14ac:dyDescent="0.25">
      <c r="A2150" s="33">
        <f>IF(ISBLANK('Step 1.1 Supply Fan Power Data'!A2150),"-",'Step 1.1 Supply Fan Power Data'!A2150)</f>
        <v>44720.875</v>
      </c>
      <c r="B2150">
        <f>IF(ISBLANK('Step 1.1 Supply Fan Power Data'!B2150),"-",'Step 1.1 Supply Fan Power Data'!B2150)</f>
        <v>2.8002309433119716</v>
      </c>
      <c r="C2150">
        <f>VLOOKUP(A2150,'Step 1.3 OAT Data'!$A:$B,2)</f>
        <v>70</v>
      </c>
      <c r="E2150" s="33">
        <f>IF(ISBLANK('Step 1.2 Return Fan Power Data'!A2150),"-",'Step 1.2 Return Fan Power Data'!A2150)</f>
        <v>44720.875</v>
      </c>
      <c r="F2150">
        <f>IF(ISBLANK('Step 1.2 Return Fan Power Data'!B2150),"-",'Step 1.2 Return Fan Power Data'!B2150)</f>
        <v>2.3587629579482181</v>
      </c>
      <c r="G2150">
        <f>VLOOKUP(E2150,'Step 1.3 OAT Data'!$A:$B,2)</f>
        <v>70</v>
      </c>
    </row>
    <row r="2151" spans="1:7" x14ac:dyDescent="0.25">
      <c r="A2151" s="33">
        <f>IF(ISBLANK('Step 1.1 Supply Fan Power Data'!A2151),"-",'Step 1.1 Supply Fan Power Data'!A2151)</f>
        <v>44720.916666666664</v>
      </c>
      <c r="B2151">
        <f>IF(ISBLANK('Step 1.1 Supply Fan Power Data'!B2151),"-",'Step 1.1 Supply Fan Power Data'!B2151)</f>
        <v>2.7600814781155076</v>
      </c>
      <c r="C2151">
        <f>VLOOKUP(A2151,'Step 1.3 OAT Data'!$A:$B,2)</f>
        <v>70</v>
      </c>
      <c r="E2151" s="33">
        <f>IF(ISBLANK('Step 1.2 Return Fan Power Data'!A2151),"-",'Step 1.2 Return Fan Power Data'!A2151)</f>
        <v>44720.916666666664</v>
      </c>
      <c r="F2151">
        <f>IF(ISBLANK('Step 1.2 Return Fan Power Data'!B2151),"-",'Step 1.2 Return Fan Power Data'!B2151)</f>
        <v>2.347369403830724</v>
      </c>
      <c r="G2151">
        <f>VLOOKUP(E2151,'Step 1.3 OAT Data'!$A:$B,2)</f>
        <v>70</v>
      </c>
    </row>
    <row r="2152" spans="1:7" x14ac:dyDescent="0.25">
      <c r="A2152" s="33">
        <f>IF(ISBLANK('Step 1.1 Supply Fan Power Data'!A2152),"-",'Step 1.1 Supply Fan Power Data'!A2152)</f>
        <v>44720.958333333336</v>
      </c>
      <c r="B2152">
        <f>IF(ISBLANK('Step 1.1 Supply Fan Power Data'!B2152),"-",'Step 1.1 Supply Fan Power Data'!B2152)</f>
        <v>2.7410718388574038</v>
      </c>
      <c r="C2152">
        <f>VLOOKUP(A2152,'Step 1.3 OAT Data'!$A:$B,2)</f>
        <v>70</v>
      </c>
      <c r="E2152" s="33">
        <f>IF(ISBLANK('Step 1.2 Return Fan Power Data'!A2152),"-",'Step 1.2 Return Fan Power Data'!A2152)</f>
        <v>44720.958333333336</v>
      </c>
      <c r="F2152">
        <f>IF(ISBLANK('Step 1.2 Return Fan Power Data'!B2152),"-",'Step 1.2 Return Fan Power Data'!B2152)</f>
        <v>2.3417278570509579</v>
      </c>
      <c r="G2152">
        <f>VLOOKUP(E2152,'Step 1.3 OAT Data'!$A:$B,2)</f>
        <v>70</v>
      </c>
    </row>
    <row r="2153" spans="1:7" x14ac:dyDescent="0.25">
      <c r="A2153" s="33">
        <f>IF(ISBLANK('Step 1.1 Supply Fan Power Data'!A2153),"-",'Step 1.1 Supply Fan Power Data'!A2153)</f>
        <v>44721</v>
      </c>
      <c r="B2153">
        <f>IF(ISBLANK('Step 1.1 Supply Fan Power Data'!B2153),"-",'Step 1.1 Supply Fan Power Data'!B2153)</f>
        <v>2.7841816468448535</v>
      </c>
      <c r="C2153">
        <f>VLOOKUP(A2153,'Step 1.3 OAT Data'!$A:$B,2)</f>
        <v>69</v>
      </c>
      <c r="E2153" s="33">
        <f>IF(ISBLANK('Step 1.2 Return Fan Power Data'!A2153),"-",'Step 1.2 Return Fan Power Data'!A2153)</f>
        <v>44721</v>
      </c>
      <c r="F2153">
        <f>IF(ISBLANK('Step 1.2 Return Fan Power Data'!B2153),"-",'Step 1.2 Return Fan Power Data'!B2153)</f>
        <v>2.3542918222640248</v>
      </c>
      <c r="G2153">
        <f>VLOOKUP(E2153,'Step 1.3 OAT Data'!$A:$B,2)</f>
        <v>69</v>
      </c>
    </row>
    <row r="2154" spans="1:7" x14ac:dyDescent="0.25">
      <c r="A2154" s="33">
        <f>IF(ISBLANK('Step 1.1 Supply Fan Power Data'!A2154),"-",'Step 1.1 Supply Fan Power Data'!A2154)</f>
        <v>44721.041666666664</v>
      </c>
      <c r="B2154">
        <f>IF(ISBLANK('Step 1.1 Supply Fan Power Data'!B2154),"-",'Step 1.1 Supply Fan Power Data'!B2154)</f>
        <v>2.7581135595105906</v>
      </c>
      <c r="C2154">
        <f>VLOOKUP(A2154,'Step 1.3 OAT Data'!$A:$B,2)</f>
        <v>69</v>
      </c>
      <c r="E2154" s="33">
        <f>IF(ISBLANK('Step 1.2 Return Fan Power Data'!A2154),"-",'Step 1.2 Return Fan Power Data'!A2154)</f>
        <v>44721.041666666664</v>
      </c>
      <c r="F2154">
        <f>IF(ISBLANK('Step 1.2 Return Fan Power Data'!B2154),"-",'Step 1.2 Return Fan Power Data'!B2154)</f>
        <v>2.3467928849372144</v>
      </c>
      <c r="G2154">
        <f>VLOOKUP(E2154,'Step 1.3 OAT Data'!$A:$B,2)</f>
        <v>69</v>
      </c>
    </row>
    <row r="2155" spans="1:7" x14ac:dyDescent="0.25">
      <c r="A2155" s="33">
        <f>IF(ISBLANK('Step 1.1 Supply Fan Power Data'!A2155),"-",'Step 1.1 Supply Fan Power Data'!A2155)</f>
        <v>44721.083333333336</v>
      </c>
      <c r="B2155">
        <f>IF(ISBLANK('Step 1.1 Supply Fan Power Data'!B2155),"-",'Step 1.1 Supply Fan Power Data'!B2155)</f>
        <v>2.7301387360277829</v>
      </c>
      <c r="C2155">
        <f>VLOOKUP(A2155,'Step 1.3 OAT Data'!$A:$B,2)</f>
        <v>69</v>
      </c>
      <c r="E2155" s="33">
        <f>IF(ISBLANK('Step 1.2 Return Fan Power Data'!A2155),"-",'Step 1.2 Return Fan Power Data'!A2155)</f>
        <v>44721.083333333336</v>
      </c>
      <c r="F2155">
        <f>IF(ISBLANK('Step 1.2 Return Fan Power Data'!B2155),"-",'Step 1.2 Return Fan Power Data'!B2155)</f>
        <v>2.3384090341217774</v>
      </c>
      <c r="G2155">
        <f>VLOOKUP(E2155,'Step 1.3 OAT Data'!$A:$B,2)</f>
        <v>69</v>
      </c>
    </row>
    <row r="2156" spans="1:7" x14ac:dyDescent="0.25">
      <c r="A2156" s="33">
        <f>IF(ISBLANK('Step 1.1 Supply Fan Power Data'!A2156),"-",'Step 1.1 Supply Fan Power Data'!A2156)</f>
        <v>44721.125</v>
      </c>
      <c r="B2156">
        <f>IF(ISBLANK('Step 1.1 Supply Fan Power Data'!B2156),"-",'Step 1.1 Supply Fan Power Data'!B2156)</f>
        <v>2.7491308423504881</v>
      </c>
      <c r="C2156">
        <f>VLOOKUP(A2156,'Step 1.3 OAT Data'!$A:$B,2)</f>
        <v>69</v>
      </c>
      <c r="E2156" s="33">
        <f>IF(ISBLANK('Step 1.2 Return Fan Power Data'!A2156),"-",'Step 1.2 Return Fan Power Data'!A2156)</f>
        <v>44721.125</v>
      </c>
      <c r="F2156">
        <f>IF(ISBLANK('Step 1.2 Return Fan Power Data'!B2156),"-",'Step 1.2 Return Fan Power Data'!B2156)</f>
        <v>2.3441393817660532</v>
      </c>
      <c r="G2156">
        <f>VLOOKUP(E2156,'Step 1.3 OAT Data'!$A:$B,2)</f>
        <v>69</v>
      </c>
    </row>
    <row r="2157" spans="1:7" x14ac:dyDescent="0.25">
      <c r="A2157" s="33">
        <f>IF(ISBLANK('Step 1.1 Supply Fan Power Data'!A2157),"-",'Step 1.1 Supply Fan Power Data'!A2157)</f>
        <v>44721.166666666664</v>
      </c>
      <c r="B2157">
        <f>IF(ISBLANK('Step 1.1 Supply Fan Power Data'!B2157),"-",'Step 1.1 Supply Fan Power Data'!B2157)</f>
        <v>2.739107060246055</v>
      </c>
      <c r="C2157">
        <f>VLOOKUP(A2157,'Step 1.3 OAT Data'!$A:$B,2)</f>
        <v>69</v>
      </c>
      <c r="E2157" s="33">
        <f>IF(ISBLANK('Step 1.2 Return Fan Power Data'!A2157),"-",'Step 1.2 Return Fan Power Data'!A2157)</f>
        <v>44721.166666666664</v>
      </c>
      <c r="F2157">
        <f>IF(ISBLANK('Step 1.2 Return Fan Power Data'!B2157),"-",'Step 1.2 Return Fan Power Data'!B2157)</f>
        <v>2.3411354630718568</v>
      </c>
      <c r="G2157">
        <f>VLOOKUP(E2157,'Step 1.3 OAT Data'!$A:$B,2)</f>
        <v>69</v>
      </c>
    </row>
    <row r="2158" spans="1:7" x14ac:dyDescent="0.25">
      <c r="A2158" s="33">
        <f>IF(ISBLANK('Step 1.1 Supply Fan Power Data'!A2158),"-",'Step 1.1 Supply Fan Power Data'!A2158)</f>
        <v>44721.208333333336</v>
      </c>
      <c r="B2158">
        <f>IF(ISBLANK('Step 1.1 Supply Fan Power Data'!B2158),"-",'Step 1.1 Supply Fan Power Data'!B2158)</f>
        <v>2.761131166586464</v>
      </c>
      <c r="C2158">
        <f>VLOOKUP(A2158,'Step 1.3 OAT Data'!$A:$B,2)</f>
        <v>69</v>
      </c>
      <c r="E2158" s="33">
        <f>IF(ISBLANK('Step 1.2 Return Fan Power Data'!A2158),"-",'Step 1.2 Return Fan Power Data'!A2158)</f>
        <v>44721.208333333336</v>
      </c>
      <c r="F2158">
        <f>IF(ISBLANK('Step 1.2 Return Fan Power Data'!B2158),"-",'Step 1.2 Return Fan Power Data'!B2158)</f>
        <v>2.3476762165296288</v>
      </c>
      <c r="G2158">
        <f>VLOOKUP(E2158,'Step 1.3 OAT Data'!$A:$B,2)</f>
        <v>69</v>
      </c>
    </row>
    <row r="2159" spans="1:7" x14ac:dyDescent="0.25">
      <c r="A2159" s="33">
        <f>IF(ISBLANK('Step 1.1 Supply Fan Power Data'!A2159),"-",'Step 1.1 Supply Fan Power Data'!A2159)</f>
        <v>44721.25</v>
      </c>
      <c r="B2159">
        <f>IF(ISBLANK('Step 1.1 Supply Fan Power Data'!B2159),"-",'Step 1.1 Supply Fan Power Data'!B2159)</f>
        <v>12.035073024320816</v>
      </c>
      <c r="C2159">
        <f>VLOOKUP(A2159,'Step 1.3 OAT Data'!$A:$B,2)</f>
        <v>69</v>
      </c>
      <c r="E2159" s="33">
        <f>IF(ISBLANK('Step 1.2 Return Fan Power Data'!A2159),"-",'Step 1.2 Return Fan Power Data'!A2159)</f>
        <v>44721.25</v>
      </c>
      <c r="F2159">
        <f>IF(ISBLANK('Step 1.2 Return Fan Power Data'!B2159),"-",'Step 1.2 Return Fan Power Data'!B2159)</f>
        <v>4.0958849557522141</v>
      </c>
      <c r="G2159">
        <f>VLOOKUP(E2159,'Step 1.3 OAT Data'!$A:$B,2)</f>
        <v>69</v>
      </c>
    </row>
    <row r="2160" spans="1:7" x14ac:dyDescent="0.25">
      <c r="A2160" s="33">
        <f>IF(ISBLANK('Step 1.1 Supply Fan Power Data'!A2160),"-",'Step 1.1 Supply Fan Power Data'!A2160)</f>
        <v>44721.291666666664</v>
      </c>
      <c r="B2160">
        <f>IF(ISBLANK('Step 1.1 Supply Fan Power Data'!B2160),"-",'Step 1.1 Supply Fan Power Data'!B2160)</f>
        <v>12.035073024320816</v>
      </c>
      <c r="C2160">
        <f>VLOOKUP(A2160,'Step 1.3 OAT Data'!$A:$B,2)</f>
        <v>68</v>
      </c>
      <c r="E2160" s="33">
        <f>IF(ISBLANK('Step 1.2 Return Fan Power Data'!A2160),"-",'Step 1.2 Return Fan Power Data'!A2160)</f>
        <v>44721.291666666664</v>
      </c>
      <c r="F2160">
        <f>IF(ISBLANK('Step 1.2 Return Fan Power Data'!B2160),"-",'Step 1.2 Return Fan Power Data'!B2160)</f>
        <v>4.0958849557522141</v>
      </c>
      <c r="G2160">
        <f>VLOOKUP(E2160,'Step 1.3 OAT Data'!$A:$B,2)</f>
        <v>68</v>
      </c>
    </row>
    <row r="2161" spans="1:7" x14ac:dyDescent="0.25">
      <c r="A2161" s="33">
        <f>IF(ISBLANK('Step 1.1 Supply Fan Power Data'!A2161),"-",'Step 1.1 Supply Fan Power Data'!A2161)</f>
        <v>44721.333333333336</v>
      </c>
      <c r="B2161">
        <f>IF(ISBLANK('Step 1.1 Supply Fan Power Data'!B2161),"-",'Step 1.1 Supply Fan Power Data'!B2161)</f>
        <v>12.035073024320816</v>
      </c>
      <c r="C2161">
        <f>VLOOKUP(A2161,'Step 1.3 OAT Data'!$A:$B,2)</f>
        <v>69</v>
      </c>
      <c r="E2161" s="33">
        <f>IF(ISBLANK('Step 1.2 Return Fan Power Data'!A2161),"-",'Step 1.2 Return Fan Power Data'!A2161)</f>
        <v>44721.333333333336</v>
      </c>
      <c r="F2161">
        <f>IF(ISBLANK('Step 1.2 Return Fan Power Data'!B2161),"-",'Step 1.2 Return Fan Power Data'!B2161)</f>
        <v>4.0958849557522141</v>
      </c>
      <c r="G2161">
        <f>VLOOKUP(E2161,'Step 1.3 OAT Data'!$A:$B,2)</f>
        <v>69</v>
      </c>
    </row>
    <row r="2162" spans="1:7" x14ac:dyDescent="0.25">
      <c r="A2162" s="33">
        <f>IF(ISBLANK('Step 1.1 Supply Fan Power Data'!A2162),"-",'Step 1.1 Supply Fan Power Data'!A2162)</f>
        <v>44721.375</v>
      </c>
      <c r="B2162">
        <f>IF(ISBLANK('Step 1.1 Supply Fan Power Data'!B2162),"-",'Step 1.1 Supply Fan Power Data'!B2162)</f>
        <v>12.035073024320816</v>
      </c>
      <c r="C2162">
        <f>VLOOKUP(A2162,'Step 1.3 OAT Data'!$A:$B,2)</f>
        <v>70</v>
      </c>
      <c r="E2162" s="33">
        <f>IF(ISBLANK('Step 1.2 Return Fan Power Data'!A2162),"-",'Step 1.2 Return Fan Power Data'!A2162)</f>
        <v>44721.375</v>
      </c>
      <c r="F2162">
        <f>IF(ISBLANK('Step 1.2 Return Fan Power Data'!B2162),"-",'Step 1.2 Return Fan Power Data'!B2162)</f>
        <v>4.0958849557522141</v>
      </c>
      <c r="G2162">
        <f>VLOOKUP(E2162,'Step 1.3 OAT Data'!$A:$B,2)</f>
        <v>70</v>
      </c>
    </row>
    <row r="2163" spans="1:7" x14ac:dyDescent="0.25">
      <c r="A2163" s="33">
        <f>IF(ISBLANK('Step 1.1 Supply Fan Power Data'!A2163),"-",'Step 1.1 Supply Fan Power Data'!A2163)</f>
        <v>44721.416666666664</v>
      </c>
      <c r="B2163">
        <f>IF(ISBLANK('Step 1.1 Supply Fan Power Data'!B2163),"-",'Step 1.1 Supply Fan Power Data'!B2163)</f>
        <v>12.035073024320816</v>
      </c>
      <c r="C2163">
        <f>VLOOKUP(A2163,'Step 1.3 OAT Data'!$A:$B,2)</f>
        <v>75</v>
      </c>
      <c r="E2163" s="33">
        <f>IF(ISBLANK('Step 1.2 Return Fan Power Data'!A2163),"-",'Step 1.2 Return Fan Power Data'!A2163)</f>
        <v>44721.416666666664</v>
      </c>
      <c r="F2163">
        <f>IF(ISBLANK('Step 1.2 Return Fan Power Data'!B2163),"-",'Step 1.2 Return Fan Power Data'!B2163)</f>
        <v>4.0958849557522141</v>
      </c>
      <c r="G2163">
        <f>VLOOKUP(E2163,'Step 1.3 OAT Data'!$A:$B,2)</f>
        <v>75</v>
      </c>
    </row>
    <row r="2164" spans="1:7" x14ac:dyDescent="0.25">
      <c r="A2164" s="33">
        <f>IF(ISBLANK('Step 1.1 Supply Fan Power Data'!A2164),"-",'Step 1.1 Supply Fan Power Data'!A2164)</f>
        <v>44721.458333333336</v>
      </c>
      <c r="B2164">
        <f>IF(ISBLANK('Step 1.1 Supply Fan Power Data'!B2164),"-",'Step 1.1 Supply Fan Power Data'!B2164)</f>
        <v>12.035073024320816</v>
      </c>
      <c r="C2164">
        <f>VLOOKUP(A2164,'Step 1.3 OAT Data'!$A:$B,2)</f>
        <v>79</v>
      </c>
      <c r="E2164" s="33">
        <f>IF(ISBLANK('Step 1.2 Return Fan Power Data'!A2164),"-",'Step 1.2 Return Fan Power Data'!A2164)</f>
        <v>44721.458333333336</v>
      </c>
      <c r="F2164">
        <f>IF(ISBLANK('Step 1.2 Return Fan Power Data'!B2164),"-",'Step 1.2 Return Fan Power Data'!B2164)</f>
        <v>4.0958849557522141</v>
      </c>
      <c r="G2164">
        <f>VLOOKUP(E2164,'Step 1.3 OAT Data'!$A:$B,2)</f>
        <v>79</v>
      </c>
    </row>
    <row r="2165" spans="1:7" x14ac:dyDescent="0.25">
      <c r="A2165" s="33">
        <f>IF(ISBLANK('Step 1.1 Supply Fan Power Data'!A2165),"-",'Step 1.1 Supply Fan Power Data'!A2165)</f>
        <v>44721.5</v>
      </c>
      <c r="B2165">
        <f>IF(ISBLANK('Step 1.1 Supply Fan Power Data'!B2165),"-",'Step 1.1 Supply Fan Power Data'!B2165)</f>
        <v>12.035073024320816</v>
      </c>
      <c r="C2165">
        <f>VLOOKUP(A2165,'Step 1.3 OAT Data'!$A:$B,2)</f>
        <v>81</v>
      </c>
      <c r="E2165" s="33">
        <f>IF(ISBLANK('Step 1.2 Return Fan Power Data'!A2165),"-",'Step 1.2 Return Fan Power Data'!A2165)</f>
        <v>44721.5</v>
      </c>
      <c r="F2165">
        <f>IF(ISBLANK('Step 1.2 Return Fan Power Data'!B2165),"-",'Step 1.2 Return Fan Power Data'!B2165)</f>
        <v>4.0958849557522141</v>
      </c>
      <c r="G2165">
        <f>VLOOKUP(E2165,'Step 1.3 OAT Data'!$A:$B,2)</f>
        <v>81</v>
      </c>
    </row>
    <row r="2166" spans="1:7" x14ac:dyDescent="0.25">
      <c r="A2166" s="33">
        <f>IF(ISBLANK('Step 1.1 Supply Fan Power Data'!A2166),"-",'Step 1.1 Supply Fan Power Data'!A2166)</f>
        <v>44721.541666666664</v>
      </c>
      <c r="B2166">
        <f>IF(ISBLANK('Step 1.1 Supply Fan Power Data'!B2166),"-",'Step 1.1 Supply Fan Power Data'!B2166)</f>
        <v>12.035073024320816</v>
      </c>
      <c r="C2166">
        <f>VLOOKUP(A2166,'Step 1.3 OAT Data'!$A:$B,2)</f>
        <v>82</v>
      </c>
      <c r="E2166" s="33">
        <f>IF(ISBLANK('Step 1.2 Return Fan Power Data'!A2166),"-",'Step 1.2 Return Fan Power Data'!A2166)</f>
        <v>44721.541666666664</v>
      </c>
      <c r="F2166">
        <f>IF(ISBLANK('Step 1.2 Return Fan Power Data'!B2166),"-",'Step 1.2 Return Fan Power Data'!B2166)</f>
        <v>4.0958849557522141</v>
      </c>
      <c r="G2166">
        <f>VLOOKUP(E2166,'Step 1.3 OAT Data'!$A:$B,2)</f>
        <v>82</v>
      </c>
    </row>
    <row r="2167" spans="1:7" x14ac:dyDescent="0.25">
      <c r="A2167" s="33">
        <f>IF(ISBLANK('Step 1.1 Supply Fan Power Data'!A2167),"-",'Step 1.1 Supply Fan Power Data'!A2167)</f>
        <v>44721.583333333336</v>
      </c>
      <c r="B2167">
        <f>IF(ISBLANK('Step 1.1 Supply Fan Power Data'!B2167),"-",'Step 1.1 Supply Fan Power Data'!B2167)</f>
        <v>12.035073024320816</v>
      </c>
      <c r="C2167">
        <f>VLOOKUP(A2167,'Step 1.3 OAT Data'!$A:$B,2)</f>
        <v>83</v>
      </c>
      <c r="E2167" s="33">
        <f>IF(ISBLANK('Step 1.2 Return Fan Power Data'!A2167),"-",'Step 1.2 Return Fan Power Data'!A2167)</f>
        <v>44721.583333333336</v>
      </c>
      <c r="F2167">
        <f>IF(ISBLANK('Step 1.2 Return Fan Power Data'!B2167),"-",'Step 1.2 Return Fan Power Data'!B2167)</f>
        <v>4.0958849557522141</v>
      </c>
      <c r="G2167">
        <f>VLOOKUP(E2167,'Step 1.3 OAT Data'!$A:$B,2)</f>
        <v>83</v>
      </c>
    </row>
    <row r="2168" spans="1:7" x14ac:dyDescent="0.25">
      <c r="A2168" s="33">
        <f>IF(ISBLANK('Step 1.1 Supply Fan Power Data'!A2168),"-",'Step 1.1 Supply Fan Power Data'!A2168)</f>
        <v>44721.625</v>
      </c>
      <c r="B2168">
        <f>IF(ISBLANK('Step 1.1 Supply Fan Power Data'!B2168),"-",'Step 1.1 Supply Fan Power Data'!B2168)</f>
        <v>12.035073024320816</v>
      </c>
      <c r="C2168">
        <f>VLOOKUP(A2168,'Step 1.3 OAT Data'!$A:$B,2)</f>
        <v>83</v>
      </c>
      <c r="E2168" s="33">
        <f>IF(ISBLANK('Step 1.2 Return Fan Power Data'!A2168),"-",'Step 1.2 Return Fan Power Data'!A2168)</f>
        <v>44721.625</v>
      </c>
      <c r="F2168">
        <f>IF(ISBLANK('Step 1.2 Return Fan Power Data'!B2168),"-",'Step 1.2 Return Fan Power Data'!B2168)</f>
        <v>4.0958849557522141</v>
      </c>
      <c r="G2168">
        <f>VLOOKUP(E2168,'Step 1.3 OAT Data'!$A:$B,2)</f>
        <v>83</v>
      </c>
    </row>
    <row r="2169" spans="1:7" x14ac:dyDescent="0.25">
      <c r="A2169" s="33">
        <f>IF(ISBLANK('Step 1.1 Supply Fan Power Data'!A2169),"-",'Step 1.1 Supply Fan Power Data'!A2169)</f>
        <v>44721.666666666664</v>
      </c>
      <c r="B2169">
        <f>IF(ISBLANK('Step 1.1 Supply Fan Power Data'!B2169),"-",'Step 1.1 Supply Fan Power Data'!B2169)</f>
        <v>12.035073024320816</v>
      </c>
      <c r="C2169">
        <f>VLOOKUP(A2169,'Step 1.3 OAT Data'!$A:$B,2)</f>
        <v>82</v>
      </c>
      <c r="E2169" s="33">
        <f>IF(ISBLANK('Step 1.2 Return Fan Power Data'!A2169),"-",'Step 1.2 Return Fan Power Data'!A2169)</f>
        <v>44721.666666666664</v>
      </c>
      <c r="F2169">
        <f>IF(ISBLANK('Step 1.2 Return Fan Power Data'!B2169),"-",'Step 1.2 Return Fan Power Data'!B2169)</f>
        <v>4.0958849557522141</v>
      </c>
      <c r="G2169">
        <f>VLOOKUP(E2169,'Step 1.3 OAT Data'!$A:$B,2)</f>
        <v>82</v>
      </c>
    </row>
    <row r="2170" spans="1:7" x14ac:dyDescent="0.25">
      <c r="A2170" s="33">
        <f>IF(ISBLANK('Step 1.1 Supply Fan Power Data'!A2170),"-",'Step 1.1 Supply Fan Power Data'!A2170)</f>
        <v>44721.708333333336</v>
      </c>
      <c r="B2170">
        <f>IF(ISBLANK('Step 1.1 Supply Fan Power Data'!B2170),"-",'Step 1.1 Supply Fan Power Data'!B2170)</f>
        <v>12.035073024320816</v>
      </c>
      <c r="C2170">
        <f>VLOOKUP(A2170,'Step 1.3 OAT Data'!$A:$B,2)</f>
        <v>81</v>
      </c>
      <c r="E2170" s="33">
        <f>IF(ISBLANK('Step 1.2 Return Fan Power Data'!A2170),"-",'Step 1.2 Return Fan Power Data'!A2170)</f>
        <v>44721.708333333336</v>
      </c>
      <c r="F2170">
        <f>IF(ISBLANK('Step 1.2 Return Fan Power Data'!B2170),"-",'Step 1.2 Return Fan Power Data'!B2170)</f>
        <v>4.0958849557522141</v>
      </c>
      <c r="G2170">
        <f>VLOOKUP(E2170,'Step 1.3 OAT Data'!$A:$B,2)</f>
        <v>81</v>
      </c>
    </row>
    <row r="2171" spans="1:7" x14ac:dyDescent="0.25">
      <c r="A2171" s="33">
        <f>IF(ISBLANK('Step 1.1 Supply Fan Power Data'!A2171),"-",'Step 1.1 Supply Fan Power Data'!A2171)</f>
        <v>44721.75</v>
      </c>
      <c r="B2171">
        <f>IF(ISBLANK('Step 1.1 Supply Fan Power Data'!B2171),"-",'Step 1.1 Supply Fan Power Data'!B2171)</f>
        <v>12.035073024320816</v>
      </c>
      <c r="C2171">
        <f>VLOOKUP(A2171,'Step 1.3 OAT Data'!$A:$B,2)</f>
        <v>80</v>
      </c>
      <c r="E2171" s="33">
        <f>IF(ISBLANK('Step 1.2 Return Fan Power Data'!A2171),"-",'Step 1.2 Return Fan Power Data'!A2171)</f>
        <v>44721.75</v>
      </c>
      <c r="F2171">
        <f>IF(ISBLANK('Step 1.2 Return Fan Power Data'!B2171),"-",'Step 1.2 Return Fan Power Data'!B2171)</f>
        <v>4.0958849557522141</v>
      </c>
      <c r="G2171">
        <f>VLOOKUP(E2171,'Step 1.3 OAT Data'!$A:$B,2)</f>
        <v>80</v>
      </c>
    </row>
    <row r="2172" spans="1:7" x14ac:dyDescent="0.25">
      <c r="A2172" s="33">
        <f>IF(ISBLANK('Step 1.1 Supply Fan Power Data'!A2172),"-",'Step 1.1 Supply Fan Power Data'!A2172)</f>
        <v>44721.791666666664</v>
      </c>
      <c r="B2172">
        <f>IF(ISBLANK('Step 1.1 Supply Fan Power Data'!B2172),"-",'Step 1.1 Supply Fan Power Data'!B2172)</f>
        <v>12.035073024320816</v>
      </c>
      <c r="C2172">
        <f>VLOOKUP(A2172,'Step 1.3 OAT Data'!$A:$B,2)</f>
        <v>80</v>
      </c>
      <c r="E2172" s="33">
        <f>IF(ISBLANK('Step 1.2 Return Fan Power Data'!A2172),"-",'Step 1.2 Return Fan Power Data'!A2172)</f>
        <v>44721.791666666664</v>
      </c>
      <c r="F2172">
        <f>IF(ISBLANK('Step 1.2 Return Fan Power Data'!B2172),"-",'Step 1.2 Return Fan Power Data'!B2172)</f>
        <v>4.0958849557522141</v>
      </c>
      <c r="G2172">
        <f>VLOOKUP(E2172,'Step 1.3 OAT Data'!$A:$B,2)</f>
        <v>80</v>
      </c>
    </row>
    <row r="2173" spans="1:7" x14ac:dyDescent="0.25">
      <c r="A2173" s="33">
        <f>IF(ISBLANK('Step 1.1 Supply Fan Power Data'!A2173),"-",'Step 1.1 Supply Fan Power Data'!A2173)</f>
        <v>44721.833333333336</v>
      </c>
      <c r="B2173">
        <f>IF(ISBLANK('Step 1.1 Supply Fan Power Data'!B2173),"-",'Step 1.1 Supply Fan Power Data'!B2173)</f>
        <v>12.035073024320816</v>
      </c>
      <c r="C2173">
        <f>VLOOKUP(A2173,'Step 1.3 OAT Data'!$A:$B,2)</f>
        <v>76</v>
      </c>
      <c r="E2173" s="33">
        <f>IF(ISBLANK('Step 1.2 Return Fan Power Data'!A2173),"-",'Step 1.2 Return Fan Power Data'!A2173)</f>
        <v>44721.833333333336</v>
      </c>
      <c r="F2173">
        <f>IF(ISBLANK('Step 1.2 Return Fan Power Data'!B2173),"-",'Step 1.2 Return Fan Power Data'!B2173)</f>
        <v>4.0958849557522141</v>
      </c>
      <c r="G2173">
        <f>VLOOKUP(E2173,'Step 1.3 OAT Data'!$A:$B,2)</f>
        <v>76</v>
      </c>
    </row>
    <row r="2174" spans="1:7" x14ac:dyDescent="0.25">
      <c r="A2174" s="33">
        <f>IF(ISBLANK('Step 1.1 Supply Fan Power Data'!A2174),"-",'Step 1.1 Supply Fan Power Data'!A2174)</f>
        <v>44721.875</v>
      </c>
      <c r="B2174">
        <f>IF(ISBLANK('Step 1.1 Supply Fan Power Data'!B2174),"-",'Step 1.1 Supply Fan Power Data'!B2174)</f>
        <v>12.035073024320816</v>
      </c>
      <c r="C2174">
        <f>VLOOKUP(A2174,'Step 1.3 OAT Data'!$A:$B,2)</f>
        <v>74</v>
      </c>
      <c r="E2174" s="33">
        <f>IF(ISBLANK('Step 1.2 Return Fan Power Data'!A2174),"-",'Step 1.2 Return Fan Power Data'!A2174)</f>
        <v>44721.875</v>
      </c>
      <c r="F2174">
        <f>IF(ISBLANK('Step 1.2 Return Fan Power Data'!B2174),"-",'Step 1.2 Return Fan Power Data'!B2174)</f>
        <v>4.0958849557522141</v>
      </c>
      <c r="G2174">
        <f>VLOOKUP(E2174,'Step 1.3 OAT Data'!$A:$B,2)</f>
        <v>74</v>
      </c>
    </row>
    <row r="2175" spans="1:7" x14ac:dyDescent="0.25">
      <c r="A2175" s="33">
        <f>IF(ISBLANK('Step 1.1 Supply Fan Power Data'!A2175),"-",'Step 1.1 Supply Fan Power Data'!A2175)</f>
        <v>44721.916666666664</v>
      </c>
      <c r="B2175">
        <f>IF(ISBLANK('Step 1.1 Supply Fan Power Data'!B2175),"-",'Step 1.1 Supply Fan Power Data'!B2175)</f>
        <v>5.3225937145239666</v>
      </c>
      <c r="C2175">
        <f>VLOOKUP(A2175,'Step 1.3 OAT Data'!$A:$B,2)</f>
        <v>72</v>
      </c>
      <c r="E2175" s="33">
        <f>IF(ISBLANK('Step 1.2 Return Fan Power Data'!A2175),"-",'Step 1.2 Return Fan Power Data'!A2175)</f>
        <v>44721.916666666664</v>
      </c>
      <c r="F2175">
        <f>IF(ISBLANK('Step 1.2 Return Fan Power Data'!B2175),"-",'Step 1.2 Return Fan Power Data'!B2175)</f>
        <v>3.4742846050698724</v>
      </c>
      <c r="G2175">
        <f>VLOOKUP(E2175,'Step 1.3 OAT Data'!$A:$B,2)</f>
        <v>72</v>
      </c>
    </row>
    <row r="2176" spans="1:7" x14ac:dyDescent="0.25">
      <c r="A2176" s="33">
        <f>IF(ISBLANK('Step 1.1 Supply Fan Power Data'!A2176),"-",'Step 1.1 Supply Fan Power Data'!A2176)</f>
        <v>44721.958333333336</v>
      </c>
      <c r="B2176">
        <f>IF(ISBLANK('Step 1.1 Supply Fan Power Data'!B2176),"-",'Step 1.1 Supply Fan Power Data'!B2176)</f>
        <v>2.8414346436550533</v>
      </c>
      <c r="C2176">
        <f>VLOOKUP(A2176,'Step 1.3 OAT Data'!$A:$B,2)</f>
        <v>69</v>
      </c>
      <c r="E2176" s="33">
        <f>IF(ISBLANK('Step 1.2 Return Fan Power Data'!A2176),"-",'Step 1.2 Return Fan Power Data'!A2176)</f>
        <v>44721.958333333336</v>
      </c>
      <c r="F2176">
        <f>IF(ISBLANK('Step 1.2 Return Fan Power Data'!B2176),"-",'Step 1.2 Return Fan Power Data'!B2176)</f>
        <v>2.3697527513012138</v>
      </c>
      <c r="G2176">
        <f>VLOOKUP(E2176,'Step 1.3 OAT Data'!$A:$B,2)</f>
        <v>69</v>
      </c>
    </row>
    <row r="2177" spans="1:7" x14ac:dyDescent="0.25">
      <c r="A2177" s="33">
        <f>IF(ISBLANK('Step 1.1 Supply Fan Power Data'!A2177),"-",'Step 1.1 Supply Fan Power Data'!A2177)</f>
        <v>44722</v>
      </c>
      <c r="B2177">
        <f>IF(ISBLANK('Step 1.1 Supply Fan Power Data'!B2177),"-",'Step 1.1 Supply Fan Power Data'!B2177)</f>
        <v>2.776164843154997</v>
      </c>
      <c r="C2177">
        <f>VLOOKUP(A2177,'Step 1.3 OAT Data'!$A:$B,2)</f>
        <v>69</v>
      </c>
      <c r="E2177" s="33">
        <f>IF(ISBLANK('Step 1.2 Return Fan Power Data'!A2177),"-",'Step 1.2 Return Fan Power Data'!A2177)</f>
        <v>44722</v>
      </c>
      <c r="F2177">
        <f>IF(ISBLANK('Step 1.2 Return Fan Power Data'!B2177),"-",'Step 1.2 Return Fan Power Data'!B2177)</f>
        <v>2.352017192270389</v>
      </c>
      <c r="G2177">
        <f>VLOOKUP(E2177,'Step 1.3 OAT Data'!$A:$B,2)</f>
        <v>69</v>
      </c>
    </row>
    <row r="2178" spans="1:7" x14ac:dyDescent="0.25">
      <c r="A2178" s="33">
        <f>IF(ISBLANK('Step 1.1 Supply Fan Power Data'!A2178),"-",'Step 1.1 Supply Fan Power Data'!A2178)</f>
        <v>44722.041666666664</v>
      </c>
      <c r="B2178">
        <f>IF(ISBLANK('Step 1.1 Supply Fan Power Data'!B2178),"-",'Step 1.1 Supply Fan Power Data'!B2178)</f>
        <v>2.7801725880080053</v>
      </c>
      <c r="C2178">
        <f>VLOOKUP(A2178,'Step 1.3 OAT Data'!$A:$B,2)</f>
        <v>66</v>
      </c>
      <c r="E2178" s="33">
        <f>IF(ISBLANK('Step 1.2 Return Fan Power Data'!A2178),"-",'Step 1.2 Return Fan Power Data'!A2178)</f>
        <v>44722.041666666664</v>
      </c>
      <c r="F2178">
        <f>IF(ISBLANK('Step 1.2 Return Fan Power Data'!B2178),"-",'Step 1.2 Return Fan Power Data'!B2178)</f>
        <v>2.3531577878722976</v>
      </c>
      <c r="G2178">
        <f>VLOOKUP(E2178,'Step 1.3 OAT Data'!$A:$B,2)</f>
        <v>66</v>
      </c>
    </row>
    <row r="2179" spans="1:7" x14ac:dyDescent="0.25">
      <c r="A2179" s="33">
        <f>IF(ISBLANK('Step 1.1 Supply Fan Power Data'!A2179),"-",'Step 1.1 Supply Fan Power Data'!A2179)</f>
        <v>44722.083333333336</v>
      </c>
      <c r="B2179">
        <f>IF(ISBLANK('Step 1.1 Supply Fan Power Data'!B2179),"-",'Step 1.1 Supply Fan Power Data'!B2179)</f>
        <v>2.8304119649223107</v>
      </c>
      <c r="C2179">
        <f>VLOOKUP(A2179,'Step 1.3 OAT Data'!$A:$B,2)</f>
        <v>65</v>
      </c>
      <c r="E2179" s="33">
        <f>IF(ISBLANK('Step 1.2 Return Fan Power Data'!A2179),"-",'Step 1.2 Return Fan Power Data'!A2179)</f>
        <v>44722.083333333336</v>
      </c>
      <c r="F2179">
        <f>IF(ISBLANK('Step 1.2 Return Fan Power Data'!B2179),"-",'Step 1.2 Return Fan Power Data'!B2179)</f>
        <v>2.3668802348509166</v>
      </c>
      <c r="G2179">
        <f>VLOOKUP(E2179,'Step 1.3 OAT Data'!$A:$B,2)</f>
        <v>65</v>
      </c>
    </row>
    <row r="2180" spans="1:7" x14ac:dyDescent="0.25">
      <c r="A2180" s="33">
        <f>IF(ISBLANK('Step 1.1 Supply Fan Power Data'!A2180),"-",'Step 1.1 Supply Fan Power Data'!A2180)</f>
        <v>44722.125</v>
      </c>
      <c r="B2180">
        <f>IF(ISBLANK('Step 1.1 Supply Fan Power Data'!B2180),"-",'Step 1.1 Supply Fan Power Data'!B2180)</f>
        <v>2.7941771236388293</v>
      </c>
      <c r="C2180">
        <f>VLOOKUP(A2180,'Step 1.3 OAT Data'!$A:$B,2)</f>
        <v>64</v>
      </c>
      <c r="E2180" s="33">
        <f>IF(ISBLANK('Step 1.2 Return Fan Power Data'!A2180),"-",'Step 1.2 Return Fan Power Data'!A2180)</f>
        <v>44722.125</v>
      </c>
      <c r="F2180">
        <f>IF(ISBLANK('Step 1.2 Return Fan Power Data'!B2180),"-",'Step 1.2 Return Fan Power Data'!B2180)</f>
        <v>2.3570892671755703</v>
      </c>
      <c r="G2180">
        <f>VLOOKUP(E2180,'Step 1.3 OAT Data'!$A:$B,2)</f>
        <v>64</v>
      </c>
    </row>
    <row r="2181" spans="1:7" x14ac:dyDescent="0.25">
      <c r="A2181" s="33">
        <f>IF(ISBLANK('Step 1.1 Supply Fan Power Data'!A2181),"-",'Step 1.1 Supply Fan Power Data'!A2181)</f>
        <v>44722.166666666664</v>
      </c>
      <c r="B2181">
        <f>IF(ISBLANK('Step 1.1 Supply Fan Power Data'!B2181),"-",'Step 1.1 Supply Fan Power Data'!B2181)</f>
        <v>2.7731434807381907</v>
      </c>
      <c r="C2181">
        <f>VLOOKUP(A2181,'Step 1.3 OAT Data'!$A:$B,2)</f>
        <v>65</v>
      </c>
      <c r="E2181" s="33">
        <f>IF(ISBLANK('Step 1.2 Return Fan Power Data'!A2181),"-",'Step 1.2 Return Fan Power Data'!A2181)</f>
        <v>44722.166666666664</v>
      </c>
      <c r="F2181">
        <f>IF(ISBLANK('Step 1.2 Return Fan Power Data'!B2181),"-",'Step 1.2 Return Fan Power Data'!B2181)</f>
        <v>2.3511527131238243</v>
      </c>
      <c r="G2181">
        <f>VLOOKUP(E2181,'Step 1.3 OAT Data'!$A:$B,2)</f>
        <v>65</v>
      </c>
    </row>
    <row r="2182" spans="1:7" x14ac:dyDescent="0.25">
      <c r="A2182" s="33">
        <f>IF(ISBLANK('Step 1.1 Supply Fan Power Data'!A2182),"-",'Step 1.1 Supply Fan Power Data'!A2182)</f>
        <v>44722.208333333336</v>
      </c>
      <c r="B2182">
        <f>IF(ISBLANK('Step 1.1 Supply Fan Power Data'!B2182),"-",'Step 1.1 Supply Fan Power Data'!B2182)</f>
        <v>2.819332834501922</v>
      </c>
      <c r="C2182">
        <f>VLOOKUP(A2182,'Step 1.3 OAT Data'!$A:$B,2)</f>
        <v>64</v>
      </c>
      <c r="E2182" s="33">
        <f>IF(ISBLANK('Step 1.2 Return Fan Power Data'!A2182),"-",'Step 1.2 Return Fan Power Data'!A2182)</f>
        <v>44722.208333333336</v>
      </c>
      <c r="F2182">
        <f>IF(ISBLANK('Step 1.2 Return Fan Power Data'!B2182),"-",'Step 1.2 Return Fan Power Data'!B2182)</f>
        <v>2.3639438349709518</v>
      </c>
      <c r="G2182">
        <f>VLOOKUP(E2182,'Step 1.3 OAT Data'!$A:$B,2)</f>
        <v>64</v>
      </c>
    </row>
    <row r="2183" spans="1:7" x14ac:dyDescent="0.25">
      <c r="A2183" s="33">
        <f>IF(ISBLANK('Step 1.1 Supply Fan Power Data'!A2183),"-",'Step 1.1 Supply Fan Power Data'!A2183)</f>
        <v>44722.25</v>
      </c>
      <c r="B2183">
        <f>IF(ISBLANK('Step 1.1 Supply Fan Power Data'!B2183),"-",'Step 1.1 Supply Fan Power Data'!B2183)</f>
        <v>12.035073024320816</v>
      </c>
      <c r="C2183">
        <f>VLOOKUP(A2183,'Step 1.3 OAT Data'!$A:$B,2)</f>
        <v>64</v>
      </c>
      <c r="E2183" s="33">
        <f>IF(ISBLANK('Step 1.2 Return Fan Power Data'!A2183),"-",'Step 1.2 Return Fan Power Data'!A2183)</f>
        <v>44722.25</v>
      </c>
      <c r="F2183">
        <f>IF(ISBLANK('Step 1.2 Return Fan Power Data'!B2183),"-",'Step 1.2 Return Fan Power Data'!B2183)</f>
        <v>4.0958849557522141</v>
      </c>
      <c r="G2183">
        <f>VLOOKUP(E2183,'Step 1.3 OAT Data'!$A:$B,2)</f>
        <v>64</v>
      </c>
    </row>
    <row r="2184" spans="1:7" x14ac:dyDescent="0.25">
      <c r="A2184" s="33">
        <f>IF(ISBLANK('Step 1.1 Supply Fan Power Data'!A2184),"-",'Step 1.1 Supply Fan Power Data'!A2184)</f>
        <v>44722.291666666664</v>
      </c>
      <c r="B2184">
        <f>IF(ISBLANK('Step 1.1 Supply Fan Power Data'!B2184),"-",'Step 1.1 Supply Fan Power Data'!B2184)</f>
        <v>12.035073024320816</v>
      </c>
      <c r="C2184">
        <f>VLOOKUP(A2184,'Step 1.3 OAT Data'!$A:$B,2)</f>
        <v>66</v>
      </c>
      <c r="E2184" s="33">
        <f>IF(ISBLANK('Step 1.2 Return Fan Power Data'!A2184),"-",'Step 1.2 Return Fan Power Data'!A2184)</f>
        <v>44722.291666666664</v>
      </c>
      <c r="F2184">
        <f>IF(ISBLANK('Step 1.2 Return Fan Power Data'!B2184),"-",'Step 1.2 Return Fan Power Data'!B2184)</f>
        <v>4.0958849557522141</v>
      </c>
      <c r="G2184">
        <f>VLOOKUP(E2184,'Step 1.3 OAT Data'!$A:$B,2)</f>
        <v>66</v>
      </c>
    </row>
    <row r="2185" spans="1:7" x14ac:dyDescent="0.25">
      <c r="A2185" s="33">
        <f>IF(ISBLANK('Step 1.1 Supply Fan Power Data'!A2185),"-",'Step 1.1 Supply Fan Power Data'!A2185)</f>
        <v>44722.333333333336</v>
      </c>
      <c r="B2185">
        <f>IF(ISBLANK('Step 1.1 Supply Fan Power Data'!B2185),"-",'Step 1.1 Supply Fan Power Data'!B2185)</f>
        <v>12.035073024320816</v>
      </c>
      <c r="C2185">
        <f>VLOOKUP(A2185,'Step 1.3 OAT Data'!$A:$B,2)</f>
        <v>68</v>
      </c>
      <c r="E2185" s="33">
        <f>IF(ISBLANK('Step 1.2 Return Fan Power Data'!A2185),"-",'Step 1.2 Return Fan Power Data'!A2185)</f>
        <v>44722.333333333336</v>
      </c>
      <c r="F2185">
        <f>IF(ISBLANK('Step 1.2 Return Fan Power Data'!B2185),"-",'Step 1.2 Return Fan Power Data'!B2185)</f>
        <v>4.0958849557522141</v>
      </c>
      <c r="G2185">
        <f>VLOOKUP(E2185,'Step 1.3 OAT Data'!$A:$B,2)</f>
        <v>68</v>
      </c>
    </row>
    <row r="2186" spans="1:7" x14ac:dyDescent="0.25">
      <c r="A2186" s="33">
        <f>IF(ISBLANK('Step 1.1 Supply Fan Power Data'!A2186),"-",'Step 1.1 Supply Fan Power Data'!A2186)</f>
        <v>44722.375</v>
      </c>
      <c r="B2186">
        <f>IF(ISBLANK('Step 1.1 Supply Fan Power Data'!B2186),"-",'Step 1.1 Supply Fan Power Data'!B2186)</f>
        <v>12.035073024320816</v>
      </c>
      <c r="C2186">
        <f>VLOOKUP(A2186,'Step 1.3 OAT Data'!$A:$B,2)</f>
        <v>71</v>
      </c>
      <c r="E2186" s="33">
        <f>IF(ISBLANK('Step 1.2 Return Fan Power Data'!A2186),"-",'Step 1.2 Return Fan Power Data'!A2186)</f>
        <v>44722.375</v>
      </c>
      <c r="F2186">
        <f>IF(ISBLANK('Step 1.2 Return Fan Power Data'!B2186),"-",'Step 1.2 Return Fan Power Data'!B2186)</f>
        <v>4.0958849557522141</v>
      </c>
      <c r="G2186">
        <f>VLOOKUP(E2186,'Step 1.3 OAT Data'!$A:$B,2)</f>
        <v>71</v>
      </c>
    </row>
    <row r="2187" spans="1:7" x14ac:dyDescent="0.25">
      <c r="A2187" s="33">
        <f>IF(ISBLANK('Step 1.1 Supply Fan Power Data'!A2187),"-",'Step 1.1 Supply Fan Power Data'!A2187)</f>
        <v>44722.416666666664</v>
      </c>
      <c r="B2187">
        <f>IF(ISBLANK('Step 1.1 Supply Fan Power Data'!B2187),"-",'Step 1.1 Supply Fan Power Data'!B2187)</f>
        <v>12.035073024320816</v>
      </c>
      <c r="C2187">
        <f>VLOOKUP(A2187,'Step 1.3 OAT Data'!$A:$B,2)</f>
        <v>72</v>
      </c>
      <c r="E2187" s="33">
        <f>IF(ISBLANK('Step 1.2 Return Fan Power Data'!A2187),"-",'Step 1.2 Return Fan Power Data'!A2187)</f>
        <v>44722.416666666664</v>
      </c>
      <c r="F2187">
        <f>IF(ISBLANK('Step 1.2 Return Fan Power Data'!B2187),"-",'Step 1.2 Return Fan Power Data'!B2187)</f>
        <v>4.0958849557522141</v>
      </c>
      <c r="G2187">
        <f>VLOOKUP(E2187,'Step 1.3 OAT Data'!$A:$B,2)</f>
        <v>72</v>
      </c>
    </row>
    <row r="2188" spans="1:7" x14ac:dyDescent="0.25">
      <c r="A2188" s="33">
        <f>IF(ISBLANK('Step 1.1 Supply Fan Power Data'!A2188),"-",'Step 1.1 Supply Fan Power Data'!A2188)</f>
        <v>44722.458333333336</v>
      </c>
      <c r="B2188">
        <f>IF(ISBLANK('Step 1.1 Supply Fan Power Data'!B2188),"-",'Step 1.1 Supply Fan Power Data'!B2188)</f>
        <v>12.035073024320816</v>
      </c>
      <c r="C2188">
        <f>VLOOKUP(A2188,'Step 1.3 OAT Data'!$A:$B,2)</f>
        <v>74</v>
      </c>
      <c r="E2188" s="33">
        <f>IF(ISBLANK('Step 1.2 Return Fan Power Data'!A2188),"-",'Step 1.2 Return Fan Power Data'!A2188)</f>
        <v>44722.458333333336</v>
      </c>
      <c r="F2188">
        <f>IF(ISBLANK('Step 1.2 Return Fan Power Data'!B2188),"-",'Step 1.2 Return Fan Power Data'!B2188)</f>
        <v>4.0958849557522141</v>
      </c>
      <c r="G2188">
        <f>VLOOKUP(E2188,'Step 1.3 OAT Data'!$A:$B,2)</f>
        <v>74</v>
      </c>
    </row>
    <row r="2189" spans="1:7" x14ac:dyDescent="0.25">
      <c r="A2189" s="33">
        <f>IF(ISBLANK('Step 1.1 Supply Fan Power Data'!A2189),"-",'Step 1.1 Supply Fan Power Data'!A2189)</f>
        <v>44722.5</v>
      </c>
      <c r="B2189">
        <f>IF(ISBLANK('Step 1.1 Supply Fan Power Data'!B2189),"-",'Step 1.1 Supply Fan Power Data'!B2189)</f>
        <v>12.035073024320816</v>
      </c>
      <c r="C2189">
        <f>VLOOKUP(A2189,'Step 1.3 OAT Data'!$A:$B,2)</f>
        <v>75</v>
      </c>
      <c r="E2189" s="33">
        <f>IF(ISBLANK('Step 1.2 Return Fan Power Data'!A2189),"-",'Step 1.2 Return Fan Power Data'!A2189)</f>
        <v>44722.5</v>
      </c>
      <c r="F2189">
        <f>IF(ISBLANK('Step 1.2 Return Fan Power Data'!B2189),"-",'Step 1.2 Return Fan Power Data'!B2189)</f>
        <v>4.0958849557522141</v>
      </c>
      <c r="G2189">
        <f>VLOOKUP(E2189,'Step 1.3 OAT Data'!$A:$B,2)</f>
        <v>75</v>
      </c>
    </row>
    <row r="2190" spans="1:7" x14ac:dyDescent="0.25">
      <c r="A2190" s="33">
        <f>IF(ISBLANK('Step 1.1 Supply Fan Power Data'!A2190),"-",'Step 1.1 Supply Fan Power Data'!A2190)</f>
        <v>44722.541666666664</v>
      </c>
      <c r="B2190">
        <f>IF(ISBLANK('Step 1.1 Supply Fan Power Data'!B2190),"-",'Step 1.1 Supply Fan Power Data'!B2190)</f>
        <v>12.035073024320816</v>
      </c>
      <c r="C2190">
        <f>VLOOKUP(A2190,'Step 1.3 OAT Data'!$A:$B,2)</f>
        <v>78</v>
      </c>
      <c r="E2190" s="33">
        <f>IF(ISBLANK('Step 1.2 Return Fan Power Data'!A2190),"-",'Step 1.2 Return Fan Power Data'!A2190)</f>
        <v>44722.541666666664</v>
      </c>
      <c r="F2190">
        <f>IF(ISBLANK('Step 1.2 Return Fan Power Data'!B2190),"-",'Step 1.2 Return Fan Power Data'!B2190)</f>
        <v>4.0958849557522141</v>
      </c>
      <c r="G2190">
        <f>VLOOKUP(E2190,'Step 1.3 OAT Data'!$A:$B,2)</f>
        <v>78</v>
      </c>
    </row>
    <row r="2191" spans="1:7" x14ac:dyDescent="0.25">
      <c r="A2191" s="33">
        <f>IF(ISBLANK('Step 1.1 Supply Fan Power Data'!A2191),"-",'Step 1.1 Supply Fan Power Data'!A2191)</f>
        <v>44722.583333333336</v>
      </c>
      <c r="B2191">
        <f>IF(ISBLANK('Step 1.1 Supply Fan Power Data'!B2191),"-",'Step 1.1 Supply Fan Power Data'!B2191)</f>
        <v>12.035073024320816</v>
      </c>
      <c r="C2191">
        <f>VLOOKUP(A2191,'Step 1.3 OAT Data'!$A:$B,2)</f>
        <v>79</v>
      </c>
      <c r="E2191" s="33">
        <f>IF(ISBLANK('Step 1.2 Return Fan Power Data'!A2191),"-",'Step 1.2 Return Fan Power Data'!A2191)</f>
        <v>44722.583333333336</v>
      </c>
      <c r="F2191">
        <f>IF(ISBLANK('Step 1.2 Return Fan Power Data'!B2191),"-",'Step 1.2 Return Fan Power Data'!B2191)</f>
        <v>4.0958849557522141</v>
      </c>
      <c r="G2191">
        <f>VLOOKUP(E2191,'Step 1.3 OAT Data'!$A:$B,2)</f>
        <v>79</v>
      </c>
    </row>
    <row r="2192" spans="1:7" x14ac:dyDescent="0.25">
      <c r="A2192" s="33">
        <f>IF(ISBLANK('Step 1.1 Supply Fan Power Data'!A2192),"-",'Step 1.1 Supply Fan Power Data'!A2192)</f>
        <v>44722.625</v>
      </c>
      <c r="B2192">
        <f>IF(ISBLANK('Step 1.1 Supply Fan Power Data'!B2192),"-",'Step 1.1 Supply Fan Power Data'!B2192)</f>
        <v>12.035073024320816</v>
      </c>
      <c r="C2192">
        <f>VLOOKUP(A2192,'Step 1.3 OAT Data'!$A:$B,2)</f>
        <v>80</v>
      </c>
      <c r="E2192" s="33">
        <f>IF(ISBLANK('Step 1.2 Return Fan Power Data'!A2192),"-",'Step 1.2 Return Fan Power Data'!A2192)</f>
        <v>44722.625</v>
      </c>
      <c r="F2192">
        <f>IF(ISBLANK('Step 1.2 Return Fan Power Data'!B2192),"-",'Step 1.2 Return Fan Power Data'!B2192)</f>
        <v>4.0958849557522141</v>
      </c>
      <c r="G2192">
        <f>VLOOKUP(E2192,'Step 1.3 OAT Data'!$A:$B,2)</f>
        <v>80</v>
      </c>
    </row>
    <row r="2193" spans="1:7" x14ac:dyDescent="0.25">
      <c r="A2193" s="33">
        <f>IF(ISBLANK('Step 1.1 Supply Fan Power Data'!A2193),"-",'Step 1.1 Supply Fan Power Data'!A2193)</f>
        <v>44722.666666666664</v>
      </c>
      <c r="B2193">
        <f>IF(ISBLANK('Step 1.1 Supply Fan Power Data'!B2193),"-",'Step 1.1 Supply Fan Power Data'!B2193)</f>
        <v>12.035073024320816</v>
      </c>
      <c r="C2193">
        <f>VLOOKUP(A2193,'Step 1.3 OAT Data'!$A:$B,2)</f>
        <v>79</v>
      </c>
      <c r="E2193" s="33">
        <f>IF(ISBLANK('Step 1.2 Return Fan Power Data'!A2193),"-",'Step 1.2 Return Fan Power Data'!A2193)</f>
        <v>44722.666666666664</v>
      </c>
      <c r="F2193">
        <f>IF(ISBLANK('Step 1.2 Return Fan Power Data'!B2193),"-",'Step 1.2 Return Fan Power Data'!B2193)</f>
        <v>4.0958849557522141</v>
      </c>
      <c r="G2193">
        <f>VLOOKUP(E2193,'Step 1.3 OAT Data'!$A:$B,2)</f>
        <v>79</v>
      </c>
    </row>
    <row r="2194" spans="1:7" x14ac:dyDescent="0.25">
      <c r="A2194" s="33">
        <f>IF(ISBLANK('Step 1.1 Supply Fan Power Data'!A2194),"-",'Step 1.1 Supply Fan Power Data'!A2194)</f>
        <v>44722.708333333336</v>
      </c>
      <c r="B2194">
        <f>IF(ISBLANK('Step 1.1 Supply Fan Power Data'!B2194),"-",'Step 1.1 Supply Fan Power Data'!B2194)</f>
        <v>12.035073024320816</v>
      </c>
      <c r="C2194">
        <f>VLOOKUP(A2194,'Step 1.3 OAT Data'!$A:$B,2)</f>
        <v>77</v>
      </c>
      <c r="E2194" s="33">
        <f>IF(ISBLANK('Step 1.2 Return Fan Power Data'!A2194),"-",'Step 1.2 Return Fan Power Data'!A2194)</f>
        <v>44722.708333333336</v>
      </c>
      <c r="F2194">
        <f>IF(ISBLANK('Step 1.2 Return Fan Power Data'!B2194),"-",'Step 1.2 Return Fan Power Data'!B2194)</f>
        <v>4.0958849557522141</v>
      </c>
      <c r="G2194">
        <f>VLOOKUP(E2194,'Step 1.3 OAT Data'!$A:$B,2)</f>
        <v>77</v>
      </c>
    </row>
    <row r="2195" spans="1:7" x14ac:dyDescent="0.25">
      <c r="A2195" s="33">
        <f>IF(ISBLANK('Step 1.1 Supply Fan Power Data'!A2195),"-",'Step 1.1 Supply Fan Power Data'!A2195)</f>
        <v>44722.75</v>
      </c>
      <c r="B2195">
        <f>IF(ISBLANK('Step 1.1 Supply Fan Power Data'!B2195),"-",'Step 1.1 Supply Fan Power Data'!B2195)</f>
        <v>2.8949630785756648</v>
      </c>
      <c r="C2195">
        <f>VLOOKUP(A2195,'Step 1.3 OAT Data'!$A:$B,2)</f>
        <v>72</v>
      </c>
      <c r="E2195" s="33">
        <f>IF(ISBLANK('Step 1.2 Return Fan Power Data'!A2195),"-",'Step 1.2 Return Fan Power Data'!A2195)</f>
        <v>44722.75</v>
      </c>
      <c r="F2195">
        <f>IF(ISBLANK('Step 1.2 Return Fan Power Data'!B2195),"-",'Step 1.2 Return Fan Power Data'!B2195)</f>
        <v>2.3830344700549064</v>
      </c>
      <c r="G2195">
        <f>VLOOKUP(E2195,'Step 1.3 OAT Data'!$A:$B,2)</f>
        <v>72</v>
      </c>
    </row>
    <row r="2196" spans="1:7" x14ac:dyDescent="0.25">
      <c r="A2196" s="33">
        <f>IF(ISBLANK('Step 1.1 Supply Fan Power Data'!A2196),"-",'Step 1.1 Supply Fan Power Data'!A2196)</f>
        <v>44722.791666666664</v>
      </c>
      <c r="B2196">
        <f>IF(ISBLANK('Step 1.1 Supply Fan Power Data'!B2196),"-",'Step 1.1 Supply Fan Power Data'!B2196)</f>
        <v>2.8889312924094321</v>
      </c>
      <c r="C2196">
        <f>VLOOKUP(A2196,'Step 1.3 OAT Data'!$A:$B,2)</f>
        <v>71</v>
      </c>
      <c r="E2196" s="33">
        <f>IF(ISBLANK('Step 1.2 Return Fan Power Data'!A2196),"-",'Step 1.2 Return Fan Power Data'!A2196)</f>
        <v>44722.791666666664</v>
      </c>
      <c r="F2196">
        <f>IF(ISBLANK('Step 1.2 Return Fan Power Data'!B2196),"-",'Step 1.2 Return Fan Power Data'!B2196)</f>
        <v>2.3815915351895236</v>
      </c>
      <c r="G2196">
        <f>VLOOKUP(E2196,'Step 1.3 OAT Data'!$A:$B,2)</f>
        <v>71</v>
      </c>
    </row>
    <row r="2197" spans="1:7" x14ac:dyDescent="0.25">
      <c r="A2197" s="33">
        <f>IF(ISBLANK('Step 1.1 Supply Fan Power Data'!A2197),"-",'Step 1.1 Supply Fan Power Data'!A2197)</f>
        <v>44722.833333333336</v>
      </c>
      <c r="B2197">
        <f>IF(ISBLANK('Step 1.1 Supply Fan Power Data'!B2197),"-",'Step 1.1 Supply Fan Power Data'!B2197)</f>
        <v>2.8233545006391689</v>
      </c>
      <c r="C2197">
        <f>VLOOKUP(A2197,'Step 1.3 OAT Data'!$A:$B,2)</f>
        <v>70</v>
      </c>
      <c r="E2197" s="33">
        <f>IF(ISBLANK('Step 1.2 Return Fan Power Data'!A2197),"-",'Step 1.2 Return Fan Power Data'!A2197)</f>
        <v>44722.833333333336</v>
      </c>
      <c r="F2197">
        <f>IF(ISBLANK('Step 1.2 Return Fan Power Data'!B2197),"-",'Step 1.2 Return Fan Power Data'!B2197)</f>
        <v>2.3650154833327206</v>
      </c>
      <c r="G2197">
        <f>VLOOKUP(E2197,'Step 1.3 OAT Data'!$A:$B,2)</f>
        <v>70</v>
      </c>
    </row>
    <row r="2198" spans="1:7" x14ac:dyDescent="0.25">
      <c r="A2198" s="33">
        <f>IF(ISBLANK('Step 1.1 Supply Fan Power Data'!A2198),"-",'Step 1.1 Supply Fan Power Data'!A2198)</f>
        <v>44722.875</v>
      </c>
      <c r="B2198">
        <f>IF(ISBLANK('Step 1.1 Supply Fan Power Data'!B2198),"-",'Step 1.1 Supply Fan Power Data'!B2198)</f>
        <v>2.850550286194113</v>
      </c>
      <c r="C2198">
        <f>VLOOKUP(A2198,'Step 1.3 OAT Data'!$A:$B,2)</f>
        <v>75</v>
      </c>
      <c r="E2198" s="33">
        <f>IF(ISBLANK('Step 1.2 Return Fan Power Data'!A2198),"-",'Step 1.2 Return Fan Power Data'!A2198)</f>
        <v>44722.875</v>
      </c>
      <c r="F2198">
        <f>IF(ISBLANK('Step 1.2 Return Fan Power Data'!B2198),"-",'Step 1.2 Return Fan Power Data'!B2198)</f>
        <v>2.3720920003719237</v>
      </c>
      <c r="G2198">
        <f>VLOOKUP(E2198,'Step 1.3 OAT Data'!$A:$B,2)</f>
        <v>75</v>
      </c>
    </row>
    <row r="2199" spans="1:7" x14ac:dyDescent="0.25">
      <c r="A2199" s="33">
        <f>IF(ISBLANK('Step 1.1 Supply Fan Power Data'!A2199),"-",'Step 1.1 Supply Fan Power Data'!A2199)</f>
        <v>44722.916666666664</v>
      </c>
      <c r="B2199">
        <f>IF(ISBLANK('Step 1.1 Supply Fan Power Data'!B2199),"-",'Step 1.1 Supply Fan Power Data'!B2199)</f>
        <v>2.8182781821002347</v>
      </c>
      <c r="C2199">
        <f>VLOOKUP(A2199,'Step 1.3 OAT Data'!$A:$B,2)</f>
        <v>73</v>
      </c>
      <c r="E2199" s="33">
        <f>IF(ISBLANK('Step 1.2 Return Fan Power Data'!A2199),"-",'Step 1.2 Return Fan Power Data'!A2199)</f>
        <v>44722.916666666664</v>
      </c>
      <c r="F2199">
        <f>IF(ISBLANK('Step 1.2 Return Fan Power Data'!B2199),"-",'Step 1.2 Return Fan Power Data'!B2199)</f>
        <v>2.363661711871508</v>
      </c>
      <c r="G2199">
        <f>VLOOKUP(E2199,'Step 1.3 OAT Data'!$A:$B,2)</f>
        <v>73</v>
      </c>
    </row>
    <row r="2200" spans="1:7" x14ac:dyDescent="0.25">
      <c r="A2200" s="33">
        <f>IF(ISBLANK('Step 1.1 Supply Fan Power Data'!A2200),"-",'Step 1.1 Supply Fan Power Data'!A2200)</f>
        <v>44722.958333333336</v>
      </c>
      <c r="B2200">
        <f>IF(ISBLANK('Step 1.1 Supply Fan Power Data'!B2200),"-",'Step 1.1 Supply Fan Power Data'!B2200)</f>
        <v>2.7911513220054496</v>
      </c>
      <c r="C2200">
        <f>VLOOKUP(A2200,'Step 1.3 OAT Data'!$A:$B,2)</f>
        <v>73</v>
      </c>
      <c r="E2200" s="33">
        <f>IF(ISBLANK('Step 1.2 Return Fan Power Data'!A2200),"-",'Step 1.2 Return Fan Power Data'!A2200)</f>
        <v>44722.958333333336</v>
      </c>
      <c r="F2200">
        <f>IF(ISBLANK('Step 1.2 Return Fan Power Data'!B2200),"-",'Step 1.2 Return Fan Power Data'!B2200)</f>
        <v>2.356246922740616</v>
      </c>
      <c r="G2200">
        <f>VLOOKUP(E2200,'Step 1.3 OAT Data'!$A:$B,2)</f>
        <v>73</v>
      </c>
    </row>
    <row r="2201" spans="1:7" x14ac:dyDescent="0.25">
      <c r="A2201" s="33">
        <f>IF(ISBLANK('Step 1.1 Supply Fan Power Data'!A2201),"-",'Step 1.1 Supply Fan Power Data'!A2201)</f>
        <v>44723</v>
      </c>
      <c r="B2201">
        <f>IF(ISBLANK('Step 1.1 Supply Fan Power Data'!B2201),"-",'Step 1.1 Supply Fan Power Data'!B2201)</f>
        <v>2.7801725880080053</v>
      </c>
      <c r="C2201">
        <f>VLOOKUP(A2201,'Step 1.3 OAT Data'!$A:$B,2)</f>
        <v>72</v>
      </c>
      <c r="E2201" s="33">
        <f>IF(ISBLANK('Step 1.2 Return Fan Power Data'!A2201),"-",'Step 1.2 Return Fan Power Data'!A2201)</f>
        <v>44723</v>
      </c>
      <c r="F2201">
        <f>IF(ISBLANK('Step 1.2 Return Fan Power Data'!B2201),"-",'Step 1.2 Return Fan Power Data'!B2201)</f>
        <v>2.3531577878722976</v>
      </c>
      <c r="G2201">
        <f>VLOOKUP(E2201,'Step 1.3 OAT Data'!$A:$B,2)</f>
        <v>72</v>
      </c>
    </row>
    <row r="2202" spans="1:7" x14ac:dyDescent="0.25">
      <c r="A2202" s="33">
        <f>IF(ISBLANK('Step 1.1 Supply Fan Power Data'!A2202),"-",'Step 1.1 Supply Fan Power Data'!A2202)</f>
        <v>44723.041666666664</v>
      </c>
      <c r="B2202">
        <f>IF(ISBLANK('Step 1.1 Supply Fan Power Data'!B2202),"-",'Step 1.1 Supply Fan Power Data'!B2202)</f>
        <v>2.7671030108100743</v>
      </c>
      <c r="C2202">
        <f>VLOOKUP(A2202,'Step 1.3 OAT Data'!$A:$B,2)</f>
        <v>69</v>
      </c>
      <c r="E2202" s="33">
        <f>IF(ISBLANK('Step 1.2 Return Fan Power Data'!A2202),"-",'Step 1.2 Return Fan Power Data'!A2202)</f>
        <v>44723.041666666664</v>
      </c>
      <c r="F2202">
        <f>IF(ISBLANK('Step 1.2 Return Fan Power Data'!B2202),"-",'Step 1.2 Return Fan Power Data'!B2202)</f>
        <v>2.3494124579323934</v>
      </c>
      <c r="G2202">
        <f>VLOOKUP(E2202,'Step 1.3 OAT Data'!$A:$B,2)</f>
        <v>69</v>
      </c>
    </row>
    <row r="2203" spans="1:7" x14ac:dyDescent="0.25">
      <c r="A2203" s="33">
        <f>IF(ISBLANK('Step 1.1 Supply Fan Power Data'!A2203),"-",'Step 1.1 Supply Fan Power Data'!A2203)</f>
        <v>44723.083333333336</v>
      </c>
      <c r="B2203">
        <f>IF(ISBLANK('Step 1.1 Supply Fan Power Data'!B2203),"-",'Step 1.1 Supply Fan Power Data'!B2203)</f>
        <v>2.7711077687343848</v>
      </c>
      <c r="C2203">
        <f>VLOOKUP(A2203,'Step 1.3 OAT Data'!$A:$B,2)</f>
        <v>67</v>
      </c>
      <c r="E2203" s="33">
        <f>IF(ISBLANK('Step 1.2 Return Fan Power Data'!A2203),"-",'Step 1.2 Return Fan Power Data'!A2203)</f>
        <v>44723.083333333336</v>
      </c>
      <c r="F2203">
        <f>IF(ISBLANK('Step 1.2 Return Fan Power Data'!B2203),"-",'Step 1.2 Return Fan Power Data'!B2203)</f>
        <v>2.3505680086212317</v>
      </c>
      <c r="G2203">
        <f>VLOOKUP(E2203,'Step 1.3 OAT Data'!$A:$B,2)</f>
        <v>67</v>
      </c>
    </row>
    <row r="2204" spans="1:7" x14ac:dyDescent="0.25">
      <c r="A2204" s="33">
        <f>IF(ISBLANK('Step 1.1 Supply Fan Power Data'!A2204),"-",'Step 1.1 Supply Fan Power Data'!A2204)</f>
        <v>44723.125</v>
      </c>
      <c r="B2204">
        <f>IF(ISBLANK('Step 1.1 Supply Fan Power Data'!B2204),"-",'Step 1.1 Supply Fan Power Data'!B2204)</f>
        <v>2.781158300469893</v>
      </c>
      <c r="C2204">
        <f>VLOOKUP(A2204,'Step 1.3 OAT Data'!$A:$B,2)</f>
        <v>67</v>
      </c>
      <c r="E2204" s="33">
        <f>IF(ISBLANK('Step 1.2 Return Fan Power Data'!A2204),"-",'Step 1.2 Return Fan Power Data'!A2204)</f>
        <v>44723.125</v>
      </c>
      <c r="F2204">
        <f>IF(ISBLANK('Step 1.2 Return Fan Power Data'!B2204),"-",'Step 1.2 Return Fan Power Data'!B2204)</f>
        <v>2.3534372559543479</v>
      </c>
      <c r="G2204">
        <f>VLOOKUP(E2204,'Step 1.3 OAT Data'!$A:$B,2)</f>
        <v>67</v>
      </c>
    </row>
    <row r="2205" spans="1:7" x14ac:dyDescent="0.25">
      <c r="A2205" s="33">
        <f>IF(ISBLANK('Step 1.1 Supply Fan Power Data'!A2205),"-",'Step 1.1 Supply Fan Power Data'!A2205)</f>
        <v>44723.166666666664</v>
      </c>
      <c r="B2205">
        <f>IF(ISBLANK('Step 1.1 Supply Fan Power Data'!B2205),"-",'Step 1.1 Supply Fan Power Data'!B2205)</f>
        <v>2.7571297212730501</v>
      </c>
      <c r="C2205">
        <f>VLOOKUP(A2205,'Step 1.3 OAT Data'!$A:$B,2)</f>
        <v>68</v>
      </c>
      <c r="E2205" s="33">
        <f>IF(ISBLANK('Step 1.2 Return Fan Power Data'!A2205),"-",'Step 1.2 Return Fan Power Data'!A2205)</f>
        <v>44723.166666666664</v>
      </c>
      <c r="F2205">
        <f>IF(ISBLANK('Step 1.2 Return Fan Power Data'!B2205),"-",'Step 1.2 Return Fan Power Data'!B2205)</f>
        <v>2.34650401558237</v>
      </c>
      <c r="G2205">
        <f>VLOOKUP(E2205,'Step 1.3 OAT Data'!$A:$B,2)</f>
        <v>68</v>
      </c>
    </row>
    <row r="2206" spans="1:7" x14ac:dyDescent="0.25">
      <c r="A2206" s="33">
        <f>IF(ISBLANK('Step 1.1 Supply Fan Power Data'!A2206),"-",'Step 1.1 Supply Fan Power Data'!A2206)</f>
        <v>44723.208333333336</v>
      </c>
      <c r="B2206">
        <f>IF(ISBLANK('Step 1.1 Supply Fan Power Data'!B2206),"-",'Step 1.1 Supply Fan Power Data'!B2206)</f>
        <v>2.7731434807381907</v>
      </c>
      <c r="C2206">
        <f>VLOOKUP(A2206,'Step 1.3 OAT Data'!$A:$B,2)</f>
        <v>65</v>
      </c>
      <c r="E2206" s="33">
        <f>IF(ISBLANK('Step 1.2 Return Fan Power Data'!A2206),"-",'Step 1.2 Return Fan Power Data'!A2206)</f>
        <v>44723.208333333336</v>
      </c>
      <c r="F2206">
        <f>IF(ISBLANK('Step 1.2 Return Fan Power Data'!B2206),"-",'Step 1.2 Return Fan Power Data'!B2206)</f>
        <v>2.3511527131238243</v>
      </c>
      <c r="G2206">
        <f>VLOOKUP(E2206,'Step 1.3 OAT Data'!$A:$B,2)</f>
        <v>65</v>
      </c>
    </row>
    <row r="2207" spans="1:7" x14ac:dyDescent="0.25">
      <c r="A2207" s="33">
        <f>IF(ISBLANK('Step 1.1 Supply Fan Power Data'!A2207),"-",'Step 1.1 Supply Fan Power Data'!A2207)</f>
        <v>44723.25</v>
      </c>
      <c r="B2207">
        <f>IF(ISBLANK('Step 1.1 Supply Fan Power Data'!B2207),"-",'Step 1.1 Supply Fan Power Data'!B2207)</f>
        <v>2.7410718388574038</v>
      </c>
      <c r="C2207">
        <f>VLOOKUP(A2207,'Step 1.3 OAT Data'!$A:$B,2)</f>
        <v>66</v>
      </c>
      <c r="E2207" s="33">
        <f>IF(ISBLANK('Step 1.2 Return Fan Power Data'!A2207),"-",'Step 1.2 Return Fan Power Data'!A2207)</f>
        <v>44723.25</v>
      </c>
      <c r="F2207">
        <f>IF(ISBLANK('Step 1.2 Return Fan Power Data'!B2207),"-",'Step 1.2 Return Fan Power Data'!B2207)</f>
        <v>2.3417278570509579</v>
      </c>
      <c r="G2207">
        <f>VLOOKUP(E2207,'Step 1.3 OAT Data'!$A:$B,2)</f>
        <v>66</v>
      </c>
    </row>
    <row r="2208" spans="1:7" x14ac:dyDescent="0.25">
      <c r="A2208" s="33">
        <f>IF(ISBLANK('Step 1.1 Supply Fan Power Data'!A2208),"-",'Step 1.1 Supply Fan Power Data'!A2208)</f>
        <v>44723.291666666664</v>
      </c>
      <c r="B2208">
        <f>IF(ISBLANK('Step 1.1 Supply Fan Power Data'!B2208),"-",'Step 1.1 Supply Fan Power Data'!B2208)</f>
        <v>2.7821440923273006</v>
      </c>
      <c r="C2208">
        <f>VLOOKUP(A2208,'Step 1.3 OAT Data'!$A:$B,2)</f>
        <v>68</v>
      </c>
      <c r="E2208" s="33">
        <f>IF(ISBLANK('Step 1.2 Return Fan Power Data'!A2208),"-",'Step 1.2 Return Fan Power Data'!A2208)</f>
        <v>44723.291666666664</v>
      </c>
      <c r="F2208">
        <f>IF(ISBLANK('Step 1.2 Return Fan Power Data'!B2208),"-",'Step 1.2 Return Fan Power Data'!B2208)</f>
        <v>2.3537163277469375</v>
      </c>
      <c r="G2208">
        <f>VLOOKUP(E2208,'Step 1.3 OAT Data'!$A:$B,2)</f>
        <v>68</v>
      </c>
    </row>
    <row r="2209" spans="1:7" x14ac:dyDescent="0.25">
      <c r="A2209" s="33">
        <f>IF(ISBLANK('Step 1.1 Supply Fan Power Data'!A2209),"-",'Step 1.1 Supply Fan Power Data'!A2209)</f>
        <v>44723.333333333336</v>
      </c>
      <c r="B2209">
        <f>IF(ISBLANK('Step 1.1 Supply Fan Power Data'!B2209),"-",'Step 1.1 Supply Fan Power Data'!B2209)</f>
        <v>2.8283668781217859</v>
      </c>
      <c r="C2209">
        <f>VLOOKUP(A2209,'Step 1.3 OAT Data'!$A:$B,2)</f>
        <v>69</v>
      </c>
      <c r="E2209" s="33">
        <f>IF(ISBLANK('Step 1.2 Return Fan Power Data'!A2209),"-",'Step 1.2 Return Fan Power Data'!A2209)</f>
        <v>44723.333333333336</v>
      </c>
      <c r="F2209">
        <f>IF(ISBLANK('Step 1.2 Return Fan Power Data'!B2209),"-",'Step 1.2 Return Fan Power Data'!B2209)</f>
        <v>2.366341941500036</v>
      </c>
      <c r="G2209">
        <f>VLOOKUP(E2209,'Step 1.3 OAT Data'!$A:$B,2)</f>
        <v>69</v>
      </c>
    </row>
    <row r="2210" spans="1:7" x14ac:dyDescent="0.25">
      <c r="A2210" s="33">
        <f>IF(ISBLANK('Step 1.1 Supply Fan Power Data'!A2210),"-",'Step 1.1 Supply Fan Power Data'!A2210)</f>
        <v>44723.375</v>
      </c>
      <c r="B2210">
        <f>IF(ISBLANK('Step 1.1 Supply Fan Power Data'!B2210),"-",'Step 1.1 Supply Fan Power Data'!B2210)</f>
        <v>2.8172895251855063</v>
      </c>
      <c r="C2210">
        <f>VLOOKUP(A2210,'Step 1.3 OAT Data'!$A:$B,2)</f>
        <v>72</v>
      </c>
      <c r="E2210" s="33">
        <f>IF(ISBLANK('Step 1.2 Return Fan Power Data'!A2210),"-",'Step 1.2 Return Fan Power Data'!A2210)</f>
        <v>44723.375</v>
      </c>
      <c r="F2210">
        <f>IF(ISBLANK('Step 1.2 Return Fan Power Data'!B2210),"-",'Step 1.2 Return Fan Power Data'!B2210)</f>
        <v>2.3633968298314492</v>
      </c>
      <c r="G2210">
        <f>VLOOKUP(E2210,'Step 1.3 OAT Data'!$A:$B,2)</f>
        <v>72</v>
      </c>
    </row>
    <row r="2211" spans="1:7" x14ac:dyDescent="0.25">
      <c r="A2211" s="33">
        <f>IF(ISBLANK('Step 1.1 Supply Fan Power Data'!A2211),"-",'Step 1.1 Supply Fan Power Data'!A2211)</f>
        <v>44723.416666666664</v>
      </c>
      <c r="B2211">
        <f>IF(ISBLANK('Step 1.1 Supply Fan Power Data'!B2211),"-",'Step 1.1 Supply Fan Power Data'!B2211)</f>
        <v>2.7972036646468661</v>
      </c>
      <c r="C2211">
        <f>VLOOKUP(A2211,'Step 1.3 OAT Data'!$A:$B,2)</f>
        <v>76</v>
      </c>
      <c r="E2211" s="33">
        <f>IF(ISBLANK('Step 1.2 Return Fan Power Data'!A2211),"-",'Step 1.2 Return Fan Power Data'!A2211)</f>
        <v>44723.416666666664</v>
      </c>
      <c r="F2211">
        <f>IF(ISBLANK('Step 1.2 Return Fan Power Data'!B2211),"-",'Step 1.2 Return Fan Power Data'!B2211)</f>
        <v>2.3579279411755723</v>
      </c>
      <c r="G2211">
        <f>VLOOKUP(E2211,'Step 1.3 OAT Data'!$A:$B,2)</f>
        <v>76</v>
      </c>
    </row>
    <row r="2212" spans="1:7" x14ac:dyDescent="0.25">
      <c r="A2212" s="33">
        <f>IF(ISBLANK('Step 1.1 Supply Fan Power Data'!A2212),"-",'Step 1.1 Supply Fan Power Data'!A2212)</f>
        <v>44723.458333333336</v>
      </c>
      <c r="B2212">
        <f>IF(ISBLANK('Step 1.1 Supply Fan Power Data'!B2212),"-",'Step 1.1 Supply Fan Power Data'!B2212)</f>
        <v>2.8092513218827557</v>
      </c>
      <c r="C2212">
        <f>VLOOKUP(A2212,'Step 1.3 OAT Data'!$A:$B,2)</f>
        <v>76</v>
      </c>
      <c r="E2212" s="33">
        <f>IF(ISBLANK('Step 1.2 Return Fan Power Data'!A2212),"-",'Step 1.2 Return Fan Power Data'!A2212)</f>
        <v>44723.458333333336</v>
      </c>
      <c r="F2212">
        <f>IF(ISBLANK('Step 1.2 Return Fan Power Data'!B2212),"-",'Step 1.2 Return Fan Power Data'!B2212)</f>
        <v>2.3612283201202526</v>
      </c>
      <c r="G2212">
        <f>VLOOKUP(E2212,'Step 1.3 OAT Data'!$A:$B,2)</f>
        <v>76</v>
      </c>
    </row>
    <row r="2213" spans="1:7" x14ac:dyDescent="0.25">
      <c r="A2213" s="33">
        <f>IF(ISBLANK('Step 1.1 Supply Fan Power Data'!A2213),"-",'Step 1.1 Supply Fan Power Data'!A2213)</f>
        <v>44723.5</v>
      </c>
      <c r="B2213">
        <f>IF(ISBLANK('Step 1.1 Supply Fan Power Data'!B2213),"-",'Step 1.1 Supply Fan Power Data'!B2213)</f>
        <v>2.8132697830817013</v>
      </c>
      <c r="C2213">
        <f>VLOOKUP(A2213,'Step 1.3 OAT Data'!$A:$B,2)</f>
        <v>79</v>
      </c>
      <c r="E2213" s="33">
        <f>IF(ISBLANK('Step 1.2 Return Fan Power Data'!A2213),"-",'Step 1.2 Return Fan Power Data'!A2213)</f>
        <v>44723.5</v>
      </c>
      <c r="F2213">
        <f>IF(ISBLANK('Step 1.2 Return Fan Power Data'!B2213),"-",'Step 1.2 Return Fan Power Data'!B2213)</f>
        <v>2.3623157284932512</v>
      </c>
      <c r="G2213">
        <f>VLOOKUP(E2213,'Step 1.3 OAT Data'!$A:$B,2)</f>
        <v>79</v>
      </c>
    </row>
    <row r="2214" spans="1:7" x14ac:dyDescent="0.25">
      <c r="A2214" s="33">
        <f>IF(ISBLANK('Step 1.1 Supply Fan Power Data'!A2214),"-",'Step 1.1 Supply Fan Power Data'!A2214)</f>
        <v>44723.541666666664</v>
      </c>
      <c r="B2214">
        <f>IF(ISBLANK('Step 1.1 Supply Fan Power Data'!B2214),"-",'Step 1.1 Supply Fan Power Data'!B2214)</f>
        <v>2.7851676818186863</v>
      </c>
      <c r="C2214">
        <f>VLOOKUP(A2214,'Step 1.3 OAT Data'!$A:$B,2)</f>
        <v>72</v>
      </c>
      <c r="E2214" s="33">
        <f>IF(ISBLANK('Step 1.2 Return Fan Power Data'!A2214),"-",'Step 1.2 Return Fan Power Data'!A2214)</f>
        <v>44723.541666666664</v>
      </c>
      <c r="F2214">
        <f>IF(ISBLANK('Step 1.2 Return Fan Power Data'!B2214),"-",'Step 1.2 Return Fan Power Data'!B2214)</f>
        <v>2.3545696815905042</v>
      </c>
      <c r="G2214">
        <f>VLOOKUP(E2214,'Step 1.3 OAT Data'!$A:$B,2)</f>
        <v>72</v>
      </c>
    </row>
    <row r="2215" spans="1:7" x14ac:dyDescent="0.25">
      <c r="A2215" s="33">
        <f>IF(ISBLANK('Step 1.1 Supply Fan Power Data'!A2215),"-",'Step 1.1 Supply Fan Power Data'!A2215)</f>
        <v>44723.583333333336</v>
      </c>
      <c r="B2215">
        <f>IF(ISBLANK('Step 1.1 Supply Fan Power Data'!B2215),"-",'Step 1.1 Supply Fan Power Data'!B2215)</f>
        <v>2.8374073037765757</v>
      </c>
      <c r="C2215">
        <f>VLOOKUP(A2215,'Step 1.3 OAT Data'!$A:$B,2)</f>
        <v>72</v>
      </c>
      <c r="E2215" s="33">
        <f>IF(ISBLANK('Step 1.2 Return Fan Power Data'!A2215),"-",'Step 1.2 Return Fan Power Data'!A2215)</f>
        <v>44723.583333333336</v>
      </c>
      <c r="F2215">
        <f>IF(ISBLANK('Step 1.2 Return Fan Power Data'!B2215),"-",'Step 1.2 Return Fan Power Data'!B2215)</f>
        <v>2.3687088308312432</v>
      </c>
      <c r="G2215">
        <f>VLOOKUP(E2215,'Step 1.3 OAT Data'!$A:$B,2)</f>
        <v>72</v>
      </c>
    </row>
    <row r="2216" spans="1:7" x14ac:dyDescent="0.25">
      <c r="A2216" s="33">
        <f>IF(ISBLANK('Step 1.1 Supply Fan Power Data'!A2216),"-",'Step 1.1 Supply Fan Power Data'!A2216)</f>
        <v>44723.625</v>
      </c>
      <c r="B2216">
        <f>IF(ISBLANK('Step 1.1 Supply Fan Power Data'!B2216),"-",'Step 1.1 Supply Fan Power Data'!B2216)</f>
        <v>2.8112933303629379</v>
      </c>
      <c r="C2216">
        <f>VLOOKUP(A2216,'Step 1.3 OAT Data'!$A:$B,2)</f>
        <v>71</v>
      </c>
      <c r="E2216" s="33">
        <f>IF(ISBLANK('Step 1.2 Return Fan Power Data'!A2216),"-",'Step 1.2 Return Fan Power Data'!A2216)</f>
        <v>44723.625</v>
      </c>
      <c r="F2216">
        <f>IF(ISBLANK('Step 1.2 Return Fan Power Data'!B2216),"-",'Step 1.2 Return Fan Power Data'!B2216)</f>
        <v>2.3617817275998281</v>
      </c>
      <c r="G2216">
        <f>VLOOKUP(E2216,'Step 1.3 OAT Data'!$A:$B,2)</f>
        <v>71</v>
      </c>
    </row>
    <row r="2217" spans="1:7" x14ac:dyDescent="0.25">
      <c r="A2217" s="33">
        <f>IF(ISBLANK('Step 1.1 Supply Fan Power Data'!A2217),"-",'Step 1.1 Supply Fan Power Data'!A2217)</f>
        <v>44723.666666666664</v>
      </c>
      <c r="B2217">
        <f>IF(ISBLANK('Step 1.1 Supply Fan Power Data'!B2217),"-",'Step 1.1 Supply Fan Power Data'!B2217)</f>
        <v>2.7941771236388293</v>
      </c>
      <c r="C2217">
        <f>VLOOKUP(A2217,'Step 1.3 OAT Data'!$A:$B,2)</f>
        <v>71</v>
      </c>
      <c r="E2217" s="33">
        <f>IF(ISBLANK('Step 1.2 Return Fan Power Data'!A2217),"-",'Step 1.2 Return Fan Power Data'!A2217)</f>
        <v>44723.666666666664</v>
      </c>
      <c r="F2217">
        <f>IF(ISBLANK('Step 1.2 Return Fan Power Data'!B2217),"-",'Step 1.2 Return Fan Power Data'!B2217)</f>
        <v>2.3570892671755703</v>
      </c>
      <c r="G2217">
        <f>VLOOKUP(E2217,'Step 1.3 OAT Data'!$A:$B,2)</f>
        <v>71</v>
      </c>
    </row>
    <row r="2218" spans="1:7" x14ac:dyDescent="0.25">
      <c r="A2218" s="33">
        <f>IF(ISBLANK('Step 1.1 Supply Fan Power Data'!A2218),"-",'Step 1.1 Supply Fan Power Data'!A2218)</f>
        <v>44723.708333333336</v>
      </c>
      <c r="B2218">
        <f>IF(ISBLANK('Step 1.1 Supply Fan Power Data'!B2218),"-",'Step 1.1 Supply Fan Power Data'!B2218)</f>
        <v>2.8203216507751137</v>
      </c>
      <c r="C2218">
        <f>VLOOKUP(A2218,'Step 1.3 OAT Data'!$A:$B,2)</f>
        <v>72</v>
      </c>
      <c r="E2218" s="33">
        <f>IF(ISBLANK('Step 1.2 Return Fan Power Data'!A2218),"-",'Step 1.2 Return Fan Power Data'!A2218)</f>
        <v>44723.708333333336</v>
      </c>
      <c r="F2218">
        <f>IF(ISBLANK('Step 1.2 Return Fan Power Data'!B2218),"-",'Step 1.2 Return Fan Power Data'!B2218)</f>
        <v>2.364207934235699</v>
      </c>
      <c r="G2218">
        <f>VLOOKUP(E2218,'Step 1.3 OAT Data'!$A:$B,2)</f>
        <v>72</v>
      </c>
    </row>
    <row r="2219" spans="1:7" x14ac:dyDescent="0.25">
      <c r="A2219" s="33">
        <f>IF(ISBLANK('Step 1.1 Supply Fan Power Data'!A2219),"-",'Step 1.1 Supply Fan Power Data'!A2219)</f>
        <v>44723.75</v>
      </c>
      <c r="B2219">
        <f>IF(ISBLANK('Step 1.1 Supply Fan Power Data'!B2219),"-",'Step 1.1 Supply Fan Power Data'!B2219)</f>
        <v>2.7821440923273006</v>
      </c>
      <c r="C2219">
        <f>VLOOKUP(A2219,'Step 1.3 OAT Data'!$A:$B,2)</f>
        <v>70</v>
      </c>
      <c r="E2219" s="33">
        <f>IF(ISBLANK('Step 1.2 Return Fan Power Data'!A2219),"-",'Step 1.2 Return Fan Power Data'!A2219)</f>
        <v>44723.75</v>
      </c>
      <c r="F2219">
        <f>IF(ISBLANK('Step 1.2 Return Fan Power Data'!B2219),"-",'Step 1.2 Return Fan Power Data'!B2219)</f>
        <v>2.3537163277469375</v>
      </c>
      <c r="G2219">
        <f>VLOOKUP(E2219,'Step 1.3 OAT Data'!$A:$B,2)</f>
        <v>70</v>
      </c>
    </row>
    <row r="2220" spans="1:7" x14ac:dyDescent="0.25">
      <c r="A2220" s="33">
        <f>IF(ISBLANK('Step 1.1 Supply Fan Power Data'!A2220),"-",'Step 1.1 Supply Fan Power Data'!A2220)</f>
        <v>44723.791666666664</v>
      </c>
      <c r="B2220">
        <f>IF(ISBLANK('Step 1.1 Supply Fan Power Data'!B2220),"-",'Step 1.1 Supply Fan Power Data'!B2220)</f>
        <v>2.8263880729880473</v>
      </c>
      <c r="C2220">
        <f>VLOOKUP(A2220,'Step 1.3 OAT Data'!$A:$B,2)</f>
        <v>70</v>
      </c>
      <c r="E2220" s="33">
        <f>IF(ISBLANK('Step 1.2 Return Fan Power Data'!A2220),"-",'Step 1.2 Return Fan Power Data'!A2220)</f>
        <v>44723.791666666664</v>
      </c>
      <c r="F2220">
        <f>IF(ISBLANK('Step 1.2 Return Fan Power Data'!B2220),"-",'Step 1.2 Return Fan Power Data'!B2220)</f>
        <v>2.3658194906262051</v>
      </c>
      <c r="G2220">
        <f>VLOOKUP(E2220,'Step 1.3 OAT Data'!$A:$B,2)</f>
        <v>70</v>
      </c>
    </row>
    <row r="2221" spans="1:7" x14ac:dyDescent="0.25">
      <c r="A2221" s="33">
        <f>IF(ISBLANK('Step 1.1 Supply Fan Power Data'!A2221),"-",'Step 1.1 Supply Fan Power Data'!A2221)</f>
        <v>44723.833333333336</v>
      </c>
      <c r="B2221">
        <f>IF(ISBLANK('Step 1.1 Supply Fan Power Data'!B2221),"-",'Step 1.1 Supply Fan Power Data'!B2221)</f>
        <v>2.8404441979805344</v>
      </c>
      <c r="C2221">
        <f>VLOOKUP(A2221,'Step 1.3 OAT Data'!$A:$B,2)</f>
        <v>70</v>
      </c>
      <c r="E2221" s="33">
        <f>IF(ISBLANK('Step 1.2 Return Fan Power Data'!A2221),"-",'Step 1.2 Return Fan Power Data'!A2221)</f>
        <v>44723.833333333336</v>
      </c>
      <c r="F2221">
        <f>IF(ISBLANK('Step 1.2 Return Fan Power Data'!B2221),"-",'Step 1.2 Return Fan Power Data'!B2221)</f>
        <v>2.3694966150193464</v>
      </c>
      <c r="G2221">
        <f>VLOOKUP(E2221,'Step 1.3 OAT Data'!$A:$B,2)</f>
        <v>70</v>
      </c>
    </row>
    <row r="2222" spans="1:7" x14ac:dyDescent="0.25">
      <c r="A2222" s="33">
        <f>IF(ISBLANK('Step 1.1 Supply Fan Power Data'!A2222),"-",'Step 1.1 Supply Fan Power Data'!A2222)</f>
        <v>44723.875</v>
      </c>
      <c r="B2222">
        <f>IF(ISBLANK('Step 1.1 Supply Fan Power Data'!B2222),"-",'Step 1.1 Supply Fan Power Data'!B2222)</f>
        <v>2.8052341456947585</v>
      </c>
      <c r="C2222">
        <f>VLOOKUP(A2222,'Step 1.3 OAT Data'!$A:$B,2)</f>
        <v>69</v>
      </c>
      <c r="E2222" s="33">
        <f>IF(ISBLANK('Step 1.2 Return Fan Power Data'!A2222),"-",'Step 1.2 Return Fan Power Data'!A2222)</f>
        <v>44723.875</v>
      </c>
      <c r="F2222">
        <f>IF(ISBLANK('Step 1.2 Return Fan Power Data'!B2222),"-",'Step 1.2 Return Fan Power Data'!B2222)</f>
        <v>2.3601345734976871</v>
      </c>
      <c r="G2222">
        <f>VLOOKUP(E2222,'Step 1.3 OAT Data'!$A:$B,2)</f>
        <v>69</v>
      </c>
    </row>
    <row r="2223" spans="1:7" x14ac:dyDescent="0.25">
      <c r="A2223" s="33">
        <f>IF(ISBLANK('Step 1.1 Supply Fan Power Data'!A2223),"-",'Step 1.1 Supply Fan Power Data'!A2223)</f>
        <v>44723.916666666664</v>
      </c>
      <c r="B2223">
        <f>IF(ISBLANK('Step 1.1 Supply Fan Power Data'!B2223),"-",'Step 1.1 Supply Fan Power Data'!B2223)</f>
        <v>2.8253328355552156</v>
      </c>
      <c r="C2223">
        <f>VLOOKUP(A2223,'Step 1.3 OAT Data'!$A:$B,2)</f>
        <v>68</v>
      </c>
      <c r="E2223" s="33">
        <f>IF(ISBLANK('Step 1.2 Return Fan Power Data'!A2223),"-",'Step 1.2 Return Fan Power Data'!A2223)</f>
        <v>44723.916666666664</v>
      </c>
      <c r="F2223">
        <f>IF(ISBLANK('Step 1.2 Return Fan Power Data'!B2223),"-",'Step 1.2 Return Fan Power Data'!B2223)</f>
        <v>2.365540236787397</v>
      </c>
      <c r="G2223">
        <f>VLOOKUP(E2223,'Step 1.3 OAT Data'!$A:$B,2)</f>
        <v>68</v>
      </c>
    </row>
    <row r="2224" spans="1:7" x14ac:dyDescent="0.25">
      <c r="A2224" s="33">
        <f>IF(ISBLANK('Step 1.1 Supply Fan Power Data'!A2224),"-",'Step 1.1 Supply Fan Power Data'!A2224)</f>
        <v>44723.958333333336</v>
      </c>
      <c r="B2224">
        <f>IF(ISBLANK('Step 1.1 Supply Fan Power Data'!B2224),"-",'Step 1.1 Supply Fan Power Data'!B2224)</f>
        <v>2.7891783722683252</v>
      </c>
      <c r="C2224">
        <f>VLOOKUP(A2224,'Step 1.3 OAT Data'!$A:$B,2)</f>
        <v>67</v>
      </c>
      <c r="E2224" s="33">
        <f>IF(ISBLANK('Step 1.2 Return Fan Power Data'!A2224),"-",'Step 1.2 Return Fan Power Data'!A2224)</f>
        <v>44723.958333333336</v>
      </c>
      <c r="F2224">
        <f>IF(ISBLANK('Step 1.2 Return Fan Power Data'!B2224),"-",'Step 1.2 Return Fan Power Data'!B2224)</f>
        <v>2.3556955839435587</v>
      </c>
      <c r="G2224">
        <f>VLOOKUP(E2224,'Step 1.3 OAT Data'!$A:$B,2)</f>
        <v>67</v>
      </c>
    </row>
    <row r="2225" spans="1:7" x14ac:dyDescent="0.25">
      <c r="A2225" s="33">
        <f>IF(ISBLANK('Step 1.1 Supply Fan Power Data'!A2225),"-",'Step 1.1 Supply Fan Power Data'!A2225)</f>
        <v>44724</v>
      </c>
      <c r="B2225">
        <f>IF(ISBLANK('Step 1.1 Supply Fan Power Data'!B2225),"-",'Step 1.1 Supply Fan Power Data'!B2225)</f>
        <v>2.7651339441310876</v>
      </c>
      <c r="C2225">
        <f>VLOOKUP(A2225,'Step 1.3 OAT Data'!$A:$B,2)</f>
        <v>66</v>
      </c>
      <c r="E2225" s="33">
        <f>IF(ISBLANK('Step 1.2 Return Fan Power Data'!A2225),"-",'Step 1.2 Return Fan Power Data'!A2225)</f>
        <v>44724</v>
      </c>
      <c r="F2225">
        <f>IF(ISBLANK('Step 1.2 Return Fan Power Data'!B2225),"-",'Step 1.2 Return Fan Power Data'!B2225)</f>
        <v>2.3488417131583583</v>
      </c>
      <c r="G2225">
        <f>VLOOKUP(E2225,'Step 1.3 OAT Data'!$A:$B,2)</f>
        <v>66</v>
      </c>
    </row>
    <row r="2226" spans="1:7" x14ac:dyDescent="0.25">
      <c r="A2226" s="33">
        <f>IF(ISBLANK('Step 1.1 Supply Fan Power Data'!A2226),"-",'Step 1.1 Supply Fan Power Data'!A2226)</f>
        <v>44724.041666666664</v>
      </c>
      <c r="B2226">
        <f>IF(ISBLANK('Step 1.1 Supply Fan Power Data'!B2226),"-",'Step 1.1 Supply Fan Power Data'!B2226)</f>
        <v>2.7972036646468661</v>
      </c>
      <c r="C2226">
        <f>VLOOKUP(A2226,'Step 1.3 OAT Data'!$A:$B,2)</f>
        <v>66</v>
      </c>
      <c r="E2226" s="33">
        <f>IF(ISBLANK('Step 1.2 Return Fan Power Data'!A2226),"-",'Step 1.2 Return Fan Power Data'!A2226)</f>
        <v>44724.041666666664</v>
      </c>
      <c r="F2226">
        <f>IF(ISBLANK('Step 1.2 Return Fan Power Data'!B2226),"-",'Step 1.2 Return Fan Power Data'!B2226)</f>
        <v>2.3579279411755723</v>
      </c>
      <c r="G2226">
        <f>VLOOKUP(E2226,'Step 1.3 OAT Data'!$A:$B,2)</f>
        <v>66</v>
      </c>
    </row>
    <row r="2227" spans="1:7" x14ac:dyDescent="0.25">
      <c r="A2227" s="33">
        <f>IF(ISBLANK('Step 1.1 Supply Fan Power Data'!A2227),"-",'Step 1.1 Supply Fan Power Data'!A2227)</f>
        <v>44724.083333333336</v>
      </c>
      <c r="B2227">
        <f>IF(ISBLANK('Step 1.1 Supply Fan Power Data'!B2227),"-",'Step 1.1 Supply Fan Power Data'!B2227)</f>
        <v>2.7972036646468661</v>
      </c>
      <c r="C2227">
        <f>VLOOKUP(A2227,'Step 1.3 OAT Data'!$A:$B,2)</f>
        <v>65</v>
      </c>
      <c r="E2227" s="33">
        <f>IF(ISBLANK('Step 1.2 Return Fan Power Data'!A2227),"-",'Step 1.2 Return Fan Power Data'!A2227)</f>
        <v>44724.083333333336</v>
      </c>
      <c r="F2227">
        <f>IF(ISBLANK('Step 1.2 Return Fan Power Data'!B2227),"-",'Step 1.2 Return Fan Power Data'!B2227)</f>
        <v>2.3579279411755723</v>
      </c>
      <c r="G2227">
        <f>VLOOKUP(E2227,'Step 1.3 OAT Data'!$A:$B,2)</f>
        <v>65</v>
      </c>
    </row>
    <row r="2228" spans="1:7" x14ac:dyDescent="0.25">
      <c r="A2228" s="33">
        <f>IF(ISBLANK('Step 1.1 Supply Fan Power Data'!A2228),"-",'Step 1.1 Supply Fan Power Data'!A2228)</f>
        <v>44724.125</v>
      </c>
      <c r="B2228">
        <f>IF(ISBLANK('Step 1.1 Supply Fan Power Data'!B2228),"-",'Step 1.1 Supply Fan Power Data'!B2228)</f>
        <v>2.815312443028271</v>
      </c>
      <c r="C2228">
        <f>VLOOKUP(A2228,'Step 1.3 OAT Data'!$A:$B,2)</f>
        <v>64</v>
      </c>
      <c r="E2228" s="33">
        <f>IF(ISBLANK('Step 1.2 Return Fan Power Data'!A2228),"-",'Step 1.2 Return Fan Power Data'!A2228)</f>
        <v>44724.125</v>
      </c>
      <c r="F2228">
        <f>IF(ISBLANK('Step 1.2 Return Fan Power Data'!B2228),"-",'Step 1.2 Return Fan Power Data'!B2228)</f>
        <v>2.3628659268509971</v>
      </c>
      <c r="G2228">
        <f>VLOOKUP(E2228,'Step 1.3 OAT Data'!$A:$B,2)</f>
        <v>64</v>
      </c>
    </row>
    <row r="2229" spans="1:7" x14ac:dyDescent="0.25">
      <c r="A2229" s="33">
        <f>IF(ISBLANK('Step 1.1 Supply Fan Power Data'!A2229),"-",'Step 1.1 Supply Fan Power Data'!A2229)</f>
        <v>44724.166666666664</v>
      </c>
      <c r="B2229">
        <f>IF(ISBLANK('Step 1.1 Supply Fan Power Data'!B2229),"-",'Step 1.1 Supply Fan Power Data'!B2229)</f>
        <v>2.8475110301061952</v>
      </c>
      <c r="C2229">
        <f>VLOOKUP(A2229,'Step 1.3 OAT Data'!$A:$B,2)</f>
        <v>64</v>
      </c>
      <c r="E2229" s="33">
        <f>IF(ISBLANK('Step 1.2 Return Fan Power Data'!A2229),"-",'Step 1.2 Return Fan Power Data'!A2229)</f>
        <v>44724.166666666664</v>
      </c>
      <c r="F2229">
        <f>IF(ISBLANK('Step 1.2 Return Fan Power Data'!B2229),"-",'Step 1.2 Return Fan Power Data'!B2229)</f>
        <v>2.3713156884593745</v>
      </c>
      <c r="G2229">
        <f>VLOOKUP(E2229,'Step 1.3 OAT Data'!$A:$B,2)</f>
        <v>64</v>
      </c>
    </row>
    <row r="2230" spans="1:7" x14ac:dyDescent="0.25">
      <c r="A2230" s="33">
        <f>IF(ISBLANK('Step 1.1 Supply Fan Power Data'!A2230),"-",'Step 1.1 Supply Fan Power Data'!A2230)</f>
        <v>44724.208333333336</v>
      </c>
      <c r="B2230">
        <f>IF(ISBLANK('Step 1.1 Supply Fan Power Data'!B2230),"-",'Step 1.1 Supply Fan Power Data'!B2230)</f>
        <v>2.8616561624013275</v>
      </c>
      <c r="C2230">
        <f>VLOOKUP(A2230,'Step 1.3 OAT Data'!$A:$B,2)</f>
        <v>65</v>
      </c>
      <c r="E2230" s="33">
        <f>IF(ISBLANK('Step 1.2 Return Fan Power Data'!A2230),"-",'Step 1.2 Return Fan Power Data'!A2230)</f>
        <v>44724.208333333336</v>
      </c>
      <c r="F2230">
        <f>IF(ISBLANK('Step 1.2 Return Fan Power Data'!B2230),"-",'Step 1.2 Return Fan Power Data'!B2230)</f>
        <v>2.3748982817321727</v>
      </c>
      <c r="G2230">
        <f>VLOOKUP(E2230,'Step 1.3 OAT Data'!$A:$B,2)</f>
        <v>65</v>
      </c>
    </row>
    <row r="2231" spans="1:7" x14ac:dyDescent="0.25">
      <c r="A2231" s="33">
        <f>IF(ISBLANK('Step 1.1 Supply Fan Power Data'!A2231),"-",'Step 1.1 Supply Fan Power Data'!A2231)</f>
        <v>44724.25</v>
      </c>
      <c r="B2231">
        <f>IF(ISBLANK('Step 1.1 Supply Fan Power Data'!B2231),"-",'Step 1.1 Supply Fan Power Data'!B2231)</f>
        <v>2.8475110301061952</v>
      </c>
      <c r="C2231">
        <f>VLOOKUP(A2231,'Step 1.3 OAT Data'!$A:$B,2)</f>
        <v>65</v>
      </c>
      <c r="E2231" s="33">
        <f>IF(ISBLANK('Step 1.2 Return Fan Power Data'!A2231),"-",'Step 1.2 Return Fan Power Data'!A2231)</f>
        <v>44724.25</v>
      </c>
      <c r="F2231">
        <f>IF(ISBLANK('Step 1.2 Return Fan Power Data'!B2231),"-",'Step 1.2 Return Fan Power Data'!B2231)</f>
        <v>2.3713156884593745</v>
      </c>
      <c r="G2231">
        <f>VLOOKUP(E2231,'Step 1.3 OAT Data'!$A:$B,2)</f>
        <v>65</v>
      </c>
    </row>
    <row r="2232" spans="1:7" x14ac:dyDescent="0.25">
      <c r="A2232" s="33">
        <f>IF(ISBLANK('Step 1.1 Supply Fan Power Data'!A2232),"-",'Step 1.1 Supply Fan Power Data'!A2232)</f>
        <v>44724.291666666664</v>
      </c>
      <c r="B2232">
        <f>IF(ISBLANK('Step 1.1 Supply Fan Power Data'!B2232),"-",'Step 1.1 Supply Fan Power Data'!B2232)</f>
        <v>2.8444724819752532</v>
      </c>
      <c r="C2232">
        <f>VLOOKUP(A2232,'Step 1.3 OAT Data'!$A:$B,2)</f>
        <v>66</v>
      </c>
      <c r="E2232" s="33">
        <f>IF(ISBLANK('Step 1.2 Return Fan Power Data'!A2232),"-",'Step 1.2 Return Fan Power Data'!A2232)</f>
        <v>44724.291666666664</v>
      </c>
      <c r="F2232">
        <f>IF(ISBLANK('Step 1.2 Return Fan Power Data'!B2232),"-",'Step 1.2 Return Fan Power Data'!B2232)</f>
        <v>2.3705359433569391</v>
      </c>
      <c r="G2232">
        <f>VLOOKUP(E2232,'Step 1.3 OAT Data'!$A:$B,2)</f>
        <v>66</v>
      </c>
    </row>
    <row r="2233" spans="1:7" x14ac:dyDescent="0.25">
      <c r="A2233" s="33">
        <f>IF(ISBLANK('Step 1.1 Supply Fan Power Data'!A2233),"-",'Step 1.1 Supply Fan Power Data'!A2233)</f>
        <v>44724.333333333336</v>
      </c>
      <c r="B2233">
        <f>IF(ISBLANK('Step 1.1 Supply Fan Power Data'!B2233),"-",'Step 1.1 Supply Fan Power Data'!B2233)</f>
        <v>2.8646325381560551</v>
      </c>
      <c r="C2233">
        <f>VLOOKUP(A2233,'Step 1.3 OAT Data'!$A:$B,2)</f>
        <v>66</v>
      </c>
      <c r="E2233" s="33">
        <f>IF(ISBLANK('Step 1.2 Return Fan Power Data'!A2233),"-",'Step 1.2 Return Fan Power Data'!A2233)</f>
        <v>44724.333333333336</v>
      </c>
      <c r="F2233">
        <f>IF(ISBLANK('Step 1.2 Return Fan Power Data'!B2233),"-",'Step 1.2 Return Fan Power Data'!B2233)</f>
        <v>2.3756423063589533</v>
      </c>
      <c r="G2233">
        <f>VLOOKUP(E2233,'Step 1.3 OAT Data'!$A:$B,2)</f>
        <v>66</v>
      </c>
    </row>
    <row r="2234" spans="1:7" x14ac:dyDescent="0.25">
      <c r="A2234" s="33">
        <f>IF(ISBLANK('Step 1.1 Supply Fan Power Data'!A2234),"-",'Step 1.1 Supply Fan Power Data'!A2234)</f>
        <v>44724.375</v>
      </c>
      <c r="B2234">
        <f>IF(ISBLANK('Step 1.1 Supply Fan Power Data'!B2234),"-",'Step 1.1 Supply Fan Power Data'!B2234)</f>
        <v>2.8909194991967793</v>
      </c>
      <c r="C2234">
        <f>VLOOKUP(A2234,'Step 1.3 OAT Data'!$A:$B,2)</f>
        <v>64</v>
      </c>
      <c r="E2234" s="33">
        <f>IF(ISBLANK('Step 1.2 Return Fan Power Data'!A2234),"-",'Step 1.2 Return Fan Power Data'!A2234)</f>
        <v>44724.375</v>
      </c>
      <c r="F2234">
        <f>IF(ISBLANK('Step 1.2 Return Fan Power Data'!B2234),"-",'Step 1.2 Return Fan Power Data'!B2234)</f>
        <v>2.3820686248713736</v>
      </c>
      <c r="G2234">
        <f>VLOOKUP(E2234,'Step 1.3 OAT Data'!$A:$B,2)</f>
        <v>64</v>
      </c>
    </row>
    <row r="2235" spans="1:7" x14ac:dyDescent="0.25">
      <c r="A2235" s="33">
        <f>IF(ISBLANK('Step 1.1 Supply Fan Power Data'!A2235),"-",'Step 1.1 Supply Fan Power Data'!A2235)</f>
        <v>44724.416666666664</v>
      </c>
      <c r="B2235">
        <f>IF(ISBLANK('Step 1.1 Supply Fan Power Data'!B2235),"-",'Step 1.1 Supply Fan Power Data'!B2235)</f>
        <v>2.8778027100359242</v>
      </c>
      <c r="C2235">
        <f>VLOOKUP(A2235,'Step 1.3 OAT Data'!$A:$B,2)</f>
        <v>64</v>
      </c>
      <c r="E2235" s="33">
        <f>IF(ISBLANK('Step 1.2 Return Fan Power Data'!A2235),"-",'Step 1.2 Return Fan Power Data'!A2235)</f>
        <v>44724.416666666664</v>
      </c>
      <c r="F2235">
        <f>IF(ISBLANK('Step 1.2 Return Fan Power Data'!B2235),"-",'Step 1.2 Return Fan Power Data'!B2235)</f>
        <v>2.3788942327390181</v>
      </c>
      <c r="G2235">
        <f>VLOOKUP(E2235,'Step 1.3 OAT Data'!$A:$B,2)</f>
        <v>64</v>
      </c>
    </row>
    <row r="2236" spans="1:7" x14ac:dyDescent="0.25">
      <c r="A2236" s="33">
        <f>IF(ISBLANK('Step 1.1 Supply Fan Power Data'!A2236),"-",'Step 1.1 Supply Fan Power Data'!A2236)</f>
        <v>44724.458333333336</v>
      </c>
      <c r="B2236">
        <f>IF(ISBLANK('Step 1.1 Supply Fan Power Data'!B2236),"-",'Step 1.1 Supply Fan Power Data'!B2236)</f>
        <v>2.8213105440624284</v>
      </c>
      <c r="C2236">
        <f>VLOOKUP(A2236,'Step 1.3 OAT Data'!$A:$B,2)</f>
        <v>65</v>
      </c>
      <c r="E2236" s="33">
        <f>IF(ISBLANK('Step 1.2 Return Fan Power Data'!A2236),"-",'Step 1.2 Return Fan Power Data'!A2236)</f>
        <v>44724.458333333336</v>
      </c>
      <c r="F2236">
        <f>IF(ISBLANK('Step 1.2 Return Fan Power Data'!B2236),"-",'Step 1.2 Return Fan Power Data'!B2236)</f>
        <v>2.3644716554547509</v>
      </c>
      <c r="G2236">
        <f>VLOOKUP(E2236,'Step 1.3 OAT Data'!$A:$B,2)</f>
        <v>65</v>
      </c>
    </row>
    <row r="2237" spans="1:7" x14ac:dyDescent="0.25">
      <c r="A2237" s="33">
        <f>IF(ISBLANK('Step 1.1 Supply Fan Power Data'!A2237),"-",'Step 1.1 Supply Fan Power Data'!A2237)</f>
        <v>44724.5</v>
      </c>
      <c r="B2237">
        <f>IF(ISBLANK('Step 1.1 Supply Fan Power Data'!B2237),"-",'Step 1.1 Supply Fan Power Data'!B2237)</f>
        <v>2.8586143366059105</v>
      </c>
      <c r="C2237">
        <f>VLOOKUP(A2237,'Step 1.3 OAT Data'!$A:$B,2)</f>
        <v>65</v>
      </c>
      <c r="E2237" s="33">
        <f>IF(ISBLANK('Step 1.2 Return Fan Power Data'!A2237),"-",'Step 1.2 Return Fan Power Data'!A2237)</f>
        <v>44724.5</v>
      </c>
      <c r="F2237">
        <f>IF(ISBLANK('Step 1.2 Return Fan Power Data'!B2237),"-",'Step 1.2 Return Fan Power Data'!B2237)</f>
        <v>2.3741343909960317</v>
      </c>
      <c r="G2237">
        <f>VLOOKUP(E2237,'Step 1.3 OAT Data'!$A:$B,2)</f>
        <v>65</v>
      </c>
    </row>
    <row r="2238" spans="1:7" x14ac:dyDescent="0.25">
      <c r="A2238" s="33">
        <f>IF(ISBLANK('Step 1.1 Supply Fan Power Data'!A2238),"-",'Step 1.1 Supply Fan Power Data'!A2238)</f>
        <v>44724.541666666664</v>
      </c>
      <c r="B2238">
        <f>IF(ISBLANK('Step 1.1 Supply Fan Power Data'!B2238),"-",'Step 1.1 Supply Fan Power Data'!B2238)</f>
        <v>2.8444724819752532</v>
      </c>
      <c r="C2238">
        <f>VLOOKUP(A2238,'Step 1.3 OAT Data'!$A:$B,2)</f>
        <v>66</v>
      </c>
      <c r="E2238" s="33">
        <f>IF(ISBLANK('Step 1.2 Return Fan Power Data'!A2238),"-",'Step 1.2 Return Fan Power Data'!A2238)</f>
        <v>44724.541666666664</v>
      </c>
      <c r="F2238">
        <f>IF(ISBLANK('Step 1.2 Return Fan Power Data'!B2238),"-",'Step 1.2 Return Fan Power Data'!B2238)</f>
        <v>2.3705359433569391</v>
      </c>
      <c r="G2238">
        <f>VLOOKUP(E2238,'Step 1.3 OAT Data'!$A:$B,2)</f>
        <v>66</v>
      </c>
    </row>
    <row r="2239" spans="1:7" x14ac:dyDescent="0.25">
      <c r="A2239" s="33">
        <f>IF(ISBLANK('Step 1.1 Supply Fan Power Data'!A2239),"-",'Step 1.1 Supply Fan Power Data'!A2239)</f>
        <v>44724.583333333336</v>
      </c>
      <c r="B2239">
        <f>IF(ISBLANK('Step 1.1 Supply Fan Power Data'!B2239),"-",'Step 1.1 Supply Fan Power Data'!B2239)</f>
        <v>2.8454632349854263</v>
      </c>
      <c r="C2239">
        <f>VLOOKUP(A2239,'Step 1.3 OAT Data'!$A:$B,2)</f>
        <v>67</v>
      </c>
      <c r="E2239" s="33">
        <f>IF(ISBLANK('Step 1.2 Return Fan Power Data'!A2239),"-",'Step 1.2 Return Fan Power Data'!A2239)</f>
        <v>44724.583333333336</v>
      </c>
      <c r="F2239">
        <f>IF(ISBLANK('Step 1.2 Return Fan Power Data'!B2239),"-",'Step 1.2 Return Fan Power Data'!B2239)</f>
        <v>2.3707905861377494</v>
      </c>
      <c r="G2239">
        <f>VLOOKUP(E2239,'Step 1.3 OAT Data'!$A:$B,2)</f>
        <v>67</v>
      </c>
    </row>
    <row r="2240" spans="1:7" x14ac:dyDescent="0.25">
      <c r="A2240" s="33">
        <f>IF(ISBLANK('Step 1.1 Supply Fan Power Data'!A2240),"-",'Step 1.1 Supply Fan Power Data'!A2240)</f>
        <v>44724.625</v>
      </c>
      <c r="B2240">
        <f>IF(ISBLANK('Step 1.1 Supply Fan Power Data'!B2240),"-",'Step 1.1 Supply Fan Power Data'!B2240)</f>
        <v>2.8364171664931241</v>
      </c>
      <c r="C2240">
        <f>VLOOKUP(A2240,'Step 1.3 OAT Data'!$A:$B,2)</f>
        <v>70</v>
      </c>
      <c r="E2240" s="33">
        <f>IF(ISBLANK('Step 1.2 Return Fan Power Data'!A2240),"-",'Step 1.2 Return Fan Power Data'!A2240)</f>
        <v>44724.625</v>
      </c>
      <c r="F2240">
        <f>IF(ISBLANK('Step 1.2 Return Fan Power Data'!B2240),"-",'Step 1.2 Return Fan Power Data'!B2240)</f>
        <v>2.368451193186567</v>
      </c>
      <c r="G2240">
        <f>VLOOKUP(E2240,'Step 1.3 OAT Data'!$A:$B,2)</f>
        <v>70</v>
      </c>
    </row>
    <row r="2241" spans="1:7" x14ac:dyDescent="0.25">
      <c r="A2241" s="33">
        <f>IF(ISBLANK('Step 1.1 Supply Fan Power Data'!A2241),"-",'Step 1.1 Supply Fan Power Data'!A2241)</f>
        <v>44724.666666666664</v>
      </c>
      <c r="B2241">
        <f>IF(ISBLANK('Step 1.1 Supply Fan Power Data'!B2241),"-",'Step 1.1 Supply Fan Power Data'!B2241)</f>
        <v>2.8586143366059105</v>
      </c>
      <c r="C2241">
        <f>VLOOKUP(A2241,'Step 1.3 OAT Data'!$A:$B,2)</f>
        <v>69</v>
      </c>
      <c r="E2241" s="33">
        <f>IF(ISBLANK('Step 1.2 Return Fan Power Data'!A2241),"-",'Step 1.2 Return Fan Power Data'!A2241)</f>
        <v>44724.666666666664</v>
      </c>
      <c r="F2241">
        <f>IF(ISBLANK('Step 1.2 Return Fan Power Data'!B2241),"-",'Step 1.2 Return Fan Power Data'!B2241)</f>
        <v>2.3741343909960317</v>
      </c>
      <c r="G2241">
        <f>VLOOKUP(E2241,'Step 1.3 OAT Data'!$A:$B,2)</f>
        <v>69</v>
      </c>
    </row>
    <row r="2242" spans="1:7" x14ac:dyDescent="0.25">
      <c r="A2242" s="33">
        <f>IF(ISBLANK('Step 1.1 Supply Fan Power Data'!A2242),"-",'Step 1.1 Supply Fan Power Data'!A2242)</f>
        <v>44724.708333333336</v>
      </c>
      <c r="B2242">
        <f>IF(ISBLANK('Step 1.1 Supply Fan Power Data'!B2242),"-",'Step 1.1 Supply Fan Power Data'!B2242)</f>
        <v>2.8697269947965713</v>
      </c>
      <c r="C2242">
        <f>VLOOKUP(A2242,'Step 1.3 OAT Data'!$A:$B,2)</f>
        <v>72</v>
      </c>
      <c r="E2242" s="33">
        <f>IF(ISBLANK('Step 1.2 Return Fan Power Data'!A2242),"-",'Step 1.2 Return Fan Power Data'!A2242)</f>
        <v>44724.708333333336</v>
      </c>
      <c r="F2242">
        <f>IF(ISBLANK('Step 1.2 Return Fan Power Data'!B2242),"-",'Step 1.2 Return Fan Power Data'!B2242)</f>
        <v>2.3769079748372777</v>
      </c>
      <c r="G2242">
        <f>VLOOKUP(E2242,'Step 1.3 OAT Data'!$A:$B,2)</f>
        <v>72</v>
      </c>
    </row>
    <row r="2243" spans="1:7" x14ac:dyDescent="0.25">
      <c r="A2243" s="33">
        <f>IF(ISBLANK('Step 1.1 Supply Fan Power Data'!A2243),"-",'Step 1.1 Supply Fan Power Data'!A2243)</f>
        <v>44724.75</v>
      </c>
      <c r="B2243">
        <f>IF(ISBLANK('Step 1.1 Supply Fan Power Data'!B2243),"-",'Step 1.1 Supply Fan Power Data'!B2243)</f>
        <v>2.8172895251855063</v>
      </c>
      <c r="C2243">
        <f>VLOOKUP(A2243,'Step 1.3 OAT Data'!$A:$B,2)</f>
        <v>71</v>
      </c>
      <c r="E2243" s="33">
        <f>IF(ISBLANK('Step 1.2 Return Fan Power Data'!A2243),"-",'Step 1.2 Return Fan Power Data'!A2243)</f>
        <v>44724.75</v>
      </c>
      <c r="F2243">
        <f>IF(ISBLANK('Step 1.2 Return Fan Power Data'!B2243),"-",'Step 1.2 Return Fan Power Data'!B2243)</f>
        <v>2.3633968298314492</v>
      </c>
      <c r="G2243">
        <f>VLOOKUP(E2243,'Step 1.3 OAT Data'!$A:$B,2)</f>
        <v>71</v>
      </c>
    </row>
    <row r="2244" spans="1:7" x14ac:dyDescent="0.25">
      <c r="A2244" s="33">
        <f>IF(ISBLANK('Step 1.1 Supply Fan Power Data'!A2244),"-",'Step 1.1 Supply Fan Power Data'!A2244)</f>
        <v>44724.791666666664</v>
      </c>
      <c r="B2244">
        <f>IF(ISBLANK('Step 1.1 Supply Fan Power Data'!B2244),"-",'Step 1.1 Supply Fan Power Data'!B2244)</f>
        <v>2.8576225883874073</v>
      </c>
      <c r="C2244">
        <f>VLOOKUP(A2244,'Step 1.3 OAT Data'!$A:$B,2)</f>
        <v>70</v>
      </c>
      <c r="E2244" s="33">
        <f>IF(ISBLANK('Step 1.2 Return Fan Power Data'!A2244),"-",'Step 1.2 Return Fan Power Data'!A2244)</f>
        <v>44724.791666666664</v>
      </c>
      <c r="F2244">
        <f>IF(ISBLANK('Step 1.2 Return Fan Power Data'!B2244),"-",'Step 1.2 Return Fan Power Data'!B2244)</f>
        <v>2.3738845655021557</v>
      </c>
      <c r="G2244">
        <f>VLOOKUP(E2244,'Step 1.3 OAT Data'!$A:$B,2)</f>
        <v>70</v>
      </c>
    </row>
    <row r="2245" spans="1:7" x14ac:dyDescent="0.25">
      <c r="A2245" s="33">
        <f>IF(ISBLANK('Step 1.1 Supply Fan Power Data'!A2245),"-",'Step 1.1 Supply Fan Power Data'!A2245)</f>
        <v>44724.833333333336</v>
      </c>
      <c r="B2245">
        <f>IF(ISBLANK('Step 1.1 Supply Fan Power Data'!B2245),"-",'Step 1.1 Supply Fan Power Data'!B2245)</f>
        <v>2.8072755006250647</v>
      </c>
      <c r="C2245">
        <f>VLOOKUP(A2245,'Step 1.3 OAT Data'!$A:$B,2)</f>
        <v>69</v>
      </c>
      <c r="E2245" s="33">
        <f>IF(ISBLANK('Step 1.2 Return Fan Power Data'!A2245),"-",'Step 1.2 Return Fan Power Data'!A2245)</f>
        <v>44724.833333333336</v>
      </c>
      <c r="F2245">
        <f>IF(ISBLANK('Step 1.2 Return Fan Power Data'!B2245),"-",'Step 1.2 Return Fan Power Data'!B2245)</f>
        <v>2.3606912059491418</v>
      </c>
      <c r="G2245">
        <f>VLOOKUP(E2245,'Step 1.3 OAT Data'!$A:$B,2)</f>
        <v>69</v>
      </c>
    </row>
    <row r="2246" spans="1:7" x14ac:dyDescent="0.25">
      <c r="A2246" s="33">
        <f>IF(ISBLANK('Step 1.1 Supply Fan Power Data'!A2246),"-",'Step 1.1 Supply Fan Power Data'!A2246)</f>
        <v>44724.875</v>
      </c>
      <c r="B2246">
        <f>IF(ISBLANK('Step 1.1 Supply Fan Power Data'!B2246),"-",'Step 1.1 Supply Fan Power Data'!B2246)</f>
        <v>2.8082633723726671</v>
      </c>
      <c r="C2246">
        <f>VLOOKUP(A2246,'Step 1.3 OAT Data'!$A:$B,2)</f>
        <v>68</v>
      </c>
      <c r="E2246" s="33">
        <f>IF(ISBLANK('Step 1.2 Return Fan Power Data'!A2246),"-",'Step 1.2 Return Fan Power Data'!A2246)</f>
        <v>44724.875</v>
      </c>
      <c r="F2246">
        <f>IF(ISBLANK('Step 1.2 Return Fan Power Data'!B2246),"-",'Step 1.2 Return Fan Power Data'!B2246)</f>
        <v>2.3609599548959457</v>
      </c>
      <c r="G2246">
        <f>VLOOKUP(E2246,'Step 1.3 OAT Data'!$A:$B,2)</f>
        <v>68</v>
      </c>
    </row>
    <row r="2247" spans="1:7" x14ac:dyDescent="0.25">
      <c r="A2247" s="33">
        <f>IF(ISBLANK('Step 1.1 Supply Fan Power Data'!A2247),"-",'Step 1.1 Supply Fan Power Data'!A2247)</f>
        <v>44724.916666666664</v>
      </c>
      <c r="B2247">
        <f>IF(ISBLANK('Step 1.1 Supply Fan Power Data'!B2247),"-",'Step 1.1 Supply Fan Power Data'!B2247)</f>
        <v>2.8132697830817013</v>
      </c>
      <c r="C2247">
        <f>VLOOKUP(A2247,'Step 1.3 OAT Data'!$A:$B,2)</f>
        <v>68</v>
      </c>
      <c r="E2247" s="33">
        <f>IF(ISBLANK('Step 1.2 Return Fan Power Data'!A2247),"-",'Step 1.2 Return Fan Power Data'!A2247)</f>
        <v>44724.916666666664</v>
      </c>
      <c r="F2247">
        <f>IF(ISBLANK('Step 1.2 Return Fan Power Data'!B2247),"-",'Step 1.2 Return Fan Power Data'!B2247)</f>
        <v>2.3623157284932512</v>
      </c>
      <c r="G2247">
        <f>VLOOKUP(E2247,'Step 1.3 OAT Data'!$A:$B,2)</f>
        <v>68</v>
      </c>
    </row>
    <row r="2248" spans="1:7" x14ac:dyDescent="0.25">
      <c r="A2248" s="33">
        <f>IF(ISBLANK('Step 1.1 Supply Fan Power Data'!A2248),"-",'Step 1.1 Supply Fan Power Data'!A2248)</f>
        <v>44724.958333333336</v>
      </c>
      <c r="B2248">
        <f>IF(ISBLANK('Step 1.1 Supply Fan Power Data'!B2248),"-",'Step 1.1 Supply Fan Power Data'!B2248)</f>
        <v>2.7901648077066037</v>
      </c>
      <c r="C2248">
        <f>VLOOKUP(A2248,'Step 1.3 OAT Data'!$A:$B,2)</f>
        <v>68</v>
      </c>
      <c r="E2248" s="33">
        <f>IF(ISBLANK('Step 1.2 Return Fan Power Data'!A2248),"-",'Step 1.2 Return Fan Power Data'!A2248)</f>
        <v>44724.958333333336</v>
      </c>
      <c r="F2248">
        <f>IF(ISBLANK('Step 1.2 Return Fan Power Data'!B2248),"-",'Step 1.2 Return Fan Power Data'!B2248)</f>
        <v>2.3559714494141453</v>
      </c>
      <c r="G2248">
        <f>VLOOKUP(E2248,'Step 1.3 OAT Data'!$A:$B,2)</f>
        <v>68</v>
      </c>
    </row>
    <row r="2249" spans="1:7" x14ac:dyDescent="0.25">
      <c r="A2249" s="33">
        <f>IF(ISBLANK('Step 1.1 Supply Fan Power Data'!A2249),"-",'Step 1.1 Supply Fan Power Data'!A2249)</f>
        <v>44725</v>
      </c>
      <c r="B2249">
        <f>IF(ISBLANK('Step 1.1 Supply Fan Power Data'!B2249),"-",'Step 1.1 Supply Fan Power Data'!B2249)</f>
        <v>2.8092513218827557</v>
      </c>
      <c r="C2249">
        <f>VLOOKUP(A2249,'Step 1.3 OAT Data'!$A:$B,2)</f>
        <v>68</v>
      </c>
      <c r="E2249" s="33">
        <f>IF(ISBLANK('Step 1.2 Return Fan Power Data'!A2249),"-",'Step 1.2 Return Fan Power Data'!A2249)</f>
        <v>44725</v>
      </c>
      <c r="F2249">
        <f>IF(ISBLANK('Step 1.2 Return Fan Power Data'!B2249),"-",'Step 1.2 Return Fan Power Data'!B2249)</f>
        <v>2.3612283201202526</v>
      </c>
      <c r="G2249">
        <f>VLOOKUP(E2249,'Step 1.3 OAT Data'!$A:$B,2)</f>
        <v>68</v>
      </c>
    </row>
    <row r="2250" spans="1:7" x14ac:dyDescent="0.25">
      <c r="A2250" s="33">
        <f>IF(ISBLANK('Step 1.1 Supply Fan Power Data'!A2250),"-",'Step 1.1 Supply Fan Power Data'!A2250)</f>
        <v>44725.041666666664</v>
      </c>
      <c r="B2250">
        <f>IF(ISBLANK('Step 1.1 Supply Fan Power Data'!B2250),"-",'Step 1.1 Supply Fan Power Data'!B2250)</f>
        <v>2.8132697830817013</v>
      </c>
      <c r="C2250">
        <f>VLOOKUP(A2250,'Step 1.3 OAT Data'!$A:$B,2)</f>
        <v>68</v>
      </c>
      <c r="E2250" s="33">
        <f>IF(ISBLANK('Step 1.2 Return Fan Power Data'!A2250),"-",'Step 1.2 Return Fan Power Data'!A2250)</f>
        <v>44725.041666666664</v>
      </c>
      <c r="F2250">
        <f>IF(ISBLANK('Step 1.2 Return Fan Power Data'!B2250),"-",'Step 1.2 Return Fan Power Data'!B2250)</f>
        <v>2.3623157284932512</v>
      </c>
      <c r="G2250">
        <f>VLOOKUP(E2250,'Step 1.3 OAT Data'!$A:$B,2)</f>
        <v>68</v>
      </c>
    </row>
    <row r="2251" spans="1:7" x14ac:dyDescent="0.25">
      <c r="A2251" s="33">
        <f>IF(ISBLANK('Step 1.1 Supply Fan Power Data'!A2251),"-",'Step 1.1 Supply Fan Power Data'!A2251)</f>
        <v>44725.083333333336</v>
      </c>
      <c r="B2251">
        <f>IF(ISBLANK('Step 1.1 Supply Fan Power Data'!B2251),"-",'Step 1.1 Supply Fan Power Data'!B2251)</f>
        <v>2.7671030108100743</v>
      </c>
      <c r="C2251">
        <f>VLOOKUP(A2251,'Step 1.3 OAT Data'!$A:$B,2)</f>
        <v>67</v>
      </c>
      <c r="E2251" s="33">
        <f>IF(ISBLANK('Step 1.2 Return Fan Power Data'!A2251),"-",'Step 1.2 Return Fan Power Data'!A2251)</f>
        <v>44725.083333333336</v>
      </c>
      <c r="F2251">
        <f>IF(ISBLANK('Step 1.2 Return Fan Power Data'!B2251),"-",'Step 1.2 Return Fan Power Data'!B2251)</f>
        <v>2.3494124579323934</v>
      </c>
      <c r="G2251">
        <f>VLOOKUP(E2251,'Step 1.3 OAT Data'!$A:$B,2)</f>
        <v>67</v>
      </c>
    </row>
    <row r="2252" spans="1:7" x14ac:dyDescent="0.25">
      <c r="A2252" s="33">
        <f>IF(ISBLANK('Step 1.1 Supply Fan Power Data'!A2252),"-",'Step 1.1 Supply Fan Power Data'!A2252)</f>
        <v>44725.125</v>
      </c>
      <c r="B2252">
        <f>IF(ISBLANK('Step 1.1 Supply Fan Power Data'!B2252),"-",'Step 1.1 Supply Fan Power Data'!B2252)</f>
        <v>2.8042465127970035</v>
      </c>
      <c r="C2252">
        <f>VLOOKUP(A2252,'Step 1.3 OAT Data'!$A:$B,2)</f>
        <v>68</v>
      </c>
      <c r="E2252" s="33">
        <f>IF(ISBLANK('Step 1.2 Return Fan Power Data'!A2252),"-",'Step 1.2 Return Fan Power Data'!A2252)</f>
        <v>44725.125</v>
      </c>
      <c r="F2252">
        <f>IF(ISBLANK('Step 1.2 Return Fan Power Data'!B2252),"-",'Step 1.2 Return Fan Power Data'!B2252)</f>
        <v>2.3598646449179368</v>
      </c>
      <c r="G2252">
        <f>VLOOKUP(E2252,'Step 1.3 OAT Data'!$A:$B,2)</f>
        <v>68</v>
      </c>
    </row>
    <row r="2253" spans="1:7" x14ac:dyDescent="0.25">
      <c r="A2253" s="33">
        <f>IF(ISBLANK('Step 1.1 Supply Fan Power Data'!A2253),"-",'Step 1.1 Supply Fan Power Data'!A2253)</f>
        <v>44725.166666666664</v>
      </c>
      <c r="B2253">
        <f>IF(ISBLANK('Step 1.1 Supply Fan Power Data'!B2253),"-",'Step 1.1 Supply Fan Power Data'!B2253)</f>
        <v>2.8304119649223107</v>
      </c>
      <c r="C2253">
        <f>VLOOKUP(A2253,'Step 1.3 OAT Data'!$A:$B,2)</f>
        <v>67</v>
      </c>
      <c r="E2253" s="33">
        <f>IF(ISBLANK('Step 1.2 Return Fan Power Data'!A2253),"-",'Step 1.2 Return Fan Power Data'!A2253)</f>
        <v>44725.166666666664</v>
      </c>
      <c r="F2253">
        <f>IF(ISBLANK('Step 1.2 Return Fan Power Data'!B2253),"-",'Step 1.2 Return Fan Power Data'!B2253)</f>
        <v>2.3668802348509166</v>
      </c>
      <c r="G2253">
        <f>VLOOKUP(E2253,'Step 1.3 OAT Data'!$A:$B,2)</f>
        <v>67</v>
      </c>
    </row>
    <row r="2254" spans="1:7" x14ac:dyDescent="0.25">
      <c r="A2254" s="33">
        <f>IF(ISBLANK('Step 1.1 Supply Fan Power Data'!A2254),"-",'Step 1.1 Supply Fan Power Data'!A2254)</f>
        <v>44725.208333333336</v>
      </c>
      <c r="B2254">
        <f>IF(ISBLANK('Step 1.1 Supply Fan Power Data'!B2254),"-",'Step 1.1 Supply Fan Power Data'!B2254)</f>
        <v>2.8596061593764341</v>
      </c>
      <c r="C2254">
        <f>VLOOKUP(A2254,'Step 1.3 OAT Data'!$A:$B,2)</f>
        <v>66</v>
      </c>
      <c r="E2254" s="33">
        <f>IF(ISBLANK('Step 1.2 Return Fan Power Data'!A2254),"-",'Step 1.2 Return Fan Power Data'!A2254)</f>
        <v>44725.208333333336</v>
      </c>
      <c r="F2254">
        <f>IF(ISBLANK('Step 1.2 Return Fan Power Data'!B2254),"-",'Step 1.2 Return Fan Power Data'!B2254)</f>
        <v>2.3743838568027913</v>
      </c>
      <c r="G2254">
        <f>VLOOKUP(E2254,'Step 1.3 OAT Data'!$A:$B,2)</f>
        <v>66</v>
      </c>
    </row>
    <row r="2255" spans="1:7" x14ac:dyDescent="0.25">
      <c r="A2255" s="33">
        <f>IF(ISBLANK('Step 1.1 Supply Fan Power Data'!A2255),"-",'Step 1.1 Supply Fan Power Data'!A2255)</f>
        <v>44725.25</v>
      </c>
      <c r="B2255">
        <f>IF(ISBLANK('Step 1.1 Supply Fan Power Data'!B2255),"-",'Step 1.1 Supply Fan Power Data'!B2255)</f>
        <v>12.035073024320816</v>
      </c>
      <c r="C2255">
        <f>VLOOKUP(A2255,'Step 1.3 OAT Data'!$A:$B,2)</f>
        <v>67</v>
      </c>
      <c r="E2255" s="33">
        <f>IF(ISBLANK('Step 1.2 Return Fan Power Data'!A2255),"-",'Step 1.2 Return Fan Power Data'!A2255)</f>
        <v>44725.25</v>
      </c>
      <c r="F2255">
        <f>IF(ISBLANK('Step 1.2 Return Fan Power Data'!B2255),"-",'Step 1.2 Return Fan Power Data'!B2255)</f>
        <v>4.0958849557522141</v>
      </c>
      <c r="G2255">
        <f>VLOOKUP(E2255,'Step 1.3 OAT Data'!$A:$B,2)</f>
        <v>67</v>
      </c>
    </row>
    <row r="2256" spans="1:7" x14ac:dyDescent="0.25">
      <c r="A2256" s="33">
        <f>IF(ISBLANK('Step 1.1 Supply Fan Power Data'!A2256),"-",'Step 1.1 Supply Fan Power Data'!A2256)</f>
        <v>44725.291666666664</v>
      </c>
      <c r="B2256">
        <f>IF(ISBLANK('Step 1.1 Supply Fan Power Data'!B2256),"-",'Step 1.1 Supply Fan Power Data'!B2256)</f>
        <v>12.035073024320816</v>
      </c>
      <c r="C2256">
        <f>VLOOKUP(A2256,'Step 1.3 OAT Data'!$A:$B,2)</f>
        <v>68</v>
      </c>
      <c r="E2256" s="33">
        <f>IF(ISBLANK('Step 1.2 Return Fan Power Data'!A2256),"-",'Step 1.2 Return Fan Power Data'!A2256)</f>
        <v>44725.291666666664</v>
      </c>
      <c r="F2256">
        <f>IF(ISBLANK('Step 1.2 Return Fan Power Data'!B2256),"-",'Step 1.2 Return Fan Power Data'!B2256)</f>
        <v>4.0958849557522141</v>
      </c>
      <c r="G2256">
        <f>VLOOKUP(E2256,'Step 1.3 OAT Data'!$A:$B,2)</f>
        <v>68</v>
      </c>
    </row>
    <row r="2257" spans="1:7" x14ac:dyDescent="0.25">
      <c r="A2257" s="33">
        <f>IF(ISBLANK('Step 1.1 Supply Fan Power Data'!A2257),"-",'Step 1.1 Supply Fan Power Data'!A2257)</f>
        <v>44725.333333333336</v>
      </c>
      <c r="B2257">
        <f>IF(ISBLANK('Step 1.1 Supply Fan Power Data'!B2257),"-",'Step 1.1 Supply Fan Power Data'!B2257)</f>
        <v>12.035073024320816</v>
      </c>
      <c r="C2257">
        <f>VLOOKUP(A2257,'Step 1.3 OAT Data'!$A:$B,2)</f>
        <v>69</v>
      </c>
      <c r="E2257" s="33">
        <f>IF(ISBLANK('Step 1.2 Return Fan Power Data'!A2257),"-",'Step 1.2 Return Fan Power Data'!A2257)</f>
        <v>44725.333333333336</v>
      </c>
      <c r="F2257">
        <f>IF(ISBLANK('Step 1.2 Return Fan Power Data'!B2257),"-",'Step 1.2 Return Fan Power Data'!B2257)</f>
        <v>4.0958849557522141</v>
      </c>
      <c r="G2257">
        <f>VLOOKUP(E2257,'Step 1.3 OAT Data'!$A:$B,2)</f>
        <v>69</v>
      </c>
    </row>
    <row r="2258" spans="1:7" x14ac:dyDescent="0.25">
      <c r="A2258" s="33">
        <f>IF(ISBLANK('Step 1.1 Supply Fan Power Data'!A2258),"-",'Step 1.1 Supply Fan Power Data'!A2258)</f>
        <v>44725.375</v>
      </c>
      <c r="B2258">
        <f>IF(ISBLANK('Step 1.1 Supply Fan Power Data'!B2258),"-",'Step 1.1 Supply Fan Power Data'!B2258)</f>
        <v>12.035073024320816</v>
      </c>
      <c r="C2258">
        <f>VLOOKUP(A2258,'Step 1.3 OAT Data'!$A:$B,2)</f>
        <v>72</v>
      </c>
      <c r="E2258" s="33">
        <f>IF(ISBLANK('Step 1.2 Return Fan Power Data'!A2258),"-",'Step 1.2 Return Fan Power Data'!A2258)</f>
        <v>44725.375</v>
      </c>
      <c r="F2258">
        <f>IF(ISBLANK('Step 1.2 Return Fan Power Data'!B2258),"-",'Step 1.2 Return Fan Power Data'!B2258)</f>
        <v>4.0958849557522141</v>
      </c>
      <c r="G2258">
        <f>VLOOKUP(E2258,'Step 1.3 OAT Data'!$A:$B,2)</f>
        <v>72</v>
      </c>
    </row>
    <row r="2259" spans="1:7" x14ac:dyDescent="0.25">
      <c r="A2259" s="33">
        <f>IF(ISBLANK('Step 1.1 Supply Fan Power Data'!A2259),"-",'Step 1.1 Supply Fan Power Data'!A2259)</f>
        <v>44725.416666666664</v>
      </c>
      <c r="B2259">
        <f>IF(ISBLANK('Step 1.1 Supply Fan Power Data'!B2259),"-",'Step 1.1 Supply Fan Power Data'!B2259)</f>
        <v>12.035073024320816</v>
      </c>
      <c r="C2259">
        <f>VLOOKUP(A2259,'Step 1.3 OAT Data'!$A:$B,2)</f>
        <v>76</v>
      </c>
      <c r="E2259" s="33">
        <f>IF(ISBLANK('Step 1.2 Return Fan Power Data'!A2259),"-",'Step 1.2 Return Fan Power Data'!A2259)</f>
        <v>44725.416666666664</v>
      </c>
      <c r="F2259">
        <f>IF(ISBLANK('Step 1.2 Return Fan Power Data'!B2259),"-",'Step 1.2 Return Fan Power Data'!B2259)</f>
        <v>4.0958849557522141</v>
      </c>
      <c r="G2259">
        <f>VLOOKUP(E2259,'Step 1.3 OAT Data'!$A:$B,2)</f>
        <v>76</v>
      </c>
    </row>
    <row r="2260" spans="1:7" x14ac:dyDescent="0.25">
      <c r="A2260" s="33">
        <f>IF(ISBLANK('Step 1.1 Supply Fan Power Data'!A2260),"-",'Step 1.1 Supply Fan Power Data'!A2260)</f>
        <v>44725.458333333336</v>
      </c>
      <c r="B2260">
        <f>IF(ISBLANK('Step 1.1 Supply Fan Power Data'!B2260),"-",'Step 1.1 Supply Fan Power Data'!B2260)</f>
        <v>12.035073024320816</v>
      </c>
      <c r="C2260">
        <f>VLOOKUP(A2260,'Step 1.3 OAT Data'!$A:$B,2)</f>
        <v>77</v>
      </c>
      <c r="E2260" s="33">
        <f>IF(ISBLANK('Step 1.2 Return Fan Power Data'!A2260),"-",'Step 1.2 Return Fan Power Data'!A2260)</f>
        <v>44725.458333333336</v>
      </c>
      <c r="F2260">
        <f>IF(ISBLANK('Step 1.2 Return Fan Power Data'!B2260),"-",'Step 1.2 Return Fan Power Data'!B2260)</f>
        <v>4.0958849557522141</v>
      </c>
      <c r="G2260">
        <f>VLOOKUP(E2260,'Step 1.3 OAT Data'!$A:$B,2)</f>
        <v>77</v>
      </c>
    </row>
    <row r="2261" spans="1:7" x14ac:dyDescent="0.25">
      <c r="A2261" s="33">
        <f>IF(ISBLANK('Step 1.1 Supply Fan Power Data'!A2261),"-",'Step 1.1 Supply Fan Power Data'!A2261)</f>
        <v>44725.5</v>
      </c>
      <c r="B2261">
        <f>IF(ISBLANK('Step 1.1 Supply Fan Power Data'!B2261),"-",'Step 1.1 Supply Fan Power Data'!B2261)</f>
        <v>12.035073024320816</v>
      </c>
      <c r="C2261">
        <f>VLOOKUP(A2261,'Step 1.3 OAT Data'!$A:$B,2)</f>
        <v>77</v>
      </c>
      <c r="E2261" s="33">
        <f>IF(ISBLANK('Step 1.2 Return Fan Power Data'!A2261),"-",'Step 1.2 Return Fan Power Data'!A2261)</f>
        <v>44725.5</v>
      </c>
      <c r="F2261">
        <f>IF(ISBLANK('Step 1.2 Return Fan Power Data'!B2261),"-",'Step 1.2 Return Fan Power Data'!B2261)</f>
        <v>4.0958849557522141</v>
      </c>
      <c r="G2261">
        <f>VLOOKUP(E2261,'Step 1.3 OAT Data'!$A:$B,2)</f>
        <v>77</v>
      </c>
    </row>
    <row r="2262" spans="1:7" x14ac:dyDescent="0.25">
      <c r="A2262" s="33">
        <f>IF(ISBLANK('Step 1.1 Supply Fan Power Data'!A2262),"-",'Step 1.1 Supply Fan Power Data'!A2262)</f>
        <v>44725.541666666664</v>
      </c>
      <c r="B2262">
        <f>IF(ISBLANK('Step 1.1 Supply Fan Power Data'!B2262),"-",'Step 1.1 Supply Fan Power Data'!B2262)</f>
        <v>12.035073024320816</v>
      </c>
      <c r="C2262">
        <f>VLOOKUP(A2262,'Step 1.3 OAT Data'!$A:$B,2)</f>
        <v>79</v>
      </c>
      <c r="E2262" s="33">
        <f>IF(ISBLANK('Step 1.2 Return Fan Power Data'!A2262),"-",'Step 1.2 Return Fan Power Data'!A2262)</f>
        <v>44725.541666666664</v>
      </c>
      <c r="F2262">
        <f>IF(ISBLANK('Step 1.2 Return Fan Power Data'!B2262),"-",'Step 1.2 Return Fan Power Data'!B2262)</f>
        <v>4.0958849557522141</v>
      </c>
      <c r="G2262">
        <f>VLOOKUP(E2262,'Step 1.3 OAT Data'!$A:$B,2)</f>
        <v>79</v>
      </c>
    </row>
    <row r="2263" spans="1:7" x14ac:dyDescent="0.25">
      <c r="A2263" s="33">
        <f>IF(ISBLANK('Step 1.1 Supply Fan Power Data'!A2263),"-",'Step 1.1 Supply Fan Power Data'!A2263)</f>
        <v>44725.583333333336</v>
      </c>
      <c r="B2263">
        <f>IF(ISBLANK('Step 1.1 Supply Fan Power Data'!B2263),"-",'Step 1.1 Supply Fan Power Data'!B2263)</f>
        <v>12.035073024320816</v>
      </c>
      <c r="C2263">
        <f>VLOOKUP(A2263,'Step 1.3 OAT Data'!$A:$B,2)</f>
        <v>75</v>
      </c>
      <c r="E2263" s="33">
        <f>IF(ISBLANK('Step 1.2 Return Fan Power Data'!A2263),"-",'Step 1.2 Return Fan Power Data'!A2263)</f>
        <v>44725.583333333336</v>
      </c>
      <c r="F2263">
        <f>IF(ISBLANK('Step 1.2 Return Fan Power Data'!B2263),"-",'Step 1.2 Return Fan Power Data'!B2263)</f>
        <v>4.0958849557522141</v>
      </c>
      <c r="G2263">
        <f>VLOOKUP(E2263,'Step 1.3 OAT Data'!$A:$B,2)</f>
        <v>75</v>
      </c>
    </row>
    <row r="2264" spans="1:7" x14ac:dyDescent="0.25">
      <c r="A2264" s="33">
        <f>IF(ISBLANK('Step 1.1 Supply Fan Power Data'!A2264),"-",'Step 1.1 Supply Fan Power Data'!A2264)</f>
        <v>44725.625</v>
      </c>
      <c r="B2264">
        <f>IF(ISBLANK('Step 1.1 Supply Fan Power Data'!B2264),"-",'Step 1.1 Supply Fan Power Data'!B2264)</f>
        <v>12.035073024320816</v>
      </c>
      <c r="C2264">
        <f>VLOOKUP(A2264,'Step 1.3 OAT Data'!$A:$B,2)</f>
        <v>77</v>
      </c>
      <c r="E2264" s="33">
        <f>IF(ISBLANK('Step 1.2 Return Fan Power Data'!A2264),"-",'Step 1.2 Return Fan Power Data'!A2264)</f>
        <v>44725.625</v>
      </c>
      <c r="F2264">
        <f>IF(ISBLANK('Step 1.2 Return Fan Power Data'!B2264),"-",'Step 1.2 Return Fan Power Data'!B2264)</f>
        <v>4.0958849557522141</v>
      </c>
      <c r="G2264">
        <f>VLOOKUP(E2264,'Step 1.3 OAT Data'!$A:$B,2)</f>
        <v>77</v>
      </c>
    </row>
    <row r="2265" spans="1:7" x14ac:dyDescent="0.25">
      <c r="A2265" s="33">
        <f>IF(ISBLANK('Step 1.1 Supply Fan Power Data'!A2265),"-",'Step 1.1 Supply Fan Power Data'!A2265)</f>
        <v>44725.666666666664</v>
      </c>
      <c r="B2265">
        <f>IF(ISBLANK('Step 1.1 Supply Fan Power Data'!B2265),"-",'Step 1.1 Supply Fan Power Data'!B2265)</f>
        <v>12.035073024320816</v>
      </c>
      <c r="C2265">
        <f>VLOOKUP(A2265,'Step 1.3 OAT Data'!$A:$B,2)</f>
        <v>79</v>
      </c>
      <c r="E2265" s="33">
        <f>IF(ISBLANK('Step 1.2 Return Fan Power Data'!A2265),"-",'Step 1.2 Return Fan Power Data'!A2265)</f>
        <v>44725.666666666664</v>
      </c>
      <c r="F2265">
        <f>IF(ISBLANK('Step 1.2 Return Fan Power Data'!B2265),"-",'Step 1.2 Return Fan Power Data'!B2265)</f>
        <v>4.0958849557522141</v>
      </c>
      <c r="G2265">
        <f>VLOOKUP(E2265,'Step 1.3 OAT Data'!$A:$B,2)</f>
        <v>79</v>
      </c>
    </row>
    <row r="2266" spans="1:7" x14ac:dyDescent="0.25">
      <c r="A2266" s="33">
        <f>IF(ISBLANK('Step 1.1 Supply Fan Power Data'!A2266),"-",'Step 1.1 Supply Fan Power Data'!A2266)</f>
        <v>44725.708333333336</v>
      </c>
      <c r="B2266">
        <f>IF(ISBLANK('Step 1.1 Supply Fan Power Data'!B2266),"-",'Step 1.1 Supply Fan Power Data'!B2266)</f>
        <v>12.035073024320816</v>
      </c>
      <c r="C2266">
        <f>VLOOKUP(A2266,'Step 1.3 OAT Data'!$A:$B,2)</f>
        <v>79</v>
      </c>
      <c r="E2266" s="33">
        <f>IF(ISBLANK('Step 1.2 Return Fan Power Data'!A2266),"-",'Step 1.2 Return Fan Power Data'!A2266)</f>
        <v>44725.708333333336</v>
      </c>
      <c r="F2266">
        <f>IF(ISBLANK('Step 1.2 Return Fan Power Data'!B2266),"-",'Step 1.2 Return Fan Power Data'!B2266)</f>
        <v>4.0958849557522141</v>
      </c>
      <c r="G2266">
        <f>VLOOKUP(E2266,'Step 1.3 OAT Data'!$A:$B,2)</f>
        <v>79</v>
      </c>
    </row>
    <row r="2267" spans="1:7" x14ac:dyDescent="0.25">
      <c r="A2267" s="33">
        <f>IF(ISBLANK('Step 1.1 Supply Fan Power Data'!A2267),"-",'Step 1.1 Supply Fan Power Data'!A2267)</f>
        <v>44725.75</v>
      </c>
      <c r="B2267">
        <f>IF(ISBLANK('Step 1.1 Supply Fan Power Data'!B2267),"-",'Step 1.1 Supply Fan Power Data'!B2267)</f>
        <v>12.035073024320816</v>
      </c>
      <c r="C2267">
        <f>VLOOKUP(A2267,'Step 1.3 OAT Data'!$A:$B,2)</f>
        <v>78</v>
      </c>
      <c r="E2267" s="33">
        <f>IF(ISBLANK('Step 1.2 Return Fan Power Data'!A2267),"-",'Step 1.2 Return Fan Power Data'!A2267)</f>
        <v>44725.75</v>
      </c>
      <c r="F2267">
        <f>IF(ISBLANK('Step 1.2 Return Fan Power Data'!B2267),"-",'Step 1.2 Return Fan Power Data'!B2267)</f>
        <v>4.0958849557522141</v>
      </c>
      <c r="G2267">
        <f>VLOOKUP(E2267,'Step 1.3 OAT Data'!$A:$B,2)</f>
        <v>78</v>
      </c>
    </row>
    <row r="2268" spans="1:7" x14ac:dyDescent="0.25">
      <c r="A2268" s="33">
        <f>IF(ISBLANK('Step 1.1 Supply Fan Power Data'!A2268),"-",'Step 1.1 Supply Fan Power Data'!A2268)</f>
        <v>44725.791666666664</v>
      </c>
      <c r="B2268">
        <f>IF(ISBLANK('Step 1.1 Supply Fan Power Data'!B2268),"-",'Step 1.1 Supply Fan Power Data'!B2268)</f>
        <v>7.7841099884309335</v>
      </c>
      <c r="C2268">
        <f>VLOOKUP(A2268,'Step 1.3 OAT Data'!$A:$B,2)</f>
        <v>76</v>
      </c>
      <c r="E2268" s="33">
        <f>IF(ISBLANK('Step 1.2 Return Fan Power Data'!A2268),"-",'Step 1.2 Return Fan Power Data'!A2268)</f>
        <v>44725.791666666664</v>
      </c>
      <c r="F2268">
        <f>IF(ISBLANK('Step 1.2 Return Fan Power Data'!B2268),"-",'Step 1.2 Return Fan Power Data'!B2268)</f>
        <v>4.0958849557522141</v>
      </c>
      <c r="G2268">
        <f>VLOOKUP(E2268,'Step 1.3 OAT Data'!$A:$B,2)</f>
        <v>76</v>
      </c>
    </row>
    <row r="2269" spans="1:7" x14ac:dyDescent="0.25">
      <c r="A2269" s="33">
        <f>IF(ISBLANK('Step 1.1 Supply Fan Power Data'!A2269),"-",'Step 1.1 Supply Fan Power Data'!A2269)</f>
        <v>44725.833333333336</v>
      </c>
      <c r="B2269">
        <f>IF(ISBLANK('Step 1.1 Supply Fan Power Data'!B2269),"-",'Step 1.1 Supply Fan Power Data'!B2269)</f>
        <v>3.6363316352101136</v>
      </c>
      <c r="C2269">
        <f>VLOOKUP(A2269,'Step 1.3 OAT Data'!$A:$B,2)</f>
        <v>76</v>
      </c>
      <c r="E2269" s="33">
        <f>IF(ISBLANK('Step 1.2 Return Fan Power Data'!A2269),"-",'Step 1.2 Return Fan Power Data'!A2269)</f>
        <v>44725.833333333336</v>
      </c>
      <c r="F2269">
        <f>IF(ISBLANK('Step 1.2 Return Fan Power Data'!B2269),"-",'Step 1.2 Return Fan Power Data'!B2269)</f>
        <v>2.4999337227139571</v>
      </c>
      <c r="G2269">
        <f>VLOOKUP(E2269,'Step 1.3 OAT Data'!$A:$B,2)</f>
        <v>76</v>
      </c>
    </row>
    <row r="2270" spans="1:7" x14ac:dyDescent="0.25">
      <c r="A2270" s="33">
        <f>IF(ISBLANK('Step 1.1 Supply Fan Power Data'!A2270),"-",'Step 1.1 Supply Fan Power Data'!A2270)</f>
        <v>44725.875</v>
      </c>
      <c r="B2270">
        <f>IF(ISBLANK('Step 1.1 Supply Fan Power Data'!B2270),"-",'Step 1.1 Supply Fan Power Data'!B2270)</f>
        <v>3.6113303873795215</v>
      </c>
      <c r="C2270">
        <f>VLOOKUP(A2270,'Step 1.3 OAT Data'!$A:$B,2)</f>
        <v>74</v>
      </c>
      <c r="E2270" s="33">
        <f>IF(ISBLANK('Step 1.2 Return Fan Power Data'!A2270),"-",'Step 1.2 Return Fan Power Data'!A2270)</f>
        <v>44725.875</v>
      </c>
      <c r="F2270">
        <f>IF(ISBLANK('Step 1.2 Return Fan Power Data'!B2270),"-",'Step 1.2 Return Fan Power Data'!B2270)</f>
        <v>2.496689031745297</v>
      </c>
      <c r="G2270">
        <f>VLOOKUP(E2270,'Step 1.3 OAT Data'!$A:$B,2)</f>
        <v>74</v>
      </c>
    </row>
    <row r="2271" spans="1:7" x14ac:dyDescent="0.25">
      <c r="A2271" s="33">
        <f>IF(ISBLANK('Step 1.1 Supply Fan Power Data'!A2271),"-",'Step 1.1 Supply Fan Power Data'!A2271)</f>
        <v>44725.916666666664</v>
      </c>
      <c r="B2271">
        <f>IF(ISBLANK('Step 1.1 Supply Fan Power Data'!B2271),"-",'Step 1.1 Supply Fan Power Data'!B2271)</f>
        <v>3.5946658099210125</v>
      </c>
      <c r="C2271">
        <f>VLOOKUP(A2271,'Step 1.3 OAT Data'!$A:$B,2)</f>
        <v>76</v>
      </c>
      <c r="E2271" s="33">
        <f>IF(ISBLANK('Step 1.2 Return Fan Power Data'!A2271),"-",'Step 1.2 Return Fan Power Data'!A2271)</f>
        <v>44725.916666666664</v>
      </c>
      <c r="F2271">
        <f>IF(ISBLANK('Step 1.2 Return Fan Power Data'!B2271),"-",'Step 1.2 Return Fan Power Data'!B2271)</f>
        <v>2.4945460949368909</v>
      </c>
      <c r="G2271">
        <f>VLOOKUP(E2271,'Step 1.3 OAT Data'!$A:$B,2)</f>
        <v>76</v>
      </c>
    </row>
    <row r="2272" spans="1:7" x14ac:dyDescent="0.25">
      <c r="A2272" s="33">
        <f>IF(ISBLANK('Step 1.1 Supply Fan Power Data'!A2272),"-",'Step 1.1 Supply Fan Power Data'!A2272)</f>
        <v>44725.958333333336</v>
      </c>
      <c r="B2272">
        <f>IF(ISBLANK('Step 1.1 Supply Fan Power Data'!B2272),"-",'Step 1.1 Supply Fan Power Data'!B2272)</f>
        <v>3.554041639887441</v>
      </c>
      <c r="C2272">
        <f>VLOOKUP(A2272,'Step 1.3 OAT Data'!$A:$B,2)</f>
        <v>77</v>
      </c>
      <c r="E2272" s="33">
        <f>IF(ISBLANK('Step 1.2 Return Fan Power Data'!A2272),"-",'Step 1.2 Return Fan Power Data'!A2272)</f>
        <v>44725.958333333336</v>
      </c>
      <c r="F2272">
        <f>IF(ISBLANK('Step 1.2 Return Fan Power Data'!B2272),"-",'Step 1.2 Return Fan Power Data'!B2272)</f>
        <v>2.4893699709153796</v>
      </c>
      <c r="G2272">
        <f>VLOOKUP(E2272,'Step 1.3 OAT Data'!$A:$B,2)</f>
        <v>77</v>
      </c>
    </row>
    <row r="2273" spans="1:7" x14ac:dyDescent="0.25">
      <c r="A2273" s="33">
        <f>IF(ISBLANK('Step 1.1 Supply Fan Power Data'!A2273),"-",'Step 1.1 Supply Fan Power Data'!A2273)</f>
        <v>44726</v>
      </c>
      <c r="B2273">
        <f>IF(ISBLANK('Step 1.1 Supply Fan Power Data'!B2273),"-",'Step 1.1 Supply Fan Power Data'!B2273)</f>
        <v>3.567558002075025</v>
      </c>
      <c r="C2273">
        <f>VLOOKUP(A2273,'Step 1.3 OAT Data'!$A:$B,2)</f>
        <v>75</v>
      </c>
      <c r="E2273" s="33">
        <f>IF(ISBLANK('Step 1.2 Return Fan Power Data'!A2273),"-",'Step 1.2 Return Fan Power Data'!A2273)</f>
        <v>44726</v>
      </c>
      <c r="F2273">
        <f>IF(ISBLANK('Step 1.2 Return Fan Power Data'!B2273),"-",'Step 1.2 Return Fan Power Data'!B2273)</f>
        <v>2.4910861776202364</v>
      </c>
      <c r="G2273">
        <f>VLOOKUP(E2273,'Step 1.3 OAT Data'!$A:$B,2)</f>
        <v>75</v>
      </c>
    </row>
    <row r="2274" spans="1:7" x14ac:dyDescent="0.25">
      <c r="A2274" s="33">
        <f>IF(ISBLANK('Step 1.1 Supply Fan Power Data'!A2274),"-",'Step 1.1 Supply Fan Power Data'!A2274)</f>
        <v>44726.041666666664</v>
      </c>
      <c r="B2274">
        <f>IF(ISBLANK('Step 1.1 Supply Fan Power Data'!B2274),"-",'Step 1.1 Supply Fan Power Data'!B2274)</f>
        <v>3.5592294468497214</v>
      </c>
      <c r="C2274">
        <f>VLOOKUP(A2274,'Step 1.3 OAT Data'!$A:$B,2)</f>
        <v>73</v>
      </c>
      <c r="E2274" s="33">
        <f>IF(ISBLANK('Step 1.2 Return Fan Power Data'!A2274),"-",'Step 1.2 Return Fan Power Data'!A2274)</f>
        <v>44726.041666666664</v>
      </c>
      <c r="F2274">
        <f>IF(ISBLANK('Step 1.2 Return Fan Power Data'!B2274),"-",'Step 1.2 Return Fan Power Data'!B2274)</f>
        <v>2.4900281226897909</v>
      </c>
      <c r="G2274">
        <f>VLOOKUP(E2274,'Step 1.3 OAT Data'!$A:$B,2)</f>
        <v>73</v>
      </c>
    </row>
    <row r="2275" spans="1:7" x14ac:dyDescent="0.25">
      <c r="A2275" s="33">
        <f>IF(ISBLANK('Step 1.1 Supply Fan Power Data'!A2275),"-",'Step 1.1 Supply Fan Power Data'!A2275)</f>
        <v>44726.083333333336</v>
      </c>
      <c r="B2275">
        <f>IF(ISBLANK('Step 1.1 Supply Fan Power Data'!B2275),"-",'Step 1.1 Supply Fan Power Data'!B2275)</f>
        <v>3.5467383994092789</v>
      </c>
      <c r="C2275">
        <f>VLOOKUP(A2275,'Step 1.3 OAT Data'!$A:$B,2)</f>
        <v>73</v>
      </c>
      <c r="E2275" s="33">
        <f>IF(ISBLANK('Step 1.2 Return Fan Power Data'!A2275),"-",'Step 1.2 Return Fan Power Data'!A2275)</f>
        <v>44726.083333333336</v>
      </c>
      <c r="F2275">
        <f>IF(ISBLANK('Step 1.2 Return Fan Power Data'!B2275),"-",'Step 1.2 Return Fan Power Data'!B2275)</f>
        <v>2.4884444376784556</v>
      </c>
      <c r="G2275">
        <f>VLOOKUP(E2275,'Step 1.3 OAT Data'!$A:$B,2)</f>
        <v>73</v>
      </c>
    </row>
    <row r="2276" spans="1:7" x14ac:dyDescent="0.25">
      <c r="A2276" s="33">
        <f>IF(ISBLANK('Step 1.1 Supply Fan Power Data'!A2276),"-",'Step 1.1 Supply Fan Power Data'!A2276)</f>
        <v>44726.125</v>
      </c>
      <c r="B2276">
        <f>IF(ISBLANK('Step 1.1 Supply Fan Power Data'!B2276),"-",'Step 1.1 Supply Fan Power Data'!B2276)</f>
        <v>3.5488542120466806</v>
      </c>
      <c r="C2276">
        <f>VLOOKUP(A2276,'Step 1.3 OAT Data'!$A:$B,2)</f>
        <v>70</v>
      </c>
      <c r="E2276" s="33">
        <f>IF(ISBLANK('Step 1.2 Return Fan Power Data'!A2276),"-",'Step 1.2 Return Fan Power Data'!A2276)</f>
        <v>44726.125</v>
      </c>
      <c r="F2276">
        <f>IF(ISBLANK('Step 1.2 Return Fan Power Data'!B2276),"-",'Step 1.2 Return Fan Power Data'!B2276)</f>
        <v>2.4887124642245437</v>
      </c>
      <c r="G2276">
        <f>VLOOKUP(E2276,'Step 1.3 OAT Data'!$A:$B,2)</f>
        <v>70</v>
      </c>
    </row>
    <row r="2277" spans="1:7" x14ac:dyDescent="0.25">
      <c r="A2277" s="33">
        <f>IF(ISBLANK('Step 1.1 Supply Fan Power Data'!A2277),"-",'Step 1.1 Supply Fan Power Data'!A2277)</f>
        <v>44726.166666666664</v>
      </c>
      <c r="B2277">
        <f>IF(ISBLANK('Step 1.1 Supply Fan Power Data'!B2277),"-",'Step 1.1 Supply Fan Power Data'!B2277)</f>
        <v>3.5394359469307837</v>
      </c>
      <c r="C2277">
        <f>VLOOKUP(A2277,'Step 1.3 OAT Data'!$A:$B,2)</f>
        <v>69</v>
      </c>
      <c r="E2277" s="33">
        <f>IF(ISBLANK('Step 1.2 Return Fan Power Data'!A2277),"-",'Step 1.2 Return Fan Power Data'!A2277)</f>
        <v>44726.166666666664</v>
      </c>
      <c r="F2277">
        <f>IF(ISBLANK('Step 1.2 Return Fan Power Data'!B2277),"-",'Step 1.2 Return Fan Power Data'!B2277)</f>
        <v>2.4875199621442459</v>
      </c>
      <c r="G2277">
        <f>VLOOKUP(E2277,'Step 1.3 OAT Data'!$A:$B,2)</f>
        <v>69</v>
      </c>
    </row>
    <row r="2278" spans="1:7" x14ac:dyDescent="0.25">
      <c r="A2278" s="33">
        <f>IF(ISBLANK('Step 1.1 Supply Fan Power Data'!A2278),"-",'Step 1.1 Supply Fan Power Data'!A2278)</f>
        <v>44726.208333333336</v>
      </c>
      <c r="B2278">
        <f>IF(ISBLANK('Step 1.1 Supply Fan Power Data'!B2278),"-",'Step 1.1 Supply Fan Power Data'!B2278)</f>
        <v>3.5811449874320367</v>
      </c>
      <c r="C2278">
        <f>VLOOKUP(A2278,'Step 1.3 OAT Data'!$A:$B,2)</f>
        <v>68</v>
      </c>
      <c r="E2278" s="33">
        <f>IF(ISBLANK('Step 1.2 Return Fan Power Data'!A2278),"-",'Step 1.2 Return Fan Power Data'!A2278)</f>
        <v>44726.208333333336</v>
      </c>
      <c r="F2278">
        <f>IF(ISBLANK('Step 1.2 Return Fan Power Data'!B2278),"-",'Step 1.2 Return Fan Power Data'!B2278)</f>
        <v>2.4928168796536641</v>
      </c>
      <c r="G2278">
        <f>VLOOKUP(E2278,'Step 1.3 OAT Data'!$A:$B,2)</f>
        <v>68</v>
      </c>
    </row>
    <row r="2279" spans="1:7" x14ac:dyDescent="0.25">
      <c r="A2279" s="33">
        <f>IF(ISBLANK('Step 1.1 Supply Fan Power Data'!A2279),"-",'Step 1.1 Supply Fan Power Data'!A2279)</f>
        <v>44726.25</v>
      </c>
      <c r="B2279">
        <f>IF(ISBLANK('Step 1.1 Supply Fan Power Data'!B2279),"-",'Step 1.1 Supply Fan Power Data'!B2279)</f>
        <v>12.035073024320816</v>
      </c>
      <c r="C2279">
        <f>VLOOKUP(A2279,'Step 1.3 OAT Data'!$A:$B,2)</f>
        <v>68</v>
      </c>
      <c r="E2279" s="33">
        <f>IF(ISBLANK('Step 1.2 Return Fan Power Data'!A2279),"-",'Step 1.2 Return Fan Power Data'!A2279)</f>
        <v>44726.25</v>
      </c>
      <c r="F2279">
        <f>IF(ISBLANK('Step 1.2 Return Fan Power Data'!B2279),"-",'Step 1.2 Return Fan Power Data'!B2279)</f>
        <v>4.0958849557522141</v>
      </c>
      <c r="G2279">
        <f>VLOOKUP(E2279,'Step 1.3 OAT Data'!$A:$B,2)</f>
        <v>68</v>
      </c>
    </row>
    <row r="2280" spans="1:7" x14ac:dyDescent="0.25">
      <c r="A2280" s="33">
        <f>IF(ISBLANK('Step 1.1 Supply Fan Power Data'!A2280),"-",'Step 1.1 Supply Fan Power Data'!A2280)</f>
        <v>44726.291666666664</v>
      </c>
      <c r="B2280">
        <f>IF(ISBLANK('Step 1.1 Supply Fan Power Data'!B2280),"-",'Step 1.1 Supply Fan Power Data'!B2280)</f>
        <v>12.035073024320816</v>
      </c>
      <c r="C2280">
        <f>VLOOKUP(A2280,'Step 1.3 OAT Data'!$A:$B,2)</f>
        <v>67</v>
      </c>
      <c r="E2280" s="33">
        <f>IF(ISBLANK('Step 1.2 Return Fan Power Data'!A2280),"-",'Step 1.2 Return Fan Power Data'!A2280)</f>
        <v>44726.291666666664</v>
      </c>
      <c r="F2280">
        <f>IF(ISBLANK('Step 1.2 Return Fan Power Data'!B2280),"-",'Step 1.2 Return Fan Power Data'!B2280)</f>
        <v>4.0958849557522141</v>
      </c>
      <c r="G2280">
        <f>VLOOKUP(E2280,'Step 1.3 OAT Data'!$A:$B,2)</f>
        <v>67</v>
      </c>
    </row>
    <row r="2281" spans="1:7" x14ac:dyDescent="0.25">
      <c r="A2281" s="33">
        <f>IF(ISBLANK('Step 1.1 Supply Fan Power Data'!A2281),"-",'Step 1.1 Supply Fan Power Data'!A2281)</f>
        <v>44726.333333333336</v>
      </c>
      <c r="B2281">
        <f>IF(ISBLANK('Step 1.1 Supply Fan Power Data'!B2281),"-",'Step 1.1 Supply Fan Power Data'!B2281)</f>
        <v>12.035073024320816</v>
      </c>
      <c r="C2281">
        <f>VLOOKUP(A2281,'Step 1.3 OAT Data'!$A:$B,2)</f>
        <v>68</v>
      </c>
      <c r="E2281" s="33">
        <f>IF(ISBLANK('Step 1.2 Return Fan Power Data'!A2281),"-",'Step 1.2 Return Fan Power Data'!A2281)</f>
        <v>44726.333333333336</v>
      </c>
      <c r="F2281">
        <f>IF(ISBLANK('Step 1.2 Return Fan Power Data'!B2281),"-",'Step 1.2 Return Fan Power Data'!B2281)</f>
        <v>4.0958849557522141</v>
      </c>
      <c r="G2281">
        <f>VLOOKUP(E2281,'Step 1.3 OAT Data'!$A:$B,2)</f>
        <v>68</v>
      </c>
    </row>
    <row r="2282" spans="1:7" x14ac:dyDescent="0.25">
      <c r="A2282" s="33">
        <f>IF(ISBLANK('Step 1.1 Supply Fan Power Data'!A2282),"-",'Step 1.1 Supply Fan Power Data'!A2282)</f>
        <v>44726.375</v>
      </c>
      <c r="B2282">
        <f>IF(ISBLANK('Step 1.1 Supply Fan Power Data'!B2282),"-",'Step 1.1 Supply Fan Power Data'!B2282)</f>
        <v>12.035073024320816</v>
      </c>
      <c r="C2282">
        <f>VLOOKUP(A2282,'Step 1.3 OAT Data'!$A:$B,2)</f>
        <v>69</v>
      </c>
      <c r="E2282" s="33">
        <f>IF(ISBLANK('Step 1.2 Return Fan Power Data'!A2282),"-",'Step 1.2 Return Fan Power Data'!A2282)</f>
        <v>44726.375</v>
      </c>
      <c r="F2282">
        <f>IF(ISBLANK('Step 1.2 Return Fan Power Data'!B2282),"-",'Step 1.2 Return Fan Power Data'!B2282)</f>
        <v>4.0958849557522141</v>
      </c>
      <c r="G2282">
        <f>VLOOKUP(E2282,'Step 1.3 OAT Data'!$A:$B,2)</f>
        <v>69</v>
      </c>
    </row>
    <row r="2283" spans="1:7" x14ac:dyDescent="0.25">
      <c r="A2283" s="33">
        <f>IF(ISBLANK('Step 1.1 Supply Fan Power Data'!A2283),"-",'Step 1.1 Supply Fan Power Data'!A2283)</f>
        <v>44726.416666666664</v>
      </c>
      <c r="B2283">
        <f>IF(ISBLANK('Step 1.1 Supply Fan Power Data'!B2283),"-",'Step 1.1 Supply Fan Power Data'!B2283)</f>
        <v>12.035073024320816</v>
      </c>
      <c r="C2283">
        <f>VLOOKUP(A2283,'Step 1.3 OAT Data'!$A:$B,2)</f>
        <v>70</v>
      </c>
      <c r="E2283" s="33">
        <f>IF(ISBLANK('Step 1.2 Return Fan Power Data'!A2283),"-",'Step 1.2 Return Fan Power Data'!A2283)</f>
        <v>44726.416666666664</v>
      </c>
      <c r="F2283">
        <f>IF(ISBLANK('Step 1.2 Return Fan Power Data'!B2283),"-",'Step 1.2 Return Fan Power Data'!B2283)</f>
        <v>4.0958849557522141</v>
      </c>
      <c r="G2283">
        <f>VLOOKUP(E2283,'Step 1.3 OAT Data'!$A:$B,2)</f>
        <v>70</v>
      </c>
    </row>
    <row r="2284" spans="1:7" x14ac:dyDescent="0.25">
      <c r="A2284" s="33">
        <f>IF(ISBLANK('Step 1.1 Supply Fan Power Data'!A2284),"-",'Step 1.1 Supply Fan Power Data'!A2284)</f>
        <v>44726.458333333336</v>
      </c>
      <c r="B2284">
        <f>IF(ISBLANK('Step 1.1 Supply Fan Power Data'!B2284),"-",'Step 1.1 Supply Fan Power Data'!B2284)</f>
        <v>12.035073024320816</v>
      </c>
      <c r="C2284">
        <f>VLOOKUP(A2284,'Step 1.3 OAT Data'!$A:$B,2)</f>
        <v>73</v>
      </c>
      <c r="E2284" s="33">
        <f>IF(ISBLANK('Step 1.2 Return Fan Power Data'!A2284),"-",'Step 1.2 Return Fan Power Data'!A2284)</f>
        <v>44726.458333333336</v>
      </c>
      <c r="F2284">
        <f>IF(ISBLANK('Step 1.2 Return Fan Power Data'!B2284),"-",'Step 1.2 Return Fan Power Data'!B2284)</f>
        <v>4.0958849557522141</v>
      </c>
      <c r="G2284">
        <f>VLOOKUP(E2284,'Step 1.3 OAT Data'!$A:$B,2)</f>
        <v>73</v>
      </c>
    </row>
    <row r="2285" spans="1:7" x14ac:dyDescent="0.25">
      <c r="A2285" s="33">
        <f>IF(ISBLANK('Step 1.1 Supply Fan Power Data'!A2285),"-",'Step 1.1 Supply Fan Power Data'!A2285)</f>
        <v>44726.5</v>
      </c>
      <c r="B2285">
        <f>IF(ISBLANK('Step 1.1 Supply Fan Power Data'!B2285),"-",'Step 1.1 Supply Fan Power Data'!B2285)</f>
        <v>12.035073024320816</v>
      </c>
      <c r="C2285">
        <f>VLOOKUP(A2285,'Step 1.3 OAT Data'!$A:$B,2)</f>
        <v>77</v>
      </c>
      <c r="E2285" s="33">
        <f>IF(ISBLANK('Step 1.2 Return Fan Power Data'!A2285),"-",'Step 1.2 Return Fan Power Data'!A2285)</f>
        <v>44726.5</v>
      </c>
      <c r="F2285">
        <f>IF(ISBLANK('Step 1.2 Return Fan Power Data'!B2285),"-",'Step 1.2 Return Fan Power Data'!B2285)</f>
        <v>4.0958849557522141</v>
      </c>
      <c r="G2285">
        <f>VLOOKUP(E2285,'Step 1.3 OAT Data'!$A:$B,2)</f>
        <v>77</v>
      </c>
    </row>
    <row r="2286" spans="1:7" x14ac:dyDescent="0.25">
      <c r="A2286" s="33">
        <f>IF(ISBLANK('Step 1.1 Supply Fan Power Data'!A2286),"-",'Step 1.1 Supply Fan Power Data'!A2286)</f>
        <v>44726.541666666664</v>
      </c>
      <c r="B2286">
        <f>IF(ISBLANK('Step 1.1 Supply Fan Power Data'!B2286),"-",'Step 1.1 Supply Fan Power Data'!B2286)</f>
        <v>12.035073024320816</v>
      </c>
      <c r="C2286">
        <f>VLOOKUP(A2286,'Step 1.3 OAT Data'!$A:$B,2)</f>
        <v>78</v>
      </c>
      <c r="E2286" s="33">
        <f>IF(ISBLANK('Step 1.2 Return Fan Power Data'!A2286),"-",'Step 1.2 Return Fan Power Data'!A2286)</f>
        <v>44726.541666666664</v>
      </c>
      <c r="F2286">
        <f>IF(ISBLANK('Step 1.2 Return Fan Power Data'!B2286),"-",'Step 1.2 Return Fan Power Data'!B2286)</f>
        <v>4.0958849557522141</v>
      </c>
      <c r="G2286">
        <f>VLOOKUP(E2286,'Step 1.3 OAT Data'!$A:$B,2)</f>
        <v>78</v>
      </c>
    </row>
    <row r="2287" spans="1:7" x14ac:dyDescent="0.25">
      <c r="A2287" s="33">
        <f>IF(ISBLANK('Step 1.1 Supply Fan Power Data'!A2287),"-",'Step 1.1 Supply Fan Power Data'!A2287)</f>
        <v>44726.583333333336</v>
      </c>
      <c r="B2287">
        <f>IF(ISBLANK('Step 1.1 Supply Fan Power Data'!B2287),"-",'Step 1.1 Supply Fan Power Data'!B2287)</f>
        <v>12.035073024320816</v>
      </c>
      <c r="C2287">
        <f>VLOOKUP(A2287,'Step 1.3 OAT Data'!$A:$B,2)</f>
        <v>76</v>
      </c>
      <c r="E2287" s="33">
        <f>IF(ISBLANK('Step 1.2 Return Fan Power Data'!A2287),"-",'Step 1.2 Return Fan Power Data'!A2287)</f>
        <v>44726.583333333336</v>
      </c>
      <c r="F2287">
        <f>IF(ISBLANK('Step 1.2 Return Fan Power Data'!B2287),"-",'Step 1.2 Return Fan Power Data'!B2287)</f>
        <v>4.0958849557522141</v>
      </c>
      <c r="G2287">
        <f>VLOOKUP(E2287,'Step 1.3 OAT Data'!$A:$B,2)</f>
        <v>76</v>
      </c>
    </row>
    <row r="2288" spans="1:7" x14ac:dyDescent="0.25">
      <c r="A2288" s="33">
        <f>IF(ISBLANK('Step 1.1 Supply Fan Power Data'!A2288),"-",'Step 1.1 Supply Fan Power Data'!A2288)</f>
        <v>44726.625</v>
      </c>
      <c r="B2288">
        <f>IF(ISBLANK('Step 1.1 Supply Fan Power Data'!B2288),"-",'Step 1.1 Supply Fan Power Data'!B2288)</f>
        <v>12.035073024320816</v>
      </c>
      <c r="C2288">
        <f>VLOOKUP(A2288,'Step 1.3 OAT Data'!$A:$B,2)</f>
        <v>75</v>
      </c>
      <c r="E2288" s="33">
        <f>IF(ISBLANK('Step 1.2 Return Fan Power Data'!A2288),"-",'Step 1.2 Return Fan Power Data'!A2288)</f>
        <v>44726.625</v>
      </c>
      <c r="F2288">
        <f>IF(ISBLANK('Step 1.2 Return Fan Power Data'!B2288),"-",'Step 1.2 Return Fan Power Data'!B2288)</f>
        <v>4.0958849557522141</v>
      </c>
      <c r="G2288">
        <f>VLOOKUP(E2288,'Step 1.3 OAT Data'!$A:$B,2)</f>
        <v>75</v>
      </c>
    </row>
    <row r="2289" spans="1:7" x14ac:dyDescent="0.25">
      <c r="A2289" s="33">
        <f>IF(ISBLANK('Step 1.1 Supply Fan Power Data'!A2289),"-",'Step 1.1 Supply Fan Power Data'!A2289)</f>
        <v>44726.666666666664</v>
      </c>
      <c r="B2289">
        <f>IF(ISBLANK('Step 1.1 Supply Fan Power Data'!B2289),"-",'Step 1.1 Supply Fan Power Data'!B2289)</f>
        <v>12.035073024320816</v>
      </c>
      <c r="C2289">
        <f>VLOOKUP(A2289,'Step 1.3 OAT Data'!$A:$B,2)</f>
        <v>76</v>
      </c>
      <c r="E2289" s="33">
        <f>IF(ISBLANK('Step 1.2 Return Fan Power Data'!A2289),"-",'Step 1.2 Return Fan Power Data'!A2289)</f>
        <v>44726.666666666664</v>
      </c>
      <c r="F2289">
        <f>IF(ISBLANK('Step 1.2 Return Fan Power Data'!B2289),"-",'Step 1.2 Return Fan Power Data'!B2289)</f>
        <v>4.0958849557522141</v>
      </c>
      <c r="G2289">
        <f>VLOOKUP(E2289,'Step 1.3 OAT Data'!$A:$B,2)</f>
        <v>76</v>
      </c>
    </row>
    <row r="2290" spans="1:7" x14ac:dyDescent="0.25">
      <c r="A2290" s="33">
        <f>IF(ISBLANK('Step 1.1 Supply Fan Power Data'!A2290),"-",'Step 1.1 Supply Fan Power Data'!A2290)</f>
        <v>44726.708333333336</v>
      </c>
      <c r="B2290">
        <f>IF(ISBLANK('Step 1.1 Supply Fan Power Data'!B2290),"-",'Step 1.1 Supply Fan Power Data'!B2290)</f>
        <v>6.06631600626711</v>
      </c>
      <c r="C2290">
        <f>VLOOKUP(A2290,'Step 1.3 OAT Data'!$A:$B,2)</f>
        <v>77</v>
      </c>
      <c r="E2290" s="33">
        <f>IF(ISBLANK('Step 1.2 Return Fan Power Data'!A2290),"-",'Step 1.2 Return Fan Power Data'!A2290)</f>
        <v>44726.708333333336</v>
      </c>
      <c r="F2290">
        <f>IF(ISBLANK('Step 1.2 Return Fan Power Data'!B2290),"-",'Step 1.2 Return Fan Power Data'!B2290)</f>
        <v>4.0958849557522141</v>
      </c>
      <c r="G2290">
        <f>VLOOKUP(E2290,'Step 1.3 OAT Data'!$A:$B,2)</f>
        <v>77</v>
      </c>
    </row>
    <row r="2291" spans="1:7" x14ac:dyDescent="0.25">
      <c r="A2291" s="33">
        <f>IF(ISBLANK('Step 1.1 Supply Fan Power Data'!A2291),"-",'Step 1.1 Supply Fan Power Data'!A2291)</f>
        <v>44726.75</v>
      </c>
      <c r="B2291">
        <f>IF(ISBLANK('Step 1.1 Supply Fan Power Data'!B2291),"-",'Step 1.1 Supply Fan Power Data'!B2291)</f>
        <v>2.8838295572793244</v>
      </c>
      <c r="C2291">
        <f>VLOOKUP(A2291,'Step 1.3 OAT Data'!$A:$B,2)</f>
        <v>77</v>
      </c>
      <c r="E2291" s="33">
        <f>IF(ISBLANK('Step 1.2 Return Fan Power Data'!A2291),"-",'Step 1.2 Return Fan Power Data'!A2291)</f>
        <v>44726.75</v>
      </c>
      <c r="F2291">
        <f>IF(ISBLANK('Step 1.2 Return Fan Power Data'!B2291),"-",'Step 1.2 Return Fan Power Data'!B2291)</f>
        <v>2.3803606823855437</v>
      </c>
      <c r="G2291">
        <f>VLOOKUP(E2291,'Step 1.3 OAT Data'!$A:$B,2)</f>
        <v>77</v>
      </c>
    </row>
    <row r="2292" spans="1:7" x14ac:dyDescent="0.25">
      <c r="A2292" s="33">
        <f>IF(ISBLANK('Step 1.1 Supply Fan Power Data'!A2292),"-",'Step 1.1 Supply Fan Power Data'!A2292)</f>
        <v>44726.791666666664</v>
      </c>
      <c r="B2292">
        <f>IF(ISBLANK('Step 1.1 Supply Fan Power Data'!B2292),"-",'Step 1.1 Supply Fan Power Data'!B2292)</f>
        <v>2.9030538098339829</v>
      </c>
      <c r="C2292">
        <f>VLOOKUP(A2292,'Step 1.3 OAT Data'!$A:$B,2)</f>
        <v>77</v>
      </c>
      <c r="E2292" s="33">
        <f>IF(ISBLANK('Step 1.2 Return Fan Power Data'!A2292),"-",'Step 1.2 Return Fan Power Data'!A2292)</f>
        <v>44726.791666666664</v>
      </c>
      <c r="F2292">
        <f>IF(ISBLANK('Step 1.2 Return Fan Power Data'!B2292),"-",'Step 1.2 Return Fan Power Data'!B2292)</f>
        <v>2.3849492346218604</v>
      </c>
      <c r="G2292">
        <f>VLOOKUP(E2292,'Step 1.3 OAT Data'!$A:$B,2)</f>
        <v>77</v>
      </c>
    </row>
    <row r="2293" spans="1:7" x14ac:dyDescent="0.25">
      <c r="A2293" s="33">
        <f>IF(ISBLANK('Step 1.1 Supply Fan Power Data'!A2293),"-",'Step 1.1 Supply Fan Power Data'!A2293)</f>
        <v>44726.833333333336</v>
      </c>
      <c r="B2293">
        <f>IF(ISBLANK('Step 1.1 Supply Fan Power Data'!B2293),"-",'Step 1.1 Supply Fan Power Data'!B2293)</f>
        <v>2.8565648058675448</v>
      </c>
      <c r="C2293">
        <f>VLOOKUP(A2293,'Step 1.3 OAT Data'!$A:$B,2)</f>
        <v>79</v>
      </c>
      <c r="E2293" s="33">
        <f>IF(ISBLANK('Step 1.2 Return Fan Power Data'!A2293),"-",'Step 1.2 Return Fan Power Data'!A2293)</f>
        <v>44726.833333333336</v>
      </c>
      <c r="F2293">
        <f>IF(ISBLANK('Step 1.2 Return Fan Power Data'!B2293),"-",'Step 1.2 Return Fan Power Data'!B2293)</f>
        <v>2.3736176879776201</v>
      </c>
      <c r="G2293">
        <f>VLOOKUP(E2293,'Step 1.3 OAT Data'!$A:$B,2)</f>
        <v>79</v>
      </c>
    </row>
    <row r="2294" spans="1:7" x14ac:dyDescent="0.25">
      <c r="A2294" s="33">
        <f>IF(ISBLANK('Step 1.1 Supply Fan Power Data'!A2294),"-",'Step 1.1 Supply Fan Power Data'!A2294)</f>
        <v>44726.875</v>
      </c>
      <c r="B2294">
        <f>IF(ISBLANK('Step 1.1 Supply Fan Power Data'!B2294),"-",'Step 1.1 Supply Fan Power Data'!B2294)</f>
        <v>2.8535902483773281</v>
      </c>
      <c r="C2294">
        <f>VLOOKUP(A2294,'Step 1.3 OAT Data'!$A:$B,2)</f>
        <v>76</v>
      </c>
      <c r="E2294" s="33">
        <f>IF(ISBLANK('Step 1.2 Return Fan Power Data'!A2294),"-",'Step 1.2 Return Fan Power Data'!A2294)</f>
        <v>44726.875</v>
      </c>
      <c r="F2294">
        <f>IF(ISBLANK('Step 1.2 Return Fan Power Data'!B2294),"-",'Step 1.2 Return Fan Power Data'!B2294)</f>
        <v>2.3728648928897504</v>
      </c>
      <c r="G2294">
        <f>VLOOKUP(E2294,'Step 1.3 OAT Data'!$A:$B,2)</f>
        <v>76</v>
      </c>
    </row>
    <row r="2295" spans="1:7" x14ac:dyDescent="0.25">
      <c r="A2295" s="33">
        <f>IF(ISBLANK('Step 1.1 Supply Fan Power Data'!A2295),"-",'Step 1.1 Supply Fan Power Data'!A2295)</f>
        <v>44726.916666666664</v>
      </c>
      <c r="B2295">
        <f>IF(ISBLANK('Step 1.1 Supply Fan Power Data'!B2295),"-",'Step 1.1 Supply Fan Power Data'!B2295)</f>
        <v>2.8263880729880473</v>
      </c>
      <c r="C2295">
        <f>VLOOKUP(A2295,'Step 1.3 OAT Data'!$A:$B,2)</f>
        <v>68</v>
      </c>
      <c r="E2295" s="33">
        <f>IF(ISBLANK('Step 1.2 Return Fan Power Data'!A2295),"-",'Step 1.2 Return Fan Power Data'!A2295)</f>
        <v>44726.916666666664</v>
      </c>
      <c r="F2295">
        <f>IF(ISBLANK('Step 1.2 Return Fan Power Data'!B2295),"-",'Step 1.2 Return Fan Power Data'!B2295)</f>
        <v>2.3658194906262051</v>
      </c>
      <c r="G2295">
        <f>VLOOKUP(E2295,'Step 1.3 OAT Data'!$A:$B,2)</f>
        <v>68</v>
      </c>
    </row>
    <row r="2296" spans="1:7" x14ac:dyDescent="0.25">
      <c r="A2296" s="33">
        <f>IF(ISBLANK('Step 1.1 Supply Fan Power Data'!A2296),"-",'Step 1.1 Supply Fan Power Data'!A2296)</f>
        <v>44726.958333333336</v>
      </c>
      <c r="B2296">
        <f>IF(ISBLANK('Step 1.1 Supply Fan Power Data'!B2296),"-",'Step 1.1 Supply Fan Power Data'!B2296)</f>
        <v>2.8203216507751137</v>
      </c>
      <c r="C2296">
        <f>VLOOKUP(A2296,'Step 1.3 OAT Data'!$A:$B,2)</f>
        <v>69</v>
      </c>
      <c r="E2296" s="33">
        <f>IF(ISBLANK('Step 1.2 Return Fan Power Data'!A2296),"-",'Step 1.2 Return Fan Power Data'!A2296)</f>
        <v>44726.958333333336</v>
      </c>
      <c r="F2296">
        <f>IF(ISBLANK('Step 1.2 Return Fan Power Data'!B2296),"-",'Step 1.2 Return Fan Power Data'!B2296)</f>
        <v>2.364207934235699</v>
      </c>
      <c r="G2296">
        <f>VLOOKUP(E2296,'Step 1.3 OAT Data'!$A:$B,2)</f>
        <v>69</v>
      </c>
    </row>
    <row r="2297" spans="1:7" x14ac:dyDescent="0.25">
      <c r="A2297" s="33">
        <f>IF(ISBLANK('Step 1.1 Supply Fan Power Data'!A2297),"-",'Step 1.1 Supply Fan Power Data'!A2297)</f>
        <v>44727</v>
      </c>
      <c r="B2297">
        <f>IF(ISBLANK('Step 1.1 Supply Fan Power Data'!B2297),"-",'Step 1.1 Supply Fan Power Data'!B2297)</f>
        <v>2.8555732119302499</v>
      </c>
      <c r="C2297">
        <f>VLOOKUP(A2297,'Step 1.3 OAT Data'!$A:$B,2)</f>
        <v>67</v>
      </c>
      <c r="E2297" s="33">
        <f>IF(ISBLANK('Step 1.2 Return Fan Power Data'!A2297),"-",'Step 1.2 Return Fan Power Data'!A2297)</f>
        <v>44727</v>
      </c>
      <c r="F2297">
        <f>IF(ISBLANK('Step 1.2 Return Fan Power Data'!B2297),"-",'Step 1.2 Return Fan Power Data'!B2297)</f>
        <v>2.3733671176046824</v>
      </c>
      <c r="G2297">
        <f>VLOOKUP(E2297,'Step 1.3 OAT Data'!$A:$B,2)</f>
        <v>67</v>
      </c>
    </row>
    <row r="2298" spans="1:7" x14ac:dyDescent="0.25">
      <c r="A2298" s="33">
        <f>IF(ISBLANK('Step 1.1 Supply Fan Power Data'!A2298),"-",'Step 1.1 Supply Fan Power Data'!A2298)</f>
        <v>44727.041666666664</v>
      </c>
      <c r="B2298">
        <f>IF(ISBLANK('Step 1.1 Supply Fan Power Data'!B2298),"-",'Step 1.1 Supply Fan Power Data'!B2298)</f>
        <v>2.8072755006250647</v>
      </c>
      <c r="C2298">
        <f>VLOOKUP(A2298,'Step 1.3 OAT Data'!$A:$B,2)</f>
        <v>72</v>
      </c>
      <c r="E2298" s="33">
        <f>IF(ISBLANK('Step 1.2 Return Fan Power Data'!A2298),"-",'Step 1.2 Return Fan Power Data'!A2298)</f>
        <v>44727.041666666664</v>
      </c>
      <c r="F2298">
        <f>IF(ISBLANK('Step 1.2 Return Fan Power Data'!B2298),"-",'Step 1.2 Return Fan Power Data'!B2298)</f>
        <v>2.3606912059491418</v>
      </c>
      <c r="G2298">
        <f>VLOOKUP(E2298,'Step 1.3 OAT Data'!$A:$B,2)</f>
        <v>72</v>
      </c>
    </row>
    <row r="2299" spans="1:7" x14ac:dyDescent="0.25">
      <c r="A2299" s="33">
        <f>IF(ISBLANK('Step 1.1 Supply Fan Power Data'!A2299),"-",'Step 1.1 Supply Fan Power Data'!A2299)</f>
        <v>44727.083333333336</v>
      </c>
      <c r="B2299">
        <f>IF(ISBLANK('Step 1.1 Supply Fan Power Data'!B2299),"-",'Step 1.1 Supply Fan Power Data'!B2299)</f>
        <v>2.8213105440624284</v>
      </c>
      <c r="C2299">
        <f>VLOOKUP(A2299,'Step 1.3 OAT Data'!$A:$B,2)</f>
        <v>70</v>
      </c>
      <c r="E2299" s="33">
        <f>IF(ISBLANK('Step 1.2 Return Fan Power Data'!A2299),"-",'Step 1.2 Return Fan Power Data'!A2299)</f>
        <v>44727.083333333336</v>
      </c>
      <c r="F2299">
        <f>IF(ISBLANK('Step 1.2 Return Fan Power Data'!B2299),"-",'Step 1.2 Return Fan Power Data'!B2299)</f>
        <v>2.3644716554547509</v>
      </c>
      <c r="G2299">
        <f>VLOOKUP(E2299,'Step 1.3 OAT Data'!$A:$B,2)</f>
        <v>70</v>
      </c>
    </row>
    <row r="2300" spans="1:7" x14ac:dyDescent="0.25">
      <c r="A2300" s="33">
        <f>IF(ISBLANK('Step 1.1 Supply Fan Power Data'!A2300),"-",'Step 1.1 Supply Fan Power Data'!A2300)</f>
        <v>44727.125</v>
      </c>
      <c r="B2300">
        <f>IF(ISBLANK('Step 1.1 Supply Fan Power Data'!B2300),"-",'Step 1.1 Supply Fan Power Data'!B2300)</f>
        <v>2.7981907397653361</v>
      </c>
      <c r="C2300">
        <f>VLOOKUP(A2300,'Step 1.3 OAT Data'!$A:$B,2)</f>
        <v>69</v>
      </c>
      <c r="E2300" s="33">
        <f>IF(ISBLANK('Step 1.2 Return Fan Power Data'!A2300),"-",'Step 1.2 Return Fan Power Data'!A2300)</f>
        <v>44727.125</v>
      </c>
      <c r="F2300">
        <f>IF(ISBLANK('Step 1.2 Return Fan Power Data'!B2300),"-",'Step 1.2 Return Fan Power Data'!B2300)</f>
        <v>2.35820063045677</v>
      </c>
      <c r="G2300">
        <f>VLOOKUP(E2300,'Step 1.3 OAT Data'!$A:$B,2)</f>
        <v>69</v>
      </c>
    </row>
    <row r="2301" spans="1:7" x14ac:dyDescent="0.25">
      <c r="A2301" s="33">
        <f>IF(ISBLANK('Step 1.1 Supply Fan Power Data'!A2301),"-",'Step 1.1 Supply Fan Power Data'!A2301)</f>
        <v>44727.166666666664</v>
      </c>
      <c r="B2301">
        <f>IF(ISBLANK('Step 1.1 Supply Fan Power Data'!B2301),"-",'Step 1.1 Supply Fan Power Data'!B2301)</f>
        <v>2.8243436297163984</v>
      </c>
      <c r="C2301">
        <f>VLOOKUP(A2301,'Step 1.3 OAT Data'!$A:$B,2)</f>
        <v>68</v>
      </c>
      <c r="E2301" s="33">
        <f>IF(ISBLANK('Step 1.2 Return Fan Power Data'!A2301),"-",'Step 1.2 Return Fan Power Data'!A2301)</f>
        <v>44727.166666666664</v>
      </c>
      <c r="F2301">
        <f>IF(ISBLANK('Step 1.2 Return Fan Power Data'!B2301),"-",'Step 1.2 Return Fan Power Data'!B2301)</f>
        <v>2.3652780481304676</v>
      </c>
      <c r="G2301">
        <f>VLOOKUP(E2301,'Step 1.3 OAT Data'!$A:$B,2)</f>
        <v>68</v>
      </c>
    </row>
    <row r="2302" spans="1:7" x14ac:dyDescent="0.25">
      <c r="A2302" s="33">
        <f>IF(ISBLANK('Step 1.1 Supply Fan Power Data'!A2302),"-",'Step 1.1 Supply Fan Power Data'!A2302)</f>
        <v>44727.208333333336</v>
      </c>
      <c r="B2302">
        <f>IF(ISBLANK('Step 1.1 Supply Fan Power Data'!B2302),"-",'Step 1.1 Supply Fan Power Data'!B2302)</f>
        <v>2.8586143366059105</v>
      </c>
      <c r="C2302">
        <f>VLOOKUP(A2302,'Step 1.3 OAT Data'!$A:$B,2)</f>
        <v>67</v>
      </c>
      <c r="E2302" s="33">
        <f>IF(ISBLANK('Step 1.2 Return Fan Power Data'!A2302),"-",'Step 1.2 Return Fan Power Data'!A2302)</f>
        <v>44727.208333333336</v>
      </c>
      <c r="F2302">
        <f>IF(ISBLANK('Step 1.2 Return Fan Power Data'!B2302),"-",'Step 1.2 Return Fan Power Data'!B2302)</f>
        <v>2.3741343909960317</v>
      </c>
      <c r="G2302">
        <f>VLOOKUP(E2302,'Step 1.3 OAT Data'!$A:$B,2)</f>
        <v>67</v>
      </c>
    </row>
    <row r="2303" spans="1:7" x14ac:dyDescent="0.25">
      <c r="A2303" s="33">
        <f>IF(ISBLANK('Step 1.1 Supply Fan Power Data'!A2303),"-",'Step 1.1 Supply Fan Power Data'!A2303)</f>
        <v>44727.25</v>
      </c>
      <c r="B2303">
        <f>IF(ISBLANK('Step 1.1 Supply Fan Power Data'!B2303),"-",'Step 1.1 Supply Fan Power Data'!B2303)</f>
        <v>12.035073024320816</v>
      </c>
      <c r="C2303">
        <f>VLOOKUP(A2303,'Step 1.3 OAT Data'!$A:$B,2)</f>
        <v>67</v>
      </c>
      <c r="E2303" s="33">
        <f>IF(ISBLANK('Step 1.2 Return Fan Power Data'!A2303),"-",'Step 1.2 Return Fan Power Data'!A2303)</f>
        <v>44727.25</v>
      </c>
      <c r="F2303">
        <f>IF(ISBLANK('Step 1.2 Return Fan Power Data'!B2303),"-",'Step 1.2 Return Fan Power Data'!B2303)</f>
        <v>4.0958849557522141</v>
      </c>
      <c r="G2303">
        <f>VLOOKUP(E2303,'Step 1.3 OAT Data'!$A:$B,2)</f>
        <v>67</v>
      </c>
    </row>
    <row r="2304" spans="1:7" x14ac:dyDescent="0.25">
      <c r="A2304" s="33">
        <f>IF(ISBLANK('Step 1.1 Supply Fan Power Data'!A2304),"-",'Step 1.1 Supply Fan Power Data'!A2304)</f>
        <v>44727.291666666664</v>
      </c>
      <c r="B2304">
        <f>IF(ISBLANK('Step 1.1 Supply Fan Power Data'!B2304),"-",'Step 1.1 Supply Fan Power Data'!B2304)</f>
        <v>12.035073024320816</v>
      </c>
      <c r="C2304">
        <f>VLOOKUP(A2304,'Step 1.3 OAT Data'!$A:$B,2)</f>
        <v>71</v>
      </c>
      <c r="E2304" s="33">
        <f>IF(ISBLANK('Step 1.2 Return Fan Power Data'!A2304),"-",'Step 1.2 Return Fan Power Data'!A2304)</f>
        <v>44727.291666666664</v>
      </c>
      <c r="F2304">
        <f>IF(ISBLANK('Step 1.2 Return Fan Power Data'!B2304),"-",'Step 1.2 Return Fan Power Data'!B2304)</f>
        <v>4.0958849557522141</v>
      </c>
      <c r="G2304">
        <f>VLOOKUP(E2304,'Step 1.3 OAT Data'!$A:$B,2)</f>
        <v>71</v>
      </c>
    </row>
    <row r="2305" spans="1:7" x14ac:dyDescent="0.25">
      <c r="A2305" s="33">
        <f>IF(ISBLANK('Step 1.1 Supply Fan Power Data'!A2305),"-",'Step 1.1 Supply Fan Power Data'!A2305)</f>
        <v>44727.333333333336</v>
      </c>
      <c r="B2305">
        <f>IF(ISBLANK('Step 1.1 Supply Fan Power Data'!B2305),"-",'Step 1.1 Supply Fan Power Data'!B2305)</f>
        <v>12.035073024320816</v>
      </c>
      <c r="C2305">
        <f>VLOOKUP(A2305,'Step 1.3 OAT Data'!$A:$B,2)</f>
        <v>75</v>
      </c>
      <c r="E2305" s="33">
        <f>IF(ISBLANK('Step 1.2 Return Fan Power Data'!A2305),"-",'Step 1.2 Return Fan Power Data'!A2305)</f>
        <v>44727.333333333336</v>
      </c>
      <c r="F2305">
        <f>IF(ISBLANK('Step 1.2 Return Fan Power Data'!B2305),"-",'Step 1.2 Return Fan Power Data'!B2305)</f>
        <v>4.0958849557522141</v>
      </c>
      <c r="G2305">
        <f>VLOOKUP(E2305,'Step 1.3 OAT Data'!$A:$B,2)</f>
        <v>75</v>
      </c>
    </row>
    <row r="2306" spans="1:7" x14ac:dyDescent="0.25">
      <c r="A2306" s="33">
        <f>IF(ISBLANK('Step 1.1 Supply Fan Power Data'!A2306),"-",'Step 1.1 Supply Fan Power Data'!A2306)</f>
        <v>44727.375</v>
      </c>
      <c r="B2306">
        <f>IF(ISBLANK('Step 1.1 Supply Fan Power Data'!B2306),"-",'Step 1.1 Supply Fan Power Data'!B2306)</f>
        <v>12.035073024320816</v>
      </c>
      <c r="C2306">
        <f>VLOOKUP(A2306,'Step 1.3 OAT Data'!$A:$B,2)</f>
        <v>76</v>
      </c>
      <c r="E2306" s="33">
        <f>IF(ISBLANK('Step 1.2 Return Fan Power Data'!A2306),"-",'Step 1.2 Return Fan Power Data'!A2306)</f>
        <v>44727.375</v>
      </c>
      <c r="F2306">
        <f>IF(ISBLANK('Step 1.2 Return Fan Power Data'!B2306),"-",'Step 1.2 Return Fan Power Data'!B2306)</f>
        <v>4.0958849557522141</v>
      </c>
      <c r="G2306">
        <f>VLOOKUP(E2306,'Step 1.3 OAT Data'!$A:$B,2)</f>
        <v>76</v>
      </c>
    </row>
    <row r="2307" spans="1:7" x14ac:dyDescent="0.25">
      <c r="A2307" s="33">
        <f>IF(ISBLANK('Step 1.1 Supply Fan Power Data'!A2307),"-",'Step 1.1 Supply Fan Power Data'!A2307)</f>
        <v>44727.416666666664</v>
      </c>
      <c r="B2307">
        <f>IF(ISBLANK('Step 1.1 Supply Fan Power Data'!B2307),"-",'Step 1.1 Supply Fan Power Data'!B2307)</f>
        <v>12.035073024320816</v>
      </c>
      <c r="C2307">
        <f>VLOOKUP(A2307,'Step 1.3 OAT Data'!$A:$B,2)</f>
        <v>79</v>
      </c>
      <c r="E2307" s="33">
        <f>IF(ISBLANK('Step 1.2 Return Fan Power Data'!A2307),"-",'Step 1.2 Return Fan Power Data'!A2307)</f>
        <v>44727.416666666664</v>
      </c>
      <c r="F2307">
        <f>IF(ISBLANK('Step 1.2 Return Fan Power Data'!B2307),"-",'Step 1.2 Return Fan Power Data'!B2307)</f>
        <v>4.0958849557522141</v>
      </c>
      <c r="G2307">
        <f>VLOOKUP(E2307,'Step 1.3 OAT Data'!$A:$B,2)</f>
        <v>79</v>
      </c>
    </row>
    <row r="2308" spans="1:7" x14ac:dyDescent="0.25">
      <c r="A2308" s="33">
        <f>IF(ISBLANK('Step 1.1 Supply Fan Power Data'!A2308),"-",'Step 1.1 Supply Fan Power Data'!A2308)</f>
        <v>44727.458333333336</v>
      </c>
      <c r="B2308">
        <f>IF(ISBLANK('Step 1.1 Supply Fan Power Data'!B2308),"-",'Step 1.1 Supply Fan Power Data'!B2308)</f>
        <v>12.035073024320816</v>
      </c>
      <c r="C2308">
        <f>VLOOKUP(A2308,'Step 1.3 OAT Data'!$A:$B,2)</f>
        <v>77</v>
      </c>
      <c r="E2308" s="33">
        <f>IF(ISBLANK('Step 1.2 Return Fan Power Data'!A2308),"-",'Step 1.2 Return Fan Power Data'!A2308)</f>
        <v>44727.458333333336</v>
      </c>
      <c r="F2308">
        <f>IF(ISBLANK('Step 1.2 Return Fan Power Data'!B2308),"-",'Step 1.2 Return Fan Power Data'!B2308)</f>
        <v>4.0958849557522141</v>
      </c>
      <c r="G2308">
        <f>VLOOKUP(E2308,'Step 1.3 OAT Data'!$A:$B,2)</f>
        <v>77</v>
      </c>
    </row>
    <row r="2309" spans="1:7" x14ac:dyDescent="0.25">
      <c r="A2309" s="33">
        <f>IF(ISBLANK('Step 1.1 Supply Fan Power Data'!A2309),"-",'Step 1.1 Supply Fan Power Data'!A2309)</f>
        <v>44727.5</v>
      </c>
      <c r="B2309">
        <f>IF(ISBLANK('Step 1.1 Supply Fan Power Data'!B2309),"-",'Step 1.1 Supply Fan Power Data'!B2309)</f>
        <v>12.035073024320816</v>
      </c>
      <c r="C2309">
        <f>VLOOKUP(A2309,'Step 1.3 OAT Data'!$A:$B,2)</f>
        <v>76</v>
      </c>
      <c r="E2309" s="33">
        <f>IF(ISBLANK('Step 1.2 Return Fan Power Data'!A2309),"-",'Step 1.2 Return Fan Power Data'!A2309)</f>
        <v>44727.5</v>
      </c>
      <c r="F2309">
        <f>IF(ISBLANK('Step 1.2 Return Fan Power Data'!B2309),"-",'Step 1.2 Return Fan Power Data'!B2309)</f>
        <v>4.0958849557522141</v>
      </c>
      <c r="G2309">
        <f>VLOOKUP(E2309,'Step 1.3 OAT Data'!$A:$B,2)</f>
        <v>76</v>
      </c>
    </row>
    <row r="2310" spans="1:7" x14ac:dyDescent="0.25">
      <c r="A2310" s="33">
        <f>IF(ISBLANK('Step 1.1 Supply Fan Power Data'!A2310),"-",'Step 1.1 Supply Fan Power Data'!A2310)</f>
        <v>44727.541666666664</v>
      </c>
      <c r="B2310">
        <f>IF(ISBLANK('Step 1.1 Supply Fan Power Data'!B2310),"-",'Step 1.1 Supply Fan Power Data'!B2310)</f>
        <v>12.035073024320816</v>
      </c>
      <c r="C2310">
        <f>VLOOKUP(A2310,'Step 1.3 OAT Data'!$A:$B,2)</f>
        <v>74</v>
      </c>
      <c r="E2310" s="33">
        <f>IF(ISBLANK('Step 1.2 Return Fan Power Data'!A2310),"-",'Step 1.2 Return Fan Power Data'!A2310)</f>
        <v>44727.541666666664</v>
      </c>
      <c r="F2310">
        <f>IF(ISBLANK('Step 1.2 Return Fan Power Data'!B2310),"-",'Step 1.2 Return Fan Power Data'!B2310)</f>
        <v>4.0958849557522141</v>
      </c>
      <c r="G2310">
        <f>VLOOKUP(E2310,'Step 1.3 OAT Data'!$A:$B,2)</f>
        <v>74</v>
      </c>
    </row>
    <row r="2311" spans="1:7" x14ac:dyDescent="0.25">
      <c r="A2311" s="33">
        <f>IF(ISBLANK('Step 1.1 Supply Fan Power Data'!A2311),"-",'Step 1.1 Supply Fan Power Data'!A2311)</f>
        <v>44727.583333333336</v>
      </c>
      <c r="B2311">
        <f>IF(ISBLANK('Step 1.1 Supply Fan Power Data'!B2311),"-",'Step 1.1 Supply Fan Power Data'!B2311)</f>
        <v>12.035073024320816</v>
      </c>
      <c r="C2311">
        <f>VLOOKUP(A2311,'Step 1.3 OAT Data'!$A:$B,2)</f>
        <v>74</v>
      </c>
      <c r="E2311" s="33">
        <f>IF(ISBLANK('Step 1.2 Return Fan Power Data'!A2311),"-",'Step 1.2 Return Fan Power Data'!A2311)</f>
        <v>44727.583333333336</v>
      </c>
      <c r="F2311">
        <f>IF(ISBLANK('Step 1.2 Return Fan Power Data'!B2311),"-",'Step 1.2 Return Fan Power Data'!B2311)</f>
        <v>4.0958849557522141</v>
      </c>
      <c r="G2311">
        <f>VLOOKUP(E2311,'Step 1.3 OAT Data'!$A:$B,2)</f>
        <v>74</v>
      </c>
    </row>
    <row r="2312" spans="1:7" x14ac:dyDescent="0.25">
      <c r="A2312" s="33">
        <f>IF(ISBLANK('Step 1.1 Supply Fan Power Data'!A2312),"-",'Step 1.1 Supply Fan Power Data'!A2312)</f>
        <v>44727.625</v>
      </c>
      <c r="B2312">
        <f>IF(ISBLANK('Step 1.1 Supply Fan Power Data'!B2312),"-",'Step 1.1 Supply Fan Power Data'!B2312)</f>
        <v>12.035073024320816</v>
      </c>
      <c r="C2312">
        <f>VLOOKUP(A2312,'Step 1.3 OAT Data'!$A:$B,2)</f>
        <v>75</v>
      </c>
      <c r="E2312" s="33">
        <f>IF(ISBLANK('Step 1.2 Return Fan Power Data'!A2312),"-",'Step 1.2 Return Fan Power Data'!A2312)</f>
        <v>44727.625</v>
      </c>
      <c r="F2312">
        <f>IF(ISBLANK('Step 1.2 Return Fan Power Data'!B2312),"-",'Step 1.2 Return Fan Power Data'!B2312)</f>
        <v>4.0958849557522141</v>
      </c>
      <c r="G2312">
        <f>VLOOKUP(E2312,'Step 1.3 OAT Data'!$A:$B,2)</f>
        <v>75</v>
      </c>
    </row>
    <row r="2313" spans="1:7" x14ac:dyDescent="0.25">
      <c r="A2313" s="33">
        <f>IF(ISBLANK('Step 1.1 Supply Fan Power Data'!A2313),"-",'Step 1.1 Supply Fan Power Data'!A2313)</f>
        <v>44727.666666666664</v>
      </c>
      <c r="B2313">
        <f>IF(ISBLANK('Step 1.1 Supply Fan Power Data'!B2313),"-",'Step 1.1 Supply Fan Power Data'!B2313)</f>
        <v>12.035073024320816</v>
      </c>
      <c r="C2313">
        <f>VLOOKUP(A2313,'Step 1.3 OAT Data'!$A:$B,2)</f>
        <v>73</v>
      </c>
      <c r="E2313" s="33">
        <f>IF(ISBLANK('Step 1.2 Return Fan Power Data'!A2313),"-",'Step 1.2 Return Fan Power Data'!A2313)</f>
        <v>44727.666666666664</v>
      </c>
      <c r="F2313">
        <f>IF(ISBLANK('Step 1.2 Return Fan Power Data'!B2313),"-",'Step 1.2 Return Fan Power Data'!B2313)</f>
        <v>4.0958849557522141</v>
      </c>
      <c r="G2313">
        <f>VLOOKUP(E2313,'Step 1.3 OAT Data'!$A:$B,2)</f>
        <v>73</v>
      </c>
    </row>
    <row r="2314" spans="1:7" x14ac:dyDescent="0.25">
      <c r="A2314" s="33">
        <f>IF(ISBLANK('Step 1.1 Supply Fan Power Data'!A2314),"-",'Step 1.1 Supply Fan Power Data'!A2314)</f>
        <v>44727.708333333336</v>
      </c>
      <c r="B2314">
        <f>IF(ISBLANK('Step 1.1 Supply Fan Power Data'!B2314),"-",'Step 1.1 Supply Fan Power Data'!B2314)</f>
        <v>5.65906419420382</v>
      </c>
      <c r="C2314">
        <f>VLOOKUP(A2314,'Step 1.3 OAT Data'!$A:$B,2)</f>
        <v>72</v>
      </c>
      <c r="E2314" s="33">
        <f>IF(ISBLANK('Step 1.2 Return Fan Power Data'!A2314),"-",'Step 1.2 Return Fan Power Data'!A2314)</f>
        <v>44727.708333333336</v>
      </c>
      <c r="F2314">
        <f>IF(ISBLANK('Step 1.2 Return Fan Power Data'!B2314),"-",'Step 1.2 Return Fan Power Data'!B2314)</f>
        <v>4.2433948143864555</v>
      </c>
      <c r="G2314">
        <f>VLOOKUP(E2314,'Step 1.3 OAT Data'!$A:$B,2)</f>
        <v>72</v>
      </c>
    </row>
    <row r="2315" spans="1:7" x14ac:dyDescent="0.25">
      <c r="A2315" s="33">
        <f>IF(ISBLANK('Step 1.1 Supply Fan Power Data'!A2315),"-",'Step 1.1 Supply Fan Power Data'!A2315)</f>
        <v>44727.75</v>
      </c>
      <c r="B2315">
        <f>IF(ISBLANK('Step 1.1 Supply Fan Power Data'!B2315),"-",'Step 1.1 Supply Fan Power Data'!B2315)</f>
        <v>2.8565648058675448</v>
      </c>
      <c r="C2315">
        <f>VLOOKUP(A2315,'Step 1.3 OAT Data'!$A:$B,2)</f>
        <v>71</v>
      </c>
      <c r="E2315" s="33">
        <f>IF(ISBLANK('Step 1.2 Return Fan Power Data'!A2315),"-",'Step 1.2 Return Fan Power Data'!A2315)</f>
        <v>44727.75</v>
      </c>
      <c r="F2315">
        <f>IF(ISBLANK('Step 1.2 Return Fan Power Data'!B2315),"-",'Step 1.2 Return Fan Power Data'!B2315)</f>
        <v>2.3736176879776201</v>
      </c>
      <c r="G2315">
        <f>VLOOKUP(E2315,'Step 1.3 OAT Data'!$A:$B,2)</f>
        <v>71</v>
      </c>
    </row>
    <row r="2316" spans="1:7" x14ac:dyDescent="0.25">
      <c r="A2316" s="33">
        <f>IF(ISBLANK('Step 1.1 Supply Fan Power Data'!A2316),"-",'Step 1.1 Supply Fan Power Data'!A2316)</f>
        <v>44727.791666666664</v>
      </c>
      <c r="B2316">
        <f>IF(ISBLANK('Step 1.1 Supply Fan Power Data'!B2316),"-",'Step 1.1 Supply Fan Power Data'!B2316)</f>
        <v>2.9020587918854046</v>
      </c>
      <c r="C2316">
        <f>VLOOKUP(A2316,'Step 1.3 OAT Data'!$A:$B,2)</f>
        <v>70</v>
      </c>
      <c r="E2316" s="33">
        <f>IF(ISBLANK('Step 1.2 Return Fan Power Data'!A2316),"-",'Step 1.2 Return Fan Power Data'!A2316)</f>
        <v>44727.791666666664</v>
      </c>
      <c r="F2316">
        <f>IF(ISBLANK('Step 1.2 Return Fan Power Data'!B2316),"-",'Step 1.2 Return Fan Power Data'!B2316)</f>
        <v>2.3847150229406138</v>
      </c>
      <c r="G2316">
        <f>VLOOKUP(E2316,'Step 1.3 OAT Data'!$A:$B,2)</f>
        <v>70</v>
      </c>
    </row>
    <row r="2317" spans="1:7" x14ac:dyDescent="0.25">
      <c r="A2317" s="33">
        <f>IF(ISBLANK('Step 1.1 Supply Fan Power Data'!A2317),"-",'Step 1.1 Supply Fan Power Data'!A2317)</f>
        <v>44727.833333333336</v>
      </c>
      <c r="B2317">
        <f>IF(ISBLANK('Step 1.1 Supply Fan Power Data'!B2317),"-",'Step 1.1 Supply Fan Power Data'!B2317)</f>
        <v>2.850550286194113</v>
      </c>
      <c r="C2317">
        <f>VLOOKUP(A2317,'Step 1.3 OAT Data'!$A:$B,2)</f>
        <v>68</v>
      </c>
      <c r="E2317" s="33">
        <f>IF(ISBLANK('Step 1.2 Return Fan Power Data'!A2317),"-",'Step 1.2 Return Fan Power Data'!A2317)</f>
        <v>44727.833333333336</v>
      </c>
      <c r="F2317">
        <f>IF(ISBLANK('Step 1.2 Return Fan Power Data'!B2317),"-",'Step 1.2 Return Fan Power Data'!B2317)</f>
        <v>2.3720920003719237</v>
      </c>
      <c r="G2317">
        <f>VLOOKUP(E2317,'Step 1.3 OAT Data'!$A:$B,2)</f>
        <v>68</v>
      </c>
    </row>
    <row r="2318" spans="1:7" x14ac:dyDescent="0.25">
      <c r="A2318" s="33">
        <f>IF(ISBLANK('Step 1.1 Supply Fan Power Data'!A2318),"-",'Step 1.1 Supply Fan Power Data'!A2318)</f>
        <v>44727.875</v>
      </c>
      <c r="B2318">
        <f>IF(ISBLANK('Step 1.1 Supply Fan Power Data'!B2318),"-",'Step 1.1 Supply Fan Power Data'!B2318)</f>
        <v>2.8828359359326363</v>
      </c>
      <c r="C2318">
        <f>VLOOKUP(A2318,'Step 1.3 OAT Data'!$A:$B,2)</f>
        <v>67</v>
      </c>
      <c r="E2318" s="33">
        <f>IF(ISBLANK('Step 1.2 Return Fan Power Data'!A2318),"-",'Step 1.2 Return Fan Power Data'!A2318)</f>
        <v>44727.875</v>
      </c>
      <c r="F2318">
        <f>IF(ISBLANK('Step 1.2 Return Fan Power Data'!B2318),"-",'Step 1.2 Return Fan Power Data'!B2318)</f>
        <v>2.3801198427658905</v>
      </c>
      <c r="G2318">
        <f>VLOOKUP(E2318,'Step 1.3 OAT Data'!$A:$B,2)</f>
        <v>67</v>
      </c>
    </row>
    <row r="2319" spans="1:7" x14ac:dyDescent="0.25">
      <c r="A2319" s="33">
        <f>IF(ISBLANK('Step 1.1 Supply Fan Power Data'!A2319),"-",'Step 1.1 Supply Fan Power Data'!A2319)</f>
        <v>44727.916666666664</v>
      </c>
      <c r="B2319">
        <f>IF(ISBLANK('Step 1.1 Supply Fan Power Data'!B2319),"-",'Step 1.1 Supply Fan Power Data'!B2319)</f>
        <v>2.8767433229163779</v>
      </c>
      <c r="C2319">
        <f>VLOOKUP(A2319,'Step 1.3 OAT Data'!$A:$B,2)</f>
        <v>67</v>
      </c>
      <c r="E2319" s="33">
        <f>IF(ISBLANK('Step 1.2 Return Fan Power Data'!A2319),"-",'Step 1.2 Return Fan Power Data'!A2319)</f>
        <v>44727.916666666664</v>
      </c>
      <c r="F2319">
        <f>IF(ISBLANK('Step 1.2 Return Fan Power Data'!B2319),"-",'Step 1.2 Return Fan Power Data'!B2319)</f>
        <v>2.3786350658098914</v>
      </c>
      <c r="G2319">
        <f>VLOOKUP(E2319,'Step 1.3 OAT Data'!$A:$B,2)</f>
        <v>67</v>
      </c>
    </row>
    <row r="2320" spans="1:7" x14ac:dyDescent="0.25">
      <c r="A2320" s="33">
        <f>IF(ISBLANK('Step 1.1 Supply Fan Power Data'!A2320),"-",'Step 1.1 Supply Fan Power Data'!A2320)</f>
        <v>44727.958333333336</v>
      </c>
      <c r="B2320">
        <f>IF(ISBLANK('Step 1.1 Supply Fan Power Data'!B2320),"-",'Step 1.1 Supply Fan Power Data'!B2320)</f>
        <v>2.8616561624013275</v>
      </c>
      <c r="C2320">
        <f>VLOOKUP(A2320,'Step 1.3 OAT Data'!$A:$B,2)</f>
        <v>67</v>
      </c>
      <c r="E2320" s="33">
        <f>IF(ISBLANK('Step 1.2 Return Fan Power Data'!A2320),"-",'Step 1.2 Return Fan Power Data'!A2320)</f>
        <v>44727.958333333336</v>
      </c>
      <c r="F2320">
        <f>IF(ISBLANK('Step 1.2 Return Fan Power Data'!B2320),"-",'Step 1.2 Return Fan Power Data'!B2320)</f>
        <v>2.3748982817321727</v>
      </c>
      <c r="G2320">
        <f>VLOOKUP(E2320,'Step 1.3 OAT Data'!$A:$B,2)</f>
        <v>67</v>
      </c>
    </row>
    <row r="2321" spans="1:7" x14ac:dyDescent="0.25">
      <c r="A2321" s="33">
        <f>IF(ISBLANK('Step 1.1 Supply Fan Power Data'!A2321),"-",'Step 1.1 Supply Fan Power Data'!A2321)</f>
        <v>44728</v>
      </c>
      <c r="B2321">
        <f>IF(ISBLANK('Step 1.1 Supply Fan Power Data'!B2321),"-",'Step 1.1 Supply Fan Power Data'!B2321)</f>
        <v>2.8717123750663114</v>
      </c>
      <c r="C2321">
        <f>VLOOKUP(A2321,'Step 1.3 OAT Data'!$A:$B,2)</f>
        <v>67</v>
      </c>
      <c r="E2321" s="33">
        <f>IF(ISBLANK('Step 1.2 Return Fan Power Data'!A2321),"-",'Step 1.2 Return Fan Power Data'!A2321)</f>
        <v>44728</v>
      </c>
      <c r="F2321">
        <f>IF(ISBLANK('Step 1.2 Return Fan Power Data'!B2321),"-",'Step 1.2 Return Fan Power Data'!B2321)</f>
        <v>2.3773985616888691</v>
      </c>
      <c r="G2321">
        <f>VLOOKUP(E2321,'Step 1.3 OAT Data'!$A:$B,2)</f>
        <v>67</v>
      </c>
    </row>
    <row r="2322" spans="1:7" x14ac:dyDescent="0.25">
      <c r="A2322" s="33">
        <f>IF(ISBLANK('Step 1.1 Supply Fan Power Data'!A2322),"-",'Step 1.1 Supply Fan Power Data'!A2322)</f>
        <v>44728.041666666664</v>
      </c>
      <c r="B2322">
        <f>IF(ISBLANK('Step 1.1 Supply Fan Power Data'!B2322),"-",'Step 1.1 Supply Fan Power Data'!B2322)</f>
        <v>2.8686682460123998</v>
      </c>
      <c r="C2322">
        <f>VLOOKUP(A2322,'Step 1.3 OAT Data'!$A:$B,2)</f>
        <v>67</v>
      </c>
      <c r="E2322" s="33">
        <f>IF(ISBLANK('Step 1.2 Return Fan Power Data'!A2322),"-",'Step 1.2 Return Fan Power Data'!A2322)</f>
        <v>44728.041666666664</v>
      </c>
      <c r="F2322">
        <f>IF(ISBLANK('Step 1.2 Return Fan Power Data'!B2322),"-",'Step 1.2 Return Fan Power Data'!B2322)</f>
        <v>2.3766457493360509</v>
      </c>
      <c r="G2322">
        <f>VLOOKUP(E2322,'Step 1.3 OAT Data'!$A:$B,2)</f>
        <v>67</v>
      </c>
    </row>
    <row r="2323" spans="1:7" x14ac:dyDescent="0.25">
      <c r="A2323" s="33">
        <f>IF(ISBLANK('Step 1.1 Supply Fan Power Data'!A2323),"-",'Step 1.1 Supply Fan Power Data'!A2323)</f>
        <v>44728.083333333336</v>
      </c>
      <c r="B2323">
        <f>IF(ISBLANK('Step 1.1 Supply Fan Power Data'!B2323),"-",'Step 1.1 Supply Fan Power Data'!B2323)</f>
        <v>2.8233545006391689</v>
      </c>
      <c r="C2323">
        <f>VLOOKUP(A2323,'Step 1.3 OAT Data'!$A:$B,2)</f>
        <v>67</v>
      </c>
      <c r="E2323" s="33">
        <f>IF(ISBLANK('Step 1.2 Return Fan Power Data'!A2323),"-",'Step 1.2 Return Fan Power Data'!A2323)</f>
        <v>44728.083333333336</v>
      </c>
      <c r="F2323">
        <f>IF(ISBLANK('Step 1.2 Return Fan Power Data'!B2323),"-",'Step 1.2 Return Fan Power Data'!B2323)</f>
        <v>2.3650154833327206</v>
      </c>
      <c r="G2323">
        <f>VLOOKUP(E2323,'Step 1.3 OAT Data'!$A:$B,2)</f>
        <v>67</v>
      </c>
    </row>
    <row r="2324" spans="1:7" x14ac:dyDescent="0.25">
      <c r="A2324" s="33">
        <f>IF(ISBLANK('Step 1.1 Supply Fan Power Data'!A2324),"-",'Step 1.1 Supply Fan Power Data'!A2324)</f>
        <v>44728.125</v>
      </c>
      <c r="B2324">
        <f>IF(ISBLANK('Step 1.1 Supply Fan Power Data'!B2324),"-",'Step 1.1 Supply Fan Power Data'!B2324)</f>
        <v>2.8444724819752532</v>
      </c>
      <c r="C2324">
        <f>VLOOKUP(A2324,'Step 1.3 OAT Data'!$A:$B,2)</f>
        <v>68</v>
      </c>
      <c r="E2324" s="33">
        <f>IF(ISBLANK('Step 1.2 Return Fan Power Data'!A2324),"-",'Step 1.2 Return Fan Power Data'!A2324)</f>
        <v>44728.125</v>
      </c>
      <c r="F2324">
        <f>IF(ISBLANK('Step 1.2 Return Fan Power Data'!B2324),"-",'Step 1.2 Return Fan Power Data'!B2324)</f>
        <v>2.3705359433569391</v>
      </c>
      <c r="G2324">
        <f>VLOOKUP(E2324,'Step 1.3 OAT Data'!$A:$B,2)</f>
        <v>68</v>
      </c>
    </row>
    <row r="2325" spans="1:7" x14ac:dyDescent="0.25">
      <c r="A2325" s="33">
        <f>IF(ISBLANK('Step 1.1 Supply Fan Power Data'!A2325),"-",'Step 1.1 Supply Fan Power Data'!A2325)</f>
        <v>44728.166666666664</v>
      </c>
      <c r="B2325">
        <f>IF(ISBLANK('Step 1.1 Supply Fan Power Data'!B2325),"-",'Step 1.1 Supply Fan Power Data'!B2325)</f>
        <v>2.8323913917896206</v>
      </c>
      <c r="C2325">
        <f>VLOOKUP(A2325,'Step 1.3 OAT Data'!$A:$B,2)</f>
        <v>67</v>
      </c>
      <c r="E2325" s="33">
        <f>IF(ISBLANK('Step 1.2 Return Fan Power Data'!A2325),"-",'Step 1.2 Return Fan Power Data'!A2325)</f>
        <v>44728.166666666664</v>
      </c>
      <c r="F2325">
        <f>IF(ISBLANK('Step 1.2 Return Fan Power Data'!B2325),"-",'Step 1.2 Return Fan Power Data'!B2325)</f>
        <v>2.3673996459496411</v>
      </c>
      <c r="G2325">
        <f>VLOOKUP(E2325,'Step 1.3 OAT Data'!$A:$B,2)</f>
        <v>67</v>
      </c>
    </row>
    <row r="2326" spans="1:7" x14ac:dyDescent="0.25">
      <c r="A2326" s="33">
        <f>IF(ISBLANK('Step 1.1 Supply Fan Power Data'!A2326),"-",'Step 1.1 Supply Fan Power Data'!A2326)</f>
        <v>44728.208333333336</v>
      </c>
      <c r="B2326">
        <f>IF(ISBLANK('Step 1.1 Supply Fan Power Data'!B2326),"-",'Step 1.1 Supply Fan Power Data'!B2326)</f>
        <v>2.8535902483773281</v>
      </c>
      <c r="C2326">
        <f>VLOOKUP(A2326,'Step 1.3 OAT Data'!$A:$B,2)</f>
        <v>67</v>
      </c>
      <c r="E2326" s="33">
        <f>IF(ISBLANK('Step 1.2 Return Fan Power Data'!A2326),"-",'Step 1.2 Return Fan Power Data'!A2326)</f>
        <v>44728.208333333336</v>
      </c>
      <c r="F2326">
        <f>IF(ISBLANK('Step 1.2 Return Fan Power Data'!B2326),"-",'Step 1.2 Return Fan Power Data'!B2326)</f>
        <v>2.3728648928897504</v>
      </c>
      <c r="G2326">
        <f>VLOOKUP(E2326,'Step 1.3 OAT Data'!$A:$B,2)</f>
        <v>67</v>
      </c>
    </row>
    <row r="2327" spans="1:7" x14ac:dyDescent="0.25">
      <c r="A2327" s="33">
        <f>IF(ISBLANK('Step 1.1 Supply Fan Power Data'!A2327),"-",'Step 1.1 Supply Fan Power Data'!A2327)</f>
        <v>44728.25</v>
      </c>
      <c r="B2327">
        <f>IF(ISBLANK('Step 1.1 Supply Fan Power Data'!B2327),"-",'Step 1.1 Supply Fan Power Data'!B2327)</f>
        <v>12.035073024320816</v>
      </c>
      <c r="C2327">
        <f>VLOOKUP(A2327,'Step 1.3 OAT Data'!$A:$B,2)</f>
        <v>68</v>
      </c>
      <c r="E2327" s="33">
        <f>IF(ISBLANK('Step 1.2 Return Fan Power Data'!A2327),"-",'Step 1.2 Return Fan Power Data'!A2327)</f>
        <v>44728.25</v>
      </c>
      <c r="F2327">
        <f>IF(ISBLANK('Step 1.2 Return Fan Power Data'!B2327),"-",'Step 1.2 Return Fan Power Data'!B2327)</f>
        <v>4.0958849557522141</v>
      </c>
      <c r="G2327">
        <f>VLOOKUP(E2327,'Step 1.3 OAT Data'!$A:$B,2)</f>
        <v>68</v>
      </c>
    </row>
    <row r="2328" spans="1:7" x14ac:dyDescent="0.25">
      <c r="A2328" s="33">
        <f>IF(ISBLANK('Step 1.1 Supply Fan Power Data'!A2328),"-",'Step 1.1 Supply Fan Power Data'!A2328)</f>
        <v>44728.291666666664</v>
      </c>
      <c r="B2328">
        <f>IF(ISBLANK('Step 1.1 Supply Fan Power Data'!B2328),"-",'Step 1.1 Supply Fan Power Data'!B2328)</f>
        <v>12.035073024320816</v>
      </c>
      <c r="C2328">
        <f>VLOOKUP(A2328,'Step 1.3 OAT Data'!$A:$B,2)</f>
        <v>68</v>
      </c>
      <c r="E2328" s="33">
        <f>IF(ISBLANK('Step 1.2 Return Fan Power Data'!A2328),"-",'Step 1.2 Return Fan Power Data'!A2328)</f>
        <v>44728.291666666664</v>
      </c>
      <c r="F2328">
        <f>IF(ISBLANK('Step 1.2 Return Fan Power Data'!B2328),"-",'Step 1.2 Return Fan Power Data'!B2328)</f>
        <v>4.0958849557522141</v>
      </c>
      <c r="G2328">
        <f>VLOOKUP(E2328,'Step 1.3 OAT Data'!$A:$B,2)</f>
        <v>68</v>
      </c>
    </row>
    <row r="2329" spans="1:7" x14ac:dyDescent="0.25">
      <c r="A2329" s="33">
        <f>IF(ISBLANK('Step 1.1 Supply Fan Power Data'!A2329),"-",'Step 1.1 Supply Fan Power Data'!A2329)</f>
        <v>44728.333333333336</v>
      </c>
      <c r="B2329">
        <f>IF(ISBLANK('Step 1.1 Supply Fan Power Data'!B2329),"-",'Step 1.1 Supply Fan Power Data'!B2329)</f>
        <v>12.035073024320816</v>
      </c>
      <c r="C2329">
        <f>VLOOKUP(A2329,'Step 1.3 OAT Data'!$A:$B,2)</f>
        <v>66</v>
      </c>
      <c r="E2329" s="33">
        <f>IF(ISBLANK('Step 1.2 Return Fan Power Data'!A2329),"-",'Step 1.2 Return Fan Power Data'!A2329)</f>
        <v>44728.333333333336</v>
      </c>
      <c r="F2329">
        <f>IF(ISBLANK('Step 1.2 Return Fan Power Data'!B2329),"-",'Step 1.2 Return Fan Power Data'!B2329)</f>
        <v>4.0958849557522141</v>
      </c>
      <c r="G2329">
        <f>VLOOKUP(E2329,'Step 1.3 OAT Data'!$A:$B,2)</f>
        <v>66</v>
      </c>
    </row>
    <row r="2330" spans="1:7" x14ac:dyDescent="0.25">
      <c r="A2330" s="33">
        <f>IF(ISBLANK('Step 1.1 Supply Fan Power Data'!A2330),"-",'Step 1.1 Supply Fan Power Data'!A2330)</f>
        <v>44728.375</v>
      </c>
      <c r="B2330">
        <f>IF(ISBLANK('Step 1.1 Supply Fan Power Data'!B2330),"-",'Step 1.1 Supply Fan Power Data'!B2330)</f>
        <v>12.035073024320816</v>
      </c>
      <c r="C2330">
        <f>VLOOKUP(A2330,'Step 1.3 OAT Data'!$A:$B,2)</f>
        <v>65</v>
      </c>
      <c r="E2330" s="33">
        <f>IF(ISBLANK('Step 1.2 Return Fan Power Data'!A2330),"-",'Step 1.2 Return Fan Power Data'!A2330)</f>
        <v>44728.375</v>
      </c>
      <c r="F2330">
        <f>IF(ISBLANK('Step 1.2 Return Fan Power Data'!B2330),"-",'Step 1.2 Return Fan Power Data'!B2330)</f>
        <v>4.0958849557522141</v>
      </c>
      <c r="G2330">
        <f>VLOOKUP(E2330,'Step 1.3 OAT Data'!$A:$B,2)</f>
        <v>65</v>
      </c>
    </row>
    <row r="2331" spans="1:7" x14ac:dyDescent="0.25">
      <c r="A2331" s="33">
        <f>IF(ISBLANK('Step 1.1 Supply Fan Power Data'!A2331),"-",'Step 1.1 Supply Fan Power Data'!A2331)</f>
        <v>44728.416666666664</v>
      </c>
      <c r="B2331">
        <f>IF(ISBLANK('Step 1.1 Supply Fan Power Data'!B2331),"-",'Step 1.1 Supply Fan Power Data'!B2331)</f>
        <v>12.035073024320816</v>
      </c>
      <c r="C2331">
        <f>VLOOKUP(A2331,'Step 1.3 OAT Data'!$A:$B,2)</f>
        <v>66</v>
      </c>
      <c r="E2331" s="33">
        <f>IF(ISBLANK('Step 1.2 Return Fan Power Data'!A2331),"-",'Step 1.2 Return Fan Power Data'!A2331)</f>
        <v>44728.416666666664</v>
      </c>
      <c r="F2331">
        <f>IF(ISBLANK('Step 1.2 Return Fan Power Data'!B2331),"-",'Step 1.2 Return Fan Power Data'!B2331)</f>
        <v>4.0958849557522141</v>
      </c>
      <c r="G2331">
        <f>VLOOKUP(E2331,'Step 1.3 OAT Data'!$A:$B,2)</f>
        <v>66</v>
      </c>
    </row>
    <row r="2332" spans="1:7" x14ac:dyDescent="0.25">
      <c r="A2332" s="33">
        <f>IF(ISBLANK('Step 1.1 Supply Fan Power Data'!A2332),"-",'Step 1.1 Supply Fan Power Data'!A2332)</f>
        <v>44728.458333333336</v>
      </c>
      <c r="B2332">
        <f>IF(ISBLANK('Step 1.1 Supply Fan Power Data'!B2332),"-",'Step 1.1 Supply Fan Power Data'!B2332)</f>
        <v>12.035073024320816</v>
      </c>
      <c r="C2332">
        <f>VLOOKUP(A2332,'Step 1.3 OAT Data'!$A:$B,2)</f>
        <v>68</v>
      </c>
      <c r="E2332" s="33">
        <f>IF(ISBLANK('Step 1.2 Return Fan Power Data'!A2332),"-",'Step 1.2 Return Fan Power Data'!A2332)</f>
        <v>44728.458333333336</v>
      </c>
      <c r="F2332">
        <f>IF(ISBLANK('Step 1.2 Return Fan Power Data'!B2332),"-",'Step 1.2 Return Fan Power Data'!B2332)</f>
        <v>4.0958849557522141</v>
      </c>
      <c r="G2332">
        <f>VLOOKUP(E2332,'Step 1.3 OAT Data'!$A:$B,2)</f>
        <v>68</v>
      </c>
    </row>
    <row r="2333" spans="1:7" x14ac:dyDescent="0.25">
      <c r="A2333" s="33">
        <f>IF(ISBLANK('Step 1.1 Supply Fan Power Data'!A2333),"-",'Step 1.1 Supply Fan Power Data'!A2333)</f>
        <v>44728.5</v>
      </c>
      <c r="B2333">
        <f>IF(ISBLANK('Step 1.1 Supply Fan Power Data'!B2333),"-",'Step 1.1 Supply Fan Power Data'!B2333)</f>
        <v>12.035073024320816</v>
      </c>
      <c r="C2333">
        <f>VLOOKUP(A2333,'Step 1.3 OAT Data'!$A:$B,2)</f>
        <v>69</v>
      </c>
      <c r="E2333" s="33">
        <f>IF(ISBLANK('Step 1.2 Return Fan Power Data'!A2333),"-",'Step 1.2 Return Fan Power Data'!A2333)</f>
        <v>44728.5</v>
      </c>
      <c r="F2333">
        <f>IF(ISBLANK('Step 1.2 Return Fan Power Data'!B2333),"-",'Step 1.2 Return Fan Power Data'!B2333)</f>
        <v>4.0958849557522141</v>
      </c>
      <c r="G2333">
        <f>VLOOKUP(E2333,'Step 1.3 OAT Data'!$A:$B,2)</f>
        <v>69</v>
      </c>
    </row>
    <row r="2334" spans="1:7" x14ac:dyDescent="0.25">
      <c r="A2334" s="33">
        <f>IF(ISBLANK('Step 1.1 Supply Fan Power Data'!A2334),"-",'Step 1.1 Supply Fan Power Data'!A2334)</f>
        <v>44728.541666666664</v>
      </c>
      <c r="B2334">
        <f>IF(ISBLANK('Step 1.1 Supply Fan Power Data'!B2334),"-",'Step 1.1 Supply Fan Power Data'!B2334)</f>
        <v>12.035073024320816</v>
      </c>
      <c r="C2334">
        <f>VLOOKUP(A2334,'Step 1.3 OAT Data'!$A:$B,2)</f>
        <v>71</v>
      </c>
      <c r="E2334" s="33">
        <f>IF(ISBLANK('Step 1.2 Return Fan Power Data'!A2334),"-",'Step 1.2 Return Fan Power Data'!A2334)</f>
        <v>44728.541666666664</v>
      </c>
      <c r="F2334">
        <f>IF(ISBLANK('Step 1.2 Return Fan Power Data'!B2334),"-",'Step 1.2 Return Fan Power Data'!B2334)</f>
        <v>4.0958849557522141</v>
      </c>
      <c r="G2334">
        <f>VLOOKUP(E2334,'Step 1.3 OAT Data'!$A:$B,2)</f>
        <v>71</v>
      </c>
    </row>
    <row r="2335" spans="1:7" x14ac:dyDescent="0.25">
      <c r="A2335" s="33">
        <f>IF(ISBLANK('Step 1.1 Supply Fan Power Data'!A2335),"-",'Step 1.1 Supply Fan Power Data'!A2335)</f>
        <v>44728.583333333336</v>
      </c>
      <c r="B2335">
        <f>IF(ISBLANK('Step 1.1 Supply Fan Power Data'!B2335),"-",'Step 1.1 Supply Fan Power Data'!B2335)</f>
        <v>12.035073024320816</v>
      </c>
      <c r="C2335">
        <f>VLOOKUP(A2335,'Step 1.3 OAT Data'!$A:$B,2)</f>
        <v>69</v>
      </c>
      <c r="E2335" s="33">
        <f>IF(ISBLANK('Step 1.2 Return Fan Power Data'!A2335),"-",'Step 1.2 Return Fan Power Data'!A2335)</f>
        <v>44728.583333333336</v>
      </c>
      <c r="F2335">
        <f>IF(ISBLANK('Step 1.2 Return Fan Power Data'!B2335),"-",'Step 1.2 Return Fan Power Data'!B2335)</f>
        <v>4.0958849557522141</v>
      </c>
      <c r="G2335">
        <f>VLOOKUP(E2335,'Step 1.3 OAT Data'!$A:$B,2)</f>
        <v>69</v>
      </c>
    </row>
    <row r="2336" spans="1:7" x14ac:dyDescent="0.25">
      <c r="A2336" s="33">
        <f>IF(ISBLANK('Step 1.1 Supply Fan Power Data'!A2336),"-",'Step 1.1 Supply Fan Power Data'!A2336)</f>
        <v>44728.625</v>
      </c>
      <c r="B2336">
        <f>IF(ISBLANK('Step 1.1 Supply Fan Power Data'!B2336),"-",'Step 1.1 Supply Fan Power Data'!B2336)</f>
        <v>12.035073024320816</v>
      </c>
      <c r="C2336">
        <f>VLOOKUP(A2336,'Step 1.3 OAT Data'!$A:$B,2)</f>
        <v>70</v>
      </c>
      <c r="E2336" s="33">
        <f>IF(ISBLANK('Step 1.2 Return Fan Power Data'!A2336),"-",'Step 1.2 Return Fan Power Data'!A2336)</f>
        <v>44728.625</v>
      </c>
      <c r="F2336">
        <f>IF(ISBLANK('Step 1.2 Return Fan Power Data'!B2336),"-",'Step 1.2 Return Fan Power Data'!B2336)</f>
        <v>4.0958849557522141</v>
      </c>
      <c r="G2336">
        <f>VLOOKUP(E2336,'Step 1.3 OAT Data'!$A:$B,2)</f>
        <v>70</v>
      </c>
    </row>
    <row r="2337" spans="1:7" x14ac:dyDescent="0.25">
      <c r="A2337" s="33">
        <f>IF(ISBLANK('Step 1.1 Supply Fan Power Data'!A2337),"-",'Step 1.1 Supply Fan Power Data'!A2337)</f>
        <v>44728.666666666664</v>
      </c>
      <c r="B2337">
        <f>IF(ISBLANK('Step 1.1 Supply Fan Power Data'!B2337),"-",'Step 1.1 Supply Fan Power Data'!B2337)</f>
        <v>12.035073024320816</v>
      </c>
      <c r="C2337">
        <f>VLOOKUP(A2337,'Step 1.3 OAT Data'!$A:$B,2)</f>
        <v>70</v>
      </c>
      <c r="E2337" s="33">
        <f>IF(ISBLANK('Step 1.2 Return Fan Power Data'!A2337),"-",'Step 1.2 Return Fan Power Data'!A2337)</f>
        <v>44728.666666666664</v>
      </c>
      <c r="F2337">
        <f>IF(ISBLANK('Step 1.2 Return Fan Power Data'!B2337),"-",'Step 1.2 Return Fan Power Data'!B2337)</f>
        <v>4.0958849557522141</v>
      </c>
      <c r="G2337">
        <f>VLOOKUP(E2337,'Step 1.3 OAT Data'!$A:$B,2)</f>
        <v>70</v>
      </c>
    </row>
    <row r="2338" spans="1:7" x14ac:dyDescent="0.25">
      <c r="A2338" s="33">
        <f>IF(ISBLANK('Step 1.1 Supply Fan Power Data'!A2338),"-",'Step 1.1 Supply Fan Power Data'!A2338)</f>
        <v>44728.708333333336</v>
      </c>
      <c r="B2338">
        <f>IF(ISBLANK('Step 1.1 Supply Fan Power Data'!B2338),"-",'Step 1.1 Supply Fan Power Data'!B2338)</f>
        <v>5.0718748412362586</v>
      </c>
      <c r="C2338">
        <f>VLOOKUP(A2338,'Step 1.3 OAT Data'!$A:$B,2)</f>
        <v>70</v>
      </c>
      <c r="E2338" s="33">
        <f>IF(ISBLANK('Step 1.2 Return Fan Power Data'!A2338),"-",'Step 1.2 Return Fan Power Data'!A2338)</f>
        <v>44728.708333333336</v>
      </c>
      <c r="F2338">
        <f>IF(ISBLANK('Step 1.2 Return Fan Power Data'!B2338),"-",'Step 1.2 Return Fan Power Data'!B2338)</f>
        <v>3.1267788680050117</v>
      </c>
      <c r="G2338">
        <f>VLOOKUP(E2338,'Step 1.3 OAT Data'!$A:$B,2)</f>
        <v>70</v>
      </c>
    </row>
    <row r="2339" spans="1:7" x14ac:dyDescent="0.25">
      <c r="A2339" s="33">
        <f>IF(ISBLANK('Step 1.1 Supply Fan Power Data'!A2339),"-",'Step 1.1 Supply Fan Power Data'!A2339)</f>
        <v>44728.75</v>
      </c>
      <c r="B2339">
        <f>IF(ISBLANK('Step 1.1 Supply Fan Power Data'!B2339),"-",'Step 1.1 Supply Fan Power Data'!B2339)</f>
        <v>2.8172895251855063</v>
      </c>
      <c r="C2339">
        <f>VLOOKUP(A2339,'Step 1.3 OAT Data'!$A:$B,2)</f>
        <v>69</v>
      </c>
      <c r="E2339" s="33">
        <f>IF(ISBLANK('Step 1.2 Return Fan Power Data'!A2339),"-",'Step 1.2 Return Fan Power Data'!A2339)</f>
        <v>44728.75</v>
      </c>
      <c r="F2339">
        <f>IF(ISBLANK('Step 1.2 Return Fan Power Data'!B2339),"-",'Step 1.2 Return Fan Power Data'!B2339)</f>
        <v>2.3633968298314492</v>
      </c>
      <c r="G2339">
        <f>VLOOKUP(E2339,'Step 1.3 OAT Data'!$A:$B,2)</f>
        <v>69</v>
      </c>
    </row>
    <row r="2340" spans="1:7" x14ac:dyDescent="0.25">
      <c r="A2340" s="33">
        <f>IF(ISBLANK('Step 1.1 Supply Fan Power Data'!A2340),"-",'Step 1.1 Supply Fan Power Data'!A2340)</f>
        <v>44728.791666666664</v>
      </c>
      <c r="B2340">
        <f>IF(ISBLANK('Step 1.1 Supply Fan Power Data'!B2340),"-",'Step 1.1 Supply Fan Power Data'!B2340)</f>
        <v>2.8616561624013275</v>
      </c>
      <c r="C2340">
        <f>VLOOKUP(A2340,'Step 1.3 OAT Data'!$A:$B,2)</f>
        <v>69</v>
      </c>
      <c r="E2340" s="33">
        <f>IF(ISBLANK('Step 1.2 Return Fan Power Data'!A2340),"-",'Step 1.2 Return Fan Power Data'!A2340)</f>
        <v>44728.791666666664</v>
      </c>
      <c r="F2340">
        <f>IF(ISBLANK('Step 1.2 Return Fan Power Data'!B2340),"-",'Step 1.2 Return Fan Power Data'!B2340)</f>
        <v>2.3748982817321727</v>
      </c>
      <c r="G2340">
        <f>VLOOKUP(E2340,'Step 1.3 OAT Data'!$A:$B,2)</f>
        <v>69</v>
      </c>
    </row>
    <row r="2341" spans="1:7" x14ac:dyDescent="0.25">
      <c r="A2341" s="33">
        <f>IF(ISBLANK('Step 1.1 Supply Fan Power Data'!A2341),"-",'Step 1.1 Supply Fan Power Data'!A2341)</f>
        <v>44728.833333333336</v>
      </c>
      <c r="B2341">
        <f>IF(ISBLANK('Step 1.1 Supply Fan Power Data'!B2341),"-",'Step 1.1 Supply Fan Power Data'!B2341)</f>
        <v>2.8424912024474747</v>
      </c>
      <c r="C2341">
        <f>VLOOKUP(A2341,'Step 1.3 OAT Data'!$A:$B,2)</f>
        <v>69</v>
      </c>
      <c r="E2341" s="33">
        <f>IF(ISBLANK('Step 1.2 Return Fan Power Data'!A2341),"-",'Step 1.2 Return Fan Power Data'!A2341)</f>
        <v>44728.833333333336</v>
      </c>
      <c r="F2341">
        <f>IF(ISBLANK('Step 1.2 Return Fan Power Data'!B2341),"-",'Step 1.2 Return Fan Power Data'!B2341)</f>
        <v>2.3700255577464735</v>
      </c>
      <c r="G2341">
        <f>VLOOKUP(E2341,'Step 1.3 OAT Data'!$A:$B,2)</f>
        <v>69</v>
      </c>
    </row>
    <row r="2342" spans="1:7" x14ac:dyDescent="0.25">
      <c r="A2342" s="33">
        <f>IF(ISBLANK('Step 1.1 Supply Fan Power Data'!A2342),"-",'Step 1.1 Supply Fan Power Data'!A2342)</f>
        <v>44728.875</v>
      </c>
      <c r="B2342">
        <f>IF(ISBLANK('Step 1.1 Supply Fan Power Data'!B2342),"-",'Step 1.1 Supply Fan Power Data'!B2342)</f>
        <v>2.8122815179650278</v>
      </c>
      <c r="C2342">
        <f>VLOOKUP(A2342,'Step 1.3 OAT Data'!$A:$B,2)</f>
        <v>69</v>
      </c>
      <c r="E2342" s="33">
        <f>IF(ISBLANK('Step 1.2 Return Fan Power Data'!A2342),"-",'Step 1.2 Return Fan Power Data'!A2342)</f>
        <v>44728.875</v>
      </c>
      <c r="F2342">
        <f>IF(ISBLANK('Step 1.2 Return Fan Power Data'!B2342),"-",'Step 1.2 Return Fan Power Data'!B2342)</f>
        <v>2.3620489189648342</v>
      </c>
      <c r="G2342">
        <f>VLOOKUP(E2342,'Step 1.3 OAT Data'!$A:$B,2)</f>
        <v>69</v>
      </c>
    </row>
    <row r="2343" spans="1:7" x14ac:dyDescent="0.25">
      <c r="A2343" s="33">
        <f>IF(ISBLANK('Step 1.1 Supply Fan Power Data'!A2343),"-",'Step 1.1 Supply Fan Power Data'!A2343)</f>
        <v>44728.916666666664</v>
      </c>
      <c r="B2343">
        <f>IF(ISBLANK('Step 1.1 Supply Fan Power Data'!B2343),"-",'Step 1.1 Supply Fan Power Data'!B2343)</f>
        <v>2.8616561624013275</v>
      </c>
      <c r="C2343">
        <f>VLOOKUP(A2343,'Step 1.3 OAT Data'!$A:$B,2)</f>
        <v>69</v>
      </c>
      <c r="E2343" s="33">
        <f>IF(ISBLANK('Step 1.2 Return Fan Power Data'!A2343),"-",'Step 1.2 Return Fan Power Data'!A2343)</f>
        <v>44728.916666666664</v>
      </c>
      <c r="F2343">
        <f>IF(ISBLANK('Step 1.2 Return Fan Power Data'!B2343),"-",'Step 1.2 Return Fan Power Data'!B2343)</f>
        <v>2.3748982817321727</v>
      </c>
      <c r="G2343">
        <f>VLOOKUP(E2343,'Step 1.3 OAT Data'!$A:$B,2)</f>
        <v>69</v>
      </c>
    </row>
    <row r="2344" spans="1:7" x14ac:dyDescent="0.25">
      <c r="A2344" s="33">
        <f>IF(ISBLANK('Step 1.1 Supply Fan Power Data'!A2344),"-",'Step 1.1 Supply Fan Power Data'!A2344)</f>
        <v>44728.958333333336</v>
      </c>
      <c r="B2344">
        <f>IF(ISBLANK('Step 1.1 Supply Fan Power Data'!B2344),"-",'Step 1.1 Supply Fan Power Data'!B2344)</f>
        <v>2.8304119649223107</v>
      </c>
      <c r="C2344">
        <f>VLOOKUP(A2344,'Step 1.3 OAT Data'!$A:$B,2)</f>
        <v>69</v>
      </c>
      <c r="E2344" s="33">
        <f>IF(ISBLANK('Step 1.2 Return Fan Power Data'!A2344),"-",'Step 1.2 Return Fan Power Data'!A2344)</f>
        <v>44728.958333333336</v>
      </c>
      <c r="F2344">
        <f>IF(ISBLANK('Step 1.2 Return Fan Power Data'!B2344),"-",'Step 1.2 Return Fan Power Data'!B2344)</f>
        <v>2.3668802348509166</v>
      </c>
      <c r="G2344">
        <f>VLOOKUP(E2344,'Step 1.3 OAT Data'!$A:$B,2)</f>
        <v>69</v>
      </c>
    </row>
    <row r="2345" spans="1:7" x14ac:dyDescent="0.25">
      <c r="A2345" s="33">
        <f>IF(ISBLANK('Step 1.1 Supply Fan Power Data'!A2345),"-",'Step 1.1 Supply Fan Power Data'!A2345)</f>
        <v>44729</v>
      </c>
      <c r="B2345">
        <f>IF(ISBLANK('Step 1.1 Supply Fan Power Data'!B2345),"-",'Step 1.1 Supply Fan Power Data'!B2345)</f>
        <v>2.8434818044412378</v>
      </c>
      <c r="C2345">
        <f>VLOOKUP(A2345,'Step 1.3 OAT Data'!$A:$B,2)</f>
        <v>69</v>
      </c>
      <c r="E2345" s="33">
        <f>IF(ISBLANK('Step 1.2 Return Fan Power Data'!A2345),"-",'Step 1.2 Return Fan Power Data'!A2345)</f>
        <v>44729</v>
      </c>
      <c r="F2345">
        <f>IF(ISBLANK('Step 1.2 Return Fan Power Data'!B2345),"-",'Step 1.2 Return Fan Power Data'!B2345)</f>
        <v>2.3702809340520119</v>
      </c>
      <c r="G2345">
        <f>VLOOKUP(E2345,'Step 1.3 OAT Data'!$A:$B,2)</f>
        <v>69</v>
      </c>
    </row>
    <row r="2346" spans="1:7" x14ac:dyDescent="0.25">
      <c r="A2346" s="33">
        <f>IF(ISBLANK('Step 1.1 Supply Fan Power Data'!A2346),"-",'Step 1.1 Supply Fan Power Data'!A2346)</f>
        <v>44729.041666666664</v>
      </c>
      <c r="B2346">
        <f>IF(ISBLANK('Step 1.1 Supply Fan Power Data'!B2346),"-",'Step 1.1 Supply Fan Power Data'!B2346)</f>
        <v>2.8012182585980079</v>
      </c>
      <c r="C2346">
        <f>VLOOKUP(A2346,'Step 1.3 OAT Data'!$A:$B,2)</f>
        <v>69</v>
      </c>
      <c r="E2346" s="33">
        <f>IF(ISBLANK('Step 1.2 Return Fan Power Data'!A2346),"-",'Step 1.2 Return Fan Power Data'!A2346)</f>
        <v>44729.041666666664</v>
      </c>
      <c r="F2346">
        <f>IF(ISBLANK('Step 1.2 Return Fan Power Data'!B2346),"-",'Step 1.2 Return Fan Power Data'!B2346)</f>
        <v>2.3590344575167803</v>
      </c>
      <c r="G2346">
        <f>VLOOKUP(E2346,'Step 1.3 OAT Data'!$A:$B,2)</f>
        <v>69</v>
      </c>
    </row>
    <row r="2347" spans="1:7" x14ac:dyDescent="0.25">
      <c r="A2347" s="33">
        <f>IF(ISBLANK('Step 1.1 Supply Fan Power Data'!A2347),"-",'Step 1.1 Supply Fan Power Data'!A2347)</f>
        <v>44729.083333333336</v>
      </c>
      <c r="B2347">
        <f>IF(ISBLANK('Step 1.1 Supply Fan Power Data'!B2347),"-",'Step 1.1 Supply Fan Power Data'!B2347)</f>
        <v>2.7881920157495821</v>
      </c>
      <c r="C2347">
        <f>VLOOKUP(A2347,'Step 1.3 OAT Data'!$A:$B,2)</f>
        <v>69</v>
      </c>
      <c r="E2347" s="33">
        <f>IF(ISBLANK('Step 1.2 Return Fan Power Data'!A2347),"-",'Step 1.2 Return Fan Power Data'!A2347)</f>
        <v>44729.083333333336</v>
      </c>
      <c r="F2347">
        <f>IF(ISBLANK('Step 1.2 Return Fan Power Data'!B2347),"-",'Step 1.2 Return Fan Power Data'!B2347)</f>
        <v>2.3554193258733367</v>
      </c>
      <c r="G2347">
        <f>VLOOKUP(E2347,'Step 1.3 OAT Data'!$A:$B,2)</f>
        <v>69</v>
      </c>
    </row>
    <row r="2348" spans="1:7" x14ac:dyDescent="0.25">
      <c r="A2348" s="33">
        <f>IF(ISBLANK('Step 1.1 Supply Fan Power Data'!A2348),"-",'Step 1.1 Supply Fan Power Data'!A2348)</f>
        <v>44729.125</v>
      </c>
      <c r="B2348">
        <f>IF(ISBLANK('Step 1.1 Supply Fan Power Data'!B2348),"-",'Step 1.1 Supply Fan Power Data'!B2348)</f>
        <v>2.8002309433119716</v>
      </c>
      <c r="C2348">
        <f>VLOOKUP(A2348,'Step 1.3 OAT Data'!$A:$B,2)</f>
        <v>69</v>
      </c>
      <c r="E2348" s="33">
        <f>IF(ISBLANK('Step 1.2 Return Fan Power Data'!A2348),"-",'Step 1.2 Return Fan Power Data'!A2348)</f>
        <v>44729.125</v>
      </c>
      <c r="F2348">
        <f>IF(ISBLANK('Step 1.2 Return Fan Power Data'!B2348),"-",'Step 1.2 Return Fan Power Data'!B2348)</f>
        <v>2.3587629579482181</v>
      </c>
      <c r="G2348">
        <f>VLOOKUP(E2348,'Step 1.3 OAT Data'!$A:$B,2)</f>
        <v>69</v>
      </c>
    </row>
    <row r="2349" spans="1:7" x14ac:dyDescent="0.25">
      <c r="A2349" s="33">
        <f>IF(ISBLANK('Step 1.1 Supply Fan Power Data'!A2349),"-",'Step 1.1 Supply Fan Power Data'!A2349)</f>
        <v>44729.166666666664</v>
      </c>
      <c r="B2349">
        <f>IF(ISBLANK('Step 1.1 Supply Fan Power Data'!B2349),"-",'Step 1.1 Supply Fan Power Data'!B2349)</f>
        <v>2.7992437062795359</v>
      </c>
      <c r="C2349">
        <f>VLOOKUP(A2349,'Step 1.3 OAT Data'!$A:$B,2)</f>
        <v>68</v>
      </c>
      <c r="E2349" s="33">
        <f>IF(ISBLANK('Step 1.2 Return Fan Power Data'!A2349),"-",'Step 1.2 Return Fan Power Data'!A2349)</f>
        <v>44729.166666666664</v>
      </c>
      <c r="F2349">
        <f>IF(ISBLANK('Step 1.2 Return Fan Power Data'!B2349),"-",'Step 1.2 Return Fan Power Data'!B2349)</f>
        <v>2.3584910709046376</v>
      </c>
      <c r="G2349">
        <f>VLOOKUP(E2349,'Step 1.3 OAT Data'!$A:$B,2)</f>
        <v>68</v>
      </c>
    </row>
    <row r="2350" spans="1:7" x14ac:dyDescent="0.25">
      <c r="A2350" s="33">
        <f>IF(ISBLANK('Step 1.1 Supply Fan Power Data'!A2350),"-",'Step 1.1 Supply Fan Power Data'!A2350)</f>
        <v>44729.208333333336</v>
      </c>
      <c r="B2350">
        <f>IF(ISBLANK('Step 1.1 Supply Fan Power Data'!B2350),"-",'Step 1.1 Supply Fan Power Data'!B2350)</f>
        <v>2.8535902483773281</v>
      </c>
      <c r="C2350">
        <f>VLOOKUP(A2350,'Step 1.3 OAT Data'!$A:$B,2)</f>
        <v>69</v>
      </c>
      <c r="E2350" s="33">
        <f>IF(ISBLANK('Step 1.2 Return Fan Power Data'!A2350),"-",'Step 1.2 Return Fan Power Data'!A2350)</f>
        <v>44729.208333333336</v>
      </c>
      <c r="F2350">
        <f>IF(ISBLANK('Step 1.2 Return Fan Power Data'!B2350),"-",'Step 1.2 Return Fan Power Data'!B2350)</f>
        <v>2.3728648928897504</v>
      </c>
      <c r="G2350">
        <f>VLOOKUP(E2350,'Step 1.3 OAT Data'!$A:$B,2)</f>
        <v>69</v>
      </c>
    </row>
    <row r="2351" spans="1:7" x14ac:dyDescent="0.25">
      <c r="A2351" s="33">
        <f>IF(ISBLANK('Step 1.1 Supply Fan Power Data'!A2351),"-",'Step 1.1 Supply Fan Power Data'!A2351)</f>
        <v>44729.25</v>
      </c>
      <c r="B2351">
        <f>IF(ISBLANK('Step 1.1 Supply Fan Power Data'!B2351),"-",'Step 1.1 Supply Fan Power Data'!B2351)</f>
        <v>12.035073024320816</v>
      </c>
      <c r="C2351">
        <f>VLOOKUP(A2351,'Step 1.3 OAT Data'!$A:$B,2)</f>
        <v>69</v>
      </c>
      <c r="E2351" s="33">
        <f>IF(ISBLANK('Step 1.2 Return Fan Power Data'!A2351),"-",'Step 1.2 Return Fan Power Data'!A2351)</f>
        <v>44729.25</v>
      </c>
      <c r="F2351">
        <f>IF(ISBLANK('Step 1.2 Return Fan Power Data'!B2351),"-",'Step 1.2 Return Fan Power Data'!B2351)</f>
        <v>4.0958849557522141</v>
      </c>
      <c r="G2351">
        <f>VLOOKUP(E2351,'Step 1.3 OAT Data'!$A:$B,2)</f>
        <v>69</v>
      </c>
    </row>
    <row r="2352" spans="1:7" x14ac:dyDescent="0.25">
      <c r="A2352" s="33">
        <f>IF(ISBLANK('Step 1.1 Supply Fan Power Data'!A2352),"-",'Step 1.1 Supply Fan Power Data'!A2352)</f>
        <v>44729.291666666664</v>
      </c>
      <c r="B2352">
        <f>IF(ISBLANK('Step 1.1 Supply Fan Power Data'!B2352),"-",'Step 1.1 Supply Fan Power Data'!B2352)</f>
        <v>12.035073024320816</v>
      </c>
      <c r="C2352">
        <f>VLOOKUP(A2352,'Step 1.3 OAT Data'!$A:$B,2)</f>
        <v>71</v>
      </c>
      <c r="E2352" s="33">
        <f>IF(ISBLANK('Step 1.2 Return Fan Power Data'!A2352),"-",'Step 1.2 Return Fan Power Data'!A2352)</f>
        <v>44729.291666666664</v>
      </c>
      <c r="F2352">
        <f>IF(ISBLANK('Step 1.2 Return Fan Power Data'!B2352),"-",'Step 1.2 Return Fan Power Data'!B2352)</f>
        <v>4.0958849557522141</v>
      </c>
      <c r="G2352">
        <f>VLOOKUP(E2352,'Step 1.3 OAT Data'!$A:$B,2)</f>
        <v>71</v>
      </c>
    </row>
    <row r="2353" spans="1:7" x14ac:dyDescent="0.25">
      <c r="A2353" s="33">
        <f>IF(ISBLANK('Step 1.1 Supply Fan Power Data'!A2353),"-",'Step 1.1 Supply Fan Power Data'!A2353)</f>
        <v>44729.333333333336</v>
      </c>
      <c r="B2353">
        <f>IF(ISBLANK('Step 1.1 Supply Fan Power Data'!B2353),"-",'Step 1.1 Supply Fan Power Data'!B2353)</f>
        <v>12.035073024320816</v>
      </c>
      <c r="C2353">
        <f>VLOOKUP(A2353,'Step 1.3 OAT Data'!$A:$B,2)</f>
        <v>71</v>
      </c>
      <c r="E2353" s="33">
        <f>IF(ISBLANK('Step 1.2 Return Fan Power Data'!A2353),"-",'Step 1.2 Return Fan Power Data'!A2353)</f>
        <v>44729.333333333336</v>
      </c>
      <c r="F2353">
        <f>IF(ISBLANK('Step 1.2 Return Fan Power Data'!B2353),"-",'Step 1.2 Return Fan Power Data'!B2353)</f>
        <v>4.0958849557522141</v>
      </c>
      <c r="G2353">
        <f>VLOOKUP(E2353,'Step 1.3 OAT Data'!$A:$B,2)</f>
        <v>71</v>
      </c>
    </row>
    <row r="2354" spans="1:7" x14ac:dyDescent="0.25">
      <c r="A2354" s="33">
        <f>IF(ISBLANK('Step 1.1 Supply Fan Power Data'!A2354),"-",'Step 1.1 Supply Fan Power Data'!A2354)</f>
        <v>44729.375</v>
      </c>
      <c r="B2354">
        <f>IF(ISBLANK('Step 1.1 Supply Fan Power Data'!B2354),"-",'Step 1.1 Supply Fan Power Data'!B2354)</f>
        <v>12.035073024320816</v>
      </c>
      <c r="C2354">
        <f>VLOOKUP(A2354,'Step 1.3 OAT Data'!$A:$B,2)</f>
        <v>73</v>
      </c>
      <c r="E2354" s="33">
        <f>IF(ISBLANK('Step 1.2 Return Fan Power Data'!A2354),"-",'Step 1.2 Return Fan Power Data'!A2354)</f>
        <v>44729.375</v>
      </c>
      <c r="F2354">
        <f>IF(ISBLANK('Step 1.2 Return Fan Power Data'!B2354),"-",'Step 1.2 Return Fan Power Data'!B2354)</f>
        <v>4.0958849557522141</v>
      </c>
      <c r="G2354">
        <f>VLOOKUP(E2354,'Step 1.3 OAT Data'!$A:$B,2)</f>
        <v>73</v>
      </c>
    </row>
    <row r="2355" spans="1:7" x14ac:dyDescent="0.25">
      <c r="A2355" s="33">
        <f>IF(ISBLANK('Step 1.1 Supply Fan Power Data'!A2355),"-",'Step 1.1 Supply Fan Power Data'!A2355)</f>
        <v>44729.416666666664</v>
      </c>
      <c r="B2355">
        <f>IF(ISBLANK('Step 1.1 Supply Fan Power Data'!B2355),"-",'Step 1.1 Supply Fan Power Data'!B2355)</f>
        <v>12.035073024320816</v>
      </c>
      <c r="C2355">
        <f>VLOOKUP(A2355,'Step 1.3 OAT Data'!$A:$B,2)</f>
        <v>76</v>
      </c>
      <c r="E2355" s="33">
        <f>IF(ISBLANK('Step 1.2 Return Fan Power Data'!A2355),"-",'Step 1.2 Return Fan Power Data'!A2355)</f>
        <v>44729.416666666664</v>
      </c>
      <c r="F2355">
        <f>IF(ISBLANK('Step 1.2 Return Fan Power Data'!B2355),"-",'Step 1.2 Return Fan Power Data'!B2355)</f>
        <v>4.0958849557522141</v>
      </c>
      <c r="G2355">
        <f>VLOOKUP(E2355,'Step 1.3 OAT Data'!$A:$B,2)</f>
        <v>76</v>
      </c>
    </row>
    <row r="2356" spans="1:7" x14ac:dyDescent="0.25">
      <c r="A2356" s="33">
        <f>IF(ISBLANK('Step 1.1 Supply Fan Power Data'!A2356),"-",'Step 1.1 Supply Fan Power Data'!A2356)</f>
        <v>44729.458333333336</v>
      </c>
      <c r="B2356">
        <f>IF(ISBLANK('Step 1.1 Supply Fan Power Data'!B2356),"-",'Step 1.1 Supply Fan Power Data'!B2356)</f>
        <v>12.035073024320816</v>
      </c>
      <c r="C2356">
        <f>VLOOKUP(A2356,'Step 1.3 OAT Data'!$A:$B,2)</f>
        <v>80</v>
      </c>
      <c r="E2356" s="33">
        <f>IF(ISBLANK('Step 1.2 Return Fan Power Data'!A2356),"-",'Step 1.2 Return Fan Power Data'!A2356)</f>
        <v>44729.458333333336</v>
      </c>
      <c r="F2356">
        <f>IF(ISBLANK('Step 1.2 Return Fan Power Data'!B2356),"-",'Step 1.2 Return Fan Power Data'!B2356)</f>
        <v>4.0958849557522141</v>
      </c>
      <c r="G2356">
        <f>VLOOKUP(E2356,'Step 1.3 OAT Data'!$A:$B,2)</f>
        <v>80</v>
      </c>
    </row>
    <row r="2357" spans="1:7" x14ac:dyDescent="0.25">
      <c r="A2357" s="33">
        <f>IF(ISBLANK('Step 1.1 Supply Fan Power Data'!A2357),"-",'Step 1.1 Supply Fan Power Data'!A2357)</f>
        <v>44729.5</v>
      </c>
      <c r="B2357">
        <f>IF(ISBLANK('Step 1.1 Supply Fan Power Data'!B2357),"-",'Step 1.1 Supply Fan Power Data'!B2357)</f>
        <v>12.035073024320816</v>
      </c>
      <c r="C2357">
        <f>VLOOKUP(A2357,'Step 1.3 OAT Data'!$A:$B,2)</f>
        <v>80</v>
      </c>
      <c r="E2357" s="33">
        <f>IF(ISBLANK('Step 1.2 Return Fan Power Data'!A2357),"-",'Step 1.2 Return Fan Power Data'!A2357)</f>
        <v>44729.5</v>
      </c>
      <c r="F2357">
        <f>IF(ISBLANK('Step 1.2 Return Fan Power Data'!B2357),"-",'Step 1.2 Return Fan Power Data'!B2357)</f>
        <v>4.0958849557522141</v>
      </c>
      <c r="G2357">
        <f>VLOOKUP(E2357,'Step 1.3 OAT Data'!$A:$B,2)</f>
        <v>80</v>
      </c>
    </row>
    <row r="2358" spans="1:7" x14ac:dyDescent="0.25">
      <c r="A2358" s="33">
        <f>IF(ISBLANK('Step 1.1 Supply Fan Power Data'!A2358),"-",'Step 1.1 Supply Fan Power Data'!A2358)</f>
        <v>44729.541666666664</v>
      </c>
      <c r="B2358">
        <f>IF(ISBLANK('Step 1.1 Supply Fan Power Data'!B2358),"-",'Step 1.1 Supply Fan Power Data'!B2358)</f>
        <v>12.035073024320816</v>
      </c>
      <c r="C2358">
        <f>VLOOKUP(A2358,'Step 1.3 OAT Data'!$A:$B,2)</f>
        <v>83</v>
      </c>
      <c r="E2358" s="33">
        <f>IF(ISBLANK('Step 1.2 Return Fan Power Data'!A2358),"-",'Step 1.2 Return Fan Power Data'!A2358)</f>
        <v>44729.541666666664</v>
      </c>
      <c r="F2358">
        <f>IF(ISBLANK('Step 1.2 Return Fan Power Data'!B2358),"-",'Step 1.2 Return Fan Power Data'!B2358)</f>
        <v>4.0958849557522141</v>
      </c>
      <c r="G2358">
        <f>VLOOKUP(E2358,'Step 1.3 OAT Data'!$A:$B,2)</f>
        <v>83</v>
      </c>
    </row>
    <row r="2359" spans="1:7" x14ac:dyDescent="0.25">
      <c r="A2359" s="33">
        <f>IF(ISBLANK('Step 1.1 Supply Fan Power Data'!A2359),"-",'Step 1.1 Supply Fan Power Data'!A2359)</f>
        <v>44729.583333333336</v>
      </c>
      <c r="B2359">
        <f>IF(ISBLANK('Step 1.1 Supply Fan Power Data'!B2359),"-",'Step 1.1 Supply Fan Power Data'!B2359)</f>
        <v>12.035073024320816</v>
      </c>
      <c r="C2359">
        <f>VLOOKUP(A2359,'Step 1.3 OAT Data'!$A:$B,2)</f>
        <v>91</v>
      </c>
      <c r="E2359" s="33">
        <f>IF(ISBLANK('Step 1.2 Return Fan Power Data'!A2359),"-",'Step 1.2 Return Fan Power Data'!A2359)</f>
        <v>44729.583333333336</v>
      </c>
      <c r="F2359">
        <f>IF(ISBLANK('Step 1.2 Return Fan Power Data'!B2359),"-",'Step 1.2 Return Fan Power Data'!B2359)</f>
        <v>4.0958849557522141</v>
      </c>
      <c r="G2359">
        <f>VLOOKUP(E2359,'Step 1.3 OAT Data'!$A:$B,2)</f>
        <v>91</v>
      </c>
    </row>
    <row r="2360" spans="1:7" x14ac:dyDescent="0.25">
      <c r="A2360" s="33">
        <f>IF(ISBLANK('Step 1.1 Supply Fan Power Data'!A2360),"-",'Step 1.1 Supply Fan Power Data'!A2360)</f>
        <v>44729.625</v>
      </c>
      <c r="B2360">
        <f>IF(ISBLANK('Step 1.1 Supply Fan Power Data'!B2360),"-",'Step 1.1 Supply Fan Power Data'!B2360)</f>
        <v>12.035073024320816</v>
      </c>
      <c r="C2360">
        <f>VLOOKUP(A2360,'Step 1.3 OAT Data'!$A:$B,2)</f>
        <v>93</v>
      </c>
      <c r="E2360" s="33">
        <f>IF(ISBLANK('Step 1.2 Return Fan Power Data'!A2360),"-",'Step 1.2 Return Fan Power Data'!A2360)</f>
        <v>44729.625</v>
      </c>
      <c r="F2360">
        <f>IF(ISBLANK('Step 1.2 Return Fan Power Data'!B2360),"-",'Step 1.2 Return Fan Power Data'!B2360)</f>
        <v>4.0958849557522141</v>
      </c>
      <c r="G2360">
        <f>VLOOKUP(E2360,'Step 1.3 OAT Data'!$A:$B,2)</f>
        <v>93</v>
      </c>
    </row>
    <row r="2361" spans="1:7" x14ac:dyDescent="0.25">
      <c r="A2361" s="33">
        <f>IF(ISBLANK('Step 1.1 Supply Fan Power Data'!A2361),"-",'Step 1.1 Supply Fan Power Data'!A2361)</f>
        <v>44729.666666666664</v>
      </c>
      <c r="B2361">
        <f>IF(ISBLANK('Step 1.1 Supply Fan Power Data'!B2361),"-",'Step 1.1 Supply Fan Power Data'!B2361)</f>
        <v>12.035073024320816</v>
      </c>
      <c r="C2361">
        <f>VLOOKUP(A2361,'Step 1.3 OAT Data'!$A:$B,2)</f>
        <v>92</v>
      </c>
      <c r="E2361" s="33">
        <f>IF(ISBLANK('Step 1.2 Return Fan Power Data'!A2361),"-",'Step 1.2 Return Fan Power Data'!A2361)</f>
        <v>44729.666666666664</v>
      </c>
      <c r="F2361">
        <f>IF(ISBLANK('Step 1.2 Return Fan Power Data'!B2361),"-",'Step 1.2 Return Fan Power Data'!B2361)</f>
        <v>4.0958849557522141</v>
      </c>
      <c r="G2361">
        <f>VLOOKUP(E2361,'Step 1.3 OAT Data'!$A:$B,2)</f>
        <v>92</v>
      </c>
    </row>
    <row r="2362" spans="1:7" x14ac:dyDescent="0.25">
      <c r="A2362" s="33">
        <f>IF(ISBLANK('Step 1.1 Supply Fan Power Data'!A2362),"-",'Step 1.1 Supply Fan Power Data'!A2362)</f>
        <v>44729.708333333336</v>
      </c>
      <c r="B2362">
        <f>IF(ISBLANK('Step 1.1 Supply Fan Power Data'!B2362),"-",'Step 1.1 Supply Fan Power Data'!B2362)</f>
        <v>7.9092962825431883</v>
      </c>
      <c r="C2362">
        <f>VLOOKUP(A2362,'Step 1.3 OAT Data'!$A:$B,2)</f>
        <v>91</v>
      </c>
      <c r="E2362" s="33">
        <f>IF(ISBLANK('Step 1.2 Return Fan Power Data'!A2362),"-",'Step 1.2 Return Fan Power Data'!A2362)</f>
        <v>44729.708333333336</v>
      </c>
      <c r="F2362">
        <f>IF(ISBLANK('Step 1.2 Return Fan Power Data'!B2362),"-",'Step 1.2 Return Fan Power Data'!B2362)</f>
        <v>4.0958849557522141</v>
      </c>
      <c r="G2362">
        <f>VLOOKUP(E2362,'Step 1.3 OAT Data'!$A:$B,2)</f>
        <v>91</v>
      </c>
    </row>
    <row r="2363" spans="1:7" x14ac:dyDescent="0.25">
      <c r="A2363" s="33">
        <f>IF(ISBLANK('Step 1.1 Supply Fan Power Data'!A2363),"-",'Step 1.1 Supply Fan Power Data'!A2363)</f>
        <v>44729.75</v>
      </c>
      <c r="B2363">
        <f>IF(ISBLANK('Step 1.1 Supply Fan Power Data'!B2363),"-",'Step 1.1 Supply Fan Power Data'!B2363)</f>
        <v>0.95329779662945535</v>
      </c>
      <c r="C2363">
        <f>VLOOKUP(A2363,'Step 1.3 OAT Data'!$A:$B,2)</f>
        <v>90</v>
      </c>
      <c r="E2363" s="33">
        <f>IF(ISBLANK('Step 1.2 Return Fan Power Data'!A2363),"-",'Step 1.2 Return Fan Power Data'!A2363)</f>
        <v>44729.75</v>
      </c>
      <c r="F2363">
        <f>IF(ISBLANK('Step 1.2 Return Fan Power Data'!B2363),"-",'Step 1.2 Return Fan Power Data'!B2363)</f>
        <v>0.8836530155484652</v>
      </c>
      <c r="G2363">
        <f>VLOOKUP(E2363,'Step 1.3 OAT Data'!$A:$B,2)</f>
        <v>90</v>
      </c>
    </row>
    <row r="2364" spans="1:7" x14ac:dyDescent="0.25">
      <c r="A2364" s="33">
        <f>IF(ISBLANK('Step 1.1 Supply Fan Power Data'!A2364),"-",'Step 1.1 Supply Fan Power Data'!A2364)</f>
        <v>44729.791666666664</v>
      </c>
      <c r="B2364">
        <f>IF(ISBLANK('Step 1.1 Supply Fan Power Data'!B2364),"-",'Step 1.1 Supply Fan Power Data'!B2364)</f>
        <v>0.92809224399858348</v>
      </c>
      <c r="C2364">
        <f>VLOOKUP(A2364,'Step 1.3 OAT Data'!$A:$B,2)</f>
        <v>89</v>
      </c>
      <c r="E2364" s="33">
        <f>IF(ISBLANK('Step 1.2 Return Fan Power Data'!A2364),"-",'Step 1.2 Return Fan Power Data'!A2364)</f>
        <v>44729.791666666664</v>
      </c>
      <c r="F2364">
        <f>IF(ISBLANK('Step 1.2 Return Fan Power Data'!B2364),"-",'Step 1.2 Return Fan Power Data'!B2364)</f>
        <v>0.85705471654118204</v>
      </c>
      <c r="G2364">
        <f>VLOOKUP(E2364,'Step 1.3 OAT Data'!$A:$B,2)</f>
        <v>89</v>
      </c>
    </row>
    <row r="2365" spans="1:7" x14ac:dyDescent="0.25">
      <c r="A2365" s="33">
        <f>IF(ISBLANK('Step 1.1 Supply Fan Power Data'!A2365),"-",'Step 1.1 Supply Fan Power Data'!A2365)</f>
        <v>44729.833333333336</v>
      </c>
      <c r="B2365">
        <f>IF(ISBLANK('Step 1.1 Supply Fan Power Data'!B2365),"-",'Step 1.1 Supply Fan Power Data'!B2365)</f>
        <v>0.8939178313008086</v>
      </c>
      <c r="C2365">
        <f>VLOOKUP(A2365,'Step 1.3 OAT Data'!$A:$B,2)</f>
        <v>86</v>
      </c>
      <c r="E2365" s="33">
        <f>IF(ISBLANK('Step 1.2 Return Fan Power Data'!A2365),"-",'Step 1.2 Return Fan Power Data'!A2365)</f>
        <v>44729.833333333336</v>
      </c>
      <c r="F2365">
        <f>IF(ISBLANK('Step 1.2 Return Fan Power Data'!B2365),"-",'Step 1.2 Return Fan Power Data'!B2365)</f>
        <v>0.82139857685589179</v>
      </c>
      <c r="G2365">
        <f>VLOOKUP(E2365,'Step 1.3 OAT Data'!$A:$B,2)</f>
        <v>86</v>
      </c>
    </row>
    <row r="2366" spans="1:7" x14ac:dyDescent="0.25">
      <c r="A2366" s="33">
        <f>IF(ISBLANK('Step 1.1 Supply Fan Power Data'!A2366),"-",'Step 1.1 Supply Fan Power Data'!A2366)</f>
        <v>44729.875</v>
      </c>
      <c r="B2366">
        <f>IF(ISBLANK('Step 1.1 Supply Fan Power Data'!B2366),"-",'Step 1.1 Supply Fan Power Data'!B2366)</f>
        <v>0.88213098653862709</v>
      </c>
      <c r="C2366">
        <f>VLOOKUP(A2366,'Step 1.3 OAT Data'!$A:$B,2)</f>
        <v>84</v>
      </c>
      <c r="E2366" s="33">
        <f>IF(ISBLANK('Step 1.2 Return Fan Power Data'!A2366),"-",'Step 1.2 Return Fan Power Data'!A2366)</f>
        <v>44729.875</v>
      </c>
      <c r="F2366">
        <f>IF(ISBLANK('Step 1.2 Return Fan Power Data'!B2366),"-",'Step 1.2 Return Fan Power Data'!B2366)</f>
        <v>0.80921272639027819</v>
      </c>
      <c r="G2366">
        <f>VLOOKUP(E2366,'Step 1.3 OAT Data'!$A:$B,2)</f>
        <v>84</v>
      </c>
    </row>
    <row r="2367" spans="1:7" x14ac:dyDescent="0.25">
      <c r="A2367" s="33">
        <f>IF(ISBLANK('Step 1.1 Supply Fan Power Data'!A2367),"-",'Step 1.1 Supply Fan Power Data'!A2367)</f>
        <v>44729.916666666664</v>
      </c>
      <c r="B2367">
        <f>IF(ISBLANK('Step 1.1 Supply Fan Power Data'!B2367),"-",'Step 1.1 Supply Fan Power Data'!B2367)</f>
        <v>0.88902755661944854</v>
      </c>
      <c r="C2367">
        <f>VLOOKUP(A2367,'Step 1.3 OAT Data'!$A:$B,2)</f>
        <v>82</v>
      </c>
      <c r="E2367" s="33">
        <f>IF(ISBLANK('Step 1.2 Return Fan Power Data'!A2367),"-",'Step 1.2 Return Fan Power Data'!A2367)</f>
        <v>44729.916666666664</v>
      </c>
      <c r="F2367">
        <f>IF(ISBLANK('Step 1.2 Return Fan Power Data'!B2367),"-",'Step 1.2 Return Fan Power Data'!B2367)</f>
        <v>0.81633567963557407</v>
      </c>
      <c r="G2367">
        <f>VLOOKUP(E2367,'Step 1.3 OAT Data'!$A:$B,2)</f>
        <v>82</v>
      </c>
    </row>
    <row r="2368" spans="1:7" x14ac:dyDescent="0.25">
      <c r="A2368" s="33">
        <f>IF(ISBLANK('Step 1.1 Supply Fan Power Data'!A2368),"-",'Step 1.1 Supply Fan Power Data'!A2368)</f>
        <v>44729.958333333336</v>
      </c>
      <c r="B2368">
        <f>IF(ISBLANK('Step 1.1 Supply Fan Power Data'!B2368),"-",'Step 1.1 Supply Fan Power Data'!B2368)</f>
        <v>0.87328073512673021</v>
      </c>
      <c r="C2368">
        <f>VLOOKUP(A2368,'Step 1.3 OAT Data'!$A:$B,2)</f>
        <v>80</v>
      </c>
      <c r="E2368" s="33">
        <f>IF(ISBLANK('Step 1.2 Return Fan Power Data'!A2368),"-",'Step 1.2 Return Fan Power Data'!A2368)</f>
        <v>44729.958333333336</v>
      </c>
      <c r="F2368">
        <f>IF(ISBLANK('Step 1.2 Return Fan Power Data'!B2368),"-",'Step 1.2 Return Fan Power Data'!B2368)</f>
        <v>0.80010140093207094</v>
      </c>
      <c r="G2368">
        <f>VLOOKUP(E2368,'Step 1.3 OAT Data'!$A:$B,2)</f>
        <v>80</v>
      </c>
    </row>
    <row r="2369" spans="1:7" x14ac:dyDescent="0.25">
      <c r="A2369" s="33">
        <f>IF(ISBLANK('Step 1.1 Supply Fan Power Data'!A2369),"-",'Step 1.1 Supply Fan Power Data'!A2369)</f>
        <v>44730</v>
      </c>
      <c r="B2369">
        <f>IF(ISBLANK('Step 1.1 Supply Fan Power Data'!B2369),"-",'Step 1.1 Supply Fan Power Data'!B2369)</f>
        <v>0.87127495751967465</v>
      </c>
      <c r="C2369">
        <f>VLOOKUP(A2369,'Step 1.3 OAT Data'!$A:$B,2)</f>
        <v>80</v>
      </c>
      <c r="E2369" s="33">
        <f>IF(ISBLANK('Step 1.2 Return Fan Power Data'!A2369),"-",'Step 1.2 Return Fan Power Data'!A2369)</f>
        <v>44730</v>
      </c>
      <c r="F2369">
        <f>IF(ISBLANK('Step 1.2 Return Fan Power Data'!B2369),"-",'Step 1.2 Return Fan Power Data'!B2369)</f>
        <v>0.79804107854374184</v>
      </c>
      <c r="G2369">
        <f>VLOOKUP(E2369,'Step 1.3 OAT Data'!$A:$B,2)</f>
        <v>80</v>
      </c>
    </row>
    <row r="2370" spans="1:7" x14ac:dyDescent="0.25">
      <c r="A2370" s="33">
        <f>IF(ISBLANK('Step 1.1 Supply Fan Power Data'!A2370),"-",'Step 1.1 Supply Fan Power Data'!A2370)</f>
        <v>44730.041666666664</v>
      </c>
      <c r="B2370">
        <f>IF(ISBLANK('Step 1.1 Supply Fan Power Data'!B2370),"-",'Step 1.1 Supply Fan Power Data'!B2370)</f>
        <v>0.85342955939419252</v>
      </c>
      <c r="C2370">
        <f>VLOOKUP(A2370,'Step 1.3 OAT Data'!$A:$B,2)</f>
        <v>78</v>
      </c>
      <c r="E2370" s="33">
        <f>IF(ISBLANK('Step 1.2 Return Fan Power Data'!A2370),"-",'Step 1.2 Return Fan Power Data'!A2370)</f>
        <v>44730.041666666664</v>
      </c>
      <c r="F2370">
        <f>IF(ISBLANK('Step 1.2 Return Fan Power Data'!B2370),"-",'Step 1.2 Return Fan Power Data'!B2370)</f>
        <v>0.77978617515670723</v>
      </c>
      <c r="G2370">
        <f>VLOOKUP(E2370,'Step 1.3 OAT Data'!$A:$B,2)</f>
        <v>78</v>
      </c>
    </row>
    <row r="2371" spans="1:7" x14ac:dyDescent="0.25">
      <c r="A2371" s="33">
        <f>IF(ISBLANK('Step 1.1 Supply Fan Power Data'!A2371),"-",'Step 1.1 Supply Fan Power Data'!A2371)</f>
        <v>44730.083333333336</v>
      </c>
      <c r="B2371">
        <f>IF(ISBLANK('Step 1.1 Supply Fan Power Data'!B2371),"-",'Step 1.1 Supply Fan Power Data'!B2371)</f>
        <v>0.83254245798409721</v>
      </c>
      <c r="C2371">
        <f>VLOOKUP(A2371,'Step 1.3 OAT Data'!$A:$B,2)</f>
        <v>77</v>
      </c>
      <c r="E2371" s="33">
        <f>IF(ISBLANK('Step 1.2 Return Fan Power Data'!A2371),"-",'Step 1.2 Return Fan Power Data'!A2371)</f>
        <v>44730.083333333336</v>
      </c>
      <c r="F2371">
        <f>IF(ISBLANK('Step 1.2 Return Fan Power Data'!B2371),"-",'Step 1.2 Return Fan Power Data'!B2371)</f>
        <v>0.7585942909776815</v>
      </c>
      <c r="G2371">
        <f>VLOOKUP(E2371,'Step 1.3 OAT Data'!$A:$B,2)</f>
        <v>77</v>
      </c>
    </row>
    <row r="2372" spans="1:7" x14ac:dyDescent="0.25">
      <c r="A2372" s="33">
        <f>IF(ISBLANK('Step 1.1 Supply Fan Power Data'!A2372),"-",'Step 1.1 Supply Fan Power Data'!A2372)</f>
        <v>44730.125</v>
      </c>
      <c r="B2372">
        <f>IF(ISBLANK('Step 1.1 Supply Fan Power Data'!B2372),"-",'Step 1.1 Supply Fan Power Data'!B2372)</f>
        <v>0.83254245798409721</v>
      </c>
      <c r="C2372">
        <f>VLOOKUP(A2372,'Step 1.3 OAT Data'!$A:$B,2)</f>
        <v>76</v>
      </c>
      <c r="E2372" s="33">
        <f>IF(ISBLANK('Step 1.2 Return Fan Power Data'!A2372),"-",'Step 1.2 Return Fan Power Data'!A2372)</f>
        <v>44730.125</v>
      </c>
      <c r="F2372">
        <f>IF(ISBLANK('Step 1.2 Return Fan Power Data'!B2372),"-",'Step 1.2 Return Fan Power Data'!B2372)</f>
        <v>0.7585942909776815</v>
      </c>
      <c r="G2372">
        <f>VLOOKUP(E2372,'Step 1.3 OAT Data'!$A:$B,2)</f>
        <v>76</v>
      </c>
    </row>
    <row r="2373" spans="1:7" x14ac:dyDescent="0.25">
      <c r="A2373" s="33">
        <f>IF(ISBLANK('Step 1.1 Supply Fan Power Data'!A2373),"-",'Step 1.1 Supply Fan Power Data'!A2373)</f>
        <v>44730.166666666664</v>
      </c>
      <c r="B2373">
        <f>IF(ISBLANK('Step 1.1 Supply Fan Power Data'!B2373),"-",'Step 1.1 Supply Fan Power Data'!B2373)</f>
        <v>0.84352480286482179</v>
      </c>
      <c r="C2373">
        <f>VLOOKUP(A2373,'Step 1.3 OAT Data'!$A:$B,2)</f>
        <v>74</v>
      </c>
      <c r="E2373" s="33">
        <f>IF(ISBLANK('Step 1.2 Return Fan Power Data'!A2373),"-",'Step 1.2 Return Fan Power Data'!A2373)</f>
        <v>44730.166666666664</v>
      </c>
      <c r="F2373">
        <f>IF(ISBLANK('Step 1.2 Return Fan Power Data'!B2373),"-",'Step 1.2 Return Fan Power Data'!B2373)</f>
        <v>0.76971330819760708</v>
      </c>
      <c r="G2373">
        <f>VLOOKUP(E2373,'Step 1.3 OAT Data'!$A:$B,2)</f>
        <v>74</v>
      </c>
    </row>
    <row r="2374" spans="1:7" x14ac:dyDescent="0.25">
      <c r="A2374" s="33">
        <f>IF(ISBLANK('Step 1.1 Supply Fan Power Data'!A2374),"-",'Step 1.1 Supply Fan Power Data'!A2374)</f>
        <v>44730.208333333336</v>
      </c>
      <c r="B2374">
        <f>IF(ISBLANK('Step 1.1 Supply Fan Power Data'!B2374),"-",'Step 1.1 Supply Fan Power Data'!B2374)</f>
        <v>0.83849583444402676</v>
      </c>
      <c r="C2374">
        <f>VLOOKUP(A2374,'Step 1.3 OAT Data'!$A:$B,2)</f>
        <v>73</v>
      </c>
      <c r="E2374" s="33">
        <f>IF(ISBLANK('Step 1.2 Return Fan Power Data'!A2374),"-",'Step 1.2 Return Fan Power Data'!A2374)</f>
        <v>44730.208333333336</v>
      </c>
      <c r="F2374">
        <f>IF(ISBLANK('Step 1.2 Return Fan Power Data'!B2374),"-",'Step 1.2 Return Fan Power Data'!B2374)</f>
        <v>0.76461525124644991</v>
      </c>
      <c r="G2374">
        <f>VLOOKUP(E2374,'Step 1.3 OAT Data'!$A:$B,2)</f>
        <v>73</v>
      </c>
    </row>
    <row r="2375" spans="1:7" x14ac:dyDescent="0.25">
      <c r="A2375" s="33">
        <f>IF(ISBLANK('Step 1.1 Supply Fan Power Data'!A2375),"-",'Step 1.1 Supply Fan Power Data'!A2375)</f>
        <v>44730.25</v>
      </c>
      <c r="B2375">
        <f>IF(ISBLANK('Step 1.1 Supply Fan Power Data'!B2375),"-",'Step 1.1 Supply Fan Power Data'!B2375)</f>
        <v>0.82355886844633275</v>
      </c>
      <c r="C2375">
        <f>VLOOKUP(A2375,'Step 1.3 OAT Data'!$A:$B,2)</f>
        <v>70</v>
      </c>
      <c r="E2375" s="33">
        <f>IF(ISBLANK('Step 1.2 Return Fan Power Data'!A2375),"-",'Step 1.2 Return Fan Power Data'!A2375)</f>
        <v>44730.25</v>
      </c>
      <c r="F2375">
        <f>IF(ISBLANK('Step 1.2 Return Fan Power Data'!B2375),"-",'Step 1.2 Return Fan Power Data'!B2375)</f>
        <v>0.74953793793762402</v>
      </c>
      <c r="G2375">
        <f>VLOOKUP(E2375,'Step 1.3 OAT Data'!$A:$B,2)</f>
        <v>70</v>
      </c>
    </row>
    <row r="2376" spans="1:7" x14ac:dyDescent="0.25">
      <c r="A2376" s="33">
        <f>IF(ISBLANK('Step 1.1 Supply Fan Power Data'!A2376),"-",'Step 1.1 Supply Fan Power Data'!A2376)</f>
        <v>44730.291666666664</v>
      </c>
      <c r="B2376">
        <f>IF(ISBLANK('Step 1.1 Supply Fan Power Data'!B2376),"-",'Step 1.1 Supply Fan Power Data'!B2376)</f>
        <v>0.81849856904665086</v>
      </c>
      <c r="C2376">
        <f>VLOOKUP(A2376,'Step 1.3 OAT Data'!$A:$B,2)</f>
        <v>69</v>
      </c>
      <c r="E2376" s="33">
        <f>IF(ISBLANK('Step 1.2 Return Fan Power Data'!A2376),"-",'Step 1.2 Return Fan Power Data'!A2376)</f>
        <v>44730.291666666664</v>
      </c>
      <c r="F2376">
        <f>IF(ISBLANK('Step 1.2 Return Fan Power Data'!B2376),"-",'Step 1.2 Return Fan Power Data'!B2376)</f>
        <v>0.74445215539490806</v>
      </c>
      <c r="G2376">
        <f>VLOOKUP(E2376,'Step 1.3 OAT Data'!$A:$B,2)</f>
        <v>69</v>
      </c>
    </row>
    <row r="2377" spans="1:7" x14ac:dyDescent="0.25">
      <c r="A2377" s="33">
        <f>IF(ISBLANK('Step 1.1 Supply Fan Power Data'!A2377),"-",'Step 1.1 Supply Fan Power Data'!A2377)</f>
        <v>44730.333333333336</v>
      </c>
      <c r="B2377">
        <f>IF(ISBLANK('Step 1.1 Supply Fan Power Data'!B2377),"-",'Step 1.1 Supply Fan Power Data'!B2377)</f>
        <v>0.863369752228625</v>
      </c>
      <c r="C2377">
        <f>VLOOKUP(A2377,'Step 1.3 OAT Data'!$A:$B,2)</f>
        <v>70</v>
      </c>
      <c r="E2377" s="33">
        <f>IF(ISBLANK('Step 1.2 Return Fan Power Data'!A2377),"-",'Step 1.2 Return Fan Power Data'!A2377)</f>
        <v>44730.333333333336</v>
      </c>
      <c r="F2377">
        <f>IF(ISBLANK('Step 1.2 Return Fan Power Data'!B2377),"-",'Step 1.2 Return Fan Power Data'!B2377)</f>
        <v>0.7899376206769082</v>
      </c>
      <c r="G2377">
        <f>VLOOKUP(E2377,'Step 1.3 OAT Data'!$A:$B,2)</f>
        <v>70</v>
      </c>
    </row>
    <row r="2378" spans="1:7" x14ac:dyDescent="0.25">
      <c r="A2378" s="33">
        <f>IF(ISBLANK('Step 1.1 Supply Fan Power Data'!A2378),"-",'Step 1.1 Supply Fan Power Data'!A2378)</f>
        <v>44730.375</v>
      </c>
      <c r="B2378">
        <f>IF(ISBLANK('Step 1.1 Supply Fan Power Data'!B2378),"-",'Step 1.1 Supply Fan Power Data'!B2378)</f>
        <v>0.84150108496469878</v>
      </c>
      <c r="C2378">
        <f>VLOOKUP(A2378,'Step 1.3 OAT Data'!$A:$B,2)</f>
        <v>70</v>
      </c>
      <c r="E2378" s="33">
        <f>IF(ISBLANK('Step 1.2 Return Fan Power Data'!A2378),"-",'Step 1.2 Return Fan Power Data'!A2378)</f>
        <v>44730.375</v>
      </c>
      <c r="F2378">
        <f>IF(ISBLANK('Step 1.2 Return Fan Power Data'!B2378),"-",'Step 1.2 Return Fan Power Data'!B2378)</f>
        <v>0.76766046853360359</v>
      </c>
      <c r="G2378">
        <f>VLOOKUP(E2378,'Step 1.3 OAT Data'!$A:$B,2)</f>
        <v>70</v>
      </c>
    </row>
    <row r="2379" spans="1:7" x14ac:dyDescent="0.25">
      <c r="A2379" s="33">
        <f>IF(ISBLANK('Step 1.1 Supply Fan Power Data'!A2379),"-",'Step 1.1 Supply Fan Power Data'!A2379)</f>
        <v>44730.416666666664</v>
      </c>
      <c r="B2379">
        <f>IF(ISBLANK('Step 1.1 Supply Fan Power Data'!B2379),"-",'Step 1.1 Supply Fan Power Data'!B2379)</f>
        <v>0.83751526114524544</v>
      </c>
      <c r="C2379">
        <f>VLOOKUP(A2379,'Step 1.3 OAT Data'!$A:$B,2)</f>
        <v>70</v>
      </c>
      <c r="E2379" s="33">
        <f>IF(ISBLANK('Step 1.2 Return Fan Power Data'!A2379),"-",'Step 1.2 Return Fan Power Data'!A2379)</f>
        <v>44730.416666666664</v>
      </c>
      <c r="F2379">
        <f>IF(ISBLANK('Step 1.2 Return Fan Power Data'!B2379),"-",'Step 1.2 Return Fan Power Data'!B2379)</f>
        <v>0.76362248611829198</v>
      </c>
      <c r="G2379">
        <f>VLOOKUP(E2379,'Step 1.3 OAT Data'!$A:$B,2)</f>
        <v>70</v>
      </c>
    </row>
    <row r="2380" spans="1:7" x14ac:dyDescent="0.25">
      <c r="A2380" s="33">
        <f>IF(ISBLANK('Step 1.1 Supply Fan Power Data'!A2380),"-",'Step 1.1 Supply Fan Power Data'!A2380)</f>
        <v>44730.458333333336</v>
      </c>
      <c r="B2380">
        <f>IF(ISBLANK('Step 1.1 Supply Fan Power Data'!B2380),"-",'Step 1.1 Supply Fan Power Data'!B2380)</f>
        <v>0.83352453830590933</v>
      </c>
      <c r="C2380">
        <f>VLOOKUP(A2380,'Step 1.3 OAT Data'!$A:$B,2)</f>
        <v>70</v>
      </c>
      <c r="E2380" s="33">
        <f>IF(ISBLANK('Step 1.2 Return Fan Power Data'!A2380),"-",'Step 1.2 Return Fan Power Data'!A2380)</f>
        <v>44730.458333333336</v>
      </c>
      <c r="F2380">
        <f>IF(ISBLANK('Step 1.2 Return Fan Power Data'!B2380),"-",'Step 1.2 Return Fan Power Data'!B2380)</f>
        <v>0.75958645805608827</v>
      </c>
      <c r="G2380">
        <f>VLOOKUP(E2380,'Step 1.3 OAT Data'!$A:$B,2)</f>
        <v>70</v>
      </c>
    </row>
    <row r="2381" spans="1:7" x14ac:dyDescent="0.25">
      <c r="A2381" s="33">
        <f>IF(ISBLANK('Step 1.1 Supply Fan Power Data'!A2381),"-",'Step 1.1 Supply Fan Power Data'!A2381)</f>
        <v>44730.5</v>
      </c>
      <c r="B2381">
        <f>IF(ISBLANK('Step 1.1 Supply Fan Power Data'!B2381),"-",'Step 1.1 Supply Fan Power Data'!B2381)</f>
        <v>0.8544704424337497</v>
      </c>
      <c r="C2381">
        <f>VLOOKUP(A2381,'Step 1.3 OAT Data'!$A:$B,2)</f>
        <v>69</v>
      </c>
      <c r="E2381" s="33">
        <f>IF(ISBLANK('Step 1.2 Return Fan Power Data'!A2381),"-",'Step 1.2 Return Fan Power Data'!A2381)</f>
        <v>44730.5</v>
      </c>
      <c r="F2381">
        <f>IF(ISBLANK('Step 1.2 Return Fan Power Data'!B2381),"-",'Step 1.2 Return Fan Power Data'!B2381)</f>
        <v>0.78084718595192404</v>
      </c>
      <c r="G2381">
        <f>VLOOKUP(E2381,'Step 1.3 OAT Data'!$A:$B,2)</f>
        <v>69</v>
      </c>
    </row>
    <row r="2382" spans="1:7" x14ac:dyDescent="0.25">
      <c r="A2382" s="33">
        <f>IF(ISBLANK('Step 1.1 Supply Fan Power Data'!A2382),"-",'Step 1.1 Supply Fan Power Data'!A2382)</f>
        <v>44730.541666666664</v>
      </c>
      <c r="B2382">
        <f>IF(ISBLANK('Step 1.1 Supply Fan Power Data'!B2382),"-",'Step 1.1 Supply Fan Power Data'!B2382)</f>
        <v>0.8445035722193952</v>
      </c>
      <c r="C2382">
        <f>VLOOKUP(A2382,'Step 1.3 OAT Data'!$A:$B,2)</f>
        <v>71</v>
      </c>
      <c r="E2382" s="33">
        <f>IF(ISBLANK('Step 1.2 Return Fan Power Data'!A2382),"-",'Step 1.2 Return Fan Power Data'!A2382)</f>
        <v>44730.541666666664</v>
      </c>
      <c r="F2382">
        <f>IF(ISBLANK('Step 1.2 Return Fan Power Data'!B2382),"-",'Step 1.2 Return Fan Power Data'!B2382)</f>
        <v>0.7707067993984863</v>
      </c>
      <c r="G2382">
        <f>VLOOKUP(E2382,'Step 1.3 OAT Data'!$A:$B,2)</f>
        <v>71</v>
      </c>
    </row>
    <row r="2383" spans="1:7" x14ac:dyDescent="0.25">
      <c r="A2383" s="33">
        <f>IF(ISBLANK('Step 1.1 Supply Fan Power Data'!A2383),"-",'Step 1.1 Supply Fan Power Data'!A2383)</f>
        <v>44730.583333333336</v>
      </c>
      <c r="B2383">
        <f>IF(ISBLANK('Step 1.1 Supply Fan Power Data'!B2383),"-",'Step 1.1 Supply Fan Power Data'!B2383)</f>
        <v>0.8544704424337497</v>
      </c>
      <c r="C2383">
        <f>VLOOKUP(A2383,'Step 1.3 OAT Data'!$A:$B,2)</f>
        <v>71</v>
      </c>
      <c r="E2383" s="33">
        <f>IF(ISBLANK('Step 1.2 Return Fan Power Data'!A2383),"-",'Step 1.2 Return Fan Power Data'!A2383)</f>
        <v>44730.583333333336</v>
      </c>
      <c r="F2383">
        <f>IF(ISBLANK('Step 1.2 Return Fan Power Data'!B2383),"-",'Step 1.2 Return Fan Power Data'!B2383)</f>
        <v>0.78084718595192404</v>
      </c>
      <c r="G2383">
        <f>VLOOKUP(E2383,'Step 1.3 OAT Data'!$A:$B,2)</f>
        <v>71</v>
      </c>
    </row>
    <row r="2384" spans="1:7" x14ac:dyDescent="0.25">
      <c r="A2384" s="33">
        <f>IF(ISBLANK('Step 1.1 Supply Fan Power Data'!A2384),"-",'Step 1.1 Supply Fan Power Data'!A2384)</f>
        <v>44730.625</v>
      </c>
      <c r="B2384">
        <f>IF(ISBLANK('Step 1.1 Supply Fan Power Data'!B2384),"-",'Step 1.1 Supply Fan Power Data'!B2384)</f>
        <v>0.8544704424337497</v>
      </c>
      <c r="C2384">
        <f>VLOOKUP(A2384,'Step 1.3 OAT Data'!$A:$B,2)</f>
        <v>69</v>
      </c>
      <c r="E2384" s="33">
        <f>IF(ISBLANK('Step 1.2 Return Fan Power Data'!A2384),"-",'Step 1.2 Return Fan Power Data'!A2384)</f>
        <v>44730.625</v>
      </c>
      <c r="F2384">
        <f>IF(ISBLANK('Step 1.2 Return Fan Power Data'!B2384),"-",'Step 1.2 Return Fan Power Data'!B2384)</f>
        <v>0.78084718595192404</v>
      </c>
      <c r="G2384">
        <f>VLOOKUP(E2384,'Step 1.3 OAT Data'!$A:$B,2)</f>
        <v>69</v>
      </c>
    </row>
    <row r="2385" spans="1:7" x14ac:dyDescent="0.25">
      <c r="A2385" s="33">
        <f>IF(ISBLANK('Step 1.1 Supply Fan Power Data'!A2385),"-",'Step 1.1 Supply Fan Power Data'!A2385)</f>
        <v>44730.666666666664</v>
      </c>
      <c r="B2385">
        <f>IF(ISBLANK('Step 1.1 Supply Fan Power Data'!B2385),"-",'Step 1.1 Supply Fan Power Data'!B2385)</f>
        <v>0.8544704424337497</v>
      </c>
      <c r="C2385">
        <f>VLOOKUP(A2385,'Step 1.3 OAT Data'!$A:$B,2)</f>
        <v>70</v>
      </c>
      <c r="E2385" s="33">
        <f>IF(ISBLANK('Step 1.2 Return Fan Power Data'!A2385),"-",'Step 1.2 Return Fan Power Data'!A2385)</f>
        <v>44730.666666666664</v>
      </c>
      <c r="F2385">
        <f>IF(ISBLANK('Step 1.2 Return Fan Power Data'!B2385),"-",'Step 1.2 Return Fan Power Data'!B2385)</f>
        <v>0.78084718595192404</v>
      </c>
      <c r="G2385">
        <f>VLOOKUP(E2385,'Step 1.3 OAT Data'!$A:$B,2)</f>
        <v>70</v>
      </c>
    </row>
    <row r="2386" spans="1:7" x14ac:dyDescent="0.25">
      <c r="A2386" s="33">
        <f>IF(ISBLANK('Step 1.1 Supply Fan Power Data'!A2386),"-",'Step 1.1 Supply Fan Power Data'!A2386)</f>
        <v>44730.708333333336</v>
      </c>
      <c r="B2386">
        <f>IF(ISBLANK('Step 1.1 Supply Fan Power Data'!B2386),"-",'Step 1.1 Supply Fan Power Data'!B2386)</f>
        <v>0.83051187637855006</v>
      </c>
      <c r="C2386">
        <f>VLOOKUP(A2386,'Step 1.3 OAT Data'!$A:$B,2)</f>
        <v>68</v>
      </c>
      <c r="E2386" s="33">
        <f>IF(ISBLANK('Step 1.2 Return Fan Power Data'!A2386),"-",'Step 1.2 Return Fan Power Data'!A2386)</f>
        <v>44730.708333333336</v>
      </c>
      <c r="F2386">
        <f>IF(ISBLANK('Step 1.2 Return Fan Power Data'!B2386),"-",'Step 1.2 Return Fan Power Data'!B2386)</f>
        <v>0.75654418555173297</v>
      </c>
      <c r="G2386">
        <f>VLOOKUP(E2386,'Step 1.3 OAT Data'!$A:$B,2)</f>
        <v>68</v>
      </c>
    </row>
    <row r="2387" spans="1:7" x14ac:dyDescent="0.25">
      <c r="A2387" s="33">
        <f>IF(ISBLANK('Step 1.1 Supply Fan Power Data'!A2387),"-",'Step 1.1 Supply Fan Power Data'!A2387)</f>
        <v>44730.75</v>
      </c>
      <c r="B2387">
        <f>IF(ISBLANK('Step 1.1 Supply Fan Power Data'!B2387),"-",'Step 1.1 Supply Fan Power Data'!B2387)</f>
        <v>0.8445035722193952</v>
      </c>
      <c r="C2387">
        <f>VLOOKUP(A2387,'Step 1.3 OAT Data'!$A:$B,2)</f>
        <v>64</v>
      </c>
      <c r="E2387" s="33">
        <f>IF(ISBLANK('Step 1.2 Return Fan Power Data'!A2387),"-",'Step 1.2 Return Fan Power Data'!A2387)</f>
        <v>44730.75</v>
      </c>
      <c r="F2387">
        <f>IF(ISBLANK('Step 1.2 Return Fan Power Data'!B2387),"-",'Step 1.2 Return Fan Power Data'!B2387)</f>
        <v>0.7707067993984863</v>
      </c>
      <c r="G2387">
        <f>VLOOKUP(E2387,'Step 1.3 OAT Data'!$A:$B,2)</f>
        <v>64</v>
      </c>
    </row>
    <row r="2388" spans="1:7" x14ac:dyDescent="0.25">
      <c r="A2388" s="33">
        <f>IF(ISBLANK('Step 1.1 Supply Fan Power Data'!A2388),"-",'Step 1.1 Supply Fan Power Data'!A2388)</f>
        <v>44730.791666666664</v>
      </c>
      <c r="B2388">
        <f>IF(ISBLANK('Step 1.1 Supply Fan Power Data'!B2388),"-",'Step 1.1 Supply Fan Power Data'!B2388)</f>
        <v>0.8475033132094949</v>
      </c>
      <c r="C2388">
        <f>VLOOKUP(A2388,'Step 1.3 OAT Data'!$A:$B,2)</f>
        <v>63</v>
      </c>
      <c r="E2388" s="33">
        <f>IF(ISBLANK('Step 1.2 Return Fan Power Data'!A2388),"-",'Step 1.2 Return Fan Power Data'!A2388)</f>
        <v>44730.791666666664</v>
      </c>
      <c r="F2388">
        <f>IF(ISBLANK('Step 1.2 Return Fan Power Data'!B2388),"-",'Step 1.2 Return Fan Power Data'!B2388)</f>
        <v>0.77375424509841806</v>
      </c>
      <c r="G2388">
        <f>VLOOKUP(E2388,'Step 1.3 OAT Data'!$A:$B,2)</f>
        <v>63</v>
      </c>
    </row>
    <row r="2389" spans="1:7" x14ac:dyDescent="0.25">
      <c r="A2389" s="33">
        <f>IF(ISBLANK('Step 1.1 Supply Fan Power Data'!A2389),"-",'Step 1.1 Supply Fan Power Data'!A2389)</f>
        <v>44730.833333333336</v>
      </c>
      <c r="B2389">
        <f>IF(ISBLANK('Step 1.1 Supply Fan Power Data'!B2389),"-",'Step 1.1 Supply Fan Power Data'!B2389)</f>
        <v>0.852453435335353</v>
      </c>
      <c r="C2389">
        <f>VLOOKUP(A2389,'Step 1.3 OAT Data'!$A:$B,2)</f>
        <v>63</v>
      </c>
      <c r="E2389" s="33">
        <f>IF(ISBLANK('Step 1.2 Return Fan Power Data'!A2389),"-",'Step 1.2 Return Fan Power Data'!A2389)</f>
        <v>44730.833333333336</v>
      </c>
      <c r="F2389">
        <f>IF(ISBLANK('Step 1.2 Return Fan Power Data'!B2389),"-",'Step 1.2 Return Fan Power Data'!B2389)</f>
        <v>0.77879160023013794</v>
      </c>
      <c r="G2389">
        <f>VLOOKUP(E2389,'Step 1.3 OAT Data'!$A:$B,2)</f>
        <v>63</v>
      </c>
    </row>
    <row r="2390" spans="1:7" x14ac:dyDescent="0.25">
      <c r="A2390" s="33">
        <f>IF(ISBLANK('Step 1.1 Supply Fan Power Data'!A2390),"-",'Step 1.1 Supply Fan Power Data'!A2390)</f>
        <v>44730.875</v>
      </c>
      <c r="B2390">
        <f>IF(ISBLANK('Step 1.1 Supply Fan Power Data'!B2390),"-",'Step 1.1 Supply Fan Power Data'!B2390)</f>
        <v>0.85544597468958539</v>
      </c>
      <c r="C2390">
        <f>VLOOKUP(A2390,'Step 1.3 OAT Data'!$A:$B,2)</f>
        <v>63</v>
      </c>
      <c r="E2390" s="33">
        <f>IF(ISBLANK('Step 1.2 Return Fan Power Data'!A2390),"-",'Step 1.2 Return Fan Power Data'!A2390)</f>
        <v>44730.875</v>
      </c>
      <c r="F2390">
        <f>IF(ISBLANK('Step 1.2 Return Fan Power Data'!B2390),"-",'Step 1.2 Return Fan Power Data'!B2390)</f>
        <v>0.78184200626849654</v>
      </c>
      <c r="G2390">
        <f>VLOOKUP(E2390,'Step 1.3 OAT Data'!$A:$B,2)</f>
        <v>63</v>
      </c>
    </row>
    <row r="2391" spans="1:7" x14ac:dyDescent="0.25">
      <c r="A2391" s="33">
        <f>IF(ISBLANK('Step 1.1 Supply Fan Power Data'!A2391),"-",'Step 1.1 Supply Fan Power Data'!A2391)</f>
        <v>44730.916666666664</v>
      </c>
      <c r="B2391">
        <f>IF(ISBLANK('Step 1.1 Supply Fan Power Data'!B2391),"-",'Step 1.1 Supply Fan Power Data'!B2391)</f>
        <v>0.83352453830590933</v>
      </c>
      <c r="C2391">
        <f>VLOOKUP(A2391,'Step 1.3 OAT Data'!$A:$B,2)</f>
        <v>62</v>
      </c>
      <c r="E2391" s="33">
        <f>IF(ISBLANK('Step 1.2 Return Fan Power Data'!A2391),"-",'Step 1.2 Return Fan Power Data'!A2391)</f>
        <v>44730.916666666664</v>
      </c>
      <c r="F2391">
        <f>IF(ISBLANK('Step 1.2 Return Fan Power Data'!B2391),"-",'Step 1.2 Return Fan Power Data'!B2391)</f>
        <v>0.75958645805608827</v>
      </c>
      <c r="G2391">
        <f>VLOOKUP(E2391,'Step 1.3 OAT Data'!$A:$B,2)</f>
        <v>62</v>
      </c>
    </row>
    <row r="2392" spans="1:7" x14ac:dyDescent="0.25">
      <c r="A2392" s="33">
        <f>IF(ISBLANK('Step 1.1 Supply Fan Power Data'!A2392),"-",'Step 1.1 Supply Fan Power Data'!A2392)</f>
        <v>44730.958333333336</v>
      </c>
      <c r="B2392">
        <f>IF(ISBLANK('Step 1.1 Supply Fan Power Data'!B2392),"-",'Step 1.1 Supply Fan Power Data'!B2392)</f>
        <v>0.82854557552172015</v>
      </c>
      <c r="C2392">
        <f>VLOOKUP(A2392,'Step 1.3 OAT Data'!$A:$B,2)</f>
        <v>61</v>
      </c>
      <c r="E2392" s="33">
        <f>IF(ISBLANK('Step 1.2 Return Fan Power Data'!A2392),"-",'Step 1.2 Return Fan Power Data'!A2392)</f>
        <v>44730.958333333336</v>
      </c>
      <c r="F2392">
        <f>IF(ISBLANK('Step 1.2 Return Fan Power Data'!B2392),"-",'Step 1.2 Return Fan Power Data'!B2392)</f>
        <v>0.75456069087877031</v>
      </c>
      <c r="G2392">
        <f>VLOOKUP(E2392,'Step 1.3 OAT Data'!$A:$B,2)</f>
        <v>61</v>
      </c>
    </row>
    <row r="2393" spans="1:7" x14ac:dyDescent="0.25">
      <c r="A2393" s="33">
        <f>IF(ISBLANK('Step 1.1 Supply Fan Power Data'!A2393),"-",'Step 1.1 Supply Fan Power Data'!A2393)</f>
        <v>44731</v>
      </c>
      <c r="B2393">
        <f>IF(ISBLANK('Step 1.1 Supply Fan Power Data'!B2393),"-",'Step 1.1 Supply Fan Power Data'!B2393)</f>
        <v>0.83156007841904911</v>
      </c>
      <c r="C2393">
        <f>VLOOKUP(A2393,'Step 1.3 OAT Data'!$A:$B,2)</f>
        <v>60</v>
      </c>
      <c r="E2393" s="33">
        <f>IF(ISBLANK('Step 1.2 Return Fan Power Data'!A2393),"-",'Step 1.2 Return Fan Power Data'!A2393)</f>
        <v>44731</v>
      </c>
      <c r="F2393">
        <f>IF(ISBLANK('Step 1.2 Return Fan Power Data'!B2393),"-",'Step 1.2 Return Fan Power Data'!B2393)</f>
        <v>0.75760224170089863</v>
      </c>
      <c r="G2393">
        <f>VLOOKUP(E2393,'Step 1.3 OAT Data'!$A:$B,2)</f>
        <v>60</v>
      </c>
    </row>
    <row r="2394" spans="1:7" x14ac:dyDescent="0.25">
      <c r="A2394" s="33">
        <f>IF(ISBLANK('Step 1.1 Supply Fan Power Data'!A2394),"-",'Step 1.1 Supply Fan Power Data'!A2394)</f>
        <v>44731.041666666664</v>
      </c>
      <c r="B2394">
        <f>IF(ISBLANK('Step 1.1 Supply Fan Power Data'!B2394),"-",'Step 1.1 Supply Fan Power Data'!B2394)</f>
        <v>0.84352480286482179</v>
      </c>
      <c r="C2394">
        <f>VLOOKUP(A2394,'Step 1.3 OAT Data'!$A:$B,2)</f>
        <v>59</v>
      </c>
      <c r="E2394" s="33">
        <f>IF(ISBLANK('Step 1.2 Return Fan Power Data'!A2394),"-",'Step 1.2 Return Fan Power Data'!A2394)</f>
        <v>44731.041666666664</v>
      </c>
      <c r="F2394">
        <f>IF(ISBLANK('Step 1.2 Return Fan Power Data'!B2394),"-",'Step 1.2 Return Fan Power Data'!B2394)</f>
        <v>0.76971330819760708</v>
      </c>
      <c r="G2394">
        <f>VLOOKUP(E2394,'Step 1.3 OAT Data'!$A:$B,2)</f>
        <v>59</v>
      </c>
    </row>
    <row r="2395" spans="1:7" x14ac:dyDescent="0.25">
      <c r="A2395" s="33">
        <f>IF(ISBLANK('Step 1.1 Supply Fan Power Data'!A2395),"-",'Step 1.1 Supply Fan Power Data'!A2395)</f>
        <v>44731.083333333336</v>
      </c>
      <c r="B2395">
        <f>IF(ISBLANK('Step 1.1 Supply Fan Power Data'!B2395),"-",'Step 1.1 Supply Fan Power Data'!B2395)</f>
        <v>0.8722456420022402</v>
      </c>
      <c r="C2395">
        <f>VLOOKUP(A2395,'Step 1.3 OAT Data'!$A:$B,2)</f>
        <v>58</v>
      </c>
      <c r="E2395" s="33">
        <f>IF(ISBLANK('Step 1.2 Return Fan Power Data'!A2395),"-",'Step 1.2 Return Fan Power Data'!A2395)</f>
        <v>44731.083333333336</v>
      </c>
      <c r="F2395">
        <f>IF(ISBLANK('Step 1.2 Return Fan Power Data'!B2395),"-",'Step 1.2 Return Fan Power Data'!B2395)</f>
        <v>0.79903794572314413</v>
      </c>
      <c r="G2395">
        <f>VLOOKUP(E2395,'Step 1.3 OAT Data'!$A:$B,2)</f>
        <v>58</v>
      </c>
    </row>
    <row r="2396" spans="1:7" x14ac:dyDescent="0.25">
      <c r="A2396" s="33">
        <f>IF(ISBLANK('Step 1.1 Supply Fan Power Data'!A2396),"-",'Step 1.1 Supply Fan Power Data'!A2396)</f>
        <v>44731.125</v>
      </c>
      <c r="B2396">
        <f>IF(ISBLANK('Step 1.1 Supply Fan Power Data'!B2396),"-",'Step 1.1 Supply Fan Power Data'!B2396)</f>
        <v>0.88606434468860185</v>
      </c>
      <c r="C2396">
        <f>VLOOKUP(A2396,'Step 1.3 OAT Data'!$A:$B,2)</f>
        <v>59</v>
      </c>
      <c r="E2396" s="33">
        <f>IF(ISBLANK('Step 1.2 Return Fan Power Data'!A2396),"-",'Step 1.2 Return Fan Power Data'!A2396)</f>
        <v>44731.125</v>
      </c>
      <c r="F2396">
        <f>IF(ISBLANK('Step 1.2 Return Fan Power Data'!B2396),"-",'Step 1.2 Return Fan Power Data'!B2396)</f>
        <v>0.81327274644591818</v>
      </c>
      <c r="G2396">
        <f>VLOOKUP(E2396,'Step 1.3 OAT Data'!$A:$B,2)</f>
        <v>59</v>
      </c>
    </row>
    <row r="2397" spans="1:7" x14ac:dyDescent="0.25">
      <c r="A2397" s="33">
        <f>IF(ISBLANK('Step 1.1 Supply Fan Power Data'!A2397),"-",'Step 1.1 Supply Fan Power Data'!A2397)</f>
        <v>44731.166666666664</v>
      </c>
      <c r="B2397">
        <f>IF(ISBLANK('Step 1.1 Supply Fan Power Data'!B2397),"-",'Step 1.1 Supply Fan Power Data'!B2397)</f>
        <v>0.87722416428311734</v>
      </c>
      <c r="C2397">
        <f>VLOOKUP(A2397,'Step 1.3 OAT Data'!$A:$B,2)</f>
        <v>58</v>
      </c>
      <c r="E2397" s="33">
        <f>IF(ISBLANK('Step 1.2 Return Fan Power Data'!A2397),"-",'Step 1.2 Return Fan Power Data'!A2397)</f>
        <v>44731.166666666664</v>
      </c>
      <c r="F2397">
        <f>IF(ISBLANK('Step 1.2 Return Fan Power Data'!B2397),"-",'Step 1.2 Return Fan Power Data'!B2397)</f>
        <v>0.80415705556970885</v>
      </c>
      <c r="G2397">
        <f>VLOOKUP(E2397,'Step 1.3 OAT Data'!$A:$B,2)</f>
        <v>58</v>
      </c>
    </row>
    <row r="2398" spans="1:7" x14ac:dyDescent="0.25">
      <c r="A2398" s="33">
        <f>IF(ISBLANK('Step 1.1 Supply Fan Power Data'!A2398),"-",'Step 1.1 Supply Fan Power Data'!A2398)</f>
        <v>44731.208333333336</v>
      </c>
      <c r="B2398">
        <f>IF(ISBLANK('Step 1.1 Supply Fan Power Data'!B2398),"-",'Step 1.1 Supply Fan Power Data'!B2398)</f>
        <v>0.88116308551690503</v>
      </c>
      <c r="C2398">
        <f>VLOOKUP(A2398,'Step 1.3 OAT Data'!$A:$B,2)</f>
        <v>57</v>
      </c>
      <c r="E2398" s="33">
        <f>IF(ISBLANK('Step 1.2 Return Fan Power Data'!A2398),"-",'Step 1.2 Return Fan Power Data'!A2398)</f>
        <v>44731.208333333336</v>
      </c>
      <c r="F2398">
        <f>IF(ISBLANK('Step 1.2 Return Fan Power Data'!B2398),"-",'Step 1.2 Return Fan Power Data'!B2398)</f>
        <v>0.80821465771116552</v>
      </c>
      <c r="G2398">
        <f>VLOOKUP(E2398,'Step 1.3 OAT Data'!$A:$B,2)</f>
        <v>57</v>
      </c>
    </row>
    <row r="2399" spans="1:7" x14ac:dyDescent="0.25">
      <c r="A2399" s="33">
        <f>IF(ISBLANK('Step 1.1 Supply Fan Power Data'!A2399),"-",'Step 1.1 Supply Fan Power Data'!A2399)</f>
        <v>44731.25</v>
      </c>
      <c r="B2399">
        <f>IF(ISBLANK('Step 1.1 Supply Fan Power Data'!B2399),"-",'Step 1.1 Supply Fan Power Data'!B2399)</f>
        <v>0.8781931679614704</v>
      </c>
      <c r="C2399">
        <f>VLOOKUP(A2399,'Step 1.3 OAT Data'!$A:$B,2)</f>
        <v>55</v>
      </c>
      <c r="E2399" s="33">
        <f>IF(ISBLANK('Step 1.2 Return Fan Power Data'!A2399),"-",'Step 1.2 Return Fan Power Data'!A2399)</f>
        <v>44731.25</v>
      </c>
      <c r="F2399">
        <f>IF(ISBLANK('Step 1.2 Return Fan Power Data'!B2399),"-",'Step 1.2 Return Fan Power Data'!B2399)</f>
        <v>0.80515464623641153</v>
      </c>
      <c r="G2399">
        <f>VLOOKUP(E2399,'Step 1.3 OAT Data'!$A:$B,2)</f>
        <v>55</v>
      </c>
    </row>
    <row r="2400" spans="1:7" x14ac:dyDescent="0.25">
      <c r="A2400" s="33">
        <f>IF(ISBLANK('Step 1.1 Supply Fan Power Data'!A2400),"-",'Step 1.1 Supply Fan Power Data'!A2400)</f>
        <v>44731.291666666664</v>
      </c>
      <c r="B2400">
        <f>IF(ISBLANK('Step 1.1 Supply Fan Power Data'!B2400),"-",'Step 1.1 Supply Fan Power Data'!B2400)</f>
        <v>0.88213098653862709</v>
      </c>
      <c r="C2400">
        <f>VLOOKUP(A2400,'Step 1.3 OAT Data'!$A:$B,2)</f>
        <v>57</v>
      </c>
      <c r="E2400" s="33">
        <f>IF(ISBLANK('Step 1.2 Return Fan Power Data'!A2400),"-",'Step 1.2 Return Fan Power Data'!A2400)</f>
        <v>44731.291666666664</v>
      </c>
      <c r="F2400">
        <f>IF(ISBLANK('Step 1.2 Return Fan Power Data'!B2400),"-",'Step 1.2 Return Fan Power Data'!B2400)</f>
        <v>0.80921272639027819</v>
      </c>
      <c r="G2400">
        <f>VLOOKUP(E2400,'Step 1.3 OAT Data'!$A:$B,2)</f>
        <v>57</v>
      </c>
    </row>
    <row r="2401" spans="1:7" x14ac:dyDescent="0.25">
      <c r="A2401" s="33">
        <f>IF(ISBLANK('Step 1.1 Supply Fan Power Data'!A2401),"-",'Step 1.1 Supply Fan Power Data'!A2401)</f>
        <v>44731.333333333336</v>
      </c>
      <c r="B2401">
        <f>IF(ISBLANK('Step 1.1 Supply Fan Power Data'!B2401),"-",'Step 1.1 Supply Fan Power Data'!B2401)</f>
        <v>0.88606434468860185</v>
      </c>
      <c r="C2401">
        <f>VLOOKUP(A2401,'Step 1.3 OAT Data'!$A:$B,2)</f>
        <v>59</v>
      </c>
      <c r="E2401" s="33">
        <f>IF(ISBLANK('Step 1.2 Return Fan Power Data'!A2401),"-",'Step 1.2 Return Fan Power Data'!A2401)</f>
        <v>44731.333333333336</v>
      </c>
      <c r="F2401">
        <f>IF(ISBLANK('Step 1.2 Return Fan Power Data'!B2401),"-",'Step 1.2 Return Fan Power Data'!B2401)</f>
        <v>0.81327274644591818</v>
      </c>
      <c r="G2401">
        <f>VLOOKUP(E2401,'Step 1.3 OAT Data'!$A:$B,2)</f>
        <v>59</v>
      </c>
    </row>
    <row r="2402" spans="1:7" x14ac:dyDescent="0.25">
      <c r="A2402" s="33">
        <f>IF(ISBLANK('Step 1.1 Supply Fan Power Data'!A2402),"-",'Step 1.1 Supply Fan Power Data'!A2402)</f>
        <v>44731.375</v>
      </c>
      <c r="B2402">
        <f>IF(ISBLANK('Step 1.1 Supply Fan Power Data'!B2402),"-",'Step 1.1 Supply Fan Power Data'!B2402)</f>
        <v>0.89095873894894706</v>
      </c>
      <c r="C2402">
        <f>VLOOKUP(A2402,'Step 1.3 OAT Data'!$A:$B,2)</f>
        <v>62</v>
      </c>
      <c r="E2402" s="33">
        <f>IF(ISBLANK('Step 1.2 Return Fan Power Data'!A2402),"-",'Step 1.2 Return Fan Power Data'!A2402)</f>
        <v>44731.375</v>
      </c>
      <c r="F2402">
        <f>IF(ISBLANK('Step 1.2 Return Fan Power Data'!B2402),"-",'Step 1.2 Return Fan Power Data'!B2402)</f>
        <v>0.8183338353069427</v>
      </c>
      <c r="G2402">
        <f>VLOOKUP(E2402,'Step 1.3 OAT Data'!$A:$B,2)</f>
        <v>62</v>
      </c>
    </row>
    <row r="2403" spans="1:7" x14ac:dyDescent="0.25">
      <c r="A2403" s="33">
        <f>IF(ISBLANK('Step 1.1 Supply Fan Power Data'!A2403),"-",'Step 1.1 Supply Fan Power Data'!A2403)</f>
        <v>44731.416666666664</v>
      </c>
      <c r="B2403">
        <f>IF(ISBLANK('Step 1.1 Supply Fan Power Data'!B2403),"-",'Step 1.1 Supply Fan Power Data'!B2403)</f>
        <v>0.863369752228625</v>
      </c>
      <c r="C2403">
        <f>VLOOKUP(A2403,'Step 1.3 OAT Data'!$A:$B,2)</f>
        <v>64</v>
      </c>
      <c r="E2403" s="33">
        <f>IF(ISBLANK('Step 1.2 Return Fan Power Data'!A2403),"-",'Step 1.2 Return Fan Power Data'!A2403)</f>
        <v>44731.416666666664</v>
      </c>
      <c r="F2403">
        <f>IF(ISBLANK('Step 1.2 Return Fan Power Data'!B2403),"-",'Step 1.2 Return Fan Power Data'!B2403)</f>
        <v>0.7899376206769082</v>
      </c>
      <c r="G2403">
        <f>VLOOKUP(E2403,'Step 1.3 OAT Data'!$A:$B,2)</f>
        <v>64</v>
      </c>
    </row>
    <row r="2404" spans="1:7" x14ac:dyDescent="0.25">
      <c r="A2404" s="33">
        <f>IF(ISBLANK('Step 1.1 Supply Fan Power Data'!A2404),"-",'Step 1.1 Supply Fan Power Data'!A2404)</f>
        <v>44731.458333333336</v>
      </c>
      <c r="B2404">
        <f>IF(ISBLANK('Step 1.1 Supply Fan Power Data'!B2404),"-",'Step 1.1 Supply Fan Power Data'!B2404)</f>
        <v>0.85941020440910754</v>
      </c>
      <c r="C2404">
        <f>VLOOKUP(A2404,'Step 1.3 OAT Data'!$A:$B,2)</f>
        <v>66</v>
      </c>
      <c r="E2404" s="33">
        <f>IF(ISBLANK('Step 1.2 Return Fan Power Data'!A2404),"-",'Step 1.2 Return Fan Power Data'!A2404)</f>
        <v>44731.458333333336</v>
      </c>
      <c r="F2404">
        <f>IF(ISBLANK('Step 1.2 Return Fan Power Data'!B2404),"-",'Step 1.2 Return Fan Power Data'!B2404)</f>
        <v>0.78588883206117666</v>
      </c>
      <c r="G2404">
        <f>VLOOKUP(E2404,'Step 1.3 OAT Data'!$A:$B,2)</f>
        <v>66</v>
      </c>
    </row>
    <row r="2405" spans="1:7" x14ac:dyDescent="0.25">
      <c r="A2405" s="33">
        <f>IF(ISBLANK('Step 1.1 Supply Fan Power Data'!A2405),"-",'Step 1.1 Supply Fan Power Data'!A2405)</f>
        <v>44731.5</v>
      </c>
      <c r="B2405">
        <f>IF(ISBLANK('Step 1.1 Supply Fan Power Data'!B2405),"-",'Step 1.1 Supply Fan Power Data'!B2405)</f>
        <v>0.86829646780456993</v>
      </c>
      <c r="C2405">
        <f>VLOOKUP(A2405,'Step 1.3 OAT Data'!$A:$B,2)</f>
        <v>68</v>
      </c>
      <c r="E2405" s="33">
        <f>IF(ISBLANK('Step 1.2 Return Fan Power Data'!A2405),"-",'Step 1.2 Return Fan Power Data'!A2405)</f>
        <v>44731.5</v>
      </c>
      <c r="F2405">
        <f>IF(ISBLANK('Step 1.2 Return Fan Power Data'!B2405),"-",'Step 1.2 Return Fan Power Data'!B2405)</f>
        <v>0.79498475652111666</v>
      </c>
      <c r="G2405">
        <f>VLOOKUP(E2405,'Step 1.3 OAT Data'!$A:$B,2)</f>
        <v>68</v>
      </c>
    </row>
    <row r="2406" spans="1:7" x14ac:dyDescent="0.25">
      <c r="A2406" s="33">
        <f>IF(ISBLANK('Step 1.1 Supply Fan Power Data'!A2406),"-",'Step 1.1 Supply Fan Power Data'!A2406)</f>
        <v>44731.541666666664</v>
      </c>
      <c r="B2406">
        <f>IF(ISBLANK('Step 1.1 Supply Fan Power Data'!B2406),"-",'Step 1.1 Supply Fan Power Data'!B2406)</f>
        <v>0.85342955939419252</v>
      </c>
      <c r="C2406">
        <f>VLOOKUP(A2406,'Step 1.3 OAT Data'!$A:$B,2)</f>
        <v>71</v>
      </c>
      <c r="E2406" s="33">
        <f>IF(ISBLANK('Step 1.2 Return Fan Power Data'!A2406),"-",'Step 1.2 Return Fan Power Data'!A2406)</f>
        <v>44731.541666666664</v>
      </c>
      <c r="F2406">
        <f>IF(ISBLANK('Step 1.2 Return Fan Power Data'!B2406),"-",'Step 1.2 Return Fan Power Data'!B2406)</f>
        <v>0.77978617515670723</v>
      </c>
      <c r="G2406">
        <f>VLOOKUP(E2406,'Step 1.3 OAT Data'!$A:$B,2)</f>
        <v>71</v>
      </c>
    </row>
    <row r="2407" spans="1:7" x14ac:dyDescent="0.25">
      <c r="A2407" s="33">
        <f>IF(ISBLANK('Step 1.1 Supply Fan Power Data'!A2407),"-",'Step 1.1 Supply Fan Power Data'!A2407)</f>
        <v>44731.583333333336</v>
      </c>
      <c r="B2407">
        <f>IF(ISBLANK('Step 1.1 Supply Fan Power Data'!B2407),"-",'Step 1.1 Supply Fan Power Data'!B2407)</f>
        <v>0.83555322526067199</v>
      </c>
      <c r="C2407">
        <f>VLOOKUP(A2407,'Step 1.3 OAT Data'!$A:$B,2)</f>
        <v>73</v>
      </c>
      <c r="E2407" s="33">
        <f>IF(ISBLANK('Step 1.2 Return Fan Power Data'!A2407),"-",'Step 1.2 Return Fan Power Data'!A2407)</f>
        <v>44731.583333333336</v>
      </c>
      <c r="F2407">
        <f>IF(ISBLANK('Step 1.2 Return Fan Power Data'!B2407),"-",'Step 1.2 Return Fan Power Data'!B2407)</f>
        <v>0.76163731033528326</v>
      </c>
      <c r="G2407">
        <f>VLOOKUP(E2407,'Step 1.3 OAT Data'!$A:$B,2)</f>
        <v>73</v>
      </c>
    </row>
    <row r="2408" spans="1:7" x14ac:dyDescent="0.25">
      <c r="A2408" s="33">
        <f>IF(ISBLANK('Step 1.1 Supply Fan Power Data'!A2408),"-",'Step 1.1 Supply Fan Power Data'!A2408)</f>
        <v>44731.625</v>
      </c>
      <c r="B2408">
        <f>IF(ISBLANK('Step 1.1 Supply Fan Power Data'!B2408),"-",'Step 1.1 Supply Fan Power Data'!B2408)</f>
        <v>0.846525437511225</v>
      </c>
      <c r="C2408">
        <f>VLOOKUP(A2408,'Step 1.3 OAT Data'!$A:$B,2)</f>
        <v>74</v>
      </c>
      <c r="E2408" s="33">
        <f>IF(ISBLANK('Step 1.2 Return Fan Power Data'!A2408),"-",'Step 1.2 Return Fan Power Data'!A2408)</f>
        <v>44731.625</v>
      </c>
      <c r="F2408">
        <f>IF(ISBLANK('Step 1.2 Return Fan Power Data'!B2408),"-",'Step 1.2 Return Fan Power Data'!B2408)</f>
        <v>0.77276039024666476</v>
      </c>
      <c r="G2408">
        <f>VLOOKUP(E2408,'Step 1.3 OAT Data'!$A:$B,2)</f>
        <v>74</v>
      </c>
    </row>
    <row r="2409" spans="1:7" x14ac:dyDescent="0.25">
      <c r="A2409" s="33">
        <f>IF(ISBLANK('Step 1.1 Supply Fan Power Data'!A2409),"-",'Step 1.1 Supply Fan Power Data'!A2409)</f>
        <v>44731.666666666664</v>
      </c>
      <c r="B2409">
        <f>IF(ISBLANK('Step 1.1 Supply Fan Power Data'!B2409),"-",'Step 1.1 Supply Fan Power Data'!B2409)</f>
        <v>0.86239652491004293</v>
      </c>
      <c r="C2409">
        <f>VLOOKUP(A2409,'Step 1.3 OAT Data'!$A:$B,2)</f>
        <v>75</v>
      </c>
      <c r="E2409" s="33">
        <f>IF(ISBLANK('Step 1.2 Return Fan Power Data'!A2409),"-",'Step 1.2 Return Fan Power Data'!A2409)</f>
        <v>44731.666666666664</v>
      </c>
      <c r="F2409">
        <f>IF(ISBLANK('Step 1.2 Return Fan Power Data'!B2409),"-",'Step 1.2 Return Fan Power Data'!B2409)</f>
        <v>0.78894183500843684</v>
      </c>
      <c r="G2409">
        <f>VLOOKUP(E2409,'Step 1.3 OAT Data'!$A:$B,2)</f>
        <v>75</v>
      </c>
    </row>
    <row r="2410" spans="1:7" x14ac:dyDescent="0.25">
      <c r="A2410" s="33">
        <f>IF(ISBLANK('Step 1.1 Supply Fan Power Data'!A2410),"-",'Step 1.1 Supply Fan Power Data'!A2410)</f>
        <v>44731.708333333336</v>
      </c>
      <c r="B2410">
        <f>IF(ISBLANK('Step 1.1 Supply Fan Power Data'!B2410),"-",'Step 1.1 Supply Fan Power Data'!B2410)</f>
        <v>0.86135810566921767</v>
      </c>
      <c r="C2410">
        <f>VLOOKUP(A2410,'Step 1.3 OAT Data'!$A:$B,2)</f>
        <v>75</v>
      </c>
      <c r="E2410" s="33">
        <f>IF(ISBLANK('Step 1.2 Return Fan Power Data'!A2410),"-",'Step 1.2 Return Fan Power Data'!A2410)</f>
        <v>44731.708333333336</v>
      </c>
      <c r="F2410">
        <f>IF(ISBLANK('Step 1.2 Return Fan Power Data'!B2410),"-",'Step 1.2 Return Fan Power Data'!B2410)</f>
        <v>0.78787979437396571</v>
      </c>
      <c r="G2410">
        <f>VLOOKUP(E2410,'Step 1.3 OAT Data'!$A:$B,2)</f>
        <v>75</v>
      </c>
    </row>
    <row r="2411" spans="1:7" x14ac:dyDescent="0.25">
      <c r="A2411" s="33">
        <f>IF(ISBLANK('Step 1.1 Supply Fan Power Data'!A2411),"-",'Step 1.1 Supply Fan Power Data'!A2411)</f>
        <v>44731.75</v>
      </c>
      <c r="B2411">
        <f>IF(ISBLANK('Step 1.1 Supply Fan Power Data'!B2411),"-",'Step 1.1 Supply Fan Power Data'!B2411)</f>
        <v>0.87522069225663424</v>
      </c>
      <c r="C2411">
        <f>VLOOKUP(A2411,'Step 1.3 OAT Data'!$A:$B,2)</f>
        <v>74</v>
      </c>
      <c r="E2411" s="33">
        <f>IF(ISBLANK('Step 1.2 Return Fan Power Data'!A2411),"-",'Step 1.2 Return Fan Power Data'!A2411)</f>
        <v>44731.75</v>
      </c>
      <c r="F2411">
        <f>IF(ISBLANK('Step 1.2 Return Fan Power Data'!B2411),"-",'Step 1.2 Return Fan Power Data'!B2411)</f>
        <v>0.80209574146765306</v>
      </c>
      <c r="G2411">
        <f>VLOOKUP(E2411,'Step 1.3 OAT Data'!$A:$B,2)</f>
        <v>74</v>
      </c>
    </row>
    <row r="2412" spans="1:7" x14ac:dyDescent="0.25">
      <c r="A2412" s="33">
        <f>IF(ISBLANK('Step 1.1 Supply Fan Power Data'!A2412),"-",'Step 1.1 Supply Fan Power Data'!A2412)</f>
        <v>44731.791666666664</v>
      </c>
      <c r="B2412">
        <f>IF(ISBLANK('Step 1.1 Supply Fan Power Data'!B2412),"-",'Step 1.1 Supply Fan Power Data'!B2412)</f>
        <v>0.86531536518747942</v>
      </c>
      <c r="C2412">
        <f>VLOOKUP(A2412,'Step 1.3 OAT Data'!$A:$B,2)</f>
        <v>73</v>
      </c>
      <c r="E2412" s="33">
        <f>IF(ISBLANK('Step 1.2 Return Fan Power Data'!A2412),"-",'Step 1.2 Return Fan Power Data'!A2412)</f>
        <v>44731.791666666664</v>
      </c>
      <c r="F2412">
        <f>IF(ISBLANK('Step 1.2 Return Fan Power Data'!B2412),"-",'Step 1.2 Return Fan Power Data'!B2412)</f>
        <v>0.79192954774344659</v>
      </c>
      <c r="G2412">
        <f>VLOOKUP(E2412,'Step 1.3 OAT Data'!$A:$B,2)</f>
        <v>73</v>
      </c>
    </row>
    <row r="2413" spans="1:7" x14ac:dyDescent="0.25">
      <c r="A2413" s="33">
        <f>IF(ISBLANK('Step 1.1 Supply Fan Power Data'!A2413),"-",'Step 1.1 Supply Fan Power Data'!A2413)</f>
        <v>44731.833333333336</v>
      </c>
      <c r="B2413">
        <f>IF(ISBLANK('Step 1.1 Supply Fan Power Data'!B2413),"-",'Step 1.1 Supply Fan Power Data'!B2413)</f>
        <v>0.86434269879557968</v>
      </c>
      <c r="C2413">
        <f>VLOOKUP(A2413,'Step 1.3 OAT Data'!$A:$B,2)</f>
        <v>71</v>
      </c>
      <c r="E2413" s="33">
        <f>IF(ISBLANK('Step 1.2 Return Fan Power Data'!A2413),"-",'Step 1.2 Return Fan Power Data'!A2413)</f>
        <v>44731.833333333336</v>
      </c>
      <c r="F2413">
        <f>IF(ISBLANK('Step 1.2 Return Fan Power Data'!B2413),"-",'Step 1.2 Return Fan Power Data'!B2413)</f>
        <v>0.7909335249334235</v>
      </c>
      <c r="G2413">
        <f>VLOOKUP(E2413,'Step 1.3 OAT Data'!$A:$B,2)</f>
        <v>71</v>
      </c>
    </row>
    <row r="2414" spans="1:7" x14ac:dyDescent="0.25">
      <c r="A2414" s="33">
        <f>IF(ISBLANK('Step 1.1 Supply Fan Power Data'!A2414),"-",'Step 1.1 Supply Fan Power Data'!A2414)</f>
        <v>44731.875</v>
      </c>
      <c r="B2414">
        <f>IF(ISBLANK('Step 1.1 Supply Fan Power Data'!B2414),"-",'Step 1.1 Supply Fan Power Data'!B2414)</f>
        <v>0.86635256783927961</v>
      </c>
      <c r="C2414">
        <f>VLOOKUP(A2414,'Step 1.3 OAT Data'!$A:$B,2)</f>
        <v>69</v>
      </c>
      <c r="E2414" s="33">
        <f>IF(ISBLANK('Step 1.2 Return Fan Power Data'!A2414),"-",'Step 1.2 Return Fan Power Data'!A2414)</f>
        <v>44731.875</v>
      </c>
      <c r="F2414">
        <f>IF(ISBLANK('Step 1.2 Return Fan Power Data'!B2414),"-",'Step 1.2 Return Fan Power Data'!B2414)</f>
        <v>0.79299210270348974</v>
      </c>
      <c r="G2414">
        <f>VLOOKUP(E2414,'Step 1.3 OAT Data'!$A:$B,2)</f>
        <v>69</v>
      </c>
    </row>
    <row r="2415" spans="1:7" x14ac:dyDescent="0.25">
      <c r="A2415" s="33">
        <f>IF(ISBLANK('Step 1.1 Supply Fan Power Data'!A2415),"-",'Step 1.1 Supply Fan Power Data'!A2415)</f>
        <v>44731.916666666664</v>
      </c>
      <c r="B2415">
        <f>IF(ISBLANK('Step 1.1 Supply Fan Power Data'!B2415),"-",'Step 1.1 Supply Fan Power Data'!B2415)</f>
        <v>0.85147702402611647</v>
      </c>
      <c r="C2415">
        <f>VLOOKUP(A2415,'Step 1.3 OAT Data'!$A:$B,2)</f>
        <v>68</v>
      </c>
      <c r="E2415" s="33">
        <f>IF(ISBLANK('Step 1.2 Return Fan Power Data'!A2415),"-",'Step 1.2 Return Fan Power Data'!A2415)</f>
        <v>44731.916666666664</v>
      </c>
      <c r="F2415">
        <f>IF(ISBLANK('Step 1.2 Return Fan Power Data'!B2415),"-",'Step 1.2 Return Fan Power Data'!B2415)</f>
        <v>0.77779714403380362</v>
      </c>
      <c r="G2415">
        <f>VLOOKUP(E2415,'Step 1.3 OAT Data'!$A:$B,2)</f>
        <v>68</v>
      </c>
    </row>
    <row r="2416" spans="1:7" x14ac:dyDescent="0.25">
      <c r="A2416" s="33">
        <f>IF(ISBLANK('Step 1.1 Supply Fan Power Data'!A2416),"-",'Step 1.1 Supply Fan Power Data'!A2416)</f>
        <v>44731.958333333336</v>
      </c>
      <c r="B2416">
        <f>IF(ISBLANK('Step 1.1 Supply Fan Power Data'!B2416),"-",'Step 1.1 Supply Fan Power Data'!B2416)</f>
        <v>0.85843582941473362</v>
      </c>
      <c r="C2416">
        <f>VLOOKUP(A2416,'Step 1.3 OAT Data'!$A:$B,2)</f>
        <v>66</v>
      </c>
      <c r="E2416" s="33">
        <f>IF(ISBLANK('Step 1.2 Return Fan Power Data'!A2416),"-",'Step 1.2 Return Fan Power Data'!A2416)</f>
        <v>44731.958333333336</v>
      </c>
      <c r="F2416">
        <f>IF(ISBLANK('Step 1.2 Return Fan Power Data'!B2416),"-",'Step 1.2 Return Fan Power Data'!B2416)</f>
        <v>0.7848935289325667</v>
      </c>
      <c r="G2416">
        <f>VLOOKUP(E2416,'Step 1.3 OAT Data'!$A:$B,2)</f>
        <v>66</v>
      </c>
    </row>
    <row r="2417" spans="1:7" x14ac:dyDescent="0.25">
      <c r="A2417" s="33">
        <f>IF(ISBLANK('Step 1.1 Supply Fan Power Data'!A2417),"-",'Step 1.1 Supply Fan Power Data'!A2417)</f>
        <v>44732</v>
      </c>
      <c r="B2417">
        <f>IF(ISBLANK('Step 1.1 Supply Fan Power Data'!B2417),"-",'Step 1.1 Supply Fan Power Data'!B2417)</f>
        <v>0.86635256783927961</v>
      </c>
      <c r="C2417">
        <f>VLOOKUP(A2417,'Step 1.3 OAT Data'!$A:$B,2)</f>
        <v>64</v>
      </c>
      <c r="E2417" s="33">
        <f>IF(ISBLANK('Step 1.2 Return Fan Power Data'!A2417),"-",'Step 1.2 Return Fan Power Data'!A2417)</f>
        <v>44732</v>
      </c>
      <c r="F2417">
        <f>IF(ISBLANK('Step 1.2 Return Fan Power Data'!B2417),"-",'Step 1.2 Return Fan Power Data'!B2417)</f>
        <v>0.79299210270348974</v>
      </c>
      <c r="G2417">
        <f>VLOOKUP(E2417,'Step 1.3 OAT Data'!$A:$B,2)</f>
        <v>64</v>
      </c>
    </row>
    <row r="2418" spans="1:7" x14ac:dyDescent="0.25">
      <c r="A2418" s="33">
        <f>IF(ISBLANK('Step 1.1 Supply Fan Power Data'!A2418),"-",'Step 1.1 Supply Fan Power Data'!A2418)</f>
        <v>44732.041666666664</v>
      </c>
      <c r="B2418">
        <f>IF(ISBLANK('Step 1.1 Supply Fan Power Data'!B2418),"-",'Step 1.1 Supply Fan Power Data'!B2418)</f>
        <v>0.8722456420022402</v>
      </c>
      <c r="C2418">
        <f>VLOOKUP(A2418,'Step 1.3 OAT Data'!$A:$B,2)</f>
        <v>63</v>
      </c>
      <c r="E2418" s="33">
        <f>IF(ISBLANK('Step 1.2 Return Fan Power Data'!A2418),"-",'Step 1.2 Return Fan Power Data'!A2418)</f>
        <v>44732.041666666664</v>
      </c>
      <c r="F2418">
        <f>IF(ISBLANK('Step 1.2 Return Fan Power Data'!B2418),"-",'Step 1.2 Return Fan Power Data'!B2418)</f>
        <v>0.79903794572314413</v>
      </c>
      <c r="G2418">
        <f>VLOOKUP(E2418,'Step 1.3 OAT Data'!$A:$B,2)</f>
        <v>63</v>
      </c>
    </row>
    <row r="2419" spans="1:7" x14ac:dyDescent="0.25">
      <c r="A2419" s="33">
        <f>IF(ISBLANK('Step 1.1 Supply Fan Power Data'!A2419),"-",'Step 1.1 Supply Fan Power Data'!A2419)</f>
        <v>44732.083333333336</v>
      </c>
      <c r="B2419">
        <f>IF(ISBLANK('Step 1.1 Supply Fan Power Data'!B2419),"-",'Step 1.1 Supply Fan Power Data'!B2419)</f>
        <v>0.86038429630092894</v>
      </c>
      <c r="C2419">
        <f>VLOOKUP(A2419,'Step 1.3 OAT Data'!$A:$B,2)</f>
        <v>62</v>
      </c>
      <c r="E2419" s="33">
        <f>IF(ISBLANK('Step 1.2 Return Fan Power Data'!A2419),"-",'Step 1.2 Return Fan Power Data'!A2419)</f>
        <v>44732.083333333336</v>
      </c>
      <c r="F2419">
        <f>IF(ISBLANK('Step 1.2 Return Fan Power Data'!B2419),"-",'Step 1.2 Return Fan Power Data'!B2419)</f>
        <v>0.78688425388166294</v>
      </c>
      <c r="G2419">
        <f>VLOOKUP(E2419,'Step 1.3 OAT Data'!$A:$B,2)</f>
        <v>62</v>
      </c>
    </row>
    <row r="2420" spans="1:7" x14ac:dyDescent="0.25">
      <c r="A2420" s="33">
        <f>IF(ISBLANK('Step 1.1 Supply Fan Power Data'!A2420),"-",'Step 1.1 Supply Fan Power Data'!A2420)</f>
        <v>44732.125</v>
      </c>
      <c r="B2420">
        <f>IF(ISBLANK('Step 1.1 Supply Fan Power Data'!B2420),"-",'Step 1.1 Supply Fan Power Data'!B2420)</f>
        <v>0.87619025989905874</v>
      </c>
      <c r="C2420">
        <f>VLOOKUP(A2420,'Step 1.3 OAT Data'!$A:$B,2)</f>
        <v>62</v>
      </c>
      <c r="E2420" s="33">
        <f>IF(ISBLANK('Step 1.2 Return Fan Power Data'!A2420),"-",'Step 1.2 Return Fan Power Data'!A2420)</f>
        <v>44732.125</v>
      </c>
      <c r="F2420">
        <f>IF(ISBLANK('Step 1.2 Return Fan Power Data'!B2420),"-",'Step 1.2 Return Fan Power Data'!B2420)</f>
        <v>0.80309308866408169</v>
      </c>
      <c r="G2420">
        <f>VLOOKUP(E2420,'Step 1.3 OAT Data'!$A:$B,2)</f>
        <v>62</v>
      </c>
    </row>
    <row r="2421" spans="1:7" x14ac:dyDescent="0.25">
      <c r="A2421" s="33">
        <f>IF(ISBLANK('Step 1.1 Supply Fan Power Data'!A2421),"-",'Step 1.1 Supply Fan Power Data'!A2421)</f>
        <v>44732.166666666664</v>
      </c>
      <c r="B2421">
        <f>IF(ISBLANK('Step 1.1 Supply Fan Power Data'!B2421),"-",'Step 1.1 Supply Fan Power Data'!B2421)</f>
        <v>0.88509753696940552</v>
      </c>
      <c r="C2421">
        <f>VLOOKUP(A2421,'Step 1.3 OAT Data'!$A:$B,2)</f>
        <v>61</v>
      </c>
      <c r="E2421" s="33">
        <f>IF(ISBLANK('Step 1.2 Return Fan Power Data'!A2421),"-",'Step 1.2 Return Fan Power Data'!A2421)</f>
        <v>44732.166666666664</v>
      </c>
      <c r="F2421">
        <f>IF(ISBLANK('Step 1.2 Return Fan Power Data'!B2421),"-",'Step 1.2 Return Fan Power Data'!B2421)</f>
        <v>0.81227420136763118</v>
      </c>
      <c r="G2421">
        <f>VLOOKUP(E2421,'Step 1.3 OAT Data'!$A:$B,2)</f>
        <v>61</v>
      </c>
    </row>
    <row r="2422" spans="1:7" x14ac:dyDescent="0.25">
      <c r="A2422" s="33">
        <f>IF(ISBLANK('Step 1.1 Supply Fan Power Data'!A2422),"-",'Step 1.1 Supply Fan Power Data'!A2422)</f>
        <v>44732.208333333336</v>
      </c>
      <c r="B2422">
        <f>IF(ISBLANK('Step 1.1 Supply Fan Power Data'!B2422),"-",'Step 1.1 Supply Fan Power Data'!B2422)</f>
        <v>0.8958463413193567</v>
      </c>
      <c r="C2422">
        <f>VLOOKUP(A2422,'Step 1.3 OAT Data'!$A:$B,2)</f>
        <v>59</v>
      </c>
      <c r="E2422" s="33">
        <f>IF(ISBLANK('Step 1.2 Return Fan Power Data'!A2422),"-",'Step 1.2 Return Fan Power Data'!A2422)</f>
        <v>44732.208333333336</v>
      </c>
      <c r="F2422">
        <f>IF(ISBLANK('Step 1.2 Return Fan Power Data'!B2422),"-",'Step 1.2 Return Fan Power Data'!B2422)</f>
        <v>0.82339790855995765</v>
      </c>
      <c r="G2422">
        <f>VLOOKUP(E2422,'Step 1.3 OAT Data'!$A:$B,2)</f>
        <v>59</v>
      </c>
    </row>
    <row r="2423" spans="1:7" x14ac:dyDescent="0.25">
      <c r="A2423" s="33">
        <f>IF(ISBLANK('Step 1.1 Supply Fan Power Data'!A2423),"-",'Step 1.1 Supply Fan Power Data'!A2423)</f>
        <v>44732.25</v>
      </c>
      <c r="B2423">
        <f>IF(ISBLANK('Step 1.1 Supply Fan Power Data'!B2423),"-",'Step 1.1 Supply Fan Power Data'!B2423)</f>
        <v>0.93102132990516329</v>
      </c>
      <c r="C2423">
        <f>VLOOKUP(A2423,'Step 1.3 OAT Data'!$A:$B,2)</f>
        <v>60</v>
      </c>
      <c r="E2423" s="33">
        <f>IF(ISBLANK('Step 1.2 Return Fan Power Data'!A2423),"-",'Step 1.2 Return Fan Power Data'!A2423)</f>
        <v>44732.25</v>
      </c>
      <c r="F2423">
        <f>IF(ISBLANK('Step 1.2 Return Fan Power Data'!B2423),"-",'Step 1.2 Return Fan Power Data'!B2423)</f>
        <v>0.86013282019185677</v>
      </c>
      <c r="G2423">
        <f>VLOOKUP(E2423,'Step 1.3 OAT Data'!$A:$B,2)</f>
        <v>60</v>
      </c>
    </row>
    <row r="2424" spans="1:7" x14ac:dyDescent="0.25">
      <c r="A2424" s="33">
        <f>IF(ISBLANK('Step 1.1 Supply Fan Power Data'!A2424),"-",'Step 1.1 Supply Fan Power Data'!A2424)</f>
        <v>44732.291666666664</v>
      </c>
      <c r="B2424">
        <f>IF(ISBLANK('Step 1.1 Supply Fan Power Data'!B2424),"-",'Step 1.1 Supply Fan Power Data'!B2424)</f>
        <v>0.88902755661944854</v>
      </c>
      <c r="C2424">
        <f>VLOOKUP(A2424,'Step 1.3 OAT Data'!$A:$B,2)</f>
        <v>63</v>
      </c>
      <c r="E2424" s="33">
        <f>IF(ISBLANK('Step 1.2 Return Fan Power Data'!A2424),"-",'Step 1.2 Return Fan Power Data'!A2424)</f>
        <v>44732.291666666664</v>
      </c>
      <c r="F2424">
        <f>IF(ISBLANK('Step 1.2 Return Fan Power Data'!B2424),"-",'Step 1.2 Return Fan Power Data'!B2424)</f>
        <v>0.81633567963557407</v>
      </c>
      <c r="G2424">
        <f>VLOOKUP(E2424,'Step 1.3 OAT Data'!$A:$B,2)</f>
        <v>63</v>
      </c>
    </row>
    <row r="2425" spans="1:7" x14ac:dyDescent="0.25">
      <c r="A2425" s="33">
        <f>IF(ISBLANK('Step 1.1 Supply Fan Power Data'!A2425),"-",'Step 1.1 Supply Fan Power Data'!A2425)</f>
        <v>44732.333333333336</v>
      </c>
      <c r="B2425">
        <f>IF(ISBLANK('Step 1.1 Supply Fan Power Data'!B2425),"-",'Step 1.1 Supply Fan Power Data'!B2425)</f>
        <v>0.8781931679614704</v>
      </c>
      <c r="C2425">
        <f>VLOOKUP(A2425,'Step 1.3 OAT Data'!$A:$B,2)</f>
        <v>66</v>
      </c>
      <c r="E2425" s="33">
        <f>IF(ISBLANK('Step 1.2 Return Fan Power Data'!A2425),"-",'Step 1.2 Return Fan Power Data'!A2425)</f>
        <v>44732.333333333336</v>
      </c>
      <c r="F2425">
        <f>IF(ISBLANK('Step 1.2 Return Fan Power Data'!B2425),"-",'Step 1.2 Return Fan Power Data'!B2425)</f>
        <v>0.80515464623641153</v>
      </c>
      <c r="G2425">
        <f>VLOOKUP(E2425,'Step 1.3 OAT Data'!$A:$B,2)</f>
        <v>66</v>
      </c>
    </row>
    <row r="2426" spans="1:7" x14ac:dyDescent="0.25">
      <c r="A2426" s="33">
        <f>IF(ISBLANK('Step 1.1 Supply Fan Power Data'!A2426),"-",'Step 1.1 Supply Fan Power Data'!A2426)</f>
        <v>44732.375</v>
      </c>
      <c r="B2426">
        <f>IF(ISBLANK('Step 1.1 Supply Fan Power Data'!B2426),"-",'Step 1.1 Supply Fan Power Data'!B2426)</f>
        <v>0.8781931679614704</v>
      </c>
      <c r="C2426">
        <f>VLOOKUP(A2426,'Step 1.3 OAT Data'!$A:$B,2)</f>
        <v>70</v>
      </c>
      <c r="E2426" s="33">
        <f>IF(ISBLANK('Step 1.2 Return Fan Power Data'!A2426),"-",'Step 1.2 Return Fan Power Data'!A2426)</f>
        <v>44732.375</v>
      </c>
      <c r="F2426">
        <f>IF(ISBLANK('Step 1.2 Return Fan Power Data'!B2426),"-",'Step 1.2 Return Fan Power Data'!B2426)</f>
        <v>0.80515464623641153</v>
      </c>
      <c r="G2426">
        <f>VLOOKUP(E2426,'Step 1.3 OAT Data'!$A:$B,2)</f>
        <v>70</v>
      </c>
    </row>
    <row r="2427" spans="1:7" x14ac:dyDescent="0.25">
      <c r="A2427" s="33">
        <f>IF(ISBLANK('Step 1.1 Supply Fan Power Data'!A2427),"-",'Step 1.1 Supply Fan Power Data'!A2427)</f>
        <v>44732.416666666664</v>
      </c>
      <c r="B2427">
        <f>IF(ISBLANK('Step 1.1 Supply Fan Power Data'!B2427),"-",'Step 1.1 Supply Fan Power Data'!B2427)</f>
        <v>0.86135810566921767</v>
      </c>
      <c r="C2427">
        <f>VLOOKUP(A2427,'Step 1.3 OAT Data'!$A:$B,2)</f>
        <v>72</v>
      </c>
      <c r="E2427" s="33">
        <f>IF(ISBLANK('Step 1.2 Return Fan Power Data'!A2427),"-",'Step 1.2 Return Fan Power Data'!A2427)</f>
        <v>44732.416666666664</v>
      </c>
      <c r="F2427">
        <f>IF(ISBLANK('Step 1.2 Return Fan Power Data'!B2427),"-",'Step 1.2 Return Fan Power Data'!B2427)</f>
        <v>0.78787979437396571</v>
      </c>
      <c r="G2427">
        <f>VLOOKUP(E2427,'Step 1.3 OAT Data'!$A:$B,2)</f>
        <v>72</v>
      </c>
    </row>
    <row r="2428" spans="1:7" x14ac:dyDescent="0.25">
      <c r="A2428" s="33">
        <f>IF(ISBLANK('Step 1.1 Supply Fan Power Data'!A2428),"-",'Step 1.1 Supply Fan Power Data'!A2428)</f>
        <v>44732.458333333336</v>
      </c>
      <c r="B2428">
        <f>IF(ISBLANK('Step 1.1 Supply Fan Power Data'!B2428),"-",'Step 1.1 Supply Fan Power Data'!B2428)</f>
        <v>0.8722456420022402</v>
      </c>
      <c r="C2428">
        <f>VLOOKUP(A2428,'Step 1.3 OAT Data'!$A:$B,2)</f>
        <v>73</v>
      </c>
      <c r="E2428" s="33">
        <f>IF(ISBLANK('Step 1.2 Return Fan Power Data'!A2428),"-",'Step 1.2 Return Fan Power Data'!A2428)</f>
        <v>44732.458333333336</v>
      </c>
      <c r="F2428">
        <f>IF(ISBLANK('Step 1.2 Return Fan Power Data'!B2428),"-",'Step 1.2 Return Fan Power Data'!B2428)</f>
        <v>0.79903794572314413</v>
      </c>
      <c r="G2428">
        <f>VLOOKUP(E2428,'Step 1.3 OAT Data'!$A:$B,2)</f>
        <v>73</v>
      </c>
    </row>
    <row r="2429" spans="1:7" x14ac:dyDescent="0.25">
      <c r="A2429" s="33">
        <f>IF(ISBLANK('Step 1.1 Supply Fan Power Data'!A2429),"-",'Step 1.1 Supply Fan Power Data'!A2429)</f>
        <v>44732.5</v>
      </c>
      <c r="B2429">
        <f>IF(ISBLANK('Step 1.1 Supply Fan Power Data'!B2429),"-",'Step 1.1 Supply Fan Power Data'!B2429)</f>
        <v>0.85147702402611647</v>
      </c>
      <c r="C2429">
        <f>VLOOKUP(A2429,'Step 1.3 OAT Data'!$A:$B,2)</f>
        <v>75</v>
      </c>
      <c r="E2429" s="33">
        <f>IF(ISBLANK('Step 1.2 Return Fan Power Data'!A2429),"-",'Step 1.2 Return Fan Power Data'!A2429)</f>
        <v>44732.5</v>
      </c>
      <c r="F2429">
        <f>IF(ISBLANK('Step 1.2 Return Fan Power Data'!B2429),"-",'Step 1.2 Return Fan Power Data'!B2429)</f>
        <v>0.77779714403380362</v>
      </c>
      <c r="G2429">
        <f>VLOOKUP(E2429,'Step 1.3 OAT Data'!$A:$B,2)</f>
        <v>75</v>
      </c>
    </row>
    <row r="2430" spans="1:7" x14ac:dyDescent="0.25">
      <c r="A2430" s="33">
        <f>IF(ISBLANK('Step 1.1 Supply Fan Power Data'!A2430),"-",'Step 1.1 Supply Fan Power Data'!A2430)</f>
        <v>44732.541666666664</v>
      </c>
      <c r="B2430">
        <f>IF(ISBLANK('Step 1.1 Supply Fan Power Data'!B2430),"-",'Step 1.1 Supply Fan Power Data'!B2430)</f>
        <v>0.83954145345107367</v>
      </c>
      <c r="C2430">
        <f>VLOOKUP(A2430,'Step 1.3 OAT Data'!$A:$B,2)</f>
        <v>77</v>
      </c>
      <c r="E2430" s="33">
        <f>IF(ISBLANK('Step 1.2 Return Fan Power Data'!A2430),"-",'Step 1.2 Return Fan Power Data'!A2430)</f>
        <v>44732.541666666664</v>
      </c>
      <c r="F2430">
        <f>IF(ISBLANK('Step 1.2 Return Fan Power Data'!B2430),"-",'Step 1.2 Return Fan Power Data'!B2430)</f>
        <v>0.76567433104806049</v>
      </c>
      <c r="G2430">
        <f>VLOOKUP(E2430,'Step 1.3 OAT Data'!$A:$B,2)</f>
        <v>77</v>
      </c>
    </row>
    <row r="2431" spans="1:7" x14ac:dyDescent="0.25">
      <c r="A2431" s="33">
        <f>IF(ISBLANK('Step 1.1 Supply Fan Power Data'!A2431),"-",'Step 1.1 Supply Fan Power Data'!A2431)</f>
        <v>44732.583333333336</v>
      </c>
      <c r="B2431">
        <f>IF(ISBLANK('Step 1.1 Supply Fan Power Data'!B2431),"-",'Step 1.1 Supply Fan Power Data'!B2431)</f>
        <v>0.86434269879557968</v>
      </c>
      <c r="C2431">
        <f>VLOOKUP(A2431,'Step 1.3 OAT Data'!$A:$B,2)</f>
        <v>79</v>
      </c>
      <c r="E2431" s="33">
        <f>IF(ISBLANK('Step 1.2 Return Fan Power Data'!A2431),"-",'Step 1.2 Return Fan Power Data'!A2431)</f>
        <v>44732.583333333336</v>
      </c>
      <c r="F2431">
        <f>IF(ISBLANK('Step 1.2 Return Fan Power Data'!B2431),"-",'Step 1.2 Return Fan Power Data'!B2431)</f>
        <v>0.7909335249334235</v>
      </c>
      <c r="G2431">
        <f>VLOOKUP(E2431,'Step 1.3 OAT Data'!$A:$B,2)</f>
        <v>79</v>
      </c>
    </row>
    <row r="2432" spans="1:7" x14ac:dyDescent="0.25">
      <c r="A2432" s="33">
        <f>IF(ISBLANK('Step 1.1 Supply Fan Power Data'!A2432),"-",'Step 1.1 Supply Fan Power Data'!A2432)</f>
        <v>44732.625</v>
      </c>
      <c r="B2432">
        <f>IF(ISBLANK('Step 1.1 Supply Fan Power Data'!B2432),"-",'Step 1.1 Supply Fan Power Data'!B2432)</f>
        <v>0.8544704424337497</v>
      </c>
      <c r="C2432">
        <f>VLOOKUP(A2432,'Step 1.3 OAT Data'!$A:$B,2)</f>
        <v>80</v>
      </c>
      <c r="E2432" s="33">
        <f>IF(ISBLANK('Step 1.2 Return Fan Power Data'!A2432),"-",'Step 1.2 Return Fan Power Data'!A2432)</f>
        <v>44732.625</v>
      </c>
      <c r="F2432">
        <f>IF(ISBLANK('Step 1.2 Return Fan Power Data'!B2432),"-",'Step 1.2 Return Fan Power Data'!B2432)</f>
        <v>0.78084718595192404</v>
      </c>
      <c r="G2432">
        <f>VLOOKUP(E2432,'Step 1.3 OAT Data'!$A:$B,2)</f>
        <v>80</v>
      </c>
    </row>
    <row r="2433" spans="1:7" x14ac:dyDescent="0.25">
      <c r="A2433" s="33">
        <f>IF(ISBLANK('Step 1.1 Supply Fan Power Data'!A2433),"-",'Step 1.1 Supply Fan Power Data'!A2433)</f>
        <v>44732.666666666664</v>
      </c>
      <c r="B2433">
        <f>IF(ISBLANK('Step 1.1 Supply Fan Power Data'!B2433),"-",'Step 1.1 Supply Fan Power Data'!B2433)</f>
        <v>0.86531536518747942</v>
      </c>
      <c r="C2433">
        <f>VLOOKUP(A2433,'Step 1.3 OAT Data'!$A:$B,2)</f>
        <v>81</v>
      </c>
      <c r="E2433" s="33">
        <f>IF(ISBLANK('Step 1.2 Return Fan Power Data'!A2433),"-",'Step 1.2 Return Fan Power Data'!A2433)</f>
        <v>44732.666666666664</v>
      </c>
      <c r="F2433">
        <f>IF(ISBLANK('Step 1.2 Return Fan Power Data'!B2433),"-",'Step 1.2 Return Fan Power Data'!B2433)</f>
        <v>0.79192954774344659</v>
      </c>
      <c r="G2433">
        <f>VLOOKUP(E2433,'Step 1.3 OAT Data'!$A:$B,2)</f>
        <v>81</v>
      </c>
    </row>
    <row r="2434" spans="1:7" x14ac:dyDescent="0.25">
      <c r="A2434" s="33">
        <f>IF(ISBLANK('Step 1.1 Supply Fan Power Data'!A2434),"-",'Step 1.1 Supply Fan Power Data'!A2434)</f>
        <v>44732.708333333336</v>
      </c>
      <c r="B2434">
        <f>IF(ISBLANK('Step 1.1 Supply Fan Power Data'!B2434),"-",'Step 1.1 Supply Fan Power Data'!B2434)</f>
        <v>0.88116308551690503</v>
      </c>
      <c r="C2434">
        <f>VLOOKUP(A2434,'Step 1.3 OAT Data'!$A:$B,2)</f>
        <v>81</v>
      </c>
      <c r="E2434" s="33">
        <f>IF(ISBLANK('Step 1.2 Return Fan Power Data'!A2434),"-",'Step 1.2 Return Fan Power Data'!A2434)</f>
        <v>44732.708333333336</v>
      </c>
      <c r="F2434">
        <f>IF(ISBLANK('Step 1.2 Return Fan Power Data'!B2434),"-",'Step 1.2 Return Fan Power Data'!B2434)</f>
        <v>0.80821465771116552</v>
      </c>
      <c r="G2434">
        <f>VLOOKUP(E2434,'Step 1.3 OAT Data'!$A:$B,2)</f>
        <v>81</v>
      </c>
    </row>
    <row r="2435" spans="1:7" x14ac:dyDescent="0.25">
      <c r="A2435" s="33">
        <f>IF(ISBLANK('Step 1.1 Supply Fan Power Data'!A2435),"-",'Step 1.1 Supply Fan Power Data'!A2435)</f>
        <v>44732.75</v>
      </c>
      <c r="B2435">
        <f>IF(ISBLANK('Step 1.1 Supply Fan Power Data'!B2435),"-",'Step 1.1 Supply Fan Power Data'!B2435)</f>
        <v>0.86531536518747942</v>
      </c>
      <c r="C2435">
        <f>VLOOKUP(A2435,'Step 1.3 OAT Data'!$A:$B,2)</f>
        <v>79</v>
      </c>
      <c r="E2435" s="33">
        <f>IF(ISBLANK('Step 1.2 Return Fan Power Data'!A2435),"-",'Step 1.2 Return Fan Power Data'!A2435)</f>
        <v>44732.75</v>
      </c>
      <c r="F2435">
        <f>IF(ISBLANK('Step 1.2 Return Fan Power Data'!B2435),"-",'Step 1.2 Return Fan Power Data'!B2435)</f>
        <v>0.79192954774344659</v>
      </c>
      <c r="G2435">
        <f>VLOOKUP(E2435,'Step 1.3 OAT Data'!$A:$B,2)</f>
        <v>79</v>
      </c>
    </row>
    <row r="2436" spans="1:7" x14ac:dyDescent="0.25">
      <c r="A2436" s="33">
        <f>IF(ISBLANK('Step 1.1 Supply Fan Power Data'!A2436),"-",'Step 1.1 Supply Fan Power Data'!A2436)</f>
        <v>44732.791666666664</v>
      </c>
      <c r="B2436">
        <f>IF(ISBLANK('Step 1.1 Supply Fan Power Data'!B2436),"-",'Step 1.1 Supply Fan Power Data'!B2436)</f>
        <v>0.87522069225663424</v>
      </c>
      <c r="C2436">
        <f>VLOOKUP(A2436,'Step 1.3 OAT Data'!$A:$B,2)</f>
        <v>71</v>
      </c>
      <c r="E2436" s="33">
        <f>IF(ISBLANK('Step 1.2 Return Fan Power Data'!A2436),"-",'Step 1.2 Return Fan Power Data'!A2436)</f>
        <v>44732.791666666664</v>
      </c>
      <c r="F2436">
        <f>IF(ISBLANK('Step 1.2 Return Fan Power Data'!B2436),"-",'Step 1.2 Return Fan Power Data'!B2436)</f>
        <v>0.80209574146765306</v>
      </c>
      <c r="G2436">
        <f>VLOOKUP(E2436,'Step 1.3 OAT Data'!$A:$B,2)</f>
        <v>71</v>
      </c>
    </row>
    <row r="2437" spans="1:7" x14ac:dyDescent="0.25">
      <c r="A2437" s="33">
        <f>IF(ISBLANK('Step 1.1 Supply Fan Power Data'!A2437),"-",'Step 1.1 Supply Fan Power Data'!A2437)</f>
        <v>44732.833333333336</v>
      </c>
      <c r="B2437">
        <f>IF(ISBLANK('Step 1.1 Supply Fan Power Data'!B2437),"-",'Step 1.1 Supply Fan Power Data'!B2437)</f>
        <v>0.89192393297549843</v>
      </c>
      <c r="C2437">
        <f>VLOOKUP(A2437,'Step 1.3 OAT Data'!$A:$B,2)</f>
        <v>69</v>
      </c>
      <c r="E2437" s="33">
        <f>IF(ISBLANK('Step 1.2 Return Fan Power Data'!A2437),"-",'Step 1.2 Return Fan Power Data'!A2437)</f>
        <v>44732.833333333336</v>
      </c>
      <c r="F2437">
        <f>IF(ISBLANK('Step 1.2 Return Fan Power Data'!B2437),"-",'Step 1.2 Return Fan Power Data'!B2437)</f>
        <v>0.8193330875987429</v>
      </c>
      <c r="G2437">
        <f>VLOOKUP(E2437,'Step 1.3 OAT Data'!$A:$B,2)</f>
        <v>69</v>
      </c>
    </row>
    <row r="2438" spans="1:7" x14ac:dyDescent="0.25">
      <c r="A2438" s="33">
        <f>IF(ISBLANK('Step 1.1 Supply Fan Power Data'!A2438),"-",'Step 1.1 Supply Fan Power Data'!A2438)</f>
        <v>44732.875</v>
      </c>
      <c r="B2438">
        <f>IF(ISBLANK('Step 1.1 Supply Fan Power Data'!B2438),"-",'Step 1.1 Supply Fan Power Data'!B2438)</f>
        <v>0.88013035984204691</v>
      </c>
      <c r="C2438">
        <f>VLOOKUP(A2438,'Step 1.3 OAT Data'!$A:$B,2)</f>
        <v>66</v>
      </c>
      <c r="E2438" s="33">
        <f>IF(ISBLANK('Step 1.2 Return Fan Power Data'!A2438),"-",'Step 1.2 Return Fan Power Data'!A2438)</f>
        <v>44732.875</v>
      </c>
      <c r="F2438">
        <f>IF(ISBLANK('Step 1.2 Return Fan Power Data'!B2438),"-",'Step 1.2 Return Fan Power Data'!B2438)</f>
        <v>0.80715018052676124</v>
      </c>
      <c r="G2438">
        <f>VLOOKUP(E2438,'Step 1.3 OAT Data'!$A:$B,2)</f>
        <v>66</v>
      </c>
    </row>
    <row r="2439" spans="1:7" x14ac:dyDescent="0.25">
      <c r="A2439" s="33">
        <f>IF(ISBLANK('Step 1.1 Supply Fan Power Data'!A2439),"-",'Step 1.1 Supply Fan Power Data'!A2439)</f>
        <v>44732.916666666664</v>
      </c>
      <c r="B2439">
        <f>IF(ISBLANK('Step 1.1 Supply Fan Power Data'!B2439),"-",'Step 1.1 Supply Fan Power Data'!B2439)</f>
        <v>0.88213098653862709</v>
      </c>
      <c r="C2439">
        <f>VLOOKUP(A2439,'Step 1.3 OAT Data'!$A:$B,2)</f>
        <v>65</v>
      </c>
      <c r="E2439" s="33">
        <f>IF(ISBLANK('Step 1.2 Return Fan Power Data'!A2439),"-",'Step 1.2 Return Fan Power Data'!A2439)</f>
        <v>44732.916666666664</v>
      </c>
      <c r="F2439">
        <f>IF(ISBLANK('Step 1.2 Return Fan Power Data'!B2439),"-",'Step 1.2 Return Fan Power Data'!B2439)</f>
        <v>0.80921272639027819</v>
      </c>
      <c r="G2439">
        <f>VLOOKUP(E2439,'Step 1.3 OAT Data'!$A:$B,2)</f>
        <v>65</v>
      </c>
    </row>
    <row r="2440" spans="1:7" x14ac:dyDescent="0.25">
      <c r="A2440" s="33">
        <f>IF(ISBLANK('Step 1.1 Supply Fan Power Data'!A2440),"-",'Step 1.1 Supply Fan Power Data'!A2440)</f>
        <v>44732.958333333336</v>
      </c>
      <c r="B2440">
        <f>IF(ISBLANK('Step 1.1 Supply Fan Power Data'!B2440),"-",'Step 1.1 Supply Fan Power Data'!B2440)</f>
        <v>0.86926800074538146</v>
      </c>
      <c r="C2440">
        <f>VLOOKUP(A2440,'Step 1.3 OAT Data'!$A:$B,2)</f>
        <v>65</v>
      </c>
      <c r="E2440" s="33">
        <f>IF(ISBLANK('Step 1.2 Return Fan Power Data'!A2440),"-",'Step 1.2 Return Fan Power Data'!A2440)</f>
        <v>44732.958333333336</v>
      </c>
      <c r="F2440">
        <f>IF(ISBLANK('Step 1.2 Return Fan Power Data'!B2440),"-",'Step 1.2 Return Fan Power Data'!B2440)</f>
        <v>0.7959812610195276</v>
      </c>
      <c r="G2440">
        <f>VLOOKUP(E2440,'Step 1.3 OAT Data'!$A:$B,2)</f>
        <v>65</v>
      </c>
    </row>
    <row r="2441" spans="1:7" x14ac:dyDescent="0.25">
      <c r="A2441" s="33">
        <f>IF(ISBLANK('Step 1.1 Supply Fan Power Data'!A2441),"-",'Step 1.1 Supply Fan Power Data'!A2441)</f>
        <v>44733</v>
      </c>
      <c r="B2441">
        <f>IF(ISBLANK('Step 1.1 Supply Fan Power Data'!B2441),"-",'Step 1.1 Supply Fan Power Data'!B2441)</f>
        <v>0.88013035984204691</v>
      </c>
      <c r="C2441">
        <f>VLOOKUP(A2441,'Step 1.3 OAT Data'!$A:$B,2)</f>
        <v>64</v>
      </c>
      <c r="E2441" s="33">
        <f>IF(ISBLANK('Step 1.2 Return Fan Power Data'!A2441),"-",'Step 1.2 Return Fan Power Data'!A2441)</f>
        <v>44733</v>
      </c>
      <c r="F2441">
        <f>IF(ISBLANK('Step 1.2 Return Fan Power Data'!B2441),"-",'Step 1.2 Return Fan Power Data'!B2441)</f>
        <v>0.80715018052676124</v>
      </c>
      <c r="G2441">
        <f>VLOOKUP(E2441,'Step 1.3 OAT Data'!$A:$B,2)</f>
        <v>64</v>
      </c>
    </row>
    <row r="2442" spans="1:7" x14ac:dyDescent="0.25">
      <c r="A2442" s="33">
        <f>IF(ISBLANK('Step 1.1 Supply Fan Power Data'!A2442),"-",'Step 1.1 Supply Fan Power Data'!A2442)</f>
        <v>44733.041666666664</v>
      </c>
      <c r="B2442">
        <f>IF(ISBLANK('Step 1.1 Supply Fan Power Data'!B2442),"-",'Step 1.1 Supply Fan Power Data'!B2442)</f>
        <v>0.87916189962529911</v>
      </c>
      <c r="C2442">
        <f>VLOOKUP(A2442,'Step 1.3 OAT Data'!$A:$B,2)</f>
        <v>65</v>
      </c>
      <c r="E2442" s="33">
        <f>IF(ISBLANK('Step 1.2 Return Fan Power Data'!A2442),"-",'Step 1.2 Return Fan Power Data'!A2442)</f>
        <v>44733.041666666664</v>
      </c>
      <c r="F2442">
        <f>IF(ISBLANK('Step 1.2 Return Fan Power Data'!B2442),"-",'Step 1.2 Return Fan Power Data'!B2442)</f>
        <v>0.80615235458451973</v>
      </c>
      <c r="G2442">
        <f>VLOOKUP(E2442,'Step 1.3 OAT Data'!$A:$B,2)</f>
        <v>65</v>
      </c>
    </row>
    <row r="2443" spans="1:7" x14ac:dyDescent="0.25">
      <c r="A2443" s="33">
        <f>IF(ISBLANK('Step 1.1 Supply Fan Power Data'!A2443),"-",'Step 1.1 Supply Fan Power Data'!A2443)</f>
        <v>44733.083333333336</v>
      </c>
      <c r="B2443">
        <f>IF(ISBLANK('Step 1.1 Supply Fan Power Data'!B2443),"-",'Step 1.1 Supply Fan Power Data'!B2443)</f>
        <v>0.88213098653862709</v>
      </c>
      <c r="C2443">
        <f>VLOOKUP(A2443,'Step 1.3 OAT Data'!$A:$B,2)</f>
        <v>65</v>
      </c>
      <c r="E2443" s="33">
        <f>IF(ISBLANK('Step 1.2 Return Fan Power Data'!A2443),"-",'Step 1.2 Return Fan Power Data'!A2443)</f>
        <v>44733.083333333336</v>
      </c>
      <c r="F2443">
        <f>IF(ISBLANK('Step 1.2 Return Fan Power Data'!B2443),"-",'Step 1.2 Return Fan Power Data'!B2443)</f>
        <v>0.80921272639027819</v>
      </c>
      <c r="G2443">
        <f>VLOOKUP(E2443,'Step 1.3 OAT Data'!$A:$B,2)</f>
        <v>65</v>
      </c>
    </row>
    <row r="2444" spans="1:7" x14ac:dyDescent="0.25">
      <c r="A2444" s="33">
        <f>IF(ISBLANK('Step 1.1 Supply Fan Power Data'!A2444),"-",'Step 1.1 Supply Fan Power Data'!A2444)</f>
        <v>44733.125</v>
      </c>
      <c r="B2444">
        <f>IF(ISBLANK('Step 1.1 Supply Fan Power Data'!B2444),"-",'Step 1.1 Supply Fan Power Data'!B2444)</f>
        <v>0.88116308551690503</v>
      </c>
      <c r="C2444">
        <f>VLOOKUP(A2444,'Step 1.3 OAT Data'!$A:$B,2)</f>
        <v>63</v>
      </c>
      <c r="E2444" s="33">
        <f>IF(ISBLANK('Step 1.2 Return Fan Power Data'!A2444),"-",'Step 1.2 Return Fan Power Data'!A2444)</f>
        <v>44733.125</v>
      </c>
      <c r="F2444">
        <f>IF(ISBLANK('Step 1.2 Return Fan Power Data'!B2444),"-",'Step 1.2 Return Fan Power Data'!B2444)</f>
        <v>0.80821465771116552</v>
      </c>
      <c r="G2444">
        <f>VLOOKUP(E2444,'Step 1.3 OAT Data'!$A:$B,2)</f>
        <v>63</v>
      </c>
    </row>
    <row r="2445" spans="1:7" x14ac:dyDescent="0.25">
      <c r="A2445" s="33">
        <f>IF(ISBLANK('Step 1.1 Supply Fan Power Data'!A2445),"-",'Step 1.1 Supply Fan Power Data'!A2445)</f>
        <v>44733.166666666664</v>
      </c>
      <c r="B2445">
        <f>IF(ISBLANK('Step 1.1 Supply Fan Power Data'!B2445),"-",'Step 1.1 Supply Fan Power Data'!B2445)</f>
        <v>0.90175392936868604</v>
      </c>
      <c r="C2445">
        <f>VLOOKUP(A2445,'Step 1.3 OAT Data'!$A:$B,2)</f>
        <v>63</v>
      </c>
      <c r="E2445" s="33">
        <f>IF(ISBLANK('Step 1.2 Return Fan Power Data'!A2445),"-",'Step 1.2 Return Fan Power Data'!A2445)</f>
        <v>44733.166666666664</v>
      </c>
      <c r="F2445">
        <f>IF(ISBLANK('Step 1.2 Return Fan Power Data'!B2445),"-",'Step 1.2 Return Fan Power Data'!B2445)</f>
        <v>0.82953206972303439</v>
      </c>
      <c r="G2445">
        <f>VLOOKUP(E2445,'Step 1.3 OAT Data'!$A:$B,2)</f>
        <v>63</v>
      </c>
    </row>
    <row r="2446" spans="1:7" x14ac:dyDescent="0.25">
      <c r="A2446" s="33">
        <f>IF(ISBLANK('Step 1.1 Supply Fan Power Data'!A2446),"-",'Step 1.1 Supply Fan Power Data'!A2446)</f>
        <v>44733.208333333336</v>
      </c>
      <c r="B2446">
        <f>IF(ISBLANK('Step 1.1 Supply Fan Power Data'!B2446),"-",'Step 1.1 Supply Fan Power Data'!B2446)</f>
        <v>1.2345471317544909</v>
      </c>
      <c r="C2446">
        <f>VLOOKUP(A2446,'Step 1.3 OAT Data'!$A:$B,2)</f>
        <v>64</v>
      </c>
      <c r="E2446" s="33">
        <f>IF(ISBLANK('Step 1.2 Return Fan Power Data'!A2446),"-",'Step 1.2 Return Fan Power Data'!A2446)</f>
        <v>44733.208333333336</v>
      </c>
      <c r="F2446">
        <f>IF(ISBLANK('Step 1.2 Return Fan Power Data'!B2446),"-",'Step 1.2 Return Fan Power Data'!B2446)</f>
        <v>1.1931894272402508</v>
      </c>
      <c r="G2446">
        <f>VLOOKUP(E2446,'Step 1.3 OAT Data'!$A:$B,2)</f>
        <v>64</v>
      </c>
    </row>
    <row r="2447" spans="1:7" x14ac:dyDescent="0.25">
      <c r="A2447" s="33">
        <f>IF(ISBLANK('Step 1.1 Supply Fan Power Data'!A2447),"-",'Step 1.1 Supply Fan Power Data'!A2447)</f>
        <v>44733.25</v>
      </c>
      <c r="B2447">
        <f>IF(ISBLANK('Step 1.1 Supply Fan Power Data'!B2447),"-",'Step 1.1 Supply Fan Power Data'!B2447)</f>
        <v>12.035073024320816</v>
      </c>
      <c r="C2447">
        <f>VLOOKUP(A2447,'Step 1.3 OAT Data'!$A:$B,2)</f>
        <v>65</v>
      </c>
      <c r="E2447" s="33">
        <f>IF(ISBLANK('Step 1.2 Return Fan Power Data'!A2447),"-",'Step 1.2 Return Fan Power Data'!A2447)</f>
        <v>44733.25</v>
      </c>
      <c r="F2447">
        <f>IF(ISBLANK('Step 1.2 Return Fan Power Data'!B2447),"-",'Step 1.2 Return Fan Power Data'!B2447)</f>
        <v>4.0958849557522141</v>
      </c>
      <c r="G2447">
        <f>VLOOKUP(E2447,'Step 1.3 OAT Data'!$A:$B,2)</f>
        <v>65</v>
      </c>
    </row>
    <row r="2448" spans="1:7" x14ac:dyDescent="0.25">
      <c r="A2448" s="33">
        <f>IF(ISBLANK('Step 1.1 Supply Fan Power Data'!A2448),"-",'Step 1.1 Supply Fan Power Data'!A2448)</f>
        <v>44733.291666666664</v>
      </c>
      <c r="B2448">
        <f>IF(ISBLANK('Step 1.1 Supply Fan Power Data'!B2448),"-",'Step 1.1 Supply Fan Power Data'!B2448)</f>
        <v>12.035073024320816</v>
      </c>
      <c r="C2448">
        <f>VLOOKUP(A2448,'Step 1.3 OAT Data'!$A:$B,2)</f>
        <v>67</v>
      </c>
      <c r="E2448" s="33">
        <f>IF(ISBLANK('Step 1.2 Return Fan Power Data'!A2448),"-",'Step 1.2 Return Fan Power Data'!A2448)</f>
        <v>44733.291666666664</v>
      </c>
      <c r="F2448">
        <f>IF(ISBLANK('Step 1.2 Return Fan Power Data'!B2448),"-",'Step 1.2 Return Fan Power Data'!B2448)</f>
        <v>4.0958849557522141</v>
      </c>
      <c r="G2448">
        <f>VLOOKUP(E2448,'Step 1.3 OAT Data'!$A:$B,2)</f>
        <v>67</v>
      </c>
    </row>
    <row r="2449" spans="1:7" x14ac:dyDescent="0.25">
      <c r="A2449" s="33">
        <f>IF(ISBLANK('Step 1.1 Supply Fan Power Data'!A2449),"-",'Step 1.1 Supply Fan Power Data'!A2449)</f>
        <v>44733.333333333336</v>
      </c>
      <c r="B2449">
        <f>IF(ISBLANK('Step 1.1 Supply Fan Power Data'!B2449),"-",'Step 1.1 Supply Fan Power Data'!B2449)</f>
        <v>12.035073024320816</v>
      </c>
      <c r="C2449">
        <f>VLOOKUP(A2449,'Step 1.3 OAT Data'!$A:$B,2)</f>
        <v>70</v>
      </c>
      <c r="E2449" s="33">
        <f>IF(ISBLANK('Step 1.2 Return Fan Power Data'!A2449),"-",'Step 1.2 Return Fan Power Data'!A2449)</f>
        <v>44733.333333333336</v>
      </c>
      <c r="F2449">
        <f>IF(ISBLANK('Step 1.2 Return Fan Power Data'!B2449),"-",'Step 1.2 Return Fan Power Data'!B2449)</f>
        <v>4.0958849557522141</v>
      </c>
      <c r="G2449">
        <f>VLOOKUP(E2449,'Step 1.3 OAT Data'!$A:$B,2)</f>
        <v>70</v>
      </c>
    </row>
    <row r="2450" spans="1:7" x14ac:dyDescent="0.25">
      <c r="A2450" s="33">
        <f>IF(ISBLANK('Step 1.1 Supply Fan Power Data'!A2450),"-",'Step 1.1 Supply Fan Power Data'!A2450)</f>
        <v>44733.375</v>
      </c>
      <c r="B2450">
        <f>IF(ISBLANK('Step 1.1 Supply Fan Power Data'!B2450),"-",'Step 1.1 Supply Fan Power Data'!B2450)</f>
        <v>12.035073024320816</v>
      </c>
      <c r="C2450">
        <f>VLOOKUP(A2450,'Step 1.3 OAT Data'!$A:$B,2)</f>
        <v>74</v>
      </c>
      <c r="E2450" s="33">
        <f>IF(ISBLANK('Step 1.2 Return Fan Power Data'!A2450),"-",'Step 1.2 Return Fan Power Data'!A2450)</f>
        <v>44733.375</v>
      </c>
      <c r="F2450">
        <f>IF(ISBLANK('Step 1.2 Return Fan Power Data'!B2450),"-",'Step 1.2 Return Fan Power Data'!B2450)</f>
        <v>4.0958849557522141</v>
      </c>
      <c r="G2450">
        <f>VLOOKUP(E2450,'Step 1.3 OAT Data'!$A:$B,2)</f>
        <v>74</v>
      </c>
    </row>
    <row r="2451" spans="1:7" x14ac:dyDescent="0.25">
      <c r="A2451" s="33">
        <f>IF(ISBLANK('Step 1.1 Supply Fan Power Data'!A2451),"-",'Step 1.1 Supply Fan Power Data'!A2451)</f>
        <v>44733.416666666664</v>
      </c>
      <c r="B2451">
        <f>IF(ISBLANK('Step 1.1 Supply Fan Power Data'!B2451),"-",'Step 1.1 Supply Fan Power Data'!B2451)</f>
        <v>12.035073024320816</v>
      </c>
      <c r="C2451">
        <f>VLOOKUP(A2451,'Step 1.3 OAT Data'!$A:$B,2)</f>
        <v>76</v>
      </c>
      <c r="E2451" s="33">
        <f>IF(ISBLANK('Step 1.2 Return Fan Power Data'!A2451),"-",'Step 1.2 Return Fan Power Data'!A2451)</f>
        <v>44733.416666666664</v>
      </c>
      <c r="F2451">
        <f>IF(ISBLANK('Step 1.2 Return Fan Power Data'!B2451),"-",'Step 1.2 Return Fan Power Data'!B2451)</f>
        <v>4.0958849557522141</v>
      </c>
      <c r="G2451">
        <f>VLOOKUP(E2451,'Step 1.3 OAT Data'!$A:$B,2)</f>
        <v>76</v>
      </c>
    </row>
    <row r="2452" spans="1:7" x14ac:dyDescent="0.25">
      <c r="A2452" s="33">
        <f>IF(ISBLANK('Step 1.1 Supply Fan Power Data'!A2452),"-",'Step 1.1 Supply Fan Power Data'!A2452)</f>
        <v>44733.458333333336</v>
      </c>
      <c r="B2452">
        <f>IF(ISBLANK('Step 1.1 Supply Fan Power Data'!B2452),"-",'Step 1.1 Supply Fan Power Data'!B2452)</f>
        <v>12.035073024320816</v>
      </c>
      <c r="C2452">
        <f>VLOOKUP(A2452,'Step 1.3 OAT Data'!$A:$B,2)</f>
        <v>76</v>
      </c>
      <c r="E2452" s="33">
        <f>IF(ISBLANK('Step 1.2 Return Fan Power Data'!A2452),"-",'Step 1.2 Return Fan Power Data'!A2452)</f>
        <v>44733.458333333336</v>
      </c>
      <c r="F2452">
        <f>IF(ISBLANK('Step 1.2 Return Fan Power Data'!B2452),"-",'Step 1.2 Return Fan Power Data'!B2452)</f>
        <v>4.0958849557522141</v>
      </c>
      <c r="G2452">
        <f>VLOOKUP(E2452,'Step 1.3 OAT Data'!$A:$B,2)</f>
        <v>76</v>
      </c>
    </row>
    <row r="2453" spans="1:7" x14ac:dyDescent="0.25">
      <c r="A2453" s="33">
        <f>IF(ISBLANK('Step 1.1 Supply Fan Power Data'!A2453),"-",'Step 1.1 Supply Fan Power Data'!A2453)</f>
        <v>44733.5</v>
      </c>
      <c r="B2453">
        <f>IF(ISBLANK('Step 1.1 Supply Fan Power Data'!B2453),"-",'Step 1.1 Supply Fan Power Data'!B2453)</f>
        <v>12.035073024320816</v>
      </c>
      <c r="C2453">
        <f>VLOOKUP(A2453,'Step 1.3 OAT Data'!$A:$B,2)</f>
        <v>74</v>
      </c>
      <c r="E2453" s="33">
        <f>IF(ISBLANK('Step 1.2 Return Fan Power Data'!A2453),"-",'Step 1.2 Return Fan Power Data'!A2453)</f>
        <v>44733.5</v>
      </c>
      <c r="F2453">
        <f>IF(ISBLANK('Step 1.2 Return Fan Power Data'!B2453),"-",'Step 1.2 Return Fan Power Data'!B2453)</f>
        <v>4.0958849557522141</v>
      </c>
      <c r="G2453">
        <f>VLOOKUP(E2453,'Step 1.3 OAT Data'!$A:$B,2)</f>
        <v>74</v>
      </c>
    </row>
    <row r="2454" spans="1:7" x14ac:dyDescent="0.25">
      <c r="A2454" s="33">
        <f>IF(ISBLANK('Step 1.1 Supply Fan Power Data'!A2454),"-",'Step 1.1 Supply Fan Power Data'!A2454)</f>
        <v>44733.541666666664</v>
      </c>
      <c r="B2454">
        <f>IF(ISBLANK('Step 1.1 Supply Fan Power Data'!B2454),"-",'Step 1.1 Supply Fan Power Data'!B2454)</f>
        <v>12.035073024320816</v>
      </c>
      <c r="C2454">
        <f>VLOOKUP(A2454,'Step 1.3 OAT Data'!$A:$B,2)</f>
        <v>77</v>
      </c>
      <c r="E2454" s="33">
        <f>IF(ISBLANK('Step 1.2 Return Fan Power Data'!A2454),"-",'Step 1.2 Return Fan Power Data'!A2454)</f>
        <v>44733.541666666664</v>
      </c>
      <c r="F2454">
        <f>IF(ISBLANK('Step 1.2 Return Fan Power Data'!B2454),"-",'Step 1.2 Return Fan Power Data'!B2454)</f>
        <v>4.0958849557522141</v>
      </c>
      <c r="G2454">
        <f>VLOOKUP(E2454,'Step 1.3 OAT Data'!$A:$B,2)</f>
        <v>77</v>
      </c>
    </row>
    <row r="2455" spans="1:7" x14ac:dyDescent="0.25">
      <c r="A2455" s="33">
        <f>IF(ISBLANK('Step 1.1 Supply Fan Power Data'!A2455),"-",'Step 1.1 Supply Fan Power Data'!A2455)</f>
        <v>44733.583333333336</v>
      </c>
      <c r="B2455">
        <f>IF(ISBLANK('Step 1.1 Supply Fan Power Data'!B2455),"-",'Step 1.1 Supply Fan Power Data'!B2455)</f>
        <v>12.035073024320816</v>
      </c>
      <c r="C2455">
        <f>VLOOKUP(A2455,'Step 1.3 OAT Data'!$A:$B,2)</f>
        <v>76</v>
      </c>
      <c r="E2455" s="33">
        <f>IF(ISBLANK('Step 1.2 Return Fan Power Data'!A2455),"-",'Step 1.2 Return Fan Power Data'!A2455)</f>
        <v>44733.583333333336</v>
      </c>
      <c r="F2455">
        <f>IF(ISBLANK('Step 1.2 Return Fan Power Data'!B2455),"-",'Step 1.2 Return Fan Power Data'!B2455)</f>
        <v>4.0958849557522141</v>
      </c>
      <c r="G2455">
        <f>VLOOKUP(E2455,'Step 1.3 OAT Data'!$A:$B,2)</f>
        <v>76</v>
      </c>
    </row>
    <row r="2456" spans="1:7" x14ac:dyDescent="0.25">
      <c r="A2456" s="33">
        <f>IF(ISBLANK('Step 1.1 Supply Fan Power Data'!A2456),"-",'Step 1.1 Supply Fan Power Data'!A2456)</f>
        <v>44733.625</v>
      </c>
      <c r="B2456">
        <f>IF(ISBLANK('Step 1.1 Supply Fan Power Data'!B2456),"-",'Step 1.1 Supply Fan Power Data'!B2456)</f>
        <v>12.035073024320816</v>
      </c>
      <c r="C2456">
        <f>VLOOKUP(A2456,'Step 1.3 OAT Data'!$A:$B,2)</f>
        <v>77</v>
      </c>
      <c r="E2456" s="33">
        <f>IF(ISBLANK('Step 1.2 Return Fan Power Data'!A2456),"-",'Step 1.2 Return Fan Power Data'!A2456)</f>
        <v>44733.625</v>
      </c>
      <c r="F2456">
        <f>IF(ISBLANK('Step 1.2 Return Fan Power Data'!B2456),"-",'Step 1.2 Return Fan Power Data'!B2456)</f>
        <v>4.0958849557522141</v>
      </c>
      <c r="G2456">
        <f>VLOOKUP(E2456,'Step 1.3 OAT Data'!$A:$B,2)</f>
        <v>77</v>
      </c>
    </row>
    <row r="2457" spans="1:7" x14ac:dyDescent="0.25">
      <c r="A2457" s="33">
        <f>IF(ISBLANK('Step 1.1 Supply Fan Power Data'!A2457),"-",'Step 1.1 Supply Fan Power Data'!A2457)</f>
        <v>44733.666666666664</v>
      </c>
      <c r="B2457">
        <f>IF(ISBLANK('Step 1.1 Supply Fan Power Data'!B2457),"-",'Step 1.1 Supply Fan Power Data'!B2457)</f>
        <v>12.035073024320816</v>
      </c>
      <c r="C2457">
        <f>VLOOKUP(A2457,'Step 1.3 OAT Data'!$A:$B,2)</f>
        <v>75</v>
      </c>
      <c r="E2457" s="33">
        <f>IF(ISBLANK('Step 1.2 Return Fan Power Data'!A2457),"-",'Step 1.2 Return Fan Power Data'!A2457)</f>
        <v>44733.666666666664</v>
      </c>
      <c r="F2457">
        <f>IF(ISBLANK('Step 1.2 Return Fan Power Data'!B2457),"-",'Step 1.2 Return Fan Power Data'!B2457)</f>
        <v>4.0958849557522141</v>
      </c>
      <c r="G2457">
        <f>VLOOKUP(E2457,'Step 1.3 OAT Data'!$A:$B,2)</f>
        <v>75</v>
      </c>
    </row>
    <row r="2458" spans="1:7" x14ac:dyDescent="0.25">
      <c r="A2458" s="33">
        <f>IF(ISBLANK('Step 1.1 Supply Fan Power Data'!A2458),"-",'Step 1.1 Supply Fan Power Data'!A2458)</f>
        <v>44733.708333333336</v>
      </c>
      <c r="B2458">
        <f>IF(ISBLANK('Step 1.1 Supply Fan Power Data'!B2458),"-",'Step 1.1 Supply Fan Power Data'!B2458)</f>
        <v>0.89783803515547811</v>
      </c>
      <c r="C2458">
        <f>VLOOKUP(A2458,'Step 1.3 OAT Data'!$A:$B,2)</f>
        <v>73</v>
      </c>
      <c r="E2458" s="33">
        <f>IF(ISBLANK('Step 1.2 Return Fan Power Data'!A2458),"-",'Step 1.2 Return Fan Power Data'!A2458)</f>
        <v>44733.708333333336</v>
      </c>
      <c r="F2458">
        <f>IF(ISBLANK('Step 1.2 Return Fan Power Data'!B2458),"-",'Step 1.2 Return Fan Power Data'!B2458)</f>
        <v>0.82546437026856745</v>
      </c>
      <c r="G2458">
        <f>VLOOKUP(E2458,'Step 1.3 OAT Data'!$A:$B,2)</f>
        <v>73</v>
      </c>
    </row>
    <row r="2459" spans="1:7" x14ac:dyDescent="0.25">
      <c r="A2459" s="33">
        <f>IF(ISBLANK('Step 1.1 Supply Fan Power Data'!A2459),"-",'Step 1.1 Supply Fan Power Data'!A2459)</f>
        <v>44733.75</v>
      </c>
      <c r="B2459">
        <f>IF(ISBLANK('Step 1.1 Supply Fan Power Data'!B2459),"-",'Step 1.1 Supply Fan Power Data'!B2459)</f>
        <v>0.86434269879557968</v>
      </c>
      <c r="C2459">
        <f>VLOOKUP(A2459,'Step 1.3 OAT Data'!$A:$B,2)</f>
        <v>72</v>
      </c>
      <c r="E2459" s="33">
        <f>IF(ISBLANK('Step 1.2 Return Fan Power Data'!A2459),"-",'Step 1.2 Return Fan Power Data'!A2459)</f>
        <v>44733.75</v>
      </c>
      <c r="F2459">
        <f>IF(ISBLANK('Step 1.2 Return Fan Power Data'!B2459),"-",'Step 1.2 Return Fan Power Data'!B2459)</f>
        <v>0.7909335249334235</v>
      </c>
      <c r="G2459">
        <f>VLOOKUP(E2459,'Step 1.3 OAT Data'!$A:$B,2)</f>
        <v>72</v>
      </c>
    </row>
    <row r="2460" spans="1:7" x14ac:dyDescent="0.25">
      <c r="A2460" s="33">
        <f>IF(ISBLANK('Step 1.1 Supply Fan Power Data'!A2460),"-",'Step 1.1 Supply Fan Power Data'!A2460)</f>
        <v>44733.791666666664</v>
      </c>
      <c r="B2460">
        <f>IF(ISBLANK('Step 1.1 Supply Fan Power Data'!B2460),"-",'Step 1.1 Supply Fan Power Data'!B2460)</f>
        <v>0.9027161982846641</v>
      </c>
      <c r="C2460">
        <f>VLOOKUP(A2460,'Step 1.3 OAT Data'!$A:$B,2)</f>
        <v>71</v>
      </c>
      <c r="E2460" s="33">
        <f>IF(ISBLANK('Step 1.2 Return Fan Power Data'!A2460),"-",'Step 1.2 Return Fan Power Data'!A2460)</f>
        <v>44733.791666666664</v>
      </c>
      <c r="F2460">
        <f>IF(ISBLANK('Step 1.2 Return Fan Power Data'!B2460),"-",'Step 1.2 Return Fan Power Data'!B2460)</f>
        <v>0.83053261445997817</v>
      </c>
      <c r="G2460">
        <f>VLOOKUP(E2460,'Step 1.3 OAT Data'!$A:$B,2)</f>
        <v>71</v>
      </c>
    </row>
    <row r="2461" spans="1:7" x14ac:dyDescent="0.25">
      <c r="A2461" s="33">
        <f>IF(ISBLANK('Step 1.1 Supply Fan Power Data'!A2461),"-",'Step 1.1 Supply Fan Power Data'!A2461)</f>
        <v>44733.833333333336</v>
      </c>
      <c r="B2461">
        <f>IF(ISBLANK('Step 1.1 Supply Fan Power Data'!B2461),"-",'Step 1.1 Supply Fan Power Data'!B2461)</f>
        <v>0.88799715843994509</v>
      </c>
      <c r="C2461">
        <f>VLOOKUP(A2461,'Step 1.3 OAT Data'!$A:$B,2)</f>
        <v>69</v>
      </c>
      <c r="E2461" s="33">
        <f>IF(ISBLANK('Step 1.2 Return Fan Power Data'!A2461),"-",'Step 1.2 Return Fan Power Data'!A2461)</f>
        <v>44733.833333333336</v>
      </c>
      <c r="F2461">
        <f>IF(ISBLANK('Step 1.2 Return Fan Power Data'!B2461),"-",'Step 1.2 Return Fan Power Data'!B2461)</f>
        <v>0.81527018711184374</v>
      </c>
      <c r="G2461">
        <f>VLOOKUP(E2461,'Step 1.3 OAT Data'!$A:$B,2)</f>
        <v>69</v>
      </c>
    </row>
    <row r="2462" spans="1:7" x14ac:dyDescent="0.25">
      <c r="A2462" s="33">
        <f>IF(ISBLANK('Step 1.1 Supply Fan Power Data'!A2462),"-",'Step 1.1 Supply Fan Power Data'!A2462)</f>
        <v>44733.875</v>
      </c>
      <c r="B2462">
        <f>IF(ISBLANK('Step 1.1 Supply Fan Power Data'!B2462),"-",'Step 1.1 Supply Fan Power Data'!B2462)</f>
        <v>0.92222719066642411</v>
      </c>
      <c r="C2462">
        <f>VLOOKUP(A2462,'Step 1.3 OAT Data'!$A:$B,2)</f>
        <v>68</v>
      </c>
      <c r="E2462" s="33">
        <f>IF(ISBLANK('Step 1.2 Return Fan Power Data'!A2462),"-",'Step 1.2 Return Fan Power Data'!A2462)</f>
        <v>44733.875</v>
      </c>
      <c r="F2462">
        <f>IF(ISBLANK('Step 1.2 Return Fan Power Data'!B2462),"-",'Step 1.2 Return Fan Power Data'!B2462)</f>
        <v>0.85090158982965103</v>
      </c>
      <c r="G2462">
        <f>VLOOKUP(E2462,'Step 1.3 OAT Data'!$A:$B,2)</f>
        <v>68</v>
      </c>
    </row>
    <row r="2463" spans="1:7" x14ac:dyDescent="0.25">
      <c r="A2463" s="33">
        <f>IF(ISBLANK('Step 1.1 Supply Fan Power Data'!A2463),"-",'Step 1.1 Supply Fan Power Data'!A2463)</f>
        <v>44733.916666666664</v>
      </c>
      <c r="B2463">
        <f>IF(ISBLANK('Step 1.1 Supply Fan Power Data'!B2463),"-",'Step 1.1 Supply Fan Power Data'!B2463)</f>
        <v>0.92031267310661691</v>
      </c>
      <c r="C2463">
        <f>VLOOKUP(A2463,'Step 1.3 OAT Data'!$A:$B,2)</f>
        <v>68</v>
      </c>
      <c r="E2463" s="33">
        <f>IF(ISBLANK('Step 1.2 Return Fan Power Data'!A2463),"-",'Step 1.2 Return Fan Power Data'!A2463)</f>
        <v>44733.916666666664</v>
      </c>
      <c r="F2463">
        <f>IF(ISBLANK('Step 1.2 Return Fan Power Data'!B2463),"-",'Step 1.2 Return Fan Power Data'!B2463)</f>
        <v>0.84889603078805054</v>
      </c>
      <c r="G2463">
        <f>VLOOKUP(E2463,'Step 1.3 OAT Data'!$A:$B,2)</f>
        <v>68</v>
      </c>
    </row>
    <row r="2464" spans="1:7" x14ac:dyDescent="0.25">
      <c r="A2464" s="33">
        <f>IF(ISBLANK('Step 1.1 Supply Fan Power Data'!A2464),"-",'Step 1.1 Supply Fan Power Data'!A2464)</f>
        <v>44733.958333333336</v>
      </c>
      <c r="B2464">
        <f>IF(ISBLANK('Step 1.1 Supply Fan Power Data'!B2464),"-",'Step 1.1 Supply Fan Power Data'!B2464)</f>
        <v>0.92031267310661691</v>
      </c>
      <c r="C2464">
        <f>VLOOKUP(A2464,'Step 1.3 OAT Data'!$A:$B,2)</f>
        <v>67</v>
      </c>
      <c r="E2464" s="33">
        <f>IF(ISBLANK('Step 1.2 Return Fan Power Data'!A2464),"-",'Step 1.2 Return Fan Power Data'!A2464)</f>
        <v>44733.958333333336</v>
      </c>
      <c r="F2464">
        <f>IF(ISBLANK('Step 1.2 Return Fan Power Data'!B2464),"-",'Step 1.2 Return Fan Power Data'!B2464)</f>
        <v>0.84889603078805054</v>
      </c>
      <c r="G2464">
        <f>VLOOKUP(E2464,'Step 1.3 OAT Data'!$A:$B,2)</f>
        <v>67</v>
      </c>
    </row>
    <row r="2465" spans="1:7" x14ac:dyDescent="0.25">
      <c r="A2465" s="33">
        <f>IF(ISBLANK('Step 1.1 Supply Fan Power Data'!A2465),"-",'Step 1.1 Supply Fan Power Data'!A2465)</f>
        <v>44734</v>
      </c>
      <c r="B2465">
        <f>IF(ISBLANK('Step 1.1 Supply Fan Power Data'!B2465),"-",'Step 1.1 Supply Fan Power Data'!B2465)</f>
        <v>0.91443528784319872</v>
      </c>
      <c r="C2465">
        <f>VLOOKUP(A2465,'Step 1.3 OAT Data'!$A:$B,2)</f>
        <v>67</v>
      </c>
      <c r="E2465" s="33">
        <f>IF(ISBLANK('Step 1.2 Return Fan Power Data'!A2465),"-",'Step 1.2 Return Fan Power Data'!A2465)</f>
        <v>44734</v>
      </c>
      <c r="F2465">
        <f>IF(ISBLANK('Step 1.2 Return Fan Power Data'!B2465),"-",'Step 1.2 Return Fan Power Data'!B2465)</f>
        <v>0.84274842220686441</v>
      </c>
      <c r="G2465">
        <f>VLOOKUP(E2465,'Step 1.3 OAT Data'!$A:$B,2)</f>
        <v>67</v>
      </c>
    </row>
    <row r="2466" spans="1:7" x14ac:dyDescent="0.25">
      <c r="A2466" s="33">
        <f>IF(ISBLANK('Step 1.1 Supply Fan Power Data'!A2466),"-",'Step 1.1 Supply Fan Power Data'!A2466)</f>
        <v>44734.041666666664</v>
      </c>
      <c r="B2466">
        <f>IF(ISBLANK('Step 1.1 Supply Fan Power Data'!B2466),"-",'Step 1.1 Supply Fan Power Data'!B2466)</f>
        <v>0.8939178313008086</v>
      </c>
      <c r="C2466">
        <f>VLOOKUP(A2466,'Step 1.3 OAT Data'!$A:$B,2)</f>
        <v>67</v>
      </c>
      <c r="E2466" s="33">
        <f>IF(ISBLANK('Step 1.2 Return Fan Power Data'!A2466),"-",'Step 1.2 Return Fan Power Data'!A2466)</f>
        <v>44734.041666666664</v>
      </c>
      <c r="F2466">
        <f>IF(ISBLANK('Step 1.2 Return Fan Power Data'!B2466),"-",'Step 1.2 Return Fan Power Data'!B2466)</f>
        <v>0.82139857685589179</v>
      </c>
      <c r="G2466">
        <f>VLOOKUP(E2466,'Step 1.3 OAT Data'!$A:$B,2)</f>
        <v>67</v>
      </c>
    </row>
    <row r="2467" spans="1:7" x14ac:dyDescent="0.25">
      <c r="A2467" s="33">
        <f>IF(ISBLANK('Step 1.1 Supply Fan Power Data'!A2467),"-",'Step 1.1 Supply Fan Power Data'!A2467)</f>
        <v>44734.083333333336</v>
      </c>
      <c r="B2467">
        <f>IF(ISBLANK('Step 1.1 Supply Fan Power Data'!B2467),"-",'Step 1.1 Supply Fan Power Data'!B2467)</f>
        <v>0.9027161982846641</v>
      </c>
      <c r="C2467">
        <f>VLOOKUP(A2467,'Step 1.3 OAT Data'!$A:$B,2)</f>
        <v>66</v>
      </c>
      <c r="E2467" s="33">
        <f>IF(ISBLANK('Step 1.2 Return Fan Power Data'!A2467),"-",'Step 1.2 Return Fan Power Data'!A2467)</f>
        <v>44734.083333333336</v>
      </c>
      <c r="F2467">
        <f>IF(ISBLANK('Step 1.2 Return Fan Power Data'!B2467),"-",'Step 1.2 Return Fan Power Data'!B2467)</f>
        <v>0.83053261445997817</v>
      </c>
      <c r="G2467">
        <f>VLOOKUP(E2467,'Step 1.3 OAT Data'!$A:$B,2)</f>
        <v>66</v>
      </c>
    </row>
    <row r="2468" spans="1:7" x14ac:dyDescent="0.25">
      <c r="A2468" s="33">
        <f>IF(ISBLANK('Step 1.1 Supply Fan Power Data'!A2468),"-",'Step 1.1 Supply Fan Power Data'!A2468)</f>
        <v>44734.125</v>
      </c>
      <c r="B2468">
        <f>IF(ISBLANK('Step 1.1 Supply Fan Power Data'!B2468),"-",'Step 1.1 Supply Fan Power Data'!B2468)</f>
        <v>0.89880135810036355</v>
      </c>
      <c r="C2468">
        <f>VLOOKUP(A2468,'Step 1.3 OAT Data'!$A:$B,2)</f>
        <v>66</v>
      </c>
      <c r="E2468" s="33">
        <f>IF(ISBLANK('Step 1.2 Return Fan Power Data'!A2468),"-",'Step 1.2 Return Fan Power Data'!A2468)</f>
        <v>44734.125</v>
      </c>
      <c r="F2468">
        <f>IF(ISBLANK('Step 1.2 Return Fan Power Data'!B2468),"-",'Step 1.2 Return Fan Power Data'!B2468)</f>
        <v>0.82646444790610585</v>
      </c>
      <c r="G2468">
        <f>VLOOKUP(E2468,'Step 1.3 OAT Data'!$A:$B,2)</f>
        <v>66</v>
      </c>
    </row>
    <row r="2469" spans="1:7" x14ac:dyDescent="0.25">
      <c r="A2469" s="33">
        <f>IF(ISBLANK('Step 1.1 Supply Fan Power Data'!A2469),"-",'Step 1.1 Supply Fan Power Data'!A2469)</f>
        <v>44734.166666666664</v>
      </c>
      <c r="B2469">
        <f>IF(ISBLANK('Step 1.1 Supply Fan Power Data'!B2469),"-",'Step 1.1 Supply Fan Power Data'!B2469)</f>
        <v>0.91641675999673811</v>
      </c>
      <c r="C2469">
        <f>VLOOKUP(A2469,'Step 1.3 OAT Data'!$A:$B,2)</f>
        <v>67</v>
      </c>
      <c r="E2469" s="33">
        <f>IF(ISBLANK('Step 1.2 Return Fan Power Data'!A2469),"-",'Step 1.2 Return Fan Power Data'!A2469)</f>
        <v>44734.166666666664</v>
      </c>
      <c r="F2469">
        <f>IF(ISBLANK('Step 1.2 Return Fan Power Data'!B2469),"-",'Step 1.2 Return Fan Power Data'!B2469)</f>
        <v>0.84481943006256743</v>
      </c>
      <c r="G2469">
        <f>VLOOKUP(E2469,'Step 1.3 OAT Data'!$A:$B,2)</f>
        <v>67</v>
      </c>
    </row>
    <row r="2470" spans="1:7" x14ac:dyDescent="0.25">
      <c r="A2470" s="33">
        <f>IF(ISBLANK('Step 1.1 Supply Fan Power Data'!A2470),"-",'Step 1.1 Supply Fan Power Data'!A2470)</f>
        <v>44734.208333333336</v>
      </c>
      <c r="B2470">
        <f>IF(ISBLANK('Step 1.1 Supply Fan Power Data'!B2470),"-",'Step 1.1 Supply Fan Power Data'!B2470)</f>
        <v>0.92809224399858348</v>
      </c>
      <c r="C2470">
        <f>VLOOKUP(A2470,'Step 1.3 OAT Data'!$A:$B,2)</f>
        <v>66</v>
      </c>
      <c r="E2470" s="33">
        <f>IF(ISBLANK('Step 1.2 Return Fan Power Data'!A2470),"-",'Step 1.2 Return Fan Power Data'!A2470)</f>
        <v>44734.208333333336</v>
      </c>
      <c r="F2470">
        <f>IF(ISBLANK('Step 1.2 Return Fan Power Data'!B2470),"-",'Step 1.2 Return Fan Power Data'!B2470)</f>
        <v>0.85705471654118204</v>
      </c>
      <c r="G2470">
        <f>VLOOKUP(E2470,'Step 1.3 OAT Data'!$A:$B,2)</f>
        <v>66</v>
      </c>
    </row>
    <row r="2471" spans="1:7" x14ac:dyDescent="0.25">
      <c r="A2471" s="33">
        <f>IF(ISBLANK('Step 1.1 Supply Fan Power Data'!A2471),"-",'Step 1.1 Supply Fan Power Data'!A2471)</f>
        <v>44734.25</v>
      </c>
      <c r="B2471">
        <f>IF(ISBLANK('Step 1.1 Supply Fan Power Data'!B2471),"-",'Step 1.1 Supply Fan Power Data'!B2471)</f>
        <v>12.035073024320816</v>
      </c>
      <c r="C2471">
        <f>VLOOKUP(A2471,'Step 1.3 OAT Data'!$A:$B,2)</f>
        <v>65</v>
      </c>
      <c r="E2471" s="33">
        <f>IF(ISBLANK('Step 1.2 Return Fan Power Data'!A2471),"-",'Step 1.2 Return Fan Power Data'!A2471)</f>
        <v>44734.25</v>
      </c>
      <c r="F2471">
        <f>IF(ISBLANK('Step 1.2 Return Fan Power Data'!B2471),"-",'Step 1.2 Return Fan Power Data'!B2471)</f>
        <v>4.0958849557522141</v>
      </c>
      <c r="G2471">
        <f>VLOOKUP(E2471,'Step 1.3 OAT Data'!$A:$B,2)</f>
        <v>65</v>
      </c>
    </row>
    <row r="2472" spans="1:7" x14ac:dyDescent="0.25">
      <c r="A2472" s="33">
        <f>IF(ISBLANK('Step 1.1 Supply Fan Power Data'!A2472),"-",'Step 1.1 Supply Fan Power Data'!A2472)</f>
        <v>44734.291666666664</v>
      </c>
      <c r="B2472">
        <f>IF(ISBLANK('Step 1.1 Supply Fan Power Data'!B2472),"-",'Step 1.1 Supply Fan Power Data'!B2472)</f>
        <v>12.035073024320816</v>
      </c>
      <c r="C2472">
        <f>VLOOKUP(A2472,'Step 1.3 OAT Data'!$A:$B,2)</f>
        <v>65</v>
      </c>
      <c r="E2472" s="33">
        <f>IF(ISBLANK('Step 1.2 Return Fan Power Data'!A2472),"-",'Step 1.2 Return Fan Power Data'!A2472)</f>
        <v>44734.291666666664</v>
      </c>
      <c r="F2472">
        <f>IF(ISBLANK('Step 1.2 Return Fan Power Data'!B2472),"-",'Step 1.2 Return Fan Power Data'!B2472)</f>
        <v>4.0958849557522141</v>
      </c>
      <c r="G2472">
        <f>VLOOKUP(E2472,'Step 1.3 OAT Data'!$A:$B,2)</f>
        <v>65</v>
      </c>
    </row>
    <row r="2473" spans="1:7" x14ac:dyDescent="0.25">
      <c r="A2473" s="33">
        <f>IF(ISBLANK('Step 1.1 Supply Fan Power Data'!A2473),"-",'Step 1.1 Supply Fan Power Data'!A2473)</f>
        <v>44734.333333333336</v>
      </c>
      <c r="B2473">
        <f>IF(ISBLANK('Step 1.1 Supply Fan Power Data'!B2473),"-",'Step 1.1 Supply Fan Power Data'!B2473)</f>
        <v>12.035073024320816</v>
      </c>
      <c r="C2473">
        <f>VLOOKUP(A2473,'Step 1.3 OAT Data'!$A:$B,2)</f>
        <v>63</v>
      </c>
      <c r="E2473" s="33">
        <f>IF(ISBLANK('Step 1.2 Return Fan Power Data'!A2473),"-",'Step 1.2 Return Fan Power Data'!A2473)</f>
        <v>44734.333333333336</v>
      </c>
      <c r="F2473">
        <f>IF(ISBLANK('Step 1.2 Return Fan Power Data'!B2473),"-",'Step 1.2 Return Fan Power Data'!B2473)</f>
        <v>4.0958849557522141</v>
      </c>
      <c r="G2473">
        <f>VLOOKUP(E2473,'Step 1.3 OAT Data'!$A:$B,2)</f>
        <v>63</v>
      </c>
    </row>
    <row r="2474" spans="1:7" x14ac:dyDescent="0.25">
      <c r="A2474" s="33">
        <f>IF(ISBLANK('Step 1.1 Supply Fan Power Data'!A2474),"-",'Step 1.1 Supply Fan Power Data'!A2474)</f>
        <v>44734.375</v>
      </c>
      <c r="B2474">
        <f>IF(ISBLANK('Step 1.1 Supply Fan Power Data'!B2474),"-",'Step 1.1 Supply Fan Power Data'!B2474)</f>
        <v>12.035073024320816</v>
      </c>
      <c r="C2474">
        <f>VLOOKUP(A2474,'Step 1.3 OAT Data'!$A:$B,2)</f>
        <v>63</v>
      </c>
      <c r="E2474" s="33">
        <f>IF(ISBLANK('Step 1.2 Return Fan Power Data'!A2474),"-",'Step 1.2 Return Fan Power Data'!A2474)</f>
        <v>44734.375</v>
      </c>
      <c r="F2474">
        <f>IF(ISBLANK('Step 1.2 Return Fan Power Data'!B2474),"-",'Step 1.2 Return Fan Power Data'!B2474)</f>
        <v>4.0958849557522141</v>
      </c>
      <c r="G2474">
        <f>VLOOKUP(E2474,'Step 1.3 OAT Data'!$A:$B,2)</f>
        <v>63</v>
      </c>
    </row>
    <row r="2475" spans="1:7" x14ac:dyDescent="0.25">
      <c r="A2475" s="33">
        <f>IF(ISBLANK('Step 1.1 Supply Fan Power Data'!A2475),"-",'Step 1.1 Supply Fan Power Data'!A2475)</f>
        <v>44734.416666666664</v>
      </c>
      <c r="B2475">
        <f>IF(ISBLANK('Step 1.1 Supply Fan Power Data'!B2475),"-",'Step 1.1 Supply Fan Power Data'!B2475)</f>
        <v>12.035073024320816</v>
      </c>
      <c r="C2475">
        <f>VLOOKUP(A2475,'Step 1.3 OAT Data'!$A:$B,2)</f>
        <v>64</v>
      </c>
      <c r="E2475" s="33">
        <f>IF(ISBLANK('Step 1.2 Return Fan Power Data'!A2475),"-",'Step 1.2 Return Fan Power Data'!A2475)</f>
        <v>44734.416666666664</v>
      </c>
      <c r="F2475">
        <f>IF(ISBLANK('Step 1.2 Return Fan Power Data'!B2475),"-",'Step 1.2 Return Fan Power Data'!B2475)</f>
        <v>4.0958849557522141</v>
      </c>
      <c r="G2475">
        <f>VLOOKUP(E2475,'Step 1.3 OAT Data'!$A:$B,2)</f>
        <v>64</v>
      </c>
    </row>
    <row r="2476" spans="1:7" x14ac:dyDescent="0.25">
      <c r="A2476" s="33">
        <f>IF(ISBLANK('Step 1.1 Supply Fan Power Data'!A2476),"-",'Step 1.1 Supply Fan Power Data'!A2476)</f>
        <v>44734.458333333336</v>
      </c>
      <c r="B2476">
        <f>IF(ISBLANK('Step 1.1 Supply Fan Power Data'!B2476),"-",'Step 1.1 Supply Fan Power Data'!B2476)</f>
        <v>12.035073024320816</v>
      </c>
      <c r="C2476">
        <f>VLOOKUP(A2476,'Step 1.3 OAT Data'!$A:$B,2)</f>
        <v>64</v>
      </c>
      <c r="E2476" s="33">
        <f>IF(ISBLANK('Step 1.2 Return Fan Power Data'!A2476),"-",'Step 1.2 Return Fan Power Data'!A2476)</f>
        <v>44734.458333333336</v>
      </c>
      <c r="F2476">
        <f>IF(ISBLANK('Step 1.2 Return Fan Power Data'!B2476),"-",'Step 1.2 Return Fan Power Data'!B2476)</f>
        <v>4.0958849557522141</v>
      </c>
      <c r="G2476">
        <f>VLOOKUP(E2476,'Step 1.3 OAT Data'!$A:$B,2)</f>
        <v>64</v>
      </c>
    </row>
    <row r="2477" spans="1:7" x14ac:dyDescent="0.25">
      <c r="A2477" s="33">
        <f>IF(ISBLANK('Step 1.1 Supply Fan Power Data'!A2477),"-",'Step 1.1 Supply Fan Power Data'!A2477)</f>
        <v>44734.5</v>
      </c>
      <c r="B2477">
        <f>IF(ISBLANK('Step 1.1 Supply Fan Power Data'!B2477),"-",'Step 1.1 Supply Fan Power Data'!B2477)</f>
        <v>12.035073024320816</v>
      </c>
      <c r="C2477">
        <f>VLOOKUP(A2477,'Step 1.3 OAT Data'!$A:$B,2)</f>
        <v>64</v>
      </c>
      <c r="E2477" s="33">
        <f>IF(ISBLANK('Step 1.2 Return Fan Power Data'!A2477),"-",'Step 1.2 Return Fan Power Data'!A2477)</f>
        <v>44734.5</v>
      </c>
      <c r="F2477">
        <f>IF(ISBLANK('Step 1.2 Return Fan Power Data'!B2477),"-",'Step 1.2 Return Fan Power Data'!B2477)</f>
        <v>4.0958849557522141</v>
      </c>
      <c r="G2477">
        <f>VLOOKUP(E2477,'Step 1.3 OAT Data'!$A:$B,2)</f>
        <v>64</v>
      </c>
    </row>
    <row r="2478" spans="1:7" x14ac:dyDescent="0.25">
      <c r="A2478" s="33">
        <f>IF(ISBLANK('Step 1.1 Supply Fan Power Data'!A2478),"-",'Step 1.1 Supply Fan Power Data'!A2478)</f>
        <v>44734.541666666664</v>
      </c>
      <c r="B2478">
        <f>IF(ISBLANK('Step 1.1 Supply Fan Power Data'!B2478),"-",'Step 1.1 Supply Fan Power Data'!B2478)</f>
        <v>12.035073024320816</v>
      </c>
      <c r="C2478">
        <f>VLOOKUP(A2478,'Step 1.3 OAT Data'!$A:$B,2)</f>
        <v>64</v>
      </c>
      <c r="E2478" s="33">
        <f>IF(ISBLANK('Step 1.2 Return Fan Power Data'!A2478),"-",'Step 1.2 Return Fan Power Data'!A2478)</f>
        <v>44734.541666666664</v>
      </c>
      <c r="F2478">
        <f>IF(ISBLANK('Step 1.2 Return Fan Power Data'!B2478),"-",'Step 1.2 Return Fan Power Data'!B2478)</f>
        <v>4.0958849557522141</v>
      </c>
      <c r="G2478">
        <f>VLOOKUP(E2478,'Step 1.3 OAT Data'!$A:$B,2)</f>
        <v>64</v>
      </c>
    </row>
    <row r="2479" spans="1:7" x14ac:dyDescent="0.25">
      <c r="A2479" s="33">
        <f>IF(ISBLANK('Step 1.1 Supply Fan Power Data'!A2479),"-",'Step 1.1 Supply Fan Power Data'!A2479)</f>
        <v>44734.583333333336</v>
      </c>
      <c r="B2479">
        <f>IF(ISBLANK('Step 1.1 Supply Fan Power Data'!B2479),"-",'Step 1.1 Supply Fan Power Data'!B2479)</f>
        <v>12.035073024320816</v>
      </c>
      <c r="C2479">
        <f>VLOOKUP(A2479,'Step 1.3 OAT Data'!$A:$B,2)</f>
        <v>64</v>
      </c>
      <c r="E2479" s="33">
        <f>IF(ISBLANK('Step 1.2 Return Fan Power Data'!A2479),"-",'Step 1.2 Return Fan Power Data'!A2479)</f>
        <v>44734.583333333336</v>
      </c>
      <c r="F2479">
        <f>IF(ISBLANK('Step 1.2 Return Fan Power Data'!B2479),"-",'Step 1.2 Return Fan Power Data'!B2479)</f>
        <v>4.0958849557522141</v>
      </c>
      <c r="G2479">
        <f>VLOOKUP(E2479,'Step 1.3 OAT Data'!$A:$B,2)</f>
        <v>64</v>
      </c>
    </row>
    <row r="2480" spans="1:7" x14ac:dyDescent="0.25">
      <c r="A2480" s="33">
        <f>IF(ISBLANK('Step 1.1 Supply Fan Power Data'!A2480),"-",'Step 1.1 Supply Fan Power Data'!A2480)</f>
        <v>44734.625</v>
      </c>
      <c r="B2480">
        <f>IF(ISBLANK('Step 1.1 Supply Fan Power Data'!B2480),"-",'Step 1.1 Supply Fan Power Data'!B2480)</f>
        <v>12.035073024320816</v>
      </c>
      <c r="C2480">
        <f>VLOOKUP(A2480,'Step 1.3 OAT Data'!$A:$B,2)</f>
        <v>63</v>
      </c>
      <c r="E2480" s="33">
        <f>IF(ISBLANK('Step 1.2 Return Fan Power Data'!A2480),"-",'Step 1.2 Return Fan Power Data'!A2480)</f>
        <v>44734.625</v>
      </c>
      <c r="F2480">
        <f>IF(ISBLANK('Step 1.2 Return Fan Power Data'!B2480),"-",'Step 1.2 Return Fan Power Data'!B2480)</f>
        <v>4.0958849557522141</v>
      </c>
      <c r="G2480">
        <f>VLOOKUP(E2480,'Step 1.3 OAT Data'!$A:$B,2)</f>
        <v>63</v>
      </c>
    </row>
    <row r="2481" spans="1:7" x14ac:dyDescent="0.25">
      <c r="A2481" s="33">
        <f>IF(ISBLANK('Step 1.1 Supply Fan Power Data'!A2481),"-",'Step 1.1 Supply Fan Power Data'!A2481)</f>
        <v>44734.666666666664</v>
      </c>
      <c r="B2481">
        <f>IF(ISBLANK('Step 1.1 Supply Fan Power Data'!B2481),"-",'Step 1.1 Supply Fan Power Data'!B2481)</f>
        <v>12.035073024320816</v>
      </c>
      <c r="C2481">
        <f>VLOOKUP(A2481,'Step 1.3 OAT Data'!$A:$B,2)</f>
        <v>64</v>
      </c>
      <c r="E2481" s="33">
        <f>IF(ISBLANK('Step 1.2 Return Fan Power Data'!A2481),"-",'Step 1.2 Return Fan Power Data'!A2481)</f>
        <v>44734.666666666664</v>
      </c>
      <c r="F2481">
        <f>IF(ISBLANK('Step 1.2 Return Fan Power Data'!B2481),"-",'Step 1.2 Return Fan Power Data'!B2481)</f>
        <v>4.0958849557522141</v>
      </c>
      <c r="G2481">
        <f>VLOOKUP(E2481,'Step 1.3 OAT Data'!$A:$B,2)</f>
        <v>64</v>
      </c>
    </row>
    <row r="2482" spans="1:7" x14ac:dyDescent="0.25">
      <c r="A2482" s="33">
        <f>IF(ISBLANK('Step 1.1 Supply Fan Power Data'!A2482),"-",'Step 1.1 Supply Fan Power Data'!A2482)</f>
        <v>44734.708333333336</v>
      </c>
      <c r="B2482">
        <f>IF(ISBLANK('Step 1.1 Supply Fan Power Data'!B2482),"-",'Step 1.1 Supply Fan Power Data'!B2482)</f>
        <v>4.7761583913282211</v>
      </c>
      <c r="C2482">
        <f>VLOOKUP(A2482,'Step 1.3 OAT Data'!$A:$B,2)</f>
        <v>63</v>
      </c>
      <c r="E2482" s="33">
        <f>IF(ISBLANK('Step 1.2 Return Fan Power Data'!A2482),"-",'Step 1.2 Return Fan Power Data'!A2482)</f>
        <v>44734.708333333336</v>
      </c>
      <c r="F2482">
        <f>IF(ISBLANK('Step 1.2 Return Fan Power Data'!B2482),"-",'Step 1.2 Return Fan Power Data'!B2482)</f>
        <v>2.8629019304477143</v>
      </c>
      <c r="G2482">
        <f>VLOOKUP(E2482,'Step 1.3 OAT Data'!$A:$B,2)</f>
        <v>63</v>
      </c>
    </row>
    <row r="2483" spans="1:7" x14ac:dyDescent="0.25">
      <c r="A2483" s="33">
        <f>IF(ISBLANK('Step 1.1 Supply Fan Power Data'!A2483),"-",'Step 1.1 Supply Fan Power Data'!A2483)</f>
        <v>44734.75</v>
      </c>
      <c r="B2483">
        <f>IF(ISBLANK('Step 1.1 Supply Fan Power Data'!B2483),"-",'Step 1.1 Supply Fan Power Data'!B2483)</f>
        <v>2.8980131240205518</v>
      </c>
      <c r="C2483">
        <f>VLOOKUP(A2483,'Step 1.3 OAT Data'!$A:$B,2)</f>
        <v>62</v>
      </c>
      <c r="E2483" s="33">
        <f>IF(ISBLANK('Step 1.2 Return Fan Power Data'!A2483),"-",'Step 1.2 Return Fan Power Data'!A2483)</f>
        <v>44734.75</v>
      </c>
      <c r="F2483">
        <f>IF(ISBLANK('Step 1.2 Return Fan Power Data'!B2483),"-",'Step 1.2 Return Fan Power Data'!B2483)</f>
        <v>2.3837590717162236</v>
      </c>
      <c r="G2483">
        <f>VLOOKUP(E2483,'Step 1.3 OAT Data'!$A:$B,2)</f>
        <v>62</v>
      </c>
    </row>
    <row r="2484" spans="1:7" x14ac:dyDescent="0.25">
      <c r="A2484" s="33">
        <f>IF(ISBLANK('Step 1.1 Supply Fan Power Data'!A2484),"-",'Step 1.1 Supply Fan Power Data'!A2484)</f>
        <v>44734.791666666664</v>
      </c>
      <c r="B2484">
        <f>IF(ISBLANK('Step 1.1 Supply Fan Power Data'!B2484),"-",'Step 1.1 Supply Fan Power Data'!B2484)</f>
        <v>2.9040488993224081</v>
      </c>
      <c r="C2484">
        <f>VLOOKUP(A2484,'Step 1.3 OAT Data'!$A:$B,2)</f>
        <v>63</v>
      </c>
      <c r="E2484" s="33">
        <f>IF(ISBLANK('Step 1.2 Return Fan Power Data'!A2484),"-",'Step 1.2 Return Fan Power Data'!A2484)</f>
        <v>44734.791666666664</v>
      </c>
      <c r="F2484">
        <f>IF(ISBLANK('Step 1.2 Return Fan Power Data'!B2484),"-",'Step 1.2 Return Fan Power Data'!B2484)</f>
        <v>2.385183108507392</v>
      </c>
      <c r="G2484">
        <f>VLOOKUP(E2484,'Step 1.3 OAT Data'!$A:$B,2)</f>
        <v>63</v>
      </c>
    </row>
    <row r="2485" spans="1:7" x14ac:dyDescent="0.25">
      <c r="A2485" s="33">
        <f>IF(ISBLANK('Step 1.1 Supply Fan Power Data'!A2485),"-",'Step 1.1 Supply Fan Power Data'!A2485)</f>
        <v>44734.833333333336</v>
      </c>
      <c r="B2485">
        <f>IF(ISBLANK('Step 1.1 Supply Fan Power Data'!B2485),"-",'Step 1.1 Supply Fan Power Data'!B2485)</f>
        <v>2.8980131240205518</v>
      </c>
      <c r="C2485">
        <f>VLOOKUP(A2485,'Step 1.3 OAT Data'!$A:$B,2)</f>
        <v>63</v>
      </c>
      <c r="E2485" s="33">
        <f>IF(ISBLANK('Step 1.2 Return Fan Power Data'!A2485),"-",'Step 1.2 Return Fan Power Data'!A2485)</f>
        <v>44734.833333333336</v>
      </c>
      <c r="F2485">
        <f>IF(ISBLANK('Step 1.2 Return Fan Power Data'!B2485),"-",'Step 1.2 Return Fan Power Data'!B2485)</f>
        <v>2.3837590717162236</v>
      </c>
      <c r="G2485">
        <f>VLOOKUP(E2485,'Step 1.3 OAT Data'!$A:$B,2)</f>
        <v>63</v>
      </c>
    </row>
    <row r="2486" spans="1:7" x14ac:dyDescent="0.25">
      <c r="A2486" s="33">
        <f>IF(ISBLANK('Step 1.1 Supply Fan Power Data'!A2486),"-",'Step 1.1 Supply Fan Power Data'!A2486)</f>
        <v>44734.875</v>
      </c>
      <c r="B2486">
        <f>IF(ISBLANK('Step 1.1 Supply Fan Power Data'!B2486),"-",'Step 1.1 Supply Fan Power Data'!B2486)</f>
        <v>2.9142028823269857</v>
      </c>
      <c r="C2486">
        <f>VLOOKUP(A2486,'Step 1.3 OAT Data'!$A:$B,2)</f>
        <v>64</v>
      </c>
      <c r="E2486" s="33">
        <f>IF(ISBLANK('Step 1.2 Return Fan Power Data'!A2486),"-",'Step 1.2 Return Fan Power Data'!A2486)</f>
        <v>44734.875</v>
      </c>
      <c r="F2486">
        <f>IF(ISBLANK('Step 1.2 Return Fan Power Data'!B2486),"-",'Step 1.2 Return Fan Power Data'!B2486)</f>
        <v>2.3875494428479662</v>
      </c>
      <c r="G2486">
        <f>VLOOKUP(E2486,'Step 1.3 OAT Data'!$A:$B,2)</f>
        <v>64</v>
      </c>
    </row>
    <row r="2487" spans="1:7" x14ac:dyDescent="0.25">
      <c r="A2487" s="33">
        <f>IF(ISBLANK('Step 1.1 Supply Fan Power Data'!A2487),"-",'Step 1.1 Supply Fan Power Data'!A2487)</f>
        <v>44734.916666666664</v>
      </c>
      <c r="B2487">
        <f>IF(ISBLANK('Step 1.1 Supply Fan Power Data'!B2487),"-",'Step 1.1 Supply Fan Power Data'!B2487)</f>
        <v>2.8939686450467632</v>
      </c>
      <c r="C2487">
        <f>VLOOKUP(A2487,'Step 1.3 OAT Data'!$A:$B,2)</f>
        <v>63</v>
      </c>
      <c r="E2487" s="33">
        <f>IF(ISBLANK('Step 1.2 Return Fan Power Data'!A2487),"-",'Step 1.2 Return Fan Power Data'!A2487)</f>
        <v>44734.916666666664</v>
      </c>
      <c r="F2487">
        <f>IF(ISBLANK('Step 1.2 Return Fan Power Data'!B2487),"-",'Step 1.2 Return Fan Power Data'!B2487)</f>
        <v>2.3827974925519877</v>
      </c>
      <c r="G2487">
        <f>VLOOKUP(E2487,'Step 1.3 OAT Data'!$A:$B,2)</f>
        <v>63</v>
      </c>
    </row>
    <row r="2488" spans="1:7" x14ac:dyDescent="0.25">
      <c r="A2488" s="33">
        <f>IF(ISBLANK('Step 1.1 Supply Fan Power Data'!A2488),"-",'Step 1.1 Supply Fan Power Data'!A2488)</f>
        <v>44734.958333333336</v>
      </c>
      <c r="B2488">
        <f>IF(ISBLANK('Step 1.1 Supply Fan Power Data'!B2488),"-",'Step 1.1 Supply Fan Power Data'!B2488)</f>
        <v>2.8818423875161043</v>
      </c>
      <c r="C2488">
        <f>VLOOKUP(A2488,'Step 1.3 OAT Data'!$A:$B,2)</f>
        <v>64</v>
      </c>
      <c r="E2488" s="33">
        <f>IF(ISBLANK('Step 1.2 Return Fan Power Data'!A2488),"-",'Step 1.2 Return Fan Power Data'!A2488)</f>
        <v>44734.958333333336</v>
      </c>
      <c r="F2488">
        <f>IF(ISBLANK('Step 1.2 Return Fan Power Data'!B2488),"-",'Step 1.2 Return Fan Power Data'!B2488)</f>
        <v>2.3798786553167961</v>
      </c>
      <c r="G2488">
        <f>VLOOKUP(E2488,'Step 1.3 OAT Data'!$A:$B,2)</f>
        <v>64</v>
      </c>
    </row>
    <row r="2489" spans="1:7" x14ac:dyDescent="0.25">
      <c r="A2489" s="33">
        <f>IF(ISBLANK('Step 1.1 Supply Fan Power Data'!A2489),"-",'Step 1.1 Supply Fan Power Data'!A2489)</f>
        <v>44735</v>
      </c>
      <c r="B2489">
        <f>IF(ISBLANK('Step 1.1 Supply Fan Power Data'!B2489),"-",'Step 1.1 Supply Fan Power Data'!B2489)</f>
        <v>2.8858832722130465</v>
      </c>
      <c r="C2489">
        <f>VLOOKUP(A2489,'Step 1.3 OAT Data'!$A:$B,2)</f>
        <v>63</v>
      </c>
      <c r="E2489" s="33">
        <f>IF(ISBLANK('Step 1.2 Return Fan Power Data'!A2489),"-",'Step 1.2 Return Fan Power Data'!A2489)</f>
        <v>44735</v>
      </c>
      <c r="F2489">
        <f>IF(ISBLANK('Step 1.2 Return Fan Power Data'!B2489),"-",'Step 1.2 Return Fan Power Data'!B2489)</f>
        <v>2.3808573174730698</v>
      </c>
      <c r="G2489">
        <f>VLOOKUP(E2489,'Step 1.3 OAT Data'!$A:$B,2)</f>
        <v>63</v>
      </c>
    </row>
    <row r="2490" spans="1:7" x14ac:dyDescent="0.25">
      <c r="A2490" s="33">
        <f>IF(ISBLANK('Step 1.1 Supply Fan Power Data'!A2490),"-",'Step 1.1 Supply Fan Power Data'!A2490)</f>
        <v>44735.041666666664</v>
      </c>
      <c r="B2490">
        <f>IF(ISBLANK('Step 1.1 Supply Fan Power Data'!B2490),"-",'Step 1.1 Supply Fan Power Data'!B2490)</f>
        <v>2.9061056440026807</v>
      </c>
      <c r="C2490">
        <f>VLOOKUP(A2490,'Step 1.3 OAT Data'!$A:$B,2)</f>
        <v>61</v>
      </c>
      <c r="E2490" s="33">
        <f>IF(ISBLANK('Step 1.2 Return Fan Power Data'!A2490),"-",'Step 1.2 Return Fan Power Data'!A2490)</f>
        <v>44735.041666666664</v>
      </c>
      <c r="F2490">
        <f>IF(ISBLANK('Step 1.2 Return Fan Power Data'!B2490),"-",'Step 1.2 Return Fan Power Data'!B2490)</f>
        <v>2.3856653795686884</v>
      </c>
      <c r="G2490">
        <f>VLOOKUP(E2490,'Step 1.3 OAT Data'!$A:$B,2)</f>
        <v>61</v>
      </c>
    </row>
    <row r="2491" spans="1:7" x14ac:dyDescent="0.25">
      <c r="A2491" s="33">
        <f>IF(ISBLANK('Step 1.1 Supply Fan Power Data'!A2491),"-",'Step 1.1 Supply Fan Power Data'!A2491)</f>
        <v>44735.083333333336</v>
      </c>
      <c r="B2491">
        <f>IF(ISBLANK('Step 1.1 Supply Fan Power Data'!B2491),"-",'Step 1.1 Supply Fan Power Data'!B2491)</f>
        <v>2.8980131240205518</v>
      </c>
      <c r="C2491">
        <f>VLOOKUP(A2491,'Step 1.3 OAT Data'!$A:$B,2)</f>
        <v>61</v>
      </c>
      <c r="E2491" s="33">
        <f>IF(ISBLANK('Step 1.2 Return Fan Power Data'!A2491),"-",'Step 1.2 Return Fan Power Data'!A2491)</f>
        <v>44735.083333333336</v>
      </c>
      <c r="F2491">
        <f>IF(ISBLANK('Step 1.2 Return Fan Power Data'!B2491),"-",'Step 1.2 Return Fan Power Data'!B2491)</f>
        <v>2.3837590717162236</v>
      </c>
      <c r="G2491">
        <f>VLOOKUP(E2491,'Step 1.3 OAT Data'!$A:$B,2)</f>
        <v>61</v>
      </c>
    </row>
    <row r="2492" spans="1:7" x14ac:dyDescent="0.25">
      <c r="A2492" s="33">
        <f>IF(ISBLANK('Step 1.1 Supply Fan Power Data'!A2492),"-",'Step 1.1 Supply Fan Power Data'!A2492)</f>
        <v>44735.125</v>
      </c>
      <c r="B2492">
        <f>IF(ISBLANK('Step 1.1 Supply Fan Power Data'!B2492),"-",'Step 1.1 Supply Fan Power Data'!B2492)</f>
        <v>2.8707196480576784</v>
      </c>
      <c r="C2492">
        <f>VLOOKUP(A2492,'Step 1.3 OAT Data'!$A:$B,2)</f>
        <v>60</v>
      </c>
      <c r="E2492" s="33">
        <f>IF(ISBLANK('Step 1.2 Return Fan Power Data'!A2492),"-",'Step 1.2 Return Fan Power Data'!A2492)</f>
        <v>44735.125</v>
      </c>
      <c r="F2492">
        <f>IF(ISBLANK('Step 1.2 Return Fan Power Data'!B2492),"-",'Step 1.2 Return Fan Power Data'!B2492)</f>
        <v>2.3771534451549572</v>
      </c>
      <c r="G2492">
        <f>VLOOKUP(E2492,'Step 1.3 OAT Data'!$A:$B,2)</f>
        <v>60</v>
      </c>
    </row>
    <row r="2493" spans="1:7" x14ac:dyDescent="0.25">
      <c r="A2493" s="33">
        <f>IF(ISBLANK('Step 1.1 Supply Fan Power Data'!A2493),"-",'Step 1.1 Supply Fan Power Data'!A2493)</f>
        <v>44735.166666666664</v>
      </c>
      <c r="B2493">
        <f>IF(ISBLANK('Step 1.1 Supply Fan Power Data'!B2493),"-",'Step 1.1 Supply Fan Power Data'!B2493)</f>
        <v>2.8737642442960452</v>
      </c>
      <c r="C2493">
        <f>VLOOKUP(A2493,'Step 1.3 OAT Data'!$A:$B,2)</f>
        <v>62</v>
      </c>
      <c r="E2493" s="33">
        <f>IF(ISBLANK('Step 1.2 Return Fan Power Data'!A2493),"-",'Step 1.2 Return Fan Power Data'!A2493)</f>
        <v>44735.166666666664</v>
      </c>
      <c r="F2493">
        <f>IF(ISBLANK('Step 1.2 Return Fan Power Data'!B2493),"-",'Step 1.2 Return Fan Power Data'!B2493)</f>
        <v>2.3779040168462418</v>
      </c>
      <c r="G2493">
        <f>VLOOKUP(E2493,'Step 1.3 OAT Data'!$A:$B,2)</f>
        <v>62</v>
      </c>
    </row>
    <row r="2494" spans="1:7" x14ac:dyDescent="0.25">
      <c r="A2494" s="33">
        <f>IF(ISBLANK('Step 1.1 Supply Fan Power Data'!A2494),"-",'Step 1.1 Supply Fan Power Data'!A2494)</f>
        <v>44735.208333333336</v>
      </c>
      <c r="B2494">
        <f>IF(ISBLANK('Step 1.1 Supply Fan Power Data'!B2494),"-",'Step 1.1 Supply Fan Power Data'!B2494)</f>
        <v>2.9142028823269857</v>
      </c>
      <c r="C2494">
        <f>VLOOKUP(A2494,'Step 1.3 OAT Data'!$A:$B,2)</f>
        <v>62</v>
      </c>
      <c r="E2494" s="33">
        <f>IF(ISBLANK('Step 1.2 Return Fan Power Data'!A2494),"-",'Step 1.2 Return Fan Power Data'!A2494)</f>
        <v>44735.208333333336</v>
      </c>
      <c r="F2494">
        <f>IF(ISBLANK('Step 1.2 Return Fan Power Data'!B2494),"-",'Step 1.2 Return Fan Power Data'!B2494)</f>
        <v>2.3875494428479662</v>
      </c>
      <c r="G2494">
        <f>VLOOKUP(E2494,'Step 1.3 OAT Data'!$A:$B,2)</f>
        <v>62</v>
      </c>
    </row>
    <row r="2495" spans="1:7" x14ac:dyDescent="0.25">
      <c r="A2495" s="33">
        <f>IF(ISBLANK('Step 1.1 Supply Fan Power Data'!A2495),"-",'Step 1.1 Supply Fan Power Data'!A2495)</f>
        <v>44735.25</v>
      </c>
      <c r="B2495">
        <f>IF(ISBLANK('Step 1.1 Supply Fan Power Data'!B2495),"-",'Step 1.1 Supply Fan Power Data'!B2495)</f>
        <v>12.035073024320816</v>
      </c>
      <c r="C2495">
        <f>VLOOKUP(A2495,'Step 1.3 OAT Data'!$A:$B,2)</f>
        <v>62</v>
      </c>
      <c r="E2495" s="33">
        <f>IF(ISBLANK('Step 1.2 Return Fan Power Data'!A2495),"-",'Step 1.2 Return Fan Power Data'!A2495)</f>
        <v>44735.25</v>
      </c>
      <c r="F2495">
        <f>IF(ISBLANK('Step 1.2 Return Fan Power Data'!B2495),"-",'Step 1.2 Return Fan Power Data'!B2495)</f>
        <v>4.0958849557522141</v>
      </c>
      <c r="G2495">
        <f>VLOOKUP(E2495,'Step 1.3 OAT Data'!$A:$B,2)</f>
        <v>62</v>
      </c>
    </row>
    <row r="2496" spans="1:7" x14ac:dyDescent="0.25">
      <c r="A2496" s="33">
        <f>IF(ISBLANK('Step 1.1 Supply Fan Power Data'!A2496),"-",'Step 1.1 Supply Fan Power Data'!A2496)</f>
        <v>44735.291666666664</v>
      </c>
      <c r="B2496">
        <f>IF(ISBLANK('Step 1.1 Supply Fan Power Data'!B2496),"-",'Step 1.1 Supply Fan Power Data'!B2496)</f>
        <v>12.035073024320816</v>
      </c>
      <c r="C2496">
        <f>VLOOKUP(A2496,'Step 1.3 OAT Data'!$A:$B,2)</f>
        <v>65</v>
      </c>
      <c r="E2496" s="33">
        <f>IF(ISBLANK('Step 1.2 Return Fan Power Data'!A2496),"-",'Step 1.2 Return Fan Power Data'!A2496)</f>
        <v>44735.291666666664</v>
      </c>
      <c r="F2496">
        <f>IF(ISBLANK('Step 1.2 Return Fan Power Data'!B2496),"-",'Step 1.2 Return Fan Power Data'!B2496)</f>
        <v>4.0958849557522141</v>
      </c>
      <c r="G2496">
        <f>VLOOKUP(E2496,'Step 1.3 OAT Data'!$A:$B,2)</f>
        <v>65</v>
      </c>
    </row>
    <row r="2497" spans="1:7" x14ac:dyDescent="0.25">
      <c r="A2497" s="33">
        <f>IF(ISBLANK('Step 1.1 Supply Fan Power Data'!A2497),"-",'Step 1.1 Supply Fan Power Data'!A2497)</f>
        <v>44735.333333333336</v>
      </c>
      <c r="B2497">
        <f>IF(ISBLANK('Step 1.1 Supply Fan Power Data'!B2497),"-",'Step 1.1 Supply Fan Power Data'!B2497)</f>
        <v>12.035073024320816</v>
      </c>
      <c r="C2497">
        <f>VLOOKUP(A2497,'Step 1.3 OAT Data'!$A:$B,2)</f>
        <v>67</v>
      </c>
      <c r="E2497" s="33">
        <f>IF(ISBLANK('Step 1.2 Return Fan Power Data'!A2497),"-",'Step 1.2 Return Fan Power Data'!A2497)</f>
        <v>44735.333333333336</v>
      </c>
      <c r="F2497">
        <f>IF(ISBLANK('Step 1.2 Return Fan Power Data'!B2497),"-",'Step 1.2 Return Fan Power Data'!B2497)</f>
        <v>4.0958849557522141</v>
      </c>
      <c r="G2497">
        <f>VLOOKUP(E2497,'Step 1.3 OAT Data'!$A:$B,2)</f>
        <v>67</v>
      </c>
    </row>
    <row r="2498" spans="1:7" x14ac:dyDescent="0.25">
      <c r="A2498" s="33">
        <f>IF(ISBLANK('Step 1.1 Supply Fan Power Data'!A2498),"-",'Step 1.1 Supply Fan Power Data'!A2498)</f>
        <v>44735.375</v>
      </c>
      <c r="B2498">
        <f>IF(ISBLANK('Step 1.1 Supply Fan Power Data'!B2498),"-",'Step 1.1 Supply Fan Power Data'!B2498)</f>
        <v>12.035073024320816</v>
      </c>
      <c r="C2498">
        <f>VLOOKUP(A2498,'Step 1.3 OAT Data'!$A:$B,2)</f>
        <v>68</v>
      </c>
      <c r="E2498" s="33">
        <f>IF(ISBLANK('Step 1.2 Return Fan Power Data'!A2498),"-",'Step 1.2 Return Fan Power Data'!A2498)</f>
        <v>44735.375</v>
      </c>
      <c r="F2498">
        <f>IF(ISBLANK('Step 1.2 Return Fan Power Data'!B2498),"-",'Step 1.2 Return Fan Power Data'!B2498)</f>
        <v>4.0958849557522141</v>
      </c>
      <c r="G2498">
        <f>VLOOKUP(E2498,'Step 1.3 OAT Data'!$A:$B,2)</f>
        <v>68</v>
      </c>
    </row>
    <row r="2499" spans="1:7" x14ac:dyDescent="0.25">
      <c r="A2499" s="33">
        <f>IF(ISBLANK('Step 1.1 Supply Fan Power Data'!A2499),"-",'Step 1.1 Supply Fan Power Data'!A2499)</f>
        <v>44735.416666666664</v>
      </c>
      <c r="B2499">
        <f>IF(ISBLANK('Step 1.1 Supply Fan Power Data'!B2499),"-",'Step 1.1 Supply Fan Power Data'!B2499)</f>
        <v>12.035073024320816</v>
      </c>
      <c r="C2499">
        <f>VLOOKUP(A2499,'Step 1.3 OAT Data'!$A:$B,2)</f>
        <v>71</v>
      </c>
      <c r="E2499" s="33">
        <f>IF(ISBLANK('Step 1.2 Return Fan Power Data'!A2499),"-",'Step 1.2 Return Fan Power Data'!A2499)</f>
        <v>44735.416666666664</v>
      </c>
      <c r="F2499">
        <f>IF(ISBLANK('Step 1.2 Return Fan Power Data'!B2499),"-",'Step 1.2 Return Fan Power Data'!B2499)</f>
        <v>4.0958849557522141</v>
      </c>
      <c r="G2499">
        <f>VLOOKUP(E2499,'Step 1.3 OAT Data'!$A:$B,2)</f>
        <v>71</v>
      </c>
    </row>
    <row r="2500" spans="1:7" x14ac:dyDescent="0.25">
      <c r="A2500" s="33">
        <f>IF(ISBLANK('Step 1.1 Supply Fan Power Data'!A2500),"-",'Step 1.1 Supply Fan Power Data'!A2500)</f>
        <v>44735.458333333336</v>
      </c>
      <c r="B2500">
        <f>IF(ISBLANK('Step 1.1 Supply Fan Power Data'!B2500),"-",'Step 1.1 Supply Fan Power Data'!B2500)</f>
        <v>12.035073024320816</v>
      </c>
      <c r="C2500">
        <f>VLOOKUP(A2500,'Step 1.3 OAT Data'!$A:$B,2)</f>
        <v>72</v>
      </c>
      <c r="E2500" s="33">
        <f>IF(ISBLANK('Step 1.2 Return Fan Power Data'!A2500),"-",'Step 1.2 Return Fan Power Data'!A2500)</f>
        <v>44735.458333333336</v>
      </c>
      <c r="F2500">
        <f>IF(ISBLANK('Step 1.2 Return Fan Power Data'!B2500),"-",'Step 1.2 Return Fan Power Data'!B2500)</f>
        <v>4.0958849557522141</v>
      </c>
      <c r="G2500">
        <f>VLOOKUP(E2500,'Step 1.3 OAT Data'!$A:$B,2)</f>
        <v>72</v>
      </c>
    </row>
    <row r="2501" spans="1:7" x14ac:dyDescent="0.25">
      <c r="A2501" s="33">
        <f>IF(ISBLANK('Step 1.1 Supply Fan Power Data'!A2501),"-",'Step 1.1 Supply Fan Power Data'!A2501)</f>
        <v>44735.5</v>
      </c>
      <c r="B2501">
        <f>IF(ISBLANK('Step 1.1 Supply Fan Power Data'!B2501),"-",'Step 1.1 Supply Fan Power Data'!B2501)</f>
        <v>12.035073024320816</v>
      </c>
      <c r="C2501">
        <f>VLOOKUP(A2501,'Step 1.3 OAT Data'!$A:$B,2)</f>
        <v>73</v>
      </c>
      <c r="E2501" s="33">
        <f>IF(ISBLANK('Step 1.2 Return Fan Power Data'!A2501),"-",'Step 1.2 Return Fan Power Data'!A2501)</f>
        <v>44735.5</v>
      </c>
      <c r="F2501">
        <f>IF(ISBLANK('Step 1.2 Return Fan Power Data'!B2501),"-",'Step 1.2 Return Fan Power Data'!B2501)</f>
        <v>4.0958849557522141</v>
      </c>
      <c r="G2501">
        <f>VLOOKUP(E2501,'Step 1.3 OAT Data'!$A:$B,2)</f>
        <v>73</v>
      </c>
    </row>
    <row r="2502" spans="1:7" x14ac:dyDescent="0.25">
      <c r="A2502" s="33">
        <f>IF(ISBLANK('Step 1.1 Supply Fan Power Data'!A2502),"-",'Step 1.1 Supply Fan Power Data'!A2502)</f>
        <v>44735.541666666664</v>
      </c>
      <c r="B2502">
        <f>IF(ISBLANK('Step 1.1 Supply Fan Power Data'!B2502),"-",'Step 1.1 Supply Fan Power Data'!B2502)</f>
        <v>12.035073024320816</v>
      </c>
      <c r="C2502">
        <f>VLOOKUP(A2502,'Step 1.3 OAT Data'!$A:$B,2)</f>
        <v>73</v>
      </c>
      <c r="E2502" s="33">
        <f>IF(ISBLANK('Step 1.2 Return Fan Power Data'!A2502),"-",'Step 1.2 Return Fan Power Data'!A2502)</f>
        <v>44735.541666666664</v>
      </c>
      <c r="F2502">
        <f>IF(ISBLANK('Step 1.2 Return Fan Power Data'!B2502),"-",'Step 1.2 Return Fan Power Data'!B2502)</f>
        <v>4.0958849557522141</v>
      </c>
      <c r="G2502">
        <f>VLOOKUP(E2502,'Step 1.3 OAT Data'!$A:$B,2)</f>
        <v>73</v>
      </c>
    </row>
    <row r="2503" spans="1:7" x14ac:dyDescent="0.25">
      <c r="A2503" s="33">
        <f>IF(ISBLANK('Step 1.1 Supply Fan Power Data'!A2503),"-",'Step 1.1 Supply Fan Power Data'!A2503)</f>
        <v>44735.583333333336</v>
      </c>
      <c r="B2503">
        <f>IF(ISBLANK('Step 1.1 Supply Fan Power Data'!B2503),"-",'Step 1.1 Supply Fan Power Data'!B2503)</f>
        <v>12.035073024320816</v>
      </c>
      <c r="C2503">
        <f>VLOOKUP(A2503,'Step 1.3 OAT Data'!$A:$B,2)</f>
        <v>73</v>
      </c>
      <c r="E2503" s="33">
        <f>IF(ISBLANK('Step 1.2 Return Fan Power Data'!A2503),"-",'Step 1.2 Return Fan Power Data'!A2503)</f>
        <v>44735.583333333336</v>
      </c>
      <c r="F2503">
        <f>IF(ISBLANK('Step 1.2 Return Fan Power Data'!B2503),"-",'Step 1.2 Return Fan Power Data'!B2503)</f>
        <v>4.0958849557522141</v>
      </c>
      <c r="G2503">
        <f>VLOOKUP(E2503,'Step 1.3 OAT Data'!$A:$B,2)</f>
        <v>73</v>
      </c>
    </row>
    <row r="2504" spans="1:7" x14ac:dyDescent="0.25">
      <c r="A2504" s="33">
        <f>IF(ISBLANK('Step 1.1 Supply Fan Power Data'!A2504),"-",'Step 1.1 Supply Fan Power Data'!A2504)</f>
        <v>44735.625</v>
      </c>
      <c r="B2504">
        <f>IF(ISBLANK('Step 1.1 Supply Fan Power Data'!B2504),"-",'Step 1.1 Supply Fan Power Data'!B2504)</f>
        <v>12.035073024320816</v>
      </c>
      <c r="C2504">
        <f>VLOOKUP(A2504,'Step 1.3 OAT Data'!$A:$B,2)</f>
        <v>72</v>
      </c>
      <c r="E2504" s="33">
        <f>IF(ISBLANK('Step 1.2 Return Fan Power Data'!A2504),"-",'Step 1.2 Return Fan Power Data'!A2504)</f>
        <v>44735.625</v>
      </c>
      <c r="F2504">
        <f>IF(ISBLANK('Step 1.2 Return Fan Power Data'!B2504),"-",'Step 1.2 Return Fan Power Data'!B2504)</f>
        <v>4.0958849557522141</v>
      </c>
      <c r="G2504">
        <f>VLOOKUP(E2504,'Step 1.3 OAT Data'!$A:$B,2)</f>
        <v>72</v>
      </c>
    </row>
    <row r="2505" spans="1:7" x14ac:dyDescent="0.25">
      <c r="A2505" s="33">
        <f>IF(ISBLANK('Step 1.1 Supply Fan Power Data'!A2505),"-",'Step 1.1 Supply Fan Power Data'!A2505)</f>
        <v>44735.666666666664</v>
      </c>
      <c r="B2505">
        <f>IF(ISBLANK('Step 1.1 Supply Fan Power Data'!B2505),"-",'Step 1.1 Supply Fan Power Data'!B2505)</f>
        <v>12.035073024320816</v>
      </c>
      <c r="C2505">
        <f>VLOOKUP(A2505,'Step 1.3 OAT Data'!$A:$B,2)</f>
        <v>73</v>
      </c>
      <c r="E2505" s="33">
        <f>IF(ISBLANK('Step 1.2 Return Fan Power Data'!A2505),"-",'Step 1.2 Return Fan Power Data'!A2505)</f>
        <v>44735.666666666664</v>
      </c>
      <c r="F2505">
        <f>IF(ISBLANK('Step 1.2 Return Fan Power Data'!B2505),"-",'Step 1.2 Return Fan Power Data'!B2505)</f>
        <v>4.0958849557522141</v>
      </c>
      <c r="G2505">
        <f>VLOOKUP(E2505,'Step 1.3 OAT Data'!$A:$B,2)</f>
        <v>73</v>
      </c>
    </row>
    <row r="2506" spans="1:7" x14ac:dyDescent="0.25">
      <c r="A2506" s="33">
        <f>IF(ISBLANK('Step 1.1 Supply Fan Power Data'!A2506),"-",'Step 1.1 Supply Fan Power Data'!A2506)</f>
        <v>44735.708333333336</v>
      </c>
      <c r="B2506">
        <f>IF(ISBLANK('Step 1.1 Supply Fan Power Data'!B2506),"-",'Step 1.1 Supply Fan Power Data'!B2506)</f>
        <v>4.2601691562014752</v>
      </c>
      <c r="C2506">
        <f>VLOOKUP(A2506,'Step 1.3 OAT Data'!$A:$B,2)</f>
        <v>72</v>
      </c>
      <c r="E2506" s="33">
        <f>IF(ISBLANK('Step 1.2 Return Fan Power Data'!A2506),"-",'Step 1.2 Return Fan Power Data'!A2506)</f>
        <v>44735.708333333336</v>
      </c>
      <c r="F2506">
        <f>IF(ISBLANK('Step 1.2 Return Fan Power Data'!B2506),"-",'Step 1.2 Return Fan Power Data'!B2506)</f>
        <v>2.6200810205176976</v>
      </c>
      <c r="G2506">
        <f>VLOOKUP(E2506,'Step 1.3 OAT Data'!$A:$B,2)</f>
        <v>72</v>
      </c>
    </row>
    <row r="2507" spans="1:7" x14ac:dyDescent="0.25">
      <c r="A2507" s="33">
        <f>IF(ISBLANK('Step 1.1 Supply Fan Power Data'!A2507),"-",'Step 1.1 Supply Fan Power Data'!A2507)</f>
        <v>44735.75</v>
      </c>
      <c r="B2507">
        <f>IF(ISBLANK('Step 1.1 Supply Fan Power Data'!B2507),"-",'Step 1.1 Supply Fan Power Data'!B2507)</f>
        <v>0.92809224399858348</v>
      </c>
      <c r="C2507">
        <f>VLOOKUP(A2507,'Step 1.3 OAT Data'!$A:$B,2)</f>
        <v>73</v>
      </c>
      <c r="E2507" s="33">
        <f>IF(ISBLANK('Step 1.2 Return Fan Power Data'!A2507),"-",'Step 1.2 Return Fan Power Data'!A2507)</f>
        <v>44735.75</v>
      </c>
      <c r="F2507">
        <f>IF(ISBLANK('Step 1.2 Return Fan Power Data'!B2507),"-",'Step 1.2 Return Fan Power Data'!B2507)</f>
        <v>0.85705471654118204</v>
      </c>
      <c r="G2507">
        <f>VLOOKUP(E2507,'Step 1.3 OAT Data'!$A:$B,2)</f>
        <v>73</v>
      </c>
    </row>
    <row r="2508" spans="1:7" x14ac:dyDescent="0.25">
      <c r="A2508" s="33">
        <f>IF(ISBLANK('Step 1.1 Supply Fan Power Data'!A2508),"-",'Step 1.1 Supply Fan Power Data'!A2508)</f>
        <v>44735.791666666664</v>
      </c>
      <c r="B2508">
        <f>IF(ISBLANK('Step 1.1 Supply Fan Power Data'!B2508),"-",'Step 1.1 Supply Fan Power Data'!B2508)</f>
        <v>0.97059977926602659</v>
      </c>
      <c r="C2508">
        <f>VLOOKUP(A2508,'Step 1.3 OAT Data'!$A:$B,2)</f>
        <v>70</v>
      </c>
      <c r="E2508" s="33">
        <f>IF(ISBLANK('Step 1.2 Return Fan Power Data'!A2508),"-",'Step 1.2 Return Fan Power Data'!A2508)</f>
        <v>44735.791666666664</v>
      </c>
      <c r="F2508">
        <f>IF(ISBLANK('Step 1.2 Return Fan Power Data'!B2508),"-",'Step 1.2 Return Fan Power Data'!B2508)</f>
        <v>0.90205228563192419</v>
      </c>
      <c r="G2508">
        <f>VLOOKUP(E2508,'Step 1.3 OAT Data'!$A:$B,2)</f>
        <v>70</v>
      </c>
    </row>
    <row r="2509" spans="1:7" x14ac:dyDescent="0.25">
      <c r="A2509" s="33">
        <f>IF(ISBLANK('Step 1.1 Supply Fan Power Data'!A2509),"-",'Step 1.1 Supply Fan Power Data'!A2509)</f>
        <v>44735.833333333336</v>
      </c>
      <c r="B2509">
        <f>IF(ISBLANK('Step 1.1 Supply Fan Power Data'!B2509),"-",'Step 1.1 Supply Fan Power Data'!B2509)</f>
        <v>0.93394814261926862</v>
      </c>
      <c r="C2509">
        <f>VLOOKUP(A2509,'Step 1.3 OAT Data'!$A:$B,2)</f>
        <v>68</v>
      </c>
      <c r="E2509" s="33">
        <f>IF(ISBLANK('Step 1.2 Return Fan Power Data'!A2509),"-",'Step 1.2 Return Fan Power Data'!A2509)</f>
        <v>44735.833333333336</v>
      </c>
      <c r="F2509">
        <f>IF(ISBLANK('Step 1.2 Return Fan Power Data'!B2509),"-",'Step 1.2 Return Fan Power Data'!B2509)</f>
        <v>0.86321194113379551</v>
      </c>
      <c r="G2509">
        <f>VLOOKUP(E2509,'Step 1.3 OAT Data'!$A:$B,2)</f>
        <v>68</v>
      </c>
    </row>
    <row r="2510" spans="1:7" x14ac:dyDescent="0.25">
      <c r="A2510" s="33">
        <f>IF(ISBLANK('Step 1.1 Supply Fan Power Data'!A2510),"-",'Step 1.1 Supply Fan Power Data'!A2510)</f>
        <v>44735.875</v>
      </c>
      <c r="B2510">
        <f>IF(ISBLANK('Step 1.1 Supply Fan Power Data'!B2510),"-",'Step 1.1 Supply Fan Power Data'!B2510)</f>
        <v>0.95620776801165996</v>
      </c>
      <c r="C2510">
        <f>VLOOKUP(A2510,'Step 1.3 OAT Data'!$A:$B,2)</f>
        <v>68</v>
      </c>
      <c r="E2510" s="33">
        <f>IF(ISBLANK('Step 1.2 Return Fan Power Data'!A2510),"-",'Step 1.2 Return Fan Power Data'!A2510)</f>
        <v>44735.875</v>
      </c>
      <c r="F2510">
        <f>IF(ISBLANK('Step 1.2 Return Fan Power Data'!B2510),"-",'Step 1.2 Return Fan Power Data'!B2510)</f>
        <v>0.88673963454437532</v>
      </c>
      <c r="G2510">
        <f>VLOOKUP(E2510,'Step 1.3 OAT Data'!$A:$B,2)</f>
        <v>68</v>
      </c>
    </row>
    <row r="2511" spans="1:7" x14ac:dyDescent="0.25">
      <c r="A2511" s="33">
        <f>IF(ISBLANK('Step 1.1 Supply Fan Power Data'!A2511),"-",'Step 1.1 Supply Fan Power Data'!A2511)</f>
        <v>44735.916666666664</v>
      </c>
      <c r="B2511">
        <f>IF(ISBLANK('Step 1.1 Supply Fan Power Data'!B2511),"-",'Step 1.1 Supply Fan Power Data'!B2511)</f>
        <v>0.94169966531478122</v>
      </c>
      <c r="C2511">
        <f>VLOOKUP(A2511,'Step 1.3 OAT Data'!$A:$B,2)</f>
        <v>67</v>
      </c>
      <c r="E2511" s="33">
        <f>IF(ISBLANK('Step 1.2 Return Fan Power Data'!A2511),"-",'Step 1.2 Return Fan Power Data'!A2511)</f>
        <v>44735.916666666664</v>
      </c>
      <c r="F2511">
        <f>IF(ISBLANK('Step 1.2 Return Fan Power Data'!B2511),"-",'Step 1.2 Return Fan Power Data'!B2511)</f>
        <v>0.87138317519168718</v>
      </c>
      <c r="G2511">
        <f>VLOOKUP(E2511,'Step 1.3 OAT Data'!$A:$B,2)</f>
        <v>67</v>
      </c>
    </row>
    <row r="2512" spans="1:7" x14ac:dyDescent="0.25">
      <c r="A2512" s="33">
        <f>IF(ISBLANK('Step 1.1 Supply Fan Power Data'!A2512),"-",'Step 1.1 Supply Fan Power Data'!A2512)</f>
        <v>44735.958333333336</v>
      </c>
      <c r="B2512">
        <f>IF(ISBLANK('Step 1.1 Supply Fan Power Data'!B2512),"-",'Step 1.1 Supply Fan Power Data'!B2512)</f>
        <v>0.93102132990516329</v>
      </c>
      <c r="C2512">
        <f>VLOOKUP(A2512,'Step 1.3 OAT Data'!$A:$B,2)</f>
        <v>67</v>
      </c>
      <c r="E2512" s="33">
        <f>IF(ISBLANK('Step 1.2 Return Fan Power Data'!A2512),"-",'Step 1.2 Return Fan Power Data'!A2512)</f>
        <v>44735.958333333336</v>
      </c>
      <c r="F2512">
        <f>IF(ISBLANK('Step 1.2 Return Fan Power Data'!B2512),"-",'Step 1.2 Return Fan Power Data'!B2512)</f>
        <v>0.86013282019185677</v>
      </c>
      <c r="G2512">
        <f>VLOOKUP(E2512,'Step 1.3 OAT Data'!$A:$B,2)</f>
        <v>67</v>
      </c>
    </row>
    <row r="2513" spans="1:7" x14ac:dyDescent="0.25">
      <c r="A2513" s="33">
        <f>IF(ISBLANK('Step 1.1 Supply Fan Power Data'!A2513),"-",'Step 1.1 Supply Fan Power Data'!A2513)</f>
        <v>44736</v>
      </c>
      <c r="B2513">
        <f>IF(ISBLANK('Step 1.1 Supply Fan Power Data'!B2513),"-",'Step 1.1 Supply Fan Power Data'!B2513)</f>
        <v>0.92420448898149798</v>
      </c>
      <c r="C2513">
        <f>VLOOKUP(A2513,'Step 1.3 OAT Data'!$A:$B,2)</f>
        <v>65</v>
      </c>
      <c r="E2513" s="33">
        <f>IF(ISBLANK('Step 1.2 Return Fan Power Data'!A2513),"-",'Step 1.2 Return Fan Power Data'!A2513)</f>
        <v>44736</v>
      </c>
      <c r="F2513">
        <f>IF(ISBLANK('Step 1.2 Return Fan Power Data'!B2513),"-",'Step 1.2 Return Fan Power Data'!B2513)</f>
        <v>0.85297446475246252</v>
      </c>
      <c r="G2513">
        <f>VLOOKUP(E2513,'Step 1.3 OAT Data'!$A:$B,2)</f>
        <v>65</v>
      </c>
    </row>
    <row r="2514" spans="1:7" x14ac:dyDescent="0.25">
      <c r="A2514" s="33">
        <f>IF(ISBLANK('Step 1.1 Supply Fan Power Data'!A2514),"-",'Step 1.1 Supply Fan Power Data'!A2514)</f>
        <v>44736.041666666664</v>
      </c>
      <c r="B2514">
        <f>IF(ISBLANK('Step 1.1 Supply Fan Power Data'!B2514),"-",'Step 1.1 Supply Fan Power Data'!B2514)</f>
        <v>0.91737515327855434</v>
      </c>
      <c r="C2514">
        <f>VLOOKUP(A2514,'Step 1.3 OAT Data'!$A:$B,2)</f>
        <v>64</v>
      </c>
      <c r="E2514" s="33">
        <f>IF(ISBLANK('Step 1.2 Return Fan Power Data'!A2514),"-",'Step 1.2 Return Fan Power Data'!A2514)</f>
        <v>44736.041666666664</v>
      </c>
      <c r="F2514">
        <f>IF(ISBLANK('Step 1.2 Return Fan Power Data'!B2514),"-",'Step 1.2 Return Fan Power Data'!B2514)</f>
        <v>0.84582170208559782</v>
      </c>
      <c r="G2514">
        <f>VLOOKUP(E2514,'Step 1.3 OAT Data'!$A:$B,2)</f>
        <v>64</v>
      </c>
    </row>
    <row r="2515" spans="1:7" x14ac:dyDescent="0.25">
      <c r="A2515" s="33">
        <f>IF(ISBLANK('Step 1.1 Supply Fan Power Data'!A2515),"-",'Step 1.1 Supply Fan Power Data'!A2515)</f>
        <v>44736.083333333336</v>
      </c>
      <c r="B2515">
        <f>IF(ISBLANK('Step 1.1 Supply Fan Power Data'!B2515),"-",'Step 1.1 Supply Fan Power Data'!B2515)</f>
        <v>0.90765179925195483</v>
      </c>
      <c r="C2515">
        <f>VLOOKUP(A2515,'Step 1.3 OAT Data'!$A:$B,2)</f>
        <v>64</v>
      </c>
      <c r="E2515" s="33">
        <f>IF(ISBLANK('Step 1.2 Return Fan Power Data'!A2515),"-",'Step 1.2 Return Fan Power Data'!A2515)</f>
        <v>44736.083333333336</v>
      </c>
      <c r="F2515">
        <f>IF(ISBLANK('Step 1.2 Return Fan Power Data'!B2515),"-",'Step 1.2 Return Fan Power Data'!B2515)</f>
        <v>0.83567054203121971</v>
      </c>
      <c r="G2515">
        <f>VLOOKUP(E2515,'Step 1.3 OAT Data'!$A:$B,2)</f>
        <v>64</v>
      </c>
    </row>
    <row r="2516" spans="1:7" x14ac:dyDescent="0.25">
      <c r="A2516" s="33">
        <f>IF(ISBLANK('Step 1.1 Supply Fan Power Data'!A2516),"-",'Step 1.1 Supply Fan Power Data'!A2516)</f>
        <v>44736.125</v>
      </c>
      <c r="B2516">
        <f>IF(ISBLANK('Step 1.1 Supply Fan Power Data'!B2516),"-",'Step 1.1 Supply Fan Power Data'!B2516)</f>
        <v>0.90957293788507643</v>
      </c>
      <c r="C2516">
        <f>VLOOKUP(A2516,'Step 1.3 OAT Data'!$A:$B,2)</f>
        <v>63</v>
      </c>
      <c r="E2516" s="33">
        <f>IF(ISBLANK('Step 1.2 Return Fan Power Data'!A2516),"-",'Step 1.2 Return Fan Power Data'!A2516)</f>
        <v>44736.125</v>
      </c>
      <c r="F2516">
        <f>IF(ISBLANK('Step 1.2 Return Fan Power Data'!B2516),"-",'Step 1.2 Return Fan Power Data'!B2516)</f>
        <v>0.8376731432764094</v>
      </c>
      <c r="G2516">
        <f>VLOOKUP(E2516,'Step 1.3 OAT Data'!$A:$B,2)</f>
        <v>63</v>
      </c>
    </row>
    <row r="2517" spans="1:7" x14ac:dyDescent="0.25">
      <c r="A2517" s="33">
        <f>IF(ISBLANK('Step 1.1 Supply Fan Power Data'!A2517),"-",'Step 1.1 Supply Fan Power Data'!A2517)</f>
        <v>44736.166666666664</v>
      </c>
      <c r="B2517">
        <f>IF(ISBLANK('Step 1.1 Supply Fan Power Data'!B2517),"-",'Step 1.1 Supply Fan Power Data'!B2517)</f>
        <v>0.92420448898149798</v>
      </c>
      <c r="C2517">
        <f>VLOOKUP(A2517,'Step 1.3 OAT Data'!$A:$B,2)</f>
        <v>62</v>
      </c>
      <c r="E2517" s="33">
        <f>IF(ISBLANK('Step 1.2 Return Fan Power Data'!A2517),"-",'Step 1.2 Return Fan Power Data'!A2517)</f>
        <v>44736.166666666664</v>
      </c>
      <c r="F2517">
        <f>IF(ISBLANK('Step 1.2 Return Fan Power Data'!B2517),"-",'Step 1.2 Return Fan Power Data'!B2517)</f>
        <v>0.85297446475246252</v>
      </c>
      <c r="G2517">
        <f>VLOOKUP(E2517,'Step 1.3 OAT Data'!$A:$B,2)</f>
        <v>62</v>
      </c>
    </row>
    <row r="2518" spans="1:7" x14ac:dyDescent="0.25">
      <c r="A2518" s="33">
        <f>IF(ISBLANK('Step 1.1 Supply Fan Power Data'!A2518),"-",'Step 1.1 Supply Fan Power Data'!A2518)</f>
        <v>44736.208333333336</v>
      </c>
      <c r="B2518">
        <f>IF(ISBLANK('Step 1.1 Supply Fan Power Data'!B2518),"-",'Step 1.1 Supply Fan Power Data'!B2518)</f>
        <v>0.93680914418098782</v>
      </c>
      <c r="C2518">
        <f>VLOOKUP(A2518,'Step 1.3 OAT Data'!$A:$B,2)</f>
        <v>61</v>
      </c>
      <c r="E2518" s="33">
        <f>IF(ISBLANK('Step 1.2 Return Fan Power Data'!A2518),"-",'Step 1.2 Return Fan Power Data'!A2518)</f>
        <v>44736.208333333336</v>
      </c>
      <c r="F2518">
        <f>IF(ISBLANK('Step 1.2 Return Fan Power Data'!B2518),"-",'Step 1.2 Return Fan Power Data'!B2518)</f>
        <v>0.86622510182839452</v>
      </c>
      <c r="G2518">
        <f>VLOOKUP(E2518,'Step 1.3 OAT Data'!$A:$B,2)</f>
        <v>61</v>
      </c>
    </row>
    <row r="2519" spans="1:7" x14ac:dyDescent="0.25">
      <c r="A2519" s="33">
        <f>IF(ISBLANK('Step 1.1 Supply Fan Power Data'!A2519),"-",'Step 1.1 Supply Fan Power Data'!A2519)</f>
        <v>44736.25</v>
      </c>
      <c r="B2519">
        <f>IF(ISBLANK('Step 1.1 Supply Fan Power Data'!B2519),"-",'Step 1.1 Supply Fan Power Data'!B2519)</f>
        <v>12.035073024320816</v>
      </c>
      <c r="C2519">
        <f>VLOOKUP(A2519,'Step 1.3 OAT Data'!$A:$B,2)</f>
        <v>61</v>
      </c>
      <c r="E2519" s="33">
        <f>IF(ISBLANK('Step 1.2 Return Fan Power Data'!A2519),"-",'Step 1.2 Return Fan Power Data'!A2519)</f>
        <v>44736.25</v>
      </c>
      <c r="F2519">
        <f>IF(ISBLANK('Step 1.2 Return Fan Power Data'!B2519),"-",'Step 1.2 Return Fan Power Data'!B2519)</f>
        <v>4.0958849557522141</v>
      </c>
      <c r="G2519">
        <f>VLOOKUP(E2519,'Step 1.3 OAT Data'!$A:$B,2)</f>
        <v>61</v>
      </c>
    </row>
    <row r="2520" spans="1:7" x14ac:dyDescent="0.25">
      <c r="A2520" s="33">
        <f>IF(ISBLANK('Step 1.1 Supply Fan Power Data'!A2520),"-",'Step 1.1 Supply Fan Power Data'!A2520)</f>
        <v>44736.291666666664</v>
      </c>
      <c r="B2520">
        <f>IF(ISBLANK('Step 1.1 Supply Fan Power Data'!B2520),"-",'Step 1.1 Supply Fan Power Data'!B2520)</f>
        <v>12.035073024320816</v>
      </c>
      <c r="C2520">
        <f>VLOOKUP(A2520,'Step 1.3 OAT Data'!$A:$B,2)</f>
        <v>65</v>
      </c>
      <c r="E2520" s="33">
        <f>IF(ISBLANK('Step 1.2 Return Fan Power Data'!A2520),"-",'Step 1.2 Return Fan Power Data'!A2520)</f>
        <v>44736.291666666664</v>
      </c>
      <c r="F2520">
        <f>IF(ISBLANK('Step 1.2 Return Fan Power Data'!B2520),"-",'Step 1.2 Return Fan Power Data'!B2520)</f>
        <v>4.0958849557522141</v>
      </c>
      <c r="G2520">
        <f>VLOOKUP(E2520,'Step 1.3 OAT Data'!$A:$B,2)</f>
        <v>65</v>
      </c>
    </row>
    <row r="2521" spans="1:7" x14ac:dyDescent="0.25">
      <c r="A2521" s="33">
        <f>IF(ISBLANK('Step 1.1 Supply Fan Power Data'!A2521),"-",'Step 1.1 Supply Fan Power Data'!A2521)</f>
        <v>44736.333333333336</v>
      </c>
      <c r="B2521">
        <f>IF(ISBLANK('Step 1.1 Supply Fan Power Data'!B2521),"-",'Step 1.1 Supply Fan Power Data'!B2521)</f>
        <v>12.035073024320816</v>
      </c>
      <c r="C2521">
        <f>VLOOKUP(A2521,'Step 1.3 OAT Data'!$A:$B,2)</f>
        <v>66</v>
      </c>
      <c r="E2521" s="33">
        <f>IF(ISBLANK('Step 1.2 Return Fan Power Data'!A2521),"-",'Step 1.2 Return Fan Power Data'!A2521)</f>
        <v>44736.333333333336</v>
      </c>
      <c r="F2521">
        <f>IF(ISBLANK('Step 1.2 Return Fan Power Data'!B2521),"-",'Step 1.2 Return Fan Power Data'!B2521)</f>
        <v>4.0958849557522141</v>
      </c>
      <c r="G2521">
        <f>VLOOKUP(E2521,'Step 1.3 OAT Data'!$A:$B,2)</f>
        <v>66</v>
      </c>
    </row>
    <row r="2522" spans="1:7" x14ac:dyDescent="0.25">
      <c r="A2522" s="33">
        <f>IF(ISBLANK('Step 1.1 Supply Fan Power Data'!A2522),"-",'Step 1.1 Supply Fan Power Data'!A2522)</f>
        <v>44736.375</v>
      </c>
      <c r="B2522">
        <f>IF(ISBLANK('Step 1.1 Supply Fan Power Data'!B2522),"-",'Step 1.1 Supply Fan Power Data'!B2522)</f>
        <v>12.035073024320816</v>
      </c>
      <c r="C2522">
        <f>VLOOKUP(A2522,'Step 1.3 OAT Data'!$A:$B,2)</f>
        <v>69</v>
      </c>
      <c r="E2522" s="33">
        <f>IF(ISBLANK('Step 1.2 Return Fan Power Data'!A2522),"-",'Step 1.2 Return Fan Power Data'!A2522)</f>
        <v>44736.375</v>
      </c>
      <c r="F2522">
        <f>IF(ISBLANK('Step 1.2 Return Fan Power Data'!B2522),"-",'Step 1.2 Return Fan Power Data'!B2522)</f>
        <v>4.0958849557522141</v>
      </c>
      <c r="G2522">
        <f>VLOOKUP(E2522,'Step 1.3 OAT Data'!$A:$B,2)</f>
        <v>69</v>
      </c>
    </row>
    <row r="2523" spans="1:7" x14ac:dyDescent="0.25">
      <c r="A2523" s="33">
        <f>IF(ISBLANK('Step 1.1 Supply Fan Power Data'!A2523),"-",'Step 1.1 Supply Fan Power Data'!A2523)</f>
        <v>44736.416666666664</v>
      </c>
      <c r="B2523">
        <f>IF(ISBLANK('Step 1.1 Supply Fan Power Data'!B2523),"-",'Step 1.1 Supply Fan Power Data'!B2523)</f>
        <v>12.035073024320816</v>
      </c>
      <c r="C2523">
        <f>VLOOKUP(A2523,'Step 1.3 OAT Data'!$A:$B,2)</f>
        <v>71</v>
      </c>
      <c r="E2523" s="33">
        <f>IF(ISBLANK('Step 1.2 Return Fan Power Data'!A2523),"-",'Step 1.2 Return Fan Power Data'!A2523)</f>
        <v>44736.416666666664</v>
      </c>
      <c r="F2523">
        <f>IF(ISBLANK('Step 1.2 Return Fan Power Data'!B2523),"-",'Step 1.2 Return Fan Power Data'!B2523)</f>
        <v>4.0958849557522141</v>
      </c>
      <c r="G2523">
        <f>VLOOKUP(E2523,'Step 1.3 OAT Data'!$A:$B,2)</f>
        <v>71</v>
      </c>
    </row>
    <row r="2524" spans="1:7" x14ac:dyDescent="0.25">
      <c r="A2524" s="33">
        <f>IF(ISBLANK('Step 1.1 Supply Fan Power Data'!A2524),"-",'Step 1.1 Supply Fan Power Data'!A2524)</f>
        <v>44736.458333333336</v>
      </c>
      <c r="B2524">
        <f>IF(ISBLANK('Step 1.1 Supply Fan Power Data'!B2524),"-",'Step 1.1 Supply Fan Power Data'!B2524)</f>
        <v>12.035073024320816</v>
      </c>
      <c r="C2524">
        <f>VLOOKUP(A2524,'Step 1.3 OAT Data'!$A:$B,2)</f>
        <v>72</v>
      </c>
      <c r="E2524" s="33">
        <f>IF(ISBLANK('Step 1.2 Return Fan Power Data'!A2524),"-",'Step 1.2 Return Fan Power Data'!A2524)</f>
        <v>44736.458333333336</v>
      </c>
      <c r="F2524">
        <f>IF(ISBLANK('Step 1.2 Return Fan Power Data'!B2524),"-",'Step 1.2 Return Fan Power Data'!B2524)</f>
        <v>4.0958849557522141</v>
      </c>
      <c r="G2524">
        <f>VLOOKUP(E2524,'Step 1.3 OAT Data'!$A:$B,2)</f>
        <v>72</v>
      </c>
    </row>
    <row r="2525" spans="1:7" x14ac:dyDescent="0.25">
      <c r="A2525" s="33">
        <f>IF(ISBLANK('Step 1.1 Supply Fan Power Data'!A2525),"-",'Step 1.1 Supply Fan Power Data'!A2525)</f>
        <v>44736.5</v>
      </c>
      <c r="B2525">
        <f>IF(ISBLANK('Step 1.1 Supply Fan Power Data'!B2525),"-",'Step 1.1 Supply Fan Power Data'!B2525)</f>
        <v>12.035073024320816</v>
      </c>
      <c r="C2525">
        <f>VLOOKUP(A2525,'Step 1.3 OAT Data'!$A:$B,2)</f>
        <v>72</v>
      </c>
      <c r="E2525" s="33">
        <f>IF(ISBLANK('Step 1.2 Return Fan Power Data'!A2525),"-",'Step 1.2 Return Fan Power Data'!A2525)</f>
        <v>44736.5</v>
      </c>
      <c r="F2525">
        <f>IF(ISBLANK('Step 1.2 Return Fan Power Data'!B2525),"-",'Step 1.2 Return Fan Power Data'!B2525)</f>
        <v>4.0958849557522141</v>
      </c>
      <c r="G2525">
        <f>VLOOKUP(E2525,'Step 1.3 OAT Data'!$A:$B,2)</f>
        <v>72</v>
      </c>
    </row>
    <row r="2526" spans="1:7" x14ac:dyDescent="0.25">
      <c r="A2526" s="33">
        <f>IF(ISBLANK('Step 1.1 Supply Fan Power Data'!A2526),"-",'Step 1.1 Supply Fan Power Data'!A2526)</f>
        <v>44736.541666666664</v>
      </c>
      <c r="B2526">
        <f>IF(ISBLANK('Step 1.1 Supply Fan Power Data'!B2526),"-",'Step 1.1 Supply Fan Power Data'!B2526)</f>
        <v>12.035073024320816</v>
      </c>
      <c r="C2526">
        <f>VLOOKUP(A2526,'Step 1.3 OAT Data'!$A:$B,2)</f>
        <v>74</v>
      </c>
      <c r="E2526" s="33">
        <f>IF(ISBLANK('Step 1.2 Return Fan Power Data'!A2526),"-",'Step 1.2 Return Fan Power Data'!A2526)</f>
        <v>44736.541666666664</v>
      </c>
      <c r="F2526">
        <f>IF(ISBLANK('Step 1.2 Return Fan Power Data'!B2526),"-",'Step 1.2 Return Fan Power Data'!B2526)</f>
        <v>4.0958849557522141</v>
      </c>
      <c r="G2526">
        <f>VLOOKUP(E2526,'Step 1.3 OAT Data'!$A:$B,2)</f>
        <v>74</v>
      </c>
    </row>
    <row r="2527" spans="1:7" x14ac:dyDescent="0.25">
      <c r="A2527" s="33">
        <f>IF(ISBLANK('Step 1.1 Supply Fan Power Data'!A2527),"-",'Step 1.1 Supply Fan Power Data'!A2527)</f>
        <v>44736.583333333336</v>
      </c>
      <c r="B2527">
        <f>IF(ISBLANK('Step 1.1 Supply Fan Power Data'!B2527),"-",'Step 1.1 Supply Fan Power Data'!B2527)</f>
        <v>12.035073024320816</v>
      </c>
      <c r="C2527">
        <f>VLOOKUP(A2527,'Step 1.3 OAT Data'!$A:$B,2)</f>
        <v>75</v>
      </c>
      <c r="E2527" s="33">
        <f>IF(ISBLANK('Step 1.2 Return Fan Power Data'!A2527),"-",'Step 1.2 Return Fan Power Data'!A2527)</f>
        <v>44736.583333333336</v>
      </c>
      <c r="F2527">
        <f>IF(ISBLANK('Step 1.2 Return Fan Power Data'!B2527),"-",'Step 1.2 Return Fan Power Data'!B2527)</f>
        <v>4.0958849557522141</v>
      </c>
      <c r="G2527">
        <f>VLOOKUP(E2527,'Step 1.3 OAT Data'!$A:$B,2)</f>
        <v>75</v>
      </c>
    </row>
    <row r="2528" spans="1:7" x14ac:dyDescent="0.25">
      <c r="A2528" s="33">
        <f>IF(ISBLANK('Step 1.1 Supply Fan Power Data'!A2528),"-",'Step 1.1 Supply Fan Power Data'!A2528)</f>
        <v>44736.625</v>
      </c>
      <c r="B2528">
        <f>IF(ISBLANK('Step 1.1 Supply Fan Power Data'!B2528),"-",'Step 1.1 Supply Fan Power Data'!B2528)</f>
        <v>12.035073024320816</v>
      </c>
      <c r="C2528">
        <f>VLOOKUP(A2528,'Step 1.3 OAT Data'!$A:$B,2)</f>
        <v>75</v>
      </c>
      <c r="E2528" s="33">
        <f>IF(ISBLANK('Step 1.2 Return Fan Power Data'!A2528),"-",'Step 1.2 Return Fan Power Data'!A2528)</f>
        <v>44736.625</v>
      </c>
      <c r="F2528">
        <f>IF(ISBLANK('Step 1.2 Return Fan Power Data'!B2528),"-",'Step 1.2 Return Fan Power Data'!B2528)</f>
        <v>4.0958849557522141</v>
      </c>
      <c r="G2528">
        <f>VLOOKUP(E2528,'Step 1.3 OAT Data'!$A:$B,2)</f>
        <v>75</v>
      </c>
    </row>
    <row r="2529" spans="1:7" x14ac:dyDescent="0.25">
      <c r="A2529" s="33">
        <f>IF(ISBLANK('Step 1.1 Supply Fan Power Data'!A2529),"-",'Step 1.1 Supply Fan Power Data'!A2529)</f>
        <v>44736.666666666664</v>
      </c>
      <c r="B2529">
        <f>IF(ISBLANK('Step 1.1 Supply Fan Power Data'!B2529),"-",'Step 1.1 Supply Fan Power Data'!B2529)</f>
        <v>12.035073024320816</v>
      </c>
      <c r="C2529">
        <f>VLOOKUP(A2529,'Step 1.3 OAT Data'!$A:$B,2)</f>
        <v>74</v>
      </c>
      <c r="E2529" s="33">
        <f>IF(ISBLANK('Step 1.2 Return Fan Power Data'!A2529),"-",'Step 1.2 Return Fan Power Data'!A2529)</f>
        <v>44736.666666666664</v>
      </c>
      <c r="F2529">
        <f>IF(ISBLANK('Step 1.2 Return Fan Power Data'!B2529),"-",'Step 1.2 Return Fan Power Data'!B2529)</f>
        <v>4.0958849557522141</v>
      </c>
      <c r="G2529">
        <f>VLOOKUP(E2529,'Step 1.3 OAT Data'!$A:$B,2)</f>
        <v>74</v>
      </c>
    </row>
    <row r="2530" spans="1:7" x14ac:dyDescent="0.25">
      <c r="A2530" s="33">
        <f>IF(ISBLANK('Step 1.1 Supply Fan Power Data'!A2530),"-",'Step 1.1 Supply Fan Power Data'!A2530)</f>
        <v>44736.708333333336</v>
      </c>
      <c r="B2530">
        <f>IF(ISBLANK('Step 1.1 Supply Fan Power Data'!B2530),"-",'Step 1.1 Supply Fan Power Data'!B2530)</f>
        <v>5.1911014879902382</v>
      </c>
      <c r="C2530">
        <f>VLOOKUP(A2530,'Step 1.3 OAT Data'!$A:$B,2)</f>
        <v>73</v>
      </c>
      <c r="E2530" s="33">
        <f>IF(ISBLANK('Step 1.2 Return Fan Power Data'!A2530),"-",'Step 1.2 Return Fan Power Data'!A2530)</f>
        <v>44736.708333333336</v>
      </c>
      <c r="F2530">
        <f>IF(ISBLANK('Step 1.2 Return Fan Power Data'!B2530),"-",'Step 1.2 Return Fan Power Data'!B2530)</f>
        <v>3.2743656836076154</v>
      </c>
      <c r="G2530">
        <f>VLOOKUP(E2530,'Step 1.3 OAT Data'!$A:$B,2)</f>
        <v>73</v>
      </c>
    </row>
    <row r="2531" spans="1:7" x14ac:dyDescent="0.25">
      <c r="A2531" s="33">
        <f>IF(ISBLANK('Step 1.1 Supply Fan Power Data'!A2531),"-",'Step 1.1 Supply Fan Power Data'!A2531)</f>
        <v>44736.75</v>
      </c>
      <c r="B2531">
        <f>IF(ISBLANK('Step 1.1 Supply Fan Power Data'!B2531),"-",'Step 1.1 Supply Fan Power Data'!B2531)</f>
        <v>2.0557347182261418</v>
      </c>
      <c r="C2531">
        <f>VLOOKUP(A2531,'Step 1.3 OAT Data'!$A:$B,2)</f>
        <v>72</v>
      </c>
      <c r="E2531" s="33">
        <f>IF(ISBLANK('Step 1.2 Return Fan Power Data'!A2531),"-",'Step 1.2 Return Fan Power Data'!A2531)</f>
        <v>44736.75</v>
      </c>
      <c r="F2531">
        <f>IF(ISBLANK('Step 1.2 Return Fan Power Data'!B2531),"-",'Step 1.2 Return Fan Power Data'!B2531)</f>
        <v>1.9998234775707679</v>
      </c>
      <c r="G2531">
        <f>VLOOKUP(E2531,'Step 1.3 OAT Data'!$A:$B,2)</f>
        <v>72</v>
      </c>
    </row>
    <row r="2532" spans="1:7" x14ac:dyDescent="0.25">
      <c r="A2532" s="33">
        <f>IF(ISBLANK('Step 1.1 Supply Fan Power Data'!A2532),"-",'Step 1.1 Supply Fan Power Data'!A2532)</f>
        <v>44736.791666666664</v>
      </c>
      <c r="B2532">
        <f>IF(ISBLANK('Step 1.1 Supply Fan Power Data'!B2532),"-",'Step 1.1 Supply Fan Power Data'!B2532)</f>
        <v>2.0417355152042593</v>
      </c>
      <c r="C2532">
        <f>VLOOKUP(A2532,'Step 1.3 OAT Data'!$A:$B,2)</f>
        <v>70</v>
      </c>
      <c r="E2532" s="33">
        <f>IF(ISBLANK('Step 1.2 Return Fan Power Data'!A2532),"-",'Step 1.2 Return Fan Power Data'!A2532)</f>
        <v>44736.791666666664</v>
      </c>
      <c r="F2532">
        <f>IF(ISBLANK('Step 1.2 Return Fan Power Data'!B2532),"-",'Step 1.2 Return Fan Power Data'!B2532)</f>
        <v>1.9895219806368722</v>
      </c>
      <c r="G2532">
        <f>VLOOKUP(E2532,'Step 1.3 OAT Data'!$A:$B,2)</f>
        <v>70</v>
      </c>
    </row>
    <row r="2533" spans="1:7" x14ac:dyDescent="0.25">
      <c r="A2533" s="33">
        <f>IF(ISBLANK('Step 1.1 Supply Fan Power Data'!A2533),"-",'Step 1.1 Supply Fan Power Data'!A2533)</f>
        <v>44736.833333333336</v>
      </c>
      <c r="B2533">
        <f>IF(ISBLANK('Step 1.1 Supply Fan Power Data'!B2533),"-",'Step 1.1 Supply Fan Power Data'!B2533)</f>
        <v>2.0212303474426929</v>
      </c>
      <c r="C2533">
        <f>VLOOKUP(A2533,'Step 1.3 OAT Data'!$A:$B,2)</f>
        <v>69</v>
      </c>
      <c r="E2533" s="33">
        <f>IF(ISBLANK('Step 1.2 Return Fan Power Data'!A2533),"-",'Step 1.2 Return Fan Power Data'!A2533)</f>
        <v>44736.833333333336</v>
      </c>
      <c r="F2533">
        <f>IF(ISBLANK('Step 1.2 Return Fan Power Data'!B2533),"-",'Step 1.2 Return Fan Power Data'!B2533)</f>
        <v>1.9741717526737645</v>
      </c>
      <c r="G2533">
        <f>VLOOKUP(E2533,'Step 1.3 OAT Data'!$A:$B,2)</f>
        <v>69</v>
      </c>
    </row>
    <row r="2534" spans="1:7" x14ac:dyDescent="0.25">
      <c r="A2534" s="33">
        <f>IF(ISBLANK('Step 1.1 Supply Fan Power Data'!A2534),"-",'Step 1.1 Supply Fan Power Data'!A2534)</f>
        <v>44736.875</v>
      </c>
      <c r="B2534">
        <f>IF(ISBLANK('Step 1.1 Supply Fan Power Data'!B2534),"-",'Step 1.1 Supply Fan Power Data'!B2534)</f>
        <v>2.028670879883566</v>
      </c>
      <c r="C2534">
        <f>VLOOKUP(A2534,'Step 1.3 OAT Data'!$A:$B,2)</f>
        <v>69</v>
      </c>
      <c r="E2534" s="33">
        <f>IF(ISBLANK('Step 1.2 Return Fan Power Data'!A2534),"-",'Step 1.2 Return Fan Power Data'!A2534)</f>
        <v>44736.875</v>
      </c>
      <c r="F2534">
        <f>IF(ISBLANK('Step 1.2 Return Fan Power Data'!B2534),"-",'Step 1.2 Return Fan Power Data'!B2534)</f>
        <v>1.9797776459577174</v>
      </c>
      <c r="G2534">
        <f>VLOOKUP(E2534,'Step 1.3 OAT Data'!$A:$B,2)</f>
        <v>69</v>
      </c>
    </row>
    <row r="2535" spans="1:7" x14ac:dyDescent="0.25">
      <c r="A2535" s="33">
        <f>IF(ISBLANK('Step 1.1 Supply Fan Power Data'!A2535),"-",'Step 1.1 Supply Fan Power Data'!A2535)</f>
        <v>44736.916666666664</v>
      </c>
      <c r="B2535">
        <f>IF(ISBLANK('Step 1.1 Supply Fan Power Data'!B2535),"-",'Step 1.1 Supply Fan Power Data'!B2535)</f>
        <v>2.0641191807218737</v>
      </c>
      <c r="C2535">
        <f>VLOOKUP(A2535,'Step 1.3 OAT Data'!$A:$B,2)</f>
        <v>69</v>
      </c>
      <c r="E2535" s="33">
        <f>IF(ISBLANK('Step 1.2 Return Fan Power Data'!A2535),"-",'Step 1.2 Return Fan Power Data'!A2535)</f>
        <v>44736.916666666664</v>
      </c>
      <c r="F2535">
        <f>IF(ISBLANK('Step 1.2 Return Fan Power Data'!B2535),"-",'Step 1.2 Return Fan Power Data'!B2535)</f>
        <v>2.0059240167761603</v>
      </c>
      <c r="G2535">
        <f>VLOOKUP(E2535,'Step 1.3 OAT Data'!$A:$B,2)</f>
        <v>69</v>
      </c>
    </row>
    <row r="2536" spans="1:7" x14ac:dyDescent="0.25">
      <c r="A2536" s="33">
        <f>IF(ISBLANK('Step 1.1 Supply Fan Power Data'!A2536),"-",'Step 1.1 Supply Fan Power Data'!A2536)</f>
        <v>44736.958333333336</v>
      </c>
      <c r="B2536">
        <f>IF(ISBLANK('Step 1.1 Supply Fan Power Data'!B2536),"-",'Step 1.1 Supply Fan Power Data'!B2536)</f>
        <v>2.0305623754479871</v>
      </c>
      <c r="C2536">
        <f>VLOOKUP(A2536,'Step 1.3 OAT Data'!$A:$B,2)</f>
        <v>69</v>
      </c>
      <c r="E2536" s="33">
        <f>IF(ISBLANK('Step 1.2 Return Fan Power Data'!A2536),"-",'Step 1.2 Return Fan Power Data'!A2536)</f>
        <v>44736.958333333336</v>
      </c>
      <c r="F2536">
        <f>IF(ISBLANK('Step 1.2 Return Fan Power Data'!B2536),"-",'Step 1.2 Return Fan Power Data'!B2536)</f>
        <v>1.9811962322182222</v>
      </c>
      <c r="G2536">
        <f>VLOOKUP(E2536,'Step 1.3 OAT Data'!$A:$B,2)</f>
        <v>69</v>
      </c>
    </row>
    <row r="2537" spans="1:7" x14ac:dyDescent="0.25">
      <c r="A2537" s="33">
        <f>IF(ISBLANK('Step 1.1 Supply Fan Power Data'!A2537),"-",'Step 1.1 Supply Fan Power Data'!A2537)</f>
        <v>44737</v>
      </c>
      <c r="B2537">
        <f>IF(ISBLANK('Step 1.1 Supply Fan Power Data'!B2537),"-",'Step 1.1 Supply Fan Power Data'!B2537)</f>
        <v>2.0054523924989978</v>
      </c>
      <c r="C2537">
        <f>VLOOKUP(A2537,'Step 1.3 OAT Data'!$A:$B,2)</f>
        <v>68</v>
      </c>
      <c r="E2537" s="33">
        <f>IF(ISBLANK('Step 1.2 Return Fan Power Data'!A2537),"-",'Step 1.2 Return Fan Power Data'!A2537)</f>
        <v>44737</v>
      </c>
      <c r="F2537">
        <f>IF(ISBLANK('Step 1.2 Return Fan Power Data'!B2537),"-",'Step 1.2 Return Fan Power Data'!B2537)</f>
        <v>1.9621490392735874</v>
      </c>
      <c r="G2537">
        <f>VLOOKUP(E2537,'Step 1.3 OAT Data'!$A:$B,2)</f>
        <v>68</v>
      </c>
    </row>
    <row r="2538" spans="1:7" x14ac:dyDescent="0.25">
      <c r="A2538" s="33">
        <f>IF(ISBLANK('Step 1.1 Supply Fan Power Data'!A2538),"-",'Step 1.1 Supply Fan Power Data'!A2538)</f>
        <v>44737.041666666664</v>
      </c>
      <c r="B2538">
        <f>IF(ISBLANK('Step 1.1 Supply Fan Power Data'!B2538),"-",'Step 1.1 Supply Fan Power Data'!B2538)</f>
        <v>1.9655964982113692</v>
      </c>
      <c r="C2538">
        <f>VLOOKUP(A2538,'Step 1.3 OAT Data'!$A:$B,2)</f>
        <v>68</v>
      </c>
      <c r="E2538" s="33">
        <f>IF(ISBLANK('Step 1.2 Return Fan Power Data'!A2538),"-",'Step 1.2 Return Fan Power Data'!A2538)</f>
        <v>44737.041666666664</v>
      </c>
      <c r="F2538">
        <f>IF(ISBLANK('Step 1.2 Return Fan Power Data'!B2538),"-",'Step 1.2 Return Fan Power Data'!B2538)</f>
        <v>1.9309624526790654</v>
      </c>
      <c r="G2538">
        <f>VLOOKUP(E2538,'Step 1.3 OAT Data'!$A:$B,2)</f>
        <v>68</v>
      </c>
    </row>
    <row r="2539" spans="1:7" x14ac:dyDescent="0.25">
      <c r="A2539" s="33">
        <f>IF(ISBLANK('Step 1.1 Supply Fan Power Data'!A2539),"-",'Step 1.1 Supply Fan Power Data'!A2539)</f>
        <v>44737.083333333336</v>
      </c>
      <c r="B2539">
        <f>IF(ISBLANK('Step 1.1 Supply Fan Power Data'!B2539),"-",'Step 1.1 Supply Fan Power Data'!B2539)</f>
        <v>1.9924339592753086</v>
      </c>
      <c r="C2539">
        <f>VLOOKUP(A2539,'Step 1.3 OAT Data'!$A:$B,2)</f>
        <v>68</v>
      </c>
      <c r="E2539" s="33">
        <f>IF(ISBLANK('Step 1.2 Return Fan Power Data'!A2539),"-",'Step 1.2 Return Fan Power Data'!A2539)</f>
        <v>44737.083333333336</v>
      </c>
      <c r="F2539">
        <f>IF(ISBLANK('Step 1.2 Return Fan Power Data'!B2539),"-",'Step 1.2 Return Fan Power Data'!B2539)</f>
        <v>1.9520908523081171</v>
      </c>
      <c r="G2539">
        <f>VLOOKUP(E2539,'Step 1.3 OAT Data'!$A:$B,2)</f>
        <v>68</v>
      </c>
    </row>
    <row r="2540" spans="1:7" x14ac:dyDescent="0.25">
      <c r="A2540" s="33">
        <f>IF(ISBLANK('Step 1.1 Supply Fan Power Data'!A2540),"-",'Step 1.1 Supply Fan Power Data'!A2540)</f>
        <v>44737.125</v>
      </c>
      <c r="B2540">
        <f>IF(ISBLANK('Step 1.1 Supply Fan Power Data'!B2540),"-",'Step 1.1 Supply Fan Power Data'!B2540)</f>
        <v>1.9952309382675426</v>
      </c>
      <c r="C2540">
        <f>VLOOKUP(A2540,'Step 1.3 OAT Data'!$A:$B,2)</f>
        <v>67</v>
      </c>
      <c r="E2540" s="33">
        <f>IF(ISBLANK('Step 1.2 Return Fan Power Data'!A2540),"-",'Step 1.2 Return Fan Power Data'!A2540)</f>
        <v>44737.125</v>
      </c>
      <c r="F2540">
        <f>IF(ISBLANK('Step 1.2 Return Fan Power Data'!B2540),"-",'Step 1.2 Return Fan Power Data'!B2540)</f>
        <v>1.9542623608922265</v>
      </c>
      <c r="G2540">
        <f>VLOOKUP(E2540,'Step 1.3 OAT Data'!$A:$B,2)</f>
        <v>67</v>
      </c>
    </row>
    <row r="2541" spans="1:7" x14ac:dyDescent="0.25">
      <c r="A2541" s="33">
        <f>IF(ISBLANK('Step 1.1 Supply Fan Power Data'!A2541),"-",'Step 1.1 Supply Fan Power Data'!A2541)</f>
        <v>44737.166666666664</v>
      </c>
      <c r="B2541">
        <f>IF(ISBLANK('Step 1.1 Supply Fan Power Data'!B2541),"-",'Step 1.1 Supply Fan Power Data'!B2541)</f>
        <v>1.9850195075316495</v>
      </c>
      <c r="C2541">
        <f>VLOOKUP(A2541,'Step 1.3 OAT Data'!$A:$B,2)</f>
        <v>67</v>
      </c>
      <c r="E2541" s="33">
        <f>IF(ISBLANK('Step 1.2 Return Fan Power Data'!A2541),"-",'Step 1.2 Return Fan Power Data'!A2541)</f>
        <v>44737.166666666664</v>
      </c>
      <c r="F2541">
        <f>IF(ISBLANK('Step 1.2 Return Fan Power Data'!B2541),"-",'Step 1.2 Return Fan Power Data'!B2541)</f>
        <v>1.946306580399056</v>
      </c>
      <c r="G2541">
        <f>VLOOKUP(E2541,'Step 1.3 OAT Data'!$A:$B,2)</f>
        <v>67</v>
      </c>
    </row>
    <row r="2542" spans="1:7" x14ac:dyDescent="0.25">
      <c r="A2542" s="33">
        <f>IF(ISBLANK('Step 1.1 Supply Fan Power Data'!A2542),"-",'Step 1.1 Supply Fan Power Data'!A2542)</f>
        <v>44737.208333333336</v>
      </c>
      <c r="B2542">
        <f>IF(ISBLANK('Step 1.1 Supply Fan Power Data'!B2542),"-",'Step 1.1 Supply Fan Power Data'!B2542)</f>
        <v>2.0100797048896841</v>
      </c>
      <c r="C2542">
        <f>VLOOKUP(A2542,'Step 1.3 OAT Data'!$A:$B,2)</f>
        <v>67</v>
      </c>
      <c r="E2542" s="33">
        <f>IF(ISBLANK('Step 1.2 Return Fan Power Data'!A2542),"-",'Step 1.2 Return Fan Power Data'!A2542)</f>
        <v>44737.208333333336</v>
      </c>
      <c r="F2542">
        <f>IF(ISBLANK('Step 1.2 Return Fan Power Data'!B2542),"-",'Step 1.2 Return Fan Power Data'!B2542)</f>
        <v>1.9656940584624392</v>
      </c>
      <c r="G2542">
        <f>VLOOKUP(E2542,'Step 1.3 OAT Data'!$A:$B,2)</f>
        <v>67</v>
      </c>
    </row>
    <row r="2543" spans="1:7" x14ac:dyDescent="0.25">
      <c r="A2543" s="33">
        <f>IF(ISBLANK('Step 1.1 Supply Fan Power Data'!A2543),"-",'Step 1.1 Supply Fan Power Data'!A2543)</f>
        <v>44737.25</v>
      </c>
      <c r="B2543">
        <f>IF(ISBLANK('Step 1.1 Supply Fan Power Data'!B2543),"-",'Step 1.1 Supply Fan Power Data'!B2543)</f>
        <v>2.0054523924989978</v>
      </c>
      <c r="C2543">
        <f>VLOOKUP(A2543,'Step 1.3 OAT Data'!$A:$B,2)</f>
        <v>68</v>
      </c>
      <c r="E2543" s="33">
        <f>IF(ISBLANK('Step 1.2 Return Fan Power Data'!A2543),"-",'Step 1.2 Return Fan Power Data'!A2543)</f>
        <v>44737.25</v>
      </c>
      <c r="F2543">
        <f>IF(ISBLANK('Step 1.2 Return Fan Power Data'!B2543),"-",'Step 1.2 Return Fan Power Data'!B2543)</f>
        <v>1.9621490392735874</v>
      </c>
      <c r="G2543">
        <f>VLOOKUP(E2543,'Step 1.3 OAT Data'!$A:$B,2)</f>
        <v>68</v>
      </c>
    </row>
    <row r="2544" spans="1:7" x14ac:dyDescent="0.25">
      <c r="A2544" s="33">
        <f>IF(ISBLANK('Step 1.1 Supply Fan Power Data'!A2544),"-",'Step 1.1 Supply Fan Power Data'!A2544)</f>
        <v>44737.291666666664</v>
      </c>
      <c r="B2544">
        <f>IF(ISBLANK('Step 1.1 Supply Fan Power Data'!B2544),"-",'Step 1.1 Supply Fan Power Data'!B2544)</f>
        <v>1.99802866875939</v>
      </c>
      <c r="C2544">
        <f>VLOOKUP(A2544,'Step 1.3 OAT Data'!$A:$B,2)</f>
        <v>74</v>
      </c>
      <c r="E2544" s="33">
        <f>IF(ISBLANK('Step 1.2 Return Fan Power Data'!A2544),"-",'Step 1.2 Return Fan Power Data'!A2544)</f>
        <v>44737.291666666664</v>
      </c>
      <c r="F2544">
        <f>IF(ISBLANK('Step 1.2 Return Fan Power Data'!B2544),"-",'Step 1.2 Return Fan Power Data'!B2544)</f>
        <v>1.9564286886819242</v>
      </c>
      <c r="G2544">
        <f>VLOOKUP(E2544,'Step 1.3 OAT Data'!$A:$B,2)</f>
        <v>74</v>
      </c>
    </row>
    <row r="2545" spans="1:7" x14ac:dyDescent="0.25">
      <c r="A2545" s="33">
        <f>IF(ISBLANK('Step 1.1 Supply Fan Power Data'!A2545),"-",'Step 1.1 Supply Fan Power Data'!A2545)</f>
        <v>44737.333333333336</v>
      </c>
      <c r="B2545">
        <f>IF(ISBLANK('Step 1.1 Supply Fan Power Data'!B2545),"-",'Step 1.1 Supply Fan Power Data'!B2545)</f>
        <v>2.0035655318545285</v>
      </c>
      <c r="C2545">
        <f>VLOOKUP(A2545,'Step 1.3 OAT Data'!$A:$B,2)</f>
        <v>77</v>
      </c>
      <c r="E2545" s="33">
        <f>IF(ISBLANK('Step 1.2 Return Fan Power Data'!A2545),"-",'Step 1.2 Return Fan Power Data'!A2545)</f>
        <v>44737.333333333336</v>
      </c>
      <c r="F2545">
        <f>IF(ISBLANK('Step 1.2 Return Fan Power Data'!B2545),"-",'Step 1.2 Return Fan Power Data'!B2545)</f>
        <v>1.9606989691668577</v>
      </c>
      <c r="G2545">
        <f>VLOOKUP(E2545,'Step 1.3 OAT Data'!$A:$B,2)</f>
        <v>77</v>
      </c>
    </row>
    <row r="2546" spans="1:7" x14ac:dyDescent="0.25">
      <c r="A2546" s="33">
        <f>IF(ISBLANK('Step 1.1 Supply Fan Power Data'!A2546),"-",'Step 1.1 Supply Fan Power Data'!A2546)</f>
        <v>44737.375</v>
      </c>
      <c r="B2546">
        <f>IF(ISBLANK('Step 1.1 Supply Fan Power Data'!B2546),"-",'Step 1.1 Supply Fan Power Data'!B2546)</f>
        <v>1.9933459352043794</v>
      </c>
      <c r="C2546">
        <f>VLOOKUP(A2546,'Step 1.3 OAT Data'!$A:$B,2)</f>
        <v>81</v>
      </c>
      <c r="E2546" s="33">
        <f>IF(ISBLANK('Step 1.2 Return Fan Power Data'!A2546),"-",'Step 1.2 Return Fan Power Data'!A2546)</f>
        <v>44737.375</v>
      </c>
      <c r="F2546">
        <f>IF(ISBLANK('Step 1.2 Return Fan Power Data'!B2546),"-",'Step 1.2 Return Fan Power Data'!B2546)</f>
        <v>1.9527995218813141</v>
      </c>
      <c r="G2546">
        <f>VLOOKUP(E2546,'Step 1.3 OAT Data'!$A:$B,2)</f>
        <v>81</v>
      </c>
    </row>
    <row r="2547" spans="1:7" x14ac:dyDescent="0.25">
      <c r="A2547" s="33">
        <f>IF(ISBLANK('Step 1.1 Supply Fan Power Data'!A2547),"-",'Step 1.1 Supply Fan Power Data'!A2547)</f>
        <v>44737.416666666664</v>
      </c>
      <c r="B2547">
        <f>IF(ISBLANK('Step 1.1 Supply Fan Power Data'!B2547),"-",'Step 1.1 Supply Fan Power Data'!B2547)</f>
        <v>2.0072787150308953</v>
      </c>
      <c r="C2547">
        <f>VLOOKUP(A2547,'Step 1.3 OAT Data'!$A:$B,2)</f>
        <v>84</v>
      </c>
      <c r="E2547" s="33">
        <f>IF(ISBLANK('Step 1.2 Return Fan Power Data'!A2547),"-",'Step 1.2 Return Fan Power Data'!A2547)</f>
        <v>44737.416666666664</v>
      </c>
      <c r="F2547">
        <f>IF(ISBLANK('Step 1.2 Return Fan Power Data'!B2547),"-",'Step 1.2 Return Fan Power Data'!B2547)</f>
        <v>1.9635500851487211</v>
      </c>
      <c r="G2547">
        <f>VLOOKUP(E2547,'Step 1.3 OAT Data'!$A:$B,2)</f>
        <v>84</v>
      </c>
    </row>
    <row r="2548" spans="1:7" x14ac:dyDescent="0.25">
      <c r="A2548" s="33">
        <f>IF(ISBLANK('Step 1.1 Supply Fan Power Data'!A2548),"-",'Step 1.1 Supply Fan Power Data'!A2548)</f>
        <v>44737.458333333336</v>
      </c>
      <c r="B2548">
        <f>IF(ISBLANK('Step 1.1 Supply Fan Power Data'!B2548),"-",'Step 1.1 Supply Fan Power Data'!B2548)</f>
        <v>2.0184263106215665</v>
      </c>
      <c r="C2548">
        <f>VLOOKUP(A2548,'Step 1.3 OAT Data'!$A:$B,2)</f>
        <v>86</v>
      </c>
      <c r="E2548" s="33">
        <f>IF(ISBLANK('Step 1.2 Return Fan Power Data'!A2548),"-",'Step 1.2 Return Fan Power Data'!A2548)</f>
        <v>44737.458333333336</v>
      </c>
      <c r="F2548">
        <f>IF(ISBLANK('Step 1.2 Return Fan Power Data'!B2548),"-",'Step 1.2 Return Fan Power Data'!B2548)</f>
        <v>1.9720485143394599</v>
      </c>
      <c r="G2548">
        <f>VLOOKUP(E2548,'Step 1.3 OAT Data'!$A:$B,2)</f>
        <v>86</v>
      </c>
    </row>
    <row r="2549" spans="1:7" x14ac:dyDescent="0.25">
      <c r="A2549" s="33">
        <f>IF(ISBLANK('Step 1.1 Supply Fan Power Data'!A2549),"-",'Step 1.1 Supply Fan Power Data'!A2549)</f>
        <v>44737.5</v>
      </c>
      <c r="B2549">
        <f>IF(ISBLANK('Step 1.1 Supply Fan Power Data'!B2549),"-",'Step 1.1 Supply Fan Power Data'!B2549)</f>
        <v>2.0156839751924416</v>
      </c>
      <c r="C2549">
        <f>VLOOKUP(A2549,'Step 1.3 OAT Data'!$A:$B,2)</f>
        <v>86</v>
      </c>
      <c r="E2549" s="33">
        <f>IF(ISBLANK('Step 1.2 Return Fan Power Data'!A2549),"-",'Step 1.2 Return Fan Power Data'!A2549)</f>
        <v>44737.5</v>
      </c>
      <c r="F2549">
        <f>IF(ISBLANK('Step 1.2 Return Fan Power Data'!B2549),"-",'Step 1.2 Return Fan Power Data'!B2549)</f>
        <v>1.9699663838330117</v>
      </c>
      <c r="G2549">
        <f>VLOOKUP(E2549,'Step 1.3 OAT Data'!$A:$B,2)</f>
        <v>86</v>
      </c>
    </row>
    <row r="2550" spans="1:7" x14ac:dyDescent="0.25">
      <c r="A2550" s="33">
        <f>IF(ISBLANK('Step 1.1 Supply Fan Power Data'!A2550),"-",'Step 1.1 Supply Fan Power Data'!A2550)</f>
        <v>44737.541666666664</v>
      </c>
      <c r="B2550">
        <f>IF(ISBLANK('Step 1.1 Supply Fan Power Data'!B2550),"-",'Step 1.1 Supply Fan Power Data'!B2550)</f>
        <v>2.0240351552230083</v>
      </c>
      <c r="C2550">
        <f>VLOOKUP(A2550,'Step 1.3 OAT Data'!$A:$B,2)</f>
        <v>86</v>
      </c>
      <c r="E2550" s="33">
        <f>IF(ISBLANK('Step 1.2 Return Fan Power Data'!A2550),"-",'Step 1.2 Return Fan Power Data'!A2550)</f>
        <v>44737.541666666664</v>
      </c>
      <c r="F2550">
        <f>IF(ISBLANK('Step 1.2 Return Fan Power Data'!B2550),"-",'Step 1.2 Return Fan Power Data'!B2550)</f>
        <v>1.9762897684579062</v>
      </c>
      <c r="G2550">
        <f>VLOOKUP(E2550,'Step 1.3 OAT Data'!$A:$B,2)</f>
        <v>86</v>
      </c>
    </row>
    <row r="2551" spans="1:7" x14ac:dyDescent="0.25">
      <c r="A2551" s="33">
        <f>IF(ISBLANK('Step 1.1 Supply Fan Power Data'!A2551),"-",'Step 1.1 Supply Fan Power Data'!A2551)</f>
        <v>44737.583333333336</v>
      </c>
      <c r="B2551">
        <f>IF(ISBLANK('Step 1.1 Supply Fan Power Data'!B2551),"-",'Step 1.1 Supply Fan Power Data'!B2551)</f>
        <v>2.0184263106215665</v>
      </c>
      <c r="C2551">
        <f>VLOOKUP(A2551,'Step 1.3 OAT Data'!$A:$B,2)</f>
        <v>86</v>
      </c>
      <c r="E2551" s="33">
        <f>IF(ISBLANK('Step 1.2 Return Fan Power Data'!A2551),"-",'Step 1.2 Return Fan Power Data'!A2551)</f>
        <v>44737.583333333336</v>
      </c>
      <c r="F2551">
        <f>IF(ISBLANK('Step 1.2 Return Fan Power Data'!B2551),"-",'Step 1.2 Return Fan Power Data'!B2551)</f>
        <v>1.9720485143394599</v>
      </c>
      <c r="G2551">
        <f>VLOOKUP(E2551,'Step 1.3 OAT Data'!$A:$B,2)</f>
        <v>86</v>
      </c>
    </row>
    <row r="2552" spans="1:7" x14ac:dyDescent="0.25">
      <c r="A2552" s="33">
        <f>IF(ISBLANK('Step 1.1 Supply Fan Power Data'!A2552),"-",'Step 1.1 Supply Fan Power Data'!A2552)</f>
        <v>44737.625</v>
      </c>
      <c r="B2552">
        <f>IF(ISBLANK('Step 1.1 Supply Fan Power Data'!B2552),"-",'Step 1.1 Supply Fan Power Data'!B2552)</f>
        <v>2.0268407359529568</v>
      </c>
      <c r="C2552">
        <f>VLOOKUP(A2552,'Step 1.3 OAT Data'!$A:$B,2)</f>
        <v>87</v>
      </c>
      <c r="E2552" s="33">
        <f>IF(ISBLANK('Step 1.2 Return Fan Power Data'!A2552),"-",'Step 1.2 Return Fan Power Data'!A2552)</f>
        <v>44737.625</v>
      </c>
      <c r="F2552">
        <f>IF(ISBLANK('Step 1.2 Return Fan Power Data'!B2552),"-",'Step 1.2 Return Fan Power Data'!B2552)</f>
        <v>1.9784025576639379</v>
      </c>
      <c r="G2552">
        <f>VLOOKUP(E2552,'Step 1.3 OAT Data'!$A:$B,2)</f>
        <v>87</v>
      </c>
    </row>
    <row r="2553" spans="1:7" x14ac:dyDescent="0.25">
      <c r="A2553" s="33">
        <f>IF(ISBLANK('Step 1.1 Supply Fan Power Data'!A2553),"-",'Step 1.1 Supply Fan Power Data'!A2553)</f>
        <v>44737.666666666664</v>
      </c>
      <c r="B2553">
        <f>IF(ISBLANK('Step 1.1 Supply Fan Power Data'!B2553),"-",'Step 1.1 Supply Fan Power Data'!B2553)</f>
        <v>2.0482741923258616</v>
      </c>
      <c r="C2553">
        <f>VLOOKUP(A2553,'Step 1.3 OAT Data'!$A:$B,2)</f>
        <v>84</v>
      </c>
      <c r="E2553" s="33">
        <f>IF(ISBLANK('Step 1.2 Return Fan Power Data'!A2553),"-",'Step 1.2 Return Fan Power Data'!A2553)</f>
        <v>44737.666666666664</v>
      </c>
      <c r="F2553">
        <f>IF(ISBLANK('Step 1.2 Return Fan Power Data'!B2553),"-",'Step 1.2 Return Fan Power Data'!B2553)</f>
        <v>1.9943515622428232</v>
      </c>
      <c r="G2553">
        <f>VLOOKUP(E2553,'Step 1.3 OAT Data'!$A:$B,2)</f>
        <v>84</v>
      </c>
    </row>
    <row r="2554" spans="1:7" x14ac:dyDescent="0.25">
      <c r="A2554" s="33">
        <f>IF(ISBLANK('Step 1.1 Supply Fan Power Data'!A2554),"-",'Step 1.1 Supply Fan Power Data'!A2554)</f>
        <v>44737.708333333336</v>
      </c>
      <c r="B2554">
        <f>IF(ISBLANK('Step 1.1 Supply Fan Power Data'!B2554),"-",'Step 1.1 Supply Fan Power Data'!B2554)</f>
        <v>2.028670879883566</v>
      </c>
      <c r="C2554">
        <f>VLOOKUP(A2554,'Step 1.3 OAT Data'!$A:$B,2)</f>
        <v>82</v>
      </c>
      <c r="E2554" s="33">
        <f>IF(ISBLANK('Step 1.2 Return Fan Power Data'!A2554),"-",'Step 1.2 Return Fan Power Data'!A2554)</f>
        <v>44737.708333333336</v>
      </c>
      <c r="F2554">
        <f>IF(ISBLANK('Step 1.2 Return Fan Power Data'!B2554),"-",'Step 1.2 Return Fan Power Data'!B2554)</f>
        <v>1.9797776459577174</v>
      </c>
      <c r="G2554">
        <f>VLOOKUP(E2554,'Step 1.3 OAT Data'!$A:$B,2)</f>
        <v>82</v>
      </c>
    </row>
    <row r="2555" spans="1:7" x14ac:dyDescent="0.25">
      <c r="A2555" s="33">
        <f>IF(ISBLANK('Step 1.1 Supply Fan Power Data'!A2555),"-",'Step 1.1 Supply Fan Power Data'!A2555)</f>
        <v>44737.75</v>
      </c>
      <c r="B2555">
        <f>IF(ISBLANK('Step 1.1 Supply Fan Power Data'!B2555),"-",'Step 1.1 Supply Fan Power Data'!B2555)</f>
        <v>2.0240351552230083</v>
      </c>
      <c r="C2555">
        <f>VLOOKUP(A2555,'Step 1.3 OAT Data'!$A:$B,2)</f>
        <v>80</v>
      </c>
      <c r="E2555" s="33">
        <f>IF(ISBLANK('Step 1.2 Return Fan Power Data'!A2555),"-",'Step 1.2 Return Fan Power Data'!A2555)</f>
        <v>44737.75</v>
      </c>
      <c r="F2555">
        <f>IF(ISBLANK('Step 1.2 Return Fan Power Data'!B2555),"-",'Step 1.2 Return Fan Power Data'!B2555)</f>
        <v>1.9762897684579062</v>
      </c>
      <c r="G2555">
        <f>VLOOKUP(E2555,'Step 1.3 OAT Data'!$A:$B,2)</f>
        <v>80</v>
      </c>
    </row>
    <row r="2556" spans="1:7" x14ac:dyDescent="0.25">
      <c r="A2556" s="33">
        <f>IF(ISBLANK('Step 1.1 Supply Fan Power Data'!A2556),"-",'Step 1.1 Supply Fan Power Data'!A2556)</f>
        <v>44737.791666666664</v>
      </c>
      <c r="B2556">
        <f>IF(ISBLANK('Step 1.1 Supply Fan Power Data'!B2556),"-",'Step 1.1 Supply Fan Power Data'!B2556)</f>
        <v>2.0137952378768462</v>
      </c>
      <c r="C2556">
        <f>VLOOKUP(A2556,'Step 1.3 OAT Data'!$A:$B,2)</f>
        <v>79</v>
      </c>
      <c r="E2556" s="33">
        <f>IF(ISBLANK('Step 1.2 Return Fan Power Data'!A2556),"-",'Step 1.2 Return Fan Power Data'!A2556)</f>
        <v>44737.791666666664</v>
      </c>
      <c r="F2556">
        <f>IF(ISBLANK('Step 1.2 Return Fan Power Data'!B2556),"-",'Step 1.2 Return Fan Power Data'!B2556)</f>
        <v>1.9685291241563134</v>
      </c>
      <c r="G2556">
        <f>VLOOKUP(E2556,'Step 1.3 OAT Data'!$A:$B,2)</f>
        <v>79</v>
      </c>
    </row>
    <row r="2557" spans="1:7" x14ac:dyDescent="0.25">
      <c r="A2557" s="33">
        <f>IF(ISBLANK('Step 1.1 Supply Fan Power Data'!A2557),"-",'Step 1.1 Supply Fan Power Data'!A2557)</f>
        <v>44737.833333333336</v>
      </c>
      <c r="B2557">
        <f>IF(ISBLANK('Step 1.1 Supply Fan Power Data'!B2557),"-",'Step 1.1 Supply Fan Power Data'!B2557)</f>
        <v>2.022205845212341</v>
      </c>
      <c r="C2557">
        <f>VLOOKUP(A2557,'Step 1.3 OAT Data'!$A:$B,2)</f>
        <v>77</v>
      </c>
      <c r="E2557" s="33">
        <f>IF(ISBLANK('Step 1.2 Return Fan Power Data'!A2557),"-",'Step 1.2 Return Fan Power Data'!A2557)</f>
        <v>44737.833333333336</v>
      </c>
      <c r="F2557">
        <f>IF(ISBLANK('Step 1.2 Return Fan Power Data'!B2557),"-",'Step 1.2 Return Fan Power Data'!B2557)</f>
        <v>1.9749090463729808</v>
      </c>
      <c r="G2557">
        <f>VLOOKUP(E2557,'Step 1.3 OAT Data'!$A:$B,2)</f>
        <v>77</v>
      </c>
    </row>
    <row r="2558" spans="1:7" x14ac:dyDescent="0.25">
      <c r="A2558" s="33">
        <f>IF(ISBLANK('Step 1.1 Supply Fan Power Data'!A2558),"-",'Step 1.1 Supply Fan Power Data'!A2558)</f>
        <v>44737.875</v>
      </c>
      <c r="B2558">
        <f>IF(ISBLANK('Step 1.1 Supply Fan Power Data'!B2558),"-",'Step 1.1 Supply Fan Power Data'!B2558)</f>
        <v>2.0426518956643003</v>
      </c>
      <c r="C2558">
        <f>VLOOKUP(A2558,'Step 1.3 OAT Data'!$A:$B,2)</f>
        <v>75</v>
      </c>
      <c r="E2558" s="33">
        <f>IF(ISBLANK('Step 1.2 Return Fan Power Data'!A2558),"-",'Step 1.2 Return Fan Power Data'!A2558)</f>
        <v>44737.875</v>
      </c>
      <c r="F2558">
        <f>IF(ISBLANK('Step 1.2 Return Fan Power Data'!B2558),"-",'Step 1.2 Return Fan Power Data'!B2558)</f>
        <v>1.9902007376744648</v>
      </c>
      <c r="G2558">
        <f>VLOOKUP(E2558,'Step 1.3 OAT Data'!$A:$B,2)</f>
        <v>75</v>
      </c>
    </row>
    <row r="2559" spans="1:7" x14ac:dyDescent="0.25">
      <c r="A2559" s="33">
        <f>IF(ISBLANK('Step 1.1 Supply Fan Power Data'!A2559),"-",'Step 1.1 Supply Fan Power Data'!A2559)</f>
        <v>44737.916666666664</v>
      </c>
      <c r="B2559">
        <f>IF(ISBLANK('Step 1.1 Supply Fan Power Data'!B2559),"-",'Step 1.1 Supply Fan Power Data'!B2559)</f>
        <v>2.0082528859811366</v>
      </c>
      <c r="C2559">
        <f>VLOOKUP(A2559,'Step 1.3 OAT Data'!$A:$B,2)</f>
        <v>74</v>
      </c>
      <c r="E2559" s="33">
        <f>IF(ISBLANK('Step 1.2 Return Fan Power Data'!A2559),"-",'Step 1.2 Return Fan Power Data'!A2559)</f>
        <v>44737.916666666664</v>
      </c>
      <c r="F2559">
        <f>IF(ISBLANK('Step 1.2 Return Fan Power Data'!B2559),"-",'Step 1.2 Return Fan Power Data'!B2559)</f>
        <v>1.9642964051485707</v>
      </c>
      <c r="G2559">
        <f>VLOOKUP(E2559,'Step 1.3 OAT Data'!$A:$B,2)</f>
        <v>74</v>
      </c>
    </row>
    <row r="2560" spans="1:7" x14ac:dyDescent="0.25">
      <c r="A2560" s="33">
        <f>IF(ISBLANK('Step 1.1 Supply Fan Power Data'!A2560),"-",'Step 1.1 Supply Fan Power Data'!A2560)</f>
        <v>44737.958333333336</v>
      </c>
      <c r="B2560">
        <f>IF(ISBLANK('Step 1.1 Supply Fan Power Data'!B2560),"-",'Step 1.1 Supply Fan Power Data'!B2560)</f>
        <v>1.9915220630211019</v>
      </c>
      <c r="C2560">
        <f>VLOOKUP(A2560,'Step 1.3 OAT Data'!$A:$B,2)</f>
        <v>72</v>
      </c>
      <c r="E2560" s="33">
        <f>IF(ISBLANK('Step 1.2 Return Fan Power Data'!A2560),"-",'Step 1.2 Return Fan Power Data'!A2560)</f>
        <v>44737.958333333336</v>
      </c>
      <c r="F2560">
        <f>IF(ISBLANK('Step 1.2 Return Fan Power Data'!B2560),"-",'Step 1.2 Return Fan Power Data'!B2560)</f>
        <v>1.9513816323748423</v>
      </c>
      <c r="G2560">
        <f>VLOOKUP(E2560,'Step 1.3 OAT Data'!$A:$B,2)</f>
        <v>72</v>
      </c>
    </row>
    <row r="2561" spans="1:7" x14ac:dyDescent="0.25">
      <c r="A2561" s="33">
        <f>IF(ISBLANK('Step 1.1 Supply Fan Power Data'!A2561),"-",'Step 1.1 Supply Fan Power Data'!A2561)</f>
        <v>44738</v>
      </c>
      <c r="B2561">
        <f>IF(ISBLANK('Step 1.1 Supply Fan Power Data'!B2561),"-",'Step 1.1 Supply Fan Power Data'!B2561)</f>
        <v>2.0109932359799334</v>
      </c>
      <c r="C2561">
        <f>VLOOKUP(A2561,'Step 1.3 OAT Data'!$A:$B,2)</f>
        <v>70</v>
      </c>
      <c r="E2561" s="33">
        <f>IF(ISBLANK('Step 1.2 Return Fan Power Data'!A2561),"-",'Step 1.2 Return Fan Power Data'!A2561)</f>
        <v>44738</v>
      </c>
      <c r="F2561">
        <f>IF(ISBLANK('Step 1.2 Return Fan Power Data'!B2561),"-",'Step 1.2 Return Fan Power Data'!B2561)</f>
        <v>1.9663920549037082</v>
      </c>
      <c r="G2561">
        <f>VLOOKUP(E2561,'Step 1.3 OAT Data'!$A:$B,2)</f>
        <v>70</v>
      </c>
    </row>
    <row r="2562" spans="1:7" x14ac:dyDescent="0.25">
      <c r="A2562" s="33">
        <f>IF(ISBLANK('Step 1.1 Supply Fan Power Data'!A2562),"-",'Step 1.1 Supply Fan Power Data'!A2562)</f>
        <v>44738.041666666664</v>
      </c>
      <c r="B2562">
        <f>IF(ISBLANK('Step 1.1 Supply Fan Power Data'!B2562),"-",'Step 1.1 Supply Fan Power Data'!B2562)</f>
        <v>2.0137952378768462</v>
      </c>
      <c r="C2562">
        <f>VLOOKUP(A2562,'Step 1.3 OAT Data'!$A:$B,2)</f>
        <v>70</v>
      </c>
      <c r="E2562" s="33">
        <f>IF(ISBLANK('Step 1.2 Return Fan Power Data'!A2562),"-",'Step 1.2 Return Fan Power Data'!A2562)</f>
        <v>44738.041666666664</v>
      </c>
      <c r="F2562">
        <f>IF(ISBLANK('Step 1.2 Return Fan Power Data'!B2562),"-",'Step 1.2 Return Fan Power Data'!B2562)</f>
        <v>1.9685291241563134</v>
      </c>
      <c r="G2562">
        <f>VLOOKUP(E2562,'Step 1.3 OAT Data'!$A:$B,2)</f>
        <v>70</v>
      </c>
    </row>
    <row r="2563" spans="1:7" x14ac:dyDescent="0.25">
      <c r="A2563" s="33">
        <f>IF(ISBLANK('Step 1.1 Supply Fan Power Data'!A2563),"-",'Step 1.1 Supply Fan Power Data'!A2563)</f>
        <v>44738.083333333336</v>
      </c>
      <c r="B2563">
        <f>IF(ISBLANK('Step 1.1 Supply Fan Power Data'!B2563),"-",'Step 1.1 Supply Fan Power Data'!B2563)</f>
        <v>1.9952309382675426</v>
      </c>
      <c r="C2563">
        <f>VLOOKUP(A2563,'Step 1.3 OAT Data'!$A:$B,2)</f>
        <v>69</v>
      </c>
      <c r="E2563" s="33">
        <f>IF(ISBLANK('Step 1.2 Return Fan Power Data'!A2563),"-",'Step 1.2 Return Fan Power Data'!A2563)</f>
        <v>44738.083333333336</v>
      </c>
      <c r="F2563">
        <f>IF(ISBLANK('Step 1.2 Return Fan Power Data'!B2563),"-",'Step 1.2 Return Fan Power Data'!B2563)</f>
        <v>1.9542623608922265</v>
      </c>
      <c r="G2563">
        <f>VLOOKUP(E2563,'Step 1.3 OAT Data'!$A:$B,2)</f>
        <v>69</v>
      </c>
    </row>
    <row r="2564" spans="1:7" x14ac:dyDescent="0.25">
      <c r="A2564" s="33">
        <f>IF(ISBLANK('Step 1.1 Supply Fan Power Data'!A2564),"-",'Step 1.1 Supply Fan Power Data'!A2564)</f>
        <v>44738.125</v>
      </c>
      <c r="B2564">
        <f>IF(ISBLANK('Step 1.1 Supply Fan Power Data'!B2564),"-",'Step 1.1 Supply Fan Power Data'!B2564)</f>
        <v>1.9915220630211019</v>
      </c>
      <c r="C2564">
        <f>VLOOKUP(A2564,'Step 1.3 OAT Data'!$A:$B,2)</f>
        <v>69</v>
      </c>
      <c r="E2564" s="33">
        <f>IF(ISBLANK('Step 1.2 Return Fan Power Data'!A2564),"-",'Step 1.2 Return Fan Power Data'!A2564)</f>
        <v>44738.125</v>
      </c>
      <c r="F2564">
        <f>IF(ISBLANK('Step 1.2 Return Fan Power Data'!B2564),"-",'Step 1.2 Return Fan Power Data'!B2564)</f>
        <v>1.9513816323748423</v>
      </c>
      <c r="G2564">
        <f>VLOOKUP(E2564,'Step 1.3 OAT Data'!$A:$B,2)</f>
        <v>69</v>
      </c>
    </row>
    <row r="2565" spans="1:7" x14ac:dyDescent="0.25">
      <c r="A2565" s="33">
        <f>IF(ISBLANK('Step 1.1 Supply Fan Power Data'!A2565),"-",'Step 1.1 Supply Fan Power Data'!A2565)</f>
        <v>44738.166666666664</v>
      </c>
      <c r="B2565">
        <f>IF(ISBLANK('Step 1.1 Supply Fan Power Data'!B2565),"-",'Step 1.1 Supply Fan Power Data'!B2565)</f>
        <v>2.0128814575861647</v>
      </c>
      <c r="C2565">
        <f>VLOOKUP(A2565,'Step 1.3 OAT Data'!$A:$B,2)</f>
        <v>68</v>
      </c>
      <c r="E2565" s="33">
        <f>IF(ISBLANK('Step 1.2 Return Fan Power Data'!A2565),"-",'Step 1.2 Return Fan Power Data'!A2565)</f>
        <v>44738.166666666664</v>
      </c>
      <c r="F2565">
        <f>IF(ISBLANK('Step 1.2 Return Fan Power Data'!B2565),"-",'Step 1.2 Return Fan Power Data'!B2565)</f>
        <v>1.9678328261543279</v>
      </c>
      <c r="G2565">
        <f>VLOOKUP(E2565,'Step 1.3 OAT Data'!$A:$B,2)</f>
        <v>68</v>
      </c>
    </row>
    <row r="2566" spans="1:7" x14ac:dyDescent="0.25">
      <c r="A2566" s="33">
        <f>IF(ISBLANK('Step 1.1 Supply Fan Power Data'!A2566),"-",'Step 1.1 Supply Fan Power Data'!A2566)</f>
        <v>44738.208333333336</v>
      </c>
      <c r="B2566">
        <f>IF(ISBLANK('Step 1.1 Supply Fan Power Data'!B2566),"-",'Step 1.1 Supply Fan Power Data'!B2566)</f>
        <v>2.0203159029961868</v>
      </c>
      <c r="C2566">
        <f>VLOOKUP(A2566,'Step 1.3 OAT Data'!$A:$B,2)</f>
        <v>68</v>
      </c>
      <c r="E2566" s="33">
        <f>IF(ISBLANK('Step 1.2 Return Fan Power Data'!A2566),"-",'Step 1.2 Return Fan Power Data'!A2566)</f>
        <v>44738.208333333336</v>
      </c>
      <c r="F2566">
        <f>IF(ISBLANK('Step 1.2 Return Fan Power Data'!B2566),"-",'Step 1.2 Return Fan Power Data'!B2566)</f>
        <v>1.9734799659879583</v>
      </c>
      <c r="G2566">
        <f>VLOOKUP(E2566,'Step 1.3 OAT Data'!$A:$B,2)</f>
        <v>68</v>
      </c>
    </row>
    <row r="2567" spans="1:7" x14ac:dyDescent="0.25">
      <c r="A2567" s="33">
        <f>IF(ISBLANK('Step 1.1 Supply Fan Power Data'!A2567),"-",'Step 1.1 Supply Fan Power Data'!A2567)</f>
        <v>44738.25</v>
      </c>
      <c r="B2567">
        <f>IF(ISBLANK('Step 1.1 Supply Fan Power Data'!B2567),"-",'Step 1.1 Supply Fan Power Data'!B2567)</f>
        <v>1.9961431590097574</v>
      </c>
      <c r="C2567">
        <f>VLOOKUP(A2567,'Step 1.3 OAT Data'!$A:$B,2)</f>
        <v>69</v>
      </c>
      <c r="E2567" s="33">
        <f>IF(ISBLANK('Step 1.2 Return Fan Power Data'!A2567),"-",'Step 1.2 Return Fan Power Data'!A2567)</f>
        <v>44738.25</v>
      </c>
      <c r="F2567">
        <f>IF(ISBLANK('Step 1.2 Return Fan Power Data'!B2567),"-",'Step 1.2 Return Fan Power Data'!B2567)</f>
        <v>1.9549693416176108</v>
      </c>
      <c r="G2567">
        <f>VLOOKUP(E2567,'Step 1.3 OAT Data'!$A:$B,2)</f>
        <v>69</v>
      </c>
    </row>
    <row r="2568" spans="1:7" x14ac:dyDescent="0.25">
      <c r="A2568" s="33">
        <f>IF(ISBLANK('Step 1.1 Supply Fan Power Data'!A2568),"-",'Step 1.1 Supply Fan Power Data'!A2568)</f>
        <v>44738.291666666664</v>
      </c>
      <c r="B2568">
        <f>IF(ISBLANK('Step 1.1 Supply Fan Power Data'!B2568),"-",'Step 1.1 Supply Fan Power Data'!B2568)</f>
        <v>2.0361168720186713</v>
      </c>
      <c r="C2568">
        <f>VLOOKUP(A2568,'Step 1.3 OAT Data'!$A:$B,2)</f>
        <v>71</v>
      </c>
      <c r="E2568" s="33">
        <f>IF(ISBLANK('Step 1.2 Return Fan Power Data'!A2568),"-",'Step 1.2 Return Fan Power Data'!A2568)</f>
        <v>44738.291666666664</v>
      </c>
      <c r="F2568">
        <f>IF(ISBLANK('Step 1.2 Return Fan Power Data'!B2568),"-",'Step 1.2 Return Fan Power Data'!B2568)</f>
        <v>1.9853467302673833</v>
      </c>
      <c r="G2568">
        <f>VLOOKUP(E2568,'Step 1.3 OAT Data'!$A:$B,2)</f>
        <v>71</v>
      </c>
    </row>
    <row r="2569" spans="1:7" x14ac:dyDescent="0.25">
      <c r="A2569" s="33">
        <f>IF(ISBLANK('Step 1.1 Supply Fan Power Data'!A2569),"-",'Step 1.1 Supply Fan Power Data'!A2569)</f>
        <v>44738.333333333336</v>
      </c>
      <c r="B2569">
        <f>IF(ISBLANK('Step 1.1 Supply Fan Power Data'!B2569),"-",'Step 1.1 Supply Fan Power Data'!B2569)</f>
        <v>2.0026526583857653</v>
      </c>
      <c r="C2569">
        <f>VLOOKUP(A2569,'Step 1.3 OAT Data'!$A:$B,2)</f>
        <v>74</v>
      </c>
      <c r="E2569" s="33">
        <f>IF(ISBLANK('Step 1.2 Return Fan Power Data'!A2569),"-",'Step 1.2 Return Fan Power Data'!A2569)</f>
        <v>44738.333333333336</v>
      </c>
      <c r="F2569">
        <f>IF(ISBLANK('Step 1.2 Return Fan Power Data'!B2569),"-",'Step 1.2 Return Fan Power Data'!B2569)</f>
        <v>1.9599964752328474</v>
      </c>
      <c r="G2569">
        <f>VLOOKUP(E2569,'Step 1.3 OAT Data'!$A:$B,2)</f>
        <v>74</v>
      </c>
    </row>
    <row r="2570" spans="1:7" x14ac:dyDescent="0.25">
      <c r="A2570" s="33">
        <f>IF(ISBLANK('Step 1.1 Supply Fan Power Data'!A2570),"-",'Step 1.1 Supply Fan Power Data'!A2570)</f>
        <v>44738.375</v>
      </c>
      <c r="B2570">
        <f>IF(ISBLANK('Step 1.1 Supply Fan Power Data'!B2570),"-",'Step 1.1 Supply Fan Power Data'!B2570)</f>
        <v>2.0072787150308953</v>
      </c>
      <c r="C2570">
        <f>VLOOKUP(A2570,'Step 1.3 OAT Data'!$A:$B,2)</f>
        <v>77</v>
      </c>
      <c r="E2570" s="33">
        <f>IF(ISBLANK('Step 1.2 Return Fan Power Data'!A2570),"-",'Step 1.2 Return Fan Power Data'!A2570)</f>
        <v>44738.375</v>
      </c>
      <c r="F2570">
        <f>IF(ISBLANK('Step 1.2 Return Fan Power Data'!B2570),"-",'Step 1.2 Return Fan Power Data'!B2570)</f>
        <v>1.9635500851487211</v>
      </c>
      <c r="G2570">
        <f>VLOOKUP(E2570,'Step 1.3 OAT Data'!$A:$B,2)</f>
        <v>77</v>
      </c>
    </row>
    <row r="2571" spans="1:7" x14ac:dyDescent="0.25">
      <c r="A2571" s="33">
        <f>IF(ISBLANK('Step 1.1 Supply Fan Power Data'!A2571),"-",'Step 1.1 Supply Fan Power Data'!A2571)</f>
        <v>44738.416666666664</v>
      </c>
      <c r="B2571">
        <f>IF(ISBLANK('Step 1.1 Supply Fan Power Data'!B2571),"-",'Step 1.1 Supply Fan Power Data'!B2571)</f>
        <v>1.9776102844611954</v>
      </c>
      <c r="C2571">
        <f>VLOOKUP(A2571,'Step 1.3 OAT Data'!$A:$B,2)</f>
        <v>79</v>
      </c>
      <c r="E2571" s="33">
        <f>IF(ISBLANK('Step 1.2 Return Fan Power Data'!A2571),"-",'Step 1.2 Return Fan Power Data'!A2571)</f>
        <v>44738.416666666664</v>
      </c>
      <c r="F2571">
        <f>IF(ISBLANK('Step 1.2 Return Fan Power Data'!B2571),"-",'Step 1.2 Return Fan Power Data'!B2571)</f>
        <v>1.9404859978038538</v>
      </c>
      <c r="G2571">
        <f>VLOOKUP(E2571,'Step 1.3 OAT Data'!$A:$B,2)</f>
        <v>79</v>
      </c>
    </row>
    <row r="2572" spans="1:7" x14ac:dyDescent="0.25">
      <c r="A2572" s="33">
        <f>IF(ISBLANK('Step 1.1 Supply Fan Power Data'!A2572),"-",'Step 1.1 Supply Fan Power Data'!A2572)</f>
        <v>44738.458333333336</v>
      </c>
      <c r="B2572">
        <f>IF(ISBLANK('Step 1.1 Supply Fan Power Data'!B2572),"-",'Step 1.1 Supply Fan Power Data'!B2572)</f>
        <v>2.0100797048896841</v>
      </c>
      <c r="C2572">
        <f>VLOOKUP(A2572,'Step 1.3 OAT Data'!$A:$B,2)</f>
        <v>82</v>
      </c>
      <c r="E2572" s="33">
        <f>IF(ISBLANK('Step 1.2 Return Fan Power Data'!A2572),"-",'Step 1.2 Return Fan Power Data'!A2572)</f>
        <v>44738.458333333336</v>
      </c>
      <c r="F2572">
        <f>IF(ISBLANK('Step 1.2 Return Fan Power Data'!B2572),"-",'Step 1.2 Return Fan Power Data'!B2572)</f>
        <v>1.9656940584624392</v>
      </c>
      <c r="G2572">
        <f>VLOOKUP(E2572,'Step 1.3 OAT Data'!$A:$B,2)</f>
        <v>82</v>
      </c>
    </row>
    <row r="2573" spans="1:7" x14ac:dyDescent="0.25">
      <c r="A2573" s="33">
        <f>IF(ISBLANK('Step 1.1 Supply Fan Power Data'!A2573),"-",'Step 1.1 Supply Fan Power Data'!A2573)</f>
        <v>44738.5</v>
      </c>
      <c r="B2573">
        <f>IF(ISBLANK('Step 1.1 Supply Fan Power Data'!B2573),"-",'Step 1.1 Supply Fan Power Data'!B2573)</f>
        <v>1.9989411350286947</v>
      </c>
      <c r="C2573">
        <f>VLOOKUP(A2573,'Step 1.3 OAT Data'!$A:$B,2)</f>
        <v>82</v>
      </c>
      <c r="E2573" s="33">
        <f>IF(ISBLANK('Step 1.2 Return Fan Power Data'!A2573),"-",'Step 1.2 Return Fan Power Data'!A2573)</f>
        <v>44738.5</v>
      </c>
      <c r="F2573">
        <f>IF(ISBLANK('Step 1.2 Return Fan Power Data'!B2573),"-",'Step 1.2 Return Fan Power Data'!B2573)</f>
        <v>1.9571339789585993</v>
      </c>
      <c r="G2573">
        <f>VLOOKUP(E2573,'Step 1.3 OAT Data'!$A:$B,2)</f>
        <v>82</v>
      </c>
    </row>
    <row r="2574" spans="1:7" x14ac:dyDescent="0.25">
      <c r="A2574" s="33">
        <f>IF(ISBLANK('Step 1.1 Supply Fan Power Data'!A2574),"-",'Step 1.1 Supply Fan Power Data'!A2574)</f>
        <v>44738.541666666664</v>
      </c>
      <c r="B2574">
        <f>IF(ISBLANK('Step 1.1 Supply Fan Power Data'!B2574),"-",'Step 1.1 Supply Fan Power Data'!B2574)</f>
        <v>2.0063655133553531</v>
      </c>
      <c r="C2574">
        <f>VLOOKUP(A2574,'Step 1.3 OAT Data'!$A:$B,2)</f>
        <v>82</v>
      </c>
      <c r="E2574" s="33">
        <f>IF(ISBLANK('Step 1.2 Return Fan Power Data'!A2574),"-",'Step 1.2 Return Fan Power Data'!A2574)</f>
        <v>44738.541666666664</v>
      </c>
      <c r="F2574">
        <f>IF(ISBLANK('Step 1.2 Return Fan Power Data'!B2574),"-",'Step 1.2 Return Fan Power Data'!B2574)</f>
        <v>1.9628498386583195</v>
      </c>
      <c r="G2574">
        <f>VLOOKUP(E2574,'Step 1.3 OAT Data'!$A:$B,2)</f>
        <v>82</v>
      </c>
    </row>
    <row r="2575" spans="1:7" x14ac:dyDescent="0.25">
      <c r="A2575" s="33">
        <f>IF(ISBLANK('Step 1.1 Supply Fan Power Data'!A2575),"-",'Step 1.1 Supply Fan Power Data'!A2575)</f>
        <v>44738.583333333336</v>
      </c>
      <c r="B2575">
        <f>IF(ISBLANK('Step 1.1 Supply Fan Power Data'!B2575),"-",'Step 1.1 Supply Fan Power Data'!B2575)</f>
        <v>2.0063655133553531</v>
      </c>
      <c r="C2575">
        <f>VLOOKUP(A2575,'Step 1.3 OAT Data'!$A:$B,2)</f>
        <v>83</v>
      </c>
      <c r="E2575" s="33">
        <f>IF(ISBLANK('Step 1.2 Return Fan Power Data'!A2575),"-",'Step 1.2 Return Fan Power Data'!A2575)</f>
        <v>44738.583333333336</v>
      </c>
      <c r="F2575">
        <f>IF(ISBLANK('Step 1.2 Return Fan Power Data'!B2575),"-",'Step 1.2 Return Fan Power Data'!B2575)</f>
        <v>1.9628498386583195</v>
      </c>
      <c r="G2575">
        <f>VLOOKUP(E2575,'Step 1.3 OAT Data'!$A:$B,2)</f>
        <v>83</v>
      </c>
    </row>
    <row r="2576" spans="1:7" x14ac:dyDescent="0.25">
      <c r="A2576" s="33">
        <f>IF(ISBLANK('Step 1.1 Supply Fan Power Data'!A2576),"-",'Step 1.1 Supply Fan Power Data'!A2576)</f>
        <v>44738.625</v>
      </c>
      <c r="B2576">
        <f>IF(ISBLANK('Step 1.1 Supply Fan Power Data'!B2576),"-",'Step 1.1 Supply Fan Power Data'!B2576)</f>
        <v>2.0054523924989978</v>
      </c>
      <c r="C2576">
        <f>VLOOKUP(A2576,'Step 1.3 OAT Data'!$A:$B,2)</f>
        <v>82</v>
      </c>
      <c r="E2576" s="33">
        <f>IF(ISBLANK('Step 1.2 Return Fan Power Data'!A2576),"-",'Step 1.2 Return Fan Power Data'!A2576)</f>
        <v>44738.625</v>
      </c>
      <c r="F2576">
        <f>IF(ISBLANK('Step 1.2 Return Fan Power Data'!B2576),"-",'Step 1.2 Return Fan Power Data'!B2576)</f>
        <v>1.9621490392735874</v>
      </c>
      <c r="G2576">
        <f>VLOOKUP(E2576,'Step 1.3 OAT Data'!$A:$B,2)</f>
        <v>82</v>
      </c>
    </row>
    <row r="2577" spans="1:7" x14ac:dyDescent="0.25">
      <c r="A2577" s="33">
        <f>IF(ISBLANK('Step 1.1 Supply Fan Power Data'!A2577),"-",'Step 1.1 Supply Fan Power Data'!A2577)</f>
        <v>44738.666666666664</v>
      </c>
      <c r="B2577">
        <f>IF(ISBLANK('Step 1.1 Supply Fan Power Data'!B2577),"-",'Step 1.1 Supply Fan Power Data'!B2577)</f>
        <v>2.0156839751924416</v>
      </c>
      <c r="C2577">
        <f>VLOOKUP(A2577,'Step 1.3 OAT Data'!$A:$B,2)</f>
        <v>80</v>
      </c>
      <c r="E2577" s="33">
        <f>IF(ISBLANK('Step 1.2 Return Fan Power Data'!A2577),"-",'Step 1.2 Return Fan Power Data'!A2577)</f>
        <v>44738.666666666664</v>
      </c>
      <c r="F2577">
        <f>IF(ISBLANK('Step 1.2 Return Fan Power Data'!B2577),"-",'Step 1.2 Return Fan Power Data'!B2577)</f>
        <v>1.9699663838330117</v>
      </c>
      <c r="G2577">
        <f>VLOOKUP(E2577,'Step 1.3 OAT Data'!$A:$B,2)</f>
        <v>80</v>
      </c>
    </row>
    <row r="2578" spans="1:7" x14ac:dyDescent="0.25">
      <c r="A2578" s="33">
        <f>IF(ISBLANK('Step 1.1 Supply Fan Power Data'!A2578),"-",'Step 1.1 Supply Fan Power Data'!A2578)</f>
        <v>44738.708333333336</v>
      </c>
      <c r="B2578">
        <f>IF(ISBLANK('Step 1.1 Supply Fan Power Data'!B2578),"-",'Step 1.1 Supply Fan Power Data'!B2578)</f>
        <v>2.0352010855945952</v>
      </c>
      <c r="C2578">
        <f>VLOOKUP(A2578,'Step 1.3 OAT Data'!$A:$B,2)</f>
        <v>80</v>
      </c>
      <c r="E2578" s="33">
        <f>IF(ISBLANK('Step 1.2 Return Fan Power Data'!A2578),"-",'Step 1.2 Return Fan Power Data'!A2578)</f>
        <v>44738.708333333336</v>
      </c>
      <c r="F2578">
        <f>IF(ISBLANK('Step 1.2 Return Fan Power Data'!B2578),"-",'Step 1.2 Return Fan Power Data'!B2578)</f>
        <v>1.9846639937930246</v>
      </c>
      <c r="G2578">
        <f>VLOOKUP(E2578,'Step 1.3 OAT Data'!$A:$B,2)</f>
        <v>80</v>
      </c>
    </row>
    <row r="2579" spans="1:7" x14ac:dyDescent="0.25">
      <c r="A2579" s="33">
        <f>IF(ISBLANK('Step 1.1 Supply Fan Power Data'!A2579),"-",'Step 1.1 Supply Fan Power Data'!A2579)</f>
        <v>44738.75</v>
      </c>
      <c r="B2579">
        <f>IF(ISBLANK('Step 1.1 Supply Fan Power Data'!B2579),"-",'Step 1.1 Supply Fan Power Data'!B2579)</f>
        <v>2.0277557666846073</v>
      </c>
      <c r="C2579">
        <f>VLOOKUP(A2579,'Step 1.3 OAT Data'!$A:$B,2)</f>
        <v>78</v>
      </c>
      <c r="E2579" s="33">
        <f>IF(ISBLANK('Step 1.2 Return Fan Power Data'!A2579),"-",'Step 1.2 Return Fan Power Data'!A2579)</f>
        <v>44738.75</v>
      </c>
      <c r="F2579">
        <f>IF(ISBLANK('Step 1.2 Return Fan Power Data'!B2579),"-",'Step 1.2 Return Fan Power Data'!B2579)</f>
        <v>1.979090379965792</v>
      </c>
      <c r="G2579">
        <f>VLOOKUP(E2579,'Step 1.3 OAT Data'!$A:$B,2)</f>
        <v>78</v>
      </c>
    </row>
    <row r="2580" spans="1:7" x14ac:dyDescent="0.25">
      <c r="A2580" s="33">
        <f>IF(ISBLANK('Step 1.1 Supply Fan Power Data'!A2580),"-",'Step 1.1 Supply Fan Power Data'!A2580)</f>
        <v>44738.791666666664</v>
      </c>
      <c r="B2580">
        <f>IF(ISBLANK('Step 1.1 Supply Fan Power Data'!B2580),"-",'Step 1.1 Supply Fan Power Data'!B2580)</f>
        <v>2.039841926702799</v>
      </c>
      <c r="C2580">
        <f>VLOOKUP(A2580,'Step 1.3 OAT Data'!$A:$B,2)</f>
        <v>75</v>
      </c>
      <c r="E2580" s="33">
        <f>IF(ISBLANK('Step 1.2 Return Fan Power Data'!A2580),"-",'Step 1.2 Return Fan Power Data'!A2580)</f>
        <v>44738.791666666664</v>
      </c>
      <c r="F2580">
        <f>IF(ISBLANK('Step 1.2 Return Fan Power Data'!B2580),"-",'Step 1.2 Return Fan Power Data'!B2580)</f>
        <v>1.9881174472431387</v>
      </c>
      <c r="G2580">
        <f>VLOOKUP(E2580,'Step 1.3 OAT Data'!$A:$B,2)</f>
        <v>75</v>
      </c>
    </row>
    <row r="2581" spans="1:7" x14ac:dyDescent="0.25">
      <c r="A2581" s="33">
        <f>IF(ISBLANK('Step 1.1 Supply Fan Power Data'!A2581),"-",'Step 1.1 Supply Fan Power Data'!A2581)</f>
        <v>44738.833333333336</v>
      </c>
      <c r="B2581">
        <f>IF(ISBLANK('Step 1.1 Supply Fan Power Data'!B2581),"-",'Step 1.1 Supply Fan Power Data'!B2581)</f>
        <v>2.0203159029961868</v>
      </c>
      <c r="C2581">
        <f>VLOOKUP(A2581,'Step 1.3 OAT Data'!$A:$B,2)</f>
        <v>74</v>
      </c>
      <c r="E2581" s="33">
        <f>IF(ISBLANK('Step 1.2 Return Fan Power Data'!A2581),"-",'Step 1.2 Return Fan Power Data'!A2581)</f>
        <v>44738.833333333336</v>
      </c>
      <c r="F2581">
        <f>IF(ISBLANK('Step 1.2 Return Fan Power Data'!B2581),"-",'Step 1.2 Return Fan Power Data'!B2581)</f>
        <v>1.9734799659879583</v>
      </c>
      <c r="G2581">
        <f>VLOOKUP(E2581,'Step 1.3 OAT Data'!$A:$B,2)</f>
        <v>74</v>
      </c>
    </row>
    <row r="2582" spans="1:7" x14ac:dyDescent="0.25">
      <c r="A2582" s="33">
        <f>IF(ISBLANK('Step 1.1 Supply Fan Power Data'!A2582),"-",'Step 1.1 Supply Fan Power Data'!A2582)</f>
        <v>44738.875</v>
      </c>
      <c r="B2582">
        <f>IF(ISBLANK('Step 1.1 Supply Fan Power Data'!B2582),"-",'Step 1.1 Supply Fan Power Data'!B2582)</f>
        <v>2.0259257876207721</v>
      </c>
      <c r="C2582">
        <f>VLOOKUP(A2582,'Step 1.3 OAT Data'!$A:$B,2)</f>
        <v>73</v>
      </c>
      <c r="E2582" s="33">
        <f>IF(ISBLANK('Step 1.2 Return Fan Power Data'!A2582),"-",'Step 1.2 Return Fan Power Data'!A2582)</f>
        <v>44738.875</v>
      </c>
      <c r="F2582">
        <f>IF(ISBLANK('Step 1.2 Return Fan Power Data'!B2582),"-",'Step 1.2 Return Fan Power Data'!B2582)</f>
        <v>1.9777141791865684</v>
      </c>
      <c r="G2582">
        <f>VLOOKUP(E2582,'Step 1.3 OAT Data'!$A:$B,2)</f>
        <v>73</v>
      </c>
    </row>
    <row r="2583" spans="1:7" x14ac:dyDescent="0.25">
      <c r="A2583" s="33">
        <f>IF(ISBLANK('Step 1.1 Supply Fan Power Data'!A2583),"-",'Step 1.1 Supply Fan Power Data'!A2583)</f>
        <v>44738.916666666664</v>
      </c>
      <c r="B2583">
        <f>IF(ISBLANK('Step 1.1 Supply Fan Power Data'!B2583),"-",'Step 1.1 Supply Fan Power Data'!B2583)</f>
        <v>2.0109932359799334</v>
      </c>
      <c r="C2583">
        <f>VLOOKUP(A2583,'Step 1.3 OAT Data'!$A:$B,2)</f>
        <v>72</v>
      </c>
      <c r="E2583" s="33">
        <f>IF(ISBLANK('Step 1.2 Return Fan Power Data'!A2583),"-",'Step 1.2 Return Fan Power Data'!A2583)</f>
        <v>44738.916666666664</v>
      </c>
      <c r="F2583">
        <f>IF(ISBLANK('Step 1.2 Return Fan Power Data'!B2583),"-",'Step 1.2 Return Fan Power Data'!B2583)</f>
        <v>1.9663920549037082</v>
      </c>
      <c r="G2583">
        <f>VLOOKUP(E2583,'Step 1.3 OAT Data'!$A:$B,2)</f>
        <v>72</v>
      </c>
    </row>
    <row r="2584" spans="1:7" x14ac:dyDescent="0.25">
      <c r="A2584" s="33">
        <f>IF(ISBLANK('Step 1.1 Supply Fan Power Data'!A2584),"-",'Step 1.1 Supply Fan Power Data'!A2584)</f>
        <v>44738.958333333336</v>
      </c>
      <c r="B2584">
        <f>IF(ISBLANK('Step 1.1 Supply Fan Power Data'!B2584),"-",'Step 1.1 Supply Fan Power Data'!B2584)</f>
        <v>1.9702062471939616</v>
      </c>
      <c r="C2584">
        <f>VLOOKUP(A2584,'Step 1.3 OAT Data'!$A:$B,2)</f>
        <v>72</v>
      </c>
      <c r="E2584" s="33">
        <f>IF(ISBLANK('Step 1.2 Return Fan Power Data'!A2584),"-",'Step 1.2 Return Fan Power Data'!A2584)</f>
        <v>44738.958333333336</v>
      </c>
      <c r="F2584">
        <f>IF(ISBLANK('Step 1.2 Return Fan Power Data'!B2584),"-",'Step 1.2 Return Fan Power Data'!B2584)</f>
        <v>1.9346292049650939</v>
      </c>
      <c r="G2584">
        <f>VLOOKUP(E2584,'Step 1.3 OAT Data'!$A:$B,2)</f>
        <v>72</v>
      </c>
    </row>
    <row r="2585" spans="1:7" x14ac:dyDescent="0.25">
      <c r="A2585" s="33">
        <f>IF(ISBLANK('Step 1.1 Supply Fan Power Data'!A2585),"-",'Step 1.1 Supply Fan Power Data'!A2585)</f>
        <v>44739</v>
      </c>
      <c r="B2585">
        <f>IF(ISBLANK('Step 1.1 Supply Fan Power Data'!B2585),"-",'Step 1.1 Supply Fan Power Data'!B2585)</f>
        <v>2.0137952378768462</v>
      </c>
      <c r="C2585">
        <f>VLOOKUP(A2585,'Step 1.3 OAT Data'!$A:$B,2)</f>
        <v>71</v>
      </c>
      <c r="E2585" s="33">
        <f>IF(ISBLANK('Step 1.2 Return Fan Power Data'!A2585),"-",'Step 1.2 Return Fan Power Data'!A2585)</f>
        <v>44739</v>
      </c>
      <c r="F2585">
        <f>IF(ISBLANK('Step 1.2 Return Fan Power Data'!B2585),"-",'Step 1.2 Return Fan Power Data'!B2585)</f>
        <v>1.9685291241563134</v>
      </c>
      <c r="G2585">
        <f>VLOOKUP(E2585,'Step 1.3 OAT Data'!$A:$B,2)</f>
        <v>71</v>
      </c>
    </row>
    <row r="2586" spans="1:7" x14ac:dyDescent="0.25">
      <c r="A2586" s="33">
        <f>IF(ISBLANK('Step 1.1 Supply Fan Power Data'!A2586),"-",'Step 1.1 Supply Fan Power Data'!A2586)</f>
        <v>44739.041666666664</v>
      </c>
      <c r="B2586">
        <f>IF(ISBLANK('Step 1.1 Supply Fan Power Data'!B2586),"-",'Step 1.1 Supply Fan Power Data'!B2586)</f>
        <v>2.0045393523885555</v>
      </c>
      <c r="C2586">
        <f>VLOOKUP(A2586,'Step 1.3 OAT Data'!$A:$B,2)</f>
        <v>71</v>
      </c>
      <c r="E2586" s="33">
        <f>IF(ISBLANK('Step 1.2 Return Fan Power Data'!A2586),"-",'Step 1.2 Return Fan Power Data'!A2586)</f>
        <v>44739.041666666664</v>
      </c>
      <c r="F2586">
        <f>IF(ISBLANK('Step 1.2 Return Fan Power Data'!B2586),"-",'Step 1.2 Return Fan Power Data'!B2586)</f>
        <v>1.9614476871531137</v>
      </c>
      <c r="G2586">
        <f>VLOOKUP(E2586,'Step 1.3 OAT Data'!$A:$B,2)</f>
        <v>71</v>
      </c>
    </row>
    <row r="2587" spans="1:7" x14ac:dyDescent="0.25">
      <c r="A2587" s="33">
        <f>IF(ISBLANK('Step 1.1 Supply Fan Power Data'!A2587),"-",'Step 1.1 Supply Fan Power Data'!A2587)</f>
        <v>44739.083333333336</v>
      </c>
      <c r="B2587">
        <f>IF(ISBLANK('Step 1.1 Supply Fan Power Data'!B2587),"-",'Step 1.1 Supply Fan Power Data'!B2587)</f>
        <v>1.9943187974344787</v>
      </c>
      <c r="C2587">
        <f>VLOOKUP(A2587,'Step 1.3 OAT Data'!$A:$B,2)</f>
        <v>70</v>
      </c>
      <c r="E2587" s="33">
        <f>IF(ISBLANK('Step 1.2 Return Fan Power Data'!A2587),"-",'Step 1.2 Return Fan Power Data'!A2587)</f>
        <v>44739.083333333336</v>
      </c>
      <c r="F2587">
        <f>IF(ISBLANK('Step 1.2 Return Fan Power Data'!B2587),"-",'Step 1.2 Return Fan Power Data'!B2587)</f>
        <v>1.953554829278239</v>
      </c>
      <c r="G2587">
        <f>VLOOKUP(E2587,'Step 1.3 OAT Data'!$A:$B,2)</f>
        <v>70</v>
      </c>
    </row>
    <row r="2588" spans="1:7" x14ac:dyDescent="0.25">
      <c r="A2588" s="33">
        <f>IF(ISBLANK('Step 1.1 Supply Fan Power Data'!A2588),"-",'Step 1.1 Supply Fan Power Data'!A2588)</f>
        <v>44739.125</v>
      </c>
      <c r="B2588">
        <f>IF(ISBLANK('Step 1.1 Supply Fan Power Data'!B2588),"-",'Step 1.1 Supply Fan Power Data'!B2588)</f>
        <v>1.9961431590097574</v>
      </c>
      <c r="C2588">
        <f>VLOOKUP(A2588,'Step 1.3 OAT Data'!$A:$B,2)</f>
        <v>71</v>
      </c>
      <c r="E2588" s="33">
        <f>IF(ISBLANK('Step 1.2 Return Fan Power Data'!A2588),"-",'Step 1.2 Return Fan Power Data'!A2588)</f>
        <v>44739.125</v>
      </c>
      <c r="F2588">
        <f>IF(ISBLANK('Step 1.2 Return Fan Power Data'!B2588),"-",'Step 1.2 Return Fan Power Data'!B2588)</f>
        <v>1.9549693416176108</v>
      </c>
      <c r="G2588">
        <f>VLOOKUP(E2588,'Step 1.3 OAT Data'!$A:$B,2)</f>
        <v>71</v>
      </c>
    </row>
    <row r="2589" spans="1:7" x14ac:dyDescent="0.25">
      <c r="A2589" s="33">
        <f>IF(ISBLANK('Step 1.1 Supply Fan Power Data'!A2589),"-",'Step 1.1 Supply Fan Power Data'!A2589)</f>
        <v>44739.166666666664</v>
      </c>
      <c r="B2589">
        <f>IF(ISBLANK('Step 1.1 Supply Fan Power Data'!B2589),"-",'Step 1.1 Supply Fan Power Data'!B2589)</f>
        <v>1.9906102463648785</v>
      </c>
      <c r="C2589">
        <f>VLOOKUP(A2589,'Step 1.3 OAT Data'!$A:$B,2)</f>
        <v>70</v>
      </c>
      <c r="E2589" s="33">
        <f>IF(ISBLANK('Step 1.2 Return Fan Power Data'!A2589),"-",'Step 1.2 Return Fan Power Data'!A2589)</f>
        <v>44739.166666666664</v>
      </c>
      <c r="F2589">
        <f>IF(ISBLANK('Step 1.2 Return Fan Power Data'!B2589),"-",'Step 1.2 Return Fan Power Data'!B2589)</f>
        <v>1.9506718622559538</v>
      </c>
      <c r="G2589">
        <f>VLOOKUP(E2589,'Step 1.3 OAT Data'!$A:$B,2)</f>
        <v>70</v>
      </c>
    </row>
    <row r="2590" spans="1:7" x14ac:dyDescent="0.25">
      <c r="A2590" s="33">
        <f>IF(ISBLANK('Step 1.1 Supply Fan Power Data'!A2590),"-",'Step 1.1 Supply Fan Power Data'!A2590)</f>
        <v>44739.208333333336</v>
      </c>
      <c r="B2590">
        <f>IF(ISBLANK('Step 1.1 Supply Fan Power Data'!B2590),"-",'Step 1.1 Supply Fan Power Data'!B2590)</f>
        <v>2.0137952378768462</v>
      </c>
      <c r="C2590">
        <f>VLOOKUP(A2590,'Step 1.3 OAT Data'!$A:$B,2)</f>
        <v>70</v>
      </c>
      <c r="E2590" s="33">
        <f>IF(ISBLANK('Step 1.2 Return Fan Power Data'!A2590),"-",'Step 1.2 Return Fan Power Data'!A2590)</f>
        <v>44739.208333333336</v>
      </c>
      <c r="F2590">
        <f>IF(ISBLANK('Step 1.2 Return Fan Power Data'!B2590),"-",'Step 1.2 Return Fan Power Data'!B2590)</f>
        <v>1.9685291241563134</v>
      </c>
      <c r="G2590">
        <f>VLOOKUP(E2590,'Step 1.3 OAT Data'!$A:$B,2)</f>
        <v>70</v>
      </c>
    </row>
    <row r="2591" spans="1:7" x14ac:dyDescent="0.25">
      <c r="A2591" s="33">
        <f>IF(ISBLANK('Step 1.1 Supply Fan Power Data'!A2591),"-",'Step 1.1 Supply Fan Power Data'!A2591)</f>
        <v>44739.25</v>
      </c>
      <c r="B2591">
        <f>IF(ISBLANK('Step 1.1 Supply Fan Power Data'!B2591),"-",'Step 1.1 Supply Fan Power Data'!B2591)</f>
        <v>12.035073024320816</v>
      </c>
      <c r="C2591">
        <f>VLOOKUP(A2591,'Step 1.3 OAT Data'!$A:$B,2)</f>
        <v>70</v>
      </c>
      <c r="E2591" s="33">
        <f>IF(ISBLANK('Step 1.2 Return Fan Power Data'!A2591),"-",'Step 1.2 Return Fan Power Data'!A2591)</f>
        <v>44739.25</v>
      </c>
      <c r="F2591">
        <f>IF(ISBLANK('Step 1.2 Return Fan Power Data'!B2591),"-",'Step 1.2 Return Fan Power Data'!B2591)</f>
        <v>4.0958849557522141</v>
      </c>
      <c r="G2591">
        <f>VLOOKUP(E2591,'Step 1.3 OAT Data'!$A:$B,2)</f>
        <v>70</v>
      </c>
    </row>
    <row r="2592" spans="1:7" x14ac:dyDescent="0.25">
      <c r="A2592" s="33">
        <f>IF(ISBLANK('Step 1.1 Supply Fan Power Data'!A2592),"-",'Step 1.1 Supply Fan Power Data'!A2592)</f>
        <v>44739.291666666664</v>
      </c>
      <c r="B2592">
        <f>IF(ISBLANK('Step 1.1 Supply Fan Power Data'!B2592),"-",'Step 1.1 Supply Fan Power Data'!B2592)</f>
        <v>12.035073024320816</v>
      </c>
      <c r="C2592">
        <f>VLOOKUP(A2592,'Step 1.3 OAT Data'!$A:$B,2)</f>
        <v>71</v>
      </c>
      <c r="E2592" s="33">
        <f>IF(ISBLANK('Step 1.2 Return Fan Power Data'!A2592),"-",'Step 1.2 Return Fan Power Data'!A2592)</f>
        <v>44739.291666666664</v>
      </c>
      <c r="F2592">
        <f>IF(ISBLANK('Step 1.2 Return Fan Power Data'!B2592),"-",'Step 1.2 Return Fan Power Data'!B2592)</f>
        <v>4.0958849557522141</v>
      </c>
      <c r="G2592">
        <f>VLOOKUP(E2592,'Step 1.3 OAT Data'!$A:$B,2)</f>
        <v>71</v>
      </c>
    </row>
    <row r="2593" spans="1:7" x14ac:dyDescent="0.25">
      <c r="A2593" s="33">
        <f>IF(ISBLANK('Step 1.1 Supply Fan Power Data'!A2593),"-",'Step 1.1 Supply Fan Power Data'!A2593)</f>
        <v>44739.333333333336</v>
      </c>
      <c r="B2593">
        <f>IF(ISBLANK('Step 1.1 Supply Fan Power Data'!B2593),"-",'Step 1.1 Supply Fan Power Data'!B2593)</f>
        <v>12.035073024320816</v>
      </c>
      <c r="C2593">
        <f>VLOOKUP(A2593,'Step 1.3 OAT Data'!$A:$B,2)</f>
        <v>72</v>
      </c>
      <c r="E2593" s="33">
        <f>IF(ISBLANK('Step 1.2 Return Fan Power Data'!A2593),"-",'Step 1.2 Return Fan Power Data'!A2593)</f>
        <v>44739.333333333336</v>
      </c>
      <c r="F2593">
        <f>IF(ISBLANK('Step 1.2 Return Fan Power Data'!B2593),"-",'Step 1.2 Return Fan Power Data'!B2593)</f>
        <v>4.0958849557522141</v>
      </c>
      <c r="G2593">
        <f>VLOOKUP(E2593,'Step 1.3 OAT Data'!$A:$B,2)</f>
        <v>72</v>
      </c>
    </row>
    <row r="2594" spans="1:7" x14ac:dyDescent="0.25">
      <c r="A2594" s="33">
        <f>IF(ISBLANK('Step 1.1 Supply Fan Power Data'!A2594),"-",'Step 1.1 Supply Fan Power Data'!A2594)</f>
        <v>44739.375</v>
      </c>
      <c r="B2594">
        <f>IF(ISBLANK('Step 1.1 Supply Fan Power Data'!B2594),"-",'Step 1.1 Supply Fan Power Data'!B2594)</f>
        <v>12.035073024320816</v>
      </c>
      <c r="C2594">
        <f>VLOOKUP(A2594,'Step 1.3 OAT Data'!$A:$B,2)</f>
        <v>73</v>
      </c>
      <c r="E2594" s="33">
        <f>IF(ISBLANK('Step 1.2 Return Fan Power Data'!A2594),"-",'Step 1.2 Return Fan Power Data'!A2594)</f>
        <v>44739.375</v>
      </c>
      <c r="F2594">
        <f>IF(ISBLANK('Step 1.2 Return Fan Power Data'!B2594),"-",'Step 1.2 Return Fan Power Data'!B2594)</f>
        <v>4.0958849557522141</v>
      </c>
      <c r="G2594">
        <f>VLOOKUP(E2594,'Step 1.3 OAT Data'!$A:$B,2)</f>
        <v>73</v>
      </c>
    </row>
    <row r="2595" spans="1:7" x14ac:dyDescent="0.25">
      <c r="A2595" s="33">
        <f>IF(ISBLANK('Step 1.1 Supply Fan Power Data'!A2595),"-",'Step 1.1 Supply Fan Power Data'!A2595)</f>
        <v>44739.416666666664</v>
      </c>
      <c r="B2595">
        <f>IF(ISBLANK('Step 1.1 Supply Fan Power Data'!B2595),"-",'Step 1.1 Supply Fan Power Data'!B2595)</f>
        <v>12.035073024320816</v>
      </c>
      <c r="C2595">
        <f>VLOOKUP(A2595,'Step 1.3 OAT Data'!$A:$B,2)</f>
        <v>75</v>
      </c>
      <c r="E2595" s="33">
        <f>IF(ISBLANK('Step 1.2 Return Fan Power Data'!A2595),"-",'Step 1.2 Return Fan Power Data'!A2595)</f>
        <v>44739.416666666664</v>
      </c>
      <c r="F2595">
        <f>IF(ISBLANK('Step 1.2 Return Fan Power Data'!B2595),"-",'Step 1.2 Return Fan Power Data'!B2595)</f>
        <v>4.0958849557522141</v>
      </c>
      <c r="G2595">
        <f>VLOOKUP(E2595,'Step 1.3 OAT Data'!$A:$B,2)</f>
        <v>75</v>
      </c>
    </row>
    <row r="2596" spans="1:7" x14ac:dyDescent="0.25">
      <c r="A2596" s="33">
        <f>IF(ISBLANK('Step 1.1 Supply Fan Power Data'!A2596),"-",'Step 1.1 Supply Fan Power Data'!A2596)</f>
        <v>44739.458333333336</v>
      </c>
      <c r="B2596">
        <f>IF(ISBLANK('Step 1.1 Supply Fan Power Data'!B2596),"-",'Step 1.1 Supply Fan Power Data'!B2596)</f>
        <v>12.035073024320816</v>
      </c>
      <c r="C2596">
        <f>VLOOKUP(A2596,'Step 1.3 OAT Data'!$A:$B,2)</f>
        <v>73</v>
      </c>
      <c r="E2596" s="33">
        <f>IF(ISBLANK('Step 1.2 Return Fan Power Data'!A2596),"-",'Step 1.2 Return Fan Power Data'!A2596)</f>
        <v>44739.458333333336</v>
      </c>
      <c r="F2596">
        <f>IF(ISBLANK('Step 1.2 Return Fan Power Data'!B2596),"-",'Step 1.2 Return Fan Power Data'!B2596)</f>
        <v>4.0958849557522141</v>
      </c>
      <c r="G2596">
        <f>VLOOKUP(E2596,'Step 1.3 OAT Data'!$A:$B,2)</f>
        <v>73</v>
      </c>
    </row>
    <row r="2597" spans="1:7" x14ac:dyDescent="0.25">
      <c r="A2597" s="33">
        <f>IF(ISBLANK('Step 1.1 Supply Fan Power Data'!A2597),"-",'Step 1.1 Supply Fan Power Data'!A2597)</f>
        <v>44739.5</v>
      </c>
      <c r="B2597">
        <f>IF(ISBLANK('Step 1.1 Supply Fan Power Data'!B2597),"-",'Step 1.1 Supply Fan Power Data'!B2597)</f>
        <v>12.035073024320816</v>
      </c>
      <c r="C2597">
        <f>VLOOKUP(A2597,'Step 1.3 OAT Data'!$A:$B,2)</f>
        <v>71</v>
      </c>
      <c r="E2597" s="33">
        <f>IF(ISBLANK('Step 1.2 Return Fan Power Data'!A2597),"-",'Step 1.2 Return Fan Power Data'!A2597)</f>
        <v>44739.5</v>
      </c>
      <c r="F2597">
        <f>IF(ISBLANK('Step 1.2 Return Fan Power Data'!B2597),"-",'Step 1.2 Return Fan Power Data'!B2597)</f>
        <v>4.0958849557522141</v>
      </c>
      <c r="G2597">
        <f>VLOOKUP(E2597,'Step 1.3 OAT Data'!$A:$B,2)</f>
        <v>71</v>
      </c>
    </row>
    <row r="2598" spans="1:7" x14ac:dyDescent="0.25">
      <c r="A2598" s="33">
        <f>IF(ISBLANK('Step 1.1 Supply Fan Power Data'!A2598),"-",'Step 1.1 Supply Fan Power Data'!A2598)</f>
        <v>44739.541666666664</v>
      </c>
      <c r="B2598">
        <f>IF(ISBLANK('Step 1.1 Supply Fan Power Data'!B2598),"-",'Step 1.1 Supply Fan Power Data'!B2598)</f>
        <v>12.035073024320816</v>
      </c>
      <c r="C2598">
        <f>VLOOKUP(A2598,'Step 1.3 OAT Data'!$A:$B,2)</f>
        <v>76</v>
      </c>
      <c r="E2598" s="33">
        <f>IF(ISBLANK('Step 1.2 Return Fan Power Data'!A2598),"-",'Step 1.2 Return Fan Power Data'!A2598)</f>
        <v>44739.541666666664</v>
      </c>
      <c r="F2598">
        <f>IF(ISBLANK('Step 1.2 Return Fan Power Data'!B2598),"-",'Step 1.2 Return Fan Power Data'!B2598)</f>
        <v>4.0958849557522141</v>
      </c>
      <c r="G2598">
        <f>VLOOKUP(E2598,'Step 1.3 OAT Data'!$A:$B,2)</f>
        <v>76</v>
      </c>
    </row>
    <row r="2599" spans="1:7" x14ac:dyDescent="0.25">
      <c r="A2599" s="33">
        <f>IF(ISBLANK('Step 1.1 Supply Fan Power Data'!A2599),"-",'Step 1.1 Supply Fan Power Data'!A2599)</f>
        <v>44739.583333333336</v>
      </c>
      <c r="B2599">
        <f>IF(ISBLANK('Step 1.1 Supply Fan Power Data'!B2599),"-",'Step 1.1 Supply Fan Power Data'!B2599)</f>
        <v>12.035073024320816</v>
      </c>
      <c r="C2599">
        <f>VLOOKUP(A2599,'Step 1.3 OAT Data'!$A:$B,2)</f>
        <v>75</v>
      </c>
      <c r="E2599" s="33">
        <f>IF(ISBLANK('Step 1.2 Return Fan Power Data'!A2599),"-",'Step 1.2 Return Fan Power Data'!A2599)</f>
        <v>44739.583333333336</v>
      </c>
      <c r="F2599">
        <f>IF(ISBLANK('Step 1.2 Return Fan Power Data'!B2599),"-",'Step 1.2 Return Fan Power Data'!B2599)</f>
        <v>4.0958849557522141</v>
      </c>
      <c r="G2599">
        <f>VLOOKUP(E2599,'Step 1.3 OAT Data'!$A:$B,2)</f>
        <v>75</v>
      </c>
    </row>
    <row r="2600" spans="1:7" x14ac:dyDescent="0.25">
      <c r="A2600" s="33">
        <f>IF(ISBLANK('Step 1.1 Supply Fan Power Data'!A2600),"-",'Step 1.1 Supply Fan Power Data'!A2600)</f>
        <v>44739.625</v>
      </c>
      <c r="B2600">
        <f>IF(ISBLANK('Step 1.1 Supply Fan Power Data'!B2600),"-",'Step 1.1 Supply Fan Power Data'!B2600)</f>
        <v>12.035073024320816</v>
      </c>
      <c r="C2600">
        <f>VLOOKUP(A2600,'Step 1.3 OAT Data'!$A:$B,2)</f>
        <v>75</v>
      </c>
      <c r="E2600" s="33">
        <f>IF(ISBLANK('Step 1.2 Return Fan Power Data'!A2600),"-",'Step 1.2 Return Fan Power Data'!A2600)</f>
        <v>44739.625</v>
      </c>
      <c r="F2600">
        <f>IF(ISBLANK('Step 1.2 Return Fan Power Data'!B2600),"-",'Step 1.2 Return Fan Power Data'!B2600)</f>
        <v>4.0958849557522141</v>
      </c>
      <c r="G2600">
        <f>VLOOKUP(E2600,'Step 1.3 OAT Data'!$A:$B,2)</f>
        <v>75</v>
      </c>
    </row>
    <row r="2601" spans="1:7" x14ac:dyDescent="0.25">
      <c r="A2601" s="33">
        <f>IF(ISBLANK('Step 1.1 Supply Fan Power Data'!A2601),"-",'Step 1.1 Supply Fan Power Data'!A2601)</f>
        <v>44739.666666666664</v>
      </c>
      <c r="B2601">
        <f>IF(ISBLANK('Step 1.1 Supply Fan Power Data'!B2601),"-",'Step 1.1 Supply Fan Power Data'!B2601)</f>
        <v>12.035073024320816</v>
      </c>
      <c r="C2601">
        <f>VLOOKUP(A2601,'Step 1.3 OAT Data'!$A:$B,2)</f>
        <v>73</v>
      </c>
      <c r="E2601" s="33">
        <f>IF(ISBLANK('Step 1.2 Return Fan Power Data'!A2601),"-",'Step 1.2 Return Fan Power Data'!A2601)</f>
        <v>44739.666666666664</v>
      </c>
      <c r="F2601">
        <f>IF(ISBLANK('Step 1.2 Return Fan Power Data'!B2601),"-",'Step 1.2 Return Fan Power Data'!B2601)</f>
        <v>4.0958849557522141</v>
      </c>
      <c r="G2601">
        <f>VLOOKUP(E2601,'Step 1.3 OAT Data'!$A:$B,2)</f>
        <v>73</v>
      </c>
    </row>
    <row r="2602" spans="1:7" x14ac:dyDescent="0.25">
      <c r="A2602" s="33">
        <f>IF(ISBLANK('Step 1.1 Supply Fan Power Data'!A2602),"-",'Step 1.1 Supply Fan Power Data'!A2602)</f>
        <v>44739.708333333336</v>
      </c>
      <c r="B2602">
        <f>IF(ISBLANK('Step 1.1 Supply Fan Power Data'!B2602),"-",'Step 1.1 Supply Fan Power Data'!B2602)</f>
        <v>6.4800643930248123</v>
      </c>
      <c r="C2602">
        <f>VLOOKUP(A2602,'Step 1.3 OAT Data'!$A:$B,2)</f>
        <v>73</v>
      </c>
      <c r="E2602" s="33">
        <f>IF(ISBLANK('Step 1.2 Return Fan Power Data'!A2602),"-",'Step 1.2 Return Fan Power Data'!A2602)</f>
        <v>44739.708333333336</v>
      </c>
      <c r="F2602">
        <f>IF(ISBLANK('Step 1.2 Return Fan Power Data'!B2602),"-",'Step 1.2 Return Fan Power Data'!B2602)</f>
        <v>4.0958849557522141</v>
      </c>
      <c r="G2602">
        <f>VLOOKUP(E2602,'Step 1.3 OAT Data'!$A:$B,2)</f>
        <v>73</v>
      </c>
    </row>
    <row r="2603" spans="1:7" x14ac:dyDescent="0.25">
      <c r="A2603" s="33">
        <f>IF(ISBLANK('Step 1.1 Supply Fan Power Data'!A2603),"-",'Step 1.1 Supply Fan Power Data'!A2603)</f>
        <v>44739.75</v>
      </c>
      <c r="B2603">
        <f>IF(ISBLANK('Step 1.1 Supply Fan Power Data'!B2603),"-",'Step 1.1 Supply Fan Power Data'!B2603)</f>
        <v>2.0323931912274484</v>
      </c>
      <c r="C2603">
        <f>VLOOKUP(A2603,'Step 1.3 OAT Data'!$A:$B,2)</f>
        <v>72</v>
      </c>
      <c r="E2603" s="33">
        <f>IF(ISBLANK('Step 1.2 Return Fan Power Data'!A2603),"-",'Step 1.2 Return Fan Power Data'!A2603)</f>
        <v>44739.75</v>
      </c>
      <c r="F2603">
        <f>IF(ISBLANK('Step 1.2 Return Fan Power Data'!B2603),"-",'Step 1.2 Return Fan Power Data'!B2603)</f>
        <v>1.9825667936672677</v>
      </c>
      <c r="G2603">
        <f>VLOOKUP(E2603,'Step 1.3 OAT Data'!$A:$B,2)</f>
        <v>72</v>
      </c>
    </row>
    <row r="2604" spans="1:7" x14ac:dyDescent="0.25">
      <c r="A2604" s="33">
        <f>IF(ISBLANK('Step 1.1 Supply Fan Power Data'!A2604),"-",'Step 1.1 Supply Fan Power Data'!A2604)</f>
        <v>44739.791666666664</v>
      </c>
      <c r="B2604">
        <f>IF(ISBLANK('Step 1.1 Supply Fan Power Data'!B2604),"-",'Step 1.1 Supply Fan Power Data'!B2604)</f>
        <v>2.0613031715234351</v>
      </c>
      <c r="C2604">
        <f>VLOOKUP(A2604,'Step 1.3 OAT Data'!$A:$B,2)</f>
        <v>72</v>
      </c>
      <c r="E2604" s="33">
        <f>IF(ISBLANK('Step 1.2 Return Fan Power Data'!A2604),"-",'Step 1.2 Return Fan Power Data'!A2604)</f>
        <v>44739.791666666664</v>
      </c>
      <c r="F2604">
        <f>IF(ISBLANK('Step 1.2 Return Fan Power Data'!B2604),"-",'Step 1.2 Return Fan Power Data'!B2604)</f>
        <v>2.0038808737594986</v>
      </c>
      <c r="G2604">
        <f>VLOOKUP(E2604,'Step 1.3 OAT Data'!$A:$B,2)</f>
        <v>72</v>
      </c>
    </row>
    <row r="2605" spans="1:7" x14ac:dyDescent="0.25">
      <c r="A2605" s="33">
        <f>IF(ISBLANK('Step 1.1 Supply Fan Power Data'!A2605),"-",'Step 1.1 Supply Fan Power Data'!A2605)</f>
        <v>44739.833333333336</v>
      </c>
      <c r="B2605">
        <f>IF(ISBLANK('Step 1.1 Supply Fan Power Data'!B2605),"-",'Step 1.1 Supply Fan Power Data'!B2605)</f>
        <v>2.0594670735145169</v>
      </c>
      <c r="C2605">
        <f>VLOOKUP(A2605,'Step 1.3 OAT Data'!$A:$B,2)</f>
        <v>72</v>
      </c>
      <c r="E2605" s="33">
        <f>IF(ISBLANK('Step 1.2 Return Fan Power Data'!A2605),"-",'Step 1.2 Return Fan Power Data'!A2605)</f>
        <v>44739.833333333336</v>
      </c>
      <c r="F2605">
        <f>IF(ISBLANK('Step 1.2 Return Fan Power Data'!B2605),"-",'Step 1.2 Return Fan Power Data'!B2605)</f>
        <v>2.0025455490167254</v>
      </c>
      <c r="G2605">
        <f>VLOOKUP(E2605,'Step 1.3 OAT Data'!$A:$B,2)</f>
        <v>72</v>
      </c>
    </row>
    <row r="2606" spans="1:7" x14ac:dyDescent="0.25">
      <c r="A2606" s="33">
        <f>IF(ISBLANK('Step 1.1 Supply Fan Power Data'!A2606),"-",'Step 1.1 Supply Fan Power Data'!A2606)</f>
        <v>44739.875</v>
      </c>
      <c r="B2606">
        <f>IF(ISBLANK('Step 1.1 Supply Fan Power Data'!B2606),"-",'Step 1.1 Supply Fan Power Data'!B2606)</f>
        <v>2.0370938024411958</v>
      </c>
      <c r="C2606">
        <f>VLOOKUP(A2606,'Step 1.3 OAT Data'!$A:$B,2)</f>
        <v>73</v>
      </c>
      <c r="E2606" s="33">
        <f>IF(ISBLANK('Step 1.2 Return Fan Power Data'!A2606),"-",'Step 1.2 Return Fan Power Data'!A2606)</f>
        <v>44739.875</v>
      </c>
      <c r="F2606">
        <f>IF(ISBLANK('Step 1.2 Return Fan Power Data'!B2606),"-",'Step 1.2 Return Fan Power Data'!B2606)</f>
        <v>1.9860743680257529</v>
      </c>
      <c r="G2606">
        <f>VLOOKUP(E2606,'Step 1.3 OAT Data'!$A:$B,2)</f>
        <v>73</v>
      </c>
    </row>
    <row r="2607" spans="1:7" x14ac:dyDescent="0.25">
      <c r="A2607" s="33">
        <f>IF(ISBLANK('Step 1.1 Supply Fan Power Data'!A2607),"-",'Step 1.1 Supply Fan Power Data'!A2607)</f>
        <v>44739.916666666664</v>
      </c>
      <c r="B2607">
        <f>IF(ISBLANK('Step 1.1 Supply Fan Power Data'!B2607),"-",'Step 1.1 Supply Fan Power Data'!B2607)</f>
        <v>2.0408192182188425</v>
      </c>
      <c r="C2607">
        <f>VLOOKUP(A2607,'Step 1.3 OAT Data'!$A:$B,2)</f>
        <v>72</v>
      </c>
      <c r="E2607" s="33">
        <f>IF(ISBLANK('Step 1.2 Return Fan Power Data'!A2607),"-",'Step 1.2 Return Fan Power Data'!A2607)</f>
        <v>44739.916666666664</v>
      </c>
      <c r="F2607">
        <f>IF(ISBLANK('Step 1.2 Return Fan Power Data'!B2607),"-",'Step 1.2 Return Fan Power Data'!B2607)</f>
        <v>1.9888426653647489</v>
      </c>
      <c r="G2607">
        <f>VLOOKUP(E2607,'Step 1.3 OAT Data'!$A:$B,2)</f>
        <v>72</v>
      </c>
    </row>
    <row r="2608" spans="1:7" x14ac:dyDescent="0.25">
      <c r="A2608" s="33">
        <f>IF(ISBLANK('Step 1.1 Supply Fan Power Data'!A2608),"-",'Step 1.1 Supply Fan Power Data'!A2608)</f>
        <v>44739.958333333336</v>
      </c>
      <c r="B2608">
        <f>IF(ISBLANK('Step 1.1 Supply Fan Power Data'!B2608),"-",'Step 1.1 Supply Fan Power Data'!B2608)</f>
        <v>1.9711163015138977</v>
      </c>
      <c r="C2608">
        <f>VLOOKUP(A2608,'Step 1.3 OAT Data'!$A:$B,2)</f>
        <v>74</v>
      </c>
      <c r="E2608" s="33">
        <f>IF(ISBLANK('Step 1.2 Return Fan Power Data'!A2608),"-",'Step 1.2 Return Fan Power Data'!A2608)</f>
        <v>44739.958333333336</v>
      </c>
      <c r="F2608">
        <f>IF(ISBLANK('Step 1.2 Return Fan Power Data'!B2608),"-",'Step 1.2 Return Fan Power Data'!B2608)</f>
        <v>1.9353512512918778</v>
      </c>
      <c r="G2608">
        <f>VLOOKUP(E2608,'Step 1.3 OAT Data'!$A:$B,2)</f>
        <v>74</v>
      </c>
    </row>
    <row r="2609" spans="1:7" x14ac:dyDescent="0.25">
      <c r="A2609" s="33">
        <f>IF(ISBLANK('Step 1.1 Supply Fan Power Data'!A2609),"-",'Step 1.1 Supply Fan Power Data'!A2609)</f>
        <v>44740</v>
      </c>
      <c r="B2609">
        <f>IF(ISBLANK('Step 1.1 Supply Fan Power Data'!B2609),"-",'Step 1.1 Supply Fan Power Data'!B2609)</f>
        <v>2.0352010855945952</v>
      </c>
      <c r="C2609">
        <f>VLOOKUP(A2609,'Step 1.3 OAT Data'!$A:$B,2)</f>
        <v>71</v>
      </c>
      <c r="E2609" s="33">
        <f>IF(ISBLANK('Step 1.2 Return Fan Power Data'!A2609),"-",'Step 1.2 Return Fan Power Data'!A2609)</f>
        <v>44740</v>
      </c>
      <c r="F2609">
        <f>IF(ISBLANK('Step 1.2 Return Fan Power Data'!B2609),"-",'Step 1.2 Return Fan Power Data'!B2609)</f>
        <v>1.9846639937930246</v>
      </c>
      <c r="G2609">
        <f>VLOOKUP(E2609,'Step 1.3 OAT Data'!$A:$B,2)</f>
        <v>71</v>
      </c>
    </row>
    <row r="2610" spans="1:7" x14ac:dyDescent="0.25">
      <c r="A2610" s="33">
        <f>IF(ISBLANK('Step 1.1 Supply Fan Power Data'!A2610),"-",'Step 1.1 Supply Fan Power Data'!A2610)</f>
        <v>44740.041666666664</v>
      </c>
      <c r="B2610">
        <f>IF(ISBLANK('Step 1.1 Supply Fan Power Data'!B2610),"-",'Step 1.1 Supply Fan Power Data'!B2610)</f>
        <v>2.0268407359529568</v>
      </c>
      <c r="C2610">
        <f>VLOOKUP(A2610,'Step 1.3 OAT Data'!$A:$B,2)</f>
        <v>69</v>
      </c>
      <c r="E2610" s="33">
        <f>IF(ISBLANK('Step 1.2 Return Fan Power Data'!A2610),"-",'Step 1.2 Return Fan Power Data'!A2610)</f>
        <v>44740.041666666664</v>
      </c>
      <c r="F2610">
        <f>IF(ISBLANK('Step 1.2 Return Fan Power Data'!B2610),"-",'Step 1.2 Return Fan Power Data'!B2610)</f>
        <v>1.9784025576639379</v>
      </c>
      <c r="G2610">
        <f>VLOOKUP(E2610,'Step 1.3 OAT Data'!$A:$B,2)</f>
        <v>69</v>
      </c>
    </row>
    <row r="2611" spans="1:7" x14ac:dyDescent="0.25">
      <c r="A2611" s="33">
        <f>IF(ISBLANK('Step 1.1 Supply Fan Power Data'!A2611),"-",'Step 1.1 Supply Fan Power Data'!A2611)</f>
        <v>44740.083333333336</v>
      </c>
      <c r="B2611">
        <f>IF(ISBLANK('Step 1.1 Supply Fan Power Data'!B2611),"-",'Step 1.1 Supply Fan Power Data'!B2611)</f>
        <v>1.9850195075316495</v>
      </c>
      <c r="C2611">
        <f>VLOOKUP(A2611,'Step 1.3 OAT Data'!$A:$B,2)</f>
        <v>67</v>
      </c>
      <c r="E2611" s="33">
        <f>IF(ISBLANK('Step 1.2 Return Fan Power Data'!A2611),"-",'Step 1.2 Return Fan Power Data'!A2611)</f>
        <v>44740.083333333336</v>
      </c>
      <c r="F2611">
        <f>IF(ISBLANK('Step 1.2 Return Fan Power Data'!B2611),"-",'Step 1.2 Return Fan Power Data'!B2611)</f>
        <v>1.946306580399056</v>
      </c>
      <c r="G2611">
        <f>VLOOKUP(E2611,'Step 1.3 OAT Data'!$A:$B,2)</f>
        <v>67</v>
      </c>
    </row>
    <row r="2612" spans="1:7" x14ac:dyDescent="0.25">
      <c r="A2612" s="33">
        <f>IF(ISBLANK('Step 1.1 Supply Fan Power Data'!A2612),"-",'Step 1.1 Supply Fan Power Data'!A2612)</f>
        <v>44740.125</v>
      </c>
      <c r="B2612">
        <f>IF(ISBLANK('Step 1.1 Supply Fan Power Data'!B2612),"-",'Step 1.1 Supply Fan Power Data'!B2612)</f>
        <v>2.0109932359799334</v>
      </c>
      <c r="C2612">
        <f>VLOOKUP(A2612,'Step 1.3 OAT Data'!$A:$B,2)</f>
        <v>66</v>
      </c>
      <c r="E2612" s="33">
        <f>IF(ISBLANK('Step 1.2 Return Fan Power Data'!A2612),"-",'Step 1.2 Return Fan Power Data'!A2612)</f>
        <v>44740.125</v>
      </c>
      <c r="F2612">
        <f>IF(ISBLANK('Step 1.2 Return Fan Power Data'!B2612),"-",'Step 1.2 Return Fan Power Data'!B2612)</f>
        <v>1.9663920549037082</v>
      </c>
      <c r="G2612">
        <f>VLOOKUP(E2612,'Step 1.3 OAT Data'!$A:$B,2)</f>
        <v>66</v>
      </c>
    </row>
    <row r="2613" spans="1:7" x14ac:dyDescent="0.25">
      <c r="A2613" s="33">
        <f>IF(ISBLANK('Step 1.1 Supply Fan Power Data'!A2613),"-",'Step 1.1 Supply Fan Power Data'!A2613)</f>
        <v>44740.166666666664</v>
      </c>
      <c r="B2613">
        <f>IF(ISBLANK('Step 1.1 Supply Fan Power Data'!B2613),"-",'Step 1.1 Supply Fan Power Data'!B2613)</f>
        <v>2.0203159029961868</v>
      </c>
      <c r="C2613">
        <f>VLOOKUP(A2613,'Step 1.3 OAT Data'!$A:$B,2)</f>
        <v>66</v>
      </c>
      <c r="E2613" s="33">
        <f>IF(ISBLANK('Step 1.2 Return Fan Power Data'!A2613),"-",'Step 1.2 Return Fan Power Data'!A2613)</f>
        <v>44740.166666666664</v>
      </c>
      <c r="F2613">
        <f>IF(ISBLANK('Step 1.2 Return Fan Power Data'!B2613),"-",'Step 1.2 Return Fan Power Data'!B2613)</f>
        <v>1.9734799659879583</v>
      </c>
      <c r="G2613">
        <f>VLOOKUP(E2613,'Step 1.3 OAT Data'!$A:$B,2)</f>
        <v>66</v>
      </c>
    </row>
    <row r="2614" spans="1:7" x14ac:dyDescent="0.25">
      <c r="A2614" s="33">
        <f>IF(ISBLANK('Step 1.1 Supply Fan Power Data'!A2614),"-",'Step 1.1 Supply Fan Power Data'!A2614)</f>
        <v>44740.208333333336</v>
      </c>
      <c r="B2614">
        <f>IF(ISBLANK('Step 1.1 Supply Fan Power Data'!B2614),"-",'Step 1.1 Supply Fan Power Data'!B2614)</f>
        <v>3.3306133122557688</v>
      </c>
      <c r="C2614">
        <f>VLOOKUP(A2614,'Step 1.3 OAT Data'!$A:$B,2)</f>
        <v>65</v>
      </c>
      <c r="E2614" s="33">
        <f>IF(ISBLANK('Step 1.2 Return Fan Power Data'!A2614),"-",'Step 1.2 Return Fan Power Data'!A2614)</f>
        <v>44740.208333333336</v>
      </c>
      <c r="F2614">
        <f>IF(ISBLANK('Step 1.2 Return Fan Power Data'!B2614),"-",'Step 1.2 Return Fan Power Data'!B2614)</f>
        <v>2.4605202315987826</v>
      </c>
      <c r="G2614">
        <f>VLOOKUP(E2614,'Step 1.3 OAT Data'!$A:$B,2)</f>
        <v>65</v>
      </c>
    </row>
    <row r="2615" spans="1:7" x14ac:dyDescent="0.25">
      <c r="A2615" s="33">
        <f>IF(ISBLANK('Step 1.1 Supply Fan Power Data'!A2615),"-",'Step 1.1 Supply Fan Power Data'!A2615)</f>
        <v>44740.25</v>
      </c>
      <c r="B2615">
        <f>IF(ISBLANK('Step 1.1 Supply Fan Power Data'!B2615),"-",'Step 1.1 Supply Fan Power Data'!B2615)</f>
        <v>12.035073024320816</v>
      </c>
      <c r="C2615">
        <f>VLOOKUP(A2615,'Step 1.3 OAT Data'!$A:$B,2)</f>
        <v>65</v>
      </c>
      <c r="E2615" s="33">
        <f>IF(ISBLANK('Step 1.2 Return Fan Power Data'!A2615),"-",'Step 1.2 Return Fan Power Data'!A2615)</f>
        <v>44740.25</v>
      </c>
      <c r="F2615">
        <f>IF(ISBLANK('Step 1.2 Return Fan Power Data'!B2615),"-",'Step 1.2 Return Fan Power Data'!B2615)</f>
        <v>4.0958849557522141</v>
      </c>
      <c r="G2615">
        <f>VLOOKUP(E2615,'Step 1.3 OAT Data'!$A:$B,2)</f>
        <v>65</v>
      </c>
    </row>
    <row r="2616" spans="1:7" x14ac:dyDescent="0.25">
      <c r="A2616" s="33">
        <f>IF(ISBLANK('Step 1.1 Supply Fan Power Data'!A2616),"-",'Step 1.1 Supply Fan Power Data'!A2616)</f>
        <v>44740.291666666664</v>
      </c>
      <c r="B2616">
        <f>IF(ISBLANK('Step 1.1 Supply Fan Power Data'!B2616),"-",'Step 1.1 Supply Fan Power Data'!B2616)</f>
        <v>12.035073024320816</v>
      </c>
      <c r="C2616">
        <f>VLOOKUP(A2616,'Step 1.3 OAT Data'!$A:$B,2)</f>
        <v>66</v>
      </c>
      <c r="E2616" s="33">
        <f>IF(ISBLANK('Step 1.2 Return Fan Power Data'!A2616),"-",'Step 1.2 Return Fan Power Data'!A2616)</f>
        <v>44740.291666666664</v>
      </c>
      <c r="F2616">
        <f>IF(ISBLANK('Step 1.2 Return Fan Power Data'!B2616),"-",'Step 1.2 Return Fan Power Data'!B2616)</f>
        <v>4.0958849557522141</v>
      </c>
      <c r="G2616">
        <f>VLOOKUP(E2616,'Step 1.3 OAT Data'!$A:$B,2)</f>
        <v>66</v>
      </c>
    </row>
    <row r="2617" spans="1:7" x14ac:dyDescent="0.25">
      <c r="A2617" s="33">
        <f>IF(ISBLANK('Step 1.1 Supply Fan Power Data'!A2617),"-",'Step 1.1 Supply Fan Power Data'!A2617)</f>
        <v>44740.333333333336</v>
      </c>
      <c r="B2617">
        <f>IF(ISBLANK('Step 1.1 Supply Fan Power Data'!B2617),"-",'Step 1.1 Supply Fan Power Data'!B2617)</f>
        <v>12.035073024320816</v>
      </c>
      <c r="C2617">
        <f>VLOOKUP(A2617,'Step 1.3 OAT Data'!$A:$B,2)</f>
        <v>70</v>
      </c>
      <c r="E2617" s="33">
        <f>IF(ISBLANK('Step 1.2 Return Fan Power Data'!A2617),"-",'Step 1.2 Return Fan Power Data'!A2617)</f>
        <v>44740.333333333336</v>
      </c>
      <c r="F2617">
        <f>IF(ISBLANK('Step 1.2 Return Fan Power Data'!B2617),"-",'Step 1.2 Return Fan Power Data'!B2617)</f>
        <v>4.0958849557522141</v>
      </c>
      <c r="G2617">
        <f>VLOOKUP(E2617,'Step 1.3 OAT Data'!$A:$B,2)</f>
        <v>70</v>
      </c>
    </row>
    <row r="2618" spans="1:7" x14ac:dyDescent="0.25">
      <c r="A2618" s="33">
        <f>IF(ISBLANK('Step 1.1 Supply Fan Power Data'!A2618),"-",'Step 1.1 Supply Fan Power Data'!A2618)</f>
        <v>44740.375</v>
      </c>
      <c r="B2618">
        <f>IF(ISBLANK('Step 1.1 Supply Fan Power Data'!B2618),"-",'Step 1.1 Supply Fan Power Data'!B2618)</f>
        <v>12.035073024320816</v>
      </c>
      <c r="C2618">
        <f>VLOOKUP(A2618,'Step 1.3 OAT Data'!$A:$B,2)</f>
        <v>70</v>
      </c>
      <c r="E2618" s="33">
        <f>IF(ISBLANK('Step 1.2 Return Fan Power Data'!A2618),"-",'Step 1.2 Return Fan Power Data'!A2618)</f>
        <v>44740.375</v>
      </c>
      <c r="F2618">
        <f>IF(ISBLANK('Step 1.2 Return Fan Power Data'!B2618),"-",'Step 1.2 Return Fan Power Data'!B2618)</f>
        <v>4.0958849557522141</v>
      </c>
      <c r="G2618">
        <f>VLOOKUP(E2618,'Step 1.3 OAT Data'!$A:$B,2)</f>
        <v>70</v>
      </c>
    </row>
    <row r="2619" spans="1:7" x14ac:dyDescent="0.25">
      <c r="A2619" s="33">
        <f>IF(ISBLANK('Step 1.1 Supply Fan Power Data'!A2619),"-",'Step 1.1 Supply Fan Power Data'!A2619)</f>
        <v>44740.416666666664</v>
      </c>
      <c r="B2619">
        <f>IF(ISBLANK('Step 1.1 Supply Fan Power Data'!B2619),"-",'Step 1.1 Supply Fan Power Data'!B2619)</f>
        <v>12.035073024320816</v>
      </c>
      <c r="C2619">
        <f>VLOOKUP(A2619,'Step 1.3 OAT Data'!$A:$B,2)</f>
        <v>73</v>
      </c>
      <c r="E2619" s="33">
        <f>IF(ISBLANK('Step 1.2 Return Fan Power Data'!A2619),"-",'Step 1.2 Return Fan Power Data'!A2619)</f>
        <v>44740.416666666664</v>
      </c>
      <c r="F2619">
        <f>IF(ISBLANK('Step 1.2 Return Fan Power Data'!B2619),"-",'Step 1.2 Return Fan Power Data'!B2619)</f>
        <v>4.0958849557522141</v>
      </c>
      <c r="G2619">
        <f>VLOOKUP(E2619,'Step 1.3 OAT Data'!$A:$B,2)</f>
        <v>73</v>
      </c>
    </row>
    <row r="2620" spans="1:7" x14ac:dyDescent="0.25">
      <c r="A2620" s="33">
        <f>IF(ISBLANK('Step 1.1 Supply Fan Power Data'!A2620),"-",'Step 1.1 Supply Fan Power Data'!A2620)</f>
        <v>44740.458333333336</v>
      </c>
      <c r="B2620">
        <f>IF(ISBLANK('Step 1.1 Supply Fan Power Data'!B2620),"-",'Step 1.1 Supply Fan Power Data'!B2620)</f>
        <v>12.035073024320816</v>
      </c>
      <c r="C2620">
        <f>VLOOKUP(A2620,'Step 1.3 OAT Data'!$A:$B,2)</f>
        <v>75</v>
      </c>
      <c r="E2620" s="33">
        <f>IF(ISBLANK('Step 1.2 Return Fan Power Data'!A2620),"-",'Step 1.2 Return Fan Power Data'!A2620)</f>
        <v>44740.458333333336</v>
      </c>
      <c r="F2620">
        <f>IF(ISBLANK('Step 1.2 Return Fan Power Data'!B2620),"-",'Step 1.2 Return Fan Power Data'!B2620)</f>
        <v>4.0958849557522141</v>
      </c>
      <c r="G2620">
        <f>VLOOKUP(E2620,'Step 1.3 OAT Data'!$A:$B,2)</f>
        <v>75</v>
      </c>
    </row>
    <row r="2621" spans="1:7" x14ac:dyDescent="0.25">
      <c r="A2621" s="33">
        <f>IF(ISBLANK('Step 1.1 Supply Fan Power Data'!A2621),"-",'Step 1.1 Supply Fan Power Data'!A2621)</f>
        <v>44740.5</v>
      </c>
      <c r="B2621">
        <f>IF(ISBLANK('Step 1.1 Supply Fan Power Data'!B2621),"-",'Step 1.1 Supply Fan Power Data'!B2621)</f>
        <v>12.035073024320816</v>
      </c>
      <c r="C2621">
        <f>VLOOKUP(A2621,'Step 1.3 OAT Data'!$A:$B,2)</f>
        <v>77</v>
      </c>
      <c r="E2621" s="33">
        <f>IF(ISBLANK('Step 1.2 Return Fan Power Data'!A2621),"-",'Step 1.2 Return Fan Power Data'!A2621)</f>
        <v>44740.5</v>
      </c>
      <c r="F2621">
        <f>IF(ISBLANK('Step 1.2 Return Fan Power Data'!B2621),"-",'Step 1.2 Return Fan Power Data'!B2621)</f>
        <v>4.0958849557522141</v>
      </c>
      <c r="G2621">
        <f>VLOOKUP(E2621,'Step 1.3 OAT Data'!$A:$B,2)</f>
        <v>77</v>
      </c>
    </row>
    <row r="2622" spans="1:7" x14ac:dyDescent="0.25">
      <c r="A2622" s="33">
        <f>IF(ISBLANK('Step 1.1 Supply Fan Power Data'!A2622),"-",'Step 1.1 Supply Fan Power Data'!A2622)</f>
        <v>44740.541666666664</v>
      </c>
      <c r="B2622">
        <f>IF(ISBLANK('Step 1.1 Supply Fan Power Data'!B2622),"-",'Step 1.1 Supply Fan Power Data'!B2622)</f>
        <v>12.035073024320816</v>
      </c>
      <c r="C2622">
        <f>VLOOKUP(A2622,'Step 1.3 OAT Data'!$A:$B,2)</f>
        <v>76</v>
      </c>
      <c r="E2622" s="33">
        <f>IF(ISBLANK('Step 1.2 Return Fan Power Data'!A2622),"-",'Step 1.2 Return Fan Power Data'!A2622)</f>
        <v>44740.541666666664</v>
      </c>
      <c r="F2622">
        <f>IF(ISBLANK('Step 1.2 Return Fan Power Data'!B2622),"-",'Step 1.2 Return Fan Power Data'!B2622)</f>
        <v>4.0958849557522141</v>
      </c>
      <c r="G2622">
        <f>VLOOKUP(E2622,'Step 1.3 OAT Data'!$A:$B,2)</f>
        <v>76</v>
      </c>
    </row>
    <row r="2623" spans="1:7" x14ac:dyDescent="0.25">
      <c r="A2623" s="33">
        <f>IF(ISBLANK('Step 1.1 Supply Fan Power Data'!A2623),"-",'Step 1.1 Supply Fan Power Data'!A2623)</f>
        <v>44740.583333333336</v>
      </c>
      <c r="B2623">
        <f>IF(ISBLANK('Step 1.1 Supply Fan Power Data'!B2623),"-",'Step 1.1 Supply Fan Power Data'!B2623)</f>
        <v>12.035073024320816</v>
      </c>
      <c r="C2623">
        <f>VLOOKUP(A2623,'Step 1.3 OAT Data'!$A:$B,2)</f>
        <v>76</v>
      </c>
      <c r="E2623" s="33">
        <f>IF(ISBLANK('Step 1.2 Return Fan Power Data'!A2623),"-",'Step 1.2 Return Fan Power Data'!A2623)</f>
        <v>44740.583333333336</v>
      </c>
      <c r="F2623">
        <f>IF(ISBLANK('Step 1.2 Return Fan Power Data'!B2623),"-",'Step 1.2 Return Fan Power Data'!B2623)</f>
        <v>4.0958849557522141</v>
      </c>
      <c r="G2623">
        <f>VLOOKUP(E2623,'Step 1.3 OAT Data'!$A:$B,2)</f>
        <v>76</v>
      </c>
    </row>
    <row r="2624" spans="1:7" x14ac:dyDescent="0.25">
      <c r="A2624" s="33">
        <f>IF(ISBLANK('Step 1.1 Supply Fan Power Data'!A2624),"-",'Step 1.1 Supply Fan Power Data'!A2624)</f>
        <v>44740.625</v>
      </c>
      <c r="B2624">
        <f>IF(ISBLANK('Step 1.1 Supply Fan Power Data'!B2624),"-",'Step 1.1 Supply Fan Power Data'!B2624)</f>
        <v>12.035073024320816</v>
      </c>
      <c r="C2624">
        <f>VLOOKUP(A2624,'Step 1.3 OAT Data'!$A:$B,2)</f>
        <v>76</v>
      </c>
      <c r="E2624" s="33">
        <f>IF(ISBLANK('Step 1.2 Return Fan Power Data'!A2624),"-",'Step 1.2 Return Fan Power Data'!A2624)</f>
        <v>44740.625</v>
      </c>
      <c r="F2624">
        <f>IF(ISBLANK('Step 1.2 Return Fan Power Data'!B2624),"-",'Step 1.2 Return Fan Power Data'!B2624)</f>
        <v>4.0958849557522141</v>
      </c>
      <c r="G2624">
        <f>VLOOKUP(E2624,'Step 1.3 OAT Data'!$A:$B,2)</f>
        <v>76</v>
      </c>
    </row>
    <row r="2625" spans="1:7" x14ac:dyDescent="0.25">
      <c r="A2625" s="33">
        <f>IF(ISBLANK('Step 1.1 Supply Fan Power Data'!A2625),"-",'Step 1.1 Supply Fan Power Data'!A2625)</f>
        <v>44740.666666666664</v>
      </c>
      <c r="B2625">
        <f>IF(ISBLANK('Step 1.1 Supply Fan Power Data'!B2625),"-",'Step 1.1 Supply Fan Power Data'!B2625)</f>
        <v>12.035073024320816</v>
      </c>
      <c r="C2625">
        <f>VLOOKUP(A2625,'Step 1.3 OAT Data'!$A:$B,2)</f>
        <v>77</v>
      </c>
      <c r="E2625" s="33">
        <f>IF(ISBLANK('Step 1.2 Return Fan Power Data'!A2625),"-",'Step 1.2 Return Fan Power Data'!A2625)</f>
        <v>44740.666666666664</v>
      </c>
      <c r="F2625">
        <f>IF(ISBLANK('Step 1.2 Return Fan Power Data'!B2625),"-",'Step 1.2 Return Fan Power Data'!B2625)</f>
        <v>4.0958849557522141</v>
      </c>
      <c r="G2625">
        <f>VLOOKUP(E2625,'Step 1.3 OAT Data'!$A:$B,2)</f>
        <v>77</v>
      </c>
    </row>
    <row r="2626" spans="1:7" x14ac:dyDescent="0.25">
      <c r="A2626" s="33">
        <f>IF(ISBLANK('Step 1.1 Supply Fan Power Data'!A2626),"-",'Step 1.1 Supply Fan Power Data'!A2626)</f>
        <v>44740.708333333336</v>
      </c>
      <c r="B2626">
        <f>IF(ISBLANK('Step 1.1 Supply Fan Power Data'!B2626),"-",'Step 1.1 Supply Fan Power Data'!B2626)</f>
        <v>6.2392559221244399</v>
      </c>
      <c r="C2626">
        <f>VLOOKUP(A2626,'Step 1.3 OAT Data'!$A:$B,2)</f>
        <v>79</v>
      </c>
      <c r="E2626" s="33">
        <f>IF(ISBLANK('Step 1.2 Return Fan Power Data'!A2626),"-",'Step 1.2 Return Fan Power Data'!A2626)</f>
        <v>44740.708333333336</v>
      </c>
      <c r="F2626">
        <f>IF(ISBLANK('Step 1.2 Return Fan Power Data'!B2626),"-",'Step 1.2 Return Fan Power Data'!B2626)</f>
        <v>4.0958849557522141</v>
      </c>
      <c r="G2626">
        <f>VLOOKUP(E2626,'Step 1.3 OAT Data'!$A:$B,2)</f>
        <v>79</v>
      </c>
    </row>
    <row r="2627" spans="1:7" x14ac:dyDescent="0.25">
      <c r="A2627" s="33">
        <f>IF(ISBLANK('Step 1.1 Supply Fan Power Data'!A2627),"-",'Step 1.1 Supply Fan Power Data'!A2627)</f>
        <v>44740.75</v>
      </c>
      <c r="B2627">
        <f>IF(ISBLANK('Step 1.1 Supply Fan Power Data'!B2627),"-",'Step 1.1 Supply Fan Power Data'!B2627)</f>
        <v>2.0184263106215665</v>
      </c>
      <c r="C2627">
        <f>VLOOKUP(A2627,'Step 1.3 OAT Data'!$A:$B,2)</f>
        <v>74</v>
      </c>
      <c r="E2627" s="33">
        <f>IF(ISBLANK('Step 1.2 Return Fan Power Data'!A2627),"-",'Step 1.2 Return Fan Power Data'!A2627)</f>
        <v>44740.75</v>
      </c>
      <c r="F2627">
        <f>IF(ISBLANK('Step 1.2 Return Fan Power Data'!B2627),"-",'Step 1.2 Return Fan Power Data'!B2627)</f>
        <v>1.9720485143394599</v>
      </c>
      <c r="G2627">
        <f>VLOOKUP(E2627,'Step 1.3 OAT Data'!$A:$B,2)</f>
        <v>74</v>
      </c>
    </row>
    <row r="2628" spans="1:7" x14ac:dyDescent="0.25">
      <c r="A2628" s="33">
        <f>IF(ISBLANK('Step 1.1 Supply Fan Power Data'!A2628),"-",'Step 1.1 Supply Fan Power Data'!A2628)</f>
        <v>44740.791666666664</v>
      </c>
      <c r="B2628">
        <f>IF(ISBLANK('Step 1.1 Supply Fan Power Data'!B2628),"-",'Step 1.1 Supply Fan Power Data'!B2628)</f>
        <v>2.0687734693263984</v>
      </c>
      <c r="C2628">
        <f>VLOOKUP(A2628,'Step 1.3 OAT Data'!$A:$B,2)</f>
        <v>73</v>
      </c>
      <c r="E2628" s="33">
        <f>IF(ISBLANK('Step 1.2 Return Fan Power Data'!A2628),"-",'Step 1.2 Return Fan Power Data'!A2628)</f>
        <v>44740.791666666664</v>
      </c>
      <c r="F2628">
        <f>IF(ISBLANK('Step 1.2 Return Fan Power Data'!B2628),"-",'Step 1.2 Return Fan Power Data'!B2628)</f>
        <v>2.0092880877994999</v>
      </c>
      <c r="G2628">
        <f>VLOOKUP(E2628,'Step 1.3 OAT Data'!$A:$B,2)</f>
        <v>73</v>
      </c>
    </row>
    <row r="2629" spans="1:7" x14ac:dyDescent="0.25">
      <c r="A2629" s="33">
        <f>IF(ISBLANK('Step 1.1 Supply Fan Power Data'!A2629),"-",'Step 1.1 Supply Fan Power Data'!A2629)</f>
        <v>44740.833333333336</v>
      </c>
      <c r="B2629">
        <f>IF(ISBLANK('Step 1.1 Supply Fan Power Data'!B2629),"-",'Step 1.1 Supply Fan Power Data'!B2629)</f>
        <v>2.0128814575861647</v>
      </c>
      <c r="C2629">
        <f>VLOOKUP(A2629,'Step 1.3 OAT Data'!$A:$B,2)</f>
        <v>70</v>
      </c>
      <c r="E2629" s="33">
        <f>IF(ISBLANK('Step 1.2 Return Fan Power Data'!A2629),"-",'Step 1.2 Return Fan Power Data'!A2629)</f>
        <v>44740.833333333336</v>
      </c>
      <c r="F2629">
        <f>IF(ISBLANK('Step 1.2 Return Fan Power Data'!B2629),"-",'Step 1.2 Return Fan Power Data'!B2629)</f>
        <v>1.9678328261543279</v>
      </c>
      <c r="G2629">
        <f>VLOOKUP(E2629,'Step 1.3 OAT Data'!$A:$B,2)</f>
        <v>70</v>
      </c>
    </row>
    <row r="2630" spans="1:7" x14ac:dyDescent="0.25">
      <c r="A2630" s="33">
        <f>IF(ISBLANK('Step 1.1 Supply Fan Power Data'!A2630),"-",'Step 1.1 Supply Fan Power Data'!A2630)</f>
        <v>44740.875</v>
      </c>
      <c r="B2630">
        <f>IF(ISBLANK('Step 1.1 Supply Fan Power Data'!B2630),"-",'Step 1.1 Supply Fan Power Data'!B2630)</f>
        <v>2.0259257876207721</v>
      </c>
      <c r="C2630">
        <f>VLOOKUP(A2630,'Step 1.3 OAT Data'!$A:$B,2)</f>
        <v>69</v>
      </c>
      <c r="E2630" s="33">
        <f>IF(ISBLANK('Step 1.2 Return Fan Power Data'!A2630),"-",'Step 1.2 Return Fan Power Data'!A2630)</f>
        <v>44740.875</v>
      </c>
      <c r="F2630">
        <f>IF(ISBLANK('Step 1.2 Return Fan Power Data'!B2630),"-",'Step 1.2 Return Fan Power Data'!B2630)</f>
        <v>1.9777141791865684</v>
      </c>
      <c r="G2630">
        <f>VLOOKUP(E2630,'Step 1.3 OAT Data'!$A:$B,2)</f>
        <v>69</v>
      </c>
    </row>
    <row r="2631" spans="1:7" x14ac:dyDescent="0.25">
      <c r="A2631" s="33">
        <f>IF(ISBLANK('Step 1.1 Supply Fan Power Data'!A2631),"-",'Step 1.1 Supply Fan Power Data'!A2631)</f>
        <v>44740.916666666664</v>
      </c>
      <c r="B2631">
        <f>IF(ISBLANK('Step 1.1 Supply Fan Power Data'!B2631),"-",'Step 1.1 Supply Fan Power Data'!B2631)</f>
        <v>2.0054523924989978</v>
      </c>
      <c r="C2631">
        <f>VLOOKUP(A2631,'Step 1.3 OAT Data'!$A:$B,2)</f>
        <v>69</v>
      </c>
      <c r="E2631" s="33">
        <f>IF(ISBLANK('Step 1.2 Return Fan Power Data'!A2631),"-",'Step 1.2 Return Fan Power Data'!A2631)</f>
        <v>44740.916666666664</v>
      </c>
      <c r="F2631">
        <f>IF(ISBLANK('Step 1.2 Return Fan Power Data'!B2631),"-",'Step 1.2 Return Fan Power Data'!B2631)</f>
        <v>1.9621490392735874</v>
      </c>
      <c r="G2631">
        <f>VLOOKUP(E2631,'Step 1.3 OAT Data'!$A:$B,2)</f>
        <v>69</v>
      </c>
    </row>
    <row r="2632" spans="1:7" x14ac:dyDescent="0.25">
      <c r="A2632" s="33">
        <f>IF(ISBLANK('Step 1.1 Supply Fan Power Data'!A2632),"-",'Step 1.1 Supply Fan Power Data'!A2632)</f>
        <v>44740.958333333336</v>
      </c>
      <c r="B2632">
        <f>IF(ISBLANK('Step 1.1 Supply Fan Power Data'!B2632),"-",'Step 1.1 Supply Fan Power Data'!B2632)</f>
        <v>2.0100797048896841</v>
      </c>
      <c r="C2632">
        <f>VLOOKUP(A2632,'Step 1.3 OAT Data'!$A:$B,2)</f>
        <v>68</v>
      </c>
      <c r="E2632" s="33">
        <f>IF(ISBLANK('Step 1.2 Return Fan Power Data'!A2632),"-",'Step 1.2 Return Fan Power Data'!A2632)</f>
        <v>44740.958333333336</v>
      </c>
      <c r="F2632">
        <f>IF(ISBLANK('Step 1.2 Return Fan Power Data'!B2632),"-",'Step 1.2 Return Fan Power Data'!B2632)</f>
        <v>1.9656940584624392</v>
      </c>
      <c r="G2632">
        <f>VLOOKUP(E2632,'Step 1.3 OAT Data'!$A:$B,2)</f>
        <v>68</v>
      </c>
    </row>
    <row r="2633" spans="1:7" x14ac:dyDescent="0.25">
      <c r="A2633" s="33">
        <f>IF(ISBLANK('Step 1.1 Supply Fan Power Data'!A2633),"-",'Step 1.1 Supply Fan Power Data'!A2633)</f>
        <v>44741</v>
      </c>
      <c r="B2633">
        <f>IF(ISBLANK('Step 1.1 Supply Fan Power Data'!B2633),"-",'Step 1.1 Supply Fan Power Data'!B2633)</f>
        <v>2.0156839751924416</v>
      </c>
      <c r="C2633">
        <f>VLOOKUP(A2633,'Step 1.3 OAT Data'!$A:$B,2)</f>
        <v>67</v>
      </c>
      <c r="E2633" s="33">
        <f>IF(ISBLANK('Step 1.2 Return Fan Power Data'!A2633),"-",'Step 1.2 Return Fan Power Data'!A2633)</f>
        <v>44741</v>
      </c>
      <c r="F2633">
        <f>IF(ISBLANK('Step 1.2 Return Fan Power Data'!B2633),"-",'Step 1.2 Return Fan Power Data'!B2633)</f>
        <v>1.9699663838330117</v>
      </c>
      <c r="G2633">
        <f>VLOOKUP(E2633,'Step 1.3 OAT Data'!$A:$B,2)</f>
        <v>67</v>
      </c>
    </row>
    <row r="2634" spans="1:7" x14ac:dyDescent="0.25">
      <c r="A2634" s="33">
        <f>IF(ISBLANK('Step 1.1 Supply Fan Power Data'!A2634),"-",'Step 1.1 Supply Fan Power Data'!A2634)</f>
        <v>44741.041666666664</v>
      </c>
      <c r="B2634">
        <f>IF(ISBLANK('Step 1.1 Supply Fan Power Data'!B2634),"-",'Step 1.1 Supply Fan Power Data'!B2634)</f>
        <v>1.984108256423101</v>
      </c>
      <c r="C2634">
        <f>VLOOKUP(A2634,'Step 1.3 OAT Data'!$A:$B,2)</f>
        <v>66</v>
      </c>
      <c r="E2634" s="33">
        <f>IF(ISBLANK('Step 1.2 Return Fan Power Data'!A2634),"-",'Step 1.2 Return Fan Power Data'!A2634)</f>
        <v>44741.041666666664</v>
      </c>
      <c r="F2634">
        <f>IF(ISBLANK('Step 1.2 Return Fan Power Data'!B2634),"-",'Step 1.2 Return Fan Power Data'!B2634)</f>
        <v>1.9455928907759501</v>
      </c>
      <c r="G2634">
        <f>VLOOKUP(E2634,'Step 1.3 OAT Data'!$A:$B,2)</f>
        <v>66</v>
      </c>
    </row>
    <row r="2635" spans="1:7" x14ac:dyDescent="0.25">
      <c r="A2635" s="33">
        <f>IF(ISBLANK('Step 1.1 Supply Fan Power Data'!A2635),"-",'Step 1.1 Supply Fan Power Data'!A2635)</f>
        <v>44741.083333333336</v>
      </c>
      <c r="B2635">
        <f>IF(ISBLANK('Step 1.1 Supply Fan Power Data'!B2635),"-",'Step 1.1 Supply Fan Power Data'!B2635)</f>
        <v>1.9757891404207251</v>
      </c>
      <c r="C2635">
        <f>VLOOKUP(A2635,'Step 1.3 OAT Data'!$A:$B,2)</f>
        <v>65</v>
      </c>
      <c r="E2635" s="33">
        <f>IF(ISBLANK('Step 1.2 Return Fan Power Data'!A2635),"-",'Step 1.2 Return Fan Power Data'!A2635)</f>
        <v>44741.083333333336</v>
      </c>
      <c r="F2635">
        <f>IF(ISBLANK('Step 1.2 Return Fan Power Data'!B2635),"-",'Step 1.2 Return Fan Power Data'!B2635)</f>
        <v>1.9390491561824854</v>
      </c>
      <c r="G2635">
        <f>VLOOKUP(E2635,'Step 1.3 OAT Data'!$A:$B,2)</f>
        <v>65</v>
      </c>
    </row>
    <row r="2636" spans="1:7" x14ac:dyDescent="0.25">
      <c r="A2636" s="33">
        <f>IF(ISBLANK('Step 1.1 Supply Fan Power Data'!A2636),"-",'Step 1.1 Supply Fan Power Data'!A2636)</f>
        <v>44741.125</v>
      </c>
      <c r="B2636">
        <f>IF(ISBLANK('Step 1.1 Supply Fan Power Data'!B2636),"-",'Step 1.1 Supply Fan Power Data'!B2636)</f>
        <v>1.9831970842783819</v>
      </c>
      <c r="C2636">
        <f>VLOOKUP(A2636,'Step 1.3 OAT Data'!$A:$B,2)</f>
        <v>65</v>
      </c>
      <c r="E2636" s="33">
        <f>IF(ISBLANK('Step 1.2 Return Fan Power Data'!A2636),"-",'Step 1.2 Return Fan Power Data'!A2636)</f>
        <v>44741.125</v>
      </c>
      <c r="F2636">
        <f>IF(ISBLANK('Step 1.2 Return Fan Power Data'!B2636),"-",'Step 1.2 Return Fan Power Data'!B2636)</f>
        <v>1.9448786524249693</v>
      </c>
      <c r="G2636">
        <f>VLOOKUP(E2636,'Step 1.3 OAT Data'!$A:$B,2)</f>
        <v>65</v>
      </c>
    </row>
    <row r="2637" spans="1:7" x14ac:dyDescent="0.25">
      <c r="A2637" s="33">
        <f>IF(ISBLANK('Step 1.1 Supply Fan Power Data'!A2637),"-",'Step 1.1 Supply Fan Power Data'!A2637)</f>
        <v>44741.166666666664</v>
      </c>
      <c r="B2637">
        <f>IF(ISBLANK('Step 1.1 Supply Fan Power Data'!B2637),"-",'Step 1.1 Supply Fan Power Data'!B2637)</f>
        <v>1.9887260771809703</v>
      </c>
      <c r="C2637">
        <f>VLOOKUP(A2637,'Step 1.3 OAT Data'!$A:$B,2)</f>
        <v>65</v>
      </c>
      <c r="E2637" s="33">
        <f>IF(ISBLANK('Step 1.2 Return Fan Power Data'!A2637),"-",'Step 1.2 Return Fan Power Data'!A2637)</f>
        <v>44741.166666666664</v>
      </c>
      <c r="F2637">
        <f>IF(ISBLANK('Step 1.2 Return Fan Power Data'!B2637),"-",'Step 1.2 Return Fan Power Data'!B2637)</f>
        <v>1.9492032612882793</v>
      </c>
      <c r="G2637">
        <f>VLOOKUP(E2637,'Step 1.3 OAT Data'!$A:$B,2)</f>
        <v>65</v>
      </c>
    </row>
    <row r="2638" spans="1:7" x14ac:dyDescent="0.25">
      <c r="A2638" s="33">
        <f>IF(ISBLANK('Step 1.1 Supply Fan Power Data'!A2638),"-",'Step 1.1 Supply Fan Power Data'!A2638)</f>
        <v>44741.208333333336</v>
      </c>
      <c r="B2638">
        <f>IF(ISBLANK('Step 1.1 Supply Fan Power Data'!B2638),"-",'Step 1.1 Supply Fan Power Data'!B2638)</f>
        <v>2.0203159029961868</v>
      </c>
      <c r="C2638">
        <f>VLOOKUP(A2638,'Step 1.3 OAT Data'!$A:$B,2)</f>
        <v>65</v>
      </c>
      <c r="E2638" s="33">
        <f>IF(ISBLANK('Step 1.2 Return Fan Power Data'!A2638),"-",'Step 1.2 Return Fan Power Data'!A2638)</f>
        <v>44741.208333333336</v>
      </c>
      <c r="F2638">
        <f>IF(ISBLANK('Step 1.2 Return Fan Power Data'!B2638),"-",'Step 1.2 Return Fan Power Data'!B2638)</f>
        <v>1.9734799659879583</v>
      </c>
      <c r="G2638">
        <f>VLOOKUP(E2638,'Step 1.3 OAT Data'!$A:$B,2)</f>
        <v>65</v>
      </c>
    </row>
    <row r="2639" spans="1:7" x14ac:dyDescent="0.25">
      <c r="A2639" s="33">
        <f>IF(ISBLANK('Step 1.1 Supply Fan Power Data'!A2639),"-",'Step 1.1 Supply Fan Power Data'!A2639)</f>
        <v>44741.25</v>
      </c>
      <c r="B2639">
        <f>IF(ISBLANK('Step 1.1 Supply Fan Power Data'!B2639),"-",'Step 1.1 Supply Fan Power Data'!B2639)</f>
        <v>12.035073024320816</v>
      </c>
      <c r="C2639">
        <f>VLOOKUP(A2639,'Step 1.3 OAT Data'!$A:$B,2)</f>
        <v>64</v>
      </c>
      <c r="E2639" s="33">
        <f>IF(ISBLANK('Step 1.2 Return Fan Power Data'!A2639),"-",'Step 1.2 Return Fan Power Data'!A2639)</f>
        <v>44741.25</v>
      </c>
      <c r="F2639">
        <f>IF(ISBLANK('Step 1.2 Return Fan Power Data'!B2639),"-",'Step 1.2 Return Fan Power Data'!B2639)</f>
        <v>4.0958849557522141</v>
      </c>
      <c r="G2639">
        <f>VLOOKUP(E2639,'Step 1.3 OAT Data'!$A:$B,2)</f>
        <v>64</v>
      </c>
    </row>
    <row r="2640" spans="1:7" x14ac:dyDescent="0.25">
      <c r="A2640" s="33">
        <f>IF(ISBLANK('Step 1.1 Supply Fan Power Data'!A2640),"-",'Step 1.1 Supply Fan Power Data'!A2640)</f>
        <v>44741.291666666664</v>
      </c>
      <c r="B2640">
        <f>IF(ISBLANK('Step 1.1 Supply Fan Power Data'!B2640),"-",'Step 1.1 Supply Fan Power Data'!B2640)</f>
        <v>12.035073024320816</v>
      </c>
      <c r="C2640">
        <f>VLOOKUP(A2640,'Step 1.3 OAT Data'!$A:$B,2)</f>
        <v>67</v>
      </c>
      <c r="E2640" s="33">
        <f>IF(ISBLANK('Step 1.2 Return Fan Power Data'!A2640),"-",'Step 1.2 Return Fan Power Data'!A2640)</f>
        <v>44741.291666666664</v>
      </c>
      <c r="F2640">
        <f>IF(ISBLANK('Step 1.2 Return Fan Power Data'!B2640),"-",'Step 1.2 Return Fan Power Data'!B2640)</f>
        <v>4.0958849557522141</v>
      </c>
      <c r="G2640">
        <f>VLOOKUP(E2640,'Step 1.3 OAT Data'!$A:$B,2)</f>
        <v>67</v>
      </c>
    </row>
    <row r="2641" spans="1:7" x14ac:dyDescent="0.25">
      <c r="A2641" s="33">
        <f>IF(ISBLANK('Step 1.1 Supply Fan Power Data'!A2641),"-",'Step 1.1 Supply Fan Power Data'!A2641)</f>
        <v>44741.333333333336</v>
      </c>
      <c r="B2641">
        <f>IF(ISBLANK('Step 1.1 Supply Fan Power Data'!B2641),"-",'Step 1.1 Supply Fan Power Data'!B2641)</f>
        <v>12.035073024320816</v>
      </c>
      <c r="C2641">
        <f>VLOOKUP(A2641,'Step 1.3 OAT Data'!$A:$B,2)</f>
        <v>70</v>
      </c>
      <c r="E2641" s="33">
        <f>IF(ISBLANK('Step 1.2 Return Fan Power Data'!A2641),"-",'Step 1.2 Return Fan Power Data'!A2641)</f>
        <v>44741.333333333336</v>
      </c>
      <c r="F2641">
        <f>IF(ISBLANK('Step 1.2 Return Fan Power Data'!B2641),"-",'Step 1.2 Return Fan Power Data'!B2641)</f>
        <v>4.0958849557522141</v>
      </c>
      <c r="G2641">
        <f>VLOOKUP(E2641,'Step 1.3 OAT Data'!$A:$B,2)</f>
        <v>70</v>
      </c>
    </row>
    <row r="2642" spans="1:7" x14ac:dyDescent="0.25">
      <c r="A2642" s="33">
        <f>IF(ISBLANK('Step 1.1 Supply Fan Power Data'!A2642),"-",'Step 1.1 Supply Fan Power Data'!A2642)</f>
        <v>44741.375</v>
      </c>
      <c r="B2642">
        <f>IF(ISBLANK('Step 1.1 Supply Fan Power Data'!B2642),"-",'Step 1.1 Supply Fan Power Data'!B2642)</f>
        <v>12.035073024320816</v>
      </c>
      <c r="C2642">
        <f>VLOOKUP(A2642,'Step 1.3 OAT Data'!$A:$B,2)</f>
        <v>72</v>
      </c>
      <c r="E2642" s="33">
        <f>IF(ISBLANK('Step 1.2 Return Fan Power Data'!A2642),"-",'Step 1.2 Return Fan Power Data'!A2642)</f>
        <v>44741.375</v>
      </c>
      <c r="F2642">
        <f>IF(ISBLANK('Step 1.2 Return Fan Power Data'!B2642),"-",'Step 1.2 Return Fan Power Data'!B2642)</f>
        <v>4.0958849557522141</v>
      </c>
      <c r="G2642">
        <f>VLOOKUP(E2642,'Step 1.3 OAT Data'!$A:$B,2)</f>
        <v>72</v>
      </c>
    </row>
    <row r="2643" spans="1:7" x14ac:dyDescent="0.25">
      <c r="A2643" s="33">
        <f>IF(ISBLANK('Step 1.1 Supply Fan Power Data'!A2643),"-",'Step 1.1 Supply Fan Power Data'!A2643)</f>
        <v>44741.416666666664</v>
      </c>
      <c r="B2643">
        <f>IF(ISBLANK('Step 1.1 Supply Fan Power Data'!B2643),"-",'Step 1.1 Supply Fan Power Data'!B2643)</f>
        <v>12.035073024320816</v>
      </c>
      <c r="C2643">
        <f>VLOOKUP(A2643,'Step 1.3 OAT Data'!$A:$B,2)</f>
        <v>75</v>
      </c>
      <c r="E2643" s="33">
        <f>IF(ISBLANK('Step 1.2 Return Fan Power Data'!A2643),"-",'Step 1.2 Return Fan Power Data'!A2643)</f>
        <v>44741.416666666664</v>
      </c>
      <c r="F2643">
        <f>IF(ISBLANK('Step 1.2 Return Fan Power Data'!B2643),"-",'Step 1.2 Return Fan Power Data'!B2643)</f>
        <v>4.0958849557522141</v>
      </c>
      <c r="G2643">
        <f>VLOOKUP(E2643,'Step 1.3 OAT Data'!$A:$B,2)</f>
        <v>75</v>
      </c>
    </row>
    <row r="2644" spans="1:7" x14ac:dyDescent="0.25">
      <c r="A2644" s="33">
        <f>IF(ISBLANK('Step 1.1 Supply Fan Power Data'!A2644),"-",'Step 1.1 Supply Fan Power Data'!A2644)</f>
        <v>44741.458333333336</v>
      </c>
      <c r="B2644">
        <f>IF(ISBLANK('Step 1.1 Supply Fan Power Data'!B2644),"-",'Step 1.1 Supply Fan Power Data'!B2644)</f>
        <v>12.035073024320816</v>
      </c>
      <c r="C2644">
        <f>VLOOKUP(A2644,'Step 1.3 OAT Data'!$A:$B,2)</f>
        <v>79</v>
      </c>
      <c r="E2644" s="33">
        <f>IF(ISBLANK('Step 1.2 Return Fan Power Data'!A2644),"-",'Step 1.2 Return Fan Power Data'!A2644)</f>
        <v>44741.458333333336</v>
      </c>
      <c r="F2644">
        <f>IF(ISBLANK('Step 1.2 Return Fan Power Data'!B2644),"-",'Step 1.2 Return Fan Power Data'!B2644)</f>
        <v>4.0958849557522141</v>
      </c>
      <c r="G2644">
        <f>VLOOKUP(E2644,'Step 1.3 OAT Data'!$A:$B,2)</f>
        <v>79</v>
      </c>
    </row>
    <row r="2645" spans="1:7" x14ac:dyDescent="0.25">
      <c r="A2645" s="33">
        <f>IF(ISBLANK('Step 1.1 Supply Fan Power Data'!A2645),"-",'Step 1.1 Supply Fan Power Data'!A2645)</f>
        <v>44741.5</v>
      </c>
      <c r="B2645">
        <f>IF(ISBLANK('Step 1.1 Supply Fan Power Data'!B2645),"-",'Step 1.1 Supply Fan Power Data'!B2645)</f>
        <v>12.035073024320816</v>
      </c>
      <c r="C2645">
        <f>VLOOKUP(A2645,'Step 1.3 OAT Data'!$A:$B,2)</f>
        <v>80</v>
      </c>
      <c r="E2645" s="33">
        <f>IF(ISBLANK('Step 1.2 Return Fan Power Data'!A2645),"-",'Step 1.2 Return Fan Power Data'!A2645)</f>
        <v>44741.5</v>
      </c>
      <c r="F2645">
        <f>IF(ISBLANK('Step 1.2 Return Fan Power Data'!B2645),"-",'Step 1.2 Return Fan Power Data'!B2645)</f>
        <v>4.0958849557522141</v>
      </c>
      <c r="G2645">
        <f>VLOOKUP(E2645,'Step 1.3 OAT Data'!$A:$B,2)</f>
        <v>80</v>
      </c>
    </row>
    <row r="2646" spans="1:7" x14ac:dyDescent="0.25">
      <c r="A2646" s="33">
        <f>IF(ISBLANK('Step 1.1 Supply Fan Power Data'!A2646),"-",'Step 1.1 Supply Fan Power Data'!A2646)</f>
        <v>44741.541666666664</v>
      </c>
      <c r="B2646">
        <f>IF(ISBLANK('Step 1.1 Supply Fan Power Data'!B2646),"-",'Step 1.1 Supply Fan Power Data'!B2646)</f>
        <v>12.035073024320816</v>
      </c>
      <c r="C2646">
        <f>VLOOKUP(A2646,'Step 1.3 OAT Data'!$A:$B,2)</f>
        <v>81</v>
      </c>
      <c r="E2646" s="33">
        <f>IF(ISBLANK('Step 1.2 Return Fan Power Data'!A2646),"-",'Step 1.2 Return Fan Power Data'!A2646)</f>
        <v>44741.541666666664</v>
      </c>
      <c r="F2646">
        <f>IF(ISBLANK('Step 1.2 Return Fan Power Data'!B2646),"-",'Step 1.2 Return Fan Power Data'!B2646)</f>
        <v>4.0958849557522141</v>
      </c>
      <c r="G2646">
        <f>VLOOKUP(E2646,'Step 1.3 OAT Data'!$A:$B,2)</f>
        <v>81</v>
      </c>
    </row>
    <row r="2647" spans="1:7" x14ac:dyDescent="0.25">
      <c r="A2647" s="33">
        <f>IF(ISBLANK('Step 1.1 Supply Fan Power Data'!A2647),"-",'Step 1.1 Supply Fan Power Data'!A2647)</f>
        <v>44741.583333333336</v>
      </c>
      <c r="B2647">
        <f>IF(ISBLANK('Step 1.1 Supply Fan Power Data'!B2647),"-",'Step 1.1 Supply Fan Power Data'!B2647)</f>
        <v>12.035073024320816</v>
      </c>
      <c r="C2647">
        <f>VLOOKUP(A2647,'Step 1.3 OAT Data'!$A:$B,2)</f>
        <v>81</v>
      </c>
      <c r="E2647" s="33">
        <f>IF(ISBLANK('Step 1.2 Return Fan Power Data'!A2647),"-",'Step 1.2 Return Fan Power Data'!A2647)</f>
        <v>44741.583333333336</v>
      </c>
      <c r="F2647">
        <f>IF(ISBLANK('Step 1.2 Return Fan Power Data'!B2647),"-",'Step 1.2 Return Fan Power Data'!B2647)</f>
        <v>4.0958849557522141</v>
      </c>
      <c r="G2647">
        <f>VLOOKUP(E2647,'Step 1.3 OAT Data'!$A:$B,2)</f>
        <v>81</v>
      </c>
    </row>
    <row r="2648" spans="1:7" x14ac:dyDescent="0.25">
      <c r="A2648" s="33">
        <f>IF(ISBLANK('Step 1.1 Supply Fan Power Data'!A2648),"-",'Step 1.1 Supply Fan Power Data'!A2648)</f>
        <v>44741.625</v>
      </c>
      <c r="B2648">
        <f>IF(ISBLANK('Step 1.1 Supply Fan Power Data'!B2648),"-",'Step 1.1 Supply Fan Power Data'!B2648)</f>
        <v>12.035073024320816</v>
      </c>
      <c r="C2648">
        <f>VLOOKUP(A2648,'Step 1.3 OAT Data'!$A:$B,2)</f>
        <v>81</v>
      </c>
      <c r="E2648" s="33">
        <f>IF(ISBLANK('Step 1.2 Return Fan Power Data'!A2648),"-",'Step 1.2 Return Fan Power Data'!A2648)</f>
        <v>44741.625</v>
      </c>
      <c r="F2648">
        <f>IF(ISBLANK('Step 1.2 Return Fan Power Data'!B2648),"-",'Step 1.2 Return Fan Power Data'!B2648)</f>
        <v>4.0958849557522141</v>
      </c>
      <c r="G2648">
        <f>VLOOKUP(E2648,'Step 1.3 OAT Data'!$A:$B,2)</f>
        <v>81</v>
      </c>
    </row>
    <row r="2649" spans="1:7" x14ac:dyDescent="0.25">
      <c r="A2649" s="33">
        <f>IF(ISBLANK('Step 1.1 Supply Fan Power Data'!A2649),"-",'Step 1.1 Supply Fan Power Data'!A2649)</f>
        <v>44741.666666666664</v>
      </c>
      <c r="B2649">
        <f>IF(ISBLANK('Step 1.1 Supply Fan Power Data'!B2649),"-",'Step 1.1 Supply Fan Power Data'!B2649)</f>
        <v>12.035073024320816</v>
      </c>
      <c r="C2649">
        <f>VLOOKUP(A2649,'Step 1.3 OAT Data'!$A:$B,2)</f>
        <v>80</v>
      </c>
      <c r="E2649" s="33">
        <f>IF(ISBLANK('Step 1.2 Return Fan Power Data'!A2649),"-",'Step 1.2 Return Fan Power Data'!A2649)</f>
        <v>44741.666666666664</v>
      </c>
      <c r="F2649">
        <f>IF(ISBLANK('Step 1.2 Return Fan Power Data'!B2649),"-",'Step 1.2 Return Fan Power Data'!B2649)</f>
        <v>4.0958849557522141</v>
      </c>
      <c r="G2649">
        <f>VLOOKUP(E2649,'Step 1.3 OAT Data'!$A:$B,2)</f>
        <v>80</v>
      </c>
    </row>
    <row r="2650" spans="1:7" x14ac:dyDescent="0.25">
      <c r="A2650" s="33">
        <f>IF(ISBLANK('Step 1.1 Supply Fan Power Data'!A2650),"-",'Step 1.1 Supply Fan Power Data'!A2650)</f>
        <v>44741.708333333336</v>
      </c>
      <c r="B2650">
        <f>IF(ISBLANK('Step 1.1 Supply Fan Power Data'!B2650),"-",'Step 1.1 Supply Fan Power Data'!B2650)</f>
        <v>8.9074024259639693</v>
      </c>
      <c r="C2650">
        <f>VLOOKUP(A2650,'Step 1.3 OAT Data'!$A:$B,2)</f>
        <v>79</v>
      </c>
      <c r="E2650" s="33">
        <f>IF(ISBLANK('Step 1.2 Return Fan Power Data'!A2650),"-",'Step 1.2 Return Fan Power Data'!A2650)</f>
        <v>44741.708333333336</v>
      </c>
      <c r="F2650">
        <f>IF(ISBLANK('Step 1.2 Return Fan Power Data'!B2650),"-",'Step 1.2 Return Fan Power Data'!B2650)</f>
        <v>4.0958849557522141</v>
      </c>
      <c r="G2650">
        <f>VLOOKUP(E2650,'Step 1.3 OAT Data'!$A:$B,2)</f>
        <v>79</v>
      </c>
    </row>
    <row r="2651" spans="1:7" x14ac:dyDescent="0.25">
      <c r="A2651" s="33">
        <f>IF(ISBLANK('Step 1.1 Supply Fan Power Data'!A2651),"-",'Step 1.1 Supply Fan Power Data'!A2651)</f>
        <v>44741.75</v>
      </c>
      <c r="B2651">
        <f>IF(ISBLANK('Step 1.1 Supply Fan Power Data'!B2651),"-",'Step 1.1 Supply Fan Power Data'!B2651)</f>
        <v>1.1664341861853196</v>
      </c>
      <c r="C2651">
        <f>VLOOKUP(A2651,'Step 1.3 OAT Data'!$A:$B,2)</f>
        <v>75</v>
      </c>
      <c r="E2651" s="33">
        <f>IF(ISBLANK('Step 1.2 Return Fan Power Data'!A2651),"-",'Step 1.2 Return Fan Power Data'!A2651)</f>
        <v>44741.75</v>
      </c>
      <c r="F2651">
        <f>IF(ISBLANK('Step 1.2 Return Fan Power Data'!B2651),"-",'Step 1.2 Return Fan Power Data'!B2651)</f>
        <v>1.116759614537342</v>
      </c>
      <c r="G2651">
        <f>VLOOKUP(E2651,'Step 1.3 OAT Data'!$A:$B,2)</f>
        <v>75</v>
      </c>
    </row>
    <row r="2652" spans="1:7" x14ac:dyDescent="0.25">
      <c r="A2652" s="33">
        <f>IF(ISBLANK('Step 1.1 Supply Fan Power Data'!A2652),"-",'Step 1.1 Supply Fan Power Data'!A2652)</f>
        <v>44741.791666666664</v>
      </c>
      <c r="B2652">
        <f>IF(ISBLANK('Step 1.1 Supply Fan Power Data'!B2652),"-",'Step 1.1 Supply Fan Power Data'!B2652)</f>
        <v>1.1886440749576845</v>
      </c>
      <c r="C2652">
        <f>VLOOKUP(A2652,'Step 1.3 OAT Data'!$A:$B,2)</f>
        <v>75</v>
      </c>
      <c r="E2652" s="33">
        <f>IF(ISBLANK('Step 1.2 Return Fan Power Data'!A2652),"-",'Step 1.2 Return Fan Power Data'!A2652)</f>
        <v>44741.791666666664</v>
      </c>
      <c r="F2652">
        <f>IF(ISBLANK('Step 1.2 Return Fan Power Data'!B2652),"-",'Step 1.2 Return Fan Power Data'!B2652)</f>
        <v>1.1416336020717686</v>
      </c>
      <c r="G2652">
        <f>VLOOKUP(E2652,'Step 1.3 OAT Data'!$A:$B,2)</f>
        <v>75</v>
      </c>
    </row>
    <row r="2653" spans="1:7" x14ac:dyDescent="0.25">
      <c r="A2653" s="33">
        <f>IF(ISBLANK('Step 1.1 Supply Fan Power Data'!A2653),"-",'Step 1.1 Supply Fan Power Data'!A2653)</f>
        <v>44741.833333333336</v>
      </c>
      <c r="B2653">
        <f>IF(ISBLANK('Step 1.1 Supply Fan Power Data'!B2653),"-",'Step 1.1 Supply Fan Power Data'!B2653)</f>
        <v>1.1664341861853196</v>
      </c>
      <c r="C2653">
        <f>VLOOKUP(A2653,'Step 1.3 OAT Data'!$A:$B,2)</f>
        <v>73</v>
      </c>
      <c r="E2653" s="33">
        <f>IF(ISBLANK('Step 1.2 Return Fan Power Data'!A2653),"-",'Step 1.2 Return Fan Power Data'!A2653)</f>
        <v>44741.833333333336</v>
      </c>
      <c r="F2653">
        <f>IF(ISBLANK('Step 1.2 Return Fan Power Data'!B2653),"-",'Step 1.2 Return Fan Power Data'!B2653)</f>
        <v>1.116759614537342</v>
      </c>
      <c r="G2653">
        <f>VLOOKUP(E2653,'Step 1.3 OAT Data'!$A:$B,2)</f>
        <v>73</v>
      </c>
    </row>
    <row r="2654" spans="1:7" x14ac:dyDescent="0.25">
      <c r="A2654" s="33">
        <f>IF(ISBLANK('Step 1.1 Supply Fan Power Data'!A2654),"-",'Step 1.1 Supply Fan Power Data'!A2654)</f>
        <v>44741.875</v>
      </c>
      <c r="B2654">
        <f>IF(ISBLANK('Step 1.1 Supply Fan Power Data'!B2654),"-",'Step 1.1 Supply Fan Power Data'!B2654)</f>
        <v>1.1553322397504642</v>
      </c>
      <c r="C2654">
        <f>VLOOKUP(A2654,'Step 1.3 OAT Data'!$A:$B,2)</f>
        <v>71</v>
      </c>
      <c r="E2654" s="33">
        <f>IF(ISBLANK('Step 1.2 Return Fan Power Data'!A2654),"-",'Step 1.2 Return Fan Power Data'!A2654)</f>
        <v>44741.875</v>
      </c>
      <c r="F2654">
        <f>IF(ISBLANK('Step 1.2 Return Fan Power Data'!B2654),"-",'Step 1.2 Return Fan Power Data'!B2654)</f>
        <v>1.1043506622660737</v>
      </c>
      <c r="G2654">
        <f>VLOOKUP(E2654,'Step 1.3 OAT Data'!$A:$B,2)</f>
        <v>71</v>
      </c>
    </row>
    <row r="2655" spans="1:7" x14ac:dyDescent="0.25">
      <c r="A2655" s="33">
        <f>IF(ISBLANK('Step 1.1 Supply Fan Power Data'!A2655),"-",'Step 1.1 Supply Fan Power Data'!A2655)</f>
        <v>44741.916666666664</v>
      </c>
      <c r="B2655">
        <f>IF(ISBLANK('Step 1.1 Supply Fan Power Data'!B2655),"-",'Step 1.1 Supply Fan Power Data'!B2655)</f>
        <v>1.1321561521452861</v>
      </c>
      <c r="C2655">
        <f>VLOOKUP(A2655,'Step 1.3 OAT Data'!$A:$B,2)</f>
        <v>71</v>
      </c>
      <c r="E2655" s="33">
        <f>IF(ISBLANK('Step 1.2 Return Fan Power Data'!A2655),"-",'Step 1.2 Return Fan Power Data'!A2655)</f>
        <v>44741.916666666664</v>
      </c>
      <c r="F2655">
        <f>IF(ISBLANK('Step 1.2 Return Fan Power Data'!B2655),"-",'Step 1.2 Return Fan Power Data'!B2655)</f>
        <v>1.0785100021164906</v>
      </c>
      <c r="G2655">
        <f>VLOOKUP(E2655,'Step 1.3 OAT Data'!$A:$B,2)</f>
        <v>71</v>
      </c>
    </row>
    <row r="2656" spans="1:7" x14ac:dyDescent="0.25">
      <c r="A2656" s="33">
        <f>IF(ISBLANK('Step 1.1 Supply Fan Power Data'!A2656),"-",'Step 1.1 Supply Fan Power Data'!A2656)</f>
        <v>44741.958333333336</v>
      </c>
      <c r="B2656">
        <f>IF(ISBLANK('Step 1.1 Supply Fan Power Data'!B2656),"-",'Step 1.1 Supply Fan Power Data'!B2656)</f>
        <v>1.1451234750356958</v>
      </c>
      <c r="C2656">
        <f>VLOOKUP(A2656,'Step 1.3 OAT Data'!$A:$B,2)</f>
        <v>70</v>
      </c>
      <c r="E2656" s="33">
        <f>IF(ISBLANK('Step 1.2 Return Fan Power Data'!A2656),"-",'Step 1.2 Return Fan Power Data'!A2656)</f>
        <v>44741.958333333336</v>
      </c>
      <c r="F2656">
        <f>IF(ISBLANK('Step 1.2 Return Fan Power Data'!B2656),"-",'Step 1.2 Return Fan Power Data'!B2656)</f>
        <v>1.0929568691237292</v>
      </c>
      <c r="G2656">
        <f>VLOOKUP(E2656,'Step 1.3 OAT Data'!$A:$B,2)</f>
        <v>70</v>
      </c>
    </row>
    <row r="2657" spans="1:7" x14ac:dyDescent="0.25">
      <c r="A2657" s="33">
        <f>IF(ISBLANK('Step 1.1 Supply Fan Power Data'!A2657),"-",'Step 1.1 Supply Fan Power Data'!A2657)</f>
        <v>44742</v>
      </c>
      <c r="B2657">
        <f>IF(ISBLANK('Step 1.1 Supply Fan Power Data'!B2657),"-",'Step 1.1 Supply Fan Power Data'!B2657)</f>
        <v>1.1386736806084972</v>
      </c>
      <c r="C2657">
        <f>VLOOKUP(A2657,'Step 1.3 OAT Data'!$A:$B,2)</f>
        <v>68</v>
      </c>
      <c r="E2657" s="33">
        <f>IF(ISBLANK('Step 1.2 Return Fan Power Data'!A2657),"-",'Step 1.2 Return Fan Power Data'!A2657)</f>
        <v>44742</v>
      </c>
      <c r="F2657">
        <f>IF(ISBLANK('Step 1.2 Return Fan Power Data'!B2657),"-",'Step 1.2 Return Fan Power Data'!B2657)</f>
        <v>1.0857674076103072</v>
      </c>
      <c r="G2657">
        <f>VLOOKUP(E2657,'Step 1.3 OAT Data'!$A:$B,2)</f>
        <v>68</v>
      </c>
    </row>
    <row r="2658" spans="1:7" x14ac:dyDescent="0.25">
      <c r="A2658" s="33">
        <f>IF(ISBLANK('Step 1.1 Supply Fan Power Data'!A2658),"-",'Step 1.1 Supply Fan Power Data'!A2658)</f>
        <v>44742.041666666664</v>
      </c>
      <c r="B2658">
        <f>IF(ISBLANK('Step 1.1 Supply Fan Power Data'!B2658),"-",'Step 1.1 Supply Fan Power Data'!B2658)</f>
        <v>1.1311809644715507</v>
      </c>
      <c r="C2658">
        <f>VLOOKUP(A2658,'Step 1.3 OAT Data'!$A:$B,2)</f>
        <v>70</v>
      </c>
      <c r="E2658" s="33">
        <f>IF(ISBLANK('Step 1.2 Return Fan Power Data'!A2658),"-",'Step 1.2 Return Fan Power Data'!A2658)</f>
        <v>44742.041666666664</v>
      </c>
      <c r="F2658">
        <f>IF(ISBLANK('Step 1.2 Return Fan Power Data'!B2658),"-",'Step 1.2 Return Fan Power Data'!B2658)</f>
        <v>1.0774247872206999</v>
      </c>
      <c r="G2658">
        <f>VLOOKUP(E2658,'Step 1.3 OAT Data'!$A:$B,2)</f>
        <v>70</v>
      </c>
    </row>
    <row r="2659" spans="1:7" x14ac:dyDescent="0.25">
      <c r="A2659" s="33">
        <f>IF(ISBLANK('Step 1.1 Supply Fan Power Data'!A2659),"-",'Step 1.1 Supply Fan Power Data'!A2659)</f>
        <v>44742.083333333336</v>
      </c>
      <c r="B2659">
        <f>IF(ISBLANK('Step 1.1 Supply Fan Power Data'!B2659),"-",'Step 1.1 Supply Fan Power Data'!B2659)</f>
        <v>1.1172670603499033</v>
      </c>
      <c r="C2659">
        <f>VLOOKUP(A2659,'Step 1.3 OAT Data'!$A:$B,2)</f>
        <v>70</v>
      </c>
      <c r="E2659" s="33">
        <f>IF(ISBLANK('Step 1.2 Return Fan Power Data'!A2659),"-",'Step 1.2 Return Fan Power Data'!A2659)</f>
        <v>44742.083333333336</v>
      </c>
      <c r="F2659">
        <f>IF(ISBLANK('Step 1.2 Return Fan Power Data'!B2659),"-",'Step 1.2 Return Fan Power Data'!B2659)</f>
        <v>1.0619612423600069</v>
      </c>
      <c r="G2659">
        <f>VLOOKUP(E2659,'Step 1.3 OAT Data'!$A:$B,2)</f>
        <v>70</v>
      </c>
    </row>
    <row r="2660" spans="1:7" x14ac:dyDescent="0.25">
      <c r="A2660" s="33">
        <f>IF(ISBLANK('Step 1.1 Supply Fan Power Data'!A2660),"-",'Step 1.1 Supply Fan Power Data'!A2660)</f>
        <v>44742.125</v>
      </c>
      <c r="B2660">
        <f>IF(ISBLANK('Step 1.1 Supply Fan Power Data'!B2660),"-",'Step 1.1 Supply Fan Power Data'!B2660)</f>
        <v>1.1516273790611466</v>
      </c>
      <c r="C2660">
        <f>VLOOKUP(A2660,'Step 1.3 OAT Data'!$A:$B,2)</f>
        <v>68</v>
      </c>
      <c r="E2660" s="33">
        <f>IF(ISBLANK('Step 1.2 Return Fan Power Data'!A2660),"-",'Step 1.2 Return Fan Power Data'!A2660)</f>
        <v>44742.125</v>
      </c>
      <c r="F2660">
        <f>IF(ISBLANK('Step 1.2 Return Fan Power Data'!B2660),"-",'Step 1.2 Return Fan Power Data'!B2660)</f>
        <v>1.1002137939653642</v>
      </c>
      <c r="G2660">
        <f>VLOOKUP(E2660,'Step 1.3 OAT Data'!$A:$B,2)</f>
        <v>68</v>
      </c>
    </row>
    <row r="2661" spans="1:7" x14ac:dyDescent="0.25">
      <c r="A2661" s="33">
        <f>IF(ISBLANK('Step 1.1 Supply Fan Power Data'!A2661),"-",'Step 1.1 Supply Fan Power Data'!A2661)</f>
        <v>44742.166666666664</v>
      </c>
      <c r="B2661">
        <f>IF(ISBLANK('Step 1.1 Supply Fan Power Data'!B2661),"-",'Step 1.1 Supply Fan Power Data'!B2661)</f>
        <v>1.1572142220475556</v>
      </c>
      <c r="C2661">
        <f>VLOOKUP(A2661,'Step 1.3 OAT Data'!$A:$B,2)</f>
        <v>70</v>
      </c>
      <c r="E2661" s="33">
        <f>IF(ISBLANK('Step 1.2 Return Fan Power Data'!A2661),"-",'Step 1.2 Return Fan Power Data'!A2661)</f>
        <v>44742.166666666664</v>
      </c>
      <c r="F2661">
        <f>IF(ISBLANK('Step 1.2 Return Fan Power Data'!B2661),"-",'Step 1.2 Return Fan Power Data'!B2661)</f>
        <v>1.1064529144113773</v>
      </c>
      <c r="G2661">
        <f>VLOOKUP(E2661,'Step 1.3 OAT Data'!$A:$B,2)</f>
        <v>70</v>
      </c>
    </row>
    <row r="2662" spans="1:7" x14ac:dyDescent="0.25">
      <c r="A2662" s="33">
        <f>IF(ISBLANK('Step 1.1 Supply Fan Power Data'!A2662),"-",'Step 1.1 Supply Fan Power Data'!A2662)</f>
        <v>44742.208333333336</v>
      </c>
      <c r="B2662">
        <f>IF(ISBLANK('Step 1.1 Supply Fan Power Data'!B2662),"-",'Step 1.1 Supply Fan Power Data'!B2662)</f>
        <v>1.1738252258887067</v>
      </c>
      <c r="C2662">
        <f>VLOOKUP(A2662,'Step 1.3 OAT Data'!$A:$B,2)</f>
        <v>69</v>
      </c>
      <c r="E2662" s="33">
        <f>IF(ISBLANK('Step 1.2 Return Fan Power Data'!A2662),"-",'Step 1.2 Return Fan Power Data'!A2662)</f>
        <v>44742.208333333336</v>
      </c>
      <c r="F2662">
        <f>IF(ISBLANK('Step 1.2 Return Fan Power Data'!B2662),"-",'Step 1.2 Return Fan Power Data'!B2662)</f>
        <v>1.1250304046798925</v>
      </c>
      <c r="G2662">
        <f>VLOOKUP(E2662,'Step 1.3 OAT Data'!$A:$B,2)</f>
        <v>69</v>
      </c>
    </row>
    <row r="2663" spans="1:7" x14ac:dyDescent="0.25">
      <c r="A2663" s="33">
        <f>IF(ISBLANK('Step 1.1 Supply Fan Power Data'!A2663),"-",'Step 1.1 Supply Fan Power Data'!A2663)</f>
        <v>44742.25</v>
      </c>
      <c r="B2663">
        <f>IF(ISBLANK('Step 1.1 Supply Fan Power Data'!B2663),"-",'Step 1.1 Supply Fan Power Data'!B2663)</f>
        <v>12.035073024320816</v>
      </c>
      <c r="C2663">
        <f>VLOOKUP(A2663,'Step 1.3 OAT Data'!$A:$B,2)</f>
        <v>70</v>
      </c>
      <c r="E2663" s="33">
        <f>IF(ISBLANK('Step 1.2 Return Fan Power Data'!A2663),"-",'Step 1.2 Return Fan Power Data'!A2663)</f>
        <v>44742.25</v>
      </c>
      <c r="F2663">
        <f>IF(ISBLANK('Step 1.2 Return Fan Power Data'!B2663),"-",'Step 1.2 Return Fan Power Data'!B2663)</f>
        <v>4.0958849557522141</v>
      </c>
      <c r="G2663">
        <f>VLOOKUP(E2663,'Step 1.3 OAT Data'!$A:$B,2)</f>
        <v>70</v>
      </c>
    </row>
    <row r="2664" spans="1:7" x14ac:dyDescent="0.25">
      <c r="A2664" s="33">
        <f>IF(ISBLANK('Step 1.1 Supply Fan Power Data'!A2664),"-",'Step 1.1 Supply Fan Power Data'!A2664)</f>
        <v>44742.291666666664</v>
      </c>
      <c r="B2664">
        <f>IF(ISBLANK('Step 1.1 Supply Fan Power Data'!B2664),"-",'Step 1.1 Supply Fan Power Data'!B2664)</f>
        <v>12.035073024320816</v>
      </c>
      <c r="C2664">
        <f>VLOOKUP(A2664,'Step 1.3 OAT Data'!$A:$B,2)</f>
        <v>72</v>
      </c>
      <c r="E2664" s="33">
        <f>IF(ISBLANK('Step 1.2 Return Fan Power Data'!A2664),"-",'Step 1.2 Return Fan Power Data'!A2664)</f>
        <v>44742.291666666664</v>
      </c>
      <c r="F2664">
        <f>IF(ISBLANK('Step 1.2 Return Fan Power Data'!B2664),"-",'Step 1.2 Return Fan Power Data'!B2664)</f>
        <v>4.0958849557522141</v>
      </c>
      <c r="G2664">
        <f>VLOOKUP(E2664,'Step 1.3 OAT Data'!$A:$B,2)</f>
        <v>72</v>
      </c>
    </row>
    <row r="2665" spans="1:7" x14ac:dyDescent="0.25">
      <c r="A2665" s="33">
        <f>IF(ISBLANK('Step 1.1 Supply Fan Power Data'!A2665),"-",'Step 1.1 Supply Fan Power Data'!A2665)</f>
        <v>44742.333333333336</v>
      </c>
      <c r="B2665">
        <f>IF(ISBLANK('Step 1.1 Supply Fan Power Data'!B2665),"-",'Step 1.1 Supply Fan Power Data'!B2665)</f>
        <v>12.035073024320816</v>
      </c>
      <c r="C2665">
        <f>VLOOKUP(A2665,'Step 1.3 OAT Data'!$A:$B,2)</f>
        <v>75</v>
      </c>
      <c r="E2665" s="33">
        <f>IF(ISBLANK('Step 1.2 Return Fan Power Data'!A2665),"-",'Step 1.2 Return Fan Power Data'!A2665)</f>
        <v>44742.333333333336</v>
      </c>
      <c r="F2665">
        <f>IF(ISBLANK('Step 1.2 Return Fan Power Data'!B2665),"-",'Step 1.2 Return Fan Power Data'!B2665)</f>
        <v>4.0958849557522141</v>
      </c>
      <c r="G2665">
        <f>VLOOKUP(E2665,'Step 1.3 OAT Data'!$A:$B,2)</f>
        <v>75</v>
      </c>
    </row>
    <row r="2666" spans="1:7" x14ac:dyDescent="0.25">
      <c r="A2666" s="33">
        <f>IF(ISBLANK('Step 1.1 Supply Fan Power Data'!A2666),"-",'Step 1.1 Supply Fan Power Data'!A2666)</f>
        <v>44742.375</v>
      </c>
      <c r="B2666">
        <f>IF(ISBLANK('Step 1.1 Supply Fan Power Data'!B2666),"-",'Step 1.1 Supply Fan Power Data'!B2666)</f>
        <v>12.035073024320816</v>
      </c>
      <c r="C2666">
        <f>VLOOKUP(A2666,'Step 1.3 OAT Data'!$A:$B,2)</f>
        <v>77</v>
      </c>
      <c r="E2666" s="33">
        <f>IF(ISBLANK('Step 1.2 Return Fan Power Data'!A2666),"-",'Step 1.2 Return Fan Power Data'!A2666)</f>
        <v>44742.375</v>
      </c>
      <c r="F2666">
        <f>IF(ISBLANK('Step 1.2 Return Fan Power Data'!B2666),"-",'Step 1.2 Return Fan Power Data'!B2666)</f>
        <v>4.0958849557522141</v>
      </c>
      <c r="G2666">
        <f>VLOOKUP(E2666,'Step 1.3 OAT Data'!$A:$B,2)</f>
        <v>77</v>
      </c>
    </row>
    <row r="2667" spans="1:7" x14ac:dyDescent="0.25">
      <c r="A2667" s="33">
        <f>IF(ISBLANK('Step 1.1 Supply Fan Power Data'!A2667),"-",'Step 1.1 Supply Fan Power Data'!A2667)</f>
        <v>44742.416666666664</v>
      </c>
      <c r="B2667">
        <f>IF(ISBLANK('Step 1.1 Supply Fan Power Data'!B2667),"-",'Step 1.1 Supply Fan Power Data'!B2667)</f>
        <v>12.035073024320816</v>
      </c>
      <c r="C2667">
        <f>VLOOKUP(A2667,'Step 1.3 OAT Data'!$A:$B,2)</f>
        <v>80</v>
      </c>
      <c r="E2667" s="33">
        <f>IF(ISBLANK('Step 1.2 Return Fan Power Data'!A2667),"-",'Step 1.2 Return Fan Power Data'!A2667)</f>
        <v>44742.416666666664</v>
      </c>
      <c r="F2667">
        <f>IF(ISBLANK('Step 1.2 Return Fan Power Data'!B2667),"-",'Step 1.2 Return Fan Power Data'!B2667)</f>
        <v>4.0958849557522141</v>
      </c>
      <c r="G2667">
        <f>VLOOKUP(E2667,'Step 1.3 OAT Data'!$A:$B,2)</f>
        <v>80</v>
      </c>
    </row>
    <row r="2668" spans="1:7" x14ac:dyDescent="0.25">
      <c r="A2668" s="33">
        <f>IF(ISBLANK('Step 1.1 Supply Fan Power Data'!A2668),"-",'Step 1.1 Supply Fan Power Data'!A2668)</f>
        <v>44742.458333333336</v>
      </c>
      <c r="B2668">
        <f>IF(ISBLANK('Step 1.1 Supply Fan Power Data'!B2668),"-",'Step 1.1 Supply Fan Power Data'!B2668)</f>
        <v>12.035073024320816</v>
      </c>
      <c r="C2668">
        <f>VLOOKUP(A2668,'Step 1.3 OAT Data'!$A:$B,2)</f>
        <v>82</v>
      </c>
      <c r="E2668" s="33">
        <f>IF(ISBLANK('Step 1.2 Return Fan Power Data'!A2668),"-",'Step 1.2 Return Fan Power Data'!A2668)</f>
        <v>44742.458333333336</v>
      </c>
      <c r="F2668">
        <f>IF(ISBLANK('Step 1.2 Return Fan Power Data'!B2668),"-",'Step 1.2 Return Fan Power Data'!B2668)</f>
        <v>4.0958849557522141</v>
      </c>
      <c r="G2668">
        <f>VLOOKUP(E2668,'Step 1.3 OAT Data'!$A:$B,2)</f>
        <v>82</v>
      </c>
    </row>
    <row r="2669" spans="1:7" x14ac:dyDescent="0.25">
      <c r="A2669" s="33">
        <f>IF(ISBLANK('Step 1.1 Supply Fan Power Data'!A2669),"-",'Step 1.1 Supply Fan Power Data'!A2669)</f>
        <v>44742.5</v>
      </c>
      <c r="B2669">
        <f>IF(ISBLANK('Step 1.1 Supply Fan Power Data'!B2669),"-",'Step 1.1 Supply Fan Power Data'!B2669)</f>
        <v>12.035073024320816</v>
      </c>
      <c r="C2669">
        <f>VLOOKUP(A2669,'Step 1.3 OAT Data'!$A:$B,2)</f>
        <v>79</v>
      </c>
      <c r="E2669" s="33">
        <f>IF(ISBLANK('Step 1.2 Return Fan Power Data'!A2669),"-",'Step 1.2 Return Fan Power Data'!A2669)</f>
        <v>44742.5</v>
      </c>
      <c r="F2669">
        <f>IF(ISBLANK('Step 1.2 Return Fan Power Data'!B2669),"-",'Step 1.2 Return Fan Power Data'!B2669)</f>
        <v>4.0958849557522141</v>
      </c>
      <c r="G2669">
        <f>VLOOKUP(E2669,'Step 1.3 OAT Data'!$A:$B,2)</f>
        <v>79</v>
      </c>
    </row>
    <row r="2670" spans="1:7" x14ac:dyDescent="0.25">
      <c r="A2670" s="33">
        <f>IF(ISBLANK('Step 1.1 Supply Fan Power Data'!A2670),"-",'Step 1.1 Supply Fan Power Data'!A2670)</f>
        <v>44742.541666666664</v>
      </c>
      <c r="B2670">
        <f>IF(ISBLANK('Step 1.1 Supply Fan Power Data'!B2670),"-",'Step 1.1 Supply Fan Power Data'!B2670)</f>
        <v>12.035073024320816</v>
      </c>
      <c r="C2670">
        <f>VLOOKUP(A2670,'Step 1.3 OAT Data'!$A:$B,2)</f>
        <v>81</v>
      </c>
      <c r="E2670" s="33">
        <f>IF(ISBLANK('Step 1.2 Return Fan Power Data'!A2670),"-",'Step 1.2 Return Fan Power Data'!A2670)</f>
        <v>44742.541666666664</v>
      </c>
      <c r="F2670">
        <f>IF(ISBLANK('Step 1.2 Return Fan Power Data'!B2670),"-",'Step 1.2 Return Fan Power Data'!B2670)</f>
        <v>4.0958849557522141</v>
      </c>
      <c r="G2670">
        <f>VLOOKUP(E2670,'Step 1.3 OAT Data'!$A:$B,2)</f>
        <v>81</v>
      </c>
    </row>
    <row r="2671" spans="1:7" x14ac:dyDescent="0.25">
      <c r="A2671" s="33">
        <f>IF(ISBLANK('Step 1.1 Supply Fan Power Data'!A2671),"-",'Step 1.1 Supply Fan Power Data'!A2671)</f>
        <v>44742.583333333336</v>
      </c>
      <c r="B2671">
        <f>IF(ISBLANK('Step 1.1 Supply Fan Power Data'!B2671),"-",'Step 1.1 Supply Fan Power Data'!B2671)</f>
        <v>12.035073024320816</v>
      </c>
      <c r="C2671">
        <f>VLOOKUP(A2671,'Step 1.3 OAT Data'!$A:$B,2)</f>
        <v>82</v>
      </c>
      <c r="E2671" s="33">
        <f>IF(ISBLANK('Step 1.2 Return Fan Power Data'!A2671),"-",'Step 1.2 Return Fan Power Data'!A2671)</f>
        <v>44742.583333333336</v>
      </c>
      <c r="F2671">
        <f>IF(ISBLANK('Step 1.2 Return Fan Power Data'!B2671),"-",'Step 1.2 Return Fan Power Data'!B2671)</f>
        <v>4.0958849557522141</v>
      </c>
      <c r="G2671">
        <f>VLOOKUP(E2671,'Step 1.3 OAT Data'!$A:$B,2)</f>
        <v>82</v>
      </c>
    </row>
    <row r="2672" spans="1:7" x14ac:dyDescent="0.25">
      <c r="A2672" s="33">
        <f>IF(ISBLANK('Step 1.1 Supply Fan Power Data'!A2672),"-",'Step 1.1 Supply Fan Power Data'!A2672)</f>
        <v>44742.625</v>
      </c>
      <c r="B2672">
        <f>IF(ISBLANK('Step 1.1 Supply Fan Power Data'!B2672),"-",'Step 1.1 Supply Fan Power Data'!B2672)</f>
        <v>12.035073024320816</v>
      </c>
      <c r="C2672">
        <f>VLOOKUP(A2672,'Step 1.3 OAT Data'!$A:$B,2)</f>
        <v>81</v>
      </c>
      <c r="E2672" s="33">
        <f>IF(ISBLANK('Step 1.2 Return Fan Power Data'!A2672),"-",'Step 1.2 Return Fan Power Data'!A2672)</f>
        <v>44742.625</v>
      </c>
      <c r="F2672">
        <f>IF(ISBLANK('Step 1.2 Return Fan Power Data'!B2672),"-",'Step 1.2 Return Fan Power Data'!B2672)</f>
        <v>4.0958849557522141</v>
      </c>
      <c r="G2672">
        <f>VLOOKUP(E2672,'Step 1.3 OAT Data'!$A:$B,2)</f>
        <v>81</v>
      </c>
    </row>
    <row r="2673" spans="1:7" x14ac:dyDescent="0.25">
      <c r="A2673" s="33">
        <f>IF(ISBLANK('Step 1.1 Supply Fan Power Data'!A2673),"-",'Step 1.1 Supply Fan Power Data'!A2673)</f>
        <v>44742.666666666664</v>
      </c>
      <c r="B2673">
        <f>IF(ISBLANK('Step 1.1 Supply Fan Power Data'!B2673),"-",'Step 1.1 Supply Fan Power Data'!B2673)</f>
        <v>12.035073024320816</v>
      </c>
      <c r="C2673">
        <f>VLOOKUP(A2673,'Step 1.3 OAT Data'!$A:$B,2)</f>
        <v>82</v>
      </c>
      <c r="E2673" s="33">
        <f>IF(ISBLANK('Step 1.2 Return Fan Power Data'!A2673),"-",'Step 1.2 Return Fan Power Data'!A2673)</f>
        <v>44742.666666666664</v>
      </c>
      <c r="F2673">
        <f>IF(ISBLANK('Step 1.2 Return Fan Power Data'!B2673),"-",'Step 1.2 Return Fan Power Data'!B2673)</f>
        <v>4.0958849557522141</v>
      </c>
      <c r="G2673">
        <f>VLOOKUP(E2673,'Step 1.3 OAT Data'!$A:$B,2)</f>
        <v>82</v>
      </c>
    </row>
    <row r="2674" spans="1:7" x14ac:dyDescent="0.25">
      <c r="A2674" s="33">
        <f>IF(ISBLANK('Step 1.1 Supply Fan Power Data'!A2674),"-",'Step 1.1 Supply Fan Power Data'!A2674)</f>
        <v>44742.708333333336</v>
      </c>
      <c r="B2674">
        <f>IF(ISBLANK('Step 1.1 Supply Fan Power Data'!B2674),"-",'Step 1.1 Supply Fan Power Data'!B2674)</f>
        <v>2.0548171399861568</v>
      </c>
      <c r="C2674">
        <f>VLOOKUP(A2674,'Step 1.3 OAT Data'!$A:$B,2)</f>
        <v>80</v>
      </c>
      <c r="E2674" s="33">
        <f>IF(ISBLANK('Step 1.2 Return Fan Power Data'!A2674),"-",'Step 1.2 Return Fan Power Data'!A2674)</f>
        <v>44742.708333333336</v>
      </c>
      <c r="F2674">
        <f>IF(ISBLANK('Step 1.2 Return Fan Power Data'!B2674),"-",'Step 1.2 Return Fan Power Data'!B2674)</f>
        <v>1.999152697009964</v>
      </c>
      <c r="G2674">
        <f>VLOOKUP(E2674,'Step 1.3 OAT Data'!$A:$B,2)</f>
        <v>80</v>
      </c>
    </row>
    <row r="2675" spans="1:7" x14ac:dyDescent="0.25">
      <c r="A2675" s="33">
        <f>IF(ISBLANK('Step 1.1 Supply Fan Power Data'!A2675),"-",'Step 1.1 Supply Fan Power Data'!A2675)</f>
        <v>44742.75</v>
      </c>
      <c r="B2675">
        <f>IF(ISBLANK('Step 1.1 Supply Fan Power Data'!B2675),"-",'Step 1.1 Supply Fan Power Data'!B2675)</f>
        <v>2.0463793708417093</v>
      </c>
      <c r="C2675">
        <f>VLOOKUP(A2675,'Step 1.3 OAT Data'!$A:$B,2)</f>
        <v>79</v>
      </c>
      <c r="E2675" s="33">
        <f>IF(ISBLANK('Step 1.2 Return Fan Power Data'!A2675),"-",'Step 1.2 Return Fan Power Data'!A2675)</f>
        <v>44742.75</v>
      </c>
      <c r="F2675">
        <f>IF(ISBLANK('Step 1.2 Return Fan Power Data'!B2675),"-",'Step 1.2 Return Fan Power Data'!B2675)</f>
        <v>1.9929552628012224</v>
      </c>
      <c r="G2675">
        <f>VLOOKUP(E2675,'Step 1.3 OAT Data'!$A:$B,2)</f>
        <v>79</v>
      </c>
    </row>
    <row r="2676" spans="1:7" x14ac:dyDescent="0.25">
      <c r="A2676" s="33">
        <f>IF(ISBLANK('Step 1.1 Supply Fan Power Data'!A2676),"-",'Step 1.1 Supply Fan Power Data'!A2676)</f>
        <v>44742.791666666664</v>
      </c>
      <c r="B2676">
        <f>IF(ISBLANK('Step 1.1 Supply Fan Power Data'!B2676),"-",'Step 1.1 Supply Fan Power Data'!B2676)</f>
        <v>2.0566523808952661</v>
      </c>
      <c r="C2676">
        <f>VLOOKUP(A2676,'Step 1.3 OAT Data'!$A:$B,2)</f>
        <v>77</v>
      </c>
      <c r="E2676" s="33">
        <f>IF(ISBLANK('Step 1.2 Return Fan Power Data'!A2676),"-",'Step 1.2 Return Fan Power Data'!A2676)</f>
        <v>44742.791666666664</v>
      </c>
      <c r="F2676">
        <f>IF(ISBLANK('Step 1.2 Return Fan Power Data'!B2676),"-",'Step 1.2 Return Fan Power Data'!B2676)</f>
        <v>2.0004936982105694</v>
      </c>
      <c r="G2676">
        <f>VLOOKUP(E2676,'Step 1.3 OAT Data'!$A:$B,2)</f>
        <v>77</v>
      </c>
    </row>
    <row r="2677" spans="1:7" x14ac:dyDescent="0.25">
      <c r="A2677" s="33">
        <f>IF(ISBLANK('Step 1.1 Supply Fan Power Data'!A2677),"-",'Step 1.1 Supply Fan Power Data'!A2677)</f>
        <v>44742.833333333336</v>
      </c>
      <c r="B2677">
        <f>IF(ISBLANK('Step 1.1 Supply Fan Power Data'!B2677),"-",'Step 1.1 Supply Fan Power Data'!B2677)</f>
        <v>2.0613031715234351</v>
      </c>
      <c r="C2677">
        <f>VLOOKUP(A2677,'Step 1.3 OAT Data'!$A:$B,2)</f>
        <v>74</v>
      </c>
      <c r="E2677" s="33">
        <f>IF(ISBLANK('Step 1.2 Return Fan Power Data'!A2677),"-",'Step 1.2 Return Fan Power Data'!A2677)</f>
        <v>44742.833333333336</v>
      </c>
      <c r="F2677">
        <f>IF(ISBLANK('Step 1.2 Return Fan Power Data'!B2677),"-",'Step 1.2 Return Fan Power Data'!B2677)</f>
        <v>2.0038808737594986</v>
      </c>
      <c r="G2677">
        <f>VLOOKUP(E2677,'Step 1.3 OAT Data'!$A:$B,2)</f>
        <v>74</v>
      </c>
    </row>
    <row r="2678" spans="1:7" x14ac:dyDescent="0.25">
      <c r="A2678" s="33">
        <f>IF(ISBLANK('Step 1.1 Supply Fan Power Data'!A2678),"-",'Step 1.1 Supply Fan Power Data'!A2678)</f>
        <v>44742.875</v>
      </c>
      <c r="B2678">
        <f>IF(ISBLANK('Step 1.1 Supply Fan Power Data'!B2678),"-",'Step 1.1 Supply Fan Power Data'!B2678)</f>
        <v>2.0463793708417093</v>
      </c>
      <c r="C2678">
        <f>VLOOKUP(A2678,'Step 1.3 OAT Data'!$A:$B,2)</f>
        <v>73</v>
      </c>
      <c r="E2678" s="33">
        <f>IF(ISBLANK('Step 1.2 Return Fan Power Data'!A2678),"-",'Step 1.2 Return Fan Power Data'!A2678)</f>
        <v>44742.875</v>
      </c>
      <c r="F2678">
        <f>IF(ISBLANK('Step 1.2 Return Fan Power Data'!B2678),"-",'Step 1.2 Return Fan Power Data'!B2678)</f>
        <v>1.9929552628012224</v>
      </c>
      <c r="G2678">
        <f>VLOOKUP(E2678,'Step 1.3 OAT Data'!$A:$B,2)</f>
        <v>73</v>
      </c>
    </row>
    <row r="2679" spans="1:7" x14ac:dyDescent="0.25">
      <c r="A2679" s="33">
        <f>IF(ISBLANK('Step 1.1 Supply Fan Power Data'!A2679),"-",'Step 1.1 Supply Fan Power Data'!A2679)</f>
        <v>44742.916666666664</v>
      </c>
      <c r="B2679">
        <f>IF(ISBLANK('Step 1.1 Supply Fan Power Data'!B2679),"-",'Step 1.1 Supply Fan Power Data'!B2679)</f>
        <v>2.0482741923258616</v>
      </c>
      <c r="C2679">
        <f>VLOOKUP(A2679,'Step 1.3 OAT Data'!$A:$B,2)</f>
        <v>73</v>
      </c>
      <c r="E2679" s="33">
        <f>IF(ISBLANK('Step 1.2 Return Fan Power Data'!A2679),"-",'Step 1.2 Return Fan Power Data'!A2679)</f>
        <v>44742.916666666664</v>
      </c>
      <c r="F2679">
        <f>IF(ISBLANK('Step 1.2 Return Fan Power Data'!B2679),"-",'Step 1.2 Return Fan Power Data'!B2679)</f>
        <v>1.9943515622428232</v>
      </c>
      <c r="G2679">
        <f>VLOOKUP(E2679,'Step 1.3 OAT Data'!$A:$B,2)</f>
        <v>73</v>
      </c>
    </row>
    <row r="2680" spans="1:7" x14ac:dyDescent="0.25">
      <c r="A2680" s="33">
        <f>IF(ISBLANK('Step 1.1 Supply Fan Power Data'!A2680),"-",'Step 1.1 Supply Fan Power Data'!A2680)</f>
        <v>44742.958333333336</v>
      </c>
      <c r="B2680">
        <f>IF(ISBLANK('Step 1.1 Supply Fan Power Data'!B2680),"-",'Step 1.1 Supply Fan Power Data'!B2680)</f>
        <v>2.0119677586305729</v>
      </c>
      <c r="C2680">
        <f>VLOOKUP(A2680,'Step 1.3 OAT Data'!$A:$B,2)</f>
        <v>72</v>
      </c>
      <c r="E2680" s="33">
        <f>IF(ISBLANK('Step 1.2 Return Fan Power Data'!A2680),"-",'Step 1.2 Return Fan Power Data'!A2680)</f>
        <v>44742.958333333336</v>
      </c>
      <c r="F2680">
        <f>IF(ISBLANK('Step 1.2 Return Fan Power Data'!B2680),"-",'Step 1.2 Return Fan Power Data'!B2680)</f>
        <v>1.9671359741568302</v>
      </c>
      <c r="G2680">
        <f>VLOOKUP(E2680,'Step 1.3 OAT Data'!$A:$B,2)</f>
        <v>72</v>
      </c>
    </row>
    <row r="2681" spans="1:7" x14ac:dyDescent="0.25">
      <c r="A2681" s="33">
        <f>IF(ISBLANK('Step 1.1 Supply Fan Power Data'!A2681),"-",'Step 1.1 Supply Fan Power Data'!A2681)</f>
        <v>44743</v>
      </c>
      <c r="B2681">
        <f>IF(ISBLANK('Step 1.1 Supply Fan Power Data'!B2681),"-",'Step 1.1 Supply Fan Power Data'!B2681)</f>
        <v>2.0063655133553531</v>
      </c>
      <c r="C2681">
        <f>VLOOKUP(A2681,'Step 1.3 OAT Data'!$A:$B,2)</f>
        <v>70</v>
      </c>
      <c r="E2681" s="33">
        <f>IF(ISBLANK('Step 1.2 Return Fan Power Data'!A2681),"-",'Step 1.2 Return Fan Power Data'!A2681)</f>
        <v>44743</v>
      </c>
      <c r="F2681">
        <f>IF(ISBLANK('Step 1.2 Return Fan Power Data'!B2681),"-",'Step 1.2 Return Fan Power Data'!B2681)</f>
        <v>1.9628498386583195</v>
      </c>
      <c r="G2681">
        <f>VLOOKUP(E2681,'Step 1.3 OAT Data'!$A:$B,2)</f>
        <v>70</v>
      </c>
    </row>
    <row r="2682" spans="1:7" x14ac:dyDescent="0.25">
      <c r="A2682" s="33">
        <f>IF(ISBLANK('Step 1.1 Supply Fan Power Data'!A2682),"-",'Step 1.1 Supply Fan Power Data'!A2682)</f>
        <v>44743.041666666664</v>
      </c>
      <c r="B2682">
        <f>IF(ISBLANK('Step 1.1 Supply Fan Power Data'!B2682),"-",'Step 1.1 Supply Fan Power Data'!B2682)</f>
        <v>2.0119677586305729</v>
      </c>
      <c r="C2682">
        <f>VLOOKUP(A2682,'Step 1.3 OAT Data'!$A:$B,2)</f>
        <v>73</v>
      </c>
      <c r="E2682" s="33">
        <f>IF(ISBLANK('Step 1.2 Return Fan Power Data'!A2682),"-",'Step 1.2 Return Fan Power Data'!A2682)</f>
        <v>44743.041666666664</v>
      </c>
      <c r="F2682">
        <f>IF(ISBLANK('Step 1.2 Return Fan Power Data'!B2682),"-",'Step 1.2 Return Fan Power Data'!B2682)</f>
        <v>1.9671359741568302</v>
      </c>
      <c r="G2682">
        <f>VLOOKUP(E2682,'Step 1.3 OAT Data'!$A:$B,2)</f>
        <v>73</v>
      </c>
    </row>
    <row r="2683" spans="1:7" x14ac:dyDescent="0.25">
      <c r="A2683" s="33">
        <f>IF(ISBLANK('Step 1.1 Supply Fan Power Data'!A2683),"-",'Step 1.1 Supply Fan Power Data'!A2683)</f>
        <v>44743.083333333336</v>
      </c>
      <c r="B2683">
        <f>IF(ISBLANK('Step 1.1 Supply Fan Power Data'!B2683),"-",'Step 1.1 Supply Fan Power Data'!B2683)</f>
        <v>2.0147090995739916</v>
      </c>
      <c r="C2683">
        <f>VLOOKUP(A2683,'Step 1.3 OAT Data'!$A:$B,2)</f>
        <v>73</v>
      </c>
      <c r="E2683" s="33">
        <f>IF(ISBLANK('Step 1.2 Return Fan Power Data'!A2683),"-",'Step 1.2 Return Fan Power Data'!A2683)</f>
        <v>44743.083333333336</v>
      </c>
      <c r="F2683">
        <f>IF(ISBLANK('Step 1.2 Return Fan Power Data'!B2683),"-",'Step 1.2 Return Fan Power Data'!B2683)</f>
        <v>1.9692248680126241</v>
      </c>
      <c r="G2683">
        <f>VLOOKUP(E2683,'Step 1.3 OAT Data'!$A:$B,2)</f>
        <v>73</v>
      </c>
    </row>
    <row r="2684" spans="1:7" x14ac:dyDescent="0.25">
      <c r="A2684" s="33">
        <f>IF(ISBLANK('Step 1.1 Supply Fan Power Data'!A2684),"-",'Step 1.1 Supply Fan Power Data'!A2684)</f>
        <v>44743.125</v>
      </c>
      <c r="B2684">
        <f>IF(ISBLANK('Step 1.1 Supply Fan Power Data'!B2684),"-",'Step 1.1 Supply Fan Power Data'!B2684)</f>
        <v>2.0137952378768462</v>
      </c>
      <c r="C2684">
        <f>VLOOKUP(A2684,'Step 1.3 OAT Data'!$A:$B,2)</f>
        <v>73</v>
      </c>
      <c r="E2684" s="33">
        <f>IF(ISBLANK('Step 1.2 Return Fan Power Data'!A2684),"-",'Step 1.2 Return Fan Power Data'!A2684)</f>
        <v>44743.125</v>
      </c>
      <c r="F2684">
        <f>IF(ISBLANK('Step 1.2 Return Fan Power Data'!B2684),"-",'Step 1.2 Return Fan Power Data'!B2684)</f>
        <v>1.9685291241563134</v>
      </c>
      <c r="G2684">
        <f>VLOOKUP(E2684,'Step 1.3 OAT Data'!$A:$B,2)</f>
        <v>73</v>
      </c>
    </row>
    <row r="2685" spans="1:7" x14ac:dyDescent="0.25">
      <c r="A2685" s="33">
        <f>IF(ISBLANK('Step 1.1 Supply Fan Power Data'!A2685),"-",'Step 1.1 Supply Fan Power Data'!A2685)</f>
        <v>44743.166666666664</v>
      </c>
      <c r="B2685">
        <f>IF(ISBLANK('Step 1.1 Supply Fan Power Data'!B2685),"-",'Step 1.1 Supply Fan Power Data'!B2685)</f>
        <v>2.0212303474426929</v>
      </c>
      <c r="C2685">
        <f>VLOOKUP(A2685,'Step 1.3 OAT Data'!$A:$B,2)</f>
        <v>73</v>
      </c>
      <c r="E2685" s="33">
        <f>IF(ISBLANK('Step 1.2 Return Fan Power Data'!A2685),"-",'Step 1.2 Return Fan Power Data'!A2685)</f>
        <v>44743.166666666664</v>
      </c>
      <c r="F2685">
        <f>IF(ISBLANK('Step 1.2 Return Fan Power Data'!B2685),"-",'Step 1.2 Return Fan Power Data'!B2685)</f>
        <v>1.9741717526737645</v>
      </c>
      <c r="G2685">
        <f>VLOOKUP(E2685,'Step 1.3 OAT Data'!$A:$B,2)</f>
        <v>73</v>
      </c>
    </row>
    <row r="2686" spans="1:7" x14ac:dyDescent="0.25">
      <c r="A2686" s="33">
        <f>IF(ISBLANK('Step 1.1 Supply Fan Power Data'!A2686),"-",'Step 1.1 Supply Fan Power Data'!A2686)</f>
        <v>44743.208333333336</v>
      </c>
      <c r="B2686">
        <f>IF(ISBLANK('Step 1.1 Supply Fan Power Data'!B2686),"-",'Step 1.1 Supply Fan Power Data'!B2686)</f>
        <v>3.3928598643303314</v>
      </c>
      <c r="C2686">
        <f>VLOOKUP(A2686,'Step 1.3 OAT Data'!$A:$B,2)</f>
        <v>71</v>
      </c>
      <c r="E2686" s="33">
        <f>IF(ISBLANK('Step 1.2 Return Fan Power Data'!A2686),"-",'Step 1.2 Return Fan Power Data'!A2686)</f>
        <v>44743.208333333336</v>
      </c>
      <c r="F2686">
        <f>IF(ISBLANK('Step 1.2 Return Fan Power Data'!B2686),"-",'Step 1.2 Return Fan Power Data'!B2686)</f>
        <v>2.4688169361719359</v>
      </c>
      <c r="G2686">
        <f>VLOOKUP(E2686,'Step 1.3 OAT Data'!$A:$B,2)</f>
        <v>71</v>
      </c>
    </row>
    <row r="2687" spans="1:7" x14ac:dyDescent="0.25">
      <c r="A2687" s="33">
        <f>IF(ISBLANK('Step 1.1 Supply Fan Power Data'!A2687),"-",'Step 1.1 Supply Fan Power Data'!A2687)</f>
        <v>44743.25</v>
      </c>
      <c r="B2687">
        <f>IF(ISBLANK('Step 1.1 Supply Fan Power Data'!B2687),"-",'Step 1.1 Supply Fan Power Data'!B2687)</f>
        <v>12.035073024320816</v>
      </c>
      <c r="C2687">
        <f>VLOOKUP(A2687,'Step 1.3 OAT Data'!$A:$B,2)</f>
        <v>71</v>
      </c>
      <c r="E2687" s="33">
        <f>IF(ISBLANK('Step 1.2 Return Fan Power Data'!A2687),"-",'Step 1.2 Return Fan Power Data'!A2687)</f>
        <v>44743.25</v>
      </c>
      <c r="F2687">
        <f>IF(ISBLANK('Step 1.2 Return Fan Power Data'!B2687),"-",'Step 1.2 Return Fan Power Data'!B2687)</f>
        <v>4.0958849557522141</v>
      </c>
      <c r="G2687">
        <f>VLOOKUP(E2687,'Step 1.3 OAT Data'!$A:$B,2)</f>
        <v>71</v>
      </c>
    </row>
    <row r="2688" spans="1:7" x14ac:dyDescent="0.25">
      <c r="A2688" s="33">
        <f>IF(ISBLANK('Step 1.1 Supply Fan Power Data'!A2688),"-",'Step 1.1 Supply Fan Power Data'!A2688)</f>
        <v>44743.291666666664</v>
      </c>
      <c r="B2688">
        <f>IF(ISBLANK('Step 1.1 Supply Fan Power Data'!B2688),"-",'Step 1.1 Supply Fan Power Data'!B2688)</f>
        <v>12.035073024320816</v>
      </c>
      <c r="C2688">
        <f>VLOOKUP(A2688,'Step 1.3 OAT Data'!$A:$B,2)</f>
        <v>73</v>
      </c>
      <c r="E2688" s="33">
        <f>IF(ISBLANK('Step 1.2 Return Fan Power Data'!A2688),"-",'Step 1.2 Return Fan Power Data'!A2688)</f>
        <v>44743.291666666664</v>
      </c>
      <c r="F2688">
        <f>IF(ISBLANK('Step 1.2 Return Fan Power Data'!B2688),"-",'Step 1.2 Return Fan Power Data'!B2688)</f>
        <v>4.0958849557522141</v>
      </c>
      <c r="G2688">
        <f>VLOOKUP(E2688,'Step 1.3 OAT Data'!$A:$B,2)</f>
        <v>73</v>
      </c>
    </row>
    <row r="2689" spans="1:7" x14ac:dyDescent="0.25">
      <c r="A2689" s="33">
        <f>IF(ISBLANK('Step 1.1 Supply Fan Power Data'!A2689),"-",'Step 1.1 Supply Fan Power Data'!A2689)</f>
        <v>44743.333333333336</v>
      </c>
      <c r="B2689">
        <f>IF(ISBLANK('Step 1.1 Supply Fan Power Data'!B2689),"-",'Step 1.1 Supply Fan Power Data'!B2689)</f>
        <v>12.035073024320816</v>
      </c>
      <c r="C2689">
        <f>VLOOKUP(A2689,'Step 1.3 OAT Data'!$A:$B,2)</f>
        <v>74</v>
      </c>
      <c r="E2689" s="33">
        <f>IF(ISBLANK('Step 1.2 Return Fan Power Data'!A2689),"-",'Step 1.2 Return Fan Power Data'!A2689)</f>
        <v>44743.333333333336</v>
      </c>
      <c r="F2689">
        <f>IF(ISBLANK('Step 1.2 Return Fan Power Data'!B2689),"-",'Step 1.2 Return Fan Power Data'!B2689)</f>
        <v>4.0958849557522141</v>
      </c>
      <c r="G2689">
        <f>VLOOKUP(E2689,'Step 1.3 OAT Data'!$A:$B,2)</f>
        <v>74</v>
      </c>
    </row>
    <row r="2690" spans="1:7" x14ac:dyDescent="0.25">
      <c r="A2690" s="33">
        <f>IF(ISBLANK('Step 1.1 Supply Fan Power Data'!A2690),"-",'Step 1.1 Supply Fan Power Data'!A2690)</f>
        <v>44743.375</v>
      </c>
      <c r="B2690">
        <f>IF(ISBLANK('Step 1.1 Supply Fan Power Data'!B2690),"-",'Step 1.1 Supply Fan Power Data'!B2690)</f>
        <v>12.035073024320816</v>
      </c>
      <c r="C2690">
        <f>VLOOKUP(A2690,'Step 1.3 OAT Data'!$A:$B,2)</f>
        <v>77</v>
      </c>
      <c r="E2690" s="33">
        <f>IF(ISBLANK('Step 1.2 Return Fan Power Data'!A2690),"-",'Step 1.2 Return Fan Power Data'!A2690)</f>
        <v>44743.375</v>
      </c>
      <c r="F2690">
        <f>IF(ISBLANK('Step 1.2 Return Fan Power Data'!B2690),"-",'Step 1.2 Return Fan Power Data'!B2690)</f>
        <v>4.0958849557522141</v>
      </c>
      <c r="G2690">
        <f>VLOOKUP(E2690,'Step 1.3 OAT Data'!$A:$B,2)</f>
        <v>77</v>
      </c>
    </row>
    <row r="2691" spans="1:7" x14ac:dyDescent="0.25">
      <c r="A2691" s="33">
        <f>IF(ISBLANK('Step 1.1 Supply Fan Power Data'!A2691),"-",'Step 1.1 Supply Fan Power Data'!A2691)</f>
        <v>44743.416666666664</v>
      </c>
      <c r="B2691">
        <f>IF(ISBLANK('Step 1.1 Supply Fan Power Data'!B2691),"-",'Step 1.1 Supply Fan Power Data'!B2691)</f>
        <v>12.035073024320816</v>
      </c>
      <c r="C2691">
        <f>VLOOKUP(A2691,'Step 1.3 OAT Data'!$A:$B,2)</f>
        <v>78</v>
      </c>
      <c r="E2691" s="33">
        <f>IF(ISBLANK('Step 1.2 Return Fan Power Data'!A2691),"-",'Step 1.2 Return Fan Power Data'!A2691)</f>
        <v>44743.416666666664</v>
      </c>
      <c r="F2691">
        <f>IF(ISBLANK('Step 1.2 Return Fan Power Data'!B2691),"-",'Step 1.2 Return Fan Power Data'!B2691)</f>
        <v>4.0958849557522141</v>
      </c>
      <c r="G2691">
        <f>VLOOKUP(E2691,'Step 1.3 OAT Data'!$A:$B,2)</f>
        <v>78</v>
      </c>
    </row>
    <row r="2692" spans="1:7" x14ac:dyDescent="0.25">
      <c r="A2692" s="33">
        <f>IF(ISBLANK('Step 1.1 Supply Fan Power Data'!A2692),"-",'Step 1.1 Supply Fan Power Data'!A2692)</f>
        <v>44743.458333333336</v>
      </c>
      <c r="B2692">
        <f>IF(ISBLANK('Step 1.1 Supply Fan Power Data'!B2692),"-",'Step 1.1 Supply Fan Power Data'!B2692)</f>
        <v>12.035073024320816</v>
      </c>
      <c r="C2692">
        <f>VLOOKUP(A2692,'Step 1.3 OAT Data'!$A:$B,2)</f>
        <v>80</v>
      </c>
      <c r="E2692" s="33">
        <f>IF(ISBLANK('Step 1.2 Return Fan Power Data'!A2692),"-",'Step 1.2 Return Fan Power Data'!A2692)</f>
        <v>44743.458333333336</v>
      </c>
      <c r="F2692">
        <f>IF(ISBLANK('Step 1.2 Return Fan Power Data'!B2692),"-",'Step 1.2 Return Fan Power Data'!B2692)</f>
        <v>4.0958849557522141</v>
      </c>
      <c r="G2692">
        <f>VLOOKUP(E2692,'Step 1.3 OAT Data'!$A:$B,2)</f>
        <v>80</v>
      </c>
    </row>
    <row r="2693" spans="1:7" x14ac:dyDescent="0.25">
      <c r="A2693" s="33">
        <f>IF(ISBLANK('Step 1.1 Supply Fan Power Data'!A2693),"-",'Step 1.1 Supply Fan Power Data'!A2693)</f>
        <v>44743.5</v>
      </c>
      <c r="B2693">
        <f>IF(ISBLANK('Step 1.1 Supply Fan Power Data'!B2693),"-",'Step 1.1 Supply Fan Power Data'!B2693)</f>
        <v>12.035073024320816</v>
      </c>
      <c r="C2693">
        <f>VLOOKUP(A2693,'Step 1.3 OAT Data'!$A:$B,2)</f>
        <v>81</v>
      </c>
      <c r="E2693" s="33">
        <f>IF(ISBLANK('Step 1.2 Return Fan Power Data'!A2693),"-",'Step 1.2 Return Fan Power Data'!A2693)</f>
        <v>44743.5</v>
      </c>
      <c r="F2693">
        <f>IF(ISBLANK('Step 1.2 Return Fan Power Data'!B2693),"-",'Step 1.2 Return Fan Power Data'!B2693)</f>
        <v>4.0958849557522141</v>
      </c>
      <c r="G2693">
        <f>VLOOKUP(E2693,'Step 1.3 OAT Data'!$A:$B,2)</f>
        <v>81</v>
      </c>
    </row>
    <row r="2694" spans="1:7" x14ac:dyDescent="0.25">
      <c r="A2694" s="33">
        <f>IF(ISBLANK('Step 1.1 Supply Fan Power Data'!A2694),"-",'Step 1.1 Supply Fan Power Data'!A2694)</f>
        <v>44743.541666666664</v>
      </c>
      <c r="B2694">
        <f>IF(ISBLANK('Step 1.1 Supply Fan Power Data'!B2694),"-",'Step 1.1 Supply Fan Power Data'!B2694)</f>
        <v>12.035073024320816</v>
      </c>
      <c r="C2694">
        <f>VLOOKUP(A2694,'Step 1.3 OAT Data'!$A:$B,2)</f>
        <v>83</v>
      </c>
      <c r="E2694" s="33">
        <f>IF(ISBLANK('Step 1.2 Return Fan Power Data'!A2694),"-",'Step 1.2 Return Fan Power Data'!A2694)</f>
        <v>44743.541666666664</v>
      </c>
      <c r="F2694">
        <f>IF(ISBLANK('Step 1.2 Return Fan Power Data'!B2694),"-",'Step 1.2 Return Fan Power Data'!B2694)</f>
        <v>4.0958849557522141</v>
      </c>
      <c r="G2694">
        <f>VLOOKUP(E2694,'Step 1.3 OAT Data'!$A:$B,2)</f>
        <v>83</v>
      </c>
    </row>
    <row r="2695" spans="1:7" x14ac:dyDescent="0.25">
      <c r="A2695" s="33">
        <f>IF(ISBLANK('Step 1.1 Supply Fan Power Data'!A2695),"-",'Step 1.1 Supply Fan Power Data'!A2695)</f>
        <v>44743.583333333336</v>
      </c>
      <c r="B2695">
        <f>IF(ISBLANK('Step 1.1 Supply Fan Power Data'!B2695),"-",'Step 1.1 Supply Fan Power Data'!B2695)</f>
        <v>12.035073024320816</v>
      </c>
      <c r="C2695">
        <f>VLOOKUP(A2695,'Step 1.3 OAT Data'!$A:$B,2)</f>
        <v>84</v>
      </c>
      <c r="E2695" s="33">
        <f>IF(ISBLANK('Step 1.2 Return Fan Power Data'!A2695),"-",'Step 1.2 Return Fan Power Data'!A2695)</f>
        <v>44743.583333333336</v>
      </c>
      <c r="F2695">
        <f>IF(ISBLANK('Step 1.2 Return Fan Power Data'!B2695),"-",'Step 1.2 Return Fan Power Data'!B2695)</f>
        <v>4.0958849557522141</v>
      </c>
      <c r="G2695">
        <f>VLOOKUP(E2695,'Step 1.3 OAT Data'!$A:$B,2)</f>
        <v>84</v>
      </c>
    </row>
    <row r="2696" spans="1:7" x14ac:dyDescent="0.25">
      <c r="A2696" s="33">
        <f>IF(ISBLANK('Step 1.1 Supply Fan Power Data'!A2696),"-",'Step 1.1 Supply Fan Power Data'!A2696)</f>
        <v>44743.625</v>
      </c>
      <c r="B2696">
        <f>IF(ISBLANK('Step 1.1 Supply Fan Power Data'!B2696),"-",'Step 1.1 Supply Fan Power Data'!B2696)</f>
        <v>12.035073024320816</v>
      </c>
      <c r="C2696">
        <f>VLOOKUP(A2696,'Step 1.3 OAT Data'!$A:$B,2)</f>
        <v>84</v>
      </c>
      <c r="E2696" s="33">
        <f>IF(ISBLANK('Step 1.2 Return Fan Power Data'!A2696),"-",'Step 1.2 Return Fan Power Data'!A2696)</f>
        <v>44743.625</v>
      </c>
      <c r="F2696">
        <f>IF(ISBLANK('Step 1.2 Return Fan Power Data'!B2696),"-",'Step 1.2 Return Fan Power Data'!B2696)</f>
        <v>4.0958849557522141</v>
      </c>
      <c r="G2696">
        <f>VLOOKUP(E2696,'Step 1.3 OAT Data'!$A:$B,2)</f>
        <v>84</v>
      </c>
    </row>
    <row r="2697" spans="1:7" x14ac:dyDescent="0.25">
      <c r="A2697" s="33">
        <f>IF(ISBLANK('Step 1.1 Supply Fan Power Data'!A2697),"-",'Step 1.1 Supply Fan Power Data'!A2697)</f>
        <v>44743.666666666664</v>
      </c>
      <c r="B2697">
        <f>IF(ISBLANK('Step 1.1 Supply Fan Power Data'!B2697),"-",'Step 1.1 Supply Fan Power Data'!B2697)</f>
        <v>12.035073024320816</v>
      </c>
      <c r="C2697">
        <f>VLOOKUP(A2697,'Step 1.3 OAT Data'!$A:$B,2)</f>
        <v>83</v>
      </c>
      <c r="E2697" s="33">
        <f>IF(ISBLANK('Step 1.2 Return Fan Power Data'!A2697),"-",'Step 1.2 Return Fan Power Data'!A2697)</f>
        <v>44743.666666666664</v>
      </c>
      <c r="F2697">
        <f>IF(ISBLANK('Step 1.2 Return Fan Power Data'!B2697),"-",'Step 1.2 Return Fan Power Data'!B2697)</f>
        <v>4.0958849557522141</v>
      </c>
      <c r="G2697">
        <f>VLOOKUP(E2697,'Step 1.3 OAT Data'!$A:$B,2)</f>
        <v>83</v>
      </c>
    </row>
    <row r="2698" spans="1:7" x14ac:dyDescent="0.25">
      <c r="A2698" s="33">
        <f>IF(ISBLANK('Step 1.1 Supply Fan Power Data'!A2698),"-",'Step 1.1 Supply Fan Power Data'!A2698)</f>
        <v>44743.708333333336</v>
      </c>
      <c r="B2698">
        <f>IF(ISBLANK('Step 1.1 Supply Fan Power Data'!B2698),"-",'Step 1.1 Supply Fan Power Data'!B2698)</f>
        <v>5.4091533895013333</v>
      </c>
      <c r="C2698">
        <f>VLOOKUP(A2698,'Step 1.3 OAT Data'!$A:$B,2)</f>
        <v>81</v>
      </c>
      <c r="E2698" s="33">
        <f>IF(ISBLANK('Step 1.2 Return Fan Power Data'!A2698),"-",'Step 1.2 Return Fan Power Data'!A2698)</f>
        <v>44743.708333333336</v>
      </c>
      <c r="F2698">
        <f>IF(ISBLANK('Step 1.2 Return Fan Power Data'!B2698),"-",'Step 1.2 Return Fan Power Data'!B2698)</f>
        <v>3.6318719139200253</v>
      </c>
      <c r="G2698">
        <f>VLOOKUP(E2698,'Step 1.3 OAT Data'!$A:$B,2)</f>
        <v>81</v>
      </c>
    </row>
    <row r="2699" spans="1:7" x14ac:dyDescent="0.25">
      <c r="A2699" s="33">
        <f>IF(ISBLANK('Step 1.1 Supply Fan Power Data'!A2699),"-",'Step 1.1 Supply Fan Power Data'!A2699)</f>
        <v>44743.75</v>
      </c>
      <c r="B2699">
        <f>IF(ISBLANK('Step 1.1 Supply Fan Power Data'!B2699),"-",'Step 1.1 Supply Fan Power Data'!B2699)</f>
        <v>2.0575701280542291</v>
      </c>
      <c r="C2699">
        <f>VLOOKUP(A2699,'Step 1.3 OAT Data'!$A:$B,2)</f>
        <v>79</v>
      </c>
      <c r="E2699" s="33">
        <f>IF(ISBLANK('Step 1.2 Return Fan Power Data'!A2699),"-",'Step 1.2 Return Fan Power Data'!A2699)</f>
        <v>44743.75</v>
      </c>
      <c r="F2699">
        <f>IF(ISBLANK('Step 1.2 Return Fan Power Data'!B2699),"-",'Step 1.2 Return Fan Power Data'!B2699)</f>
        <v>2.0011633588271733</v>
      </c>
      <c r="G2699">
        <f>VLOOKUP(E2699,'Step 1.3 OAT Data'!$A:$B,2)</f>
        <v>79</v>
      </c>
    </row>
    <row r="2700" spans="1:7" x14ac:dyDescent="0.25">
      <c r="A2700" s="33">
        <f>IF(ISBLANK('Step 1.1 Supply Fan Power Data'!A2700),"-",'Step 1.1 Supply Fan Power Data'!A2700)</f>
        <v>44743.791666666664</v>
      </c>
      <c r="B2700">
        <f>IF(ISBLANK('Step 1.1 Supply Fan Power Data'!B2700),"-",'Step 1.1 Supply Fan Power Data'!B2700)</f>
        <v>2.0426518956643003</v>
      </c>
      <c r="C2700">
        <f>VLOOKUP(A2700,'Step 1.3 OAT Data'!$A:$B,2)</f>
        <v>79</v>
      </c>
      <c r="E2700" s="33">
        <f>IF(ISBLANK('Step 1.2 Return Fan Power Data'!A2700),"-",'Step 1.2 Return Fan Power Data'!A2700)</f>
        <v>44743.791666666664</v>
      </c>
      <c r="F2700">
        <f>IF(ISBLANK('Step 1.2 Return Fan Power Data'!B2700),"-",'Step 1.2 Return Fan Power Data'!B2700)</f>
        <v>1.9902007376744648</v>
      </c>
      <c r="G2700">
        <f>VLOOKUP(E2700,'Step 1.3 OAT Data'!$A:$B,2)</f>
        <v>79</v>
      </c>
    </row>
    <row r="2701" spans="1:7" x14ac:dyDescent="0.25">
      <c r="A2701" s="33">
        <f>IF(ISBLANK('Step 1.1 Supply Fan Power Data'!A2701),"-",'Step 1.1 Supply Fan Power Data'!A2701)</f>
        <v>44743.833333333336</v>
      </c>
      <c r="B2701">
        <f>IF(ISBLANK('Step 1.1 Supply Fan Power Data'!B2701),"-",'Step 1.1 Supply Fan Power Data'!B2701)</f>
        <v>2.0203159029961868</v>
      </c>
      <c r="C2701">
        <f>VLOOKUP(A2701,'Step 1.3 OAT Data'!$A:$B,2)</f>
        <v>77</v>
      </c>
      <c r="E2701" s="33">
        <f>IF(ISBLANK('Step 1.2 Return Fan Power Data'!A2701),"-",'Step 1.2 Return Fan Power Data'!A2701)</f>
        <v>44743.833333333336</v>
      </c>
      <c r="F2701">
        <f>IF(ISBLANK('Step 1.2 Return Fan Power Data'!B2701),"-",'Step 1.2 Return Fan Power Data'!B2701)</f>
        <v>1.9734799659879583</v>
      </c>
      <c r="G2701">
        <f>VLOOKUP(E2701,'Step 1.3 OAT Data'!$A:$B,2)</f>
        <v>77</v>
      </c>
    </row>
    <row r="2702" spans="1:7" x14ac:dyDescent="0.25">
      <c r="A2702" s="33">
        <f>IF(ISBLANK('Step 1.1 Supply Fan Power Data'!A2702),"-",'Step 1.1 Supply Fan Power Data'!A2702)</f>
        <v>44743.875</v>
      </c>
      <c r="B2702">
        <f>IF(ISBLANK('Step 1.1 Supply Fan Power Data'!B2702),"-",'Step 1.1 Supply Fan Power Data'!B2702)</f>
        <v>2.0361168720186713</v>
      </c>
      <c r="C2702">
        <f>VLOOKUP(A2702,'Step 1.3 OAT Data'!$A:$B,2)</f>
        <v>76</v>
      </c>
      <c r="E2702" s="33">
        <f>IF(ISBLANK('Step 1.2 Return Fan Power Data'!A2702),"-",'Step 1.2 Return Fan Power Data'!A2702)</f>
        <v>44743.875</v>
      </c>
      <c r="F2702">
        <f>IF(ISBLANK('Step 1.2 Return Fan Power Data'!B2702),"-",'Step 1.2 Return Fan Power Data'!B2702)</f>
        <v>1.9853467302673833</v>
      </c>
      <c r="G2702">
        <f>VLOOKUP(E2702,'Step 1.3 OAT Data'!$A:$B,2)</f>
        <v>76</v>
      </c>
    </row>
    <row r="2703" spans="1:7" x14ac:dyDescent="0.25">
      <c r="A2703" s="33">
        <f>IF(ISBLANK('Step 1.1 Supply Fan Power Data'!A2703),"-",'Step 1.1 Supply Fan Power Data'!A2703)</f>
        <v>44743.916666666664</v>
      </c>
      <c r="B2703">
        <f>IF(ISBLANK('Step 1.1 Supply Fan Power Data'!B2703),"-",'Step 1.1 Supply Fan Power Data'!B2703)</f>
        <v>2.0259257876207721</v>
      </c>
      <c r="C2703">
        <f>VLOOKUP(A2703,'Step 1.3 OAT Data'!$A:$B,2)</f>
        <v>75</v>
      </c>
      <c r="E2703" s="33">
        <f>IF(ISBLANK('Step 1.2 Return Fan Power Data'!A2703),"-",'Step 1.2 Return Fan Power Data'!A2703)</f>
        <v>44743.916666666664</v>
      </c>
      <c r="F2703">
        <f>IF(ISBLANK('Step 1.2 Return Fan Power Data'!B2703),"-",'Step 1.2 Return Fan Power Data'!B2703)</f>
        <v>1.9777141791865684</v>
      </c>
      <c r="G2703">
        <f>VLOOKUP(E2703,'Step 1.3 OAT Data'!$A:$B,2)</f>
        <v>75</v>
      </c>
    </row>
    <row r="2704" spans="1:7" x14ac:dyDescent="0.25">
      <c r="A2704" s="33">
        <f>IF(ISBLANK('Step 1.1 Supply Fan Power Data'!A2704),"-",'Step 1.1 Supply Fan Power Data'!A2704)</f>
        <v>44743.958333333336</v>
      </c>
      <c r="B2704">
        <f>IF(ISBLANK('Step 1.1 Supply Fan Power Data'!B2704),"-",'Step 1.1 Supply Fan Power Data'!B2704)</f>
        <v>2.0063655133553531</v>
      </c>
      <c r="C2704">
        <f>VLOOKUP(A2704,'Step 1.3 OAT Data'!$A:$B,2)</f>
        <v>75</v>
      </c>
      <c r="E2704" s="33">
        <f>IF(ISBLANK('Step 1.2 Return Fan Power Data'!A2704),"-",'Step 1.2 Return Fan Power Data'!A2704)</f>
        <v>44743.958333333336</v>
      </c>
      <c r="F2704">
        <f>IF(ISBLANK('Step 1.2 Return Fan Power Data'!B2704),"-",'Step 1.2 Return Fan Power Data'!B2704)</f>
        <v>1.9628498386583195</v>
      </c>
      <c r="G2704">
        <f>VLOOKUP(E2704,'Step 1.3 OAT Data'!$A:$B,2)</f>
        <v>75</v>
      </c>
    </row>
    <row r="2705" spans="1:7" x14ac:dyDescent="0.25">
      <c r="A2705" s="33">
        <f>IF(ISBLANK('Step 1.1 Supply Fan Power Data'!A2705),"-",'Step 1.1 Supply Fan Power Data'!A2705)</f>
        <v>44744</v>
      </c>
      <c r="B2705">
        <f>IF(ISBLANK('Step 1.1 Supply Fan Power Data'!B2705),"-",'Step 1.1 Supply Fan Power Data'!B2705)</f>
        <v>2.0091662549141929</v>
      </c>
      <c r="C2705">
        <f>VLOOKUP(A2705,'Step 1.3 OAT Data'!$A:$B,2)</f>
        <v>77</v>
      </c>
      <c r="E2705" s="33">
        <f>IF(ISBLANK('Step 1.2 Return Fan Power Data'!A2705),"-",'Step 1.2 Return Fan Power Data'!A2705)</f>
        <v>44744</v>
      </c>
      <c r="F2705">
        <f>IF(ISBLANK('Step 1.2 Return Fan Power Data'!B2705),"-",'Step 1.2 Return Fan Power Data'!B2705)</f>
        <v>1.9649955084926025</v>
      </c>
      <c r="G2705">
        <f>VLOOKUP(E2705,'Step 1.3 OAT Data'!$A:$B,2)</f>
        <v>77</v>
      </c>
    </row>
    <row r="2706" spans="1:7" x14ac:dyDescent="0.25">
      <c r="A2706" s="33">
        <f>IF(ISBLANK('Step 1.1 Supply Fan Power Data'!A2706),"-",'Step 1.1 Supply Fan Power Data'!A2706)</f>
        <v>44744.041666666664</v>
      </c>
      <c r="B2706">
        <f>IF(ISBLANK('Step 1.1 Supply Fan Power Data'!B2706),"-",'Step 1.1 Supply Fan Power Data'!B2706)</f>
        <v>2.0045393523885555</v>
      </c>
      <c r="C2706">
        <f>VLOOKUP(A2706,'Step 1.3 OAT Data'!$A:$B,2)</f>
        <v>74</v>
      </c>
      <c r="E2706" s="33">
        <f>IF(ISBLANK('Step 1.2 Return Fan Power Data'!A2706),"-",'Step 1.2 Return Fan Power Data'!A2706)</f>
        <v>44744.041666666664</v>
      </c>
      <c r="F2706">
        <f>IF(ISBLANK('Step 1.2 Return Fan Power Data'!B2706),"-",'Step 1.2 Return Fan Power Data'!B2706)</f>
        <v>1.9614476871531137</v>
      </c>
      <c r="G2706">
        <f>VLOOKUP(E2706,'Step 1.3 OAT Data'!$A:$B,2)</f>
        <v>74</v>
      </c>
    </row>
    <row r="2707" spans="1:7" x14ac:dyDescent="0.25">
      <c r="A2707" s="33">
        <f>IF(ISBLANK('Step 1.1 Supply Fan Power Data'!A2707),"-",'Step 1.1 Supply Fan Power Data'!A2707)</f>
        <v>44744.083333333336</v>
      </c>
      <c r="B2707">
        <f>IF(ISBLANK('Step 1.1 Supply Fan Power Data'!B2707),"-",'Step 1.1 Supply Fan Power Data'!B2707)</f>
        <v>1.997116282631294</v>
      </c>
      <c r="C2707">
        <f>VLOOKUP(A2707,'Step 1.3 OAT Data'!$A:$B,2)</f>
        <v>73</v>
      </c>
      <c r="E2707" s="33">
        <f>IF(ISBLANK('Step 1.2 Return Fan Power Data'!A2707),"-",'Step 1.2 Return Fan Power Data'!A2707)</f>
        <v>44744.083333333336</v>
      </c>
      <c r="F2707">
        <f>IF(ISBLANK('Step 1.2 Return Fan Power Data'!B2707),"-",'Step 1.2 Return Fan Power Data'!B2707)</f>
        <v>1.9557228469979138</v>
      </c>
      <c r="G2707">
        <f>VLOOKUP(E2707,'Step 1.3 OAT Data'!$A:$B,2)</f>
        <v>73</v>
      </c>
    </row>
    <row r="2708" spans="1:7" x14ac:dyDescent="0.25">
      <c r="A2708" s="33">
        <f>IF(ISBLANK('Step 1.1 Supply Fan Power Data'!A2708),"-",'Step 1.1 Supply Fan Power Data'!A2708)</f>
        <v>44744.125</v>
      </c>
      <c r="B2708">
        <f>IF(ISBLANK('Step 1.1 Supply Fan Power Data'!B2708),"-",'Step 1.1 Supply Fan Power Data'!B2708)</f>
        <v>1.9804033145839981</v>
      </c>
      <c r="C2708">
        <f>VLOOKUP(A2708,'Step 1.3 OAT Data'!$A:$B,2)</f>
        <v>73</v>
      </c>
      <c r="E2708" s="33">
        <f>IF(ISBLANK('Step 1.2 Return Fan Power Data'!A2708),"-",'Step 1.2 Return Fan Power Data'!A2708)</f>
        <v>44744.125</v>
      </c>
      <c r="F2708">
        <f>IF(ISBLANK('Step 1.2 Return Fan Power Data'!B2708),"-",'Step 1.2 Return Fan Power Data'!B2708)</f>
        <v>1.9426849018022119</v>
      </c>
      <c r="G2708">
        <f>VLOOKUP(E2708,'Step 1.3 OAT Data'!$A:$B,2)</f>
        <v>73</v>
      </c>
    </row>
    <row r="2709" spans="1:7" x14ac:dyDescent="0.25">
      <c r="A2709" s="33">
        <f>IF(ISBLANK('Step 1.1 Supply Fan Power Data'!A2709),"-",'Step 1.1 Supply Fan Power Data'!A2709)</f>
        <v>44744.166666666664</v>
      </c>
      <c r="B2709">
        <f>IF(ISBLANK('Step 1.1 Supply Fan Power Data'!B2709),"-",'Step 1.1 Supply Fan Power Data'!B2709)</f>
        <v>2.0212303474426929</v>
      </c>
      <c r="C2709">
        <f>VLOOKUP(A2709,'Step 1.3 OAT Data'!$A:$B,2)</f>
        <v>74</v>
      </c>
      <c r="E2709" s="33">
        <f>IF(ISBLANK('Step 1.2 Return Fan Power Data'!A2709),"-",'Step 1.2 Return Fan Power Data'!A2709)</f>
        <v>44744.166666666664</v>
      </c>
      <c r="F2709">
        <f>IF(ISBLANK('Step 1.2 Return Fan Power Data'!B2709),"-",'Step 1.2 Return Fan Power Data'!B2709)</f>
        <v>1.9741717526737645</v>
      </c>
      <c r="G2709">
        <f>VLOOKUP(E2709,'Step 1.3 OAT Data'!$A:$B,2)</f>
        <v>74</v>
      </c>
    </row>
    <row r="2710" spans="1:7" x14ac:dyDescent="0.25">
      <c r="A2710" s="33">
        <f>IF(ISBLANK('Step 1.1 Supply Fan Power Data'!A2710),"-",'Step 1.1 Supply Fan Power Data'!A2710)</f>
        <v>44744.208333333336</v>
      </c>
      <c r="B2710">
        <f>IF(ISBLANK('Step 1.1 Supply Fan Power Data'!B2710),"-",'Step 1.1 Supply Fan Power Data'!B2710)</f>
        <v>2.0147090995739916</v>
      </c>
      <c r="C2710">
        <f>VLOOKUP(A2710,'Step 1.3 OAT Data'!$A:$B,2)</f>
        <v>73</v>
      </c>
      <c r="E2710" s="33">
        <f>IF(ISBLANK('Step 1.2 Return Fan Power Data'!A2710),"-",'Step 1.2 Return Fan Power Data'!A2710)</f>
        <v>44744.208333333336</v>
      </c>
      <c r="F2710">
        <f>IF(ISBLANK('Step 1.2 Return Fan Power Data'!B2710),"-",'Step 1.2 Return Fan Power Data'!B2710)</f>
        <v>1.9692248680126241</v>
      </c>
      <c r="G2710">
        <f>VLOOKUP(E2710,'Step 1.3 OAT Data'!$A:$B,2)</f>
        <v>73</v>
      </c>
    </row>
    <row r="2711" spans="1:7" x14ac:dyDescent="0.25">
      <c r="A2711" s="33">
        <f>IF(ISBLANK('Step 1.1 Supply Fan Power Data'!A2711),"-",'Step 1.1 Supply Fan Power Data'!A2711)</f>
        <v>44744.25</v>
      </c>
      <c r="B2711">
        <f>IF(ISBLANK('Step 1.1 Supply Fan Power Data'!B2711),"-",'Step 1.1 Supply Fan Power Data'!B2711)</f>
        <v>1.9915220630211019</v>
      </c>
      <c r="C2711">
        <f>VLOOKUP(A2711,'Step 1.3 OAT Data'!$A:$B,2)</f>
        <v>74</v>
      </c>
      <c r="E2711" s="33">
        <f>IF(ISBLANK('Step 1.2 Return Fan Power Data'!A2711),"-",'Step 1.2 Return Fan Power Data'!A2711)</f>
        <v>44744.25</v>
      </c>
      <c r="F2711">
        <f>IF(ISBLANK('Step 1.2 Return Fan Power Data'!B2711),"-",'Step 1.2 Return Fan Power Data'!B2711)</f>
        <v>1.9513816323748423</v>
      </c>
      <c r="G2711">
        <f>VLOOKUP(E2711,'Step 1.3 OAT Data'!$A:$B,2)</f>
        <v>74</v>
      </c>
    </row>
    <row r="2712" spans="1:7" x14ac:dyDescent="0.25">
      <c r="A2712" s="33">
        <f>IF(ISBLANK('Step 1.1 Supply Fan Power Data'!A2712),"-",'Step 1.1 Supply Fan Power Data'!A2712)</f>
        <v>44744.291666666664</v>
      </c>
      <c r="B2712">
        <f>IF(ISBLANK('Step 1.1 Supply Fan Power Data'!B2712),"-",'Step 1.1 Supply Fan Power Data'!B2712)</f>
        <v>1.9850195075316495</v>
      </c>
      <c r="C2712">
        <f>VLOOKUP(A2712,'Step 1.3 OAT Data'!$A:$B,2)</f>
        <v>76</v>
      </c>
      <c r="E2712" s="33">
        <f>IF(ISBLANK('Step 1.2 Return Fan Power Data'!A2712),"-",'Step 1.2 Return Fan Power Data'!A2712)</f>
        <v>44744.291666666664</v>
      </c>
      <c r="F2712">
        <f>IF(ISBLANK('Step 1.2 Return Fan Power Data'!B2712),"-",'Step 1.2 Return Fan Power Data'!B2712)</f>
        <v>1.946306580399056</v>
      </c>
      <c r="G2712">
        <f>VLOOKUP(E2712,'Step 1.3 OAT Data'!$A:$B,2)</f>
        <v>76</v>
      </c>
    </row>
    <row r="2713" spans="1:7" x14ac:dyDescent="0.25">
      <c r="A2713" s="33">
        <f>IF(ISBLANK('Step 1.1 Supply Fan Power Data'!A2713),"-",'Step 1.1 Supply Fan Power Data'!A2713)</f>
        <v>44744.333333333336</v>
      </c>
      <c r="B2713">
        <f>IF(ISBLANK('Step 1.1 Supply Fan Power Data'!B2713),"-",'Step 1.1 Supply Fan Power Data'!B2713)</f>
        <v>2.0259257876207721</v>
      </c>
      <c r="C2713">
        <f>VLOOKUP(A2713,'Step 1.3 OAT Data'!$A:$B,2)</f>
        <v>76</v>
      </c>
      <c r="E2713" s="33">
        <f>IF(ISBLANK('Step 1.2 Return Fan Power Data'!A2713),"-",'Step 1.2 Return Fan Power Data'!A2713)</f>
        <v>44744.333333333336</v>
      </c>
      <c r="F2713">
        <f>IF(ISBLANK('Step 1.2 Return Fan Power Data'!B2713),"-",'Step 1.2 Return Fan Power Data'!B2713)</f>
        <v>1.9777141791865684</v>
      </c>
      <c r="G2713">
        <f>VLOOKUP(E2713,'Step 1.3 OAT Data'!$A:$B,2)</f>
        <v>76</v>
      </c>
    </row>
    <row r="2714" spans="1:7" x14ac:dyDescent="0.25">
      <c r="A2714" s="33">
        <f>IF(ISBLANK('Step 1.1 Supply Fan Power Data'!A2714),"-",'Step 1.1 Supply Fan Power Data'!A2714)</f>
        <v>44744.375</v>
      </c>
      <c r="B2714">
        <f>IF(ISBLANK('Step 1.1 Supply Fan Power Data'!B2714),"-",'Step 1.1 Supply Fan Power Data'!B2714)</f>
        <v>2.0389258020274075</v>
      </c>
      <c r="C2714">
        <f>VLOOKUP(A2714,'Step 1.3 OAT Data'!$A:$B,2)</f>
        <v>79</v>
      </c>
      <c r="E2714" s="33">
        <f>IF(ISBLANK('Step 1.2 Return Fan Power Data'!A2714),"-",'Step 1.2 Return Fan Power Data'!A2714)</f>
        <v>44744.375</v>
      </c>
      <c r="F2714">
        <f>IF(ISBLANK('Step 1.2 Return Fan Power Data'!B2714),"-",'Step 1.2 Return Fan Power Data'!B2714)</f>
        <v>1.9874369786638046</v>
      </c>
      <c r="G2714">
        <f>VLOOKUP(E2714,'Step 1.3 OAT Data'!$A:$B,2)</f>
        <v>79</v>
      </c>
    </row>
    <row r="2715" spans="1:7" x14ac:dyDescent="0.25">
      <c r="A2715" s="33">
        <f>IF(ISBLANK('Step 1.1 Supply Fan Power Data'!A2715),"-",'Step 1.1 Supply Fan Power Data'!A2715)</f>
        <v>44744.416666666664</v>
      </c>
      <c r="B2715">
        <f>IF(ISBLANK('Step 1.1 Supply Fan Power Data'!B2715),"-",'Step 1.1 Supply Fan Power Data'!B2715)</f>
        <v>2.0389258020274075</v>
      </c>
      <c r="C2715">
        <f>VLOOKUP(A2715,'Step 1.3 OAT Data'!$A:$B,2)</f>
        <v>79</v>
      </c>
      <c r="E2715" s="33">
        <f>IF(ISBLANK('Step 1.2 Return Fan Power Data'!A2715),"-",'Step 1.2 Return Fan Power Data'!A2715)</f>
        <v>44744.416666666664</v>
      </c>
      <c r="F2715">
        <f>IF(ISBLANK('Step 1.2 Return Fan Power Data'!B2715),"-",'Step 1.2 Return Fan Power Data'!B2715)</f>
        <v>1.9874369786638046</v>
      </c>
      <c r="G2715">
        <f>VLOOKUP(E2715,'Step 1.3 OAT Data'!$A:$B,2)</f>
        <v>79</v>
      </c>
    </row>
    <row r="2716" spans="1:7" x14ac:dyDescent="0.25">
      <c r="A2716" s="33">
        <f>IF(ISBLANK('Step 1.1 Supply Fan Power Data'!A2716),"-",'Step 1.1 Supply Fan Power Data'!A2716)</f>
        <v>44744.458333333336</v>
      </c>
      <c r="B2716">
        <f>IF(ISBLANK('Step 1.1 Supply Fan Power Data'!B2716),"-",'Step 1.1 Supply Fan Power Data'!B2716)</f>
        <v>2.022205845212341</v>
      </c>
      <c r="C2716">
        <f>VLOOKUP(A2716,'Step 1.3 OAT Data'!$A:$B,2)</f>
        <v>83</v>
      </c>
      <c r="E2716" s="33">
        <f>IF(ISBLANK('Step 1.2 Return Fan Power Data'!A2716),"-",'Step 1.2 Return Fan Power Data'!A2716)</f>
        <v>44744.458333333336</v>
      </c>
      <c r="F2716">
        <f>IF(ISBLANK('Step 1.2 Return Fan Power Data'!B2716),"-",'Step 1.2 Return Fan Power Data'!B2716)</f>
        <v>1.9749090463729808</v>
      </c>
      <c r="G2716">
        <f>VLOOKUP(E2716,'Step 1.3 OAT Data'!$A:$B,2)</f>
        <v>83</v>
      </c>
    </row>
    <row r="2717" spans="1:7" x14ac:dyDescent="0.25">
      <c r="A2717" s="33">
        <f>IF(ISBLANK('Step 1.1 Supply Fan Power Data'!A2717),"-",'Step 1.1 Supply Fan Power Data'!A2717)</f>
        <v>44744.5</v>
      </c>
      <c r="B2717">
        <f>IF(ISBLANK('Step 1.1 Supply Fan Power Data'!B2717),"-",'Step 1.1 Supply Fan Power Data'!B2717)</f>
        <v>2.017512117141016</v>
      </c>
      <c r="C2717">
        <f>VLOOKUP(A2717,'Step 1.3 OAT Data'!$A:$B,2)</f>
        <v>84</v>
      </c>
      <c r="E2717" s="33">
        <f>IF(ISBLANK('Step 1.2 Return Fan Power Data'!A2717),"-",'Step 1.2 Return Fan Power Data'!A2717)</f>
        <v>44744.5</v>
      </c>
      <c r="F2717">
        <f>IF(ISBLANK('Step 1.2 Return Fan Power Data'!B2717),"-",'Step 1.2 Return Fan Power Data'!B2717)</f>
        <v>1.9713550255343328</v>
      </c>
      <c r="G2717">
        <f>VLOOKUP(E2717,'Step 1.3 OAT Data'!$A:$B,2)</f>
        <v>84</v>
      </c>
    </row>
    <row r="2718" spans="1:7" x14ac:dyDescent="0.25">
      <c r="A2718" s="33">
        <f>IF(ISBLANK('Step 1.1 Supply Fan Power Data'!A2718),"-",'Step 1.1 Supply Fan Power Data'!A2718)</f>
        <v>44744.541666666664</v>
      </c>
      <c r="B2718">
        <f>IF(ISBLANK('Step 1.1 Supply Fan Power Data'!B2718),"-",'Step 1.1 Supply Fan Power Data'!B2718)</f>
        <v>2.0342853821810913</v>
      </c>
      <c r="C2718">
        <f>VLOOKUP(A2718,'Step 1.3 OAT Data'!$A:$B,2)</f>
        <v>82</v>
      </c>
      <c r="E2718" s="33">
        <f>IF(ISBLANK('Step 1.2 Return Fan Power Data'!A2718),"-",'Step 1.2 Return Fan Power Data'!A2718)</f>
        <v>44744.541666666664</v>
      </c>
      <c r="F2718">
        <f>IF(ISBLANK('Step 1.2 Return Fan Power Data'!B2718),"-",'Step 1.2 Return Fan Power Data'!B2718)</f>
        <v>1.9839806999536673</v>
      </c>
      <c r="G2718">
        <f>VLOOKUP(E2718,'Step 1.3 OAT Data'!$A:$B,2)</f>
        <v>82</v>
      </c>
    </row>
    <row r="2719" spans="1:7" x14ac:dyDescent="0.25">
      <c r="A2719" s="33">
        <f>IF(ISBLANK('Step 1.1 Supply Fan Power Data'!A2719),"-",'Step 1.1 Supply Fan Power Data'!A2719)</f>
        <v>44744.583333333336</v>
      </c>
      <c r="B2719">
        <f>IF(ISBLANK('Step 1.1 Supply Fan Power Data'!B2719),"-",'Step 1.1 Supply Fan Power Data'!B2719)</f>
        <v>2.0352010855945952</v>
      </c>
      <c r="C2719">
        <f>VLOOKUP(A2719,'Step 1.3 OAT Data'!$A:$B,2)</f>
        <v>85</v>
      </c>
      <c r="E2719" s="33">
        <f>IF(ISBLANK('Step 1.2 Return Fan Power Data'!A2719),"-",'Step 1.2 Return Fan Power Data'!A2719)</f>
        <v>44744.583333333336</v>
      </c>
      <c r="F2719">
        <f>IF(ISBLANK('Step 1.2 Return Fan Power Data'!B2719),"-",'Step 1.2 Return Fan Power Data'!B2719)</f>
        <v>1.9846639937930246</v>
      </c>
      <c r="G2719">
        <f>VLOOKUP(E2719,'Step 1.3 OAT Data'!$A:$B,2)</f>
        <v>85</v>
      </c>
    </row>
    <row r="2720" spans="1:7" x14ac:dyDescent="0.25">
      <c r="A2720" s="33">
        <f>IF(ISBLANK('Step 1.1 Supply Fan Power Data'!A2720),"-",'Step 1.1 Supply Fan Power Data'!A2720)</f>
        <v>44744.625</v>
      </c>
      <c r="B2720">
        <f>IF(ISBLANK('Step 1.1 Supply Fan Power Data'!B2720),"-",'Step 1.1 Supply Fan Power Data'!B2720)</f>
        <v>2.0147090995739916</v>
      </c>
      <c r="C2720">
        <f>VLOOKUP(A2720,'Step 1.3 OAT Data'!$A:$B,2)</f>
        <v>84</v>
      </c>
      <c r="E2720" s="33">
        <f>IF(ISBLANK('Step 1.2 Return Fan Power Data'!A2720),"-",'Step 1.2 Return Fan Power Data'!A2720)</f>
        <v>44744.625</v>
      </c>
      <c r="F2720">
        <f>IF(ISBLANK('Step 1.2 Return Fan Power Data'!B2720),"-",'Step 1.2 Return Fan Power Data'!B2720)</f>
        <v>1.9692248680126241</v>
      </c>
      <c r="G2720">
        <f>VLOOKUP(E2720,'Step 1.3 OAT Data'!$A:$B,2)</f>
        <v>84</v>
      </c>
    </row>
    <row r="2721" spans="1:7" x14ac:dyDescent="0.25">
      <c r="A2721" s="33">
        <f>IF(ISBLANK('Step 1.1 Supply Fan Power Data'!A2721),"-",'Step 1.1 Supply Fan Power Data'!A2721)</f>
        <v>44744.666666666664</v>
      </c>
      <c r="B2721">
        <f>IF(ISBLANK('Step 1.1 Supply Fan Power Data'!B2721),"-",'Step 1.1 Supply Fan Power Data'!B2721)</f>
        <v>2.0072787150308953</v>
      </c>
      <c r="C2721">
        <f>VLOOKUP(A2721,'Step 1.3 OAT Data'!$A:$B,2)</f>
        <v>83</v>
      </c>
      <c r="E2721" s="33">
        <f>IF(ISBLANK('Step 1.2 Return Fan Power Data'!A2721),"-",'Step 1.2 Return Fan Power Data'!A2721)</f>
        <v>44744.666666666664</v>
      </c>
      <c r="F2721">
        <f>IF(ISBLANK('Step 1.2 Return Fan Power Data'!B2721),"-",'Step 1.2 Return Fan Power Data'!B2721)</f>
        <v>1.9635500851487211</v>
      </c>
      <c r="G2721">
        <f>VLOOKUP(E2721,'Step 1.3 OAT Data'!$A:$B,2)</f>
        <v>83</v>
      </c>
    </row>
    <row r="2722" spans="1:7" x14ac:dyDescent="0.25">
      <c r="A2722" s="33">
        <f>IF(ISBLANK('Step 1.1 Supply Fan Power Data'!A2722),"-",'Step 1.1 Supply Fan Power Data'!A2722)</f>
        <v>44744.708333333336</v>
      </c>
      <c r="B2722">
        <f>IF(ISBLANK('Step 1.1 Supply Fan Power Data'!B2722),"-",'Step 1.1 Supply Fan Power Data'!B2722)</f>
        <v>1.9952309382675426</v>
      </c>
      <c r="C2722">
        <f>VLOOKUP(A2722,'Step 1.3 OAT Data'!$A:$B,2)</f>
        <v>83</v>
      </c>
      <c r="E2722" s="33">
        <f>IF(ISBLANK('Step 1.2 Return Fan Power Data'!A2722),"-",'Step 1.2 Return Fan Power Data'!A2722)</f>
        <v>44744.708333333336</v>
      </c>
      <c r="F2722">
        <f>IF(ISBLANK('Step 1.2 Return Fan Power Data'!B2722),"-",'Step 1.2 Return Fan Power Data'!B2722)</f>
        <v>1.9542623608922265</v>
      </c>
      <c r="G2722">
        <f>VLOOKUP(E2722,'Step 1.3 OAT Data'!$A:$B,2)</f>
        <v>83</v>
      </c>
    </row>
    <row r="2723" spans="1:7" x14ac:dyDescent="0.25">
      <c r="A2723" s="33">
        <f>IF(ISBLANK('Step 1.1 Supply Fan Power Data'!A2723),"-",'Step 1.1 Supply Fan Power Data'!A2723)</f>
        <v>44744.75</v>
      </c>
      <c r="B2723">
        <f>IF(ISBLANK('Step 1.1 Supply Fan Power Data'!B2723),"-",'Step 1.1 Supply Fan Power Data'!B2723)</f>
        <v>2.0091662549141929</v>
      </c>
      <c r="C2723">
        <f>VLOOKUP(A2723,'Step 1.3 OAT Data'!$A:$B,2)</f>
        <v>81</v>
      </c>
      <c r="E2723" s="33">
        <f>IF(ISBLANK('Step 1.2 Return Fan Power Data'!A2723),"-",'Step 1.2 Return Fan Power Data'!A2723)</f>
        <v>44744.75</v>
      </c>
      <c r="F2723">
        <f>IF(ISBLANK('Step 1.2 Return Fan Power Data'!B2723),"-",'Step 1.2 Return Fan Power Data'!B2723)</f>
        <v>1.9649955084926025</v>
      </c>
      <c r="G2723">
        <f>VLOOKUP(E2723,'Step 1.3 OAT Data'!$A:$B,2)</f>
        <v>81</v>
      </c>
    </row>
    <row r="2724" spans="1:7" x14ac:dyDescent="0.25">
      <c r="A2724" s="33">
        <f>IF(ISBLANK('Step 1.1 Supply Fan Power Data'!A2724),"-",'Step 1.1 Supply Fan Power Data'!A2724)</f>
        <v>44744.791666666664</v>
      </c>
      <c r="B2724">
        <f>IF(ISBLANK('Step 1.1 Supply Fan Power Data'!B2724),"-",'Step 1.1 Supply Fan Power Data'!B2724)</f>
        <v>2.0361168720186713</v>
      </c>
      <c r="C2724">
        <f>VLOOKUP(A2724,'Step 1.3 OAT Data'!$A:$B,2)</f>
        <v>79</v>
      </c>
      <c r="E2724" s="33">
        <f>IF(ISBLANK('Step 1.2 Return Fan Power Data'!A2724),"-",'Step 1.2 Return Fan Power Data'!A2724)</f>
        <v>44744.791666666664</v>
      </c>
      <c r="F2724">
        <f>IF(ISBLANK('Step 1.2 Return Fan Power Data'!B2724),"-",'Step 1.2 Return Fan Power Data'!B2724)</f>
        <v>1.9853467302673833</v>
      </c>
      <c r="G2724">
        <f>VLOOKUP(E2724,'Step 1.3 OAT Data'!$A:$B,2)</f>
        <v>79</v>
      </c>
    </row>
    <row r="2725" spans="1:7" x14ac:dyDescent="0.25">
      <c r="A2725" s="33">
        <f>IF(ISBLANK('Step 1.1 Supply Fan Power Data'!A2725),"-",'Step 1.1 Supply Fan Power Data'!A2725)</f>
        <v>44744.833333333336</v>
      </c>
      <c r="B2725">
        <f>IF(ISBLANK('Step 1.1 Supply Fan Power Data'!B2725),"-",'Step 1.1 Supply Fan Power Data'!B2725)</f>
        <v>2.0463793708417093</v>
      </c>
      <c r="C2725">
        <f>VLOOKUP(A2725,'Step 1.3 OAT Data'!$A:$B,2)</f>
        <v>79</v>
      </c>
      <c r="E2725" s="33">
        <f>IF(ISBLANK('Step 1.2 Return Fan Power Data'!A2725),"-",'Step 1.2 Return Fan Power Data'!A2725)</f>
        <v>44744.833333333336</v>
      </c>
      <c r="F2725">
        <f>IF(ISBLANK('Step 1.2 Return Fan Power Data'!B2725),"-",'Step 1.2 Return Fan Power Data'!B2725)</f>
        <v>1.9929552628012224</v>
      </c>
      <c r="G2725">
        <f>VLOOKUP(E2725,'Step 1.3 OAT Data'!$A:$B,2)</f>
        <v>79</v>
      </c>
    </row>
    <row r="2726" spans="1:7" x14ac:dyDescent="0.25">
      <c r="A2726" s="33">
        <f>IF(ISBLANK('Step 1.1 Supply Fan Power Data'!A2726),"-",'Step 1.1 Supply Fan Power Data'!A2726)</f>
        <v>44744.875</v>
      </c>
      <c r="B2726">
        <f>IF(ISBLANK('Step 1.1 Supply Fan Power Data'!B2726),"-",'Step 1.1 Supply Fan Power Data'!B2726)</f>
        <v>2.0277557666846073</v>
      </c>
      <c r="C2726">
        <f>VLOOKUP(A2726,'Step 1.3 OAT Data'!$A:$B,2)</f>
        <v>78</v>
      </c>
      <c r="E2726" s="33">
        <f>IF(ISBLANK('Step 1.2 Return Fan Power Data'!A2726),"-",'Step 1.2 Return Fan Power Data'!A2726)</f>
        <v>44744.875</v>
      </c>
      <c r="F2726">
        <f>IF(ISBLANK('Step 1.2 Return Fan Power Data'!B2726),"-",'Step 1.2 Return Fan Power Data'!B2726)</f>
        <v>1.979090379965792</v>
      </c>
      <c r="G2726">
        <f>VLOOKUP(E2726,'Step 1.3 OAT Data'!$A:$B,2)</f>
        <v>78</v>
      </c>
    </row>
    <row r="2727" spans="1:7" x14ac:dyDescent="0.25">
      <c r="A2727" s="33">
        <f>IF(ISBLANK('Step 1.1 Supply Fan Power Data'!A2727),"-",'Step 1.1 Supply Fan Power Data'!A2727)</f>
        <v>44744.916666666664</v>
      </c>
      <c r="B2727">
        <f>IF(ISBLANK('Step 1.1 Supply Fan Power Data'!B2727),"-",'Step 1.1 Supply Fan Power Data'!B2727)</f>
        <v>2.0147090995739916</v>
      </c>
      <c r="C2727">
        <f>VLOOKUP(A2727,'Step 1.3 OAT Data'!$A:$B,2)</f>
        <v>73</v>
      </c>
      <c r="E2727" s="33">
        <f>IF(ISBLANK('Step 1.2 Return Fan Power Data'!A2727),"-",'Step 1.2 Return Fan Power Data'!A2727)</f>
        <v>44744.916666666664</v>
      </c>
      <c r="F2727">
        <f>IF(ISBLANK('Step 1.2 Return Fan Power Data'!B2727),"-",'Step 1.2 Return Fan Power Data'!B2727)</f>
        <v>1.9692248680126241</v>
      </c>
      <c r="G2727">
        <f>VLOOKUP(E2727,'Step 1.3 OAT Data'!$A:$B,2)</f>
        <v>73</v>
      </c>
    </row>
    <row r="2728" spans="1:7" x14ac:dyDescent="0.25">
      <c r="A2728" s="33">
        <f>IF(ISBLANK('Step 1.1 Supply Fan Power Data'!A2728),"-",'Step 1.1 Supply Fan Power Data'!A2728)</f>
        <v>44744.958333333336</v>
      </c>
      <c r="B2728">
        <f>IF(ISBLANK('Step 1.1 Supply Fan Power Data'!B2728),"-",'Step 1.1 Supply Fan Power Data'!B2728)</f>
        <v>1.9961431590097574</v>
      </c>
      <c r="C2728">
        <f>VLOOKUP(A2728,'Step 1.3 OAT Data'!$A:$B,2)</f>
        <v>75</v>
      </c>
      <c r="E2728" s="33">
        <f>IF(ISBLANK('Step 1.2 Return Fan Power Data'!A2728),"-",'Step 1.2 Return Fan Power Data'!A2728)</f>
        <v>44744.958333333336</v>
      </c>
      <c r="F2728">
        <f>IF(ISBLANK('Step 1.2 Return Fan Power Data'!B2728),"-",'Step 1.2 Return Fan Power Data'!B2728)</f>
        <v>1.9549693416176108</v>
      </c>
      <c r="G2728">
        <f>VLOOKUP(E2728,'Step 1.3 OAT Data'!$A:$B,2)</f>
        <v>75</v>
      </c>
    </row>
    <row r="2729" spans="1:7" x14ac:dyDescent="0.25">
      <c r="A2729" s="33">
        <f>IF(ISBLANK('Step 1.1 Supply Fan Power Data'!A2729),"-",'Step 1.1 Supply Fan Power Data'!A2729)</f>
        <v>44745</v>
      </c>
      <c r="B2729">
        <f>IF(ISBLANK('Step 1.1 Supply Fan Power Data'!B2729),"-",'Step 1.1 Supply Fan Power Data'!B2729)</f>
        <v>1.9692962706046195</v>
      </c>
      <c r="C2729">
        <f>VLOOKUP(A2729,'Step 1.3 OAT Data'!$A:$B,2)</f>
        <v>77</v>
      </c>
      <c r="E2729" s="33">
        <f>IF(ISBLANK('Step 1.2 Return Fan Power Data'!A2729),"-",'Step 1.2 Return Fan Power Data'!A2729)</f>
        <v>44745</v>
      </c>
      <c r="F2729">
        <f>IF(ISBLANK('Step 1.2 Return Fan Power Data'!B2729),"-",'Step 1.2 Return Fan Power Data'!B2729)</f>
        <v>1.9339066128334923</v>
      </c>
      <c r="G2729">
        <f>VLOOKUP(E2729,'Step 1.3 OAT Data'!$A:$B,2)</f>
        <v>77</v>
      </c>
    </row>
    <row r="2730" spans="1:7" x14ac:dyDescent="0.25">
      <c r="A2730" s="33">
        <f>IF(ISBLANK('Step 1.1 Supply Fan Power Data'!A2730),"-",'Step 1.1 Supply Fan Power Data'!A2730)</f>
        <v>44745.041666666664</v>
      </c>
      <c r="B2730">
        <f>IF(ISBLANK('Step 1.1 Supply Fan Power Data'!B2730),"-",'Step 1.1 Supply Fan Power Data'!B2730)</f>
        <v>1.967415898283869</v>
      </c>
      <c r="C2730">
        <f>VLOOKUP(A2730,'Step 1.3 OAT Data'!$A:$B,2)</f>
        <v>79</v>
      </c>
      <c r="E2730" s="33">
        <f>IF(ISBLANK('Step 1.2 Return Fan Power Data'!A2730),"-",'Step 1.2 Return Fan Power Data'!A2730)</f>
        <v>44745.041666666664</v>
      </c>
      <c r="F2730">
        <f>IF(ISBLANK('Step 1.2 Return Fan Power Data'!B2730),"-",'Step 1.2 Return Fan Power Data'!B2730)</f>
        <v>1.9324115270269824</v>
      </c>
      <c r="G2730">
        <f>VLOOKUP(E2730,'Step 1.3 OAT Data'!$A:$B,2)</f>
        <v>79</v>
      </c>
    </row>
    <row r="2731" spans="1:7" x14ac:dyDescent="0.25">
      <c r="A2731" s="33">
        <f>IF(ISBLANK('Step 1.1 Supply Fan Power Data'!A2731),"-",'Step 1.1 Supply Fan Power Data'!A2731)</f>
        <v>44745.083333333336</v>
      </c>
      <c r="B2731">
        <f>IF(ISBLANK('Step 1.1 Supply Fan Power Data'!B2731),"-",'Step 1.1 Supply Fan Power Data'!B2731)</f>
        <v>1.9776102844611954</v>
      </c>
      <c r="C2731">
        <f>VLOOKUP(A2731,'Step 1.3 OAT Data'!$A:$B,2)</f>
        <v>79</v>
      </c>
      <c r="E2731" s="33">
        <f>IF(ISBLANK('Step 1.2 Return Fan Power Data'!A2731),"-",'Step 1.2 Return Fan Power Data'!A2731)</f>
        <v>44745.083333333336</v>
      </c>
      <c r="F2731">
        <f>IF(ISBLANK('Step 1.2 Return Fan Power Data'!B2731),"-",'Step 1.2 Return Fan Power Data'!B2731)</f>
        <v>1.9404859978038538</v>
      </c>
      <c r="G2731">
        <f>VLOOKUP(E2731,'Step 1.3 OAT Data'!$A:$B,2)</f>
        <v>79</v>
      </c>
    </row>
    <row r="2732" spans="1:7" x14ac:dyDescent="0.25">
      <c r="A2732" s="33">
        <f>IF(ISBLANK('Step 1.1 Supply Fan Power Data'!A2732),"-",'Step 1.1 Supply Fan Power Data'!A2732)</f>
        <v>44745.125</v>
      </c>
      <c r="B2732">
        <f>IF(ISBLANK('Step 1.1 Supply Fan Power Data'!B2732),"-",'Step 1.1 Supply Fan Power Data'!B2732)</f>
        <v>1.984108256423101</v>
      </c>
      <c r="C2732">
        <f>VLOOKUP(A2732,'Step 1.3 OAT Data'!$A:$B,2)</f>
        <v>79</v>
      </c>
      <c r="E2732" s="33">
        <f>IF(ISBLANK('Step 1.2 Return Fan Power Data'!A2732),"-",'Step 1.2 Return Fan Power Data'!A2732)</f>
        <v>44745.125</v>
      </c>
      <c r="F2732">
        <f>IF(ISBLANK('Step 1.2 Return Fan Power Data'!B2732),"-",'Step 1.2 Return Fan Power Data'!B2732)</f>
        <v>1.9455928907759501</v>
      </c>
      <c r="G2732">
        <f>VLOOKUP(E2732,'Step 1.3 OAT Data'!$A:$B,2)</f>
        <v>79</v>
      </c>
    </row>
    <row r="2733" spans="1:7" x14ac:dyDescent="0.25">
      <c r="A2733" s="33">
        <f>IF(ISBLANK('Step 1.1 Supply Fan Power Data'!A2733),"-",'Step 1.1 Supply Fan Power Data'!A2733)</f>
        <v>44745.166666666664</v>
      </c>
      <c r="B2733">
        <f>IF(ISBLANK('Step 1.1 Supply Fan Power Data'!B2733),"-",'Step 1.1 Supply Fan Power Data'!B2733)</f>
        <v>1.9785209740329412</v>
      </c>
      <c r="C2733">
        <f>VLOOKUP(A2733,'Step 1.3 OAT Data'!$A:$B,2)</f>
        <v>78</v>
      </c>
      <c r="E2733" s="33">
        <f>IF(ISBLANK('Step 1.2 Return Fan Power Data'!A2733),"-",'Step 1.2 Return Fan Power Data'!A2733)</f>
        <v>44745.166666666664</v>
      </c>
      <c r="F2733">
        <f>IF(ISBLANK('Step 1.2 Return Fan Power Data'!B2733),"-",'Step 1.2 Return Fan Power Data'!B2733)</f>
        <v>1.9412035976215751</v>
      </c>
      <c r="G2733">
        <f>VLOOKUP(E2733,'Step 1.3 OAT Data'!$A:$B,2)</f>
        <v>78</v>
      </c>
    </row>
    <row r="2734" spans="1:7" x14ac:dyDescent="0.25">
      <c r="A2734" s="33">
        <f>IF(ISBLANK('Step 1.1 Supply Fan Power Data'!A2734),"-",'Step 1.1 Supply Fan Power Data'!A2734)</f>
        <v>44745.208333333336</v>
      </c>
      <c r="B2734">
        <f>IF(ISBLANK('Step 1.1 Supply Fan Power Data'!B2734),"-",'Step 1.1 Supply Fan Power Data'!B2734)</f>
        <v>1.9766996732840494</v>
      </c>
      <c r="C2734">
        <f>VLOOKUP(A2734,'Step 1.3 OAT Data'!$A:$B,2)</f>
        <v>77</v>
      </c>
      <c r="E2734" s="33">
        <f>IF(ISBLANK('Step 1.2 Return Fan Power Data'!A2734),"-",'Step 1.2 Return Fan Power Data'!A2734)</f>
        <v>44745.208333333336</v>
      </c>
      <c r="F2734">
        <f>IF(ISBLANK('Step 1.2 Return Fan Power Data'!B2734),"-",'Step 1.2 Return Fan Power Data'!B2734)</f>
        <v>1.93976785059367</v>
      </c>
      <c r="G2734">
        <f>VLOOKUP(E2734,'Step 1.3 OAT Data'!$A:$B,2)</f>
        <v>77</v>
      </c>
    </row>
    <row r="2735" spans="1:7" x14ac:dyDescent="0.25">
      <c r="A2735" s="33">
        <f>IF(ISBLANK('Step 1.1 Supply Fan Power Data'!A2735),"-",'Step 1.1 Supply Fan Power Data'!A2735)</f>
        <v>44745.25</v>
      </c>
      <c r="B2735">
        <f>IF(ISBLANK('Step 1.1 Supply Fan Power Data'!B2735),"-",'Step 1.1 Supply Fan Power Data'!B2735)</f>
        <v>1.9646262779915378</v>
      </c>
      <c r="C2735">
        <f>VLOOKUP(A2735,'Step 1.3 OAT Data'!$A:$B,2)</f>
        <v>76</v>
      </c>
      <c r="E2735" s="33">
        <f>IF(ISBLANK('Step 1.2 Return Fan Power Data'!A2735),"-",'Step 1.2 Return Fan Power Data'!A2735)</f>
        <v>44745.25</v>
      </c>
      <c r="F2735">
        <f>IF(ISBLANK('Step 1.2 Return Fan Power Data'!B2735),"-",'Step 1.2 Return Fan Power Data'!B2735)</f>
        <v>1.9301887219038121</v>
      </c>
      <c r="G2735">
        <f>VLOOKUP(E2735,'Step 1.3 OAT Data'!$A:$B,2)</f>
        <v>76</v>
      </c>
    </row>
    <row r="2736" spans="1:7" x14ac:dyDescent="0.25">
      <c r="A2736" s="33">
        <f>IF(ISBLANK('Step 1.1 Supply Fan Power Data'!A2736),"-",'Step 1.1 Supply Fan Power Data'!A2736)</f>
        <v>44745.291666666664</v>
      </c>
      <c r="B2736">
        <f>IF(ISBLANK('Step 1.1 Supply Fan Power Data'!B2736),"-",'Step 1.1 Supply Fan Power Data'!B2736)</f>
        <v>1.9943187974344787</v>
      </c>
      <c r="C2736">
        <f>VLOOKUP(A2736,'Step 1.3 OAT Data'!$A:$B,2)</f>
        <v>76</v>
      </c>
      <c r="E2736" s="33">
        <f>IF(ISBLANK('Step 1.2 Return Fan Power Data'!A2736),"-",'Step 1.2 Return Fan Power Data'!A2736)</f>
        <v>44745.291666666664</v>
      </c>
      <c r="F2736">
        <f>IF(ISBLANK('Step 1.2 Return Fan Power Data'!B2736),"-",'Step 1.2 Return Fan Power Data'!B2736)</f>
        <v>1.953554829278239</v>
      </c>
      <c r="G2736">
        <f>VLOOKUP(E2736,'Step 1.3 OAT Data'!$A:$B,2)</f>
        <v>76</v>
      </c>
    </row>
    <row r="2737" spans="1:7" x14ac:dyDescent="0.25">
      <c r="A2737" s="33">
        <f>IF(ISBLANK('Step 1.1 Supply Fan Power Data'!A2737),"-",'Step 1.1 Supply Fan Power Data'!A2737)</f>
        <v>44745.333333333336</v>
      </c>
      <c r="B2737">
        <f>IF(ISBLANK('Step 1.1 Supply Fan Power Data'!B2737),"-",'Step 1.1 Supply Fan Power Data'!B2737)</f>
        <v>1.9813142450670009</v>
      </c>
      <c r="C2737">
        <f>VLOOKUP(A2737,'Step 1.3 OAT Data'!$A:$B,2)</f>
        <v>77</v>
      </c>
      <c r="E2737" s="33">
        <f>IF(ISBLANK('Step 1.2 Return Fan Power Data'!A2737),"-",'Step 1.2 Return Fan Power Data'!A2737)</f>
        <v>44745.333333333336</v>
      </c>
      <c r="F2737">
        <f>IF(ISBLANK('Step 1.2 Return Fan Power Data'!B2737),"-",'Step 1.2 Return Fan Power Data'!B2737)</f>
        <v>1.9434008217668519</v>
      </c>
      <c r="G2737">
        <f>VLOOKUP(E2737,'Step 1.3 OAT Data'!$A:$B,2)</f>
        <v>77</v>
      </c>
    </row>
    <row r="2738" spans="1:7" x14ac:dyDescent="0.25">
      <c r="A2738" s="33">
        <f>IF(ISBLANK('Step 1.1 Supply Fan Power Data'!A2738),"-",'Step 1.1 Supply Fan Power Data'!A2738)</f>
        <v>44745.375</v>
      </c>
      <c r="B2738">
        <f>IF(ISBLANK('Step 1.1 Supply Fan Power Data'!B2738),"-",'Step 1.1 Supply Fan Power Data'!B2738)</f>
        <v>1.9887260771809703</v>
      </c>
      <c r="C2738">
        <f>VLOOKUP(A2738,'Step 1.3 OAT Data'!$A:$B,2)</f>
        <v>77</v>
      </c>
      <c r="E2738" s="33">
        <f>IF(ISBLANK('Step 1.2 Return Fan Power Data'!A2738),"-",'Step 1.2 Return Fan Power Data'!A2738)</f>
        <v>44745.375</v>
      </c>
      <c r="F2738">
        <f>IF(ISBLANK('Step 1.2 Return Fan Power Data'!B2738),"-",'Step 1.2 Return Fan Power Data'!B2738)</f>
        <v>1.9492032612882793</v>
      </c>
      <c r="G2738">
        <f>VLOOKUP(E2738,'Step 1.3 OAT Data'!$A:$B,2)</f>
        <v>77</v>
      </c>
    </row>
    <row r="2739" spans="1:7" x14ac:dyDescent="0.25">
      <c r="A2739" s="33">
        <f>IF(ISBLANK('Step 1.1 Supply Fan Power Data'!A2739),"-",'Step 1.1 Supply Fan Power Data'!A2739)</f>
        <v>44745.416666666664</v>
      </c>
      <c r="B2739">
        <f>IF(ISBLANK('Step 1.1 Supply Fan Power Data'!B2739),"-",'Step 1.1 Supply Fan Power Data'!B2739)</f>
        <v>1.9702062471939616</v>
      </c>
      <c r="C2739">
        <f>VLOOKUP(A2739,'Step 1.3 OAT Data'!$A:$B,2)</f>
        <v>78</v>
      </c>
      <c r="E2739" s="33">
        <f>IF(ISBLANK('Step 1.2 Return Fan Power Data'!A2739),"-",'Step 1.2 Return Fan Power Data'!A2739)</f>
        <v>44745.416666666664</v>
      </c>
      <c r="F2739">
        <f>IF(ISBLANK('Step 1.2 Return Fan Power Data'!B2739),"-",'Step 1.2 Return Fan Power Data'!B2739)</f>
        <v>1.9346292049650939</v>
      </c>
      <c r="G2739">
        <f>VLOOKUP(E2739,'Step 1.3 OAT Data'!$A:$B,2)</f>
        <v>78</v>
      </c>
    </row>
    <row r="2740" spans="1:7" x14ac:dyDescent="0.25">
      <c r="A2740" s="33">
        <f>IF(ISBLANK('Step 1.1 Supply Fan Power Data'!A2740),"-",'Step 1.1 Supply Fan Power Data'!A2740)</f>
        <v>44745.458333333336</v>
      </c>
      <c r="B2740">
        <f>IF(ISBLANK('Step 1.1 Supply Fan Power Data'!B2740),"-",'Step 1.1 Supply Fan Power Data'!B2740)</f>
        <v>1.9813142450670009</v>
      </c>
      <c r="C2740">
        <f>VLOOKUP(A2740,'Step 1.3 OAT Data'!$A:$B,2)</f>
        <v>79</v>
      </c>
      <c r="E2740" s="33">
        <f>IF(ISBLANK('Step 1.2 Return Fan Power Data'!A2740),"-",'Step 1.2 Return Fan Power Data'!A2740)</f>
        <v>44745.458333333336</v>
      </c>
      <c r="F2740">
        <f>IF(ISBLANK('Step 1.2 Return Fan Power Data'!B2740),"-",'Step 1.2 Return Fan Power Data'!B2740)</f>
        <v>1.9434008217668519</v>
      </c>
      <c r="G2740">
        <f>VLOOKUP(E2740,'Step 1.3 OAT Data'!$A:$B,2)</f>
        <v>79</v>
      </c>
    </row>
    <row r="2741" spans="1:7" x14ac:dyDescent="0.25">
      <c r="A2741" s="33">
        <f>IF(ISBLANK('Step 1.1 Supply Fan Power Data'!A2741),"-",'Step 1.1 Supply Fan Power Data'!A2741)</f>
        <v>44745.5</v>
      </c>
      <c r="B2741">
        <f>IF(ISBLANK('Step 1.1 Supply Fan Power Data'!B2741),"-",'Step 1.1 Supply Fan Power Data'!B2741)</f>
        <v>1.9961431590097574</v>
      </c>
      <c r="C2741">
        <f>VLOOKUP(A2741,'Step 1.3 OAT Data'!$A:$B,2)</f>
        <v>83</v>
      </c>
      <c r="E2741" s="33">
        <f>IF(ISBLANK('Step 1.2 Return Fan Power Data'!A2741),"-",'Step 1.2 Return Fan Power Data'!A2741)</f>
        <v>44745.5</v>
      </c>
      <c r="F2741">
        <f>IF(ISBLANK('Step 1.2 Return Fan Power Data'!B2741),"-",'Step 1.2 Return Fan Power Data'!B2741)</f>
        <v>1.9549693416176108</v>
      </c>
      <c r="G2741">
        <f>VLOOKUP(E2741,'Step 1.3 OAT Data'!$A:$B,2)</f>
        <v>83</v>
      </c>
    </row>
    <row r="2742" spans="1:7" x14ac:dyDescent="0.25">
      <c r="A2742" s="33">
        <f>IF(ISBLANK('Step 1.1 Supply Fan Power Data'!A2742),"-",'Step 1.1 Supply Fan Power Data'!A2742)</f>
        <v>44745.541666666664</v>
      </c>
      <c r="B2742">
        <f>IF(ISBLANK('Step 1.1 Supply Fan Power Data'!B2742),"-",'Step 1.1 Supply Fan Power Data'!B2742)</f>
        <v>1.997116282631294</v>
      </c>
      <c r="C2742">
        <f>VLOOKUP(A2742,'Step 1.3 OAT Data'!$A:$B,2)</f>
        <v>86</v>
      </c>
      <c r="E2742" s="33">
        <f>IF(ISBLANK('Step 1.2 Return Fan Power Data'!A2742),"-",'Step 1.2 Return Fan Power Data'!A2742)</f>
        <v>44745.541666666664</v>
      </c>
      <c r="F2742">
        <f>IF(ISBLANK('Step 1.2 Return Fan Power Data'!B2742),"-",'Step 1.2 Return Fan Power Data'!B2742)</f>
        <v>1.9557228469979138</v>
      </c>
      <c r="G2742">
        <f>VLOOKUP(E2742,'Step 1.3 OAT Data'!$A:$B,2)</f>
        <v>86</v>
      </c>
    </row>
    <row r="2743" spans="1:7" x14ac:dyDescent="0.25">
      <c r="A2743" s="33">
        <f>IF(ISBLANK('Step 1.1 Supply Fan Power Data'!A2743),"-",'Step 1.1 Supply Fan Power Data'!A2743)</f>
        <v>44745.583333333336</v>
      </c>
      <c r="B2743">
        <f>IF(ISBLANK('Step 1.1 Supply Fan Power Data'!B2743),"-",'Step 1.1 Supply Fan Power Data'!B2743)</f>
        <v>1.9748179915944561</v>
      </c>
      <c r="C2743">
        <f>VLOOKUP(A2743,'Step 1.3 OAT Data'!$A:$B,2)</f>
        <v>86</v>
      </c>
      <c r="E2743" s="33">
        <f>IF(ISBLANK('Step 1.2 Return Fan Power Data'!A2743),"-",'Step 1.2 Return Fan Power Data'!A2743)</f>
        <v>44745.583333333336</v>
      </c>
      <c r="F2743">
        <f>IF(ISBLANK('Step 1.2 Return Fan Power Data'!B2743),"-",'Step 1.2 Return Fan Power Data'!B2743)</f>
        <v>1.9382819458903804</v>
      </c>
      <c r="G2743">
        <f>VLOOKUP(E2743,'Step 1.3 OAT Data'!$A:$B,2)</f>
        <v>86</v>
      </c>
    </row>
    <row r="2744" spans="1:7" x14ac:dyDescent="0.25">
      <c r="A2744" s="33">
        <f>IF(ISBLANK('Step 1.1 Supply Fan Power Data'!A2744),"-",'Step 1.1 Supply Fan Power Data'!A2744)</f>
        <v>44745.625</v>
      </c>
      <c r="B2744">
        <f>IF(ISBLANK('Step 1.1 Supply Fan Power Data'!B2744),"-",'Step 1.1 Supply Fan Power Data'!B2744)</f>
        <v>1.9692962706046195</v>
      </c>
      <c r="C2744">
        <f>VLOOKUP(A2744,'Step 1.3 OAT Data'!$A:$B,2)</f>
        <v>84</v>
      </c>
      <c r="E2744" s="33">
        <f>IF(ISBLANK('Step 1.2 Return Fan Power Data'!A2744),"-",'Step 1.2 Return Fan Power Data'!A2744)</f>
        <v>44745.625</v>
      </c>
      <c r="F2744">
        <f>IF(ISBLANK('Step 1.2 Return Fan Power Data'!B2744),"-",'Step 1.2 Return Fan Power Data'!B2744)</f>
        <v>1.9339066128334923</v>
      </c>
      <c r="G2744">
        <f>VLOOKUP(E2744,'Step 1.3 OAT Data'!$A:$B,2)</f>
        <v>84</v>
      </c>
    </row>
    <row r="2745" spans="1:7" x14ac:dyDescent="0.25">
      <c r="A2745" s="33">
        <f>IF(ISBLANK('Step 1.1 Supply Fan Power Data'!A2745),"-",'Step 1.1 Supply Fan Power Data'!A2745)</f>
        <v>44745.666666666664</v>
      </c>
      <c r="B2745">
        <f>IF(ISBLANK('Step 1.1 Supply Fan Power Data'!B2745),"-",'Step 1.1 Supply Fan Power Data'!B2745)</f>
        <v>1.9915220630211019</v>
      </c>
      <c r="C2745">
        <f>VLOOKUP(A2745,'Step 1.3 OAT Data'!$A:$B,2)</f>
        <v>82</v>
      </c>
      <c r="E2745" s="33">
        <f>IF(ISBLANK('Step 1.2 Return Fan Power Data'!A2745),"-",'Step 1.2 Return Fan Power Data'!A2745)</f>
        <v>44745.666666666664</v>
      </c>
      <c r="F2745">
        <f>IF(ISBLANK('Step 1.2 Return Fan Power Data'!B2745),"-",'Step 1.2 Return Fan Power Data'!B2745)</f>
        <v>1.9513816323748423</v>
      </c>
      <c r="G2745">
        <f>VLOOKUP(E2745,'Step 1.3 OAT Data'!$A:$B,2)</f>
        <v>82</v>
      </c>
    </row>
    <row r="2746" spans="1:7" x14ac:dyDescent="0.25">
      <c r="A2746" s="33">
        <f>IF(ISBLANK('Step 1.1 Supply Fan Power Data'!A2746),"-",'Step 1.1 Supply Fan Power Data'!A2746)</f>
        <v>44745.708333333336</v>
      </c>
      <c r="B2746">
        <f>IF(ISBLANK('Step 1.1 Supply Fan Power Data'!B2746),"-",'Step 1.1 Supply Fan Power Data'!B2746)</f>
        <v>1.9952309382675426</v>
      </c>
      <c r="C2746">
        <f>VLOOKUP(A2746,'Step 1.3 OAT Data'!$A:$B,2)</f>
        <v>82</v>
      </c>
      <c r="E2746" s="33">
        <f>IF(ISBLANK('Step 1.2 Return Fan Power Data'!A2746),"-",'Step 1.2 Return Fan Power Data'!A2746)</f>
        <v>44745.708333333336</v>
      </c>
      <c r="F2746">
        <f>IF(ISBLANK('Step 1.2 Return Fan Power Data'!B2746),"-",'Step 1.2 Return Fan Power Data'!B2746)</f>
        <v>1.9542623608922265</v>
      </c>
      <c r="G2746">
        <f>VLOOKUP(E2746,'Step 1.3 OAT Data'!$A:$B,2)</f>
        <v>82</v>
      </c>
    </row>
    <row r="2747" spans="1:7" x14ac:dyDescent="0.25">
      <c r="A2747" s="33">
        <f>IF(ISBLANK('Step 1.1 Supply Fan Power Data'!A2747),"-",'Step 1.1 Supply Fan Power Data'!A2747)</f>
        <v>44745.75</v>
      </c>
      <c r="B2747">
        <f>IF(ISBLANK('Step 1.1 Supply Fan Power Data'!B2747),"-",'Step 1.1 Supply Fan Power Data'!B2747)</f>
        <v>1.9924339592753086</v>
      </c>
      <c r="C2747">
        <f>VLOOKUP(A2747,'Step 1.3 OAT Data'!$A:$B,2)</f>
        <v>80</v>
      </c>
      <c r="E2747" s="33">
        <f>IF(ISBLANK('Step 1.2 Return Fan Power Data'!A2747),"-",'Step 1.2 Return Fan Power Data'!A2747)</f>
        <v>44745.75</v>
      </c>
      <c r="F2747">
        <f>IF(ISBLANK('Step 1.2 Return Fan Power Data'!B2747),"-",'Step 1.2 Return Fan Power Data'!B2747)</f>
        <v>1.9520908523081171</v>
      </c>
      <c r="G2747">
        <f>VLOOKUP(E2747,'Step 1.3 OAT Data'!$A:$B,2)</f>
        <v>80</v>
      </c>
    </row>
    <row r="2748" spans="1:7" x14ac:dyDescent="0.25">
      <c r="A2748" s="33">
        <f>IF(ISBLANK('Step 1.1 Supply Fan Power Data'!A2748),"-",'Step 1.1 Supply Fan Power Data'!A2748)</f>
        <v>44745.791666666664</v>
      </c>
      <c r="B2748">
        <f>IF(ISBLANK('Step 1.1 Supply Fan Power Data'!B2748),"-",'Step 1.1 Supply Fan Power Data'!B2748)</f>
        <v>2.0091662549141929</v>
      </c>
      <c r="C2748">
        <f>VLOOKUP(A2748,'Step 1.3 OAT Data'!$A:$B,2)</f>
        <v>79</v>
      </c>
      <c r="E2748" s="33">
        <f>IF(ISBLANK('Step 1.2 Return Fan Power Data'!A2748),"-",'Step 1.2 Return Fan Power Data'!A2748)</f>
        <v>44745.791666666664</v>
      </c>
      <c r="F2748">
        <f>IF(ISBLANK('Step 1.2 Return Fan Power Data'!B2748),"-",'Step 1.2 Return Fan Power Data'!B2748)</f>
        <v>1.9649955084926025</v>
      </c>
      <c r="G2748">
        <f>VLOOKUP(E2748,'Step 1.3 OAT Data'!$A:$B,2)</f>
        <v>79</v>
      </c>
    </row>
    <row r="2749" spans="1:7" x14ac:dyDescent="0.25">
      <c r="A2749" s="33">
        <f>IF(ISBLANK('Step 1.1 Supply Fan Power Data'!A2749),"-",'Step 1.1 Supply Fan Power Data'!A2749)</f>
        <v>44745.833333333336</v>
      </c>
      <c r="B2749">
        <f>IF(ISBLANK('Step 1.1 Supply Fan Power Data'!B2749),"-",'Step 1.1 Supply Fan Power Data'!B2749)</f>
        <v>1.9859308376828486</v>
      </c>
      <c r="C2749">
        <f>VLOOKUP(A2749,'Step 1.3 OAT Data'!$A:$B,2)</f>
        <v>75</v>
      </c>
      <c r="E2749" s="33">
        <f>IF(ISBLANK('Step 1.2 Return Fan Power Data'!A2749),"-",'Step 1.2 Return Fan Power Data'!A2749)</f>
        <v>44745.833333333336</v>
      </c>
      <c r="F2749">
        <f>IF(ISBLANK('Step 1.2 Return Fan Power Data'!B2749),"-",'Step 1.2 Return Fan Power Data'!B2749)</f>
        <v>1.9470197211113291</v>
      </c>
      <c r="G2749">
        <f>VLOOKUP(E2749,'Step 1.3 OAT Data'!$A:$B,2)</f>
        <v>75</v>
      </c>
    </row>
    <row r="2750" spans="1:7" x14ac:dyDescent="0.25">
      <c r="A2750" s="33">
        <f>IF(ISBLANK('Step 1.1 Supply Fan Power Data'!A2750),"-",'Step 1.1 Supply Fan Power Data'!A2750)</f>
        <v>44745.875</v>
      </c>
      <c r="B2750">
        <f>IF(ISBLANK('Step 1.1 Supply Fan Power Data'!B2750),"-",'Step 1.1 Supply Fan Power Data'!B2750)</f>
        <v>2.0017398654367411</v>
      </c>
      <c r="C2750">
        <f>VLOOKUP(A2750,'Step 1.3 OAT Data'!$A:$B,2)</f>
        <v>72</v>
      </c>
      <c r="E2750" s="33">
        <f>IF(ISBLANK('Step 1.2 Return Fan Power Data'!A2750),"-",'Step 1.2 Return Fan Power Data'!A2750)</f>
        <v>44745.875</v>
      </c>
      <c r="F2750">
        <f>IF(ISBLANK('Step 1.2 Return Fan Power Data'!B2750),"-",'Step 1.2 Return Fan Power Data'!B2750)</f>
        <v>1.9592934290558968</v>
      </c>
      <c r="G2750">
        <f>VLOOKUP(E2750,'Step 1.3 OAT Data'!$A:$B,2)</f>
        <v>72</v>
      </c>
    </row>
    <row r="2751" spans="1:7" x14ac:dyDescent="0.25">
      <c r="A2751" s="33">
        <f>IF(ISBLANK('Step 1.1 Supply Fan Power Data'!A2751),"-",'Step 1.1 Supply Fan Power Data'!A2751)</f>
        <v>44745.916666666664</v>
      </c>
      <c r="B2751">
        <f>IF(ISBLANK('Step 1.1 Supply Fan Power Data'!B2751),"-",'Step 1.1 Supply Fan Power Data'!B2751)</f>
        <v>1.9804033145839981</v>
      </c>
      <c r="C2751">
        <f>VLOOKUP(A2751,'Step 1.3 OAT Data'!$A:$B,2)</f>
        <v>71</v>
      </c>
      <c r="E2751" s="33">
        <f>IF(ISBLANK('Step 1.2 Return Fan Power Data'!A2751),"-",'Step 1.2 Return Fan Power Data'!A2751)</f>
        <v>44745.916666666664</v>
      </c>
      <c r="F2751">
        <f>IF(ISBLANK('Step 1.2 Return Fan Power Data'!B2751),"-",'Step 1.2 Return Fan Power Data'!B2751)</f>
        <v>1.9426849018022119</v>
      </c>
      <c r="G2751">
        <f>VLOOKUP(E2751,'Step 1.3 OAT Data'!$A:$B,2)</f>
        <v>71</v>
      </c>
    </row>
    <row r="2752" spans="1:7" x14ac:dyDescent="0.25">
      <c r="A2752" s="33">
        <f>IF(ISBLANK('Step 1.1 Supply Fan Power Data'!A2752),"-",'Step 1.1 Supply Fan Power Data'!A2752)</f>
        <v>44745.958333333336</v>
      </c>
      <c r="B2752">
        <f>IF(ISBLANK('Step 1.1 Supply Fan Power Data'!B2752),"-",'Step 1.1 Supply Fan Power Data'!B2752)</f>
        <v>1.9794924627418087</v>
      </c>
      <c r="C2752">
        <f>VLOOKUP(A2752,'Step 1.3 OAT Data'!$A:$B,2)</f>
        <v>77</v>
      </c>
      <c r="E2752" s="33">
        <f>IF(ISBLANK('Step 1.2 Return Fan Power Data'!A2752),"-",'Step 1.2 Return Fan Power Data'!A2752)</f>
        <v>44745.958333333336</v>
      </c>
      <c r="F2752">
        <f>IF(ISBLANK('Step 1.2 Return Fan Power Data'!B2752),"-",'Step 1.2 Return Fan Power Data'!B2752)</f>
        <v>1.9419684338644791</v>
      </c>
      <c r="G2752">
        <f>VLOOKUP(E2752,'Step 1.3 OAT Data'!$A:$B,2)</f>
        <v>77</v>
      </c>
    </row>
    <row r="2753" spans="1:7" x14ac:dyDescent="0.25">
      <c r="A2753" s="33">
        <f>IF(ISBLANK('Step 1.1 Supply Fan Power Data'!A2753),"-",'Step 1.1 Supply Fan Power Data'!A2753)</f>
        <v>44746</v>
      </c>
      <c r="B2753">
        <f>IF(ISBLANK('Step 1.1 Supply Fan Power Data'!B2753),"-",'Step 1.1 Supply Fan Power Data'!B2753)</f>
        <v>1.9850195075316495</v>
      </c>
      <c r="C2753">
        <f>VLOOKUP(A2753,'Step 1.3 OAT Data'!$A:$B,2)</f>
        <v>76</v>
      </c>
      <c r="E2753" s="33">
        <f>IF(ISBLANK('Step 1.2 Return Fan Power Data'!A2753),"-",'Step 1.2 Return Fan Power Data'!A2753)</f>
        <v>44746</v>
      </c>
      <c r="F2753">
        <f>IF(ISBLANK('Step 1.2 Return Fan Power Data'!B2753),"-",'Step 1.2 Return Fan Power Data'!B2753)</f>
        <v>1.946306580399056</v>
      </c>
      <c r="G2753">
        <f>VLOOKUP(E2753,'Step 1.3 OAT Data'!$A:$B,2)</f>
        <v>76</v>
      </c>
    </row>
    <row r="2754" spans="1:7" x14ac:dyDescent="0.25">
      <c r="A2754" s="33">
        <f>IF(ISBLANK('Step 1.1 Supply Fan Power Data'!A2754),"-",'Step 1.1 Supply Fan Power Data'!A2754)</f>
        <v>44746.041666666664</v>
      </c>
      <c r="B2754">
        <f>IF(ISBLANK('Step 1.1 Supply Fan Power Data'!B2754),"-",'Step 1.1 Supply Fan Power Data'!B2754)</f>
        <v>1.9794924627418087</v>
      </c>
      <c r="C2754">
        <f>VLOOKUP(A2754,'Step 1.3 OAT Data'!$A:$B,2)</f>
        <v>74</v>
      </c>
      <c r="E2754" s="33">
        <f>IF(ISBLANK('Step 1.2 Return Fan Power Data'!A2754),"-",'Step 1.2 Return Fan Power Data'!A2754)</f>
        <v>44746.041666666664</v>
      </c>
      <c r="F2754">
        <f>IF(ISBLANK('Step 1.2 Return Fan Power Data'!B2754),"-",'Step 1.2 Return Fan Power Data'!B2754)</f>
        <v>1.9419684338644791</v>
      </c>
      <c r="G2754">
        <f>VLOOKUP(E2754,'Step 1.3 OAT Data'!$A:$B,2)</f>
        <v>74</v>
      </c>
    </row>
    <row r="2755" spans="1:7" x14ac:dyDescent="0.25">
      <c r="A2755" s="33">
        <f>IF(ISBLANK('Step 1.1 Supply Fan Power Data'!A2755),"-",'Step 1.1 Supply Fan Power Data'!A2755)</f>
        <v>44746.083333333336</v>
      </c>
      <c r="B2755">
        <f>IF(ISBLANK('Step 1.1 Supply Fan Power Data'!B2755),"-",'Step 1.1 Supply Fan Power Data'!B2755)</f>
        <v>1.9609281185201533</v>
      </c>
      <c r="C2755">
        <f>VLOOKUP(A2755,'Step 1.3 OAT Data'!$A:$B,2)</f>
        <v>71</v>
      </c>
      <c r="E2755" s="33">
        <f>IF(ISBLANK('Step 1.2 Return Fan Power Data'!A2755),"-",'Step 1.2 Return Fan Power Data'!A2755)</f>
        <v>44746.083333333336</v>
      </c>
      <c r="F2755">
        <f>IF(ISBLANK('Step 1.2 Return Fan Power Data'!B2755),"-",'Step 1.2 Return Fan Power Data'!B2755)</f>
        <v>1.9272331914699654</v>
      </c>
      <c r="G2755">
        <f>VLOOKUP(E2755,'Step 1.3 OAT Data'!$A:$B,2)</f>
        <v>71</v>
      </c>
    </row>
    <row r="2756" spans="1:7" x14ac:dyDescent="0.25">
      <c r="A2756" s="33">
        <f>IF(ISBLANK('Step 1.1 Supply Fan Power Data'!A2756),"-",'Step 1.1 Supply Fan Power Data'!A2756)</f>
        <v>44746.125</v>
      </c>
      <c r="B2756">
        <f>IF(ISBLANK('Step 1.1 Supply Fan Power Data'!B2756),"-",'Step 1.1 Supply Fan Power Data'!B2756)</f>
        <v>1.984108256423101</v>
      </c>
      <c r="C2756">
        <f>VLOOKUP(A2756,'Step 1.3 OAT Data'!$A:$B,2)</f>
        <v>70</v>
      </c>
      <c r="E2756" s="33">
        <f>IF(ISBLANK('Step 1.2 Return Fan Power Data'!A2756),"-",'Step 1.2 Return Fan Power Data'!A2756)</f>
        <v>44746.125</v>
      </c>
      <c r="F2756">
        <f>IF(ISBLANK('Step 1.2 Return Fan Power Data'!B2756),"-",'Step 1.2 Return Fan Power Data'!B2756)</f>
        <v>1.9455928907759501</v>
      </c>
      <c r="G2756">
        <f>VLOOKUP(E2756,'Step 1.3 OAT Data'!$A:$B,2)</f>
        <v>70</v>
      </c>
    </row>
    <row r="2757" spans="1:7" x14ac:dyDescent="0.25">
      <c r="A2757" s="33">
        <f>IF(ISBLANK('Step 1.1 Supply Fan Power Data'!A2757),"-",'Step 1.1 Supply Fan Power Data'!A2757)</f>
        <v>44746.166666666664</v>
      </c>
      <c r="B2757">
        <f>IF(ISBLANK('Step 1.1 Supply Fan Power Data'!B2757),"-",'Step 1.1 Supply Fan Power Data'!B2757)</f>
        <v>1.9943187974344787</v>
      </c>
      <c r="C2757">
        <f>VLOOKUP(A2757,'Step 1.3 OAT Data'!$A:$B,2)</f>
        <v>68</v>
      </c>
      <c r="E2757" s="33">
        <f>IF(ISBLANK('Step 1.2 Return Fan Power Data'!A2757),"-",'Step 1.2 Return Fan Power Data'!A2757)</f>
        <v>44746.166666666664</v>
      </c>
      <c r="F2757">
        <f>IF(ISBLANK('Step 1.2 Return Fan Power Data'!B2757),"-",'Step 1.2 Return Fan Power Data'!B2757)</f>
        <v>1.953554829278239</v>
      </c>
      <c r="G2757">
        <f>VLOOKUP(E2757,'Step 1.3 OAT Data'!$A:$B,2)</f>
        <v>68</v>
      </c>
    </row>
    <row r="2758" spans="1:7" x14ac:dyDescent="0.25">
      <c r="A2758" s="33">
        <f>IF(ISBLANK('Step 1.1 Supply Fan Power Data'!A2758),"-",'Step 1.1 Supply Fan Power Data'!A2758)</f>
        <v>44746.208333333336</v>
      </c>
      <c r="B2758">
        <f>IF(ISBLANK('Step 1.1 Supply Fan Power Data'!B2758),"-",'Step 1.1 Supply Fan Power Data'!B2758)</f>
        <v>1.9878145041433268</v>
      </c>
      <c r="C2758">
        <f>VLOOKUP(A2758,'Step 1.3 OAT Data'!$A:$B,2)</f>
        <v>66</v>
      </c>
      <c r="E2758" s="33">
        <f>IF(ISBLANK('Step 1.2 Return Fan Power Data'!A2758),"-",'Step 1.2 Return Fan Power Data'!A2758)</f>
        <v>44746.208333333336</v>
      </c>
      <c r="F2758">
        <f>IF(ISBLANK('Step 1.2 Return Fan Power Data'!B2758),"-",'Step 1.2 Return Fan Power Data'!B2758)</f>
        <v>1.9484918050323774</v>
      </c>
      <c r="G2758">
        <f>VLOOKUP(E2758,'Step 1.3 OAT Data'!$A:$B,2)</f>
        <v>66</v>
      </c>
    </row>
    <row r="2759" spans="1:7" x14ac:dyDescent="0.25">
      <c r="A2759" s="33">
        <f>IF(ISBLANK('Step 1.1 Supply Fan Power Data'!A2759),"-",'Step 1.1 Supply Fan Power Data'!A2759)</f>
        <v>44746.25</v>
      </c>
      <c r="B2759">
        <f>IF(ISBLANK('Step 1.1 Supply Fan Power Data'!B2759),"-",'Step 1.1 Supply Fan Power Data'!B2759)</f>
        <v>1.99802866875939</v>
      </c>
      <c r="C2759">
        <f>VLOOKUP(A2759,'Step 1.3 OAT Data'!$A:$B,2)</f>
        <v>66</v>
      </c>
      <c r="E2759" s="33">
        <f>IF(ISBLANK('Step 1.2 Return Fan Power Data'!A2759),"-",'Step 1.2 Return Fan Power Data'!A2759)</f>
        <v>44746.25</v>
      </c>
      <c r="F2759">
        <f>IF(ISBLANK('Step 1.2 Return Fan Power Data'!B2759),"-",'Step 1.2 Return Fan Power Data'!B2759)</f>
        <v>1.9564286886819242</v>
      </c>
      <c r="G2759">
        <f>VLOOKUP(E2759,'Step 1.3 OAT Data'!$A:$B,2)</f>
        <v>66</v>
      </c>
    </row>
    <row r="2760" spans="1:7" x14ac:dyDescent="0.25">
      <c r="A2760" s="33">
        <f>IF(ISBLANK('Step 1.1 Supply Fan Power Data'!A2760),"-",'Step 1.1 Supply Fan Power Data'!A2760)</f>
        <v>44746.291666666664</v>
      </c>
      <c r="B2760">
        <f>IF(ISBLANK('Step 1.1 Supply Fan Power Data'!B2760),"-",'Step 1.1 Supply Fan Power Data'!B2760)</f>
        <v>2.0194015404585324</v>
      </c>
      <c r="C2760">
        <f>VLOOKUP(A2760,'Step 1.3 OAT Data'!$A:$B,2)</f>
        <v>70</v>
      </c>
      <c r="E2760" s="33">
        <f>IF(ISBLANK('Step 1.2 Return Fan Power Data'!A2760),"-",'Step 1.2 Return Fan Power Data'!A2760)</f>
        <v>44746.291666666664</v>
      </c>
      <c r="F2760">
        <f>IF(ISBLANK('Step 1.2 Return Fan Power Data'!B2760),"-",'Step 1.2 Return Fan Power Data'!B2760)</f>
        <v>1.9727876241153137</v>
      </c>
      <c r="G2760">
        <f>VLOOKUP(E2760,'Step 1.3 OAT Data'!$A:$B,2)</f>
        <v>70</v>
      </c>
    </row>
    <row r="2761" spans="1:7" x14ac:dyDescent="0.25">
      <c r="A2761" s="33">
        <f>IF(ISBLANK('Step 1.1 Supply Fan Power Data'!A2761),"-",'Step 1.1 Supply Fan Power Data'!A2761)</f>
        <v>44746.333333333336</v>
      </c>
      <c r="B2761">
        <f>IF(ISBLANK('Step 1.1 Supply Fan Power Data'!B2761),"-",'Step 1.1 Supply Fan Power Data'!B2761)</f>
        <v>1.997116282631294</v>
      </c>
      <c r="C2761">
        <f>VLOOKUP(A2761,'Step 1.3 OAT Data'!$A:$B,2)</f>
        <v>73</v>
      </c>
      <c r="E2761" s="33">
        <f>IF(ISBLANK('Step 1.2 Return Fan Power Data'!A2761),"-",'Step 1.2 Return Fan Power Data'!A2761)</f>
        <v>44746.333333333336</v>
      </c>
      <c r="F2761">
        <f>IF(ISBLANK('Step 1.2 Return Fan Power Data'!B2761),"-",'Step 1.2 Return Fan Power Data'!B2761)</f>
        <v>1.9557228469979138</v>
      </c>
      <c r="G2761">
        <f>VLOOKUP(E2761,'Step 1.3 OAT Data'!$A:$B,2)</f>
        <v>73</v>
      </c>
    </row>
    <row r="2762" spans="1:7" x14ac:dyDescent="0.25">
      <c r="A2762" s="33">
        <f>IF(ISBLANK('Step 1.1 Supply Fan Power Data'!A2762),"-",'Step 1.1 Supply Fan Power Data'!A2762)</f>
        <v>44746.375</v>
      </c>
      <c r="B2762">
        <f>IF(ISBLANK('Step 1.1 Supply Fan Power Data'!B2762),"-",'Step 1.1 Supply Fan Power Data'!B2762)</f>
        <v>2.0100797048896841</v>
      </c>
      <c r="C2762">
        <f>VLOOKUP(A2762,'Step 1.3 OAT Data'!$A:$B,2)</f>
        <v>77</v>
      </c>
      <c r="E2762" s="33">
        <f>IF(ISBLANK('Step 1.2 Return Fan Power Data'!A2762),"-",'Step 1.2 Return Fan Power Data'!A2762)</f>
        <v>44746.375</v>
      </c>
      <c r="F2762">
        <f>IF(ISBLANK('Step 1.2 Return Fan Power Data'!B2762),"-",'Step 1.2 Return Fan Power Data'!B2762)</f>
        <v>1.9656940584624392</v>
      </c>
      <c r="G2762">
        <f>VLOOKUP(E2762,'Step 1.3 OAT Data'!$A:$B,2)</f>
        <v>77</v>
      </c>
    </row>
    <row r="2763" spans="1:7" x14ac:dyDescent="0.25">
      <c r="A2763" s="33">
        <f>IF(ISBLANK('Step 1.1 Supply Fan Power Data'!A2763),"-",'Step 1.1 Supply Fan Power Data'!A2763)</f>
        <v>44746.416666666664</v>
      </c>
      <c r="B2763">
        <f>IF(ISBLANK('Step 1.1 Supply Fan Power Data'!B2763),"-",'Step 1.1 Supply Fan Power Data'!B2763)</f>
        <v>1.9998536815143986</v>
      </c>
      <c r="C2763">
        <f>VLOOKUP(A2763,'Step 1.3 OAT Data'!$A:$B,2)</f>
        <v>79</v>
      </c>
      <c r="E2763" s="33">
        <f>IF(ISBLANK('Step 1.2 Return Fan Power Data'!A2763),"-",'Step 1.2 Return Fan Power Data'!A2763)</f>
        <v>44746.416666666664</v>
      </c>
      <c r="F2763">
        <f>IF(ISBLANK('Step 1.2 Return Fan Power Data'!B2763),"-",'Step 1.2 Return Fan Power Data'!B2763)</f>
        <v>1.9578387176609011</v>
      </c>
      <c r="G2763">
        <f>VLOOKUP(E2763,'Step 1.3 OAT Data'!$A:$B,2)</f>
        <v>79</v>
      </c>
    </row>
    <row r="2764" spans="1:7" x14ac:dyDescent="0.25">
      <c r="A2764" s="33">
        <f>IF(ISBLANK('Step 1.1 Supply Fan Power Data'!A2764),"-",'Step 1.1 Supply Fan Power Data'!A2764)</f>
        <v>44746.458333333336</v>
      </c>
      <c r="B2764">
        <f>IF(ISBLANK('Step 1.1 Supply Fan Power Data'!B2764),"-",'Step 1.1 Supply Fan Power Data'!B2764)</f>
        <v>2.0072787150308953</v>
      </c>
      <c r="C2764">
        <f>VLOOKUP(A2764,'Step 1.3 OAT Data'!$A:$B,2)</f>
        <v>82</v>
      </c>
      <c r="E2764" s="33">
        <f>IF(ISBLANK('Step 1.2 Return Fan Power Data'!A2764),"-",'Step 1.2 Return Fan Power Data'!A2764)</f>
        <v>44746.458333333336</v>
      </c>
      <c r="F2764">
        <f>IF(ISBLANK('Step 1.2 Return Fan Power Data'!B2764),"-",'Step 1.2 Return Fan Power Data'!B2764)</f>
        <v>1.9635500851487211</v>
      </c>
      <c r="G2764">
        <f>VLOOKUP(E2764,'Step 1.3 OAT Data'!$A:$B,2)</f>
        <v>82</v>
      </c>
    </row>
    <row r="2765" spans="1:7" x14ac:dyDescent="0.25">
      <c r="A2765" s="33">
        <f>IF(ISBLANK('Step 1.1 Supply Fan Power Data'!A2765),"-",'Step 1.1 Supply Fan Power Data'!A2765)</f>
        <v>44746.5</v>
      </c>
      <c r="B2765">
        <f>IF(ISBLANK('Step 1.1 Supply Fan Power Data'!B2765),"-",'Step 1.1 Supply Fan Power Data'!B2765)</f>
        <v>2.0026526583857653</v>
      </c>
      <c r="C2765">
        <f>VLOOKUP(A2765,'Step 1.3 OAT Data'!$A:$B,2)</f>
        <v>84</v>
      </c>
      <c r="E2765" s="33">
        <f>IF(ISBLANK('Step 1.2 Return Fan Power Data'!A2765),"-",'Step 1.2 Return Fan Power Data'!A2765)</f>
        <v>44746.5</v>
      </c>
      <c r="F2765">
        <f>IF(ISBLANK('Step 1.2 Return Fan Power Data'!B2765),"-",'Step 1.2 Return Fan Power Data'!B2765)</f>
        <v>1.9599964752328474</v>
      </c>
      <c r="G2765">
        <f>VLOOKUP(E2765,'Step 1.3 OAT Data'!$A:$B,2)</f>
        <v>84</v>
      </c>
    </row>
    <row r="2766" spans="1:7" x14ac:dyDescent="0.25">
      <c r="A2766" s="33">
        <f>IF(ISBLANK('Step 1.1 Supply Fan Power Data'!A2766),"-",'Step 1.1 Supply Fan Power Data'!A2766)</f>
        <v>44746.541666666664</v>
      </c>
      <c r="B2766">
        <f>IF(ISBLANK('Step 1.1 Supply Fan Power Data'!B2766),"-",'Step 1.1 Supply Fan Power Data'!B2766)</f>
        <v>2.0100797048896841</v>
      </c>
      <c r="C2766">
        <f>VLOOKUP(A2766,'Step 1.3 OAT Data'!$A:$B,2)</f>
        <v>82</v>
      </c>
      <c r="E2766" s="33">
        <f>IF(ISBLANK('Step 1.2 Return Fan Power Data'!A2766),"-",'Step 1.2 Return Fan Power Data'!A2766)</f>
        <v>44746.541666666664</v>
      </c>
      <c r="F2766">
        <f>IF(ISBLANK('Step 1.2 Return Fan Power Data'!B2766),"-",'Step 1.2 Return Fan Power Data'!B2766)</f>
        <v>1.9656940584624392</v>
      </c>
      <c r="G2766">
        <f>VLOOKUP(E2766,'Step 1.3 OAT Data'!$A:$B,2)</f>
        <v>82</v>
      </c>
    </row>
    <row r="2767" spans="1:7" x14ac:dyDescent="0.25">
      <c r="A2767" s="33">
        <f>IF(ISBLANK('Step 1.1 Supply Fan Power Data'!A2767),"-",'Step 1.1 Supply Fan Power Data'!A2767)</f>
        <v>44746.583333333336</v>
      </c>
      <c r="B2767">
        <f>IF(ISBLANK('Step 1.1 Supply Fan Power Data'!B2767),"-",'Step 1.1 Supply Fan Power Data'!B2767)</f>
        <v>2.0026526583857653</v>
      </c>
      <c r="C2767">
        <f>VLOOKUP(A2767,'Step 1.3 OAT Data'!$A:$B,2)</f>
        <v>83</v>
      </c>
      <c r="E2767" s="33">
        <f>IF(ISBLANK('Step 1.2 Return Fan Power Data'!A2767),"-",'Step 1.2 Return Fan Power Data'!A2767)</f>
        <v>44746.583333333336</v>
      </c>
      <c r="F2767">
        <f>IF(ISBLANK('Step 1.2 Return Fan Power Data'!B2767),"-",'Step 1.2 Return Fan Power Data'!B2767)</f>
        <v>1.9599964752328474</v>
      </c>
      <c r="G2767">
        <f>VLOOKUP(E2767,'Step 1.3 OAT Data'!$A:$B,2)</f>
        <v>83</v>
      </c>
    </row>
    <row r="2768" spans="1:7" x14ac:dyDescent="0.25">
      <c r="A2768" s="33">
        <f>IF(ISBLANK('Step 1.1 Supply Fan Power Data'!A2768),"-",'Step 1.1 Supply Fan Power Data'!A2768)</f>
        <v>44746.625</v>
      </c>
      <c r="B2768">
        <f>IF(ISBLANK('Step 1.1 Supply Fan Power Data'!B2768),"-",'Step 1.1 Supply Fan Power Data'!B2768)</f>
        <v>1.99802866875939</v>
      </c>
      <c r="C2768">
        <f>VLOOKUP(A2768,'Step 1.3 OAT Data'!$A:$B,2)</f>
        <v>81</v>
      </c>
      <c r="E2768" s="33">
        <f>IF(ISBLANK('Step 1.2 Return Fan Power Data'!A2768),"-",'Step 1.2 Return Fan Power Data'!A2768)</f>
        <v>44746.625</v>
      </c>
      <c r="F2768">
        <f>IF(ISBLANK('Step 1.2 Return Fan Power Data'!B2768),"-",'Step 1.2 Return Fan Power Data'!B2768)</f>
        <v>1.9564286886819242</v>
      </c>
      <c r="G2768">
        <f>VLOOKUP(E2768,'Step 1.3 OAT Data'!$A:$B,2)</f>
        <v>81</v>
      </c>
    </row>
    <row r="2769" spans="1:7" x14ac:dyDescent="0.25">
      <c r="A2769" s="33">
        <f>IF(ISBLANK('Step 1.1 Supply Fan Power Data'!A2769),"-",'Step 1.1 Supply Fan Power Data'!A2769)</f>
        <v>44746.666666666664</v>
      </c>
      <c r="B2769">
        <f>IF(ISBLANK('Step 1.1 Supply Fan Power Data'!B2769),"-",'Step 1.1 Supply Fan Power Data'!B2769)</f>
        <v>2.0147090995739916</v>
      </c>
      <c r="C2769">
        <f>VLOOKUP(A2769,'Step 1.3 OAT Data'!$A:$B,2)</f>
        <v>81</v>
      </c>
      <c r="E2769" s="33">
        <f>IF(ISBLANK('Step 1.2 Return Fan Power Data'!A2769),"-",'Step 1.2 Return Fan Power Data'!A2769)</f>
        <v>44746.666666666664</v>
      </c>
      <c r="F2769">
        <f>IF(ISBLANK('Step 1.2 Return Fan Power Data'!B2769),"-",'Step 1.2 Return Fan Power Data'!B2769)</f>
        <v>1.9692248680126241</v>
      </c>
      <c r="G2769">
        <f>VLOOKUP(E2769,'Step 1.3 OAT Data'!$A:$B,2)</f>
        <v>81</v>
      </c>
    </row>
    <row r="2770" spans="1:7" x14ac:dyDescent="0.25">
      <c r="A2770" s="33">
        <f>IF(ISBLANK('Step 1.1 Supply Fan Power Data'!A2770),"-",'Step 1.1 Supply Fan Power Data'!A2770)</f>
        <v>44746.708333333336</v>
      </c>
      <c r="B2770">
        <f>IF(ISBLANK('Step 1.1 Supply Fan Power Data'!B2770),"-",'Step 1.1 Supply Fan Power Data'!B2770)</f>
        <v>2.0119677586305729</v>
      </c>
      <c r="C2770">
        <f>VLOOKUP(A2770,'Step 1.3 OAT Data'!$A:$B,2)</f>
        <v>79</v>
      </c>
      <c r="E2770" s="33">
        <f>IF(ISBLANK('Step 1.2 Return Fan Power Data'!A2770),"-",'Step 1.2 Return Fan Power Data'!A2770)</f>
        <v>44746.708333333336</v>
      </c>
      <c r="F2770">
        <f>IF(ISBLANK('Step 1.2 Return Fan Power Data'!B2770),"-",'Step 1.2 Return Fan Power Data'!B2770)</f>
        <v>1.9671359741568302</v>
      </c>
      <c r="G2770">
        <f>VLOOKUP(E2770,'Step 1.3 OAT Data'!$A:$B,2)</f>
        <v>79</v>
      </c>
    </row>
    <row r="2771" spans="1:7" x14ac:dyDescent="0.25">
      <c r="A2771" s="33">
        <f>IF(ISBLANK('Step 1.1 Supply Fan Power Data'!A2771),"-",'Step 1.1 Supply Fan Power Data'!A2771)</f>
        <v>44746.75</v>
      </c>
      <c r="B2771">
        <f>IF(ISBLANK('Step 1.1 Supply Fan Power Data'!B2771),"-",'Step 1.1 Supply Fan Power Data'!B2771)</f>
        <v>2.0035655318545285</v>
      </c>
      <c r="C2771">
        <f>VLOOKUP(A2771,'Step 1.3 OAT Data'!$A:$B,2)</f>
        <v>78</v>
      </c>
      <c r="E2771" s="33">
        <f>IF(ISBLANK('Step 1.2 Return Fan Power Data'!A2771),"-",'Step 1.2 Return Fan Power Data'!A2771)</f>
        <v>44746.75</v>
      </c>
      <c r="F2771">
        <f>IF(ISBLANK('Step 1.2 Return Fan Power Data'!B2771),"-",'Step 1.2 Return Fan Power Data'!B2771)</f>
        <v>1.9606989691668577</v>
      </c>
      <c r="G2771">
        <f>VLOOKUP(E2771,'Step 1.3 OAT Data'!$A:$B,2)</f>
        <v>78</v>
      </c>
    </row>
    <row r="2772" spans="1:7" x14ac:dyDescent="0.25">
      <c r="A2772" s="33">
        <f>IF(ISBLANK('Step 1.1 Supply Fan Power Data'!A2772),"-",'Step 1.1 Supply Fan Power Data'!A2772)</f>
        <v>44746.791666666664</v>
      </c>
      <c r="B2772">
        <f>IF(ISBLANK('Step 1.1 Supply Fan Power Data'!B2772),"-",'Step 1.1 Supply Fan Power Data'!B2772)</f>
        <v>2.0156839751924416</v>
      </c>
      <c r="C2772">
        <f>VLOOKUP(A2772,'Step 1.3 OAT Data'!$A:$B,2)</f>
        <v>76</v>
      </c>
      <c r="E2772" s="33">
        <f>IF(ISBLANK('Step 1.2 Return Fan Power Data'!A2772),"-",'Step 1.2 Return Fan Power Data'!A2772)</f>
        <v>44746.791666666664</v>
      </c>
      <c r="F2772">
        <f>IF(ISBLANK('Step 1.2 Return Fan Power Data'!B2772),"-",'Step 1.2 Return Fan Power Data'!B2772)</f>
        <v>1.9699663838330117</v>
      </c>
      <c r="G2772">
        <f>VLOOKUP(E2772,'Step 1.3 OAT Data'!$A:$B,2)</f>
        <v>76</v>
      </c>
    </row>
    <row r="2773" spans="1:7" x14ac:dyDescent="0.25">
      <c r="A2773" s="33">
        <f>IF(ISBLANK('Step 1.1 Supply Fan Power Data'!A2773),"-",'Step 1.1 Supply Fan Power Data'!A2773)</f>
        <v>44746.833333333336</v>
      </c>
      <c r="B2773">
        <f>IF(ISBLANK('Step 1.1 Supply Fan Power Data'!B2773),"-",'Step 1.1 Supply Fan Power Data'!B2773)</f>
        <v>2.0035655318545285</v>
      </c>
      <c r="C2773">
        <f>VLOOKUP(A2773,'Step 1.3 OAT Data'!$A:$B,2)</f>
        <v>75</v>
      </c>
      <c r="E2773" s="33">
        <f>IF(ISBLANK('Step 1.2 Return Fan Power Data'!A2773),"-",'Step 1.2 Return Fan Power Data'!A2773)</f>
        <v>44746.833333333336</v>
      </c>
      <c r="F2773">
        <f>IF(ISBLANK('Step 1.2 Return Fan Power Data'!B2773),"-",'Step 1.2 Return Fan Power Data'!B2773)</f>
        <v>1.9606989691668577</v>
      </c>
      <c r="G2773">
        <f>VLOOKUP(E2773,'Step 1.3 OAT Data'!$A:$B,2)</f>
        <v>75</v>
      </c>
    </row>
    <row r="2774" spans="1:7" x14ac:dyDescent="0.25">
      <c r="A2774" s="33">
        <f>IF(ISBLANK('Step 1.1 Supply Fan Power Data'!A2774),"-",'Step 1.1 Supply Fan Power Data'!A2774)</f>
        <v>44746.875</v>
      </c>
      <c r="B2774">
        <f>IF(ISBLANK('Step 1.1 Supply Fan Power Data'!B2774),"-",'Step 1.1 Supply Fan Power Data'!B2774)</f>
        <v>2.0026526583857653</v>
      </c>
      <c r="C2774">
        <f>VLOOKUP(A2774,'Step 1.3 OAT Data'!$A:$B,2)</f>
        <v>73</v>
      </c>
      <c r="E2774" s="33">
        <f>IF(ISBLANK('Step 1.2 Return Fan Power Data'!A2774),"-",'Step 1.2 Return Fan Power Data'!A2774)</f>
        <v>44746.875</v>
      </c>
      <c r="F2774">
        <f>IF(ISBLANK('Step 1.2 Return Fan Power Data'!B2774),"-",'Step 1.2 Return Fan Power Data'!B2774)</f>
        <v>1.9599964752328474</v>
      </c>
      <c r="G2774">
        <f>VLOOKUP(E2774,'Step 1.3 OAT Data'!$A:$B,2)</f>
        <v>73</v>
      </c>
    </row>
    <row r="2775" spans="1:7" x14ac:dyDescent="0.25">
      <c r="A2775" s="33">
        <f>IF(ISBLANK('Step 1.1 Supply Fan Power Data'!A2775),"-",'Step 1.1 Supply Fan Power Data'!A2775)</f>
        <v>44746.916666666664</v>
      </c>
      <c r="B2775">
        <f>IF(ISBLANK('Step 1.1 Supply Fan Power Data'!B2775),"-",'Step 1.1 Supply Fan Power Data'!B2775)</f>
        <v>1.9887260771809703</v>
      </c>
      <c r="C2775">
        <f>VLOOKUP(A2775,'Step 1.3 OAT Data'!$A:$B,2)</f>
        <v>74</v>
      </c>
      <c r="E2775" s="33">
        <f>IF(ISBLANK('Step 1.2 Return Fan Power Data'!A2775),"-",'Step 1.2 Return Fan Power Data'!A2775)</f>
        <v>44746.916666666664</v>
      </c>
      <c r="F2775">
        <f>IF(ISBLANK('Step 1.2 Return Fan Power Data'!B2775),"-",'Step 1.2 Return Fan Power Data'!B2775)</f>
        <v>1.9492032612882793</v>
      </c>
      <c r="G2775">
        <f>VLOOKUP(E2775,'Step 1.3 OAT Data'!$A:$B,2)</f>
        <v>74</v>
      </c>
    </row>
    <row r="2776" spans="1:7" x14ac:dyDescent="0.25">
      <c r="A2776" s="33">
        <f>IF(ISBLANK('Step 1.1 Supply Fan Power Data'!A2776),"-",'Step 1.1 Supply Fan Power Data'!A2776)</f>
        <v>44746.958333333336</v>
      </c>
      <c r="B2776">
        <f>IF(ISBLANK('Step 1.1 Supply Fan Power Data'!B2776),"-",'Step 1.1 Supply Fan Power Data'!B2776)</f>
        <v>2.0240351552230083</v>
      </c>
      <c r="C2776">
        <f>VLOOKUP(A2776,'Step 1.3 OAT Data'!$A:$B,2)</f>
        <v>72</v>
      </c>
      <c r="E2776" s="33">
        <f>IF(ISBLANK('Step 1.2 Return Fan Power Data'!A2776),"-",'Step 1.2 Return Fan Power Data'!A2776)</f>
        <v>44746.958333333336</v>
      </c>
      <c r="F2776">
        <f>IF(ISBLANK('Step 1.2 Return Fan Power Data'!B2776),"-",'Step 1.2 Return Fan Power Data'!B2776)</f>
        <v>1.9762897684579062</v>
      </c>
      <c r="G2776">
        <f>VLOOKUP(E2776,'Step 1.3 OAT Data'!$A:$B,2)</f>
        <v>72</v>
      </c>
    </row>
    <row r="2777" spans="1:7" x14ac:dyDescent="0.25">
      <c r="A2777" s="33">
        <f>IF(ISBLANK('Step 1.1 Supply Fan Power Data'!A2777),"-",'Step 1.1 Supply Fan Power Data'!A2777)</f>
        <v>44747</v>
      </c>
      <c r="B2777">
        <f>IF(ISBLANK('Step 1.1 Supply Fan Power Data'!B2777),"-",'Step 1.1 Supply Fan Power Data'!B2777)</f>
        <v>2.0314777419673016</v>
      </c>
      <c r="C2777">
        <f>VLOOKUP(A2777,'Step 1.3 OAT Data'!$A:$B,2)</f>
        <v>72</v>
      </c>
      <c r="E2777" s="33">
        <f>IF(ISBLANK('Step 1.2 Return Fan Power Data'!A2777),"-",'Step 1.2 Return Fan Power Data'!A2777)</f>
        <v>44747</v>
      </c>
      <c r="F2777">
        <f>IF(ISBLANK('Step 1.2 Return Fan Power Data'!B2777),"-",'Step 1.2 Return Fan Power Data'!B2777)</f>
        <v>1.9818817913657212</v>
      </c>
      <c r="G2777">
        <f>VLOOKUP(E2777,'Step 1.3 OAT Data'!$A:$B,2)</f>
        <v>72</v>
      </c>
    </row>
    <row r="2778" spans="1:7" x14ac:dyDescent="0.25">
      <c r="A2778" s="33">
        <f>IF(ISBLANK('Step 1.1 Supply Fan Power Data'!A2778),"-",'Step 1.1 Supply Fan Power Data'!A2778)</f>
        <v>44747.041666666664</v>
      </c>
      <c r="B2778">
        <f>IF(ISBLANK('Step 1.1 Supply Fan Power Data'!B2778),"-",'Step 1.1 Supply Fan Power Data'!B2778)</f>
        <v>2.0212303474426929</v>
      </c>
      <c r="C2778">
        <f>VLOOKUP(A2778,'Step 1.3 OAT Data'!$A:$B,2)</f>
        <v>71</v>
      </c>
      <c r="E2778" s="33">
        <f>IF(ISBLANK('Step 1.2 Return Fan Power Data'!A2778),"-",'Step 1.2 Return Fan Power Data'!A2778)</f>
        <v>44747.041666666664</v>
      </c>
      <c r="F2778">
        <f>IF(ISBLANK('Step 1.2 Return Fan Power Data'!B2778),"-",'Step 1.2 Return Fan Power Data'!B2778)</f>
        <v>1.9741717526737645</v>
      </c>
      <c r="G2778">
        <f>VLOOKUP(E2778,'Step 1.3 OAT Data'!$A:$B,2)</f>
        <v>71</v>
      </c>
    </row>
    <row r="2779" spans="1:7" x14ac:dyDescent="0.25">
      <c r="A2779" s="33">
        <f>IF(ISBLANK('Step 1.1 Supply Fan Power Data'!A2779),"-",'Step 1.1 Supply Fan Power Data'!A2779)</f>
        <v>44747.083333333336</v>
      </c>
      <c r="B2779">
        <f>IF(ISBLANK('Step 1.1 Supply Fan Power Data'!B2779),"-",'Step 1.1 Supply Fan Power Data'!B2779)</f>
        <v>1.99802866875939</v>
      </c>
      <c r="C2779">
        <f>VLOOKUP(A2779,'Step 1.3 OAT Data'!$A:$B,2)</f>
        <v>71</v>
      </c>
      <c r="E2779" s="33">
        <f>IF(ISBLANK('Step 1.2 Return Fan Power Data'!A2779),"-",'Step 1.2 Return Fan Power Data'!A2779)</f>
        <v>44747.083333333336</v>
      </c>
      <c r="F2779">
        <f>IF(ISBLANK('Step 1.2 Return Fan Power Data'!B2779),"-",'Step 1.2 Return Fan Power Data'!B2779)</f>
        <v>1.9564286886819242</v>
      </c>
      <c r="G2779">
        <f>VLOOKUP(E2779,'Step 1.3 OAT Data'!$A:$B,2)</f>
        <v>71</v>
      </c>
    </row>
    <row r="2780" spans="1:7" x14ac:dyDescent="0.25">
      <c r="A2780" s="33">
        <f>IF(ISBLANK('Step 1.1 Supply Fan Power Data'!A2780),"-",'Step 1.1 Supply Fan Power Data'!A2780)</f>
        <v>44747.125</v>
      </c>
      <c r="B2780">
        <f>IF(ISBLANK('Step 1.1 Supply Fan Power Data'!B2780),"-",'Step 1.1 Supply Fan Power Data'!B2780)</f>
        <v>1.986903010388565</v>
      </c>
      <c r="C2780">
        <f>VLOOKUP(A2780,'Step 1.3 OAT Data'!$A:$B,2)</f>
        <v>69</v>
      </c>
      <c r="E2780" s="33">
        <f>IF(ISBLANK('Step 1.2 Return Fan Power Data'!A2780),"-",'Step 1.2 Return Fan Power Data'!A2780)</f>
        <v>44747.125</v>
      </c>
      <c r="F2780">
        <f>IF(ISBLANK('Step 1.2 Return Fan Power Data'!B2780),"-",'Step 1.2 Return Fan Power Data'!B2780)</f>
        <v>1.9477797993110966</v>
      </c>
      <c r="G2780">
        <f>VLOOKUP(E2780,'Step 1.3 OAT Data'!$A:$B,2)</f>
        <v>69</v>
      </c>
    </row>
    <row r="2781" spans="1:7" x14ac:dyDescent="0.25">
      <c r="A2781" s="33">
        <f>IF(ISBLANK('Step 1.1 Supply Fan Power Data'!A2781),"-",'Step 1.1 Supply Fan Power Data'!A2781)</f>
        <v>44747.166666666664</v>
      </c>
      <c r="B2781">
        <f>IF(ISBLANK('Step 1.1 Supply Fan Power Data'!B2781),"-",'Step 1.1 Supply Fan Power Data'!B2781)</f>
        <v>1.9933459352043794</v>
      </c>
      <c r="C2781">
        <f>VLOOKUP(A2781,'Step 1.3 OAT Data'!$A:$B,2)</f>
        <v>69</v>
      </c>
      <c r="E2781" s="33">
        <f>IF(ISBLANK('Step 1.2 Return Fan Power Data'!A2781),"-",'Step 1.2 Return Fan Power Data'!A2781)</f>
        <v>44747.166666666664</v>
      </c>
      <c r="F2781">
        <f>IF(ISBLANK('Step 1.2 Return Fan Power Data'!B2781),"-",'Step 1.2 Return Fan Power Data'!B2781)</f>
        <v>1.9527995218813141</v>
      </c>
      <c r="G2781">
        <f>VLOOKUP(E2781,'Step 1.3 OAT Data'!$A:$B,2)</f>
        <v>69</v>
      </c>
    </row>
    <row r="2782" spans="1:7" x14ac:dyDescent="0.25">
      <c r="A2782" s="33">
        <f>IF(ISBLANK('Step 1.1 Supply Fan Power Data'!A2782),"-",'Step 1.1 Supply Fan Power Data'!A2782)</f>
        <v>44747.208333333336</v>
      </c>
      <c r="B2782">
        <f>IF(ISBLANK('Step 1.1 Supply Fan Power Data'!B2782),"-",'Step 1.1 Supply Fan Power Data'!B2782)</f>
        <v>2.0249499334789309</v>
      </c>
      <c r="C2782">
        <f>VLOOKUP(A2782,'Step 1.3 OAT Data'!$A:$B,2)</f>
        <v>69</v>
      </c>
      <c r="E2782" s="33">
        <f>IF(ISBLANK('Step 1.2 Return Fan Power Data'!A2782),"-",'Step 1.2 Return Fan Power Data'!A2782)</f>
        <v>44747.208333333336</v>
      </c>
      <c r="F2782">
        <f>IF(ISBLANK('Step 1.2 Return Fan Power Data'!B2782),"-",'Step 1.2 Return Fan Power Data'!B2782)</f>
        <v>1.9769792959343162</v>
      </c>
      <c r="G2782">
        <f>VLOOKUP(E2782,'Step 1.3 OAT Data'!$A:$B,2)</f>
        <v>69</v>
      </c>
    </row>
    <row r="2783" spans="1:7" x14ac:dyDescent="0.25">
      <c r="A2783" s="33">
        <f>IF(ISBLANK('Step 1.1 Supply Fan Power Data'!A2783),"-",'Step 1.1 Supply Fan Power Data'!A2783)</f>
        <v>44747.25</v>
      </c>
      <c r="B2783">
        <f>IF(ISBLANK('Step 1.1 Supply Fan Power Data'!B2783),"-",'Step 1.1 Supply Fan Power Data'!B2783)</f>
        <v>12.035073024320816</v>
      </c>
      <c r="C2783">
        <f>VLOOKUP(A2783,'Step 1.3 OAT Data'!$A:$B,2)</f>
        <v>70</v>
      </c>
      <c r="E2783" s="33">
        <f>IF(ISBLANK('Step 1.2 Return Fan Power Data'!A2783),"-",'Step 1.2 Return Fan Power Data'!A2783)</f>
        <v>44747.25</v>
      </c>
      <c r="F2783">
        <f>IF(ISBLANK('Step 1.2 Return Fan Power Data'!B2783),"-",'Step 1.2 Return Fan Power Data'!B2783)</f>
        <v>4.0958849557522141</v>
      </c>
      <c r="G2783">
        <f>VLOOKUP(E2783,'Step 1.3 OAT Data'!$A:$B,2)</f>
        <v>70</v>
      </c>
    </row>
    <row r="2784" spans="1:7" x14ac:dyDescent="0.25">
      <c r="A2784" s="33">
        <f>IF(ISBLANK('Step 1.1 Supply Fan Power Data'!A2784),"-",'Step 1.1 Supply Fan Power Data'!A2784)</f>
        <v>44747.291666666664</v>
      </c>
      <c r="B2784">
        <f>IF(ISBLANK('Step 1.1 Supply Fan Power Data'!B2784),"-",'Step 1.1 Supply Fan Power Data'!B2784)</f>
        <v>12.035073024320816</v>
      </c>
      <c r="C2784">
        <f>VLOOKUP(A2784,'Step 1.3 OAT Data'!$A:$B,2)</f>
        <v>72</v>
      </c>
      <c r="E2784" s="33">
        <f>IF(ISBLANK('Step 1.2 Return Fan Power Data'!A2784),"-",'Step 1.2 Return Fan Power Data'!A2784)</f>
        <v>44747.291666666664</v>
      </c>
      <c r="F2784">
        <f>IF(ISBLANK('Step 1.2 Return Fan Power Data'!B2784),"-",'Step 1.2 Return Fan Power Data'!B2784)</f>
        <v>4.0958849557522141</v>
      </c>
      <c r="G2784">
        <f>VLOOKUP(E2784,'Step 1.3 OAT Data'!$A:$B,2)</f>
        <v>72</v>
      </c>
    </row>
    <row r="2785" spans="1:7" x14ac:dyDescent="0.25">
      <c r="A2785" s="33">
        <f>IF(ISBLANK('Step 1.1 Supply Fan Power Data'!A2785),"-",'Step 1.1 Supply Fan Power Data'!A2785)</f>
        <v>44747.333333333336</v>
      </c>
      <c r="B2785">
        <f>IF(ISBLANK('Step 1.1 Supply Fan Power Data'!B2785),"-",'Step 1.1 Supply Fan Power Data'!B2785)</f>
        <v>12.035073024320816</v>
      </c>
      <c r="C2785">
        <f>VLOOKUP(A2785,'Step 1.3 OAT Data'!$A:$B,2)</f>
        <v>73</v>
      </c>
      <c r="E2785" s="33">
        <f>IF(ISBLANK('Step 1.2 Return Fan Power Data'!A2785),"-",'Step 1.2 Return Fan Power Data'!A2785)</f>
        <v>44747.333333333336</v>
      </c>
      <c r="F2785">
        <f>IF(ISBLANK('Step 1.2 Return Fan Power Data'!B2785),"-",'Step 1.2 Return Fan Power Data'!B2785)</f>
        <v>4.0958849557522141</v>
      </c>
      <c r="G2785">
        <f>VLOOKUP(E2785,'Step 1.3 OAT Data'!$A:$B,2)</f>
        <v>73</v>
      </c>
    </row>
    <row r="2786" spans="1:7" x14ac:dyDescent="0.25">
      <c r="A2786" s="33">
        <f>IF(ISBLANK('Step 1.1 Supply Fan Power Data'!A2786),"-",'Step 1.1 Supply Fan Power Data'!A2786)</f>
        <v>44747.375</v>
      </c>
      <c r="B2786">
        <f>IF(ISBLANK('Step 1.1 Supply Fan Power Data'!B2786),"-",'Step 1.1 Supply Fan Power Data'!B2786)</f>
        <v>12.035073024320816</v>
      </c>
      <c r="C2786">
        <f>VLOOKUP(A2786,'Step 1.3 OAT Data'!$A:$B,2)</f>
        <v>76</v>
      </c>
      <c r="E2786" s="33">
        <f>IF(ISBLANK('Step 1.2 Return Fan Power Data'!A2786),"-",'Step 1.2 Return Fan Power Data'!A2786)</f>
        <v>44747.375</v>
      </c>
      <c r="F2786">
        <f>IF(ISBLANK('Step 1.2 Return Fan Power Data'!B2786),"-",'Step 1.2 Return Fan Power Data'!B2786)</f>
        <v>4.0958849557522141</v>
      </c>
      <c r="G2786">
        <f>VLOOKUP(E2786,'Step 1.3 OAT Data'!$A:$B,2)</f>
        <v>76</v>
      </c>
    </row>
    <row r="2787" spans="1:7" x14ac:dyDescent="0.25">
      <c r="A2787" s="33">
        <f>IF(ISBLANK('Step 1.1 Supply Fan Power Data'!A2787),"-",'Step 1.1 Supply Fan Power Data'!A2787)</f>
        <v>44747.416666666664</v>
      </c>
      <c r="B2787">
        <f>IF(ISBLANK('Step 1.1 Supply Fan Power Data'!B2787),"-",'Step 1.1 Supply Fan Power Data'!B2787)</f>
        <v>12.035073024320816</v>
      </c>
      <c r="C2787">
        <f>VLOOKUP(A2787,'Step 1.3 OAT Data'!$A:$B,2)</f>
        <v>77</v>
      </c>
      <c r="E2787" s="33">
        <f>IF(ISBLANK('Step 1.2 Return Fan Power Data'!A2787),"-",'Step 1.2 Return Fan Power Data'!A2787)</f>
        <v>44747.416666666664</v>
      </c>
      <c r="F2787">
        <f>IF(ISBLANK('Step 1.2 Return Fan Power Data'!B2787),"-",'Step 1.2 Return Fan Power Data'!B2787)</f>
        <v>4.0958849557522141</v>
      </c>
      <c r="G2787">
        <f>VLOOKUP(E2787,'Step 1.3 OAT Data'!$A:$B,2)</f>
        <v>77</v>
      </c>
    </row>
    <row r="2788" spans="1:7" x14ac:dyDescent="0.25">
      <c r="A2788" s="33">
        <f>IF(ISBLANK('Step 1.1 Supply Fan Power Data'!A2788),"-",'Step 1.1 Supply Fan Power Data'!A2788)</f>
        <v>44747.458333333336</v>
      </c>
      <c r="B2788">
        <f>IF(ISBLANK('Step 1.1 Supply Fan Power Data'!B2788),"-",'Step 1.1 Supply Fan Power Data'!B2788)</f>
        <v>12.035073024320816</v>
      </c>
      <c r="C2788">
        <f>VLOOKUP(A2788,'Step 1.3 OAT Data'!$A:$B,2)</f>
        <v>81</v>
      </c>
      <c r="E2788" s="33">
        <f>IF(ISBLANK('Step 1.2 Return Fan Power Data'!A2788),"-",'Step 1.2 Return Fan Power Data'!A2788)</f>
        <v>44747.458333333336</v>
      </c>
      <c r="F2788">
        <f>IF(ISBLANK('Step 1.2 Return Fan Power Data'!B2788),"-",'Step 1.2 Return Fan Power Data'!B2788)</f>
        <v>4.0958849557522141</v>
      </c>
      <c r="G2788">
        <f>VLOOKUP(E2788,'Step 1.3 OAT Data'!$A:$B,2)</f>
        <v>81</v>
      </c>
    </row>
    <row r="2789" spans="1:7" x14ac:dyDescent="0.25">
      <c r="A2789" s="33">
        <f>IF(ISBLANK('Step 1.1 Supply Fan Power Data'!A2789),"-",'Step 1.1 Supply Fan Power Data'!A2789)</f>
        <v>44747.5</v>
      </c>
      <c r="B2789">
        <f>IF(ISBLANK('Step 1.1 Supply Fan Power Data'!B2789),"-",'Step 1.1 Supply Fan Power Data'!B2789)</f>
        <v>12.035073024320816</v>
      </c>
      <c r="C2789">
        <f>VLOOKUP(A2789,'Step 1.3 OAT Data'!$A:$B,2)</f>
        <v>82</v>
      </c>
      <c r="E2789" s="33">
        <f>IF(ISBLANK('Step 1.2 Return Fan Power Data'!A2789),"-",'Step 1.2 Return Fan Power Data'!A2789)</f>
        <v>44747.5</v>
      </c>
      <c r="F2789">
        <f>IF(ISBLANK('Step 1.2 Return Fan Power Data'!B2789),"-",'Step 1.2 Return Fan Power Data'!B2789)</f>
        <v>4.0958849557522141</v>
      </c>
      <c r="G2789">
        <f>VLOOKUP(E2789,'Step 1.3 OAT Data'!$A:$B,2)</f>
        <v>82</v>
      </c>
    </row>
    <row r="2790" spans="1:7" x14ac:dyDescent="0.25">
      <c r="A2790" s="33">
        <f>IF(ISBLANK('Step 1.1 Supply Fan Power Data'!A2790),"-",'Step 1.1 Supply Fan Power Data'!A2790)</f>
        <v>44747.541666666664</v>
      </c>
      <c r="B2790">
        <f>IF(ISBLANK('Step 1.1 Supply Fan Power Data'!B2790),"-",'Step 1.1 Supply Fan Power Data'!B2790)</f>
        <v>12.035073024320816</v>
      </c>
      <c r="C2790">
        <f>VLOOKUP(A2790,'Step 1.3 OAT Data'!$A:$B,2)</f>
        <v>81</v>
      </c>
      <c r="E2790" s="33">
        <f>IF(ISBLANK('Step 1.2 Return Fan Power Data'!A2790),"-",'Step 1.2 Return Fan Power Data'!A2790)</f>
        <v>44747.541666666664</v>
      </c>
      <c r="F2790">
        <f>IF(ISBLANK('Step 1.2 Return Fan Power Data'!B2790),"-",'Step 1.2 Return Fan Power Data'!B2790)</f>
        <v>4.0958849557522141</v>
      </c>
      <c r="G2790">
        <f>VLOOKUP(E2790,'Step 1.3 OAT Data'!$A:$B,2)</f>
        <v>81</v>
      </c>
    </row>
    <row r="2791" spans="1:7" x14ac:dyDescent="0.25">
      <c r="A2791" s="33">
        <f>IF(ISBLANK('Step 1.1 Supply Fan Power Data'!A2791),"-",'Step 1.1 Supply Fan Power Data'!A2791)</f>
        <v>44747.583333333336</v>
      </c>
      <c r="B2791">
        <f>IF(ISBLANK('Step 1.1 Supply Fan Power Data'!B2791),"-",'Step 1.1 Supply Fan Power Data'!B2791)</f>
        <v>12.035073024320816</v>
      </c>
      <c r="C2791">
        <f>VLOOKUP(A2791,'Step 1.3 OAT Data'!$A:$B,2)</f>
        <v>81</v>
      </c>
      <c r="E2791" s="33">
        <f>IF(ISBLANK('Step 1.2 Return Fan Power Data'!A2791),"-",'Step 1.2 Return Fan Power Data'!A2791)</f>
        <v>44747.583333333336</v>
      </c>
      <c r="F2791">
        <f>IF(ISBLANK('Step 1.2 Return Fan Power Data'!B2791),"-",'Step 1.2 Return Fan Power Data'!B2791)</f>
        <v>4.0958849557522141</v>
      </c>
      <c r="G2791">
        <f>VLOOKUP(E2791,'Step 1.3 OAT Data'!$A:$B,2)</f>
        <v>81</v>
      </c>
    </row>
    <row r="2792" spans="1:7" x14ac:dyDescent="0.25">
      <c r="A2792" s="33">
        <f>IF(ISBLANK('Step 1.1 Supply Fan Power Data'!A2792),"-",'Step 1.1 Supply Fan Power Data'!A2792)</f>
        <v>44747.625</v>
      </c>
      <c r="B2792">
        <f>IF(ISBLANK('Step 1.1 Supply Fan Power Data'!B2792),"-",'Step 1.1 Supply Fan Power Data'!B2792)</f>
        <v>12.035073024320816</v>
      </c>
      <c r="C2792">
        <f>VLOOKUP(A2792,'Step 1.3 OAT Data'!$A:$B,2)</f>
        <v>77</v>
      </c>
      <c r="E2792" s="33">
        <f>IF(ISBLANK('Step 1.2 Return Fan Power Data'!A2792),"-",'Step 1.2 Return Fan Power Data'!A2792)</f>
        <v>44747.625</v>
      </c>
      <c r="F2792">
        <f>IF(ISBLANK('Step 1.2 Return Fan Power Data'!B2792),"-",'Step 1.2 Return Fan Power Data'!B2792)</f>
        <v>4.0958849557522141</v>
      </c>
      <c r="G2792">
        <f>VLOOKUP(E2792,'Step 1.3 OAT Data'!$A:$B,2)</f>
        <v>77</v>
      </c>
    </row>
    <row r="2793" spans="1:7" x14ac:dyDescent="0.25">
      <c r="A2793" s="33">
        <f>IF(ISBLANK('Step 1.1 Supply Fan Power Data'!A2793),"-",'Step 1.1 Supply Fan Power Data'!A2793)</f>
        <v>44747.666666666664</v>
      </c>
      <c r="B2793">
        <f>IF(ISBLANK('Step 1.1 Supply Fan Power Data'!B2793),"-",'Step 1.1 Supply Fan Power Data'!B2793)</f>
        <v>12.035073024320816</v>
      </c>
      <c r="C2793">
        <f>VLOOKUP(A2793,'Step 1.3 OAT Data'!$A:$B,2)</f>
        <v>76</v>
      </c>
      <c r="E2793" s="33">
        <f>IF(ISBLANK('Step 1.2 Return Fan Power Data'!A2793),"-",'Step 1.2 Return Fan Power Data'!A2793)</f>
        <v>44747.666666666664</v>
      </c>
      <c r="F2793">
        <f>IF(ISBLANK('Step 1.2 Return Fan Power Data'!B2793),"-",'Step 1.2 Return Fan Power Data'!B2793)</f>
        <v>4.0958849557522141</v>
      </c>
      <c r="G2793">
        <f>VLOOKUP(E2793,'Step 1.3 OAT Data'!$A:$B,2)</f>
        <v>76</v>
      </c>
    </row>
    <row r="2794" spans="1:7" x14ac:dyDescent="0.25">
      <c r="A2794" s="33">
        <f>IF(ISBLANK('Step 1.1 Supply Fan Power Data'!A2794),"-",'Step 1.1 Supply Fan Power Data'!A2794)</f>
        <v>44747.708333333336</v>
      </c>
      <c r="B2794">
        <f>IF(ISBLANK('Step 1.1 Supply Fan Power Data'!B2794),"-",'Step 1.1 Supply Fan Power Data'!B2794)</f>
        <v>12.035073024320816</v>
      </c>
      <c r="C2794">
        <f>VLOOKUP(A2794,'Step 1.3 OAT Data'!$A:$B,2)</f>
        <v>75</v>
      </c>
      <c r="E2794" s="33">
        <f>IF(ISBLANK('Step 1.2 Return Fan Power Data'!A2794),"-",'Step 1.2 Return Fan Power Data'!A2794)</f>
        <v>44747.708333333336</v>
      </c>
      <c r="F2794">
        <f>IF(ISBLANK('Step 1.2 Return Fan Power Data'!B2794),"-",'Step 1.2 Return Fan Power Data'!B2794)</f>
        <v>4.0958849557522141</v>
      </c>
      <c r="G2794">
        <f>VLOOKUP(E2794,'Step 1.3 OAT Data'!$A:$B,2)</f>
        <v>75</v>
      </c>
    </row>
    <row r="2795" spans="1:7" x14ac:dyDescent="0.25">
      <c r="A2795" s="33">
        <f>IF(ISBLANK('Step 1.1 Supply Fan Power Data'!A2795),"-",'Step 1.1 Supply Fan Power Data'!A2795)</f>
        <v>44747.75</v>
      </c>
      <c r="B2795">
        <f>IF(ISBLANK('Step 1.1 Supply Fan Power Data'!B2795),"-",'Step 1.1 Supply Fan Power Data'!B2795)</f>
        <v>7.5047756022631811</v>
      </c>
      <c r="C2795">
        <f>VLOOKUP(A2795,'Step 1.3 OAT Data'!$A:$B,2)</f>
        <v>75</v>
      </c>
      <c r="E2795" s="33">
        <f>IF(ISBLANK('Step 1.2 Return Fan Power Data'!A2795),"-",'Step 1.2 Return Fan Power Data'!A2795)</f>
        <v>44747.75</v>
      </c>
      <c r="F2795">
        <f>IF(ISBLANK('Step 1.2 Return Fan Power Data'!B2795),"-",'Step 1.2 Return Fan Power Data'!B2795)</f>
        <v>4.0958849557522141</v>
      </c>
      <c r="G2795">
        <f>VLOOKUP(E2795,'Step 1.3 OAT Data'!$A:$B,2)</f>
        <v>75</v>
      </c>
    </row>
    <row r="2796" spans="1:7" x14ac:dyDescent="0.25">
      <c r="A2796" s="33">
        <f>IF(ISBLANK('Step 1.1 Supply Fan Power Data'!A2796),"-",'Step 1.1 Supply Fan Power Data'!A2796)</f>
        <v>44747.791666666664</v>
      </c>
      <c r="B2796">
        <f>IF(ISBLANK('Step 1.1 Supply Fan Power Data'!B2796),"-",'Step 1.1 Supply Fan Power Data'!B2796)</f>
        <v>2.0594670735145169</v>
      </c>
      <c r="C2796">
        <f>VLOOKUP(A2796,'Step 1.3 OAT Data'!$A:$B,2)</f>
        <v>74</v>
      </c>
      <c r="E2796" s="33">
        <f>IF(ISBLANK('Step 1.2 Return Fan Power Data'!A2796),"-",'Step 1.2 Return Fan Power Data'!A2796)</f>
        <v>44747.791666666664</v>
      </c>
      <c r="F2796">
        <f>IF(ISBLANK('Step 1.2 Return Fan Power Data'!B2796),"-",'Step 1.2 Return Fan Power Data'!B2796)</f>
        <v>2.0025455490167254</v>
      </c>
      <c r="G2796">
        <f>VLOOKUP(E2796,'Step 1.3 OAT Data'!$A:$B,2)</f>
        <v>74</v>
      </c>
    </row>
    <row r="2797" spans="1:7" x14ac:dyDescent="0.25">
      <c r="A2797" s="33">
        <f>IF(ISBLANK('Step 1.1 Supply Fan Power Data'!A2797),"-",'Step 1.1 Supply Fan Power Data'!A2797)</f>
        <v>44747.833333333336</v>
      </c>
      <c r="B2797">
        <f>IF(ISBLANK('Step 1.1 Supply Fan Power Data'!B2797),"-",'Step 1.1 Supply Fan Power Data'!B2797)</f>
        <v>2.0380097606285572</v>
      </c>
      <c r="C2797">
        <f>VLOOKUP(A2797,'Step 1.3 OAT Data'!$A:$B,2)</f>
        <v>73</v>
      </c>
      <c r="E2797" s="33">
        <f>IF(ISBLANK('Step 1.2 Return Fan Power Data'!A2797),"-",'Step 1.2 Return Fan Power Data'!A2797)</f>
        <v>44747.833333333336</v>
      </c>
      <c r="F2797">
        <f>IF(ISBLANK('Step 1.2 Return Fan Power Data'!B2797),"-",'Step 1.2 Return Fan Power Data'!B2797)</f>
        <v>1.9867559522173774</v>
      </c>
      <c r="G2797">
        <f>VLOOKUP(E2797,'Step 1.3 OAT Data'!$A:$B,2)</f>
        <v>73</v>
      </c>
    </row>
    <row r="2798" spans="1:7" x14ac:dyDescent="0.25">
      <c r="A2798" s="33">
        <f>IF(ISBLANK('Step 1.1 Supply Fan Power Data'!A2798),"-",'Step 1.1 Supply Fan Power Data'!A2798)</f>
        <v>44747.875</v>
      </c>
      <c r="B2798">
        <f>IF(ISBLANK('Step 1.1 Supply Fan Power Data'!B2798),"-",'Step 1.1 Supply Fan Power Data'!B2798)</f>
        <v>2.0231204591570711</v>
      </c>
      <c r="C2798">
        <f>VLOOKUP(A2798,'Step 1.3 OAT Data'!$A:$B,2)</f>
        <v>71</v>
      </c>
      <c r="E2798" s="33">
        <f>IF(ISBLANK('Step 1.2 Return Fan Power Data'!A2798),"-",'Step 1.2 Return Fan Power Data'!A2798)</f>
        <v>44747.875</v>
      </c>
      <c r="F2798">
        <f>IF(ISBLANK('Step 1.2 Return Fan Power Data'!B2798),"-",'Step 1.2 Return Fan Power Data'!B2798)</f>
        <v>1.9755996852245943</v>
      </c>
      <c r="G2798">
        <f>VLOOKUP(E2798,'Step 1.3 OAT Data'!$A:$B,2)</f>
        <v>71</v>
      </c>
    </row>
    <row r="2799" spans="1:7" x14ac:dyDescent="0.25">
      <c r="A2799" s="33">
        <f>IF(ISBLANK('Step 1.1 Supply Fan Power Data'!A2799),"-",'Step 1.1 Supply Fan Power Data'!A2799)</f>
        <v>44747.916666666664</v>
      </c>
      <c r="B2799">
        <f>IF(ISBLANK('Step 1.1 Supply Fan Power Data'!B2799),"-",'Step 1.1 Supply Fan Power Data'!B2799)</f>
        <v>2.0240351552230083</v>
      </c>
      <c r="C2799">
        <f>VLOOKUP(A2799,'Step 1.3 OAT Data'!$A:$B,2)</f>
        <v>72</v>
      </c>
      <c r="E2799" s="33">
        <f>IF(ISBLANK('Step 1.2 Return Fan Power Data'!A2799),"-",'Step 1.2 Return Fan Power Data'!A2799)</f>
        <v>44747.916666666664</v>
      </c>
      <c r="F2799">
        <f>IF(ISBLANK('Step 1.2 Return Fan Power Data'!B2799),"-",'Step 1.2 Return Fan Power Data'!B2799)</f>
        <v>1.9762897684579062</v>
      </c>
      <c r="G2799">
        <f>VLOOKUP(E2799,'Step 1.3 OAT Data'!$A:$B,2)</f>
        <v>72</v>
      </c>
    </row>
    <row r="2800" spans="1:7" x14ac:dyDescent="0.25">
      <c r="A2800" s="33">
        <f>IF(ISBLANK('Step 1.1 Supply Fan Power Data'!A2800),"-",'Step 1.1 Supply Fan Power Data'!A2800)</f>
        <v>44747.958333333336</v>
      </c>
      <c r="B2800">
        <f>IF(ISBLANK('Step 1.1 Supply Fan Power Data'!B2800),"-",'Step 1.1 Supply Fan Power Data'!B2800)</f>
        <v>2.0008271529332267</v>
      </c>
      <c r="C2800">
        <f>VLOOKUP(A2800,'Step 1.3 OAT Data'!$A:$B,2)</f>
        <v>71</v>
      </c>
      <c r="E2800" s="33">
        <f>IF(ISBLANK('Step 1.2 Return Fan Power Data'!A2800),"-",'Step 1.2 Return Fan Power Data'!A2800)</f>
        <v>44747.958333333336</v>
      </c>
      <c r="F2800">
        <f>IF(ISBLANK('Step 1.2 Return Fan Power Data'!B2800),"-",'Step 1.2 Return Fan Power Data'!B2800)</f>
        <v>1.9585898307988145</v>
      </c>
      <c r="G2800">
        <f>VLOOKUP(E2800,'Step 1.3 OAT Data'!$A:$B,2)</f>
        <v>71</v>
      </c>
    </row>
    <row r="2801" spans="1:7" x14ac:dyDescent="0.25">
      <c r="A2801" s="33">
        <f>IF(ISBLANK('Step 1.1 Supply Fan Power Data'!A2801),"-",'Step 1.1 Supply Fan Power Data'!A2801)</f>
        <v>44748</v>
      </c>
      <c r="B2801">
        <f>IF(ISBLANK('Step 1.1 Supply Fan Power Data'!B2801),"-",'Step 1.1 Supply Fan Power Data'!B2801)</f>
        <v>1.9896377295793437</v>
      </c>
      <c r="C2801">
        <f>VLOOKUP(A2801,'Step 1.3 OAT Data'!$A:$B,2)</f>
        <v>72</v>
      </c>
      <c r="E2801" s="33">
        <f>IF(ISBLANK('Step 1.2 Return Fan Power Data'!A2801),"-",'Step 1.2 Return Fan Power Data'!A2801)</f>
        <v>44748</v>
      </c>
      <c r="F2801">
        <f>IF(ISBLANK('Step 1.2 Return Fan Power Data'!B2801),"-",'Step 1.2 Return Fan Power Data'!B2801)</f>
        <v>1.9499141679000964</v>
      </c>
      <c r="G2801">
        <f>VLOOKUP(E2801,'Step 1.3 OAT Data'!$A:$B,2)</f>
        <v>72</v>
      </c>
    </row>
    <row r="2802" spans="1:7" x14ac:dyDescent="0.25">
      <c r="A2802" s="33">
        <f>IF(ISBLANK('Step 1.1 Supply Fan Power Data'!A2802),"-",'Step 1.1 Supply Fan Power Data'!A2802)</f>
        <v>44748.041666666664</v>
      </c>
      <c r="B2802">
        <f>IF(ISBLANK('Step 1.1 Supply Fan Power Data'!B2802),"-",'Step 1.1 Supply Fan Power Data'!B2802)</f>
        <v>2.0091662549141929</v>
      </c>
      <c r="C2802">
        <f>VLOOKUP(A2802,'Step 1.3 OAT Data'!$A:$B,2)</f>
        <v>72</v>
      </c>
      <c r="E2802" s="33">
        <f>IF(ISBLANK('Step 1.2 Return Fan Power Data'!A2802),"-",'Step 1.2 Return Fan Power Data'!A2802)</f>
        <v>44748.041666666664</v>
      </c>
      <c r="F2802">
        <f>IF(ISBLANK('Step 1.2 Return Fan Power Data'!B2802),"-",'Step 1.2 Return Fan Power Data'!B2802)</f>
        <v>1.9649955084926025</v>
      </c>
      <c r="G2802">
        <f>VLOOKUP(E2802,'Step 1.3 OAT Data'!$A:$B,2)</f>
        <v>72</v>
      </c>
    </row>
    <row r="2803" spans="1:7" x14ac:dyDescent="0.25">
      <c r="A2803" s="33">
        <f>IF(ISBLANK('Step 1.1 Supply Fan Power Data'!A2803),"-",'Step 1.1 Supply Fan Power Data'!A2803)</f>
        <v>44748.083333333336</v>
      </c>
      <c r="B2803">
        <f>IF(ISBLANK('Step 1.1 Supply Fan Power Data'!B2803),"-",'Step 1.1 Supply Fan Power Data'!B2803)</f>
        <v>2.0137952378768462</v>
      </c>
      <c r="C2803">
        <f>VLOOKUP(A2803,'Step 1.3 OAT Data'!$A:$B,2)</f>
        <v>72</v>
      </c>
      <c r="E2803" s="33">
        <f>IF(ISBLANK('Step 1.2 Return Fan Power Data'!A2803),"-",'Step 1.2 Return Fan Power Data'!A2803)</f>
        <v>44748.083333333336</v>
      </c>
      <c r="F2803">
        <f>IF(ISBLANK('Step 1.2 Return Fan Power Data'!B2803),"-",'Step 1.2 Return Fan Power Data'!B2803)</f>
        <v>1.9685291241563134</v>
      </c>
      <c r="G2803">
        <f>VLOOKUP(E2803,'Step 1.3 OAT Data'!$A:$B,2)</f>
        <v>72</v>
      </c>
    </row>
    <row r="2804" spans="1:7" x14ac:dyDescent="0.25">
      <c r="A2804" s="33">
        <f>IF(ISBLANK('Step 1.1 Supply Fan Power Data'!A2804),"-",'Step 1.1 Supply Fan Power Data'!A2804)</f>
        <v>44748.125</v>
      </c>
      <c r="B2804">
        <f>IF(ISBLANK('Step 1.1 Supply Fan Power Data'!B2804),"-",'Step 1.1 Supply Fan Power Data'!B2804)</f>
        <v>2.0203159029961868</v>
      </c>
      <c r="C2804">
        <f>VLOOKUP(A2804,'Step 1.3 OAT Data'!$A:$B,2)</f>
        <v>72</v>
      </c>
      <c r="E2804" s="33">
        <f>IF(ISBLANK('Step 1.2 Return Fan Power Data'!A2804),"-",'Step 1.2 Return Fan Power Data'!A2804)</f>
        <v>44748.125</v>
      </c>
      <c r="F2804">
        <f>IF(ISBLANK('Step 1.2 Return Fan Power Data'!B2804),"-",'Step 1.2 Return Fan Power Data'!B2804)</f>
        <v>1.9734799659879583</v>
      </c>
      <c r="G2804">
        <f>VLOOKUP(E2804,'Step 1.3 OAT Data'!$A:$B,2)</f>
        <v>72</v>
      </c>
    </row>
    <row r="2805" spans="1:7" x14ac:dyDescent="0.25">
      <c r="A2805" s="33">
        <f>IF(ISBLANK('Step 1.1 Supply Fan Power Data'!A2805),"-",'Step 1.1 Supply Fan Power Data'!A2805)</f>
        <v>44748.166666666664</v>
      </c>
      <c r="B2805">
        <f>IF(ISBLANK('Step 1.1 Supply Fan Power Data'!B2805),"-",'Step 1.1 Supply Fan Power Data'!B2805)</f>
        <v>2.0017398654367411</v>
      </c>
      <c r="C2805">
        <f>VLOOKUP(A2805,'Step 1.3 OAT Data'!$A:$B,2)</f>
        <v>71</v>
      </c>
      <c r="E2805" s="33">
        <f>IF(ISBLANK('Step 1.2 Return Fan Power Data'!A2805),"-",'Step 1.2 Return Fan Power Data'!A2805)</f>
        <v>44748.166666666664</v>
      </c>
      <c r="F2805">
        <f>IF(ISBLANK('Step 1.2 Return Fan Power Data'!B2805),"-",'Step 1.2 Return Fan Power Data'!B2805)</f>
        <v>1.9592934290558968</v>
      </c>
      <c r="G2805">
        <f>VLOOKUP(E2805,'Step 1.3 OAT Data'!$A:$B,2)</f>
        <v>71</v>
      </c>
    </row>
    <row r="2806" spans="1:7" x14ac:dyDescent="0.25">
      <c r="A2806" s="33">
        <f>IF(ISBLANK('Step 1.1 Supply Fan Power Data'!A2806),"-",'Step 1.1 Supply Fan Power Data'!A2806)</f>
        <v>44748.208333333336</v>
      </c>
      <c r="B2806">
        <f>IF(ISBLANK('Step 1.1 Supply Fan Power Data'!B2806),"-",'Step 1.1 Supply Fan Power Data'!B2806)</f>
        <v>2.017512117141016</v>
      </c>
      <c r="C2806">
        <f>VLOOKUP(A2806,'Step 1.3 OAT Data'!$A:$B,2)</f>
        <v>72</v>
      </c>
      <c r="E2806" s="33">
        <f>IF(ISBLANK('Step 1.2 Return Fan Power Data'!A2806),"-",'Step 1.2 Return Fan Power Data'!A2806)</f>
        <v>44748.208333333336</v>
      </c>
      <c r="F2806">
        <f>IF(ISBLANK('Step 1.2 Return Fan Power Data'!B2806),"-",'Step 1.2 Return Fan Power Data'!B2806)</f>
        <v>1.9713550255343328</v>
      </c>
      <c r="G2806">
        <f>VLOOKUP(E2806,'Step 1.3 OAT Data'!$A:$B,2)</f>
        <v>72</v>
      </c>
    </row>
    <row r="2807" spans="1:7" x14ac:dyDescent="0.25">
      <c r="A2807" s="33">
        <f>IF(ISBLANK('Step 1.1 Supply Fan Power Data'!A2807),"-",'Step 1.1 Supply Fan Power Data'!A2807)</f>
        <v>44748.25</v>
      </c>
      <c r="B2807">
        <f>IF(ISBLANK('Step 1.1 Supply Fan Power Data'!B2807),"-",'Step 1.1 Supply Fan Power Data'!B2807)</f>
        <v>12.035073024320816</v>
      </c>
      <c r="C2807">
        <f>VLOOKUP(A2807,'Step 1.3 OAT Data'!$A:$B,2)</f>
        <v>73</v>
      </c>
      <c r="E2807" s="33">
        <f>IF(ISBLANK('Step 1.2 Return Fan Power Data'!A2807),"-",'Step 1.2 Return Fan Power Data'!A2807)</f>
        <v>44748.25</v>
      </c>
      <c r="F2807">
        <f>IF(ISBLANK('Step 1.2 Return Fan Power Data'!B2807),"-",'Step 1.2 Return Fan Power Data'!B2807)</f>
        <v>4.0958849557522141</v>
      </c>
      <c r="G2807">
        <f>VLOOKUP(E2807,'Step 1.3 OAT Data'!$A:$B,2)</f>
        <v>73</v>
      </c>
    </row>
    <row r="2808" spans="1:7" x14ac:dyDescent="0.25">
      <c r="A2808" s="33">
        <f>IF(ISBLANK('Step 1.1 Supply Fan Power Data'!A2808),"-",'Step 1.1 Supply Fan Power Data'!A2808)</f>
        <v>44748.291666666664</v>
      </c>
      <c r="B2808">
        <f>IF(ISBLANK('Step 1.1 Supply Fan Power Data'!B2808),"-",'Step 1.1 Supply Fan Power Data'!B2808)</f>
        <v>12.035073024320816</v>
      </c>
      <c r="C2808">
        <f>VLOOKUP(A2808,'Step 1.3 OAT Data'!$A:$B,2)</f>
        <v>76</v>
      </c>
      <c r="E2808" s="33">
        <f>IF(ISBLANK('Step 1.2 Return Fan Power Data'!A2808),"-",'Step 1.2 Return Fan Power Data'!A2808)</f>
        <v>44748.291666666664</v>
      </c>
      <c r="F2808">
        <f>IF(ISBLANK('Step 1.2 Return Fan Power Data'!B2808),"-",'Step 1.2 Return Fan Power Data'!B2808)</f>
        <v>4.0958849557522141</v>
      </c>
      <c r="G2808">
        <f>VLOOKUP(E2808,'Step 1.3 OAT Data'!$A:$B,2)</f>
        <v>76</v>
      </c>
    </row>
    <row r="2809" spans="1:7" x14ac:dyDescent="0.25">
      <c r="A2809" s="33">
        <f>IF(ISBLANK('Step 1.1 Supply Fan Power Data'!A2809),"-",'Step 1.1 Supply Fan Power Data'!A2809)</f>
        <v>44748.333333333336</v>
      </c>
      <c r="B2809">
        <f>IF(ISBLANK('Step 1.1 Supply Fan Power Data'!B2809),"-",'Step 1.1 Supply Fan Power Data'!B2809)</f>
        <v>12.035073024320816</v>
      </c>
      <c r="C2809">
        <f>VLOOKUP(A2809,'Step 1.3 OAT Data'!$A:$B,2)</f>
        <v>79</v>
      </c>
      <c r="E2809" s="33">
        <f>IF(ISBLANK('Step 1.2 Return Fan Power Data'!A2809),"-",'Step 1.2 Return Fan Power Data'!A2809)</f>
        <v>44748.333333333336</v>
      </c>
      <c r="F2809">
        <f>IF(ISBLANK('Step 1.2 Return Fan Power Data'!B2809),"-",'Step 1.2 Return Fan Power Data'!B2809)</f>
        <v>4.0958849557522141</v>
      </c>
      <c r="G2809">
        <f>VLOOKUP(E2809,'Step 1.3 OAT Data'!$A:$B,2)</f>
        <v>79</v>
      </c>
    </row>
    <row r="2810" spans="1:7" x14ac:dyDescent="0.25">
      <c r="A2810" s="33">
        <f>IF(ISBLANK('Step 1.1 Supply Fan Power Data'!A2810),"-",'Step 1.1 Supply Fan Power Data'!A2810)</f>
        <v>44748.375</v>
      </c>
      <c r="B2810">
        <f>IF(ISBLANK('Step 1.1 Supply Fan Power Data'!B2810),"-",'Step 1.1 Supply Fan Power Data'!B2810)</f>
        <v>12.035073024320816</v>
      </c>
      <c r="C2810">
        <f>VLOOKUP(A2810,'Step 1.3 OAT Data'!$A:$B,2)</f>
        <v>83</v>
      </c>
      <c r="E2810" s="33">
        <f>IF(ISBLANK('Step 1.2 Return Fan Power Data'!A2810),"-",'Step 1.2 Return Fan Power Data'!A2810)</f>
        <v>44748.375</v>
      </c>
      <c r="F2810">
        <f>IF(ISBLANK('Step 1.2 Return Fan Power Data'!B2810),"-",'Step 1.2 Return Fan Power Data'!B2810)</f>
        <v>4.0958849557522141</v>
      </c>
      <c r="G2810">
        <f>VLOOKUP(E2810,'Step 1.3 OAT Data'!$A:$B,2)</f>
        <v>83</v>
      </c>
    </row>
    <row r="2811" spans="1:7" x14ac:dyDescent="0.25">
      <c r="A2811" s="33">
        <f>IF(ISBLANK('Step 1.1 Supply Fan Power Data'!A2811),"-",'Step 1.1 Supply Fan Power Data'!A2811)</f>
        <v>44748.416666666664</v>
      </c>
      <c r="B2811">
        <f>IF(ISBLANK('Step 1.1 Supply Fan Power Data'!B2811),"-",'Step 1.1 Supply Fan Power Data'!B2811)</f>
        <v>12.035073024320816</v>
      </c>
      <c r="C2811">
        <f>VLOOKUP(A2811,'Step 1.3 OAT Data'!$A:$B,2)</f>
        <v>87</v>
      </c>
      <c r="E2811" s="33">
        <f>IF(ISBLANK('Step 1.2 Return Fan Power Data'!A2811),"-",'Step 1.2 Return Fan Power Data'!A2811)</f>
        <v>44748.416666666664</v>
      </c>
      <c r="F2811">
        <f>IF(ISBLANK('Step 1.2 Return Fan Power Data'!B2811),"-",'Step 1.2 Return Fan Power Data'!B2811)</f>
        <v>4.0958849557522141</v>
      </c>
      <c r="G2811">
        <f>VLOOKUP(E2811,'Step 1.3 OAT Data'!$A:$B,2)</f>
        <v>87</v>
      </c>
    </row>
    <row r="2812" spans="1:7" x14ac:dyDescent="0.25">
      <c r="A2812" s="33">
        <f>IF(ISBLANK('Step 1.1 Supply Fan Power Data'!A2812),"-",'Step 1.1 Supply Fan Power Data'!A2812)</f>
        <v>44748.458333333336</v>
      </c>
      <c r="B2812">
        <f>IF(ISBLANK('Step 1.1 Supply Fan Power Data'!B2812),"-",'Step 1.1 Supply Fan Power Data'!B2812)</f>
        <v>12.035073024320816</v>
      </c>
      <c r="C2812">
        <f>VLOOKUP(A2812,'Step 1.3 OAT Data'!$A:$B,2)</f>
        <v>86</v>
      </c>
      <c r="E2812" s="33">
        <f>IF(ISBLANK('Step 1.2 Return Fan Power Data'!A2812),"-",'Step 1.2 Return Fan Power Data'!A2812)</f>
        <v>44748.458333333336</v>
      </c>
      <c r="F2812">
        <f>IF(ISBLANK('Step 1.2 Return Fan Power Data'!B2812),"-",'Step 1.2 Return Fan Power Data'!B2812)</f>
        <v>4.0958849557522141</v>
      </c>
      <c r="G2812">
        <f>VLOOKUP(E2812,'Step 1.3 OAT Data'!$A:$B,2)</f>
        <v>86</v>
      </c>
    </row>
    <row r="2813" spans="1:7" x14ac:dyDescent="0.25">
      <c r="A2813" s="33">
        <f>IF(ISBLANK('Step 1.1 Supply Fan Power Data'!A2813),"-",'Step 1.1 Supply Fan Power Data'!A2813)</f>
        <v>44748.5</v>
      </c>
      <c r="B2813">
        <f>IF(ISBLANK('Step 1.1 Supply Fan Power Data'!B2813),"-",'Step 1.1 Supply Fan Power Data'!B2813)</f>
        <v>12.035073024320816</v>
      </c>
      <c r="C2813">
        <f>VLOOKUP(A2813,'Step 1.3 OAT Data'!$A:$B,2)</f>
        <v>86</v>
      </c>
      <c r="E2813" s="33">
        <f>IF(ISBLANK('Step 1.2 Return Fan Power Data'!A2813),"-",'Step 1.2 Return Fan Power Data'!A2813)</f>
        <v>44748.5</v>
      </c>
      <c r="F2813">
        <f>IF(ISBLANK('Step 1.2 Return Fan Power Data'!B2813),"-",'Step 1.2 Return Fan Power Data'!B2813)</f>
        <v>4.0958849557522141</v>
      </c>
      <c r="G2813">
        <f>VLOOKUP(E2813,'Step 1.3 OAT Data'!$A:$B,2)</f>
        <v>86</v>
      </c>
    </row>
    <row r="2814" spans="1:7" x14ac:dyDescent="0.25">
      <c r="A2814" s="33">
        <f>IF(ISBLANK('Step 1.1 Supply Fan Power Data'!A2814),"-",'Step 1.1 Supply Fan Power Data'!A2814)</f>
        <v>44748.541666666664</v>
      </c>
      <c r="B2814">
        <f>IF(ISBLANK('Step 1.1 Supply Fan Power Data'!B2814),"-",'Step 1.1 Supply Fan Power Data'!B2814)</f>
        <v>12.035073024320816</v>
      </c>
      <c r="C2814">
        <f>VLOOKUP(A2814,'Step 1.3 OAT Data'!$A:$B,2)</f>
        <v>86</v>
      </c>
      <c r="E2814" s="33">
        <f>IF(ISBLANK('Step 1.2 Return Fan Power Data'!A2814),"-",'Step 1.2 Return Fan Power Data'!A2814)</f>
        <v>44748.541666666664</v>
      </c>
      <c r="F2814">
        <f>IF(ISBLANK('Step 1.2 Return Fan Power Data'!B2814),"-",'Step 1.2 Return Fan Power Data'!B2814)</f>
        <v>4.0958849557522141</v>
      </c>
      <c r="G2814">
        <f>VLOOKUP(E2814,'Step 1.3 OAT Data'!$A:$B,2)</f>
        <v>86</v>
      </c>
    </row>
    <row r="2815" spans="1:7" x14ac:dyDescent="0.25">
      <c r="A2815" s="33">
        <f>IF(ISBLANK('Step 1.1 Supply Fan Power Data'!A2815),"-",'Step 1.1 Supply Fan Power Data'!A2815)</f>
        <v>44748.583333333336</v>
      </c>
      <c r="B2815">
        <f>IF(ISBLANK('Step 1.1 Supply Fan Power Data'!B2815),"-",'Step 1.1 Supply Fan Power Data'!B2815)</f>
        <v>12.035073024320816</v>
      </c>
      <c r="C2815">
        <f>VLOOKUP(A2815,'Step 1.3 OAT Data'!$A:$B,2)</f>
        <v>86</v>
      </c>
      <c r="E2815" s="33">
        <f>IF(ISBLANK('Step 1.2 Return Fan Power Data'!A2815),"-",'Step 1.2 Return Fan Power Data'!A2815)</f>
        <v>44748.583333333336</v>
      </c>
      <c r="F2815">
        <f>IF(ISBLANK('Step 1.2 Return Fan Power Data'!B2815),"-",'Step 1.2 Return Fan Power Data'!B2815)</f>
        <v>4.0958849557522141</v>
      </c>
      <c r="G2815">
        <f>VLOOKUP(E2815,'Step 1.3 OAT Data'!$A:$B,2)</f>
        <v>86</v>
      </c>
    </row>
    <row r="2816" spans="1:7" x14ac:dyDescent="0.25">
      <c r="A2816" s="33">
        <f>IF(ISBLANK('Step 1.1 Supply Fan Power Data'!A2816),"-",'Step 1.1 Supply Fan Power Data'!A2816)</f>
        <v>44748.625</v>
      </c>
      <c r="B2816">
        <f>IF(ISBLANK('Step 1.1 Supply Fan Power Data'!B2816),"-",'Step 1.1 Supply Fan Power Data'!B2816)</f>
        <v>12.035073024320816</v>
      </c>
      <c r="C2816">
        <f>VLOOKUP(A2816,'Step 1.3 OAT Data'!$A:$B,2)</f>
        <v>86</v>
      </c>
      <c r="E2816" s="33">
        <f>IF(ISBLANK('Step 1.2 Return Fan Power Data'!A2816),"-",'Step 1.2 Return Fan Power Data'!A2816)</f>
        <v>44748.625</v>
      </c>
      <c r="F2816">
        <f>IF(ISBLANK('Step 1.2 Return Fan Power Data'!B2816),"-",'Step 1.2 Return Fan Power Data'!B2816)</f>
        <v>4.0958849557522141</v>
      </c>
      <c r="G2816">
        <f>VLOOKUP(E2816,'Step 1.3 OAT Data'!$A:$B,2)</f>
        <v>86</v>
      </c>
    </row>
    <row r="2817" spans="1:7" x14ac:dyDescent="0.25">
      <c r="A2817" s="33">
        <f>IF(ISBLANK('Step 1.1 Supply Fan Power Data'!A2817),"-",'Step 1.1 Supply Fan Power Data'!A2817)</f>
        <v>44748.666666666664</v>
      </c>
      <c r="B2817">
        <f>IF(ISBLANK('Step 1.1 Supply Fan Power Data'!B2817),"-",'Step 1.1 Supply Fan Power Data'!B2817)</f>
        <v>12.035073024320816</v>
      </c>
      <c r="C2817">
        <f>VLOOKUP(A2817,'Step 1.3 OAT Data'!$A:$B,2)</f>
        <v>87</v>
      </c>
      <c r="E2817" s="33">
        <f>IF(ISBLANK('Step 1.2 Return Fan Power Data'!A2817),"-",'Step 1.2 Return Fan Power Data'!A2817)</f>
        <v>44748.666666666664</v>
      </c>
      <c r="F2817">
        <f>IF(ISBLANK('Step 1.2 Return Fan Power Data'!B2817),"-",'Step 1.2 Return Fan Power Data'!B2817)</f>
        <v>4.0958849557522141</v>
      </c>
      <c r="G2817">
        <f>VLOOKUP(E2817,'Step 1.3 OAT Data'!$A:$B,2)</f>
        <v>87</v>
      </c>
    </row>
    <row r="2818" spans="1:7" x14ac:dyDescent="0.25">
      <c r="A2818" s="33">
        <f>IF(ISBLANK('Step 1.1 Supply Fan Power Data'!A2818),"-",'Step 1.1 Supply Fan Power Data'!A2818)</f>
        <v>44748.708333333336</v>
      </c>
      <c r="B2818">
        <f>IF(ISBLANK('Step 1.1 Supply Fan Power Data'!B2818),"-",'Step 1.1 Supply Fan Power Data'!B2818)</f>
        <v>9.4978071472468066</v>
      </c>
      <c r="C2818">
        <f>VLOOKUP(A2818,'Step 1.3 OAT Data'!$A:$B,2)</f>
        <v>87</v>
      </c>
      <c r="E2818" s="33">
        <f>IF(ISBLANK('Step 1.2 Return Fan Power Data'!A2818),"-",'Step 1.2 Return Fan Power Data'!A2818)</f>
        <v>44748.708333333336</v>
      </c>
      <c r="F2818">
        <f>IF(ISBLANK('Step 1.2 Return Fan Power Data'!B2818),"-",'Step 1.2 Return Fan Power Data'!B2818)</f>
        <v>4.0958849557522141</v>
      </c>
      <c r="G2818">
        <f>VLOOKUP(E2818,'Step 1.3 OAT Data'!$A:$B,2)</f>
        <v>87</v>
      </c>
    </row>
    <row r="2819" spans="1:7" x14ac:dyDescent="0.25">
      <c r="A2819" s="33">
        <f>IF(ISBLANK('Step 1.1 Supply Fan Power Data'!A2819),"-",'Step 1.1 Supply Fan Power Data'!A2819)</f>
        <v>44748.75</v>
      </c>
      <c r="B2819">
        <f>IF(ISBLANK('Step 1.1 Supply Fan Power Data'!B2819),"-",'Step 1.1 Supply Fan Power Data'!B2819)</f>
        <v>1.6340686114655179</v>
      </c>
      <c r="C2819">
        <f>VLOOKUP(A2819,'Step 1.3 OAT Data'!$A:$B,2)</f>
        <v>87</v>
      </c>
      <c r="E2819" s="33">
        <f>IF(ISBLANK('Step 1.2 Return Fan Power Data'!A2819),"-",'Step 1.2 Return Fan Power Data'!A2819)</f>
        <v>44748.75</v>
      </c>
      <c r="F2819">
        <f>IF(ISBLANK('Step 1.2 Return Fan Power Data'!B2819),"-",'Step 1.2 Return Fan Power Data'!B2819)</f>
        <v>1.6286070288541041</v>
      </c>
      <c r="G2819">
        <f>VLOOKUP(E2819,'Step 1.3 OAT Data'!$A:$B,2)</f>
        <v>87</v>
      </c>
    </row>
    <row r="2820" spans="1:7" x14ac:dyDescent="0.25">
      <c r="A2820" s="33">
        <f>IF(ISBLANK('Step 1.1 Supply Fan Power Data'!A2820),"-",'Step 1.1 Supply Fan Power Data'!A2820)</f>
        <v>44748.791666666664</v>
      </c>
      <c r="B2820">
        <f>IF(ISBLANK('Step 1.1 Supply Fan Power Data'!B2820),"-",'Step 1.1 Supply Fan Power Data'!B2820)</f>
        <v>1.6874660668227408</v>
      </c>
      <c r="C2820">
        <f>VLOOKUP(A2820,'Step 1.3 OAT Data'!$A:$B,2)</f>
        <v>84</v>
      </c>
      <c r="E2820" s="33">
        <f>IF(ISBLANK('Step 1.2 Return Fan Power Data'!A2820),"-",'Step 1.2 Return Fan Power Data'!A2820)</f>
        <v>44748.791666666664</v>
      </c>
      <c r="F2820">
        <f>IF(ISBLANK('Step 1.2 Return Fan Power Data'!B2820),"-",'Step 1.2 Return Fan Power Data'!B2820)</f>
        <v>1.6820779355021502</v>
      </c>
      <c r="G2820">
        <f>VLOOKUP(E2820,'Step 1.3 OAT Data'!$A:$B,2)</f>
        <v>84</v>
      </c>
    </row>
    <row r="2821" spans="1:7" x14ac:dyDescent="0.25">
      <c r="A2821" s="33">
        <f>IF(ISBLANK('Step 1.1 Supply Fan Power Data'!A2821),"-",'Step 1.1 Supply Fan Power Data'!A2821)</f>
        <v>44748.833333333336</v>
      </c>
      <c r="B2821">
        <f>IF(ISBLANK('Step 1.1 Supply Fan Power Data'!B2821),"-",'Step 1.1 Supply Fan Power Data'!B2821)</f>
        <v>1.6413001802793024</v>
      </c>
      <c r="C2821">
        <f>VLOOKUP(A2821,'Step 1.3 OAT Data'!$A:$B,2)</f>
        <v>83</v>
      </c>
      <c r="E2821" s="33">
        <f>IF(ISBLANK('Step 1.2 Return Fan Power Data'!A2821),"-",'Step 1.2 Return Fan Power Data'!A2821)</f>
        <v>44748.833333333336</v>
      </c>
      <c r="F2821">
        <f>IF(ISBLANK('Step 1.2 Return Fan Power Data'!B2821),"-",'Step 1.2 Return Fan Power Data'!B2821)</f>
        <v>1.6359419664666601</v>
      </c>
      <c r="G2821">
        <f>VLOOKUP(E2821,'Step 1.3 OAT Data'!$A:$B,2)</f>
        <v>83</v>
      </c>
    </row>
    <row r="2822" spans="1:7" x14ac:dyDescent="0.25">
      <c r="A2822" s="33">
        <f>IF(ISBLANK('Step 1.1 Supply Fan Power Data'!A2822),"-",'Step 1.1 Supply Fan Power Data'!A2822)</f>
        <v>44748.875</v>
      </c>
      <c r="B2822">
        <f>IF(ISBLANK('Step 1.1 Supply Fan Power Data'!B2822),"-",'Step 1.1 Supply Fan Power Data'!B2822)</f>
        <v>1.6638969679546669</v>
      </c>
      <c r="C2822">
        <f>VLOOKUP(A2822,'Step 1.3 OAT Data'!$A:$B,2)</f>
        <v>81</v>
      </c>
      <c r="E2822" s="33">
        <f>IF(ISBLANK('Step 1.2 Return Fan Power Data'!A2822),"-",'Step 1.2 Return Fan Power Data'!A2822)</f>
        <v>44748.875</v>
      </c>
      <c r="F2822">
        <f>IF(ISBLANK('Step 1.2 Return Fan Power Data'!B2822),"-",'Step 1.2 Return Fan Power Data'!B2822)</f>
        <v>1.6586757405823698</v>
      </c>
      <c r="G2822">
        <f>VLOOKUP(E2822,'Step 1.3 OAT Data'!$A:$B,2)</f>
        <v>81</v>
      </c>
    </row>
    <row r="2823" spans="1:7" x14ac:dyDescent="0.25">
      <c r="A2823" s="33">
        <f>IF(ISBLANK('Step 1.1 Supply Fan Power Data'!A2823),"-",'Step 1.1 Supply Fan Power Data'!A2823)</f>
        <v>44748.916666666664</v>
      </c>
      <c r="B2823">
        <f>IF(ISBLANK('Step 1.1 Supply Fan Power Data'!B2823),"-",'Step 1.1 Supply Fan Power Data'!B2823)</f>
        <v>1.6277276884437817</v>
      </c>
      <c r="C2823">
        <f>VLOOKUP(A2823,'Step 1.3 OAT Data'!$A:$B,2)</f>
        <v>79</v>
      </c>
      <c r="E2823" s="33">
        <f>IF(ISBLANK('Step 1.2 Return Fan Power Data'!A2823),"-",'Step 1.2 Return Fan Power Data'!A2823)</f>
        <v>44748.916666666664</v>
      </c>
      <c r="F2823">
        <f>IF(ISBLANK('Step 1.2 Return Fan Power Data'!B2823),"-",'Step 1.2 Return Fan Power Data'!B2823)</f>
        <v>1.6221522476507848</v>
      </c>
      <c r="G2823">
        <f>VLOOKUP(E2823,'Step 1.3 OAT Data'!$A:$B,2)</f>
        <v>79</v>
      </c>
    </row>
    <row r="2824" spans="1:7" x14ac:dyDescent="0.25">
      <c r="A2824" s="33">
        <f>IF(ISBLANK('Step 1.1 Supply Fan Power Data'!A2824),"-",'Step 1.1 Supply Fan Power Data'!A2824)</f>
        <v>44748.958333333336</v>
      </c>
      <c r="B2824">
        <f>IF(ISBLANK('Step 1.1 Supply Fan Power Data'!B2824),"-",'Step 1.1 Supply Fan Power Data'!B2824)</f>
        <v>1.6168860147976925</v>
      </c>
      <c r="C2824">
        <f>VLOOKUP(A2824,'Step 1.3 OAT Data'!$A:$B,2)</f>
        <v>79</v>
      </c>
      <c r="E2824" s="33">
        <f>IF(ISBLANK('Step 1.2 Return Fan Power Data'!A2824),"-",'Step 1.2 Return Fan Power Data'!A2824)</f>
        <v>44748.958333333336</v>
      </c>
      <c r="F2824">
        <f>IF(ISBLANK('Step 1.2 Return Fan Power Data'!B2824),"-",'Step 1.2 Return Fan Power Data'!B2824)</f>
        <v>1.6110664377948805</v>
      </c>
      <c r="G2824">
        <f>VLOOKUP(E2824,'Step 1.3 OAT Data'!$A:$B,2)</f>
        <v>79</v>
      </c>
    </row>
    <row r="2825" spans="1:7" x14ac:dyDescent="0.25">
      <c r="A2825" s="33">
        <f>IF(ISBLANK('Step 1.1 Supply Fan Power Data'!A2825),"-",'Step 1.1 Supply Fan Power Data'!A2825)</f>
        <v>44749</v>
      </c>
      <c r="B2825">
        <f>IF(ISBLANK('Step 1.1 Supply Fan Power Data'!B2825),"-",'Step 1.1 Supply Fan Power Data'!B2825)</f>
        <v>1.6349576374841761</v>
      </c>
      <c r="C2825">
        <f>VLOOKUP(A2825,'Step 1.3 OAT Data'!$A:$B,2)</f>
        <v>78</v>
      </c>
      <c r="E2825" s="33">
        <f>IF(ISBLANK('Step 1.2 Return Fan Power Data'!A2825),"-",'Step 1.2 Return Fan Power Data'!A2825)</f>
        <v>44749</v>
      </c>
      <c r="F2825">
        <f>IF(ISBLANK('Step 1.2 Return Fan Power Data'!B2825),"-",'Step 1.2 Return Fan Power Data'!B2825)</f>
        <v>1.6295102911606167</v>
      </c>
      <c r="G2825">
        <f>VLOOKUP(E2825,'Step 1.3 OAT Data'!$A:$B,2)</f>
        <v>78</v>
      </c>
    </row>
    <row r="2826" spans="1:7" x14ac:dyDescent="0.25">
      <c r="A2826" s="33">
        <f>IF(ISBLANK('Step 1.1 Supply Fan Power Data'!A2826),"-",'Step 1.1 Supply Fan Power Data'!A2826)</f>
        <v>44749.041666666664</v>
      </c>
      <c r="B2826">
        <f>IF(ISBLANK('Step 1.1 Supply Fan Power Data'!B2826),"-",'Step 1.1 Supply Fan Power Data'!B2826)</f>
        <v>1.6413001802793024</v>
      </c>
      <c r="C2826">
        <f>VLOOKUP(A2826,'Step 1.3 OAT Data'!$A:$B,2)</f>
        <v>77</v>
      </c>
      <c r="E2826" s="33">
        <f>IF(ISBLANK('Step 1.2 Return Fan Power Data'!A2826),"-",'Step 1.2 Return Fan Power Data'!A2826)</f>
        <v>44749.041666666664</v>
      </c>
      <c r="F2826">
        <f>IF(ISBLANK('Step 1.2 Return Fan Power Data'!B2826),"-",'Step 1.2 Return Fan Power Data'!B2826)</f>
        <v>1.6359419664666601</v>
      </c>
      <c r="G2826">
        <f>VLOOKUP(E2826,'Step 1.3 OAT Data'!$A:$B,2)</f>
        <v>77</v>
      </c>
    </row>
    <row r="2827" spans="1:7" x14ac:dyDescent="0.25">
      <c r="A2827" s="33">
        <f>IF(ISBLANK('Step 1.1 Supply Fan Power Data'!A2827),"-",'Step 1.1 Supply Fan Power Data'!A2827)</f>
        <v>44749.083333333336</v>
      </c>
      <c r="B2827">
        <f>IF(ISBLANK('Step 1.1 Supply Fan Power Data'!B2827),"-",'Step 1.1 Supply Fan Power Data'!B2827)</f>
        <v>1.6331203477107963</v>
      </c>
      <c r="C2827">
        <f>VLOOKUP(A2827,'Step 1.3 OAT Data'!$A:$B,2)</f>
        <v>76</v>
      </c>
      <c r="E2827" s="33">
        <f>IF(ISBLANK('Step 1.2 Return Fan Power Data'!A2827),"-",'Step 1.2 Return Fan Power Data'!A2827)</f>
        <v>44749.083333333336</v>
      </c>
      <c r="F2827">
        <f>IF(ISBLANK('Step 1.2 Return Fan Power Data'!B2827),"-",'Step 1.2 Return Fan Power Data'!B2827)</f>
        <v>1.6276431104241498</v>
      </c>
      <c r="G2827">
        <f>VLOOKUP(E2827,'Step 1.3 OAT Data'!$A:$B,2)</f>
        <v>76</v>
      </c>
    </row>
    <row r="2828" spans="1:7" x14ac:dyDescent="0.25">
      <c r="A2828" s="33">
        <f>IF(ISBLANK('Step 1.1 Supply Fan Power Data'!A2828),"-",'Step 1.1 Supply Fan Power Data'!A2828)</f>
        <v>44749.125</v>
      </c>
      <c r="B2828">
        <f>IF(ISBLANK('Step 1.1 Supply Fan Power Data'!B2828),"-",'Step 1.1 Supply Fan Power Data'!B2828)</f>
        <v>1.6277276884437817</v>
      </c>
      <c r="C2828">
        <f>VLOOKUP(A2828,'Step 1.3 OAT Data'!$A:$B,2)</f>
        <v>75</v>
      </c>
      <c r="E2828" s="33">
        <f>IF(ISBLANK('Step 1.2 Return Fan Power Data'!A2828),"-",'Step 1.2 Return Fan Power Data'!A2828)</f>
        <v>44749.125</v>
      </c>
      <c r="F2828">
        <f>IF(ISBLANK('Step 1.2 Return Fan Power Data'!B2828),"-",'Step 1.2 Return Fan Power Data'!B2828)</f>
        <v>1.6221522476507848</v>
      </c>
      <c r="G2828">
        <f>VLOOKUP(E2828,'Step 1.3 OAT Data'!$A:$B,2)</f>
        <v>75</v>
      </c>
    </row>
    <row r="2829" spans="1:7" x14ac:dyDescent="0.25">
      <c r="A2829" s="33">
        <f>IF(ISBLANK('Step 1.1 Supply Fan Power Data'!A2829),"-",'Step 1.1 Supply Fan Power Data'!A2829)</f>
        <v>44749.166666666664</v>
      </c>
      <c r="B2829">
        <f>IF(ISBLANK('Step 1.1 Supply Fan Power Data'!B2829),"-",'Step 1.1 Supply Fan Power Data'!B2829)</f>
        <v>1.6286165201357707</v>
      </c>
      <c r="C2829">
        <f>VLOOKUP(A2829,'Step 1.3 OAT Data'!$A:$B,2)</f>
        <v>73</v>
      </c>
      <c r="E2829" s="33">
        <f>IF(ISBLANK('Step 1.2 Return Fan Power Data'!A2829),"-",'Step 1.2 Return Fan Power Data'!A2829)</f>
        <v>44749.166666666664</v>
      </c>
      <c r="F2829">
        <f>IF(ISBLANK('Step 1.2 Return Fan Power Data'!B2829),"-",'Step 1.2 Return Fan Power Data'!B2829)</f>
        <v>1.6230583360478166</v>
      </c>
      <c r="G2829">
        <f>VLOOKUP(E2829,'Step 1.3 OAT Data'!$A:$B,2)</f>
        <v>73</v>
      </c>
    </row>
    <row r="2830" spans="1:7" x14ac:dyDescent="0.25">
      <c r="A2830" s="33">
        <f>IF(ISBLANK('Step 1.1 Supply Fan Power Data'!A2830),"-",'Step 1.1 Supply Fan Power Data'!A2830)</f>
        <v>44749.208333333336</v>
      </c>
      <c r="B2830">
        <f>IF(ISBLANK('Step 1.1 Supply Fan Power Data'!B2830),"-",'Step 1.1 Supply Fan Power Data'!B2830)</f>
        <v>2.8072755006250647</v>
      </c>
      <c r="C2830">
        <f>VLOOKUP(A2830,'Step 1.3 OAT Data'!$A:$B,2)</f>
        <v>73</v>
      </c>
      <c r="E2830" s="33">
        <f>IF(ISBLANK('Step 1.2 Return Fan Power Data'!A2830),"-",'Step 1.2 Return Fan Power Data'!A2830)</f>
        <v>44749.208333333336</v>
      </c>
      <c r="F2830">
        <f>IF(ISBLANK('Step 1.2 Return Fan Power Data'!B2830),"-",'Step 1.2 Return Fan Power Data'!B2830)</f>
        <v>2.3606912059491418</v>
      </c>
      <c r="G2830">
        <f>VLOOKUP(E2830,'Step 1.3 OAT Data'!$A:$B,2)</f>
        <v>73</v>
      </c>
    </row>
    <row r="2831" spans="1:7" x14ac:dyDescent="0.25">
      <c r="A2831" s="33">
        <f>IF(ISBLANK('Step 1.1 Supply Fan Power Data'!A2831),"-",'Step 1.1 Supply Fan Power Data'!A2831)</f>
        <v>44749.25</v>
      </c>
      <c r="B2831">
        <f>IF(ISBLANK('Step 1.1 Supply Fan Power Data'!B2831),"-",'Step 1.1 Supply Fan Power Data'!B2831)</f>
        <v>12.035073024320816</v>
      </c>
      <c r="C2831">
        <f>VLOOKUP(A2831,'Step 1.3 OAT Data'!$A:$B,2)</f>
        <v>73</v>
      </c>
      <c r="E2831" s="33">
        <f>IF(ISBLANK('Step 1.2 Return Fan Power Data'!A2831),"-",'Step 1.2 Return Fan Power Data'!A2831)</f>
        <v>44749.25</v>
      </c>
      <c r="F2831">
        <f>IF(ISBLANK('Step 1.2 Return Fan Power Data'!B2831),"-",'Step 1.2 Return Fan Power Data'!B2831)</f>
        <v>4.0958849557522141</v>
      </c>
      <c r="G2831">
        <f>VLOOKUP(E2831,'Step 1.3 OAT Data'!$A:$B,2)</f>
        <v>73</v>
      </c>
    </row>
    <row r="2832" spans="1:7" x14ac:dyDescent="0.25">
      <c r="A2832" s="33">
        <f>IF(ISBLANK('Step 1.1 Supply Fan Power Data'!A2832),"-",'Step 1.1 Supply Fan Power Data'!A2832)</f>
        <v>44749.291666666664</v>
      </c>
      <c r="B2832">
        <f>IF(ISBLANK('Step 1.1 Supply Fan Power Data'!B2832),"-",'Step 1.1 Supply Fan Power Data'!B2832)</f>
        <v>12.035073024320816</v>
      </c>
      <c r="C2832">
        <f>VLOOKUP(A2832,'Step 1.3 OAT Data'!$A:$B,2)</f>
        <v>74</v>
      </c>
      <c r="E2832" s="33">
        <f>IF(ISBLANK('Step 1.2 Return Fan Power Data'!A2832),"-",'Step 1.2 Return Fan Power Data'!A2832)</f>
        <v>44749.291666666664</v>
      </c>
      <c r="F2832">
        <f>IF(ISBLANK('Step 1.2 Return Fan Power Data'!B2832),"-",'Step 1.2 Return Fan Power Data'!B2832)</f>
        <v>4.0958849557522141</v>
      </c>
      <c r="G2832">
        <f>VLOOKUP(E2832,'Step 1.3 OAT Data'!$A:$B,2)</f>
        <v>74</v>
      </c>
    </row>
    <row r="2833" spans="1:7" x14ac:dyDescent="0.25">
      <c r="A2833" s="33">
        <f>IF(ISBLANK('Step 1.1 Supply Fan Power Data'!A2833),"-",'Step 1.1 Supply Fan Power Data'!A2833)</f>
        <v>44749.333333333336</v>
      </c>
      <c r="B2833">
        <f>IF(ISBLANK('Step 1.1 Supply Fan Power Data'!B2833),"-",'Step 1.1 Supply Fan Power Data'!B2833)</f>
        <v>12.035073024320816</v>
      </c>
      <c r="C2833">
        <f>VLOOKUP(A2833,'Step 1.3 OAT Data'!$A:$B,2)</f>
        <v>74</v>
      </c>
      <c r="E2833" s="33">
        <f>IF(ISBLANK('Step 1.2 Return Fan Power Data'!A2833),"-",'Step 1.2 Return Fan Power Data'!A2833)</f>
        <v>44749.333333333336</v>
      </c>
      <c r="F2833">
        <f>IF(ISBLANK('Step 1.2 Return Fan Power Data'!B2833),"-",'Step 1.2 Return Fan Power Data'!B2833)</f>
        <v>4.0958849557522141</v>
      </c>
      <c r="G2833">
        <f>VLOOKUP(E2833,'Step 1.3 OAT Data'!$A:$B,2)</f>
        <v>74</v>
      </c>
    </row>
    <row r="2834" spans="1:7" x14ac:dyDescent="0.25">
      <c r="A2834" s="33">
        <f>IF(ISBLANK('Step 1.1 Supply Fan Power Data'!A2834),"-",'Step 1.1 Supply Fan Power Data'!A2834)</f>
        <v>44749.375</v>
      </c>
      <c r="B2834">
        <f>IF(ISBLANK('Step 1.1 Supply Fan Power Data'!B2834),"-",'Step 1.1 Supply Fan Power Data'!B2834)</f>
        <v>12.035073024320816</v>
      </c>
      <c r="C2834">
        <f>VLOOKUP(A2834,'Step 1.3 OAT Data'!$A:$B,2)</f>
        <v>76</v>
      </c>
      <c r="E2834" s="33">
        <f>IF(ISBLANK('Step 1.2 Return Fan Power Data'!A2834),"-",'Step 1.2 Return Fan Power Data'!A2834)</f>
        <v>44749.375</v>
      </c>
      <c r="F2834">
        <f>IF(ISBLANK('Step 1.2 Return Fan Power Data'!B2834),"-",'Step 1.2 Return Fan Power Data'!B2834)</f>
        <v>4.0958849557522141</v>
      </c>
      <c r="G2834">
        <f>VLOOKUP(E2834,'Step 1.3 OAT Data'!$A:$B,2)</f>
        <v>76</v>
      </c>
    </row>
    <row r="2835" spans="1:7" x14ac:dyDescent="0.25">
      <c r="A2835" s="33">
        <f>IF(ISBLANK('Step 1.1 Supply Fan Power Data'!A2835),"-",'Step 1.1 Supply Fan Power Data'!A2835)</f>
        <v>44749.416666666664</v>
      </c>
      <c r="B2835">
        <f>IF(ISBLANK('Step 1.1 Supply Fan Power Data'!B2835),"-",'Step 1.1 Supply Fan Power Data'!B2835)</f>
        <v>12.035073024320816</v>
      </c>
      <c r="C2835">
        <f>VLOOKUP(A2835,'Step 1.3 OAT Data'!$A:$B,2)</f>
        <v>77</v>
      </c>
      <c r="E2835" s="33">
        <f>IF(ISBLANK('Step 1.2 Return Fan Power Data'!A2835),"-",'Step 1.2 Return Fan Power Data'!A2835)</f>
        <v>44749.416666666664</v>
      </c>
      <c r="F2835">
        <f>IF(ISBLANK('Step 1.2 Return Fan Power Data'!B2835),"-",'Step 1.2 Return Fan Power Data'!B2835)</f>
        <v>4.0958849557522141</v>
      </c>
      <c r="G2835">
        <f>VLOOKUP(E2835,'Step 1.3 OAT Data'!$A:$B,2)</f>
        <v>77</v>
      </c>
    </row>
    <row r="2836" spans="1:7" x14ac:dyDescent="0.25">
      <c r="A2836" s="33">
        <f>IF(ISBLANK('Step 1.1 Supply Fan Power Data'!A2836),"-",'Step 1.1 Supply Fan Power Data'!A2836)</f>
        <v>44749.458333333336</v>
      </c>
      <c r="B2836">
        <f>IF(ISBLANK('Step 1.1 Supply Fan Power Data'!B2836),"-",'Step 1.1 Supply Fan Power Data'!B2836)</f>
        <v>12.035073024320816</v>
      </c>
      <c r="C2836">
        <f>VLOOKUP(A2836,'Step 1.3 OAT Data'!$A:$B,2)</f>
        <v>78</v>
      </c>
      <c r="E2836" s="33">
        <f>IF(ISBLANK('Step 1.2 Return Fan Power Data'!A2836),"-",'Step 1.2 Return Fan Power Data'!A2836)</f>
        <v>44749.458333333336</v>
      </c>
      <c r="F2836">
        <f>IF(ISBLANK('Step 1.2 Return Fan Power Data'!B2836),"-",'Step 1.2 Return Fan Power Data'!B2836)</f>
        <v>4.0958849557522141</v>
      </c>
      <c r="G2836">
        <f>VLOOKUP(E2836,'Step 1.3 OAT Data'!$A:$B,2)</f>
        <v>78</v>
      </c>
    </row>
    <row r="2837" spans="1:7" x14ac:dyDescent="0.25">
      <c r="A2837" s="33">
        <f>IF(ISBLANK('Step 1.1 Supply Fan Power Data'!A2837),"-",'Step 1.1 Supply Fan Power Data'!A2837)</f>
        <v>44749.5</v>
      </c>
      <c r="B2837">
        <f>IF(ISBLANK('Step 1.1 Supply Fan Power Data'!B2837),"-",'Step 1.1 Supply Fan Power Data'!B2837)</f>
        <v>12.035073024320816</v>
      </c>
      <c r="C2837">
        <f>VLOOKUP(A2837,'Step 1.3 OAT Data'!$A:$B,2)</f>
        <v>79</v>
      </c>
      <c r="E2837" s="33">
        <f>IF(ISBLANK('Step 1.2 Return Fan Power Data'!A2837),"-",'Step 1.2 Return Fan Power Data'!A2837)</f>
        <v>44749.5</v>
      </c>
      <c r="F2837">
        <f>IF(ISBLANK('Step 1.2 Return Fan Power Data'!B2837),"-",'Step 1.2 Return Fan Power Data'!B2837)</f>
        <v>4.0958849557522141</v>
      </c>
      <c r="G2837">
        <f>VLOOKUP(E2837,'Step 1.3 OAT Data'!$A:$B,2)</f>
        <v>79</v>
      </c>
    </row>
    <row r="2838" spans="1:7" x14ac:dyDescent="0.25">
      <c r="A2838" s="33">
        <f>IF(ISBLANK('Step 1.1 Supply Fan Power Data'!A2838),"-",'Step 1.1 Supply Fan Power Data'!A2838)</f>
        <v>44749.541666666664</v>
      </c>
      <c r="B2838">
        <f>IF(ISBLANK('Step 1.1 Supply Fan Power Data'!B2838),"-",'Step 1.1 Supply Fan Power Data'!B2838)</f>
        <v>12.035073024320816</v>
      </c>
      <c r="C2838">
        <f>VLOOKUP(A2838,'Step 1.3 OAT Data'!$A:$B,2)</f>
        <v>81</v>
      </c>
      <c r="E2838" s="33">
        <f>IF(ISBLANK('Step 1.2 Return Fan Power Data'!A2838),"-",'Step 1.2 Return Fan Power Data'!A2838)</f>
        <v>44749.541666666664</v>
      </c>
      <c r="F2838">
        <f>IF(ISBLANK('Step 1.2 Return Fan Power Data'!B2838),"-",'Step 1.2 Return Fan Power Data'!B2838)</f>
        <v>4.0958849557522141</v>
      </c>
      <c r="G2838">
        <f>VLOOKUP(E2838,'Step 1.3 OAT Data'!$A:$B,2)</f>
        <v>81</v>
      </c>
    </row>
    <row r="2839" spans="1:7" x14ac:dyDescent="0.25">
      <c r="A2839" s="33">
        <f>IF(ISBLANK('Step 1.1 Supply Fan Power Data'!A2839),"-",'Step 1.1 Supply Fan Power Data'!A2839)</f>
        <v>44749.583333333336</v>
      </c>
      <c r="B2839">
        <f>IF(ISBLANK('Step 1.1 Supply Fan Power Data'!B2839),"-",'Step 1.1 Supply Fan Power Data'!B2839)</f>
        <v>12.035073024320816</v>
      </c>
      <c r="C2839">
        <f>VLOOKUP(A2839,'Step 1.3 OAT Data'!$A:$B,2)</f>
        <v>81</v>
      </c>
      <c r="E2839" s="33">
        <f>IF(ISBLANK('Step 1.2 Return Fan Power Data'!A2839),"-",'Step 1.2 Return Fan Power Data'!A2839)</f>
        <v>44749.583333333336</v>
      </c>
      <c r="F2839">
        <f>IF(ISBLANK('Step 1.2 Return Fan Power Data'!B2839),"-",'Step 1.2 Return Fan Power Data'!B2839)</f>
        <v>4.0958849557522141</v>
      </c>
      <c r="G2839">
        <f>VLOOKUP(E2839,'Step 1.3 OAT Data'!$A:$B,2)</f>
        <v>81</v>
      </c>
    </row>
    <row r="2840" spans="1:7" x14ac:dyDescent="0.25">
      <c r="A2840" s="33">
        <f>IF(ISBLANK('Step 1.1 Supply Fan Power Data'!A2840),"-",'Step 1.1 Supply Fan Power Data'!A2840)</f>
        <v>44749.625</v>
      </c>
      <c r="B2840">
        <f>IF(ISBLANK('Step 1.1 Supply Fan Power Data'!B2840),"-",'Step 1.1 Supply Fan Power Data'!B2840)</f>
        <v>12.035073024320816</v>
      </c>
      <c r="C2840">
        <f>VLOOKUP(A2840,'Step 1.3 OAT Data'!$A:$B,2)</f>
        <v>79</v>
      </c>
      <c r="E2840" s="33">
        <f>IF(ISBLANK('Step 1.2 Return Fan Power Data'!A2840),"-",'Step 1.2 Return Fan Power Data'!A2840)</f>
        <v>44749.625</v>
      </c>
      <c r="F2840">
        <f>IF(ISBLANK('Step 1.2 Return Fan Power Data'!B2840),"-",'Step 1.2 Return Fan Power Data'!B2840)</f>
        <v>4.0958849557522141</v>
      </c>
      <c r="G2840">
        <f>VLOOKUP(E2840,'Step 1.3 OAT Data'!$A:$B,2)</f>
        <v>79</v>
      </c>
    </row>
    <row r="2841" spans="1:7" x14ac:dyDescent="0.25">
      <c r="A2841" s="33">
        <f>IF(ISBLANK('Step 1.1 Supply Fan Power Data'!A2841),"-",'Step 1.1 Supply Fan Power Data'!A2841)</f>
        <v>44749.666666666664</v>
      </c>
      <c r="B2841">
        <f>IF(ISBLANK('Step 1.1 Supply Fan Power Data'!B2841),"-",'Step 1.1 Supply Fan Power Data'!B2841)</f>
        <v>12.035073024320816</v>
      </c>
      <c r="C2841">
        <f>VLOOKUP(A2841,'Step 1.3 OAT Data'!$A:$B,2)</f>
        <v>80</v>
      </c>
      <c r="E2841" s="33">
        <f>IF(ISBLANK('Step 1.2 Return Fan Power Data'!A2841),"-",'Step 1.2 Return Fan Power Data'!A2841)</f>
        <v>44749.666666666664</v>
      </c>
      <c r="F2841">
        <f>IF(ISBLANK('Step 1.2 Return Fan Power Data'!B2841),"-",'Step 1.2 Return Fan Power Data'!B2841)</f>
        <v>4.0958849557522141</v>
      </c>
      <c r="G2841">
        <f>VLOOKUP(E2841,'Step 1.3 OAT Data'!$A:$B,2)</f>
        <v>80</v>
      </c>
    </row>
    <row r="2842" spans="1:7" x14ac:dyDescent="0.25">
      <c r="A2842" s="33">
        <f>IF(ISBLANK('Step 1.1 Supply Fan Power Data'!A2842),"-",'Step 1.1 Supply Fan Power Data'!A2842)</f>
        <v>44749.708333333336</v>
      </c>
      <c r="B2842">
        <f>IF(ISBLANK('Step 1.1 Supply Fan Power Data'!B2842),"-",'Step 1.1 Supply Fan Power Data'!B2842)</f>
        <v>8.8651773109380407</v>
      </c>
      <c r="C2842">
        <f>VLOOKUP(A2842,'Step 1.3 OAT Data'!$A:$B,2)</f>
        <v>78</v>
      </c>
      <c r="E2842" s="33">
        <f>IF(ISBLANK('Step 1.2 Return Fan Power Data'!A2842),"-",'Step 1.2 Return Fan Power Data'!A2842)</f>
        <v>44749.708333333336</v>
      </c>
      <c r="F2842">
        <f>IF(ISBLANK('Step 1.2 Return Fan Power Data'!B2842),"-",'Step 1.2 Return Fan Power Data'!B2842)</f>
        <v>4.0958849557522141</v>
      </c>
      <c r="G2842">
        <f>VLOOKUP(E2842,'Step 1.3 OAT Data'!$A:$B,2)</f>
        <v>78</v>
      </c>
    </row>
    <row r="2843" spans="1:7" x14ac:dyDescent="0.25">
      <c r="A2843" s="33">
        <f>IF(ISBLANK('Step 1.1 Supply Fan Power Data'!A2843),"-",'Step 1.1 Supply Fan Power Data'!A2843)</f>
        <v>44749.75</v>
      </c>
      <c r="B2843">
        <f>IF(ISBLANK('Step 1.1 Supply Fan Power Data'!B2843),"-",'Step 1.1 Supply Fan Power Data'!B2843)</f>
        <v>1.9600189300137147</v>
      </c>
      <c r="C2843">
        <f>VLOOKUP(A2843,'Step 1.3 OAT Data'!$A:$B,2)</f>
        <v>78</v>
      </c>
      <c r="E2843" s="33">
        <f>IF(ISBLANK('Step 1.2 Return Fan Power Data'!A2843),"-",'Step 1.2 Return Fan Power Data'!A2843)</f>
        <v>44749.75</v>
      </c>
      <c r="F2843">
        <f>IF(ISBLANK('Step 1.2 Return Fan Power Data'!B2843),"-",'Step 1.2 Return Fan Power Data'!B2843)</f>
        <v>1.9265050437367264</v>
      </c>
      <c r="G2843">
        <f>VLOOKUP(E2843,'Step 1.3 OAT Data'!$A:$B,2)</f>
        <v>78</v>
      </c>
    </row>
    <row r="2844" spans="1:7" x14ac:dyDescent="0.25">
      <c r="A2844" s="33">
        <f>IF(ISBLANK('Step 1.1 Supply Fan Power Data'!A2844),"-",'Step 1.1 Supply Fan Power Data'!A2844)</f>
        <v>44749.791666666664</v>
      </c>
      <c r="B2844">
        <f>IF(ISBLANK('Step 1.1 Supply Fan Power Data'!B2844),"-",'Step 1.1 Supply Fan Power Data'!B2844)</f>
        <v>2.0091662549141929</v>
      </c>
      <c r="C2844">
        <f>VLOOKUP(A2844,'Step 1.3 OAT Data'!$A:$B,2)</f>
        <v>74</v>
      </c>
      <c r="E2844" s="33">
        <f>IF(ISBLANK('Step 1.2 Return Fan Power Data'!A2844),"-",'Step 1.2 Return Fan Power Data'!A2844)</f>
        <v>44749.791666666664</v>
      </c>
      <c r="F2844">
        <f>IF(ISBLANK('Step 1.2 Return Fan Power Data'!B2844),"-",'Step 1.2 Return Fan Power Data'!B2844)</f>
        <v>1.9649955084926025</v>
      </c>
      <c r="G2844">
        <f>VLOOKUP(E2844,'Step 1.3 OAT Data'!$A:$B,2)</f>
        <v>74</v>
      </c>
    </row>
    <row r="2845" spans="1:7" x14ac:dyDescent="0.25">
      <c r="A2845" s="33">
        <f>IF(ISBLANK('Step 1.1 Supply Fan Power Data'!A2845),"-",'Step 1.1 Supply Fan Power Data'!A2845)</f>
        <v>44749.833333333336</v>
      </c>
      <c r="B2845">
        <f>IF(ISBLANK('Step 1.1 Supply Fan Power Data'!B2845),"-",'Step 1.1 Supply Fan Power Data'!B2845)</f>
        <v>2.0045393523885555</v>
      </c>
      <c r="C2845">
        <f>VLOOKUP(A2845,'Step 1.3 OAT Data'!$A:$B,2)</f>
        <v>73</v>
      </c>
      <c r="E2845" s="33">
        <f>IF(ISBLANK('Step 1.2 Return Fan Power Data'!A2845),"-",'Step 1.2 Return Fan Power Data'!A2845)</f>
        <v>44749.833333333336</v>
      </c>
      <c r="F2845">
        <f>IF(ISBLANK('Step 1.2 Return Fan Power Data'!B2845),"-",'Step 1.2 Return Fan Power Data'!B2845)</f>
        <v>1.9614476871531137</v>
      </c>
      <c r="G2845">
        <f>VLOOKUP(E2845,'Step 1.3 OAT Data'!$A:$B,2)</f>
        <v>73</v>
      </c>
    </row>
    <row r="2846" spans="1:7" x14ac:dyDescent="0.25">
      <c r="A2846" s="33">
        <f>IF(ISBLANK('Step 1.1 Supply Fan Power Data'!A2846),"-",'Step 1.1 Supply Fan Power Data'!A2846)</f>
        <v>44749.875</v>
      </c>
      <c r="B2846">
        <f>IF(ISBLANK('Step 1.1 Supply Fan Power Data'!B2846),"-",'Step 1.1 Supply Fan Power Data'!B2846)</f>
        <v>1.99802866875939</v>
      </c>
      <c r="C2846">
        <f>VLOOKUP(A2846,'Step 1.3 OAT Data'!$A:$B,2)</f>
        <v>71</v>
      </c>
      <c r="E2846" s="33">
        <f>IF(ISBLANK('Step 1.2 Return Fan Power Data'!A2846),"-",'Step 1.2 Return Fan Power Data'!A2846)</f>
        <v>44749.875</v>
      </c>
      <c r="F2846">
        <f>IF(ISBLANK('Step 1.2 Return Fan Power Data'!B2846),"-",'Step 1.2 Return Fan Power Data'!B2846)</f>
        <v>1.9564286886819242</v>
      </c>
      <c r="G2846">
        <f>VLOOKUP(E2846,'Step 1.3 OAT Data'!$A:$B,2)</f>
        <v>71</v>
      </c>
    </row>
    <row r="2847" spans="1:7" x14ac:dyDescent="0.25">
      <c r="A2847" s="33">
        <f>IF(ISBLANK('Step 1.1 Supply Fan Power Data'!A2847),"-",'Step 1.1 Supply Fan Power Data'!A2847)</f>
        <v>44749.916666666664</v>
      </c>
      <c r="B2847">
        <f>IF(ISBLANK('Step 1.1 Supply Fan Power Data'!B2847),"-",'Step 1.1 Supply Fan Power Data'!B2847)</f>
        <v>2.0035655318545285</v>
      </c>
      <c r="C2847">
        <f>VLOOKUP(A2847,'Step 1.3 OAT Data'!$A:$B,2)</f>
        <v>70</v>
      </c>
      <c r="E2847" s="33">
        <f>IF(ISBLANK('Step 1.2 Return Fan Power Data'!A2847),"-",'Step 1.2 Return Fan Power Data'!A2847)</f>
        <v>44749.916666666664</v>
      </c>
      <c r="F2847">
        <f>IF(ISBLANK('Step 1.2 Return Fan Power Data'!B2847),"-",'Step 1.2 Return Fan Power Data'!B2847)</f>
        <v>1.9606989691668577</v>
      </c>
      <c r="G2847">
        <f>VLOOKUP(E2847,'Step 1.3 OAT Data'!$A:$B,2)</f>
        <v>70</v>
      </c>
    </row>
    <row r="2848" spans="1:7" x14ac:dyDescent="0.25">
      <c r="A2848" s="33">
        <f>IF(ISBLANK('Step 1.1 Supply Fan Power Data'!A2848),"-",'Step 1.1 Supply Fan Power Data'!A2848)</f>
        <v>44749.958333333336</v>
      </c>
      <c r="B2848">
        <f>IF(ISBLANK('Step 1.1 Supply Fan Power Data'!B2848),"-",'Step 1.1 Supply Fan Power Data'!B2848)</f>
        <v>1.99802866875939</v>
      </c>
      <c r="C2848">
        <f>VLOOKUP(A2848,'Step 1.3 OAT Data'!$A:$B,2)</f>
        <v>70</v>
      </c>
      <c r="E2848" s="33">
        <f>IF(ISBLANK('Step 1.2 Return Fan Power Data'!A2848),"-",'Step 1.2 Return Fan Power Data'!A2848)</f>
        <v>44749.958333333336</v>
      </c>
      <c r="F2848">
        <f>IF(ISBLANK('Step 1.2 Return Fan Power Data'!B2848),"-",'Step 1.2 Return Fan Power Data'!B2848)</f>
        <v>1.9564286886819242</v>
      </c>
      <c r="G2848">
        <f>VLOOKUP(E2848,'Step 1.3 OAT Data'!$A:$B,2)</f>
        <v>70</v>
      </c>
    </row>
    <row r="2849" spans="1:7" x14ac:dyDescent="0.25">
      <c r="A2849" s="33">
        <f>IF(ISBLANK('Step 1.1 Supply Fan Power Data'!A2849),"-",'Step 1.1 Supply Fan Power Data'!A2849)</f>
        <v>44750</v>
      </c>
      <c r="B2849">
        <f>IF(ISBLANK('Step 1.1 Supply Fan Power Data'!B2849),"-",'Step 1.1 Supply Fan Power Data'!B2849)</f>
        <v>1.9998536815143986</v>
      </c>
      <c r="C2849">
        <f>VLOOKUP(A2849,'Step 1.3 OAT Data'!$A:$B,2)</f>
        <v>69</v>
      </c>
      <c r="E2849" s="33">
        <f>IF(ISBLANK('Step 1.2 Return Fan Power Data'!A2849),"-",'Step 1.2 Return Fan Power Data'!A2849)</f>
        <v>44750</v>
      </c>
      <c r="F2849">
        <f>IF(ISBLANK('Step 1.2 Return Fan Power Data'!B2849),"-",'Step 1.2 Return Fan Power Data'!B2849)</f>
        <v>1.9578387176609011</v>
      </c>
      <c r="G2849">
        <f>VLOOKUP(E2849,'Step 1.3 OAT Data'!$A:$B,2)</f>
        <v>69</v>
      </c>
    </row>
    <row r="2850" spans="1:7" x14ac:dyDescent="0.25">
      <c r="A2850" s="33">
        <f>IF(ISBLANK('Step 1.1 Supply Fan Power Data'!A2850),"-",'Step 1.1 Supply Fan Power Data'!A2850)</f>
        <v>44750.041666666664</v>
      </c>
      <c r="B2850">
        <f>IF(ISBLANK('Step 1.1 Supply Fan Power Data'!B2850),"-",'Step 1.1 Supply Fan Power Data'!B2850)</f>
        <v>1.9915220630211019</v>
      </c>
      <c r="C2850">
        <f>VLOOKUP(A2850,'Step 1.3 OAT Data'!$A:$B,2)</f>
        <v>69</v>
      </c>
      <c r="E2850" s="33">
        <f>IF(ISBLANK('Step 1.2 Return Fan Power Data'!A2850),"-",'Step 1.2 Return Fan Power Data'!A2850)</f>
        <v>44750.041666666664</v>
      </c>
      <c r="F2850">
        <f>IF(ISBLANK('Step 1.2 Return Fan Power Data'!B2850),"-",'Step 1.2 Return Fan Power Data'!B2850)</f>
        <v>1.9513816323748423</v>
      </c>
      <c r="G2850">
        <f>VLOOKUP(E2850,'Step 1.3 OAT Data'!$A:$B,2)</f>
        <v>69</v>
      </c>
    </row>
    <row r="2851" spans="1:7" x14ac:dyDescent="0.25">
      <c r="A2851" s="33">
        <f>IF(ISBLANK('Step 1.1 Supply Fan Power Data'!A2851),"-",'Step 1.1 Supply Fan Power Data'!A2851)</f>
        <v>44750.083333333336</v>
      </c>
      <c r="B2851">
        <f>IF(ISBLANK('Step 1.1 Supply Fan Power Data'!B2851),"-",'Step 1.1 Supply Fan Power Data'!B2851)</f>
        <v>2.0063655133553531</v>
      </c>
      <c r="C2851">
        <f>VLOOKUP(A2851,'Step 1.3 OAT Data'!$A:$B,2)</f>
        <v>68</v>
      </c>
      <c r="E2851" s="33">
        <f>IF(ISBLANK('Step 1.2 Return Fan Power Data'!A2851),"-",'Step 1.2 Return Fan Power Data'!A2851)</f>
        <v>44750.083333333336</v>
      </c>
      <c r="F2851">
        <f>IF(ISBLANK('Step 1.2 Return Fan Power Data'!B2851),"-",'Step 1.2 Return Fan Power Data'!B2851)</f>
        <v>1.9628498386583195</v>
      </c>
      <c r="G2851">
        <f>VLOOKUP(E2851,'Step 1.3 OAT Data'!$A:$B,2)</f>
        <v>68</v>
      </c>
    </row>
    <row r="2852" spans="1:7" x14ac:dyDescent="0.25">
      <c r="A2852" s="33">
        <f>IF(ISBLANK('Step 1.1 Supply Fan Power Data'!A2852),"-",'Step 1.1 Supply Fan Power Data'!A2852)</f>
        <v>44750.125</v>
      </c>
      <c r="B2852">
        <f>IF(ISBLANK('Step 1.1 Supply Fan Power Data'!B2852),"-",'Step 1.1 Supply Fan Power Data'!B2852)</f>
        <v>2.0203159029961868</v>
      </c>
      <c r="C2852">
        <f>VLOOKUP(A2852,'Step 1.3 OAT Data'!$A:$B,2)</f>
        <v>67</v>
      </c>
      <c r="E2852" s="33">
        <f>IF(ISBLANK('Step 1.2 Return Fan Power Data'!A2852),"-",'Step 1.2 Return Fan Power Data'!A2852)</f>
        <v>44750.125</v>
      </c>
      <c r="F2852">
        <f>IF(ISBLANK('Step 1.2 Return Fan Power Data'!B2852),"-",'Step 1.2 Return Fan Power Data'!B2852)</f>
        <v>1.9734799659879583</v>
      </c>
      <c r="G2852">
        <f>VLOOKUP(E2852,'Step 1.3 OAT Data'!$A:$B,2)</f>
        <v>67</v>
      </c>
    </row>
    <row r="2853" spans="1:7" x14ac:dyDescent="0.25">
      <c r="A2853" s="33">
        <f>IF(ISBLANK('Step 1.1 Supply Fan Power Data'!A2853),"-",'Step 1.1 Supply Fan Power Data'!A2853)</f>
        <v>44750.166666666664</v>
      </c>
      <c r="B2853">
        <f>IF(ISBLANK('Step 1.1 Supply Fan Power Data'!B2853),"-",'Step 1.1 Supply Fan Power Data'!B2853)</f>
        <v>2.0277557666846073</v>
      </c>
      <c r="C2853">
        <f>VLOOKUP(A2853,'Step 1.3 OAT Data'!$A:$B,2)</f>
        <v>67</v>
      </c>
      <c r="E2853" s="33">
        <f>IF(ISBLANK('Step 1.2 Return Fan Power Data'!A2853),"-",'Step 1.2 Return Fan Power Data'!A2853)</f>
        <v>44750.166666666664</v>
      </c>
      <c r="F2853">
        <f>IF(ISBLANK('Step 1.2 Return Fan Power Data'!B2853),"-",'Step 1.2 Return Fan Power Data'!B2853)</f>
        <v>1.979090379965792</v>
      </c>
      <c r="G2853">
        <f>VLOOKUP(E2853,'Step 1.3 OAT Data'!$A:$B,2)</f>
        <v>67</v>
      </c>
    </row>
    <row r="2854" spans="1:7" x14ac:dyDescent="0.25">
      <c r="A2854" s="33">
        <f>IF(ISBLANK('Step 1.1 Supply Fan Power Data'!A2854),"-",'Step 1.1 Supply Fan Power Data'!A2854)</f>
        <v>44750.208333333336</v>
      </c>
      <c r="B2854">
        <f>IF(ISBLANK('Step 1.1 Supply Fan Power Data'!B2854),"-",'Step 1.1 Supply Fan Power Data'!B2854)</f>
        <v>2.022205845212341</v>
      </c>
      <c r="C2854">
        <f>VLOOKUP(A2854,'Step 1.3 OAT Data'!$A:$B,2)</f>
        <v>66</v>
      </c>
      <c r="E2854" s="33">
        <f>IF(ISBLANK('Step 1.2 Return Fan Power Data'!A2854),"-",'Step 1.2 Return Fan Power Data'!A2854)</f>
        <v>44750.208333333336</v>
      </c>
      <c r="F2854">
        <f>IF(ISBLANK('Step 1.2 Return Fan Power Data'!B2854),"-",'Step 1.2 Return Fan Power Data'!B2854)</f>
        <v>1.9749090463729808</v>
      </c>
      <c r="G2854">
        <f>VLOOKUP(E2854,'Step 1.3 OAT Data'!$A:$B,2)</f>
        <v>66</v>
      </c>
    </row>
    <row r="2855" spans="1:7" x14ac:dyDescent="0.25">
      <c r="A2855" s="33">
        <f>IF(ISBLANK('Step 1.1 Supply Fan Power Data'!A2855),"-",'Step 1.1 Supply Fan Power Data'!A2855)</f>
        <v>44750.25</v>
      </c>
      <c r="B2855">
        <f>IF(ISBLANK('Step 1.1 Supply Fan Power Data'!B2855),"-",'Step 1.1 Supply Fan Power Data'!B2855)</f>
        <v>12.035073024320816</v>
      </c>
      <c r="C2855">
        <f>VLOOKUP(A2855,'Step 1.3 OAT Data'!$A:$B,2)</f>
        <v>67</v>
      </c>
      <c r="E2855" s="33">
        <f>IF(ISBLANK('Step 1.2 Return Fan Power Data'!A2855),"-",'Step 1.2 Return Fan Power Data'!A2855)</f>
        <v>44750.25</v>
      </c>
      <c r="F2855">
        <f>IF(ISBLANK('Step 1.2 Return Fan Power Data'!B2855),"-",'Step 1.2 Return Fan Power Data'!B2855)</f>
        <v>4.0958849557522141</v>
      </c>
      <c r="G2855">
        <f>VLOOKUP(E2855,'Step 1.3 OAT Data'!$A:$B,2)</f>
        <v>67</v>
      </c>
    </row>
    <row r="2856" spans="1:7" x14ac:dyDescent="0.25">
      <c r="A2856" s="33">
        <f>IF(ISBLANK('Step 1.1 Supply Fan Power Data'!A2856),"-",'Step 1.1 Supply Fan Power Data'!A2856)</f>
        <v>44750.291666666664</v>
      </c>
      <c r="B2856">
        <f>IF(ISBLANK('Step 1.1 Supply Fan Power Data'!B2856),"-",'Step 1.1 Supply Fan Power Data'!B2856)</f>
        <v>12.035073024320816</v>
      </c>
      <c r="C2856">
        <f>VLOOKUP(A2856,'Step 1.3 OAT Data'!$A:$B,2)</f>
        <v>70</v>
      </c>
      <c r="E2856" s="33">
        <f>IF(ISBLANK('Step 1.2 Return Fan Power Data'!A2856),"-",'Step 1.2 Return Fan Power Data'!A2856)</f>
        <v>44750.291666666664</v>
      </c>
      <c r="F2856">
        <f>IF(ISBLANK('Step 1.2 Return Fan Power Data'!B2856),"-",'Step 1.2 Return Fan Power Data'!B2856)</f>
        <v>4.0958849557522141</v>
      </c>
      <c r="G2856">
        <f>VLOOKUP(E2856,'Step 1.3 OAT Data'!$A:$B,2)</f>
        <v>70</v>
      </c>
    </row>
    <row r="2857" spans="1:7" x14ac:dyDescent="0.25">
      <c r="A2857" s="33">
        <f>IF(ISBLANK('Step 1.1 Supply Fan Power Data'!A2857),"-",'Step 1.1 Supply Fan Power Data'!A2857)</f>
        <v>44750.333333333336</v>
      </c>
      <c r="B2857">
        <f>IF(ISBLANK('Step 1.1 Supply Fan Power Data'!B2857),"-",'Step 1.1 Supply Fan Power Data'!B2857)</f>
        <v>12.035073024320816</v>
      </c>
      <c r="C2857">
        <f>VLOOKUP(A2857,'Step 1.3 OAT Data'!$A:$B,2)</f>
        <v>71</v>
      </c>
      <c r="E2857" s="33">
        <f>IF(ISBLANK('Step 1.2 Return Fan Power Data'!A2857),"-",'Step 1.2 Return Fan Power Data'!A2857)</f>
        <v>44750.333333333336</v>
      </c>
      <c r="F2857">
        <f>IF(ISBLANK('Step 1.2 Return Fan Power Data'!B2857),"-",'Step 1.2 Return Fan Power Data'!B2857)</f>
        <v>4.0958849557522141</v>
      </c>
      <c r="G2857">
        <f>VLOOKUP(E2857,'Step 1.3 OAT Data'!$A:$B,2)</f>
        <v>71</v>
      </c>
    </row>
    <row r="2858" spans="1:7" x14ac:dyDescent="0.25">
      <c r="A2858" s="33">
        <f>IF(ISBLANK('Step 1.1 Supply Fan Power Data'!A2858),"-",'Step 1.1 Supply Fan Power Data'!A2858)</f>
        <v>44750.375</v>
      </c>
      <c r="B2858">
        <f>IF(ISBLANK('Step 1.1 Supply Fan Power Data'!B2858),"-",'Step 1.1 Supply Fan Power Data'!B2858)</f>
        <v>12.035073024320816</v>
      </c>
      <c r="C2858">
        <f>VLOOKUP(A2858,'Step 1.3 OAT Data'!$A:$B,2)</f>
        <v>74</v>
      </c>
      <c r="E2858" s="33">
        <f>IF(ISBLANK('Step 1.2 Return Fan Power Data'!A2858),"-",'Step 1.2 Return Fan Power Data'!A2858)</f>
        <v>44750.375</v>
      </c>
      <c r="F2858">
        <f>IF(ISBLANK('Step 1.2 Return Fan Power Data'!B2858),"-",'Step 1.2 Return Fan Power Data'!B2858)</f>
        <v>4.0958849557522141</v>
      </c>
      <c r="G2858">
        <f>VLOOKUP(E2858,'Step 1.3 OAT Data'!$A:$B,2)</f>
        <v>74</v>
      </c>
    </row>
    <row r="2859" spans="1:7" x14ac:dyDescent="0.25">
      <c r="A2859" s="33">
        <f>IF(ISBLANK('Step 1.1 Supply Fan Power Data'!A2859),"-",'Step 1.1 Supply Fan Power Data'!A2859)</f>
        <v>44750.416666666664</v>
      </c>
      <c r="B2859">
        <f>IF(ISBLANK('Step 1.1 Supply Fan Power Data'!B2859),"-",'Step 1.1 Supply Fan Power Data'!B2859)</f>
        <v>12.035073024320816</v>
      </c>
      <c r="C2859">
        <f>VLOOKUP(A2859,'Step 1.3 OAT Data'!$A:$B,2)</f>
        <v>74</v>
      </c>
      <c r="E2859" s="33">
        <f>IF(ISBLANK('Step 1.2 Return Fan Power Data'!A2859),"-",'Step 1.2 Return Fan Power Data'!A2859)</f>
        <v>44750.416666666664</v>
      </c>
      <c r="F2859">
        <f>IF(ISBLANK('Step 1.2 Return Fan Power Data'!B2859),"-",'Step 1.2 Return Fan Power Data'!B2859)</f>
        <v>4.0958849557522141</v>
      </c>
      <c r="G2859">
        <f>VLOOKUP(E2859,'Step 1.3 OAT Data'!$A:$B,2)</f>
        <v>74</v>
      </c>
    </row>
    <row r="2860" spans="1:7" x14ac:dyDescent="0.25">
      <c r="A2860" s="33">
        <f>IF(ISBLANK('Step 1.1 Supply Fan Power Data'!A2860),"-",'Step 1.1 Supply Fan Power Data'!A2860)</f>
        <v>44750.458333333336</v>
      </c>
      <c r="B2860">
        <f>IF(ISBLANK('Step 1.1 Supply Fan Power Data'!B2860),"-",'Step 1.1 Supply Fan Power Data'!B2860)</f>
        <v>12.035073024320816</v>
      </c>
      <c r="C2860">
        <f>VLOOKUP(A2860,'Step 1.3 OAT Data'!$A:$B,2)</f>
        <v>77</v>
      </c>
      <c r="E2860" s="33">
        <f>IF(ISBLANK('Step 1.2 Return Fan Power Data'!A2860),"-",'Step 1.2 Return Fan Power Data'!A2860)</f>
        <v>44750.458333333336</v>
      </c>
      <c r="F2860">
        <f>IF(ISBLANK('Step 1.2 Return Fan Power Data'!B2860),"-",'Step 1.2 Return Fan Power Data'!B2860)</f>
        <v>4.0958849557522141</v>
      </c>
      <c r="G2860">
        <f>VLOOKUP(E2860,'Step 1.3 OAT Data'!$A:$B,2)</f>
        <v>77</v>
      </c>
    </row>
    <row r="2861" spans="1:7" x14ac:dyDescent="0.25">
      <c r="A2861" s="33">
        <f>IF(ISBLANK('Step 1.1 Supply Fan Power Data'!A2861),"-",'Step 1.1 Supply Fan Power Data'!A2861)</f>
        <v>44750.5</v>
      </c>
      <c r="B2861">
        <f>IF(ISBLANK('Step 1.1 Supply Fan Power Data'!B2861),"-",'Step 1.1 Supply Fan Power Data'!B2861)</f>
        <v>12.035073024320816</v>
      </c>
      <c r="C2861">
        <f>VLOOKUP(A2861,'Step 1.3 OAT Data'!$A:$B,2)</f>
        <v>77</v>
      </c>
      <c r="E2861" s="33">
        <f>IF(ISBLANK('Step 1.2 Return Fan Power Data'!A2861),"-",'Step 1.2 Return Fan Power Data'!A2861)</f>
        <v>44750.5</v>
      </c>
      <c r="F2861">
        <f>IF(ISBLANK('Step 1.2 Return Fan Power Data'!B2861),"-",'Step 1.2 Return Fan Power Data'!B2861)</f>
        <v>4.0958849557522141</v>
      </c>
      <c r="G2861">
        <f>VLOOKUP(E2861,'Step 1.3 OAT Data'!$A:$B,2)</f>
        <v>77</v>
      </c>
    </row>
    <row r="2862" spans="1:7" x14ac:dyDescent="0.25">
      <c r="A2862" s="33">
        <f>IF(ISBLANK('Step 1.1 Supply Fan Power Data'!A2862),"-",'Step 1.1 Supply Fan Power Data'!A2862)</f>
        <v>44750.541666666664</v>
      </c>
      <c r="B2862">
        <f>IF(ISBLANK('Step 1.1 Supply Fan Power Data'!B2862),"-",'Step 1.1 Supply Fan Power Data'!B2862)</f>
        <v>12.035073024320816</v>
      </c>
      <c r="C2862">
        <f>VLOOKUP(A2862,'Step 1.3 OAT Data'!$A:$B,2)</f>
        <v>78</v>
      </c>
      <c r="E2862" s="33">
        <f>IF(ISBLANK('Step 1.2 Return Fan Power Data'!A2862),"-",'Step 1.2 Return Fan Power Data'!A2862)</f>
        <v>44750.541666666664</v>
      </c>
      <c r="F2862">
        <f>IF(ISBLANK('Step 1.2 Return Fan Power Data'!B2862),"-",'Step 1.2 Return Fan Power Data'!B2862)</f>
        <v>4.0958849557522141</v>
      </c>
      <c r="G2862">
        <f>VLOOKUP(E2862,'Step 1.3 OAT Data'!$A:$B,2)</f>
        <v>78</v>
      </c>
    </row>
    <row r="2863" spans="1:7" x14ac:dyDescent="0.25">
      <c r="A2863" s="33">
        <f>IF(ISBLANK('Step 1.1 Supply Fan Power Data'!A2863),"-",'Step 1.1 Supply Fan Power Data'!A2863)</f>
        <v>44750.583333333336</v>
      </c>
      <c r="B2863">
        <f>IF(ISBLANK('Step 1.1 Supply Fan Power Data'!B2863),"-",'Step 1.1 Supply Fan Power Data'!B2863)</f>
        <v>12.035073024320816</v>
      </c>
      <c r="C2863">
        <f>VLOOKUP(A2863,'Step 1.3 OAT Data'!$A:$B,2)</f>
        <v>80</v>
      </c>
      <c r="E2863" s="33">
        <f>IF(ISBLANK('Step 1.2 Return Fan Power Data'!A2863),"-",'Step 1.2 Return Fan Power Data'!A2863)</f>
        <v>44750.583333333336</v>
      </c>
      <c r="F2863">
        <f>IF(ISBLANK('Step 1.2 Return Fan Power Data'!B2863),"-",'Step 1.2 Return Fan Power Data'!B2863)</f>
        <v>4.0958849557522141</v>
      </c>
      <c r="G2863">
        <f>VLOOKUP(E2863,'Step 1.3 OAT Data'!$A:$B,2)</f>
        <v>80</v>
      </c>
    </row>
    <row r="2864" spans="1:7" x14ac:dyDescent="0.25">
      <c r="A2864" s="33">
        <f>IF(ISBLANK('Step 1.1 Supply Fan Power Data'!A2864),"-",'Step 1.1 Supply Fan Power Data'!A2864)</f>
        <v>44750.625</v>
      </c>
      <c r="B2864">
        <f>IF(ISBLANK('Step 1.1 Supply Fan Power Data'!B2864),"-",'Step 1.1 Supply Fan Power Data'!B2864)</f>
        <v>12.035073024320816</v>
      </c>
      <c r="C2864">
        <f>VLOOKUP(A2864,'Step 1.3 OAT Data'!$A:$B,2)</f>
        <v>79</v>
      </c>
      <c r="E2864" s="33">
        <f>IF(ISBLANK('Step 1.2 Return Fan Power Data'!A2864),"-",'Step 1.2 Return Fan Power Data'!A2864)</f>
        <v>44750.625</v>
      </c>
      <c r="F2864">
        <f>IF(ISBLANK('Step 1.2 Return Fan Power Data'!B2864),"-",'Step 1.2 Return Fan Power Data'!B2864)</f>
        <v>4.0958849557522141</v>
      </c>
      <c r="G2864">
        <f>VLOOKUP(E2864,'Step 1.3 OAT Data'!$A:$B,2)</f>
        <v>79</v>
      </c>
    </row>
    <row r="2865" spans="1:7" x14ac:dyDescent="0.25">
      <c r="A2865" s="33">
        <f>IF(ISBLANK('Step 1.1 Supply Fan Power Data'!A2865),"-",'Step 1.1 Supply Fan Power Data'!A2865)</f>
        <v>44750.666666666664</v>
      </c>
      <c r="B2865">
        <f>IF(ISBLANK('Step 1.1 Supply Fan Power Data'!B2865),"-",'Step 1.1 Supply Fan Power Data'!B2865)</f>
        <v>12.035073024320816</v>
      </c>
      <c r="C2865">
        <f>VLOOKUP(A2865,'Step 1.3 OAT Data'!$A:$B,2)</f>
        <v>77</v>
      </c>
      <c r="E2865" s="33">
        <f>IF(ISBLANK('Step 1.2 Return Fan Power Data'!A2865),"-",'Step 1.2 Return Fan Power Data'!A2865)</f>
        <v>44750.666666666664</v>
      </c>
      <c r="F2865">
        <f>IF(ISBLANK('Step 1.2 Return Fan Power Data'!B2865),"-",'Step 1.2 Return Fan Power Data'!B2865)</f>
        <v>4.0958849557522141</v>
      </c>
      <c r="G2865">
        <f>VLOOKUP(E2865,'Step 1.3 OAT Data'!$A:$B,2)</f>
        <v>77</v>
      </c>
    </row>
    <row r="2866" spans="1:7" x14ac:dyDescent="0.25">
      <c r="A2866" s="33">
        <f>IF(ISBLANK('Step 1.1 Supply Fan Power Data'!A2866),"-",'Step 1.1 Supply Fan Power Data'!A2866)</f>
        <v>44750.708333333336</v>
      </c>
      <c r="B2866">
        <f>IF(ISBLANK('Step 1.1 Supply Fan Power Data'!B2866),"-",'Step 1.1 Supply Fan Power Data'!B2866)</f>
        <v>7.2317202486667584</v>
      </c>
      <c r="C2866">
        <f>VLOOKUP(A2866,'Step 1.3 OAT Data'!$A:$B,2)</f>
        <v>75</v>
      </c>
      <c r="E2866" s="33">
        <f>IF(ISBLANK('Step 1.2 Return Fan Power Data'!A2866),"-",'Step 1.2 Return Fan Power Data'!A2866)</f>
        <v>44750.708333333336</v>
      </c>
      <c r="F2866">
        <f>IF(ISBLANK('Step 1.2 Return Fan Power Data'!B2866),"-",'Step 1.2 Return Fan Power Data'!B2866)</f>
        <v>4.0958849557522141</v>
      </c>
      <c r="G2866">
        <f>VLOOKUP(E2866,'Step 1.3 OAT Data'!$A:$B,2)</f>
        <v>75</v>
      </c>
    </row>
    <row r="2867" spans="1:7" x14ac:dyDescent="0.25">
      <c r="A2867" s="33">
        <f>IF(ISBLANK('Step 1.1 Supply Fan Power Data'!A2867),"-",'Step 1.1 Supply Fan Power Data'!A2867)</f>
        <v>44750.75</v>
      </c>
      <c r="B2867">
        <f>IF(ISBLANK('Step 1.1 Supply Fan Power Data'!B2867),"-",'Step 1.1 Supply Fan Power Data'!B2867)</f>
        <v>2.049191170085181</v>
      </c>
      <c r="C2867">
        <f>VLOOKUP(A2867,'Step 1.3 OAT Data'!$A:$B,2)</f>
        <v>73</v>
      </c>
      <c r="E2867" s="33">
        <f>IF(ISBLANK('Step 1.2 Return Fan Power Data'!A2867),"-",'Step 1.2 Return Fan Power Data'!A2867)</f>
        <v>44750.75</v>
      </c>
      <c r="F2867">
        <f>IF(ISBLANK('Step 1.2 Return Fan Power Data'!B2867),"-",'Step 1.2 Return Fan Power Data'!B2867)</f>
        <v>1.9950263338524925</v>
      </c>
      <c r="G2867">
        <f>VLOOKUP(E2867,'Step 1.3 OAT Data'!$A:$B,2)</f>
        <v>73</v>
      </c>
    </row>
    <row r="2868" spans="1:7" x14ac:dyDescent="0.25">
      <c r="A2868" s="33">
        <f>IF(ISBLANK('Step 1.1 Supply Fan Power Data'!A2868),"-",'Step 1.1 Supply Fan Power Data'!A2868)</f>
        <v>44750.791666666664</v>
      </c>
      <c r="B2868">
        <f>IF(ISBLANK('Step 1.1 Supply Fan Power Data'!B2868),"-",'Step 1.1 Supply Fan Power Data'!B2868)</f>
        <v>2.0240351552230083</v>
      </c>
      <c r="C2868">
        <f>VLOOKUP(A2868,'Step 1.3 OAT Data'!$A:$B,2)</f>
        <v>72</v>
      </c>
      <c r="E2868" s="33">
        <f>IF(ISBLANK('Step 1.2 Return Fan Power Data'!A2868),"-",'Step 1.2 Return Fan Power Data'!A2868)</f>
        <v>44750.791666666664</v>
      </c>
      <c r="F2868">
        <f>IF(ISBLANK('Step 1.2 Return Fan Power Data'!B2868),"-",'Step 1.2 Return Fan Power Data'!B2868)</f>
        <v>1.9762897684579062</v>
      </c>
      <c r="G2868">
        <f>VLOOKUP(E2868,'Step 1.3 OAT Data'!$A:$B,2)</f>
        <v>72</v>
      </c>
    </row>
    <row r="2869" spans="1:7" x14ac:dyDescent="0.25">
      <c r="A2869" s="33">
        <f>IF(ISBLANK('Step 1.1 Supply Fan Power Data'!A2869),"-",'Step 1.1 Supply Fan Power Data'!A2869)</f>
        <v>44750.833333333336</v>
      </c>
      <c r="B2869">
        <f>IF(ISBLANK('Step 1.1 Supply Fan Power Data'!B2869),"-",'Step 1.1 Supply Fan Power Data'!B2869)</f>
        <v>1.9655964982113692</v>
      </c>
      <c r="C2869">
        <f>VLOOKUP(A2869,'Step 1.3 OAT Data'!$A:$B,2)</f>
        <v>70</v>
      </c>
      <c r="E2869" s="33">
        <f>IF(ISBLANK('Step 1.2 Return Fan Power Data'!A2869),"-",'Step 1.2 Return Fan Power Data'!A2869)</f>
        <v>44750.833333333336</v>
      </c>
      <c r="F2869">
        <f>IF(ISBLANK('Step 1.2 Return Fan Power Data'!B2869),"-",'Step 1.2 Return Fan Power Data'!B2869)</f>
        <v>1.9309624526790654</v>
      </c>
      <c r="G2869">
        <f>VLOOKUP(E2869,'Step 1.3 OAT Data'!$A:$B,2)</f>
        <v>70</v>
      </c>
    </row>
    <row r="2870" spans="1:7" x14ac:dyDescent="0.25">
      <c r="A2870" s="33">
        <f>IF(ISBLANK('Step 1.1 Supply Fan Power Data'!A2870),"-",'Step 1.1 Supply Fan Power Data'!A2870)</f>
        <v>44750.875</v>
      </c>
      <c r="B2870">
        <f>IF(ISBLANK('Step 1.1 Supply Fan Power Data'!B2870),"-",'Step 1.1 Supply Fan Power Data'!B2870)</f>
        <v>1.997116282631294</v>
      </c>
      <c r="C2870">
        <f>VLOOKUP(A2870,'Step 1.3 OAT Data'!$A:$B,2)</f>
        <v>71</v>
      </c>
      <c r="E2870" s="33">
        <f>IF(ISBLANK('Step 1.2 Return Fan Power Data'!A2870),"-",'Step 1.2 Return Fan Power Data'!A2870)</f>
        <v>44750.875</v>
      </c>
      <c r="F2870">
        <f>IF(ISBLANK('Step 1.2 Return Fan Power Data'!B2870),"-",'Step 1.2 Return Fan Power Data'!B2870)</f>
        <v>1.9557228469979138</v>
      </c>
      <c r="G2870">
        <f>VLOOKUP(E2870,'Step 1.3 OAT Data'!$A:$B,2)</f>
        <v>71</v>
      </c>
    </row>
    <row r="2871" spans="1:7" x14ac:dyDescent="0.25">
      <c r="A2871" s="33">
        <f>IF(ISBLANK('Step 1.1 Supply Fan Power Data'!A2871),"-",'Step 1.1 Supply Fan Power Data'!A2871)</f>
        <v>44750.916666666664</v>
      </c>
      <c r="B2871">
        <f>IF(ISBLANK('Step 1.1 Supply Fan Power Data'!B2871),"-",'Step 1.1 Supply Fan Power Data'!B2871)</f>
        <v>1.997116282631294</v>
      </c>
      <c r="C2871">
        <f>VLOOKUP(A2871,'Step 1.3 OAT Data'!$A:$B,2)</f>
        <v>72</v>
      </c>
      <c r="E2871" s="33">
        <f>IF(ISBLANK('Step 1.2 Return Fan Power Data'!A2871),"-",'Step 1.2 Return Fan Power Data'!A2871)</f>
        <v>44750.916666666664</v>
      </c>
      <c r="F2871">
        <f>IF(ISBLANK('Step 1.2 Return Fan Power Data'!B2871),"-",'Step 1.2 Return Fan Power Data'!B2871)</f>
        <v>1.9557228469979138</v>
      </c>
      <c r="G2871">
        <f>VLOOKUP(E2871,'Step 1.3 OAT Data'!$A:$B,2)</f>
        <v>72</v>
      </c>
    </row>
    <row r="2872" spans="1:7" x14ac:dyDescent="0.25">
      <c r="A2872" s="33">
        <f>IF(ISBLANK('Step 1.1 Supply Fan Power Data'!A2872),"-",'Step 1.1 Supply Fan Power Data'!A2872)</f>
        <v>44750.958333333336</v>
      </c>
      <c r="B2872">
        <f>IF(ISBLANK('Step 1.1 Supply Fan Power Data'!B2872),"-",'Step 1.1 Supply Fan Power Data'!B2872)</f>
        <v>2.0035655318545285</v>
      </c>
      <c r="C2872">
        <f>VLOOKUP(A2872,'Step 1.3 OAT Data'!$A:$B,2)</f>
        <v>73</v>
      </c>
      <c r="E2872" s="33">
        <f>IF(ISBLANK('Step 1.2 Return Fan Power Data'!A2872),"-",'Step 1.2 Return Fan Power Data'!A2872)</f>
        <v>44750.958333333336</v>
      </c>
      <c r="F2872">
        <f>IF(ISBLANK('Step 1.2 Return Fan Power Data'!B2872),"-",'Step 1.2 Return Fan Power Data'!B2872)</f>
        <v>1.9606989691668577</v>
      </c>
      <c r="G2872">
        <f>VLOOKUP(E2872,'Step 1.3 OAT Data'!$A:$B,2)</f>
        <v>73</v>
      </c>
    </row>
    <row r="2873" spans="1:7" x14ac:dyDescent="0.25">
      <c r="A2873" s="33">
        <f>IF(ISBLANK('Step 1.1 Supply Fan Power Data'!A2873),"-",'Step 1.1 Supply Fan Power Data'!A2873)</f>
        <v>44751</v>
      </c>
      <c r="B2873">
        <f>IF(ISBLANK('Step 1.1 Supply Fan Power Data'!B2873),"-",'Step 1.1 Supply Fan Power Data'!B2873)</f>
        <v>1.9952309382675426</v>
      </c>
      <c r="C2873">
        <f>VLOOKUP(A2873,'Step 1.3 OAT Data'!$A:$B,2)</f>
        <v>72</v>
      </c>
      <c r="E2873" s="33">
        <f>IF(ISBLANK('Step 1.2 Return Fan Power Data'!A2873),"-",'Step 1.2 Return Fan Power Data'!A2873)</f>
        <v>44751</v>
      </c>
      <c r="F2873">
        <f>IF(ISBLANK('Step 1.2 Return Fan Power Data'!B2873),"-",'Step 1.2 Return Fan Power Data'!B2873)</f>
        <v>1.9542623608922265</v>
      </c>
      <c r="G2873">
        <f>VLOOKUP(E2873,'Step 1.3 OAT Data'!$A:$B,2)</f>
        <v>72</v>
      </c>
    </row>
    <row r="2874" spans="1:7" x14ac:dyDescent="0.25">
      <c r="A2874" s="33">
        <f>IF(ISBLANK('Step 1.1 Supply Fan Power Data'!A2874),"-",'Step 1.1 Supply Fan Power Data'!A2874)</f>
        <v>44751.041666666664</v>
      </c>
      <c r="B2874">
        <f>IF(ISBLANK('Step 1.1 Supply Fan Power Data'!B2874),"-",'Step 1.1 Supply Fan Power Data'!B2874)</f>
        <v>1.9933459352043794</v>
      </c>
      <c r="C2874">
        <f>VLOOKUP(A2874,'Step 1.3 OAT Data'!$A:$B,2)</f>
        <v>72</v>
      </c>
      <c r="E2874" s="33">
        <f>IF(ISBLANK('Step 1.2 Return Fan Power Data'!A2874),"-",'Step 1.2 Return Fan Power Data'!A2874)</f>
        <v>44751.041666666664</v>
      </c>
      <c r="F2874">
        <f>IF(ISBLANK('Step 1.2 Return Fan Power Data'!B2874),"-",'Step 1.2 Return Fan Power Data'!B2874)</f>
        <v>1.9527995218813141</v>
      </c>
      <c r="G2874">
        <f>VLOOKUP(E2874,'Step 1.3 OAT Data'!$A:$B,2)</f>
        <v>72</v>
      </c>
    </row>
    <row r="2875" spans="1:7" x14ac:dyDescent="0.25">
      <c r="A2875" s="33">
        <f>IF(ISBLANK('Step 1.1 Supply Fan Power Data'!A2875),"-",'Step 1.1 Supply Fan Power Data'!A2875)</f>
        <v>44751.083333333336</v>
      </c>
      <c r="B2875">
        <f>IF(ISBLANK('Step 1.1 Supply Fan Power Data'!B2875),"-",'Step 1.1 Supply Fan Power Data'!B2875)</f>
        <v>2.0026526583857653</v>
      </c>
      <c r="C2875">
        <f>VLOOKUP(A2875,'Step 1.3 OAT Data'!$A:$B,2)</f>
        <v>73</v>
      </c>
      <c r="E2875" s="33">
        <f>IF(ISBLANK('Step 1.2 Return Fan Power Data'!A2875),"-",'Step 1.2 Return Fan Power Data'!A2875)</f>
        <v>44751.083333333336</v>
      </c>
      <c r="F2875">
        <f>IF(ISBLANK('Step 1.2 Return Fan Power Data'!B2875),"-",'Step 1.2 Return Fan Power Data'!B2875)</f>
        <v>1.9599964752328474</v>
      </c>
      <c r="G2875">
        <f>VLOOKUP(E2875,'Step 1.3 OAT Data'!$A:$B,2)</f>
        <v>73</v>
      </c>
    </row>
    <row r="2876" spans="1:7" x14ac:dyDescent="0.25">
      <c r="A2876" s="33">
        <f>IF(ISBLANK('Step 1.1 Supply Fan Power Data'!A2876),"-",'Step 1.1 Supply Fan Power Data'!A2876)</f>
        <v>44751.125</v>
      </c>
      <c r="B2876">
        <f>IF(ISBLANK('Step 1.1 Supply Fan Power Data'!B2876),"-",'Step 1.1 Supply Fan Power Data'!B2876)</f>
        <v>1.973907620322684</v>
      </c>
      <c r="C2876">
        <f>VLOOKUP(A2876,'Step 1.3 OAT Data'!$A:$B,2)</f>
        <v>73</v>
      </c>
      <c r="E2876" s="33">
        <f>IF(ISBLANK('Step 1.2 Return Fan Power Data'!A2876),"-",'Step 1.2 Return Fan Power Data'!A2876)</f>
        <v>44751.125</v>
      </c>
      <c r="F2876">
        <f>IF(ISBLANK('Step 1.2 Return Fan Power Data'!B2876),"-",'Step 1.2 Return Fan Power Data'!B2876)</f>
        <v>1.9375621212083605</v>
      </c>
      <c r="G2876">
        <f>VLOOKUP(E2876,'Step 1.3 OAT Data'!$A:$B,2)</f>
        <v>73</v>
      </c>
    </row>
    <row r="2877" spans="1:7" x14ac:dyDescent="0.25">
      <c r="A2877" s="33">
        <f>IF(ISBLANK('Step 1.1 Supply Fan Power Data'!A2877),"-",'Step 1.1 Supply Fan Power Data'!A2877)</f>
        <v>44751.166666666664</v>
      </c>
      <c r="B2877">
        <f>IF(ISBLANK('Step 1.1 Supply Fan Power Data'!B2877),"-",'Step 1.1 Supply Fan Power Data'!B2877)</f>
        <v>1.9887260771809703</v>
      </c>
      <c r="C2877">
        <f>VLOOKUP(A2877,'Step 1.3 OAT Data'!$A:$B,2)</f>
        <v>73</v>
      </c>
      <c r="E2877" s="33">
        <f>IF(ISBLANK('Step 1.2 Return Fan Power Data'!A2877),"-",'Step 1.2 Return Fan Power Data'!A2877)</f>
        <v>44751.166666666664</v>
      </c>
      <c r="F2877">
        <f>IF(ISBLANK('Step 1.2 Return Fan Power Data'!B2877),"-",'Step 1.2 Return Fan Power Data'!B2877)</f>
        <v>1.9492032612882793</v>
      </c>
      <c r="G2877">
        <f>VLOOKUP(E2877,'Step 1.3 OAT Data'!$A:$B,2)</f>
        <v>73</v>
      </c>
    </row>
    <row r="2878" spans="1:7" x14ac:dyDescent="0.25">
      <c r="A2878" s="33">
        <f>IF(ISBLANK('Step 1.1 Supply Fan Power Data'!A2878),"-",'Step 1.1 Supply Fan Power Data'!A2878)</f>
        <v>44751.208333333336</v>
      </c>
      <c r="B2878">
        <f>IF(ISBLANK('Step 1.1 Supply Fan Power Data'!B2878),"-",'Step 1.1 Supply Fan Power Data'!B2878)</f>
        <v>1.984108256423101</v>
      </c>
      <c r="C2878">
        <f>VLOOKUP(A2878,'Step 1.3 OAT Data'!$A:$B,2)</f>
        <v>72</v>
      </c>
      <c r="E2878" s="33">
        <f>IF(ISBLANK('Step 1.2 Return Fan Power Data'!A2878),"-",'Step 1.2 Return Fan Power Data'!A2878)</f>
        <v>44751.208333333336</v>
      </c>
      <c r="F2878">
        <f>IF(ISBLANK('Step 1.2 Return Fan Power Data'!B2878),"-",'Step 1.2 Return Fan Power Data'!B2878)</f>
        <v>1.9455928907759501</v>
      </c>
      <c r="G2878">
        <f>VLOOKUP(E2878,'Step 1.3 OAT Data'!$A:$B,2)</f>
        <v>72</v>
      </c>
    </row>
    <row r="2879" spans="1:7" x14ac:dyDescent="0.25">
      <c r="A2879" s="33">
        <f>IF(ISBLANK('Step 1.1 Supply Fan Power Data'!A2879),"-",'Step 1.1 Supply Fan Power Data'!A2879)</f>
        <v>44751.25</v>
      </c>
      <c r="B2879">
        <f>IF(ISBLANK('Step 1.1 Supply Fan Power Data'!B2879),"-",'Step 1.1 Supply Fan Power Data'!B2879)</f>
        <v>1.9878145041433268</v>
      </c>
      <c r="C2879">
        <f>VLOOKUP(A2879,'Step 1.3 OAT Data'!$A:$B,2)</f>
        <v>72</v>
      </c>
      <c r="E2879" s="33">
        <f>IF(ISBLANK('Step 1.2 Return Fan Power Data'!A2879),"-",'Step 1.2 Return Fan Power Data'!A2879)</f>
        <v>44751.25</v>
      </c>
      <c r="F2879">
        <f>IF(ISBLANK('Step 1.2 Return Fan Power Data'!B2879),"-",'Step 1.2 Return Fan Power Data'!B2879)</f>
        <v>1.9484918050323774</v>
      </c>
      <c r="G2879">
        <f>VLOOKUP(E2879,'Step 1.3 OAT Data'!$A:$B,2)</f>
        <v>72</v>
      </c>
    </row>
    <row r="2880" spans="1:7" x14ac:dyDescent="0.25">
      <c r="A2880" s="33">
        <f>IF(ISBLANK('Step 1.1 Supply Fan Power Data'!A2880),"-",'Step 1.1 Supply Fan Power Data'!A2880)</f>
        <v>44751.291666666664</v>
      </c>
      <c r="B2880">
        <f>IF(ISBLANK('Step 1.1 Supply Fan Power Data'!B2880),"-",'Step 1.1 Supply Fan Power Data'!B2880)</f>
        <v>1.9915220630211019</v>
      </c>
      <c r="C2880">
        <f>VLOOKUP(A2880,'Step 1.3 OAT Data'!$A:$B,2)</f>
        <v>72</v>
      </c>
      <c r="E2880" s="33">
        <f>IF(ISBLANK('Step 1.2 Return Fan Power Data'!A2880),"-",'Step 1.2 Return Fan Power Data'!A2880)</f>
        <v>44751.291666666664</v>
      </c>
      <c r="F2880">
        <f>IF(ISBLANK('Step 1.2 Return Fan Power Data'!B2880),"-",'Step 1.2 Return Fan Power Data'!B2880)</f>
        <v>1.9513816323748423</v>
      </c>
      <c r="G2880">
        <f>VLOOKUP(E2880,'Step 1.3 OAT Data'!$A:$B,2)</f>
        <v>72</v>
      </c>
    </row>
    <row r="2881" spans="1:7" x14ac:dyDescent="0.25">
      <c r="A2881" s="33">
        <f>IF(ISBLANK('Step 1.1 Supply Fan Power Data'!A2881),"-",'Step 1.1 Supply Fan Power Data'!A2881)</f>
        <v>44751.333333333336</v>
      </c>
      <c r="B2881">
        <f>IF(ISBLANK('Step 1.1 Supply Fan Power Data'!B2881),"-",'Step 1.1 Supply Fan Power Data'!B2881)</f>
        <v>2.0100797048896841</v>
      </c>
      <c r="C2881">
        <f>VLOOKUP(A2881,'Step 1.3 OAT Data'!$A:$B,2)</f>
        <v>74</v>
      </c>
      <c r="E2881" s="33">
        <f>IF(ISBLANK('Step 1.2 Return Fan Power Data'!A2881),"-",'Step 1.2 Return Fan Power Data'!A2881)</f>
        <v>44751.333333333336</v>
      </c>
      <c r="F2881">
        <f>IF(ISBLANK('Step 1.2 Return Fan Power Data'!B2881),"-",'Step 1.2 Return Fan Power Data'!B2881)</f>
        <v>1.9656940584624392</v>
      </c>
      <c r="G2881">
        <f>VLOOKUP(E2881,'Step 1.3 OAT Data'!$A:$B,2)</f>
        <v>74</v>
      </c>
    </row>
    <row r="2882" spans="1:7" x14ac:dyDescent="0.25">
      <c r="A2882" s="33">
        <f>IF(ISBLANK('Step 1.1 Supply Fan Power Data'!A2882),"-",'Step 1.1 Supply Fan Power Data'!A2882)</f>
        <v>44751.375</v>
      </c>
      <c r="B2882">
        <f>IF(ISBLANK('Step 1.1 Supply Fan Power Data'!B2882),"-",'Step 1.1 Supply Fan Power Data'!B2882)</f>
        <v>1.986903010388565</v>
      </c>
      <c r="C2882">
        <f>VLOOKUP(A2882,'Step 1.3 OAT Data'!$A:$B,2)</f>
        <v>78</v>
      </c>
      <c r="E2882" s="33">
        <f>IF(ISBLANK('Step 1.2 Return Fan Power Data'!A2882),"-",'Step 1.2 Return Fan Power Data'!A2882)</f>
        <v>44751.375</v>
      </c>
      <c r="F2882">
        <f>IF(ISBLANK('Step 1.2 Return Fan Power Data'!B2882),"-",'Step 1.2 Return Fan Power Data'!B2882)</f>
        <v>1.9477797993110966</v>
      </c>
      <c r="G2882">
        <f>VLOOKUP(E2882,'Step 1.3 OAT Data'!$A:$B,2)</f>
        <v>78</v>
      </c>
    </row>
    <row r="2883" spans="1:7" x14ac:dyDescent="0.25">
      <c r="A2883" s="33">
        <f>IF(ISBLANK('Step 1.1 Supply Fan Power Data'!A2883),"-",'Step 1.1 Supply Fan Power Data'!A2883)</f>
        <v>44751.416666666664</v>
      </c>
      <c r="B2883">
        <f>IF(ISBLANK('Step 1.1 Supply Fan Power Data'!B2883),"-",'Step 1.1 Supply Fan Power Data'!B2883)</f>
        <v>1.9915220630211019</v>
      </c>
      <c r="C2883">
        <f>VLOOKUP(A2883,'Step 1.3 OAT Data'!$A:$B,2)</f>
        <v>80</v>
      </c>
      <c r="E2883" s="33">
        <f>IF(ISBLANK('Step 1.2 Return Fan Power Data'!A2883),"-",'Step 1.2 Return Fan Power Data'!A2883)</f>
        <v>44751.416666666664</v>
      </c>
      <c r="F2883">
        <f>IF(ISBLANK('Step 1.2 Return Fan Power Data'!B2883),"-",'Step 1.2 Return Fan Power Data'!B2883)</f>
        <v>1.9513816323748423</v>
      </c>
      <c r="G2883">
        <f>VLOOKUP(E2883,'Step 1.3 OAT Data'!$A:$B,2)</f>
        <v>80</v>
      </c>
    </row>
    <row r="2884" spans="1:7" x14ac:dyDescent="0.25">
      <c r="A2884" s="33">
        <f>IF(ISBLANK('Step 1.1 Supply Fan Power Data'!A2884),"-",'Step 1.1 Supply Fan Power Data'!A2884)</f>
        <v>44751.458333333336</v>
      </c>
      <c r="B2884">
        <f>IF(ISBLANK('Step 1.1 Supply Fan Power Data'!B2884),"-",'Step 1.1 Supply Fan Power Data'!B2884)</f>
        <v>2.0026526583857653</v>
      </c>
      <c r="C2884">
        <f>VLOOKUP(A2884,'Step 1.3 OAT Data'!$A:$B,2)</f>
        <v>82</v>
      </c>
      <c r="E2884" s="33">
        <f>IF(ISBLANK('Step 1.2 Return Fan Power Data'!A2884),"-",'Step 1.2 Return Fan Power Data'!A2884)</f>
        <v>44751.458333333336</v>
      </c>
      <c r="F2884">
        <f>IF(ISBLANK('Step 1.2 Return Fan Power Data'!B2884),"-",'Step 1.2 Return Fan Power Data'!B2884)</f>
        <v>1.9599964752328474</v>
      </c>
      <c r="G2884">
        <f>VLOOKUP(E2884,'Step 1.3 OAT Data'!$A:$B,2)</f>
        <v>82</v>
      </c>
    </row>
    <row r="2885" spans="1:7" x14ac:dyDescent="0.25">
      <c r="A2885" s="33">
        <f>IF(ISBLANK('Step 1.1 Supply Fan Power Data'!A2885),"-",'Step 1.1 Supply Fan Power Data'!A2885)</f>
        <v>44751.5</v>
      </c>
      <c r="B2885">
        <f>IF(ISBLANK('Step 1.1 Supply Fan Power Data'!B2885),"-",'Step 1.1 Supply Fan Power Data'!B2885)</f>
        <v>1.99802866875939</v>
      </c>
      <c r="C2885">
        <f>VLOOKUP(A2885,'Step 1.3 OAT Data'!$A:$B,2)</f>
        <v>84</v>
      </c>
      <c r="E2885" s="33">
        <f>IF(ISBLANK('Step 1.2 Return Fan Power Data'!A2885),"-",'Step 1.2 Return Fan Power Data'!A2885)</f>
        <v>44751.5</v>
      </c>
      <c r="F2885">
        <f>IF(ISBLANK('Step 1.2 Return Fan Power Data'!B2885),"-",'Step 1.2 Return Fan Power Data'!B2885)</f>
        <v>1.9564286886819242</v>
      </c>
      <c r="G2885">
        <f>VLOOKUP(E2885,'Step 1.3 OAT Data'!$A:$B,2)</f>
        <v>84</v>
      </c>
    </row>
    <row r="2886" spans="1:7" x14ac:dyDescent="0.25">
      <c r="A2886" s="33">
        <f>IF(ISBLANK('Step 1.1 Supply Fan Power Data'!A2886),"-",'Step 1.1 Supply Fan Power Data'!A2886)</f>
        <v>44751.541666666664</v>
      </c>
      <c r="B2886">
        <f>IF(ISBLANK('Step 1.1 Supply Fan Power Data'!B2886),"-",'Step 1.1 Supply Fan Power Data'!B2886)</f>
        <v>2.0091662549141929</v>
      </c>
      <c r="C2886">
        <f>VLOOKUP(A2886,'Step 1.3 OAT Data'!$A:$B,2)</f>
        <v>84</v>
      </c>
      <c r="E2886" s="33">
        <f>IF(ISBLANK('Step 1.2 Return Fan Power Data'!A2886),"-",'Step 1.2 Return Fan Power Data'!A2886)</f>
        <v>44751.541666666664</v>
      </c>
      <c r="F2886">
        <f>IF(ISBLANK('Step 1.2 Return Fan Power Data'!B2886),"-",'Step 1.2 Return Fan Power Data'!B2886)</f>
        <v>1.9649955084926025</v>
      </c>
      <c r="G2886">
        <f>VLOOKUP(E2886,'Step 1.3 OAT Data'!$A:$B,2)</f>
        <v>84</v>
      </c>
    </row>
    <row r="2887" spans="1:7" x14ac:dyDescent="0.25">
      <c r="A2887" s="33">
        <f>IF(ISBLANK('Step 1.1 Supply Fan Power Data'!A2887),"-",'Step 1.1 Supply Fan Power Data'!A2887)</f>
        <v>44751.583333333336</v>
      </c>
      <c r="B2887">
        <f>IF(ISBLANK('Step 1.1 Supply Fan Power Data'!B2887),"-",'Step 1.1 Supply Fan Power Data'!B2887)</f>
        <v>2.0017398654367411</v>
      </c>
      <c r="C2887">
        <f>VLOOKUP(A2887,'Step 1.3 OAT Data'!$A:$B,2)</f>
        <v>85</v>
      </c>
      <c r="E2887" s="33">
        <f>IF(ISBLANK('Step 1.2 Return Fan Power Data'!A2887),"-",'Step 1.2 Return Fan Power Data'!A2887)</f>
        <v>44751.583333333336</v>
      </c>
      <c r="F2887">
        <f>IF(ISBLANK('Step 1.2 Return Fan Power Data'!B2887),"-",'Step 1.2 Return Fan Power Data'!B2887)</f>
        <v>1.9592934290558968</v>
      </c>
      <c r="G2887">
        <f>VLOOKUP(E2887,'Step 1.3 OAT Data'!$A:$B,2)</f>
        <v>85</v>
      </c>
    </row>
    <row r="2888" spans="1:7" x14ac:dyDescent="0.25">
      <c r="A2888" s="33">
        <f>IF(ISBLANK('Step 1.1 Supply Fan Power Data'!A2888),"-",'Step 1.1 Supply Fan Power Data'!A2888)</f>
        <v>44751.625</v>
      </c>
      <c r="B2888">
        <f>IF(ISBLANK('Step 1.1 Supply Fan Power Data'!B2888),"-",'Step 1.1 Supply Fan Power Data'!B2888)</f>
        <v>2.0082528859811366</v>
      </c>
      <c r="C2888">
        <f>VLOOKUP(A2888,'Step 1.3 OAT Data'!$A:$B,2)</f>
        <v>82</v>
      </c>
      <c r="E2888" s="33">
        <f>IF(ISBLANK('Step 1.2 Return Fan Power Data'!A2888),"-",'Step 1.2 Return Fan Power Data'!A2888)</f>
        <v>44751.625</v>
      </c>
      <c r="F2888">
        <f>IF(ISBLANK('Step 1.2 Return Fan Power Data'!B2888),"-",'Step 1.2 Return Fan Power Data'!B2888)</f>
        <v>1.9642964051485707</v>
      </c>
      <c r="G2888">
        <f>VLOOKUP(E2888,'Step 1.3 OAT Data'!$A:$B,2)</f>
        <v>82</v>
      </c>
    </row>
    <row r="2889" spans="1:7" x14ac:dyDescent="0.25">
      <c r="A2889" s="33">
        <f>IF(ISBLANK('Step 1.1 Supply Fan Power Data'!A2889),"-",'Step 1.1 Supply Fan Power Data'!A2889)</f>
        <v>44751.666666666664</v>
      </c>
      <c r="B2889">
        <f>IF(ISBLANK('Step 1.1 Supply Fan Power Data'!B2889),"-",'Step 1.1 Supply Fan Power Data'!B2889)</f>
        <v>1.9961431590097574</v>
      </c>
      <c r="C2889">
        <f>VLOOKUP(A2889,'Step 1.3 OAT Data'!$A:$B,2)</f>
        <v>81</v>
      </c>
      <c r="E2889" s="33">
        <f>IF(ISBLANK('Step 1.2 Return Fan Power Data'!A2889),"-",'Step 1.2 Return Fan Power Data'!A2889)</f>
        <v>44751.666666666664</v>
      </c>
      <c r="F2889">
        <f>IF(ISBLANK('Step 1.2 Return Fan Power Data'!B2889),"-",'Step 1.2 Return Fan Power Data'!B2889)</f>
        <v>1.9549693416176108</v>
      </c>
      <c r="G2889">
        <f>VLOOKUP(E2889,'Step 1.3 OAT Data'!$A:$B,2)</f>
        <v>81</v>
      </c>
    </row>
    <row r="2890" spans="1:7" x14ac:dyDescent="0.25">
      <c r="A2890" s="33">
        <f>IF(ISBLANK('Step 1.1 Supply Fan Power Data'!A2890),"-",'Step 1.1 Supply Fan Power Data'!A2890)</f>
        <v>44751.708333333336</v>
      </c>
      <c r="B2890">
        <f>IF(ISBLANK('Step 1.1 Supply Fan Power Data'!B2890),"-",'Step 1.1 Supply Fan Power Data'!B2890)</f>
        <v>1.9952309382675426</v>
      </c>
      <c r="C2890">
        <f>VLOOKUP(A2890,'Step 1.3 OAT Data'!$A:$B,2)</f>
        <v>80</v>
      </c>
      <c r="E2890" s="33">
        <f>IF(ISBLANK('Step 1.2 Return Fan Power Data'!A2890),"-",'Step 1.2 Return Fan Power Data'!A2890)</f>
        <v>44751.708333333336</v>
      </c>
      <c r="F2890">
        <f>IF(ISBLANK('Step 1.2 Return Fan Power Data'!B2890),"-",'Step 1.2 Return Fan Power Data'!B2890)</f>
        <v>1.9542623608922265</v>
      </c>
      <c r="G2890">
        <f>VLOOKUP(E2890,'Step 1.3 OAT Data'!$A:$B,2)</f>
        <v>80</v>
      </c>
    </row>
    <row r="2891" spans="1:7" x14ac:dyDescent="0.25">
      <c r="A2891" s="33">
        <f>IF(ISBLANK('Step 1.1 Supply Fan Power Data'!A2891),"-",'Step 1.1 Supply Fan Power Data'!A2891)</f>
        <v>44751.75</v>
      </c>
      <c r="B2891">
        <f>IF(ISBLANK('Step 1.1 Supply Fan Power Data'!B2891),"-",'Step 1.1 Supply Fan Power Data'!B2891)</f>
        <v>1.9591098182971833</v>
      </c>
      <c r="C2891">
        <f>VLOOKUP(A2891,'Step 1.3 OAT Data'!$A:$B,2)</f>
        <v>79</v>
      </c>
      <c r="E2891" s="33">
        <f>IF(ISBLANK('Step 1.2 Return Fan Power Data'!A2891),"-",'Step 1.2 Return Fan Power Data'!A2891)</f>
        <v>44751.75</v>
      </c>
      <c r="F2891">
        <f>IF(ISBLANK('Step 1.2 Return Fan Power Data'!B2891),"-",'Step 1.2 Return Fan Power Data'!B2891)</f>
        <v>1.9257763524985814</v>
      </c>
      <c r="G2891">
        <f>VLOOKUP(E2891,'Step 1.3 OAT Data'!$A:$B,2)</f>
        <v>79</v>
      </c>
    </row>
    <row r="2892" spans="1:7" x14ac:dyDescent="0.25">
      <c r="A2892" s="33">
        <f>IF(ISBLANK('Step 1.1 Supply Fan Power Data'!A2892),"-",'Step 1.1 Supply Fan Power Data'!A2892)</f>
        <v>44751.791666666664</v>
      </c>
      <c r="B2892">
        <f>IF(ISBLANK('Step 1.1 Supply Fan Power Data'!B2892),"-",'Step 1.1 Supply Fan Power Data'!B2892)</f>
        <v>1.943424511674448</v>
      </c>
      <c r="C2892">
        <f>VLOOKUP(A2892,'Step 1.3 OAT Data'!$A:$B,2)</f>
        <v>77</v>
      </c>
      <c r="E2892" s="33">
        <f>IF(ISBLANK('Step 1.2 Return Fan Power Data'!A2892),"-",'Step 1.2 Return Fan Power Data'!A2892)</f>
        <v>44751.791666666664</v>
      </c>
      <c r="F2892">
        <f>IF(ISBLANK('Step 1.2 Return Fan Power Data'!B2892),"-",'Step 1.2 Return Fan Power Data'!B2892)</f>
        <v>1.9131087906654298</v>
      </c>
      <c r="G2892">
        <f>VLOOKUP(E2892,'Step 1.3 OAT Data'!$A:$B,2)</f>
        <v>77</v>
      </c>
    </row>
    <row r="2893" spans="1:7" x14ac:dyDescent="0.25">
      <c r="A2893" s="33">
        <f>IF(ISBLANK('Step 1.1 Supply Fan Power Data'!A2893),"-",'Step 1.1 Supply Fan Power Data'!A2893)</f>
        <v>44751.833333333336</v>
      </c>
      <c r="B2893">
        <f>IF(ISBLANK('Step 1.1 Supply Fan Power Data'!B2893),"-",'Step 1.1 Supply Fan Power Data'!B2893)</f>
        <v>1.9471166994419811</v>
      </c>
      <c r="C2893">
        <f>VLOOKUP(A2893,'Step 1.3 OAT Data'!$A:$B,2)</f>
        <v>74</v>
      </c>
      <c r="E2893" s="33">
        <f>IF(ISBLANK('Step 1.2 Return Fan Power Data'!A2893),"-",'Step 1.2 Return Fan Power Data'!A2893)</f>
        <v>44751.833333333336</v>
      </c>
      <c r="F2893">
        <f>IF(ISBLANK('Step 1.2 Return Fan Power Data'!B2893),"-",'Step 1.2 Return Fan Power Data'!B2893)</f>
        <v>1.9161067929552948</v>
      </c>
      <c r="G2893">
        <f>VLOOKUP(E2893,'Step 1.3 OAT Data'!$A:$B,2)</f>
        <v>74</v>
      </c>
    </row>
    <row r="2894" spans="1:7" x14ac:dyDescent="0.25">
      <c r="A2894" s="33">
        <f>IF(ISBLANK('Step 1.1 Supply Fan Power Data'!A2894),"-",'Step 1.1 Supply Fan Power Data'!A2894)</f>
        <v>44751.875</v>
      </c>
      <c r="B2894">
        <f>IF(ISBLANK('Step 1.1 Supply Fan Power Data'!B2894),"-",'Step 1.1 Supply Fan Power Data'!B2894)</f>
        <v>1.9258883908155333</v>
      </c>
      <c r="C2894">
        <f>VLOOKUP(A2894,'Step 1.3 OAT Data'!$A:$B,2)</f>
        <v>72</v>
      </c>
      <c r="E2894" s="33">
        <f>IF(ISBLANK('Step 1.2 Return Fan Power Data'!A2894),"-",'Step 1.2 Return Fan Power Data'!A2894)</f>
        <v>44751.875</v>
      </c>
      <c r="F2894">
        <f>IF(ISBLANK('Step 1.2 Return Fan Power Data'!B2894),"-",'Step 1.2 Return Fan Power Data'!B2894)</f>
        <v>1.8987342361601462</v>
      </c>
      <c r="G2894">
        <f>VLOOKUP(E2894,'Step 1.3 OAT Data'!$A:$B,2)</f>
        <v>72</v>
      </c>
    </row>
    <row r="2895" spans="1:7" x14ac:dyDescent="0.25">
      <c r="A2895" s="33">
        <f>IF(ISBLANK('Step 1.1 Supply Fan Power Data'!A2895),"-",'Step 1.1 Supply Fan Power Data'!A2895)</f>
        <v>44751.916666666664</v>
      </c>
      <c r="B2895">
        <f>IF(ISBLANK('Step 1.1 Supply Fan Power Data'!B2895),"-",'Step 1.1 Supply Fan Power Data'!B2895)</f>
        <v>1.9415486308693712</v>
      </c>
      <c r="C2895">
        <f>VLOOKUP(A2895,'Step 1.3 OAT Data'!$A:$B,2)</f>
        <v>71</v>
      </c>
      <c r="E2895" s="33">
        <f>IF(ISBLANK('Step 1.2 Return Fan Power Data'!A2895),"-",'Step 1.2 Return Fan Power Data'!A2895)</f>
        <v>44751.916666666664</v>
      </c>
      <c r="F2895">
        <f>IF(ISBLANK('Step 1.2 Return Fan Power Data'!B2895),"-",'Step 1.2 Return Fan Power Data'!B2895)</f>
        <v>1.9115817957191907</v>
      </c>
      <c r="G2895">
        <f>VLOOKUP(E2895,'Step 1.3 OAT Data'!$A:$B,2)</f>
        <v>71</v>
      </c>
    </row>
    <row r="2896" spans="1:7" x14ac:dyDescent="0.25">
      <c r="A2896" s="33">
        <f>IF(ISBLANK('Step 1.1 Supply Fan Power Data'!A2896),"-",'Step 1.1 Supply Fan Power Data'!A2896)</f>
        <v>44751.958333333336</v>
      </c>
      <c r="B2896">
        <f>IF(ISBLANK('Step 1.1 Supply Fan Power Data'!B2896),"-",'Step 1.1 Supply Fan Power Data'!B2896)</f>
        <v>1.9535356078359642</v>
      </c>
      <c r="C2896">
        <f>VLOOKUP(A2896,'Step 1.3 OAT Data'!$A:$B,2)</f>
        <v>71</v>
      </c>
      <c r="E2896" s="33">
        <f>IF(ISBLANK('Step 1.2 Return Fan Power Data'!A2896),"-",'Step 1.2 Return Fan Power Data'!A2896)</f>
        <v>44751.958333333336</v>
      </c>
      <c r="F2896">
        <f>IF(ISBLANK('Step 1.2 Return Fan Power Data'!B2896),"-",'Step 1.2 Return Fan Power Data'!B2896)</f>
        <v>1.9212951694053437</v>
      </c>
      <c r="G2896">
        <f>VLOOKUP(E2896,'Step 1.3 OAT Data'!$A:$B,2)</f>
        <v>71</v>
      </c>
    </row>
    <row r="2897" spans="1:7" x14ac:dyDescent="0.25">
      <c r="A2897" s="33">
        <f>IF(ISBLANK('Step 1.1 Supply Fan Power Data'!A2897),"-",'Step 1.1 Supply Fan Power Data'!A2897)</f>
        <v>44752</v>
      </c>
      <c r="B2897">
        <f>IF(ISBLANK('Step 1.1 Supply Fan Power Data'!B2897),"-",'Step 1.1 Supply Fan Power Data'!B2897)</f>
        <v>1.9387656559246276</v>
      </c>
      <c r="C2897">
        <f>VLOOKUP(A2897,'Step 1.3 OAT Data'!$A:$B,2)</f>
        <v>70</v>
      </c>
      <c r="E2897" s="33">
        <f>IF(ISBLANK('Step 1.2 Return Fan Power Data'!A2897),"-",'Step 1.2 Return Fan Power Data'!A2897)</f>
        <v>44752</v>
      </c>
      <c r="F2897">
        <f>IF(ISBLANK('Step 1.2 Return Fan Power Data'!B2897),"-",'Step 1.2 Return Fan Power Data'!B2897)</f>
        <v>1.9093116903998419</v>
      </c>
      <c r="G2897">
        <f>VLOOKUP(E2897,'Step 1.3 OAT Data'!$A:$B,2)</f>
        <v>70</v>
      </c>
    </row>
    <row r="2898" spans="1:7" x14ac:dyDescent="0.25">
      <c r="A2898" s="33">
        <f>IF(ISBLANK('Step 1.1 Supply Fan Power Data'!A2898),"-",'Step 1.1 Supply Fan Power Data'!A2898)</f>
        <v>44752.041666666664</v>
      </c>
      <c r="B2898">
        <f>IF(ISBLANK('Step 1.1 Supply Fan Power Data'!B2898),"-",'Step 1.1 Supply Fan Power Data'!B2898)</f>
        <v>1.9452401859579078</v>
      </c>
      <c r="C2898">
        <f>VLOOKUP(A2898,'Step 1.3 OAT Data'!$A:$B,2)</f>
        <v>70</v>
      </c>
      <c r="E2898" s="33">
        <f>IF(ISBLANK('Step 1.2 Return Fan Power Data'!A2898),"-",'Step 1.2 Return Fan Power Data'!A2898)</f>
        <v>44752.041666666664</v>
      </c>
      <c r="F2898">
        <f>IF(ISBLANK('Step 1.2 Return Fan Power Data'!B2898),"-",'Step 1.2 Return Fan Power Data'!B2898)</f>
        <v>1.9145843338851793</v>
      </c>
      <c r="G2898">
        <f>VLOOKUP(E2898,'Step 1.3 OAT Data'!$A:$B,2)</f>
        <v>70</v>
      </c>
    </row>
    <row r="2899" spans="1:7" x14ac:dyDescent="0.25">
      <c r="A2899" s="33">
        <f>IF(ISBLANK('Step 1.1 Supply Fan Power Data'!A2899),"-",'Step 1.1 Supply Fan Power Data'!A2899)</f>
        <v>44752.083333333336</v>
      </c>
      <c r="B2899">
        <f>IF(ISBLANK('Step 1.1 Supply Fan Power Data'!B2899),"-",'Step 1.1 Supply Fan Power Data'!B2899)</f>
        <v>1.9609281185201533</v>
      </c>
      <c r="C2899">
        <f>VLOOKUP(A2899,'Step 1.3 OAT Data'!$A:$B,2)</f>
        <v>68</v>
      </c>
      <c r="E2899" s="33">
        <f>IF(ISBLANK('Step 1.2 Return Fan Power Data'!A2899),"-",'Step 1.2 Return Fan Power Data'!A2899)</f>
        <v>44752.083333333336</v>
      </c>
      <c r="F2899">
        <f>IF(ISBLANK('Step 1.2 Return Fan Power Data'!B2899),"-",'Step 1.2 Return Fan Power Data'!B2899)</f>
        <v>1.9272331914699654</v>
      </c>
      <c r="G2899">
        <f>VLOOKUP(E2899,'Step 1.3 OAT Data'!$A:$B,2)</f>
        <v>68</v>
      </c>
    </row>
    <row r="2900" spans="1:7" x14ac:dyDescent="0.25">
      <c r="A2900" s="33">
        <f>IF(ISBLANK('Step 1.1 Supply Fan Power Data'!A2900),"-",'Step 1.1 Supply Fan Power Data'!A2900)</f>
        <v>44752.125</v>
      </c>
      <c r="B2900">
        <f>IF(ISBLANK('Step 1.1 Supply Fan Power Data'!B2900),"-",'Step 1.1 Supply Fan Power Data'!B2900)</f>
        <v>1.982225254270616</v>
      </c>
      <c r="C2900">
        <f>VLOOKUP(A2900,'Step 1.3 OAT Data'!$A:$B,2)</f>
        <v>66</v>
      </c>
      <c r="E2900" s="33">
        <f>IF(ISBLANK('Step 1.2 Return Fan Power Data'!A2900),"-",'Step 1.2 Return Fan Power Data'!A2900)</f>
        <v>44752.125</v>
      </c>
      <c r="F2900">
        <f>IF(ISBLANK('Step 1.2 Return Fan Power Data'!B2900),"-",'Step 1.2 Return Fan Power Data'!B2900)</f>
        <v>1.9441161935711959</v>
      </c>
      <c r="G2900">
        <f>VLOOKUP(E2900,'Step 1.3 OAT Data'!$A:$B,2)</f>
        <v>66</v>
      </c>
    </row>
    <row r="2901" spans="1:7" x14ac:dyDescent="0.25">
      <c r="A2901" s="33">
        <f>IF(ISBLANK('Step 1.1 Supply Fan Power Data'!A2901),"-",'Step 1.1 Supply Fan Power Data'!A2901)</f>
        <v>44752.166666666664</v>
      </c>
      <c r="B2901">
        <f>IF(ISBLANK('Step 1.1 Supply Fan Power Data'!B2901),"-",'Step 1.1 Supply Fan Power Data'!B2901)</f>
        <v>1.9933459352043794</v>
      </c>
      <c r="C2901">
        <f>VLOOKUP(A2901,'Step 1.3 OAT Data'!$A:$B,2)</f>
        <v>66</v>
      </c>
      <c r="E2901" s="33">
        <f>IF(ISBLANK('Step 1.2 Return Fan Power Data'!A2901),"-",'Step 1.2 Return Fan Power Data'!A2901)</f>
        <v>44752.166666666664</v>
      </c>
      <c r="F2901">
        <f>IF(ISBLANK('Step 1.2 Return Fan Power Data'!B2901),"-",'Step 1.2 Return Fan Power Data'!B2901)</f>
        <v>1.9527995218813141</v>
      </c>
      <c r="G2901">
        <f>VLOOKUP(E2901,'Step 1.3 OAT Data'!$A:$B,2)</f>
        <v>66</v>
      </c>
    </row>
    <row r="2902" spans="1:7" x14ac:dyDescent="0.25">
      <c r="A2902" s="33">
        <f>IF(ISBLANK('Step 1.1 Supply Fan Power Data'!A2902),"-",'Step 1.1 Supply Fan Power Data'!A2902)</f>
        <v>44752.208333333336</v>
      </c>
      <c r="B2902">
        <f>IF(ISBLANK('Step 1.1 Supply Fan Power Data'!B2902),"-",'Step 1.1 Supply Fan Power Data'!B2902)</f>
        <v>1.9850195075316495</v>
      </c>
      <c r="C2902">
        <f>VLOOKUP(A2902,'Step 1.3 OAT Data'!$A:$B,2)</f>
        <v>66</v>
      </c>
      <c r="E2902" s="33">
        <f>IF(ISBLANK('Step 1.2 Return Fan Power Data'!A2902),"-",'Step 1.2 Return Fan Power Data'!A2902)</f>
        <v>44752.208333333336</v>
      </c>
      <c r="F2902">
        <f>IF(ISBLANK('Step 1.2 Return Fan Power Data'!B2902),"-",'Step 1.2 Return Fan Power Data'!B2902)</f>
        <v>1.946306580399056</v>
      </c>
      <c r="G2902">
        <f>VLOOKUP(E2902,'Step 1.3 OAT Data'!$A:$B,2)</f>
        <v>66</v>
      </c>
    </row>
    <row r="2903" spans="1:7" x14ac:dyDescent="0.25">
      <c r="A2903" s="33">
        <f>IF(ISBLANK('Step 1.1 Supply Fan Power Data'!A2903),"-",'Step 1.1 Supply Fan Power Data'!A2903)</f>
        <v>44752.25</v>
      </c>
      <c r="B2903">
        <f>IF(ISBLANK('Step 1.1 Supply Fan Power Data'!B2903),"-",'Step 1.1 Supply Fan Power Data'!B2903)</f>
        <v>1.9915220630211019</v>
      </c>
      <c r="C2903">
        <f>VLOOKUP(A2903,'Step 1.3 OAT Data'!$A:$B,2)</f>
        <v>67</v>
      </c>
      <c r="E2903" s="33">
        <f>IF(ISBLANK('Step 1.2 Return Fan Power Data'!A2903),"-",'Step 1.2 Return Fan Power Data'!A2903)</f>
        <v>44752.25</v>
      </c>
      <c r="F2903">
        <f>IF(ISBLANK('Step 1.2 Return Fan Power Data'!B2903),"-",'Step 1.2 Return Fan Power Data'!B2903)</f>
        <v>1.9513816323748423</v>
      </c>
      <c r="G2903">
        <f>VLOOKUP(E2903,'Step 1.3 OAT Data'!$A:$B,2)</f>
        <v>67</v>
      </c>
    </row>
    <row r="2904" spans="1:7" x14ac:dyDescent="0.25">
      <c r="A2904" s="33">
        <f>IF(ISBLANK('Step 1.1 Supply Fan Power Data'!A2904),"-",'Step 1.1 Supply Fan Power Data'!A2904)</f>
        <v>44752.291666666664</v>
      </c>
      <c r="B2904">
        <f>IF(ISBLANK('Step 1.1 Supply Fan Power Data'!B2904),"-",'Step 1.1 Supply Fan Power Data'!B2904)</f>
        <v>1.9896377295793437</v>
      </c>
      <c r="C2904">
        <f>VLOOKUP(A2904,'Step 1.3 OAT Data'!$A:$B,2)</f>
        <v>68</v>
      </c>
      <c r="E2904" s="33">
        <f>IF(ISBLANK('Step 1.2 Return Fan Power Data'!A2904),"-",'Step 1.2 Return Fan Power Data'!A2904)</f>
        <v>44752.291666666664</v>
      </c>
      <c r="F2904">
        <f>IF(ISBLANK('Step 1.2 Return Fan Power Data'!B2904),"-",'Step 1.2 Return Fan Power Data'!B2904)</f>
        <v>1.9499141679000964</v>
      </c>
      <c r="G2904">
        <f>VLOOKUP(E2904,'Step 1.3 OAT Data'!$A:$B,2)</f>
        <v>68</v>
      </c>
    </row>
    <row r="2905" spans="1:7" x14ac:dyDescent="0.25">
      <c r="A2905" s="33">
        <f>IF(ISBLANK('Step 1.1 Supply Fan Power Data'!A2905),"-",'Step 1.1 Supply Fan Power Data'!A2905)</f>
        <v>44752.333333333336</v>
      </c>
      <c r="B2905">
        <f>IF(ISBLANK('Step 1.1 Supply Fan Power Data'!B2905),"-",'Step 1.1 Supply Fan Power Data'!B2905)</f>
        <v>1.9683863716631249</v>
      </c>
      <c r="C2905">
        <f>VLOOKUP(A2905,'Step 1.3 OAT Data'!$A:$B,2)</f>
        <v>70</v>
      </c>
      <c r="E2905" s="33">
        <f>IF(ISBLANK('Step 1.2 Return Fan Power Data'!A2905),"-",'Step 1.2 Return Fan Power Data'!A2905)</f>
        <v>44752.333333333336</v>
      </c>
      <c r="F2905">
        <f>IF(ISBLANK('Step 1.2 Return Fan Power Data'!B2905),"-",'Step 1.2 Return Fan Power Data'!B2905)</f>
        <v>1.9331834750970649</v>
      </c>
      <c r="G2905">
        <f>VLOOKUP(E2905,'Step 1.3 OAT Data'!$A:$B,2)</f>
        <v>70</v>
      </c>
    </row>
    <row r="2906" spans="1:7" x14ac:dyDescent="0.25">
      <c r="A2906" s="33">
        <f>IF(ISBLANK('Step 1.1 Supply Fan Power Data'!A2906),"-",'Step 1.1 Supply Fan Power Data'!A2906)</f>
        <v>44752.375</v>
      </c>
      <c r="B2906">
        <f>IF(ISBLANK('Step 1.1 Supply Fan Power Data'!B2906),"-",'Step 1.1 Supply Fan Power Data'!B2906)</f>
        <v>1.9989411350286947</v>
      </c>
      <c r="C2906">
        <f>VLOOKUP(A2906,'Step 1.3 OAT Data'!$A:$B,2)</f>
        <v>73</v>
      </c>
      <c r="E2906" s="33">
        <f>IF(ISBLANK('Step 1.2 Return Fan Power Data'!A2906),"-",'Step 1.2 Return Fan Power Data'!A2906)</f>
        <v>44752.375</v>
      </c>
      <c r="F2906">
        <f>IF(ISBLANK('Step 1.2 Return Fan Power Data'!B2906),"-",'Step 1.2 Return Fan Power Data'!B2906)</f>
        <v>1.9571339789585993</v>
      </c>
      <c r="G2906">
        <f>VLOOKUP(E2906,'Step 1.3 OAT Data'!$A:$B,2)</f>
        <v>73</v>
      </c>
    </row>
    <row r="2907" spans="1:7" x14ac:dyDescent="0.25">
      <c r="A2907" s="33">
        <f>IF(ISBLANK('Step 1.1 Supply Fan Power Data'!A2907),"-",'Step 1.1 Supply Fan Power Data'!A2907)</f>
        <v>44752.416666666664</v>
      </c>
      <c r="B2907">
        <f>IF(ISBLANK('Step 1.1 Supply Fan Power Data'!B2907),"-",'Step 1.1 Supply Fan Power Data'!B2907)</f>
        <v>1.9711163015138977</v>
      </c>
      <c r="C2907">
        <f>VLOOKUP(A2907,'Step 1.3 OAT Data'!$A:$B,2)</f>
        <v>76</v>
      </c>
      <c r="E2907" s="33">
        <f>IF(ISBLANK('Step 1.2 Return Fan Power Data'!A2907),"-",'Step 1.2 Return Fan Power Data'!A2907)</f>
        <v>44752.416666666664</v>
      </c>
      <c r="F2907">
        <f>IF(ISBLANK('Step 1.2 Return Fan Power Data'!B2907),"-",'Step 1.2 Return Fan Power Data'!B2907)</f>
        <v>1.9353512512918778</v>
      </c>
      <c r="G2907">
        <f>VLOOKUP(E2907,'Step 1.3 OAT Data'!$A:$B,2)</f>
        <v>76</v>
      </c>
    </row>
    <row r="2908" spans="1:7" x14ac:dyDescent="0.25">
      <c r="A2908" s="33">
        <f>IF(ISBLANK('Step 1.1 Supply Fan Power Data'!A2908),"-",'Step 1.1 Supply Fan Power Data'!A2908)</f>
        <v>44752.458333333336</v>
      </c>
      <c r="B2908">
        <f>IF(ISBLANK('Step 1.1 Supply Fan Power Data'!B2908),"-",'Step 1.1 Supply Fan Power Data'!B2908)</f>
        <v>1.9831970842783819</v>
      </c>
      <c r="C2908">
        <f>VLOOKUP(A2908,'Step 1.3 OAT Data'!$A:$B,2)</f>
        <v>78</v>
      </c>
      <c r="E2908" s="33">
        <f>IF(ISBLANK('Step 1.2 Return Fan Power Data'!A2908),"-",'Step 1.2 Return Fan Power Data'!A2908)</f>
        <v>44752.458333333336</v>
      </c>
      <c r="F2908">
        <f>IF(ISBLANK('Step 1.2 Return Fan Power Data'!B2908),"-",'Step 1.2 Return Fan Power Data'!B2908)</f>
        <v>1.9448786524249693</v>
      </c>
      <c r="G2908">
        <f>VLOOKUP(E2908,'Step 1.3 OAT Data'!$A:$B,2)</f>
        <v>78</v>
      </c>
    </row>
    <row r="2909" spans="1:7" x14ac:dyDescent="0.25">
      <c r="A2909" s="33">
        <f>IF(ISBLANK('Step 1.1 Supply Fan Power Data'!A2909),"-",'Step 1.1 Supply Fan Power Data'!A2909)</f>
        <v>44752.5</v>
      </c>
      <c r="B2909">
        <f>IF(ISBLANK('Step 1.1 Supply Fan Power Data'!B2909),"-",'Step 1.1 Supply Fan Power Data'!B2909)</f>
        <v>2.0091662549141929</v>
      </c>
      <c r="C2909">
        <f>VLOOKUP(A2909,'Step 1.3 OAT Data'!$A:$B,2)</f>
        <v>81</v>
      </c>
      <c r="E2909" s="33">
        <f>IF(ISBLANK('Step 1.2 Return Fan Power Data'!A2909),"-",'Step 1.2 Return Fan Power Data'!A2909)</f>
        <v>44752.5</v>
      </c>
      <c r="F2909">
        <f>IF(ISBLANK('Step 1.2 Return Fan Power Data'!B2909),"-",'Step 1.2 Return Fan Power Data'!B2909)</f>
        <v>1.9649955084926025</v>
      </c>
      <c r="G2909">
        <f>VLOOKUP(E2909,'Step 1.3 OAT Data'!$A:$B,2)</f>
        <v>81</v>
      </c>
    </row>
    <row r="2910" spans="1:7" x14ac:dyDescent="0.25">
      <c r="A2910" s="33">
        <f>IF(ISBLANK('Step 1.1 Supply Fan Power Data'!A2910),"-",'Step 1.1 Supply Fan Power Data'!A2910)</f>
        <v>44752.541666666664</v>
      </c>
      <c r="B2910">
        <f>IF(ISBLANK('Step 1.1 Supply Fan Power Data'!B2910),"-",'Step 1.1 Supply Fan Power Data'!B2910)</f>
        <v>2.0119677586305729</v>
      </c>
      <c r="C2910">
        <f>VLOOKUP(A2910,'Step 1.3 OAT Data'!$A:$B,2)</f>
        <v>79</v>
      </c>
      <c r="E2910" s="33">
        <f>IF(ISBLANK('Step 1.2 Return Fan Power Data'!A2910),"-",'Step 1.2 Return Fan Power Data'!A2910)</f>
        <v>44752.541666666664</v>
      </c>
      <c r="F2910">
        <f>IF(ISBLANK('Step 1.2 Return Fan Power Data'!B2910),"-",'Step 1.2 Return Fan Power Data'!B2910)</f>
        <v>1.9671359741568302</v>
      </c>
      <c r="G2910">
        <f>VLOOKUP(E2910,'Step 1.3 OAT Data'!$A:$B,2)</f>
        <v>79</v>
      </c>
    </row>
    <row r="2911" spans="1:7" x14ac:dyDescent="0.25">
      <c r="A2911" s="33">
        <f>IF(ISBLANK('Step 1.1 Supply Fan Power Data'!A2911),"-",'Step 1.1 Supply Fan Power Data'!A2911)</f>
        <v>44752.583333333336</v>
      </c>
      <c r="B2911">
        <f>IF(ISBLANK('Step 1.1 Supply Fan Power Data'!B2911),"-",'Step 1.1 Supply Fan Power Data'!B2911)</f>
        <v>1.9887260771809703</v>
      </c>
      <c r="C2911">
        <f>VLOOKUP(A2911,'Step 1.3 OAT Data'!$A:$B,2)</f>
        <v>79</v>
      </c>
      <c r="E2911" s="33">
        <f>IF(ISBLANK('Step 1.2 Return Fan Power Data'!A2911),"-",'Step 1.2 Return Fan Power Data'!A2911)</f>
        <v>44752.583333333336</v>
      </c>
      <c r="F2911">
        <f>IF(ISBLANK('Step 1.2 Return Fan Power Data'!B2911),"-",'Step 1.2 Return Fan Power Data'!B2911)</f>
        <v>1.9492032612882793</v>
      </c>
      <c r="G2911">
        <f>VLOOKUP(E2911,'Step 1.3 OAT Data'!$A:$B,2)</f>
        <v>79</v>
      </c>
    </row>
    <row r="2912" spans="1:7" x14ac:dyDescent="0.25">
      <c r="A2912" s="33">
        <f>IF(ISBLANK('Step 1.1 Supply Fan Power Data'!A2912),"-",'Step 1.1 Supply Fan Power Data'!A2912)</f>
        <v>44752.625</v>
      </c>
      <c r="B2912">
        <f>IF(ISBLANK('Step 1.1 Supply Fan Power Data'!B2912),"-",'Step 1.1 Supply Fan Power Data'!B2912)</f>
        <v>1.9859308376828486</v>
      </c>
      <c r="C2912">
        <f>VLOOKUP(A2912,'Step 1.3 OAT Data'!$A:$B,2)</f>
        <v>79</v>
      </c>
      <c r="E2912" s="33">
        <f>IF(ISBLANK('Step 1.2 Return Fan Power Data'!A2912),"-",'Step 1.2 Return Fan Power Data'!A2912)</f>
        <v>44752.625</v>
      </c>
      <c r="F2912">
        <f>IF(ISBLANK('Step 1.2 Return Fan Power Data'!B2912),"-",'Step 1.2 Return Fan Power Data'!B2912)</f>
        <v>1.9470197211113291</v>
      </c>
      <c r="G2912">
        <f>VLOOKUP(E2912,'Step 1.3 OAT Data'!$A:$B,2)</f>
        <v>79</v>
      </c>
    </row>
    <row r="2913" spans="1:7" x14ac:dyDescent="0.25">
      <c r="A2913" s="33">
        <f>IF(ISBLANK('Step 1.1 Supply Fan Power Data'!A2913),"-",'Step 1.1 Supply Fan Power Data'!A2913)</f>
        <v>44752.666666666664</v>
      </c>
      <c r="B2913">
        <f>IF(ISBLANK('Step 1.1 Supply Fan Power Data'!B2913),"-",'Step 1.1 Supply Fan Power Data'!B2913)</f>
        <v>2.0035655318545285</v>
      </c>
      <c r="C2913">
        <f>VLOOKUP(A2913,'Step 1.3 OAT Data'!$A:$B,2)</f>
        <v>79</v>
      </c>
      <c r="E2913" s="33">
        <f>IF(ISBLANK('Step 1.2 Return Fan Power Data'!A2913),"-",'Step 1.2 Return Fan Power Data'!A2913)</f>
        <v>44752.666666666664</v>
      </c>
      <c r="F2913">
        <f>IF(ISBLANK('Step 1.2 Return Fan Power Data'!B2913),"-",'Step 1.2 Return Fan Power Data'!B2913)</f>
        <v>1.9606989691668577</v>
      </c>
      <c r="G2913">
        <f>VLOOKUP(E2913,'Step 1.3 OAT Data'!$A:$B,2)</f>
        <v>79</v>
      </c>
    </row>
    <row r="2914" spans="1:7" x14ac:dyDescent="0.25">
      <c r="A2914" s="33">
        <f>IF(ISBLANK('Step 1.1 Supply Fan Power Data'!A2914),"-",'Step 1.1 Supply Fan Power Data'!A2914)</f>
        <v>44752.708333333336</v>
      </c>
      <c r="B2914">
        <f>IF(ISBLANK('Step 1.1 Supply Fan Power Data'!B2914),"-",'Step 1.1 Supply Fan Power Data'!B2914)</f>
        <v>1.9998536815143986</v>
      </c>
      <c r="C2914">
        <f>VLOOKUP(A2914,'Step 1.3 OAT Data'!$A:$B,2)</f>
        <v>78</v>
      </c>
      <c r="E2914" s="33">
        <f>IF(ISBLANK('Step 1.2 Return Fan Power Data'!A2914),"-",'Step 1.2 Return Fan Power Data'!A2914)</f>
        <v>44752.708333333336</v>
      </c>
      <c r="F2914">
        <f>IF(ISBLANK('Step 1.2 Return Fan Power Data'!B2914),"-",'Step 1.2 Return Fan Power Data'!B2914)</f>
        <v>1.9578387176609011</v>
      </c>
      <c r="G2914">
        <f>VLOOKUP(E2914,'Step 1.3 OAT Data'!$A:$B,2)</f>
        <v>78</v>
      </c>
    </row>
    <row r="2915" spans="1:7" x14ac:dyDescent="0.25">
      <c r="A2915" s="33">
        <f>IF(ISBLANK('Step 1.1 Supply Fan Power Data'!A2915),"-",'Step 1.1 Supply Fan Power Data'!A2915)</f>
        <v>44752.75</v>
      </c>
      <c r="B2915">
        <f>IF(ISBLANK('Step 1.1 Supply Fan Power Data'!B2915),"-",'Step 1.1 Supply Fan Power Data'!B2915)</f>
        <v>1.9943187974344787</v>
      </c>
      <c r="C2915">
        <f>VLOOKUP(A2915,'Step 1.3 OAT Data'!$A:$B,2)</f>
        <v>77</v>
      </c>
      <c r="E2915" s="33">
        <f>IF(ISBLANK('Step 1.2 Return Fan Power Data'!A2915),"-",'Step 1.2 Return Fan Power Data'!A2915)</f>
        <v>44752.75</v>
      </c>
      <c r="F2915">
        <f>IF(ISBLANK('Step 1.2 Return Fan Power Data'!B2915),"-",'Step 1.2 Return Fan Power Data'!B2915)</f>
        <v>1.953554829278239</v>
      </c>
      <c r="G2915">
        <f>VLOOKUP(E2915,'Step 1.3 OAT Data'!$A:$B,2)</f>
        <v>77</v>
      </c>
    </row>
    <row r="2916" spans="1:7" x14ac:dyDescent="0.25">
      <c r="A2916" s="33">
        <f>IF(ISBLANK('Step 1.1 Supply Fan Power Data'!A2916),"-",'Step 1.1 Supply Fan Power Data'!A2916)</f>
        <v>44752.791666666664</v>
      </c>
      <c r="B2916">
        <f>IF(ISBLANK('Step 1.1 Supply Fan Power Data'!B2916),"-",'Step 1.1 Supply Fan Power Data'!B2916)</f>
        <v>1.967415898283869</v>
      </c>
      <c r="C2916">
        <f>VLOOKUP(A2916,'Step 1.3 OAT Data'!$A:$B,2)</f>
        <v>75</v>
      </c>
      <c r="E2916" s="33">
        <f>IF(ISBLANK('Step 1.2 Return Fan Power Data'!A2916),"-",'Step 1.2 Return Fan Power Data'!A2916)</f>
        <v>44752.791666666664</v>
      </c>
      <c r="F2916">
        <f>IF(ISBLANK('Step 1.2 Return Fan Power Data'!B2916),"-",'Step 1.2 Return Fan Power Data'!B2916)</f>
        <v>1.9324115270269824</v>
      </c>
      <c r="G2916">
        <f>VLOOKUP(E2916,'Step 1.3 OAT Data'!$A:$B,2)</f>
        <v>75</v>
      </c>
    </row>
    <row r="2917" spans="1:7" x14ac:dyDescent="0.25">
      <c r="A2917" s="33">
        <f>IF(ISBLANK('Step 1.1 Supply Fan Power Data'!A2917),"-",'Step 1.1 Supply Fan Power Data'!A2917)</f>
        <v>44752.833333333336</v>
      </c>
      <c r="B2917">
        <f>IF(ISBLANK('Step 1.1 Supply Fan Power Data'!B2917),"-",'Step 1.1 Supply Fan Power Data'!B2917)</f>
        <v>1.986903010388565</v>
      </c>
      <c r="C2917">
        <f>VLOOKUP(A2917,'Step 1.3 OAT Data'!$A:$B,2)</f>
        <v>73</v>
      </c>
      <c r="E2917" s="33">
        <f>IF(ISBLANK('Step 1.2 Return Fan Power Data'!A2917),"-",'Step 1.2 Return Fan Power Data'!A2917)</f>
        <v>44752.833333333336</v>
      </c>
      <c r="F2917">
        <f>IF(ISBLANK('Step 1.2 Return Fan Power Data'!B2917),"-",'Step 1.2 Return Fan Power Data'!B2917)</f>
        <v>1.9477797993110966</v>
      </c>
      <c r="G2917">
        <f>VLOOKUP(E2917,'Step 1.3 OAT Data'!$A:$B,2)</f>
        <v>73</v>
      </c>
    </row>
    <row r="2918" spans="1:7" x14ac:dyDescent="0.25">
      <c r="A2918" s="33">
        <f>IF(ISBLANK('Step 1.1 Supply Fan Power Data'!A2918),"-",'Step 1.1 Supply Fan Power Data'!A2918)</f>
        <v>44752.875</v>
      </c>
      <c r="B2918">
        <f>IF(ISBLANK('Step 1.1 Supply Fan Power Data'!B2918),"-",'Step 1.1 Supply Fan Power Data'!B2918)</f>
        <v>1.9952309382675426</v>
      </c>
      <c r="C2918">
        <f>VLOOKUP(A2918,'Step 1.3 OAT Data'!$A:$B,2)</f>
        <v>71</v>
      </c>
      <c r="E2918" s="33">
        <f>IF(ISBLANK('Step 1.2 Return Fan Power Data'!A2918),"-",'Step 1.2 Return Fan Power Data'!A2918)</f>
        <v>44752.875</v>
      </c>
      <c r="F2918">
        <f>IF(ISBLANK('Step 1.2 Return Fan Power Data'!B2918),"-",'Step 1.2 Return Fan Power Data'!B2918)</f>
        <v>1.9542623608922265</v>
      </c>
      <c r="G2918">
        <f>VLOOKUP(E2918,'Step 1.3 OAT Data'!$A:$B,2)</f>
        <v>71</v>
      </c>
    </row>
    <row r="2919" spans="1:7" x14ac:dyDescent="0.25">
      <c r="A2919" s="33">
        <f>IF(ISBLANK('Step 1.1 Supply Fan Power Data'!A2919),"-",'Step 1.1 Supply Fan Power Data'!A2919)</f>
        <v>44752.916666666664</v>
      </c>
      <c r="B2919">
        <f>IF(ISBLANK('Step 1.1 Supply Fan Power Data'!B2919),"-",'Step 1.1 Supply Fan Power Data'!B2919)</f>
        <v>1.9831970842783819</v>
      </c>
      <c r="C2919">
        <f>VLOOKUP(A2919,'Step 1.3 OAT Data'!$A:$B,2)</f>
        <v>70</v>
      </c>
      <c r="E2919" s="33">
        <f>IF(ISBLANK('Step 1.2 Return Fan Power Data'!A2919),"-",'Step 1.2 Return Fan Power Data'!A2919)</f>
        <v>44752.916666666664</v>
      </c>
      <c r="F2919">
        <f>IF(ISBLANK('Step 1.2 Return Fan Power Data'!B2919),"-",'Step 1.2 Return Fan Power Data'!B2919)</f>
        <v>1.9448786524249693</v>
      </c>
      <c r="G2919">
        <f>VLOOKUP(E2919,'Step 1.3 OAT Data'!$A:$B,2)</f>
        <v>70</v>
      </c>
    </row>
    <row r="2920" spans="1:7" x14ac:dyDescent="0.25">
      <c r="A2920" s="33">
        <f>IF(ISBLANK('Step 1.1 Supply Fan Power Data'!A2920),"-",'Step 1.1 Supply Fan Power Data'!A2920)</f>
        <v>44752.958333333336</v>
      </c>
      <c r="B2920">
        <f>IF(ISBLANK('Step 1.1 Supply Fan Power Data'!B2920),"-",'Step 1.1 Supply Fan Power Data'!B2920)</f>
        <v>1.9804033145839981</v>
      </c>
      <c r="C2920">
        <f>VLOOKUP(A2920,'Step 1.3 OAT Data'!$A:$B,2)</f>
        <v>69</v>
      </c>
      <c r="E2920" s="33">
        <f>IF(ISBLANK('Step 1.2 Return Fan Power Data'!A2920),"-",'Step 1.2 Return Fan Power Data'!A2920)</f>
        <v>44752.958333333336</v>
      </c>
      <c r="F2920">
        <f>IF(ISBLANK('Step 1.2 Return Fan Power Data'!B2920),"-",'Step 1.2 Return Fan Power Data'!B2920)</f>
        <v>1.9426849018022119</v>
      </c>
      <c r="G2920">
        <f>VLOOKUP(E2920,'Step 1.3 OAT Data'!$A:$B,2)</f>
        <v>69</v>
      </c>
    </row>
    <row r="2921" spans="1:7" x14ac:dyDescent="0.25">
      <c r="A2921" s="33">
        <f>IF(ISBLANK('Step 1.1 Supply Fan Power Data'!A2921),"-",'Step 1.1 Supply Fan Power Data'!A2921)</f>
        <v>44753</v>
      </c>
      <c r="B2921">
        <f>IF(ISBLANK('Step 1.1 Supply Fan Power Data'!B2921),"-",'Step 1.1 Supply Fan Power Data'!B2921)</f>
        <v>1.9933459352043794</v>
      </c>
      <c r="C2921">
        <f>VLOOKUP(A2921,'Step 1.3 OAT Data'!$A:$B,2)</f>
        <v>68</v>
      </c>
      <c r="E2921" s="33">
        <f>IF(ISBLANK('Step 1.2 Return Fan Power Data'!A2921),"-",'Step 1.2 Return Fan Power Data'!A2921)</f>
        <v>44753</v>
      </c>
      <c r="F2921">
        <f>IF(ISBLANK('Step 1.2 Return Fan Power Data'!B2921),"-",'Step 1.2 Return Fan Power Data'!B2921)</f>
        <v>1.9527995218813141</v>
      </c>
      <c r="G2921">
        <f>VLOOKUP(E2921,'Step 1.3 OAT Data'!$A:$B,2)</f>
        <v>68</v>
      </c>
    </row>
    <row r="2922" spans="1:7" x14ac:dyDescent="0.25">
      <c r="A2922" s="33">
        <f>IF(ISBLANK('Step 1.1 Supply Fan Power Data'!A2922),"-",'Step 1.1 Supply Fan Power Data'!A2922)</f>
        <v>44753.041666666664</v>
      </c>
      <c r="B2922">
        <f>IF(ISBLANK('Step 1.1 Supply Fan Power Data'!B2922),"-",'Step 1.1 Supply Fan Power Data'!B2922)</f>
        <v>1.9804033145839981</v>
      </c>
      <c r="C2922">
        <f>VLOOKUP(A2922,'Step 1.3 OAT Data'!$A:$B,2)</f>
        <v>68</v>
      </c>
      <c r="E2922" s="33">
        <f>IF(ISBLANK('Step 1.2 Return Fan Power Data'!A2922),"-",'Step 1.2 Return Fan Power Data'!A2922)</f>
        <v>44753.041666666664</v>
      </c>
      <c r="F2922">
        <f>IF(ISBLANK('Step 1.2 Return Fan Power Data'!B2922),"-",'Step 1.2 Return Fan Power Data'!B2922)</f>
        <v>1.9426849018022119</v>
      </c>
      <c r="G2922">
        <f>VLOOKUP(E2922,'Step 1.3 OAT Data'!$A:$B,2)</f>
        <v>68</v>
      </c>
    </row>
    <row r="2923" spans="1:7" x14ac:dyDescent="0.25">
      <c r="A2923" s="33">
        <f>IF(ISBLANK('Step 1.1 Supply Fan Power Data'!A2923),"-",'Step 1.1 Supply Fan Power Data'!A2923)</f>
        <v>44753.083333333336</v>
      </c>
      <c r="B2923">
        <f>IF(ISBLANK('Step 1.1 Supply Fan Power Data'!B2923),"-",'Step 1.1 Supply Fan Power Data'!B2923)</f>
        <v>1.9906102463648785</v>
      </c>
      <c r="C2923">
        <f>VLOOKUP(A2923,'Step 1.3 OAT Data'!$A:$B,2)</f>
        <v>67</v>
      </c>
      <c r="E2923" s="33">
        <f>IF(ISBLANK('Step 1.2 Return Fan Power Data'!A2923),"-",'Step 1.2 Return Fan Power Data'!A2923)</f>
        <v>44753.083333333336</v>
      </c>
      <c r="F2923">
        <f>IF(ISBLANK('Step 1.2 Return Fan Power Data'!B2923),"-",'Step 1.2 Return Fan Power Data'!B2923)</f>
        <v>1.9506718622559538</v>
      </c>
      <c r="G2923">
        <f>VLOOKUP(E2923,'Step 1.3 OAT Data'!$A:$B,2)</f>
        <v>67</v>
      </c>
    </row>
    <row r="2924" spans="1:7" x14ac:dyDescent="0.25">
      <c r="A2924" s="33">
        <f>IF(ISBLANK('Step 1.1 Supply Fan Power Data'!A2924),"-",'Step 1.1 Supply Fan Power Data'!A2924)</f>
        <v>44753.125</v>
      </c>
      <c r="B2924">
        <f>IF(ISBLANK('Step 1.1 Supply Fan Power Data'!B2924),"-",'Step 1.1 Supply Fan Power Data'!B2924)</f>
        <v>2.017512117141016</v>
      </c>
      <c r="C2924">
        <f>VLOOKUP(A2924,'Step 1.3 OAT Data'!$A:$B,2)</f>
        <v>67</v>
      </c>
      <c r="E2924" s="33">
        <f>IF(ISBLANK('Step 1.2 Return Fan Power Data'!A2924),"-",'Step 1.2 Return Fan Power Data'!A2924)</f>
        <v>44753.125</v>
      </c>
      <c r="F2924">
        <f>IF(ISBLANK('Step 1.2 Return Fan Power Data'!B2924),"-",'Step 1.2 Return Fan Power Data'!B2924)</f>
        <v>1.9713550255343328</v>
      </c>
      <c r="G2924">
        <f>VLOOKUP(E2924,'Step 1.3 OAT Data'!$A:$B,2)</f>
        <v>67</v>
      </c>
    </row>
    <row r="2925" spans="1:7" x14ac:dyDescent="0.25">
      <c r="A2925" s="33">
        <f>IF(ISBLANK('Step 1.1 Supply Fan Power Data'!A2925),"-",'Step 1.1 Supply Fan Power Data'!A2925)</f>
        <v>44753.166666666664</v>
      </c>
      <c r="B2925">
        <f>IF(ISBLANK('Step 1.1 Supply Fan Power Data'!B2925),"-",'Step 1.1 Supply Fan Power Data'!B2925)</f>
        <v>1.986903010388565</v>
      </c>
      <c r="C2925">
        <f>VLOOKUP(A2925,'Step 1.3 OAT Data'!$A:$B,2)</f>
        <v>66</v>
      </c>
      <c r="E2925" s="33">
        <f>IF(ISBLANK('Step 1.2 Return Fan Power Data'!A2925),"-",'Step 1.2 Return Fan Power Data'!A2925)</f>
        <v>44753.166666666664</v>
      </c>
      <c r="F2925">
        <f>IF(ISBLANK('Step 1.2 Return Fan Power Data'!B2925),"-",'Step 1.2 Return Fan Power Data'!B2925)</f>
        <v>1.9477797993110966</v>
      </c>
      <c r="G2925">
        <f>VLOOKUP(E2925,'Step 1.3 OAT Data'!$A:$B,2)</f>
        <v>66</v>
      </c>
    </row>
    <row r="2926" spans="1:7" x14ac:dyDescent="0.25">
      <c r="A2926" s="33">
        <f>IF(ISBLANK('Step 1.1 Supply Fan Power Data'!A2926),"-",'Step 1.1 Supply Fan Power Data'!A2926)</f>
        <v>44753.208333333336</v>
      </c>
      <c r="B2926">
        <f>IF(ISBLANK('Step 1.1 Supply Fan Power Data'!B2926),"-",'Step 1.1 Supply Fan Power Data'!B2926)</f>
        <v>5.7635448225539196</v>
      </c>
      <c r="C2926">
        <f>VLOOKUP(A2926,'Step 1.3 OAT Data'!$A:$B,2)</f>
        <v>66</v>
      </c>
      <c r="E2926" s="33">
        <f>IF(ISBLANK('Step 1.2 Return Fan Power Data'!A2926),"-",'Step 1.2 Return Fan Power Data'!A2926)</f>
        <v>44753.208333333336</v>
      </c>
      <c r="F2926">
        <f>IF(ISBLANK('Step 1.2 Return Fan Power Data'!B2926),"-",'Step 1.2 Return Fan Power Data'!B2926)</f>
        <v>4.0958849557522141</v>
      </c>
      <c r="G2926">
        <f>VLOOKUP(E2926,'Step 1.3 OAT Data'!$A:$B,2)</f>
        <v>66</v>
      </c>
    </row>
    <row r="2927" spans="1:7" x14ac:dyDescent="0.25">
      <c r="A2927" s="33">
        <f>IF(ISBLANK('Step 1.1 Supply Fan Power Data'!A2927),"-",'Step 1.1 Supply Fan Power Data'!A2927)</f>
        <v>44753.25</v>
      </c>
      <c r="B2927">
        <f>IF(ISBLANK('Step 1.1 Supply Fan Power Data'!B2927),"-",'Step 1.1 Supply Fan Power Data'!B2927)</f>
        <v>12.035073024320816</v>
      </c>
      <c r="C2927">
        <f>VLOOKUP(A2927,'Step 1.3 OAT Data'!$A:$B,2)</f>
        <v>65</v>
      </c>
      <c r="E2927" s="33">
        <f>IF(ISBLANK('Step 1.2 Return Fan Power Data'!A2927),"-",'Step 1.2 Return Fan Power Data'!A2927)</f>
        <v>44753.25</v>
      </c>
      <c r="F2927">
        <f>IF(ISBLANK('Step 1.2 Return Fan Power Data'!B2927),"-",'Step 1.2 Return Fan Power Data'!B2927)</f>
        <v>4.0958849557522141</v>
      </c>
      <c r="G2927">
        <f>VLOOKUP(E2927,'Step 1.3 OAT Data'!$A:$B,2)</f>
        <v>65</v>
      </c>
    </row>
    <row r="2928" spans="1:7" x14ac:dyDescent="0.25">
      <c r="A2928" s="33">
        <f>IF(ISBLANK('Step 1.1 Supply Fan Power Data'!A2928),"-",'Step 1.1 Supply Fan Power Data'!A2928)</f>
        <v>44753.291666666664</v>
      </c>
      <c r="B2928">
        <f>IF(ISBLANK('Step 1.1 Supply Fan Power Data'!B2928),"-",'Step 1.1 Supply Fan Power Data'!B2928)</f>
        <v>12.035073024320816</v>
      </c>
      <c r="C2928">
        <f>VLOOKUP(A2928,'Step 1.3 OAT Data'!$A:$B,2)</f>
        <v>69</v>
      </c>
      <c r="E2928" s="33">
        <f>IF(ISBLANK('Step 1.2 Return Fan Power Data'!A2928),"-",'Step 1.2 Return Fan Power Data'!A2928)</f>
        <v>44753.291666666664</v>
      </c>
      <c r="F2928">
        <f>IF(ISBLANK('Step 1.2 Return Fan Power Data'!B2928),"-",'Step 1.2 Return Fan Power Data'!B2928)</f>
        <v>4.0958849557522141</v>
      </c>
      <c r="G2928">
        <f>VLOOKUP(E2928,'Step 1.3 OAT Data'!$A:$B,2)</f>
        <v>69</v>
      </c>
    </row>
    <row r="2929" spans="1:7" x14ac:dyDescent="0.25">
      <c r="A2929" s="33">
        <f>IF(ISBLANK('Step 1.1 Supply Fan Power Data'!A2929),"-",'Step 1.1 Supply Fan Power Data'!A2929)</f>
        <v>44753.333333333336</v>
      </c>
      <c r="B2929">
        <f>IF(ISBLANK('Step 1.1 Supply Fan Power Data'!B2929),"-",'Step 1.1 Supply Fan Power Data'!B2929)</f>
        <v>12.035073024320816</v>
      </c>
      <c r="C2929">
        <f>VLOOKUP(A2929,'Step 1.3 OAT Data'!$A:$B,2)</f>
        <v>72</v>
      </c>
      <c r="E2929" s="33">
        <f>IF(ISBLANK('Step 1.2 Return Fan Power Data'!A2929),"-",'Step 1.2 Return Fan Power Data'!A2929)</f>
        <v>44753.333333333336</v>
      </c>
      <c r="F2929">
        <f>IF(ISBLANK('Step 1.2 Return Fan Power Data'!B2929),"-",'Step 1.2 Return Fan Power Data'!B2929)</f>
        <v>4.0958849557522141</v>
      </c>
      <c r="G2929">
        <f>VLOOKUP(E2929,'Step 1.3 OAT Data'!$A:$B,2)</f>
        <v>72</v>
      </c>
    </row>
    <row r="2930" spans="1:7" x14ac:dyDescent="0.25">
      <c r="A2930" s="33">
        <f>IF(ISBLANK('Step 1.1 Supply Fan Power Data'!A2930),"-",'Step 1.1 Supply Fan Power Data'!A2930)</f>
        <v>44753.375</v>
      </c>
      <c r="B2930">
        <f>IF(ISBLANK('Step 1.1 Supply Fan Power Data'!B2930),"-",'Step 1.1 Supply Fan Power Data'!B2930)</f>
        <v>12.035073024320816</v>
      </c>
      <c r="C2930">
        <f>VLOOKUP(A2930,'Step 1.3 OAT Data'!$A:$B,2)</f>
        <v>75</v>
      </c>
      <c r="E2930" s="33">
        <f>IF(ISBLANK('Step 1.2 Return Fan Power Data'!A2930),"-",'Step 1.2 Return Fan Power Data'!A2930)</f>
        <v>44753.375</v>
      </c>
      <c r="F2930">
        <f>IF(ISBLANK('Step 1.2 Return Fan Power Data'!B2930),"-",'Step 1.2 Return Fan Power Data'!B2930)</f>
        <v>4.0958849557522141</v>
      </c>
      <c r="G2930">
        <f>VLOOKUP(E2930,'Step 1.3 OAT Data'!$A:$B,2)</f>
        <v>75</v>
      </c>
    </row>
    <row r="2931" spans="1:7" x14ac:dyDescent="0.25">
      <c r="A2931" s="33">
        <f>IF(ISBLANK('Step 1.1 Supply Fan Power Data'!A2931),"-",'Step 1.1 Supply Fan Power Data'!A2931)</f>
        <v>44753.416666666664</v>
      </c>
      <c r="B2931">
        <f>IF(ISBLANK('Step 1.1 Supply Fan Power Data'!B2931),"-",'Step 1.1 Supply Fan Power Data'!B2931)</f>
        <v>12.035073024320816</v>
      </c>
      <c r="C2931">
        <f>VLOOKUP(A2931,'Step 1.3 OAT Data'!$A:$B,2)</f>
        <v>77</v>
      </c>
      <c r="E2931" s="33">
        <f>IF(ISBLANK('Step 1.2 Return Fan Power Data'!A2931),"-",'Step 1.2 Return Fan Power Data'!A2931)</f>
        <v>44753.416666666664</v>
      </c>
      <c r="F2931">
        <f>IF(ISBLANK('Step 1.2 Return Fan Power Data'!B2931),"-",'Step 1.2 Return Fan Power Data'!B2931)</f>
        <v>4.0958849557522141</v>
      </c>
      <c r="G2931">
        <f>VLOOKUP(E2931,'Step 1.3 OAT Data'!$A:$B,2)</f>
        <v>77</v>
      </c>
    </row>
    <row r="2932" spans="1:7" x14ac:dyDescent="0.25">
      <c r="A2932" s="33">
        <f>IF(ISBLANK('Step 1.1 Supply Fan Power Data'!A2932),"-",'Step 1.1 Supply Fan Power Data'!A2932)</f>
        <v>44753.458333333336</v>
      </c>
      <c r="B2932">
        <f>IF(ISBLANK('Step 1.1 Supply Fan Power Data'!B2932),"-",'Step 1.1 Supply Fan Power Data'!B2932)</f>
        <v>12.035073024320816</v>
      </c>
      <c r="C2932">
        <f>VLOOKUP(A2932,'Step 1.3 OAT Data'!$A:$B,2)</f>
        <v>79</v>
      </c>
      <c r="E2932" s="33">
        <f>IF(ISBLANK('Step 1.2 Return Fan Power Data'!A2932),"-",'Step 1.2 Return Fan Power Data'!A2932)</f>
        <v>44753.458333333336</v>
      </c>
      <c r="F2932">
        <f>IF(ISBLANK('Step 1.2 Return Fan Power Data'!B2932),"-",'Step 1.2 Return Fan Power Data'!B2932)</f>
        <v>4.0958849557522141</v>
      </c>
      <c r="G2932">
        <f>VLOOKUP(E2932,'Step 1.3 OAT Data'!$A:$B,2)</f>
        <v>79</v>
      </c>
    </row>
    <row r="2933" spans="1:7" x14ac:dyDescent="0.25">
      <c r="A2933" s="33">
        <f>IF(ISBLANK('Step 1.1 Supply Fan Power Data'!A2933),"-",'Step 1.1 Supply Fan Power Data'!A2933)</f>
        <v>44753.5</v>
      </c>
      <c r="B2933">
        <f>IF(ISBLANK('Step 1.1 Supply Fan Power Data'!B2933),"-",'Step 1.1 Supply Fan Power Data'!B2933)</f>
        <v>12.035073024320816</v>
      </c>
      <c r="C2933">
        <f>VLOOKUP(A2933,'Step 1.3 OAT Data'!$A:$B,2)</f>
        <v>79</v>
      </c>
      <c r="E2933" s="33">
        <f>IF(ISBLANK('Step 1.2 Return Fan Power Data'!A2933),"-",'Step 1.2 Return Fan Power Data'!A2933)</f>
        <v>44753.5</v>
      </c>
      <c r="F2933">
        <f>IF(ISBLANK('Step 1.2 Return Fan Power Data'!B2933),"-",'Step 1.2 Return Fan Power Data'!B2933)</f>
        <v>4.0958849557522141</v>
      </c>
      <c r="G2933">
        <f>VLOOKUP(E2933,'Step 1.3 OAT Data'!$A:$B,2)</f>
        <v>79</v>
      </c>
    </row>
    <row r="2934" spans="1:7" x14ac:dyDescent="0.25">
      <c r="A2934" s="33">
        <f>IF(ISBLANK('Step 1.1 Supply Fan Power Data'!A2934),"-",'Step 1.1 Supply Fan Power Data'!A2934)</f>
        <v>44753.541666666664</v>
      </c>
      <c r="B2934">
        <f>IF(ISBLANK('Step 1.1 Supply Fan Power Data'!B2934),"-",'Step 1.1 Supply Fan Power Data'!B2934)</f>
        <v>12.035073024320816</v>
      </c>
      <c r="C2934">
        <f>VLOOKUP(A2934,'Step 1.3 OAT Data'!$A:$B,2)</f>
        <v>80</v>
      </c>
      <c r="E2934" s="33">
        <f>IF(ISBLANK('Step 1.2 Return Fan Power Data'!A2934),"-",'Step 1.2 Return Fan Power Data'!A2934)</f>
        <v>44753.541666666664</v>
      </c>
      <c r="F2934">
        <f>IF(ISBLANK('Step 1.2 Return Fan Power Data'!B2934),"-",'Step 1.2 Return Fan Power Data'!B2934)</f>
        <v>4.0958849557522141</v>
      </c>
      <c r="G2934">
        <f>VLOOKUP(E2934,'Step 1.3 OAT Data'!$A:$B,2)</f>
        <v>80</v>
      </c>
    </row>
    <row r="2935" spans="1:7" x14ac:dyDescent="0.25">
      <c r="A2935" s="33">
        <f>IF(ISBLANK('Step 1.1 Supply Fan Power Data'!A2935),"-",'Step 1.1 Supply Fan Power Data'!A2935)</f>
        <v>44753.583333333336</v>
      </c>
      <c r="B2935">
        <f>IF(ISBLANK('Step 1.1 Supply Fan Power Data'!B2935),"-",'Step 1.1 Supply Fan Power Data'!B2935)</f>
        <v>12.035073024320816</v>
      </c>
      <c r="C2935">
        <f>VLOOKUP(A2935,'Step 1.3 OAT Data'!$A:$B,2)</f>
        <v>80</v>
      </c>
      <c r="E2935" s="33">
        <f>IF(ISBLANK('Step 1.2 Return Fan Power Data'!A2935),"-",'Step 1.2 Return Fan Power Data'!A2935)</f>
        <v>44753.583333333336</v>
      </c>
      <c r="F2935">
        <f>IF(ISBLANK('Step 1.2 Return Fan Power Data'!B2935),"-",'Step 1.2 Return Fan Power Data'!B2935)</f>
        <v>4.0958849557522141</v>
      </c>
      <c r="G2935">
        <f>VLOOKUP(E2935,'Step 1.3 OAT Data'!$A:$B,2)</f>
        <v>80</v>
      </c>
    </row>
    <row r="2936" spans="1:7" x14ac:dyDescent="0.25">
      <c r="A2936" s="33">
        <f>IF(ISBLANK('Step 1.1 Supply Fan Power Data'!A2936),"-",'Step 1.1 Supply Fan Power Data'!A2936)</f>
        <v>44753.625</v>
      </c>
      <c r="B2936">
        <f>IF(ISBLANK('Step 1.1 Supply Fan Power Data'!B2936),"-",'Step 1.1 Supply Fan Power Data'!B2936)</f>
        <v>12.035073024320816</v>
      </c>
      <c r="C2936">
        <f>VLOOKUP(A2936,'Step 1.3 OAT Data'!$A:$B,2)</f>
        <v>81</v>
      </c>
      <c r="E2936" s="33">
        <f>IF(ISBLANK('Step 1.2 Return Fan Power Data'!A2936),"-",'Step 1.2 Return Fan Power Data'!A2936)</f>
        <v>44753.625</v>
      </c>
      <c r="F2936">
        <f>IF(ISBLANK('Step 1.2 Return Fan Power Data'!B2936),"-",'Step 1.2 Return Fan Power Data'!B2936)</f>
        <v>4.0958849557522141</v>
      </c>
      <c r="G2936">
        <f>VLOOKUP(E2936,'Step 1.3 OAT Data'!$A:$B,2)</f>
        <v>81</v>
      </c>
    </row>
    <row r="2937" spans="1:7" x14ac:dyDescent="0.25">
      <c r="A2937" s="33">
        <f>IF(ISBLANK('Step 1.1 Supply Fan Power Data'!A2937),"-",'Step 1.1 Supply Fan Power Data'!A2937)</f>
        <v>44753.666666666664</v>
      </c>
      <c r="B2937">
        <f>IF(ISBLANK('Step 1.1 Supply Fan Power Data'!B2937),"-",'Step 1.1 Supply Fan Power Data'!B2937)</f>
        <v>12.035073024320816</v>
      </c>
      <c r="C2937">
        <f>VLOOKUP(A2937,'Step 1.3 OAT Data'!$A:$B,2)</f>
        <v>80</v>
      </c>
      <c r="E2937" s="33">
        <f>IF(ISBLANK('Step 1.2 Return Fan Power Data'!A2937),"-",'Step 1.2 Return Fan Power Data'!A2937)</f>
        <v>44753.666666666664</v>
      </c>
      <c r="F2937">
        <f>IF(ISBLANK('Step 1.2 Return Fan Power Data'!B2937),"-",'Step 1.2 Return Fan Power Data'!B2937)</f>
        <v>4.0958849557522141</v>
      </c>
      <c r="G2937">
        <f>VLOOKUP(E2937,'Step 1.3 OAT Data'!$A:$B,2)</f>
        <v>80</v>
      </c>
    </row>
    <row r="2938" spans="1:7" x14ac:dyDescent="0.25">
      <c r="A2938" s="33">
        <f>IF(ISBLANK('Step 1.1 Supply Fan Power Data'!A2938),"-",'Step 1.1 Supply Fan Power Data'!A2938)</f>
        <v>44753.708333333336</v>
      </c>
      <c r="B2938">
        <f>IF(ISBLANK('Step 1.1 Supply Fan Power Data'!B2938),"-",'Step 1.1 Supply Fan Power Data'!B2938)</f>
        <v>12.035073024320816</v>
      </c>
      <c r="C2938">
        <f>VLOOKUP(A2938,'Step 1.3 OAT Data'!$A:$B,2)</f>
        <v>78</v>
      </c>
      <c r="E2938" s="33">
        <f>IF(ISBLANK('Step 1.2 Return Fan Power Data'!A2938),"-",'Step 1.2 Return Fan Power Data'!A2938)</f>
        <v>44753.708333333336</v>
      </c>
      <c r="F2938">
        <f>IF(ISBLANK('Step 1.2 Return Fan Power Data'!B2938),"-",'Step 1.2 Return Fan Power Data'!B2938)</f>
        <v>4.0958849557522141</v>
      </c>
      <c r="G2938">
        <f>VLOOKUP(E2938,'Step 1.3 OAT Data'!$A:$B,2)</f>
        <v>78</v>
      </c>
    </row>
    <row r="2939" spans="1:7" x14ac:dyDescent="0.25">
      <c r="A2939" s="33">
        <f>IF(ISBLANK('Step 1.1 Supply Fan Power Data'!A2939),"-",'Step 1.1 Supply Fan Power Data'!A2939)</f>
        <v>44753.75</v>
      </c>
      <c r="B2939">
        <f>IF(ISBLANK('Step 1.1 Supply Fan Power Data'!B2939),"-",'Step 1.1 Supply Fan Power Data'!B2939)</f>
        <v>6.731022093152526</v>
      </c>
      <c r="C2939">
        <f>VLOOKUP(A2939,'Step 1.3 OAT Data'!$A:$B,2)</f>
        <v>76</v>
      </c>
      <c r="E2939" s="33">
        <f>IF(ISBLANK('Step 1.2 Return Fan Power Data'!A2939),"-",'Step 1.2 Return Fan Power Data'!A2939)</f>
        <v>44753.75</v>
      </c>
      <c r="F2939">
        <f>IF(ISBLANK('Step 1.2 Return Fan Power Data'!B2939),"-",'Step 1.2 Return Fan Power Data'!B2939)</f>
        <v>4.0958849557522141</v>
      </c>
      <c r="G2939">
        <f>VLOOKUP(E2939,'Step 1.3 OAT Data'!$A:$B,2)</f>
        <v>76</v>
      </c>
    </row>
    <row r="2940" spans="1:7" x14ac:dyDescent="0.25">
      <c r="A2940" s="33">
        <f>IF(ISBLANK('Step 1.1 Supply Fan Power Data'!A2940),"-",'Step 1.1 Supply Fan Power Data'!A2940)</f>
        <v>44753.791666666664</v>
      </c>
      <c r="B2940">
        <f>IF(ISBLANK('Step 1.1 Supply Fan Power Data'!B2940),"-",'Step 1.1 Supply Fan Power Data'!B2940)</f>
        <v>4.8691248401100662</v>
      </c>
      <c r="C2940">
        <f>VLOOKUP(A2940,'Step 1.3 OAT Data'!$A:$B,2)</f>
        <v>75</v>
      </c>
      <c r="E2940" s="33">
        <f>IF(ISBLANK('Step 1.2 Return Fan Power Data'!A2940),"-",'Step 1.2 Return Fan Power Data'!A2940)</f>
        <v>44753.791666666664</v>
      </c>
      <c r="F2940">
        <f>IF(ISBLANK('Step 1.2 Return Fan Power Data'!B2940),"-",'Step 1.2 Return Fan Power Data'!B2940)</f>
        <v>2.9327593865688124</v>
      </c>
      <c r="G2940">
        <f>VLOOKUP(E2940,'Step 1.3 OAT Data'!$A:$B,2)</f>
        <v>75</v>
      </c>
    </row>
    <row r="2941" spans="1:7" x14ac:dyDescent="0.25">
      <c r="A2941" s="33">
        <f>IF(ISBLANK('Step 1.1 Supply Fan Power Data'!A2941),"-",'Step 1.1 Supply Fan Power Data'!A2941)</f>
        <v>44753.833333333336</v>
      </c>
      <c r="B2941">
        <f>IF(ISBLANK('Step 1.1 Supply Fan Power Data'!B2941),"-",'Step 1.1 Supply Fan Power Data'!B2941)</f>
        <v>4.7948446065870165</v>
      </c>
      <c r="C2941">
        <f>VLOOKUP(A2941,'Step 1.3 OAT Data'!$A:$B,2)</f>
        <v>73</v>
      </c>
      <c r="E2941" s="33">
        <f>IF(ISBLANK('Step 1.2 Return Fan Power Data'!A2941),"-",'Step 1.2 Return Fan Power Data'!A2941)</f>
        <v>44753.833333333336</v>
      </c>
      <c r="F2941">
        <f>IF(ISBLANK('Step 1.2 Return Fan Power Data'!B2941),"-",'Step 1.2 Return Fan Power Data'!B2941)</f>
        <v>2.8761146578064638</v>
      </c>
      <c r="G2941">
        <f>VLOOKUP(E2941,'Step 1.3 OAT Data'!$A:$B,2)</f>
        <v>73</v>
      </c>
    </row>
    <row r="2942" spans="1:7" x14ac:dyDescent="0.25">
      <c r="A2942" s="33">
        <f>IF(ISBLANK('Step 1.1 Supply Fan Power Data'!A2942),"-",'Step 1.1 Supply Fan Power Data'!A2942)</f>
        <v>44753.875</v>
      </c>
      <c r="B2942">
        <f>IF(ISBLANK('Step 1.1 Supply Fan Power Data'!B2942),"-",'Step 1.1 Supply Fan Power Data'!B2942)</f>
        <v>4.7445618226626696</v>
      </c>
      <c r="C2942">
        <f>VLOOKUP(A2942,'Step 1.3 OAT Data'!$A:$B,2)</f>
        <v>72</v>
      </c>
      <c r="E2942" s="33">
        <f>IF(ISBLANK('Step 1.2 Return Fan Power Data'!A2942),"-",'Step 1.2 Return Fan Power Data'!A2942)</f>
        <v>44753.875</v>
      </c>
      <c r="F2942">
        <f>IF(ISBLANK('Step 1.2 Return Fan Power Data'!B2942),"-",'Step 1.2 Return Fan Power Data'!B2942)</f>
        <v>2.8414486486476873</v>
      </c>
      <c r="G2942">
        <f>VLOOKUP(E2942,'Step 1.3 OAT Data'!$A:$B,2)</f>
        <v>72</v>
      </c>
    </row>
    <row r="2943" spans="1:7" x14ac:dyDescent="0.25">
      <c r="A2943" s="33">
        <f>IF(ISBLANK('Step 1.1 Supply Fan Power Data'!A2943),"-",'Step 1.1 Supply Fan Power Data'!A2943)</f>
        <v>44753.916666666664</v>
      </c>
      <c r="B2943">
        <f>IF(ISBLANK('Step 1.1 Supply Fan Power Data'!B2943),"-",'Step 1.1 Supply Fan Power Data'!B2943)</f>
        <v>4.7475387286996602</v>
      </c>
      <c r="C2943">
        <f>VLOOKUP(A2943,'Step 1.3 OAT Data'!$A:$B,2)</f>
        <v>72</v>
      </c>
      <c r="E2943" s="33">
        <f>IF(ISBLANK('Step 1.2 Return Fan Power Data'!A2943),"-",'Step 1.2 Return Fan Power Data'!A2943)</f>
        <v>44753.916666666664</v>
      </c>
      <c r="F2943">
        <f>IF(ISBLANK('Step 1.2 Return Fan Power Data'!B2943),"-",'Step 1.2 Return Fan Power Data'!B2943)</f>
        <v>2.8434234307104935</v>
      </c>
      <c r="G2943">
        <f>VLOOKUP(E2943,'Step 1.3 OAT Data'!$A:$B,2)</f>
        <v>72</v>
      </c>
    </row>
    <row r="2944" spans="1:7" x14ac:dyDescent="0.25">
      <c r="A2944" s="33">
        <f>IF(ISBLANK('Step 1.1 Supply Fan Power Data'!A2944),"-",'Step 1.1 Supply Fan Power Data'!A2944)</f>
        <v>44753.958333333336</v>
      </c>
      <c r="B2944">
        <f>IF(ISBLANK('Step 1.1 Supply Fan Power Data'!B2944),"-",'Step 1.1 Supply Fan Power Data'!B2944)</f>
        <v>4.7159094566794799</v>
      </c>
      <c r="C2944">
        <f>VLOOKUP(A2944,'Step 1.3 OAT Data'!$A:$B,2)</f>
        <v>72</v>
      </c>
      <c r="E2944" s="33">
        <f>IF(ISBLANK('Step 1.2 Return Fan Power Data'!A2944),"-",'Step 1.2 Return Fan Power Data'!A2944)</f>
        <v>44753.958333333336</v>
      </c>
      <c r="F2944">
        <f>IF(ISBLANK('Step 1.2 Return Fan Power Data'!B2944),"-",'Step 1.2 Return Fan Power Data'!B2944)</f>
        <v>2.8229205702267497</v>
      </c>
      <c r="G2944">
        <f>VLOOKUP(E2944,'Step 1.3 OAT Data'!$A:$B,2)</f>
        <v>72</v>
      </c>
    </row>
    <row r="2945" spans="1:7" x14ac:dyDescent="0.25">
      <c r="A2945" s="33">
        <f>IF(ISBLANK('Step 1.1 Supply Fan Power Data'!A2945),"-",'Step 1.1 Supply Fan Power Data'!A2945)</f>
        <v>44754</v>
      </c>
      <c r="B2945">
        <f>IF(ISBLANK('Step 1.1 Supply Fan Power Data'!B2945),"-",'Step 1.1 Supply Fan Power Data'!B2945)</f>
        <v>4.7396413706913787</v>
      </c>
      <c r="C2945">
        <f>VLOOKUP(A2945,'Step 1.3 OAT Data'!$A:$B,2)</f>
        <v>71</v>
      </c>
      <c r="E2945" s="33">
        <f>IF(ISBLANK('Step 1.2 Return Fan Power Data'!A2945),"-",'Step 1.2 Return Fan Power Data'!A2945)</f>
        <v>44754</v>
      </c>
      <c r="F2945">
        <f>IF(ISBLANK('Step 1.2 Return Fan Power Data'!B2945),"-",'Step 1.2 Return Fan Power Data'!B2945)</f>
        <v>2.8382053727934649</v>
      </c>
      <c r="G2945">
        <f>VLOOKUP(E2945,'Step 1.3 OAT Data'!$A:$B,2)</f>
        <v>71</v>
      </c>
    </row>
    <row r="2946" spans="1:7" x14ac:dyDescent="0.25">
      <c r="A2946" s="33">
        <f>IF(ISBLANK('Step 1.1 Supply Fan Power Data'!A2946),"-",'Step 1.1 Supply Fan Power Data'!A2946)</f>
        <v>44754.041666666664</v>
      </c>
      <c r="B2946">
        <f>IF(ISBLANK('Step 1.1 Supply Fan Power Data'!B2946),"-",'Step 1.1 Supply Fan Power Data'!B2946)</f>
        <v>4.8163812160926209</v>
      </c>
      <c r="C2946">
        <f>VLOOKUP(A2946,'Step 1.3 OAT Data'!$A:$B,2)</f>
        <v>70</v>
      </c>
      <c r="E2946" s="33">
        <f>IF(ISBLANK('Step 1.2 Return Fan Power Data'!A2946),"-",'Step 1.2 Return Fan Power Data'!A2946)</f>
        <v>44754.041666666664</v>
      </c>
      <c r="F2946">
        <f>IF(ISBLANK('Step 1.2 Return Fan Power Data'!B2946),"-",'Step 1.2 Return Fan Power Data'!B2946)</f>
        <v>2.8918456275221383</v>
      </c>
      <c r="G2946">
        <f>VLOOKUP(E2946,'Step 1.3 OAT Data'!$A:$B,2)</f>
        <v>70</v>
      </c>
    </row>
    <row r="2947" spans="1:7" x14ac:dyDescent="0.25">
      <c r="A2947" s="33">
        <f>IF(ISBLANK('Step 1.1 Supply Fan Power Data'!A2947),"-",'Step 1.1 Supply Fan Power Data'!A2947)</f>
        <v>44754.083333333336</v>
      </c>
      <c r="B2947">
        <f>IF(ISBLANK('Step 1.1 Supply Fan Power Data'!B2947),"-",'Step 1.1 Supply Fan Power Data'!B2947)</f>
        <v>4.7948446065870165</v>
      </c>
      <c r="C2947">
        <f>VLOOKUP(A2947,'Step 1.3 OAT Data'!$A:$B,2)</f>
        <v>69</v>
      </c>
      <c r="E2947" s="33">
        <f>IF(ISBLANK('Step 1.2 Return Fan Power Data'!A2947),"-",'Step 1.2 Return Fan Power Data'!A2947)</f>
        <v>44754.083333333336</v>
      </c>
      <c r="F2947">
        <f>IF(ISBLANK('Step 1.2 Return Fan Power Data'!B2947),"-",'Step 1.2 Return Fan Power Data'!B2947)</f>
        <v>2.8761146578064638</v>
      </c>
      <c r="G2947">
        <f>VLOOKUP(E2947,'Step 1.3 OAT Data'!$A:$B,2)</f>
        <v>69</v>
      </c>
    </row>
    <row r="2948" spans="1:7" x14ac:dyDescent="0.25">
      <c r="A2948" s="33">
        <f>IF(ISBLANK('Step 1.1 Supply Fan Power Data'!A2948),"-",'Step 1.1 Supply Fan Power Data'!A2948)</f>
        <v>44754.125</v>
      </c>
      <c r="B2948">
        <f>IF(ISBLANK('Step 1.1 Supply Fan Power Data'!B2948),"-",'Step 1.1 Supply Fan Power Data'!B2948)</f>
        <v>4.8154180300094236</v>
      </c>
      <c r="C2948">
        <f>VLOOKUP(A2948,'Step 1.3 OAT Data'!$A:$B,2)</f>
        <v>69</v>
      </c>
      <c r="E2948" s="33">
        <f>IF(ISBLANK('Step 1.2 Return Fan Power Data'!A2948),"-",'Step 1.2 Return Fan Power Data'!A2948)</f>
        <v>44754.125</v>
      </c>
      <c r="F2948">
        <f>IF(ISBLANK('Step 1.2 Return Fan Power Data'!B2948),"-",'Step 1.2 Return Fan Power Data'!B2948)</f>
        <v>2.8911303484896771</v>
      </c>
      <c r="G2948">
        <f>VLOOKUP(E2948,'Step 1.3 OAT Data'!$A:$B,2)</f>
        <v>69</v>
      </c>
    </row>
    <row r="2949" spans="1:7" x14ac:dyDescent="0.25">
      <c r="A2949" s="33">
        <f>IF(ISBLANK('Step 1.1 Supply Fan Power Data'!A2949),"-",'Step 1.1 Supply Fan Power Data'!A2949)</f>
        <v>44754.166666666664</v>
      </c>
      <c r="B2949">
        <f>IF(ISBLANK('Step 1.1 Supply Fan Power Data'!B2949),"-",'Step 1.1 Supply Fan Power Data'!B2949)</f>
        <v>4.8232488204252331</v>
      </c>
      <c r="C2949">
        <f>VLOOKUP(A2949,'Step 1.3 OAT Data'!$A:$B,2)</f>
        <v>69</v>
      </c>
      <c r="E2949" s="33">
        <f>IF(ISBLANK('Step 1.2 Return Fan Power Data'!A2949),"-",'Step 1.2 Return Fan Power Data'!A2949)</f>
        <v>44754.166666666664</v>
      </c>
      <c r="F2949">
        <f>IF(ISBLANK('Step 1.2 Return Fan Power Data'!B2949),"-",'Step 1.2 Return Fan Power Data'!B2949)</f>
        <v>2.896977970735275</v>
      </c>
      <c r="G2949">
        <f>VLOOKUP(E2949,'Step 1.3 OAT Data'!$A:$B,2)</f>
        <v>69</v>
      </c>
    </row>
    <row r="2950" spans="1:7" x14ac:dyDescent="0.25">
      <c r="A2950" s="33">
        <f>IF(ISBLANK('Step 1.1 Supply Fan Power Data'!A2950),"-",'Step 1.1 Supply Fan Power Data'!A2950)</f>
        <v>44754.208333333336</v>
      </c>
      <c r="B2950">
        <f>IF(ISBLANK('Step 1.1 Supply Fan Power Data'!B2950),"-",'Step 1.1 Supply Fan Power Data'!B2950)</f>
        <v>4.8124635899589006</v>
      </c>
      <c r="C2950">
        <f>VLOOKUP(A2950,'Step 1.3 OAT Data'!$A:$B,2)</f>
        <v>69</v>
      </c>
      <c r="E2950" s="33">
        <f>IF(ISBLANK('Step 1.2 Return Fan Power Data'!A2950),"-",'Step 1.2 Return Fan Power Data'!A2950)</f>
        <v>44754.208333333336</v>
      </c>
      <c r="F2950">
        <f>IF(ISBLANK('Step 1.2 Return Fan Power Data'!B2950),"-",'Step 1.2 Return Fan Power Data'!B2950)</f>
        <v>2.8889432496473271</v>
      </c>
      <c r="G2950">
        <f>VLOOKUP(E2950,'Step 1.3 OAT Data'!$A:$B,2)</f>
        <v>69</v>
      </c>
    </row>
    <row r="2951" spans="1:7" x14ac:dyDescent="0.25">
      <c r="A2951" s="33">
        <f>IF(ISBLANK('Step 1.1 Supply Fan Power Data'!A2951),"-",'Step 1.1 Supply Fan Power Data'!A2951)</f>
        <v>44754.25</v>
      </c>
      <c r="B2951">
        <f>IF(ISBLANK('Step 1.1 Supply Fan Power Data'!B2951),"-",'Step 1.1 Supply Fan Power Data'!B2951)</f>
        <v>12.035073024320816</v>
      </c>
      <c r="C2951">
        <f>VLOOKUP(A2951,'Step 1.3 OAT Data'!$A:$B,2)</f>
        <v>70</v>
      </c>
      <c r="E2951" s="33">
        <f>IF(ISBLANK('Step 1.2 Return Fan Power Data'!A2951),"-",'Step 1.2 Return Fan Power Data'!A2951)</f>
        <v>44754.25</v>
      </c>
      <c r="F2951">
        <f>IF(ISBLANK('Step 1.2 Return Fan Power Data'!B2951),"-",'Step 1.2 Return Fan Power Data'!B2951)</f>
        <v>4.0958849557522141</v>
      </c>
      <c r="G2951">
        <f>VLOOKUP(E2951,'Step 1.3 OAT Data'!$A:$B,2)</f>
        <v>70</v>
      </c>
    </row>
    <row r="2952" spans="1:7" x14ac:dyDescent="0.25">
      <c r="A2952" s="33">
        <f>IF(ISBLANK('Step 1.1 Supply Fan Power Data'!A2952),"-",'Step 1.1 Supply Fan Power Data'!A2952)</f>
        <v>44754.291666666664</v>
      </c>
      <c r="B2952">
        <f>IF(ISBLANK('Step 1.1 Supply Fan Power Data'!B2952),"-",'Step 1.1 Supply Fan Power Data'!B2952)</f>
        <v>12.035073024320816</v>
      </c>
      <c r="C2952">
        <f>VLOOKUP(A2952,'Step 1.3 OAT Data'!$A:$B,2)</f>
        <v>71</v>
      </c>
      <c r="E2952" s="33">
        <f>IF(ISBLANK('Step 1.2 Return Fan Power Data'!A2952),"-",'Step 1.2 Return Fan Power Data'!A2952)</f>
        <v>44754.291666666664</v>
      </c>
      <c r="F2952">
        <f>IF(ISBLANK('Step 1.2 Return Fan Power Data'!B2952),"-",'Step 1.2 Return Fan Power Data'!B2952)</f>
        <v>4.0958849557522141</v>
      </c>
      <c r="G2952">
        <f>VLOOKUP(E2952,'Step 1.3 OAT Data'!$A:$B,2)</f>
        <v>71</v>
      </c>
    </row>
    <row r="2953" spans="1:7" x14ac:dyDescent="0.25">
      <c r="A2953" s="33">
        <f>IF(ISBLANK('Step 1.1 Supply Fan Power Data'!A2953),"-",'Step 1.1 Supply Fan Power Data'!A2953)</f>
        <v>44754.333333333336</v>
      </c>
      <c r="B2953">
        <f>IF(ISBLANK('Step 1.1 Supply Fan Power Data'!B2953),"-",'Step 1.1 Supply Fan Power Data'!B2953)</f>
        <v>12.035073024320816</v>
      </c>
      <c r="C2953">
        <f>VLOOKUP(A2953,'Step 1.3 OAT Data'!$A:$B,2)</f>
        <v>73</v>
      </c>
      <c r="E2953" s="33">
        <f>IF(ISBLANK('Step 1.2 Return Fan Power Data'!A2953),"-",'Step 1.2 Return Fan Power Data'!A2953)</f>
        <v>44754.333333333336</v>
      </c>
      <c r="F2953">
        <f>IF(ISBLANK('Step 1.2 Return Fan Power Data'!B2953),"-",'Step 1.2 Return Fan Power Data'!B2953)</f>
        <v>4.0958849557522141</v>
      </c>
      <c r="G2953">
        <f>VLOOKUP(E2953,'Step 1.3 OAT Data'!$A:$B,2)</f>
        <v>73</v>
      </c>
    </row>
    <row r="2954" spans="1:7" x14ac:dyDescent="0.25">
      <c r="A2954" s="33">
        <f>IF(ISBLANK('Step 1.1 Supply Fan Power Data'!A2954),"-",'Step 1.1 Supply Fan Power Data'!A2954)</f>
        <v>44754.375</v>
      </c>
      <c r="B2954">
        <f>IF(ISBLANK('Step 1.1 Supply Fan Power Data'!B2954),"-",'Step 1.1 Supply Fan Power Data'!B2954)</f>
        <v>12.035073024320816</v>
      </c>
      <c r="C2954">
        <f>VLOOKUP(A2954,'Step 1.3 OAT Data'!$A:$B,2)</f>
        <v>75</v>
      </c>
      <c r="E2954" s="33">
        <f>IF(ISBLANK('Step 1.2 Return Fan Power Data'!A2954),"-",'Step 1.2 Return Fan Power Data'!A2954)</f>
        <v>44754.375</v>
      </c>
      <c r="F2954">
        <f>IF(ISBLANK('Step 1.2 Return Fan Power Data'!B2954),"-",'Step 1.2 Return Fan Power Data'!B2954)</f>
        <v>4.0958849557522141</v>
      </c>
      <c r="G2954">
        <f>VLOOKUP(E2954,'Step 1.3 OAT Data'!$A:$B,2)</f>
        <v>75</v>
      </c>
    </row>
    <row r="2955" spans="1:7" x14ac:dyDescent="0.25">
      <c r="A2955" s="33">
        <f>IF(ISBLANK('Step 1.1 Supply Fan Power Data'!A2955),"-",'Step 1.1 Supply Fan Power Data'!A2955)</f>
        <v>44754.416666666664</v>
      </c>
      <c r="B2955">
        <f>IF(ISBLANK('Step 1.1 Supply Fan Power Data'!B2955),"-",'Step 1.1 Supply Fan Power Data'!B2955)</f>
        <v>12.035073024320816</v>
      </c>
      <c r="C2955">
        <f>VLOOKUP(A2955,'Step 1.3 OAT Data'!$A:$B,2)</f>
        <v>77</v>
      </c>
      <c r="E2955" s="33">
        <f>IF(ISBLANK('Step 1.2 Return Fan Power Data'!A2955),"-",'Step 1.2 Return Fan Power Data'!A2955)</f>
        <v>44754.416666666664</v>
      </c>
      <c r="F2955">
        <f>IF(ISBLANK('Step 1.2 Return Fan Power Data'!B2955),"-",'Step 1.2 Return Fan Power Data'!B2955)</f>
        <v>4.0958849557522141</v>
      </c>
      <c r="G2955">
        <f>VLOOKUP(E2955,'Step 1.3 OAT Data'!$A:$B,2)</f>
        <v>77</v>
      </c>
    </row>
    <row r="2956" spans="1:7" x14ac:dyDescent="0.25">
      <c r="A2956" s="33">
        <f>IF(ISBLANK('Step 1.1 Supply Fan Power Data'!A2956),"-",'Step 1.1 Supply Fan Power Data'!A2956)</f>
        <v>44754.458333333336</v>
      </c>
      <c r="B2956">
        <f>IF(ISBLANK('Step 1.1 Supply Fan Power Data'!B2956),"-",'Step 1.1 Supply Fan Power Data'!B2956)</f>
        <v>12.035073024320816</v>
      </c>
      <c r="C2956">
        <f>VLOOKUP(A2956,'Step 1.3 OAT Data'!$A:$B,2)</f>
        <v>80</v>
      </c>
      <c r="E2956" s="33">
        <f>IF(ISBLANK('Step 1.2 Return Fan Power Data'!A2956),"-",'Step 1.2 Return Fan Power Data'!A2956)</f>
        <v>44754.458333333336</v>
      </c>
      <c r="F2956">
        <f>IF(ISBLANK('Step 1.2 Return Fan Power Data'!B2956),"-",'Step 1.2 Return Fan Power Data'!B2956)</f>
        <v>4.0958849557522141</v>
      </c>
      <c r="G2956">
        <f>VLOOKUP(E2956,'Step 1.3 OAT Data'!$A:$B,2)</f>
        <v>80</v>
      </c>
    </row>
    <row r="2957" spans="1:7" x14ac:dyDescent="0.25">
      <c r="A2957" s="33">
        <f>IF(ISBLANK('Step 1.1 Supply Fan Power Data'!A2957),"-",'Step 1.1 Supply Fan Power Data'!A2957)</f>
        <v>44754.5</v>
      </c>
      <c r="B2957">
        <f>IF(ISBLANK('Step 1.1 Supply Fan Power Data'!B2957),"-",'Step 1.1 Supply Fan Power Data'!B2957)</f>
        <v>12.035073024320816</v>
      </c>
      <c r="C2957">
        <f>VLOOKUP(A2957,'Step 1.3 OAT Data'!$A:$B,2)</f>
        <v>82</v>
      </c>
      <c r="E2957" s="33">
        <f>IF(ISBLANK('Step 1.2 Return Fan Power Data'!A2957),"-",'Step 1.2 Return Fan Power Data'!A2957)</f>
        <v>44754.5</v>
      </c>
      <c r="F2957">
        <f>IF(ISBLANK('Step 1.2 Return Fan Power Data'!B2957),"-",'Step 1.2 Return Fan Power Data'!B2957)</f>
        <v>4.0958849557522141</v>
      </c>
      <c r="G2957">
        <f>VLOOKUP(E2957,'Step 1.3 OAT Data'!$A:$B,2)</f>
        <v>82</v>
      </c>
    </row>
    <row r="2958" spans="1:7" x14ac:dyDescent="0.25">
      <c r="A2958" s="33">
        <f>IF(ISBLANK('Step 1.1 Supply Fan Power Data'!A2958),"-",'Step 1.1 Supply Fan Power Data'!A2958)</f>
        <v>44754.541666666664</v>
      </c>
      <c r="B2958">
        <f>IF(ISBLANK('Step 1.1 Supply Fan Power Data'!B2958),"-",'Step 1.1 Supply Fan Power Data'!B2958)</f>
        <v>12.035073024320816</v>
      </c>
      <c r="C2958">
        <f>VLOOKUP(A2958,'Step 1.3 OAT Data'!$A:$B,2)</f>
        <v>82</v>
      </c>
      <c r="E2958" s="33">
        <f>IF(ISBLANK('Step 1.2 Return Fan Power Data'!A2958),"-",'Step 1.2 Return Fan Power Data'!A2958)</f>
        <v>44754.541666666664</v>
      </c>
      <c r="F2958">
        <f>IF(ISBLANK('Step 1.2 Return Fan Power Data'!B2958),"-",'Step 1.2 Return Fan Power Data'!B2958)</f>
        <v>4.0958849557522141</v>
      </c>
      <c r="G2958">
        <f>VLOOKUP(E2958,'Step 1.3 OAT Data'!$A:$B,2)</f>
        <v>82</v>
      </c>
    </row>
    <row r="2959" spans="1:7" x14ac:dyDescent="0.25">
      <c r="A2959" s="33">
        <f>IF(ISBLANK('Step 1.1 Supply Fan Power Data'!A2959),"-",'Step 1.1 Supply Fan Power Data'!A2959)</f>
        <v>44754.583333333336</v>
      </c>
      <c r="B2959">
        <f>IF(ISBLANK('Step 1.1 Supply Fan Power Data'!B2959),"-",'Step 1.1 Supply Fan Power Data'!B2959)</f>
        <v>12.035073024320816</v>
      </c>
      <c r="C2959">
        <f>VLOOKUP(A2959,'Step 1.3 OAT Data'!$A:$B,2)</f>
        <v>83</v>
      </c>
      <c r="E2959" s="33">
        <f>IF(ISBLANK('Step 1.2 Return Fan Power Data'!A2959),"-",'Step 1.2 Return Fan Power Data'!A2959)</f>
        <v>44754.583333333336</v>
      </c>
      <c r="F2959">
        <f>IF(ISBLANK('Step 1.2 Return Fan Power Data'!B2959),"-",'Step 1.2 Return Fan Power Data'!B2959)</f>
        <v>4.0958849557522141</v>
      </c>
      <c r="G2959">
        <f>VLOOKUP(E2959,'Step 1.3 OAT Data'!$A:$B,2)</f>
        <v>83</v>
      </c>
    </row>
    <row r="2960" spans="1:7" x14ac:dyDescent="0.25">
      <c r="A2960" s="33">
        <f>IF(ISBLANK('Step 1.1 Supply Fan Power Data'!A2960),"-",'Step 1.1 Supply Fan Power Data'!A2960)</f>
        <v>44754.625</v>
      </c>
      <c r="B2960">
        <f>IF(ISBLANK('Step 1.1 Supply Fan Power Data'!B2960),"-",'Step 1.1 Supply Fan Power Data'!B2960)</f>
        <v>12.035073024320816</v>
      </c>
      <c r="C2960">
        <f>VLOOKUP(A2960,'Step 1.3 OAT Data'!$A:$B,2)</f>
        <v>82</v>
      </c>
      <c r="E2960" s="33">
        <f>IF(ISBLANK('Step 1.2 Return Fan Power Data'!A2960),"-",'Step 1.2 Return Fan Power Data'!A2960)</f>
        <v>44754.625</v>
      </c>
      <c r="F2960">
        <f>IF(ISBLANK('Step 1.2 Return Fan Power Data'!B2960),"-",'Step 1.2 Return Fan Power Data'!B2960)</f>
        <v>4.0958849557522141</v>
      </c>
      <c r="G2960">
        <f>VLOOKUP(E2960,'Step 1.3 OAT Data'!$A:$B,2)</f>
        <v>82</v>
      </c>
    </row>
    <row r="2961" spans="1:7" x14ac:dyDescent="0.25">
      <c r="A2961" s="33">
        <f>IF(ISBLANK('Step 1.1 Supply Fan Power Data'!A2961),"-",'Step 1.1 Supply Fan Power Data'!A2961)</f>
        <v>44754.666666666664</v>
      </c>
      <c r="B2961">
        <f>IF(ISBLANK('Step 1.1 Supply Fan Power Data'!B2961),"-",'Step 1.1 Supply Fan Power Data'!B2961)</f>
        <v>12.035073024320816</v>
      </c>
      <c r="C2961">
        <f>VLOOKUP(A2961,'Step 1.3 OAT Data'!$A:$B,2)</f>
        <v>82</v>
      </c>
      <c r="E2961" s="33">
        <f>IF(ISBLANK('Step 1.2 Return Fan Power Data'!A2961),"-",'Step 1.2 Return Fan Power Data'!A2961)</f>
        <v>44754.666666666664</v>
      </c>
      <c r="F2961">
        <f>IF(ISBLANK('Step 1.2 Return Fan Power Data'!B2961),"-",'Step 1.2 Return Fan Power Data'!B2961)</f>
        <v>4.0958849557522141</v>
      </c>
      <c r="G2961">
        <f>VLOOKUP(E2961,'Step 1.3 OAT Data'!$A:$B,2)</f>
        <v>82</v>
      </c>
    </row>
    <row r="2962" spans="1:7" x14ac:dyDescent="0.25">
      <c r="A2962" s="33">
        <f>IF(ISBLANK('Step 1.1 Supply Fan Power Data'!A2962),"-",'Step 1.1 Supply Fan Power Data'!A2962)</f>
        <v>44754.708333333336</v>
      </c>
      <c r="B2962">
        <f>IF(ISBLANK('Step 1.1 Supply Fan Power Data'!B2962),"-",'Step 1.1 Supply Fan Power Data'!B2962)</f>
        <v>12.035073024320816</v>
      </c>
      <c r="C2962">
        <f>VLOOKUP(A2962,'Step 1.3 OAT Data'!$A:$B,2)</f>
        <v>81</v>
      </c>
      <c r="E2962" s="33">
        <f>IF(ISBLANK('Step 1.2 Return Fan Power Data'!A2962),"-",'Step 1.2 Return Fan Power Data'!A2962)</f>
        <v>44754.708333333336</v>
      </c>
      <c r="F2962">
        <f>IF(ISBLANK('Step 1.2 Return Fan Power Data'!B2962),"-",'Step 1.2 Return Fan Power Data'!B2962)</f>
        <v>4.0958849557522141</v>
      </c>
      <c r="G2962">
        <f>VLOOKUP(E2962,'Step 1.3 OAT Data'!$A:$B,2)</f>
        <v>81</v>
      </c>
    </row>
    <row r="2963" spans="1:7" x14ac:dyDescent="0.25">
      <c r="A2963" s="33">
        <f>IF(ISBLANK('Step 1.1 Supply Fan Power Data'!A2963),"-",'Step 1.1 Supply Fan Power Data'!A2963)</f>
        <v>44754.75</v>
      </c>
      <c r="B2963">
        <f>IF(ISBLANK('Step 1.1 Supply Fan Power Data'!B2963),"-",'Step 1.1 Supply Fan Power Data'!B2963)</f>
        <v>3.5498780158366934</v>
      </c>
      <c r="C2963">
        <f>VLOOKUP(A2963,'Step 1.3 OAT Data'!$A:$B,2)</f>
        <v>79</v>
      </c>
      <c r="E2963" s="33">
        <f>IF(ISBLANK('Step 1.2 Return Fan Power Data'!A2963),"-",'Step 1.2 Return Fan Power Data'!A2963)</f>
        <v>44754.75</v>
      </c>
      <c r="F2963">
        <f>IF(ISBLANK('Step 1.2 Return Fan Power Data'!B2963),"-",'Step 1.2 Return Fan Power Data'!B2963)</f>
        <v>2.4888421879570419</v>
      </c>
      <c r="G2963">
        <f>VLOOKUP(E2963,'Step 1.3 OAT Data'!$A:$B,2)</f>
        <v>79</v>
      </c>
    </row>
    <row r="2964" spans="1:7" x14ac:dyDescent="0.25">
      <c r="A2964" s="33">
        <f>IF(ISBLANK('Step 1.1 Supply Fan Power Data'!A2964),"-",'Step 1.1 Supply Fan Power Data'!A2964)</f>
        <v>44754.791666666664</v>
      </c>
      <c r="B2964">
        <f>IF(ISBLANK('Step 1.1 Supply Fan Power Data'!B2964),"-",'Step 1.1 Supply Fan Power Data'!B2964)</f>
        <v>2.1015995651031476</v>
      </c>
      <c r="C2964">
        <f>VLOOKUP(A2964,'Step 1.3 OAT Data'!$A:$B,2)</f>
        <v>77</v>
      </c>
      <c r="E2964" s="33">
        <f>IF(ISBLANK('Step 1.2 Return Fan Power Data'!A2964),"-",'Step 1.2 Return Fan Power Data'!A2964)</f>
        <v>44754.791666666664</v>
      </c>
      <c r="F2964">
        <f>IF(ISBLANK('Step 1.2 Return Fan Power Data'!B2964),"-",'Step 1.2 Return Fan Power Data'!B2964)</f>
        <v>2.0325610724378613</v>
      </c>
      <c r="G2964">
        <f>VLOOKUP(E2964,'Step 1.3 OAT Data'!$A:$B,2)</f>
        <v>77</v>
      </c>
    </row>
    <row r="2965" spans="1:7" x14ac:dyDescent="0.25">
      <c r="A2965" s="33">
        <f>IF(ISBLANK('Step 1.1 Supply Fan Power Data'!A2965),"-",'Step 1.1 Supply Fan Power Data'!A2965)</f>
        <v>44754.833333333336</v>
      </c>
      <c r="B2965">
        <f>IF(ISBLANK('Step 1.1 Supply Fan Power Data'!B2965),"-",'Step 1.1 Supply Fan Power Data'!B2965)</f>
        <v>2.0884559495281625</v>
      </c>
      <c r="C2965">
        <f>VLOOKUP(A2965,'Step 1.3 OAT Data'!$A:$B,2)</f>
        <v>77</v>
      </c>
      <c r="E2965" s="33">
        <f>IF(ISBLANK('Step 1.2 Return Fan Power Data'!A2965),"-",'Step 1.2 Return Fan Power Data'!A2965)</f>
        <v>44754.833333333336</v>
      </c>
      <c r="F2965">
        <f>IF(ISBLANK('Step 1.2 Return Fan Power Data'!B2965),"-",'Step 1.2 Return Fan Power Data'!B2965)</f>
        <v>2.0233377841422393</v>
      </c>
      <c r="G2965">
        <f>VLOOKUP(E2965,'Step 1.3 OAT Data'!$A:$B,2)</f>
        <v>77</v>
      </c>
    </row>
    <row r="2966" spans="1:7" x14ac:dyDescent="0.25">
      <c r="A2966" s="33">
        <f>IF(ISBLANK('Step 1.1 Supply Fan Power Data'!A2966),"-",'Step 1.1 Supply Fan Power Data'!A2966)</f>
        <v>44754.875</v>
      </c>
      <c r="B2966">
        <f>IF(ISBLANK('Step 1.1 Supply Fan Power Data'!B2966),"-",'Step 1.1 Supply Fan Power Data'!B2966)</f>
        <v>2.1203629914984199</v>
      </c>
      <c r="C2966">
        <f>VLOOKUP(A2966,'Step 1.3 OAT Data'!$A:$B,2)</f>
        <v>79</v>
      </c>
      <c r="E2966" s="33">
        <f>IF(ISBLANK('Step 1.2 Return Fan Power Data'!A2966),"-",'Step 1.2 Return Fan Power Data'!A2966)</f>
        <v>44754.875</v>
      </c>
      <c r="F2966">
        <f>IF(ISBLANK('Step 1.2 Return Fan Power Data'!B2966),"-",'Step 1.2 Return Fan Power Data'!B2966)</f>
        <v>2.0455080622289605</v>
      </c>
      <c r="G2966">
        <f>VLOOKUP(E2966,'Step 1.3 OAT Data'!$A:$B,2)</f>
        <v>79</v>
      </c>
    </row>
    <row r="2967" spans="1:7" x14ac:dyDescent="0.25">
      <c r="A2967" s="33">
        <f>IF(ISBLANK('Step 1.1 Supply Fan Power Data'!A2967),"-",'Step 1.1 Supply Fan Power Data'!A2967)</f>
        <v>44754.916666666664</v>
      </c>
      <c r="B2967">
        <f>IF(ISBLANK('Step 1.1 Supply Fan Power Data'!B2967),"-",'Step 1.1 Supply Fan Power Data'!B2967)</f>
        <v>2.110945987177435</v>
      </c>
      <c r="C2967">
        <f>VLOOKUP(A2967,'Step 1.3 OAT Data'!$A:$B,2)</f>
        <v>78</v>
      </c>
      <c r="E2967" s="33">
        <f>IF(ISBLANK('Step 1.2 Return Fan Power Data'!A2967),"-",'Step 1.2 Return Fan Power Data'!A2967)</f>
        <v>44754.916666666664</v>
      </c>
      <c r="F2967">
        <f>IF(ISBLANK('Step 1.2 Return Fan Power Data'!B2967),"-",'Step 1.2 Return Fan Power Data'!B2967)</f>
        <v>2.0390425040986413</v>
      </c>
      <c r="G2967">
        <f>VLOOKUP(E2967,'Step 1.3 OAT Data'!$A:$B,2)</f>
        <v>78</v>
      </c>
    </row>
    <row r="2968" spans="1:7" x14ac:dyDescent="0.25">
      <c r="A2968" s="33">
        <f>IF(ISBLANK('Step 1.1 Supply Fan Power Data'!A2968),"-",'Step 1.1 Supply Fan Power Data'!A2968)</f>
        <v>44754.958333333336</v>
      </c>
      <c r="B2968">
        <f>IF(ISBLANK('Step 1.1 Supply Fan Power Data'!B2968),"-",'Step 1.1 Supply Fan Power Data'!B2968)</f>
        <v>2.0987728096670564</v>
      </c>
      <c r="C2968">
        <f>VLOOKUP(A2968,'Step 1.3 OAT Data'!$A:$B,2)</f>
        <v>81</v>
      </c>
      <c r="E2968" s="33">
        <f>IF(ISBLANK('Step 1.2 Return Fan Power Data'!A2968),"-",'Step 1.2 Return Fan Power Data'!A2968)</f>
        <v>44754.958333333336</v>
      </c>
      <c r="F2968">
        <f>IF(ISBLANK('Step 1.2 Return Fan Power Data'!B2968),"-",'Step 1.2 Return Fan Power Data'!B2968)</f>
        <v>2.0305881730273212</v>
      </c>
      <c r="G2968">
        <f>VLOOKUP(E2968,'Step 1.3 OAT Data'!$A:$B,2)</f>
        <v>81</v>
      </c>
    </row>
    <row r="2969" spans="1:7" x14ac:dyDescent="0.25">
      <c r="A2969" s="33">
        <f>IF(ISBLANK('Step 1.1 Supply Fan Power Data'!A2969),"-",'Step 1.1 Supply Fan Power Data'!A2969)</f>
        <v>44755</v>
      </c>
      <c r="B2969">
        <f>IF(ISBLANK('Step 1.1 Supply Fan Power Data'!B2969),"-",'Step 1.1 Supply Fan Power Data'!B2969)</f>
        <v>2.0987728096670564</v>
      </c>
      <c r="C2969">
        <f>VLOOKUP(A2969,'Step 1.3 OAT Data'!$A:$B,2)</f>
        <v>79</v>
      </c>
      <c r="E2969" s="33">
        <f>IF(ISBLANK('Step 1.2 Return Fan Power Data'!A2969),"-",'Step 1.2 Return Fan Power Data'!A2969)</f>
        <v>44755</v>
      </c>
      <c r="F2969">
        <f>IF(ISBLANK('Step 1.2 Return Fan Power Data'!B2969),"-",'Step 1.2 Return Fan Power Data'!B2969)</f>
        <v>2.0305881730273212</v>
      </c>
      <c r="G2969">
        <f>VLOOKUP(E2969,'Step 1.3 OAT Data'!$A:$B,2)</f>
        <v>79</v>
      </c>
    </row>
    <row r="2970" spans="1:7" x14ac:dyDescent="0.25">
      <c r="A2970" s="33">
        <f>IF(ISBLANK('Step 1.1 Supply Fan Power Data'!A2970),"-",'Step 1.1 Supply Fan Power Data'!A2970)</f>
        <v>44755.041666666664</v>
      </c>
      <c r="B2970">
        <f>IF(ISBLANK('Step 1.1 Supply Fan Power Data'!B2970),"-",'Step 1.1 Supply Fan Power Data'!B2970)</f>
        <v>2.0987728096670564</v>
      </c>
      <c r="C2970">
        <f>VLOOKUP(A2970,'Step 1.3 OAT Data'!$A:$B,2)</f>
        <v>78</v>
      </c>
      <c r="E2970" s="33">
        <f>IF(ISBLANK('Step 1.2 Return Fan Power Data'!A2970),"-",'Step 1.2 Return Fan Power Data'!A2970)</f>
        <v>44755.041666666664</v>
      </c>
      <c r="F2970">
        <f>IF(ISBLANK('Step 1.2 Return Fan Power Data'!B2970),"-",'Step 1.2 Return Fan Power Data'!B2970)</f>
        <v>2.0305881730273212</v>
      </c>
      <c r="G2970">
        <f>VLOOKUP(E2970,'Step 1.3 OAT Data'!$A:$B,2)</f>
        <v>78</v>
      </c>
    </row>
    <row r="2971" spans="1:7" x14ac:dyDescent="0.25">
      <c r="A2971" s="33">
        <f>IF(ISBLANK('Step 1.1 Supply Fan Power Data'!A2971),"-",'Step 1.1 Supply Fan Power Data'!A2971)</f>
        <v>44755.083333333336</v>
      </c>
      <c r="B2971">
        <f>IF(ISBLANK('Step 1.1 Supply Fan Power Data'!B2971),"-",'Step 1.1 Supply Fan Power Data'!B2971)</f>
        <v>2.0884559495281625</v>
      </c>
      <c r="C2971">
        <f>VLOOKUP(A2971,'Step 1.3 OAT Data'!$A:$B,2)</f>
        <v>76</v>
      </c>
      <c r="E2971" s="33">
        <f>IF(ISBLANK('Step 1.2 Return Fan Power Data'!A2971),"-",'Step 1.2 Return Fan Power Data'!A2971)</f>
        <v>44755.083333333336</v>
      </c>
      <c r="F2971">
        <f>IF(ISBLANK('Step 1.2 Return Fan Power Data'!B2971),"-",'Step 1.2 Return Fan Power Data'!B2971)</f>
        <v>2.0233377841422393</v>
      </c>
      <c r="G2971">
        <f>VLOOKUP(E2971,'Step 1.3 OAT Data'!$A:$B,2)</f>
        <v>76</v>
      </c>
    </row>
    <row r="2972" spans="1:7" x14ac:dyDescent="0.25">
      <c r="A2972" s="33">
        <f>IF(ISBLANK('Step 1.1 Supply Fan Power Data'!A2972),"-",'Step 1.1 Supply Fan Power Data'!A2972)</f>
        <v>44755.125</v>
      </c>
      <c r="B2972">
        <f>IF(ISBLANK('Step 1.1 Supply Fan Power Data'!B2972),"-",'Step 1.1 Supply Fan Power Data'!B2972)</f>
        <v>2.0847126343181936</v>
      </c>
      <c r="C2972">
        <f>VLOOKUP(A2972,'Step 1.3 OAT Data'!$A:$B,2)</f>
        <v>76</v>
      </c>
      <c r="E2972" s="33">
        <f>IF(ISBLANK('Step 1.2 Return Fan Power Data'!A2972),"-",'Step 1.2 Return Fan Power Data'!A2972)</f>
        <v>44755.125</v>
      </c>
      <c r="F2972">
        <f>IF(ISBLANK('Step 1.2 Return Fan Power Data'!B2972),"-",'Step 1.2 Return Fan Power Data'!B2972)</f>
        <v>2.0206877229278493</v>
      </c>
      <c r="G2972">
        <f>VLOOKUP(E2972,'Step 1.3 OAT Data'!$A:$B,2)</f>
        <v>76</v>
      </c>
    </row>
    <row r="2973" spans="1:7" x14ac:dyDescent="0.25">
      <c r="A2973" s="33">
        <f>IF(ISBLANK('Step 1.1 Supply Fan Power Data'!A2973),"-",'Step 1.1 Supply Fan Power Data'!A2973)</f>
        <v>44755.166666666664</v>
      </c>
      <c r="B2973">
        <f>IF(ISBLANK('Step 1.1 Supply Fan Power Data'!B2973),"-",'Step 1.1 Supply Fan Power Data'!B2973)</f>
        <v>2.1015995651031476</v>
      </c>
      <c r="C2973">
        <f>VLOOKUP(A2973,'Step 1.3 OAT Data'!$A:$B,2)</f>
        <v>78</v>
      </c>
      <c r="E2973" s="33">
        <f>IF(ISBLANK('Step 1.2 Return Fan Power Data'!A2973),"-",'Step 1.2 Return Fan Power Data'!A2973)</f>
        <v>44755.166666666664</v>
      </c>
      <c r="F2973">
        <f>IF(ISBLANK('Step 1.2 Return Fan Power Data'!B2973),"-",'Step 1.2 Return Fan Power Data'!B2973)</f>
        <v>2.0325610724378613</v>
      </c>
      <c r="G2973">
        <f>VLOOKUP(E2973,'Step 1.3 OAT Data'!$A:$B,2)</f>
        <v>78</v>
      </c>
    </row>
    <row r="2974" spans="1:7" x14ac:dyDescent="0.25">
      <c r="A2974" s="33">
        <f>IF(ISBLANK('Step 1.1 Supply Fan Power Data'!A2974),"-",'Step 1.1 Supply Fan Power Data'!A2974)</f>
        <v>44755.208333333336</v>
      </c>
      <c r="B2974">
        <f>IF(ISBLANK('Step 1.1 Supply Fan Power Data'!B2974),"-",'Step 1.1 Supply Fan Power Data'!B2974)</f>
        <v>4.7277828405390974</v>
      </c>
      <c r="C2974">
        <f>VLOOKUP(A2974,'Step 1.3 OAT Data'!$A:$B,2)</f>
        <v>76</v>
      </c>
      <c r="E2974" s="33">
        <f>IF(ISBLANK('Step 1.2 Return Fan Power Data'!A2974),"-",'Step 1.2 Return Fan Power Data'!A2974)</f>
        <v>44755.208333333336</v>
      </c>
      <c r="F2974">
        <f>IF(ISBLANK('Step 1.2 Return Fan Power Data'!B2974),"-",'Step 1.2 Return Fan Power Data'!B2974)</f>
        <v>2.8304942913729869</v>
      </c>
      <c r="G2974">
        <f>VLOOKUP(E2974,'Step 1.3 OAT Data'!$A:$B,2)</f>
        <v>76</v>
      </c>
    </row>
    <row r="2975" spans="1:7" x14ac:dyDescent="0.25">
      <c r="A2975" s="33">
        <f>IF(ISBLANK('Step 1.1 Supply Fan Power Data'!A2975),"-",'Step 1.1 Supply Fan Power Data'!A2975)</f>
        <v>44755.25</v>
      </c>
      <c r="B2975">
        <f>IF(ISBLANK('Step 1.1 Supply Fan Power Data'!B2975),"-",'Step 1.1 Supply Fan Power Data'!B2975)</f>
        <v>12.035073024320816</v>
      </c>
      <c r="C2975">
        <f>VLOOKUP(A2975,'Step 1.3 OAT Data'!$A:$B,2)</f>
        <v>75</v>
      </c>
      <c r="E2975" s="33">
        <f>IF(ISBLANK('Step 1.2 Return Fan Power Data'!A2975),"-",'Step 1.2 Return Fan Power Data'!A2975)</f>
        <v>44755.25</v>
      </c>
      <c r="F2975">
        <f>IF(ISBLANK('Step 1.2 Return Fan Power Data'!B2975),"-",'Step 1.2 Return Fan Power Data'!B2975)</f>
        <v>4.0958849557522141</v>
      </c>
      <c r="G2975">
        <f>VLOOKUP(E2975,'Step 1.3 OAT Data'!$A:$B,2)</f>
        <v>75</v>
      </c>
    </row>
    <row r="2976" spans="1:7" x14ac:dyDescent="0.25">
      <c r="A2976" s="33">
        <f>IF(ISBLANK('Step 1.1 Supply Fan Power Data'!A2976),"-",'Step 1.1 Supply Fan Power Data'!A2976)</f>
        <v>44755.291666666664</v>
      </c>
      <c r="B2976">
        <f>IF(ISBLANK('Step 1.1 Supply Fan Power Data'!B2976),"-",'Step 1.1 Supply Fan Power Data'!B2976)</f>
        <v>12.035073024320816</v>
      </c>
      <c r="C2976">
        <f>VLOOKUP(A2976,'Step 1.3 OAT Data'!$A:$B,2)</f>
        <v>78</v>
      </c>
      <c r="E2976" s="33">
        <f>IF(ISBLANK('Step 1.2 Return Fan Power Data'!A2976),"-",'Step 1.2 Return Fan Power Data'!A2976)</f>
        <v>44755.291666666664</v>
      </c>
      <c r="F2976">
        <f>IF(ISBLANK('Step 1.2 Return Fan Power Data'!B2976),"-",'Step 1.2 Return Fan Power Data'!B2976)</f>
        <v>4.0958849557522141</v>
      </c>
      <c r="G2976">
        <f>VLOOKUP(E2976,'Step 1.3 OAT Data'!$A:$B,2)</f>
        <v>78</v>
      </c>
    </row>
    <row r="2977" spans="1:7" x14ac:dyDescent="0.25">
      <c r="A2977" s="33">
        <f>IF(ISBLANK('Step 1.1 Supply Fan Power Data'!A2977),"-",'Step 1.1 Supply Fan Power Data'!A2977)</f>
        <v>44755.333333333336</v>
      </c>
      <c r="B2977">
        <f>IF(ISBLANK('Step 1.1 Supply Fan Power Data'!B2977),"-",'Step 1.1 Supply Fan Power Data'!B2977)</f>
        <v>12.035073024320816</v>
      </c>
      <c r="C2977">
        <f>VLOOKUP(A2977,'Step 1.3 OAT Data'!$A:$B,2)</f>
        <v>80</v>
      </c>
      <c r="E2977" s="33">
        <f>IF(ISBLANK('Step 1.2 Return Fan Power Data'!A2977),"-",'Step 1.2 Return Fan Power Data'!A2977)</f>
        <v>44755.333333333336</v>
      </c>
      <c r="F2977">
        <f>IF(ISBLANK('Step 1.2 Return Fan Power Data'!B2977),"-",'Step 1.2 Return Fan Power Data'!B2977)</f>
        <v>4.0958849557522141</v>
      </c>
      <c r="G2977">
        <f>VLOOKUP(E2977,'Step 1.3 OAT Data'!$A:$B,2)</f>
        <v>80</v>
      </c>
    </row>
    <row r="2978" spans="1:7" x14ac:dyDescent="0.25">
      <c r="A2978" s="33">
        <f>IF(ISBLANK('Step 1.1 Supply Fan Power Data'!A2978),"-",'Step 1.1 Supply Fan Power Data'!A2978)</f>
        <v>44755.375</v>
      </c>
      <c r="B2978">
        <f>IF(ISBLANK('Step 1.1 Supply Fan Power Data'!B2978),"-",'Step 1.1 Supply Fan Power Data'!B2978)</f>
        <v>12.035073024320816</v>
      </c>
      <c r="C2978">
        <f>VLOOKUP(A2978,'Step 1.3 OAT Data'!$A:$B,2)</f>
        <v>82</v>
      </c>
      <c r="E2978" s="33">
        <f>IF(ISBLANK('Step 1.2 Return Fan Power Data'!A2978),"-",'Step 1.2 Return Fan Power Data'!A2978)</f>
        <v>44755.375</v>
      </c>
      <c r="F2978">
        <f>IF(ISBLANK('Step 1.2 Return Fan Power Data'!B2978),"-",'Step 1.2 Return Fan Power Data'!B2978)</f>
        <v>4.0958849557522141</v>
      </c>
      <c r="G2978">
        <f>VLOOKUP(E2978,'Step 1.3 OAT Data'!$A:$B,2)</f>
        <v>82</v>
      </c>
    </row>
    <row r="2979" spans="1:7" x14ac:dyDescent="0.25">
      <c r="A2979" s="33">
        <f>IF(ISBLANK('Step 1.1 Supply Fan Power Data'!A2979),"-",'Step 1.1 Supply Fan Power Data'!A2979)</f>
        <v>44755.416666666664</v>
      </c>
      <c r="B2979">
        <f>IF(ISBLANK('Step 1.1 Supply Fan Power Data'!B2979),"-",'Step 1.1 Supply Fan Power Data'!B2979)</f>
        <v>12.035073024320816</v>
      </c>
      <c r="C2979">
        <f>VLOOKUP(A2979,'Step 1.3 OAT Data'!$A:$B,2)</f>
        <v>86</v>
      </c>
      <c r="E2979" s="33">
        <f>IF(ISBLANK('Step 1.2 Return Fan Power Data'!A2979),"-",'Step 1.2 Return Fan Power Data'!A2979)</f>
        <v>44755.416666666664</v>
      </c>
      <c r="F2979">
        <f>IF(ISBLANK('Step 1.2 Return Fan Power Data'!B2979),"-",'Step 1.2 Return Fan Power Data'!B2979)</f>
        <v>4.0958849557522141</v>
      </c>
      <c r="G2979">
        <f>VLOOKUP(E2979,'Step 1.3 OAT Data'!$A:$B,2)</f>
        <v>86</v>
      </c>
    </row>
    <row r="2980" spans="1:7" x14ac:dyDescent="0.25">
      <c r="A2980" s="33">
        <f>IF(ISBLANK('Step 1.1 Supply Fan Power Data'!A2980),"-",'Step 1.1 Supply Fan Power Data'!A2980)</f>
        <v>44755.458333333336</v>
      </c>
      <c r="B2980">
        <f>IF(ISBLANK('Step 1.1 Supply Fan Power Data'!B2980),"-",'Step 1.1 Supply Fan Power Data'!B2980)</f>
        <v>12.035073024320816</v>
      </c>
      <c r="C2980">
        <f>VLOOKUP(A2980,'Step 1.3 OAT Data'!$A:$B,2)</f>
        <v>85</v>
      </c>
      <c r="E2980" s="33">
        <f>IF(ISBLANK('Step 1.2 Return Fan Power Data'!A2980),"-",'Step 1.2 Return Fan Power Data'!A2980)</f>
        <v>44755.458333333336</v>
      </c>
      <c r="F2980">
        <f>IF(ISBLANK('Step 1.2 Return Fan Power Data'!B2980),"-",'Step 1.2 Return Fan Power Data'!B2980)</f>
        <v>4.0958849557522141</v>
      </c>
      <c r="G2980">
        <f>VLOOKUP(E2980,'Step 1.3 OAT Data'!$A:$B,2)</f>
        <v>85</v>
      </c>
    </row>
    <row r="2981" spans="1:7" x14ac:dyDescent="0.25">
      <c r="A2981" s="33">
        <f>IF(ISBLANK('Step 1.1 Supply Fan Power Data'!A2981),"-",'Step 1.1 Supply Fan Power Data'!A2981)</f>
        <v>44755.5</v>
      </c>
      <c r="B2981">
        <f>IF(ISBLANK('Step 1.1 Supply Fan Power Data'!B2981),"-",'Step 1.1 Supply Fan Power Data'!B2981)</f>
        <v>12.035073024320816</v>
      </c>
      <c r="C2981">
        <f>VLOOKUP(A2981,'Step 1.3 OAT Data'!$A:$B,2)</f>
        <v>88</v>
      </c>
      <c r="E2981" s="33">
        <f>IF(ISBLANK('Step 1.2 Return Fan Power Data'!A2981),"-",'Step 1.2 Return Fan Power Data'!A2981)</f>
        <v>44755.5</v>
      </c>
      <c r="F2981">
        <f>IF(ISBLANK('Step 1.2 Return Fan Power Data'!B2981),"-",'Step 1.2 Return Fan Power Data'!B2981)</f>
        <v>4.0958849557522141</v>
      </c>
      <c r="G2981">
        <f>VLOOKUP(E2981,'Step 1.3 OAT Data'!$A:$B,2)</f>
        <v>88</v>
      </c>
    </row>
    <row r="2982" spans="1:7" x14ac:dyDescent="0.25">
      <c r="A2982" s="33">
        <f>IF(ISBLANK('Step 1.1 Supply Fan Power Data'!A2982),"-",'Step 1.1 Supply Fan Power Data'!A2982)</f>
        <v>44755.541666666664</v>
      </c>
      <c r="B2982">
        <f>IF(ISBLANK('Step 1.1 Supply Fan Power Data'!B2982),"-",'Step 1.1 Supply Fan Power Data'!B2982)</f>
        <v>12.035073024320816</v>
      </c>
      <c r="C2982">
        <f>VLOOKUP(A2982,'Step 1.3 OAT Data'!$A:$B,2)</f>
        <v>88</v>
      </c>
      <c r="E2982" s="33">
        <f>IF(ISBLANK('Step 1.2 Return Fan Power Data'!A2982),"-",'Step 1.2 Return Fan Power Data'!A2982)</f>
        <v>44755.541666666664</v>
      </c>
      <c r="F2982">
        <f>IF(ISBLANK('Step 1.2 Return Fan Power Data'!B2982),"-",'Step 1.2 Return Fan Power Data'!B2982)</f>
        <v>4.0958849557522141</v>
      </c>
      <c r="G2982">
        <f>VLOOKUP(E2982,'Step 1.3 OAT Data'!$A:$B,2)</f>
        <v>88</v>
      </c>
    </row>
    <row r="2983" spans="1:7" x14ac:dyDescent="0.25">
      <c r="A2983" s="33">
        <f>IF(ISBLANK('Step 1.1 Supply Fan Power Data'!A2983),"-",'Step 1.1 Supply Fan Power Data'!A2983)</f>
        <v>44755.583333333336</v>
      </c>
      <c r="B2983">
        <f>IF(ISBLANK('Step 1.1 Supply Fan Power Data'!B2983),"-",'Step 1.1 Supply Fan Power Data'!B2983)</f>
        <v>12.035073024320816</v>
      </c>
      <c r="C2983">
        <f>VLOOKUP(A2983,'Step 1.3 OAT Data'!$A:$B,2)</f>
        <v>89</v>
      </c>
      <c r="E2983" s="33">
        <f>IF(ISBLANK('Step 1.2 Return Fan Power Data'!A2983),"-",'Step 1.2 Return Fan Power Data'!A2983)</f>
        <v>44755.583333333336</v>
      </c>
      <c r="F2983">
        <f>IF(ISBLANK('Step 1.2 Return Fan Power Data'!B2983),"-",'Step 1.2 Return Fan Power Data'!B2983)</f>
        <v>4.0958849557522141</v>
      </c>
      <c r="G2983">
        <f>VLOOKUP(E2983,'Step 1.3 OAT Data'!$A:$B,2)</f>
        <v>89</v>
      </c>
    </row>
    <row r="2984" spans="1:7" x14ac:dyDescent="0.25">
      <c r="A2984" s="33">
        <f>IF(ISBLANK('Step 1.1 Supply Fan Power Data'!A2984),"-",'Step 1.1 Supply Fan Power Data'!A2984)</f>
        <v>44755.625</v>
      </c>
      <c r="B2984">
        <f>IF(ISBLANK('Step 1.1 Supply Fan Power Data'!B2984),"-",'Step 1.1 Supply Fan Power Data'!B2984)</f>
        <v>12.035073024320816</v>
      </c>
      <c r="C2984">
        <f>VLOOKUP(A2984,'Step 1.3 OAT Data'!$A:$B,2)</f>
        <v>91</v>
      </c>
      <c r="E2984" s="33">
        <f>IF(ISBLANK('Step 1.2 Return Fan Power Data'!A2984),"-",'Step 1.2 Return Fan Power Data'!A2984)</f>
        <v>44755.625</v>
      </c>
      <c r="F2984">
        <f>IF(ISBLANK('Step 1.2 Return Fan Power Data'!B2984),"-",'Step 1.2 Return Fan Power Data'!B2984)</f>
        <v>4.0958849557522141</v>
      </c>
      <c r="G2984">
        <f>VLOOKUP(E2984,'Step 1.3 OAT Data'!$A:$B,2)</f>
        <v>91</v>
      </c>
    </row>
    <row r="2985" spans="1:7" x14ac:dyDescent="0.25">
      <c r="A2985" s="33">
        <f>IF(ISBLANK('Step 1.1 Supply Fan Power Data'!A2985),"-",'Step 1.1 Supply Fan Power Data'!A2985)</f>
        <v>44755.666666666664</v>
      </c>
      <c r="B2985">
        <f>IF(ISBLANK('Step 1.1 Supply Fan Power Data'!B2985),"-",'Step 1.1 Supply Fan Power Data'!B2985)</f>
        <v>12.035073024320816</v>
      </c>
      <c r="C2985">
        <f>VLOOKUP(A2985,'Step 1.3 OAT Data'!$A:$B,2)</f>
        <v>88</v>
      </c>
      <c r="E2985" s="33">
        <f>IF(ISBLANK('Step 1.2 Return Fan Power Data'!A2985),"-",'Step 1.2 Return Fan Power Data'!A2985)</f>
        <v>44755.666666666664</v>
      </c>
      <c r="F2985">
        <f>IF(ISBLANK('Step 1.2 Return Fan Power Data'!B2985),"-",'Step 1.2 Return Fan Power Data'!B2985)</f>
        <v>4.0958849557522141</v>
      </c>
      <c r="G2985">
        <f>VLOOKUP(E2985,'Step 1.3 OAT Data'!$A:$B,2)</f>
        <v>88</v>
      </c>
    </row>
    <row r="2986" spans="1:7" x14ac:dyDescent="0.25">
      <c r="A2986" s="33">
        <f>IF(ISBLANK('Step 1.1 Supply Fan Power Data'!A2986),"-",'Step 1.1 Supply Fan Power Data'!A2986)</f>
        <v>44755.708333333336</v>
      </c>
      <c r="B2986">
        <f>IF(ISBLANK('Step 1.1 Supply Fan Power Data'!B2986),"-",'Step 1.1 Supply Fan Power Data'!B2986)</f>
        <v>12.035073024320816</v>
      </c>
      <c r="C2986">
        <f>VLOOKUP(A2986,'Step 1.3 OAT Data'!$A:$B,2)</f>
        <v>84</v>
      </c>
      <c r="E2986" s="33">
        <f>IF(ISBLANK('Step 1.2 Return Fan Power Data'!A2986),"-",'Step 1.2 Return Fan Power Data'!A2986)</f>
        <v>44755.708333333336</v>
      </c>
      <c r="F2986">
        <f>IF(ISBLANK('Step 1.2 Return Fan Power Data'!B2986),"-",'Step 1.2 Return Fan Power Data'!B2986)</f>
        <v>4.0958849557522141</v>
      </c>
      <c r="G2986">
        <f>VLOOKUP(E2986,'Step 1.3 OAT Data'!$A:$B,2)</f>
        <v>84</v>
      </c>
    </row>
    <row r="2987" spans="1:7" x14ac:dyDescent="0.25">
      <c r="A2987" s="33">
        <f>IF(ISBLANK('Step 1.1 Supply Fan Power Data'!A2987),"-",'Step 1.1 Supply Fan Power Data'!A2987)</f>
        <v>44755.75</v>
      </c>
      <c r="B2987">
        <f>IF(ISBLANK('Step 1.1 Supply Fan Power Data'!B2987),"-",'Step 1.1 Supply Fan Power Data'!B2987)</f>
        <v>7.1532192040407683</v>
      </c>
      <c r="C2987">
        <f>VLOOKUP(A2987,'Step 1.3 OAT Data'!$A:$B,2)</f>
        <v>84</v>
      </c>
      <c r="E2987" s="33">
        <f>IF(ISBLANK('Step 1.2 Return Fan Power Data'!A2987),"-",'Step 1.2 Return Fan Power Data'!A2987)</f>
        <v>44755.75</v>
      </c>
      <c r="F2987">
        <f>IF(ISBLANK('Step 1.2 Return Fan Power Data'!B2987),"-",'Step 1.2 Return Fan Power Data'!B2987)</f>
        <v>4.0958849557522141</v>
      </c>
      <c r="G2987">
        <f>VLOOKUP(E2987,'Step 1.3 OAT Data'!$A:$B,2)</f>
        <v>84</v>
      </c>
    </row>
    <row r="2988" spans="1:7" x14ac:dyDescent="0.25">
      <c r="A2988" s="33">
        <f>IF(ISBLANK('Step 1.1 Supply Fan Power Data'!A2988),"-",'Step 1.1 Supply Fan Power Data'!A2988)</f>
        <v>44755.791666666664</v>
      </c>
      <c r="B2988">
        <f>IF(ISBLANK('Step 1.1 Supply Fan Power Data'!B2988),"-",'Step 1.1 Supply Fan Power Data'!B2988)</f>
        <v>7.1915220981336381</v>
      </c>
      <c r="C2988">
        <f>VLOOKUP(A2988,'Step 1.3 OAT Data'!$A:$B,2)</f>
        <v>80</v>
      </c>
      <c r="E2988" s="33">
        <f>IF(ISBLANK('Step 1.2 Return Fan Power Data'!A2988),"-",'Step 1.2 Return Fan Power Data'!A2988)</f>
        <v>44755.791666666664</v>
      </c>
      <c r="F2988">
        <f>IF(ISBLANK('Step 1.2 Return Fan Power Data'!B2988),"-",'Step 1.2 Return Fan Power Data'!B2988)</f>
        <v>4.0958849557522141</v>
      </c>
      <c r="G2988">
        <f>VLOOKUP(E2988,'Step 1.3 OAT Data'!$A:$B,2)</f>
        <v>80</v>
      </c>
    </row>
    <row r="2989" spans="1:7" x14ac:dyDescent="0.25">
      <c r="A2989" s="33">
        <f>IF(ISBLANK('Step 1.1 Supply Fan Power Data'!A2989),"-",'Step 1.1 Supply Fan Power Data'!A2989)</f>
        <v>44755.833333333336</v>
      </c>
      <c r="B2989">
        <f>IF(ISBLANK('Step 1.1 Supply Fan Power Data'!B2989),"-",'Step 1.1 Supply Fan Power Data'!B2989)</f>
        <v>7.1776878214553328</v>
      </c>
      <c r="C2989">
        <f>VLOOKUP(A2989,'Step 1.3 OAT Data'!$A:$B,2)</f>
        <v>77</v>
      </c>
      <c r="E2989" s="33">
        <f>IF(ISBLANK('Step 1.2 Return Fan Power Data'!A2989),"-",'Step 1.2 Return Fan Power Data'!A2989)</f>
        <v>44755.833333333336</v>
      </c>
      <c r="F2989">
        <f>IF(ISBLANK('Step 1.2 Return Fan Power Data'!B2989),"-",'Step 1.2 Return Fan Power Data'!B2989)</f>
        <v>4.0958849557522141</v>
      </c>
      <c r="G2989">
        <f>VLOOKUP(E2989,'Step 1.3 OAT Data'!$A:$B,2)</f>
        <v>77</v>
      </c>
    </row>
    <row r="2990" spans="1:7" x14ac:dyDescent="0.25">
      <c r="A2990" s="33">
        <f>IF(ISBLANK('Step 1.1 Supply Fan Power Data'!A2990),"-",'Step 1.1 Supply Fan Power Data'!A2990)</f>
        <v>44755.875</v>
      </c>
      <c r="B2990">
        <f>IF(ISBLANK('Step 1.1 Supply Fan Power Data'!B2990),"-",'Step 1.1 Supply Fan Power Data'!B2990)</f>
        <v>7.1544810400729375</v>
      </c>
      <c r="C2990">
        <f>VLOOKUP(A2990,'Step 1.3 OAT Data'!$A:$B,2)</f>
        <v>76</v>
      </c>
      <c r="E2990" s="33">
        <f>IF(ISBLANK('Step 1.2 Return Fan Power Data'!A2990),"-",'Step 1.2 Return Fan Power Data'!A2990)</f>
        <v>44755.875</v>
      </c>
      <c r="F2990">
        <f>IF(ISBLANK('Step 1.2 Return Fan Power Data'!B2990),"-",'Step 1.2 Return Fan Power Data'!B2990)</f>
        <v>4.0958849557522141</v>
      </c>
      <c r="G2990">
        <f>VLOOKUP(E2990,'Step 1.3 OAT Data'!$A:$B,2)</f>
        <v>76</v>
      </c>
    </row>
    <row r="2991" spans="1:7" x14ac:dyDescent="0.25">
      <c r="A2991" s="33">
        <f>IF(ISBLANK('Step 1.1 Supply Fan Power Data'!A2991),"-",'Step 1.1 Supply Fan Power Data'!A2991)</f>
        <v>44755.916666666664</v>
      </c>
      <c r="B2991">
        <f>IF(ISBLANK('Step 1.1 Supply Fan Power Data'!B2991),"-",'Step 1.1 Supply Fan Power Data'!B2991)</f>
        <v>7.1603334014906102</v>
      </c>
      <c r="C2991">
        <f>VLOOKUP(A2991,'Step 1.3 OAT Data'!$A:$B,2)</f>
        <v>75</v>
      </c>
      <c r="E2991" s="33">
        <f>IF(ISBLANK('Step 1.2 Return Fan Power Data'!A2991),"-",'Step 1.2 Return Fan Power Data'!A2991)</f>
        <v>44755.916666666664</v>
      </c>
      <c r="F2991">
        <f>IF(ISBLANK('Step 1.2 Return Fan Power Data'!B2991),"-",'Step 1.2 Return Fan Power Data'!B2991)</f>
        <v>4.0958849557522141</v>
      </c>
      <c r="G2991">
        <f>VLOOKUP(E2991,'Step 1.3 OAT Data'!$A:$B,2)</f>
        <v>75</v>
      </c>
    </row>
    <row r="2992" spans="1:7" x14ac:dyDescent="0.25">
      <c r="A2992" s="33">
        <f>IF(ISBLANK('Step 1.1 Supply Fan Power Data'!A2992),"-",'Step 1.1 Supply Fan Power Data'!A2992)</f>
        <v>44755.958333333336</v>
      </c>
      <c r="B2992">
        <f>IF(ISBLANK('Step 1.1 Supply Fan Power Data'!B2992),"-",'Step 1.1 Supply Fan Power Data'!B2992)</f>
        <v>7.1594874534296702</v>
      </c>
      <c r="C2992">
        <f>VLOOKUP(A2992,'Step 1.3 OAT Data'!$A:$B,2)</f>
        <v>75</v>
      </c>
      <c r="E2992" s="33">
        <f>IF(ISBLANK('Step 1.2 Return Fan Power Data'!A2992),"-",'Step 1.2 Return Fan Power Data'!A2992)</f>
        <v>44755.958333333336</v>
      </c>
      <c r="F2992">
        <f>IF(ISBLANK('Step 1.2 Return Fan Power Data'!B2992),"-",'Step 1.2 Return Fan Power Data'!B2992)</f>
        <v>4.0958849557522141</v>
      </c>
      <c r="G2992">
        <f>VLOOKUP(E2992,'Step 1.3 OAT Data'!$A:$B,2)</f>
        <v>75</v>
      </c>
    </row>
    <row r="2993" spans="1:7" x14ac:dyDescent="0.25">
      <c r="A2993" s="33">
        <f>IF(ISBLANK('Step 1.1 Supply Fan Power Data'!A2993),"-",'Step 1.1 Supply Fan Power Data'!A2993)</f>
        <v>44756</v>
      </c>
      <c r="B2993">
        <f>IF(ISBLANK('Step 1.1 Supply Fan Power Data'!B2993),"-",'Step 1.1 Supply Fan Power Data'!B2993)</f>
        <v>7.1817648024338547</v>
      </c>
      <c r="C2993">
        <f>VLOOKUP(A2993,'Step 1.3 OAT Data'!$A:$B,2)</f>
        <v>73</v>
      </c>
      <c r="E2993" s="33">
        <f>IF(ISBLANK('Step 1.2 Return Fan Power Data'!A2993),"-",'Step 1.2 Return Fan Power Data'!A2993)</f>
        <v>44756</v>
      </c>
      <c r="F2993">
        <f>IF(ISBLANK('Step 1.2 Return Fan Power Data'!B2993),"-",'Step 1.2 Return Fan Power Data'!B2993)</f>
        <v>4.0958849557522141</v>
      </c>
      <c r="G2993">
        <f>VLOOKUP(E2993,'Step 1.3 OAT Data'!$A:$B,2)</f>
        <v>73</v>
      </c>
    </row>
    <row r="2994" spans="1:7" x14ac:dyDescent="0.25">
      <c r="A2994" s="33">
        <f>IF(ISBLANK('Step 1.1 Supply Fan Power Data'!A2994),"-",'Step 1.1 Supply Fan Power Data'!A2994)</f>
        <v>44756.041666666664</v>
      </c>
      <c r="B2994">
        <f>IF(ISBLANK('Step 1.1 Supply Fan Power Data'!B2994),"-",'Step 1.1 Supply Fan Power Data'!B2994)</f>
        <v>7.1590779021595319</v>
      </c>
      <c r="C2994">
        <f>VLOOKUP(A2994,'Step 1.3 OAT Data'!$A:$B,2)</f>
        <v>73</v>
      </c>
      <c r="E2994" s="33">
        <f>IF(ISBLANK('Step 1.2 Return Fan Power Data'!A2994),"-",'Step 1.2 Return Fan Power Data'!A2994)</f>
        <v>44756.041666666664</v>
      </c>
      <c r="F2994">
        <f>IF(ISBLANK('Step 1.2 Return Fan Power Data'!B2994),"-",'Step 1.2 Return Fan Power Data'!B2994)</f>
        <v>4.0958849557522141</v>
      </c>
      <c r="G2994">
        <f>VLOOKUP(E2994,'Step 1.3 OAT Data'!$A:$B,2)</f>
        <v>73</v>
      </c>
    </row>
    <row r="2995" spans="1:7" x14ac:dyDescent="0.25">
      <c r="A2995" s="33">
        <f>IF(ISBLANK('Step 1.1 Supply Fan Power Data'!A2995),"-",'Step 1.1 Supply Fan Power Data'!A2995)</f>
        <v>44756.083333333336</v>
      </c>
      <c r="B2995">
        <f>IF(ISBLANK('Step 1.1 Supply Fan Power Data'!B2995),"-",'Step 1.1 Supply Fan Power Data'!B2995)</f>
        <v>7.1507189376621021</v>
      </c>
      <c r="C2995">
        <f>VLOOKUP(A2995,'Step 1.3 OAT Data'!$A:$B,2)</f>
        <v>72</v>
      </c>
      <c r="E2995" s="33">
        <f>IF(ISBLANK('Step 1.2 Return Fan Power Data'!A2995),"-",'Step 1.2 Return Fan Power Data'!A2995)</f>
        <v>44756.083333333336</v>
      </c>
      <c r="F2995">
        <f>IF(ISBLANK('Step 1.2 Return Fan Power Data'!B2995),"-",'Step 1.2 Return Fan Power Data'!B2995)</f>
        <v>4.0958849557522141</v>
      </c>
      <c r="G2995">
        <f>VLOOKUP(E2995,'Step 1.3 OAT Data'!$A:$B,2)</f>
        <v>72</v>
      </c>
    </row>
    <row r="2996" spans="1:7" x14ac:dyDescent="0.25">
      <c r="A2996" s="33">
        <f>IF(ISBLANK('Step 1.1 Supply Fan Power Data'!A2996),"-",'Step 1.1 Supply Fan Power Data'!A2996)</f>
        <v>44756.125</v>
      </c>
      <c r="B2996">
        <f>IF(ISBLANK('Step 1.1 Supply Fan Power Data'!B2996),"-",'Step 1.1 Supply Fan Power Data'!B2996)</f>
        <v>7.1690298009064639</v>
      </c>
      <c r="C2996">
        <f>VLOOKUP(A2996,'Step 1.3 OAT Data'!$A:$B,2)</f>
        <v>72</v>
      </c>
      <c r="E2996" s="33">
        <f>IF(ISBLANK('Step 1.2 Return Fan Power Data'!A2996),"-",'Step 1.2 Return Fan Power Data'!A2996)</f>
        <v>44756.125</v>
      </c>
      <c r="F2996">
        <f>IF(ISBLANK('Step 1.2 Return Fan Power Data'!B2996),"-",'Step 1.2 Return Fan Power Data'!B2996)</f>
        <v>4.0958849557522141</v>
      </c>
      <c r="G2996">
        <f>VLOOKUP(E2996,'Step 1.3 OAT Data'!$A:$B,2)</f>
        <v>72</v>
      </c>
    </row>
    <row r="2997" spans="1:7" x14ac:dyDescent="0.25">
      <c r="A2997" s="33">
        <f>IF(ISBLANK('Step 1.1 Supply Fan Power Data'!A2997),"-",'Step 1.1 Supply Fan Power Data'!A2997)</f>
        <v>44756.166666666664</v>
      </c>
      <c r="B2997">
        <f>IF(ISBLANK('Step 1.1 Supply Fan Power Data'!B2997),"-",'Step 1.1 Supply Fan Power Data'!B2997)</f>
        <v>7.1955761177024131</v>
      </c>
      <c r="C2997">
        <f>VLOOKUP(A2997,'Step 1.3 OAT Data'!$A:$B,2)</f>
        <v>74</v>
      </c>
      <c r="E2997" s="33">
        <f>IF(ISBLANK('Step 1.2 Return Fan Power Data'!A2997),"-",'Step 1.2 Return Fan Power Data'!A2997)</f>
        <v>44756.166666666664</v>
      </c>
      <c r="F2997">
        <f>IF(ISBLANK('Step 1.2 Return Fan Power Data'!B2997),"-",'Step 1.2 Return Fan Power Data'!B2997)</f>
        <v>4.0958849557522141</v>
      </c>
      <c r="G2997">
        <f>VLOOKUP(E2997,'Step 1.3 OAT Data'!$A:$B,2)</f>
        <v>74</v>
      </c>
    </row>
    <row r="2998" spans="1:7" x14ac:dyDescent="0.25">
      <c r="A2998" s="33">
        <f>IF(ISBLANK('Step 1.1 Supply Fan Power Data'!A2998),"-",'Step 1.1 Supply Fan Power Data'!A2998)</f>
        <v>44756.208333333336</v>
      </c>
      <c r="B2998">
        <f>IF(ISBLANK('Step 1.1 Supply Fan Power Data'!B2998),"-",'Step 1.1 Supply Fan Power Data'!B2998)</f>
        <v>7.8506031258694575</v>
      </c>
      <c r="C2998">
        <f>VLOOKUP(A2998,'Step 1.3 OAT Data'!$A:$B,2)</f>
        <v>73</v>
      </c>
      <c r="E2998" s="33">
        <f>IF(ISBLANK('Step 1.2 Return Fan Power Data'!A2998),"-",'Step 1.2 Return Fan Power Data'!A2998)</f>
        <v>44756.208333333336</v>
      </c>
      <c r="F2998">
        <f>IF(ISBLANK('Step 1.2 Return Fan Power Data'!B2998),"-",'Step 1.2 Return Fan Power Data'!B2998)</f>
        <v>4.0958849557522141</v>
      </c>
      <c r="G2998">
        <f>VLOOKUP(E2998,'Step 1.3 OAT Data'!$A:$B,2)</f>
        <v>73</v>
      </c>
    </row>
    <row r="2999" spans="1:7" x14ac:dyDescent="0.25">
      <c r="A2999" s="33">
        <f>IF(ISBLANK('Step 1.1 Supply Fan Power Data'!A2999),"-",'Step 1.1 Supply Fan Power Data'!A2999)</f>
        <v>44756.25</v>
      </c>
      <c r="B2999">
        <f>IF(ISBLANK('Step 1.1 Supply Fan Power Data'!B2999),"-",'Step 1.1 Supply Fan Power Data'!B2999)</f>
        <v>12.035073024320816</v>
      </c>
      <c r="C2999">
        <f>VLOOKUP(A2999,'Step 1.3 OAT Data'!$A:$B,2)</f>
        <v>72</v>
      </c>
      <c r="E2999" s="33">
        <f>IF(ISBLANK('Step 1.2 Return Fan Power Data'!A2999),"-",'Step 1.2 Return Fan Power Data'!A2999)</f>
        <v>44756.25</v>
      </c>
      <c r="F2999">
        <f>IF(ISBLANK('Step 1.2 Return Fan Power Data'!B2999),"-",'Step 1.2 Return Fan Power Data'!B2999)</f>
        <v>4.0958849557522141</v>
      </c>
      <c r="G2999">
        <f>VLOOKUP(E2999,'Step 1.3 OAT Data'!$A:$B,2)</f>
        <v>72</v>
      </c>
    </row>
    <row r="3000" spans="1:7" x14ac:dyDescent="0.25">
      <c r="A3000" s="33">
        <f>IF(ISBLANK('Step 1.1 Supply Fan Power Data'!A3000),"-",'Step 1.1 Supply Fan Power Data'!A3000)</f>
        <v>44756.291666666664</v>
      </c>
      <c r="B3000">
        <f>IF(ISBLANK('Step 1.1 Supply Fan Power Data'!B3000),"-",'Step 1.1 Supply Fan Power Data'!B3000)</f>
        <v>12.035073024320816</v>
      </c>
      <c r="C3000">
        <f>VLOOKUP(A3000,'Step 1.3 OAT Data'!$A:$B,2)</f>
        <v>73</v>
      </c>
      <c r="E3000" s="33">
        <f>IF(ISBLANK('Step 1.2 Return Fan Power Data'!A3000),"-",'Step 1.2 Return Fan Power Data'!A3000)</f>
        <v>44756.291666666664</v>
      </c>
      <c r="F3000">
        <f>IF(ISBLANK('Step 1.2 Return Fan Power Data'!B3000),"-",'Step 1.2 Return Fan Power Data'!B3000)</f>
        <v>4.0958849557522141</v>
      </c>
      <c r="G3000">
        <f>VLOOKUP(E3000,'Step 1.3 OAT Data'!$A:$B,2)</f>
        <v>73</v>
      </c>
    </row>
    <row r="3001" spans="1:7" x14ac:dyDescent="0.25">
      <c r="A3001" s="33">
        <f>IF(ISBLANK('Step 1.1 Supply Fan Power Data'!A3001),"-",'Step 1.1 Supply Fan Power Data'!A3001)</f>
        <v>44756.333333333336</v>
      </c>
      <c r="B3001">
        <f>IF(ISBLANK('Step 1.1 Supply Fan Power Data'!B3001),"-",'Step 1.1 Supply Fan Power Data'!B3001)</f>
        <v>12.035073024320816</v>
      </c>
      <c r="C3001">
        <f>VLOOKUP(A3001,'Step 1.3 OAT Data'!$A:$B,2)</f>
        <v>74</v>
      </c>
      <c r="E3001" s="33">
        <f>IF(ISBLANK('Step 1.2 Return Fan Power Data'!A3001),"-",'Step 1.2 Return Fan Power Data'!A3001)</f>
        <v>44756.333333333336</v>
      </c>
      <c r="F3001">
        <f>IF(ISBLANK('Step 1.2 Return Fan Power Data'!B3001),"-",'Step 1.2 Return Fan Power Data'!B3001)</f>
        <v>4.0958849557522141</v>
      </c>
      <c r="G3001">
        <f>VLOOKUP(E3001,'Step 1.3 OAT Data'!$A:$B,2)</f>
        <v>74</v>
      </c>
    </row>
  </sheetData>
  <mergeCells count="2">
    <mergeCell ref="P1:V1"/>
    <mergeCell ref="X1:AD1"/>
  </mergeCells>
  <conditionalFormatting sqref="X4">
    <cfRule type="cellIs" dxfId="0" priority="1" operator="notEqual">
      <formula>$P$4</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11565-E436-4298-A214-8979C01876B7}">
  <dimension ref="A4:AA3025"/>
  <sheetViews>
    <sheetView workbookViewId="0">
      <selection activeCell="F26" sqref="F26"/>
    </sheetView>
  </sheetViews>
  <sheetFormatPr defaultColWidth="16.54296875" defaultRowHeight="12.5" x14ac:dyDescent="0.25"/>
  <cols>
    <col min="1" max="1" width="32.26953125" bestFit="1" customWidth="1"/>
    <col min="2" max="2" width="24.7265625" bestFit="1" customWidth="1"/>
    <col min="3" max="3" width="27.1796875" bestFit="1" customWidth="1"/>
    <col min="4" max="4" width="12" bestFit="1" customWidth="1"/>
    <col min="5" max="5" width="10.7265625" customWidth="1"/>
    <col min="6" max="6" width="32.1796875" bestFit="1" customWidth="1"/>
    <col min="7" max="7" width="24.7265625" bestFit="1" customWidth="1"/>
    <col min="8" max="8" width="27.1796875" bestFit="1" customWidth="1"/>
    <col min="9" max="9" width="12" bestFit="1" customWidth="1"/>
    <col min="10" max="10" width="17.453125" bestFit="1" customWidth="1"/>
    <col min="11" max="11" width="24.7265625" bestFit="1" customWidth="1"/>
    <col min="16" max="16" width="21.7265625" bestFit="1" customWidth="1"/>
    <col min="17" max="17" width="8.7265625" bestFit="1" customWidth="1"/>
    <col min="18" max="18" width="9.54296875" bestFit="1" customWidth="1"/>
    <col min="19" max="19" width="12" bestFit="1" customWidth="1"/>
    <col min="22" max="22" width="21.7265625" bestFit="1" customWidth="1"/>
    <col min="23" max="23" width="8.453125" bestFit="1" customWidth="1"/>
    <col min="24" max="24" width="9.54296875" bestFit="1" customWidth="1"/>
    <col min="25" max="25" width="2.26953125" customWidth="1"/>
    <col min="27" max="27" width="4" bestFit="1" customWidth="1"/>
    <col min="28" max="30" width="12.7265625" bestFit="1" customWidth="1"/>
  </cols>
  <sheetData>
    <row r="4" spans="1:6" ht="13" x14ac:dyDescent="0.3">
      <c r="A4" s="1" t="s">
        <v>73</v>
      </c>
      <c r="F4" s="1" t="s">
        <v>73</v>
      </c>
    </row>
    <row r="5" spans="1:6" x14ac:dyDescent="0.25">
      <c r="A5">
        <f>COUNTIF('Step 2. Aggregate Data'!B2:B3001,"&gt;=" &amp; 0)</f>
        <v>3000</v>
      </c>
      <c r="F5">
        <f>COUNTIF('Step 2. Aggregate Data'!F2:F3001,"&gt;=" &amp; 0)</f>
        <v>3000</v>
      </c>
    </row>
    <row r="7" spans="1:6" ht="13" x14ac:dyDescent="0.3">
      <c r="A7" s="1" t="s">
        <v>74</v>
      </c>
      <c r="F7" s="1" t="s">
        <v>74</v>
      </c>
    </row>
    <row r="8" spans="1:6" x14ac:dyDescent="0.25">
      <c r="A8">
        <f>COUNTIF('Step 2. Aggregate Data'!B2:B3001,"&gt;" &amp; 0)</f>
        <v>3000</v>
      </c>
      <c r="F8">
        <f>COUNTIF('Step 2. Aggregate Data'!F2:F3001,"&gt;" &amp; 0)</f>
        <v>3000</v>
      </c>
    </row>
    <row r="10" spans="1:6" ht="13" x14ac:dyDescent="0.3">
      <c r="A10" s="1" t="s">
        <v>75</v>
      </c>
      <c r="F10" s="1" t="s">
        <v>75</v>
      </c>
    </row>
    <row r="11" spans="1:6" x14ac:dyDescent="0.25">
      <c r="A11">
        <f>26+A5-A8</f>
        <v>26</v>
      </c>
      <c r="F11">
        <f>26+F5-F8</f>
        <v>26</v>
      </c>
    </row>
    <row r="13" spans="1:6" ht="13" x14ac:dyDescent="0.3">
      <c r="A13" s="1" t="s">
        <v>76</v>
      </c>
      <c r="F13" s="1" t="s">
        <v>76</v>
      </c>
    </row>
    <row r="14" spans="1:6" x14ac:dyDescent="0.25">
      <c r="A14">
        <f>A11+A8-1</f>
        <v>3025</v>
      </c>
      <c r="F14">
        <f>F11+F8-1</f>
        <v>3025</v>
      </c>
    </row>
    <row r="17" spans="1:11" ht="13.5" thickBot="1" x14ac:dyDescent="0.35">
      <c r="B17" s="1" t="s">
        <v>77</v>
      </c>
      <c r="C17" s="1" t="s">
        <v>78</v>
      </c>
      <c r="D17" s="1" t="s">
        <v>79</v>
      </c>
      <c r="G17" s="1" t="s">
        <v>80</v>
      </c>
      <c r="H17" s="1" t="s">
        <v>78</v>
      </c>
      <c r="I17" s="1" t="s">
        <v>79</v>
      </c>
    </row>
    <row r="18" spans="1:11" ht="13" x14ac:dyDescent="0.3">
      <c r="A18" s="51" t="s">
        <v>81</v>
      </c>
      <c r="B18" s="52" cm="1">
        <f t="array" aca="1" ref="B18:D22" ca="1">LINEST(INDIRECT(CONCATENATE(ADDRESS(A11,1),":",ADDRESS(A14,1))),INDIRECT(CONCATENATE(ADDRESS(A11,2),":",ADDRESS(A14,3))), TRUE, TRUE)</f>
        <v>2.4250676979582992E-3</v>
      </c>
      <c r="C18" s="53">
        <f ca="1"/>
        <v>-0.28064742551161542</v>
      </c>
      <c r="D18" s="4">
        <f ca="1"/>
        <v>13.406247158217381</v>
      </c>
      <c r="F18" s="51" t="s">
        <v>81</v>
      </c>
      <c r="G18" s="52" cm="1">
        <f t="array" aca="1" ref="G18:I22" ca="1">LINEST(INDIRECT(CONCATENATE(ADDRESS(F11,6),":",ADDRESS(F14,6))),INDIRECT(CONCATENATE(ADDRESS(F11,7),":",ADDRESS(F14,8))), TRUE, TRUE)</f>
        <v>6.2366282723979368E-4</v>
      </c>
      <c r="H18" s="53">
        <f ca="1"/>
        <v>-7.7003110869053717E-2</v>
      </c>
      <c r="I18" s="4">
        <f ca="1"/>
        <v>5.06064714545745</v>
      </c>
    </row>
    <row r="19" spans="1:11" ht="13" x14ac:dyDescent="0.3">
      <c r="A19" s="51" t="s">
        <v>82</v>
      </c>
      <c r="B19" s="54">
        <f ca="1"/>
        <v>3.5987092983231611E-4</v>
      </c>
      <c r="C19">
        <f ca="1"/>
        <v>4.2700306250575193E-2</v>
      </c>
      <c r="D19" s="5">
        <f ca="1"/>
        <v>1.235936060566228</v>
      </c>
      <c r="F19" s="51" t="s">
        <v>82</v>
      </c>
      <c r="G19" s="54">
        <f ca="1"/>
        <v>9.2736425980636196E-5</v>
      </c>
      <c r="H19">
        <f ca="1"/>
        <v>1.1003594515961853E-2</v>
      </c>
      <c r="I19" s="5">
        <f ca="1"/>
        <v>0.31849278031683581</v>
      </c>
    </row>
    <row r="20" spans="1:11" ht="13" x14ac:dyDescent="0.3">
      <c r="A20" s="51" t="s">
        <v>83</v>
      </c>
      <c r="B20" s="54">
        <f ca="1"/>
        <v>1.5105553202614119E-2</v>
      </c>
      <c r="C20">
        <f ca="1"/>
        <v>4.133381597335382</v>
      </c>
      <c r="D20" s="5" t="e">
        <f ca="1"/>
        <v>#N/A</v>
      </c>
      <c r="F20" s="51" t="s">
        <v>83</v>
      </c>
      <c r="G20" s="54">
        <f ca="1"/>
        <v>1.6807688819965985E-2</v>
      </c>
      <c r="H20">
        <f ca="1"/>
        <v>1.0651458752993037</v>
      </c>
      <c r="I20" s="5" t="e">
        <f ca="1"/>
        <v>#N/A</v>
      </c>
    </row>
    <row r="21" spans="1:11" ht="13" x14ac:dyDescent="0.3">
      <c r="A21" s="51" t="s">
        <v>84</v>
      </c>
      <c r="B21" s="54">
        <f ca="1"/>
        <v>22.982839986277135</v>
      </c>
      <c r="C21">
        <f ca="1"/>
        <v>2997</v>
      </c>
      <c r="D21" s="5" t="e">
        <f ca="1"/>
        <v>#N/A</v>
      </c>
      <c r="F21" s="51" t="s">
        <v>84</v>
      </c>
      <c r="G21" s="54">
        <f ca="1"/>
        <v>25.616882282663738</v>
      </c>
      <c r="H21">
        <f ca="1"/>
        <v>2997</v>
      </c>
      <c r="I21" s="5" t="e">
        <f ca="1"/>
        <v>#N/A</v>
      </c>
    </row>
    <row r="22" spans="1:11" ht="13.5" thickBot="1" x14ac:dyDescent="0.35">
      <c r="A22" s="51" t="s">
        <v>85</v>
      </c>
      <c r="B22" s="55">
        <f ca="1"/>
        <v>785.31644544738083</v>
      </c>
      <c r="C22" s="56">
        <f ca="1"/>
        <v>51203.27575728482</v>
      </c>
      <c r="D22" s="6" t="e">
        <f ca="1"/>
        <v>#N/A</v>
      </c>
      <c r="F22" s="51" t="s">
        <v>85</v>
      </c>
      <c r="G22" s="55">
        <f ca="1"/>
        <v>58.126536772119834</v>
      </c>
      <c r="H22" s="56">
        <f ca="1"/>
        <v>3400.2035997943585</v>
      </c>
      <c r="I22" s="6" t="e">
        <f ca="1"/>
        <v>#N/A</v>
      </c>
    </row>
    <row r="25" spans="1:11" ht="13" x14ac:dyDescent="0.3">
      <c r="A25" s="1" t="s">
        <v>86</v>
      </c>
      <c r="B25" s="1" t="s">
        <v>87</v>
      </c>
      <c r="C25" s="1" t="s">
        <v>88</v>
      </c>
      <c r="E25" s="1"/>
      <c r="F25" s="1" t="s">
        <v>89</v>
      </c>
      <c r="G25" s="1" t="s">
        <v>90</v>
      </c>
      <c r="H25" s="1" t="s">
        <v>91</v>
      </c>
      <c r="I25" s="1"/>
      <c r="J25" s="1"/>
      <c r="K25" s="1"/>
    </row>
    <row r="26" spans="1:11" x14ac:dyDescent="0.25">
      <c r="A26" cm="1">
        <f t="array" ref="A26:B3025">_xlfn._xlws.SORT('Step 2. Aggregate Data'!B2:C3001,1,1)</f>
        <v>0.79837403290364195</v>
      </c>
      <c r="B26">
        <v>57</v>
      </c>
      <c r="C26">
        <f>B26^2</f>
        <v>3249</v>
      </c>
      <c r="E26" s="33"/>
      <c r="F26" s="50" cm="1">
        <f t="array" ref="F26:G3025">_xlfn._xlws.SORT('Step 2. Aggregate Data'!F2:G3001,1,1)</f>
        <v>0.72433704128420318</v>
      </c>
      <c r="G26" s="2">
        <v>57</v>
      </c>
      <c r="H26" s="2">
        <f>G26^2</f>
        <v>3249</v>
      </c>
      <c r="I26" s="2"/>
      <c r="K26" s="2"/>
    </row>
    <row r="27" spans="1:11" x14ac:dyDescent="0.25">
      <c r="A27">
        <v>0.80042543560722035</v>
      </c>
      <c r="B27">
        <v>56</v>
      </c>
      <c r="C27">
        <f t="shared" ref="C27:C90" si="0">B27^2</f>
        <v>3136</v>
      </c>
      <c r="E27" s="33"/>
      <c r="F27" s="50">
        <v>0.72637937665672048</v>
      </c>
      <c r="G27" s="2">
        <v>56</v>
      </c>
      <c r="H27" s="2">
        <f t="shared" ref="H27:H90" si="1">G27^2</f>
        <v>3136</v>
      </c>
      <c r="I27" s="2"/>
      <c r="K27" s="2"/>
    </row>
    <row r="28" spans="1:11" x14ac:dyDescent="0.25">
      <c r="A28">
        <v>0.80141756040958934</v>
      </c>
      <c r="B28">
        <v>57</v>
      </c>
      <c r="C28">
        <f t="shared" si="0"/>
        <v>3249</v>
      </c>
      <c r="E28" s="33"/>
      <c r="F28" s="50">
        <v>0.72736777647597517</v>
      </c>
      <c r="G28" s="2">
        <v>57</v>
      </c>
      <c r="H28" s="2">
        <f t="shared" si="1"/>
        <v>3249</v>
      </c>
      <c r="I28" s="2"/>
      <c r="K28" s="2"/>
    </row>
    <row r="29" spans="1:11" x14ac:dyDescent="0.25">
      <c r="A29">
        <v>0.80544892809015434</v>
      </c>
      <c r="B29">
        <v>58</v>
      </c>
      <c r="C29">
        <f t="shared" si="0"/>
        <v>3364</v>
      </c>
      <c r="E29" s="33"/>
      <c r="F29" s="50">
        <v>0.73138843683495047</v>
      </c>
      <c r="G29" s="2">
        <v>58</v>
      </c>
      <c r="H29" s="2">
        <f t="shared" si="1"/>
        <v>3364</v>
      </c>
      <c r="I29" s="2"/>
      <c r="K29" s="2"/>
    </row>
    <row r="30" spans="1:11" x14ac:dyDescent="0.25">
      <c r="A30">
        <v>0.80643944627764552</v>
      </c>
      <c r="B30">
        <v>55</v>
      </c>
      <c r="C30">
        <f t="shared" si="0"/>
        <v>3025</v>
      </c>
      <c r="E30" s="33"/>
      <c r="F30" s="50">
        <v>0.73237741201123574</v>
      </c>
      <c r="G30" s="2">
        <v>55</v>
      </c>
      <c r="H30" s="2">
        <f t="shared" si="1"/>
        <v>3025</v>
      </c>
      <c r="I30" s="2"/>
      <c r="K30" s="2"/>
    </row>
    <row r="31" spans="1:11" x14ac:dyDescent="0.25">
      <c r="A31">
        <v>0.8084855189467518</v>
      </c>
      <c r="B31">
        <v>57</v>
      </c>
      <c r="C31">
        <f t="shared" si="0"/>
        <v>3249</v>
      </c>
      <c r="E31" s="33"/>
      <c r="F31" s="50">
        <v>0.73442165602573051</v>
      </c>
      <c r="G31" s="2">
        <v>57</v>
      </c>
      <c r="H31" s="2">
        <f t="shared" si="1"/>
        <v>3249</v>
      </c>
      <c r="I31" s="2"/>
      <c r="K31" s="2"/>
    </row>
    <row r="32" spans="1:11" x14ac:dyDescent="0.25">
      <c r="A32">
        <v>0.8104643124058325</v>
      </c>
      <c r="B32">
        <v>56</v>
      </c>
      <c r="C32">
        <f t="shared" si="0"/>
        <v>3136</v>
      </c>
      <c r="E32" s="33"/>
      <c r="F32" s="50">
        <v>0.73640042250241367</v>
      </c>
      <c r="G32" s="2">
        <v>56</v>
      </c>
      <c r="H32" s="2">
        <f t="shared" si="1"/>
        <v>3136</v>
      </c>
      <c r="I32" s="2"/>
      <c r="K32" s="2"/>
    </row>
    <row r="33" spans="1:27" x14ac:dyDescent="0.25">
      <c r="A33">
        <v>0.81849856904665086</v>
      </c>
      <c r="B33">
        <v>54</v>
      </c>
      <c r="C33">
        <f t="shared" si="0"/>
        <v>2916</v>
      </c>
      <c r="E33" s="33"/>
      <c r="F33" s="50">
        <v>0.74445215539490806</v>
      </c>
      <c r="G33" s="2">
        <v>54</v>
      </c>
      <c r="H33" s="2">
        <f t="shared" si="1"/>
        <v>2916</v>
      </c>
      <c r="I33" s="2"/>
      <c r="K33" s="2"/>
    </row>
    <row r="34" spans="1:27" x14ac:dyDescent="0.25">
      <c r="A34">
        <v>0.81849856904665086</v>
      </c>
      <c r="B34">
        <v>67</v>
      </c>
      <c r="C34">
        <f t="shared" si="0"/>
        <v>4489</v>
      </c>
      <c r="E34" s="33"/>
      <c r="F34" s="50">
        <v>0.74445215539490806</v>
      </c>
      <c r="G34" s="2">
        <v>67</v>
      </c>
      <c r="H34" s="2">
        <f t="shared" si="1"/>
        <v>4489</v>
      </c>
      <c r="I34" s="2"/>
      <c r="K34" s="2"/>
    </row>
    <row r="35" spans="1:27" x14ac:dyDescent="0.25">
      <c r="A35">
        <v>0.81849856904665086</v>
      </c>
      <c r="B35">
        <v>69</v>
      </c>
      <c r="C35">
        <f t="shared" si="0"/>
        <v>4761</v>
      </c>
      <c r="E35" s="33"/>
      <c r="F35" s="50">
        <v>0.74445215539490806</v>
      </c>
      <c r="G35" s="2">
        <v>69</v>
      </c>
      <c r="H35" s="2">
        <f t="shared" si="1"/>
        <v>4761</v>
      </c>
      <c r="I35" s="2"/>
      <c r="K35" s="2"/>
    </row>
    <row r="36" spans="1:27" x14ac:dyDescent="0.25">
      <c r="A36">
        <v>0.82355886844633275</v>
      </c>
      <c r="B36">
        <v>53</v>
      </c>
      <c r="C36">
        <f t="shared" si="0"/>
        <v>2809</v>
      </c>
      <c r="E36" s="33"/>
      <c r="F36" s="50">
        <v>0.74953793793762402</v>
      </c>
      <c r="G36" s="2">
        <v>53</v>
      </c>
      <c r="H36" s="2">
        <f t="shared" si="1"/>
        <v>2809</v>
      </c>
      <c r="I36" s="2"/>
      <c r="K36" s="2"/>
    </row>
    <row r="37" spans="1:27" x14ac:dyDescent="0.25">
      <c r="A37">
        <v>0.82355886844633275</v>
      </c>
      <c r="B37">
        <v>70</v>
      </c>
      <c r="C37">
        <f t="shared" si="0"/>
        <v>4900</v>
      </c>
      <c r="E37" s="33"/>
      <c r="F37" s="50">
        <v>0.74953793793762402</v>
      </c>
      <c r="G37" s="2">
        <v>70</v>
      </c>
      <c r="H37" s="2">
        <f t="shared" si="1"/>
        <v>4900</v>
      </c>
      <c r="I37" s="2"/>
      <c r="K37" s="2"/>
      <c r="P37" s="2"/>
      <c r="Q37" s="15"/>
      <c r="R37" s="15"/>
    </row>
    <row r="38" spans="1:27" x14ac:dyDescent="0.25">
      <c r="A38">
        <v>0.82756197288421718</v>
      </c>
      <c r="B38">
        <v>53</v>
      </c>
      <c r="C38">
        <f t="shared" si="0"/>
        <v>2809</v>
      </c>
      <c r="E38" s="33"/>
      <c r="F38" s="50">
        <v>0.75356911972986862</v>
      </c>
      <c r="G38" s="2">
        <v>53</v>
      </c>
      <c r="H38" s="2">
        <f t="shared" si="1"/>
        <v>2809</v>
      </c>
      <c r="I38" s="2"/>
      <c r="K38" s="2"/>
      <c r="P38" s="2"/>
      <c r="Q38" s="15"/>
      <c r="R38" s="15"/>
    </row>
    <row r="39" spans="1:27" x14ac:dyDescent="0.25">
      <c r="A39">
        <v>0.82854557552172015</v>
      </c>
      <c r="B39">
        <v>58</v>
      </c>
      <c r="C39">
        <f t="shared" si="0"/>
        <v>3364</v>
      </c>
      <c r="E39" s="33"/>
      <c r="F39" s="50">
        <v>0.75456069087877031</v>
      </c>
      <c r="G39" s="2">
        <v>58</v>
      </c>
      <c r="H39" s="2">
        <f t="shared" si="1"/>
        <v>3364</v>
      </c>
      <c r="I39" s="2"/>
      <c r="K39" s="2"/>
      <c r="P39" s="2"/>
      <c r="Q39" s="15"/>
      <c r="R39" s="15"/>
    </row>
    <row r="40" spans="1:27" x14ac:dyDescent="0.25">
      <c r="A40">
        <v>0.82854557552172015</v>
      </c>
      <c r="B40">
        <v>62</v>
      </c>
      <c r="C40">
        <f t="shared" si="0"/>
        <v>3844</v>
      </c>
      <c r="E40" s="33"/>
      <c r="F40" s="50">
        <v>0.75456069087877031</v>
      </c>
      <c r="G40" s="2">
        <v>62</v>
      </c>
      <c r="H40" s="2">
        <f t="shared" si="1"/>
        <v>3844</v>
      </c>
      <c r="I40" s="2"/>
      <c r="K40" s="2"/>
      <c r="P40" s="2"/>
      <c r="Q40" s="15"/>
      <c r="R40" s="15"/>
    </row>
    <row r="41" spans="1:27" x14ac:dyDescent="0.25">
      <c r="A41">
        <v>0.82854557552172015</v>
      </c>
      <c r="B41">
        <v>61</v>
      </c>
      <c r="C41">
        <f t="shared" si="0"/>
        <v>3721</v>
      </c>
      <c r="E41" s="33"/>
      <c r="F41" s="50">
        <v>0.75456069087877031</v>
      </c>
      <c r="G41" s="2">
        <v>61</v>
      </c>
      <c r="H41" s="2">
        <f t="shared" si="1"/>
        <v>3721</v>
      </c>
      <c r="I41" s="2"/>
      <c r="K41" s="2"/>
      <c r="P41" s="2"/>
      <c r="Q41" s="15"/>
      <c r="R41" s="15"/>
    </row>
    <row r="42" spans="1:27" x14ac:dyDescent="0.25">
      <c r="A42">
        <v>0.83051187637855006</v>
      </c>
      <c r="B42">
        <v>68</v>
      </c>
      <c r="C42">
        <f t="shared" si="0"/>
        <v>4624</v>
      </c>
      <c r="E42" s="33"/>
      <c r="F42" s="50">
        <v>0.75654418555173297</v>
      </c>
      <c r="G42" s="2">
        <v>68</v>
      </c>
      <c r="H42" s="2">
        <f t="shared" si="1"/>
        <v>4624</v>
      </c>
      <c r="I42" s="2"/>
      <c r="K42" s="2"/>
      <c r="P42" s="2"/>
      <c r="Q42" s="15"/>
      <c r="R42" s="15"/>
    </row>
    <row r="43" spans="1:27" x14ac:dyDescent="0.25">
      <c r="A43">
        <v>0.83156007841904911</v>
      </c>
      <c r="B43">
        <v>60</v>
      </c>
      <c r="C43">
        <f t="shared" si="0"/>
        <v>3600</v>
      </c>
      <c r="E43" s="33"/>
      <c r="F43" s="50">
        <v>0.75760224170089863</v>
      </c>
      <c r="G43" s="2">
        <v>60</v>
      </c>
      <c r="H43" s="2">
        <f t="shared" si="1"/>
        <v>3600</v>
      </c>
      <c r="I43" s="2"/>
      <c r="K43" s="2"/>
      <c r="P43" s="2"/>
      <c r="Q43" s="15"/>
      <c r="R43" s="15"/>
      <c r="AA43" s="2"/>
    </row>
    <row r="44" spans="1:27" x14ac:dyDescent="0.25">
      <c r="A44">
        <v>0.83254245798409721</v>
      </c>
      <c r="B44">
        <v>54</v>
      </c>
      <c r="C44">
        <f t="shared" si="0"/>
        <v>2916</v>
      </c>
      <c r="E44" s="33"/>
      <c r="F44" s="50">
        <v>0.7585942909776815</v>
      </c>
      <c r="G44" s="2">
        <v>54</v>
      </c>
      <c r="H44" s="2">
        <f t="shared" si="1"/>
        <v>2916</v>
      </c>
      <c r="I44" s="2"/>
      <c r="K44" s="2"/>
      <c r="P44" s="2"/>
      <c r="Q44" s="15"/>
      <c r="R44" s="15"/>
    </row>
    <row r="45" spans="1:27" x14ac:dyDescent="0.25">
      <c r="A45">
        <v>0.83254245798409721</v>
      </c>
      <c r="B45">
        <v>77</v>
      </c>
      <c r="C45">
        <f t="shared" si="0"/>
        <v>5929</v>
      </c>
      <c r="E45" s="33"/>
      <c r="F45" s="50">
        <v>0.7585942909776815</v>
      </c>
      <c r="G45" s="2">
        <v>77</v>
      </c>
      <c r="H45" s="2">
        <f t="shared" si="1"/>
        <v>5929</v>
      </c>
      <c r="I45" s="2"/>
      <c r="K45" s="2"/>
      <c r="P45" s="2"/>
    </row>
    <row r="46" spans="1:27" x14ac:dyDescent="0.25">
      <c r="A46">
        <v>0.83254245798409721</v>
      </c>
      <c r="B46">
        <v>76</v>
      </c>
      <c r="C46">
        <f t="shared" si="0"/>
        <v>5776</v>
      </c>
      <c r="E46" s="33"/>
      <c r="F46" s="50">
        <v>0.7585942909776815</v>
      </c>
      <c r="G46" s="2">
        <v>76</v>
      </c>
      <c r="H46" s="2">
        <f t="shared" si="1"/>
        <v>5776</v>
      </c>
      <c r="I46" s="2"/>
      <c r="K46" s="2"/>
    </row>
    <row r="47" spans="1:27" ht="13" x14ac:dyDescent="0.3">
      <c r="A47">
        <v>0.83352453830590933</v>
      </c>
      <c r="B47">
        <v>70</v>
      </c>
      <c r="C47">
        <f t="shared" si="0"/>
        <v>4900</v>
      </c>
      <c r="E47" s="33"/>
      <c r="F47" s="50">
        <v>0.75958645805608827</v>
      </c>
      <c r="G47" s="2">
        <v>70</v>
      </c>
      <c r="H47" s="2">
        <f t="shared" si="1"/>
        <v>4900</v>
      </c>
      <c r="I47" s="2"/>
      <c r="K47" s="2"/>
      <c r="P47" s="3"/>
      <c r="Q47" s="3"/>
      <c r="R47" s="3"/>
    </row>
    <row r="48" spans="1:27" x14ac:dyDescent="0.25">
      <c r="A48">
        <v>0.83352453830590933</v>
      </c>
      <c r="B48">
        <v>62</v>
      </c>
      <c r="C48">
        <f t="shared" si="0"/>
        <v>3844</v>
      </c>
      <c r="E48" s="33"/>
      <c r="F48" s="50">
        <v>0.75958645805608827</v>
      </c>
      <c r="G48" s="2">
        <v>62</v>
      </c>
      <c r="H48" s="2">
        <f t="shared" si="1"/>
        <v>3844</v>
      </c>
      <c r="I48" s="2"/>
      <c r="K48" s="2"/>
    </row>
    <row r="49" spans="1:11" x14ac:dyDescent="0.25">
      <c r="A49">
        <v>0.83450631998019953</v>
      </c>
      <c r="B49">
        <v>58</v>
      </c>
      <c r="C49">
        <f t="shared" si="0"/>
        <v>3364</v>
      </c>
      <c r="E49" s="33"/>
      <c r="F49" s="50">
        <v>0.76057874301868789</v>
      </c>
      <c r="G49" s="2">
        <v>58</v>
      </c>
      <c r="H49" s="2">
        <f t="shared" si="1"/>
        <v>3364</v>
      </c>
      <c r="I49" s="2"/>
      <c r="K49" s="2"/>
    </row>
    <row r="50" spans="1:11" x14ac:dyDescent="0.25">
      <c r="A50">
        <v>0.83450631998019953</v>
      </c>
      <c r="B50">
        <v>62</v>
      </c>
      <c r="C50">
        <f t="shared" si="0"/>
        <v>3844</v>
      </c>
      <c r="E50" s="33"/>
      <c r="F50" s="50">
        <v>0.76057874301868789</v>
      </c>
      <c r="G50" s="2">
        <v>62</v>
      </c>
      <c r="H50" s="2">
        <f t="shared" si="1"/>
        <v>3844</v>
      </c>
      <c r="I50" s="2"/>
      <c r="K50" s="2"/>
    </row>
    <row r="51" spans="1:11" x14ac:dyDescent="0.25">
      <c r="A51">
        <v>0.83450631998019953</v>
      </c>
      <c r="B51">
        <v>65</v>
      </c>
      <c r="C51">
        <f t="shared" si="0"/>
        <v>4225</v>
      </c>
      <c r="E51" s="33"/>
      <c r="F51" s="50">
        <v>0.76057874301868789</v>
      </c>
      <c r="G51" s="2">
        <v>65</v>
      </c>
      <c r="H51" s="2">
        <f t="shared" si="1"/>
        <v>4225</v>
      </c>
      <c r="I51" s="2"/>
      <c r="K51" s="2"/>
    </row>
    <row r="52" spans="1:11" x14ac:dyDescent="0.25">
      <c r="A52">
        <v>0.83450631998019953</v>
      </c>
      <c r="B52">
        <v>67</v>
      </c>
      <c r="C52">
        <f t="shared" si="0"/>
        <v>4489</v>
      </c>
      <c r="E52" s="33"/>
      <c r="F52" s="50">
        <v>0.76057874301868789</v>
      </c>
      <c r="G52" s="2">
        <v>67</v>
      </c>
      <c r="H52" s="2">
        <f t="shared" si="1"/>
        <v>4489</v>
      </c>
      <c r="I52" s="2"/>
      <c r="K52" s="2"/>
    </row>
    <row r="53" spans="1:11" x14ac:dyDescent="0.25">
      <c r="A53">
        <v>0.83555322526067199</v>
      </c>
      <c r="B53">
        <v>73</v>
      </c>
      <c r="C53">
        <f t="shared" si="0"/>
        <v>5329</v>
      </c>
      <c r="E53" s="33"/>
      <c r="F53" s="50">
        <v>0.76163731033528326</v>
      </c>
      <c r="G53" s="2">
        <v>73</v>
      </c>
      <c r="H53" s="2">
        <f t="shared" si="1"/>
        <v>5329</v>
      </c>
      <c r="I53" s="2"/>
      <c r="K53" s="2"/>
    </row>
    <row r="54" spans="1:11" x14ac:dyDescent="0.25">
      <c r="A54">
        <v>0.83751526114524544</v>
      </c>
      <c r="B54">
        <v>70</v>
      </c>
      <c r="C54">
        <f t="shared" si="0"/>
        <v>4900</v>
      </c>
      <c r="E54" s="33"/>
      <c r="F54" s="50">
        <v>0.76362248611829198</v>
      </c>
      <c r="G54" s="2">
        <v>70</v>
      </c>
      <c r="H54" s="2">
        <f t="shared" si="1"/>
        <v>4900</v>
      </c>
      <c r="I54" s="2"/>
      <c r="K54" s="2"/>
    </row>
    <row r="55" spans="1:11" x14ac:dyDescent="0.25">
      <c r="A55">
        <v>0.83849583444402676</v>
      </c>
      <c r="B55">
        <v>53</v>
      </c>
      <c r="C55">
        <f t="shared" si="0"/>
        <v>2809</v>
      </c>
      <c r="E55" s="33"/>
      <c r="F55" s="50">
        <v>0.76461525124644991</v>
      </c>
      <c r="G55" s="2">
        <v>53</v>
      </c>
      <c r="H55" s="2">
        <f t="shared" si="1"/>
        <v>2809</v>
      </c>
      <c r="I55" s="2"/>
      <c r="K55" s="2"/>
    </row>
    <row r="56" spans="1:11" x14ac:dyDescent="0.25">
      <c r="A56">
        <v>0.83849583444402676</v>
      </c>
      <c r="B56">
        <v>67</v>
      </c>
      <c r="C56">
        <f t="shared" si="0"/>
        <v>4489</v>
      </c>
      <c r="E56" s="33"/>
      <c r="F56" s="50">
        <v>0.76461525124644991</v>
      </c>
      <c r="G56" s="2">
        <v>67</v>
      </c>
      <c r="H56" s="2">
        <f t="shared" si="1"/>
        <v>4489</v>
      </c>
      <c r="I56" s="2"/>
      <c r="K56" s="2"/>
    </row>
    <row r="57" spans="1:11" x14ac:dyDescent="0.25">
      <c r="A57">
        <v>0.83849583444402676</v>
      </c>
      <c r="B57">
        <v>73</v>
      </c>
      <c r="C57">
        <f t="shared" si="0"/>
        <v>5329</v>
      </c>
      <c r="E57" s="33"/>
      <c r="F57" s="50">
        <v>0.76461525124644991</v>
      </c>
      <c r="G57" s="2">
        <v>73</v>
      </c>
      <c r="H57" s="2">
        <f t="shared" si="1"/>
        <v>5329</v>
      </c>
      <c r="I57" s="2"/>
      <c r="K57" s="2"/>
    </row>
    <row r="58" spans="1:11" x14ac:dyDescent="0.25">
      <c r="A58">
        <v>0.83954145345107367</v>
      </c>
      <c r="B58">
        <v>77</v>
      </c>
      <c r="C58">
        <f t="shared" si="0"/>
        <v>5929</v>
      </c>
      <c r="E58" s="33"/>
      <c r="F58" s="50">
        <v>0.76567433104806049</v>
      </c>
      <c r="G58" s="2">
        <v>77</v>
      </c>
      <c r="H58" s="2">
        <f t="shared" si="1"/>
        <v>5929</v>
      </c>
      <c r="I58" s="2"/>
      <c r="K58" s="2"/>
    </row>
    <row r="59" spans="1:11" x14ac:dyDescent="0.25">
      <c r="A59">
        <v>0.84052141641581302</v>
      </c>
      <c r="B59">
        <v>68</v>
      </c>
      <c r="C59">
        <f t="shared" si="0"/>
        <v>4624</v>
      </c>
      <c r="E59" s="33"/>
      <c r="F59" s="50">
        <v>0.76666734061028141</v>
      </c>
      <c r="G59" s="2">
        <v>68</v>
      </c>
      <c r="H59" s="2">
        <f t="shared" si="1"/>
        <v>4624</v>
      </c>
      <c r="I59" s="2"/>
      <c r="K59" s="2"/>
    </row>
    <row r="60" spans="1:11" x14ac:dyDescent="0.25">
      <c r="A60">
        <v>0.84052141641581302</v>
      </c>
      <c r="B60">
        <v>66</v>
      </c>
      <c r="C60">
        <f t="shared" si="0"/>
        <v>4356</v>
      </c>
      <c r="E60" s="33"/>
      <c r="F60" s="50">
        <v>0.76666734061028141</v>
      </c>
      <c r="G60" s="2">
        <v>66</v>
      </c>
      <c r="H60" s="2">
        <f t="shared" si="1"/>
        <v>4356</v>
      </c>
      <c r="I60" s="2"/>
      <c r="K60" s="2"/>
    </row>
    <row r="61" spans="1:11" x14ac:dyDescent="0.25">
      <c r="A61">
        <v>0.84150108496469878</v>
      </c>
      <c r="B61">
        <v>70</v>
      </c>
      <c r="C61">
        <f t="shared" si="0"/>
        <v>4900</v>
      </c>
      <c r="E61" s="33"/>
      <c r="F61" s="50">
        <v>0.76766046853360359</v>
      </c>
      <c r="G61" s="2">
        <v>70</v>
      </c>
      <c r="H61" s="2">
        <f t="shared" si="1"/>
        <v>4900</v>
      </c>
      <c r="I61" s="2"/>
      <c r="K61" s="2"/>
    </row>
    <row r="62" spans="1:11" x14ac:dyDescent="0.25">
      <c r="A62">
        <v>0.84352480286482179</v>
      </c>
      <c r="B62">
        <v>74</v>
      </c>
      <c r="C62">
        <f t="shared" si="0"/>
        <v>5476</v>
      </c>
      <c r="E62" s="33"/>
      <c r="F62" s="50">
        <v>0.76971330819760708</v>
      </c>
      <c r="G62" s="2">
        <v>74</v>
      </c>
      <c r="H62" s="2">
        <f t="shared" si="1"/>
        <v>5476</v>
      </c>
      <c r="I62" s="2"/>
      <c r="K62" s="2"/>
    </row>
    <row r="63" spans="1:11" x14ac:dyDescent="0.25">
      <c r="A63">
        <v>0.84352480286482179</v>
      </c>
      <c r="B63">
        <v>59</v>
      </c>
      <c r="C63">
        <f t="shared" si="0"/>
        <v>3481</v>
      </c>
      <c r="E63" s="33"/>
      <c r="F63" s="50">
        <v>0.76971330819760708</v>
      </c>
      <c r="G63" s="2">
        <v>59</v>
      </c>
      <c r="H63" s="2">
        <f t="shared" si="1"/>
        <v>3481</v>
      </c>
      <c r="I63" s="2"/>
      <c r="K63" s="2"/>
    </row>
    <row r="64" spans="1:11" x14ac:dyDescent="0.25">
      <c r="A64">
        <v>0.8445035722193952</v>
      </c>
      <c r="B64">
        <v>71</v>
      </c>
      <c r="C64">
        <f t="shared" si="0"/>
        <v>5041</v>
      </c>
      <c r="E64" s="33"/>
      <c r="F64" s="50">
        <v>0.7707067993984863</v>
      </c>
      <c r="G64" s="2">
        <v>71</v>
      </c>
      <c r="H64" s="2">
        <f t="shared" si="1"/>
        <v>5041</v>
      </c>
      <c r="I64" s="2"/>
      <c r="K64" s="2"/>
    </row>
    <row r="65" spans="1:11" x14ac:dyDescent="0.25">
      <c r="A65">
        <v>0.8445035722193952</v>
      </c>
      <c r="B65">
        <v>64</v>
      </c>
      <c r="C65">
        <f t="shared" si="0"/>
        <v>4096</v>
      </c>
      <c r="E65" s="33"/>
      <c r="F65" s="50">
        <v>0.7707067993984863</v>
      </c>
      <c r="G65" s="2">
        <v>64</v>
      </c>
      <c r="H65" s="2">
        <f t="shared" si="1"/>
        <v>4096</v>
      </c>
      <c r="I65" s="2"/>
      <c r="K65" s="2"/>
    </row>
    <row r="66" spans="1:11" x14ac:dyDescent="0.25">
      <c r="A66">
        <v>0.84548204955665685</v>
      </c>
      <c r="B66">
        <v>54</v>
      </c>
      <c r="C66">
        <f t="shared" si="0"/>
        <v>2916</v>
      </c>
      <c r="E66" s="33"/>
      <c r="F66" s="50">
        <v>0.77170040914542293</v>
      </c>
      <c r="G66" s="2">
        <v>54</v>
      </c>
      <c r="H66" s="2">
        <f t="shared" si="1"/>
        <v>2916</v>
      </c>
      <c r="I66" s="2"/>
      <c r="K66" s="2"/>
    </row>
    <row r="67" spans="1:11" x14ac:dyDescent="0.25">
      <c r="A67">
        <v>0.846525437511225</v>
      </c>
      <c r="B67">
        <v>74</v>
      </c>
      <c r="C67">
        <f t="shared" si="0"/>
        <v>5476</v>
      </c>
      <c r="E67" s="33"/>
      <c r="F67" s="50">
        <v>0.77276039024666476</v>
      </c>
      <c r="G67" s="2">
        <v>74</v>
      </c>
      <c r="H67" s="2">
        <f t="shared" si="1"/>
        <v>5476</v>
      </c>
      <c r="I67" s="2"/>
      <c r="K67" s="2"/>
    </row>
    <row r="68" spans="1:11" x14ac:dyDescent="0.25">
      <c r="A68">
        <v>0.8475033132094949</v>
      </c>
      <c r="B68">
        <v>63</v>
      </c>
      <c r="C68">
        <f t="shared" si="0"/>
        <v>3969</v>
      </c>
      <c r="E68" s="33"/>
      <c r="F68" s="50">
        <v>0.77375424509841806</v>
      </c>
      <c r="G68" s="2">
        <v>63</v>
      </c>
      <c r="H68" s="2">
        <f t="shared" si="1"/>
        <v>3969</v>
      </c>
      <c r="I68" s="2"/>
      <c r="K68" s="2"/>
    </row>
    <row r="69" spans="1:11" x14ac:dyDescent="0.25">
      <c r="A69">
        <v>0.85147702402611647</v>
      </c>
      <c r="B69">
        <v>68</v>
      </c>
      <c r="C69">
        <f t="shared" si="0"/>
        <v>4624</v>
      </c>
      <c r="E69" s="33"/>
      <c r="F69" s="50">
        <v>0.77779714403380362</v>
      </c>
      <c r="G69" s="2">
        <v>68</v>
      </c>
      <c r="H69" s="2">
        <f t="shared" si="1"/>
        <v>4624</v>
      </c>
      <c r="I69" s="2"/>
      <c r="K69" s="2"/>
    </row>
    <row r="70" spans="1:11" x14ac:dyDescent="0.25">
      <c r="A70">
        <v>0.85147702402611647</v>
      </c>
      <c r="B70">
        <v>75</v>
      </c>
      <c r="C70">
        <f t="shared" si="0"/>
        <v>5625</v>
      </c>
      <c r="E70" s="33"/>
      <c r="F70" s="50">
        <v>0.77779714403380362</v>
      </c>
      <c r="G70" s="2">
        <v>75</v>
      </c>
      <c r="H70" s="2">
        <f t="shared" si="1"/>
        <v>5625</v>
      </c>
      <c r="I70" s="2"/>
      <c r="K70" s="2"/>
    </row>
    <row r="71" spans="1:11" x14ac:dyDescent="0.25">
      <c r="A71">
        <v>0.852453435335353</v>
      </c>
      <c r="B71">
        <v>66</v>
      </c>
      <c r="C71">
        <f t="shared" si="0"/>
        <v>4356</v>
      </c>
      <c r="E71" s="33"/>
      <c r="F71" s="50">
        <v>0.77879160023013794</v>
      </c>
      <c r="G71" s="2">
        <v>66</v>
      </c>
      <c r="H71" s="2">
        <f t="shared" si="1"/>
        <v>4356</v>
      </c>
      <c r="I71" s="2"/>
      <c r="K71" s="2"/>
    </row>
    <row r="72" spans="1:11" x14ac:dyDescent="0.25">
      <c r="A72">
        <v>0.852453435335353</v>
      </c>
      <c r="B72">
        <v>63</v>
      </c>
      <c r="C72">
        <f t="shared" si="0"/>
        <v>3969</v>
      </c>
      <c r="E72" s="33"/>
      <c r="F72" s="50">
        <v>0.77879160023013794</v>
      </c>
      <c r="G72" s="2">
        <v>63</v>
      </c>
      <c r="H72" s="2">
        <f t="shared" si="1"/>
        <v>3969</v>
      </c>
      <c r="I72" s="2"/>
      <c r="K72" s="2"/>
    </row>
    <row r="73" spans="1:11" x14ac:dyDescent="0.25">
      <c r="A73">
        <v>0.85342955939419252</v>
      </c>
      <c r="B73">
        <v>78</v>
      </c>
      <c r="C73">
        <f t="shared" si="0"/>
        <v>6084</v>
      </c>
      <c r="E73" s="33"/>
      <c r="F73" s="50">
        <v>0.77978617515670723</v>
      </c>
      <c r="G73" s="2">
        <v>78</v>
      </c>
      <c r="H73" s="2">
        <f t="shared" si="1"/>
        <v>6084</v>
      </c>
      <c r="I73" s="2"/>
      <c r="K73" s="2"/>
    </row>
    <row r="74" spans="1:11" x14ac:dyDescent="0.25">
      <c r="A74">
        <v>0.85342955939419252</v>
      </c>
      <c r="B74">
        <v>71</v>
      </c>
      <c r="C74">
        <f t="shared" si="0"/>
        <v>5041</v>
      </c>
      <c r="E74" s="33"/>
      <c r="F74" s="50">
        <v>0.77978617515670723</v>
      </c>
      <c r="G74" s="2">
        <v>71</v>
      </c>
      <c r="H74" s="2">
        <f t="shared" si="1"/>
        <v>5041</v>
      </c>
      <c r="I74" s="2"/>
      <c r="K74" s="2"/>
    </row>
    <row r="75" spans="1:11" x14ac:dyDescent="0.25">
      <c r="A75">
        <v>0.8544704424337497</v>
      </c>
      <c r="B75">
        <v>69</v>
      </c>
      <c r="C75">
        <f t="shared" si="0"/>
        <v>4761</v>
      </c>
      <c r="E75" s="33"/>
      <c r="F75" s="50">
        <v>0.78084718595192404</v>
      </c>
      <c r="G75" s="2">
        <v>69</v>
      </c>
      <c r="H75" s="2">
        <f t="shared" si="1"/>
        <v>4761</v>
      </c>
      <c r="I75" s="2"/>
      <c r="K75" s="2"/>
    </row>
    <row r="76" spans="1:11" x14ac:dyDescent="0.25">
      <c r="A76">
        <v>0.8544704424337497</v>
      </c>
      <c r="B76">
        <v>71</v>
      </c>
      <c r="C76">
        <f t="shared" si="0"/>
        <v>5041</v>
      </c>
      <c r="E76" s="33"/>
      <c r="F76" s="50">
        <v>0.78084718595192404</v>
      </c>
      <c r="G76" s="2">
        <v>71</v>
      </c>
      <c r="H76" s="2">
        <f t="shared" si="1"/>
        <v>5041</v>
      </c>
      <c r="I76" s="2"/>
      <c r="K76" s="2"/>
    </row>
    <row r="77" spans="1:11" x14ac:dyDescent="0.25">
      <c r="A77">
        <v>0.8544704424337497</v>
      </c>
      <c r="B77">
        <v>69</v>
      </c>
      <c r="C77">
        <f t="shared" si="0"/>
        <v>4761</v>
      </c>
      <c r="E77" s="33"/>
      <c r="F77" s="50">
        <v>0.78084718595192404</v>
      </c>
      <c r="G77" s="2">
        <v>69</v>
      </c>
      <c r="H77" s="2">
        <f t="shared" si="1"/>
        <v>4761</v>
      </c>
      <c r="I77" s="2"/>
      <c r="K77" s="2"/>
    </row>
    <row r="78" spans="1:11" x14ac:dyDescent="0.25">
      <c r="A78">
        <v>0.8544704424337497</v>
      </c>
      <c r="B78">
        <v>70</v>
      </c>
      <c r="C78">
        <f t="shared" si="0"/>
        <v>4900</v>
      </c>
      <c r="E78" s="33"/>
      <c r="F78" s="50">
        <v>0.78084718595192404</v>
      </c>
      <c r="G78" s="2">
        <v>70</v>
      </c>
      <c r="H78" s="2">
        <f t="shared" si="1"/>
        <v>4900</v>
      </c>
      <c r="I78" s="2"/>
      <c r="K78" s="2"/>
    </row>
    <row r="79" spans="1:11" x14ac:dyDescent="0.25">
      <c r="A79">
        <v>0.8544704424337497</v>
      </c>
      <c r="B79">
        <v>80</v>
      </c>
      <c r="C79">
        <f t="shared" si="0"/>
        <v>6400</v>
      </c>
      <c r="E79" s="33"/>
      <c r="F79" s="50">
        <v>0.78084718595192404</v>
      </c>
      <c r="G79" s="2">
        <v>80</v>
      </c>
      <c r="H79" s="2">
        <f t="shared" si="1"/>
        <v>6400</v>
      </c>
      <c r="I79" s="2"/>
      <c r="K79" s="2"/>
    </row>
    <row r="80" spans="1:11" x14ac:dyDescent="0.25">
      <c r="A80">
        <v>0.85544597468958539</v>
      </c>
      <c r="B80">
        <v>63</v>
      </c>
      <c r="C80">
        <f t="shared" si="0"/>
        <v>3969</v>
      </c>
      <c r="E80" s="33"/>
      <c r="F80" s="50">
        <v>0.78184200626849654</v>
      </c>
      <c r="G80" s="2">
        <v>63</v>
      </c>
      <c r="H80" s="2">
        <f t="shared" si="1"/>
        <v>3969</v>
      </c>
      <c r="I80" s="2"/>
      <c r="K80" s="2"/>
    </row>
    <row r="81" spans="1:11" x14ac:dyDescent="0.25">
      <c r="A81">
        <v>0.85843582941473362</v>
      </c>
      <c r="B81">
        <v>66</v>
      </c>
      <c r="C81">
        <f t="shared" si="0"/>
        <v>4356</v>
      </c>
      <c r="E81" s="33"/>
      <c r="F81" s="50">
        <v>0.7848935289325667</v>
      </c>
      <c r="G81" s="2">
        <v>66</v>
      </c>
      <c r="H81" s="2">
        <f t="shared" si="1"/>
        <v>4356</v>
      </c>
      <c r="I81" s="2"/>
      <c r="K81" s="2"/>
    </row>
    <row r="82" spans="1:11" x14ac:dyDescent="0.25">
      <c r="A82">
        <v>0.85941020440910754</v>
      </c>
      <c r="B82">
        <v>46</v>
      </c>
      <c r="C82">
        <f t="shared" si="0"/>
        <v>2116</v>
      </c>
      <c r="E82" s="33"/>
      <c r="F82" s="50">
        <v>0.78588883206117666</v>
      </c>
      <c r="G82" s="2">
        <v>46</v>
      </c>
      <c r="H82" s="2">
        <f t="shared" si="1"/>
        <v>2116</v>
      </c>
      <c r="I82" s="2"/>
      <c r="K82" s="2"/>
    </row>
    <row r="83" spans="1:11" x14ac:dyDescent="0.25">
      <c r="A83">
        <v>0.85941020440910754</v>
      </c>
      <c r="B83">
        <v>66</v>
      </c>
      <c r="C83">
        <f t="shared" si="0"/>
        <v>4356</v>
      </c>
      <c r="E83" s="33"/>
      <c r="F83" s="50">
        <v>0.78588883206117666</v>
      </c>
      <c r="G83" s="2">
        <v>66</v>
      </c>
      <c r="H83" s="2">
        <f t="shared" si="1"/>
        <v>4356</v>
      </c>
      <c r="I83" s="2"/>
      <c r="K83" s="2"/>
    </row>
    <row r="84" spans="1:11" x14ac:dyDescent="0.25">
      <c r="A84">
        <v>0.86038429630092894</v>
      </c>
      <c r="B84">
        <v>62</v>
      </c>
      <c r="C84">
        <f t="shared" si="0"/>
        <v>3844</v>
      </c>
      <c r="E84" s="33"/>
      <c r="F84" s="50">
        <v>0.78688425388166294</v>
      </c>
      <c r="G84" s="2">
        <v>62</v>
      </c>
      <c r="H84" s="2">
        <f t="shared" si="1"/>
        <v>3844</v>
      </c>
      <c r="I84" s="2"/>
      <c r="K84" s="2"/>
    </row>
    <row r="85" spans="1:11" x14ac:dyDescent="0.25">
      <c r="A85">
        <v>0.86135810566921767</v>
      </c>
      <c r="B85">
        <v>75</v>
      </c>
      <c r="C85">
        <f t="shared" si="0"/>
        <v>5625</v>
      </c>
      <c r="E85" s="33"/>
      <c r="F85" s="50">
        <v>0.78787979437396571</v>
      </c>
      <c r="G85" s="2">
        <v>75</v>
      </c>
      <c r="H85" s="2">
        <f t="shared" si="1"/>
        <v>5625</v>
      </c>
      <c r="I85" s="2"/>
      <c r="K85" s="2"/>
    </row>
    <row r="86" spans="1:11" x14ac:dyDescent="0.25">
      <c r="A86">
        <v>0.86135810566921767</v>
      </c>
      <c r="B86">
        <v>72</v>
      </c>
      <c r="C86">
        <f t="shared" si="0"/>
        <v>5184</v>
      </c>
      <c r="E86" s="33"/>
      <c r="F86" s="50">
        <v>0.78787979437396571</v>
      </c>
      <c r="G86" s="2">
        <v>72</v>
      </c>
      <c r="H86" s="2">
        <f t="shared" si="1"/>
        <v>5184</v>
      </c>
      <c r="I86" s="2"/>
      <c r="K86" s="2"/>
    </row>
    <row r="87" spans="1:11" x14ac:dyDescent="0.25">
      <c r="A87">
        <v>0.86239652491004293</v>
      </c>
      <c r="B87">
        <v>75</v>
      </c>
      <c r="C87">
        <f t="shared" si="0"/>
        <v>5625</v>
      </c>
      <c r="E87" s="33"/>
      <c r="F87" s="50">
        <v>0.78894183500843684</v>
      </c>
      <c r="G87" s="2">
        <v>75</v>
      </c>
      <c r="H87" s="2">
        <f t="shared" si="1"/>
        <v>5625</v>
      </c>
      <c r="I87" s="2"/>
      <c r="K87" s="2"/>
    </row>
    <row r="88" spans="1:11" x14ac:dyDescent="0.25">
      <c r="A88">
        <v>0.863369752228625</v>
      </c>
      <c r="B88">
        <v>70</v>
      </c>
      <c r="C88">
        <f t="shared" si="0"/>
        <v>4900</v>
      </c>
      <c r="E88" s="33"/>
      <c r="F88" s="50">
        <v>0.7899376206769082</v>
      </c>
      <c r="G88" s="2">
        <v>70</v>
      </c>
      <c r="H88" s="2">
        <f t="shared" si="1"/>
        <v>4900</v>
      </c>
      <c r="I88" s="2"/>
      <c r="K88" s="2"/>
    </row>
    <row r="89" spans="1:11" x14ac:dyDescent="0.25">
      <c r="A89">
        <v>0.863369752228625</v>
      </c>
      <c r="B89">
        <v>64</v>
      </c>
      <c r="C89">
        <f t="shared" si="0"/>
        <v>4096</v>
      </c>
      <c r="E89" s="33"/>
      <c r="F89" s="50">
        <v>0.7899376206769082</v>
      </c>
      <c r="G89" s="2">
        <v>64</v>
      </c>
      <c r="H89" s="2">
        <f t="shared" si="1"/>
        <v>4096</v>
      </c>
      <c r="I89" s="2"/>
      <c r="K89" s="2"/>
    </row>
    <row r="90" spans="1:11" x14ac:dyDescent="0.25">
      <c r="A90">
        <v>0.86434269879557968</v>
      </c>
      <c r="B90">
        <v>44</v>
      </c>
      <c r="C90">
        <f t="shared" si="0"/>
        <v>1936</v>
      </c>
      <c r="E90" s="33"/>
      <c r="F90" s="50">
        <v>0.7909335249334235</v>
      </c>
      <c r="G90" s="2">
        <v>44</v>
      </c>
      <c r="H90" s="2">
        <f t="shared" si="1"/>
        <v>1936</v>
      </c>
      <c r="I90" s="2"/>
      <c r="K90" s="2"/>
    </row>
    <row r="91" spans="1:11" x14ac:dyDescent="0.25">
      <c r="A91">
        <v>0.86434269879557968</v>
      </c>
      <c r="B91">
        <v>59</v>
      </c>
      <c r="C91">
        <f t="shared" ref="C91:C154" si="2">B91^2</f>
        <v>3481</v>
      </c>
      <c r="E91" s="33"/>
      <c r="F91" s="50">
        <v>0.7909335249334235</v>
      </c>
      <c r="G91" s="2">
        <v>59</v>
      </c>
      <c r="H91" s="2">
        <f t="shared" ref="H91:H154" si="3">G91^2</f>
        <v>3481</v>
      </c>
      <c r="I91" s="2"/>
      <c r="K91" s="2"/>
    </row>
    <row r="92" spans="1:11" x14ac:dyDescent="0.25">
      <c r="A92">
        <v>0.86434269879557968</v>
      </c>
      <c r="B92">
        <v>71</v>
      </c>
      <c r="C92">
        <f t="shared" si="2"/>
        <v>5041</v>
      </c>
      <c r="E92" s="33"/>
      <c r="F92" s="50">
        <v>0.7909335249334235</v>
      </c>
      <c r="G92" s="2">
        <v>71</v>
      </c>
      <c r="H92" s="2">
        <f t="shared" si="3"/>
        <v>5041</v>
      </c>
      <c r="I92" s="2"/>
      <c r="K92" s="2"/>
    </row>
    <row r="93" spans="1:11" x14ac:dyDescent="0.25">
      <c r="A93">
        <v>0.86434269879557968</v>
      </c>
      <c r="B93">
        <v>79</v>
      </c>
      <c r="C93">
        <f t="shared" si="2"/>
        <v>6241</v>
      </c>
      <c r="E93" s="33"/>
      <c r="F93" s="50">
        <v>0.7909335249334235</v>
      </c>
      <c r="G93" s="2">
        <v>79</v>
      </c>
      <c r="H93" s="2">
        <f t="shared" si="3"/>
        <v>6241</v>
      </c>
      <c r="I93" s="2"/>
      <c r="K93" s="2"/>
    </row>
    <row r="94" spans="1:11" x14ac:dyDescent="0.25">
      <c r="A94">
        <v>0.86434269879557968</v>
      </c>
      <c r="B94">
        <v>72</v>
      </c>
      <c r="C94">
        <f t="shared" si="2"/>
        <v>5184</v>
      </c>
      <c r="E94" s="33"/>
      <c r="F94" s="50">
        <v>0.7909335249334235</v>
      </c>
      <c r="G94" s="2">
        <v>72</v>
      </c>
      <c r="H94" s="2">
        <f t="shared" si="3"/>
        <v>5184</v>
      </c>
      <c r="I94" s="2"/>
      <c r="K94" s="2"/>
    </row>
    <row r="95" spans="1:11" x14ac:dyDescent="0.25">
      <c r="A95">
        <v>0.86531536518747942</v>
      </c>
      <c r="B95">
        <v>73</v>
      </c>
      <c r="C95">
        <f t="shared" si="2"/>
        <v>5329</v>
      </c>
      <c r="E95" s="33"/>
      <c r="F95" s="50">
        <v>0.79192954774344659</v>
      </c>
      <c r="G95" s="2">
        <v>73</v>
      </c>
      <c r="H95" s="2">
        <f t="shared" si="3"/>
        <v>5329</v>
      </c>
      <c r="I95" s="2"/>
      <c r="K95" s="2"/>
    </row>
    <row r="96" spans="1:11" x14ac:dyDescent="0.25">
      <c r="A96">
        <v>0.86531536518747942</v>
      </c>
      <c r="B96">
        <v>81</v>
      </c>
      <c r="C96">
        <f t="shared" si="2"/>
        <v>6561</v>
      </c>
      <c r="E96" s="33"/>
      <c r="F96" s="50">
        <v>0.79192954774344659</v>
      </c>
      <c r="G96" s="2">
        <v>81</v>
      </c>
      <c r="H96" s="2">
        <f t="shared" si="3"/>
        <v>6561</v>
      </c>
      <c r="I96" s="2"/>
      <c r="K96" s="2"/>
    </row>
    <row r="97" spans="1:11" x14ac:dyDescent="0.25">
      <c r="A97">
        <v>0.86531536518747942</v>
      </c>
      <c r="B97">
        <v>79</v>
      </c>
      <c r="C97">
        <f t="shared" si="2"/>
        <v>6241</v>
      </c>
      <c r="E97" s="33"/>
      <c r="F97" s="50">
        <v>0.79192954774344659</v>
      </c>
      <c r="G97" s="2">
        <v>79</v>
      </c>
      <c r="H97" s="2">
        <f t="shared" si="3"/>
        <v>6241</v>
      </c>
      <c r="I97" s="2"/>
      <c r="K97" s="2"/>
    </row>
    <row r="98" spans="1:11" x14ac:dyDescent="0.25">
      <c r="A98">
        <v>0.86635256783927961</v>
      </c>
      <c r="B98">
        <v>45</v>
      </c>
      <c r="C98">
        <f t="shared" si="2"/>
        <v>2025</v>
      </c>
      <c r="E98" s="33"/>
      <c r="F98" s="50">
        <v>0.79299210270348974</v>
      </c>
      <c r="G98" s="2">
        <v>45</v>
      </c>
      <c r="H98" s="2">
        <f t="shared" si="3"/>
        <v>2025</v>
      </c>
      <c r="I98" s="2"/>
      <c r="K98" s="2"/>
    </row>
    <row r="99" spans="1:11" x14ac:dyDescent="0.25">
      <c r="A99">
        <v>0.86635256783927961</v>
      </c>
      <c r="B99">
        <v>69</v>
      </c>
      <c r="C99">
        <f t="shared" si="2"/>
        <v>4761</v>
      </c>
      <c r="E99" s="33"/>
      <c r="F99" s="50">
        <v>0.79299210270348974</v>
      </c>
      <c r="G99" s="2">
        <v>69</v>
      </c>
      <c r="H99" s="2">
        <f t="shared" si="3"/>
        <v>4761</v>
      </c>
      <c r="I99" s="2"/>
      <c r="K99" s="2"/>
    </row>
    <row r="100" spans="1:11" x14ac:dyDescent="0.25">
      <c r="A100">
        <v>0.86635256783927961</v>
      </c>
      <c r="B100">
        <v>64</v>
      </c>
      <c r="C100">
        <f t="shared" si="2"/>
        <v>4096</v>
      </c>
      <c r="E100" s="33"/>
      <c r="F100" s="50">
        <v>0.79299210270348974</v>
      </c>
      <c r="G100" s="2">
        <v>64</v>
      </c>
      <c r="H100" s="2">
        <f t="shared" si="3"/>
        <v>4096</v>
      </c>
      <c r="I100" s="2"/>
      <c r="K100" s="2"/>
    </row>
    <row r="101" spans="1:11" x14ac:dyDescent="0.25">
      <c r="A101">
        <v>0.86829646780456993</v>
      </c>
      <c r="B101">
        <v>68</v>
      </c>
      <c r="C101">
        <f t="shared" si="2"/>
        <v>4624</v>
      </c>
      <c r="E101" s="33"/>
      <c r="F101" s="50">
        <v>0.79498475652111666</v>
      </c>
      <c r="G101" s="2">
        <v>68</v>
      </c>
      <c r="H101" s="2">
        <f t="shared" si="3"/>
        <v>4624</v>
      </c>
      <c r="I101" s="2"/>
      <c r="K101" s="2"/>
    </row>
    <row r="102" spans="1:11" x14ac:dyDescent="0.25">
      <c r="A102">
        <v>0.86926800074538146</v>
      </c>
      <c r="B102">
        <v>51</v>
      </c>
      <c r="C102">
        <f t="shared" si="2"/>
        <v>2601</v>
      </c>
      <c r="E102" s="33"/>
      <c r="F102" s="50">
        <v>0.7959812610195276</v>
      </c>
      <c r="G102" s="2">
        <v>51</v>
      </c>
      <c r="H102" s="2">
        <f t="shared" si="3"/>
        <v>2601</v>
      </c>
      <c r="I102" s="2"/>
      <c r="K102" s="2"/>
    </row>
    <row r="103" spans="1:11" x14ac:dyDescent="0.25">
      <c r="A103">
        <v>0.86926800074538146</v>
      </c>
      <c r="B103">
        <v>65</v>
      </c>
      <c r="C103">
        <f t="shared" si="2"/>
        <v>4225</v>
      </c>
      <c r="E103" s="33"/>
      <c r="F103" s="50">
        <v>0.7959812610195276</v>
      </c>
      <c r="G103" s="2">
        <v>65</v>
      </c>
      <c r="H103" s="2">
        <f t="shared" si="3"/>
        <v>4225</v>
      </c>
      <c r="I103" s="2"/>
      <c r="K103" s="2"/>
    </row>
    <row r="104" spans="1:11" x14ac:dyDescent="0.25">
      <c r="A104">
        <v>0.87030399695753391</v>
      </c>
      <c r="B104">
        <v>43</v>
      </c>
      <c r="C104">
        <f t="shared" si="2"/>
        <v>1849</v>
      </c>
      <c r="E104" s="33"/>
      <c r="F104" s="50">
        <v>0.7970443295696783</v>
      </c>
      <c r="G104" s="2">
        <v>43</v>
      </c>
      <c r="H104" s="2">
        <f t="shared" si="3"/>
        <v>1849</v>
      </c>
      <c r="I104" s="2"/>
      <c r="K104" s="2"/>
    </row>
    <row r="105" spans="1:11" x14ac:dyDescent="0.25">
      <c r="A105">
        <v>0.87127495751967465</v>
      </c>
      <c r="B105">
        <v>45</v>
      </c>
      <c r="C105">
        <f t="shared" si="2"/>
        <v>2025</v>
      </c>
      <c r="E105" s="33"/>
      <c r="F105" s="50">
        <v>0.79804107854374184</v>
      </c>
      <c r="G105" s="2">
        <v>45</v>
      </c>
      <c r="H105" s="2">
        <f t="shared" si="3"/>
        <v>2025</v>
      </c>
      <c r="I105" s="2"/>
      <c r="K105" s="2"/>
    </row>
    <row r="106" spans="1:11" x14ac:dyDescent="0.25">
      <c r="A106">
        <v>0.87127495751967465</v>
      </c>
      <c r="B106">
        <v>80</v>
      </c>
      <c r="C106">
        <f t="shared" si="2"/>
        <v>6400</v>
      </c>
      <c r="E106" s="33"/>
      <c r="F106" s="50">
        <v>0.79804107854374184</v>
      </c>
      <c r="G106" s="2">
        <v>80</v>
      </c>
      <c r="H106" s="2">
        <f t="shared" si="3"/>
        <v>6400</v>
      </c>
      <c r="I106" s="2"/>
      <c r="K106" s="2"/>
    </row>
    <row r="107" spans="1:11" x14ac:dyDescent="0.25">
      <c r="A107">
        <v>0.8722456420022402</v>
      </c>
      <c r="B107">
        <v>58</v>
      </c>
      <c r="C107">
        <f t="shared" si="2"/>
        <v>3364</v>
      </c>
      <c r="E107" s="33"/>
      <c r="F107" s="50">
        <v>0.79903794572314413</v>
      </c>
      <c r="G107" s="2">
        <v>58</v>
      </c>
      <c r="H107" s="2">
        <f t="shared" si="3"/>
        <v>3364</v>
      </c>
      <c r="I107" s="2"/>
      <c r="K107" s="2"/>
    </row>
    <row r="108" spans="1:11" x14ac:dyDescent="0.25">
      <c r="A108">
        <v>0.8722456420022402</v>
      </c>
      <c r="B108">
        <v>63</v>
      </c>
      <c r="C108">
        <f t="shared" si="2"/>
        <v>3969</v>
      </c>
      <c r="E108" s="33"/>
      <c r="F108" s="50">
        <v>0.79903794572314413</v>
      </c>
      <c r="G108" s="2">
        <v>63</v>
      </c>
      <c r="H108" s="2">
        <f t="shared" si="3"/>
        <v>3969</v>
      </c>
      <c r="I108" s="2"/>
      <c r="K108" s="2"/>
    </row>
    <row r="109" spans="1:11" x14ac:dyDescent="0.25">
      <c r="A109">
        <v>0.8722456420022402</v>
      </c>
      <c r="B109">
        <v>73</v>
      </c>
      <c r="C109">
        <f t="shared" si="2"/>
        <v>5329</v>
      </c>
      <c r="E109" s="33"/>
      <c r="F109" s="50">
        <v>0.79903794572314413</v>
      </c>
      <c r="G109" s="2">
        <v>73</v>
      </c>
      <c r="H109" s="2">
        <f t="shared" si="3"/>
        <v>5329</v>
      </c>
      <c r="I109" s="2"/>
      <c r="K109" s="2"/>
    </row>
    <row r="110" spans="1:11" x14ac:dyDescent="0.25">
      <c r="A110">
        <v>0.87328073512673021</v>
      </c>
      <c r="B110">
        <v>48</v>
      </c>
      <c r="C110">
        <f t="shared" si="2"/>
        <v>2304</v>
      </c>
      <c r="E110" s="33"/>
      <c r="F110" s="50">
        <v>0.80010140093207094</v>
      </c>
      <c r="G110" s="2">
        <v>48</v>
      </c>
      <c r="H110" s="2">
        <f t="shared" si="3"/>
        <v>2304</v>
      </c>
      <c r="I110" s="2"/>
      <c r="K110" s="2"/>
    </row>
    <row r="111" spans="1:11" x14ac:dyDescent="0.25">
      <c r="A111">
        <v>0.87328073512673021</v>
      </c>
      <c r="B111">
        <v>80</v>
      </c>
      <c r="C111">
        <f t="shared" si="2"/>
        <v>6400</v>
      </c>
      <c r="E111" s="33"/>
      <c r="F111" s="50">
        <v>0.80010140093207094</v>
      </c>
      <c r="G111" s="2">
        <v>80</v>
      </c>
      <c r="H111" s="2">
        <f t="shared" si="3"/>
        <v>6400</v>
      </c>
      <c r="I111" s="2"/>
      <c r="K111" s="2"/>
    </row>
    <row r="112" spans="1:11" x14ac:dyDescent="0.25">
      <c r="A112">
        <v>0.87522069225663424</v>
      </c>
      <c r="B112">
        <v>74</v>
      </c>
      <c r="C112">
        <f t="shared" si="2"/>
        <v>5476</v>
      </c>
      <c r="E112" s="33"/>
      <c r="F112" s="50">
        <v>0.80209574146765306</v>
      </c>
      <c r="G112" s="2">
        <v>74</v>
      </c>
      <c r="H112" s="2">
        <f t="shared" si="3"/>
        <v>5476</v>
      </c>
      <c r="I112" s="2"/>
      <c r="K112" s="2"/>
    </row>
    <row r="113" spans="1:11" x14ac:dyDescent="0.25">
      <c r="A113">
        <v>0.87522069225663424</v>
      </c>
      <c r="B113">
        <v>71</v>
      </c>
      <c r="C113">
        <f t="shared" si="2"/>
        <v>5041</v>
      </c>
      <c r="E113" s="33"/>
      <c r="F113" s="50">
        <v>0.80209574146765306</v>
      </c>
      <c r="G113" s="2">
        <v>71</v>
      </c>
      <c r="H113" s="2">
        <f t="shared" si="3"/>
        <v>5041</v>
      </c>
      <c r="I113" s="2"/>
      <c r="K113" s="2"/>
    </row>
    <row r="114" spans="1:11" x14ac:dyDescent="0.25">
      <c r="A114">
        <v>0.87619025989905874</v>
      </c>
      <c r="B114">
        <v>51</v>
      </c>
      <c r="C114">
        <f t="shared" si="2"/>
        <v>2601</v>
      </c>
      <c r="E114" s="33"/>
      <c r="F114" s="50">
        <v>0.80309308866408169</v>
      </c>
      <c r="G114" s="2">
        <v>51</v>
      </c>
      <c r="H114" s="2">
        <f t="shared" si="3"/>
        <v>2601</v>
      </c>
      <c r="I114" s="2"/>
      <c r="K114" s="2"/>
    </row>
    <row r="115" spans="1:11" x14ac:dyDescent="0.25">
      <c r="A115">
        <v>0.87619025989905874</v>
      </c>
      <c r="B115">
        <v>45</v>
      </c>
      <c r="C115">
        <f t="shared" si="2"/>
        <v>2025</v>
      </c>
      <c r="E115" s="33"/>
      <c r="F115" s="50">
        <v>0.80309308866408169</v>
      </c>
      <c r="G115" s="2">
        <v>45</v>
      </c>
      <c r="H115" s="2">
        <f t="shared" si="3"/>
        <v>2025</v>
      </c>
      <c r="I115" s="2"/>
      <c r="K115" s="2"/>
    </row>
    <row r="116" spans="1:11" x14ac:dyDescent="0.25">
      <c r="A116">
        <v>0.87619025989905874</v>
      </c>
      <c r="B116">
        <v>42</v>
      </c>
      <c r="C116">
        <f t="shared" si="2"/>
        <v>1764</v>
      </c>
      <c r="E116" s="33"/>
      <c r="F116" s="50">
        <v>0.80309308866408169</v>
      </c>
      <c r="G116" s="2">
        <v>42</v>
      </c>
      <c r="H116" s="2">
        <f t="shared" si="3"/>
        <v>1764</v>
      </c>
      <c r="I116" s="2"/>
      <c r="K116" s="2"/>
    </row>
    <row r="117" spans="1:11" x14ac:dyDescent="0.25">
      <c r="A117">
        <v>0.87619025989905874</v>
      </c>
      <c r="B117">
        <v>62</v>
      </c>
      <c r="C117">
        <f t="shared" si="2"/>
        <v>3844</v>
      </c>
      <c r="E117" s="33"/>
      <c r="F117" s="50">
        <v>0.80309308866408169</v>
      </c>
      <c r="G117" s="2">
        <v>62</v>
      </c>
      <c r="H117" s="2">
        <f t="shared" si="3"/>
        <v>3844</v>
      </c>
      <c r="I117" s="2"/>
      <c r="K117" s="2"/>
    </row>
    <row r="118" spans="1:11" x14ac:dyDescent="0.25">
      <c r="A118">
        <v>0.87722416428311734</v>
      </c>
      <c r="B118">
        <v>43</v>
      </c>
      <c r="C118">
        <f t="shared" si="2"/>
        <v>1849</v>
      </c>
      <c r="E118" s="33"/>
      <c r="F118" s="50">
        <v>0.80415705556970885</v>
      </c>
      <c r="G118" s="2">
        <v>43</v>
      </c>
      <c r="H118" s="2">
        <f t="shared" si="3"/>
        <v>1849</v>
      </c>
      <c r="I118" s="2"/>
      <c r="K118" s="2"/>
    </row>
    <row r="119" spans="1:11" x14ac:dyDescent="0.25">
      <c r="A119">
        <v>0.87722416428311734</v>
      </c>
      <c r="B119">
        <v>58</v>
      </c>
      <c r="C119">
        <f t="shared" si="2"/>
        <v>3364</v>
      </c>
      <c r="E119" s="33"/>
      <c r="F119" s="50">
        <v>0.80415705556970885</v>
      </c>
      <c r="G119" s="2">
        <v>58</v>
      </c>
      <c r="H119" s="2">
        <f t="shared" si="3"/>
        <v>3364</v>
      </c>
      <c r="I119" s="2"/>
      <c r="K119" s="2"/>
    </row>
    <row r="120" spans="1:11" x14ac:dyDescent="0.25">
      <c r="A120">
        <v>0.8781931679614704</v>
      </c>
      <c r="B120">
        <v>43</v>
      </c>
      <c r="C120">
        <f t="shared" si="2"/>
        <v>1849</v>
      </c>
      <c r="E120" s="33"/>
      <c r="F120" s="50">
        <v>0.80515464623641153</v>
      </c>
      <c r="G120" s="2">
        <v>43</v>
      </c>
      <c r="H120" s="2">
        <f t="shared" si="3"/>
        <v>1849</v>
      </c>
      <c r="I120" s="2"/>
      <c r="K120" s="2"/>
    </row>
    <row r="121" spans="1:11" x14ac:dyDescent="0.25">
      <c r="A121">
        <v>0.8781931679614704</v>
      </c>
      <c r="B121">
        <v>45</v>
      </c>
      <c r="C121">
        <f t="shared" si="2"/>
        <v>2025</v>
      </c>
      <c r="E121" s="33"/>
      <c r="F121" s="50">
        <v>0.80515464623641153</v>
      </c>
      <c r="G121" s="2">
        <v>45</v>
      </c>
      <c r="H121" s="2">
        <f t="shared" si="3"/>
        <v>2025</v>
      </c>
      <c r="I121" s="2"/>
      <c r="K121" s="2"/>
    </row>
    <row r="122" spans="1:11" x14ac:dyDescent="0.25">
      <c r="A122">
        <v>0.8781931679614704</v>
      </c>
      <c r="B122">
        <v>46</v>
      </c>
      <c r="C122">
        <f t="shared" si="2"/>
        <v>2116</v>
      </c>
      <c r="E122" s="33"/>
      <c r="F122" s="50">
        <v>0.80515464623641153</v>
      </c>
      <c r="G122" s="2">
        <v>46</v>
      </c>
      <c r="H122" s="2">
        <f t="shared" si="3"/>
        <v>2116</v>
      </c>
      <c r="I122" s="2"/>
      <c r="K122" s="2"/>
    </row>
    <row r="123" spans="1:11" x14ac:dyDescent="0.25">
      <c r="A123">
        <v>0.8781931679614704</v>
      </c>
      <c r="B123">
        <v>55</v>
      </c>
      <c r="C123">
        <f t="shared" si="2"/>
        <v>3025</v>
      </c>
      <c r="E123" s="33"/>
      <c r="F123" s="50">
        <v>0.80515464623641153</v>
      </c>
      <c r="G123" s="2">
        <v>55</v>
      </c>
      <c r="H123" s="2">
        <f t="shared" si="3"/>
        <v>3025</v>
      </c>
      <c r="I123" s="2"/>
      <c r="K123" s="2"/>
    </row>
    <row r="124" spans="1:11" x14ac:dyDescent="0.25">
      <c r="A124">
        <v>0.8781931679614704</v>
      </c>
      <c r="B124">
        <v>66</v>
      </c>
      <c r="C124">
        <f t="shared" si="2"/>
        <v>4356</v>
      </c>
      <c r="E124" s="33"/>
      <c r="F124" s="50">
        <v>0.80515464623641153</v>
      </c>
      <c r="G124" s="2">
        <v>66</v>
      </c>
      <c r="H124" s="2">
        <f t="shared" si="3"/>
        <v>4356</v>
      </c>
      <c r="I124" s="2"/>
      <c r="K124" s="2"/>
    </row>
    <row r="125" spans="1:11" x14ac:dyDescent="0.25">
      <c r="A125">
        <v>0.8781931679614704</v>
      </c>
      <c r="B125">
        <v>70</v>
      </c>
      <c r="C125">
        <f t="shared" si="2"/>
        <v>4900</v>
      </c>
      <c r="E125" s="33"/>
      <c r="F125" s="50">
        <v>0.80515464623641153</v>
      </c>
      <c r="G125" s="2">
        <v>70</v>
      </c>
      <c r="H125" s="2">
        <f t="shared" si="3"/>
        <v>4900</v>
      </c>
      <c r="I125" s="2"/>
      <c r="K125" s="2"/>
    </row>
    <row r="126" spans="1:11" x14ac:dyDescent="0.25">
      <c r="A126">
        <v>0.87916189962529911</v>
      </c>
      <c r="B126">
        <v>41</v>
      </c>
      <c r="C126">
        <f t="shared" si="2"/>
        <v>1681</v>
      </c>
      <c r="E126" s="33"/>
      <c r="F126" s="50">
        <v>0.80615235458451973</v>
      </c>
      <c r="G126" s="2">
        <v>41</v>
      </c>
      <c r="H126" s="2">
        <f t="shared" si="3"/>
        <v>1681</v>
      </c>
      <c r="I126" s="2"/>
      <c r="K126" s="2"/>
    </row>
    <row r="127" spans="1:11" x14ac:dyDescent="0.25">
      <c r="A127">
        <v>0.87916189962529911</v>
      </c>
      <c r="B127">
        <v>65</v>
      </c>
      <c r="C127">
        <f t="shared" si="2"/>
        <v>4225</v>
      </c>
      <c r="E127" s="33"/>
      <c r="F127" s="50">
        <v>0.80615235458451973</v>
      </c>
      <c r="G127" s="2">
        <v>65</v>
      </c>
      <c r="H127" s="2">
        <f t="shared" si="3"/>
        <v>4225</v>
      </c>
      <c r="I127" s="2"/>
      <c r="K127" s="2"/>
    </row>
    <row r="128" spans="1:11" x14ac:dyDescent="0.25">
      <c r="A128">
        <v>0.88013035984204691</v>
      </c>
      <c r="B128">
        <v>43</v>
      </c>
      <c r="C128">
        <f t="shared" si="2"/>
        <v>1849</v>
      </c>
      <c r="E128" s="33"/>
      <c r="F128" s="50">
        <v>0.80715018052676124</v>
      </c>
      <c r="G128" s="2">
        <v>43</v>
      </c>
      <c r="H128" s="2">
        <f t="shared" si="3"/>
        <v>1849</v>
      </c>
      <c r="I128" s="2"/>
      <c r="K128" s="2"/>
    </row>
    <row r="129" spans="1:11" x14ac:dyDescent="0.25">
      <c r="A129">
        <v>0.88013035984204691</v>
      </c>
      <c r="B129">
        <v>40</v>
      </c>
      <c r="C129">
        <f t="shared" si="2"/>
        <v>1600</v>
      </c>
      <c r="E129" s="33"/>
      <c r="F129" s="50">
        <v>0.80715018052676124</v>
      </c>
      <c r="G129" s="2">
        <v>40</v>
      </c>
      <c r="H129" s="2">
        <f t="shared" si="3"/>
        <v>1600</v>
      </c>
      <c r="I129" s="2"/>
      <c r="K129" s="2"/>
    </row>
    <row r="130" spans="1:11" x14ac:dyDescent="0.25">
      <c r="A130">
        <v>0.88013035984204691</v>
      </c>
      <c r="B130">
        <v>51</v>
      </c>
      <c r="C130">
        <f t="shared" si="2"/>
        <v>2601</v>
      </c>
      <c r="E130" s="33"/>
      <c r="F130" s="50">
        <v>0.80715018052676124</v>
      </c>
      <c r="G130" s="2">
        <v>51</v>
      </c>
      <c r="H130" s="2">
        <f t="shared" si="3"/>
        <v>2601</v>
      </c>
      <c r="I130" s="2"/>
      <c r="K130" s="2"/>
    </row>
    <row r="131" spans="1:11" x14ac:dyDescent="0.25">
      <c r="A131">
        <v>0.88013035984204691</v>
      </c>
      <c r="B131">
        <v>66</v>
      </c>
      <c r="C131">
        <f t="shared" si="2"/>
        <v>4356</v>
      </c>
      <c r="E131" s="33"/>
      <c r="F131" s="50">
        <v>0.80715018052676124</v>
      </c>
      <c r="G131" s="2">
        <v>66</v>
      </c>
      <c r="H131" s="2">
        <f t="shared" si="3"/>
        <v>4356</v>
      </c>
      <c r="I131" s="2"/>
      <c r="K131" s="2"/>
    </row>
    <row r="132" spans="1:11" x14ac:dyDescent="0.25">
      <c r="A132">
        <v>0.88013035984204691</v>
      </c>
      <c r="B132">
        <v>64</v>
      </c>
      <c r="C132">
        <f t="shared" si="2"/>
        <v>4096</v>
      </c>
      <c r="E132" s="33"/>
      <c r="F132" s="50">
        <v>0.80715018052676124</v>
      </c>
      <c r="G132" s="2">
        <v>64</v>
      </c>
      <c r="H132" s="2">
        <f t="shared" si="3"/>
        <v>4096</v>
      </c>
      <c r="I132" s="2"/>
      <c r="K132" s="2"/>
    </row>
    <row r="133" spans="1:11" x14ac:dyDescent="0.25">
      <c r="A133">
        <v>0.88116308551690503</v>
      </c>
      <c r="B133">
        <v>56</v>
      </c>
      <c r="C133">
        <f t="shared" si="2"/>
        <v>3136</v>
      </c>
      <c r="E133" s="33"/>
      <c r="F133" s="50">
        <v>0.80821465771116552</v>
      </c>
      <c r="G133" s="2">
        <v>56</v>
      </c>
      <c r="H133" s="2">
        <f t="shared" si="3"/>
        <v>3136</v>
      </c>
      <c r="I133" s="2"/>
      <c r="K133" s="2"/>
    </row>
    <row r="134" spans="1:11" x14ac:dyDescent="0.25">
      <c r="A134">
        <v>0.88116308551690503</v>
      </c>
      <c r="B134">
        <v>57</v>
      </c>
      <c r="C134">
        <f t="shared" si="2"/>
        <v>3249</v>
      </c>
      <c r="E134" s="33"/>
      <c r="F134" s="50">
        <v>0.80821465771116552</v>
      </c>
      <c r="G134" s="2">
        <v>57</v>
      </c>
      <c r="H134" s="2">
        <f t="shared" si="3"/>
        <v>3249</v>
      </c>
      <c r="I134" s="2"/>
      <c r="K134" s="2"/>
    </row>
    <row r="135" spans="1:11" x14ac:dyDescent="0.25">
      <c r="A135">
        <v>0.88116308551690503</v>
      </c>
      <c r="B135">
        <v>81</v>
      </c>
      <c r="C135">
        <f t="shared" si="2"/>
        <v>6561</v>
      </c>
      <c r="E135" s="33"/>
      <c r="F135" s="50">
        <v>0.80821465771116552</v>
      </c>
      <c r="G135" s="2">
        <v>81</v>
      </c>
      <c r="H135" s="2">
        <f t="shared" si="3"/>
        <v>6561</v>
      </c>
      <c r="I135" s="2"/>
      <c r="K135" s="2"/>
    </row>
    <row r="136" spans="1:11" x14ac:dyDescent="0.25">
      <c r="A136">
        <v>0.88116308551690503</v>
      </c>
      <c r="B136">
        <v>63</v>
      </c>
      <c r="C136">
        <f t="shared" si="2"/>
        <v>3969</v>
      </c>
      <c r="E136" s="33"/>
      <c r="F136" s="50">
        <v>0.80821465771116552</v>
      </c>
      <c r="G136" s="2">
        <v>63</v>
      </c>
      <c r="H136" s="2">
        <f t="shared" si="3"/>
        <v>3969</v>
      </c>
      <c r="I136" s="2"/>
      <c r="K136" s="2"/>
    </row>
    <row r="137" spans="1:11" x14ac:dyDescent="0.25">
      <c r="A137">
        <v>0.88213098653862709</v>
      </c>
      <c r="B137">
        <v>44</v>
      </c>
      <c r="C137">
        <f t="shared" si="2"/>
        <v>1936</v>
      </c>
      <c r="E137" s="33"/>
      <c r="F137" s="50">
        <v>0.80921272639027819</v>
      </c>
      <c r="G137" s="2">
        <v>44</v>
      </c>
      <c r="H137" s="2">
        <f t="shared" si="3"/>
        <v>1936</v>
      </c>
      <c r="I137" s="2"/>
      <c r="K137" s="2"/>
    </row>
    <row r="138" spans="1:11" x14ac:dyDescent="0.25">
      <c r="A138">
        <v>0.88213098653862709</v>
      </c>
      <c r="B138">
        <v>84</v>
      </c>
      <c r="C138">
        <f t="shared" si="2"/>
        <v>7056</v>
      </c>
      <c r="E138" s="33"/>
      <c r="F138" s="50">
        <v>0.80921272639027819</v>
      </c>
      <c r="G138" s="2">
        <v>84</v>
      </c>
      <c r="H138" s="2">
        <f t="shared" si="3"/>
        <v>7056</v>
      </c>
      <c r="I138" s="2"/>
      <c r="K138" s="2"/>
    </row>
    <row r="139" spans="1:11" x14ac:dyDescent="0.25">
      <c r="A139">
        <v>0.88213098653862709</v>
      </c>
      <c r="B139">
        <v>57</v>
      </c>
      <c r="C139">
        <f t="shared" si="2"/>
        <v>3249</v>
      </c>
      <c r="E139" s="33"/>
      <c r="F139" s="50">
        <v>0.80921272639027819</v>
      </c>
      <c r="G139" s="2">
        <v>57</v>
      </c>
      <c r="H139" s="2">
        <f t="shared" si="3"/>
        <v>3249</v>
      </c>
      <c r="I139" s="2"/>
      <c r="K139" s="2"/>
    </row>
    <row r="140" spans="1:11" x14ac:dyDescent="0.25">
      <c r="A140">
        <v>0.88213098653862709</v>
      </c>
      <c r="B140">
        <v>65</v>
      </c>
      <c r="C140">
        <f t="shared" si="2"/>
        <v>4225</v>
      </c>
      <c r="E140" s="33"/>
      <c r="F140" s="50">
        <v>0.80921272639027819</v>
      </c>
      <c r="G140" s="2">
        <v>65</v>
      </c>
      <c r="H140" s="2">
        <f t="shared" si="3"/>
        <v>4225</v>
      </c>
      <c r="I140" s="2"/>
      <c r="K140" s="2"/>
    </row>
    <row r="141" spans="1:11" x14ac:dyDescent="0.25">
      <c r="A141">
        <v>0.88213098653862709</v>
      </c>
      <c r="B141">
        <v>65</v>
      </c>
      <c r="C141">
        <f t="shared" si="2"/>
        <v>4225</v>
      </c>
      <c r="E141" s="33"/>
      <c r="F141" s="50">
        <v>0.80921272639027819</v>
      </c>
      <c r="G141" s="2">
        <v>65</v>
      </c>
      <c r="H141" s="2">
        <f t="shared" si="3"/>
        <v>4225</v>
      </c>
      <c r="I141" s="2"/>
      <c r="K141" s="2"/>
    </row>
    <row r="142" spans="1:11" x14ac:dyDescent="0.25">
      <c r="A142">
        <v>0.88309861784971888</v>
      </c>
      <c r="B142">
        <v>53</v>
      </c>
      <c r="C142">
        <f t="shared" si="2"/>
        <v>2809</v>
      </c>
      <c r="E142" s="33"/>
      <c r="F142" s="50">
        <v>0.81021091237494347</v>
      </c>
      <c r="G142" s="2">
        <v>53</v>
      </c>
      <c r="H142" s="2">
        <f t="shared" si="3"/>
        <v>2809</v>
      </c>
      <c r="I142" s="2"/>
      <c r="K142" s="2"/>
    </row>
    <row r="143" spans="1:11" x14ac:dyDescent="0.25">
      <c r="A143">
        <v>0.88309861784971888</v>
      </c>
      <c r="B143">
        <v>46</v>
      </c>
      <c r="C143">
        <f t="shared" si="2"/>
        <v>2116</v>
      </c>
      <c r="E143" s="33"/>
      <c r="F143" s="50">
        <v>0.81021091237494347</v>
      </c>
      <c r="G143" s="2">
        <v>46</v>
      </c>
      <c r="H143" s="2">
        <f t="shared" si="3"/>
        <v>2116</v>
      </c>
      <c r="I143" s="2"/>
      <c r="K143" s="2"/>
    </row>
    <row r="144" spans="1:11" x14ac:dyDescent="0.25">
      <c r="A144">
        <v>0.88509753696940552</v>
      </c>
      <c r="B144">
        <v>48</v>
      </c>
      <c r="C144">
        <f t="shared" si="2"/>
        <v>2304</v>
      </c>
      <c r="E144" s="33"/>
      <c r="F144" s="50">
        <v>0.81227420136763118</v>
      </c>
      <c r="G144" s="2">
        <v>48</v>
      </c>
      <c r="H144" s="2">
        <f t="shared" si="3"/>
        <v>2304</v>
      </c>
      <c r="I144" s="2"/>
      <c r="K144" s="2"/>
    </row>
    <row r="145" spans="1:11" x14ac:dyDescent="0.25">
      <c r="A145">
        <v>0.88509753696940552</v>
      </c>
      <c r="B145">
        <v>41</v>
      </c>
      <c r="C145">
        <f t="shared" si="2"/>
        <v>1681</v>
      </c>
      <c r="E145" s="33"/>
      <c r="F145" s="50">
        <v>0.81227420136763118</v>
      </c>
      <c r="G145" s="2">
        <v>41</v>
      </c>
      <c r="H145" s="2">
        <f t="shared" si="3"/>
        <v>1681</v>
      </c>
      <c r="I145" s="2"/>
      <c r="K145" s="2"/>
    </row>
    <row r="146" spans="1:11" x14ac:dyDescent="0.25">
      <c r="A146">
        <v>0.88509753696940552</v>
      </c>
      <c r="B146">
        <v>46</v>
      </c>
      <c r="C146">
        <f t="shared" si="2"/>
        <v>2116</v>
      </c>
      <c r="E146" s="33"/>
      <c r="F146" s="50">
        <v>0.81227420136763118</v>
      </c>
      <c r="G146" s="2">
        <v>46</v>
      </c>
      <c r="H146" s="2">
        <f t="shared" si="3"/>
        <v>2116</v>
      </c>
      <c r="I146" s="2"/>
      <c r="K146" s="2"/>
    </row>
    <row r="147" spans="1:11" x14ac:dyDescent="0.25">
      <c r="A147">
        <v>0.88509753696940552</v>
      </c>
      <c r="B147">
        <v>52</v>
      </c>
      <c r="C147">
        <f t="shared" si="2"/>
        <v>2704</v>
      </c>
      <c r="E147" s="33"/>
      <c r="F147" s="50">
        <v>0.81227420136763118</v>
      </c>
      <c r="G147" s="2">
        <v>52</v>
      </c>
      <c r="H147" s="2">
        <f t="shared" si="3"/>
        <v>2704</v>
      </c>
      <c r="I147" s="2"/>
      <c r="K147" s="2"/>
    </row>
    <row r="148" spans="1:11" x14ac:dyDescent="0.25">
      <c r="A148">
        <v>0.88509753696940552</v>
      </c>
      <c r="B148">
        <v>61</v>
      </c>
      <c r="C148">
        <f t="shared" si="2"/>
        <v>3721</v>
      </c>
      <c r="E148" s="33"/>
      <c r="F148" s="50">
        <v>0.81227420136763118</v>
      </c>
      <c r="G148" s="2">
        <v>61</v>
      </c>
      <c r="H148" s="2">
        <f t="shared" si="3"/>
        <v>3721</v>
      </c>
      <c r="I148" s="2"/>
      <c r="K148" s="2"/>
    </row>
    <row r="149" spans="1:11" x14ac:dyDescent="0.25">
      <c r="A149">
        <v>0.88606434468860185</v>
      </c>
      <c r="B149">
        <v>58</v>
      </c>
      <c r="C149">
        <f t="shared" si="2"/>
        <v>3364</v>
      </c>
      <c r="E149" s="33"/>
      <c r="F149" s="50">
        <v>0.81327274644591818</v>
      </c>
      <c r="G149" s="2">
        <v>58</v>
      </c>
      <c r="H149" s="2">
        <f t="shared" si="3"/>
        <v>3364</v>
      </c>
      <c r="I149" s="2"/>
      <c r="K149" s="2"/>
    </row>
    <row r="150" spans="1:11" x14ac:dyDescent="0.25">
      <c r="A150">
        <v>0.88606434468860185</v>
      </c>
      <c r="B150">
        <v>41</v>
      </c>
      <c r="C150">
        <f t="shared" si="2"/>
        <v>1681</v>
      </c>
      <c r="E150" s="33"/>
      <c r="F150" s="50">
        <v>0.81327274644591818</v>
      </c>
      <c r="G150" s="2">
        <v>41</v>
      </c>
      <c r="H150" s="2">
        <f t="shared" si="3"/>
        <v>1681</v>
      </c>
      <c r="I150" s="2"/>
      <c r="K150" s="2"/>
    </row>
    <row r="151" spans="1:11" x14ac:dyDescent="0.25">
      <c r="A151">
        <v>0.88606434468860185</v>
      </c>
      <c r="B151">
        <v>43</v>
      </c>
      <c r="C151">
        <f t="shared" si="2"/>
        <v>1849</v>
      </c>
      <c r="E151" s="33"/>
      <c r="F151" s="50">
        <v>0.81327274644591818</v>
      </c>
      <c r="G151" s="2">
        <v>43</v>
      </c>
      <c r="H151" s="2">
        <f t="shared" si="3"/>
        <v>1849</v>
      </c>
      <c r="I151" s="2"/>
      <c r="K151" s="2"/>
    </row>
    <row r="152" spans="1:11" x14ac:dyDescent="0.25">
      <c r="A152">
        <v>0.88606434468860185</v>
      </c>
      <c r="B152">
        <v>59</v>
      </c>
      <c r="C152">
        <f t="shared" si="2"/>
        <v>3481</v>
      </c>
      <c r="E152" s="33"/>
      <c r="F152" s="50">
        <v>0.81327274644591818</v>
      </c>
      <c r="G152" s="2">
        <v>59</v>
      </c>
      <c r="H152" s="2">
        <f t="shared" si="3"/>
        <v>3481</v>
      </c>
      <c r="I152" s="2"/>
      <c r="K152" s="2"/>
    </row>
    <row r="153" spans="1:11" x14ac:dyDescent="0.25">
      <c r="A153">
        <v>0.88606434468860185</v>
      </c>
      <c r="B153">
        <v>59</v>
      </c>
      <c r="C153">
        <f t="shared" si="2"/>
        <v>3481</v>
      </c>
      <c r="E153" s="33"/>
      <c r="F153" s="50">
        <v>0.81327274644591818</v>
      </c>
      <c r="G153" s="2">
        <v>59</v>
      </c>
      <c r="H153" s="2">
        <f t="shared" si="3"/>
        <v>3481</v>
      </c>
      <c r="I153" s="2"/>
      <c r="K153" s="2"/>
    </row>
    <row r="154" spans="1:11" x14ac:dyDescent="0.25">
      <c r="A154">
        <v>0.88703088499124316</v>
      </c>
      <c r="B154">
        <v>58</v>
      </c>
      <c r="C154">
        <f t="shared" si="2"/>
        <v>3364</v>
      </c>
      <c r="E154" s="33"/>
      <c r="F154" s="50">
        <v>0.81427140839877044</v>
      </c>
      <c r="G154" s="2">
        <v>58</v>
      </c>
      <c r="H154" s="2">
        <f t="shared" si="3"/>
        <v>3364</v>
      </c>
      <c r="I154" s="2"/>
      <c r="K154" s="2"/>
    </row>
    <row r="155" spans="1:11" x14ac:dyDescent="0.25">
      <c r="A155">
        <v>0.88799715843994509</v>
      </c>
      <c r="B155">
        <v>45</v>
      </c>
      <c r="C155">
        <f t="shared" ref="C155:C218" si="4">B155^2</f>
        <v>2025</v>
      </c>
      <c r="E155" s="33"/>
      <c r="F155" s="50">
        <v>0.81527018711184374</v>
      </c>
      <c r="G155" s="2">
        <v>45</v>
      </c>
      <c r="H155" s="2">
        <f t="shared" ref="H155:H218" si="5">G155^2</f>
        <v>2025</v>
      </c>
      <c r="I155" s="2"/>
      <c r="K155" s="2"/>
    </row>
    <row r="156" spans="1:11" x14ac:dyDescent="0.25">
      <c r="A156">
        <v>0.88799715843994509</v>
      </c>
      <c r="B156">
        <v>43</v>
      </c>
      <c r="C156">
        <f t="shared" si="4"/>
        <v>1849</v>
      </c>
      <c r="E156" s="33"/>
      <c r="F156" s="50">
        <v>0.81527018711184374</v>
      </c>
      <c r="G156" s="2">
        <v>43</v>
      </c>
      <c r="H156" s="2">
        <f t="shared" si="5"/>
        <v>1849</v>
      </c>
      <c r="I156" s="2"/>
      <c r="K156" s="2"/>
    </row>
    <row r="157" spans="1:11" x14ac:dyDescent="0.25">
      <c r="A157">
        <v>0.88799715843994509</v>
      </c>
      <c r="B157">
        <v>69</v>
      </c>
      <c r="C157">
        <f t="shared" si="4"/>
        <v>4761</v>
      </c>
      <c r="E157" s="33"/>
      <c r="F157" s="50">
        <v>0.81527018711184374</v>
      </c>
      <c r="G157" s="2">
        <v>69</v>
      </c>
      <c r="H157" s="2">
        <f t="shared" si="5"/>
        <v>4761</v>
      </c>
      <c r="I157" s="2"/>
      <c r="K157" s="2"/>
    </row>
    <row r="158" spans="1:11" x14ac:dyDescent="0.25">
      <c r="A158">
        <v>0.88902755661944854</v>
      </c>
      <c r="B158">
        <v>44</v>
      </c>
      <c r="C158">
        <f t="shared" si="4"/>
        <v>1936</v>
      </c>
      <c r="E158" s="33"/>
      <c r="F158" s="50">
        <v>0.81633567963557407</v>
      </c>
      <c r="G158" s="2">
        <v>44</v>
      </c>
      <c r="H158" s="2">
        <f t="shared" si="5"/>
        <v>1936</v>
      </c>
      <c r="I158" s="2"/>
      <c r="K158" s="2"/>
    </row>
    <row r="159" spans="1:11" x14ac:dyDescent="0.25">
      <c r="A159">
        <v>0.88902755661944854</v>
      </c>
      <c r="B159">
        <v>43</v>
      </c>
      <c r="C159">
        <f t="shared" si="4"/>
        <v>1849</v>
      </c>
      <c r="E159" s="33"/>
      <c r="F159" s="50">
        <v>0.81633567963557407</v>
      </c>
      <c r="G159" s="2">
        <v>43</v>
      </c>
      <c r="H159" s="2">
        <f t="shared" si="5"/>
        <v>1849</v>
      </c>
      <c r="I159" s="2"/>
      <c r="K159" s="2"/>
    </row>
    <row r="160" spans="1:11" x14ac:dyDescent="0.25">
      <c r="A160">
        <v>0.88902755661944854</v>
      </c>
      <c r="B160">
        <v>39</v>
      </c>
      <c r="C160">
        <f t="shared" si="4"/>
        <v>1521</v>
      </c>
      <c r="E160" s="33"/>
      <c r="F160" s="50">
        <v>0.81633567963557407</v>
      </c>
      <c r="G160" s="2">
        <v>39</v>
      </c>
      <c r="H160" s="2">
        <f t="shared" si="5"/>
        <v>1521</v>
      </c>
      <c r="I160" s="2"/>
      <c r="K160" s="2"/>
    </row>
    <row r="161" spans="1:11" x14ac:dyDescent="0.25">
      <c r="A161">
        <v>0.88902755661944854</v>
      </c>
      <c r="B161">
        <v>44</v>
      </c>
      <c r="C161">
        <f t="shared" si="4"/>
        <v>1936</v>
      </c>
      <c r="E161" s="33"/>
      <c r="F161" s="50">
        <v>0.81633567963557407</v>
      </c>
      <c r="G161" s="2">
        <v>44</v>
      </c>
      <c r="H161" s="2">
        <f t="shared" si="5"/>
        <v>1936</v>
      </c>
      <c r="I161" s="2"/>
      <c r="K161" s="2"/>
    </row>
    <row r="162" spans="1:11" x14ac:dyDescent="0.25">
      <c r="A162">
        <v>0.88902755661944854</v>
      </c>
      <c r="B162">
        <v>82</v>
      </c>
      <c r="C162">
        <f t="shared" si="4"/>
        <v>6724</v>
      </c>
      <c r="E162" s="33"/>
      <c r="F162" s="50">
        <v>0.81633567963557407</v>
      </c>
      <c r="G162" s="2">
        <v>82</v>
      </c>
      <c r="H162" s="2">
        <f t="shared" si="5"/>
        <v>6724</v>
      </c>
      <c r="I162" s="2"/>
      <c r="K162" s="2"/>
    </row>
    <row r="163" spans="1:11" x14ac:dyDescent="0.25">
      <c r="A163">
        <v>0.88902755661944854</v>
      </c>
      <c r="B163">
        <v>63</v>
      </c>
      <c r="C163">
        <f t="shared" si="4"/>
        <v>3969</v>
      </c>
      <c r="E163" s="33"/>
      <c r="F163" s="50">
        <v>0.81633567963557407</v>
      </c>
      <c r="G163" s="2">
        <v>63</v>
      </c>
      <c r="H163" s="2">
        <f t="shared" si="5"/>
        <v>3969</v>
      </c>
      <c r="I163" s="2"/>
      <c r="K163" s="2"/>
    </row>
    <row r="164" spans="1:11" x14ac:dyDescent="0.25">
      <c r="A164">
        <v>0.88999328035033409</v>
      </c>
      <c r="B164">
        <v>43</v>
      </c>
      <c r="C164">
        <f t="shared" si="4"/>
        <v>1849</v>
      </c>
      <c r="E164" s="33"/>
      <c r="F164" s="50">
        <v>0.81733469927668045</v>
      </c>
      <c r="G164" s="2">
        <v>43</v>
      </c>
      <c r="H164" s="2">
        <f t="shared" si="5"/>
        <v>1849</v>
      </c>
      <c r="I164" s="2"/>
      <c r="K164" s="2"/>
    </row>
    <row r="165" spans="1:11" x14ac:dyDescent="0.25">
      <c r="A165">
        <v>0.88999328035033409</v>
      </c>
      <c r="B165">
        <v>50</v>
      </c>
      <c r="C165">
        <f t="shared" si="4"/>
        <v>2500</v>
      </c>
      <c r="E165" s="33"/>
      <c r="F165" s="50">
        <v>0.81733469927668045</v>
      </c>
      <c r="G165" s="2">
        <v>50</v>
      </c>
      <c r="H165" s="2">
        <f t="shared" si="5"/>
        <v>2500</v>
      </c>
      <c r="I165" s="2"/>
      <c r="K165" s="2"/>
    </row>
    <row r="166" spans="1:11" x14ac:dyDescent="0.25">
      <c r="A166">
        <v>0.88999328035033409</v>
      </c>
      <c r="B166">
        <v>55</v>
      </c>
      <c r="C166">
        <f t="shared" si="4"/>
        <v>3025</v>
      </c>
      <c r="E166" s="33"/>
      <c r="F166" s="50">
        <v>0.81733469927668045</v>
      </c>
      <c r="G166" s="2">
        <v>55</v>
      </c>
      <c r="H166" s="2">
        <f t="shared" si="5"/>
        <v>3025</v>
      </c>
      <c r="I166" s="2"/>
      <c r="K166" s="2"/>
    </row>
    <row r="167" spans="1:11" x14ac:dyDescent="0.25">
      <c r="A167">
        <v>0.89095873894894706</v>
      </c>
      <c r="B167">
        <v>51</v>
      </c>
      <c r="C167">
        <f t="shared" si="4"/>
        <v>2601</v>
      </c>
      <c r="E167" s="33"/>
      <c r="F167" s="50">
        <v>0.8183338353069427</v>
      </c>
      <c r="G167" s="2">
        <v>51</v>
      </c>
      <c r="H167" s="2">
        <f t="shared" si="5"/>
        <v>2601</v>
      </c>
      <c r="I167" s="2"/>
      <c r="K167" s="2"/>
    </row>
    <row r="168" spans="1:11" x14ac:dyDescent="0.25">
      <c r="A168">
        <v>0.89095873894894706</v>
      </c>
      <c r="B168">
        <v>40</v>
      </c>
      <c r="C168">
        <f t="shared" si="4"/>
        <v>1600</v>
      </c>
      <c r="E168" s="33"/>
      <c r="F168" s="50">
        <v>0.8183338353069427</v>
      </c>
      <c r="G168" s="2">
        <v>40</v>
      </c>
      <c r="H168" s="2">
        <f t="shared" si="5"/>
        <v>1600</v>
      </c>
      <c r="I168" s="2"/>
      <c r="K168" s="2"/>
    </row>
    <row r="169" spans="1:11" x14ac:dyDescent="0.25">
      <c r="A169">
        <v>0.89095873894894706</v>
      </c>
      <c r="B169">
        <v>62</v>
      </c>
      <c r="C169">
        <f t="shared" si="4"/>
        <v>3844</v>
      </c>
      <c r="E169" s="33"/>
      <c r="F169" s="50">
        <v>0.8183338353069427</v>
      </c>
      <c r="G169" s="2">
        <v>62</v>
      </c>
      <c r="H169" s="2">
        <f t="shared" si="5"/>
        <v>3844</v>
      </c>
      <c r="I169" s="2"/>
      <c r="K169" s="2"/>
    </row>
    <row r="170" spans="1:11" x14ac:dyDescent="0.25">
      <c r="A170">
        <v>0.89192393297549843</v>
      </c>
      <c r="B170">
        <v>45</v>
      </c>
      <c r="C170">
        <f t="shared" si="4"/>
        <v>2025</v>
      </c>
      <c r="E170" s="33"/>
      <c r="F170" s="50">
        <v>0.8193330875987429</v>
      </c>
      <c r="G170" s="2">
        <v>45</v>
      </c>
      <c r="H170" s="2">
        <f t="shared" si="5"/>
        <v>2025</v>
      </c>
      <c r="I170" s="2"/>
      <c r="K170" s="2"/>
    </row>
    <row r="171" spans="1:11" x14ac:dyDescent="0.25">
      <c r="A171">
        <v>0.89192393297549843</v>
      </c>
      <c r="B171">
        <v>40</v>
      </c>
      <c r="C171">
        <f t="shared" si="4"/>
        <v>1600</v>
      </c>
      <c r="E171" s="33"/>
      <c r="F171" s="50">
        <v>0.8193330875987429</v>
      </c>
      <c r="G171" s="2">
        <v>40</v>
      </c>
      <c r="H171" s="2">
        <f t="shared" si="5"/>
        <v>1600</v>
      </c>
      <c r="I171" s="2"/>
      <c r="K171" s="2"/>
    </row>
    <row r="172" spans="1:11" x14ac:dyDescent="0.25">
      <c r="A172">
        <v>0.89192393297549843</v>
      </c>
      <c r="B172">
        <v>69</v>
      </c>
      <c r="C172">
        <f t="shared" si="4"/>
        <v>4761</v>
      </c>
      <c r="E172" s="33"/>
      <c r="F172" s="50">
        <v>0.8193330875987429</v>
      </c>
      <c r="G172" s="2">
        <v>69</v>
      </c>
      <c r="H172" s="2">
        <f t="shared" si="5"/>
        <v>4761</v>
      </c>
      <c r="I172" s="2"/>
      <c r="K172" s="2"/>
    </row>
    <row r="173" spans="1:11" x14ac:dyDescent="0.25">
      <c r="A173">
        <v>0.89295318228380449</v>
      </c>
      <c r="B173">
        <v>42</v>
      </c>
      <c r="C173">
        <f t="shared" si="4"/>
        <v>1764</v>
      </c>
      <c r="E173" s="33"/>
      <c r="F173" s="50">
        <v>0.8203990847085495</v>
      </c>
      <c r="G173" s="2">
        <v>42</v>
      </c>
      <c r="H173" s="2">
        <f t="shared" si="5"/>
        <v>1764</v>
      </c>
      <c r="I173" s="2"/>
      <c r="K173" s="2"/>
    </row>
    <row r="174" spans="1:11" x14ac:dyDescent="0.25">
      <c r="A174">
        <v>0.8939178313008086</v>
      </c>
      <c r="B174">
        <v>41</v>
      </c>
      <c r="C174">
        <f t="shared" si="4"/>
        <v>1681</v>
      </c>
      <c r="E174" s="33"/>
      <c r="F174" s="50">
        <v>0.82139857685589179</v>
      </c>
      <c r="G174" s="2">
        <v>41</v>
      </c>
      <c r="H174" s="2">
        <f t="shared" si="5"/>
        <v>1681</v>
      </c>
      <c r="I174" s="2"/>
      <c r="K174" s="2"/>
    </row>
    <row r="175" spans="1:11" x14ac:dyDescent="0.25">
      <c r="A175">
        <v>0.8939178313008086</v>
      </c>
      <c r="B175">
        <v>40</v>
      </c>
      <c r="C175">
        <f t="shared" si="4"/>
        <v>1600</v>
      </c>
      <c r="E175" s="33"/>
      <c r="F175" s="50">
        <v>0.82139857685589179</v>
      </c>
      <c r="G175" s="2">
        <v>40</v>
      </c>
      <c r="H175" s="2">
        <f t="shared" si="5"/>
        <v>1600</v>
      </c>
      <c r="I175" s="2"/>
      <c r="K175" s="2"/>
    </row>
    <row r="176" spans="1:11" x14ac:dyDescent="0.25">
      <c r="A176">
        <v>0.8939178313008086</v>
      </c>
      <c r="B176">
        <v>50</v>
      </c>
      <c r="C176">
        <f t="shared" si="4"/>
        <v>2500</v>
      </c>
      <c r="E176" s="33"/>
      <c r="F176" s="50">
        <v>0.82139857685589179</v>
      </c>
      <c r="G176" s="2">
        <v>50</v>
      </c>
      <c r="H176" s="2">
        <f t="shared" si="5"/>
        <v>2500</v>
      </c>
      <c r="I176" s="2"/>
      <c r="K176" s="2"/>
    </row>
    <row r="177" spans="1:11" x14ac:dyDescent="0.25">
      <c r="A177">
        <v>0.8939178313008086</v>
      </c>
      <c r="B177">
        <v>50</v>
      </c>
      <c r="C177">
        <f t="shared" si="4"/>
        <v>2500</v>
      </c>
      <c r="E177" s="33"/>
      <c r="F177" s="50">
        <v>0.82139857685589179</v>
      </c>
      <c r="G177" s="2">
        <v>50</v>
      </c>
      <c r="H177" s="2">
        <f t="shared" si="5"/>
        <v>2500</v>
      </c>
      <c r="I177" s="2"/>
      <c r="K177" s="2"/>
    </row>
    <row r="178" spans="1:11" x14ac:dyDescent="0.25">
      <c r="A178">
        <v>0.8939178313008086</v>
      </c>
      <c r="B178">
        <v>86</v>
      </c>
      <c r="C178">
        <f t="shared" si="4"/>
        <v>7396</v>
      </c>
      <c r="E178" s="33"/>
      <c r="F178" s="50">
        <v>0.82139857685589179</v>
      </c>
      <c r="G178" s="2">
        <v>86</v>
      </c>
      <c r="H178" s="2">
        <f t="shared" si="5"/>
        <v>7396</v>
      </c>
      <c r="I178" s="2"/>
      <c r="K178" s="2"/>
    </row>
    <row r="179" spans="1:11" x14ac:dyDescent="0.25">
      <c r="A179">
        <v>0.8939178313008086</v>
      </c>
      <c r="B179">
        <v>67</v>
      </c>
      <c r="C179">
        <f t="shared" si="4"/>
        <v>4489</v>
      </c>
      <c r="E179" s="33"/>
      <c r="F179" s="50">
        <v>0.82139857685589179</v>
      </c>
      <c r="G179" s="2">
        <v>67</v>
      </c>
      <c r="H179" s="2">
        <f t="shared" si="5"/>
        <v>4489</v>
      </c>
      <c r="I179" s="2"/>
      <c r="K179" s="2"/>
    </row>
    <row r="180" spans="1:11" x14ac:dyDescent="0.25">
      <c r="A180">
        <v>0.89488221746005492</v>
      </c>
      <c r="B180">
        <v>44</v>
      </c>
      <c r="C180">
        <f t="shared" si="4"/>
        <v>1936</v>
      </c>
      <c r="E180" s="33"/>
      <c r="F180" s="50">
        <v>0.82239818485326754</v>
      </c>
      <c r="G180" s="2">
        <v>44</v>
      </c>
      <c r="H180" s="2">
        <f t="shared" si="5"/>
        <v>1936</v>
      </c>
      <c r="I180" s="2"/>
      <c r="K180" s="2"/>
    </row>
    <row r="181" spans="1:11" x14ac:dyDescent="0.25">
      <c r="A181">
        <v>0.89488221746005492</v>
      </c>
      <c r="B181">
        <v>61</v>
      </c>
      <c r="C181">
        <f t="shared" si="4"/>
        <v>3721</v>
      </c>
      <c r="E181" s="33"/>
      <c r="F181" s="50">
        <v>0.82239818485326754</v>
      </c>
      <c r="G181" s="2">
        <v>61</v>
      </c>
      <c r="H181" s="2">
        <f t="shared" si="5"/>
        <v>3721</v>
      </c>
      <c r="I181" s="2"/>
      <c r="K181" s="2"/>
    </row>
    <row r="182" spans="1:11" x14ac:dyDescent="0.25">
      <c r="A182">
        <v>0.89488221746005492</v>
      </c>
      <c r="B182">
        <v>59</v>
      </c>
      <c r="C182">
        <f t="shared" si="4"/>
        <v>3481</v>
      </c>
      <c r="E182" s="33"/>
      <c r="F182" s="50">
        <v>0.82239818485326754</v>
      </c>
      <c r="G182" s="2">
        <v>59</v>
      </c>
      <c r="H182" s="2">
        <f t="shared" si="5"/>
        <v>3481</v>
      </c>
      <c r="I182" s="2"/>
      <c r="K182" s="2"/>
    </row>
    <row r="183" spans="1:11" x14ac:dyDescent="0.25">
      <c r="A183">
        <v>0.8958463413193567</v>
      </c>
      <c r="B183">
        <v>41</v>
      </c>
      <c r="C183">
        <f t="shared" si="4"/>
        <v>1681</v>
      </c>
      <c r="E183" s="33"/>
      <c r="F183" s="50">
        <v>0.82339790855995765</v>
      </c>
      <c r="G183" s="2">
        <v>41</v>
      </c>
      <c r="H183" s="2">
        <f t="shared" si="5"/>
        <v>1681</v>
      </c>
      <c r="I183" s="2"/>
      <c r="K183" s="2"/>
    </row>
    <row r="184" spans="1:11" x14ac:dyDescent="0.25">
      <c r="A184">
        <v>0.8958463413193567</v>
      </c>
      <c r="B184">
        <v>54</v>
      </c>
      <c r="C184">
        <f t="shared" si="4"/>
        <v>2916</v>
      </c>
      <c r="E184" s="33"/>
      <c r="F184" s="50">
        <v>0.82339790855995765</v>
      </c>
      <c r="G184" s="2">
        <v>54</v>
      </c>
      <c r="H184" s="2">
        <f t="shared" si="5"/>
        <v>2916</v>
      </c>
      <c r="I184" s="2"/>
      <c r="K184" s="2"/>
    </row>
    <row r="185" spans="1:11" x14ac:dyDescent="0.25">
      <c r="A185">
        <v>0.8958463413193567</v>
      </c>
      <c r="B185">
        <v>54</v>
      </c>
      <c r="C185">
        <f t="shared" si="4"/>
        <v>2916</v>
      </c>
      <c r="E185" s="33"/>
      <c r="F185" s="50">
        <v>0.82339790855995765</v>
      </c>
      <c r="G185" s="2">
        <v>54</v>
      </c>
      <c r="H185" s="2">
        <f t="shared" si="5"/>
        <v>2916</v>
      </c>
      <c r="I185" s="2"/>
      <c r="K185" s="2"/>
    </row>
    <row r="186" spans="1:11" x14ac:dyDescent="0.25">
      <c r="A186">
        <v>0.8958463413193567</v>
      </c>
      <c r="B186">
        <v>54</v>
      </c>
      <c r="C186">
        <f t="shared" si="4"/>
        <v>2916</v>
      </c>
      <c r="E186" s="33"/>
      <c r="F186" s="50">
        <v>0.82339790855995765</v>
      </c>
      <c r="G186" s="2">
        <v>54</v>
      </c>
      <c r="H186" s="2">
        <f t="shared" si="5"/>
        <v>2916</v>
      </c>
      <c r="I186" s="2"/>
      <c r="K186" s="2"/>
    </row>
    <row r="187" spans="1:11" x14ac:dyDescent="0.25">
      <c r="A187">
        <v>0.8958463413193567</v>
      </c>
      <c r="B187">
        <v>57</v>
      </c>
      <c r="C187">
        <f t="shared" si="4"/>
        <v>3249</v>
      </c>
      <c r="E187" s="33"/>
      <c r="F187" s="50">
        <v>0.82339790855995765</v>
      </c>
      <c r="G187" s="2">
        <v>57</v>
      </c>
      <c r="H187" s="2">
        <f t="shared" si="5"/>
        <v>3249</v>
      </c>
      <c r="I187" s="2"/>
      <c r="K187" s="2"/>
    </row>
    <row r="188" spans="1:11" x14ac:dyDescent="0.25">
      <c r="A188">
        <v>0.8958463413193567</v>
      </c>
      <c r="B188">
        <v>59</v>
      </c>
      <c r="C188">
        <f t="shared" si="4"/>
        <v>3481</v>
      </c>
      <c r="E188" s="33"/>
      <c r="F188" s="50">
        <v>0.82339790855995765</v>
      </c>
      <c r="G188" s="2">
        <v>59</v>
      </c>
      <c r="H188" s="2">
        <f t="shared" si="5"/>
        <v>3481</v>
      </c>
      <c r="I188" s="2"/>
      <c r="K188" s="2"/>
    </row>
    <row r="189" spans="1:11" x14ac:dyDescent="0.25">
      <c r="A189">
        <v>0.89687445161760737</v>
      </c>
      <c r="B189">
        <v>62</v>
      </c>
      <c r="C189">
        <f t="shared" si="4"/>
        <v>3844</v>
      </c>
      <c r="E189" s="33"/>
      <c r="F189" s="50">
        <v>0.82446440788892827</v>
      </c>
      <c r="G189" s="2">
        <v>62</v>
      </c>
      <c r="H189" s="2">
        <f t="shared" si="5"/>
        <v>3844</v>
      </c>
      <c r="I189" s="2"/>
      <c r="K189" s="2"/>
    </row>
    <row r="190" spans="1:11" x14ac:dyDescent="0.25">
      <c r="A190">
        <v>0.89783803515547811</v>
      </c>
      <c r="B190">
        <v>48</v>
      </c>
      <c r="C190">
        <f t="shared" si="4"/>
        <v>2304</v>
      </c>
      <c r="E190" s="33"/>
      <c r="F190" s="50">
        <v>0.82546437026856745</v>
      </c>
      <c r="G190" s="2">
        <v>48</v>
      </c>
      <c r="H190" s="2">
        <f t="shared" si="5"/>
        <v>2304</v>
      </c>
      <c r="I190" s="2"/>
      <c r="K190" s="2"/>
    </row>
    <row r="191" spans="1:11" x14ac:dyDescent="0.25">
      <c r="A191">
        <v>0.89783803515547811</v>
      </c>
      <c r="B191">
        <v>42</v>
      </c>
      <c r="C191">
        <f t="shared" si="4"/>
        <v>1764</v>
      </c>
      <c r="E191" s="33"/>
      <c r="F191" s="50">
        <v>0.82546437026856745</v>
      </c>
      <c r="G191" s="2">
        <v>42</v>
      </c>
      <c r="H191" s="2">
        <f t="shared" si="5"/>
        <v>1764</v>
      </c>
      <c r="I191" s="2"/>
      <c r="K191" s="2"/>
    </row>
    <row r="192" spans="1:11" x14ac:dyDescent="0.25">
      <c r="A192">
        <v>0.89783803515547811</v>
      </c>
      <c r="B192">
        <v>51</v>
      </c>
      <c r="C192">
        <f t="shared" si="4"/>
        <v>2601</v>
      </c>
      <c r="E192" s="33"/>
      <c r="F192" s="50">
        <v>0.82546437026856745</v>
      </c>
      <c r="G192" s="2">
        <v>51</v>
      </c>
      <c r="H192" s="2">
        <f t="shared" si="5"/>
        <v>2601</v>
      </c>
      <c r="I192" s="2"/>
      <c r="K192" s="2"/>
    </row>
    <row r="193" spans="1:11" x14ac:dyDescent="0.25">
      <c r="A193">
        <v>0.89783803515547811</v>
      </c>
      <c r="B193">
        <v>73</v>
      </c>
      <c r="C193">
        <f t="shared" si="4"/>
        <v>5329</v>
      </c>
      <c r="E193" s="33"/>
      <c r="F193" s="50">
        <v>0.82546437026856745</v>
      </c>
      <c r="G193" s="2">
        <v>73</v>
      </c>
      <c r="H193" s="2">
        <f t="shared" si="5"/>
        <v>5329</v>
      </c>
      <c r="I193" s="2"/>
      <c r="K193" s="2"/>
    </row>
    <row r="194" spans="1:11" x14ac:dyDescent="0.25">
      <c r="A194">
        <v>0.89880135810036355</v>
      </c>
      <c r="B194">
        <v>46</v>
      </c>
      <c r="C194">
        <f t="shared" si="4"/>
        <v>2116</v>
      </c>
      <c r="E194" s="33"/>
      <c r="F194" s="50">
        <v>0.82646444790610585</v>
      </c>
      <c r="G194" s="2">
        <v>46</v>
      </c>
      <c r="H194" s="2">
        <f t="shared" si="5"/>
        <v>2116</v>
      </c>
      <c r="I194" s="2"/>
      <c r="K194" s="2"/>
    </row>
    <row r="195" spans="1:11" x14ac:dyDescent="0.25">
      <c r="A195">
        <v>0.89880135810036355</v>
      </c>
      <c r="B195">
        <v>51</v>
      </c>
      <c r="C195">
        <f t="shared" si="4"/>
        <v>2601</v>
      </c>
      <c r="E195" s="33"/>
      <c r="F195" s="50">
        <v>0.82646444790610585</v>
      </c>
      <c r="G195" s="2">
        <v>51</v>
      </c>
      <c r="H195" s="2">
        <f t="shared" si="5"/>
        <v>2601</v>
      </c>
      <c r="I195" s="2"/>
      <c r="K195" s="2"/>
    </row>
    <row r="196" spans="1:11" x14ac:dyDescent="0.25">
      <c r="A196">
        <v>0.89880135810036355</v>
      </c>
      <c r="B196">
        <v>52</v>
      </c>
      <c r="C196">
        <f t="shared" si="4"/>
        <v>2704</v>
      </c>
      <c r="E196" s="33"/>
      <c r="F196" s="50">
        <v>0.82646444790610585</v>
      </c>
      <c r="G196" s="2">
        <v>52</v>
      </c>
      <c r="H196" s="2">
        <f t="shared" si="5"/>
        <v>2704</v>
      </c>
      <c r="I196" s="2"/>
      <c r="K196" s="2"/>
    </row>
    <row r="197" spans="1:11" x14ac:dyDescent="0.25">
      <c r="A197">
        <v>0.89880135810036355</v>
      </c>
      <c r="B197">
        <v>66</v>
      </c>
      <c r="C197">
        <f t="shared" si="4"/>
        <v>4356</v>
      </c>
      <c r="E197" s="33"/>
      <c r="F197" s="50">
        <v>0.82646444790610585</v>
      </c>
      <c r="G197" s="2">
        <v>66</v>
      </c>
      <c r="H197" s="2">
        <f t="shared" si="5"/>
        <v>4356</v>
      </c>
      <c r="I197" s="2"/>
      <c r="K197" s="2"/>
    </row>
    <row r="198" spans="1:11" x14ac:dyDescent="0.25">
      <c r="A198">
        <v>0.89982861596932062</v>
      </c>
      <c r="B198">
        <v>46</v>
      </c>
      <c r="C198">
        <f t="shared" si="4"/>
        <v>2116</v>
      </c>
      <c r="E198" s="33"/>
      <c r="F198" s="50">
        <v>0.82753132425278897</v>
      </c>
      <c r="G198" s="2">
        <v>46</v>
      </c>
      <c r="H198" s="2">
        <f t="shared" si="5"/>
        <v>2116</v>
      </c>
      <c r="I198" s="2"/>
      <c r="K198" s="2"/>
    </row>
    <row r="199" spans="1:11" x14ac:dyDescent="0.25">
      <c r="A199">
        <v>0.89982861596932062</v>
      </c>
      <c r="B199">
        <v>42</v>
      </c>
      <c r="C199">
        <f t="shared" si="4"/>
        <v>1764</v>
      </c>
      <c r="E199" s="33"/>
      <c r="F199" s="50">
        <v>0.82753132425278897</v>
      </c>
      <c r="G199" s="2">
        <v>42</v>
      </c>
      <c r="H199" s="2">
        <f t="shared" si="5"/>
        <v>1764</v>
      </c>
      <c r="I199" s="2"/>
      <c r="K199" s="2"/>
    </row>
    <row r="200" spans="1:11" x14ac:dyDescent="0.25">
      <c r="A200">
        <v>0.89982861596932062</v>
      </c>
      <c r="B200">
        <v>52</v>
      </c>
      <c r="C200">
        <f t="shared" si="4"/>
        <v>2704</v>
      </c>
      <c r="E200" s="33"/>
      <c r="F200" s="50">
        <v>0.82753132425278897</v>
      </c>
      <c r="G200" s="2">
        <v>52</v>
      </c>
      <c r="H200" s="2">
        <f t="shared" si="5"/>
        <v>2704</v>
      </c>
      <c r="I200" s="2"/>
      <c r="K200" s="2"/>
    </row>
    <row r="201" spans="1:11" x14ac:dyDescent="0.25">
      <c r="A201">
        <v>0.89982861596932062</v>
      </c>
      <c r="B201">
        <v>51</v>
      </c>
      <c r="C201">
        <f t="shared" si="4"/>
        <v>2601</v>
      </c>
      <c r="E201" s="33"/>
      <c r="F201" s="50">
        <v>0.82753132425278897</v>
      </c>
      <c r="G201" s="2">
        <v>51</v>
      </c>
      <c r="H201" s="2">
        <f t="shared" si="5"/>
        <v>2601</v>
      </c>
      <c r="I201" s="2"/>
      <c r="K201" s="2"/>
    </row>
    <row r="202" spans="1:11" x14ac:dyDescent="0.25">
      <c r="A202">
        <v>0.89982861596932062</v>
      </c>
      <c r="B202">
        <v>40</v>
      </c>
      <c r="C202">
        <f t="shared" si="4"/>
        <v>1600</v>
      </c>
      <c r="E202" s="33"/>
      <c r="F202" s="50">
        <v>0.82753132425278897</v>
      </c>
      <c r="G202" s="2">
        <v>40</v>
      </c>
      <c r="H202" s="2">
        <f t="shared" si="5"/>
        <v>1600</v>
      </c>
      <c r="I202" s="2"/>
      <c r="K202" s="2"/>
    </row>
    <row r="203" spans="1:11" x14ac:dyDescent="0.25">
      <c r="A203">
        <v>0.89982861596932062</v>
      </c>
      <c r="B203">
        <v>56</v>
      </c>
      <c r="C203">
        <f t="shared" si="4"/>
        <v>3136</v>
      </c>
      <c r="E203" s="33"/>
      <c r="F203" s="50">
        <v>0.82753132425278897</v>
      </c>
      <c r="G203" s="2">
        <v>56</v>
      </c>
      <c r="H203" s="2">
        <f t="shared" si="5"/>
        <v>3136</v>
      </c>
      <c r="I203" s="2"/>
      <c r="K203" s="2"/>
    </row>
    <row r="204" spans="1:11" x14ac:dyDescent="0.25">
      <c r="A204">
        <v>0.89982861596932062</v>
      </c>
      <c r="B204">
        <v>58</v>
      </c>
      <c r="C204">
        <f t="shared" si="4"/>
        <v>3364</v>
      </c>
      <c r="E204" s="33"/>
      <c r="F204" s="50">
        <v>0.82753132425278897</v>
      </c>
      <c r="G204" s="2">
        <v>58</v>
      </c>
      <c r="H204" s="2">
        <f t="shared" si="5"/>
        <v>3364</v>
      </c>
      <c r="I204" s="2"/>
      <c r="K204" s="2"/>
    </row>
    <row r="205" spans="1:11" x14ac:dyDescent="0.25">
      <c r="A205">
        <v>0.90079140211477904</v>
      </c>
      <c r="B205">
        <v>45</v>
      </c>
      <c r="C205">
        <f t="shared" si="4"/>
        <v>2025</v>
      </c>
      <c r="E205" s="33"/>
      <c r="F205" s="50">
        <v>0.82853163959954379</v>
      </c>
      <c r="G205" s="2">
        <v>45</v>
      </c>
      <c r="H205" s="2">
        <f t="shared" si="5"/>
        <v>2025</v>
      </c>
      <c r="I205" s="2"/>
      <c r="K205" s="2"/>
    </row>
    <row r="206" spans="1:11" x14ac:dyDescent="0.25">
      <c r="A206">
        <v>0.90079140211477904</v>
      </c>
      <c r="B206">
        <v>66</v>
      </c>
      <c r="C206">
        <f t="shared" si="4"/>
        <v>4356</v>
      </c>
      <c r="E206" s="33"/>
      <c r="F206" s="50">
        <v>0.82853163959954379</v>
      </c>
      <c r="G206" s="2">
        <v>66</v>
      </c>
      <c r="H206" s="2">
        <f t="shared" si="5"/>
        <v>4356</v>
      </c>
      <c r="I206" s="2"/>
      <c r="K206" s="2"/>
    </row>
    <row r="207" spans="1:11" x14ac:dyDescent="0.25">
      <c r="A207">
        <v>0.90175392936868604</v>
      </c>
      <c r="B207">
        <v>47</v>
      </c>
      <c r="C207">
        <f t="shared" si="4"/>
        <v>2209</v>
      </c>
      <c r="E207" s="33"/>
      <c r="F207" s="50">
        <v>0.82953206972303439</v>
      </c>
      <c r="G207" s="2">
        <v>47</v>
      </c>
      <c r="H207" s="2">
        <f t="shared" si="5"/>
        <v>2209</v>
      </c>
      <c r="I207" s="2"/>
      <c r="K207" s="2"/>
    </row>
    <row r="208" spans="1:11" x14ac:dyDescent="0.25">
      <c r="A208">
        <v>0.90175392936868604</v>
      </c>
      <c r="B208">
        <v>39</v>
      </c>
      <c r="C208">
        <f t="shared" si="4"/>
        <v>1521</v>
      </c>
      <c r="E208" s="33"/>
      <c r="F208" s="50">
        <v>0.82953206972303439</v>
      </c>
      <c r="G208" s="2">
        <v>39</v>
      </c>
      <c r="H208" s="2">
        <f t="shared" si="5"/>
        <v>1521</v>
      </c>
      <c r="I208" s="2"/>
      <c r="K208" s="2"/>
    </row>
    <row r="209" spans="1:11" x14ac:dyDescent="0.25">
      <c r="A209">
        <v>0.90175392936868604</v>
      </c>
      <c r="B209">
        <v>42</v>
      </c>
      <c r="C209">
        <f t="shared" si="4"/>
        <v>1764</v>
      </c>
      <c r="E209" s="33"/>
      <c r="F209" s="50">
        <v>0.82953206972303439</v>
      </c>
      <c r="G209" s="2">
        <v>42</v>
      </c>
      <c r="H209" s="2">
        <f t="shared" si="5"/>
        <v>1764</v>
      </c>
      <c r="I209" s="2"/>
      <c r="K209" s="2"/>
    </row>
    <row r="210" spans="1:11" x14ac:dyDescent="0.25">
      <c r="A210">
        <v>0.90175392936868604</v>
      </c>
      <c r="B210">
        <v>50</v>
      </c>
      <c r="C210">
        <f t="shared" si="4"/>
        <v>2500</v>
      </c>
      <c r="E210" s="33"/>
      <c r="F210" s="50">
        <v>0.82953206972303439</v>
      </c>
      <c r="G210" s="2">
        <v>50</v>
      </c>
      <c r="H210" s="2">
        <f t="shared" si="5"/>
        <v>2500</v>
      </c>
      <c r="I210" s="2"/>
      <c r="K210" s="2"/>
    </row>
    <row r="211" spans="1:11" x14ac:dyDescent="0.25">
      <c r="A211">
        <v>0.90175392936868604</v>
      </c>
      <c r="B211">
        <v>43</v>
      </c>
      <c r="C211">
        <f t="shared" si="4"/>
        <v>1849</v>
      </c>
      <c r="E211" s="33"/>
      <c r="F211" s="50">
        <v>0.82953206972303439</v>
      </c>
      <c r="G211" s="2">
        <v>43</v>
      </c>
      <c r="H211" s="2">
        <f t="shared" si="5"/>
        <v>1849</v>
      </c>
      <c r="I211" s="2"/>
      <c r="K211" s="2"/>
    </row>
    <row r="212" spans="1:11" x14ac:dyDescent="0.25">
      <c r="A212">
        <v>0.90175392936868604</v>
      </c>
      <c r="B212">
        <v>45</v>
      </c>
      <c r="C212">
        <f t="shared" si="4"/>
        <v>2025</v>
      </c>
      <c r="E212" s="33"/>
      <c r="F212" s="50">
        <v>0.82953206972303439</v>
      </c>
      <c r="G212" s="2">
        <v>45</v>
      </c>
      <c r="H212" s="2">
        <f t="shared" si="5"/>
        <v>2025</v>
      </c>
      <c r="I212" s="2"/>
      <c r="K212" s="2"/>
    </row>
    <row r="213" spans="1:11" x14ac:dyDescent="0.25">
      <c r="A213">
        <v>0.90175392936868604</v>
      </c>
      <c r="B213">
        <v>46</v>
      </c>
      <c r="C213">
        <f t="shared" si="4"/>
        <v>2116</v>
      </c>
      <c r="E213" s="33"/>
      <c r="F213" s="50">
        <v>0.82953206972303439</v>
      </c>
      <c r="G213" s="2">
        <v>46</v>
      </c>
      <c r="H213" s="2">
        <f t="shared" si="5"/>
        <v>2116</v>
      </c>
      <c r="I213" s="2"/>
      <c r="K213" s="2"/>
    </row>
    <row r="214" spans="1:11" x14ac:dyDescent="0.25">
      <c r="A214">
        <v>0.90175392936868604</v>
      </c>
      <c r="B214">
        <v>63</v>
      </c>
      <c r="C214">
        <f t="shared" si="4"/>
        <v>3969</v>
      </c>
      <c r="E214" s="33"/>
      <c r="F214" s="50">
        <v>0.82953206972303439</v>
      </c>
      <c r="G214" s="2">
        <v>63</v>
      </c>
      <c r="H214" s="2">
        <f t="shared" si="5"/>
        <v>3969</v>
      </c>
      <c r="I214" s="2"/>
      <c r="K214" s="2"/>
    </row>
    <row r="215" spans="1:11" x14ac:dyDescent="0.25">
      <c r="A215">
        <v>0.9027161982846641</v>
      </c>
      <c r="B215">
        <v>58</v>
      </c>
      <c r="C215">
        <f t="shared" si="4"/>
        <v>3364</v>
      </c>
      <c r="E215" s="33"/>
      <c r="F215" s="50">
        <v>0.83053261445997817</v>
      </c>
      <c r="G215" s="2">
        <v>58</v>
      </c>
      <c r="H215" s="2">
        <f t="shared" si="5"/>
        <v>3364</v>
      </c>
      <c r="I215" s="2"/>
      <c r="K215" s="2"/>
    </row>
    <row r="216" spans="1:11" x14ac:dyDescent="0.25">
      <c r="A216">
        <v>0.9027161982846641</v>
      </c>
      <c r="B216">
        <v>71</v>
      </c>
      <c r="C216">
        <f t="shared" si="4"/>
        <v>5041</v>
      </c>
      <c r="E216" s="33"/>
      <c r="F216" s="50">
        <v>0.83053261445997817</v>
      </c>
      <c r="G216" s="2">
        <v>71</v>
      </c>
      <c r="H216" s="2">
        <f t="shared" si="5"/>
        <v>5041</v>
      </c>
      <c r="I216" s="2"/>
      <c r="K216" s="2"/>
    </row>
    <row r="217" spans="1:11" x14ac:dyDescent="0.25">
      <c r="A217">
        <v>0.9027161982846641</v>
      </c>
      <c r="B217">
        <v>66</v>
      </c>
      <c r="C217">
        <f t="shared" si="4"/>
        <v>4356</v>
      </c>
      <c r="E217" s="33"/>
      <c r="F217" s="50">
        <v>0.83053261445997817</v>
      </c>
      <c r="G217" s="2">
        <v>66</v>
      </c>
      <c r="H217" s="2">
        <f t="shared" si="5"/>
        <v>4356</v>
      </c>
      <c r="I217" s="2"/>
      <c r="K217" s="2"/>
    </row>
    <row r="218" spans="1:11" x14ac:dyDescent="0.25">
      <c r="A218">
        <v>0.90374233433900608</v>
      </c>
      <c r="B218">
        <v>40</v>
      </c>
      <c r="C218">
        <f t="shared" si="4"/>
        <v>1600</v>
      </c>
      <c r="E218" s="33"/>
      <c r="F218" s="50">
        <v>0.83159998832133053</v>
      </c>
      <c r="G218" s="2">
        <v>40</v>
      </c>
      <c r="H218" s="2">
        <f t="shared" si="5"/>
        <v>1600</v>
      </c>
      <c r="I218" s="2"/>
      <c r="K218" s="2"/>
    </row>
    <row r="219" spans="1:11" x14ac:dyDescent="0.25">
      <c r="A219">
        <v>0.90374233433900608</v>
      </c>
      <c r="B219">
        <v>68</v>
      </c>
      <c r="C219">
        <f t="shared" ref="C219:C282" si="6">B219^2</f>
        <v>4624</v>
      </c>
      <c r="E219" s="33"/>
      <c r="F219" s="50">
        <v>0.83159998832133053</v>
      </c>
      <c r="G219" s="2">
        <v>68</v>
      </c>
      <c r="H219" s="2">
        <f t="shared" ref="H219:H282" si="7">G219^2</f>
        <v>4624</v>
      </c>
      <c r="I219" s="2"/>
      <c r="K219" s="2"/>
    </row>
    <row r="220" spans="1:11" x14ac:dyDescent="0.25">
      <c r="A220">
        <v>0.90374233433900608</v>
      </c>
      <c r="B220">
        <v>54</v>
      </c>
      <c r="C220">
        <f t="shared" si="6"/>
        <v>2916</v>
      </c>
      <c r="E220" s="33"/>
      <c r="F220" s="50">
        <v>0.83159998832133053</v>
      </c>
      <c r="G220" s="2">
        <v>54</v>
      </c>
      <c r="H220" s="2">
        <f t="shared" si="7"/>
        <v>2916</v>
      </c>
      <c r="I220" s="2"/>
      <c r="K220" s="2"/>
    </row>
    <row r="221" spans="1:11" x14ac:dyDescent="0.25">
      <c r="A221">
        <v>0.90470407110844997</v>
      </c>
      <c r="B221">
        <v>51</v>
      </c>
      <c r="C221">
        <f t="shared" si="6"/>
        <v>2601</v>
      </c>
      <c r="E221" s="33"/>
      <c r="F221" s="50">
        <v>0.83260076939525507</v>
      </c>
      <c r="G221" s="2">
        <v>51</v>
      </c>
      <c r="H221" s="2">
        <f t="shared" si="7"/>
        <v>2601</v>
      </c>
      <c r="I221" s="2"/>
      <c r="K221" s="2"/>
    </row>
    <row r="222" spans="1:11" x14ac:dyDescent="0.25">
      <c r="A222">
        <v>0.90470407110844997</v>
      </c>
      <c r="B222">
        <v>48</v>
      </c>
      <c r="C222">
        <f t="shared" si="6"/>
        <v>2304</v>
      </c>
      <c r="E222" s="33"/>
      <c r="F222" s="50">
        <v>0.83260076939525507</v>
      </c>
      <c r="G222" s="2">
        <v>48</v>
      </c>
      <c r="H222" s="2">
        <f t="shared" si="7"/>
        <v>2304</v>
      </c>
      <c r="I222" s="2"/>
      <c r="K222" s="2"/>
    </row>
    <row r="223" spans="1:11" x14ac:dyDescent="0.25">
      <c r="A223">
        <v>0.90566555123408876</v>
      </c>
      <c r="B223">
        <v>50</v>
      </c>
      <c r="C223">
        <f t="shared" si="6"/>
        <v>2500</v>
      </c>
      <c r="E223" s="33"/>
      <c r="F223" s="50">
        <v>0.83360166456247897</v>
      </c>
      <c r="G223" s="2">
        <v>50</v>
      </c>
      <c r="H223" s="2">
        <f t="shared" si="7"/>
        <v>2500</v>
      </c>
      <c r="I223" s="2"/>
      <c r="K223" s="2"/>
    </row>
    <row r="224" spans="1:11" x14ac:dyDescent="0.25">
      <c r="A224">
        <v>0.90566555123408876</v>
      </c>
      <c r="B224">
        <v>47</v>
      </c>
      <c r="C224">
        <f t="shared" si="6"/>
        <v>2209</v>
      </c>
      <c r="E224" s="33"/>
      <c r="F224" s="50">
        <v>0.83360166456247897</v>
      </c>
      <c r="G224" s="2">
        <v>47</v>
      </c>
      <c r="H224" s="2">
        <f t="shared" si="7"/>
        <v>2209</v>
      </c>
      <c r="I224" s="2"/>
      <c r="K224" s="2"/>
    </row>
    <row r="225" spans="1:11" x14ac:dyDescent="0.25">
      <c r="A225">
        <v>0.9066267752671644</v>
      </c>
      <c r="B225">
        <v>44</v>
      </c>
      <c r="C225">
        <f t="shared" si="6"/>
        <v>1936</v>
      </c>
      <c r="E225" s="33"/>
      <c r="F225" s="50">
        <v>0.83460267364709018</v>
      </c>
      <c r="G225" s="2">
        <v>44</v>
      </c>
      <c r="H225" s="2">
        <f t="shared" si="7"/>
        <v>1936</v>
      </c>
      <c r="I225" s="2"/>
      <c r="K225" s="2"/>
    </row>
    <row r="226" spans="1:11" x14ac:dyDescent="0.25">
      <c r="A226">
        <v>0.90765179925195483</v>
      </c>
      <c r="B226">
        <v>47</v>
      </c>
      <c r="C226">
        <f t="shared" si="6"/>
        <v>2209</v>
      </c>
      <c r="E226" s="33"/>
      <c r="F226" s="50">
        <v>0.83567054203121971</v>
      </c>
      <c r="G226" s="2">
        <v>47</v>
      </c>
      <c r="H226" s="2">
        <f t="shared" si="7"/>
        <v>2209</v>
      </c>
      <c r="I226" s="2"/>
      <c r="K226" s="2"/>
    </row>
    <row r="227" spans="1:11" x14ac:dyDescent="0.25">
      <c r="A227">
        <v>0.90765179925195483</v>
      </c>
      <c r="B227">
        <v>64</v>
      </c>
      <c r="C227">
        <f t="shared" si="6"/>
        <v>4096</v>
      </c>
      <c r="E227" s="33"/>
      <c r="F227" s="50">
        <v>0.83567054203121971</v>
      </c>
      <c r="G227" s="2">
        <v>64</v>
      </c>
      <c r="H227" s="2">
        <f t="shared" si="7"/>
        <v>4096</v>
      </c>
      <c r="I227" s="2"/>
      <c r="K227" s="2"/>
    </row>
    <row r="228" spans="1:11" x14ac:dyDescent="0.25">
      <c r="A228">
        <v>0.90861249577138081</v>
      </c>
      <c r="B228">
        <v>48</v>
      </c>
      <c r="C228">
        <f t="shared" si="6"/>
        <v>2304</v>
      </c>
      <c r="E228" s="33"/>
      <c r="F228" s="50">
        <v>0.83667178597443326</v>
      </c>
      <c r="G228" s="2">
        <v>48</v>
      </c>
      <c r="H228" s="2">
        <f t="shared" si="7"/>
        <v>2304</v>
      </c>
      <c r="I228" s="2"/>
      <c r="K228" s="2"/>
    </row>
    <row r="229" spans="1:11" x14ac:dyDescent="0.25">
      <c r="A229">
        <v>0.90861249577138081</v>
      </c>
      <c r="B229">
        <v>40</v>
      </c>
      <c r="C229">
        <f t="shared" si="6"/>
        <v>1600</v>
      </c>
      <c r="E229" s="33"/>
      <c r="F229" s="50">
        <v>0.83667178597443326</v>
      </c>
      <c r="G229" s="2">
        <v>40</v>
      </c>
      <c r="H229" s="2">
        <f t="shared" si="7"/>
        <v>1600</v>
      </c>
      <c r="I229" s="2"/>
      <c r="K229" s="2"/>
    </row>
    <row r="230" spans="1:11" x14ac:dyDescent="0.25">
      <c r="A230">
        <v>0.90861249577138081</v>
      </c>
      <c r="B230">
        <v>45</v>
      </c>
      <c r="C230">
        <f t="shared" si="6"/>
        <v>2025</v>
      </c>
      <c r="E230" s="33"/>
      <c r="F230" s="50">
        <v>0.83667178597443326</v>
      </c>
      <c r="G230" s="2">
        <v>45</v>
      </c>
      <c r="H230" s="2">
        <f t="shared" si="7"/>
        <v>2025</v>
      </c>
      <c r="I230" s="2"/>
      <c r="K230" s="2"/>
    </row>
    <row r="231" spans="1:11" x14ac:dyDescent="0.25">
      <c r="A231">
        <v>0.90861249577138081</v>
      </c>
      <c r="B231">
        <v>47</v>
      </c>
      <c r="C231">
        <f t="shared" si="6"/>
        <v>2209</v>
      </c>
      <c r="E231" s="33"/>
      <c r="F231" s="50">
        <v>0.83667178597443326</v>
      </c>
      <c r="G231" s="2">
        <v>47</v>
      </c>
      <c r="H231" s="2">
        <f t="shared" si="7"/>
        <v>2209</v>
      </c>
      <c r="I231" s="2"/>
      <c r="K231" s="2"/>
    </row>
    <row r="232" spans="1:11" x14ac:dyDescent="0.25">
      <c r="A232">
        <v>0.90861249577138081</v>
      </c>
      <c r="B232">
        <v>55</v>
      </c>
      <c r="C232">
        <f t="shared" si="6"/>
        <v>3025</v>
      </c>
      <c r="E232" s="33"/>
      <c r="F232" s="50">
        <v>0.83667178597443326</v>
      </c>
      <c r="G232" s="2">
        <v>55</v>
      </c>
      <c r="H232" s="2">
        <f t="shared" si="7"/>
        <v>3025</v>
      </c>
      <c r="I232" s="2"/>
      <c r="K232" s="2"/>
    </row>
    <row r="233" spans="1:11" x14ac:dyDescent="0.25">
      <c r="A233">
        <v>0.90861249577138081</v>
      </c>
      <c r="B233">
        <v>55</v>
      </c>
      <c r="C233">
        <f t="shared" si="6"/>
        <v>3025</v>
      </c>
      <c r="E233" s="33"/>
      <c r="F233" s="50">
        <v>0.83667178597443326</v>
      </c>
      <c r="G233" s="2">
        <v>55</v>
      </c>
      <c r="H233" s="2">
        <f t="shared" si="7"/>
        <v>3025</v>
      </c>
      <c r="I233" s="2"/>
      <c r="K233" s="2"/>
    </row>
    <row r="234" spans="1:11" x14ac:dyDescent="0.25">
      <c r="A234">
        <v>0.90861249577138081</v>
      </c>
      <c r="B234">
        <v>62</v>
      </c>
      <c r="C234">
        <f t="shared" si="6"/>
        <v>3844</v>
      </c>
      <c r="E234" s="33"/>
      <c r="F234" s="50">
        <v>0.83667178597443326</v>
      </c>
      <c r="G234" s="2">
        <v>62</v>
      </c>
      <c r="H234" s="2">
        <f t="shared" si="7"/>
        <v>3844</v>
      </c>
      <c r="I234" s="2"/>
      <c r="K234" s="2"/>
    </row>
    <row r="235" spans="1:11" x14ac:dyDescent="0.25">
      <c r="A235">
        <v>0.90957293788507643</v>
      </c>
      <c r="B235">
        <v>46</v>
      </c>
      <c r="C235">
        <f t="shared" si="6"/>
        <v>2116</v>
      </c>
      <c r="E235" s="33"/>
      <c r="F235" s="50">
        <v>0.8376731432764094</v>
      </c>
      <c r="G235" s="2">
        <v>46</v>
      </c>
      <c r="H235" s="2">
        <f t="shared" si="7"/>
        <v>2116</v>
      </c>
      <c r="I235" s="2"/>
      <c r="K235" s="2"/>
    </row>
    <row r="236" spans="1:11" x14ac:dyDescent="0.25">
      <c r="A236">
        <v>0.90957293788507643</v>
      </c>
      <c r="B236">
        <v>68</v>
      </c>
      <c r="C236">
        <f t="shared" si="6"/>
        <v>4624</v>
      </c>
      <c r="E236" s="33"/>
      <c r="F236" s="50">
        <v>0.8376731432764094</v>
      </c>
      <c r="G236" s="2">
        <v>68</v>
      </c>
      <c r="H236" s="2">
        <f t="shared" si="7"/>
        <v>4624</v>
      </c>
      <c r="I236" s="2"/>
      <c r="K236" s="2"/>
    </row>
    <row r="237" spans="1:11" x14ac:dyDescent="0.25">
      <c r="A237">
        <v>0.90957293788507643</v>
      </c>
      <c r="B237">
        <v>63</v>
      </c>
      <c r="C237">
        <f t="shared" si="6"/>
        <v>3969</v>
      </c>
      <c r="E237" s="33"/>
      <c r="F237" s="50">
        <v>0.8376731432764094</v>
      </c>
      <c r="G237" s="2">
        <v>63</v>
      </c>
      <c r="H237" s="2">
        <f t="shared" si="7"/>
        <v>3969</v>
      </c>
      <c r="I237" s="2"/>
      <c r="K237" s="2"/>
    </row>
    <row r="238" spans="1:11" x14ac:dyDescent="0.25">
      <c r="A238">
        <v>0.91053312614190873</v>
      </c>
      <c r="B238">
        <v>41</v>
      </c>
      <c r="C238">
        <f t="shared" si="6"/>
        <v>1681</v>
      </c>
      <c r="E238" s="33"/>
      <c r="F238" s="50">
        <v>0.83867461374877605</v>
      </c>
      <c r="G238" s="2">
        <v>41</v>
      </c>
      <c r="H238" s="2">
        <f t="shared" si="7"/>
        <v>1681</v>
      </c>
      <c r="I238" s="2"/>
      <c r="K238" s="2"/>
    </row>
    <row r="239" spans="1:11" x14ac:dyDescent="0.25">
      <c r="A239">
        <v>0.91053312614190873</v>
      </c>
      <c r="B239">
        <v>48</v>
      </c>
      <c r="C239">
        <f t="shared" si="6"/>
        <v>2304</v>
      </c>
      <c r="E239" s="33"/>
      <c r="F239" s="50">
        <v>0.83867461374877605</v>
      </c>
      <c r="G239" s="2">
        <v>48</v>
      </c>
      <c r="H239" s="2">
        <f t="shared" si="7"/>
        <v>2304</v>
      </c>
      <c r="I239" s="2"/>
      <c r="K239" s="2"/>
    </row>
    <row r="240" spans="1:11" x14ac:dyDescent="0.25">
      <c r="A240">
        <v>0.91053312614190873</v>
      </c>
      <c r="B240">
        <v>47</v>
      </c>
      <c r="C240">
        <f t="shared" si="6"/>
        <v>2209</v>
      </c>
      <c r="E240" s="33"/>
      <c r="F240" s="50">
        <v>0.83867461374877605</v>
      </c>
      <c r="G240" s="2">
        <v>47</v>
      </c>
      <c r="H240" s="2">
        <f t="shared" si="7"/>
        <v>2209</v>
      </c>
      <c r="I240" s="2"/>
      <c r="K240" s="2"/>
    </row>
    <row r="241" spans="1:11" x14ac:dyDescent="0.25">
      <c r="A241">
        <v>0.91053312614190873</v>
      </c>
      <c r="B241">
        <v>58</v>
      </c>
      <c r="C241">
        <f t="shared" si="6"/>
        <v>3364</v>
      </c>
      <c r="E241" s="33"/>
      <c r="F241" s="50">
        <v>0.83867461374877605</v>
      </c>
      <c r="G241" s="2">
        <v>58</v>
      </c>
      <c r="H241" s="2">
        <f t="shared" si="7"/>
        <v>3364</v>
      </c>
      <c r="I241" s="2"/>
      <c r="K241" s="2"/>
    </row>
    <row r="242" spans="1:11" x14ac:dyDescent="0.25">
      <c r="A242">
        <v>0.91155704776027124</v>
      </c>
      <c r="B242">
        <v>41</v>
      </c>
      <c r="C242">
        <f t="shared" si="6"/>
        <v>1681</v>
      </c>
      <c r="E242" s="33"/>
      <c r="F242" s="50">
        <v>0.83974297344249615</v>
      </c>
      <c r="G242" s="2">
        <v>41</v>
      </c>
      <c r="H242" s="2">
        <f t="shared" si="7"/>
        <v>1681</v>
      </c>
      <c r="I242" s="2"/>
      <c r="K242" s="2"/>
    </row>
    <row r="243" spans="1:11" x14ac:dyDescent="0.25">
      <c r="A243">
        <v>0.91155704776027124</v>
      </c>
      <c r="B243">
        <v>47</v>
      </c>
      <c r="C243">
        <f t="shared" si="6"/>
        <v>2209</v>
      </c>
      <c r="E243" s="33"/>
      <c r="F243" s="50">
        <v>0.83974297344249615</v>
      </c>
      <c r="G243" s="2">
        <v>47</v>
      </c>
      <c r="H243" s="2">
        <f t="shared" si="7"/>
        <v>2209</v>
      </c>
      <c r="I243" s="2"/>
      <c r="K243" s="2"/>
    </row>
    <row r="244" spans="1:11" x14ac:dyDescent="0.25">
      <c r="A244">
        <v>0.91155704776027124</v>
      </c>
      <c r="B244">
        <v>56</v>
      </c>
      <c r="C244">
        <f t="shared" si="6"/>
        <v>3136</v>
      </c>
      <c r="E244" s="33"/>
      <c r="F244" s="50">
        <v>0.83974297344249615</v>
      </c>
      <c r="G244" s="2">
        <v>56</v>
      </c>
      <c r="H244" s="2">
        <f t="shared" si="7"/>
        <v>3136</v>
      </c>
      <c r="I244" s="2"/>
      <c r="K244" s="2"/>
    </row>
    <row r="245" spans="1:11" x14ac:dyDescent="0.25">
      <c r="A245">
        <v>0.91251671311638316</v>
      </c>
      <c r="B245">
        <v>48</v>
      </c>
      <c r="C245">
        <f t="shared" si="6"/>
        <v>2304</v>
      </c>
      <c r="E245" s="33"/>
      <c r="F245" s="50">
        <v>0.84074467719036317</v>
      </c>
      <c r="G245" s="2">
        <v>48</v>
      </c>
      <c r="H245" s="2">
        <f t="shared" si="7"/>
        <v>2304</v>
      </c>
      <c r="I245" s="2"/>
      <c r="K245" s="2"/>
    </row>
    <row r="246" spans="1:11" x14ac:dyDescent="0.25">
      <c r="A246">
        <v>0.91347612629519237</v>
      </c>
      <c r="B246">
        <v>45</v>
      </c>
      <c r="C246">
        <f t="shared" si="6"/>
        <v>2025</v>
      </c>
      <c r="E246" s="33"/>
      <c r="F246" s="50">
        <v>0.84174649351204112</v>
      </c>
      <c r="G246" s="2">
        <v>45</v>
      </c>
      <c r="H246" s="2">
        <f t="shared" si="7"/>
        <v>2025</v>
      </c>
      <c r="I246" s="2"/>
      <c r="K246" s="2"/>
    </row>
    <row r="247" spans="1:11" x14ac:dyDescent="0.25">
      <c r="A247">
        <v>0.91347612629519237</v>
      </c>
      <c r="B247">
        <v>47</v>
      </c>
      <c r="C247">
        <f t="shared" si="6"/>
        <v>2209</v>
      </c>
      <c r="E247" s="33"/>
      <c r="F247" s="50">
        <v>0.84174649351204112</v>
      </c>
      <c r="G247" s="2">
        <v>47</v>
      </c>
      <c r="H247" s="2">
        <f t="shared" si="7"/>
        <v>2209</v>
      </c>
      <c r="I247" s="2"/>
      <c r="K247" s="2"/>
    </row>
    <row r="248" spans="1:11" x14ac:dyDescent="0.25">
      <c r="A248">
        <v>0.91347612629519237</v>
      </c>
      <c r="B248">
        <v>52</v>
      </c>
      <c r="C248">
        <f t="shared" si="6"/>
        <v>2704</v>
      </c>
      <c r="E248" s="33"/>
      <c r="F248" s="50">
        <v>0.84174649351204112</v>
      </c>
      <c r="G248" s="2">
        <v>52</v>
      </c>
      <c r="H248" s="2">
        <f t="shared" si="7"/>
        <v>2704</v>
      </c>
      <c r="I248" s="2"/>
      <c r="K248" s="2"/>
    </row>
    <row r="249" spans="1:11" x14ac:dyDescent="0.25">
      <c r="A249">
        <v>0.91347612629519237</v>
      </c>
      <c r="B249">
        <v>59</v>
      </c>
      <c r="C249">
        <f t="shared" si="6"/>
        <v>3481</v>
      </c>
      <c r="E249" s="33"/>
      <c r="F249" s="50">
        <v>0.84174649351204112</v>
      </c>
      <c r="G249" s="2">
        <v>59</v>
      </c>
      <c r="H249" s="2">
        <f t="shared" si="7"/>
        <v>3481</v>
      </c>
      <c r="I249" s="2"/>
      <c r="K249" s="2"/>
    </row>
    <row r="250" spans="1:11" x14ac:dyDescent="0.25">
      <c r="A250">
        <v>0.91443528784319872</v>
      </c>
      <c r="B250">
        <v>40</v>
      </c>
      <c r="C250">
        <f t="shared" si="6"/>
        <v>1600</v>
      </c>
      <c r="E250" s="33"/>
      <c r="F250" s="50">
        <v>0.84274842220686441</v>
      </c>
      <c r="G250" s="2">
        <v>40</v>
      </c>
      <c r="H250" s="2">
        <f t="shared" si="7"/>
        <v>1600</v>
      </c>
      <c r="I250" s="2"/>
      <c r="K250" s="2"/>
    </row>
    <row r="251" spans="1:11" x14ac:dyDescent="0.25">
      <c r="A251">
        <v>0.91443528784319872</v>
      </c>
      <c r="B251">
        <v>67</v>
      </c>
      <c r="C251">
        <f t="shared" si="6"/>
        <v>4489</v>
      </c>
      <c r="E251" s="33"/>
      <c r="F251" s="50">
        <v>0.84274842220686441</v>
      </c>
      <c r="G251" s="2">
        <v>67</v>
      </c>
      <c r="H251" s="2">
        <f t="shared" si="7"/>
        <v>4489</v>
      </c>
      <c r="I251" s="2"/>
      <c r="K251" s="2"/>
    </row>
    <row r="252" spans="1:11" x14ac:dyDescent="0.25">
      <c r="A252">
        <v>0.9154581167564263</v>
      </c>
      <c r="B252">
        <v>59</v>
      </c>
      <c r="C252">
        <f t="shared" si="6"/>
        <v>3481</v>
      </c>
      <c r="E252" s="33"/>
      <c r="F252" s="50">
        <v>0.84381726977866089</v>
      </c>
      <c r="G252" s="2">
        <v>59</v>
      </c>
      <c r="H252" s="2">
        <f t="shared" si="7"/>
        <v>3481</v>
      </c>
      <c r="I252" s="2"/>
      <c r="K252" s="2"/>
    </row>
    <row r="253" spans="1:11" x14ac:dyDescent="0.25">
      <c r="A253">
        <v>0.9154581167564263</v>
      </c>
      <c r="B253">
        <v>58</v>
      </c>
      <c r="C253">
        <f t="shared" si="6"/>
        <v>3364</v>
      </c>
      <c r="E253" s="33"/>
      <c r="F253" s="50">
        <v>0.84381726977866089</v>
      </c>
      <c r="G253" s="2">
        <v>58</v>
      </c>
      <c r="H253" s="2">
        <f t="shared" si="7"/>
        <v>3364</v>
      </c>
      <c r="I253" s="2"/>
      <c r="K253" s="2"/>
    </row>
    <row r="254" spans="1:11" x14ac:dyDescent="0.25">
      <c r="A254">
        <v>0.91641675999673811</v>
      </c>
      <c r="B254">
        <v>73</v>
      </c>
      <c r="C254">
        <f t="shared" si="6"/>
        <v>5329</v>
      </c>
      <c r="E254" s="33"/>
      <c r="F254" s="50">
        <v>0.84481943006256743</v>
      </c>
      <c r="G254" s="2">
        <v>73</v>
      </c>
      <c r="H254" s="2">
        <f t="shared" si="7"/>
        <v>5329</v>
      </c>
      <c r="I254" s="2"/>
      <c r="K254" s="2"/>
    </row>
    <row r="255" spans="1:11" x14ac:dyDescent="0.25">
      <c r="A255">
        <v>0.91641675999673811</v>
      </c>
      <c r="B255">
        <v>57</v>
      </c>
      <c r="C255">
        <f t="shared" si="6"/>
        <v>3249</v>
      </c>
      <c r="E255" s="33"/>
      <c r="F255" s="50">
        <v>0.84481943006256743</v>
      </c>
      <c r="G255" s="2">
        <v>57</v>
      </c>
      <c r="H255" s="2">
        <f t="shared" si="7"/>
        <v>3249</v>
      </c>
      <c r="I255" s="2"/>
      <c r="K255" s="2"/>
    </row>
    <row r="256" spans="1:11" x14ac:dyDescent="0.25">
      <c r="A256">
        <v>0.91641675999673811</v>
      </c>
      <c r="B256">
        <v>67</v>
      </c>
      <c r="C256">
        <f t="shared" si="6"/>
        <v>4489</v>
      </c>
      <c r="E256" s="33"/>
      <c r="F256" s="50">
        <v>0.84481943006256743</v>
      </c>
      <c r="G256" s="2">
        <v>67</v>
      </c>
      <c r="H256" s="2">
        <f t="shared" si="7"/>
        <v>4489</v>
      </c>
      <c r="I256" s="2"/>
      <c r="K256" s="2"/>
    </row>
    <row r="257" spans="1:11" x14ac:dyDescent="0.25">
      <c r="A257">
        <v>0.91737515327855434</v>
      </c>
      <c r="B257">
        <v>56</v>
      </c>
      <c r="C257">
        <f t="shared" si="6"/>
        <v>3136</v>
      </c>
      <c r="E257" s="33"/>
      <c r="F257" s="50">
        <v>0.84582170208559782</v>
      </c>
      <c r="G257" s="2">
        <v>56</v>
      </c>
      <c r="H257" s="2">
        <f t="shared" si="7"/>
        <v>3136</v>
      </c>
      <c r="I257" s="2"/>
      <c r="K257" s="2"/>
    </row>
    <row r="258" spans="1:11" x14ac:dyDescent="0.25">
      <c r="A258">
        <v>0.91737515327855434</v>
      </c>
      <c r="B258">
        <v>64</v>
      </c>
      <c r="C258">
        <f t="shared" si="6"/>
        <v>4096</v>
      </c>
      <c r="E258" s="33"/>
      <c r="F258" s="50">
        <v>0.84582170208559782</v>
      </c>
      <c r="G258" s="2">
        <v>64</v>
      </c>
      <c r="H258" s="2">
        <f t="shared" si="7"/>
        <v>4096</v>
      </c>
      <c r="I258" s="2"/>
      <c r="K258" s="2"/>
    </row>
    <row r="259" spans="1:11" x14ac:dyDescent="0.25">
      <c r="A259">
        <v>0.91833329714601297</v>
      </c>
      <c r="B259">
        <v>54</v>
      </c>
      <c r="C259">
        <f t="shared" si="6"/>
        <v>2916</v>
      </c>
      <c r="E259" s="33"/>
      <c r="F259" s="50">
        <v>0.84682408563496014</v>
      </c>
      <c r="G259" s="2">
        <v>54</v>
      </c>
      <c r="H259" s="2">
        <f t="shared" si="7"/>
        <v>2916</v>
      </c>
      <c r="I259" s="2"/>
      <c r="K259" s="2"/>
    </row>
    <row r="260" spans="1:11" x14ac:dyDescent="0.25">
      <c r="A260">
        <v>0.91833329714601297</v>
      </c>
      <c r="B260">
        <v>54</v>
      </c>
      <c r="C260">
        <f t="shared" si="6"/>
        <v>2916</v>
      </c>
      <c r="E260" s="33"/>
      <c r="F260" s="50">
        <v>0.84682408563496014</v>
      </c>
      <c r="G260" s="2">
        <v>54</v>
      </c>
      <c r="H260" s="2">
        <f t="shared" si="7"/>
        <v>2916</v>
      </c>
      <c r="I260" s="2"/>
      <c r="K260" s="2"/>
    </row>
    <row r="261" spans="1:11" x14ac:dyDescent="0.25">
      <c r="A261">
        <v>0.91833329714601297</v>
      </c>
      <c r="B261">
        <v>74</v>
      </c>
      <c r="C261">
        <f t="shared" si="6"/>
        <v>5476</v>
      </c>
      <c r="E261" s="33"/>
      <c r="F261" s="50">
        <v>0.84682408563496014</v>
      </c>
      <c r="G261" s="2">
        <v>74</v>
      </c>
      <c r="H261" s="2">
        <f t="shared" si="7"/>
        <v>5476</v>
      </c>
      <c r="I261" s="2"/>
      <c r="K261" s="2"/>
    </row>
    <row r="262" spans="1:11" x14ac:dyDescent="0.25">
      <c r="A262">
        <v>0.91935504297367809</v>
      </c>
      <c r="B262">
        <v>39</v>
      </c>
      <c r="C262">
        <f t="shared" si="6"/>
        <v>1521</v>
      </c>
      <c r="E262" s="33"/>
      <c r="F262" s="50">
        <v>0.84789341743793889</v>
      </c>
      <c r="G262" s="2">
        <v>39</v>
      </c>
      <c r="H262" s="2">
        <f t="shared" si="7"/>
        <v>1521</v>
      </c>
      <c r="I262" s="2"/>
      <c r="K262" s="2"/>
    </row>
    <row r="263" spans="1:11" x14ac:dyDescent="0.25">
      <c r="A263">
        <v>0.91935504297367809</v>
      </c>
      <c r="B263">
        <v>68</v>
      </c>
      <c r="C263">
        <f t="shared" si="6"/>
        <v>4624</v>
      </c>
      <c r="E263" s="33"/>
      <c r="F263" s="50">
        <v>0.84789341743793889</v>
      </c>
      <c r="G263" s="2">
        <v>68</v>
      </c>
      <c r="H263" s="2">
        <f t="shared" si="7"/>
        <v>4624</v>
      </c>
      <c r="I263" s="2"/>
      <c r="K263" s="2"/>
    </row>
    <row r="264" spans="1:11" x14ac:dyDescent="0.25">
      <c r="A264">
        <v>0.92031267310661691</v>
      </c>
      <c r="B264">
        <v>68</v>
      </c>
      <c r="C264">
        <f t="shared" si="6"/>
        <v>4624</v>
      </c>
      <c r="E264" s="33"/>
      <c r="F264" s="50">
        <v>0.84889603078805054</v>
      </c>
      <c r="G264" s="2">
        <v>68</v>
      </c>
      <c r="H264" s="2">
        <f t="shared" si="7"/>
        <v>4624</v>
      </c>
      <c r="I264" s="2"/>
      <c r="K264" s="2"/>
    </row>
    <row r="265" spans="1:11" x14ac:dyDescent="0.25">
      <c r="A265">
        <v>0.92031267310661691</v>
      </c>
      <c r="B265">
        <v>67</v>
      </c>
      <c r="C265">
        <f t="shared" si="6"/>
        <v>4489</v>
      </c>
      <c r="E265" s="33"/>
      <c r="F265" s="50">
        <v>0.84889603078805054</v>
      </c>
      <c r="G265" s="2">
        <v>67</v>
      </c>
      <c r="H265" s="2">
        <f t="shared" si="7"/>
        <v>4489</v>
      </c>
      <c r="I265" s="2"/>
      <c r="K265" s="2"/>
    </row>
    <row r="266" spans="1:11" x14ac:dyDescent="0.25">
      <c r="A266">
        <v>0.92127005549027174</v>
      </c>
      <c r="B266">
        <v>47</v>
      </c>
      <c r="C266">
        <f t="shared" si="6"/>
        <v>2209</v>
      </c>
      <c r="E266" s="33"/>
      <c r="F266" s="50">
        <v>0.84989875499353906</v>
      </c>
      <c r="G266" s="2">
        <v>47</v>
      </c>
      <c r="H266" s="2">
        <f t="shared" si="7"/>
        <v>2209</v>
      </c>
      <c r="I266" s="2"/>
      <c r="K266" s="2"/>
    </row>
    <row r="267" spans="1:11" x14ac:dyDescent="0.25">
      <c r="A267">
        <v>0.92127005549027174</v>
      </c>
      <c r="B267">
        <v>56</v>
      </c>
      <c r="C267">
        <f t="shared" si="6"/>
        <v>3136</v>
      </c>
      <c r="E267" s="33"/>
      <c r="F267" s="50">
        <v>0.84989875499353906</v>
      </c>
      <c r="G267" s="2">
        <v>56</v>
      </c>
      <c r="H267" s="2">
        <f t="shared" si="7"/>
        <v>3136</v>
      </c>
      <c r="I267" s="2"/>
      <c r="K267" s="2"/>
    </row>
    <row r="268" spans="1:11" x14ac:dyDescent="0.25">
      <c r="A268">
        <v>0.92222719066642411</v>
      </c>
      <c r="B268">
        <v>39</v>
      </c>
      <c r="C268">
        <f t="shared" si="6"/>
        <v>1521</v>
      </c>
      <c r="E268" s="33"/>
      <c r="F268" s="50">
        <v>0.85090158982965103</v>
      </c>
      <c r="G268" s="2">
        <v>39</v>
      </c>
      <c r="H268" s="2">
        <f t="shared" si="7"/>
        <v>1521</v>
      </c>
      <c r="I268" s="2"/>
      <c r="K268" s="2"/>
    </row>
    <row r="269" spans="1:11" x14ac:dyDescent="0.25">
      <c r="A269">
        <v>0.92222719066642411</v>
      </c>
      <c r="B269">
        <v>58</v>
      </c>
      <c r="C269">
        <f t="shared" si="6"/>
        <v>3364</v>
      </c>
      <c r="E269" s="33"/>
      <c r="F269" s="50">
        <v>0.85090158982965103</v>
      </c>
      <c r="G269" s="2">
        <v>58</v>
      </c>
      <c r="H269" s="2">
        <f t="shared" si="7"/>
        <v>3364</v>
      </c>
      <c r="I269" s="2"/>
      <c r="K269" s="2"/>
    </row>
    <row r="270" spans="1:11" x14ac:dyDescent="0.25">
      <c r="A270">
        <v>0.92222719066642411</v>
      </c>
      <c r="B270">
        <v>55</v>
      </c>
      <c r="C270">
        <f t="shared" si="6"/>
        <v>3025</v>
      </c>
      <c r="E270" s="33"/>
      <c r="F270" s="50">
        <v>0.85090158982965103</v>
      </c>
      <c r="G270" s="2">
        <v>55</v>
      </c>
      <c r="H270" s="2">
        <f t="shared" si="7"/>
        <v>3025</v>
      </c>
      <c r="I270" s="2"/>
      <c r="K270" s="2"/>
    </row>
    <row r="271" spans="1:11" x14ac:dyDescent="0.25">
      <c r="A271">
        <v>0.92222719066642411</v>
      </c>
      <c r="B271">
        <v>68</v>
      </c>
      <c r="C271">
        <f t="shared" si="6"/>
        <v>4624</v>
      </c>
      <c r="E271" s="33"/>
      <c r="F271" s="50">
        <v>0.85090158982965103</v>
      </c>
      <c r="G271" s="2">
        <v>68</v>
      </c>
      <c r="H271" s="2">
        <f t="shared" si="7"/>
        <v>4624</v>
      </c>
      <c r="I271" s="2"/>
      <c r="K271" s="2"/>
    </row>
    <row r="272" spans="1:11" x14ac:dyDescent="0.25">
      <c r="A272">
        <v>0.92324786298648864</v>
      </c>
      <c r="B272">
        <v>50</v>
      </c>
      <c r="C272">
        <f t="shared" si="6"/>
        <v>2500</v>
      </c>
      <c r="E272" s="33"/>
      <c r="F272" s="50">
        <v>0.85197140200446186</v>
      </c>
      <c r="G272" s="2">
        <v>50</v>
      </c>
      <c r="H272" s="2">
        <f t="shared" si="7"/>
        <v>2500</v>
      </c>
      <c r="I272" s="2"/>
      <c r="K272" s="2"/>
    </row>
    <row r="273" spans="1:11" x14ac:dyDescent="0.25">
      <c r="A273">
        <v>0.92420448898149798</v>
      </c>
      <c r="B273">
        <v>47</v>
      </c>
      <c r="C273">
        <f t="shared" si="6"/>
        <v>2209</v>
      </c>
      <c r="E273" s="33"/>
      <c r="F273" s="50">
        <v>0.85297446475246252</v>
      </c>
      <c r="G273" s="2">
        <v>47</v>
      </c>
      <c r="H273" s="2">
        <f t="shared" si="7"/>
        <v>2209</v>
      </c>
      <c r="I273" s="2"/>
      <c r="K273" s="2"/>
    </row>
    <row r="274" spans="1:11" x14ac:dyDescent="0.25">
      <c r="A274">
        <v>0.92420448898149798</v>
      </c>
      <c r="B274">
        <v>65</v>
      </c>
      <c r="C274">
        <f t="shared" si="6"/>
        <v>4225</v>
      </c>
      <c r="E274" s="33"/>
      <c r="F274" s="50">
        <v>0.85297446475246252</v>
      </c>
      <c r="G274" s="2">
        <v>65</v>
      </c>
      <c r="H274" s="2">
        <f t="shared" si="7"/>
        <v>4225</v>
      </c>
      <c r="I274" s="2"/>
      <c r="K274" s="2"/>
    </row>
    <row r="275" spans="1:11" x14ac:dyDescent="0.25">
      <c r="A275">
        <v>0.92420448898149798</v>
      </c>
      <c r="B275">
        <v>62</v>
      </c>
      <c r="C275">
        <f t="shared" si="6"/>
        <v>3844</v>
      </c>
      <c r="E275" s="33"/>
      <c r="F275" s="50">
        <v>0.85297446475246252</v>
      </c>
      <c r="G275" s="2">
        <v>62</v>
      </c>
      <c r="H275" s="2">
        <f t="shared" si="7"/>
        <v>3844</v>
      </c>
      <c r="I275" s="2"/>
      <c r="K275" s="2"/>
    </row>
    <row r="276" spans="1:11" x14ac:dyDescent="0.25">
      <c r="A276">
        <v>0.92516086942686349</v>
      </c>
      <c r="B276">
        <v>47</v>
      </c>
      <c r="C276">
        <f t="shared" si="6"/>
        <v>2209</v>
      </c>
      <c r="E276" s="33"/>
      <c r="F276" s="50">
        <v>0.85397763742370159</v>
      </c>
      <c r="G276" s="2">
        <v>47</v>
      </c>
      <c r="H276" s="2">
        <f t="shared" si="7"/>
        <v>2209</v>
      </c>
      <c r="I276" s="2"/>
      <c r="K276" s="2"/>
    </row>
    <row r="277" spans="1:11" x14ac:dyDescent="0.25">
      <c r="A277">
        <v>0.92516086942686349</v>
      </c>
      <c r="B277">
        <v>54</v>
      </c>
      <c r="C277">
        <f t="shared" si="6"/>
        <v>2916</v>
      </c>
      <c r="E277" s="33"/>
      <c r="F277" s="50">
        <v>0.85397763742370159</v>
      </c>
      <c r="G277" s="2">
        <v>54</v>
      </c>
      <c r="H277" s="2">
        <f t="shared" si="7"/>
        <v>2916</v>
      </c>
      <c r="I277" s="2"/>
      <c r="K277" s="2"/>
    </row>
    <row r="278" spans="1:11" x14ac:dyDescent="0.25">
      <c r="A278">
        <v>0.92618073852608929</v>
      </c>
      <c r="B278">
        <v>66</v>
      </c>
      <c r="C278">
        <f t="shared" si="6"/>
        <v>4356</v>
      </c>
      <c r="E278" s="33"/>
      <c r="F278" s="50">
        <v>0.85504780916628209</v>
      </c>
      <c r="G278" s="2">
        <v>66</v>
      </c>
      <c r="H278" s="2">
        <f t="shared" si="7"/>
        <v>4356</v>
      </c>
      <c r="I278" s="2"/>
      <c r="K278" s="2"/>
    </row>
    <row r="279" spans="1:11" x14ac:dyDescent="0.25">
      <c r="A279">
        <v>0.92713661321094265</v>
      </c>
      <c r="B279">
        <v>40</v>
      </c>
      <c r="C279">
        <f t="shared" si="6"/>
        <v>1600</v>
      </c>
      <c r="E279" s="33"/>
      <c r="F279" s="50">
        <v>0.85605120825937397</v>
      </c>
      <c r="G279" s="2">
        <v>40</v>
      </c>
      <c r="H279" s="2">
        <f t="shared" si="7"/>
        <v>1600</v>
      </c>
      <c r="I279" s="2"/>
      <c r="K279" s="2"/>
    </row>
    <row r="280" spans="1:11" x14ac:dyDescent="0.25">
      <c r="A280">
        <v>0.92713661321094265</v>
      </c>
      <c r="B280">
        <v>56</v>
      </c>
      <c r="C280">
        <f t="shared" si="6"/>
        <v>3136</v>
      </c>
      <c r="E280" s="33"/>
      <c r="F280" s="50">
        <v>0.85605120825937397</v>
      </c>
      <c r="G280" s="2">
        <v>56</v>
      </c>
      <c r="H280" s="2">
        <f t="shared" si="7"/>
        <v>3136</v>
      </c>
      <c r="I280" s="2"/>
      <c r="K280" s="2"/>
    </row>
    <row r="281" spans="1:11" x14ac:dyDescent="0.25">
      <c r="A281">
        <v>0.92809224399858348</v>
      </c>
      <c r="B281">
        <v>89</v>
      </c>
      <c r="C281">
        <f t="shared" si="6"/>
        <v>7921</v>
      </c>
      <c r="E281" s="33"/>
      <c r="F281" s="50">
        <v>0.85705471654118204</v>
      </c>
      <c r="G281" s="2">
        <v>89</v>
      </c>
      <c r="H281" s="2">
        <f t="shared" si="7"/>
        <v>7921</v>
      </c>
      <c r="I281" s="2"/>
      <c r="K281" s="2"/>
    </row>
    <row r="282" spans="1:11" x14ac:dyDescent="0.25">
      <c r="A282">
        <v>0.92809224399858348</v>
      </c>
      <c r="B282">
        <v>66</v>
      </c>
      <c r="C282">
        <f t="shared" si="6"/>
        <v>4356</v>
      </c>
      <c r="E282" s="33"/>
      <c r="F282" s="50">
        <v>0.85705471654118204</v>
      </c>
      <c r="G282" s="2">
        <v>66</v>
      </c>
      <c r="H282" s="2">
        <f t="shared" si="7"/>
        <v>4356</v>
      </c>
      <c r="I282" s="2"/>
      <c r="K282" s="2"/>
    </row>
    <row r="283" spans="1:11" x14ac:dyDescent="0.25">
      <c r="A283">
        <v>0.92809224399858348</v>
      </c>
      <c r="B283">
        <v>73</v>
      </c>
      <c r="C283">
        <f t="shared" ref="C283:C346" si="8">B283^2</f>
        <v>5329</v>
      </c>
      <c r="E283" s="33"/>
      <c r="F283" s="50">
        <v>0.85705471654118204</v>
      </c>
      <c r="G283" s="2">
        <v>73</v>
      </c>
      <c r="H283" s="2">
        <f t="shared" ref="H283:H346" si="9">G283^2</f>
        <v>5329</v>
      </c>
      <c r="I283" s="2"/>
      <c r="K283" s="2"/>
    </row>
    <row r="284" spans="1:11" x14ac:dyDescent="0.25">
      <c r="A284">
        <v>0.92904763142667657</v>
      </c>
      <c r="B284">
        <v>44</v>
      </c>
      <c r="C284">
        <f t="shared" si="8"/>
        <v>1936</v>
      </c>
      <c r="E284" s="33"/>
      <c r="F284" s="50">
        <v>0.85805833376636709</v>
      </c>
      <c r="G284" s="2">
        <v>44</v>
      </c>
      <c r="H284" s="2">
        <f t="shared" si="9"/>
        <v>1936</v>
      </c>
      <c r="I284" s="2"/>
      <c r="K284" s="2"/>
    </row>
    <row r="285" spans="1:11" x14ac:dyDescent="0.25">
      <c r="A285">
        <v>0.92904763142667657</v>
      </c>
      <c r="B285">
        <v>54</v>
      </c>
      <c r="C285">
        <f t="shared" si="8"/>
        <v>2916</v>
      </c>
      <c r="E285" s="33"/>
      <c r="F285" s="50">
        <v>0.85805833376636709</v>
      </c>
      <c r="G285" s="2">
        <v>54</v>
      </c>
      <c r="H285" s="2">
        <f t="shared" si="9"/>
        <v>2916</v>
      </c>
      <c r="I285" s="2"/>
      <c r="K285" s="2"/>
    </row>
    <row r="286" spans="1:11" x14ac:dyDescent="0.25">
      <c r="A286">
        <v>0.93102132990516329</v>
      </c>
      <c r="B286">
        <v>60</v>
      </c>
      <c r="C286">
        <f t="shared" si="8"/>
        <v>3600</v>
      </c>
      <c r="E286" s="33"/>
      <c r="F286" s="50">
        <v>0.86013282019185677</v>
      </c>
      <c r="G286" s="2">
        <v>60</v>
      </c>
      <c r="H286" s="2">
        <f t="shared" si="9"/>
        <v>3600</v>
      </c>
      <c r="I286" s="2"/>
      <c r="K286" s="2"/>
    </row>
    <row r="287" spans="1:11" x14ac:dyDescent="0.25">
      <c r="A287">
        <v>0.93102132990516329</v>
      </c>
      <c r="B287">
        <v>67</v>
      </c>
      <c r="C287">
        <f t="shared" si="8"/>
        <v>4489</v>
      </c>
      <c r="E287" s="33"/>
      <c r="F287" s="50">
        <v>0.86013282019185677</v>
      </c>
      <c r="G287" s="2">
        <v>67</v>
      </c>
      <c r="H287" s="2">
        <f t="shared" si="9"/>
        <v>4489</v>
      </c>
      <c r="I287" s="2"/>
      <c r="K287" s="2"/>
    </row>
    <row r="288" spans="1:11" x14ac:dyDescent="0.25">
      <c r="A288">
        <v>0.93197597437721846</v>
      </c>
      <c r="B288">
        <v>44</v>
      </c>
      <c r="C288">
        <f t="shared" si="8"/>
        <v>1936</v>
      </c>
      <c r="E288" s="33"/>
      <c r="F288" s="50">
        <v>0.86113676995032629</v>
      </c>
      <c r="G288" s="2">
        <v>44</v>
      </c>
      <c r="H288" s="2">
        <f t="shared" si="9"/>
        <v>1936</v>
      </c>
      <c r="I288" s="2"/>
      <c r="K288" s="2"/>
    </row>
    <row r="289" spans="1:11" x14ac:dyDescent="0.25">
      <c r="A289">
        <v>0.93197597437721846</v>
      </c>
      <c r="B289">
        <v>58</v>
      </c>
      <c r="C289">
        <f t="shared" si="8"/>
        <v>3364</v>
      </c>
      <c r="E289" s="33"/>
      <c r="F289" s="50">
        <v>0.86113676995032629</v>
      </c>
      <c r="G289" s="2">
        <v>58</v>
      </c>
      <c r="H289" s="2">
        <f t="shared" si="9"/>
        <v>3364</v>
      </c>
      <c r="I289" s="2"/>
      <c r="K289" s="2"/>
    </row>
    <row r="290" spans="1:11" x14ac:dyDescent="0.25">
      <c r="A290">
        <v>0.93394814261926862</v>
      </c>
      <c r="B290">
        <v>61</v>
      </c>
      <c r="C290">
        <f t="shared" si="8"/>
        <v>3721</v>
      </c>
      <c r="E290" s="33"/>
      <c r="F290" s="50">
        <v>0.86321194113379551</v>
      </c>
      <c r="G290" s="2">
        <v>61</v>
      </c>
      <c r="H290" s="2">
        <f t="shared" si="9"/>
        <v>3721</v>
      </c>
      <c r="I290" s="2"/>
      <c r="K290" s="2"/>
    </row>
    <row r="291" spans="1:11" x14ac:dyDescent="0.25">
      <c r="A291">
        <v>0.93394814261926862</v>
      </c>
      <c r="B291">
        <v>54</v>
      </c>
      <c r="C291">
        <f t="shared" si="8"/>
        <v>2916</v>
      </c>
      <c r="E291" s="33"/>
      <c r="F291" s="50">
        <v>0.86321194113379551</v>
      </c>
      <c r="G291" s="2">
        <v>54</v>
      </c>
      <c r="H291" s="2">
        <f t="shared" si="9"/>
        <v>2916</v>
      </c>
      <c r="I291" s="2"/>
      <c r="K291" s="2"/>
    </row>
    <row r="292" spans="1:11" x14ac:dyDescent="0.25">
      <c r="A292">
        <v>0.93394814261926862</v>
      </c>
      <c r="B292">
        <v>68</v>
      </c>
      <c r="C292">
        <f t="shared" si="8"/>
        <v>4624</v>
      </c>
      <c r="E292" s="33"/>
      <c r="F292" s="50">
        <v>0.86321194113379551</v>
      </c>
      <c r="G292" s="2">
        <v>68</v>
      </c>
      <c r="H292" s="2">
        <f t="shared" si="9"/>
        <v>4624</v>
      </c>
      <c r="I292" s="2"/>
      <c r="K292" s="2"/>
    </row>
    <row r="293" spans="1:11" x14ac:dyDescent="0.25">
      <c r="A293">
        <v>0.93490204916972974</v>
      </c>
      <c r="B293">
        <v>54</v>
      </c>
      <c r="C293">
        <f t="shared" si="8"/>
        <v>2916</v>
      </c>
      <c r="E293" s="33"/>
      <c r="F293" s="50">
        <v>0.86421622101007578</v>
      </c>
      <c r="G293" s="2">
        <v>54</v>
      </c>
      <c r="H293" s="2">
        <f t="shared" si="9"/>
        <v>2916</v>
      </c>
      <c r="I293" s="2"/>
      <c r="K293" s="2"/>
    </row>
    <row r="294" spans="1:11" x14ac:dyDescent="0.25">
      <c r="A294">
        <v>0.93680914418098782</v>
      </c>
      <c r="B294">
        <v>50</v>
      </c>
      <c r="C294">
        <f t="shared" si="8"/>
        <v>2500</v>
      </c>
      <c r="E294" s="33"/>
      <c r="F294" s="50">
        <v>0.86622510182839452</v>
      </c>
      <c r="G294" s="2">
        <v>50</v>
      </c>
      <c r="H294" s="2">
        <f t="shared" si="9"/>
        <v>2500</v>
      </c>
      <c r="I294" s="2"/>
      <c r="K294" s="2"/>
    </row>
    <row r="295" spans="1:11" x14ac:dyDescent="0.25">
      <c r="A295">
        <v>0.93680914418098782</v>
      </c>
      <c r="B295">
        <v>61</v>
      </c>
      <c r="C295">
        <f t="shared" si="8"/>
        <v>3721</v>
      </c>
      <c r="E295" s="33"/>
      <c r="F295" s="50">
        <v>0.86622510182839452</v>
      </c>
      <c r="G295" s="2">
        <v>61</v>
      </c>
      <c r="H295" s="2">
        <f t="shared" si="9"/>
        <v>3721</v>
      </c>
      <c r="I295" s="2"/>
      <c r="K295" s="2"/>
    </row>
    <row r="296" spans="1:11" x14ac:dyDescent="0.25">
      <c r="A296">
        <v>0.93782587120951511</v>
      </c>
      <c r="B296">
        <v>49</v>
      </c>
      <c r="C296">
        <f t="shared" si="8"/>
        <v>2401</v>
      </c>
      <c r="E296" s="33"/>
      <c r="F296" s="50">
        <v>0.86729667937399657</v>
      </c>
      <c r="G296" s="2">
        <v>49</v>
      </c>
      <c r="H296" s="2">
        <f t="shared" si="9"/>
        <v>2401</v>
      </c>
      <c r="I296" s="2"/>
      <c r="K296" s="2"/>
    </row>
    <row r="297" spans="1:11" x14ac:dyDescent="0.25">
      <c r="A297">
        <v>0.93877880694809024</v>
      </c>
      <c r="B297">
        <v>55</v>
      </c>
      <c r="C297">
        <f t="shared" si="8"/>
        <v>3025</v>
      </c>
      <c r="E297" s="33"/>
      <c r="F297" s="50">
        <v>0.86830139315205057</v>
      </c>
      <c r="G297" s="2">
        <v>55</v>
      </c>
      <c r="H297" s="2">
        <f t="shared" si="9"/>
        <v>3025</v>
      </c>
      <c r="I297" s="2"/>
      <c r="K297" s="2"/>
    </row>
    <row r="298" spans="1:11" x14ac:dyDescent="0.25">
      <c r="A298">
        <v>0.94068396682506017</v>
      </c>
      <c r="B298">
        <v>61</v>
      </c>
      <c r="C298">
        <f t="shared" si="8"/>
        <v>3721</v>
      </c>
      <c r="E298" s="33"/>
      <c r="F298" s="50">
        <v>0.87031113843903019</v>
      </c>
      <c r="G298" s="2">
        <v>61</v>
      </c>
      <c r="H298" s="2">
        <f t="shared" si="9"/>
        <v>3721</v>
      </c>
      <c r="I298" s="2"/>
      <c r="K298" s="2"/>
    </row>
    <row r="299" spans="1:11" x14ac:dyDescent="0.25">
      <c r="A299">
        <v>0.94169966531478122</v>
      </c>
      <c r="B299">
        <v>67</v>
      </c>
      <c r="C299">
        <f t="shared" si="8"/>
        <v>4489</v>
      </c>
      <c r="E299" s="33"/>
      <c r="F299" s="50">
        <v>0.87138317519168718</v>
      </c>
      <c r="G299" s="2">
        <v>67</v>
      </c>
      <c r="H299" s="2">
        <f t="shared" si="9"/>
        <v>4489</v>
      </c>
      <c r="I299" s="2"/>
      <c r="K299" s="2"/>
    </row>
    <row r="300" spans="1:11" x14ac:dyDescent="0.25">
      <c r="A300">
        <v>0.94265163902697957</v>
      </c>
      <c r="B300">
        <v>48</v>
      </c>
      <c r="C300">
        <f t="shared" si="8"/>
        <v>2304</v>
      </c>
      <c r="E300" s="33"/>
      <c r="F300" s="50">
        <v>0.87238831829644492</v>
      </c>
      <c r="G300" s="2">
        <v>48</v>
      </c>
      <c r="H300" s="2">
        <f t="shared" si="9"/>
        <v>2304</v>
      </c>
      <c r="I300" s="2"/>
      <c r="K300" s="2"/>
    </row>
    <row r="301" spans="1:11" x14ac:dyDescent="0.25">
      <c r="A301">
        <v>0.94360337751671419</v>
      </c>
      <c r="B301">
        <v>57</v>
      </c>
      <c r="C301">
        <f t="shared" si="8"/>
        <v>3249</v>
      </c>
      <c r="E301" s="33"/>
      <c r="F301" s="50">
        <v>0.87339356625145825</v>
      </c>
      <c r="G301" s="2">
        <v>57</v>
      </c>
      <c r="H301" s="2">
        <f t="shared" si="9"/>
        <v>3249</v>
      </c>
      <c r="I301" s="2"/>
      <c r="K301" s="2"/>
    </row>
    <row r="302" spans="1:11" x14ac:dyDescent="0.25">
      <c r="A302">
        <v>0.94652058103683046</v>
      </c>
      <c r="B302">
        <v>50</v>
      </c>
      <c r="C302">
        <f t="shared" si="8"/>
        <v>2500</v>
      </c>
      <c r="E302" s="33"/>
      <c r="F302" s="50">
        <v>0.87647697737328212</v>
      </c>
      <c r="G302" s="2">
        <v>50</v>
      </c>
      <c r="H302" s="2">
        <f t="shared" si="9"/>
        <v>2500</v>
      </c>
      <c r="I302" s="2"/>
      <c r="K302" s="2"/>
    </row>
    <row r="303" spans="1:11" x14ac:dyDescent="0.25">
      <c r="A303">
        <v>0.94842192319651741</v>
      </c>
      <c r="B303">
        <v>54</v>
      </c>
      <c r="C303">
        <f t="shared" si="8"/>
        <v>2916</v>
      </c>
      <c r="E303" s="33"/>
      <c r="F303" s="50">
        <v>0.87848842337595112</v>
      </c>
      <c r="G303" s="2">
        <v>54</v>
      </c>
      <c r="H303" s="2">
        <f t="shared" si="9"/>
        <v>2916</v>
      </c>
      <c r="I303" s="2"/>
      <c r="K303" s="2"/>
    </row>
    <row r="304" spans="1:11" x14ac:dyDescent="0.25">
      <c r="A304">
        <v>0.95329779662945535</v>
      </c>
      <c r="B304">
        <v>90</v>
      </c>
      <c r="C304">
        <f t="shared" si="8"/>
        <v>8100</v>
      </c>
      <c r="E304" s="33"/>
      <c r="F304" s="50">
        <v>0.8836530155484652</v>
      </c>
      <c r="G304" s="2">
        <v>90</v>
      </c>
      <c r="H304" s="2">
        <f t="shared" si="9"/>
        <v>8100</v>
      </c>
      <c r="I304" s="2"/>
      <c r="K304" s="2"/>
    </row>
    <row r="305" spans="1:11" x14ac:dyDescent="0.25">
      <c r="A305">
        <v>0.9542469365921199</v>
      </c>
      <c r="B305">
        <v>52</v>
      </c>
      <c r="C305">
        <f t="shared" si="8"/>
        <v>2704</v>
      </c>
      <c r="E305" s="33"/>
      <c r="F305" s="50">
        <v>0.88465941736491183</v>
      </c>
      <c r="G305" s="2">
        <v>52</v>
      </c>
      <c r="H305" s="2">
        <f t="shared" si="9"/>
        <v>2704</v>
      </c>
      <c r="I305" s="2"/>
      <c r="K305" s="2"/>
    </row>
    <row r="306" spans="1:11" x14ac:dyDescent="0.25">
      <c r="A306">
        <v>0.95620776801165996</v>
      </c>
      <c r="B306">
        <v>47</v>
      </c>
      <c r="C306">
        <f t="shared" si="8"/>
        <v>2209</v>
      </c>
      <c r="E306" s="33"/>
      <c r="F306" s="50">
        <v>0.88673963454437532</v>
      </c>
      <c r="G306" s="2">
        <v>47</v>
      </c>
      <c r="H306" s="2">
        <f t="shared" si="9"/>
        <v>2209</v>
      </c>
      <c r="I306" s="2"/>
      <c r="K306" s="2"/>
    </row>
    <row r="307" spans="1:11" x14ac:dyDescent="0.25">
      <c r="A307">
        <v>0.95620776801165996</v>
      </c>
      <c r="B307">
        <v>68</v>
      </c>
      <c r="C307">
        <f t="shared" si="8"/>
        <v>4624</v>
      </c>
      <c r="E307" s="33"/>
      <c r="F307" s="50">
        <v>0.88673963454437532</v>
      </c>
      <c r="G307" s="2">
        <v>68</v>
      </c>
      <c r="H307" s="2">
        <f t="shared" si="9"/>
        <v>4624</v>
      </c>
      <c r="I307" s="2"/>
      <c r="K307" s="2"/>
    </row>
    <row r="308" spans="1:11" x14ac:dyDescent="0.25">
      <c r="A308">
        <v>0.95715620792525891</v>
      </c>
      <c r="B308">
        <v>49</v>
      </c>
      <c r="C308">
        <f t="shared" si="8"/>
        <v>2401</v>
      </c>
      <c r="E308" s="33"/>
      <c r="F308" s="50">
        <v>0.88774634545405862</v>
      </c>
      <c r="G308" s="2">
        <v>49</v>
      </c>
      <c r="H308" s="2">
        <f t="shared" si="9"/>
        <v>2401</v>
      </c>
      <c r="I308" s="2"/>
      <c r="K308" s="2"/>
    </row>
    <row r="309" spans="1:11" x14ac:dyDescent="0.25">
      <c r="A309">
        <v>0.96006334239350033</v>
      </c>
      <c r="B309">
        <v>61</v>
      </c>
      <c r="C309">
        <f t="shared" si="8"/>
        <v>3721</v>
      </c>
      <c r="E309" s="33"/>
      <c r="F309" s="50">
        <v>0.8908342151760078</v>
      </c>
      <c r="G309" s="2">
        <v>61</v>
      </c>
      <c r="H309" s="2">
        <f t="shared" si="9"/>
        <v>3721</v>
      </c>
      <c r="I309" s="2"/>
      <c r="K309" s="2"/>
    </row>
    <row r="310" spans="1:11" x14ac:dyDescent="0.25">
      <c r="A310">
        <v>0.96006334239350033</v>
      </c>
      <c r="B310">
        <v>59</v>
      </c>
      <c r="C310">
        <f t="shared" si="8"/>
        <v>3481</v>
      </c>
      <c r="E310" s="33"/>
      <c r="F310" s="50">
        <v>0.8908342151760078</v>
      </c>
      <c r="G310" s="2">
        <v>59</v>
      </c>
      <c r="H310" s="2">
        <f t="shared" si="9"/>
        <v>3481</v>
      </c>
      <c r="I310" s="2"/>
      <c r="K310" s="2"/>
    </row>
    <row r="311" spans="1:11" x14ac:dyDescent="0.25">
      <c r="A311">
        <v>0.96195815554707598</v>
      </c>
      <c r="B311">
        <v>49</v>
      </c>
      <c r="C311">
        <f t="shared" si="8"/>
        <v>2401</v>
      </c>
      <c r="E311" s="33"/>
      <c r="F311" s="50">
        <v>0.89284854599658336</v>
      </c>
      <c r="G311" s="2">
        <v>49</v>
      </c>
      <c r="H311" s="2">
        <f t="shared" si="9"/>
        <v>2401</v>
      </c>
      <c r="I311" s="2"/>
      <c r="K311" s="2"/>
    </row>
    <row r="312" spans="1:11" x14ac:dyDescent="0.25">
      <c r="A312">
        <v>0.96290522497876674</v>
      </c>
      <c r="B312">
        <v>60</v>
      </c>
      <c r="C312">
        <f t="shared" si="8"/>
        <v>3600</v>
      </c>
      <c r="E312" s="33"/>
      <c r="F312" s="50">
        <v>0.89385585921886745</v>
      </c>
      <c r="G312" s="2">
        <v>60</v>
      </c>
      <c r="H312" s="2">
        <f t="shared" si="9"/>
        <v>3600</v>
      </c>
      <c r="I312" s="2"/>
      <c r="K312" s="2"/>
    </row>
    <row r="313" spans="1:11" x14ac:dyDescent="0.25">
      <c r="A313">
        <v>0.96776333182535645</v>
      </c>
      <c r="B313">
        <v>60</v>
      </c>
      <c r="C313">
        <f t="shared" si="8"/>
        <v>3600</v>
      </c>
      <c r="E313" s="33"/>
      <c r="F313" s="50">
        <v>0.89902827028660537</v>
      </c>
      <c r="G313" s="2">
        <v>60</v>
      </c>
      <c r="H313" s="2">
        <f t="shared" si="9"/>
        <v>3600</v>
      </c>
      <c r="I313" s="2"/>
      <c r="K313" s="2"/>
    </row>
    <row r="314" spans="1:11" x14ac:dyDescent="0.25">
      <c r="A314">
        <v>0.97059977926602659</v>
      </c>
      <c r="B314">
        <v>59</v>
      </c>
      <c r="C314">
        <f t="shared" si="8"/>
        <v>3481</v>
      </c>
      <c r="E314" s="33"/>
      <c r="F314" s="50">
        <v>0.90205228563192419</v>
      </c>
      <c r="G314" s="2">
        <v>59</v>
      </c>
      <c r="H314" s="2">
        <f t="shared" si="9"/>
        <v>3481</v>
      </c>
      <c r="I314" s="2"/>
      <c r="K314" s="2"/>
    </row>
    <row r="315" spans="1:11" x14ac:dyDescent="0.25">
      <c r="A315">
        <v>0.97059977926602659</v>
      </c>
      <c r="B315">
        <v>70</v>
      </c>
      <c r="C315">
        <f t="shared" si="8"/>
        <v>4900</v>
      </c>
      <c r="E315" s="33"/>
      <c r="F315" s="50">
        <v>0.90205228563192419</v>
      </c>
      <c r="G315" s="2">
        <v>70</v>
      </c>
      <c r="H315" s="2">
        <f t="shared" si="9"/>
        <v>4900</v>
      </c>
      <c r="I315" s="2"/>
      <c r="K315" s="2"/>
    </row>
    <row r="316" spans="1:11" x14ac:dyDescent="0.25">
      <c r="A316">
        <v>0.97160781627550408</v>
      </c>
      <c r="B316">
        <v>60</v>
      </c>
      <c r="C316">
        <f t="shared" si="8"/>
        <v>3600</v>
      </c>
      <c r="E316" s="33"/>
      <c r="F316" s="50">
        <v>0.90312769807471249</v>
      </c>
      <c r="G316" s="2">
        <v>60</v>
      </c>
      <c r="H316" s="2">
        <f t="shared" si="9"/>
        <v>3600</v>
      </c>
      <c r="I316" s="2"/>
      <c r="K316" s="2"/>
    </row>
    <row r="317" spans="1:11" x14ac:dyDescent="0.25">
      <c r="A317">
        <v>0.97444158436568273</v>
      </c>
      <c r="B317">
        <v>60</v>
      </c>
      <c r="C317">
        <f t="shared" si="8"/>
        <v>3600</v>
      </c>
      <c r="E317" s="33"/>
      <c r="F317" s="50">
        <v>0.90615287246377785</v>
      </c>
      <c r="G317" s="2">
        <v>60</v>
      </c>
      <c r="H317" s="2">
        <f t="shared" si="9"/>
        <v>3600</v>
      </c>
      <c r="I317" s="2"/>
      <c r="K317" s="2"/>
    </row>
    <row r="318" spans="1:11" x14ac:dyDescent="0.25">
      <c r="A318">
        <v>0.97733629902926134</v>
      </c>
      <c r="B318">
        <v>56</v>
      </c>
      <c r="C318">
        <f t="shared" si="8"/>
        <v>3136</v>
      </c>
      <c r="E318" s="33"/>
      <c r="F318" s="50">
        <v>0.90924614446085705</v>
      </c>
      <c r="G318" s="2">
        <v>56</v>
      </c>
      <c r="H318" s="2">
        <f t="shared" si="9"/>
        <v>3136</v>
      </c>
      <c r="I318" s="2"/>
      <c r="K318" s="2"/>
    </row>
    <row r="319" spans="1:11" x14ac:dyDescent="0.25">
      <c r="A319">
        <v>0.98022897994711322</v>
      </c>
      <c r="B319">
        <v>52</v>
      </c>
      <c r="C319">
        <f t="shared" si="8"/>
        <v>2704</v>
      </c>
      <c r="E319" s="33"/>
      <c r="F319" s="50">
        <v>0.91234028672304435</v>
      </c>
      <c r="G319" s="2">
        <v>52</v>
      </c>
      <c r="H319" s="2">
        <f t="shared" si="9"/>
        <v>2704</v>
      </c>
      <c r="I319" s="2"/>
      <c r="K319" s="2"/>
    </row>
    <row r="320" spans="1:11" x14ac:dyDescent="0.25">
      <c r="A320">
        <v>0.982177255597944</v>
      </c>
      <c r="B320">
        <v>59</v>
      </c>
      <c r="C320">
        <f t="shared" si="8"/>
        <v>3481</v>
      </c>
      <c r="E320" s="33"/>
      <c r="F320" s="50">
        <v>0.91442595483634159</v>
      </c>
      <c r="G320" s="2">
        <v>59</v>
      </c>
      <c r="H320" s="2">
        <f t="shared" si="9"/>
        <v>3481</v>
      </c>
      <c r="I320" s="2"/>
      <c r="K320" s="2"/>
    </row>
    <row r="321" spans="1:11" x14ac:dyDescent="0.25">
      <c r="A321">
        <v>0.982177255597944</v>
      </c>
      <c r="B321">
        <v>57</v>
      </c>
      <c r="C321">
        <f t="shared" si="8"/>
        <v>3249</v>
      </c>
      <c r="E321" s="33"/>
      <c r="F321" s="50">
        <v>0.91442595483634159</v>
      </c>
      <c r="G321" s="2">
        <v>57</v>
      </c>
      <c r="H321" s="2">
        <f t="shared" si="9"/>
        <v>3249</v>
      </c>
      <c r="I321" s="2"/>
      <c r="K321" s="2"/>
    </row>
    <row r="322" spans="1:11" x14ac:dyDescent="0.25">
      <c r="A322">
        <v>0.98500377510281367</v>
      </c>
      <c r="B322">
        <v>58</v>
      </c>
      <c r="C322">
        <f t="shared" si="8"/>
        <v>3364</v>
      </c>
      <c r="E322" s="33"/>
      <c r="F322" s="50">
        <v>0.91745422481850514</v>
      </c>
      <c r="G322" s="2">
        <v>58</v>
      </c>
      <c r="H322" s="2">
        <f t="shared" si="9"/>
        <v>3364</v>
      </c>
      <c r="I322" s="2"/>
      <c r="K322" s="2"/>
    </row>
    <row r="323" spans="1:11" x14ac:dyDescent="0.25">
      <c r="A323">
        <v>0.98600829900366826</v>
      </c>
      <c r="B323">
        <v>59</v>
      </c>
      <c r="C323">
        <f t="shared" si="8"/>
        <v>3481</v>
      </c>
      <c r="E323" s="33"/>
      <c r="F323" s="50">
        <v>0.91853113740013037</v>
      </c>
      <c r="G323" s="2">
        <v>59</v>
      </c>
      <c r="H323" s="2">
        <f t="shared" si="9"/>
        <v>3481</v>
      </c>
      <c r="I323" s="2"/>
      <c r="K323" s="2"/>
    </row>
    <row r="324" spans="1:11" x14ac:dyDescent="0.25">
      <c r="A324">
        <v>0.98983584295358695</v>
      </c>
      <c r="B324">
        <v>52</v>
      </c>
      <c r="C324">
        <f t="shared" si="8"/>
        <v>2704</v>
      </c>
      <c r="E324" s="33"/>
      <c r="F324" s="50">
        <v>0.9226377906178449</v>
      </c>
      <c r="G324" s="2">
        <v>52</v>
      </c>
      <c r="H324" s="2">
        <f t="shared" si="9"/>
        <v>2704</v>
      </c>
      <c r="I324" s="2"/>
      <c r="K324" s="2"/>
    </row>
    <row r="325" spans="1:11" x14ac:dyDescent="0.25">
      <c r="A325">
        <v>0.99365992119487978</v>
      </c>
      <c r="B325">
        <v>59</v>
      </c>
      <c r="C325">
        <f t="shared" si="8"/>
        <v>3481</v>
      </c>
      <c r="E325" s="33"/>
      <c r="F325" s="50">
        <v>0.92674588708124439</v>
      </c>
      <c r="G325" s="2">
        <v>59</v>
      </c>
      <c r="H325" s="2">
        <f t="shared" si="9"/>
        <v>3481</v>
      </c>
      <c r="I325" s="2"/>
      <c r="K325" s="2"/>
    </row>
    <row r="326" spans="1:11" x14ac:dyDescent="0.25">
      <c r="A326">
        <v>1.0051116968779734</v>
      </c>
      <c r="B326">
        <v>61</v>
      </c>
      <c r="C326">
        <f t="shared" si="8"/>
        <v>3721</v>
      </c>
      <c r="E326" s="33"/>
      <c r="F326" s="50">
        <v>0.93907855271552554</v>
      </c>
      <c r="G326" s="2">
        <v>61</v>
      </c>
      <c r="H326" s="2">
        <f t="shared" si="9"/>
        <v>3721</v>
      </c>
      <c r="I326" s="2"/>
      <c r="K326" s="2"/>
    </row>
    <row r="327" spans="1:11" x14ac:dyDescent="0.25">
      <c r="A327">
        <v>1.0581709740855936</v>
      </c>
      <c r="B327">
        <v>66</v>
      </c>
      <c r="C327">
        <f t="shared" si="8"/>
        <v>4356</v>
      </c>
      <c r="E327" s="33"/>
      <c r="F327" s="50">
        <v>0.99677495843897645</v>
      </c>
      <c r="G327" s="2">
        <v>66</v>
      </c>
      <c r="H327" s="2">
        <f t="shared" si="9"/>
        <v>4356</v>
      </c>
      <c r="I327" s="2"/>
      <c r="K327" s="2"/>
    </row>
    <row r="328" spans="1:11" x14ac:dyDescent="0.25">
      <c r="A328">
        <v>1.1172670603499033</v>
      </c>
      <c r="B328">
        <v>70</v>
      </c>
      <c r="C328">
        <f t="shared" si="8"/>
        <v>4900</v>
      </c>
      <c r="E328" s="33"/>
      <c r="F328" s="50">
        <v>1.0619612423600069</v>
      </c>
      <c r="G328" s="2">
        <v>70</v>
      </c>
      <c r="H328" s="2">
        <f t="shared" si="9"/>
        <v>4900</v>
      </c>
      <c r="I328" s="2"/>
      <c r="K328" s="2"/>
    </row>
    <row r="329" spans="1:11" x14ac:dyDescent="0.25">
      <c r="A329">
        <v>1.1311809644715507</v>
      </c>
      <c r="B329">
        <v>70</v>
      </c>
      <c r="C329">
        <f t="shared" si="8"/>
        <v>4900</v>
      </c>
      <c r="E329" s="33"/>
      <c r="F329" s="50">
        <v>1.0774247872206999</v>
      </c>
      <c r="G329" s="2">
        <v>70</v>
      </c>
      <c r="H329" s="2">
        <f t="shared" si="9"/>
        <v>4900</v>
      </c>
      <c r="I329" s="2"/>
      <c r="K329" s="2"/>
    </row>
    <row r="330" spans="1:11" x14ac:dyDescent="0.25">
      <c r="A330">
        <v>1.1321561521452861</v>
      </c>
      <c r="B330">
        <v>71</v>
      </c>
      <c r="C330">
        <f t="shared" si="8"/>
        <v>5041</v>
      </c>
      <c r="E330" s="33"/>
      <c r="F330" s="50">
        <v>1.0785100021164906</v>
      </c>
      <c r="G330" s="2">
        <v>71</v>
      </c>
      <c r="H330" s="2">
        <f t="shared" si="9"/>
        <v>5041</v>
      </c>
      <c r="I330" s="2"/>
      <c r="K330" s="2"/>
    </row>
    <row r="331" spans="1:11" x14ac:dyDescent="0.25">
      <c r="A331">
        <v>1.1386736806084972</v>
      </c>
      <c r="B331">
        <v>68</v>
      </c>
      <c r="C331">
        <f t="shared" si="8"/>
        <v>4624</v>
      </c>
      <c r="E331" s="33"/>
      <c r="F331" s="50">
        <v>1.0857674076103072</v>
      </c>
      <c r="G331" s="2">
        <v>68</v>
      </c>
      <c r="H331" s="2">
        <f t="shared" si="9"/>
        <v>4624</v>
      </c>
      <c r="I331" s="2"/>
      <c r="K331" s="2"/>
    </row>
    <row r="332" spans="1:11" x14ac:dyDescent="0.25">
      <c r="A332">
        <v>1.1451234750356958</v>
      </c>
      <c r="B332">
        <v>70</v>
      </c>
      <c r="C332">
        <f t="shared" si="8"/>
        <v>4900</v>
      </c>
      <c r="E332" s="33"/>
      <c r="F332" s="50">
        <v>1.0929568691237292</v>
      </c>
      <c r="G332" s="2">
        <v>70</v>
      </c>
      <c r="H332" s="2">
        <f t="shared" si="9"/>
        <v>4900</v>
      </c>
      <c r="I332" s="2"/>
      <c r="K332" s="2"/>
    </row>
    <row r="333" spans="1:11" x14ac:dyDescent="0.25">
      <c r="A333">
        <v>1.1516273790611466</v>
      </c>
      <c r="B333">
        <v>68</v>
      </c>
      <c r="C333">
        <f t="shared" si="8"/>
        <v>4624</v>
      </c>
      <c r="E333" s="33"/>
      <c r="F333" s="50">
        <v>1.1002137939653642</v>
      </c>
      <c r="G333" s="2">
        <v>68</v>
      </c>
      <c r="H333" s="2">
        <f t="shared" si="9"/>
        <v>4624</v>
      </c>
      <c r="I333" s="2"/>
      <c r="K333" s="2"/>
    </row>
    <row r="334" spans="1:11" x14ac:dyDescent="0.25">
      <c r="A334">
        <v>1.1553322397504642</v>
      </c>
      <c r="B334">
        <v>71</v>
      </c>
      <c r="C334">
        <f t="shared" si="8"/>
        <v>5041</v>
      </c>
      <c r="E334" s="33"/>
      <c r="F334" s="50">
        <v>1.1043506622660737</v>
      </c>
      <c r="G334" s="2">
        <v>71</v>
      </c>
      <c r="H334" s="2">
        <f t="shared" si="9"/>
        <v>5041</v>
      </c>
      <c r="I334" s="2"/>
      <c r="K334" s="2"/>
    </row>
    <row r="335" spans="1:11" x14ac:dyDescent="0.25">
      <c r="A335">
        <v>1.1572142220475556</v>
      </c>
      <c r="B335">
        <v>70</v>
      </c>
      <c r="C335">
        <f t="shared" si="8"/>
        <v>4900</v>
      </c>
      <c r="E335" s="33"/>
      <c r="F335" s="50">
        <v>1.1064529144113773</v>
      </c>
      <c r="G335" s="2">
        <v>70</v>
      </c>
      <c r="H335" s="2">
        <f t="shared" si="9"/>
        <v>4900</v>
      </c>
      <c r="I335" s="2"/>
      <c r="K335" s="2"/>
    </row>
    <row r="336" spans="1:11" x14ac:dyDescent="0.25">
      <c r="A336">
        <v>1.1664341861853196</v>
      </c>
      <c r="B336">
        <v>75</v>
      </c>
      <c r="C336">
        <f t="shared" si="8"/>
        <v>5625</v>
      </c>
      <c r="E336" s="33"/>
      <c r="F336" s="50">
        <v>1.116759614537342</v>
      </c>
      <c r="G336" s="2">
        <v>75</v>
      </c>
      <c r="H336" s="2">
        <f t="shared" si="9"/>
        <v>5625</v>
      </c>
      <c r="I336" s="2"/>
      <c r="K336" s="2"/>
    </row>
    <row r="337" spans="1:11" x14ac:dyDescent="0.25">
      <c r="A337">
        <v>1.1664341861853196</v>
      </c>
      <c r="B337">
        <v>73</v>
      </c>
      <c r="C337">
        <f t="shared" si="8"/>
        <v>5329</v>
      </c>
      <c r="E337" s="33"/>
      <c r="F337" s="50">
        <v>1.116759614537342</v>
      </c>
      <c r="G337" s="2">
        <v>73</v>
      </c>
      <c r="H337" s="2">
        <f t="shared" si="9"/>
        <v>5329</v>
      </c>
      <c r="I337" s="2"/>
      <c r="K337" s="2"/>
    </row>
    <row r="338" spans="1:11" x14ac:dyDescent="0.25">
      <c r="A338">
        <v>1.1738252258887067</v>
      </c>
      <c r="B338">
        <v>69</v>
      </c>
      <c r="C338">
        <f t="shared" si="8"/>
        <v>4761</v>
      </c>
      <c r="E338" s="33"/>
      <c r="F338" s="50">
        <v>1.1250304046798925</v>
      </c>
      <c r="G338" s="2">
        <v>69</v>
      </c>
      <c r="H338" s="2">
        <f t="shared" si="9"/>
        <v>4761</v>
      </c>
      <c r="I338" s="2"/>
      <c r="K338" s="2"/>
    </row>
    <row r="339" spans="1:11" x14ac:dyDescent="0.25">
      <c r="A339">
        <v>1.1886440749576845</v>
      </c>
      <c r="B339">
        <v>75</v>
      </c>
      <c r="C339">
        <f t="shared" si="8"/>
        <v>5625</v>
      </c>
      <c r="E339" s="33"/>
      <c r="F339" s="50">
        <v>1.1416336020717686</v>
      </c>
      <c r="G339" s="2">
        <v>75</v>
      </c>
      <c r="H339" s="2">
        <f t="shared" si="9"/>
        <v>5625</v>
      </c>
      <c r="I339" s="2"/>
      <c r="K339" s="2"/>
    </row>
    <row r="340" spans="1:11" x14ac:dyDescent="0.25">
      <c r="A340">
        <v>1.1960118249726115</v>
      </c>
      <c r="B340">
        <v>61</v>
      </c>
      <c r="C340">
        <f t="shared" si="8"/>
        <v>3721</v>
      </c>
      <c r="E340" s="33"/>
      <c r="F340" s="50">
        <v>1.1498974707191794</v>
      </c>
      <c r="G340" s="2">
        <v>61</v>
      </c>
      <c r="H340" s="2">
        <f t="shared" si="9"/>
        <v>3721</v>
      </c>
      <c r="I340" s="2"/>
      <c r="K340" s="2"/>
    </row>
    <row r="341" spans="1:11" x14ac:dyDescent="0.25">
      <c r="A341">
        <v>1.2070497877944948</v>
      </c>
      <c r="B341">
        <v>63</v>
      </c>
      <c r="C341">
        <f t="shared" si="8"/>
        <v>3969</v>
      </c>
      <c r="E341" s="33"/>
      <c r="F341" s="50">
        <v>1.1622873868195163</v>
      </c>
      <c r="G341" s="2">
        <v>63</v>
      </c>
      <c r="H341" s="2">
        <f t="shared" si="9"/>
        <v>3969</v>
      </c>
      <c r="I341" s="2"/>
      <c r="K341" s="2"/>
    </row>
    <row r="342" spans="1:11" x14ac:dyDescent="0.25">
      <c r="A342">
        <v>1.2143996221341093</v>
      </c>
      <c r="B342">
        <v>61</v>
      </c>
      <c r="C342">
        <f t="shared" si="8"/>
        <v>3721</v>
      </c>
      <c r="E342" s="33"/>
      <c r="F342" s="50">
        <v>1.1705428350319573</v>
      </c>
      <c r="G342" s="2">
        <v>61</v>
      </c>
      <c r="H342" s="2">
        <f t="shared" si="9"/>
        <v>3721</v>
      </c>
      <c r="I342" s="2"/>
      <c r="K342" s="2"/>
    </row>
    <row r="343" spans="1:11" x14ac:dyDescent="0.25">
      <c r="A343">
        <v>1.2153028162038344</v>
      </c>
      <c r="B343">
        <v>62</v>
      </c>
      <c r="C343">
        <f t="shared" si="8"/>
        <v>3844</v>
      </c>
      <c r="E343" s="33"/>
      <c r="F343" s="50">
        <v>1.1715575770732931</v>
      </c>
      <c r="G343" s="2">
        <v>62</v>
      </c>
      <c r="H343" s="2">
        <f t="shared" si="9"/>
        <v>3844</v>
      </c>
      <c r="I343" s="2"/>
      <c r="K343" s="2"/>
    </row>
    <row r="344" spans="1:11" x14ac:dyDescent="0.25">
      <c r="A344">
        <v>1.2226450191479907</v>
      </c>
      <c r="B344">
        <v>71</v>
      </c>
      <c r="C344">
        <f t="shared" si="8"/>
        <v>5041</v>
      </c>
      <c r="E344" s="33"/>
      <c r="F344" s="50">
        <v>1.1798084418921142</v>
      </c>
      <c r="G344" s="2">
        <v>71</v>
      </c>
      <c r="H344" s="2">
        <f t="shared" si="9"/>
        <v>5041</v>
      </c>
      <c r="I344" s="2"/>
      <c r="K344" s="2"/>
    </row>
    <row r="345" spans="1:11" x14ac:dyDescent="0.25">
      <c r="A345">
        <v>1.2235472905882832</v>
      </c>
      <c r="B345">
        <v>63</v>
      </c>
      <c r="C345">
        <f t="shared" si="8"/>
        <v>3969</v>
      </c>
      <c r="E345" s="33"/>
      <c r="F345" s="50">
        <v>1.1808225896326132</v>
      </c>
      <c r="G345" s="2">
        <v>63</v>
      </c>
      <c r="H345" s="2">
        <f t="shared" si="9"/>
        <v>3969</v>
      </c>
      <c r="I345" s="2"/>
      <c r="K345" s="2"/>
    </row>
    <row r="346" spans="1:11" x14ac:dyDescent="0.25">
      <c r="A346">
        <v>1.2245096042069818</v>
      </c>
      <c r="B346">
        <v>62</v>
      </c>
      <c r="C346">
        <f t="shared" si="8"/>
        <v>3844</v>
      </c>
      <c r="E346" s="33"/>
      <c r="F346" s="50">
        <v>1.1819042713495318</v>
      </c>
      <c r="G346" s="2">
        <v>62</v>
      </c>
      <c r="H346" s="2">
        <f t="shared" si="9"/>
        <v>3844</v>
      </c>
      <c r="I346" s="2"/>
      <c r="K346" s="2"/>
    </row>
    <row r="347" spans="1:11" x14ac:dyDescent="0.25">
      <c r="A347">
        <v>1.2290790675152372</v>
      </c>
      <c r="B347">
        <v>63</v>
      </c>
      <c r="C347">
        <f t="shared" ref="C347:C410" si="10">B347^2</f>
        <v>3969</v>
      </c>
      <c r="E347" s="33"/>
      <c r="F347" s="50">
        <v>1.187041162504902</v>
      </c>
      <c r="G347" s="2">
        <v>63</v>
      </c>
      <c r="H347" s="2">
        <f t="shared" ref="H347:H410" si="11">G347^2</f>
        <v>3969</v>
      </c>
      <c r="I347" s="2"/>
      <c r="K347" s="2"/>
    </row>
    <row r="348" spans="1:11" x14ac:dyDescent="0.25">
      <c r="A348">
        <v>1.2299806399574851</v>
      </c>
      <c r="B348">
        <v>72</v>
      </c>
      <c r="C348">
        <f t="shared" si="10"/>
        <v>5184</v>
      </c>
      <c r="E348" s="33"/>
      <c r="F348" s="50">
        <v>1.1880548030783296</v>
      </c>
      <c r="G348" s="2">
        <v>72</v>
      </c>
      <c r="H348" s="2">
        <f t="shared" si="11"/>
        <v>5184</v>
      </c>
      <c r="I348" s="2"/>
      <c r="K348" s="2"/>
    </row>
    <row r="349" spans="1:11" x14ac:dyDescent="0.25">
      <c r="A349">
        <v>1.2308821159122076</v>
      </c>
      <c r="B349">
        <v>73</v>
      </c>
      <c r="C349">
        <f t="shared" si="10"/>
        <v>5329</v>
      </c>
      <c r="E349" s="33"/>
      <c r="F349" s="50">
        <v>1.1890683695276687</v>
      </c>
      <c r="G349" s="2">
        <v>73</v>
      </c>
      <c r="H349" s="2">
        <f t="shared" si="11"/>
        <v>5329</v>
      </c>
      <c r="I349" s="2"/>
      <c r="K349" s="2"/>
    </row>
    <row r="350" spans="1:11" x14ac:dyDescent="0.25">
      <c r="A350">
        <v>1.2308821159122076</v>
      </c>
      <c r="B350">
        <v>62</v>
      </c>
      <c r="C350">
        <f t="shared" si="10"/>
        <v>3844</v>
      </c>
      <c r="E350" s="33"/>
      <c r="F350" s="50">
        <v>1.1890683695276687</v>
      </c>
      <c r="G350" s="2">
        <v>62</v>
      </c>
      <c r="H350" s="2">
        <f t="shared" si="11"/>
        <v>3844</v>
      </c>
      <c r="I350" s="2"/>
      <c r="K350" s="2"/>
    </row>
    <row r="351" spans="1:11" x14ac:dyDescent="0.25">
      <c r="A351">
        <v>1.2345471317544909</v>
      </c>
      <c r="B351">
        <v>62</v>
      </c>
      <c r="C351">
        <f t="shared" si="10"/>
        <v>3844</v>
      </c>
      <c r="E351" s="33"/>
      <c r="F351" s="50">
        <v>1.1931894272402508</v>
      </c>
      <c r="G351" s="2">
        <v>62</v>
      </c>
      <c r="H351" s="2">
        <f t="shared" si="11"/>
        <v>3844</v>
      </c>
      <c r="I351" s="2"/>
      <c r="K351" s="2"/>
    </row>
    <row r="352" spans="1:11" x14ac:dyDescent="0.25">
      <c r="A352">
        <v>1.2345471317544909</v>
      </c>
      <c r="B352">
        <v>64</v>
      </c>
      <c r="C352">
        <f t="shared" si="10"/>
        <v>4096</v>
      </c>
      <c r="E352" s="33"/>
      <c r="F352" s="50">
        <v>1.1931894272402508</v>
      </c>
      <c r="G352" s="2">
        <v>64</v>
      </c>
      <c r="H352" s="2">
        <f t="shared" si="11"/>
        <v>4096</v>
      </c>
      <c r="I352" s="2"/>
      <c r="K352" s="2"/>
    </row>
    <row r="353" spans="1:11" x14ac:dyDescent="0.25">
      <c r="A353">
        <v>1.236409079514774</v>
      </c>
      <c r="B353">
        <v>66</v>
      </c>
      <c r="C353">
        <f t="shared" si="10"/>
        <v>4356</v>
      </c>
      <c r="E353" s="33"/>
      <c r="F353" s="50">
        <v>1.1952832446634669</v>
      </c>
      <c r="G353" s="2">
        <v>66</v>
      </c>
      <c r="H353" s="2">
        <f t="shared" si="11"/>
        <v>4356</v>
      </c>
      <c r="I353" s="2"/>
      <c r="K353" s="2"/>
    </row>
    <row r="354" spans="1:11" x14ac:dyDescent="0.25">
      <c r="A354">
        <v>1.2419325118267932</v>
      </c>
      <c r="B354">
        <v>66</v>
      </c>
      <c r="C354">
        <f t="shared" si="10"/>
        <v>4356</v>
      </c>
      <c r="E354" s="33"/>
      <c r="F354" s="50">
        <v>1.2014951309512742</v>
      </c>
      <c r="G354" s="2">
        <v>66</v>
      </c>
      <c r="H354" s="2">
        <f t="shared" si="11"/>
        <v>4356</v>
      </c>
      <c r="I354" s="2"/>
      <c r="K354" s="2"/>
    </row>
    <row r="355" spans="1:11" x14ac:dyDescent="0.25">
      <c r="A355">
        <v>1.2437328816441682</v>
      </c>
      <c r="B355">
        <v>63</v>
      </c>
      <c r="C355">
        <f t="shared" si="10"/>
        <v>3969</v>
      </c>
      <c r="E355" s="33"/>
      <c r="F355" s="50">
        <v>1.2035200708462768</v>
      </c>
      <c r="G355" s="2">
        <v>63</v>
      </c>
      <c r="H355" s="2">
        <f t="shared" si="11"/>
        <v>3969</v>
      </c>
      <c r="I355" s="2"/>
      <c r="K355" s="2"/>
    </row>
    <row r="356" spans="1:11" x14ac:dyDescent="0.25">
      <c r="A356">
        <v>1.2437328816441682</v>
      </c>
      <c r="B356">
        <v>62</v>
      </c>
      <c r="C356">
        <f t="shared" si="10"/>
        <v>3844</v>
      </c>
      <c r="E356" s="33"/>
      <c r="F356" s="50">
        <v>1.2035200708462768</v>
      </c>
      <c r="G356" s="2">
        <v>62</v>
      </c>
      <c r="H356" s="2">
        <f t="shared" si="11"/>
        <v>3844</v>
      </c>
      <c r="I356" s="2"/>
      <c r="K356" s="2"/>
    </row>
    <row r="357" spans="1:11" x14ac:dyDescent="0.25">
      <c r="A357">
        <v>1.2446329299960794</v>
      </c>
      <c r="B357">
        <v>70</v>
      </c>
      <c r="C357">
        <f t="shared" si="10"/>
        <v>4900</v>
      </c>
      <c r="E357" s="33"/>
      <c r="F357" s="50">
        <v>1.2045324128406514</v>
      </c>
      <c r="G357" s="2">
        <v>70</v>
      </c>
      <c r="H357" s="2">
        <f t="shared" si="11"/>
        <v>4900</v>
      </c>
      <c r="I357" s="2"/>
      <c r="K357" s="2"/>
    </row>
    <row r="358" spans="1:11" x14ac:dyDescent="0.25">
      <c r="A358">
        <v>1.2455928817672384</v>
      </c>
      <c r="B358">
        <v>74</v>
      </c>
      <c r="C358">
        <f t="shared" si="10"/>
        <v>5476</v>
      </c>
      <c r="E358" s="33"/>
      <c r="F358" s="50">
        <v>1.2056121491561544</v>
      </c>
      <c r="G358" s="2">
        <v>74</v>
      </c>
      <c r="H358" s="2">
        <f t="shared" si="11"/>
        <v>5476</v>
      </c>
      <c r="I358" s="2"/>
      <c r="K358" s="2"/>
    </row>
    <row r="359" spans="1:11" x14ac:dyDescent="0.25">
      <c r="A359">
        <v>1.2473925151558705</v>
      </c>
      <c r="B359">
        <v>74</v>
      </c>
      <c r="C359">
        <f t="shared" si="10"/>
        <v>5476</v>
      </c>
      <c r="E359" s="33"/>
      <c r="F359" s="50">
        <v>1.207636386901604</v>
      </c>
      <c r="G359" s="2">
        <v>74</v>
      </c>
      <c r="H359" s="2">
        <f t="shared" si="11"/>
        <v>5476</v>
      </c>
      <c r="I359" s="2"/>
      <c r="K359" s="2"/>
    </row>
    <row r="360" spans="1:11" x14ac:dyDescent="0.25">
      <c r="A360">
        <v>1.248292197492948</v>
      </c>
      <c r="B360">
        <v>72</v>
      </c>
      <c r="C360">
        <f t="shared" si="10"/>
        <v>5184</v>
      </c>
      <c r="E360" s="33"/>
      <c r="F360" s="50">
        <v>1.2086483732318174</v>
      </c>
      <c r="G360" s="2">
        <v>72</v>
      </c>
      <c r="H360" s="2">
        <f t="shared" si="11"/>
        <v>5184</v>
      </c>
      <c r="I360" s="2"/>
      <c r="K360" s="2"/>
    </row>
    <row r="361" spans="1:11" x14ac:dyDescent="0.25">
      <c r="A361">
        <v>1.2492517604617621</v>
      </c>
      <c r="B361">
        <v>64</v>
      </c>
      <c r="C361">
        <f t="shared" si="10"/>
        <v>4096</v>
      </c>
      <c r="E361" s="33"/>
      <c r="F361" s="50">
        <v>1.2097277267976048</v>
      </c>
      <c r="G361" s="2">
        <v>64</v>
      </c>
      <c r="H361" s="2">
        <f t="shared" si="11"/>
        <v>4096</v>
      </c>
      <c r="I361" s="2"/>
      <c r="K361" s="2"/>
    </row>
    <row r="362" spans="1:11" x14ac:dyDescent="0.25">
      <c r="A362">
        <v>1.2492517604617621</v>
      </c>
      <c r="B362">
        <v>64</v>
      </c>
      <c r="C362">
        <f t="shared" si="10"/>
        <v>4096</v>
      </c>
      <c r="E362" s="33"/>
      <c r="F362" s="50">
        <v>1.2097277267976048</v>
      </c>
      <c r="G362" s="2">
        <v>64</v>
      </c>
      <c r="H362" s="2">
        <f t="shared" si="11"/>
        <v>4096</v>
      </c>
      <c r="I362" s="2"/>
      <c r="K362" s="2"/>
    </row>
    <row r="363" spans="1:11" x14ac:dyDescent="0.25">
      <c r="A363">
        <v>1.2492517604617621</v>
      </c>
      <c r="B363">
        <v>74</v>
      </c>
      <c r="C363">
        <f t="shared" si="10"/>
        <v>5476</v>
      </c>
      <c r="E363" s="33"/>
      <c r="F363" s="50">
        <v>1.2097277267976048</v>
      </c>
      <c r="G363" s="2">
        <v>74</v>
      </c>
      <c r="H363" s="2">
        <f t="shared" si="11"/>
        <v>5476</v>
      </c>
      <c r="I363" s="2"/>
      <c r="K363" s="2"/>
    </row>
    <row r="364" spans="1:11" x14ac:dyDescent="0.25">
      <c r="A364">
        <v>1.2501512590702111</v>
      </c>
      <c r="B364">
        <v>62</v>
      </c>
      <c r="C364">
        <f t="shared" si="10"/>
        <v>3844</v>
      </c>
      <c r="E364" s="33"/>
      <c r="F364" s="50">
        <v>1.2107395276070185</v>
      </c>
      <c r="G364" s="2">
        <v>62</v>
      </c>
      <c r="H364" s="2">
        <f t="shared" si="11"/>
        <v>3844</v>
      </c>
      <c r="I364" s="2"/>
      <c r="K364" s="2"/>
    </row>
    <row r="365" spans="1:11" x14ac:dyDescent="0.25">
      <c r="A365">
        <v>1.2501512590702111</v>
      </c>
      <c r="B365">
        <v>72</v>
      </c>
      <c r="C365">
        <f t="shared" si="10"/>
        <v>5184</v>
      </c>
      <c r="E365" s="33"/>
      <c r="F365" s="50">
        <v>1.2107395276070185</v>
      </c>
      <c r="G365" s="2">
        <v>72</v>
      </c>
      <c r="H365" s="2">
        <f t="shared" si="11"/>
        <v>5184</v>
      </c>
      <c r="I365" s="2"/>
      <c r="K365" s="2"/>
    </row>
    <row r="366" spans="1:11" x14ac:dyDescent="0.25">
      <c r="A366">
        <v>1.2510506693273993</v>
      </c>
      <c r="B366">
        <v>69</v>
      </c>
      <c r="C366">
        <f t="shared" si="10"/>
        <v>4761</v>
      </c>
      <c r="E366" s="33"/>
      <c r="F366" s="50">
        <v>1.2117512374921264</v>
      </c>
      <c r="G366" s="2">
        <v>69</v>
      </c>
      <c r="H366" s="2">
        <f t="shared" si="11"/>
        <v>4761</v>
      </c>
      <c r="I366" s="2"/>
      <c r="K366" s="2"/>
    </row>
    <row r="367" spans="1:11" x14ac:dyDescent="0.25">
      <c r="A367">
        <v>1.2519499915912</v>
      </c>
      <c r="B367">
        <v>54</v>
      </c>
      <c r="C367">
        <f t="shared" si="10"/>
        <v>2916</v>
      </c>
      <c r="E367" s="33"/>
      <c r="F367" s="50">
        <v>1.2127628556984247</v>
      </c>
      <c r="G367" s="2">
        <v>54</v>
      </c>
      <c r="H367" s="2">
        <f t="shared" si="11"/>
        <v>2916</v>
      </c>
      <c r="I367" s="2"/>
      <c r="K367" s="2"/>
    </row>
    <row r="368" spans="1:11" x14ac:dyDescent="0.25">
      <c r="A368">
        <v>1.2529091720870238</v>
      </c>
      <c r="B368">
        <v>55</v>
      </c>
      <c r="C368">
        <f t="shared" si="10"/>
        <v>3025</v>
      </c>
      <c r="E368" s="33"/>
      <c r="F368" s="50">
        <v>1.2138418132175508</v>
      </c>
      <c r="G368" s="2">
        <v>55</v>
      </c>
      <c r="H368" s="2">
        <f t="shared" si="11"/>
        <v>3025</v>
      </c>
      <c r="I368" s="2"/>
      <c r="K368" s="2"/>
    </row>
    <row r="369" spans="1:11" x14ac:dyDescent="0.25">
      <c r="A369">
        <v>1.2529091720870238</v>
      </c>
      <c r="B369">
        <v>64</v>
      </c>
      <c r="C369">
        <f t="shared" si="10"/>
        <v>4096</v>
      </c>
      <c r="E369" s="33"/>
      <c r="F369" s="50">
        <v>1.2138418132175508</v>
      </c>
      <c r="G369" s="2">
        <v>64</v>
      </c>
      <c r="H369" s="2">
        <f t="shared" si="11"/>
        <v>4096</v>
      </c>
      <c r="I369" s="2"/>
      <c r="K369" s="2"/>
    </row>
    <row r="370" spans="1:11" x14ac:dyDescent="0.25">
      <c r="A370">
        <v>1.2538083136299374</v>
      </c>
      <c r="B370">
        <v>63</v>
      </c>
      <c r="C370">
        <f t="shared" si="10"/>
        <v>3969</v>
      </c>
      <c r="E370" s="33"/>
      <c r="F370" s="50">
        <v>1.2148532395619005</v>
      </c>
      <c r="G370" s="2">
        <v>63</v>
      </c>
      <c r="H370" s="2">
        <f t="shared" si="11"/>
        <v>3969</v>
      </c>
      <c r="I370" s="2"/>
      <c r="K370" s="2"/>
    </row>
    <row r="371" spans="1:11" x14ac:dyDescent="0.25">
      <c r="A371">
        <v>1.2538083136299374</v>
      </c>
      <c r="B371">
        <v>65</v>
      </c>
      <c r="C371">
        <f t="shared" si="10"/>
        <v>4225</v>
      </c>
      <c r="E371" s="33"/>
      <c r="F371" s="50">
        <v>1.2148532395619005</v>
      </c>
      <c r="G371" s="2">
        <v>65</v>
      </c>
      <c r="H371" s="2">
        <f t="shared" si="11"/>
        <v>4225</v>
      </c>
      <c r="I371" s="2"/>
      <c r="K371" s="2"/>
    </row>
    <row r="372" spans="1:11" x14ac:dyDescent="0.25">
      <c r="A372">
        <v>1.2547073682741128</v>
      </c>
      <c r="B372">
        <v>64</v>
      </c>
      <c r="C372">
        <f t="shared" si="10"/>
        <v>4096</v>
      </c>
      <c r="E372" s="33"/>
      <c r="F372" s="50">
        <v>1.2158645719115071</v>
      </c>
      <c r="G372" s="2">
        <v>64</v>
      </c>
      <c r="H372" s="2">
        <f t="shared" si="11"/>
        <v>4096</v>
      </c>
      <c r="I372" s="2"/>
      <c r="K372" s="2"/>
    </row>
    <row r="373" spans="1:11" x14ac:dyDescent="0.25">
      <c r="A373">
        <v>1.2547073682741128</v>
      </c>
      <c r="B373">
        <v>58</v>
      </c>
      <c r="C373">
        <f t="shared" si="10"/>
        <v>3364</v>
      </c>
      <c r="E373" s="33"/>
      <c r="F373" s="50">
        <v>1.2158645719115071</v>
      </c>
      <c r="G373" s="2">
        <v>58</v>
      </c>
      <c r="H373" s="2">
        <f t="shared" si="11"/>
        <v>3364</v>
      </c>
      <c r="I373" s="2"/>
      <c r="K373" s="2"/>
    </row>
    <row r="374" spans="1:11" x14ac:dyDescent="0.25">
      <c r="A374">
        <v>1.2547073682741128</v>
      </c>
      <c r="B374">
        <v>53</v>
      </c>
      <c r="C374">
        <f t="shared" si="10"/>
        <v>2809</v>
      </c>
      <c r="E374" s="33"/>
      <c r="F374" s="50">
        <v>1.2158645719115071</v>
      </c>
      <c r="G374" s="2">
        <v>53</v>
      </c>
      <c r="H374" s="2">
        <f t="shared" si="11"/>
        <v>2809</v>
      </c>
      <c r="I374" s="2"/>
      <c r="K374" s="2"/>
    </row>
    <row r="375" spans="1:11" x14ac:dyDescent="0.25">
      <c r="A375">
        <v>1.2547073682741128</v>
      </c>
      <c r="B375">
        <v>57</v>
      </c>
      <c r="C375">
        <f t="shared" si="10"/>
        <v>3249</v>
      </c>
      <c r="E375" s="33"/>
      <c r="F375" s="50">
        <v>1.2158645719115071</v>
      </c>
      <c r="G375" s="2">
        <v>57</v>
      </c>
      <c r="H375" s="2">
        <f t="shared" si="11"/>
        <v>3249</v>
      </c>
      <c r="I375" s="2"/>
      <c r="K375" s="2"/>
    </row>
    <row r="376" spans="1:11" x14ac:dyDescent="0.25">
      <c r="A376">
        <v>1.2547073682741128</v>
      </c>
      <c r="B376">
        <v>61</v>
      </c>
      <c r="C376">
        <f t="shared" si="10"/>
        <v>3721</v>
      </c>
      <c r="E376" s="33"/>
      <c r="F376" s="50">
        <v>1.2158645719115071</v>
      </c>
      <c r="G376" s="2">
        <v>61</v>
      </c>
      <c r="H376" s="2">
        <f t="shared" si="11"/>
        <v>3721</v>
      </c>
      <c r="I376" s="2"/>
      <c r="K376" s="2"/>
    </row>
    <row r="377" spans="1:11" x14ac:dyDescent="0.25">
      <c r="A377">
        <v>1.2547073682741128</v>
      </c>
      <c r="B377">
        <v>69</v>
      </c>
      <c r="C377">
        <f t="shared" si="10"/>
        <v>4761</v>
      </c>
      <c r="E377" s="33"/>
      <c r="F377" s="50">
        <v>1.2158645719115071</v>
      </c>
      <c r="G377" s="2">
        <v>69</v>
      </c>
      <c r="H377" s="2">
        <f t="shared" si="11"/>
        <v>4761</v>
      </c>
      <c r="I377" s="2"/>
      <c r="K377" s="2"/>
    </row>
    <row r="378" spans="1:11" x14ac:dyDescent="0.25">
      <c r="A378">
        <v>1.2565651406951275</v>
      </c>
      <c r="B378">
        <v>64</v>
      </c>
      <c r="C378">
        <f t="shared" si="10"/>
        <v>4096</v>
      </c>
      <c r="E378" s="33"/>
      <c r="F378" s="50">
        <v>1.2179543576611638</v>
      </c>
      <c r="G378" s="2">
        <v>64</v>
      </c>
      <c r="H378" s="2">
        <f t="shared" si="11"/>
        <v>4096</v>
      </c>
      <c r="I378" s="2"/>
      <c r="K378" s="2"/>
    </row>
    <row r="379" spans="1:11" x14ac:dyDescent="0.25">
      <c r="A379">
        <v>1.2583626359869879</v>
      </c>
      <c r="B379">
        <v>64</v>
      </c>
      <c r="C379">
        <f t="shared" si="10"/>
        <v>4096</v>
      </c>
      <c r="E379" s="33"/>
      <c r="F379" s="50">
        <v>1.219976339359321</v>
      </c>
      <c r="G379" s="2">
        <v>64</v>
      </c>
      <c r="H379" s="2">
        <f t="shared" si="11"/>
        <v>4096</v>
      </c>
      <c r="I379" s="2"/>
      <c r="K379" s="2"/>
    </row>
    <row r="380" spans="1:11" x14ac:dyDescent="0.25">
      <c r="A380">
        <v>1.2583626359869879</v>
      </c>
      <c r="B380">
        <v>71</v>
      </c>
      <c r="C380">
        <f t="shared" si="10"/>
        <v>5041</v>
      </c>
      <c r="E380" s="33"/>
      <c r="F380" s="50">
        <v>1.219976339359321</v>
      </c>
      <c r="G380" s="2">
        <v>71</v>
      </c>
      <c r="H380" s="2">
        <f t="shared" si="11"/>
        <v>5041</v>
      </c>
      <c r="I380" s="2"/>
      <c r="K380" s="2"/>
    </row>
    <row r="381" spans="1:11" x14ac:dyDescent="0.25">
      <c r="A381">
        <v>1.2592612558065228</v>
      </c>
      <c r="B381">
        <v>66</v>
      </c>
      <c r="C381">
        <f t="shared" si="10"/>
        <v>4356</v>
      </c>
      <c r="E381" s="33"/>
      <c r="F381" s="50">
        <v>1.2209871838453026</v>
      </c>
      <c r="G381" s="2">
        <v>66</v>
      </c>
      <c r="H381" s="2">
        <f t="shared" si="11"/>
        <v>4356</v>
      </c>
      <c r="I381" s="2"/>
      <c r="K381" s="2"/>
    </row>
    <row r="382" spans="1:11" x14ac:dyDescent="0.25">
      <c r="A382">
        <v>1.2592612558065228</v>
      </c>
      <c r="B382">
        <v>73</v>
      </c>
      <c r="C382">
        <f t="shared" si="10"/>
        <v>5329</v>
      </c>
      <c r="E382" s="33"/>
      <c r="F382" s="50">
        <v>1.2209871838453026</v>
      </c>
      <c r="G382" s="2">
        <v>73</v>
      </c>
      <c r="H382" s="2">
        <f t="shared" si="11"/>
        <v>5329</v>
      </c>
      <c r="I382" s="2"/>
      <c r="K382" s="2"/>
    </row>
    <row r="383" spans="1:11" x14ac:dyDescent="0.25">
      <c r="A383">
        <v>1.2592612558065228</v>
      </c>
      <c r="B383">
        <v>65</v>
      </c>
      <c r="C383">
        <f t="shared" si="10"/>
        <v>4225</v>
      </c>
      <c r="E383" s="33"/>
      <c r="F383" s="50">
        <v>1.2209871838453026</v>
      </c>
      <c r="G383" s="2">
        <v>65</v>
      </c>
      <c r="H383" s="2">
        <f t="shared" si="11"/>
        <v>4225</v>
      </c>
      <c r="I383" s="2"/>
      <c r="K383" s="2"/>
    </row>
    <row r="384" spans="1:11" x14ac:dyDescent="0.25">
      <c r="A384">
        <v>1.2602196902139755</v>
      </c>
      <c r="B384">
        <v>54</v>
      </c>
      <c r="C384">
        <f t="shared" si="10"/>
        <v>2916</v>
      </c>
      <c r="E384" s="33"/>
      <c r="F384" s="50">
        <v>1.2220653092822695</v>
      </c>
      <c r="G384" s="2">
        <v>54</v>
      </c>
      <c r="H384" s="2">
        <f t="shared" si="11"/>
        <v>2916</v>
      </c>
      <c r="I384" s="2"/>
      <c r="K384" s="2"/>
    </row>
    <row r="385" spans="1:11" x14ac:dyDescent="0.25">
      <c r="A385">
        <v>1.2611181352815684</v>
      </c>
      <c r="B385">
        <v>71</v>
      </c>
      <c r="C385">
        <f t="shared" si="10"/>
        <v>5041</v>
      </c>
      <c r="E385" s="33"/>
      <c r="F385" s="50">
        <v>1.2230759491901653</v>
      </c>
      <c r="G385" s="2">
        <v>71</v>
      </c>
      <c r="H385" s="2">
        <f t="shared" si="11"/>
        <v>5041</v>
      </c>
      <c r="I385" s="2"/>
      <c r="K385" s="2"/>
    </row>
    <row r="386" spans="1:11" x14ac:dyDescent="0.25">
      <c r="A386">
        <v>1.2629746559136232</v>
      </c>
      <c r="B386">
        <v>67</v>
      </c>
      <c r="C386">
        <f t="shared" si="10"/>
        <v>4489</v>
      </c>
      <c r="E386" s="33"/>
      <c r="F386" s="50">
        <v>1.22516428677597</v>
      </c>
      <c r="G386" s="2">
        <v>67</v>
      </c>
      <c r="H386" s="2">
        <f t="shared" si="11"/>
        <v>4489</v>
      </c>
      <c r="I386" s="2"/>
      <c r="K386" s="2"/>
    </row>
    <row r="387" spans="1:11" x14ac:dyDescent="0.25">
      <c r="A387">
        <v>1.2647709500445428</v>
      </c>
      <c r="B387">
        <v>52</v>
      </c>
      <c r="C387">
        <f t="shared" si="10"/>
        <v>2704</v>
      </c>
      <c r="E387" s="33"/>
      <c r="F387" s="50">
        <v>1.2271848450432354</v>
      </c>
      <c r="G387" s="2">
        <v>52</v>
      </c>
      <c r="H387" s="2">
        <f t="shared" si="11"/>
        <v>2704</v>
      </c>
      <c r="I387" s="2"/>
      <c r="K387" s="2"/>
    </row>
    <row r="388" spans="1:11" x14ac:dyDescent="0.25">
      <c r="A388">
        <v>1.2647709500445428</v>
      </c>
      <c r="B388">
        <v>67</v>
      </c>
      <c r="C388">
        <f t="shared" si="10"/>
        <v>4489</v>
      </c>
      <c r="E388" s="33"/>
      <c r="F388" s="50">
        <v>1.2271848450432354</v>
      </c>
      <c r="G388" s="2">
        <v>67</v>
      </c>
      <c r="H388" s="2">
        <f t="shared" si="11"/>
        <v>4489</v>
      </c>
      <c r="I388" s="2"/>
      <c r="K388" s="2"/>
    </row>
    <row r="389" spans="1:11" x14ac:dyDescent="0.25">
      <c r="A389">
        <v>1.2666267736335497</v>
      </c>
      <c r="B389">
        <v>63</v>
      </c>
      <c r="C389">
        <f t="shared" si="10"/>
        <v>3969</v>
      </c>
      <c r="E389" s="33"/>
      <c r="F389" s="50">
        <v>1.229272321354925</v>
      </c>
      <c r="G389" s="2">
        <v>63</v>
      </c>
      <c r="H389" s="2">
        <f t="shared" si="11"/>
        <v>3969</v>
      </c>
      <c r="I389" s="2"/>
      <c r="K389" s="2"/>
    </row>
    <row r="390" spans="1:11" x14ac:dyDescent="0.25">
      <c r="A390">
        <v>1.2666267736335497</v>
      </c>
      <c r="B390">
        <v>63</v>
      </c>
      <c r="C390">
        <f t="shared" si="10"/>
        <v>3969</v>
      </c>
      <c r="E390" s="33"/>
      <c r="F390" s="50">
        <v>1.229272321354925</v>
      </c>
      <c r="G390" s="2">
        <v>63</v>
      </c>
      <c r="H390" s="2">
        <f t="shared" si="11"/>
        <v>3969</v>
      </c>
      <c r="I390" s="2"/>
      <c r="K390" s="2"/>
    </row>
    <row r="391" spans="1:11" x14ac:dyDescent="0.25">
      <c r="A391">
        <v>1.2675246270766287</v>
      </c>
      <c r="B391">
        <v>72</v>
      </c>
      <c r="C391">
        <f t="shared" si="10"/>
        <v>5184</v>
      </c>
      <c r="E391" s="33"/>
      <c r="F391" s="50">
        <v>1.2302822302476066</v>
      </c>
      <c r="G391" s="2">
        <v>72</v>
      </c>
      <c r="H391" s="2">
        <f t="shared" si="11"/>
        <v>5184</v>
      </c>
      <c r="I391" s="2"/>
      <c r="K391" s="2"/>
    </row>
    <row r="392" spans="1:11" x14ac:dyDescent="0.25">
      <c r="A392">
        <v>1.2684223990070866</v>
      </c>
      <c r="B392">
        <v>61</v>
      </c>
      <c r="C392">
        <f t="shared" si="10"/>
        <v>3721</v>
      </c>
      <c r="E392" s="33"/>
      <c r="F392" s="50">
        <v>1.2312920335728812</v>
      </c>
      <c r="G392" s="2">
        <v>61</v>
      </c>
      <c r="H392" s="2">
        <f t="shared" si="11"/>
        <v>3721</v>
      </c>
      <c r="I392" s="2"/>
      <c r="K392" s="2"/>
    </row>
    <row r="393" spans="1:11" x14ac:dyDescent="0.25">
      <c r="A393">
        <v>1.2684223990070866</v>
      </c>
      <c r="B393">
        <v>70</v>
      </c>
      <c r="C393">
        <f t="shared" si="10"/>
        <v>4900</v>
      </c>
      <c r="E393" s="33"/>
      <c r="F393" s="50">
        <v>1.2312920335728812</v>
      </c>
      <c r="G393" s="2">
        <v>70</v>
      </c>
      <c r="H393" s="2">
        <f t="shared" si="11"/>
        <v>4900</v>
      </c>
      <c r="I393" s="2"/>
      <c r="K393" s="2"/>
    </row>
    <row r="394" spans="1:11" x14ac:dyDescent="0.25">
      <c r="A394">
        <v>1.2702775375248414</v>
      </c>
      <c r="B394">
        <v>61</v>
      </c>
      <c r="C394">
        <f t="shared" si="10"/>
        <v>3721</v>
      </c>
      <c r="E394" s="33"/>
      <c r="F394" s="50">
        <v>1.2333786226474783</v>
      </c>
      <c r="G394" s="2">
        <v>61</v>
      </c>
      <c r="H394" s="2">
        <f t="shared" si="11"/>
        <v>3721</v>
      </c>
      <c r="I394" s="2"/>
      <c r="K394" s="2"/>
    </row>
    <row r="395" spans="1:11" x14ac:dyDescent="0.25">
      <c r="A395">
        <v>1.2702775375248414</v>
      </c>
      <c r="B395">
        <v>56</v>
      </c>
      <c r="C395">
        <f t="shared" si="10"/>
        <v>3136</v>
      </c>
      <c r="E395" s="33"/>
      <c r="F395" s="50">
        <v>1.2333786226474783</v>
      </c>
      <c r="G395" s="2">
        <v>56</v>
      </c>
      <c r="H395" s="2">
        <f t="shared" si="11"/>
        <v>3136</v>
      </c>
      <c r="I395" s="2"/>
      <c r="K395" s="2"/>
    </row>
    <row r="396" spans="1:11" x14ac:dyDescent="0.25">
      <c r="A396">
        <v>1.2748241716275845</v>
      </c>
      <c r="B396">
        <v>70</v>
      </c>
      <c r="C396">
        <f t="shared" si="10"/>
        <v>4900</v>
      </c>
      <c r="E396" s="33"/>
      <c r="F396" s="50">
        <v>1.238492167719504</v>
      </c>
      <c r="G396" s="2">
        <v>70</v>
      </c>
      <c r="H396" s="2">
        <f t="shared" si="11"/>
        <v>4900</v>
      </c>
      <c r="I396" s="2"/>
      <c r="K396" s="2"/>
    </row>
    <row r="397" spans="1:11" x14ac:dyDescent="0.25">
      <c r="A397">
        <v>1.2757212935169291</v>
      </c>
      <c r="B397">
        <v>74</v>
      </c>
      <c r="C397">
        <f t="shared" si="10"/>
        <v>5476</v>
      </c>
      <c r="E397" s="33"/>
      <c r="F397" s="50">
        <v>1.2395010841688388</v>
      </c>
      <c r="G397" s="2">
        <v>74</v>
      </c>
      <c r="H397" s="2">
        <f t="shared" si="11"/>
        <v>5476</v>
      </c>
      <c r="I397" s="2"/>
      <c r="K397" s="2"/>
    </row>
    <row r="398" spans="1:11" x14ac:dyDescent="0.25">
      <c r="A398">
        <v>1.2766183370658155</v>
      </c>
      <c r="B398">
        <v>59</v>
      </c>
      <c r="C398">
        <f t="shared" si="10"/>
        <v>3481</v>
      </c>
      <c r="E398" s="33"/>
      <c r="F398" s="50">
        <v>1.2405098880976977</v>
      </c>
      <c r="G398" s="2">
        <v>59</v>
      </c>
      <c r="H398" s="2">
        <f t="shared" si="11"/>
        <v>3481</v>
      </c>
      <c r="I398" s="2"/>
      <c r="K398" s="2"/>
    </row>
    <row r="399" spans="1:11" x14ac:dyDescent="0.25">
      <c r="A399">
        <v>1.2784719802963409</v>
      </c>
      <c r="B399">
        <v>59</v>
      </c>
      <c r="C399">
        <f t="shared" si="10"/>
        <v>3481</v>
      </c>
      <c r="E399" s="33"/>
      <c r="F399" s="50">
        <v>1.2425943897104281</v>
      </c>
      <c r="G399" s="2">
        <v>59</v>
      </c>
      <c r="H399" s="2">
        <f t="shared" si="11"/>
        <v>3481</v>
      </c>
      <c r="I399" s="2"/>
      <c r="K399" s="2"/>
    </row>
    <row r="400" spans="1:11" x14ac:dyDescent="0.25">
      <c r="A400">
        <v>1.2784719802963409</v>
      </c>
      <c r="B400">
        <v>63</v>
      </c>
      <c r="C400">
        <f t="shared" si="10"/>
        <v>3969</v>
      </c>
      <c r="E400" s="33"/>
      <c r="F400" s="50">
        <v>1.2425943897104281</v>
      </c>
      <c r="G400" s="2">
        <v>63</v>
      </c>
      <c r="H400" s="2">
        <f t="shared" si="11"/>
        <v>3969</v>
      </c>
      <c r="I400" s="2"/>
      <c r="K400" s="2"/>
    </row>
    <row r="401" spans="1:11" x14ac:dyDescent="0.25">
      <c r="A401">
        <v>1.2793687857508378</v>
      </c>
      <c r="B401">
        <v>63</v>
      </c>
      <c r="C401">
        <f t="shared" si="10"/>
        <v>3969</v>
      </c>
      <c r="E401" s="33"/>
      <c r="F401" s="50">
        <v>1.2436028438213915</v>
      </c>
      <c r="G401" s="2">
        <v>63</v>
      </c>
      <c r="H401" s="2">
        <f t="shared" si="11"/>
        <v>3969</v>
      </c>
      <c r="I401" s="2"/>
      <c r="K401" s="2"/>
    </row>
    <row r="402" spans="1:11" x14ac:dyDescent="0.25">
      <c r="A402">
        <v>1.2802655142653125</v>
      </c>
      <c r="B402">
        <v>65</v>
      </c>
      <c r="C402">
        <f t="shared" si="10"/>
        <v>4225</v>
      </c>
      <c r="E402" s="33"/>
      <c r="F402" s="50">
        <v>1.244611182310019</v>
      </c>
      <c r="G402" s="2">
        <v>65</v>
      </c>
      <c r="H402" s="2">
        <f t="shared" si="11"/>
        <v>4225</v>
      </c>
      <c r="I402" s="2"/>
      <c r="K402" s="2"/>
    </row>
    <row r="403" spans="1:11" x14ac:dyDescent="0.25">
      <c r="A403">
        <v>1.2802655142653125</v>
      </c>
      <c r="B403">
        <v>65</v>
      </c>
      <c r="C403">
        <f t="shared" si="10"/>
        <v>4225</v>
      </c>
      <c r="E403" s="33"/>
      <c r="F403" s="50">
        <v>1.244611182310019</v>
      </c>
      <c r="G403" s="2">
        <v>65</v>
      </c>
      <c r="H403" s="2">
        <f t="shared" si="11"/>
        <v>4225</v>
      </c>
      <c r="I403" s="2"/>
      <c r="K403" s="2"/>
    </row>
    <row r="404" spans="1:11" x14ac:dyDescent="0.25">
      <c r="A404">
        <v>1.2812219402624776</v>
      </c>
      <c r="B404">
        <v>59</v>
      </c>
      <c r="C404">
        <f t="shared" si="10"/>
        <v>3481</v>
      </c>
      <c r="E404" s="33"/>
      <c r="F404" s="50">
        <v>1.245686615063065</v>
      </c>
      <c r="G404" s="2">
        <v>59</v>
      </c>
      <c r="H404" s="2">
        <f t="shared" si="11"/>
        <v>3481</v>
      </c>
      <c r="I404" s="2"/>
      <c r="K404" s="2"/>
    </row>
    <row r="405" spans="1:11" x14ac:dyDescent="0.25">
      <c r="A405">
        <v>1.2812219402624776</v>
      </c>
      <c r="B405">
        <v>64</v>
      </c>
      <c r="C405">
        <f t="shared" si="10"/>
        <v>4096</v>
      </c>
      <c r="E405" s="33"/>
      <c r="F405" s="50">
        <v>1.245686615063065</v>
      </c>
      <c r="G405" s="2">
        <v>64</v>
      </c>
      <c r="H405" s="2">
        <f t="shared" si="11"/>
        <v>4096</v>
      </c>
      <c r="I405" s="2"/>
      <c r="K405" s="2"/>
    </row>
    <row r="406" spans="1:11" x14ac:dyDescent="0.25">
      <c r="A406">
        <v>1.2812219402624776</v>
      </c>
      <c r="B406">
        <v>66</v>
      </c>
      <c r="C406">
        <f t="shared" si="10"/>
        <v>4356</v>
      </c>
      <c r="E406" s="33"/>
      <c r="F406" s="50">
        <v>1.245686615063065</v>
      </c>
      <c r="G406" s="2">
        <v>66</v>
      </c>
      <c r="H406" s="2">
        <f t="shared" si="11"/>
        <v>4356</v>
      </c>
      <c r="I406" s="2"/>
      <c r="K406" s="2"/>
    </row>
    <row r="407" spans="1:11" x14ac:dyDescent="0.25">
      <c r="A407">
        <v>1.2812219402624776</v>
      </c>
      <c r="B407">
        <v>72</v>
      </c>
      <c r="C407">
        <f t="shared" si="10"/>
        <v>5184</v>
      </c>
      <c r="E407" s="33"/>
      <c r="F407" s="50">
        <v>1.245686615063065</v>
      </c>
      <c r="G407" s="2">
        <v>72</v>
      </c>
      <c r="H407" s="2">
        <f t="shared" si="11"/>
        <v>5184</v>
      </c>
      <c r="I407" s="2"/>
      <c r="K407" s="2"/>
    </row>
    <row r="408" spans="1:11" x14ac:dyDescent="0.25">
      <c r="A408">
        <v>1.2812219402624776</v>
      </c>
      <c r="B408">
        <v>72</v>
      </c>
      <c r="C408">
        <f t="shared" si="10"/>
        <v>5184</v>
      </c>
      <c r="E408" s="33"/>
      <c r="F408" s="50">
        <v>1.245686615063065</v>
      </c>
      <c r="G408" s="2">
        <v>72</v>
      </c>
      <c r="H408" s="2">
        <f t="shared" si="11"/>
        <v>5184</v>
      </c>
      <c r="I408" s="2"/>
      <c r="K408" s="2"/>
    </row>
    <row r="409" spans="1:11" x14ac:dyDescent="0.25">
      <c r="A409">
        <v>1.2821185108547679</v>
      </c>
      <c r="B409">
        <v>63</v>
      </c>
      <c r="C409">
        <f t="shared" si="10"/>
        <v>3969</v>
      </c>
      <c r="E409" s="33"/>
      <c r="F409" s="50">
        <v>1.2466947121799588</v>
      </c>
      <c r="G409" s="2">
        <v>63</v>
      </c>
      <c r="H409" s="2">
        <f t="shared" si="11"/>
        <v>3969</v>
      </c>
      <c r="I409" s="2"/>
      <c r="K409" s="2"/>
    </row>
    <row r="410" spans="1:11" x14ac:dyDescent="0.25">
      <c r="A410">
        <v>1.2848675222635628</v>
      </c>
      <c r="B410">
        <v>63</v>
      </c>
      <c r="C410">
        <f t="shared" si="10"/>
        <v>3969</v>
      </c>
      <c r="E410" s="33"/>
      <c r="F410" s="50">
        <v>1.2497854711551415</v>
      </c>
      <c r="G410" s="2">
        <v>63</v>
      </c>
      <c r="H410" s="2">
        <f t="shared" si="11"/>
        <v>3969</v>
      </c>
      <c r="I410" s="2"/>
      <c r="K410" s="2"/>
    </row>
    <row r="411" spans="1:11" x14ac:dyDescent="0.25">
      <c r="A411">
        <v>1.2857637863712144</v>
      </c>
      <c r="B411">
        <v>64</v>
      </c>
      <c r="C411">
        <f t="shared" ref="C411:C474" si="12">B411^2</f>
        <v>4096</v>
      </c>
      <c r="E411" s="33"/>
      <c r="F411" s="50">
        <v>1.250793083789675</v>
      </c>
      <c r="G411" s="2">
        <v>64</v>
      </c>
      <c r="H411" s="2">
        <f t="shared" ref="H411:H474" si="13">G411^2</f>
        <v>4096</v>
      </c>
      <c r="I411" s="2"/>
      <c r="K411" s="2"/>
    </row>
    <row r="412" spans="1:11" x14ac:dyDescent="0.25">
      <c r="A412">
        <v>1.2857637863712144</v>
      </c>
      <c r="B412">
        <v>67</v>
      </c>
      <c r="C412">
        <f t="shared" si="12"/>
        <v>4489</v>
      </c>
      <c r="E412" s="33"/>
      <c r="F412" s="50">
        <v>1.250793083789675</v>
      </c>
      <c r="G412" s="2">
        <v>67</v>
      </c>
      <c r="H412" s="2">
        <f t="shared" si="13"/>
        <v>4489</v>
      </c>
      <c r="I412" s="2"/>
      <c r="K412" s="2"/>
    </row>
    <row r="413" spans="1:11" x14ac:dyDescent="0.25">
      <c r="A413">
        <v>1.2866599759775896</v>
      </c>
      <c r="B413">
        <v>51</v>
      </c>
      <c r="C413">
        <f t="shared" si="12"/>
        <v>2601</v>
      </c>
      <c r="E413" s="33"/>
      <c r="F413" s="50">
        <v>1.2518005753532506</v>
      </c>
      <c r="G413" s="2">
        <v>51</v>
      </c>
      <c r="H413" s="2">
        <f t="shared" si="13"/>
        <v>2601</v>
      </c>
      <c r="I413" s="2"/>
      <c r="K413" s="2"/>
    </row>
    <row r="414" spans="1:11" x14ac:dyDescent="0.25">
      <c r="A414">
        <v>1.2866599759775896</v>
      </c>
      <c r="B414">
        <v>73</v>
      </c>
      <c r="C414">
        <f t="shared" si="12"/>
        <v>5329</v>
      </c>
      <c r="E414" s="33"/>
      <c r="F414" s="50">
        <v>1.2518005753532506</v>
      </c>
      <c r="G414" s="2">
        <v>73</v>
      </c>
      <c r="H414" s="2">
        <f t="shared" si="13"/>
        <v>5329</v>
      </c>
      <c r="I414" s="2"/>
      <c r="K414" s="2"/>
    </row>
    <row r="415" spans="1:11" x14ac:dyDescent="0.25">
      <c r="A415">
        <v>1.2875560914227666</v>
      </c>
      <c r="B415">
        <v>69</v>
      </c>
      <c r="C415">
        <f t="shared" si="12"/>
        <v>4761</v>
      </c>
      <c r="E415" s="33"/>
      <c r="F415" s="50">
        <v>1.2528079450813374</v>
      </c>
      <c r="G415" s="2">
        <v>69</v>
      </c>
      <c r="H415" s="2">
        <f t="shared" si="13"/>
        <v>4761</v>
      </c>
      <c r="I415" s="2"/>
      <c r="K415" s="2"/>
    </row>
    <row r="416" spans="1:11" x14ac:dyDescent="0.25">
      <c r="A416">
        <v>1.2885118665381659</v>
      </c>
      <c r="B416">
        <v>57</v>
      </c>
      <c r="C416">
        <f t="shared" si="12"/>
        <v>3249</v>
      </c>
      <c r="E416" s="33"/>
      <c r="F416" s="50">
        <v>1.2538823376399222</v>
      </c>
      <c r="G416" s="2">
        <v>57</v>
      </c>
      <c r="H416" s="2">
        <f t="shared" si="13"/>
        <v>3249</v>
      </c>
      <c r="I416" s="2"/>
      <c r="K416" s="2"/>
    </row>
    <row r="417" spans="1:11" x14ac:dyDescent="0.25">
      <c r="A417">
        <v>1.2885118665381659</v>
      </c>
      <c r="B417">
        <v>57</v>
      </c>
      <c r="C417">
        <f t="shared" si="12"/>
        <v>3249</v>
      </c>
      <c r="E417" s="33"/>
      <c r="F417" s="50">
        <v>1.2538823376399222</v>
      </c>
      <c r="G417" s="2">
        <v>57</v>
      </c>
      <c r="H417" s="2">
        <f t="shared" si="13"/>
        <v>3249</v>
      </c>
      <c r="I417" s="2"/>
      <c r="K417" s="2"/>
    </row>
    <row r="418" spans="1:11" x14ac:dyDescent="0.25">
      <c r="A418">
        <v>1.2903037199260567</v>
      </c>
      <c r="B418">
        <v>66</v>
      </c>
      <c r="C418">
        <f t="shared" si="12"/>
        <v>4356</v>
      </c>
      <c r="E418" s="33"/>
      <c r="F418" s="50">
        <v>1.255896444481595</v>
      </c>
      <c r="G418" s="2">
        <v>66</v>
      </c>
      <c r="H418" s="2">
        <f t="shared" si="13"/>
        <v>4356</v>
      </c>
      <c r="I418" s="2"/>
      <c r="K418" s="2"/>
    </row>
    <row r="419" spans="1:11" x14ac:dyDescent="0.25">
      <c r="A419">
        <v>1.2921549959419296</v>
      </c>
      <c r="B419">
        <v>64</v>
      </c>
      <c r="C419">
        <f t="shared" si="12"/>
        <v>4096</v>
      </c>
      <c r="E419" s="33"/>
      <c r="F419" s="50">
        <v>1.2579771630947663</v>
      </c>
      <c r="G419" s="2">
        <v>64</v>
      </c>
      <c r="H419" s="2">
        <f t="shared" si="13"/>
        <v>4096</v>
      </c>
      <c r="I419" s="2"/>
      <c r="K419" s="2"/>
    </row>
    <row r="420" spans="1:11" x14ac:dyDescent="0.25">
      <c r="A420">
        <v>1.2921549959419296</v>
      </c>
      <c r="B420">
        <v>73</v>
      </c>
      <c r="C420">
        <f t="shared" si="12"/>
        <v>5329</v>
      </c>
      <c r="E420" s="33"/>
      <c r="F420" s="50">
        <v>1.2579771630947663</v>
      </c>
      <c r="G420" s="2">
        <v>73</v>
      </c>
      <c r="H420" s="2">
        <f t="shared" si="13"/>
        <v>5329</v>
      </c>
      <c r="I420" s="2"/>
      <c r="K420" s="2"/>
    </row>
    <row r="421" spans="1:11" x14ac:dyDescent="0.25">
      <c r="A421">
        <v>1.2930506639449431</v>
      </c>
      <c r="B421">
        <v>66</v>
      </c>
      <c r="C421">
        <f t="shared" si="12"/>
        <v>4356</v>
      </c>
      <c r="E421" s="33"/>
      <c r="F421" s="50">
        <v>1.2589837688315184</v>
      </c>
      <c r="G421" s="2">
        <v>66</v>
      </c>
      <c r="H421" s="2">
        <f t="shared" si="13"/>
        <v>4356</v>
      </c>
      <c r="I421" s="2"/>
      <c r="K421" s="2"/>
    </row>
    <row r="422" spans="1:11" x14ac:dyDescent="0.25">
      <c r="A422">
        <v>1.2939462601998359</v>
      </c>
      <c r="B422">
        <v>53</v>
      </c>
      <c r="C422">
        <f t="shared" si="12"/>
        <v>2809</v>
      </c>
      <c r="E422" s="33"/>
      <c r="F422" s="50">
        <v>1.2599902472747571</v>
      </c>
      <c r="G422" s="2">
        <v>53</v>
      </c>
      <c r="H422" s="2">
        <f t="shared" si="13"/>
        <v>2809</v>
      </c>
      <c r="I422" s="2"/>
      <c r="K422" s="2"/>
    </row>
    <row r="423" spans="1:11" x14ac:dyDescent="0.25">
      <c r="A423">
        <v>1.2939462601998359</v>
      </c>
      <c r="B423">
        <v>50</v>
      </c>
      <c r="C423">
        <f t="shared" si="12"/>
        <v>2500</v>
      </c>
      <c r="E423" s="33"/>
      <c r="F423" s="50">
        <v>1.2599902472747571</v>
      </c>
      <c r="G423" s="2">
        <v>50</v>
      </c>
      <c r="H423" s="2">
        <f t="shared" si="13"/>
        <v>2500</v>
      </c>
      <c r="I423" s="2"/>
      <c r="K423" s="2"/>
    </row>
    <row r="424" spans="1:11" x14ac:dyDescent="0.25">
      <c r="A424">
        <v>1.2957969332097143</v>
      </c>
      <c r="B424">
        <v>57</v>
      </c>
      <c r="C424">
        <f t="shared" si="12"/>
        <v>3249</v>
      </c>
      <c r="E424" s="33"/>
      <c r="F424" s="50">
        <v>1.2620698960558188</v>
      </c>
      <c r="G424" s="2">
        <v>57</v>
      </c>
      <c r="H424" s="2">
        <f t="shared" si="13"/>
        <v>3249</v>
      </c>
      <c r="I424" s="2"/>
      <c r="K424" s="2"/>
    </row>
    <row r="425" spans="1:11" x14ac:dyDescent="0.25">
      <c r="A425">
        <v>1.2966923115333482</v>
      </c>
      <c r="B425">
        <v>55</v>
      </c>
      <c r="C425">
        <f t="shared" si="12"/>
        <v>3025</v>
      </c>
      <c r="E425" s="33"/>
      <c r="F425" s="50">
        <v>1.2630759793571742</v>
      </c>
      <c r="G425" s="2">
        <v>55</v>
      </c>
      <c r="H425" s="2">
        <f t="shared" si="13"/>
        <v>3025</v>
      </c>
      <c r="I425" s="2"/>
      <c r="K425" s="2"/>
    </row>
    <row r="426" spans="1:11" x14ac:dyDescent="0.25">
      <c r="A426">
        <v>1.2966923115333482</v>
      </c>
      <c r="B426">
        <v>40</v>
      </c>
      <c r="C426">
        <f t="shared" si="12"/>
        <v>1600</v>
      </c>
      <c r="E426" s="33"/>
      <c r="F426" s="50">
        <v>1.2630759793571742</v>
      </c>
      <c r="G426" s="2">
        <v>40</v>
      </c>
      <c r="H426" s="2">
        <f t="shared" si="13"/>
        <v>1600</v>
      </c>
      <c r="I426" s="2"/>
      <c r="K426" s="2"/>
    </row>
    <row r="427" spans="1:11" x14ac:dyDescent="0.25">
      <c r="A427">
        <v>1.2975876194745126</v>
      </c>
      <c r="B427">
        <v>55</v>
      </c>
      <c r="C427">
        <f t="shared" si="12"/>
        <v>3025</v>
      </c>
      <c r="E427" s="33"/>
      <c r="F427" s="50">
        <v>1.2640819322504044</v>
      </c>
      <c r="G427" s="2">
        <v>55</v>
      </c>
      <c r="H427" s="2">
        <f t="shared" si="13"/>
        <v>3025</v>
      </c>
      <c r="I427" s="2"/>
      <c r="K427" s="2"/>
    </row>
    <row r="428" spans="1:11" x14ac:dyDescent="0.25">
      <c r="A428">
        <v>1.2975876194745126</v>
      </c>
      <c r="B428">
        <v>45</v>
      </c>
      <c r="C428">
        <f t="shared" si="12"/>
        <v>2025</v>
      </c>
      <c r="E428" s="33"/>
      <c r="F428" s="50">
        <v>1.2640819322504044</v>
      </c>
      <c r="G428" s="2">
        <v>45</v>
      </c>
      <c r="H428" s="2">
        <f t="shared" si="13"/>
        <v>2025</v>
      </c>
      <c r="I428" s="2"/>
      <c r="K428" s="2"/>
    </row>
    <row r="429" spans="1:11" x14ac:dyDescent="0.25">
      <c r="A429">
        <v>1.2975876194745126</v>
      </c>
      <c r="B429">
        <v>39</v>
      </c>
      <c r="C429">
        <f t="shared" si="12"/>
        <v>1521</v>
      </c>
      <c r="E429" s="33"/>
      <c r="F429" s="50">
        <v>1.2640819322504044</v>
      </c>
      <c r="G429" s="2">
        <v>39</v>
      </c>
      <c r="H429" s="2">
        <f t="shared" si="13"/>
        <v>1521</v>
      </c>
      <c r="I429" s="2"/>
      <c r="K429" s="2"/>
    </row>
    <row r="430" spans="1:11" x14ac:dyDescent="0.25">
      <c r="A430">
        <v>1.2994377009559437</v>
      </c>
      <c r="B430">
        <v>54</v>
      </c>
      <c r="C430">
        <f t="shared" si="12"/>
        <v>2916</v>
      </c>
      <c r="E430" s="33"/>
      <c r="F430" s="50">
        <v>1.2661604850228896</v>
      </c>
      <c r="G430" s="2">
        <v>54</v>
      </c>
      <c r="H430" s="2">
        <f t="shared" si="13"/>
        <v>2916</v>
      </c>
      <c r="I430" s="2"/>
      <c r="K430" s="2"/>
    </row>
    <row r="431" spans="1:11" x14ac:dyDescent="0.25">
      <c r="A431">
        <v>1.3003327951427128</v>
      </c>
      <c r="B431">
        <v>63</v>
      </c>
      <c r="C431">
        <f t="shared" si="12"/>
        <v>3969</v>
      </c>
      <c r="E431" s="33"/>
      <c r="F431" s="50">
        <v>1.2671660332198558</v>
      </c>
      <c r="G431" s="2">
        <v>63</v>
      </c>
      <c r="H431" s="2">
        <f t="shared" si="13"/>
        <v>3969</v>
      </c>
      <c r="I431" s="2"/>
      <c r="K431" s="2"/>
    </row>
    <row r="432" spans="1:11" x14ac:dyDescent="0.25">
      <c r="A432">
        <v>1.3003327951427128</v>
      </c>
      <c r="B432">
        <v>56</v>
      </c>
      <c r="C432">
        <f t="shared" si="12"/>
        <v>3136</v>
      </c>
      <c r="E432" s="33"/>
      <c r="F432" s="50">
        <v>1.2671660332198558</v>
      </c>
      <c r="G432" s="2">
        <v>56</v>
      </c>
      <c r="H432" s="2">
        <f t="shared" si="13"/>
        <v>3136</v>
      </c>
      <c r="I432" s="2"/>
      <c r="K432" s="2"/>
    </row>
    <row r="433" spans="1:11" x14ac:dyDescent="0.25">
      <c r="A433">
        <v>1.3012278203054071</v>
      </c>
      <c r="B433">
        <v>53</v>
      </c>
      <c r="C433">
        <f t="shared" si="12"/>
        <v>2809</v>
      </c>
      <c r="E433" s="33"/>
      <c r="F433" s="50">
        <v>1.2681714478922514</v>
      </c>
      <c r="G433" s="2">
        <v>53</v>
      </c>
      <c r="H433" s="2">
        <f t="shared" si="13"/>
        <v>2809</v>
      </c>
      <c r="I433" s="2"/>
      <c r="K433" s="2"/>
    </row>
    <row r="434" spans="1:11" x14ac:dyDescent="0.25">
      <c r="A434">
        <v>1.3012278203054071</v>
      </c>
      <c r="B434">
        <v>45</v>
      </c>
      <c r="C434">
        <f t="shared" si="12"/>
        <v>2025</v>
      </c>
      <c r="E434" s="33"/>
      <c r="F434" s="50">
        <v>1.2681714478922514</v>
      </c>
      <c r="G434" s="2">
        <v>45</v>
      </c>
      <c r="H434" s="2">
        <f t="shared" si="13"/>
        <v>2025</v>
      </c>
      <c r="I434" s="2"/>
      <c r="K434" s="2"/>
    </row>
    <row r="435" spans="1:11" x14ac:dyDescent="0.25">
      <c r="A435">
        <v>1.3021824381075118</v>
      </c>
      <c r="B435">
        <v>45</v>
      </c>
      <c r="C435">
        <f t="shared" si="12"/>
        <v>2025</v>
      </c>
      <c r="E435" s="33"/>
      <c r="F435" s="50">
        <v>1.2692437421719962</v>
      </c>
      <c r="G435" s="2">
        <v>45</v>
      </c>
      <c r="H435" s="2">
        <f t="shared" si="13"/>
        <v>2025</v>
      </c>
      <c r="I435" s="2"/>
      <c r="K435" s="2"/>
    </row>
    <row r="436" spans="1:11" x14ac:dyDescent="0.25">
      <c r="A436">
        <v>1.3039721372378927</v>
      </c>
      <c r="B436">
        <v>51</v>
      </c>
      <c r="C436">
        <f t="shared" si="12"/>
        <v>2601</v>
      </c>
      <c r="E436" s="33"/>
      <c r="F436" s="50">
        <v>1.2712538788808563</v>
      </c>
      <c r="G436" s="2">
        <v>51</v>
      </c>
      <c r="H436" s="2">
        <f t="shared" si="13"/>
        <v>2601</v>
      </c>
      <c r="I436" s="2"/>
      <c r="K436" s="2"/>
    </row>
    <row r="437" spans="1:11" x14ac:dyDescent="0.25">
      <c r="A437">
        <v>1.3039721372378927</v>
      </c>
      <c r="B437">
        <v>50</v>
      </c>
      <c r="C437">
        <f t="shared" si="12"/>
        <v>2500</v>
      </c>
      <c r="E437" s="33"/>
      <c r="F437" s="50">
        <v>1.2712538788808563</v>
      </c>
      <c r="G437" s="2">
        <v>50</v>
      </c>
      <c r="H437" s="2">
        <f t="shared" si="13"/>
        <v>2500</v>
      </c>
      <c r="I437" s="2"/>
      <c r="K437" s="2"/>
    </row>
    <row r="438" spans="1:11" x14ac:dyDescent="0.25">
      <c r="A438">
        <v>1.3058212086597858</v>
      </c>
      <c r="B438">
        <v>50</v>
      </c>
      <c r="C438">
        <f t="shared" si="12"/>
        <v>2500</v>
      </c>
      <c r="E438" s="33"/>
      <c r="F438" s="50">
        <v>1.2733304458725725</v>
      </c>
      <c r="G438" s="2">
        <v>50</v>
      </c>
      <c r="H438" s="2">
        <f t="shared" si="13"/>
        <v>2500</v>
      </c>
      <c r="I438" s="2"/>
      <c r="K438" s="2"/>
    </row>
    <row r="439" spans="1:11" x14ac:dyDescent="0.25">
      <c r="A439">
        <v>1.3067158177413258</v>
      </c>
      <c r="B439">
        <v>45</v>
      </c>
      <c r="C439">
        <f t="shared" si="12"/>
        <v>2025</v>
      </c>
      <c r="E439" s="33"/>
      <c r="F439" s="50">
        <v>1.2743350248215835</v>
      </c>
      <c r="G439" s="2">
        <v>45</v>
      </c>
      <c r="H439" s="2">
        <f t="shared" si="13"/>
        <v>2025</v>
      </c>
      <c r="I439" s="2"/>
      <c r="K439" s="2"/>
    </row>
    <row r="440" spans="1:11" x14ac:dyDescent="0.25">
      <c r="A440">
        <v>1.3067158177413258</v>
      </c>
      <c r="B440">
        <v>49</v>
      </c>
      <c r="C440">
        <f t="shared" si="12"/>
        <v>2401</v>
      </c>
      <c r="E440" s="33"/>
      <c r="F440" s="50">
        <v>1.2743350248215835</v>
      </c>
      <c r="G440" s="2">
        <v>49</v>
      </c>
      <c r="H440" s="2">
        <f t="shared" si="13"/>
        <v>2401</v>
      </c>
      <c r="I440" s="2"/>
      <c r="K440" s="2"/>
    </row>
    <row r="441" spans="1:11" x14ac:dyDescent="0.25">
      <c r="A441">
        <v>1.3076103601640838</v>
      </c>
      <c r="B441">
        <v>61</v>
      </c>
      <c r="C441">
        <f t="shared" si="12"/>
        <v>3721</v>
      </c>
      <c r="E441" s="33"/>
      <c r="F441" s="50">
        <v>1.275339464775914</v>
      </c>
      <c r="G441" s="2">
        <v>61</v>
      </c>
      <c r="H441" s="2">
        <f t="shared" si="13"/>
        <v>3721</v>
      </c>
      <c r="I441" s="2"/>
      <c r="K441" s="2"/>
    </row>
    <row r="442" spans="1:11" x14ac:dyDescent="0.25">
      <c r="A442">
        <v>1.3085048362578702</v>
      </c>
      <c r="B442">
        <v>41</v>
      </c>
      <c r="C442">
        <f t="shared" si="12"/>
        <v>1681</v>
      </c>
      <c r="E442" s="33"/>
      <c r="F442" s="50">
        <v>1.276343764968433</v>
      </c>
      <c r="G442" s="2">
        <v>41</v>
      </c>
      <c r="H442" s="2">
        <f t="shared" si="13"/>
        <v>1681</v>
      </c>
      <c r="I442" s="2"/>
      <c r="K442" s="2"/>
    </row>
    <row r="443" spans="1:11" x14ac:dyDescent="0.25">
      <c r="A443">
        <v>1.3085048362578702</v>
      </c>
      <c r="B443">
        <v>38</v>
      </c>
      <c r="C443">
        <f t="shared" si="12"/>
        <v>1444</v>
      </c>
      <c r="E443" s="33"/>
      <c r="F443" s="50">
        <v>1.276343764968433</v>
      </c>
      <c r="G443" s="2">
        <v>38</v>
      </c>
      <c r="H443" s="2">
        <f t="shared" si="13"/>
        <v>1444</v>
      </c>
      <c r="I443" s="2"/>
      <c r="K443" s="2"/>
    </row>
    <row r="444" spans="1:11" x14ac:dyDescent="0.25">
      <c r="A444">
        <v>1.3121416958918577</v>
      </c>
      <c r="B444">
        <v>62</v>
      </c>
      <c r="C444">
        <f t="shared" si="12"/>
        <v>3844</v>
      </c>
      <c r="E444" s="33"/>
      <c r="F444" s="50">
        <v>1.280426463243459</v>
      </c>
      <c r="G444" s="2">
        <v>62</v>
      </c>
      <c r="H444" s="2">
        <f t="shared" si="13"/>
        <v>3844</v>
      </c>
      <c r="I444" s="2"/>
      <c r="K444" s="2"/>
    </row>
    <row r="445" spans="1:11" x14ac:dyDescent="0.25">
      <c r="A445">
        <v>1.3121416958918577</v>
      </c>
      <c r="B445">
        <v>50</v>
      </c>
      <c r="C445">
        <f t="shared" si="12"/>
        <v>2500</v>
      </c>
      <c r="E445" s="33"/>
      <c r="F445" s="50">
        <v>1.280426463243459</v>
      </c>
      <c r="G445" s="2">
        <v>50</v>
      </c>
      <c r="H445" s="2">
        <f t="shared" si="13"/>
        <v>2500</v>
      </c>
      <c r="I445" s="2"/>
      <c r="K445" s="2"/>
    </row>
    <row r="446" spans="1:11" x14ac:dyDescent="0.25">
      <c r="A446">
        <v>1.3121416958918577</v>
      </c>
      <c r="B446">
        <v>43</v>
      </c>
      <c r="C446">
        <f t="shared" si="12"/>
        <v>1849</v>
      </c>
      <c r="E446" s="33"/>
      <c r="F446" s="50">
        <v>1.280426463243459</v>
      </c>
      <c r="G446" s="2">
        <v>43</v>
      </c>
      <c r="H446" s="2">
        <f t="shared" si="13"/>
        <v>1849</v>
      </c>
      <c r="I446" s="2"/>
      <c r="K446" s="2"/>
    </row>
    <row r="447" spans="1:11" x14ac:dyDescent="0.25">
      <c r="A447">
        <v>1.3130954483527719</v>
      </c>
      <c r="B447">
        <v>62</v>
      </c>
      <c r="C447">
        <f t="shared" si="12"/>
        <v>3844</v>
      </c>
      <c r="E447" s="33"/>
      <c r="F447" s="50">
        <v>1.2814969437428281</v>
      </c>
      <c r="G447" s="2">
        <v>62</v>
      </c>
      <c r="H447" s="2">
        <f t="shared" si="13"/>
        <v>3844</v>
      </c>
      <c r="I447" s="2"/>
      <c r="K447" s="2"/>
    </row>
    <row r="448" spans="1:11" x14ac:dyDescent="0.25">
      <c r="A448">
        <v>1.3130954483527719</v>
      </c>
      <c r="B448">
        <v>51</v>
      </c>
      <c r="C448">
        <f t="shared" si="12"/>
        <v>2601</v>
      </c>
      <c r="E448" s="33"/>
      <c r="F448" s="50">
        <v>1.2814969437428281</v>
      </c>
      <c r="G448" s="2">
        <v>51</v>
      </c>
      <c r="H448" s="2">
        <f t="shared" si="13"/>
        <v>2601</v>
      </c>
      <c r="I448" s="2"/>
      <c r="K448" s="2"/>
    </row>
    <row r="449" spans="1:11" x14ac:dyDescent="0.25">
      <c r="A449">
        <v>1.313989524817875</v>
      </c>
      <c r="B449">
        <v>46</v>
      </c>
      <c r="C449">
        <f t="shared" si="12"/>
        <v>2116</v>
      </c>
      <c r="E449" s="33"/>
      <c r="F449" s="50">
        <v>1.2825003699450004</v>
      </c>
      <c r="G449" s="2">
        <v>46</v>
      </c>
      <c r="H449" s="2">
        <f t="shared" si="13"/>
        <v>2116</v>
      </c>
      <c r="I449" s="2"/>
      <c r="K449" s="2"/>
    </row>
    <row r="450" spans="1:11" x14ac:dyDescent="0.25">
      <c r="A450">
        <v>1.3148835372940533</v>
      </c>
      <c r="B450">
        <v>38</v>
      </c>
      <c r="C450">
        <f t="shared" si="12"/>
        <v>1444</v>
      </c>
      <c r="E450" s="33"/>
      <c r="F450" s="50">
        <v>1.2835036509117028</v>
      </c>
      <c r="G450" s="2">
        <v>38</v>
      </c>
      <c r="H450" s="2">
        <f t="shared" si="13"/>
        <v>1444</v>
      </c>
      <c r="I450" s="2"/>
      <c r="K450" s="2"/>
    </row>
    <row r="451" spans="1:11" x14ac:dyDescent="0.25">
      <c r="A451">
        <v>1.3167309617054417</v>
      </c>
      <c r="B451">
        <v>50</v>
      </c>
      <c r="C451">
        <f t="shared" si="12"/>
        <v>2500</v>
      </c>
      <c r="E451" s="33"/>
      <c r="F451" s="50">
        <v>1.2855766347109658</v>
      </c>
      <c r="G451" s="2">
        <v>50</v>
      </c>
      <c r="H451" s="2">
        <f t="shared" si="13"/>
        <v>2500</v>
      </c>
      <c r="I451" s="2"/>
      <c r="K451" s="2"/>
    </row>
    <row r="452" spans="1:11" x14ac:dyDescent="0.25">
      <c r="A452">
        <v>1.3185185355930233</v>
      </c>
      <c r="B452">
        <v>45</v>
      </c>
      <c r="C452">
        <f t="shared" si="12"/>
        <v>2025</v>
      </c>
      <c r="E452" s="33"/>
      <c r="F452" s="50">
        <v>1.2875821479384437</v>
      </c>
      <c r="G452" s="2">
        <v>45</v>
      </c>
      <c r="H452" s="2">
        <f t="shared" si="13"/>
        <v>2025</v>
      </c>
      <c r="I452" s="2"/>
      <c r="K452" s="2"/>
    </row>
    <row r="453" spans="1:11" x14ac:dyDescent="0.25">
      <c r="A453">
        <v>1.3185185355930233</v>
      </c>
      <c r="B453">
        <v>48</v>
      </c>
      <c r="C453">
        <f t="shared" si="12"/>
        <v>2304</v>
      </c>
      <c r="E453" s="33"/>
      <c r="F453" s="50">
        <v>1.2875821479384437</v>
      </c>
      <c r="G453" s="2">
        <v>48</v>
      </c>
      <c r="H453" s="2">
        <f t="shared" si="13"/>
        <v>2304</v>
      </c>
      <c r="I453" s="2"/>
      <c r="K453" s="2"/>
    </row>
    <row r="454" spans="1:11" x14ac:dyDescent="0.25">
      <c r="A454">
        <v>1.3194718062070372</v>
      </c>
      <c r="B454">
        <v>62</v>
      </c>
      <c r="C454">
        <f t="shared" si="12"/>
        <v>3844</v>
      </c>
      <c r="E454" s="33"/>
      <c r="F454" s="50">
        <v>1.2886515114825907</v>
      </c>
      <c r="G454" s="2">
        <v>62</v>
      </c>
      <c r="H454" s="2">
        <f t="shared" si="13"/>
        <v>3844</v>
      </c>
      <c r="I454" s="2"/>
      <c r="K454" s="2"/>
    </row>
    <row r="455" spans="1:11" x14ac:dyDescent="0.25">
      <c r="A455">
        <v>1.3194718062070372</v>
      </c>
      <c r="B455">
        <v>57</v>
      </c>
      <c r="C455">
        <f t="shared" si="12"/>
        <v>3249</v>
      </c>
      <c r="E455" s="33"/>
      <c r="F455" s="50">
        <v>1.2886515114825907</v>
      </c>
      <c r="G455" s="2">
        <v>57</v>
      </c>
      <c r="H455" s="2">
        <f t="shared" si="13"/>
        <v>3249</v>
      </c>
      <c r="I455" s="2"/>
      <c r="K455" s="2"/>
    </row>
    <row r="456" spans="1:11" x14ac:dyDescent="0.25">
      <c r="A456">
        <v>1.3194718062070372</v>
      </c>
      <c r="B456">
        <v>45</v>
      </c>
      <c r="C456">
        <f t="shared" si="12"/>
        <v>2025</v>
      </c>
      <c r="E456" s="33"/>
      <c r="F456" s="50">
        <v>1.2886515114825907</v>
      </c>
      <c r="G456" s="2">
        <v>45</v>
      </c>
      <c r="H456" s="2">
        <f t="shared" si="13"/>
        <v>2025</v>
      </c>
      <c r="I456" s="2"/>
      <c r="K456" s="2"/>
    </row>
    <row r="457" spans="1:11" x14ac:dyDescent="0.25">
      <c r="A457">
        <v>1.3203654333392167</v>
      </c>
      <c r="B457">
        <v>51</v>
      </c>
      <c r="C457">
        <f t="shared" si="12"/>
        <v>2601</v>
      </c>
      <c r="E457" s="33"/>
      <c r="F457" s="50">
        <v>1.289653884881707</v>
      </c>
      <c r="G457" s="2">
        <v>51</v>
      </c>
      <c r="H457" s="2">
        <f t="shared" si="13"/>
        <v>2601</v>
      </c>
      <c r="I457" s="2"/>
      <c r="K457" s="2"/>
    </row>
    <row r="458" spans="1:11" x14ac:dyDescent="0.25">
      <c r="A458">
        <v>1.322152502914075</v>
      </c>
      <c r="B458">
        <v>44</v>
      </c>
      <c r="C458">
        <f t="shared" si="12"/>
        <v>1936</v>
      </c>
      <c r="E458" s="33"/>
      <c r="F458" s="50">
        <v>1.2916581787804766</v>
      </c>
      <c r="G458" s="2">
        <v>44</v>
      </c>
      <c r="H458" s="2">
        <f t="shared" si="13"/>
        <v>1936</v>
      </c>
      <c r="I458" s="2"/>
      <c r="K458" s="2"/>
    </row>
    <row r="459" spans="1:11" x14ac:dyDescent="0.25">
      <c r="A459">
        <v>1.322152502914075</v>
      </c>
      <c r="B459">
        <v>49</v>
      </c>
      <c r="C459">
        <f t="shared" si="12"/>
        <v>2401</v>
      </c>
      <c r="E459" s="33"/>
      <c r="F459" s="50">
        <v>1.2916581787804766</v>
      </c>
      <c r="G459" s="2">
        <v>49</v>
      </c>
      <c r="H459" s="2">
        <f t="shared" si="13"/>
        <v>2401</v>
      </c>
      <c r="I459" s="2"/>
      <c r="K459" s="2"/>
    </row>
    <row r="460" spans="1:11" x14ac:dyDescent="0.25">
      <c r="A460">
        <v>1.3239988850641131</v>
      </c>
      <c r="B460">
        <v>54</v>
      </c>
      <c r="C460">
        <f t="shared" si="12"/>
        <v>2916</v>
      </c>
      <c r="E460" s="33"/>
      <c r="F460" s="50">
        <v>1.2937286426335841</v>
      </c>
      <c r="G460" s="2">
        <v>54</v>
      </c>
      <c r="H460" s="2">
        <f t="shared" si="13"/>
        <v>2916</v>
      </c>
      <c r="I460" s="2"/>
      <c r="K460" s="2"/>
    </row>
    <row r="461" spans="1:11" x14ac:dyDescent="0.25">
      <c r="A461">
        <v>1.3248922030555721</v>
      </c>
      <c r="B461">
        <v>48</v>
      </c>
      <c r="C461">
        <f t="shared" si="12"/>
        <v>2304</v>
      </c>
      <c r="E461" s="33"/>
      <c r="F461" s="50">
        <v>1.2947302445244646</v>
      </c>
      <c r="G461" s="2">
        <v>48</v>
      </c>
      <c r="H461" s="2">
        <f t="shared" si="13"/>
        <v>2304</v>
      </c>
      <c r="I461" s="2"/>
      <c r="K461" s="2"/>
    </row>
    <row r="462" spans="1:11" x14ac:dyDescent="0.25">
      <c r="A462">
        <v>1.3267382036799318</v>
      </c>
      <c r="B462">
        <v>68</v>
      </c>
      <c r="C462">
        <f t="shared" si="12"/>
        <v>4624</v>
      </c>
      <c r="E462" s="33"/>
      <c r="F462" s="50">
        <v>1.2967997309918158</v>
      </c>
      <c r="G462" s="2">
        <v>68</v>
      </c>
      <c r="H462" s="2">
        <f t="shared" si="13"/>
        <v>4624</v>
      </c>
      <c r="I462" s="2"/>
      <c r="K462" s="2"/>
    </row>
    <row r="463" spans="1:11" x14ac:dyDescent="0.25">
      <c r="A463">
        <v>1.3276313385723777</v>
      </c>
      <c r="B463">
        <v>51</v>
      </c>
      <c r="C463">
        <f t="shared" si="12"/>
        <v>2601</v>
      </c>
      <c r="E463" s="33"/>
      <c r="F463" s="50">
        <v>1.2978008563450292</v>
      </c>
      <c r="G463" s="2">
        <v>51</v>
      </c>
      <c r="H463" s="2">
        <f t="shared" si="13"/>
        <v>2601</v>
      </c>
      <c r="I463" s="2"/>
      <c r="K463" s="2"/>
    </row>
    <row r="464" spans="1:11" x14ac:dyDescent="0.25">
      <c r="A464">
        <v>1.3285244144101749</v>
      </c>
      <c r="B464">
        <v>47</v>
      </c>
      <c r="C464">
        <f t="shared" si="12"/>
        <v>2209</v>
      </c>
      <c r="E464" s="33"/>
      <c r="F464" s="50">
        <v>1.2988018247449702</v>
      </c>
      <c r="G464" s="2">
        <v>47</v>
      </c>
      <c r="H464" s="2">
        <f t="shared" si="13"/>
        <v>2209</v>
      </c>
      <c r="I464" s="2"/>
      <c r="K464" s="2"/>
    </row>
    <row r="465" spans="1:11" x14ac:dyDescent="0.25">
      <c r="A465">
        <v>1.3285244144101749</v>
      </c>
      <c r="B465">
        <v>46</v>
      </c>
      <c r="C465">
        <f t="shared" si="12"/>
        <v>2116</v>
      </c>
      <c r="E465" s="33"/>
      <c r="F465" s="50">
        <v>1.2988018247449702</v>
      </c>
      <c r="G465" s="2">
        <v>46</v>
      </c>
      <c r="H465" s="2">
        <f t="shared" si="13"/>
        <v>2116</v>
      </c>
      <c r="I465" s="2"/>
      <c r="K465" s="2"/>
    </row>
    <row r="466" spans="1:11" x14ac:dyDescent="0.25">
      <c r="A466">
        <v>1.3303699187102058</v>
      </c>
      <c r="B466">
        <v>54</v>
      </c>
      <c r="C466">
        <f t="shared" si="12"/>
        <v>2916</v>
      </c>
      <c r="E466" s="33"/>
      <c r="F466" s="50">
        <v>1.3008699921074844</v>
      </c>
      <c r="G466" s="2">
        <v>54</v>
      </c>
      <c r="H466" s="2">
        <f t="shared" si="13"/>
        <v>2916</v>
      </c>
      <c r="I466" s="2"/>
      <c r="K466" s="2"/>
    </row>
    <row r="467" spans="1:11" x14ac:dyDescent="0.25">
      <c r="A467">
        <v>1.3321556544102982</v>
      </c>
      <c r="B467">
        <v>62</v>
      </c>
      <c r="C467">
        <f t="shared" si="12"/>
        <v>3844</v>
      </c>
      <c r="E467" s="33"/>
      <c r="F467" s="50">
        <v>1.3028707966162645</v>
      </c>
      <c r="G467" s="2">
        <v>62</v>
      </c>
      <c r="H467" s="2">
        <f t="shared" si="13"/>
        <v>3844</v>
      </c>
      <c r="I467" s="2"/>
      <c r="K467" s="2"/>
    </row>
    <row r="468" spans="1:11" x14ac:dyDescent="0.25">
      <c r="A468">
        <v>1.3321556544102982</v>
      </c>
      <c r="B468">
        <v>60</v>
      </c>
      <c r="C468">
        <f t="shared" si="12"/>
        <v>3600</v>
      </c>
      <c r="E468" s="33"/>
      <c r="F468" s="50">
        <v>1.3028707966162645</v>
      </c>
      <c r="G468" s="2">
        <v>60</v>
      </c>
      <c r="H468" s="2">
        <f t="shared" si="13"/>
        <v>3600</v>
      </c>
      <c r="I468" s="2"/>
      <c r="K468" s="2"/>
    </row>
    <row r="469" spans="1:11" x14ac:dyDescent="0.25">
      <c r="A469">
        <v>1.3321556544102982</v>
      </c>
      <c r="B469">
        <v>55</v>
      </c>
      <c r="C469">
        <f t="shared" si="12"/>
        <v>3025</v>
      </c>
      <c r="E469" s="33"/>
      <c r="F469" s="50">
        <v>1.3028707966162645</v>
      </c>
      <c r="G469" s="2">
        <v>55</v>
      </c>
      <c r="H469" s="2">
        <f t="shared" si="13"/>
        <v>3025</v>
      </c>
      <c r="I469" s="2"/>
      <c r="K469" s="2"/>
    </row>
    <row r="470" spans="1:11" x14ac:dyDescent="0.25">
      <c r="A470">
        <v>1.3330484359425911</v>
      </c>
      <c r="B470">
        <v>63</v>
      </c>
      <c r="C470">
        <f t="shared" si="12"/>
        <v>3969</v>
      </c>
      <c r="E470" s="33"/>
      <c r="F470" s="50">
        <v>1.3038709579924979</v>
      </c>
      <c r="G470" s="2">
        <v>63</v>
      </c>
      <c r="H470" s="2">
        <f t="shared" si="13"/>
        <v>3969</v>
      </c>
      <c r="I470" s="2"/>
      <c r="K470" s="2"/>
    </row>
    <row r="471" spans="1:11" x14ac:dyDescent="0.25">
      <c r="A471">
        <v>1.3348933371211953</v>
      </c>
      <c r="B471">
        <v>48</v>
      </c>
      <c r="C471">
        <f t="shared" si="12"/>
        <v>2304</v>
      </c>
      <c r="E471" s="33"/>
      <c r="F471" s="50">
        <v>1.3059374451866073</v>
      </c>
      <c r="G471" s="2">
        <v>48</v>
      </c>
      <c r="H471" s="2">
        <f t="shared" si="13"/>
        <v>2304</v>
      </c>
      <c r="I471" s="2"/>
      <c r="K471" s="2"/>
    </row>
    <row r="472" spans="1:11" x14ac:dyDescent="0.25">
      <c r="A472">
        <v>1.3348933371211953</v>
      </c>
      <c r="B472">
        <v>45</v>
      </c>
      <c r="C472">
        <f t="shared" si="12"/>
        <v>2025</v>
      </c>
      <c r="E472" s="33"/>
      <c r="F472" s="50">
        <v>1.3059374451866073</v>
      </c>
      <c r="G472" s="2">
        <v>45</v>
      </c>
      <c r="H472" s="2">
        <f t="shared" si="13"/>
        <v>2025</v>
      </c>
      <c r="I472" s="2"/>
      <c r="K472" s="2"/>
    </row>
    <row r="473" spans="1:11" x14ac:dyDescent="0.25">
      <c r="A473">
        <v>1.3348933371211953</v>
      </c>
      <c r="B473">
        <v>41</v>
      </c>
      <c r="C473">
        <f t="shared" si="12"/>
        <v>1681</v>
      </c>
      <c r="E473" s="33"/>
      <c r="F473" s="50">
        <v>1.3059374451866073</v>
      </c>
      <c r="G473" s="2">
        <v>41</v>
      </c>
      <c r="H473" s="2">
        <f t="shared" si="13"/>
        <v>1681</v>
      </c>
      <c r="I473" s="2"/>
      <c r="K473" s="2"/>
    </row>
    <row r="474" spans="1:11" x14ac:dyDescent="0.25">
      <c r="A474">
        <v>1.3385229249604615</v>
      </c>
      <c r="B474">
        <v>49</v>
      </c>
      <c r="C474">
        <f t="shared" si="12"/>
        <v>2401</v>
      </c>
      <c r="E474" s="33"/>
      <c r="F474" s="50">
        <v>1.3100017171130987</v>
      </c>
      <c r="G474" s="2">
        <v>49</v>
      </c>
      <c r="H474" s="2">
        <f t="shared" si="13"/>
        <v>2401</v>
      </c>
      <c r="I474" s="2"/>
      <c r="K474" s="2"/>
    </row>
    <row r="475" spans="1:11" x14ac:dyDescent="0.25">
      <c r="A475">
        <v>1.3394153059464027</v>
      </c>
      <c r="B475">
        <v>58</v>
      </c>
      <c r="C475">
        <f t="shared" ref="C475:C538" si="14">B475^2</f>
        <v>3364</v>
      </c>
      <c r="E475" s="33"/>
      <c r="F475" s="50">
        <v>1.3110007089031719</v>
      </c>
      <c r="G475" s="2">
        <v>58</v>
      </c>
      <c r="H475" s="2">
        <f t="shared" ref="H475:H538" si="15">G475^2</f>
        <v>3364</v>
      </c>
      <c r="I475" s="2"/>
      <c r="K475" s="2"/>
    </row>
    <row r="476" spans="1:11" x14ac:dyDescent="0.25">
      <c r="A476">
        <v>1.3394153059464027</v>
      </c>
      <c r="B476">
        <v>48</v>
      </c>
      <c r="C476">
        <f t="shared" si="14"/>
        <v>2304</v>
      </c>
      <c r="E476" s="33"/>
      <c r="F476" s="50">
        <v>1.3110007089031719</v>
      </c>
      <c r="G476" s="2">
        <v>48</v>
      </c>
      <c r="H476" s="2">
        <f t="shared" si="15"/>
        <v>2304</v>
      </c>
      <c r="I476" s="2"/>
      <c r="K476" s="2"/>
    </row>
    <row r="477" spans="1:11" x14ac:dyDescent="0.25">
      <c r="A477">
        <v>1.3412593864647524</v>
      </c>
      <c r="B477">
        <v>47</v>
      </c>
      <c r="C477">
        <f t="shared" si="14"/>
        <v>2209</v>
      </c>
      <c r="E477" s="33"/>
      <c r="F477" s="50">
        <v>1.3130647616164044</v>
      </c>
      <c r="G477" s="2">
        <v>47</v>
      </c>
      <c r="H477" s="2">
        <f t="shared" si="15"/>
        <v>2209</v>
      </c>
      <c r="I477" s="2"/>
      <c r="K477" s="2"/>
    </row>
    <row r="478" spans="1:11" x14ac:dyDescent="0.25">
      <c r="A478">
        <v>1.3448873874484035</v>
      </c>
      <c r="B478">
        <v>49</v>
      </c>
      <c r="C478">
        <f t="shared" si="14"/>
        <v>2401</v>
      </c>
      <c r="E478" s="33"/>
      <c r="F478" s="50">
        <v>1.317124174902887</v>
      </c>
      <c r="G478" s="2">
        <v>49</v>
      </c>
      <c r="H478" s="2">
        <f t="shared" si="15"/>
        <v>2401</v>
      </c>
      <c r="I478" s="2"/>
      <c r="K478" s="2"/>
    </row>
    <row r="479" spans="1:11" x14ac:dyDescent="0.25">
      <c r="A479">
        <v>1.3485145127633542</v>
      </c>
      <c r="B479">
        <v>53</v>
      </c>
      <c r="C479">
        <f t="shared" si="14"/>
        <v>2809</v>
      </c>
      <c r="E479" s="33"/>
      <c r="F479" s="50">
        <v>1.3211807473332091</v>
      </c>
      <c r="G479" s="2">
        <v>53</v>
      </c>
      <c r="H479" s="2">
        <f t="shared" si="15"/>
        <v>2809</v>
      </c>
      <c r="I479" s="2"/>
      <c r="K479" s="2"/>
    </row>
    <row r="480" spans="1:11" x14ac:dyDescent="0.25">
      <c r="A480">
        <v>1.3485145127633542</v>
      </c>
      <c r="B480">
        <v>43</v>
      </c>
      <c r="C480">
        <f t="shared" si="14"/>
        <v>1849</v>
      </c>
      <c r="E480" s="33"/>
      <c r="F480" s="50">
        <v>1.3211807473332091</v>
      </c>
      <c r="G480" s="2">
        <v>43</v>
      </c>
      <c r="H480" s="2">
        <f t="shared" si="15"/>
        <v>1849</v>
      </c>
      <c r="I480" s="2"/>
      <c r="K480" s="2"/>
    </row>
    <row r="481" spans="1:11" x14ac:dyDescent="0.25">
      <c r="A481">
        <v>1.3494062970853666</v>
      </c>
      <c r="B481">
        <v>66</v>
      </c>
      <c r="C481">
        <f t="shared" si="14"/>
        <v>4356</v>
      </c>
      <c r="E481" s="33"/>
      <c r="F481" s="50">
        <v>1.322177824060927</v>
      </c>
      <c r="G481" s="2">
        <v>66</v>
      </c>
      <c r="H481" s="2">
        <f t="shared" si="15"/>
        <v>4356</v>
      </c>
      <c r="I481" s="2"/>
      <c r="K481" s="2"/>
    </row>
    <row r="482" spans="1:11" x14ac:dyDescent="0.25">
      <c r="A482">
        <v>1.3502980300322254</v>
      </c>
      <c r="B482">
        <v>43</v>
      </c>
      <c r="C482">
        <f t="shared" si="14"/>
        <v>1849</v>
      </c>
      <c r="E482" s="33"/>
      <c r="F482" s="50">
        <v>1.3231747251285799</v>
      </c>
      <c r="G482" s="2">
        <v>43</v>
      </c>
      <c r="H482" s="2">
        <f t="shared" si="15"/>
        <v>1849</v>
      </c>
      <c r="I482" s="2"/>
      <c r="K482" s="2"/>
    </row>
    <row r="483" spans="1:11" x14ac:dyDescent="0.25">
      <c r="A483">
        <v>1.3521407833153223</v>
      </c>
      <c r="B483">
        <v>44</v>
      </c>
      <c r="C483">
        <f t="shared" si="14"/>
        <v>1936</v>
      </c>
      <c r="E483" s="33"/>
      <c r="F483" s="50">
        <v>1.3252344273999217</v>
      </c>
      <c r="G483" s="2">
        <v>44</v>
      </c>
      <c r="H483" s="2">
        <f t="shared" si="15"/>
        <v>1936</v>
      </c>
      <c r="I483" s="2"/>
      <c r="K483" s="2"/>
    </row>
    <row r="484" spans="1:11" x14ac:dyDescent="0.25">
      <c r="A484">
        <v>1.3557662198948839</v>
      </c>
      <c r="B484">
        <v>46</v>
      </c>
      <c r="C484">
        <f t="shared" si="14"/>
        <v>2116</v>
      </c>
      <c r="E484" s="33"/>
      <c r="F484" s="50">
        <v>1.3292851636289686</v>
      </c>
      <c r="G484" s="2">
        <v>46</v>
      </c>
      <c r="H484" s="2">
        <f t="shared" si="15"/>
        <v>2116</v>
      </c>
      <c r="I484" s="2"/>
      <c r="K484" s="2"/>
    </row>
    <row r="485" spans="1:11" x14ac:dyDescent="0.25">
      <c r="A485">
        <v>1.3621236402426959</v>
      </c>
      <c r="B485">
        <v>49</v>
      </c>
      <c r="C485">
        <f t="shared" si="14"/>
        <v>2401</v>
      </c>
      <c r="E485" s="33"/>
      <c r="F485" s="50">
        <v>1.3363832871766035</v>
      </c>
      <c r="G485" s="2">
        <v>49</v>
      </c>
      <c r="H485" s="2">
        <f t="shared" si="15"/>
        <v>2401</v>
      </c>
      <c r="I485" s="2"/>
      <c r="K485" s="2"/>
    </row>
    <row r="486" spans="1:11" x14ac:dyDescent="0.25">
      <c r="A486">
        <v>1.6087127177929266</v>
      </c>
      <c r="B486">
        <v>63</v>
      </c>
      <c r="C486">
        <f t="shared" si="14"/>
        <v>3969</v>
      </c>
      <c r="E486" s="33"/>
      <c r="F486" s="50">
        <v>1.6026685350332466</v>
      </c>
      <c r="G486" s="2">
        <v>63</v>
      </c>
      <c r="H486" s="2">
        <f t="shared" si="15"/>
        <v>3969</v>
      </c>
      <c r="I486" s="2"/>
      <c r="K486" s="2"/>
    </row>
    <row r="487" spans="1:11" x14ac:dyDescent="0.25">
      <c r="A487">
        <v>1.6141613633868248</v>
      </c>
      <c r="B487">
        <v>64</v>
      </c>
      <c r="C487">
        <f t="shared" si="14"/>
        <v>4096</v>
      </c>
      <c r="E487" s="33"/>
      <c r="F487" s="50">
        <v>1.6082707492388377</v>
      </c>
      <c r="G487" s="2">
        <v>64</v>
      </c>
      <c r="H487" s="2">
        <f t="shared" si="15"/>
        <v>4096</v>
      </c>
      <c r="I487" s="2"/>
      <c r="K487" s="2"/>
    </row>
    <row r="488" spans="1:11" x14ac:dyDescent="0.25">
      <c r="A488">
        <v>1.6168860147976925</v>
      </c>
      <c r="B488">
        <v>79</v>
      </c>
      <c r="C488">
        <f t="shared" si="14"/>
        <v>6241</v>
      </c>
      <c r="E488" s="33"/>
      <c r="F488" s="50">
        <v>1.6110664377948805</v>
      </c>
      <c r="G488" s="2">
        <v>79</v>
      </c>
      <c r="H488" s="2">
        <f t="shared" si="15"/>
        <v>6241</v>
      </c>
      <c r="I488" s="2"/>
      <c r="K488" s="2"/>
    </row>
    <row r="489" spans="1:11" x14ac:dyDescent="0.25">
      <c r="A489">
        <v>1.6204994899877043</v>
      </c>
      <c r="B489">
        <v>58</v>
      </c>
      <c r="C489">
        <f t="shared" si="14"/>
        <v>3364</v>
      </c>
      <c r="E489" s="33"/>
      <c r="F489" s="50">
        <v>1.6147681540995138</v>
      </c>
      <c r="G489" s="2">
        <v>58</v>
      </c>
      <c r="H489" s="2">
        <f t="shared" si="15"/>
        <v>3364</v>
      </c>
      <c r="I489" s="2"/>
      <c r="K489" s="2"/>
    </row>
    <row r="490" spans="1:11" x14ac:dyDescent="0.25">
      <c r="A490">
        <v>1.6204994899877043</v>
      </c>
      <c r="B490">
        <v>55</v>
      </c>
      <c r="C490">
        <f t="shared" si="14"/>
        <v>3025</v>
      </c>
      <c r="E490" s="33"/>
      <c r="F490" s="50">
        <v>1.6147681540995138</v>
      </c>
      <c r="G490" s="2">
        <v>55</v>
      </c>
      <c r="H490" s="2">
        <f t="shared" si="15"/>
        <v>3025</v>
      </c>
      <c r="I490" s="2"/>
      <c r="K490" s="2"/>
    </row>
    <row r="491" spans="1:11" x14ac:dyDescent="0.25">
      <c r="A491">
        <v>1.6213881120197697</v>
      </c>
      <c r="B491">
        <v>60</v>
      </c>
      <c r="C491">
        <f t="shared" si="14"/>
        <v>3600</v>
      </c>
      <c r="E491" s="33"/>
      <c r="F491" s="50">
        <v>1.6156774283006377</v>
      </c>
      <c r="G491" s="2">
        <v>60</v>
      </c>
      <c r="H491" s="2">
        <f t="shared" si="15"/>
        <v>3600</v>
      </c>
      <c r="I491" s="2"/>
      <c r="K491" s="2"/>
    </row>
    <row r="492" spans="1:11" x14ac:dyDescent="0.25">
      <c r="A492">
        <v>1.6232246772726611</v>
      </c>
      <c r="B492">
        <v>57</v>
      </c>
      <c r="C492">
        <f t="shared" si="14"/>
        <v>3249</v>
      </c>
      <c r="E492" s="33"/>
      <c r="F492" s="50">
        <v>1.6175553597557137</v>
      </c>
      <c r="G492" s="2">
        <v>57</v>
      </c>
      <c r="H492" s="2">
        <f t="shared" si="15"/>
        <v>3249</v>
      </c>
      <c r="I492" s="2"/>
      <c r="K492" s="2"/>
    </row>
    <row r="493" spans="1:11" x14ac:dyDescent="0.25">
      <c r="A493">
        <v>1.6241133768561071</v>
      </c>
      <c r="B493">
        <v>59</v>
      </c>
      <c r="C493">
        <f t="shared" si="14"/>
        <v>3481</v>
      </c>
      <c r="E493" s="33"/>
      <c r="F493" s="50">
        <v>1.6184634373432534</v>
      </c>
      <c r="G493" s="2">
        <v>59</v>
      </c>
      <c r="H493" s="2">
        <f t="shared" si="15"/>
        <v>3481</v>
      </c>
      <c r="I493" s="2"/>
      <c r="K493" s="2"/>
    </row>
    <row r="494" spans="1:11" x14ac:dyDescent="0.25">
      <c r="A494">
        <v>1.6250021021217478</v>
      </c>
      <c r="B494">
        <v>57</v>
      </c>
      <c r="C494">
        <f t="shared" si="14"/>
        <v>3249</v>
      </c>
      <c r="E494" s="33"/>
      <c r="F494" s="50">
        <v>1.6193711235266313</v>
      </c>
      <c r="G494" s="2">
        <v>57</v>
      </c>
      <c r="H494" s="2">
        <f t="shared" si="15"/>
        <v>3249</v>
      </c>
      <c r="I494" s="2"/>
      <c r="K494" s="2"/>
    </row>
    <row r="495" spans="1:11" x14ac:dyDescent="0.25">
      <c r="A495">
        <v>1.6268388832170142</v>
      </c>
      <c r="B495">
        <v>56</v>
      </c>
      <c r="C495">
        <f t="shared" si="14"/>
        <v>3136</v>
      </c>
      <c r="E495" s="33"/>
      <c r="F495" s="50">
        <v>1.6212457654529699</v>
      </c>
      <c r="G495" s="2">
        <v>56</v>
      </c>
      <c r="H495" s="2">
        <f t="shared" si="15"/>
        <v>3136</v>
      </c>
      <c r="I495" s="2"/>
      <c r="K495" s="2"/>
    </row>
    <row r="496" spans="1:11" x14ac:dyDescent="0.25">
      <c r="A496">
        <v>1.6277276884437817</v>
      </c>
      <c r="B496">
        <v>79</v>
      </c>
      <c r="C496">
        <f t="shared" si="14"/>
        <v>6241</v>
      </c>
      <c r="E496" s="33"/>
      <c r="F496" s="50">
        <v>1.6221522476507848</v>
      </c>
      <c r="G496" s="2">
        <v>79</v>
      </c>
      <c r="H496" s="2">
        <f t="shared" si="15"/>
        <v>6241</v>
      </c>
      <c r="I496" s="2"/>
      <c r="K496" s="2"/>
    </row>
    <row r="497" spans="1:11" x14ac:dyDescent="0.25">
      <c r="A497">
        <v>1.6277276884437817</v>
      </c>
      <c r="B497">
        <v>75</v>
      </c>
      <c r="C497">
        <f t="shared" si="14"/>
        <v>5625</v>
      </c>
      <c r="E497" s="33"/>
      <c r="F497" s="50">
        <v>1.6221522476507848</v>
      </c>
      <c r="G497" s="2">
        <v>75</v>
      </c>
      <c r="H497" s="2">
        <f t="shared" si="15"/>
        <v>5625</v>
      </c>
      <c r="I497" s="2"/>
      <c r="K497" s="2"/>
    </row>
    <row r="498" spans="1:11" x14ac:dyDescent="0.25">
      <c r="A498">
        <v>1.6286165201357707</v>
      </c>
      <c r="B498">
        <v>60</v>
      </c>
      <c r="C498">
        <f t="shared" si="14"/>
        <v>3600</v>
      </c>
      <c r="E498" s="33"/>
      <c r="F498" s="50">
        <v>1.6230583360478166</v>
      </c>
      <c r="G498" s="2">
        <v>60</v>
      </c>
      <c r="H498" s="2">
        <f t="shared" si="15"/>
        <v>3600</v>
      </c>
      <c r="I498" s="2"/>
      <c r="K498" s="2"/>
    </row>
    <row r="499" spans="1:11" x14ac:dyDescent="0.25">
      <c r="A499">
        <v>1.6286165201357707</v>
      </c>
      <c r="B499">
        <v>73</v>
      </c>
      <c r="C499">
        <f t="shared" si="14"/>
        <v>5329</v>
      </c>
      <c r="E499" s="33"/>
      <c r="F499" s="50">
        <v>1.6230583360478166</v>
      </c>
      <c r="G499" s="2">
        <v>73</v>
      </c>
      <c r="H499" s="2">
        <f t="shared" si="15"/>
        <v>5329</v>
      </c>
      <c r="I499" s="2"/>
      <c r="K499" s="2"/>
    </row>
    <row r="500" spans="1:11" x14ac:dyDescent="0.25">
      <c r="A500">
        <v>1.6313424377002912</v>
      </c>
      <c r="B500">
        <v>60</v>
      </c>
      <c r="C500">
        <f t="shared" si="14"/>
        <v>3600</v>
      </c>
      <c r="E500" s="33"/>
      <c r="F500" s="50">
        <v>1.6258345453874288</v>
      </c>
      <c r="G500" s="2">
        <v>60</v>
      </c>
      <c r="H500" s="2">
        <f t="shared" si="15"/>
        <v>3600</v>
      </c>
      <c r="I500" s="2"/>
      <c r="K500" s="2"/>
    </row>
    <row r="501" spans="1:11" x14ac:dyDescent="0.25">
      <c r="A501">
        <v>1.6313424377002912</v>
      </c>
      <c r="B501">
        <v>61</v>
      </c>
      <c r="C501">
        <f t="shared" si="14"/>
        <v>3721</v>
      </c>
      <c r="E501" s="33"/>
      <c r="F501" s="50">
        <v>1.6258345453874288</v>
      </c>
      <c r="G501" s="2">
        <v>61</v>
      </c>
      <c r="H501" s="2">
        <f t="shared" si="15"/>
        <v>3721</v>
      </c>
      <c r="I501" s="2"/>
      <c r="K501" s="2"/>
    </row>
    <row r="502" spans="1:11" x14ac:dyDescent="0.25">
      <c r="A502">
        <v>1.6322313789889942</v>
      </c>
      <c r="B502">
        <v>71</v>
      </c>
      <c r="C502">
        <f t="shared" si="14"/>
        <v>5041</v>
      </c>
      <c r="E502" s="33"/>
      <c r="F502" s="50">
        <v>1.6267390262889128</v>
      </c>
      <c r="G502" s="2">
        <v>71</v>
      </c>
      <c r="H502" s="2">
        <f t="shared" si="15"/>
        <v>5041</v>
      </c>
      <c r="I502" s="2"/>
      <c r="K502" s="2"/>
    </row>
    <row r="503" spans="1:11" x14ac:dyDescent="0.25">
      <c r="A503">
        <v>1.6331203477107963</v>
      </c>
      <c r="B503">
        <v>76</v>
      </c>
      <c r="C503">
        <f t="shared" si="14"/>
        <v>5776</v>
      </c>
      <c r="E503" s="33"/>
      <c r="F503" s="50">
        <v>1.6276431104241498</v>
      </c>
      <c r="G503" s="2">
        <v>76</v>
      </c>
      <c r="H503" s="2">
        <f t="shared" si="15"/>
        <v>5776</v>
      </c>
      <c r="I503" s="2"/>
      <c r="K503" s="2"/>
    </row>
    <row r="504" spans="1:11" x14ac:dyDescent="0.25">
      <c r="A504">
        <v>1.6340686114655179</v>
      </c>
      <c r="B504">
        <v>87</v>
      </c>
      <c r="C504">
        <f t="shared" si="14"/>
        <v>7569</v>
      </c>
      <c r="E504" s="33"/>
      <c r="F504" s="50">
        <v>1.6286070288541041</v>
      </c>
      <c r="G504" s="2">
        <v>87</v>
      </c>
      <c r="H504" s="2">
        <f t="shared" si="15"/>
        <v>7569</v>
      </c>
      <c r="I504" s="2"/>
      <c r="K504" s="2"/>
    </row>
    <row r="505" spans="1:11" x14ac:dyDescent="0.25">
      <c r="A505">
        <v>1.6349576374841761</v>
      </c>
      <c r="B505">
        <v>58</v>
      </c>
      <c r="C505">
        <f t="shared" si="14"/>
        <v>3364</v>
      </c>
      <c r="E505" s="33"/>
      <c r="F505" s="50">
        <v>1.6295102911606167</v>
      </c>
      <c r="G505" s="2">
        <v>58</v>
      </c>
      <c r="H505" s="2">
        <f t="shared" si="15"/>
        <v>3364</v>
      </c>
      <c r="I505" s="2"/>
      <c r="K505" s="2"/>
    </row>
    <row r="506" spans="1:11" x14ac:dyDescent="0.25">
      <c r="A506">
        <v>1.6349576374841761</v>
      </c>
      <c r="B506">
        <v>78</v>
      </c>
      <c r="C506">
        <f t="shared" si="14"/>
        <v>6084</v>
      </c>
      <c r="E506" s="33"/>
      <c r="F506" s="50">
        <v>1.6295102911606167</v>
      </c>
      <c r="G506" s="2">
        <v>78</v>
      </c>
      <c r="H506" s="2">
        <f t="shared" si="15"/>
        <v>6084</v>
      </c>
      <c r="I506" s="2"/>
      <c r="K506" s="2"/>
    </row>
    <row r="507" spans="1:11" x14ac:dyDescent="0.25">
      <c r="A507">
        <v>1.6367357737548489</v>
      </c>
      <c r="B507">
        <v>59</v>
      </c>
      <c r="C507">
        <f t="shared" si="14"/>
        <v>3481</v>
      </c>
      <c r="E507" s="33"/>
      <c r="F507" s="50">
        <v>1.6313156195437435</v>
      </c>
      <c r="G507" s="2">
        <v>59</v>
      </c>
      <c r="H507" s="2">
        <f t="shared" si="15"/>
        <v>3481</v>
      </c>
      <c r="I507" s="2"/>
      <c r="K507" s="2"/>
    </row>
    <row r="508" spans="1:11" x14ac:dyDescent="0.25">
      <c r="A508">
        <v>1.6367357737548489</v>
      </c>
      <c r="B508">
        <v>60</v>
      </c>
      <c r="C508">
        <f t="shared" si="14"/>
        <v>3600</v>
      </c>
      <c r="E508" s="33"/>
      <c r="F508" s="50">
        <v>1.6313156195437435</v>
      </c>
      <c r="G508" s="2">
        <v>60</v>
      </c>
      <c r="H508" s="2">
        <f t="shared" si="15"/>
        <v>3600</v>
      </c>
      <c r="I508" s="2"/>
      <c r="K508" s="2"/>
    </row>
    <row r="509" spans="1:11" x14ac:dyDescent="0.25">
      <c r="A509">
        <v>1.6376841594406515</v>
      </c>
      <c r="B509">
        <v>62</v>
      </c>
      <c r="C509">
        <f t="shared" si="14"/>
        <v>3844</v>
      </c>
      <c r="E509" s="33"/>
      <c r="F509" s="50">
        <v>1.6322778078967195</v>
      </c>
      <c r="G509" s="2">
        <v>62</v>
      </c>
      <c r="H509" s="2">
        <f t="shared" si="15"/>
        <v>3844</v>
      </c>
      <c r="I509" s="2"/>
      <c r="K509" s="2"/>
    </row>
    <row r="510" spans="1:11" x14ac:dyDescent="0.25">
      <c r="A510">
        <v>1.6385733005632372</v>
      </c>
      <c r="B510">
        <v>60</v>
      </c>
      <c r="C510">
        <f t="shared" si="14"/>
        <v>3600</v>
      </c>
      <c r="E510" s="33"/>
      <c r="F510" s="50">
        <v>1.6331794458213573</v>
      </c>
      <c r="G510" s="2">
        <v>60</v>
      </c>
      <c r="H510" s="2">
        <f t="shared" si="15"/>
        <v>3600</v>
      </c>
      <c r="I510" s="2"/>
      <c r="K510" s="2"/>
    </row>
    <row r="511" spans="1:11" x14ac:dyDescent="0.25">
      <c r="A511">
        <v>1.6385733005632372</v>
      </c>
      <c r="B511">
        <v>61</v>
      </c>
      <c r="C511">
        <f t="shared" si="14"/>
        <v>3721</v>
      </c>
      <c r="E511" s="33"/>
      <c r="F511" s="50">
        <v>1.6331794458213573</v>
      </c>
      <c r="G511" s="2">
        <v>61</v>
      </c>
      <c r="H511" s="2">
        <f t="shared" si="15"/>
        <v>3721</v>
      </c>
      <c r="I511" s="2"/>
      <c r="K511" s="2"/>
    </row>
    <row r="512" spans="1:11" x14ac:dyDescent="0.25">
      <c r="A512">
        <v>1.6385733005632372</v>
      </c>
      <c r="B512">
        <v>60</v>
      </c>
      <c r="C512">
        <f t="shared" si="14"/>
        <v>3600</v>
      </c>
      <c r="E512" s="33"/>
      <c r="F512" s="50">
        <v>1.6331794458213573</v>
      </c>
      <c r="G512" s="2">
        <v>60</v>
      </c>
      <c r="H512" s="2">
        <f t="shared" si="15"/>
        <v>3600</v>
      </c>
      <c r="I512" s="2"/>
      <c r="K512" s="2"/>
    </row>
    <row r="513" spans="1:11" x14ac:dyDescent="0.25">
      <c r="A513">
        <v>1.6394624704671741</v>
      </c>
      <c r="B513">
        <v>58</v>
      </c>
      <c r="C513">
        <f t="shared" si="14"/>
        <v>3364</v>
      </c>
      <c r="E513" s="33"/>
      <c r="F513" s="50">
        <v>1.6340806828435379</v>
      </c>
      <c r="G513" s="2">
        <v>58</v>
      </c>
      <c r="H513" s="2">
        <f t="shared" si="15"/>
        <v>3364</v>
      </c>
      <c r="I513" s="2"/>
      <c r="K513" s="2"/>
    </row>
    <row r="514" spans="1:11" x14ac:dyDescent="0.25">
      <c r="A514">
        <v>1.6404109502995896</v>
      </c>
      <c r="B514">
        <v>62</v>
      </c>
      <c r="C514">
        <f t="shared" si="14"/>
        <v>3844</v>
      </c>
      <c r="E514" s="33"/>
      <c r="F514" s="50">
        <v>1.6350415598010843</v>
      </c>
      <c r="G514" s="2">
        <v>62</v>
      </c>
      <c r="H514" s="2">
        <f t="shared" si="15"/>
        <v>3844</v>
      </c>
      <c r="I514" s="2"/>
      <c r="K514" s="2"/>
    </row>
    <row r="515" spans="1:11" x14ac:dyDescent="0.25">
      <c r="A515">
        <v>1.6413001802793024</v>
      </c>
      <c r="B515">
        <v>61</v>
      </c>
      <c r="C515">
        <f t="shared" si="14"/>
        <v>3721</v>
      </c>
      <c r="E515" s="33"/>
      <c r="F515" s="50">
        <v>1.6359419664666601</v>
      </c>
      <c r="G515" s="2">
        <v>61</v>
      </c>
      <c r="H515" s="2">
        <f t="shared" si="15"/>
        <v>3721</v>
      </c>
      <c r="I515" s="2"/>
      <c r="K515" s="2"/>
    </row>
    <row r="516" spans="1:11" x14ac:dyDescent="0.25">
      <c r="A516">
        <v>1.6413001802793024</v>
      </c>
      <c r="B516">
        <v>56</v>
      </c>
      <c r="C516">
        <f t="shared" si="14"/>
        <v>3136</v>
      </c>
      <c r="E516" s="33"/>
      <c r="F516" s="50">
        <v>1.6359419664666601</v>
      </c>
      <c r="G516" s="2">
        <v>56</v>
      </c>
      <c r="H516" s="2">
        <f t="shared" si="15"/>
        <v>3136</v>
      </c>
      <c r="I516" s="2"/>
      <c r="K516" s="2"/>
    </row>
    <row r="517" spans="1:11" x14ac:dyDescent="0.25">
      <c r="A517">
        <v>1.6413001802793024</v>
      </c>
      <c r="B517">
        <v>83</v>
      </c>
      <c r="C517">
        <f t="shared" si="14"/>
        <v>6889</v>
      </c>
      <c r="E517" s="33"/>
      <c r="F517" s="50">
        <v>1.6359419664666601</v>
      </c>
      <c r="G517" s="2">
        <v>83</v>
      </c>
      <c r="H517" s="2">
        <f t="shared" si="15"/>
        <v>6889</v>
      </c>
      <c r="I517" s="2"/>
      <c r="K517" s="2"/>
    </row>
    <row r="518" spans="1:11" x14ac:dyDescent="0.25">
      <c r="A518">
        <v>1.6413001802793024</v>
      </c>
      <c r="B518">
        <v>77</v>
      </c>
      <c r="C518">
        <f t="shared" si="14"/>
        <v>5929</v>
      </c>
      <c r="E518" s="33"/>
      <c r="F518" s="50">
        <v>1.6359419664666601</v>
      </c>
      <c r="G518" s="2">
        <v>77</v>
      </c>
      <c r="H518" s="2">
        <f t="shared" si="15"/>
        <v>5929</v>
      </c>
      <c r="I518" s="2"/>
      <c r="K518" s="2"/>
    </row>
    <row r="519" spans="1:11" x14ac:dyDescent="0.25">
      <c r="A519">
        <v>1.6430787284928168</v>
      </c>
      <c r="B519">
        <v>60</v>
      </c>
      <c r="C519">
        <f t="shared" si="14"/>
        <v>3600</v>
      </c>
      <c r="E519" s="33"/>
      <c r="F519" s="50">
        <v>1.6377415712246668</v>
      </c>
      <c r="G519" s="2">
        <v>60</v>
      </c>
      <c r="H519" s="2">
        <f t="shared" si="15"/>
        <v>3600</v>
      </c>
      <c r="I519" s="2"/>
      <c r="K519" s="2"/>
    </row>
    <row r="520" spans="1:11" x14ac:dyDescent="0.25">
      <c r="A520">
        <v>1.6440273360683024</v>
      </c>
      <c r="B520">
        <v>58</v>
      </c>
      <c r="C520">
        <f t="shared" si="14"/>
        <v>3364</v>
      </c>
      <c r="E520" s="33"/>
      <c r="F520" s="50">
        <v>1.6387007002624823</v>
      </c>
      <c r="G520" s="2">
        <v>58</v>
      </c>
      <c r="H520" s="2">
        <f t="shared" si="15"/>
        <v>3364</v>
      </c>
      <c r="I520" s="2"/>
      <c r="K520" s="2"/>
    </row>
    <row r="521" spans="1:11" x14ac:dyDescent="0.25">
      <c r="A521">
        <v>1.6440273360683024</v>
      </c>
      <c r="B521">
        <v>60</v>
      </c>
      <c r="C521">
        <f t="shared" si="14"/>
        <v>3600</v>
      </c>
      <c r="E521" s="33"/>
      <c r="F521" s="50">
        <v>1.6387007002624823</v>
      </c>
      <c r="G521" s="2">
        <v>60</v>
      </c>
      <c r="H521" s="2">
        <f t="shared" si="15"/>
        <v>3600</v>
      </c>
      <c r="I521" s="2"/>
      <c r="K521" s="2"/>
    </row>
    <row r="522" spans="1:11" x14ac:dyDescent="0.25">
      <c r="A522">
        <v>1.6449166865908031</v>
      </c>
      <c r="B522">
        <v>59</v>
      </c>
      <c r="C522">
        <f t="shared" si="14"/>
        <v>3481</v>
      </c>
      <c r="E522" s="33"/>
      <c r="F522" s="50">
        <v>1.6395994658456263</v>
      </c>
      <c r="G522" s="2">
        <v>59</v>
      </c>
      <c r="H522" s="2">
        <f t="shared" si="15"/>
        <v>3481</v>
      </c>
      <c r="I522" s="2"/>
      <c r="K522" s="2"/>
    </row>
    <row r="523" spans="1:11" x14ac:dyDescent="0.25">
      <c r="A523">
        <v>1.6449166865908031</v>
      </c>
      <c r="B523">
        <v>58</v>
      </c>
      <c r="C523">
        <f t="shared" si="14"/>
        <v>3364</v>
      </c>
      <c r="E523" s="33"/>
      <c r="F523" s="50">
        <v>1.6395994658456263</v>
      </c>
      <c r="G523" s="2">
        <v>58</v>
      </c>
      <c r="H523" s="2">
        <f t="shared" si="15"/>
        <v>3364</v>
      </c>
      <c r="I523" s="2"/>
      <c r="K523" s="2"/>
    </row>
    <row r="524" spans="1:11" x14ac:dyDescent="0.25">
      <c r="A524">
        <v>1.6458060672261319</v>
      </c>
      <c r="B524">
        <v>58</v>
      </c>
      <c r="C524">
        <f t="shared" si="14"/>
        <v>3364</v>
      </c>
      <c r="E524" s="33"/>
      <c r="F524" s="50">
        <v>1.6404978264359498</v>
      </c>
      <c r="G524" s="2">
        <v>58</v>
      </c>
      <c r="H524" s="2">
        <f t="shared" si="15"/>
        <v>3364</v>
      </c>
      <c r="I524" s="2"/>
      <c r="K524" s="2"/>
    </row>
    <row r="525" spans="1:11" x14ac:dyDescent="0.25">
      <c r="A525">
        <v>1.6466954781596086</v>
      </c>
      <c r="B525">
        <v>60</v>
      </c>
      <c r="C525">
        <f t="shared" si="14"/>
        <v>3600</v>
      </c>
      <c r="E525" s="33"/>
      <c r="F525" s="50">
        <v>1.6413957814637232</v>
      </c>
      <c r="G525" s="2">
        <v>60</v>
      </c>
      <c r="H525" s="2">
        <f t="shared" si="15"/>
        <v>3600</v>
      </c>
      <c r="I525" s="2"/>
      <c r="K525" s="2"/>
    </row>
    <row r="526" spans="1:11" x14ac:dyDescent="0.25">
      <c r="A526">
        <v>1.6466954781596086</v>
      </c>
      <c r="B526">
        <v>64</v>
      </c>
      <c r="C526">
        <f t="shared" si="14"/>
        <v>4096</v>
      </c>
      <c r="E526" s="33"/>
      <c r="F526" s="50">
        <v>1.6413957814637232</v>
      </c>
      <c r="G526" s="2">
        <v>64</v>
      </c>
      <c r="H526" s="2">
        <f t="shared" si="15"/>
        <v>4096</v>
      </c>
      <c r="I526" s="2"/>
      <c r="K526" s="2"/>
    </row>
    <row r="527" spans="1:11" x14ac:dyDescent="0.25">
      <c r="A527">
        <v>1.6476442167590384</v>
      </c>
      <c r="B527">
        <v>63</v>
      </c>
      <c r="C527">
        <f t="shared" si="14"/>
        <v>3969</v>
      </c>
      <c r="E527" s="33"/>
      <c r="F527" s="50">
        <v>1.6423531524990853</v>
      </c>
      <c r="G527" s="2">
        <v>63</v>
      </c>
      <c r="H527" s="2">
        <f t="shared" si="15"/>
        <v>3969</v>
      </c>
      <c r="I527" s="2"/>
      <c r="K527" s="2"/>
    </row>
    <row r="528" spans="1:11" x14ac:dyDescent="0.25">
      <c r="A528">
        <v>1.6494231958944667</v>
      </c>
      <c r="B528">
        <v>62</v>
      </c>
      <c r="C528">
        <f t="shared" si="14"/>
        <v>3844</v>
      </c>
      <c r="E528" s="33"/>
      <c r="F528" s="50">
        <v>1.6441469753224376</v>
      </c>
      <c r="G528" s="2">
        <v>62</v>
      </c>
      <c r="H528" s="2">
        <f t="shared" si="15"/>
        <v>3844</v>
      </c>
      <c r="I528" s="2"/>
      <c r="K528" s="2"/>
    </row>
    <row r="529" spans="1:11" x14ac:dyDescent="0.25">
      <c r="A529">
        <v>1.6494231958944667</v>
      </c>
      <c r="B529">
        <v>64</v>
      </c>
      <c r="C529">
        <f t="shared" si="14"/>
        <v>4096</v>
      </c>
      <c r="E529" s="33"/>
      <c r="F529" s="50">
        <v>1.6441469753224376</v>
      </c>
      <c r="G529" s="2">
        <v>64</v>
      </c>
      <c r="H529" s="2">
        <f t="shared" si="15"/>
        <v>4096</v>
      </c>
      <c r="I529" s="2"/>
      <c r="K529" s="2"/>
    </row>
    <row r="530" spans="1:11" x14ac:dyDescent="0.25">
      <c r="A530">
        <v>1.6503127319428041</v>
      </c>
      <c r="B530">
        <v>69</v>
      </c>
      <c r="C530">
        <f t="shared" si="14"/>
        <v>4761</v>
      </c>
      <c r="E530" s="33"/>
      <c r="F530" s="50">
        <v>1.6450432752120627</v>
      </c>
      <c r="G530" s="2">
        <v>69</v>
      </c>
      <c r="H530" s="2">
        <f t="shared" si="15"/>
        <v>4761</v>
      </c>
      <c r="I530" s="2"/>
      <c r="K530" s="2"/>
    </row>
    <row r="531" spans="1:11" x14ac:dyDescent="0.25">
      <c r="A531">
        <v>1.6503127319428041</v>
      </c>
      <c r="B531">
        <v>57</v>
      </c>
      <c r="C531">
        <f t="shared" si="14"/>
        <v>3249</v>
      </c>
      <c r="E531" s="33"/>
      <c r="F531" s="50">
        <v>1.6450432752120627</v>
      </c>
      <c r="G531" s="2">
        <v>57</v>
      </c>
      <c r="H531" s="2">
        <f t="shared" si="15"/>
        <v>3249</v>
      </c>
      <c r="I531" s="2"/>
      <c r="K531" s="2"/>
    </row>
    <row r="532" spans="1:11" x14ac:dyDescent="0.25">
      <c r="A532">
        <v>1.653040838027553</v>
      </c>
      <c r="B532">
        <v>66</v>
      </c>
      <c r="C532">
        <f t="shared" si="14"/>
        <v>4356</v>
      </c>
      <c r="E532" s="33"/>
      <c r="F532" s="50">
        <v>1.6477893789644793</v>
      </c>
      <c r="G532" s="2">
        <v>66</v>
      </c>
      <c r="H532" s="2">
        <f t="shared" si="15"/>
        <v>4356</v>
      </c>
      <c r="I532" s="2"/>
      <c r="K532" s="2"/>
    </row>
    <row r="533" spans="1:11" x14ac:dyDescent="0.25">
      <c r="A533">
        <v>1.6539305022281392</v>
      </c>
      <c r="B533">
        <v>68</v>
      </c>
      <c r="C533">
        <f t="shared" si="14"/>
        <v>4624</v>
      </c>
      <c r="E533" s="33"/>
      <c r="F533" s="50">
        <v>1.6486840143705097</v>
      </c>
      <c r="G533" s="2">
        <v>68</v>
      </c>
      <c r="H533" s="2">
        <f t="shared" si="15"/>
        <v>4624</v>
      </c>
      <c r="I533" s="2"/>
      <c r="K533" s="2"/>
    </row>
    <row r="534" spans="1:11" x14ac:dyDescent="0.25">
      <c r="A534">
        <v>1.6548795126241238</v>
      </c>
      <c r="B534">
        <v>58</v>
      </c>
      <c r="C534">
        <f t="shared" si="14"/>
        <v>3364</v>
      </c>
      <c r="E534" s="33"/>
      <c r="F534" s="50">
        <v>1.6496378394143725</v>
      </c>
      <c r="G534" s="2">
        <v>58</v>
      </c>
      <c r="H534" s="2">
        <f t="shared" si="15"/>
        <v>3364</v>
      </c>
      <c r="I534" s="2"/>
      <c r="K534" s="2"/>
    </row>
    <row r="535" spans="1:11" x14ac:dyDescent="0.25">
      <c r="A535">
        <v>1.6548795126241238</v>
      </c>
      <c r="B535">
        <v>59</v>
      </c>
      <c r="C535">
        <f t="shared" si="14"/>
        <v>3481</v>
      </c>
      <c r="E535" s="33"/>
      <c r="F535" s="50">
        <v>1.6496378394143725</v>
      </c>
      <c r="G535" s="2">
        <v>59</v>
      </c>
      <c r="H535" s="2">
        <f t="shared" si="15"/>
        <v>3481</v>
      </c>
      <c r="I535" s="2"/>
      <c r="K535" s="2"/>
    </row>
    <row r="536" spans="1:11" x14ac:dyDescent="0.25">
      <c r="A536">
        <v>1.6566590059438064</v>
      </c>
      <c r="B536">
        <v>58</v>
      </c>
      <c r="C536">
        <f t="shared" si="14"/>
        <v>3364</v>
      </c>
      <c r="E536" s="33"/>
      <c r="F536" s="50">
        <v>1.6514249994519055</v>
      </c>
      <c r="G536" s="2">
        <v>58</v>
      </c>
      <c r="H536" s="2">
        <f t="shared" si="15"/>
        <v>3364</v>
      </c>
      <c r="I536" s="2"/>
      <c r="K536" s="2"/>
    </row>
    <row r="537" spans="1:11" x14ac:dyDescent="0.25">
      <c r="A537">
        <v>1.6575488013121129</v>
      </c>
      <c r="B537">
        <v>59</v>
      </c>
      <c r="C537">
        <f t="shared" si="14"/>
        <v>3481</v>
      </c>
      <c r="E537" s="33"/>
      <c r="F537" s="50">
        <v>1.6523179610906849</v>
      </c>
      <c r="G537" s="2">
        <v>59</v>
      </c>
      <c r="H537" s="2">
        <f t="shared" si="15"/>
        <v>3481</v>
      </c>
      <c r="I537" s="2"/>
      <c r="K537" s="2"/>
    </row>
    <row r="538" spans="1:11" x14ac:dyDescent="0.25">
      <c r="A538">
        <v>1.6575488013121129</v>
      </c>
      <c r="B538">
        <v>70</v>
      </c>
      <c r="C538">
        <f t="shared" si="14"/>
        <v>4900</v>
      </c>
      <c r="E538" s="33"/>
      <c r="F538" s="50">
        <v>1.6523179610906849</v>
      </c>
      <c r="G538" s="2">
        <v>70</v>
      </c>
      <c r="H538" s="2">
        <f t="shared" si="15"/>
        <v>4900</v>
      </c>
      <c r="I538" s="2"/>
      <c r="K538" s="2"/>
    </row>
    <row r="539" spans="1:11" x14ac:dyDescent="0.25">
      <c r="A539">
        <v>1.6575488013121129</v>
      </c>
      <c r="B539">
        <v>70</v>
      </c>
      <c r="C539">
        <f t="shared" ref="C539:C602" si="16">B539^2</f>
        <v>4900</v>
      </c>
      <c r="E539" s="33"/>
      <c r="F539" s="50">
        <v>1.6523179610906849</v>
      </c>
      <c r="G539" s="2">
        <v>70</v>
      </c>
      <c r="H539" s="2">
        <f t="shared" ref="H539:H602" si="17">G539^2</f>
        <v>4900</v>
      </c>
      <c r="I539" s="2"/>
      <c r="K539" s="2"/>
    </row>
    <row r="540" spans="1:11" x14ac:dyDescent="0.25">
      <c r="A540">
        <v>1.6593878156098461</v>
      </c>
      <c r="B540">
        <v>61</v>
      </c>
      <c r="C540">
        <f t="shared" si="16"/>
        <v>3721</v>
      </c>
      <c r="E540" s="33"/>
      <c r="F540" s="50">
        <v>1.654162105775014</v>
      </c>
      <c r="G540" s="2">
        <v>61</v>
      </c>
      <c r="H540" s="2">
        <f t="shared" si="17"/>
        <v>3721</v>
      </c>
      <c r="I540" s="2"/>
      <c r="K540" s="2"/>
    </row>
    <row r="541" spans="1:11" x14ac:dyDescent="0.25">
      <c r="A541">
        <v>1.6611676414022756</v>
      </c>
      <c r="B541">
        <v>67</v>
      </c>
      <c r="C541">
        <f t="shared" si="16"/>
        <v>4489</v>
      </c>
      <c r="E541" s="33"/>
      <c r="F541" s="50">
        <v>1.6559450777763005</v>
      </c>
      <c r="G541" s="2">
        <v>67</v>
      </c>
      <c r="H541" s="2">
        <f t="shared" si="17"/>
        <v>4489</v>
      </c>
      <c r="I541" s="2"/>
      <c r="K541" s="2"/>
    </row>
    <row r="542" spans="1:11" x14ac:dyDescent="0.25">
      <c r="A542">
        <v>1.6638969679546669</v>
      </c>
      <c r="B542">
        <v>59</v>
      </c>
      <c r="C542">
        <f t="shared" si="16"/>
        <v>3481</v>
      </c>
      <c r="E542" s="33"/>
      <c r="F542" s="50">
        <v>1.6586757405823698</v>
      </c>
      <c r="G542" s="2">
        <v>59</v>
      </c>
      <c r="H542" s="2">
        <f t="shared" si="17"/>
        <v>3481</v>
      </c>
      <c r="I542" s="2"/>
      <c r="K542" s="2"/>
    </row>
    <row r="543" spans="1:11" x14ac:dyDescent="0.25">
      <c r="A543">
        <v>1.6638969679546669</v>
      </c>
      <c r="B543">
        <v>67</v>
      </c>
      <c r="C543">
        <f t="shared" si="16"/>
        <v>4489</v>
      </c>
      <c r="E543" s="33"/>
      <c r="F543" s="50">
        <v>1.6586757405823698</v>
      </c>
      <c r="G543" s="2">
        <v>67</v>
      </c>
      <c r="H543" s="2">
        <f t="shared" si="17"/>
        <v>4489</v>
      </c>
      <c r="I543" s="2"/>
      <c r="K543" s="2"/>
    </row>
    <row r="544" spans="1:11" x14ac:dyDescent="0.25">
      <c r="A544">
        <v>1.6638969679546669</v>
      </c>
      <c r="B544">
        <v>81</v>
      </c>
      <c r="C544">
        <f t="shared" si="16"/>
        <v>6561</v>
      </c>
      <c r="E544" s="33"/>
      <c r="F544" s="50">
        <v>1.6586757405823698</v>
      </c>
      <c r="G544" s="2">
        <v>81</v>
      </c>
      <c r="H544" s="2">
        <f t="shared" si="17"/>
        <v>6561</v>
      </c>
      <c r="I544" s="2"/>
      <c r="K544" s="2"/>
    </row>
    <row r="545" spans="1:11" x14ac:dyDescent="0.25">
      <c r="A545">
        <v>1.664846373608138</v>
      </c>
      <c r="B545">
        <v>59</v>
      </c>
      <c r="C545">
        <f t="shared" si="16"/>
        <v>3481</v>
      </c>
      <c r="E545" s="33"/>
      <c r="F545" s="50">
        <v>1.6596246180129461</v>
      </c>
      <c r="G545" s="2">
        <v>59</v>
      </c>
      <c r="H545" s="2">
        <f t="shared" si="17"/>
        <v>3481</v>
      </c>
      <c r="I545" s="2"/>
      <c r="K545" s="2"/>
    </row>
    <row r="546" spans="1:11" x14ac:dyDescent="0.25">
      <c r="A546">
        <v>1.665736476729613</v>
      </c>
      <c r="B546">
        <v>65</v>
      </c>
      <c r="C546">
        <f t="shared" si="16"/>
        <v>4225</v>
      </c>
      <c r="E546" s="33"/>
      <c r="F546" s="50">
        <v>1.6605137591644832</v>
      </c>
      <c r="G546" s="2">
        <v>65</v>
      </c>
      <c r="H546" s="2">
        <f t="shared" si="17"/>
        <v>4225</v>
      </c>
      <c r="I546" s="2"/>
      <c r="K546" s="2"/>
    </row>
    <row r="547" spans="1:11" x14ac:dyDescent="0.25">
      <c r="A547">
        <v>1.6666266142150394</v>
      </c>
      <c r="B547">
        <v>61</v>
      </c>
      <c r="C547">
        <f t="shared" si="16"/>
        <v>3721</v>
      </c>
      <c r="E547" s="33"/>
      <c r="F547" s="50">
        <v>1.6614024822325448</v>
      </c>
      <c r="G547" s="2">
        <v>61</v>
      </c>
      <c r="H547" s="2">
        <f t="shared" si="17"/>
        <v>3721</v>
      </c>
      <c r="I547" s="2"/>
      <c r="K547" s="2"/>
    </row>
    <row r="548" spans="1:11" x14ac:dyDescent="0.25">
      <c r="A548">
        <v>1.6693565853185546</v>
      </c>
      <c r="B548">
        <v>65</v>
      </c>
      <c r="C548">
        <f t="shared" si="16"/>
        <v>4225</v>
      </c>
      <c r="E548" s="33"/>
      <c r="F548" s="50">
        <v>1.6641252868914402</v>
      </c>
      <c r="G548" s="2">
        <v>65</v>
      </c>
      <c r="H548" s="2">
        <f t="shared" si="17"/>
        <v>4225</v>
      </c>
      <c r="I548" s="2"/>
      <c r="K548" s="2"/>
    </row>
    <row r="549" spans="1:11" x14ac:dyDescent="0.25">
      <c r="A549">
        <v>1.671137178699085</v>
      </c>
      <c r="B549">
        <v>59</v>
      </c>
      <c r="C549">
        <f t="shared" si="16"/>
        <v>3481</v>
      </c>
      <c r="E549" s="33"/>
      <c r="F549" s="50">
        <v>1.6658989004907747</v>
      </c>
      <c r="G549" s="2">
        <v>59</v>
      </c>
      <c r="H549" s="2">
        <f t="shared" si="17"/>
        <v>3481</v>
      </c>
      <c r="I549" s="2"/>
      <c r="K549" s="2"/>
    </row>
    <row r="550" spans="1:11" x14ac:dyDescent="0.25">
      <c r="A550">
        <v>1.6720868863719278</v>
      </c>
      <c r="B550">
        <v>58</v>
      </c>
      <c r="C550">
        <f t="shared" si="16"/>
        <v>3364</v>
      </c>
      <c r="E550" s="33"/>
      <c r="F550" s="50">
        <v>1.6668441388065964</v>
      </c>
      <c r="G550" s="2">
        <v>58</v>
      </c>
      <c r="H550" s="2">
        <f t="shared" si="17"/>
        <v>3364</v>
      </c>
      <c r="I550" s="2"/>
      <c r="K550" s="2"/>
    </row>
    <row r="551" spans="1:11" x14ac:dyDescent="0.25">
      <c r="A551">
        <v>1.6720868863719278</v>
      </c>
      <c r="B551">
        <v>68</v>
      </c>
      <c r="C551">
        <f t="shared" si="16"/>
        <v>4624</v>
      </c>
      <c r="E551" s="33"/>
      <c r="F551" s="50">
        <v>1.6668441388065964</v>
      </c>
      <c r="G551" s="2">
        <v>68</v>
      </c>
      <c r="H551" s="2">
        <f t="shared" si="17"/>
        <v>4624</v>
      </c>
      <c r="I551" s="2"/>
      <c r="K551" s="2"/>
    </row>
    <row r="552" spans="1:11" x14ac:dyDescent="0.25">
      <c r="A552">
        <v>1.6765985549755991</v>
      </c>
      <c r="B552">
        <v>59</v>
      </c>
      <c r="C552">
        <f t="shared" si="16"/>
        <v>3481</v>
      </c>
      <c r="E552" s="33"/>
      <c r="F552" s="50">
        <v>1.6713274530872035</v>
      </c>
      <c r="G552" s="2">
        <v>59</v>
      </c>
      <c r="H552" s="2">
        <f t="shared" si="17"/>
        <v>3481</v>
      </c>
      <c r="I552" s="2"/>
      <c r="K552" s="2"/>
    </row>
    <row r="553" spans="1:11" x14ac:dyDescent="0.25">
      <c r="A553">
        <v>1.6783797335383792</v>
      </c>
      <c r="B553">
        <v>68</v>
      </c>
      <c r="C553">
        <f t="shared" si="16"/>
        <v>4624</v>
      </c>
      <c r="E553" s="33"/>
      <c r="F553" s="50">
        <v>1.6730941850423822</v>
      </c>
      <c r="G553" s="2">
        <v>68</v>
      </c>
      <c r="H553" s="2">
        <f t="shared" si="17"/>
        <v>4624</v>
      </c>
      <c r="I553" s="2"/>
      <c r="K553" s="2"/>
    </row>
    <row r="554" spans="1:11" x14ac:dyDescent="0.25">
      <c r="A554">
        <v>1.6802204396194296</v>
      </c>
      <c r="B554">
        <v>64</v>
      </c>
      <c r="C554">
        <f t="shared" si="16"/>
        <v>4096</v>
      </c>
      <c r="E554" s="33"/>
      <c r="F554" s="50">
        <v>1.6749180187988211</v>
      </c>
      <c r="G554" s="2">
        <v>64</v>
      </c>
      <c r="H554" s="2">
        <f t="shared" si="17"/>
        <v>4096</v>
      </c>
      <c r="I554" s="2"/>
      <c r="K554" s="2"/>
    </row>
    <row r="555" spans="1:11" x14ac:dyDescent="0.25">
      <c r="A555">
        <v>1.6838429397117938</v>
      </c>
      <c r="B555">
        <v>68</v>
      </c>
      <c r="C555">
        <f t="shared" si="16"/>
        <v>4624</v>
      </c>
      <c r="E555" s="33"/>
      <c r="F555" s="50">
        <v>1.6785015248467823</v>
      </c>
      <c r="G555" s="2">
        <v>68</v>
      </c>
      <c r="H555" s="2">
        <f t="shared" si="17"/>
        <v>4624</v>
      </c>
      <c r="I555" s="2"/>
      <c r="K555" s="2"/>
    </row>
    <row r="556" spans="1:11" x14ac:dyDescent="0.25">
      <c r="A556">
        <v>1.6874660668227408</v>
      </c>
      <c r="B556">
        <v>84</v>
      </c>
      <c r="C556">
        <f t="shared" si="16"/>
        <v>7056</v>
      </c>
      <c r="E556" s="33"/>
      <c r="F556" s="50">
        <v>1.6820779355021502</v>
      </c>
      <c r="G556" s="2">
        <v>84</v>
      </c>
      <c r="H556" s="2">
        <f t="shared" si="17"/>
        <v>7056</v>
      </c>
      <c r="I556" s="2"/>
      <c r="K556" s="2"/>
    </row>
    <row r="557" spans="1:11" x14ac:dyDescent="0.25">
      <c r="A557">
        <v>1.9258883908155333</v>
      </c>
      <c r="B557">
        <v>72</v>
      </c>
      <c r="C557">
        <f t="shared" si="16"/>
        <v>5184</v>
      </c>
      <c r="E557" s="33"/>
      <c r="F557" s="50">
        <v>1.8987342361601462</v>
      </c>
      <c r="G557" s="2">
        <v>72</v>
      </c>
      <c r="H557" s="2">
        <f t="shared" si="17"/>
        <v>5184</v>
      </c>
      <c r="I557" s="2"/>
      <c r="K557" s="2"/>
    </row>
    <row r="558" spans="1:11" x14ac:dyDescent="0.25">
      <c r="A558">
        <v>1.9387656559246276</v>
      </c>
      <c r="B558">
        <v>70</v>
      </c>
      <c r="C558">
        <f t="shared" si="16"/>
        <v>4900</v>
      </c>
      <c r="E558" s="33"/>
      <c r="F558" s="50">
        <v>1.9093116903998419</v>
      </c>
      <c r="G558" s="2">
        <v>70</v>
      </c>
      <c r="H558" s="2">
        <f t="shared" si="17"/>
        <v>4900</v>
      </c>
      <c r="I558" s="2"/>
      <c r="K558" s="2"/>
    </row>
    <row r="559" spans="1:11" x14ac:dyDescent="0.25">
      <c r="A559">
        <v>1.9415486308693712</v>
      </c>
      <c r="B559">
        <v>71</v>
      </c>
      <c r="C559">
        <f t="shared" si="16"/>
        <v>5041</v>
      </c>
      <c r="E559" s="33"/>
      <c r="F559" s="50">
        <v>1.9115817957191907</v>
      </c>
      <c r="G559" s="2">
        <v>71</v>
      </c>
      <c r="H559" s="2">
        <f t="shared" si="17"/>
        <v>5041</v>
      </c>
      <c r="I559" s="2"/>
      <c r="K559" s="2"/>
    </row>
    <row r="560" spans="1:11" x14ac:dyDescent="0.25">
      <c r="A560">
        <v>1.943424511674448</v>
      </c>
      <c r="B560">
        <v>77</v>
      </c>
      <c r="C560">
        <f t="shared" si="16"/>
        <v>5929</v>
      </c>
      <c r="E560" s="33"/>
      <c r="F560" s="50">
        <v>1.9131087906654298</v>
      </c>
      <c r="G560" s="2">
        <v>77</v>
      </c>
      <c r="H560" s="2">
        <f t="shared" si="17"/>
        <v>5929</v>
      </c>
      <c r="I560" s="2"/>
      <c r="K560" s="2"/>
    </row>
    <row r="561" spans="1:11" x14ac:dyDescent="0.25">
      <c r="A561">
        <v>1.9452401859579078</v>
      </c>
      <c r="B561">
        <v>70</v>
      </c>
      <c r="C561">
        <f t="shared" si="16"/>
        <v>4900</v>
      </c>
      <c r="E561" s="33"/>
      <c r="F561" s="50">
        <v>1.9145843338851793</v>
      </c>
      <c r="G561" s="2">
        <v>70</v>
      </c>
      <c r="H561" s="2">
        <f t="shared" si="17"/>
        <v>4900</v>
      </c>
      <c r="I561" s="2"/>
      <c r="K561" s="2"/>
    </row>
    <row r="562" spans="1:11" x14ac:dyDescent="0.25">
      <c r="A562">
        <v>1.9471166994419811</v>
      </c>
      <c r="B562">
        <v>74</v>
      </c>
      <c r="C562">
        <f t="shared" si="16"/>
        <v>5476</v>
      </c>
      <c r="E562" s="33"/>
      <c r="F562" s="50">
        <v>1.9161067929552948</v>
      </c>
      <c r="G562" s="2">
        <v>74</v>
      </c>
      <c r="H562" s="2">
        <f t="shared" si="17"/>
        <v>5476</v>
      </c>
      <c r="I562" s="2"/>
      <c r="K562" s="2"/>
    </row>
    <row r="563" spans="1:11" x14ac:dyDescent="0.25">
      <c r="A563">
        <v>1.9535356078359642</v>
      </c>
      <c r="B563">
        <v>71</v>
      </c>
      <c r="C563">
        <f t="shared" si="16"/>
        <v>5041</v>
      </c>
      <c r="E563" s="33"/>
      <c r="F563" s="50">
        <v>1.9212951694053437</v>
      </c>
      <c r="G563" s="2">
        <v>71</v>
      </c>
      <c r="H563" s="2">
        <f t="shared" si="17"/>
        <v>5041</v>
      </c>
      <c r="I563" s="2"/>
      <c r="K563" s="2"/>
    </row>
    <row r="564" spans="1:11" x14ac:dyDescent="0.25">
      <c r="A564">
        <v>1.9591098182971833</v>
      </c>
      <c r="B564">
        <v>79</v>
      </c>
      <c r="C564">
        <f t="shared" si="16"/>
        <v>6241</v>
      </c>
      <c r="E564" s="33"/>
      <c r="F564" s="50">
        <v>1.9257763524985814</v>
      </c>
      <c r="G564" s="2">
        <v>79</v>
      </c>
      <c r="H564" s="2">
        <f t="shared" si="17"/>
        <v>6241</v>
      </c>
      <c r="I564" s="2"/>
      <c r="K564" s="2"/>
    </row>
    <row r="565" spans="1:11" x14ac:dyDescent="0.25">
      <c r="A565">
        <v>1.9600189300137147</v>
      </c>
      <c r="B565">
        <v>78</v>
      </c>
      <c r="C565">
        <f t="shared" si="16"/>
        <v>6084</v>
      </c>
      <c r="E565" s="33"/>
      <c r="F565" s="50">
        <v>1.9265050437367264</v>
      </c>
      <c r="G565" s="2">
        <v>78</v>
      </c>
      <c r="H565" s="2">
        <f t="shared" si="17"/>
        <v>6084</v>
      </c>
      <c r="I565" s="2"/>
      <c r="K565" s="2"/>
    </row>
    <row r="566" spans="1:11" x14ac:dyDescent="0.25">
      <c r="A566">
        <v>1.9609281185201533</v>
      </c>
      <c r="B566">
        <v>71</v>
      </c>
      <c r="C566">
        <f t="shared" si="16"/>
        <v>5041</v>
      </c>
      <c r="E566" s="33"/>
      <c r="F566" s="50">
        <v>1.9272331914699654</v>
      </c>
      <c r="G566" s="2">
        <v>71</v>
      </c>
      <c r="H566" s="2">
        <f t="shared" si="17"/>
        <v>5041</v>
      </c>
      <c r="I566" s="2"/>
      <c r="K566" s="2"/>
    </row>
    <row r="567" spans="1:11" x14ac:dyDescent="0.25">
      <c r="A567">
        <v>1.9609281185201533</v>
      </c>
      <c r="B567">
        <v>68</v>
      </c>
      <c r="C567">
        <f t="shared" si="16"/>
        <v>4624</v>
      </c>
      <c r="E567" s="33"/>
      <c r="F567" s="50">
        <v>1.9272331914699654</v>
      </c>
      <c r="G567" s="2">
        <v>68</v>
      </c>
      <c r="H567" s="2">
        <f t="shared" si="17"/>
        <v>4624</v>
      </c>
      <c r="I567" s="2"/>
      <c r="K567" s="2"/>
    </row>
    <row r="568" spans="1:11" x14ac:dyDescent="0.25">
      <c r="A568">
        <v>1.9646262779915378</v>
      </c>
      <c r="B568">
        <v>76</v>
      </c>
      <c r="C568">
        <f t="shared" si="16"/>
        <v>5776</v>
      </c>
      <c r="E568" s="33"/>
      <c r="F568" s="50">
        <v>1.9301887219038121</v>
      </c>
      <c r="G568" s="2">
        <v>76</v>
      </c>
      <c r="H568" s="2">
        <f t="shared" si="17"/>
        <v>5776</v>
      </c>
      <c r="I568" s="2"/>
      <c r="K568" s="2"/>
    </row>
    <row r="569" spans="1:11" x14ac:dyDescent="0.25">
      <c r="A569">
        <v>1.9655964982113692</v>
      </c>
      <c r="B569">
        <v>68</v>
      </c>
      <c r="C569">
        <f t="shared" si="16"/>
        <v>4624</v>
      </c>
      <c r="E569" s="33"/>
      <c r="F569" s="50">
        <v>1.9309624526790654</v>
      </c>
      <c r="G569" s="2">
        <v>68</v>
      </c>
      <c r="H569" s="2">
        <f t="shared" si="17"/>
        <v>4624</v>
      </c>
      <c r="I569" s="2"/>
      <c r="K569" s="2"/>
    </row>
    <row r="570" spans="1:11" x14ac:dyDescent="0.25">
      <c r="A570">
        <v>1.9655964982113692</v>
      </c>
      <c r="B570">
        <v>70</v>
      </c>
      <c r="C570">
        <f t="shared" si="16"/>
        <v>4900</v>
      </c>
      <c r="E570" s="33"/>
      <c r="F570" s="50">
        <v>1.9309624526790654</v>
      </c>
      <c r="G570" s="2">
        <v>70</v>
      </c>
      <c r="H570" s="2">
        <f t="shared" si="17"/>
        <v>4900</v>
      </c>
      <c r="I570" s="2"/>
      <c r="K570" s="2"/>
    </row>
    <row r="571" spans="1:11" x14ac:dyDescent="0.25">
      <c r="A571">
        <v>1.967415898283869</v>
      </c>
      <c r="B571">
        <v>79</v>
      </c>
      <c r="C571">
        <f t="shared" si="16"/>
        <v>6241</v>
      </c>
      <c r="E571" s="33"/>
      <c r="F571" s="50">
        <v>1.9324115270269824</v>
      </c>
      <c r="G571" s="2">
        <v>79</v>
      </c>
      <c r="H571" s="2">
        <f t="shared" si="17"/>
        <v>6241</v>
      </c>
      <c r="I571" s="2"/>
      <c r="K571" s="2"/>
    </row>
    <row r="572" spans="1:11" x14ac:dyDescent="0.25">
      <c r="A572">
        <v>1.967415898283869</v>
      </c>
      <c r="B572">
        <v>75</v>
      </c>
      <c r="C572">
        <f t="shared" si="16"/>
        <v>5625</v>
      </c>
      <c r="E572" s="33"/>
      <c r="F572" s="50">
        <v>1.9324115270269824</v>
      </c>
      <c r="G572" s="2">
        <v>75</v>
      </c>
      <c r="H572" s="2">
        <f t="shared" si="17"/>
        <v>5625</v>
      </c>
      <c r="I572" s="2"/>
      <c r="K572" s="2"/>
    </row>
    <row r="573" spans="1:11" x14ac:dyDescent="0.25">
      <c r="A573">
        <v>1.9683863716631249</v>
      </c>
      <c r="B573">
        <v>70</v>
      </c>
      <c r="C573">
        <f t="shared" si="16"/>
        <v>4900</v>
      </c>
      <c r="E573" s="33"/>
      <c r="F573" s="50">
        <v>1.9331834750970649</v>
      </c>
      <c r="G573" s="2">
        <v>70</v>
      </c>
      <c r="H573" s="2">
        <f t="shared" si="17"/>
        <v>4900</v>
      </c>
      <c r="I573" s="2"/>
      <c r="K573" s="2"/>
    </row>
    <row r="574" spans="1:11" x14ac:dyDescent="0.25">
      <c r="A574">
        <v>1.9692962706046195</v>
      </c>
      <c r="B574">
        <v>77</v>
      </c>
      <c r="C574">
        <f t="shared" si="16"/>
        <v>5929</v>
      </c>
      <c r="E574" s="33"/>
      <c r="F574" s="50">
        <v>1.9339066128334923</v>
      </c>
      <c r="G574" s="2">
        <v>77</v>
      </c>
      <c r="H574" s="2">
        <f t="shared" si="17"/>
        <v>5929</v>
      </c>
      <c r="I574" s="2"/>
      <c r="K574" s="2"/>
    </row>
    <row r="575" spans="1:11" x14ac:dyDescent="0.25">
      <c r="A575">
        <v>1.9692962706046195</v>
      </c>
      <c r="B575">
        <v>84</v>
      </c>
      <c r="C575">
        <f t="shared" si="16"/>
        <v>7056</v>
      </c>
      <c r="E575" s="33"/>
      <c r="F575" s="50">
        <v>1.9339066128334923</v>
      </c>
      <c r="G575" s="2">
        <v>84</v>
      </c>
      <c r="H575" s="2">
        <f t="shared" si="17"/>
        <v>7056</v>
      </c>
      <c r="I575" s="2"/>
      <c r="K575" s="2"/>
    </row>
    <row r="576" spans="1:11" x14ac:dyDescent="0.25">
      <c r="A576">
        <v>1.9702062471939616</v>
      </c>
      <c r="B576">
        <v>72</v>
      </c>
      <c r="C576">
        <f t="shared" si="16"/>
        <v>5184</v>
      </c>
      <c r="E576" s="33"/>
      <c r="F576" s="50">
        <v>1.9346292049650939</v>
      </c>
      <c r="G576" s="2">
        <v>72</v>
      </c>
      <c r="H576" s="2">
        <f t="shared" si="17"/>
        <v>5184</v>
      </c>
      <c r="I576" s="2"/>
      <c r="K576" s="2"/>
    </row>
    <row r="577" spans="1:11" x14ac:dyDescent="0.25">
      <c r="A577">
        <v>1.9702062471939616</v>
      </c>
      <c r="B577">
        <v>78</v>
      </c>
      <c r="C577">
        <f t="shared" si="16"/>
        <v>6084</v>
      </c>
      <c r="E577" s="33"/>
      <c r="F577" s="50">
        <v>1.9346292049650939</v>
      </c>
      <c r="G577" s="2">
        <v>78</v>
      </c>
      <c r="H577" s="2">
        <f t="shared" si="17"/>
        <v>6084</v>
      </c>
      <c r="I577" s="2"/>
      <c r="K577" s="2"/>
    </row>
    <row r="578" spans="1:11" x14ac:dyDescent="0.25">
      <c r="A578">
        <v>1.9711163015138977</v>
      </c>
      <c r="B578">
        <v>74</v>
      </c>
      <c r="C578">
        <f t="shared" si="16"/>
        <v>5476</v>
      </c>
      <c r="E578" s="33"/>
      <c r="F578" s="50">
        <v>1.9353512512918778</v>
      </c>
      <c r="G578" s="2">
        <v>74</v>
      </c>
      <c r="H578" s="2">
        <f t="shared" si="17"/>
        <v>5476</v>
      </c>
      <c r="I578" s="2"/>
      <c r="K578" s="2"/>
    </row>
    <row r="579" spans="1:11" x14ac:dyDescent="0.25">
      <c r="A579">
        <v>1.9711163015138977</v>
      </c>
      <c r="B579">
        <v>76</v>
      </c>
      <c r="C579">
        <f t="shared" si="16"/>
        <v>5776</v>
      </c>
      <c r="E579" s="33"/>
      <c r="F579" s="50">
        <v>1.9353512512918778</v>
      </c>
      <c r="G579" s="2">
        <v>76</v>
      </c>
      <c r="H579" s="2">
        <f t="shared" si="17"/>
        <v>5776</v>
      </c>
      <c r="I579" s="2"/>
      <c r="K579" s="2"/>
    </row>
    <row r="580" spans="1:11" x14ac:dyDescent="0.25">
      <c r="A580">
        <v>1.973907620322684</v>
      </c>
      <c r="B580">
        <v>73</v>
      </c>
      <c r="C580">
        <f t="shared" si="16"/>
        <v>5329</v>
      </c>
      <c r="E580" s="33"/>
      <c r="F580" s="50">
        <v>1.9375621212083605</v>
      </c>
      <c r="G580" s="2">
        <v>73</v>
      </c>
      <c r="H580" s="2">
        <f t="shared" si="17"/>
        <v>5329</v>
      </c>
      <c r="I580" s="2"/>
      <c r="K580" s="2"/>
    </row>
    <row r="581" spans="1:11" x14ac:dyDescent="0.25">
      <c r="A581">
        <v>1.9748179915944561</v>
      </c>
      <c r="B581">
        <v>86</v>
      </c>
      <c r="C581">
        <f t="shared" si="16"/>
        <v>7396</v>
      </c>
      <c r="E581" s="33"/>
      <c r="F581" s="50">
        <v>1.9382819458903804</v>
      </c>
      <c r="G581" s="2">
        <v>86</v>
      </c>
      <c r="H581" s="2">
        <f t="shared" si="17"/>
        <v>7396</v>
      </c>
      <c r="I581" s="2"/>
      <c r="K581" s="2"/>
    </row>
    <row r="582" spans="1:11" x14ac:dyDescent="0.25">
      <c r="A582">
        <v>1.9757891404207251</v>
      </c>
      <c r="B582">
        <v>65</v>
      </c>
      <c r="C582">
        <f t="shared" si="16"/>
        <v>4225</v>
      </c>
      <c r="E582" s="33"/>
      <c r="F582" s="50">
        <v>1.9390491561824854</v>
      </c>
      <c r="G582" s="2">
        <v>65</v>
      </c>
      <c r="H582" s="2">
        <f t="shared" si="17"/>
        <v>4225</v>
      </c>
      <c r="I582" s="2"/>
      <c r="K582" s="2"/>
    </row>
    <row r="583" spans="1:11" x14ac:dyDescent="0.25">
      <c r="A583">
        <v>1.9766996732840494</v>
      </c>
      <c r="B583">
        <v>77</v>
      </c>
      <c r="C583">
        <f t="shared" si="16"/>
        <v>5929</v>
      </c>
      <c r="E583" s="33"/>
      <c r="F583" s="50">
        <v>1.93976785059367</v>
      </c>
      <c r="G583" s="2">
        <v>77</v>
      </c>
      <c r="H583" s="2">
        <f t="shared" si="17"/>
        <v>5929</v>
      </c>
      <c r="I583" s="2"/>
      <c r="K583" s="2"/>
    </row>
    <row r="584" spans="1:11" x14ac:dyDescent="0.25">
      <c r="A584">
        <v>1.9776102844611954</v>
      </c>
      <c r="B584">
        <v>79</v>
      </c>
      <c r="C584">
        <f t="shared" si="16"/>
        <v>6241</v>
      </c>
      <c r="E584" s="33"/>
      <c r="F584" s="50">
        <v>1.9404859978038538</v>
      </c>
      <c r="G584" s="2">
        <v>79</v>
      </c>
      <c r="H584" s="2">
        <f t="shared" si="17"/>
        <v>6241</v>
      </c>
      <c r="I584" s="2"/>
      <c r="K584" s="2"/>
    </row>
    <row r="585" spans="1:11" x14ac:dyDescent="0.25">
      <c r="A585">
        <v>1.9776102844611954</v>
      </c>
      <c r="B585">
        <v>79</v>
      </c>
      <c r="C585">
        <f t="shared" si="16"/>
        <v>6241</v>
      </c>
      <c r="E585" s="33"/>
      <c r="F585" s="50">
        <v>1.9404859978038538</v>
      </c>
      <c r="G585" s="2">
        <v>79</v>
      </c>
      <c r="H585" s="2">
        <f t="shared" si="17"/>
        <v>6241</v>
      </c>
      <c r="I585" s="2"/>
      <c r="K585" s="2"/>
    </row>
    <row r="586" spans="1:11" x14ac:dyDescent="0.25">
      <c r="A586">
        <v>1.9785209740329412</v>
      </c>
      <c r="B586">
        <v>78</v>
      </c>
      <c r="C586">
        <f t="shared" si="16"/>
        <v>6084</v>
      </c>
      <c r="E586" s="33"/>
      <c r="F586" s="50">
        <v>1.9412035976215751</v>
      </c>
      <c r="G586" s="2">
        <v>78</v>
      </c>
      <c r="H586" s="2">
        <f t="shared" si="17"/>
        <v>6084</v>
      </c>
      <c r="I586" s="2"/>
      <c r="K586" s="2"/>
    </row>
    <row r="587" spans="1:11" x14ac:dyDescent="0.25">
      <c r="A587">
        <v>1.9794924627418087</v>
      </c>
      <c r="B587">
        <v>77</v>
      </c>
      <c r="C587">
        <f t="shared" si="16"/>
        <v>5929</v>
      </c>
      <c r="E587" s="33"/>
      <c r="F587" s="50">
        <v>1.9419684338644791</v>
      </c>
      <c r="G587" s="2">
        <v>77</v>
      </c>
      <c r="H587" s="2">
        <f t="shared" si="17"/>
        <v>5929</v>
      </c>
      <c r="I587" s="2"/>
      <c r="K587" s="2"/>
    </row>
    <row r="588" spans="1:11" x14ac:dyDescent="0.25">
      <c r="A588">
        <v>1.9794924627418087</v>
      </c>
      <c r="B588">
        <v>74</v>
      </c>
      <c r="C588">
        <f t="shared" si="16"/>
        <v>5476</v>
      </c>
      <c r="E588" s="33"/>
      <c r="F588" s="50">
        <v>1.9419684338644791</v>
      </c>
      <c r="G588" s="2">
        <v>74</v>
      </c>
      <c r="H588" s="2">
        <f t="shared" si="17"/>
        <v>5476</v>
      </c>
      <c r="I588" s="2"/>
      <c r="K588" s="2"/>
    </row>
    <row r="589" spans="1:11" x14ac:dyDescent="0.25">
      <c r="A589">
        <v>1.9804033145839981</v>
      </c>
      <c r="B589">
        <v>73</v>
      </c>
      <c r="C589">
        <f t="shared" si="16"/>
        <v>5329</v>
      </c>
      <c r="E589" s="33"/>
      <c r="F589" s="50">
        <v>1.9426849018022119</v>
      </c>
      <c r="G589" s="2">
        <v>73</v>
      </c>
      <c r="H589" s="2">
        <f t="shared" si="17"/>
        <v>5329</v>
      </c>
      <c r="I589" s="2"/>
      <c r="K589" s="2"/>
    </row>
    <row r="590" spans="1:11" x14ac:dyDescent="0.25">
      <c r="A590">
        <v>1.9804033145839981</v>
      </c>
      <c r="B590">
        <v>71</v>
      </c>
      <c r="C590">
        <f t="shared" si="16"/>
        <v>5041</v>
      </c>
      <c r="E590" s="33"/>
      <c r="F590" s="50">
        <v>1.9426849018022119</v>
      </c>
      <c r="G590" s="2">
        <v>71</v>
      </c>
      <c r="H590" s="2">
        <f t="shared" si="17"/>
        <v>5041</v>
      </c>
      <c r="I590" s="2"/>
      <c r="K590" s="2"/>
    </row>
    <row r="591" spans="1:11" x14ac:dyDescent="0.25">
      <c r="A591">
        <v>1.9804033145839981</v>
      </c>
      <c r="B591">
        <v>69</v>
      </c>
      <c r="C591">
        <f t="shared" si="16"/>
        <v>4761</v>
      </c>
      <c r="E591" s="33"/>
      <c r="F591" s="50">
        <v>1.9426849018022119</v>
      </c>
      <c r="G591" s="2">
        <v>69</v>
      </c>
      <c r="H591" s="2">
        <f t="shared" si="17"/>
        <v>4761</v>
      </c>
      <c r="I591" s="2"/>
      <c r="K591" s="2"/>
    </row>
    <row r="592" spans="1:11" x14ac:dyDescent="0.25">
      <c r="A592">
        <v>1.9804033145839981</v>
      </c>
      <c r="B592">
        <v>68</v>
      </c>
      <c r="C592">
        <f t="shared" si="16"/>
        <v>4624</v>
      </c>
      <c r="E592" s="33"/>
      <c r="F592" s="50">
        <v>1.9426849018022119</v>
      </c>
      <c r="G592" s="2">
        <v>68</v>
      </c>
      <c r="H592" s="2">
        <f t="shared" si="17"/>
        <v>4624</v>
      </c>
      <c r="I592" s="2"/>
      <c r="K592" s="2"/>
    </row>
    <row r="593" spans="1:11" x14ac:dyDescent="0.25">
      <c r="A593">
        <v>1.9813142450670009</v>
      </c>
      <c r="B593">
        <v>77</v>
      </c>
      <c r="C593">
        <f t="shared" si="16"/>
        <v>5929</v>
      </c>
      <c r="E593" s="33"/>
      <c r="F593" s="50">
        <v>1.9434008217668519</v>
      </c>
      <c r="G593" s="2">
        <v>77</v>
      </c>
      <c r="H593" s="2">
        <f t="shared" si="17"/>
        <v>5929</v>
      </c>
      <c r="I593" s="2"/>
      <c r="K593" s="2"/>
    </row>
    <row r="594" spans="1:11" x14ac:dyDescent="0.25">
      <c r="A594">
        <v>1.9813142450670009</v>
      </c>
      <c r="B594">
        <v>79</v>
      </c>
      <c r="C594">
        <f t="shared" si="16"/>
        <v>6241</v>
      </c>
      <c r="E594" s="33"/>
      <c r="F594" s="50">
        <v>1.9434008217668519</v>
      </c>
      <c r="G594" s="2">
        <v>79</v>
      </c>
      <c r="H594" s="2">
        <f t="shared" si="17"/>
        <v>6241</v>
      </c>
      <c r="I594" s="2"/>
      <c r="K594" s="2"/>
    </row>
    <row r="595" spans="1:11" x14ac:dyDescent="0.25">
      <c r="A595">
        <v>1.982225254270616</v>
      </c>
      <c r="B595">
        <v>66</v>
      </c>
      <c r="C595">
        <f t="shared" si="16"/>
        <v>4356</v>
      </c>
      <c r="E595" s="33"/>
      <c r="F595" s="50">
        <v>1.9441161935711959</v>
      </c>
      <c r="G595" s="2">
        <v>66</v>
      </c>
      <c r="H595" s="2">
        <f t="shared" si="17"/>
        <v>4356</v>
      </c>
      <c r="I595" s="2"/>
      <c r="K595" s="2"/>
    </row>
    <row r="596" spans="1:11" x14ac:dyDescent="0.25">
      <c r="A596">
        <v>1.9831970842783819</v>
      </c>
      <c r="B596">
        <v>65</v>
      </c>
      <c r="C596">
        <f t="shared" si="16"/>
        <v>4225</v>
      </c>
      <c r="E596" s="33"/>
      <c r="F596" s="50">
        <v>1.9448786524249693</v>
      </c>
      <c r="G596" s="2">
        <v>65</v>
      </c>
      <c r="H596" s="2">
        <f t="shared" si="17"/>
        <v>4225</v>
      </c>
      <c r="I596" s="2"/>
      <c r="K596" s="2"/>
    </row>
    <row r="597" spans="1:11" x14ac:dyDescent="0.25">
      <c r="A597">
        <v>1.9831970842783819</v>
      </c>
      <c r="B597">
        <v>78</v>
      </c>
      <c r="C597">
        <f t="shared" si="16"/>
        <v>6084</v>
      </c>
      <c r="E597" s="33"/>
      <c r="F597" s="50">
        <v>1.9448786524249693</v>
      </c>
      <c r="G597" s="2">
        <v>78</v>
      </c>
      <c r="H597" s="2">
        <f t="shared" si="17"/>
        <v>6084</v>
      </c>
      <c r="I597" s="2"/>
      <c r="K597" s="2"/>
    </row>
    <row r="598" spans="1:11" x14ac:dyDescent="0.25">
      <c r="A598">
        <v>1.9831970842783819</v>
      </c>
      <c r="B598">
        <v>70</v>
      </c>
      <c r="C598">
        <f t="shared" si="16"/>
        <v>4900</v>
      </c>
      <c r="E598" s="33"/>
      <c r="F598" s="50">
        <v>1.9448786524249693</v>
      </c>
      <c r="G598" s="2">
        <v>70</v>
      </c>
      <c r="H598" s="2">
        <f t="shared" si="17"/>
        <v>4900</v>
      </c>
      <c r="I598" s="2"/>
      <c r="K598" s="2"/>
    </row>
    <row r="599" spans="1:11" x14ac:dyDescent="0.25">
      <c r="A599">
        <v>1.984108256423101</v>
      </c>
      <c r="B599">
        <v>66</v>
      </c>
      <c r="C599">
        <f t="shared" si="16"/>
        <v>4356</v>
      </c>
      <c r="E599" s="33"/>
      <c r="F599" s="50">
        <v>1.9455928907759501</v>
      </c>
      <c r="G599" s="2">
        <v>66</v>
      </c>
      <c r="H599" s="2">
        <f t="shared" si="17"/>
        <v>4356</v>
      </c>
      <c r="I599" s="2"/>
      <c r="K599" s="2"/>
    </row>
    <row r="600" spans="1:11" x14ac:dyDescent="0.25">
      <c r="A600">
        <v>1.984108256423101</v>
      </c>
      <c r="B600">
        <v>79</v>
      </c>
      <c r="C600">
        <f t="shared" si="16"/>
        <v>6241</v>
      </c>
      <c r="E600" s="33"/>
      <c r="F600" s="50">
        <v>1.9455928907759501</v>
      </c>
      <c r="G600" s="2">
        <v>79</v>
      </c>
      <c r="H600" s="2">
        <f t="shared" si="17"/>
        <v>6241</v>
      </c>
      <c r="I600" s="2"/>
      <c r="K600" s="2"/>
    </row>
    <row r="601" spans="1:11" x14ac:dyDescent="0.25">
      <c r="A601">
        <v>1.984108256423101</v>
      </c>
      <c r="B601">
        <v>70</v>
      </c>
      <c r="C601">
        <f t="shared" si="16"/>
        <v>4900</v>
      </c>
      <c r="E601" s="33"/>
      <c r="F601" s="50">
        <v>1.9455928907759501</v>
      </c>
      <c r="G601" s="2">
        <v>70</v>
      </c>
      <c r="H601" s="2">
        <f t="shared" si="17"/>
        <v>4900</v>
      </c>
      <c r="I601" s="2"/>
      <c r="K601" s="2"/>
    </row>
    <row r="602" spans="1:11" x14ac:dyDescent="0.25">
      <c r="A602">
        <v>1.984108256423101</v>
      </c>
      <c r="B602">
        <v>72</v>
      </c>
      <c r="C602">
        <f t="shared" si="16"/>
        <v>5184</v>
      </c>
      <c r="E602" s="33"/>
      <c r="F602" s="50">
        <v>1.9455928907759501</v>
      </c>
      <c r="G602" s="2">
        <v>72</v>
      </c>
      <c r="H602" s="2">
        <f t="shared" si="17"/>
        <v>5184</v>
      </c>
      <c r="I602" s="2"/>
      <c r="K602" s="2"/>
    </row>
    <row r="603" spans="1:11" x14ac:dyDescent="0.25">
      <c r="A603">
        <v>1.9850195075316495</v>
      </c>
      <c r="B603">
        <v>67</v>
      </c>
      <c r="C603">
        <f t="shared" ref="C603:C666" si="18">B603^2</f>
        <v>4489</v>
      </c>
      <c r="E603" s="33"/>
      <c r="F603" s="50">
        <v>1.946306580399056</v>
      </c>
      <c r="G603" s="2">
        <v>67</v>
      </c>
      <c r="H603" s="2">
        <f t="shared" ref="H603:H666" si="19">G603^2</f>
        <v>4489</v>
      </c>
      <c r="I603" s="2"/>
      <c r="K603" s="2"/>
    </row>
    <row r="604" spans="1:11" x14ac:dyDescent="0.25">
      <c r="A604">
        <v>1.9850195075316495</v>
      </c>
      <c r="B604">
        <v>67</v>
      </c>
      <c r="C604">
        <f t="shared" si="18"/>
        <v>4489</v>
      </c>
      <c r="E604" s="33"/>
      <c r="F604" s="50">
        <v>1.946306580399056</v>
      </c>
      <c r="G604" s="2">
        <v>67</v>
      </c>
      <c r="H604" s="2">
        <f t="shared" si="19"/>
        <v>4489</v>
      </c>
      <c r="I604" s="2"/>
      <c r="K604" s="2"/>
    </row>
    <row r="605" spans="1:11" x14ac:dyDescent="0.25">
      <c r="A605">
        <v>1.9850195075316495</v>
      </c>
      <c r="B605">
        <v>76</v>
      </c>
      <c r="C605">
        <f t="shared" si="18"/>
        <v>5776</v>
      </c>
      <c r="E605" s="33"/>
      <c r="F605" s="50">
        <v>1.946306580399056</v>
      </c>
      <c r="G605" s="2">
        <v>76</v>
      </c>
      <c r="H605" s="2">
        <f t="shared" si="19"/>
        <v>5776</v>
      </c>
      <c r="I605" s="2"/>
      <c r="K605" s="2"/>
    </row>
    <row r="606" spans="1:11" x14ac:dyDescent="0.25">
      <c r="A606">
        <v>1.9850195075316495</v>
      </c>
      <c r="B606">
        <v>76</v>
      </c>
      <c r="C606">
        <f t="shared" si="18"/>
        <v>5776</v>
      </c>
      <c r="E606" s="33"/>
      <c r="F606" s="50">
        <v>1.946306580399056</v>
      </c>
      <c r="G606" s="2">
        <v>76</v>
      </c>
      <c r="H606" s="2">
        <f t="shared" si="19"/>
        <v>5776</v>
      </c>
      <c r="I606" s="2"/>
      <c r="K606" s="2"/>
    </row>
    <row r="607" spans="1:11" x14ac:dyDescent="0.25">
      <c r="A607">
        <v>1.9850195075316495</v>
      </c>
      <c r="B607">
        <v>66</v>
      </c>
      <c r="C607">
        <f t="shared" si="18"/>
        <v>4356</v>
      </c>
      <c r="E607" s="33"/>
      <c r="F607" s="50">
        <v>1.946306580399056</v>
      </c>
      <c r="G607" s="2">
        <v>66</v>
      </c>
      <c r="H607" s="2">
        <f t="shared" si="19"/>
        <v>4356</v>
      </c>
      <c r="I607" s="2"/>
      <c r="K607" s="2"/>
    </row>
    <row r="608" spans="1:11" x14ac:dyDescent="0.25">
      <c r="A608">
        <v>1.9859308376828486</v>
      </c>
      <c r="B608">
        <v>75</v>
      </c>
      <c r="C608">
        <f t="shared" si="18"/>
        <v>5625</v>
      </c>
      <c r="E608" s="33"/>
      <c r="F608" s="50">
        <v>1.9470197211113291</v>
      </c>
      <c r="G608" s="2">
        <v>75</v>
      </c>
      <c r="H608" s="2">
        <f t="shared" si="19"/>
        <v>5625</v>
      </c>
      <c r="I608" s="2"/>
      <c r="K608" s="2"/>
    </row>
    <row r="609" spans="1:11" x14ac:dyDescent="0.25">
      <c r="A609">
        <v>1.9859308376828486</v>
      </c>
      <c r="B609">
        <v>79</v>
      </c>
      <c r="C609">
        <f t="shared" si="18"/>
        <v>6241</v>
      </c>
      <c r="E609" s="33"/>
      <c r="F609" s="50">
        <v>1.9470197211113291</v>
      </c>
      <c r="G609" s="2">
        <v>79</v>
      </c>
      <c r="H609" s="2">
        <f t="shared" si="19"/>
        <v>6241</v>
      </c>
      <c r="I609" s="2"/>
      <c r="K609" s="2"/>
    </row>
    <row r="610" spans="1:11" x14ac:dyDescent="0.25">
      <c r="A610">
        <v>1.986903010388565</v>
      </c>
      <c r="B610">
        <v>69</v>
      </c>
      <c r="C610">
        <f t="shared" si="18"/>
        <v>4761</v>
      </c>
      <c r="E610" s="33"/>
      <c r="F610" s="50">
        <v>1.9477797993110966</v>
      </c>
      <c r="G610" s="2">
        <v>69</v>
      </c>
      <c r="H610" s="2">
        <f t="shared" si="19"/>
        <v>4761</v>
      </c>
      <c r="I610" s="2"/>
      <c r="K610" s="2"/>
    </row>
    <row r="611" spans="1:11" x14ac:dyDescent="0.25">
      <c r="A611">
        <v>1.986903010388565</v>
      </c>
      <c r="B611">
        <v>78</v>
      </c>
      <c r="C611">
        <f t="shared" si="18"/>
        <v>6084</v>
      </c>
      <c r="E611" s="33"/>
      <c r="F611" s="50">
        <v>1.9477797993110966</v>
      </c>
      <c r="G611" s="2">
        <v>78</v>
      </c>
      <c r="H611" s="2">
        <f t="shared" si="19"/>
        <v>6084</v>
      </c>
      <c r="I611" s="2"/>
      <c r="K611" s="2"/>
    </row>
    <row r="612" spans="1:11" x14ac:dyDescent="0.25">
      <c r="A612">
        <v>1.986903010388565</v>
      </c>
      <c r="B612">
        <v>73</v>
      </c>
      <c r="C612">
        <f t="shared" si="18"/>
        <v>5329</v>
      </c>
      <c r="E612" s="33"/>
      <c r="F612" s="50">
        <v>1.9477797993110966</v>
      </c>
      <c r="G612" s="2">
        <v>73</v>
      </c>
      <c r="H612" s="2">
        <f t="shared" si="19"/>
        <v>5329</v>
      </c>
      <c r="I612" s="2"/>
      <c r="K612" s="2"/>
    </row>
    <row r="613" spans="1:11" x14ac:dyDescent="0.25">
      <c r="A613">
        <v>1.986903010388565</v>
      </c>
      <c r="B613">
        <v>66</v>
      </c>
      <c r="C613">
        <f t="shared" si="18"/>
        <v>4356</v>
      </c>
      <c r="E613" s="33"/>
      <c r="F613" s="50">
        <v>1.9477797993110966</v>
      </c>
      <c r="G613" s="2">
        <v>66</v>
      </c>
      <c r="H613" s="2">
        <f t="shared" si="19"/>
        <v>4356</v>
      </c>
      <c r="I613" s="2"/>
      <c r="K613" s="2"/>
    </row>
    <row r="614" spans="1:11" x14ac:dyDescent="0.25">
      <c r="A614">
        <v>1.9878145041433268</v>
      </c>
      <c r="B614">
        <v>66</v>
      </c>
      <c r="C614">
        <f t="shared" si="18"/>
        <v>4356</v>
      </c>
      <c r="E614" s="33"/>
      <c r="F614" s="50">
        <v>1.9484918050323774</v>
      </c>
      <c r="G614" s="2">
        <v>66</v>
      </c>
      <c r="H614" s="2">
        <f t="shared" si="19"/>
        <v>4356</v>
      </c>
      <c r="I614" s="2"/>
      <c r="K614" s="2"/>
    </row>
    <row r="615" spans="1:11" x14ac:dyDescent="0.25">
      <c r="A615">
        <v>1.9878145041433268</v>
      </c>
      <c r="B615">
        <v>72</v>
      </c>
      <c r="C615">
        <f t="shared" si="18"/>
        <v>5184</v>
      </c>
      <c r="E615" s="33"/>
      <c r="F615" s="50">
        <v>1.9484918050323774</v>
      </c>
      <c r="G615" s="2">
        <v>72</v>
      </c>
      <c r="H615" s="2">
        <f t="shared" si="19"/>
        <v>5184</v>
      </c>
      <c r="I615" s="2"/>
      <c r="K615" s="2"/>
    </row>
    <row r="616" spans="1:11" x14ac:dyDescent="0.25">
      <c r="A616">
        <v>1.9887260771809703</v>
      </c>
      <c r="B616">
        <v>65</v>
      </c>
      <c r="C616">
        <f t="shared" si="18"/>
        <v>4225</v>
      </c>
      <c r="E616" s="33"/>
      <c r="F616" s="50">
        <v>1.9492032612882793</v>
      </c>
      <c r="G616" s="2">
        <v>65</v>
      </c>
      <c r="H616" s="2">
        <f t="shared" si="19"/>
        <v>4225</v>
      </c>
      <c r="I616" s="2"/>
      <c r="K616" s="2"/>
    </row>
    <row r="617" spans="1:11" x14ac:dyDescent="0.25">
      <c r="A617">
        <v>1.9887260771809703</v>
      </c>
      <c r="B617">
        <v>77</v>
      </c>
      <c r="C617">
        <f t="shared" si="18"/>
        <v>5929</v>
      </c>
      <c r="E617" s="33"/>
      <c r="F617" s="50">
        <v>1.9492032612882793</v>
      </c>
      <c r="G617" s="2">
        <v>77</v>
      </c>
      <c r="H617" s="2">
        <f t="shared" si="19"/>
        <v>5929</v>
      </c>
      <c r="I617" s="2"/>
      <c r="K617" s="2"/>
    </row>
    <row r="618" spans="1:11" x14ac:dyDescent="0.25">
      <c r="A618">
        <v>1.9887260771809703</v>
      </c>
      <c r="B618">
        <v>74</v>
      </c>
      <c r="C618">
        <f t="shared" si="18"/>
        <v>5476</v>
      </c>
      <c r="E618" s="33"/>
      <c r="F618" s="50">
        <v>1.9492032612882793</v>
      </c>
      <c r="G618" s="2">
        <v>74</v>
      </c>
      <c r="H618" s="2">
        <f t="shared" si="19"/>
        <v>5476</v>
      </c>
      <c r="I618" s="2"/>
      <c r="K618" s="2"/>
    </row>
    <row r="619" spans="1:11" x14ac:dyDescent="0.25">
      <c r="A619">
        <v>1.9887260771809703</v>
      </c>
      <c r="B619">
        <v>73</v>
      </c>
      <c r="C619">
        <f t="shared" si="18"/>
        <v>5329</v>
      </c>
      <c r="E619" s="33"/>
      <c r="F619" s="50">
        <v>1.9492032612882793</v>
      </c>
      <c r="G619" s="2">
        <v>73</v>
      </c>
      <c r="H619" s="2">
        <f t="shared" si="19"/>
        <v>5329</v>
      </c>
      <c r="I619" s="2"/>
      <c r="K619" s="2"/>
    </row>
    <row r="620" spans="1:11" x14ac:dyDescent="0.25">
      <c r="A620">
        <v>1.9887260771809703</v>
      </c>
      <c r="B620">
        <v>79</v>
      </c>
      <c r="C620">
        <f t="shared" si="18"/>
        <v>6241</v>
      </c>
      <c r="E620" s="33"/>
      <c r="F620" s="50">
        <v>1.9492032612882793</v>
      </c>
      <c r="G620" s="2">
        <v>79</v>
      </c>
      <c r="H620" s="2">
        <f t="shared" si="19"/>
        <v>6241</v>
      </c>
      <c r="I620" s="2"/>
      <c r="K620" s="2"/>
    </row>
    <row r="621" spans="1:11" x14ac:dyDescent="0.25">
      <c r="A621">
        <v>1.9896377295793437</v>
      </c>
      <c r="B621">
        <v>72</v>
      </c>
      <c r="C621">
        <f t="shared" si="18"/>
        <v>5184</v>
      </c>
      <c r="E621" s="33"/>
      <c r="F621" s="50">
        <v>1.9499141679000964</v>
      </c>
      <c r="G621" s="2">
        <v>72</v>
      </c>
      <c r="H621" s="2">
        <f t="shared" si="19"/>
        <v>5184</v>
      </c>
      <c r="I621" s="2"/>
      <c r="K621" s="2"/>
    </row>
    <row r="622" spans="1:11" x14ac:dyDescent="0.25">
      <c r="A622">
        <v>1.9896377295793437</v>
      </c>
      <c r="B622">
        <v>68</v>
      </c>
      <c r="C622">
        <f t="shared" si="18"/>
        <v>4624</v>
      </c>
      <c r="E622" s="33"/>
      <c r="F622" s="50">
        <v>1.9499141679000964</v>
      </c>
      <c r="G622" s="2">
        <v>68</v>
      </c>
      <c r="H622" s="2">
        <f t="shared" si="19"/>
        <v>4624</v>
      </c>
      <c r="I622" s="2"/>
      <c r="K622" s="2"/>
    </row>
    <row r="623" spans="1:11" x14ac:dyDescent="0.25">
      <c r="A623">
        <v>1.9906102463648785</v>
      </c>
      <c r="B623">
        <v>70</v>
      </c>
      <c r="C623">
        <f t="shared" si="18"/>
        <v>4900</v>
      </c>
      <c r="E623" s="33"/>
      <c r="F623" s="50">
        <v>1.9506718622559538</v>
      </c>
      <c r="G623" s="2">
        <v>70</v>
      </c>
      <c r="H623" s="2">
        <f t="shared" si="19"/>
        <v>4900</v>
      </c>
      <c r="I623" s="2"/>
      <c r="K623" s="2"/>
    </row>
    <row r="624" spans="1:11" x14ac:dyDescent="0.25">
      <c r="A624">
        <v>1.9906102463648785</v>
      </c>
      <c r="B624">
        <v>67</v>
      </c>
      <c r="C624">
        <f t="shared" si="18"/>
        <v>4489</v>
      </c>
      <c r="E624" s="33"/>
      <c r="F624" s="50">
        <v>1.9506718622559538</v>
      </c>
      <c r="G624" s="2">
        <v>67</v>
      </c>
      <c r="H624" s="2">
        <f t="shared" si="19"/>
        <v>4489</v>
      </c>
      <c r="I624" s="2"/>
      <c r="K624" s="2"/>
    </row>
    <row r="625" spans="1:11" x14ac:dyDescent="0.25">
      <c r="A625">
        <v>1.9915220630211019</v>
      </c>
      <c r="B625">
        <v>72</v>
      </c>
      <c r="C625">
        <f t="shared" si="18"/>
        <v>5184</v>
      </c>
      <c r="E625" s="33"/>
      <c r="F625" s="50">
        <v>1.9513816323748423</v>
      </c>
      <c r="G625" s="2">
        <v>72</v>
      </c>
      <c r="H625" s="2">
        <f t="shared" si="19"/>
        <v>5184</v>
      </c>
      <c r="I625" s="2"/>
      <c r="K625" s="2"/>
    </row>
    <row r="626" spans="1:11" x14ac:dyDescent="0.25">
      <c r="A626">
        <v>1.9915220630211019</v>
      </c>
      <c r="B626">
        <v>69</v>
      </c>
      <c r="C626">
        <f t="shared" si="18"/>
        <v>4761</v>
      </c>
      <c r="E626" s="33"/>
      <c r="F626" s="50">
        <v>1.9513816323748423</v>
      </c>
      <c r="G626" s="2">
        <v>69</v>
      </c>
      <c r="H626" s="2">
        <f t="shared" si="19"/>
        <v>4761</v>
      </c>
      <c r="I626" s="2"/>
      <c r="K626" s="2"/>
    </row>
    <row r="627" spans="1:11" x14ac:dyDescent="0.25">
      <c r="A627">
        <v>1.9915220630211019</v>
      </c>
      <c r="B627">
        <v>74</v>
      </c>
      <c r="C627">
        <f t="shared" si="18"/>
        <v>5476</v>
      </c>
      <c r="E627" s="33"/>
      <c r="F627" s="50">
        <v>1.9513816323748423</v>
      </c>
      <c r="G627" s="2">
        <v>74</v>
      </c>
      <c r="H627" s="2">
        <f t="shared" si="19"/>
        <v>5476</v>
      </c>
      <c r="I627" s="2"/>
      <c r="K627" s="2"/>
    </row>
    <row r="628" spans="1:11" x14ac:dyDescent="0.25">
      <c r="A628">
        <v>1.9915220630211019</v>
      </c>
      <c r="B628">
        <v>82</v>
      </c>
      <c r="C628">
        <f t="shared" si="18"/>
        <v>6724</v>
      </c>
      <c r="E628" s="33"/>
      <c r="F628" s="50">
        <v>1.9513816323748423</v>
      </c>
      <c r="G628" s="2">
        <v>82</v>
      </c>
      <c r="H628" s="2">
        <f t="shared" si="19"/>
        <v>6724</v>
      </c>
      <c r="I628" s="2"/>
      <c r="K628" s="2"/>
    </row>
    <row r="629" spans="1:11" x14ac:dyDescent="0.25">
      <c r="A629">
        <v>1.9915220630211019</v>
      </c>
      <c r="B629">
        <v>69</v>
      </c>
      <c r="C629">
        <f t="shared" si="18"/>
        <v>4761</v>
      </c>
      <c r="E629" s="33"/>
      <c r="F629" s="50">
        <v>1.9513816323748423</v>
      </c>
      <c r="G629" s="2">
        <v>69</v>
      </c>
      <c r="H629" s="2">
        <f t="shared" si="19"/>
        <v>4761</v>
      </c>
      <c r="I629" s="2"/>
      <c r="K629" s="2"/>
    </row>
    <row r="630" spans="1:11" x14ac:dyDescent="0.25">
      <c r="A630">
        <v>1.9915220630211019</v>
      </c>
      <c r="B630">
        <v>72</v>
      </c>
      <c r="C630">
        <f t="shared" si="18"/>
        <v>5184</v>
      </c>
      <c r="E630" s="33"/>
      <c r="F630" s="50">
        <v>1.9513816323748423</v>
      </c>
      <c r="G630" s="2">
        <v>72</v>
      </c>
      <c r="H630" s="2">
        <f t="shared" si="19"/>
        <v>5184</v>
      </c>
      <c r="I630" s="2"/>
      <c r="K630" s="2"/>
    </row>
    <row r="631" spans="1:11" x14ac:dyDescent="0.25">
      <c r="A631">
        <v>1.9915220630211019</v>
      </c>
      <c r="B631">
        <v>80</v>
      </c>
      <c r="C631">
        <f t="shared" si="18"/>
        <v>6400</v>
      </c>
      <c r="E631" s="33"/>
      <c r="F631" s="50">
        <v>1.9513816323748423</v>
      </c>
      <c r="G631" s="2">
        <v>80</v>
      </c>
      <c r="H631" s="2">
        <f t="shared" si="19"/>
        <v>6400</v>
      </c>
      <c r="I631" s="2"/>
      <c r="K631" s="2"/>
    </row>
    <row r="632" spans="1:11" x14ac:dyDescent="0.25">
      <c r="A632">
        <v>1.9915220630211019</v>
      </c>
      <c r="B632">
        <v>67</v>
      </c>
      <c r="C632">
        <f t="shared" si="18"/>
        <v>4489</v>
      </c>
      <c r="E632" s="33"/>
      <c r="F632" s="50">
        <v>1.9513816323748423</v>
      </c>
      <c r="G632" s="2">
        <v>67</v>
      </c>
      <c r="H632" s="2">
        <f t="shared" si="19"/>
        <v>4489</v>
      </c>
      <c r="I632" s="2"/>
      <c r="K632" s="2"/>
    </row>
    <row r="633" spans="1:11" x14ac:dyDescent="0.25">
      <c r="A633">
        <v>1.9924339592753086</v>
      </c>
      <c r="B633">
        <v>68</v>
      </c>
      <c r="C633">
        <f t="shared" si="18"/>
        <v>4624</v>
      </c>
      <c r="E633" s="33"/>
      <c r="F633" s="50">
        <v>1.9520908523081171</v>
      </c>
      <c r="G633" s="2">
        <v>68</v>
      </c>
      <c r="H633" s="2">
        <f t="shared" si="19"/>
        <v>4624</v>
      </c>
      <c r="I633" s="2"/>
      <c r="K633" s="2"/>
    </row>
    <row r="634" spans="1:11" x14ac:dyDescent="0.25">
      <c r="A634">
        <v>1.9924339592753086</v>
      </c>
      <c r="B634">
        <v>80</v>
      </c>
      <c r="C634">
        <f t="shared" si="18"/>
        <v>6400</v>
      </c>
      <c r="E634" s="33"/>
      <c r="F634" s="50">
        <v>1.9520908523081171</v>
      </c>
      <c r="G634" s="2">
        <v>80</v>
      </c>
      <c r="H634" s="2">
        <f t="shared" si="19"/>
        <v>6400</v>
      </c>
      <c r="I634" s="2"/>
      <c r="K634" s="2"/>
    </row>
    <row r="635" spans="1:11" x14ac:dyDescent="0.25">
      <c r="A635">
        <v>1.9933459352043794</v>
      </c>
      <c r="B635">
        <v>81</v>
      </c>
      <c r="C635">
        <f t="shared" si="18"/>
        <v>6561</v>
      </c>
      <c r="E635" s="33"/>
      <c r="F635" s="50">
        <v>1.9527995218813141</v>
      </c>
      <c r="G635" s="2">
        <v>81</v>
      </c>
      <c r="H635" s="2">
        <f t="shared" si="19"/>
        <v>6561</v>
      </c>
      <c r="I635" s="2"/>
      <c r="K635" s="2"/>
    </row>
    <row r="636" spans="1:11" x14ac:dyDescent="0.25">
      <c r="A636">
        <v>1.9933459352043794</v>
      </c>
      <c r="B636">
        <v>69</v>
      </c>
      <c r="C636">
        <f t="shared" si="18"/>
        <v>4761</v>
      </c>
      <c r="E636" s="33"/>
      <c r="F636" s="50">
        <v>1.9527995218813141</v>
      </c>
      <c r="G636" s="2">
        <v>69</v>
      </c>
      <c r="H636" s="2">
        <f t="shared" si="19"/>
        <v>4761</v>
      </c>
      <c r="I636" s="2"/>
      <c r="K636" s="2"/>
    </row>
    <row r="637" spans="1:11" x14ac:dyDescent="0.25">
      <c r="A637">
        <v>1.9933459352043794</v>
      </c>
      <c r="B637">
        <v>72</v>
      </c>
      <c r="C637">
        <f t="shared" si="18"/>
        <v>5184</v>
      </c>
      <c r="E637" s="33"/>
      <c r="F637" s="50">
        <v>1.9527995218813141</v>
      </c>
      <c r="G637" s="2">
        <v>72</v>
      </c>
      <c r="H637" s="2">
        <f t="shared" si="19"/>
        <v>5184</v>
      </c>
      <c r="I637" s="2"/>
      <c r="K637" s="2"/>
    </row>
    <row r="638" spans="1:11" x14ac:dyDescent="0.25">
      <c r="A638">
        <v>1.9933459352043794</v>
      </c>
      <c r="B638">
        <v>66</v>
      </c>
      <c r="C638">
        <f t="shared" si="18"/>
        <v>4356</v>
      </c>
      <c r="E638" s="33"/>
      <c r="F638" s="50">
        <v>1.9527995218813141</v>
      </c>
      <c r="G638" s="2">
        <v>66</v>
      </c>
      <c r="H638" s="2">
        <f t="shared" si="19"/>
        <v>4356</v>
      </c>
      <c r="I638" s="2"/>
      <c r="K638" s="2"/>
    </row>
    <row r="639" spans="1:11" x14ac:dyDescent="0.25">
      <c r="A639">
        <v>1.9933459352043794</v>
      </c>
      <c r="B639">
        <v>68</v>
      </c>
      <c r="C639">
        <f t="shared" si="18"/>
        <v>4624</v>
      </c>
      <c r="E639" s="33"/>
      <c r="F639" s="50">
        <v>1.9527995218813141</v>
      </c>
      <c r="G639" s="2">
        <v>68</v>
      </c>
      <c r="H639" s="2">
        <f t="shared" si="19"/>
        <v>4624</v>
      </c>
      <c r="I639" s="2"/>
      <c r="K639" s="2"/>
    </row>
    <row r="640" spans="1:11" x14ac:dyDescent="0.25">
      <c r="A640">
        <v>1.9943187974344787</v>
      </c>
      <c r="B640">
        <v>70</v>
      </c>
      <c r="C640">
        <f t="shared" si="18"/>
        <v>4900</v>
      </c>
      <c r="E640" s="33"/>
      <c r="F640" s="50">
        <v>1.953554829278239</v>
      </c>
      <c r="G640" s="2">
        <v>70</v>
      </c>
      <c r="H640" s="2">
        <f t="shared" si="19"/>
        <v>4900</v>
      </c>
      <c r="I640" s="2"/>
      <c r="K640" s="2"/>
    </row>
    <row r="641" spans="1:11" x14ac:dyDescent="0.25">
      <c r="A641">
        <v>1.9943187974344787</v>
      </c>
      <c r="B641">
        <v>76</v>
      </c>
      <c r="C641">
        <f t="shared" si="18"/>
        <v>5776</v>
      </c>
      <c r="E641" s="33"/>
      <c r="F641" s="50">
        <v>1.953554829278239</v>
      </c>
      <c r="G641" s="2">
        <v>76</v>
      </c>
      <c r="H641" s="2">
        <f t="shared" si="19"/>
        <v>5776</v>
      </c>
      <c r="I641" s="2"/>
      <c r="K641" s="2"/>
    </row>
    <row r="642" spans="1:11" x14ac:dyDescent="0.25">
      <c r="A642">
        <v>1.9943187974344787</v>
      </c>
      <c r="B642">
        <v>68</v>
      </c>
      <c r="C642">
        <f t="shared" si="18"/>
        <v>4624</v>
      </c>
      <c r="E642" s="33"/>
      <c r="F642" s="50">
        <v>1.953554829278239</v>
      </c>
      <c r="G642" s="2">
        <v>68</v>
      </c>
      <c r="H642" s="2">
        <f t="shared" si="19"/>
        <v>4624</v>
      </c>
      <c r="I642" s="2"/>
      <c r="K642" s="2"/>
    </row>
    <row r="643" spans="1:11" x14ac:dyDescent="0.25">
      <c r="A643">
        <v>1.9943187974344787</v>
      </c>
      <c r="B643">
        <v>77</v>
      </c>
      <c r="C643">
        <f t="shared" si="18"/>
        <v>5929</v>
      </c>
      <c r="E643" s="33"/>
      <c r="F643" s="50">
        <v>1.953554829278239</v>
      </c>
      <c r="G643" s="2">
        <v>77</v>
      </c>
      <c r="H643" s="2">
        <f t="shared" si="19"/>
        <v>5929</v>
      </c>
      <c r="I643" s="2"/>
      <c r="K643" s="2"/>
    </row>
    <row r="644" spans="1:11" x14ac:dyDescent="0.25">
      <c r="A644">
        <v>1.9952309382675426</v>
      </c>
      <c r="B644">
        <v>67</v>
      </c>
      <c r="C644">
        <f t="shared" si="18"/>
        <v>4489</v>
      </c>
      <c r="E644" s="33"/>
      <c r="F644" s="50">
        <v>1.9542623608922265</v>
      </c>
      <c r="G644" s="2">
        <v>67</v>
      </c>
      <c r="H644" s="2">
        <f t="shared" si="19"/>
        <v>4489</v>
      </c>
      <c r="I644" s="2"/>
      <c r="K644" s="2"/>
    </row>
    <row r="645" spans="1:11" x14ac:dyDescent="0.25">
      <c r="A645">
        <v>1.9952309382675426</v>
      </c>
      <c r="B645">
        <v>69</v>
      </c>
      <c r="C645">
        <f t="shared" si="18"/>
        <v>4761</v>
      </c>
      <c r="E645" s="33"/>
      <c r="F645" s="50">
        <v>1.9542623608922265</v>
      </c>
      <c r="G645" s="2">
        <v>69</v>
      </c>
      <c r="H645" s="2">
        <f t="shared" si="19"/>
        <v>4761</v>
      </c>
      <c r="I645" s="2"/>
      <c r="K645" s="2"/>
    </row>
    <row r="646" spans="1:11" x14ac:dyDescent="0.25">
      <c r="A646">
        <v>1.9952309382675426</v>
      </c>
      <c r="B646">
        <v>83</v>
      </c>
      <c r="C646">
        <f t="shared" si="18"/>
        <v>6889</v>
      </c>
      <c r="E646" s="33"/>
      <c r="F646" s="50">
        <v>1.9542623608922265</v>
      </c>
      <c r="G646" s="2">
        <v>83</v>
      </c>
      <c r="H646" s="2">
        <f t="shared" si="19"/>
        <v>6889</v>
      </c>
      <c r="I646" s="2"/>
      <c r="K646" s="2"/>
    </row>
    <row r="647" spans="1:11" x14ac:dyDescent="0.25">
      <c r="A647">
        <v>1.9952309382675426</v>
      </c>
      <c r="B647">
        <v>82</v>
      </c>
      <c r="C647">
        <f t="shared" si="18"/>
        <v>6724</v>
      </c>
      <c r="E647" s="33"/>
      <c r="F647" s="50">
        <v>1.9542623608922265</v>
      </c>
      <c r="G647" s="2">
        <v>82</v>
      </c>
      <c r="H647" s="2">
        <f t="shared" si="19"/>
        <v>6724</v>
      </c>
      <c r="I647" s="2"/>
      <c r="K647" s="2"/>
    </row>
    <row r="648" spans="1:11" x14ac:dyDescent="0.25">
      <c r="A648">
        <v>1.9952309382675426</v>
      </c>
      <c r="B648">
        <v>72</v>
      </c>
      <c r="C648">
        <f t="shared" si="18"/>
        <v>5184</v>
      </c>
      <c r="E648" s="33"/>
      <c r="F648" s="50">
        <v>1.9542623608922265</v>
      </c>
      <c r="G648" s="2">
        <v>72</v>
      </c>
      <c r="H648" s="2">
        <f t="shared" si="19"/>
        <v>5184</v>
      </c>
      <c r="I648" s="2"/>
      <c r="K648" s="2"/>
    </row>
    <row r="649" spans="1:11" x14ac:dyDescent="0.25">
      <c r="A649">
        <v>1.9952309382675426</v>
      </c>
      <c r="B649">
        <v>80</v>
      </c>
      <c r="C649">
        <f t="shared" si="18"/>
        <v>6400</v>
      </c>
      <c r="E649" s="33"/>
      <c r="F649" s="50">
        <v>1.9542623608922265</v>
      </c>
      <c r="G649" s="2">
        <v>80</v>
      </c>
      <c r="H649" s="2">
        <f t="shared" si="19"/>
        <v>6400</v>
      </c>
      <c r="I649" s="2"/>
      <c r="K649" s="2"/>
    </row>
    <row r="650" spans="1:11" x14ac:dyDescent="0.25">
      <c r="A650">
        <v>1.9952309382675426</v>
      </c>
      <c r="B650">
        <v>71</v>
      </c>
      <c r="C650">
        <f t="shared" si="18"/>
        <v>5041</v>
      </c>
      <c r="E650" s="33"/>
      <c r="F650" s="50">
        <v>1.9542623608922265</v>
      </c>
      <c r="G650" s="2">
        <v>71</v>
      </c>
      <c r="H650" s="2">
        <f t="shared" si="19"/>
        <v>5041</v>
      </c>
      <c r="I650" s="2"/>
      <c r="K650" s="2"/>
    </row>
    <row r="651" spans="1:11" x14ac:dyDescent="0.25">
      <c r="A651">
        <v>1.9961431590097574</v>
      </c>
      <c r="B651">
        <v>69</v>
      </c>
      <c r="C651">
        <f t="shared" si="18"/>
        <v>4761</v>
      </c>
      <c r="E651" s="33"/>
      <c r="F651" s="50">
        <v>1.9549693416176108</v>
      </c>
      <c r="G651" s="2">
        <v>69</v>
      </c>
      <c r="H651" s="2">
        <f t="shared" si="19"/>
        <v>4761</v>
      </c>
      <c r="I651" s="2"/>
      <c r="K651" s="2"/>
    </row>
    <row r="652" spans="1:11" x14ac:dyDescent="0.25">
      <c r="A652">
        <v>1.9961431590097574</v>
      </c>
      <c r="B652">
        <v>71</v>
      </c>
      <c r="C652">
        <f t="shared" si="18"/>
        <v>5041</v>
      </c>
      <c r="E652" s="33"/>
      <c r="F652" s="50">
        <v>1.9549693416176108</v>
      </c>
      <c r="G652" s="2">
        <v>71</v>
      </c>
      <c r="H652" s="2">
        <f t="shared" si="19"/>
        <v>5041</v>
      </c>
      <c r="I652" s="2"/>
      <c r="K652" s="2"/>
    </row>
    <row r="653" spans="1:11" x14ac:dyDescent="0.25">
      <c r="A653">
        <v>1.9961431590097574</v>
      </c>
      <c r="B653">
        <v>75</v>
      </c>
      <c r="C653">
        <f t="shared" si="18"/>
        <v>5625</v>
      </c>
      <c r="E653" s="33"/>
      <c r="F653" s="50">
        <v>1.9549693416176108</v>
      </c>
      <c r="G653" s="2">
        <v>75</v>
      </c>
      <c r="H653" s="2">
        <f t="shared" si="19"/>
        <v>5625</v>
      </c>
      <c r="I653" s="2"/>
      <c r="K653" s="2"/>
    </row>
    <row r="654" spans="1:11" x14ac:dyDescent="0.25">
      <c r="A654">
        <v>1.9961431590097574</v>
      </c>
      <c r="B654">
        <v>83</v>
      </c>
      <c r="C654">
        <f t="shared" si="18"/>
        <v>6889</v>
      </c>
      <c r="E654" s="33"/>
      <c r="F654" s="50">
        <v>1.9549693416176108</v>
      </c>
      <c r="G654" s="2">
        <v>83</v>
      </c>
      <c r="H654" s="2">
        <f t="shared" si="19"/>
        <v>6889</v>
      </c>
      <c r="I654" s="2"/>
      <c r="K654" s="2"/>
    </row>
    <row r="655" spans="1:11" x14ac:dyDescent="0.25">
      <c r="A655">
        <v>1.9961431590097574</v>
      </c>
      <c r="B655">
        <v>81</v>
      </c>
      <c r="C655">
        <f t="shared" si="18"/>
        <v>6561</v>
      </c>
      <c r="E655" s="33"/>
      <c r="F655" s="50">
        <v>1.9549693416176108</v>
      </c>
      <c r="G655" s="2">
        <v>81</v>
      </c>
      <c r="H655" s="2">
        <f t="shared" si="19"/>
        <v>6561</v>
      </c>
      <c r="I655" s="2"/>
      <c r="K655" s="2"/>
    </row>
    <row r="656" spans="1:11" x14ac:dyDescent="0.25">
      <c r="A656">
        <v>1.997116282631294</v>
      </c>
      <c r="B656">
        <v>73</v>
      </c>
      <c r="C656">
        <f t="shared" si="18"/>
        <v>5329</v>
      </c>
      <c r="E656" s="33"/>
      <c r="F656" s="50">
        <v>1.9557228469979138</v>
      </c>
      <c r="G656" s="2">
        <v>73</v>
      </c>
      <c r="H656" s="2">
        <f t="shared" si="19"/>
        <v>5329</v>
      </c>
      <c r="I656" s="2"/>
      <c r="K656" s="2"/>
    </row>
    <row r="657" spans="1:11" x14ac:dyDescent="0.25">
      <c r="A657">
        <v>1.997116282631294</v>
      </c>
      <c r="B657">
        <v>86</v>
      </c>
      <c r="C657">
        <f t="shared" si="18"/>
        <v>7396</v>
      </c>
      <c r="E657" s="33"/>
      <c r="F657" s="50">
        <v>1.9557228469979138</v>
      </c>
      <c r="G657" s="2">
        <v>86</v>
      </c>
      <c r="H657" s="2">
        <f t="shared" si="19"/>
        <v>7396</v>
      </c>
      <c r="I657" s="2"/>
      <c r="K657" s="2"/>
    </row>
    <row r="658" spans="1:11" x14ac:dyDescent="0.25">
      <c r="A658">
        <v>1.997116282631294</v>
      </c>
      <c r="B658">
        <v>73</v>
      </c>
      <c r="C658">
        <f t="shared" si="18"/>
        <v>5329</v>
      </c>
      <c r="E658" s="33"/>
      <c r="F658" s="50">
        <v>1.9557228469979138</v>
      </c>
      <c r="G658" s="2">
        <v>73</v>
      </c>
      <c r="H658" s="2">
        <f t="shared" si="19"/>
        <v>5329</v>
      </c>
      <c r="I658" s="2"/>
      <c r="K658" s="2"/>
    </row>
    <row r="659" spans="1:11" x14ac:dyDescent="0.25">
      <c r="A659">
        <v>1.997116282631294</v>
      </c>
      <c r="B659">
        <v>71</v>
      </c>
      <c r="C659">
        <f t="shared" si="18"/>
        <v>5041</v>
      </c>
      <c r="E659" s="33"/>
      <c r="F659" s="50">
        <v>1.9557228469979138</v>
      </c>
      <c r="G659" s="2">
        <v>71</v>
      </c>
      <c r="H659" s="2">
        <f t="shared" si="19"/>
        <v>5041</v>
      </c>
      <c r="I659" s="2"/>
      <c r="K659" s="2"/>
    </row>
    <row r="660" spans="1:11" x14ac:dyDescent="0.25">
      <c r="A660">
        <v>1.997116282631294</v>
      </c>
      <c r="B660">
        <v>72</v>
      </c>
      <c r="C660">
        <f t="shared" si="18"/>
        <v>5184</v>
      </c>
      <c r="E660" s="33"/>
      <c r="F660" s="50">
        <v>1.9557228469979138</v>
      </c>
      <c r="G660" s="2">
        <v>72</v>
      </c>
      <c r="H660" s="2">
        <f t="shared" si="19"/>
        <v>5184</v>
      </c>
      <c r="I660" s="2"/>
      <c r="K660" s="2"/>
    </row>
    <row r="661" spans="1:11" x14ac:dyDescent="0.25">
      <c r="A661">
        <v>1.99802866875939</v>
      </c>
      <c r="B661">
        <v>74</v>
      </c>
      <c r="C661">
        <f t="shared" si="18"/>
        <v>5476</v>
      </c>
      <c r="E661" s="33"/>
      <c r="F661" s="50">
        <v>1.9564286886819242</v>
      </c>
      <c r="G661" s="2">
        <v>74</v>
      </c>
      <c r="H661" s="2">
        <f t="shared" si="19"/>
        <v>5476</v>
      </c>
      <c r="I661" s="2"/>
      <c r="K661" s="2"/>
    </row>
    <row r="662" spans="1:11" x14ac:dyDescent="0.25">
      <c r="A662">
        <v>1.99802866875939</v>
      </c>
      <c r="B662">
        <v>66</v>
      </c>
      <c r="C662">
        <f t="shared" si="18"/>
        <v>4356</v>
      </c>
      <c r="E662" s="33"/>
      <c r="F662" s="50">
        <v>1.9564286886819242</v>
      </c>
      <c r="G662" s="2">
        <v>66</v>
      </c>
      <c r="H662" s="2">
        <f t="shared" si="19"/>
        <v>4356</v>
      </c>
      <c r="I662" s="2"/>
      <c r="K662" s="2"/>
    </row>
    <row r="663" spans="1:11" x14ac:dyDescent="0.25">
      <c r="A663">
        <v>1.99802866875939</v>
      </c>
      <c r="B663">
        <v>81</v>
      </c>
      <c r="C663">
        <f t="shared" si="18"/>
        <v>6561</v>
      </c>
      <c r="E663" s="33"/>
      <c r="F663" s="50">
        <v>1.9564286886819242</v>
      </c>
      <c r="G663" s="2">
        <v>81</v>
      </c>
      <c r="H663" s="2">
        <f t="shared" si="19"/>
        <v>6561</v>
      </c>
      <c r="I663" s="2"/>
      <c r="K663" s="2"/>
    </row>
    <row r="664" spans="1:11" x14ac:dyDescent="0.25">
      <c r="A664">
        <v>1.99802866875939</v>
      </c>
      <c r="B664">
        <v>71</v>
      </c>
      <c r="C664">
        <f t="shared" si="18"/>
        <v>5041</v>
      </c>
      <c r="E664" s="33"/>
      <c r="F664" s="50">
        <v>1.9564286886819242</v>
      </c>
      <c r="G664" s="2">
        <v>71</v>
      </c>
      <c r="H664" s="2">
        <f t="shared" si="19"/>
        <v>5041</v>
      </c>
      <c r="I664" s="2"/>
      <c r="K664" s="2"/>
    </row>
    <row r="665" spans="1:11" x14ac:dyDescent="0.25">
      <c r="A665">
        <v>1.99802866875939</v>
      </c>
      <c r="B665">
        <v>71</v>
      </c>
      <c r="C665">
        <f t="shared" si="18"/>
        <v>5041</v>
      </c>
      <c r="E665" s="33"/>
      <c r="F665" s="50">
        <v>1.9564286886819242</v>
      </c>
      <c r="G665" s="2">
        <v>71</v>
      </c>
      <c r="H665" s="2">
        <f t="shared" si="19"/>
        <v>5041</v>
      </c>
      <c r="I665" s="2"/>
      <c r="K665" s="2"/>
    </row>
    <row r="666" spans="1:11" x14ac:dyDescent="0.25">
      <c r="A666">
        <v>1.99802866875939</v>
      </c>
      <c r="B666">
        <v>70</v>
      </c>
      <c r="C666">
        <f t="shared" si="18"/>
        <v>4900</v>
      </c>
      <c r="E666" s="33"/>
      <c r="F666" s="50">
        <v>1.9564286886819242</v>
      </c>
      <c r="G666" s="2">
        <v>70</v>
      </c>
      <c r="H666" s="2">
        <f t="shared" si="19"/>
        <v>4900</v>
      </c>
      <c r="I666" s="2"/>
      <c r="K666" s="2"/>
    </row>
    <row r="667" spans="1:11" x14ac:dyDescent="0.25">
      <c r="A667">
        <v>1.99802866875939</v>
      </c>
      <c r="B667">
        <v>84</v>
      </c>
      <c r="C667">
        <f t="shared" ref="C667:C730" si="20">B667^2</f>
        <v>7056</v>
      </c>
      <c r="E667" s="33"/>
      <c r="F667" s="50">
        <v>1.9564286886819242</v>
      </c>
      <c r="G667" s="2">
        <v>84</v>
      </c>
      <c r="H667" s="2">
        <f t="shared" ref="H667:H730" si="21">G667^2</f>
        <v>7056</v>
      </c>
      <c r="I667" s="2"/>
      <c r="K667" s="2"/>
    </row>
    <row r="668" spans="1:11" x14ac:dyDescent="0.25">
      <c r="A668">
        <v>1.9989411350286947</v>
      </c>
      <c r="B668">
        <v>82</v>
      </c>
      <c r="C668">
        <f t="shared" si="20"/>
        <v>6724</v>
      </c>
      <c r="E668" s="33"/>
      <c r="F668" s="50">
        <v>1.9571339789585993</v>
      </c>
      <c r="G668" s="2">
        <v>82</v>
      </c>
      <c r="H668" s="2">
        <f t="shared" si="21"/>
        <v>6724</v>
      </c>
      <c r="I668" s="2"/>
      <c r="K668" s="2"/>
    </row>
    <row r="669" spans="1:11" x14ac:dyDescent="0.25">
      <c r="A669">
        <v>1.9989411350286947</v>
      </c>
      <c r="B669">
        <v>73</v>
      </c>
      <c r="C669">
        <f t="shared" si="20"/>
        <v>5329</v>
      </c>
      <c r="E669" s="33"/>
      <c r="F669" s="50">
        <v>1.9571339789585993</v>
      </c>
      <c r="G669" s="2">
        <v>73</v>
      </c>
      <c r="H669" s="2">
        <f t="shared" si="21"/>
        <v>5329</v>
      </c>
      <c r="I669" s="2"/>
      <c r="K669" s="2"/>
    </row>
    <row r="670" spans="1:11" x14ac:dyDescent="0.25">
      <c r="A670">
        <v>1.9998536815143986</v>
      </c>
      <c r="B670">
        <v>79</v>
      </c>
      <c r="C670">
        <f t="shared" si="20"/>
        <v>6241</v>
      </c>
      <c r="E670" s="33"/>
      <c r="F670" s="50">
        <v>1.9578387176609011</v>
      </c>
      <c r="G670" s="2">
        <v>79</v>
      </c>
      <c r="H670" s="2">
        <f t="shared" si="21"/>
        <v>6241</v>
      </c>
      <c r="I670" s="2"/>
      <c r="K670" s="2"/>
    </row>
    <row r="671" spans="1:11" x14ac:dyDescent="0.25">
      <c r="A671">
        <v>1.9998536815143986</v>
      </c>
      <c r="B671">
        <v>69</v>
      </c>
      <c r="C671">
        <f t="shared" si="20"/>
        <v>4761</v>
      </c>
      <c r="E671" s="33"/>
      <c r="F671" s="50">
        <v>1.9578387176609011</v>
      </c>
      <c r="G671" s="2">
        <v>69</v>
      </c>
      <c r="H671" s="2">
        <f t="shared" si="21"/>
        <v>4761</v>
      </c>
      <c r="I671" s="2"/>
      <c r="K671" s="2"/>
    </row>
    <row r="672" spans="1:11" x14ac:dyDescent="0.25">
      <c r="A672">
        <v>1.9998536815143986</v>
      </c>
      <c r="B672">
        <v>78</v>
      </c>
      <c r="C672">
        <f t="shared" si="20"/>
        <v>6084</v>
      </c>
      <c r="E672" s="33"/>
      <c r="F672" s="50">
        <v>1.9578387176609011</v>
      </c>
      <c r="G672" s="2">
        <v>78</v>
      </c>
      <c r="H672" s="2">
        <f t="shared" si="21"/>
        <v>6084</v>
      </c>
      <c r="I672" s="2"/>
      <c r="K672" s="2"/>
    </row>
    <row r="673" spans="1:11" x14ac:dyDescent="0.25">
      <c r="A673">
        <v>2.0008271529332267</v>
      </c>
      <c r="B673">
        <v>71</v>
      </c>
      <c r="C673">
        <f t="shared" si="20"/>
        <v>5041</v>
      </c>
      <c r="E673" s="33"/>
      <c r="F673" s="50">
        <v>1.9585898307988145</v>
      </c>
      <c r="G673" s="2">
        <v>71</v>
      </c>
      <c r="H673" s="2">
        <f t="shared" si="21"/>
        <v>5041</v>
      </c>
      <c r="I673" s="2"/>
      <c r="K673" s="2"/>
    </row>
    <row r="674" spans="1:11" x14ac:dyDescent="0.25">
      <c r="A674">
        <v>2.0017398654367411</v>
      </c>
      <c r="B674">
        <v>72</v>
      </c>
      <c r="C674">
        <f t="shared" si="20"/>
        <v>5184</v>
      </c>
      <c r="E674" s="33"/>
      <c r="F674" s="50">
        <v>1.9592934290558968</v>
      </c>
      <c r="G674" s="2">
        <v>72</v>
      </c>
      <c r="H674" s="2">
        <f t="shared" si="21"/>
        <v>5184</v>
      </c>
      <c r="I674" s="2"/>
      <c r="K674" s="2"/>
    </row>
    <row r="675" spans="1:11" x14ac:dyDescent="0.25">
      <c r="A675">
        <v>2.0017398654367411</v>
      </c>
      <c r="B675">
        <v>71</v>
      </c>
      <c r="C675">
        <f t="shared" si="20"/>
        <v>5041</v>
      </c>
      <c r="E675" s="33"/>
      <c r="F675" s="50">
        <v>1.9592934290558968</v>
      </c>
      <c r="G675" s="2">
        <v>71</v>
      </c>
      <c r="H675" s="2">
        <f t="shared" si="21"/>
        <v>5041</v>
      </c>
      <c r="I675" s="2"/>
      <c r="K675" s="2"/>
    </row>
    <row r="676" spans="1:11" x14ac:dyDescent="0.25">
      <c r="A676">
        <v>2.0017398654367411</v>
      </c>
      <c r="B676">
        <v>85</v>
      </c>
      <c r="C676">
        <f t="shared" si="20"/>
        <v>7225</v>
      </c>
      <c r="E676" s="33"/>
      <c r="F676" s="50">
        <v>1.9592934290558968</v>
      </c>
      <c r="G676" s="2">
        <v>85</v>
      </c>
      <c r="H676" s="2">
        <f t="shared" si="21"/>
        <v>7225</v>
      </c>
      <c r="I676" s="2"/>
      <c r="K676" s="2"/>
    </row>
    <row r="677" spans="1:11" x14ac:dyDescent="0.25">
      <c r="A677">
        <v>2.0026526583857653</v>
      </c>
      <c r="B677">
        <v>74</v>
      </c>
      <c r="C677">
        <f t="shared" si="20"/>
        <v>5476</v>
      </c>
      <c r="E677" s="33"/>
      <c r="F677" s="50">
        <v>1.9599964752328474</v>
      </c>
      <c r="G677" s="2">
        <v>74</v>
      </c>
      <c r="H677" s="2">
        <f t="shared" si="21"/>
        <v>5476</v>
      </c>
      <c r="I677" s="2"/>
      <c r="K677" s="2"/>
    </row>
    <row r="678" spans="1:11" x14ac:dyDescent="0.25">
      <c r="A678">
        <v>2.0026526583857653</v>
      </c>
      <c r="B678">
        <v>84</v>
      </c>
      <c r="C678">
        <f t="shared" si="20"/>
        <v>7056</v>
      </c>
      <c r="E678" s="33"/>
      <c r="F678" s="50">
        <v>1.9599964752328474</v>
      </c>
      <c r="G678" s="2">
        <v>84</v>
      </c>
      <c r="H678" s="2">
        <f t="shared" si="21"/>
        <v>7056</v>
      </c>
      <c r="I678" s="2"/>
      <c r="K678" s="2"/>
    </row>
    <row r="679" spans="1:11" x14ac:dyDescent="0.25">
      <c r="A679">
        <v>2.0026526583857653</v>
      </c>
      <c r="B679">
        <v>83</v>
      </c>
      <c r="C679">
        <f t="shared" si="20"/>
        <v>6889</v>
      </c>
      <c r="E679" s="33"/>
      <c r="F679" s="50">
        <v>1.9599964752328474</v>
      </c>
      <c r="G679" s="2">
        <v>83</v>
      </c>
      <c r="H679" s="2">
        <f t="shared" si="21"/>
        <v>6889</v>
      </c>
      <c r="I679" s="2"/>
      <c r="K679" s="2"/>
    </row>
    <row r="680" spans="1:11" x14ac:dyDescent="0.25">
      <c r="A680">
        <v>2.0026526583857653</v>
      </c>
      <c r="B680">
        <v>73</v>
      </c>
      <c r="C680">
        <f t="shared" si="20"/>
        <v>5329</v>
      </c>
      <c r="E680" s="33"/>
      <c r="F680" s="50">
        <v>1.9599964752328474</v>
      </c>
      <c r="G680" s="2">
        <v>73</v>
      </c>
      <c r="H680" s="2">
        <f t="shared" si="21"/>
        <v>5329</v>
      </c>
      <c r="I680" s="2"/>
      <c r="K680" s="2"/>
    </row>
    <row r="681" spans="1:11" x14ac:dyDescent="0.25">
      <c r="A681">
        <v>2.0026526583857653</v>
      </c>
      <c r="B681">
        <v>73</v>
      </c>
      <c r="C681">
        <f t="shared" si="20"/>
        <v>5329</v>
      </c>
      <c r="E681" s="33"/>
      <c r="F681" s="50">
        <v>1.9599964752328474</v>
      </c>
      <c r="G681" s="2">
        <v>73</v>
      </c>
      <c r="H681" s="2">
        <f t="shared" si="21"/>
        <v>5329</v>
      </c>
      <c r="I681" s="2"/>
      <c r="K681" s="2"/>
    </row>
    <row r="682" spans="1:11" x14ac:dyDescent="0.25">
      <c r="A682">
        <v>2.0026526583857653</v>
      </c>
      <c r="B682">
        <v>82</v>
      </c>
      <c r="C682">
        <f t="shared" si="20"/>
        <v>6724</v>
      </c>
      <c r="E682" s="33"/>
      <c r="F682" s="50">
        <v>1.9599964752328474</v>
      </c>
      <c r="G682" s="2">
        <v>82</v>
      </c>
      <c r="H682" s="2">
        <f t="shared" si="21"/>
        <v>6724</v>
      </c>
      <c r="I682" s="2"/>
      <c r="K682" s="2"/>
    </row>
    <row r="683" spans="1:11" x14ac:dyDescent="0.25">
      <c r="A683">
        <v>2.0035655318545285</v>
      </c>
      <c r="B683">
        <v>77</v>
      </c>
      <c r="C683">
        <f t="shared" si="20"/>
        <v>5929</v>
      </c>
      <c r="E683" s="33"/>
      <c r="F683" s="50">
        <v>1.9606989691668577</v>
      </c>
      <c r="G683" s="2">
        <v>77</v>
      </c>
      <c r="H683" s="2">
        <f t="shared" si="21"/>
        <v>5929</v>
      </c>
      <c r="I683" s="2"/>
      <c r="K683" s="2"/>
    </row>
    <row r="684" spans="1:11" x14ac:dyDescent="0.25">
      <c r="A684">
        <v>2.0035655318545285</v>
      </c>
      <c r="B684">
        <v>78</v>
      </c>
      <c r="C684">
        <f t="shared" si="20"/>
        <v>6084</v>
      </c>
      <c r="E684" s="33"/>
      <c r="F684" s="50">
        <v>1.9606989691668577</v>
      </c>
      <c r="G684" s="2">
        <v>78</v>
      </c>
      <c r="H684" s="2">
        <f t="shared" si="21"/>
        <v>6084</v>
      </c>
      <c r="I684" s="2"/>
      <c r="K684" s="2"/>
    </row>
    <row r="685" spans="1:11" x14ac:dyDescent="0.25">
      <c r="A685">
        <v>2.0035655318545285</v>
      </c>
      <c r="B685">
        <v>75</v>
      </c>
      <c r="C685">
        <f t="shared" si="20"/>
        <v>5625</v>
      </c>
      <c r="E685" s="33"/>
      <c r="F685" s="50">
        <v>1.9606989691668577</v>
      </c>
      <c r="G685" s="2">
        <v>75</v>
      </c>
      <c r="H685" s="2">
        <f t="shared" si="21"/>
        <v>5625</v>
      </c>
      <c r="I685" s="2"/>
      <c r="K685" s="2"/>
    </row>
    <row r="686" spans="1:11" x14ac:dyDescent="0.25">
      <c r="A686">
        <v>2.0035655318545285</v>
      </c>
      <c r="B686">
        <v>70</v>
      </c>
      <c r="C686">
        <f t="shared" si="20"/>
        <v>4900</v>
      </c>
      <c r="E686" s="33"/>
      <c r="F686" s="50">
        <v>1.9606989691668577</v>
      </c>
      <c r="G686" s="2">
        <v>70</v>
      </c>
      <c r="H686" s="2">
        <f t="shared" si="21"/>
        <v>4900</v>
      </c>
      <c r="I686" s="2"/>
      <c r="K686" s="2"/>
    </row>
    <row r="687" spans="1:11" x14ac:dyDescent="0.25">
      <c r="A687">
        <v>2.0035655318545285</v>
      </c>
      <c r="B687">
        <v>73</v>
      </c>
      <c r="C687">
        <f t="shared" si="20"/>
        <v>5329</v>
      </c>
      <c r="E687" s="33"/>
      <c r="F687" s="50">
        <v>1.9606989691668577</v>
      </c>
      <c r="G687" s="2">
        <v>73</v>
      </c>
      <c r="H687" s="2">
        <f t="shared" si="21"/>
        <v>5329</v>
      </c>
      <c r="I687" s="2"/>
      <c r="K687" s="2"/>
    </row>
    <row r="688" spans="1:11" x14ac:dyDescent="0.25">
      <c r="A688">
        <v>2.0035655318545285</v>
      </c>
      <c r="B688">
        <v>79</v>
      </c>
      <c r="C688">
        <f t="shared" si="20"/>
        <v>6241</v>
      </c>
      <c r="E688" s="33"/>
      <c r="F688" s="50">
        <v>1.9606989691668577</v>
      </c>
      <c r="G688" s="2">
        <v>79</v>
      </c>
      <c r="H688" s="2">
        <f t="shared" si="21"/>
        <v>6241</v>
      </c>
      <c r="I688" s="2"/>
      <c r="K688" s="2"/>
    </row>
    <row r="689" spans="1:11" x14ac:dyDescent="0.25">
      <c r="A689">
        <v>2.0045393523885555</v>
      </c>
      <c r="B689">
        <v>71</v>
      </c>
      <c r="C689">
        <f t="shared" si="20"/>
        <v>5041</v>
      </c>
      <c r="E689" s="33"/>
      <c r="F689" s="50">
        <v>1.9614476871531137</v>
      </c>
      <c r="G689" s="2">
        <v>71</v>
      </c>
      <c r="H689" s="2">
        <f t="shared" si="21"/>
        <v>5041</v>
      </c>
      <c r="I689" s="2"/>
      <c r="K689" s="2"/>
    </row>
    <row r="690" spans="1:11" x14ac:dyDescent="0.25">
      <c r="A690">
        <v>2.0045393523885555</v>
      </c>
      <c r="B690">
        <v>74</v>
      </c>
      <c r="C690">
        <f t="shared" si="20"/>
        <v>5476</v>
      </c>
      <c r="E690" s="33"/>
      <c r="F690" s="50">
        <v>1.9614476871531137</v>
      </c>
      <c r="G690" s="2">
        <v>74</v>
      </c>
      <c r="H690" s="2">
        <f t="shared" si="21"/>
        <v>5476</v>
      </c>
      <c r="I690" s="2"/>
      <c r="K690" s="2"/>
    </row>
    <row r="691" spans="1:11" x14ac:dyDescent="0.25">
      <c r="A691">
        <v>2.0045393523885555</v>
      </c>
      <c r="B691">
        <v>73</v>
      </c>
      <c r="C691">
        <f t="shared" si="20"/>
        <v>5329</v>
      </c>
      <c r="E691" s="33"/>
      <c r="F691" s="50">
        <v>1.9614476871531137</v>
      </c>
      <c r="G691" s="2">
        <v>73</v>
      </c>
      <c r="H691" s="2">
        <f t="shared" si="21"/>
        <v>5329</v>
      </c>
      <c r="I691" s="2"/>
      <c r="K691" s="2"/>
    </row>
    <row r="692" spans="1:11" x14ac:dyDescent="0.25">
      <c r="A692">
        <v>2.0054523924989978</v>
      </c>
      <c r="B692">
        <v>68</v>
      </c>
      <c r="C692">
        <f t="shared" si="20"/>
        <v>4624</v>
      </c>
      <c r="E692" s="33"/>
      <c r="F692" s="50">
        <v>1.9621490392735874</v>
      </c>
      <c r="G692" s="2">
        <v>68</v>
      </c>
      <c r="H692" s="2">
        <f t="shared" si="21"/>
        <v>4624</v>
      </c>
      <c r="I692" s="2"/>
      <c r="K692" s="2"/>
    </row>
    <row r="693" spans="1:11" x14ac:dyDescent="0.25">
      <c r="A693">
        <v>2.0054523924989978</v>
      </c>
      <c r="B693">
        <v>68</v>
      </c>
      <c r="C693">
        <f t="shared" si="20"/>
        <v>4624</v>
      </c>
      <c r="E693" s="33"/>
      <c r="F693" s="50">
        <v>1.9621490392735874</v>
      </c>
      <c r="G693" s="2">
        <v>68</v>
      </c>
      <c r="H693" s="2">
        <f t="shared" si="21"/>
        <v>4624</v>
      </c>
      <c r="I693" s="2"/>
      <c r="K693" s="2"/>
    </row>
    <row r="694" spans="1:11" x14ac:dyDescent="0.25">
      <c r="A694">
        <v>2.0054523924989978</v>
      </c>
      <c r="B694">
        <v>82</v>
      </c>
      <c r="C694">
        <f t="shared" si="20"/>
        <v>6724</v>
      </c>
      <c r="E694" s="33"/>
      <c r="F694" s="50">
        <v>1.9621490392735874</v>
      </c>
      <c r="G694" s="2">
        <v>82</v>
      </c>
      <c r="H694" s="2">
        <f t="shared" si="21"/>
        <v>6724</v>
      </c>
      <c r="I694" s="2"/>
      <c r="K694" s="2"/>
    </row>
    <row r="695" spans="1:11" x14ac:dyDescent="0.25">
      <c r="A695">
        <v>2.0054523924989978</v>
      </c>
      <c r="B695">
        <v>69</v>
      </c>
      <c r="C695">
        <f t="shared" si="20"/>
        <v>4761</v>
      </c>
      <c r="E695" s="33"/>
      <c r="F695" s="50">
        <v>1.9621490392735874</v>
      </c>
      <c r="G695" s="2">
        <v>69</v>
      </c>
      <c r="H695" s="2">
        <f t="shared" si="21"/>
        <v>4761</v>
      </c>
      <c r="I695" s="2"/>
      <c r="K695" s="2"/>
    </row>
    <row r="696" spans="1:11" x14ac:dyDescent="0.25">
      <c r="A696">
        <v>2.0063655133553531</v>
      </c>
      <c r="B696">
        <v>82</v>
      </c>
      <c r="C696">
        <f t="shared" si="20"/>
        <v>6724</v>
      </c>
      <c r="E696" s="33"/>
      <c r="F696" s="50">
        <v>1.9628498386583195</v>
      </c>
      <c r="G696" s="2">
        <v>82</v>
      </c>
      <c r="H696" s="2">
        <f t="shared" si="21"/>
        <v>6724</v>
      </c>
      <c r="I696" s="2"/>
      <c r="K696" s="2"/>
    </row>
    <row r="697" spans="1:11" x14ac:dyDescent="0.25">
      <c r="A697">
        <v>2.0063655133553531</v>
      </c>
      <c r="B697">
        <v>83</v>
      </c>
      <c r="C697">
        <f t="shared" si="20"/>
        <v>6889</v>
      </c>
      <c r="E697" s="33"/>
      <c r="F697" s="50">
        <v>1.9628498386583195</v>
      </c>
      <c r="G697" s="2">
        <v>83</v>
      </c>
      <c r="H697" s="2">
        <f t="shared" si="21"/>
        <v>6889</v>
      </c>
      <c r="I697" s="2"/>
      <c r="K697" s="2"/>
    </row>
    <row r="698" spans="1:11" x14ac:dyDescent="0.25">
      <c r="A698">
        <v>2.0063655133553531</v>
      </c>
      <c r="B698">
        <v>70</v>
      </c>
      <c r="C698">
        <f t="shared" si="20"/>
        <v>4900</v>
      </c>
      <c r="E698" s="33"/>
      <c r="F698" s="50">
        <v>1.9628498386583195</v>
      </c>
      <c r="G698" s="2">
        <v>70</v>
      </c>
      <c r="H698" s="2">
        <f t="shared" si="21"/>
        <v>4900</v>
      </c>
      <c r="I698" s="2"/>
      <c r="K698" s="2"/>
    </row>
    <row r="699" spans="1:11" x14ac:dyDescent="0.25">
      <c r="A699">
        <v>2.0063655133553531</v>
      </c>
      <c r="B699">
        <v>75</v>
      </c>
      <c r="C699">
        <f t="shared" si="20"/>
        <v>5625</v>
      </c>
      <c r="E699" s="33"/>
      <c r="F699" s="50">
        <v>1.9628498386583195</v>
      </c>
      <c r="G699" s="2">
        <v>75</v>
      </c>
      <c r="H699" s="2">
        <f t="shared" si="21"/>
        <v>5625</v>
      </c>
      <c r="I699" s="2"/>
      <c r="K699" s="2"/>
    </row>
    <row r="700" spans="1:11" x14ac:dyDescent="0.25">
      <c r="A700">
        <v>2.0063655133553531</v>
      </c>
      <c r="B700">
        <v>68</v>
      </c>
      <c r="C700">
        <f t="shared" si="20"/>
        <v>4624</v>
      </c>
      <c r="E700" s="33"/>
      <c r="F700" s="50">
        <v>1.9628498386583195</v>
      </c>
      <c r="G700" s="2">
        <v>68</v>
      </c>
      <c r="H700" s="2">
        <f t="shared" si="21"/>
        <v>4624</v>
      </c>
      <c r="I700" s="2"/>
      <c r="K700" s="2"/>
    </row>
    <row r="701" spans="1:11" x14ac:dyDescent="0.25">
      <c r="A701">
        <v>2.0072787150308953</v>
      </c>
      <c r="B701">
        <v>84</v>
      </c>
      <c r="C701">
        <f t="shared" si="20"/>
        <v>7056</v>
      </c>
      <c r="E701" s="33"/>
      <c r="F701" s="50">
        <v>1.9635500851487211</v>
      </c>
      <c r="G701" s="2">
        <v>84</v>
      </c>
      <c r="H701" s="2">
        <f t="shared" si="21"/>
        <v>7056</v>
      </c>
      <c r="I701" s="2"/>
      <c r="K701" s="2"/>
    </row>
    <row r="702" spans="1:11" x14ac:dyDescent="0.25">
      <c r="A702">
        <v>2.0072787150308953</v>
      </c>
      <c r="B702">
        <v>77</v>
      </c>
      <c r="C702">
        <f t="shared" si="20"/>
        <v>5929</v>
      </c>
      <c r="E702" s="33"/>
      <c r="F702" s="50">
        <v>1.9635500851487211</v>
      </c>
      <c r="G702" s="2">
        <v>77</v>
      </c>
      <c r="H702" s="2">
        <f t="shared" si="21"/>
        <v>5929</v>
      </c>
      <c r="I702" s="2"/>
      <c r="K702" s="2"/>
    </row>
    <row r="703" spans="1:11" x14ac:dyDescent="0.25">
      <c r="A703">
        <v>2.0072787150308953</v>
      </c>
      <c r="B703">
        <v>83</v>
      </c>
      <c r="C703">
        <f t="shared" si="20"/>
        <v>6889</v>
      </c>
      <c r="E703" s="33"/>
      <c r="F703" s="50">
        <v>1.9635500851487211</v>
      </c>
      <c r="G703" s="2">
        <v>83</v>
      </c>
      <c r="H703" s="2">
        <f t="shared" si="21"/>
        <v>6889</v>
      </c>
      <c r="I703" s="2"/>
      <c r="K703" s="2"/>
    </row>
    <row r="704" spans="1:11" x14ac:dyDescent="0.25">
      <c r="A704">
        <v>2.0072787150308953</v>
      </c>
      <c r="B704">
        <v>82</v>
      </c>
      <c r="C704">
        <f t="shared" si="20"/>
        <v>6724</v>
      </c>
      <c r="E704" s="33"/>
      <c r="F704" s="50">
        <v>1.9635500851487211</v>
      </c>
      <c r="G704" s="2">
        <v>82</v>
      </c>
      <c r="H704" s="2">
        <f t="shared" si="21"/>
        <v>6724</v>
      </c>
      <c r="I704" s="2"/>
      <c r="K704" s="2"/>
    </row>
    <row r="705" spans="1:11" x14ac:dyDescent="0.25">
      <c r="A705">
        <v>2.0082528859811366</v>
      </c>
      <c r="B705">
        <v>74</v>
      </c>
      <c r="C705">
        <f t="shared" si="20"/>
        <v>5476</v>
      </c>
      <c r="E705" s="33"/>
      <c r="F705" s="50">
        <v>1.9642964051485707</v>
      </c>
      <c r="G705" s="2">
        <v>74</v>
      </c>
      <c r="H705" s="2">
        <f t="shared" si="21"/>
        <v>5476</v>
      </c>
      <c r="I705" s="2"/>
      <c r="K705" s="2"/>
    </row>
    <row r="706" spans="1:11" x14ac:dyDescent="0.25">
      <c r="A706">
        <v>2.0082528859811366</v>
      </c>
      <c r="B706">
        <v>82</v>
      </c>
      <c r="C706">
        <f t="shared" si="20"/>
        <v>6724</v>
      </c>
      <c r="E706" s="33"/>
      <c r="F706" s="50">
        <v>1.9642964051485707</v>
      </c>
      <c r="G706" s="2">
        <v>82</v>
      </c>
      <c r="H706" s="2">
        <f t="shared" si="21"/>
        <v>6724</v>
      </c>
      <c r="I706" s="2"/>
      <c r="K706" s="2"/>
    </row>
    <row r="707" spans="1:11" x14ac:dyDescent="0.25">
      <c r="A707">
        <v>2.0091662549141929</v>
      </c>
      <c r="B707">
        <v>77</v>
      </c>
      <c r="C707">
        <f t="shared" si="20"/>
        <v>5929</v>
      </c>
      <c r="E707" s="33"/>
      <c r="F707" s="50">
        <v>1.9649955084926025</v>
      </c>
      <c r="G707" s="2">
        <v>77</v>
      </c>
      <c r="H707" s="2">
        <f t="shared" si="21"/>
        <v>5929</v>
      </c>
      <c r="I707" s="2"/>
      <c r="K707" s="2"/>
    </row>
    <row r="708" spans="1:11" x14ac:dyDescent="0.25">
      <c r="A708">
        <v>2.0091662549141929</v>
      </c>
      <c r="B708">
        <v>81</v>
      </c>
      <c r="C708">
        <f t="shared" si="20"/>
        <v>6561</v>
      </c>
      <c r="E708" s="33"/>
      <c r="F708" s="50">
        <v>1.9649955084926025</v>
      </c>
      <c r="G708" s="2">
        <v>81</v>
      </c>
      <c r="H708" s="2">
        <f t="shared" si="21"/>
        <v>6561</v>
      </c>
      <c r="I708" s="2"/>
      <c r="K708" s="2"/>
    </row>
    <row r="709" spans="1:11" x14ac:dyDescent="0.25">
      <c r="A709">
        <v>2.0091662549141929</v>
      </c>
      <c r="B709">
        <v>79</v>
      </c>
      <c r="C709">
        <f t="shared" si="20"/>
        <v>6241</v>
      </c>
      <c r="E709" s="33"/>
      <c r="F709" s="50">
        <v>1.9649955084926025</v>
      </c>
      <c r="G709" s="2">
        <v>79</v>
      </c>
      <c r="H709" s="2">
        <f t="shared" si="21"/>
        <v>6241</v>
      </c>
      <c r="I709" s="2"/>
      <c r="K709" s="2"/>
    </row>
    <row r="710" spans="1:11" x14ac:dyDescent="0.25">
      <c r="A710">
        <v>2.0091662549141929</v>
      </c>
      <c r="B710">
        <v>72</v>
      </c>
      <c r="C710">
        <f t="shared" si="20"/>
        <v>5184</v>
      </c>
      <c r="E710" s="33"/>
      <c r="F710" s="50">
        <v>1.9649955084926025</v>
      </c>
      <c r="G710" s="2">
        <v>72</v>
      </c>
      <c r="H710" s="2">
        <f t="shared" si="21"/>
        <v>5184</v>
      </c>
      <c r="I710" s="2"/>
      <c r="K710" s="2"/>
    </row>
    <row r="711" spans="1:11" x14ac:dyDescent="0.25">
      <c r="A711">
        <v>2.0091662549141929</v>
      </c>
      <c r="B711">
        <v>74</v>
      </c>
      <c r="C711">
        <f t="shared" si="20"/>
        <v>5476</v>
      </c>
      <c r="E711" s="33"/>
      <c r="F711" s="50">
        <v>1.9649955084926025</v>
      </c>
      <c r="G711" s="2">
        <v>74</v>
      </c>
      <c r="H711" s="2">
        <f t="shared" si="21"/>
        <v>5476</v>
      </c>
      <c r="I711" s="2"/>
      <c r="K711" s="2"/>
    </row>
    <row r="712" spans="1:11" x14ac:dyDescent="0.25">
      <c r="A712">
        <v>2.0091662549141929</v>
      </c>
      <c r="B712">
        <v>84</v>
      </c>
      <c r="C712">
        <f t="shared" si="20"/>
        <v>7056</v>
      </c>
      <c r="E712" s="33"/>
      <c r="F712" s="50">
        <v>1.9649955084926025</v>
      </c>
      <c r="G712" s="2">
        <v>84</v>
      </c>
      <c r="H712" s="2">
        <f t="shared" si="21"/>
        <v>7056</v>
      </c>
      <c r="I712" s="2"/>
      <c r="K712" s="2"/>
    </row>
    <row r="713" spans="1:11" x14ac:dyDescent="0.25">
      <c r="A713">
        <v>2.0091662549141929</v>
      </c>
      <c r="B713">
        <v>81</v>
      </c>
      <c r="C713">
        <f t="shared" si="20"/>
        <v>6561</v>
      </c>
      <c r="E713" s="33"/>
      <c r="F713" s="50">
        <v>1.9649955084926025</v>
      </c>
      <c r="G713" s="2">
        <v>81</v>
      </c>
      <c r="H713" s="2">
        <f t="shared" si="21"/>
        <v>6561</v>
      </c>
      <c r="I713" s="2"/>
      <c r="K713" s="2"/>
    </row>
    <row r="714" spans="1:11" x14ac:dyDescent="0.25">
      <c r="A714">
        <v>2.0100797048896841</v>
      </c>
      <c r="B714">
        <v>67</v>
      </c>
      <c r="C714">
        <f t="shared" si="20"/>
        <v>4489</v>
      </c>
      <c r="E714" s="33"/>
      <c r="F714" s="50">
        <v>1.9656940584624392</v>
      </c>
      <c r="G714" s="2">
        <v>67</v>
      </c>
      <c r="H714" s="2">
        <f t="shared" si="21"/>
        <v>4489</v>
      </c>
      <c r="I714" s="2"/>
      <c r="K714" s="2"/>
    </row>
    <row r="715" spans="1:11" x14ac:dyDescent="0.25">
      <c r="A715">
        <v>2.0100797048896841</v>
      </c>
      <c r="B715">
        <v>82</v>
      </c>
      <c r="C715">
        <f t="shared" si="20"/>
        <v>6724</v>
      </c>
      <c r="E715" s="33"/>
      <c r="F715" s="50">
        <v>1.9656940584624392</v>
      </c>
      <c r="G715" s="2">
        <v>82</v>
      </c>
      <c r="H715" s="2">
        <f t="shared" si="21"/>
        <v>6724</v>
      </c>
      <c r="I715" s="2"/>
      <c r="K715" s="2"/>
    </row>
    <row r="716" spans="1:11" x14ac:dyDescent="0.25">
      <c r="A716">
        <v>2.0100797048896841</v>
      </c>
      <c r="B716">
        <v>68</v>
      </c>
      <c r="C716">
        <f t="shared" si="20"/>
        <v>4624</v>
      </c>
      <c r="E716" s="33"/>
      <c r="F716" s="50">
        <v>1.9656940584624392</v>
      </c>
      <c r="G716" s="2">
        <v>68</v>
      </c>
      <c r="H716" s="2">
        <f t="shared" si="21"/>
        <v>4624</v>
      </c>
      <c r="I716" s="2"/>
      <c r="K716" s="2"/>
    </row>
    <row r="717" spans="1:11" x14ac:dyDescent="0.25">
      <c r="A717">
        <v>2.0100797048896841</v>
      </c>
      <c r="B717">
        <v>77</v>
      </c>
      <c r="C717">
        <f t="shared" si="20"/>
        <v>5929</v>
      </c>
      <c r="E717" s="33"/>
      <c r="F717" s="50">
        <v>1.9656940584624392</v>
      </c>
      <c r="G717" s="2">
        <v>77</v>
      </c>
      <c r="H717" s="2">
        <f t="shared" si="21"/>
        <v>5929</v>
      </c>
      <c r="I717" s="2"/>
      <c r="K717" s="2"/>
    </row>
    <row r="718" spans="1:11" x14ac:dyDescent="0.25">
      <c r="A718">
        <v>2.0100797048896841</v>
      </c>
      <c r="B718">
        <v>82</v>
      </c>
      <c r="C718">
        <f t="shared" si="20"/>
        <v>6724</v>
      </c>
      <c r="E718" s="33"/>
      <c r="F718" s="50">
        <v>1.9656940584624392</v>
      </c>
      <c r="G718" s="2">
        <v>82</v>
      </c>
      <c r="H718" s="2">
        <f t="shared" si="21"/>
        <v>6724</v>
      </c>
      <c r="I718" s="2"/>
      <c r="K718" s="2"/>
    </row>
    <row r="719" spans="1:11" x14ac:dyDescent="0.25">
      <c r="A719">
        <v>2.0100797048896841</v>
      </c>
      <c r="B719">
        <v>74</v>
      </c>
      <c r="C719">
        <f t="shared" si="20"/>
        <v>5476</v>
      </c>
      <c r="E719" s="33"/>
      <c r="F719" s="50">
        <v>1.9656940584624392</v>
      </c>
      <c r="G719" s="2">
        <v>74</v>
      </c>
      <c r="H719" s="2">
        <f t="shared" si="21"/>
        <v>5476</v>
      </c>
      <c r="I719" s="2"/>
      <c r="K719" s="2"/>
    </row>
    <row r="720" spans="1:11" x14ac:dyDescent="0.25">
      <c r="A720">
        <v>2.0109932359799334</v>
      </c>
      <c r="B720">
        <v>70</v>
      </c>
      <c r="C720">
        <f t="shared" si="20"/>
        <v>4900</v>
      </c>
      <c r="E720" s="33"/>
      <c r="F720" s="50">
        <v>1.9663920549037082</v>
      </c>
      <c r="G720" s="2">
        <v>70</v>
      </c>
      <c r="H720" s="2">
        <f t="shared" si="21"/>
        <v>4900</v>
      </c>
      <c r="I720" s="2"/>
      <c r="K720" s="2"/>
    </row>
    <row r="721" spans="1:11" x14ac:dyDescent="0.25">
      <c r="A721">
        <v>2.0109932359799334</v>
      </c>
      <c r="B721">
        <v>72</v>
      </c>
      <c r="C721">
        <f t="shared" si="20"/>
        <v>5184</v>
      </c>
      <c r="E721" s="33"/>
      <c r="F721" s="50">
        <v>1.9663920549037082</v>
      </c>
      <c r="G721" s="2">
        <v>72</v>
      </c>
      <c r="H721" s="2">
        <f t="shared" si="21"/>
        <v>5184</v>
      </c>
      <c r="I721" s="2"/>
      <c r="K721" s="2"/>
    </row>
    <row r="722" spans="1:11" x14ac:dyDescent="0.25">
      <c r="A722">
        <v>2.0109932359799334</v>
      </c>
      <c r="B722">
        <v>66</v>
      </c>
      <c r="C722">
        <f t="shared" si="20"/>
        <v>4356</v>
      </c>
      <c r="E722" s="33"/>
      <c r="F722" s="50">
        <v>1.9663920549037082</v>
      </c>
      <c r="G722" s="2">
        <v>66</v>
      </c>
      <c r="H722" s="2">
        <f t="shared" si="21"/>
        <v>4356</v>
      </c>
      <c r="I722" s="2"/>
      <c r="K722" s="2"/>
    </row>
    <row r="723" spans="1:11" x14ac:dyDescent="0.25">
      <c r="A723">
        <v>2.0119677586305729</v>
      </c>
      <c r="B723">
        <v>72</v>
      </c>
      <c r="C723">
        <f t="shared" si="20"/>
        <v>5184</v>
      </c>
      <c r="E723" s="33"/>
      <c r="F723" s="50">
        <v>1.9671359741568302</v>
      </c>
      <c r="G723" s="2">
        <v>72</v>
      </c>
      <c r="H723" s="2">
        <f t="shared" si="21"/>
        <v>5184</v>
      </c>
      <c r="I723" s="2"/>
      <c r="K723" s="2"/>
    </row>
    <row r="724" spans="1:11" x14ac:dyDescent="0.25">
      <c r="A724">
        <v>2.0119677586305729</v>
      </c>
      <c r="B724">
        <v>73</v>
      </c>
      <c r="C724">
        <f t="shared" si="20"/>
        <v>5329</v>
      </c>
      <c r="E724" s="33"/>
      <c r="F724" s="50">
        <v>1.9671359741568302</v>
      </c>
      <c r="G724" s="2">
        <v>73</v>
      </c>
      <c r="H724" s="2">
        <f t="shared" si="21"/>
        <v>5329</v>
      </c>
      <c r="I724" s="2"/>
      <c r="K724" s="2"/>
    </row>
    <row r="725" spans="1:11" x14ac:dyDescent="0.25">
      <c r="A725">
        <v>2.0119677586305729</v>
      </c>
      <c r="B725">
        <v>79</v>
      </c>
      <c r="C725">
        <f t="shared" si="20"/>
        <v>6241</v>
      </c>
      <c r="E725" s="33"/>
      <c r="F725" s="50">
        <v>1.9671359741568302</v>
      </c>
      <c r="G725" s="2">
        <v>79</v>
      </c>
      <c r="H725" s="2">
        <f t="shared" si="21"/>
        <v>6241</v>
      </c>
      <c r="I725" s="2"/>
      <c r="K725" s="2"/>
    </row>
    <row r="726" spans="1:11" x14ac:dyDescent="0.25">
      <c r="A726">
        <v>2.0119677586305729</v>
      </c>
      <c r="B726">
        <v>79</v>
      </c>
      <c r="C726">
        <f t="shared" si="20"/>
        <v>6241</v>
      </c>
      <c r="E726" s="33"/>
      <c r="F726" s="50">
        <v>1.9671359741568302</v>
      </c>
      <c r="G726" s="2">
        <v>79</v>
      </c>
      <c r="H726" s="2">
        <f t="shared" si="21"/>
        <v>6241</v>
      </c>
      <c r="I726" s="2"/>
      <c r="K726" s="2"/>
    </row>
    <row r="727" spans="1:11" x14ac:dyDescent="0.25">
      <c r="A727">
        <v>2.0128814575861647</v>
      </c>
      <c r="B727">
        <v>68</v>
      </c>
      <c r="C727">
        <f t="shared" si="20"/>
        <v>4624</v>
      </c>
      <c r="E727" s="33"/>
      <c r="F727" s="50">
        <v>1.9678328261543279</v>
      </c>
      <c r="G727" s="2">
        <v>68</v>
      </c>
      <c r="H727" s="2">
        <f t="shared" si="21"/>
        <v>4624</v>
      </c>
      <c r="I727" s="2"/>
      <c r="K727" s="2"/>
    </row>
    <row r="728" spans="1:11" x14ac:dyDescent="0.25">
      <c r="A728">
        <v>2.0128814575861647</v>
      </c>
      <c r="B728">
        <v>70</v>
      </c>
      <c r="C728">
        <f t="shared" si="20"/>
        <v>4900</v>
      </c>
      <c r="E728" s="33"/>
      <c r="F728" s="50">
        <v>1.9678328261543279</v>
      </c>
      <c r="G728" s="2">
        <v>70</v>
      </c>
      <c r="H728" s="2">
        <f t="shared" si="21"/>
        <v>4900</v>
      </c>
      <c r="I728" s="2"/>
      <c r="K728" s="2"/>
    </row>
    <row r="729" spans="1:11" x14ac:dyDescent="0.25">
      <c r="A729">
        <v>2.0137952378768462</v>
      </c>
      <c r="B729">
        <v>79</v>
      </c>
      <c r="C729">
        <f t="shared" si="20"/>
        <v>6241</v>
      </c>
      <c r="E729" s="33"/>
      <c r="F729" s="50">
        <v>1.9685291241563134</v>
      </c>
      <c r="G729" s="2">
        <v>79</v>
      </c>
      <c r="H729" s="2">
        <f t="shared" si="21"/>
        <v>6241</v>
      </c>
      <c r="I729" s="2"/>
      <c r="K729" s="2"/>
    </row>
    <row r="730" spans="1:11" x14ac:dyDescent="0.25">
      <c r="A730">
        <v>2.0137952378768462</v>
      </c>
      <c r="B730">
        <v>70</v>
      </c>
      <c r="C730">
        <f t="shared" si="20"/>
        <v>4900</v>
      </c>
      <c r="E730" s="33"/>
      <c r="F730" s="50">
        <v>1.9685291241563134</v>
      </c>
      <c r="G730" s="2">
        <v>70</v>
      </c>
      <c r="H730" s="2">
        <f t="shared" si="21"/>
        <v>4900</v>
      </c>
      <c r="I730" s="2"/>
      <c r="K730" s="2"/>
    </row>
    <row r="731" spans="1:11" x14ac:dyDescent="0.25">
      <c r="A731">
        <v>2.0137952378768462</v>
      </c>
      <c r="B731">
        <v>71</v>
      </c>
      <c r="C731">
        <f t="shared" ref="C731:C794" si="22">B731^2</f>
        <v>5041</v>
      </c>
      <c r="E731" s="33"/>
      <c r="F731" s="50">
        <v>1.9685291241563134</v>
      </c>
      <c r="G731" s="2">
        <v>71</v>
      </c>
      <c r="H731" s="2">
        <f t="shared" ref="H731:H794" si="23">G731^2</f>
        <v>5041</v>
      </c>
      <c r="I731" s="2"/>
      <c r="K731" s="2"/>
    </row>
    <row r="732" spans="1:11" x14ac:dyDescent="0.25">
      <c r="A732">
        <v>2.0137952378768462</v>
      </c>
      <c r="B732">
        <v>70</v>
      </c>
      <c r="C732">
        <f t="shared" si="22"/>
        <v>4900</v>
      </c>
      <c r="E732" s="33"/>
      <c r="F732" s="50">
        <v>1.9685291241563134</v>
      </c>
      <c r="G732" s="2">
        <v>70</v>
      </c>
      <c r="H732" s="2">
        <f t="shared" si="23"/>
        <v>4900</v>
      </c>
      <c r="I732" s="2"/>
      <c r="K732" s="2"/>
    </row>
    <row r="733" spans="1:11" x14ac:dyDescent="0.25">
      <c r="A733">
        <v>2.0137952378768462</v>
      </c>
      <c r="B733">
        <v>73</v>
      </c>
      <c r="C733">
        <f t="shared" si="22"/>
        <v>5329</v>
      </c>
      <c r="E733" s="33"/>
      <c r="F733" s="50">
        <v>1.9685291241563134</v>
      </c>
      <c r="G733" s="2">
        <v>73</v>
      </c>
      <c r="H733" s="2">
        <f t="shared" si="23"/>
        <v>5329</v>
      </c>
      <c r="I733" s="2"/>
      <c r="K733" s="2"/>
    </row>
    <row r="734" spans="1:11" x14ac:dyDescent="0.25">
      <c r="A734">
        <v>2.0137952378768462</v>
      </c>
      <c r="B734">
        <v>72</v>
      </c>
      <c r="C734">
        <f t="shared" si="22"/>
        <v>5184</v>
      </c>
      <c r="E734" s="33"/>
      <c r="F734" s="50">
        <v>1.9685291241563134</v>
      </c>
      <c r="G734" s="2">
        <v>72</v>
      </c>
      <c r="H734" s="2">
        <f t="shared" si="23"/>
        <v>5184</v>
      </c>
      <c r="I734" s="2"/>
      <c r="K734" s="2"/>
    </row>
    <row r="735" spans="1:11" x14ac:dyDescent="0.25">
      <c r="A735">
        <v>2.0147090995739916</v>
      </c>
      <c r="B735">
        <v>73</v>
      </c>
      <c r="C735">
        <f t="shared" si="22"/>
        <v>5329</v>
      </c>
      <c r="E735" s="33"/>
      <c r="F735" s="50">
        <v>1.9692248680126241</v>
      </c>
      <c r="G735" s="2">
        <v>73</v>
      </c>
      <c r="H735" s="2">
        <f t="shared" si="23"/>
        <v>5329</v>
      </c>
      <c r="I735" s="2"/>
      <c r="K735" s="2"/>
    </row>
    <row r="736" spans="1:11" x14ac:dyDescent="0.25">
      <c r="A736">
        <v>2.0147090995739916</v>
      </c>
      <c r="B736">
        <v>73</v>
      </c>
      <c r="C736">
        <f t="shared" si="22"/>
        <v>5329</v>
      </c>
      <c r="E736" s="33"/>
      <c r="F736" s="50">
        <v>1.9692248680126241</v>
      </c>
      <c r="G736" s="2">
        <v>73</v>
      </c>
      <c r="H736" s="2">
        <f t="shared" si="23"/>
        <v>5329</v>
      </c>
      <c r="I736" s="2"/>
      <c r="K736" s="2"/>
    </row>
    <row r="737" spans="1:11" x14ac:dyDescent="0.25">
      <c r="A737">
        <v>2.0147090995739916</v>
      </c>
      <c r="B737">
        <v>84</v>
      </c>
      <c r="C737">
        <f t="shared" si="22"/>
        <v>7056</v>
      </c>
      <c r="E737" s="33"/>
      <c r="F737" s="50">
        <v>1.9692248680126241</v>
      </c>
      <c r="G737" s="2">
        <v>84</v>
      </c>
      <c r="H737" s="2">
        <f t="shared" si="23"/>
        <v>7056</v>
      </c>
      <c r="I737" s="2"/>
      <c r="K737" s="2"/>
    </row>
    <row r="738" spans="1:11" x14ac:dyDescent="0.25">
      <c r="A738">
        <v>2.0147090995739916</v>
      </c>
      <c r="B738">
        <v>73</v>
      </c>
      <c r="C738">
        <f t="shared" si="22"/>
        <v>5329</v>
      </c>
      <c r="E738" s="33"/>
      <c r="F738" s="50">
        <v>1.9692248680126241</v>
      </c>
      <c r="G738" s="2">
        <v>73</v>
      </c>
      <c r="H738" s="2">
        <f t="shared" si="23"/>
        <v>5329</v>
      </c>
      <c r="I738" s="2"/>
      <c r="K738" s="2"/>
    </row>
    <row r="739" spans="1:11" x14ac:dyDescent="0.25">
      <c r="A739">
        <v>2.0147090995739916</v>
      </c>
      <c r="B739">
        <v>81</v>
      </c>
      <c r="C739">
        <f t="shared" si="22"/>
        <v>6561</v>
      </c>
      <c r="E739" s="33"/>
      <c r="F739" s="50">
        <v>1.9692248680126241</v>
      </c>
      <c r="G739" s="2">
        <v>81</v>
      </c>
      <c r="H739" s="2">
        <f t="shared" si="23"/>
        <v>6561</v>
      </c>
      <c r="I739" s="2"/>
      <c r="K739" s="2"/>
    </row>
    <row r="740" spans="1:11" x14ac:dyDescent="0.25">
      <c r="A740">
        <v>2.0156839751924416</v>
      </c>
      <c r="B740">
        <v>86</v>
      </c>
      <c r="C740">
        <f t="shared" si="22"/>
        <v>7396</v>
      </c>
      <c r="E740" s="33"/>
      <c r="F740" s="50">
        <v>1.9699663838330117</v>
      </c>
      <c r="G740" s="2">
        <v>86</v>
      </c>
      <c r="H740" s="2">
        <f t="shared" si="23"/>
        <v>7396</v>
      </c>
      <c r="I740" s="2"/>
      <c r="K740" s="2"/>
    </row>
    <row r="741" spans="1:11" x14ac:dyDescent="0.25">
      <c r="A741">
        <v>2.0156839751924416</v>
      </c>
      <c r="B741">
        <v>80</v>
      </c>
      <c r="C741">
        <f t="shared" si="22"/>
        <v>6400</v>
      </c>
      <c r="E741" s="33"/>
      <c r="F741" s="50">
        <v>1.9699663838330117</v>
      </c>
      <c r="G741" s="2">
        <v>80</v>
      </c>
      <c r="H741" s="2">
        <f t="shared" si="23"/>
        <v>6400</v>
      </c>
      <c r="I741" s="2"/>
      <c r="K741" s="2"/>
    </row>
    <row r="742" spans="1:11" x14ac:dyDescent="0.25">
      <c r="A742">
        <v>2.0156839751924416</v>
      </c>
      <c r="B742">
        <v>67</v>
      </c>
      <c r="C742">
        <f t="shared" si="22"/>
        <v>4489</v>
      </c>
      <c r="E742" s="33"/>
      <c r="F742" s="50">
        <v>1.9699663838330117</v>
      </c>
      <c r="G742" s="2">
        <v>67</v>
      </c>
      <c r="H742" s="2">
        <f t="shared" si="23"/>
        <v>4489</v>
      </c>
      <c r="I742" s="2"/>
      <c r="K742" s="2"/>
    </row>
    <row r="743" spans="1:11" x14ac:dyDescent="0.25">
      <c r="A743">
        <v>2.0156839751924416</v>
      </c>
      <c r="B743">
        <v>76</v>
      </c>
      <c r="C743">
        <f t="shared" si="22"/>
        <v>5776</v>
      </c>
      <c r="E743" s="33"/>
      <c r="F743" s="50">
        <v>1.9699663838330117</v>
      </c>
      <c r="G743" s="2">
        <v>76</v>
      </c>
      <c r="H743" s="2">
        <f t="shared" si="23"/>
        <v>5776</v>
      </c>
      <c r="I743" s="2"/>
      <c r="K743" s="2"/>
    </row>
    <row r="744" spans="1:11" x14ac:dyDescent="0.25">
      <c r="A744">
        <v>2.017512117141016</v>
      </c>
      <c r="B744">
        <v>84</v>
      </c>
      <c r="C744">
        <f t="shared" si="22"/>
        <v>7056</v>
      </c>
      <c r="E744" s="33"/>
      <c r="F744" s="50">
        <v>1.9713550255343328</v>
      </c>
      <c r="G744" s="2">
        <v>84</v>
      </c>
      <c r="H744" s="2">
        <f t="shared" si="23"/>
        <v>7056</v>
      </c>
      <c r="I744" s="2"/>
      <c r="K744" s="2"/>
    </row>
    <row r="745" spans="1:11" x14ac:dyDescent="0.25">
      <c r="A745">
        <v>2.017512117141016</v>
      </c>
      <c r="B745">
        <v>72</v>
      </c>
      <c r="C745">
        <f t="shared" si="22"/>
        <v>5184</v>
      </c>
      <c r="E745" s="33"/>
      <c r="F745" s="50">
        <v>1.9713550255343328</v>
      </c>
      <c r="G745" s="2">
        <v>72</v>
      </c>
      <c r="H745" s="2">
        <f t="shared" si="23"/>
        <v>5184</v>
      </c>
      <c r="I745" s="2"/>
      <c r="K745" s="2"/>
    </row>
    <row r="746" spans="1:11" x14ac:dyDescent="0.25">
      <c r="A746">
        <v>2.017512117141016</v>
      </c>
      <c r="B746">
        <v>67</v>
      </c>
      <c r="C746">
        <f t="shared" si="22"/>
        <v>4489</v>
      </c>
      <c r="E746" s="33"/>
      <c r="F746" s="50">
        <v>1.9713550255343328</v>
      </c>
      <c r="G746" s="2">
        <v>67</v>
      </c>
      <c r="H746" s="2">
        <f t="shared" si="23"/>
        <v>4489</v>
      </c>
      <c r="I746" s="2"/>
      <c r="K746" s="2"/>
    </row>
    <row r="747" spans="1:11" x14ac:dyDescent="0.25">
      <c r="A747">
        <v>2.0184263106215665</v>
      </c>
      <c r="B747">
        <v>86</v>
      </c>
      <c r="C747">
        <f t="shared" si="22"/>
        <v>7396</v>
      </c>
      <c r="E747" s="33"/>
      <c r="F747" s="50">
        <v>1.9720485143394599</v>
      </c>
      <c r="G747" s="2">
        <v>86</v>
      </c>
      <c r="H747" s="2">
        <f t="shared" si="23"/>
        <v>7396</v>
      </c>
      <c r="I747" s="2"/>
      <c r="K747" s="2"/>
    </row>
    <row r="748" spans="1:11" x14ac:dyDescent="0.25">
      <c r="A748">
        <v>2.0184263106215665</v>
      </c>
      <c r="B748">
        <v>86</v>
      </c>
      <c r="C748">
        <f t="shared" si="22"/>
        <v>7396</v>
      </c>
      <c r="E748" s="33"/>
      <c r="F748" s="50">
        <v>1.9720485143394599</v>
      </c>
      <c r="G748" s="2">
        <v>86</v>
      </c>
      <c r="H748" s="2">
        <f t="shared" si="23"/>
        <v>7396</v>
      </c>
      <c r="I748" s="2"/>
      <c r="K748" s="2"/>
    </row>
    <row r="749" spans="1:11" x14ac:dyDescent="0.25">
      <c r="A749">
        <v>2.0184263106215665</v>
      </c>
      <c r="B749">
        <v>74</v>
      </c>
      <c r="C749">
        <f t="shared" si="22"/>
        <v>5476</v>
      </c>
      <c r="E749" s="33"/>
      <c r="F749" s="50">
        <v>1.9720485143394599</v>
      </c>
      <c r="G749" s="2">
        <v>74</v>
      </c>
      <c r="H749" s="2">
        <f t="shared" si="23"/>
        <v>5476</v>
      </c>
      <c r="I749" s="2"/>
      <c r="K749" s="2"/>
    </row>
    <row r="750" spans="1:11" x14ac:dyDescent="0.25">
      <c r="A750">
        <v>2.0194015404585324</v>
      </c>
      <c r="B750">
        <v>70</v>
      </c>
      <c r="C750">
        <f t="shared" si="22"/>
        <v>4900</v>
      </c>
      <c r="E750" s="33"/>
      <c r="F750" s="50">
        <v>1.9727876241153137</v>
      </c>
      <c r="G750" s="2">
        <v>70</v>
      </c>
      <c r="H750" s="2">
        <f t="shared" si="23"/>
        <v>4900</v>
      </c>
      <c r="I750" s="2"/>
      <c r="K750" s="2"/>
    </row>
    <row r="751" spans="1:11" x14ac:dyDescent="0.25">
      <c r="A751">
        <v>2.0203159029961868</v>
      </c>
      <c r="B751">
        <v>68</v>
      </c>
      <c r="C751">
        <f t="shared" si="22"/>
        <v>4624</v>
      </c>
      <c r="E751" s="33"/>
      <c r="F751" s="50">
        <v>1.9734799659879583</v>
      </c>
      <c r="G751" s="2">
        <v>68</v>
      </c>
      <c r="H751" s="2">
        <f t="shared" si="23"/>
        <v>4624</v>
      </c>
      <c r="I751" s="2"/>
      <c r="K751" s="2"/>
    </row>
    <row r="752" spans="1:11" x14ac:dyDescent="0.25">
      <c r="A752">
        <v>2.0203159029961868</v>
      </c>
      <c r="B752">
        <v>74</v>
      </c>
      <c r="C752">
        <f t="shared" si="22"/>
        <v>5476</v>
      </c>
      <c r="E752" s="33"/>
      <c r="F752" s="50">
        <v>1.9734799659879583</v>
      </c>
      <c r="G752" s="2">
        <v>74</v>
      </c>
      <c r="H752" s="2">
        <f t="shared" si="23"/>
        <v>5476</v>
      </c>
      <c r="I752" s="2"/>
      <c r="K752" s="2"/>
    </row>
    <row r="753" spans="1:11" x14ac:dyDescent="0.25">
      <c r="A753">
        <v>2.0203159029961868</v>
      </c>
      <c r="B753">
        <v>66</v>
      </c>
      <c r="C753">
        <f t="shared" si="22"/>
        <v>4356</v>
      </c>
      <c r="E753" s="33"/>
      <c r="F753" s="50">
        <v>1.9734799659879583</v>
      </c>
      <c r="G753" s="2">
        <v>66</v>
      </c>
      <c r="H753" s="2">
        <f t="shared" si="23"/>
        <v>4356</v>
      </c>
      <c r="I753" s="2"/>
      <c r="K753" s="2"/>
    </row>
    <row r="754" spans="1:11" x14ac:dyDescent="0.25">
      <c r="A754">
        <v>2.0203159029961868</v>
      </c>
      <c r="B754">
        <v>65</v>
      </c>
      <c r="C754">
        <f t="shared" si="22"/>
        <v>4225</v>
      </c>
      <c r="E754" s="33"/>
      <c r="F754" s="50">
        <v>1.9734799659879583</v>
      </c>
      <c r="G754" s="2">
        <v>65</v>
      </c>
      <c r="H754" s="2">
        <f t="shared" si="23"/>
        <v>4225</v>
      </c>
      <c r="I754" s="2"/>
      <c r="K754" s="2"/>
    </row>
    <row r="755" spans="1:11" x14ac:dyDescent="0.25">
      <c r="A755">
        <v>2.0203159029961868</v>
      </c>
      <c r="B755">
        <v>77</v>
      </c>
      <c r="C755">
        <f t="shared" si="22"/>
        <v>5929</v>
      </c>
      <c r="E755" s="33"/>
      <c r="F755" s="50">
        <v>1.9734799659879583</v>
      </c>
      <c r="G755" s="2">
        <v>77</v>
      </c>
      <c r="H755" s="2">
        <f t="shared" si="23"/>
        <v>5929</v>
      </c>
      <c r="I755" s="2"/>
      <c r="K755" s="2"/>
    </row>
    <row r="756" spans="1:11" x14ac:dyDescent="0.25">
      <c r="A756">
        <v>2.0203159029961868</v>
      </c>
      <c r="B756">
        <v>72</v>
      </c>
      <c r="C756">
        <f t="shared" si="22"/>
        <v>5184</v>
      </c>
      <c r="E756" s="33"/>
      <c r="F756" s="50">
        <v>1.9734799659879583</v>
      </c>
      <c r="G756" s="2">
        <v>72</v>
      </c>
      <c r="H756" s="2">
        <f t="shared" si="23"/>
        <v>5184</v>
      </c>
      <c r="I756" s="2"/>
      <c r="K756" s="2"/>
    </row>
    <row r="757" spans="1:11" x14ac:dyDescent="0.25">
      <c r="A757">
        <v>2.0203159029961868</v>
      </c>
      <c r="B757">
        <v>67</v>
      </c>
      <c r="C757">
        <f t="shared" si="22"/>
        <v>4489</v>
      </c>
      <c r="E757" s="33"/>
      <c r="F757" s="50">
        <v>1.9734799659879583</v>
      </c>
      <c r="G757" s="2">
        <v>67</v>
      </c>
      <c r="H757" s="2">
        <f t="shared" si="23"/>
        <v>4489</v>
      </c>
      <c r="I757" s="2"/>
      <c r="K757" s="2"/>
    </row>
    <row r="758" spans="1:11" x14ac:dyDescent="0.25">
      <c r="A758">
        <v>2.0212303474426929</v>
      </c>
      <c r="B758">
        <v>69</v>
      </c>
      <c r="C758">
        <f t="shared" si="22"/>
        <v>4761</v>
      </c>
      <c r="E758" s="33"/>
      <c r="F758" s="50">
        <v>1.9741717526737645</v>
      </c>
      <c r="G758" s="2">
        <v>69</v>
      </c>
      <c r="H758" s="2">
        <f t="shared" si="23"/>
        <v>4761</v>
      </c>
      <c r="I758" s="2"/>
      <c r="K758" s="2"/>
    </row>
    <row r="759" spans="1:11" x14ac:dyDescent="0.25">
      <c r="A759">
        <v>2.0212303474426929</v>
      </c>
      <c r="B759">
        <v>73</v>
      </c>
      <c r="C759">
        <f t="shared" si="22"/>
        <v>5329</v>
      </c>
      <c r="E759" s="33"/>
      <c r="F759" s="50">
        <v>1.9741717526737645</v>
      </c>
      <c r="G759" s="2">
        <v>73</v>
      </c>
      <c r="H759" s="2">
        <f t="shared" si="23"/>
        <v>5329</v>
      </c>
      <c r="I759" s="2"/>
      <c r="K759" s="2"/>
    </row>
    <row r="760" spans="1:11" x14ac:dyDescent="0.25">
      <c r="A760">
        <v>2.0212303474426929</v>
      </c>
      <c r="B760">
        <v>74</v>
      </c>
      <c r="C760">
        <f t="shared" si="22"/>
        <v>5476</v>
      </c>
      <c r="E760" s="33"/>
      <c r="F760" s="50">
        <v>1.9741717526737645</v>
      </c>
      <c r="G760" s="2">
        <v>74</v>
      </c>
      <c r="H760" s="2">
        <f t="shared" si="23"/>
        <v>5476</v>
      </c>
      <c r="I760" s="2"/>
      <c r="K760" s="2"/>
    </row>
    <row r="761" spans="1:11" x14ac:dyDescent="0.25">
      <c r="A761">
        <v>2.0212303474426929</v>
      </c>
      <c r="B761">
        <v>71</v>
      </c>
      <c r="C761">
        <f t="shared" si="22"/>
        <v>5041</v>
      </c>
      <c r="E761" s="33"/>
      <c r="F761" s="50">
        <v>1.9741717526737645</v>
      </c>
      <c r="G761" s="2">
        <v>71</v>
      </c>
      <c r="H761" s="2">
        <f t="shared" si="23"/>
        <v>5041</v>
      </c>
      <c r="I761" s="2"/>
      <c r="K761" s="2"/>
    </row>
    <row r="762" spans="1:11" x14ac:dyDescent="0.25">
      <c r="A762">
        <v>2.022205845212341</v>
      </c>
      <c r="B762">
        <v>77</v>
      </c>
      <c r="C762">
        <f t="shared" si="22"/>
        <v>5929</v>
      </c>
      <c r="E762" s="33"/>
      <c r="F762" s="50">
        <v>1.9749090463729808</v>
      </c>
      <c r="G762" s="2">
        <v>77</v>
      </c>
      <c r="H762" s="2">
        <f t="shared" si="23"/>
        <v>5929</v>
      </c>
      <c r="I762" s="2"/>
      <c r="K762" s="2"/>
    </row>
    <row r="763" spans="1:11" x14ac:dyDescent="0.25">
      <c r="A763">
        <v>2.022205845212341</v>
      </c>
      <c r="B763">
        <v>83</v>
      </c>
      <c r="C763">
        <f t="shared" si="22"/>
        <v>6889</v>
      </c>
      <c r="E763" s="33"/>
      <c r="F763" s="50">
        <v>1.9749090463729808</v>
      </c>
      <c r="G763" s="2">
        <v>83</v>
      </c>
      <c r="H763" s="2">
        <f t="shared" si="23"/>
        <v>6889</v>
      </c>
      <c r="I763" s="2"/>
      <c r="K763" s="2"/>
    </row>
    <row r="764" spans="1:11" x14ac:dyDescent="0.25">
      <c r="A764">
        <v>2.022205845212341</v>
      </c>
      <c r="B764">
        <v>66</v>
      </c>
      <c r="C764">
        <f t="shared" si="22"/>
        <v>4356</v>
      </c>
      <c r="E764" s="33"/>
      <c r="F764" s="50">
        <v>1.9749090463729808</v>
      </c>
      <c r="G764" s="2">
        <v>66</v>
      </c>
      <c r="H764" s="2">
        <f t="shared" si="23"/>
        <v>4356</v>
      </c>
      <c r="I764" s="2"/>
      <c r="K764" s="2"/>
    </row>
    <row r="765" spans="1:11" x14ac:dyDescent="0.25">
      <c r="A765">
        <v>2.0231204591570711</v>
      </c>
      <c r="B765">
        <v>71</v>
      </c>
      <c r="C765">
        <f t="shared" si="22"/>
        <v>5041</v>
      </c>
      <c r="E765" s="33"/>
      <c r="F765" s="50">
        <v>1.9755996852245943</v>
      </c>
      <c r="G765" s="2">
        <v>71</v>
      </c>
      <c r="H765" s="2">
        <f t="shared" si="23"/>
        <v>5041</v>
      </c>
      <c r="I765" s="2"/>
      <c r="K765" s="2"/>
    </row>
    <row r="766" spans="1:11" x14ac:dyDescent="0.25">
      <c r="A766">
        <v>2.0240351552230083</v>
      </c>
      <c r="B766">
        <v>86</v>
      </c>
      <c r="C766">
        <f t="shared" si="22"/>
        <v>7396</v>
      </c>
      <c r="E766" s="33"/>
      <c r="F766" s="50">
        <v>1.9762897684579062</v>
      </c>
      <c r="G766" s="2">
        <v>86</v>
      </c>
      <c r="H766" s="2">
        <f t="shared" si="23"/>
        <v>7396</v>
      </c>
      <c r="I766" s="2"/>
      <c r="K766" s="2"/>
    </row>
    <row r="767" spans="1:11" x14ac:dyDescent="0.25">
      <c r="A767">
        <v>2.0240351552230083</v>
      </c>
      <c r="B767">
        <v>80</v>
      </c>
      <c r="C767">
        <f t="shared" si="22"/>
        <v>6400</v>
      </c>
      <c r="E767" s="33"/>
      <c r="F767" s="50">
        <v>1.9762897684579062</v>
      </c>
      <c r="G767" s="2">
        <v>80</v>
      </c>
      <c r="H767" s="2">
        <f t="shared" si="23"/>
        <v>6400</v>
      </c>
      <c r="I767" s="2"/>
      <c r="K767" s="2"/>
    </row>
    <row r="768" spans="1:11" x14ac:dyDescent="0.25">
      <c r="A768">
        <v>2.0240351552230083</v>
      </c>
      <c r="B768">
        <v>72</v>
      </c>
      <c r="C768">
        <f t="shared" si="22"/>
        <v>5184</v>
      </c>
      <c r="E768" s="33"/>
      <c r="F768" s="50">
        <v>1.9762897684579062</v>
      </c>
      <c r="G768" s="2">
        <v>72</v>
      </c>
      <c r="H768" s="2">
        <f t="shared" si="23"/>
        <v>5184</v>
      </c>
      <c r="I768" s="2"/>
      <c r="K768" s="2"/>
    </row>
    <row r="769" spans="1:11" x14ac:dyDescent="0.25">
      <c r="A769">
        <v>2.0240351552230083</v>
      </c>
      <c r="B769">
        <v>72</v>
      </c>
      <c r="C769">
        <f t="shared" si="22"/>
        <v>5184</v>
      </c>
      <c r="E769" s="33"/>
      <c r="F769" s="50">
        <v>1.9762897684579062</v>
      </c>
      <c r="G769" s="2">
        <v>72</v>
      </c>
      <c r="H769" s="2">
        <f t="shared" si="23"/>
        <v>5184</v>
      </c>
      <c r="I769" s="2"/>
      <c r="K769" s="2"/>
    </row>
    <row r="770" spans="1:11" x14ac:dyDescent="0.25">
      <c r="A770">
        <v>2.0240351552230083</v>
      </c>
      <c r="B770">
        <v>72</v>
      </c>
      <c r="C770">
        <f t="shared" si="22"/>
        <v>5184</v>
      </c>
      <c r="E770" s="33"/>
      <c r="F770" s="50">
        <v>1.9762897684579062</v>
      </c>
      <c r="G770" s="2">
        <v>72</v>
      </c>
      <c r="H770" s="2">
        <f t="shared" si="23"/>
        <v>5184</v>
      </c>
      <c r="I770" s="2"/>
      <c r="K770" s="2"/>
    </row>
    <row r="771" spans="1:11" x14ac:dyDescent="0.25">
      <c r="A771">
        <v>2.0249499334789309</v>
      </c>
      <c r="B771">
        <v>69</v>
      </c>
      <c r="C771">
        <f t="shared" si="22"/>
        <v>4761</v>
      </c>
      <c r="E771" s="33"/>
      <c r="F771" s="50">
        <v>1.9769792959343162</v>
      </c>
      <c r="G771" s="2">
        <v>69</v>
      </c>
      <c r="H771" s="2">
        <f t="shared" si="23"/>
        <v>4761</v>
      </c>
      <c r="I771" s="2"/>
      <c r="K771" s="2"/>
    </row>
    <row r="772" spans="1:11" x14ac:dyDescent="0.25">
      <c r="A772">
        <v>2.0259257876207721</v>
      </c>
      <c r="B772">
        <v>73</v>
      </c>
      <c r="C772">
        <f t="shared" si="22"/>
        <v>5329</v>
      </c>
      <c r="E772" s="33"/>
      <c r="F772" s="50">
        <v>1.9777141791865684</v>
      </c>
      <c r="G772" s="2">
        <v>73</v>
      </c>
      <c r="H772" s="2">
        <f t="shared" si="23"/>
        <v>5329</v>
      </c>
      <c r="I772" s="2"/>
      <c r="K772" s="2"/>
    </row>
    <row r="773" spans="1:11" x14ac:dyDescent="0.25">
      <c r="A773">
        <v>2.0259257876207721</v>
      </c>
      <c r="B773">
        <v>69</v>
      </c>
      <c r="C773">
        <f t="shared" si="22"/>
        <v>4761</v>
      </c>
      <c r="E773" s="33"/>
      <c r="F773" s="50">
        <v>1.9777141791865684</v>
      </c>
      <c r="G773" s="2">
        <v>69</v>
      </c>
      <c r="H773" s="2">
        <f t="shared" si="23"/>
        <v>4761</v>
      </c>
      <c r="I773" s="2"/>
      <c r="K773" s="2"/>
    </row>
    <row r="774" spans="1:11" x14ac:dyDescent="0.25">
      <c r="A774">
        <v>2.0259257876207721</v>
      </c>
      <c r="B774">
        <v>75</v>
      </c>
      <c r="C774">
        <f t="shared" si="22"/>
        <v>5625</v>
      </c>
      <c r="E774" s="33"/>
      <c r="F774" s="50">
        <v>1.9777141791865684</v>
      </c>
      <c r="G774" s="2">
        <v>75</v>
      </c>
      <c r="H774" s="2">
        <f t="shared" si="23"/>
        <v>5625</v>
      </c>
      <c r="I774" s="2"/>
      <c r="K774" s="2"/>
    </row>
    <row r="775" spans="1:11" x14ac:dyDescent="0.25">
      <c r="A775">
        <v>2.0259257876207721</v>
      </c>
      <c r="B775">
        <v>76</v>
      </c>
      <c r="C775">
        <f t="shared" si="22"/>
        <v>5776</v>
      </c>
      <c r="E775" s="33"/>
      <c r="F775" s="50">
        <v>1.9777141791865684</v>
      </c>
      <c r="G775" s="2">
        <v>76</v>
      </c>
      <c r="H775" s="2">
        <f t="shared" si="23"/>
        <v>5776</v>
      </c>
      <c r="I775" s="2"/>
      <c r="K775" s="2"/>
    </row>
    <row r="776" spans="1:11" x14ac:dyDescent="0.25">
      <c r="A776">
        <v>2.0268407359529568</v>
      </c>
      <c r="B776">
        <v>87</v>
      </c>
      <c r="C776">
        <f t="shared" si="22"/>
        <v>7569</v>
      </c>
      <c r="E776" s="33"/>
      <c r="F776" s="50">
        <v>1.9784025576639379</v>
      </c>
      <c r="G776" s="2">
        <v>87</v>
      </c>
      <c r="H776" s="2">
        <f t="shared" si="23"/>
        <v>7569</v>
      </c>
      <c r="I776" s="2"/>
      <c r="K776" s="2"/>
    </row>
    <row r="777" spans="1:11" x14ac:dyDescent="0.25">
      <c r="A777">
        <v>2.0268407359529568</v>
      </c>
      <c r="B777">
        <v>69</v>
      </c>
      <c r="C777">
        <f t="shared" si="22"/>
        <v>4761</v>
      </c>
      <c r="E777" s="33"/>
      <c r="F777" s="50">
        <v>1.9784025576639379</v>
      </c>
      <c r="G777" s="2">
        <v>69</v>
      </c>
      <c r="H777" s="2">
        <f t="shared" si="23"/>
        <v>4761</v>
      </c>
      <c r="I777" s="2"/>
      <c r="K777" s="2"/>
    </row>
    <row r="778" spans="1:11" x14ac:dyDescent="0.25">
      <c r="A778">
        <v>2.0277557666846073</v>
      </c>
      <c r="B778">
        <v>78</v>
      </c>
      <c r="C778">
        <f t="shared" si="22"/>
        <v>6084</v>
      </c>
      <c r="E778" s="33"/>
      <c r="F778" s="50">
        <v>1.979090379965792</v>
      </c>
      <c r="G778" s="2">
        <v>78</v>
      </c>
      <c r="H778" s="2">
        <f t="shared" si="23"/>
        <v>6084</v>
      </c>
      <c r="I778" s="2"/>
      <c r="K778" s="2"/>
    </row>
    <row r="779" spans="1:11" x14ac:dyDescent="0.25">
      <c r="A779">
        <v>2.0277557666846073</v>
      </c>
      <c r="B779">
        <v>78</v>
      </c>
      <c r="C779">
        <f t="shared" si="22"/>
        <v>6084</v>
      </c>
      <c r="E779" s="33"/>
      <c r="F779" s="50">
        <v>1.979090379965792</v>
      </c>
      <c r="G779" s="2">
        <v>78</v>
      </c>
      <c r="H779" s="2">
        <f t="shared" si="23"/>
        <v>6084</v>
      </c>
      <c r="I779" s="2"/>
      <c r="K779" s="2"/>
    </row>
    <row r="780" spans="1:11" x14ac:dyDescent="0.25">
      <c r="A780">
        <v>2.0277557666846073</v>
      </c>
      <c r="B780">
        <v>67</v>
      </c>
      <c r="C780">
        <f t="shared" si="22"/>
        <v>4489</v>
      </c>
      <c r="E780" s="33"/>
      <c r="F780" s="50">
        <v>1.979090379965792</v>
      </c>
      <c r="G780" s="2">
        <v>67</v>
      </c>
      <c r="H780" s="2">
        <f t="shared" si="23"/>
        <v>4489</v>
      </c>
      <c r="I780" s="2"/>
      <c r="K780" s="2"/>
    </row>
    <row r="781" spans="1:11" x14ac:dyDescent="0.25">
      <c r="A781">
        <v>2.028670879883566</v>
      </c>
      <c r="B781">
        <v>69</v>
      </c>
      <c r="C781">
        <f t="shared" si="22"/>
        <v>4761</v>
      </c>
      <c r="E781" s="33"/>
      <c r="F781" s="50">
        <v>1.9797776459577174</v>
      </c>
      <c r="G781" s="2">
        <v>69</v>
      </c>
      <c r="H781" s="2">
        <f t="shared" si="23"/>
        <v>4761</v>
      </c>
      <c r="I781" s="2"/>
      <c r="K781" s="2"/>
    </row>
    <row r="782" spans="1:11" x14ac:dyDescent="0.25">
      <c r="A782">
        <v>2.028670879883566</v>
      </c>
      <c r="B782">
        <v>82</v>
      </c>
      <c r="C782">
        <f t="shared" si="22"/>
        <v>6724</v>
      </c>
      <c r="E782" s="33"/>
      <c r="F782" s="50">
        <v>1.9797776459577174</v>
      </c>
      <c r="G782" s="2">
        <v>82</v>
      </c>
      <c r="H782" s="2">
        <f t="shared" si="23"/>
        <v>6724</v>
      </c>
      <c r="I782" s="2"/>
      <c r="K782" s="2"/>
    </row>
    <row r="783" spans="1:11" x14ac:dyDescent="0.25">
      <c r="A783">
        <v>2.0305623754479871</v>
      </c>
      <c r="B783">
        <v>69</v>
      </c>
      <c r="C783">
        <f t="shared" si="22"/>
        <v>4761</v>
      </c>
      <c r="E783" s="33"/>
      <c r="F783" s="50">
        <v>1.9811962322182222</v>
      </c>
      <c r="G783" s="2">
        <v>69</v>
      </c>
      <c r="H783" s="2">
        <f t="shared" si="23"/>
        <v>4761</v>
      </c>
      <c r="I783" s="2"/>
      <c r="K783" s="2"/>
    </row>
    <row r="784" spans="1:11" x14ac:dyDescent="0.25">
      <c r="A784">
        <v>2.0314777419673016</v>
      </c>
      <c r="B784">
        <v>72</v>
      </c>
      <c r="C784">
        <f t="shared" si="22"/>
        <v>5184</v>
      </c>
      <c r="E784" s="33"/>
      <c r="F784" s="50">
        <v>1.9818817913657212</v>
      </c>
      <c r="G784" s="2">
        <v>72</v>
      </c>
      <c r="H784" s="2">
        <f t="shared" si="23"/>
        <v>5184</v>
      </c>
      <c r="I784" s="2"/>
      <c r="K784" s="2"/>
    </row>
    <row r="785" spans="1:11" x14ac:dyDescent="0.25">
      <c r="A785">
        <v>2.0323931912274484</v>
      </c>
      <c r="B785">
        <v>72</v>
      </c>
      <c r="C785">
        <f t="shared" si="22"/>
        <v>5184</v>
      </c>
      <c r="E785" s="33"/>
      <c r="F785" s="50">
        <v>1.9825667936672677</v>
      </c>
      <c r="G785" s="2">
        <v>72</v>
      </c>
      <c r="H785" s="2">
        <f t="shared" si="23"/>
        <v>5184</v>
      </c>
      <c r="I785" s="2"/>
      <c r="K785" s="2"/>
    </row>
    <row r="786" spans="1:11" x14ac:dyDescent="0.25">
      <c r="A786">
        <v>2.0342853821810913</v>
      </c>
      <c r="B786">
        <v>82</v>
      </c>
      <c r="C786">
        <f t="shared" si="22"/>
        <v>6724</v>
      </c>
      <c r="E786" s="33"/>
      <c r="F786" s="50">
        <v>1.9839806999536673</v>
      </c>
      <c r="G786" s="2">
        <v>82</v>
      </c>
      <c r="H786" s="2">
        <f t="shared" si="23"/>
        <v>6724</v>
      </c>
      <c r="I786" s="2"/>
      <c r="K786" s="2"/>
    </row>
    <row r="787" spans="1:11" x14ac:dyDescent="0.25">
      <c r="A787">
        <v>2.0352010855945952</v>
      </c>
      <c r="B787">
        <v>80</v>
      </c>
      <c r="C787">
        <f t="shared" si="22"/>
        <v>6400</v>
      </c>
      <c r="E787" s="33"/>
      <c r="F787" s="50">
        <v>1.9846639937930246</v>
      </c>
      <c r="G787" s="2">
        <v>80</v>
      </c>
      <c r="H787" s="2">
        <f t="shared" si="23"/>
        <v>6400</v>
      </c>
      <c r="I787" s="2"/>
      <c r="K787" s="2"/>
    </row>
    <row r="788" spans="1:11" x14ac:dyDescent="0.25">
      <c r="A788">
        <v>2.0352010855945952</v>
      </c>
      <c r="B788">
        <v>71</v>
      </c>
      <c r="C788">
        <f t="shared" si="22"/>
        <v>5041</v>
      </c>
      <c r="E788" s="33"/>
      <c r="F788" s="50">
        <v>1.9846639937930246</v>
      </c>
      <c r="G788" s="2">
        <v>71</v>
      </c>
      <c r="H788" s="2">
        <f t="shared" si="23"/>
        <v>5041</v>
      </c>
      <c r="I788" s="2"/>
      <c r="K788" s="2"/>
    </row>
    <row r="789" spans="1:11" x14ac:dyDescent="0.25">
      <c r="A789">
        <v>2.0352010855945952</v>
      </c>
      <c r="B789">
        <v>85</v>
      </c>
      <c r="C789">
        <f t="shared" si="22"/>
        <v>7225</v>
      </c>
      <c r="E789" s="33"/>
      <c r="F789" s="50">
        <v>1.9846639937930246</v>
      </c>
      <c r="G789" s="2">
        <v>85</v>
      </c>
      <c r="H789" s="2">
        <f t="shared" si="23"/>
        <v>7225</v>
      </c>
      <c r="I789" s="2"/>
      <c r="K789" s="2"/>
    </row>
    <row r="790" spans="1:11" x14ac:dyDescent="0.25">
      <c r="A790">
        <v>2.0361168720186713</v>
      </c>
      <c r="B790">
        <v>71</v>
      </c>
      <c r="C790">
        <f t="shared" si="22"/>
        <v>5041</v>
      </c>
      <c r="E790" s="33"/>
      <c r="F790" s="50">
        <v>1.9853467302673833</v>
      </c>
      <c r="G790" s="2">
        <v>71</v>
      </c>
      <c r="H790" s="2">
        <f t="shared" si="23"/>
        <v>5041</v>
      </c>
      <c r="I790" s="2"/>
      <c r="K790" s="2"/>
    </row>
    <row r="791" spans="1:11" x14ac:dyDescent="0.25">
      <c r="A791">
        <v>2.0361168720186713</v>
      </c>
      <c r="B791">
        <v>76</v>
      </c>
      <c r="C791">
        <f t="shared" si="22"/>
        <v>5776</v>
      </c>
      <c r="E791" s="33"/>
      <c r="F791" s="50">
        <v>1.9853467302673833</v>
      </c>
      <c r="G791" s="2">
        <v>76</v>
      </c>
      <c r="H791" s="2">
        <f t="shared" si="23"/>
        <v>5776</v>
      </c>
      <c r="I791" s="2"/>
      <c r="K791" s="2"/>
    </row>
    <row r="792" spans="1:11" x14ac:dyDescent="0.25">
      <c r="A792">
        <v>2.0361168720186713</v>
      </c>
      <c r="B792">
        <v>79</v>
      </c>
      <c r="C792">
        <f t="shared" si="22"/>
        <v>6241</v>
      </c>
      <c r="E792" s="33"/>
      <c r="F792" s="50">
        <v>1.9853467302673833</v>
      </c>
      <c r="G792" s="2">
        <v>79</v>
      </c>
      <c r="H792" s="2">
        <f t="shared" si="23"/>
        <v>6241</v>
      </c>
      <c r="I792" s="2"/>
      <c r="K792" s="2"/>
    </row>
    <row r="793" spans="1:11" x14ac:dyDescent="0.25">
      <c r="A793">
        <v>2.0370938024411958</v>
      </c>
      <c r="B793">
        <v>73</v>
      </c>
      <c r="C793">
        <f t="shared" si="22"/>
        <v>5329</v>
      </c>
      <c r="E793" s="33"/>
      <c r="F793" s="50">
        <v>1.9860743680257529</v>
      </c>
      <c r="G793" s="2">
        <v>73</v>
      </c>
      <c r="H793" s="2">
        <f t="shared" si="23"/>
        <v>5329</v>
      </c>
      <c r="I793" s="2"/>
      <c r="K793" s="2"/>
    </row>
    <row r="794" spans="1:11" x14ac:dyDescent="0.25">
      <c r="A794">
        <v>2.0380097606285572</v>
      </c>
      <c r="B794">
        <v>73</v>
      </c>
      <c r="C794">
        <f t="shared" si="22"/>
        <v>5329</v>
      </c>
      <c r="E794" s="33"/>
      <c r="F794" s="50">
        <v>1.9867559522173774</v>
      </c>
      <c r="G794" s="2">
        <v>73</v>
      </c>
      <c r="H794" s="2">
        <f t="shared" si="23"/>
        <v>5329</v>
      </c>
      <c r="I794" s="2"/>
      <c r="K794" s="2"/>
    </row>
    <row r="795" spans="1:11" x14ac:dyDescent="0.25">
      <c r="A795">
        <v>2.0389258020274075</v>
      </c>
      <c r="B795">
        <v>79</v>
      </c>
      <c r="C795">
        <f t="shared" ref="C795:C858" si="24">B795^2</f>
        <v>6241</v>
      </c>
      <c r="E795" s="33"/>
      <c r="F795" s="50">
        <v>1.9874369786638046</v>
      </c>
      <c r="G795" s="2">
        <v>79</v>
      </c>
      <c r="H795" s="2">
        <f t="shared" ref="H795:H858" si="25">G795^2</f>
        <v>6241</v>
      </c>
      <c r="I795" s="2"/>
      <c r="K795" s="2"/>
    </row>
    <row r="796" spans="1:11" x14ac:dyDescent="0.25">
      <c r="A796">
        <v>2.0389258020274075</v>
      </c>
      <c r="B796">
        <v>79</v>
      </c>
      <c r="C796">
        <f t="shared" si="24"/>
        <v>6241</v>
      </c>
      <c r="E796" s="33"/>
      <c r="F796" s="50">
        <v>1.9874369786638046</v>
      </c>
      <c r="G796" s="2">
        <v>79</v>
      </c>
      <c r="H796" s="2">
        <f t="shared" si="25"/>
        <v>6241</v>
      </c>
      <c r="I796" s="2"/>
      <c r="K796" s="2"/>
    </row>
    <row r="797" spans="1:11" x14ac:dyDescent="0.25">
      <c r="A797">
        <v>2.039841926702799</v>
      </c>
      <c r="B797">
        <v>75</v>
      </c>
      <c r="C797">
        <f t="shared" si="24"/>
        <v>5625</v>
      </c>
      <c r="E797" s="33"/>
      <c r="F797" s="50">
        <v>1.9881174472431387</v>
      </c>
      <c r="G797" s="2">
        <v>75</v>
      </c>
      <c r="H797" s="2">
        <f t="shared" si="25"/>
        <v>5625</v>
      </c>
      <c r="I797" s="2"/>
      <c r="K797" s="2"/>
    </row>
    <row r="798" spans="1:11" x14ac:dyDescent="0.25">
      <c r="A798">
        <v>2.0408192182188425</v>
      </c>
      <c r="B798">
        <v>72</v>
      </c>
      <c r="C798">
        <f t="shared" si="24"/>
        <v>5184</v>
      </c>
      <c r="E798" s="33"/>
      <c r="F798" s="50">
        <v>1.9888426653647489</v>
      </c>
      <c r="G798" s="2">
        <v>72</v>
      </c>
      <c r="H798" s="2">
        <f t="shared" si="25"/>
        <v>5184</v>
      </c>
      <c r="I798" s="2"/>
      <c r="K798" s="2"/>
    </row>
    <row r="799" spans="1:11" x14ac:dyDescent="0.25">
      <c r="A799">
        <v>2.0417355152042593</v>
      </c>
      <c r="B799">
        <v>70</v>
      </c>
      <c r="C799">
        <f t="shared" si="24"/>
        <v>4900</v>
      </c>
      <c r="E799" s="33"/>
      <c r="F799" s="50">
        <v>1.9895219806368722</v>
      </c>
      <c r="G799" s="2">
        <v>70</v>
      </c>
      <c r="H799" s="2">
        <f t="shared" si="25"/>
        <v>4900</v>
      </c>
      <c r="I799" s="2"/>
      <c r="K799" s="2"/>
    </row>
    <row r="800" spans="1:11" x14ac:dyDescent="0.25">
      <c r="A800">
        <v>2.0426518956643003</v>
      </c>
      <c r="B800">
        <v>75</v>
      </c>
      <c r="C800">
        <f t="shared" si="24"/>
        <v>5625</v>
      </c>
      <c r="E800" s="33"/>
      <c r="F800" s="50">
        <v>1.9902007376744648</v>
      </c>
      <c r="G800" s="2">
        <v>75</v>
      </c>
      <c r="H800" s="2">
        <f t="shared" si="25"/>
        <v>5625</v>
      </c>
      <c r="I800" s="2"/>
      <c r="K800" s="2"/>
    </row>
    <row r="801" spans="1:11" x14ac:dyDescent="0.25">
      <c r="A801">
        <v>2.0426518956643003</v>
      </c>
      <c r="B801">
        <v>79</v>
      </c>
      <c r="C801">
        <f t="shared" si="24"/>
        <v>6241</v>
      </c>
      <c r="E801" s="33"/>
      <c r="F801" s="50">
        <v>1.9902007376744648</v>
      </c>
      <c r="G801" s="2">
        <v>79</v>
      </c>
      <c r="H801" s="2">
        <f t="shared" si="25"/>
        <v>6241</v>
      </c>
      <c r="I801" s="2"/>
      <c r="K801" s="2"/>
    </row>
    <row r="802" spans="1:11" x14ac:dyDescent="0.25">
      <c r="A802">
        <v>2.0463793708417093</v>
      </c>
      <c r="B802">
        <v>79</v>
      </c>
      <c r="C802">
        <f t="shared" si="24"/>
        <v>6241</v>
      </c>
      <c r="E802" s="33"/>
      <c r="F802" s="50">
        <v>1.9929552628012224</v>
      </c>
      <c r="G802" s="2">
        <v>79</v>
      </c>
      <c r="H802" s="2">
        <f t="shared" si="25"/>
        <v>6241</v>
      </c>
      <c r="I802" s="2"/>
      <c r="K802" s="2"/>
    </row>
    <row r="803" spans="1:11" x14ac:dyDescent="0.25">
      <c r="A803">
        <v>2.0463793708417093</v>
      </c>
      <c r="B803">
        <v>73</v>
      </c>
      <c r="C803">
        <f t="shared" si="24"/>
        <v>5329</v>
      </c>
      <c r="E803" s="33"/>
      <c r="F803" s="50">
        <v>1.9929552628012224</v>
      </c>
      <c r="G803" s="2">
        <v>73</v>
      </c>
      <c r="H803" s="2">
        <f t="shared" si="25"/>
        <v>5329</v>
      </c>
      <c r="I803" s="2"/>
      <c r="K803" s="2"/>
    </row>
    <row r="804" spans="1:11" x14ac:dyDescent="0.25">
      <c r="A804">
        <v>2.0463793708417093</v>
      </c>
      <c r="B804">
        <v>79</v>
      </c>
      <c r="C804">
        <f t="shared" si="24"/>
        <v>6241</v>
      </c>
      <c r="E804" s="33"/>
      <c r="F804" s="50">
        <v>1.9929552628012224</v>
      </c>
      <c r="G804" s="2">
        <v>79</v>
      </c>
      <c r="H804" s="2">
        <f t="shared" si="25"/>
        <v>6241</v>
      </c>
      <c r="I804" s="2"/>
      <c r="K804" s="2"/>
    </row>
    <row r="805" spans="1:11" x14ac:dyDescent="0.25">
      <c r="A805">
        <v>2.0482741923258616</v>
      </c>
      <c r="B805">
        <v>84</v>
      </c>
      <c r="C805">
        <f t="shared" si="24"/>
        <v>7056</v>
      </c>
      <c r="E805" s="33"/>
      <c r="F805" s="50">
        <v>1.9943515622428232</v>
      </c>
      <c r="G805" s="2">
        <v>84</v>
      </c>
      <c r="H805" s="2">
        <f t="shared" si="25"/>
        <v>7056</v>
      </c>
      <c r="I805" s="2"/>
      <c r="K805" s="2"/>
    </row>
    <row r="806" spans="1:11" x14ac:dyDescent="0.25">
      <c r="A806">
        <v>2.0482741923258616</v>
      </c>
      <c r="B806">
        <v>73</v>
      </c>
      <c r="C806">
        <f t="shared" si="24"/>
        <v>5329</v>
      </c>
      <c r="E806" s="33"/>
      <c r="F806" s="50">
        <v>1.9943515622428232</v>
      </c>
      <c r="G806" s="2">
        <v>73</v>
      </c>
      <c r="H806" s="2">
        <f t="shared" si="25"/>
        <v>5329</v>
      </c>
      <c r="I806" s="2"/>
      <c r="K806" s="2"/>
    </row>
    <row r="807" spans="1:11" x14ac:dyDescent="0.25">
      <c r="A807">
        <v>2.049191170085181</v>
      </c>
      <c r="B807">
        <v>73</v>
      </c>
      <c r="C807">
        <f t="shared" si="24"/>
        <v>5329</v>
      </c>
      <c r="E807" s="33"/>
      <c r="F807" s="50">
        <v>1.9950263338524925</v>
      </c>
      <c r="G807" s="2">
        <v>73</v>
      </c>
      <c r="H807" s="2">
        <f t="shared" si="25"/>
        <v>5329</v>
      </c>
      <c r="I807" s="2"/>
      <c r="K807" s="2"/>
    </row>
    <row r="808" spans="1:11" x14ac:dyDescent="0.25">
      <c r="A808">
        <v>2.0548171399861568</v>
      </c>
      <c r="B808">
        <v>80</v>
      </c>
      <c r="C808">
        <f t="shared" si="24"/>
        <v>6400</v>
      </c>
      <c r="E808" s="33"/>
      <c r="F808" s="50">
        <v>1.999152697009964</v>
      </c>
      <c r="G808" s="2">
        <v>80</v>
      </c>
      <c r="H808" s="2">
        <f t="shared" si="25"/>
        <v>6400</v>
      </c>
      <c r="I808" s="2"/>
      <c r="K808" s="2"/>
    </row>
    <row r="809" spans="1:11" x14ac:dyDescent="0.25">
      <c r="A809">
        <v>2.0557347182261418</v>
      </c>
      <c r="B809">
        <v>72</v>
      </c>
      <c r="C809">
        <f t="shared" si="24"/>
        <v>5184</v>
      </c>
      <c r="E809" s="33"/>
      <c r="F809" s="50">
        <v>1.9998234775707679</v>
      </c>
      <c r="G809" s="2">
        <v>72</v>
      </c>
      <c r="H809" s="2">
        <f t="shared" si="25"/>
        <v>5184</v>
      </c>
      <c r="I809" s="2"/>
      <c r="K809" s="2"/>
    </row>
    <row r="810" spans="1:11" x14ac:dyDescent="0.25">
      <c r="A810">
        <v>2.0566523808952661</v>
      </c>
      <c r="B810">
        <v>77</v>
      </c>
      <c r="C810">
        <f t="shared" si="24"/>
        <v>5929</v>
      </c>
      <c r="E810" s="33"/>
      <c r="F810" s="50">
        <v>2.0004936982105694</v>
      </c>
      <c r="G810" s="2">
        <v>77</v>
      </c>
      <c r="H810" s="2">
        <f t="shared" si="25"/>
        <v>5929</v>
      </c>
      <c r="I810" s="2"/>
      <c r="K810" s="2"/>
    </row>
    <row r="811" spans="1:11" x14ac:dyDescent="0.25">
      <c r="A811">
        <v>2.0575701280542291</v>
      </c>
      <c r="B811">
        <v>79</v>
      </c>
      <c r="C811">
        <f t="shared" si="24"/>
        <v>6241</v>
      </c>
      <c r="E811" s="33"/>
      <c r="F811" s="50">
        <v>2.0011633588271733</v>
      </c>
      <c r="G811" s="2">
        <v>79</v>
      </c>
      <c r="H811" s="2">
        <f t="shared" si="25"/>
        <v>6241</v>
      </c>
      <c r="I811" s="2"/>
      <c r="K811" s="2"/>
    </row>
    <row r="812" spans="1:11" x14ac:dyDescent="0.25">
      <c r="A812">
        <v>2.0594670735145169</v>
      </c>
      <c r="B812">
        <v>72</v>
      </c>
      <c r="C812">
        <f t="shared" si="24"/>
        <v>5184</v>
      </c>
      <c r="E812" s="33"/>
      <c r="F812" s="50">
        <v>2.0025455490167254</v>
      </c>
      <c r="G812" s="2">
        <v>72</v>
      </c>
      <c r="H812" s="2">
        <f t="shared" si="25"/>
        <v>5184</v>
      </c>
      <c r="I812" s="2"/>
      <c r="K812" s="2"/>
    </row>
    <row r="813" spans="1:11" x14ac:dyDescent="0.25">
      <c r="A813">
        <v>2.0594670735145169</v>
      </c>
      <c r="B813">
        <v>74</v>
      </c>
      <c r="C813">
        <f t="shared" si="24"/>
        <v>5476</v>
      </c>
      <c r="E813" s="33"/>
      <c r="F813" s="50">
        <v>2.0025455490167254</v>
      </c>
      <c r="G813" s="2">
        <v>74</v>
      </c>
      <c r="H813" s="2">
        <f t="shared" si="25"/>
        <v>5476</v>
      </c>
      <c r="I813" s="2"/>
      <c r="K813" s="2"/>
    </row>
    <row r="814" spans="1:11" x14ac:dyDescent="0.25">
      <c r="A814">
        <v>2.0613031715234351</v>
      </c>
      <c r="B814">
        <v>72</v>
      </c>
      <c r="C814">
        <f t="shared" si="24"/>
        <v>5184</v>
      </c>
      <c r="E814" s="33"/>
      <c r="F814" s="50">
        <v>2.0038808737594986</v>
      </c>
      <c r="G814" s="2">
        <v>72</v>
      </c>
      <c r="H814" s="2">
        <f t="shared" si="25"/>
        <v>5184</v>
      </c>
      <c r="I814" s="2"/>
      <c r="K814" s="2"/>
    </row>
    <row r="815" spans="1:11" x14ac:dyDescent="0.25">
      <c r="A815">
        <v>2.0613031715234351</v>
      </c>
      <c r="B815">
        <v>74</v>
      </c>
      <c r="C815">
        <f t="shared" si="24"/>
        <v>5476</v>
      </c>
      <c r="E815" s="33"/>
      <c r="F815" s="50">
        <v>2.0038808737594986</v>
      </c>
      <c r="G815" s="2">
        <v>74</v>
      </c>
      <c r="H815" s="2">
        <f t="shared" si="25"/>
        <v>5476</v>
      </c>
      <c r="I815" s="2"/>
      <c r="K815" s="2"/>
    </row>
    <row r="816" spans="1:11" x14ac:dyDescent="0.25">
      <c r="A816">
        <v>2.0641191807218737</v>
      </c>
      <c r="B816">
        <v>69</v>
      </c>
      <c r="C816">
        <f t="shared" si="24"/>
        <v>4761</v>
      </c>
      <c r="E816" s="33"/>
      <c r="F816" s="50">
        <v>2.0059240167761603</v>
      </c>
      <c r="G816" s="2">
        <v>69</v>
      </c>
      <c r="H816" s="2">
        <f t="shared" si="25"/>
        <v>4761</v>
      </c>
      <c r="I816" s="2"/>
      <c r="K816" s="2"/>
    </row>
    <row r="817" spans="1:11" x14ac:dyDescent="0.25">
      <c r="A817">
        <v>2.0687734693263984</v>
      </c>
      <c r="B817">
        <v>73</v>
      </c>
      <c r="C817">
        <f t="shared" si="24"/>
        <v>5329</v>
      </c>
      <c r="E817" s="33"/>
      <c r="F817" s="50">
        <v>2.0092880877994999</v>
      </c>
      <c r="G817" s="2">
        <v>73</v>
      </c>
      <c r="H817" s="2">
        <f t="shared" si="25"/>
        <v>5329</v>
      </c>
      <c r="I817" s="2"/>
      <c r="K817" s="2"/>
    </row>
    <row r="818" spans="1:11" x14ac:dyDescent="0.25">
      <c r="A818">
        <v>2.0847126343181936</v>
      </c>
      <c r="B818">
        <v>76</v>
      </c>
      <c r="C818">
        <f t="shared" si="24"/>
        <v>5776</v>
      </c>
      <c r="E818" s="33"/>
      <c r="F818" s="50">
        <v>2.0206877229278493</v>
      </c>
      <c r="G818" s="2">
        <v>76</v>
      </c>
      <c r="H818" s="2">
        <f t="shared" si="25"/>
        <v>5776</v>
      </c>
      <c r="I818" s="2"/>
      <c r="K818" s="2"/>
    </row>
    <row r="819" spans="1:11" x14ac:dyDescent="0.25">
      <c r="A819">
        <v>2.0884559495281625</v>
      </c>
      <c r="B819">
        <v>77</v>
      </c>
      <c r="C819">
        <f t="shared" si="24"/>
        <v>5929</v>
      </c>
      <c r="E819" s="33"/>
      <c r="F819" s="50">
        <v>2.0233377841422393</v>
      </c>
      <c r="G819" s="2">
        <v>77</v>
      </c>
      <c r="H819" s="2">
        <f t="shared" si="25"/>
        <v>5929</v>
      </c>
      <c r="I819" s="2"/>
      <c r="K819" s="2"/>
    </row>
    <row r="820" spans="1:11" x14ac:dyDescent="0.25">
      <c r="A820">
        <v>2.0884559495281625</v>
      </c>
      <c r="B820">
        <v>76</v>
      </c>
      <c r="C820">
        <f t="shared" si="24"/>
        <v>5776</v>
      </c>
      <c r="E820" s="33"/>
      <c r="F820" s="50">
        <v>2.0233377841422393</v>
      </c>
      <c r="G820" s="2">
        <v>76</v>
      </c>
      <c r="H820" s="2">
        <f t="shared" si="25"/>
        <v>5776</v>
      </c>
      <c r="I820" s="2"/>
      <c r="K820" s="2"/>
    </row>
    <row r="821" spans="1:11" x14ac:dyDescent="0.25">
      <c r="A821">
        <v>2.0987728096670564</v>
      </c>
      <c r="B821">
        <v>81</v>
      </c>
      <c r="C821">
        <f t="shared" si="24"/>
        <v>6561</v>
      </c>
      <c r="E821" s="33"/>
      <c r="F821" s="50">
        <v>2.0305881730273212</v>
      </c>
      <c r="G821" s="2">
        <v>81</v>
      </c>
      <c r="H821" s="2">
        <f t="shared" si="25"/>
        <v>6561</v>
      </c>
      <c r="I821" s="2"/>
      <c r="K821" s="2"/>
    </row>
    <row r="822" spans="1:11" x14ac:dyDescent="0.25">
      <c r="A822">
        <v>2.0987728096670564</v>
      </c>
      <c r="B822">
        <v>79</v>
      </c>
      <c r="C822">
        <f t="shared" si="24"/>
        <v>6241</v>
      </c>
      <c r="E822" s="33"/>
      <c r="F822" s="50">
        <v>2.0305881730273212</v>
      </c>
      <c r="G822" s="2">
        <v>79</v>
      </c>
      <c r="H822" s="2">
        <f t="shared" si="25"/>
        <v>6241</v>
      </c>
      <c r="I822" s="2"/>
      <c r="K822" s="2"/>
    </row>
    <row r="823" spans="1:11" x14ac:dyDescent="0.25">
      <c r="A823">
        <v>2.0987728096670564</v>
      </c>
      <c r="B823">
        <v>78</v>
      </c>
      <c r="C823">
        <f t="shared" si="24"/>
        <v>6084</v>
      </c>
      <c r="E823" s="33"/>
      <c r="F823" s="50">
        <v>2.0305881730273212</v>
      </c>
      <c r="G823" s="2">
        <v>78</v>
      </c>
      <c r="H823" s="2">
        <f t="shared" si="25"/>
        <v>6084</v>
      </c>
      <c r="I823" s="2"/>
      <c r="K823" s="2"/>
    </row>
    <row r="824" spans="1:11" x14ac:dyDescent="0.25">
      <c r="A824">
        <v>2.1015995651031476</v>
      </c>
      <c r="B824">
        <v>77</v>
      </c>
      <c r="C824">
        <f t="shared" si="24"/>
        <v>5929</v>
      </c>
      <c r="E824" s="33"/>
      <c r="F824" s="50">
        <v>2.0325610724378613</v>
      </c>
      <c r="G824" s="2">
        <v>77</v>
      </c>
      <c r="H824" s="2">
        <f t="shared" si="25"/>
        <v>5929</v>
      </c>
      <c r="I824" s="2"/>
      <c r="K824" s="2"/>
    </row>
    <row r="825" spans="1:11" x14ac:dyDescent="0.25">
      <c r="A825">
        <v>2.1015995651031476</v>
      </c>
      <c r="B825">
        <v>78</v>
      </c>
      <c r="C825">
        <f t="shared" si="24"/>
        <v>6084</v>
      </c>
      <c r="E825" s="33"/>
      <c r="F825" s="50">
        <v>2.0325610724378613</v>
      </c>
      <c r="G825" s="2">
        <v>78</v>
      </c>
      <c r="H825" s="2">
        <f t="shared" si="25"/>
        <v>6084</v>
      </c>
      <c r="I825" s="2"/>
      <c r="K825" s="2"/>
    </row>
    <row r="826" spans="1:11" x14ac:dyDescent="0.25">
      <c r="A826">
        <v>2.110945987177435</v>
      </c>
      <c r="B826">
        <v>78</v>
      </c>
      <c r="C826">
        <f t="shared" si="24"/>
        <v>6084</v>
      </c>
      <c r="E826" s="33"/>
      <c r="F826" s="50">
        <v>2.0390425040986413</v>
      </c>
      <c r="G826" s="2">
        <v>78</v>
      </c>
      <c r="H826" s="2">
        <f t="shared" si="25"/>
        <v>6084</v>
      </c>
      <c r="I826" s="2"/>
      <c r="K826" s="2"/>
    </row>
    <row r="827" spans="1:11" x14ac:dyDescent="0.25">
      <c r="A827">
        <v>2.1203629914984199</v>
      </c>
      <c r="B827">
        <v>79</v>
      </c>
      <c r="C827">
        <f t="shared" si="24"/>
        <v>6241</v>
      </c>
      <c r="E827" s="33"/>
      <c r="F827" s="50">
        <v>2.0455080622289605</v>
      </c>
      <c r="G827" s="2">
        <v>79</v>
      </c>
      <c r="H827" s="2">
        <f t="shared" si="25"/>
        <v>6241</v>
      </c>
      <c r="I827" s="2"/>
      <c r="K827" s="2"/>
    </row>
    <row r="828" spans="1:11" x14ac:dyDescent="0.25">
      <c r="A828">
        <v>2.1307137980976636</v>
      </c>
      <c r="B828">
        <v>48</v>
      </c>
      <c r="C828">
        <f t="shared" si="24"/>
        <v>2304</v>
      </c>
      <c r="E828" s="33"/>
      <c r="F828" s="50">
        <v>2.0525398295838637</v>
      </c>
      <c r="G828" s="2">
        <v>48</v>
      </c>
      <c r="H828" s="2">
        <f t="shared" si="25"/>
        <v>2304</v>
      </c>
      <c r="I828" s="2"/>
      <c r="K828" s="2"/>
    </row>
    <row r="829" spans="1:11" x14ac:dyDescent="0.25">
      <c r="A829">
        <v>2.1466931006508703</v>
      </c>
      <c r="B829">
        <v>48</v>
      </c>
      <c r="C829">
        <f t="shared" si="24"/>
        <v>2304</v>
      </c>
      <c r="E829" s="33"/>
      <c r="F829" s="50">
        <v>2.0632416174385346</v>
      </c>
      <c r="G829" s="2">
        <v>48</v>
      </c>
      <c r="H829" s="2">
        <f t="shared" si="25"/>
        <v>2304</v>
      </c>
      <c r="I829" s="2"/>
      <c r="K829" s="2"/>
    </row>
    <row r="830" spans="1:11" x14ac:dyDescent="0.25">
      <c r="A830">
        <v>2.4501478646331143</v>
      </c>
      <c r="B830">
        <v>50</v>
      </c>
      <c r="C830">
        <f t="shared" si="24"/>
        <v>2500</v>
      </c>
      <c r="E830" s="33"/>
      <c r="F830" s="50">
        <v>2.2325275516503322</v>
      </c>
      <c r="G830" s="2">
        <v>50</v>
      </c>
      <c r="H830" s="2">
        <f t="shared" si="25"/>
        <v>2500</v>
      </c>
      <c r="I830" s="2"/>
      <c r="K830" s="2"/>
    </row>
    <row r="831" spans="1:11" x14ac:dyDescent="0.25">
      <c r="A831">
        <v>2.7141829768346781</v>
      </c>
      <c r="B831">
        <v>49</v>
      </c>
      <c r="C831">
        <f t="shared" si="24"/>
        <v>2401</v>
      </c>
      <c r="E831" s="33"/>
      <c r="F831" s="50">
        <v>2.3334664009370951</v>
      </c>
      <c r="G831" s="2">
        <v>49</v>
      </c>
      <c r="H831" s="2">
        <f t="shared" si="25"/>
        <v>2401</v>
      </c>
      <c r="I831" s="2"/>
      <c r="K831" s="2"/>
    </row>
    <row r="832" spans="1:11" x14ac:dyDescent="0.25">
      <c r="A832">
        <v>2.7151632314423533</v>
      </c>
      <c r="B832">
        <v>57</v>
      </c>
      <c r="C832">
        <f t="shared" si="24"/>
        <v>3249</v>
      </c>
      <c r="E832" s="33"/>
      <c r="F832" s="50">
        <v>2.3337734852316432</v>
      </c>
      <c r="G832" s="2">
        <v>57</v>
      </c>
      <c r="H832" s="2">
        <f t="shared" si="25"/>
        <v>3249</v>
      </c>
      <c r="I832" s="2"/>
      <c r="K832" s="2"/>
    </row>
    <row r="833" spans="1:11" x14ac:dyDescent="0.25">
      <c r="A833">
        <v>2.7231390497876165</v>
      </c>
      <c r="B833">
        <v>78</v>
      </c>
      <c r="C833">
        <f t="shared" si="24"/>
        <v>6084</v>
      </c>
      <c r="E833" s="33"/>
      <c r="F833" s="50">
        <v>2.3362553311367389</v>
      </c>
      <c r="G833" s="2">
        <v>78</v>
      </c>
      <c r="H833" s="2">
        <f t="shared" si="25"/>
        <v>6084</v>
      </c>
      <c r="I833" s="2"/>
      <c r="K833" s="2"/>
    </row>
    <row r="834" spans="1:11" x14ac:dyDescent="0.25">
      <c r="A834">
        <v>2.7251011551879651</v>
      </c>
      <c r="B834">
        <v>62</v>
      </c>
      <c r="C834">
        <f t="shared" si="24"/>
        <v>3844</v>
      </c>
      <c r="E834" s="33"/>
      <c r="F834" s="50">
        <v>2.3368613338088511</v>
      </c>
      <c r="G834" s="2">
        <v>62</v>
      </c>
      <c r="H834" s="2">
        <f t="shared" si="25"/>
        <v>3844</v>
      </c>
      <c r="I834" s="2"/>
      <c r="K834" s="2"/>
    </row>
    <row r="835" spans="1:11" x14ac:dyDescent="0.25">
      <c r="A835">
        <v>2.7281103579434989</v>
      </c>
      <c r="B835">
        <v>67</v>
      </c>
      <c r="C835">
        <f t="shared" si="24"/>
        <v>4489</v>
      </c>
      <c r="E835" s="33"/>
      <c r="F835" s="50">
        <v>2.3377872655477101</v>
      </c>
      <c r="G835" s="2">
        <v>67</v>
      </c>
      <c r="H835" s="2">
        <f t="shared" si="25"/>
        <v>4489</v>
      </c>
      <c r="I835" s="2"/>
      <c r="K835" s="2"/>
    </row>
    <row r="836" spans="1:11" x14ac:dyDescent="0.25">
      <c r="A836">
        <v>2.7301387360277829</v>
      </c>
      <c r="B836">
        <v>50</v>
      </c>
      <c r="C836">
        <f t="shared" si="24"/>
        <v>2500</v>
      </c>
      <c r="E836" s="33"/>
      <c r="F836" s="50">
        <v>2.3384090341217774</v>
      </c>
      <c r="G836" s="2">
        <v>50</v>
      </c>
      <c r="H836" s="2">
        <f t="shared" si="25"/>
        <v>2500</v>
      </c>
      <c r="I836" s="2"/>
      <c r="K836" s="2"/>
    </row>
    <row r="837" spans="1:11" x14ac:dyDescent="0.25">
      <c r="A837">
        <v>2.7301387360277829</v>
      </c>
      <c r="B837">
        <v>64</v>
      </c>
      <c r="C837">
        <f t="shared" si="24"/>
        <v>4096</v>
      </c>
      <c r="E837" s="33"/>
      <c r="F837" s="50">
        <v>2.3384090341217774</v>
      </c>
      <c r="G837" s="2">
        <v>64</v>
      </c>
      <c r="H837" s="2">
        <f t="shared" si="25"/>
        <v>4096</v>
      </c>
      <c r="I837" s="2"/>
      <c r="K837" s="2"/>
    </row>
    <row r="838" spans="1:11" x14ac:dyDescent="0.25">
      <c r="A838">
        <v>2.7301387360277829</v>
      </c>
      <c r="B838">
        <v>69</v>
      </c>
      <c r="C838">
        <f t="shared" si="24"/>
        <v>4761</v>
      </c>
      <c r="E838" s="33"/>
      <c r="F838" s="50">
        <v>2.3384090341217774</v>
      </c>
      <c r="G838" s="2">
        <v>69</v>
      </c>
      <c r="H838" s="2">
        <f t="shared" si="25"/>
        <v>4761</v>
      </c>
      <c r="I838" s="2"/>
      <c r="K838" s="2"/>
    </row>
    <row r="839" spans="1:11" x14ac:dyDescent="0.25">
      <c r="A839">
        <v>2.7311203354788964</v>
      </c>
      <c r="B839">
        <v>64</v>
      </c>
      <c r="C839">
        <f t="shared" si="24"/>
        <v>4096</v>
      </c>
      <c r="E839" s="33"/>
      <c r="F839" s="50">
        <v>2.3387092469290653</v>
      </c>
      <c r="G839" s="2">
        <v>64</v>
      </c>
      <c r="H839" s="2">
        <f t="shared" si="25"/>
        <v>4096</v>
      </c>
      <c r="I839" s="2"/>
      <c r="K839" s="2"/>
    </row>
    <row r="840" spans="1:11" x14ac:dyDescent="0.25">
      <c r="A840">
        <v>2.7330837809957655</v>
      </c>
      <c r="B840">
        <v>68</v>
      </c>
      <c r="C840">
        <f t="shared" si="24"/>
        <v>4624</v>
      </c>
      <c r="E840" s="33"/>
      <c r="F840" s="50">
        <v>2.3393084167679015</v>
      </c>
      <c r="G840" s="2">
        <v>68</v>
      </c>
      <c r="H840" s="2">
        <f t="shared" si="25"/>
        <v>4624</v>
      </c>
      <c r="I840" s="2"/>
      <c r="K840" s="2"/>
    </row>
    <row r="841" spans="1:11" x14ac:dyDescent="0.25">
      <c r="A841">
        <v>2.7351130197628279</v>
      </c>
      <c r="B841">
        <v>69</v>
      </c>
      <c r="C841">
        <f t="shared" si="24"/>
        <v>4761</v>
      </c>
      <c r="E841" s="33"/>
      <c r="F841" s="50">
        <v>2.3399258029755705</v>
      </c>
      <c r="G841" s="2">
        <v>69</v>
      </c>
      <c r="H841" s="2">
        <f t="shared" si="25"/>
        <v>4761</v>
      </c>
      <c r="I841" s="2"/>
      <c r="K841" s="2"/>
    </row>
    <row r="842" spans="1:11" x14ac:dyDescent="0.25">
      <c r="A842">
        <v>2.7370771327117165</v>
      </c>
      <c r="B842">
        <v>64</v>
      </c>
      <c r="C842">
        <f t="shared" si="24"/>
        <v>4096</v>
      </c>
      <c r="E842" s="33"/>
      <c r="F842" s="50">
        <v>2.3405215777327446</v>
      </c>
      <c r="G842" s="2">
        <v>64</v>
      </c>
      <c r="H842" s="2">
        <f t="shared" si="25"/>
        <v>4096</v>
      </c>
      <c r="I842" s="2"/>
      <c r="K842" s="2"/>
    </row>
    <row r="843" spans="1:11" x14ac:dyDescent="0.25">
      <c r="A843">
        <v>2.7381247935958468</v>
      </c>
      <c r="B843">
        <v>62</v>
      </c>
      <c r="C843">
        <f t="shared" si="24"/>
        <v>3844</v>
      </c>
      <c r="E843" s="33"/>
      <c r="F843" s="50">
        <v>2.3408386434667152</v>
      </c>
      <c r="G843" s="2">
        <v>62</v>
      </c>
      <c r="H843" s="2">
        <f t="shared" si="25"/>
        <v>3844</v>
      </c>
      <c r="I843" s="2"/>
      <c r="K843" s="2"/>
    </row>
    <row r="844" spans="1:11" x14ac:dyDescent="0.25">
      <c r="A844">
        <v>2.739107060246055</v>
      </c>
      <c r="B844">
        <v>67</v>
      </c>
      <c r="C844">
        <f t="shared" si="24"/>
        <v>4489</v>
      </c>
      <c r="E844" s="33"/>
      <c r="F844" s="50">
        <v>2.3411354630718568</v>
      </c>
      <c r="G844" s="2">
        <v>67</v>
      </c>
      <c r="H844" s="2">
        <f t="shared" si="25"/>
        <v>4489</v>
      </c>
      <c r="I844" s="2"/>
      <c r="K844" s="2"/>
    </row>
    <row r="845" spans="1:11" x14ac:dyDescent="0.25">
      <c r="A845">
        <v>2.739107060246055</v>
      </c>
      <c r="B845">
        <v>69</v>
      </c>
      <c r="C845">
        <f t="shared" si="24"/>
        <v>4761</v>
      </c>
      <c r="E845" s="33"/>
      <c r="F845" s="50">
        <v>2.3411354630718568</v>
      </c>
      <c r="G845" s="2">
        <v>69</v>
      </c>
      <c r="H845" s="2">
        <f t="shared" si="25"/>
        <v>4761</v>
      </c>
      <c r="I845" s="2"/>
      <c r="K845" s="2"/>
    </row>
    <row r="846" spans="1:11" x14ac:dyDescent="0.25">
      <c r="A846">
        <v>2.7400894086845309</v>
      </c>
      <c r="B846">
        <v>71</v>
      </c>
      <c r="C846">
        <f t="shared" si="24"/>
        <v>5041</v>
      </c>
      <c r="E846" s="33"/>
      <c r="F846" s="50">
        <v>2.3414318674552583</v>
      </c>
      <c r="G846" s="2">
        <v>71</v>
      </c>
      <c r="H846" s="2">
        <f t="shared" si="25"/>
        <v>5041</v>
      </c>
      <c r="I846" s="2"/>
      <c r="K846" s="2"/>
    </row>
    <row r="847" spans="1:11" x14ac:dyDescent="0.25">
      <c r="A847">
        <v>2.7410718388574038</v>
      </c>
      <c r="B847">
        <v>70</v>
      </c>
      <c r="C847">
        <f t="shared" si="24"/>
        <v>4900</v>
      </c>
      <c r="E847" s="33"/>
      <c r="F847" s="50">
        <v>2.3417278570509579</v>
      </c>
      <c r="G847" s="2">
        <v>70</v>
      </c>
      <c r="H847" s="2">
        <f t="shared" si="25"/>
        <v>4900</v>
      </c>
      <c r="I847" s="2"/>
      <c r="K847" s="2"/>
    </row>
    <row r="848" spans="1:11" x14ac:dyDescent="0.25">
      <c r="A848">
        <v>2.7410718388574038</v>
      </c>
      <c r="B848">
        <v>66</v>
      </c>
      <c r="C848">
        <f t="shared" si="24"/>
        <v>4356</v>
      </c>
      <c r="E848" s="33"/>
      <c r="F848" s="50">
        <v>2.3417278570509579</v>
      </c>
      <c r="G848" s="2">
        <v>66</v>
      </c>
      <c r="H848" s="2">
        <f t="shared" si="25"/>
        <v>4356</v>
      </c>
      <c r="I848" s="2"/>
      <c r="K848" s="2"/>
    </row>
    <row r="849" spans="1:11" x14ac:dyDescent="0.25">
      <c r="A849">
        <v>2.742119854403787</v>
      </c>
      <c r="B849">
        <v>54</v>
      </c>
      <c r="C849">
        <f t="shared" si="24"/>
        <v>2916</v>
      </c>
      <c r="E849" s="33"/>
      <c r="F849" s="50">
        <v>2.3420431225876879</v>
      </c>
      <c r="G849" s="2">
        <v>54</v>
      </c>
      <c r="H849" s="2">
        <f t="shared" si="25"/>
        <v>2916</v>
      </c>
      <c r="I849" s="2"/>
      <c r="K849" s="2"/>
    </row>
    <row r="850" spans="1:11" x14ac:dyDescent="0.25">
      <c r="A850">
        <v>2.742119854403787</v>
      </c>
      <c r="B850">
        <v>72</v>
      </c>
      <c r="C850">
        <f t="shared" si="24"/>
        <v>5184</v>
      </c>
      <c r="E850" s="33"/>
      <c r="F850" s="50">
        <v>2.3420431225876879</v>
      </c>
      <c r="G850" s="2">
        <v>72</v>
      </c>
      <c r="H850" s="2">
        <f t="shared" si="25"/>
        <v>5184</v>
      </c>
      <c r="I850" s="2"/>
      <c r="K850" s="2"/>
    </row>
    <row r="851" spans="1:11" x14ac:dyDescent="0.25">
      <c r="A851">
        <v>2.743102453323258</v>
      </c>
      <c r="B851">
        <v>44</v>
      </c>
      <c r="C851">
        <f t="shared" si="24"/>
        <v>1936</v>
      </c>
      <c r="E851" s="33"/>
      <c r="F851" s="50">
        <v>2.342338256332777</v>
      </c>
      <c r="G851" s="2">
        <v>44</v>
      </c>
      <c r="H851" s="2">
        <f t="shared" si="25"/>
        <v>1936</v>
      </c>
      <c r="I851" s="2"/>
      <c r="K851" s="2"/>
    </row>
    <row r="852" spans="1:11" x14ac:dyDescent="0.25">
      <c r="A852">
        <v>2.7451334161773246</v>
      </c>
      <c r="B852">
        <v>64</v>
      </c>
      <c r="C852">
        <f t="shared" si="24"/>
        <v>4096</v>
      </c>
      <c r="E852" s="33"/>
      <c r="F852" s="50">
        <v>2.3429468897075307</v>
      </c>
      <c r="G852" s="2">
        <v>64</v>
      </c>
      <c r="H852" s="2">
        <f t="shared" si="25"/>
        <v>4096</v>
      </c>
      <c r="I852" s="2"/>
      <c r="K852" s="2"/>
    </row>
    <row r="853" spans="1:11" x14ac:dyDescent="0.25">
      <c r="A853">
        <v>2.7491308423504881</v>
      </c>
      <c r="B853">
        <v>68</v>
      </c>
      <c r="C853">
        <f t="shared" si="24"/>
        <v>4624</v>
      </c>
      <c r="E853" s="33"/>
      <c r="F853" s="50">
        <v>2.3441393817660532</v>
      </c>
      <c r="G853" s="2">
        <v>68</v>
      </c>
      <c r="H853" s="2">
        <f t="shared" si="25"/>
        <v>4624</v>
      </c>
      <c r="I853" s="2"/>
      <c r="K853" s="2"/>
    </row>
    <row r="854" spans="1:11" x14ac:dyDescent="0.25">
      <c r="A854">
        <v>2.7491308423504881</v>
      </c>
      <c r="B854">
        <v>67</v>
      </c>
      <c r="C854">
        <f t="shared" si="24"/>
        <v>4489</v>
      </c>
      <c r="E854" s="33"/>
      <c r="F854" s="50">
        <v>2.3441393817660532</v>
      </c>
      <c r="G854" s="2">
        <v>67</v>
      </c>
      <c r="H854" s="2">
        <f t="shared" si="25"/>
        <v>4489</v>
      </c>
      <c r="I854" s="2"/>
      <c r="K854" s="2"/>
    </row>
    <row r="855" spans="1:11" x14ac:dyDescent="0.25">
      <c r="A855">
        <v>2.7491308423504881</v>
      </c>
      <c r="B855">
        <v>69</v>
      </c>
      <c r="C855">
        <f t="shared" si="24"/>
        <v>4761</v>
      </c>
      <c r="E855" s="33"/>
      <c r="F855" s="50">
        <v>2.3441393817660532</v>
      </c>
      <c r="G855" s="2">
        <v>69</v>
      </c>
      <c r="H855" s="2">
        <f t="shared" si="25"/>
        <v>4761</v>
      </c>
      <c r="I855" s="2"/>
      <c r="K855" s="2"/>
    </row>
    <row r="856" spans="1:11" x14ac:dyDescent="0.25">
      <c r="A856">
        <v>2.7501140219341131</v>
      </c>
      <c r="B856">
        <v>61</v>
      </c>
      <c r="C856">
        <f t="shared" si="24"/>
        <v>3721</v>
      </c>
      <c r="E856" s="33"/>
      <c r="F856" s="50">
        <v>2.3444315757569751</v>
      </c>
      <c r="G856" s="2">
        <v>61</v>
      </c>
      <c r="H856" s="2">
        <f t="shared" si="25"/>
        <v>3721</v>
      </c>
      <c r="I856" s="2"/>
      <c r="K856" s="2"/>
    </row>
    <row r="857" spans="1:11" x14ac:dyDescent="0.25">
      <c r="A857">
        <v>2.7510972826967652</v>
      </c>
      <c r="B857">
        <v>47</v>
      </c>
      <c r="C857">
        <f t="shared" si="24"/>
        <v>2209</v>
      </c>
      <c r="E857" s="33"/>
      <c r="F857" s="50">
        <v>2.344723359412463</v>
      </c>
      <c r="G857" s="2">
        <v>47</v>
      </c>
      <c r="H857" s="2">
        <f t="shared" si="25"/>
        <v>2209</v>
      </c>
      <c r="I857" s="2"/>
      <c r="K857" s="2"/>
    </row>
    <row r="858" spans="1:11" x14ac:dyDescent="0.25">
      <c r="A858">
        <v>2.7510972826967652</v>
      </c>
      <c r="B858">
        <v>73</v>
      </c>
      <c r="C858">
        <f t="shared" si="24"/>
        <v>5329</v>
      </c>
      <c r="E858" s="33"/>
      <c r="F858" s="50">
        <v>2.344723359412463</v>
      </c>
      <c r="G858" s="2">
        <v>73</v>
      </c>
      <c r="H858" s="2">
        <f t="shared" si="25"/>
        <v>5329</v>
      </c>
      <c r="I858" s="2"/>
      <c r="K858" s="2"/>
    </row>
    <row r="859" spans="1:11" x14ac:dyDescent="0.25">
      <c r="A859">
        <v>2.7520806245834217</v>
      </c>
      <c r="B859">
        <v>72</v>
      </c>
      <c r="C859">
        <f t="shared" ref="C859:C922" si="26">B859^2</f>
        <v>5184</v>
      </c>
      <c r="E859" s="33"/>
      <c r="F859" s="50">
        <v>2.3450147331714586</v>
      </c>
      <c r="G859" s="2">
        <v>72</v>
      </c>
      <c r="H859" s="2">
        <f t="shared" ref="H859:H922" si="27">G859^2</f>
        <v>5184</v>
      </c>
      <c r="I859" s="2"/>
      <c r="K859" s="2"/>
    </row>
    <row r="860" spans="1:11" x14ac:dyDescent="0.25">
      <c r="A860">
        <v>2.7531296119504245</v>
      </c>
      <c r="B860">
        <v>70</v>
      </c>
      <c r="C860">
        <f t="shared" si="26"/>
        <v>4900</v>
      </c>
      <c r="E860" s="33"/>
      <c r="F860" s="50">
        <v>2.3453250805457526</v>
      </c>
      <c r="G860" s="2">
        <v>70</v>
      </c>
      <c r="H860" s="2">
        <f t="shared" si="27"/>
        <v>4900</v>
      </c>
      <c r="I860" s="2"/>
      <c r="K860" s="2"/>
    </row>
    <row r="861" spans="1:11" x14ac:dyDescent="0.25">
      <c r="A861">
        <v>2.7531296119504245</v>
      </c>
      <c r="B861">
        <v>66</v>
      </c>
      <c r="C861">
        <f t="shared" si="26"/>
        <v>4356</v>
      </c>
      <c r="E861" s="33"/>
      <c r="F861" s="50">
        <v>2.3453250805457526</v>
      </c>
      <c r="G861" s="2">
        <v>66</v>
      </c>
      <c r="H861" s="2">
        <f t="shared" si="27"/>
        <v>4356</v>
      </c>
      <c r="I861" s="2"/>
      <c r="K861" s="2"/>
    </row>
    <row r="862" spans="1:11" x14ac:dyDescent="0.25">
      <c r="A862">
        <v>2.7541131213185599</v>
      </c>
      <c r="B862">
        <v>70</v>
      </c>
      <c r="C862">
        <f t="shared" si="26"/>
        <v>4900</v>
      </c>
      <c r="E862" s="33"/>
      <c r="F862" s="50">
        <v>2.3456156085781403</v>
      </c>
      <c r="G862" s="2">
        <v>70</v>
      </c>
      <c r="H862" s="2">
        <f t="shared" si="27"/>
        <v>4900</v>
      </c>
      <c r="I862" s="2"/>
      <c r="K862" s="2"/>
    </row>
    <row r="863" spans="1:11" x14ac:dyDescent="0.25">
      <c r="A863">
        <v>2.7550967116413307</v>
      </c>
      <c r="B863">
        <v>71</v>
      </c>
      <c r="C863">
        <f t="shared" si="26"/>
        <v>5041</v>
      </c>
      <c r="E863" s="33"/>
      <c r="F863" s="50">
        <v>2.3459057280628111</v>
      </c>
      <c r="G863" s="2">
        <v>71</v>
      </c>
      <c r="H863" s="2">
        <f t="shared" si="27"/>
        <v>5041</v>
      </c>
      <c r="I863" s="2"/>
      <c r="K863" s="2"/>
    </row>
    <row r="864" spans="1:11" x14ac:dyDescent="0.25">
      <c r="A864">
        <v>2.7560803828633</v>
      </c>
      <c r="B864">
        <v>65</v>
      </c>
      <c r="C864">
        <f t="shared" si="26"/>
        <v>4225</v>
      </c>
      <c r="E864" s="33"/>
      <c r="F864" s="50">
        <v>2.3461954394404652</v>
      </c>
      <c r="G864" s="2">
        <v>65</v>
      </c>
      <c r="H864" s="2">
        <f t="shared" si="27"/>
        <v>4225</v>
      </c>
      <c r="I864" s="2"/>
      <c r="K864" s="2"/>
    </row>
    <row r="865" spans="1:11" x14ac:dyDescent="0.25">
      <c r="A865">
        <v>2.7560803828633</v>
      </c>
      <c r="B865">
        <v>71</v>
      </c>
      <c r="C865">
        <f t="shared" si="26"/>
        <v>5041</v>
      </c>
      <c r="E865" s="33"/>
      <c r="F865" s="50">
        <v>2.3461954394404652</v>
      </c>
      <c r="G865" s="2">
        <v>71</v>
      </c>
      <c r="H865" s="2">
        <f t="shared" si="27"/>
        <v>5041</v>
      </c>
      <c r="I865" s="2"/>
      <c r="K865" s="2"/>
    </row>
    <row r="866" spans="1:11" x14ac:dyDescent="0.25">
      <c r="A866">
        <v>2.7560803828633</v>
      </c>
      <c r="B866">
        <v>66</v>
      </c>
      <c r="C866">
        <f t="shared" si="26"/>
        <v>4356</v>
      </c>
      <c r="E866" s="33"/>
      <c r="F866" s="50">
        <v>2.3461954394404652</v>
      </c>
      <c r="G866" s="2">
        <v>66</v>
      </c>
      <c r="H866" s="2">
        <f t="shared" si="27"/>
        <v>4356</v>
      </c>
      <c r="I866" s="2"/>
      <c r="K866" s="2"/>
    </row>
    <row r="867" spans="1:11" x14ac:dyDescent="0.25">
      <c r="A867">
        <v>2.7571297212730501</v>
      </c>
      <c r="B867">
        <v>77</v>
      </c>
      <c r="C867">
        <f t="shared" si="26"/>
        <v>5929</v>
      </c>
      <c r="E867" s="33"/>
      <c r="F867" s="50">
        <v>2.34650401558237</v>
      </c>
      <c r="G867" s="2">
        <v>77</v>
      </c>
      <c r="H867" s="2">
        <f t="shared" si="27"/>
        <v>5929</v>
      </c>
      <c r="I867" s="2"/>
      <c r="K867" s="2"/>
    </row>
    <row r="868" spans="1:11" x14ac:dyDescent="0.25">
      <c r="A868">
        <v>2.7571297212730501</v>
      </c>
      <c r="B868">
        <v>61</v>
      </c>
      <c r="C868">
        <f t="shared" si="26"/>
        <v>3721</v>
      </c>
      <c r="E868" s="33"/>
      <c r="F868" s="50">
        <v>2.34650401558237</v>
      </c>
      <c r="G868" s="2">
        <v>61</v>
      </c>
      <c r="H868" s="2">
        <f t="shared" si="27"/>
        <v>3721</v>
      </c>
      <c r="I868" s="2"/>
      <c r="K868" s="2"/>
    </row>
    <row r="869" spans="1:11" x14ac:dyDescent="0.25">
      <c r="A869">
        <v>2.7571297212730501</v>
      </c>
      <c r="B869">
        <v>68</v>
      </c>
      <c r="C869">
        <f t="shared" si="26"/>
        <v>4624</v>
      </c>
      <c r="E869" s="33"/>
      <c r="F869" s="50">
        <v>2.34650401558237</v>
      </c>
      <c r="G869" s="2">
        <v>68</v>
      </c>
      <c r="H869" s="2">
        <f t="shared" si="27"/>
        <v>4624</v>
      </c>
      <c r="I869" s="2"/>
      <c r="K869" s="2"/>
    </row>
    <row r="870" spans="1:11" x14ac:dyDescent="0.25">
      <c r="A870">
        <v>2.7581135595105906</v>
      </c>
      <c r="B870">
        <v>67</v>
      </c>
      <c r="C870">
        <f t="shared" si="26"/>
        <v>4489</v>
      </c>
      <c r="E870" s="33"/>
      <c r="F870" s="50">
        <v>2.3467928849372144</v>
      </c>
      <c r="G870" s="2">
        <v>67</v>
      </c>
      <c r="H870" s="2">
        <f t="shared" si="27"/>
        <v>4489</v>
      </c>
      <c r="I870" s="2"/>
      <c r="K870" s="2"/>
    </row>
    <row r="871" spans="1:11" x14ac:dyDescent="0.25">
      <c r="A871">
        <v>2.7581135595105906</v>
      </c>
      <c r="B871">
        <v>69</v>
      </c>
      <c r="C871">
        <f t="shared" si="26"/>
        <v>4761</v>
      </c>
      <c r="E871" s="33"/>
      <c r="F871" s="50">
        <v>2.3467928849372144</v>
      </c>
      <c r="G871" s="2">
        <v>69</v>
      </c>
      <c r="H871" s="2">
        <f t="shared" si="27"/>
        <v>4761</v>
      </c>
      <c r="I871" s="2"/>
      <c r="K871" s="2"/>
    </row>
    <row r="872" spans="1:11" x14ac:dyDescent="0.25">
      <c r="A872">
        <v>2.7600814781155076</v>
      </c>
      <c r="B872">
        <v>52</v>
      </c>
      <c r="C872">
        <f t="shared" si="26"/>
        <v>2704</v>
      </c>
      <c r="E872" s="33"/>
      <c r="F872" s="50">
        <v>2.347369403830724</v>
      </c>
      <c r="G872" s="2">
        <v>52</v>
      </c>
      <c r="H872" s="2">
        <f t="shared" si="27"/>
        <v>2704</v>
      </c>
      <c r="I872" s="2"/>
      <c r="K872" s="2"/>
    </row>
    <row r="873" spans="1:11" x14ac:dyDescent="0.25">
      <c r="A873">
        <v>2.7600814781155076</v>
      </c>
      <c r="B873">
        <v>70</v>
      </c>
      <c r="C873">
        <f t="shared" si="26"/>
        <v>4900</v>
      </c>
      <c r="E873" s="33"/>
      <c r="F873" s="50">
        <v>2.347369403830724</v>
      </c>
      <c r="G873" s="2">
        <v>70</v>
      </c>
      <c r="H873" s="2">
        <f t="shared" si="27"/>
        <v>4900</v>
      </c>
      <c r="I873" s="2"/>
      <c r="K873" s="2"/>
    </row>
    <row r="874" spans="1:11" x14ac:dyDescent="0.25">
      <c r="A874">
        <v>2.7600814781155076</v>
      </c>
      <c r="B874">
        <v>70</v>
      </c>
      <c r="C874">
        <f t="shared" si="26"/>
        <v>4900</v>
      </c>
      <c r="E874" s="33"/>
      <c r="F874" s="50">
        <v>2.347369403830724</v>
      </c>
      <c r="G874" s="2">
        <v>70</v>
      </c>
      <c r="H874" s="2">
        <f t="shared" si="27"/>
        <v>4900</v>
      </c>
      <c r="I874" s="2"/>
      <c r="K874" s="2"/>
    </row>
    <row r="875" spans="1:11" x14ac:dyDescent="0.25">
      <c r="A875">
        <v>2.761131166586464</v>
      </c>
      <c r="B875">
        <v>72</v>
      </c>
      <c r="C875">
        <f t="shared" si="26"/>
        <v>5184</v>
      </c>
      <c r="E875" s="33"/>
      <c r="F875" s="50">
        <v>2.3476762165296288</v>
      </c>
      <c r="G875" s="2">
        <v>72</v>
      </c>
      <c r="H875" s="2">
        <f t="shared" si="27"/>
        <v>5184</v>
      </c>
      <c r="I875" s="2"/>
      <c r="K875" s="2"/>
    </row>
    <row r="876" spans="1:11" x14ac:dyDescent="0.25">
      <c r="A876">
        <v>2.761131166586464</v>
      </c>
      <c r="B876">
        <v>71</v>
      </c>
      <c r="C876">
        <f t="shared" si="26"/>
        <v>5041</v>
      </c>
      <c r="E876" s="33"/>
      <c r="F876" s="50">
        <v>2.3476762165296288</v>
      </c>
      <c r="G876" s="2">
        <v>71</v>
      </c>
      <c r="H876" s="2">
        <f t="shared" si="27"/>
        <v>5041</v>
      </c>
      <c r="I876" s="2"/>
      <c r="K876" s="2"/>
    </row>
    <row r="877" spans="1:11" x14ac:dyDescent="0.25">
      <c r="A877">
        <v>2.761131166586464</v>
      </c>
      <c r="B877">
        <v>70</v>
      </c>
      <c r="C877">
        <f t="shared" si="26"/>
        <v>4900</v>
      </c>
      <c r="E877" s="33"/>
      <c r="F877" s="50">
        <v>2.3476762165296288</v>
      </c>
      <c r="G877" s="2">
        <v>70</v>
      </c>
      <c r="H877" s="2">
        <f t="shared" si="27"/>
        <v>4900</v>
      </c>
      <c r="I877" s="2"/>
      <c r="K877" s="2"/>
    </row>
    <row r="878" spans="1:11" x14ac:dyDescent="0.25">
      <c r="A878">
        <v>2.761131166586464</v>
      </c>
      <c r="B878">
        <v>69</v>
      </c>
      <c r="C878">
        <f t="shared" si="26"/>
        <v>4761</v>
      </c>
      <c r="E878" s="33"/>
      <c r="F878" s="50">
        <v>2.3476762165296288</v>
      </c>
      <c r="G878" s="2">
        <v>69</v>
      </c>
      <c r="H878" s="2">
        <f t="shared" si="27"/>
        <v>4761</v>
      </c>
      <c r="I878" s="2"/>
      <c r="K878" s="2"/>
    </row>
    <row r="879" spans="1:11" x14ac:dyDescent="0.25">
      <c r="A879">
        <v>2.761131166586464</v>
      </c>
      <c r="B879">
        <v>69</v>
      </c>
      <c r="C879">
        <f t="shared" si="26"/>
        <v>4761</v>
      </c>
      <c r="E879" s="33"/>
      <c r="F879" s="50">
        <v>2.3476762165296288</v>
      </c>
      <c r="G879" s="2">
        <v>69</v>
      </c>
      <c r="H879" s="2">
        <f t="shared" si="27"/>
        <v>4761</v>
      </c>
      <c r="I879" s="2"/>
      <c r="K879" s="2"/>
    </row>
    <row r="880" spans="1:11" x14ac:dyDescent="0.25">
      <c r="A880">
        <v>2.7621153327714798</v>
      </c>
      <c r="B880">
        <v>66</v>
      </c>
      <c r="C880">
        <f t="shared" si="26"/>
        <v>4356</v>
      </c>
      <c r="E880" s="33"/>
      <c r="F880" s="50">
        <v>2.3479634345168048</v>
      </c>
      <c r="G880" s="2">
        <v>66</v>
      </c>
      <c r="H880" s="2">
        <f t="shared" si="27"/>
        <v>4356</v>
      </c>
      <c r="I880" s="2"/>
      <c r="K880" s="2"/>
    </row>
    <row r="881" spans="1:11" x14ac:dyDescent="0.25">
      <c r="A881">
        <v>2.7621153327714798</v>
      </c>
      <c r="B881">
        <v>62</v>
      </c>
      <c r="C881">
        <f t="shared" si="26"/>
        <v>3844</v>
      </c>
      <c r="E881" s="33"/>
      <c r="F881" s="50">
        <v>2.3479634345168048</v>
      </c>
      <c r="G881" s="2">
        <v>62</v>
      </c>
      <c r="H881" s="2">
        <f t="shared" si="27"/>
        <v>3844</v>
      </c>
      <c r="I881" s="2"/>
      <c r="K881" s="2"/>
    </row>
    <row r="882" spans="1:11" x14ac:dyDescent="0.25">
      <c r="A882">
        <v>2.7630995794573163</v>
      </c>
      <c r="B882">
        <v>64</v>
      </c>
      <c r="C882">
        <f t="shared" si="26"/>
        <v>4096</v>
      </c>
      <c r="E882" s="33"/>
      <c r="F882" s="50">
        <v>2.3482502475530156</v>
      </c>
      <c r="G882" s="2">
        <v>64</v>
      </c>
      <c r="H882" s="2">
        <f t="shared" si="27"/>
        <v>4096</v>
      </c>
      <c r="I882" s="2"/>
      <c r="K882" s="2"/>
    </row>
    <row r="883" spans="1:11" x14ac:dyDescent="0.25">
      <c r="A883">
        <v>2.7640839065877141</v>
      </c>
      <c r="B883">
        <v>71</v>
      </c>
      <c r="C883">
        <f t="shared" si="26"/>
        <v>5041</v>
      </c>
      <c r="E883" s="33"/>
      <c r="F883" s="50">
        <v>2.3485366560824268</v>
      </c>
      <c r="G883" s="2">
        <v>71</v>
      </c>
      <c r="H883" s="2">
        <f t="shared" si="27"/>
        <v>5041</v>
      </c>
      <c r="I883" s="2"/>
      <c r="K883" s="2"/>
    </row>
    <row r="884" spans="1:11" x14ac:dyDescent="0.25">
      <c r="A884">
        <v>2.7651339441310876</v>
      </c>
      <c r="B884">
        <v>82</v>
      </c>
      <c r="C884">
        <f t="shared" si="26"/>
        <v>6724</v>
      </c>
      <c r="E884" s="33"/>
      <c r="F884" s="50">
        <v>2.3488417131583583</v>
      </c>
      <c r="G884" s="2">
        <v>82</v>
      </c>
      <c r="H884" s="2">
        <f t="shared" si="27"/>
        <v>6724</v>
      </c>
      <c r="I884" s="2"/>
      <c r="K884" s="2"/>
    </row>
    <row r="885" spans="1:11" x14ac:dyDescent="0.25">
      <c r="A885">
        <v>2.7651339441310876</v>
      </c>
      <c r="B885">
        <v>62</v>
      </c>
      <c r="C885">
        <f t="shared" si="26"/>
        <v>3844</v>
      </c>
      <c r="E885" s="33"/>
      <c r="F885" s="50">
        <v>2.3488417131583583</v>
      </c>
      <c r="G885" s="2">
        <v>62</v>
      </c>
      <c r="H885" s="2">
        <f t="shared" si="27"/>
        <v>3844</v>
      </c>
      <c r="I885" s="2"/>
      <c r="K885" s="2"/>
    </row>
    <row r="886" spans="1:11" x14ac:dyDescent="0.25">
      <c r="A886">
        <v>2.7651339441310876</v>
      </c>
      <c r="B886">
        <v>66</v>
      </c>
      <c r="C886">
        <f t="shared" si="26"/>
        <v>4356</v>
      </c>
      <c r="E886" s="33"/>
      <c r="F886" s="50">
        <v>2.3488417131583583</v>
      </c>
      <c r="G886" s="2">
        <v>66</v>
      </c>
      <c r="H886" s="2">
        <f t="shared" si="27"/>
        <v>4356</v>
      </c>
      <c r="I886" s="2"/>
      <c r="K886" s="2"/>
    </row>
    <row r="887" spans="1:11" x14ac:dyDescent="0.25">
      <c r="A887">
        <v>2.7661184373348742</v>
      </c>
      <c r="B887">
        <v>55</v>
      </c>
      <c r="C887">
        <f t="shared" si="26"/>
        <v>3025</v>
      </c>
      <c r="E887" s="33"/>
      <c r="F887" s="50">
        <v>2.3491272871163975</v>
      </c>
      <c r="G887" s="2">
        <v>55</v>
      </c>
      <c r="H887" s="2">
        <f t="shared" si="27"/>
        <v>3025</v>
      </c>
      <c r="I887" s="2"/>
      <c r="K887" s="2"/>
    </row>
    <row r="888" spans="1:11" x14ac:dyDescent="0.25">
      <c r="A888">
        <v>2.7661184373348742</v>
      </c>
      <c r="B888">
        <v>66</v>
      </c>
      <c r="C888">
        <f t="shared" si="26"/>
        <v>4356</v>
      </c>
      <c r="E888" s="33"/>
      <c r="F888" s="50">
        <v>2.3491272871163975</v>
      </c>
      <c r="G888" s="2">
        <v>66</v>
      </c>
      <c r="H888" s="2">
        <f t="shared" si="27"/>
        <v>4356</v>
      </c>
      <c r="I888" s="2"/>
      <c r="K888" s="2"/>
    </row>
    <row r="889" spans="1:11" x14ac:dyDescent="0.25">
      <c r="A889">
        <v>2.7671030108100743</v>
      </c>
      <c r="B889">
        <v>67</v>
      </c>
      <c r="C889">
        <f t="shared" si="26"/>
        <v>4489</v>
      </c>
      <c r="E889" s="33"/>
      <c r="F889" s="50">
        <v>2.3494124579323934</v>
      </c>
      <c r="G889" s="2">
        <v>67</v>
      </c>
      <c r="H889" s="2">
        <f t="shared" si="27"/>
        <v>4489</v>
      </c>
      <c r="I889" s="2"/>
      <c r="K889" s="2"/>
    </row>
    <row r="890" spans="1:11" x14ac:dyDescent="0.25">
      <c r="A890">
        <v>2.7671030108100743</v>
      </c>
      <c r="B890">
        <v>69</v>
      </c>
      <c r="C890">
        <f t="shared" si="26"/>
        <v>4761</v>
      </c>
      <c r="E890" s="33"/>
      <c r="F890" s="50">
        <v>2.3494124579323934</v>
      </c>
      <c r="G890" s="2">
        <v>69</v>
      </c>
      <c r="H890" s="2">
        <f t="shared" si="27"/>
        <v>4761</v>
      </c>
      <c r="I890" s="2"/>
      <c r="K890" s="2"/>
    </row>
    <row r="891" spans="1:11" x14ac:dyDescent="0.25">
      <c r="A891">
        <v>2.7671030108100743</v>
      </c>
      <c r="B891">
        <v>67</v>
      </c>
      <c r="C891">
        <f t="shared" si="26"/>
        <v>4489</v>
      </c>
      <c r="E891" s="33"/>
      <c r="F891" s="50">
        <v>2.3494124579323934</v>
      </c>
      <c r="G891" s="2">
        <v>67</v>
      </c>
      <c r="H891" s="2">
        <f t="shared" si="27"/>
        <v>4489</v>
      </c>
      <c r="I891" s="2"/>
      <c r="K891" s="2"/>
    </row>
    <row r="892" spans="1:11" x14ac:dyDescent="0.25">
      <c r="A892">
        <v>2.7680876645000243</v>
      </c>
      <c r="B892">
        <v>69</v>
      </c>
      <c r="C892">
        <f t="shared" si="26"/>
        <v>4761</v>
      </c>
      <c r="E892" s="33"/>
      <c r="F892" s="50">
        <v>2.349697226052236</v>
      </c>
      <c r="G892" s="2">
        <v>69</v>
      </c>
      <c r="H892" s="2">
        <f t="shared" si="27"/>
        <v>4761</v>
      </c>
      <c r="I892" s="2"/>
      <c r="K892" s="2"/>
    </row>
    <row r="893" spans="1:11" x14ac:dyDescent="0.25">
      <c r="A893">
        <v>2.7691380501198219</v>
      </c>
      <c r="B893">
        <v>73</v>
      </c>
      <c r="C893">
        <f t="shared" si="26"/>
        <v>5329</v>
      </c>
      <c r="E893" s="33"/>
      <c r="F893" s="50">
        <v>2.350000535355615</v>
      </c>
      <c r="G893" s="2">
        <v>73</v>
      </c>
      <c r="H893" s="2">
        <f t="shared" si="27"/>
        <v>5329</v>
      </c>
      <c r="I893" s="2"/>
      <c r="K893" s="2"/>
    </row>
    <row r="894" spans="1:11" x14ac:dyDescent="0.25">
      <c r="A894">
        <v>2.7701228694069258</v>
      </c>
      <c r="B894">
        <v>70</v>
      </c>
      <c r="C894">
        <f t="shared" si="26"/>
        <v>4900</v>
      </c>
      <c r="E894" s="33"/>
      <c r="F894" s="50">
        <v>2.3502844726515022</v>
      </c>
      <c r="G894" s="2">
        <v>70</v>
      </c>
      <c r="H894" s="2">
        <f t="shared" si="27"/>
        <v>4900</v>
      </c>
      <c r="I894" s="2"/>
      <c r="K894" s="2"/>
    </row>
    <row r="895" spans="1:11" x14ac:dyDescent="0.25">
      <c r="A895">
        <v>2.7701228694069258</v>
      </c>
      <c r="B895">
        <v>78</v>
      </c>
      <c r="C895">
        <f t="shared" si="26"/>
        <v>6084</v>
      </c>
      <c r="E895" s="33"/>
      <c r="F895" s="50">
        <v>2.3502844726515022</v>
      </c>
      <c r="G895" s="2">
        <v>78</v>
      </c>
      <c r="H895" s="2">
        <f t="shared" si="27"/>
        <v>6084</v>
      </c>
      <c r="I895" s="2"/>
      <c r="K895" s="2"/>
    </row>
    <row r="896" spans="1:11" x14ac:dyDescent="0.25">
      <c r="A896">
        <v>2.7701228694069258</v>
      </c>
      <c r="B896">
        <v>71</v>
      </c>
      <c r="C896">
        <f t="shared" si="26"/>
        <v>5041</v>
      </c>
      <c r="E896" s="33"/>
      <c r="F896" s="50">
        <v>2.3502844726515022</v>
      </c>
      <c r="G896" s="2">
        <v>71</v>
      </c>
      <c r="H896" s="2">
        <f t="shared" si="27"/>
        <v>5041</v>
      </c>
      <c r="I896" s="2"/>
      <c r="K896" s="2"/>
    </row>
    <row r="897" spans="1:11" x14ac:dyDescent="0.25">
      <c r="A897">
        <v>2.7701228694069258</v>
      </c>
      <c r="B897">
        <v>58</v>
      </c>
      <c r="C897">
        <f t="shared" si="26"/>
        <v>3364</v>
      </c>
      <c r="E897" s="33"/>
      <c r="F897" s="50">
        <v>2.3502844726515022</v>
      </c>
      <c r="G897" s="2">
        <v>58</v>
      </c>
      <c r="H897" s="2">
        <f t="shared" si="27"/>
        <v>3364</v>
      </c>
      <c r="I897" s="2"/>
      <c r="K897" s="2"/>
    </row>
    <row r="898" spans="1:11" x14ac:dyDescent="0.25">
      <c r="A898">
        <v>2.7711077687343848</v>
      </c>
      <c r="B898">
        <v>78</v>
      </c>
      <c r="C898">
        <f t="shared" si="26"/>
        <v>6084</v>
      </c>
      <c r="E898" s="33"/>
      <c r="F898" s="50">
        <v>2.3505680086212317</v>
      </c>
      <c r="G898" s="2">
        <v>78</v>
      </c>
      <c r="H898" s="2">
        <f t="shared" si="27"/>
        <v>6084</v>
      </c>
      <c r="I898" s="2"/>
      <c r="K898" s="2"/>
    </row>
    <row r="899" spans="1:11" x14ac:dyDescent="0.25">
      <c r="A899">
        <v>2.7711077687343848</v>
      </c>
      <c r="B899">
        <v>71</v>
      </c>
      <c r="C899">
        <f t="shared" si="26"/>
        <v>5041</v>
      </c>
      <c r="E899" s="33"/>
      <c r="F899" s="50">
        <v>2.3505680086212317</v>
      </c>
      <c r="G899" s="2">
        <v>71</v>
      </c>
      <c r="H899" s="2">
        <f t="shared" si="27"/>
        <v>5041</v>
      </c>
      <c r="I899" s="2"/>
      <c r="K899" s="2"/>
    </row>
    <row r="900" spans="1:11" x14ac:dyDescent="0.25">
      <c r="A900">
        <v>2.7711077687343848</v>
      </c>
      <c r="B900">
        <v>67</v>
      </c>
      <c r="C900">
        <f t="shared" si="26"/>
        <v>4489</v>
      </c>
      <c r="E900" s="33"/>
      <c r="F900" s="50">
        <v>2.3505680086212317</v>
      </c>
      <c r="G900" s="2">
        <v>67</v>
      </c>
      <c r="H900" s="2">
        <f t="shared" si="27"/>
        <v>4489</v>
      </c>
      <c r="I900" s="2"/>
      <c r="K900" s="2"/>
    </row>
    <row r="901" spans="1:11" x14ac:dyDescent="0.25">
      <c r="A901">
        <v>2.7721584161749604</v>
      </c>
      <c r="B901">
        <v>72</v>
      </c>
      <c r="C901">
        <f t="shared" si="26"/>
        <v>5184</v>
      </c>
      <c r="E901" s="33"/>
      <c r="F901" s="50">
        <v>2.3508700051426499</v>
      </c>
      <c r="G901" s="2">
        <v>72</v>
      </c>
      <c r="H901" s="2">
        <f t="shared" si="27"/>
        <v>5184</v>
      </c>
      <c r="I901" s="2"/>
      <c r="K901" s="2"/>
    </row>
    <row r="902" spans="1:11" x14ac:dyDescent="0.25">
      <c r="A902">
        <v>2.7731434807381907</v>
      </c>
      <c r="B902">
        <v>77</v>
      </c>
      <c r="C902">
        <f t="shared" si="26"/>
        <v>5929</v>
      </c>
      <c r="E902" s="33"/>
      <c r="F902" s="50">
        <v>2.3511527131238243</v>
      </c>
      <c r="G902" s="2">
        <v>77</v>
      </c>
      <c r="H902" s="2">
        <f t="shared" si="27"/>
        <v>5929</v>
      </c>
      <c r="I902" s="2"/>
      <c r="K902" s="2"/>
    </row>
    <row r="903" spans="1:11" x14ac:dyDescent="0.25">
      <c r="A903">
        <v>2.7731434807381907</v>
      </c>
      <c r="B903">
        <v>67</v>
      </c>
      <c r="C903">
        <f t="shared" si="26"/>
        <v>4489</v>
      </c>
      <c r="E903" s="33"/>
      <c r="F903" s="50">
        <v>2.3511527131238243</v>
      </c>
      <c r="G903" s="2">
        <v>67</v>
      </c>
      <c r="H903" s="2">
        <f t="shared" si="27"/>
        <v>4489</v>
      </c>
      <c r="I903" s="2"/>
      <c r="K903" s="2"/>
    </row>
    <row r="904" spans="1:11" x14ac:dyDescent="0.25">
      <c r="A904">
        <v>2.7731434807381907</v>
      </c>
      <c r="B904">
        <v>60</v>
      </c>
      <c r="C904">
        <f t="shared" si="26"/>
        <v>3600</v>
      </c>
      <c r="E904" s="33"/>
      <c r="F904" s="50">
        <v>2.3511527131238243</v>
      </c>
      <c r="G904" s="2">
        <v>60</v>
      </c>
      <c r="H904" s="2">
        <f t="shared" si="27"/>
        <v>3600</v>
      </c>
      <c r="I904" s="2"/>
      <c r="K904" s="2"/>
    </row>
    <row r="905" spans="1:11" x14ac:dyDescent="0.25">
      <c r="A905">
        <v>2.7731434807381907</v>
      </c>
      <c r="B905">
        <v>71</v>
      </c>
      <c r="C905">
        <f t="shared" si="26"/>
        <v>5041</v>
      </c>
      <c r="E905" s="33"/>
      <c r="F905" s="50">
        <v>2.3511527131238243</v>
      </c>
      <c r="G905" s="2">
        <v>71</v>
      </c>
      <c r="H905" s="2">
        <f t="shared" si="27"/>
        <v>5041</v>
      </c>
      <c r="I905" s="2"/>
      <c r="K905" s="2"/>
    </row>
    <row r="906" spans="1:11" x14ac:dyDescent="0.25">
      <c r="A906">
        <v>2.7731434807381907</v>
      </c>
      <c r="B906">
        <v>65</v>
      </c>
      <c r="C906">
        <f t="shared" si="26"/>
        <v>4225</v>
      </c>
      <c r="E906" s="33"/>
      <c r="F906" s="50">
        <v>2.3511527131238243</v>
      </c>
      <c r="G906" s="2">
        <v>65</v>
      </c>
      <c r="H906" s="2">
        <f t="shared" si="27"/>
        <v>4225</v>
      </c>
      <c r="I906" s="2"/>
      <c r="K906" s="2"/>
    </row>
    <row r="907" spans="1:11" x14ac:dyDescent="0.25">
      <c r="A907">
        <v>2.7731434807381907</v>
      </c>
      <c r="B907">
        <v>65</v>
      </c>
      <c r="C907">
        <f t="shared" si="26"/>
        <v>4225</v>
      </c>
      <c r="E907" s="33"/>
      <c r="F907" s="50">
        <v>2.3511527131238243</v>
      </c>
      <c r="G907" s="2">
        <v>65</v>
      </c>
      <c r="H907" s="2">
        <f t="shared" si="27"/>
        <v>4225</v>
      </c>
      <c r="I907" s="2"/>
      <c r="K907" s="2"/>
    </row>
    <row r="908" spans="1:11" x14ac:dyDescent="0.25">
      <c r="A908">
        <v>2.7741286251664476</v>
      </c>
      <c r="B908">
        <v>69</v>
      </c>
      <c r="C908">
        <f t="shared" si="26"/>
        <v>4761</v>
      </c>
      <c r="E908" s="33"/>
      <c r="F908" s="50">
        <v>2.3514350211527701</v>
      </c>
      <c r="G908" s="2">
        <v>69</v>
      </c>
      <c r="H908" s="2">
        <f t="shared" si="27"/>
        <v>4761</v>
      </c>
      <c r="I908" s="2"/>
      <c r="K908" s="2"/>
    </row>
    <row r="909" spans="1:11" x14ac:dyDescent="0.25">
      <c r="A909">
        <v>2.7741286251664476</v>
      </c>
      <c r="B909">
        <v>70</v>
      </c>
      <c r="C909">
        <f t="shared" si="26"/>
        <v>4900</v>
      </c>
      <c r="E909" s="33"/>
      <c r="F909" s="50">
        <v>2.3514350211527701</v>
      </c>
      <c r="G909" s="2">
        <v>70</v>
      </c>
      <c r="H909" s="2">
        <f t="shared" si="27"/>
        <v>4900</v>
      </c>
      <c r="I909" s="2"/>
      <c r="K909" s="2"/>
    </row>
    <row r="910" spans="1:11" x14ac:dyDescent="0.25">
      <c r="A910">
        <v>2.7751138494023539</v>
      </c>
      <c r="B910">
        <v>42</v>
      </c>
      <c r="C910">
        <f t="shared" si="26"/>
        <v>1764</v>
      </c>
      <c r="E910" s="33"/>
      <c r="F910" s="50">
        <v>2.351716929678358</v>
      </c>
      <c r="G910" s="2">
        <v>42</v>
      </c>
      <c r="H910" s="2">
        <f t="shared" si="27"/>
        <v>1764</v>
      </c>
      <c r="I910" s="2"/>
      <c r="K910" s="2"/>
    </row>
    <row r="911" spans="1:11" x14ac:dyDescent="0.25">
      <c r="A911">
        <v>2.7751138494023539</v>
      </c>
      <c r="B911">
        <v>66</v>
      </c>
      <c r="C911">
        <f t="shared" si="26"/>
        <v>4356</v>
      </c>
      <c r="E911" s="33"/>
      <c r="F911" s="50">
        <v>2.351716929678358</v>
      </c>
      <c r="G911" s="2">
        <v>66</v>
      </c>
      <c r="H911" s="2">
        <f t="shared" si="27"/>
        <v>4356</v>
      </c>
      <c r="I911" s="2"/>
      <c r="K911" s="2"/>
    </row>
    <row r="912" spans="1:11" x14ac:dyDescent="0.25">
      <c r="A912">
        <v>2.7751138494023539</v>
      </c>
      <c r="B912">
        <v>73</v>
      </c>
      <c r="C912">
        <f t="shared" si="26"/>
        <v>5329</v>
      </c>
      <c r="E912" s="33"/>
      <c r="F912" s="50">
        <v>2.351716929678358</v>
      </c>
      <c r="G912" s="2">
        <v>73</v>
      </c>
      <c r="H912" s="2">
        <f t="shared" si="27"/>
        <v>5329</v>
      </c>
      <c r="I912" s="2"/>
      <c r="K912" s="2"/>
    </row>
    <row r="913" spans="1:11" x14ac:dyDescent="0.25">
      <c r="A913">
        <v>2.7751138494023539</v>
      </c>
      <c r="B913">
        <v>72</v>
      </c>
      <c r="C913">
        <f t="shared" si="26"/>
        <v>5184</v>
      </c>
      <c r="E913" s="33"/>
      <c r="F913" s="50">
        <v>2.351716929678358</v>
      </c>
      <c r="G913" s="2">
        <v>72</v>
      </c>
      <c r="H913" s="2">
        <f t="shared" si="27"/>
        <v>5184</v>
      </c>
      <c r="I913" s="2"/>
      <c r="K913" s="2"/>
    </row>
    <row r="914" spans="1:11" x14ac:dyDescent="0.25">
      <c r="A914">
        <v>2.7751138494023539</v>
      </c>
      <c r="B914">
        <v>63</v>
      </c>
      <c r="C914">
        <f t="shared" si="26"/>
        <v>3969</v>
      </c>
      <c r="E914" s="33"/>
      <c r="F914" s="50">
        <v>2.351716929678358</v>
      </c>
      <c r="G914" s="2">
        <v>63</v>
      </c>
      <c r="H914" s="2">
        <f t="shared" si="27"/>
        <v>3969</v>
      </c>
      <c r="I914" s="2"/>
      <c r="K914" s="2"/>
    </row>
    <row r="915" spans="1:11" x14ac:dyDescent="0.25">
      <c r="A915">
        <v>2.776164843154997</v>
      </c>
      <c r="B915">
        <v>71</v>
      </c>
      <c r="C915">
        <f t="shared" si="26"/>
        <v>5041</v>
      </c>
      <c r="E915" s="33"/>
      <c r="F915" s="50">
        <v>2.352017192270389</v>
      </c>
      <c r="G915" s="2">
        <v>71</v>
      </c>
      <c r="H915" s="2">
        <f t="shared" si="27"/>
        <v>5041</v>
      </c>
      <c r="I915" s="2"/>
      <c r="K915" s="2"/>
    </row>
    <row r="916" spans="1:11" x14ac:dyDescent="0.25">
      <c r="A916">
        <v>2.776164843154997</v>
      </c>
      <c r="B916">
        <v>67</v>
      </c>
      <c r="C916">
        <f t="shared" si="26"/>
        <v>4489</v>
      </c>
      <c r="E916" s="33"/>
      <c r="F916" s="50">
        <v>2.352017192270389</v>
      </c>
      <c r="G916" s="2">
        <v>67</v>
      </c>
      <c r="H916" s="2">
        <f t="shared" si="27"/>
        <v>4489</v>
      </c>
      <c r="I916" s="2"/>
      <c r="K916" s="2"/>
    </row>
    <row r="917" spans="1:11" x14ac:dyDescent="0.25">
      <c r="A917">
        <v>2.776164843154997</v>
      </c>
      <c r="B917">
        <v>69</v>
      </c>
      <c r="C917">
        <f t="shared" si="26"/>
        <v>4761</v>
      </c>
      <c r="E917" s="33"/>
      <c r="F917" s="50">
        <v>2.352017192270389</v>
      </c>
      <c r="G917" s="2">
        <v>69</v>
      </c>
      <c r="H917" s="2">
        <f t="shared" si="27"/>
        <v>4761</v>
      </c>
      <c r="I917" s="2"/>
      <c r="K917" s="2"/>
    </row>
    <row r="918" spans="1:11" x14ac:dyDescent="0.25">
      <c r="A918">
        <v>2.7781357007650511</v>
      </c>
      <c r="B918">
        <v>67</v>
      </c>
      <c r="C918">
        <f t="shared" si="26"/>
        <v>4489</v>
      </c>
      <c r="E918" s="33"/>
      <c r="F918" s="50">
        <v>2.352578962765135</v>
      </c>
      <c r="G918" s="2">
        <v>67</v>
      </c>
      <c r="H918" s="2">
        <f t="shared" si="27"/>
        <v>4489</v>
      </c>
      <c r="I918" s="2"/>
      <c r="K918" s="2"/>
    </row>
    <row r="919" spans="1:11" x14ac:dyDescent="0.25">
      <c r="A919">
        <v>2.7791212489589339</v>
      </c>
      <c r="B919">
        <v>69</v>
      </c>
      <c r="C919">
        <f t="shared" si="26"/>
        <v>4761</v>
      </c>
      <c r="E919" s="33"/>
      <c r="F919" s="50">
        <v>2.3528592512766733</v>
      </c>
      <c r="G919" s="2">
        <v>69</v>
      </c>
      <c r="H919" s="2">
        <f t="shared" si="27"/>
        <v>4761</v>
      </c>
      <c r="I919" s="2"/>
      <c r="K919" s="2"/>
    </row>
    <row r="920" spans="1:11" x14ac:dyDescent="0.25">
      <c r="A920">
        <v>2.7791212489589339</v>
      </c>
      <c r="B920">
        <v>72</v>
      </c>
      <c r="C920">
        <f t="shared" si="26"/>
        <v>5184</v>
      </c>
      <c r="E920" s="33"/>
      <c r="F920" s="50">
        <v>2.3528592512766733</v>
      </c>
      <c r="G920" s="2">
        <v>72</v>
      </c>
      <c r="H920" s="2">
        <f t="shared" si="27"/>
        <v>5184</v>
      </c>
      <c r="I920" s="2"/>
      <c r="K920" s="2"/>
    </row>
    <row r="921" spans="1:11" x14ac:dyDescent="0.25">
      <c r="A921">
        <v>2.7791212489589339</v>
      </c>
      <c r="B921">
        <v>69</v>
      </c>
      <c r="C921">
        <f t="shared" si="26"/>
        <v>4761</v>
      </c>
      <c r="E921" s="33"/>
      <c r="F921" s="50">
        <v>2.3528592512766733</v>
      </c>
      <c r="G921" s="2">
        <v>69</v>
      </c>
      <c r="H921" s="2">
        <f t="shared" si="27"/>
        <v>4761</v>
      </c>
      <c r="I921" s="2"/>
      <c r="K921" s="2"/>
    </row>
    <row r="922" spans="1:11" x14ac:dyDescent="0.25">
      <c r="A922">
        <v>2.7791212489589339</v>
      </c>
      <c r="B922">
        <v>73</v>
      </c>
      <c r="C922">
        <f t="shared" si="26"/>
        <v>5329</v>
      </c>
      <c r="E922" s="33"/>
      <c r="F922" s="50">
        <v>2.3528592512766733</v>
      </c>
      <c r="G922" s="2">
        <v>73</v>
      </c>
      <c r="H922" s="2">
        <f t="shared" si="27"/>
        <v>5329</v>
      </c>
      <c r="I922" s="2"/>
      <c r="K922" s="2"/>
    </row>
    <row r="923" spans="1:11" x14ac:dyDescent="0.25">
      <c r="A923">
        <v>2.7801725880080053</v>
      </c>
      <c r="B923">
        <v>65</v>
      </c>
      <c r="C923">
        <f t="shared" ref="C923:C986" si="28">B923^2</f>
        <v>4225</v>
      </c>
      <c r="E923" s="33"/>
      <c r="F923" s="50">
        <v>2.3531577878722976</v>
      </c>
      <c r="G923" s="2">
        <v>65</v>
      </c>
      <c r="H923" s="2">
        <f t="shared" ref="H923:H986" si="29">G923^2</f>
        <v>4225</v>
      </c>
      <c r="I923" s="2"/>
      <c r="K923" s="2"/>
    </row>
    <row r="924" spans="1:11" x14ac:dyDescent="0.25">
      <c r="A924">
        <v>2.7801725880080053</v>
      </c>
      <c r="B924">
        <v>66</v>
      </c>
      <c r="C924">
        <f t="shared" si="28"/>
        <v>4356</v>
      </c>
      <c r="E924" s="33"/>
      <c r="F924" s="50">
        <v>2.3531577878722976</v>
      </c>
      <c r="G924" s="2">
        <v>66</v>
      </c>
      <c r="H924" s="2">
        <f t="shared" si="29"/>
        <v>4356</v>
      </c>
      <c r="I924" s="2"/>
      <c r="K924" s="2"/>
    </row>
    <row r="925" spans="1:11" x14ac:dyDescent="0.25">
      <c r="A925">
        <v>2.7801725880080053</v>
      </c>
      <c r="B925">
        <v>72</v>
      </c>
      <c r="C925">
        <f t="shared" si="28"/>
        <v>5184</v>
      </c>
      <c r="E925" s="33"/>
      <c r="F925" s="50">
        <v>2.3531577878722976</v>
      </c>
      <c r="G925" s="2">
        <v>72</v>
      </c>
      <c r="H925" s="2">
        <f t="shared" si="29"/>
        <v>5184</v>
      </c>
      <c r="I925" s="2"/>
      <c r="K925" s="2"/>
    </row>
    <row r="926" spans="1:11" x14ac:dyDescent="0.25">
      <c r="A926">
        <v>2.781158300469893</v>
      </c>
      <c r="B926">
        <v>74</v>
      </c>
      <c r="C926">
        <f t="shared" si="28"/>
        <v>5476</v>
      </c>
      <c r="E926" s="33"/>
      <c r="F926" s="50">
        <v>2.3534372559543479</v>
      </c>
      <c r="G926" s="2">
        <v>74</v>
      </c>
      <c r="H926" s="2">
        <f t="shared" si="29"/>
        <v>5476</v>
      </c>
      <c r="I926" s="2"/>
      <c r="K926" s="2"/>
    </row>
    <row r="927" spans="1:11" x14ac:dyDescent="0.25">
      <c r="A927">
        <v>2.781158300469893</v>
      </c>
      <c r="B927">
        <v>73</v>
      </c>
      <c r="C927">
        <f t="shared" si="28"/>
        <v>5329</v>
      </c>
      <c r="E927" s="33"/>
      <c r="F927" s="50">
        <v>2.3534372559543479</v>
      </c>
      <c r="G927" s="2">
        <v>73</v>
      </c>
      <c r="H927" s="2">
        <f t="shared" si="29"/>
        <v>5329</v>
      </c>
      <c r="I927" s="2"/>
      <c r="K927" s="2"/>
    </row>
    <row r="928" spans="1:11" x14ac:dyDescent="0.25">
      <c r="A928">
        <v>2.781158300469893</v>
      </c>
      <c r="B928">
        <v>67</v>
      </c>
      <c r="C928">
        <f t="shared" si="28"/>
        <v>4489</v>
      </c>
      <c r="E928" s="33"/>
      <c r="F928" s="50">
        <v>2.3534372559543479</v>
      </c>
      <c r="G928" s="2">
        <v>67</v>
      </c>
      <c r="H928" s="2">
        <f t="shared" si="29"/>
        <v>4489</v>
      </c>
      <c r="I928" s="2"/>
      <c r="K928" s="2"/>
    </row>
    <row r="929" spans="1:11" x14ac:dyDescent="0.25">
      <c r="A929">
        <v>2.7821440923273006</v>
      </c>
      <c r="B929">
        <v>68</v>
      </c>
      <c r="C929">
        <f t="shared" si="28"/>
        <v>4624</v>
      </c>
      <c r="E929" s="33"/>
      <c r="F929" s="50">
        <v>2.3537163277469375</v>
      </c>
      <c r="G929" s="2">
        <v>68</v>
      </c>
      <c r="H929" s="2">
        <f t="shared" si="29"/>
        <v>4624</v>
      </c>
      <c r="I929" s="2"/>
      <c r="K929" s="2"/>
    </row>
    <row r="930" spans="1:11" x14ac:dyDescent="0.25">
      <c r="A930">
        <v>2.7821440923273006</v>
      </c>
      <c r="B930">
        <v>70</v>
      </c>
      <c r="C930">
        <f t="shared" si="28"/>
        <v>4900</v>
      </c>
      <c r="E930" s="33"/>
      <c r="F930" s="50">
        <v>2.3537163277469375</v>
      </c>
      <c r="G930" s="2">
        <v>70</v>
      </c>
      <c r="H930" s="2">
        <f t="shared" si="29"/>
        <v>4900</v>
      </c>
      <c r="I930" s="2"/>
      <c r="K930" s="2"/>
    </row>
    <row r="931" spans="1:11" x14ac:dyDescent="0.25">
      <c r="A931">
        <v>2.7831299635220557</v>
      </c>
      <c r="B931">
        <v>65</v>
      </c>
      <c r="C931">
        <f t="shared" si="28"/>
        <v>4225</v>
      </c>
      <c r="E931" s="33"/>
      <c r="F931" s="50">
        <v>2.353995003702281</v>
      </c>
      <c r="G931" s="2">
        <v>65</v>
      </c>
      <c r="H931" s="2">
        <f t="shared" si="29"/>
        <v>4225</v>
      </c>
      <c r="I931" s="2"/>
      <c r="K931" s="2"/>
    </row>
    <row r="932" spans="1:11" x14ac:dyDescent="0.25">
      <c r="A932">
        <v>2.7831299635220557</v>
      </c>
      <c r="B932">
        <v>63</v>
      </c>
      <c r="C932">
        <f t="shared" si="28"/>
        <v>3969</v>
      </c>
      <c r="E932" s="33"/>
      <c r="F932" s="50">
        <v>2.353995003702281</v>
      </c>
      <c r="G932" s="2">
        <v>63</v>
      </c>
      <c r="H932" s="2">
        <f t="shared" si="29"/>
        <v>3969</v>
      </c>
      <c r="I932" s="2"/>
      <c r="K932" s="2"/>
    </row>
    <row r="933" spans="1:11" x14ac:dyDescent="0.25">
      <c r="A933">
        <v>2.7831299635220557</v>
      </c>
      <c r="B933">
        <v>71</v>
      </c>
      <c r="C933">
        <f t="shared" si="28"/>
        <v>5041</v>
      </c>
      <c r="E933" s="33"/>
      <c r="F933" s="50">
        <v>2.353995003702281</v>
      </c>
      <c r="G933" s="2">
        <v>71</v>
      </c>
      <c r="H933" s="2">
        <f t="shared" si="29"/>
        <v>5041</v>
      </c>
      <c r="I933" s="2"/>
      <c r="K933" s="2"/>
    </row>
    <row r="934" spans="1:11" x14ac:dyDescent="0.25">
      <c r="A934">
        <v>2.7841816468448535</v>
      </c>
      <c r="B934">
        <v>70</v>
      </c>
      <c r="C934">
        <f t="shared" si="28"/>
        <v>4900</v>
      </c>
      <c r="E934" s="33"/>
      <c r="F934" s="50">
        <v>2.3542918222640248</v>
      </c>
      <c r="G934" s="2">
        <v>70</v>
      </c>
      <c r="H934" s="2">
        <f t="shared" si="29"/>
        <v>4900</v>
      </c>
      <c r="I934" s="2"/>
      <c r="K934" s="2"/>
    </row>
    <row r="935" spans="1:11" x14ac:dyDescent="0.25">
      <c r="A935">
        <v>2.7841816468448535</v>
      </c>
      <c r="B935">
        <v>60</v>
      </c>
      <c r="C935">
        <f t="shared" si="28"/>
        <v>3600</v>
      </c>
      <c r="E935" s="33"/>
      <c r="F935" s="50">
        <v>2.3542918222640248</v>
      </c>
      <c r="G935" s="2">
        <v>60</v>
      </c>
      <c r="H935" s="2">
        <f t="shared" si="29"/>
        <v>3600</v>
      </c>
      <c r="I935" s="2"/>
      <c r="K935" s="2"/>
    </row>
    <row r="936" spans="1:11" x14ac:dyDescent="0.25">
      <c r="A936">
        <v>2.7841816468448535</v>
      </c>
      <c r="B936">
        <v>66</v>
      </c>
      <c r="C936">
        <f t="shared" si="28"/>
        <v>4356</v>
      </c>
      <c r="E936" s="33"/>
      <c r="F936" s="50">
        <v>2.3542918222640248</v>
      </c>
      <c r="G936" s="2">
        <v>66</v>
      </c>
      <c r="H936" s="2">
        <f t="shared" si="29"/>
        <v>4356</v>
      </c>
      <c r="I936" s="2"/>
      <c r="K936" s="2"/>
    </row>
    <row r="937" spans="1:11" x14ac:dyDescent="0.25">
      <c r="A937">
        <v>2.7841816468448535</v>
      </c>
      <c r="B937">
        <v>71</v>
      </c>
      <c r="C937">
        <f t="shared" si="28"/>
        <v>5041</v>
      </c>
      <c r="E937" s="33"/>
      <c r="F937" s="50">
        <v>2.3542918222640248</v>
      </c>
      <c r="G937" s="2">
        <v>71</v>
      </c>
      <c r="H937" s="2">
        <f t="shared" si="29"/>
        <v>5041</v>
      </c>
      <c r="I937" s="2"/>
      <c r="K937" s="2"/>
    </row>
    <row r="938" spans="1:11" x14ac:dyDescent="0.25">
      <c r="A938">
        <v>2.7841816468448535</v>
      </c>
      <c r="B938">
        <v>69</v>
      </c>
      <c r="C938">
        <f t="shared" si="28"/>
        <v>4761</v>
      </c>
      <c r="E938" s="33"/>
      <c r="F938" s="50">
        <v>2.3542918222640248</v>
      </c>
      <c r="G938" s="2">
        <v>69</v>
      </c>
      <c r="H938" s="2">
        <f t="shared" si="29"/>
        <v>4761</v>
      </c>
      <c r="I938" s="2"/>
      <c r="K938" s="2"/>
    </row>
    <row r="939" spans="1:11" x14ac:dyDescent="0.25">
      <c r="A939">
        <v>2.7851676818186863</v>
      </c>
      <c r="B939">
        <v>63</v>
      </c>
      <c r="C939">
        <f t="shared" si="28"/>
        <v>3969</v>
      </c>
      <c r="E939" s="33"/>
      <c r="F939" s="50">
        <v>2.3545696815905042</v>
      </c>
      <c r="G939" s="2">
        <v>63</v>
      </c>
      <c r="H939" s="2">
        <f t="shared" si="29"/>
        <v>3969</v>
      </c>
      <c r="I939" s="2"/>
      <c r="K939" s="2"/>
    </row>
    <row r="940" spans="1:11" x14ac:dyDescent="0.25">
      <c r="A940">
        <v>2.7851676818186863</v>
      </c>
      <c r="B940">
        <v>72</v>
      </c>
      <c r="C940">
        <f t="shared" si="28"/>
        <v>5184</v>
      </c>
      <c r="E940" s="33"/>
      <c r="F940" s="50">
        <v>2.3545696815905042</v>
      </c>
      <c r="G940" s="2">
        <v>72</v>
      </c>
      <c r="H940" s="2">
        <f t="shared" si="29"/>
        <v>5184</v>
      </c>
      <c r="I940" s="2"/>
      <c r="K940" s="2"/>
    </row>
    <row r="941" spans="1:11" x14ac:dyDescent="0.25">
      <c r="A941">
        <v>2.7871399891827817</v>
      </c>
      <c r="B941">
        <v>42</v>
      </c>
      <c r="C941">
        <f t="shared" si="28"/>
        <v>1764</v>
      </c>
      <c r="E941" s="33"/>
      <c r="F941" s="50">
        <v>2.35512421735362</v>
      </c>
      <c r="G941" s="2">
        <v>42</v>
      </c>
      <c r="H941" s="2">
        <f t="shared" si="29"/>
        <v>1764</v>
      </c>
      <c r="I941" s="2"/>
      <c r="K941" s="2"/>
    </row>
    <row r="942" spans="1:11" x14ac:dyDescent="0.25">
      <c r="A942">
        <v>2.7871399891827817</v>
      </c>
      <c r="B942">
        <v>63</v>
      </c>
      <c r="C942">
        <f t="shared" si="28"/>
        <v>3969</v>
      </c>
      <c r="E942" s="33"/>
      <c r="F942" s="50">
        <v>2.35512421735362</v>
      </c>
      <c r="G942" s="2">
        <v>63</v>
      </c>
      <c r="H942" s="2">
        <f t="shared" si="29"/>
        <v>3969</v>
      </c>
      <c r="I942" s="2"/>
      <c r="K942" s="2"/>
    </row>
    <row r="943" spans="1:11" x14ac:dyDescent="0.25">
      <c r="A943">
        <v>2.7871399891827817</v>
      </c>
      <c r="B943">
        <v>60</v>
      </c>
      <c r="C943">
        <f t="shared" si="28"/>
        <v>3600</v>
      </c>
      <c r="E943" s="33"/>
      <c r="F943" s="50">
        <v>2.35512421735362</v>
      </c>
      <c r="G943" s="2">
        <v>60</v>
      </c>
      <c r="H943" s="2">
        <f t="shared" si="29"/>
        <v>3600</v>
      </c>
      <c r="I943" s="2"/>
      <c r="K943" s="2"/>
    </row>
    <row r="944" spans="1:11" x14ac:dyDescent="0.25">
      <c r="A944">
        <v>2.7881920157495821</v>
      </c>
      <c r="B944">
        <v>69</v>
      </c>
      <c r="C944">
        <f t="shared" si="28"/>
        <v>4761</v>
      </c>
      <c r="E944" s="33"/>
      <c r="F944" s="50">
        <v>2.3554193258733367</v>
      </c>
      <c r="G944" s="2">
        <v>69</v>
      </c>
      <c r="H944" s="2">
        <f t="shared" si="29"/>
        <v>4761</v>
      </c>
      <c r="I944" s="2"/>
      <c r="K944" s="2"/>
    </row>
    <row r="945" spans="1:11" x14ac:dyDescent="0.25">
      <c r="A945">
        <v>2.7891783722683252</v>
      </c>
      <c r="B945">
        <v>61</v>
      </c>
      <c r="C945">
        <f t="shared" si="28"/>
        <v>3721</v>
      </c>
      <c r="E945" s="33"/>
      <c r="F945" s="50">
        <v>2.3556955839435587</v>
      </c>
      <c r="G945" s="2">
        <v>61</v>
      </c>
      <c r="H945" s="2">
        <f t="shared" si="29"/>
        <v>3721</v>
      </c>
      <c r="I945" s="2"/>
      <c r="K945" s="2"/>
    </row>
    <row r="946" spans="1:11" x14ac:dyDescent="0.25">
      <c r="A946">
        <v>2.7891783722683252</v>
      </c>
      <c r="B946">
        <v>67</v>
      </c>
      <c r="C946">
        <f t="shared" si="28"/>
        <v>4489</v>
      </c>
      <c r="E946" s="33"/>
      <c r="F946" s="50">
        <v>2.3556955839435587</v>
      </c>
      <c r="G946" s="2">
        <v>67</v>
      </c>
      <c r="H946" s="2">
        <f t="shared" si="29"/>
        <v>4489</v>
      </c>
      <c r="I946" s="2"/>
      <c r="K946" s="2"/>
    </row>
    <row r="947" spans="1:11" x14ac:dyDescent="0.25">
      <c r="A947">
        <v>2.7901648077066037</v>
      </c>
      <c r="B947">
        <v>63</v>
      </c>
      <c r="C947">
        <f t="shared" si="28"/>
        <v>3969</v>
      </c>
      <c r="E947" s="33"/>
      <c r="F947" s="50">
        <v>2.3559714494141453</v>
      </c>
      <c r="G947" s="2">
        <v>63</v>
      </c>
      <c r="H947" s="2">
        <f t="shared" si="29"/>
        <v>3969</v>
      </c>
      <c r="I947" s="2"/>
      <c r="K947" s="2"/>
    </row>
    <row r="948" spans="1:11" x14ac:dyDescent="0.25">
      <c r="A948">
        <v>2.7901648077066037</v>
      </c>
      <c r="B948">
        <v>68</v>
      </c>
      <c r="C948">
        <f t="shared" si="28"/>
        <v>4624</v>
      </c>
      <c r="E948" s="33"/>
      <c r="F948" s="50">
        <v>2.3559714494141453</v>
      </c>
      <c r="G948" s="2">
        <v>68</v>
      </c>
      <c r="H948" s="2">
        <f t="shared" si="29"/>
        <v>4624</v>
      </c>
      <c r="I948" s="2"/>
      <c r="K948" s="2"/>
    </row>
    <row r="949" spans="1:11" x14ac:dyDescent="0.25">
      <c r="A949">
        <v>2.7911513220054496</v>
      </c>
      <c r="B949">
        <v>62</v>
      </c>
      <c r="C949">
        <f t="shared" si="28"/>
        <v>3844</v>
      </c>
      <c r="E949" s="33"/>
      <c r="F949" s="50">
        <v>2.356246922740616</v>
      </c>
      <c r="G949" s="2">
        <v>62</v>
      </c>
      <c r="H949" s="2">
        <f t="shared" si="29"/>
        <v>3844</v>
      </c>
      <c r="I949" s="2"/>
      <c r="K949" s="2"/>
    </row>
    <row r="950" spans="1:11" x14ac:dyDescent="0.25">
      <c r="A950">
        <v>2.7911513220054496</v>
      </c>
      <c r="B950">
        <v>73</v>
      </c>
      <c r="C950">
        <f t="shared" si="28"/>
        <v>5329</v>
      </c>
      <c r="E950" s="33"/>
      <c r="F950" s="50">
        <v>2.356246922740616</v>
      </c>
      <c r="G950" s="2">
        <v>73</v>
      </c>
      <c r="H950" s="2">
        <f t="shared" si="29"/>
        <v>5329</v>
      </c>
      <c r="I950" s="2"/>
      <c r="K950" s="2"/>
    </row>
    <row r="951" spans="1:11" x14ac:dyDescent="0.25">
      <c r="A951">
        <v>2.7922036907795391</v>
      </c>
      <c r="B951">
        <v>80</v>
      </c>
      <c r="C951">
        <f t="shared" si="28"/>
        <v>6400</v>
      </c>
      <c r="E951" s="33"/>
      <c r="F951" s="50">
        <v>2.3565403292392566</v>
      </c>
      <c r="G951" s="2">
        <v>80</v>
      </c>
      <c r="H951" s="2">
        <f t="shared" si="29"/>
        <v>6400</v>
      </c>
      <c r="I951" s="2"/>
      <c r="K951" s="2"/>
    </row>
    <row r="952" spans="1:11" x14ac:dyDescent="0.25">
      <c r="A952">
        <v>2.7922036907795391</v>
      </c>
      <c r="B952">
        <v>62</v>
      </c>
      <c r="C952">
        <f t="shared" si="28"/>
        <v>3844</v>
      </c>
      <c r="E952" s="33"/>
      <c r="F952" s="50">
        <v>2.3565403292392566</v>
      </c>
      <c r="G952" s="2">
        <v>62</v>
      </c>
      <c r="H952" s="2">
        <f t="shared" si="29"/>
        <v>3844</v>
      </c>
      <c r="I952" s="2"/>
      <c r="K952" s="2"/>
    </row>
    <row r="953" spans="1:11" x14ac:dyDescent="0.25">
      <c r="A953">
        <v>2.7931903678696175</v>
      </c>
      <c r="B953">
        <v>70</v>
      </c>
      <c r="C953">
        <f t="shared" si="28"/>
        <v>4900</v>
      </c>
      <c r="E953" s="33"/>
      <c r="F953" s="50">
        <v>2.3568149935797615</v>
      </c>
      <c r="G953" s="2">
        <v>70</v>
      </c>
      <c r="H953" s="2">
        <f t="shared" si="29"/>
        <v>4900</v>
      </c>
      <c r="I953" s="2"/>
      <c r="K953" s="2"/>
    </row>
    <row r="954" spans="1:11" x14ac:dyDescent="0.25">
      <c r="A954">
        <v>2.7941771236388293</v>
      </c>
      <c r="B954">
        <v>64</v>
      </c>
      <c r="C954">
        <f t="shared" si="28"/>
        <v>4096</v>
      </c>
      <c r="E954" s="33"/>
      <c r="F954" s="50">
        <v>2.3570892671755703</v>
      </c>
      <c r="G954" s="2">
        <v>64</v>
      </c>
      <c r="H954" s="2">
        <f t="shared" si="29"/>
        <v>4096</v>
      </c>
      <c r="I954" s="2"/>
      <c r="K954" s="2"/>
    </row>
    <row r="955" spans="1:11" x14ac:dyDescent="0.25">
      <c r="A955">
        <v>2.7941771236388293</v>
      </c>
      <c r="B955">
        <v>71</v>
      </c>
      <c r="C955">
        <f t="shared" si="28"/>
        <v>5041</v>
      </c>
      <c r="E955" s="33"/>
      <c r="F955" s="50">
        <v>2.3570892671755703</v>
      </c>
      <c r="G955" s="2">
        <v>71</v>
      </c>
      <c r="H955" s="2">
        <f t="shared" si="29"/>
        <v>5041</v>
      </c>
      <c r="I955" s="2"/>
      <c r="K955" s="2"/>
    </row>
    <row r="956" spans="1:11" x14ac:dyDescent="0.25">
      <c r="A956">
        <v>2.7951639580278136</v>
      </c>
      <c r="B956">
        <v>72</v>
      </c>
      <c r="C956">
        <f t="shared" si="28"/>
        <v>5184</v>
      </c>
      <c r="E956" s="33"/>
      <c r="F956" s="50">
        <v>2.3573631504838288</v>
      </c>
      <c r="G956" s="2">
        <v>72</v>
      </c>
      <c r="H956" s="2">
        <f t="shared" si="29"/>
        <v>5184</v>
      </c>
      <c r="I956" s="2"/>
      <c r="K956" s="2"/>
    </row>
    <row r="957" spans="1:11" x14ac:dyDescent="0.25">
      <c r="A957">
        <v>2.7951639580278136</v>
      </c>
      <c r="B957">
        <v>68</v>
      </c>
      <c r="C957">
        <f t="shared" si="28"/>
        <v>4624</v>
      </c>
      <c r="E957" s="33"/>
      <c r="F957" s="50">
        <v>2.3573631504838288</v>
      </c>
      <c r="G957" s="2">
        <v>68</v>
      </c>
      <c r="H957" s="2">
        <f t="shared" si="29"/>
        <v>4624</v>
      </c>
      <c r="I957" s="2"/>
      <c r="K957" s="2"/>
    </row>
    <row r="958" spans="1:11" x14ac:dyDescent="0.25">
      <c r="A958">
        <v>2.7962166679655343</v>
      </c>
      <c r="B958">
        <v>66</v>
      </c>
      <c r="C958">
        <f t="shared" si="28"/>
        <v>4356</v>
      </c>
      <c r="E958" s="33"/>
      <c r="F958" s="50">
        <v>2.3576548630112226</v>
      </c>
      <c r="G958" s="2">
        <v>66</v>
      </c>
      <c r="H958" s="2">
        <f t="shared" si="29"/>
        <v>4356</v>
      </c>
      <c r="I958" s="2"/>
      <c r="K958" s="2"/>
    </row>
    <row r="959" spans="1:11" x14ac:dyDescent="0.25">
      <c r="A959">
        <v>2.7962166679655343</v>
      </c>
      <c r="B959">
        <v>76</v>
      </c>
      <c r="C959">
        <f t="shared" si="28"/>
        <v>5776</v>
      </c>
      <c r="E959" s="33"/>
      <c r="F959" s="50">
        <v>2.3576548630112226</v>
      </c>
      <c r="G959" s="2">
        <v>76</v>
      </c>
      <c r="H959" s="2">
        <f t="shared" si="29"/>
        <v>5776</v>
      </c>
      <c r="I959" s="2"/>
      <c r="K959" s="2"/>
    </row>
    <row r="960" spans="1:11" x14ac:dyDescent="0.25">
      <c r="A960">
        <v>2.7972036646468661</v>
      </c>
      <c r="B960">
        <v>46</v>
      </c>
      <c r="C960">
        <f t="shared" si="28"/>
        <v>2116</v>
      </c>
      <c r="E960" s="33"/>
      <c r="F960" s="50">
        <v>2.3579279411755723</v>
      </c>
      <c r="G960" s="2">
        <v>46</v>
      </c>
      <c r="H960" s="2">
        <f t="shared" si="29"/>
        <v>2116</v>
      </c>
      <c r="I960" s="2"/>
      <c r="K960" s="2"/>
    </row>
    <row r="961" spans="1:11" x14ac:dyDescent="0.25">
      <c r="A961">
        <v>2.7972036646468661</v>
      </c>
      <c r="B961">
        <v>63</v>
      </c>
      <c r="C961">
        <f t="shared" si="28"/>
        <v>3969</v>
      </c>
      <c r="E961" s="33"/>
      <c r="F961" s="50">
        <v>2.3579279411755723</v>
      </c>
      <c r="G961" s="2">
        <v>63</v>
      </c>
      <c r="H961" s="2">
        <f t="shared" si="29"/>
        <v>3969</v>
      </c>
      <c r="I961" s="2"/>
      <c r="K961" s="2"/>
    </row>
    <row r="962" spans="1:11" x14ac:dyDescent="0.25">
      <c r="A962">
        <v>2.7972036646468661</v>
      </c>
      <c r="B962">
        <v>76</v>
      </c>
      <c r="C962">
        <f t="shared" si="28"/>
        <v>5776</v>
      </c>
      <c r="E962" s="33"/>
      <c r="F962" s="50">
        <v>2.3579279411755723</v>
      </c>
      <c r="G962" s="2">
        <v>76</v>
      </c>
      <c r="H962" s="2">
        <f t="shared" si="29"/>
        <v>5776</v>
      </c>
      <c r="I962" s="2"/>
      <c r="K962" s="2"/>
    </row>
    <row r="963" spans="1:11" x14ac:dyDescent="0.25">
      <c r="A963">
        <v>2.7972036646468661</v>
      </c>
      <c r="B963">
        <v>66</v>
      </c>
      <c r="C963">
        <f t="shared" si="28"/>
        <v>4356</v>
      </c>
      <c r="E963" s="33"/>
      <c r="F963" s="50">
        <v>2.3579279411755723</v>
      </c>
      <c r="G963" s="2">
        <v>66</v>
      </c>
      <c r="H963" s="2">
        <f t="shared" si="29"/>
        <v>4356</v>
      </c>
      <c r="I963" s="2"/>
      <c r="K963" s="2"/>
    </row>
    <row r="964" spans="1:11" x14ac:dyDescent="0.25">
      <c r="A964">
        <v>2.7972036646468661</v>
      </c>
      <c r="B964">
        <v>65</v>
      </c>
      <c r="C964">
        <f t="shared" si="28"/>
        <v>4225</v>
      </c>
      <c r="E964" s="33"/>
      <c r="F964" s="50">
        <v>2.3579279411755723</v>
      </c>
      <c r="G964" s="2">
        <v>65</v>
      </c>
      <c r="H964" s="2">
        <f t="shared" si="29"/>
        <v>4225</v>
      </c>
      <c r="I964" s="2"/>
      <c r="K964" s="2"/>
    </row>
    <row r="965" spans="1:11" x14ac:dyDescent="0.25">
      <c r="A965">
        <v>2.7981907397653361</v>
      </c>
      <c r="B965">
        <v>69</v>
      </c>
      <c r="C965">
        <f t="shared" si="28"/>
        <v>4761</v>
      </c>
      <c r="E965" s="33"/>
      <c r="F965" s="50">
        <v>2.35820063045677</v>
      </c>
      <c r="G965" s="2">
        <v>69</v>
      </c>
      <c r="H965" s="2">
        <f t="shared" si="29"/>
        <v>4761</v>
      </c>
      <c r="I965" s="2"/>
      <c r="K965" s="2"/>
    </row>
    <row r="966" spans="1:11" x14ac:dyDescent="0.25">
      <c r="A966">
        <v>2.7992437062795359</v>
      </c>
      <c r="B966">
        <v>61</v>
      </c>
      <c r="C966">
        <f t="shared" si="28"/>
        <v>3721</v>
      </c>
      <c r="E966" s="33"/>
      <c r="F966" s="50">
        <v>2.3584910709046376</v>
      </c>
      <c r="G966" s="2">
        <v>61</v>
      </c>
      <c r="H966" s="2">
        <f t="shared" si="29"/>
        <v>3721</v>
      </c>
      <c r="I966" s="2"/>
      <c r="K966" s="2"/>
    </row>
    <row r="967" spans="1:11" x14ac:dyDescent="0.25">
      <c r="A967">
        <v>2.7992437062795359</v>
      </c>
      <c r="B967">
        <v>72</v>
      </c>
      <c r="C967">
        <f t="shared" si="28"/>
        <v>5184</v>
      </c>
      <c r="E967" s="33"/>
      <c r="F967" s="50">
        <v>2.3584910709046376</v>
      </c>
      <c r="G967" s="2">
        <v>72</v>
      </c>
      <c r="H967" s="2">
        <f t="shared" si="29"/>
        <v>5184</v>
      </c>
      <c r="I967" s="2"/>
      <c r="K967" s="2"/>
    </row>
    <row r="968" spans="1:11" x14ac:dyDescent="0.25">
      <c r="A968">
        <v>2.7992437062795359</v>
      </c>
      <c r="B968">
        <v>65</v>
      </c>
      <c r="C968">
        <f t="shared" si="28"/>
        <v>4225</v>
      </c>
      <c r="E968" s="33"/>
      <c r="F968" s="50">
        <v>2.3584910709046376</v>
      </c>
      <c r="G968" s="2">
        <v>65</v>
      </c>
      <c r="H968" s="2">
        <f t="shared" si="29"/>
        <v>4225</v>
      </c>
      <c r="I968" s="2"/>
      <c r="K968" s="2"/>
    </row>
    <row r="969" spans="1:11" x14ac:dyDescent="0.25">
      <c r="A969">
        <v>2.7992437062795359</v>
      </c>
      <c r="B969">
        <v>57</v>
      </c>
      <c r="C969">
        <f t="shared" si="28"/>
        <v>3249</v>
      </c>
      <c r="E969" s="33"/>
      <c r="F969" s="50">
        <v>2.3584910709046376</v>
      </c>
      <c r="G969" s="2">
        <v>57</v>
      </c>
      <c r="H969" s="2">
        <f t="shared" si="29"/>
        <v>3249</v>
      </c>
      <c r="I969" s="2"/>
      <c r="K969" s="2"/>
    </row>
    <row r="970" spans="1:11" x14ac:dyDescent="0.25">
      <c r="A970">
        <v>2.7992437062795359</v>
      </c>
      <c r="B970">
        <v>68</v>
      </c>
      <c r="C970">
        <f t="shared" si="28"/>
        <v>4624</v>
      </c>
      <c r="E970" s="33"/>
      <c r="F970" s="50">
        <v>2.3584910709046376</v>
      </c>
      <c r="G970" s="2">
        <v>68</v>
      </c>
      <c r="H970" s="2">
        <f t="shared" si="29"/>
        <v>4624</v>
      </c>
      <c r="I970" s="2"/>
      <c r="K970" s="2"/>
    </row>
    <row r="971" spans="1:11" x14ac:dyDescent="0.25">
      <c r="A971">
        <v>2.8002309433119716</v>
      </c>
      <c r="B971">
        <v>66</v>
      </c>
      <c r="C971">
        <f t="shared" si="28"/>
        <v>4356</v>
      </c>
      <c r="E971" s="33"/>
      <c r="F971" s="50">
        <v>2.3587629579482181</v>
      </c>
      <c r="G971" s="2">
        <v>66</v>
      </c>
      <c r="H971" s="2">
        <f t="shared" si="29"/>
        <v>4356</v>
      </c>
      <c r="I971" s="2"/>
      <c r="K971" s="2"/>
    </row>
    <row r="972" spans="1:11" x14ac:dyDescent="0.25">
      <c r="A972">
        <v>2.8002309433119716</v>
      </c>
      <c r="B972">
        <v>56</v>
      </c>
      <c r="C972">
        <f t="shared" si="28"/>
        <v>3136</v>
      </c>
      <c r="E972" s="33"/>
      <c r="F972" s="50">
        <v>2.3587629579482181</v>
      </c>
      <c r="G972" s="2">
        <v>56</v>
      </c>
      <c r="H972" s="2">
        <f t="shared" si="29"/>
        <v>3136</v>
      </c>
      <c r="I972" s="2"/>
      <c r="K972" s="2"/>
    </row>
    <row r="973" spans="1:11" x14ac:dyDescent="0.25">
      <c r="A973">
        <v>2.8002309433119716</v>
      </c>
      <c r="B973">
        <v>70</v>
      </c>
      <c r="C973">
        <f t="shared" si="28"/>
        <v>4900</v>
      </c>
      <c r="E973" s="33"/>
      <c r="F973" s="50">
        <v>2.3587629579482181</v>
      </c>
      <c r="G973" s="2">
        <v>70</v>
      </c>
      <c r="H973" s="2">
        <f t="shared" si="29"/>
        <v>4900</v>
      </c>
      <c r="I973" s="2"/>
      <c r="K973" s="2"/>
    </row>
    <row r="974" spans="1:11" x14ac:dyDescent="0.25">
      <c r="A974">
        <v>2.8002309433119716</v>
      </c>
      <c r="B974">
        <v>69</v>
      </c>
      <c r="C974">
        <f t="shared" si="28"/>
        <v>4761</v>
      </c>
      <c r="E974" s="33"/>
      <c r="F974" s="50">
        <v>2.3587629579482181</v>
      </c>
      <c r="G974" s="2">
        <v>69</v>
      </c>
      <c r="H974" s="2">
        <f t="shared" si="29"/>
        <v>4761</v>
      </c>
      <c r="I974" s="2"/>
      <c r="K974" s="2"/>
    </row>
    <row r="975" spans="1:11" x14ac:dyDescent="0.25">
      <c r="A975">
        <v>2.8012182585980079</v>
      </c>
      <c r="B975">
        <v>60</v>
      </c>
      <c r="C975">
        <f t="shared" si="28"/>
        <v>3600</v>
      </c>
      <c r="E975" s="33"/>
      <c r="F975" s="50">
        <v>2.3590344575167803</v>
      </c>
      <c r="G975" s="2">
        <v>60</v>
      </c>
      <c r="H975" s="2">
        <f t="shared" si="29"/>
        <v>3600</v>
      </c>
      <c r="I975" s="2"/>
      <c r="K975" s="2"/>
    </row>
    <row r="976" spans="1:11" x14ac:dyDescent="0.25">
      <c r="A976">
        <v>2.8012182585980079</v>
      </c>
      <c r="B976">
        <v>67</v>
      </c>
      <c r="C976">
        <f t="shared" si="28"/>
        <v>4489</v>
      </c>
      <c r="E976" s="33"/>
      <c r="F976" s="50">
        <v>2.3590344575167803</v>
      </c>
      <c r="G976" s="2">
        <v>67</v>
      </c>
      <c r="H976" s="2">
        <f t="shared" si="29"/>
        <v>4489</v>
      </c>
      <c r="I976" s="2"/>
      <c r="K976" s="2"/>
    </row>
    <row r="977" spans="1:11" x14ac:dyDescent="0.25">
      <c r="A977">
        <v>2.8012182585980079</v>
      </c>
      <c r="B977">
        <v>69</v>
      </c>
      <c r="C977">
        <f t="shared" si="28"/>
        <v>4761</v>
      </c>
      <c r="E977" s="33"/>
      <c r="F977" s="50">
        <v>2.3590344575167803</v>
      </c>
      <c r="G977" s="2">
        <v>69</v>
      </c>
      <c r="H977" s="2">
        <f t="shared" si="29"/>
        <v>4761</v>
      </c>
      <c r="I977" s="2"/>
      <c r="K977" s="2"/>
    </row>
    <row r="978" spans="1:11" x14ac:dyDescent="0.25">
      <c r="A978">
        <v>2.8022056520775998</v>
      </c>
      <c r="B978">
        <v>78</v>
      </c>
      <c r="C978">
        <f t="shared" si="28"/>
        <v>6084</v>
      </c>
      <c r="E978" s="33"/>
      <c r="F978" s="50">
        <v>2.3593055700703003</v>
      </c>
      <c r="G978" s="2">
        <v>78</v>
      </c>
      <c r="H978" s="2">
        <f t="shared" si="29"/>
        <v>6084</v>
      </c>
      <c r="I978" s="2"/>
      <c r="K978" s="2"/>
    </row>
    <row r="979" spans="1:11" x14ac:dyDescent="0.25">
      <c r="A979">
        <v>2.8032589579080778</v>
      </c>
      <c r="B979">
        <v>69</v>
      </c>
      <c r="C979">
        <f t="shared" si="28"/>
        <v>4761</v>
      </c>
      <c r="E979" s="33"/>
      <c r="F979" s="50">
        <v>2.3595943307361948</v>
      </c>
      <c r="G979" s="2">
        <v>69</v>
      </c>
      <c r="H979" s="2">
        <f t="shared" si="29"/>
        <v>4761</v>
      </c>
      <c r="I979" s="2"/>
      <c r="K979" s="2"/>
    </row>
    <row r="980" spans="1:11" x14ac:dyDescent="0.25">
      <c r="A980">
        <v>2.8032589579080778</v>
      </c>
      <c r="B980">
        <v>59</v>
      </c>
      <c r="C980">
        <f t="shared" si="28"/>
        <v>3481</v>
      </c>
      <c r="E980" s="33"/>
      <c r="F980" s="50">
        <v>2.3595943307361948</v>
      </c>
      <c r="G980" s="2">
        <v>59</v>
      </c>
      <c r="H980" s="2">
        <f t="shared" si="29"/>
        <v>3481</v>
      </c>
      <c r="I980" s="2"/>
      <c r="K980" s="2"/>
    </row>
    <row r="981" spans="1:11" x14ac:dyDescent="0.25">
      <c r="A981">
        <v>2.8032589579080778</v>
      </c>
      <c r="B981">
        <v>59</v>
      </c>
      <c r="C981">
        <f t="shared" si="28"/>
        <v>3481</v>
      </c>
      <c r="E981" s="33"/>
      <c r="F981" s="50">
        <v>2.3595943307361948</v>
      </c>
      <c r="G981" s="2">
        <v>59</v>
      </c>
      <c r="H981" s="2">
        <f t="shared" si="29"/>
        <v>3481</v>
      </c>
      <c r="I981" s="2"/>
      <c r="K981" s="2"/>
    </row>
    <row r="982" spans="1:11" x14ac:dyDescent="0.25">
      <c r="A982">
        <v>2.8032589579080778</v>
      </c>
      <c r="B982">
        <v>64</v>
      </c>
      <c r="C982">
        <f t="shared" si="28"/>
        <v>4096</v>
      </c>
      <c r="E982" s="33"/>
      <c r="F982" s="50">
        <v>2.3595943307361948</v>
      </c>
      <c r="G982" s="2">
        <v>64</v>
      </c>
      <c r="H982" s="2">
        <f t="shared" si="29"/>
        <v>4096</v>
      </c>
      <c r="I982" s="2"/>
      <c r="K982" s="2"/>
    </row>
    <row r="983" spans="1:11" x14ac:dyDescent="0.25">
      <c r="A983">
        <v>2.8032589579080778</v>
      </c>
      <c r="B983">
        <v>67</v>
      </c>
      <c r="C983">
        <f t="shared" si="28"/>
        <v>4489</v>
      </c>
      <c r="E983" s="33"/>
      <c r="F983" s="50">
        <v>2.3595943307361948</v>
      </c>
      <c r="G983" s="2">
        <v>67</v>
      </c>
      <c r="H983" s="2">
        <f t="shared" si="29"/>
        <v>4489</v>
      </c>
      <c r="I983" s="2"/>
      <c r="K983" s="2"/>
    </row>
    <row r="984" spans="1:11" x14ac:dyDescent="0.25">
      <c r="A984">
        <v>2.8042465127970035</v>
      </c>
      <c r="B984">
        <v>41</v>
      </c>
      <c r="C984">
        <f t="shared" si="28"/>
        <v>1681</v>
      </c>
      <c r="E984" s="33"/>
      <c r="F984" s="50">
        <v>2.3598646449179368</v>
      </c>
      <c r="G984" s="2">
        <v>41</v>
      </c>
      <c r="H984" s="2">
        <f t="shared" si="29"/>
        <v>1681</v>
      </c>
      <c r="I984" s="2"/>
      <c r="K984" s="2"/>
    </row>
    <row r="985" spans="1:11" x14ac:dyDescent="0.25">
      <c r="A985">
        <v>2.8042465127970035</v>
      </c>
      <c r="B985">
        <v>79</v>
      </c>
      <c r="C985">
        <f t="shared" si="28"/>
        <v>6241</v>
      </c>
      <c r="E985" s="33"/>
      <c r="F985" s="50">
        <v>2.3598646449179368</v>
      </c>
      <c r="G985" s="2">
        <v>79</v>
      </c>
      <c r="H985" s="2">
        <f t="shared" si="29"/>
        <v>6241</v>
      </c>
      <c r="I985" s="2"/>
      <c r="K985" s="2"/>
    </row>
    <row r="986" spans="1:11" x14ac:dyDescent="0.25">
      <c r="A986">
        <v>2.8042465127970035</v>
      </c>
      <c r="B986">
        <v>74</v>
      </c>
      <c r="C986">
        <f t="shared" si="28"/>
        <v>5476</v>
      </c>
      <c r="E986" s="33"/>
      <c r="F986" s="50">
        <v>2.3598646449179368</v>
      </c>
      <c r="G986" s="2">
        <v>74</v>
      </c>
      <c r="H986" s="2">
        <f t="shared" si="29"/>
        <v>5476</v>
      </c>
      <c r="I986" s="2"/>
      <c r="K986" s="2"/>
    </row>
    <row r="987" spans="1:11" x14ac:dyDescent="0.25">
      <c r="A987">
        <v>2.8042465127970035</v>
      </c>
      <c r="B987">
        <v>63</v>
      </c>
      <c r="C987">
        <f t="shared" ref="C987:C1050" si="30">B987^2</f>
        <v>3969</v>
      </c>
      <c r="E987" s="33"/>
      <c r="F987" s="50">
        <v>2.3598646449179368</v>
      </c>
      <c r="G987" s="2">
        <v>63</v>
      </c>
      <c r="H987" s="2">
        <f t="shared" ref="H987:H1050" si="31">G987^2</f>
        <v>3969</v>
      </c>
      <c r="I987" s="2"/>
      <c r="K987" s="2"/>
    </row>
    <row r="988" spans="1:11" x14ac:dyDescent="0.25">
      <c r="A988">
        <v>2.8042465127970035</v>
      </c>
      <c r="B988">
        <v>68</v>
      </c>
      <c r="C988">
        <f t="shared" si="30"/>
        <v>4624</v>
      </c>
      <c r="E988" s="33"/>
      <c r="F988" s="50">
        <v>2.3598646449179368</v>
      </c>
      <c r="G988" s="2">
        <v>68</v>
      </c>
      <c r="H988" s="2">
        <f t="shared" si="31"/>
        <v>4624</v>
      </c>
      <c r="I988" s="2"/>
      <c r="K988" s="2"/>
    </row>
    <row r="989" spans="1:11" x14ac:dyDescent="0.25">
      <c r="A989">
        <v>2.8042465127970035</v>
      </c>
      <c r="B989">
        <v>74</v>
      </c>
      <c r="C989">
        <f t="shared" si="30"/>
        <v>5476</v>
      </c>
      <c r="E989" s="33"/>
      <c r="F989" s="50">
        <v>2.3598646449179368</v>
      </c>
      <c r="G989" s="2">
        <v>74</v>
      </c>
      <c r="H989" s="2">
        <f t="shared" si="31"/>
        <v>5476</v>
      </c>
      <c r="I989" s="2"/>
      <c r="K989" s="2"/>
    </row>
    <row r="990" spans="1:11" x14ac:dyDescent="0.25">
      <c r="A990">
        <v>2.8042465127970035</v>
      </c>
      <c r="B990">
        <v>68</v>
      </c>
      <c r="C990">
        <f t="shared" si="30"/>
        <v>4624</v>
      </c>
      <c r="E990" s="33"/>
      <c r="F990" s="50">
        <v>2.3598646449179368</v>
      </c>
      <c r="G990" s="2">
        <v>68</v>
      </c>
      <c r="H990" s="2">
        <f t="shared" si="31"/>
        <v>4624</v>
      </c>
      <c r="I990" s="2"/>
      <c r="K990" s="2"/>
    </row>
    <row r="991" spans="1:11" x14ac:dyDescent="0.25">
      <c r="A991">
        <v>2.8052341456947585</v>
      </c>
      <c r="B991">
        <v>72</v>
      </c>
      <c r="C991">
        <f t="shared" si="30"/>
        <v>5184</v>
      </c>
      <c r="E991" s="33"/>
      <c r="F991" s="50">
        <v>2.3601345734976871</v>
      </c>
      <c r="G991" s="2">
        <v>72</v>
      </c>
      <c r="H991" s="2">
        <f t="shared" si="31"/>
        <v>5184</v>
      </c>
      <c r="I991" s="2"/>
      <c r="K991" s="2"/>
    </row>
    <row r="992" spans="1:11" x14ac:dyDescent="0.25">
      <c r="A992">
        <v>2.8052341456947585</v>
      </c>
      <c r="B992">
        <v>69</v>
      </c>
      <c r="C992">
        <f t="shared" si="30"/>
        <v>4761</v>
      </c>
      <c r="E992" s="33"/>
      <c r="F992" s="50">
        <v>2.3601345734976871</v>
      </c>
      <c r="G992" s="2">
        <v>69</v>
      </c>
      <c r="H992" s="2">
        <f t="shared" si="31"/>
        <v>4761</v>
      </c>
      <c r="I992" s="2"/>
      <c r="K992" s="2"/>
    </row>
    <row r="993" spans="1:11" x14ac:dyDescent="0.25">
      <c r="A993">
        <v>2.8062218565409101</v>
      </c>
      <c r="B993">
        <v>70</v>
      </c>
      <c r="C993">
        <f t="shared" si="30"/>
        <v>4900</v>
      </c>
      <c r="E993" s="33"/>
      <c r="F993" s="50">
        <v>2.360404116937016</v>
      </c>
      <c r="G993" s="2">
        <v>70</v>
      </c>
      <c r="H993" s="2">
        <f t="shared" si="31"/>
        <v>4900</v>
      </c>
      <c r="I993" s="2"/>
      <c r="K993" s="2"/>
    </row>
    <row r="994" spans="1:11" x14ac:dyDescent="0.25">
      <c r="A994">
        <v>2.8062218565409101</v>
      </c>
      <c r="B994">
        <v>71</v>
      </c>
      <c r="C994">
        <f t="shared" si="30"/>
        <v>5041</v>
      </c>
      <c r="E994" s="33"/>
      <c r="F994" s="50">
        <v>2.360404116937016</v>
      </c>
      <c r="G994" s="2">
        <v>71</v>
      </c>
      <c r="H994" s="2">
        <f t="shared" si="31"/>
        <v>5041</v>
      </c>
      <c r="I994" s="2"/>
      <c r="K994" s="2"/>
    </row>
    <row r="995" spans="1:11" x14ac:dyDescent="0.25">
      <c r="A995">
        <v>2.8062218565409101</v>
      </c>
      <c r="B995">
        <v>70</v>
      </c>
      <c r="C995">
        <f t="shared" si="30"/>
        <v>4900</v>
      </c>
      <c r="E995" s="33"/>
      <c r="F995" s="50">
        <v>2.360404116937016</v>
      </c>
      <c r="G995" s="2">
        <v>70</v>
      </c>
      <c r="H995" s="2">
        <f t="shared" si="31"/>
        <v>4900</v>
      </c>
      <c r="I995" s="2"/>
      <c r="K995" s="2"/>
    </row>
    <row r="996" spans="1:11" x14ac:dyDescent="0.25">
      <c r="A996">
        <v>2.8072755006250647</v>
      </c>
      <c r="B996">
        <v>72</v>
      </c>
      <c r="C996">
        <f t="shared" si="30"/>
        <v>5184</v>
      </c>
      <c r="E996" s="33"/>
      <c r="F996" s="50">
        <v>2.3606912059491418</v>
      </c>
      <c r="G996" s="2">
        <v>72</v>
      </c>
      <c r="H996" s="2">
        <f t="shared" si="31"/>
        <v>5184</v>
      </c>
      <c r="I996" s="2"/>
      <c r="K996" s="2"/>
    </row>
    <row r="997" spans="1:11" x14ac:dyDescent="0.25">
      <c r="A997">
        <v>2.8072755006250647</v>
      </c>
      <c r="B997">
        <v>66</v>
      </c>
      <c r="C997">
        <f t="shared" si="30"/>
        <v>4356</v>
      </c>
      <c r="E997" s="33"/>
      <c r="F997" s="50">
        <v>2.3606912059491418</v>
      </c>
      <c r="G997" s="2">
        <v>66</v>
      </c>
      <c r="H997" s="2">
        <f t="shared" si="31"/>
        <v>4356</v>
      </c>
      <c r="I997" s="2"/>
      <c r="K997" s="2"/>
    </row>
    <row r="998" spans="1:11" x14ac:dyDescent="0.25">
      <c r="A998">
        <v>2.8072755006250647</v>
      </c>
      <c r="B998">
        <v>69</v>
      </c>
      <c r="C998">
        <f t="shared" si="30"/>
        <v>4761</v>
      </c>
      <c r="E998" s="33"/>
      <c r="F998" s="50">
        <v>2.3606912059491418</v>
      </c>
      <c r="G998" s="2">
        <v>69</v>
      </c>
      <c r="H998" s="2">
        <f t="shared" si="31"/>
        <v>4761</v>
      </c>
      <c r="I998" s="2"/>
      <c r="K998" s="2"/>
    </row>
    <row r="999" spans="1:11" x14ac:dyDescent="0.25">
      <c r="A999">
        <v>2.8072755006250647</v>
      </c>
      <c r="B999">
        <v>72</v>
      </c>
      <c r="C999">
        <f t="shared" si="30"/>
        <v>5184</v>
      </c>
      <c r="E999" s="33"/>
      <c r="F999" s="50">
        <v>2.3606912059491418</v>
      </c>
      <c r="G999" s="2">
        <v>72</v>
      </c>
      <c r="H999" s="2">
        <f t="shared" si="31"/>
        <v>5184</v>
      </c>
      <c r="I999" s="2"/>
      <c r="K999" s="2"/>
    </row>
    <row r="1000" spans="1:11" x14ac:dyDescent="0.25">
      <c r="A1000">
        <v>2.8072755006250647</v>
      </c>
      <c r="B1000">
        <v>73</v>
      </c>
      <c r="C1000">
        <f t="shared" si="30"/>
        <v>5329</v>
      </c>
      <c r="E1000" s="33"/>
      <c r="F1000" s="50">
        <v>2.3606912059491418</v>
      </c>
      <c r="G1000" s="2">
        <v>73</v>
      </c>
      <c r="H1000" s="2">
        <f t="shared" si="31"/>
        <v>5329</v>
      </c>
      <c r="I1000" s="2"/>
      <c r="K1000" s="2"/>
    </row>
    <row r="1001" spans="1:11" x14ac:dyDescent="0.25">
      <c r="A1001">
        <v>2.8082633723726671</v>
      </c>
      <c r="B1001">
        <v>71</v>
      </c>
      <c r="C1001">
        <f t="shared" si="30"/>
        <v>5041</v>
      </c>
      <c r="E1001" s="33"/>
      <c r="F1001" s="50">
        <v>2.3609599548959457</v>
      </c>
      <c r="G1001" s="2">
        <v>71</v>
      </c>
      <c r="H1001" s="2">
        <f t="shared" si="31"/>
        <v>5041</v>
      </c>
      <c r="I1001" s="2"/>
      <c r="K1001" s="2"/>
    </row>
    <row r="1002" spans="1:11" x14ac:dyDescent="0.25">
      <c r="A1002">
        <v>2.8082633723726671</v>
      </c>
      <c r="B1002">
        <v>65</v>
      </c>
      <c r="C1002">
        <f t="shared" si="30"/>
        <v>4225</v>
      </c>
      <c r="E1002" s="33"/>
      <c r="F1002" s="50">
        <v>2.3609599548959457</v>
      </c>
      <c r="G1002" s="2">
        <v>65</v>
      </c>
      <c r="H1002" s="2">
        <f t="shared" si="31"/>
        <v>4225</v>
      </c>
      <c r="I1002" s="2"/>
      <c r="K1002" s="2"/>
    </row>
    <row r="1003" spans="1:11" x14ac:dyDescent="0.25">
      <c r="A1003">
        <v>2.8082633723726671</v>
      </c>
      <c r="B1003">
        <v>68</v>
      </c>
      <c r="C1003">
        <f t="shared" si="30"/>
        <v>4624</v>
      </c>
      <c r="E1003" s="33"/>
      <c r="F1003" s="50">
        <v>2.3609599548959457</v>
      </c>
      <c r="G1003" s="2">
        <v>68</v>
      </c>
      <c r="H1003" s="2">
        <f t="shared" si="31"/>
        <v>4624</v>
      </c>
      <c r="I1003" s="2"/>
      <c r="K1003" s="2"/>
    </row>
    <row r="1004" spans="1:11" x14ac:dyDescent="0.25">
      <c r="A1004">
        <v>2.8092513218827557</v>
      </c>
      <c r="B1004">
        <v>76</v>
      </c>
      <c r="C1004">
        <f t="shared" si="30"/>
        <v>5776</v>
      </c>
      <c r="E1004" s="33"/>
      <c r="F1004" s="50">
        <v>2.3612283201202526</v>
      </c>
      <c r="G1004" s="2">
        <v>76</v>
      </c>
      <c r="H1004" s="2">
        <f t="shared" si="31"/>
        <v>5776</v>
      </c>
      <c r="I1004" s="2"/>
      <c r="K1004" s="2"/>
    </row>
    <row r="1005" spans="1:11" x14ac:dyDescent="0.25">
      <c r="A1005">
        <v>2.8092513218827557</v>
      </c>
      <c r="B1005">
        <v>68</v>
      </c>
      <c r="C1005">
        <f t="shared" si="30"/>
        <v>4624</v>
      </c>
      <c r="E1005" s="33"/>
      <c r="F1005" s="50">
        <v>2.3612283201202526</v>
      </c>
      <c r="G1005" s="2">
        <v>68</v>
      </c>
      <c r="H1005" s="2">
        <f t="shared" si="31"/>
        <v>4624</v>
      </c>
      <c r="I1005" s="2"/>
      <c r="K1005" s="2"/>
    </row>
    <row r="1006" spans="1:11" x14ac:dyDescent="0.25">
      <c r="A1006">
        <v>2.8102393490945152</v>
      </c>
      <c r="B1006">
        <v>74</v>
      </c>
      <c r="C1006">
        <f t="shared" si="30"/>
        <v>5476</v>
      </c>
      <c r="E1006" s="33"/>
      <c r="F1006" s="50">
        <v>2.361496302085214</v>
      </c>
      <c r="G1006" s="2">
        <v>74</v>
      </c>
      <c r="H1006" s="2">
        <f t="shared" si="31"/>
        <v>5476</v>
      </c>
      <c r="I1006" s="2"/>
      <c r="K1006" s="2"/>
    </row>
    <row r="1007" spans="1:11" x14ac:dyDescent="0.25">
      <c r="A1007">
        <v>2.8102393490945152</v>
      </c>
      <c r="B1007">
        <v>62</v>
      </c>
      <c r="C1007">
        <f t="shared" si="30"/>
        <v>3844</v>
      </c>
      <c r="E1007" s="33"/>
      <c r="F1007" s="50">
        <v>2.361496302085214</v>
      </c>
      <c r="G1007" s="2">
        <v>62</v>
      </c>
      <c r="H1007" s="2">
        <f t="shared" si="31"/>
        <v>3844</v>
      </c>
      <c r="I1007" s="2"/>
      <c r="K1007" s="2"/>
    </row>
    <row r="1008" spans="1:11" x14ac:dyDescent="0.25">
      <c r="A1008">
        <v>2.8102393490945152</v>
      </c>
      <c r="B1008">
        <v>68</v>
      </c>
      <c r="C1008">
        <f t="shared" si="30"/>
        <v>4624</v>
      </c>
      <c r="E1008" s="33"/>
      <c r="F1008" s="50">
        <v>2.361496302085214</v>
      </c>
      <c r="G1008" s="2">
        <v>68</v>
      </c>
      <c r="H1008" s="2">
        <f t="shared" si="31"/>
        <v>4624</v>
      </c>
      <c r="I1008" s="2"/>
      <c r="K1008" s="2"/>
    </row>
    <row r="1009" spans="1:11" x14ac:dyDescent="0.25">
      <c r="A1009">
        <v>2.8112933303629379</v>
      </c>
      <c r="B1009">
        <v>82</v>
      </c>
      <c r="C1009">
        <f t="shared" si="30"/>
        <v>6724</v>
      </c>
      <c r="E1009" s="33"/>
      <c r="F1009" s="50">
        <v>2.3617817275998281</v>
      </c>
      <c r="G1009" s="2">
        <v>82</v>
      </c>
      <c r="H1009" s="2">
        <f t="shared" si="31"/>
        <v>6724</v>
      </c>
      <c r="I1009" s="2"/>
      <c r="K1009" s="2"/>
    </row>
    <row r="1010" spans="1:11" x14ac:dyDescent="0.25">
      <c r="A1010">
        <v>2.8112933303629379</v>
      </c>
      <c r="B1010">
        <v>63</v>
      </c>
      <c r="C1010">
        <f t="shared" si="30"/>
        <v>3969</v>
      </c>
      <c r="E1010" s="33"/>
      <c r="F1010" s="50">
        <v>2.3617817275998281</v>
      </c>
      <c r="G1010" s="2">
        <v>63</v>
      </c>
      <c r="H1010" s="2">
        <f t="shared" si="31"/>
        <v>3969</v>
      </c>
      <c r="I1010" s="2"/>
      <c r="K1010" s="2"/>
    </row>
    <row r="1011" spans="1:11" x14ac:dyDescent="0.25">
      <c r="A1011">
        <v>2.8112933303629379</v>
      </c>
      <c r="B1011">
        <v>71</v>
      </c>
      <c r="C1011">
        <f t="shared" si="30"/>
        <v>5041</v>
      </c>
      <c r="E1011" s="33"/>
      <c r="F1011" s="50">
        <v>2.3617817275998281</v>
      </c>
      <c r="G1011" s="2">
        <v>71</v>
      </c>
      <c r="H1011" s="2">
        <f t="shared" si="31"/>
        <v>5041</v>
      </c>
      <c r="I1011" s="2"/>
      <c r="K1011" s="2"/>
    </row>
    <row r="1012" spans="1:11" x14ac:dyDescent="0.25">
      <c r="A1012">
        <v>2.8122815179650278</v>
      </c>
      <c r="B1012">
        <v>46</v>
      </c>
      <c r="C1012">
        <f t="shared" si="30"/>
        <v>2116</v>
      </c>
      <c r="E1012" s="33"/>
      <c r="F1012" s="50">
        <v>2.3620489189648342</v>
      </c>
      <c r="G1012" s="2">
        <v>46</v>
      </c>
      <c r="H1012" s="2">
        <f t="shared" si="31"/>
        <v>2116</v>
      </c>
      <c r="I1012" s="2"/>
      <c r="K1012" s="2"/>
    </row>
    <row r="1013" spans="1:11" x14ac:dyDescent="0.25">
      <c r="A1013">
        <v>2.8122815179650278</v>
      </c>
      <c r="B1013">
        <v>64</v>
      </c>
      <c r="C1013">
        <f t="shared" si="30"/>
        <v>4096</v>
      </c>
      <c r="E1013" s="33"/>
      <c r="F1013" s="50">
        <v>2.3620489189648342</v>
      </c>
      <c r="G1013" s="2">
        <v>64</v>
      </c>
      <c r="H1013" s="2">
        <f t="shared" si="31"/>
        <v>4096</v>
      </c>
      <c r="I1013" s="2"/>
      <c r="K1013" s="2"/>
    </row>
    <row r="1014" spans="1:11" x14ac:dyDescent="0.25">
      <c r="A1014">
        <v>2.8122815179650278</v>
      </c>
      <c r="B1014">
        <v>69</v>
      </c>
      <c r="C1014">
        <f t="shared" si="30"/>
        <v>4761</v>
      </c>
      <c r="E1014" s="33"/>
      <c r="F1014" s="50">
        <v>2.3620489189648342</v>
      </c>
      <c r="G1014" s="2">
        <v>69</v>
      </c>
      <c r="H1014" s="2">
        <f t="shared" si="31"/>
        <v>4761</v>
      </c>
      <c r="I1014" s="2"/>
      <c r="K1014" s="2"/>
    </row>
    <row r="1015" spans="1:11" x14ac:dyDescent="0.25">
      <c r="A1015">
        <v>2.8132697830817013</v>
      </c>
      <c r="B1015">
        <v>61</v>
      </c>
      <c r="C1015">
        <f t="shared" si="30"/>
        <v>3721</v>
      </c>
      <c r="E1015" s="33"/>
      <c r="F1015" s="50">
        <v>2.3623157284932512</v>
      </c>
      <c r="G1015" s="2">
        <v>61</v>
      </c>
      <c r="H1015" s="2">
        <f t="shared" si="31"/>
        <v>3721</v>
      </c>
      <c r="I1015" s="2"/>
      <c r="K1015" s="2"/>
    </row>
    <row r="1016" spans="1:11" x14ac:dyDescent="0.25">
      <c r="A1016">
        <v>2.8132697830817013</v>
      </c>
      <c r="B1016">
        <v>61</v>
      </c>
      <c r="C1016">
        <f t="shared" si="30"/>
        <v>3721</v>
      </c>
      <c r="E1016" s="33"/>
      <c r="F1016" s="50">
        <v>2.3623157284932512</v>
      </c>
      <c r="G1016" s="2">
        <v>61</v>
      </c>
      <c r="H1016" s="2">
        <f t="shared" si="31"/>
        <v>3721</v>
      </c>
      <c r="I1016" s="2"/>
      <c r="K1016" s="2"/>
    </row>
    <row r="1017" spans="1:11" x14ac:dyDescent="0.25">
      <c r="A1017">
        <v>2.8132697830817013</v>
      </c>
      <c r="B1017">
        <v>67</v>
      </c>
      <c r="C1017">
        <f t="shared" si="30"/>
        <v>4489</v>
      </c>
      <c r="E1017" s="33"/>
      <c r="F1017" s="50">
        <v>2.3623157284932512</v>
      </c>
      <c r="G1017" s="2">
        <v>67</v>
      </c>
      <c r="H1017" s="2">
        <f t="shared" si="31"/>
        <v>4489</v>
      </c>
      <c r="I1017" s="2"/>
      <c r="K1017" s="2"/>
    </row>
    <row r="1018" spans="1:11" x14ac:dyDescent="0.25">
      <c r="A1018">
        <v>2.8132697830817013</v>
      </c>
      <c r="B1018">
        <v>79</v>
      </c>
      <c r="C1018">
        <f t="shared" si="30"/>
        <v>6241</v>
      </c>
      <c r="E1018" s="33"/>
      <c r="F1018" s="50">
        <v>2.3623157284932512</v>
      </c>
      <c r="G1018" s="2">
        <v>79</v>
      </c>
      <c r="H1018" s="2">
        <f t="shared" si="31"/>
        <v>6241</v>
      </c>
      <c r="I1018" s="2"/>
      <c r="K1018" s="2"/>
    </row>
    <row r="1019" spans="1:11" x14ac:dyDescent="0.25">
      <c r="A1019">
        <v>2.8132697830817013</v>
      </c>
      <c r="B1019">
        <v>68</v>
      </c>
      <c r="C1019">
        <f t="shared" si="30"/>
        <v>4624</v>
      </c>
      <c r="E1019" s="33"/>
      <c r="F1019" s="50">
        <v>2.3623157284932512</v>
      </c>
      <c r="G1019" s="2">
        <v>68</v>
      </c>
      <c r="H1019" s="2">
        <f t="shared" si="31"/>
        <v>4624</v>
      </c>
      <c r="I1019" s="2"/>
      <c r="K1019" s="2"/>
    </row>
    <row r="1020" spans="1:11" x14ac:dyDescent="0.25">
      <c r="A1020">
        <v>2.8132697830817013</v>
      </c>
      <c r="B1020">
        <v>68</v>
      </c>
      <c r="C1020">
        <f t="shared" si="30"/>
        <v>4624</v>
      </c>
      <c r="E1020" s="33"/>
      <c r="F1020" s="50">
        <v>2.3623157284932512</v>
      </c>
      <c r="G1020" s="2">
        <v>68</v>
      </c>
      <c r="H1020" s="2">
        <f t="shared" si="31"/>
        <v>4624</v>
      </c>
      <c r="I1020" s="2"/>
      <c r="K1020" s="2"/>
    </row>
    <row r="1021" spans="1:11" x14ac:dyDescent="0.25">
      <c r="A1021">
        <v>2.8142581256517607</v>
      </c>
      <c r="B1021">
        <v>67</v>
      </c>
      <c r="C1021">
        <f t="shared" si="30"/>
        <v>4489</v>
      </c>
      <c r="E1021" s="33"/>
      <c r="F1021" s="50">
        <v>2.3625821566498142</v>
      </c>
      <c r="G1021" s="2">
        <v>67</v>
      </c>
      <c r="H1021" s="2">
        <f t="shared" si="31"/>
        <v>4489</v>
      </c>
      <c r="I1021" s="2"/>
      <c r="K1021" s="2"/>
    </row>
    <row r="1022" spans="1:11" x14ac:dyDescent="0.25">
      <c r="A1022">
        <v>2.8142581256517607</v>
      </c>
      <c r="B1022">
        <v>63</v>
      </c>
      <c r="C1022">
        <f t="shared" si="30"/>
        <v>3969</v>
      </c>
      <c r="E1022" s="33"/>
      <c r="F1022" s="50">
        <v>2.3625821566498142</v>
      </c>
      <c r="G1022" s="2">
        <v>63</v>
      </c>
      <c r="H1022" s="2">
        <f t="shared" si="31"/>
        <v>3969</v>
      </c>
      <c r="I1022" s="2"/>
      <c r="K1022" s="2"/>
    </row>
    <row r="1023" spans="1:11" x14ac:dyDescent="0.25">
      <c r="A1023">
        <v>2.8142581256517607</v>
      </c>
      <c r="B1023">
        <v>63</v>
      </c>
      <c r="C1023">
        <f t="shared" si="30"/>
        <v>3969</v>
      </c>
      <c r="E1023" s="33"/>
      <c r="F1023" s="50">
        <v>2.3625821566498142</v>
      </c>
      <c r="G1023" s="2">
        <v>63</v>
      </c>
      <c r="H1023" s="2">
        <f t="shared" si="31"/>
        <v>3969</v>
      </c>
      <c r="I1023" s="2"/>
      <c r="K1023" s="2"/>
    </row>
    <row r="1024" spans="1:11" x14ac:dyDescent="0.25">
      <c r="A1024">
        <v>2.815312443028271</v>
      </c>
      <c r="B1024">
        <v>69</v>
      </c>
      <c r="C1024">
        <f t="shared" si="30"/>
        <v>4761</v>
      </c>
      <c r="E1024" s="33"/>
      <c r="F1024" s="50">
        <v>2.3628659268509971</v>
      </c>
      <c r="G1024" s="2">
        <v>69</v>
      </c>
      <c r="H1024" s="2">
        <f t="shared" si="31"/>
        <v>4761</v>
      </c>
      <c r="I1024" s="2"/>
      <c r="K1024" s="2"/>
    </row>
    <row r="1025" spans="1:11" x14ac:dyDescent="0.25">
      <c r="A1025">
        <v>2.815312443028271</v>
      </c>
      <c r="B1025">
        <v>64</v>
      </c>
      <c r="C1025">
        <f t="shared" si="30"/>
        <v>4096</v>
      </c>
      <c r="E1025" s="33"/>
      <c r="F1025" s="50">
        <v>2.3628659268509971</v>
      </c>
      <c r="G1025" s="2">
        <v>64</v>
      </c>
      <c r="H1025" s="2">
        <f t="shared" si="31"/>
        <v>4096</v>
      </c>
      <c r="I1025" s="2"/>
      <c r="K1025" s="2"/>
    </row>
    <row r="1026" spans="1:11" x14ac:dyDescent="0.25">
      <c r="A1026">
        <v>2.8163009454743264</v>
      </c>
      <c r="B1026">
        <v>76</v>
      </c>
      <c r="C1026">
        <f t="shared" si="30"/>
        <v>5776</v>
      </c>
      <c r="E1026" s="33"/>
      <c r="F1026" s="50">
        <v>2.3631315683133729</v>
      </c>
      <c r="G1026" s="2">
        <v>76</v>
      </c>
      <c r="H1026" s="2">
        <f t="shared" si="31"/>
        <v>5776</v>
      </c>
      <c r="I1026" s="2"/>
      <c r="K1026" s="2"/>
    </row>
    <row r="1027" spans="1:11" x14ac:dyDescent="0.25">
      <c r="A1027">
        <v>2.8163009454743264</v>
      </c>
      <c r="B1027">
        <v>71</v>
      </c>
      <c r="C1027">
        <f t="shared" si="30"/>
        <v>5041</v>
      </c>
      <c r="E1027" s="33"/>
      <c r="F1027" s="50">
        <v>2.3631315683133729</v>
      </c>
      <c r="G1027" s="2">
        <v>71</v>
      </c>
      <c r="H1027" s="2">
        <f t="shared" si="31"/>
        <v>5041</v>
      </c>
      <c r="I1027" s="2"/>
      <c r="K1027" s="2"/>
    </row>
    <row r="1028" spans="1:11" x14ac:dyDescent="0.25">
      <c r="A1028">
        <v>2.8172895251855063</v>
      </c>
      <c r="B1028">
        <v>69</v>
      </c>
      <c r="C1028">
        <f t="shared" si="30"/>
        <v>4761</v>
      </c>
      <c r="E1028" s="33"/>
      <c r="F1028" s="50">
        <v>2.3633968298314492</v>
      </c>
      <c r="G1028" s="2">
        <v>69</v>
      </c>
      <c r="H1028" s="2">
        <f t="shared" si="31"/>
        <v>4761</v>
      </c>
      <c r="I1028" s="2"/>
      <c r="K1028" s="2"/>
    </row>
    <row r="1029" spans="1:11" x14ac:dyDescent="0.25">
      <c r="A1029">
        <v>2.8172895251855063</v>
      </c>
      <c r="B1029">
        <v>72</v>
      </c>
      <c r="C1029">
        <f t="shared" si="30"/>
        <v>5184</v>
      </c>
      <c r="E1029" s="33"/>
      <c r="F1029" s="50">
        <v>2.3633968298314492</v>
      </c>
      <c r="G1029" s="2">
        <v>72</v>
      </c>
      <c r="H1029" s="2">
        <f t="shared" si="31"/>
        <v>5184</v>
      </c>
      <c r="I1029" s="2"/>
      <c r="K1029" s="2"/>
    </row>
    <row r="1030" spans="1:11" x14ac:dyDescent="0.25">
      <c r="A1030">
        <v>2.8172895251855063</v>
      </c>
      <c r="B1030">
        <v>71</v>
      </c>
      <c r="C1030">
        <f t="shared" si="30"/>
        <v>5041</v>
      </c>
      <c r="E1030" s="33"/>
      <c r="F1030" s="50">
        <v>2.3633968298314492</v>
      </c>
      <c r="G1030" s="2">
        <v>71</v>
      </c>
      <c r="H1030" s="2">
        <f t="shared" si="31"/>
        <v>5041</v>
      </c>
      <c r="I1030" s="2"/>
      <c r="K1030" s="2"/>
    </row>
    <row r="1031" spans="1:11" x14ac:dyDescent="0.25">
      <c r="A1031">
        <v>2.8172895251855063</v>
      </c>
      <c r="B1031">
        <v>69</v>
      </c>
      <c r="C1031">
        <f t="shared" si="30"/>
        <v>4761</v>
      </c>
      <c r="E1031" s="33"/>
      <c r="F1031" s="50">
        <v>2.3633968298314492</v>
      </c>
      <c r="G1031" s="2">
        <v>69</v>
      </c>
      <c r="H1031" s="2">
        <f t="shared" si="31"/>
        <v>4761</v>
      </c>
      <c r="I1031" s="2"/>
      <c r="K1031" s="2"/>
    </row>
    <row r="1032" spans="1:11" x14ac:dyDescent="0.25">
      <c r="A1032">
        <v>2.8182781821002347</v>
      </c>
      <c r="B1032">
        <v>65</v>
      </c>
      <c r="C1032">
        <f t="shared" si="30"/>
        <v>4225</v>
      </c>
      <c r="E1032" s="33"/>
      <c r="F1032" s="50">
        <v>2.363661711871508</v>
      </c>
      <c r="G1032" s="2">
        <v>65</v>
      </c>
      <c r="H1032" s="2">
        <f t="shared" si="31"/>
        <v>4225</v>
      </c>
      <c r="I1032" s="2"/>
      <c r="K1032" s="2"/>
    </row>
    <row r="1033" spans="1:11" x14ac:dyDescent="0.25">
      <c r="A1033">
        <v>2.8182781821002347</v>
      </c>
      <c r="B1033">
        <v>73</v>
      </c>
      <c r="C1033">
        <f t="shared" si="30"/>
        <v>5329</v>
      </c>
      <c r="E1033" s="33"/>
      <c r="F1033" s="50">
        <v>2.363661711871508</v>
      </c>
      <c r="G1033" s="2">
        <v>73</v>
      </c>
      <c r="H1033" s="2">
        <f t="shared" si="31"/>
        <v>5329</v>
      </c>
      <c r="I1033" s="2"/>
      <c r="K1033" s="2"/>
    </row>
    <row r="1034" spans="1:11" x14ac:dyDescent="0.25">
      <c r="A1034">
        <v>2.819332834501922</v>
      </c>
      <c r="B1034">
        <v>70</v>
      </c>
      <c r="C1034">
        <f t="shared" si="30"/>
        <v>4900</v>
      </c>
      <c r="E1034" s="33"/>
      <c r="F1034" s="50">
        <v>2.3639438349709518</v>
      </c>
      <c r="G1034" s="2">
        <v>70</v>
      </c>
      <c r="H1034" s="2">
        <f t="shared" si="31"/>
        <v>4900</v>
      </c>
      <c r="I1034" s="2"/>
      <c r="K1034" s="2"/>
    </row>
    <row r="1035" spans="1:11" x14ac:dyDescent="0.25">
      <c r="A1035">
        <v>2.819332834501922</v>
      </c>
      <c r="B1035">
        <v>64</v>
      </c>
      <c r="C1035">
        <f t="shared" si="30"/>
        <v>4096</v>
      </c>
      <c r="E1035" s="33"/>
      <c r="F1035" s="50">
        <v>2.3639438349709518</v>
      </c>
      <c r="G1035" s="2">
        <v>64</v>
      </c>
      <c r="H1035" s="2">
        <f t="shared" si="31"/>
        <v>4096</v>
      </c>
      <c r="I1035" s="2"/>
      <c r="K1035" s="2"/>
    </row>
    <row r="1036" spans="1:11" x14ac:dyDescent="0.25">
      <c r="A1036">
        <v>2.8203216507751137</v>
      </c>
      <c r="B1036">
        <v>60</v>
      </c>
      <c r="C1036">
        <f t="shared" si="30"/>
        <v>3600</v>
      </c>
      <c r="E1036" s="33"/>
      <c r="F1036" s="50">
        <v>2.364207934235699</v>
      </c>
      <c r="G1036" s="2">
        <v>60</v>
      </c>
      <c r="H1036" s="2">
        <f t="shared" si="31"/>
        <v>3600</v>
      </c>
      <c r="I1036" s="2"/>
      <c r="K1036" s="2"/>
    </row>
    <row r="1037" spans="1:11" x14ac:dyDescent="0.25">
      <c r="A1037">
        <v>2.8203216507751137</v>
      </c>
      <c r="B1037">
        <v>64</v>
      </c>
      <c r="C1037">
        <f t="shared" si="30"/>
        <v>4096</v>
      </c>
      <c r="E1037" s="33"/>
      <c r="F1037" s="50">
        <v>2.364207934235699</v>
      </c>
      <c r="G1037" s="2">
        <v>64</v>
      </c>
      <c r="H1037" s="2">
        <f t="shared" si="31"/>
        <v>4096</v>
      </c>
      <c r="I1037" s="2"/>
      <c r="K1037" s="2"/>
    </row>
    <row r="1038" spans="1:11" x14ac:dyDescent="0.25">
      <c r="A1038">
        <v>2.8203216507751137</v>
      </c>
      <c r="B1038">
        <v>72</v>
      </c>
      <c r="C1038">
        <f t="shared" si="30"/>
        <v>5184</v>
      </c>
      <c r="E1038" s="33"/>
      <c r="F1038" s="50">
        <v>2.364207934235699</v>
      </c>
      <c r="G1038" s="2">
        <v>72</v>
      </c>
      <c r="H1038" s="2">
        <f t="shared" si="31"/>
        <v>5184</v>
      </c>
      <c r="I1038" s="2"/>
      <c r="K1038" s="2"/>
    </row>
    <row r="1039" spans="1:11" x14ac:dyDescent="0.25">
      <c r="A1039">
        <v>2.8203216507751137</v>
      </c>
      <c r="B1039">
        <v>69</v>
      </c>
      <c r="C1039">
        <f t="shared" si="30"/>
        <v>4761</v>
      </c>
      <c r="E1039" s="33"/>
      <c r="F1039" s="50">
        <v>2.364207934235699</v>
      </c>
      <c r="G1039" s="2">
        <v>69</v>
      </c>
      <c r="H1039" s="2">
        <f t="shared" si="31"/>
        <v>4761</v>
      </c>
      <c r="I1039" s="2"/>
      <c r="K1039" s="2"/>
    </row>
    <row r="1040" spans="1:11" x14ac:dyDescent="0.25">
      <c r="A1040">
        <v>2.8213105440624284</v>
      </c>
      <c r="B1040">
        <v>65</v>
      </c>
      <c r="C1040">
        <f t="shared" si="30"/>
        <v>4225</v>
      </c>
      <c r="E1040" s="33"/>
      <c r="F1040" s="50">
        <v>2.3644716554547509</v>
      </c>
      <c r="G1040" s="2">
        <v>65</v>
      </c>
      <c r="H1040" s="2">
        <f t="shared" si="31"/>
        <v>4225</v>
      </c>
      <c r="I1040" s="2"/>
      <c r="K1040" s="2"/>
    </row>
    <row r="1041" spans="1:11" x14ac:dyDescent="0.25">
      <c r="A1041">
        <v>2.8213105440624284</v>
      </c>
      <c r="B1041">
        <v>70</v>
      </c>
      <c r="C1041">
        <f t="shared" si="30"/>
        <v>4900</v>
      </c>
      <c r="E1041" s="33"/>
      <c r="F1041" s="50">
        <v>2.3644716554547509</v>
      </c>
      <c r="G1041" s="2">
        <v>70</v>
      </c>
      <c r="H1041" s="2">
        <f t="shared" si="31"/>
        <v>4900</v>
      </c>
      <c r="I1041" s="2"/>
      <c r="K1041" s="2"/>
    </row>
    <row r="1042" spans="1:11" x14ac:dyDescent="0.25">
      <c r="A1042">
        <v>2.8222995143019123</v>
      </c>
      <c r="B1042">
        <v>62</v>
      </c>
      <c r="C1042">
        <f t="shared" si="30"/>
        <v>3844</v>
      </c>
      <c r="E1042" s="33"/>
      <c r="F1042" s="50">
        <v>2.3647349990959432</v>
      </c>
      <c r="G1042" s="2">
        <v>62</v>
      </c>
      <c r="H1042" s="2">
        <f t="shared" si="31"/>
        <v>3844</v>
      </c>
      <c r="I1042" s="2"/>
      <c r="K1042" s="2"/>
    </row>
    <row r="1043" spans="1:11" x14ac:dyDescent="0.25">
      <c r="A1043">
        <v>2.8222995143019123</v>
      </c>
      <c r="B1043">
        <v>65</v>
      </c>
      <c r="C1043">
        <f t="shared" si="30"/>
        <v>4225</v>
      </c>
      <c r="E1043" s="33"/>
      <c r="F1043" s="50">
        <v>2.3647349990959432</v>
      </c>
      <c r="G1043" s="2">
        <v>65</v>
      </c>
      <c r="H1043" s="2">
        <f t="shared" si="31"/>
        <v>4225</v>
      </c>
      <c r="I1043" s="2"/>
      <c r="K1043" s="2"/>
    </row>
    <row r="1044" spans="1:11" x14ac:dyDescent="0.25">
      <c r="A1044">
        <v>2.8222995143019123</v>
      </c>
      <c r="B1044">
        <v>60</v>
      </c>
      <c r="C1044">
        <f t="shared" si="30"/>
        <v>3600</v>
      </c>
      <c r="E1044" s="33"/>
      <c r="F1044" s="50">
        <v>2.3647349990959432</v>
      </c>
      <c r="G1044" s="2">
        <v>60</v>
      </c>
      <c r="H1044" s="2">
        <f t="shared" si="31"/>
        <v>3600</v>
      </c>
      <c r="I1044" s="2"/>
      <c r="K1044" s="2"/>
    </row>
    <row r="1045" spans="1:11" x14ac:dyDescent="0.25">
      <c r="A1045">
        <v>2.8233545006391689</v>
      </c>
      <c r="B1045">
        <v>63</v>
      </c>
      <c r="C1045">
        <f t="shared" si="30"/>
        <v>3969</v>
      </c>
      <c r="E1045" s="33"/>
      <c r="F1045" s="50">
        <v>2.3650154833327206</v>
      </c>
      <c r="G1045" s="2">
        <v>63</v>
      </c>
      <c r="H1045" s="2">
        <f t="shared" si="31"/>
        <v>3969</v>
      </c>
      <c r="I1045" s="2"/>
      <c r="K1045" s="2"/>
    </row>
    <row r="1046" spans="1:11" x14ac:dyDescent="0.25">
      <c r="A1046">
        <v>2.8233545006391689</v>
      </c>
      <c r="B1046">
        <v>70</v>
      </c>
      <c r="C1046">
        <f t="shared" si="30"/>
        <v>4900</v>
      </c>
      <c r="E1046" s="33"/>
      <c r="F1046" s="50">
        <v>2.3650154833327206</v>
      </c>
      <c r="G1046" s="2">
        <v>70</v>
      </c>
      <c r="H1046" s="2">
        <f t="shared" si="31"/>
        <v>4900</v>
      </c>
      <c r="I1046" s="2"/>
      <c r="K1046" s="2"/>
    </row>
    <row r="1047" spans="1:11" x14ac:dyDescent="0.25">
      <c r="A1047">
        <v>2.8233545006391689</v>
      </c>
      <c r="B1047">
        <v>67</v>
      </c>
      <c r="C1047">
        <f t="shared" si="30"/>
        <v>4489</v>
      </c>
      <c r="E1047" s="33"/>
      <c r="F1047" s="50">
        <v>2.3650154833327206</v>
      </c>
      <c r="G1047" s="2">
        <v>67</v>
      </c>
      <c r="H1047" s="2">
        <f t="shared" si="31"/>
        <v>4489</v>
      </c>
      <c r="I1047" s="2"/>
      <c r="K1047" s="2"/>
    </row>
    <row r="1048" spans="1:11" x14ac:dyDescent="0.25">
      <c r="A1048">
        <v>2.8243436297163984</v>
      </c>
      <c r="B1048">
        <v>69</v>
      </c>
      <c r="C1048">
        <f t="shared" si="30"/>
        <v>4761</v>
      </c>
      <c r="E1048" s="33"/>
      <c r="F1048" s="50">
        <v>2.3652780481304676</v>
      </c>
      <c r="G1048" s="2">
        <v>69</v>
      </c>
      <c r="H1048" s="2">
        <f t="shared" si="31"/>
        <v>4761</v>
      </c>
      <c r="I1048" s="2"/>
      <c r="K1048" s="2"/>
    </row>
    <row r="1049" spans="1:11" x14ac:dyDescent="0.25">
      <c r="A1049">
        <v>2.8243436297163984</v>
      </c>
      <c r="B1049">
        <v>62</v>
      </c>
      <c r="C1049">
        <f t="shared" si="30"/>
        <v>3844</v>
      </c>
      <c r="E1049" s="33"/>
      <c r="F1049" s="50">
        <v>2.3652780481304676</v>
      </c>
      <c r="G1049" s="2">
        <v>62</v>
      </c>
      <c r="H1049" s="2">
        <f t="shared" si="31"/>
        <v>3844</v>
      </c>
      <c r="I1049" s="2"/>
      <c r="K1049" s="2"/>
    </row>
    <row r="1050" spans="1:11" x14ac:dyDescent="0.25">
      <c r="A1050">
        <v>2.8243436297163984</v>
      </c>
      <c r="B1050">
        <v>68</v>
      </c>
      <c r="C1050">
        <f t="shared" si="30"/>
        <v>4624</v>
      </c>
      <c r="E1050" s="33"/>
      <c r="F1050" s="50">
        <v>2.3652780481304676</v>
      </c>
      <c r="G1050" s="2">
        <v>68</v>
      </c>
      <c r="H1050" s="2">
        <f t="shared" si="31"/>
        <v>4624</v>
      </c>
      <c r="I1050" s="2"/>
      <c r="K1050" s="2"/>
    </row>
    <row r="1051" spans="1:11" x14ac:dyDescent="0.25">
      <c r="A1051">
        <v>2.8253328355552156</v>
      </c>
      <c r="B1051">
        <v>68</v>
      </c>
      <c r="C1051">
        <f t="shared" ref="C1051:C1114" si="32">B1051^2</f>
        <v>4624</v>
      </c>
      <c r="E1051" s="33"/>
      <c r="F1051" s="50">
        <v>2.365540236787397</v>
      </c>
      <c r="G1051" s="2">
        <v>68</v>
      </c>
      <c r="H1051" s="2">
        <f t="shared" ref="H1051:H1114" si="33">G1051^2</f>
        <v>4624</v>
      </c>
      <c r="I1051" s="2"/>
      <c r="K1051" s="2"/>
    </row>
    <row r="1052" spans="1:11" x14ac:dyDescent="0.25">
      <c r="A1052">
        <v>2.8263880729880473</v>
      </c>
      <c r="B1052">
        <v>74</v>
      </c>
      <c r="C1052">
        <f t="shared" si="32"/>
        <v>5476</v>
      </c>
      <c r="E1052" s="33"/>
      <c r="F1052" s="50">
        <v>2.3658194906262051</v>
      </c>
      <c r="G1052" s="2">
        <v>74</v>
      </c>
      <c r="H1052" s="2">
        <f t="shared" si="33"/>
        <v>5476</v>
      </c>
      <c r="I1052" s="2"/>
      <c r="K1052" s="2"/>
    </row>
    <row r="1053" spans="1:11" x14ac:dyDescent="0.25">
      <c r="A1053">
        <v>2.8263880729880473</v>
      </c>
      <c r="B1053">
        <v>70</v>
      </c>
      <c r="C1053">
        <f t="shared" si="32"/>
        <v>4900</v>
      </c>
      <c r="E1053" s="33"/>
      <c r="F1053" s="50">
        <v>2.3658194906262051</v>
      </c>
      <c r="G1053" s="2">
        <v>70</v>
      </c>
      <c r="H1053" s="2">
        <f t="shared" si="33"/>
        <v>4900</v>
      </c>
      <c r="I1053" s="2"/>
      <c r="K1053" s="2"/>
    </row>
    <row r="1054" spans="1:11" x14ac:dyDescent="0.25">
      <c r="A1054">
        <v>2.8263880729880473</v>
      </c>
      <c r="B1054">
        <v>68</v>
      </c>
      <c r="C1054">
        <f t="shared" si="32"/>
        <v>4624</v>
      </c>
      <c r="E1054" s="33"/>
      <c r="F1054" s="50">
        <v>2.3658194906262051</v>
      </c>
      <c r="G1054" s="2">
        <v>68</v>
      </c>
      <c r="H1054" s="2">
        <f t="shared" si="33"/>
        <v>4624</v>
      </c>
      <c r="I1054" s="2"/>
      <c r="K1054" s="2"/>
    </row>
    <row r="1055" spans="1:11" x14ac:dyDescent="0.25">
      <c r="A1055">
        <v>2.8273774372698472</v>
      </c>
      <c r="B1055">
        <v>63</v>
      </c>
      <c r="C1055">
        <f t="shared" si="32"/>
        <v>3969</v>
      </c>
      <c r="E1055" s="33"/>
      <c r="F1055" s="50">
        <v>2.3660809034132386</v>
      </c>
      <c r="G1055" s="2">
        <v>63</v>
      </c>
      <c r="H1055" s="2">
        <f t="shared" si="33"/>
        <v>3969</v>
      </c>
      <c r="I1055" s="2"/>
      <c r="K1055" s="2"/>
    </row>
    <row r="1056" spans="1:11" x14ac:dyDescent="0.25">
      <c r="A1056">
        <v>2.8273774372698472</v>
      </c>
      <c r="B1056">
        <v>61</v>
      </c>
      <c r="C1056">
        <f t="shared" si="32"/>
        <v>3721</v>
      </c>
      <c r="E1056" s="33"/>
      <c r="F1056" s="50">
        <v>2.3660809034132386</v>
      </c>
      <c r="G1056" s="2">
        <v>61</v>
      </c>
      <c r="H1056" s="2">
        <f t="shared" si="33"/>
        <v>3721</v>
      </c>
      <c r="I1056" s="2"/>
      <c r="K1056" s="2"/>
    </row>
    <row r="1057" spans="1:11" x14ac:dyDescent="0.25">
      <c r="A1057">
        <v>2.8283668781217859</v>
      </c>
      <c r="B1057">
        <v>63</v>
      </c>
      <c r="C1057">
        <f t="shared" si="32"/>
        <v>3969</v>
      </c>
      <c r="E1057" s="33"/>
      <c r="F1057" s="50">
        <v>2.366341941500036</v>
      </c>
      <c r="G1057" s="2">
        <v>63</v>
      </c>
      <c r="H1057" s="2">
        <f t="shared" si="33"/>
        <v>3969</v>
      </c>
      <c r="I1057" s="2"/>
      <c r="K1057" s="2"/>
    </row>
    <row r="1058" spans="1:11" x14ac:dyDescent="0.25">
      <c r="A1058">
        <v>2.8283668781217859</v>
      </c>
      <c r="B1058">
        <v>68</v>
      </c>
      <c r="C1058">
        <f t="shared" si="32"/>
        <v>4624</v>
      </c>
      <c r="E1058" s="33"/>
      <c r="F1058" s="50">
        <v>2.366341941500036</v>
      </c>
      <c r="G1058" s="2">
        <v>68</v>
      </c>
      <c r="H1058" s="2">
        <f t="shared" si="33"/>
        <v>4624</v>
      </c>
      <c r="I1058" s="2"/>
      <c r="K1058" s="2"/>
    </row>
    <row r="1059" spans="1:11" x14ac:dyDescent="0.25">
      <c r="A1059">
        <v>2.8283668781217859</v>
      </c>
      <c r="B1059">
        <v>69</v>
      </c>
      <c r="C1059">
        <f t="shared" si="32"/>
        <v>4761</v>
      </c>
      <c r="E1059" s="33"/>
      <c r="F1059" s="50">
        <v>2.366341941500036</v>
      </c>
      <c r="G1059" s="2">
        <v>69</v>
      </c>
      <c r="H1059" s="2">
        <f t="shared" si="33"/>
        <v>4761</v>
      </c>
      <c r="I1059" s="2"/>
      <c r="K1059" s="2"/>
    </row>
    <row r="1060" spans="1:11" x14ac:dyDescent="0.25">
      <c r="A1060">
        <v>2.8293563954812493</v>
      </c>
      <c r="B1060">
        <v>66</v>
      </c>
      <c r="C1060">
        <f t="shared" si="32"/>
        <v>4356</v>
      </c>
      <c r="E1060" s="33"/>
      <c r="F1060" s="50">
        <v>2.3666026053571154</v>
      </c>
      <c r="G1060" s="2">
        <v>66</v>
      </c>
      <c r="H1060" s="2">
        <f t="shared" si="33"/>
        <v>4356</v>
      </c>
      <c r="I1060" s="2"/>
      <c r="K1060" s="2"/>
    </row>
    <row r="1061" spans="1:11" x14ac:dyDescent="0.25">
      <c r="A1061">
        <v>2.8304119649223107</v>
      </c>
      <c r="B1061">
        <v>44</v>
      </c>
      <c r="C1061">
        <f t="shared" si="32"/>
        <v>1936</v>
      </c>
      <c r="E1061" s="33"/>
      <c r="F1061" s="50">
        <v>2.3668802348509166</v>
      </c>
      <c r="G1061" s="2">
        <v>44</v>
      </c>
      <c r="H1061" s="2">
        <f t="shared" si="33"/>
        <v>1936</v>
      </c>
      <c r="I1061" s="2"/>
      <c r="K1061" s="2"/>
    </row>
    <row r="1062" spans="1:11" x14ac:dyDescent="0.25">
      <c r="A1062">
        <v>2.8304119649223107</v>
      </c>
      <c r="B1062">
        <v>65</v>
      </c>
      <c r="C1062">
        <f t="shared" si="32"/>
        <v>4225</v>
      </c>
      <c r="E1062" s="33"/>
      <c r="F1062" s="50">
        <v>2.3668802348509166</v>
      </c>
      <c r="G1062" s="2">
        <v>65</v>
      </c>
      <c r="H1062" s="2">
        <f t="shared" si="33"/>
        <v>4225</v>
      </c>
      <c r="I1062" s="2"/>
      <c r="K1062" s="2"/>
    </row>
    <row r="1063" spans="1:11" x14ac:dyDescent="0.25">
      <c r="A1063">
        <v>2.8304119649223107</v>
      </c>
      <c r="B1063">
        <v>62</v>
      </c>
      <c r="C1063">
        <f t="shared" si="32"/>
        <v>3844</v>
      </c>
      <c r="E1063" s="33"/>
      <c r="F1063" s="50">
        <v>2.3668802348509166</v>
      </c>
      <c r="G1063" s="2">
        <v>62</v>
      </c>
      <c r="H1063" s="2">
        <f t="shared" si="33"/>
        <v>3844</v>
      </c>
      <c r="I1063" s="2"/>
      <c r="K1063" s="2"/>
    </row>
    <row r="1064" spans="1:11" x14ac:dyDescent="0.25">
      <c r="A1064">
        <v>2.8304119649223107</v>
      </c>
      <c r="B1064">
        <v>59</v>
      </c>
      <c r="C1064">
        <f t="shared" si="32"/>
        <v>3481</v>
      </c>
      <c r="E1064" s="33"/>
      <c r="F1064" s="50">
        <v>2.3668802348509166</v>
      </c>
      <c r="G1064" s="2">
        <v>59</v>
      </c>
      <c r="H1064" s="2">
        <f t="shared" si="33"/>
        <v>3481</v>
      </c>
      <c r="I1064" s="2"/>
      <c r="K1064" s="2"/>
    </row>
    <row r="1065" spans="1:11" x14ac:dyDescent="0.25">
      <c r="A1065">
        <v>2.8304119649223107</v>
      </c>
      <c r="B1065">
        <v>65</v>
      </c>
      <c r="C1065">
        <f t="shared" si="32"/>
        <v>4225</v>
      </c>
      <c r="E1065" s="33"/>
      <c r="F1065" s="50">
        <v>2.3668802348509166</v>
      </c>
      <c r="G1065" s="2">
        <v>65</v>
      </c>
      <c r="H1065" s="2">
        <f t="shared" si="33"/>
        <v>4225</v>
      </c>
      <c r="I1065" s="2"/>
      <c r="K1065" s="2"/>
    </row>
    <row r="1066" spans="1:11" x14ac:dyDescent="0.25">
      <c r="A1066">
        <v>2.8304119649223107</v>
      </c>
      <c r="B1066">
        <v>67</v>
      </c>
      <c r="C1066">
        <f t="shared" si="32"/>
        <v>4489</v>
      </c>
      <c r="E1066" s="33"/>
      <c r="F1066" s="50">
        <v>2.3668802348509166</v>
      </c>
      <c r="G1066" s="2">
        <v>67</v>
      </c>
      <c r="H1066" s="2">
        <f t="shared" si="33"/>
        <v>4489</v>
      </c>
      <c r="I1066" s="2"/>
      <c r="K1066" s="2"/>
    </row>
    <row r="1067" spans="1:11" x14ac:dyDescent="0.25">
      <c r="A1067">
        <v>2.8304119649223107</v>
      </c>
      <c r="B1067">
        <v>69</v>
      </c>
      <c r="C1067">
        <f t="shared" si="32"/>
        <v>4761</v>
      </c>
      <c r="E1067" s="33"/>
      <c r="F1067" s="50">
        <v>2.3668802348509166</v>
      </c>
      <c r="G1067" s="2">
        <v>69</v>
      </c>
      <c r="H1067" s="2">
        <f t="shared" si="33"/>
        <v>4761</v>
      </c>
      <c r="I1067" s="2"/>
      <c r="K1067" s="2"/>
    </row>
    <row r="1068" spans="1:11" x14ac:dyDescent="0.25">
      <c r="A1068">
        <v>2.8314016401985023</v>
      </c>
      <c r="B1068">
        <v>61</v>
      </c>
      <c r="C1068">
        <f t="shared" si="32"/>
        <v>3721</v>
      </c>
      <c r="E1068" s="33"/>
      <c r="F1068" s="50">
        <v>2.3671401267925196</v>
      </c>
      <c r="G1068" s="2">
        <v>61</v>
      </c>
      <c r="H1068" s="2">
        <f t="shared" si="33"/>
        <v>3721</v>
      </c>
      <c r="I1068" s="2"/>
      <c r="K1068" s="2"/>
    </row>
    <row r="1069" spans="1:11" x14ac:dyDescent="0.25">
      <c r="A1069">
        <v>2.8314016401985023</v>
      </c>
      <c r="B1069">
        <v>62</v>
      </c>
      <c r="C1069">
        <f t="shared" si="32"/>
        <v>3844</v>
      </c>
      <c r="E1069" s="33"/>
      <c r="F1069" s="50">
        <v>2.3671401267925196</v>
      </c>
      <c r="G1069" s="2">
        <v>62</v>
      </c>
      <c r="H1069" s="2">
        <f t="shared" si="33"/>
        <v>3844</v>
      </c>
      <c r="I1069" s="2"/>
      <c r="K1069" s="2"/>
    </row>
    <row r="1070" spans="1:11" x14ac:dyDescent="0.25">
      <c r="A1070">
        <v>2.8323913917896206</v>
      </c>
      <c r="B1070">
        <v>67</v>
      </c>
      <c r="C1070">
        <f t="shared" si="32"/>
        <v>4489</v>
      </c>
      <c r="E1070" s="33"/>
      <c r="F1070" s="50">
        <v>2.3673996459496411</v>
      </c>
      <c r="G1070" s="2">
        <v>67</v>
      </c>
      <c r="H1070" s="2">
        <f t="shared" si="33"/>
        <v>4489</v>
      </c>
      <c r="I1070" s="2"/>
      <c r="K1070" s="2"/>
    </row>
    <row r="1071" spans="1:11" x14ac:dyDescent="0.25">
      <c r="A1071">
        <v>2.8354271052045172</v>
      </c>
      <c r="B1071">
        <v>61</v>
      </c>
      <c r="C1071">
        <f t="shared" si="32"/>
        <v>3721</v>
      </c>
      <c r="E1071" s="33"/>
      <c r="F1071" s="50">
        <v>2.3681931851528297</v>
      </c>
      <c r="G1071" s="2">
        <v>61</v>
      </c>
      <c r="H1071" s="2">
        <f t="shared" si="33"/>
        <v>3721</v>
      </c>
      <c r="I1071" s="2"/>
      <c r="K1071" s="2"/>
    </row>
    <row r="1072" spans="1:11" x14ac:dyDescent="0.25">
      <c r="A1072">
        <v>2.8354271052045172</v>
      </c>
      <c r="B1072">
        <v>60</v>
      </c>
      <c r="C1072">
        <f t="shared" si="32"/>
        <v>3600</v>
      </c>
      <c r="E1072" s="33"/>
      <c r="F1072" s="50">
        <v>2.3681931851528297</v>
      </c>
      <c r="G1072" s="2">
        <v>60</v>
      </c>
      <c r="H1072" s="2">
        <f t="shared" si="33"/>
        <v>3600</v>
      </c>
      <c r="I1072" s="2"/>
      <c r="K1072" s="2"/>
    </row>
    <row r="1073" spans="1:11" x14ac:dyDescent="0.25">
      <c r="A1073">
        <v>2.8364171664931241</v>
      </c>
      <c r="B1073">
        <v>63</v>
      </c>
      <c r="C1073">
        <f t="shared" si="32"/>
        <v>3969</v>
      </c>
      <c r="E1073" s="33"/>
      <c r="F1073" s="50">
        <v>2.368451193186567</v>
      </c>
      <c r="G1073" s="2">
        <v>63</v>
      </c>
      <c r="H1073" s="2">
        <f t="shared" si="33"/>
        <v>3969</v>
      </c>
      <c r="I1073" s="2"/>
      <c r="K1073" s="2"/>
    </row>
    <row r="1074" spans="1:11" x14ac:dyDescent="0.25">
      <c r="A1074">
        <v>2.8364171664931241</v>
      </c>
      <c r="B1074">
        <v>59</v>
      </c>
      <c r="C1074">
        <f t="shared" si="32"/>
        <v>3481</v>
      </c>
      <c r="E1074" s="33"/>
      <c r="F1074" s="50">
        <v>2.368451193186567</v>
      </c>
      <c r="G1074" s="2">
        <v>59</v>
      </c>
      <c r="H1074" s="2">
        <f t="shared" si="33"/>
        <v>3481</v>
      </c>
      <c r="I1074" s="2"/>
      <c r="K1074" s="2"/>
    </row>
    <row r="1075" spans="1:11" x14ac:dyDescent="0.25">
      <c r="A1075">
        <v>2.8364171664931241</v>
      </c>
      <c r="B1075">
        <v>70</v>
      </c>
      <c r="C1075">
        <f t="shared" si="32"/>
        <v>4900</v>
      </c>
      <c r="E1075" s="33"/>
      <c r="F1075" s="50">
        <v>2.368451193186567</v>
      </c>
      <c r="G1075" s="2">
        <v>70</v>
      </c>
      <c r="H1075" s="2">
        <f t="shared" si="33"/>
        <v>4900</v>
      </c>
      <c r="I1075" s="2"/>
      <c r="K1075" s="2"/>
    </row>
    <row r="1076" spans="1:11" x14ac:dyDescent="0.25">
      <c r="A1076">
        <v>2.8374073037765757</v>
      </c>
      <c r="B1076">
        <v>72</v>
      </c>
      <c r="C1076">
        <f t="shared" si="32"/>
        <v>5184</v>
      </c>
      <c r="E1076" s="33"/>
      <c r="F1076" s="50">
        <v>2.3687088308312432</v>
      </c>
      <c r="G1076" s="2">
        <v>72</v>
      </c>
      <c r="H1076" s="2">
        <f t="shared" si="33"/>
        <v>5184</v>
      </c>
      <c r="I1076" s="2"/>
      <c r="K1076" s="2"/>
    </row>
    <row r="1077" spans="1:11" x14ac:dyDescent="0.25">
      <c r="A1077">
        <v>2.8404441979805344</v>
      </c>
      <c r="B1077">
        <v>70</v>
      </c>
      <c r="C1077">
        <f t="shared" si="32"/>
        <v>4900</v>
      </c>
      <c r="E1077" s="33"/>
      <c r="F1077" s="50">
        <v>2.3694966150193464</v>
      </c>
      <c r="G1077" s="2">
        <v>70</v>
      </c>
      <c r="H1077" s="2">
        <f t="shared" si="33"/>
        <v>4900</v>
      </c>
      <c r="I1077" s="2"/>
      <c r="K1077" s="2"/>
    </row>
    <row r="1078" spans="1:11" x14ac:dyDescent="0.25">
      <c r="A1078">
        <v>2.8414346436550533</v>
      </c>
      <c r="B1078">
        <v>69</v>
      </c>
      <c r="C1078">
        <f t="shared" si="32"/>
        <v>4761</v>
      </c>
      <c r="E1078" s="33"/>
      <c r="F1078" s="50">
        <v>2.3697527513012138</v>
      </c>
      <c r="G1078" s="2">
        <v>69</v>
      </c>
      <c r="H1078" s="2">
        <f t="shared" si="33"/>
        <v>4761</v>
      </c>
      <c r="I1078" s="2"/>
      <c r="K1078" s="2"/>
    </row>
    <row r="1079" spans="1:11" x14ac:dyDescent="0.25">
      <c r="A1079">
        <v>2.8424912024474747</v>
      </c>
      <c r="B1079">
        <v>69</v>
      </c>
      <c r="C1079">
        <f t="shared" si="32"/>
        <v>4761</v>
      </c>
      <c r="E1079" s="33"/>
      <c r="F1079" s="50">
        <v>2.3700255577464735</v>
      </c>
      <c r="G1079" s="2">
        <v>69</v>
      </c>
      <c r="H1079" s="2">
        <f t="shared" si="33"/>
        <v>4761</v>
      </c>
      <c r="I1079" s="2"/>
      <c r="K1079" s="2"/>
    </row>
    <row r="1080" spans="1:11" x14ac:dyDescent="0.25">
      <c r="A1080">
        <v>2.8434818044412378</v>
      </c>
      <c r="B1080">
        <v>63</v>
      </c>
      <c r="C1080">
        <f t="shared" si="32"/>
        <v>3969</v>
      </c>
      <c r="E1080" s="33"/>
      <c r="F1080" s="50">
        <v>2.3702809340520119</v>
      </c>
      <c r="G1080" s="2">
        <v>63</v>
      </c>
      <c r="H1080" s="2">
        <f t="shared" si="33"/>
        <v>3969</v>
      </c>
      <c r="I1080" s="2"/>
      <c r="K1080" s="2"/>
    </row>
    <row r="1081" spans="1:11" x14ac:dyDescent="0.25">
      <c r="A1081">
        <v>2.8434818044412378</v>
      </c>
      <c r="B1081">
        <v>69</v>
      </c>
      <c r="C1081">
        <f t="shared" si="32"/>
        <v>4761</v>
      </c>
      <c r="E1081" s="33"/>
      <c r="F1081" s="50">
        <v>2.3702809340520119</v>
      </c>
      <c r="G1081" s="2">
        <v>69</v>
      </c>
      <c r="H1081" s="2">
        <f t="shared" si="33"/>
        <v>4761</v>
      </c>
      <c r="I1081" s="2"/>
      <c r="K1081" s="2"/>
    </row>
    <row r="1082" spans="1:11" x14ac:dyDescent="0.25">
      <c r="A1082">
        <v>2.8444724819752532</v>
      </c>
      <c r="B1082">
        <v>71</v>
      </c>
      <c r="C1082">
        <f t="shared" si="32"/>
        <v>5041</v>
      </c>
      <c r="E1082" s="33"/>
      <c r="F1082" s="50">
        <v>2.3705359433569391</v>
      </c>
      <c r="G1082" s="2">
        <v>71</v>
      </c>
      <c r="H1082" s="2">
        <f t="shared" si="33"/>
        <v>5041</v>
      </c>
      <c r="I1082" s="2"/>
      <c r="K1082" s="2"/>
    </row>
    <row r="1083" spans="1:11" x14ac:dyDescent="0.25">
      <c r="A1083">
        <v>2.8444724819752532</v>
      </c>
      <c r="B1083">
        <v>66</v>
      </c>
      <c r="C1083">
        <f t="shared" si="32"/>
        <v>4356</v>
      </c>
      <c r="E1083" s="33"/>
      <c r="F1083" s="50">
        <v>2.3705359433569391</v>
      </c>
      <c r="G1083" s="2">
        <v>66</v>
      </c>
      <c r="H1083" s="2">
        <f t="shared" si="33"/>
        <v>4356</v>
      </c>
      <c r="I1083" s="2"/>
      <c r="K1083" s="2"/>
    </row>
    <row r="1084" spans="1:11" x14ac:dyDescent="0.25">
      <c r="A1084">
        <v>2.8444724819752532</v>
      </c>
      <c r="B1084">
        <v>66</v>
      </c>
      <c r="C1084">
        <f t="shared" si="32"/>
        <v>4356</v>
      </c>
      <c r="E1084" s="33"/>
      <c r="F1084" s="50">
        <v>2.3705359433569391</v>
      </c>
      <c r="G1084" s="2">
        <v>66</v>
      </c>
      <c r="H1084" s="2">
        <f t="shared" si="33"/>
        <v>4356</v>
      </c>
      <c r="I1084" s="2"/>
      <c r="K1084" s="2"/>
    </row>
    <row r="1085" spans="1:11" x14ac:dyDescent="0.25">
      <c r="A1085">
        <v>2.8444724819752532</v>
      </c>
      <c r="B1085">
        <v>68</v>
      </c>
      <c r="C1085">
        <f t="shared" si="32"/>
        <v>4624</v>
      </c>
      <c r="E1085" s="33"/>
      <c r="F1085" s="50">
        <v>2.3705359433569391</v>
      </c>
      <c r="G1085" s="2">
        <v>68</v>
      </c>
      <c r="H1085" s="2">
        <f t="shared" si="33"/>
        <v>4624</v>
      </c>
      <c r="I1085" s="2"/>
      <c r="K1085" s="2"/>
    </row>
    <row r="1086" spans="1:11" x14ac:dyDescent="0.25">
      <c r="A1086">
        <v>2.8454632349854263</v>
      </c>
      <c r="B1086">
        <v>67</v>
      </c>
      <c r="C1086">
        <f t="shared" si="32"/>
        <v>4489</v>
      </c>
      <c r="E1086" s="33"/>
      <c r="F1086" s="50">
        <v>2.3707905861377494</v>
      </c>
      <c r="G1086" s="2">
        <v>67</v>
      </c>
      <c r="H1086" s="2">
        <f t="shared" si="33"/>
        <v>4489</v>
      </c>
      <c r="I1086" s="2"/>
      <c r="K1086" s="2"/>
    </row>
    <row r="1087" spans="1:11" x14ac:dyDescent="0.25">
      <c r="A1087">
        <v>2.8475110301061952</v>
      </c>
      <c r="B1087">
        <v>75</v>
      </c>
      <c r="C1087">
        <f t="shared" si="32"/>
        <v>5625</v>
      </c>
      <c r="E1087" s="33"/>
      <c r="F1087" s="50">
        <v>2.3713156884593745</v>
      </c>
      <c r="G1087" s="2">
        <v>75</v>
      </c>
      <c r="H1087" s="2">
        <f t="shared" si="33"/>
        <v>5625</v>
      </c>
      <c r="I1087" s="2"/>
      <c r="K1087" s="2"/>
    </row>
    <row r="1088" spans="1:11" x14ac:dyDescent="0.25">
      <c r="A1088">
        <v>2.8475110301061952</v>
      </c>
      <c r="B1088">
        <v>64</v>
      </c>
      <c r="C1088">
        <f t="shared" si="32"/>
        <v>4096</v>
      </c>
      <c r="E1088" s="33"/>
      <c r="F1088" s="50">
        <v>2.3713156884593745</v>
      </c>
      <c r="G1088" s="2">
        <v>64</v>
      </c>
      <c r="H1088" s="2">
        <f t="shared" si="33"/>
        <v>4096</v>
      </c>
      <c r="I1088" s="2"/>
      <c r="K1088" s="2"/>
    </row>
    <row r="1089" spans="1:11" x14ac:dyDescent="0.25">
      <c r="A1089">
        <v>2.8475110301061952</v>
      </c>
      <c r="B1089">
        <v>65</v>
      </c>
      <c r="C1089">
        <f t="shared" si="32"/>
        <v>4225</v>
      </c>
      <c r="E1089" s="33"/>
      <c r="F1089" s="50">
        <v>2.3713156884593745</v>
      </c>
      <c r="G1089" s="2">
        <v>65</v>
      </c>
      <c r="H1089" s="2">
        <f t="shared" si="33"/>
        <v>4225</v>
      </c>
      <c r="I1089" s="2"/>
      <c r="K1089" s="2"/>
    </row>
    <row r="1090" spans="1:11" x14ac:dyDescent="0.25">
      <c r="A1090">
        <v>2.8485020141759754</v>
      </c>
      <c r="B1090">
        <v>64</v>
      </c>
      <c r="C1090">
        <f t="shared" si="32"/>
        <v>4096</v>
      </c>
      <c r="E1090" s="33"/>
      <c r="F1090" s="50">
        <v>2.3715692102079164</v>
      </c>
      <c r="G1090" s="2">
        <v>64</v>
      </c>
      <c r="H1090" s="2">
        <f t="shared" si="33"/>
        <v>4096</v>
      </c>
      <c r="I1090" s="2"/>
      <c r="K1090" s="2"/>
    </row>
    <row r="1091" spans="1:11" x14ac:dyDescent="0.25">
      <c r="A1091">
        <v>2.8494930734603381</v>
      </c>
      <c r="B1091">
        <v>60</v>
      </c>
      <c r="C1091">
        <f t="shared" si="32"/>
        <v>3600</v>
      </c>
      <c r="E1091" s="33"/>
      <c r="F1091" s="50">
        <v>2.3718223673738077</v>
      </c>
      <c r="G1091" s="2">
        <v>60</v>
      </c>
      <c r="H1091" s="2">
        <f t="shared" si="33"/>
        <v>3600</v>
      </c>
      <c r="I1091" s="2"/>
      <c r="K1091" s="2"/>
    </row>
    <row r="1092" spans="1:11" x14ac:dyDescent="0.25">
      <c r="A1092">
        <v>2.850550286194113</v>
      </c>
      <c r="B1092">
        <v>71</v>
      </c>
      <c r="C1092">
        <f t="shared" si="32"/>
        <v>5041</v>
      </c>
      <c r="E1092" s="33"/>
      <c r="F1092" s="50">
        <v>2.3720920003719237</v>
      </c>
      <c r="G1092" s="2">
        <v>71</v>
      </c>
      <c r="H1092" s="2">
        <f t="shared" si="33"/>
        <v>5041</v>
      </c>
      <c r="I1092" s="2"/>
      <c r="K1092" s="2"/>
    </row>
    <row r="1093" spans="1:11" x14ac:dyDescent="0.25">
      <c r="A1093">
        <v>2.850550286194113</v>
      </c>
      <c r="B1093">
        <v>59</v>
      </c>
      <c r="C1093">
        <f t="shared" si="32"/>
        <v>3481</v>
      </c>
      <c r="E1093" s="33"/>
      <c r="F1093" s="50">
        <v>2.3720920003719237</v>
      </c>
      <c r="G1093" s="2">
        <v>59</v>
      </c>
      <c r="H1093" s="2">
        <f t="shared" si="33"/>
        <v>3481</v>
      </c>
      <c r="I1093" s="2"/>
      <c r="K1093" s="2"/>
    </row>
    <row r="1094" spans="1:11" x14ac:dyDescent="0.25">
      <c r="A1094">
        <v>2.850550286194113</v>
      </c>
      <c r="B1094">
        <v>75</v>
      </c>
      <c r="C1094">
        <f t="shared" si="32"/>
        <v>5625</v>
      </c>
      <c r="E1094" s="33"/>
      <c r="F1094" s="50">
        <v>2.3720920003719237</v>
      </c>
      <c r="G1094" s="2">
        <v>75</v>
      </c>
      <c r="H1094" s="2">
        <f t="shared" si="33"/>
        <v>5625</v>
      </c>
      <c r="I1094" s="2"/>
      <c r="K1094" s="2"/>
    </row>
    <row r="1095" spans="1:11" x14ac:dyDescent="0.25">
      <c r="A1095">
        <v>2.850550286194113</v>
      </c>
      <c r="B1095">
        <v>68</v>
      </c>
      <c r="C1095">
        <f t="shared" si="32"/>
        <v>4624</v>
      </c>
      <c r="E1095" s="33"/>
      <c r="F1095" s="50">
        <v>2.3720920003719237</v>
      </c>
      <c r="G1095" s="2">
        <v>68</v>
      </c>
      <c r="H1095" s="2">
        <f t="shared" si="33"/>
        <v>4624</v>
      </c>
      <c r="I1095" s="2"/>
      <c r="K1095" s="2"/>
    </row>
    <row r="1096" spans="1:11" x14ac:dyDescent="0.25">
      <c r="A1096">
        <v>2.8515415007172988</v>
      </c>
      <c r="B1096">
        <v>55</v>
      </c>
      <c r="C1096">
        <f t="shared" si="32"/>
        <v>3025</v>
      </c>
      <c r="E1096" s="33"/>
      <c r="F1096" s="50">
        <v>2.3723444055831386</v>
      </c>
      <c r="G1096" s="2">
        <v>55</v>
      </c>
      <c r="H1096" s="2">
        <f t="shared" si="33"/>
        <v>3025</v>
      </c>
      <c r="I1096" s="2"/>
      <c r="K1096" s="2"/>
    </row>
    <row r="1097" spans="1:11" x14ac:dyDescent="0.25">
      <c r="A1097">
        <v>2.8515415007172988</v>
      </c>
      <c r="B1097">
        <v>67</v>
      </c>
      <c r="C1097">
        <f t="shared" si="32"/>
        <v>4489</v>
      </c>
      <c r="E1097" s="33"/>
      <c r="F1097" s="50">
        <v>2.3723444055831386</v>
      </c>
      <c r="G1097" s="2">
        <v>67</v>
      </c>
      <c r="H1097" s="2">
        <f t="shared" si="33"/>
        <v>4489</v>
      </c>
      <c r="I1097" s="2"/>
      <c r="K1097" s="2"/>
    </row>
    <row r="1098" spans="1:11" x14ac:dyDescent="0.25">
      <c r="A1098">
        <v>2.8535902483773281</v>
      </c>
      <c r="B1098">
        <v>59</v>
      </c>
      <c r="C1098">
        <f t="shared" si="32"/>
        <v>3481</v>
      </c>
      <c r="E1098" s="33"/>
      <c r="F1098" s="50">
        <v>2.3728648928897504</v>
      </c>
      <c r="G1098" s="2">
        <v>59</v>
      </c>
      <c r="H1098" s="2">
        <f t="shared" si="33"/>
        <v>3481</v>
      </c>
      <c r="I1098" s="2"/>
      <c r="K1098" s="2"/>
    </row>
    <row r="1099" spans="1:11" x14ac:dyDescent="0.25">
      <c r="A1099">
        <v>2.8535902483773281</v>
      </c>
      <c r="B1099">
        <v>67</v>
      </c>
      <c r="C1099">
        <f t="shared" si="32"/>
        <v>4489</v>
      </c>
      <c r="E1099" s="33"/>
      <c r="F1099" s="50">
        <v>2.3728648928897504</v>
      </c>
      <c r="G1099" s="2">
        <v>67</v>
      </c>
      <c r="H1099" s="2">
        <f t="shared" si="33"/>
        <v>4489</v>
      </c>
      <c r="I1099" s="2"/>
      <c r="K1099" s="2"/>
    </row>
    <row r="1100" spans="1:11" x14ac:dyDescent="0.25">
      <c r="A1100">
        <v>2.8535902483773281</v>
      </c>
      <c r="B1100">
        <v>76</v>
      </c>
      <c r="C1100">
        <f t="shared" si="32"/>
        <v>5776</v>
      </c>
      <c r="E1100" s="33"/>
      <c r="F1100" s="50">
        <v>2.3728648928897504</v>
      </c>
      <c r="G1100" s="2">
        <v>76</v>
      </c>
      <c r="H1100" s="2">
        <f t="shared" si="33"/>
        <v>5776</v>
      </c>
      <c r="I1100" s="2"/>
      <c r="K1100" s="2"/>
    </row>
    <row r="1101" spans="1:11" x14ac:dyDescent="0.25">
      <c r="A1101">
        <v>2.8535902483773281</v>
      </c>
      <c r="B1101">
        <v>67</v>
      </c>
      <c r="C1101">
        <f t="shared" si="32"/>
        <v>4489</v>
      </c>
      <c r="E1101" s="33"/>
      <c r="F1101" s="50">
        <v>2.3728648928897504</v>
      </c>
      <c r="G1101" s="2">
        <v>67</v>
      </c>
      <c r="H1101" s="2">
        <f t="shared" si="33"/>
        <v>4489</v>
      </c>
      <c r="I1101" s="2"/>
      <c r="K1101" s="2"/>
    </row>
    <row r="1102" spans="1:11" x14ac:dyDescent="0.25">
      <c r="A1102">
        <v>2.8535902483773281</v>
      </c>
      <c r="B1102">
        <v>69</v>
      </c>
      <c r="C1102">
        <f t="shared" si="32"/>
        <v>4761</v>
      </c>
      <c r="E1102" s="33"/>
      <c r="F1102" s="50">
        <v>2.3728648928897504</v>
      </c>
      <c r="G1102" s="2">
        <v>69</v>
      </c>
      <c r="H1102" s="2">
        <f t="shared" si="33"/>
        <v>4761</v>
      </c>
      <c r="I1102" s="2"/>
      <c r="K1102" s="2"/>
    </row>
    <row r="1103" spans="1:11" x14ac:dyDescent="0.25">
      <c r="A1103">
        <v>2.8555732119302499</v>
      </c>
      <c r="B1103">
        <v>67</v>
      </c>
      <c r="C1103">
        <f t="shared" si="32"/>
        <v>4489</v>
      </c>
      <c r="E1103" s="33"/>
      <c r="F1103" s="50">
        <v>2.3733671176046824</v>
      </c>
      <c r="G1103" s="2">
        <v>67</v>
      </c>
      <c r="H1103" s="2">
        <f t="shared" si="33"/>
        <v>4489</v>
      </c>
      <c r="I1103" s="2"/>
      <c r="K1103" s="2"/>
    </row>
    <row r="1104" spans="1:11" x14ac:dyDescent="0.25">
      <c r="A1104">
        <v>2.8565648058675448</v>
      </c>
      <c r="B1104">
        <v>79</v>
      </c>
      <c r="C1104">
        <f t="shared" si="32"/>
        <v>6241</v>
      </c>
      <c r="E1104" s="33"/>
      <c r="F1104" s="50">
        <v>2.3736176879776201</v>
      </c>
      <c r="G1104" s="2">
        <v>79</v>
      </c>
      <c r="H1104" s="2">
        <f t="shared" si="33"/>
        <v>6241</v>
      </c>
      <c r="I1104" s="2"/>
      <c r="K1104" s="2"/>
    </row>
    <row r="1105" spans="1:11" x14ac:dyDescent="0.25">
      <c r="A1105">
        <v>2.8565648058675448</v>
      </c>
      <c r="B1105">
        <v>71</v>
      </c>
      <c r="C1105">
        <f t="shared" si="32"/>
        <v>5041</v>
      </c>
      <c r="E1105" s="33"/>
      <c r="F1105" s="50">
        <v>2.3736176879776201</v>
      </c>
      <c r="G1105" s="2">
        <v>71</v>
      </c>
      <c r="H1105" s="2">
        <f t="shared" si="33"/>
        <v>5041</v>
      </c>
      <c r="I1105" s="2"/>
      <c r="K1105" s="2"/>
    </row>
    <row r="1106" spans="1:11" x14ac:dyDescent="0.25">
      <c r="A1106">
        <v>2.8576225883874073</v>
      </c>
      <c r="B1106">
        <v>70</v>
      </c>
      <c r="C1106">
        <f t="shared" si="32"/>
        <v>4900</v>
      </c>
      <c r="E1106" s="33"/>
      <c r="F1106" s="50">
        <v>2.3738845655021557</v>
      </c>
      <c r="G1106" s="2">
        <v>70</v>
      </c>
      <c r="H1106" s="2">
        <f t="shared" si="33"/>
        <v>4900</v>
      </c>
      <c r="I1106" s="2"/>
      <c r="K1106" s="2"/>
    </row>
    <row r="1107" spans="1:11" x14ac:dyDescent="0.25">
      <c r="A1107">
        <v>2.8586143366059105</v>
      </c>
      <c r="B1107">
        <v>74</v>
      </c>
      <c r="C1107">
        <f t="shared" si="32"/>
        <v>5476</v>
      </c>
      <c r="E1107" s="33"/>
      <c r="F1107" s="50">
        <v>2.3741343909960317</v>
      </c>
      <c r="G1107" s="2">
        <v>74</v>
      </c>
      <c r="H1107" s="2">
        <f t="shared" si="33"/>
        <v>5476</v>
      </c>
      <c r="I1107" s="2"/>
      <c r="K1107" s="2"/>
    </row>
    <row r="1108" spans="1:11" x14ac:dyDescent="0.25">
      <c r="A1108">
        <v>2.8586143366059105</v>
      </c>
      <c r="B1108">
        <v>65</v>
      </c>
      <c r="C1108">
        <f t="shared" si="32"/>
        <v>4225</v>
      </c>
      <c r="E1108" s="33"/>
      <c r="F1108" s="50">
        <v>2.3741343909960317</v>
      </c>
      <c r="G1108" s="2">
        <v>65</v>
      </c>
      <c r="H1108" s="2">
        <f t="shared" si="33"/>
        <v>4225</v>
      </c>
      <c r="I1108" s="2"/>
      <c r="K1108" s="2"/>
    </row>
    <row r="1109" spans="1:11" x14ac:dyDescent="0.25">
      <c r="A1109">
        <v>2.8586143366059105</v>
      </c>
      <c r="B1109">
        <v>69</v>
      </c>
      <c r="C1109">
        <f t="shared" si="32"/>
        <v>4761</v>
      </c>
      <c r="E1109" s="33"/>
      <c r="F1109" s="50">
        <v>2.3741343909960317</v>
      </c>
      <c r="G1109" s="2">
        <v>69</v>
      </c>
      <c r="H1109" s="2">
        <f t="shared" si="33"/>
        <v>4761</v>
      </c>
      <c r="I1109" s="2"/>
      <c r="K1109" s="2"/>
    </row>
    <row r="1110" spans="1:11" x14ac:dyDescent="0.25">
      <c r="A1110">
        <v>2.8586143366059105</v>
      </c>
      <c r="B1110">
        <v>67</v>
      </c>
      <c r="C1110">
        <f t="shared" si="32"/>
        <v>4489</v>
      </c>
      <c r="E1110" s="33"/>
      <c r="F1110" s="50">
        <v>2.3741343909960317</v>
      </c>
      <c r="G1110" s="2">
        <v>67</v>
      </c>
      <c r="H1110" s="2">
        <f t="shared" si="33"/>
        <v>4489</v>
      </c>
      <c r="I1110" s="2"/>
      <c r="K1110" s="2"/>
    </row>
    <row r="1111" spans="1:11" x14ac:dyDescent="0.25">
      <c r="A1111">
        <v>2.8596061593764341</v>
      </c>
      <c r="B1111">
        <v>59</v>
      </c>
      <c r="C1111">
        <f t="shared" si="32"/>
        <v>3481</v>
      </c>
      <c r="E1111" s="33"/>
      <c r="F1111" s="50">
        <v>2.3743838568027913</v>
      </c>
      <c r="G1111" s="2">
        <v>59</v>
      </c>
      <c r="H1111" s="2">
        <f t="shared" si="33"/>
        <v>3481</v>
      </c>
      <c r="I1111" s="2"/>
      <c r="K1111" s="2"/>
    </row>
    <row r="1112" spans="1:11" x14ac:dyDescent="0.25">
      <c r="A1112">
        <v>2.8596061593764341</v>
      </c>
      <c r="B1112">
        <v>66</v>
      </c>
      <c r="C1112">
        <f t="shared" si="32"/>
        <v>4356</v>
      </c>
      <c r="E1112" s="33"/>
      <c r="F1112" s="50">
        <v>2.3743838568027913</v>
      </c>
      <c r="G1112" s="2">
        <v>66</v>
      </c>
      <c r="H1112" s="2">
        <f t="shared" si="33"/>
        <v>4356</v>
      </c>
      <c r="I1112" s="2"/>
      <c r="K1112" s="2"/>
    </row>
    <row r="1113" spans="1:11" x14ac:dyDescent="0.25">
      <c r="A1113">
        <v>2.860598056633525</v>
      </c>
      <c r="B1113">
        <v>42</v>
      </c>
      <c r="C1113">
        <f t="shared" si="32"/>
        <v>1764</v>
      </c>
      <c r="E1113" s="33"/>
      <c r="F1113" s="50">
        <v>2.3746329634043635</v>
      </c>
      <c r="G1113" s="2">
        <v>42</v>
      </c>
      <c r="H1113" s="2">
        <f t="shared" si="33"/>
        <v>1764</v>
      </c>
      <c r="I1113" s="2"/>
      <c r="K1113" s="2"/>
    </row>
    <row r="1114" spans="1:11" x14ac:dyDescent="0.25">
      <c r="A1114">
        <v>2.860598056633525</v>
      </c>
      <c r="B1114">
        <v>56</v>
      </c>
      <c r="C1114">
        <f t="shared" si="32"/>
        <v>3136</v>
      </c>
      <c r="E1114" s="33"/>
      <c r="F1114" s="50">
        <v>2.3746329634043635</v>
      </c>
      <c r="G1114" s="2">
        <v>56</v>
      </c>
      <c r="H1114" s="2">
        <f t="shared" si="33"/>
        <v>3136</v>
      </c>
      <c r="I1114" s="2"/>
      <c r="K1114" s="2"/>
    </row>
    <row r="1115" spans="1:11" x14ac:dyDescent="0.25">
      <c r="A1115">
        <v>2.860598056633525</v>
      </c>
      <c r="B1115">
        <v>54</v>
      </c>
      <c r="C1115">
        <f t="shared" ref="C1115:C1178" si="34">B1115^2</f>
        <v>2916</v>
      </c>
      <c r="E1115" s="33"/>
      <c r="F1115" s="50">
        <v>2.3746329634043635</v>
      </c>
      <c r="G1115" s="2">
        <v>54</v>
      </c>
      <c r="H1115" s="2">
        <f t="shared" ref="H1115:H1178" si="35">G1115^2</f>
        <v>2916</v>
      </c>
      <c r="I1115" s="2"/>
      <c r="K1115" s="2"/>
    </row>
    <row r="1116" spans="1:11" x14ac:dyDescent="0.25">
      <c r="A1116">
        <v>2.860598056633525</v>
      </c>
      <c r="B1116">
        <v>60</v>
      </c>
      <c r="C1116">
        <f t="shared" si="34"/>
        <v>3600</v>
      </c>
      <c r="E1116" s="33"/>
      <c r="F1116" s="50">
        <v>2.3746329634043635</v>
      </c>
      <c r="G1116" s="2">
        <v>60</v>
      </c>
      <c r="H1116" s="2">
        <f t="shared" si="35"/>
        <v>3600</v>
      </c>
      <c r="I1116" s="2"/>
      <c r="K1116" s="2"/>
    </row>
    <row r="1117" spans="1:11" x14ac:dyDescent="0.25">
      <c r="A1117">
        <v>2.860598056633525</v>
      </c>
      <c r="B1117">
        <v>63</v>
      </c>
      <c r="C1117">
        <f t="shared" si="34"/>
        <v>3969</v>
      </c>
      <c r="E1117" s="33"/>
      <c r="F1117" s="50">
        <v>2.3746329634043635</v>
      </c>
      <c r="G1117" s="2">
        <v>63</v>
      </c>
      <c r="H1117" s="2">
        <f t="shared" si="35"/>
        <v>3969</v>
      </c>
      <c r="I1117" s="2"/>
      <c r="K1117" s="2"/>
    </row>
    <row r="1118" spans="1:11" x14ac:dyDescent="0.25">
      <c r="A1118">
        <v>2.8616561624013275</v>
      </c>
      <c r="B1118">
        <v>65</v>
      </c>
      <c r="C1118">
        <f t="shared" si="34"/>
        <v>4225</v>
      </c>
      <c r="E1118" s="33"/>
      <c r="F1118" s="50">
        <v>2.3748982817321727</v>
      </c>
      <c r="G1118" s="2">
        <v>65</v>
      </c>
      <c r="H1118" s="2">
        <f t="shared" si="35"/>
        <v>4225</v>
      </c>
      <c r="I1118" s="2"/>
      <c r="K1118" s="2"/>
    </row>
    <row r="1119" spans="1:11" x14ac:dyDescent="0.25">
      <c r="A1119">
        <v>2.8616561624013275</v>
      </c>
      <c r="B1119">
        <v>67</v>
      </c>
      <c r="C1119">
        <f t="shared" si="34"/>
        <v>4489</v>
      </c>
      <c r="E1119" s="33"/>
      <c r="F1119" s="50">
        <v>2.3748982817321727</v>
      </c>
      <c r="G1119" s="2">
        <v>67</v>
      </c>
      <c r="H1119" s="2">
        <f t="shared" si="35"/>
        <v>4489</v>
      </c>
      <c r="I1119" s="2"/>
      <c r="K1119" s="2"/>
    </row>
    <row r="1120" spans="1:11" x14ac:dyDescent="0.25">
      <c r="A1120">
        <v>2.8616561624013275</v>
      </c>
      <c r="B1120">
        <v>69</v>
      </c>
      <c r="C1120">
        <f t="shared" si="34"/>
        <v>4761</v>
      </c>
      <c r="E1120" s="33"/>
      <c r="F1120" s="50">
        <v>2.3748982817321727</v>
      </c>
      <c r="G1120" s="2">
        <v>69</v>
      </c>
      <c r="H1120" s="2">
        <f t="shared" si="35"/>
        <v>4761</v>
      </c>
      <c r="I1120" s="2"/>
      <c r="K1120" s="2"/>
    </row>
    <row r="1121" spans="1:11" x14ac:dyDescent="0.25">
      <c r="A1121">
        <v>2.8616561624013275</v>
      </c>
      <c r="B1121">
        <v>69</v>
      </c>
      <c r="C1121">
        <f t="shared" si="34"/>
        <v>4761</v>
      </c>
      <c r="E1121" s="33"/>
      <c r="F1121" s="50">
        <v>2.3748982817321727</v>
      </c>
      <c r="G1121" s="2">
        <v>69</v>
      </c>
      <c r="H1121" s="2">
        <f t="shared" si="35"/>
        <v>4761</v>
      </c>
      <c r="I1121" s="2"/>
      <c r="K1121" s="2"/>
    </row>
    <row r="1122" spans="1:11" x14ac:dyDescent="0.25">
      <c r="A1122">
        <v>2.8636403386630511</v>
      </c>
      <c r="B1122">
        <v>43</v>
      </c>
      <c r="C1122">
        <f t="shared" si="34"/>
        <v>1849</v>
      </c>
      <c r="E1122" s="33"/>
      <c r="F1122" s="50">
        <v>2.375394655552868</v>
      </c>
      <c r="G1122" s="2">
        <v>43</v>
      </c>
      <c r="H1122" s="2">
        <f t="shared" si="35"/>
        <v>1849</v>
      </c>
      <c r="I1122" s="2"/>
      <c r="K1122" s="2"/>
    </row>
    <row r="1123" spans="1:11" x14ac:dyDescent="0.25">
      <c r="A1123">
        <v>2.8646325381560551</v>
      </c>
      <c r="B1123">
        <v>66</v>
      </c>
      <c r="C1123">
        <f t="shared" si="34"/>
        <v>4356</v>
      </c>
      <c r="E1123" s="33"/>
      <c r="F1123" s="50">
        <v>2.3756423063589533</v>
      </c>
      <c r="G1123" s="2">
        <v>66</v>
      </c>
      <c r="H1123" s="2">
        <f t="shared" si="35"/>
        <v>4356</v>
      </c>
      <c r="I1123" s="2"/>
      <c r="K1123" s="2"/>
    </row>
    <row r="1124" spans="1:11" x14ac:dyDescent="0.25">
      <c r="A1124">
        <v>2.8656909660140508</v>
      </c>
      <c r="B1124">
        <v>64</v>
      </c>
      <c r="C1124">
        <f t="shared" si="34"/>
        <v>4096</v>
      </c>
      <c r="E1124" s="33"/>
      <c r="F1124" s="50">
        <v>2.3759060740040079</v>
      </c>
      <c r="G1124" s="2">
        <v>64</v>
      </c>
      <c r="H1124" s="2">
        <f t="shared" si="35"/>
        <v>4096</v>
      </c>
      <c r="I1124" s="2"/>
      <c r="K1124" s="2"/>
    </row>
    <row r="1125" spans="1:11" x14ac:dyDescent="0.25">
      <c r="A1125">
        <v>2.8656909660140508</v>
      </c>
      <c r="B1125">
        <v>86</v>
      </c>
      <c r="C1125">
        <f t="shared" si="34"/>
        <v>7396</v>
      </c>
      <c r="E1125" s="33"/>
      <c r="F1125" s="50">
        <v>2.3759060740040079</v>
      </c>
      <c r="G1125" s="2">
        <v>86</v>
      </c>
      <c r="H1125" s="2">
        <f t="shared" si="35"/>
        <v>7396</v>
      </c>
      <c r="I1125" s="2"/>
      <c r="K1125" s="2"/>
    </row>
    <row r="1126" spans="1:11" x14ac:dyDescent="0.25">
      <c r="A1126">
        <v>2.8666833186850891</v>
      </c>
      <c r="B1126">
        <v>57</v>
      </c>
      <c r="C1126">
        <f t="shared" si="34"/>
        <v>3249</v>
      </c>
      <c r="E1126" s="33"/>
      <c r="F1126" s="50">
        <v>2.3761529880437138</v>
      </c>
      <c r="G1126" s="2">
        <v>57</v>
      </c>
      <c r="H1126" s="2">
        <f t="shared" si="35"/>
        <v>3249</v>
      </c>
      <c r="I1126" s="2"/>
      <c r="K1126" s="2"/>
    </row>
    <row r="1127" spans="1:11" x14ac:dyDescent="0.25">
      <c r="A1127">
        <v>2.8666833186850891</v>
      </c>
      <c r="B1127">
        <v>61</v>
      </c>
      <c r="C1127">
        <f t="shared" si="34"/>
        <v>3721</v>
      </c>
      <c r="E1127" s="33"/>
      <c r="F1127" s="50">
        <v>2.3761529880437138</v>
      </c>
      <c r="G1127" s="2">
        <v>61</v>
      </c>
      <c r="H1127" s="2">
        <f t="shared" si="35"/>
        <v>3721</v>
      </c>
      <c r="I1127" s="2"/>
      <c r="K1127" s="2"/>
    </row>
    <row r="1128" spans="1:11" x14ac:dyDescent="0.25">
      <c r="A1128">
        <v>2.8666833186850891</v>
      </c>
      <c r="B1128">
        <v>59</v>
      </c>
      <c r="C1128">
        <f t="shared" si="34"/>
        <v>3481</v>
      </c>
      <c r="E1128" s="33"/>
      <c r="F1128" s="50">
        <v>2.3761529880437138</v>
      </c>
      <c r="G1128" s="2">
        <v>59</v>
      </c>
      <c r="H1128" s="2">
        <f t="shared" si="35"/>
        <v>3481</v>
      </c>
      <c r="I1128" s="2"/>
      <c r="K1128" s="2"/>
    </row>
    <row r="1129" spans="1:11" x14ac:dyDescent="0.25">
      <c r="A1129">
        <v>2.8676757453732589</v>
      </c>
      <c r="B1129">
        <v>48</v>
      </c>
      <c r="C1129">
        <f t="shared" si="34"/>
        <v>2304</v>
      </c>
      <c r="E1129" s="33"/>
      <c r="F1129" s="50">
        <v>2.3763995463261405</v>
      </c>
      <c r="G1129" s="2">
        <v>48</v>
      </c>
      <c r="H1129" s="2">
        <f t="shared" si="35"/>
        <v>2304</v>
      </c>
      <c r="I1129" s="2"/>
      <c r="K1129" s="2"/>
    </row>
    <row r="1130" spans="1:11" x14ac:dyDescent="0.25">
      <c r="A1130">
        <v>2.8676757453732589</v>
      </c>
      <c r="B1130">
        <v>78</v>
      </c>
      <c r="C1130">
        <f t="shared" si="34"/>
        <v>6084</v>
      </c>
      <c r="E1130" s="33"/>
      <c r="F1130" s="50">
        <v>2.3763995463261405</v>
      </c>
      <c r="G1130" s="2">
        <v>78</v>
      </c>
      <c r="H1130" s="2">
        <f t="shared" si="35"/>
        <v>6084</v>
      </c>
      <c r="I1130" s="2"/>
      <c r="K1130" s="2"/>
    </row>
    <row r="1131" spans="1:11" x14ac:dyDescent="0.25">
      <c r="A1131">
        <v>2.8676757453732589</v>
      </c>
      <c r="B1131">
        <v>76</v>
      </c>
      <c r="C1131">
        <f t="shared" si="34"/>
        <v>5776</v>
      </c>
      <c r="E1131" s="33"/>
      <c r="F1131" s="50">
        <v>2.3763995463261405</v>
      </c>
      <c r="G1131" s="2">
        <v>76</v>
      </c>
      <c r="H1131" s="2">
        <f t="shared" si="35"/>
        <v>5776</v>
      </c>
      <c r="I1131" s="2"/>
      <c r="K1131" s="2"/>
    </row>
    <row r="1132" spans="1:11" x14ac:dyDescent="0.25">
      <c r="A1132">
        <v>2.8686682460123998</v>
      </c>
      <c r="B1132">
        <v>60</v>
      </c>
      <c r="C1132">
        <f t="shared" si="34"/>
        <v>3600</v>
      </c>
      <c r="E1132" s="33"/>
      <c r="F1132" s="50">
        <v>2.3766457493360509</v>
      </c>
      <c r="G1132" s="2">
        <v>60</v>
      </c>
      <c r="H1132" s="2">
        <f t="shared" si="35"/>
        <v>3600</v>
      </c>
      <c r="I1132" s="2"/>
      <c r="K1132" s="2"/>
    </row>
    <row r="1133" spans="1:11" x14ac:dyDescent="0.25">
      <c r="A1133">
        <v>2.8686682460123998</v>
      </c>
      <c r="B1133">
        <v>67</v>
      </c>
      <c r="C1133">
        <f t="shared" si="34"/>
        <v>4489</v>
      </c>
      <c r="E1133" s="33"/>
      <c r="F1133" s="50">
        <v>2.3766457493360509</v>
      </c>
      <c r="G1133" s="2">
        <v>67</v>
      </c>
      <c r="H1133" s="2">
        <f t="shared" si="35"/>
        <v>4489</v>
      </c>
      <c r="I1133" s="2"/>
      <c r="K1133" s="2"/>
    </row>
    <row r="1134" spans="1:11" x14ac:dyDescent="0.25">
      <c r="A1134">
        <v>2.8697269947965713</v>
      </c>
      <c r="B1134">
        <v>72</v>
      </c>
      <c r="C1134">
        <f t="shared" si="34"/>
        <v>5184</v>
      </c>
      <c r="E1134" s="33"/>
      <c r="F1134" s="50">
        <v>2.3769079748372777</v>
      </c>
      <c r="G1134" s="2">
        <v>72</v>
      </c>
      <c r="H1134" s="2">
        <f t="shared" si="35"/>
        <v>5184</v>
      </c>
      <c r="I1134" s="2"/>
      <c r="K1134" s="2"/>
    </row>
    <row r="1135" spans="1:11" x14ac:dyDescent="0.25">
      <c r="A1135">
        <v>2.8707196480576784</v>
      </c>
      <c r="B1135">
        <v>60</v>
      </c>
      <c r="C1135">
        <f t="shared" si="34"/>
        <v>3600</v>
      </c>
      <c r="E1135" s="33"/>
      <c r="F1135" s="50">
        <v>2.3771534451549572</v>
      </c>
      <c r="G1135" s="2">
        <v>60</v>
      </c>
      <c r="H1135" s="2">
        <f t="shared" si="35"/>
        <v>3600</v>
      </c>
      <c r="I1135" s="2"/>
      <c r="K1135" s="2"/>
    </row>
    <row r="1136" spans="1:11" x14ac:dyDescent="0.25">
      <c r="A1136">
        <v>2.8717123750663114</v>
      </c>
      <c r="B1136">
        <v>77</v>
      </c>
      <c r="C1136">
        <f t="shared" si="34"/>
        <v>5929</v>
      </c>
      <c r="E1136" s="33"/>
      <c r="F1136" s="50">
        <v>2.3773985616888691</v>
      </c>
      <c r="G1136" s="2">
        <v>77</v>
      </c>
      <c r="H1136" s="2">
        <f t="shared" si="35"/>
        <v>5929</v>
      </c>
      <c r="I1136" s="2"/>
      <c r="K1136" s="2"/>
    </row>
    <row r="1137" spans="1:11" x14ac:dyDescent="0.25">
      <c r="A1137">
        <v>2.8717123750663114</v>
      </c>
      <c r="B1137">
        <v>64</v>
      </c>
      <c r="C1137">
        <f t="shared" si="34"/>
        <v>4096</v>
      </c>
      <c r="E1137" s="33"/>
      <c r="F1137" s="50">
        <v>2.3773985616888691</v>
      </c>
      <c r="G1137" s="2">
        <v>64</v>
      </c>
      <c r="H1137" s="2">
        <f t="shared" si="35"/>
        <v>4096</v>
      </c>
      <c r="I1137" s="2"/>
      <c r="K1137" s="2"/>
    </row>
    <row r="1138" spans="1:11" x14ac:dyDescent="0.25">
      <c r="A1138">
        <v>2.8717123750663114</v>
      </c>
      <c r="B1138">
        <v>67</v>
      </c>
      <c r="C1138">
        <f t="shared" si="34"/>
        <v>4489</v>
      </c>
      <c r="E1138" s="33"/>
      <c r="F1138" s="50">
        <v>2.3773985616888691</v>
      </c>
      <c r="G1138" s="2">
        <v>67</v>
      </c>
      <c r="H1138" s="2">
        <f t="shared" si="35"/>
        <v>4489</v>
      </c>
      <c r="I1138" s="2"/>
      <c r="K1138" s="2"/>
    </row>
    <row r="1139" spans="1:11" x14ac:dyDescent="0.25">
      <c r="A1139">
        <v>2.8727051757559554</v>
      </c>
      <c r="B1139">
        <v>60</v>
      </c>
      <c r="C1139">
        <f t="shared" si="34"/>
        <v>3600</v>
      </c>
      <c r="E1139" s="33"/>
      <c r="F1139" s="50">
        <v>2.3776433249251721</v>
      </c>
      <c r="G1139" s="2">
        <v>60</v>
      </c>
      <c r="H1139" s="2">
        <f t="shared" si="35"/>
        <v>3600</v>
      </c>
      <c r="I1139" s="2"/>
      <c r="K1139" s="2"/>
    </row>
    <row r="1140" spans="1:11" x14ac:dyDescent="0.25">
      <c r="A1140">
        <v>2.8737642442960452</v>
      </c>
      <c r="B1140">
        <v>63</v>
      </c>
      <c r="C1140">
        <f t="shared" si="34"/>
        <v>3969</v>
      </c>
      <c r="E1140" s="33"/>
      <c r="F1140" s="50">
        <v>2.3779040168462418</v>
      </c>
      <c r="G1140" s="2">
        <v>63</v>
      </c>
      <c r="H1140" s="2">
        <f t="shared" si="35"/>
        <v>3969</v>
      </c>
      <c r="I1140" s="2"/>
      <c r="K1140" s="2"/>
    </row>
    <row r="1141" spans="1:11" x14ac:dyDescent="0.25">
      <c r="A1141">
        <v>2.8737642442960452</v>
      </c>
      <c r="B1141">
        <v>62</v>
      </c>
      <c r="C1141">
        <f t="shared" si="34"/>
        <v>3844</v>
      </c>
      <c r="E1141" s="33"/>
      <c r="F1141" s="50">
        <v>2.3779040168462418</v>
      </c>
      <c r="G1141" s="2">
        <v>62</v>
      </c>
      <c r="H1141" s="2">
        <f t="shared" si="35"/>
        <v>3844</v>
      </c>
      <c r="I1141" s="2"/>
      <c r="K1141" s="2"/>
    </row>
    <row r="1142" spans="1:11" x14ac:dyDescent="0.25">
      <c r="A1142">
        <v>2.8747571970486225</v>
      </c>
      <c r="B1142">
        <v>63</v>
      </c>
      <c r="C1142">
        <f t="shared" si="34"/>
        <v>3969</v>
      </c>
      <c r="E1142" s="33"/>
      <c r="F1142" s="50">
        <v>2.3781480514762037</v>
      </c>
      <c r="G1142" s="2">
        <v>63</v>
      </c>
      <c r="H1142" s="2">
        <f t="shared" si="35"/>
        <v>3969</v>
      </c>
      <c r="I1142" s="2"/>
      <c r="K1142" s="2"/>
    </row>
    <row r="1143" spans="1:11" x14ac:dyDescent="0.25">
      <c r="A1143">
        <v>2.8767433229163779</v>
      </c>
      <c r="B1143">
        <v>77</v>
      </c>
      <c r="C1143">
        <f t="shared" si="34"/>
        <v>5929</v>
      </c>
      <c r="E1143" s="33"/>
      <c r="F1143" s="50">
        <v>2.3786350658098914</v>
      </c>
      <c r="G1143" s="2">
        <v>77</v>
      </c>
      <c r="H1143" s="2">
        <f t="shared" si="35"/>
        <v>5929</v>
      </c>
      <c r="I1143" s="2"/>
      <c r="K1143" s="2"/>
    </row>
    <row r="1144" spans="1:11" x14ac:dyDescent="0.25">
      <c r="A1144">
        <v>2.8767433229163779</v>
      </c>
      <c r="B1144">
        <v>71</v>
      </c>
      <c r="C1144">
        <f t="shared" si="34"/>
        <v>5041</v>
      </c>
      <c r="E1144" s="33"/>
      <c r="F1144" s="50">
        <v>2.3786350658098914</v>
      </c>
      <c r="G1144" s="2">
        <v>71</v>
      </c>
      <c r="H1144" s="2">
        <f t="shared" si="35"/>
        <v>5041</v>
      </c>
      <c r="I1144" s="2"/>
      <c r="K1144" s="2"/>
    </row>
    <row r="1145" spans="1:11" x14ac:dyDescent="0.25">
      <c r="A1145">
        <v>2.8767433229163779</v>
      </c>
      <c r="B1145">
        <v>67</v>
      </c>
      <c r="C1145">
        <f t="shared" si="34"/>
        <v>4489</v>
      </c>
      <c r="E1145" s="33"/>
      <c r="F1145" s="50">
        <v>2.3786350658098914</v>
      </c>
      <c r="G1145" s="2">
        <v>67</v>
      </c>
      <c r="H1145" s="2">
        <f t="shared" si="35"/>
        <v>4489</v>
      </c>
      <c r="I1145" s="2"/>
      <c r="K1145" s="2"/>
    </row>
    <row r="1146" spans="1:11" x14ac:dyDescent="0.25">
      <c r="A1146">
        <v>2.8778027100359242</v>
      </c>
      <c r="B1146">
        <v>64</v>
      </c>
      <c r="C1146">
        <f t="shared" si="34"/>
        <v>4096</v>
      </c>
      <c r="E1146" s="33"/>
      <c r="F1146" s="50">
        <v>2.3788942327390181</v>
      </c>
      <c r="G1146" s="2">
        <v>64</v>
      </c>
      <c r="H1146" s="2">
        <f t="shared" si="35"/>
        <v>4096</v>
      </c>
      <c r="I1146" s="2"/>
      <c r="K1146" s="2"/>
    </row>
    <row r="1147" spans="1:11" x14ac:dyDescent="0.25">
      <c r="A1147">
        <v>2.8797892855192426</v>
      </c>
      <c r="B1147">
        <v>77</v>
      </c>
      <c r="C1147">
        <f t="shared" si="34"/>
        <v>5929</v>
      </c>
      <c r="E1147" s="33"/>
      <c r="F1147" s="50">
        <v>2.3793790969182371</v>
      </c>
      <c r="G1147" s="2">
        <v>77</v>
      </c>
      <c r="H1147" s="2">
        <f t="shared" si="35"/>
        <v>5929</v>
      </c>
      <c r="I1147" s="2"/>
      <c r="K1147" s="2"/>
    </row>
    <row r="1148" spans="1:11" x14ac:dyDescent="0.25">
      <c r="A1148">
        <v>2.8818423875161043</v>
      </c>
      <c r="B1148">
        <v>64</v>
      </c>
      <c r="C1148">
        <f t="shared" si="34"/>
        <v>4096</v>
      </c>
      <c r="E1148" s="33"/>
      <c r="F1148" s="50">
        <v>2.3798786553167961</v>
      </c>
      <c r="G1148" s="2">
        <v>64</v>
      </c>
      <c r="H1148" s="2">
        <f t="shared" si="35"/>
        <v>4096</v>
      </c>
      <c r="I1148" s="2"/>
      <c r="K1148" s="2"/>
    </row>
    <row r="1149" spans="1:11" x14ac:dyDescent="0.25">
      <c r="A1149">
        <v>2.8828359359326363</v>
      </c>
      <c r="B1149">
        <v>77</v>
      </c>
      <c r="C1149">
        <f t="shared" si="34"/>
        <v>5929</v>
      </c>
      <c r="E1149" s="33"/>
      <c r="F1149" s="50">
        <v>2.3801198427658905</v>
      </c>
      <c r="G1149" s="2">
        <v>77</v>
      </c>
      <c r="H1149" s="2">
        <f t="shared" si="35"/>
        <v>5929</v>
      </c>
      <c r="I1149" s="2"/>
      <c r="K1149" s="2"/>
    </row>
    <row r="1150" spans="1:11" x14ac:dyDescent="0.25">
      <c r="A1150">
        <v>2.8828359359326363</v>
      </c>
      <c r="B1150">
        <v>67</v>
      </c>
      <c r="C1150">
        <f t="shared" si="34"/>
        <v>4489</v>
      </c>
      <c r="E1150" s="33"/>
      <c r="F1150" s="50">
        <v>2.3801198427658905</v>
      </c>
      <c r="G1150" s="2">
        <v>67</v>
      </c>
      <c r="H1150" s="2">
        <f t="shared" si="35"/>
        <v>4489</v>
      </c>
      <c r="I1150" s="2"/>
      <c r="K1150" s="2"/>
    </row>
    <row r="1151" spans="1:11" x14ac:dyDescent="0.25">
      <c r="A1151">
        <v>2.8838295572793244</v>
      </c>
      <c r="B1151">
        <v>74</v>
      </c>
      <c r="C1151">
        <f t="shared" si="34"/>
        <v>5476</v>
      </c>
      <c r="E1151" s="33"/>
      <c r="F1151" s="50">
        <v>2.3803606823855437</v>
      </c>
      <c r="G1151" s="2">
        <v>74</v>
      </c>
      <c r="H1151" s="2">
        <f t="shared" si="35"/>
        <v>5476</v>
      </c>
      <c r="I1151" s="2"/>
      <c r="K1151" s="2"/>
    </row>
    <row r="1152" spans="1:11" x14ac:dyDescent="0.25">
      <c r="A1152">
        <v>2.8838295572793244</v>
      </c>
      <c r="B1152">
        <v>77</v>
      </c>
      <c r="C1152">
        <f t="shared" si="34"/>
        <v>5929</v>
      </c>
      <c r="E1152" s="33"/>
      <c r="F1152" s="50">
        <v>2.3803606823855437</v>
      </c>
      <c r="G1152" s="2">
        <v>77</v>
      </c>
      <c r="H1152" s="2">
        <f t="shared" si="35"/>
        <v>5929</v>
      </c>
      <c r="I1152" s="2"/>
      <c r="K1152" s="2"/>
    </row>
    <row r="1153" spans="1:11" x14ac:dyDescent="0.25">
      <c r="A1153">
        <v>2.8858832722130465</v>
      </c>
      <c r="B1153">
        <v>62</v>
      </c>
      <c r="C1153">
        <f t="shared" si="34"/>
        <v>3844</v>
      </c>
      <c r="E1153" s="33"/>
      <c r="F1153" s="50">
        <v>2.3808573174730698</v>
      </c>
      <c r="G1153" s="2">
        <v>62</v>
      </c>
      <c r="H1153" s="2">
        <f t="shared" si="35"/>
        <v>3844</v>
      </c>
      <c r="I1153" s="2"/>
      <c r="K1153" s="2"/>
    </row>
    <row r="1154" spans="1:11" x14ac:dyDescent="0.25">
      <c r="A1154">
        <v>2.8858832722130465</v>
      </c>
      <c r="B1154">
        <v>63</v>
      </c>
      <c r="C1154">
        <f t="shared" si="34"/>
        <v>3969</v>
      </c>
      <c r="E1154" s="33"/>
      <c r="F1154" s="50">
        <v>2.3808573174730698</v>
      </c>
      <c r="G1154" s="2">
        <v>63</v>
      </c>
      <c r="H1154" s="2">
        <f t="shared" si="35"/>
        <v>3969</v>
      </c>
      <c r="I1154" s="2"/>
      <c r="K1154" s="2"/>
    </row>
    <row r="1155" spans="1:11" x14ac:dyDescent="0.25">
      <c r="A1155">
        <v>2.887871034022929</v>
      </c>
      <c r="B1155">
        <v>82</v>
      </c>
      <c r="C1155">
        <f t="shared" si="34"/>
        <v>6724</v>
      </c>
      <c r="E1155" s="33"/>
      <c r="F1155" s="50">
        <v>2.381336523642104</v>
      </c>
      <c r="G1155" s="2">
        <v>82</v>
      </c>
      <c r="H1155" s="2">
        <f t="shared" si="35"/>
        <v>6724</v>
      </c>
      <c r="I1155" s="2"/>
      <c r="K1155" s="2"/>
    </row>
    <row r="1156" spans="1:11" x14ac:dyDescent="0.25">
      <c r="A1156">
        <v>2.8889312924094321</v>
      </c>
      <c r="B1156">
        <v>58</v>
      </c>
      <c r="C1156">
        <f t="shared" si="34"/>
        <v>3364</v>
      </c>
      <c r="E1156" s="33"/>
      <c r="F1156" s="50">
        <v>2.3815915351895236</v>
      </c>
      <c r="G1156" s="2">
        <v>58</v>
      </c>
      <c r="H1156" s="2">
        <f t="shared" si="35"/>
        <v>3364</v>
      </c>
      <c r="I1156" s="2"/>
      <c r="K1156" s="2"/>
    </row>
    <row r="1157" spans="1:11" x14ac:dyDescent="0.25">
      <c r="A1157">
        <v>2.8889312924094321</v>
      </c>
      <c r="B1157">
        <v>71</v>
      </c>
      <c r="C1157">
        <f t="shared" si="34"/>
        <v>5041</v>
      </c>
      <c r="E1157" s="33"/>
      <c r="F1157" s="50">
        <v>2.3815915351895236</v>
      </c>
      <c r="G1157" s="2">
        <v>71</v>
      </c>
      <c r="H1157" s="2">
        <f t="shared" si="35"/>
        <v>5041</v>
      </c>
      <c r="I1157" s="2"/>
      <c r="K1157" s="2"/>
    </row>
    <row r="1158" spans="1:11" x14ac:dyDescent="0.25">
      <c r="A1158">
        <v>2.8899253595799275</v>
      </c>
      <c r="B1158">
        <v>56</v>
      </c>
      <c r="C1158">
        <f t="shared" si="34"/>
        <v>3136</v>
      </c>
      <c r="E1158" s="33"/>
      <c r="F1158" s="50">
        <v>2.3818302521928709</v>
      </c>
      <c r="G1158" s="2">
        <v>56</v>
      </c>
      <c r="H1158" s="2">
        <f t="shared" si="35"/>
        <v>3136</v>
      </c>
      <c r="I1158" s="2"/>
      <c r="K1158" s="2"/>
    </row>
    <row r="1159" spans="1:11" x14ac:dyDescent="0.25">
      <c r="A1159">
        <v>2.8909194991967793</v>
      </c>
      <c r="B1159">
        <v>73</v>
      </c>
      <c r="C1159">
        <f t="shared" si="34"/>
        <v>5329</v>
      </c>
      <c r="E1159" s="33"/>
      <c r="F1159" s="50">
        <v>2.3820686248713736</v>
      </c>
      <c r="G1159" s="2">
        <v>73</v>
      </c>
      <c r="H1159" s="2">
        <f t="shared" si="35"/>
        <v>5329</v>
      </c>
      <c r="I1159" s="2"/>
      <c r="K1159" s="2"/>
    </row>
    <row r="1160" spans="1:11" x14ac:dyDescent="0.25">
      <c r="A1160">
        <v>2.8909194991967793</v>
      </c>
      <c r="B1160">
        <v>64</v>
      </c>
      <c r="C1160">
        <f t="shared" si="34"/>
        <v>4096</v>
      </c>
      <c r="E1160" s="33"/>
      <c r="F1160" s="50">
        <v>2.3820686248713736</v>
      </c>
      <c r="G1160" s="2">
        <v>64</v>
      </c>
      <c r="H1160" s="2">
        <f t="shared" si="35"/>
        <v>4096</v>
      </c>
      <c r="I1160" s="2"/>
      <c r="K1160" s="2"/>
    </row>
    <row r="1161" spans="1:11" x14ac:dyDescent="0.25">
      <c r="A1161">
        <v>2.8929742836864905</v>
      </c>
      <c r="B1161">
        <v>72</v>
      </c>
      <c r="C1161">
        <f t="shared" si="34"/>
        <v>5184</v>
      </c>
      <c r="E1161" s="33"/>
      <c r="F1161" s="50">
        <v>2.382560172729689</v>
      </c>
      <c r="G1161" s="2">
        <v>72</v>
      </c>
      <c r="H1161" s="2">
        <f t="shared" si="35"/>
        <v>5184</v>
      </c>
      <c r="I1161" s="2"/>
      <c r="K1161" s="2"/>
    </row>
    <row r="1162" spans="1:11" x14ac:dyDescent="0.25">
      <c r="A1162">
        <v>2.8939686450467632</v>
      </c>
      <c r="B1162">
        <v>63</v>
      </c>
      <c r="C1162">
        <f t="shared" si="34"/>
        <v>3969</v>
      </c>
      <c r="E1162" s="33"/>
      <c r="F1162" s="50">
        <v>2.3827974925519877</v>
      </c>
      <c r="G1162" s="2">
        <v>63</v>
      </c>
      <c r="H1162" s="2">
        <f t="shared" si="35"/>
        <v>3969</v>
      </c>
      <c r="I1162" s="2"/>
      <c r="K1162" s="2"/>
    </row>
    <row r="1163" spans="1:11" x14ac:dyDescent="0.25">
      <c r="A1163">
        <v>2.8939686450467632</v>
      </c>
      <c r="B1163">
        <v>63</v>
      </c>
      <c r="C1163">
        <f t="shared" si="34"/>
        <v>3969</v>
      </c>
      <c r="E1163" s="33"/>
      <c r="F1163" s="50">
        <v>2.3827974925519877</v>
      </c>
      <c r="G1163" s="2">
        <v>63</v>
      </c>
      <c r="H1163" s="2">
        <f t="shared" si="35"/>
        <v>3969</v>
      </c>
      <c r="I1163" s="2"/>
      <c r="K1163" s="2"/>
    </row>
    <row r="1164" spans="1:11" x14ac:dyDescent="0.25">
      <c r="A1164">
        <v>2.8949630785756648</v>
      </c>
      <c r="B1164">
        <v>72</v>
      </c>
      <c r="C1164">
        <f t="shared" si="34"/>
        <v>5184</v>
      </c>
      <c r="E1164" s="33"/>
      <c r="F1164" s="50">
        <v>2.3830344700549064</v>
      </c>
      <c r="G1164" s="2">
        <v>72</v>
      </c>
      <c r="H1164" s="2">
        <f t="shared" si="35"/>
        <v>5184</v>
      </c>
      <c r="I1164" s="2"/>
      <c r="K1164" s="2"/>
    </row>
    <row r="1165" spans="1:11" x14ac:dyDescent="0.25">
      <c r="A1165">
        <v>2.8959575842046887</v>
      </c>
      <c r="B1165">
        <v>41</v>
      </c>
      <c r="C1165">
        <f t="shared" si="34"/>
        <v>1681</v>
      </c>
      <c r="E1165" s="33"/>
      <c r="F1165" s="50">
        <v>2.3832711057324159</v>
      </c>
      <c r="G1165" s="2">
        <v>41</v>
      </c>
      <c r="H1165" s="2">
        <f t="shared" si="35"/>
        <v>1681</v>
      </c>
      <c r="I1165" s="2"/>
      <c r="K1165" s="2"/>
    </row>
    <row r="1166" spans="1:11" x14ac:dyDescent="0.25">
      <c r="A1166">
        <v>2.897018469602056</v>
      </c>
      <c r="B1166">
        <v>60</v>
      </c>
      <c r="C1166">
        <f t="shared" si="34"/>
        <v>3600</v>
      </c>
      <c r="E1166" s="33"/>
      <c r="F1166" s="50">
        <v>2.3835231409111408</v>
      </c>
      <c r="G1166" s="2">
        <v>60</v>
      </c>
      <c r="H1166" s="2">
        <f t="shared" si="35"/>
        <v>3600</v>
      </c>
      <c r="I1166" s="2"/>
      <c r="K1166" s="2"/>
    </row>
    <row r="1167" spans="1:11" x14ac:dyDescent="0.25">
      <c r="A1167">
        <v>2.8980131240205518</v>
      </c>
      <c r="B1167">
        <v>62</v>
      </c>
      <c r="C1167">
        <f t="shared" si="34"/>
        <v>3844</v>
      </c>
      <c r="E1167" s="33"/>
      <c r="F1167" s="50">
        <v>2.3837590717162236</v>
      </c>
      <c r="G1167" s="2">
        <v>62</v>
      </c>
      <c r="H1167" s="2">
        <f t="shared" si="35"/>
        <v>3844</v>
      </c>
      <c r="I1167" s="2"/>
      <c r="K1167" s="2"/>
    </row>
    <row r="1168" spans="1:11" x14ac:dyDescent="0.25">
      <c r="A1168">
        <v>2.8980131240205518</v>
      </c>
      <c r="B1168">
        <v>63</v>
      </c>
      <c r="C1168">
        <f t="shared" si="34"/>
        <v>3969</v>
      </c>
      <c r="E1168" s="33"/>
      <c r="F1168" s="50">
        <v>2.3837590717162236</v>
      </c>
      <c r="G1168" s="2">
        <v>63</v>
      </c>
      <c r="H1168" s="2">
        <f t="shared" si="35"/>
        <v>3969</v>
      </c>
      <c r="I1168" s="2"/>
      <c r="K1168" s="2"/>
    </row>
    <row r="1169" spans="1:11" x14ac:dyDescent="0.25">
      <c r="A1169">
        <v>2.8980131240205518</v>
      </c>
      <c r="B1169">
        <v>61</v>
      </c>
      <c r="C1169">
        <f t="shared" si="34"/>
        <v>3721</v>
      </c>
      <c r="E1169" s="33"/>
      <c r="F1169" s="50">
        <v>2.3837590717162236</v>
      </c>
      <c r="G1169" s="2">
        <v>61</v>
      </c>
      <c r="H1169" s="2">
        <f t="shared" si="35"/>
        <v>3721</v>
      </c>
      <c r="I1169" s="2"/>
      <c r="K1169" s="2"/>
    </row>
    <row r="1170" spans="1:11" x14ac:dyDescent="0.25">
      <c r="A1170">
        <v>2.8990078503285646</v>
      </c>
      <c r="B1170">
        <v>55</v>
      </c>
      <c r="C1170">
        <f t="shared" si="34"/>
        <v>3025</v>
      </c>
      <c r="E1170" s="33"/>
      <c r="F1170" s="50">
        <v>2.3839946622127783</v>
      </c>
      <c r="G1170" s="2">
        <v>55</v>
      </c>
      <c r="H1170" s="2">
        <f t="shared" si="35"/>
        <v>3025</v>
      </c>
      <c r="I1170" s="2"/>
      <c r="K1170" s="2"/>
    </row>
    <row r="1171" spans="1:11" x14ac:dyDescent="0.25">
      <c r="A1171">
        <v>2.9020587918854046</v>
      </c>
      <c r="B1171">
        <v>54</v>
      </c>
      <c r="C1171">
        <f t="shared" si="34"/>
        <v>2916</v>
      </c>
      <c r="E1171" s="33"/>
      <c r="F1171" s="50">
        <v>2.3847150229406138</v>
      </c>
      <c r="G1171" s="2">
        <v>54</v>
      </c>
      <c r="H1171" s="2">
        <f t="shared" si="35"/>
        <v>2916</v>
      </c>
      <c r="I1171" s="2"/>
      <c r="K1171" s="2"/>
    </row>
    <row r="1172" spans="1:11" x14ac:dyDescent="0.25">
      <c r="A1172">
        <v>2.9020587918854046</v>
      </c>
      <c r="B1172">
        <v>74</v>
      </c>
      <c r="C1172">
        <f t="shared" si="34"/>
        <v>5476</v>
      </c>
      <c r="E1172" s="33"/>
      <c r="F1172" s="50">
        <v>2.3847150229406138</v>
      </c>
      <c r="G1172" s="2">
        <v>74</v>
      </c>
      <c r="H1172" s="2">
        <f t="shared" si="35"/>
        <v>5476</v>
      </c>
      <c r="I1172" s="2"/>
      <c r="K1172" s="2"/>
    </row>
    <row r="1173" spans="1:11" x14ac:dyDescent="0.25">
      <c r="A1173">
        <v>2.9020587918854046</v>
      </c>
      <c r="B1173">
        <v>70</v>
      </c>
      <c r="C1173">
        <f t="shared" si="34"/>
        <v>4900</v>
      </c>
      <c r="E1173" s="33"/>
      <c r="F1173" s="50">
        <v>2.3847150229406138</v>
      </c>
      <c r="G1173" s="2">
        <v>70</v>
      </c>
      <c r="H1173" s="2">
        <f t="shared" si="35"/>
        <v>4900</v>
      </c>
      <c r="I1173" s="2"/>
      <c r="K1173" s="2"/>
    </row>
    <row r="1174" spans="1:11" x14ac:dyDescent="0.25">
      <c r="A1174">
        <v>2.9030538098339829</v>
      </c>
      <c r="B1174">
        <v>77</v>
      </c>
      <c r="C1174">
        <f t="shared" si="34"/>
        <v>5929</v>
      </c>
      <c r="E1174" s="33"/>
      <c r="F1174" s="50">
        <v>2.3849492346218604</v>
      </c>
      <c r="G1174" s="2">
        <v>77</v>
      </c>
      <c r="H1174" s="2">
        <f t="shared" si="35"/>
        <v>5929</v>
      </c>
      <c r="I1174" s="2"/>
      <c r="K1174" s="2"/>
    </row>
    <row r="1175" spans="1:11" x14ac:dyDescent="0.25">
      <c r="A1175">
        <v>2.9040488993224081</v>
      </c>
      <c r="B1175">
        <v>63</v>
      </c>
      <c r="C1175">
        <f t="shared" si="34"/>
        <v>3969</v>
      </c>
      <c r="E1175" s="33"/>
      <c r="F1175" s="50">
        <v>2.385183108507392</v>
      </c>
      <c r="G1175" s="2">
        <v>63</v>
      </c>
      <c r="H1175" s="2">
        <f t="shared" si="35"/>
        <v>3969</v>
      </c>
      <c r="I1175" s="2"/>
      <c r="K1175" s="2"/>
    </row>
    <row r="1176" spans="1:11" x14ac:dyDescent="0.25">
      <c r="A1176">
        <v>2.9040488993224081</v>
      </c>
      <c r="B1176">
        <v>63</v>
      </c>
      <c r="C1176">
        <f t="shared" si="34"/>
        <v>3969</v>
      </c>
      <c r="E1176" s="33"/>
      <c r="F1176" s="50">
        <v>2.385183108507392</v>
      </c>
      <c r="G1176" s="2">
        <v>63</v>
      </c>
      <c r="H1176" s="2">
        <f t="shared" si="35"/>
        <v>3969</v>
      </c>
      <c r="I1176" s="2"/>
      <c r="K1176" s="2"/>
    </row>
    <row r="1177" spans="1:11" x14ac:dyDescent="0.25">
      <c r="A1177">
        <v>2.9061056440026807</v>
      </c>
      <c r="B1177">
        <v>61</v>
      </c>
      <c r="C1177">
        <f t="shared" si="34"/>
        <v>3721</v>
      </c>
      <c r="E1177" s="33"/>
      <c r="F1177" s="50">
        <v>2.3856653795686884</v>
      </c>
      <c r="G1177" s="2">
        <v>61</v>
      </c>
      <c r="H1177" s="2">
        <f t="shared" si="35"/>
        <v>3721</v>
      </c>
      <c r="I1177" s="2"/>
      <c r="K1177" s="2"/>
    </row>
    <row r="1178" spans="1:11" x14ac:dyDescent="0.25">
      <c r="A1178">
        <v>2.9080963321503881</v>
      </c>
      <c r="B1178">
        <v>41</v>
      </c>
      <c r="C1178">
        <f t="shared" si="34"/>
        <v>1681</v>
      </c>
      <c r="E1178" s="33"/>
      <c r="F1178" s="50">
        <v>2.3861307259530582</v>
      </c>
      <c r="G1178" s="2">
        <v>41</v>
      </c>
      <c r="H1178" s="2">
        <f t="shared" si="35"/>
        <v>1681</v>
      </c>
      <c r="I1178" s="2"/>
      <c r="K1178" s="2"/>
    </row>
    <row r="1179" spans="1:11" x14ac:dyDescent="0.25">
      <c r="A1179">
        <v>2.9080963321503881</v>
      </c>
      <c r="B1179">
        <v>65</v>
      </c>
      <c r="C1179">
        <f t="shared" ref="C1179:C1242" si="36">B1179^2</f>
        <v>4225</v>
      </c>
      <c r="E1179" s="33"/>
      <c r="F1179" s="50">
        <v>2.3861307259530582</v>
      </c>
      <c r="G1179" s="2">
        <v>65</v>
      </c>
      <c r="H1179" s="2">
        <f t="shared" ref="H1179:H1242" si="37">G1179^2</f>
        <v>4225</v>
      </c>
      <c r="I1179" s="2"/>
      <c r="K1179" s="2"/>
    </row>
    <row r="1180" spans="1:11" x14ac:dyDescent="0.25">
      <c r="A1180">
        <v>2.9142028823269857</v>
      </c>
      <c r="B1180">
        <v>64</v>
      </c>
      <c r="C1180">
        <f t="shared" si="36"/>
        <v>4096</v>
      </c>
      <c r="E1180" s="33"/>
      <c r="F1180" s="50">
        <v>2.3875494428479662</v>
      </c>
      <c r="G1180" s="2">
        <v>64</v>
      </c>
      <c r="H1180" s="2">
        <f t="shared" si="37"/>
        <v>4096</v>
      </c>
      <c r="I1180" s="2"/>
      <c r="K1180" s="2"/>
    </row>
    <row r="1181" spans="1:11" x14ac:dyDescent="0.25">
      <c r="A1181">
        <v>2.9142028823269857</v>
      </c>
      <c r="B1181">
        <v>62</v>
      </c>
      <c r="C1181">
        <f t="shared" si="36"/>
        <v>3844</v>
      </c>
      <c r="E1181" s="33"/>
      <c r="F1181" s="50">
        <v>2.3875494428479662</v>
      </c>
      <c r="G1181" s="2">
        <v>62</v>
      </c>
      <c r="H1181" s="2">
        <f t="shared" si="37"/>
        <v>3844</v>
      </c>
      <c r="I1181" s="2"/>
      <c r="K1181" s="2"/>
    </row>
    <row r="1182" spans="1:11" x14ac:dyDescent="0.25">
      <c r="A1182">
        <v>2.9182532591441808</v>
      </c>
      <c r="B1182">
        <v>75</v>
      </c>
      <c r="C1182">
        <f t="shared" si="36"/>
        <v>5625</v>
      </c>
      <c r="E1182" s="33"/>
      <c r="F1182" s="50">
        <v>2.3884832166219385</v>
      </c>
      <c r="G1182" s="2">
        <v>75</v>
      </c>
      <c r="H1182" s="2">
        <f t="shared" si="37"/>
        <v>5625</v>
      </c>
      <c r="I1182" s="2"/>
      <c r="K1182" s="2"/>
    </row>
    <row r="1183" spans="1:11" x14ac:dyDescent="0.25">
      <c r="A1183">
        <v>2.9233012603136874</v>
      </c>
      <c r="B1183">
        <v>63</v>
      </c>
      <c r="C1183">
        <f t="shared" si="36"/>
        <v>3969</v>
      </c>
      <c r="E1183" s="33"/>
      <c r="F1183" s="50">
        <v>2.3896389712652928</v>
      </c>
      <c r="G1183" s="2">
        <v>63</v>
      </c>
      <c r="H1183" s="2">
        <f t="shared" si="37"/>
        <v>3969</v>
      </c>
      <c r="I1183" s="2"/>
      <c r="K1183" s="2"/>
    </row>
    <row r="1184" spans="1:11" x14ac:dyDescent="0.25">
      <c r="A1184">
        <v>2.9243642270659427</v>
      </c>
      <c r="B1184">
        <v>62</v>
      </c>
      <c r="C1184">
        <f t="shared" si="36"/>
        <v>3844</v>
      </c>
      <c r="E1184" s="33"/>
      <c r="F1184" s="50">
        <v>2.3898812141267225</v>
      </c>
      <c r="G1184" s="2">
        <v>62</v>
      </c>
      <c r="H1184" s="2">
        <f t="shared" si="37"/>
        <v>3844</v>
      </c>
      <c r="I1184" s="2"/>
      <c r="K1184" s="2"/>
    </row>
    <row r="1185" spans="1:11" x14ac:dyDescent="0.25">
      <c r="A1185">
        <v>2.9243642270659427</v>
      </c>
      <c r="B1185">
        <v>62</v>
      </c>
      <c r="C1185">
        <f t="shared" si="36"/>
        <v>3844</v>
      </c>
      <c r="E1185" s="33"/>
      <c r="F1185" s="50">
        <v>2.3898812141267225</v>
      </c>
      <c r="G1185" s="2">
        <v>62</v>
      </c>
      <c r="H1185" s="2">
        <f t="shared" si="37"/>
        <v>3844</v>
      </c>
      <c r="I1185" s="2"/>
      <c r="K1185" s="2"/>
    </row>
    <row r="1186" spans="1:11" x14ac:dyDescent="0.25">
      <c r="A1186">
        <v>2.9284175181266816</v>
      </c>
      <c r="B1186">
        <v>53</v>
      </c>
      <c r="C1186">
        <f t="shared" si="36"/>
        <v>2809</v>
      </c>
      <c r="E1186" s="33"/>
      <c r="F1186" s="50">
        <v>2.3908013561725787</v>
      </c>
      <c r="G1186" s="2">
        <v>53</v>
      </c>
      <c r="H1186" s="2">
        <f t="shared" si="37"/>
        <v>2809</v>
      </c>
      <c r="I1186" s="2"/>
      <c r="K1186" s="2"/>
    </row>
    <row r="1187" spans="1:11" x14ac:dyDescent="0.25">
      <c r="A1187">
        <v>2.9314083904995503</v>
      </c>
      <c r="B1187">
        <v>63</v>
      </c>
      <c r="C1187">
        <f t="shared" si="36"/>
        <v>3969</v>
      </c>
      <c r="E1187" s="33"/>
      <c r="F1187" s="50">
        <v>2.3914767021321861</v>
      </c>
      <c r="G1187" s="2">
        <v>63</v>
      </c>
      <c r="H1187" s="2">
        <f t="shared" si="37"/>
        <v>3969</v>
      </c>
      <c r="I1187" s="2"/>
      <c r="K1187" s="2"/>
    </row>
    <row r="1188" spans="1:11" x14ac:dyDescent="0.25">
      <c r="A1188">
        <v>2.9324719627040388</v>
      </c>
      <c r="B1188">
        <v>62</v>
      </c>
      <c r="C1188">
        <f t="shared" si="36"/>
        <v>3844</v>
      </c>
      <c r="E1188" s="33"/>
      <c r="F1188" s="50">
        <v>2.3917161227387402</v>
      </c>
      <c r="G1188" s="2">
        <v>62</v>
      </c>
      <c r="H1188" s="2">
        <f t="shared" si="37"/>
        <v>3844</v>
      </c>
      <c r="I1188" s="2"/>
      <c r="K1188" s="2"/>
    </row>
    <row r="1189" spans="1:11" x14ac:dyDescent="0.25">
      <c r="A1189">
        <v>2.9324719627040388</v>
      </c>
      <c r="B1189">
        <v>60</v>
      </c>
      <c r="C1189">
        <f t="shared" si="36"/>
        <v>3600</v>
      </c>
      <c r="E1189" s="33"/>
      <c r="F1189" s="50">
        <v>2.3917161227387402</v>
      </c>
      <c r="G1189" s="2">
        <v>60</v>
      </c>
      <c r="H1189" s="2">
        <f t="shared" si="37"/>
        <v>3600</v>
      </c>
      <c r="I1189" s="2"/>
      <c r="K1189" s="2"/>
    </row>
    <row r="1190" spans="1:11" x14ac:dyDescent="0.25">
      <c r="A1190">
        <v>2.9365275559928037</v>
      </c>
      <c r="B1190">
        <v>54</v>
      </c>
      <c r="C1190">
        <f t="shared" si="36"/>
        <v>2916</v>
      </c>
      <c r="E1190" s="33"/>
      <c r="F1190" s="50">
        <v>2.3926255478094229</v>
      </c>
      <c r="G1190" s="2">
        <v>54</v>
      </c>
      <c r="H1190" s="2">
        <f t="shared" si="37"/>
        <v>2916</v>
      </c>
      <c r="I1190" s="2"/>
      <c r="K1190" s="2"/>
    </row>
    <row r="1191" spans="1:11" x14ac:dyDescent="0.25">
      <c r="A1191">
        <v>2.945640181712804</v>
      </c>
      <c r="B1191">
        <v>62</v>
      </c>
      <c r="C1191">
        <f t="shared" si="36"/>
        <v>3844</v>
      </c>
      <c r="E1191" s="33"/>
      <c r="F1191" s="50">
        <v>2.3946487332514499</v>
      </c>
      <c r="G1191" s="2">
        <v>62</v>
      </c>
      <c r="H1191" s="2">
        <f t="shared" si="37"/>
        <v>3844</v>
      </c>
      <c r="I1191" s="2"/>
      <c r="K1191" s="2"/>
    </row>
    <row r="1192" spans="1:11" x14ac:dyDescent="0.25">
      <c r="A1192">
        <v>2.9487011797519322</v>
      </c>
      <c r="B1192">
        <v>69</v>
      </c>
      <c r="C1192">
        <f t="shared" si="36"/>
        <v>4761</v>
      </c>
      <c r="E1192" s="33"/>
      <c r="F1192" s="50">
        <v>2.395322115119964</v>
      </c>
      <c r="G1192" s="2">
        <v>69</v>
      </c>
      <c r="H1192" s="2">
        <f t="shared" si="37"/>
        <v>4761</v>
      </c>
      <c r="I1192" s="2"/>
      <c r="K1192" s="2"/>
    </row>
    <row r="1193" spans="1:11" x14ac:dyDescent="0.25">
      <c r="A1193">
        <v>2.9517628199702921</v>
      </c>
      <c r="B1193">
        <v>54</v>
      </c>
      <c r="C1193">
        <f t="shared" si="36"/>
        <v>2916</v>
      </c>
      <c r="E1193" s="33"/>
      <c r="F1193" s="50">
        <v>2.3959925372348776</v>
      </c>
      <c r="G1193" s="2">
        <v>54</v>
      </c>
      <c r="H1193" s="2">
        <f t="shared" si="37"/>
        <v>2916</v>
      </c>
      <c r="I1193" s="2"/>
      <c r="K1193" s="2"/>
    </row>
    <row r="1194" spans="1:11" x14ac:dyDescent="0.25">
      <c r="A1194">
        <v>2.9517628199702921</v>
      </c>
      <c r="B1194">
        <v>62</v>
      </c>
      <c r="C1194">
        <f t="shared" si="36"/>
        <v>3844</v>
      </c>
      <c r="E1194" s="33"/>
      <c r="F1194" s="50">
        <v>2.3959925372348776</v>
      </c>
      <c r="G1194" s="2">
        <v>62</v>
      </c>
      <c r="H1194" s="2">
        <f t="shared" si="37"/>
        <v>3844</v>
      </c>
      <c r="I1194" s="2"/>
      <c r="K1194" s="2"/>
    </row>
    <row r="1195" spans="1:11" x14ac:dyDescent="0.25">
      <c r="A1195">
        <v>2.9527613194037796</v>
      </c>
      <c r="B1195">
        <v>41</v>
      </c>
      <c r="C1195">
        <f t="shared" si="36"/>
        <v>1681</v>
      </c>
      <c r="E1195" s="33"/>
      <c r="F1195" s="50">
        <v>2.3962105156848175</v>
      </c>
      <c r="G1195" s="2">
        <v>41</v>
      </c>
      <c r="H1195" s="2">
        <f t="shared" si="37"/>
        <v>1681</v>
      </c>
      <c r="I1195" s="2"/>
      <c r="K1195" s="2"/>
    </row>
    <row r="1196" spans="1:11" x14ac:dyDescent="0.25">
      <c r="A1196">
        <v>2.9608849668654549</v>
      </c>
      <c r="B1196">
        <v>41</v>
      </c>
      <c r="C1196">
        <f t="shared" si="36"/>
        <v>1681</v>
      </c>
      <c r="E1196" s="33"/>
      <c r="F1196" s="50">
        <v>2.3979718402158889</v>
      </c>
      <c r="G1196" s="2">
        <v>41</v>
      </c>
      <c r="H1196" s="2">
        <f t="shared" si="37"/>
        <v>1681</v>
      </c>
      <c r="I1196" s="2"/>
      <c r="K1196" s="2"/>
    </row>
    <row r="1197" spans="1:11" x14ac:dyDescent="0.25">
      <c r="A1197">
        <v>2.9608849668654549</v>
      </c>
      <c r="B1197">
        <v>63</v>
      </c>
      <c r="C1197">
        <f t="shared" si="36"/>
        <v>3969</v>
      </c>
      <c r="E1197" s="33"/>
      <c r="F1197" s="50">
        <v>2.3979718402158889</v>
      </c>
      <c r="G1197" s="2">
        <v>63</v>
      </c>
      <c r="H1197" s="2">
        <f t="shared" si="37"/>
        <v>3969</v>
      </c>
      <c r="I1197" s="2"/>
      <c r="K1197" s="2"/>
    </row>
    <row r="1198" spans="1:11" x14ac:dyDescent="0.25">
      <c r="A1198">
        <v>2.9649484647884767</v>
      </c>
      <c r="B1198">
        <v>62</v>
      </c>
      <c r="C1198">
        <f t="shared" si="36"/>
        <v>3844</v>
      </c>
      <c r="E1198" s="33"/>
      <c r="F1198" s="50">
        <v>2.3988448331939822</v>
      </c>
      <c r="G1198" s="2">
        <v>62</v>
      </c>
      <c r="H1198" s="2">
        <f t="shared" si="37"/>
        <v>3844</v>
      </c>
      <c r="I1198" s="2"/>
      <c r="K1198" s="2"/>
    </row>
    <row r="1199" spans="1:11" x14ac:dyDescent="0.25">
      <c r="A1199">
        <v>2.9700127352292967</v>
      </c>
      <c r="B1199">
        <v>59</v>
      </c>
      <c r="C1199">
        <f t="shared" si="36"/>
        <v>3481</v>
      </c>
      <c r="E1199" s="33"/>
      <c r="F1199" s="50">
        <v>2.3999254117742304</v>
      </c>
      <c r="G1199" s="2">
        <v>59</v>
      </c>
      <c r="H1199" s="2">
        <f t="shared" si="37"/>
        <v>3481</v>
      </c>
      <c r="I1199" s="2"/>
      <c r="K1199" s="2"/>
    </row>
    <row r="1200" spans="1:11" x14ac:dyDescent="0.25">
      <c r="A1200">
        <v>2.9700127352292967</v>
      </c>
      <c r="B1200">
        <v>53</v>
      </c>
      <c r="C1200">
        <f t="shared" si="36"/>
        <v>2809</v>
      </c>
      <c r="E1200" s="33"/>
      <c r="F1200" s="50">
        <v>2.3999254117742304</v>
      </c>
      <c r="G1200" s="2">
        <v>53</v>
      </c>
      <c r="H1200" s="2">
        <f t="shared" si="37"/>
        <v>2809</v>
      </c>
      <c r="I1200" s="2"/>
      <c r="K1200" s="2"/>
    </row>
    <row r="1201" spans="1:11" x14ac:dyDescent="0.25">
      <c r="A1201">
        <v>2.9720789167819799</v>
      </c>
      <c r="B1201">
        <v>58</v>
      </c>
      <c r="C1201">
        <f t="shared" si="36"/>
        <v>3364</v>
      </c>
      <c r="E1201" s="33"/>
      <c r="F1201" s="50">
        <v>2.4003639312490104</v>
      </c>
      <c r="G1201" s="2">
        <v>58</v>
      </c>
      <c r="H1201" s="2">
        <f t="shared" si="37"/>
        <v>3364</v>
      </c>
      <c r="I1201" s="2"/>
      <c r="K1201" s="2"/>
    </row>
    <row r="1202" spans="1:11" x14ac:dyDescent="0.25">
      <c r="A1202">
        <v>2.9730787841463382</v>
      </c>
      <c r="B1202">
        <v>62</v>
      </c>
      <c r="C1202">
        <f t="shared" si="36"/>
        <v>3844</v>
      </c>
      <c r="E1202" s="33"/>
      <c r="F1202" s="50">
        <v>2.400575653685785</v>
      </c>
      <c r="G1202" s="2">
        <v>62</v>
      </c>
      <c r="H1202" s="2">
        <f t="shared" si="37"/>
        <v>3844</v>
      </c>
      <c r="I1202" s="2"/>
      <c r="K1202" s="2"/>
    </row>
    <row r="1203" spans="1:11" x14ac:dyDescent="0.25">
      <c r="A1203">
        <v>2.9740787179944301</v>
      </c>
      <c r="B1203">
        <v>56</v>
      </c>
      <c r="C1203">
        <f t="shared" si="36"/>
        <v>3136</v>
      </c>
      <c r="E1203" s="33"/>
      <c r="F1203" s="50">
        <v>2.4007870739505632</v>
      </c>
      <c r="G1203" s="2">
        <v>56</v>
      </c>
      <c r="H1203" s="2">
        <f t="shared" si="37"/>
        <v>3136</v>
      </c>
      <c r="I1203" s="2"/>
      <c r="K1203" s="2"/>
    </row>
    <row r="1204" spans="1:11" x14ac:dyDescent="0.25">
      <c r="A1204">
        <v>2.9822139732492996</v>
      </c>
      <c r="B1204">
        <v>63</v>
      </c>
      <c r="C1204">
        <f t="shared" si="36"/>
        <v>3969</v>
      </c>
      <c r="E1204" s="33"/>
      <c r="F1204" s="50">
        <v>2.4024954671175851</v>
      </c>
      <c r="G1204" s="2">
        <v>63</v>
      </c>
      <c r="H1204" s="2">
        <f t="shared" si="37"/>
        <v>3969</v>
      </c>
      <c r="I1204" s="2"/>
      <c r="K1204" s="2"/>
    </row>
    <row r="1205" spans="1:11" x14ac:dyDescent="0.25">
      <c r="A1205">
        <v>2.9974959681046016</v>
      </c>
      <c r="B1205">
        <v>63</v>
      </c>
      <c r="C1205">
        <f t="shared" si="36"/>
        <v>3969</v>
      </c>
      <c r="E1205" s="33"/>
      <c r="F1205" s="50">
        <v>2.4056492992466647</v>
      </c>
      <c r="G1205" s="2">
        <v>63</v>
      </c>
      <c r="H1205" s="2">
        <f t="shared" si="37"/>
        <v>3969</v>
      </c>
      <c r="I1205" s="2"/>
      <c r="K1205" s="2"/>
    </row>
    <row r="1206" spans="1:11" x14ac:dyDescent="0.25">
      <c r="A1206">
        <v>3.0046416441915911</v>
      </c>
      <c r="B1206">
        <v>41</v>
      </c>
      <c r="C1206">
        <f t="shared" si="36"/>
        <v>1681</v>
      </c>
      <c r="E1206" s="33"/>
      <c r="F1206" s="50">
        <v>2.4070996846042725</v>
      </c>
      <c r="G1206" s="2">
        <v>41</v>
      </c>
      <c r="H1206" s="2">
        <f t="shared" si="37"/>
        <v>1681</v>
      </c>
      <c r="I1206" s="2"/>
      <c r="K1206" s="2"/>
    </row>
    <row r="1207" spans="1:11" x14ac:dyDescent="0.25">
      <c r="A1207">
        <v>3.0137955379795351</v>
      </c>
      <c r="B1207">
        <v>54</v>
      </c>
      <c r="C1207">
        <f t="shared" si="36"/>
        <v>2916</v>
      </c>
      <c r="E1207" s="33"/>
      <c r="F1207" s="50">
        <v>2.4089355219889184</v>
      </c>
      <c r="G1207" s="2">
        <v>54</v>
      </c>
      <c r="H1207" s="2">
        <f t="shared" si="37"/>
        <v>2916</v>
      </c>
      <c r="I1207" s="2"/>
      <c r="K1207" s="2"/>
    </row>
    <row r="1208" spans="1:11" x14ac:dyDescent="0.25">
      <c r="A1208">
        <v>3.0168702968016863</v>
      </c>
      <c r="B1208">
        <v>54</v>
      </c>
      <c r="C1208">
        <f t="shared" si="36"/>
        <v>2916</v>
      </c>
      <c r="E1208" s="33"/>
      <c r="F1208" s="50">
        <v>2.4095466598622366</v>
      </c>
      <c r="G1208" s="2">
        <v>54</v>
      </c>
      <c r="H1208" s="2">
        <f t="shared" si="37"/>
        <v>2916</v>
      </c>
      <c r="I1208" s="2"/>
      <c r="K1208" s="2"/>
    </row>
    <row r="1209" spans="1:11" x14ac:dyDescent="0.25">
      <c r="A1209">
        <v>3.0250279620307925</v>
      </c>
      <c r="B1209">
        <v>55</v>
      </c>
      <c r="C1209">
        <f t="shared" si="36"/>
        <v>3025</v>
      </c>
      <c r="E1209" s="33"/>
      <c r="F1209" s="50">
        <v>2.4111548242866259</v>
      </c>
      <c r="G1209" s="2">
        <v>55</v>
      </c>
      <c r="H1209" s="2">
        <f t="shared" si="37"/>
        <v>3025</v>
      </c>
      <c r="I1209" s="2"/>
      <c r="K1209" s="2"/>
    </row>
    <row r="1210" spans="1:11" x14ac:dyDescent="0.25">
      <c r="A1210">
        <v>3.0260981273887677</v>
      </c>
      <c r="B1210">
        <v>52</v>
      </c>
      <c r="C1210">
        <f t="shared" si="36"/>
        <v>2704</v>
      </c>
      <c r="E1210" s="33"/>
      <c r="F1210" s="50">
        <v>2.4113643757878216</v>
      </c>
      <c r="G1210" s="2">
        <v>52</v>
      </c>
      <c r="H1210" s="2">
        <f t="shared" si="37"/>
        <v>2704</v>
      </c>
      <c r="I1210" s="2"/>
      <c r="K1210" s="2"/>
    </row>
    <row r="1211" spans="1:11" x14ac:dyDescent="0.25">
      <c r="A1211">
        <v>3.0372721999908414</v>
      </c>
      <c r="B1211">
        <v>53</v>
      </c>
      <c r="C1211">
        <f t="shared" si="36"/>
        <v>2809</v>
      </c>
      <c r="E1211" s="33"/>
      <c r="F1211" s="50">
        <v>2.4135330553248733</v>
      </c>
      <c r="G1211" s="2">
        <v>53</v>
      </c>
      <c r="H1211" s="2">
        <f t="shared" si="37"/>
        <v>2809</v>
      </c>
      <c r="I1211" s="2"/>
      <c r="K1211" s="2"/>
    </row>
    <row r="1212" spans="1:11" x14ac:dyDescent="0.25">
      <c r="A1212">
        <v>3.0444356525382554</v>
      </c>
      <c r="B1212">
        <v>54</v>
      </c>
      <c r="C1212">
        <f t="shared" si="36"/>
        <v>2916</v>
      </c>
      <c r="E1212" s="33"/>
      <c r="F1212" s="50">
        <v>2.4149050311521156</v>
      </c>
      <c r="G1212" s="2">
        <v>54</v>
      </c>
      <c r="H1212" s="2">
        <f t="shared" si="37"/>
        <v>2916</v>
      </c>
      <c r="I1212" s="2"/>
      <c r="K1212" s="2"/>
    </row>
    <row r="1213" spans="1:11" x14ac:dyDescent="0.25">
      <c r="A1213">
        <v>3.0516022080813592</v>
      </c>
      <c r="B1213">
        <v>55</v>
      </c>
      <c r="C1213">
        <f t="shared" si="36"/>
        <v>3025</v>
      </c>
      <c r="E1213" s="33"/>
      <c r="F1213" s="50">
        <v>2.416263540222487</v>
      </c>
      <c r="G1213" s="2">
        <v>55</v>
      </c>
      <c r="H1213" s="2">
        <f t="shared" si="37"/>
        <v>3025</v>
      </c>
      <c r="I1213" s="2"/>
      <c r="K1213" s="2"/>
    </row>
    <row r="1214" spans="1:11" x14ac:dyDescent="0.25">
      <c r="A1214">
        <v>3.0669502686293879</v>
      </c>
      <c r="B1214">
        <v>53</v>
      </c>
      <c r="C1214">
        <f t="shared" si="36"/>
        <v>2809</v>
      </c>
      <c r="E1214" s="33"/>
      <c r="F1214" s="50">
        <v>2.4191266552875046</v>
      </c>
      <c r="G1214" s="2">
        <v>53</v>
      </c>
      <c r="H1214" s="2">
        <f t="shared" si="37"/>
        <v>2809</v>
      </c>
      <c r="I1214" s="2"/>
      <c r="K1214" s="2"/>
    </row>
    <row r="1215" spans="1:11" x14ac:dyDescent="0.25">
      <c r="A1215">
        <v>3.2035066949222033</v>
      </c>
      <c r="B1215">
        <v>59</v>
      </c>
      <c r="C1215">
        <f t="shared" si="36"/>
        <v>3481</v>
      </c>
      <c r="E1215" s="33"/>
      <c r="F1215" s="50">
        <v>2.4421460914111512</v>
      </c>
      <c r="G1215" s="2">
        <v>59</v>
      </c>
      <c r="H1215" s="2">
        <f t="shared" si="37"/>
        <v>3481</v>
      </c>
      <c r="I1215" s="2"/>
      <c r="K1215" s="2"/>
    </row>
    <row r="1216" spans="1:11" x14ac:dyDescent="0.25">
      <c r="A1216">
        <v>3.3306133122557688</v>
      </c>
      <c r="B1216">
        <v>65</v>
      </c>
      <c r="C1216">
        <f t="shared" si="36"/>
        <v>4225</v>
      </c>
      <c r="E1216" s="33"/>
      <c r="F1216" s="50">
        <v>2.4605202315987826</v>
      </c>
      <c r="G1216" s="2">
        <v>65</v>
      </c>
      <c r="H1216" s="2">
        <f t="shared" si="37"/>
        <v>4225</v>
      </c>
      <c r="I1216" s="2"/>
      <c r="K1216" s="2"/>
    </row>
    <row r="1217" spans="1:11" x14ac:dyDescent="0.25">
      <c r="A1217">
        <v>3.3928598643303314</v>
      </c>
      <c r="B1217">
        <v>71</v>
      </c>
      <c r="C1217">
        <f t="shared" si="36"/>
        <v>5041</v>
      </c>
      <c r="E1217" s="33"/>
      <c r="F1217" s="50">
        <v>2.4688169361719359</v>
      </c>
      <c r="G1217" s="2">
        <v>71</v>
      </c>
      <c r="H1217" s="2">
        <f t="shared" si="37"/>
        <v>5041</v>
      </c>
      <c r="I1217" s="2"/>
      <c r="K1217" s="2"/>
    </row>
    <row r="1218" spans="1:11" x14ac:dyDescent="0.25">
      <c r="A1218">
        <v>3.4572635389516648</v>
      </c>
      <c r="B1218">
        <v>46</v>
      </c>
      <c r="C1218">
        <f t="shared" si="36"/>
        <v>2116</v>
      </c>
      <c r="E1218" s="33"/>
      <c r="F1218" s="50">
        <v>2.4771146977999208</v>
      </c>
      <c r="G1218" s="2">
        <v>46</v>
      </c>
      <c r="H1218" s="2">
        <f t="shared" si="37"/>
        <v>2116</v>
      </c>
      <c r="I1218" s="2"/>
      <c r="K1218" s="2"/>
    </row>
    <row r="1219" spans="1:11" x14ac:dyDescent="0.25">
      <c r="A1219">
        <v>3.4614199840869091</v>
      </c>
      <c r="B1219">
        <v>46</v>
      </c>
      <c r="C1219">
        <f t="shared" si="36"/>
        <v>2116</v>
      </c>
      <c r="E1219" s="33"/>
      <c r="F1219" s="50">
        <v>2.4776437799237998</v>
      </c>
      <c r="G1219" s="2">
        <v>46</v>
      </c>
      <c r="H1219" s="2">
        <f t="shared" si="37"/>
        <v>2116</v>
      </c>
      <c r="I1219" s="2"/>
      <c r="K1219" s="2"/>
    </row>
    <row r="1220" spans="1:11" x14ac:dyDescent="0.25">
      <c r="A1220">
        <v>3.4687117440748745</v>
      </c>
      <c r="B1220">
        <v>46</v>
      </c>
      <c r="C1220">
        <f t="shared" si="36"/>
        <v>2116</v>
      </c>
      <c r="E1220" s="33"/>
      <c r="F1220" s="50">
        <v>2.4785706847582931</v>
      </c>
      <c r="G1220" s="2">
        <v>46</v>
      </c>
      <c r="H1220" s="2">
        <f t="shared" si="37"/>
        <v>2116</v>
      </c>
      <c r="I1220" s="2"/>
      <c r="K1220" s="2"/>
    </row>
    <row r="1221" spans="1:11" x14ac:dyDescent="0.25">
      <c r="A1221">
        <v>3.4687117440748745</v>
      </c>
      <c r="B1221">
        <v>48</v>
      </c>
      <c r="C1221">
        <f t="shared" si="36"/>
        <v>2304</v>
      </c>
      <c r="E1221" s="33"/>
      <c r="F1221" s="50">
        <v>2.4785706847582931</v>
      </c>
      <c r="G1221" s="2">
        <v>48</v>
      </c>
      <c r="H1221" s="2">
        <f t="shared" si="37"/>
        <v>2304</v>
      </c>
      <c r="I1221" s="2"/>
      <c r="K1221" s="2"/>
    </row>
    <row r="1222" spans="1:11" x14ac:dyDescent="0.25">
      <c r="A1222">
        <v>3.4759365153030246</v>
      </c>
      <c r="B1222">
        <v>44</v>
      </c>
      <c r="C1222">
        <f t="shared" si="36"/>
        <v>1936</v>
      </c>
      <c r="E1222" s="33"/>
      <c r="F1222" s="50">
        <v>2.4794876566959601</v>
      </c>
      <c r="G1222" s="2">
        <v>44</v>
      </c>
      <c r="H1222" s="2">
        <f t="shared" si="37"/>
        <v>1936</v>
      </c>
      <c r="I1222" s="2"/>
      <c r="K1222" s="2"/>
    </row>
    <row r="1223" spans="1:11" x14ac:dyDescent="0.25">
      <c r="A1223">
        <v>3.4843213753740541</v>
      </c>
      <c r="B1223">
        <v>44</v>
      </c>
      <c r="C1223">
        <f t="shared" si="36"/>
        <v>1936</v>
      </c>
      <c r="E1223" s="33"/>
      <c r="F1223" s="50">
        <v>2.4805503862243974</v>
      </c>
      <c r="G1223" s="2">
        <v>44</v>
      </c>
      <c r="H1223" s="2">
        <f t="shared" si="37"/>
        <v>1936</v>
      </c>
      <c r="I1223" s="2"/>
      <c r="K1223" s="2"/>
    </row>
    <row r="1224" spans="1:11" x14ac:dyDescent="0.25">
      <c r="A1224">
        <v>3.4915485183193171</v>
      </c>
      <c r="B1224">
        <v>42</v>
      </c>
      <c r="C1224">
        <f t="shared" si="36"/>
        <v>1764</v>
      </c>
      <c r="E1224" s="33"/>
      <c r="F1224" s="50">
        <v>2.4814653522328305</v>
      </c>
      <c r="G1224" s="2">
        <v>42</v>
      </c>
      <c r="H1224" s="2">
        <f t="shared" si="37"/>
        <v>1764</v>
      </c>
      <c r="I1224" s="2"/>
      <c r="K1224" s="2"/>
    </row>
    <row r="1225" spans="1:11" x14ac:dyDescent="0.25">
      <c r="A1225">
        <v>3.4936623153186894</v>
      </c>
      <c r="B1225">
        <v>46</v>
      </c>
      <c r="C1225">
        <f t="shared" si="36"/>
        <v>2116</v>
      </c>
      <c r="E1225" s="33"/>
      <c r="F1225" s="50">
        <v>2.4817328151126934</v>
      </c>
      <c r="G1225" s="2">
        <v>46</v>
      </c>
      <c r="H1225" s="2">
        <f t="shared" si="37"/>
        <v>2116</v>
      </c>
      <c r="I1225" s="2"/>
      <c r="K1225" s="2"/>
    </row>
    <row r="1226" spans="1:11" x14ac:dyDescent="0.25">
      <c r="A1226">
        <v>3.4998678390320763</v>
      </c>
      <c r="B1226">
        <v>49</v>
      </c>
      <c r="C1226">
        <f t="shared" si="36"/>
        <v>2401</v>
      </c>
      <c r="E1226" s="33"/>
      <c r="F1226" s="50">
        <v>2.4825177057635974</v>
      </c>
      <c r="G1226" s="2">
        <v>49</v>
      </c>
      <c r="H1226" s="2">
        <f t="shared" si="37"/>
        <v>2401</v>
      </c>
      <c r="I1226" s="2"/>
      <c r="K1226" s="2"/>
    </row>
    <row r="1227" spans="1:11" x14ac:dyDescent="0.25">
      <c r="A1227">
        <v>3.5113261144675709</v>
      </c>
      <c r="B1227">
        <v>47</v>
      </c>
      <c r="C1227">
        <f t="shared" si="36"/>
        <v>2209</v>
      </c>
      <c r="E1227" s="33"/>
      <c r="F1227" s="50">
        <v>2.4839661609568999</v>
      </c>
      <c r="G1227" s="2">
        <v>47</v>
      </c>
      <c r="H1227" s="2">
        <f t="shared" si="37"/>
        <v>2209</v>
      </c>
      <c r="I1227" s="2"/>
      <c r="K1227" s="2"/>
    </row>
    <row r="1228" spans="1:11" x14ac:dyDescent="0.25">
      <c r="A1228">
        <v>3.5227867672087942</v>
      </c>
      <c r="B1228">
        <v>46</v>
      </c>
      <c r="C1228">
        <f t="shared" si="36"/>
        <v>2116</v>
      </c>
      <c r="E1228" s="33"/>
      <c r="F1228" s="50">
        <v>2.4854145911140613</v>
      </c>
      <c r="G1228" s="2">
        <v>46</v>
      </c>
      <c r="H1228" s="2">
        <f t="shared" si="37"/>
        <v>2116</v>
      </c>
      <c r="I1228" s="2"/>
      <c r="K1228" s="2"/>
    </row>
    <row r="1229" spans="1:11" x14ac:dyDescent="0.25">
      <c r="A1229">
        <v>3.5290637958412052</v>
      </c>
      <c r="B1229">
        <v>45</v>
      </c>
      <c r="C1229">
        <f t="shared" si="36"/>
        <v>2025</v>
      </c>
      <c r="E1229" s="33"/>
      <c r="F1229" s="50">
        <v>2.4862080744012029</v>
      </c>
      <c r="G1229" s="2">
        <v>45</v>
      </c>
      <c r="H1229" s="2">
        <f t="shared" si="37"/>
        <v>2025</v>
      </c>
      <c r="I1229" s="2"/>
      <c r="K1229" s="2"/>
    </row>
    <row r="1230" spans="1:11" x14ac:dyDescent="0.25">
      <c r="A1230">
        <v>3.5394359469307837</v>
      </c>
      <c r="B1230">
        <v>69</v>
      </c>
      <c r="C1230">
        <f t="shared" si="36"/>
        <v>4761</v>
      </c>
      <c r="E1230" s="33"/>
      <c r="F1230" s="50">
        <v>2.4875199621442459</v>
      </c>
      <c r="G1230" s="2">
        <v>69</v>
      </c>
      <c r="H1230" s="2">
        <f t="shared" si="37"/>
        <v>4761</v>
      </c>
      <c r="I1230" s="2"/>
      <c r="K1230" s="2"/>
    </row>
    <row r="1231" spans="1:11" x14ac:dyDescent="0.25">
      <c r="A1231">
        <v>3.5467383994092789</v>
      </c>
      <c r="B1231">
        <v>73</v>
      </c>
      <c r="C1231">
        <f t="shared" si="36"/>
        <v>5329</v>
      </c>
      <c r="E1231" s="33"/>
      <c r="F1231" s="50">
        <v>2.4884444376784556</v>
      </c>
      <c r="G1231" s="2">
        <v>73</v>
      </c>
      <c r="H1231" s="2">
        <f t="shared" si="37"/>
        <v>5329</v>
      </c>
      <c r="I1231" s="2"/>
      <c r="K1231" s="2"/>
    </row>
    <row r="1232" spans="1:11" x14ac:dyDescent="0.25">
      <c r="A1232">
        <v>3.5488542120466806</v>
      </c>
      <c r="B1232">
        <v>70</v>
      </c>
      <c r="C1232">
        <f t="shared" si="36"/>
        <v>4900</v>
      </c>
      <c r="E1232" s="33"/>
      <c r="F1232" s="50">
        <v>2.4887124642245437</v>
      </c>
      <c r="G1232" s="2">
        <v>70</v>
      </c>
      <c r="H1232" s="2">
        <f t="shared" si="37"/>
        <v>4900</v>
      </c>
      <c r="I1232" s="2"/>
      <c r="K1232" s="2"/>
    </row>
    <row r="1233" spans="1:11" x14ac:dyDescent="0.25">
      <c r="A1233">
        <v>3.5498780158366934</v>
      </c>
      <c r="B1233">
        <v>79</v>
      </c>
      <c r="C1233">
        <f t="shared" si="36"/>
        <v>6241</v>
      </c>
      <c r="E1233" s="33"/>
      <c r="F1233" s="50">
        <v>2.4888421879570419</v>
      </c>
      <c r="G1233" s="2">
        <v>79</v>
      </c>
      <c r="H1233" s="2">
        <f t="shared" si="37"/>
        <v>6241</v>
      </c>
      <c r="I1233" s="2"/>
      <c r="K1233" s="2"/>
    </row>
    <row r="1234" spans="1:11" x14ac:dyDescent="0.25">
      <c r="A1234">
        <v>3.554041639887441</v>
      </c>
      <c r="B1234">
        <v>77</v>
      </c>
      <c r="C1234">
        <f t="shared" si="36"/>
        <v>5929</v>
      </c>
      <c r="E1234" s="33"/>
      <c r="F1234" s="50">
        <v>2.4893699709153796</v>
      </c>
      <c r="G1234" s="2">
        <v>77</v>
      </c>
      <c r="H1234" s="2">
        <f t="shared" si="37"/>
        <v>5929</v>
      </c>
      <c r="I1234" s="2"/>
      <c r="K1234" s="2"/>
    </row>
    <row r="1235" spans="1:11" x14ac:dyDescent="0.25">
      <c r="A1235">
        <v>3.5592294468497214</v>
      </c>
      <c r="B1235">
        <v>73</v>
      </c>
      <c r="C1235">
        <f t="shared" si="36"/>
        <v>5329</v>
      </c>
      <c r="E1235" s="33"/>
      <c r="F1235" s="50">
        <v>2.4900281226897909</v>
      </c>
      <c r="G1235" s="2">
        <v>73</v>
      </c>
      <c r="H1235" s="2">
        <f t="shared" si="37"/>
        <v>5329</v>
      </c>
      <c r="I1235" s="2"/>
      <c r="K1235" s="2"/>
    </row>
    <row r="1236" spans="1:11" x14ac:dyDescent="0.25">
      <c r="A1236">
        <v>3.567558002075025</v>
      </c>
      <c r="B1236">
        <v>75</v>
      </c>
      <c r="C1236">
        <f t="shared" si="36"/>
        <v>5625</v>
      </c>
      <c r="E1236" s="33"/>
      <c r="F1236" s="50">
        <v>2.4910861776202364</v>
      </c>
      <c r="G1236" s="2">
        <v>75</v>
      </c>
      <c r="H1236" s="2">
        <f t="shared" si="37"/>
        <v>5625</v>
      </c>
      <c r="I1236" s="2"/>
      <c r="K1236" s="2"/>
    </row>
    <row r="1237" spans="1:11" x14ac:dyDescent="0.25">
      <c r="A1237">
        <v>3.5811449874320367</v>
      </c>
      <c r="B1237">
        <v>68</v>
      </c>
      <c r="C1237">
        <f t="shared" si="36"/>
        <v>4624</v>
      </c>
      <c r="E1237" s="33"/>
      <c r="F1237" s="50">
        <v>2.4928168796536641</v>
      </c>
      <c r="G1237" s="2">
        <v>68</v>
      </c>
      <c r="H1237" s="2">
        <f t="shared" si="37"/>
        <v>4624</v>
      </c>
      <c r="I1237" s="2"/>
      <c r="K1237" s="2"/>
    </row>
    <row r="1238" spans="1:11" x14ac:dyDescent="0.25">
      <c r="A1238">
        <v>3.5946658099210125</v>
      </c>
      <c r="B1238">
        <v>76</v>
      </c>
      <c r="C1238">
        <f t="shared" si="36"/>
        <v>5776</v>
      </c>
      <c r="E1238" s="33"/>
      <c r="F1238" s="50">
        <v>2.4945460949368909</v>
      </c>
      <c r="G1238" s="2">
        <v>76</v>
      </c>
      <c r="H1238" s="2">
        <f t="shared" si="37"/>
        <v>5776</v>
      </c>
      <c r="I1238" s="2"/>
      <c r="K1238" s="2"/>
    </row>
    <row r="1239" spans="1:11" x14ac:dyDescent="0.25">
      <c r="A1239">
        <v>3.6113303873795215</v>
      </c>
      <c r="B1239">
        <v>74</v>
      </c>
      <c r="C1239">
        <f t="shared" si="36"/>
        <v>5476</v>
      </c>
      <c r="E1239" s="33"/>
      <c r="F1239" s="50">
        <v>2.496689031745297</v>
      </c>
      <c r="G1239" s="2">
        <v>74</v>
      </c>
      <c r="H1239" s="2">
        <f t="shared" si="37"/>
        <v>5476</v>
      </c>
      <c r="I1239" s="2"/>
      <c r="K1239" s="2"/>
    </row>
    <row r="1240" spans="1:11" x14ac:dyDescent="0.25">
      <c r="A1240">
        <v>3.6363316352101136</v>
      </c>
      <c r="B1240">
        <v>76</v>
      </c>
      <c r="C1240">
        <f t="shared" si="36"/>
        <v>5776</v>
      </c>
      <c r="E1240" s="33"/>
      <c r="F1240" s="50">
        <v>2.4999337227139571</v>
      </c>
      <c r="G1240" s="2">
        <v>76</v>
      </c>
      <c r="H1240" s="2">
        <f t="shared" si="37"/>
        <v>5776</v>
      </c>
      <c r="I1240" s="2"/>
      <c r="K1240" s="2"/>
    </row>
    <row r="1241" spans="1:11" x14ac:dyDescent="0.25">
      <c r="A1241">
        <v>3.9249808563371773</v>
      </c>
      <c r="B1241">
        <v>50</v>
      </c>
      <c r="C1241">
        <f t="shared" si="36"/>
        <v>2500</v>
      </c>
      <c r="E1241" s="33"/>
      <c r="F1241" s="50">
        <v>2.5429392692034285</v>
      </c>
      <c r="G1241" s="2">
        <v>50</v>
      </c>
      <c r="H1241" s="2">
        <f t="shared" si="37"/>
        <v>2500</v>
      </c>
      <c r="I1241" s="2"/>
      <c r="K1241" s="2"/>
    </row>
    <row r="1242" spans="1:11" x14ac:dyDescent="0.25">
      <c r="A1242">
        <v>3.9582341238516769</v>
      </c>
      <c r="B1242">
        <v>66</v>
      </c>
      <c r="C1242">
        <f t="shared" si="36"/>
        <v>4356</v>
      </c>
      <c r="E1242" s="33"/>
      <c r="F1242" s="50">
        <v>2.5489278899101224</v>
      </c>
      <c r="G1242" s="2">
        <v>66</v>
      </c>
      <c r="H1242" s="2">
        <f t="shared" si="37"/>
        <v>4356</v>
      </c>
      <c r="I1242" s="2"/>
      <c r="K1242" s="2"/>
    </row>
    <row r="1243" spans="1:11" x14ac:dyDescent="0.25">
      <c r="A1243">
        <v>4.2601691562014752</v>
      </c>
      <c r="B1243">
        <v>72</v>
      </c>
      <c r="C1243">
        <f t="shared" ref="C1243:C1306" si="38">B1243^2</f>
        <v>5184</v>
      </c>
      <c r="E1243" s="33"/>
      <c r="F1243" s="50">
        <v>2.6200810205176976</v>
      </c>
      <c r="G1243" s="2">
        <v>72</v>
      </c>
      <c r="H1243" s="2">
        <f t="shared" ref="H1243:H1306" si="39">G1243^2</f>
        <v>5184</v>
      </c>
      <c r="I1243" s="2"/>
      <c r="K1243" s="2"/>
    </row>
    <row r="1244" spans="1:11" x14ac:dyDescent="0.25">
      <c r="A1244">
        <v>4.3604937849876597</v>
      </c>
      <c r="B1244">
        <v>41</v>
      </c>
      <c r="C1244">
        <f t="shared" si="38"/>
        <v>1681</v>
      </c>
      <c r="E1244" s="33"/>
      <c r="F1244" s="50">
        <v>2.6526354963083305</v>
      </c>
      <c r="G1244" s="2">
        <v>41</v>
      </c>
      <c r="H1244" s="2">
        <f t="shared" si="39"/>
        <v>1681</v>
      </c>
      <c r="I1244" s="2"/>
      <c r="K1244" s="2"/>
    </row>
    <row r="1245" spans="1:11" x14ac:dyDescent="0.25">
      <c r="A1245">
        <v>4.4662757259056018</v>
      </c>
      <c r="B1245">
        <v>64</v>
      </c>
      <c r="C1245">
        <f t="shared" si="38"/>
        <v>4096</v>
      </c>
      <c r="E1245" s="33"/>
      <c r="F1245" s="50">
        <v>2.6933732737341201</v>
      </c>
      <c r="G1245" s="2">
        <v>64</v>
      </c>
      <c r="H1245" s="2">
        <f t="shared" si="39"/>
        <v>4096</v>
      </c>
      <c r="I1245" s="2"/>
      <c r="K1245" s="2"/>
    </row>
    <row r="1246" spans="1:11" x14ac:dyDescent="0.25">
      <c r="A1246">
        <v>4.4683339499081534</v>
      </c>
      <c r="B1246">
        <v>78</v>
      </c>
      <c r="C1246">
        <f t="shared" si="38"/>
        <v>6084</v>
      </c>
      <c r="E1246" s="33"/>
      <c r="F1246" s="50">
        <v>2.6942388685380454</v>
      </c>
      <c r="G1246" s="2">
        <v>78</v>
      </c>
      <c r="H1246" s="2">
        <f t="shared" si="39"/>
        <v>6084</v>
      </c>
      <c r="I1246" s="2"/>
      <c r="K1246" s="2"/>
    </row>
    <row r="1247" spans="1:11" x14ac:dyDescent="0.25">
      <c r="A1247">
        <v>4.5087673502621861</v>
      </c>
      <c r="B1247">
        <v>63</v>
      </c>
      <c r="C1247">
        <f t="shared" si="38"/>
        <v>3969</v>
      </c>
      <c r="E1247" s="33"/>
      <c r="F1247" s="50">
        <v>2.7118537124453512</v>
      </c>
      <c r="G1247" s="2">
        <v>63</v>
      </c>
      <c r="H1247" s="2">
        <f t="shared" si="39"/>
        <v>3969</v>
      </c>
      <c r="I1247" s="2"/>
      <c r="K1247" s="2"/>
    </row>
    <row r="1248" spans="1:11" x14ac:dyDescent="0.25">
      <c r="A1248">
        <v>4.5087673502621861</v>
      </c>
      <c r="B1248">
        <v>59</v>
      </c>
      <c r="C1248">
        <f t="shared" si="38"/>
        <v>3481</v>
      </c>
      <c r="E1248" s="33"/>
      <c r="F1248" s="50">
        <v>2.7118537124453512</v>
      </c>
      <c r="G1248" s="2">
        <v>59</v>
      </c>
      <c r="H1248" s="2">
        <f t="shared" si="39"/>
        <v>3481</v>
      </c>
      <c r="I1248" s="2"/>
      <c r="K1248" s="2"/>
    </row>
    <row r="1249" spans="1:11" x14ac:dyDescent="0.25">
      <c r="A1249">
        <v>4.5097599760930596</v>
      </c>
      <c r="B1249">
        <v>59</v>
      </c>
      <c r="C1249">
        <f t="shared" si="38"/>
        <v>3481</v>
      </c>
      <c r="E1249" s="33"/>
      <c r="F1249" s="50">
        <v>2.712301097467761</v>
      </c>
      <c r="G1249" s="2">
        <v>59</v>
      </c>
      <c r="H1249" s="2">
        <f t="shared" si="39"/>
        <v>3481</v>
      </c>
      <c r="I1249" s="2"/>
      <c r="K1249" s="2"/>
    </row>
    <row r="1250" spans="1:11" x14ac:dyDescent="0.25">
      <c r="A1250">
        <v>4.5128035296727012</v>
      </c>
      <c r="B1250">
        <v>60</v>
      </c>
      <c r="C1250">
        <f t="shared" si="38"/>
        <v>3600</v>
      </c>
      <c r="E1250" s="33"/>
      <c r="F1250" s="50">
        <v>2.7136774232138134</v>
      </c>
      <c r="G1250" s="2">
        <v>60</v>
      </c>
      <c r="H1250" s="2">
        <f t="shared" si="39"/>
        <v>3600</v>
      </c>
      <c r="I1250" s="2"/>
      <c r="K1250" s="2"/>
    </row>
    <row r="1251" spans="1:11" x14ac:dyDescent="0.25">
      <c r="A1251">
        <v>4.5148541946599945</v>
      </c>
      <c r="B1251">
        <v>62</v>
      </c>
      <c r="C1251">
        <f t="shared" si="38"/>
        <v>3844</v>
      </c>
      <c r="E1251" s="33"/>
      <c r="F1251" s="50">
        <v>2.7146086532927955</v>
      </c>
      <c r="G1251" s="2">
        <v>62</v>
      </c>
      <c r="H1251" s="2">
        <f t="shared" si="39"/>
        <v>3844</v>
      </c>
      <c r="I1251" s="2"/>
      <c r="K1251" s="2"/>
    </row>
    <row r="1252" spans="1:11" x14ac:dyDescent="0.25">
      <c r="A1252">
        <v>4.5601440401065911</v>
      </c>
      <c r="B1252">
        <v>60</v>
      </c>
      <c r="C1252">
        <f t="shared" si="38"/>
        <v>3600</v>
      </c>
      <c r="E1252" s="33"/>
      <c r="F1252" s="50">
        <v>2.7359968614293222</v>
      </c>
      <c r="G1252" s="2">
        <v>60</v>
      </c>
      <c r="H1252" s="2">
        <f t="shared" si="39"/>
        <v>3600</v>
      </c>
      <c r="I1252" s="2"/>
      <c r="K1252" s="2"/>
    </row>
    <row r="1253" spans="1:11" x14ac:dyDescent="0.25">
      <c r="A1253">
        <v>4.5662046260616149</v>
      </c>
      <c r="B1253">
        <v>60</v>
      </c>
      <c r="C1253">
        <f t="shared" si="38"/>
        <v>3600</v>
      </c>
      <c r="E1253" s="33"/>
      <c r="F1253" s="50">
        <v>2.7389816020444906</v>
      </c>
      <c r="G1253" s="2">
        <v>60</v>
      </c>
      <c r="H1253" s="2">
        <f t="shared" si="39"/>
        <v>3600</v>
      </c>
      <c r="I1253" s="2"/>
      <c r="K1253" s="2"/>
    </row>
    <row r="1254" spans="1:11" x14ac:dyDescent="0.25">
      <c r="A1254">
        <v>4.5692337183833729</v>
      </c>
      <c r="B1254">
        <v>63</v>
      </c>
      <c r="C1254">
        <f t="shared" si="38"/>
        <v>3969</v>
      </c>
      <c r="E1254" s="33"/>
      <c r="F1254" s="50">
        <v>2.7404845385441066</v>
      </c>
      <c r="G1254" s="2">
        <v>63</v>
      </c>
      <c r="H1254" s="2">
        <f t="shared" si="39"/>
        <v>3969</v>
      </c>
      <c r="I1254" s="2"/>
      <c r="K1254" s="2"/>
    </row>
    <row r="1255" spans="1:11" x14ac:dyDescent="0.25">
      <c r="A1255">
        <v>4.5732493178397124</v>
      </c>
      <c r="B1255">
        <v>68</v>
      </c>
      <c r="C1255">
        <f t="shared" si="38"/>
        <v>4624</v>
      </c>
      <c r="E1255" s="33"/>
      <c r="F1255" s="50">
        <v>2.742488489348637</v>
      </c>
      <c r="G1255" s="2">
        <v>68</v>
      </c>
      <c r="H1255" s="2">
        <f t="shared" si="39"/>
        <v>4624</v>
      </c>
      <c r="I1255" s="2"/>
      <c r="K1255" s="2"/>
    </row>
    <row r="1256" spans="1:11" x14ac:dyDescent="0.25">
      <c r="A1256">
        <v>4.5782503725676005</v>
      </c>
      <c r="B1256">
        <v>66</v>
      </c>
      <c r="C1256">
        <f t="shared" si="38"/>
        <v>4356</v>
      </c>
      <c r="E1256" s="33"/>
      <c r="F1256" s="50">
        <v>2.7450027364131553</v>
      </c>
      <c r="G1256" s="2">
        <v>66</v>
      </c>
      <c r="H1256" s="2">
        <f t="shared" si="39"/>
        <v>4356</v>
      </c>
      <c r="I1256" s="2"/>
      <c r="K1256" s="2"/>
    </row>
    <row r="1257" spans="1:11" x14ac:dyDescent="0.25">
      <c r="A1257">
        <v>4.5782503725676005</v>
      </c>
      <c r="B1257">
        <v>70</v>
      </c>
      <c r="C1257">
        <f t="shared" si="38"/>
        <v>4900</v>
      </c>
      <c r="E1257" s="33"/>
      <c r="F1257" s="50">
        <v>2.7450027364131553</v>
      </c>
      <c r="G1257" s="2">
        <v>70</v>
      </c>
      <c r="H1257" s="2">
        <f t="shared" si="39"/>
        <v>4900</v>
      </c>
      <c r="I1257" s="2"/>
      <c r="K1257" s="2"/>
    </row>
    <row r="1258" spans="1:11" x14ac:dyDescent="0.25">
      <c r="A1258">
        <v>4.5812762510355158</v>
      </c>
      <c r="B1258">
        <v>68</v>
      </c>
      <c r="C1258">
        <f t="shared" si="38"/>
        <v>4624</v>
      </c>
      <c r="E1258" s="33"/>
      <c r="F1258" s="50">
        <v>2.7465340110318595</v>
      </c>
      <c r="G1258" s="2">
        <v>68</v>
      </c>
      <c r="H1258" s="2">
        <f t="shared" si="39"/>
        <v>4624</v>
      </c>
      <c r="I1258" s="2"/>
      <c r="K1258" s="2"/>
    </row>
    <row r="1259" spans="1:11" x14ac:dyDescent="0.25">
      <c r="A1259">
        <v>4.6053224855827644</v>
      </c>
      <c r="B1259">
        <v>49</v>
      </c>
      <c r="C1259">
        <f t="shared" si="38"/>
        <v>2401</v>
      </c>
      <c r="E1259" s="33"/>
      <c r="F1259" s="50">
        <v>2.7589762968571208</v>
      </c>
      <c r="G1259" s="2">
        <v>49</v>
      </c>
      <c r="H1259" s="2">
        <f t="shared" si="39"/>
        <v>2401</v>
      </c>
      <c r="I1259" s="2"/>
      <c r="K1259" s="2"/>
    </row>
    <row r="1260" spans="1:11" x14ac:dyDescent="0.25">
      <c r="A1260">
        <v>4.6093250867687487</v>
      </c>
      <c r="B1260">
        <v>52</v>
      </c>
      <c r="C1260">
        <f t="shared" si="38"/>
        <v>2704</v>
      </c>
      <c r="E1260" s="33"/>
      <c r="F1260" s="50">
        <v>2.7610952961952542</v>
      </c>
      <c r="G1260" s="2">
        <v>52</v>
      </c>
      <c r="H1260" s="2">
        <f t="shared" si="39"/>
        <v>2704</v>
      </c>
      <c r="I1260" s="2"/>
      <c r="K1260" s="2"/>
    </row>
    <row r="1261" spans="1:11" x14ac:dyDescent="0.25">
      <c r="A1261">
        <v>4.6093250867687487</v>
      </c>
      <c r="B1261">
        <v>59</v>
      </c>
      <c r="C1261">
        <f t="shared" si="38"/>
        <v>3481</v>
      </c>
      <c r="E1261" s="33"/>
      <c r="F1261" s="50">
        <v>2.7610952961952542</v>
      </c>
      <c r="G1261" s="2">
        <v>59</v>
      </c>
      <c r="H1261" s="2">
        <f t="shared" si="39"/>
        <v>3481</v>
      </c>
      <c r="I1261" s="2"/>
      <c r="K1261" s="2"/>
    </row>
    <row r="1262" spans="1:11" x14ac:dyDescent="0.25">
      <c r="A1262">
        <v>4.61135863083509</v>
      </c>
      <c r="B1262">
        <v>62</v>
      </c>
      <c r="C1262">
        <f t="shared" si="38"/>
        <v>3844</v>
      </c>
      <c r="E1262" s="33"/>
      <c r="F1262" s="50">
        <v>2.7621771877574099</v>
      </c>
      <c r="G1262" s="2">
        <v>62</v>
      </c>
      <c r="H1262" s="2">
        <f t="shared" si="39"/>
        <v>3844</v>
      </c>
      <c r="I1262" s="2"/>
      <c r="K1262" s="2"/>
    </row>
    <row r="1263" spans="1:11" x14ac:dyDescent="0.25">
      <c r="A1263">
        <v>4.6133262133515824</v>
      </c>
      <c r="B1263">
        <v>28</v>
      </c>
      <c r="C1263">
        <f t="shared" si="38"/>
        <v>784</v>
      </c>
      <c r="E1263" s="33"/>
      <c r="F1263" s="50">
        <v>2.7632274137785591</v>
      </c>
      <c r="G1263" s="2">
        <v>28</v>
      </c>
      <c r="H1263" s="2">
        <f t="shared" si="39"/>
        <v>784</v>
      </c>
      <c r="I1263" s="2"/>
      <c r="K1263" s="2"/>
    </row>
    <row r="1264" spans="1:11" x14ac:dyDescent="0.25">
      <c r="A1264">
        <v>4.616342477407108</v>
      </c>
      <c r="B1264">
        <v>30</v>
      </c>
      <c r="C1264">
        <f t="shared" si="38"/>
        <v>900</v>
      </c>
      <c r="E1264" s="33"/>
      <c r="F1264" s="50">
        <v>2.7648439575664225</v>
      </c>
      <c r="G1264" s="2">
        <v>30</v>
      </c>
      <c r="H1264" s="2">
        <f t="shared" si="39"/>
        <v>900</v>
      </c>
      <c r="I1264" s="2"/>
      <c r="K1264" s="2"/>
    </row>
    <row r="1265" spans="1:11" x14ac:dyDescent="0.25">
      <c r="A1265">
        <v>4.6223724692138317</v>
      </c>
      <c r="B1265">
        <v>52</v>
      </c>
      <c r="C1265">
        <f t="shared" si="38"/>
        <v>2704</v>
      </c>
      <c r="E1265" s="33"/>
      <c r="F1265" s="50">
        <v>2.7680996577380643</v>
      </c>
      <c r="G1265" s="2">
        <v>52</v>
      </c>
      <c r="H1265" s="2">
        <f t="shared" si="39"/>
        <v>2704</v>
      </c>
      <c r="I1265" s="2"/>
      <c r="K1265" s="2"/>
    </row>
    <row r="1266" spans="1:11" x14ac:dyDescent="0.25">
      <c r="A1266">
        <v>4.6253206851470914</v>
      </c>
      <c r="B1266">
        <v>26</v>
      </c>
      <c r="C1266">
        <f t="shared" si="38"/>
        <v>676</v>
      </c>
      <c r="E1266" s="33"/>
      <c r="F1266" s="50">
        <v>2.7697031568712855</v>
      </c>
      <c r="G1266" s="2">
        <v>26</v>
      </c>
      <c r="H1266" s="2">
        <f t="shared" si="39"/>
        <v>676</v>
      </c>
      <c r="I1266" s="2"/>
      <c r="K1266" s="2"/>
    </row>
    <row r="1267" spans="1:11" x14ac:dyDescent="0.25">
      <c r="A1267">
        <v>4.6283335739771747</v>
      </c>
      <c r="B1267">
        <v>27</v>
      </c>
      <c r="C1267">
        <f t="shared" si="38"/>
        <v>729</v>
      </c>
      <c r="E1267" s="33"/>
      <c r="F1267" s="50">
        <v>2.7713498221035673</v>
      </c>
      <c r="G1267" s="2">
        <v>27</v>
      </c>
      <c r="H1267" s="2">
        <f t="shared" si="39"/>
        <v>729</v>
      </c>
      <c r="I1267" s="2"/>
      <c r="K1267" s="2"/>
    </row>
    <row r="1268" spans="1:11" x14ac:dyDescent="0.25">
      <c r="A1268">
        <v>4.6293158530279044</v>
      </c>
      <c r="B1268">
        <v>60</v>
      </c>
      <c r="C1268">
        <f t="shared" si="38"/>
        <v>3600</v>
      </c>
      <c r="E1268" s="33"/>
      <c r="F1268" s="50">
        <v>2.7718884296276691</v>
      </c>
      <c r="G1268" s="2">
        <v>60</v>
      </c>
      <c r="H1268" s="2">
        <f t="shared" si="39"/>
        <v>3600</v>
      </c>
      <c r="I1268" s="2"/>
      <c r="K1268" s="2"/>
    </row>
    <row r="1269" spans="1:11" x14ac:dyDescent="0.25">
      <c r="A1269">
        <v>4.6452814176355428</v>
      </c>
      <c r="B1269">
        <v>52</v>
      </c>
      <c r="C1269">
        <f t="shared" si="38"/>
        <v>2704</v>
      </c>
      <c r="E1269" s="33"/>
      <c r="F1269" s="50">
        <v>2.7807648215942846</v>
      </c>
      <c r="G1269" s="2">
        <v>52</v>
      </c>
      <c r="H1269" s="2">
        <f t="shared" si="39"/>
        <v>2704</v>
      </c>
      <c r="I1269" s="2"/>
      <c r="K1269" s="2"/>
    </row>
    <row r="1270" spans="1:11" x14ac:dyDescent="0.25">
      <c r="A1270">
        <v>4.6473080864182972</v>
      </c>
      <c r="B1270">
        <v>48</v>
      </c>
      <c r="C1270">
        <f t="shared" si="38"/>
        <v>2304</v>
      </c>
      <c r="E1270" s="33"/>
      <c r="F1270" s="50">
        <v>2.7819082055089348</v>
      </c>
      <c r="G1270" s="2">
        <v>48</v>
      </c>
      <c r="H1270" s="2">
        <f t="shared" si="39"/>
        <v>2304</v>
      </c>
      <c r="I1270" s="2"/>
      <c r="K1270" s="2"/>
    </row>
    <row r="1271" spans="1:11" x14ac:dyDescent="0.25">
      <c r="A1271">
        <v>4.6522750184974839</v>
      </c>
      <c r="B1271">
        <v>66</v>
      </c>
      <c r="C1271">
        <f t="shared" si="38"/>
        <v>4356</v>
      </c>
      <c r="E1271" s="33"/>
      <c r="F1271" s="50">
        <v>2.7847264115880122</v>
      </c>
      <c r="G1271" s="2">
        <v>66</v>
      </c>
      <c r="H1271" s="2">
        <f t="shared" si="39"/>
        <v>4356</v>
      </c>
      <c r="I1271" s="2"/>
      <c r="K1271" s="2"/>
    </row>
    <row r="1272" spans="1:11" x14ac:dyDescent="0.25">
      <c r="A1272">
        <v>4.6533203843735294</v>
      </c>
      <c r="B1272">
        <v>51</v>
      </c>
      <c r="C1272">
        <f t="shared" si="38"/>
        <v>2601</v>
      </c>
      <c r="E1272" s="33"/>
      <c r="F1272" s="50">
        <v>2.7853224556196263</v>
      </c>
      <c r="G1272" s="2">
        <v>51</v>
      </c>
      <c r="H1272" s="2">
        <f t="shared" si="39"/>
        <v>2601</v>
      </c>
      <c r="I1272" s="2"/>
      <c r="K1272" s="2"/>
    </row>
    <row r="1273" spans="1:11" x14ac:dyDescent="0.25">
      <c r="A1273">
        <v>4.6543003186213081</v>
      </c>
      <c r="B1273">
        <v>49</v>
      </c>
      <c r="C1273">
        <f t="shared" si="38"/>
        <v>2401</v>
      </c>
      <c r="E1273" s="33"/>
      <c r="F1273" s="50">
        <v>2.7858821142463386</v>
      </c>
      <c r="G1273" s="2">
        <v>49</v>
      </c>
      <c r="H1273" s="2">
        <f t="shared" si="39"/>
        <v>2401</v>
      </c>
      <c r="I1273" s="2"/>
      <c r="K1273" s="2"/>
    </row>
    <row r="1274" spans="1:11" x14ac:dyDescent="0.25">
      <c r="A1274">
        <v>4.6543003186213081</v>
      </c>
      <c r="B1274">
        <v>53</v>
      </c>
      <c r="C1274">
        <f t="shared" si="38"/>
        <v>2809</v>
      </c>
      <c r="E1274" s="33"/>
      <c r="F1274" s="50">
        <v>2.7858821142463386</v>
      </c>
      <c r="G1274" s="2">
        <v>53</v>
      </c>
      <c r="H1274" s="2">
        <f t="shared" si="39"/>
        <v>2809</v>
      </c>
      <c r="I1274" s="2"/>
      <c r="K1274" s="2"/>
    </row>
    <row r="1275" spans="1:11" x14ac:dyDescent="0.25">
      <c r="A1275">
        <v>4.6552801596229543</v>
      </c>
      <c r="B1275">
        <v>55</v>
      </c>
      <c r="C1275">
        <f t="shared" si="38"/>
        <v>3025</v>
      </c>
      <c r="E1275" s="33"/>
      <c r="F1275" s="50">
        <v>2.7864426133181102</v>
      </c>
      <c r="G1275" s="2">
        <v>55</v>
      </c>
      <c r="H1275" s="2">
        <f t="shared" si="39"/>
        <v>3025</v>
      </c>
      <c r="I1275" s="2"/>
      <c r="K1275" s="2"/>
    </row>
    <row r="1276" spans="1:11" x14ac:dyDescent="0.25">
      <c r="A1276">
        <v>4.6582844229900813</v>
      </c>
      <c r="B1276">
        <v>25</v>
      </c>
      <c r="C1276">
        <f t="shared" si="38"/>
        <v>625</v>
      </c>
      <c r="E1276" s="33"/>
      <c r="F1276" s="50">
        <v>2.7881667288914582</v>
      </c>
      <c r="G1276" s="2">
        <v>25</v>
      </c>
      <c r="H1276" s="2">
        <f t="shared" si="39"/>
        <v>625</v>
      </c>
      <c r="I1276" s="2"/>
      <c r="K1276" s="2"/>
    </row>
    <row r="1277" spans="1:11" x14ac:dyDescent="0.25">
      <c r="A1277">
        <v>4.6592638838813514</v>
      </c>
      <c r="B1277">
        <v>58</v>
      </c>
      <c r="C1277">
        <f t="shared" si="38"/>
        <v>3364</v>
      </c>
      <c r="E1277" s="33"/>
      <c r="F1277" s="50">
        <v>2.7887306566483989</v>
      </c>
      <c r="G1277" s="2">
        <v>58</v>
      </c>
      <c r="H1277" s="2">
        <f t="shared" si="39"/>
        <v>3364</v>
      </c>
      <c r="I1277" s="2"/>
      <c r="K1277" s="2"/>
    </row>
    <row r="1278" spans="1:11" x14ac:dyDescent="0.25">
      <c r="A1278">
        <v>4.6602432510793985</v>
      </c>
      <c r="B1278">
        <v>59</v>
      </c>
      <c r="C1278">
        <f t="shared" si="38"/>
        <v>3481</v>
      </c>
      <c r="E1278" s="33"/>
      <c r="F1278" s="50">
        <v>2.7892954302042297</v>
      </c>
      <c r="G1278" s="2">
        <v>59</v>
      </c>
      <c r="H1278" s="2">
        <f t="shared" si="39"/>
        <v>3481</v>
      </c>
      <c r="I1278" s="2"/>
      <c r="K1278" s="2"/>
    </row>
    <row r="1279" spans="1:11" x14ac:dyDescent="0.25">
      <c r="A1279">
        <v>4.6622669793400346</v>
      </c>
      <c r="B1279">
        <v>51</v>
      </c>
      <c r="C1279">
        <f t="shared" si="38"/>
        <v>2601</v>
      </c>
      <c r="E1279" s="33"/>
      <c r="F1279" s="50">
        <v>2.7904653136828772</v>
      </c>
      <c r="G1279" s="2">
        <v>51</v>
      </c>
      <c r="H1279" s="2">
        <f t="shared" si="39"/>
        <v>2601</v>
      </c>
      <c r="I1279" s="2"/>
      <c r="K1279" s="2"/>
    </row>
    <row r="1280" spans="1:11" x14ac:dyDescent="0.25">
      <c r="A1280">
        <v>4.6632460586627378</v>
      </c>
      <c r="B1280">
        <v>53</v>
      </c>
      <c r="C1280">
        <f t="shared" si="38"/>
        <v>2809</v>
      </c>
      <c r="E1280" s="33"/>
      <c r="F1280" s="50">
        <v>2.7910326876352176</v>
      </c>
      <c r="G1280" s="2">
        <v>53</v>
      </c>
      <c r="H1280" s="2">
        <f t="shared" si="39"/>
        <v>2809</v>
      </c>
      <c r="I1280" s="2"/>
      <c r="K1280" s="2"/>
    </row>
    <row r="1281" spans="1:11" x14ac:dyDescent="0.25">
      <c r="A1281">
        <v>4.6662479817446654</v>
      </c>
      <c r="B1281">
        <v>53</v>
      </c>
      <c r="C1281">
        <f t="shared" si="38"/>
        <v>2809</v>
      </c>
      <c r="E1281" s="33"/>
      <c r="F1281" s="50">
        <v>2.7927779399369701</v>
      </c>
      <c r="G1281" s="2">
        <v>53</v>
      </c>
      <c r="H1281" s="2">
        <f t="shared" si="39"/>
        <v>2809</v>
      </c>
      <c r="I1281" s="2"/>
      <c r="K1281" s="2"/>
    </row>
    <row r="1282" spans="1:11" x14ac:dyDescent="0.25">
      <c r="A1282">
        <v>4.6662479817446654</v>
      </c>
      <c r="B1282">
        <v>56</v>
      </c>
      <c r="C1282">
        <f t="shared" si="38"/>
        <v>3136</v>
      </c>
      <c r="E1282" s="33"/>
      <c r="F1282" s="50">
        <v>2.7927779399369701</v>
      </c>
      <c r="G1282" s="2">
        <v>56</v>
      </c>
      <c r="H1282" s="2">
        <f t="shared" si="39"/>
        <v>3136</v>
      </c>
      <c r="I1282" s="2"/>
      <c r="K1282" s="2"/>
    </row>
    <row r="1283" spans="1:11" x14ac:dyDescent="0.25">
      <c r="A1283">
        <v>4.6692490177882009</v>
      </c>
      <c r="B1283">
        <v>54</v>
      </c>
      <c r="C1283">
        <f t="shared" si="38"/>
        <v>2916</v>
      </c>
      <c r="E1283" s="33"/>
      <c r="F1283" s="50">
        <v>2.7945312178307122</v>
      </c>
      <c r="G1283" s="2">
        <v>54</v>
      </c>
      <c r="H1283" s="2">
        <f t="shared" si="39"/>
        <v>2916</v>
      </c>
      <c r="I1283" s="2"/>
      <c r="K1283" s="2"/>
    </row>
    <row r="1284" spans="1:11" x14ac:dyDescent="0.25">
      <c r="A1284">
        <v>4.6721839531607223</v>
      </c>
      <c r="B1284">
        <v>53</v>
      </c>
      <c r="C1284">
        <f t="shared" si="38"/>
        <v>2809</v>
      </c>
      <c r="E1284" s="33"/>
      <c r="F1284" s="50">
        <v>2.7962541763728632</v>
      </c>
      <c r="G1284" s="2">
        <v>53</v>
      </c>
      <c r="H1284" s="2">
        <f t="shared" si="39"/>
        <v>2809</v>
      </c>
      <c r="I1284" s="2"/>
      <c r="K1284" s="2"/>
    </row>
    <row r="1285" spans="1:11" x14ac:dyDescent="0.25">
      <c r="A1285">
        <v>4.6742053010583646</v>
      </c>
      <c r="B1285">
        <v>69</v>
      </c>
      <c r="C1285">
        <f t="shared" si="38"/>
        <v>4761</v>
      </c>
      <c r="E1285" s="33"/>
      <c r="F1285" s="50">
        <v>2.7974456035407798</v>
      </c>
      <c r="G1285" s="2">
        <v>69</v>
      </c>
      <c r="H1285" s="2">
        <f t="shared" si="39"/>
        <v>4761</v>
      </c>
      <c r="I1285" s="2"/>
      <c r="K1285" s="2"/>
    </row>
    <row r="1286" spans="1:11" x14ac:dyDescent="0.25">
      <c r="A1286">
        <v>4.6751832269490032</v>
      </c>
      <c r="B1286">
        <v>73</v>
      </c>
      <c r="C1286">
        <f t="shared" si="38"/>
        <v>5329</v>
      </c>
      <c r="E1286" s="33"/>
      <c r="F1286" s="50">
        <v>2.7980234218495088</v>
      </c>
      <c r="G1286" s="2">
        <v>73</v>
      </c>
      <c r="H1286" s="2">
        <f t="shared" si="39"/>
        <v>5329</v>
      </c>
      <c r="I1286" s="2"/>
      <c r="K1286" s="2"/>
    </row>
    <row r="1287" spans="1:11" x14ac:dyDescent="0.25">
      <c r="A1287">
        <v>4.678181606160944</v>
      </c>
      <c r="B1287">
        <v>66</v>
      </c>
      <c r="C1287">
        <f t="shared" si="38"/>
        <v>4356</v>
      </c>
      <c r="E1287" s="33"/>
      <c r="F1287" s="50">
        <v>2.7998007849718745</v>
      </c>
      <c r="G1287" s="2">
        <v>66</v>
      </c>
      <c r="H1287" s="2">
        <f t="shared" si="39"/>
        <v>4356</v>
      </c>
      <c r="I1287" s="2"/>
      <c r="K1287" s="2"/>
    </row>
    <row r="1288" spans="1:11" x14ac:dyDescent="0.25">
      <c r="A1288">
        <v>4.679159144673088</v>
      </c>
      <c r="B1288">
        <v>59</v>
      </c>
      <c r="C1288">
        <f t="shared" si="38"/>
        <v>3481</v>
      </c>
      <c r="E1288" s="33"/>
      <c r="F1288" s="50">
        <v>2.800382120228408</v>
      </c>
      <c r="G1288" s="2">
        <v>59</v>
      </c>
      <c r="H1288" s="2">
        <f t="shared" si="39"/>
        <v>3481</v>
      </c>
      <c r="I1288" s="2"/>
      <c r="K1288" s="2"/>
    </row>
    <row r="1289" spans="1:11" x14ac:dyDescent="0.25">
      <c r="A1289">
        <v>4.6811790882715751</v>
      </c>
      <c r="B1289">
        <v>57</v>
      </c>
      <c r="C1289">
        <f t="shared" si="38"/>
        <v>3249</v>
      </c>
      <c r="E1289" s="33"/>
      <c r="F1289" s="50">
        <v>2.801586296837594</v>
      </c>
      <c r="G1289" s="2">
        <v>57</v>
      </c>
      <c r="H1289" s="2">
        <f t="shared" si="39"/>
        <v>3249</v>
      </c>
      <c r="I1289" s="2"/>
      <c r="K1289" s="2"/>
    </row>
    <row r="1290" spans="1:11" x14ac:dyDescent="0.25">
      <c r="A1290">
        <v>4.6831334833922051</v>
      </c>
      <c r="B1290">
        <v>54</v>
      </c>
      <c r="C1290">
        <f t="shared" si="38"/>
        <v>2916</v>
      </c>
      <c r="E1290" s="33"/>
      <c r="F1290" s="50">
        <v>2.8027551661057455</v>
      </c>
      <c r="G1290" s="2">
        <v>54</v>
      </c>
      <c r="H1290" s="2">
        <f t="shared" si="39"/>
        <v>2916</v>
      </c>
      <c r="I1290" s="2"/>
      <c r="K1290" s="2"/>
    </row>
    <row r="1291" spans="1:11" x14ac:dyDescent="0.25">
      <c r="A1291">
        <v>4.6841756707589743</v>
      </c>
      <c r="B1291">
        <v>54</v>
      </c>
      <c r="C1291">
        <f t="shared" si="38"/>
        <v>2916</v>
      </c>
      <c r="E1291" s="33"/>
      <c r="F1291" s="50">
        <v>2.8033799886402697</v>
      </c>
      <c r="G1291" s="2">
        <v>54</v>
      </c>
      <c r="H1291" s="2">
        <f t="shared" si="39"/>
        <v>2916</v>
      </c>
      <c r="I1291" s="2"/>
      <c r="K1291" s="2"/>
    </row>
    <row r="1292" spans="1:11" x14ac:dyDescent="0.25">
      <c r="A1292">
        <v>4.6861294778115514</v>
      </c>
      <c r="B1292">
        <v>48</v>
      </c>
      <c r="C1292">
        <f t="shared" si="38"/>
        <v>2304</v>
      </c>
      <c r="E1292" s="33"/>
      <c r="F1292" s="50">
        <v>2.8045542095014646</v>
      </c>
      <c r="G1292" s="2">
        <v>48</v>
      </c>
      <c r="H1292" s="2">
        <f t="shared" si="39"/>
        <v>2304</v>
      </c>
      <c r="I1292" s="2"/>
      <c r="K1292" s="2"/>
    </row>
    <row r="1293" spans="1:11" x14ac:dyDescent="0.25">
      <c r="A1293">
        <v>4.6861294778115514</v>
      </c>
      <c r="B1293">
        <v>71</v>
      </c>
      <c r="C1293">
        <f t="shared" si="38"/>
        <v>5041</v>
      </c>
      <c r="E1293" s="33"/>
      <c r="F1293" s="50">
        <v>2.8045542095014646</v>
      </c>
      <c r="G1293" s="2">
        <v>71</v>
      </c>
      <c r="H1293" s="2">
        <f t="shared" si="39"/>
        <v>5041</v>
      </c>
      <c r="I1293" s="2"/>
      <c r="K1293" s="2"/>
    </row>
    <row r="1294" spans="1:11" x14ac:dyDescent="0.25">
      <c r="A1294">
        <v>4.6871062372288534</v>
      </c>
      <c r="B1294">
        <v>51</v>
      </c>
      <c r="C1294">
        <f t="shared" si="38"/>
        <v>2601</v>
      </c>
      <c r="E1294" s="33"/>
      <c r="F1294" s="50">
        <v>2.8051426323328901</v>
      </c>
      <c r="G1294" s="2">
        <v>51</v>
      </c>
      <c r="H1294" s="2">
        <f t="shared" si="39"/>
        <v>2601</v>
      </c>
      <c r="I1294" s="2"/>
      <c r="K1294" s="2"/>
    </row>
    <row r="1295" spans="1:11" x14ac:dyDescent="0.25">
      <c r="A1295">
        <v>4.6871062372288534</v>
      </c>
      <c r="B1295">
        <v>57</v>
      </c>
      <c r="C1295">
        <f t="shared" si="38"/>
        <v>3249</v>
      </c>
      <c r="E1295" s="33"/>
      <c r="F1295" s="50">
        <v>2.8051426323328901</v>
      </c>
      <c r="G1295" s="2">
        <v>57</v>
      </c>
      <c r="H1295" s="2">
        <f t="shared" si="39"/>
        <v>3249</v>
      </c>
      <c r="I1295" s="2"/>
      <c r="K1295" s="2"/>
    </row>
    <row r="1296" spans="1:11" x14ac:dyDescent="0.25">
      <c r="A1296">
        <v>4.6871062372288534</v>
      </c>
      <c r="B1296">
        <v>62</v>
      </c>
      <c r="C1296">
        <f t="shared" si="38"/>
        <v>3844</v>
      </c>
      <c r="E1296" s="33"/>
      <c r="F1296" s="50">
        <v>2.8051426323328901</v>
      </c>
      <c r="G1296" s="2">
        <v>62</v>
      </c>
      <c r="H1296" s="2">
        <f t="shared" si="39"/>
        <v>3844</v>
      </c>
      <c r="I1296" s="2"/>
      <c r="K1296" s="2"/>
    </row>
    <row r="1297" spans="1:11" x14ac:dyDescent="0.25">
      <c r="A1297">
        <v>4.6881480079169222</v>
      </c>
      <c r="B1297">
        <v>24</v>
      </c>
      <c r="C1297">
        <f t="shared" si="38"/>
        <v>576</v>
      </c>
      <c r="E1297" s="33"/>
      <c r="F1297" s="50">
        <v>2.8057712493519147</v>
      </c>
      <c r="G1297" s="2">
        <v>24</v>
      </c>
      <c r="H1297" s="2">
        <f t="shared" si="39"/>
        <v>576</v>
      </c>
      <c r="I1297" s="2"/>
      <c r="K1297" s="2"/>
    </row>
    <row r="1298" spans="1:11" x14ac:dyDescent="0.25">
      <c r="A1298">
        <v>4.6891245684476779</v>
      </c>
      <c r="B1298">
        <v>46</v>
      </c>
      <c r="C1298">
        <f t="shared" si="38"/>
        <v>2116</v>
      </c>
      <c r="E1298" s="33"/>
      <c r="F1298" s="50">
        <v>2.8063614845830545</v>
      </c>
      <c r="G1298" s="2">
        <v>46</v>
      </c>
      <c r="H1298" s="2">
        <f t="shared" si="39"/>
        <v>2116</v>
      </c>
      <c r="I1298" s="2"/>
      <c r="K1298" s="2"/>
    </row>
    <row r="1299" spans="1:11" x14ac:dyDescent="0.25">
      <c r="A1299">
        <v>4.6891245684476779</v>
      </c>
      <c r="B1299">
        <v>56</v>
      </c>
      <c r="C1299">
        <f t="shared" si="38"/>
        <v>3136</v>
      </c>
      <c r="E1299" s="33"/>
      <c r="F1299" s="50">
        <v>2.8063614845830545</v>
      </c>
      <c r="G1299" s="2">
        <v>56</v>
      </c>
      <c r="H1299" s="2">
        <f t="shared" si="39"/>
        <v>3136</v>
      </c>
      <c r="I1299" s="2"/>
      <c r="K1299" s="2"/>
    </row>
    <row r="1300" spans="1:11" x14ac:dyDescent="0.25">
      <c r="A1300">
        <v>4.6901010326093946</v>
      </c>
      <c r="B1300">
        <v>54</v>
      </c>
      <c r="C1300">
        <f t="shared" si="38"/>
        <v>2916</v>
      </c>
      <c r="E1300" s="33"/>
      <c r="F1300" s="50">
        <v>2.8069525984550681</v>
      </c>
      <c r="G1300" s="2">
        <v>54</v>
      </c>
      <c r="H1300" s="2">
        <f t="shared" si="39"/>
        <v>2916</v>
      </c>
      <c r="I1300" s="2"/>
      <c r="K1300" s="2"/>
    </row>
    <row r="1301" spans="1:11" x14ac:dyDescent="0.25">
      <c r="A1301">
        <v>4.6921187527867474</v>
      </c>
      <c r="B1301">
        <v>41</v>
      </c>
      <c r="C1301">
        <f t="shared" si="38"/>
        <v>1681</v>
      </c>
      <c r="E1301" s="33"/>
      <c r="F1301" s="50">
        <v>2.8081770228011931</v>
      </c>
      <c r="G1301" s="2">
        <v>41</v>
      </c>
      <c r="H1301" s="2">
        <f t="shared" si="39"/>
        <v>1681</v>
      </c>
      <c r="I1301" s="2"/>
      <c r="K1301" s="2"/>
    </row>
    <row r="1302" spans="1:11" x14ac:dyDescent="0.25">
      <c r="A1302">
        <v>4.6921187527867474</v>
      </c>
      <c r="B1302">
        <v>64</v>
      </c>
      <c r="C1302">
        <f t="shared" si="38"/>
        <v>4096</v>
      </c>
      <c r="E1302" s="33"/>
      <c r="F1302" s="50">
        <v>2.8081770228011931</v>
      </c>
      <c r="G1302" s="2">
        <v>64</v>
      </c>
      <c r="H1302" s="2">
        <f t="shared" si="39"/>
        <v>4096</v>
      </c>
      <c r="I1302" s="2"/>
      <c r="K1302" s="2"/>
    </row>
    <row r="1303" spans="1:11" x14ac:dyDescent="0.25">
      <c r="A1303">
        <v>4.6930949208738149</v>
      </c>
      <c r="B1303">
        <v>59</v>
      </c>
      <c r="C1303">
        <f t="shared" si="38"/>
        <v>3481</v>
      </c>
      <c r="E1303" s="33"/>
      <c r="F1303" s="50">
        <v>2.8087708379906045</v>
      </c>
      <c r="G1303" s="2">
        <v>59</v>
      </c>
      <c r="H1303" s="2">
        <f t="shared" si="39"/>
        <v>3481</v>
      </c>
      <c r="I1303" s="2"/>
      <c r="K1303" s="2"/>
    </row>
    <row r="1304" spans="1:11" x14ac:dyDescent="0.25">
      <c r="A1304">
        <v>4.6950469667919785</v>
      </c>
      <c r="B1304">
        <v>71</v>
      </c>
      <c r="C1304">
        <f t="shared" si="38"/>
        <v>5041</v>
      </c>
      <c r="E1304" s="33"/>
      <c r="F1304" s="50">
        <v>2.8099611187417706</v>
      </c>
      <c r="G1304" s="2">
        <v>71</v>
      </c>
      <c r="H1304" s="2">
        <f t="shared" si="39"/>
        <v>5041</v>
      </c>
      <c r="I1304" s="2"/>
      <c r="K1304" s="2"/>
    </row>
    <row r="1305" spans="1:11" x14ac:dyDescent="0.25">
      <c r="A1305">
        <v>4.6950469667919785</v>
      </c>
      <c r="B1305">
        <v>64</v>
      </c>
      <c r="C1305">
        <f t="shared" si="38"/>
        <v>4096</v>
      </c>
      <c r="E1305" s="33"/>
      <c r="F1305" s="50">
        <v>2.8099611187417706</v>
      </c>
      <c r="G1305" s="2">
        <v>64</v>
      </c>
      <c r="H1305" s="2">
        <f t="shared" si="39"/>
        <v>4096</v>
      </c>
      <c r="I1305" s="2"/>
      <c r="K1305" s="2"/>
    </row>
    <row r="1306" spans="1:11" x14ac:dyDescent="0.25">
      <c r="A1306">
        <v>4.6950469667919785</v>
      </c>
      <c r="B1306">
        <v>66</v>
      </c>
      <c r="C1306">
        <f t="shared" si="38"/>
        <v>4356</v>
      </c>
      <c r="E1306" s="33"/>
      <c r="F1306" s="50">
        <v>2.8099611187417706</v>
      </c>
      <c r="G1306" s="2">
        <v>66</v>
      </c>
      <c r="H1306" s="2">
        <f t="shared" si="39"/>
        <v>4356</v>
      </c>
      <c r="I1306" s="2"/>
      <c r="K1306" s="2"/>
    </row>
    <row r="1307" spans="1:11" x14ac:dyDescent="0.25">
      <c r="A1307">
        <v>4.6960878995123423</v>
      </c>
      <c r="B1307">
        <v>61</v>
      </c>
      <c r="C1307">
        <f t="shared" ref="C1307:C1370" si="40">B1307^2</f>
        <v>3721</v>
      </c>
      <c r="E1307" s="33"/>
      <c r="F1307" s="50">
        <v>2.8105973825201698</v>
      </c>
      <c r="G1307" s="2">
        <v>61</v>
      </c>
      <c r="H1307" s="2">
        <f t="shared" ref="H1307:H1370" si="41">G1307^2</f>
        <v>3721</v>
      </c>
      <c r="I1307" s="2"/>
      <c r="K1307" s="2"/>
    </row>
    <row r="1308" spans="1:11" x14ac:dyDescent="0.25">
      <c r="A1308">
        <v>4.6970636737171469</v>
      </c>
      <c r="B1308">
        <v>56</v>
      </c>
      <c r="C1308">
        <f t="shared" si="40"/>
        <v>3136</v>
      </c>
      <c r="E1308" s="33"/>
      <c r="F1308" s="50">
        <v>2.811194795796077</v>
      </c>
      <c r="G1308" s="2">
        <v>56</v>
      </c>
      <c r="H1308" s="2">
        <f t="shared" si="41"/>
        <v>3136</v>
      </c>
      <c r="I1308" s="2"/>
      <c r="K1308" s="2"/>
    </row>
    <row r="1309" spans="1:11" x14ac:dyDescent="0.25">
      <c r="A1309">
        <v>4.6980393508455549</v>
      </c>
      <c r="B1309">
        <v>47</v>
      </c>
      <c r="C1309">
        <f t="shared" si="40"/>
        <v>2209</v>
      </c>
      <c r="E1309" s="33"/>
      <c r="F1309" s="50">
        <v>2.8117930966329219</v>
      </c>
      <c r="G1309" s="2">
        <v>47</v>
      </c>
      <c r="H1309" s="2">
        <f t="shared" si="41"/>
        <v>2209</v>
      </c>
      <c r="I1309" s="2"/>
      <c r="K1309" s="2"/>
    </row>
    <row r="1310" spans="1:11" x14ac:dyDescent="0.25">
      <c r="A1310">
        <v>4.6980393508455549</v>
      </c>
      <c r="B1310">
        <v>52</v>
      </c>
      <c r="C1310">
        <f t="shared" si="40"/>
        <v>2704</v>
      </c>
      <c r="E1310" s="33"/>
      <c r="F1310" s="50">
        <v>2.8117930966329219</v>
      </c>
      <c r="G1310" s="2">
        <v>52</v>
      </c>
      <c r="H1310" s="2">
        <f t="shared" si="41"/>
        <v>2704</v>
      </c>
      <c r="I1310" s="2"/>
      <c r="K1310" s="2"/>
    </row>
    <row r="1311" spans="1:11" x14ac:dyDescent="0.25">
      <c r="A1311">
        <v>4.7000554422470957</v>
      </c>
      <c r="B1311">
        <v>53</v>
      </c>
      <c r="C1311">
        <f t="shared" si="40"/>
        <v>2809</v>
      </c>
      <c r="E1311" s="33"/>
      <c r="F1311" s="50">
        <v>2.8130324023454518</v>
      </c>
      <c r="G1311" s="2">
        <v>53</v>
      </c>
      <c r="H1311" s="2">
        <f t="shared" si="41"/>
        <v>2809</v>
      </c>
      <c r="I1311" s="2"/>
      <c r="K1311" s="2"/>
    </row>
    <row r="1312" spans="1:11" x14ac:dyDescent="0.25">
      <c r="A1312">
        <v>4.7020061025905004</v>
      </c>
      <c r="B1312">
        <v>51</v>
      </c>
      <c r="C1312">
        <f t="shared" si="40"/>
        <v>2601</v>
      </c>
      <c r="E1312" s="33"/>
      <c r="F1312" s="50">
        <v>2.8142353535259197</v>
      </c>
      <c r="G1312" s="2">
        <v>51</v>
      </c>
      <c r="H1312" s="2">
        <f t="shared" si="41"/>
        <v>2601</v>
      </c>
      <c r="I1312" s="2"/>
      <c r="K1312" s="2"/>
    </row>
    <row r="1313" spans="1:11" x14ac:dyDescent="0.25">
      <c r="A1313">
        <v>4.7040213751539213</v>
      </c>
      <c r="B1313">
        <v>48</v>
      </c>
      <c r="C1313">
        <f t="shared" si="40"/>
        <v>2304</v>
      </c>
      <c r="E1313" s="33"/>
      <c r="F1313" s="50">
        <v>2.8154821564204084</v>
      </c>
      <c r="G1313" s="2">
        <v>48</v>
      </c>
      <c r="H1313" s="2">
        <f t="shared" si="41"/>
        <v>2304</v>
      </c>
      <c r="I1313" s="2"/>
      <c r="K1313" s="2"/>
    </row>
    <row r="1314" spans="1:11" x14ac:dyDescent="0.25">
      <c r="A1314">
        <v>4.7040213751539213</v>
      </c>
      <c r="B1314">
        <v>58</v>
      </c>
      <c r="C1314">
        <f t="shared" si="40"/>
        <v>3364</v>
      </c>
      <c r="E1314" s="33"/>
      <c r="F1314" s="50">
        <v>2.8154821564204084</v>
      </c>
      <c r="G1314" s="2">
        <v>58</v>
      </c>
      <c r="H1314" s="2">
        <f t="shared" si="41"/>
        <v>3364</v>
      </c>
      <c r="I1314" s="2"/>
      <c r="K1314" s="2"/>
    </row>
    <row r="1315" spans="1:11" x14ac:dyDescent="0.25">
      <c r="A1315">
        <v>4.7059712416403245</v>
      </c>
      <c r="B1315">
        <v>45</v>
      </c>
      <c r="C1315">
        <f t="shared" si="40"/>
        <v>2025</v>
      </c>
      <c r="E1315" s="33"/>
      <c r="F1315" s="50">
        <v>2.816692381245784</v>
      </c>
      <c r="G1315" s="2">
        <v>45</v>
      </c>
      <c r="H1315" s="2">
        <f t="shared" si="41"/>
        <v>2025</v>
      </c>
      <c r="I1315" s="2"/>
      <c r="K1315" s="2"/>
    </row>
    <row r="1316" spans="1:11" x14ac:dyDescent="0.25">
      <c r="A1316">
        <v>4.7070110104086043</v>
      </c>
      <c r="B1316">
        <v>41</v>
      </c>
      <c r="C1316">
        <f t="shared" si="40"/>
        <v>1681</v>
      </c>
      <c r="E1316" s="33"/>
      <c r="F1316" s="50">
        <v>2.8173393021039415</v>
      </c>
      <c r="G1316" s="2">
        <v>41</v>
      </c>
      <c r="H1316" s="2">
        <f t="shared" si="41"/>
        <v>1681</v>
      </c>
      <c r="I1316" s="2"/>
      <c r="K1316" s="2"/>
    </row>
    <row r="1317" spans="1:11" x14ac:dyDescent="0.25">
      <c r="A1317">
        <v>4.710974105448436</v>
      </c>
      <c r="B1317">
        <v>58</v>
      </c>
      <c r="C1317">
        <f t="shared" si="40"/>
        <v>3364</v>
      </c>
      <c r="E1317" s="33"/>
      <c r="F1317" s="50">
        <v>2.819815081529411</v>
      </c>
      <c r="G1317" s="2">
        <v>58</v>
      </c>
      <c r="H1317" s="2">
        <f t="shared" si="41"/>
        <v>3364</v>
      </c>
      <c r="I1317" s="2"/>
      <c r="K1317" s="2"/>
    </row>
    <row r="1318" spans="1:11" x14ac:dyDescent="0.25">
      <c r="A1318">
        <v>4.7119483881832522</v>
      </c>
      <c r="B1318">
        <v>46</v>
      </c>
      <c r="C1318">
        <f t="shared" si="40"/>
        <v>2116</v>
      </c>
      <c r="E1318" s="33"/>
      <c r="F1318" s="50">
        <v>2.8204261654404594</v>
      </c>
      <c r="G1318" s="2">
        <v>46</v>
      </c>
      <c r="H1318" s="2">
        <f t="shared" si="41"/>
        <v>2116</v>
      </c>
      <c r="I1318" s="2"/>
      <c r="K1318" s="2"/>
    </row>
    <row r="1319" spans="1:11" x14ac:dyDescent="0.25">
      <c r="A1319">
        <v>4.7119483881832522</v>
      </c>
      <c r="B1319">
        <v>53</v>
      </c>
      <c r="C1319">
        <f t="shared" si="40"/>
        <v>2809</v>
      </c>
      <c r="E1319" s="33"/>
      <c r="F1319" s="50">
        <v>2.8204261654404594</v>
      </c>
      <c r="G1319" s="2">
        <v>53</v>
      </c>
      <c r="H1319" s="2">
        <f t="shared" si="41"/>
        <v>2809</v>
      </c>
      <c r="I1319" s="2"/>
      <c r="K1319" s="2"/>
    </row>
    <row r="1320" spans="1:11" x14ac:dyDescent="0.25">
      <c r="A1320">
        <v>4.7159094566794799</v>
      </c>
      <c r="B1320">
        <v>72</v>
      </c>
      <c r="C1320">
        <f t="shared" si="40"/>
        <v>5184</v>
      </c>
      <c r="E1320" s="33"/>
      <c r="F1320" s="50">
        <v>2.8229205702267497</v>
      </c>
      <c r="G1320" s="2">
        <v>72</v>
      </c>
      <c r="H1320" s="2">
        <f t="shared" si="41"/>
        <v>5184</v>
      </c>
      <c r="I1320" s="2"/>
      <c r="K1320" s="2"/>
    </row>
    <row r="1321" spans="1:11" x14ac:dyDescent="0.25">
      <c r="A1321">
        <v>4.7168832399765099</v>
      </c>
      <c r="B1321">
        <v>51</v>
      </c>
      <c r="C1321">
        <f t="shared" si="40"/>
        <v>2601</v>
      </c>
      <c r="E1321" s="33"/>
      <c r="F1321" s="50">
        <v>2.8235362485109734</v>
      </c>
      <c r="G1321" s="2">
        <v>51</v>
      </c>
      <c r="H1321" s="2">
        <f t="shared" si="41"/>
        <v>2601</v>
      </c>
      <c r="I1321" s="2"/>
      <c r="K1321" s="2"/>
    </row>
    <row r="1322" spans="1:11" x14ac:dyDescent="0.25">
      <c r="A1322">
        <v>4.7168832399765099</v>
      </c>
      <c r="B1322">
        <v>55</v>
      </c>
      <c r="C1322">
        <f t="shared" si="40"/>
        <v>3025</v>
      </c>
      <c r="E1322" s="33"/>
      <c r="F1322" s="50">
        <v>2.8235362485109734</v>
      </c>
      <c r="G1322" s="2">
        <v>55</v>
      </c>
      <c r="H1322" s="2">
        <f t="shared" si="41"/>
        <v>3025</v>
      </c>
      <c r="I1322" s="2"/>
      <c r="K1322" s="2"/>
    </row>
    <row r="1323" spans="1:11" x14ac:dyDescent="0.25">
      <c r="A1323">
        <v>4.7188954121639819</v>
      </c>
      <c r="B1323">
        <v>61</v>
      </c>
      <c r="C1323">
        <f t="shared" si="40"/>
        <v>3721</v>
      </c>
      <c r="E1323" s="33"/>
      <c r="F1323" s="50">
        <v>2.8248115358531942</v>
      </c>
      <c r="G1323" s="2">
        <v>61</v>
      </c>
      <c r="H1323" s="2">
        <f t="shared" si="41"/>
        <v>3721</v>
      </c>
      <c r="I1323" s="2"/>
      <c r="K1323" s="2"/>
    </row>
    <row r="1324" spans="1:11" x14ac:dyDescent="0.25">
      <c r="A1324">
        <v>4.7208422729279782</v>
      </c>
      <c r="B1324">
        <v>53</v>
      </c>
      <c r="C1324">
        <f t="shared" si="40"/>
        <v>2809</v>
      </c>
      <c r="E1324" s="33"/>
      <c r="F1324" s="50">
        <v>2.8260493956891941</v>
      </c>
      <c r="G1324" s="2">
        <v>53</v>
      </c>
      <c r="H1324" s="2">
        <f t="shared" si="41"/>
        <v>2809</v>
      </c>
      <c r="I1324" s="2"/>
      <c r="K1324" s="2"/>
    </row>
    <row r="1325" spans="1:11" x14ac:dyDescent="0.25">
      <c r="A1325">
        <v>4.7218155545761213</v>
      </c>
      <c r="B1325">
        <v>55</v>
      </c>
      <c r="C1325">
        <f t="shared" si="40"/>
        <v>3025</v>
      </c>
      <c r="E1325" s="33"/>
      <c r="F1325" s="50">
        <v>2.8266696972002645</v>
      </c>
      <c r="G1325" s="2">
        <v>55</v>
      </c>
      <c r="H1325" s="2">
        <f t="shared" si="41"/>
        <v>3025</v>
      </c>
      <c r="I1325" s="2"/>
      <c r="K1325" s="2"/>
    </row>
    <row r="1326" spans="1:11" x14ac:dyDescent="0.25">
      <c r="A1326">
        <v>4.7238266886415854</v>
      </c>
      <c r="B1326">
        <v>42</v>
      </c>
      <c r="C1326">
        <f t="shared" si="40"/>
        <v>1764</v>
      </c>
      <c r="E1326" s="33"/>
      <c r="F1326" s="50">
        <v>2.8279545573210698</v>
      </c>
      <c r="G1326" s="2">
        <v>42</v>
      </c>
      <c r="H1326" s="2">
        <f t="shared" si="41"/>
        <v>1764</v>
      </c>
      <c r="I1326" s="2"/>
      <c r="K1326" s="2"/>
    </row>
    <row r="1327" spans="1:11" x14ac:dyDescent="0.25">
      <c r="A1327">
        <v>4.7238266886415854</v>
      </c>
      <c r="B1327">
        <v>56</v>
      </c>
      <c r="C1327">
        <f t="shared" si="40"/>
        <v>3136</v>
      </c>
      <c r="E1327" s="33"/>
      <c r="F1327" s="50">
        <v>2.8279545573210698</v>
      </c>
      <c r="G1327" s="2">
        <v>56</v>
      </c>
      <c r="H1327" s="2">
        <f t="shared" si="41"/>
        <v>3136</v>
      </c>
      <c r="I1327" s="2"/>
      <c r="K1327" s="2"/>
    </row>
    <row r="1328" spans="1:11" x14ac:dyDescent="0.25">
      <c r="A1328">
        <v>4.7238266886415854</v>
      </c>
      <c r="B1328">
        <v>51</v>
      </c>
      <c r="C1328">
        <f t="shared" si="40"/>
        <v>2601</v>
      </c>
      <c r="E1328" s="33"/>
      <c r="F1328" s="50">
        <v>2.8279545573210698</v>
      </c>
      <c r="G1328" s="2">
        <v>51</v>
      </c>
      <c r="H1328" s="2">
        <f t="shared" si="41"/>
        <v>2601</v>
      </c>
      <c r="I1328" s="2"/>
      <c r="K1328" s="2"/>
    </row>
    <row r="1329" spans="1:11" x14ac:dyDescent="0.25">
      <c r="A1329">
        <v>4.7238266886415854</v>
      </c>
      <c r="B1329">
        <v>52</v>
      </c>
      <c r="C1329">
        <f t="shared" si="40"/>
        <v>2704</v>
      </c>
      <c r="E1329" s="33"/>
      <c r="F1329" s="50">
        <v>2.8279545573210698</v>
      </c>
      <c r="G1329" s="2">
        <v>52</v>
      </c>
      <c r="H1329" s="2">
        <f t="shared" si="41"/>
        <v>2704</v>
      </c>
      <c r="I1329" s="2"/>
      <c r="K1329" s="2"/>
    </row>
    <row r="1330" spans="1:11" x14ac:dyDescent="0.25">
      <c r="A1330">
        <v>4.7238266886415854</v>
      </c>
      <c r="B1330">
        <v>61</v>
      </c>
      <c r="C1330">
        <f t="shared" si="40"/>
        <v>3721</v>
      </c>
      <c r="E1330" s="33"/>
      <c r="F1330" s="50">
        <v>2.8279545573210698</v>
      </c>
      <c r="G1330" s="2">
        <v>61</v>
      </c>
      <c r="H1330" s="2">
        <f t="shared" si="41"/>
        <v>3721</v>
      </c>
      <c r="I1330" s="2"/>
      <c r="K1330" s="2"/>
    </row>
    <row r="1331" spans="1:11" x14ac:dyDescent="0.25">
      <c r="A1331">
        <v>4.7257725430003843</v>
      </c>
      <c r="B1331">
        <v>62</v>
      </c>
      <c r="C1331">
        <f t="shared" si="40"/>
        <v>3844</v>
      </c>
      <c r="E1331" s="33"/>
      <c r="F1331" s="50">
        <v>2.8292017044176063</v>
      </c>
      <c r="G1331" s="2">
        <v>62</v>
      </c>
      <c r="H1331" s="2">
        <f t="shared" si="41"/>
        <v>3844</v>
      </c>
      <c r="I1331" s="2"/>
      <c r="K1331" s="2"/>
    </row>
    <row r="1332" spans="1:11" x14ac:dyDescent="0.25">
      <c r="A1332">
        <v>4.7257725430003843</v>
      </c>
      <c r="B1332">
        <v>56</v>
      </c>
      <c r="C1332">
        <f t="shared" si="40"/>
        <v>3136</v>
      </c>
      <c r="E1332" s="33"/>
      <c r="F1332" s="50">
        <v>2.8292017044176063</v>
      </c>
      <c r="G1332" s="2">
        <v>56</v>
      </c>
      <c r="H1332" s="2">
        <f t="shared" si="41"/>
        <v>3136</v>
      </c>
      <c r="I1332" s="2"/>
      <c r="K1332" s="2"/>
    </row>
    <row r="1333" spans="1:11" x14ac:dyDescent="0.25">
      <c r="A1333">
        <v>4.7257725430003843</v>
      </c>
      <c r="B1333">
        <v>55</v>
      </c>
      <c r="C1333">
        <f t="shared" si="40"/>
        <v>3025</v>
      </c>
      <c r="E1333" s="33"/>
      <c r="F1333" s="50">
        <v>2.8292017044176063</v>
      </c>
      <c r="G1333" s="2">
        <v>55</v>
      </c>
      <c r="H1333" s="2">
        <f t="shared" si="41"/>
        <v>3025</v>
      </c>
      <c r="I1333" s="2"/>
      <c r="K1333" s="2"/>
    </row>
    <row r="1334" spans="1:11" x14ac:dyDescent="0.25">
      <c r="A1334">
        <v>4.7257725430003843</v>
      </c>
      <c r="B1334">
        <v>61</v>
      </c>
      <c r="C1334">
        <f t="shared" si="40"/>
        <v>3721</v>
      </c>
      <c r="E1334" s="33"/>
      <c r="F1334" s="50">
        <v>2.8292017044176063</v>
      </c>
      <c r="G1334" s="2">
        <v>61</v>
      </c>
      <c r="H1334" s="2">
        <f t="shared" si="41"/>
        <v>3721</v>
      </c>
      <c r="I1334" s="2"/>
      <c r="K1334" s="2"/>
    </row>
    <row r="1335" spans="1:11" x14ac:dyDescent="0.25">
      <c r="A1335">
        <v>4.7268101691018707</v>
      </c>
      <c r="B1335">
        <v>63</v>
      </c>
      <c r="C1335">
        <f t="shared" si="40"/>
        <v>3969</v>
      </c>
      <c r="E1335" s="33"/>
      <c r="F1335" s="50">
        <v>2.8298683545013379</v>
      </c>
      <c r="G1335" s="2">
        <v>63</v>
      </c>
      <c r="H1335" s="2">
        <f t="shared" si="41"/>
        <v>3969</v>
      </c>
      <c r="I1335" s="2"/>
      <c r="K1335" s="2"/>
    </row>
    <row r="1336" spans="1:11" x14ac:dyDescent="0.25">
      <c r="A1336">
        <v>4.7277828405390974</v>
      </c>
      <c r="B1336">
        <v>52</v>
      </c>
      <c r="C1336">
        <f t="shared" si="40"/>
        <v>2704</v>
      </c>
      <c r="E1336" s="33"/>
      <c r="F1336" s="50">
        <v>2.8304942913729869</v>
      </c>
      <c r="G1336" s="2">
        <v>52</v>
      </c>
      <c r="H1336" s="2">
        <f t="shared" si="41"/>
        <v>2704</v>
      </c>
      <c r="I1336" s="2"/>
      <c r="K1336" s="2"/>
    </row>
    <row r="1337" spans="1:11" x14ac:dyDescent="0.25">
      <c r="A1337">
        <v>4.7277828405390974</v>
      </c>
      <c r="B1337">
        <v>76</v>
      </c>
      <c r="C1337">
        <f t="shared" si="40"/>
        <v>5776</v>
      </c>
      <c r="E1337" s="33"/>
      <c r="F1337" s="50">
        <v>2.8304942913729869</v>
      </c>
      <c r="G1337" s="2">
        <v>76</v>
      </c>
      <c r="H1337" s="2">
        <f t="shared" si="41"/>
        <v>5776</v>
      </c>
      <c r="I1337" s="2"/>
      <c r="K1337" s="2"/>
    </row>
    <row r="1338" spans="1:11" x14ac:dyDescent="0.25">
      <c r="A1338">
        <v>4.7287554121794102</v>
      </c>
      <c r="B1338">
        <v>48</v>
      </c>
      <c r="C1338">
        <f t="shared" si="40"/>
        <v>2304</v>
      </c>
      <c r="E1338" s="33"/>
      <c r="F1338" s="50">
        <v>2.8311211511020171</v>
      </c>
      <c r="G1338" s="2">
        <v>48</v>
      </c>
      <c r="H1338" s="2">
        <f t="shared" si="41"/>
        <v>2304</v>
      </c>
      <c r="I1338" s="2"/>
      <c r="K1338" s="2"/>
    </row>
    <row r="1339" spans="1:11" x14ac:dyDescent="0.25">
      <c r="A1339">
        <v>4.7287554121794102</v>
      </c>
      <c r="B1339">
        <v>24</v>
      </c>
      <c r="C1339">
        <f t="shared" si="40"/>
        <v>576</v>
      </c>
      <c r="E1339" s="33"/>
      <c r="F1339" s="50">
        <v>2.8311211511020171</v>
      </c>
      <c r="G1339" s="2">
        <v>24</v>
      </c>
      <c r="H1339" s="2">
        <f t="shared" si="41"/>
        <v>576</v>
      </c>
      <c r="I1339" s="2"/>
      <c r="K1339" s="2"/>
    </row>
    <row r="1340" spans="1:11" x14ac:dyDescent="0.25">
      <c r="A1340">
        <v>4.7297278839371062</v>
      </c>
      <c r="B1340">
        <v>53</v>
      </c>
      <c r="C1340">
        <f t="shared" si="40"/>
        <v>2809</v>
      </c>
      <c r="E1340" s="33"/>
      <c r="F1340" s="50">
        <v>2.8317489348267761</v>
      </c>
      <c r="G1340" s="2">
        <v>53</v>
      </c>
      <c r="H1340" s="2">
        <f t="shared" si="41"/>
        <v>2809</v>
      </c>
      <c r="I1340" s="2"/>
      <c r="K1340" s="2"/>
    </row>
    <row r="1341" spans="1:11" x14ac:dyDescent="0.25">
      <c r="A1341">
        <v>4.7297278839371062</v>
      </c>
      <c r="B1341">
        <v>54</v>
      </c>
      <c r="C1341">
        <f t="shared" si="40"/>
        <v>2916</v>
      </c>
      <c r="E1341" s="33"/>
      <c r="F1341" s="50">
        <v>2.8317489348267761</v>
      </c>
      <c r="G1341" s="2">
        <v>54</v>
      </c>
      <c r="H1341" s="2">
        <f t="shared" si="41"/>
        <v>2916</v>
      </c>
      <c r="I1341" s="2"/>
      <c r="K1341" s="2"/>
    </row>
    <row r="1342" spans="1:11" x14ac:dyDescent="0.25">
      <c r="A1342">
        <v>4.7307650769559704</v>
      </c>
      <c r="B1342">
        <v>50</v>
      </c>
      <c r="C1342">
        <f t="shared" si="40"/>
        <v>2500</v>
      </c>
      <c r="E1342" s="33"/>
      <c r="F1342" s="50">
        <v>2.8324195905324143</v>
      </c>
      <c r="G1342" s="2">
        <v>50</v>
      </c>
      <c r="H1342" s="2">
        <f t="shared" si="41"/>
        <v>2500</v>
      </c>
      <c r="I1342" s="2"/>
      <c r="K1342" s="2"/>
    </row>
    <row r="1343" spans="1:11" x14ac:dyDescent="0.25">
      <c r="A1343">
        <v>4.7317373420181834</v>
      </c>
      <c r="B1343">
        <v>54</v>
      </c>
      <c r="C1343">
        <f t="shared" si="40"/>
        <v>2916</v>
      </c>
      <c r="E1343" s="33"/>
      <c r="F1343" s="50">
        <v>2.8330492874607121</v>
      </c>
      <c r="G1343" s="2">
        <v>54</v>
      </c>
      <c r="H1343" s="2">
        <f t="shared" si="41"/>
        <v>2916</v>
      </c>
      <c r="I1343" s="2"/>
      <c r="K1343" s="2"/>
    </row>
    <row r="1344" spans="1:11" x14ac:dyDescent="0.25">
      <c r="A1344">
        <v>4.7317373420181834</v>
      </c>
      <c r="B1344">
        <v>52</v>
      </c>
      <c r="C1344">
        <f t="shared" si="40"/>
        <v>2704</v>
      </c>
      <c r="E1344" s="33"/>
      <c r="F1344" s="50">
        <v>2.8330492874607121</v>
      </c>
      <c r="G1344" s="2">
        <v>52</v>
      </c>
      <c r="H1344" s="2">
        <f t="shared" si="41"/>
        <v>2704</v>
      </c>
      <c r="I1344" s="2"/>
      <c r="K1344" s="2"/>
    </row>
    <row r="1345" spans="1:11" x14ac:dyDescent="0.25">
      <c r="A1345">
        <v>4.7327095069351994</v>
      </c>
      <c r="B1345">
        <v>56</v>
      </c>
      <c r="C1345">
        <f t="shared" si="40"/>
        <v>3136</v>
      </c>
      <c r="E1345" s="33"/>
      <c r="F1345" s="50">
        <v>2.833679911883074</v>
      </c>
      <c r="G1345" s="2">
        <v>56</v>
      </c>
      <c r="H1345" s="2">
        <f t="shared" si="41"/>
        <v>3136</v>
      </c>
      <c r="I1345" s="2"/>
      <c r="K1345" s="2"/>
    </row>
    <row r="1346" spans="1:11" x14ac:dyDescent="0.25">
      <c r="A1346">
        <v>4.7327095069351994</v>
      </c>
      <c r="B1346">
        <v>59</v>
      </c>
      <c r="C1346">
        <f t="shared" si="40"/>
        <v>3481</v>
      </c>
      <c r="E1346" s="33"/>
      <c r="F1346" s="50">
        <v>2.833679911883074</v>
      </c>
      <c r="G1346" s="2">
        <v>59</v>
      </c>
      <c r="H1346" s="2">
        <f t="shared" si="41"/>
        <v>3481</v>
      </c>
      <c r="I1346" s="2"/>
      <c r="K1346" s="2"/>
    </row>
    <row r="1347" spans="1:11" x14ac:dyDescent="0.25">
      <c r="A1347">
        <v>4.7347183300472269</v>
      </c>
      <c r="B1347">
        <v>68</v>
      </c>
      <c r="C1347">
        <f t="shared" si="40"/>
        <v>4624</v>
      </c>
      <c r="E1347" s="33"/>
      <c r="F1347" s="50">
        <v>2.8349861463936752</v>
      </c>
      <c r="G1347" s="2">
        <v>68</v>
      </c>
      <c r="H1347" s="2">
        <f t="shared" si="41"/>
        <v>4624</v>
      </c>
      <c r="I1347" s="2"/>
      <c r="K1347" s="2"/>
    </row>
    <row r="1348" spans="1:11" x14ac:dyDescent="0.25">
      <c r="A1348">
        <v>4.7356901873189772</v>
      </c>
      <c r="B1348">
        <v>54</v>
      </c>
      <c r="C1348">
        <f t="shared" si="40"/>
        <v>2916</v>
      </c>
      <c r="E1348" s="33"/>
      <c r="F1348" s="50">
        <v>2.8356196222647889</v>
      </c>
      <c r="G1348" s="2">
        <v>54</v>
      </c>
      <c r="H1348" s="2">
        <f t="shared" si="41"/>
        <v>2916</v>
      </c>
      <c r="I1348" s="2"/>
      <c r="K1348" s="2"/>
    </row>
    <row r="1349" spans="1:11" x14ac:dyDescent="0.25">
      <c r="A1349">
        <v>4.7356901873189772</v>
      </c>
      <c r="B1349">
        <v>53</v>
      </c>
      <c r="C1349">
        <f t="shared" si="40"/>
        <v>2809</v>
      </c>
      <c r="E1349" s="33"/>
      <c r="F1349" s="50">
        <v>2.8356196222647889</v>
      </c>
      <c r="G1349" s="2">
        <v>53</v>
      </c>
      <c r="H1349" s="2">
        <f t="shared" si="41"/>
        <v>2809</v>
      </c>
      <c r="I1349" s="2"/>
      <c r="K1349" s="2"/>
    </row>
    <row r="1350" spans="1:11" x14ac:dyDescent="0.25">
      <c r="A1350">
        <v>4.7366619440978308</v>
      </c>
      <c r="B1350">
        <v>68</v>
      </c>
      <c r="C1350">
        <f t="shared" si="40"/>
        <v>4624</v>
      </c>
      <c r="E1350" s="33"/>
      <c r="F1350" s="50">
        <v>2.8362540302864563</v>
      </c>
      <c r="G1350" s="2">
        <v>68</v>
      </c>
      <c r="H1350" s="2">
        <f t="shared" si="41"/>
        <v>4624</v>
      </c>
      <c r="I1350" s="2"/>
      <c r="K1350" s="2"/>
    </row>
    <row r="1351" spans="1:11" x14ac:dyDescent="0.25">
      <c r="A1351">
        <v>4.7386699226231448</v>
      </c>
      <c r="B1351">
        <v>51</v>
      </c>
      <c r="C1351">
        <f t="shared" si="40"/>
        <v>2601</v>
      </c>
      <c r="E1351" s="33"/>
      <c r="F1351" s="50">
        <v>2.8375680990125787</v>
      </c>
      <c r="G1351" s="2">
        <v>51</v>
      </c>
      <c r="H1351" s="2">
        <f t="shared" si="41"/>
        <v>2601</v>
      </c>
      <c r="I1351" s="2"/>
      <c r="K1351" s="2"/>
    </row>
    <row r="1352" spans="1:11" x14ac:dyDescent="0.25">
      <c r="A1352">
        <v>4.7386699226231448</v>
      </c>
      <c r="B1352">
        <v>57</v>
      </c>
      <c r="C1352">
        <f t="shared" si="40"/>
        <v>3249</v>
      </c>
      <c r="E1352" s="33"/>
      <c r="F1352" s="50">
        <v>2.8375680990125787</v>
      </c>
      <c r="G1352" s="2">
        <v>57</v>
      </c>
      <c r="H1352" s="2">
        <f t="shared" si="41"/>
        <v>3249</v>
      </c>
      <c r="I1352" s="2"/>
      <c r="K1352" s="2"/>
    </row>
    <row r="1353" spans="1:11" x14ac:dyDescent="0.25">
      <c r="A1353">
        <v>4.7396413706913787</v>
      </c>
      <c r="B1353">
        <v>55</v>
      </c>
      <c r="C1353">
        <f t="shared" si="40"/>
        <v>3025</v>
      </c>
      <c r="E1353" s="33"/>
      <c r="F1353" s="50">
        <v>2.8382053727934649</v>
      </c>
      <c r="G1353" s="2">
        <v>55</v>
      </c>
      <c r="H1353" s="2">
        <f t="shared" si="41"/>
        <v>3025</v>
      </c>
      <c r="I1353" s="2"/>
      <c r="K1353" s="2"/>
    </row>
    <row r="1354" spans="1:11" x14ac:dyDescent="0.25">
      <c r="A1354">
        <v>4.7396413706913787</v>
      </c>
      <c r="B1354">
        <v>48</v>
      </c>
      <c r="C1354">
        <f t="shared" si="40"/>
        <v>2304</v>
      </c>
      <c r="E1354" s="33"/>
      <c r="F1354" s="50">
        <v>2.8382053727934649</v>
      </c>
      <c r="G1354" s="2">
        <v>48</v>
      </c>
      <c r="H1354" s="2">
        <f t="shared" si="41"/>
        <v>2304</v>
      </c>
      <c r="I1354" s="2"/>
      <c r="K1354" s="2"/>
    </row>
    <row r="1355" spans="1:11" x14ac:dyDescent="0.25">
      <c r="A1355">
        <v>4.7396413706913787</v>
      </c>
      <c r="B1355">
        <v>42</v>
      </c>
      <c r="C1355">
        <f t="shared" si="40"/>
        <v>1764</v>
      </c>
      <c r="E1355" s="33"/>
      <c r="F1355" s="50">
        <v>2.8382053727934649</v>
      </c>
      <c r="G1355" s="2">
        <v>42</v>
      </c>
      <c r="H1355" s="2">
        <f t="shared" si="41"/>
        <v>1764</v>
      </c>
      <c r="I1355" s="2"/>
      <c r="K1355" s="2"/>
    </row>
    <row r="1356" spans="1:11" x14ac:dyDescent="0.25">
      <c r="A1356">
        <v>4.7396413706913787</v>
      </c>
      <c r="B1356">
        <v>59</v>
      </c>
      <c r="C1356">
        <f t="shared" si="40"/>
        <v>3481</v>
      </c>
      <c r="E1356" s="33"/>
      <c r="F1356" s="50">
        <v>2.8382053727934649</v>
      </c>
      <c r="G1356" s="2">
        <v>59</v>
      </c>
      <c r="H1356" s="2">
        <f t="shared" si="41"/>
        <v>3481</v>
      </c>
      <c r="I1356" s="2"/>
      <c r="K1356" s="2"/>
    </row>
    <row r="1357" spans="1:11" x14ac:dyDescent="0.25">
      <c r="A1357">
        <v>4.7396413706913787</v>
      </c>
      <c r="B1357">
        <v>71</v>
      </c>
      <c r="C1357">
        <f t="shared" si="40"/>
        <v>5041</v>
      </c>
      <c r="E1357" s="33"/>
      <c r="F1357" s="50">
        <v>2.8382053727934649</v>
      </c>
      <c r="G1357" s="2">
        <v>71</v>
      </c>
      <c r="H1357" s="2">
        <f t="shared" si="41"/>
        <v>5041</v>
      </c>
      <c r="I1357" s="2"/>
      <c r="K1357" s="2"/>
    </row>
    <row r="1358" spans="1:11" x14ac:dyDescent="0.25">
      <c r="A1358">
        <v>4.740612717919614</v>
      </c>
      <c r="B1358">
        <v>45</v>
      </c>
      <c r="C1358">
        <f t="shared" si="40"/>
        <v>2025</v>
      </c>
      <c r="E1358" s="33"/>
      <c r="F1358" s="50">
        <v>2.8388435834013626</v>
      </c>
      <c r="G1358" s="2">
        <v>45</v>
      </c>
      <c r="H1358" s="2">
        <f t="shared" si="41"/>
        <v>2025</v>
      </c>
      <c r="I1358" s="2"/>
      <c r="K1358" s="2"/>
    </row>
    <row r="1359" spans="1:11" x14ac:dyDescent="0.25">
      <c r="A1359">
        <v>4.740612717919614</v>
      </c>
      <c r="B1359">
        <v>61</v>
      </c>
      <c r="C1359">
        <f t="shared" si="40"/>
        <v>3721</v>
      </c>
      <c r="E1359" s="33"/>
      <c r="F1359" s="50">
        <v>2.8388435834013626</v>
      </c>
      <c r="G1359" s="2">
        <v>61</v>
      </c>
      <c r="H1359" s="2">
        <f t="shared" si="41"/>
        <v>3721</v>
      </c>
      <c r="I1359" s="2"/>
      <c r="K1359" s="2"/>
    </row>
    <row r="1360" spans="1:11" x14ac:dyDescent="0.25">
      <c r="A1360">
        <v>4.7416487103855811</v>
      </c>
      <c r="B1360">
        <v>54</v>
      </c>
      <c r="C1360">
        <f t="shared" si="40"/>
        <v>2916</v>
      </c>
      <c r="E1360" s="33"/>
      <c r="F1360" s="50">
        <v>2.8395253752738308</v>
      </c>
      <c r="G1360" s="2">
        <v>54</v>
      </c>
      <c r="H1360" s="2">
        <f t="shared" si="41"/>
        <v>2916</v>
      </c>
      <c r="I1360" s="2"/>
      <c r="K1360" s="2"/>
    </row>
    <row r="1361" spans="1:11" x14ac:dyDescent="0.25">
      <c r="A1361">
        <v>4.7426198489410138</v>
      </c>
      <c r="B1361">
        <v>47</v>
      </c>
      <c r="C1361">
        <f t="shared" si="40"/>
        <v>2209</v>
      </c>
      <c r="E1361" s="33"/>
      <c r="F1361" s="50">
        <v>2.8401655256460514</v>
      </c>
      <c r="G1361" s="2">
        <v>47</v>
      </c>
      <c r="H1361" s="2">
        <f t="shared" si="41"/>
        <v>2209</v>
      </c>
      <c r="I1361" s="2"/>
      <c r="K1361" s="2"/>
    </row>
    <row r="1362" spans="1:11" x14ac:dyDescent="0.25">
      <c r="A1362">
        <v>4.7426198489410138</v>
      </c>
      <c r="B1362">
        <v>59</v>
      </c>
      <c r="C1362">
        <f t="shared" si="40"/>
        <v>3481</v>
      </c>
      <c r="E1362" s="33"/>
      <c r="F1362" s="50">
        <v>2.8401655256460514</v>
      </c>
      <c r="G1362" s="2">
        <v>59</v>
      </c>
      <c r="H1362" s="2">
        <f t="shared" si="41"/>
        <v>3481</v>
      </c>
      <c r="I1362" s="2"/>
      <c r="K1362" s="2"/>
    </row>
    <row r="1363" spans="1:11" x14ac:dyDescent="0.25">
      <c r="A1363">
        <v>4.7426198489410138</v>
      </c>
      <c r="B1363">
        <v>72</v>
      </c>
      <c r="C1363">
        <f t="shared" si="40"/>
        <v>5184</v>
      </c>
      <c r="E1363" s="33"/>
      <c r="F1363" s="50">
        <v>2.8401655256460514</v>
      </c>
      <c r="G1363" s="2">
        <v>72</v>
      </c>
      <c r="H1363" s="2">
        <f t="shared" si="41"/>
        <v>5184</v>
      </c>
      <c r="I1363" s="2"/>
      <c r="K1363" s="2"/>
    </row>
    <row r="1364" spans="1:11" x14ac:dyDescent="0.25">
      <c r="A1364">
        <v>4.7435908863950953</v>
      </c>
      <c r="B1364">
        <v>50</v>
      </c>
      <c r="C1364">
        <f t="shared" si="40"/>
        <v>2500</v>
      </c>
      <c r="E1364" s="33"/>
      <c r="F1364" s="50">
        <v>2.840806616385084</v>
      </c>
      <c r="G1364" s="2">
        <v>50</v>
      </c>
      <c r="H1364" s="2">
        <f t="shared" si="41"/>
        <v>2500</v>
      </c>
      <c r="I1364" s="2"/>
      <c r="K1364" s="2"/>
    </row>
    <row r="1365" spans="1:11" x14ac:dyDescent="0.25">
      <c r="A1365">
        <v>4.7435908863950953</v>
      </c>
      <c r="B1365">
        <v>46</v>
      </c>
      <c r="C1365">
        <f t="shared" si="40"/>
        <v>2116</v>
      </c>
      <c r="E1365" s="33"/>
      <c r="F1365" s="50">
        <v>2.840806616385084</v>
      </c>
      <c r="G1365" s="2">
        <v>46</v>
      </c>
      <c r="H1365" s="2">
        <f t="shared" si="41"/>
        <v>2116</v>
      </c>
      <c r="I1365" s="2"/>
      <c r="K1365" s="2"/>
    </row>
    <row r="1366" spans="1:11" x14ac:dyDescent="0.25">
      <c r="A1366">
        <v>4.7445618226626696</v>
      </c>
      <c r="B1366">
        <v>60</v>
      </c>
      <c r="C1366">
        <f t="shared" si="40"/>
        <v>3600</v>
      </c>
      <c r="E1366" s="33"/>
      <c r="F1366" s="50">
        <v>2.8414486486476873</v>
      </c>
      <c r="G1366" s="2">
        <v>60</v>
      </c>
      <c r="H1366" s="2">
        <f t="shared" si="41"/>
        <v>3600</v>
      </c>
      <c r="I1366" s="2"/>
      <c r="K1366" s="2"/>
    </row>
    <row r="1367" spans="1:11" x14ac:dyDescent="0.25">
      <c r="A1367">
        <v>4.7445618226626696</v>
      </c>
      <c r="B1367">
        <v>72</v>
      </c>
      <c r="C1367">
        <f t="shared" si="40"/>
        <v>5184</v>
      </c>
      <c r="E1367" s="33"/>
      <c r="F1367" s="50">
        <v>2.8414486486476873</v>
      </c>
      <c r="G1367" s="2">
        <v>72</v>
      </c>
      <c r="H1367" s="2">
        <f t="shared" si="41"/>
        <v>5184</v>
      </c>
      <c r="I1367" s="2"/>
      <c r="K1367" s="2"/>
    </row>
    <row r="1368" spans="1:11" x14ac:dyDescent="0.25">
      <c r="A1368">
        <v>4.7455973763888348</v>
      </c>
      <c r="B1368">
        <v>42</v>
      </c>
      <c r="C1368">
        <f t="shared" si="40"/>
        <v>1764</v>
      </c>
      <c r="E1368" s="33"/>
      <c r="F1368" s="50">
        <v>2.8421345221340779</v>
      </c>
      <c r="G1368" s="2">
        <v>42</v>
      </c>
      <c r="H1368" s="2">
        <f t="shared" si="41"/>
        <v>1764</v>
      </c>
      <c r="I1368" s="2"/>
      <c r="K1368" s="2"/>
    </row>
    <row r="1369" spans="1:11" x14ac:dyDescent="0.25">
      <c r="A1369">
        <v>4.7455973763888348</v>
      </c>
      <c r="B1369">
        <v>54</v>
      </c>
      <c r="C1369">
        <f t="shared" si="40"/>
        <v>2916</v>
      </c>
      <c r="E1369" s="33"/>
      <c r="F1369" s="50">
        <v>2.8421345221340779</v>
      </c>
      <c r="G1369" s="2">
        <v>54</v>
      </c>
      <c r="H1369" s="2">
        <f t="shared" si="41"/>
        <v>2916</v>
      </c>
      <c r="I1369" s="2"/>
      <c r="K1369" s="2"/>
    </row>
    <row r="1370" spans="1:11" x14ac:dyDescent="0.25">
      <c r="A1370">
        <v>4.7465681032679523</v>
      </c>
      <c r="B1370">
        <v>58</v>
      </c>
      <c r="C1370">
        <f t="shared" si="40"/>
        <v>3364</v>
      </c>
      <c r="E1370" s="33"/>
      <c r="F1370" s="50">
        <v>2.8427785038829718</v>
      </c>
      <c r="G1370" s="2">
        <v>58</v>
      </c>
      <c r="H1370" s="2">
        <f t="shared" si="41"/>
        <v>3364</v>
      </c>
      <c r="I1370" s="2"/>
      <c r="K1370" s="2"/>
    </row>
    <row r="1371" spans="1:11" x14ac:dyDescent="0.25">
      <c r="A1371">
        <v>4.7475387286996602</v>
      </c>
      <c r="B1371">
        <v>72</v>
      </c>
      <c r="C1371">
        <f t="shared" ref="C1371:C1434" si="42">B1371^2</f>
        <v>5184</v>
      </c>
      <c r="E1371" s="33"/>
      <c r="F1371" s="50">
        <v>2.8434234307104935</v>
      </c>
      <c r="G1371" s="2">
        <v>72</v>
      </c>
      <c r="H1371" s="2">
        <f t="shared" ref="H1371:H1434" si="43">G1371^2</f>
        <v>5184</v>
      </c>
      <c r="I1371" s="2"/>
      <c r="K1371" s="2"/>
    </row>
    <row r="1372" spans="1:11" x14ac:dyDescent="0.25">
      <c r="A1372">
        <v>4.7485092525989518</v>
      </c>
      <c r="B1372">
        <v>71</v>
      </c>
      <c r="C1372">
        <f t="shared" si="42"/>
        <v>5041</v>
      </c>
      <c r="E1372" s="33"/>
      <c r="F1372" s="50">
        <v>2.844069303778392</v>
      </c>
      <c r="G1372" s="2">
        <v>71</v>
      </c>
      <c r="H1372" s="2">
        <f t="shared" si="43"/>
        <v>5041</v>
      </c>
      <c r="I1372" s="2"/>
      <c r="K1372" s="2"/>
    </row>
    <row r="1373" spans="1:11" x14ac:dyDescent="0.25">
      <c r="A1373">
        <v>4.7495443660845114</v>
      </c>
      <c r="B1373">
        <v>47</v>
      </c>
      <c r="C1373">
        <f t="shared" si="42"/>
        <v>2209</v>
      </c>
      <c r="E1373" s="33"/>
      <c r="F1373" s="50">
        <v>2.8447592793283851</v>
      </c>
      <c r="G1373" s="2">
        <v>47</v>
      </c>
      <c r="H1373" s="2">
        <f t="shared" si="43"/>
        <v>2209</v>
      </c>
      <c r="I1373" s="2"/>
      <c r="K1373" s="2"/>
    </row>
    <row r="1374" spans="1:11" x14ac:dyDescent="0.25">
      <c r="A1374">
        <v>4.7524550020102794</v>
      </c>
      <c r="B1374">
        <v>53</v>
      </c>
      <c r="C1374">
        <f t="shared" si="42"/>
        <v>2809</v>
      </c>
      <c r="E1374" s="33"/>
      <c r="F1374" s="50">
        <v>2.8467056268819961</v>
      </c>
      <c r="G1374" s="2">
        <v>53</v>
      </c>
      <c r="H1374" s="2">
        <f t="shared" si="43"/>
        <v>2809</v>
      </c>
      <c r="I1374" s="2"/>
      <c r="K1374" s="2"/>
    </row>
    <row r="1375" spans="1:11" x14ac:dyDescent="0.25">
      <c r="A1375">
        <v>4.7524550020102794</v>
      </c>
      <c r="B1375">
        <v>45</v>
      </c>
      <c r="C1375">
        <f t="shared" si="42"/>
        <v>2025</v>
      </c>
      <c r="E1375" s="33"/>
      <c r="F1375" s="50">
        <v>2.8467056268819961</v>
      </c>
      <c r="G1375" s="2">
        <v>45</v>
      </c>
      <c r="H1375" s="2">
        <f t="shared" si="43"/>
        <v>2025</v>
      </c>
      <c r="I1375" s="2"/>
      <c r="K1375" s="2"/>
    </row>
    <row r="1376" spans="1:11" x14ac:dyDescent="0.25">
      <c r="A1376">
        <v>4.7524550020102794</v>
      </c>
      <c r="B1376">
        <v>65</v>
      </c>
      <c r="C1376">
        <f t="shared" si="42"/>
        <v>4225</v>
      </c>
      <c r="E1376" s="33"/>
      <c r="F1376" s="50">
        <v>2.8467056268819961</v>
      </c>
      <c r="G1376" s="2">
        <v>65</v>
      </c>
      <c r="H1376" s="2">
        <f t="shared" si="43"/>
        <v>4225</v>
      </c>
      <c r="I1376" s="2"/>
      <c r="K1376" s="2"/>
    </row>
    <row r="1377" spans="1:11" x14ac:dyDescent="0.25">
      <c r="A1377">
        <v>4.7534896737570111</v>
      </c>
      <c r="B1377">
        <v>49</v>
      </c>
      <c r="C1377">
        <f t="shared" si="42"/>
        <v>2401</v>
      </c>
      <c r="E1377" s="33"/>
      <c r="F1377" s="50">
        <v>2.8473997250336565</v>
      </c>
      <c r="G1377" s="2">
        <v>49</v>
      </c>
      <c r="H1377" s="2">
        <f t="shared" si="43"/>
        <v>2401</v>
      </c>
      <c r="I1377" s="2"/>
      <c r="K1377" s="2"/>
    </row>
    <row r="1378" spans="1:11" x14ac:dyDescent="0.25">
      <c r="A1378">
        <v>4.7544595730667645</v>
      </c>
      <c r="B1378">
        <v>55</v>
      </c>
      <c r="C1378">
        <f t="shared" si="42"/>
        <v>3025</v>
      </c>
      <c r="E1378" s="33"/>
      <c r="F1378" s="50">
        <v>2.8480514271966411</v>
      </c>
      <c r="G1378" s="2">
        <v>55</v>
      </c>
      <c r="H1378" s="2">
        <f t="shared" si="43"/>
        <v>3025</v>
      </c>
      <c r="I1378" s="2"/>
      <c r="K1378" s="2"/>
    </row>
    <row r="1379" spans="1:11" x14ac:dyDescent="0.25">
      <c r="A1379">
        <v>4.7544595730667645</v>
      </c>
      <c r="B1379">
        <v>52</v>
      </c>
      <c r="C1379">
        <f t="shared" si="42"/>
        <v>2704</v>
      </c>
      <c r="E1379" s="33"/>
      <c r="F1379" s="50">
        <v>2.8480514271966411</v>
      </c>
      <c r="G1379" s="2">
        <v>52</v>
      </c>
      <c r="H1379" s="2">
        <f t="shared" si="43"/>
        <v>2704</v>
      </c>
      <c r="I1379" s="2"/>
      <c r="K1379" s="2"/>
    </row>
    <row r="1380" spans="1:11" x14ac:dyDescent="0.25">
      <c r="A1380">
        <v>4.7574332937006423</v>
      </c>
      <c r="B1380">
        <v>54</v>
      </c>
      <c r="C1380">
        <f t="shared" si="42"/>
        <v>2916</v>
      </c>
      <c r="E1380" s="33"/>
      <c r="F1380" s="50">
        <v>2.8500559377654198</v>
      </c>
      <c r="G1380" s="2">
        <v>54</v>
      </c>
      <c r="H1380" s="2">
        <f t="shared" si="43"/>
        <v>2916</v>
      </c>
      <c r="I1380" s="2"/>
      <c r="K1380" s="2"/>
    </row>
    <row r="1381" spans="1:11" x14ac:dyDescent="0.25">
      <c r="A1381">
        <v>4.7574332937006423</v>
      </c>
      <c r="B1381">
        <v>53</v>
      </c>
      <c r="C1381">
        <f t="shared" si="42"/>
        <v>2809</v>
      </c>
      <c r="E1381" s="33"/>
      <c r="F1381" s="50">
        <v>2.8500559377654198</v>
      </c>
      <c r="G1381" s="2">
        <v>53</v>
      </c>
      <c r="H1381" s="2">
        <f t="shared" si="43"/>
        <v>2809</v>
      </c>
      <c r="I1381" s="2"/>
      <c r="K1381" s="2"/>
    </row>
    <row r="1382" spans="1:11" x14ac:dyDescent="0.25">
      <c r="A1382">
        <v>4.7584027771222113</v>
      </c>
      <c r="B1382">
        <v>52</v>
      </c>
      <c r="C1382">
        <f t="shared" si="42"/>
        <v>2704</v>
      </c>
      <c r="E1382" s="33"/>
      <c r="F1382" s="50">
        <v>2.8507115291324858</v>
      </c>
      <c r="G1382" s="2">
        <v>52</v>
      </c>
      <c r="H1382" s="2">
        <f t="shared" si="43"/>
        <v>2704</v>
      </c>
      <c r="I1382" s="2"/>
      <c r="K1382" s="2"/>
    </row>
    <row r="1383" spans="1:11" x14ac:dyDescent="0.25">
      <c r="A1383">
        <v>4.7584027771222113</v>
      </c>
      <c r="B1383">
        <v>42</v>
      </c>
      <c r="C1383">
        <f t="shared" si="42"/>
        <v>1764</v>
      </c>
      <c r="E1383" s="33"/>
      <c r="F1383" s="50">
        <v>2.8507115291324858</v>
      </c>
      <c r="G1383" s="2">
        <v>42</v>
      </c>
      <c r="H1383" s="2">
        <f t="shared" si="43"/>
        <v>1764</v>
      </c>
      <c r="I1383" s="2"/>
      <c r="K1383" s="2"/>
    </row>
    <row r="1384" spans="1:11" x14ac:dyDescent="0.25">
      <c r="A1384">
        <v>4.7584027771222113</v>
      </c>
      <c r="B1384">
        <v>43</v>
      </c>
      <c r="C1384">
        <f t="shared" si="42"/>
        <v>1849</v>
      </c>
      <c r="E1384" s="33"/>
      <c r="F1384" s="50">
        <v>2.8507115291324858</v>
      </c>
      <c r="G1384" s="2">
        <v>43</v>
      </c>
      <c r="H1384" s="2">
        <f t="shared" si="43"/>
        <v>1849</v>
      </c>
      <c r="I1384" s="2"/>
      <c r="K1384" s="2"/>
    </row>
    <row r="1385" spans="1:11" x14ac:dyDescent="0.25">
      <c r="A1385">
        <v>4.7584027771222113</v>
      </c>
      <c r="B1385">
        <v>63</v>
      </c>
      <c r="C1385">
        <f t="shared" si="42"/>
        <v>3969</v>
      </c>
      <c r="E1385" s="33"/>
      <c r="F1385" s="50">
        <v>2.8507115291324858</v>
      </c>
      <c r="G1385" s="2">
        <v>63</v>
      </c>
      <c r="H1385" s="2">
        <f t="shared" si="43"/>
        <v>3969</v>
      </c>
      <c r="I1385" s="2"/>
      <c r="K1385" s="2"/>
    </row>
    <row r="1386" spans="1:11" x14ac:dyDescent="0.25">
      <c r="A1386">
        <v>4.7593721580617823</v>
      </c>
      <c r="B1386">
        <v>57</v>
      </c>
      <c r="C1386">
        <f t="shared" si="42"/>
        <v>3249</v>
      </c>
      <c r="E1386" s="33"/>
      <c r="F1386" s="50">
        <v>2.8513680798364041</v>
      </c>
      <c r="G1386" s="2">
        <v>57</v>
      </c>
      <c r="H1386" s="2">
        <f t="shared" si="43"/>
        <v>3249</v>
      </c>
      <c r="I1386" s="2"/>
      <c r="K1386" s="2"/>
    </row>
    <row r="1387" spans="1:11" x14ac:dyDescent="0.25">
      <c r="A1387">
        <v>4.7613752202196258</v>
      </c>
      <c r="B1387">
        <v>54</v>
      </c>
      <c r="C1387">
        <f t="shared" si="42"/>
        <v>2916</v>
      </c>
      <c r="E1387" s="33"/>
      <c r="F1387" s="50">
        <v>2.8527279963802208</v>
      </c>
      <c r="G1387" s="2">
        <v>54</v>
      </c>
      <c r="H1387" s="2">
        <f t="shared" si="43"/>
        <v>2916</v>
      </c>
      <c r="I1387" s="2"/>
      <c r="K1387" s="2"/>
    </row>
    <row r="1388" spans="1:11" x14ac:dyDescent="0.25">
      <c r="A1388">
        <v>4.7623442863539314</v>
      </c>
      <c r="B1388">
        <v>51</v>
      </c>
      <c r="C1388">
        <f t="shared" si="42"/>
        <v>2601</v>
      </c>
      <c r="E1388" s="33"/>
      <c r="F1388" s="50">
        <v>2.8533874963948582</v>
      </c>
      <c r="G1388" s="2">
        <v>51</v>
      </c>
      <c r="H1388" s="2">
        <f t="shared" si="43"/>
        <v>2601</v>
      </c>
      <c r="I1388" s="2"/>
      <c r="K1388" s="2"/>
    </row>
    <row r="1389" spans="1:11" x14ac:dyDescent="0.25">
      <c r="A1389">
        <v>4.7623442863539314</v>
      </c>
      <c r="B1389">
        <v>50</v>
      </c>
      <c r="C1389">
        <f t="shared" si="42"/>
        <v>2500</v>
      </c>
      <c r="E1389" s="33"/>
      <c r="F1389" s="50">
        <v>2.8533874963948582</v>
      </c>
      <c r="G1389" s="2">
        <v>50</v>
      </c>
      <c r="H1389" s="2">
        <f t="shared" si="43"/>
        <v>2500</v>
      </c>
      <c r="I1389" s="2"/>
      <c r="K1389" s="2"/>
    </row>
    <row r="1390" spans="1:11" x14ac:dyDescent="0.25">
      <c r="A1390">
        <v>4.7623442863539314</v>
      </c>
      <c r="B1390">
        <v>56</v>
      </c>
      <c r="C1390">
        <f t="shared" si="42"/>
        <v>3136</v>
      </c>
      <c r="E1390" s="33"/>
      <c r="F1390" s="50">
        <v>2.8533874963948582</v>
      </c>
      <c r="G1390" s="2">
        <v>56</v>
      </c>
      <c r="H1390" s="2">
        <f t="shared" si="43"/>
        <v>3136</v>
      </c>
      <c r="I1390" s="2"/>
      <c r="K1390" s="2"/>
    </row>
    <row r="1391" spans="1:11" x14ac:dyDescent="0.25">
      <c r="A1391">
        <v>4.7633132496625787</v>
      </c>
      <c r="B1391">
        <v>49</v>
      </c>
      <c r="C1391">
        <f t="shared" si="42"/>
        <v>2401</v>
      </c>
      <c r="E1391" s="33"/>
      <c r="F1391" s="50">
        <v>2.8540479605405062</v>
      </c>
      <c r="G1391" s="2">
        <v>49</v>
      </c>
      <c r="H1391" s="2">
        <f t="shared" si="43"/>
        <v>2401</v>
      </c>
      <c r="I1391" s="2"/>
      <c r="K1391" s="2"/>
    </row>
    <row r="1392" spans="1:11" x14ac:dyDescent="0.25">
      <c r="A1392">
        <v>4.7633132496625787</v>
      </c>
      <c r="B1392">
        <v>58</v>
      </c>
      <c r="C1392">
        <f t="shared" si="42"/>
        <v>3364</v>
      </c>
      <c r="E1392" s="33"/>
      <c r="F1392" s="50">
        <v>2.8540479605405062</v>
      </c>
      <c r="G1392" s="2">
        <v>58</v>
      </c>
      <c r="H1392" s="2">
        <f t="shared" si="43"/>
        <v>3364</v>
      </c>
      <c r="I1392" s="2"/>
      <c r="K1392" s="2"/>
    </row>
    <row r="1393" spans="1:11" x14ac:dyDescent="0.25">
      <c r="A1393">
        <v>4.7653154476281294</v>
      </c>
      <c r="B1393">
        <v>62</v>
      </c>
      <c r="C1393">
        <f t="shared" si="42"/>
        <v>3844</v>
      </c>
      <c r="E1393" s="33"/>
      <c r="F1393" s="50">
        <v>2.8554159800781473</v>
      </c>
      <c r="G1393" s="2">
        <v>62</v>
      </c>
      <c r="H1393" s="2">
        <f t="shared" si="43"/>
        <v>3844</v>
      </c>
      <c r="I1393" s="2"/>
      <c r="K1393" s="2"/>
    </row>
    <row r="1394" spans="1:11" x14ac:dyDescent="0.25">
      <c r="A1394">
        <v>4.7662840950785412</v>
      </c>
      <c r="B1394">
        <v>55</v>
      </c>
      <c r="C1394">
        <f t="shared" si="42"/>
        <v>3025</v>
      </c>
      <c r="E1394" s="33"/>
      <c r="F1394" s="50">
        <v>2.8560794082686964</v>
      </c>
      <c r="G1394" s="2">
        <v>55</v>
      </c>
      <c r="H1394" s="2">
        <f t="shared" si="43"/>
        <v>3025</v>
      </c>
      <c r="I1394" s="2"/>
      <c r="K1394" s="2"/>
    </row>
    <row r="1395" spans="1:11" x14ac:dyDescent="0.25">
      <c r="A1395">
        <v>4.7662840950785412</v>
      </c>
      <c r="B1395">
        <v>54</v>
      </c>
      <c r="C1395">
        <f t="shared" si="42"/>
        <v>2916</v>
      </c>
      <c r="E1395" s="33"/>
      <c r="F1395" s="50">
        <v>2.8560794082686964</v>
      </c>
      <c r="G1395" s="2">
        <v>54</v>
      </c>
      <c r="H1395" s="2">
        <f t="shared" si="43"/>
        <v>2916</v>
      </c>
      <c r="I1395" s="2"/>
      <c r="K1395" s="2"/>
    </row>
    <row r="1396" spans="1:11" x14ac:dyDescent="0.25">
      <c r="A1396">
        <v>4.7662840950785412</v>
      </c>
      <c r="B1396">
        <v>47</v>
      </c>
      <c r="C1396">
        <f t="shared" si="42"/>
        <v>2209</v>
      </c>
      <c r="E1396" s="33"/>
      <c r="F1396" s="50">
        <v>2.8560794082686964</v>
      </c>
      <c r="G1396" s="2">
        <v>47</v>
      </c>
      <c r="H1396" s="2">
        <f t="shared" si="43"/>
        <v>2209</v>
      </c>
      <c r="I1396" s="2"/>
      <c r="K1396" s="2"/>
    </row>
    <row r="1397" spans="1:11" x14ac:dyDescent="0.25">
      <c r="A1397">
        <v>4.7682856394509274</v>
      </c>
      <c r="B1397">
        <v>53</v>
      </c>
      <c r="C1397">
        <f t="shared" si="42"/>
        <v>2809</v>
      </c>
      <c r="E1397" s="33"/>
      <c r="F1397" s="50">
        <v>2.8574535650161907</v>
      </c>
      <c r="G1397" s="2">
        <v>53</v>
      </c>
      <c r="H1397" s="2">
        <f t="shared" si="43"/>
        <v>2809</v>
      </c>
      <c r="I1397" s="2"/>
      <c r="K1397" s="2"/>
    </row>
    <row r="1398" spans="1:11" x14ac:dyDescent="0.25">
      <c r="A1398">
        <v>4.7682856394509274</v>
      </c>
      <c r="B1398">
        <v>52</v>
      </c>
      <c r="C1398">
        <f t="shared" si="42"/>
        <v>2704</v>
      </c>
      <c r="E1398" s="33"/>
      <c r="F1398" s="50">
        <v>2.8574535650161907</v>
      </c>
      <c r="G1398" s="2">
        <v>52</v>
      </c>
      <c r="H1398" s="2">
        <f t="shared" si="43"/>
        <v>2704</v>
      </c>
      <c r="I1398" s="2"/>
      <c r="K1398" s="2"/>
    </row>
    <row r="1399" spans="1:11" x14ac:dyDescent="0.25">
      <c r="A1399">
        <v>4.7692539702502934</v>
      </c>
      <c r="B1399">
        <v>49</v>
      </c>
      <c r="C1399">
        <f t="shared" si="42"/>
        <v>2401</v>
      </c>
      <c r="E1399" s="33"/>
      <c r="F1399" s="50">
        <v>2.8581199684053082</v>
      </c>
      <c r="G1399" s="2">
        <v>49</v>
      </c>
      <c r="H1399" s="2">
        <f t="shared" si="43"/>
        <v>2401</v>
      </c>
      <c r="I1399" s="2"/>
      <c r="K1399" s="2"/>
    </row>
    <row r="1400" spans="1:11" x14ac:dyDescent="0.25">
      <c r="A1400">
        <v>4.7692539702502934</v>
      </c>
      <c r="B1400">
        <v>54</v>
      </c>
      <c r="C1400">
        <f t="shared" si="42"/>
        <v>2916</v>
      </c>
      <c r="E1400" s="33"/>
      <c r="F1400" s="50">
        <v>2.8581199684053082</v>
      </c>
      <c r="G1400" s="2">
        <v>54</v>
      </c>
      <c r="H1400" s="2">
        <f t="shared" si="43"/>
        <v>2916</v>
      </c>
      <c r="I1400" s="2"/>
      <c r="K1400" s="2"/>
    </row>
    <row r="1401" spans="1:11" x14ac:dyDescent="0.25">
      <c r="A1401">
        <v>4.770222197622644</v>
      </c>
      <c r="B1401">
        <v>49</v>
      </c>
      <c r="C1401">
        <f t="shared" si="42"/>
        <v>2401</v>
      </c>
      <c r="E1401" s="33"/>
      <c r="F1401" s="50">
        <v>2.8587873443855738</v>
      </c>
      <c r="G1401" s="2">
        <v>49</v>
      </c>
      <c r="H1401" s="2">
        <f t="shared" si="43"/>
        <v>2401</v>
      </c>
      <c r="I1401" s="2"/>
      <c r="K1401" s="2"/>
    </row>
    <row r="1402" spans="1:11" x14ac:dyDescent="0.25">
      <c r="A1402">
        <v>4.770222197622644</v>
      </c>
      <c r="B1402">
        <v>55</v>
      </c>
      <c r="C1402">
        <f t="shared" si="42"/>
        <v>3025</v>
      </c>
      <c r="E1402" s="33"/>
      <c r="F1402" s="50">
        <v>2.8587873443855738</v>
      </c>
      <c r="G1402" s="2">
        <v>55</v>
      </c>
      <c r="H1402" s="2">
        <f t="shared" si="43"/>
        <v>3025</v>
      </c>
      <c r="I1402" s="2"/>
      <c r="K1402" s="2"/>
    </row>
    <row r="1403" spans="1:11" x14ac:dyDescent="0.25">
      <c r="A1403">
        <v>4.7741585883228312</v>
      </c>
      <c r="B1403">
        <v>54</v>
      </c>
      <c r="C1403">
        <f t="shared" si="42"/>
        <v>2916</v>
      </c>
      <c r="E1403" s="33"/>
      <c r="F1403" s="50">
        <v>2.8615113847261693</v>
      </c>
      <c r="G1403" s="2">
        <v>54</v>
      </c>
      <c r="H1403" s="2">
        <f t="shared" si="43"/>
        <v>2916</v>
      </c>
      <c r="I1403" s="2"/>
      <c r="K1403" s="2"/>
    </row>
    <row r="1404" spans="1:11" x14ac:dyDescent="0.25">
      <c r="A1404">
        <v>4.7751262903723948</v>
      </c>
      <c r="B1404">
        <v>46</v>
      </c>
      <c r="C1404">
        <f t="shared" si="42"/>
        <v>2116</v>
      </c>
      <c r="E1404" s="33"/>
      <c r="F1404" s="50">
        <v>2.8621837068358902</v>
      </c>
      <c r="G1404" s="2">
        <v>46</v>
      </c>
      <c r="H1404" s="2">
        <f t="shared" si="43"/>
        <v>2116</v>
      </c>
      <c r="I1404" s="2"/>
      <c r="K1404" s="2"/>
    </row>
    <row r="1405" spans="1:11" x14ac:dyDescent="0.25">
      <c r="A1405">
        <v>4.7761583913282211</v>
      </c>
      <c r="B1405">
        <v>53</v>
      </c>
      <c r="C1405">
        <f t="shared" si="42"/>
        <v>2809</v>
      </c>
      <c r="E1405" s="33"/>
      <c r="F1405" s="50">
        <v>2.8629019304477143</v>
      </c>
      <c r="G1405" s="2">
        <v>53</v>
      </c>
      <c r="H1405" s="2">
        <f t="shared" si="43"/>
        <v>2809</v>
      </c>
      <c r="I1405" s="2"/>
      <c r="K1405" s="2"/>
    </row>
    <row r="1406" spans="1:11" x14ac:dyDescent="0.25">
      <c r="A1406">
        <v>4.7761583913282211</v>
      </c>
      <c r="B1406">
        <v>53</v>
      </c>
      <c r="C1406">
        <f t="shared" si="42"/>
        <v>2809</v>
      </c>
      <c r="E1406" s="33"/>
      <c r="F1406" s="50">
        <v>2.8629019304477143</v>
      </c>
      <c r="G1406" s="2">
        <v>53</v>
      </c>
      <c r="H1406" s="2">
        <f t="shared" si="43"/>
        <v>2809</v>
      </c>
      <c r="I1406" s="2"/>
      <c r="K1406" s="2"/>
    </row>
    <row r="1407" spans="1:11" x14ac:dyDescent="0.25">
      <c r="A1407">
        <v>4.7761583913282211</v>
      </c>
      <c r="B1407">
        <v>63</v>
      </c>
      <c r="C1407">
        <f t="shared" si="42"/>
        <v>3969</v>
      </c>
      <c r="E1407" s="33"/>
      <c r="F1407" s="50">
        <v>2.8629019304477143</v>
      </c>
      <c r="G1407" s="2">
        <v>63</v>
      </c>
      <c r="H1407" s="2">
        <f t="shared" si="43"/>
        <v>3969</v>
      </c>
      <c r="I1407" s="2"/>
      <c r="K1407" s="2"/>
    </row>
    <row r="1408" spans="1:11" x14ac:dyDescent="0.25">
      <c r="A1408">
        <v>4.7771258784821793</v>
      </c>
      <c r="B1408">
        <v>58</v>
      </c>
      <c r="C1408">
        <f t="shared" si="42"/>
        <v>3364</v>
      </c>
      <c r="E1408" s="33"/>
      <c r="F1408" s="50">
        <v>2.8635762788767494</v>
      </c>
      <c r="G1408" s="2">
        <v>58</v>
      </c>
      <c r="H1408" s="2">
        <f t="shared" si="43"/>
        <v>3364</v>
      </c>
      <c r="I1408" s="2"/>
      <c r="K1408" s="2"/>
    </row>
    <row r="1409" spans="1:11" x14ac:dyDescent="0.25">
      <c r="A1409">
        <v>4.7771258784821793</v>
      </c>
      <c r="B1409">
        <v>50</v>
      </c>
      <c r="C1409">
        <f t="shared" si="42"/>
        <v>2500</v>
      </c>
      <c r="E1409" s="33"/>
      <c r="F1409" s="50">
        <v>2.8635762788767494</v>
      </c>
      <c r="G1409" s="2">
        <v>50</v>
      </c>
      <c r="H1409" s="2">
        <f t="shared" si="43"/>
        <v>2500</v>
      </c>
      <c r="I1409" s="2"/>
      <c r="K1409" s="2"/>
    </row>
    <row r="1410" spans="1:11" x14ac:dyDescent="0.25">
      <c r="A1410">
        <v>4.7771258784821793</v>
      </c>
      <c r="B1410">
        <v>50</v>
      </c>
      <c r="C1410">
        <f t="shared" si="42"/>
        <v>2500</v>
      </c>
      <c r="E1410" s="33"/>
      <c r="F1410" s="50">
        <v>2.8635762788767494</v>
      </c>
      <c r="G1410" s="2">
        <v>50</v>
      </c>
      <c r="H1410" s="2">
        <f t="shared" si="43"/>
        <v>2500</v>
      </c>
      <c r="I1410" s="2"/>
      <c r="K1410" s="2"/>
    </row>
    <row r="1411" spans="1:11" x14ac:dyDescent="0.25">
      <c r="A1411">
        <v>4.7771258784821793</v>
      </c>
      <c r="B1411">
        <v>56</v>
      </c>
      <c r="C1411">
        <f t="shared" si="42"/>
        <v>3136</v>
      </c>
      <c r="E1411" s="33"/>
      <c r="F1411" s="50">
        <v>2.8635762788767494</v>
      </c>
      <c r="G1411" s="2">
        <v>56</v>
      </c>
      <c r="H1411" s="2">
        <f t="shared" si="43"/>
        <v>3136</v>
      </c>
      <c r="I1411" s="2"/>
      <c r="K1411" s="2"/>
    </row>
    <row r="1412" spans="1:11" x14ac:dyDescent="0.25">
      <c r="A1412">
        <v>4.7771258784821793</v>
      </c>
      <c r="B1412">
        <v>68</v>
      </c>
      <c r="C1412">
        <f t="shared" si="42"/>
        <v>4624</v>
      </c>
      <c r="E1412" s="33"/>
      <c r="F1412" s="50">
        <v>2.8635762788767494</v>
      </c>
      <c r="G1412" s="2">
        <v>68</v>
      </c>
      <c r="H1412" s="2">
        <f t="shared" si="43"/>
        <v>4624</v>
      </c>
      <c r="I1412" s="2"/>
      <c r="K1412" s="2"/>
    </row>
    <row r="1413" spans="1:11" x14ac:dyDescent="0.25">
      <c r="A1413">
        <v>4.7780932615257408</v>
      </c>
      <c r="B1413">
        <v>55</v>
      </c>
      <c r="C1413">
        <f t="shared" si="42"/>
        <v>3025</v>
      </c>
      <c r="E1413" s="33"/>
      <c r="F1413" s="50">
        <v>2.8642516096228143</v>
      </c>
      <c r="G1413" s="2">
        <v>55</v>
      </c>
      <c r="H1413" s="2">
        <f t="shared" si="43"/>
        <v>3025</v>
      </c>
      <c r="I1413" s="2"/>
      <c r="K1413" s="2"/>
    </row>
    <row r="1414" spans="1:11" x14ac:dyDescent="0.25">
      <c r="A1414">
        <v>4.7800921895413264</v>
      </c>
      <c r="B1414">
        <v>58</v>
      </c>
      <c r="C1414">
        <f t="shared" si="42"/>
        <v>3364</v>
      </c>
      <c r="E1414" s="33"/>
      <c r="F1414" s="50">
        <v>2.8656504111818393</v>
      </c>
      <c r="G1414" s="2">
        <v>58</v>
      </c>
      <c r="H1414" s="2">
        <f t="shared" si="43"/>
        <v>3364</v>
      </c>
      <c r="I1414" s="2"/>
      <c r="K1414" s="2"/>
    </row>
    <row r="1415" spans="1:11" x14ac:dyDescent="0.25">
      <c r="A1415">
        <v>4.7800921895413264</v>
      </c>
      <c r="B1415">
        <v>52</v>
      </c>
      <c r="C1415">
        <f t="shared" si="42"/>
        <v>2704</v>
      </c>
      <c r="E1415" s="33"/>
      <c r="F1415" s="50">
        <v>2.8656504111818393</v>
      </c>
      <c r="G1415" s="2">
        <v>52</v>
      </c>
      <c r="H1415" s="2">
        <f t="shared" si="43"/>
        <v>2704</v>
      </c>
      <c r="I1415" s="2"/>
      <c r="K1415" s="2"/>
    </row>
    <row r="1416" spans="1:11" x14ac:dyDescent="0.25">
      <c r="A1416">
        <v>4.7810592527902793</v>
      </c>
      <c r="B1416">
        <v>51</v>
      </c>
      <c r="C1416">
        <f t="shared" si="42"/>
        <v>2601</v>
      </c>
      <c r="E1416" s="33"/>
      <c r="F1416" s="50">
        <v>2.8663287618658293</v>
      </c>
      <c r="G1416" s="2">
        <v>51</v>
      </c>
      <c r="H1416" s="2">
        <f t="shared" si="43"/>
        <v>2601</v>
      </c>
      <c r="I1416" s="2"/>
      <c r="K1416" s="2"/>
    </row>
    <row r="1417" spans="1:11" x14ac:dyDescent="0.25">
      <c r="A1417">
        <v>4.7810592527902793</v>
      </c>
      <c r="B1417">
        <v>49</v>
      </c>
      <c r="C1417">
        <f t="shared" si="42"/>
        <v>2401</v>
      </c>
      <c r="E1417" s="33"/>
      <c r="F1417" s="50">
        <v>2.8663287618658293</v>
      </c>
      <c r="G1417" s="2">
        <v>49</v>
      </c>
      <c r="H1417" s="2">
        <f t="shared" si="43"/>
        <v>2401</v>
      </c>
      <c r="I1417" s="2"/>
      <c r="K1417" s="2"/>
    </row>
    <row r="1418" spans="1:11" x14ac:dyDescent="0.25">
      <c r="A1418">
        <v>4.7820262115880601</v>
      </c>
      <c r="B1418">
        <v>54</v>
      </c>
      <c r="C1418">
        <f t="shared" si="42"/>
        <v>2916</v>
      </c>
      <c r="E1418" s="33"/>
      <c r="F1418" s="50">
        <v>2.8670080997620095</v>
      </c>
      <c r="G1418" s="2">
        <v>54</v>
      </c>
      <c r="H1418" s="2">
        <f t="shared" si="43"/>
        <v>2916</v>
      </c>
      <c r="I1418" s="2"/>
      <c r="K1418" s="2"/>
    </row>
    <row r="1419" spans="1:11" x14ac:dyDescent="0.25">
      <c r="A1419">
        <v>4.7820262115880601</v>
      </c>
      <c r="B1419">
        <v>51</v>
      </c>
      <c r="C1419">
        <f t="shared" si="42"/>
        <v>2601</v>
      </c>
      <c r="E1419" s="33"/>
      <c r="F1419" s="50">
        <v>2.8670080997620095</v>
      </c>
      <c r="G1419" s="2">
        <v>51</v>
      </c>
      <c r="H1419" s="2">
        <f t="shared" si="43"/>
        <v>2601</v>
      </c>
      <c r="I1419" s="2"/>
      <c r="K1419" s="2"/>
    </row>
    <row r="1420" spans="1:11" x14ac:dyDescent="0.25">
      <c r="A1420">
        <v>4.7820262115880601</v>
      </c>
      <c r="B1420">
        <v>52</v>
      </c>
      <c r="C1420">
        <f t="shared" si="42"/>
        <v>2704</v>
      </c>
      <c r="E1420" s="33"/>
      <c r="F1420" s="50">
        <v>2.8670080997620095</v>
      </c>
      <c r="G1420" s="2">
        <v>52</v>
      </c>
      <c r="H1420" s="2">
        <f t="shared" si="43"/>
        <v>2704</v>
      </c>
      <c r="I1420" s="2"/>
      <c r="K1420" s="2"/>
    </row>
    <row r="1421" spans="1:11" x14ac:dyDescent="0.25">
      <c r="A1421">
        <v>4.7829930658509596</v>
      </c>
      <c r="B1421">
        <v>42</v>
      </c>
      <c r="C1421">
        <f t="shared" si="42"/>
        <v>1764</v>
      </c>
      <c r="E1421" s="33"/>
      <c r="F1421" s="50">
        <v>2.8676884260774234</v>
      </c>
      <c r="G1421" s="2">
        <v>42</v>
      </c>
      <c r="H1421" s="2">
        <f t="shared" si="43"/>
        <v>1764</v>
      </c>
      <c r="I1421" s="2"/>
      <c r="K1421" s="2"/>
    </row>
    <row r="1422" spans="1:11" x14ac:dyDescent="0.25">
      <c r="A1422">
        <v>4.784024261749785</v>
      </c>
      <c r="B1422">
        <v>56</v>
      </c>
      <c r="C1422">
        <f t="shared" si="42"/>
        <v>3136</v>
      </c>
      <c r="E1422" s="33"/>
      <c r="F1422" s="50">
        <v>2.8684151982996755</v>
      </c>
      <c r="G1422" s="2">
        <v>56</v>
      </c>
      <c r="H1422" s="2">
        <f t="shared" si="43"/>
        <v>3136</v>
      </c>
      <c r="I1422" s="2"/>
      <c r="K1422" s="2"/>
    </row>
    <row r="1423" spans="1:11" x14ac:dyDescent="0.25">
      <c r="A1423">
        <v>4.7849908997088439</v>
      </c>
      <c r="B1423">
        <v>53</v>
      </c>
      <c r="C1423">
        <f t="shared" si="42"/>
        <v>2809</v>
      </c>
      <c r="E1423" s="33"/>
      <c r="F1423" s="50">
        <v>2.869097571178802</v>
      </c>
      <c r="G1423" s="2">
        <v>53</v>
      </c>
      <c r="H1423" s="2">
        <f t="shared" si="43"/>
        <v>2809</v>
      </c>
      <c r="I1423" s="2"/>
      <c r="K1423" s="2"/>
    </row>
    <row r="1424" spans="1:11" x14ac:dyDescent="0.25">
      <c r="A1424">
        <v>4.7849908997088439</v>
      </c>
      <c r="B1424">
        <v>53</v>
      </c>
      <c r="C1424">
        <f t="shared" si="42"/>
        <v>2809</v>
      </c>
      <c r="E1424" s="33"/>
      <c r="F1424" s="50">
        <v>2.869097571178802</v>
      </c>
      <c r="G1424" s="2">
        <v>53</v>
      </c>
      <c r="H1424" s="2">
        <f t="shared" si="43"/>
        <v>2809</v>
      </c>
      <c r="I1424" s="2"/>
      <c r="K1424" s="2"/>
    </row>
    <row r="1425" spans="1:11" x14ac:dyDescent="0.25">
      <c r="A1425">
        <v>4.7849908997088439</v>
      </c>
      <c r="B1425">
        <v>51</v>
      </c>
      <c r="C1425">
        <f t="shared" si="42"/>
        <v>2601</v>
      </c>
      <c r="E1425" s="33"/>
      <c r="F1425" s="50">
        <v>2.869097571178802</v>
      </c>
      <c r="G1425" s="2">
        <v>51</v>
      </c>
      <c r="H1425" s="2">
        <f t="shared" si="43"/>
        <v>2601</v>
      </c>
      <c r="I1425" s="2"/>
      <c r="K1425" s="2"/>
    </row>
    <row r="1426" spans="1:11" x14ac:dyDescent="0.25">
      <c r="A1426">
        <v>4.7859574328765522</v>
      </c>
      <c r="B1426">
        <v>44</v>
      </c>
      <c r="C1426">
        <f t="shared" si="42"/>
        <v>1936</v>
      </c>
      <c r="E1426" s="33"/>
      <c r="F1426" s="50">
        <v>2.8697809361869622</v>
      </c>
      <c r="G1426" s="2">
        <v>44</v>
      </c>
      <c r="H1426" s="2">
        <f t="shared" si="43"/>
        <v>1936</v>
      </c>
      <c r="I1426" s="2"/>
      <c r="K1426" s="2"/>
    </row>
    <row r="1427" spans="1:11" x14ac:dyDescent="0.25">
      <c r="A1427">
        <v>4.7859574328765522</v>
      </c>
      <c r="B1427">
        <v>45</v>
      </c>
      <c r="C1427">
        <f t="shared" si="42"/>
        <v>2025</v>
      </c>
      <c r="E1427" s="33"/>
      <c r="F1427" s="50">
        <v>2.8697809361869622</v>
      </c>
      <c r="G1427" s="2">
        <v>45</v>
      </c>
      <c r="H1427" s="2">
        <f t="shared" si="43"/>
        <v>2025</v>
      </c>
      <c r="I1427" s="2"/>
      <c r="K1427" s="2"/>
    </row>
    <row r="1428" spans="1:11" x14ac:dyDescent="0.25">
      <c r="A1428">
        <v>4.7869882859912938</v>
      </c>
      <c r="B1428">
        <v>53</v>
      </c>
      <c r="C1428">
        <f t="shared" si="42"/>
        <v>2809</v>
      </c>
      <c r="E1428" s="33"/>
      <c r="F1428" s="50">
        <v>2.870510953775069</v>
      </c>
      <c r="G1428" s="2">
        <v>53</v>
      </c>
      <c r="H1428" s="2">
        <f t="shared" si="43"/>
        <v>2809</v>
      </c>
      <c r="I1428" s="2"/>
      <c r="K1428" s="2"/>
    </row>
    <row r="1429" spans="1:11" x14ac:dyDescent="0.25">
      <c r="A1429">
        <v>4.7869882859912938</v>
      </c>
      <c r="B1429">
        <v>49</v>
      </c>
      <c r="C1429">
        <f t="shared" si="42"/>
        <v>2401</v>
      </c>
      <c r="E1429" s="33"/>
      <c r="F1429" s="50">
        <v>2.870510953775069</v>
      </c>
      <c r="G1429" s="2">
        <v>49</v>
      </c>
      <c r="H1429" s="2">
        <f t="shared" si="43"/>
        <v>2401</v>
      </c>
      <c r="I1429" s="2"/>
      <c r="K1429" s="2"/>
    </row>
    <row r="1430" spans="1:11" x14ac:dyDescent="0.25">
      <c r="A1430">
        <v>4.7869882859912938</v>
      </c>
      <c r="B1430">
        <v>49</v>
      </c>
      <c r="C1430">
        <f t="shared" si="42"/>
        <v>2401</v>
      </c>
      <c r="E1430" s="33"/>
      <c r="F1430" s="50">
        <v>2.870510953775069</v>
      </c>
      <c r="G1430" s="2">
        <v>49</v>
      </c>
      <c r="H1430" s="2">
        <f t="shared" si="43"/>
        <v>2401</v>
      </c>
      <c r="I1430" s="2"/>
      <c r="K1430" s="2"/>
    </row>
    <row r="1431" spans="1:11" x14ac:dyDescent="0.25">
      <c r="A1431">
        <v>4.7879546023255015</v>
      </c>
      <c r="B1431">
        <v>53</v>
      </c>
      <c r="C1431">
        <f t="shared" si="42"/>
        <v>2809</v>
      </c>
      <c r="E1431" s="33"/>
      <c r="F1431" s="50">
        <v>2.8711963730266898</v>
      </c>
      <c r="G1431" s="2">
        <v>53</v>
      </c>
      <c r="H1431" s="2">
        <f t="shared" si="43"/>
        <v>2809</v>
      </c>
      <c r="I1431" s="2"/>
      <c r="K1431" s="2"/>
    </row>
    <row r="1432" spans="1:11" x14ac:dyDescent="0.25">
      <c r="A1432">
        <v>4.7879546023255015</v>
      </c>
      <c r="B1432">
        <v>45</v>
      </c>
      <c r="C1432">
        <f t="shared" si="42"/>
        <v>2025</v>
      </c>
      <c r="E1432" s="33"/>
      <c r="F1432" s="50">
        <v>2.8711963730266898</v>
      </c>
      <c r="G1432" s="2">
        <v>45</v>
      </c>
      <c r="H1432" s="2">
        <f t="shared" si="43"/>
        <v>2025</v>
      </c>
      <c r="I1432" s="2"/>
      <c r="K1432" s="2"/>
    </row>
    <row r="1433" spans="1:11" x14ac:dyDescent="0.25">
      <c r="A1433">
        <v>4.7889208136122488</v>
      </c>
      <c r="B1433">
        <v>53</v>
      </c>
      <c r="C1433">
        <f t="shared" si="42"/>
        <v>2809</v>
      </c>
      <c r="E1433" s="33"/>
      <c r="F1433" s="50">
        <v>2.8718827881295717</v>
      </c>
      <c r="G1433" s="2">
        <v>53</v>
      </c>
      <c r="H1433" s="2">
        <f t="shared" si="43"/>
        <v>2809</v>
      </c>
      <c r="I1433" s="2"/>
      <c r="K1433" s="2"/>
    </row>
    <row r="1434" spans="1:11" x14ac:dyDescent="0.25">
      <c r="A1434">
        <v>4.7889208136122488</v>
      </c>
      <c r="B1434">
        <v>48</v>
      </c>
      <c r="C1434">
        <f t="shared" si="42"/>
        <v>2304</v>
      </c>
      <c r="E1434" s="33"/>
      <c r="F1434" s="50">
        <v>2.8718827881295717</v>
      </c>
      <c r="G1434" s="2">
        <v>48</v>
      </c>
      <c r="H1434" s="2">
        <f t="shared" si="43"/>
        <v>2304</v>
      </c>
      <c r="I1434" s="2"/>
      <c r="K1434" s="2"/>
    </row>
    <row r="1435" spans="1:11" x14ac:dyDescent="0.25">
      <c r="A1435">
        <v>4.7889208136122488</v>
      </c>
      <c r="B1435">
        <v>58</v>
      </c>
      <c r="C1435">
        <f t="shared" ref="C1435:C1498" si="44">B1435^2</f>
        <v>3364</v>
      </c>
      <c r="E1435" s="33"/>
      <c r="F1435" s="50">
        <v>2.8718827881295717</v>
      </c>
      <c r="G1435" s="2">
        <v>58</v>
      </c>
      <c r="H1435" s="2">
        <f t="shared" ref="H1435:H1498" si="45">G1435^2</f>
        <v>3364</v>
      </c>
      <c r="I1435" s="2"/>
      <c r="K1435" s="2"/>
    </row>
    <row r="1436" spans="1:11" x14ac:dyDescent="0.25">
      <c r="A1436">
        <v>4.7889208136122488</v>
      </c>
      <c r="B1436">
        <v>58</v>
      </c>
      <c r="C1436">
        <f t="shared" si="44"/>
        <v>3364</v>
      </c>
      <c r="E1436" s="33"/>
      <c r="F1436" s="50">
        <v>2.8718827881295717</v>
      </c>
      <c r="G1436" s="2">
        <v>58</v>
      </c>
      <c r="H1436" s="2">
        <f t="shared" si="45"/>
        <v>3364</v>
      </c>
      <c r="I1436" s="2"/>
      <c r="K1436" s="2"/>
    </row>
    <row r="1437" spans="1:11" x14ac:dyDescent="0.25">
      <c r="A1437">
        <v>4.7898869197681</v>
      </c>
      <c r="B1437">
        <v>52</v>
      </c>
      <c r="C1437">
        <f t="shared" si="44"/>
        <v>2704</v>
      </c>
      <c r="E1437" s="33"/>
      <c r="F1437" s="50">
        <v>2.8725702003001796</v>
      </c>
      <c r="G1437" s="2">
        <v>52</v>
      </c>
      <c r="H1437" s="2">
        <f t="shared" si="45"/>
        <v>2704</v>
      </c>
      <c r="I1437" s="2"/>
      <c r="K1437" s="2"/>
    </row>
    <row r="1438" spans="1:11" x14ac:dyDescent="0.25">
      <c r="A1438">
        <v>4.7898869197681</v>
      </c>
      <c r="B1438">
        <v>42</v>
      </c>
      <c r="C1438">
        <f t="shared" si="44"/>
        <v>1764</v>
      </c>
      <c r="E1438" s="33"/>
      <c r="F1438" s="50">
        <v>2.8725702003001796</v>
      </c>
      <c r="G1438" s="2">
        <v>42</v>
      </c>
      <c r="H1438" s="2">
        <f t="shared" si="45"/>
        <v>1764</v>
      </c>
      <c r="I1438" s="2"/>
      <c r="K1438" s="2"/>
    </row>
    <row r="1439" spans="1:11" x14ac:dyDescent="0.25">
      <c r="A1439">
        <v>4.7898869197681</v>
      </c>
      <c r="B1439">
        <v>55</v>
      </c>
      <c r="C1439">
        <f t="shared" si="44"/>
        <v>3025</v>
      </c>
      <c r="E1439" s="33"/>
      <c r="F1439" s="50">
        <v>2.8725702003001796</v>
      </c>
      <c r="G1439" s="2">
        <v>55</v>
      </c>
      <c r="H1439" s="2">
        <f t="shared" si="45"/>
        <v>3025</v>
      </c>
      <c r="I1439" s="2"/>
      <c r="K1439" s="2"/>
    </row>
    <row r="1440" spans="1:11" x14ac:dyDescent="0.25">
      <c r="A1440">
        <v>4.7909173170294181</v>
      </c>
      <c r="B1440">
        <v>56</v>
      </c>
      <c r="C1440">
        <f t="shared" si="44"/>
        <v>3136</v>
      </c>
      <c r="E1440" s="33"/>
      <c r="F1440" s="50">
        <v>2.8733045403111621</v>
      </c>
      <c r="G1440" s="2">
        <v>56</v>
      </c>
      <c r="H1440" s="2">
        <f t="shared" si="45"/>
        <v>3136</v>
      </c>
      <c r="I1440" s="2"/>
      <c r="K1440" s="2"/>
    </row>
    <row r="1441" spans="1:11" x14ac:dyDescent="0.25">
      <c r="A1441">
        <v>4.7909173170294181</v>
      </c>
      <c r="B1441">
        <v>46</v>
      </c>
      <c r="C1441">
        <f t="shared" si="44"/>
        <v>2116</v>
      </c>
      <c r="E1441" s="33"/>
      <c r="F1441" s="50">
        <v>2.8733045403111621</v>
      </c>
      <c r="G1441" s="2">
        <v>46</v>
      </c>
      <c r="H1441" s="2">
        <f t="shared" si="45"/>
        <v>2116</v>
      </c>
      <c r="I1441" s="2"/>
      <c r="K1441" s="2"/>
    </row>
    <row r="1442" spans="1:11" x14ac:dyDescent="0.25">
      <c r="A1442">
        <v>4.7909173170294181</v>
      </c>
      <c r="B1442">
        <v>49</v>
      </c>
      <c r="C1442">
        <f t="shared" si="44"/>
        <v>2401</v>
      </c>
      <c r="E1442" s="33"/>
      <c r="F1442" s="50">
        <v>2.8733045403111621</v>
      </c>
      <c r="G1442" s="2">
        <v>49</v>
      </c>
      <c r="H1442" s="2">
        <f t="shared" si="45"/>
        <v>2401</v>
      </c>
      <c r="I1442" s="2"/>
      <c r="K1442" s="2"/>
    </row>
    <row r="1443" spans="1:11" x14ac:dyDescent="0.25">
      <c r="A1443">
        <v>4.7918832056504925</v>
      </c>
      <c r="B1443">
        <v>24</v>
      </c>
      <c r="C1443">
        <f t="shared" si="44"/>
        <v>576</v>
      </c>
      <c r="E1443" s="33"/>
      <c r="F1443" s="50">
        <v>2.8739940169489531</v>
      </c>
      <c r="G1443" s="2">
        <v>24</v>
      </c>
      <c r="H1443" s="2">
        <f t="shared" si="45"/>
        <v>576</v>
      </c>
      <c r="I1443" s="2"/>
      <c r="K1443" s="2"/>
    </row>
    <row r="1444" spans="1:11" x14ac:dyDescent="0.25">
      <c r="A1444">
        <v>4.7918832056504925</v>
      </c>
      <c r="B1444">
        <v>55</v>
      </c>
      <c r="C1444">
        <f t="shared" si="44"/>
        <v>3025</v>
      </c>
      <c r="E1444" s="33"/>
      <c r="F1444" s="50">
        <v>2.8739940169489531</v>
      </c>
      <c r="G1444" s="2">
        <v>55</v>
      </c>
      <c r="H1444" s="2">
        <f t="shared" si="45"/>
        <v>3025</v>
      </c>
      <c r="I1444" s="2"/>
      <c r="K1444" s="2"/>
    </row>
    <row r="1445" spans="1:11" x14ac:dyDescent="0.25">
      <c r="A1445">
        <v>4.7918832056504925</v>
      </c>
      <c r="B1445">
        <v>48</v>
      </c>
      <c r="C1445">
        <f t="shared" si="44"/>
        <v>2304</v>
      </c>
      <c r="E1445" s="33"/>
      <c r="F1445" s="50">
        <v>2.8739940169489531</v>
      </c>
      <c r="G1445" s="2">
        <v>48</v>
      </c>
      <c r="H1445" s="2">
        <f t="shared" si="45"/>
        <v>2304</v>
      </c>
      <c r="I1445" s="2"/>
      <c r="K1445" s="2"/>
    </row>
    <row r="1446" spans="1:11" x14ac:dyDescent="0.25">
      <c r="A1446">
        <v>4.7928489888850123</v>
      </c>
      <c r="B1446">
        <v>45</v>
      </c>
      <c r="C1446">
        <f t="shared" si="44"/>
        <v>2025</v>
      </c>
      <c r="E1446" s="33"/>
      <c r="F1446" s="50">
        <v>2.8746844943932679</v>
      </c>
      <c r="G1446" s="2">
        <v>45</v>
      </c>
      <c r="H1446" s="2">
        <f t="shared" si="45"/>
        <v>2025</v>
      </c>
      <c r="I1446" s="2"/>
      <c r="K1446" s="2"/>
    </row>
    <row r="1447" spans="1:11" x14ac:dyDescent="0.25">
      <c r="A1447">
        <v>4.7928489888850123</v>
      </c>
      <c r="B1447">
        <v>46</v>
      </c>
      <c r="C1447">
        <f t="shared" si="44"/>
        <v>2116</v>
      </c>
      <c r="E1447" s="33"/>
      <c r="F1447" s="50">
        <v>2.8746844943932679</v>
      </c>
      <c r="G1447" s="2">
        <v>46</v>
      </c>
      <c r="H1447" s="2">
        <f t="shared" si="45"/>
        <v>2116</v>
      </c>
      <c r="I1447" s="2"/>
      <c r="K1447" s="2"/>
    </row>
    <row r="1448" spans="1:11" x14ac:dyDescent="0.25">
      <c r="A1448">
        <v>4.7938146666496948</v>
      </c>
      <c r="B1448">
        <v>60</v>
      </c>
      <c r="C1448">
        <f t="shared" si="44"/>
        <v>3600</v>
      </c>
      <c r="E1448" s="33"/>
      <c r="F1448" s="50">
        <v>2.8753759738659861</v>
      </c>
      <c r="G1448" s="2">
        <v>60</v>
      </c>
      <c r="H1448" s="2">
        <f t="shared" si="45"/>
        <v>3600</v>
      </c>
      <c r="I1448" s="2"/>
      <c r="K1448" s="2"/>
    </row>
    <row r="1449" spans="1:11" x14ac:dyDescent="0.25">
      <c r="A1449">
        <v>4.7938146666496948</v>
      </c>
      <c r="B1449">
        <v>49</v>
      </c>
      <c r="C1449">
        <f t="shared" si="44"/>
        <v>2401</v>
      </c>
      <c r="E1449" s="33"/>
      <c r="F1449" s="50">
        <v>2.8753759738659861</v>
      </c>
      <c r="G1449" s="2">
        <v>49</v>
      </c>
      <c r="H1449" s="2">
        <f t="shared" si="45"/>
        <v>2401</v>
      </c>
      <c r="I1449" s="2"/>
      <c r="K1449" s="2"/>
    </row>
    <row r="1450" spans="1:11" x14ac:dyDescent="0.25">
      <c r="A1450">
        <v>4.7948446065870165</v>
      </c>
      <c r="B1450">
        <v>53</v>
      </c>
      <c r="C1450">
        <f t="shared" si="44"/>
        <v>2809</v>
      </c>
      <c r="E1450" s="33"/>
      <c r="F1450" s="50">
        <v>2.8761146578064638</v>
      </c>
      <c r="G1450" s="2">
        <v>53</v>
      </c>
      <c r="H1450" s="2">
        <f t="shared" si="45"/>
        <v>2809</v>
      </c>
      <c r="I1450" s="2"/>
      <c r="K1450" s="2"/>
    </row>
    <row r="1451" spans="1:11" x14ac:dyDescent="0.25">
      <c r="A1451">
        <v>4.7948446065870165</v>
      </c>
      <c r="B1451">
        <v>53</v>
      </c>
      <c r="C1451">
        <f t="shared" si="44"/>
        <v>2809</v>
      </c>
      <c r="E1451" s="33"/>
      <c r="F1451" s="50">
        <v>2.8761146578064638</v>
      </c>
      <c r="G1451" s="2">
        <v>53</v>
      </c>
      <c r="H1451" s="2">
        <f t="shared" si="45"/>
        <v>2809</v>
      </c>
      <c r="I1451" s="2"/>
      <c r="K1451" s="2"/>
    </row>
    <row r="1452" spans="1:11" x14ac:dyDescent="0.25">
      <c r="A1452">
        <v>4.7948446065870165</v>
      </c>
      <c r="B1452">
        <v>46</v>
      </c>
      <c r="C1452">
        <f t="shared" si="44"/>
        <v>2116</v>
      </c>
      <c r="E1452" s="33"/>
      <c r="F1452" s="50">
        <v>2.8761146578064638</v>
      </c>
      <c r="G1452" s="2">
        <v>46</v>
      </c>
      <c r="H1452" s="2">
        <f t="shared" si="45"/>
        <v>2116</v>
      </c>
      <c r="I1452" s="2"/>
      <c r="K1452" s="2"/>
    </row>
    <row r="1453" spans="1:11" x14ac:dyDescent="0.25">
      <c r="A1453">
        <v>4.7948446065870165</v>
      </c>
      <c r="B1453">
        <v>53</v>
      </c>
      <c r="C1453">
        <f t="shared" si="44"/>
        <v>2809</v>
      </c>
      <c r="E1453" s="33"/>
      <c r="F1453" s="50">
        <v>2.8761146578064638</v>
      </c>
      <c r="G1453" s="2">
        <v>53</v>
      </c>
      <c r="H1453" s="2">
        <f t="shared" si="45"/>
        <v>2809</v>
      </c>
      <c r="I1453" s="2"/>
      <c r="K1453" s="2"/>
    </row>
    <row r="1454" spans="1:11" x14ac:dyDescent="0.25">
      <c r="A1454">
        <v>4.7948446065870165</v>
      </c>
      <c r="B1454">
        <v>44</v>
      </c>
      <c r="C1454">
        <f t="shared" si="44"/>
        <v>1936</v>
      </c>
      <c r="E1454" s="33"/>
      <c r="F1454" s="50">
        <v>2.8761146578064638</v>
      </c>
      <c r="G1454" s="2">
        <v>44</v>
      </c>
      <c r="H1454" s="2">
        <f t="shared" si="45"/>
        <v>1936</v>
      </c>
      <c r="I1454" s="2"/>
      <c r="K1454" s="2"/>
    </row>
    <row r="1455" spans="1:11" x14ac:dyDescent="0.25">
      <c r="A1455">
        <v>4.7948446065870165</v>
      </c>
      <c r="B1455">
        <v>35</v>
      </c>
      <c r="C1455">
        <f t="shared" si="44"/>
        <v>1225</v>
      </c>
      <c r="E1455" s="33"/>
      <c r="F1455" s="50">
        <v>2.8761146578064638</v>
      </c>
      <c r="G1455" s="2">
        <v>35</v>
      </c>
      <c r="H1455" s="2">
        <f t="shared" si="45"/>
        <v>1225</v>
      </c>
      <c r="I1455" s="2"/>
      <c r="K1455" s="2"/>
    </row>
    <row r="1456" spans="1:11" x14ac:dyDescent="0.25">
      <c r="A1456">
        <v>4.7948446065870165</v>
      </c>
      <c r="B1456">
        <v>73</v>
      </c>
      <c r="C1456">
        <f t="shared" si="44"/>
        <v>5329</v>
      </c>
      <c r="E1456" s="33"/>
      <c r="F1456" s="50">
        <v>2.8761146578064638</v>
      </c>
      <c r="G1456" s="2">
        <v>73</v>
      </c>
      <c r="H1456" s="2">
        <f t="shared" si="45"/>
        <v>5329</v>
      </c>
      <c r="I1456" s="2"/>
      <c r="K1456" s="2"/>
    </row>
    <row r="1457" spans="1:11" x14ac:dyDescent="0.25">
      <c r="A1457">
        <v>4.7948446065870165</v>
      </c>
      <c r="B1457">
        <v>69</v>
      </c>
      <c r="C1457">
        <f t="shared" si="44"/>
        <v>4761</v>
      </c>
      <c r="E1457" s="33"/>
      <c r="F1457" s="50">
        <v>2.8761146578064638</v>
      </c>
      <c r="G1457" s="2">
        <v>69</v>
      </c>
      <c r="H1457" s="2">
        <f t="shared" si="45"/>
        <v>4761</v>
      </c>
      <c r="I1457" s="2"/>
      <c r="K1457" s="2"/>
    </row>
    <row r="1458" spans="1:11" x14ac:dyDescent="0.25">
      <c r="A1458">
        <v>4.7958100661169194</v>
      </c>
      <c r="B1458">
        <v>45</v>
      </c>
      <c r="C1458">
        <f t="shared" si="44"/>
        <v>2025</v>
      </c>
      <c r="E1458" s="33"/>
      <c r="F1458" s="50">
        <v>2.8768082120156935</v>
      </c>
      <c r="G1458" s="2">
        <v>45</v>
      </c>
      <c r="H1458" s="2">
        <f t="shared" si="45"/>
        <v>2025</v>
      </c>
      <c r="I1458" s="2"/>
      <c r="K1458" s="2"/>
    </row>
    <row r="1459" spans="1:11" x14ac:dyDescent="0.25">
      <c r="A1459">
        <v>4.7958100661169194</v>
      </c>
      <c r="B1459">
        <v>51</v>
      </c>
      <c r="C1459">
        <f t="shared" si="44"/>
        <v>2601</v>
      </c>
      <c r="E1459" s="33"/>
      <c r="F1459" s="50">
        <v>2.8768082120156935</v>
      </c>
      <c r="G1459" s="2">
        <v>51</v>
      </c>
      <c r="H1459" s="2">
        <f t="shared" si="45"/>
        <v>2601</v>
      </c>
      <c r="I1459" s="2"/>
      <c r="K1459" s="2"/>
    </row>
    <row r="1460" spans="1:11" x14ac:dyDescent="0.25">
      <c r="A1460">
        <v>4.7958100661169194</v>
      </c>
      <c r="B1460">
        <v>52</v>
      </c>
      <c r="C1460">
        <f t="shared" si="44"/>
        <v>2704</v>
      </c>
      <c r="E1460" s="33"/>
      <c r="F1460" s="50">
        <v>2.8768082120156935</v>
      </c>
      <c r="G1460" s="2">
        <v>52</v>
      </c>
      <c r="H1460" s="2">
        <f t="shared" si="45"/>
        <v>2704</v>
      </c>
      <c r="I1460" s="2"/>
      <c r="K1460" s="2"/>
    </row>
    <row r="1461" spans="1:11" x14ac:dyDescent="0.25">
      <c r="A1461">
        <v>4.7958100661169194</v>
      </c>
      <c r="B1461">
        <v>50</v>
      </c>
      <c r="C1461">
        <f t="shared" si="44"/>
        <v>2500</v>
      </c>
      <c r="E1461" s="33"/>
      <c r="F1461" s="50">
        <v>2.8768082120156935</v>
      </c>
      <c r="G1461" s="2">
        <v>50</v>
      </c>
      <c r="H1461" s="2">
        <f t="shared" si="45"/>
        <v>2500</v>
      </c>
      <c r="I1461" s="2"/>
      <c r="K1461" s="2"/>
    </row>
    <row r="1462" spans="1:11" x14ac:dyDescent="0.25">
      <c r="A1462">
        <v>4.7958100661169194</v>
      </c>
      <c r="B1462">
        <v>48</v>
      </c>
      <c r="C1462">
        <f t="shared" si="44"/>
        <v>2304</v>
      </c>
      <c r="E1462" s="33"/>
      <c r="F1462" s="50">
        <v>2.8768082120156935</v>
      </c>
      <c r="G1462" s="2">
        <v>48</v>
      </c>
      <c r="H1462" s="2">
        <f t="shared" si="45"/>
        <v>2304</v>
      </c>
      <c r="I1462" s="2"/>
      <c r="K1462" s="2"/>
    </row>
    <row r="1463" spans="1:11" x14ac:dyDescent="0.25">
      <c r="A1463">
        <v>4.7987701490639161</v>
      </c>
      <c r="B1463">
        <v>45</v>
      </c>
      <c r="C1463">
        <f t="shared" si="44"/>
        <v>2025</v>
      </c>
      <c r="E1463" s="33"/>
      <c r="F1463" s="50">
        <v>2.8789413884857886</v>
      </c>
      <c r="G1463" s="2">
        <v>45</v>
      </c>
      <c r="H1463" s="2">
        <f t="shared" si="45"/>
        <v>2025</v>
      </c>
      <c r="I1463" s="2"/>
      <c r="K1463" s="2"/>
    </row>
    <row r="1464" spans="1:11" x14ac:dyDescent="0.25">
      <c r="A1464">
        <v>4.7987701490639161</v>
      </c>
      <c r="B1464">
        <v>55</v>
      </c>
      <c r="C1464">
        <f t="shared" si="44"/>
        <v>3025</v>
      </c>
      <c r="E1464" s="33"/>
      <c r="F1464" s="50">
        <v>2.8789413884857886</v>
      </c>
      <c r="G1464" s="2">
        <v>55</v>
      </c>
      <c r="H1464" s="2">
        <f t="shared" si="45"/>
        <v>3025</v>
      </c>
      <c r="I1464" s="2"/>
      <c r="K1464" s="2"/>
    </row>
    <row r="1465" spans="1:11" x14ac:dyDescent="0.25">
      <c r="A1465">
        <v>4.7997351781271185</v>
      </c>
      <c r="B1465">
        <v>50</v>
      </c>
      <c r="C1465">
        <f t="shared" si="44"/>
        <v>2500</v>
      </c>
      <c r="E1465" s="33"/>
      <c r="F1465" s="50">
        <v>2.8796390405418917</v>
      </c>
      <c r="G1465" s="2">
        <v>50</v>
      </c>
      <c r="H1465" s="2">
        <f t="shared" si="45"/>
        <v>2500</v>
      </c>
      <c r="I1465" s="2"/>
      <c r="K1465" s="2"/>
    </row>
    <row r="1466" spans="1:11" x14ac:dyDescent="0.25">
      <c r="A1466">
        <v>4.8007001011274255</v>
      </c>
      <c r="B1466">
        <v>35</v>
      </c>
      <c r="C1466">
        <f t="shared" si="44"/>
        <v>1225</v>
      </c>
      <c r="E1466" s="33"/>
      <c r="F1466" s="50">
        <v>2.8803377033815458</v>
      </c>
      <c r="G1466" s="2">
        <v>35</v>
      </c>
      <c r="H1466" s="2">
        <f t="shared" si="45"/>
        <v>1225</v>
      </c>
      <c r="I1466" s="2"/>
      <c r="K1466" s="2"/>
    </row>
    <row r="1467" spans="1:11" x14ac:dyDescent="0.25">
      <c r="A1467">
        <v>4.8007001011274255</v>
      </c>
      <c r="B1467">
        <v>35</v>
      </c>
      <c r="C1467">
        <f t="shared" si="44"/>
        <v>1225</v>
      </c>
      <c r="E1467" s="33"/>
      <c r="F1467" s="50">
        <v>2.8803377033815458</v>
      </c>
      <c r="G1467" s="2">
        <v>35</v>
      </c>
      <c r="H1467" s="2">
        <f t="shared" si="45"/>
        <v>1225</v>
      </c>
      <c r="I1467" s="2"/>
      <c r="K1467" s="2"/>
    </row>
    <row r="1468" spans="1:11" x14ac:dyDescent="0.25">
      <c r="A1468">
        <v>4.80166491798186</v>
      </c>
      <c r="B1468">
        <v>37</v>
      </c>
      <c r="C1468">
        <f t="shared" si="44"/>
        <v>1369</v>
      </c>
      <c r="E1468" s="33"/>
      <c r="F1468" s="50">
        <v>2.8810373782376106</v>
      </c>
      <c r="G1468" s="2">
        <v>37</v>
      </c>
      <c r="H1468" s="2">
        <f t="shared" si="45"/>
        <v>1369</v>
      </c>
      <c r="I1468" s="2"/>
      <c r="K1468" s="2"/>
    </row>
    <row r="1469" spans="1:11" x14ac:dyDescent="0.25">
      <c r="A1469">
        <v>4.80166491798186</v>
      </c>
      <c r="B1469">
        <v>42</v>
      </c>
      <c r="C1469">
        <f t="shared" si="44"/>
        <v>1764</v>
      </c>
      <c r="E1469" s="33"/>
      <c r="F1469" s="50">
        <v>2.8810373782376106</v>
      </c>
      <c r="G1469" s="2">
        <v>42</v>
      </c>
      <c r="H1469" s="2">
        <f t="shared" si="45"/>
        <v>1764</v>
      </c>
      <c r="I1469" s="2"/>
      <c r="K1469" s="2"/>
    </row>
    <row r="1470" spans="1:11" x14ac:dyDescent="0.25">
      <c r="A1470">
        <v>4.8026939388701226</v>
      </c>
      <c r="B1470">
        <v>59</v>
      </c>
      <c r="C1470">
        <f t="shared" si="44"/>
        <v>3481</v>
      </c>
      <c r="E1470" s="33"/>
      <c r="F1470" s="50">
        <v>2.8817848149416792</v>
      </c>
      <c r="G1470" s="2">
        <v>59</v>
      </c>
      <c r="H1470" s="2">
        <f t="shared" si="45"/>
        <v>3481</v>
      </c>
      <c r="I1470" s="2"/>
      <c r="K1470" s="2"/>
    </row>
    <row r="1471" spans="1:11" x14ac:dyDescent="0.25">
      <c r="A1471">
        <v>4.8046230269169445</v>
      </c>
      <c r="B1471">
        <v>44</v>
      </c>
      <c r="C1471">
        <f t="shared" si="44"/>
        <v>1936</v>
      </c>
      <c r="E1471" s="33"/>
      <c r="F1471" s="50">
        <v>2.8831893712858232</v>
      </c>
      <c r="G1471" s="2">
        <v>44</v>
      </c>
      <c r="H1471" s="2">
        <f t="shared" si="45"/>
        <v>1936</v>
      </c>
      <c r="I1471" s="2"/>
      <c r="K1471" s="2"/>
    </row>
    <row r="1472" spans="1:11" x14ac:dyDescent="0.25">
      <c r="A1472">
        <v>4.8046230269169445</v>
      </c>
      <c r="B1472">
        <v>48</v>
      </c>
      <c r="C1472">
        <f t="shared" si="44"/>
        <v>2304</v>
      </c>
      <c r="E1472" s="33"/>
      <c r="F1472" s="50">
        <v>2.8831893712858232</v>
      </c>
      <c r="G1472" s="2">
        <v>48</v>
      </c>
      <c r="H1472" s="2">
        <f t="shared" si="45"/>
        <v>2304</v>
      </c>
      <c r="I1472" s="2"/>
      <c r="K1472" s="2"/>
    </row>
    <row r="1473" spans="1:11" x14ac:dyDescent="0.25">
      <c r="A1473">
        <v>4.806615970425872</v>
      </c>
      <c r="B1473">
        <v>44</v>
      </c>
      <c r="C1473">
        <f t="shared" si="44"/>
        <v>1936</v>
      </c>
      <c r="E1473" s="33"/>
      <c r="F1473" s="50">
        <v>2.8846450201370324</v>
      </c>
      <c r="G1473" s="2">
        <v>44</v>
      </c>
      <c r="H1473" s="2">
        <f t="shared" si="45"/>
        <v>1936</v>
      </c>
      <c r="I1473" s="2"/>
      <c r="K1473" s="2"/>
    </row>
    <row r="1474" spans="1:11" x14ac:dyDescent="0.25">
      <c r="A1474">
        <v>4.806615970425872</v>
      </c>
      <c r="B1474">
        <v>49</v>
      </c>
      <c r="C1474">
        <f t="shared" si="44"/>
        <v>2401</v>
      </c>
      <c r="E1474" s="33"/>
      <c r="F1474" s="50">
        <v>2.8846450201370324</v>
      </c>
      <c r="G1474" s="2">
        <v>49</v>
      </c>
      <c r="H1474" s="2">
        <f t="shared" si="45"/>
        <v>2401</v>
      </c>
      <c r="I1474" s="2"/>
      <c r="K1474" s="2"/>
    </row>
    <row r="1475" spans="1:11" x14ac:dyDescent="0.25">
      <c r="A1475">
        <v>4.8075801344391156</v>
      </c>
      <c r="B1475">
        <v>59</v>
      </c>
      <c r="C1475">
        <f t="shared" si="44"/>
        <v>3481</v>
      </c>
      <c r="E1475" s="33"/>
      <c r="F1475" s="50">
        <v>2.8853509290771777</v>
      </c>
      <c r="G1475" s="2">
        <v>59</v>
      </c>
      <c r="H1475" s="2">
        <f t="shared" si="45"/>
        <v>3481</v>
      </c>
      <c r="I1475" s="2"/>
      <c r="K1475" s="2"/>
    </row>
    <row r="1476" spans="1:11" x14ac:dyDescent="0.25">
      <c r="A1476">
        <v>4.8085441917156011</v>
      </c>
      <c r="B1476">
        <v>45</v>
      </c>
      <c r="C1476">
        <f t="shared" si="44"/>
        <v>2025</v>
      </c>
      <c r="E1476" s="33"/>
      <c r="F1476" s="50">
        <v>2.88605785886765</v>
      </c>
      <c r="G1476" s="2">
        <v>45</v>
      </c>
      <c r="H1476" s="2">
        <f t="shared" si="45"/>
        <v>2025</v>
      </c>
      <c r="I1476" s="2"/>
      <c r="K1476" s="2"/>
    </row>
    <row r="1477" spans="1:11" x14ac:dyDescent="0.25">
      <c r="A1477">
        <v>4.8085441917156011</v>
      </c>
      <c r="B1477">
        <v>49</v>
      </c>
      <c r="C1477">
        <f t="shared" si="44"/>
        <v>2401</v>
      </c>
      <c r="E1477" s="33"/>
      <c r="F1477" s="50">
        <v>2.88605785886765</v>
      </c>
      <c r="G1477" s="2">
        <v>49</v>
      </c>
      <c r="H1477" s="2">
        <f t="shared" si="45"/>
        <v>2401</v>
      </c>
      <c r="I1477" s="2"/>
      <c r="K1477" s="2"/>
    </row>
    <row r="1478" spans="1:11" x14ac:dyDescent="0.25">
      <c r="A1478">
        <v>4.8114999675966414</v>
      </c>
      <c r="B1478">
        <v>39</v>
      </c>
      <c r="C1478">
        <f t="shared" si="44"/>
        <v>1521</v>
      </c>
      <c r="E1478" s="33"/>
      <c r="F1478" s="50">
        <v>2.8882321555686534</v>
      </c>
      <c r="G1478" s="2">
        <v>39</v>
      </c>
      <c r="H1478" s="2">
        <f t="shared" si="45"/>
        <v>1521</v>
      </c>
      <c r="I1478" s="2"/>
      <c r="K1478" s="2"/>
    </row>
    <row r="1479" spans="1:11" x14ac:dyDescent="0.25">
      <c r="A1479">
        <v>4.8114999675966414</v>
      </c>
      <c r="B1479">
        <v>47</v>
      </c>
      <c r="C1479">
        <f t="shared" si="44"/>
        <v>2209</v>
      </c>
      <c r="E1479" s="33"/>
      <c r="F1479" s="50">
        <v>2.8882321555686534</v>
      </c>
      <c r="G1479" s="2">
        <v>47</v>
      </c>
      <c r="H1479" s="2">
        <f t="shared" si="45"/>
        <v>2209</v>
      </c>
      <c r="I1479" s="2"/>
      <c r="K1479" s="2"/>
    </row>
    <row r="1480" spans="1:11" x14ac:dyDescent="0.25">
      <c r="A1480">
        <v>4.8124635899589006</v>
      </c>
      <c r="B1480">
        <v>69</v>
      </c>
      <c r="C1480">
        <f t="shared" si="44"/>
        <v>4761</v>
      </c>
      <c r="E1480" s="33"/>
      <c r="F1480" s="50">
        <v>2.8889432496473271</v>
      </c>
      <c r="G1480" s="2">
        <v>69</v>
      </c>
      <c r="H1480" s="2">
        <f t="shared" si="45"/>
        <v>4761</v>
      </c>
      <c r="I1480" s="2"/>
      <c r="K1480" s="2"/>
    </row>
    <row r="1481" spans="1:11" x14ac:dyDescent="0.25">
      <c r="A1481">
        <v>4.8144547365180888</v>
      </c>
      <c r="B1481">
        <v>36</v>
      </c>
      <c r="C1481">
        <f t="shared" si="44"/>
        <v>1296</v>
      </c>
      <c r="E1481" s="33"/>
      <c r="F1481" s="50">
        <v>2.8904161004653304</v>
      </c>
      <c r="G1481" s="2">
        <v>36</v>
      </c>
      <c r="H1481" s="2">
        <f t="shared" si="45"/>
        <v>1296</v>
      </c>
      <c r="I1481" s="2"/>
      <c r="K1481" s="2"/>
    </row>
    <row r="1482" spans="1:11" x14ac:dyDescent="0.25">
      <c r="A1482">
        <v>4.8154180300094236</v>
      </c>
      <c r="B1482">
        <v>51</v>
      </c>
      <c r="C1482">
        <f t="shared" si="44"/>
        <v>2601</v>
      </c>
      <c r="E1482" s="33"/>
      <c r="F1482" s="50">
        <v>2.8911303484896771</v>
      </c>
      <c r="G1482" s="2">
        <v>51</v>
      </c>
      <c r="H1482" s="2">
        <f t="shared" si="45"/>
        <v>2601</v>
      </c>
      <c r="I1482" s="2"/>
      <c r="K1482" s="2"/>
    </row>
    <row r="1483" spans="1:11" x14ac:dyDescent="0.25">
      <c r="A1483">
        <v>4.8154180300094236</v>
      </c>
      <c r="B1483">
        <v>53</v>
      </c>
      <c r="C1483">
        <f t="shared" si="44"/>
        <v>2809</v>
      </c>
      <c r="E1483" s="33"/>
      <c r="F1483" s="50">
        <v>2.8911303484896771</v>
      </c>
      <c r="G1483" s="2">
        <v>53</v>
      </c>
      <c r="H1483" s="2">
        <f t="shared" si="45"/>
        <v>2809</v>
      </c>
      <c r="I1483" s="2"/>
      <c r="K1483" s="2"/>
    </row>
    <row r="1484" spans="1:11" x14ac:dyDescent="0.25">
      <c r="A1484">
        <v>4.8154180300094236</v>
      </c>
      <c r="B1484">
        <v>69</v>
      </c>
      <c r="C1484">
        <f t="shared" si="44"/>
        <v>4761</v>
      </c>
      <c r="E1484" s="33"/>
      <c r="F1484" s="50">
        <v>2.8911303484896771</v>
      </c>
      <c r="G1484" s="2">
        <v>69</v>
      </c>
      <c r="H1484" s="2">
        <f t="shared" si="45"/>
        <v>4761</v>
      </c>
      <c r="I1484" s="2"/>
      <c r="K1484" s="2"/>
    </row>
    <row r="1485" spans="1:11" x14ac:dyDescent="0.25">
      <c r="A1485">
        <v>4.8163812160926209</v>
      </c>
      <c r="B1485">
        <v>33</v>
      </c>
      <c r="C1485">
        <f t="shared" si="44"/>
        <v>1089</v>
      </c>
      <c r="E1485" s="33"/>
      <c r="F1485" s="50">
        <v>2.8918456275221383</v>
      </c>
      <c r="G1485" s="2">
        <v>33</v>
      </c>
      <c r="H1485" s="2">
        <f t="shared" si="45"/>
        <v>1089</v>
      </c>
      <c r="I1485" s="2"/>
      <c r="K1485" s="2"/>
    </row>
    <row r="1486" spans="1:11" x14ac:dyDescent="0.25">
      <c r="A1486">
        <v>4.8163812160926209</v>
      </c>
      <c r="B1486">
        <v>49</v>
      </c>
      <c r="C1486">
        <f t="shared" si="44"/>
        <v>2401</v>
      </c>
      <c r="E1486" s="33"/>
      <c r="F1486" s="50">
        <v>2.8918456275221383</v>
      </c>
      <c r="G1486" s="2">
        <v>49</v>
      </c>
      <c r="H1486" s="2">
        <f t="shared" si="45"/>
        <v>2401</v>
      </c>
      <c r="I1486" s="2"/>
      <c r="K1486" s="2"/>
    </row>
    <row r="1487" spans="1:11" x14ac:dyDescent="0.25">
      <c r="A1487">
        <v>4.8163812160926209</v>
      </c>
      <c r="B1487">
        <v>70</v>
      </c>
      <c r="C1487">
        <f t="shared" si="44"/>
        <v>4900</v>
      </c>
      <c r="E1487" s="33"/>
      <c r="F1487" s="50">
        <v>2.8918456275221383</v>
      </c>
      <c r="G1487" s="2">
        <v>70</v>
      </c>
      <c r="H1487" s="2">
        <f t="shared" si="45"/>
        <v>4900</v>
      </c>
      <c r="I1487" s="2"/>
      <c r="K1487" s="2"/>
    </row>
    <row r="1488" spans="1:11" x14ac:dyDescent="0.25">
      <c r="A1488">
        <v>4.8174084961009083</v>
      </c>
      <c r="B1488">
        <v>52</v>
      </c>
      <c r="C1488">
        <f t="shared" si="44"/>
        <v>2704</v>
      </c>
      <c r="E1488" s="33"/>
      <c r="F1488" s="50">
        <v>2.8926097296378099</v>
      </c>
      <c r="G1488" s="2">
        <v>52</v>
      </c>
      <c r="H1488" s="2">
        <f t="shared" si="45"/>
        <v>2704</v>
      </c>
      <c r="I1488" s="2"/>
      <c r="K1488" s="2"/>
    </row>
    <row r="1489" spans="1:11" x14ac:dyDescent="0.25">
      <c r="A1489">
        <v>4.8183714599462775</v>
      </c>
      <c r="B1489">
        <v>58</v>
      </c>
      <c r="C1489">
        <f t="shared" si="44"/>
        <v>3364</v>
      </c>
      <c r="E1489" s="33"/>
      <c r="F1489" s="50">
        <v>2.8933271433996897</v>
      </c>
      <c r="G1489" s="2">
        <v>58</v>
      </c>
      <c r="H1489" s="2">
        <f t="shared" si="45"/>
        <v>3364</v>
      </c>
      <c r="I1489" s="2"/>
      <c r="K1489" s="2"/>
    </row>
    <row r="1490" spans="1:11" x14ac:dyDescent="0.25">
      <c r="A1490">
        <v>4.8183714599462775</v>
      </c>
      <c r="B1490">
        <v>57</v>
      </c>
      <c r="C1490">
        <f t="shared" si="44"/>
        <v>3249</v>
      </c>
      <c r="E1490" s="33"/>
      <c r="F1490" s="50">
        <v>2.8933271433996897</v>
      </c>
      <c r="G1490" s="2">
        <v>57</v>
      </c>
      <c r="H1490" s="2">
        <f t="shared" si="45"/>
        <v>3249</v>
      </c>
      <c r="I1490" s="2"/>
      <c r="K1490" s="2"/>
    </row>
    <row r="1491" spans="1:11" x14ac:dyDescent="0.25">
      <c r="A1491">
        <v>4.8183714599462775</v>
      </c>
      <c r="B1491">
        <v>44</v>
      </c>
      <c r="C1491">
        <f t="shared" si="44"/>
        <v>1936</v>
      </c>
      <c r="E1491" s="33"/>
      <c r="F1491" s="50">
        <v>2.8933271433996897</v>
      </c>
      <c r="G1491" s="2">
        <v>44</v>
      </c>
      <c r="H1491" s="2">
        <f t="shared" si="45"/>
        <v>1936</v>
      </c>
      <c r="I1491" s="2"/>
      <c r="K1491" s="2"/>
    </row>
    <row r="1492" spans="1:11" x14ac:dyDescent="0.25">
      <c r="A1492">
        <v>4.8183714599462775</v>
      </c>
      <c r="B1492">
        <v>66</v>
      </c>
      <c r="C1492">
        <f t="shared" si="44"/>
        <v>4356</v>
      </c>
      <c r="E1492" s="33"/>
      <c r="F1492" s="50">
        <v>2.8933271433996897</v>
      </c>
      <c r="G1492" s="2">
        <v>66</v>
      </c>
      <c r="H1492" s="2">
        <f t="shared" si="45"/>
        <v>4356</v>
      </c>
      <c r="I1492" s="2"/>
      <c r="K1492" s="2"/>
    </row>
    <row r="1493" spans="1:11" x14ac:dyDescent="0.25">
      <c r="A1493">
        <v>4.8193343161310054</v>
      </c>
      <c r="B1493">
        <v>56</v>
      </c>
      <c r="C1493">
        <f t="shared" si="44"/>
        <v>3136</v>
      </c>
      <c r="E1493" s="33"/>
      <c r="F1493" s="50">
        <v>2.8940455920235633</v>
      </c>
      <c r="G1493" s="2">
        <v>56</v>
      </c>
      <c r="H1493" s="2">
        <f t="shared" si="45"/>
        <v>3136</v>
      </c>
      <c r="I1493" s="2"/>
      <c r="K1493" s="2"/>
    </row>
    <row r="1494" spans="1:11" x14ac:dyDescent="0.25">
      <c r="A1494">
        <v>4.8193343161310054</v>
      </c>
      <c r="B1494">
        <v>47</v>
      </c>
      <c r="C1494">
        <f t="shared" si="44"/>
        <v>2209</v>
      </c>
      <c r="E1494" s="33"/>
      <c r="F1494" s="50">
        <v>2.8940455920235633</v>
      </c>
      <c r="G1494" s="2">
        <v>47</v>
      </c>
      <c r="H1494" s="2">
        <f t="shared" si="45"/>
        <v>2209</v>
      </c>
      <c r="I1494" s="2"/>
      <c r="K1494" s="2"/>
    </row>
    <row r="1495" spans="1:11" x14ac:dyDescent="0.25">
      <c r="A1495">
        <v>4.8193343161310054</v>
      </c>
      <c r="B1495">
        <v>40</v>
      </c>
      <c r="C1495">
        <f t="shared" si="44"/>
        <v>1600</v>
      </c>
      <c r="E1495" s="33"/>
      <c r="F1495" s="50">
        <v>2.8940455920235633</v>
      </c>
      <c r="G1495" s="2">
        <v>40</v>
      </c>
      <c r="H1495" s="2">
        <f t="shared" si="45"/>
        <v>1600</v>
      </c>
      <c r="I1495" s="2"/>
      <c r="K1495" s="2"/>
    </row>
    <row r="1496" spans="1:11" x14ac:dyDescent="0.25">
      <c r="A1496">
        <v>4.8202970645728325</v>
      </c>
      <c r="B1496">
        <v>54</v>
      </c>
      <c r="C1496">
        <f t="shared" si="44"/>
        <v>2916</v>
      </c>
      <c r="E1496" s="33"/>
      <c r="F1496" s="50">
        <v>2.8947650767689765</v>
      </c>
      <c r="G1496" s="2">
        <v>54</v>
      </c>
      <c r="H1496" s="2">
        <f t="shared" si="45"/>
        <v>2916</v>
      </c>
      <c r="I1496" s="2"/>
      <c r="K1496" s="2"/>
    </row>
    <row r="1497" spans="1:11" x14ac:dyDescent="0.25">
      <c r="A1497">
        <v>4.8202970645728325</v>
      </c>
      <c r="B1497">
        <v>50</v>
      </c>
      <c r="C1497">
        <f t="shared" si="44"/>
        <v>2500</v>
      </c>
      <c r="E1497" s="33"/>
      <c r="F1497" s="50">
        <v>2.8947650767689765</v>
      </c>
      <c r="G1497" s="2">
        <v>50</v>
      </c>
      <c r="H1497" s="2">
        <f t="shared" si="45"/>
        <v>2500</v>
      </c>
      <c r="I1497" s="2"/>
      <c r="K1497" s="2"/>
    </row>
    <row r="1498" spans="1:11" x14ac:dyDescent="0.25">
      <c r="A1498">
        <v>4.8213238773948532</v>
      </c>
      <c r="B1498">
        <v>33</v>
      </c>
      <c r="C1498">
        <f t="shared" si="44"/>
        <v>1089</v>
      </c>
      <c r="E1498" s="33"/>
      <c r="F1498" s="50">
        <v>2.8955336706210222</v>
      </c>
      <c r="G1498" s="2">
        <v>33</v>
      </c>
      <c r="H1498" s="2">
        <f t="shared" si="45"/>
        <v>1089</v>
      </c>
      <c r="I1498" s="2"/>
      <c r="K1498" s="2"/>
    </row>
    <row r="1499" spans="1:11" x14ac:dyDescent="0.25">
      <c r="A1499">
        <v>4.8222864029075065</v>
      </c>
      <c r="B1499">
        <v>55</v>
      </c>
      <c r="C1499">
        <f t="shared" ref="C1499:C1562" si="46">B1499^2</f>
        <v>3025</v>
      </c>
      <c r="E1499" s="33"/>
      <c r="F1499" s="50">
        <v>2.8962553006816849</v>
      </c>
      <c r="G1499" s="2">
        <v>55</v>
      </c>
      <c r="H1499" s="2">
        <f t="shared" ref="H1499:H1562" si="47">G1499^2</f>
        <v>3025</v>
      </c>
      <c r="I1499" s="2"/>
      <c r="K1499" s="2"/>
    </row>
    <row r="1500" spans="1:11" x14ac:dyDescent="0.25">
      <c r="A1500">
        <v>4.8222864029075065</v>
      </c>
      <c r="B1500">
        <v>57</v>
      </c>
      <c r="C1500">
        <f t="shared" si="46"/>
        <v>3249</v>
      </c>
      <c r="E1500" s="33"/>
      <c r="F1500" s="50">
        <v>2.8962553006816849</v>
      </c>
      <c r="G1500" s="2">
        <v>57</v>
      </c>
      <c r="H1500" s="2">
        <f t="shared" si="47"/>
        <v>3249</v>
      </c>
      <c r="I1500" s="2"/>
      <c r="K1500" s="2"/>
    </row>
    <row r="1501" spans="1:11" x14ac:dyDescent="0.25">
      <c r="A1501">
        <v>4.8232488204252331</v>
      </c>
      <c r="B1501">
        <v>47</v>
      </c>
      <c r="C1501">
        <f t="shared" si="46"/>
        <v>2209</v>
      </c>
      <c r="E1501" s="33"/>
      <c r="F1501" s="50">
        <v>2.896977970735275</v>
      </c>
      <c r="G1501" s="2">
        <v>47</v>
      </c>
      <c r="H1501" s="2">
        <f t="shared" si="47"/>
        <v>2209</v>
      </c>
      <c r="I1501" s="2"/>
      <c r="K1501" s="2"/>
    </row>
    <row r="1502" spans="1:11" x14ac:dyDescent="0.25">
      <c r="A1502">
        <v>4.8232488204252331</v>
      </c>
      <c r="B1502">
        <v>51</v>
      </c>
      <c r="C1502">
        <f t="shared" si="46"/>
        <v>2601</v>
      </c>
      <c r="E1502" s="33"/>
      <c r="F1502" s="50">
        <v>2.896977970735275</v>
      </c>
      <c r="G1502" s="2">
        <v>51</v>
      </c>
      <c r="H1502" s="2">
        <f t="shared" si="47"/>
        <v>2601</v>
      </c>
      <c r="I1502" s="2"/>
      <c r="K1502" s="2"/>
    </row>
    <row r="1503" spans="1:11" x14ac:dyDescent="0.25">
      <c r="A1503">
        <v>4.8232488204252331</v>
      </c>
      <c r="B1503">
        <v>69</v>
      </c>
      <c r="C1503">
        <f t="shared" si="46"/>
        <v>4761</v>
      </c>
      <c r="E1503" s="33"/>
      <c r="F1503" s="50">
        <v>2.896977970735275</v>
      </c>
      <c r="G1503" s="2">
        <v>69</v>
      </c>
      <c r="H1503" s="2">
        <f t="shared" si="47"/>
        <v>4761</v>
      </c>
      <c r="I1503" s="2"/>
      <c r="K1503" s="2"/>
    </row>
    <row r="1504" spans="1:11" x14ac:dyDescent="0.25">
      <c r="A1504">
        <v>4.8242111298659243</v>
      </c>
      <c r="B1504">
        <v>46</v>
      </c>
      <c r="C1504">
        <f t="shared" si="46"/>
        <v>2116</v>
      </c>
      <c r="E1504" s="33"/>
      <c r="F1504" s="50">
        <v>2.8977016820470789</v>
      </c>
      <c r="G1504" s="2">
        <v>46</v>
      </c>
      <c r="H1504" s="2">
        <f t="shared" si="47"/>
        <v>2116</v>
      </c>
      <c r="I1504" s="2"/>
      <c r="K1504" s="2"/>
    </row>
    <row r="1505" spans="1:11" x14ac:dyDescent="0.25">
      <c r="A1505">
        <v>4.8242111298659243</v>
      </c>
      <c r="B1505">
        <v>45</v>
      </c>
      <c r="C1505">
        <f t="shared" si="46"/>
        <v>2025</v>
      </c>
      <c r="E1505" s="33"/>
      <c r="F1505" s="50">
        <v>2.8977016820470789</v>
      </c>
      <c r="G1505" s="2">
        <v>45</v>
      </c>
      <c r="H1505" s="2">
        <f t="shared" si="47"/>
        <v>2025</v>
      </c>
      <c r="I1505" s="2"/>
      <c r="K1505" s="2"/>
    </row>
    <row r="1506" spans="1:11" x14ac:dyDescent="0.25">
      <c r="A1506">
        <v>4.8242111298659243</v>
      </c>
      <c r="B1506">
        <v>46</v>
      </c>
      <c r="C1506">
        <f t="shared" si="46"/>
        <v>2116</v>
      </c>
      <c r="E1506" s="33"/>
      <c r="F1506" s="50">
        <v>2.8977016820470789</v>
      </c>
      <c r="G1506" s="2">
        <v>46</v>
      </c>
      <c r="H1506" s="2">
        <f t="shared" si="47"/>
        <v>2116</v>
      </c>
      <c r="I1506" s="2"/>
      <c r="K1506" s="2"/>
    </row>
    <row r="1507" spans="1:11" x14ac:dyDescent="0.25">
      <c r="A1507">
        <v>4.8242111298659243</v>
      </c>
      <c r="B1507">
        <v>52</v>
      </c>
      <c r="C1507">
        <f t="shared" si="46"/>
        <v>2704</v>
      </c>
      <c r="E1507" s="33"/>
      <c r="F1507" s="50">
        <v>2.8977016820470789</v>
      </c>
      <c r="G1507" s="2">
        <v>52</v>
      </c>
      <c r="H1507" s="2">
        <f t="shared" si="47"/>
        <v>2704</v>
      </c>
      <c r="I1507" s="2"/>
      <c r="K1507" s="2"/>
    </row>
    <row r="1508" spans="1:11" x14ac:dyDescent="0.25">
      <c r="A1508">
        <v>4.825237474051951</v>
      </c>
      <c r="B1508">
        <v>56</v>
      </c>
      <c r="C1508">
        <f t="shared" si="46"/>
        <v>3136</v>
      </c>
      <c r="E1508" s="33"/>
      <c r="F1508" s="50">
        <v>2.8984747899048351</v>
      </c>
      <c r="G1508" s="2">
        <v>56</v>
      </c>
      <c r="H1508" s="2">
        <f t="shared" si="47"/>
        <v>3136</v>
      </c>
      <c r="I1508" s="2"/>
      <c r="K1508" s="2"/>
    </row>
    <row r="1509" spans="1:11" x14ac:dyDescent="0.25">
      <c r="A1509">
        <v>4.8261995598734169</v>
      </c>
      <c r="B1509">
        <v>37</v>
      </c>
      <c r="C1509">
        <f t="shared" si="46"/>
        <v>1369</v>
      </c>
      <c r="E1509" s="33"/>
      <c r="F1509" s="50">
        <v>2.8992006571658839</v>
      </c>
      <c r="G1509" s="2">
        <v>37</v>
      </c>
      <c r="H1509" s="2">
        <f t="shared" si="47"/>
        <v>1369</v>
      </c>
      <c r="I1509" s="2"/>
      <c r="K1509" s="2"/>
    </row>
    <row r="1510" spans="1:11" x14ac:dyDescent="0.25">
      <c r="A1510">
        <v>4.8261995598734169</v>
      </c>
      <c r="B1510">
        <v>49</v>
      </c>
      <c r="C1510">
        <f t="shared" si="46"/>
        <v>2401</v>
      </c>
      <c r="E1510" s="33"/>
      <c r="F1510" s="50">
        <v>2.8992006571658839</v>
      </c>
      <c r="G1510" s="2">
        <v>49</v>
      </c>
      <c r="H1510" s="2">
        <f t="shared" si="47"/>
        <v>2401</v>
      </c>
      <c r="I1510" s="2"/>
      <c r="K1510" s="2"/>
    </row>
    <row r="1511" spans="1:11" x14ac:dyDescent="0.25">
      <c r="A1511">
        <v>4.82812340644863</v>
      </c>
      <c r="B1511">
        <v>50</v>
      </c>
      <c r="C1511">
        <f t="shared" si="46"/>
        <v>2500</v>
      </c>
      <c r="E1511" s="33"/>
      <c r="F1511" s="50">
        <v>2.9006555284007298</v>
      </c>
      <c r="G1511" s="2">
        <v>50</v>
      </c>
      <c r="H1511" s="2">
        <f t="shared" si="47"/>
        <v>2500</v>
      </c>
      <c r="I1511" s="2"/>
      <c r="K1511" s="2"/>
    </row>
    <row r="1512" spans="1:11" x14ac:dyDescent="0.25">
      <c r="A1512">
        <v>4.82812340644863</v>
      </c>
      <c r="B1512">
        <v>49</v>
      </c>
      <c r="C1512">
        <f t="shared" si="46"/>
        <v>2401</v>
      </c>
      <c r="E1512" s="33"/>
      <c r="F1512" s="50">
        <v>2.9006555284007298</v>
      </c>
      <c r="G1512" s="2">
        <v>49</v>
      </c>
      <c r="H1512" s="2">
        <f t="shared" si="47"/>
        <v>2401</v>
      </c>
      <c r="I1512" s="2"/>
      <c r="K1512" s="2"/>
    </row>
    <row r="1513" spans="1:11" x14ac:dyDescent="0.25">
      <c r="A1513">
        <v>4.82812340644863</v>
      </c>
      <c r="B1513">
        <v>54</v>
      </c>
      <c r="C1513">
        <f t="shared" si="46"/>
        <v>2916</v>
      </c>
      <c r="E1513" s="33"/>
      <c r="F1513" s="50">
        <v>2.9006555284007298</v>
      </c>
      <c r="G1513" s="2">
        <v>54</v>
      </c>
      <c r="H1513" s="2">
        <f t="shared" si="47"/>
        <v>2916</v>
      </c>
      <c r="I1513" s="2"/>
      <c r="K1513" s="2"/>
    </row>
    <row r="1514" spans="1:11" x14ac:dyDescent="0.25">
      <c r="A1514">
        <v>4.82812340644863</v>
      </c>
      <c r="B1514">
        <v>49</v>
      </c>
      <c r="C1514">
        <f t="shared" si="46"/>
        <v>2401</v>
      </c>
      <c r="E1514" s="33"/>
      <c r="F1514" s="50">
        <v>2.9006555284007298</v>
      </c>
      <c r="G1514" s="2">
        <v>49</v>
      </c>
      <c r="H1514" s="2">
        <f t="shared" si="47"/>
        <v>2401</v>
      </c>
      <c r="I1514" s="2"/>
      <c r="K1514" s="2"/>
    </row>
    <row r="1515" spans="1:11" x14ac:dyDescent="0.25">
      <c r="A1515">
        <v>4.8291492805516558</v>
      </c>
      <c r="B1515">
        <v>46</v>
      </c>
      <c r="C1515">
        <f t="shared" si="46"/>
        <v>2116</v>
      </c>
      <c r="E1515" s="33"/>
      <c r="F1515" s="50">
        <v>2.9014331726349685</v>
      </c>
      <c r="G1515" s="2">
        <v>46</v>
      </c>
      <c r="H1515" s="2">
        <f t="shared" si="47"/>
        <v>2116</v>
      </c>
      <c r="I1515" s="2"/>
      <c r="K1515" s="2"/>
    </row>
    <row r="1516" spans="1:11" x14ac:dyDescent="0.25">
      <c r="A1516">
        <v>4.8301109253260064</v>
      </c>
      <c r="B1516">
        <v>58</v>
      </c>
      <c r="C1516">
        <f t="shared" si="46"/>
        <v>3364</v>
      </c>
      <c r="E1516" s="33"/>
      <c r="F1516" s="50">
        <v>2.9021632980932739</v>
      </c>
      <c r="G1516" s="2">
        <v>58</v>
      </c>
      <c r="H1516" s="2">
        <f t="shared" si="47"/>
        <v>3364</v>
      </c>
      <c r="I1516" s="2"/>
      <c r="K1516" s="2"/>
    </row>
    <row r="1517" spans="1:11" x14ac:dyDescent="0.25">
      <c r="A1517">
        <v>4.8301109253260064</v>
      </c>
      <c r="B1517">
        <v>34</v>
      </c>
      <c r="C1517">
        <f t="shared" si="46"/>
        <v>1156</v>
      </c>
      <c r="E1517" s="33"/>
      <c r="F1517" s="50">
        <v>2.9021632980932739</v>
      </c>
      <c r="G1517" s="2">
        <v>34</v>
      </c>
      <c r="H1517" s="2">
        <f t="shared" si="47"/>
        <v>1156</v>
      </c>
      <c r="I1517" s="2"/>
      <c r="K1517" s="2"/>
    </row>
    <row r="1518" spans="1:11" x14ac:dyDescent="0.25">
      <c r="A1518">
        <v>4.8301109253260064</v>
      </c>
      <c r="B1518">
        <v>54</v>
      </c>
      <c r="C1518">
        <f t="shared" si="46"/>
        <v>2916</v>
      </c>
      <c r="E1518" s="33"/>
      <c r="F1518" s="50">
        <v>2.9021632980932739</v>
      </c>
      <c r="G1518" s="2">
        <v>54</v>
      </c>
      <c r="H1518" s="2">
        <f t="shared" si="47"/>
        <v>2916</v>
      </c>
      <c r="I1518" s="2"/>
      <c r="K1518" s="2"/>
    </row>
    <row r="1519" spans="1:11" x14ac:dyDescent="0.25">
      <c r="A1519">
        <v>4.8301109253260064</v>
      </c>
      <c r="B1519">
        <v>54</v>
      </c>
      <c r="C1519">
        <f t="shared" si="46"/>
        <v>2916</v>
      </c>
      <c r="E1519" s="33"/>
      <c r="F1519" s="50">
        <v>2.9021632980932739</v>
      </c>
      <c r="G1519" s="2">
        <v>54</v>
      </c>
      <c r="H1519" s="2">
        <f t="shared" si="47"/>
        <v>2916</v>
      </c>
      <c r="I1519" s="2"/>
      <c r="K1519" s="2"/>
    </row>
    <row r="1520" spans="1:11" x14ac:dyDescent="0.25">
      <c r="A1520">
        <v>4.8310724614387386</v>
      </c>
      <c r="B1520">
        <v>47</v>
      </c>
      <c r="C1520">
        <f t="shared" si="46"/>
        <v>2209</v>
      </c>
      <c r="E1520" s="33"/>
      <c r="F1520" s="50">
        <v>2.9028944738766471</v>
      </c>
      <c r="G1520" s="2">
        <v>47</v>
      </c>
      <c r="H1520" s="2">
        <f t="shared" si="47"/>
        <v>2209</v>
      </c>
      <c r="I1520" s="2"/>
      <c r="K1520" s="2"/>
    </row>
    <row r="1521" spans="1:11" x14ac:dyDescent="0.25">
      <c r="A1521">
        <v>4.8320338888080503</v>
      </c>
      <c r="B1521">
        <v>32</v>
      </c>
      <c r="C1521">
        <f t="shared" si="46"/>
        <v>1024</v>
      </c>
      <c r="E1521" s="33"/>
      <c r="F1521" s="50">
        <v>2.9036267012619641</v>
      </c>
      <c r="G1521" s="2">
        <v>32</v>
      </c>
      <c r="H1521" s="2">
        <f t="shared" si="47"/>
        <v>1024</v>
      </c>
      <c r="I1521" s="2"/>
      <c r="K1521" s="2"/>
    </row>
    <row r="1522" spans="1:11" x14ac:dyDescent="0.25">
      <c r="A1522">
        <v>4.8330592913837869</v>
      </c>
      <c r="B1522">
        <v>45</v>
      </c>
      <c r="C1522">
        <f t="shared" si="46"/>
        <v>2025</v>
      </c>
      <c r="E1522" s="33"/>
      <c r="F1522" s="50">
        <v>2.9044089043456198</v>
      </c>
      <c r="G1522" s="2">
        <v>45</v>
      </c>
      <c r="H1522" s="2">
        <f t="shared" si="47"/>
        <v>2025</v>
      </c>
      <c r="I1522" s="2"/>
      <c r="K1522" s="2"/>
    </row>
    <row r="1523" spans="1:11" x14ac:dyDescent="0.25">
      <c r="A1523">
        <v>4.8330592913837869</v>
      </c>
      <c r="B1523">
        <v>38</v>
      </c>
      <c r="C1523">
        <f t="shared" si="46"/>
        <v>1444</v>
      </c>
      <c r="E1523" s="33"/>
      <c r="F1523" s="50">
        <v>2.9044089043456198</v>
      </c>
      <c r="G1523" s="2">
        <v>38</v>
      </c>
      <c r="H1523" s="2">
        <f t="shared" si="47"/>
        <v>1444</v>
      </c>
      <c r="I1523" s="2"/>
      <c r="K1523" s="2"/>
    </row>
    <row r="1524" spans="1:11" x14ac:dyDescent="0.25">
      <c r="A1524">
        <v>4.8330592913837869</v>
      </c>
      <c r="B1524">
        <v>51</v>
      </c>
      <c r="C1524">
        <f t="shared" si="46"/>
        <v>2601</v>
      </c>
      <c r="E1524" s="33"/>
      <c r="F1524" s="50">
        <v>2.9044089043456198</v>
      </c>
      <c r="G1524" s="2">
        <v>51</v>
      </c>
      <c r="H1524" s="2">
        <f t="shared" si="47"/>
        <v>2601</v>
      </c>
      <c r="I1524" s="2"/>
      <c r="K1524" s="2"/>
    </row>
    <row r="1525" spans="1:11" x14ac:dyDescent="0.25">
      <c r="A1525">
        <v>4.8340204937576594</v>
      </c>
      <c r="B1525">
        <v>45</v>
      </c>
      <c r="C1525">
        <f t="shared" si="46"/>
        <v>2025</v>
      </c>
      <c r="E1525" s="33"/>
      <c r="F1525" s="50">
        <v>2.9051433090940031</v>
      </c>
      <c r="G1525" s="2">
        <v>45</v>
      </c>
      <c r="H1525" s="2">
        <f t="shared" si="47"/>
        <v>2025</v>
      </c>
      <c r="I1525" s="2"/>
      <c r="K1525" s="2"/>
    </row>
    <row r="1526" spans="1:11" x14ac:dyDescent="0.25">
      <c r="A1526">
        <v>4.8340204937576594</v>
      </c>
      <c r="B1526">
        <v>58</v>
      </c>
      <c r="C1526">
        <f t="shared" si="46"/>
        <v>3364</v>
      </c>
      <c r="E1526" s="33"/>
      <c r="F1526" s="50">
        <v>2.9051433090940031</v>
      </c>
      <c r="G1526" s="2">
        <v>58</v>
      </c>
      <c r="H1526" s="2">
        <f t="shared" si="47"/>
        <v>3364</v>
      </c>
      <c r="I1526" s="2"/>
      <c r="K1526" s="2"/>
    </row>
    <row r="1527" spans="1:11" x14ac:dyDescent="0.25">
      <c r="A1527">
        <v>4.8340204937576594</v>
      </c>
      <c r="B1527">
        <v>55</v>
      </c>
      <c r="C1527">
        <f t="shared" si="46"/>
        <v>3025</v>
      </c>
      <c r="E1527" s="33"/>
      <c r="F1527" s="50">
        <v>2.9051433090940031</v>
      </c>
      <c r="G1527" s="2">
        <v>55</v>
      </c>
      <c r="H1527" s="2">
        <f t="shared" si="47"/>
        <v>3025</v>
      </c>
      <c r="I1527" s="2"/>
      <c r="K1527" s="2"/>
    </row>
    <row r="1528" spans="1:11" x14ac:dyDescent="0.25">
      <c r="A1528">
        <v>4.8340204937576594</v>
      </c>
      <c r="B1528">
        <v>55</v>
      </c>
      <c r="C1528">
        <f t="shared" si="46"/>
        <v>3025</v>
      </c>
      <c r="E1528" s="33"/>
      <c r="F1528" s="50">
        <v>2.9051433090940031</v>
      </c>
      <c r="G1528" s="2">
        <v>55</v>
      </c>
      <c r="H1528" s="2">
        <f t="shared" si="47"/>
        <v>3025</v>
      </c>
      <c r="I1528" s="2"/>
      <c r="K1528" s="2"/>
    </row>
    <row r="1529" spans="1:11" x14ac:dyDescent="0.25">
      <c r="A1529">
        <v>4.8340204937576594</v>
      </c>
      <c r="B1529">
        <v>75</v>
      </c>
      <c r="C1529">
        <f t="shared" si="46"/>
        <v>5625</v>
      </c>
      <c r="E1529" s="33"/>
      <c r="F1529" s="50">
        <v>2.9051433090940031</v>
      </c>
      <c r="G1529" s="2">
        <v>75</v>
      </c>
      <c r="H1529" s="2">
        <f t="shared" si="47"/>
        <v>5625</v>
      </c>
      <c r="I1529" s="2"/>
      <c r="K1529" s="2"/>
    </row>
    <row r="1530" spans="1:11" x14ac:dyDescent="0.25">
      <c r="A1530">
        <v>4.834981587137503</v>
      </c>
      <c r="B1530">
        <v>51</v>
      </c>
      <c r="C1530">
        <f t="shared" si="46"/>
        <v>2601</v>
      </c>
      <c r="E1530" s="33"/>
      <c r="F1530" s="50">
        <v>2.9058787693690009</v>
      </c>
      <c r="G1530" s="2">
        <v>51</v>
      </c>
      <c r="H1530" s="2">
        <f t="shared" si="47"/>
        <v>2601</v>
      </c>
      <c r="I1530" s="2"/>
      <c r="K1530" s="2"/>
    </row>
    <row r="1531" spans="1:11" x14ac:dyDescent="0.25">
      <c r="A1531">
        <v>4.834981587137503</v>
      </c>
      <c r="B1531">
        <v>45</v>
      </c>
      <c r="C1531">
        <f t="shared" si="46"/>
        <v>2025</v>
      </c>
      <c r="E1531" s="33"/>
      <c r="F1531" s="50">
        <v>2.9058787693690009</v>
      </c>
      <c r="G1531" s="2">
        <v>45</v>
      </c>
      <c r="H1531" s="2">
        <f t="shared" si="47"/>
        <v>2025</v>
      </c>
      <c r="I1531" s="2"/>
      <c r="K1531" s="2"/>
    </row>
    <row r="1532" spans="1:11" x14ac:dyDescent="0.25">
      <c r="A1532">
        <v>4.8359425714416808</v>
      </c>
      <c r="B1532">
        <v>52</v>
      </c>
      <c r="C1532">
        <f t="shared" si="46"/>
        <v>2704</v>
      </c>
      <c r="E1532" s="33"/>
      <c r="F1532" s="50">
        <v>2.9066152864533121</v>
      </c>
      <c r="G1532" s="2">
        <v>52</v>
      </c>
      <c r="H1532" s="2">
        <f t="shared" si="47"/>
        <v>2704</v>
      </c>
      <c r="I1532" s="2"/>
      <c r="K1532" s="2"/>
    </row>
    <row r="1533" spans="1:11" x14ac:dyDescent="0.25">
      <c r="A1533">
        <v>4.8359425714416808</v>
      </c>
      <c r="B1533">
        <v>52</v>
      </c>
      <c r="C1533">
        <f t="shared" si="46"/>
        <v>2704</v>
      </c>
      <c r="E1533" s="33"/>
      <c r="F1533" s="50">
        <v>2.9066152864533121</v>
      </c>
      <c r="G1533" s="2">
        <v>52</v>
      </c>
      <c r="H1533" s="2">
        <f t="shared" si="47"/>
        <v>2704</v>
      </c>
      <c r="I1533" s="2"/>
      <c r="K1533" s="2"/>
    </row>
    <row r="1534" spans="1:11" x14ac:dyDescent="0.25">
      <c r="A1534">
        <v>4.8369675010485693</v>
      </c>
      <c r="B1534">
        <v>45</v>
      </c>
      <c r="C1534">
        <f t="shared" si="46"/>
        <v>2025</v>
      </c>
      <c r="E1534" s="33"/>
      <c r="F1534" s="50">
        <v>2.9074020709622133</v>
      </c>
      <c r="G1534" s="2">
        <v>45</v>
      </c>
      <c r="H1534" s="2">
        <f t="shared" si="47"/>
        <v>2025</v>
      </c>
      <c r="I1534" s="2"/>
      <c r="K1534" s="2"/>
    </row>
    <row r="1535" spans="1:11" x14ac:dyDescent="0.25">
      <c r="A1535">
        <v>4.8369675010485693</v>
      </c>
      <c r="B1535">
        <v>49</v>
      </c>
      <c r="C1535">
        <f t="shared" si="46"/>
        <v>2401</v>
      </c>
      <c r="E1535" s="33"/>
      <c r="F1535" s="50">
        <v>2.9074020709622133</v>
      </c>
      <c r="G1535" s="2">
        <v>49</v>
      </c>
      <c r="H1535" s="2">
        <f t="shared" si="47"/>
        <v>2401</v>
      </c>
      <c r="I1535" s="2"/>
      <c r="K1535" s="2"/>
    </row>
    <row r="1536" spans="1:11" x14ac:dyDescent="0.25">
      <c r="A1536">
        <v>4.8379282596711501</v>
      </c>
      <c r="B1536">
        <v>32</v>
      </c>
      <c r="C1536">
        <f t="shared" si="46"/>
        <v>1024</v>
      </c>
      <c r="E1536" s="33"/>
      <c r="F1536" s="50">
        <v>2.9081407761901357</v>
      </c>
      <c r="G1536" s="2">
        <v>32</v>
      </c>
      <c r="H1536" s="2">
        <f t="shared" si="47"/>
        <v>1024</v>
      </c>
      <c r="I1536" s="2"/>
      <c r="K1536" s="2"/>
    </row>
    <row r="1537" spans="1:11" x14ac:dyDescent="0.25">
      <c r="A1537">
        <v>4.8379282596711501</v>
      </c>
      <c r="B1537">
        <v>51</v>
      </c>
      <c r="C1537">
        <f t="shared" si="46"/>
        <v>2601</v>
      </c>
      <c r="E1537" s="33"/>
      <c r="F1537" s="50">
        <v>2.9081407761901357</v>
      </c>
      <c r="G1537" s="2">
        <v>51</v>
      </c>
      <c r="H1537" s="2">
        <f t="shared" si="47"/>
        <v>2601</v>
      </c>
      <c r="I1537" s="2"/>
      <c r="K1537" s="2"/>
    </row>
    <row r="1538" spans="1:11" x14ac:dyDescent="0.25">
      <c r="A1538">
        <v>4.838888908967931</v>
      </c>
      <c r="B1538">
        <v>45</v>
      </c>
      <c r="C1538">
        <f t="shared" si="46"/>
        <v>2025</v>
      </c>
      <c r="E1538" s="33"/>
      <c r="F1538" s="50">
        <v>2.9088805421700505</v>
      </c>
      <c r="G1538" s="2">
        <v>45</v>
      </c>
      <c r="H1538" s="2">
        <f t="shared" si="47"/>
        <v>2025</v>
      </c>
      <c r="I1538" s="2"/>
      <c r="K1538" s="2"/>
    </row>
    <row r="1539" spans="1:11" x14ac:dyDescent="0.25">
      <c r="A1539">
        <v>4.838888908967931</v>
      </c>
      <c r="B1539">
        <v>49</v>
      </c>
      <c r="C1539">
        <f t="shared" si="46"/>
        <v>2401</v>
      </c>
      <c r="E1539" s="33"/>
      <c r="F1539" s="50">
        <v>2.9088805421700505</v>
      </c>
      <c r="G1539" s="2">
        <v>49</v>
      </c>
      <c r="H1539" s="2">
        <f t="shared" si="47"/>
        <v>2401</v>
      </c>
      <c r="I1539" s="2"/>
      <c r="K1539" s="2"/>
    </row>
    <row r="1540" spans="1:11" x14ac:dyDescent="0.25">
      <c r="A1540">
        <v>4.838888908967931</v>
      </c>
      <c r="B1540">
        <v>61</v>
      </c>
      <c r="C1540">
        <f t="shared" si="46"/>
        <v>3721</v>
      </c>
      <c r="E1540" s="33"/>
      <c r="F1540" s="50">
        <v>2.9088805421700505</v>
      </c>
      <c r="G1540" s="2">
        <v>61</v>
      </c>
      <c r="H1540" s="2">
        <f t="shared" si="47"/>
        <v>3721</v>
      </c>
      <c r="I1540" s="2"/>
      <c r="K1540" s="2"/>
    </row>
    <row r="1541" spans="1:11" x14ac:dyDescent="0.25">
      <c r="A1541">
        <v>4.8398494488574251</v>
      </c>
      <c r="B1541">
        <v>46</v>
      </c>
      <c r="C1541">
        <f t="shared" si="46"/>
        <v>2116</v>
      </c>
      <c r="E1541" s="33"/>
      <c r="F1541" s="50">
        <v>2.909621370190592</v>
      </c>
      <c r="G1541" s="2">
        <v>46</v>
      </c>
      <c r="H1541" s="2">
        <f t="shared" si="47"/>
        <v>2116</v>
      </c>
      <c r="I1541" s="2"/>
      <c r="K1541" s="2"/>
    </row>
    <row r="1542" spans="1:11" x14ac:dyDescent="0.25">
      <c r="A1542">
        <v>4.8418342175796862</v>
      </c>
      <c r="B1542">
        <v>53</v>
      </c>
      <c r="C1542">
        <f t="shared" si="46"/>
        <v>2809</v>
      </c>
      <c r="E1542" s="33"/>
      <c r="F1542" s="50">
        <v>2.9111557857983534</v>
      </c>
      <c r="G1542" s="2">
        <v>53</v>
      </c>
      <c r="H1542" s="2">
        <f t="shared" si="47"/>
        <v>2809</v>
      </c>
      <c r="I1542" s="2"/>
      <c r="K1542" s="2"/>
    </row>
    <row r="1543" spans="1:11" x14ac:dyDescent="0.25">
      <c r="A1543">
        <v>4.8418342175796862</v>
      </c>
      <c r="B1543">
        <v>50</v>
      </c>
      <c r="C1543">
        <f t="shared" si="46"/>
        <v>2500</v>
      </c>
      <c r="E1543" s="33"/>
      <c r="F1543" s="50">
        <v>2.9111557857983534</v>
      </c>
      <c r="G1543" s="2">
        <v>50</v>
      </c>
      <c r="H1543" s="2">
        <f t="shared" si="47"/>
        <v>2500</v>
      </c>
      <c r="I1543" s="2"/>
      <c r="K1543" s="2"/>
    </row>
    <row r="1544" spans="1:11" x14ac:dyDescent="0.25">
      <c r="A1544">
        <v>4.8427944214457899</v>
      </c>
      <c r="B1544">
        <v>27</v>
      </c>
      <c r="C1544">
        <f t="shared" si="46"/>
        <v>729</v>
      </c>
      <c r="E1544" s="33"/>
      <c r="F1544" s="50">
        <v>2.9118998787939887</v>
      </c>
      <c r="G1544" s="2">
        <v>27</v>
      </c>
      <c r="H1544" s="2">
        <f t="shared" si="47"/>
        <v>729</v>
      </c>
      <c r="I1544" s="2"/>
      <c r="K1544" s="2"/>
    </row>
    <row r="1545" spans="1:11" x14ac:dyDescent="0.25">
      <c r="A1545">
        <v>4.8438185179450102</v>
      </c>
      <c r="B1545">
        <v>44</v>
      </c>
      <c r="C1545">
        <f t="shared" si="46"/>
        <v>1936</v>
      </c>
      <c r="E1545" s="33"/>
      <c r="F1545" s="50">
        <v>2.9126947544184167</v>
      </c>
      <c r="G1545" s="2">
        <v>44</v>
      </c>
      <c r="H1545" s="2">
        <f t="shared" si="47"/>
        <v>1936</v>
      </c>
      <c r="I1545" s="2"/>
      <c r="K1545" s="2"/>
    </row>
    <row r="1546" spans="1:11" x14ac:dyDescent="0.25">
      <c r="A1546">
        <v>4.8438185179450102</v>
      </c>
      <c r="B1546">
        <v>58</v>
      </c>
      <c r="C1546">
        <f t="shared" si="46"/>
        <v>3364</v>
      </c>
      <c r="E1546" s="33"/>
      <c r="F1546" s="50">
        <v>2.9126947544184167</v>
      </c>
      <c r="G1546" s="2">
        <v>58</v>
      </c>
      <c r="H1546" s="2">
        <f t="shared" si="47"/>
        <v>3364</v>
      </c>
      <c r="I1546" s="2"/>
      <c r="K1546" s="2"/>
    </row>
    <row r="1547" spans="1:11" x14ac:dyDescent="0.25">
      <c r="A1547">
        <v>4.8447784949290842</v>
      </c>
      <c r="B1547">
        <v>47</v>
      </c>
      <c r="C1547">
        <f t="shared" si="46"/>
        <v>2209</v>
      </c>
      <c r="E1547" s="33"/>
      <c r="F1547" s="50">
        <v>2.9134410545876128</v>
      </c>
      <c r="G1547" s="2">
        <v>47</v>
      </c>
      <c r="H1547" s="2">
        <f t="shared" si="47"/>
        <v>2209</v>
      </c>
      <c r="I1547" s="2"/>
      <c r="K1547" s="2"/>
    </row>
    <row r="1548" spans="1:11" x14ac:dyDescent="0.25">
      <c r="A1548">
        <v>4.8447784949290842</v>
      </c>
      <c r="B1548">
        <v>61</v>
      </c>
      <c r="C1548">
        <f t="shared" si="46"/>
        <v>3721</v>
      </c>
      <c r="E1548" s="33"/>
      <c r="F1548" s="50">
        <v>2.9134410545876128</v>
      </c>
      <c r="G1548" s="2">
        <v>61</v>
      </c>
      <c r="H1548" s="2">
        <f t="shared" si="47"/>
        <v>3721</v>
      </c>
      <c r="I1548" s="2"/>
      <c r="K1548" s="2"/>
    </row>
    <row r="1549" spans="1:11" x14ac:dyDescent="0.25">
      <c r="A1549">
        <v>4.8447784949290842</v>
      </c>
      <c r="B1549">
        <v>51</v>
      </c>
      <c r="C1549">
        <f t="shared" si="46"/>
        <v>2601</v>
      </c>
      <c r="E1549" s="33"/>
      <c r="F1549" s="50">
        <v>2.9134410545876128</v>
      </c>
      <c r="G1549" s="2">
        <v>51</v>
      </c>
      <c r="H1549" s="2">
        <f t="shared" si="47"/>
        <v>2601</v>
      </c>
      <c r="I1549" s="2"/>
      <c r="K1549" s="2"/>
    </row>
    <row r="1550" spans="1:11" x14ac:dyDescent="0.25">
      <c r="A1550">
        <v>4.845738362006923</v>
      </c>
      <c r="B1550">
        <v>31</v>
      </c>
      <c r="C1550">
        <f t="shared" si="46"/>
        <v>961</v>
      </c>
      <c r="E1550" s="33"/>
      <c r="F1550" s="50">
        <v>2.9141884247328296</v>
      </c>
      <c r="G1550" s="2">
        <v>31</v>
      </c>
      <c r="H1550" s="2">
        <f t="shared" si="47"/>
        <v>961</v>
      </c>
      <c r="I1550" s="2"/>
      <c r="K1550" s="2"/>
    </row>
    <row r="1551" spans="1:11" x14ac:dyDescent="0.25">
      <c r="A1551">
        <v>4.845738362006923</v>
      </c>
      <c r="B1551">
        <v>45</v>
      </c>
      <c r="C1551">
        <f t="shared" si="46"/>
        <v>2025</v>
      </c>
      <c r="E1551" s="33"/>
      <c r="F1551" s="50">
        <v>2.9141884247328296</v>
      </c>
      <c r="G1551" s="2">
        <v>45</v>
      </c>
      <c r="H1551" s="2">
        <f t="shared" si="47"/>
        <v>2025</v>
      </c>
      <c r="I1551" s="2"/>
      <c r="K1551" s="2"/>
    </row>
    <row r="1552" spans="1:11" x14ac:dyDescent="0.25">
      <c r="A1552">
        <v>4.845738362006923</v>
      </c>
      <c r="B1552">
        <v>41</v>
      </c>
      <c r="C1552">
        <f t="shared" si="46"/>
        <v>1681</v>
      </c>
      <c r="E1552" s="33"/>
      <c r="F1552" s="50">
        <v>2.9141884247328296</v>
      </c>
      <c r="G1552" s="2">
        <v>41</v>
      </c>
      <c r="H1552" s="2">
        <f t="shared" si="47"/>
        <v>1681</v>
      </c>
      <c r="I1552" s="2"/>
      <c r="K1552" s="2"/>
    </row>
    <row r="1553" spans="1:11" x14ac:dyDescent="0.25">
      <c r="A1553">
        <v>4.8466981190973124</v>
      </c>
      <c r="B1553">
        <v>42</v>
      </c>
      <c r="C1553">
        <f t="shared" si="46"/>
        <v>1764</v>
      </c>
      <c r="E1553" s="33"/>
      <c r="F1553" s="50">
        <v>2.9149368661531208</v>
      </c>
      <c r="G1553" s="2">
        <v>42</v>
      </c>
      <c r="H1553" s="2">
        <f t="shared" si="47"/>
        <v>1764</v>
      </c>
      <c r="I1553" s="2"/>
      <c r="K1553" s="2"/>
    </row>
    <row r="1554" spans="1:11" x14ac:dyDescent="0.25">
      <c r="A1554">
        <v>4.8466981190973124</v>
      </c>
      <c r="B1554">
        <v>48</v>
      </c>
      <c r="C1554">
        <f t="shared" si="46"/>
        <v>2304</v>
      </c>
      <c r="E1554" s="33"/>
      <c r="F1554" s="50">
        <v>2.9149368661531208</v>
      </c>
      <c r="G1554" s="2">
        <v>48</v>
      </c>
      <c r="H1554" s="2">
        <f t="shared" si="47"/>
        <v>2304</v>
      </c>
      <c r="I1554" s="2"/>
      <c r="K1554" s="2"/>
    </row>
    <row r="1555" spans="1:11" x14ac:dyDescent="0.25">
      <c r="A1555">
        <v>4.8486812681974563</v>
      </c>
      <c r="B1555">
        <v>51</v>
      </c>
      <c r="C1555">
        <f t="shared" si="46"/>
        <v>2601</v>
      </c>
      <c r="E1555" s="33"/>
      <c r="F1555" s="50">
        <v>2.9164870454282763</v>
      </c>
      <c r="G1555" s="2">
        <v>51</v>
      </c>
      <c r="H1555" s="2">
        <f t="shared" si="47"/>
        <v>2601</v>
      </c>
      <c r="I1555" s="2"/>
      <c r="K1555" s="2"/>
    </row>
    <row r="1556" spans="1:11" x14ac:dyDescent="0.25">
      <c r="A1556">
        <v>4.8496406874869891</v>
      </c>
      <c r="B1556">
        <v>32</v>
      </c>
      <c r="C1556">
        <f t="shared" si="46"/>
        <v>1024</v>
      </c>
      <c r="E1556" s="33"/>
      <c r="F1556" s="50">
        <v>2.9172387802079403</v>
      </c>
      <c r="G1556" s="2">
        <v>32</v>
      </c>
      <c r="H1556" s="2">
        <f t="shared" si="47"/>
        <v>1024</v>
      </c>
      <c r="I1556" s="2"/>
      <c r="K1556" s="2"/>
    </row>
    <row r="1557" spans="1:11" x14ac:dyDescent="0.25">
      <c r="A1557">
        <v>4.8496406874869891</v>
      </c>
      <c r="B1557">
        <v>66</v>
      </c>
      <c r="C1557">
        <f t="shared" si="46"/>
        <v>4356</v>
      </c>
      <c r="E1557" s="33"/>
      <c r="F1557" s="50">
        <v>2.9172387802079403</v>
      </c>
      <c r="G1557" s="2">
        <v>66</v>
      </c>
      <c r="H1557" s="2">
        <f t="shared" si="47"/>
        <v>4356</v>
      </c>
      <c r="I1557" s="2"/>
      <c r="K1557" s="2"/>
    </row>
    <row r="1558" spans="1:11" x14ac:dyDescent="0.25">
      <c r="A1558">
        <v>4.8505999964592021</v>
      </c>
      <c r="B1558">
        <v>68</v>
      </c>
      <c r="C1558">
        <f t="shared" si="46"/>
        <v>4624</v>
      </c>
      <c r="E1558" s="33"/>
      <c r="F1558" s="50">
        <v>2.9179915915606811</v>
      </c>
      <c r="G1558" s="2">
        <v>68</v>
      </c>
      <c r="H1558" s="2">
        <f t="shared" si="47"/>
        <v>4624</v>
      </c>
      <c r="I1558" s="2"/>
      <c r="K1558" s="2"/>
    </row>
    <row r="1559" spans="1:11" x14ac:dyDescent="0.25">
      <c r="A1559">
        <v>4.8516231376774055</v>
      </c>
      <c r="B1559">
        <v>34</v>
      </c>
      <c r="C1559">
        <f t="shared" si="46"/>
        <v>1156</v>
      </c>
      <c r="E1559" s="33"/>
      <c r="F1559" s="50">
        <v>2.9187957784318366</v>
      </c>
      <c r="G1559" s="2">
        <v>34</v>
      </c>
      <c r="H1559" s="2">
        <f t="shared" si="47"/>
        <v>1156</v>
      </c>
      <c r="I1559" s="2"/>
      <c r="K1559" s="2"/>
    </row>
    <row r="1560" spans="1:11" x14ac:dyDescent="0.25">
      <c r="A1560">
        <v>4.8516231376774055</v>
      </c>
      <c r="B1560">
        <v>51</v>
      </c>
      <c r="C1560">
        <f t="shared" si="46"/>
        <v>2601</v>
      </c>
      <c r="E1560" s="33"/>
      <c r="F1560" s="50">
        <v>2.9187957784318366</v>
      </c>
      <c r="G1560" s="2">
        <v>51</v>
      </c>
      <c r="H1560" s="2">
        <f t="shared" si="47"/>
        <v>2601</v>
      </c>
      <c r="I1560" s="2"/>
      <c r="K1560" s="2"/>
    </row>
    <row r="1561" spans="1:11" x14ac:dyDescent="0.25">
      <c r="A1561">
        <v>4.8525822184037857</v>
      </c>
      <c r="B1561">
        <v>54</v>
      </c>
      <c r="C1561">
        <f t="shared" si="46"/>
        <v>2916</v>
      </c>
      <c r="E1561" s="33"/>
      <c r="F1561" s="50">
        <v>2.9195508188442227</v>
      </c>
      <c r="G1561" s="2">
        <v>54</v>
      </c>
      <c r="H1561" s="2">
        <f t="shared" si="47"/>
        <v>2916</v>
      </c>
      <c r="I1561" s="2"/>
      <c r="K1561" s="2"/>
    </row>
    <row r="1562" spans="1:11" x14ac:dyDescent="0.25">
      <c r="A1562">
        <v>4.8525822184037857</v>
      </c>
      <c r="B1562">
        <v>49</v>
      </c>
      <c r="C1562">
        <f t="shared" si="46"/>
        <v>2401</v>
      </c>
      <c r="E1562" s="33"/>
      <c r="F1562" s="50">
        <v>2.9195508188442227</v>
      </c>
      <c r="G1562" s="2">
        <v>49</v>
      </c>
      <c r="H1562" s="2">
        <f t="shared" si="47"/>
        <v>2401</v>
      </c>
      <c r="I1562" s="2"/>
      <c r="K1562" s="2"/>
    </row>
    <row r="1563" spans="1:11" x14ac:dyDescent="0.25">
      <c r="A1563">
        <v>4.8525822184037857</v>
      </c>
      <c r="B1563">
        <v>65</v>
      </c>
      <c r="C1563">
        <f t="shared" ref="C1563:C1626" si="48">B1563^2</f>
        <v>4225</v>
      </c>
      <c r="E1563" s="33"/>
      <c r="F1563" s="50">
        <v>2.9195508188442227</v>
      </c>
      <c r="G1563" s="2">
        <v>65</v>
      </c>
      <c r="H1563" s="2">
        <f t="shared" ref="H1563:H1626" si="49">G1563^2</f>
        <v>4225</v>
      </c>
      <c r="I1563" s="2"/>
      <c r="K1563" s="2"/>
    </row>
    <row r="1564" spans="1:11" x14ac:dyDescent="0.25">
      <c r="A1564">
        <v>4.8535411885645061</v>
      </c>
      <c r="B1564">
        <v>41</v>
      </c>
      <c r="C1564">
        <f t="shared" si="48"/>
        <v>1681</v>
      </c>
      <c r="E1564" s="33"/>
      <c r="F1564" s="50">
        <v>2.9203069398411312</v>
      </c>
      <c r="G1564" s="2">
        <v>41</v>
      </c>
      <c r="H1564" s="2">
        <f t="shared" si="49"/>
        <v>1681</v>
      </c>
      <c r="I1564" s="2"/>
      <c r="K1564" s="2"/>
    </row>
    <row r="1565" spans="1:11" x14ac:dyDescent="0.25">
      <c r="A1565">
        <v>4.8535411885645061</v>
      </c>
      <c r="B1565">
        <v>48</v>
      </c>
      <c r="C1565">
        <f t="shared" si="48"/>
        <v>2304</v>
      </c>
      <c r="E1565" s="33"/>
      <c r="F1565" s="50">
        <v>2.9203069398411312</v>
      </c>
      <c r="G1565" s="2">
        <v>48</v>
      </c>
      <c r="H1565" s="2">
        <f t="shared" si="49"/>
        <v>2304</v>
      </c>
      <c r="I1565" s="2"/>
      <c r="K1565" s="2"/>
    </row>
    <row r="1566" spans="1:11" x14ac:dyDescent="0.25">
      <c r="A1566">
        <v>4.8545000480786671</v>
      </c>
      <c r="B1566">
        <v>48</v>
      </c>
      <c r="C1566">
        <f t="shared" si="48"/>
        <v>2304</v>
      </c>
      <c r="E1566" s="33"/>
      <c r="F1566" s="50">
        <v>2.9210641427336523</v>
      </c>
      <c r="G1566" s="2">
        <v>48</v>
      </c>
      <c r="H1566" s="2">
        <f t="shared" si="49"/>
        <v>2304</v>
      </c>
      <c r="I1566" s="2"/>
      <c r="K1566" s="2"/>
    </row>
    <row r="1567" spans="1:11" x14ac:dyDescent="0.25">
      <c r="A1567">
        <v>4.8555227095122291</v>
      </c>
      <c r="B1567">
        <v>29</v>
      </c>
      <c r="C1567">
        <f t="shared" si="48"/>
        <v>841</v>
      </c>
      <c r="E1567" s="33"/>
      <c r="F1567" s="50">
        <v>2.921873019787367</v>
      </c>
      <c r="G1567" s="2">
        <v>29</v>
      </c>
      <c r="H1567" s="2">
        <f t="shared" si="49"/>
        <v>841</v>
      </c>
      <c r="I1567" s="2"/>
      <c r="K1567" s="2"/>
    </row>
    <row r="1568" spans="1:11" x14ac:dyDescent="0.25">
      <c r="A1568">
        <v>4.8555227095122291</v>
      </c>
      <c r="B1568">
        <v>54</v>
      </c>
      <c r="C1568">
        <f t="shared" si="48"/>
        <v>2916</v>
      </c>
      <c r="E1568" s="33"/>
      <c r="F1568" s="50">
        <v>2.921873019787367</v>
      </c>
      <c r="G1568" s="2">
        <v>54</v>
      </c>
      <c r="H1568" s="2">
        <f t="shared" si="49"/>
        <v>2916</v>
      </c>
      <c r="I1568" s="2"/>
      <c r="K1568" s="2"/>
    </row>
    <row r="1569" spans="1:11" x14ac:dyDescent="0.25">
      <c r="A1569">
        <v>4.8564813401006273</v>
      </c>
      <c r="B1569">
        <v>47</v>
      </c>
      <c r="C1569">
        <f t="shared" si="48"/>
        <v>2209</v>
      </c>
      <c r="E1569" s="33"/>
      <c r="F1569" s="50">
        <v>2.9226324627586981</v>
      </c>
      <c r="G1569" s="2">
        <v>47</v>
      </c>
      <c r="H1569" s="2">
        <f t="shared" si="49"/>
        <v>2209</v>
      </c>
      <c r="I1569" s="2"/>
      <c r="K1569" s="2"/>
    </row>
    <row r="1570" spans="1:11" x14ac:dyDescent="0.25">
      <c r="A1570">
        <v>4.8564813401006273</v>
      </c>
      <c r="B1570">
        <v>53</v>
      </c>
      <c r="C1570">
        <f t="shared" si="48"/>
        <v>2809</v>
      </c>
      <c r="E1570" s="33"/>
      <c r="F1570" s="50">
        <v>2.9226324627586981</v>
      </c>
      <c r="G1570" s="2">
        <v>53</v>
      </c>
      <c r="H1570" s="2">
        <f t="shared" si="49"/>
        <v>2809</v>
      </c>
      <c r="I1570" s="2"/>
      <c r="K1570" s="2"/>
    </row>
    <row r="1571" spans="1:11" x14ac:dyDescent="0.25">
      <c r="A1571">
        <v>4.8564813401006273</v>
      </c>
      <c r="B1571">
        <v>65</v>
      </c>
      <c r="C1571">
        <f t="shared" si="48"/>
        <v>4225</v>
      </c>
      <c r="E1571" s="33"/>
      <c r="F1571" s="50">
        <v>2.9226324627586981</v>
      </c>
      <c r="G1571" s="2">
        <v>65</v>
      </c>
      <c r="H1571" s="2">
        <f t="shared" si="49"/>
        <v>4225</v>
      </c>
      <c r="I1571" s="2"/>
      <c r="K1571" s="2"/>
    </row>
    <row r="1572" spans="1:11" x14ac:dyDescent="0.25">
      <c r="A1572">
        <v>4.8574398597946109</v>
      </c>
      <c r="B1572">
        <v>49</v>
      </c>
      <c r="C1572">
        <f t="shared" si="48"/>
        <v>2401</v>
      </c>
      <c r="E1572" s="33"/>
      <c r="F1572" s="50">
        <v>2.9233929916557053</v>
      </c>
      <c r="G1572" s="2">
        <v>49</v>
      </c>
      <c r="H1572" s="2">
        <f t="shared" si="49"/>
        <v>2401</v>
      </c>
      <c r="I1572" s="2"/>
      <c r="K1572" s="2"/>
    </row>
    <row r="1573" spans="1:11" x14ac:dyDescent="0.25">
      <c r="A1573">
        <v>4.8583982685134313</v>
      </c>
      <c r="B1573">
        <v>53</v>
      </c>
      <c r="C1573">
        <f t="shared" si="48"/>
        <v>2809</v>
      </c>
      <c r="E1573" s="33"/>
      <c r="F1573" s="50">
        <v>2.9241546077955909</v>
      </c>
      <c r="G1573" s="2">
        <v>53</v>
      </c>
      <c r="H1573" s="2">
        <f t="shared" si="49"/>
        <v>2809</v>
      </c>
      <c r="I1573" s="2"/>
      <c r="K1573" s="2"/>
    </row>
    <row r="1574" spans="1:11" x14ac:dyDescent="0.25">
      <c r="A1574">
        <v>4.8583982685134313</v>
      </c>
      <c r="B1574">
        <v>53</v>
      </c>
      <c r="C1574">
        <f t="shared" si="48"/>
        <v>2809</v>
      </c>
      <c r="E1574" s="33"/>
      <c r="F1574" s="50">
        <v>2.9241546077955909</v>
      </c>
      <c r="G1574" s="2">
        <v>53</v>
      </c>
      <c r="H1574" s="2">
        <f t="shared" si="49"/>
        <v>2809</v>
      </c>
      <c r="I1574" s="2"/>
      <c r="K1574" s="2"/>
    </row>
    <row r="1575" spans="1:11" x14ac:dyDescent="0.25">
      <c r="A1575">
        <v>4.8583982685134313</v>
      </c>
      <c r="B1575">
        <v>49</v>
      </c>
      <c r="C1575">
        <f t="shared" si="48"/>
        <v>2401</v>
      </c>
      <c r="E1575" s="33"/>
      <c r="F1575" s="50">
        <v>2.9241546077955909</v>
      </c>
      <c r="G1575" s="2">
        <v>49</v>
      </c>
      <c r="H1575" s="2">
        <f t="shared" si="49"/>
        <v>2401</v>
      </c>
      <c r="I1575" s="2"/>
      <c r="K1575" s="2"/>
    </row>
    <row r="1576" spans="1:11" x14ac:dyDescent="0.25">
      <c r="A1576">
        <v>4.8583982685134313</v>
      </c>
      <c r="B1576">
        <v>34</v>
      </c>
      <c r="C1576">
        <f t="shared" si="48"/>
        <v>1156</v>
      </c>
      <c r="E1576" s="33"/>
      <c r="F1576" s="50">
        <v>2.9241546077955909</v>
      </c>
      <c r="G1576" s="2">
        <v>34</v>
      </c>
      <c r="H1576" s="2">
        <f t="shared" si="49"/>
        <v>1156</v>
      </c>
      <c r="I1576" s="2"/>
      <c r="K1576" s="2"/>
    </row>
    <row r="1577" spans="1:11" x14ac:dyDescent="0.25">
      <c r="A1577">
        <v>4.8594204487366159</v>
      </c>
      <c r="B1577">
        <v>50</v>
      </c>
      <c r="C1577">
        <f t="shared" si="48"/>
        <v>2500</v>
      </c>
      <c r="E1577" s="33"/>
      <c r="F1577" s="50">
        <v>2.9249681982139095</v>
      </c>
      <c r="G1577" s="2">
        <v>50</v>
      </c>
      <c r="H1577" s="2">
        <f t="shared" si="49"/>
        <v>2500</v>
      </c>
      <c r="I1577" s="2"/>
      <c r="K1577" s="2"/>
    </row>
    <row r="1578" spans="1:11" x14ac:dyDescent="0.25">
      <c r="A1578">
        <v>4.8594204487366159</v>
      </c>
      <c r="B1578">
        <v>48</v>
      </c>
      <c r="C1578">
        <f t="shared" si="48"/>
        <v>2304</v>
      </c>
      <c r="E1578" s="33"/>
      <c r="F1578" s="50">
        <v>2.9249681982139095</v>
      </c>
      <c r="G1578" s="2">
        <v>48</v>
      </c>
      <c r="H1578" s="2">
        <f t="shared" si="49"/>
        <v>2304</v>
      </c>
      <c r="I1578" s="2"/>
      <c r="K1578" s="2"/>
    </row>
    <row r="1579" spans="1:11" x14ac:dyDescent="0.25">
      <c r="A1579">
        <v>4.8603786278510661</v>
      </c>
      <c r="B1579">
        <v>36</v>
      </c>
      <c r="C1579">
        <f t="shared" si="48"/>
        <v>1296</v>
      </c>
      <c r="E1579" s="33"/>
      <c r="F1579" s="50">
        <v>2.9257320655029506</v>
      </c>
      <c r="G1579" s="2">
        <v>36</v>
      </c>
      <c r="H1579" s="2">
        <f t="shared" si="49"/>
        <v>1296</v>
      </c>
      <c r="I1579" s="2"/>
      <c r="K1579" s="2"/>
    </row>
    <row r="1580" spans="1:11" x14ac:dyDescent="0.25">
      <c r="A1580">
        <v>4.8603786278510661</v>
      </c>
      <c r="B1580">
        <v>42</v>
      </c>
      <c r="C1580">
        <f t="shared" si="48"/>
        <v>1764</v>
      </c>
      <c r="E1580" s="33"/>
      <c r="F1580" s="50">
        <v>2.9257320655029506</v>
      </c>
      <c r="G1580" s="2">
        <v>42</v>
      </c>
      <c r="H1580" s="2">
        <f t="shared" si="49"/>
        <v>1764</v>
      </c>
      <c r="I1580" s="2"/>
      <c r="K1580" s="2"/>
    </row>
    <row r="1581" spans="1:11" x14ac:dyDescent="0.25">
      <c r="A1581">
        <v>4.8603786278510661</v>
      </c>
      <c r="B1581">
        <v>56</v>
      </c>
      <c r="C1581">
        <f t="shared" si="48"/>
        <v>3136</v>
      </c>
      <c r="E1581" s="33"/>
      <c r="F1581" s="50">
        <v>2.9257320655029506</v>
      </c>
      <c r="G1581" s="2">
        <v>56</v>
      </c>
      <c r="H1581" s="2">
        <f t="shared" si="49"/>
        <v>3136</v>
      </c>
      <c r="I1581" s="2"/>
      <c r="K1581" s="2"/>
    </row>
    <row r="1582" spans="1:11" x14ac:dyDescent="0.25">
      <c r="A1582">
        <v>4.8603786278510661</v>
      </c>
      <c r="B1582">
        <v>50</v>
      </c>
      <c r="C1582">
        <f t="shared" si="48"/>
        <v>2500</v>
      </c>
      <c r="E1582" s="33"/>
      <c r="F1582" s="50">
        <v>2.9257320655029506</v>
      </c>
      <c r="G1582" s="2">
        <v>50</v>
      </c>
      <c r="H1582" s="2">
        <f t="shared" si="49"/>
        <v>2500</v>
      </c>
      <c r="I1582" s="2"/>
      <c r="K1582" s="2"/>
    </row>
    <row r="1583" spans="1:11" x14ac:dyDescent="0.25">
      <c r="A1583">
        <v>4.8603786278510661</v>
      </c>
      <c r="B1583">
        <v>63</v>
      </c>
      <c r="C1583">
        <f t="shared" si="48"/>
        <v>3969</v>
      </c>
      <c r="E1583" s="33"/>
      <c r="F1583" s="50">
        <v>2.9257320655029506</v>
      </c>
      <c r="G1583" s="2">
        <v>63</v>
      </c>
      <c r="H1583" s="2">
        <f t="shared" si="49"/>
        <v>3969</v>
      </c>
      <c r="I1583" s="2"/>
      <c r="K1583" s="2"/>
    </row>
    <row r="1584" spans="1:11" x14ac:dyDescent="0.25">
      <c r="A1584">
        <v>4.8613366957429793</v>
      </c>
      <c r="B1584">
        <v>48</v>
      </c>
      <c r="C1584">
        <f t="shared" si="48"/>
        <v>2304</v>
      </c>
      <c r="E1584" s="33"/>
      <c r="F1584" s="50">
        <v>2.9264970240836945</v>
      </c>
      <c r="G1584" s="2">
        <v>48</v>
      </c>
      <c r="H1584" s="2">
        <f t="shared" si="49"/>
        <v>2304</v>
      </c>
      <c r="I1584" s="2"/>
      <c r="K1584" s="2"/>
    </row>
    <row r="1585" spans="1:11" x14ac:dyDescent="0.25">
      <c r="A1585">
        <v>4.8613366957429793</v>
      </c>
      <c r="B1585">
        <v>48</v>
      </c>
      <c r="C1585">
        <f t="shared" si="48"/>
        <v>2304</v>
      </c>
      <c r="E1585" s="33"/>
      <c r="F1585" s="50">
        <v>2.9264970240836945</v>
      </c>
      <c r="G1585" s="2">
        <v>48</v>
      </c>
      <c r="H1585" s="2">
        <f t="shared" si="49"/>
        <v>2304</v>
      </c>
      <c r="I1585" s="2"/>
      <c r="K1585" s="2"/>
    </row>
    <row r="1586" spans="1:11" x14ac:dyDescent="0.25">
      <c r="A1586">
        <v>4.8622946523317694</v>
      </c>
      <c r="B1586">
        <v>50</v>
      </c>
      <c r="C1586">
        <f t="shared" si="48"/>
        <v>2500</v>
      </c>
      <c r="E1586" s="33"/>
      <c r="F1586" s="50">
        <v>2.9272630752794599</v>
      </c>
      <c r="G1586" s="2">
        <v>50</v>
      </c>
      <c r="H1586" s="2">
        <f t="shared" si="49"/>
        <v>2500</v>
      </c>
      <c r="I1586" s="2"/>
      <c r="K1586" s="2"/>
    </row>
    <row r="1587" spans="1:11" x14ac:dyDescent="0.25">
      <c r="A1587">
        <v>4.8622946523317694</v>
      </c>
      <c r="B1587">
        <v>51</v>
      </c>
      <c r="C1587">
        <f t="shared" si="48"/>
        <v>2601</v>
      </c>
      <c r="E1587" s="33"/>
      <c r="F1587" s="50">
        <v>2.9272630752794599</v>
      </c>
      <c r="G1587" s="2">
        <v>51</v>
      </c>
      <c r="H1587" s="2">
        <f t="shared" si="49"/>
        <v>2601</v>
      </c>
      <c r="I1587" s="2"/>
      <c r="K1587" s="2"/>
    </row>
    <row r="1588" spans="1:11" x14ac:dyDescent="0.25">
      <c r="A1588">
        <v>4.8642740762287406</v>
      </c>
      <c r="B1588">
        <v>46</v>
      </c>
      <c r="C1588">
        <f t="shared" si="48"/>
        <v>2116</v>
      </c>
      <c r="E1588" s="33"/>
      <c r="F1588" s="50">
        <v>2.9288497158191289</v>
      </c>
      <c r="G1588" s="2">
        <v>46</v>
      </c>
      <c r="H1588" s="2">
        <f t="shared" si="49"/>
        <v>2116</v>
      </c>
      <c r="I1588" s="2"/>
      <c r="K1588" s="2"/>
    </row>
    <row r="1589" spans="1:11" x14ac:dyDescent="0.25">
      <c r="A1589">
        <v>4.8642740762287406</v>
      </c>
      <c r="B1589">
        <v>51</v>
      </c>
      <c r="C1589">
        <f t="shared" si="48"/>
        <v>2601</v>
      </c>
      <c r="E1589" s="33"/>
      <c r="F1589" s="50">
        <v>2.9288497158191289</v>
      </c>
      <c r="G1589" s="2">
        <v>51</v>
      </c>
      <c r="H1589" s="2">
        <f t="shared" si="49"/>
        <v>2601</v>
      </c>
      <c r="I1589" s="2"/>
      <c r="K1589" s="2"/>
    </row>
    <row r="1590" spans="1:11" x14ac:dyDescent="0.25">
      <c r="A1590">
        <v>4.8642740762287406</v>
      </c>
      <c r="B1590">
        <v>51</v>
      </c>
      <c r="C1590">
        <f t="shared" si="48"/>
        <v>2601</v>
      </c>
      <c r="E1590" s="33"/>
      <c r="F1590" s="50">
        <v>2.9288497158191289</v>
      </c>
      <c r="G1590" s="2">
        <v>51</v>
      </c>
      <c r="H1590" s="2">
        <f t="shared" si="49"/>
        <v>2601</v>
      </c>
      <c r="I1590" s="2"/>
      <c r="K1590" s="2"/>
    </row>
    <row r="1591" spans="1:11" x14ac:dyDescent="0.25">
      <c r="A1591">
        <v>4.8652316909858566</v>
      </c>
      <c r="B1591">
        <v>43</v>
      </c>
      <c r="C1591">
        <f t="shared" si="48"/>
        <v>1849</v>
      </c>
      <c r="E1591" s="33"/>
      <c r="F1591" s="50">
        <v>2.9296191259687117</v>
      </c>
      <c r="G1591" s="2">
        <v>43</v>
      </c>
      <c r="H1591" s="2">
        <f t="shared" si="49"/>
        <v>1849</v>
      </c>
      <c r="I1591" s="2"/>
      <c r="K1591" s="2"/>
    </row>
    <row r="1592" spans="1:11" x14ac:dyDescent="0.25">
      <c r="A1592">
        <v>4.8652316909858566</v>
      </c>
      <c r="B1592">
        <v>45</v>
      </c>
      <c r="C1592">
        <f t="shared" si="48"/>
        <v>2025</v>
      </c>
      <c r="E1592" s="33"/>
      <c r="F1592" s="50">
        <v>2.9296191259687117</v>
      </c>
      <c r="G1592" s="2">
        <v>45</v>
      </c>
      <c r="H1592" s="2">
        <f t="shared" si="49"/>
        <v>2025</v>
      </c>
      <c r="I1592" s="2"/>
      <c r="K1592" s="2"/>
    </row>
    <row r="1593" spans="1:11" x14ac:dyDescent="0.25">
      <c r="A1593">
        <v>4.8652316909858566</v>
      </c>
      <c r="B1593">
        <v>43</v>
      </c>
      <c r="C1593">
        <f t="shared" si="48"/>
        <v>1849</v>
      </c>
      <c r="E1593" s="33"/>
      <c r="F1593" s="50">
        <v>2.9296191259687117</v>
      </c>
      <c r="G1593" s="2">
        <v>43</v>
      </c>
      <c r="H1593" s="2">
        <f t="shared" si="49"/>
        <v>1849</v>
      </c>
      <c r="I1593" s="2"/>
      <c r="K1593" s="2"/>
    </row>
    <row r="1594" spans="1:11" x14ac:dyDescent="0.25">
      <c r="A1594">
        <v>4.8652316909858566</v>
      </c>
      <c r="B1594">
        <v>44</v>
      </c>
      <c r="C1594">
        <f t="shared" si="48"/>
        <v>1936</v>
      </c>
      <c r="E1594" s="33"/>
      <c r="F1594" s="50">
        <v>2.9296191259687117</v>
      </c>
      <c r="G1594" s="2">
        <v>44</v>
      </c>
      <c r="H1594" s="2">
        <f t="shared" si="49"/>
        <v>1936</v>
      </c>
      <c r="I1594" s="2"/>
      <c r="K1594" s="2"/>
    </row>
    <row r="1595" spans="1:11" x14ac:dyDescent="0.25">
      <c r="A1595">
        <v>4.8652316909858566</v>
      </c>
      <c r="B1595">
        <v>63</v>
      </c>
      <c r="C1595">
        <f t="shared" si="48"/>
        <v>3969</v>
      </c>
      <c r="E1595" s="33"/>
      <c r="F1595" s="50">
        <v>2.9296191259687117</v>
      </c>
      <c r="G1595" s="2">
        <v>63</v>
      </c>
      <c r="H1595" s="2">
        <f t="shared" si="49"/>
        <v>3969</v>
      </c>
      <c r="I1595" s="2"/>
      <c r="K1595" s="2"/>
    </row>
    <row r="1596" spans="1:11" x14ac:dyDescent="0.25">
      <c r="A1596">
        <v>4.8661891941125246</v>
      </c>
      <c r="B1596">
        <v>44</v>
      </c>
      <c r="C1596">
        <f t="shared" si="48"/>
        <v>1936</v>
      </c>
      <c r="E1596" s="33"/>
      <c r="F1596" s="50">
        <v>2.9303896341305244</v>
      </c>
      <c r="G1596" s="2">
        <v>44</v>
      </c>
      <c r="H1596" s="2">
        <f t="shared" si="49"/>
        <v>1936</v>
      </c>
      <c r="I1596" s="2"/>
      <c r="K1596" s="2"/>
    </row>
    <row r="1597" spans="1:11" x14ac:dyDescent="0.25">
      <c r="A1597">
        <v>4.8672104076488356</v>
      </c>
      <c r="B1597">
        <v>56</v>
      </c>
      <c r="C1597">
        <f t="shared" si="48"/>
        <v>3136</v>
      </c>
      <c r="E1597" s="33"/>
      <c r="F1597" s="50">
        <v>2.9312127212563528</v>
      </c>
      <c r="G1597" s="2">
        <v>56</v>
      </c>
      <c r="H1597" s="2">
        <f t="shared" si="49"/>
        <v>3136</v>
      </c>
      <c r="I1597" s="2"/>
      <c r="K1597" s="2"/>
    </row>
    <row r="1598" spans="1:11" x14ac:dyDescent="0.25">
      <c r="A1598">
        <v>4.8672104076488356</v>
      </c>
      <c r="B1598">
        <v>51</v>
      </c>
      <c r="C1598">
        <f t="shared" si="48"/>
        <v>2601</v>
      </c>
      <c r="E1598" s="33"/>
      <c r="F1598" s="50">
        <v>2.9312127212563528</v>
      </c>
      <c r="G1598" s="2">
        <v>51</v>
      </c>
      <c r="H1598" s="2">
        <f t="shared" si="49"/>
        <v>2601</v>
      </c>
      <c r="I1598" s="2"/>
      <c r="K1598" s="2"/>
    </row>
    <row r="1599" spans="1:11" x14ac:dyDescent="0.25">
      <c r="A1599">
        <v>4.8672104076488356</v>
      </c>
      <c r="B1599">
        <v>50</v>
      </c>
      <c r="C1599">
        <f t="shared" si="48"/>
        <v>2500</v>
      </c>
      <c r="E1599" s="33"/>
      <c r="F1599" s="50">
        <v>2.9312127212563528</v>
      </c>
      <c r="G1599" s="2">
        <v>50</v>
      </c>
      <c r="H1599" s="2">
        <f t="shared" si="49"/>
        <v>2500</v>
      </c>
      <c r="I1599" s="2"/>
      <c r="K1599" s="2"/>
    </row>
    <row r="1600" spans="1:11" x14ac:dyDescent="0.25">
      <c r="A1600">
        <v>4.8672104076488356</v>
      </c>
      <c r="B1600">
        <v>65</v>
      </c>
      <c r="C1600">
        <f t="shared" si="48"/>
        <v>4225</v>
      </c>
      <c r="E1600" s="33"/>
      <c r="F1600" s="50">
        <v>2.9312127212563528</v>
      </c>
      <c r="G1600" s="2">
        <v>65</v>
      </c>
      <c r="H1600" s="2">
        <f t="shared" si="49"/>
        <v>4225</v>
      </c>
      <c r="I1600" s="2"/>
      <c r="K1600" s="2"/>
    </row>
    <row r="1601" spans="1:11" x14ac:dyDescent="0.25">
      <c r="A1601">
        <v>4.8681676798178781</v>
      </c>
      <c r="B1601">
        <v>53</v>
      </c>
      <c r="C1601">
        <f t="shared" si="48"/>
        <v>2809</v>
      </c>
      <c r="E1601" s="33"/>
      <c r="F1601" s="50">
        <v>2.9319855028631112</v>
      </c>
      <c r="G1601" s="2">
        <v>53</v>
      </c>
      <c r="H1601" s="2">
        <f t="shared" si="49"/>
        <v>2809</v>
      </c>
      <c r="I1601" s="2"/>
      <c r="K1601" s="2"/>
    </row>
    <row r="1602" spans="1:11" x14ac:dyDescent="0.25">
      <c r="A1602">
        <v>4.8681676798178781</v>
      </c>
      <c r="B1602">
        <v>45</v>
      </c>
      <c r="C1602">
        <f t="shared" si="48"/>
        <v>2025</v>
      </c>
      <c r="E1602" s="33"/>
      <c r="F1602" s="50">
        <v>2.9319855028631112</v>
      </c>
      <c r="G1602" s="2">
        <v>45</v>
      </c>
      <c r="H1602" s="2">
        <f t="shared" si="49"/>
        <v>2025</v>
      </c>
      <c r="I1602" s="2"/>
      <c r="K1602" s="2"/>
    </row>
    <row r="1603" spans="1:11" x14ac:dyDescent="0.25">
      <c r="A1603">
        <v>4.8691248401100662</v>
      </c>
      <c r="B1603">
        <v>75</v>
      </c>
      <c r="C1603">
        <f t="shared" si="48"/>
        <v>5625</v>
      </c>
      <c r="E1603" s="33"/>
      <c r="F1603" s="50">
        <v>2.9327593865688124</v>
      </c>
      <c r="G1603" s="2">
        <v>75</v>
      </c>
      <c r="H1603" s="2">
        <f t="shared" si="49"/>
        <v>5625</v>
      </c>
      <c r="I1603" s="2"/>
      <c r="K1603" s="2"/>
    </row>
    <row r="1604" spans="1:11" x14ac:dyDescent="0.25">
      <c r="A1604">
        <v>4.8701456876848006</v>
      </c>
      <c r="B1604">
        <v>45</v>
      </c>
      <c r="C1604">
        <f t="shared" si="48"/>
        <v>2025</v>
      </c>
      <c r="E1604" s="33"/>
      <c r="F1604" s="50">
        <v>2.9335860787845327</v>
      </c>
      <c r="G1604" s="2">
        <v>45</v>
      </c>
      <c r="H1604" s="2">
        <f t="shared" si="49"/>
        <v>2025</v>
      </c>
      <c r="I1604" s="2"/>
      <c r="K1604" s="2"/>
    </row>
    <row r="1605" spans="1:11" x14ac:dyDescent="0.25">
      <c r="A1605">
        <v>4.8701456876848006</v>
      </c>
      <c r="B1605">
        <v>27</v>
      </c>
      <c r="C1605">
        <f t="shared" si="48"/>
        <v>729</v>
      </c>
      <c r="E1605" s="33"/>
      <c r="F1605" s="50">
        <v>2.9335860787845327</v>
      </c>
      <c r="G1605" s="2">
        <v>27</v>
      </c>
      <c r="H1605" s="2">
        <f t="shared" si="49"/>
        <v>729</v>
      </c>
      <c r="I1605" s="2"/>
      <c r="K1605" s="2"/>
    </row>
    <row r="1606" spans="1:11" x14ac:dyDescent="0.25">
      <c r="A1606">
        <v>4.8701456876848006</v>
      </c>
      <c r="B1606">
        <v>32</v>
      </c>
      <c r="C1606">
        <f t="shared" si="48"/>
        <v>1024</v>
      </c>
      <c r="E1606" s="33"/>
      <c r="F1606" s="50">
        <v>2.9335860787845327</v>
      </c>
      <c r="G1606" s="2">
        <v>32</v>
      </c>
      <c r="H1606" s="2">
        <f t="shared" si="49"/>
        <v>1024</v>
      </c>
      <c r="I1606" s="2"/>
      <c r="K1606" s="2"/>
    </row>
    <row r="1607" spans="1:11" x14ac:dyDescent="0.25">
      <c r="A1607">
        <v>4.8701456876848006</v>
      </c>
      <c r="B1607">
        <v>63</v>
      </c>
      <c r="C1607">
        <f t="shared" si="48"/>
        <v>3969</v>
      </c>
      <c r="E1607" s="33"/>
      <c r="F1607" s="50">
        <v>2.9335860787845327</v>
      </c>
      <c r="G1607" s="2">
        <v>63</v>
      </c>
      <c r="H1607" s="2">
        <f t="shared" si="49"/>
        <v>3969</v>
      </c>
      <c r="I1607" s="2"/>
      <c r="K1607" s="2"/>
    </row>
    <row r="1608" spans="1:11" x14ac:dyDescent="0.25">
      <c r="A1608">
        <v>4.8711026165104965</v>
      </c>
      <c r="B1608">
        <v>52</v>
      </c>
      <c r="C1608">
        <f t="shared" si="48"/>
        <v>2704</v>
      </c>
      <c r="E1608" s="33"/>
      <c r="F1608" s="50">
        <v>2.9343622443959267</v>
      </c>
      <c r="G1608" s="2">
        <v>52</v>
      </c>
      <c r="H1608" s="2">
        <f t="shared" si="49"/>
        <v>2704</v>
      </c>
      <c r="I1608" s="2"/>
      <c r="K1608" s="2"/>
    </row>
    <row r="1609" spans="1:11" x14ac:dyDescent="0.25">
      <c r="A1609">
        <v>4.8720594332132912</v>
      </c>
      <c r="B1609">
        <v>50</v>
      </c>
      <c r="C1609">
        <f t="shared" si="48"/>
        <v>2500</v>
      </c>
      <c r="E1609" s="33"/>
      <c r="F1609" s="50">
        <v>2.9351395162074012</v>
      </c>
      <c r="G1609" s="2">
        <v>50</v>
      </c>
      <c r="H1609" s="2">
        <f t="shared" si="49"/>
        <v>2500</v>
      </c>
      <c r="I1609" s="2"/>
      <c r="K1609" s="2"/>
    </row>
    <row r="1610" spans="1:11" x14ac:dyDescent="0.25">
      <c r="A1610">
        <v>4.8720594332132912</v>
      </c>
      <c r="B1610">
        <v>49</v>
      </c>
      <c r="C1610">
        <f t="shared" si="48"/>
        <v>2401</v>
      </c>
      <c r="E1610" s="33"/>
      <c r="F1610" s="50">
        <v>2.9351395162074012</v>
      </c>
      <c r="G1610" s="2">
        <v>49</v>
      </c>
      <c r="H1610" s="2">
        <f t="shared" si="49"/>
        <v>2401</v>
      </c>
      <c r="I1610" s="2"/>
      <c r="K1610" s="2"/>
    </row>
    <row r="1611" spans="1:11" x14ac:dyDescent="0.25">
      <c r="A1611">
        <v>4.873016137713039</v>
      </c>
      <c r="B1611">
        <v>47</v>
      </c>
      <c r="C1611">
        <f t="shared" si="48"/>
        <v>2209</v>
      </c>
      <c r="E1611" s="33"/>
      <c r="F1611" s="50">
        <v>2.9359178955594114</v>
      </c>
      <c r="G1611" s="2">
        <v>47</v>
      </c>
      <c r="H1611" s="2">
        <f t="shared" si="49"/>
        <v>2209</v>
      </c>
      <c r="I1611" s="2"/>
      <c r="K1611" s="2"/>
    </row>
    <row r="1612" spans="1:11" x14ac:dyDescent="0.25">
      <c r="A1612">
        <v>4.873016137713039</v>
      </c>
      <c r="B1612">
        <v>43</v>
      </c>
      <c r="C1612">
        <f t="shared" si="48"/>
        <v>1849</v>
      </c>
      <c r="E1612" s="33"/>
      <c r="F1612" s="50">
        <v>2.9359178955594114</v>
      </c>
      <c r="G1612" s="2">
        <v>43</v>
      </c>
      <c r="H1612" s="2">
        <f t="shared" si="49"/>
        <v>1849</v>
      </c>
      <c r="I1612" s="2"/>
      <c r="K1612" s="2"/>
    </row>
    <row r="1613" spans="1:11" x14ac:dyDescent="0.25">
      <c r="A1613">
        <v>4.873016137713039</v>
      </c>
      <c r="B1613">
        <v>55</v>
      </c>
      <c r="C1613">
        <f t="shared" si="48"/>
        <v>3025</v>
      </c>
      <c r="E1613" s="33"/>
      <c r="F1613" s="50">
        <v>2.9359178955594114</v>
      </c>
      <c r="G1613" s="2">
        <v>55</v>
      </c>
      <c r="H1613" s="2">
        <f t="shared" si="49"/>
        <v>3025</v>
      </c>
      <c r="I1613" s="2"/>
      <c r="K1613" s="2"/>
    </row>
    <row r="1614" spans="1:11" x14ac:dyDescent="0.25">
      <c r="A1614">
        <v>4.8740364987498062</v>
      </c>
      <c r="B1614">
        <v>48</v>
      </c>
      <c r="C1614">
        <f t="shared" si="48"/>
        <v>2304</v>
      </c>
      <c r="E1614" s="33"/>
      <c r="F1614" s="50">
        <v>2.9367493891361032</v>
      </c>
      <c r="G1614" s="2">
        <v>48</v>
      </c>
      <c r="H1614" s="2">
        <f t="shared" si="49"/>
        <v>2304</v>
      </c>
      <c r="I1614" s="2"/>
      <c r="K1614" s="2"/>
    </row>
    <row r="1615" spans="1:11" x14ac:dyDescent="0.25">
      <c r="A1615">
        <v>4.8740364987498062</v>
      </c>
      <c r="B1615">
        <v>54</v>
      </c>
      <c r="C1615">
        <f t="shared" si="48"/>
        <v>2916</v>
      </c>
      <c r="E1615" s="33"/>
      <c r="F1615" s="50">
        <v>2.9367493891361032</v>
      </c>
      <c r="G1615" s="2">
        <v>54</v>
      </c>
      <c r="H1615" s="2">
        <f t="shared" si="49"/>
        <v>2916</v>
      </c>
      <c r="I1615" s="2"/>
      <c r="K1615" s="2"/>
    </row>
    <row r="1616" spans="1:11" x14ac:dyDescent="0.25">
      <c r="A1616">
        <v>4.8759493310204309</v>
      </c>
      <c r="B1616">
        <v>44</v>
      </c>
      <c r="C1616">
        <f t="shared" si="48"/>
        <v>1936</v>
      </c>
      <c r="E1616" s="33"/>
      <c r="F1616" s="50">
        <v>2.9383118458440602</v>
      </c>
      <c r="G1616" s="2">
        <v>44</v>
      </c>
      <c r="H1616" s="2">
        <f t="shared" si="49"/>
        <v>1936</v>
      </c>
      <c r="I1616" s="2"/>
      <c r="K1616" s="2"/>
    </row>
    <row r="1617" spans="1:11" x14ac:dyDescent="0.25">
      <c r="A1617">
        <v>4.8759493310204309</v>
      </c>
      <c r="B1617">
        <v>49</v>
      </c>
      <c r="C1617">
        <f t="shared" si="48"/>
        <v>2401</v>
      </c>
      <c r="E1617" s="33"/>
      <c r="F1617" s="50">
        <v>2.9383118458440602</v>
      </c>
      <c r="G1617" s="2">
        <v>49</v>
      </c>
      <c r="H1617" s="2">
        <f t="shared" si="49"/>
        <v>2401</v>
      </c>
      <c r="I1617" s="2"/>
      <c r="K1617" s="2"/>
    </row>
    <row r="1618" spans="1:11" x14ac:dyDescent="0.25">
      <c r="A1618">
        <v>4.8759493310204309</v>
      </c>
      <c r="B1618">
        <v>58</v>
      </c>
      <c r="C1618">
        <f t="shared" si="48"/>
        <v>3364</v>
      </c>
      <c r="E1618" s="33"/>
      <c r="F1618" s="50">
        <v>2.9383118458440602</v>
      </c>
      <c r="G1618" s="2">
        <v>58</v>
      </c>
      <c r="H1618" s="2">
        <f t="shared" si="49"/>
        <v>3364</v>
      </c>
      <c r="I1618" s="2"/>
      <c r="K1618" s="2"/>
    </row>
    <row r="1619" spans="1:11" x14ac:dyDescent="0.25">
      <c r="A1619">
        <v>4.8759493310204309</v>
      </c>
      <c r="B1619">
        <v>64</v>
      </c>
      <c r="C1619">
        <f t="shared" si="48"/>
        <v>4096</v>
      </c>
      <c r="E1619" s="33"/>
      <c r="F1619" s="50">
        <v>2.9383118458440602</v>
      </c>
      <c r="G1619" s="2">
        <v>64</v>
      </c>
      <c r="H1619" s="2">
        <f t="shared" si="49"/>
        <v>4096</v>
      </c>
      <c r="I1619" s="2"/>
      <c r="K1619" s="2"/>
    </row>
    <row r="1620" spans="1:11" x14ac:dyDescent="0.25">
      <c r="A1620">
        <v>4.8759493310204309</v>
      </c>
      <c r="B1620">
        <v>67</v>
      </c>
      <c r="C1620">
        <f t="shared" si="48"/>
        <v>4489</v>
      </c>
      <c r="E1620" s="33"/>
      <c r="F1620" s="50">
        <v>2.9383118458440602</v>
      </c>
      <c r="G1620" s="2">
        <v>67</v>
      </c>
      <c r="H1620" s="2">
        <f t="shared" si="49"/>
        <v>4489</v>
      </c>
      <c r="I1620" s="2"/>
      <c r="K1620" s="2"/>
    </row>
    <row r="1621" spans="1:11" x14ac:dyDescent="0.25">
      <c r="A1621">
        <v>4.8779254514891228</v>
      </c>
      <c r="B1621">
        <v>48</v>
      </c>
      <c r="C1621">
        <f t="shared" si="48"/>
        <v>2304</v>
      </c>
      <c r="E1621" s="33"/>
      <c r="F1621" s="50">
        <v>2.939931061675412</v>
      </c>
      <c r="G1621" s="2">
        <v>48</v>
      </c>
      <c r="H1621" s="2">
        <f t="shared" si="49"/>
        <v>2304</v>
      </c>
      <c r="I1621" s="2"/>
      <c r="K1621" s="2"/>
    </row>
    <row r="1622" spans="1:11" x14ac:dyDescent="0.25">
      <c r="A1622">
        <v>4.8798373678553837</v>
      </c>
      <c r="B1622">
        <v>57</v>
      </c>
      <c r="C1622">
        <f t="shared" si="48"/>
        <v>3249</v>
      </c>
      <c r="E1622" s="33"/>
      <c r="F1622" s="50">
        <v>2.9415025821876029</v>
      </c>
      <c r="G1622" s="2">
        <v>57</v>
      </c>
      <c r="H1622" s="2">
        <f t="shared" si="49"/>
        <v>3249</v>
      </c>
      <c r="I1622" s="2"/>
      <c r="K1622" s="2"/>
    </row>
    <row r="1623" spans="1:11" x14ac:dyDescent="0.25">
      <c r="A1623">
        <v>4.8798373678553837</v>
      </c>
      <c r="B1623">
        <v>51</v>
      </c>
      <c r="C1623">
        <f t="shared" si="48"/>
        <v>2601</v>
      </c>
      <c r="E1623" s="33"/>
      <c r="F1623" s="50">
        <v>2.9415025821876029</v>
      </c>
      <c r="G1623" s="2">
        <v>51</v>
      </c>
      <c r="H1623" s="2">
        <f t="shared" si="49"/>
        <v>2601</v>
      </c>
      <c r="I1623" s="2"/>
      <c r="K1623" s="2"/>
    </row>
    <row r="1624" spans="1:11" x14ac:dyDescent="0.25">
      <c r="A1624">
        <v>4.8807931567981679</v>
      </c>
      <c r="B1624">
        <v>45</v>
      </c>
      <c r="C1624">
        <f t="shared" si="48"/>
        <v>2025</v>
      </c>
      <c r="E1624" s="33"/>
      <c r="F1624" s="50">
        <v>2.9422900195179462</v>
      </c>
      <c r="G1624" s="2">
        <v>45</v>
      </c>
      <c r="H1624" s="2">
        <f t="shared" si="49"/>
        <v>2025</v>
      </c>
      <c r="I1624" s="2"/>
      <c r="K1624" s="2"/>
    </row>
    <row r="1625" spans="1:11" x14ac:dyDescent="0.25">
      <c r="A1625">
        <v>4.8807931567981679</v>
      </c>
      <c r="B1625">
        <v>47</v>
      </c>
      <c r="C1625">
        <f t="shared" si="48"/>
        <v>2209</v>
      </c>
      <c r="E1625" s="33"/>
      <c r="F1625" s="50">
        <v>2.9422900195179462</v>
      </c>
      <c r="G1625" s="2">
        <v>47</v>
      </c>
      <c r="H1625" s="2">
        <f t="shared" si="49"/>
        <v>2209</v>
      </c>
      <c r="I1625" s="2"/>
      <c r="K1625" s="2"/>
    </row>
    <row r="1626" spans="1:11" x14ac:dyDescent="0.25">
      <c r="A1626">
        <v>4.8807931567981679</v>
      </c>
      <c r="B1626">
        <v>50</v>
      </c>
      <c r="C1626">
        <f t="shared" si="48"/>
        <v>2500</v>
      </c>
      <c r="E1626" s="33"/>
      <c r="F1626" s="50">
        <v>2.9422900195179462</v>
      </c>
      <c r="G1626" s="2">
        <v>50</v>
      </c>
      <c r="H1626" s="2">
        <f t="shared" si="49"/>
        <v>2500</v>
      </c>
      <c r="I1626" s="2"/>
      <c r="K1626" s="2"/>
    </row>
    <row r="1627" spans="1:11" x14ac:dyDescent="0.25">
      <c r="A1627">
        <v>4.881812540524253</v>
      </c>
      <c r="B1627">
        <v>59</v>
      </c>
      <c r="C1627">
        <f t="shared" ref="C1627:C1690" si="50">B1627^2</f>
        <v>3481</v>
      </c>
      <c r="E1627" s="33"/>
      <c r="F1627" s="50">
        <v>2.9431311870328103</v>
      </c>
      <c r="G1627" s="2">
        <v>59</v>
      </c>
      <c r="H1627" s="2">
        <f t="shared" ref="H1627:H1690" si="51">G1627^2</f>
        <v>3481</v>
      </c>
      <c r="I1627" s="2"/>
      <c r="K1627" s="2"/>
    </row>
    <row r="1628" spans="1:11" x14ac:dyDescent="0.25">
      <c r="A1628">
        <v>4.881812540524253</v>
      </c>
      <c r="B1628">
        <v>49</v>
      </c>
      <c r="C1628">
        <f t="shared" si="50"/>
        <v>2401</v>
      </c>
      <c r="E1628" s="33"/>
      <c r="F1628" s="50">
        <v>2.9431311870328103</v>
      </c>
      <c r="G1628" s="2">
        <v>49</v>
      </c>
      <c r="H1628" s="2">
        <f t="shared" si="51"/>
        <v>2401</v>
      </c>
      <c r="I1628" s="2"/>
      <c r="K1628" s="2"/>
    </row>
    <row r="1629" spans="1:11" x14ac:dyDescent="0.25">
      <c r="A1629">
        <v>4.881812540524253</v>
      </c>
      <c r="B1629">
        <v>48</v>
      </c>
      <c r="C1629">
        <f t="shared" si="50"/>
        <v>2304</v>
      </c>
      <c r="E1629" s="33"/>
      <c r="F1629" s="50">
        <v>2.9431311870328103</v>
      </c>
      <c r="G1629" s="2">
        <v>48</v>
      </c>
      <c r="H1629" s="2">
        <f t="shared" si="51"/>
        <v>2304</v>
      </c>
      <c r="I1629" s="2"/>
      <c r="K1629" s="2"/>
    </row>
    <row r="1630" spans="1:11" x14ac:dyDescent="0.25">
      <c r="A1630">
        <v>4.881812540524253</v>
      </c>
      <c r="B1630">
        <v>69</v>
      </c>
      <c r="C1630">
        <f t="shared" si="50"/>
        <v>4761</v>
      </c>
      <c r="E1630" s="33"/>
      <c r="F1630" s="50">
        <v>2.9431311870328103</v>
      </c>
      <c r="G1630" s="2">
        <v>69</v>
      </c>
      <c r="H1630" s="2">
        <f t="shared" si="51"/>
        <v>4761</v>
      </c>
      <c r="I1630" s="2"/>
      <c r="K1630" s="2"/>
    </row>
    <row r="1631" spans="1:11" x14ac:dyDescent="0.25">
      <c r="A1631">
        <v>4.8827680959836295</v>
      </c>
      <c r="B1631">
        <v>72</v>
      </c>
      <c r="C1631">
        <f t="shared" si="50"/>
        <v>5184</v>
      </c>
      <c r="E1631" s="33"/>
      <c r="F1631" s="50">
        <v>2.9439209402254711</v>
      </c>
      <c r="G1631" s="2">
        <v>72</v>
      </c>
      <c r="H1631" s="2">
        <f t="shared" si="51"/>
        <v>5184</v>
      </c>
      <c r="I1631" s="2"/>
      <c r="K1631" s="2"/>
    </row>
    <row r="1632" spans="1:11" x14ac:dyDescent="0.25">
      <c r="A1632">
        <v>4.8837235383449098</v>
      </c>
      <c r="B1632">
        <v>43</v>
      </c>
      <c r="C1632">
        <f t="shared" si="50"/>
        <v>1849</v>
      </c>
      <c r="E1632" s="33"/>
      <c r="F1632" s="50">
        <v>2.944711816077938</v>
      </c>
      <c r="G1632" s="2">
        <v>43</v>
      </c>
      <c r="H1632" s="2">
        <f t="shared" si="51"/>
        <v>1849</v>
      </c>
      <c r="I1632" s="2"/>
      <c r="K1632" s="2"/>
    </row>
    <row r="1633" spans="1:11" x14ac:dyDescent="0.25">
      <c r="A1633">
        <v>4.8846788675284198</v>
      </c>
      <c r="B1633">
        <v>52</v>
      </c>
      <c r="C1633">
        <f t="shared" si="50"/>
        <v>2704</v>
      </c>
      <c r="E1633" s="33"/>
      <c r="F1633" s="50">
        <v>2.9455038159497038</v>
      </c>
      <c r="G1633" s="2">
        <v>52</v>
      </c>
      <c r="H1633" s="2">
        <f t="shared" si="51"/>
        <v>2704</v>
      </c>
      <c r="I1633" s="2"/>
      <c r="K1633" s="2"/>
    </row>
    <row r="1634" spans="1:11" x14ac:dyDescent="0.25">
      <c r="A1634">
        <v>4.8846788675284198</v>
      </c>
      <c r="B1634">
        <v>43</v>
      </c>
      <c r="C1634">
        <f t="shared" si="50"/>
        <v>1849</v>
      </c>
      <c r="E1634" s="33"/>
      <c r="F1634" s="50">
        <v>2.9455038159497038</v>
      </c>
      <c r="G1634" s="2">
        <v>43</v>
      </c>
      <c r="H1634" s="2">
        <f t="shared" si="51"/>
        <v>1849</v>
      </c>
      <c r="I1634" s="2"/>
      <c r="K1634" s="2"/>
    </row>
    <row r="1635" spans="1:11" x14ac:dyDescent="0.25">
      <c r="A1635">
        <v>4.8856977604873864</v>
      </c>
      <c r="B1635">
        <v>50</v>
      </c>
      <c r="C1635">
        <f t="shared" si="50"/>
        <v>2500</v>
      </c>
      <c r="E1635" s="33"/>
      <c r="F1635" s="50">
        <v>2.9463498562655239</v>
      </c>
      <c r="G1635" s="2">
        <v>50</v>
      </c>
      <c r="H1635" s="2">
        <f t="shared" si="51"/>
        <v>2500</v>
      </c>
      <c r="I1635" s="2"/>
      <c r="K1635" s="2"/>
    </row>
    <row r="1636" spans="1:11" x14ac:dyDescent="0.25">
      <c r="A1636">
        <v>4.8856977604873864</v>
      </c>
      <c r="B1636">
        <v>47</v>
      </c>
      <c r="C1636">
        <f t="shared" si="50"/>
        <v>2209</v>
      </c>
      <c r="E1636" s="33"/>
      <c r="F1636" s="50">
        <v>2.9463498562655239</v>
      </c>
      <c r="G1636" s="2">
        <v>47</v>
      </c>
      <c r="H1636" s="2">
        <f t="shared" si="51"/>
        <v>2209</v>
      </c>
      <c r="I1636" s="2"/>
      <c r="K1636" s="2"/>
    </row>
    <row r="1637" spans="1:11" x14ac:dyDescent="0.25">
      <c r="A1637">
        <v>4.8866528555178546</v>
      </c>
      <c r="B1637">
        <v>25</v>
      </c>
      <c r="C1637">
        <f t="shared" si="50"/>
        <v>625</v>
      </c>
      <c r="E1637" s="33"/>
      <c r="F1637" s="50">
        <v>2.9471441834253254</v>
      </c>
      <c r="G1637" s="2">
        <v>25</v>
      </c>
      <c r="H1637" s="2">
        <f t="shared" si="51"/>
        <v>625</v>
      </c>
      <c r="I1637" s="2"/>
      <c r="K1637" s="2"/>
    </row>
    <row r="1638" spans="1:11" x14ac:dyDescent="0.25">
      <c r="A1638">
        <v>4.8866528555178546</v>
      </c>
      <c r="B1638">
        <v>24</v>
      </c>
      <c r="C1638">
        <f t="shared" si="50"/>
        <v>576</v>
      </c>
      <c r="E1638" s="33"/>
      <c r="F1638" s="50">
        <v>2.9471441834253254</v>
      </c>
      <c r="G1638" s="2">
        <v>24</v>
      </c>
      <c r="H1638" s="2">
        <f t="shared" si="51"/>
        <v>576</v>
      </c>
      <c r="I1638" s="2"/>
      <c r="K1638" s="2"/>
    </row>
    <row r="1639" spans="1:11" x14ac:dyDescent="0.25">
      <c r="A1639">
        <v>4.8885627052336744</v>
      </c>
      <c r="B1639">
        <v>44</v>
      </c>
      <c r="C1639">
        <f t="shared" si="50"/>
        <v>1936</v>
      </c>
      <c r="E1639" s="33"/>
      <c r="F1639" s="50">
        <v>2.9487362237055086</v>
      </c>
      <c r="G1639" s="2">
        <v>44</v>
      </c>
      <c r="H1639" s="2">
        <f t="shared" si="51"/>
        <v>1936</v>
      </c>
      <c r="I1639" s="2"/>
      <c r="K1639" s="2"/>
    </row>
    <row r="1640" spans="1:11" x14ac:dyDescent="0.25">
      <c r="A1640">
        <v>4.8885627052336744</v>
      </c>
      <c r="B1640">
        <v>49</v>
      </c>
      <c r="C1640">
        <f t="shared" si="50"/>
        <v>2401</v>
      </c>
      <c r="E1640" s="33"/>
      <c r="F1640" s="50">
        <v>2.9487362237055086</v>
      </c>
      <c r="G1640" s="2">
        <v>49</v>
      </c>
      <c r="H1640" s="2">
        <f t="shared" si="51"/>
        <v>2401</v>
      </c>
      <c r="I1640" s="2"/>
      <c r="K1640" s="2"/>
    </row>
    <row r="1641" spans="1:11" x14ac:dyDescent="0.25">
      <c r="A1641">
        <v>4.8885627052336744</v>
      </c>
      <c r="B1641">
        <v>41</v>
      </c>
      <c r="C1641">
        <f t="shared" si="50"/>
        <v>1681</v>
      </c>
      <c r="E1641" s="33"/>
      <c r="F1641" s="50">
        <v>2.9487362237055086</v>
      </c>
      <c r="G1641" s="2">
        <v>41</v>
      </c>
      <c r="H1641" s="2">
        <f t="shared" si="51"/>
        <v>1681</v>
      </c>
      <c r="I1641" s="2"/>
      <c r="K1641" s="2"/>
    </row>
    <row r="1642" spans="1:11" x14ac:dyDescent="0.25">
      <c r="A1642">
        <v>4.8895811060214092</v>
      </c>
      <c r="B1642">
        <v>48</v>
      </c>
      <c r="C1642">
        <f t="shared" si="50"/>
        <v>2304</v>
      </c>
      <c r="E1642" s="33"/>
      <c r="F1642" s="50">
        <v>2.9495871608606468</v>
      </c>
      <c r="G1642" s="2">
        <v>48</v>
      </c>
      <c r="H1642" s="2">
        <f t="shared" si="51"/>
        <v>2304</v>
      </c>
      <c r="I1642" s="2"/>
      <c r="K1642" s="2"/>
    </row>
    <row r="1643" spans="1:11" x14ac:dyDescent="0.25">
      <c r="A1643">
        <v>4.8895811060214092</v>
      </c>
      <c r="B1643">
        <v>49</v>
      </c>
      <c r="C1643">
        <f t="shared" si="50"/>
        <v>2401</v>
      </c>
      <c r="E1643" s="33"/>
      <c r="F1643" s="50">
        <v>2.9495871608606468</v>
      </c>
      <c r="G1643" s="2">
        <v>49</v>
      </c>
      <c r="H1643" s="2">
        <f t="shared" si="51"/>
        <v>2401</v>
      </c>
      <c r="I1643" s="2"/>
      <c r="K1643" s="2"/>
    </row>
    <row r="1644" spans="1:11" x14ac:dyDescent="0.25">
      <c r="A1644">
        <v>4.8895811060214092</v>
      </c>
      <c r="B1644">
        <v>57</v>
      </c>
      <c r="C1644">
        <f t="shared" si="50"/>
        <v>3249</v>
      </c>
      <c r="E1644" s="33"/>
      <c r="F1644" s="50">
        <v>2.9495871608606468</v>
      </c>
      <c r="G1644" s="2">
        <v>57</v>
      </c>
      <c r="H1644" s="2">
        <f t="shared" si="51"/>
        <v>3249</v>
      </c>
      <c r="I1644" s="2"/>
      <c r="K1644" s="2"/>
    </row>
    <row r="1645" spans="1:11" x14ac:dyDescent="0.25">
      <c r="A1645">
        <v>4.8905357393072899</v>
      </c>
      <c r="B1645">
        <v>48</v>
      </c>
      <c r="C1645">
        <f t="shared" si="50"/>
        <v>2304</v>
      </c>
      <c r="E1645" s="33"/>
      <c r="F1645" s="50">
        <v>2.9503860845506034</v>
      </c>
      <c r="G1645" s="2">
        <v>48</v>
      </c>
      <c r="H1645" s="2">
        <f t="shared" si="51"/>
        <v>2304</v>
      </c>
      <c r="I1645" s="2"/>
      <c r="K1645" s="2"/>
    </row>
    <row r="1646" spans="1:11" x14ac:dyDescent="0.25">
      <c r="A1646">
        <v>4.8905357393072899</v>
      </c>
      <c r="B1646">
        <v>48</v>
      </c>
      <c r="C1646">
        <f t="shared" si="50"/>
        <v>2304</v>
      </c>
      <c r="E1646" s="33"/>
      <c r="F1646" s="50">
        <v>2.9503860845506034</v>
      </c>
      <c r="G1646" s="2">
        <v>48</v>
      </c>
      <c r="H1646" s="2">
        <f t="shared" si="51"/>
        <v>2304</v>
      </c>
      <c r="I1646" s="2"/>
      <c r="K1646" s="2"/>
    </row>
    <row r="1647" spans="1:11" x14ac:dyDescent="0.25">
      <c r="A1647">
        <v>4.8905357393072899</v>
      </c>
      <c r="B1647">
        <v>45</v>
      </c>
      <c r="C1647">
        <f t="shared" si="50"/>
        <v>2025</v>
      </c>
      <c r="E1647" s="33"/>
      <c r="F1647" s="50">
        <v>2.9503860845506034</v>
      </c>
      <c r="G1647" s="2">
        <v>45</v>
      </c>
      <c r="H1647" s="2">
        <f t="shared" si="51"/>
        <v>2025</v>
      </c>
      <c r="I1647" s="2"/>
      <c r="K1647" s="2"/>
    </row>
    <row r="1648" spans="1:11" x14ac:dyDescent="0.25">
      <c r="A1648">
        <v>4.8905357393072899</v>
      </c>
      <c r="B1648">
        <v>57</v>
      </c>
      <c r="C1648">
        <f t="shared" si="50"/>
        <v>3249</v>
      </c>
      <c r="E1648" s="33"/>
      <c r="F1648" s="50">
        <v>2.9503860845506034</v>
      </c>
      <c r="G1648" s="2">
        <v>57</v>
      </c>
      <c r="H1648" s="2">
        <f t="shared" si="51"/>
        <v>3249</v>
      </c>
      <c r="I1648" s="2"/>
      <c r="K1648" s="2"/>
    </row>
    <row r="1649" spans="1:11" x14ac:dyDescent="0.25">
      <c r="A1649">
        <v>4.8924446645647173</v>
      </c>
      <c r="B1649">
        <v>55</v>
      </c>
      <c r="C1649">
        <f t="shared" si="50"/>
        <v>3025</v>
      </c>
      <c r="E1649" s="33"/>
      <c r="F1649" s="50">
        <v>2.95198733459147</v>
      </c>
      <c r="G1649" s="2">
        <v>55</v>
      </c>
      <c r="H1649" s="2">
        <f t="shared" si="51"/>
        <v>3025</v>
      </c>
      <c r="I1649" s="2"/>
      <c r="K1649" s="2"/>
    </row>
    <row r="1650" spans="1:11" x14ac:dyDescent="0.25">
      <c r="A1650">
        <v>4.8924446645647173</v>
      </c>
      <c r="B1650">
        <v>54</v>
      </c>
      <c r="C1650">
        <f t="shared" si="50"/>
        <v>2916</v>
      </c>
      <c r="E1650" s="33"/>
      <c r="F1650" s="50">
        <v>2.95198733459147</v>
      </c>
      <c r="G1650" s="2">
        <v>54</v>
      </c>
      <c r="H1650" s="2">
        <f t="shared" si="51"/>
        <v>2916</v>
      </c>
      <c r="I1650" s="2"/>
      <c r="K1650" s="2"/>
    </row>
    <row r="1651" spans="1:11" x14ac:dyDescent="0.25">
      <c r="A1651">
        <v>4.8934625717799305</v>
      </c>
      <c r="B1651">
        <v>46</v>
      </c>
      <c r="C1651">
        <f t="shared" si="50"/>
        <v>2116</v>
      </c>
      <c r="E1651" s="33"/>
      <c r="F1651" s="50">
        <v>2.9528431927381247</v>
      </c>
      <c r="G1651" s="2">
        <v>46</v>
      </c>
      <c r="H1651" s="2">
        <f t="shared" si="51"/>
        <v>2116</v>
      </c>
      <c r="I1651" s="2"/>
      <c r="K1651" s="2"/>
    </row>
    <row r="1652" spans="1:11" x14ac:dyDescent="0.25">
      <c r="A1652">
        <v>4.8934625717799305</v>
      </c>
      <c r="B1652">
        <v>50</v>
      </c>
      <c r="C1652">
        <f t="shared" si="50"/>
        <v>2500</v>
      </c>
      <c r="E1652" s="33"/>
      <c r="F1652" s="50">
        <v>2.9528431927381247</v>
      </c>
      <c r="G1652" s="2">
        <v>50</v>
      </c>
      <c r="H1652" s="2">
        <f t="shared" si="51"/>
        <v>2500</v>
      </c>
      <c r="I1652" s="2"/>
      <c r="K1652" s="2"/>
    </row>
    <row r="1653" spans="1:11" x14ac:dyDescent="0.25">
      <c r="A1653">
        <v>4.8944167420081781</v>
      </c>
      <c r="B1653">
        <v>46</v>
      </c>
      <c r="C1653">
        <f t="shared" si="50"/>
        <v>2116</v>
      </c>
      <c r="E1653" s="33"/>
      <c r="F1653" s="50">
        <v>2.953646735628161</v>
      </c>
      <c r="G1653" s="2">
        <v>46</v>
      </c>
      <c r="H1653" s="2">
        <f t="shared" si="51"/>
        <v>2116</v>
      </c>
      <c r="I1653" s="2"/>
      <c r="K1653" s="2"/>
    </row>
    <row r="1654" spans="1:11" x14ac:dyDescent="0.25">
      <c r="A1654">
        <v>4.8944167420081781</v>
      </c>
      <c r="B1654">
        <v>52</v>
      </c>
      <c r="C1654">
        <f t="shared" si="50"/>
        <v>2704</v>
      </c>
      <c r="E1654" s="33"/>
      <c r="F1654" s="50">
        <v>2.953646735628161</v>
      </c>
      <c r="G1654" s="2">
        <v>52</v>
      </c>
      <c r="H1654" s="2">
        <f t="shared" si="51"/>
        <v>2704</v>
      </c>
      <c r="I1654" s="2"/>
      <c r="K1654" s="2"/>
    </row>
    <row r="1655" spans="1:11" x14ac:dyDescent="0.25">
      <c r="A1655">
        <v>4.8944167420081781</v>
      </c>
      <c r="B1655">
        <v>52</v>
      </c>
      <c r="C1655">
        <f t="shared" si="50"/>
        <v>2704</v>
      </c>
      <c r="E1655" s="33"/>
      <c r="F1655" s="50">
        <v>2.953646735628161</v>
      </c>
      <c r="G1655" s="2">
        <v>52</v>
      </c>
      <c r="H1655" s="2">
        <f t="shared" si="51"/>
        <v>2704</v>
      </c>
      <c r="I1655" s="2"/>
      <c r="K1655" s="2"/>
    </row>
    <row r="1656" spans="1:11" x14ac:dyDescent="0.25">
      <c r="A1656">
        <v>4.8944167420081781</v>
      </c>
      <c r="B1656">
        <v>62</v>
      </c>
      <c r="C1656">
        <f t="shared" si="50"/>
        <v>3844</v>
      </c>
      <c r="E1656" s="33"/>
      <c r="F1656" s="50">
        <v>2.953646735628161</v>
      </c>
      <c r="G1656" s="2">
        <v>62</v>
      </c>
      <c r="H1656" s="2">
        <f t="shared" si="51"/>
        <v>3844</v>
      </c>
      <c r="I1656" s="2"/>
      <c r="K1656" s="2"/>
    </row>
    <row r="1657" spans="1:11" x14ac:dyDescent="0.25">
      <c r="A1657">
        <v>4.89537079816896</v>
      </c>
      <c r="B1657">
        <v>45</v>
      </c>
      <c r="C1657">
        <f t="shared" si="50"/>
        <v>2025</v>
      </c>
      <c r="E1657" s="33"/>
      <c r="F1657" s="50">
        <v>2.954451417872066</v>
      </c>
      <c r="G1657" s="2">
        <v>45</v>
      </c>
      <c r="H1657" s="2">
        <f t="shared" si="51"/>
        <v>2025</v>
      </c>
      <c r="I1657" s="2"/>
      <c r="K1657" s="2"/>
    </row>
    <row r="1658" spans="1:11" x14ac:dyDescent="0.25">
      <c r="A1658">
        <v>4.89537079816896</v>
      </c>
      <c r="B1658">
        <v>49</v>
      </c>
      <c r="C1658">
        <f t="shared" si="50"/>
        <v>2401</v>
      </c>
      <c r="E1658" s="33"/>
      <c r="F1658" s="50">
        <v>2.954451417872066</v>
      </c>
      <c r="G1658" s="2">
        <v>49</v>
      </c>
      <c r="H1658" s="2">
        <f t="shared" si="51"/>
        <v>2401</v>
      </c>
      <c r="I1658" s="2"/>
      <c r="K1658" s="2"/>
    </row>
    <row r="1659" spans="1:11" x14ac:dyDescent="0.25">
      <c r="A1659">
        <v>4.89537079816896</v>
      </c>
      <c r="B1659">
        <v>51</v>
      </c>
      <c r="C1659">
        <f t="shared" si="50"/>
        <v>2601</v>
      </c>
      <c r="E1659" s="33"/>
      <c r="F1659" s="50">
        <v>2.954451417872066</v>
      </c>
      <c r="G1659" s="2">
        <v>51</v>
      </c>
      <c r="H1659" s="2">
        <f t="shared" si="51"/>
        <v>2601</v>
      </c>
      <c r="I1659" s="2"/>
      <c r="K1659" s="2"/>
    </row>
    <row r="1660" spans="1:11" x14ac:dyDescent="0.25">
      <c r="A1660">
        <v>4.89537079816896</v>
      </c>
      <c r="B1660">
        <v>60</v>
      </c>
      <c r="C1660">
        <f t="shared" si="50"/>
        <v>3600</v>
      </c>
      <c r="E1660" s="33"/>
      <c r="F1660" s="50">
        <v>2.954451417872066</v>
      </c>
      <c r="G1660" s="2">
        <v>60</v>
      </c>
      <c r="H1660" s="2">
        <f t="shared" si="51"/>
        <v>3600</v>
      </c>
      <c r="I1660" s="2"/>
      <c r="K1660" s="2"/>
    </row>
    <row r="1661" spans="1:11" x14ac:dyDescent="0.25">
      <c r="A1661">
        <v>4.8963883322568691</v>
      </c>
      <c r="B1661">
        <v>45</v>
      </c>
      <c r="C1661">
        <f t="shared" si="50"/>
        <v>2025</v>
      </c>
      <c r="E1661" s="33"/>
      <c r="F1661" s="50">
        <v>2.9553110029737297</v>
      </c>
      <c r="G1661" s="2">
        <v>45</v>
      </c>
      <c r="H1661" s="2">
        <f t="shared" si="51"/>
        <v>2025</v>
      </c>
      <c r="I1661" s="2"/>
      <c r="K1661" s="2"/>
    </row>
    <row r="1662" spans="1:11" x14ac:dyDescent="0.25">
      <c r="A1662">
        <v>4.8963883322568691</v>
      </c>
      <c r="B1662">
        <v>53</v>
      </c>
      <c r="C1662">
        <f t="shared" si="50"/>
        <v>2809</v>
      </c>
      <c r="E1662" s="33"/>
      <c r="F1662" s="50">
        <v>2.9553110029737297</v>
      </c>
      <c r="G1662" s="2">
        <v>53</v>
      </c>
      <c r="H1662" s="2">
        <f t="shared" si="51"/>
        <v>2809</v>
      </c>
      <c r="I1662" s="2"/>
      <c r="K1662" s="2"/>
    </row>
    <row r="1663" spans="1:11" x14ac:dyDescent="0.25">
      <c r="A1663">
        <v>4.8963883322568691</v>
      </c>
      <c r="B1663">
        <v>52</v>
      </c>
      <c r="C1663">
        <f t="shared" si="50"/>
        <v>2704</v>
      </c>
      <c r="E1663" s="33"/>
      <c r="F1663" s="50">
        <v>2.9553110029737297</v>
      </c>
      <c r="G1663" s="2">
        <v>52</v>
      </c>
      <c r="H1663" s="2">
        <f t="shared" si="51"/>
        <v>2704</v>
      </c>
      <c r="I1663" s="2"/>
      <c r="K1663" s="2"/>
    </row>
    <row r="1664" spans="1:11" x14ac:dyDescent="0.25">
      <c r="A1664">
        <v>4.8963883322568691</v>
      </c>
      <c r="B1664">
        <v>41</v>
      </c>
      <c r="C1664">
        <f t="shared" si="50"/>
        <v>1681</v>
      </c>
      <c r="E1664" s="33"/>
      <c r="F1664" s="50">
        <v>2.9553110029737297</v>
      </c>
      <c r="G1664" s="2">
        <v>41</v>
      </c>
      <c r="H1664" s="2">
        <f t="shared" si="51"/>
        <v>1681</v>
      </c>
      <c r="I1664" s="2"/>
      <c r="K1664" s="2"/>
    </row>
    <row r="1665" spans="1:11" x14ac:dyDescent="0.25">
      <c r="A1665">
        <v>4.8973421524273011</v>
      </c>
      <c r="B1665">
        <v>58</v>
      </c>
      <c r="C1665">
        <f t="shared" si="50"/>
        <v>3364</v>
      </c>
      <c r="E1665" s="33"/>
      <c r="F1665" s="50">
        <v>2.9561180442537429</v>
      </c>
      <c r="G1665" s="2">
        <v>58</v>
      </c>
      <c r="H1665" s="2">
        <f t="shared" si="51"/>
        <v>3364</v>
      </c>
      <c r="I1665" s="2"/>
      <c r="K1665" s="2"/>
    </row>
    <row r="1666" spans="1:11" x14ac:dyDescent="0.25">
      <c r="A1666">
        <v>4.8973421524273011</v>
      </c>
      <c r="B1666">
        <v>52</v>
      </c>
      <c r="C1666">
        <f t="shared" si="50"/>
        <v>2704</v>
      </c>
      <c r="E1666" s="33"/>
      <c r="F1666" s="50">
        <v>2.9561180442537429</v>
      </c>
      <c r="G1666" s="2">
        <v>52</v>
      </c>
      <c r="H1666" s="2">
        <f t="shared" si="51"/>
        <v>2704</v>
      </c>
      <c r="I1666" s="2"/>
      <c r="K1666" s="2"/>
    </row>
    <row r="1667" spans="1:11" x14ac:dyDescent="0.25">
      <c r="A1667">
        <v>4.8982958582875176</v>
      </c>
      <c r="B1667">
        <v>45</v>
      </c>
      <c r="C1667">
        <f t="shared" si="50"/>
        <v>2025</v>
      </c>
      <c r="E1667" s="33"/>
      <c r="F1667" s="50">
        <v>2.9569262291213878</v>
      </c>
      <c r="G1667" s="2">
        <v>45</v>
      </c>
      <c r="H1667" s="2">
        <f t="shared" si="51"/>
        <v>2025</v>
      </c>
      <c r="I1667" s="2"/>
      <c r="K1667" s="2"/>
    </row>
    <row r="1668" spans="1:11" x14ac:dyDescent="0.25">
      <c r="A1668">
        <v>4.8982958582875176</v>
      </c>
      <c r="B1668">
        <v>45</v>
      </c>
      <c r="C1668">
        <f t="shared" si="50"/>
        <v>2025</v>
      </c>
      <c r="E1668" s="33"/>
      <c r="F1668" s="50">
        <v>2.9569262291213878</v>
      </c>
      <c r="G1668" s="2">
        <v>45</v>
      </c>
      <c r="H1668" s="2">
        <f t="shared" si="51"/>
        <v>2025</v>
      </c>
      <c r="I1668" s="2"/>
      <c r="K1668" s="2"/>
    </row>
    <row r="1669" spans="1:11" x14ac:dyDescent="0.25">
      <c r="A1669">
        <v>4.8982958582875176</v>
      </c>
      <c r="B1669">
        <v>48</v>
      </c>
      <c r="C1669">
        <f t="shared" si="50"/>
        <v>2304</v>
      </c>
      <c r="E1669" s="33"/>
      <c r="F1669" s="50">
        <v>2.9569262291213878</v>
      </c>
      <c r="G1669" s="2">
        <v>48</v>
      </c>
      <c r="H1669" s="2">
        <f t="shared" si="51"/>
        <v>2304</v>
      </c>
      <c r="I1669" s="2"/>
      <c r="K1669" s="2"/>
    </row>
    <row r="1670" spans="1:11" x14ac:dyDescent="0.25">
      <c r="A1670">
        <v>4.8982958582875176</v>
      </c>
      <c r="B1670">
        <v>66</v>
      </c>
      <c r="C1670">
        <f t="shared" si="50"/>
        <v>4356</v>
      </c>
      <c r="E1670" s="33"/>
      <c r="F1670" s="50">
        <v>2.9569262291213878</v>
      </c>
      <c r="G1670" s="2">
        <v>66</v>
      </c>
      <c r="H1670" s="2">
        <f t="shared" si="51"/>
        <v>4356</v>
      </c>
      <c r="I1670" s="2"/>
      <c r="K1670" s="2"/>
    </row>
    <row r="1671" spans="1:11" x14ac:dyDescent="0.25">
      <c r="A1671">
        <v>4.8982958582875176</v>
      </c>
      <c r="B1671">
        <v>55</v>
      </c>
      <c r="C1671">
        <f t="shared" si="50"/>
        <v>3025</v>
      </c>
      <c r="E1671" s="33"/>
      <c r="F1671" s="50">
        <v>2.9569262291213878</v>
      </c>
      <c r="G1671" s="2">
        <v>55</v>
      </c>
      <c r="H1671" s="2">
        <f t="shared" si="51"/>
        <v>3025</v>
      </c>
      <c r="I1671" s="2"/>
      <c r="K1671" s="2"/>
    </row>
    <row r="1672" spans="1:11" x14ac:dyDescent="0.25">
      <c r="A1672">
        <v>4.8992494497584502</v>
      </c>
      <c r="B1672">
        <v>50</v>
      </c>
      <c r="C1672">
        <f t="shared" si="50"/>
        <v>2500</v>
      </c>
      <c r="E1672" s="33"/>
      <c r="F1672" s="50">
        <v>2.9577355589605201</v>
      </c>
      <c r="G1672" s="2">
        <v>50</v>
      </c>
      <c r="H1672" s="2">
        <f t="shared" si="51"/>
        <v>2500</v>
      </c>
      <c r="I1672" s="2"/>
      <c r="K1672" s="2"/>
    </row>
    <row r="1673" spans="1:11" x14ac:dyDescent="0.25">
      <c r="A1673">
        <v>4.8992494497584502</v>
      </c>
      <c r="B1673">
        <v>42</v>
      </c>
      <c r="C1673">
        <f t="shared" si="50"/>
        <v>1764</v>
      </c>
      <c r="E1673" s="33"/>
      <c r="F1673" s="50">
        <v>2.9577355589605201</v>
      </c>
      <c r="G1673" s="2">
        <v>42</v>
      </c>
      <c r="H1673" s="2">
        <f t="shared" si="51"/>
        <v>1764</v>
      </c>
      <c r="I1673" s="2"/>
      <c r="K1673" s="2"/>
    </row>
    <row r="1674" spans="1:11" x14ac:dyDescent="0.25">
      <c r="A1674">
        <v>4.8992494497584502</v>
      </c>
      <c r="B1674">
        <v>56</v>
      </c>
      <c r="C1674">
        <f t="shared" si="50"/>
        <v>3136</v>
      </c>
      <c r="E1674" s="33"/>
      <c r="F1674" s="50">
        <v>2.9577355589605201</v>
      </c>
      <c r="G1674" s="2">
        <v>56</v>
      </c>
      <c r="H1674" s="2">
        <f t="shared" si="51"/>
        <v>3136</v>
      </c>
      <c r="I1674" s="2"/>
      <c r="K1674" s="2"/>
    </row>
    <row r="1675" spans="1:11" x14ac:dyDescent="0.25">
      <c r="A1675">
        <v>4.8992494497584502</v>
      </c>
      <c r="B1675">
        <v>55</v>
      </c>
      <c r="C1675">
        <f t="shared" si="50"/>
        <v>3025</v>
      </c>
      <c r="E1675" s="33"/>
      <c r="F1675" s="50">
        <v>2.9577355589605201</v>
      </c>
      <c r="G1675" s="2">
        <v>55</v>
      </c>
      <c r="H1675" s="2">
        <f t="shared" si="51"/>
        <v>3025</v>
      </c>
      <c r="I1675" s="2"/>
      <c r="K1675" s="2"/>
    </row>
    <row r="1676" spans="1:11" x14ac:dyDescent="0.25">
      <c r="A1676">
        <v>4.8992494497584502</v>
      </c>
      <c r="B1676">
        <v>61</v>
      </c>
      <c r="C1676">
        <f t="shared" si="50"/>
        <v>3721</v>
      </c>
      <c r="E1676" s="33"/>
      <c r="F1676" s="50">
        <v>2.9577355589605201</v>
      </c>
      <c r="G1676" s="2">
        <v>61</v>
      </c>
      <c r="H1676" s="2">
        <f t="shared" si="51"/>
        <v>3721</v>
      </c>
      <c r="I1676" s="2"/>
      <c r="K1676" s="2"/>
    </row>
    <row r="1677" spans="1:11" x14ac:dyDescent="0.25">
      <c r="A1677">
        <v>4.9002664878226447</v>
      </c>
      <c r="B1677">
        <v>45</v>
      </c>
      <c r="C1677">
        <f t="shared" si="50"/>
        <v>2025</v>
      </c>
      <c r="E1677" s="33"/>
      <c r="F1677" s="50">
        <v>2.9586001076963448</v>
      </c>
      <c r="G1677" s="2">
        <v>45</v>
      </c>
      <c r="H1677" s="2">
        <f t="shared" si="51"/>
        <v>2025</v>
      </c>
      <c r="I1677" s="2"/>
      <c r="K1677" s="2"/>
    </row>
    <row r="1678" spans="1:11" x14ac:dyDescent="0.25">
      <c r="A1678">
        <v>4.9002664878226447</v>
      </c>
      <c r="B1678">
        <v>40</v>
      </c>
      <c r="C1678">
        <f t="shared" si="50"/>
        <v>1600</v>
      </c>
      <c r="E1678" s="33"/>
      <c r="F1678" s="50">
        <v>2.9586001076963448</v>
      </c>
      <c r="G1678" s="2">
        <v>40</v>
      </c>
      <c r="H1678" s="2">
        <f t="shared" si="51"/>
        <v>1600</v>
      </c>
      <c r="I1678" s="2"/>
      <c r="K1678" s="2"/>
    </row>
    <row r="1679" spans="1:11" x14ac:dyDescent="0.25">
      <c r="A1679">
        <v>4.9002664878226447</v>
      </c>
      <c r="B1679">
        <v>48</v>
      </c>
      <c r="C1679">
        <f t="shared" si="50"/>
        <v>2304</v>
      </c>
      <c r="E1679" s="33"/>
      <c r="F1679" s="50">
        <v>2.9586001076963448</v>
      </c>
      <c r="G1679" s="2">
        <v>48</v>
      </c>
      <c r="H1679" s="2">
        <f t="shared" si="51"/>
        <v>2304</v>
      </c>
      <c r="I1679" s="2"/>
      <c r="K1679" s="2"/>
    </row>
    <row r="1680" spans="1:11" x14ac:dyDescent="0.25">
      <c r="A1680">
        <v>4.9002664878226447</v>
      </c>
      <c r="B1680">
        <v>50</v>
      </c>
      <c r="C1680">
        <f t="shared" si="50"/>
        <v>2500</v>
      </c>
      <c r="E1680" s="33"/>
      <c r="F1680" s="50">
        <v>2.9586001076963448</v>
      </c>
      <c r="G1680" s="2">
        <v>50</v>
      </c>
      <c r="H1680" s="2">
        <f t="shared" si="51"/>
        <v>2500</v>
      </c>
      <c r="I1680" s="2"/>
      <c r="K1680" s="2"/>
    </row>
    <row r="1681" spans="1:11" x14ac:dyDescent="0.25">
      <c r="A1681">
        <v>4.9012198426386311</v>
      </c>
      <c r="B1681">
        <v>46</v>
      </c>
      <c r="C1681">
        <f t="shared" si="50"/>
        <v>2116</v>
      </c>
      <c r="E1681" s="33"/>
      <c r="F1681" s="50">
        <v>2.9594118082021303</v>
      </c>
      <c r="G1681" s="2">
        <v>46</v>
      </c>
      <c r="H1681" s="2">
        <f t="shared" si="51"/>
        <v>2116</v>
      </c>
      <c r="I1681" s="2"/>
      <c r="K1681" s="2"/>
    </row>
    <row r="1682" spans="1:11" x14ac:dyDescent="0.25">
      <c r="A1682">
        <v>4.9012198426386311</v>
      </c>
      <c r="B1682">
        <v>53</v>
      </c>
      <c r="C1682">
        <f t="shared" si="50"/>
        <v>2809</v>
      </c>
      <c r="E1682" s="33"/>
      <c r="F1682" s="50">
        <v>2.9594118082021303</v>
      </c>
      <c r="G1682" s="2">
        <v>53</v>
      </c>
      <c r="H1682" s="2">
        <f t="shared" si="51"/>
        <v>2809</v>
      </c>
      <c r="I1682" s="2"/>
      <c r="K1682" s="2"/>
    </row>
    <row r="1683" spans="1:11" x14ac:dyDescent="0.25">
      <c r="A1683">
        <v>4.902173082823075</v>
      </c>
      <c r="B1683">
        <v>24</v>
      </c>
      <c r="C1683">
        <f t="shared" si="50"/>
        <v>576</v>
      </c>
      <c r="E1683" s="33"/>
      <c r="F1683" s="50">
        <v>2.9602246579333231</v>
      </c>
      <c r="G1683" s="2">
        <v>24</v>
      </c>
      <c r="H1683" s="2">
        <f t="shared" si="51"/>
        <v>576</v>
      </c>
      <c r="I1683" s="2"/>
      <c r="K1683" s="2"/>
    </row>
    <row r="1684" spans="1:11" x14ac:dyDescent="0.25">
      <c r="A1684">
        <v>4.902173082823075</v>
      </c>
      <c r="B1684">
        <v>46</v>
      </c>
      <c r="C1684">
        <f t="shared" si="50"/>
        <v>2116</v>
      </c>
      <c r="E1684" s="33"/>
      <c r="F1684" s="50">
        <v>2.9602246579333231</v>
      </c>
      <c r="G1684" s="2">
        <v>46</v>
      </c>
      <c r="H1684" s="2">
        <f t="shared" si="51"/>
        <v>2116</v>
      </c>
      <c r="I1684" s="2"/>
      <c r="K1684" s="2"/>
    </row>
    <row r="1685" spans="1:11" x14ac:dyDescent="0.25">
      <c r="A1685">
        <v>4.902173082823075</v>
      </c>
      <c r="B1685">
        <v>62</v>
      </c>
      <c r="C1685">
        <f t="shared" si="50"/>
        <v>3844</v>
      </c>
      <c r="E1685" s="33"/>
      <c r="F1685" s="50">
        <v>2.9602246579333231</v>
      </c>
      <c r="G1685" s="2">
        <v>62</v>
      </c>
      <c r="H1685" s="2">
        <f t="shared" si="51"/>
        <v>3844</v>
      </c>
      <c r="I1685" s="2"/>
      <c r="K1685" s="2"/>
    </row>
    <row r="1686" spans="1:11" x14ac:dyDescent="0.25">
      <c r="A1686">
        <v>4.9031262082970635</v>
      </c>
      <c r="B1686">
        <v>26</v>
      </c>
      <c r="C1686">
        <f t="shared" si="50"/>
        <v>676</v>
      </c>
      <c r="E1686" s="33"/>
      <c r="F1686" s="50">
        <v>2.9610386582803834</v>
      </c>
      <c r="G1686" s="2">
        <v>26</v>
      </c>
      <c r="H1686" s="2">
        <f t="shared" si="51"/>
        <v>676</v>
      </c>
      <c r="I1686" s="2"/>
      <c r="K1686" s="2"/>
    </row>
    <row r="1687" spans="1:11" x14ac:dyDescent="0.25">
      <c r="A1687">
        <v>4.9031262082970635</v>
      </c>
      <c r="B1687">
        <v>40</v>
      </c>
      <c r="C1687">
        <f t="shared" si="50"/>
        <v>1600</v>
      </c>
      <c r="E1687" s="33"/>
      <c r="F1687" s="50">
        <v>2.9610386582803834</v>
      </c>
      <c r="G1687" s="2">
        <v>40</v>
      </c>
      <c r="H1687" s="2">
        <f t="shared" si="51"/>
        <v>1600</v>
      </c>
      <c r="I1687" s="2"/>
      <c r="K1687" s="2"/>
    </row>
    <row r="1688" spans="1:11" x14ac:dyDescent="0.25">
      <c r="A1688">
        <v>4.9031262082970635</v>
      </c>
      <c r="B1688">
        <v>26</v>
      </c>
      <c r="C1688">
        <f t="shared" si="50"/>
        <v>676</v>
      </c>
      <c r="E1688" s="33"/>
      <c r="F1688" s="50">
        <v>2.9610386582803834</v>
      </c>
      <c r="G1688" s="2">
        <v>26</v>
      </c>
      <c r="H1688" s="2">
        <f t="shared" si="51"/>
        <v>676</v>
      </c>
      <c r="I1688" s="2"/>
      <c r="K1688" s="2"/>
    </row>
    <row r="1689" spans="1:11" x14ac:dyDescent="0.25">
      <c r="A1689">
        <v>4.9031262082970635</v>
      </c>
      <c r="B1689">
        <v>55</v>
      </c>
      <c r="C1689">
        <f t="shared" si="50"/>
        <v>3025</v>
      </c>
      <c r="E1689" s="33"/>
      <c r="F1689" s="50">
        <v>2.9610386582803834</v>
      </c>
      <c r="G1689" s="2">
        <v>55</v>
      </c>
      <c r="H1689" s="2">
        <f t="shared" si="51"/>
        <v>3025</v>
      </c>
      <c r="I1689" s="2"/>
      <c r="K1689" s="2"/>
    </row>
    <row r="1690" spans="1:11" x14ac:dyDescent="0.25">
      <c r="A1690">
        <v>4.9031262082970635</v>
      </c>
      <c r="B1690">
        <v>62</v>
      </c>
      <c r="C1690">
        <f t="shared" si="50"/>
        <v>3844</v>
      </c>
      <c r="E1690" s="33"/>
      <c r="F1690" s="50">
        <v>2.9610386582803834</v>
      </c>
      <c r="G1690" s="2">
        <v>62</v>
      </c>
      <c r="H1690" s="2">
        <f t="shared" si="51"/>
        <v>3844</v>
      </c>
      <c r="I1690" s="2"/>
      <c r="K1690" s="2"/>
    </row>
    <row r="1691" spans="1:11" x14ac:dyDescent="0.25">
      <c r="A1691">
        <v>4.905095637099822</v>
      </c>
      <c r="B1691">
        <v>48</v>
      </c>
      <c r="C1691">
        <f t="shared" ref="C1691:C1754" si="52">B1691^2</f>
        <v>2304</v>
      </c>
      <c r="E1691" s="33"/>
      <c r="F1691" s="50">
        <v>2.9627245778198272</v>
      </c>
      <c r="G1691" s="2">
        <v>48</v>
      </c>
      <c r="H1691" s="2">
        <f t="shared" ref="H1691:H1754" si="53">G1691^2</f>
        <v>2304</v>
      </c>
      <c r="I1691" s="2"/>
      <c r="K1691" s="2"/>
    </row>
    <row r="1692" spans="1:11" x14ac:dyDescent="0.25">
      <c r="A1692">
        <v>4.905095637099822</v>
      </c>
      <c r="B1692">
        <v>50</v>
      </c>
      <c r="C1692">
        <f t="shared" si="52"/>
        <v>2500</v>
      </c>
      <c r="E1692" s="33"/>
      <c r="F1692" s="50">
        <v>2.9627245778198272</v>
      </c>
      <c r="G1692" s="2">
        <v>50</v>
      </c>
      <c r="H1692" s="2">
        <f t="shared" si="53"/>
        <v>2500</v>
      </c>
      <c r="I1692" s="2"/>
      <c r="K1692" s="2"/>
    </row>
    <row r="1693" spans="1:11" x14ac:dyDescent="0.25">
      <c r="A1693">
        <v>4.905095637099822</v>
      </c>
      <c r="B1693">
        <v>47</v>
      </c>
      <c r="C1693">
        <f t="shared" si="52"/>
        <v>2209</v>
      </c>
      <c r="E1693" s="33"/>
      <c r="F1693" s="50">
        <v>2.9627245778198272</v>
      </c>
      <c r="G1693" s="2">
        <v>47</v>
      </c>
      <c r="H1693" s="2">
        <f t="shared" si="53"/>
        <v>2209</v>
      </c>
      <c r="I1693" s="2"/>
      <c r="K1693" s="2"/>
    </row>
    <row r="1694" spans="1:11" x14ac:dyDescent="0.25">
      <c r="A1694">
        <v>4.9060484103034003</v>
      </c>
      <c r="B1694">
        <v>45</v>
      </c>
      <c r="C1694">
        <f t="shared" si="52"/>
        <v>2025</v>
      </c>
      <c r="E1694" s="33"/>
      <c r="F1694" s="50">
        <v>2.9635421154096298</v>
      </c>
      <c r="G1694" s="2">
        <v>45</v>
      </c>
      <c r="H1694" s="2">
        <f t="shared" si="53"/>
        <v>2025</v>
      </c>
      <c r="I1694" s="2"/>
      <c r="K1694" s="2"/>
    </row>
    <row r="1695" spans="1:11" x14ac:dyDescent="0.25">
      <c r="A1695">
        <v>4.9060484103034003</v>
      </c>
      <c r="B1695">
        <v>48</v>
      </c>
      <c r="C1695">
        <f t="shared" si="52"/>
        <v>2304</v>
      </c>
      <c r="E1695" s="33"/>
      <c r="F1695" s="50">
        <v>2.9635421154096298</v>
      </c>
      <c r="G1695" s="2">
        <v>48</v>
      </c>
      <c r="H1695" s="2">
        <f t="shared" si="53"/>
        <v>2304</v>
      </c>
      <c r="I1695" s="2"/>
      <c r="K1695" s="2"/>
    </row>
    <row r="1696" spans="1:11" x14ac:dyDescent="0.25">
      <c r="A1696">
        <v>4.9070010684760028</v>
      </c>
      <c r="B1696">
        <v>62</v>
      </c>
      <c r="C1696">
        <f t="shared" si="52"/>
        <v>3844</v>
      </c>
      <c r="E1696" s="33"/>
      <c r="F1696" s="50">
        <v>2.9643608092866085</v>
      </c>
      <c r="G1696" s="2">
        <v>62</v>
      </c>
      <c r="H1696" s="2">
        <f t="shared" si="53"/>
        <v>3844</v>
      </c>
      <c r="I1696" s="2"/>
      <c r="K1696" s="2"/>
    </row>
    <row r="1697" spans="1:11" x14ac:dyDescent="0.25">
      <c r="A1697">
        <v>4.9070010684760028</v>
      </c>
      <c r="B1697">
        <v>54</v>
      </c>
      <c r="C1697">
        <f t="shared" si="52"/>
        <v>2916</v>
      </c>
      <c r="E1697" s="33"/>
      <c r="F1697" s="50">
        <v>2.9643608092866085</v>
      </c>
      <c r="G1697" s="2">
        <v>54</v>
      </c>
      <c r="H1697" s="2">
        <f t="shared" si="53"/>
        <v>2916</v>
      </c>
      <c r="I1697" s="2"/>
      <c r="K1697" s="2"/>
    </row>
    <row r="1698" spans="1:11" x14ac:dyDescent="0.25">
      <c r="A1698">
        <v>4.9080171103150549</v>
      </c>
      <c r="B1698">
        <v>45</v>
      </c>
      <c r="C1698">
        <f t="shared" si="52"/>
        <v>2025</v>
      </c>
      <c r="E1698" s="33"/>
      <c r="F1698" s="50">
        <v>2.9652353588168401</v>
      </c>
      <c r="G1698" s="2">
        <v>45</v>
      </c>
      <c r="H1698" s="2">
        <f t="shared" si="53"/>
        <v>2025</v>
      </c>
      <c r="I1698" s="2"/>
      <c r="K1698" s="2"/>
    </row>
    <row r="1699" spans="1:11" x14ac:dyDescent="0.25">
      <c r="A1699">
        <v>4.9080171103150549</v>
      </c>
      <c r="B1699">
        <v>49</v>
      </c>
      <c r="C1699">
        <f t="shared" si="52"/>
        <v>2401</v>
      </c>
      <c r="E1699" s="33"/>
      <c r="F1699" s="50">
        <v>2.9652353588168401</v>
      </c>
      <c r="G1699" s="2">
        <v>49</v>
      </c>
      <c r="H1699" s="2">
        <f t="shared" si="53"/>
        <v>2401</v>
      </c>
      <c r="I1699" s="2"/>
      <c r="K1699" s="2"/>
    </row>
    <row r="1700" spans="1:11" x14ac:dyDescent="0.25">
      <c r="A1700">
        <v>4.9080171103150549</v>
      </c>
      <c r="B1700">
        <v>39</v>
      </c>
      <c r="C1700">
        <f t="shared" si="52"/>
        <v>1521</v>
      </c>
      <c r="E1700" s="33"/>
      <c r="F1700" s="50">
        <v>2.9652353588168401</v>
      </c>
      <c r="G1700" s="2">
        <v>39</v>
      </c>
      <c r="H1700" s="2">
        <f t="shared" si="53"/>
        <v>1521</v>
      </c>
      <c r="I1700" s="2"/>
      <c r="K1700" s="2"/>
    </row>
    <row r="1701" spans="1:11" x14ac:dyDescent="0.25">
      <c r="A1701">
        <v>4.9080171103150549</v>
      </c>
      <c r="B1701">
        <v>50</v>
      </c>
      <c r="C1701">
        <f t="shared" si="52"/>
        <v>2500</v>
      </c>
      <c r="E1701" s="33"/>
      <c r="F1701" s="50">
        <v>2.9652353588168401</v>
      </c>
      <c r="G1701" s="2">
        <v>50</v>
      </c>
      <c r="H1701" s="2">
        <f t="shared" si="53"/>
        <v>2500</v>
      </c>
      <c r="I1701" s="2"/>
      <c r="K1701" s="2"/>
    </row>
    <row r="1702" spans="1:11" x14ac:dyDescent="0.25">
      <c r="A1702">
        <v>4.9080171103150549</v>
      </c>
      <c r="B1702">
        <v>48</v>
      </c>
      <c r="C1702">
        <f t="shared" si="52"/>
        <v>2304</v>
      </c>
      <c r="E1702" s="33"/>
      <c r="F1702" s="50">
        <v>2.9652353588168401</v>
      </c>
      <c r="G1702" s="2">
        <v>48</v>
      </c>
      <c r="H1702" s="2">
        <f t="shared" si="53"/>
        <v>2304</v>
      </c>
      <c r="I1702" s="2"/>
      <c r="K1702" s="2"/>
    </row>
    <row r="1703" spans="1:11" x14ac:dyDescent="0.25">
      <c r="A1703">
        <v>4.9080171103150549</v>
      </c>
      <c r="B1703">
        <v>49</v>
      </c>
      <c r="C1703">
        <f t="shared" si="52"/>
        <v>2401</v>
      </c>
      <c r="E1703" s="33"/>
      <c r="F1703" s="50">
        <v>2.9652353588168401</v>
      </c>
      <c r="G1703" s="2">
        <v>49</v>
      </c>
      <c r="H1703" s="2">
        <f t="shared" si="53"/>
        <v>2401</v>
      </c>
      <c r="I1703" s="2"/>
      <c r="K1703" s="2"/>
    </row>
    <row r="1704" spans="1:11" x14ac:dyDescent="0.25">
      <c r="A1704">
        <v>4.9080171103150549</v>
      </c>
      <c r="B1704">
        <v>59</v>
      </c>
      <c r="C1704">
        <f t="shared" si="52"/>
        <v>3481</v>
      </c>
      <c r="E1704" s="33"/>
      <c r="F1704" s="50">
        <v>2.9652353588168401</v>
      </c>
      <c r="G1704" s="2">
        <v>59</v>
      </c>
      <c r="H1704" s="2">
        <f t="shared" si="53"/>
        <v>3481</v>
      </c>
      <c r="I1704" s="2"/>
      <c r="K1704" s="2"/>
    </row>
    <row r="1705" spans="1:11" x14ac:dyDescent="0.25">
      <c r="A1705">
        <v>4.9089695305075791</v>
      </c>
      <c r="B1705">
        <v>66</v>
      </c>
      <c r="C1705">
        <f t="shared" si="52"/>
        <v>4356</v>
      </c>
      <c r="E1705" s="33"/>
      <c r="F1705" s="50">
        <v>2.9660564467883068</v>
      </c>
      <c r="G1705" s="2">
        <v>66</v>
      </c>
      <c r="H1705" s="2">
        <f t="shared" si="53"/>
        <v>4356</v>
      </c>
      <c r="I1705" s="2"/>
      <c r="K1705" s="2"/>
    </row>
    <row r="1706" spans="1:11" x14ac:dyDescent="0.25">
      <c r="A1706">
        <v>4.9099218354278591</v>
      </c>
      <c r="B1706">
        <v>45</v>
      </c>
      <c r="C1706">
        <f t="shared" si="52"/>
        <v>2025</v>
      </c>
      <c r="E1706" s="33"/>
      <c r="F1706" s="50">
        <v>2.966878695341638</v>
      </c>
      <c r="G1706" s="2">
        <v>45</v>
      </c>
      <c r="H1706" s="2">
        <f t="shared" si="53"/>
        <v>2025</v>
      </c>
      <c r="I1706" s="2"/>
      <c r="K1706" s="2"/>
    </row>
    <row r="1707" spans="1:11" x14ac:dyDescent="0.25">
      <c r="A1707">
        <v>4.9099218354278591</v>
      </c>
      <c r="B1707">
        <v>45</v>
      </c>
      <c r="C1707">
        <f t="shared" si="52"/>
        <v>2025</v>
      </c>
      <c r="E1707" s="33"/>
      <c r="F1707" s="50">
        <v>2.966878695341638</v>
      </c>
      <c r="G1707" s="2">
        <v>45</v>
      </c>
      <c r="H1707" s="2">
        <f t="shared" si="53"/>
        <v>2025</v>
      </c>
      <c r="I1707" s="2"/>
      <c r="K1707" s="2"/>
    </row>
    <row r="1708" spans="1:11" x14ac:dyDescent="0.25">
      <c r="A1708">
        <v>4.9108740249973017</v>
      </c>
      <c r="B1708">
        <v>53</v>
      </c>
      <c r="C1708">
        <f t="shared" si="52"/>
        <v>2809</v>
      </c>
      <c r="E1708" s="33"/>
      <c r="F1708" s="50">
        <v>2.9677021058806243</v>
      </c>
      <c r="G1708" s="2">
        <v>53</v>
      </c>
      <c r="H1708" s="2">
        <f t="shared" si="53"/>
        <v>2809</v>
      </c>
      <c r="I1708" s="2"/>
      <c r="K1708" s="2"/>
    </row>
    <row r="1709" spans="1:11" x14ac:dyDescent="0.25">
      <c r="A1709">
        <v>4.9108740249973017</v>
      </c>
      <c r="B1709">
        <v>52</v>
      </c>
      <c r="C1709">
        <f t="shared" si="52"/>
        <v>2704</v>
      </c>
      <c r="E1709" s="33"/>
      <c r="F1709" s="50">
        <v>2.9677021058806243</v>
      </c>
      <c r="G1709" s="2">
        <v>52</v>
      </c>
      <c r="H1709" s="2">
        <f t="shared" si="53"/>
        <v>2704</v>
      </c>
      <c r="I1709" s="2"/>
      <c r="K1709" s="2"/>
    </row>
    <row r="1710" spans="1:11" x14ac:dyDescent="0.25">
      <c r="A1710">
        <v>4.9108740249973017</v>
      </c>
      <c r="B1710">
        <v>48</v>
      </c>
      <c r="C1710">
        <f t="shared" si="52"/>
        <v>2304</v>
      </c>
      <c r="E1710" s="33"/>
      <c r="F1710" s="50">
        <v>2.9677021058806243</v>
      </c>
      <c r="G1710" s="2">
        <v>48</v>
      </c>
      <c r="H1710" s="2">
        <f t="shared" si="53"/>
        <v>2304</v>
      </c>
      <c r="I1710" s="2"/>
      <c r="K1710" s="2"/>
    </row>
    <row r="1711" spans="1:11" x14ac:dyDescent="0.25">
      <c r="A1711">
        <v>4.9108740249973017</v>
      </c>
      <c r="B1711">
        <v>62</v>
      </c>
      <c r="C1711">
        <f t="shared" si="52"/>
        <v>3844</v>
      </c>
      <c r="E1711" s="33"/>
      <c r="F1711" s="50">
        <v>2.9677021058806243</v>
      </c>
      <c r="G1711" s="2">
        <v>62</v>
      </c>
      <c r="H1711" s="2">
        <f t="shared" si="53"/>
        <v>3844</v>
      </c>
      <c r="I1711" s="2"/>
      <c r="K1711" s="2"/>
    </row>
    <row r="1712" spans="1:11" x14ac:dyDescent="0.25">
      <c r="A1712">
        <v>4.9108740249973017</v>
      </c>
      <c r="B1712">
        <v>56</v>
      </c>
      <c r="C1712">
        <f t="shared" si="52"/>
        <v>3136</v>
      </c>
      <c r="E1712" s="33"/>
      <c r="F1712" s="50">
        <v>2.9677021058806243</v>
      </c>
      <c r="G1712" s="2">
        <v>56</v>
      </c>
      <c r="H1712" s="2">
        <f t="shared" si="53"/>
        <v>3136</v>
      </c>
      <c r="I1712" s="2"/>
      <c r="K1712" s="2"/>
    </row>
    <row r="1713" spans="1:11" x14ac:dyDescent="0.25">
      <c r="A1713">
        <v>4.9118895666406086</v>
      </c>
      <c r="B1713">
        <v>52</v>
      </c>
      <c r="C1713">
        <f t="shared" si="52"/>
        <v>2704</v>
      </c>
      <c r="E1713" s="33"/>
      <c r="F1713" s="50">
        <v>2.968581692805496</v>
      </c>
      <c r="G1713" s="2">
        <v>52</v>
      </c>
      <c r="H1713" s="2">
        <f t="shared" si="53"/>
        <v>2704</v>
      </c>
      <c r="I1713" s="2"/>
      <c r="K1713" s="2"/>
    </row>
    <row r="1714" spans="1:11" x14ac:dyDescent="0.25">
      <c r="A1714">
        <v>4.9128415175694311</v>
      </c>
      <c r="B1714">
        <v>24</v>
      </c>
      <c r="C1714">
        <f t="shared" si="52"/>
        <v>576</v>
      </c>
      <c r="E1714" s="33"/>
      <c r="F1714" s="50">
        <v>2.9694075092370369</v>
      </c>
      <c r="G1714" s="2">
        <v>24</v>
      </c>
      <c r="H1714" s="2">
        <f t="shared" si="53"/>
        <v>576</v>
      </c>
      <c r="I1714" s="2"/>
      <c r="K1714" s="2"/>
    </row>
    <row r="1715" spans="1:11" x14ac:dyDescent="0.25">
      <c r="A1715">
        <v>4.9128415175694311</v>
      </c>
      <c r="B1715">
        <v>25</v>
      </c>
      <c r="C1715">
        <f t="shared" si="52"/>
        <v>625</v>
      </c>
      <c r="E1715" s="33"/>
      <c r="F1715" s="50">
        <v>2.9694075092370369</v>
      </c>
      <c r="G1715" s="2">
        <v>25</v>
      </c>
      <c r="H1715" s="2">
        <f t="shared" si="53"/>
        <v>625</v>
      </c>
      <c r="I1715" s="2"/>
      <c r="K1715" s="2"/>
    </row>
    <row r="1716" spans="1:11" x14ac:dyDescent="0.25">
      <c r="A1716">
        <v>4.9128415175694311</v>
      </c>
      <c r="B1716">
        <v>48</v>
      </c>
      <c r="C1716">
        <f t="shared" si="52"/>
        <v>2304</v>
      </c>
      <c r="E1716" s="33"/>
      <c r="F1716" s="50">
        <v>2.9694075092370369</v>
      </c>
      <c r="G1716" s="2">
        <v>48</v>
      </c>
      <c r="H1716" s="2">
        <f t="shared" si="53"/>
        <v>2304</v>
      </c>
      <c r="I1716" s="2"/>
      <c r="K1716" s="2"/>
    </row>
    <row r="1717" spans="1:11" x14ac:dyDescent="0.25">
      <c r="A1717">
        <v>4.913793352906648</v>
      </c>
      <c r="B1717">
        <v>50</v>
      </c>
      <c r="C1717">
        <f t="shared" si="52"/>
        <v>2500</v>
      </c>
      <c r="E1717" s="33"/>
      <c r="F1717" s="50">
        <v>2.9702344919694785</v>
      </c>
      <c r="G1717" s="2">
        <v>50</v>
      </c>
      <c r="H1717" s="2">
        <f t="shared" si="53"/>
        <v>2500</v>
      </c>
      <c r="I1717" s="2"/>
      <c r="K1717" s="2"/>
    </row>
    <row r="1718" spans="1:11" x14ac:dyDescent="0.25">
      <c r="A1718">
        <v>4.913793352906648</v>
      </c>
      <c r="B1718">
        <v>50</v>
      </c>
      <c r="C1718">
        <f t="shared" si="52"/>
        <v>2500</v>
      </c>
      <c r="E1718" s="33"/>
      <c r="F1718" s="50">
        <v>2.9702344919694785</v>
      </c>
      <c r="G1718" s="2">
        <v>50</v>
      </c>
      <c r="H1718" s="2">
        <f t="shared" si="53"/>
        <v>2500</v>
      </c>
      <c r="I1718" s="2"/>
      <c r="K1718" s="2"/>
    </row>
    <row r="1719" spans="1:11" x14ac:dyDescent="0.25">
      <c r="A1719">
        <v>4.9147450725738207</v>
      </c>
      <c r="B1719">
        <v>47</v>
      </c>
      <c r="C1719">
        <f t="shared" si="52"/>
        <v>2209</v>
      </c>
      <c r="E1719" s="33"/>
      <c r="F1719" s="50">
        <v>2.9710626424133597</v>
      </c>
      <c r="G1719" s="2">
        <v>47</v>
      </c>
      <c r="H1719" s="2">
        <f t="shared" si="53"/>
        <v>2209</v>
      </c>
      <c r="I1719" s="2"/>
      <c r="K1719" s="2"/>
    </row>
    <row r="1720" spans="1:11" x14ac:dyDescent="0.25">
      <c r="A1720">
        <v>4.9147450725738207</v>
      </c>
      <c r="B1720">
        <v>49</v>
      </c>
      <c r="C1720">
        <f t="shared" si="52"/>
        <v>2401</v>
      </c>
      <c r="E1720" s="33"/>
      <c r="F1720" s="50">
        <v>2.9710626424133597</v>
      </c>
      <c r="G1720" s="2">
        <v>49</v>
      </c>
      <c r="H1720" s="2">
        <f t="shared" si="53"/>
        <v>2401</v>
      </c>
      <c r="I1720" s="2"/>
      <c r="K1720" s="2"/>
    </row>
    <row r="1721" spans="1:11" x14ac:dyDescent="0.25">
      <c r="A1721">
        <v>4.915760112636387</v>
      </c>
      <c r="B1721">
        <v>46</v>
      </c>
      <c r="C1721">
        <f t="shared" si="52"/>
        <v>2116</v>
      </c>
      <c r="E1721" s="33"/>
      <c r="F1721" s="50">
        <v>2.9719472915554817</v>
      </c>
      <c r="G1721" s="2">
        <v>46</v>
      </c>
      <c r="H1721" s="2">
        <f t="shared" si="53"/>
        <v>2116</v>
      </c>
      <c r="I1721" s="2"/>
      <c r="K1721" s="2"/>
    </row>
    <row r="1722" spans="1:11" x14ac:dyDescent="0.25">
      <c r="A1722">
        <v>4.915760112636387</v>
      </c>
      <c r="B1722">
        <v>59</v>
      </c>
      <c r="C1722">
        <f t="shared" si="52"/>
        <v>3481</v>
      </c>
      <c r="E1722" s="33"/>
      <c r="F1722" s="50">
        <v>2.9719472915554817</v>
      </c>
      <c r="G1722" s="2">
        <v>59</v>
      </c>
      <c r="H1722" s="2">
        <f t="shared" si="53"/>
        <v>3481</v>
      </c>
      <c r="I1722" s="2"/>
      <c r="K1722" s="2"/>
    </row>
    <row r="1723" spans="1:11" x14ac:dyDescent="0.25">
      <c r="A1723">
        <v>4.9167115930037646</v>
      </c>
      <c r="B1723">
        <v>55</v>
      </c>
      <c r="C1723">
        <f t="shared" si="52"/>
        <v>3025</v>
      </c>
      <c r="E1723" s="33"/>
      <c r="F1723" s="50">
        <v>2.9727778597465906</v>
      </c>
      <c r="G1723" s="2">
        <v>55</v>
      </c>
      <c r="H1723" s="2">
        <f t="shared" si="53"/>
        <v>3025</v>
      </c>
      <c r="I1723" s="2"/>
      <c r="K1723" s="2"/>
    </row>
    <row r="1724" spans="1:11" x14ac:dyDescent="0.25">
      <c r="A1724">
        <v>4.9167115930037646</v>
      </c>
      <c r="B1724">
        <v>49</v>
      </c>
      <c r="C1724">
        <f t="shared" si="52"/>
        <v>2401</v>
      </c>
      <c r="E1724" s="33"/>
      <c r="F1724" s="50">
        <v>2.9727778597465906</v>
      </c>
      <c r="G1724" s="2">
        <v>49</v>
      </c>
      <c r="H1724" s="2">
        <f t="shared" si="53"/>
        <v>2401</v>
      </c>
      <c r="I1724" s="2"/>
      <c r="K1724" s="2"/>
    </row>
    <row r="1725" spans="1:11" x14ac:dyDescent="0.25">
      <c r="A1725">
        <v>4.9176629574608199</v>
      </c>
      <c r="B1725">
        <v>44</v>
      </c>
      <c r="C1725">
        <f t="shared" si="52"/>
        <v>1936</v>
      </c>
      <c r="E1725" s="33"/>
      <c r="F1725" s="50">
        <v>2.97360959998512</v>
      </c>
      <c r="G1725" s="2">
        <v>44</v>
      </c>
      <c r="H1725" s="2">
        <f t="shared" si="53"/>
        <v>1936</v>
      </c>
      <c r="I1725" s="2"/>
      <c r="K1725" s="2"/>
    </row>
    <row r="1726" spans="1:11" x14ac:dyDescent="0.25">
      <c r="A1726">
        <v>4.9176629574608199</v>
      </c>
      <c r="B1726">
        <v>60</v>
      </c>
      <c r="C1726">
        <f t="shared" si="52"/>
        <v>3600</v>
      </c>
      <c r="E1726" s="33"/>
      <c r="F1726" s="50">
        <v>2.97360959998512</v>
      </c>
      <c r="G1726" s="2">
        <v>60</v>
      </c>
      <c r="H1726" s="2">
        <f t="shared" si="53"/>
        <v>3600</v>
      </c>
      <c r="I1726" s="2"/>
      <c r="K1726" s="2"/>
    </row>
    <row r="1727" spans="1:11" x14ac:dyDescent="0.25">
      <c r="A1727">
        <v>4.9176629574608199</v>
      </c>
      <c r="B1727">
        <v>55</v>
      </c>
      <c r="C1727">
        <f t="shared" si="52"/>
        <v>3025</v>
      </c>
      <c r="E1727" s="33"/>
      <c r="F1727" s="50">
        <v>2.97360959998512</v>
      </c>
      <c r="G1727" s="2">
        <v>55</v>
      </c>
      <c r="H1727" s="2">
        <f t="shared" si="53"/>
        <v>3025</v>
      </c>
      <c r="I1727" s="2"/>
      <c r="K1727" s="2"/>
    </row>
    <row r="1728" spans="1:11" x14ac:dyDescent="0.25">
      <c r="A1728">
        <v>4.9186142059292806</v>
      </c>
      <c r="B1728">
        <v>49</v>
      </c>
      <c r="C1728">
        <f t="shared" si="52"/>
        <v>2401</v>
      </c>
      <c r="E1728" s="33"/>
      <c r="F1728" s="50">
        <v>2.9744425136883796</v>
      </c>
      <c r="G1728" s="2">
        <v>49</v>
      </c>
      <c r="H1728" s="2">
        <f t="shared" si="53"/>
        <v>2401</v>
      </c>
      <c r="I1728" s="2"/>
      <c r="K1728" s="2"/>
    </row>
    <row r="1729" spans="1:11" x14ac:dyDescent="0.25">
      <c r="A1729">
        <v>4.9186142059292806</v>
      </c>
      <c r="B1729">
        <v>51</v>
      </c>
      <c r="C1729">
        <f t="shared" si="52"/>
        <v>2601</v>
      </c>
      <c r="E1729" s="33"/>
      <c r="F1729" s="50">
        <v>2.9744425136883796</v>
      </c>
      <c r="G1729" s="2">
        <v>51</v>
      </c>
      <c r="H1729" s="2">
        <f t="shared" si="53"/>
        <v>2601</v>
      </c>
      <c r="I1729" s="2"/>
      <c r="K1729" s="2"/>
    </row>
    <row r="1730" spans="1:11" x14ac:dyDescent="0.25">
      <c r="A1730">
        <v>4.9186142059292806</v>
      </c>
      <c r="B1730">
        <v>56</v>
      </c>
      <c r="C1730">
        <f t="shared" si="52"/>
        <v>3136</v>
      </c>
      <c r="E1730" s="33"/>
      <c r="F1730" s="50">
        <v>2.9744425136883796</v>
      </c>
      <c r="G1730" s="2">
        <v>56</v>
      </c>
      <c r="H1730" s="2">
        <f t="shared" si="53"/>
        <v>3136</v>
      </c>
      <c r="I1730" s="2"/>
      <c r="K1730" s="2"/>
    </row>
    <row r="1731" spans="1:11" x14ac:dyDescent="0.25">
      <c r="A1731">
        <v>4.919628743028964</v>
      </c>
      <c r="B1731">
        <v>47</v>
      </c>
      <c r="C1731">
        <f t="shared" si="52"/>
        <v>2209</v>
      </c>
      <c r="E1731" s="33"/>
      <c r="F1731" s="50">
        <v>2.9753322499895649</v>
      </c>
      <c r="G1731" s="2">
        <v>47</v>
      </c>
      <c r="H1731" s="2">
        <f t="shared" si="53"/>
        <v>2209</v>
      </c>
      <c r="I1731" s="2"/>
      <c r="K1731" s="2"/>
    </row>
    <row r="1732" spans="1:11" x14ac:dyDescent="0.25">
      <c r="A1732">
        <v>4.919628743028964</v>
      </c>
      <c r="B1732">
        <v>61</v>
      </c>
      <c r="C1732">
        <f t="shared" si="52"/>
        <v>3721</v>
      </c>
      <c r="E1732" s="33"/>
      <c r="F1732" s="50">
        <v>2.9753322499895649</v>
      </c>
      <c r="G1732" s="2">
        <v>61</v>
      </c>
      <c r="H1732" s="2">
        <f t="shared" si="53"/>
        <v>3721</v>
      </c>
      <c r="I1732" s="2"/>
      <c r="K1732" s="2"/>
    </row>
    <row r="1733" spans="1:11" x14ac:dyDescent="0.25">
      <c r="A1733">
        <v>4.919628743028964</v>
      </c>
      <c r="B1733">
        <v>59</v>
      </c>
      <c r="C1733">
        <f t="shared" si="52"/>
        <v>3481</v>
      </c>
      <c r="E1733" s="33"/>
      <c r="F1733" s="50">
        <v>2.9753322499895649</v>
      </c>
      <c r="G1733" s="2">
        <v>59</v>
      </c>
      <c r="H1733" s="2">
        <f t="shared" si="53"/>
        <v>3481</v>
      </c>
      <c r="I1733" s="2"/>
      <c r="K1733" s="2"/>
    </row>
    <row r="1734" spans="1:11" x14ac:dyDescent="0.25">
      <c r="A1734">
        <v>4.9205797515398144</v>
      </c>
      <c r="B1734">
        <v>41</v>
      </c>
      <c r="C1734">
        <f t="shared" si="52"/>
        <v>1681</v>
      </c>
      <c r="E1734" s="33"/>
      <c r="F1734" s="50">
        <v>2.9761675933517333</v>
      </c>
      <c r="G1734" s="2">
        <v>41</v>
      </c>
      <c r="H1734" s="2">
        <f t="shared" si="53"/>
        <v>1681</v>
      </c>
      <c r="I1734" s="2"/>
      <c r="K1734" s="2"/>
    </row>
    <row r="1735" spans="1:11" x14ac:dyDescent="0.25">
      <c r="A1735">
        <v>4.9205797515398144</v>
      </c>
      <c r="B1735">
        <v>47</v>
      </c>
      <c r="C1735">
        <f t="shared" si="52"/>
        <v>2209</v>
      </c>
      <c r="E1735" s="33"/>
      <c r="F1735" s="50">
        <v>2.9761675933517333</v>
      </c>
      <c r="G1735" s="2">
        <v>47</v>
      </c>
      <c r="H1735" s="2">
        <f t="shared" si="53"/>
        <v>2209</v>
      </c>
      <c r="I1735" s="2"/>
      <c r="K1735" s="2"/>
    </row>
    <row r="1736" spans="1:11" x14ac:dyDescent="0.25">
      <c r="A1736">
        <v>4.9205797515398144</v>
      </c>
      <c r="B1736">
        <v>42</v>
      </c>
      <c r="C1736">
        <f t="shared" si="52"/>
        <v>1764</v>
      </c>
      <c r="E1736" s="33"/>
      <c r="F1736" s="50">
        <v>2.9761675933517333</v>
      </c>
      <c r="G1736" s="2">
        <v>42</v>
      </c>
      <c r="H1736" s="2">
        <f t="shared" si="53"/>
        <v>1764</v>
      </c>
      <c r="I1736" s="2"/>
      <c r="K1736" s="2"/>
    </row>
    <row r="1737" spans="1:11" x14ac:dyDescent="0.25">
      <c r="A1737">
        <v>4.9205797515398144</v>
      </c>
      <c r="B1737">
        <v>58</v>
      </c>
      <c r="C1737">
        <f t="shared" si="52"/>
        <v>3364</v>
      </c>
      <c r="E1737" s="33"/>
      <c r="F1737" s="50">
        <v>2.9761675933517333</v>
      </c>
      <c r="G1737" s="2">
        <v>58</v>
      </c>
      <c r="H1737" s="2">
        <f t="shared" si="53"/>
        <v>3364</v>
      </c>
      <c r="I1737" s="2"/>
      <c r="K1737" s="2"/>
    </row>
    <row r="1738" spans="1:11" x14ac:dyDescent="0.25">
      <c r="A1738">
        <v>4.9215306438222903</v>
      </c>
      <c r="B1738">
        <v>48</v>
      </c>
      <c r="C1738">
        <f t="shared" si="52"/>
        <v>2304</v>
      </c>
      <c r="E1738" s="33"/>
      <c r="F1738" s="50">
        <v>2.9770041145354882</v>
      </c>
      <c r="G1738" s="2">
        <v>48</v>
      </c>
      <c r="H1738" s="2">
        <f t="shared" si="53"/>
        <v>2304</v>
      </c>
      <c r="I1738" s="2"/>
      <c r="K1738" s="2"/>
    </row>
    <row r="1739" spans="1:11" x14ac:dyDescent="0.25">
      <c r="A1739">
        <v>4.9215306438222903</v>
      </c>
      <c r="B1739">
        <v>50</v>
      </c>
      <c r="C1739">
        <f t="shared" si="52"/>
        <v>2500</v>
      </c>
      <c r="E1739" s="33"/>
      <c r="F1739" s="50">
        <v>2.9770041145354882</v>
      </c>
      <c r="G1739" s="2">
        <v>50</v>
      </c>
      <c r="H1739" s="2">
        <f t="shared" si="53"/>
        <v>2500</v>
      </c>
      <c r="I1739" s="2"/>
      <c r="K1739" s="2"/>
    </row>
    <row r="1740" spans="1:11" x14ac:dyDescent="0.25">
      <c r="A1740">
        <v>4.9225448007260955</v>
      </c>
      <c r="B1740">
        <v>27</v>
      </c>
      <c r="C1740">
        <f t="shared" si="52"/>
        <v>729</v>
      </c>
      <c r="E1740" s="33"/>
      <c r="F1740" s="50">
        <v>2.9778977036239063</v>
      </c>
      <c r="G1740" s="2">
        <v>27</v>
      </c>
      <c r="H1740" s="2">
        <f t="shared" si="53"/>
        <v>729</v>
      </c>
      <c r="I1740" s="2"/>
      <c r="K1740" s="2"/>
    </row>
    <row r="1741" spans="1:11" x14ac:dyDescent="0.25">
      <c r="A1741">
        <v>4.9225448007260955</v>
      </c>
      <c r="B1741">
        <v>51</v>
      </c>
      <c r="C1741">
        <f t="shared" si="52"/>
        <v>2601</v>
      </c>
      <c r="E1741" s="33"/>
      <c r="F1741" s="50">
        <v>2.9778977036239063</v>
      </c>
      <c r="G1741" s="2">
        <v>51</v>
      </c>
      <c r="H1741" s="2">
        <f t="shared" si="53"/>
        <v>2601</v>
      </c>
      <c r="I1741" s="2"/>
      <c r="K1741" s="2"/>
    </row>
    <row r="1742" spans="1:11" x14ac:dyDescent="0.25">
      <c r="A1742">
        <v>4.9234954525557963</v>
      </c>
      <c r="B1742">
        <v>58</v>
      </c>
      <c r="C1742">
        <f t="shared" si="52"/>
        <v>3364</v>
      </c>
      <c r="E1742" s="33"/>
      <c r="F1742" s="50">
        <v>2.9787366634870862</v>
      </c>
      <c r="G1742" s="2">
        <v>58</v>
      </c>
      <c r="H1742" s="2">
        <f t="shared" si="53"/>
        <v>3364</v>
      </c>
      <c r="I1742" s="2"/>
      <c r="K1742" s="2"/>
    </row>
    <row r="1743" spans="1:11" x14ac:dyDescent="0.25">
      <c r="A1743">
        <v>4.9234954525557963</v>
      </c>
      <c r="B1743">
        <v>57</v>
      </c>
      <c r="C1743">
        <f t="shared" si="52"/>
        <v>3249</v>
      </c>
      <c r="E1743" s="33"/>
      <c r="F1743" s="50">
        <v>2.9787366634870862</v>
      </c>
      <c r="G1743" s="2">
        <v>57</v>
      </c>
      <c r="H1743" s="2">
        <f t="shared" si="53"/>
        <v>3249</v>
      </c>
      <c r="I1743" s="2"/>
      <c r="K1743" s="2"/>
    </row>
    <row r="1744" spans="1:11" x14ac:dyDescent="0.25">
      <c r="A1744">
        <v>4.9244459879177196</v>
      </c>
      <c r="B1744">
        <v>42</v>
      </c>
      <c r="C1744">
        <f t="shared" si="52"/>
        <v>1764</v>
      </c>
      <c r="E1744" s="33"/>
      <c r="F1744" s="50">
        <v>2.9795768055445446</v>
      </c>
      <c r="G1744" s="2">
        <v>42</v>
      </c>
      <c r="H1744" s="2">
        <f t="shared" si="53"/>
        <v>1764</v>
      </c>
      <c r="I1744" s="2"/>
      <c r="K1744" s="2"/>
    </row>
    <row r="1745" spans="1:11" x14ac:dyDescent="0.25">
      <c r="A1745">
        <v>4.9244459879177196</v>
      </c>
      <c r="B1745">
        <v>28</v>
      </c>
      <c r="C1745">
        <f t="shared" si="52"/>
        <v>784</v>
      </c>
      <c r="E1745" s="33"/>
      <c r="F1745" s="50">
        <v>2.9795768055445446</v>
      </c>
      <c r="G1745" s="2">
        <v>28</v>
      </c>
      <c r="H1745" s="2">
        <f t="shared" si="53"/>
        <v>784</v>
      </c>
      <c r="I1745" s="2"/>
      <c r="K1745" s="2"/>
    </row>
    <row r="1746" spans="1:11" x14ac:dyDescent="0.25">
      <c r="A1746">
        <v>4.9253964067338778</v>
      </c>
      <c r="B1746">
        <v>32</v>
      </c>
      <c r="C1746">
        <f t="shared" si="52"/>
        <v>1024</v>
      </c>
      <c r="E1746" s="33"/>
      <c r="F1746" s="50">
        <v>2.9804181312255871</v>
      </c>
      <c r="G1746" s="2">
        <v>32</v>
      </c>
      <c r="H1746" s="2">
        <f t="shared" si="53"/>
        <v>1024</v>
      </c>
      <c r="I1746" s="2"/>
      <c r="K1746" s="2"/>
    </row>
    <row r="1747" spans="1:11" x14ac:dyDescent="0.25">
      <c r="A1747">
        <v>4.9253964067338778</v>
      </c>
      <c r="B1747">
        <v>47</v>
      </c>
      <c r="C1747">
        <f t="shared" si="52"/>
        <v>2209</v>
      </c>
      <c r="E1747" s="33"/>
      <c r="F1747" s="50">
        <v>2.9804181312255871</v>
      </c>
      <c r="G1747" s="2">
        <v>47</v>
      </c>
      <c r="H1747" s="2">
        <f t="shared" si="53"/>
        <v>2209</v>
      </c>
      <c r="I1747" s="2"/>
      <c r="K1747" s="2"/>
    </row>
    <row r="1748" spans="1:11" x14ac:dyDescent="0.25">
      <c r="A1748">
        <v>4.9264100582572921</v>
      </c>
      <c r="B1748">
        <v>46</v>
      </c>
      <c r="C1748">
        <f t="shared" si="52"/>
        <v>2116</v>
      </c>
      <c r="E1748" s="33"/>
      <c r="F1748" s="50">
        <v>2.9813168515139652</v>
      </c>
      <c r="G1748" s="2">
        <v>46</v>
      </c>
      <c r="H1748" s="2">
        <f t="shared" si="53"/>
        <v>2116</v>
      </c>
      <c r="I1748" s="2"/>
      <c r="K1748" s="2"/>
    </row>
    <row r="1749" spans="1:11" x14ac:dyDescent="0.25">
      <c r="A1749">
        <v>4.9264100582572921</v>
      </c>
      <c r="B1749">
        <v>47</v>
      </c>
      <c r="C1749">
        <f t="shared" si="52"/>
        <v>2209</v>
      </c>
      <c r="E1749" s="33"/>
      <c r="F1749" s="50">
        <v>2.9813168515139652</v>
      </c>
      <c r="G1749" s="2">
        <v>47</v>
      </c>
      <c r="H1749" s="2">
        <f t="shared" si="53"/>
        <v>2209</v>
      </c>
      <c r="I1749" s="2"/>
      <c r="K1749" s="2"/>
    </row>
    <row r="1750" spans="1:11" x14ac:dyDescent="0.25">
      <c r="A1750">
        <v>4.9283102968885224</v>
      </c>
      <c r="B1750">
        <v>24</v>
      </c>
      <c r="C1750">
        <f t="shared" si="52"/>
        <v>576</v>
      </c>
      <c r="E1750" s="33"/>
      <c r="F1750" s="50">
        <v>2.9830055922775394</v>
      </c>
      <c r="G1750" s="2">
        <v>24</v>
      </c>
      <c r="H1750" s="2">
        <f t="shared" si="53"/>
        <v>576</v>
      </c>
      <c r="I1750" s="2"/>
      <c r="K1750" s="2"/>
    </row>
    <row r="1751" spans="1:11" x14ac:dyDescent="0.25">
      <c r="A1751">
        <v>4.9283102968885224</v>
      </c>
      <c r="B1751">
        <v>62</v>
      </c>
      <c r="C1751">
        <f t="shared" si="52"/>
        <v>3844</v>
      </c>
      <c r="E1751" s="33"/>
      <c r="F1751" s="50">
        <v>2.9830055922775394</v>
      </c>
      <c r="G1751" s="2">
        <v>62</v>
      </c>
      <c r="H1751" s="2">
        <f t="shared" si="53"/>
        <v>3844</v>
      </c>
      <c r="I1751" s="2"/>
      <c r="K1751" s="2"/>
    </row>
    <row r="1752" spans="1:11" x14ac:dyDescent="0.25">
      <c r="A1752">
        <v>4.9283102968885224</v>
      </c>
      <c r="B1752">
        <v>63</v>
      </c>
      <c r="C1752">
        <f t="shared" si="52"/>
        <v>3969</v>
      </c>
      <c r="E1752" s="33"/>
      <c r="F1752" s="50">
        <v>2.9830055922775394</v>
      </c>
      <c r="G1752" s="2">
        <v>63</v>
      </c>
      <c r="H1752" s="2">
        <f t="shared" si="53"/>
        <v>3969</v>
      </c>
      <c r="I1752" s="2"/>
      <c r="K1752" s="2"/>
    </row>
    <row r="1753" spans="1:11" x14ac:dyDescent="0.25">
      <c r="A1753">
        <v>4.9292602409493078</v>
      </c>
      <c r="B1753">
        <v>25</v>
      </c>
      <c r="C1753">
        <f t="shared" si="52"/>
        <v>625</v>
      </c>
      <c r="E1753" s="33"/>
      <c r="F1753" s="50">
        <v>2.9838517461216503</v>
      </c>
      <c r="G1753" s="2">
        <v>25</v>
      </c>
      <c r="H1753" s="2">
        <f t="shared" si="53"/>
        <v>625</v>
      </c>
      <c r="I1753" s="2"/>
      <c r="K1753" s="2"/>
    </row>
    <row r="1754" spans="1:11" x14ac:dyDescent="0.25">
      <c r="A1754">
        <v>4.9292602409493078</v>
      </c>
      <c r="B1754">
        <v>47</v>
      </c>
      <c r="C1754">
        <f t="shared" si="52"/>
        <v>2209</v>
      </c>
      <c r="E1754" s="33"/>
      <c r="F1754" s="50">
        <v>2.9838517461216503</v>
      </c>
      <c r="G1754" s="2">
        <v>47</v>
      </c>
      <c r="H1754" s="2">
        <f t="shared" si="53"/>
        <v>2209</v>
      </c>
      <c r="I1754" s="2"/>
      <c r="K1754" s="2"/>
    </row>
    <row r="1755" spans="1:11" x14ac:dyDescent="0.25">
      <c r="A1755">
        <v>4.9292602409493078</v>
      </c>
      <c r="B1755">
        <v>57</v>
      </c>
      <c r="C1755">
        <f t="shared" ref="C1755:C1818" si="54">B1755^2</f>
        <v>3249</v>
      </c>
      <c r="E1755" s="33"/>
      <c r="F1755" s="50">
        <v>2.9838517461216503</v>
      </c>
      <c r="G1755" s="2">
        <v>57</v>
      </c>
      <c r="H1755" s="2">
        <f t="shared" ref="H1755:H1818" si="55">G1755^2</f>
        <v>3249</v>
      </c>
      <c r="I1755" s="2"/>
      <c r="K1755" s="2"/>
    </row>
    <row r="1756" spans="1:11" x14ac:dyDescent="0.25">
      <c r="A1756">
        <v>4.9302733857180669</v>
      </c>
      <c r="B1756">
        <v>25</v>
      </c>
      <c r="C1756">
        <f t="shared" si="54"/>
        <v>625</v>
      </c>
      <c r="E1756" s="33"/>
      <c r="F1756" s="50">
        <v>2.9847556228844443</v>
      </c>
      <c r="G1756" s="2">
        <v>25</v>
      </c>
      <c r="H1756" s="2">
        <f t="shared" si="55"/>
        <v>625</v>
      </c>
      <c r="I1756" s="2"/>
      <c r="K1756" s="2"/>
    </row>
    <row r="1757" spans="1:11" x14ac:dyDescent="0.25">
      <c r="A1757">
        <v>4.9302733857180669</v>
      </c>
      <c r="B1757">
        <v>49</v>
      </c>
      <c r="C1757">
        <f t="shared" si="54"/>
        <v>2401</v>
      </c>
      <c r="E1757" s="33"/>
      <c r="F1757" s="50">
        <v>2.9847556228844443</v>
      </c>
      <c r="G1757" s="2">
        <v>49</v>
      </c>
      <c r="H1757" s="2">
        <f t="shared" si="55"/>
        <v>2401</v>
      </c>
      <c r="I1757" s="2"/>
      <c r="K1757" s="2"/>
    </row>
    <row r="1758" spans="1:11" x14ac:dyDescent="0.25">
      <c r="A1758">
        <v>4.9302733857180669</v>
      </c>
      <c r="B1758">
        <v>57</v>
      </c>
      <c r="C1758">
        <f t="shared" si="54"/>
        <v>3249</v>
      </c>
      <c r="E1758" s="33"/>
      <c r="F1758" s="50">
        <v>2.9847556228844443</v>
      </c>
      <c r="G1758" s="2">
        <v>57</v>
      </c>
      <c r="H1758" s="2">
        <f t="shared" si="55"/>
        <v>3249</v>
      </c>
      <c r="I1758" s="2"/>
      <c r="K1758" s="2"/>
    </row>
    <row r="1759" spans="1:11" x14ac:dyDescent="0.25">
      <c r="A1759">
        <v>4.931223088016587</v>
      </c>
      <c r="B1759">
        <v>50</v>
      </c>
      <c r="C1759">
        <f t="shared" si="54"/>
        <v>2500</v>
      </c>
      <c r="E1759" s="33"/>
      <c r="F1759" s="50">
        <v>2.9856042394913018</v>
      </c>
      <c r="G1759" s="2">
        <v>50</v>
      </c>
      <c r="H1759" s="2">
        <f t="shared" si="55"/>
        <v>2500</v>
      </c>
      <c r="I1759" s="2"/>
      <c r="K1759" s="2"/>
    </row>
    <row r="1760" spans="1:11" x14ac:dyDescent="0.25">
      <c r="A1760">
        <v>4.931223088016587</v>
      </c>
      <c r="B1760">
        <v>51</v>
      </c>
      <c r="C1760">
        <f t="shared" si="54"/>
        <v>2601</v>
      </c>
      <c r="E1760" s="33"/>
      <c r="F1760" s="50">
        <v>2.9856042394913018</v>
      </c>
      <c r="G1760" s="2">
        <v>51</v>
      </c>
      <c r="H1760" s="2">
        <f t="shared" si="55"/>
        <v>2601</v>
      </c>
      <c r="I1760" s="2"/>
      <c r="K1760" s="2"/>
    </row>
    <row r="1761" spans="1:11" x14ac:dyDescent="0.25">
      <c r="A1761">
        <v>4.9321726732141986</v>
      </c>
      <c r="B1761">
        <v>48</v>
      </c>
      <c r="C1761">
        <f t="shared" si="54"/>
        <v>2304</v>
      </c>
      <c r="E1761" s="33"/>
      <c r="F1761" s="50">
        <v>2.9864540499668726</v>
      </c>
      <c r="G1761" s="2">
        <v>48</v>
      </c>
      <c r="H1761" s="2">
        <f t="shared" si="55"/>
        <v>2304</v>
      </c>
      <c r="I1761" s="2"/>
      <c r="K1761" s="2"/>
    </row>
    <row r="1762" spans="1:11" x14ac:dyDescent="0.25">
      <c r="A1762">
        <v>4.9321726732141986</v>
      </c>
      <c r="B1762">
        <v>55</v>
      </c>
      <c r="C1762">
        <f t="shared" si="54"/>
        <v>3025</v>
      </c>
      <c r="E1762" s="33"/>
      <c r="F1762" s="50">
        <v>2.9864540499668726</v>
      </c>
      <c r="G1762" s="2">
        <v>55</v>
      </c>
      <c r="H1762" s="2">
        <f t="shared" si="55"/>
        <v>3025</v>
      </c>
      <c r="I1762" s="2"/>
      <c r="K1762" s="2"/>
    </row>
    <row r="1763" spans="1:11" x14ac:dyDescent="0.25">
      <c r="A1763">
        <v>4.9321726732141986</v>
      </c>
      <c r="B1763">
        <v>60</v>
      </c>
      <c r="C1763">
        <f t="shared" si="54"/>
        <v>3600</v>
      </c>
      <c r="E1763" s="33"/>
      <c r="F1763" s="50">
        <v>2.9864540499668726</v>
      </c>
      <c r="G1763" s="2">
        <v>60</v>
      </c>
      <c r="H1763" s="2">
        <f t="shared" si="55"/>
        <v>3600</v>
      </c>
      <c r="I1763" s="2"/>
      <c r="K1763" s="2"/>
    </row>
    <row r="1764" spans="1:11" x14ac:dyDescent="0.25">
      <c r="A1764">
        <v>4.934134777875963</v>
      </c>
      <c r="B1764">
        <v>46</v>
      </c>
      <c r="C1764">
        <f t="shared" si="54"/>
        <v>2116</v>
      </c>
      <c r="E1764" s="33"/>
      <c r="F1764" s="50">
        <v>2.9882141143883079</v>
      </c>
      <c r="G1764" s="2">
        <v>46</v>
      </c>
      <c r="H1764" s="2">
        <f t="shared" si="55"/>
        <v>2116</v>
      </c>
      <c r="I1764" s="2"/>
      <c r="K1764" s="2"/>
    </row>
    <row r="1765" spans="1:11" x14ac:dyDescent="0.25">
      <c r="A1765">
        <v>4.934134777875963</v>
      </c>
      <c r="B1765">
        <v>50</v>
      </c>
      <c r="C1765">
        <f t="shared" si="54"/>
        <v>2500</v>
      </c>
      <c r="E1765" s="33"/>
      <c r="F1765" s="50">
        <v>2.9882141143883079</v>
      </c>
      <c r="G1765" s="2">
        <v>50</v>
      </c>
      <c r="H1765" s="2">
        <f t="shared" si="55"/>
        <v>2500</v>
      </c>
      <c r="I1765" s="2"/>
      <c r="K1765" s="2"/>
    </row>
    <row r="1766" spans="1:11" x14ac:dyDescent="0.25">
      <c r="A1766">
        <v>4.934134777875963</v>
      </c>
      <c r="B1766">
        <v>48</v>
      </c>
      <c r="C1766">
        <f t="shared" si="54"/>
        <v>2304</v>
      </c>
      <c r="E1766" s="33"/>
      <c r="F1766" s="50">
        <v>2.9882141143883079</v>
      </c>
      <c r="G1766" s="2">
        <v>48</v>
      </c>
      <c r="H1766" s="2">
        <f t="shared" si="55"/>
        <v>2304</v>
      </c>
      <c r="I1766" s="2"/>
      <c r="K1766" s="2"/>
    </row>
    <row r="1767" spans="1:11" x14ac:dyDescent="0.25">
      <c r="A1767">
        <v>4.934134777875963</v>
      </c>
      <c r="B1767">
        <v>59</v>
      </c>
      <c r="C1767">
        <f t="shared" si="54"/>
        <v>3481</v>
      </c>
      <c r="E1767" s="33"/>
      <c r="F1767" s="50">
        <v>2.9882141143883079</v>
      </c>
      <c r="G1767" s="2">
        <v>59</v>
      </c>
      <c r="H1767" s="2">
        <f t="shared" si="55"/>
        <v>3481</v>
      </c>
      <c r="I1767" s="2"/>
      <c r="K1767" s="2"/>
    </row>
    <row r="1768" spans="1:11" x14ac:dyDescent="0.25">
      <c r="A1768">
        <v>4.934134777875963</v>
      </c>
      <c r="B1768">
        <v>61</v>
      </c>
      <c r="C1768">
        <f t="shared" si="54"/>
        <v>3721</v>
      </c>
      <c r="E1768" s="33"/>
      <c r="F1768" s="50">
        <v>2.9882141143883079</v>
      </c>
      <c r="G1768" s="2">
        <v>61</v>
      </c>
      <c r="H1768" s="2">
        <f t="shared" si="55"/>
        <v>3721</v>
      </c>
      <c r="I1768" s="2"/>
      <c r="K1768" s="2"/>
    </row>
    <row r="1769" spans="1:11" x14ac:dyDescent="0.25">
      <c r="A1769">
        <v>4.9350840034800498</v>
      </c>
      <c r="B1769">
        <v>30</v>
      </c>
      <c r="C1769">
        <f t="shared" si="54"/>
        <v>900</v>
      </c>
      <c r="E1769" s="33"/>
      <c r="F1769" s="50">
        <v>2.9890675950676866</v>
      </c>
      <c r="G1769" s="2">
        <v>30</v>
      </c>
      <c r="H1769" s="2">
        <f t="shared" si="55"/>
        <v>900</v>
      </c>
      <c r="I1769" s="2"/>
      <c r="K1769" s="2"/>
    </row>
    <row r="1770" spans="1:11" x14ac:dyDescent="0.25">
      <c r="A1770">
        <v>4.9350840034800498</v>
      </c>
      <c r="B1770">
        <v>50</v>
      </c>
      <c r="C1770">
        <f t="shared" si="54"/>
        <v>2500</v>
      </c>
      <c r="E1770" s="33"/>
      <c r="F1770" s="50">
        <v>2.9890675950676866</v>
      </c>
      <c r="G1770" s="2">
        <v>50</v>
      </c>
      <c r="H1770" s="2">
        <f t="shared" si="55"/>
        <v>2500</v>
      </c>
      <c r="I1770" s="2"/>
      <c r="K1770" s="2"/>
    </row>
    <row r="1771" spans="1:11" x14ac:dyDescent="0.25">
      <c r="A1771">
        <v>4.9350840034800498</v>
      </c>
      <c r="B1771">
        <v>61</v>
      </c>
      <c r="C1771">
        <f t="shared" si="54"/>
        <v>3721</v>
      </c>
      <c r="E1771" s="33"/>
      <c r="F1771" s="50">
        <v>2.9890675950676866</v>
      </c>
      <c r="G1771" s="2">
        <v>61</v>
      </c>
      <c r="H1771" s="2">
        <f t="shared" si="55"/>
        <v>3721</v>
      </c>
      <c r="I1771" s="2"/>
      <c r="K1771" s="2"/>
    </row>
    <row r="1772" spans="1:11" x14ac:dyDescent="0.25">
      <c r="A1772">
        <v>4.9350840034800498</v>
      </c>
      <c r="B1772">
        <v>64</v>
      </c>
      <c r="C1772">
        <f t="shared" si="54"/>
        <v>4096</v>
      </c>
      <c r="E1772" s="33"/>
      <c r="F1772" s="50">
        <v>2.9890675950676866</v>
      </c>
      <c r="G1772" s="2">
        <v>64</v>
      </c>
      <c r="H1772" s="2">
        <f t="shared" si="55"/>
        <v>4096</v>
      </c>
      <c r="I1772" s="2"/>
      <c r="K1772" s="2"/>
    </row>
    <row r="1773" spans="1:11" x14ac:dyDescent="0.25">
      <c r="A1773">
        <v>4.9350840034800498</v>
      </c>
      <c r="B1773">
        <v>51</v>
      </c>
      <c r="C1773">
        <f t="shared" si="54"/>
        <v>2601</v>
      </c>
      <c r="E1773" s="33"/>
      <c r="F1773" s="50">
        <v>2.9890675950676866</v>
      </c>
      <c r="G1773" s="2">
        <v>51</v>
      </c>
      <c r="H1773" s="2">
        <f t="shared" si="55"/>
        <v>2601</v>
      </c>
      <c r="I1773" s="2"/>
      <c r="K1773" s="2"/>
    </row>
    <row r="1774" spans="1:11" x14ac:dyDescent="0.25">
      <c r="A1774">
        <v>4.9360331116676663</v>
      </c>
      <c r="B1774">
        <v>48</v>
      </c>
      <c r="C1774">
        <f t="shared" si="54"/>
        <v>2304</v>
      </c>
      <c r="E1774" s="33"/>
      <c r="F1774" s="50">
        <v>2.9899222754954495</v>
      </c>
      <c r="G1774" s="2">
        <v>48</v>
      </c>
      <c r="H1774" s="2">
        <f t="shared" si="55"/>
        <v>2304</v>
      </c>
      <c r="I1774" s="2"/>
      <c r="K1774" s="2"/>
    </row>
    <row r="1775" spans="1:11" x14ac:dyDescent="0.25">
      <c r="A1775">
        <v>4.9360331116676663</v>
      </c>
      <c r="B1775">
        <v>56</v>
      </c>
      <c r="C1775">
        <f t="shared" si="54"/>
        <v>3136</v>
      </c>
      <c r="E1775" s="33"/>
      <c r="F1775" s="50">
        <v>2.9899222754954495</v>
      </c>
      <c r="G1775" s="2">
        <v>56</v>
      </c>
      <c r="H1775" s="2">
        <f t="shared" si="55"/>
        <v>3136</v>
      </c>
      <c r="I1775" s="2"/>
      <c r="K1775" s="2"/>
    </row>
    <row r="1776" spans="1:11" x14ac:dyDescent="0.25">
      <c r="A1776">
        <v>4.936982102361311</v>
      </c>
      <c r="B1776">
        <v>47</v>
      </c>
      <c r="C1776">
        <f t="shared" si="54"/>
        <v>2209</v>
      </c>
      <c r="E1776" s="33"/>
      <c r="F1776" s="50">
        <v>2.9907781571217846</v>
      </c>
      <c r="G1776" s="2">
        <v>47</v>
      </c>
      <c r="H1776" s="2">
        <f t="shared" si="55"/>
        <v>2209</v>
      </c>
      <c r="I1776" s="2"/>
      <c r="K1776" s="2"/>
    </row>
    <row r="1777" spans="1:11" x14ac:dyDescent="0.25">
      <c r="A1777">
        <v>4.936982102361311</v>
      </c>
      <c r="B1777">
        <v>47</v>
      </c>
      <c r="C1777">
        <f t="shared" si="54"/>
        <v>2209</v>
      </c>
      <c r="E1777" s="33"/>
      <c r="F1777" s="50">
        <v>2.9907781571217846</v>
      </c>
      <c r="G1777" s="2">
        <v>47</v>
      </c>
      <c r="H1777" s="2">
        <f t="shared" si="55"/>
        <v>2209</v>
      </c>
      <c r="I1777" s="2"/>
      <c r="K1777" s="2"/>
    </row>
    <row r="1778" spans="1:11" x14ac:dyDescent="0.25">
      <c r="A1778">
        <v>4.936982102361311</v>
      </c>
      <c r="B1778">
        <v>46</v>
      </c>
      <c r="C1778">
        <f t="shared" si="54"/>
        <v>2116</v>
      </c>
      <c r="E1778" s="33"/>
      <c r="F1778" s="50">
        <v>2.9907781571217846</v>
      </c>
      <c r="G1778" s="2">
        <v>46</v>
      </c>
      <c r="H1778" s="2">
        <f t="shared" si="55"/>
        <v>2116</v>
      </c>
      <c r="I1778" s="2"/>
      <c r="K1778" s="2"/>
    </row>
    <row r="1779" spans="1:11" x14ac:dyDescent="0.25">
      <c r="A1779">
        <v>4.936982102361311</v>
      </c>
      <c r="B1779">
        <v>62</v>
      </c>
      <c r="C1779">
        <f t="shared" si="54"/>
        <v>3844</v>
      </c>
      <c r="E1779" s="33"/>
      <c r="F1779" s="50">
        <v>2.9907781571217846</v>
      </c>
      <c r="G1779" s="2">
        <v>62</v>
      </c>
      <c r="H1779" s="2">
        <f t="shared" si="55"/>
        <v>3844</v>
      </c>
      <c r="I1779" s="2"/>
      <c r="K1779" s="2"/>
    </row>
    <row r="1780" spans="1:11" x14ac:dyDescent="0.25">
      <c r="A1780">
        <v>4.9379942295094619</v>
      </c>
      <c r="B1780">
        <v>47</v>
      </c>
      <c r="C1780">
        <f t="shared" si="54"/>
        <v>2209</v>
      </c>
      <c r="E1780" s="33"/>
      <c r="F1780" s="50">
        <v>2.9916924231469109</v>
      </c>
      <c r="G1780" s="2">
        <v>47</v>
      </c>
      <c r="H1780" s="2">
        <f t="shared" si="55"/>
        <v>2209</v>
      </c>
      <c r="I1780" s="2"/>
      <c r="K1780" s="2"/>
    </row>
    <row r="1781" spans="1:11" x14ac:dyDescent="0.25">
      <c r="A1781">
        <v>4.9379942295094619</v>
      </c>
      <c r="B1781">
        <v>53</v>
      </c>
      <c r="C1781">
        <f t="shared" si="54"/>
        <v>2809</v>
      </c>
      <c r="E1781" s="33"/>
      <c r="F1781" s="50">
        <v>2.9916924231469109</v>
      </c>
      <c r="G1781" s="2">
        <v>53</v>
      </c>
      <c r="H1781" s="2">
        <f t="shared" si="55"/>
        <v>2809</v>
      </c>
      <c r="I1781" s="2"/>
      <c r="K1781" s="2"/>
    </row>
    <row r="1782" spans="1:11" x14ac:dyDescent="0.25">
      <c r="A1782">
        <v>4.9389429771368247</v>
      </c>
      <c r="B1782">
        <v>54</v>
      </c>
      <c r="C1782">
        <f t="shared" si="54"/>
        <v>2916</v>
      </c>
      <c r="E1782" s="33"/>
      <c r="F1782" s="50">
        <v>2.9925507918532346</v>
      </c>
      <c r="G1782" s="2">
        <v>54</v>
      </c>
      <c r="H1782" s="2">
        <f t="shared" si="55"/>
        <v>2916</v>
      </c>
      <c r="I1782" s="2"/>
      <c r="K1782" s="2"/>
    </row>
    <row r="1783" spans="1:11" x14ac:dyDescent="0.25">
      <c r="A1783">
        <v>4.9389429771368247</v>
      </c>
      <c r="B1783">
        <v>61</v>
      </c>
      <c r="C1783">
        <f t="shared" si="54"/>
        <v>3721</v>
      </c>
      <c r="E1783" s="33"/>
      <c r="F1783" s="50">
        <v>2.9925507918532346</v>
      </c>
      <c r="G1783" s="2">
        <v>61</v>
      </c>
      <c r="H1783" s="2">
        <f t="shared" si="55"/>
        <v>3721</v>
      </c>
      <c r="I1783" s="2"/>
      <c r="K1783" s="2"/>
    </row>
    <row r="1784" spans="1:11" x14ac:dyDescent="0.25">
      <c r="A1784">
        <v>4.9389429771368247</v>
      </c>
      <c r="B1784">
        <v>55</v>
      </c>
      <c r="C1784">
        <f t="shared" si="54"/>
        <v>3025</v>
      </c>
      <c r="E1784" s="33"/>
      <c r="F1784" s="50">
        <v>2.9925507918532346</v>
      </c>
      <c r="G1784" s="2">
        <v>55</v>
      </c>
      <c r="H1784" s="2">
        <f t="shared" si="55"/>
        <v>3025</v>
      </c>
      <c r="I1784" s="2"/>
      <c r="K1784" s="2"/>
    </row>
    <row r="1785" spans="1:11" x14ac:dyDescent="0.25">
      <c r="A1785">
        <v>4.9398916070328109</v>
      </c>
      <c r="B1785">
        <v>47</v>
      </c>
      <c r="C1785">
        <f t="shared" si="54"/>
        <v>2209</v>
      </c>
      <c r="E1785" s="33"/>
      <c r="F1785" s="50">
        <v>2.993410366216172</v>
      </c>
      <c r="G1785" s="2">
        <v>47</v>
      </c>
      <c r="H1785" s="2">
        <f t="shared" si="55"/>
        <v>2209</v>
      </c>
      <c r="I1785" s="2"/>
      <c r="K1785" s="2"/>
    </row>
    <row r="1786" spans="1:11" x14ac:dyDescent="0.25">
      <c r="A1786">
        <v>4.9398916070328109</v>
      </c>
      <c r="B1786">
        <v>51</v>
      </c>
      <c r="C1786">
        <f t="shared" si="54"/>
        <v>2601</v>
      </c>
      <c r="E1786" s="33"/>
      <c r="F1786" s="50">
        <v>2.993410366216172</v>
      </c>
      <c r="G1786" s="2">
        <v>51</v>
      </c>
      <c r="H1786" s="2">
        <f t="shared" si="55"/>
        <v>2601</v>
      </c>
      <c r="I1786" s="2"/>
      <c r="K1786" s="2"/>
    </row>
    <row r="1787" spans="1:11" x14ac:dyDescent="0.25">
      <c r="A1787">
        <v>4.9408401191200841</v>
      </c>
      <c r="B1787">
        <v>26</v>
      </c>
      <c r="C1787">
        <f t="shared" si="54"/>
        <v>676</v>
      </c>
      <c r="E1787" s="33"/>
      <c r="F1787" s="50">
        <v>2.9942711476929844</v>
      </c>
      <c r="G1787" s="2">
        <v>26</v>
      </c>
      <c r="H1787" s="2">
        <f t="shared" si="55"/>
        <v>676</v>
      </c>
      <c r="I1787" s="2"/>
      <c r="K1787" s="2"/>
    </row>
    <row r="1788" spans="1:11" x14ac:dyDescent="0.25">
      <c r="A1788">
        <v>4.9408401191200841</v>
      </c>
      <c r="B1788">
        <v>48</v>
      </c>
      <c r="C1788">
        <f t="shared" si="54"/>
        <v>2304</v>
      </c>
      <c r="E1788" s="33"/>
      <c r="F1788" s="50">
        <v>2.9942711476929844</v>
      </c>
      <c r="G1788" s="2">
        <v>48</v>
      </c>
      <c r="H1788" s="2">
        <f t="shared" si="55"/>
        <v>2304</v>
      </c>
      <c r="I1788" s="2"/>
      <c r="K1788" s="2"/>
    </row>
    <row r="1789" spans="1:11" x14ac:dyDescent="0.25">
      <c r="A1789">
        <v>4.9408401191200841</v>
      </c>
      <c r="B1789">
        <v>58</v>
      </c>
      <c r="C1789">
        <f t="shared" si="54"/>
        <v>3364</v>
      </c>
      <c r="E1789" s="33"/>
      <c r="F1789" s="50">
        <v>2.9942711476929844</v>
      </c>
      <c r="G1789" s="2">
        <v>58</v>
      </c>
      <c r="H1789" s="2">
        <f t="shared" si="55"/>
        <v>3364</v>
      </c>
      <c r="I1789" s="2"/>
      <c r="K1789" s="2"/>
    </row>
    <row r="1790" spans="1:11" x14ac:dyDescent="0.25">
      <c r="A1790">
        <v>4.9408401191200841</v>
      </c>
      <c r="B1790">
        <v>53</v>
      </c>
      <c r="C1790">
        <f t="shared" si="54"/>
        <v>2809</v>
      </c>
      <c r="E1790" s="33"/>
      <c r="F1790" s="50">
        <v>2.9942711476929844</v>
      </c>
      <c r="G1790" s="2">
        <v>53</v>
      </c>
      <c r="H1790" s="2">
        <f t="shared" si="55"/>
        <v>2809</v>
      </c>
      <c r="I1790" s="2"/>
      <c r="K1790" s="2"/>
    </row>
    <row r="1791" spans="1:11" x14ac:dyDescent="0.25">
      <c r="A1791">
        <v>4.9408401191200841</v>
      </c>
      <c r="B1791">
        <v>57</v>
      </c>
      <c r="C1791">
        <f t="shared" si="54"/>
        <v>3249</v>
      </c>
      <c r="E1791" s="33"/>
      <c r="F1791" s="50">
        <v>2.9942711476929844</v>
      </c>
      <c r="G1791" s="2">
        <v>57</v>
      </c>
      <c r="H1791" s="2">
        <f t="shared" si="55"/>
        <v>3249</v>
      </c>
      <c r="I1791" s="2"/>
      <c r="K1791" s="2"/>
    </row>
    <row r="1792" spans="1:11" x14ac:dyDescent="0.25">
      <c r="A1792">
        <v>4.9418517354080418</v>
      </c>
      <c r="B1792">
        <v>50</v>
      </c>
      <c r="C1792">
        <f t="shared" si="54"/>
        <v>2500</v>
      </c>
      <c r="E1792" s="33"/>
      <c r="F1792" s="50">
        <v>2.9951906467532159</v>
      </c>
      <c r="G1792" s="2">
        <v>50</v>
      </c>
      <c r="H1792" s="2">
        <f t="shared" si="55"/>
        <v>2500</v>
      </c>
      <c r="I1792" s="2"/>
      <c r="K1792" s="2"/>
    </row>
    <row r="1793" spans="1:11" x14ac:dyDescent="0.25">
      <c r="A1793">
        <v>4.9418517354080418</v>
      </c>
      <c r="B1793">
        <v>60</v>
      </c>
      <c r="C1793">
        <f t="shared" si="54"/>
        <v>3600</v>
      </c>
      <c r="E1793" s="33"/>
      <c r="F1793" s="50">
        <v>2.9951906467532159</v>
      </c>
      <c r="G1793" s="2">
        <v>60</v>
      </c>
      <c r="H1793" s="2">
        <f t="shared" si="55"/>
        <v>3600</v>
      </c>
      <c r="I1793" s="2"/>
      <c r="K1793" s="2"/>
    </row>
    <row r="1794" spans="1:11" x14ac:dyDescent="0.25">
      <c r="A1794">
        <v>4.9418517354080418</v>
      </c>
      <c r="B1794">
        <v>57</v>
      </c>
      <c r="C1794">
        <f t="shared" si="54"/>
        <v>3249</v>
      </c>
      <c r="E1794" s="33"/>
      <c r="F1794" s="50">
        <v>2.9951906467532159</v>
      </c>
      <c r="G1794" s="2">
        <v>57</v>
      </c>
      <c r="H1794" s="2">
        <f t="shared" si="55"/>
        <v>3249</v>
      </c>
      <c r="I1794" s="2"/>
      <c r="K1794" s="2"/>
    </row>
    <row r="1795" spans="1:11" x14ac:dyDescent="0.25">
      <c r="A1795">
        <v>4.9428000037790838</v>
      </c>
      <c r="B1795">
        <v>46</v>
      </c>
      <c r="C1795">
        <f t="shared" si="54"/>
        <v>2116</v>
      </c>
      <c r="E1795" s="33"/>
      <c r="F1795" s="50">
        <v>2.9960539275573557</v>
      </c>
      <c r="G1795" s="2">
        <v>46</v>
      </c>
      <c r="H1795" s="2">
        <f t="shared" si="55"/>
        <v>2116</v>
      </c>
      <c r="I1795" s="2"/>
      <c r="K1795" s="2"/>
    </row>
    <row r="1796" spans="1:11" x14ac:dyDescent="0.25">
      <c r="A1796">
        <v>4.9428000037790838</v>
      </c>
      <c r="B1796">
        <v>47</v>
      </c>
      <c r="C1796">
        <f t="shared" si="54"/>
        <v>2209</v>
      </c>
      <c r="E1796" s="33"/>
      <c r="F1796" s="50">
        <v>2.9960539275573557</v>
      </c>
      <c r="G1796" s="2">
        <v>47</v>
      </c>
      <c r="H1796" s="2">
        <f t="shared" si="55"/>
        <v>2209</v>
      </c>
      <c r="I1796" s="2"/>
      <c r="K1796" s="2"/>
    </row>
    <row r="1797" spans="1:11" x14ac:dyDescent="0.25">
      <c r="A1797">
        <v>4.9428000037790838</v>
      </c>
      <c r="B1797">
        <v>49</v>
      </c>
      <c r="C1797">
        <f t="shared" si="54"/>
        <v>2401</v>
      </c>
      <c r="E1797" s="33"/>
      <c r="F1797" s="50">
        <v>2.9960539275573557</v>
      </c>
      <c r="G1797" s="2">
        <v>49</v>
      </c>
      <c r="H1797" s="2">
        <f t="shared" si="55"/>
        <v>2401</v>
      </c>
      <c r="I1797" s="2"/>
      <c r="K1797" s="2"/>
    </row>
    <row r="1798" spans="1:11" x14ac:dyDescent="0.25">
      <c r="A1798">
        <v>4.9437481541045116</v>
      </c>
      <c r="B1798">
        <v>52</v>
      </c>
      <c r="C1798">
        <f t="shared" si="54"/>
        <v>2704</v>
      </c>
      <c r="E1798" s="33"/>
      <c r="F1798" s="50">
        <v>2.9969184199551213</v>
      </c>
      <c r="G1798" s="2">
        <v>52</v>
      </c>
      <c r="H1798" s="2">
        <f t="shared" si="55"/>
        <v>2704</v>
      </c>
      <c r="I1798" s="2"/>
      <c r="K1798" s="2"/>
    </row>
    <row r="1799" spans="1:11" x14ac:dyDescent="0.25">
      <c r="A1799">
        <v>4.9437481541045116</v>
      </c>
      <c r="B1799">
        <v>50</v>
      </c>
      <c r="C1799">
        <f t="shared" si="54"/>
        <v>2500</v>
      </c>
      <c r="E1799" s="33"/>
      <c r="F1799" s="50">
        <v>2.9969184199551213</v>
      </c>
      <c r="G1799" s="2">
        <v>50</v>
      </c>
      <c r="H1799" s="2">
        <f t="shared" si="55"/>
        <v>2500</v>
      </c>
      <c r="I1799" s="2"/>
      <c r="K1799" s="2"/>
    </row>
    <row r="1800" spans="1:11" x14ac:dyDescent="0.25">
      <c r="A1800">
        <v>4.9437481541045116</v>
      </c>
      <c r="B1800">
        <v>31</v>
      </c>
      <c r="C1800">
        <f t="shared" si="54"/>
        <v>961</v>
      </c>
      <c r="E1800" s="33"/>
      <c r="F1800" s="50">
        <v>2.9969184199551213</v>
      </c>
      <c r="G1800" s="2">
        <v>31</v>
      </c>
      <c r="H1800" s="2">
        <f t="shared" si="55"/>
        <v>961</v>
      </c>
      <c r="I1800" s="2"/>
      <c r="K1800" s="2"/>
    </row>
    <row r="1801" spans="1:11" x14ac:dyDescent="0.25">
      <c r="A1801">
        <v>4.9437481541045116</v>
      </c>
      <c r="B1801">
        <v>56</v>
      </c>
      <c r="C1801">
        <f t="shared" si="54"/>
        <v>3136</v>
      </c>
      <c r="E1801" s="33"/>
      <c r="F1801" s="50">
        <v>2.9969184199551213</v>
      </c>
      <c r="G1801" s="2">
        <v>56</v>
      </c>
      <c r="H1801" s="2">
        <f t="shared" si="55"/>
        <v>3136</v>
      </c>
      <c r="I1801" s="2"/>
      <c r="K1801" s="2"/>
    </row>
    <row r="1802" spans="1:11" x14ac:dyDescent="0.25">
      <c r="A1802">
        <v>4.9437481541045116</v>
      </c>
      <c r="B1802">
        <v>55</v>
      </c>
      <c r="C1802">
        <f t="shared" si="54"/>
        <v>3025</v>
      </c>
      <c r="E1802" s="33"/>
      <c r="F1802" s="50">
        <v>2.9969184199551213</v>
      </c>
      <c r="G1802" s="2">
        <v>55</v>
      </c>
      <c r="H1802" s="2">
        <f t="shared" si="55"/>
        <v>3025</v>
      </c>
      <c r="I1802" s="2"/>
      <c r="K1802" s="2"/>
    </row>
    <row r="1803" spans="1:11" x14ac:dyDescent="0.25">
      <c r="A1803">
        <v>4.9437481541045116</v>
      </c>
      <c r="B1803">
        <v>58</v>
      </c>
      <c r="C1803">
        <f t="shared" si="54"/>
        <v>3364</v>
      </c>
      <c r="E1803" s="33"/>
      <c r="F1803" s="50">
        <v>2.9969184199551213</v>
      </c>
      <c r="G1803" s="2">
        <v>58</v>
      </c>
      <c r="H1803" s="2">
        <f t="shared" si="55"/>
        <v>3364</v>
      </c>
      <c r="I1803" s="2"/>
      <c r="K1803" s="2"/>
    </row>
    <row r="1804" spans="1:11" x14ac:dyDescent="0.25">
      <c r="A1804">
        <v>4.9437481541045116</v>
      </c>
      <c r="B1804">
        <v>51</v>
      </c>
      <c r="C1804">
        <f t="shared" si="54"/>
        <v>2601</v>
      </c>
      <c r="E1804" s="33"/>
      <c r="F1804" s="50">
        <v>2.9969184199551213</v>
      </c>
      <c r="G1804" s="2">
        <v>51</v>
      </c>
      <c r="H1804" s="2">
        <f t="shared" si="55"/>
        <v>2601</v>
      </c>
      <c r="I1804" s="2"/>
      <c r="K1804" s="2"/>
    </row>
    <row r="1805" spans="1:11" x14ac:dyDescent="0.25">
      <c r="A1805">
        <v>4.9446961863071515</v>
      </c>
      <c r="B1805">
        <v>48</v>
      </c>
      <c r="C1805">
        <f t="shared" si="54"/>
        <v>2304</v>
      </c>
      <c r="E1805" s="33"/>
      <c r="F1805" s="50">
        <v>2.9977841254108597</v>
      </c>
      <c r="G1805" s="2">
        <v>48</v>
      </c>
      <c r="H1805" s="2">
        <f t="shared" si="55"/>
        <v>2304</v>
      </c>
      <c r="I1805" s="2"/>
      <c r="K1805" s="2"/>
    </row>
    <row r="1806" spans="1:11" x14ac:dyDescent="0.25">
      <c r="A1806">
        <v>4.9457072903721659</v>
      </c>
      <c r="B1806">
        <v>29</v>
      </c>
      <c r="C1806">
        <f t="shared" si="54"/>
        <v>841</v>
      </c>
      <c r="E1806" s="33"/>
      <c r="F1806" s="50">
        <v>2.9987088832750084</v>
      </c>
      <c r="G1806" s="2">
        <v>29</v>
      </c>
      <c r="H1806" s="2">
        <f t="shared" si="55"/>
        <v>841</v>
      </c>
      <c r="I1806" s="2"/>
      <c r="K1806" s="2"/>
    </row>
    <row r="1807" spans="1:11" x14ac:dyDescent="0.25">
      <c r="A1807">
        <v>4.9457072903721659</v>
      </c>
      <c r="B1807">
        <v>46</v>
      </c>
      <c r="C1807">
        <f t="shared" si="54"/>
        <v>2116</v>
      </c>
      <c r="E1807" s="33"/>
      <c r="F1807" s="50">
        <v>2.9987088832750084</v>
      </c>
      <c r="G1807" s="2">
        <v>46</v>
      </c>
      <c r="H1807" s="2">
        <f t="shared" si="55"/>
        <v>2116</v>
      </c>
      <c r="I1807" s="2"/>
      <c r="K1807" s="2"/>
    </row>
    <row r="1808" spans="1:11" x14ac:dyDescent="0.25">
      <c r="A1808">
        <v>4.9457072903721659</v>
      </c>
      <c r="B1808">
        <v>51</v>
      </c>
      <c r="C1808">
        <f t="shared" si="54"/>
        <v>2601</v>
      </c>
      <c r="E1808" s="33"/>
      <c r="F1808" s="50">
        <v>2.9987088832750084</v>
      </c>
      <c r="G1808" s="2">
        <v>51</v>
      </c>
      <c r="H1808" s="2">
        <f t="shared" si="55"/>
        <v>2601</v>
      </c>
      <c r="I1808" s="2"/>
      <c r="K1808" s="2"/>
    </row>
    <row r="1809" spans="1:11" x14ac:dyDescent="0.25">
      <c r="A1809">
        <v>4.9457072903721659</v>
      </c>
      <c r="B1809">
        <v>46</v>
      </c>
      <c r="C1809">
        <f t="shared" si="54"/>
        <v>2116</v>
      </c>
      <c r="E1809" s="33"/>
      <c r="F1809" s="50">
        <v>2.9987088832750084</v>
      </c>
      <c r="G1809" s="2">
        <v>46</v>
      </c>
      <c r="H1809" s="2">
        <f t="shared" si="55"/>
        <v>2116</v>
      </c>
      <c r="I1809" s="2"/>
      <c r="K1809" s="2"/>
    </row>
    <row r="1810" spans="1:11" x14ac:dyDescent="0.25">
      <c r="A1810">
        <v>4.9457072903721659</v>
      </c>
      <c r="B1810">
        <v>53</v>
      </c>
      <c r="C1810">
        <f t="shared" si="54"/>
        <v>2809</v>
      </c>
      <c r="E1810" s="33"/>
      <c r="F1810" s="50">
        <v>2.9987088832750084</v>
      </c>
      <c r="G1810" s="2">
        <v>53</v>
      </c>
      <c r="H1810" s="2">
        <f t="shared" si="55"/>
        <v>2809</v>
      </c>
      <c r="I1810" s="2"/>
      <c r="K1810" s="2"/>
    </row>
    <row r="1811" spans="1:11" x14ac:dyDescent="0.25">
      <c r="A1811">
        <v>4.9457072903721659</v>
      </c>
      <c r="B1811">
        <v>56</v>
      </c>
      <c r="C1811">
        <f t="shared" si="54"/>
        <v>3136</v>
      </c>
      <c r="E1811" s="33"/>
      <c r="F1811" s="50">
        <v>2.9987088832750084</v>
      </c>
      <c r="G1811" s="2">
        <v>56</v>
      </c>
      <c r="H1811" s="2">
        <f t="shared" si="55"/>
        <v>3136</v>
      </c>
      <c r="I1811" s="2"/>
      <c r="K1811" s="2"/>
    </row>
    <row r="1812" spans="1:11" x14ac:dyDescent="0.25">
      <c r="A1812">
        <v>4.9457072903721659</v>
      </c>
      <c r="B1812">
        <v>57</v>
      </c>
      <c r="C1812">
        <f t="shared" si="54"/>
        <v>3249</v>
      </c>
      <c r="E1812" s="33"/>
      <c r="F1812" s="50">
        <v>2.9987088832750084</v>
      </c>
      <c r="G1812" s="2">
        <v>57</v>
      </c>
      <c r="H1812" s="2">
        <f t="shared" si="55"/>
        <v>3249</v>
      </c>
      <c r="I1812" s="2"/>
      <c r="K1812" s="2"/>
    </row>
    <row r="1813" spans="1:11" x14ac:dyDescent="0.25">
      <c r="A1813">
        <v>4.9457072903721659</v>
      </c>
      <c r="B1813">
        <v>64</v>
      </c>
      <c r="C1813">
        <f t="shared" si="54"/>
        <v>4096</v>
      </c>
      <c r="E1813" s="33"/>
      <c r="F1813" s="50">
        <v>2.9987088832750084</v>
      </c>
      <c r="G1813" s="2">
        <v>64</v>
      </c>
      <c r="H1813" s="2">
        <f t="shared" si="55"/>
        <v>4096</v>
      </c>
      <c r="I1813" s="2"/>
      <c r="K1813" s="2"/>
    </row>
    <row r="1814" spans="1:11" x14ac:dyDescent="0.25">
      <c r="A1814">
        <v>4.9486134645876518</v>
      </c>
      <c r="B1814">
        <v>26</v>
      </c>
      <c r="C1814">
        <f t="shared" si="54"/>
        <v>676</v>
      </c>
      <c r="E1814" s="33"/>
      <c r="F1814" s="50">
        <v>3.0013752756536496</v>
      </c>
      <c r="G1814" s="2">
        <v>26</v>
      </c>
      <c r="H1814" s="2">
        <f t="shared" si="55"/>
        <v>676</v>
      </c>
      <c r="I1814" s="2"/>
      <c r="K1814" s="2"/>
    </row>
    <row r="1815" spans="1:11" x14ac:dyDescent="0.25">
      <c r="A1815">
        <v>4.9486134645876518</v>
      </c>
      <c r="B1815">
        <v>60</v>
      </c>
      <c r="C1815">
        <f t="shared" si="54"/>
        <v>3600</v>
      </c>
      <c r="E1815" s="33"/>
      <c r="F1815" s="50">
        <v>3.0013752756536496</v>
      </c>
      <c r="G1815" s="2">
        <v>60</v>
      </c>
      <c r="H1815" s="2">
        <f t="shared" si="55"/>
        <v>3600</v>
      </c>
      <c r="I1815" s="2"/>
      <c r="K1815" s="2"/>
    </row>
    <row r="1816" spans="1:11" x14ac:dyDescent="0.25">
      <c r="A1816">
        <v>4.9486134645876518</v>
      </c>
      <c r="B1816">
        <v>62</v>
      </c>
      <c r="C1816">
        <f t="shared" si="54"/>
        <v>3844</v>
      </c>
      <c r="E1816" s="33"/>
      <c r="F1816" s="50">
        <v>3.0013752756536496</v>
      </c>
      <c r="G1816" s="2">
        <v>62</v>
      </c>
      <c r="H1816" s="2">
        <f t="shared" si="55"/>
        <v>3844</v>
      </c>
      <c r="I1816" s="2"/>
      <c r="K1816" s="2"/>
    </row>
    <row r="1817" spans="1:11" x14ac:dyDescent="0.25">
      <c r="A1817">
        <v>4.9486134645876518</v>
      </c>
      <c r="B1817">
        <v>54</v>
      </c>
      <c r="C1817">
        <f t="shared" si="54"/>
        <v>2916</v>
      </c>
      <c r="E1817" s="33"/>
      <c r="F1817" s="50">
        <v>3.0013752756536496</v>
      </c>
      <c r="G1817" s="2">
        <v>54</v>
      </c>
      <c r="H1817" s="2">
        <f t="shared" si="55"/>
        <v>2916</v>
      </c>
      <c r="I1817" s="2"/>
      <c r="K1817" s="2"/>
    </row>
    <row r="1818" spans="1:11" x14ac:dyDescent="0.25">
      <c r="A1818">
        <v>4.9486134645876518</v>
      </c>
      <c r="B1818">
        <v>58</v>
      </c>
      <c r="C1818">
        <f t="shared" si="54"/>
        <v>3364</v>
      </c>
      <c r="E1818" s="33"/>
      <c r="F1818" s="50">
        <v>3.0013752756536496</v>
      </c>
      <c r="G1818" s="2">
        <v>58</v>
      </c>
      <c r="H1818" s="2">
        <f t="shared" si="55"/>
        <v>3364</v>
      </c>
      <c r="I1818" s="2"/>
      <c r="K1818" s="2"/>
    </row>
    <row r="1819" spans="1:11" x14ac:dyDescent="0.25">
      <c r="A1819">
        <v>4.9495608892133252</v>
      </c>
      <c r="B1819">
        <v>44</v>
      </c>
      <c r="C1819">
        <f t="shared" ref="C1819:C1882" si="56">B1819^2</f>
        <v>1936</v>
      </c>
      <c r="E1819" s="33"/>
      <c r="F1819" s="50">
        <v>3.0022472312581288</v>
      </c>
      <c r="G1819" s="2">
        <v>44</v>
      </c>
      <c r="H1819" s="2">
        <f t="shared" ref="H1819:H1882" si="57">G1819^2</f>
        <v>1936</v>
      </c>
      <c r="I1819" s="2"/>
      <c r="K1819" s="2"/>
    </row>
    <row r="1820" spans="1:11" x14ac:dyDescent="0.25">
      <c r="A1820">
        <v>4.9495608892133252</v>
      </c>
      <c r="B1820">
        <v>66</v>
      </c>
      <c r="C1820">
        <f t="shared" si="56"/>
        <v>4356</v>
      </c>
      <c r="E1820" s="33"/>
      <c r="F1820" s="50">
        <v>3.0022472312581288</v>
      </c>
      <c r="G1820" s="2">
        <v>66</v>
      </c>
      <c r="H1820" s="2">
        <f t="shared" si="57"/>
        <v>4356</v>
      </c>
      <c r="I1820" s="2"/>
      <c r="K1820" s="2"/>
    </row>
    <row r="1821" spans="1:11" x14ac:dyDescent="0.25">
      <c r="A1821">
        <v>4.9495608892133252</v>
      </c>
      <c r="B1821">
        <v>56</v>
      </c>
      <c r="C1821">
        <f t="shared" si="56"/>
        <v>3136</v>
      </c>
      <c r="E1821" s="33"/>
      <c r="F1821" s="50">
        <v>3.0022472312581288</v>
      </c>
      <c r="G1821" s="2">
        <v>56</v>
      </c>
      <c r="H1821" s="2">
        <f t="shared" si="57"/>
        <v>3136</v>
      </c>
      <c r="I1821" s="2"/>
      <c r="K1821" s="2"/>
    </row>
    <row r="1822" spans="1:11" x14ac:dyDescent="0.25">
      <c r="A1822">
        <v>4.9514553826021501</v>
      </c>
      <c r="B1822">
        <v>45</v>
      </c>
      <c r="C1822">
        <f t="shared" si="56"/>
        <v>2025</v>
      </c>
      <c r="E1822" s="33"/>
      <c r="F1822" s="50">
        <v>3.0039948101772924</v>
      </c>
      <c r="G1822" s="2">
        <v>45</v>
      </c>
      <c r="H1822" s="2">
        <f t="shared" si="57"/>
        <v>2025</v>
      </c>
      <c r="I1822" s="2"/>
      <c r="K1822" s="2"/>
    </row>
    <row r="1823" spans="1:11" x14ac:dyDescent="0.25">
      <c r="A1823">
        <v>4.9514553826021501</v>
      </c>
      <c r="B1823">
        <v>53</v>
      </c>
      <c r="C1823">
        <f t="shared" si="56"/>
        <v>2809</v>
      </c>
      <c r="E1823" s="33"/>
      <c r="F1823" s="50">
        <v>3.0039948101772924</v>
      </c>
      <c r="G1823" s="2">
        <v>53</v>
      </c>
      <c r="H1823" s="2">
        <f t="shared" si="57"/>
        <v>2809</v>
      </c>
      <c r="I1823" s="2"/>
      <c r="K1823" s="2"/>
    </row>
    <row r="1824" spans="1:11" x14ac:dyDescent="0.25">
      <c r="A1824">
        <v>4.9514553826021501</v>
      </c>
      <c r="B1824">
        <v>51</v>
      </c>
      <c r="C1824">
        <f t="shared" si="56"/>
        <v>2601</v>
      </c>
      <c r="E1824" s="33"/>
      <c r="F1824" s="50">
        <v>3.0039948101772924</v>
      </c>
      <c r="G1824" s="2">
        <v>51</v>
      </c>
      <c r="H1824" s="2">
        <f t="shared" si="57"/>
        <v>2601</v>
      </c>
      <c r="I1824" s="2"/>
      <c r="K1824" s="2"/>
    </row>
    <row r="1825" spans="1:11" x14ac:dyDescent="0.25">
      <c r="A1825">
        <v>4.9514553826021501</v>
      </c>
      <c r="B1825">
        <v>56</v>
      </c>
      <c r="C1825">
        <f t="shared" si="56"/>
        <v>3136</v>
      </c>
      <c r="E1825" s="33"/>
      <c r="F1825" s="50">
        <v>3.0039948101772924</v>
      </c>
      <c r="G1825" s="2">
        <v>56</v>
      </c>
      <c r="H1825" s="2">
        <f t="shared" si="57"/>
        <v>3136</v>
      </c>
      <c r="I1825" s="2"/>
      <c r="K1825" s="2"/>
    </row>
    <row r="1826" spans="1:11" x14ac:dyDescent="0.25">
      <c r="A1826">
        <v>4.9514553826021501</v>
      </c>
      <c r="B1826">
        <v>58</v>
      </c>
      <c r="C1826">
        <f t="shared" si="56"/>
        <v>3364</v>
      </c>
      <c r="E1826" s="33"/>
      <c r="F1826" s="50">
        <v>3.0039948101772924</v>
      </c>
      <c r="G1826" s="2">
        <v>58</v>
      </c>
      <c r="H1826" s="2">
        <f t="shared" si="57"/>
        <v>3364</v>
      </c>
      <c r="I1826" s="2"/>
      <c r="K1826" s="2"/>
    </row>
    <row r="1827" spans="1:11" x14ac:dyDescent="0.25">
      <c r="A1827">
        <v>4.9524655848948065</v>
      </c>
      <c r="B1827">
        <v>25</v>
      </c>
      <c r="C1827">
        <f t="shared" si="56"/>
        <v>625</v>
      </c>
      <c r="E1827" s="33"/>
      <c r="F1827" s="50">
        <v>3.0049288551252875</v>
      </c>
      <c r="G1827" s="2">
        <v>25</v>
      </c>
      <c r="H1827" s="2">
        <f t="shared" si="57"/>
        <v>625</v>
      </c>
      <c r="I1827" s="2"/>
      <c r="K1827" s="2"/>
    </row>
    <row r="1828" spans="1:11" x14ac:dyDescent="0.25">
      <c r="A1828">
        <v>4.9524655848948065</v>
      </c>
      <c r="B1828">
        <v>53</v>
      </c>
      <c r="C1828">
        <f t="shared" si="56"/>
        <v>2809</v>
      </c>
      <c r="E1828" s="33"/>
      <c r="F1828" s="50">
        <v>3.0049288551252875</v>
      </c>
      <c r="G1828" s="2">
        <v>53</v>
      </c>
      <c r="H1828" s="2">
        <f t="shared" si="57"/>
        <v>2809</v>
      </c>
      <c r="I1828" s="2"/>
      <c r="K1828" s="2"/>
    </row>
    <row r="1829" spans="1:11" x14ac:dyDescent="0.25">
      <c r="A1829">
        <v>4.9524655848948065</v>
      </c>
      <c r="B1829">
        <v>54</v>
      </c>
      <c r="C1829">
        <f t="shared" si="56"/>
        <v>2916</v>
      </c>
      <c r="E1829" s="33"/>
      <c r="F1829" s="50">
        <v>3.0049288551252875</v>
      </c>
      <c r="G1829" s="2">
        <v>54</v>
      </c>
      <c r="H1829" s="2">
        <f t="shared" si="57"/>
        <v>2916</v>
      </c>
      <c r="I1829" s="2"/>
      <c r="K1829" s="2"/>
    </row>
    <row r="1830" spans="1:11" x14ac:dyDescent="0.25">
      <c r="A1830">
        <v>4.9534125267540468</v>
      </c>
      <c r="B1830">
        <v>47</v>
      </c>
      <c r="C1830">
        <f t="shared" si="56"/>
        <v>2209</v>
      </c>
      <c r="E1830" s="33"/>
      <c r="F1830" s="50">
        <v>3.005805789729735</v>
      </c>
      <c r="G1830" s="2">
        <v>47</v>
      </c>
      <c r="H1830" s="2">
        <f t="shared" si="57"/>
        <v>2209</v>
      </c>
      <c r="I1830" s="2"/>
      <c r="K1830" s="2"/>
    </row>
    <row r="1831" spans="1:11" x14ac:dyDescent="0.25">
      <c r="A1831">
        <v>4.9534125267540468</v>
      </c>
      <c r="B1831">
        <v>55</v>
      </c>
      <c r="C1831">
        <f t="shared" si="56"/>
        <v>3025</v>
      </c>
      <c r="E1831" s="33"/>
      <c r="F1831" s="50">
        <v>3.005805789729735</v>
      </c>
      <c r="G1831" s="2">
        <v>55</v>
      </c>
      <c r="H1831" s="2">
        <f t="shared" si="57"/>
        <v>3025</v>
      </c>
      <c r="I1831" s="2"/>
      <c r="K1831" s="2"/>
    </row>
    <row r="1832" spans="1:11" x14ac:dyDescent="0.25">
      <c r="A1832">
        <v>4.954359349705669</v>
      </c>
      <c r="B1832">
        <v>49</v>
      </c>
      <c r="C1832">
        <f t="shared" si="56"/>
        <v>2401</v>
      </c>
      <c r="E1832" s="33"/>
      <c r="F1832" s="50">
        <v>3.0066839524291682</v>
      </c>
      <c r="G1832" s="2">
        <v>49</v>
      </c>
      <c r="H1832" s="2">
        <f t="shared" si="57"/>
        <v>2401</v>
      </c>
      <c r="I1832" s="2"/>
      <c r="K1832" s="2"/>
    </row>
    <row r="1833" spans="1:11" x14ac:dyDescent="0.25">
      <c r="A1833">
        <v>4.9553060536729596</v>
      </c>
      <c r="B1833">
        <v>54</v>
      </c>
      <c r="C1833">
        <f t="shared" si="56"/>
        <v>2916</v>
      </c>
      <c r="E1833" s="33"/>
      <c r="F1833" s="50">
        <v>3.0075633447077443</v>
      </c>
      <c r="G1833" s="2">
        <v>54</v>
      </c>
      <c r="H1833" s="2">
        <f t="shared" si="57"/>
        <v>2916</v>
      </c>
      <c r="I1833" s="2"/>
      <c r="K1833" s="2"/>
    </row>
    <row r="1834" spans="1:11" x14ac:dyDescent="0.25">
      <c r="A1834">
        <v>4.9553060536729596</v>
      </c>
      <c r="B1834">
        <v>55</v>
      </c>
      <c r="C1834">
        <f t="shared" si="56"/>
        <v>3025</v>
      </c>
      <c r="E1834" s="33"/>
      <c r="F1834" s="50">
        <v>3.0075633447077443</v>
      </c>
      <c r="G1834" s="2">
        <v>55</v>
      </c>
      <c r="H1834" s="2">
        <f t="shared" si="57"/>
        <v>3025</v>
      </c>
      <c r="I1834" s="2"/>
      <c r="K1834" s="2"/>
    </row>
    <row r="1835" spans="1:11" x14ac:dyDescent="0.25">
      <c r="A1835">
        <v>4.9553060536729596</v>
      </c>
      <c r="B1835">
        <v>57</v>
      </c>
      <c r="C1835">
        <f t="shared" si="56"/>
        <v>3249</v>
      </c>
      <c r="E1835" s="33"/>
      <c r="F1835" s="50">
        <v>3.0075633447077443</v>
      </c>
      <c r="G1835" s="2">
        <v>57</v>
      </c>
      <c r="H1835" s="2">
        <f t="shared" si="57"/>
        <v>3249</v>
      </c>
      <c r="I1835" s="2"/>
      <c r="K1835" s="2"/>
    </row>
    <row r="1836" spans="1:11" x14ac:dyDescent="0.25">
      <c r="A1836">
        <v>4.9563157400045004</v>
      </c>
      <c r="B1836">
        <v>59</v>
      </c>
      <c r="C1836">
        <f t="shared" si="56"/>
        <v>3481</v>
      </c>
      <c r="E1836" s="33"/>
      <c r="F1836" s="50">
        <v>3.0085027200819576</v>
      </c>
      <c r="G1836" s="2">
        <v>59</v>
      </c>
      <c r="H1836" s="2">
        <f t="shared" si="57"/>
        <v>3481</v>
      </c>
      <c r="I1836" s="2"/>
      <c r="K1836" s="2"/>
    </row>
    <row r="1837" spans="1:11" x14ac:dyDescent="0.25">
      <c r="A1837">
        <v>4.9563157400045004</v>
      </c>
      <c r="B1837">
        <v>46</v>
      </c>
      <c r="C1837">
        <f t="shared" si="56"/>
        <v>2116</v>
      </c>
      <c r="E1837" s="33"/>
      <c r="F1837" s="50">
        <v>3.0085027200819576</v>
      </c>
      <c r="G1837" s="2">
        <v>46</v>
      </c>
      <c r="H1837" s="2">
        <f t="shared" si="57"/>
        <v>2116</v>
      </c>
      <c r="I1837" s="2"/>
      <c r="K1837" s="2"/>
    </row>
    <row r="1838" spans="1:11" x14ac:dyDescent="0.25">
      <c r="A1838">
        <v>4.9563157400045004</v>
      </c>
      <c r="B1838">
        <v>50</v>
      </c>
      <c r="C1838">
        <f t="shared" si="56"/>
        <v>2500</v>
      </c>
      <c r="E1838" s="33"/>
      <c r="F1838" s="50">
        <v>3.0085027200819576</v>
      </c>
      <c r="G1838" s="2">
        <v>50</v>
      </c>
      <c r="H1838" s="2">
        <f t="shared" si="57"/>
        <v>2500</v>
      </c>
      <c r="I1838" s="2"/>
      <c r="K1838" s="2"/>
    </row>
    <row r="1839" spans="1:11" x14ac:dyDescent="0.25">
      <c r="A1839">
        <v>4.9572621978279017</v>
      </c>
      <c r="B1839">
        <v>34</v>
      </c>
      <c r="C1839">
        <f t="shared" si="56"/>
        <v>1156</v>
      </c>
      <c r="E1839" s="33"/>
      <c r="F1839" s="50">
        <v>3.009384658201586</v>
      </c>
      <c r="G1839" s="2">
        <v>34</v>
      </c>
      <c r="H1839" s="2">
        <f t="shared" si="57"/>
        <v>1156</v>
      </c>
      <c r="I1839" s="2"/>
      <c r="K1839" s="2"/>
    </row>
    <row r="1840" spans="1:11" x14ac:dyDescent="0.25">
      <c r="A1840">
        <v>4.9572621978279017</v>
      </c>
      <c r="B1840">
        <v>65</v>
      </c>
      <c r="C1840">
        <f t="shared" si="56"/>
        <v>4225</v>
      </c>
      <c r="E1840" s="33"/>
      <c r="F1840" s="50">
        <v>3.009384658201586</v>
      </c>
      <c r="G1840" s="2">
        <v>65</v>
      </c>
      <c r="H1840" s="2">
        <f t="shared" si="57"/>
        <v>4225</v>
      </c>
      <c r="I1840" s="2"/>
      <c r="K1840" s="2"/>
    </row>
    <row r="1841" spans="1:11" x14ac:dyDescent="0.25">
      <c r="A1841">
        <v>4.9572621978279017</v>
      </c>
      <c r="B1841">
        <v>57</v>
      </c>
      <c r="C1841">
        <f t="shared" si="56"/>
        <v>3249</v>
      </c>
      <c r="E1841" s="33"/>
      <c r="F1841" s="50">
        <v>3.009384658201586</v>
      </c>
      <c r="G1841" s="2">
        <v>57</v>
      </c>
      <c r="H1841" s="2">
        <f t="shared" si="57"/>
        <v>3249</v>
      </c>
      <c r="I1841" s="2"/>
      <c r="K1841" s="2"/>
    </row>
    <row r="1842" spans="1:11" x14ac:dyDescent="0.25">
      <c r="A1842">
        <v>4.9582085364319539</v>
      </c>
      <c r="B1842">
        <v>35</v>
      </c>
      <c r="C1842">
        <f t="shared" si="56"/>
        <v>1225</v>
      </c>
      <c r="E1842" s="33"/>
      <c r="F1842" s="50">
        <v>3.01026783046292</v>
      </c>
      <c r="G1842" s="2">
        <v>35</v>
      </c>
      <c r="H1842" s="2">
        <f t="shared" si="57"/>
        <v>1225</v>
      </c>
      <c r="I1842" s="2"/>
      <c r="K1842" s="2"/>
    </row>
    <row r="1843" spans="1:11" x14ac:dyDescent="0.25">
      <c r="A1843">
        <v>4.9591547557401068</v>
      </c>
      <c r="B1843">
        <v>56</v>
      </c>
      <c r="C1843">
        <f t="shared" si="56"/>
        <v>3136</v>
      </c>
      <c r="E1843" s="33"/>
      <c r="F1843" s="50">
        <v>3.0111522383574183</v>
      </c>
      <c r="G1843" s="2">
        <v>56</v>
      </c>
      <c r="H1843" s="2">
        <f t="shared" si="57"/>
        <v>3136</v>
      </c>
      <c r="I1843" s="2"/>
      <c r="K1843" s="2"/>
    </row>
    <row r="1844" spans="1:11" x14ac:dyDescent="0.25">
      <c r="A1844">
        <v>4.9591547557401068</v>
      </c>
      <c r="B1844">
        <v>53</v>
      </c>
      <c r="C1844">
        <f t="shared" si="56"/>
        <v>2809</v>
      </c>
      <c r="E1844" s="33"/>
      <c r="F1844" s="50">
        <v>3.0111522383574183</v>
      </c>
      <c r="G1844" s="2">
        <v>53</v>
      </c>
      <c r="H1844" s="2">
        <f t="shared" si="57"/>
        <v>2809</v>
      </c>
      <c r="I1844" s="2"/>
      <c r="K1844" s="2"/>
    </row>
    <row r="1845" spans="1:11" x14ac:dyDescent="0.25">
      <c r="A1845">
        <v>4.9591547557401068</v>
      </c>
      <c r="B1845">
        <v>60</v>
      </c>
      <c r="C1845">
        <f t="shared" si="56"/>
        <v>3600</v>
      </c>
      <c r="E1845" s="33"/>
      <c r="F1845" s="50">
        <v>3.0111522383574183</v>
      </c>
      <c r="G1845" s="2">
        <v>60</v>
      </c>
      <c r="H1845" s="2">
        <f t="shared" si="57"/>
        <v>3600</v>
      </c>
      <c r="I1845" s="2"/>
      <c r="K1845" s="2"/>
    </row>
    <row r="1846" spans="1:11" x14ac:dyDescent="0.25">
      <c r="A1846">
        <v>4.9601639247586711</v>
      </c>
      <c r="B1846">
        <v>52</v>
      </c>
      <c r="C1846">
        <f t="shared" si="56"/>
        <v>2704</v>
      </c>
      <c r="E1846" s="33"/>
      <c r="F1846" s="50">
        <v>3.0120969704030234</v>
      </c>
      <c r="G1846" s="2">
        <v>52</v>
      </c>
      <c r="H1846" s="2">
        <f t="shared" si="57"/>
        <v>2704</v>
      </c>
      <c r="I1846" s="2"/>
      <c r="K1846" s="2"/>
    </row>
    <row r="1847" spans="1:11" x14ac:dyDescent="0.25">
      <c r="A1847">
        <v>4.9601639247586711</v>
      </c>
      <c r="B1847">
        <v>50</v>
      </c>
      <c r="C1847">
        <f t="shared" si="56"/>
        <v>2500</v>
      </c>
      <c r="E1847" s="33"/>
      <c r="F1847" s="50">
        <v>3.0120969704030234</v>
      </c>
      <c r="G1847" s="2">
        <v>50</v>
      </c>
      <c r="H1847" s="2">
        <f t="shared" si="57"/>
        <v>2500</v>
      </c>
      <c r="I1847" s="2"/>
      <c r="K1847" s="2"/>
    </row>
    <row r="1848" spans="1:11" x14ac:dyDescent="0.25">
      <c r="A1848">
        <v>4.9611098972795524</v>
      </c>
      <c r="B1848">
        <v>45</v>
      </c>
      <c r="C1848">
        <f t="shared" si="56"/>
        <v>2025</v>
      </c>
      <c r="E1848" s="33"/>
      <c r="F1848" s="50">
        <v>3.0129839366733142</v>
      </c>
      <c r="G1848" s="2">
        <v>45</v>
      </c>
      <c r="H1848" s="2">
        <f t="shared" si="57"/>
        <v>2025</v>
      </c>
      <c r="I1848" s="2"/>
      <c r="K1848" s="2"/>
    </row>
    <row r="1849" spans="1:11" x14ac:dyDescent="0.25">
      <c r="A1849">
        <v>4.9611098972795524</v>
      </c>
      <c r="B1849">
        <v>54</v>
      </c>
      <c r="C1849">
        <f t="shared" si="56"/>
        <v>2916</v>
      </c>
      <c r="E1849" s="33"/>
      <c r="F1849" s="50">
        <v>3.0129839366733142</v>
      </c>
      <c r="G1849" s="2">
        <v>54</v>
      </c>
      <c r="H1849" s="2">
        <f t="shared" si="57"/>
        <v>2916</v>
      </c>
      <c r="I1849" s="2"/>
      <c r="K1849" s="2"/>
    </row>
    <row r="1850" spans="1:11" x14ac:dyDescent="0.25">
      <c r="A1850">
        <v>4.9611098972795524</v>
      </c>
      <c r="B1850">
        <v>58</v>
      </c>
      <c r="C1850">
        <f t="shared" si="56"/>
        <v>3364</v>
      </c>
      <c r="E1850" s="33"/>
      <c r="F1850" s="50">
        <v>3.0129839366733142</v>
      </c>
      <c r="G1850" s="2">
        <v>58</v>
      </c>
      <c r="H1850" s="2">
        <f t="shared" si="57"/>
        <v>3364</v>
      </c>
      <c r="I1850" s="2"/>
      <c r="K1850" s="2"/>
    </row>
    <row r="1851" spans="1:11" x14ac:dyDescent="0.25">
      <c r="A1851">
        <v>4.9620557502700233</v>
      </c>
      <c r="B1851">
        <v>33</v>
      </c>
      <c r="C1851">
        <f t="shared" si="56"/>
        <v>1089</v>
      </c>
      <c r="E1851" s="33"/>
      <c r="F1851" s="50">
        <v>3.0138721431617501</v>
      </c>
      <c r="G1851" s="2">
        <v>33</v>
      </c>
      <c r="H1851" s="2">
        <f t="shared" si="57"/>
        <v>1089</v>
      </c>
      <c r="I1851" s="2"/>
      <c r="K1851" s="2"/>
    </row>
    <row r="1852" spans="1:11" x14ac:dyDescent="0.25">
      <c r="A1852">
        <v>4.9620557502700233</v>
      </c>
      <c r="B1852">
        <v>55</v>
      </c>
      <c r="C1852">
        <f t="shared" si="56"/>
        <v>3025</v>
      </c>
      <c r="E1852" s="33"/>
      <c r="F1852" s="50">
        <v>3.0138721431617501</v>
      </c>
      <c r="G1852" s="2">
        <v>55</v>
      </c>
      <c r="H1852" s="2">
        <f t="shared" si="57"/>
        <v>3025</v>
      </c>
      <c r="I1852" s="2"/>
      <c r="K1852" s="2"/>
    </row>
    <row r="1853" spans="1:11" x14ac:dyDescent="0.25">
      <c r="A1853">
        <v>4.9630014836537004</v>
      </c>
      <c r="B1853">
        <v>45</v>
      </c>
      <c r="C1853">
        <f t="shared" si="56"/>
        <v>2025</v>
      </c>
      <c r="E1853" s="33"/>
      <c r="F1853" s="50">
        <v>3.0147615913670966</v>
      </c>
      <c r="G1853" s="2">
        <v>45</v>
      </c>
      <c r="H1853" s="2">
        <f t="shared" si="57"/>
        <v>2025</v>
      </c>
      <c r="I1853" s="2"/>
      <c r="K1853" s="2"/>
    </row>
    <row r="1854" spans="1:11" x14ac:dyDescent="0.25">
      <c r="A1854">
        <v>4.9630014836537004</v>
      </c>
      <c r="B1854">
        <v>51</v>
      </c>
      <c r="C1854">
        <f t="shared" si="56"/>
        <v>2601</v>
      </c>
      <c r="E1854" s="33"/>
      <c r="F1854" s="50">
        <v>3.0147615913670966</v>
      </c>
      <c r="G1854" s="2">
        <v>51</v>
      </c>
      <c r="H1854" s="2">
        <f t="shared" si="57"/>
        <v>2601</v>
      </c>
      <c r="I1854" s="2"/>
      <c r="K1854" s="2"/>
    </row>
    <row r="1855" spans="1:11" x14ac:dyDescent="0.25">
      <c r="A1855">
        <v>4.9630014836537004</v>
      </c>
      <c r="B1855">
        <v>46</v>
      </c>
      <c r="C1855">
        <f t="shared" si="56"/>
        <v>2116</v>
      </c>
      <c r="E1855" s="33"/>
      <c r="F1855" s="50">
        <v>3.0147615913670966</v>
      </c>
      <c r="G1855" s="2">
        <v>46</v>
      </c>
      <c r="H1855" s="2">
        <f t="shared" si="57"/>
        <v>2116</v>
      </c>
      <c r="I1855" s="2"/>
      <c r="K1855" s="2"/>
    </row>
    <row r="1856" spans="1:11" x14ac:dyDescent="0.25">
      <c r="A1856">
        <v>4.9640101340103371</v>
      </c>
      <c r="B1856">
        <v>44</v>
      </c>
      <c r="C1856">
        <f t="shared" si="56"/>
        <v>1936</v>
      </c>
      <c r="E1856" s="33"/>
      <c r="F1856" s="50">
        <v>3.015711706458216</v>
      </c>
      <c r="G1856" s="2">
        <v>44</v>
      </c>
      <c r="H1856" s="2">
        <f t="shared" si="57"/>
        <v>1936</v>
      </c>
      <c r="I1856" s="2"/>
      <c r="K1856" s="2"/>
    </row>
    <row r="1857" spans="1:11" x14ac:dyDescent="0.25">
      <c r="A1857">
        <v>4.9640101340103371</v>
      </c>
      <c r="B1857">
        <v>57</v>
      </c>
      <c r="C1857">
        <f t="shared" si="56"/>
        <v>3249</v>
      </c>
      <c r="E1857" s="33"/>
      <c r="F1857" s="50">
        <v>3.015711706458216</v>
      </c>
      <c r="G1857" s="2">
        <v>57</v>
      </c>
      <c r="H1857" s="2">
        <f t="shared" si="57"/>
        <v>3249</v>
      </c>
      <c r="I1857" s="2"/>
      <c r="K1857" s="2"/>
    </row>
    <row r="1858" spans="1:11" x14ac:dyDescent="0.25">
      <c r="A1858">
        <v>4.9640101340103371</v>
      </c>
      <c r="B1858">
        <v>44</v>
      </c>
      <c r="C1858">
        <f t="shared" si="56"/>
        <v>1936</v>
      </c>
      <c r="E1858" s="33"/>
      <c r="F1858" s="50">
        <v>3.015711706458216</v>
      </c>
      <c r="G1858" s="2">
        <v>44</v>
      </c>
      <c r="H1858" s="2">
        <f t="shared" si="57"/>
        <v>1936</v>
      </c>
      <c r="I1858" s="2"/>
      <c r="K1858" s="2"/>
    </row>
    <row r="1859" spans="1:11" x14ac:dyDescent="0.25">
      <c r="A1859">
        <v>4.9640101340103371</v>
      </c>
      <c r="B1859">
        <v>59</v>
      </c>
      <c r="C1859">
        <f t="shared" si="56"/>
        <v>3481</v>
      </c>
      <c r="E1859" s="33"/>
      <c r="F1859" s="50">
        <v>3.015711706458216</v>
      </c>
      <c r="G1859" s="2">
        <v>59</v>
      </c>
      <c r="H1859" s="2">
        <f t="shared" si="57"/>
        <v>3481</v>
      </c>
      <c r="I1859" s="2"/>
      <c r="K1859" s="2"/>
    </row>
    <row r="1860" spans="1:11" x14ac:dyDescent="0.25">
      <c r="A1860">
        <v>4.9640101340103371</v>
      </c>
      <c r="B1860">
        <v>65</v>
      </c>
      <c r="C1860">
        <f t="shared" si="56"/>
        <v>4225</v>
      </c>
      <c r="E1860" s="33"/>
      <c r="F1860" s="50">
        <v>3.015711706458216</v>
      </c>
      <c r="G1860" s="2">
        <v>65</v>
      </c>
      <c r="H1860" s="2">
        <f t="shared" si="57"/>
        <v>4225</v>
      </c>
      <c r="I1860" s="2"/>
      <c r="K1860" s="2"/>
    </row>
    <row r="1861" spans="1:11" x14ac:dyDescent="0.25">
      <c r="A1861">
        <v>4.9649556199647487</v>
      </c>
      <c r="B1861">
        <v>53</v>
      </c>
      <c r="C1861">
        <f t="shared" si="56"/>
        <v>2809</v>
      </c>
      <c r="E1861" s="33"/>
      <c r="F1861" s="50">
        <v>3.0166037256357594</v>
      </c>
      <c r="G1861" s="2">
        <v>53</v>
      </c>
      <c r="H1861" s="2">
        <f t="shared" si="57"/>
        <v>2809</v>
      </c>
      <c r="I1861" s="2"/>
      <c r="K1861" s="2"/>
    </row>
    <row r="1862" spans="1:11" x14ac:dyDescent="0.25">
      <c r="A1862">
        <v>4.9659009860783625</v>
      </c>
      <c r="B1862">
        <v>34</v>
      </c>
      <c r="C1862">
        <f t="shared" si="56"/>
        <v>1156</v>
      </c>
      <c r="E1862" s="33"/>
      <c r="F1862" s="50">
        <v>3.0174969911377718</v>
      </c>
      <c r="G1862" s="2">
        <v>34</v>
      </c>
      <c r="H1862" s="2">
        <f t="shared" si="57"/>
        <v>1156</v>
      </c>
      <c r="I1862" s="2"/>
      <c r="K1862" s="2"/>
    </row>
    <row r="1863" spans="1:11" x14ac:dyDescent="0.25">
      <c r="A1863">
        <v>4.9668462322749605</v>
      </c>
      <c r="B1863">
        <v>51</v>
      </c>
      <c r="C1863">
        <f t="shared" si="56"/>
        <v>2601</v>
      </c>
      <c r="E1863" s="33"/>
      <c r="F1863" s="50">
        <v>3.0183915044704159</v>
      </c>
      <c r="G1863" s="2">
        <v>51</v>
      </c>
      <c r="H1863" s="2">
        <f t="shared" si="57"/>
        <v>2601</v>
      </c>
      <c r="I1863" s="2"/>
      <c r="K1863" s="2"/>
    </row>
    <row r="1864" spans="1:11" x14ac:dyDescent="0.25">
      <c r="A1864">
        <v>4.9668462322749605</v>
      </c>
      <c r="B1864">
        <v>55</v>
      </c>
      <c r="C1864">
        <f t="shared" si="56"/>
        <v>3025</v>
      </c>
      <c r="E1864" s="33"/>
      <c r="F1864" s="50">
        <v>3.0183915044704159</v>
      </c>
      <c r="G1864" s="2">
        <v>55</v>
      </c>
      <c r="H1864" s="2">
        <f t="shared" si="57"/>
        <v>3025</v>
      </c>
      <c r="I1864" s="2"/>
      <c r="K1864" s="2"/>
    </row>
    <row r="1865" spans="1:11" x14ac:dyDescent="0.25">
      <c r="A1865">
        <v>4.9668462322749605</v>
      </c>
      <c r="B1865">
        <v>62</v>
      </c>
      <c r="C1865">
        <f t="shared" si="56"/>
        <v>3844</v>
      </c>
      <c r="E1865" s="33"/>
      <c r="F1865" s="50">
        <v>3.0183915044704159</v>
      </c>
      <c r="G1865" s="2">
        <v>62</v>
      </c>
      <c r="H1865" s="2">
        <f t="shared" si="57"/>
        <v>3844</v>
      </c>
      <c r="I1865" s="2"/>
      <c r="K1865" s="2"/>
    </row>
    <row r="1866" spans="1:11" x14ac:dyDescent="0.25">
      <c r="A1866">
        <v>4.9678543626236307</v>
      </c>
      <c r="B1866">
        <v>41.7</v>
      </c>
      <c r="C1866">
        <f t="shared" si="56"/>
        <v>1738.8900000000003</v>
      </c>
      <c r="E1866" s="33"/>
      <c r="F1866" s="50">
        <v>3.0193470291109801</v>
      </c>
      <c r="G1866" s="2">
        <v>41.7</v>
      </c>
      <c r="H1866" s="2">
        <f t="shared" si="57"/>
        <v>1738.8900000000003</v>
      </c>
      <c r="I1866" s="2"/>
      <c r="K1866" s="2"/>
    </row>
    <row r="1867" spans="1:11" x14ac:dyDescent="0.25">
      <c r="A1867">
        <v>4.9678543626236307</v>
      </c>
      <c r="B1867">
        <v>57</v>
      </c>
      <c r="C1867">
        <f t="shared" si="56"/>
        <v>3249</v>
      </c>
      <c r="E1867" s="33"/>
      <c r="F1867" s="50">
        <v>3.0193470291109801</v>
      </c>
      <c r="G1867" s="2">
        <v>57</v>
      </c>
      <c r="H1867" s="2">
        <f t="shared" si="57"/>
        <v>3249</v>
      </c>
      <c r="I1867" s="2"/>
      <c r="K1867" s="2"/>
    </row>
    <row r="1868" spans="1:11" x14ac:dyDescent="0.25">
      <c r="A1868">
        <v>4.9678543626236307</v>
      </c>
      <c r="B1868">
        <v>54</v>
      </c>
      <c r="C1868">
        <f t="shared" si="56"/>
        <v>2916</v>
      </c>
      <c r="E1868" s="33"/>
      <c r="F1868" s="50">
        <v>3.0193470291109801</v>
      </c>
      <c r="G1868" s="2">
        <v>54</v>
      </c>
      <c r="H1868" s="2">
        <f t="shared" si="57"/>
        <v>2916</v>
      </c>
      <c r="I1868" s="2"/>
      <c r="K1868" s="2"/>
    </row>
    <row r="1869" spans="1:11" x14ac:dyDescent="0.25">
      <c r="A1869">
        <v>4.9678543626236307</v>
      </c>
      <c r="B1869">
        <v>52</v>
      </c>
      <c r="C1869">
        <f t="shared" si="56"/>
        <v>2704</v>
      </c>
      <c r="E1869" s="33"/>
      <c r="F1869" s="50">
        <v>3.0193470291109801</v>
      </c>
      <c r="G1869" s="2">
        <v>52</v>
      </c>
      <c r="H1869" s="2">
        <f t="shared" si="57"/>
        <v>2704</v>
      </c>
      <c r="I1869" s="2"/>
      <c r="K1869" s="2"/>
    </row>
    <row r="1870" spans="1:11" x14ac:dyDescent="0.25">
      <c r="A1870">
        <v>4.9678543626236307</v>
      </c>
      <c r="B1870">
        <v>51</v>
      </c>
      <c r="C1870">
        <f t="shared" si="56"/>
        <v>2601</v>
      </c>
      <c r="E1870" s="33"/>
      <c r="F1870" s="50">
        <v>3.0193470291109801</v>
      </c>
      <c r="G1870" s="2">
        <v>51</v>
      </c>
      <c r="H1870" s="2">
        <f t="shared" si="57"/>
        <v>2601</v>
      </c>
      <c r="I1870" s="2"/>
      <c r="K1870" s="2"/>
    </row>
    <row r="1871" spans="1:11" x14ac:dyDescent="0.25">
      <c r="A1871">
        <v>4.9687993607503564</v>
      </c>
      <c r="B1871">
        <v>46</v>
      </c>
      <c r="C1871">
        <f t="shared" si="56"/>
        <v>2116</v>
      </c>
      <c r="E1871" s="33"/>
      <c r="F1871" s="50">
        <v>3.0202441260742798</v>
      </c>
      <c r="G1871" s="2">
        <v>46</v>
      </c>
      <c r="H1871" s="2">
        <f t="shared" si="57"/>
        <v>2116</v>
      </c>
      <c r="I1871" s="2"/>
      <c r="K1871" s="2"/>
    </row>
    <row r="1872" spans="1:11" x14ac:dyDescent="0.25">
      <c r="A1872">
        <v>4.9687993607503564</v>
      </c>
      <c r="B1872">
        <v>52</v>
      </c>
      <c r="C1872">
        <f t="shared" si="56"/>
        <v>2704</v>
      </c>
      <c r="E1872" s="33"/>
      <c r="F1872" s="50">
        <v>3.0202441260742798</v>
      </c>
      <c r="G1872" s="2">
        <v>52</v>
      </c>
      <c r="H1872" s="2">
        <f t="shared" si="57"/>
        <v>2704</v>
      </c>
      <c r="I1872" s="2"/>
      <c r="K1872" s="2"/>
    </row>
    <row r="1873" spans="1:11" x14ac:dyDescent="0.25">
      <c r="A1873">
        <v>4.9697442387265749</v>
      </c>
      <c r="B1873">
        <v>32</v>
      </c>
      <c r="C1873">
        <f t="shared" si="56"/>
        <v>1024</v>
      </c>
      <c r="E1873" s="33"/>
      <c r="F1873" s="50">
        <v>3.0211424754984817</v>
      </c>
      <c r="G1873" s="2">
        <v>32</v>
      </c>
      <c r="H1873" s="2">
        <f t="shared" si="57"/>
        <v>1024</v>
      </c>
      <c r="I1873" s="2"/>
      <c r="K1873" s="2"/>
    </row>
    <row r="1874" spans="1:11" x14ac:dyDescent="0.25">
      <c r="A1874">
        <v>4.9697442387265749</v>
      </c>
      <c r="B1874">
        <v>59</v>
      </c>
      <c r="C1874">
        <f t="shared" si="56"/>
        <v>3481</v>
      </c>
      <c r="E1874" s="33"/>
      <c r="F1874" s="50">
        <v>3.0211424754984817</v>
      </c>
      <c r="G1874" s="2">
        <v>59</v>
      </c>
      <c r="H1874" s="2">
        <f t="shared" si="57"/>
        <v>3481</v>
      </c>
      <c r="I1874" s="2"/>
      <c r="K1874" s="2"/>
    </row>
    <row r="1875" spans="1:11" x14ac:dyDescent="0.25">
      <c r="A1875">
        <v>4.9706889964762233</v>
      </c>
      <c r="B1875">
        <v>41</v>
      </c>
      <c r="C1875">
        <f t="shared" si="56"/>
        <v>1681</v>
      </c>
      <c r="E1875" s="33"/>
      <c r="F1875" s="50">
        <v>3.0220420788971745</v>
      </c>
      <c r="G1875" s="2">
        <v>41</v>
      </c>
      <c r="H1875" s="2">
        <f t="shared" si="57"/>
        <v>1681</v>
      </c>
      <c r="I1875" s="2"/>
      <c r="K1875" s="2"/>
    </row>
    <row r="1876" spans="1:11" x14ac:dyDescent="0.25">
      <c r="A1876">
        <v>4.9706889964762233</v>
      </c>
      <c r="B1876">
        <v>60</v>
      </c>
      <c r="C1876">
        <f t="shared" si="56"/>
        <v>3600</v>
      </c>
      <c r="E1876" s="33"/>
      <c r="F1876" s="50">
        <v>3.0220420788971745</v>
      </c>
      <c r="G1876" s="2">
        <v>60</v>
      </c>
      <c r="H1876" s="2">
        <f t="shared" si="57"/>
        <v>3600</v>
      </c>
      <c r="I1876" s="2"/>
      <c r="K1876" s="2"/>
    </row>
    <row r="1877" spans="1:11" x14ac:dyDescent="0.25">
      <c r="A1877">
        <v>4.9716966054738068</v>
      </c>
      <c r="B1877">
        <v>55</v>
      </c>
      <c r="C1877">
        <f t="shared" si="56"/>
        <v>3025</v>
      </c>
      <c r="E1877" s="33"/>
      <c r="F1877" s="50">
        <v>3.0230030397218401</v>
      </c>
      <c r="G1877" s="2">
        <v>55</v>
      </c>
      <c r="H1877" s="2">
        <f t="shared" si="57"/>
        <v>3025</v>
      </c>
      <c r="I1877" s="2"/>
      <c r="K1877" s="2"/>
    </row>
    <row r="1878" spans="1:11" x14ac:dyDescent="0.25">
      <c r="A1878">
        <v>4.972641114514377</v>
      </c>
      <c r="B1878">
        <v>51</v>
      </c>
      <c r="C1878">
        <f t="shared" si="56"/>
        <v>2601</v>
      </c>
      <c r="E1878" s="33"/>
      <c r="F1878" s="50">
        <v>3.0239052394721266</v>
      </c>
      <c r="G1878" s="2">
        <v>51</v>
      </c>
      <c r="H1878" s="2">
        <f t="shared" si="57"/>
        <v>2601</v>
      </c>
      <c r="I1878" s="2"/>
      <c r="K1878" s="2"/>
    </row>
    <row r="1879" spans="1:11" x14ac:dyDescent="0.25">
      <c r="A1879">
        <v>4.972641114514377</v>
      </c>
      <c r="B1879">
        <v>53</v>
      </c>
      <c r="C1879">
        <f t="shared" si="56"/>
        <v>2809</v>
      </c>
      <c r="E1879" s="33"/>
      <c r="F1879" s="50">
        <v>3.0239052394721266</v>
      </c>
      <c r="G1879" s="2">
        <v>53</v>
      </c>
      <c r="H1879" s="2">
        <f t="shared" si="57"/>
        <v>2809</v>
      </c>
      <c r="I1879" s="2"/>
      <c r="K1879" s="2"/>
    </row>
    <row r="1880" spans="1:11" x14ac:dyDescent="0.25">
      <c r="A1880">
        <v>4.9735855030953902</v>
      </c>
      <c r="B1880">
        <v>47</v>
      </c>
      <c r="C1880">
        <f t="shared" si="56"/>
        <v>2209</v>
      </c>
      <c r="E1880" s="33"/>
      <c r="F1880" s="50">
        <v>3.0248086978500606</v>
      </c>
      <c r="G1880" s="2">
        <v>47</v>
      </c>
      <c r="H1880" s="2">
        <f t="shared" si="57"/>
        <v>2209</v>
      </c>
      <c r="I1880" s="2"/>
      <c r="K1880" s="2"/>
    </row>
    <row r="1881" spans="1:11" x14ac:dyDescent="0.25">
      <c r="A1881">
        <v>4.9735855030953902</v>
      </c>
      <c r="B1881">
        <v>46</v>
      </c>
      <c r="C1881">
        <f t="shared" si="56"/>
        <v>2116</v>
      </c>
      <c r="E1881" s="33"/>
      <c r="F1881" s="50">
        <v>3.0248086978500606</v>
      </c>
      <c r="G1881" s="2">
        <v>46</v>
      </c>
      <c r="H1881" s="2">
        <f t="shared" si="57"/>
        <v>2116</v>
      </c>
      <c r="I1881" s="2"/>
      <c r="K1881" s="2"/>
    </row>
    <row r="1882" spans="1:11" x14ac:dyDescent="0.25">
      <c r="A1882">
        <v>4.9735855030953902</v>
      </c>
      <c r="B1882">
        <v>52</v>
      </c>
      <c r="C1882">
        <f t="shared" si="56"/>
        <v>2704</v>
      </c>
      <c r="E1882" s="33"/>
      <c r="F1882" s="50">
        <v>3.0248086978500606</v>
      </c>
      <c r="G1882" s="2">
        <v>52</v>
      </c>
      <c r="H1882" s="2">
        <f t="shared" si="57"/>
        <v>2704</v>
      </c>
      <c r="I1882" s="2"/>
      <c r="K1882" s="2"/>
    </row>
    <row r="1883" spans="1:11" x14ac:dyDescent="0.25">
      <c r="A1883">
        <v>4.9745297711409648</v>
      </c>
      <c r="B1883">
        <v>23</v>
      </c>
      <c r="C1883">
        <f t="shared" ref="C1883:C1946" si="58">B1883^2</f>
        <v>529</v>
      </c>
      <c r="E1883" s="33"/>
      <c r="F1883" s="50">
        <v>3.0257134163767154</v>
      </c>
      <c r="G1883" s="2">
        <v>23</v>
      </c>
      <c r="H1883" s="2">
        <f t="shared" ref="H1883:H1946" si="59">G1883^2</f>
        <v>529</v>
      </c>
      <c r="I1883" s="2"/>
      <c r="K1883" s="2"/>
    </row>
    <row r="1884" spans="1:11" x14ac:dyDescent="0.25">
      <c r="A1884">
        <v>4.9745297711409648</v>
      </c>
      <c r="B1884">
        <v>34</v>
      </c>
      <c r="C1884">
        <f t="shared" si="58"/>
        <v>1156</v>
      </c>
      <c r="E1884" s="33"/>
      <c r="F1884" s="50">
        <v>3.0257134163767154</v>
      </c>
      <c r="G1884" s="2">
        <v>34</v>
      </c>
      <c r="H1884" s="2">
        <f t="shared" si="59"/>
        <v>1156</v>
      </c>
      <c r="I1884" s="2"/>
      <c r="K1884" s="2"/>
    </row>
    <row r="1885" spans="1:11" x14ac:dyDescent="0.25">
      <c r="A1885">
        <v>4.9745297711409648</v>
      </c>
      <c r="B1885">
        <v>31</v>
      </c>
      <c r="C1885">
        <f t="shared" si="58"/>
        <v>961</v>
      </c>
      <c r="E1885" s="33"/>
      <c r="F1885" s="50">
        <v>3.0257134163767154</v>
      </c>
      <c r="G1885" s="2">
        <v>31</v>
      </c>
      <c r="H1885" s="2">
        <f t="shared" si="59"/>
        <v>961</v>
      </c>
      <c r="I1885" s="2"/>
      <c r="K1885" s="2"/>
    </row>
    <row r="1886" spans="1:11" x14ac:dyDescent="0.25">
      <c r="A1886">
        <v>4.9745297711409648</v>
      </c>
      <c r="B1886">
        <v>46</v>
      </c>
      <c r="C1886">
        <f t="shared" si="58"/>
        <v>2116</v>
      </c>
      <c r="E1886" s="33"/>
      <c r="F1886" s="50">
        <v>3.0257134163767154</v>
      </c>
      <c r="G1886" s="2">
        <v>46</v>
      </c>
      <c r="H1886" s="2">
        <f t="shared" si="59"/>
        <v>2116</v>
      </c>
      <c r="I1886" s="2"/>
      <c r="K1886" s="2"/>
    </row>
    <row r="1887" spans="1:11" x14ac:dyDescent="0.25">
      <c r="A1887">
        <v>4.9755368574472723</v>
      </c>
      <c r="B1887">
        <v>23</v>
      </c>
      <c r="C1887">
        <f t="shared" si="58"/>
        <v>529</v>
      </c>
      <c r="E1887" s="33"/>
      <c r="F1887" s="50">
        <v>3.0266798401516866</v>
      </c>
      <c r="G1887" s="2">
        <v>23</v>
      </c>
      <c r="H1887" s="2">
        <f t="shared" si="59"/>
        <v>529</v>
      </c>
      <c r="I1887" s="2"/>
      <c r="K1887" s="2"/>
    </row>
    <row r="1888" spans="1:11" x14ac:dyDescent="0.25">
      <c r="A1888">
        <v>4.9755368574472723</v>
      </c>
      <c r="B1888">
        <v>53</v>
      </c>
      <c r="C1888">
        <f t="shared" si="58"/>
        <v>2809</v>
      </c>
      <c r="E1888" s="33"/>
      <c r="F1888" s="50">
        <v>3.0266798401516866</v>
      </c>
      <c r="G1888" s="2">
        <v>53</v>
      </c>
      <c r="H1888" s="2">
        <f t="shared" si="59"/>
        <v>2809</v>
      </c>
      <c r="I1888" s="2"/>
      <c r="K1888" s="2"/>
    </row>
    <row r="1889" spans="1:11" x14ac:dyDescent="0.25">
      <c r="A1889">
        <v>4.97648087614595</v>
      </c>
      <c r="B1889">
        <v>58</v>
      </c>
      <c r="C1889">
        <f t="shared" si="58"/>
        <v>3364</v>
      </c>
      <c r="E1889" s="33"/>
      <c r="F1889" s="50">
        <v>3.0275871678137758</v>
      </c>
      <c r="G1889" s="2">
        <v>58</v>
      </c>
      <c r="H1889" s="2">
        <f t="shared" si="59"/>
        <v>3364</v>
      </c>
      <c r="I1889" s="2"/>
      <c r="K1889" s="2"/>
    </row>
    <row r="1890" spans="1:11" x14ac:dyDescent="0.25">
      <c r="A1890">
        <v>4.9774247740767095</v>
      </c>
      <c r="B1890">
        <v>54</v>
      </c>
      <c r="C1890">
        <f t="shared" si="58"/>
        <v>2916</v>
      </c>
      <c r="E1890" s="33"/>
      <c r="F1890" s="50">
        <v>3.0284957603007747</v>
      </c>
      <c r="G1890" s="2">
        <v>54</v>
      </c>
      <c r="H1890" s="2">
        <f t="shared" si="59"/>
        <v>2916</v>
      </c>
      <c r="I1890" s="2"/>
      <c r="K1890" s="2"/>
    </row>
    <row r="1891" spans="1:11" x14ac:dyDescent="0.25">
      <c r="A1891">
        <v>4.9774247740767095</v>
      </c>
      <c r="B1891">
        <v>49</v>
      </c>
      <c r="C1891">
        <f t="shared" si="58"/>
        <v>2401</v>
      </c>
      <c r="E1891" s="33"/>
      <c r="F1891" s="50">
        <v>3.0284957603007747</v>
      </c>
      <c r="G1891" s="2">
        <v>49</v>
      </c>
      <c r="H1891" s="2">
        <f t="shared" si="59"/>
        <v>2401</v>
      </c>
      <c r="I1891" s="2"/>
      <c r="K1891" s="2"/>
    </row>
    <row r="1892" spans="1:11" x14ac:dyDescent="0.25">
      <c r="A1892">
        <v>4.9774247740767095</v>
      </c>
      <c r="B1892">
        <v>48</v>
      </c>
      <c r="C1892">
        <f t="shared" si="58"/>
        <v>2304</v>
      </c>
      <c r="E1892" s="33"/>
      <c r="F1892" s="50">
        <v>3.0284957603007747</v>
      </c>
      <c r="G1892" s="2">
        <v>48</v>
      </c>
      <c r="H1892" s="2">
        <f t="shared" si="59"/>
        <v>2304</v>
      </c>
      <c r="I1892" s="2"/>
      <c r="K1892" s="2"/>
    </row>
    <row r="1893" spans="1:11" x14ac:dyDescent="0.25">
      <c r="A1893">
        <v>4.9793751134415967</v>
      </c>
      <c r="B1893">
        <v>47</v>
      </c>
      <c r="C1893">
        <f t="shared" si="58"/>
        <v>2209</v>
      </c>
      <c r="E1893" s="33"/>
      <c r="F1893" s="50">
        <v>3.0303775327652556</v>
      </c>
      <c r="G1893" s="2">
        <v>47</v>
      </c>
      <c r="H1893" s="2">
        <f t="shared" si="59"/>
        <v>2209</v>
      </c>
      <c r="I1893" s="2"/>
      <c r="K1893" s="2"/>
    </row>
    <row r="1894" spans="1:11" x14ac:dyDescent="0.25">
      <c r="A1894">
        <v>4.9803186405454003</v>
      </c>
      <c r="B1894">
        <v>55</v>
      </c>
      <c r="C1894">
        <f t="shared" si="58"/>
        <v>3025</v>
      </c>
      <c r="E1894" s="33"/>
      <c r="F1894" s="50">
        <v>3.0312900135883689</v>
      </c>
      <c r="G1894" s="2">
        <v>55</v>
      </c>
      <c r="H1894" s="2">
        <f t="shared" si="59"/>
        <v>3025</v>
      </c>
      <c r="I1894" s="2"/>
      <c r="K1894" s="2"/>
    </row>
    <row r="1895" spans="1:11" x14ac:dyDescent="0.25">
      <c r="A1895">
        <v>4.9803186405454003</v>
      </c>
      <c r="B1895">
        <v>56</v>
      </c>
      <c r="C1895">
        <f t="shared" si="58"/>
        <v>3136</v>
      </c>
      <c r="E1895" s="33"/>
      <c r="F1895" s="50">
        <v>3.0312900135883689</v>
      </c>
      <c r="G1895" s="2">
        <v>56</v>
      </c>
      <c r="H1895" s="2">
        <f t="shared" si="59"/>
        <v>3136</v>
      </c>
      <c r="I1895" s="2"/>
      <c r="K1895" s="2"/>
    </row>
    <row r="1896" spans="1:11" x14ac:dyDescent="0.25">
      <c r="A1896">
        <v>4.9812620465735984</v>
      </c>
      <c r="B1896">
        <v>50</v>
      </c>
      <c r="C1896">
        <f t="shared" si="58"/>
        <v>2500</v>
      </c>
      <c r="E1896" s="33"/>
      <c r="F1896" s="50">
        <v>3.0322037654643643</v>
      </c>
      <c r="G1896" s="2">
        <v>50</v>
      </c>
      <c r="H1896" s="2">
        <f t="shared" si="59"/>
        <v>2500</v>
      </c>
      <c r="I1896" s="2"/>
      <c r="K1896" s="2"/>
    </row>
    <row r="1897" spans="1:11" x14ac:dyDescent="0.25">
      <c r="A1897">
        <v>4.9812620465735984</v>
      </c>
      <c r="B1897">
        <v>56</v>
      </c>
      <c r="C1897">
        <f t="shared" si="58"/>
        <v>3136</v>
      </c>
      <c r="E1897" s="33"/>
      <c r="F1897" s="50">
        <v>3.0322037654643643</v>
      </c>
      <c r="G1897" s="2">
        <v>56</v>
      </c>
      <c r="H1897" s="2">
        <f t="shared" si="59"/>
        <v>3136</v>
      </c>
      <c r="I1897" s="2"/>
      <c r="K1897" s="2"/>
    </row>
    <row r="1898" spans="1:11" x14ac:dyDescent="0.25">
      <c r="A1898">
        <v>4.9822682127996512</v>
      </c>
      <c r="B1898">
        <v>53</v>
      </c>
      <c r="C1898">
        <f t="shared" si="58"/>
        <v>2809</v>
      </c>
      <c r="E1898" s="33"/>
      <c r="F1898" s="50">
        <v>3.0331798368457106</v>
      </c>
      <c r="G1898" s="2">
        <v>53</v>
      </c>
      <c r="H1898" s="2">
        <f t="shared" si="59"/>
        <v>2809</v>
      </c>
      <c r="I1898" s="2"/>
      <c r="K1898" s="2"/>
    </row>
    <row r="1899" spans="1:11" x14ac:dyDescent="0.25">
      <c r="A1899">
        <v>4.9822682127996512</v>
      </c>
      <c r="B1899">
        <v>57</v>
      </c>
      <c r="C1899">
        <f t="shared" si="58"/>
        <v>3249</v>
      </c>
      <c r="E1899" s="33"/>
      <c r="F1899" s="50">
        <v>3.0331798368457106</v>
      </c>
      <c r="G1899" s="2">
        <v>57</v>
      </c>
      <c r="H1899" s="2">
        <f t="shared" si="59"/>
        <v>3249</v>
      </c>
      <c r="I1899" s="2"/>
      <c r="K1899" s="2"/>
    </row>
    <row r="1900" spans="1:11" x14ac:dyDescent="0.25">
      <c r="A1900">
        <v>4.9822682127996512</v>
      </c>
      <c r="B1900">
        <v>54</v>
      </c>
      <c r="C1900">
        <f t="shared" si="58"/>
        <v>2916</v>
      </c>
      <c r="E1900" s="33"/>
      <c r="F1900" s="50">
        <v>3.0331798368457106</v>
      </c>
      <c r="G1900" s="2">
        <v>54</v>
      </c>
      <c r="H1900" s="2">
        <f t="shared" si="59"/>
        <v>2916</v>
      </c>
      <c r="I1900" s="2"/>
      <c r="K1900" s="2"/>
    </row>
    <row r="1901" spans="1:11" x14ac:dyDescent="0.25">
      <c r="A1901">
        <v>4.9861029553592395</v>
      </c>
      <c r="B1901">
        <v>51</v>
      </c>
      <c r="C1901">
        <f t="shared" si="58"/>
        <v>2601</v>
      </c>
      <c r="E1901" s="33"/>
      <c r="F1901" s="50">
        <v>3.0369144251994529</v>
      </c>
      <c r="G1901" s="2">
        <v>51</v>
      </c>
      <c r="H1901" s="2">
        <f t="shared" si="59"/>
        <v>2601</v>
      </c>
      <c r="I1901" s="2"/>
      <c r="K1901" s="2"/>
    </row>
    <row r="1902" spans="1:11" x14ac:dyDescent="0.25">
      <c r="A1902">
        <v>4.9870456171390485</v>
      </c>
      <c r="B1902">
        <v>47</v>
      </c>
      <c r="C1902">
        <f t="shared" si="58"/>
        <v>2209</v>
      </c>
      <c r="E1902" s="33"/>
      <c r="F1902" s="50">
        <v>3.0378360065418857</v>
      </c>
      <c r="G1902" s="2">
        <v>47</v>
      </c>
      <c r="H1902" s="2">
        <f t="shared" si="59"/>
        <v>2209</v>
      </c>
      <c r="I1902" s="2"/>
      <c r="K1902" s="2"/>
    </row>
    <row r="1903" spans="1:11" x14ac:dyDescent="0.25">
      <c r="A1903">
        <v>4.9870456171390485</v>
      </c>
      <c r="B1903">
        <v>43</v>
      </c>
      <c r="C1903">
        <f t="shared" si="58"/>
        <v>1849</v>
      </c>
      <c r="E1903" s="33"/>
      <c r="F1903" s="50">
        <v>3.0378360065418857</v>
      </c>
      <c r="G1903" s="2">
        <v>43</v>
      </c>
      <c r="H1903" s="2">
        <f t="shared" si="59"/>
        <v>1849</v>
      </c>
      <c r="I1903" s="2"/>
      <c r="K1903" s="2"/>
    </row>
    <row r="1904" spans="1:11" x14ac:dyDescent="0.25">
      <c r="A1904">
        <v>4.9870456171390485</v>
      </c>
      <c r="B1904">
        <v>59</v>
      </c>
      <c r="C1904">
        <f t="shared" si="58"/>
        <v>3481</v>
      </c>
      <c r="E1904" s="33"/>
      <c r="F1904" s="50">
        <v>3.0378360065418857</v>
      </c>
      <c r="G1904" s="2">
        <v>59</v>
      </c>
      <c r="H1904" s="2">
        <f t="shared" si="59"/>
        <v>3481</v>
      </c>
      <c r="I1904" s="2"/>
      <c r="K1904" s="2"/>
    </row>
    <row r="1905" spans="1:11" x14ac:dyDescent="0.25">
      <c r="A1905">
        <v>4.9879881573051676</v>
      </c>
      <c r="B1905">
        <v>45</v>
      </c>
      <c r="C1905">
        <f t="shared" si="58"/>
        <v>2025</v>
      </c>
      <c r="E1905" s="33"/>
      <c r="F1905" s="50">
        <v>3.0387588699365198</v>
      </c>
      <c r="G1905" s="2">
        <v>45</v>
      </c>
      <c r="H1905" s="2">
        <f t="shared" si="59"/>
        <v>2025</v>
      </c>
      <c r="I1905" s="2"/>
      <c r="K1905" s="2"/>
    </row>
    <row r="1906" spans="1:11" x14ac:dyDescent="0.25">
      <c r="A1906">
        <v>4.9879881573051676</v>
      </c>
      <c r="B1906">
        <v>54</v>
      </c>
      <c r="C1906">
        <f t="shared" si="58"/>
        <v>2916</v>
      </c>
      <c r="E1906" s="33"/>
      <c r="F1906" s="50">
        <v>3.0387588699365198</v>
      </c>
      <c r="G1906" s="2">
        <v>54</v>
      </c>
      <c r="H1906" s="2">
        <f t="shared" si="59"/>
        <v>2916</v>
      </c>
      <c r="I1906" s="2"/>
      <c r="K1906" s="2"/>
    </row>
    <row r="1907" spans="1:11" x14ac:dyDescent="0.25">
      <c r="A1907">
        <v>4.9889305757823363</v>
      </c>
      <c r="B1907">
        <v>47</v>
      </c>
      <c r="C1907">
        <f t="shared" si="58"/>
        <v>2209</v>
      </c>
      <c r="E1907" s="33"/>
      <c r="F1907" s="50">
        <v>3.0396830169329707</v>
      </c>
      <c r="G1907" s="2">
        <v>47</v>
      </c>
      <c r="H1907" s="2">
        <f t="shared" si="59"/>
        <v>2209</v>
      </c>
      <c r="I1907" s="2"/>
      <c r="K1907" s="2"/>
    </row>
    <row r="1908" spans="1:11" x14ac:dyDescent="0.25">
      <c r="A1908">
        <v>4.9889305757823363</v>
      </c>
      <c r="B1908">
        <v>46</v>
      </c>
      <c r="C1908">
        <f t="shared" si="58"/>
        <v>2116</v>
      </c>
      <c r="E1908" s="33"/>
      <c r="F1908" s="50">
        <v>3.0396830169329707</v>
      </c>
      <c r="G1908" s="2">
        <v>46</v>
      </c>
      <c r="H1908" s="2">
        <f t="shared" si="59"/>
        <v>2116</v>
      </c>
      <c r="I1908" s="2"/>
      <c r="K1908" s="2"/>
    </row>
    <row r="1909" spans="1:11" x14ac:dyDescent="0.25">
      <c r="A1909">
        <v>4.989935687944965</v>
      </c>
      <c r="B1909">
        <v>32</v>
      </c>
      <c r="C1909">
        <f t="shared" si="58"/>
        <v>1024</v>
      </c>
      <c r="E1909" s="33"/>
      <c r="F1909" s="50">
        <v>3.0406701902918134</v>
      </c>
      <c r="G1909" s="2">
        <v>32</v>
      </c>
      <c r="H1909" s="2">
        <f t="shared" si="59"/>
        <v>1024</v>
      </c>
      <c r="I1909" s="2"/>
      <c r="K1909" s="2"/>
    </row>
    <row r="1910" spans="1:11" x14ac:dyDescent="0.25">
      <c r="A1910">
        <v>4.989935687944965</v>
      </c>
      <c r="B1910">
        <v>46</v>
      </c>
      <c r="C1910">
        <f t="shared" si="58"/>
        <v>2116</v>
      </c>
      <c r="E1910" s="33"/>
      <c r="F1910" s="50">
        <v>3.0406701902918134</v>
      </c>
      <c r="G1910" s="2">
        <v>46</v>
      </c>
      <c r="H1910" s="2">
        <f t="shared" si="59"/>
        <v>2116</v>
      </c>
      <c r="I1910" s="2"/>
      <c r="K1910" s="2"/>
    </row>
    <row r="1911" spans="1:11" x14ac:dyDescent="0.25">
      <c r="A1911">
        <v>4.989935687944965</v>
      </c>
      <c r="B1911">
        <v>45</v>
      </c>
      <c r="C1911">
        <f t="shared" si="58"/>
        <v>2025</v>
      </c>
      <c r="E1911" s="33"/>
      <c r="F1911" s="50">
        <v>3.0406701902918134</v>
      </c>
      <c r="G1911" s="2">
        <v>45</v>
      </c>
      <c r="H1911" s="2">
        <f t="shared" si="59"/>
        <v>2025</v>
      </c>
      <c r="I1911" s="2"/>
      <c r="K1911" s="2"/>
    </row>
    <row r="1912" spans="1:11" x14ac:dyDescent="0.25">
      <c r="A1912">
        <v>4.989935687944965</v>
      </c>
      <c r="B1912">
        <v>58</v>
      </c>
      <c r="C1912">
        <f t="shared" si="58"/>
        <v>3364</v>
      </c>
      <c r="E1912" s="33"/>
      <c r="F1912" s="50">
        <v>3.0406701902918134</v>
      </c>
      <c r="G1912" s="2">
        <v>58</v>
      </c>
      <c r="H1912" s="2">
        <f t="shared" si="59"/>
        <v>3364</v>
      </c>
      <c r="I1912" s="2"/>
      <c r="K1912" s="2"/>
    </row>
    <row r="1913" spans="1:11" x14ac:dyDescent="0.25">
      <c r="A1913">
        <v>4.989935687944965</v>
      </c>
      <c r="B1913">
        <v>49</v>
      </c>
      <c r="C1913">
        <f t="shared" si="58"/>
        <v>2401</v>
      </c>
      <c r="E1913" s="33"/>
      <c r="F1913" s="50">
        <v>3.0406701902918134</v>
      </c>
      <c r="G1913" s="2">
        <v>49</v>
      </c>
      <c r="H1913" s="2">
        <f t="shared" si="59"/>
        <v>2401</v>
      </c>
      <c r="I1913" s="2"/>
      <c r="K1913" s="2"/>
    </row>
    <row r="1914" spans="1:11" x14ac:dyDescent="0.25">
      <c r="A1914">
        <v>4.9918198995221381</v>
      </c>
      <c r="B1914">
        <v>44</v>
      </c>
      <c r="C1914">
        <f t="shared" si="58"/>
        <v>1936</v>
      </c>
      <c r="E1914" s="33"/>
      <c r="F1914" s="50">
        <v>3.0425250880422796</v>
      </c>
      <c r="G1914" s="2">
        <v>44</v>
      </c>
      <c r="H1914" s="2">
        <f t="shared" si="59"/>
        <v>1936</v>
      </c>
      <c r="I1914" s="2"/>
      <c r="K1914" s="2"/>
    </row>
    <row r="1915" spans="1:11" x14ac:dyDescent="0.25">
      <c r="A1915">
        <v>4.9918198995221381</v>
      </c>
      <c r="B1915">
        <v>45</v>
      </c>
      <c r="C1915">
        <f t="shared" si="58"/>
        <v>2025</v>
      </c>
      <c r="E1915" s="33"/>
      <c r="F1915" s="50">
        <v>3.0425250880422796</v>
      </c>
      <c r="G1915" s="2">
        <v>45</v>
      </c>
      <c r="H1915" s="2">
        <f t="shared" si="59"/>
        <v>2025</v>
      </c>
      <c r="I1915" s="2"/>
      <c r="K1915" s="2"/>
    </row>
    <row r="1916" spans="1:11" x14ac:dyDescent="0.25">
      <c r="A1916">
        <v>4.9927618223563641</v>
      </c>
      <c r="B1916">
        <v>44</v>
      </c>
      <c r="C1916">
        <f t="shared" si="58"/>
        <v>1936</v>
      </c>
      <c r="E1916" s="33"/>
      <c r="F1916" s="50">
        <v>3.0434544710236517</v>
      </c>
      <c r="G1916" s="2">
        <v>44</v>
      </c>
      <c r="H1916" s="2">
        <f t="shared" si="59"/>
        <v>1936</v>
      </c>
      <c r="I1916" s="2"/>
      <c r="K1916" s="2"/>
    </row>
    <row r="1917" spans="1:11" x14ac:dyDescent="0.25">
      <c r="A1917">
        <v>4.9927618223563641</v>
      </c>
      <c r="B1917">
        <v>52</v>
      </c>
      <c r="C1917">
        <f t="shared" si="58"/>
        <v>2704</v>
      </c>
      <c r="E1917" s="33"/>
      <c r="F1917" s="50">
        <v>3.0434544710236517</v>
      </c>
      <c r="G1917" s="2">
        <v>52</v>
      </c>
      <c r="H1917" s="2">
        <f t="shared" si="59"/>
        <v>2704</v>
      </c>
      <c r="I1917" s="2"/>
      <c r="K1917" s="2"/>
    </row>
    <row r="1918" spans="1:11" x14ac:dyDescent="0.25">
      <c r="A1918">
        <v>4.9927618223563641</v>
      </c>
      <c r="B1918">
        <v>49</v>
      </c>
      <c r="C1918">
        <f t="shared" si="58"/>
        <v>2401</v>
      </c>
      <c r="E1918" s="33"/>
      <c r="F1918" s="50">
        <v>3.0434544710236517</v>
      </c>
      <c r="G1918" s="2">
        <v>49</v>
      </c>
      <c r="H1918" s="2">
        <f t="shared" si="59"/>
        <v>2401</v>
      </c>
      <c r="I1918" s="2"/>
      <c r="K1918" s="2"/>
    </row>
    <row r="1919" spans="1:11" x14ac:dyDescent="0.25">
      <c r="A1919">
        <v>4.9937664054964763</v>
      </c>
      <c r="B1919">
        <v>50</v>
      </c>
      <c r="C1919">
        <f t="shared" si="58"/>
        <v>2500</v>
      </c>
      <c r="E1919" s="33"/>
      <c r="F1919" s="50">
        <v>3.0444472364093533</v>
      </c>
      <c r="G1919" s="2">
        <v>50</v>
      </c>
      <c r="H1919" s="2">
        <f t="shared" si="59"/>
        <v>2500</v>
      </c>
      <c r="I1919" s="2"/>
      <c r="K1919" s="2"/>
    </row>
    <row r="1920" spans="1:11" x14ac:dyDescent="0.25">
      <c r="A1920">
        <v>4.9947080759707214</v>
      </c>
      <c r="B1920">
        <v>49</v>
      </c>
      <c r="C1920">
        <f t="shared" si="58"/>
        <v>2401</v>
      </c>
      <c r="E1920" s="33"/>
      <c r="F1920" s="50">
        <v>3.0453792901753198</v>
      </c>
      <c r="G1920" s="2">
        <v>49</v>
      </c>
      <c r="H1920" s="2">
        <f t="shared" si="59"/>
        <v>2401</v>
      </c>
      <c r="I1920" s="2"/>
      <c r="K1920" s="2"/>
    </row>
    <row r="1921" spans="1:11" x14ac:dyDescent="0.25">
      <c r="A1921">
        <v>4.9947080759707214</v>
      </c>
      <c r="B1921">
        <v>51</v>
      </c>
      <c r="C1921">
        <f t="shared" si="58"/>
        <v>2601</v>
      </c>
      <c r="E1921" s="33"/>
      <c r="F1921" s="50">
        <v>3.0453792901753198</v>
      </c>
      <c r="G1921" s="2">
        <v>51</v>
      </c>
      <c r="H1921" s="2">
        <f t="shared" si="59"/>
        <v>2601</v>
      </c>
      <c r="I1921" s="2"/>
      <c r="K1921" s="2"/>
    </row>
    <row r="1922" spans="1:11" x14ac:dyDescent="0.25">
      <c r="A1922">
        <v>4.9947080759707214</v>
      </c>
      <c r="B1922">
        <v>51</v>
      </c>
      <c r="C1922">
        <f t="shared" si="58"/>
        <v>2601</v>
      </c>
      <c r="E1922" s="33"/>
      <c r="F1922" s="50">
        <v>3.0453792901753198</v>
      </c>
      <c r="G1922" s="2">
        <v>51</v>
      </c>
      <c r="H1922" s="2">
        <f t="shared" si="59"/>
        <v>2601</v>
      </c>
      <c r="I1922" s="2"/>
      <c r="K1922" s="2"/>
    </row>
    <row r="1923" spans="1:11" x14ac:dyDescent="0.25">
      <c r="A1923">
        <v>4.9947080759707214</v>
      </c>
      <c r="B1923">
        <v>55</v>
      </c>
      <c r="C1923">
        <f t="shared" si="58"/>
        <v>3025</v>
      </c>
      <c r="E1923" s="33"/>
      <c r="F1923" s="50">
        <v>3.0453792901753198</v>
      </c>
      <c r="G1923" s="2">
        <v>55</v>
      </c>
      <c r="H1923" s="2">
        <f t="shared" si="59"/>
        <v>3025</v>
      </c>
      <c r="I1923" s="2"/>
      <c r="K1923" s="2"/>
    </row>
    <row r="1924" spans="1:11" x14ac:dyDescent="0.25">
      <c r="A1924">
        <v>4.9947080759707214</v>
      </c>
      <c r="B1924">
        <v>64</v>
      </c>
      <c r="C1924">
        <f t="shared" si="58"/>
        <v>4096</v>
      </c>
      <c r="E1924" s="33"/>
      <c r="F1924" s="50">
        <v>3.0453792901753198</v>
      </c>
      <c r="G1924" s="2">
        <v>64</v>
      </c>
      <c r="H1924" s="2">
        <f t="shared" si="59"/>
        <v>4096</v>
      </c>
      <c r="I1924" s="2"/>
      <c r="K1924" s="2"/>
    </row>
    <row r="1925" spans="1:11" x14ac:dyDescent="0.25">
      <c r="A1925">
        <v>4.9956496242203201</v>
      </c>
      <c r="B1925">
        <v>53</v>
      </c>
      <c r="C1925">
        <f t="shared" si="58"/>
        <v>2809</v>
      </c>
      <c r="E1925" s="33"/>
      <c r="F1925" s="50">
        <v>3.0463126386522905</v>
      </c>
      <c r="G1925" s="2">
        <v>53</v>
      </c>
      <c r="H1925" s="2">
        <f t="shared" si="59"/>
        <v>2809</v>
      </c>
      <c r="I1925" s="2"/>
      <c r="K1925" s="2"/>
    </row>
    <row r="1926" spans="1:11" x14ac:dyDescent="0.25">
      <c r="A1926">
        <v>4.9975951029646755</v>
      </c>
      <c r="B1926">
        <v>54</v>
      </c>
      <c r="C1926">
        <f t="shared" si="58"/>
        <v>2916</v>
      </c>
      <c r="E1926" s="33"/>
      <c r="F1926" s="50">
        <v>3.0482456683588017</v>
      </c>
      <c r="G1926" s="2">
        <v>54</v>
      </c>
      <c r="H1926" s="2">
        <f t="shared" si="59"/>
        <v>2916</v>
      </c>
      <c r="I1926" s="2"/>
      <c r="K1926" s="2"/>
    </row>
    <row r="1927" spans="1:11" x14ac:dyDescent="0.25">
      <c r="A1927">
        <v>4.9975951029646755</v>
      </c>
      <c r="B1927">
        <v>62</v>
      </c>
      <c r="C1927">
        <f t="shared" si="58"/>
        <v>3844</v>
      </c>
      <c r="E1927" s="33"/>
      <c r="F1927" s="50">
        <v>3.0482456683588017</v>
      </c>
      <c r="G1927" s="2">
        <v>62</v>
      </c>
      <c r="H1927" s="2">
        <f t="shared" si="59"/>
        <v>3844</v>
      </c>
      <c r="I1927" s="2"/>
      <c r="K1927" s="2"/>
    </row>
    <row r="1928" spans="1:11" x14ac:dyDescent="0.25">
      <c r="A1928">
        <v>4.9985362759249714</v>
      </c>
      <c r="B1928">
        <v>46</v>
      </c>
      <c r="C1928">
        <f t="shared" si="58"/>
        <v>2116</v>
      </c>
      <c r="E1928" s="33"/>
      <c r="F1928" s="50">
        <v>3.049182997050643</v>
      </c>
      <c r="G1928" s="2">
        <v>46</v>
      </c>
      <c r="H1928" s="2">
        <f t="shared" si="59"/>
        <v>2116</v>
      </c>
      <c r="I1928" s="2"/>
      <c r="K1928" s="2"/>
    </row>
    <row r="1929" spans="1:11" x14ac:dyDescent="0.25">
      <c r="A1929">
        <v>5.0004182541834883</v>
      </c>
      <c r="B1929">
        <v>45</v>
      </c>
      <c r="C1929">
        <f t="shared" si="58"/>
        <v>2025</v>
      </c>
      <c r="E1929" s="33"/>
      <c r="F1929" s="50">
        <v>3.0510615592709724</v>
      </c>
      <c r="G1929" s="2">
        <v>45</v>
      </c>
      <c r="H1929" s="2">
        <f t="shared" si="59"/>
        <v>2025</v>
      </c>
      <c r="I1929" s="2"/>
      <c r="K1929" s="2"/>
    </row>
    <row r="1930" spans="1:11" x14ac:dyDescent="0.25">
      <c r="A1930">
        <v>5.0004182541834883</v>
      </c>
      <c r="B1930">
        <v>52</v>
      </c>
      <c r="C1930">
        <f t="shared" si="58"/>
        <v>2704</v>
      </c>
      <c r="E1930" s="33"/>
      <c r="F1930" s="50">
        <v>3.0510615592709724</v>
      </c>
      <c r="G1930" s="2">
        <v>52</v>
      </c>
      <c r="H1930" s="2">
        <f t="shared" si="59"/>
        <v>2704</v>
      </c>
      <c r="I1930" s="2"/>
      <c r="K1930" s="2"/>
    </row>
    <row r="1931" spans="1:11" x14ac:dyDescent="0.25">
      <c r="A1931">
        <v>5.0004182541834883</v>
      </c>
      <c r="B1931">
        <v>52</v>
      </c>
      <c r="C1931">
        <f t="shared" si="58"/>
        <v>2704</v>
      </c>
      <c r="E1931" s="33"/>
      <c r="F1931" s="50">
        <v>3.0510615592709724</v>
      </c>
      <c r="G1931" s="2">
        <v>52</v>
      </c>
      <c r="H1931" s="2">
        <f t="shared" si="59"/>
        <v>2704</v>
      </c>
      <c r="I1931" s="2"/>
      <c r="K1931" s="2"/>
    </row>
    <row r="1932" spans="1:11" x14ac:dyDescent="0.25">
      <c r="A1932">
        <v>5.0004182541834883</v>
      </c>
      <c r="B1932">
        <v>55</v>
      </c>
      <c r="C1932">
        <f t="shared" si="58"/>
        <v>3025</v>
      </c>
      <c r="E1932" s="33"/>
      <c r="F1932" s="50">
        <v>3.0510615592709724</v>
      </c>
      <c r="G1932" s="2">
        <v>55</v>
      </c>
      <c r="H1932" s="2">
        <f t="shared" si="59"/>
        <v>3025</v>
      </c>
      <c r="I1932" s="2"/>
      <c r="K1932" s="2"/>
    </row>
    <row r="1933" spans="1:11" x14ac:dyDescent="0.25">
      <c r="A1933">
        <v>5.0014217753117389</v>
      </c>
      <c r="B1933">
        <v>50</v>
      </c>
      <c r="C1933">
        <f t="shared" si="58"/>
        <v>2500</v>
      </c>
      <c r="E1933" s="33"/>
      <c r="F1933" s="50">
        <v>3.0520655914705253</v>
      </c>
      <c r="G1933" s="2">
        <v>50</v>
      </c>
      <c r="H1933" s="2">
        <f t="shared" si="59"/>
        <v>2500</v>
      </c>
      <c r="I1933" s="2"/>
      <c r="K1933" s="2"/>
    </row>
    <row r="1934" spans="1:11" x14ac:dyDescent="0.25">
      <c r="A1934">
        <v>5.0023624495210015</v>
      </c>
      <c r="B1934">
        <v>59</v>
      </c>
      <c r="C1934">
        <f t="shared" si="58"/>
        <v>3481</v>
      </c>
      <c r="E1934" s="33"/>
      <c r="F1934" s="50">
        <v>3.0530082210697711</v>
      </c>
      <c r="G1934" s="2">
        <v>59</v>
      </c>
      <c r="H1934" s="2">
        <f t="shared" si="59"/>
        <v>3481</v>
      </c>
      <c r="I1934" s="2"/>
      <c r="K1934" s="2"/>
    </row>
    <row r="1935" spans="1:11" x14ac:dyDescent="0.25">
      <c r="A1935">
        <v>5.0023624495210015</v>
      </c>
      <c r="B1935">
        <v>55</v>
      </c>
      <c r="C1935">
        <f t="shared" si="58"/>
        <v>3025</v>
      </c>
      <c r="E1935" s="33"/>
      <c r="F1935" s="50">
        <v>3.0530082210697711</v>
      </c>
      <c r="G1935" s="2">
        <v>55</v>
      </c>
      <c r="H1935" s="2">
        <f t="shared" si="59"/>
        <v>3025</v>
      </c>
      <c r="I1935" s="2"/>
      <c r="K1935" s="2"/>
    </row>
    <row r="1936" spans="1:11" x14ac:dyDescent="0.25">
      <c r="A1936">
        <v>5.0033030008973842</v>
      </c>
      <c r="B1936">
        <v>51</v>
      </c>
      <c r="C1936">
        <f t="shared" si="58"/>
        <v>2601</v>
      </c>
      <c r="E1936" s="33"/>
      <c r="F1936" s="50">
        <v>3.0539521581657154</v>
      </c>
      <c r="G1936" s="2">
        <v>51</v>
      </c>
      <c r="H1936" s="2">
        <f t="shared" si="59"/>
        <v>2601</v>
      </c>
      <c r="I1936" s="2"/>
      <c r="K1936" s="2"/>
    </row>
    <row r="1937" spans="1:11" x14ac:dyDescent="0.25">
      <c r="A1937">
        <v>5.0033030008973842</v>
      </c>
      <c r="B1937">
        <v>49</v>
      </c>
      <c r="C1937">
        <f t="shared" si="58"/>
        <v>2401</v>
      </c>
      <c r="E1937" s="33"/>
      <c r="F1937" s="50">
        <v>3.0539521581657154</v>
      </c>
      <c r="G1937" s="2">
        <v>49</v>
      </c>
      <c r="H1937" s="2">
        <f t="shared" si="59"/>
        <v>2401</v>
      </c>
      <c r="I1937" s="2"/>
      <c r="K1937" s="2"/>
    </row>
    <row r="1938" spans="1:11" x14ac:dyDescent="0.25">
      <c r="A1938">
        <v>5.0033030008973842</v>
      </c>
      <c r="B1938">
        <v>47</v>
      </c>
      <c r="C1938">
        <f t="shared" si="58"/>
        <v>2209</v>
      </c>
      <c r="E1938" s="33"/>
      <c r="F1938" s="50">
        <v>3.0539521581657154</v>
      </c>
      <c r="G1938" s="2">
        <v>47</v>
      </c>
      <c r="H1938" s="2">
        <f t="shared" si="59"/>
        <v>2209</v>
      </c>
      <c r="I1938" s="2"/>
      <c r="K1938" s="2"/>
    </row>
    <row r="1939" spans="1:11" x14ac:dyDescent="0.25">
      <c r="A1939">
        <v>5.004306120225686</v>
      </c>
      <c r="B1939">
        <v>55</v>
      </c>
      <c r="C1939">
        <f t="shared" si="58"/>
        <v>3025</v>
      </c>
      <c r="E1939" s="33"/>
      <c r="F1939" s="50">
        <v>3.054960467334519</v>
      </c>
      <c r="G1939" s="2">
        <v>55</v>
      </c>
      <c r="H1939" s="2">
        <f t="shared" si="59"/>
        <v>3025</v>
      </c>
      <c r="I1939" s="2"/>
      <c r="K1939" s="2"/>
    </row>
    <row r="1940" spans="1:11" x14ac:dyDescent="0.25">
      <c r="A1940">
        <v>5.0061865917350481</v>
      </c>
      <c r="B1940">
        <v>56</v>
      </c>
      <c r="C1940">
        <f t="shared" si="58"/>
        <v>3136</v>
      </c>
      <c r="E1940" s="33"/>
      <c r="F1940" s="50">
        <v>3.0568550682204041</v>
      </c>
      <c r="G1940" s="2">
        <v>56</v>
      </c>
      <c r="H1940" s="2">
        <f t="shared" si="59"/>
        <v>3136</v>
      </c>
      <c r="I1940" s="2"/>
      <c r="K1940" s="2"/>
    </row>
    <row r="1941" spans="1:11" x14ac:dyDescent="0.25">
      <c r="A1941">
        <v>5.0061865917350481</v>
      </c>
      <c r="B1941">
        <v>46</v>
      </c>
      <c r="C1941">
        <f t="shared" si="58"/>
        <v>2116</v>
      </c>
      <c r="E1941" s="33"/>
      <c r="F1941" s="50">
        <v>3.0568550682204041</v>
      </c>
      <c r="G1941" s="2">
        <v>46</v>
      </c>
      <c r="H1941" s="2">
        <f t="shared" si="59"/>
        <v>2116</v>
      </c>
      <c r="I1941" s="2"/>
      <c r="K1941" s="2"/>
    </row>
    <row r="1942" spans="1:11" x14ac:dyDescent="0.25">
      <c r="A1942">
        <v>5.0061865917350481</v>
      </c>
      <c r="B1942">
        <v>47</v>
      </c>
      <c r="C1942">
        <f t="shared" si="58"/>
        <v>2209</v>
      </c>
      <c r="E1942" s="33"/>
      <c r="F1942" s="50">
        <v>3.0568550682204041</v>
      </c>
      <c r="G1942" s="2">
        <v>47</v>
      </c>
      <c r="H1942" s="2">
        <f t="shared" si="59"/>
        <v>2209</v>
      </c>
      <c r="I1942" s="2"/>
      <c r="K1942" s="2"/>
    </row>
    <row r="1943" spans="1:11" x14ac:dyDescent="0.25">
      <c r="A1943">
        <v>5.007126642823005</v>
      </c>
      <c r="B1943">
        <v>47</v>
      </c>
      <c r="C1943">
        <f t="shared" si="58"/>
        <v>2209</v>
      </c>
      <c r="E1943" s="33"/>
      <c r="F1943" s="50">
        <v>3.057804338776406</v>
      </c>
      <c r="G1943" s="2">
        <v>47</v>
      </c>
      <c r="H1943" s="2">
        <f t="shared" si="59"/>
        <v>2209</v>
      </c>
      <c r="I1943" s="2"/>
      <c r="K1943" s="2"/>
    </row>
    <row r="1944" spans="1:11" x14ac:dyDescent="0.25">
      <c r="A1944">
        <v>5.007126642823005</v>
      </c>
      <c r="B1944">
        <v>51</v>
      </c>
      <c r="C1944">
        <f t="shared" si="58"/>
        <v>2601</v>
      </c>
      <c r="E1944" s="33"/>
      <c r="F1944" s="50">
        <v>3.057804338776406</v>
      </c>
      <c r="G1944" s="2">
        <v>51</v>
      </c>
      <c r="H1944" s="2">
        <f t="shared" si="59"/>
        <v>2601</v>
      </c>
      <c r="I1944" s="2"/>
      <c r="K1944" s="2"/>
    </row>
    <row r="1945" spans="1:11" x14ac:dyDescent="0.25">
      <c r="A1945">
        <v>5.007126642823005</v>
      </c>
      <c r="B1945">
        <v>50</v>
      </c>
      <c r="C1945">
        <f t="shared" si="58"/>
        <v>2500</v>
      </c>
      <c r="E1945" s="33"/>
      <c r="F1945" s="50">
        <v>3.057804338776406</v>
      </c>
      <c r="G1945" s="2">
        <v>50</v>
      </c>
      <c r="H1945" s="2">
        <f t="shared" si="59"/>
        <v>2500</v>
      </c>
      <c r="I1945" s="2"/>
      <c r="K1945" s="2"/>
    </row>
    <row r="1946" spans="1:11" x14ac:dyDescent="0.25">
      <c r="A1946">
        <v>5.0081292281764309</v>
      </c>
      <c r="B1946">
        <v>30</v>
      </c>
      <c r="C1946">
        <f t="shared" si="58"/>
        <v>900</v>
      </c>
      <c r="E1946" s="33"/>
      <c r="F1946" s="50">
        <v>3.0588183440775705</v>
      </c>
      <c r="G1946" s="2">
        <v>30</v>
      </c>
      <c r="H1946" s="2">
        <f t="shared" si="59"/>
        <v>900</v>
      </c>
      <c r="I1946" s="2"/>
      <c r="K1946" s="2"/>
    </row>
    <row r="1947" spans="1:11" x14ac:dyDescent="0.25">
      <c r="A1947">
        <v>5.0081292281764309</v>
      </c>
      <c r="B1947">
        <v>59</v>
      </c>
      <c r="C1947">
        <f t="shared" ref="C1947:C2010" si="60">B1947^2</f>
        <v>3481</v>
      </c>
      <c r="E1947" s="33"/>
      <c r="F1947" s="50">
        <v>3.0588183440775705</v>
      </c>
      <c r="G1947" s="2">
        <v>59</v>
      </c>
      <c r="H1947" s="2">
        <f t="shared" ref="H1947:H2010" si="61">G1947^2</f>
        <v>3481</v>
      </c>
      <c r="I1947" s="2"/>
      <c r="K1947" s="2"/>
    </row>
    <row r="1948" spans="1:11" x14ac:dyDescent="0.25">
      <c r="A1948">
        <v>5.0081292281764309</v>
      </c>
      <c r="B1948">
        <v>46</v>
      </c>
      <c r="C1948">
        <f t="shared" si="60"/>
        <v>2116</v>
      </c>
      <c r="E1948" s="33"/>
      <c r="F1948" s="50">
        <v>3.0588183440775705</v>
      </c>
      <c r="G1948" s="2">
        <v>46</v>
      </c>
      <c r="H1948" s="2">
        <f t="shared" si="61"/>
        <v>2116</v>
      </c>
      <c r="I1948" s="2"/>
      <c r="K1948" s="2"/>
    </row>
    <row r="1949" spans="1:11" x14ac:dyDescent="0.25">
      <c r="A1949">
        <v>5.009069024547582</v>
      </c>
      <c r="B1949">
        <v>58</v>
      </c>
      <c r="C1949">
        <f t="shared" si="60"/>
        <v>3364</v>
      </c>
      <c r="E1949" s="33"/>
      <c r="F1949" s="50">
        <v>3.0597703351416179</v>
      </c>
      <c r="G1949" s="2">
        <v>58</v>
      </c>
      <c r="H1949" s="2">
        <f t="shared" si="61"/>
        <v>3364</v>
      </c>
      <c r="I1949" s="2"/>
      <c r="K1949" s="2"/>
    </row>
    <row r="1950" spans="1:11" x14ac:dyDescent="0.25">
      <c r="A1950">
        <v>5.009069024547582</v>
      </c>
      <c r="B1950">
        <v>52</v>
      </c>
      <c r="C1950">
        <f t="shared" si="60"/>
        <v>2704</v>
      </c>
      <c r="E1950" s="33"/>
      <c r="F1950" s="50">
        <v>3.0597703351416179</v>
      </c>
      <c r="G1950" s="2">
        <v>52</v>
      </c>
      <c r="H1950" s="2">
        <f t="shared" si="61"/>
        <v>2704</v>
      </c>
      <c r="I1950" s="2"/>
      <c r="K1950" s="2"/>
    </row>
    <row r="1951" spans="1:11" x14ac:dyDescent="0.25">
      <c r="A1951">
        <v>5.009069024547582</v>
      </c>
      <c r="B1951">
        <v>52</v>
      </c>
      <c r="C1951">
        <f t="shared" si="60"/>
        <v>2704</v>
      </c>
      <c r="E1951" s="33"/>
      <c r="F1951" s="50">
        <v>3.0597703351416179</v>
      </c>
      <c r="G1951" s="2">
        <v>52</v>
      </c>
      <c r="H1951" s="2">
        <f t="shared" si="61"/>
        <v>2704</v>
      </c>
      <c r="I1951" s="2"/>
      <c r="K1951" s="2"/>
    </row>
    <row r="1952" spans="1:11" x14ac:dyDescent="0.25">
      <c r="A1952">
        <v>5.009069024547582</v>
      </c>
      <c r="B1952">
        <v>50</v>
      </c>
      <c r="C1952">
        <f t="shared" si="60"/>
        <v>2500</v>
      </c>
      <c r="E1952" s="33"/>
      <c r="F1952" s="50">
        <v>3.0597703351416179</v>
      </c>
      <c r="G1952" s="2">
        <v>50</v>
      </c>
      <c r="H1952" s="2">
        <f t="shared" si="61"/>
        <v>2500</v>
      </c>
      <c r="I1952" s="2"/>
      <c r="K1952" s="2"/>
    </row>
    <row r="1953" spans="1:11" x14ac:dyDescent="0.25">
      <c r="A1953">
        <v>5.009069024547582</v>
      </c>
      <c r="B1953">
        <v>49</v>
      </c>
      <c r="C1953">
        <f t="shared" si="60"/>
        <v>2401</v>
      </c>
      <c r="E1953" s="33"/>
      <c r="F1953" s="50">
        <v>3.0597703351416179</v>
      </c>
      <c r="G1953" s="2">
        <v>49</v>
      </c>
      <c r="H1953" s="2">
        <f t="shared" si="61"/>
        <v>2401</v>
      </c>
      <c r="I1953" s="2"/>
      <c r="K1953" s="2"/>
    </row>
    <row r="1954" spans="1:11" x14ac:dyDescent="0.25">
      <c r="A1954">
        <v>5.0100086975546514</v>
      </c>
      <c r="B1954">
        <v>43</v>
      </c>
      <c r="C1954">
        <f t="shared" si="60"/>
        <v>1849</v>
      </c>
      <c r="E1954" s="33"/>
      <c r="F1954" s="50">
        <v>3.0607236450218229</v>
      </c>
      <c r="G1954" s="2">
        <v>43</v>
      </c>
      <c r="H1954" s="2">
        <f t="shared" si="61"/>
        <v>1849</v>
      </c>
      <c r="I1954" s="2"/>
      <c r="K1954" s="2"/>
    </row>
    <row r="1955" spans="1:11" x14ac:dyDescent="0.25">
      <c r="A1955">
        <v>5.0109482471233466</v>
      </c>
      <c r="B1955">
        <v>54</v>
      </c>
      <c r="C1955">
        <f t="shared" si="60"/>
        <v>2916</v>
      </c>
      <c r="E1955" s="33"/>
      <c r="F1955" s="50">
        <v>3.0616782753129814</v>
      </c>
      <c r="G1955" s="2">
        <v>54</v>
      </c>
      <c r="H1955" s="2">
        <f t="shared" si="61"/>
        <v>2916</v>
      </c>
      <c r="I1955" s="2"/>
      <c r="K1955" s="2"/>
    </row>
    <row r="1956" spans="1:11" x14ac:dyDescent="0.25">
      <c r="A1956">
        <v>5.0109482471233466</v>
      </c>
      <c r="B1956">
        <v>49</v>
      </c>
      <c r="C1956">
        <f t="shared" si="60"/>
        <v>2401</v>
      </c>
      <c r="E1956" s="33"/>
      <c r="F1956" s="50">
        <v>3.0616782753129814</v>
      </c>
      <c r="G1956" s="2">
        <v>49</v>
      </c>
      <c r="H1956" s="2">
        <f t="shared" si="61"/>
        <v>2401</v>
      </c>
      <c r="I1956" s="2"/>
      <c r="K1956" s="2"/>
    </row>
    <row r="1957" spans="1:11" x14ac:dyDescent="0.25">
      <c r="A1957">
        <v>5.0109482471233466</v>
      </c>
      <c r="B1957">
        <v>47</v>
      </c>
      <c r="C1957">
        <f t="shared" si="60"/>
        <v>2209</v>
      </c>
      <c r="E1957" s="33"/>
      <c r="F1957" s="50">
        <v>3.0616782753129814</v>
      </c>
      <c r="G1957" s="2">
        <v>47</v>
      </c>
      <c r="H1957" s="2">
        <f t="shared" si="61"/>
        <v>2209</v>
      </c>
      <c r="I1957" s="2"/>
      <c r="K1957" s="2"/>
    </row>
    <row r="1958" spans="1:11" x14ac:dyDescent="0.25">
      <c r="A1958">
        <v>5.0109482471233466</v>
      </c>
      <c r="B1958">
        <v>60</v>
      </c>
      <c r="C1958">
        <f t="shared" si="60"/>
        <v>3600</v>
      </c>
      <c r="E1958" s="33"/>
      <c r="F1958" s="50">
        <v>3.0616782753129814</v>
      </c>
      <c r="G1958" s="2">
        <v>60</v>
      </c>
      <c r="H1958" s="2">
        <f t="shared" si="61"/>
        <v>3600</v>
      </c>
      <c r="I1958" s="2"/>
      <c r="K1958" s="2"/>
    </row>
    <row r="1959" spans="1:11" x14ac:dyDescent="0.25">
      <c r="A1959">
        <v>5.0119502971897623</v>
      </c>
      <c r="B1959">
        <v>57</v>
      </c>
      <c r="C1959">
        <f t="shared" si="60"/>
        <v>3249</v>
      </c>
      <c r="E1959" s="33"/>
      <c r="F1959" s="50">
        <v>3.0626980048090067</v>
      </c>
      <c r="G1959" s="2">
        <v>57</v>
      </c>
      <c r="H1959" s="2">
        <f t="shared" si="61"/>
        <v>3249</v>
      </c>
      <c r="I1959" s="2"/>
      <c r="K1959" s="2"/>
    </row>
    <row r="1960" spans="1:11" x14ac:dyDescent="0.25">
      <c r="A1960">
        <v>5.0119502971897623</v>
      </c>
      <c r="B1960">
        <v>51</v>
      </c>
      <c r="C1960">
        <f t="shared" si="60"/>
        <v>2601</v>
      </c>
      <c r="E1960" s="33"/>
      <c r="F1960" s="50">
        <v>3.0626980048090067</v>
      </c>
      <c r="G1960" s="2">
        <v>51</v>
      </c>
      <c r="H1960" s="2">
        <f t="shared" si="61"/>
        <v>2601</v>
      </c>
      <c r="I1960" s="2"/>
      <c r="K1960" s="2"/>
    </row>
    <row r="1961" spans="1:11" x14ac:dyDescent="0.25">
      <c r="A1961">
        <v>5.0119502971897623</v>
      </c>
      <c r="B1961">
        <v>50</v>
      </c>
      <c r="C1961">
        <f t="shared" si="60"/>
        <v>2500</v>
      </c>
      <c r="E1961" s="33"/>
      <c r="F1961" s="50">
        <v>3.0626980048090067</v>
      </c>
      <c r="G1961" s="2">
        <v>50</v>
      </c>
      <c r="H1961" s="2">
        <f t="shared" si="61"/>
        <v>2500</v>
      </c>
      <c r="I1961" s="2"/>
      <c r="K1961" s="2"/>
    </row>
    <row r="1962" spans="1:11" x14ac:dyDescent="0.25">
      <c r="A1962">
        <v>5.0128895914172125</v>
      </c>
      <c r="B1962">
        <v>47</v>
      </c>
      <c r="C1962">
        <f t="shared" si="60"/>
        <v>2209</v>
      </c>
      <c r="E1962" s="33"/>
      <c r="F1962" s="50">
        <v>3.0636553690117259</v>
      </c>
      <c r="G1962" s="2">
        <v>47</v>
      </c>
      <c r="H1962" s="2">
        <f t="shared" si="61"/>
        <v>2209</v>
      </c>
      <c r="I1962" s="2"/>
      <c r="K1962" s="2"/>
    </row>
    <row r="1963" spans="1:11" x14ac:dyDescent="0.25">
      <c r="A1963">
        <v>5.0128895914172125</v>
      </c>
      <c r="B1963">
        <v>55</v>
      </c>
      <c r="C1963">
        <f t="shared" si="60"/>
        <v>3025</v>
      </c>
      <c r="E1963" s="33"/>
      <c r="F1963" s="50">
        <v>3.0636553690117259</v>
      </c>
      <c r="G1963" s="2">
        <v>55</v>
      </c>
      <c r="H1963" s="2">
        <f t="shared" si="61"/>
        <v>3025</v>
      </c>
      <c r="I1963" s="2"/>
      <c r="K1963" s="2"/>
    </row>
    <row r="1964" spans="1:11" x14ac:dyDescent="0.25">
      <c r="A1964">
        <v>5.0138287619786928</v>
      </c>
      <c r="B1964">
        <v>23</v>
      </c>
      <c r="C1964">
        <f t="shared" si="60"/>
        <v>529</v>
      </c>
      <c r="E1964" s="33"/>
      <c r="F1964" s="50">
        <v>3.0646140585284369</v>
      </c>
      <c r="G1964" s="2">
        <v>23</v>
      </c>
      <c r="H1964" s="2">
        <f t="shared" si="61"/>
        <v>529</v>
      </c>
      <c r="I1964" s="2"/>
      <c r="K1964" s="2"/>
    </row>
    <row r="1965" spans="1:11" x14ac:dyDescent="0.25">
      <c r="A1965">
        <v>5.0138287619786928</v>
      </c>
      <c r="B1965">
        <v>28</v>
      </c>
      <c r="C1965">
        <f t="shared" si="60"/>
        <v>784</v>
      </c>
      <c r="E1965" s="33"/>
      <c r="F1965" s="50">
        <v>3.0646140585284369</v>
      </c>
      <c r="G1965" s="2">
        <v>28</v>
      </c>
      <c r="H1965" s="2">
        <f t="shared" si="61"/>
        <v>784</v>
      </c>
      <c r="I1965" s="2"/>
      <c r="K1965" s="2"/>
    </row>
    <row r="1966" spans="1:11" x14ac:dyDescent="0.25">
      <c r="A1966">
        <v>5.0138287619786928</v>
      </c>
      <c r="B1966">
        <v>44</v>
      </c>
      <c r="C1966">
        <f t="shared" si="60"/>
        <v>1936</v>
      </c>
      <c r="E1966" s="33"/>
      <c r="F1966" s="50">
        <v>3.0646140585284369</v>
      </c>
      <c r="G1966" s="2">
        <v>44</v>
      </c>
      <c r="H1966" s="2">
        <f t="shared" si="61"/>
        <v>1936</v>
      </c>
      <c r="I1966" s="2"/>
      <c r="K1966" s="2"/>
    </row>
    <row r="1967" spans="1:11" x14ac:dyDescent="0.25">
      <c r="A1967">
        <v>5.0147678088000767</v>
      </c>
      <c r="B1967">
        <v>56</v>
      </c>
      <c r="C1967">
        <f t="shared" si="60"/>
        <v>3136</v>
      </c>
      <c r="E1967" s="33"/>
      <c r="F1967" s="50">
        <v>3.0655740749619946</v>
      </c>
      <c r="G1967" s="2">
        <v>56</v>
      </c>
      <c r="H1967" s="2">
        <f t="shared" si="61"/>
        <v>3136</v>
      </c>
      <c r="I1967" s="2"/>
      <c r="K1967" s="2"/>
    </row>
    <row r="1968" spans="1:11" x14ac:dyDescent="0.25">
      <c r="A1968">
        <v>5.0147678088000767</v>
      </c>
      <c r="B1968">
        <v>53</v>
      </c>
      <c r="C1968">
        <f t="shared" si="60"/>
        <v>2809</v>
      </c>
      <c r="E1968" s="33"/>
      <c r="F1968" s="50">
        <v>3.0655740749619946</v>
      </c>
      <c r="G1968" s="2">
        <v>53</v>
      </c>
      <c r="H1968" s="2">
        <f t="shared" si="61"/>
        <v>2809</v>
      </c>
      <c r="I1968" s="2"/>
      <c r="K1968" s="2"/>
    </row>
    <row r="1969" spans="1:11" x14ac:dyDescent="0.25">
      <c r="A1969">
        <v>5.0157693222703248</v>
      </c>
      <c r="B1969">
        <v>47</v>
      </c>
      <c r="C1969">
        <f t="shared" si="60"/>
        <v>2209</v>
      </c>
      <c r="E1969" s="33"/>
      <c r="F1969" s="50">
        <v>3.0665995568565734</v>
      </c>
      <c r="G1969" s="2">
        <v>47</v>
      </c>
      <c r="H1969" s="2">
        <f t="shared" si="61"/>
        <v>2209</v>
      </c>
      <c r="I1969" s="2"/>
      <c r="K1969" s="2"/>
    </row>
    <row r="1970" spans="1:11" x14ac:dyDescent="0.25">
      <c r="A1970">
        <v>5.0157693222703248</v>
      </c>
      <c r="B1970">
        <v>43</v>
      </c>
      <c r="C1970">
        <f t="shared" si="60"/>
        <v>1849</v>
      </c>
      <c r="E1970" s="33"/>
      <c r="F1970" s="50">
        <v>3.0665995568565734</v>
      </c>
      <c r="G1970" s="2">
        <v>43</v>
      </c>
      <c r="H1970" s="2">
        <f t="shared" si="61"/>
        <v>1849</v>
      </c>
      <c r="I1970" s="2"/>
      <c r="K1970" s="2"/>
    </row>
    <row r="1971" spans="1:11" x14ac:dyDescent="0.25">
      <c r="A1971">
        <v>5.0157693222703248</v>
      </c>
      <c r="B1971">
        <v>51</v>
      </c>
      <c r="C1971">
        <f t="shared" si="60"/>
        <v>2601</v>
      </c>
      <c r="E1971" s="33"/>
      <c r="F1971" s="50">
        <v>3.0665995568565734</v>
      </c>
      <c r="G1971" s="2">
        <v>51</v>
      </c>
      <c r="H1971" s="2">
        <f t="shared" si="61"/>
        <v>2601</v>
      </c>
      <c r="I1971" s="2"/>
      <c r="K1971" s="2"/>
    </row>
    <row r="1972" spans="1:11" x14ac:dyDescent="0.25">
      <c r="A1972">
        <v>5.0157693222703248</v>
      </c>
      <c r="B1972">
        <v>46</v>
      </c>
      <c r="C1972">
        <f t="shared" si="60"/>
        <v>2116</v>
      </c>
      <c r="E1972" s="33"/>
      <c r="F1972" s="50">
        <v>3.0665995568565734</v>
      </c>
      <c r="G1972" s="2">
        <v>46</v>
      </c>
      <c r="H1972" s="2">
        <f t="shared" si="61"/>
        <v>2116</v>
      </c>
      <c r="I1972" s="2"/>
      <c r="K1972" s="2"/>
    </row>
    <row r="1973" spans="1:11" x14ac:dyDescent="0.25">
      <c r="A1973">
        <v>5.0157693222703248</v>
      </c>
      <c r="B1973">
        <v>60</v>
      </c>
      <c r="C1973">
        <f t="shared" si="60"/>
        <v>3600</v>
      </c>
      <c r="E1973" s="33"/>
      <c r="F1973" s="50">
        <v>3.0665995568565734</v>
      </c>
      <c r="G1973" s="2">
        <v>60</v>
      </c>
      <c r="H1973" s="2">
        <f t="shared" si="61"/>
        <v>3600</v>
      </c>
      <c r="I1973" s="2"/>
      <c r="K1973" s="2"/>
    </row>
    <row r="1974" spans="1:11" x14ac:dyDescent="0.25">
      <c r="A1974">
        <v>5.0157693222703248</v>
      </c>
      <c r="B1974">
        <v>58</v>
      </c>
      <c r="C1974">
        <f t="shared" si="60"/>
        <v>3364</v>
      </c>
      <c r="E1974" s="33"/>
      <c r="F1974" s="50">
        <v>3.0665995568565734</v>
      </c>
      <c r="G1974" s="2">
        <v>58</v>
      </c>
      <c r="H1974" s="2">
        <f t="shared" si="61"/>
        <v>3364</v>
      </c>
      <c r="I1974" s="2"/>
      <c r="K1974" s="2"/>
    </row>
    <row r="1975" spans="1:11" x14ac:dyDescent="0.25">
      <c r="A1975">
        <v>5.0167081131274376</v>
      </c>
      <c r="B1975">
        <v>50</v>
      </c>
      <c r="C1975">
        <f t="shared" si="60"/>
        <v>2500</v>
      </c>
      <c r="E1975" s="33"/>
      <c r="F1975" s="50">
        <v>3.0675623206726765</v>
      </c>
      <c r="G1975" s="2">
        <v>50</v>
      </c>
      <c r="H1975" s="2">
        <f t="shared" si="61"/>
        <v>2500</v>
      </c>
      <c r="I1975" s="2"/>
      <c r="K1975" s="2"/>
    </row>
    <row r="1976" spans="1:11" x14ac:dyDescent="0.25">
      <c r="A1976">
        <v>5.0167081131274376</v>
      </c>
      <c r="B1976">
        <v>51</v>
      </c>
      <c r="C1976">
        <f t="shared" si="60"/>
        <v>2601</v>
      </c>
      <c r="E1976" s="33"/>
      <c r="F1976" s="50">
        <v>3.0675623206726765</v>
      </c>
      <c r="G1976" s="2">
        <v>51</v>
      </c>
      <c r="H1976" s="2">
        <f t="shared" si="61"/>
        <v>2601</v>
      </c>
      <c r="I1976" s="2"/>
      <c r="K1976" s="2"/>
    </row>
    <row r="1977" spans="1:11" x14ac:dyDescent="0.25">
      <c r="A1977">
        <v>5.0176467800173885</v>
      </c>
      <c r="B1977">
        <v>50</v>
      </c>
      <c r="C1977">
        <f t="shared" si="60"/>
        <v>2500</v>
      </c>
      <c r="E1977" s="33"/>
      <c r="F1977" s="50">
        <v>3.0685264163333779</v>
      </c>
      <c r="G1977" s="2">
        <v>50</v>
      </c>
      <c r="H1977" s="2">
        <f t="shared" si="61"/>
        <v>2500</v>
      </c>
      <c r="I1977" s="2"/>
      <c r="K1977" s="2"/>
    </row>
    <row r="1978" spans="1:11" x14ac:dyDescent="0.25">
      <c r="A1978">
        <v>5.0176467800173885</v>
      </c>
      <c r="B1978">
        <v>52</v>
      </c>
      <c r="C1978">
        <f t="shared" si="60"/>
        <v>2704</v>
      </c>
      <c r="E1978" s="33"/>
      <c r="F1978" s="50">
        <v>3.0685264163333779</v>
      </c>
      <c r="G1978" s="2">
        <v>52</v>
      </c>
      <c r="H1978" s="2">
        <f t="shared" si="61"/>
        <v>2704</v>
      </c>
      <c r="I1978" s="2"/>
      <c r="K1978" s="2"/>
    </row>
    <row r="1979" spans="1:11" x14ac:dyDescent="0.25">
      <c r="A1979">
        <v>5.0176467800173885</v>
      </c>
      <c r="B1979">
        <v>63</v>
      </c>
      <c r="C1979">
        <f t="shared" si="60"/>
        <v>3969</v>
      </c>
      <c r="E1979" s="33"/>
      <c r="F1979" s="50">
        <v>3.0685264163333779</v>
      </c>
      <c r="G1979" s="2">
        <v>63</v>
      </c>
      <c r="H1979" s="2">
        <f t="shared" si="61"/>
        <v>3969</v>
      </c>
      <c r="I1979" s="2"/>
      <c r="K1979" s="2"/>
    </row>
    <row r="1980" spans="1:11" x14ac:dyDescent="0.25">
      <c r="A1980">
        <v>5.018585322866203</v>
      </c>
      <c r="B1980">
        <v>46</v>
      </c>
      <c r="C1980">
        <f t="shared" si="60"/>
        <v>2116</v>
      </c>
      <c r="E1980" s="33"/>
      <c r="F1980" s="50">
        <v>3.0694918454495994</v>
      </c>
      <c r="G1980" s="2">
        <v>46</v>
      </c>
      <c r="H1980" s="2">
        <f t="shared" si="61"/>
        <v>2116</v>
      </c>
      <c r="I1980" s="2"/>
      <c r="K1980" s="2"/>
    </row>
    <row r="1981" spans="1:11" x14ac:dyDescent="0.25">
      <c r="A1981">
        <v>5.0195862984340991</v>
      </c>
      <c r="B1981">
        <v>50</v>
      </c>
      <c r="C1981">
        <f t="shared" si="60"/>
        <v>2500</v>
      </c>
      <c r="E1981" s="33"/>
      <c r="F1981" s="50">
        <v>3.0705231080885458</v>
      </c>
      <c r="G1981" s="2">
        <v>50</v>
      </c>
      <c r="H1981" s="2">
        <f t="shared" si="61"/>
        <v>2500</v>
      </c>
      <c r="I1981" s="2"/>
      <c r="K1981" s="2"/>
    </row>
    <row r="1982" spans="1:11" x14ac:dyDescent="0.25">
      <c r="A1982">
        <v>5.0195862984340991</v>
      </c>
      <c r="B1982">
        <v>59</v>
      </c>
      <c r="C1982">
        <f t="shared" si="60"/>
        <v>3481</v>
      </c>
      <c r="E1982" s="33"/>
      <c r="F1982" s="50">
        <v>3.0705231080885458</v>
      </c>
      <c r="G1982" s="2">
        <v>59</v>
      </c>
      <c r="H1982" s="2">
        <f t="shared" si="61"/>
        <v>3481</v>
      </c>
      <c r="I1982" s="2"/>
      <c r="K1982" s="2"/>
    </row>
    <row r="1983" spans="1:11" x14ac:dyDescent="0.25">
      <c r="A1983">
        <v>5.0195862984340991</v>
      </c>
      <c r="B1983">
        <v>50</v>
      </c>
      <c r="C1983">
        <f t="shared" si="60"/>
        <v>2500</v>
      </c>
      <c r="E1983" s="33"/>
      <c r="F1983" s="50">
        <v>3.0705231080885458</v>
      </c>
      <c r="G1983" s="2">
        <v>50</v>
      </c>
      <c r="H1983" s="2">
        <f t="shared" si="61"/>
        <v>2500</v>
      </c>
      <c r="I1983" s="2"/>
      <c r="K1983" s="2"/>
    </row>
    <row r="1984" spans="1:11" x14ac:dyDescent="0.25">
      <c r="A1984">
        <v>5.0205245846970499</v>
      </c>
      <c r="B1984">
        <v>51</v>
      </c>
      <c r="C1984">
        <f t="shared" si="60"/>
        <v>2601</v>
      </c>
      <c r="E1984" s="33"/>
      <c r="F1984" s="50">
        <v>3.0714912981262432</v>
      </c>
      <c r="G1984" s="2">
        <v>51</v>
      </c>
      <c r="H1984" s="2">
        <f t="shared" si="61"/>
        <v>2601</v>
      </c>
      <c r="I1984" s="2"/>
      <c r="K1984" s="2"/>
    </row>
    <row r="1985" spans="1:11" x14ac:dyDescent="0.25">
      <c r="A1985">
        <v>5.0205245846970499</v>
      </c>
      <c r="B1985">
        <v>51</v>
      </c>
      <c r="C1985">
        <f t="shared" si="60"/>
        <v>2601</v>
      </c>
      <c r="E1985" s="33"/>
      <c r="F1985" s="50">
        <v>3.0714912981262432</v>
      </c>
      <c r="G1985" s="2">
        <v>51</v>
      </c>
      <c r="H1985" s="2">
        <f t="shared" si="61"/>
        <v>2601</v>
      </c>
      <c r="I1985" s="2"/>
      <c r="K1985" s="2"/>
    </row>
    <row r="1986" spans="1:11" x14ac:dyDescent="0.25">
      <c r="A1986">
        <v>5.0205245846970499</v>
      </c>
      <c r="B1986">
        <v>53</v>
      </c>
      <c r="C1986">
        <f t="shared" si="60"/>
        <v>2809</v>
      </c>
      <c r="E1986" s="33"/>
      <c r="F1986" s="50">
        <v>3.0714912981262432</v>
      </c>
      <c r="G1986" s="2">
        <v>53</v>
      </c>
      <c r="H1986" s="2">
        <f t="shared" si="61"/>
        <v>2809</v>
      </c>
      <c r="I1986" s="2"/>
      <c r="K1986" s="2"/>
    </row>
    <row r="1987" spans="1:11" x14ac:dyDescent="0.25">
      <c r="A1987">
        <v>5.0205245846970499</v>
      </c>
      <c r="B1987">
        <v>58</v>
      </c>
      <c r="C1987">
        <f t="shared" si="60"/>
        <v>3364</v>
      </c>
      <c r="E1987" s="33"/>
      <c r="F1987" s="50">
        <v>3.0714912981262432</v>
      </c>
      <c r="G1987" s="2">
        <v>58</v>
      </c>
      <c r="H1987" s="2">
        <f t="shared" si="61"/>
        <v>3364</v>
      </c>
      <c r="I1987" s="2"/>
      <c r="K1987" s="2"/>
    </row>
    <row r="1988" spans="1:11" x14ac:dyDescent="0.25">
      <c r="A1988">
        <v>5.0205245846970499</v>
      </c>
      <c r="B1988">
        <v>54</v>
      </c>
      <c r="C1988">
        <f t="shared" si="60"/>
        <v>2916</v>
      </c>
      <c r="E1988" s="33"/>
      <c r="F1988" s="50">
        <v>3.0714912981262432</v>
      </c>
      <c r="G1988" s="2">
        <v>54</v>
      </c>
      <c r="H1988" s="2">
        <f t="shared" si="61"/>
        <v>2916</v>
      </c>
      <c r="I1988" s="2"/>
      <c r="K1988" s="2"/>
    </row>
    <row r="1989" spans="1:11" x14ac:dyDescent="0.25">
      <c r="A1989">
        <v>5.0214627466923138</v>
      </c>
      <c r="B1989">
        <v>23</v>
      </c>
      <c r="C1989">
        <f t="shared" si="60"/>
        <v>529</v>
      </c>
      <c r="E1989" s="33"/>
      <c r="F1989" s="50">
        <v>3.0724608265720939</v>
      </c>
      <c r="G1989" s="2">
        <v>23</v>
      </c>
      <c r="H1989" s="2">
        <f t="shared" si="61"/>
        <v>529</v>
      </c>
      <c r="I1989" s="2"/>
      <c r="K1989" s="2"/>
    </row>
    <row r="1990" spans="1:11" x14ac:dyDescent="0.25">
      <c r="A1990">
        <v>5.0214627466923138</v>
      </c>
      <c r="B1990">
        <v>46</v>
      </c>
      <c r="C1990">
        <f t="shared" si="60"/>
        <v>2116</v>
      </c>
      <c r="E1990" s="33"/>
      <c r="F1990" s="50">
        <v>3.0724608265720939</v>
      </c>
      <c r="G1990" s="2">
        <v>46</v>
      </c>
      <c r="H1990" s="2">
        <f t="shared" si="61"/>
        <v>2116</v>
      </c>
      <c r="I1990" s="2"/>
      <c r="K1990" s="2"/>
    </row>
    <row r="1991" spans="1:11" x14ac:dyDescent="0.25">
      <c r="A1991">
        <v>5.0214627466923138</v>
      </c>
      <c r="B1991">
        <v>51</v>
      </c>
      <c r="C1991">
        <f t="shared" si="60"/>
        <v>2601</v>
      </c>
      <c r="E1991" s="33"/>
      <c r="F1991" s="50">
        <v>3.0724608265720939</v>
      </c>
      <c r="G1991" s="2">
        <v>51</v>
      </c>
      <c r="H1991" s="2">
        <f t="shared" si="61"/>
        <v>2601</v>
      </c>
      <c r="I1991" s="2"/>
      <c r="K1991" s="2"/>
    </row>
    <row r="1992" spans="1:11" x14ac:dyDescent="0.25">
      <c r="A1992">
        <v>5.022400784346102</v>
      </c>
      <c r="B1992">
        <v>23</v>
      </c>
      <c r="C1992">
        <f t="shared" si="60"/>
        <v>529</v>
      </c>
      <c r="E1992" s="33"/>
      <c r="F1992" s="50">
        <v>3.0734316950451399</v>
      </c>
      <c r="G1992" s="2">
        <v>23</v>
      </c>
      <c r="H1992" s="2">
        <f t="shared" si="61"/>
        <v>529</v>
      </c>
      <c r="I1992" s="2"/>
      <c r="K1992" s="2"/>
    </row>
    <row r="1993" spans="1:11" x14ac:dyDescent="0.25">
      <c r="A1993">
        <v>5.022400784346102</v>
      </c>
      <c r="B1993">
        <v>57</v>
      </c>
      <c r="C1993">
        <f t="shared" si="60"/>
        <v>3249</v>
      </c>
      <c r="E1993" s="33"/>
      <c r="F1993" s="50">
        <v>3.0734316950451399</v>
      </c>
      <c r="G1993" s="2">
        <v>57</v>
      </c>
      <c r="H1993" s="2">
        <f t="shared" si="61"/>
        <v>3249</v>
      </c>
      <c r="I1993" s="2"/>
      <c r="K1993" s="2"/>
    </row>
    <row r="1994" spans="1:11" x14ac:dyDescent="0.25">
      <c r="A1994">
        <v>5.022400784346102</v>
      </c>
      <c r="B1994">
        <v>60</v>
      </c>
      <c r="C1994">
        <f t="shared" si="60"/>
        <v>3600</v>
      </c>
      <c r="E1994" s="33"/>
      <c r="F1994" s="50">
        <v>3.0734316950451399</v>
      </c>
      <c r="G1994" s="2">
        <v>60</v>
      </c>
      <c r="H1994" s="2">
        <f t="shared" si="61"/>
        <v>3600</v>
      </c>
      <c r="I1994" s="2"/>
      <c r="K1994" s="2"/>
    </row>
    <row r="1995" spans="1:11" x14ac:dyDescent="0.25">
      <c r="A1995">
        <v>5.0234012207084477</v>
      </c>
      <c r="B1995">
        <v>52</v>
      </c>
      <c r="C1995">
        <f t="shared" si="60"/>
        <v>2704</v>
      </c>
      <c r="E1995" s="33"/>
      <c r="F1995" s="50">
        <v>3.0744687669173496</v>
      </c>
      <c r="G1995" s="2">
        <v>52</v>
      </c>
      <c r="H1995" s="2">
        <f t="shared" si="61"/>
        <v>2704</v>
      </c>
      <c r="I1995" s="2"/>
      <c r="K1995" s="2"/>
    </row>
    <row r="1996" spans="1:11" x14ac:dyDescent="0.25">
      <c r="A1996">
        <v>5.0234012207084477</v>
      </c>
      <c r="B1996">
        <v>49</v>
      </c>
      <c r="C1996">
        <f t="shared" si="60"/>
        <v>2401</v>
      </c>
      <c r="E1996" s="33"/>
      <c r="F1996" s="50">
        <v>3.0744687669173496</v>
      </c>
      <c r="G1996" s="2">
        <v>49</v>
      </c>
      <c r="H1996" s="2">
        <f t="shared" si="61"/>
        <v>2401</v>
      </c>
      <c r="I1996" s="2"/>
      <c r="K1996" s="2"/>
    </row>
    <row r="1997" spans="1:11" x14ac:dyDescent="0.25">
      <c r="A1997">
        <v>5.0243390011561946</v>
      </c>
      <c r="B1997">
        <v>32</v>
      </c>
      <c r="C1997">
        <f t="shared" si="60"/>
        <v>1024</v>
      </c>
      <c r="E1997" s="33"/>
      <c r="F1997" s="50">
        <v>3.0754424099192139</v>
      </c>
      <c r="G1997" s="2">
        <v>32</v>
      </c>
      <c r="H1997" s="2">
        <f t="shared" si="61"/>
        <v>1024</v>
      </c>
      <c r="I1997" s="2"/>
      <c r="K1997" s="2"/>
    </row>
    <row r="1998" spans="1:11" x14ac:dyDescent="0.25">
      <c r="A1998">
        <v>5.0252766570364322</v>
      </c>
      <c r="B1998">
        <v>50</v>
      </c>
      <c r="C1998">
        <f t="shared" si="60"/>
        <v>2500</v>
      </c>
      <c r="E1998" s="33"/>
      <c r="F1998" s="50">
        <v>3.0764173979259493</v>
      </c>
      <c r="G1998" s="2">
        <v>50</v>
      </c>
      <c r="H1998" s="2">
        <f t="shared" si="61"/>
        <v>2500</v>
      </c>
      <c r="I1998" s="2"/>
      <c r="K1998" s="2"/>
    </row>
    <row r="1999" spans="1:11" x14ac:dyDescent="0.25">
      <c r="A1999">
        <v>5.0252766570364322</v>
      </c>
      <c r="B1999">
        <v>48</v>
      </c>
      <c r="C1999">
        <f t="shared" si="60"/>
        <v>2304</v>
      </c>
      <c r="E1999" s="33"/>
      <c r="F1999" s="50">
        <v>3.0764173979259493</v>
      </c>
      <c r="G1999" s="2">
        <v>48</v>
      </c>
      <c r="H1999" s="2">
        <f t="shared" si="61"/>
        <v>2304</v>
      </c>
      <c r="I1999" s="2"/>
      <c r="K1999" s="2"/>
    </row>
    <row r="2000" spans="1:11" x14ac:dyDescent="0.25">
      <c r="A2000">
        <v>5.0262141882755369</v>
      </c>
      <c r="B2000">
        <v>55</v>
      </c>
      <c r="C2000">
        <f t="shared" si="60"/>
        <v>3025</v>
      </c>
      <c r="E2000" s="33"/>
      <c r="F2000" s="50">
        <v>3.0773937325648077</v>
      </c>
      <c r="G2000" s="2">
        <v>55</v>
      </c>
      <c r="H2000" s="2">
        <f t="shared" si="61"/>
        <v>3025</v>
      </c>
      <c r="I2000" s="2"/>
      <c r="K2000" s="2"/>
    </row>
    <row r="2001" spans="1:11" x14ac:dyDescent="0.25">
      <c r="A2001">
        <v>5.0272140841321171</v>
      </c>
      <c r="B2001">
        <v>51</v>
      </c>
      <c r="C2001">
        <f t="shared" si="60"/>
        <v>2601</v>
      </c>
      <c r="E2001" s="33"/>
      <c r="F2001" s="50">
        <v>3.078436642303211</v>
      </c>
      <c r="G2001" s="2">
        <v>51</v>
      </c>
      <c r="H2001" s="2">
        <f t="shared" si="61"/>
        <v>2601</v>
      </c>
      <c r="I2001" s="2"/>
      <c r="K2001" s="2"/>
    </row>
    <row r="2002" spans="1:11" x14ac:dyDescent="0.25">
      <c r="A2002">
        <v>5.0281513575464265</v>
      </c>
      <c r="B2002">
        <v>32</v>
      </c>
      <c r="C2002">
        <f t="shared" si="60"/>
        <v>1024</v>
      </c>
      <c r="E2002" s="33"/>
      <c r="F2002" s="50">
        <v>3.079415765147071</v>
      </c>
      <c r="G2002" s="2">
        <v>32</v>
      </c>
      <c r="H2002" s="2">
        <f t="shared" si="61"/>
        <v>1024</v>
      </c>
      <c r="I2002" s="2"/>
      <c r="K2002" s="2"/>
    </row>
    <row r="2003" spans="1:11" x14ac:dyDescent="0.25">
      <c r="A2003">
        <v>5.0281513575464265</v>
      </c>
      <c r="B2003">
        <v>53</v>
      </c>
      <c r="C2003">
        <f t="shared" si="60"/>
        <v>2809</v>
      </c>
      <c r="E2003" s="33"/>
      <c r="F2003" s="50">
        <v>3.079415765147071</v>
      </c>
      <c r="G2003" s="2">
        <v>53</v>
      </c>
      <c r="H2003" s="2">
        <f t="shared" si="61"/>
        <v>2809</v>
      </c>
      <c r="I2003" s="2"/>
      <c r="K2003" s="2"/>
    </row>
    <row r="2004" spans="1:11" x14ac:dyDescent="0.25">
      <c r="A2004">
        <v>5.0281513575464265</v>
      </c>
      <c r="B2004">
        <v>48</v>
      </c>
      <c r="C2004">
        <f t="shared" si="60"/>
        <v>2304</v>
      </c>
      <c r="E2004" s="33"/>
      <c r="F2004" s="50">
        <v>3.079415765147071</v>
      </c>
      <c r="G2004" s="2">
        <v>48</v>
      </c>
      <c r="H2004" s="2">
        <f t="shared" si="61"/>
        <v>2304</v>
      </c>
      <c r="I2004" s="2"/>
      <c r="K2004" s="2"/>
    </row>
    <row r="2005" spans="1:11" x14ac:dyDescent="0.25">
      <c r="A2005">
        <v>5.0290885060940909</v>
      </c>
      <c r="B2005">
        <v>46</v>
      </c>
      <c r="C2005">
        <f t="shared" si="60"/>
        <v>2116</v>
      </c>
      <c r="E2005" s="33"/>
      <c r="F2005" s="50">
        <v>3.0803962396259261</v>
      </c>
      <c r="G2005" s="2">
        <v>46</v>
      </c>
      <c r="H2005" s="2">
        <f t="shared" si="61"/>
        <v>2116</v>
      </c>
      <c r="I2005" s="2"/>
      <c r="K2005" s="2"/>
    </row>
    <row r="2006" spans="1:11" x14ac:dyDescent="0.25">
      <c r="A2006">
        <v>5.0290885060940909</v>
      </c>
      <c r="B2006">
        <v>50</v>
      </c>
      <c r="C2006">
        <f t="shared" si="60"/>
        <v>2500</v>
      </c>
      <c r="E2006" s="33"/>
      <c r="F2006" s="50">
        <v>3.0803962396259261</v>
      </c>
      <c r="G2006" s="2">
        <v>50</v>
      </c>
      <c r="H2006" s="2">
        <f t="shared" si="61"/>
        <v>2500</v>
      </c>
      <c r="I2006" s="2"/>
      <c r="K2006" s="2"/>
    </row>
    <row r="2007" spans="1:11" x14ac:dyDescent="0.25">
      <c r="A2007">
        <v>5.0290885060940909</v>
      </c>
      <c r="B2007">
        <v>50</v>
      </c>
      <c r="C2007">
        <f t="shared" si="60"/>
        <v>2500</v>
      </c>
      <c r="E2007" s="33"/>
      <c r="F2007" s="50">
        <v>3.0803962396259261</v>
      </c>
      <c r="G2007" s="2">
        <v>50</v>
      </c>
      <c r="H2007" s="2">
        <f t="shared" si="61"/>
        <v>2500</v>
      </c>
      <c r="I2007" s="2"/>
      <c r="K2007" s="2"/>
    </row>
    <row r="2008" spans="1:11" x14ac:dyDescent="0.25">
      <c r="A2008">
        <v>5.0290885060940909</v>
      </c>
      <c r="B2008">
        <v>45</v>
      </c>
      <c r="C2008">
        <f t="shared" si="60"/>
        <v>2025</v>
      </c>
      <c r="E2008" s="33"/>
      <c r="F2008" s="50">
        <v>3.0803962396259261</v>
      </c>
      <c r="G2008" s="2">
        <v>45</v>
      </c>
      <c r="H2008" s="2">
        <f t="shared" si="61"/>
        <v>2025</v>
      </c>
      <c r="I2008" s="2"/>
      <c r="K2008" s="2"/>
    </row>
    <row r="2009" spans="1:11" x14ac:dyDescent="0.25">
      <c r="A2009">
        <v>5.0300879934980491</v>
      </c>
      <c r="B2009">
        <v>50</v>
      </c>
      <c r="C2009">
        <f t="shared" si="60"/>
        <v>2500</v>
      </c>
      <c r="E2009" s="33"/>
      <c r="F2009" s="50">
        <v>3.0814435707149466</v>
      </c>
      <c r="G2009" s="2">
        <v>50</v>
      </c>
      <c r="H2009" s="2">
        <f t="shared" si="61"/>
        <v>2500</v>
      </c>
      <c r="I2009" s="2"/>
      <c r="K2009" s="2"/>
    </row>
    <row r="2010" spans="1:11" x14ac:dyDescent="0.25">
      <c r="A2010">
        <v>5.0300879934980491</v>
      </c>
      <c r="B2010">
        <v>49</v>
      </c>
      <c r="C2010">
        <f t="shared" si="60"/>
        <v>2401</v>
      </c>
      <c r="E2010" s="33"/>
      <c r="F2010" s="50">
        <v>3.0814435707149466</v>
      </c>
      <c r="G2010" s="2">
        <v>49</v>
      </c>
      <c r="H2010" s="2">
        <f t="shared" si="61"/>
        <v>2401</v>
      </c>
      <c r="I2010" s="2"/>
      <c r="K2010" s="2"/>
    </row>
    <row r="2011" spans="1:11" x14ac:dyDescent="0.25">
      <c r="A2011">
        <v>5.0300879934980491</v>
      </c>
      <c r="B2011">
        <v>49</v>
      </c>
      <c r="C2011">
        <f t="shared" ref="C2011:C2074" si="62">B2011^2</f>
        <v>2401</v>
      </c>
      <c r="E2011" s="33"/>
      <c r="F2011" s="50">
        <v>3.0814435707149466</v>
      </c>
      <c r="G2011" s="2">
        <v>49</v>
      </c>
      <c r="H2011" s="2">
        <f t="shared" ref="H2011:H2074" si="63">G2011^2</f>
        <v>2401</v>
      </c>
      <c r="I2011" s="2"/>
      <c r="K2011" s="2"/>
    </row>
    <row r="2012" spans="1:11" x14ac:dyDescent="0.25">
      <c r="A2012">
        <v>5.0319616489207055</v>
      </c>
      <c r="B2012">
        <v>53</v>
      </c>
      <c r="C2012">
        <f t="shared" si="62"/>
        <v>2809</v>
      </c>
      <c r="E2012" s="33"/>
      <c r="F2012" s="50">
        <v>3.0834114734576437</v>
      </c>
      <c r="G2012" s="2">
        <v>53</v>
      </c>
      <c r="H2012" s="2">
        <f t="shared" si="63"/>
        <v>2809</v>
      </c>
      <c r="I2012" s="2"/>
      <c r="K2012" s="2"/>
    </row>
    <row r="2013" spans="1:11" x14ac:dyDescent="0.25">
      <c r="A2013">
        <v>5.0328982889210598</v>
      </c>
      <c r="B2013">
        <v>56</v>
      </c>
      <c r="C2013">
        <f t="shared" si="62"/>
        <v>3136</v>
      </c>
      <c r="E2013" s="33"/>
      <c r="F2013" s="50">
        <v>3.0843974614562271</v>
      </c>
      <c r="G2013" s="2">
        <v>56</v>
      </c>
      <c r="H2013" s="2">
        <f t="shared" si="63"/>
        <v>3136</v>
      </c>
      <c r="I2013" s="2"/>
      <c r="K2013" s="2"/>
    </row>
    <row r="2014" spans="1:11" x14ac:dyDescent="0.25">
      <c r="A2014">
        <v>5.0328982889210598</v>
      </c>
      <c r="B2014">
        <v>52</v>
      </c>
      <c r="C2014">
        <f t="shared" si="62"/>
        <v>2704</v>
      </c>
      <c r="E2014" s="33"/>
      <c r="F2014" s="50">
        <v>3.0843974614562271</v>
      </c>
      <c r="G2014" s="2">
        <v>52</v>
      </c>
      <c r="H2014" s="2">
        <f t="shared" si="63"/>
        <v>2704</v>
      </c>
      <c r="I2014" s="2"/>
      <c r="K2014" s="2"/>
    </row>
    <row r="2015" spans="1:11" x14ac:dyDescent="0.25">
      <c r="A2015">
        <v>5.0328982889210598</v>
      </c>
      <c r="B2015">
        <v>64</v>
      </c>
      <c r="C2015">
        <f t="shared" si="62"/>
        <v>4096</v>
      </c>
      <c r="E2015" s="33"/>
      <c r="F2015" s="50">
        <v>3.0843974614562271</v>
      </c>
      <c r="G2015" s="2">
        <v>64</v>
      </c>
      <c r="H2015" s="2">
        <f t="shared" si="63"/>
        <v>4096</v>
      </c>
      <c r="I2015" s="2"/>
      <c r="K2015" s="2"/>
    </row>
    <row r="2016" spans="1:11" x14ac:dyDescent="0.25">
      <c r="A2016">
        <v>5.0328982889210598</v>
      </c>
      <c r="B2016">
        <v>59</v>
      </c>
      <c r="C2016">
        <f t="shared" si="62"/>
        <v>3481</v>
      </c>
      <c r="E2016" s="33"/>
      <c r="F2016" s="50">
        <v>3.0843974614562271</v>
      </c>
      <c r="G2016" s="2">
        <v>59</v>
      </c>
      <c r="H2016" s="2">
        <f t="shared" si="63"/>
        <v>3481</v>
      </c>
      <c r="I2016" s="2"/>
      <c r="K2016" s="2"/>
    </row>
    <row r="2017" spans="1:11" x14ac:dyDescent="0.25">
      <c r="A2017">
        <v>5.033897233545793</v>
      </c>
      <c r="B2017">
        <v>52</v>
      </c>
      <c r="C2017">
        <f t="shared" si="62"/>
        <v>2704</v>
      </c>
      <c r="E2017" s="33"/>
      <c r="F2017" s="50">
        <v>3.0854506809872433</v>
      </c>
      <c r="G2017" s="2">
        <v>52</v>
      </c>
      <c r="H2017" s="2">
        <f t="shared" si="63"/>
        <v>2704</v>
      </c>
      <c r="I2017" s="2"/>
      <c r="K2017" s="2"/>
    </row>
    <row r="2018" spans="1:11" x14ac:dyDescent="0.25">
      <c r="A2018">
        <v>5.0348336146394477</v>
      </c>
      <c r="B2018">
        <v>58</v>
      </c>
      <c r="C2018">
        <f t="shared" si="62"/>
        <v>3364</v>
      </c>
      <c r="E2018" s="33"/>
      <c r="F2018" s="50">
        <v>3.0864394813478828</v>
      </c>
      <c r="G2018" s="2">
        <v>58</v>
      </c>
      <c r="H2018" s="2">
        <f t="shared" si="63"/>
        <v>3364</v>
      </c>
      <c r="I2018" s="2"/>
      <c r="K2018" s="2"/>
    </row>
    <row r="2019" spans="1:11" x14ac:dyDescent="0.25">
      <c r="A2019">
        <v>5.0357698703434099</v>
      </c>
      <c r="B2019">
        <v>45</v>
      </c>
      <c r="C2019">
        <f t="shared" si="62"/>
        <v>2025</v>
      </c>
      <c r="E2019" s="33"/>
      <c r="F2019" s="50">
        <v>3.0874296450547618</v>
      </c>
      <c r="G2019" s="2">
        <v>45</v>
      </c>
      <c r="H2019" s="2">
        <f t="shared" si="63"/>
        <v>2025</v>
      </c>
      <c r="I2019" s="2"/>
      <c r="K2019" s="2"/>
    </row>
    <row r="2020" spans="1:11" x14ac:dyDescent="0.25">
      <c r="A2020">
        <v>5.0357698703434099</v>
      </c>
      <c r="B2020">
        <v>53</v>
      </c>
      <c r="C2020">
        <f t="shared" si="62"/>
        <v>2809</v>
      </c>
      <c r="E2020" s="33"/>
      <c r="F2020" s="50">
        <v>3.0874296450547618</v>
      </c>
      <c r="G2020" s="2">
        <v>53</v>
      </c>
      <c r="H2020" s="2">
        <f t="shared" si="63"/>
        <v>2809</v>
      </c>
      <c r="I2020" s="2"/>
      <c r="K2020" s="2"/>
    </row>
    <row r="2021" spans="1:11" x14ac:dyDescent="0.25">
      <c r="A2021">
        <v>5.0367060005845303</v>
      </c>
      <c r="B2021">
        <v>60</v>
      </c>
      <c r="C2021">
        <f t="shared" si="62"/>
        <v>3600</v>
      </c>
      <c r="E2021" s="33"/>
      <c r="F2021" s="50">
        <v>3.0884211737579772</v>
      </c>
      <c r="G2021" s="2">
        <v>60</v>
      </c>
      <c r="H2021" s="2">
        <f t="shared" si="63"/>
        <v>3600</v>
      </c>
      <c r="I2021" s="2"/>
      <c r="K2021" s="2"/>
    </row>
    <row r="2022" spans="1:11" x14ac:dyDescent="0.25">
      <c r="A2022">
        <v>5.0367060005845303</v>
      </c>
      <c r="B2022">
        <v>54</v>
      </c>
      <c r="C2022">
        <f t="shared" si="62"/>
        <v>2916</v>
      </c>
      <c r="E2022" s="33"/>
      <c r="F2022" s="50">
        <v>3.0884211737579772</v>
      </c>
      <c r="G2022" s="2">
        <v>54</v>
      </c>
      <c r="H2022" s="2">
        <f t="shared" si="63"/>
        <v>2916</v>
      </c>
      <c r="I2022" s="2"/>
      <c r="K2022" s="2"/>
    </row>
    <row r="2023" spans="1:11" x14ac:dyDescent="0.25">
      <c r="A2023">
        <v>5.0377044011380825</v>
      </c>
      <c r="B2023">
        <v>53</v>
      </c>
      <c r="C2023">
        <f t="shared" si="62"/>
        <v>2809</v>
      </c>
      <c r="E2023" s="33"/>
      <c r="F2023" s="50">
        <v>3.0894803107655822</v>
      </c>
      <c r="G2023" s="2">
        <v>53</v>
      </c>
      <c r="H2023" s="2">
        <f t="shared" si="63"/>
        <v>2809</v>
      </c>
      <c r="I2023" s="2"/>
      <c r="K2023" s="2"/>
    </row>
    <row r="2024" spans="1:11" x14ac:dyDescent="0.25">
      <c r="A2024">
        <v>5.0386402718576866</v>
      </c>
      <c r="B2024">
        <v>51</v>
      </c>
      <c r="C2024">
        <f t="shared" si="62"/>
        <v>2601</v>
      </c>
      <c r="E2024" s="33"/>
      <c r="F2024" s="50">
        <v>3.0904746656990429</v>
      </c>
      <c r="G2024" s="2">
        <v>51</v>
      </c>
      <c r="H2024" s="2">
        <f t="shared" si="63"/>
        <v>2601</v>
      </c>
      <c r="I2024" s="2"/>
      <c r="K2024" s="2"/>
    </row>
    <row r="2025" spans="1:11" x14ac:dyDescent="0.25">
      <c r="A2025">
        <v>5.0386402718576866</v>
      </c>
      <c r="B2025">
        <v>51</v>
      </c>
      <c r="C2025">
        <f t="shared" si="62"/>
        <v>2601</v>
      </c>
      <c r="E2025" s="33"/>
      <c r="F2025" s="50">
        <v>3.0904746656990429</v>
      </c>
      <c r="G2025" s="2">
        <v>51</v>
      </c>
      <c r="H2025" s="2">
        <f t="shared" si="63"/>
        <v>2601</v>
      </c>
      <c r="I2025" s="2"/>
      <c r="K2025" s="2"/>
    </row>
    <row r="2026" spans="1:11" x14ac:dyDescent="0.25">
      <c r="A2026">
        <v>5.0395760168903712</v>
      </c>
      <c r="B2026">
        <v>52</v>
      </c>
      <c r="C2026">
        <f t="shared" si="62"/>
        <v>2704</v>
      </c>
      <c r="E2026" s="33"/>
      <c r="F2026" s="50">
        <v>3.0914703907020038</v>
      </c>
      <c r="G2026" s="2">
        <v>52</v>
      </c>
      <c r="H2026" s="2">
        <f t="shared" si="63"/>
        <v>2704</v>
      </c>
      <c r="I2026" s="2"/>
      <c r="K2026" s="2"/>
    </row>
    <row r="2027" spans="1:11" x14ac:dyDescent="0.25">
      <c r="A2027">
        <v>5.0405116361631501</v>
      </c>
      <c r="B2027">
        <v>59</v>
      </c>
      <c r="C2027">
        <f t="shared" si="62"/>
        <v>3481</v>
      </c>
      <c r="E2027" s="33"/>
      <c r="F2027" s="50">
        <v>3.0924674874329572</v>
      </c>
      <c r="G2027" s="2">
        <v>59</v>
      </c>
      <c r="H2027" s="2">
        <f t="shared" si="63"/>
        <v>3481</v>
      </c>
      <c r="I2027" s="2"/>
      <c r="K2027" s="2"/>
    </row>
    <row r="2028" spans="1:11" x14ac:dyDescent="0.25">
      <c r="A2028">
        <v>5.0415094913565657</v>
      </c>
      <c r="B2028">
        <v>50</v>
      </c>
      <c r="C2028">
        <f t="shared" si="62"/>
        <v>2500</v>
      </c>
      <c r="E2028" s="33"/>
      <c r="F2028" s="50">
        <v>3.0935325710994155</v>
      </c>
      <c r="G2028" s="2">
        <v>50</v>
      </c>
      <c r="H2028" s="2">
        <f t="shared" si="63"/>
        <v>2500</v>
      </c>
      <c r="I2028" s="2"/>
      <c r="K2028" s="2"/>
    </row>
    <row r="2029" spans="1:11" x14ac:dyDescent="0.25">
      <c r="A2029">
        <v>5.0415094913565657</v>
      </c>
      <c r="B2029">
        <v>55</v>
      </c>
      <c r="C2029">
        <f t="shared" si="62"/>
        <v>3025</v>
      </c>
      <c r="E2029" s="33"/>
      <c r="F2029" s="50">
        <v>3.0935325710994155</v>
      </c>
      <c r="G2029" s="2">
        <v>55</v>
      </c>
      <c r="H2029" s="2">
        <f t="shared" si="63"/>
        <v>3025</v>
      </c>
      <c r="I2029" s="2"/>
      <c r="K2029" s="2"/>
    </row>
    <row r="2030" spans="1:11" x14ac:dyDescent="0.25">
      <c r="A2030">
        <v>5.0415094913565657</v>
      </c>
      <c r="B2030">
        <v>45</v>
      </c>
      <c r="C2030">
        <f t="shared" si="62"/>
        <v>2025</v>
      </c>
      <c r="E2030" s="33"/>
      <c r="F2030" s="50">
        <v>3.0935325710994155</v>
      </c>
      <c r="G2030" s="2">
        <v>45</v>
      </c>
      <c r="H2030" s="2">
        <f t="shared" si="63"/>
        <v>2025</v>
      </c>
      <c r="I2030" s="2"/>
      <c r="K2030" s="2"/>
    </row>
    <row r="2031" spans="1:11" x14ac:dyDescent="0.25">
      <c r="A2031">
        <v>5.0415094913565657</v>
      </c>
      <c r="B2031">
        <v>45</v>
      </c>
      <c r="C2031">
        <f t="shared" si="62"/>
        <v>2025</v>
      </c>
      <c r="E2031" s="33"/>
      <c r="F2031" s="50">
        <v>3.0935325710994155</v>
      </c>
      <c r="G2031" s="2">
        <v>45</v>
      </c>
      <c r="H2031" s="2">
        <f t="shared" si="63"/>
        <v>2025</v>
      </c>
      <c r="I2031" s="2"/>
      <c r="K2031" s="2"/>
    </row>
    <row r="2032" spans="1:11" x14ac:dyDescent="0.25">
      <c r="A2032">
        <v>5.0415094913565657</v>
      </c>
      <c r="B2032">
        <v>50</v>
      </c>
      <c r="C2032">
        <f t="shared" si="62"/>
        <v>2500</v>
      </c>
      <c r="E2032" s="33"/>
      <c r="F2032" s="50">
        <v>3.0935325710994155</v>
      </c>
      <c r="G2032" s="2">
        <v>50</v>
      </c>
      <c r="H2032" s="2">
        <f t="shared" si="63"/>
        <v>2500</v>
      </c>
      <c r="I2032" s="2"/>
      <c r="K2032" s="2"/>
    </row>
    <row r="2033" spans="1:11" x14ac:dyDescent="0.25">
      <c r="A2033">
        <v>5.0424448504944444</v>
      </c>
      <c r="B2033">
        <v>23</v>
      </c>
      <c r="C2033">
        <f t="shared" si="62"/>
        <v>529</v>
      </c>
      <c r="E2033" s="33"/>
      <c r="F2033" s="50">
        <v>3.0945325079993906</v>
      </c>
      <c r="G2033" s="2">
        <v>23</v>
      </c>
      <c r="H2033" s="2">
        <f t="shared" si="63"/>
        <v>529</v>
      </c>
      <c r="I2033" s="2"/>
      <c r="K2033" s="2"/>
    </row>
    <row r="2034" spans="1:11" x14ac:dyDescent="0.25">
      <c r="A2034">
        <v>5.0424448504944444</v>
      </c>
      <c r="B2034">
        <v>44</v>
      </c>
      <c r="C2034">
        <f t="shared" si="62"/>
        <v>1936</v>
      </c>
      <c r="E2034" s="33"/>
      <c r="F2034" s="50">
        <v>3.0945325079993906</v>
      </c>
      <c r="G2034" s="2">
        <v>44</v>
      </c>
      <c r="H2034" s="2">
        <f t="shared" si="63"/>
        <v>1936</v>
      </c>
      <c r="I2034" s="2"/>
      <c r="K2034" s="2"/>
    </row>
    <row r="2035" spans="1:11" x14ac:dyDescent="0.25">
      <c r="A2035">
        <v>5.0424448504944444</v>
      </c>
      <c r="B2035">
        <v>55</v>
      </c>
      <c r="C2035">
        <f t="shared" si="62"/>
        <v>3025</v>
      </c>
      <c r="E2035" s="33"/>
      <c r="F2035" s="50">
        <v>3.0945325079993906</v>
      </c>
      <c r="G2035" s="2">
        <v>55</v>
      </c>
      <c r="H2035" s="2">
        <f t="shared" si="63"/>
        <v>3025</v>
      </c>
      <c r="I2035" s="2"/>
      <c r="K2035" s="2"/>
    </row>
    <row r="2036" spans="1:11" x14ac:dyDescent="0.25">
      <c r="A2036">
        <v>5.0433800836488638</v>
      </c>
      <c r="B2036">
        <v>31</v>
      </c>
      <c r="C2036">
        <f t="shared" si="62"/>
        <v>961</v>
      </c>
      <c r="E2036" s="33"/>
      <c r="F2036" s="50">
        <v>3.0955338217263666</v>
      </c>
      <c r="G2036" s="2">
        <v>31</v>
      </c>
      <c r="H2036" s="2">
        <f t="shared" si="63"/>
        <v>961</v>
      </c>
      <c r="I2036" s="2"/>
      <c r="K2036" s="2"/>
    </row>
    <row r="2037" spans="1:11" x14ac:dyDescent="0.25">
      <c r="A2037">
        <v>5.0443151907470121</v>
      </c>
      <c r="B2037">
        <v>47</v>
      </c>
      <c r="C2037">
        <f t="shared" si="62"/>
        <v>2209</v>
      </c>
      <c r="E2037" s="33"/>
      <c r="F2037" s="50">
        <v>3.0965365139472869</v>
      </c>
      <c r="G2037" s="2">
        <v>47</v>
      </c>
      <c r="H2037" s="2">
        <f t="shared" si="63"/>
        <v>2209</v>
      </c>
      <c r="I2037" s="2"/>
      <c r="K2037" s="2"/>
    </row>
    <row r="2038" spans="1:11" x14ac:dyDescent="0.25">
      <c r="A2038">
        <v>5.0443151907470121</v>
      </c>
      <c r="B2038">
        <v>52</v>
      </c>
      <c r="C2038">
        <f t="shared" si="62"/>
        <v>2704</v>
      </c>
      <c r="E2038" s="33"/>
      <c r="F2038" s="50">
        <v>3.0965365139472869</v>
      </c>
      <c r="G2038" s="2">
        <v>52</v>
      </c>
      <c r="H2038" s="2">
        <f t="shared" si="63"/>
        <v>2704</v>
      </c>
      <c r="I2038" s="2"/>
      <c r="K2038" s="2"/>
    </row>
    <row r="2039" spans="1:11" x14ac:dyDescent="0.25">
      <c r="A2039">
        <v>5.0453124992943525</v>
      </c>
      <c r="B2039">
        <v>57</v>
      </c>
      <c r="C2039">
        <f t="shared" si="62"/>
        <v>3249</v>
      </c>
      <c r="E2039" s="33"/>
      <c r="F2039" s="50">
        <v>3.0976075736035096</v>
      </c>
      <c r="G2039" s="2">
        <v>57</v>
      </c>
      <c r="H2039" s="2">
        <f t="shared" si="63"/>
        <v>3249</v>
      </c>
      <c r="I2039" s="2"/>
      <c r="K2039" s="2"/>
    </row>
    <row r="2040" spans="1:11" x14ac:dyDescent="0.25">
      <c r="A2040">
        <v>5.0453124992943525</v>
      </c>
      <c r="B2040">
        <v>53</v>
      </c>
      <c r="C2040">
        <f t="shared" si="62"/>
        <v>2809</v>
      </c>
      <c r="E2040" s="33"/>
      <c r="F2040" s="50">
        <v>3.0976075736035096</v>
      </c>
      <c r="G2040" s="2">
        <v>53</v>
      </c>
      <c r="H2040" s="2">
        <f t="shared" si="63"/>
        <v>2809</v>
      </c>
      <c r="I2040" s="2"/>
      <c r="K2040" s="2"/>
    </row>
    <row r="2041" spans="1:11" x14ac:dyDescent="0.25">
      <c r="A2041">
        <v>5.0462473456456536</v>
      </c>
      <c r="B2041">
        <v>50</v>
      </c>
      <c r="C2041">
        <f t="shared" si="62"/>
        <v>2500</v>
      </c>
      <c r="E2041" s="33"/>
      <c r="F2041" s="50">
        <v>3.0986131200032823</v>
      </c>
      <c r="G2041" s="2">
        <v>50</v>
      </c>
      <c r="H2041" s="2">
        <f t="shared" si="63"/>
        <v>2500</v>
      </c>
      <c r="I2041" s="2"/>
      <c r="K2041" s="2"/>
    </row>
    <row r="2042" spans="1:11" x14ac:dyDescent="0.25">
      <c r="A2042">
        <v>5.0471820657176494</v>
      </c>
      <c r="B2042">
        <v>52</v>
      </c>
      <c r="C2042">
        <f t="shared" si="62"/>
        <v>2704</v>
      </c>
      <c r="E2042" s="33"/>
      <c r="F2042" s="50">
        <v>3.0996200500220183</v>
      </c>
      <c r="G2042" s="2">
        <v>52</v>
      </c>
      <c r="H2042" s="2">
        <f t="shared" si="63"/>
        <v>2704</v>
      </c>
      <c r="I2042" s="2"/>
      <c r="K2042" s="2"/>
    </row>
    <row r="2043" spans="1:11" x14ac:dyDescent="0.25">
      <c r="A2043">
        <v>5.0491134200560452</v>
      </c>
      <c r="B2043">
        <v>56</v>
      </c>
      <c r="C2043">
        <f t="shared" si="62"/>
        <v>3136</v>
      </c>
      <c r="E2043" s="33"/>
      <c r="F2043" s="50">
        <v>3.1017054304617222</v>
      </c>
      <c r="G2043" s="2">
        <v>56</v>
      </c>
      <c r="H2043" s="2">
        <f t="shared" si="63"/>
        <v>3136</v>
      </c>
      <c r="I2043" s="2"/>
      <c r="K2043" s="2"/>
    </row>
    <row r="2044" spans="1:11" x14ac:dyDescent="0.25">
      <c r="A2044">
        <v>5.0500477524187319</v>
      </c>
      <c r="B2044">
        <v>50</v>
      </c>
      <c r="C2044">
        <f t="shared" si="62"/>
        <v>2500</v>
      </c>
      <c r="E2044" s="33"/>
      <c r="F2044" s="50">
        <v>3.1027166140350966</v>
      </c>
      <c r="G2044" s="2">
        <v>50</v>
      </c>
      <c r="H2044" s="2">
        <f t="shared" si="63"/>
        <v>2500</v>
      </c>
      <c r="I2044" s="2"/>
      <c r="K2044" s="2"/>
    </row>
    <row r="2045" spans="1:11" x14ac:dyDescent="0.25">
      <c r="A2045">
        <v>5.051916037348299</v>
      </c>
      <c r="B2045">
        <v>52</v>
      </c>
      <c r="C2045">
        <f t="shared" si="62"/>
        <v>2704</v>
      </c>
      <c r="E2045" s="33"/>
      <c r="F2045" s="50">
        <v>3.1047431542027808</v>
      </c>
      <c r="G2045" s="2">
        <v>52</v>
      </c>
      <c r="H2045" s="2">
        <f t="shared" si="63"/>
        <v>2704</v>
      </c>
      <c r="I2045" s="2"/>
      <c r="K2045" s="2"/>
    </row>
    <row r="2046" spans="1:11" x14ac:dyDescent="0.25">
      <c r="A2046">
        <v>5.051916037348299</v>
      </c>
      <c r="B2046">
        <v>67</v>
      </c>
      <c r="C2046">
        <f t="shared" si="62"/>
        <v>4489</v>
      </c>
      <c r="E2046" s="33"/>
      <c r="F2046" s="50">
        <v>3.1047431542027808</v>
      </c>
      <c r="G2046" s="2">
        <v>67</v>
      </c>
      <c r="H2046" s="2">
        <f t="shared" si="63"/>
        <v>4489</v>
      </c>
      <c r="I2046" s="2"/>
      <c r="K2046" s="2"/>
    </row>
    <row r="2047" spans="1:11" x14ac:dyDescent="0.25">
      <c r="A2047">
        <v>5.0538460659326105</v>
      </c>
      <c r="B2047">
        <v>37</v>
      </c>
      <c r="C2047">
        <f t="shared" si="62"/>
        <v>1369</v>
      </c>
      <c r="E2047" s="33"/>
      <c r="F2047" s="50">
        <v>3.1068431029930279</v>
      </c>
      <c r="G2047" s="2">
        <v>37</v>
      </c>
      <c r="H2047" s="2">
        <f t="shared" si="63"/>
        <v>1369</v>
      </c>
      <c r="I2047" s="2"/>
      <c r="K2047" s="2"/>
    </row>
    <row r="2048" spans="1:11" x14ac:dyDescent="0.25">
      <c r="A2048">
        <v>5.0538460659326105</v>
      </c>
      <c r="B2048">
        <v>51</v>
      </c>
      <c r="C2048">
        <f t="shared" si="62"/>
        <v>2601</v>
      </c>
      <c r="E2048" s="33"/>
      <c r="F2048" s="50">
        <v>3.1068431029930279</v>
      </c>
      <c r="G2048" s="2">
        <v>51</v>
      </c>
      <c r="H2048" s="2">
        <f t="shared" si="63"/>
        <v>2601</v>
      </c>
      <c r="I2048" s="2"/>
      <c r="K2048" s="2"/>
    </row>
    <row r="2049" spans="1:11" x14ac:dyDescent="0.25">
      <c r="A2049">
        <v>5.0547797562385979</v>
      </c>
      <c r="B2049">
        <v>52</v>
      </c>
      <c r="C2049">
        <f t="shared" si="62"/>
        <v>2704</v>
      </c>
      <c r="E2049" s="33"/>
      <c r="F2049" s="50">
        <v>3.1078613488624818</v>
      </c>
      <c r="G2049" s="2">
        <v>52</v>
      </c>
      <c r="H2049" s="2">
        <f t="shared" si="63"/>
        <v>2704</v>
      </c>
      <c r="I2049" s="2"/>
      <c r="K2049" s="2"/>
    </row>
    <row r="2050" spans="1:11" x14ac:dyDescent="0.25">
      <c r="A2050">
        <v>5.0557755526458044</v>
      </c>
      <c r="B2050">
        <v>60</v>
      </c>
      <c r="C2050">
        <f t="shared" si="62"/>
        <v>3600</v>
      </c>
      <c r="E2050" s="33"/>
      <c r="F2050" s="50">
        <v>3.1089490198401597</v>
      </c>
      <c r="G2050" s="2">
        <v>60</v>
      </c>
      <c r="H2050" s="2">
        <f t="shared" si="63"/>
        <v>3600</v>
      </c>
      <c r="I2050" s="2"/>
      <c r="K2050" s="2"/>
    </row>
    <row r="2051" spans="1:11" x14ac:dyDescent="0.25">
      <c r="A2051">
        <v>5.0585754549457942</v>
      </c>
      <c r="B2051">
        <v>42</v>
      </c>
      <c r="C2051">
        <f t="shared" si="62"/>
        <v>1764</v>
      </c>
      <c r="E2051" s="33"/>
      <c r="F2051" s="50">
        <v>3.1120166460655367</v>
      </c>
      <c r="G2051" s="2">
        <v>42</v>
      </c>
      <c r="H2051" s="2">
        <f t="shared" si="63"/>
        <v>1764</v>
      </c>
      <c r="I2051" s="2"/>
      <c r="K2051" s="2"/>
    </row>
    <row r="2052" spans="1:11" x14ac:dyDescent="0.25">
      <c r="A2052">
        <v>5.0595706999062937</v>
      </c>
      <c r="B2052">
        <v>23</v>
      </c>
      <c r="C2052">
        <f t="shared" si="62"/>
        <v>529</v>
      </c>
      <c r="E2052" s="33"/>
      <c r="F2052" s="50">
        <v>3.1131104044875375</v>
      </c>
      <c r="G2052" s="2">
        <v>23</v>
      </c>
      <c r="H2052" s="2">
        <f t="shared" si="63"/>
        <v>529</v>
      </c>
      <c r="I2052" s="2"/>
      <c r="K2052" s="2"/>
    </row>
    <row r="2053" spans="1:11" x14ac:dyDescent="0.25">
      <c r="A2053">
        <v>5.0595706999062937</v>
      </c>
      <c r="B2053">
        <v>36</v>
      </c>
      <c r="C2053">
        <f t="shared" si="62"/>
        <v>1296</v>
      </c>
      <c r="E2053" s="33"/>
      <c r="F2053" s="50">
        <v>3.1131104044875375</v>
      </c>
      <c r="G2053" s="2">
        <v>36</v>
      </c>
      <c r="H2053" s="2">
        <f t="shared" si="63"/>
        <v>1296</v>
      </c>
      <c r="I2053" s="2"/>
      <c r="K2053" s="2"/>
    </row>
    <row r="2054" spans="1:11" x14ac:dyDescent="0.25">
      <c r="A2054">
        <v>5.0595706999062937</v>
      </c>
      <c r="B2054">
        <v>44</v>
      </c>
      <c r="C2054">
        <f t="shared" si="62"/>
        <v>1936</v>
      </c>
      <c r="E2054" s="33"/>
      <c r="F2054" s="50">
        <v>3.1131104044875375</v>
      </c>
      <c r="G2054" s="2">
        <v>44</v>
      </c>
      <c r="H2054" s="2">
        <f t="shared" si="63"/>
        <v>1936</v>
      </c>
      <c r="I2054" s="2"/>
      <c r="K2054" s="2"/>
    </row>
    <row r="2055" spans="1:11" x14ac:dyDescent="0.25">
      <c r="A2055">
        <v>5.0614363937160576</v>
      </c>
      <c r="B2055">
        <v>51</v>
      </c>
      <c r="C2055">
        <f t="shared" si="62"/>
        <v>2601</v>
      </c>
      <c r="E2055" s="33"/>
      <c r="F2055" s="50">
        <v>3.115165520171721</v>
      </c>
      <c r="G2055" s="2">
        <v>51</v>
      </c>
      <c r="H2055" s="2">
        <f t="shared" si="63"/>
        <v>2601</v>
      </c>
      <c r="I2055" s="2"/>
      <c r="K2055" s="2"/>
    </row>
    <row r="2056" spans="1:11" x14ac:dyDescent="0.25">
      <c r="A2056">
        <v>5.0623690494733768</v>
      </c>
      <c r="B2056">
        <v>47</v>
      </c>
      <c r="C2056">
        <f t="shared" si="62"/>
        <v>2209</v>
      </c>
      <c r="E2056" s="33"/>
      <c r="F2056" s="50">
        <v>3.1161951938640184</v>
      </c>
      <c r="G2056" s="2">
        <v>47</v>
      </c>
      <c r="H2056" s="2">
        <f t="shared" si="63"/>
        <v>2209</v>
      </c>
      <c r="I2056" s="2"/>
      <c r="K2056" s="2"/>
    </row>
    <row r="2057" spans="1:11" x14ac:dyDescent="0.25">
      <c r="A2057">
        <v>5.0642961338364838</v>
      </c>
      <c r="B2057">
        <v>51</v>
      </c>
      <c r="C2057">
        <f t="shared" si="62"/>
        <v>2601</v>
      </c>
      <c r="E2057" s="33"/>
      <c r="F2057" s="50">
        <v>3.1183276652432408</v>
      </c>
      <c r="G2057" s="2">
        <v>51</v>
      </c>
      <c r="H2057" s="2">
        <f t="shared" si="63"/>
        <v>2601</v>
      </c>
      <c r="I2057" s="2"/>
      <c r="K2057" s="2"/>
    </row>
    <row r="2058" spans="1:11" x14ac:dyDescent="0.25">
      <c r="A2058">
        <v>5.0661605349777226</v>
      </c>
      <c r="B2058">
        <v>46</v>
      </c>
      <c r="C2058">
        <f t="shared" si="62"/>
        <v>2116</v>
      </c>
      <c r="E2058" s="33"/>
      <c r="F2058" s="50">
        <v>3.1203971070448899</v>
      </c>
      <c r="G2058" s="2">
        <v>46</v>
      </c>
      <c r="H2058" s="2">
        <f t="shared" si="63"/>
        <v>2116</v>
      </c>
      <c r="I2058" s="2"/>
      <c r="K2058" s="2"/>
    </row>
    <row r="2059" spans="1:11" x14ac:dyDescent="0.25">
      <c r="A2059">
        <v>5.0671546732331194</v>
      </c>
      <c r="B2059">
        <v>49</v>
      </c>
      <c r="C2059">
        <f t="shared" si="62"/>
        <v>2401</v>
      </c>
      <c r="E2059" s="33"/>
      <c r="F2059" s="50">
        <v>3.1215031306634931</v>
      </c>
      <c r="G2059" s="2">
        <v>49</v>
      </c>
      <c r="H2059" s="2">
        <f t="shared" si="63"/>
        <v>2401</v>
      </c>
      <c r="I2059" s="2"/>
      <c r="K2059" s="2"/>
    </row>
    <row r="2060" spans="1:11" x14ac:dyDescent="0.25">
      <c r="A2060">
        <v>5.0680865456896189</v>
      </c>
      <c r="B2060">
        <v>45</v>
      </c>
      <c r="C2060">
        <f t="shared" si="62"/>
        <v>2025</v>
      </c>
      <c r="E2060" s="33"/>
      <c r="F2060" s="50">
        <v>3.1225414968136005</v>
      </c>
      <c r="G2060" s="2">
        <v>45</v>
      </c>
      <c r="H2060" s="2">
        <f t="shared" si="63"/>
        <v>2025</v>
      </c>
      <c r="I2060" s="2"/>
      <c r="K2060" s="2"/>
    </row>
    <row r="2061" spans="1:11" x14ac:dyDescent="0.25">
      <c r="A2061">
        <v>5.0680865456896189</v>
      </c>
      <c r="B2061">
        <v>51</v>
      </c>
      <c r="C2061">
        <f t="shared" si="62"/>
        <v>2601</v>
      </c>
      <c r="E2061" s="33"/>
      <c r="F2061" s="50">
        <v>3.1225414968136005</v>
      </c>
      <c r="G2061" s="2">
        <v>51</v>
      </c>
      <c r="H2061" s="2">
        <f t="shared" si="63"/>
        <v>2601</v>
      </c>
      <c r="I2061" s="2"/>
      <c r="K2061" s="2"/>
    </row>
    <row r="2062" spans="1:11" x14ac:dyDescent="0.25">
      <c r="A2062">
        <v>5.0680865456896189</v>
      </c>
      <c r="B2062">
        <v>50</v>
      </c>
      <c r="C2062">
        <f t="shared" si="62"/>
        <v>2500</v>
      </c>
      <c r="E2062" s="33"/>
      <c r="F2062" s="50">
        <v>3.1225414968136005</v>
      </c>
      <c r="G2062" s="2">
        <v>50</v>
      </c>
      <c r="H2062" s="2">
        <f t="shared" si="63"/>
        <v>2500</v>
      </c>
      <c r="I2062" s="2"/>
      <c r="K2062" s="2"/>
    </row>
    <row r="2063" spans="1:11" x14ac:dyDescent="0.25">
      <c r="A2063">
        <v>5.0680865456896189</v>
      </c>
      <c r="B2063">
        <v>51</v>
      </c>
      <c r="C2063">
        <f t="shared" si="62"/>
        <v>2601</v>
      </c>
      <c r="E2063" s="33"/>
      <c r="F2063" s="50">
        <v>3.1225414968136005</v>
      </c>
      <c r="G2063" s="2">
        <v>51</v>
      </c>
      <c r="H2063" s="2">
        <f t="shared" si="63"/>
        <v>2601</v>
      </c>
      <c r="I2063" s="2"/>
      <c r="K2063" s="2"/>
    </row>
    <row r="2064" spans="1:11" x14ac:dyDescent="0.25">
      <c r="A2064">
        <v>5.0718748412362586</v>
      </c>
      <c r="B2064">
        <v>70</v>
      </c>
      <c r="C2064">
        <f t="shared" si="62"/>
        <v>4900</v>
      </c>
      <c r="E2064" s="33"/>
      <c r="F2064" s="50">
        <v>3.1267788680050117</v>
      </c>
      <c r="G2064" s="2">
        <v>70</v>
      </c>
      <c r="H2064" s="2">
        <f t="shared" si="63"/>
        <v>4900</v>
      </c>
      <c r="I2064" s="2"/>
      <c r="K2064" s="2"/>
    </row>
    <row r="2065" spans="1:11" x14ac:dyDescent="0.25">
      <c r="A2065">
        <v>5.0728060645834923</v>
      </c>
      <c r="B2065">
        <v>45</v>
      </c>
      <c r="C2065">
        <f t="shared" si="62"/>
        <v>2025</v>
      </c>
      <c r="E2065" s="33"/>
      <c r="F2065" s="50">
        <v>3.1278244637568884</v>
      </c>
      <c r="G2065" s="2">
        <v>45</v>
      </c>
      <c r="H2065" s="2">
        <f t="shared" si="63"/>
        <v>2025</v>
      </c>
      <c r="I2065" s="2"/>
      <c r="K2065" s="2"/>
    </row>
    <row r="2066" spans="1:11" x14ac:dyDescent="0.25">
      <c r="A2066">
        <v>5.0737371596000553</v>
      </c>
      <c r="B2066">
        <v>56</v>
      </c>
      <c r="C2066">
        <f t="shared" si="62"/>
        <v>3136</v>
      </c>
      <c r="E2066" s="33"/>
      <c r="F2066" s="50">
        <v>3.1288714916559726</v>
      </c>
      <c r="G2066" s="2">
        <v>56</v>
      </c>
      <c r="H2066" s="2">
        <f t="shared" si="63"/>
        <v>3136</v>
      </c>
      <c r="I2066" s="2"/>
      <c r="K2066" s="2"/>
    </row>
    <row r="2067" spans="1:11" x14ac:dyDescent="0.25">
      <c r="A2067">
        <v>5.075661015661824</v>
      </c>
      <c r="B2067">
        <v>55</v>
      </c>
      <c r="C2067">
        <f t="shared" si="62"/>
        <v>3025</v>
      </c>
      <c r="E2067" s="33"/>
      <c r="F2067" s="50">
        <v>3.1310398950918472</v>
      </c>
      <c r="G2067" s="2">
        <v>55</v>
      </c>
      <c r="H2067" s="2">
        <f t="shared" si="63"/>
        <v>3025</v>
      </c>
      <c r="I2067" s="2"/>
      <c r="K2067" s="2"/>
    </row>
    <row r="2068" spans="1:11" x14ac:dyDescent="0.25">
      <c r="A2068">
        <v>5.0765917166857211</v>
      </c>
      <c r="B2068">
        <v>44</v>
      </c>
      <c r="C2068">
        <f t="shared" si="62"/>
        <v>1936</v>
      </c>
      <c r="E2068" s="33"/>
      <c r="F2068" s="50">
        <v>3.1320913257473473</v>
      </c>
      <c r="G2068" s="2">
        <v>44</v>
      </c>
      <c r="H2068" s="2">
        <f t="shared" si="63"/>
        <v>1936</v>
      </c>
      <c r="I2068" s="2"/>
      <c r="K2068" s="2"/>
    </row>
    <row r="2069" spans="1:11" x14ac:dyDescent="0.25">
      <c r="A2069">
        <v>5.0765917166857211</v>
      </c>
      <c r="B2069">
        <v>50</v>
      </c>
      <c r="C2069">
        <f t="shared" si="62"/>
        <v>2500</v>
      </c>
      <c r="E2069" s="33"/>
      <c r="F2069" s="50">
        <v>3.1320913257473473</v>
      </c>
      <c r="G2069" s="2">
        <v>50</v>
      </c>
      <c r="H2069" s="2">
        <f t="shared" si="63"/>
        <v>2500</v>
      </c>
      <c r="I2069" s="2"/>
      <c r="K2069" s="2"/>
    </row>
    <row r="2070" spans="1:11" x14ac:dyDescent="0.25">
      <c r="A2070">
        <v>5.0785147578027345</v>
      </c>
      <c r="B2070">
        <v>26</v>
      </c>
      <c r="C2070">
        <f t="shared" si="62"/>
        <v>676</v>
      </c>
      <c r="E2070" s="33"/>
      <c r="F2070" s="50">
        <v>3.134268845140785</v>
      </c>
      <c r="G2070" s="2">
        <v>26</v>
      </c>
      <c r="H2070" s="2">
        <f t="shared" si="63"/>
        <v>676</v>
      </c>
      <c r="I2070" s="2"/>
      <c r="K2070" s="2"/>
    </row>
    <row r="2071" spans="1:11" x14ac:dyDescent="0.25">
      <c r="A2071">
        <v>5.0785147578027345</v>
      </c>
      <c r="B2071">
        <v>52</v>
      </c>
      <c r="C2071">
        <f t="shared" si="62"/>
        <v>2704</v>
      </c>
      <c r="E2071" s="33"/>
      <c r="F2071" s="50">
        <v>3.134268845140785</v>
      </c>
      <c r="G2071" s="2">
        <v>52</v>
      </c>
      <c r="H2071" s="2">
        <f t="shared" si="63"/>
        <v>2704</v>
      </c>
      <c r="I2071" s="2"/>
      <c r="K2071" s="2"/>
    </row>
    <row r="2072" spans="1:11" x14ac:dyDescent="0.25">
      <c r="A2072">
        <v>5.0785147578027345</v>
      </c>
      <c r="B2072">
        <v>49</v>
      </c>
      <c r="C2072">
        <f t="shared" si="62"/>
        <v>2401</v>
      </c>
      <c r="E2072" s="33"/>
      <c r="F2072" s="50">
        <v>3.134268845140785</v>
      </c>
      <c r="G2072" s="2">
        <v>49</v>
      </c>
      <c r="H2072" s="2">
        <f t="shared" si="63"/>
        <v>2401</v>
      </c>
      <c r="I2072" s="2"/>
      <c r="K2072" s="2"/>
    </row>
    <row r="2073" spans="1:11" x14ac:dyDescent="0.25">
      <c r="A2073">
        <v>5.0794450641633517</v>
      </c>
      <c r="B2073">
        <v>28</v>
      </c>
      <c r="C2073">
        <f t="shared" si="62"/>
        <v>784</v>
      </c>
      <c r="E2073" s="33"/>
      <c r="F2073" s="50">
        <v>3.135324694948372</v>
      </c>
      <c r="G2073" s="2">
        <v>28</v>
      </c>
      <c r="H2073" s="2">
        <f t="shared" si="63"/>
        <v>784</v>
      </c>
      <c r="I2073" s="2"/>
      <c r="K2073" s="2"/>
    </row>
    <row r="2074" spans="1:11" x14ac:dyDescent="0.25">
      <c r="A2074">
        <v>5.0794450641633517</v>
      </c>
      <c r="B2074">
        <v>42</v>
      </c>
      <c r="C2074">
        <f t="shared" si="62"/>
        <v>1764</v>
      </c>
      <c r="E2074" s="33"/>
      <c r="F2074" s="50">
        <v>3.135324694948372</v>
      </c>
      <c r="G2074" s="2">
        <v>42</v>
      </c>
      <c r="H2074" s="2">
        <f t="shared" si="63"/>
        <v>1764</v>
      </c>
      <c r="I2074" s="2"/>
      <c r="K2074" s="2"/>
    </row>
    <row r="2075" spans="1:11" x14ac:dyDescent="0.25">
      <c r="A2075">
        <v>5.0794450641633517</v>
      </c>
      <c r="B2075">
        <v>42</v>
      </c>
      <c r="C2075">
        <f t="shared" ref="C2075:C2138" si="64">B2075^2</f>
        <v>1764</v>
      </c>
      <c r="E2075" s="33"/>
      <c r="F2075" s="50">
        <v>3.135324694948372</v>
      </c>
      <c r="G2075" s="2">
        <v>42</v>
      </c>
      <c r="H2075" s="2">
        <f t="shared" ref="H2075:H2138" si="65">G2075^2</f>
        <v>1764</v>
      </c>
      <c r="I2075" s="2"/>
      <c r="K2075" s="2"/>
    </row>
    <row r="2076" spans="1:11" x14ac:dyDescent="0.25">
      <c r="A2076">
        <v>5.0841566347917446</v>
      </c>
      <c r="B2076">
        <v>46</v>
      </c>
      <c r="C2076">
        <f t="shared" si="64"/>
        <v>2116</v>
      </c>
      <c r="E2076" s="33"/>
      <c r="F2076" s="50">
        <v>3.1406965721602464</v>
      </c>
      <c r="G2076" s="2">
        <v>46</v>
      </c>
      <c r="H2076" s="2">
        <f t="shared" si="65"/>
        <v>2116</v>
      </c>
      <c r="I2076" s="2"/>
      <c r="K2076" s="2"/>
    </row>
    <row r="2077" spans="1:11" x14ac:dyDescent="0.25">
      <c r="A2077">
        <v>5.0860775078342186</v>
      </c>
      <c r="B2077">
        <v>50</v>
      </c>
      <c r="C2077">
        <f t="shared" si="64"/>
        <v>2500</v>
      </c>
      <c r="E2077" s="33"/>
      <c r="F2077" s="50">
        <v>3.1428984334365753</v>
      </c>
      <c r="G2077" s="2">
        <v>50</v>
      </c>
      <c r="H2077" s="2">
        <f t="shared" si="65"/>
        <v>2500</v>
      </c>
      <c r="I2077" s="2"/>
      <c r="K2077" s="2"/>
    </row>
    <row r="2078" spans="1:11" x14ac:dyDescent="0.25">
      <c r="A2078">
        <v>5.0870067642405505</v>
      </c>
      <c r="B2078">
        <v>30</v>
      </c>
      <c r="C2078">
        <f t="shared" si="64"/>
        <v>900</v>
      </c>
      <c r="E2078" s="33"/>
      <c r="F2078" s="50">
        <v>3.1439660834906276</v>
      </c>
      <c r="G2078" s="2">
        <v>30</v>
      </c>
      <c r="H2078" s="2">
        <f t="shared" si="65"/>
        <v>900</v>
      </c>
      <c r="I2078" s="2"/>
      <c r="K2078" s="2"/>
    </row>
    <row r="2079" spans="1:11" x14ac:dyDescent="0.25">
      <c r="A2079">
        <v>5.0870067642405505</v>
      </c>
      <c r="B2079">
        <v>50</v>
      </c>
      <c r="C2079">
        <f t="shared" si="64"/>
        <v>2500</v>
      </c>
      <c r="E2079" s="33"/>
      <c r="F2079" s="50">
        <v>3.1439660834906276</v>
      </c>
      <c r="G2079" s="2">
        <v>50</v>
      </c>
      <c r="H2079" s="2">
        <f t="shared" si="65"/>
        <v>2500</v>
      </c>
      <c r="I2079" s="2"/>
      <c r="K2079" s="2"/>
    </row>
    <row r="2080" spans="1:11" x14ac:dyDescent="0.25">
      <c r="A2080">
        <v>5.0870067642405505</v>
      </c>
      <c r="B2080">
        <v>45</v>
      </c>
      <c r="C2080">
        <f t="shared" si="64"/>
        <v>2025</v>
      </c>
      <c r="E2080" s="33"/>
      <c r="F2080" s="50">
        <v>3.1439660834906276</v>
      </c>
      <c r="G2080" s="2">
        <v>45</v>
      </c>
      <c r="H2080" s="2">
        <f t="shared" si="65"/>
        <v>2025</v>
      </c>
      <c r="I2080" s="2"/>
      <c r="K2080" s="2"/>
    </row>
    <row r="2081" spans="1:11" x14ac:dyDescent="0.25">
      <c r="A2081">
        <v>5.0879358912302166</v>
      </c>
      <c r="B2081">
        <v>34</v>
      </c>
      <c r="C2081">
        <f t="shared" si="64"/>
        <v>1156</v>
      </c>
      <c r="E2081" s="33"/>
      <c r="F2081" s="50">
        <v>3.1450351924458344</v>
      </c>
      <c r="G2081" s="2">
        <v>34</v>
      </c>
      <c r="H2081" s="2">
        <f t="shared" si="65"/>
        <v>1156</v>
      </c>
      <c r="I2081" s="2"/>
      <c r="K2081" s="2"/>
    </row>
    <row r="2082" spans="1:11" x14ac:dyDescent="0.25">
      <c r="A2082">
        <v>5.0879358912302166</v>
      </c>
      <c r="B2082">
        <v>47</v>
      </c>
      <c r="C2082">
        <f t="shared" si="64"/>
        <v>2209</v>
      </c>
      <c r="E2082" s="33"/>
      <c r="F2082" s="50">
        <v>3.1450351924458344</v>
      </c>
      <c r="G2082" s="2">
        <v>47</v>
      </c>
      <c r="H2082" s="2">
        <f t="shared" si="65"/>
        <v>2209</v>
      </c>
      <c r="I2082" s="2"/>
      <c r="K2082" s="2"/>
    </row>
    <row r="2083" spans="1:11" x14ac:dyDescent="0.25">
      <c r="A2083">
        <v>5.0907844062684653</v>
      </c>
      <c r="B2083">
        <v>43</v>
      </c>
      <c r="C2083">
        <f t="shared" si="64"/>
        <v>1849</v>
      </c>
      <c r="E2083" s="33"/>
      <c r="F2083" s="50">
        <v>3.1483229089599503</v>
      </c>
      <c r="G2083" s="2">
        <v>43</v>
      </c>
      <c r="H2083" s="2">
        <f t="shared" si="65"/>
        <v>1849</v>
      </c>
      <c r="I2083" s="2"/>
      <c r="K2083" s="2"/>
    </row>
    <row r="2084" spans="1:11" x14ac:dyDescent="0.25">
      <c r="A2084">
        <v>5.0907844062684653</v>
      </c>
      <c r="B2084">
        <v>52</v>
      </c>
      <c r="C2084">
        <f t="shared" si="64"/>
        <v>2704</v>
      </c>
      <c r="E2084" s="33"/>
      <c r="F2084" s="50">
        <v>3.1483229089599503</v>
      </c>
      <c r="G2084" s="2">
        <v>52</v>
      </c>
      <c r="H2084" s="2">
        <f t="shared" si="65"/>
        <v>2704</v>
      </c>
      <c r="I2084" s="2"/>
      <c r="K2084" s="2"/>
    </row>
    <row r="2085" spans="1:11" x14ac:dyDescent="0.25">
      <c r="A2085">
        <v>5.0917130062348601</v>
      </c>
      <c r="B2085">
        <v>36</v>
      </c>
      <c r="C2085">
        <f t="shared" si="64"/>
        <v>1296</v>
      </c>
      <c r="E2085" s="33"/>
      <c r="F2085" s="50">
        <v>3.1493979690449221</v>
      </c>
      <c r="G2085" s="2">
        <v>36</v>
      </c>
      <c r="H2085" s="2">
        <f t="shared" si="65"/>
        <v>1296</v>
      </c>
      <c r="I2085" s="2"/>
      <c r="K2085" s="2"/>
    </row>
    <row r="2086" spans="1:11" x14ac:dyDescent="0.25">
      <c r="A2086">
        <v>5.0917130062348601</v>
      </c>
      <c r="B2086">
        <v>51</v>
      </c>
      <c r="C2086">
        <f t="shared" si="64"/>
        <v>2601</v>
      </c>
      <c r="E2086" s="33"/>
      <c r="F2086" s="50">
        <v>3.1493979690449221</v>
      </c>
      <c r="G2086" s="2">
        <v>51</v>
      </c>
      <c r="H2086" s="2">
        <f t="shared" si="65"/>
        <v>2601</v>
      </c>
      <c r="I2086" s="2"/>
      <c r="K2086" s="2"/>
    </row>
    <row r="2087" spans="1:11" x14ac:dyDescent="0.25">
      <c r="A2087">
        <v>5.0917130062348601</v>
      </c>
      <c r="B2087">
        <v>54</v>
      </c>
      <c r="C2087">
        <f t="shared" si="64"/>
        <v>2916</v>
      </c>
      <c r="E2087" s="33"/>
      <c r="F2087" s="50">
        <v>3.1493979690449221</v>
      </c>
      <c r="G2087" s="2">
        <v>54</v>
      </c>
      <c r="H2087" s="2">
        <f t="shared" si="65"/>
        <v>2916</v>
      </c>
      <c r="I2087" s="2"/>
      <c r="K2087" s="2"/>
    </row>
    <row r="2088" spans="1:11" x14ac:dyDescent="0.25">
      <c r="A2088">
        <v>5.0936317015103691</v>
      </c>
      <c r="B2088">
        <v>55</v>
      </c>
      <c r="C2088">
        <f t="shared" si="64"/>
        <v>3025</v>
      </c>
      <c r="E2088" s="33"/>
      <c r="F2088" s="50">
        <v>3.1516244134930278</v>
      </c>
      <c r="G2088" s="2">
        <v>55</v>
      </c>
      <c r="H2088" s="2">
        <f t="shared" si="65"/>
        <v>3025</v>
      </c>
      <c r="I2088" s="2"/>
      <c r="K2088" s="2"/>
    </row>
    <row r="2089" spans="1:11" x14ac:dyDescent="0.25">
      <c r="A2089">
        <v>5.094559903276858</v>
      </c>
      <c r="B2089">
        <v>45</v>
      </c>
      <c r="C2089">
        <f t="shared" si="64"/>
        <v>2025</v>
      </c>
      <c r="E2089" s="33"/>
      <c r="F2089" s="50">
        <v>3.1527039807741328</v>
      </c>
      <c r="G2089" s="2">
        <v>45</v>
      </c>
      <c r="H2089" s="2">
        <f t="shared" si="65"/>
        <v>2025</v>
      </c>
      <c r="I2089" s="2"/>
      <c r="K2089" s="2"/>
    </row>
    <row r="2090" spans="1:11" x14ac:dyDescent="0.25">
      <c r="A2090">
        <v>5.094559903276858</v>
      </c>
      <c r="B2090">
        <v>58</v>
      </c>
      <c r="C2090">
        <f t="shared" si="64"/>
        <v>3364</v>
      </c>
      <c r="E2090" s="33"/>
      <c r="F2090" s="50">
        <v>3.1527039807741328</v>
      </c>
      <c r="G2090" s="2">
        <v>58</v>
      </c>
      <c r="H2090" s="2">
        <f t="shared" si="65"/>
        <v>3364</v>
      </c>
      <c r="I2090" s="2"/>
      <c r="K2090" s="2"/>
    </row>
    <row r="2091" spans="1:11" x14ac:dyDescent="0.25">
      <c r="A2091">
        <v>5.0954879750521744</v>
      </c>
      <c r="B2091">
        <v>47</v>
      </c>
      <c r="C2091">
        <f t="shared" si="64"/>
        <v>2209</v>
      </c>
      <c r="E2091" s="33"/>
      <c r="F2091" s="50">
        <v>3.1537850214230465</v>
      </c>
      <c r="G2091" s="2">
        <v>47</v>
      </c>
      <c r="H2091" s="2">
        <f t="shared" si="65"/>
        <v>2209</v>
      </c>
      <c r="I2091" s="2"/>
      <c r="K2091" s="2"/>
    </row>
    <row r="2092" spans="1:11" x14ac:dyDescent="0.25">
      <c r="A2092">
        <v>5.0954879750521744</v>
      </c>
      <c r="B2092">
        <v>52</v>
      </c>
      <c r="C2092">
        <f t="shared" si="64"/>
        <v>2704</v>
      </c>
      <c r="E2092" s="33"/>
      <c r="F2092" s="50">
        <v>3.1537850214230465</v>
      </c>
      <c r="G2092" s="2">
        <v>52</v>
      </c>
      <c r="H2092" s="2">
        <f t="shared" si="65"/>
        <v>2704</v>
      </c>
      <c r="I2092" s="2"/>
      <c r="K2092" s="2"/>
    </row>
    <row r="2093" spans="1:11" x14ac:dyDescent="0.25">
      <c r="A2093">
        <v>5.0964777749206522</v>
      </c>
      <c r="B2093">
        <v>42</v>
      </c>
      <c r="C2093">
        <f t="shared" si="64"/>
        <v>1764</v>
      </c>
      <c r="E2093" s="33"/>
      <c r="F2093" s="50">
        <v>3.1549397574430915</v>
      </c>
      <c r="G2093" s="2">
        <v>42</v>
      </c>
      <c r="H2093" s="2">
        <f t="shared" si="65"/>
        <v>1764</v>
      </c>
      <c r="I2093" s="2"/>
      <c r="K2093" s="2"/>
    </row>
    <row r="2094" spans="1:11" x14ac:dyDescent="0.25">
      <c r="A2094">
        <v>5.0964777749206522</v>
      </c>
      <c r="B2094">
        <v>51</v>
      </c>
      <c r="C2094">
        <f t="shared" si="64"/>
        <v>2601</v>
      </c>
      <c r="E2094" s="33"/>
      <c r="F2094" s="50">
        <v>3.1549397574430915</v>
      </c>
      <c r="G2094" s="2">
        <v>51</v>
      </c>
      <c r="H2094" s="2">
        <f t="shared" si="65"/>
        <v>2601</v>
      </c>
      <c r="I2094" s="2"/>
      <c r="K2094" s="2"/>
    </row>
    <row r="2095" spans="1:11" x14ac:dyDescent="0.25">
      <c r="A2095">
        <v>5.0974055778243708</v>
      </c>
      <c r="B2095">
        <v>45</v>
      </c>
      <c r="C2095">
        <f t="shared" si="64"/>
        <v>2025</v>
      </c>
      <c r="E2095" s="33"/>
      <c r="F2095" s="50">
        <v>3.1560238487240575</v>
      </c>
      <c r="G2095" s="2">
        <v>45</v>
      </c>
      <c r="H2095" s="2">
        <f t="shared" si="65"/>
        <v>2025</v>
      </c>
      <c r="I2095" s="2"/>
      <c r="K2095" s="2"/>
    </row>
    <row r="2096" spans="1:11" x14ac:dyDescent="0.25">
      <c r="A2096">
        <v>5.098333250521037</v>
      </c>
      <c r="B2096">
        <v>51</v>
      </c>
      <c r="C2096">
        <f t="shared" si="64"/>
        <v>2601</v>
      </c>
      <c r="E2096" s="33"/>
      <c r="F2096" s="50">
        <v>3.1571094188665332</v>
      </c>
      <c r="G2096" s="2">
        <v>51</v>
      </c>
      <c r="H2096" s="2">
        <f t="shared" si="65"/>
        <v>2601</v>
      </c>
      <c r="I2096" s="2"/>
      <c r="K2096" s="2"/>
    </row>
    <row r="2097" spans="1:11" x14ac:dyDescent="0.25">
      <c r="A2097">
        <v>5.0992607929403349</v>
      </c>
      <c r="B2097">
        <v>46</v>
      </c>
      <c r="C2097">
        <f t="shared" si="64"/>
        <v>2116</v>
      </c>
      <c r="E2097" s="33"/>
      <c r="F2097" s="50">
        <v>3.1581964696666067</v>
      </c>
      <c r="G2097" s="2">
        <v>46</v>
      </c>
      <c r="H2097" s="2">
        <f t="shared" si="65"/>
        <v>2116</v>
      </c>
      <c r="I2097" s="2"/>
      <c r="K2097" s="2"/>
    </row>
    <row r="2098" spans="1:11" x14ac:dyDescent="0.25">
      <c r="A2098">
        <v>5.0992607929403349</v>
      </c>
      <c r="B2098">
        <v>44</v>
      </c>
      <c r="C2098">
        <f t="shared" si="64"/>
        <v>1936</v>
      </c>
      <c r="E2098" s="33"/>
      <c r="F2098" s="50">
        <v>3.1581964696666067</v>
      </c>
      <c r="G2098" s="2">
        <v>44</v>
      </c>
      <c r="H2098" s="2">
        <f t="shared" si="65"/>
        <v>1936</v>
      </c>
      <c r="I2098" s="2"/>
      <c r="K2098" s="2"/>
    </row>
    <row r="2099" spans="1:11" x14ac:dyDescent="0.25">
      <c r="A2099">
        <v>5.1030314551692211</v>
      </c>
      <c r="B2099">
        <v>58</v>
      </c>
      <c r="C2099">
        <f t="shared" si="64"/>
        <v>3364</v>
      </c>
      <c r="E2099" s="33"/>
      <c r="F2099" s="50">
        <v>3.1626324344869232</v>
      </c>
      <c r="G2099" s="2">
        <v>58</v>
      </c>
      <c r="H2099" s="2">
        <f t="shared" si="65"/>
        <v>3364</v>
      </c>
      <c r="I2099" s="2"/>
      <c r="K2099" s="2"/>
    </row>
    <row r="2100" spans="1:11" x14ac:dyDescent="0.25">
      <c r="A2100">
        <v>5.1040201238756104</v>
      </c>
      <c r="B2100">
        <v>56</v>
      </c>
      <c r="C2100">
        <f t="shared" si="64"/>
        <v>3136</v>
      </c>
      <c r="E2100" s="33"/>
      <c r="F2100" s="50">
        <v>3.1638000400196686</v>
      </c>
      <c r="G2100" s="2">
        <v>56</v>
      </c>
      <c r="H2100" s="2">
        <f t="shared" si="65"/>
        <v>3136</v>
      </c>
      <c r="I2100" s="2"/>
      <c r="K2100" s="2"/>
    </row>
    <row r="2101" spans="1:11" x14ac:dyDescent="0.25">
      <c r="A2101">
        <v>5.1049468657248758</v>
      </c>
      <c r="B2101">
        <v>51</v>
      </c>
      <c r="C2101">
        <f t="shared" si="64"/>
        <v>2601</v>
      </c>
      <c r="E2101" s="33"/>
      <c r="F2101" s="50">
        <v>3.1648962116131125</v>
      </c>
      <c r="G2101" s="2">
        <v>51</v>
      </c>
      <c r="H2101" s="2">
        <f t="shared" si="65"/>
        <v>2601</v>
      </c>
      <c r="I2101" s="2"/>
      <c r="K2101" s="2"/>
    </row>
    <row r="2102" spans="1:11" x14ac:dyDescent="0.25">
      <c r="A2102">
        <v>5.1106280189491793</v>
      </c>
      <c r="B2102">
        <v>47</v>
      </c>
      <c r="C2102">
        <f t="shared" si="64"/>
        <v>2209</v>
      </c>
      <c r="E2102" s="33"/>
      <c r="F2102" s="50">
        <v>3.1716521373497075</v>
      </c>
      <c r="G2102" s="2">
        <v>47</v>
      </c>
      <c r="H2102" s="2">
        <f t="shared" si="65"/>
        <v>2209</v>
      </c>
      <c r="I2102" s="2"/>
      <c r="K2102" s="2"/>
    </row>
    <row r="2103" spans="1:11" x14ac:dyDescent="0.25">
      <c r="A2103">
        <v>5.1106280189491793</v>
      </c>
      <c r="B2103">
        <v>56</v>
      </c>
      <c r="C2103">
        <f t="shared" si="64"/>
        <v>3136</v>
      </c>
      <c r="E2103" s="33"/>
      <c r="F2103" s="50">
        <v>3.1716521373497075</v>
      </c>
      <c r="G2103" s="2">
        <v>56</v>
      </c>
      <c r="H2103" s="2">
        <f t="shared" si="65"/>
        <v>3136</v>
      </c>
      <c r="I2103" s="2"/>
      <c r="K2103" s="2"/>
    </row>
    <row r="2104" spans="1:11" x14ac:dyDescent="0.25">
      <c r="A2104">
        <v>5.1124795025529028</v>
      </c>
      <c r="B2104">
        <v>49</v>
      </c>
      <c r="C2104">
        <f t="shared" si="64"/>
        <v>2401</v>
      </c>
      <c r="E2104" s="33"/>
      <c r="F2104" s="50">
        <v>3.1738673744340913</v>
      </c>
      <c r="G2104" s="2">
        <v>49</v>
      </c>
      <c r="H2104" s="2">
        <f t="shared" si="65"/>
        <v>2401</v>
      </c>
      <c r="I2104" s="2"/>
      <c r="K2104" s="2"/>
    </row>
    <row r="2105" spans="1:11" x14ac:dyDescent="0.25">
      <c r="A2105">
        <v>5.1143921503275909</v>
      </c>
      <c r="B2105">
        <v>45</v>
      </c>
      <c r="C2105">
        <f t="shared" si="64"/>
        <v>2025</v>
      </c>
      <c r="E2105" s="33"/>
      <c r="F2105" s="50">
        <v>3.1761627914136517</v>
      </c>
      <c r="G2105" s="2">
        <v>45</v>
      </c>
      <c r="H2105" s="2">
        <f t="shared" si="65"/>
        <v>2025</v>
      </c>
      <c r="I2105" s="2"/>
      <c r="K2105" s="2"/>
    </row>
    <row r="2106" spans="1:11" x14ac:dyDescent="0.25">
      <c r="A2106">
        <v>5.1143921503275909</v>
      </c>
      <c r="B2106">
        <v>46</v>
      </c>
      <c r="C2106">
        <f t="shared" si="64"/>
        <v>2116</v>
      </c>
      <c r="E2106" s="33"/>
      <c r="F2106" s="50">
        <v>3.1761627914136517</v>
      </c>
      <c r="G2106" s="2">
        <v>46</v>
      </c>
      <c r="H2106" s="2">
        <f t="shared" si="65"/>
        <v>2116</v>
      </c>
      <c r="I2106" s="2"/>
      <c r="K2106" s="2"/>
    </row>
    <row r="2107" spans="1:11" x14ac:dyDescent="0.25">
      <c r="A2107">
        <v>5.1143921503275909</v>
      </c>
      <c r="B2107">
        <v>54</v>
      </c>
      <c r="C2107">
        <f t="shared" si="64"/>
        <v>2916</v>
      </c>
      <c r="E2107" s="33"/>
      <c r="F2107" s="50">
        <v>3.1761627914136517</v>
      </c>
      <c r="G2107" s="2">
        <v>54</v>
      </c>
      <c r="H2107" s="2">
        <f t="shared" si="65"/>
        <v>2916</v>
      </c>
      <c r="I2107" s="2"/>
      <c r="K2107" s="2"/>
    </row>
    <row r="2108" spans="1:11" x14ac:dyDescent="0.25">
      <c r="A2108">
        <v>5.1190788448789197</v>
      </c>
      <c r="B2108">
        <v>40</v>
      </c>
      <c r="C2108">
        <f t="shared" si="64"/>
        <v>1600</v>
      </c>
      <c r="E2108" s="33"/>
      <c r="F2108" s="50">
        <v>3.1818176249424956</v>
      </c>
      <c r="G2108" s="2">
        <v>40</v>
      </c>
      <c r="H2108" s="2">
        <f t="shared" si="65"/>
        <v>1600</v>
      </c>
      <c r="I2108" s="2"/>
      <c r="K2108" s="2"/>
    </row>
    <row r="2109" spans="1:11" x14ac:dyDescent="0.25">
      <c r="A2109">
        <v>5.1190788448789197</v>
      </c>
      <c r="B2109">
        <v>50</v>
      </c>
      <c r="C2109">
        <f t="shared" si="64"/>
        <v>2500</v>
      </c>
      <c r="E2109" s="33"/>
      <c r="F2109" s="50">
        <v>3.1818176249424956</v>
      </c>
      <c r="G2109" s="2">
        <v>50</v>
      </c>
      <c r="H2109" s="2">
        <f t="shared" si="65"/>
        <v>2500</v>
      </c>
      <c r="I2109" s="2"/>
      <c r="K2109" s="2"/>
    </row>
    <row r="2110" spans="1:11" x14ac:dyDescent="0.25">
      <c r="A2110">
        <v>5.1219138847959087</v>
      </c>
      <c r="B2110">
        <v>41</v>
      </c>
      <c r="C2110">
        <f t="shared" si="64"/>
        <v>1681</v>
      </c>
      <c r="E2110" s="33"/>
      <c r="F2110" s="50">
        <v>3.1852592467872789</v>
      </c>
      <c r="G2110" s="2">
        <v>41</v>
      </c>
      <c r="H2110" s="2">
        <f t="shared" si="65"/>
        <v>1681</v>
      </c>
      <c r="I2110" s="2"/>
      <c r="K2110" s="2"/>
    </row>
    <row r="2111" spans="1:11" x14ac:dyDescent="0.25">
      <c r="A2111">
        <v>5.1219138847959087</v>
      </c>
      <c r="B2111">
        <v>40</v>
      </c>
      <c r="C2111">
        <f t="shared" si="64"/>
        <v>1600</v>
      </c>
      <c r="E2111" s="33"/>
      <c r="F2111" s="50">
        <v>3.1852592467872789</v>
      </c>
      <c r="G2111" s="2">
        <v>40</v>
      </c>
      <c r="H2111" s="2">
        <f t="shared" si="65"/>
        <v>1600</v>
      </c>
      <c r="I2111" s="2"/>
      <c r="K2111" s="2"/>
    </row>
    <row r="2112" spans="1:11" x14ac:dyDescent="0.25">
      <c r="A2112">
        <v>5.1219138847959087</v>
      </c>
      <c r="B2112">
        <v>52</v>
      </c>
      <c r="C2112">
        <f t="shared" si="64"/>
        <v>2704</v>
      </c>
      <c r="E2112" s="33"/>
      <c r="F2112" s="50">
        <v>3.1852592467872789</v>
      </c>
      <c r="G2112" s="2">
        <v>52</v>
      </c>
      <c r="H2112" s="2">
        <f t="shared" si="65"/>
        <v>2704</v>
      </c>
      <c r="I2112" s="2"/>
      <c r="K2112" s="2"/>
    </row>
    <row r="2113" spans="1:11" x14ac:dyDescent="0.25">
      <c r="A2113">
        <v>5.1219138847959087</v>
      </c>
      <c r="B2113">
        <v>51</v>
      </c>
      <c r="C2113">
        <f t="shared" si="64"/>
        <v>2601</v>
      </c>
      <c r="E2113" s="33"/>
      <c r="F2113" s="50">
        <v>3.1852592467872789</v>
      </c>
      <c r="G2113" s="2">
        <v>51</v>
      </c>
      <c r="H2113" s="2">
        <f t="shared" si="65"/>
        <v>2601</v>
      </c>
      <c r="I2113" s="2"/>
      <c r="K2113" s="2"/>
    </row>
    <row r="2114" spans="1:11" x14ac:dyDescent="0.25">
      <c r="A2114">
        <v>5.1228380859223428</v>
      </c>
      <c r="B2114">
        <v>55</v>
      </c>
      <c r="C2114">
        <f t="shared" si="64"/>
        <v>3025</v>
      </c>
      <c r="E2114" s="33"/>
      <c r="F2114" s="50">
        <v>3.1863846174514538</v>
      </c>
      <c r="G2114" s="2">
        <v>55</v>
      </c>
      <c r="H2114" s="2">
        <f t="shared" si="65"/>
        <v>3025</v>
      </c>
      <c r="I2114" s="2"/>
      <c r="K2114" s="2"/>
    </row>
    <row r="2115" spans="1:11" x14ac:dyDescent="0.25">
      <c r="A2115">
        <v>5.1237621549261529</v>
      </c>
      <c r="B2115">
        <v>49</v>
      </c>
      <c r="C2115">
        <f t="shared" si="64"/>
        <v>2401</v>
      </c>
      <c r="E2115" s="33"/>
      <c r="F2115" s="50">
        <v>3.187511517155607</v>
      </c>
      <c r="G2115" s="2">
        <v>49</v>
      </c>
      <c r="H2115" s="2">
        <f t="shared" si="65"/>
        <v>2401</v>
      </c>
      <c r="I2115" s="2"/>
      <c r="K2115" s="2"/>
    </row>
    <row r="2116" spans="1:11" x14ac:dyDescent="0.25">
      <c r="A2116">
        <v>5.128442071466516</v>
      </c>
      <c r="B2116">
        <v>57</v>
      </c>
      <c r="C2116">
        <f t="shared" si="64"/>
        <v>3249</v>
      </c>
      <c r="E2116" s="33"/>
      <c r="F2116" s="50">
        <v>3.1932447094117951</v>
      </c>
      <c r="G2116" s="2">
        <v>57</v>
      </c>
      <c r="H2116" s="2">
        <f t="shared" si="65"/>
        <v>3249</v>
      </c>
      <c r="I2116" s="2"/>
      <c r="K2116" s="2"/>
    </row>
    <row r="2117" spans="1:11" x14ac:dyDescent="0.25">
      <c r="A2117">
        <v>5.1303500083235214</v>
      </c>
      <c r="B2117">
        <v>24</v>
      </c>
      <c r="C2117">
        <f t="shared" si="64"/>
        <v>576</v>
      </c>
      <c r="E2117" s="33"/>
      <c r="F2117" s="50">
        <v>3.1955945887671824</v>
      </c>
      <c r="G2117" s="2">
        <v>24</v>
      </c>
      <c r="H2117" s="2">
        <f t="shared" si="65"/>
        <v>576</v>
      </c>
      <c r="I2117" s="2"/>
      <c r="K2117" s="2"/>
    </row>
    <row r="2118" spans="1:11" x14ac:dyDescent="0.25">
      <c r="A2118">
        <v>5.1303500083235214</v>
      </c>
      <c r="B2118">
        <v>50</v>
      </c>
      <c r="C2118">
        <f t="shared" si="64"/>
        <v>2500</v>
      </c>
      <c r="E2118" s="33"/>
      <c r="F2118" s="50">
        <v>3.1955945887671824</v>
      </c>
      <c r="G2118" s="2">
        <v>50</v>
      </c>
      <c r="H2118" s="2">
        <f t="shared" si="65"/>
        <v>2500</v>
      </c>
      <c r="I2118" s="2"/>
      <c r="K2118" s="2"/>
    </row>
    <row r="2119" spans="1:11" x14ac:dyDescent="0.25">
      <c r="A2119">
        <v>5.1321958592565231</v>
      </c>
      <c r="B2119">
        <v>47</v>
      </c>
      <c r="C2119">
        <f t="shared" si="64"/>
        <v>2209</v>
      </c>
      <c r="E2119" s="33"/>
      <c r="F2119" s="50">
        <v>3.1978749453126296</v>
      </c>
      <c r="G2119" s="2">
        <v>47</v>
      </c>
      <c r="H2119" s="2">
        <f t="shared" si="65"/>
        <v>2209</v>
      </c>
      <c r="I2119" s="2"/>
      <c r="K2119" s="2"/>
    </row>
    <row r="2120" spans="1:11" x14ac:dyDescent="0.25">
      <c r="A2120">
        <v>5.1350251319582538</v>
      </c>
      <c r="B2120">
        <v>42</v>
      </c>
      <c r="C2120">
        <f t="shared" si="64"/>
        <v>1764</v>
      </c>
      <c r="E2120" s="33"/>
      <c r="F2120" s="50">
        <v>3.2013835235048336</v>
      </c>
      <c r="G2120" s="2">
        <v>42</v>
      </c>
      <c r="H2120" s="2">
        <f t="shared" si="65"/>
        <v>1764</v>
      </c>
      <c r="I2120" s="2"/>
      <c r="K2120" s="2"/>
    </row>
    <row r="2121" spans="1:11" x14ac:dyDescent="0.25">
      <c r="A2121">
        <v>5.1387750637034904</v>
      </c>
      <c r="B2121">
        <v>48</v>
      </c>
      <c r="C2121">
        <f t="shared" si="64"/>
        <v>2304</v>
      </c>
      <c r="E2121" s="33"/>
      <c r="F2121" s="50">
        <v>3.2060587493663455</v>
      </c>
      <c r="G2121" s="2">
        <v>48</v>
      </c>
      <c r="H2121" s="2">
        <f t="shared" si="65"/>
        <v>2304</v>
      </c>
      <c r="I2121" s="2"/>
      <c r="K2121" s="2"/>
    </row>
    <row r="2122" spans="1:11" x14ac:dyDescent="0.25">
      <c r="A2122">
        <v>5.1387750637034904</v>
      </c>
      <c r="B2122">
        <v>49</v>
      </c>
      <c r="C2122">
        <f t="shared" si="64"/>
        <v>2401</v>
      </c>
      <c r="E2122" s="33"/>
      <c r="F2122" s="50">
        <v>3.2060587493663455</v>
      </c>
      <c r="G2122" s="2">
        <v>49</v>
      </c>
      <c r="H2122" s="2">
        <f t="shared" si="65"/>
        <v>2401</v>
      </c>
      <c r="I2122" s="2"/>
      <c r="K2122" s="2"/>
    </row>
    <row r="2123" spans="1:11" x14ac:dyDescent="0.25">
      <c r="A2123">
        <v>5.1453474847455531</v>
      </c>
      <c r="B2123">
        <v>45</v>
      </c>
      <c r="C2123">
        <f t="shared" si="64"/>
        <v>2025</v>
      </c>
      <c r="E2123" s="33"/>
      <c r="F2123" s="50">
        <v>3.2143220102242331</v>
      </c>
      <c r="G2123" s="2">
        <v>45</v>
      </c>
      <c r="H2123" s="2">
        <f t="shared" si="65"/>
        <v>2025</v>
      </c>
      <c r="I2123" s="2"/>
      <c r="K2123" s="2"/>
    </row>
    <row r="2124" spans="1:11" x14ac:dyDescent="0.25">
      <c r="A2124">
        <v>5.1509930958246599</v>
      </c>
      <c r="B2124">
        <v>43</v>
      </c>
      <c r="C2124">
        <f t="shared" si="64"/>
        <v>1849</v>
      </c>
      <c r="E2124" s="33"/>
      <c r="F2124" s="50">
        <v>3.2214909276401511</v>
      </c>
      <c r="G2124" s="2">
        <v>43</v>
      </c>
      <c r="H2124" s="2">
        <f t="shared" si="65"/>
        <v>1849</v>
      </c>
      <c r="I2124" s="2"/>
      <c r="K2124" s="2"/>
    </row>
    <row r="2125" spans="1:11" x14ac:dyDescent="0.25">
      <c r="A2125">
        <v>5.1547335988077716</v>
      </c>
      <c r="B2125">
        <v>53</v>
      </c>
      <c r="C2125">
        <f t="shared" si="64"/>
        <v>2809</v>
      </c>
      <c r="E2125" s="33"/>
      <c r="F2125" s="50">
        <v>3.2262771173201097</v>
      </c>
      <c r="G2125" s="2">
        <v>53</v>
      </c>
      <c r="H2125" s="2">
        <f t="shared" si="65"/>
        <v>2809</v>
      </c>
      <c r="I2125" s="2"/>
      <c r="K2125" s="2"/>
    </row>
    <row r="2126" spans="1:11" x14ac:dyDescent="0.25">
      <c r="A2126">
        <v>5.1603095581365048</v>
      </c>
      <c r="B2126">
        <v>45</v>
      </c>
      <c r="C2126">
        <f t="shared" si="64"/>
        <v>2025</v>
      </c>
      <c r="E2126" s="33"/>
      <c r="F2126" s="50">
        <v>3.2334662324110388</v>
      </c>
      <c r="G2126" s="2">
        <v>45</v>
      </c>
      <c r="H2126" s="2">
        <f t="shared" si="65"/>
        <v>2025</v>
      </c>
      <c r="I2126" s="2"/>
      <c r="K2126" s="2"/>
    </row>
    <row r="2127" spans="1:11" x14ac:dyDescent="0.25">
      <c r="A2127">
        <v>5.162207927770571</v>
      </c>
      <c r="B2127">
        <v>53</v>
      </c>
      <c r="C2127">
        <f t="shared" si="64"/>
        <v>2809</v>
      </c>
      <c r="E2127" s="33"/>
      <c r="F2127" s="50">
        <v>3.235928752922808</v>
      </c>
      <c r="G2127" s="2">
        <v>53</v>
      </c>
      <c r="H2127" s="2">
        <f t="shared" si="65"/>
        <v>2809</v>
      </c>
      <c r="I2127" s="2"/>
      <c r="K2127" s="2"/>
    </row>
    <row r="2128" spans="1:11" x14ac:dyDescent="0.25">
      <c r="A2128">
        <v>5.1687559301206143</v>
      </c>
      <c r="B2128">
        <v>66</v>
      </c>
      <c r="C2128">
        <f t="shared" si="64"/>
        <v>4356</v>
      </c>
      <c r="E2128" s="33"/>
      <c r="F2128" s="50">
        <v>3.2444813831659336</v>
      </c>
      <c r="G2128" s="2">
        <v>66</v>
      </c>
      <c r="H2128" s="2">
        <f t="shared" si="65"/>
        <v>4356</v>
      </c>
      <c r="I2128" s="2"/>
      <c r="K2128" s="2"/>
    </row>
    <row r="2129" spans="1:11" x14ac:dyDescent="0.25">
      <c r="A2129">
        <v>5.171507704431126</v>
      </c>
      <c r="B2129">
        <v>40</v>
      </c>
      <c r="C2129">
        <f t="shared" si="64"/>
        <v>1600</v>
      </c>
      <c r="E2129" s="33"/>
      <c r="F2129" s="50">
        <v>3.2481029395206793</v>
      </c>
      <c r="G2129" s="2">
        <v>40</v>
      </c>
      <c r="H2129" s="2">
        <f t="shared" si="65"/>
        <v>1600</v>
      </c>
      <c r="I2129" s="2"/>
      <c r="K2129" s="2"/>
    </row>
    <row r="2130" spans="1:11" x14ac:dyDescent="0.25">
      <c r="A2130">
        <v>5.1743193667916607</v>
      </c>
      <c r="B2130">
        <v>42</v>
      </c>
      <c r="C2130">
        <f t="shared" si="64"/>
        <v>1764</v>
      </c>
      <c r="E2130" s="33"/>
      <c r="F2130" s="50">
        <v>3.2518201451983959</v>
      </c>
      <c r="G2130" s="2">
        <v>42</v>
      </c>
      <c r="H2130" s="2">
        <f t="shared" si="65"/>
        <v>1764</v>
      </c>
      <c r="I2130" s="2"/>
      <c r="K2130" s="2"/>
    </row>
    <row r="2131" spans="1:11" x14ac:dyDescent="0.25">
      <c r="A2131">
        <v>5.1771297508763592</v>
      </c>
      <c r="B2131">
        <v>42</v>
      </c>
      <c r="C2131">
        <f t="shared" si="64"/>
        <v>1764</v>
      </c>
      <c r="E2131" s="33"/>
      <c r="F2131" s="50">
        <v>3.2555527450081305</v>
      </c>
      <c r="G2131" s="2">
        <v>42</v>
      </c>
      <c r="H2131" s="2">
        <f t="shared" si="65"/>
        <v>1764</v>
      </c>
      <c r="I2131" s="2"/>
      <c r="K2131" s="2"/>
    </row>
    <row r="2132" spans="1:11" x14ac:dyDescent="0.25">
      <c r="A2132">
        <v>5.1836619930616266</v>
      </c>
      <c r="B2132">
        <v>41</v>
      </c>
      <c r="C2132">
        <f t="shared" si="64"/>
        <v>1681</v>
      </c>
      <c r="E2132" s="33"/>
      <c r="F2132" s="50">
        <v>3.2642949698947863</v>
      </c>
      <c r="G2132" s="2">
        <v>41</v>
      </c>
      <c r="H2132" s="2">
        <f t="shared" si="65"/>
        <v>1681</v>
      </c>
      <c r="I2132" s="2"/>
      <c r="K2132" s="2"/>
    </row>
    <row r="2133" spans="1:11" x14ac:dyDescent="0.25">
      <c r="A2133">
        <v>5.1911014879902382</v>
      </c>
      <c r="B2133">
        <v>73</v>
      </c>
      <c r="C2133">
        <f t="shared" si="64"/>
        <v>5329</v>
      </c>
      <c r="E2133" s="33"/>
      <c r="F2133" s="50">
        <v>3.2743656836076154</v>
      </c>
      <c r="G2133" s="2">
        <v>73</v>
      </c>
      <c r="H2133" s="2">
        <f t="shared" si="65"/>
        <v>5329</v>
      </c>
      <c r="I2133" s="2"/>
      <c r="K2133" s="2"/>
    </row>
    <row r="2134" spans="1:11" x14ac:dyDescent="0.25">
      <c r="A2134">
        <v>5.1948178357305359</v>
      </c>
      <c r="B2134">
        <v>54</v>
      </c>
      <c r="C2134">
        <f t="shared" si="64"/>
        <v>2916</v>
      </c>
      <c r="E2134" s="33"/>
      <c r="F2134" s="50">
        <v>3.2794424981741015</v>
      </c>
      <c r="G2134" s="2">
        <v>54</v>
      </c>
      <c r="H2134" s="2">
        <f t="shared" si="65"/>
        <v>2916</v>
      </c>
      <c r="I2134" s="2"/>
      <c r="K2134" s="2"/>
    </row>
    <row r="2135" spans="1:11" x14ac:dyDescent="0.25">
      <c r="A2135">
        <v>5.270526006138331</v>
      </c>
      <c r="B2135">
        <v>48</v>
      </c>
      <c r="C2135">
        <f t="shared" si="64"/>
        <v>2304</v>
      </c>
      <c r="E2135" s="33"/>
      <c r="F2135" s="50">
        <v>3.389899159852733</v>
      </c>
      <c r="G2135" s="2">
        <v>48</v>
      </c>
      <c r="H2135" s="2">
        <f t="shared" si="65"/>
        <v>2304</v>
      </c>
      <c r="I2135" s="2"/>
      <c r="K2135" s="2"/>
    </row>
    <row r="2136" spans="1:11" x14ac:dyDescent="0.25">
      <c r="A2136">
        <v>5.3225937145239666</v>
      </c>
      <c r="B2136">
        <v>72</v>
      </c>
      <c r="C2136">
        <f t="shared" si="64"/>
        <v>5184</v>
      </c>
      <c r="E2136" s="33"/>
      <c r="F2136" s="50">
        <v>3.4742846050698724</v>
      </c>
      <c r="G2136" s="2">
        <v>72</v>
      </c>
      <c r="H2136" s="2">
        <f t="shared" si="65"/>
        <v>5184</v>
      </c>
      <c r="I2136" s="2"/>
      <c r="K2136" s="2"/>
    </row>
    <row r="2137" spans="1:11" x14ac:dyDescent="0.25">
      <c r="A2137">
        <v>5.4091533895013333</v>
      </c>
      <c r="B2137">
        <v>81</v>
      </c>
      <c r="C2137">
        <f t="shared" si="64"/>
        <v>6561</v>
      </c>
      <c r="E2137" s="33"/>
      <c r="F2137" s="50">
        <v>3.6318719139200253</v>
      </c>
      <c r="G2137" s="2">
        <v>81</v>
      </c>
      <c r="H2137" s="2">
        <f t="shared" si="65"/>
        <v>6561</v>
      </c>
      <c r="I2137" s="2"/>
      <c r="K2137" s="2"/>
    </row>
    <row r="2138" spans="1:11" x14ac:dyDescent="0.25">
      <c r="A2138">
        <v>5.65906419420382</v>
      </c>
      <c r="B2138">
        <v>72</v>
      </c>
      <c r="C2138">
        <f t="shared" si="64"/>
        <v>5184</v>
      </c>
      <c r="E2138" s="33"/>
      <c r="F2138" s="50">
        <v>4.0958849557522141</v>
      </c>
      <c r="G2138" s="2">
        <v>44</v>
      </c>
      <c r="H2138" s="2">
        <f t="shared" si="65"/>
        <v>1936</v>
      </c>
      <c r="I2138" s="2"/>
      <c r="K2138" s="2"/>
    </row>
    <row r="2139" spans="1:11" x14ac:dyDescent="0.25">
      <c r="A2139">
        <v>5.7635448225539196</v>
      </c>
      <c r="B2139">
        <v>66</v>
      </c>
      <c r="C2139">
        <f t="shared" ref="C2139:C2202" si="66">B2139^2</f>
        <v>4356</v>
      </c>
      <c r="E2139" s="33"/>
      <c r="F2139" s="50">
        <v>4.0958849557522141</v>
      </c>
      <c r="G2139" s="2">
        <v>46</v>
      </c>
      <c r="H2139" s="2">
        <f t="shared" ref="H2139:H2202" si="67">G2139^2</f>
        <v>2116</v>
      </c>
      <c r="I2139" s="2"/>
      <c r="K2139" s="2"/>
    </row>
    <row r="2140" spans="1:11" x14ac:dyDescent="0.25">
      <c r="A2140">
        <v>6.06631600626711</v>
      </c>
      <c r="B2140">
        <v>77</v>
      </c>
      <c r="C2140">
        <f t="shared" si="66"/>
        <v>5929</v>
      </c>
      <c r="E2140" s="33"/>
      <c r="F2140" s="50">
        <v>4.0958849557522141</v>
      </c>
      <c r="G2140" s="2">
        <v>49</v>
      </c>
      <c r="H2140" s="2">
        <f t="shared" si="67"/>
        <v>2401</v>
      </c>
      <c r="I2140" s="2"/>
      <c r="K2140" s="2"/>
    </row>
    <row r="2141" spans="1:11" x14ac:dyDescent="0.25">
      <c r="A2141">
        <v>6.1445539364368731</v>
      </c>
      <c r="B2141">
        <v>47</v>
      </c>
      <c r="C2141">
        <f t="shared" si="66"/>
        <v>2209</v>
      </c>
      <c r="E2141" s="33"/>
      <c r="F2141" s="50">
        <v>4.0958849557522141</v>
      </c>
      <c r="G2141" s="2">
        <v>49</v>
      </c>
      <c r="H2141" s="2">
        <f t="shared" si="67"/>
        <v>2401</v>
      </c>
      <c r="I2141" s="2"/>
      <c r="K2141" s="2"/>
    </row>
    <row r="2142" spans="1:11" x14ac:dyDescent="0.25">
      <c r="A2142">
        <v>6.2228634774490077</v>
      </c>
      <c r="B2142">
        <v>42</v>
      </c>
      <c r="C2142">
        <f t="shared" si="66"/>
        <v>1764</v>
      </c>
      <c r="E2142" s="33"/>
      <c r="F2142" s="50">
        <v>4.0958849557522141</v>
      </c>
      <c r="G2142" s="2">
        <v>48</v>
      </c>
      <c r="H2142" s="2">
        <f t="shared" si="67"/>
        <v>2304</v>
      </c>
      <c r="I2142" s="2"/>
      <c r="K2142" s="2"/>
    </row>
    <row r="2143" spans="1:11" x14ac:dyDescent="0.25">
      <c r="A2143">
        <v>6.2392559221244399</v>
      </c>
      <c r="B2143">
        <v>79</v>
      </c>
      <c r="C2143">
        <f t="shared" si="66"/>
        <v>6241</v>
      </c>
      <c r="E2143" s="33"/>
      <c r="F2143" s="50">
        <v>4.0958849557522141</v>
      </c>
      <c r="G2143" s="2">
        <v>48</v>
      </c>
      <c r="H2143" s="2">
        <f t="shared" si="67"/>
        <v>2304</v>
      </c>
      <c r="I2143" s="2"/>
      <c r="K2143" s="2"/>
    </row>
    <row r="2144" spans="1:11" x14ac:dyDescent="0.25">
      <c r="A2144">
        <v>6.47428834114754</v>
      </c>
      <c r="B2144">
        <v>37</v>
      </c>
      <c r="C2144">
        <f t="shared" si="66"/>
        <v>1369</v>
      </c>
      <c r="E2144" s="33"/>
      <c r="F2144" s="50">
        <v>4.0958849557522141</v>
      </c>
      <c r="G2144" s="2">
        <v>48</v>
      </c>
      <c r="H2144" s="2">
        <f t="shared" si="67"/>
        <v>2304</v>
      </c>
      <c r="I2144" s="2"/>
      <c r="K2144" s="2"/>
    </row>
    <row r="2145" spans="1:11" x14ac:dyDescent="0.25">
      <c r="A2145">
        <v>6.4800643930248123</v>
      </c>
      <c r="B2145">
        <v>73</v>
      </c>
      <c r="C2145">
        <f t="shared" si="66"/>
        <v>5329</v>
      </c>
      <c r="E2145" s="33"/>
      <c r="F2145" s="50">
        <v>4.0958849557522141</v>
      </c>
      <c r="G2145" s="2">
        <v>46</v>
      </c>
      <c r="H2145" s="2">
        <f t="shared" si="67"/>
        <v>2116</v>
      </c>
      <c r="I2145" s="2"/>
      <c r="K2145" s="2"/>
    </row>
    <row r="2146" spans="1:11" x14ac:dyDescent="0.25">
      <c r="A2146">
        <v>6.5439789591656172</v>
      </c>
      <c r="B2146">
        <v>46</v>
      </c>
      <c r="C2146">
        <f t="shared" si="66"/>
        <v>2116</v>
      </c>
      <c r="E2146" s="33"/>
      <c r="F2146" s="50">
        <v>4.0958849557522141</v>
      </c>
      <c r="G2146" s="2">
        <v>45</v>
      </c>
      <c r="H2146" s="2">
        <f t="shared" si="67"/>
        <v>2025</v>
      </c>
      <c r="I2146" s="2"/>
      <c r="K2146" s="2"/>
    </row>
    <row r="2147" spans="1:11" x14ac:dyDescent="0.25">
      <c r="A2147">
        <v>6.731022093152526</v>
      </c>
      <c r="B2147">
        <v>76</v>
      </c>
      <c r="C2147">
        <f t="shared" si="66"/>
        <v>5776</v>
      </c>
      <c r="E2147" s="33"/>
      <c r="F2147" s="50">
        <v>4.0958849557522141</v>
      </c>
      <c r="G2147" s="2">
        <v>43</v>
      </c>
      <c r="H2147" s="2">
        <f t="shared" si="67"/>
        <v>1849</v>
      </c>
      <c r="I2147" s="2"/>
      <c r="K2147" s="2"/>
    </row>
    <row r="2148" spans="1:11" x14ac:dyDescent="0.25">
      <c r="A2148">
        <v>6.7461963748699993</v>
      </c>
      <c r="B2148">
        <v>45</v>
      </c>
      <c r="C2148">
        <f t="shared" si="66"/>
        <v>2025</v>
      </c>
      <c r="E2148" s="33"/>
      <c r="F2148" s="50">
        <v>4.0958849557522141</v>
      </c>
      <c r="G2148" s="2">
        <v>42</v>
      </c>
      <c r="H2148" s="2">
        <f t="shared" si="67"/>
        <v>1764</v>
      </c>
      <c r="I2148" s="2"/>
      <c r="K2148" s="2"/>
    </row>
    <row r="2149" spans="1:11" x14ac:dyDescent="0.25">
      <c r="A2149">
        <v>6.8727012345047713</v>
      </c>
      <c r="B2149">
        <v>65</v>
      </c>
      <c r="C2149">
        <f t="shared" si="66"/>
        <v>4225</v>
      </c>
      <c r="E2149" s="33"/>
      <c r="F2149" s="50">
        <v>4.0958849557522141</v>
      </c>
      <c r="G2149" s="2">
        <v>37</v>
      </c>
      <c r="H2149" s="2">
        <f t="shared" si="67"/>
        <v>1369</v>
      </c>
      <c r="I2149" s="2"/>
      <c r="K2149" s="2"/>
    </row>
    <row r="2150" spans="1:11" x14ac:dyDescent="0.25">
      <c r="A2150">
        <v>6.9225486616912768</v>
      </c>
      <c r="B2150">
        <v>60</v>
      </c>
      <c r="C2150">
        <f t="shared" si="66"/>
        <v>3600</v>
      </c>
      <c r="E2150" s="33"/>
      <c r="F2150" s="50">
        <v>4.0958849557522141</v>
      </c>
      <c r="G2150" s="2">
        <v>37</v>
      </c>
      <c r="H2150" s="2">
        <f t="shared" si="67"/>
        <v>1369</v>
      </c>
      <c r="I2150" s="2"/>
      <c r="K2150" s="2"/>
    </row>
    <row r="2151" spans="1:11" x14ac:dyDescent="0.25">
      <c r="A2151">
        <v>7.1333735629241533</v>
      </c>
      <c r="B2151">
        <v>68</v>
      </c>
      <c r="C2151">
        <f t="shared" si="66"/>
        <v>4624</v>
      </c>
      <c r="E2151" s="33"/>
      <c r="F2151" s="50">
        <v>4.0958849557522141</v>
      </c>
      <c r="G2151" s="2">
        <v>37</v>
      </c>
      <c r="H2151" s="2">
        <f t="shared" si="67"/>
        <v>1369</v>
      </c>
      <c r="I2151" s="2"/>
      <c r="K2151" s="2"/>
    </row>
    <row r="2152" spans="1:11" x14ac:dyDescent="0.25">
      <c r="A2152">
        <v>7.1507189376621021</v>
      </c>
      <c r="B2152">
        <v>72</v>
      </c>
      <c r="C2152">
        <f t="shared" si="66"/>
        <v>5184</v>
      </c>
      <c r="E2152" s="33"/>
      <c r="F2152" s="50">
        <v>4.0958849557522141</v>
      </c>
      <c r="G2152" s="2">
        <v>37</v>
      </c>
      <c r="H2152" s="2">
        <f t="shared" si="67"/>
        <v>1369</v>
      </c>
      <c r="I2152" s="2"/>
      <c r="K2152" s="2"/>
    </row>
    <row r="2153" spans="1:11" x14ac:dyDescent="0.25">
      <c r="A2153">
        <v>7.1532192040407683</v>
      </c>
      <c r="B2153">
        <v>84</v>
      </c>
      <c r="C2153">
        <f t="shared" si="66"/>
        <v>7056</v>
      </c>
      <c r="E2153" s="33"/>
      <c r="F2153" s="50">
        <v>4.0958849557522141</v>
      </c>
      <c r="G2153" s="2">
        <v>41</v>
      </c>
      <c r="H2153" s="2">
        <f t="shared" si="67"/>
        <v>1681</v>
      </c>
      <c r="I2153" s="2"/>
      <c r="K2153" s="2"/>
    </row>
    <row r="2154" spans="1:11" x14ac:dyDescent="0.25">
      <c r="A2154">
        <v>7.1544810400729375</v>
      </c>
      <c r="B2154">
        <v>76</v>
      </c>
      <c r="C2154">
        <f t="shared" si="66"/>
        <v>5776</v>
      </c>
      <c r="E2154" s="33"/>
      <c r="F2154" s="50">
        <v>4.0958849557522141</v>
      </c>
      <c r="G2154" s="2">
        <v>45</v>
      </c>
      <c r="H2154" s="2">
        <f t="shared" si="67"/>
        <v>2025</v>
      </c>
      <c r="I2154" s="2"/>
      <c r="K2154" s="2"/>
    </row>
    <row r="2155" spans="1:11" x14ac:dyDescent="0.25">
      <c r="A2155">
        <v>7.1590779021595319</v>
      </c>
      <c r="B2155">
        <v>73</v>
      </c>
      <c r="C2155">
        <f t="shared" si="66"/>
        <v>5329</v>
      </c>
      <c r="E2155" s="33"/>
      <c r="F2155" s="50">
        <v>4.0958849557522141</v>
      </c>
      <c r="G2155" s="2">
        <v>47</v>
      </c>
      <c r="H2155" s="2">
        <f t="shared" si="67"/>
        <v>2209</v>
      </c>
      <c r="I2155" s="2"/>
      <c r="K2155" s="2"/>
    </row>
    <row r="2156" spans="1:11" x14ac:dyDescent="0.25">
      <c r="A2156">
        <v>7.1594874534296702</v>
      </c>
      <c r="B2156">
        <v>75</v>
      </c>
      <c r="C2156">
        <f t="shared" si="66"/>
        <v>5625</v>
      </c>
      <c r="E2156" s="33"/>
      <c r="F2156" s="50">
        <v>4.0958849557522141</v>
      </c>
      <c r="G2156" s="2">
        <v>51</v>
      </c>
      <c r="H2156" s="2">
        <f t="shared" si="67"/>
        <v>2601</v>
      </c>
      <c r="I2156" s="2"/>
      <c r="K2156" s="2"/>
    </row>
    <row r="2157" spans="1:11" x14ac:dyDescent="0.25">
      <c r="A2157">
        <v>7.1603334014906102</v>
      </c>
      <c r="B2157">
        <v>75</v>
      </c>
      <c r="C2157">
        <f t="shared" si="66"/>
        <v>5625</v>
      </c>
      <c r="E2157" s="33"/>
      <c r="F2157" s="50">
        <v>4.0958849557522141</v>
      </c>
      <c r="G2157" s="2">
        <v>53</v>
      </c>
      <c r="H2157" s="2">
        <f t="shared" si="67"/>
        <v>2809</v>
      </c>
      <c r="I2157" s="2"/>
      <c r="K2157" s="2"/>
    </row>
    <row r="2158" spans="1:11" x14ac:dyDescent="0.25">
      <c r="A2158">
        <v>7.1690298009064639</v>
      </c>
      <c r="B2158">
        <v>72</v>
      </c>
      <c r="C2158">
        <f t="shared" si="66"/>
        <v>5184</v>
      </c>
      <c r="E2158" s="33"/>
      <c r="F2158" s="50">
        <v>4.0958849557522141</v>
      </c>
      <c r="G2158" s="2">
        <v>54</v>
      </c>
      <c r="H2158" s="2">
        <f t="shared" si="67"/>
        <v>2916</v>
      </c>
      <c r="I2158" s="2"/>
      <c r="K2158" s="2"/>
    </row>
    <row r="2159" spans="1:11" x14ac:dyDescent="0.25">
      <c r="A2159">
        <v>7.1776878214553328</v>
      </c>
      <c r="B2159">
        <v>77</v>
      </c>
      <c r="C2159">
        <f t="shared" si="66"/>
        <v>5929</v>
      </c>
      <c r="E2159" s="33"/>
      <c r="F2159" s="50">
        <v>4.0958849557522141</v>
      </c>
      <c r="G2159" s="2">
        <v>52</v>
      </c>
      <c r="H2159" s="2">
        <f t="shared" si="67"/>
        <v>2704</v>
      </c>
      <c r="I2159" s="2"/>
      <c r="K2159" s="2"/>
    </row>
    <row r="2160" spans="1:11" x14ac:dyDescent="0.25">
      <c r="A2160">
        <v>7.1817648024338547</v>
      </c>
      <c r="B2160">
        <v>73</v>
      </c>
      <c r="C2160">
        <f t="shared" si="66"/>
        <v>5329</v>
      </c>
      <c r="E2160" s="33"/>
      <c r="F2160" s="50">
        <v>4.0958849557522141</v>
      </c>
      <c r="G2160" s="2">
        <v>50</v>
      </c>
      <c r="H2160" s="2">
        <f t="shared" si="67"/>
        <v>2500</v>
      </c>
      <c r="I2160" s="2"/>
      <c r="K2160" s="2"/>
    </row>
    <row r="2161" spans="1:11" x14ac:dyDescent="0.25">
      <c r="A2161">
        <v>7.1915220981336381</v>
      </c>
      <c r="B2161">
        <v>80</v>
      </c>
      <c r="C2161">
        <f t="shared" si="66"/>
        <v>6400</v>
      </c>
      <c r="E2161" s="33"/>
      <c r="F2161" s="50">
        <v>4.0958849557522141</v>
      </c>
      <c r="G2161" s="2">
        <v>48</v>
      </c>
      <c r="H2161" s="2">
        <f t="shared" si="67"/>
        <v>2304</v>
      </c>
      <c r="I2161" s="2"/>
      <c r="K2161" s="2"/>
    </row>
    <row r="2162" spans="1:11" x14ac:dyDescent="0.25">
      <c r="A2162">
        <v>7.1955761177024131</v>
      </c>
      <c r="B2162">
        <v>74</v>
      </c>
      <c r="C2162">
        <f t="shared" si="66"/>
        <v>5476</v>
      </c>
      <c r="E2162" s="33"/>
      <c r="F2162" s="50">
        <v>4.0958849557522141</v>
      </c>
      <c r="G2162" s="2">
        <v>47</v>
      </c>
      <c r="H2162" s="2">
        <f t="shared" si="67"/>
        <v>2209</v>
      </c>
      <c r="I2162" s="2"/>
      <c r="K2162" s="2"/>
    </row>
    <row r="2163" spans="1:11" x14ac:dyDescent="0.25">
      <c r="A2163">
        <v>7.2317202486667584</v>
      </c>
      <c r="B2163">
        <v>75</v>
      </c>
      <c r="C2163">
        <f t="shared" si="66"/>
        <v>5625</v>
      </c>
      <c r="E2163" s="33"/>
      <c r="F2163" s="50">
        <v>4.0958849557522141</v>
      </c>
      <c r="G2163" s="2">
        <v>40</v>
      </c>
      <c r="H2163" s="2">
        <f t="shared" si="67"/>
        <v>1600</v>
      </c>
      <c r="I2163" s="2"/>
      <c r="K2163" s="2"/>
    </row>
    <row r="2164" spans="1:11" x14ac:dyDescent="0.25">
      <c r="A2164">
        <v>7.2437616472074247</v>
      </c>
      <c r="B2164">
        <v>52</v>
      </c>
      <c r="C2164">
        <f t="shared" si="66"/>
        <v>2704</v>
      </c>
      <c r="E2164" s="33"/>
      <c r="F2164" s="50">
        <v>4.0958849557522141</v>
      </c>
      <c r="G2164" s="2">
        <v>40</v>
      </c>
      <c r="H2164" s="2">
        <f t="shared" si="67"/>
        <v>1600</v>
      </c>
      <c r="I2164" s="2"/>
      <c r="K2164" s="2"/>
    </row>
    <row r="2165" spans="1:11" x14ac:dyDescent="0.25">
      <c r="A2165">
        <v>7.3085529391628032</v>
      </c>
      <c r="B2165">
        <v>38</v>
      </c>
      <c r="C2165">
        <f t="shared" si="66"/>
        <v>1444</v>
      </c>
      <c r="E2165" s="33"/>
      <c r="F2165" s="50">
        <v>4.0958849557522141</v>
      </c>
      <c r="G2165" s="2">
        <v>42</v>
      </c>
      <c r="H2165" s="2">
        <f t="shared" si="67"/>
        <v>1764</v>
      </c>
      <c r="I2165" s="2"/>
      <c r="K2165" s="2"/>
    </row>
    <row r="2166" spans="1:11" x14ac:dyDescent="0.25">
      <c r="A2166">
        <v>7.3269315001165873</v>
      </c>
      <c r="B2166">
        <v>59</v>
      </c>
      <c r="C2166">
        <f t="shared" si="66"/>
        <v>3481</v>
      </c>
      <c r="E2166" s="33"/>
      <c r="F2166" s="50">
        <v>4.0958849557522141</v>
      </c>
      <c r="G2166" s="2">
        <v>46</v>
      </c>
      <c r="H2166" s="2">
        <f t="shared" si="67"/>
        <v>2116</v>
      </c>
      <c r="I2166" s="2"/>
      <c r="K2166" s="2"/>
    </row>
    <row r="2167" spans="1:11" x14ac:dyDescent="0.25">
      <c r="A2167">
        <v>7.3804082329101197</v>
      </c>
      <c r="B2167">
        <v>46</v>
      </c>
      <c r="C2167">
        <f t="shared" si="66"/>
        <v>2116</v>
      </c>
      <c r="E2167" s="33"/>
      <c r="F2167" s="50">
        <v>4.0958849557522141</v>
      </c>
      <c r="G2167" s="2">
        <v>49</v>
      </c>
      <c r="H2167" s="2">
        <f t="shared" si="67"/>
        <v>2401</v>
      </c>
      <c r="I2167" s="2"/>
      <c r="K2167" s="2"/>
    </row>
    <row r="2168" spans="1:11" x14ac:dyDescent="0.25">
      <c r="A2168">
        <v>7.5047756022631811</v>
      </c>
      <c r="B2168">
        <v>75</v>
      </c>
      <c r="C2168">
        <f t="shared" si="66"/>
        <v>5625</v>
      </c>
      <c r="E2168" s="33"/>
      <c r="F2168" s="50">
        <v>4.0958849557522141</v>
      </c>
      <c r="G2168" s="2">
        <v>50</v>
      </c>
      <c r="H2168" s="2">
        <f t="shared" si="67"/>
        <v>2500</v>
      </c>
      <c r="I2168" s="2"/>
      <c r="K2168" s="2"/>
    </row>
    <row r="2169" spans="1:11" x14ac:dyDescent="0.25">
      <c r="A2169">
        <v>7.6048911215582571</v>
      </c>
      <c r="B2169">
        <v>65</v>
      </c>
      <c r="C2169">
        <f t="shared" si="66"/>
        <v>4225</v>
      </c>
      <c r="E2169" s="33"/>
      <c r="F2169" s="50">
        <v>4.0958849557522141</v>
      </c>
      <c r="G2169" s="2">
        <v>52</v>
      </c>
      <c r="H2169" s="2">
        <f t="shared" si="67"/>
        <v>2704</v>
      </c>
      <c r="I2169" s="2"/>
      <c r="K2169" s="2"/>
    </row>
    <row r="2170" spans="1:11" x14ac:dyDescent="0.25">
      <c r="A2170">
        <v>7.695799015870203</v>
      </c>
      <c r="B2170">
        <v>54</v>
      </c>
      <c r="C2170">
        <f t="shared" si="66"/>
        <v>2916</v>
      </c>
      <c r="E2170" s="33"/>
      <c r="F2170" s="50">
        <v>4.0958849557522141</v>
      </c>
      <c r="G2170" s="2">
        <v>55</v>
      </c>
      <c r="H2170" s="2">
        <f t="shared" si="67"/>
        <v>3025</v>
      </c>
      <c r="I2170" s="2"/>
      <c r="K2170" s="2"/>
    </row>
    <row r="2171" spans="1:11" x14ac:dyDescent="0.25">
      <c r="A2171">
        <v>7.7841099884309335</v>
      </c>
      <c r="B2171">
        <v>76</v>
      </c>
      <c r="C2171">
        <f t="shared" si="66"/>
        <v>5776</v>
      </c>
      <c r="E2171" s="33"/>
      <c r="F2171" s="50">
        <v>4.0958849557522141</v>
      </c>
      <c r="G2171" s="2">
        <v>56</v>
      </c>
      <c r="H2171" s="2">
        <f t="shared" si="67"/>
        <v>3136</v>
      </c>
      <c r="I2171" s="2"/>
      <c r="K2171" s="2"/>
    </row>
    <row r="2172" spans="1:11" x14ac:dyDescent="0.25">
      <c r="A2172">
        <v>7.7985314428786454</v>
      </c>
      <c r="B2172">
        <v>54</v>
      </c>
      <c r="C2172">
        <f t="shared" si="66"/>
        <v>2916</v>
      </c>
      <c r="E2172" s="33"/>
      <c r="F2172" s="50">
        <v>4.0958849557522141</v>
      </c>
      <c r="G2172" s="2">
        <v>55</v>
      </c>
      <c r="H2172" s="2">
        <f t="shared" si="67"/>
        <v>3025</v>
      </c>
      <c r="I2172" s="2"/>
      <c r="K2172" s="2"/>
    </row>
    <row r="2173" spans="1:11" x14ac:dyDescent="0.25">
      <c r="A2173">
        <v>7.8452217350579856</v>
      </c>
      <c r="B2173">
        <v>43</v>
      </c>
      <c r="C2173">
        <f t="shared" si="66"/>
        <v>1849</v>
      </c>
      <c r="E2173" s="33"/>
      <c r="F2173" s="50">
        <v>4.0958849557522141</v>
      </c>
      <c r="G2173" s="2">
        <v>54</v>
      </c>
      <c r="H2173" s="2">
        <f t="shared" si="67"/>
        <v>2916</v>
      </c>
      <c r="I2173" s="2"/>
      <c r="K2173" s="2"/>
    </row>
    <row r="2174" spans="1:11" x14ac:dyDescent="0.25">
      <c r="A2174">
        <v>7.8506031258694575</v>
      </c>
      <c r="B2174">
        <v>73</v>
      </c>
      <c r="C2174">
        <f t="shared" si="66"/>
        <v>5329</v>
      </c>
      <c r="E2174" s="33"/>
      <c r="F2174" s="50">
        <v>4.0958849557522141</v>
      </c>
      <c r="G2174" s="2">
        <v>53</v>
      </c>
      <c r="H2174" s="2">
        <f t="shared" si="67"/>
        <v>2809</v>
      </c>
      <c r="I2174" s="2"/>
      <c r="K2174" s="2"/>
    </row>
    <row r="2175" spans="1:11" x14ac:dyDescent="0.25">
      <c r="A2175">
        <v>7.8980391279642612</v>
      </c>
      <c r="B2175">
        <v>50</v>
      </c>
      <c r="C2175">
        <f t="shared" si="66"/>
        <v>2500</v>
      </c>
      <c r="E2175" s="33"/>
      <c r="F2175" s="50">
        <v>4.0958849557522141</v>
      </c>
      <c r="G2175" s="2">
        <v>45</v>
      </c>
      <c r="H2175" s="2">
        <f t="shared" si="67"/>
        <v>2025</v>
      </c>
      <c r="I2175" s="2"/>
      <c r="K2175" s="2"/>
    </row>
    <row r="2176" spans="1:11" x14ac:dyDescent="0.25">
      <c r="A2176">
        <v>7.9092962825431883</v>
      </c>
      <c r="B2176">
        <v>91</v>
      </c>
      <c r="C2176">
        <f t="shared" si="66"/>
        <v>8281</v>
      </c>
      <c r="E2176" s="33"/>
      <c r="F2176" s="50">
        <v>4.0958849557522141</v>
      </c>
      <c r="G2176" s="2">
        <v>44</v>
      </c>
      <c r="H2176" s="2">
        <f t="shared" si="67"/>
        <v>1936</v>
      </c>
      <c r="I2176" s="2"/>
      <c r="K2176" s="2"/>
    </row>
    <row r="2177" spans="1:11" x14ac:dyDescent="0.25">
      <c r="A2177">
        <v>8.0279131651019604</v>
      </c>
      <c r="B2177">
        <v>47</v>
      </c>
      <c r="C2177">
        <f t="shared" si="66"/>
        <v>2209</v>
      </c>
      <c r="E2177" s="33"/>
      <c r="F2177" s="50">
        <v>4.0958849557522141</v>
      </c>
      <c r="G2177" s="2">
        <v>47</v>
      </c>
      <c r="H2177" s="2">
        <f t="shared" si="67"/>
        <v>2209</v>
      </c>
      <c r="I2177" s="2"/>
      <c r="K2177" s="2"/>
    </row>
    <row r="2178" spans="1:11" x14ac:dyDescent="0.25">
      <c r="A2178">
        <v>8.0566347295341902</v>
      </c>
      <c r="B2178">
        <v>44</v>
      </c>
      <c r="C2178">
        <f t="shared" si="66"/>
        <v>1936</v>
      </c>
      <c r="E2178" s="33"/>
      <c r="F2178" s="50">
        <v>4.0958849557522141</v>
      </c>
      <c r="G2178" s="2">
        <v>56</v>
      </c>
      <c r="H2178" s="2">
        <f t="shared" si="67"/>
        <v>3136</v>
      </c>
      <c r="I2178" s="2"/>
      <c r="K2178" s="2"/>
    </row>
    <row r="2179" spans="1:11" x14ac:dyDescent="0.25">
      <c r="A2179">
        <v>8.1323178212848628</v>
      </c>
      <c r="B2179">
        <v>68</v>
      </c>
      <c r="C2179">
        <f t="shared" si="66"/>
        <v>4624</v>
      </c>
      <c r="E2179" s="33"/>
      <c r="F2179" s="50">
        <v>4.0958849557522141</v>
      </c>
      <c r="G2179" s="2">
        <v>58</v>
      </c>
      <c r="H2179" s="2">
        <f t="shared" si="67"/>
        <v>3364</v>
      </c>
      <c r="I2179" s="2"/>
      <c r="K2179" s="2"/>
    </row>
    <row r="2180" spans="1:11" x14ac:dyDescent="0.25">
      <c r="A2180">
        <v>8.3996446181577209</v>
      </c>
      <c r="B2180">
        <v>64</v>
      </c>
      <c r="C2180">
        <f t="shared" si="66"/>
        <v>4096</v>
      </c>
      <c r="E2180" s="33"/>
      <c r="F2180" s="50">
        <v>4.0958849557522141</v>
      </c>
      <c r="G2180" s="2">
        <v>60</v>
      </c>
      <c r="H2180" s="2">
        <f t="shared" si="67"/>
        <v>3600</v>
      </c>
      <c r="I2180" s="2"/>
      <c r="K2180" s="2"/>
    </row>
    <row r="2181" spans="1:11" x14ac:dyDescent="0.25">
      <c r="A2181">
        <v>8.4223328322996451</v>
      </c>
      <c r="B2181">
        <v>49</v>
      </c>
      <c r="C2181">
        <f t="shared" si="66"/>
        <v>2401</v>
      </c>
      <c r="E2181" s="33"/>
      <c r="F2181" s="50">
        <v>4.0958849557522141</v>
      </c>
      <c r="G2181" s="2">
        <v>62</v>
      </c>
      <c r="H2181" s="2">
        <f t="shared" si="67"/>
        <v>3844</v>
      </c>
      <c r="I2181" s="2"/>
      <c r="K2181" s="2"/>
    </row>
    <row r="2182" spans="1:11" x14ac:dyDescent="0.25">
      <c r="A2182">
        <v>8.4295771638693076</v>
      </c>
      <c r="B2182">
        <v>57</v>
      </c>
      <c r="C2182">
        <f t="shared" si="66"/>
        <v>3249</v>
      </c>
      <c r="E2182" s="33"/>
      <c r="F2182" s="50">
        <v>4.0958849557522141</v>
      </c>
      <c r="G2182" s="2">
        <v>60</v>
      </c>
      <c r="H2182" s="2">
        <f t="shared" si="67"/>
        <v>3600</v>
      </c>
      <c r="I2182" s="2"/>
      <c r="K2182" s="2"/>
    </row>
    <row r="2183" spans="1:11" x14ac:dyDescent="0.25">
      <c r="A2183">
        <v>8.5305389284281521</v>
      </c>
      <c r="B2183">
        <v>41</v>
      </c>
      <c r="C2183">
        <f t="shared" si="66"/>
        <v>1681</v>
      </c>
      <c r="E2183" s="33"/>
      <c r="F2183" s="50">
        <v>4.0958849557522141</v>
      </c>
      <c r="G2183" s="2">
        <v>58</v>
      </c>
      <c r="H2183" s="2">
        <f t="shared" si="67"/>
        <v>3364</v>
      </c>
      <c r="I2183" s="2"/>
      <c r="K2183" s="2"/>
    </row>
    <row r="2184" spans="1:11" x14ac:dyDescent="0.25">
      <c r="A2184">
        <v>8.5391164952362821</v>
      </c>
      <c r="B2184">
        <v>47</v>
      </c>
      <c r="C2184">
        <f t="shared" si="66"/>
        <v>2209</v>
      </c>
      <c r="E2184" s="33"/>
      <c r="F2184" s="50">
        <v>4.0958849557522141</v>
      </c>
      <c r="G2184" s="2">
        <v>55</v>
      </c>
      <c r="H2184" s="2">
        <f t="shared" si="67"/>
        <v>3025</v>
      </c>
      <c r="I2184" s="2"/>
      <c r="K2184" s="2"/>
    </row>
    <row r="2185" spans="1:11" x14ac:dyDescent="0.25">
      <c r="A2185">
        <v>8.668945368436157</v>
      </c>
      <c r="B2185">
        <v>53</v>
      </c>
      <c r="C2185">
        <f t="shared" si="66"/>
        <v>2809</v>
      </c>
      <c r="E2185" s="33"/>
      <c r="F2185" s="50">
        <v>4.0958849557522141</v>
      </c>
      <c r="G2185" s="2">
        <v>54</v>
      </c>
      <c r="H2185" s="2">
        <f t="shared" si="67"/>
        <v>2916</v>
      </c>
      <c r="I2185" s="2"/>
      <c r="K2185" s="2"/>
    </row>
    <row r="2186" spans="1:11" x14ac:dyDescent="0.25">
      <c r="A2186">
        <v>8.8532690791845798</v>
      </c>
      <c r="B2186">
        <v>50</v>
      </c>
      <c r="C2186">
        <f t="shared" si="66"/>
        <v>2500</v>
      </c>
      <c r="E2186" s="33"/>
      <c r="F2186" s="50">
        <v>4.0958849557522141</v>
      </c>
      <c r="G2186" s="2">
        <v>54</v>
      </c>
      <c r="H2186" s="2">
        <f t="shared" si="67"/>
        <v>2916</v>
      </c>
      <c r="I2186" s="2"/>
      <c r="K2186" s="2"/>
    </row>
    <row r="2187" spans="1:11" x14ac:dyDescent="0.25">
      <c r="A2187">
        <v>8.8651773109380407</v>
      </c>
      <c r="B2187">
        <v>78</v>
      </c>
      <c r="C2187">
        <f t="shared" si="66"/>
        <v>6084</v>
      </c>
      <c r="E2187" s="33"/>
      <c r="F2187" s="50">
        <v>4.0958849557522141</v>
      </c>
      <c r="G2187" s="2">
        <v>50</v>
      </c>
      <c r="H2187" s="2">
        <f t="shared" si="67"/>
        <v>2500</v>
      </c>
      <c r="I2187" s="2"/>
      <c r="K2187" s="2"/>
    </row>
    <row r="2188" spans="1:11" x14ac:dyDescent="0.25">
      <c r="A2188">
        <v>8.8918774427991245</v>
      </c>
      <c r="B2188">
        <v>50</v>
      </c>
      <c r="C2188">
        <f t="shared" si="66"/>
        <v>2500</v>
      </c>
      <c r="E2188" s="33"/>
      <c r="F2188" s="50">
        <v>4.0958849557522141</v>
      </c>
      <c r="G2188" s="2">
        <v>47</v>
      </c>
      <c r="H2188" s="2">
        <f t="shared" si="67"/>
        <v>2209</v>
      </c>
      <c r="I2188" s="2"/>
      <c r="K2188" s="2"/>
    </row>
    <row r="2189" spans="1:11" x14ac:dyDescent="0.25">
      <c r="A2189">
        <v>8.8931820693597281</v>
      </c>
      <c r="B2189">
        <v>48</v>
      </c>
      <c r="C2189">
        <f t="shared" si="66"/>
        <v>2304</v>
      </c>
      <c r="E2189" s="33"/>
      <c r="F2189" s="50">
        <v>4.0958849557522141</v>
      </c>
      <c r="G2189" s="2">
        <v>47</v>
      </c>
      <c r="H2189" s="2">
        <f t="shared" si="67"/>
        <v>2209</v>
      </c>
      <c r="I2189" s="2"/>
      <c r="K2189" s="2"/>
    </row>
    <row r="2190" spans="1:11" x14ac:dyDescent="0.25">
      <c r="A2190">
        <v>8.9074024259639693</v>
      </c>
      <c r="B2190">
        <v>79</v>
      </c>
      <c r="C2190">
        <f t="shared" si="66"/>
        <v>6241</v>
      </c>
      <c r="E2190" s="33"/>
      <c r="F2190" s="50">
        <v>4.0958849557522141</v>
      </c>
      <c r="G2190" s="2">
        <v>47</v>
      </c>
      <c r="H2190" s="2">
        <f t="shared" si="67"/>
        <v>2209</v>
      </c>
      <c r="I2190" s="2"/>
      <c r="K2190" s="2"/>
    </row>
    <row r="2191" spans="1:11" x14ac:dyDescent="0.25">
      <c r="A2191">
        <v>8.9237056411680644</v>
      </c>
      <c r="B2191">
        <v>50</v>
      </c>
      <c r="C2191">
        <f t="shared" si="66"/>
        <v>2500</v>
      </c>
      <c r="E2191" s="33"/>
      <c r="F2191" s="50">
        <v>4.0958849557522141</v>
      </c>
      <c r="G2191" s="2">
        <v>48</v>
      </c>
      <c r="H2191" s="2">
        <f t="shared" si="67"/>
        <v>2304</v>
      </c>
      <c r="I2191" s="2"/>
      <c r="K2191" s="2"/>
    </row>
    <row r="2192" spans="1:11" x14ac:dyDescent="0.25">
      <c r="A2192">
        <v>8.9289665030224281</v>
      </c>
      <c r="B2192">
        <v>48</v>
      </c>
      <c r="C2192">
        <f t="shared" si="66"/>
        <v>2304</v>
      </c>
      <c r="E2192" s="33"/>
      <c r="F2192" s="50">
        <v>4.0958849557522141</v>
      </c>
      <c r="G2192" s="2">
        <v>51</v>
      </c>
      <c r="H2192" s="2">
        <f t="shared" si="67"/>
        <v>2601</v>
      </c>
      <c r="I2192" s="2"/>
      <c r="K2192" s="2"/>
    </row>
    <row r="2193" spans="1:11" x14ac:dyDescent="0.25">
      <c r="A2193">
        <v>8.9303064197930961</v>
      </c>
      <c r="B2193">
        <v>47</v>
      </c>
      <c r="C2193">
        <f t="shared" si="66"/>
        <v>2209</v>
      </c>
      <c r="E2193" s="33"/>
      <c r="F2193" s="50">
        <v>4.0958849557522141</v>
      </c>
      <c r="G2193" s="2">
        <v>52</v>
      </c>
      <c r="H2193" s="2">
        <f t="shared" si="67"/>
        <v>2704</v>
      </c>
      <c r="I2193" s="2"/>
      <c r="K2193" s="2"/>
    </row>
    <row r="2194" spans="1:11" x14ac:dyDescent="0.25">
      <c r="A2194">
        <v>8.9555682161066308</v>
      </c>
      <c r="B2194">
        <v>47</v>
      </c>
      <c r="C2194">
        <f t="shared" si="66"/>
        <v>2209</v>
      </c>
      <c r="E2194" s="33"/>
      <c r="F2194" s="50">
        <v>4.0958849557522141</v>
      </c>
      <c r="G2194" s="2">
        <v>52</v>
      </c>
      <c r="H2194" s="2">
        <f t="shared" si="67"/>
        <v>2704</v>
      </c>
      <c r="I2194" s="2"/>
      <c r="K2194" s="2"/>
    </row>
    <row r="2195" spans="1:11" x14ac:dyDescent="0.25">
      <c r="A2195">
        <v>8.971102264742008</v>
      </c>
      <c r="B2195">
        <v>50</v>
      </c>
      <c r="C2195">
        <f t="shared" si="66"/>
        <v>2500</v>
      </c>
      <c r="E2195" s="33"/>
      <c r="F2195" s="50">
        <v>4.0958849557522141</v>
      </c>
      <c r="G2195" s="2">
        <v>53</v>
      </c>
      <c r="H2195" s="2">
        <f t="shared" si="67"/>
        <v>2809</v>
      </c>
      <c r="I2195" s="2"/>
      <c r="K2195" s="2"/>
    </row>
    <row r="2196" spans="1:11" x14ac:dyDescent="0.25">
      <c r="A2196">
        <v>9.0563637448360623</v>
      </c>
      <c r="B2196">
        <v>47</v>
      </c>
      <c r="C2196">
        <f t="shared" si="66"/>
        <v>2209</v>
      </c>
      <c r="E2196" s="33"/>
      <c r="F2196" s="50">
        <v>4.0958849557522141</v>
      </c>
      <c r="G2196" s="2">
        <v>54</v>
      </c>
      <c r="H2196" s="2">
        <f t="shared" si="67"/>
        <v>2916</v>
      </c>
      <c r="I2196" s="2"/>
      <c r="K2196" s="2"/>
    </row>
    <row r="2197" spans="1:11" x14ac:dyDescent="0.25">
      <c r="A2197">
        <v>9.0628313552763906</v>
      </c>
      <c r="B2197">
        <v>56</v>
      </c>
      <c r="C2197">
        <f t="shared" si="66"/>
        <v>3136</v>
      </c>
      <c r="E2197" s="33"/>
      <c r="F2197" s="50">
        <v>4.0958849557522141</v>
      </c>
      <c r="G2197" s="2">
        <v>55</v>
      </c>
      <c r="H2197" s="2">
        <f t="shared" si="67"/>
        <v>3025</v>
      </c>
      <c r="I2197" s="2"/>
      <c r="K2197" s="2"/>
    </row>
    <row r="2198" spans="1:11" x14ac:dyDescent="0.25">
      <c r="A2198">
        <v>9.1642326106383152</v>
      </c>
      <c r="B2198">
        <v>61</v>
      </c>
      <c r="C2198">
        <f t="shared" si="66"/>
        <v>3721</v>
      </c>
      <c r="E2198" s="33"/>
      <c r="F2198" s="50">
        <v>4.0958849557522141</v>
      </c>
      <c r="G2198" s="2">
        <v>54</v>
      </c>
      <c r="H2198" s="2">
        <f t="shared" si="67"/>
        <v>2916</v>
      </c>
      <c r="I2198" s="2"/>
      <c r="K2198" s="2"/>
    </row>
    <row r="2199" spans="1:11" x14ac:dyDescent="0.25">
      <c r="A2199">
        <v>9.1665027583230732</v>
      </c>
      <c r="B2199">
        <v>48</v>
      </c>
      <c r="C2199">
        <f t="shared" si="66"/>
        <v>2304</v>
      </c>
      <c r="E2199" s="33"/>
      <c r="F2199" s="50">
        <v>4.0958849557522141</v>
      </c>
      <c r="G2199" s="2">
        <v>52</v>
      </c>
      <c r="H2199" s="2">
        <f t="shared" si="67"/>
        <v>2704</v>
      </c>
      <c r="I2199" s="2"/>
      <c r="K2199" s="2"/>
    </row>
    <row r="2200" spans="1:11" x14ac:dyDescent="0.25">
      <c r="A2200">
        <v>9.171153685621082</v>
      </c>
      <c r="B2200">
        <v>44</v>
      </c>
      <c r="C2200">
        <f t="shared" si="66"/>
        <v>1936</v>
      </c>
      <c r="E2200" s="33"/>
      <c r="F2200" s="50">
        <v>4.0958849557522141</v>
      </c>
      <c r="G2200" s="2">
        <v>51</v>
      </c>
      <c r="H2200" s="2">
        <f t="shared" si="67"/>
        <v>2601</v>
      </c>
      <c r="I2200" s="2"/>
      <c r="K2200" s="2"/>
    </row>
    <row r="2201" spans="1:11" x14ac:dyDescent="0.25">
      <c r="A2201">
        <v>9.2086288379501973</v>
      </c>
      <c r="B2201">
        <v>40</v>
      </c>
      <c r="C2201">
        <f t="shared" si="66"/>
        <v>1600</v>
      </c>
      <c r="E2201" s="33"/>
      <c r="F2201" s="50">
        <v>4.0958849557522141</v>
      </c>
      <c r="G2201" s="2">
        <v>51</v>
      </c>
      <c r="H2201" s="2">
        <f t="shared" si="67"/>
        <v>2601</v>
      </c>
      <c r="I2201" s="2"/>
      <c r="K2201" s="2"/>
    </row>
    <row r="2202" spans="1:11" x14ac:dyDescent="0.25">
      <c r="A2202">
        <v>9.4110062599968991</v>
      </c>
      <c r="B2202">
        <v>31</v>
      </c>
      <c r="C2202">
        <f t="shared" si="66"/>
        <v>961</v>
      </c>
      <c r="E2202" s="33"/>
      <c r="F2202" s="50">
        <v>4.0958849557522141</v>
      </c>
      <c r="G2202" s="2">
        <v>51</v>
      </c>
      <c r="H2202" s="2">
        <f t="shared" si="67"/>
        <v>2601</v>
      </c>
      <c r="I2202" s="2"/>
      <c r="K2202" s="2"/>
    </row>
    <row r="2203" spans="1:11" x14ac:dyDescent="0.25">
      <c r="A2203">
        <v>9.4172160089705059</v>
      </c>
      <c r="B2203">
        <v>58</v>
      </c>
      <c r="C2203">
        <f t="shared" ref="C2203:C2266" si="68">B2203^2</f>
        <v>3364</v>
      </c>
      <c r="E2203" s="33"/>
      <c r="F2203" s="50">
        <v>4.0958849557522141</v>
      </c>
      <c r="G2203" s="2">
        <v>51</v>
      </c>
      <c r="H2203" s="2">
        <f t="shared" ref="H2203:H2266" si="69">G2203^2</f>
        <v>2601</v>
      </c>
      <c r="I2203" s="2"/>
      <c r="K2203" s="2"/>
    </row>
    <row r="2204" spans="1:11" x14ac:dyDescent="0.25">
      <c r="A2204">
        <v>9.4978071472468066</v>
      </c>
      <c r="B2204">
        <v>87</v>
      </c>
      <c r="C2204">
        <f t="shared" si="68"/>
        <v>7569</v>
      </c>
      <c r="E2204" s="33"/>
      <c r="F2204" s="50">
        <v>4.0958849557522141</v>
      </c>
      <c r="G2204" s="2">
        <v>55</v>
      </c>
      <c r="H2204" s="2">
        <f t="shared" si="69"/>
        <v>3025</v>
      </c>
      <c r="I2204" s="2"/>
      <c r="K2204" s="2"/>
    </row>
    <row r="2205" spans="1:11" x14ac:dyDescent="0.25">
      <c r="A2205">
        <v>9.7510973799312062</v>
      </c>
      <c r="B2205">
        <v>40</v>
      </c>
      <c r="C2205">
        <f t="shared" si="68"/>
        <v>1600</v>
      </c>
      <c r="E2205" s="33"/>
      <c r="F2205" s="50">
        <v>4.0958849557522141</v>
      </c>
      <c r="G2205" s="2">
        <v>60</v>
      </c>
      <c r="H2205" s="2">
        <f t="shared" si="69"/>
        <v>3600</v>
      </c>
      <c r="I2205" s="2"/>
      <c r="K2205" s="2"/>
    </row>
    <row r="2206" spans="1:11" x14ac:dyDescent="0.25">
      <c r="A2206">
        <v>9.7973513121163851</v>
      </c>
      <c r="B2206">
        <v>38</v>
      </c>
      <c r="C2206">
        <f t="shared" si="68"/>
        <v>1444</v>
      </c>
      <c r="E2206" s="33"/>
      <c r="F2206" s="50">
        <v>4.0958849557522141</v>
      </c>
      <c r="G2206" s="2">
        <v>62</v>
      </c>
      <c r="H2206" s="2">
        <f t="shared" si="69"/>
        <v>3844</v>
      </c>
      <c r="I2206" s="2"/>
      <c r="K2206" s="2"/>
    </row>
    <row r="2207" spans="1:11" x14ac:dyDescent="0.25">
      <c r="A2207">
        <v>9.8674678364965871</v>
      </c>
      <c r="B2207">
        <v>46</v>
      </c>
      <c r="C2207">
        <f t="shared" si="68"/>
        <v>2116</v>
      </c>
      <c r="E2207" s="33"/>
      <c r="F2207" s="50">
        <v>4.0958849557522141</v>
      </c>
      <c r="G2207" s="2">
        <v>61</v>
      </c>
      <c r="H2207" s="2">
        <f t="shared" si="69"/>
        <v>3721</v>
      </c>
      <c r="I2207" s="2"/>
      <c r="K2207" s="2"/>
    </row>
    <row r="2208" spans="1:11" x14ac:dyDescent="0.25">
      <c r="A2208">
        <v>9.871848110521535</v>
      </c>
      <c r="B2208">
        <v>63</v>
      </c>
      <c r="C2208">
        <f t="shared" si="68"/>
        <v>3969</v>
      </c>
      <c r="E2208" s="33"/>
      <c r="F2208" s="50">
        <v>4.0958849557522141</v>
      </c>
      <c r="G2208" s="2">
        <v>59</v>
      </c>
      <c r="H2208" s="2">
        <f t="shared" si="69"/>
        <v>3481</v>
      </c>
      <c r="I2208" s="2"/>
      <c r="K2208" s="2"/>
    </row>
    <row r="2209" spans="1:11" x14ac:dyDescent="0.25">
      <c r="A2209">
        <v>9.9005528787439978</v>
      </c>
      <c r="B2209">
        <v>54</v>
      </c>
      <c r="C2209">
        <f t="shared" si="68"/>
        <v>2916</v>
      </c>
      <c r="E2209" s="33"/>
      <c r="F2209" s="50">
        <v>4.0958849557522141</v>
      </c>
      <c r="G2209" s="2">
        <v>57</v>
      </c>
      <c r="H2209" s="2">
        <f t="shared" si="69"/>
        <v>3249</v>
      </c>
      <c r="I2209" s="2"/>
      <c r="K2209" s="2"/>
    </row>
    <row r="2210" spans="1:11" x14ac:dyDescent="0.25">
      <c r="A2210">
        <v>10.168486566487282</v>
      </c>
      <c r="B2210">
        <v>77</v>
      </c>
      <c r="C2210">
        <f t="shared" si="68"/>
        <v>5929</v>
      </c>
      <c r="E2210" s="33"/>
      <c r="F2210" s="50">
        <v>4.0958849557522141</v>
      </c>
      <c r="G2210" s="2">
        <v>56</v>
      </c>
      <c r="H2210" s="2">
        <f t="shared" si="69"/>
        <v>3136</v>
      </c>
      <c r="I2210" s="2"/>
      <c r="K2210" s="2"/>
    </row>
    <row r="2211" spans="1:11" x14ac:dyDescent="0.25">
      <c r="A2211">
        <v>10.297120919482328</v>
      </c>
      <c r="B2211">
        <v>44</v>
      </c>
      <c r="C2211">
        <f t="shared" si="68"/>
        <v>1936</v>
      </c>
      <c r="E2211" s="33"/>
      <c r="F2211" s="50">
        <v>4.0958849557522141</v>
      </c>
      <c r="G2211" s="2">
        <v>52</v>
      </c>
      <c r="H2211" s="2">
        <f t="shared" si="69"/>
        <v>2704</v>
      </c>
      <c r="I2211" s="2"/>
      <c r="K2211" s="2"/>
    </row>
    <row r="2212" spans="1:11" x14ac:dyDescent="0.25">
      <c r="A2212">
        <v>10.387621234933542</v>
      </c>
      <c r="B2212">
        <v>74</v>
      </c>
      <c r="C2212">
        <f t="shared" si="68"/>
        <v>5476</v>
      </c>
      <c r="E2212" s="33"/>
      <c r="F2212" s="50">
        <v>4.0958849557522141</v>
      </c>
      <c r="G2212" s="2">
        <v>45</v>
      </c>
      <c r="H2212" s="2">
        <f t="shared" si="69"/>
        <v>2025</v>
      </c>
      <c r="I2212" s="2"/>
      <c r="K2212" s="2"/>
    </row>
    <row r="2213" spans="1:11" x14ac:dyDescent="0.25">
      <c r="A2213">
        <v>11.490081214749374</v>
      </c>
      <c r="B2213">
        <v>40</v>
      </c>
      <c r="C2213">
        <f t="shared" si="68"/>
        <v>1600</v>
      </c>
      <c r="E2213" s="33"/>
      <c r="F2213" s="50">
        <v>4.0958849557522141</v>
      </c>
      <c r="G2213" s="2">
        <v>45</v>
      </c>
      <c r="H2213" s="2">
        <f t="shared" si="69"/>
        <v>2025</v>
      </c>
      <c r="I2213" s="2"/>
      <c r="K2213" s="2"/>
    </row>
    <row r="2214" spans="1:11" x14ac:dyDescent="0.25">
      <c r="A2214">
        <v>11.523190531020113</v>
      </c>
      <c r="B2214">
        <v>62</v>
      </c>
      <c r="C2214">
        <f t="shared" si="68"/>
        <v>3844</v>
      </c>
      <c r="E2214" s="33"/>
      <c r="F2214" s="50">
        <v>4.0958849557522141</v>
      </c>
      <c r="G2214" s="2">
        <v>45</v>
      </c>
      <c r="H2214" s="2">
        <f t="shared" si="69"/>
        <v>2025</v>
      </c>
      <c r="I2214" s="2"/>
      <c r="K2214" s="2"/>
    </row>
    <row r="2215" spans="1:11" x14ac:dyDescent="0.25">
      <c r="A2215">
        <v>11.534327075085846</v>
      </c>
      <c r="B2215">
        <v>45</v>
      </c>
      <c r="C2215">
        <f t="shared" si="68"/>
        <v>2025</v>
      </c>
      <c r="E2215" s="33"/>
      <c r="F2215" s="50">
        <v>4.0958849557522141</v>
      </c>
      <c r="G2215" s="2">
        <v>46</v>
      </c>
      <c r="H2215" s="2">
        <f t="shared" si="69"/>
        <v>2116</v>
      </c>
      <c r="I2215" s="2"/>
      <c r="K2215" s="2"/>
    </row>
    <row r="2216" spans="1:11" x14ac:dyDescent="0.25">
      <c r="A2216">
        <v>11.595750980420149</v>
      </c>
      <c r="B2216">
        <v>64</v>
      </c>
      <c r="C2216">
        <f t="shared" si="68"/>
        <v>4096</v>
      </c>
      <c r="E2216" s="33"/>
      <c r="F2216" s="50">
        <v>4.0958849557522141</v>
      </c>
      <c r="G2216" s="2">
        <v>48</v>
      </c>
      <c r="H2216" s="2">
        <f t="shared" si="69"/>
        <v>2304</v>
      </c>
      <c r="I2216" s="2"/>
      <c r="K2216" s="2"/>
    </row>
    <row r="2217" spans="1:11" x14ac:dyDescent="0.25">
      <c r="A2217">
        <v>11.835106252256899</v>
      </c>
      <c r="B2217">
        <v>49</v>
      </c>
      <c r="C2217">
        <f t="shared" si="68"/>
        <v>2401</v>
      </c>
      <c r="E2217" s="33"/>
      <c r="F2217" s="50">
        <v>4.0958849557522141</v>
      </c>
      <c r="G2217" s="2">
        <v>51</v>
      </c>
      <c r="H2217" s="2">
        <f t="shared" si="69"/>
        <v>2601</v>
      </c>
      <c r="I2217" s="2"/>
      <c r="K2217" s="2"/>
    </row>
    <row r="2218" spans="1:11" x14ac:dyDescent="0.25">
      <c r="A2218">
        <v>11.945717524396684</v>
      </c>
      <c r="B2218">
        <v>51</v>
      </c>
      <c r="C2218">
        <f t="shared" si="68"/>
        <v>2601</v>
      </c>
      <c r="E2218" s="33"/>
      <c r="F2218" s="50">
        <v>4.0958849557522141</v>
      </c>
      <c r="G2218" s="2">
        <v>53</v>
      </c>
      <c r="H2218" s="2">
        <f t="shared" si="69"/>
        <v>2809</v>
      </c>
      <c r="I2218" s="2"/>
      <c r="K2218" s="2"/>
    </row>
    <row r="2219" spans="1:11" x14ac:dyDescent="0.25">
      <c r="A2219">
        <v>12.035073024320816</v>
      </c>
      <c r="B2219">
        <v>44</v>
      </c>
      <c r="C2219">
        <f t="shared" si="68"/>
        <v>1936</v>
      </c>
      <c r="E2219" s="33"/>
      <c r="F2219" s="50">
        <v>4.0958849557522141</v>
      </c>
      <c r="G2219" s="2">
        <v>55</v>
      </c>
      <c r="H2219" s="2">
        <f t="shared" si="69"/>
        <v>3025</v>
      </c>
      <c r="I2219" s="2"/>
      <c r="K2219" s="2"/>
    </row>
    <row r="2220" spans="1:11" x14ac:dyDescent="0.25">
      <c r="A2220">
        <v>12.035073024320816</v>
      </c>
      <c r="B2220">
        <v>46</v>
      </c>
      <c r="C2220">
        <f t="shared" si="68"/>
        <v>2116</v>
      </c>
      <c r="E2220" s="33"/>
      <c r="F2220" s="50">
        <v>4.0958849557522141</v>
      </c>
      <c r="G2220" s="2">
        <v>58</v>
      </c>
      <c r="H2220" s="2">
        <f t="shared" si="69"/>
        <v>3364</v>
      </c>
      <c r="I2220" s="2"/>
      <c r="K2220" s="2"/>
    </row>
    <row r="2221" spans="1:11" x14ac:dyDescent="0.25">
      <c r="A2221">
        <v>12.035073024320816</v>
      </c>
      <c r="B2221">
        <v>49</v>
      </c>
      <c r="C2221">
        <f t="shared" si="68"/>
        <v>2401</v>
      </c>
      <c r="E2221" s="33"/>
      <c r="F2221" s="50">
        <v>4.0958849557522141</v>
      </c>
      <c r="G2221" s="2">
        <v>60</v>
      </c>
      <c r="H2221" s="2">
        <f t="shared" si="69"/>
        <v>3600</v>
      </c>
      <c r="I2221" s="2"/>
      <c r="K2221" s="2"/>
    </row>
    <row r="2222" spans="1:11" x14ac:dyDescent="0.25">
      <c r="A2222">
        <v>12.035073024320816</v>
      </c>
      <c r="B2222">
        <v>49</v>
      </c>
      <c r="C2222">
        <f t="shared" si="68"/>
        <v>2401</v>
      </c>
      <c r="E2222" s="33"/>
      <c r="F2222" s="50">
        <v>4.0958849557522141</v>
      </c>
      <c r="G2222" s="2">
        <v>62</v>
      </c>
      <c r="H2222" s="2">
        <f t="shared" si="69"/>
        <v>3844</v>
      </c>
      <c r="I2222" s="2"/>
      <c r="K2222" s="2"/>
    </row>
    <row r="2223" spans="1:11" x14ac:dyDescent="0.25">
      <c r="A2223">
        <v>12.035073024320816</v>
      </c>
      <c r="B2223">
        <v>48</v>
      </c>
      <c r="C2223">
        <f t="shared" si="68"/>
        <v>2304</v>
      </c>
      <c r="E2223" s="33"/>
      <c r="F2223" s="50">
        <v>4.0958849557522141</v>
      </c>
      <c r="G2223" s="2">
        <v>62</v>
      </c>
      <c r="H2223" s="2">
        <f t="shared" si="69"/>
        <v>3844</v>
      </c>
      <c r="I2223" s="2"/>
      <c r="K2223" s="2"/>
    </row>
    <row r="2224" spans="1:11" x14ac:dyDescent="0.25">
      <c r="A2224">
        <v>12.035073024320816</v>
      </c>
      <c r="B2224">
        <v>48</v>
      </c>
      <c r="C2224">
        <f t="shared" si="68"/>
        <v>2304</v>
      </c>
      <c r="E2224" s="33"/>
      <c r="F2224" s="50">
        <v>4.0958849557522141</v>
      </c>
      <c r="G2224" s="2">
        <v>63</v>
      </c>
      <c r="H2224" s="2">
        <f t="shared" si="69"/>
        <v>3969</v>
      </c>
      <c r="I2224" s="2"/>
      <c r="K2224" s="2"/>
    </row>
    <row r="2225" spans="1:11" x14ac:dyDescent="0.25">
      <c r="A2225">
        <v>12.035073024320816</v>
      </c>
      <c r="B2225">
        <v>48</v>
      </c>
      <c r="C2225">
        <f t="shared" si="68"/>
        <v>2304</v>
      </c>
      <c r="E2225" s="33"/>
      <c r="F2225" s="50">
        <v>4.0958849557522141</v>
      </c>
      <c r="G2225" s="2">
        <v>49</v>
      </c>
      <c r="H2225" s="2">
        <f t="shared" si="69"/>
        <v>2401</v>
      </c>
      <c r="I2225" s="2"/>
      <c r="K2225" s="2"/>
    </row>
    <row r="2226" spans="1:11" x14ac:dyDescent="0.25">
      <c r="A2226">
        <v>12.035073024320816</v>
      </c>
      <c r="B2226">
        <v>46</v>
      </c>
      <c r="C2226">
        <f t="shared" si="68"/>
        <v>2116</v>
      </c>
      <c r="E2226" s="33"/>
      <c r="F2226" s="50">
        <v>4.0958849557522141</v>
      </c>
      <c r="G2226" s="2">
        <v>47</v>
      </c>
      <c r="H2226" s="2">
        <f t="shared" si="69"/>
        <v>2209</v>
      </c>
      <c r="I2226" s="2"/>
      <c r="K2226" s="2"/>
    </row>
    <row r="2227" spans="1:11" x14ac:dyDescent="0.25">
      <c r="A2227">
        <v>12.035073024320816</v>
      </c>
      <c r="B2227">
        <v>45</v>
      </c>
      <c r="C2227">
        <f t="shared" si="68"/>
        <v>2025</v>
      </c>
      <c r="E2227" s="33"/>
      <c r="F2227" s="50">
        <v>4.0958849557522141</v>
      </c>
      <c r="G2227" s="2">
        <v>46</v>
      </c>
      <c r="H2227" s="2">
        <f t="shared" si="69"/>
        <v>2116</v>
      </c>
      <c r="I2227" s="2"/>
      <c r="K2227" s="2"/>
    </row>
    <row r="2228" spans="1:11" x14ac:dyDescent="0.25">
      <c r="A2228">
        <v>12.035073024320816</v>
      </c>
      <c r="B2228">
        <v>43</v>
      </c>
      <c r="C2228">
        <f t="shared" si="68"/>
        <v>1849</v>
      </c>
      <c r="E2228" s="33"/>
      <c r="F2228" s="50">
        <v>4.0958849557522141</v>
      </c>
      <c r="G2228" s="2">
        <v>47</v>
      </c>
      <c r="H2228" s="2">
        <f t="shared" si="69"/>
        <v>2209</v>
      </c>
      <c r="I2228" s="2"/>
      <c r="K2228" s="2"/>
    </row>
    <row r="2229" spans="1:11" x14ac:dyDescent="0.25">
      <c r="A2229">
        <v>12.035073024320816</v>
      </c>
      <c r="B2229">
        <v>37</v>
      </c>
      <c r="C2229">
        <f t="shared" si="68"/>
        <v>1369</v>
      </c>
      <c r="E2229" s="33"/>
      <c r="F2229" s="50">
        <v>4.0958849557522141</v>
      </c>
      <c r="G2229" s="2">
        <v>48</v>
      </c>
      <c r="H2229" s="2">
        <f t="shared" si="69"/>
        <v>2304</v>
      </c>
      <c r="I2229" s="2"/>
      <c r="K2229" s="2"/>
    </row>
    <row r="2230" spans="1:11" x14ac:dyDescent="0.25">
      <c r="A2230">
        <v>12.035073024320816</v>
      </c>
      <c r="B2230">
        <v>37</v>
      </c>
      <c r="C2230">
        <f t="shared" si="68"/>
        <v>1369</v>
      </c>
      <c r="E2230" s="33"/>
      <c r="F2230" s="50">
        <v>4.0958849557522141</v>
      </c>
      <c r="G2230" s="2">
        <v>50</v>
      </c>
      <c r="H2230" s="2">
        <f t="shared" si="69"/>
        <v>2500</v>
      </c>
      <c r="I2230" s="2"/>
      <c r="K2230" s="2"/>
    </row>
    <row r="2231" spans="1:11" x14ac:dyDescent="0.25">
      <c r="A2231">
        <v>12.035073024320816</v>
      </c>
      <c r="B2231">
        <v>37</v>
      </c>
      <c r="C2231">
        <f t="shared" si="68"/>
        <v>1369</v>
      </c>
      <c r="E2231" s="33"/>
      <c r="F2231" s="50">
        <v>4.0958849557522141</v>
      </c>
      <c r="G2231" s="2">
        <v>52</v>
      </c>
      <c r="H2231" s="2">
        <f t="shared" si="69"/>
        <v>2704</v>
      </c>
      <c r="I2231" s="2"/>
      <c r="K2231" s="2"/>
    </row>
    <row r="2232" spans="1:11" x14ac:dyDescent="0.25">
      <c r="A2232">
        <v>12.035073024320816</v>
      </c>
      <c r="B2232">
        <v>41</v>
      </c>
      <c r="C2232">
        <f t="shared" si="68"/>
        <v>1681</v>
      </c>
      <c r="E2232" s="33"/>
      <c r="F2232" s="50">
        <v>4.0958849557522141</v>
      </c>
      <c r="G2232" s="2">
        <v>54</v>
      </c>
      <c r="H2232" s="2">
        <f t="shared" si="69"/>
        <v>2916</v>
      </c>
      <c r="I2232" s="2"/>
      <c r="K2232" s="2"/>
    </row>
    <row r="2233" spans="1:11" x14ac:dyDescent="0.25">
      <c r="A2233">
        <v>12.035073024320816</v>
      </c>
      <c r="B2233">
        <v>45</v>
      </c>
      <c r="C2233">
        <f t="shared" si="68"/>
        <v>2025</v>
      </c>
      <c r="E2233" s="33"/>
      <c r="F2233" s="50">
        <v>4.0958849557522141</v>
      </c>
      <c r="G2233" s="2">
        <v>56</v>
      </c>
      <c r="H2233" s="2">
        <f t="shared" si="69"/>
        <v>3136</v>
      </c>
      <c r="I2233" s="2"/>
      <c r="K2233" s="2"/>
    </row>
    <row r="2234" spans="1:11" x14ac:dyDescent="0.25">
      <c r="A2234">
        <v>12.035073024320816</v>
      </c>
      <c r="B2234">
        <v>47</v>
      </c>
      <c r="C2234">
        <f t="shared" si="68"/>
        <v>2209</v>
      </c>
      <c r="E2234" s="33"/>
      <c r="F2234" s="50">
        <v>4.0958849557522141</v>
      </c>
      <c r="G2234" s="2">
        <v>59</v>
      </c>
      <c r="H2234" s="2">
        <f t="shared" si="69"/>
        <v>3481</v>
      </c>
      <c r="I2234" s="2"/>
      <c r="K2234" s="2"/>
    </row>
    <row r="2235" spans="1:11" x14ac:dyDescent="0.25">
      <c r="A2235">
        <v>12.035073024320816</v>
      </c>
      <c r="B2235">
        <v>51</v>
      </c>
      <c r="C2235">
        <f t="shared" si="68"/>
        <v>2601</v>
      </c>
      <c r="E2235" s="33"/>
      <c r="F2235" s="50">
        <v>4.0958849557522141</v>
      </c>
      <c r="G2235" s="2">
        <v>58</v>
      </c>
      <c r="H2235" s="2">
        <f t="shared" si="69"/>
        <v>3364</v>
      </c>
      <c r="I2235" s="2"/>
      <c r="K2235" s="2"/>
    </row>
    <row r="2236" spans="1:11" x14ac:dyDescent="0.25">
      <c r="A2236">
        <v>12.035073024320816</v>
      </c>
      <c r="B2236">
        <v>53</v>
      </c>
      <c r="C2236">
        <f t="shared" si="68"/>
        <v>2809</v>
      </c>
      <c r="E2236" s="33"/>
      <c r="F2236" s="50">
        <v>4.0958849557522141</v>
      </c>
      <c r="G2236" s="2">
        <v>57</v>
      </c>
      <c r="H2236" s="2">
        <f t="shared" si="69"/>
        <v>3249</v>
      </c>
      <c r="I2236" s="2"/>
      <c r="K2236" s="2"/>
    </row>
    <row r="2237" spans="1:11" x14ac:dyDescent="0.25">
      <c r="A2237">
        <v>12.035073024320816</v>
      </c>
      <c r="B2237">
        <v>54</v>
      </c>
      <c r="C2237">
        <f t="shared" si="68"/>
        <v>2916</v>
      </c>
      <c r="E2237" s="33"/>
      <c r="F2237" s="50">
        <v>4.0958849557522141</v>
      </c>
      <c r="G2237" s="2">
        <v>40</v>
      </c>
      <c r="H2237" s="2">
        <f t="shared" si="69"/>
        <v>1600</v>
      </c>
      <c r="I2237" s="2"/>
      <c r="K2237" s="2"/>
    </row>
    <row r="2238" spans="1:11" x14ac:dyDescent="0.25">
      <c r="A2238">
        <v>12.035073024320816</v>
      </c>
      <c r="B2238">
        <v>52</v>
      </c>
      <c r="C2238">
        <f t="shared" si="68"/>
        <v>2704</v>
      </c>
      <c r="E2238" s="33"/>
      <c r="F2238" s="50">
        <v>4.0958849557522141</v>
      </c>
      <c r="G2238" s="2">
        <v>40</v>
      </c>
      <c r="H2238" s="2">
        <f t="shared" si="69"/>
        <v>1600</v>
      </c>
      <c r="I2238" s="2"/>
      <c r="K2238" s="2"/>
    </row>
    <row r="2239" spans="1:11" x14ac:dyDescent="0.25">
      <c r="A2239">
        <v>12.035073024320816</v>
      </c>
      <c r="B2239">
        <v>50</v>
      </c>
      <c r="C2239">
        <f t="shared" si="68"/>
        <v>2500</v>
      </c>
      <c r="E2239" s="33"/>
      <c r="F2239" s="50">
        <v>4.0958849557522141</v>
      </c>
      <c r="G2239" s="2">
        <v>40</v>
      </c>
      <c r="H2239" s="2">
        <f t="shared" si="69"/>
        <v>1600</v>
      </c>
      <c r="I2239" s="2"/>
      <c r="K2239" s="2"/>
    </row>
    <row r="2240" spans="1:11" x14ac:dyDescent="0.25">
      <c r="A2240">
        <v>12.035073024320816</v>
      </c>
      <c r="B2240">
        <v>48</v>
      </c>
      <c r="C2240">
        <f t="shared" si="68"/>
        <v>2304</v>
      </c>
      <c r="E2240" s="33"/>
      <c r="F2240" s="50">
        <v>4.0958849557522141</v>
      </c>
      <c r="G2240" s="2">
        <v>42</v>
      </c>
      <c r="H2240" s="2">
        <f t="shared" si="69"/>
        <v>1764</v>
      </c>
      <c r="I2240" s="2"/>
      <c r="K2240" s="2"/>
    </row>
    <row r="2241" spans="1:11" x14ac:dyDescent="0.25">
      <c r="A2241">
        <v>12.035073024320816</v>
      </c>
      <c r="B2241">
        <v>47</v>
      </c>
      <c r="C2241">
        <f t="shared" si="68"/>
        <v>2209</v>
      </c>
      <c r="E2241" s="33"/>
      <c r="F2241" s="50">
        <v>4.0958849557522141</v>
      </c>
      <c r="G2241" s="2">
        <v>43</v>
      </c>
      <c r="H2241" s="2">
        <f t="shared" si="69"/>
        <v>1849</v>
      </c>
      <c r="I2241" s="2"/>
      <c r="K2241" s="2"/>
    </row>
    <row r="2242" spans="1:11" x14ac:dyDescent="0.25">
      <c r="A2242">
        <v>12.035073024320816</v>
      </c>
      <c r="B2242">
        <v>40</v>
      </c>
      <c r="C2242">
        <f t="shared" si="68"/>
        <v>1600</v>
      </c>
      <c r="E2242" s="33"/>
      <c r="F2242" s="50">
        <v>4.0958849557522141</v>
      </c>
      <c r="G2242" s="2">
        <v>43</v>
      </c>
      <c r="H2242" s="2">
        <f t="shared" si="69"/>
        <v>1849</v>
      </c>
      <c r="I2242" s="2"/>
      <c r="K2242" s="2"/>
    </row>
    <row r="2243" spans="1:11" x14ac:dyDescent="0.25">
      <c r="A2243">
        <v>12.035073024320816</v>
      </c>
      <c r="B2243">
        <v>40</v>
      </c>
      <c r="C2243">
        <f t="shared" si="68"/>
        <v>1600</v>
      </c>
      <c r="E2243" s="33"/>
      <c r="F2243" s="50">
        <v>4.0958849557522141</v>
      </c>
      <c r="G2243" s="2">
        <v>43</v>
      </c>
      <c r="H2243" s="2">
        <f t="shared" si="69"/>
        <v>1849</v>
      </c>
      <c r="I2243" s="2"/>
      <c r="K2243" s="2"/>
    </row>
    <row r="2244" spans="1:11" x14ac:dyDescent="0.25">
      <c r="A2244">
        <v>12.035073024320816</v>
      </c>
      <c r="B2244">
        <v>42</v>
      </c>
      <c r="C2244">
        <f t="shared" si="68"/>
        <v>1764</v>
      </c>
      <c r="E2244" s="33"/>
      <c r="F2244" s="50">
        <v>4.0958849557522141</v>
      </c>
      <c r="G2244" s="2">
        <v>45</v>
      </c>
      <c r="H2244" s="2">
        <f t="shared" si="69"/>
        <v>2025</v>
      </c>
      <c r="I2244" s="2"/>
      <c r="K2244" s="2"/>
    </row>
    <row r="2245" spans="1:11" x14ac:dyDescent="0.25">
      <c r="A2245">
        <v>12.035073024320816</v>
      </c>
      <c r="B2245">
        <v>46</v>
      </c>
      <c r="C2245">
        <f t="shared" si="68"/>
        <v>2116</v>
      </c>
      <c r="E2245" s="33"/>
      <c r="F2245" s="50">
        <v>4.0958849557522141</v>
      </c>
      <c r="G2245" s="2">
        <v>45</v>
      </c>
      <c r="H2245" s="2">
        <f t="shared" si="69"/>
        <v>2025</v>
      </c>
      <c r="I2245" s="2"/>
      <c r="K2245" s="2"/>
    </row>
    <row r="2246" spans="1:11" x14ac:dyDescent="0.25">
      <c r="A2246">
        <v>12.035073024320816</v>
      </c>
      <c r="B2246">
        <v>49</v>
      </c>
      <c r="C2246">
        <f t="shared" si="68"/>
        <v>2401</v>
      </c>
      <c r="E2246" s="33"/>
      <c r="F2246" s="50">
        <v>4.0958849557522141</v>
      </c>
      <c r="G2246" s="2">
        <v>43</v>
      </c>
      <c r="H2246" s="2">
        <f t="shared" si="69"/>
        <v>1849</v>
      </c>
      <c r="I2246" s="2"/>
      <c r="K2246" s="2"/>
    </row>
    <row r="2247" spans="1:11" x14ac:dyDescent="0.25">
      <c r="A2247">
        <v>12.035073024320816</v>
      </c>
      <c r="B2247">
        <v>50</v>
      </c>
      <c r="C2247">
        <f t="shared" si="68"/>
        <v>2500</v>
      </c>
      <c r="E2247" s="33"/>
      <c r="F2247" s="50">
        <v>4.0958849557522141</v>
      </c>
      <c r="G2247" s="2">
        <v>42</v>
      </c>
      <c r="H2247" s="2">
        <f t="shared" si="69"/>
        <v>1764</v>
      </c>
      <c r="I2247" s="2"/>
      <c r="K2247" s="2"/>
    </row>
    <row r="2248" spans="1:11" x14ac:dyDescent="0.25">
      <c r="A2248">
        <v>12.035073024320816</v>
      </c>
      <c r="B2248">
        <v>52</v>
      </c>
      <c r="C2248">
        <f t="shared" si="68"/>
        <v>2704</v>
      </c>
      <c r="E2248" s="33"/>
      <c r="F2248" s="50">
        <v>4.0958849557522141</v>
      </c>
      <c r="G2248" s="2">
        <v>41</v>
      </c>
      <c r="H2248" s="2">
        <f t="shared" si="69"/>
        <v>1681</v>
      </c>
      <c r="I2248" s="2"/>
      <c r="K2248" s="2"/>
    </row>
    <row r="2249" spans="1:11" x14ac:dyDescent="0.25">
      <c r="A2249">
        <v>12.035073024320816</v>
      </c>
      <c r="B2249">
        <v>55</v>
      </c>
      <c r="C2249">
        <f t="shared" si="68"/>
        <v>3025</v>
      </c>
      <c r="E2249" s="33"/>
      <c r="F2249" s="50">
        <v>4.0958849557522141</v>
      </c>
      <c r="G2249" s="2">
        <v>44</v>
      </c>
      <c r="H2249" s="2">
        <f t="shared" si="69"/>
        <v>1936</v>
      </c>
      <c r="I2249" s="2"/>
      <c r="K2249" s="2"/>
    </row>
    <row r="2250" spans="1:11" x14ac:dyDescent="0.25">
      <c r="A2250">
        <v>12.035073024320816</v>
      </c>
      <c r="B2250">
        <v>56</v>
      </c>
      <c r="C2250">
        <f t="shared" si="68"/>
        <v>3136</v>
      </c>
      <c r="E2250" s="33"/>
      <c r="F2250" s="50">
        <v>4.0958849557522141</v>
      </c>
      <c r="G2250" s="2">
        <v>44</v>
      </c>
      <c r="H2250" s="2">
        <f t="shared" si="69"/>
        <v>1936</v>
      </c>
      <c r="I2250" s="2"/>
      <c r="K2250" s="2"/>
    </row>
    <row r="2251" spans="1:11" x14ac:dyDescent="0.25">
      <c r="A2251">
        <v>12.035073024320816</v>
      </c>
      <c r="B2251">
        <v>55</v>
      </c>
      <c r="C2251">
        <f t="shared" si="68"/>
        <v>3025</v>
      </c>
      <c r="E2251" s="33"/>
      <c r="F2251" s="50">
        <v>4.0958849557522141</v>
      </c>
      <c r="G2251" s="2">
        <v>45</v>
      </c>
      <c r="H2251" s="2">
        <f t="shared" si="69"/>
        <v>2025</v>
      </c>
      <c r="I2251" s="2"/>
      <c r="K2251" s="2"/>
    </row>
    <row r="2252" spans="1:11" x14ac:dyDescent="0.25">
      <c r="A2252">
        <v>12.035073024320816</v>
      </c>
      <c r="B2252">
        <v>54</v>
      </c>
      <c r="C2252">
        <f t="shared" si="68"/>
        <v>2916</v>
      </c>
      <c r="E2252" s="33"/>
      <c r="F2252" s="50">
        <v>4.0958849557522141</v>
      </c>
      <c r="G2252" s="2">
        <v>45</v>
      </c>
      <c r="H2252" s="2">
        <f t="shared" si="69"/>
        <v>2025</v>
      </c>
      <c r="I2252" s="2"/>
      <c r="K2252" s="2"/>
    </row>
    <row r="2253" spans="1:11" x14ac:dyDescent="0.25">
      <c r="A2253">
        <v>12.035073024320816</v>
      </c>
      <c r="B2253">
        <v>53</v>
      </c>
      <c r="C2253">
        <f t="shared" si="68"/>
        <v>2809</v>
      </c>
      <c r="E2253" s="33"/>
      <c r="F2253" s="50">
        <v>4.0958849557522141</v>
      </c>
      <c r="G2253" s="2">
        <v>46</v>
      </c>
      <c r="H2253" s="2">
        <f t="shared" si="69"/>
        <v>2116</v>
      </c>
      <c r="I2253" s="2"/>
      <c r="K2253" s="2"/>
    </row>
    <row r="2254" spans="1:11" x14ac:dyDescent="0.25">
      <c r="A2254">
        <v>12.035073024320816</v>
      </c>
      <c r="B2254">
        <v>44</v>
      </c>
      <c r="C2254">
        <f t="shared" si="68"/>
        <v>1936</v>
      </c>
      <c r="E2254" s="33"/>
      <c r="F2254" s="50">
        <v>4.0958849557522141</v>
      </c>
      <c r="G2254" s="2">
        <v>47</v>
      </c>
      <c r="H2254" s="2">
        <f t="shared" si="69"/>
        <v>2209</v>
      </c>
      <c r="I2254" s="2"/>
      <c r="K2254" s="2"/>
    </row>
    <row r="2255" spans="1:11" x14ac:dyDescent="0.25">
      <c r="A2255">
        <v>12.035073024320816</v>
      </c>
      <c r="B2255">
        <v>47</v>
      </c>
      <c r="C2255">
        <f t="shared" si="68"/>
        <v>2209</v>
      </c>
      <c r="E2255" s="33"/>
      <c r="F2255" s="50">
        <v>4.0958849557522141</v>
      </c>
      <c r="G2255" s="2">
        <v>46</v>
      </c>
      <c r="H2255" s="2">
        <f t="shared" si="69"/>
        <v>2116</v>
      </c>
      <c r="I2255" s="2"/>
      <c r="K2255" s="2"/>
    </row>
    <row r="2256" spans="1:11" x14ac:dyDescent="0.25">
      <c r="A2256">
        <v>12.035073024320816</v>
      </c>
      <c r="B2256">
        <v>56</v>
      </c>
      <c r="C2256">
        <f t="shared" si="68"/>
        <v>3136</v>
      </c>
      <c r="E2256" s="33"/>
      <c r="F2256" s="50">
        <v>4.0958849557522141</v>
      </c>
      <c r="G2256" s="2">
        <v>45</v>
      </c>
      <c r="H2256" s="2">
        <f t="shared" si="69"/>
        <v>2025</v>
      </c>
      <c r="I2256" s="2"/>
      <c r="K2256" s="2"/>
    </row>
    <row r="2257" spans="1:11" x14ac:dyDescent="0.25">
      <c r="A2257">
        <v>12.035073024320816</v>
      </c>
      <c r="B2257">
        <v>58</v>
      </c>
      <c r="C2257">
        <f t="shared" si="68"/>
        <v>3364</v>
      </c>
      <c r="E2257" s="33"/>
      <c r="F2257" s="50">
        <v>4.0958849557522141</v>
      </c>
      <c r="G2257" s="2">
        <v>45</v>
      </c>
      <c r="H2257" s="2">
        <f t="shared" si="69"/>
        <v>2025</v>
      </c>
      <c r="I2257" s="2"/>
      <c r="K2257" s="2"/>
    </row>
    <row r="2258" spans="1:11" x14ac:dyDescent="0.25">
      <c r="A2258">
        <v>12.035073024320816</v>
      </c>
      <c r="B2258">
        <v>60</v>
      </c>
      <c r="C2258">
        <f t="shared" si="68"/>
        <v>3600</v>
      </c>
      <c r="E2258" s="33"/>
      <c r="F2258" s="50">
        <v>4.0958849557522141</v>
      </c>
      <c r="G2258" s="2">
        <v>45</v>
      </c>
      <c r="H2258" s="2">
        <f t="shared" si="69"/>
        <v>2025</v>
      </c>
      <c r="I2258" s="2"/>
      <c r="K2258" s="2"/>
    </row>
    <row r="2259" spans="1:11" x14ac:dyDescent="0.25">
      <c r="A2259">
        <v>12.035073024320816</v>
      </c>
      <c r="B2259">
        <v>62</v>
      </c>
      <c r="C2259">
        <f t="shared" si="68"/>
        <v>3844</v>
      </c>
      <c r="E2259" s="33"/>
      <c r="F2259" s="50">
        <v>4.0958849557522141</v>
      </c>
      <c r="G2259" s="2">
        <v>46</v>
      </c>
      <c r="H2259" s="2">
        <f t="shared" si="69"/>
        <v>2116</v>
      </c>
      <c r="I2259" s="2"/>
      <c r="K2259" s="2"/>
    </row>
    <row r="2260" spans="1:11" x14ac:dyDescent="0.25">
      <c r="A2260">
        <v>12.035073024320816</v>
      </c>
      <c r="B2260">
        <v>60</v>
      </c>
      <c r="C2260">
        <f t="shared" si="68"/>
        <v>3600</v>
      </c>
      <c r="E2260" s="33"/>
      <c r="F2260" s="50">
        <v>4.0958849557522141</v>
      </c>
      <c r="G2260" s="2">
        <v>46</v>
      </c>
      <c r="H2260" s="2">
        <f t="shared" si="69"/>
        <v>2116</v>
      </c>
      <c r="I2260" s="2"/>
      <c r="K2260" s="2"/>
    </row>
    <row r="2261" spans="1:11" x14ac:dyDescent="0.25">
      <c r="A2261">
        <v>12.035073024320816</v>
      </c>
      <c r="B2261">
        <v>58</v>
      </c>
      <c r="C2261">
        <f t="shared" si="68"/>
        <v>3364</v>
      </c>
      <c r="E2261" s="33"/>
      <c r="F2261" s="50">
        <v>4.0958849557522141</v>
      </c>
      <c r="G2261" s="2">
        <v>47</v>
      </c>
      <c r="H2261" s="2">
        <f t="shared" si="69"/>
        <v>2209</v>
      </c>
      <c r="I2261" s="2"/>
      <c r="K2261" s="2"/>
    </row>
    <row r="2262" spans="1:11" x14ac:dyDescent="0.25">
      <c r="A2262">
        <v>12.035073024320816</v>
      </c>
      <c r="B2262">
        <v>55</v>
      </c>
      <c r="C2262">
        <f t="shared" si="68"/>
        <v>3025</v>
      </c>
      <c r="E2262" s="33"/>
      <c r="F2262" s="50">
        <v>4.0958849557522141</v>
      </c>
      <c r="G2262" s="2">
        <v>49</v>
      </c>
      <c r="H2262" s="2">
        <f t="shared" si="69"/>
        <v>2401</v>
      </c>
      <c r="I2262" s="2"/>
      <c r="K2262" s="2"/>
    </row>
    <row r="2263" spans="1:11" x14ac:dyDescent="0.25">
      <c r="A2263">
        <v>12.035073024320816</v>
      </c>
      <c r="B2263">
        <v>54</v>
      </c>
      <c r="C2263">
        <f t="shared" si="68"/>
        <v>2916</v>
      </c>
      <c r="E2263" s="33"/>
      <c r="F2263" s="50">
        <v>4.0958849557522141</v>
      </c>
      <c r="G2263" s="2">
        <v>49</v>
      </c>
      <c r="H2263" s="2">
        <f t="shared" si="69"/>
        <v>2401</v>
      </c>
      <c r="I2263" s="2"/>
      <c r="K2263" s="2"/>
    </row>
    <row r="2264" spans="1:11" x14ac:dyDescent="0.25">
      <c r="A2264">
        <v>12.035073024320816</v>
      </c>
      <c r="B2264">
        <v>50</v>
      </c>
      <c r="C2264">
        <f t="shared" si="68"/>
        <v>2500</v>
      </c>
      <c r="E2264" s="33"/>
      <c r="F2264" s="50">
        <v>4.0958849557522141</v>
      </c>
      <c r="G2264" s="2">
        <v>49</v>
      </c>
      <c r="H2264" s="2">
        <f t="shared" si="69"/>
        <v>2401</v>
      </c>
      <c r="I2264" s="2"/>
      <c r="K2264" s="2"/>
    </row>
    <row r="2265" spans="1:11" x14ac:dyDescent="0.25">
      <c r="A2265">
        <v>12.035073024320816</v>
      </c>
      <c r="B2265">
        <v>47</v>
      </c>
      <c r="C2265">
        <f t="shared" si="68"/>
        <v>2209</v>
      </c>
      <c r="E2265" s="33"/>
      <c r="F2265" s="50">
        <v>4.0958849557522141</v>
      </c>
      <c r="G2265" s="2">
        <v>51</v>
      </c>
      <c r="H2265" s="2">
        <f t="shared" si="69"/>
        <v>2601</v>
      </c>
      <c r="I2265" s="2"/>
      <c r="K2265" s="2"/>
    </row>
    <row r="2266" spans="1:11" x14ac:dyDescent="0.25">
      <c r="A2266">
        <v>12.035073024320816</v>
      </c>
      <c r="B2266">
        <v>47</v>
      </c>
      <c r="C2266">
        <f t="shared" si="68"/>
        <v>2209</v>
      </c>
      <c r="E2266" s="33"/>
      <c r="F2266" s="50">
        <v>4.0958849557522141</v>
      </c>
      <c r="G2266" s="2">
        <v>55</v>
      </c>
      <c r="H2266" s="2">
        <f t="shared" si="69"/>
        <v>3025</v>
      </c>
      <c r="I2266" s="2"/>
      <c r="K2266" s="2"/>
    </row>
    <row r="2267" spans="1:11" x14ac:dyDescent="0.25">
      <c r="A2267">
        <v>12.035073024320816</v>
      </c>
      <c r="B2267">
        <v>47</v>
      </c>
      <c r="C2267">
        <f t="shared" ref="C2267:C2330" si="70">B2267^2</f>
        <v>2209</v>
      </c>
      <c r="E2267" s="33"/>
      <c r="F2267" s="50">
        <v>4.0958849557522141</v>
      </c>
      <c r="G2267" s="2">
        <v>55</v>
      </c>
      <c r="H2267" s="2">
        <f t="shared" ref="H2267:H2330" si="71">G2267^2</f>
        <v>3025</v>
      </c>
      <c r="I2267" s="2"/>
      <c r="K2267" s="2"/>
    </row>
    <row r="2268" spans="1:11" x14ac:dyDescent="0.25">
      <c r="A2268">
        <v>12.035073024320816</v>
      </c>
      <c r="B2268">
        <v>48</v>
      </c>
      <c r="C2268">
        <f t="shared" si="70"/>
        <v>2304</v>
      </c>
      <c r="E2268" s="33"/>
      <c r="F2268" s="50">
        <v>4.0958849557522141</v>
      </c>
      <c r="G2268" s="2">
        <v>54</v>
      </c>
      <c r="H2268" s="2">
        <f t="shared" si="71"/>
        <v>2916</v>
      </c>
      <c r="I2268" s="2"/>
      <c r="K2268" s="2"/>
    </row>
    <row r="2269" spans="1:11" x14ac:dyDescent="0.25">
      <c r="A2269">
        <v>12.035073024320816</v>
      </c>
      <c r="B2269">
        <v>51</v>
      </c>
      <c r="C2269">
        <f t="shared" si="70"/>
        <v>2601</v>
      </c>
      <c r="E2269" s="33"/>
      <c r="F2269" s="50">
        <v>4.0958849557522141</v>
      </c>
      <c r="G2269" s="2">
        <v>57</v>
      </c>
      <c r="H2269" s="2">
        <f t="shared" si="71"/>
        <v>3249</v>
      </c>
      <c r="I2269" s="2"/>
      <c r="K2269" s="2"/>
    </row>
    <row r="2270" spans="1:11" x14ac:dyDescent="0.25">
      <c r="A2270">
        <v>12.035073024320816</v>
      </c>
      <c r="B2270">
        <v>52</v>
      </c>
      <c r="C2270">
        <f t="shared" si="70"/>
        <v>2704</v>
      </c>
      <c r="E2270" s="33"/>
      <c r="F2270" s="50">
        <v>4.0958849557522141</v>
      </c>
      <c r="G2270" s="2">
        <v>56</v>
      </c>
      <c r="H2270" s="2">
        <f t="shared" si="71"/>
        <v>3136</v>
      </c>
      <c r="I2270" s="2"/>
      <c r="K2270" s="2"/>
    </row>
    <row r="2271" spans="1:11" x14ac:dyDescent="0.25">
      <c r="A2271">
        <v>12.035073024320816</v>
      </c>
      <c r="B2271">
        <v>52</v>
      </c>
      <c r="C2271">
        <f t="shared" si="70"/>
        <v>2704</v>
      </c>
      <c r="E2271" s="33"/>
      <c r="F2271" s="50">
        <v>4.0958849557522141</v>
      </c>
      <c r="G2271" s="2">
        <v>23</v>
      </c>
      <c r="H2271" s="2">
        <f t="shared" si="71"/>
        <v>529</v>
      </c>
      <c r="I2271" s="2"/>
      <c r="K2271" s="2"/>
    </row>
    <row r="2272" spans="1:11" x14ac:dyDescent="0.25">
      <c r="A2272">
        <v>12.035073024320816</v>
      </c>
      <c r="B2272">
        <v>53</v>
      </c>
      <c r="C2272">
        <f t="shared" si="70"/>
        <v>2809</v>
      </c>
      <c r="E2272" s="33"/>
      <c r="F2272" s="50">
        <v>4.0958849557522141</v>
      </c>
      <c r="G2272" s="2">
        <v>23</v>
      </c>
      <c r="H2272" s="2">
        <f t="shared" si="71"/>
        <v>529</v>
      </c>
      <c r="I2272" s="2"/>
      <c r="K2272" s="2"/>
    </row>
    <row r="2273" spans="1:11" x14ac:dyDescent="0.25">
      <c r="A2273">
        <v>12.035073024320816</v>
      </c>
      <c r="B2273">
        <v>54</v>
      </c>
      <c r="C2273">
        <f t="shared" si="70"/>
        <v>2916</v>
      </c>
      <c r="E2273" s="33"/>
      <c r="F2273" s="50">
        <v>4.0958849557522141</v>
      </c>
      <c r="G2273" s="2">
        <v>25</v>
      </c>
      <c r="H2273" s="2">
        <f t="shared" si="71"/>
        <v>625</v>
      </c>
      <c r="I2273" s="2"/>
      <c r="K2273" s="2"/>
    </row>
    <row r="2274" spans="1:11" x14ac:dyDescent="0.25">
      <c r="A2274">
        <v>12.035073024320816</v>
      </c>
      <c r="B2274">
        <v>55</v>
      </c>
      <c r="C2274">
        <f t="shared" si="70"/>
        <v>3025</v>
      </c>
      <c r="E2274" s="33"/>
      <c r="F2274" s="50">
        <v>4.0958849557522141</v>
      </c>
      <c r="G2274" s="2">
        <v>26</v>
      </c>
      <c r="H2274" s="2">
        <f t="shared" si="71"/>
        <v>676</v>
      </c>
      <c r="I2274" s="2"/>
      <c r="K2274" s="2"/>
    </row>
    <row r="2275" spans="1:11" x14ac:dyDescent="0.25">
      <c r="A2275">
        <v>12.035073024320816</v>
      </c>
      <c r="B2275">
        <v>52</v>
      </c>
      <c r="C2275">
        <f t="shared" si="70"/>
        <v>2704</v>
      </c>
      <c r="E2275" s="33"/>
      <c r="F2275" s="50">
        <v>4.0958849557522141</v>
      </c>
      <c r="G2275" s="2">
        <v>28</v>
      </c>
      <c r="H2275" s="2">
        <f t="shared" si="71"/>
        <v>784</v>
      </c>
      <c r="I2275" s="2"/>
      <c r="K2275" s="2"/>
    </row>
    <row r="2276" spans="1:11" x14ac:dyDescent="0.25">
      <c r="A2276">
        <v>12.035073024320816</v>
      </c>
      <c r="B2276">
        <v>51</v>
      </c>
      <c r="C2276">
        <f t="shared" si="70"/>
        <v>2601</v>
      </c>
      <c r="E2276" s="33"/>
      <c r="F2276" s="50">
        <v>4.0958849557522141</v>
      </c>
      <c r="G2276" s="2">
        <v>31</v>
      </c>
      <c r="H2276" s="2">
        <f t="shared" si="71"/>
        <v>961</v>
      </c>
      <c r="I2276" s="2"/>
      <c r="K2276" s="2"/>
    </row>
    <row r="2277" spans="1:11" x14ac:dyDescent="0.25">
      <c r="A2277">
        <v>12.035073024320816</v>
      </c>
      <c r="B2277">
        <v>51</v>
      </c>
      <c r="C2277">
        <f t="shared" si="70"/>
        <v>2601</v>
      </c>
      <c r="E2277" s="33"/>
      <c r="F2277" s="50">
        <v>4.0958849557522141</v>
      </c>
      <c r="G2277" s="2">
        <v>32</v>
      </c>
      <c r="H2277" s="2">
        <f t="shared" si="71"/>
        <v>1024</v>
      </c>
      <c r="I2277" s="2"/>
      <c r="K2277" s="2"/>
    </row>
    <row r="2278" spans="1:11" x14ac:dyDescent="0.25">
      <c r="A2278">
        <v>12.035073024320816</v>
      </c>
      <c r="B2278">
        <v>51</v>
      </c>
      <c r="C2278">
        <f t="shared" si="70"/>
        <v>2601</v>
      </c>
      <c r="E2278" s="33"/>
      <c r="F2278" s="50">
        <v>4.0958849557522141</v>
      </c>
      <c r="G2278" s="2">
        <v>32</v>
      </c>
      <c r="H2278" s="2">
        <f t="shared" si="71"/>
        <v>1024</v>
      </c>
      <c r="I2278" s="2"/>
      <c r="K2278" s="2"/>
    </row>
    <row r="2279" spans="1:11" x14ac:dyDescent="0.25">
      <c r="A2279">
        <v>12.035073024320816</v>
      </c>
      <c r="B2279">
        <v>51</v>
      </c>
      <c r="C2279">
        <f t="shared" si="70"/>
        <v>2601</v>
      </c>
      <c r="E2279" s="33"/>
      <c r="F2279" s="50">
        <v>4.0958849557522141</v>
      </c>
      <c r="G2279" s="2">
        <v>33</v>
      </c>
      <c r="H2279" s="2">
        <f t="shared" si="71"/>
        <v>1089</v>
      </c>
      <c r="I2279" s="2"/>
      <c r="K2279" s="2"/>
    </row>
    <row r="2280" spans="1:11" x14ac:dyDescent="0.25">
      <c r="A2280">
        <v>12.035073024320816</v>
      </c>
      <c r="B2280">
        <v>55</v>
      </c>
      <c r="C2280">
        <f t="shared" si="70"/>
        <v>3025</v>
      </c>
      <c r="E2280" s="33"/>
      <c r="F2280" s="50">
        <v>4.0958849557522141</v>
      </c>
      <c r="G2280" s="2">
        <v>32</v>
      </c>
      <c r="H2280" s="2">
        <f t="shared" si="71"/>
        <v>1024</v>
      </c>
      <c r="I2280" s="2"/>
      <c r="K2280" s="2"/>
    </row>
    <row r="2281" spans="1:11" x14ac:dyDescent="0.25">
      <c r="A2281">
        <v>12.035073024320816</v>
      </c>
      <c r="B2281">
        <v>60</v>
      </c>
      <c r="C2281">
        <f t="shared" si="70"/>
        <v>3600</v>
      </c>
      <c r="E2281" s="33"/>
      <c r="F2281" s="50">
        <v>4.0958849557522141</v>
      </c>
      <c r="G2281" s="2">
        <v>32</v>
      </c>
      <c r="H2281" s="2">
        <f t="shared" si="71"/>
        <v>1024</v>
      </c>
      <c r="I2281" s="2"/>
      <c r="K2281" s="2"/>
    </row>
    <row r="2282" spans="1:11" x14ac:dyDescent="0.25">
      <c r="A2282">
        <v>12.035073024320816</v>
      </c>
      <c r="B2282">
        <v>62</v>
      </c>
      <c r="C2282">
        <f t="shared" si="70"/>
        <v>3844</v>
      </c>
      <c r="E2282" s="33"/>
      <c r="F2282" s="50">
        <v>4.0958849557522141</v>
      </c>
      <c r="G2282" s="2">
        <v>31</v>
      </c>
      <c r="H2282" s="2">
        <f t="shared" si="71"/>
        <v>961</v>
      </c>
      <c r="I2282" s="2"/>
      <c r="K2282" s="2"/>
    </row>
    <row r="2283" spans="1:11" x14ac:dyDescent="0.25">
      <c r="A2283">
        <v>12.035073024320816</v>
      </c>
      <c r="B2283">
        <v>61</v>
      </c>
      <c r="C2283">
        <f t="shared" si="70"/>
        <v>3721</v>
      </c>
      <c r="E2283" s="33"/>
      <c r="F2283" s="50">
        <v>4.0958849557522141</v>
      </c>
      <c r="G2283" s="2">
        <v>25</v>
      </c>
      <c r="H2283" s="2">
        <f t="shared" si="71"/>
        <v>625</v>
      </c>
      <c r="I2283" s="2"/>
      <c r="K2283" s="2"/>
    </row>
    <row r="2284" spans="1:11" x14ac:dyDescent="0.25">
      <c r="A2284">
        <v>12.035073024320816</v>
      </c>
      <c r="B2284">
        <v>59</v>
      </c>
      <c r="C2284">
        <f t="shared" si="70"/>
        <v>3481</v>
      </c>
      <c r="E2284" s="33"/>
      <c r="F2284" s="50">
        <v>4.0958849557522141</v>
      </c>
      <c r="G2284" s="2">
        <v>25</v>
      </c>
      <c r="H2284" s="2">
        <f t="shared" si="71"/>
        <v>625</v>
      </c>
      <c r="I2284" s="2"/>
      <c r="K2284" s="2"/>
    </row>
    <row r="2285" spans="1:11" x14ac:dyDescent="0.25">
      <c r="A2285">
        <v>12.035073024320816</v>
      </c>
      <c r="B2285">
        <v>57</v>
      </c>
      <c r="C2285">
        <f t="shared" si="70"/>
        <v>3249</v>
      </c>
      <c r="E2285" s="33"/>
      <c r="F2285" s="50">
        <v>4.0958849557522141</v>
      </c>
      <c r="G2285" s="2">
        <v>27</v>
      </c>
      <c r="H2285" s="2">
        <f t="shared" si="71"/>
        <v>729</v>
      </c>
      <c r="I2285" s="2"/>
      <c r="K2285" s="2"/>
    </row>
    <row r="2286" spans="1:11" x14ac:dyDescent="0.25">
      <c r="A2286">
        <v>12.035073024320816</v>
      </c>
      <c r="B2286">
        <v>56</v>
      </c>
      <c r="C2286">
        <f t="shared" si="70"/>
        <v>3136</v>
      </c>
      <c r="E2286" s="33"/>
      <c r="F2286" s="50">
        <v>4.0958849557522141</v>
      </c>
      <c r="G2286" s="2">
        <v>29</v>
      </c>
      <c r="H2286" s="2">
        <f t="shared" si="71"/>
        <v>841</v>
      </c>
      <c r="I2286" s="2"/>
      <c r="K2286" s="2"/>
    </row>
    <row r="2287" spans="1:11" x14ac:dyDescent="0.25">
      <c r="A2287">
        <v>12.035073024320816</v>
      </c>
      <c r="B2287">
        <v>45</v>
      </c>
      <c r="C2287">
        <f t="shared" si="70"/>
        <v>2025</v>
      </c>
      <c r="E2287" s="33"/>
      <c r="F2287" s="50">
        <v>4.0958849557522141</v>
      </c>
      <c r="G2287" s="2">
        <v>31</v>
      </c>
      <c r="H2287" s="2">
        <f t="shared" si="71"/>
        <v>961</v>
      </c>
      <c r="I2287" s="2"/>
      <c r="K2287" s="2"/>
    </row>
    <row r="2288" spans="1:11" x14ac:dyDescent="0.25">
      <c r="A2288">
        <v>12.035073024320816</v>
      </c>
      <c r="B2288">
        <v>45</v>
      </c>
      <c r="C2288">
        <f t="shared" si="70"/>
        <v>2025</v>
      </c>
      <c r="E2288" s="33"/>
      <c r="F2288" s="50">
        <v>4.0958849557522141</v>
      </c>
      <c r="G2288" s="2">
        <v>34</v>
      </c>
      <c r="H2288" s="2">
        <f t="shared" si="71"/>
        <v>1156</v>
      </c>
      <c r="I2288" s="2"/>
      <c r="K2288" s="2"/>
    </row>
    <row r="2289" spans="1:11" x14ac:dyDescent="0.25">
      <c r="A2289">
        <v>12.035073024320816</v>
      </c>
      <c r="B2289">
        <v>46</v>
      </c>
      <c r="C2289">
        <f t="shared" si="70"/>
        <v>2116</v>
      </c>
      <c r="E2289" s="33"/>
      <c r="F2289" s="50">
        <v>4.0958849557522141</v>
      </c>
      <c r="G2289" s="2">
        <v>36</v>
      </c>
      <c r="H2289" s="2">
        <f t="shared" si="71"/>
        <v>1296</v>
      </c>
      <c r="I2289" s="2"/>
      <c r="K2289" s="2"/>
    </row>
    <row r="2290" spans="1:11" x14ac:dyDescent="0.25">
      <c r="A2290">
        <v>12.035073024320816</v>
      </c>
      <c r="B2290">
        <v>48</v>
      </c>
      <c r="C2290">
        <f t="shared" si="70"/>
        <v>2304</v>
      </c>
      <c r="E2290" s="33"/>
      <c r="F2290" s="50">
        <v>4.0958849557522141</v>
      </c>
      <c r="G2290" s="2">
        <v>36</v>
      </c>
      <c r="H2290" s="2">
        <f t="shared" si="71"/>
        <v>1296</v>
      </c>
      <c r="I2290" s="2"/>
      <c r="K2290" s="2"/>
    </row>
    <row r="2291" spans="1:11" x14ac:dyDescent="0.25">
      <c r="A2291">
        <v>12.035073024320816</v>
      </c>
      <c r="B2291">
        <v>51</v>
      </c>
      <c r="C2291">
        <f t="shared" si="70"/>
        <v>2601</v>
      </c>
      <c r="E2291" s="33"/>
      <c r="F2291" s="50">
        <v>4.0958849557522141</v>
      </c>
      <c r="G2291" s="2">
        <v>37</v>
      </c>
      <c r="H2291" s="2">
        <f t="shared" si="71"/>
        <v>1369</v>
      </c>
      <c r="I2291" s="2"/>
      <c r="K2291" s="2"/>
    </row>
    <row r="2292" spans="1:11" x14ac:dyDescent="0.25">
      <c r="A2292">
        <v>12.035073024320816</v>
      </c>
      <c r="B2292">
        <v>53</v>
      </c>
      <c r="C2292">
        <f t="shared" si="70"/>
        <v>2809</v>
      </c>
      <c r="E2292" s="33"/>
      <c r="F2292" s="50">
        <v>4.0958849557522141</v>
      </c>
      <c r="G2292" s="2">
        <v>35</v>
      </c>
      <c r="H2292" s="2">
        <f t="shared" si="71"/>
        <v>1225</v>
      </c>
      <c r="I2292" s="2"/>
      <c r="K2292" s="2"/>
    </row>
    <row r="2293" spans="1:11" x14ac:dyDescent="0.25">
      <c r="A2293">
        <v>12.035073024320816</v>
      </c>
      <c r="B2293">
        <v>55</v>
      </c>
      <c r="C2293">
        <f t="shared" si="70"/>
        <v>3025</v>
      </c>
      <c r="E2293" s="33"/>
      <c r="F2293" s="50">
        <v>4.0958849557522141</v>
      </c>
      <c r="G2293" s="2">
        <v>37</v>
      </c>
      <c r="H2293" s="2">
        <f t="shared" si="71"/>
        <v>1369</v>
      </c>
      <c r="I2293" s="2"/>
      <c r="K2293" s="2"/>
    </row>
    <row r="2294" spans="1:11" x14ac:dyDescent="0.25">
      <c r="A2294">
        <v>12.035073024320816</v>
      </c>
      <c r="B2294">
        <v>58</v>
      </c>
      <c r="C2294">
        <f t="shared" si="70"/>
        <v>3364</v>
      </c>
      <c r="E2294" s="33"/>
      <c r="F2294" s="50">
        <v>4.0958849557522141</v>
      </c>
      <c r="G2294" s="2">
        <v>38</v>
      </c>
      <c r="H2294" s="2">
        <f t="shared" si="71"/>
        <v>1444</v>
      </c>
      <c r="I2294" s="2"/>
      <c r="K2294" s="2"/>
    </row>
    <row r="2295" spans="1:11" x14ac:dyDescent="0.25">
      <c r="A2295">
        <v>12.035073024320816</v>
      </c>
      <c r="B2295">
        <v>60</v>
      </c>
      <c r="C2295">
        <f t="shared" si="70"/>
        <v>3600</v>
      </c>
      <c r="E2295" s="33"/>
      <c r="F2295" s="50">
        <v>4.0958849557522141</v>
      </c>
      <c r="G2295" s="2">
        <v>38</v>
      </c>
      <c r="H2295" s="2">
        <f t="shared" si="71"/>
        <v>1444</v>
      </c>
      <c r="I2295" s="2"/>
      <c r="K2295" s="2"/>
    </row>
    <row r="2296" spans="1:11" x14ac:dyDescent="0.25">
      <c r="A2296">
        <v>12.035073024320816</v>
      </c>
      <c r="B2296">
        <v>62</v>
      </c>
      <c r="C2296">
        <f t="shared" si="70"/>
        <v>3844</v>
      </c>
      <c r="E2296" s="33"/>
      <c r="F2296" s="50">
        <v>4.0958849557522141</v>
      </c>
      <c r="G2296" s="2">
        <v>29</v>
      </c>
      <c r="H2296" s="2">
        <f t="shared" si="71"/>
        <v>841</v>
      </c>
      <c r="I2296" s="2"/>
      <c r="K2296" s="2"/>
    </row>
    <row r="2297" spans="1:11" x14ac:dyDescent="0.25">
      <c r="A2297">
        <v>12.035073024320816</v>
      </c>
      <c r="B2297">
        <v>62</v>
      </c>
      <c r="C2297">
        <f t="shared" si="70"/>
        <v>3844</v>
      </c>
      <c r="E2297" s="33"/>
      <c r="F2297" s="50">
        <v>4.0958849557522141</v>
      </c>
      <c r="G2297" s="2">
        <v>29</v>
      </c>
      <c r="H2297" s="2">
        <f t="shared" si="71"/>
        <v>841</v>
      </c>
      <c r="I2297" s="2"/>
      <c r="K2297" s="2"/>
    </row>
    <row r="2298" spans="1:11" x14ac:dyDescent="0.25">
      <c r="A2298">
        <v>12.035073024320816</v>
      </c>
      <c r="B2298">
        <v>63</v>
      </c>
      <c r="C2298">
        <f t="shared" si="70"/>
        <v>3969</v>
      </c>
      <c r="E2298" s="33"/>
      <c r="F2298" s="50">
        <v>4.0958849557522141</v>
      </c>
      <c r="G2298" s="2">
        <v>32</v>
      </c>
      <c r="H2298" s="2">
        <f t="shared" si="71"/>
        <v>1024</v>
      </c>
      <c r="I2298" s="2"/>
      <c r="K2298" s="2"/>
    </row>
    <row r="2299" spans="1:11" x14ac:dyDescent="0.25">
      <c r="A2299">
        <v>12.035073024320816</v>
      </c>
      <c r="B2299">
        <v>49</v>
      </c>
      <c r="C2299">
        <f t="shared" si="70"/>
        <v>2401</v>
      </c>
      <c r="E2299" s="33"/>
      <c r="F2299" s="50">
        <v>4.0958849557522141</v>
      </c>
      <c r="G2299" s="2">
        <v>35</v>
      </c>
      <c r="H2299" s="2">
        <f t="shared" si="71"/>
        <v>1225</v>
      </c>
      <c r="I2299" s="2"/>
      <c r="K2299" s="2"/>
    </row>
    <row r="2300" spans="1:11" x14ac:dyDescent="0.25">
      <c r="A2300">
        <v>12.035073024320816</v>
      </c>
      <c r="B2300">
        <v>47</v>
      </c>
      <c r="C2300">
        <f t="shared" si="70"/>
        <v>2209</v>
      </c>
      <c r="E2300" s="33"/>
      <c r="F2300" s="50">
        <v>4.0958849557522141</v>
      </c>
      <c r="G2300" s="2">
        <v>37</v>
      </c>
      <c r="H2300" s="2">
        <f t="shared" si="71"/>
        <v>1369</v>
      </c>
      <c r="I2300" s="2"/>
      <c r="K2300" s="2"/>
    </row>
    <row r="2301" spans="1:11" x14ac:dyDescent="0.25">
      <c r="A2301">
        <v>12.035073024320816</v>
      </c>
      <c r="B2301">
        <v>46</v>
      </c>
      <c r="C2301">
        <f t="shared" si="70"/>
        <v>2116</v>
      </c>
      <c r="E2301" s="33"/>
      <c r="F2301" s="50">
        <v>4.0958849557522141</v>
      </c>
      <c r="G2301" s="2">
        <v>39</v>
      </c>
      <c r="H2301" s="2">
        <f t="shared" si="71"/>
        <v>1521</v>
      </c>
      <c r="I2301" s="2"/>
      <c r="K2301" s="2"/>
    </row>
    <row r="2302" spans="1:11" x14ac:dyDescent="0.25">
      <c r="A2302">
        <v>12.035073024320816</v>
      </c>
      <c r="B2302">
        <v>47</v>
      </c>
      <c r="C2302">
        <f t="shared" si="70"/>
        <v>2209</v>
      </c>
      <c r="E2302" s="33"/>
      <c r="F2302" s="50">
        <v>4.0958849557522141</v>
      </c>
      <c r="G2302" s="2">
        <v>40</v>
      </c>
      <c r="H2302" s="2">
        <f t="shared" si="71"/>
        <v>1600</v>
      </c>
      <c r="I2302" s="2"/>
      <c r="K2302" s="2"/>
    </row>
    <row r="2303" spans="1:11" x14ac:dyDescent="0.25">
      <c r="A2303">
        <v>12.035073024320816</v>
      </c>
      <c r="B2303">
        <v>48</v>
      </c>
      <c r="C2303">
        <f t="shared" si="70"/>
        <v>2304</v>
      </c>
      <c r="E2303" s="33"/>
      <c r="F2303" s="50">
        <v>4.0958849557522141</v>
      </c>
      <c r="G2303" s="2">
        <v>40</v>
      </c>
      <c r="H2303" s="2">
        <f t="shared" si="71"/>
        <v>1600</v>
      </c>
      <c r="I2303" s="2"/>
      <c r="K2303" s="2"/>
    </row>
    <row r="2304" spans="1:11" x14ac:dyDescent="0.25">
      <c r="A2304">
        <v>12.035073024320816</v>
      </c>
      <c r="B2304">
        <v>50</v>
      </c>
      <c r="C2304">
        <f t="shared" si="70"/>
        <v>2500</v>
      </c>
      <c r="E2304" s="33"/>
      <c r="F2304" s="50">
        <v>4.0958849557522141</v>
      </c>
      <c r="G2304" s="2">
        <v>42</v>
      </c>
      <c r="H2304" s="2">
        <f t="shared" si="71"/>
        <v>1764</v>
      </c>
      <c r="I2304" s="2"/>
      <c r="K2304" s="2"/>
    </row>
    <row r="2305" spans="1:11" x14ac:dyDescent="0.25">
      <c r="A2305">
        <v>12.035073024320816</v>
      </c>
      <c r="B2305">
        <v>52</v>
      </c>
      <c r="C2305">
        <f t="shared" si="70"/>
        <v>2704</v>
      </c>
      <c r="E2305" s="33"/>
      <c r="F2305" s="50">
        <v>4.0958849557522141</v>
      </c>
      <c r="G2305" s="2">
        <v>41</v>
      </c>
      <c r="H2305" s="2">
        <f t="shared" si="71"/>
        <v>1681</v>
      </c>
      <c r="I2305" s="2"/>
      <c r="K2305" s="2"/>
    </row>
    <row r="2306" spans="1:11" x14ac:dyDescent="0.25">
      <c r="A2306">
        <v>12.035073024320816</v>
      </c>
      <c r="B2306">
        <v>54</v>
      </c>
      <c r="C2306">
        <f t="shared" si="70"/>
        <v>2916</v>
      </c>
      <c r="E2306" s="33"/>
      <c r="F2306" s="50">
        <v>4.0958849557522141</v>
      </c>
      <c r="G2306" s="2">
        <v>42</v>
      </c>
      <c r="H2306" s="2">
        <f t="shared" si="71"/>
        <v>1764</v>
      </c>
      <c r="I2306" s="2"/>
      <c r="K2306" s="2"/>
    </row>
    <row r="2307" spans="1:11" x14ac:dyDescent="0.25">
      <c r="A2307">
        <v>12.035073024320816</v>
      </c>
      <c r="B2307">
        <v>56</v>
      </c>
      <c r="C2307">
        <f t="shared" si="70"/>
        <v>3136</v>
      </c>
      <c r="E2307" s="33"/>
      <c r="F2307" s="50">
        <v>4.0958849557522141</v>
      </c>
      <c r="G2307" s="2">
        <v>41</v>
      </c>
      <c r="H2307" s="2">
        <f t="shared" si="71"/>
        <v>1681</v>
      </c>
      <c r="I2307" s="2"/>
      <c r="K2307" s="2"/>
    </row>
    <row r="2308" spans="1:11" x14ac:dyDescent="0.25">
      <c r="A2308">
        <v>12.035073024320816</v>
      </c>
      <c r="B2308">
        <v>59</v>
      </c>
      <c r="C2308">
        <f t="shared" si="70"/>
        <v>3481</v>
      </c>
      <c r="E2308" s="33"/>
      <c r="F2308" s="50">
        <v>4.0958849557522141</v>
      </c>
      <c r="G2308" s="2">
        <v>41</v>
      </c>
      <c r="H2308" s="2">
        <f t="shared" si="71"/>
        <v>1681</v>
      </c>
      <c r="I2308" s="2"/>
      <c r="K2308" s="2"/>
    </row>
    <row r="2309" spans="1:11" x14ac:dyDescent="0.25">
      <c r="A2309">
        <v>12.035073024320816</v>
      </c>
      <c r="B2309">
        <v>58</v>
      </c>
      <c r="C2309">
        <f t="shared" si="70"/>
        <v>3364</v>
      </c>
      <c r="E2309" s="33"/>
      <c r="F2309" s="50">
        <v>4.0958849557522141</v>
      </c>
      <c r="G2309" s="2">
        <v>40</v>
      </c>
      <c r="H2309" s="2">
        <f t="shared" si="71"/>
        <v>1600</v>
      </c>
      <c r="I2309" s="2"/>
      <c r="K2309" s="2"/>
    </row>
    <row r="2310" spans="1:11" x14ac:dyDescent="0.25">
      <c r="A2310">
        <v>12.035073024320816</v>
      </c>
      <c r="B2310">
        <v>40</v>
      </c>
      <c r="C2310">
        <f t="shared" si="70"/>
        <v>1600</v>
      </c>
      <c r="E2310" s="33"/>
      <c r="F2310" s="50">
        <v>4.0958849557522141</v>
      </c>
      <c r="G2310" s="2">
        <v>41</v>
      </c>
      <c r="H2310" s="2">
        <f t="shared" si="71"/>
        <v>1681</v>
      </c>
      <c r="I2310" s="2"/>
      <c r="K2310" s="2"/>
    </row>
    <row r="2311" spans="1:11" x14ac:dyDescent="0.25">
      <c r="A2311">
        <v>12.035073024320816</v>
      </c>
      <c r="B2311">
        <v>40</v>
      </c>
      <c r="C2311">
        <f t="shared" si="70"/>
        <v>1600</v>
      </c>
      <c r="E2311" s="33"/>
      <c r="F2311" s="50">
        <v>4.0958849557522141</v>
      </c>
      <c r="G2311" s="2">
        <v>47</v>
      </c>
      <c r="H2311" s="2">
        <f t="shared" si="71"/>
        <v>2209</v>
      </c>
      <c r="I2311" s="2"/>
      <c r="K2311" s="2"/>
    </row>
    <row r="2312" spans="1:11" x14ac:dyDescent="0.25">
      <c r="A2312">
        <v>12.035073024320816</v>
      </c>
      <c r="B2312">
        <v>42</v>
      </c>
      <c r="C2312">
        <f t="shared" si="70"/>
        <v>1764</v>
      </c>
      <c r="E2312" s="33"/>
      <c r="F2312" s="50">
        <v>4.0958849557522141</v>
      </c>
      <c r="G2312" s="2">
        <v>47</v>
      </c>
      <c r="H2312" s="2">
        <f t="shared" si="71"/>
        <v>2209</v>
      </c>
      <c r="I2312" s="2"/>
      <c r="K2312" s="2"/>
    </row>
    <row r="2313" spans="1:11" x14ac:dyDescent="0.25">
      <c r="A2313">
        <v>12.035073024320816</v>
      </c>
      <c r="B2313">
        <v>43</v>
      </c>
      <c r="C2313">
        <f t="shared" si="70"/>
        <v>1849</v>
      </c>
      <c r="E2313" s="33"/>
      <c r="F2313" s="50">
        <v>4.0958849557522141</v>
      </c>
      <c r="G2313" s="2">
        <v>48</v>
      </c>
      <c r="H2313" s="2">
        <f t="shared" si="71"/>
        <v>2304</v>
      </c>
      <c r="I2313" s="2"/>
      <c r="K2313" s="2"/>
    </row>
    <row r="2314" spans="1:11" x14ac:dyDescent="0.25">
      <c r="A2314">
        <v>12.035073024320816</v>
      </c>
      <c r="B2314">
        <v>43</v>
      </c>
      <c r="C2314">
        <f t="shared" si="70"/>
        <v>1849</v>
      </c>
      <c r="E2314" s="33"/>
      <c r="F2314" s="50">
        <v>4.0958849557522141</v>
      </c>
      <c r="G2314" s="2">
        <v>52</v>
      </c>
      <c r="H2314" s="2">
        <f t="shared" si="71"/>
        <v>2704</v>
      </c>
      <c r="I2314" s="2"/>
      <c r="K2314" s="2"/>
    </row>
    <row r="2315" spans="1:11" x14ac:dyDescent="0.25">
      <c r="A2315">
        <v>12.035073024320816</v>
      </c>
      <c r="B2315">
        <v>43</v>
      </c>
      <c r="C2315">
        <f t="shared" si="70"/>
        <v>1849</v>
      </c>
      <c r="E2315" s="33"/>
      <c r="F2315" s="50">
        <v>4.0958849557522141</v>
      </c>
      <c r="G2315" s="2">
        <v>56</v>
      </c>
      <c r="H2315" s="2">
        <f t="shared" si="71"/>
        <v>3136</v>
      </c>
      <c r="I2315" s="2"/>
      <c r="K2315" s="2"/>
    </row>
    <row r="2316" spans="1:11" x14ac:dyDescent="0.25">
      <c r="A2316">
        <v>12.035073024320816</v>
      </c>
      <c r="B2316">
        <v>45</v>
      </c>
      <c r="C2316">
        <f t="shared" si="70"/>
        <v>2025</v>
      </c>
      <c r="E2316" s="33"/>
      <c r="F2316" s="50">
        <v>4.0958849557522141</v>
      </c>
      <c r="G2316" s="2">
        <v>54</v>
      </c>
      <c r="H2316" s="2">
        <f t="shared" si="71"/>
        <v>2916</v>
      </c>
      <c r="I2316" s="2"/>
      <c r="K2316" s="2"/>
    </row>
    <row r="2317" spans="1:11" x14ac:dyDescent="0.25">
      <c r="A2317">
        <v>12.035073024320816</v>
      </c>
      <c r="B2317">
        <v>45</v>
      </c>
      <c r="C2317">
        <f t="shared" si="70"/>
        <v>2025</v>
      </c>
      <c r="E2317" s="33"/>
      <c r="F2317" s="50">
        <v>4.0958849557522141</v>
      </c>
      <c r="G2317" s="2">
        <v>55</v>
      </c>
      <c r="H2317" s="2">
        <f t="shared" si="71"/>
        <v>3025</v>
      </c>
      <c r="I2317" s="2"/>
      <c r="K2317" s="2"/>
    </row>
    <row r="2318" spans="1:11" x14ac:dyDescent="0.25">
      <c r="A2318">
        <v>12.035073024320816</v>
      </c>
      <c r="B2318">
        <v>43</v>
      </c>
      <c r="C2318">
        <f t="shared" si="70"/>
        <v>1849</v>
      </c>
      <c r="E2318" s="33"/>
      <c r="F2318" s="50">
        <v>4.0958849557522141</v>
      </c>
      <c r="G2318" s="2">
        <v>54</v>
      </c>
      <c r="H2318" s="2">
        <f t="shared" si="71"/>
        <v>2916</v>
      </c>
      <c r="I2318" s="2"/>
      <c r="K2318" s="2"/>
    </row>
    <row r="2319" spans="1:11" x14ac:dyDescent="0.25">
      <c r="A2319">
        <v>12.035073024320816</v>
      </c>
      <c r="B2319">
        <v>42</v>
      </c>
      <c r="C2319">
        <f t="shared" si="70"/>
        <v>1764</v>
      </c>
      <c r="E2319" s="33"/>
      <c r="F2319" s="50">
        <v>4.0958849557522141</v>
      </c>
      <c r="G2319" s="2">
        <v>55</v>
      </c>
      <c r="H2319" s="2">
        <f t="shared" si="71"/>
        <v>3025</v>
      </c>
      <c r="I2319" s="2"/>
      <c r="K2319" s="2"/>
    </row>
    <row r="2320" spans="1:11" x14ac:dyDescent="0.25">
      <c r="A2320">
        <v>12.035073024320816</v>
      </c>
      <c r="B2320">
        <v>41</v>
      </c>
      <c r="C2320">
        <f t="shared" si="70"/>
        <v>1681</v>
      </c>
      <c r="E2320" s="33"/>
      <c r="F2320" s="50">
        <v>4.0958849557522141</v>
      </c>
      <c r="G2320" s="2">
        <v>54</v>
      </c>
      <c r="H2320" s="2">
        <f t="shared" si="71"/>
        <v>2916</v>
      </c>
      <c r="I2320" s="2"/>
      <c r="K2320" s="2"/>
    </row>
    <row r="2321" spans="1:11" x14ac:dyDescent="0.25">
      <c r="A2321">
        <v>12.035073024320816</v>
      </c>
      <c r="B2321">
        <v>44</v>
      </c>
      <c r="C2321">
        <f t="shared" si="70"/>
        <v>1936</v>
      </c>
      <c r="E2321" s="33"/>
      <c r="F2321" s="50">
        <v>4.0958849557522141</v>
      </c>
      <c r="G2321" s="2">
        <v>54</v>
      </c>
      <c r="H2321" s="2">
        <f t="shared" si="71"/>
        <v>2916</v>
      </c>
      <c r="I2321" s="2"/>
      <c r="K2321" s="2"/>
    </row>
    <row r="2322" spans="1:11" x14ac:dyDescent="0.25">
      <c r="A2322">
        <v>12.035073024320816</v>
      </c>
      <c r="B2322">
        <v>45</v>
      </c>
      <c r="C2322">
        <f t="shared" si="70"/>
        <v>2025</v>
      </c>
      <c r="E2322" s="33"/>
      <c r="F2322" s="50">
        <v>4.0958849557522141</v>
      </c>
      <c r="G2322" s="2">
        <v>53</v>
      </c>
      <c r="H2322" s="2">
        <f t="shared" si="71"/>
        <v>2809</v>
      </c>
      <c r="I2322" s="2"/>
      <c r="K2322" s="2"/>
    </row>
    <row r="2323" spans="1:11" x14ac:dyDescent="0.25">
      <c r="A2323">
        <v>12.035073024320816</v>
      </c>
      <c r="B2323">
        <v>45</v>
      </c>
      <c r="C2323">
        <f t="shared" si="70"/>
        <v>2025</v>
      </c>
      <c r="E2323" s="33"/>
      <c r="F2323" s="50">
        <v>4.0958849557522141</v>
      </c>
      <c r="G2323" s="2">
        <v>39</v>
      </c>
      <c r="H2323" s="2">
        <f t="shared" si="71"/>
        <v>1521</v>
      </c>
      <c r="I2323" s="2"/>
      <c r="K2323" s="2"/>
    </row>
    <row r="2324" spans="1:11" x14ac:dyDescent="0.25">
      <c r="A2324">
        <v>12.035073024320816</v>
      </c>
      <c r="B2324">
        <v>46</v>
      </c>
      <c r="C2324">
        <f t="shared" si="70"/>
        <v>2116</v>
      </c>
      <c r="E2324" s="33"/>
      <c r="F2324" s="50">
        <v>4.0958849557522141</v>
      </c>
      <c r="G2324" s="2">
        <v>40</v>
      </c>
      <c r="H2324" s="2">
        <f t="shared" si="71"/>
        <v>1600</v>
      </c>
      <c r="I2324" s="2"/>
      <c r="K2324" s="2"/>
    </row>
    <row r="2325" spans="1:11" x14ac:dyDescent="0.25">
      <c r="A2325">
        <v>12.035073024320816</v>
      </c>
      <c r="B2325">
        <v>47</v>
      </c>
      <c r="C2325">
        <f t="shared" si="70"/>
        <v>2209</v>
      </c>
      <c r="E2325" s="33"/>
      <c r="F2325" s="50">
        <v>4.0958849557522141</v>
      </c>
      <c r="G2325" s="2">
        <v>43</v>
      </c>
      <c r="H2325" s="2">
        <f t="shared" si="71"/>
        <v>1849</v>
      </c>
      <c r="I2325" s="2"/>
      <c r="K2325" s="2"/>
    </row>
    <row r="2326" spans="1:11" x14ac:dyDescent="0.25">
      <c r="A2326">
        <v>12.035073024320816</v>
      </c>
      <c r="B2326">
        <v>46</v>
      </c>
      <c r="C2326">
        <f t="shared" si="70"/>
        <v>2116</v>
      </c>
      <c r="E2326" s="33"/>
      <c r="F2326" s="50">
        <v>4.0958849557522141</v>
      </c>
      <c r="G2326" s="2">
        <v>45</v>
      </c>
      <c r="H2326" s="2">
        <f t="shared" si="71"/>
        <v>2025</v>
      </c>
      <c r="I2326" s="2"/>
      <c r="K2326" s="2"/>
    </row>
    <row r="2327" spans="1:11" x14ac:dyDescent="0.25">
      <c r="A2327">
        <v>12.035073024320816</v>
      </c>
      <c r="B2327">
        <v>45</v>
      </c>
      <c r="C2327">
        <f t="shared" si="70"/>
        <v>2025</v>
      </c>
      <c r="E2327" s="33"/>
      <c r="F2327" s="50">
        <v>4.0958849557522141</v>
      </c>
      <c r="G2327" s="2">
        <v>47</v>
      </c>
      <c r="H2327" s="2">
        <f t="shared" si="71"/>
        <v>2209</v>
      </c>
      <c r="I2327" s="2"/>
      <c r="K2327" s="2"/>
    </row>
    <row r="2328" spans="1:11" x14ac:dyDescent="0.25">
      <c r="A2328">
        <v>12.035073024320816</v>
      </c>
      <c r="B2328">
        <v>45</v>
      </c>
      <c r="C2328">
        <f t="shared" si="70"/>
        <v>2025</v>
      </c>
      <c r="E2328" s="33"/>
      <c r="F2328" s="50">
        <v>4.0958849557522141</v>
      </c>
      <c r="G2328" s="2">
        <v>50</v>
      </c>
      <c r="H2328" s="2">
        <f t="shared" si="71"/>
        <v>2500</v>
      </c>
      <c r="I2328" s="2"/>
      <c r="K2328" s="2"/>
    </row>
    <row r="2329" spans="1:11" x14ac:dyDescent="0.25">
      <c r="A2329">
        <v>12.035073024320816</v>
      </c>
      <c r="B2329">
        <v>45</v>
      </c>
      <c r="C2329">
        <f t="shared" si="70"/>
        <v>2025</v>
      </c>
      <c r="E2329" s="33"/>
      <c r="F2329" s="50">
        <v>4.0958849557522141</v>
      </c>
      <c r="G2329" s="2">
        <v>51</v>
      </c>
      <c r="H2329" s="2">
        <f t="shared" si="71"/>
        <v>2601</v>
      </c>
      <c r="I2329" s="2"/>
      <c r="K2329" s="2"/>
    </row>
    <row r="2330" spans="1:11" x14ac:dyDescent="0.25">
      <c r="A2330">
        <v>12.035073024320816</v>
      </c>
      <c r="B2330">
        <v>46</v>
      </c>
      <c r="C2330">
        <f t="shared" si="70"/>
        <v>2116</v>
      </c>
      <c r="E2330" s="33"/>
      <c r="F2330" s="50">
        <v>4.0958849557522141</v>
      </c>
      <c r="G2330" s="2">
        <v>52</v>
      </c>
      <c r="H2330" s="2">
        <f t="shared" si="71"/>
        <v>2704</v>
      </c>
      <c r="I2330" s="2"/>
      <c r="K2330" s="2"/>
    </row>
    <row r="2331" spans="1:11" x14ac:dyDescent="0.25">
      <c r="A2331">
        <v>12.035073024320816</v>
      </c>
      <c r="B2331">
        <v>49</v>
      </c>
      <c r="C2331">
        <f t="shared" ref="C2331:C2394" si="72">B2331^2</f>
        <v>2401</v>
      </c>
      <c r="E2331" s="33"/>
      <c r="F2331" s="50">
        <v>4.0958849557522141</v>
      </c>
      <c r="G2331" s="2">
        <v>53</v>
      </c>
      <c r="H2331" s="2">
        <f t="shared" ref="H2331:H2394" si="73">G2331^2</f>
        <v>2809</v>
      </c>
      <c r="I2331" s="2"/>
      <c r="K2331" s="2"/>
    </row>
    <row r="2332" spans="1:11" x14ac:dyDescent="0.25">
      <c r="A2332">
        <v>12.035073024320816</v>
      </c>
      <c r="B2332">
        <v>49</v>
      </c>
      <c r="C2332">
        <f t="shared" si="72"/>
        <v>2401</v>
      </c>
      <c r="E2332" s="33"/>
      <c r="F2332" s="50">
        <v>4.0958849557522141</v>
      </c>
      <c r="G2332" s="2">
        <v>54</v>
      </c>
      <c r="H2332" s="2">
        <f t="shared" si="73"/>
        <v>2916</v>
      </c>
      <c r="I2332" s="2"/>
      <c r="K2332" s="2"/>
    </row>
    <row r="2333" spans="1:11" x14ac:dyDescent="0.25">
      <c r="A2333">
        <v>12.035073024320816</v>
      </c>
      <c r="B2333">
        <v>49</v>
      </c>
      <c r="C2333">
        <f t="shared" si="72"/>
        <v>2401</v>
      </c>
      <c r="E2333" s="33"/>
      <c r="F2333" s="50">
        <v>4.0958849557522141</v>
      </c>
      <c r="G2333" s="2">
        <v>54</v>
      </c>
      <c r="H2333" s="2">
        <f t="shared" si="73"/>
        <v>2916</v>
      </c>
      <c r="I2333" s="2"/>
      <c r="K2333" s="2"/>
    </row>
    <row r="2334" spans="1:11" x14ac:dyDescent="0.25">
      <c r="A2334">
        <v>12.035073024320816</v>
      </c>
      <c r="B2334">
        <v>51</v>
      </c>
      <c r="C2334">
        <f t="shared" si="72"/>
        <v>2601</v>
      </c>
      <c r="E2334" s="33"/>
      <c r="F2334" s="50">
        <v>4.0958849557522141</v>
      </c>
      <c r="G2334" s="2">
        <v>43</v>
      </c>
      <c r="H2334" s="2">
        <f t="shared" si="73"/>
        <v>1849</v>
      </c>
      <c r="I2334" s="2"/>
      <c r="K2334" s="2"/>
    </row>
    <row r="2335" spans="1:11" x14ac:dyDescent="0.25">
      <c r="A2335">
        <v>12.035073024320816</v>
      </c>
      <c r="B2335">
        <v>55</v>
      </c>
      <c r="C2335">
        <f t="shared" si="72"/>
        <v>3025</v>
      </c>
      <c r="E2335" s="33"/>
      <c r="F2335" s="50">
        <v>4.0958849557522141</v>
      </c>
      <c r="G2335" s="2">
        <v>42</v>
      </c>
      <c r="H2335" s="2">
        <f t="shared" si="73"/>
        <v>1764</v>
      </c>
      <c r="I2335" s="2"/>
      <c r="K2335" s="2"/>
    </row>
    <row r="2336" spans="1:11" x14ac:dyDescent="0.25">
      <c r="A2336">
        <v>12.035073024320816</v>
      </c>
      <c r="B2336">
        <v>55</v>
      </c>
      <c r="C2336">
        <f t="shared" si="72"/>
        <v>3025</v>
      </c>
      <c r="E2336" s="33"/>
      <c r="F2336" s="50">
        <v>4.0958849557522141</v>
      </c>
      <c r="G2336" s="2">
        <v>45</v>
      </c>
      <c r="H2336" s="2">
        <f t="shared" si="73"/>
        <v>2025</v>
      </c>
      <c r="I2336" s="2"/>
      <c r="K2336" s="2"/>
    </row>
    <row r="2337" spans="1:11" x14ac:dyDescent="0.25">
      <c r="A2337">
        <v>12.035073024320816</v>
      </c>
      <c r="B2337">
        <v>54</v>
      </c>
      <c r="C2337">
        <f t="shared" si="72"/>
        <v>2916</v>
      </c>
      <c r="E2337" s="33"/>
      <c r="F2337" s="50">
        <v>4.0958849557522141</v>
      </c>
      <c r="G2337" s="2">
        <v>46</v>
      </c>
      <c r="H2337" s="2">
        <f t="shared" si="73"/>
        <v>2116</v>
      </c>
      <c r="I2337" s="2"/>
      <c r="K2337" s="2"/>
    </row>
    <row r="2338" spans="1:11" x14ac:dyDescent="0.25">
      <c r="A2338">
        <v>12.035073024320816</v>
      </c>
      <c r="B2338">
        <v>57</v>
      </c>
      <c r="C2338">
        <f t="shared" si="72"/>
        <v>3249</v>
      </c>
      <c r="E2338" s="33"/>
      <c r="F2338" s="50">
        <v>4.0958849557522141</v>
      </c>
      <c r="G2338" s="2">
        <v>50</v>
      </c>
      <c r="H2338" s="2">
        <f t="shared" si="73"/>
        <v>2500</v>
      </c>
      <c r="I2338" s="2"/>
      <c r="K2338" s="2"/>
    </row>
    <row r="2339" spans="1:11" x14ac:dyDescent="0.25">
      <c r="A2339">
        <v>12.035073024320816</v>
      </c>
      <c r="B2339">
        <v>23</v>
      </c>
      <c r="C2339">
        <f t="shared" si="72"/>
        <v>529</v>
      </c>
      <c r="E2339" s="33"/>
      <c r="F2339" s="50">
        <v>4.0958849557522141</v>
      </c>
      <c r="G2339" s="2">
        <v>51</v>
      </c>
      <c r="H2339" s="2">
        <f t="shared" si="73"/>
        <v>2601</v>
      </c>
      <c r="I2339" s="2"/>
      <c r="K2339" s="2"/>
    </row>
    <row r="2340" spans="1:11" x14ac:dyDescent="0.25">
      <c r="A2340">
        <v>12.035073024320816</v>
      </c>
      <c r="B2340">
        <v>23</v>
      </c>
      <c r="C2340">
        <f t="shared" si="72"/>
        <v>529</v>
      </c>
      <c r="E2340" s="33"/>
      <c r="F2340" s="50">
        <v>4.0958849557522141</v>
      </c>
      <c r="G2340" s="2">
        <v>52</v>
      </c>
      <c r="H2340" s="2">
        <f t="shared" si="73"/>
        <v>2704</v>
      </c>
      <c r="I2340" s="2"/>
      <c r="K2340" s="2"/>
    </row>
    <row r="2341" spans="1:11" x14ac:dyDescent="0.25">
      <c r="A2341">
        <v>12.035073024320816</v>
      </c>
      <c r="B2341">
        <v>25</v>
      </c>
      <c r="C2341">
        <f t="shared" si="72"/>
        <v>625</v>
      </c>
      <c r="E2341" s="33"/>
      <c r="F2341" s="50">
        <v>4.0958849557522141</v>
      </c>
      <c r="G2341" s="2">
        <v>52</v>
      </c>
      <c r="H2341" s="2">
        <f t="shared" si="73"/>
        <v>2704</v>
      </c>
      <c r="I2341" s="2"/>
      <c r="K2341" s="2"/>
    </row>
    <row r="2342" spans="1:11" x14ac:dyDescent="0.25">
      <c r="A2342">
        <v>12.035073024320816</v>
      </c>
      <c r="B2342">
        <v>26</v>
      </c>
      <c r="C2342">
        <f t="shared" si="72"/>
        <v>676</v>
      </c>
      <c r="E2342" s="33"/>
      <c r="F2342" s="50">
        <v>4.0958849557522141</v>
      </c>
      <c r="G2342" s="2">
        <v>51</v>
      </c>
      <c r="H2342" s="2">
        <f t="shared" si="73"/>
        <v>2601</v>
      </c>
      <c r="I2342" s="2"/>
      <c r="K2342" s="2"/>
    </row>
    <row r="2343" spans="1:11" x14ac:dyDescent="0.25">
      <c r="A2343">
        <v>12.035073024320816</v>
      </c>
      <c r="B2343">
        <v>28</v>
      </c>
      <c r="C2343">
        <f t="shared" si="72"/>
        <v>784</v>
      </c>
      <c r="E2343" s="33"/>
      <c r="F2343" s="50">
        <v>4.0958849557522141</v>
      </c>
      <c r="G2343" s="2">
        <v>51</v>
      </c>
      <c r="H2343" s="2">
        <f t="shared" si="73"/>
        <v>2601</v>
      </c>
      <c r="I2343" s="2"/>
      <c r="K2343" s="2"/>
    </row>
    <row r="2344" spans="1:11" x14ac:dyDescent="0.25">
      <c r="A2344">
        <v>12.035073024320816</v>
      </c>
      <c r="B2344">
        <v>31</v>
      </c>
      <c r="C2344">
        <f t="shared" si="72"/>
        <v>961</v>
      </c>
      <c r="E2344" s="33"/>
      <c r="F2344" s="50">
        <v>4.0958849557522141</v>
      </c>
      <c r="G2344" s="2">
        <v>51</v>
      </c>
      <c r="H2344" s="2">
        <f t="shared" si="73"/>
        <v>2601</v>
      </c>
      <c r="I2344" s="2"/>
      <c r="K2344" s="2"/>
    </row>
    <row r="2345" spans="1:11" x14ac:dyDescent="0.25">
      <c r="A2345">
        <v>12.035073024320816</v>
      </c>
      <c r="B2345">
        <v>32</v>
      </c>
      <c r="C2345">
        <f t="shared" si="72"/>
        <v>1024</v>
      </c>
      <c r="E2345" s="33"/>
      <c r="F2345" s="50">
        <v>4.0958849557522141</v>
      </c>
      <c r="G2345" s="2">
        <v>49</v>
      </c>
      <c r="H2345" s="2">
        <f t="shared" si="73"/>
        <v>2401</v>
      </c>
      <c r="I2345" s="2"/>
      <c r="K2345" s="2"/>
    </row>
    <row r="2346" spans="1:11" x14ac:dyDescent="0.25">
      <c r="A2346">
        <v>12.035073024320816</v>
      </c>
      <c r="B2346">
        <v>32</v>
      </c>
      <c r="C2346">
        <f t="shared" si="72"/>
        <v>1024</v>
      </c>
      <c r="E2346" s="33"/>
      <c r="F2346" s="50">
        <v>4.0958849557522141</v>
      </c>
      <c r="G2346" s="2">
        <v>50</v>
      </c>
      <c r="H2346" s="2">
        <f t="shared" si="73"/>
        <v>2500</v>
      </c>
      <c r="I2346" s="2"/>
      <c r="K2346" s="2"/>
    </row>
    <row r="2347" spans="1:11" x14ac:dyDescent="0.25">
      <c r="A2347">
        <v>12.035073024320816</v>
      </c>
      <c r="B2347">
        <v>33</v>
      </c>
      <c r="C2347">
        <f t="shared" si="72"/>
        <v>1089</v>
      </c>
      <c r="E2347" s="33"/>
      <c r="F2347" s="50">
        <v>4.0958849557522141</v>
      </c>
      <c r="G2347" s="2">
        <v>48</v>
      </c>
      <c r="H2347" s="2">
        <f t="shared" si="73"/>
        <v>2304</v>
      </c>
      <c r="I2347" s="2"/>
      <c r="K2347" s="2"/>
    </row>
    <row r="2348" spans="1:11" x14ac:dyDescent="0.25">
      <c r="A2348">
        <v>12.035073024320816</v>
      </c>
      <c r="B2348">
        <v>32</v>
      </c>
      <c r="C2348">
        <f t="shared" si="72"/>
        <v>1024</v>
      </c>
      <c r="E2348" s="33"/>
      <c r="F2348" s="50">
        <v>4.0958849557522141</v>
      </c>
      <c r="G2348" s="2">
        <v>48</v>
      </c>
      <c r="H2348" s="2">
        <f t="shared" si="73"/>
        <v>2304</v>
      </c>
      <c r="I2348" s="2"/>
      <c r="K2348" s="2"/>
    </row>
    <row r="2349" spans="1:11" x14ac:dyDescent="0.25">
      <c r="A2349">
        <v>12.035073024320816</v>
      </c>
      <c r="B2349">
        <v>32</v>
      </c>
      <c r="C2349">
        <f t="shared" si="72"/>
        <v>1024</v>
      </c>
      <c r="E2349" s="33"/>
      <c r="F2349" s="50">
        <v>4.0958849557522141</v>
      </c>
      <c r="G2349" s="2">
        <v>47</v>
      </c>
      <c r="H2349" s="2">
        <f t="shared" si="73"/>
        <v>2209</v>
      </c>
      <c r="I2349" s="2"/>
      <c r="K2349" s="2"/>
    </row>
    <row r="2350" spans="1:11" x14ac:dyDescent="0.25">
      <c r="A2350">
        <v>12.035073024320816</v>
      </c>
      <c r="B2350">
        <v>25</v>
      </c>
      <c r="C2350">
        <f t="shared" si="72"/>
        <v>625</v>
      </c>
      <c r="E2350" s="33"/>
      <c r="F2350" s="50">
        <v>4.0958849557522141</v>
      </c>
      <c r="G2350" s="2">
        <v>49</v>
      </c>
      <c r="H2350" s="2">
        <f t="shared" si="73"/>
        <v>2401</v>
      </c>
      <c r="I2350" s="2"/>
      <c r="K2350" s="2"/>
    </row>
    <row r="2351" spans="1:11" x14ac:dyDescent="0.25">
      <c r="A2351">
        <v>12.035073024320816</v>
      </c>
      <c r="B2351">
        <v>25</v>
      </c>
      <c r="C2351">
        <f t="shared" si="72"/>
        <v>625</v>
      </c>
      <c r="E2351" s="33"/>
      <c r="F2351" s="50">
        <v>4.0958849557522141</v>
      </c>
      <c r="G2351" s="2">
        <v>50</v>
      </c>
      <c r="H2351" s="2">
        <f t="shared" si="73"/>
        <v>2500</v>
      </c>
      <c r="I2351" s="2"/>
      <c r="K2351" s="2"/>
    </row>
    <row r="2352" spans="1:11" x14ac:dyDescent="0.25">
      <c r="A2352">
        <v>12.035073024320816</v>
      </c>
      <c r="B2352">
        <v>27</v>
      </c>
      <c r="C2352">
        <f t="shared" si="72"/>
        <v>729</v>
      </c>
      <c r="E2352" s="33"/>
      <c r="F2352" s="50">
        <v>4.0958849557522141</v>
      </c>
      <c r="G2352" s="2">
        <v>52</v>
      </c>
      <c r="H2352" s="2">
        <f t="shared" si="73"/>
        <v>2704</v>
      </c>
      <c r="I2352" s="2"/>
      <c r="K2352" s="2"/>
    </row>
    <row r="2353" spans="1:11" x14ac:dyDescent="0.25">
      <c r="A2353">
        <v>12.035073024320816</v>
      </c>
      <c r="B2353">
        <v>29</v>
      </c>
      <c r="C2353">
        <f t="shared" si="72"/>
        <v>841</v>
      </c>
      <c r="E2353" s="33"/>
      <c r="F2353" s="50">
        <v>4.0958849557522141</v>
      </c>
      <c r="G2353" s="2">
        <v>51</v>
      </c>
      <c r="H2353" s="2">
        <f t="shared" si="73"/>
        <v>2601</v>
      </c>
      <c r="I2353" s="2"/>
      <c r="K2353" s="2"/>
    </row>
    <row r="2354" spans="1:11" x14ac:dyDescent="0.25">
      <c r="A2354">
        <v>12.035073024320816</v>
      </c>
      <c r="B2354">
        <v>31</v>
      </c>
      <c r="C2354">
        <f t="shared" si="72"/>
        <v>961</v>
      </c>
      <c r="E2354" s="33"/>
      <c r="F2354" s="50">
        <v>4.0958849557522141</v>
      </c>
      <c r="G2354" s="2">
        <v>51</v>
      </c>
      <c r="H2354" s="2">
        <f t="shared" si="73"/>
        <v>2601</v>
      </c>
      <c r="I2354" s="2"/>
      <c r="K2354" s="2"/>
    </row>
    <row r="2355" spans="1:11" x14ac:dyDescent="0.25">
      <c r="A2355">
        <v>12.035073024320816</v>
      </c>
      <c r="B2355">
        <v>34</v>
      </c>
      <c r="C2355">
        <f t="shared" si="72"/>
        <v>1156</v>
      </c>
      <c r="E2355" s="33"/>
      <c r="F2355" s="50">
        <v>4.0958849557522141</v>
      </c>
      <c r="G2355" s="2">
        <v>53</v>
      </c>
      <c r="H2355" s="2">
        <f t="shared" si="73"/>
        <v>2809</v>
      </c>
      <c r="I2355" s="2"/>
      <c r="K2355" s="2"/>
    </row>
    <row r="2356" spans="1:11" x14ac:dyDescent="0.25">
      <c r="A2356">
        <v>12.035073024320816</v>
      </c>
      <c r="B2356">
        <v>36</v>
      </c>
      <c r="C2356">
        <f t="shared" si="72"/>
        <v>1296</v>
      </c>
      <c r="E2356" s="33"/>
      <c r="F2356" s="50">
        <v>4.0958849557522141</v>
      </c>
      <c r="G2356" s="2">
        <v>46</v>
      </c>
      <c r="H2356" s="2">
        <f t="shared" si="73"/>
        <v>2116</v>
      </c>
      <c r="I2356" s="2"/>
      <c r="K2356" s="2"/>
    </row>
    <row r="2357" spans="1:11" x14ac:dyDescent="0.25">
      <c r="A2357">
        <v>12.035073024320816</v>
      </c>
      <c r="B2357">
        <v>36</v>
      </c>
      <c r="C2357">
        <f t="shared" si="72"/>
        <v>1296</v>
      </c>
      <c r="E2357" s="33"/>
      <c r="F2357" s="50">
        <v>4.0958849557522141</v>
      </c>
      <c r="G2357" s="2">
        <v>45</v>
      </c>
      <c r="H2357" s="2">
        <f t="shared" si="73"/>
        <v>2025</v>
      </c>
      <c r="I2357" s="2"/>
      <c r="K2357" s="2"/>
    </row>
    <row r="2358" spans="1:11" x14ac:dyDescent="0.25">
      <c r="A2358">
        <v>12.035073024320816</v>
      </c>
      <c r="B2358">
        <v>37</v>
      </c>
      <c r="C2358">
        <f t="shared" si="72"/>
        <v>1369</v>
      </c>
      <c r="E2358" s="33"/>
      <c r="F2358" s="50">
        <v>4.0958849557522141</v>
      </c>
      <c r="G2358" s="2">
        <v>46</v>
      </c>
      <c r="H2358" s="2">
        <f t="shared" si="73"/>
        <v>2116</v>
      </c>
      <c r="I2358" s="2"/>
      <c r="K2358" s="2"/>
    </row>
    <row r="2359" spans="1:11" x14ac:dyDescent="0.25">
      <c r="A2359">
        <v>12.035073024320816</v>
      </c>
      <c r="B2359">
        <v>35</v>
      </c>
      <c r="C2359">
        <f t="shared" si="72"/>
        <v>1225</v>
      </c>
      <c r="E2359" s="33"/>
      <c r="F2359" s="50">
        <v>4.0958849557522141</v>
      </c>
      <c r="G2359" s="2">
        <v>46</v>
      </c>
      <c r="H2359" s="2">
        <f t="shared" si="73"/>
        <v>2116</v>
      </c>
      <c r="I2359" s="2"/>
      <c r="K2359" s="2"/>
    </row>
    <row r="2360" spans="1:11" x14ac:dyDescent="0.25">
      <c r="A2360">
        <v>12.035073024320816</v>
      </c>
      <c r="B2360">
        <v>37</v>
      </c>
      <c r="C2360">
        <f t="shared" si="72"/>
        <v>1369</v>
      </c>
      <c r="E2360" s="33"/>
      <c r="F2360" s="50">
        <v>4.0958849557522141</v>
      </c>
      <c r="G2360" s="2">
        <v>46</v>
      </c>
      <c r="H2360" s="2">
        <f t="shared" si="73"/>
        <v>2116</v>
      </c>
      <c r="I2360" s="2"/>
      <c r="K2360" s="2"/>
    </row>
    <row r="2361" spans="1:11" x14ac:dyDescent="0.25">
      <c r="A2361">
        <v>12.035073024320816</v>
      </c>
      <c r="B2361">
        <v>38</v>
      </c>
      <c r="C2361">
        <f t="shared" si="72"/>
        <v>1444</v>
      </c>
      <c r="E2361" s="33"/>
      <c r="F2361" s="50">
        <v>4.0958849557522141</v>
      </c>
      <c r="G2361" s="2">
        <v>46</v>
      </c>
      <c r="H2361" s="2">
        <f t="shared" si="73"/>
        <v>2116</v>
      </c>
      <c r="I2361" s="2"/>
      <c r="K2361" s="2"/>
    </row>
    <row r="2362" spans="1:11" x14ac:dyDescent="0.25">
      <c r="A2362">
        <v>12.035073024320816</v>
      </c>
      <c r="B2362">
        <v>29</v>
      </c>
      <c r="C2362">
        <f t="shared" si="72"/>
        <v>841</v>
      </c>
      <c r="E2362" s="33"/>
      <c r="F2362" s="50">
        <v>4.0958849557522141</v>
      </c>
      <c r="G2362" s="2">
        <v>47</v>
      </c>
      <c r="H2362" s="2">
        <f t="shared" si="73"/>
        <v>2209</v>
      </c>
      <c r="I2362" s="2"/>
      <c r="K2362" s="2"/>
    </row>
    <row r="2363" spans="1:11" x14ac:dyDescent="0.25">
      <c r="A2363">
        <v>12.035073024320816</v>
      </c>
      <c r="B2363">
        <v>29</v>
      </c>
      <c r="C2363">
        <f t="shared" si="72"/>
        <v>841</v>
      </c>
      <c r="E2363" s="33"/>
      <c r="F2363" s="50">
        <v>4.0958849557522141</v>
      </c>
      <c r="G2363" s="2">
        <v>48</v>
      </c>
      <c r="H2363" s="2">
        <f t="shared" si="73"/>
        <v>2304</v>
      </c>
      <c r="I2363" s="2"/>
      <c r="K2363" s="2"/>
    </row>
    <row r="2364" spans="1:11" x14ac:dyDescent="0.25">
      <c r="A2364">
        <v>12.035073024320816</v>
      </c>
      <c r="B2364">
        <v>32</v>
      </c>
      <c r="C2364">
        <f t="shared" si="72"/>
        <v>1024</v>
      </c>
      <c r="E2364" s="33"/>
      <c r="F2364" s="50">
        <v>4.0958849557522141</v>
      </c>
      <c r="G2364" s="2">
        <v>49</v>
      </c>
      <c r="H2364" s="2">
        <f t="shared" si="73"/>
        <v>2401</v>
      </c>
      <c r="I2364" s="2"/>
      <c r="K2364" s="2"/>
    </row>
    <row r="2365" spans="1:11" x14ac:dyDescent="0.25">
      <c r="A2365">
        <v>12.035073024320816</v>
      </c>
      <c r="B2365">
        <v>35</v>
      </c>
      <c r="C2365">
        <f t="shared" si="72"/>
        <v>1225</v>
      </c>
      <c r="E2365" s="33"/>
      <c r="F2365" s="50">
        <v>4.0958849557522141</v>
      </c>
      <c r="G2365" s="2">
        <v>50</v>
      </c>
      <c r="H2365" s="2">
        <f t="shared" si="73"/>
        <v>2500</v>
      </c>
      <c r="I2365" s="2"/>
      <c r="K2365" s="2"/>
    </row>
    <row r="2366" spans="1:11" x14ac:dyDescent="0.25">
      <c r="A2366">
        <v>12.035073024320816</v>
      </c>
      <c r="B2366">
        <v>37</v>
      </c>
      <c r="C2366">
        <f t="shared" si="72"/>
        <v>1369</v>
      </c>
      <c r="E2366" s="33"/>
      <c r="F2366" s="50">
        <v>4.0958849557522141</v>
      </c>
      <c r="G2366" s="2">
        <v>50</v>
      </c>
      <c r="H2366" s="2">
        <f t="shared" si="73"/>
        <v>2500</v>
      </c>
      <c r="I2366" s="2"/>
      <c r="K2366" s="2"/>
    </row>
    <row r="2367" spans="1:11" x14ac:dyDescent="0.25">
      <c r="A2367">
        <v>12.035073024320816</v>
      </c>
      <c r="B2367">
        <v>39</v>
      </c>
      <c r="C2367">
        <f t="shared" si="72"/>
        <v>1521</v>
      </c>
      <c r="E2367" s="33"/>
      <c r="F2367" s="50">
        <v>4.0958849557522141</v>
      </c>
      <c r="G2367" s="2">
        <v>50</v>
      </c>
      <c r="H2367" s="2">
        <f t="shared" si="73"/>
        <v>2500</v>
      </c>
      <c r="I2367" s="2"/>
      <c r="K2367" s="2"/>
    </row>
    <row r="2368" spans="1:11" x14ac:dyDescent="0.25">
      <c r="A2368">
        <v>12.035073024320816</v>
      </c>
      <c r="B2368">
        <v>40</v>
      </c>
      <c r="C2368">
        <f t="shared" si="72"/>
        <v>1600</v>
      </c>
      <c r="E2368" s="33"/>
      <c r="F2368" s="50">
        <v>4.0958849557522141</v>
      </c>
      <c r="G2368" s="2">
        <v>52</v>
      </c>
      <c r="H2368" s="2">
        <f t="shared" si="73"/>
        <v>2704</v>
      </c>
      <c r="I2368" s="2"/>
      <c r="K2368" s="2"/>
    </row>
    <row r="2369" spans="1:11" x14ac:dyDescent="0.25">
      <c r="A2369">
        <v>12.035073024320816</v>
      </c>
      <c r="B2369">
        <v>40</v>
      </c>
      <c r="C2369">
        <f t="shared" si="72"/>
        <v>1600</v>
      </c>
      <c r="E2369" s="33"/>
      <c r="F2369" s="50">
        <v>4.0958849557522141</v>
      </c>
      <c r="G2369" s="2">
        <v>54</v>
      </c>
      <c r="H2369" s="2">
        <f t="shared" si="73"/>
        <v>2916</v>
      </c>
      <c r="I2369" s="2"/>
      <c r="K2369" s="2"/>
    </row>
    <row r="2370" spans="1:11" x14ac:dyDescent="0.25">
      <c r="A2370">
        <v>12.035073024320816</v>
      </c>
      <c r="B2370">
        <v>42</v>
      </c>
      <c r="C2370">
        <f t="shared" si="72"/>
        <v>1764</v>
      </c>
      <c r="E2370" s="33"/>
      <c r="F2370" s="50">
        <v>4.0958849557522141</v>
      </c>
      <c r="G2370" s="2">
        <v>57</v>
      </c>
      <c r="H2370" s="2">
        <f t="shared" si="73"/>
        <v>3249</v>
      </c>
      <c r="I2370" s="2"/>
      <c r="K2370" s="2"/>
    </row>
    <row r="2371" spans="1:11" x14ac:dyDescent="0.25">
      <c r="A2371">
        <v>12.035073024320816</v>
      </c>
      <c r="B2371">
        <v>41</v>
      </c>
      <c r="C2371">
        <f t="shared" si="72"/>
        <v>1681</v>
      </c>
      <c r="E2371" s="33"/>
      <c r="F2371" s="50">
        <v>4.0958849557522141</v>
      </c>
      <c r="G2371" s="2">
        <v>59</v>
      </c>
      <c r="H2371" s="2">
        <f t="shared" si="73"/>
        <v>3481</v>
      </c>
      <c r="I2371" s="2"/>
      <c r="K2371" s="2"/>
    </row>
    <row r="2372" spans="1:11" x14ac:dyDescent="0.25">
      <c r="A2372">
        <v>12.035073024320816</v>
      </c>
      <c r="B2372">
        <v>42</v>
      </c>
      <c r="C2372">
        <f t="shared" si="72"/>
        <v>1764</v>
      </c>
      <c r="E2372" s="33"/>
      <c r="F2372" s="50">
        <v>4.0958849557522141</v>
      </c>
      <c r="G2372" s="2">
        <v>59</v>
      </c>
      <c r="H2372" s="2">
        <f t="shared" si="73"/>
        <v>3481</v>
      </c>
      <c r="I2372" s="2"/>
      <c r="K2372" s="2"/>
    </row>
    <row r="2373" spans="1:11" x14ac:dyDescent="0.25">
      <c r="A2373">
        <v>12.035073024320816</v>
      </c>
      <c r="B2373">
        <v>41</v>
      </c>
      <c r="C2373">
        <f t="shared" si="72"/>
        <v>1681</v>
      </c>
      <c r="E2373" s="33"/>
      <c r="F2373" s="50">
        <v>4.0958849557522141</v>
      </c>
      <c r="G2373" s="2">
        <v>61</v>
      </c>
      <c r="H2373" s="2">
        <f t="shared" si="73"/>
        <v>3721</v>
      </c>
      <c r="I2373" s="2"/>
      <c r="K2373" s="2"/>
    </row>
    <row r="2374" spans="1:11" x14ac:dyDescent="0.25">
      <c r="A2374">
        <v>12.035073024320816</v>
      </c>
      <c r="B2374">
        <v>41</v>
      </c>
      <c r="C2374">
        <f t="shared" si="72"/>
        <v>1681</v>
      </c>
      <c r="E2374" s="33"/>
      <c r="F2374" s="50">
        <v>4.0958849557522141</v>
      </c>
      <c r="G2374" s="2">
        <v>61</v>
      </c>
      <c r="H2374" s="2">
        <f t="shared" si="73"/>
        <v>3721</v>
      </c>
      <c r="I2374" s="2"/>
      <c r="K2374" s="2"/>
    </row>
    <row r="2375" spans="1:11" x14ac:dyDescent="0.25">
      <c r="A2375">
        <v>12.035073024320816</v>
      </c>
      <c r="B2375">
        <v>40</v>
      </c>
      <c r="C2375">
        <f t="shared" si="72"/>
        <v>1600</v>
      </c>
      <c r="E2375" s="33"/>
      <c r="F2375" s="50">
        <v>4.0958849557522141</v>
      </c>
      <c r="G2375" s="2">
        <v>63</v>
      </c>
      <c r="H2375" s="2">
        <f t="shared" si="73"/>
        <v>3969</v>
      </c>
      <c r="I2375" s="2"/>
      <c r="K2375" s="2"/>
    </row>
    <row r="2376" spans="1:11" x14ac:dyDescent="0.25">
      <c r="A2376">
        <v>12.035073024320816</v>
      </c>
      <c r="B2376">
        <v>47</v>
      </c>
      <c r="C2376">
        <f t="shared" si="72"/>
        <v>2209</v>
      </c>
      <c r="E2376" s="33"/>
      <c r="F2376" s="50">
        <v>4.0958849557522141</v>
      </c>
      <c r="G2376" s="2">
        <v>58</v>
      </c>
      <c r="H2376" s="2">
        <f t="shared" si="73"/>
        <v>3364</v>
      </c>
      <c r="I2376" s="2"/>
      <c r="K2376" s="2"/>
    </row>
    <row r="2377" spans="1:11" x14ac:dyDescent="0.25">
      <c r="A2377">
        <v>12.035073024320816</v>
      </c>
      <c r="B2377">
        <v>47</v>
      </c>
      <c r="C2377">
        <f t="shared" si="72"/>
        <v>2209</v>
      </c>
      <c r="E2377" s="33"/>
      <c r="F2377" s="50">
        <v>4.0958849557522141</v>
      </c>
      <c r="G2377" s="2">
        <v>40</v>
      </c>
      <c r="H2377" s="2">
        <f t="shared" si="73"/>
        <v>1600</v>
      </c>
      <c r="I2377" s="2"/>
      <c r="K2377" s="2"/>
    </row>
    <row r="2378" spans="1:11" x14ac:dyDescent="0.25">
      <c r="A2378">
        <v>12.035073024320816</v>
      </c>
      <c r="B2378">
        <v>48</v>
      </c>
      <c r="C2378">
        <f t="shared" si="72"/>
        <v>2304</v>
      </c>
      <c r="E2378" s="33"/>
      <c r="F2378" s="50">
        <v>4.0958849557522141</v>
      </c>
      <c r="G2378" s="2">
        <v>41</v>
      </c>
      <c r="H2378" s="2">
        <f t="shared" si="73"/>
        <v>1681</v>
      </c>
      <c r="I2378" s="2"/>
      <c r="K2378" s="2"/>
    </row>
    <row r="2379" spans="1:11" x14ac:dyDescent="0.25">
      <c r="A2379">
        <v>12.035073024320816</v>
      </c>
      <c r="B2379">
        <v>52</v>
      </c>
      <c r="C2379">
        <f t="shared" si="72"/>
        <v>2704</v>
      </c>
      <c r="E2379" s="33"/>
      <c r="F2379" s="50">
        <v>4.0958849557522141</v>
      </c>
      <c r="G2379" s="2">
        <v>44</v>
      </c>
      <c r="H2379" s="2">
        <f t="shared" si="73"/>
        <v>1936</v>
      </c>
      <c r="I2379" s="2"/>
      <c r="K2379" s="2"/>
    </row>
    <row r="2380" spans="1:11" x14ac:dyDescent="0.25">
      <c r="A2380">
        <v>12.035073024320816</v>
      </c>
      <c r="B2380">
        <v>56</v>
      </c>
      <c r="C2380">
        <f t="shared" si="72"/>
        <v>3136</v>
      </c>
      <c r="E2380" s="33"/>
      <c r="F2380" s="50">
        <v>4.0958849557522141</v>
      </c>
      <c r="G2380" s="2">
        <v>46</v>
      </c>
      <c r="H2380" s="2">
        <f t="shared" si="73"/>
        <v>2116</v>
      </c>
      <c r="I2380" s="2"/>
      <c r="K2380" s="2"/>
    </row>
    <row r="2381" spans="1:11" x14ac:dyDescent="0.25">
      <c r="A2381">
        <v>12.035073024320816</v>
      </c>
      <c r="B2381">
        <v>54</v>
      </c>
      <c r="C2381">
        <f t="shared" si="72"/>
        <v>2916</v>
      </c>
      <c r="E2381" s="33"/>
      <c r="F2381" s="50">
        <v>4.0958849557522141</v>
      </c>
      <c r="G2381" s="2">
        <v>48</v>
      </c>
      <c r="H2381" s="2">
        <f t="shared" si="73"/>
        <v>2304</v>
      </c>
      <c r="I2381" s="2"/>
      <c r="K2381" s="2"/>
    </row>
    <row r="2382" spans="1:11" x14ac:dyDescent="0.25">
      <c r="A2382">
        <v>12.035073024320816</v>
      </c>
      <c r="B2382">
        <v>55</v>
      </c>
      <c r="C2382">
        <f t="shared" si="72"/>
        <v>3025</v>
      </c>
      <c r="E2382" s="33"/>
      <c r="F2382" s="50">
        <v>4.0958849557522141</v>
      </c>
      <c r="G2382" s="2">
        <v>50</v>
      </c>
      <c r="H2382" s="2">
        <f t="shared" si="73"/>
        <v>2500</v>
      </c>
      <c r="I2382" s="2"/>
      <c r="K2382" s="2"/>
    </row>
    <row r="2383" spans="1:11" x14ac:dyDescent="0.25">
      <c r="A2383">
        <v>12.035073024320816</v>
      </c>
      <c r="B2383">
        <v>54</v>
      </c>
      <c r="C2383">
        <f t="shared" si="72"/>
        <v>2916</v>
      </c>
      <c r="E2383" s="33"/>
      <c r="F2383" s="50">
        <v>4.0958849557522141</v>
      </c>
      <c r="G2383" s="2">
        <v>51</v>
      </c>
      <c r="H2383" s="2">
        <f t="shared" si="73"/>
        <v>2601</v>
      </c>
      <c r="I2383" s="2"/>
      <c r="K2383" s="2"/>
    </row>
    <row r="2384" spans="1:11" x14ac:dyDescent="0.25">
      <c r="A2384">
        <v>12.035073024320816</v>
      </c>
      <c r="B2384">
        <v>55</v>
      </c>
      <c r="C2384">
        <f t="shared" si="72"/>
        <v>3025</v>
      </c>
      <c r="E2384" s="33"/>
      <c r="F2384" s="50">
        <v>4.0958849557522141</v>
      </c>
      <c r="G2384" s="2">
        <v>52</v>
      </c>
      <c r="H2384" s="2">
        <f t="shared" si="73"/>
        <v>2704</v>
      </c>
      <c r="I2384" s="2"/>
      <c r="K2384" s="2"/>
    </row>
    <row r="2385" spans="1:11" x14ac:dyDescent="0.25">
      <c r="A2385">
        <v>12.035073024320816</v>
      </c>
      <c r="B2385">
        <v>54</v>
      </c>
      <c r="C2385">
        <f t="shared" si="72"/>
        <v>2916</v>
      </c>
      <c r="E2385" s="33"/>
      <c r="F2385" s="50">
        <v>4.0958849557522141</v>
      </c>
      <c r="G2385" s="2">
        <v>54</v>
      </c>
      <c r="H2385" s="2">
        <f t="shared" si="73"/>
        <v>2916</v>
      </c>
      <c r="I2385" s="2"/>
      <c r="K2385" s="2"/>
    </row>
    <row r="2386" spans="1:11" x14ac:dyDescent="0.25">
      <c r="A2386">
        <v>12.035073024320816</v>
      </c>
      <c r="B2386">
        <v>54</v>
      </c>
      <c r="C2386">
        <f t="shared" si="72"/>
        <v>2916</v>
      </c>
      <c r="E2386" s="33"/>
      <c r="F2386" s="50">
        <v>4.0958849557522141</v>
      </c>
      <c r="G2386" s="2">
        <v>53</v>
      </c>
      <c r="H2386" s="2">
        <f t="shared" si="73"/>
        <v>2809</v>
      </c>
      <c r="I2386" s="2"/>
      <c r="K2386" s="2"/>
    </row>
    <row r="2387" spans="1:11" x14ac:dyDescent="0.25">
      <c r="A2387">
        <v>12.035073024320816</v>
      </c>
      <c r="B2387">
        <v>39</v>
      </c>
      <c r="C2387">
        <f t="shared" si="72"/>
        <v>1521</v>
      </c>
      <c r="E2387" s="33"/>
      <c r="F2387" s="50">
        <v>4.0958849557522141</v>
      </c>
      <c r="G2387" s="2">
        <v>53</v>
      </c>
      <c r="H2387" s="2">
        <f t="shared" si="73"/>
        <v>2809</v>
      </c>
      <c r="I2387" s="2"/>
      <c r="K2387" s="2"/>
    </row>
    <row r="2388" spans="1:11" x14ac:dyDescent="0.25">
      <c r="A2388">
        <v>12.035073024320816</v>
      </c>
      <c r="B2388">
        <v>40</v>
      </c>
      <c r="C2388">
        <f t="shared" si="72"/>
        <v>1600</v>
      </c>
      <c r="E2388" s="33"/>
      <c r="F2388" s="50">
        <v>4.0958849557522141</v>
      </c>
      <c r="G2388" s="2">
        <v>49</v>
      </c>
      <c r="H2388" s="2">
        <f t="shared" si="73"/>
        <v>2401</v>
      </c>
      <c r="I2388" s="2"/>
      <c r="K2388" s="2"/>
    </row>
    <row r="2389" spans="1:11" x14ac:dyDescent="0.25">
      <c r="A2389">
        <v>12.035073024320816</v>
      </c>
      <c r="B2389">
        <v>43</v>
      </c>
      <c r="C2389">
        <f t="shared" si="72"/>
        <v>1849</v>
      </c>
      <c r="E2389" s="33"/>
      <c r="F2389" s="50">
        <v>4.0958849557522141</v>
      </c>
      <c r="G2389" s="2">
        <v>38</v>
      </c>
      <c r="H2389" s="2">
        <f t="shared" si="73"/>
        <v>1444</v>
      </c>
      <c r="I2389" s="2"/>
      <c r="K2389" s="2"/>
    </row>
    <row r="2390" spans="1:11" x14ac:dyDescent="0.25">
      <c r="A2390">
        <v>12.035073024320816</v>
      </c>
      <c r="B2390">
        <v>45</v>
      </c>
      <c r="C2390">
        <f t="shared" si="72"/>
        <v>2025</v>
      </c>
      <c r="E2390" s="33"/>
      <c r="F2390" s="50">
        <v>4.0958849557522141</v>
      </c>
      <c r="G2390" s="2">
        <v>40</v>
      </c>
      <c r="H2390" s="2">
        <f t="shared" si="73"/>
        <v>1600</v>
      </c>
      <c r="I2390" s="2"/>
      <c r="K2390" s="2"/>
    </row>
    <row r="2391" spans="1:11" x14ac:dyDescent="0.25">
      <c r="A2391">
        <v>12.035073024320816</v>
      </c>
      <c r="B2391">
        <v>47</v>
      </c>
      <c r="C2391">
        <f t="shared" si="72"/>
        <v>2209</v>
      </c>
      <c r="E2391" s="33"/>
      <c r="F2391" s="50">
        <v>4.0958849557522141</v>
      </c>
      <c r="G2391" s="2">
        <v>44</v>
      </c>
      <c r="H2391" s="2">
        <f t="shared" si="73"/>
        <v>1936</v>
      </c>
      <c r="I2391" s="2"/>
      <c r="K2391" s="2"/>
    </row>
    <row r="2392" spans="1:11" x14ac:dyDescent="0.25">
      <c r="A2392">
        <v>12.035073024320816</v>
      </c>
      <c r="B2392">
        <v>50</v>
      </c>
      <c r="C2392">
        <f t="shared" si="72"/>
        <v>2500</v>
      </c>
      <c r="E2392" s="33"/>
      <c r="F2392" s="50">
        <v>4.0958849557522141</v>
      </c>
      <c r="G2392" s="2">
        <v>47</v>
      </c>
      <c r="H2392" s="2">
        <f t="shared" si="73"/>
        <v>2209</v>
      </c>
      <c r="I2392" s="2"/>
      <c r="K2392" s="2"/>
    </row>
    <row r="2393" spans="1:11" x14ac:dyDescent="0.25">
      <c r="A2393">
        <v>12.035073024320816</v>
      </c>
      <c r="B2393">
        <v>51</v>
      </c>
      <c r="C2393">
        <f t="shared" si="72"/>
        <v>2601</v>
      </c>
      <c r="E2393" s="33"/>
      <c r="F2393" s="50">
        <v>4.0958849557522141</v>
      </c>
      <c r="G2393" s="2">
        <v>50</v>
      </c>
      <c r="H2393" s="2">
        <f t="shared" si="73"/>
        <v>2500</v>
      </c>
      <c r="I2393" s="2"/>
      <c r="K2393" s="2"/>
    </row>
    <row r="2394" spans="1:11" x14ac:dyDescent="0.25">
      <c r="A2394">
        <v>12.035073024320816</v>
      </c>
      <c r="B2394">
        <v>52</v>
      </c>
      <c r="C2394">
        <f t="shared" si="72"/>
        <v>2704</v>
      </c>
      <c r="E2394" s="33"/>
      <c r="F2394" s="50">
        <v>4.0958849557522141</v>
      </c>
      <c r="G2394" s="2">
        <v>50</v>
      </c>
      <c r="H2394" s="2">
        <f t="shared" si="73"/>
        <v>2500</v>
      </c>
      <c r="I2394" s="2"/>
      <c r="K2394" s="2"/>
    </row>
    <row r="2395" spans="1:11" x14ac:dyDescent="0.25">
      <c r="A2395">
        <v>12.035073024320816</v>
      </c>
      <c r="B2395">
        <v>53</v>
      </c>
      <c r="C2395">
        <f t="shared" ref="C2395:C2458" si="74">B2395^2</f>
        <v>2809</v>
      </c>
      <c r="E2395" s="33"/>
      <c r="F2395" s="50">
        <v>4.0958849557522141</v>
      </c>
      <c r="G2395" s="2">
        <v>50</v>
      </c>
      <c r="H2395" s="2">
        <f t="shared" ref="H2395:H2458" si="75">G2395^2</f>
        <v>2500</v>
      </c>
      <c r="I2395" s="2"/>
      <c r="K2395" s="2"/>
    </row>
    <row r="2396" spans="1:11" x14ac:dyDescent="0.25">
      <c r="A2396">
        <v>12.035073024320816</v>
      </c>
      <c r="B2396">
        <v>54</v>
      </c>
      <c r="C2396">
        <f t="shared" si="74"/>
        <v>2916</v>
      </c>
      <c r="E2396" s="33"/>
      <c r="F2396" s="50">
        <v>4.0958849557522141</v>
      </c>
      <c r="G2396" s="2">
        <v>50</v>
      </c>
      <c r="H2396" s="2">
        <f t="shared" si="75"/>
        <v>2500</v>
      </c>
      <c r="I2396" s="2"/>
      <c r="K2396" s="2"/>
    </row>
    <row r="2397" spans="1:11" x14ac:dyDescent="0.25">
      <c r="A2397">
        <v>12.035073024320816</v>
      </c>
      <c r="B2397">
        <v>54</v>
      </c>
      <c r="C2397">
        <f t="shared" si="74"/>
        <v>2916</v>
      </c>
      <c r="E2397" s="33"/>
      <c r="F2397" s="50">
        <v>4.0958849557522141</v>
      </c>
      <c r="G2397" s="2">
        <v>48</v>
      </c>
      <c r="H2397" s="2">
        <f t="shared" si="75"/>
        <v>2304</v>
      </c>
      <c r="I2397" s="2"/>
      <c r="K2397" s="2"/>
    </row>
    <row r="2398" spans="1:11" x14ac:dyDescent="0.25">
      <c r="A2398">
        <v>12.035073024320816</v>
      </c>
      <c r="B2398">
        <v>43</v>
      </c>
      <c r="C2398">
        <f t="shared" si="74"/>
        <v>1849</v>
      </c>
      <c r="E2398" s="33"/>
      <c r="F2398" s="50">
        <v>4.0958849557522141</v>
      </c>
      <c r="G2398" s="2">
        <v>48</v>
      </c>
      <c r="H2398" s="2">
        <f t="shared" si="75"/>
        <v>2304</v>
      </c>
      <c r="I2398" s="2"/>
      <c r="K2398" s="2"/>
    </row>
    <row r="2399" spans="1:11" x14ac:dyDescent="0.25">
      <c r="A2399">
        <v>12.035073024320816</v>
      </c>
      <c r="B2399">
        <v>42</v>
      </c>
      <c r="C2399">
        <f t="shared" si="74"/>
        <v>1764</v>
      </c>
      <c r="E2399" s="33"/>
      <c r="F2399" s="50">
        <v>4.0958849557522141</v>
      </c>
      <c r="G2399" s="2">
        <v>47</v>
      </c>
      <c r="H2399" s="2">
        <f t="shared" si="75"/>
        <v>2209</v>
      </c>
      <c r="I2399" s="2"/>
      <c r="K2399" s="2"/>
    </row>
    <row r="2400" spans="1:11" x14ac:dyDescent="0.25">
      <c r="A2400">
        <v>12.035073024320816</v>
      </c>
      <c r="B2400">
        <v>45</v>
      </c>
      <c r="C2400">
        <f t="shared" si="74"/>
        <v>2025</v>
      </c>
      <c r="E2400" s="33"/>
      <c r="F2400" s="50">
        <v>4.0958849557522141</v>
      </c>
      <c r="G2400" s="2">
        <v>47</v>
      </c>
      <c r="H2400" s="2">
        <f t="shared" si="75"/>
        <v>2209</v>
      </c>
      <c r="I2400" s="2"/>
      <c r="K2400" s="2"/>
    </row>
    <row r="2401" spans="1:11" x14ac:dyDescent="0.25">
      <c r="A2401">
        <v>12.035073024320816</v>
      </c>
      <c r="B2401">
        <v>46</v>
      </c>
      <c r="C2401">
        <f t="shared" si="74"/>
        <v>2116</v>
      </c>
      <c r="E2401" s="33"/>
      <c r="F2401" s="50">
        <v>4.0958849557522141</v>
      </c>
      <c r="G2401" s="2">
        <v>44</v>
      </c>
      <c r="H2401" s="2">
        <f t="shared" si="75"/>
        <v>1936</v>
      </c>
      <c r="I2401" s="2"/>
      <c r="K2401" s="2"/>
    </row>
    <row r="2402" spans="1:11" x14ac:dyDescent="0.25">
      <c r="A2402">
        <v>12.035073024320816</v>
      </c>
      <c r="B2402">
        <v>50</v>
      </c>
      <c r="C2402">
        <f t="shared" si="74"/>
        <v>2500</v>
      </c>
      <c r="E2402" s="33"/>
      <c r="F2402" s="50">
        <v>4.0958849557522141</v>
      </c>
      <c r="G2402" s="2">
        <v>41</v>
      </c>
      <c r="H2402" s="2">
        <f t="shared" si="75"/>
        <v>1681</v>
      </c>
      <c r="I2402" s="2"/>
      <c r="K2402" s="2"/>
    </row>
    <row r="2403" spans="1:11" x14ac:dyDescent="0.25">
      <c r="A2403">
        <v>12.035073024320816</v>
      </c>
      <c r="B2403">
        <v>51</v>
      </c>
      <c r="C2403">
        <f t="shared" si="74"/>
        <v>2601</v>
      </c>
      <c r="E2403" s="33"/>
      <c r="F2403" s="50">
        <v>4.0958849557522141</v>
      </c>
      <c r="G2403" s="2">
        <v>43</v>
      </c>
      <c r="H2403" s="2">
        <f t="shared" si="75"/>
        <v>1849</v>
      </c>
      <c r="I2403" s="2"/>
      <c r="K2403" s="2"/>
    </row>
    <row r="2404" spans="1:11" x14ac:dyDescent="0.25">
      <c r="A2404">
        <v>12.035073024320816</v>
      </c>
      <c r="B2404">
        <v>52</v>
      </c>
      <c r="C2404">
        <f t="shared" si="74"/>
        <v>2704</v>
      </c>
      <c r="E2404" s="33"/>
      <c r="F2404" s="50">
        <v>4.0958849557522141</v>
      </c>
      <c r="G2404" s="2">
        <v>43</v>
      </c>
      <c r="H2404" s="2">
        <f t="shared" si="75"/>
        <v>1849</v>
      </c>
      <c r="I2404" s="2"/>
      <c r="K2404" s="2"/>
    </row>
    <row r="2405" spans="1:11" x14ac:dyDescent="0.25">
      <c r="A2405">
        <v>12.035073024320816</v>
      </c>
      <c r="B2405">
        <v>52</v>
      </c>
      <c r="C2405">
        <f t="shared" si="74"/>
        <v>2704</v>
      </c>
      <c r="E2405" s="33"/>
      <c r="F2405" s="50">
        <v>4.0958849557522141</v>
      </c>
      <c r="G2405" s="2">
        <v>45</v>
      </c>
      <c r="H2405" s="2">
        <f t="shared" si="75"/>
        <v>2025</v>
      </c>
      <c r="I2405" s="2"/>
      <c r="K2405" s="2"/>
    </row>
    <row r="2406" spans="1:11" x14ac:dyDescent="0.25">
      <c r="A2406">
        <v>12.035073024320816</v>
      </c>
      <c r="B2406">
        <v>51</v>
      </c>
      <c r="C2406">
        <f t="shared" si="74"/>
        <v>2601</v>
      </c>
      <c r="E2406" s="33"/>
      <c r="F2406" s="50">
        <v>4.0958849557522141</v>
      </c>
      <c r="G2406" s="2">
        <v>45</v>
      </c>
      <c r="H2406" s="2">
        <f t="shared" si="75"/>
        <v>2025</v>
      </c>
      <c r="I2406" s="2"/>
      <c r="K2406" s="2"/>
    </row>
    <row r="2407" spans="1:11" x14ac:dyDescent="0.25">
      <c r="A2407">
        <v>12.035073024320816</v>
      </c>
      <c r="B2407">
        <v>51</v>
      </c>
      <c r="C2407">
        <f t="shared" si="74"/>
        <v>2601</v>
      </c>
      <c r="E2407" s="33"/>
      <c r="F2407" s="50">
        <v>4.0958849557522141</v>
      </c>
      <c r="G2407" s="2">
        <v>46</v>
      </c>
      <c r="H2407" s="2">
        <f t="shared" si="75"/>
        <v>2116</v>
      </c>
      <c r="I2407" s="2"/>
      <c r="K2407" s="2"/>
    </row>
    <row r="2408" spans="1:11" x14ac:dyDescent="0.25">
      <c r="A2408">
        <v>12.035073024320816</v>
      </c>
      <c r="B2408">
        <v>51</v>
      </c>
      <c r="C2408">
        <f t="shared" si="74"/>
        <v>2601</v>
      </c>
      <c r="E2408" s="33"/>
      <c r="F2408" s="50">
        <v>4.0958849557522141</v>
      </c>
      <c r="G2408" s="2">
        <v>48</v>
      </c>
      <c r="H2408" s="2">
        <f t="shared" si="75"/>
        <v>2304</v>
      </c>
      <c r="I2408" s="2"/>
      <c r="K2408" s="2"/>
    </row>
    <row r="2409" spans="1:11" x14ac:dyDescent="0.25">
      <c r="A2409">
        <v>12.035073024320816</v>
      </c>
      <c r="B2409">
        <v>49</v>
      </c>
      <c r="C2409">
        <f t="shared" si="74"/>
        <v>2401</v>
      </c>
      <c r="E2409" s="33"/>
      <c r="F2409" s="50">
        <v>4.0958849557522141</v>
      </c>
      <c r="G2409" s="2">
        <v>49</v>
      </c>
      <c r="H2409" s="2">
        <f t="shared" si="75"/>
        <v>2401</v>
      </c>
      <c r="I2409" s="2"/>
      <c r="K2409" s="2"/>
    </row>
    <row r="2410" spans="1:11" x14ac:dyDescent="0.25">
      <c r="A2410">
        <v>12.035073024320816</v>
      </c>
      <c r="B2410">
        <v>50</v>
      </c>
      <c r="C2410">
        <f t="shared" si="74"/>
        <v>2500</v>
      </c>
      <c r="E2410" s="33"/>
      <c r="F2410" s="50">
        <v>4.0958849557522141</v>
      </c>
      <c r="G2410" s="2">
        <v>50</v>
      </c>
      <c r="H2410" s="2">
        <f t="shared" si="75"/>
        <v>2500</v>
      </c>
      <c r="I2410" s="2"/>
      <c r="K2410" s="2"/>
    </row>
    <row r="2411" spans="1:11" x14ac:dyDescent="0.25">
      <c r="A2411">
        <v>12.035073024320816</v>
      </c>
      <c r="B2411">
        <v>48</v>
      </c>
      <c r="C2411">
        <f t="shared" si="74"/>
        <v>2304</v>
      </c>
      <c r="E2411" s="33"/>
      <c r="F2411" s="50">
        <v>4.0958849557522141</v>
      </c>
      <c r="G2411" s="2">
        <v>50</v>
      </c>
      <c r="H2411" s="2">
        <f t="shared" si="75"/>
        <v>2500</v>
      </c>
      <c r="I2411" s="2"/>
      <c r="K2411" s="2"/>
    </row>
    <row r="2412" spans="1:11" x14ac:dyDescent="0.25">
      <c r="A2412">
        <v>12.035073024320816</v>
      </c>
      <c r="B2412">
        <v>48</v>
      </c>
      <c r="C2412">
        <f t="shared" si="74"/>
        <v>2304</v>
      </c>
      <c r="E2412" s="33"/>
      <c r="F2412" s="50">
        <v>4.0958849557522141</v>
      </c>
      <c r="G2412" s="2">
        <v>51</v>
      </c>
      <c r="H2412" s="2">
        <f t="shared" si="75"/>
        <v>2601</v>
      </c>
      <c r="I2412" s="2"/>
      <c r="K2412" s="2"/>
    </row>
    <row r="2413" spans="1:11" x14ac:dyDescent="0.25">
      <c r="A2413">
        <v>12.035073024320816</v>
      </c>
      <c r="B2413">
        <v>49</v>
      </c>
      <c r="C2413">
        <f t="shared" si="74"/>
        <v>2401</v>
      </c>
      <c r="E2413" s="33"/>
      <c r="F2413" s="50">
        <v>4.0958849557522141</v>
      </c>
      <c r="G2413" s="2">
        <v>50</v>
      </c>
      <c r="H2413" s="2">
        <f t="shared" si="75"/>
        <v>2500</v>
      </c>
      <c r="I2413" s="2"/>
      <c r="K2413" s="2"/>
    </row>
    <row r="2414" spans="1:11" x14ac:dyDescent="0.25">
      <c r="A2414">
        <v>12.035073024320816</v>
      </c>
      <c r="B2414">
        <v>50</v>
      </c>
      <c r="C2414">
        <f t="shared" si="74"/>
        <v>2500</v>
      </c>
      <c r="E2414" s="33"/>
      <c r="F2414" s="50">
        <v>4.0958849557522141</v>
      </c>
      <c r="G2414" s="2">
        <v>41</v>
      </c>
      <c r="H2414" s="2">
        <f t="shared" si="75"/>
        <v>1681</v>
      </c>
      <c r="I2414" s="2"/>
      <c r="K2414" s="2"/>
    </row>
    <row r="2415" spans="1:11" x14ac:dyDescent="0.25">
      <c r="A2415">
        <v>12.035073024320816</v>
      </c>
      <c r="B2415">
        <v>52</v>
      </c>
      <c r="C2415">
        <f t="shared" si="74"/>
        <v>2704</v>
      </c>
      <c r="E2415" s="33"/>
      <c r="F2415" s="50">
        <v>4.0958849557522141</v>
      </c>
      <c r="G2415" s="2">
        <v>43</v>
      </c>
      <c r="H2415" s="2">
        <f t="shared" si="75"/>
        <v>1849</v>
      </c>
      <c r="I2415" s="2"/>
      <c r="K2415" s="2"/>
    </row>
    <row r="2416" spans="1:11" x14ac:dyDescent="0.25">
      <c r="A2416">
        <v>12.035073024320816</v>
      </c>
      <c r="B2416">
        <v>51</v>
      </c>
      <c r="C2416">
        <f t="shared" si="74"/>
        <v>2601</v>
      </c>
      <c r="E2416" s="33"/>
      <c r="F2416" s="50">
        <v>4.0958849557522141</v>
      </c>
      <c r="G2416" s="2">
        <v>45</v>
      </c>
      <c r="H2416" s="2">
        <f t="shared" si="75"/>
        <v>2025</v>
      </c>
      <c r="I2416" s="2"/>
      <c r="K2416" s="2"/>
    </row>
    <row r="2417" spans="1:11" x14ac:dyDescent="0.25">
      <c r="A2417">
        <v>12.035073024320816</v>
      </c>
      <c r="B2417">
        <v>51</v>
      </c>
      <c r="C2417">
        <f t="shared" si="74"/>
        <v>2601</v>
      </c>
      <c r="E2417" s="33"/>
      <c r="F2417" s="50">
        <v>4.0958849557522141</v>
      </c>
      <c r="G2417" s="2">
        <v>48</v>
      </c>
      <c r="H2417" s="2">
        <f t="shared" si="75"/>
        <v>2304</v>
      </c>
      <c r="I2417" s="2"/>
      <c r="K2417" s="2"/>
    </row>
    <row r="2418" spans="1:11" x14ac:dyDescent="0.25">
      <c r="A2418">
        <v>12.035073024320816</v>
      </c>
      <c r="B2418">
        <v>53</v>
      </c>
      <c r="C2418">
        <f t="shared" si="74"/>
        <v>2809</v>
      </c>
      <c r="E2418" s="33"/>
      <c r="F2418" s="50">
        <v>4.0958849557522141</v>
      </c>
      <c r="G2418" s="2">
        <v>50</v>
      </c>
      <c r="H2418" s="2">
        <f t="shared" si="75"/>
        <v>2500</v>
      </c>
      <c r="I2418" s="2"/>
      <c r="K2418" s="2"/>
    </row>
    <row r="2419" spans="1:11" x14ac:dyDescent="0.25">
      <c r="A2419">
        <v>12.035073024320816</v>
      </c>
      <c r="B2419">
        <v>45</v>
      </c>
      <c r="C2419">
        <f t="shared" si="74"/>
        <v>2025</v>
      </c>
      <c r="E2419" s="33"/>
      <c r="F2419" s="50">
        <v>4.0958849557522141</v>
      </c>
      <c r="G2419" s="2">
        <v>51</v>
      </c>
      <c r="H2419" s="2">
        <f t="shared" si="75"/>
        <v>2601</v>
      </c>
      <c r="I2419" s="2"/>
      <c r="K2419" s="2"/>
    </row>
    <row r="2420" spans="1:11" x14ac:dyDescent="0.25">
      <c r="A2420">
        <v>12.035073024320816</v>
      </c>
      <c r="B2420">
        <v>46</v>
      </c>
      <c r="C2420">
        <f t="shared" si="74"/>
        <v>2116</v>
      </c>
      <c r="E2420" s="33"/>
      <c r="F2420" s="50">
        <v>4.0958849557522141</v>
      </c>
      <c r="G2420" s="2">
        <v>54</v>
      </c>
      <c r="H2420" s="2">
        <f t="shared" si="75"/>
        <v>2916</v>
      </c>
      <c r="I2420" s="2"/>
      <c r="K2420" s="2"/>
    </row>
    <row r="2421" spans="1:11" x14ac:dyDescent="0.25">
      <c r="A2421">
        <v>12.035073024320816</v>
      </c>
      <c r="B2421">
        <v>46</v>
      </c>
      <c r="C2421">
        <f t="shared" si="74"/>
        <v>2116</v>
      </c>
      <c r="E2421" s="33"/>
      <c r="F2421" s="50">
        <v>4.0958849557522141</v>
      </c>
      <c r="G2421" s="2">
        <v>55</v>
      </c>
      <c r="H2421" s="2">
        <f t="shared" si="75"/>
        <v>3025</v>
      </c>
      <c r="I2421" s="2"/>
      <c r="K2421" s="2"/>
    </row>
    <row r="2422" spans="1:11" x14ac:dyDescent="0.25">
      <c r="A2422">
        <v>12.035073024320816</v>
      </c>
      <c r="B2422">
        <v>46</v>
      </c>
      <c r="C2422">
        <f t="shared" si="74"/>
        <v>2116</v>
      </c>
      <c r="E2422" s="33"/>
      <c r="F2422" s="50">
        <v>4.0958849557522141</v>
      </c>
      <c r="G2422" s="2">
        <v>56</v>
      </c>
      <c r="H2422" s="2">
        <f t="shared" si="75"/>
        <v>3136</v>
      </c>
      <c r="I2422" s="2"/>
      <c r="K2422" s="2"/>
    </row>
    <row r="2423" spans="1:11" x14ac:dyDescent="0.25">
      <c r="A2423">
        <v>12.035073024320816</v>
      </c>
      <c r="B2423">
        <v>47</v>
      </c>
      <c r="C2423">
        <f t="shared" si="74"/>
        <v>2209</v>
      </c>
      <c r="E2423" s="33"/>
      <c r="F2423" s="50">
        <v>4.0958849557522141</v>
      </c>
      <c r="G2423" s="2">
        <v>57</v>
      </c>
      <c r="H2423" s="2">
        <f t="shared" si="75"/>
        <v>3249</v>
      </c>
      <c r="I2423" s="2"/>
      <c r="K2423" s="2"/>
    </row>
    <row r="2424" spans="1:11" x14ac:dyDescent="0.25">
      <c r="A2424">
        <v>12.035073024320816</v>
      </c>
      <c r="B2424">
        <v>50</v>
      </c>
      <c r="C2424">
        <f t="shared" si="74"/>
        <v>2500</v>
      </c>
      <c r="E2424" s="33"/>
      <c r="F2424" s="50">
        <v>4.0958849557522141</v>
      </c>
      <c r="G2424" s="2">
        <v>59</v>
      </c>
      <c r="H2424" s="2">
        <f t="shared" si="75"/>
        <v>3481</v>
      </c>
      <c r="I2424" s="2"/>
      <c r="K2424" s="2"/>
    </row>
    <row r="2425" spans="1:11" x14ac:dyDescent="0.25">
      <c r="A2425">
        <v>12.035073024320816</v>
      </c>
      <c r="B2425">
        <v>50</v>
      </c>
      <c r="C2425">
        <f t="shared" si="74"/>
        <v>2500</v>
      </c>
      <c r="E2425" s="33"/>
      <c r="F2425" s="50">
        <v>4.0958849557522141</v>
      </c>
      <c r="G2425" s="2">
        <v>58</v>
      </c>
      <c r="H2425" s="2">
        <f t="shared" si="75"/>
        <v>3364</v>
      </c>
      <c r="I2425" s="2"/>
      <c r="K2425" s="2"/>
    </row>
    <row r="2426" spans="1:11" x14ac:dyDescent="0.25">
      <c r="A2426">
        <v>12.035073024320816</v>
      </c>
      <c r="B2426">
        <v>52</v>
      </c>
      <c r="C2426">
        <f t="shared" si="74"/>
        <v>2704</v>
      </c>
      <c r="E2426" s="33"/>
      <c r="F2426" s="50">
        <v>4.0958849557522141</v>
      </c>
      <c r="G2426" s="2">
        <v>51</v>
      </c>
      <c r="H2426" s="2">
        <f t="shared" si="75"/>
        <v>2601</v>
      </c>
      <c r="I2426" s="2"/>
      <c r="K2426" s="2"/>
    </row>
    <row r="2427" spans="1:11" x14ac:dyDescent="0.25">
      <c r="A2427">
        <v>12.035073024320816</v>
      </c>
      <c r="B2427">
        <v>54</v>
      </c>
      <c r="C2427">
        <f t="shared" si="74"/>
        <v>2916</v>
      </c>
      <c r="E2427" s="33"/>
      <c r="F2427" s="50">
        <v>4.0958849557522141</v>
      </c>
      <c r="G2427" s="2">
        <v>43</v>
      </c>
      <c r="H2427" s="2">
        <f t="shared" si="75"/>
        <v>1849</v>
      </c>
      <c r="I2427" s="2"/>
      <c r="K2427" s="2"/>
    </row>
    <row r="2428" spans="1:11" x14ac:dyDescent="0.25">
      <c r="A2428">
        <v>12.035073024320816</v>
      </c>
      <c r="B2428">
        <v>57</v>
      </c>
      <c r="C2428">
        <f t="shared" si="74"/>
        <v>3249</v>
      </c>
      <c r="E2428" s="33"/>
      <c r="F2428" s="50">
        <v>4.0958849557522141</v>
      </c>
      <c r="G2428" s="2">
        <v>45</v>
      </c>
      <c r="H2428" s="2">
        <f t="shared" si="75"/>
        <v>2025</v>
      </c>
      <c r="I2428" s="2"/>
      <c r="K2428" s="2"/>
    </row>
    <row r="2429" spans="1:11" x14ac:dyDescent="0.25">
      <c r="A2429">
        <v>12.035073024320816</v>
      </c>
      <c r="B2429">
        <v>59</v>
      </c>
      <c r="C2429">
        <f t="shared" si="74"/>
        <v>3481</v>
      </c>
      <c r="E2429" s="33"/>
      <c r="F2429" s="50">
        <v>4.0958849557522141</v>
      </c>
      <c r="G2429" s="2">
        <v>48</v>
      </c>
      <c r="H2429" s="2">
        <f t="shared" si="75"/>
        <v>2304</v>
      </c>
      <c r="I2429" s="2"/>
      <c r="K2429" s="2"/>
    </row>
    <row r="2430" spans="1:11" x14ac:dyDescent="0.25">
      <c r="A2430">
        <v>12.035073024320816</v>
      </c>
      <c r="B2430">
        <v>59</v>
      </c>
      <c r="C2430">
        <f t="shared" si="74"/>
        <v>3481</v>
      </c>
      <c r="E2430" s="33"/>
      <c r="F2430" s="50">
        <v>4.0958849557522141</v>
      </c>
      <c r="G2430" s="2">
        <v>51</v>
      </c>
      <c r="H2430" s="2">
        <f t="shared" si="75"/>
        <v>2601</v>
      </c>
      <c r="I2430" s="2"/>
      <c r="K2430" s="2"/>
    </row>
    <row r="2431" spans="1:11" x14ac:dyDescent="0.25">
      <c r="A2431">
        <v>12.035073024320816</v>
      </c>
      <c r="B2431">
        <v>61</v>
      </c>
      <c r="C2431">
        <f t="shared" si="74"/>
        <v>3721</v>
      </c>
      <c r="E2431" s="33"/>
      <c r="F2431" s="50">
        <v>4.0958849557522141</v>
      </c>
      <c r="G2431" s="2">
        <v>52</v>
      </c>
      <c r="H2431" s="2">
        <f t="shared" si="75"/>
        <v>2704</v>
      </c>
      <c r="I2431" s="2"/>
      <c r="K2431" s="2"/>
    </row>
    <row r="2432" spans="1:11" x14ac:dyDescent="0.25">
      <c r="A2432">
        <v>12.035073024320816</v>
      </c>
      <c r="B2432">
        <v>61</v>
      </c>
      <c r="C2432">
        <f t="shared" si="74"/>
        <v>3721</v>
      </c>
      <c r="E2432" s="33"/>
      <c r="F2432" s="50">
        <v>4.0958849557522141</v>
      </c>
      <c r="G2432" s="2">
        <v>53</v>
      </c>
      <c r="H2432" s="2">
        <f t="shared" si="75"/>
        <v>2809</v>
      </c>
      <c r="I2432" s="2"/>
      <c r="K2432" s="2"/>
    </row>
    <row r="2433" spans="1:11" x14ac:dyDescent="0.25">
      <c r="A2433">
        <v>12.035073024320816</v>
      </c>
      <c r="B2433">
        <v>63</v>
      </c>
      <c r="C2433">
        <f t="shared" si="74"/>
        <v>3969</v>
      </c>
      <c r="E2433" s="33"/>
      <c r="F2433" s="50">
        <v>4.0958849557522141</v>
      </c>
      <c r="G2433" s="2">
        <v>55</v>
      </c>
      <c r="H2433" s="2">
        <f t="shared" si="75"/>
        <v>3025</v>
      </c>
      <c r="I2433" s="2"/>
      <c r="K2433" s="2"/>
    </row>
    <row r="2434" spans="1:11" x14ac:dyDescent="0.25">
      <c r="A2434">
        <v>12.035073024320816</v>
      </c>
      <c r="B2434">
        <v>41</v>
      </c>
      <c r="C2434">
        <f t="shared" si="74"/>
        <v>1681</v>
      </c>
      <c r="E2434" s="33"/>
      <c r="F2434" s="50">
        <v>4.0958849557522141</v>
      </c>
      <c r="G2434" s="2">
        <v>54</v>
      </c>
      <c r="H2434" s="2">
        <f t="shared" si="75"/>
        <v>2916</v>
      </c>
      <c r="I2434" s="2"/>
      <c r="K2434" s="2"/>
    </row>
    <row r="2435" spans="1:11" x14ac:dyDescent="0.25">
      <c r="A2435">
        <v>12.035073024320816</v>
      </c>
      <c r="B2435">
        <v>44</v>
      </c>
      <c r="C2435">
        <f t="shared" si="74"/>
        <v>1936</v>
      </c>
      <c r="E2435" s="33"/>
      <c r="F2435" s="50">
        <v>4.0958849557522141</v>
      </c>
      <c r="G2435" s="2">
        <v>55</v>
      </c>
      <c r="H2435" s="2">
        <f t="shared" si="75"/>
        <v>3025</v>
      </c>
      <c r="I2435" s="2"/>
      <c r="K2435" s="2"/>
    </row>
    <row r="2436" spans="1:11" x14ac:dyDescent="0.25">
      <c r="A2436">
        <v>12.035073024320816</v>
      </c>
      <c r="B2436">
        <v>46</v>
      </c>
      <c r="C2436">
        <f t="shared" si="74"/>
        <v>2116</v>
      </c>
      <c r="E2436" s="33"/>
      <c r="F2436" s="50">
        <v>4.0958849557522141</v>
      </c>
      <c r="G2436" s="2">
        <v>53</v>
      </c>
      <c r="H2436" s="2">
        <f t="shared" si="75"/>
        <v>2809</v>
      </c>
      <c r="I2436" s="2"/>
      <c r="K2436" s="2"/>
    </row>
    <row r="2437" spans="1:11" x14ac:dyDescent="0.25">
      <c r="A2437">
        <v>12.035073024320816</v>
      </c>
      <c r="B2437">
        <v>48</v>
      </c>
      <c r="C2437">
        <f t="shared" si="74"/>
        <v>2304</v>
      </c>
      <c r="E2437" s="33"/>
      <c r="F2437" s="50">
        <v>4.0958849557522141</v>
      </c>
      <c r="G2437" s="2">
        <v>51</v>
      </c>
      <c r="H2437" s="2">
        <f t="shared" si="75"/>
        <v>2601</v>
      </c>
      <c r="I2437" s="2"/>
      <c r="K2437" s="2"/>
    </row>
    <row r="2438" spans="1:11" x14ac:dyDescent="0.25">
      <c r="A2438">
        <v>12.035073024320816</v>
      </c>
      <c r="B2438">
        <v>50</v>
      </c>
      <c r="C2438">
        <f t="shared" si="74"/>
        <v>2500</v>
      </c>
      <c r="E2438" s="33"/>
      <c r="F2438" s="50">
        <v>4.0958849557522141</v>
      </c>
      <c r="G2438" s="2">
        <v>51</v>
      </c>
      <c r="H2438" s="2">
        <f t="shared" si="75"/>
        <v>2601</v>
      </c>
      <c r="I2438" s="2"/>
      <c r="K2438" s="2"/>
    </row>
    <row r="2439" spans="1:11" x14ac:dyDescent="0.25">
      <c r="A2439">
        <v>12.035073024320816</v>
      </c>
      <c r="B2439">
        <v>51</v>
      </c>
      <c r="C2439">
        <f t="shared" si="74"/>
        <v>2601</v>
      </c>
      <c r="E2439" s="33"/>
      <c r="F2439" s="50">
        <v>4.0958849557522141</v>
      </c>
      <c r="G2439" s="2">
        <v>50</v>
      </c>
      <c r="H2439" s="2">
        <f t="shared" si="75"/>
        <v>2500</v>
      </c>
      <c r="I2439" s="2"/>
      <c r="K2439" s="2"/>
    </row>
    <row r="2440" spans="1:11" x14ac:dyDescent="0.25">
      <c r="A2440">
        <v>12.035073024320816</v>
      </c>
      <c r="B2440">
        <v>52</v>
      </c>
      <c r="C2440">
        <f t="shared" si="74"/>
        <v>2704</v>
      </c>
      <c r="E2440" s="33"/>
      <c r="F2440" s="50">
        <v>4.0958849557522141</v>
      </c>
      <c r="G2440" s="2">
        <v>48</v>
      </c>
      <c r="H2440" s="2">
        <f t="shared" si="75"/>
        <v>2304</v>
      </c>
      <c r="I2440" s="2"/>
      <c r="K2440" s="2"/>
    </row>
    <row r="2441" spans="1:11" x14ac:dyDescent="0.25">
      <c r="A2441">
        <v>12.035073024320816</v>
      </c>
      <c r="B2441">
        <v>54</v>
      </c>
      <c r="C2441">
        <f t="shared" si="74"/>
        <v>2916</v>
      </c>
      <c r="E2441" s="33"/>
      <c r="F2441" s="50">
        <v>4.0958849557522141</v>
      </c>
      <c r="G2441" s="2">
        <v>51</v>
      </c>
      <c r="H2441" s="2">
        <f t="shared" si="75"/>
        <v>2601</v>
      </c>
      <c r="I2441" s="2"/>
      <c r="K2441" s="2"/>
    </row>
    <row r="2442" spans="1:11" x14ac:dyDescent="0.25">
      <c r="A2442">
        <v>12.035073024320816</v>
      </c>
      <c r="B2442">
        <v>53</v>
      </c>
      <c r="C2442">
        <f t="shared" si="74"/>
        <v>2809</v>
      </c>
      <c r="E2442" s="33"/>
      <c r="F2442" s="50">
        <v>4.0958849557522141</v>
      </c>
      <c r="G2442" s="2">
        <v>57</v>
      </c>
      <c r="H2442" s="2">
        <f t="shared" si="75"/>
        <v>3249</v>
      </c>
      <c r="I2442" s="2"/>
      <c r="K2442" s="2"/>
    </row>
    <row r="2443" spans="1:11" x14ac:dyDescent="0.25">
      <c r="A2443">
        <v>12.035073024320816</v>
      </c>
      <c r="B2443">
        <v>53</v>
      </c>
      <c r="C2443">
        <f t="shared" si="74"/>
        <v>2809</v>
      </c>
      <c r="E2443" s="33"/>
      <c r="F2443" s="50">
        <v>4.0958849557522141</v>
      </c>
      <c r="G2443" s="2">
        <v>61</v>
      </c>
      <c r="H2443" s="2">
        <f t="shared" si="75"/>
        <v>3721</v>
      </c>
      <c r="I2443" s="2"/>
      <c r="K2443" s="2"/>
    </row>
    <row r="2444" spans="1:11" x14ac:dyDescent="0.25">
      <c r="A2444">
        <v>12.035073024320816</v>
      </c>
      <c r="B2444">
        <v>41</v>
      </c>
      <c r="C2444">
        <f t="shared" si="74"/>
        <v>1681</v>
      </c>
      <c r="E2444" s="33"/>
      <c r="F2444" s="50">
        <v>4.0958849557522141</v>
      </c>
      <c r="G2444" s="2">
        <v>63</v>
      </c>
      <c r="H2444" s="2">
        <f t="shared" si="75"/>
        <v>3969</v>
      </c>
      <c r="I2444" s="2"/>
      <c r="K2444" s="2"/>
    </row>
    <row r="2445" spans="1:11" x14ac:dyDescent="0.25">
      <c r="A2445">
        <v>12.035073024320816</v>
      </c>
      <c r="B2445">
        <v>43</v>
      </c>
      <c r="C2445">
        <f t="shared" si="74"/>
        <v>1849</v>
      </c>
      <c r="E2445" s="33"/>
      <c r="F2445" s="50">
        <v>4.0958849557522141</v>
      </c>
      <c r="G2445" s="2">
        <v>65</v>
      </c>
      <c r="H2445" s="2">
        <f t="shared" si="75"/>
        <v>4225</v>
      </c>
      <c r="I2445" s="2"/>
      <c r="K2445" s="2"/>
    </row>
    <row r="2446" spans="1:11" x14ac:dyDescent="0.25">
      <c r="A2446">
        <v>12.035073024320816</v>
      </c>
      <c r="B2446">
        <v>43</v>
      </c>
      <c r="C2446">
        <f t="shared" si="74"/>
        <v>1849</v>
      </c>
      <c r="E2446" s="33"/>
      <c r="F2446" s="50">
        <v>4.0958849557522141</v>
      </c>
      <c r="G2446" s="2">
        <v>66</v>
      </c>
      <c r="H2446" s="2">
        <f t="shared" si="75"/>
        <v>4356</v>
      </c>
      <c r="I2446" s="2"/>
      <c r="K2446" s="2"/>
    </row>
    <row r="2447" spans="1:11" x14ac:dyDescent="0.25">
      <c r="A2447">
        <v>12.035073024320816</v>
      </c>
      <c r="B2447">
        <v>45</v>
      </c>
      <c r="C2447">
        <f t="shared" si="74"/>
        <v>2025</v>
      </c>
      <c r="E2447" s="33"/>
      <c r="F2447" s="50">
        <v>4.0958849557522141</v>
      </c>
      <c r="G2447" s="2">
        <v>68</v>
      </c>
      <c r="H2447" s="2">
        <f t="shared" si="75"/>
        <v>4624</v>
      </c>
      <c r="I2447" s="2"/>
      <c r="K2447" s="2"/>
    </row>
    <row r="2448" spans="1:11" x14ac:dyDescent="0.25">
      <c r="A2448">
        <v>12.035073024320816</v>
      </c>
      <c r="B2448">
        <v>45</v>
      </c>
      <c r="C2448">
        <f t="shared" si="74"/>
        <v>2025</v>
      </c>
      <c r="E2448" s="33"/>
      <c r="F2448" s="50">
        <v>4.0958849557522141</v>
      </c>
      <c r="G2448" s="2">
        <v>69</v>
      </c>
      <c r="H2448" s="2">
        <f t="shared" si="75"/>
        <v>4761</v>
      </c>
      <c r="I2448" s="2"/>
      <c r="K2448" s="2"/>
    </row>
    <row r="2449" spans="1:11" x14ac:dyDescent="0.25">
      <c r="A2449">
        <v>12.035073024320816</v>
      </c>
      <c r="B2449">
        <v>46</v>
      </c>
      <c r="C2449">
        <f t="shared" si="74"/>
        <v>2116</v>
      </c>
      <c r="E2449" s="33"/>
      <c r="F2449" s="50">
        <v>4.0958849557522141</v>
      </c>
      <c r="G2449" s="2">
        <v>69</v>
      </c>
      <c r="H2449" s="2">
        <f t="shared" si="75"/>
        <v>4761</v>
      </c>
      <c r="I2449" s="2"/>
      <c r="K2449" s="2"/>
    </row>
    <row r="2450" spans="1:11" x14ac:dyDescent="0.25">
      <c r="A2450">
        <v>12.035073024320816</v>
      </c>
      <c r="B2450">
        <v>48</v>
      </c>
      <c r="C2450">
        <f t="shared" si="74"/>
        <v>2304</v>
      </c>
      <c r="E2450" s="33"/>
      <c r="F2450" s="50">
        <v>4.0958849557522141</v>
      </c>
      <c r="G2450" s="2">
        <v>69</v>
      </c>
      <c r="H2450" s="2">
        <f t="shared" si="75"/>
        <v>4761</v>
      </c>
      <c r="I2450" s="2"/>
      <c r="K2450" s="2"/>
    </row>
    <row r="2451" spans="1:11" x14ac:dyDescent="0.25">
      <c r="A2451">
        <v>12.035073024320816</v>
      </c>
      <c r="B2451">
        <v>49</v>
      </c>
      <c r="C2451">
        <f t="shared" si="74"/>
        <v>2401</v>
      </c>
      <c r="E2451" s="33"/>
      <c r="F2451" s="50">
        <v>4.0958849557522141</v>
      </c>
      <c r="G2451" s="2">
        <v>69</v>
      </c>
      <c r="H2451" s="2">
        <f t="shared" si="75"/>
        <v>4761</v>
      </c>
      <c r="I2451" s="2"/>
      <c r="K2451" s="2"/>
    </row>
    <row r="2452" spans="1:11" x14ac:dyDescent="0.25">
      <c r="A2452">
        <v>12.035073024320816</v>
      </c>
      <c r="B2452">
        <v>50</v>
      </c>
      <c r="C2452">
        <f t="shared" si="74"/>
        <v>2500</v>
      </c>
      <c r="E2452" s="33"/>
      <c r="F2452" s="50">
        <v>4.0958849557522141</v>
      </c>
      <c r="G2452" s="2">
        <v>68</v>
      </c>
      <c r="H2452" s="2">
        <f t="shared" si="75"/>
        <v>4624</v>
      </c>
      <c r="I2452" s="2"/>
      <c r="K2452" s="2"/>
    </row>
    <row r="2453" spans="1:11" x14ac:dyDescent="0.25">
      <c r="A2453">
        <v>12.035073024320816</v>
      </c>
      <c r="B2453">
        <v>50</v>
      </c>
      <c r="C2453">
        <f t="shared" si="74"/>
        <v>2500</v>
      </c>
      <c r="E2453" s="33"/>
      <c r="F2453" s="50">
        <v>4.0958849557522141</v>
      </c>
      <c r="G2453" s="2">
        <v>44</v>
      </c>
      <c r="H2453" s="2">
        <f t="shared" si="75"/>
        <v>1936</v>
      </c>
      <c r="I2453" s="2"/>
      <c r="K2453" s="2"/>
    </row>
    <row r="2454" spans="1:11" x14ac:dyDescent="0.25">
      <c r="A2454">
        <v>12.035073024320816</v>
      </c>
      <c r="B2454">
        <v>51</v>
      </c>
      <c r="C2454">
        <f t="shared" si="74"/>
        <v>2601</v>
      </c>
      <c r="E2454" s="33"/>
      <c r="F2454" s="50">
        <v>4.0958849557522141</v>
      </c>
      <c r="G2454" s="2">
        <v>46</v>
      </c>
      <c r="H2454" s="2">
        <f t="shared" si="75"/>
        <v>2116</v>
      </c>
      <c r="I2454" s="2"/>
      <c r="K2454" s="2"/>
    </row>
    <row r="2455" spans="1:11" x14ac:dyDescent="0.25">
      <c r="A2455">
        <v>12.035073024320816</v>
      </c>
      <c r="B2455">
        <v>50</v>
      </c>
      <c r="C2455">
        <f t="shared" si="74"/>
        <v>2500</v>
      </c>
      <c r="E2455" s="33"/>
      <c r="F2455" s="50">
        <v>4.0958849557522141</v>
      </c>
      <c r="G2455" s="2">
        <v>49</v>
      </c>
      <c r="H2455" s="2">
        <f t="shared" si="75"/>
        <v>2401</v>
      </c>
      <c r="I2455" s="2"/>
      <c r="K2455" s="2"/>
    </row>
    <row r="2456" spans="1:11" x14ac:dyDescent="0.25">
      <c r="A2456">
        <v>12.035073024320816</v>
      </c>
      <c r="B2456">
        <v>41</v>
      </c>
      <c r="C2456">
        <f t="shared" si="74"/>
        <v>1681</v>
      </c>
      <c r="E2456" s="33"/>
      <c r="F2456" s="50">
        <v>4.0958849557522141</v>
      </c>
      <c r="G2456" s="2">
        <v>52</v>
      </c>
      <c r="H2456" s="2">
        <f t="shared" si="75"/>
        <v>2704</v>
      </c>
      <c r="I2456" s="2"/>
      <c r="K2456" s="2"/>
    </row>
    <row r="2457" spans="1:11" x14ac:dyDescent="0.25">
      <c r="A2457">
        <v>12.035073024320816</v>
      </c>
      <c r="B2457">
        <v>43</v>
      </c>
      <c r="C2457">
        <f t="shared" si="74"/>
        <v>1849</v>
      </c>
      <c r="E2457" s="33"/>
      <c r="F2457" s="50">
        <v>4.0958849557522141</v>
      </c>
      <c r="G2457" s="2">
        <v>54</v>
      </c>
      <c r="H2457" s="2">
        <f t="shared" si="75"/>
        <v>2916</v>
      </c>
      <c r="I2457" s="2"/>
      <c r="K2457" s="2"/>
    </row>
    <row r="2458" spans="1:11" x14ac:dyDescent="0.25">
      <c r="A2458">
        <v>12.035073024320816</v>
      </c>
      <c r="B2458">
        <v>45</v>
      </c>
      <c r="C2458">
        <f t="shared" si="74"/>
        <v>2025</v>
      </c>
      <c r="E2458" s="33"/>
      <c r="F2458" s="50">
        <v>4.0958849557522141</v>
      </c>
      <c r="G2458" s="2">
        <v>55</v>
      </c>
      <c r="H2458" s="2">
        <f t="shared" si="75"/>
        <v>3025</v>
      </c>
      <c r="I2458" s="2"/>
      <c r="K2458" s="2"/>
    </row>
    <row r="2459" spans="1:11" x14ac:dyDescent="0.25">
      <c r="A2459">
        <v>12.035073024320816</v>
      </c>
      <c r="B2459">
        <v>48</v>
      </c>
      <c r="C2459">
        <f t="shared" ref="C2459:C2522" si="76">B2459^2</f>
        <v>2304</v>
      </c>
      <c r="E2459" s="33"/>
      <c r="F2459" s="50">
        <v>4.0958849557522141</v>
      </c>
      <c r="G2459" s="2">
        <v>54</v>
      </c>
      <c r="H2459" s="2">
        <f t="shared" ref="H2459:H2522" si="77">G2459^2</f>
        <v>2916</v>
      </c>
      <c r="I2459" s="2"/>
      <c r="K2459" s="2"/>
    </row>
    <row r="2460" spans="1:11" x14ac:dyDescent="0.25">
      <c r="A2460">
        <v>12.035073024320816</v>
      </c>
      <c r="B2460">
        <v>50</v>
      </c>
      <c r="C2460">
        <f t="shared" si="76"/>
        <v>2500</v>
      </c>
      <c r="E2460" s="33"/>
      <c r="F2460" s="50">
        <v>4.0958849557522141</v>
      </c>
      <c r="G2460" s="2">
        <v>54</v>
      </c>
      <c r="H2460" s="2">
        <f t="shared" si="77"/>
        <v>2916</v>
      </c>
      <c r="I2460" s="2"/>
      <c r="K2460" s="2"/>
    </row>
    <row r="2461" spans="1:11" x14ac:dyDescent="0.25">
      <c r="A2461">
        <v>12.035073024320816</v>
      </c>
      <c r="B2461">
        <v>51</v>
      </c>
      <c r="C2461">
        <f t="shared" si="76"/>
        <v>2601</v>
      </c>
      <c r="E2461" s="33"/>
      <c r="F2461" s="50">
        <v>4.0958849557522141</v>
      </c>
      <c r="G2461" s="2">
        <v>54</v>
      </c>
      <c r="H2461" s="2">
        <f t="shared" si="77"/>
        <v>2916</v>
      </c>
      <c r="I2461" s="2"/>
      <c r="K2461" s="2"/>
    </row>
    <row r="2462" spans="1:11" x14ac:dyDescent="0.25">
      <c r="A2462">
        <v>12.035073024320816</v>
      </c>
      <c r="B2462">
        <v>54</v>
      </c>
      <c r="C2462">
        <f t="shared" si="76"/>
        <v>2916</v>
      </c>
      <c r="E2462" s="33"/>
      <c r="F2462" s="50">
        <v>4.0958849557522141</v>
      </c>
      <c r="G2462" s="2">
        <v>54</v>
      </c>
      <c r="H2462" s="2">
        <f t="shared" si="77"/>
        <v>2916</v>
      </c>
      <c r="I2462" s="2"/>
      <c r="K2462" s="2"/>
    </row>
    <row r="2463" spans="1:11" x14ac:dyDescent="0.25">
      <c r="A2463">
        <v>12.035073024320816</v>
      </c>
      <c r="B2463">
        <v>55</v>
      </c>
      <c r="C2463">
        <f t="shared" si="76"/>
        <v>3025</v>
      </c>
      <c r="E2463" s="33"/>
      <c r="F2463" s="50">
        <v>4.0958849557522141</v>
      </c>
      <c r="G2463" s="2">
        <v>53</v>
      </c>
      <c r="H2463" s="2">
        <f t="shared" si="77"/>
        <v>2809</v>
      </c>
      <c r="I2463" s="2"/>
      <c r="K2463" s="2"/>
    </row>
    <row r="2464" spans="1:11" x14ac:dyDescent="0.25">
      <c r="A2464">
        <v>12.035073024320816</v>
      </c>
      <c r="B2464">
        <v>56</v>
      </c>
      <c r="C2464">
        <f t="shared" si="76"/>
        <v>3136</v>
      </c>
      <c r="E2464" s="33"/>
      <c r="F2464" s="50">
        <v>4.0958849557522141</v>
      </c>
      <c r="G2464" s="2">
        <v>54</v>
      </c>
      <c r="H2464" s="2">
        <f t="shared" si="77"/>
        <v>2916</v>
      </c>
      <c r="I2464" s="2"/>
      <c r="K2464" s="2"/>
    </row>
    <row r="2465" spans="1:11" x14ac:dyDescent="0.25">
      <c r="A2465">
        <v>12.035073024320816</v>
      </c>
      <c r="B2465">
        <v>57</v>
      </c>
      <c r="C2465">
        <f t="shared" si="76"/>
        <v>3249</v>
      </c>
      <c r="E2465" s="33"/>
      <c r="F2465" s="50">
        <v>4.0958849557522141</v>
      </c>
      <c r="G2465" s="2">
        <v>40</v>
      </c>
      <c r="H2465" s="2">
        <f t="shared" si="77"/>
        <v>1600</v>
      </c>
      <c r="I2465" s="2"/>
      <c r="K2465" s="2"/>
    </row>
    <row r="2466" spans="1:11" x14ac:dyDescent="0.25">
      <c r="A2466">
        <v>12.035073024320816</v>
      </c>
      <c r="B2466">
        <v>59</v>
      </c>
      <c r="C2466">
        <f t="shared" si="76"/>
        <v>3481</v>
      </c>
      <c r="E2466" s="33"/>
      <c r="F2466" s="50">
        <v>4.0958849557522141</v>
      </c>
      <c r="G2466" s="2">
        <v>41</v>
      </c>
      <c r="H2466" s="2">
        <f t="shared" si="77"/>
        <v>1681</v>
      </c>
      <c r="I2466" s="2"/>
      <c r="K2466" s="2"/>
    </row>
    <row r="2467" spans="1:11" x14ac:dyDescent="0.25">
      <c r="A2467">
        <v>12.035073024320816</v>
      </c>
      <c r="B2467">
        <v>58</v>
      </c>
      <c r="C2467">
        <f t="shared" si="76"/>
        <v>3364</v>
      </c>
      <c r="E2467" s="33"/>
      <c r="F2467" s="50">
        <v>4.0958849557522141</v>
      </c>
      <c r="G2467" s="2">
        <v>43</v>
      </c>
      <c r="H2467" s="2">
        <f t="shared" si="77"/>
        <v>1849</v>
      </c>
      <c r="I2467" s="2"/>
      <c r="K2467" s="2"/>
    </row>
    <row r="2468" spans="1:11" x14ac:dyDescent="0.25">
      <c r="A2468">
        <v>12.035073024320816</v>
      </c>
      <c r="B2468">
        <v>45</v>
      </c>
      <c r="C2468">
        <f t="shared" si="76"/>
        <v>2025</v>
      </c>
      <c r="E2468" s="33"/>
      <c r="F2468" s="50">
        <v>4.0958849557522141</v>
      </c>
      <c r="G2468" s="2">
        <v>44</v>
      </c>
      <c r="H2468" s="2">
        <f t="shared" si="77"/>
        <v>1936</v>
      </c>
      <c r="I2468" s="2"/>
      <c r="K2468" s="2"/>
    </row>
    <row r="2469" spans="1:11" x14ac:dyDescent="0.25">
      <c r="A2469">
        <v>12.035073024320816</v>
      </c>
      <c r="B2469">
        <v>48</v>
      </c>
      <c r="C2469">
        <f t="shared" si="76"/>
        <v>2304</v>
      </c>
      <c r="E2469" s="33"/>
      <c r="F2469" s="50">
        <v>4.0958849557522141</v>
      </c>
      <c r="G2469" s="2">
        <v>47</v>
      </c>
      <c r="H2469" s="2">
        <f t="shared" si="77"/>
        <v>2209</v>
      </c>
      <c r="I2469" s="2"/>
      <c r="K2469" s="2"/>
    </row>
    <row r="2470" spans="1:11" x14ac:dyDescent="0.25">
      <c r="A2470">
        <v>12.035073024320816</v>
      </c>
      <c r="B2470">
        <v>51</v>
      </c>
      <c r="C2470">
        <f t="shared" si="76"/>
        <v>2601</v>
      </c>
      <c r="E2470" s="33"/>
      <c r="F2470" s="50">
        <v>4.0958849557522141</v>
      </c>
      <c r="G2470" s="2">
        <v>50</v>
      </c>
      <c r="H2470" s="2">
        <f t="shared" si="77"/>
        <v>2500</v>
      </c>
      <c r="I2470" s="2"/>
      <c r="K2470" s="2"/>
    </row>
    <row r="2471" spans="1:11" x14ac:dyDescent="0.25">
      <c r="A2471">
        <v>12.035073024320816</v>
      </c>
      <c r="B2471">
        <v>52</v>
      </c>
      <c r="C2471">
        <f t="shared" si="76"/>
        <v>2704</v>
      </c>
      <c r="E2471" s="33"/>
      <c r="F2471" s="50">
        <v>4.0958849557522141</v>
      </c>
      <c r="G2471" s="2">
        <v>52</v>
      </c>
      <c r="H2471" s="2">
        <f t="shared" si="77"/>
        <v>2704</v>
      </c>
      <c r="I2471" s="2"/>
      <c r="K2471" s="2"/>
    </row>
    <row r="2472" spans="1:11" x14ac:dyDescent="0.25">
      <c r="A2472">
        <v>12.035073024320816</v>
      </c>
      <c r="B2472">
        <v>53</v>
      </c>
      <c r="C2472">
        <f t="shared" si="76"/>
        <v>2809</v>
      </c>
      <c r="E2472" s="33"/>
      <c r="F2472" s="50">
        <v>4.0958849557522141</v>
      </c>
      <c r="G2472" s="2">
        <v>54</v>
      </c>
      <c r="H2472" s="2">
        <f t="shared" si="77"/>
        <v>2916</v>
      </c>
      <c r="I2472" s="2"/>
      <c r="K2472" s="2"/>
    </row>
    <row r="2473" spans="1:11" x14ac:dyDescent="0.25">
      <c r="A2473">
        <v>12.035073024320816</v>
      </c>
      <c r="B2473">
        <v>55</v>
      </c>
      <c r="C2473">
        <f t="shared" si="76"/>
        <v>3025</v>
      </c>
      <c r="E2473" s="33"/>
      <c r="F2473" s="50">
        <v>4.0958849557522141</v>
      </c>
      <c r="G2473" s="2">
        <v>57</v>
      </c>
      <c r="H2473" s="2">
        <f t="shared" si="77"/>
        <v>3249</v>
      </c>
      <c r="I2473" s="2"/>
      <c r="K2473" s="2"/>
    </row>
    <row r="2474" spans="1:11" x14ac:dyDescent="0.25">
      <c r="A2474">
        <v>12.035073024320816</v>
      </c>
      <c r="B2474">
        <v>54</v>
      </c>
      <c r="C2474">
        <f t="shared" si="76"/>
        <v>2916</v>
      </c>
      <c r="E2474" s="33"/>
      <c r="F2474" s="50">
        <v>4.0958849557522141</v>
      </c>
      <c r="G2474" s="2">
        <v>57</v>
      </c>
      <c r="H2474" s="2">
        <f t="shared" si="77"/>
        <v>3249</v>
      </c>
      <c r="I2474" s="2"/>
      <c r="K2474" s="2"/>
    </row>
    <row r="2475" spans="1:11" x14ac:dyDescent="0.25">
      <c r="A2475">
        <v>12.035073024320816</v>
      </c>
      <c r="B2475">
        <v>55</v>
      </c>
      <c r="C2475">
        <f t="shared" si="76"/>
        <v>3025</v>
      </c>
      <c r="E2475" s="33"/>
      <c r="F2475" s="50">
        <v>4.0958849557522141</v>
      </c>
      <c r="G2475" s="2">
        <v>57</v>
      </c>
      <c r="H2475" s="2">
        <f t="shared" si="77"/>
        <v>3249</v>
      </c>
      <c r="I2475" s="2"/>
      <c r="K2475" s="2"/>
    </row>
    <row r="2476" spans="1:11" x14ac:dyDescent="0.25">
      <c r="A2476">
        <v>12.035073024320816</v>
      </c>
      <c r="B2476">
        <v>53</v>
      </c>
      <c r="C2476">
        <f t="shared" si="76"/>
        <v>2809</v>
      </c>
      <c r="E2476" s="33"/>
      <c r="F2476" s="50">
        <v>4.0958849557522141</v>
      </c>
      <c r="G2476" s="2">
        <v>57</v>
      </c>
      <c r="H2476" s="2">
        <f t="shared" si="77"/>
        <v>3249</v>
      </c>
      <c r="I2476" s="2"/>
      <c r="K2476" s="2"/>
    </row>
    <row r="2477" spans="1:11" x14ac:dyDescent="0.25">
      <c r="A2477">
        <v>12.035073024320816</v>
      </c>
      <c r="B2477">
        <v>51</v>
      </c>
      <c r="C2477">
        <f t="shared" si="76"/>
        <v>2601</v>
      </c>
      <c r="E2477" s="33"/>
      <c r="F2477" s="50">
        <v>4.0958849557522141</v>
      </c>
      <c r="G2477" s="2">
        <v>56</v>
      </c>
      <c r="H2477" s="2">
        <f t="shared" si="77"/>
        <v>3136</v>
      </c>
      <c r="I2477" s="2"/>
      <c r="K2477" s="2"/>
    </row>
    <row r="2478" spans="1:11" x14ac:dyDescent="0.25">
      <c r="A2478">
        <v>12.035073024320816</v>
      </c>
      <c r="B2478">
        <v>51</v>
      </c>
      <c r="C2478">
        <f t="shared" si="76"/>
        <v>2601</v>
      </c>
      <c r="E2478" s="33"/>
      <c r="F2478" s="50">
        <v>4.0958849557522141</v>
      </c>
      <c r="G2478" s="2">
        <v>54</v>
      </c>
      <c r="H2478" s="2">
        <f t="shared" si="77"/>
        <v>2916</v>
      </c>
      <c r="I2478" s="2"/>
      <c r="K2478" s="2"/>
    </row>
    <row r="2479" spans="1:11" x14ac:dyDescent="0.25">
      <c r="A2479">
        <v>12.035073024320816</v>
      </c>
      <c r="B2479">
        <v>50</v>
      </c>
      <c r="C2479">
        <f t="shared" si="76"/>
        <v>2500</v>
      </c>
      <c r="E2479" s="33"/>
      <c r="F2479" s="50">
        <v>4.0958849557522141</v>
      </c>
      <c r="G2479" s="2">
        <v>42</v>
      </c>
      <c r="H2479" s="2">
        <f t="shared" si="77"/>
        <v>1764</v>
      </c>
      <c r="I2479" s="2"/>
      <c r="K2479" s="2"/>
    </row>
    <row r="2480" spans="1:11" x14ac:dyDescent="0.25">
      <c r="A2480">
        <v>12.035073024320816</v>
      </c>
      <c r="B2480">
        <v>48</v>
      </c>
      <c r="C2480">
        <f t="shared" si="76"/>
        <v>2304</v>
      </c>
      <c r="E2480" s="33"/>
      <c r="F2480" s="50">
        <v>4.0958849557522141</v>
      </c>
      <c r="G2480" s="2">
        <v>43</v>
      </c>
      <c r="H2480" s="2">
        <f t="shared" si="77"/>
        <v>1849</v>
      </c>
      <c r="I2480" s="2"/>
      <c r="K2480" s="2"/>
    </row>
    <row r="2481" spans="1:11" x14ac:dyDescent="0.25">
      <c r="A2481">
        <v>12.035073024320816</v>
      </c>
      <c r="B2481">
        <v>51</v>
      </c>
      <c r="C2481">
        <f t="shared" si="76"/>
        <v>2601</v>
      </c>
      <c r="E2481" s="33"/>
      <c r="F2481" s="50">
        <v>4.0958849557522141</v>
      </c>
      <c r="G2481" s="2">
        <v>45</v>
      </c>
      <c r="H2481" s="2">
        <f t="shared" si="77"/>
        <v>2025</v>
      </c>
      <c r="I2481" s="2"/>
      <c r="K2481" s="2"/>
    </row>
    <row r="2482" spans="1:11" x14ac:dyDescent="0.25">
      <c r="A2482">
        <v>12.035073024320816</v>
      </c>
      <c r="B2482">
        <v>57</v>
      </c>
      <c r="C2482">
        <f t="shared" si="76"/>
        <v>3249</v>
      </c>
      <c r="E2482" s="33"/>
      <c r="F2482" s="50">
        <v>4.0958849557522141</v>
      </c>
      <c r="G2482" s="2">
        <v>47</v>
      </c>
      <c r="H2482" s="2">
        <f t="shared" si="77"/>
        <v>2209</v>
      </c>
      <c r="I2482" s="2"/>
      <c r="K2482" s="2"/>
    </row>
    <row r="2483" spans="1:11" x14ac:dyDescent="0.25">
      <c r="A2483">
        <v>12.035073024320816</v>
      </c>
      <c r="B2483">
        <v>61</v>
      </c>
      <c r="C2483">
        <f t="shared" si="76"/>
        <v>3721</v>
      </c>
      <c r="E2483" s="33"/>
      <c r="F2483" s="50">
        <v>4.0958849557522141</v>
      </c>
      <c r="G2483" s="2">
        <v>50</v>
      </c>
      <c r="H2483" s="2">
        <f t="shared" si="77"/>
        <v>2500</v>
      </c>
      <c r="I2483" s="2"/>
      <c r="K2483" s="2"/>
    </row>
    <row r="2484" spans="1:11" x14ac:dyDescent="0.25">
      <c r="A2484">
        <v>12.035073024320816</v>
      </c>
      <c r="B2484">
        <v>63</v>
      </c>
      <c r="C2484">
        <f t="shared" si="76"/>
        <v>3969</v>
      </c>
      <c r="E2484" s="33"/>
      <c r="F2484" s="50">
        <v>4.0958849557522141</v>
      </c>
      <c r="G2484" s="2">
        <v>52</v>
      </c>
      <c r="H2484" s="2">
        <f t="shared" si="77"/>
        <v>2704</v>
      </c>
      <c r="I2484" s="2"/>
      <c r="K2484" s="2"/>
    </row>
    <row r="2485" spans="1:11" x14ac:dyDescent="0.25">
      <c r="A2485">
        <v>12.035073024320816</v>
      </c>
      <c r="B2485">
        <v>65</v>
      </c>
      <c r="C2485">
        <f t="shared" si="76"/>
        <v>4225</v>
      </c>
      <c r="E2485" s="33"/>
      <c r="F2485" s="50">
        <v>4.0958849557522141</v>
      </c>
      <c r="G2485" s="2">
        <v>56</v>
      </c>
      <c r="H2485" s="2">
        <f t="shared" si="77"/>
        <v>3136</v>
      </c>
      <c r="I2485" s="2"/>
      <c r="K2485" s="2"/>
    </row>
    <row r="2486" spans="1:11" x14ac:dyDescent="0.25">
      <c r="A2486">
        <v>12.035073024320816</v>
      </c>
      <c r="B2486">
        <v>66</v>
      </c>
      <c r="C2486">
        <f t="shared" si="76"/>
        <v>4356</v>
      </c>
      <c r="E2486" s="33"/>
      <c r="F2486" s="50">
        <v>4.0958849557522141</v>
      </c>
      <c r="G2486" s="2">
        <v>59</v>
      </c>
      <c r="H2486" s="2">
        <f t="shared" si="77"/>
        <v>3481</v>
      </c>
      <c r="I2486" s="2"/>
      <c r="K2486" s="2"/>
    </row>
    <row r="2487" spans="1:11" x14ac:dyDescent="0.25">
      <c r="A2487">
        <v>12.035073024320816</v>
      </c>
      <c r="B2487">
        <v>68</v>
      </c>
      <c r="C2487">
        <f t="shared" si="76"/>
        <v>4624</v>
      </c>
      <c r="E2487" s="33"/>
      <c r="F2487" s="50">
        <v>4.0958849557522141</v>
      </c>
      <c r="G2487" s="2">
        <v>60</v>
      </c>
      <c r="H2487" s="2">
        <f t="shared" si="77"/>
        <v>3600</v>
      </c>
      <c r="I2487" s="2"/>
      <c r="K2487" s="2"/>
    </row>
    <row r="2488" spans="1:11" x14ac:dyDescent="0.25">
      <c r="A2488">
        <v>12.035073024320816</v>
      </c>
      <c r="B2488">
        <v>69</v>
      </c>
      <c r="C2488">
        <f t="shared" si="76"/>
        <v>4761</v>
      </c>
      <c r="E2488" s="33"/>
      <c r="F2488" s="50">
        <v>4.0958849557522141</v>
      </c>
      <c r="G2488" s="2">
        <v>62</v>
      </c>
      <c r="H2488" s="2">
        <f t="shared" si="77"/>
        <v>3844</v>
      </c>
      <c r="I2488" s="2"/>
      <c r="K2488" s="2"/>
    </row>
    <row r="2489" spans="1:11" x14ac:dyDescent="0.25">
      <c r="A2489">
        <v>12.035073024320816</v>
      </c>
      <c r="B2489">
        <v>69</v>
      </c>
      <c r="C2489">
        <f t="shared" si="76"/>
        <v>4761</v>
      </c>
      <c r="E2489" s="33"/>
      <c r="F2489" s="50">
        <v>4.0958849557522141</v>
      </c>
      <c r="G2489" s="2">
        <v>63</v>
      </c>
      <c r="H2489" s="2">
        <f t="shared" si="77"/>
        <v>3969</v>
      </c>
      <c r="I2489" s="2"/>
      <c r="K2489" s="2"/>
    </row>
    <row r="2490" spans="1:11" x14ac:dyDescent="0.25">
      <c r="A2490">
        <v>12.035073024320816</v>
      </c>
      <c r="B2490">
        <v>69</v>
      </c>
      <c r="C2490">
        <f t="shared" si="76"/>
        <v>4761</v>
      </c>
      <c r="E2490" s="33"/>
      <c r="F2490" s="50">
        <v>4.0958849557522141</v>
      </c>
      <c r="G2490" s="2">
        <v>63</v>
      </c>
      <c r="H2490" s="2">
        <f t="shared" si="77"/>
        <v>3969</v>
      </c>
      <c r="I2490" s="2"/>
      <c r="K2490" s="2"/>
    </row>
    <row r="2491" spans="1:11" x14ac:dyDescent="0.25">
      <c r="A2491">
        <v>12.035073024320816</v>
      </c>
      <c r="B2491">
        <v>69</v>
      </c>
      <c r="C2491">
        <f t="shared" si="76"/>
        <v>4761</v>
      </c>
      <c r="E2491" s="33"/>
      <c r="F2491" s="50">
        <v>4.0958849557522141</v>
      </c>
      <c r="G2491" s="2">
        <v>47</v>
      </c>
      <c r="H2491" s="2">
        <f t="shared" si="77"/>
        <v>2209</v>
      </c>
      <c r="I2491" s="2"/>
      <c r="K2491" s="2"/>
    </row>
    <row r="2492" spans="1:11" x14ac:dyDescent="0.25">
      <c r="A2492">
        <v>12.035073024320816</v>
      </c>
      <c r="B2492">
        <v>44</v>
      </c>
      <c r="C2492">
        <f t="shared" si="76"/>
        <v>1936</v>
      </c>
      <c r="E2492" s="33"/>
      <c r="F2492" s="50">
        <v>4.0958849557522141</v>
      </c>
      <c r="G2492" s="2">
        <v>50</v>
      </c>
      <c r="H2492" s="2">
        <f t="shared" si="77"/>
        <v>2500</v>
      </c>
      <c r="I2492" s="2"/>
      <c r="K2492" s="2"/>
    </row>
    <row r="2493" spans="1:11" x14ac:dyDescent="0.25">
      <c r="A2493">
        <v>12.035073024320816</v>
      </c>
      <c r="B2493">
        <v>46</v>
      </c>
      <c r="C2493">
        <f t="shared" si="76"/>
        <v>2116</v>
      </c>
      <c r="E2493" s="33"/>
      <c r="F2493" s="50">
        <v>4.0958849557522141</v>
      </c>
      <c r="G2493" s="2">
        <v>53</v>
      </c>
      <c r="H2493" s="2">
        <f t="shared" si="77"/>
        <v>2809</v>
      </c>
      <c r="I2493" s="2"/>
      <c r="K2493" s="2"/>
    </row>
    <row r="2494" spans="1:11" x14ac:dyDescent="0.25">
      <c r="A2494">
        <v>12.035073024320816</v>
      </c>
      <c r="B2494">
        <v>49</v>
      </c>
      <c r="C2494">
        <f t="shared" si="76"/>
        <v>2401</v>
      </c>
      <c r="E2494" s="33"/>
      <c r="F2494" s="50">
        <v>4.0958849557522141</v>
      </c>
      <c r="G2494" s="2">
        <v>56</v>
      </c>
      <c r="H2494" s="2">
        <f t="shared" si="77"/>
        <v>3136</v>
      </c>
      <c r="I2494" s="2"/>
      <c r="K2494" s="2"/>
    </row>
    <row r="2495" spans="1:11" x14ac:dyDescent="0.25">
      <c r="A2495">
        <v>12.035073024320816</v>
      </c>
      <c r="B2495">
        <v>52</v>
      </c>
      <c r="C2495">
        <f t="shared" si="76"/>
        <v>2704</v>
      </c>
      <c r="E2495" s="33"/>
      <c r="F2495" s="50">
        <v>4.0958849557522141</v>
      </c>
      <c r="G2495" s="2">
        <v>59</v>
      </c>
      <c r="H2495" s="2">
        <f t="shared" si="77"/>
        <v>3481</v>
      </c>
      <c r="I2495" s="2"/>
      <c r="K2495" s="2"/>
    </row>
    <row r="2496" spans="1:11" x14ac:dyDescent="0.25">
      <c r="A2496">
        <v>12.035073024320816</v>
      </c>
      <c r="B2496">
        <v>54</v>
      </c>
      <c r="C2496">
        <f t="shared" si="76"/>
        <v>2916</v>
      </c>
      <c r="E2496" s="33"/>
      <c r="F2496" s="50">
        <v>4.0958849557522141</v>
      </c>
      <c r="G2496" s="2">
        <v>62</v>
      </c>
      <c r="H2496" s="2">
        <f t="shared" si="77"/>
        <v>3844</v>
      </c>
      <c r="I2496" s="2"/>
      <c r="K2496" s="2"/>
    </row>
    <row r="2497" spans="1:11" x14ac:dyDescent="0.25">
      <c r="A2497">
        <v>12.035073024320816</v>
      </c>
      <c r="B2497">
        <v>55</v>
      </c>
      <c r="C2497">
        <f t="shared" si="76"/>
        <v>3025</v>
      </c>
      <c r="E2497" s="33"/>
      <c r="F2497" s="50">
        <v>4.0958849557522141</v>
      </c>
      <c r="G2497" s="2">
        <v>64</v>
      </c>
      <c r="H2497" s="2">
        <f t="shared" si="77"/>
        <v>4096</v>
      </c>
      <c r="I2497" s="2"/>
      <c r="K2497" s="2"/>
    </row>
    <row r="2498" spans="1:11" x14ac:dyDescent="0.25">
      <c r="A2498">
        <v>12.035073024320816</v>
      </c>
      <c r="B2498">
        <v>54</v>
      </c>
      <c r="C2498">
        <f t="shared" si="76"/>
        <v>2916</v>
      </c>
      <c r="E2498" s="33"/>
      <c r="F2498" s="50">
        <v>4.0958849557522141</v>
      </c>
      <c r="G2498" s="2">
        <v>66</v>
      </c>
      <c r="H2498" s="2">
        <f t="shared" si="77"/>
        <v>4356</v>
      </c>
      <c r="I2498" s="2"/>
      <c r="K2498" s="2"/>
    </row>
    <row r="2499" spans="1:11" x14ac:dyDescent="0.25">
      <c r="A2499">
        <v>12.035073024320816</v>
      </c>
      <c r="B2499">
        <v>54</v>
      </c>
      <c r="C2499">
        <f t="shared" si="76"/>
        <v>2916</v>
      </c>
      <c r="E2499" s="33"/>
      <c r="F2499" s="50">
        <v>4.0958849557522141</v>
      </c>
      <c r="G2499" s="2">
        <v>68</v>
      </c>
      <c r="H2499" s="2">
        <f t="shared" si="77"/>
        <v>4624</v>
      </c>
      <c r="I2499" s="2"/>
      <c r="K2499" s="2"/>
    </row>
    <row r="2500" spans="1:11" x14ac:dyDescent="0.25">
      <c r="A2500">
        <v>12.035073024320816</v>
      </c>
      <c r="B2500">
        <v>54</v>
      </c>
      <c r="C2500">
        <f t="shared" si="76"/>
        <v>2916</v>
      </c>
      <c r="E2500" s="33"/>
      <c r="F2500" s="50">
        <v>4.0958849557522141</v>
      </c>
      <c r="G2500" s="2">
        <v>69</v>
      </c>
      <c r="H2500" s="2">
        <f t="shared" si="77"/>
        <v>4761</v>
      </c>
      <c r="I2500" s="2"/>
      <c r="K2500" s="2"/>
    </row>
    <row r="2501" spans="1:11" x14ac:dyDescent="0.25">
      <c r="A2501">
        <v>12.035073024320816</v>
      </c>
      <c r="B2501">
        <v>54</v>
      </c>
      <c r="C2501">
        <f t="shared" si="76"/>
        <v>2916</v>
      </c>
      <c r="E2501" s="33"/>
      <c r="F2501" s="50">
        <v>4.0958849557522141</v>
      </c>
      <c r="G2501" s="2">
        <v>70</v>
      </c>
      <c r="H2501" s="2">
        <f t="shared" si="77"/>
        <v>4900</v>
      </c>
      <c r="I2501" s="2"/>
      <c r="K2501" s="2"/>
    </row>
    <row r="2502" spans="1:11" x14ac:dyDescent="0.25">
      <c r="A2502">
        <v>12.035073024320816</v>
      </c>
      <c r="B2502">
        <v>53</v>
      </c>
      <c r="C2502">
        <f t="shared" si="76"/>
        <v>2809</v>
      </c>
      <c r="E2502" s="33"/>
      <c r="F2502" s="50">
        <v>4.0958849557522141</v>
      </c>
      <c r="G2502" s="2">
        <v>68</v>
      </c>
      <c r="H2502" s="2">
        <f t="shared" si="77"/>
        <v>4624</v>
      </c>
      <c r="I2502" s="2"/>
      <c r="K2502" s="2"/>
    </row>
    <row r="2503" spans="1:11" x14ac:dyDescent="0.25">
      <c r="A2503">
        <v>12.035073024320816</v>
      </c>
      <c r="B2503">
        <v>54</v>
      </c>
      <c r="C2503">
        <f t="shared" si="76"/>
        <v>2916</v>
      </c>
      <c r="E2503" s="33"/>
      <c r="F2503" s="50">
        <v>4.0958849557522141</v>
      </c>
      <c r="G2503" s="2">
        <v>61</v>
      </c>
      <c r="H2503" s="2">
        <f t="shared" si="77"/>
        <v>3721</v>
      </c>
      <c r="I2503" s="2"/>
      <c r="K2503" s="2"/>
    </row>
    <row r="2504" spans="1:11" x14ac:dyDescent="0.25">
      <c r="A2504">
        <v>12.035073024320816</v>
      </c>
      <c r="B2504">
        <v>40</v>
      </c>
      <c r="C2504">
        <f t="shared" si="76"/>
        <v>1600</v>
      </c>
      <c r="E2504" s="33"/>
      <c r="F2504" s="50">
        <v>4.0958849557522141</v>
      </c>
      <c r="G2504" s="2">
        <v>57</v>
      </c>
      <c r="H2504" s="2">
        <f t="shared" si="77"/>
        <v>3249</v>
      </c>
      <c r="I2504" s="2"/>
      <c r="K2504" s="2"/>
    </row>
    <row r="2505" spans="1:11" x14ac:dyDescent="0.25">
      <c r="A2505">
        <v>12.035073024320816</v>
      </c>
      <c r="B2505">
        <v>41</v>
      </c>
      <c r="C2505">
        <f t="shared" si="76"/>
        <v>1681</v>
      </c>
      <c r="E2505" s="33"/>
      <c r="F2505" s="50">
        <v>4.0958849557522141</v>
      </c>
      <c r="G2505" s="2">
        <v>57</v>
      </c>
      <c r="H2505" s="2">
        <f t="shared" si="77"/>
        <v>3249</v>
      </c>
      <c r="I2505" s="2"/>
      <c r="K2505" s="2"/>
    </row>
    <row r="2506" spans="1:11" x14ac:dyDescent="0.25">
      <c r="A2506">
        <v>12.035073024320816</v>
      </c>
      <c r="B2506">
        <v>43</v>
      </c>
      <c r="C2506">
        <f t="shared" si="76"/>
        <v>1849</v>
      </c>
      <c r="E2506" s="33"/>
      <c r="F2506" s="50">
        <v>4.0958849557522141</v>
      </c>
      <c r="G2506" s="2">
        <v>61</v>
      </c>
      <c r="H2506" s="2">
        <f t="shared" si="77"/>
        <v>3721</v>
      </c>
      <c r="I2506" s="2"/>
      <c r="K2506" s="2"/>
    </row>
    <row r="2507" spans="1:11" x14ac:dyDescent="0.25">
      <c r="A2507">
        <v>12.035073024320816</v>
      </c>
      <c r="B2507">
        <v>44</v>
      </c>
      <c r="C2507">
        <f t="shared" si="76"/>
        <v>1936</v>
      </c>
      <c r="E2507" s="33"/>
      <c r="F2507" s="50">
        <v>4.0958849557522141</v>
      </c>
      <c r="G2507" s="2">
        <v>64</v>
      </c>
      <c r="H2507" s="2">
        <f t="shared" si="77"/>
        <v>4096</v>
      </c>
      <c r="I2507" s="2"/>
      <c r="K2507" s="2"/>
    </row>
    <row r="2508" spans="1:11" x14ac:dyDescent="0.25">
      <c r="A2508">
        <v>12.035073024320816</v>
      </c>
      <c r="B2508">
        <v>47</v>
      </c>
      <c r="C2508">
        <f t="shared" si="76"/>
        <v>2209</v>
      </c>
      <c r="E2508" s="33"/>
      <c r="F2508" s="50">
        <v>4.0958849557522141</v>
      </c>
      <c r="G2508" s="2">
        <v>62</v>
      </c>
      <c r="H2508" s="2">
        <f t="shared" si="77"/>
        <v>3844</v>
      </c>
      <c r="I2508" s="2"/>
      <c r="K2508" s="2"/>
    </row>
    <row r="2509" spans="1:11" x14ac:dyDescent="0.25">
      <c r="A2509">
        <v>12.035073024320816</v>
      </c>
      <c r="B2509">
        <v>50</v>
      </c>
      <c r="C2509">
        <f t="shared" si="76"/>
        <v>2500</v>
      </c>
      <c r="E2509" s="33"/>
      <c r="F2509" s="50">
        <v>4.0958849557522141</v>
      </c>
      <c r="G2509" s="2">
        <v>66</v>
      </c>
      <c r="H2509" s="2">
        <f t="shared" si="77"/>
        <v>4356</v>
      </c>
      <c r="I2509" s="2"/>
      <c r="K2509" s="2"/>
    </row>
    <row r="2510" spans="1:11" x14ac:dyDescent="0.25">
      <c r="A2510">
        <v>12.035073024320816</v>
      </c>
      <c r="B2510">
        <v>52</v>
      </c>
      <c r="C2510">
        <f t="shared" si="76"/>
        <v>2704</v>
      </c>
      <c r="E2510" s="33"/>
      <c r="F2510" s="50">
        <v>4.0958849557522141</v>
      </c>
      <c r="G2510" s="2">
        <v>70</v>
      </c>
      <c r="H2510" s="2">
        <f t="shared" si="77"/>
        <v>4900</v>
      </c>
      <c r="I2510" s="2"/>
      <c r="K2510" s="2"/>
    </row>
    <row r="2511" spans="1:11" x14ac:dyDescent="0.25">
      <c r="A2511">
        <v>12.035073024320816</v>
      </c>
      <c r="B2511">
        <v>54</v>
      </c>
      <c r="C2511">
        <f t="shared" si="76"/>
        <v>2916</v>
      </c>
      <c r="E2511" s="33"/>
      <c r="F2511" s="50">
        <v>4.0958849557522141</v>
      </c>
      <c r="G2511" s="2">
        <v>69</v>
      </c>
      <c r="H2511" s="2">
        <f t="shared" si="77"/>
        <v>4761</v>
      </c>
      <c r="I2511" s="2"/>
      <c r="K2511" s="2"/>
    </row>
    <row r="2512" spans="1:11" x14ac:dyDescent="0.25">
      <c r="A2512">
        <v>12.035073024320816</v>
      </c>
      <c r="B2512">
        <v>57</v>
      </c>
      <c r="C2512">
        <f t="shared" si="76"/>
        <v>3249</v>
      </c>
      <c r="E2512" s="33"/>
      <c r="F2512" s="50">
        <v>4.0958849557522141</v>
      </c>
      <c r="G2512" s="2">
        <v>68</v>
      </c>
      <c r="H2512" s="2">
        <f t="shared" si="77"/>
        <v>4624</v>
      </c>
      <c r="I2512" s="2"/>
      <c r="K2512" s="2"/>
    </row>
    <row r="2513" spans="1:11" x14ac:dyDescent="0.25">
      <c r="A2513">
        <v>12.035073024320816</v>
      </c>
      <c r="B2513">
        <v>57</v>
      </c>
      <c r="C2513">
        <f t="shared" si="76"/>
        <v>3249</v>
      </c>
      <c r="E2513" s="33"/>
      <c r="F2513" s="50">
        <v>4.0958849557522141</v>
      </c>
      <c r="G2513" s="2">
        <v>68</v>
      </c>
      <c r="H2513" s="2">
        <f t="shared" si="77"/>
        <v>4624</v>
      </c>
      <c r="I2513" s="2"/>
      <c r="K2513" s="2"/>
    </row>
    <row r="2514" spans="1:11" x14ac:dyDescent="0.25">
      <c r="A2514">
        <v>12.035073024320816</v>
      </c>
      <c r="B2514">
        <v>57</v>
      </c>
      <c r="C2514">
        <f t="shared" si="76"/>
        <v>3249</v>
      </c>
      <c r="E2514" s="33"/>
      <c r="F2514" s="50">
        <v>4.0958849557522141</v>
      </c>
      <c r="G2514" s="2">
        <v>68</v>
      </c>
      <c r="H2514" s="2">
        <f t="shared" si="77"/>
        <v>4624</v>
      </c>
      <c r="I2514" s="2"/>
      <c r="K2514" s="2"/>
    </row>
    <row r="2515" spans="1:11" x14ac:dyDescent="0.25">
      <c r="A2515">
        <v>12.035073024320816</v>
      </c>
      <c r="B2515">
        <v>57</v>
      </c>
      <c r="C2515">
        <f t="shared" si="76"/>
        <v>3249</v>
      </c>
      <c r="E2515" s="33"/>
      <c r="F2515" s="50">
        <v>4.0958849557522141</v>
      </c>
      <c r="G2515" s="2">
        <v>65</v>
      </c>
      <c r="H2515" s="2">
        <f t="shared" si="77"/>
        <v>4225</v>
      </c>
      <c r="I2515" s="2"/>
      <c r="K2515" s="2"/>
    </row>
    <row r="2516" spans="1:11" x14ac:dyDescent="0.25">
      <c r="A2516">
        <v>12.035073024320816</v>
      </c>
      <c r="B2516">
        <v>56</v>
      </c>
      <c r="C2516">
        <f t="shared" si="76"/>
        <v>3136</v>
      </c>
      <c r="E2516" s="33"/>
      <c r="F2516" s="50">
        <v>4.0958849557522141</v>
      </c>
      <c r="G2516" s="2">
        <v>63</v>
      </c>
      <c r="H2516" s="2">
        <f t="shared" si="77"/>
        <v>3969</v>
      </c>
      <c r="I2516" s="2"/>
      <c r="K2516" s="2"/>
    </row>
    <row r="2517" spans="1:11" x14ac:dyDescent="0.25">
      <c r="A2517">
        <v>12.035073024320816</v>
      </c>
      <c r="B2517">
        <v>42</v>
      </c>
      <c r="C2517">
        <f t="shared" si="76"/>
        <v>1764</v>
      </c>
      <c r="E2517" s="33"/>
      <c r="F2517" s="50">
        <v>4.0958849557522141</v>
      </c>
      <c r="G2517" s="2">
        <v>63</v>
      </c>
      <c r="H2517" s="2">
        <f t="shared" si="77"/>
        <v>3969</v>
      </c>
      <c r="I2517" s="2"/>
      <c r="K2517" s="2"/>
    </row>
    <row r="2518" spans="1:11" x14ac:dyDescent="0.25">
      <c r="A2518">
        <v>12.035073024320816</v>
      </c>
      <c r="B2518">
        <v>43</v>
      </c>
      <c r="C2518">
        <f t="shared" si="76"/>
        <v>1849</v>
      </c>
      <c r="E2518" s="33"/>
      <c r="F2518" s="50">
        <v>4.0958849557522141</v>
      </c>
      <c r="G2518" s="2">
        <v>61</v>
      </c>
      <c r="H2518" s="2">
        <f t="shared" si="77"/>
        <v>3721</v>
      </c>
      <c r="I2518" s="2"/>
      <c r="K2518" s="2"/>
    </row>
    <row r="2519" spans="1:11" x14ac:dyDescent="0.25">
      <c r="A2519">
        <v>12.035073024320816</v>
      </c>
      <c r="B2519">
        <v>45</v>
      </c>
      <c r="C2519">
        <f t="shared" si="76"/>
        <v>2025</v>
      </c>
      <c r="E2519" s="33"/>
      <c r="F2519" s="50">
        <v>4.0958849557522141</v>
      </c>
      <c r="G2519" s="2">
        <v>67</v>
      </c>
      <c r="H2519" s="2">
        <f t="shared" si="77"/>
        <v>4489</v>
      </c>
      <c r="I2519" s="2"/>
      <c r="K2519" s="2"/>
    </row>
    <row r="2520" spans="1:11" x14ac:dyDescent="0.25">
      <c r="A2520">
        <v>12.035073024320816</v>
      </c>
      <c r="B2520">
        <v>47</v>
      </c>
      <c r="C2520">
        <f t="shared" si="76"/>
        <v>2209</v>
      </c>
      <c r="E2520" s="33"/>
      <c r="F2520" s="50">
        <v>4.0958849557522141</v>
      </c>
      <c r="G2520" s="2">
        <v>66</v>
      </c>
      <c r="H2520" s="2">
        <f t="shared" si="77"/>
        <v>4356</v>
      </c>
      <c r="I2520" s="2"/>
      <c r="K2520" s="2"/>
    </row>
    <row r="2521" spans="1:11" x14ac:dyDescent="0.25">
      <c r="A2521">
        <v>12.035073024320816</v>
      </c>
      <c r="B2521">
        <v>50</v>
      </c>
      <c r="C2521">
        <f t="shared" si="76"/>
        <v>2500</v>
      </c>
      <c r="E2521" s="33"/>
      <c r="F2521" s="50">
        <v>4.0958849557522141</v>
      </c>
      <c r="G2521" s="2">
        <v>69</v>
      </c>
      <c r="H2521" s="2">
        <f t="shared" si="77"/>
        <v>4761</v>
      </c>
      <c r="I2521" s="2"/>
      <c r="K2521" s="2"/>
    </row>
    <row r="2522" spans="1:11" x14ac:dyDescent="0.25">
      <c r="A2522">
        <v>12.035073024320816</v>
      </c>
      <c r="B2522">
        <v>52</v>
      </c>
      <c r="C2522">
        <f t="shared" si="76"/>
        <v>2704</v>
      </c>
      <c r="E2522" s="33"/>
      <c r="F2522" s="50">
        <v>4.0958849557522141</v>
      </c>
      <c r="G2522" s="2">
        <v>68</v>
      </c>
      <c r="H2522" s="2">
        <f t="shared" si="77"/>
        <v>4624</v>
      </c>
      <c r="I2522" s="2"/>
      <c r="K2522" s="2"/>
    </row>
    <row r="2523" spans="1:11" x14ac:dyDescent="0.25">
      <c r="A2523">
        <v>12.035073024320816</v>
      </c>
      <c r="B2523">
        <v>56</v>
      </c>
      <c r="C2523">
        <f t="shared" ref="C2523:C2586" si="78">B2523^2</f>
        <v>3136</v>
      </c>
      <c r="E2523" s="33"/>
      <c r="F2523" s="50">
        <v>4.0958849557522141</v>
      </c>
      <c r="G2523" s="2">
        <v>67</v>
      </c>
      <c r="H2523" s="2">
        <f t="shared" ref="H2523:H2586" si="79">G2523^2</f>
        <v>4489</v>
      </c>
      <c r="I2523" s="2"/>
      <c r="K2523" s="2"/>
    </row>
    <row r="2524" spans="1:11" x14ac:dyDescent="0.25">
      <c r="A2524">
        <v>12.035073024320816</v>
      </c>
      <c r="B2524">
        <v>59</v>
      </c>
      <c r="C2524">
        <f t="shared" si="78"/>
        <v>3481</v>
      </c>
      <c r="E2524" s="33"/>
      <c r="F2524" s="50">
        <v>4.0958849557522141</v>
      </c>
      <c r="G2524" s="2">
        <v>64</v>
      </c>
      <c r="H2524" s="2">
        <f t="shared" si="79"/>
        <v>4096</v>
      </c>
      <c r="I2524" s="2"/>
      <c r="K2524" s="2"/>
    </row>
    <row r="2525" spans="1:11" x14ac:dyDescent="0.25">
      <c r="A2525">
        <v>12.035073024320816</v>
      </c>
      <c r="B2525">
        <v>60</v>
      </c>
      <c r="C2525">
        <f t="shared" si="78"/>
        <v>3600</v>
      </c>
      <c r="E2525" s="33"/>
      <c r="F2525" s="50">
        <v>4.0958849557522141</v>
      </c>
      <c r="G2525" s="2">
        <v>63</v>
      </c>
      <c r="H2525" s="2">
        <f t="shared" si="79"/>
        <v>3969</v>
      </c>
      <c r="I2525" s="2"/>
      <c r="K2525" s="2"/>
    </row>
    <row r="2526" spans="1:11" x14ac:dyDescent="0.25">
      <c r="A2526">
        <v>12.035073024320816</v>
      </c>
      <c r="B2526">
        <v>62</v>
      </c>
      <c r="C2526">
        <f t="shared" si="78"/>
        <v>3844</v>
      </c>
      <c r="E2526" s="33"/>
      <c r="F2526" s="50">
        <v>4.0958849557522141</v>
      </c>
      <c r="G2526" s="2">
        <v>64</v>
      </c>
      <c r="H2526" s="2">
        <f t="shared" si="79"/>
        <v>4096</v>
      </c>
      <c r="I2526" s="2"/>
      <c r="K2526" s="2"/>
    </row>
    <row r="2527" spans="1:11" x14ac:dyDescent="0.25">
      <c r="A2527">
        <v>12.035073024320816</v>
      </c>
      <c r="B2527">
        <v>63</v>
      </c>
      <c r="C2527">
        <f t="shared" si="78"/>
        <v>3969</v>
      </c>
      <c r="E2527" s="33"/>
      <c r="F2527" s="50">
        <v>4.0958849557522141</v>
      </c>
      <c r="G2527" s="2">
        <v>57</v>
      </c>
      <c r="H2527" s="2">
        <f t="shared" si="79"/>
        <v>3249</v>
      </c>
      <c r="I2527" s="2"/>
      <c r="K2527" s="2"/>
    </row>
    <row r="2528" spans="1:11" x14ac:dyDescent="0.25">
      <c r="A2528">
        <v>12.035073024320816</v>
      </c>
      <c r="B2528">
        <v>50</v>
      </c>
      <c r="C2528">
        <f t="shared" si="78"/>
        <v>2500</v>
      </c>
      <c r="E2528" s="33"/>
      <c r="F2528" s="50">
        <v>4.0958849557522141</v>
      </c>
      <c r="G2528" s="2">
        <v>60</v>
      </c>
      <c r="H2528" s="2">
        <f t="shared" si="79"/>
        <v>3600</v>
      </c>
      <c r="I2528" s="2"/>
      <c r="K2528" s="2"/>
    </row>
    <row r="2529" spans="1:11" x14ac:dyDescent="0.25">
      <c r="A2529">
        <v>12.035073024320816</v>
      </c>
      <c r="B2529">
        <v>53</v>
      </c>
      <c r="C2529">
        <f t="shared" si="78"/>
        <v>2809</v>
      </c>
      <c r="E2529" s="33"/>
      <c r="F2529" s="50">
        <v>4.0958849557522141</v>
      </c>
      <c r="G2529" s="2">
        <v>62</v>
      </c>
      <c r="H2529" s="2">
        <f t="shared" si="79"/>
        <v>3844</v>
      </c>
      <c r="I2529" s="2"/>
      <c r="K2529" s="2"/>
    </row>
    <row r="2530" spans="1:11" x14ac:dyDescent="0.25">
      <c r="A2530">
        <v>12.035073024320816</v>
      </c>
      <c r="B2530">
        <v>56</v>
      </c>
      <c r="C2530">
        <f t="shared" si="78"/>
        <v>3136</v>
      </c>
      <c r="E2530" s="33"/>
      <c r="F2530" s="50">
        <v>4.0958849557522141</v>
      </c>
      <c r="G2530" s="2">
        <v>63</v>
      </c>
      <c r="H2530" s="2">
        <f t="shared" si="79"/>
        <v>3969</v>
      </c>
      <c r="I2530" s="2"/>
      <c r="K2530" s="2"/>
    </row>
    <row r="2531" spans="1:11" x14ac:dyDescent="0.25">
      <c r="A2531">
        <v>12.035073024320816</v>
      </c>
      <c r="B2531">
        <v>59</v>
      </c>
      <c r="C2531">
        <f t="shared" si="78"/>
        <v>3481</v>
      </c>
      <c r="E2531" s="33"/>
      <c r="F2531" s="50">
        <v>4.0958849557522141</v>
      </c>
      <c r="G2531" s="2">
        <v>67</v>
      </c>
      <c r="H2531" s="2">
        <f t="shared" si="79"/>
        <v>4489</v>
      </c>
      <c r="I2531" s="2"/>
      <c r="K2531" s="2"/>
    </row>
    <row r="2532" spans="1:11" x14ac:dyDescent="0.25">
      <c r="A2532">
        <v>12.035073024320816</v>
      </c>
      <c r="B2532">
        <v>62</v>
      </c>
      <c r="C2532">
        <f t="shared" si="78"/>
        <v>3844</v>
      </c>
      <c r="E2532" s="33"/>
      <c r="F2532" s="50">
        <v>4.0958849557522141</v>
      </c>
      <c r="G2532" s="2">
        <v>69</v>
      </c>
      <c r="H2532" s="2">
        <f t="shared" si="79"/>
        <v>4761</v>
      </c>
      <c r="I2532" s="2"/>
      <c r="K2532" s="2"/>
    </row>
    <row r="2533" spans="1:11" x14ac:dyDescent="0.25">
      <c r="A2533">
        <v>12.035073024320816</v>
      </c>
      <c r="B2533">
        <v>64</v>
      </c>
      <c r="C2533">
        <f t="shared" si="78"/>
        <v>4096</v>
      </c>
      <c r="E2533" s="33"/>
      <c r="F2533" s="50">
        <v>4.0958849557522141</v>
      </c>
      <c r="G2533" s="2">
        <v>71</v>
      </c>
      <c r="H2533" s="2">
        <f t="shared" si="79"/>
        <v>5041</v>
      </c>
      <c r="I2533" s="2"/>
      <c r="K2533" s="2"/>
    </row>
    <row r="2534" spans="1:11" x14ac:dyDescent="0.25">
      <c r="A2534">
        <v>12.035073024320816</v>
      </c>
      <c r="B2534">
        <v>66</v>
      </c>
      <c r="C2534">
        <f t="shared" si="78"/>
        <v>4356</v>
      </c>
      <c r="E2534" s="33"/>
      <c r="F2534" s="50">
        <v>4.0958849557522141</v>
      </c>
      <c r="G2534" s="2">
        <v>77</v>
      </c>
      <c r="H2534" s="2">
        <f t="shared" si="79"/>
        <v>5929</v>
      </c>
      <c r="I2534" s="2"/>
      <c r="K2534" s="2"/>
    </row>
    <row r="2535" spans="1:11" x14ac:dyDescent="0.25">
      <c r="A2535">
        <v>12.035073024320816</v>
      </c>
      <c r="B2535">
        <v>68</v>
      </c>
      <c r="C2535">
        <f t="shared" si="78"/>
        <v>4624</v>
      </c>
      <c r="E2535" s="33"/>
      <c r="F2535" s="50">
        <v>4.0958849557522141</v>
      </c>
      <c r="G2535" s="2">
        <v>77</v>
      </c>
      <c r="H2535" s="2">
        <f t="shared" si="79"/>
        <v>5929</v>
      </c>
      <c r="I2535" s="2"/>
      <c r="K2535" s="2"/>
    </row>
    <row r="2536" spans="1:11" x14ac:dyDescent="0.25">
      <c r="A2536">
        <v>12.035073024320816</v>
      </c>
      <c r="B2536">
        <v>69</v>
      </c>
      <c r="C2536">
        <f t="shared" si="78"/>
        <v>4761</v>
      </c>
      <c r="E2536" s="33"/>
      <c r="F2536" s="50">
        <v>4.0958849557522141</v>
      </c>
      <c r="G2536" s="2">
        <v>78</v>
      </c>
      <c r="H2536" s="2">
        <f t="shared" si="79"/>
        <v>6084</v>
      </c>
      <c r="I2536" s="2"/>
      <c r="K2536" s="2"/>
    </row>
    <row r="2537" spans="1:11" x14ac:dyDescent="0.25">
      <c r="A2537">
        <v>12.035073024320816</v>
      </c>
      <c r="B2537">
        <v>70</v>
      </c>
      <c r="C2537">
        <f t="shared" si="78"/>
        <v>4900</v>
      </c>
      <c r="E2537" s="33"/>
      <c r="F2537" s="50">
        <v>4.0958849557522141</v>
      </c>
      <c r="G2537" s="2">
        <v>77</v>
      </c>
      <c r="H2537" s="2">
        <f t="shared" si="79"/>
        <v>5929</v>
      </c>
      <c r="I2537" s="2"/>
      <c r="K2537" s="2"/>
    </row>
    <row r="2538" spans="1:11" x14ac:dyDescent="0.25">
      <c r="A2538">
        <v>12.035073024320816</v>
      </c>
      <c r="B2538">
        <v>57</v>
      </c>
      <c r="C2538">
        <f t="shared" si="78"/>
        <v>3249</v>
      </c>
      <c r="E2538" s="33"/>
      <c r="F2538" s="50">
        <v>4.0958849557522141</v>
      </c>
      <c r="G2538" s="2">
        <v>76</v>
      </c>
      <c r="H2538" s="2">
        <f t="shared" si="79"/>
        <v>5776</v>
      </c>
      <c r="I2538" s="2"/>
      <c r="K2538" s="2"/>
    </row>
    <row r="2539" spans="1:11" x14ac:dyDescent="0.25">
      <c r="A2539">
        <v>12.035073024320816</v>
      </c>
      <c r="B2539">
        <v>57</v>
      </c>
      <c r="C2539">
        <f t="shared" si="78"/>
        <v>3249</v>
      </c>
      <c r="E2539" s="33"/>
      <c r="F2539" s="50">
        <v>4.0958849557522141</v>
      </c>
      <c r="G2539" s="2">
        <v>77</v>
      </c>
      <c r="H2539" s="2">
        <f t="shared" si="79"/>
        <v>5929</v>
      </c>
      <c r="I2539" s="2"/>
      <c r="K2539" s="2"/>
    </row>
    <row r="2540" spans="1:11" x14ac:dyDescent="0.25">
      <c r="A2540">
        <v>12.035073024320816</v>
      </c>
      <c r="B2540">
        <v>61</v>
      </c>
      <c r="C2540">
        <f t="shared" si="78"/>
        <v>3721</v>
      </c>
      <c r="E2540" s="33"/>
      <c r="F2540" s="50">
        <v>4.0958849557522141</v>
      </c>
      <c r="G2540" s="2">
        <v>56</v>
      </c>
      <c r="H2540" s="2">
        <f t="shared" si="79"/>
        <v>3136</v>
      </c>
      <c r="I2540" s="2"/>
      <c r="K2540" s="2"/>
    </row>
    <row r="2541" spans="1:11" x14ac:dyDescent="0.25">
      <c r="A2541">
        <v>12.035073024320816</v>
      </c>
      <c r="B2541">
        <v>64</v>
      </c>
      <c r="C2541">
        <f t="shared" si="78"/>
        <v>4096</v>
      </c>
      <c r="E2541" s="33"/>
      <c r="F2541" s="50">
        <v>4.0958849557522141</v>
      </c>
      <c r="G2541" s="2">
        <v>57</v>
      </c>
      <c r="H2541" s="2">
        <f t="shared" si="79"/>
        <v>3249</v>
      </c>
      <c r="I2541" s="2"/>
      <c r="K2541" s="2"/>
    </row>
    <row r="2542" spans="1:11" x14ac:dyDescent="0.25">
      <c r="A2542">
        <v>12.035073024320816</v>
      </c>
      <c r="B2542">
        <v>62</v>
      </c>
      <c r="C2542">
        <f t="shared" si="78"/>
        <v>3844</v>
      </c>
      <c r="E2542" s="33"/>
      <c r="F2542" s="50">
        <v>4.0958849557522141</v>
      </c>
      <c r="G2542" s="2">
        <v>60</v>
      </c>
      <c r="H2542" s="2">
        <f t="shared" si="79"/>
        <v>3600</v>
      </c>
      <c r="I2542" s="2"/>
      <c r="K2542" s="2"/>
    </row>
    <row r="2543" spans="1:11" x14ac:dyDescent="0.25">
      <c r="A2543">
        <v>12.035073024320816</v>
      </c>
      <c r="B2543">
        <v>66</v>
      </c>
      <c r="C2543">
        <f t="shared" si="78"/>
        <v>4356</v>
      </c>
      <c r="E2543" s="33"/>
      <c r="F2543" s="50">
        <v>4.0958849557522141</v>
      </c>
      <c r="G2543" s="2">
        <v>63</v>
      </c>
      <c r="H2543" s="2">
        <f t="shared" si="79"/>
        <v>3969</v>
      </c>
      <c r="I2543" s="2"/>
      <c r="K2543" s="2"/>
    </row>
    <row r="2544" spans="1:11" x14ac:dyDescent="0.25">
      <c r="A2544">
        <v>12.035073024320816</v>
      </c>
      <c r="B2544">
        <v>70</v>
      </c>
      <c r="C2544">
        <f t="shared" si="78"/>
        <v>4900</v>
      </c>
      <c r="E2544" s="33"/>
      <c r="F2544" s="50">
        <v>4.0958849557522141</v>
      </c>
      <c r="G2544" s="2">
        <v>63</v>
      </c>
      <c r="H2544" s="2">
        <f t="shared" si="79"/>
        <v>3969</v>
      </c>
      <c r="I2544" s="2"/>
      <c r="K2544" s="2"/>
    </row>
    <row r="2545" spans="1:11" x14ac:dyDescent="0.25">
      <c r="A2545">
        <v>12.035073024320816</v>
      </c>
      <c r="B2545">
        <v>69</v>
      </c>
      <c r="C2545">
        <f t="shared" si="78"/>
        <v>4761</v>
      </c>
      <c r="E2545" s="33"/>
      <c r="F2545" s="50">
        <v>4.0958849557522141</v>
      </c>
      <c r="G2545" s="2">
        <v>65</v>
      </c>
      <c r="H2545" s="2">
        <f t="shared" si="79"/>
        <v>4225</v>
      </c>
      <c r="I2545" s="2"/>
      <c r="K2545" s="2"/>
    </row>
    <row r="2546" spans="1:11" x14ac:dyDescent="0.25">
      <c r="A2546">
        <v>12.035073024320816</v>
      </c>
      <c r="B2546">
        <v>68</v>
      </c>
      <c r="C2546">
        <f t="shared" si="78"/>
        <v>4624</v>
      </c>
      <c r="E2546" s="33"/>
      <c r="F2546" s="50">
        <v>4.0958849557522141</v>
      </c>
      <c r="G2546" s="2">
        <v>66</v>
      </c>
      <c r="H2546" s="2">
        <f t="shared" si="79"/>
        <v>4356</v>
      </c>
      <c r="I2546" s="2"/>
      <c r="K2546" s="2"/>
    </row>
    <row r="2547" spans="1:11" x14ac:dyDescent="0.25">
      <c r="A2547">
        <v>12.035073024320816</v>
      </c>
      <c r="B2547">
        <v>68</v>
      </c>
      <c r="C2547">
        <f t="shared" si="78"/>
        <v>4624</v>
      </c>
      <c r="E2547" s="33"/>
      <c r="F2547" s="50">
        <v>4.0958849557522141</v>
      </c>
      <c r="G2547" s="2">
        <v>68</v>
      </c>
      <c r="H2547" s="2">
        <f t="shared" si="79"/>
        <v>4624</v>
      </c>
      <c r="I2547" s="2"/>
      <c r="K2547" s="2"/>
    </row>
    <row r="2548" spans="1:11" x14ac:dyDescent="0.25">
      <c r="A2548">
        <v>12.035073024320816</v>
      </c>
      <c r="B2548">
        <v>68</v>
      </c>
      <c r="C2548">
        <f t="shared" si="78"/>
        <v>4624</v>
      </c>
      <c r="E2548" s="33"/>
      <c r="F2548" s="50">
        <v>4.0958849557522141</v>
      </c>
      <c r="G2548" s="2">
        <v>68</v>
      </c>
      <c r="H2548" s="2">
        <f t="shared" si="79"/>
        <v>4624</v>
      </c>
      <c r="I2548" s="2"/>
      <c r="K2548" s="2"/>
    </row>
    <row r="2549" spans="1:11" x14ac:dyDescent="0.25">
      <c r="A2549">
        <v>12.035073024320816</v>
      </c>
      <c r="B2549">
        <v>63</v>
      </c>
      <c r="C2549">
        <f t="shared" si="78"/>
        <v>3969</v>
      </c>
      <c r="E2549" s="33"/>
      <c r="F2549" s="50">
        <v>4.0958849557522141</v>
      </c>
      <c r="G2549" s="2">
        <v>70</v>
      </c>
      <c r="H2549" s="2">
        <f t="shared" si="79"/>
        <v>4900</v>
      </c>
      <c r="I2549" s="2"/>
      <c r="K2549" s="2"/>
    </row>
    <row r="2550" spans="1:11" x14ac:dyDescent="0.25">
      <c r="A2550">
        <v>12.035073024320816</v>
      </c>
      <c r="B2550">
        <v>63</v>
      </c>
      <c r="C2550">
        <f t="shared" si="78"/>
        <v>3969</v>
      </c>
      <c r="E2550" s="33"/>
      <c r="F2550" s="50">
        <v>4.0958849557522141</v>
      </c>
      <c r="G2550" s="2">
        <v>54</v>
      </c>
      <c r="H2550" s="2">
        <f t="shared" si="79"/>
        <v>2916</v>
      </c>
      <c r="I2550" s="2"/>
      <c r="K2550" s="2"/>
    </row>
    <row r="2551" spans="1:11" x14ac:dyDescent="0.25">
      <c r="A2551">
        <v>12.035073024320816</v>
      </c>
      <c r="B2551">
        <v>61</v>
      </c>
      <c r="C2551">
        <f t="shared" si="78"/>
        <v>3721</v>
      </c>
      <c r="E2551" s="33"/>
      <c r="F2551" s="50">
        <v>4.0958849557522141</v>
      </c>
      <c r="G2551" s="2">
        <v>54</v>
      </c>
      <c r="H2551" s="2">
        <f t="shared" si="79"/>
        <v>2916</v>
      </c>
      <c r="I2551" s="2"/>
      <c r="K2551" s="2"/>
    </row>
    <row r="2552" spans="1:11" x14ac:dyDescent="0.25">
      <c r="A2552">
        <v>12.035073024320816</v>
      </c>
      <c r="B2552">
        <v>67</v>
      </c>
      <c r="C2552">
        <f t="shared" si="78"/>
        <v>4489</v>
      </c>
      <c r="E2552" s="33"/>
      <c r="F2552" s="50">
        <v>4.0958849557522141</v>
      </c>
      <c r="G2552" s="2">
        <v>54</v>
      </c>
      <c r="H2552" s="2">
        <f t="shared" si="79"/>
        <v>2916</v>
      </c>
      <c r="I2552" s="2"/>
      <c r="K2552" s="2"/>
    </row>
    <row r="2553" spans="1:11" x14ac:dyDescent="0.25">
      <c r="A2553">
        <v>12.035073024320816</v>
      </c>
      <c r="B2553">
        <v>66</v>
      </c>
      <c r="C2553">
        <f t="shared" si="78"/>
        <v>4356</v>
      </c>
      <c r="E2553" s="33"/>
      <c r="F2553" s="50">
        <v>4.0958849557522141</v>
      </c>
      <c r="G2553" s="2">
        <v>54</v>
      </c>
      <c r="H2553" s="2">
        <f t="shared" si="79"/>
        <v>2916</v>
      </c>
      <c r="I2553" s="2"/>
      <c r="K2553" s="2"/>
    </row>
    <row r="2554" spans="1:11" x14ac:dyDescent="0.25">
      <c r="A2554">
        <v>12.035073024320816</v>
      </c>
      <c r="B2554">
        <v>69</v>
      </c>
      <c r="C2554">
        <f t="shared" si="78"/>
        <v>4761</v>
      </c>
      <c r="E2554" s="33"/>
      <c r="F2554" s="50">
        <v>4.0958849557522141</v>
      </c>
      <c r="G2554" s="2">
        <v>55</v>
      </c>
      <c r="H2554" s="2">
        <f t="shared" si="79"/>
        <v>3025</v>
      </c>
      <c r="I2554" s="2"/>
      <c r="K2554" s="2"/>
    </row>
    <row r="2555" spans="1:11" x14ac:dyDescent="0.25">
      <c r="A2555">
        <v>12.035073024320816</v>
      </c>
      <c r="B2555">
        <v>68</v>
      </c>
      <c r="C2555">
        <f t="shared" si="78"/>
        <v>4624</v>
      </c>
      <c r="E2555" s="33"/>
      <c r="F2555" s="50">
        <v>4.0958849557522141</v>
      </c>
      <c r="G2555" s="2">
        <v>55</v>
      </c>
      <c r="H2555" s="2">
        <f t="shared" si="79"/>
        <v>3025</v>
      </c>
      <c r="I2555" s="2"/>
      <c r="K2555" s="2"/>
    </row>
    <row r="2556" spans="1:11" x14ac:dyDescent="0.25">
      <c r="A2556">
        <v>12.035073024320816</v>
      </c>
      <c r="B2556">
        <v>67</v>
      </c>
      <c r="C2556">
        <f t="shared" si="78"/>
        <v>4489</v>
      </c>
      <c r="E2556" s="33"/>
      <c r="F2556" s="50">
        <v>4.0958849557522141</v>
      </c>
      <c r="G2556" s="2">
        <v>56</v>
      </c>
      <c r="H2556" s="2">
        <f t="shared" si="79"/>
        <v>3136</v>
      </c>
      <c r="I2556" s="2"/>
      <c r="K2556" s="2"/>
    </row>
    <row r="2557" spans="1:11" x14ac:dyDescent="0.25">
      <c r="A2557">
        <v>12.035073024320816</v>
      </c>
      <c r="B2557">
        <v>64</v>
      </c>
      <c r="C2557">
        <f t="shared" si="78"/>
        <v>4096</v>
      </c>
      <c r="E2557" s="33"/>
      <c r="F2557" s="50">
        <v>4.0958849557522141</v>
      </c>
      <c r="G2557" s="2">
        <v>56</v>
      </c>
      <c r="H2557" s="2">
        <f t="shared" si="79"/>
        <v>3136</v>
      </c>
      <c r="I2557" s="2"/>
      <c r="K2557" s="2"/>
    </row>
    <row r="2558" spans="1:11" x14ac:dyDescent="0.25">
      <c r="A2558">
        <v>12.035073024320816</v>
      </c>
      <c r="B2558">
        <v>63</v>
      </c>
      <c r="C2558">
        <f t="shared" si="78"/>
        <v>3969</v>
      </c>
      <c r="E2558" s="33"/>
      <c r="F2558" s="50">
        <v>4.0958849557522141</v>
      </c>
      <c r="G2558" s="2">
        <v>58</v>
      </c>
      <c r="H2558" s="2">
        <f t="shared" si="79"/>
        <v>3364</v>
      </c>
      <c r="I2558" s="2"/>
      <c r="K2558" s="2"/>
    </row>
    <row r="2559" spans="1:11" x14ac:dyDescent="0.25">
      <c r="A2559">
        <v>12.035073024320816</v>
      </c>
      <c r="B2559">
        <v>64</v>
      </c>
      <c r="C2559">
        <f t="shared" si="78"/>
        <v>4096</v>
      </c>
      <c r="E2559" s="33"/>
      <c r="F2559" s="50">
        <v>4.0958849557522141</v>
      </c>
      <c r="G2559" s="2">
        <v>59</v>
      </c>
      <c r="H2559" s="2">
        <f t="shared" si="79"/>
        <v>3481</v>
      </c>
      <c r="I2559" s="2"/>
      <c r="K2559" s="2"/>
    </row>
    <row r="2560" spans="1:11" x14ac:dyDescent="0.25">
      <c r="A2560">
        <v>12.035073024320816</v>
      </c>
      <c r="B2560">
        <v>57</v>
      </c>
      <c r="C2560">
        <f t="shared" si="78"/>
        <v>3249</v>
      </c>
      <c r="E2560" s="33"/>
      <c r="F2560" s="50">
        <v>4.0958849557522141</v>
      </c>
      <c r="G2560" s="2">
        <v>60</v>
      </c>
      <c r="H2560" s="2">
        <f t="shared" si="79"/>
        <v>3600</v>
      </c>
      <c r="I2560" s="2"/>
      <c r="K2560" s="2"/>
    </row>
    <row r="2561" spans="1:11" x14ac:dyDescent="0.25">
      <c r="A2561">
        <v>12.035073024320816</v>
      </c>
      <c r="B2561">
        <v>60</v>
      </c>
      <c r="C2561">
        <f t="shared" si="78"/>
        <v>3600</v>
      </c>
      <c r="E2561" s="33"/>
      <c r="F2561" s="50">
        <v>4.0958849557522141</v>
      </c>
      <c r="G2561" s="2">
        <v>61</v>
      </c>
      <c r="H2561" s="2">
        <f t="shared" si="79"/>
        <v>3721</v>
      </c>
      <c r="I2561" s="2"/>
      <c r="K2561" s="2"/>
    </row>
    <row r="2562" spans="1:11" x14ac:dyDescent="0.25">
      <c r="A2562">
        <v>12.035073024320816</v>
      </c>
      <c r="B2562">
        <v>62</v>
      </c>
      <c r="C2562">
        <f t="shared" si="78"/>
        <v>3844</v>
      </c>
      <c r="E2562" s="33"/>
      <c r="F2562" s="50">
        <v>4.0958849557522141</v>
      </c>
      <c r="G2562" s="2">
        <v>53</v>
      </c>
      <c r="H2562" s="2">
        <f t="shared" si="79"/>
        <v>2809</v>
      </c>
      <c r="I2562" s="2"/>
      <c r="K2562" s="2"/>
    </row>
    <row r="2563" spans="1:11" x14ac:dyDescent="0.25">
      <c r="A2563">
        <v>12.035073024320816</v>
      </c>
      <c r="B2563">
        <v>63</v>
      </c>
      <c r="C2563">
        <f t="shared" si="78"/>
        <v>3969</v>
      </c>
      <c r="E2563" s="33"/>
      <c r="F2563" s="50">
        <v>4.0958849557522141</v>
      </c>
      <c r="G2563" s="2">
        <v>56</v>
      </c>
      <c r="H2563" s="2">
        <f t="shared" si="79"/>
        <v>3136</v>
      </c>
      <c r="I2563" s="2"/>
      <c r="K2563" s="2"/>
    </row>
    <row r="2564" spans="1:11" x14ac:dyDescent="0.25">
      <c r="A2564">
        <v>12.035073024320816</v>
      </c>
      <c r="B2564">
        <v>67</v>
      </c>
      <c r="C2564">
        <f t="shared" si="78"/>
        <v>4489</v>
      </c>
      <c r="E2564" s="33"/>
      <c r="F2564" s="50">
        <v>4.0958849557522141</v>
      </c>
      <c r="G2564" s="2">
        <v>59</v>
      </c>
      <c r="H2564" s="2">
        <f t="shared" si="79"/>
        <v>3481</v>
      </c>
      <c r="I2564" s="2"/>
      <c r="K2564" s="2"/>
    </row>
    <row r="2565" spans="1:11" x14ac:dyDescent="0.25">
      <c r="A2565">
        <v>12.035073024320816</v>
      </c>
      <c r="B2565">
        <v>69</v>
      </c>
      <c r="C2565">
        <f t="shared" si="78"/>
        <v>4761</v>
      </c>
      <c r="E2565" s="33"/>
      <c r="F2565" s="50">
        <v>4.0958849557522141</v>
      </c>
      <c r="G2565" s="2">
        <v>61</v>
      </c>
      <c r="H2565" s="2">
        <f t="shared" si="79"/>
        <v>3721</v>
      </c>
      <c r="I2565" s="2"/>
      <c r="K2565" s="2"/>
    </row>
    <row r="2566" spans="1:11" x14ac:dyDescent="0.25">
      <c r="A2566">
        <v>12.035073024320816</v>
      </c>
      <c r="B2566">
        <v>71</v>
      </c>
      <c r="C2566">
        <f t="shared" si="78"/>
        <v>5041</v>
      </c>
      <c r="E2566" s="33"/>
      <c r="F2566" s="50">
        <v>4.0958849557522141</v>
      </c>
      <c r="G2566" s="2">
        <v>63</v>
      </c>
      <c r="H2566" s="2">
        <f t="shared" si="79"/>
        <v>3969</v>
      </c>
      <c r="I2566" s="2"/>
      <c r="K2566" s="2"/>
    </row>
    <row r="2567" spans="1:11" x14ac:dyDescent="0.25">
      <c r="A2567">
        <v>12.035073024320816</v>
      </c>
      <c r="B2567">
        <v>77</v>
      </c>
      <c r="C2567">
        <f t="shared" si="78"/>
        <v>5929</v>
      </c>
      <c r="E2567" s="33"/>
      <c r="F2567" s="50">
        <v>4.0958849557522141</v>
      </c>
      <c r="G2567" s="2">
        <v>67</v>
      </c>
      <c r="H2567" s="2">
        <f t="shared" si="79"/>
        <v>4489</v>
      </c>
      <c r="I2567" s="2"/>
      <c r="K2567" s="2"/>
    </row>
    <row r="2568" spans="1:11" x14ac:dyDescent="0.25">
      <c r="A2568">
        <v>12.035073024320816</v>
      </c>
      <c r="B2568">
        <v>77</v>
      </c>
      <c r="C2568">
        <f t="shared" si="78"/>
        <v>5929</v>
      </c>
      <c r="E2568" s="33"/>
      <c r="F2568" s="50">
        <v>4.0958849557522141</v>
      </c>
      <c r="G2568" s="2">
        <v>65</v>
      </c>
      <c r="H2568" s="2">
        <f t="shared" si="79"/>
        <v>4225</v>
      </c>
      <c r="I2568" s="2"/>
      <c r="K2568" s="2"/>
    </row>
    <row r="2569" spans="1:11" x14ac:dyDescent="0.25">
      <c r="A2569">
        <v>12.035073024320816</v>
      </c>
      <c r="B2569">
        <v>78</v>
      </c>
      <c r="C2569">
        <f t="shared" si="78"/>
        <v>6084</v>
      </c>
      <c r="E2569" s="33"/>
      <c r="F2569" s="50">
        <v>4.0958849557522141</v>
      </c>
      <c r="G2569" s="2">
        <v>59</v>
      </c>
      <c r="H2569" s="2">
        <f t="shared" si="79"/>
        <v>3481</v>
      </c>
      <c r="I2569" s="2"/>
      <c r="K2569" s="2"/>
    </row>
    <row r="2570" spans="1:11" x14ac:dyDescent="0.25">
      <c r="A2570">
        <v>12.035073024320816</v>
      </c>
      <c r="B2570">
        <v>77</v>
      </c>
      <c r="C2570">
        <f t="shared" si="78"/>
        <v>5929</v>
      </c>
      <c r="E2570" s="33"/>
      <c r="F2570" s="50">
        <v>4.0958849557522141</v>
      </c>
      <c r="G2570" s="2">
        <v>61</v>
      </c>
      <c r="H2570" s="2">
        <f t="shared" si="79"/>
        <v>3721</v>
      </c>
      <c r="I2570" s="2"/>
      <c r="K2570" s="2"/>
    </row>
    <row r="2571" spans="1:11" x14ac:dyDescent="0.25">
      <c r="A2571">
        <v>12.035073024320816</v>
      </c>
      <c r="B2571">
        <v>76</v>
      </c>
      <c r="C2571">
        <f t="shared" si="78"/>
        <v>5776</v>
      </c>
      <c r="E2571" s="33"/>
      <c r="F2571" s="50">
        <v>4.0958849557522141</v>
      </c>
      <c r="G2571" s="2">
        <v>66</v>
      </c>
      <c r="H2571" s="2">
        <f t="shared" si="79"/>
        <v>4356</v>
      </c>
      <c r="I2571" s="2"/>
      <c r="K2571" s="2"/>
    </row>
    <row r="2572" spans="1:11" x14ac:dyDescent="0.25">
      <c r="A2572">
        <v>12.035073024320816</v>
      </c>
      <c r="B2572">
        <v>56</v>
      </c>
      <c r="C2572">
        <f t="shared" si="78"/>
        <v>3136</v>
      </c>
      <c r="E2572" s="33"/>
      <c r="F2572" s="50">
        <v>4.0958849557522141</v>
      </c>
      <c r="G2572" s="2">
        <v>63</v>
      </c>
      <c r="H2572" s="2">
        <f t="shared" si="79"/>
        <v>3969</v>
      </c>
      <c r="I2572" s="2"/>
      <c r="K2572" s="2"/>
    </row>
    <row r="2573" spans="1:11" x14ac:dyDescent="0.25">
      <c r="A2573">
        <v>12.035073024320816</v>
      </c>
      <c r="B2573">
        <v>57</v>
      </c>
      <c r="C2573">
        <f t="shared" si="78"/>
        <v>3249</v>
      </c>
      <c r="E2573" s="33"/>
      <c r="F2573" s="50">
        <v>4.0958849557522141</v>
      </c>
      <c r="G2573" s="2">
        <v>63</v>
      </c>
      <c r="H2573" s="2">
        <f t="shared" si="79"/>
        <v>3969</v>
      </c>
      <c r="I2573" s="2"/>
      <c r="K2573" s="2"/>
    </row>
    <row r="2574" spans="1:11" x14ac:dyDescent="0.25">
      <c r="A2574">
        <v>12.035073024320816</v>
      </c>
      <c r="B2574">
        <v>60</v>
      </c>
      <c r="C2574">
        <f t="shared" si="78"/>
        <v>3600</v>
      </c>
      <c r="E2574" s="33"/>
      <c r="F2574" s="50">
        <v>4.0958849557522141</v>
      </c>
      <c r="G2574" s="2">
        <v>62</v>
      </c>
      <c r="H2574" s="2">
        <f t="shared" si="79"/>
        <v>3844</v>
      </c>
      <c r="I2574" s="2"/>
      <c r="K2574" s="2"/>
    </row>
    <row r="2575" spans="1:11" x14ac:dyDescent="0.25">
      <c r="A2575">
        <v>12.035073024320816</v>
      </c>
      <c r="B2575">
        <v>63</v>
      </c>
      <c r="C2575">
        <f t="shared" si="78"/>
        <v>3969</v>
      </c>
      <c r="E2575" s="33"/>
      <c r="F2575" s="50">
        <v>4.0958849557522141</v>
      </c>
      <c r="G2575" s="2">
        <v>64</v>
      </c>
      <c r="H2575" s="2">
        <f t="shared" si="79"/>
        <v>4096</v>
      </c>
      <c r="I2575" s="2"/>
      <c r="K2575" s="2"/>
    </row>
    <row r="2576" spans="1:11" x14ac:dyDescent="0.25">
      <c r="A2576">
        <v>12.035073024320816</v>
      </c>
      <c r="B2576">
        <v>63</v>
      </c>
      <c r="C2576">
        <f t="shared" si="78"/>
        <v>3969</v>
      </c>
      <c r="E2576" s="33"/>
      <c r="F2576" s="50">
        <v>4.0958849557522141</v>
      </c>
      <c r="G2576" s="2">
        <v>63</v>
      </c>
      <c r="H2576" s="2">
        <f t="shared" si="79"/>
        <v>3969</v>
      </c>
      <c r="I2576" s="2"/>
      <c r="K2576" s="2"/>
    </row>
    <row r="2577" spans="1:11" x14ac:dyDescent="0.25">
      <c r="A2577">
        <v>12.035073024320816</v>
      </c>
      <c r="B2577">
        <v>65</v>
      </c>
      <c r="C2577">
        <f t="shared" si="78"/>
        <v>4225</v>
      </c>
      <c r="E2577" s="33"/>
      <c r="F2577" s="50">
        <v>4.0958849557522141</v>
      </c>
      <c r="G2577" s="2">
        <v>65</v>
      </c>
      <c r="H2577" s="2">
        <f t="shared" si="79"/>
        <v>4225</v>
      </c>
      <c r="I2577" s="2"/>
      <c r="K2577" s="2"/>
    </row>
    <row r="2578" spans="1:11" x14ac:dyDescent="0.25">
      <c r="A2578">
        <v>12.035073024320816</v>
      </c>
      <c r="B2578">
        <v>66</v>
      </c>
      <c r="C2578">
        <f t="shared" si="78"/>
        <v>4356</v>
      </c>
      <c r="E2578" s="33"/>
      <c r="F2578" s="50">
        <v>4.0958849557522141</v>
      </c>
      <c r="G2578" s="2">
        <v>65</v>
      </c>
      <c r="H2578" s="2">
        <f t="shared" si="79"/>
        <v>4225</v>
      </c>
      <c r="I2578" s="2"/>
      <c r="K2578" s="2"/>
    </row>
    <row r="2579" spans="1:11" x14ac:dyDescent="0.25">
      <c r="A2579">
        <v>12.035073024320816</v>
      </c>
      <c r="B2579">
        <v>68</v>
      </c>
      <c r="C2579">
        <f t="shared" si="78"/>
        <v>4624</v>
      </c>
      <c r="E2579" s="33"/>
      <c r="F2579" s="50">
        <v>4.0958849557522141</v>
      </c>
      <c r="G2579" s="2">
        <v>66</v>
      </c>
      <c r="H2579" s="2">
        <f t="shared" si="79"/>
        <v>4356</v>
      </c>
      <c r="I2579" s="2"/>
      <c r="K2579" s="2"/>
    </row>
    <row r="2580" spans="1:11" x14ac:dyDescent="0.25">
      <c r="A2580">
        <v>12.035073024320816</v>
      </c>
      <c r="B2580">
        <v>68</v>
      </c>
      <c r="C2580">
        <f t="shared" si="78"/>
        <v>4624</v>
      </c>
      <c r="E2580" s="33"/>
      <c r="F2580" s="50">
        <v>4.0958849557522141</v>
      </c>
      <c r="G2580" s="2">
        <v>68</v>
      </c>
      <c r="H2580" s="2">
        <f t="shared" si="79"/>
        <v>4624</v>
      </c>
      <c r="I2580" s="2"/>
      <c r="K2580" s="2"/>
    </row>
    <row r="2581" spans="1:11" x14ac:dyDescent="0.25">
      <c r="A2581">
        <v>12.035073024320816</v>
      </c>
      <c r="B2581">
        <v>70</v>
      </c>
      <c r="C2581">
        <f t="shared" si="78"/>
        <v>4900</v>
      </c>
      <c r="E2581" s="33"/>
      <c r="F2581" s="50">
        <v>4.0958849557522141</v>
      </c>
      <c r="G2581" s="2">
        <v>70</v>
      </c>
      <c r="H2581" s="2">
        <f t="shared" si="79"/>
        <v>4900</v>
      </c>
      <c r="I2581" s="2"/>
      <c r="K2581" s="2"/>
    </row>
    <row r="2582" spans="1:11" x14ac:dyDescent="0.25">
      <c r="A2582">
        <v>12.035073024320816</v>
      </c>
      <c r="B2582">
        <v>54</v>
      </c>
      <c r="C2582">
        <f t="shared" si="78"/>
        <v>2916</v>
      </c>
      <c r="E2582" s="33"/>
      <c r="F2582" s="50">
        <v>4.0958849557522141</v>
      </c>
      <c r="G2582" s="2">
        <v>71</v>
      </c>
      <c r="H2582" s="2">
        <f t="shared" si="79"/>
        <v>5041</v>
      </c>
      <c r="I2582" s="2"/>
      <c r="K2582" s="2"/>
    </row>
    <row r="2583" spans="1:11" x14ac:dyDescent="0.25">
      <c r="A2583">
        <v>12.035073024320816</v>
      </c>
      <c r="B2583">
        <v>54</v>
      </c>
      <c r="C2583">
        <f t="shared" si="78"/>
        <v>2916</v>
      </c>
      <c r="E2583" s="33"/>
      <c r="F2583" s="50">
        <v>4.0958849557522141</v>
      </c>
      <c r="G2583" s="2">
        <v>73</v>
      </c>
      <c r="H2583" s="2">
        <f t="shared" si="79"/>
        <v>5329</v>
      </c>
      <c r="I2583" s="2"/>
      <c r="K2583" s="2"/>
    </row>
    <row r="2584" spans="1:11" x14ac:dyDescent="0.25">
      <c r="A2584">
        <v>12.035073024320816</v>
      </c>
      <c r="B2584">
        <v>54</v>
      </c>
      <c r="C2584">
        <f t="shared" si="78"/>
        <v>2916</v>
      </c>
      <c r="E2584" s="33"/>
      <c r="F2584" s="50">
        <v>4.0958849557522141</v>
      </c>
      <c r="G2584" s="2">
        <v>73</v>
      </c>
      <c r="H2584" s="2">
        <f t="shared" si="79"/>
        <v>5329</v>
      </c>
      <c r="I2584" s="2"/>
      <c r="K2584" s="2"/>
    </row>
    <row r="2585" spans="1:11" x14ac:dyDescent="0.25">
      <c r="A2585">
        <v>12.035073024320816</v>
      </c>
      <c r="B2585">
        <v>54</v>
      </c>
      <c r="C2585">
        <f t="shared" si="78"/>
        <v>2916</v>
      </c>
      <c r="E2585" s="33"/>
      <c r="F2585" s="50">
        <v>4.0958849557522141</v>
      </c>
      <c r="G2585" s="2">
        <v>74</v>
      </c>
      <c r="H2585" s="2">
        <f t="shared" si="79"/>
        <v>5476</v>
      </c>
      <c r="I2585" s="2"/>
      <c r="K2585" s="2"/>
    </row>
    <row r="2586" spans="1:11" x14ac:dyDescent="0.25">
      <c r="A2586">
        <v>12.035073024320816</v>
      </c>
      <c r="B2586">
        <v>55</v>
      </c>
      <c r="C2586">
        <f t="shared" si="78"/>
        <v>3025</v>
      </c>
      <c r="E2586" s="33"/>
      <c r="F2586" s="50">
        <v>4.0958849557522141</v>
      </c>
      <c r="G2586" s="2">
        <v>74</v>
      </c>
      <c r="H2586" s="2">
        <f t="shared" si="79"/>
        <v>5476</v>
      </c>
      <c r="I2586" s="2"/>
      <c r="K2586" s="2"/>
    </row>
    <row r="2587" spans="1:11" x14ac:dyDescent="0.25">
      <c r="A2587">
        <v>12.035073024320816</v>
      </c>
      <c r="B2587">
        <v>55</v>
      </c>
      <c r="C2587">
        <f t="shared" ref="C2587:C2650" si="80">B2587^2</f>
        <v>3025</v>
      </c>
      <c r="E2587" s="33"/>
      <c r="F2587" s="50">
        <v>4.0958849557522141</v>
      </c>
      <c r="G2587" s="2">
        <v>59</v>
      </c>
      <c r="H2587" s="2">
        <f t="shared" ref="H2587:H2650" si="81">G2587^2</f>
        <v>3481</v>
      </c>
      <c r="I2587" s="2"/>
      <c r="K2587" s="2"/>
    </row>
    <row r="2588" spans="1:11" x14ac:dyDescent="0.25">
      <c r="A2588">
        <v>12.035073024320816</v>
      </c>
      <c r="B2588">
        <v>56</v>
      </c>
      <c r="C2588">
        <f t="shared" si="80"/>
        <v>3136</v>
      </c>
      <c r="E2588" s="33"/>
      <c r="F2588" s="50">
        <v>4.0958849557522141</v>
      </c>
      <c r="G2588" s="2">
        <v>60</v>
      </c>
      <c r="H2588" s="2">
        <f t="shared" si="81"/>
        <v>3600</v>
      </c>
      <c r="I2588" s="2"/>
      <c r="K2588" s="2"/>
    </row>
    <row r="2589" spans="1:11" x14ac:dyDescent="0.25">
      <c r="A2589">
        <v>12.035073024320816</v>
      </c>
      <c r="B2589">
        <v>56</v>
      </c>
      <c r="C2589">
        <f t="shared" si="80"/>
        <v>3136</v>
      </c>
      <c r="E2589" s="33"/>
      <c r="F2589" s="50">
        <v>4.0958849557522141</v>
      </c>
      <c r="G2589" s="2">
        <v>60</v>
      </c>
      <c r="H2589" s="2">
        <f t="shared" si="81"/>
        <v>3600</v>
      </c>
      <c r="I2589" s="2"/>
      <c r="K2589" s="2"/>
    </row>
    <row r="2590" spans="1:11" x14ac:dyDescent="0.25">
      <c r="A2590">
        <v>12.035073024320816</v>
      </c>
      <c r="B2590">
        <v>58</v>
      </c>
      <c r="C2590">
        <f t="shared" si="80"/>
        <v>3364</v>
      </c>
      <c r="E2590" s="33"/>
      <c r="F2590" s="50">
        <v>4.0958849557522141</v>
      </c>
      <c r="G2590" s="2">
        <v>62</v>
      </c>
      <c r="H2590" s="2">
        <f t="shared" si="81"/>
        <v>3844</v>
      </c>
      <c r="I2590" s="2"/>
      <c r="K2590" s="2"/>
    </row>
    <row r="2591" spans="1:11" x14ac:dyDescent="0.25">
      <c r="A2591">
        <v>12.035073024320816</v>
      </c>
      <c r="B2591">
        <v>59</v>
      </c>
      <c r="C2591">
        <f t="shared" si="80"/>
        <v>3481</v>
      </c>
      <c r="E2591" s="33"/>
      <c r="F2591" s="50">
        <v>4.0958849557522141</v>
      </c>
      <c r="G2591" s="2">
        <v>63</v>
      </c>
      <c r="H2591" s="2">
        <f t="shared" si="81"/>
        <v>3969</v>
      </c>
      <c r="I2591" s="2"/>
      <c r="K2591" s="2"/>
    </row>
    <row r="2592" spans="1:11" x14ac:dyDescent="0.25">
      <c r="A2592">
        <v>12.035073024320816</v>
      </c>
      <c r="B2592">
        <v>60</v>
      </c>
      <c r="C2592">
        <f t="shared" si="80"/>
        <v>3600</v>
      </c>
      <c r="E2592" s="33"/>
      <c r="F2592" s="50">
        <v>4.0958849557522141</v>
      </c>
      <c r="G2592" s="2">
        <v>63</v>
      </c>
      <c r="H2592" s="2">
        <f t="shared" si="81"/>
        <v>3969</v>
      </c>
      <c r="I2592" s="2"/>
      <c r="K2592" s="2"/>
    </row>
    <row r="2593" spans="1:11" x14ac:dyDescent="0.25">
      <c r="A2593">
        <v>12.035073024320816</v>
      </c>
      <c r="B2593">
        <v>61</v>
      </c>
      <c r="C2593">
        <f t="shared" si="80"/>
        <v>3721</v>
      </c>
      <c r="E2593" s="33"/>
      <c r="F2593" s="50">
        <v>4.0958849557522141</v>
      </c>
      <c r="G2593" s="2">
        <v>62</v>
      </c>
      <c r="H2593" s="2">
        <f t="shared" si="81"/>
        <v>3844</v>
      </c>
      <c r="I2593" s="2"/>
      <c r="K2593" s="2"/>
    </row>
    <row r="2594" spans="1:11" x14ac:dyDescent="0.25">
      <c r="A2594">
        <v>12.035073024320816</v>
      </c>
      <c r="B2594">
        <v>53</v>
      </c>
      <c r="C2594">
        <f t="shared" si="80"/>
        <v>2809</v>
      </c>
      <c r="E2594" s="33"/>
      <c r="F2594" s="50">
        <v>4.0958849557522141</v>
      </c>
      <c r="G2594" s="2">
        <v>63</v>
      </c>
      <c r="H2594" s="2">
        <f t="shared" si="81"/>
        <v>3969</v>
      </c>
      <c r="I2594" s="2"/>
      <c r="K2594" s="2"/>
    </row>
    <row r="2595" spans="1:11" x14ac:dyDescent="0.25">
      <c r="A2595">
        <v>12.035073024320816</v>
      </c>
      <c r="B2595">
        <v>56</v>
      </c>
      <c r="C2595">
        <f t="shared" si="80"/>
        <v>3136</v>
      </c>
      <c r="E2595" s="33"/>
      <c r="F2595" s="50">
        <v>4.0958849557522141</v>
      </c>
      <c r="G2595" s="2">
        <v>65</v>
      </c>
      <c r="H2595" s="2">
        <f t="shared" si="81"/>
        <v>4225</v>
      </c>
      <c r="I2595" s="2"/>
      <c r="K2595" s="2"/>
    </row>
    <row r="2596" spans="1:11" x14ac:dyDescent="0.25">
      <c r="A2596">
        <v>12.035073024320816</v>
      </c>
      <c r="B2596">
        <v>59</v>
      </c>
      <c r="C2596">
        <f t="shared" si="80"/>
        <v>3481</v>
      </c>
      <c r="E2596" s="33"/>
      <c r="F2596" s="50">
        <v>4.0958849557522141</v>
      </c>
      <c r="G2596" s="2">
        <v>67</v>
      </c>
      <c r="H2596" s="2">
        <f t="shared" si="81"/>
        <v>4489</v>
      </c>
      <c r="I2596" s="2"/>
      <c r="K2596" s="2"/>
    </row>
    <row r="2597" spans="1:11" x14ac:dyDescent="0.25">
      <c r="A2597">
        <v>12.035073024320816</v>
      </c>
      <c r="B2597">
        <v>61</v>
      </c>
      <c r="C2597">
        <f t="shared" si="80"/>
        <v>3721</v>
      </c>
      <c r="E2597" s="33"/>
      <c r="F2597" s="50">
        <v>4.0958849557522141</v>
      </c>
      <c r="G2597" s="2">
        <v>65</v>
      </c>
      <c r="H2597" s="2">
        <f t="shared" si="81"/>
        <v>4225</v>
      </c>
      <c r="I2597" s="2"/>
      <c r="K2597" s="2"/>
    </row>
    <row r="2598" spans="1:11" x14ac:dyDescent="0.25">
      <c r="A2598">
        <v>12.035073024320816</v>
      </c>
      <c r="B2598">
        <v>63</v>
      </c>
      <c r="C2598">
        <f t="shared" si="80"/>
        <v>3969</v>
      </c>
      <c r="E2598" s="33"/>
      <c r="F2598" s="50">
        <v>4.0958849557522141</v>
      </c>
      <c r="G2598" s="2">
        <v>52</v>
      </c>
      <c r="H2598" s="2">
        <f t="shared" si="81"/>
        <v>2704</v>
      </c>
      <c r="I2598" s="2"/>
      <c r="K2598" s="2"/>
    </row>
    <row r="2599" spans="1:11" x14ac:dyDescent="0.25">
      <c r="A2599">
        <v>12.035073024320816</v>
      </c>
      <c r="B2599">
        <v>67</v>
      </c>
      <c r="C2599">
        <f t="shared" si="80"/>
        <v>4489</v>
      </c>
      <c r="E2599" s="33"/>
      <c r="F2599" s="50">
        <v>4.0958849557522141</v>
      </c>
      <c r="G2599" s="2">
        <v>55</v>
      </c>
      <c r="H2599" s="2">
        <f t="shared" si="81"/>
        <v>3025</v>
      </c>
      <c r="I2599" s="2"/>
      <c r="K2599" s="2"/>
    </row>
    <row r="2600" spans="1:11" x14ac:dyDescent="0.25">
      <c r="A2600">
        <v>12.035073024320816</v>
      </c>
      <c r="B2600">
        <v>65</v>
      </c>
      <c r="C2600">
        <f t="shared" si="80"/>
        <v>4225</v>
      </c>
      <c r="E2600" s="33"/>
      <c r="F2600" s="50">
        <v>4.0958849557522141</v>
      </c>
      <c r="G2600" s="2">
        <v>58</v>
      </c>
      <c r="H2600" s="2">
        <f t="shared" si="81"/>
        <v>3364</v>
      </c>
      <c r="I2600" s="2"/>
      <c r="K2600" s="2"/>
    </row>
    <row r="2601" spans="1:11" x14ac:dyDescent="0.25">
      <c r="A2601">
        <v>12.035073024320816</v>
      </c>
      <c r="B2601">
        <v>59</v>
      </c>
      <c r="C2601">
        <f t="shared" si="80"/>
        <v>3481</v>
      </c>
      <c r="E2601" s="33"/>
      <c r="F2601" s="50">
        <v>4.0958849557522141</v>
      </c>
      <c r="G2601" s="2">
        <v>60</v>
      </c>
      <c r="H2601" s="2">
        <f t="shared" si="81"/>
        <v>3600</v>
      </c>
      <c r="I2601" s="2"/>
      <c r="K2601" s="2"/>
    </row>
    <row r="2602" spans="1:11" x14ac:dyDescent="0.25">
      <c r="A2602">
        <v>12.035073024320816</v>
      </c>
      <c r="B2602">
        <v>61</v>
      </c>
      <c r="C2602">
        <f t="shared" si="80"/>
        <v>3721</v>
      </c>
      <c r="E2602" s="33"/>
      <c r="F2602" s="50">
        <v>4.0958849557522141</v>
      </c>
      <c r="G2602" s="2">
        <v>62</v>
      </c>
      <c r="H2602" s="2">
        <f t="shared" si="81"/>
        <v>3844</v>
      </c>
      <c r="I2602" s="2"/>
      <c r="K2602" s="2"/>
    </row>
    <row r="2603" spans="1:11" x14ac:dyDescent="0.25">
      <c r="A2603">
        <v>12.035073024320816</v>
      </c>
      <c r="B2603">
        <v>66</v>
      </c>
      <c r="C2603">
        <f t="shared" si="80"/>
        <v>4356</v>
      </c>
      <c r="E2603" s="33"/>
      <c r="F2603" s="50">
        <v>4.0958849557522141</v>
      </c>
      <c r="G2603" s="2">
        <v>64</v>
      </c>
      <c r="H2603" s="2">
        <f t="shared" si="81"/>
        <v>4096</v>
      </c>
      <c r="I2603" s="2"/>
      <c r="K2603" s="2"/>
    </row>
    <row r="2604" spans="1:11" x14ac:dyDescent="0.25">
      <c r="A2604">
        <v>12.035073024320816</v>
      </c>
      <c r="B2604">
        <v>63</v>
      </c>
      <c r="C2604">
        <f t="shared" si="80"/>
        <v>3969</v>
      </c>
      <c r="E2604" s="33"/>
      <c r="F2604" s="50">
        <v>4.0958849557522141</v>
      </c>
      <c r="G2604" s="2">
        <v>65</v>
      </c>
      <c r="H2604" s="2">
        <f t="shared" si="81"/>
        <v>4225</v>
      </c>
      <c r="I2604" s="2"/>
      <c r="K2604" s="2"/>
    </row>
    <row r="2605" spans="1:11" x14ac:dyDescent="0.25">
      <c r="A2605">
        <v>12.035073024320816</v>
      </c>
      <c r="B2605">
        <v>63</v>
      </c>
      <c r="C2605">
        <f t="shared" si="80"/>
        <v>3969</v>
      </c>
      <c r="E2605" s="33"/>
      <c r="F2605" s="50">
        <v>4.0958849557522141</v>
      </c>
      <c r="G2605" s="2">
        <v>64</v>
      </c>
      <c r="H2605" s="2">
        <f t="shared" si="81"/>
        <v>4096</v>
      </c>
      <c r="I2605" s="2"/>
      <c r="K2605" s="2"/>
    </row>
    <row r="2606" spans="1:11" x14ac:dyDescent="0.25">
      <c r="A2606">
        <v>12.035073024320816</v>
      </c>
      <c r="B2606">
        <v>63</v>
      </c>
      <c r="C2606">
        <f t="shared" si="80"/>
        <v>3969</v>
      </c>
      <c r="E2606" s="33"/>
      <c r="F2606" s="50">
        <v>4.0958849557522141</v>
      </c>
      <c r="G2606" s="2">
        <v>64</v>
      </c>
      <c r="H2606" s="2">
        <f t="shared" si="81"/>
        <v>4096</v>
      </c>
      <c r="I2606" s="2"/>
      <c r="K2606" s="2"/>
    </row>
    <row r="2607" spans="1:11" x14ac:dyDescent="0.25">
      <c r="A2607">
        <v>12.035073024320816</v>
      </c>
      <c r="B2607">
        <v>65</v>
      </c>
      <c r="C2607">
        <f t="shared" si="80"/>
        <v>4225</v>
      </c>
      <c r="E2607" s="33"/>
      <c r="F2607" s="50">
        <v>4.0958849557522141</v>
      </c>
      <c r="G2607" s="2">
        <v>63</v>
      </c>
      <c r="H2607" s="2">
        <f t="shared" si="81"/>
        <v>3969</v>
      </c>
      <c r="I2607" s="2"/>
      <c r="K2607" s="2"/>
    </row>
    <row r="2608" spans="1:11" x14ac:dyDescent="0.25">
      <c r="A2608">
        <v>12.035073024320816</v>
      </c>
      <c r="B2608">
        <v>65</v>
      </c>
      <c r="C2608">
        <f t="shared" si="80"/>
        <v>4225</v>
      </c>
      <c r="E2608" s="33"/>
      <c r="F2608" s="50">
        <v>4.0958849557522141</v>
      </c>
      <c r="G2608" s="2">
        <v>63</v>
      </c>
      <c r="H2608" s="2">
        <f t="shared" si="81"/>
        <v>3969</v>
      </c>
      <c r="I2608" s="2"/>
      <c r="K2608" s="2"/>
    </row>
    <row r="2609" spans="1:11" x14ac:dyDescent="0.25">
      <c r="A2609">
        <v>12.035073024320816</v>
      </c>
      <c r="B2609">
        <v>66</v>
      </c>
      <c r="C2609">
        <f t="shared" si="80"/>
        <v>4356</v>
      </c>
      <c r="E2609" s="33"/>
      <c r="F2609" s="50">
        <v>4.0958849557522141</v>
      </c>
      <c r="G2609" s="2">
        <v>61</v>
      </c>
      <c r="H2609" s="2">
        <f t="shared" si="81"/>
        <v>3721</v>
      </c>
      <c r="I2609" s="2"/>
      <c r="K2609" s="2"/>
    </row>
    <row r="2610" spans="1:11" x14ac:dyDescent="0.25">
      <c r="A2610">
        <v>12.035073024320816</v>
      </c>
      <c r="B2610">
        <v>68</v>
      </c>
      <c r="C2610">
        <f t="shared" si="80"/>
        <v>4624</v>
      </c>
      <c r="E2610" s="33"/>
      <c r="F2610" s="50">
        <v>4.0958849557522141</v>
      </c>
      <c r="G2610" s="2">
        <v>59</v>
      </c>
      <c r="H2610" s="2">
        <f t="shared" si="81"/>
        <v>3481</v>
      </c>
      <c r="I2610" s="2"/>
      <c r="K2610" s="2"/>
    </row>
    <row r="2611" spans="1:11" x14ac:dyDescent="0.25">
      <c r="A2611">
        <v>12.035073024320816</v>
      </c>
      <c r="B2611">
        <v>70</v>
      </c>
      <c r="C2611">
        <f t="shared" si="80"/>
        <v>4900</v>
      </c>
      <c r="E2611" s="33"/>
      <c r="F2611" s="50">
        <v>4.0958849557522141</v>
      </c>
      <c r="G2611" s="2">
        <v>53</v>
      </c>
      <c r="H2611" s="2">
        <f t="shared" si="81"/>
        <v>2809</v>
      </c>
      <c r="I2611" s="2"/>
      <c r="K2611" s="2"/>
    </row>
    <row r="2612" spans="1:11" x14ac:dyDescent="0.25">
      <c r="A2612">
        <v>12.035073024320816</v>
      </c>
      <c r="B2612">
        <v>71</v>
      </c>
      <c r="C2612">
        <f t="shared" si="80"/>
        <v>5041</v>
      </c>
      <c r="E2612" s="33"/>
      <c r="F2612" s="50">
        <v>4.0958849557522141</v>
      </c>
      <c r="G2612" s="2">
        <v>56</v>
      </c>
      <c r="H2612" s="2">
        <f t="shared" si="81"/>
        <v>3136</v>
      </c>
      <c r="I2612" s="2"/>
      <c r="K2612" s="2"/>
    </row>
    <row r="2613" spans="1:11" x14ac:dyDescent="0.25">
      <c r="A2613">
        <v>12.035073024320816</v>
      </c>
      <c r="B2613">
        <v>73</v>
      </c>
      <c r="C2613">
        <f t="shared" si="80"/>
        <v>5329</v>
      </c>
      <c r="E2613" s="33"/>
      <c r="F2613" s="50">
        <v>4.0958849557522141</v>
      </c>
      <c r="G2613" s="2">
        <v>59</v>
      </c>
      <c r="H2613" s="2">
        <f t="shared" si="81"/>
        <v>3481</v>
      </c>
      <c r="I2613" s="2"/>
      <c r="K2613" s="2"/>
    </row>
    <row r="2614" spans="1:11" x14ac:dyDescent="0.25">
      <c r="A2614">
        <v>12.035073024320816</v>
      </c>
      <c r="B2614">
        <v>73</v>
      </c>
      <c r="C2614">
        <f t="shared" si="80"/>
        <v>5329</v>
      </c>
      <c r="E2614" s="33"/>
      <c r="F2614" s="50">
        <v>4.0958849557522141</v>
      </c>
      <c r="G2614" s="2">
        <v>61</v>
      </c>
      <c r="H2614" s="2">
        <f t="shared" si="81"/>
        <v>3721</v>
      </c>
      <c r="I2614" s="2"/>
      <c r="K2614" s="2"/>
    </row>
    <row r="2615" spans="1:11" x14ac:dyDescent="0.25">
      <c r="A2615">
        <v>12.035073024320816</v>
      </c>
      <c r="B2615">
        <v>74</v>
      </c>
      <c r="C2615">
        <f t="shared" si="80"/>
        <v>5476</v>
      </c>
      <c r="E2615" s="33"/>
      <c r="F2615" s="50">
        <v>4.0958849557522141</v>
      </c>
      <c r="G2615" s="2">
        <v>63</v>
      </c>
      <c r="H2615" s="2">
        <f t="shared" si="81"/>
        <v>3969</v>
      </c>
      <c r="I2615" s="2"/>
      <c r="K2615" s="2"/>
    </row>
    <row r="2616" spans="1:11" x14ac:dyDescent="0.25">
      <c r="A2616">
        <v>12.035073024320816</v>
      </c>
      <c r="B2616">
        <v>74</v>
      </c>
      <c r="C2616">
        <f t="shared" si="80"/>
        <v>5476</v>
      </c>
      <c r="E2616" s="33"/>
      <c r="F2616" s="50">
        <v>4.0958849557522141</v>
      </c>
      <c r="G2616" s="2">
        <v>64</v>
      </c>
      <c r="H2616" s="2">
        <f t="shared" si="81"/>
        <v>4096</v>
      </c>
      <c r="I2616" s="2"/>
      <c r="K2616" s="2"/>
    </row>
    <row r="2617" spans="1:11" x14ac:dyDescent="0.25">
      <c r="A2617">
        <v>12.035073024320816</v>
      </c>
      <c r="B2617">
        <v>59</v>
      </c>
      <c r="C2617">
        <f t="shared" si="80"/>
        <v>3481</v>
      </c>
      <c r="E2617" s="33"/>
      <c r="F2617" s="50">
        <v>4.0958849557522141</v>
      </c>
      <c r="G2617" s="2">
        <v>65</v>
      </c>
      <c r="H2617" s="2">
        <f t="shared" si="81"/>
        <v>4225</v>
      </c>
      <c r="I2617" s="2"/>
      <c r="K2617" s="2"/>
    </row>
    <row r="2618" spans="1:11" x14ac:dyDescent="0.25">
      <c r="A2618">
        <v>12.035073024320816</v>
      </c>
      <c r="B2618">
        <v>60</v>
      </c>
      <c r="C2618">
        <f t="shared" si="80"/>
        <v>3600</v>
      </c>
      <c r="E2618" s="33"/>
      <c r="F2618" s="50">
        <v>4.0958849557522141</v>
      </c>
      <c r="G2618" s="2">
        <v>66</v>
      </c>
      <c r="H2618" s="2">
        <f t="shared" si="81"/>
        <v>4356</v>
      </c>
      <c r="I2618" s="2"/>
      <c r="K2618" s="2"/>
    </row>
    <row r="2619" spans="1:11" x14ac:dyDescent="0.25">
      <c r="A2619">
        <v>12.035073024320816</v>
      </c>
      <c r="B2619">
        <v>60</v>
      </c>
      <c r="C2619">
        <f t="shared" si="80"/>
        <v>3600</v>
      </c>
      <c r="E2619" s="33"/>
      <c r="F2619" s="50">
        <v>4.0958849557522141</v>
      </c>
      <c r="G2619" s="2">
        <v>66</v>
      </c>
      <c r="H2619" s="2">
        <f t="shared" si="81"/>
        <v>4356</v>
      </c>
      <c r="I2619" s="2"/>
      <c r="K2619" s="2"/>
    </row>
    <row r="2620" spans="1:11" x14ac:dyDescent="0.25">
      <c r="A2620">
        <v>12.035073024320816</v>
      </c>
      <c r="B2620">
        <v>62</v>
      </c>
      <c r="C2620">
        <f t="shared" si="80"/>
        <v>3844</v>
      </c>
      <c r="E2620" s="33"/>
      <c r="F2620" s="50">
        <v>4.0958849557522141</v>
      </c>
      <c r="G2620" s="2">
        <v>64</v>
      </c>
      <c r="H2620" s="2">
        <f t="shared" si="81"/>
        <v>4096</v>
      </c>
      <c r="I2620" s="2"/>
      <c r="K2620" s="2"/>
    </row>
    <row r="2621" spans="1:11" x14ac:dyDescent="0.25">
      <c r="A2621">
        <v>12.035073024320816</v>
      </c>
      <c r="B2621">
        <v>63</v>
      </c>
      <c r="C2621">
        <f t="shared" si="80"/>
        <v>3969</v>
      </c>
      <c r="E2621" s="33"/>
      <c r="F2621" s="50">
        <v>4.0958849557522141</v>
      </c>
      <c r="G2621" s="2">
        <v>66</v>
      </c>
      <c r="H2621" s="2">
        <f t="shared" si="81"/>
        <v>4356</v>
      </c>
      <c r="I2621" s="2"/>
      <c r="K2621" s="2"/>
    </row>
    <row r="2622" spans="1:11" x14ac:dyDescent="0.25">
      <c r="A2622">
        <v>12.035073024320816</v>
      </c>
      <c r="B2622">
        <v>63</v>
      </c>
      <c r="C2622">
        <f t="shared" si="80"/>
        <v>3969</v>
      </c>
      <c r="E2622" s="33"/>
      <c r="F2622" s="50">
        <v>4.0958849557522141</v>
      </c>
      <c r="G2622" s="2">
        <v>65</v>
      </c>
      <c r="H2622" s="2">
        <f t="shared" si="81"/>
        <v>4225</v>
      </c>
      <c r="I2622" s="2"/>
      <c r="K2622" s="2"/>
    </row>
    <row r="2623" spans="1:11" x14ac:dyDescent="0.25">
      <c r="A2623">
        <v>12.035073024320816</v>
      </c>
      <c r="B2623">
        <v>62</v>
      </c>
      <c r="C2623">
        <f t="shared" si="80"/>
        <v>3844</v>
      </c>
      <c r="E2623" s="33"/>
      <c r="F2623" s="50">
        <v>4.0958849557522141</v>
      </c>
      <c r="G2623" s="2">
        <v>62</v>
      </c>
      <c r="H2623" s="2">
        <f t="shared" si="81"/>
        <v>3844</v>
      </c>
      <c r="I2623" s="2"/>
      <c r="K2623" s="2"/>
    </row>
    <row r="2624" spans="1:11" x14ac:dyDescent="0.25">
      <c r="A2624">
        <v>12.035073024320816</v>
      </c>
      <c r="B2624">
        <v>63</v>
      </c>
      <c r="C2624">
        <f t="shared" si="80"/>
        <v>3969</v>
      </c>
      <c r="E2624" s="33"/>
      <c r="F2624" s="50">
        <v>4.0958849557522141</v>
      </c>
      <c r="G2624" s="2">
        <v>62</v>
      </c>
      <c r="H2624" s="2">
        <f t="shared" si="81"/>
        <v>3844</v>
      </c>
      <c r="I2624" s="2"/>
      <c r="K2624" s="2"/>
    </row>
    <row r="2625" spans="1:11" x14ac:dyDescent="0.25">
      <c r="A2625">
        <v>12.035073024320816</v>
      </c>
      <c r="B2625">
        <v>65</v>
      </c>
      <c r="C2625">
        <f t="shared" si="80"/>
        <v>4225</v>
      </c>
      <c r="E2625" s="33"/>
      <c r="F2625" s="50">
        <v>4.0958849557522141</v>
      </c>
      <c r="G2625" s="2">
        <v>62</v>
      </c>
      <c r="H2625" s="2">
        <f t="shared" si="81"/>
        <v>3844</v>
      </c>
      <c r="I2625" s="2"/>
      <c r="K2625" s="2"/>
    </row>
    <row r="2626" spans="1:11" x14ac:dyDescent="0.25">
      <c r="A2626">
        <v>12.035073024320816</v>
      </c>
      <c r="B2626">
        <v>67</v>
      </c>
      <c r="C2626">
        <f t="shared" si="80"/>
        <v>4489</v>
      </c>
      <c r="E2626" s="33"/>
      <c r="F2626" s="50">
        <v>4.0958849557522141</v>
      </c>
      <c r="G2626" s="2">
        <v>64</v>
      </c>
      <c r="H2626" s="2">
        <f t="shared" si="81"/>
        <v>4096</v>
      </c>
      <c r="I2626" s="2"/>
      <c r="K2626" s="2"/>
    </row>
    <row r="2627" spans="1:11" x14ac:dyDescent="0.25">
      <c r="A2627">
        <v>12.035073024320816</v>
      </c>
      <c r="B2627">
        <v>65</v>
      </c>
      <c r="C2627">
        <f t="shared" si="80"/>
        <v>4225</v>
      </c>
      <c r="E2627" s="33"/>
      <c r="F2627" s="50">
        <v>4.0958849557522141</v>
      </c>
      <c r="G2627" s="2">
        <v>66</v>
      </c>
      <c r="H2627" s="2">
        <f t="shared" si="81"/>
        <v>4356</v>
      </c>
      <c r="I2627" s="2"/>
      <c r="K2627" s="2"/>
    </row>
    <row r="2628" spans="1:11" x14ac:dyDescent="0.25">
      <c r="A2628">
        <v>12.035073024320816</v>
      </c>
      <c r="B2628">
        <v>52</v>
      </c>
      <c r="C2628">
        <f t="shared" si="80"/>
        <v>2704</v>
      </c>
      <c r="E2628" s="33"/>
      <c r="F2628" s="50">
        <v>4.0958849557522141</v>
      </c>
      <c r="G2628" s="2">
        <v>69</v>
      </c>
      <c r="H2628" s="2">
        <f t="shared" si="81"/>
        <v>4761</v>
      </c>
      <c r="I2628" s="2"/>
      <c r="K2628" s="2"/>
    </row>
    <row r="2629" spans="1:11" x14ac:dyDescent="0.25">
      <c r="A2629">
        <v>12.035073024320816</v>
      </c>
      <c r="B2629">
        <v>55</v>
      </c>
      <c r="C2629">
        <f t="shared" si="80"/>
        <v>3025</v>
      </c>
      <c r="E2629" s="33"/>
      <c r="F2629" s="50">
        <v>4.0958849557522141</v>
      </c>
      <c r="G2629" s="2">
        <v>70</v>
      </c>
      <c r="H2629" s="2">
        <f t="shared" si="81"/>
        <v>4900</v>
      </c>
      <c r="I2629" s="2"/>
      <c r="K2629" s="2"/>
    </row>
    <row r="2630" spans="1:11" x14ac:dyDescent="0.25">
      <c r="A2630">
        <v>12.035073024320816</v>
      </c>
      <c r="B2630">
        <v>58</v>
      </c>
      <c r="C2630">
        <f t="shared" si="80"/>
        <v>3364</v>
      </c>
      <c r="E2630" s="33"/>
      <c r="F2630" s="50">
        <v>4.0958849557522141</v>
      </c>
      <c r="G2630" s="2">
        <v>71</v>
      </c>
      <c r="H2630" s="2">
        <f t="shared" si="81"/>
        <v>5041</v>
      </c>
      <c r="I2630" s="2"/>
      <c r="K2630" s="2"/>
    </row>
    <row r="2631" spans="1:11" x14ac:dyDescent="0.25">
      <c r="A2631">
        <v>12.035073024320816</v>
      </c>
      <c r="B2631">
        <v>60</v>
      </c>
      <c r="C2631">
        <f t="shared" si="80"/>
        <v>3600</v>
      </c>
      <c r="E2631" s="33"/>
      <c r="F2631" s="50">
        <v>4.0958849557522141</v>
      </c>
      <c r="G2631" s="2">
        <v>72</v>
      </c>
      <c r="H2631" s="2">
        <f t="shared" si="81"/>
        <v>5184</v>
      </c>
      <c r="I2631" s="2"/>
      <c r="K2631" s="2"/>
    </row>
    <row r="2632" spans="1:11" x14ac:dyDescent="0.25">
      <c r="A2632">
        <v>12.035073024320816</v>
      </c>
      <c r="B2632">
        <v>62</v>
      </c>
      <c r="C2632">
        <f t="shared" si="80"/>
        <v>3844</v>
      </c>
      <c r="E2632" s="33"/>
      <c r="F2632" s="50">
        <v>4.0958849557522141</v>
      </c>
      <c r="G2632" s="2">
        <v>70</v>
      </c>
      <c r="H2632" s="2">
        <f t="shared" si="81"/>
        <v>4900</v>
      </c>
      <c r="I2632" s="2"/>
      <c r="K2632" s="2"/>
    </row>
    <row r="2633" spans="1:11" x14ac:dyDescent="0.25">
      <c r="A2633">
        <v>12.035073024320816</v>
      </c>
      <c r="B2633">
        <v>64</v>
      </c>
      <c r="C2633">
        <f t="shared" si="80"/>
        <v>4096</v>
      </c>
      <c r="E2633" s="33"/>
      <c r="F2633" s="50">
        <v>4.0958849557522141</v>
      </c>
      <c r="G2633" s="2">
        <v>71</v>
      </c>
      <c r="H2633" s="2">
        <f t="shared" si="81"/>
        <v>5041</v>
      </c>
      <c r="I2633" s="2"/>
      <c r="K2633" s="2"/>
    </row>
    <row r="2634" spans="1:11" x14ac:dyDescent="0.25">
      <c r="A2634">
        <v>12.035073024320816</v>
      </c>
      <c r="B2634">
        <v>65</v>
      </c>
      <c r="C2634">
        <f t="shared" si="80"/>
        <v>4225</v>
      </c>
      <c r="E2634" s="33"/>
      <c r="F2634" s="50">
        <v>4.0958849557522141</v>
      </c>
      <c r="G2634" s="2">
        <v>65</v>
      </c>
      <c r="H2634" s="2">
        <f t="shared" si="81"/>
        <v>4225</v>
      </c>
      <c r="I2634" s="2"/>
      <c r="K2634" s="2"/>
    </row>
    <row r="2635" spans="1:11" x14ac:dyDescent="0.25">
      <c r="A2635">
        <v>12.035073024320816</v>
      </c>
      <c r="B2635">
        <v>64</v>
      </c>
      <c r="C2635">
        <f t="shared" si="80"/>
        <v>4096</v>
      </c>
      <c r="E2635" s="33"/>
      <c r="F2635" s="50">
        <v>4.0958849557522141</v>
      </c>
      <c r="G2635" s="2">
        <v>67</v>
      </c>
      <c r="H2635" s="2">
        <f t="shared" si="81"/>
        <v>4489</v>
      </c>
      <c r="I2635" s="2"/>
      <c r="K2635" s="2"/>
    </row>
    <row r="2636" spans="1:11" x14ac:dyDescent="0.25">
      <c r="A2636">
        <v>12.035073024320816</v>
      </c>
      <c r="B2636">
        <v>64</v>
      </c>
      <c r="C2636">
        <f t="shared" si="80"/>
        <v>4096</v>
      </c>
      <c r="E2636" s="33"/>
      <c r="F2636" s="50">
        <v>4.0958849557522141</v>
      </c>
      <c r="G2636" s="2">
        <v>70</v>
      </c>
      <c r="H2636" s="2">
        <f t="shared" si="81"/>
        <v>4900</v>
      </c>
      <c r="I2636" s="2"/>
      <c r="K2636" s="2"/>
    </row>
    <row r="2637" spans="1:11" x14ac:dyDescent="0.25">
      <c r="A2637">
        <v>12.035073024320816</v>
      </c>
      <c r="B2637">
        <v>63</v>
      </c>
      <c r="C2637">
        <f t="shared" si="80"/>
        <v>3969</v>
      </c>
      <c r="E2637" s="33"/>
      <c r="F2637" s="50">
        <v>4.0958849557522141</v>
      </c>
      <c r="G2637" s="2">
        <v>73</v>
      </c>
      <c r="H2637" s="2">
        <f t="shared" si="81"/>
        <v>5329</v>
      </c>
      <c r="I2637" s="2"/>
      <c r="K2637" s="2"/>
    </row>
    <row r="2638" spans="1:11" x14ac:dyDescent="0.25">
      <c r="A2638">
        <v>12.035073024320816</v>
      </c>
      <c r="B2638">
        <v>63</v>
      </c>
      <c r="C2638">
        <f t="shared" si="80"/>
        <v>3969</v>
      </c>
      <c r="E2638" s="33"/>
      <c r="F2638" s="50">
        <v>4.0958849557522141</v>
      </c>
      <c r="G2638" s="2">
        <v>75</v>
      </c>
      <c r="H2638" s="2">
        <f t="shared" si="81"/>
        <v>5625</v>
      </c>
      <c r="I2638" s="2"/>
      <c r="K2638" s="2"/>
    </row>
    <row r="2639" spans="1:11" x14ac:dyDescent="0.25">
      <c r="A2639">
        <v>12.035073024320816</v>
      </c>
      <c r="B2639">
        <v>61</v>
      </c>
      <c r="C2639">
        <f t="shared" si="80"/>
        <v>3721</v>
      </c>
      <c r="E2639" s="33"/>
      <c r="F2639" s="50">
        <v>4.0958849557522141</v>
      </c>
      <c r="G2639" s="2">
        <v>77</v>
      </c>
      <c r="H2639" s="2">
        <f t="shared" si="81"/>
        <v>5929</v>
      </c>
      <c r="I2639" s="2"/>
      <c r="K2639" s="2"/>
    </row>
    <row r="2640" spans="1:11" x14ac:dyDescent="0.25">
      <c r="A2640">
        <v>12.035073024320816</v>
      </c>
      <c r="B2640">
        <v>53</v>
      </c>
      <c r="C2640">
        <f t="shared" si="80"/>
        <v>2809</v>
      </c>
      <c r="E2640" s="33"/>
      <c r="F2640" s="50">
        <v>4.0958849557522141</v>
      </c>
      <c r="G2640" s="2">
        <v>79</v>
      </c>
      <c r="H2640" s="2">
        <f t="shared" si="81"/>
        <v>6241</v>
      </c>
      <c r="I2640" s="2"/>
      <c r="K2640" s="2"/>
    </row>
    <row r="2641" spans="1:11" x14ac:dyDescent="0.25">
      <c r="A2641">
        <v>12.035073024320816</v>
      </c>
      <c r="B2641">
        <v>56</v>
      </c>
      <c r="C2641">
        <f t="shared" si="80"/>
        <v>3136</v>
      </c>
      <c r="E2641" s="33"/>
      <c r="F2641" s="50">
        <v>4.0958849557522141</v>
      </c>
      <c r="G2641" s="2">
        <v>79</v>
      </c>
      <c r="H2641" s="2">
        <f t="shared" si="81"/>
        <v>6241</v>
      </c>
      <c r="I2641" s="2"/>
      <c r="K2641" s="2"/>
    </row>
    <row r="2642" spans="1:11" x14ac:dyDescent="0.25">
      <c r="A2642">
        <v>12.035073024320816</v>
      </c>
      <c r="B2642">
        <v>59</v>
      </c>
      <c r="C2642">
        <f t="shared" si="80"/>
        <v>3481</v>
      </c>
      <c r="E2642" s="33"/>
      <c r="F2642" s="50">
        <v>4.0958849557522141</v>
      </c>
      <c r="G2642" s="2">
        <v>73</v>
      </c>
      <c r="H2642" s="2">
        <f t="shared" si="81"/>
        <v>5329</v>
      </c>
      <c r="I2642" s="2"/>
      <c r="K2642" s="2"/>
    </row>
    <row r="2643" spans="1:11" x14ac:dyDescent="0.25">
      <c r="A2643">
        <v>12.035073024320816</v>
      </c>
      <c r="B2643">
        <v>61</v>
      </c>
      <c r="C2643">
        <f t="shared" si="80"/>
        <v>3721</v>
      </c>
      <c r="E2643" s="33"/>
      <c r="F2643" s="50">
        <v>4.0958849557522141</v>
      </c>
      <c r="G2643" s="2">
        <v>75</v>
      </c>
      <c r="H2643" s="2">
        <f t="shared" si="81"/>
        <v>5625</v>
      </c>
      <c r="I2643" s="2"/>
      <c r="K2643" s="2"/>
    </row>
    <row r="2644" spans="1:11" x14ac:dyDescent="0.25">
      <c r="A2644">
        <v>12.035073024320816</v>
      </c>
      <c r="B2644">
        <v>63</v>
      </c>
      <c r="C2644">
        <f t="shared" si="80"/>
        <v>3969</v>
      </c>
      <c r="E2644" s="33"/>
      <c r="F2644" s="50">
        <v>4.0958849557522141</v>
      </c>
      <c r="G2644" s="2">
        <v>80</v>
      </c>
      <c r="H2644" s="2">
        <f t="shared" si="81"/>
        <v>6400</v>
      </c>
      <c r="I2644" s="2"/>
      <c r="K2644" s="2"/>
    </row>
    <row r="2645" spans="1:11" x14ac:dyDescent="0.25">
      <c r="A2645">
        <v>12.035073024320816</v>
      </c>
      <c r="B2645">
        <v>64</v>
      </c>
      <c r="C2645">
        <f t="shared" si="80"/>
        <v>4096</v>
      </c>
      <c r="E2645" s="33"/>
      <c r="F2645" s="50">
        <v>4.0958849557522141</v>
      </c>
      <c r="G2645" s="2">
        <v>85</v>
      </c>
      <c r="H2645" s="2">
        <f t="shared" si="81"/>
        <v>7225</v>
      </c>
      <c r="I2645" s="2"/>
      <c r="K2645" s="2"/>
    </row>
    <row r="2646" spans="1:11" x14ac:dyDescent="0.25">
      <c r="A2646">
        <v>12.035073024320816</v>
      </c>
      <c r="B2646">
        <v>65</v>
      </c>
      <c r="C2646">
        <f t="shared" si="80"/>
        <v>4225</v>
      </c>
      <c r="E2646" s="33"/>
      <c r="F2646" s="50">
        <v>4.0958849557522141</v>
      </c>
      <c r="G2646" s="2">
        <v>88</v>
      </c>
      <c r="H2646" s="2">
        <f t="shared" si="81"/>
        <v>7744</v>
      </c>
      <c r="I2646" s="2"/>
      <c r="K2646" s="2"/>
    </row>
    <row r="2647" spans="1:11" x14ac:dyDescent="0.25">
      <c r="A2647">
        <v>12.035073024320816</v>
      </c>
      <c r="B2647">
        <v>66</v>
      </c>
      <c r="C2647">
        <f t="shared" si="80"/>
        <v>4356</v>
      </c>
      <c r="E2647" s="33"/>
      <c r="F2647" s="50">
        <v>4.0958849557522141</v>
      </c>
      <c r="G2647" s="2">
        <v>90</v>
      </c>
      <c r="H2647" s="2">
        <f t="shared" si="81"/>
        <v>8100</v>
      </c>
      <c r="I2647" s="2"/>
      <c r="K2647" s="2"/>
    </row>
    <row r="2648" spans="1:11" x14ac:dyDescent="0.25">
      <c r="A2648">
        <v>12.035073024320816</v>
      </c>
      <c r="B2648">
        <v>66</v>
      </c>
      <c r="C2648">
        <f t="shared" si="80"/>
        <v>4356</v>
      </c>
      <c r="E2648" s="33"/>
      <c r="F2648" s="50">
        <v>4.0958849557522141</v>
      </c>
      <c r="G2648" s="2">
        <v>91</v>
      </c>
      <c r="H2648" s="2">
        <f t="shared" si="81"/>
        <v>8281</v>
      </c>
      <c r="I2648" s="2"/>
      <c r="K2648" s="2"/>
    </row>
    <row r="2649" spans="1:11" x14ac:dyDescent="0.25">
      <c r="A2649">
        <v>12.035073024320816</v>
      </c>
      <c r="B2649">
        <v>64</v>
      </c>
      <c r="C2649">
        <f t="shared" si="80"/>
        <v>4096</v>
      </c>
      <c r="E2649" s="33"/>
      <c r="F2649" s="50">
        <v>4.0958849557522141</v>
      </c>
      <c r="G2649" s="2">
        <v>92</v>
      </c>
      <c r="H2649" s="2">
        <f t="shared" si="81"/>
        <v>8464</v>
      </c>
      <c r="I2649" s="2"/>
      <c r="K2649" s="2"/>
    </row>
    <row r="2650" spans="1:11" x14ac:dyDescent="0.25">
      <c r="A2650">
        <v>12.035073024320816</v>
      </c>
      <c r="B2650">
        <v>66</v>
      </c>
      <c r="C2650">
        <f t="shared" si="80"/>
        <v>4356</v>
      </c>
      <c r="E2650" s="33"/>
      <c r="F2650" s="50">
        <v>4.0958849557522141</v>
      </c>
      <c r="G2650" s="2">
        <v>93</v>
      </c>
      <c r="H2650" s="2">
        <f t="shared" si="81"/>
        <v>8649</v>
      </c>
      <c r="I2650" s="2"/>
      <c r="K2650" s="2"/>
    </row>
    <row r="2651" spans="1:11" x14ac:dyDescent="0.25">
      <c r="A2651">
        <v>12.035073024320816</v>
      </c>
      <c r="B2651">
        <v>65</v>
      </c>
      <c r="C2651">
        <f t="shared" ref="C2651:C2714" si="82">B2651^2</f>
        <v>4225</v>
      </c>
      <c r="E2651" s="33"/>
      <c r="F2651" s="50">
        <v>4.0958849557522141</v>
      </c>
      <c r="G2651" s="2">
        <v>91</v>
      </c>
      <c r="H2651" s="2">
        <f t="shared" ref="H2651:H2714" si="83">G2651^2</f>
        <v>8281</v>
      </c>
      <c r="I2651" s="2"/>
      <c r="K2651" s="2"/>
    </row>
    <row r="2652" spans="1:11" x14ac:dyDescent="0.25">
      <c r="A2652">
        <v>12.035073024320816</v>
      </c>
      <c r="B2652">
        <v>62</v>
      </c>
      <c r="C2652">
        <f t="shared" si="82"/>
        <v>3844</v>
      </c>
      <c r="E2652" s="33"/>
      <c r="F2652" s="50">
        <v>4.0958849557522141</v>
      </c>
      <c r="G2652" s="2">
        <v>87</v>
      </c>
      <c r="H2652" s="2">
        <f t="shared" si="83"/>
        <v>7569</v>
      </c>
      <c r="I2652" s="2"/>
      <c r="K2652" s="2"/>
    </row>
    <row r="2653" spans="1:11" x14ac:dyDescent="0.25">
      <c r="A2653">
        <v>12.035073024320816</v>
      </c>
      <c r="B2653">
        <v>62</v>
      </c>
      <c r="C2653">
        <f t="shared" si="82"/>
        <v>3844</v>
      </c>
      <c r="E2653" s="33"/>
      <c r="F2653" s="50">
        <v>4.0958849557522141</v>
      </c>
      <c r="G2653" s="2">
        <v>83</v>
      </c>
      <c r="H2653" s="2">
        <f t="shared" si="83"/>
        <v>6889</v>
      </c>
      <c r="I2653" s="2"/>
      <c r="K2653" s="2"/>
    </row>
    <row r="2654" spans="1:11" x14ac:dyDescent="0.25">
      <c r="A2654">
        <v>12.035073024320816</v>
      </c>
      <c r="B2654">
        <v>62</v>
      </c>
      <c r="C2654">
        <f t="shared" si="82"/>
        <v>3844</v>
      </c>
      <c r="E2654" s="33"/>
      <c r="F2654" s="50">
        <v>4.0958849557522141</v>
      </c>
      <c r="G2654" s="2">
        <v>82</v>
      </c>
      <c r="H2654" s="2">
        <f t="shared" si="83"/>
        <v>6724</v>
      </c>
      <c r="I2654" s="2"/>
      <c r="K2654" s="2"/>
    </row>
    <row r="2655" spans="1:11" x14ac:dyDescent="0.25">
      <c r="A2655">
        <v>12.035073024320816</v>
      </c>
      <c r="B2655">
        <v>64</v>
      </c>
      <c r="C2655">
        <f t="shared" si="82"/>
        <v>4096</v>
      </c>
      <c r="E2655" s="33"/>
      <c r="F2655" s="50">
        <v>4.0958849557522141</v>
      </c>
      <c r="G2655" s="2">
        <v>80</v>
      </c>
      <c r="H2655" s="2">
        <f t="shared" si="83"/>
        <v>6400</v>
      </c>
      <c r="I2655" s="2"/>
      <c r="K2655" s="2"/>
    </row>
    <row r="2656" spans="1:11" x14ac:dyDescent="0.25">
      <c r="A2656">
        <v>12.035073024320816</v>
      </c>
      <c r="B2656">
        <v>66</v>
      </c>
      <c r="C2656">
        <f t="shared" si="82"/>
        <v>4356</v>
      </c>
      <c r="E2656" s="33"/>
      <c r="F2656" s="50">
        <v>4.0958849557522141</v>
      </c>
      <c r="G2656" s="2">
        <v>75</v>
      </c>
      <c r="H2656" s="2">
        <f t="shared" si="83"/>
        <v>5625</v>
      </c>
      <c r="I2656" s="2"/>
      <c r="K2656" s="2"/>
    </row>
    <row r="2657" spans="1:11" x14ac:dyDescent="0.25">
      <c r="A2657">
        <v>12.035073024320816</v>
      </c>
      <c r="B2657">
        <v>69</v>
      </c>
      <c r="C2657">
        <f t="shared" si="82"/>
        <v>4761</v>
      </c>
      <c r="E2657" s="33"/>
      <c r="F2657" s="50">
        <v>4.0958849557522141</v>
      </c>
      <c r="G2657" s="2">
        <v>60</v>
      </c>
      <c r="H2657" s="2">
        <f t="shared" si="83"/>
        <v>3600</v>
      </c>
      <c r="I2657" s="2"/>
      <c r="K2657" s="2"/>
    </row>
    <row r="2658" spans="1:11" x14ac:dyDescent="0.25">
      <c r="A2658">
        <v>12.035073024320816</v>
      </c>
      <c r="B2658">
        <v>70</v>
      </c>
      <c r="C2658">
        <f t="shared" si="82"/>
        <v>4900</v>
      </c>
      <c r="E2658" s="33"/>
      <c r="F2658" s="50">
        <v>4.0958849557522141</v>
      </c>
      <c r="G2658" s="2">
        <v>61</v>
      </c>
      <c r="H2658" s="2">
        <f t="shared" si="83"/>
        <v>3721</v>
      </c>
      <c r="I2658" s="2"/>
      <c r="K2658" s="2"/>
    </row>
    <row r="2659" spans="1:11" x14ac:dyDescent="0.25">
      <c r="A2659">
        <v>12.035073024320816</v>
      </c>
      <c r="B2659">
        <v>71</v>
      </c>
      <c r="C2659">
        <f t="shared" si="82"/>
        <v>5041</v>
      </c>
      <c r="E2659" s="33"/>
      <c r="F2659" s="50">
        <v>4.0958849557522141</v>
      </c>
      <c r="G2659" s="2">
        <v>62</v>
      </c>
      <c r="H2659" s="2">
        <f t="shared" si="83"/>
        <v>3844</v>
      </c>
      <c r="I2659" s="2"/>
      <c r="K2659" s="2"/>
    </row>
    <row r="2660" spans="1:11" x14ac:dyDescent="0.25">
      <c r="A2660">
        <v>12.035073024320816</v>
      </c>
      <c r="B2660">
        <v>72</v>
      </c>
      <c r="C2660">
        <f t="shared" si="82"/>
        <v>5184</v>
      </c>
      <c r="E2660" s="33"/>
      <c r="F2660" s="50">
        <v>4.0958849557522141</v>
      </c>
      <c r="G2660" s="2">
        <v>63</v>
      </c>
      <c r="H2660" s="2">
        <f t="shared" si="83"/>
        <v>3969</v>
      </c>
      <c r="I2660" s="2"/>
      <c r="K2660" s="2"/>
    </row>
    <row r="2661" spans="1:11" x14ac:dyDescent="0.25">
      <c r="A2661">
        <v>12.035073024320816</v>
      </c>
      <c r="B2661">
        <v>70</v>
      </c>
      <c r="C2661">
        <f t="shared" si="82"/>
        <v>4900</v>
      </c>
      <c r="E2661" s="33"/>
      <c r="F2661" s="50">
        <v>4.0958849557522141</v>
      </c>
      <c r="G2661" s="2">
        <v>64</v>
      </c>
      <c r="H2661" s="2">
        <f t="shared" si="83"/>
        <v>4096</v>
      </c>
      <c r="I2661" s="2"/>
      <c r="K2661" s="2"/>
    </row>
    <row r="2662" spans="1:11" x14ac:dyDescent="0.25">
      <c r="A2662">
        <v>12.035073024320816</v>
      </c>
      <c r="B2662">
        <v>71</v>
      </c>
      <c r="C2662">
        <f t="shared" si="82"/>
        <v>5041</v>
      </c>
      <c r="E2662" s="33"/>
      <c r="F2662" s="50">
        <v>4.0958849557522141</v>
      </c>
      <c r="G2662" s="2">
        <v>67</v>
      </c>
      <c r="H2662" s="2">
        <f t="shared" si="83"/>
        <v>4489</v>
      </c>
      <c r="I2662" s="2"/>
      <c r="K2662" s="2"/>
    </row>
    <row r="2663" spans="1:11" x14ac:dyDescent="0.25">
      <c r="A2663">
        <v>12.035073024320816</v>
      </c>
      <c r="B2663">
        <v>65</v>
      </c>
      <c r="C2663">
        <f t="shared" si="82"/>
        <v>4225</v>
      </c>
      <c r="E2663" s="33"/>
      <c r="F2663" s="50">
        <v>4.0958849557522141</v>
      </c>
      <c r="G2663" s="2">
        <v>65</v>
      </c>
      <c r="H2663" s="2">
        <f t="shared" si="83"/>
        <v>4225</v>
      </c>
      <c r="I2663" s="2"/>
      <c r="K2663" s="2"/>
    </row>
    <row r="2664" spans="1:11" x14ac:dyDescent="0.25">
      <c r="A2664">
        <v>12.035073024320816</v>
      </c>
      <c r="B2664">
        <v>67</v>
      </c>
      <c r="C2664">
        <f t="shared" si="82"/>
        <v>4489</v>
      </c>
      <c r="E2664" s="33"/>
      <c r="F2664" s="50">
        <v>4.0958849557522141</v>
      </c>
      <c r="G2664" s="2">
        <v>65</v>
      </c>
      <c r="H2664" s="2">
        <f t="shared" si="83"/>
        <v>4225</v>
      </c>
      <c r="I2664" s="2"/>
      <c r="K2664" s="2"/>
    </row>
    <row r="2665" spans="1:11" x14ac:dyDescent="0.25">
      <c r="A2665">
        <v>12.035073024320816</v>
      </c>
      <c r="B2665">
        <v>70</v>
      </c>
      <c r="C2665">
        <f t="shared" si="82"/>
        <v>4900</v>
      </c>
      <c r="E2665" s="33"/>
      <c r="F2665" s="50">
        <v>4.0958849557522141</v>
      </c>
      <c r="G2665" s="2">
        <v>64</v>
      </c>
      <c r="H2665" s="2">
        <f t="shared" si="83"/>
        <v>4096</v>
      </c>
      <c r="I2665" s="2"/>
      <c r="K2665" s="2"/>
    </row>
    <row r="2666" spans="1:11" x14ac:dyDescent="0.25">
      <c r="A2666">
        <v>12.035073024320816</v>
      </c>
      <c r="B2666">
        <v>73</v>
      </c>
      <c r="C2666">
        <f t="shared" si="82"/>
        <v>5329</v>
      </c>
      <c r="E2666" s="33"/>
      <c r="F2666" s="50">
        <v>4.0958849557522141</v>
      </c>
      <c r="G2666" s="2">
        <v>63</v>
      </c>
      <c r="H2666" s="2">
        <f t="shared" si="83"/>
        <v>3969</v>
      </c>
      <c r="I2666" s="2"/>
      <c r="K2666" s="2"/>
    </row>
    <row r="2667" spans="1:11" x14ac:dyDescent="0.25">
      <c r="A2667">
        <v>12.035073024320816</v>
      </c>
      <c r="B2667">
        <v>75</v>
      </c>
      <c r="C2667">
        <f t="shared" si="82"/>
        <v>5625</v>
      </c>
      <c r="E2667" s="33"/>
      <c r="F2667" s="50">
        <v>4.0958849557522141</v>
      </c>
      <c r="G2667" s="2">
        <v>62</v>
      </c>
      <c r="H2667" s="2">
        <f t="shared" si="83"/>
        <v>3844</v>
      </c>
      <c r="I2667" s="2"/>
      <c r="K2667" s="2"/>
    </row>
    <row r="2668" spans="1:11" x14ac:dyDescent="0.25">
      <c r="A2668">
        <v>12.035073024320816</v>
      </c>
      <c r="B2668">
        <v>77</v>
      </c>
      <c r="C2668">
        <f t="shared" si="82"/>
        <v>5929</v>
      </c>
      <c r="E2668" s="33"/>
      <c r="F2668" s="50">
        <v>4.0958849557522141</v>
      </c>
      <c r="G2668" s="2">
        <v>60</v>
      </c>
      <c r="H2668" s="2">
        <f t="shared" si="83"/>
        <v>3600</v>
      </c>
      <c r="I2668" s="2"/>
      <c r="K2668" s="2"/>
    </row>
    <row r="2669" spans="1:11" x14ac:dyDescent="0.25">
      <c r="A2669">
        <v>12.035073024320816</v>
      </c>
      <c r="B2669">
        <v>79</v>
      </c>
      <c r="C2669">
        <f t="shared" si="82"/>
        <v>6241</v>
      </c>
      <c r="E2669" s="33"/>
      <c r="F2669" s="50">
        <v>4.0958849557522141</v>
      </c>
      <c r="G2669" s="2">
        <v>64</v>
      </c>
      <c r="H2669" s="2">
        <f t="shared" si="83"/>
        <v>4096</v>
      </c>
      <c r="I2669" s="2"/>
      <c r="K2669" s="2"/>
    </row>
    <row r="2670" spans="1:11" x14ac:dyDescent="0.25">
      <c r="A2670">
        <v>12.035073024320816</v>
      </c>
      <c r="B2670">
        <v>79</v>
      </c>
      <c r="C2670">
        <f t="shared" si="82"/>
        <v>6241</v>
      </c>
      <c r="E2670" s="33"/>
      <c r="F2670" s="50">
        <v>4.0958849557522141</v>
      </c>
      <c r="G2670" s="2">
        <v>66</v>
      </c>
      <c r="H2670" s="2">
        <f t="shared" si="83"/>
        <v>4356</v>
      </c>
      <c r="I2670" s="2"/>
      <c r="K2670" s="2"/>
    </row>
    <row r="2671" spans="1:11" x14ac:dyDescent="0.25">
      <c r="A2671">
        <v>12.035073024320816</v>
      </c>
      <c r="B2671">
        <v>73</v>
      </c>
      <c r="C2671">
        <f t="shared" si="82"/>
        <v>5329</v>
      </c>
      <c r="E2671" s="33"/>
      <c r="F2671" s="50">
        <v>4.0958849557522141</v>
      </c>
      <c r="G2671" s="2">
        <v>67</v>
      </c>
      <c r="H2671" s="2">
        <f t="shared" si="83"/>
        <v>4489</v>
      </c>
      <c r="I2671" s="2"/>
      <c r="K2671" s="2"/>
    </row>
    <row r="2672" spans="1:11" x14ac:dyDescent="0.25">
      <c r="A2672">
        <v>12.035073024320816</v>
      </c>
      <c r="B2672">
        <v>75</v>
      </c>
      <c r="C2672">
        <f t="shared" si="82"/>
        <v>5625</v>
      </c>
      <c r="E2672" s="33"/>
      <c r="F2672" s="50">
        <v>4.0958849557522141</v>
      </c>
      <c r="G2672" s="2">
        <v>69</v>
      </c>
      <c r="H2672" s="2">
        <f t="shared" si="83"/>
        <v>4761</v>
      </c>
      <c r="I2672" s="2"/>
      <c r="K2672" s="2"/>
    </row>
    <row r="2673" spans="1:11" x14ac:dyDescent="0.25">
      <c r="A2673">
        <v>12.035073024320816</v>
      </c>
      <c r="B2673">
        <v>80</v>
      </c>
      <c r="C2673">
        <f t="shared" si="82"/>
        <v>6400</v>
      </c>
      <c r="E2673" s="33"/>
      <c r="F2673" s="50">
        <v>4.0958849557522141</v>
      </c>
      <c r="G2673" s="2">
        <v>70</v>
      </c>
      <c r="H2673" s="2">
        <f t="shared" si="83"/>
        <v>4900</v>
      </c>
      <c r="I2673" s="2"/>
      <c r="K2673" s="2"/>
    </row>
    <row r="2674" spans="1:11" x14ac:dyDescent="0.25">
      <c r="A2674">
        <v>12.035073024320816</v>
      </c>
      <c r="B2674">
        <v>85</v>
      </c>
      <c r="C2674">
        <f t="shared" si="82"/>
        <v>7225</v>
      </c>
      <c r="E2674" s="33"/>
      <c r="F2674" s="50">
        <v>4.0958849557522141</v>
      </c>
      <c r="G2674" s="2">
        <v>71</v>
      </c>
      <c r="H2674" s="2">
        <f t="shared" si="83"/>
        <v>5041</v>
      </c>
      <c r="I2674" s="2"/>
      <c r="K2674" s="2"/>
    </row>
    <row r="2675" spans="1:11" x14ac:dyDescent="0.25">
      <c r="A2675">
        <v>12.035073024320816</v>
      </c>
      <c r="B2675">
        <v>88</v>
      </c>
      <c r="C2675">
        <f t="shared" si="82"/>
        <v>7744</v>
      </c>
      <c r="E2675" s="33"/>
      <c r="F2675" s="50">
        <v>4.0958849557522141</v>
      </c>
      <c r="G2675" s="2">
        <v>73</v>
      </c>
      <c r="H2675" s="2">
        <f t="shared" si="83"/>
        <v>5329</v>
      </c>
      <c r="I2675" s="2"/>
      <c r="K2675" s="2"/>
    </row>
    <row r="2676" spans="1:11" x14ac:dyDescent="0.25">
      <c r="A2676">
        <v>12.035073024320816</v>
      </c>
      <c r="B2676">
        <v>90</v>
      </c>
      <c r="C2676">
        <f t="shared" si="82"/>
        <v>8100</v>
      </c>
      <c r="E2676" s="33"/>
      <c r="F2676" s="50">
        <v>4.0958849557522141</v>
      </c>
      <c r="G2676" s="2">
        <v>72</v>
      </c>
      <c r="H2676" s="2">
        <f t="shared" si="83"/>
        <v>5184</v>
      </c>
      <c r="I2676" s="2"/>
      <c r="K2676" s="2"/>
    </row>
    <row r="2677" spans="1:11" x14ac:dyDescent="0.25">
      <c r="A2677">
        <v>12.035073024320816</v>
      </c>
      <c r="B2677">
        <v>91</v>
      </c>
      <c r="C2677">
        <f t="shared" si="82"/>
        <v>8281</v>
      </c>
      <c r="E2677" s="33"/>
      <c r="F2677" s="50">
        <v>4.0958849557522141</v>
      </c>
      <c r="G2677" s="2">
        <v>72</v>
      </c>
      <c r="H2677" s="2">
        <f t="shared" si="83"/>
        <v>5184</v>
      </c>
      <c r="I2677" s="2"/>
      <c r="K2677" s="2"/>
    </row>
    <row r="2678" spans="1:11" x14ac:dyDescent="0.25">
      <c r="A2678">
        <v>12.035073024320816</v>
      </c>
      <c r="B2678">
        <v>92</v>
      </c>
      <c r="C2678">
        <f t="shared" si="82"/>
        <v>8464</v>
      </c>
      <c r="E2678" s="33"/>
      <c r="F2678" s="50">
        <v>4.0958849557522141</v>
      </c>
      <c r="G2678" s="2">
        <v>74</v>
      </c>
      <c r="H2678" s="2">
        <f t="shared" si="83"/>
        <v>5476</v>
      </c>
      <c r="I2678" s="2"/>
      <c r="K2678" s="2"/>
    </row>
    <row r="2679" spans="1:11" x14ac:dyDescent="0.25">
      <c r="A2679">
        <v>12.035073024320816</v>
      </c>
      <c r="B2679">
        <v>93</v>
      </c>
      <c r="C2679">
        <f t="shared" si="82"/>
        <v>8649</v>
      </c>
      <c r="E2679" s="33"/>
      <c r="F2679" s="50">
        <v>4.0958849557522141</v>
      </c>
      <c r="G2679" s="2">
        <v>75</v>
      </c>
      <c r="H2679" s="2">
        <f t="shared" si="83"/>
        <v>5625</v>
      </c>
      <c r="I2679" s="2"/>
      <c r="K2679" s="2"/>
    </row>
    <row r="2680" spans="1:11" x14ac:dyDescent="0.25">
      <c r="A2680">
        <v>12.035073024320816</v>
      </c>
      <c r="B2680">
        <v>91</v>
      </c>
      <c r="C2680">
        <f t="shared" si="82"/>
        <v>8281</v>
      </c>
      <c r="E2680" s="33"/>
      <c r="F2680" s="50">
        <v>4.0958849557522141</v>
      </c>
      <c r="G2680" s="2">
        <v>71</v>
      </c>
      <c r="H2680" s="2">
        <f t="shared" si="83"/>
        <v>5041</v>
      </c>
      <c r="I2680" s="2"/>
      <c r="K2680" s="2"/>
    </row>
    <row r="2681" spans="1:11" x14ac:dyDescent="0.25">
      <c r="A2681">
        <v>12.035073024320816</v>
      </c>
      <c r="B2681">
        <v>87</v>
      </c>
      <c r="C2681">
        <f t="shared" si="82"/>
        <v>7569</v>
      </c>
      <c r="E2681" s="33"/>
      <c r="F2681" s="50">
        <v>4.0958849557522141</v>
      </c>
      <c r="G2681" s="2">
        <v>71</v>
      </c>
      <c r="H2681" s="2">
        <f t="shared" si="83"/>
        <v>5041</v>
      </c>
      <c r="I2681" s="2"/>
      <c r="K2681" s="2"/>
    </row>
    <row r="2682" spans="1:11" x14ac:dyDescent="0.25">
      <c r="A2682">
        <v>12.035073024320816</v>
      </c>
      <c r="B2682">
        <v>83</v>
      </c>
      <c r="C2682">
        <f t="shared" si="82"/>
        <v>6889</v>
      </c>
      <c r="E2682" s="33"/>
      <c r="F2682" s="50">
        <v>4.0958849557522141</v>
      </c>
      <c r="G2682" s="2">
        <v>65</v>
      </c>
      <c r="H2682" s="2">
        <f t="shared" si="83"/>
        <v>4225</v>
      </c>
      <c r="I2682" s="2"/>
      <c r="K2682" s="2"/>
    </row>
    <row r="2683" spans="1:11" x14ac:dyDescent="0.25">
      <c r="A2683">
        <v>12.035073024320816</v>
      </c>
      <c r="B2683">
        <v>82</v>
      </c>
      <c r="C2683">
        <f t="shared" si="82"/>
        <v>6724</v>
      </c>
      <c r="E2683" s="33"/>
      <c r="F2683" s="50">
        <v>4.0958849557522141</v>
      </c>
      <c r="G2683" s="2">
        <v>65</v>
      </c>
      <c r="H2683" s="2">
        <f t="shared" si="83"/>
        <v>4225</v>
      </c>
      <c r="I2683" s="2"/>
      <c r="K2683" s="2"/>
    </row>
    <row r="2684" spans="1:11" x14ac:dyDescent="0.25">
      <c r="A2684">
        <v>12.035073024320816</v>
      </c>
      <c r="B2684">
        <v>80</v>
      </c>
      <c r="C2684">
        <f t="shared" si="82"/>
        <v>6400</v>
      </c>
      <c r="E2684" s="33"/>
      <c r="F2684" s="50">
        <v>4.0958849557522141</v>
      </c>
      <c r="G2684" s="2">
        <v>64</v>
      </c>
      <c r="H2684" s="2">
        <f t="shared" si="83"/>
        <v>4096</v>
      </c>
      <c r="I2684" s="2"/>
      <c r="K2684" s="2"/>
    </row>
    <row r="2685" spans="1:11" x14ac:dyDescent="0.25">
      <c r="A2685">
        <v>12.035073024320816</v>
      </c>
      <c r="B2685">
        <v>75</v>
      </c>
      <c r="C2685">
        <f t="shared" si="82"/>
        <v>5625</v>
      </c>
      <c r="E2685" s="33"/>
      <c r="F2685" s="50">
        <v>4.0958849557522141</v>
      </c>
      <c r="G2685" s="2">
        <v>64</v>
      </c>
      <c r="H2685" s="2">
        <f t="shared" si="83"/>
        <v>4096</v>
      </c>
      <c r="I2685" s="2"/>
      <c r="K2685" s="2"/>
    </row>
    <row r="2686" spans="1:11" x14ac:dyDescent="0.25">
      <c r="A2686">
        <v>12.035073024320816</v>
      </c>
      <c r="B2686">
        <v>60</v>
      </c>
      <c r="C2686">
        <f t="shared" si="82"/>
        <v>3600</v>
      </c>
      <c r="E2686" s="33"/>
      <c r="F2686" s="50">
        <v>4.0958849557522141</v>
      </c>
      <c r="G2686" s="2">
        <v>67</v>
      </c>
      <c r="H2686" s="2">
        <f t="shared" si="83"/>
        <v>4489</v>
      </c>
      <c r="I2686" s="2"/>
      <c r="K2686" s="2"/>
    </row>
    <row r="2687" spans="1:11" x14ac:dyDescent="0.25">
      <c r="A2687">
        <v>12.035073024320816</v>
      </c>
      <c r="B2687">
        <v>61</v>
      </c>
      <c r="C2687">
        <f t="shared" si="82"/>
        <v>3721</v>
      </c>
      <c r="E2687" s="33"/>
      <c r="F2687" s="50">
        <v>4.0958849557522141</v>
      </c>
      <c r="G2687" s="2">
        <v>66</v>
      </c>
      <c r="H2687" s="2">
        <f t="shared" si="83"/>
        <v>4356</v>
      </c>
      <c r="I2687" s="2"/>
      <c r="K2687" s="2"/>
    </row>
    <row r="2688" spans="1:11" x14ac:dyDescent="0.25">
      <c r="A2688">
        <v>12.035073024320816</v>
      </c>
      <c r="B2688">
        <v>62</v>
      </c>
      <c r="C2688">
        <f t="shared" si="82"/>
        <v>3844</v>
      </c>
      <c r="E2688" s="33"/>
      <c r="F2688" s="50">
        <v>4.0958849557522141</v>
      </c>
      <c r="G2688" s="2">
        <v>66</v>
      </c>
      <c r="H2688" s="2">
        <f t="shared" si="83"/>
        <v>4356</v>
      </c>
      <c r="I2688" s="2"/>
      <c r="K2688" s="2"/>
    </row>
    <row r="2689" spans="1:11" x14ac:dyDescent="0.25">
      <c r="A2689">
        <v>12.035073024320816</v>
      </c>
      <c r="B2689">
        <v>63</v>
      </c>
      <c r="C2689">
        <f t="shared" si="82"/>
        <v>3969</v>
      </c>
      <c r="E2689" s="33"/>
      <c r="F2689" s="50">
        <v>4.0958849557522141</v>
      </c>
      <c r="G2689" s="2">
        <v>68</v>
      </c>
      <c r="H2689" s="2">
        <f t="shared" si="83"/>
        <v>4624</v>
      </c>
      <c r="I2689" s="2"/>
      <c r="K2689" s="2"/>
    </row>
    <row r="2690" spans="1:11" x14ac:dyDescent="0.25">
      <c r="A2690">
        <v>12.035073024320816</v>
      </c>
      <c r="B2690">
        <v>64</v>
      </c>
      <c r="C2690">
        <f t="shared" si="82"/>
        <v>4096</v>
      </c>
      <c r="E2690" s="33"/>
      <c r="F2690" s="50">
        <v>4.0958849557522141</v>
      </c>
      <c r="G2690" s="2">
        <v>68</v>
      </c>
      <c r="H2690" s="2">
        <f t="shared" si="83"/>
        <v>4624</v>
      </c>
      <c r="I2690" s="2"/>
      <c r="K2690" s="2"/>
    </row>
    <row r="2691" spans="1:11" x14ac:dyDescent="0.25">
      <c r="A2691">
        <v>12.035073024320816</v>
      </c>
      <c r="B2691">
        <v>67</v>
      </c>
      <c r="C2691">
        <f t="shared" si="82"/>
        <v>4489</v>
      </c>
      <c r="E2691" s="33"/>
      <c r="F2691" s="50">
        <v>4.0958849557522141</v>
      </c>
      <c r="G2691" s="2">
        <v>68</v>
      </c>
      <c r="H2691" s="2">
        <f t="shared" si="83"/>
        <v>4624</v>
      </c>
      <c r="I2691" s="2"/>
      <c r="K2691" s="2"/>
    </row>
    <row r="2692" spans="1:11" x14ac:dyDescent="0.25">
      <c r="A2692">
        <v>12.035073024320816</v>
      </c>
      <c r="B2692">
        <v>65</v>
      </c>
      <c r="C2692">
        <f t="shared" si="82"/>
        <v>4225</v>
      </c>
      <c r="E2692" s="33"/>
      <c r="F2692" s="50">
        <v>4.0958849557522141</v>
      </c>
      <c r="G2692" s="2">
        <v>68</v>
      </c>
      <c r="H2692" s="2">
        <f t="shared" si="83"/>
        <v>4624</v>
      </c>
      <c r="I2692" s="2"/>
      <c r="K2692" s="2"/>
    </row>
    <row r="2693" spans="1:11" x14ac:dyDescent="0.25">
      <c r="A2693">
        <v>12.035073024320816</v>
      </c>
      <c r="B2693">
        <v>65</v>
      </c>
      <c r="C2693">
        <f t="shared" si="82"/>
        <v>4225</v>
      </c>
      <c r="E2693" s="33"/>
      <c r="F2693" s="50">
        <v>4.0958849557522141</v>
      </c>
      <c r="G2693" s="2">
        <v>67</v>
      </c>
      <c r="H2693" s="2">
        <f t="shared" si="83"/>
        <v>4489</v>
      </c>
      <c r="I2693" s="2"/>
      <c r="K2693" s="2"/>
    </row>
    <row r="2694" spans="1:11" x14ac:dyDescent="0.25">
      <c r="A2694">
        <v>12.035073024320816</v>
      </c>
      <c r="B2694">
        <v>64</v>
      </c>
      <c r="C2694">
        <f t="shared" si="82"/>
        <v>4096</v>
      </c>
      <c r="E2694" s="33"/>
      <c r="F2694" s="50">
        <v>4.0958849557522141</v>
      </c>
      <c r="G2694" s="2">
        <v>68</v>
      </c>
      <c r="H2694" s="2">
        <f t="shared" si="83"/>
        <v>4624</v>
      </c>
      <c r="I2694" s="2"/>
      <c r="K2694" s="2"/>
    </row>
    <row r="2695" spans="1:11" x14ac:dyDescent="0.25">
      <c r="A2695">
        <v>12.035073024320816</v>
      </c>
      <c r="B2695">
        <v>63</v>
      </c>
      <c r="C2695">
        <f t="shared" si="82"/>
        <v>3969</v>
      </c>
      <c r="E2695" s="33"/>
      <c r="F2695" s="50">
        <v>4.0958849557522141</v>
      </c>
      <c r="G2695" s="2">
        <v>67</v>
      </c>
      <c r="H2695" s="2">
        <f t="shared" si="83"/>
        <v>4489</v>
      </c>
      <c r="I2695" s="2"/>
      <c r="K2695" s="2"/>
    </row>
    <row r="2696" spans="1:11" x14ac:dyDescent="0.25">
      <c r="A2696">
        <v>12.035073024320816</v>
      </c>
      <c r="B2696">
        <v>62</v>
      </c>
      <c r="C2696">
        <f t="shared" si="82"/>
        <v>3844</v>
      </c>
      <c r="E2696" s="33"/>
      <c r="F2696" s="50">
        <v>4.0958849557522141</v>
      </c>
      <c r="G2696" s="2">
        <v>65</v>
      </c>
      <c r="H2696" s="2">
        <f t="shared" si="83"/>
        <v>4225</v>
      </c>
      <c r="I2696" s="2"/>
      <c r="K2696" s="2"/>
    </row>
    <row r="2697" spans="1:11" x14ac:dyDescent="0.25">
      <c r="A2697">
        <v>12.035073024320816</v>
      </c>
      <c r="B2697">
        <v>66</v>
      </c>
      <c r="C2697">
        <f t="shared" si="82"/>
        <v>4356</v>
      </c>
      <c r="E2697" s="33"/>
      <c r="F2697" s="50">
        <v>4.0958849557522141</v>
      </c>
      <c r="G2697" s="2">
        <v>61</v>
      </c>
      <c r="H2697" s="2">
        <f t="shared" si="83"/>
        <v>3721</v>
      </c>
      <c r="I2697" s="2"/>
      <c r="K2697" s="2"/>
    </row>
    <row r="2698" spans="1:11" x14ac:dyDescent="0.25">
      <c r="A2698">
        <v>12.035073024320816</v>
      </c>
      <c r="B2698">
        <v>67</v>
      </c>
      <c r="C2698">
        <f t="shared" si="82"/>
        <v>4489</v>
      </c>
      <c r="E2698" s="33"/>
      <c r="F2698" s="50">
        <v>4.0958849557522141</v>
      </c>
      <c r="G2698" s="2">
        <v>66</v>
      </c>
      <c r="H2698" s="2">
        <f t="shared" si="83"/>
        <v>4356</v>
      </c>
      <c r="I2698" s="2"/>
      <c r="K2698" s="2"/>
    </row>
    <row r="2699" spans="1:11" x14ac:dyDescent="0.25">
      <c r="A2699">
        <v>12.035073024320816</v>
      </c>
      <c r="B2699">
        <v>69</v>
      </c>
      <c r="C2699">
        <f t="shared" si="82"/>
        <v>4761</v>
      </c>
      <c r="E2699" s="33"/>
      <c r="F2699" s="50">
        <v>4.0958849557522141</v>
      </c>
      <c r="G2699" s="2">
        <v>69</v>
      </c>
      <c r="H2699" s="2">
        <f t="shared" si="83"/>
        <v>4761</v>
      </c>
      <c r="I2699" s="2"/>
      <c r="K2699" s="2"/>
    </row>
    <row r="2700" spans="1:11" x14ac:dyDescent="0.25">
      <c r="A2700">
        <v>12.035073024320816</v>
      </c>
      <c r="B2700">
        <v>70</v>
      </c>
      <c r="C2700">
        <f t="shared" si="82"/>
        <v>4900</v>
      </c>
      <c r="E2700" s="33"/>
      <c r="F2700" s="50">
        <v>4.0958849557522141</v>
      </c>
      <c r="G2700" s="2">
        <v>72</v>
      </c>
      <c r="H2700" s="2">
        <f t="shared" si="83"/>
        <v>5184</v>
      </c>
      <c r="I2700" s="2"/>
      <c r="K2700" s="2"/>
    </row>
    <row r="2701" spans="1:11" x14ac:dyDescent="0.25">
      <c r="A2701">
        <v>12.035073024320816</v>
      </c>
      <c r="B2701">
        <v>71</v>
      </c>
      <c r="C2701">
        <f t="shared" si="82"/>
        <v>5041</v>
      </c>
      <c r="E2701" s="33"/>
      <c r="F2701" s="50">
        <v>4.0958849557522141</v>
      </c>
      <c r="G2701" s="2">
        <v>74</v>
      </c>
      <c r="H2701" s="2">
        <f t="shared" si="83"/>
        <v>5476</v>
      </c>
      <c r="I2701" s="2"/>
      <c r="K2701" s="2"/>
    </row>
    <row r="2702" spans="1:11" x14ac:dyDescent="0.25">
      <c r="A2702">
        <v>12.035073024320816</v>
      </c>
      <c r="B2702">
        <v>73</v>
      </c>
      <c r="C2702">
        <f t="shared" si="82"/>
        <v>5329</v>
      </c>
      <c r="E2702" s="33"/>
      <c r="F2702" s="50">
        <v>4.0958849557522141</v>
      </c>
      <c r="G2702" s="2">
        <v>75</v>
      </c>
      <c r="H2702" s="2">
        <f t="shared" si="83"/>
        <v>5625</v>
      </c>
      <c r="I2702" s="2"/>
      <c r="K2702" s="2"/>
    </row>
    <row r="2703" spans="1:11" x14ac:dyDescent="0.25">
      <c r="A2703">
        <v>12.035073024320816</v>
      </c>
      <c r="B2703">
        <v>72</v>
      </c>
      <c r="C2703">
        <f t="shared" si="82"/>
        <v>5184</v>
      </c>
      <c r="E2703" s="33"/>
      <c r="F2703" s="50">
        <v>4.0958849557522141</v>
      </c>
      <c r="G2703" s="2">
        <v>77</v>
      </c>
      <c r="H2703" s="2">
        <f t="shared" si="83"/>
        <v>5929</v>
      </c>
      <c r="I2703" s="2"/>
      <c r="K2703" s="2"/>
    </row>
    <row r="2704" spans="1:11" x14ac:dyDescent="0.25">
      <c r="A2704">
        <v>12.035073024320816</v>
      </c>
      <c r="B2704">
        <v>72</v>
      </c>
      <c r="C2704">
        <f t="shared" si="82"/>
        <v>5184</v>
      </c>
      <c r="E2704" s="33"/>
      <c r="F2704" s="50">
        <v>4.0958849557522141</v>
      </c>
      <c r="G2704" s="2">
        <v>74</v>
      </c>
      <c r="H2704" s="2">
        <f t="shared" si="83"/>
        <v>5476</v>
      </c>
      <c r="I2704" s="2"/>
      <c r="K2704" s="2"/>
    </row>
    <row r="2705" spans="1:11" x14ac:dyDescent="0.25">
      <c r="A2705">
        <v>12.035073024320816</v>
      </c>
      <c r="B2705">
        <v>74</v>
      </c>
      <c r="C2705">
        <f t="shared" si="82"/>
        <v>5476</v>
      </c>
      <c r="E2705" s="33"/>
      <c r="F2705" s="50">
        <v>4.0958849557522141</v>
      </c>
      <c r="G2705" s="2">
        <v>75</v>
      </c>
      <c r="H2705" s="2">
        <f t="shared" si="83"/>
        <v>5625</v>
      </c>
      <c r="I2705" s="2"/>
      <c r="K2705" s="2"/>
    </row>
    <row r="2706" spans="1:11" x14ac:dyDescent="0.25">
      <c r="A2706">
        <v>12.035073024320816</v>
      </c>
      <c r="B2706">
        <v>75</v>
      </c>
      <c r="C2706">
        <f t="shared" si="82"/>
        <v>5625</v>
      </c>
      <c r="E2706" s="33"/>
      <c r="F2706" s="50">
        <v>4.0958849557522141</v>
      </c>
      <c r="G2706" s="2">
        <v>76</v>
      </c>
      <c r="H2706" s="2">
        <f t="shared" si="83"/>
        <v>5776</v>
      </c>
      <c r="I2706" s="2"/>
      <c r="K2706" s="2"/>
    </row>
    <row r="2707" spans="1:11" x14ac:dyDescent="0.25">
      <c r="A2707">
        <v>12.035073024320816</v>
      </c>
      <c r="B2707">
        <v>71</v>
      </c>
      <c r="C2707">
        <f t="shared" si="82"/>
        <v>5041</v>
      </c>
      <c r="E2707" s="33"/>
      <c r="F2707" s="50">
        <v>4.0958849557522141</v>
      </c>
      <c r="G2707" s="2">
        <v>75</v>
      </c>
      <c r="H2707" s="2">
        <f t="shared" si="83"/>
        <v>5625</v>
      </c>
      <c r="I2707" s="2"/>
      <c r="K2707" s="2"/>
    </row>
    <row r="2708" spans="1:11" x14ac:dyDescent="0.25">
      <c r="A2708">
        <v>12.035073024320816</v>
      </c>
      <c r="B2708">
        <v>71</v>
      </c>
      <c r="C2708">
        <f t="shared" si="82"/>
        <v>5041</v>
      </c>
      <c r="E2708" s="33"/>
      <c r="F2708" s="50">
        <v>4.0958849557522141</v>
      </c>
      <c r="G2708" s="2">
        <v>74</v>
      </c>
      <c r="H2708" s="2">
        <f t="shared" si="83"/>
        <v>5476</v>
      </c>
      <c r="I2708" s="2"/>
      <c r="K2708" s="2"/>
    </row>
    <row r="2709" spans="1:11" x14ac:dyDescent="0.25">
      <c r="A2709">
        <v>12.035073024320816</v>
      </c>
      <c r="B2709">
        <v>65</v>
      </c>
      <c r="C2709">
        <f t="shared" si="82"/>
        <v>4225</v>
      </c>
      <c r="E2709" s="33"/>
      <c r="F2709" s="50">
        <v>4.0958849557522141</v>
      </c>
      <c r="G2709" s="2">
        <v>60</v>
      </c>
      <c r="H2709" s="2">
        <f t="shared" si="83"/>
        <v>3600</v>
      </c>
      <c r="I2709" s="2"/>
      <c r="K2709" s="2"/>
    </row>
    <row r="2710" spans="1:11" x14ac:dyDescent="0.25">
      <c r="A2710">
        <v>12.035073024320816</v>
      </c>
      <c r="B2710">
        <v>65</v>
      </c>
      <c r="C2710">
        <f t="shared" si="82"/>
        <v>4225</v>
      </c>
      <c r="E2710" s="33"/>
      <c r="F2710" s="50">
        <v>4.0958849557522141</v>
      </c>
      <c r="G2710" s="2">
        <v>66</v>
      </c>
      <c r="H2710" s="2">
        <f t="shared" si="83"/>
        <v>4356</v>
      </c>
      <c r="I2710" s="2"/>
      <c r="K2710" s="2"/>
    </row>
    <row r="2711" spans="1:11" x14ac:dyDescent="0.25">
      <c r="A2711">
        <v>12.035073024320816</v>
      </c>
      <c r="B2711">
        <v>64</v>
      </c>
      <c r="C2711">
        <f t="shared" si="82"/>
        <v>4096</v>
      </c>
      <c r="E2711" s="33"/>
      <c r="F2711" s="50">
        <v>4.0958849557522141</v>
      </c>
      <c r="G2711" s="2">
        <v>68</v>
      </c>
      <c r="H2711" s="2">
        <f t="shared" si="83"/>
        <v>4624</v>
      </c>
      <c r="I2711" s="2"/>
      <c r="K2711" s="2"/>
    </row>
    <row r="2712" spans="1:11" x14ac:dyDescent="0.25">
      <c r="A2712">
        <v>12.035073024320816</v>
      </c>
      <c r="B2712">
        <v>64</v>
      </c>
      <c r="C2712">
        <f t="shared" si="82"/>
        <v>4096</v>
      </c>
      <c r="E2712" s="33"/>
      <c r="F2712" s="50">
        <v>4.0958849557522141</v>
      </c>
      <c r="G2712" s="2">
        <v>70</v>
      </c>
      <c r="H2712" s="2">
        <f t="shared" si="83"/>
        <v>4900</v>
      </c>
      <c r="I2712" s="2"/>
      <c r="K2712" s="2"/>
    </row>
    <row r="2713" spans="1:11" x14ac:dyDescent="0.25">
      <c r="A2713">
        <v>12.035073024320816</v>
      </c>
      <c r="B2713">
        <v>67</v>
      </c>
      <c r="C2713">
        <f t="shared" si="82"/>
        <v>4489</v>
      </c>
      <c r="E2713" s="33"/>
      <c r="F2713" s="50">
        <v>4.0958849557522141</v>
      </c>
      <c r="G2713" s="2">
        <v>70</v>
      </c>
      <c r="H2713" s="2">
        <f t="shared" si="83"/>
        <v>4900</v>
      </c>
      <c r="I2713" s="2"/>
      <c r="K2713" s="2"/>
    </row>
    <row r="2714" spans="1:11" x14ac:dyDescent="0.25">
      <c r="A2714">
        <v>12.035073024320816</v>
      </c>
      <c r="B2714">
        <v>66</v>
      </c>
      <c r="C2714">
        <f t="shared" si="82"/>
        <v>4356</v>
      </c>
      <c r="E2714" s="33"/>
      <c r="F2714" s="50">
        <v>4.0958849557522141</v>
      </c>
      <c r="G2714" s="2">
        <v>72</v>
      </c>
      <c r="H2714" s="2">
        <f t="shared" si="83"/>
        <v>5184</v>
      </c>
      <c r="I2714" s="2"/>
      <c r="K2714" s="2"/>
    </row>
    <row r="2715" spans="1:11" x14ac:dyDescent="0.25">
      <c r="A2715">
        <v>12.035073024320816</v>
      </c>
      <c r="B2715">
        <v>66</v>
      </c>
      <c r="C2715">
        <f t="shared" ref="C2715:C2778" si="84">B2715^2</f>
        <v>4356</v>
      </c>
      <c r="E2715" s="33"/>
      <c r="F2715" s="50">
        <v>4.0958849557522141</v>
      </c>
      <c r="G2715" s="2">
        <v>72</v>
      </c>
      <c r="H2715" s="2">
        <f t="shared" ref="H2715:H2778" si="85">G2715^2</f>
        <v>5184</v>
      </c>
      <c r="I2715" s="2"/>
      <c r="K2715" s="2"/>
    </row>
    <row r="2716" spans="1:11" x14ac:dyDescent="0.25">
      <c r="A2716">
        <v>12.035073024320816</v>
      </c>
      <c r="B2716">
        <v>68</v>
      </c>
      <c r="C2716">
        <f t="shared" si="84"/>
        <v>4624</v>
      </c>
      <c r="E2716" s="33"/>
      <c r="F2716" s="50">
        <v>4.0958849557522141</v>
      </c>
      <c r="G2716" s="2">
        <v>74</v>
      </c>
      <c r="H2716" s="2">
        <f t="shared" si="85"/>
        <v>5476</v>
      </c>
      <c r="I2716" s="2"/>
      <c r="K2716" s="2"/>
    </row>
    <row r="2717" spans="1:11" x14ac:dyDescent="0.25">
      <c r="A2717">
        <v>12.035073024320816</v>
      </c>
      <c r="B2717">
        <v>68</v>
      </c>
      <c r="C2717">
        <f t="shared" si="84"/>
        <v>4624</v>
      </c>
      <c r="E2717" s="33"/>
      <c r="F2717" s="50">
        <v>4.0958849557522141</v>
      </c>
      <c r="G2717" s="2">
        <v>74</v>
      </c>
      <c r="H2717" s="2">
        <f t="shared" si="85"/>
        <v>5476</v>
      </c>
      <c r="I2717" s="2"/>
      <c r="K2717" s="2"/>
    </row>
    <row r="2718" spans="1:11" x14ac:dyDescent="0.25">
      <c r="A2718">
        <v>12.035073024320816</v>
      </c>
      <c r="B2718">
        <v>68</v>
      </c>
      <c r="C2718">
        <f t="shared" si="84"/>
        <v>4624</v>
      </c>
      <c r="E2718" s="33"/>
      <c r="F2718" s="50">
        <v>4.0958849557522141</v>
      </c>
      <c r="G2718" s="2">
        <v>75</v>
      </c>
      <c r="H2718" s="2">
        <f t="shared" si="85"/>
        <v>5625</v>
      </c>
      <c r="I2718" s="2"/>
      <c r="K2718" s="2"/>
    </row>
    <row r="2719" spans="1:11" x14ac:dyDescent="0.25">
      <c r="A2719">
        <v>12.035073024320816</v>
      </c>
      <c r="B2719">
        <v>68</v>
      </c>
      <c r="C2719">
        <f t="shared" si="84"/>
        <v>4624</v>
      </c>
      <c r="E2719" s="33"/>
      <c r="F2719" s="50">
        <v>4.0958849557522141</v>
      </c>
      <c r="G2719" s="2">
        <v>71</v>
      </c>
      <c r="H2719" s="2">
        <f t="shared" si="85"/>
        <v>5041</v>
      </c>
      <c r="I2719" s="2"/>
      <c r="K2719" s="2"/>
    </row>
    <row r="2720" spans="1:11" x14ac:dyDescent="0.25">
      <c r="A2720">
        <v>12.035073024320816</v>
      </c>
      <c r="B2720">
        <v>67</v>
      </c>
      <c r="C2720">
        <f t="shared" si="84"/>
        <v>4489</v>
      </c>
      <c r="E2720" s="33"/>
      <c r="F2720" s="50">
        <v>4.0958849557522141</v>
      </c>
      <c r="G2720" s="2">
        <v>71</v>
      </c>
      <c r="H2720" s="2">
        <f t="shared" si="85"/>
        <v>5041</v>
      </c>
      <c r="I2720" s="2"/>
      <c r="K2720" s="2"/>
    </row>
    <row r="2721" spans="1:11" x14ac:dyDescent="0.25">
      <c r="A2721">
        <v>12.035073024320816</v>
      </c>
      <c r="B2721">
        <v>68</v>
      </c>
      <c r="C2721">
        <f t="shared" si="84"/>
        <v>4624</v>
      </c>
      <c r="E2721" s="33"/>
      <c r="F2721" s="50">
        <v>4.0958849557522141</v>
      </c>
      <c r="G2721" s="2">
        <v>67</v>
      </c>
      <c r="H2721" s="2">
        <f t="shared" si="85"/>
        <v>4489</v>
      </c>
      <c r="I2721" s="2"/>
      <c r="K2721" s="2"/>
    </row>
    <row r="2722" spans="1:11" x14ac:dyDescent="0.25">
      <c r="A2722">
        <v>12.035073024320816</v>
      </c>
      <c r="B2722">
        <v>67</v>
      </c>
      <c r="C2722">
        <f t="shared" si="84"/>
        <v>4489</v>
      </c>
      <c r="E2722" s="33"/>
      <c r="F2722" s="50">
        <v>4.0958849557522141</v>
      </c>
      <c r="G2722" s="2">
        <v>68</v>
      </c>
      <c r="H2722" s="2">
        <f t="shared" si="85"/>
        <v>4624</v>
      </c>
      <c r="I2722" s="2"/>
      <c r="K2722" s="2"/>
    </row>
    <row r="2723" spans="1:11" x14ac:dyDescent="0.25">
      <c r="A2723">
        <v>12.035073024320816</v>
      </c>
      <c r="B2723">
        <v>66</v>
      </c>
      <c r="C2723">
        <f t="shared" si="84"/>
        <v>4356</v>
      </c>
      <c r="E2723" s="33"/>
      <c r="F2723" s="50">
        <v>4.0958849557522141</v>
      </c>
      <c r="G2723" s="2">
        <v>71</v>
      </c>
      <c r="H2723" s="2">
        <f t="shared" si="85"/>
        <v>5041</v>
      </c>
      <c r="I2723" s="2"/>
      <c r="K2723" s="2"/>
    </row>
    <row r="2724" spans="1:11" x14ac:dyDescent="0.25">
      <c r="A2724">
        <v>12.035073024320816</v>
      </c>
      <c r="B2724">
        <v>69</v>
      </c>
      <c r="C2724">
        <f t="shared" si="84"/>
        <v>4761</v>
      </c>
      <c r="E2724" s="33"/>
      <c r="F2724" s="50">
        <v>4.0958849557522141</v>
      </c>
      <c r="G2724" s="2">
        <v>74</v>
      </c>
      <c r="H2724" s="2">
        <f t="shared" si="85"/>
        <v>5476</v>
      </c>
      <c r="I2724" s="2"/>
      <c r="K2724" s="2"/>
    </row>
    <row r="2725" spans="1:11" x14ac:dyDescent="0.25">
      <c r="A2725">
        <v>12.035073024320816</v>
      </c>
      <c r="B2725">
        <v>72</v>
      </c>
      <c r="C2725">
        <f t="shared" si="84"/>
        <v>5184</v>
      </c>
      <c r="E2725" s="33"/>
      <c r="F2725" s="50">
        <v>4.0958849557522141</v>
      </c>
      <c r="G2725" s="2">
        <v>78</v>
      </c>
      <c r="H2725" s="2">
        <f t="shared" si="85"/>
        <v>6084</v>
      </c>
      <c r="I2725" s="2"/>
      <c r="K2725" s="2"/>
    </row>
    <row r="2726" spans="1:11" x14ac:dyDescent="0.25">
      <c r="A2726">
        <v>12.035073024320816</v>
      </c>
      <c r="B2726">
        <v>74</v>
      </c>
      <c r="C2726">
        <f t="shared" si="84"/>
        <v>5476</v>
      </c>
      <c r="E2726" s="33"/>
      <c r="F2726" s="50">
        <v>4.0958849557522141</v>
      </c>
      <c r="G2726" s="2">
        <v>80</v>
      </c>
      <c r="H2726" s="2">
        <f t="shared" si="85"/>
        <v>6400</v>
      </c>
      <c r="I2726" s="2"/>
      <c r="K2726" s="2"/>
    </row>
    <row r="2727" spans="1:11" x14ac:dyDescent="0.25">
      <c r="A2727">
        <v>12.035073024320816</v>
      </c>
      <c r="B2727">
        <v>75</v>
      </c>
      <c r="C2727">
        <f t="shared" si="84"/>
        <v>5625</v>
      </c>
      <c r="E2727" s="33"/>
      <c r="F2727" s="50">
        <v>4.0958849557522141</v>
      </c>
      <c r="G2727" s="2">
        <v>82</v>
      </c>
      <c r="H2727" s="2">
        <f t="shared" si="85"/>
        <v>6724</v>
      </c>
      <c r="I2727" s="2"/>
      <c r="K2727" s="2"/>
    </row>
    <row r="2728" spans="1:11" x14ac:dyDescent="0.25">
      <c r="A2728">
        <v>12.035073024320816</v>
      </c>
      <c r="B2728">
        <v>77</v>
      </c>
      <c r="C2728">
        <f t="shared" si="84"/>
        <v>5929</v>
      </c>
      <c r="E2728" s="33"/>
      <c r="F2728" s="50">
        <v>4.0958849557522141</v>
      </c>
      <c r="G2728" s="2">
        <v>83</v>
      </c>
      <c r="H2728" s="2">
        <f t="shared" si="85"/>
        <v>6889</v>
      </c>
      <c r="I2728" s="2"/>
      <c r="K2728" s="2"/>
    </row>
    <row r="2729" spans="1:11" x14ac:dyDescent="0.25">
      <c r="A2729">
        <v>12.035073024320816</v>
      </c>
      <c r="B2729">
        <v>74</v>
      </c>
      <c r="C2729">
        <f t="shared" si="84"/>
        <v>5476</v>
      </c>
      <c r="E2729" s="33"/>
      <c r="F2729" s="50">
        <v>4.0958849557522141</v>
      </c>
      <c r="G2729" s="2">
        <v>83</v>
      </c>
      <c r="H2729" s="2">
        <f t="shared" si="85"/>
        <v>6889</v>
      </c>
      <c r="I2729" s="2"/>
      <c r="K2729" s="2"/>
    </row>
    <row r="2730" spans="1:11" x14ac:dyDescent="0.25">
      <c r="A2730">
        <v>12.035073024320816</v>
      </c>
      <c r="B2730">
        <v>75</v>
      </c>
      <c r="C2730">
        <f t="shared" si="84"/>
        <v>5625</v>
      </c>
      <c r="E2730" s="33"/>
      <c r="F2730" s="50">
        <v>4.0958849557522141</v>
      </c>
      <c r="G2730" s="2">
        <v>83</v>
      </c>
      <c r="H2730" s="2">
        <f t="shared" si="85"/>
        <v>6889</v>
      </c>
      <c r="I2730" s="2"/>
      <c r="K2730" s="2"/>
    </row>
    <row r="2731" spans="1:11" x14ac:dyDescent="0.25">
      <c r="A2731">
        <v>12.035073024320816</v>
      </c>
      <c r="B2731">
        <v>76</v>
      </c>
      <c r="C2731">
        <f t="shared" si="84"/>
        <v>5776</v>
      </c>
      <c r="E2731" s="33"/>
      <c r="F2731" s="50">
        <v>4.0958849557522141</v>
      </c>
      <c r="G2731" s="2">
        <v>83</v>
      </c>
      <c r="H2731" s="2">
        <f t="shared" si="85"/>
        <v>6889</v>
      </c>
      <c r="I2731" s="2"/>
      <c r="K2731" s="2"/>
    </row>
    <row r="2732" spans="1:11" x14ac:dyDescent="0.25">
      <c r="A2732">
        <v>12.035073024320816</v>
      </c>
      <c r="B2732">
        <v>75</v>
      </c>
      <c r="C2732">
        <f t="shared" si="84"/>
        <v>5625</v>
      </c>
      <c r="E2732" s="33"/>
      <c r="F2732" s="50">
        <v>4.0958849557522141</v>
      </c>
      <c r="G2732" s="2">
        <v>78</v>
      </c>
      <c r="H2732" s="2">
        <f t="shared" si="85"/>
        <v>6084</v>
      </c>
      <c r="I2732" s="2"/>
      <c r="K2732" s="2"/>
    </row>
    <row r="2733" spans="1:11" x14ac:dyDescent="0.25">
      <c r="A2733">
        <v>12.035073024320816</v>
      </c>
      <c r="B2733">
        <v>60</v>
      </c>
      <c r="C2733">
        <f t="shared" si="84"/>
        <v>3600</v>
      </c>
      <c r="E2733" s="33"/>
      <c r="F2733" s="50">
        <v>4.0958849557522141</v>
      </c>
      <c r="G2733" s="2">
        <v>69</v>
      </c>
      <c r="H2733" s="2">
        <f t="shared" si="85"/>
        <v>4761</v>
      </c>
      <c r="I2733" s="2"/>
      <c r="K2733" s="2"/>
    </row>
    <row r="2734" spans="1:11" x14ac:dyDescent="0.25">
      <c r="A2734">
        <v>12.035073024320816</v>
      </c>
      <c r="B2734">
        <v>66</v>
      </c>
      <c r="C2734">
        <f t="shared" si="84"/>
        <v>4356</v>
      </c>
      <c r="E2734" s="33"/>
      <c r="F2734" s="50">
        <v>4.0958849557522141</v>
      </c>
      <c r="G2734" s="2">
        <v>68</v>
      </c>
      <c r="H2734" s="2">
        <f t="shared" si="85"/>
        <v>4624</v>
      </c>
      <c r="I2734" s="2"/>
      <c r="K2734" s="2"/>
    </row>
    <row r="2735" spans="1:11" x14ac:dyDescent="0.25">
      <c r="A2735">
        <v>12.035073024320816</v>
      </c>
      <c r="B2735">
        <v>68</v>
      </c>
      <c r="C2735">
        <f t="shared" si="84"/>
        <v>4624</v>
      </c>
      <c r="E2735" s="33"/>
      <c r="F2735" s="50">
        <v>4.0958849557522141</v>
      </c>
      <c r="G2735" s="2">
        <v>69</v>
      </c>
      <c r="H2735" s="2">
        <f t="shared" si="85"/>
        <v>4761</v>
      </c>
      <c r="I2735" s="2"/>
      <c r="K2735" s="2"/>
    </row>
    <row r="2736" spans="1:11" x14ac:dyDescent="0.25">
      <c r="A2736">
        <v>12.035073024320816</v>
      </c>
      <c r="B2736">
        <v>70</v>
      </c>
      <c r="C2736">
        <f t="shared" si="84"/>
        <v>4900</v>
      </c>
      <c r="E2736" s="33"/>
      <c r="F2736" s="50">
        <v>4.0958849557522141</v>
      </c>
      <c r="G2736" s="2">
        <v>70</v>
      </c>
      <c r="H2736" s="2">
        <f t="shared" si="85"/>
        <v>4900</v>
      </c>
      <c r="I2736" s="2"/>
      <c r="K2736" s="2"/>
    </row>
    <row r="2737" spans="1:11" x14ac:dyDescent="0.25">
      <c r="A2737">
        <v>12.035073024320816</v>
      </c>
      <c r="B2737">
        <v>70</v>
      </c>
      <c r="C2737">
        <f t="shared" si="84"/>
        <v>4900</v>
      </c>
      <c r="E2737" s="33"/>
      <c r="F2737" s="50">
        <v>4.0958849557522141</v>
      </c>
      <c r="G2737" s="2">
        <v>75</v>
      </c>
      <c r="H2737" s="2">
        <f t="shared" si="85"/>
        <v>5625</v>
      </c>
      <c r="I2737" s="2"/>
      <c r="K2737" s="2"/>
    </row>
    <row r="2738" spans="1:11" x14ac:dyDescent="0.25">
      <c r="A2738">
        <v>12.035073024320816</v>
      </c>
      <c r="B2738">
        <v>72</v>
      </c>
      <c r="C2738">
        <f t="shared" si="84"/>
        <v>5184</v>
      </c>
      <c r="E2738" s="33"/>
      <c r="F2738" s="50">
        <v>4.0958849557522141</v>
      </c>
      <c r="G2738" s="2">
        <v>79</v>
      </c>
      <c r="H2738" s="2">
        <f t="shared" si="85"/>
        <v>6241</v>
      </c>
      <c r="I2738" s="2"/>
      <c r="K2738" s="2"/>
    </row>
    <row r="2739" spans="1:11" x14ac:dyDescent="0.25">
      <c r="A2739">
        <v>12.035073024320816</v>
      </c>
      <c r="B2739">
        <v>72</v>
      </c>
      <c r="C2739">
        <f t="shared" si="84"/>
        <v>5184</v>
      </c>
      <c r="E2739" s="33"/>
      <c r="F2739" s="50">
        <v>4.0958849557522141</v>
      </c>
      <c r="G2739" s="2">
        <v>81</v>
      </c>
      <c r="H2739" s="2">
        <f t="shared" si="85"/>
        <v>6561</v>
      </c>
      <c r="I2739" s="2"/>
      <c r="K2739" s="2"/>
    </row>
    <row r="2740" spans="1:11" x14ac:dyDescent="0.25">
      <c r="A2740">
        <v>12.035073024320816</v>
      </c>
      <c r="B2740">
        <v>74</v>
      </c>
      <c r="C2740">
        <f t="shared" si="84"/>
        <v>5476</v>
      </c>
      <c r="E2740" s="33"/>
      <c r="F2740" s="50">
        <v>4.0958849557522141</v>
      </c>
      <c r="G2740" s="2">
        <v>82</v>
      </c>
      <c r="H2740" s="2">
        <f t="shared" si="85"/>
        <v>6724</v>
      </c>
      <c r="I2740" s="2"/>
      <c r="K2740" s="2"/>
    </row>
    <row r="2741" spans="1:11" x14ac:dyDescent="0.25">
      <c r="A2741">
        <v>12.035073024320816</v>
      </c>
      <c r="B2741">
        <v>74</v>
      </c>
      <c r="C2741">
        <f t="shared" si="84"/>
        <v>5476</v>
      </c>
      <c r="E2741" s="33"/>
      <c r="F2741" s="50">
        <v>4.0958849557522141</v>
      </c>
      <c r="G2741" s="2">
        <v>83</v>
      </c>
      <c r="H2741" s="2">
        <f t="shared" si="85"/>
        <v>6889</v>
      </c>
      <c r="I2741" s="2"/>
      <c r="K2741" s="2"/>
    </row>
    <row r="2742" spans="1:11" x14ac:dyDescent="0.25">
      <c r="A2742">
        <v>12.035073024320816</v>
      </c>
      <c r="B2742">
        <v>75</v>
      </c>
      <c r="C2742">
        <f t="shared" si="84"/>
        <v>5625</v>
      </c>
      <c r="E2742" s="33"/>
      <c r="F2742" s="50">
        <v>4.0958849557522141</v>
      </c>
      <c r="G2742" s="2">
        <v>83</v>
      </c>
      <c r="H2742" s="2">
        <f t="shared" si="85"/>
        <v>6889</v>
      </c>
      <c r="I2742" s="2"/>
      <c r="K2742" s="2"/>
    </row>
    <row r="2743" spans="1:11" x14ac:dyDescent="0.25">
      <c r="A2743">
        <v>12.035073024320816</v>
      </c>
      <c r="B2743">
        <v>71</v>
      </c>
      <c r="C2743">
        <f t="shared" si="84"/>
        <v>5041</v>
      </c>
      <c r="E2743" s="33"/>
      <c r="F2743" s="50">
        <v>4.0958849557522141</v>
      </c>
      <c r="G2743" s="2">
        <v>82</v>
      </c>
      <c r="H2743" s="2">
        <f t="shared" si="85"/>
        <v>6724</v>
      </c>
      <c r="I2743" s="2"/>
      <c r="K2743" s="2"/>
    </row>
    <row r="2744" spans="1:11" x14ac:dyDescent="0.25">
      <c r="A2744">
        <v>12.035073024320816</v>
      </c>
      <c r="B2744">
        <v>67</v>
      </c>
      <c r="C2744">
        <f t="shared" si="84"/>
        <v>4489</v>
      </c>
      <c r="E2744" s="33"/>
      <c r="F2744" s="50">
        <v>4.0958849557522141</v>
      </c>
      <c r="G2744" s="2">
        <v>81</v>
      </c>
      <c r="H2744" s="2">
        <f t="shared" si="85"/>
        <v>6561</v>
      </c>
      <c r="I2744" s="2"/>
      <c r="K2744" s="2"/>
    </row>
    <row r="2745" spans="1:11" x14ac:dyDescent="0.25">
      <c r="A2745">
        <v>12.035073024320816</v>
      </c>
      <c r="B2745">
        <v>68</v>
      </c>
      <c r="C2745">
        <f t="shared" si="84"/>
        <v>4624</v>
      </c>
      <c r="E2745" s="33"/>
      <c r="F2745" s="50">
        <v>4.0958849557522141</v>
      </c>
      <c r="G2745" s="2">
        <v>80</v>
      </c>
      <c r="H2745" s="2">
        <f t="shared" si="85"/>
        <v>6400</v>
      </c>
      <c r="I2745" s="2"/>
      <c r="K2745" s="2"/>
    </row>
    <row r="2746" spans="1:11" x14ac:dyDescent="0.25">
      <c r="A2746">
        <v>12.035073024320816</v>
      </c>
      <c r="B2746">
        <v>71</v>
      </c>
      <c r="C2746">
        <f t="shared" si="84"/>
        <v>5041</v>
      </c>
      <c r="E2746" s="33"/>
      <c r="F2746" s="50">
        <v>4.0958849557522141</v>
      </c>
      <c r="G2746" s="2">
        <v>80</v>
      </c>
      <c r="H2746" s="2">
        <f t="shared" si="85"/>
        <v>6400</v>
      </c>
      <c r="I2746" s="2"/>
      <c r="K2746" s="2"/>
    </row>
    <row r="2747" spans="1:11" x14ac:dyDescent="0.25">
      <c r="A2747">
        <v>12.035073024320816</v>
      </c>
      <c r="B2747">
        <v>74</v>
      </c>
      <c r="C2747">
        <f t="shared" si="84"/>
        <v>5476</v>
      </c>
      <c r="E2747" s="33"/>
      <c r="F2747" s="50">
        <v>4.0958849557522141</v>
      </c>
      <c r="G2747" s="2">
        <v>76</v>
      </c>
      <c r="H2747" s="2">
        <f t="shared" si="85"/>
        <v>5776</v>
      </c>
      <c r="I2747" s="2"/>
      <c r="K2747" s="2"/>
    </row>
    <row r="2748" spans="1:11" x14ac:dyDescent="0.25">
      <c r="A2748">
        <v>12.035073024320816</v>
      </c>
      <c r="B2748">
        <v>78</v>
      </c>
      <c r="C2748">
        <f t="shared" si="84"/>
        <v>6084</v>
      </c>
      <c r="E2748" s="33"/>
      <c r="F2748" s="50">
        <v>4.0958849557522141</v>
      </c>
      <c r="G2748" s="2">
        <v>74</v>
      </c>
      <c r="H2748" s="2">
        <f t="shared" si="85"/>
        <v>5476</v>
      </c>
      <c r="I2748" s="2"/>
      <c r="K2748" s="2"/>
    </row>
    <row r="2749" spans="1:11" x14ac:dyDescent="0.25">
      <c r="A2749">
        <v>12.035073024320816</v>
      </c>
      <c r="B2749">
        <v>80</v>
      </c>
      <c r="C2749">
        <f t="shared" si="84"/>
        <v>6400</v>
      </c>
      <c r="E2749" s="33"/>
      <c r="F2749" s="50">
        <v>4.0958849557522141</v>
      </c>
      <c r="G2749" s="2">
        <v>64</v>
      </c>
      <c r="H2749" s="2">
        <f t="shared" si="85"/>
        <v>4096</v>
      </c>
      <c r="I2749" s="2"/>
      <c r="K2749" s="2"/>
    </row>
    <row r="2750" spans="1:11" x14ac:dyDescent="0.25">
      <c r="A2750">
        <v>12.035073024320816</v>
      </c>
      <c r="B2750">
        <v>82</v>
      </c>
      <c r="C2750">
        <f t="shared" si="84"/>
        <v>6724</v>
      </c>
      <c r="E2750" s="33"/>
      <c r="F2750" s="50">
        <v>4.0958849557522141</v>
      </c>
      <c r="G2750" s="2">
        <v>66</v>
      </c>
      <c r="H2750" s="2">
        <f t="shared" si="85"/>
        <v>4356</v>
      </c>
      <c r="I2750" s="2"/>
      <c r="K2750" s="2"/>
    </row>
    <row r="2751" spans="1:11" x14ac:dyDescent="0.25">
      <c r="A2751">
        <v>12.035073024320816</v>
      </c>
      <c r="B2751">
        <v>83</v>
      </c>
      <c r="C2751">
        <f t="shared" si="84"/>
        <v>6889</v>
      </c>
      <c r="E2751" s="33"/>
      <c r="F2751" s="50">
        <v>4.0958849557522141</v>
      </c>
      <c r="G2751" s="2">
        <v>68</v>
      </c>
      <c r="H2751" s="2">
        <f t="shared" si="85"/>
        <v>4624</v>
      </c>
      <c r="I2751" s="2"/>
      <c r="K2751" s="2"/>
    </row>
    <row r="2752" spans="1:11" x14ac:dyDescent="0.25">
      <c r="A2752">
        <v>12.035073024320816</v>
      </c>
      <c r="B2752">
        <v>83</v>
      </c>
      <c r="C2752">
        <f t="shared" si="84"/>
        <v>6889</v>
      </c>
      <c r="E2752" s="33"/>
      <c r="F2752" s="50">
        <v>4.0958849557522141</v>
      </c>
      <c r="G2752" s="2">
        <v>71</v>
      </c>
      <c r="H2752" s="2">
        <f t="shared" si="85"/>
        <v>5041</v>
      </c>
      <c r="I2752" s="2"/>
      <c r="K2752" s="2"/>
    </row>
    <row r="2753" spans="1:11" x14ac:dyDescent="0.25">
      <c r="A2753">
        <v>12.035073024320816</v>
      </c>
      <c r="B2753">
        <v>83</v>
      </c>
      <c r="C2753">
        <f t="shared" si="84"/>
        <v>6889</v>
      </c>
      <c r="E2753" s="33"/>
      <c r="F2753" s="50">
        <v>4.0958849557522141</v>
      </c>
      <c r="G2753" s="2">
        <v>72</v>
      </c>
      <c r="H2753" s="2">
        <f t="shared" si="85"/>
        <v>5184</v>
      </c>
      <c r="I2753" s="2"/>
      <c r="K2753" s="2"/>
    </row>
    <row r="2754" spans="1:11" x14ac:dyDescent="0.25">
      <c r="A2754">
        <v>12.035073024320816</v>
      </c>
      <c r="B2754">
        <v>83</v>
      </c>
      <c r="C2754">
        <f t="shared" si="84"/>
        <v>6889</v>
      </c>
      <c r="E2754" s="33"/>
      <c r="F2754" s="50">
        <v>4.0958849557522141</v>
      </c>
      <c r="G2754" s="2">
        <v>74</v>
      </c>
      <c r="H2754" s="2">
        <f t="shared" si="85"/>
        <v>5476</v>
      </c>
      <c r="I2754" s="2"/>
      <c r="K2754" s="2"/>
    </row>
    <row r="2755" spans="1:11" x14ac:dyDescent="0.25">
      <c r="A2755">
        <v>12.035073024320816</v>
      </c>
      <c r="B2755">
        <v>78</v>
      </c>
      <c r="C2755">
        <f t="shared" si="84"/>
        <v>6084</v>
      </c>
      <c r="E2755" s="33"/>
      <c r="F2755" s="50">
        <v>4.0958849557522141</v>
      </c>
      <c r="G2755" s="2">
        <v>75</v>
      </c>
      <c r="H2755" s="2">
        <f t="shared" si="85"/>
        <v>5625</v>
      </c>
      <c r="I2755" s="2"/>
      <c r="K2755" s="2"/>
    </row>
    <row r="2756" spans="1:11" x14ac:dyDescent="0.25">
      <c r="A2756">
        <v>12.035073024320816</v>
      </c>
      <c r="B2756">
        <v>69</v>
      </c>
      <c r="C2756">
        <f t="shared" si="84"/>
        <v>4761</v>
      </c>
      <c r="E2756" s="33"/>
      <c r="F2756" s="50">
        <v>4.0958849557522141</v>
      </c>
      <c r="G2756" s="2">
        <v>78</v>
      </c>
      <c r="H2756" s="2">
        <f t="shared" si="85"/>
        <v>6084</v>
      </c>
      <c r="I2756" s="2"/>
      <c r="K2756" s="2"/>
    </row>
    <row r="2757" spans="1:11" x14ac:dyDescent="0.25">
      <c r="A2757">
        <v>12.035073024320816</v>
      </c>
      <c r="B2757">
        <v>68</v>
      </c>
      <c r="C2757">
        <f t="shared" si="84"/>
        <v>4624</v>
      </c>
      <c r="E2757" s="33"/>
      <c r="F2757" s="50">
        <v>4.0958849557522141</v>
      </c>
      <c r="G2757" s="2">
        <v>79</v>
      </c>
      <c r="H2757" s="2">
        <f t="shared" si="85"/>
        <v>6241</v>
      </c>
      <c r="I2757" s="2"/>
      <c r="K2757" s="2"/>
    </row>
    <row r="2758" spans="1:11" x14ac:dyDescent="0.25">
      <c r="A2758">
        <v>12.035073024320816</v>
      </c>
      <c r="B2758">
        <v>69</v>
      </c>
      <c r="C2758">
        <f t="shared" si="84"/>
        <v>4761</v>
      </c>
      <c r="E2758" s="33"/>
      <c r="F2758" s="50">
        <v>4.0958849557522141</v>
      </c>
      <c r="G2758" s="2">
        <v>80</v>
      </c>
      <c r="H2758" s="2">
        <f t="shared" si="85"/>
        <v>6400</v>
      </c>
      <c r="I2758" s="2"/>
      <c r="K2758" s="2"/>
    </row>
    <row r="2759" spans="1:11" x14ac:dyDescent="0.25">
      <c r="A2759">
        <v>12.035073024320816</v>
      </c>
      <c r="B2759">
        <v>70</v>
      </c>
      <c r="C2759">
        <f t="shared" si="84"/>
        <v>4900</v>
      </c>
      <c r="E2759" s="33"/>
      <c r="F2759" s="50">
        <v>4.0958849557522141</v>
      </c>
      <c r="G2759" s="2">
        <v>79</v>
      </c>
      <c r="H2759" s="2">
        <f t="shared" si="85"/>
        <v>6241</v>
      </c>
      <c r="I2759" s="2"/>
      <c r="K2759" s="2"/>
    </row>
    <row r="2760" spans="1:11" x14ac:dyDescent="0.25">
      <c r="A2760">
        <v>12.035073024320816</v>
      </c>
      <c r="B2760">
        <v>75</v>
      </c>
      <c r="C2760">
        <f t="shared" si="84"/>
        <v>5625</v>
      </c>
      <c r="E2760" s="33"/>
      <c r="F2760" s="50">
        <v>4.0958849557522141</v>
      </c>
      <c r="G2760" s="2">
        <v>77</v>
      </c>
      <c r="H2760" s="2">
        <f t="shared" si="85"/>
        <v>5929</v>
      </c>
      <c r="I2760" s="2"/>
      <c r="K2760" s="2"/>
    </row>
    <row r="2761" spans="1:11" x14ac:dyDescent="0.25">
      <c r="A2761">
        <v>12.035073024320816</v>
      </c>
      <c r="B2761">
        <v>79</v>
      </c>
      <c r="C2761">
        <f t="shared" si="84"/>
        <v>6241</v>
      </c>
      <c r="E2761" s="33"/>
      <c r="F2761" s="50">
        <v>4.0958849557522141</v>
      </c>
      <c r="G2761" s="2">
        <v>67</v>
      </c>
      <c r="H2761" s="2">
        <f t="shared" si="85"/>
        <v>4489</v>
      </c>
      <c r="I2761" s="2"/>
      <c r="K2761" s="2"/>
    </row>
    <row r="2762" spans="1:11" x14ac:dyDescent="0.25">
      <c r="A2762">
        <v>12.035073024320816</v>
      </c>
      <c r="B2762">
        <v>81</v>
      </c>
      <c r="C2762">
        <f t="shared" si="84"/>
        <v>6561</v>
      </c>
      <c r="E2762" s="33"/>
      <c r="F2762" s="50">
        <v>4.0958849557522141</v>
      </c>
      <c r="G2762" s="2">
        <v>68</v>
      </c>
      <c r="H2762" s="2">
        <f t="shared" si="85"/>
        <v>4624</v>
      </c>
      <c r="I2762" s="2"/>
      <c r="K2762" s="2"/>
    </row>
    <row r="2763" spans="1:11" x14ac:dyDescent="0.25">
      <c r="A2763">
        <v>12.035073024320816</v>
      </c>
      <c r="B2763">
        <v>82</v>
      </c>
      <c r="C2763">
        <f t="shared" si="84"/>
        <v>6724</v>
      </c>
      <c r="E2763" s="33"/>
      <c r="F2763" s="50">
        <v>4.0958849557522141</v>
      </c>
      <c r="G2763" s="2">
        <v>69</v>
      </c>
      <c r="H2763" s="2">
        <f t="shared" si="85"/>
        <v>4761</v>
      </c>
      <c r="I2763" s="2"/>
      <c r="K2763" s="2"/>
    </row>
    <row r="2764" spans="1:11" x14ac:dyDescent="0.25">
      <c r="A2764">
        <v>12.035073024320816</v>
      </c>
      <c r="B2764">
        <v>83</v>
      </c>
      <c r="C2764">
        <f t="shared" si="84"/>
        <v>6889</v>
      </c>
      <c r="E2764" s="33"/>
      <c r="F2764" s="50">
        <v>4.0958849557522141</v>
      </c>
      <c r="G2764" s="2">
        <v>72</v>
      </c>
      <c r="H2764" s="2">
        <f t="shared" si="85"/>
        <v>5184</v>
      </c>
      <c r="I2764" s="2"/>
      <c r="K2764" s="2"/>
    </row>
    <row r="2765" spans="1:11" x14ac:dyDescent="0.25">
      <c r="A2765">
        <v>12.035073024320816</v>
      </c>
      <c r="B2765">
        <v>83</v>
      </c>
      <c r="C2765">
        <f t="shared" si="84"/>
        <v>6889</v>
      </c>
      <c r="E2765" s="33"/>
      <c r="F2765" s="50">
        <v>4.0958849557522141</v>
      </c>
      <c r="G2765" s="2">
        <v>76</v>
      </c>
      <c r="H2765" s="2">
        <f t="shared" si="85"/>
        <v>5776</v>
      </c>
      <c r="I2765" s="2"/>
      <c r="K2765" s="2"/>
    </row>
    <row r="2766" spans="1:11" x14ac:dyDescent="0.25">
      <c r="A2766">
        <v>12.035073024320816</v>
      </c>
      <c r="B2766">
        <v>82</v>
      </c>
      <c r="C2766">
        <f t="shared" si="84"/>
        <v>6724</v>
      </c>
      <c r="E2766" s="33"/>
      <c r="F2766" s="50">
        <v>4.0958849557522141</v>
      </c>
      <c r="G2766" s="2">
        <v>77</v>
      </c>
      <c r="H2766" s="2">
        <f t="shared" si="85"/>
        <v>5929</v>
      </c>
      <c r="I2766" s="2"/>
      <c r="K2766" s="2"/>
    </row>
    <row r="2767" spans="1:11" x14ac:dyDescent="0.25">
      <c r="A2767">
        <v>12.035073024320816</v>
      </c>
      <c r="B2767">
        <v>81</v>
      </c>
      <c r="C2767">
        <f t="shared" si="84"/>
        <v>6561</v>
      </c>
      <c r="E2767" s="33"/>
      <c r="F2767" s="50">
        <v>4.0958849557522141</v>
      </c>
      <c r="G2767" s="2">
        <v>77</v>
      </c>
      <c r="H2767" s="2">
        <f t="shared" si="85"/>
        <v>5929</v>
      </c>
      <c r="I2767" s="2"/>
      <c r="K2767" s="2"/>
    </row>
    <row r="2768" spans="1:11" x14ac:dyDescent="0.25">
      <c r="A2768">
        <v>12.035073024320816</v>
      </c>
      <c r="B2768">
        <v>80</v>
      </c>
      <c r="C2768">
        <f t="shared" si="84"/>
        <v>6400</v>
      </c>
      <c r="E2768" s="33"/>
      <c r="F2768" s="50">
        <v>4.0958849557522141</v>
      </c>
      <c r="G2768" s="2">
        <v>79</v>
      </c>
      <c r="H2768" s="2">
        <f t="shared" si="85"/>
        <v>6241</v>
      </c>
      <c r="I2768" s="2"/>
      <c r="K2768" s="2"/>
    </row>
    <row r="2769" spans="1:11" x14ac:dyDescent="0.25">
      <c r="A2769">
        <v>12.035073024320816</v>
      </c>
      <c r="B2769">
        <v>80</v>
      </c>
      <c r="C2769">
        <f t="shared" si="84"/>
        <v>6400</v>
      </c>
      <c r="E2769" s="33"/>
      <c r="F2769" s="50">
        <v>4.0958849557522141</v>
      </c>
      <c r="G2769" s="2">
        <v>75</v>
      </c>
      <c r="H2769" s="2">
        <f t="shared" si="85"/>
        <v>5625</v>
      </c>
      <c r="I2769" s="2"/>
      <c r="K2769" s="2"/>
    </row>
    <row r="2770" spans="1:11" x14ac:dyDescent="0.25">
      <c r="A2770">
        <v>12.035073024320816</v>
      </c>
      <c r="B2770">
        <v>76</v>
      </c>
      <c r="C2770">
        <f t="shared" si="84"/>
        <v>5776</v>
      </c>
      <c r="E2770" s="33"/>
      <c r="F2770" s="50">
        <v>4.0958849557522141</v>
      </c>
      <c r="G2770" s="2">
        <v>77</v>
      </c>
      <c r="H2770" s="2">
        <f t="shared" si="85"/>
        <v>5929</v>
      </c>
      <c r="I2770" s="2"/>
      <c r="K2770" s="2"/>
    </row>
    <row r="2771" spans="1:11" x14ac:dyDescent="0.25">
      <c r="A2771">
        <v>12.035073024320816</v>
      </c>
      <c r="B2771">
        <v>74</v>
      </c>
      <c r="C2771">
        <f t="shared" si="84"/>
        <v>5476</v>
      </c>
      <c r="E2771" s="33"/>
      <c r="F2771" s="50">
        <v>4.0958849557522141</v>
      </c>
      <c r="G2771" s="2">
        <v>79</v>
      </c>
      <c r="H2771" s="2">
        <f t="shared" si="85"/>
        <v>6241</v>
      </c>
      <c r="I2771" s="2"/>
      <c r="K2771" s="2"/>
    </row>
    <row r="2772" spans="1:11" x14ac:dyDescent="0.25">
      <c r="A2772">
        <v>12.035073024320816</v>
      </c>
      <c r="B2772">
        <v>64</v>
      </c>
      <c r="C2772">
        <f t="shared" si="84"/>
        <v>4096</v>
      </c>
      <c r="E2772" s="33"/>
      <c r="F2772" s="50">
        <v>4.0958849557522141</v>
      </c>
      <c r="G2772" s="2">
        <v>79</v>
      </c>
      <c r="H2772" s="2">
        <f t="shared" si="85"/>
        <v>6241</v>
      </c>
      <c r="I2772" s="2"/>
      <c r="K2772" s="2"/>
    </row>
    <row r="2773" spans="1:11" x14ac:dyDescent="0.25">
      <c r="A2773">
        <v>12.035073024320816</v>
      </c>
      <c r="B2773">
        <v>66</v>
      </c>
      <c r="C2773">
        <f t="shared" si="84"/>
        <v>4356</v>
      </c>
      <c r="E2773" s="33"/>
      <c r="F2773" s="50">
        <v>4.0958849557522141</v>
      </c>
      <c r="G2773" s="2">
        <v>78</v>
      </c>
      <c r="H2773" s="2">
        <f t="shared" si="85"/>
        <v>6084</v>
      </c>
      <c r="I2773" s="2"/>
      <c r="K2773" s="2"/>
    </row>
    <row r="2774" spans="1:11" x14ac:dyDescent="0.25">
      <c r="A2774">
        <v>12.035073024320816</v>
      </c>
      <c r="B2774">
        <v>68</v>
      </c>
      <c r="C2774">
        <f t="shared" si="84"/>
        <v>4624</v>
      </c>
      <c r="E2774" s="33"/>
      <c r="F2774" s="50">
        <v>4.0958849557522141</v>
      </c>
      <c r="G2774" s="2">
        <v>76</v>
      </c>
      <c r="H2774" s="2">
        <f t="shared" si="85"/>
        <v>5776</v>
      </c>
      <c r="I2774" s="2"/>
      <c r="K2774" s="2"/>
    </row>
    <row r="2775" spans="1:11" x14ac:dyDescent="0.25">
      <c r="A2775">
        <v>12.035073024320816</v>
      </c>
      <c r="B2775">
        <v>71</v>
      </c>
      <c r="C2775">
        <f t="shared" si="84"/>
        <v>5041</v>
      </c>
      <c r="E2775" s="33"/>
      <c r="F2775" s="50">
        <v>4.0958849557522141</v>
      </c>
      <c r="G2775" s="2">
        <v>68</v>
      </c>
      <c r="H2775" s="2">
        <f t="shared" si="85"/>
        <v>4624</v>
      </c>
      <c r="I2775" s="2"/>
      <c r="K2775" s="2"/>
    </row>
    <row r="2776" spans="1:11" x14ac:dyDescent="0.25">
      <c r="A2776">
        <v>12.035073024320816</v>
      </c>
      <c r="B2776">
        <v>72</v>
      </c>
      <c r="C2776">
        <f t="shared" si="84"/>
        <v>5184</v>
      </c>
      <c r="E2776" s="33"/>
      <c r="F2776" s="50">
        <v>4.0958849557522141</v>
      </c>
      <c r="G2776" s="2">
        <v>67</v>
      </c>
      <c r="H2776" s="2">
        <f t="shared" si="85"/>
        <v>4489</v>
      </c>
      <c r="I2776" s="2"/>
      <c r="K2776" s="2"/>
    </row>
    <row r="2777" spans="1:11" x14ac:dyDescent="0.25">
      <c r="A2777">
        <v>12.035073024320816</v>
      </c>
      <c r="B2777">
        <v>74</v>
      </c>
      <c r="C2777">
        <f t="shared" si="84"/>
        <v>5476</v>
      </c>
      <c r="E2777" s="33"/>
      <c r="F2777" s="50">
        <v>4.0958849557522141</v>
      </c>
      <c r="G2777" s="2">
        <v>68</v>
      </c>
      <c r="H2777" s="2">
        <f t="shared" si="85"/>
        <v>4624</v>
      </c>
      <c r="I2777" s="2"/>
      <c r="K2777" s="2"/>
    </row>
    <row r="2778" spans="1:11" x14ac:dyDescent="0.25">
      <c r="A2778">
        <v>12.035073024320816</v>
      </c>
      <c r="B2778">
        <v>75</v>
      </c>
      <c r="C2778">
        <f t="shared" si="84"/>
        <v>5625</v>
      </c>
      <c r="E2778" s="33"/>
      <c r="F2778" s="50">
        <v>4.0958849557522141</v>
      </c>
      <c r="G2778" s="2">
        <v>69</v>
      </c>
      <c r="H2778" s="2">
        <f t="shared" si="85"/>
        <v>4761</v>
      </c>
      <c r="I2778" s="2"/>
      <c r="K2778" s="2"/>
    </row>
    <row r="2779" spans="1:11" x14ac:dyDescent="0.25">
      <c r="A2779">
        <v>12.035073024320816</v>
      </c>
      <c r="B2779">
        <v>78</v>
      </c>
      <c r="C2779">
        <f t="shared" ref="C2779:C2842" si="86">B2779^2</f>
        <v>6084</v>
      </c>
      <c r="E2779" s="33"/>
      <c r="F2779" s="50">
        <v>4.0958849557522141</v>
      </c>
      <c r="G2779" s="2">
        <v>70</v>
      </c>
      <c r="H2779" s="2">
        <f t="shared" ref="H2779:H2842" si="87">G2779^2</f>
        <v>4900</v>
      </c>
      <c r="I2779" s="2"/>
      <c r="K2779" s="2"/>
    </row>
    <row r="2780" spans="1:11" x14ac:dyDescent="0.25">
      <c r="A2780">
        <v>12.035073024320816</v>
      </c>
      <c r="B2780">
        <v>79</v>
      </c>
      <c r="C2780">
        <f t="shared" si="86"/>
        <v>6241</v>
      </c>
      <c r="E2780" s="33"/>
      <c r="F2780" s="50">
        <v>4.0958849557522141</v>
      </c>
      <c r="G2780" s="2">
        <v>73</v>
      </c>
      <c r="H2780" s="2">
        <f t="shared" si="87"/>
        <v>5329</v>
      </c>
      <c r="I2780" s="2"/>
      <c r="K2780" s="2"/>
    </row>
    <row r="2781" spans="1:11" x14ac:dyDescent="0.25">
      <c r="A2781">
        <v>12.035073024320816</v>
      </c>
      <c r="B2781">
        <v>80</v>
      </c>
      <c r="C2781">
        <f t="shared" si="86"/>
        <v>6400</v>
      </c>
      <c r="E2781" s="33"/>
      <c r="F2781" s="50">
        <v>4.0958849557522141</v>
      </c>
      <c r="G2781" s="2">
        <v>77</v>
      </c>
      <c r="H2781" s="2">
        <f t="shared" si="87"/>
        <v>5929</v>
      </c>
      <c r="I2781" s="2"/>
      <c r="K2781" s="2"/>
    </row>
    <row r="2782" spans="1:11" x14ac:dyDescent="0.25">
      <c r="A2782">
        <v>12.035073024320816</v>
      </c>
      <c r="B2782">
        <v>79</v>
      </c>
      <c r="C2782">
        <f t="shared" si="86"/>
        <v>6241</v>
      </c>
      <c r="E2782" s="33"/>
      <c r="F2782" s="50">
        <v>4.0958849557522141</v>
      </c>
      <c r="G2782" s="2">
        <v>78</v>
      </c>
      <c r="H2782" s="2">
        <f t="shared" si="87"/>
        <v>6084</v>
      </c>
      <c r="I2782" s="2"/>
      <c r="K2782" s="2"/>
    </row>
    <row r="2783" spans="1:11" x14ac:dyDescent="0.25">
      <c r="A2783">
        <v>12.035073024320816</v>
      </c>
      <c r="B2783">
        <v>77</v>
      </c>
      <c r="C2783">
        <f t="shared" si="86"/>
        <v>5929</v>
      </c>
      <c r="E2783" s="33"/>
      <c r="F2783" s="50">
        <v>4.0958849557522141</v>
      </c>
      <c r="G2783" s="2">
        <v>76</v>
      </c>
      <c r="H2783" s="2">
        <f t="shared" si="87"/>
        <v>5776</v>
      </c>
      <c r="I2783" s="2"/>
      <c r="K2783" s="2"/>
    </row>
    <row r="2784" spans="1:11" x14ac:dyDescent="0.25">
      <c r="A2784">
        <v>12.035073024320816</v>
      </c>
      <c r="B2784">
        <v>67</v>
      </c>
      <c r="C2784">
        <f t="shared" si="86"/>
        <v>4489</v>
      </c>
      <c r="E2784" s="33"/>
      <c r="F2784" s="50">
        <v>4.0958849557522141</v>
      </c>
      <c r="G2784" s="2">
        <v>75</v>
      </c>
      <c r="H2784" s="2">
        <f t="shared" si="87"/>
        <v>5625</v>
      </c>
      <c r="I2784" s="2"/>
      <c r="K2784" s="2"/>
    </row>
    <row r="2785" spans="1:11" x14ac:dyDescent="0.25">
      <c r="A2785">
        <v>12.035073024320816</v>
      </c>
      <c r="B2785">
        <v>68</v>
      </c>
      <c r="C2785">
        <f t="shared" si="86"/>
        <v>4624</v>
      </c>
      <c r="E2785" s="33"/>
      <c r="F2785" s="50">
        <v>4.0958849557522141</v>
      </c>
      <c r="G2785" s="2">
        <v>76</v>
      </c>
      <c r="H2785" s="2">
        <f t="shared" si="87"/>
        <v>5776</v>
      </c>
      <c r="I2785" s="2"/>
      <c r="K2785" s="2"/>
    </row>
    <row r="2786" spans="1:11" x14ac:dyDescent="0.25">
      <c r="A2786">
        <v>12.035073024320816</v>
      </c>
      <c r="B2786">
        <v>69</v>
      </c>
      <c r="C2786">
        <f t="shared" si="86"/>
        <v>4761</v>
      </c>
      <c r="E2786" s="33"/>
      <c r="F2786" s="50">
        <v>4.0958849557522141</v>
      </c>
      <c r="G2786" s="2">
        <v>77</v>
      </c>
      <c r="H2786" s="2">
        <f t="shared" si="87"/>
        <v>5929</v>
      </c>
      <c r="I2786" s="2"/>
      <c r="K2786" s="2"/>
    </row>
    <row r="2787" spans="1:11" x14ac:dyDescent="0.25">
      <c r="A2787">
        <v>12.035073024320816</v>
      </c>
      <c r="B2787">
        <v>72</v>
      </c>
      <c r="C2787">
        <f t="shared" si="86"/>
        <v>5184</v>
      </c>
      <c r="E2787" s="33"/>
      <c r="F2787" s="50">
        <v>4.0958849557522141</v>
      </c>
      <c r="G2787" s="2">
        <v>67</v>
      </c>
      <c r="H2787" s="2">
        <f t="shared" si="87"/>
        <v>4489</v>
      </c>
      <c r="I2787" s="2"/>
      <c r="K2787" s="2"/>
    </row>
    <row r="2788" spans="1:11" x14ac:dyDescent="0.25">
      <c r="A2788">
        <v>12.035073024320816</v>
      </c>
      <c r="B2788">
        <v>76</v>
      </c>
      <c r="C2788">
        <f t="shared" si="86"/>
        <v>5776</v>
      </c>
      <c r="E2788" s="33"/>
      <c r="F2788" s="50">
        <v>4.0958849557522141</v>
      </c>
      <c r="G2788" s="2">
        <v>71</v>
      </c>
      <c r="H2788" s="2">
        <f t="shared" si="87"/>
        <v>5041</v>
      </c>
      <c r="I2788" s="2"/>
      <c r="K2788" s="2"/>
    </row>
    <row r="2789" spans="1:11" x14ac:dyDescent="0.25">
      <c r="A2789">
        <v>12.035073024320816</v>
      </c>
      <c r="B2789">
        <v>77</v>
      </c>
      <c r="C2789">
        <f t="shared" si="86"/>
        <v>5929</v>
      </c>
      <c r="E2789" s="33"/>
      <c r="F2789" s="50">
        <v>4.0958849557522141</v>
      </c>
      <c r="G2789" s="2">
        <v>75</v>
      </c>
      <c r="H2789" s="2">
        <f t="shared" si="87"/>
        <v>5625</v>
      </c>
      <c r="I2789" s="2"/>
      <c r="K2789" s="2"/>
    </row>
    <row r="2790" spans="1:11" x14ac:dyDescent="0.25">
      <c r="A2790">
        <v>12.035073024320816</v>
      </c>
      <c r="B2790">
        <v>77</v>
      </c>
      <c r="C2790">
        <f t="shared" si="86"/>
        <v>5929</v>
      </c>
      <c r="E2790" s="33"/>
      <c r="F2790" s="50">
        <v>4.0958849557522141</v>
      </c>
      <c r="G2790" s="2">
        <v>76</v>
      </c>
      <c r="H2790" s="2">
        <f t="shared" si="87"/>
        <v>5776</v>
      </c>
      <c r="I2790" s="2"/>
      <c r="K2790" s="2"/>
    </row>
    <row r="2791" spans="1:11" x14ac:dyDescent="0.25">
      <c r="A2791">
        <v>12.035073024320816</v>
      </c>
      <c r="B2791">
        <v>79</v>
      </c>
      <c r="C2791">
        <f t="shared" si="86"/>
        <v>6241</v>
      </c>
      <c r="E2791" s="33"/>
      <c r="F2791" s="50">
        <v>4.0958849557522141</v>
      </c>
      <c r="G2791" s="2">
        <v>79</v>
      </c>
      <c r="H2791" s="2">
        <f t="shared" si="87"/>
        <v>6241</v>
      </c>
      <c r="I2791" s="2"/>
      <c r="K2791" s="2"/>
    </row>
    <row r="2792" spans="1:11" x14ac:dyDescent="0.25">
      <c r="A2792">
        <v>12.035073024320816</v>
      </c>
      <c r="B2792">
        <v>75</v>
      </c>
      <c r="C2792">
        <f t="shared" si="86"/>
        <v>5625</v>
      </c>
      <c r="E2792" s="33"/>
      <c r="F2792" s="50">
        <v>4.0958849557522141</v>
      </c>
      <c r="G2792" s="2">
        <v>77</v>
      </c>
      <c r="H2792" s="2">
        <f t="shared" si="87"/>
        <v>5929</v>
      </c>
      <c r="I2792" s="2"/>
      <c r="K2792" s="2"/>
    </row>
    <row r="2793" spans="1:11" x14ac:dyDescent="0.25">
      <c r="A2793">
        <v>12.035073024320816</v>
      </c>
      <c r="B2793">
        <v>77</v>
      </c>
      <c r="C2793">
        <f t="shared" si="86"/>
        <v>5929</v>
      </c>
      <c r="E2793" s="33"/>
      <c r="F2793" s="50">
        <v>4.0958849557522141</v>
      </c>
      <c r="G2793" s="2">
        <v>76</v>
      </c>
      <c r="H2793" s="2">
        <f t="shared" si="87"/>
        <v>5776</v>
      </c>
      <c r="I2793" s="2"/>
      <c r="K2793" s="2"/>
    </row>
    <row r="2794" spans="1:11" x14ac:dyDescent="0.25">
      <c r="A2794">
        <v>12.035073024320816</v>
      </c>
      <c r="B2794">
        <v>79</v>
      </c>
      <c r="C2794">
        <f t="shared" si="86"/>
        <v>6241</v>
      </c>
      <c r="E2794" s="33"/>
      <c r="F2794" s="50">
        <v>4.0958849557522141</v>
      </c>
      <c r="G2794" s="2">
        <v>74</v>
      </c>
      <c r="H2794" s="2">
        <f t="shared" si="87"/>
        <v>5476</v>
      </c>
      <c r="I2794" s="2"/>
      <c r="K2794" s="2"/>
    </row>
    <row r="2795" spans="1:11" x14ac:dyDescent="0.25">
      <c r="A2795">
        <v>12.035073024320816</v>
      </c>
      <c r="B2795">
        <v>79</v>
      </c>
      <c r="C2795">
        <f t="shared" si="86"/>
        <v>6241</v>
      </c>
      <c r="E2795" s="33"/>
      <c r="F2795" s="50">
        <v>4.0958849557522141</v>
      </c>
      <c r="G2795" s="2">
        <v>74</v>
      </c>
      <c r="H2795" s="2">
        <f t="shared" si="87"/>
        <v>5476</v>
      </c>
      <c r="I2795" s="2"/>
      <c r="K2795" s="2"/>
    </row>
    <row r="2796" spans="1:11" x14ac:dyDescent="0.25">
      <c r="A2796">
        <v>12.035073024320816</v>
      </c>
      <c r="B2796">
        <v>78</v>
      </c>
      <c r="C2796">
        <f t="shared" si="86"/>
        <v>6084</v>
      </c>
      <c r="E2796" s="33"/>
      <c r="F2796" s="50">
        <v>4.0958849557522141</v>
      </c>
      <c r="G2796" s="2">
        <v>75</v>
      </c>
      <c r="H2796" s="2">
        <f t="shared" si="87"/>
        <v>5625</v>
      </c>
      <c r="I2796" s="2"/>
      <c r="K2796" s="2"/>
    </row>
    <row r="2797" spans="1:11" x14ac:dyDescent="0.25">
      <c r="A2797">
        <v>12.035073024320816</v>
      </c>
      <c r="B2797">
        <v>68</v>
      </c>
      <c r="C2797">
        <f t="shared" si="86"/>
        <v>4624</v>
      </c>
      <c r="E2797" s="33"/>
      <c r="F2797" s="50">
        <v>4.0958849557522141</v>
      </c>
      <c r="G2797" s="2">
        <v>73</v>
      </c>
      <c r="H2797" s="2">
        <f t="shared" si="87"/>
        <v>5329</v>
      </c>
      <c r="I2797" s="2"/>
      <c r="K2797" s="2"/>
    </row>
    <row r="2798" spans="1:11" x14ac:dyDescent="0.25">
      <c r="A2798">
        <v>12.035073024320816</v>
      </c>
      <c r="B2798">
        <v>67</v>
      </c>
      <c r="C2798">
        <f t="shared" si="86"/>
        <v>4489</v>
      </c>
      <c r="E2798" s="33"/>
      <c r="F2798" s="50">
        <v>4.0958849557522141</v>
      </c>
      <c r="G2798" s="2">
        <v>68</v>
      </c>
      <c r="H2798" s="2">
        <f t="shared" si="87"/>
        <v>4624</v>
      </c>
      <c r="I2798" s="2"/>
      <c r="K2798" s="2"/>
    </row>
    <row r="2799" spans="1:11" x14ac:dyDescent="0.25">
      <c r="A2799">
        <v>12.035073024320816</v>
      </c>
      <c r="B2799">
        <v>68</v>
      </c>
      <c r="C2799">
        <f t="shared" si="86"/>
        <v>4624</v>
      </c>
      <c r="E2799" s="33"/>
      <c r="F2799" s="50">
        <v>4.0958849557522141</v>
      </c>
      <c r="G2799" s="2">
        <v>68</v>
      </c>
      <c r="H2799" s="2">
        <f t="shared" si="87"/>
        <v>4624</v>
      </c>
      <c r="I2799" s="2"/>
      <c r="K2799" s="2"/>
    </row>
    <row r="2800" spans="1:11" x14ac:dyDescent="0.25">
      <c r="A2800">
        <v>12.035073024320816</v>
      </c>
      <c r="B2800">
        <v>69</v>
      </c>
      <c r="C2800">
        <f t="shared" si="86"/>
        <v>4761</v>
      </c>
      <c r="E2800" s="33"/>
      <c r="F2800" s="50">
        <v>4.0958849557522141</v>
      </c>
      <c r="G2800" s="2">
        <v>66</v>
      </c>
      <c r="H2800" s="2">
        <f t="shared" si="87"/>
        <v>4356</v>
      </c>
      <c r="I2800" s="2"/>
      <c r="K2800" s="2"/>
    </row>
    <row r="2801" spans="1:11" x14ac:dyDescent="0.25">
      <c r="A2801">
        <v>12.035073024320816</v>
      </c>
      <c r="B2801">
        <v>70</v>
      </c>
      <c r="C2801">
        <f t="shared" si="86"/>
        <v>4900</v>
      </c>
      <c r="E2801" s="33"/>
      <c r="F2801" s="50">
        <v>4.0958849557522141</v>
      </c>
      <c r="G2801" s="2">
        <v>65</v>
      </c>
      <c r="H2801" s="2">
        <f t="shared" si="87"/>
        <v>4225</v>
      </c>
      <c r="I2801" s="2"/>
      <c r="K2801" s="2"/>
    </row>
    <row r="2802" spans="1:11" x14ac:dyDescent="0.25">
      <c r="A2802">
        <v>12.035073024320816</v>
      </c>
      <c r="B2802">
        <v>73</v>
      </c>
      <c r="C2802">
        <f t="shared" si="86"/>
        <v>5329</v>
      </c>
      <c r="E2802" s="33"/>
      <c r="F2802" s="50">
        <v>4.0958849557522141</v>
      </c>
      <c r="G2802" s="2">
        <v>66</v>
      </c>
      <c r="H2802" s="2">
        <f t="shared" si="87"/>
        <v>4356</v>
      </c>
      <c r="I2802" s="2"/>
      <c r="K2802" s="2"/>
    </row>
    <row r="2803" spans="1:11" x14ac:dyDescent="0.25">
      <c r="A2803">
        <v>12.035073024320816</v>
      </c>
      <c r="B2803">
        <v>77</v>
      </c>
      <c r="C2803">
        <f t="shared" si="86"/>
        <v>5929</v>
      </c>
      <c r="E2803" s="33"/>
      <c r="F2803" s="50">
        <v>4.0958849557522141</v>
      </c>
      <c r="G2803" s="2">
        <v>68</v>
      </c>
      <c r="H2803" s="2">
        <f t="shared" si="87"/>
        <v>4624</v>
      </c>
      <c r="I2803" s="2"/>
      <c r="K2803" s="2"/>
    </row>
    <row r="2804" spans="1:11" x14ac:dyDescent="0.25">
      <c r="A2804">
        <v>12.035073024320816</v>
      </c>
      <c r="B2804">
        <v>78</v>
      </c>
      <c r="C2804">
        <f t="shared" si="86"/>
        <v>6084</v>
      </c>
      <c r="E2804" s="33"/>
      <c r="F2804" s="50">
        <v>4.0958849557522141</v>
      </c>
      <c r="G2804" s="2">
        <v>69</v>
      </c>
      <c r="H2804" s="2">
        <f t="shared" si="87"/>
        <v>4761</v>
      </c>
      <c r="I2804" s="2"/>
      <c r="K2804" s="2"/>
    </row>
    <row r="2805" spans="1:11" x14ac:dyDescent="0.25">
      <c r="A2805">
        <v>12.035073024320816</v>
      </c>
      <c r="B2805">
        <v>76</v>
      </c>
      <c r="C2805">
        <f t="shared" si="86"/>
        <v>5776</v>
      </c>
      <c r="E2805" s="33"/>
      <c r="F2805" s="50">
        <v>4.0958849557522141</v>
      </c>
      <c r="G2805" s="2">
        <v>71</v>
      </c>
      <c r="H2805" s="2">
        <f t="shared" si="87"/>
        <v>5041</v>
      </c>
      <c r="I2805" s="2"/>
      <c r="K2805" s="2"/>
    </row>
    <row r="2806" spans="1:11" x14ac:dyDescent="0.25">
      <c r="A2806">
        <v>12.035073024320816</v>
      </c>
      <c r="B2806">
        <v>75</v>
      </c>
      <c r="C2806">
        <f t="shared" si="86"/>
        <v>5625</v>
      </c>
      <c r="E2806" s="33"/>
      <c r="F2806" s="50">
        <v>4.0958849557522141</v>
      </c>
      <c r="G2806" s="2">
        <v>69</v>
      </c>
      <c r="H2806" s="2">
        <f t="shared" si="87"/>
        <v>4761</v>
      </c>
      <c r="I2806" s="2"/>
      <c r="K2806" s="2"/>
    </row>
    <row r="2807" spans="1:11" x14ac:dyDescent="0.25">
      <c r="A2807">
        <v>12.035073024320816</v>
      </c>
      <c r="B2807">
        <v>76</v>
      </c>
      <c r="C2807">
        <f t="shared" si="86"/>
        <v>5776</v>
      </c>
      <c r="E2807" s="33"/>
      <c r="F2807" s="50">
        <v>4.0958849557522141</v>
      </c>
      <c r="G2807" s="2">
        <v>70</v>
      </c>
      <c r="H2807" s="2">
        <f t="shared" si="87"/>
        <v>4900</v>
      </c>
      <c r="I2807" s="2"/>
      <c r="K2807" s="2"/>
    </row>
    <row r="2808" spans="1:11" x14ac:dyDescent="0.25">
      <c r="A2808">
        <v>12.035073024320816</v>
      </c>
      <c r="B2808">
        <v>67</v>
      </c>
      <c r="C2808">
        <f t="shared" si="86"/>
        <v>4489</v>
      </c>
      <c r="E2808" s="33"/>
      <c r="F2808" s="50">
        <v>4.0958849557522141</v>
      </c>
      <c r="G2808" s="2">
        <v>70</v>
      </c>
      <c r="H2808" s="2">
        <f t="shared" si="87"/>
        <v>4900</v>
      </c>
      <c r="I2808" s="2"/>
      <c r="K2808" s="2"/>
    </row>
    <row r="2809" spans="1:11" x14ac:dyDescent="0.25">
      <c r="A2809">
        <v>12.035073024320816</v>
      </c>
      <c r="B2809">
        <v>71</v>
      </c>
      <c r="C2809">
        <f t="shared" si="86"/>
        <v>5041</v>
      </c>
      <c r="E2809" s="33"/>
      <c r="F2809" s="50">
        <v>4.0958849557522141</v>
      </c>
      <c r="G2809" s="2">
        <v>69</v>
      </c>
      <c r="H2809" s="2">
        <f t="shared" si="87"/>
        <v>4761</v>
      </c>
      <c r="I2809" s="2"/>
      <c r="K2809" s="2"/>
    </row>
    <row r="2810" spans="1:11" x14ac:dyDescent="0.25">
      <c r="A2810">
        <v>12.035073024320816</v>
      </c>
      <c r="B2810">
        <v>75</v>
      </c>
      <c r="C2810">
        <f t="shared" si="86"/>
        <v>5625</v>
      </c>
      <c r="E2810" s="33"/>
      <c r="F2810" s="50">
        <v>4.0958849557522141</v>
      </c>
      <c r="G2810" s="2">
        <v>71</v>
      </c>
      <c r="H2810" s="2">
        <f t="shared" si="87"/>
        <v>5041</v>
      </c>
      <c r="I2810" s="2"/>
      <c r="K2810" s="2"/>
    </row>
    <row r="2811" spans="1:11" x14ac:dyDescent="0.25">
      <c r="A2811">
        <v>12.035073024320816</v>
      </c>
      <c r="B2811">
        <v>76</v>
      </c>
      <c r="C2811">
        <f t="shared" si="86"/>
        <v>5776</v>
      </c>
      <c r="E2811" s="33"/>
      <c r="F2811" s="50">
        <v>4.0958849557522141</v>
      </c>
      <c r="G2811" s="2">
        <v>71</v>
      </c>
      <c r="H2811" s="2">
        <f t="shared" si="87"/>
        <v>5041</v>
      </c>
      <c r="I2811" s="2"/>
      <c r="K2811" s="2"/>
    </row>
    <row r="2812" spans="1:11" x14ac:dyDescent="0.25">
      <c r="A2812">
        <v>12.035073024320816</v>
      </c>
      <c r="B2812">
        <v>79</v>
      </c>
      <c r="C2812">
        <f t="shared" si="86"/>
        <v>6241</v>
      </c>
      <c r="E2812" s="33"/>
      <c r="F2812" s="50">
        <v>4.0958849557522141</v>
      </c>
      <c r="G2812" s="2">
        <v>73</v>
      </c>
      <c r="H2812" s="2">
        <f t="shared" si="87"/>
        <v>5329</v>
      </c>
      <c r="I2812" s="2"/>
      <c r="K2812" s="2"/>
    </row>
    <row r="2813" spans="1:11" x14ac:dyDescent="0.25">
      <c r="A2813">
        <v>12.035073024320816</v>
      </c>
      <c r="B2813">
        <v>77</v>
      </c>
      <c r="C2813">
        <f t="shared" si="86"/>
        <v>5929</v>
      </c>
      <c r="E2813" s="33"/>
      <c r="F2813" s="50">
        <v>4.0958849557522141</v>
      </c>
      <c r="G2813" s="2">
        <v>76</v>
      </c>
      <c r="H2813" s="2">
        <f t="shared" si="87"/>
        <v>5776</v>
      </c>
      <c r="I2813" s="2"/>
      <c r="K2813" s="2"/>
    </row>
    <row r="2814" spans="1:11" x14ac:dyDescent="0.25">
      <c r="A2814">
        <v>12.035073024320816</v>
      </c>
      <c r="B2814">
        <v>76</v>
      </c>
      <c r="C2814">
        <f t="shared" si="86"/>
        <v>5776</v>
      </c>
      <c r="E2814" s="33"/>
      <c r="F2814" s="50">
        <v>4.0958849557522141</v>
      </c>
      <c r="G2814" s="2">
        <v>80</v>
      </c>
      <c r="H2814" s="2">
        <f t="shared" si="87"/>
        <v>6400</v>
      </c>
      <c r="I2814" s="2"/>
      <c r="K2814" s="2"/>
    </row>
    <row r="2815" spans="1:11" x14ac:dyDescent="0.25">
      <c r="A2815">
        <v>12.035073024320816</v>
      </c>
      <c r="B2815">
        <v>74</v>
      </c>
      <c r="C2815">
        <f t="shared" si="86"/>
        <v>5476</v>
      </c>
      <c r="E2815" s="33"/>
      <c r="F2815" s="50">
        <v>4.0958849557522141</v>
      </c>
      <c r="G2815" s="2">
        <v>80</v>
      </c>
      <c r="H2815" s="2">
        <f t="shared" si="87"/>
        <v>6400</v>
      </c>
      <c r="I2815" s="2"/>
      <c r="K2815" s="2"/>
    </row>
    <row r="2816" spans="1:11" x14ac:dyDescent="0.25">
      <c r="A2816">
        <v>12.035073024320816</v>
      </c>
      <c r="B2816">
        <v>74</v>
      </c>
      <c r="C2816">
        <f t="shared" si="86"/>
        <v>5476</v>
      </c>
      <c r="E2816" s="33"/>
      <c r="F2816" s="50">
        <v>4.0958849557522141</v>
      </c>
      <c r="G2816" s="2">
        <v>83</v>
      </c>
      <c r="H2816" s="2">
        <f t="shared" si="87"/>
        <v>6889</v>
      </c>
      <c r="I2816" s="2"/>
      <c r="K2816" s="2"/>
    </row>
    <row r="2817" spans="1:11" x14ac:dyDescent="0.25">
      <c r="A2817">
        <v>12.035073024320816</v>
      </c>
      <c r="B2817">
        <v>75</v>
      </c>
      <c r="C2817">
        <f t="shared" si="86"/>
        <v>5625</v>
      </c>
      <c r="E2817" s="33"/>
      <c r="F2817" s="50">
        <v>4.0958849557522141</v>
      </c>
      <c r="G2817" s="2">
        <v>91</v>
      </c>
      <c r="H2817" s="2">
        <f t="shared" si="87"/>
        <v>8281</v>
      </c>
      <c r="I2817" s="2"/>
      <c r="K2817" s="2"/>
    </row>
    <row r="2818" spans="1:11" x14ac:dyDescent="0.25">
      <c r="A2818">
        <v>12.035073024320816</v>
      </c>
      <c r="B2818">
        <v>73</v>
      </c>
      <c r="C2818">
        <f t="shared" si="86"/>
        <v>5329</v>
      </c>
      <c r="E2818" s="33"/>
      <c r="F2818" s="50">
        <v>4.0958849557522141</v>
      </c>
      <c r="G2818" s="2">
        <v>93</v>
      </c>
      <c r="H2818" s="2">
        <f t="shared" si="87"/>
        <v>8649</v>
      </c>
      <c r="I2818" s="2"/>
      <c r="K2818" s="2"/>
    </row>
    <row r="2819" spans="1:11" x14ac:dyDescent="0.25">
      <c r="A2819">
        <v>12.035073024320816</v>
      </c>
      <c r="B2819">
        <v>68</v>
      </c>
      <c r="C2819">
        <f t="shared" si="86"/>
        <v>4624</v>
      </c>
      <c r="E2819" s="33"/>
      <c r="F2819" s="50">
        <v>4.0958849557522141</v>
      </c>
      <c r="G2819" s="2">
        <v>92</v>
      </c>
      <c r="H2819" s="2">
        <f t="shared" si="87"/>
        <v>8464</v>
      </c>
      <c r="I2819" s="2"/>
      <c r="K2819" s="2"/>
    </row>
    <row r="2820" spans="1:11" x14ac:dyDescent="0.25">
      <c r="A2820">
        <v>12.035073024320816</v>
      </c>
      <c r="B2820">
        <v>68</v>
      </c>
      <c r="C2820">
        <f t="shared" si="86"/>
        <v>4624</v>
      </c>
      <c r="E2820" s="33"/>
      <c r="F2820" s="50">
        <v>4.0958849557522141</v>
      </c>
      <c r="G2820" s="2">
        <v>91</v>
      </c>
      <c r="H2820" s="2">
        <f t="shared" si="87"/>
        <v>8281</v>
      </c>
      <c r="I2820" s="2"/>
      <c r="K2820" s="2"/>
    </row>
    <row r="2821" spans="1:11" x14ac:dyDescent="0.25">
      <c r="A2821">
        <v>12.035073024320816</v>
      </c>
      <c r="B2821">
        <v>66</v>
      </c>
      <c r="C2821">
        <f t="shared" si="86"/>
        <v>4356</v>
      </c>
      <c r="E2821" s="33"/>
      <c r="F2821" s="50">
        <v>4.0958849557522141</v>
      </c>
      <c r="G2821" s="2">
        <v>65</v>
      </c>
      <c r="H2821" s="2">
        <f t="shared" si="87"/>
        <v>4225</v>
      </c>
      <c r="I2821" s="2"/>
      <c r="K2821" s="2"/>
    </row>
    <row r="2822" spans="1:11" x14ac:dyDescent="0.25">
      <c r="A2822">
        <v>12.035073024320816</v>
      </c>
      <c r="B2822">
        <v>65</v>
      </c>
      <c r="C2822">
        <f t="shared" si="86"/>
        <v>4225</v>
      </c>
      <c r="E2822" s="33"/>
      <c r="F2822" s="50">
        <v>4.0958849557522141</v>
      </c>
      <c r="G2822" s="2">
        <v>67</v>
      </c>
      <c r="H2822" s="2">
        <f t="shared" si="87"/>
        <v>4489</v>
      </c>
      <c r="I2822" s="2"/>
      <c r="K2822" s="2"/>
    </row>
    <row r="2823" spans="1:11" x14ac:dyDescent="0.25">
      <c r="A2823">
        <v>12.035073024320816</v>
      </c>
      <c r="B2823">
        <v>66</v>
      </c>
      <c r="C2823">
        <f t="shared" si="86"/>
        <v>4356</v>
      </c>
      <c r="E2823" s="33"/>
      <c r="F2823" s="50">
        <v>4.0958849557522141</v>
      </c>
      <c r="G2823" s="2">
        <v>70</v>
      </c>
      <c r="H2823" s="2">
        <f t="shared" si="87"/>
        <v>4900</v>
      </c>
      <c r="I2823" s="2"/>
      <c r="K2823" s="2"/>
    </row>
    <row r="2824" spans="1:11" x14ac:dyDescent="0.25">
      <c r="A2824">
        <v>12.035073024320816</v>
      </c>
      <c r="B2824">
        <v>68</v>
      </c>
      <c r="C2824">
        <f t="shared" si="86"/>
        <v>4624</v>
      </c>
      <c r="E2824" s="33"/>
      <c r="F2824" s="50">
        <v>4.0958849557522141</v>
      </c>
      <c r="G2824" s="2">
        <v>74</v>
      </c>
      <c r="H2824" s="2">
        <f t="shared" si="87"/>
        <v>5476</v>
      </c>
      <c r="I2824" s="2"/>
      <c r="K2824" s="2"/>
    </row>
    <row r="2825" spans="1:11" x14ac:dyDescent="0.25">
      <c r="A2825">
        <v>12.035073024320816</v>
      </c>
      <c r="B2825">
        <v>69</v>
      </c>
      <c r="C2825">
        <f t="shared" si="86"/>
        <v>4761</v>
      </c>
      <c r="E2825" s="33"/>
      <c r="F2825" s="50">
        <v>4.0958849557522141</v>
      </c>
      <c r="G2825" s="2">
        <v>76</v>
      </c>
      <c r="H2825" s="2">
        <f t="shared" si="87"/>
        <v>5776</v>
      </c>
      <c r="I2825" s="2"/>
      <c r="K2825" s="2"/>
    </row>
    <row r="2826" spans="1:11" x14ac:dyDescent="0.25">
      <c r="A2826">
        <v>12.035073024320816</v>
      </c>
      <c r="B2826">
        <v>71</v>
      </c>
      <c r="C2826">
        <f t="shared" si="86"/>
        <v>5041</v>
      </c>
      <c r="E2826" s="33"/>
      <c r="F2826" s="50">
        <v>4.0958849557522141</v>
      </c>
      <c r="G2826" s="2">
        <v>76</v>
      </c>
      <c r="H2826" s="2">
        <f t="shared" si="87"/>
        <v>5776</v>
      </c>
      <c r="I2826" s="2"/>
      <c r="K2826" s="2"/>
    </row>
    <row r="2827" spans="1:11" x14ac:dyDescent="0.25">
      <c r="A2827">
        <v>12.035073024320816</v>
      </c>
      <c r="B2827">
        <v>69</v>
      </c>
      <c r="C2827">
        <f t="shared" si="86"/>
        <v>4761</v>
      </c>
      <c r="E2827" s="33"/>
      <c r="F2827" s="50">
        <v>4.0958849557522141</v>
      </c>
      <c r="G2827" s="2">
        <v>74</v>
      </c>
      <c r="H2827" s="2">
        <f t="shared" si="87"/>
        <v>5476</v>
      </c>
      <c r="I2827" s="2"/>
      <c r="K2827" s="2"/>
    </row>
    <row r="2828" spans="1:11" x14ac:dyDescent="0.25">
      <c r="A2828">
        <v>12.035073024320816</v>
      </c>
      <c r="B2828">
        <v>70</v>
      </c>
      <c r="C2828">
        <f t="shared" si="86"/>
        <v>4900</v>
      </c>
      <c r="E2828" s="33"/>
      <c r="F2828" s="50">
        <v>4.0958849557522141</v>
      </c>
      <c r="G2828" s="2">
        <v>77</v>
      </c>
      <c r="H2828" s="2">
        <f t="shared" si="87"/>
        <v>5929</v>
      </c>
      <c r="I2828" s="2"/>
      <c r="K2828" s="2"/>
    </row>
    <row r="2829" spans="1:11" x14ac:dyDescent="0.25">
      <c r="A2829">
        <v>12.035073024320816</v>
      </c>
      <c r="B2829">
        <v>70</v>
      </c>
      <c r="C2829">
        <f t="shared" si="86"/>
        <v>4900</v>
      </c>
      <c r="E2829" s="33"/>
      <c r="F2829" s="50">
        <v>4.0958849557522141</v>
      </c>
      <c r="G2829" s="2">
        <v>76</v>
      </c>
      <c r="H2829" s="2">
        <f t="shared" si="87"/>
        <v>5776</v>
      </c>
      <c r="I2829" s="2"/>
      <c r="K2829" s="2"/>
    </row>
    <row r="2830" spans="1:11" x14ac:dyDescent="0.25">
      <c r="A2830">
        <v>12.035073024320816</v>
      </c>
      <c r="B2830">
        <v>69</v>
      </c>
      <c r="C2830">
        <f t="shared" si="86"/>
        <v>4761</v>
      </c>
      <c r="E2830" s="33"/>
      <c r="F2830" s="50">
        <v>4.0958849557522141</v>
      </c>
      <c r="G2830" s="2">
        <v>77</v>
      </c>
      <c r="H2830" s="2">
        <f t="shared" si="87"/>
        <v>5929</v>
      </c>
      <c r="I2830" s="2"/>
      <c r="K2830" s="2"/>
    </row>
    <row r="2831" spans="1:11" x14ac:dyDescent="0.25">
      <c r="A2831">
        <v>12.035073024320816</v>
      </c>
      <c r="B2831">
        <v>71</v>
      </c>
      <c r="C2831">
        <f t="shared" si="86"/>
        <v>5041</v>
      </c>
      <c r="E2831" s="33"/>
      <c r="F2831" s="50">
        <v>4.0958849557522141</v>
      </c>
      <c r="G2831" s="2">
        <v>75</v>
      </c>
      <c r="H2831" s="2">
        <f t="shared" si="87"/>
        <v>5625</v>
      </c>
      <c r="I2831" s="2"/>
      <c r="K2831" s="2"/>
    </row>
    <row r="2832" spans="1:11" x14ac:dyDescent="0.25">
      <c r="A2832">
        <v>12.035073024320816</v>
      </c>
      <c r="B2832">
        <v>71</v>
      </c>
      <c r="C2832">
        <f t="shared" si="86"/>
        <v>5041</v>
      </c>
      <c r="E2832" s="33"/>
      <c r="F2832" s="50">
        <v>4.0958849557522141</v>
      </c>
      <c r="G2832" s="2">
        <v>65</v>
      </c>
      <c r="H2832" s="2">
        <f t="shared" si="87"/>
        <v>4225</v>
      </c>
      <c r="I2832" s="2"/>
      <c r="K2832" s="2"/>
    </row>
    <row r="2833" spans="1:11" x14ac:dyDescent="0.25">
      <c r="A2833">
        <v>12.035073024320816</v>
      </c>
      <c r="B2833">
        <v>73</v>
      </c>
      <c r="C2833">
        <f t="shared" si="86"/>
        <v>5329</v>
      </c>
      <c r="E2833" s="33"/>
      <c r="F2833" s="50">
        <v>4.0958849557522141</v>
      </c>
      <c r="G2833" s="2">
        <v>65</v>
      </c>
      <c r="H2833" s="2">
        <f t="shared" si="87"/>
        <v>4225</v>
      </c>
      <c r="I2833" s="2"/>
      <c r="K2833" s="2"/>
    </row>
    <row r="2834" spans="1:11" x14ac:dyDescent="0.25">
      <c r="A2834">
        <v>12.035073024320816</v>
      </c>
      <c r="B2834">
        <v>76</v>
      </c>
      <c r="C2834">
        <f t="shared" si="86"/>
        <v>5776</v>
      </c>
      <c r="E2834" s="33"/>
      <c r="F2834" s="50">
        <v>4.0958849557522141</v>
      </c>
      <c r="G2834" s="2">
        <v>63</v>
      </c>
      <c r="H2834" s="2">
        <f t="shared" si="87"/>
        <v>3969</v>
      </c>
      <c r="I2834" s="2"/>
      <c r="K2834" s="2"/>
    </row>
    <row r="2835" spans="1:11" x14ac:dyDescent="0.25">
      <c r="A2835">
        <v>12.035073024320816</v>
      </c>
      <c r="B2835">
        <v>80</v>
      </c>
      <c r="C2835">
        <f t="shared" si="86"/>
        <v>6400</v>
      </c>
      <c r="E2835" s="33"/>
      <c r="F2835" s="50">
        <v>4.0958849557522141</v>
      </c>
      <c r="G2835" s="2">
        <v>63</v>
      </c>
      <c r="H2835" s="2">
        <f t="shared" si="87"/>
        <v>3969</v>
      </c>
      <c r="I2835" s="2"/>
      <c r="K2835" s="2"/>
    </row>
    <row r="2836" spans="1:11" x14ac:dyDescent="0.25">
      <c r="A2836">
        <v>12.035073024320816</v>
      </c>
      <c r="B2836">
        <v>80</v>
      </c>
      <c r="C2836">
        <f t="shared" si="86"/>
        <v>6400</v>
      </c>
      <c r="E2836" s="33"/>
      <c r="F2836" s="50">
        <v>4.0958849557522141</v>
      </c>
      <c r="G2836" s="2">
        <v>64</v>
      </c>
      <c r="H2836" s="2">
        <f t="shared" si="87"/>
        <v>4096</v>
      </c>
      <c r="I2836" s="2"/>
      <c r="K2836" s="2"/>
    </row>
    <row r="2837" spans="1:11" x14ac:dyDescent="0.25">
      <c r="A2837">
        <v>12.035073024320816</v>
      </c>
      <c r="B2837">
        <v>83</v>
      </c>
      <c r="C2837">
        <f t="shared" si="86"/>
        <v>6889</v>
      </c>
      <c r="E2837" s="33"/>
      <c r="F2837" s="50">
        <v>4.0958849557522141</v>
      </c>
      <c r="G2837" s="2">
        <v>64</v>
      </c>
      <c r="H2837" s="2">
        <f t="shared" si="87"/>
        <v>4096</v>
      </c>
      <c r="I2837" s="2"/>
      <c r="K2837" s="2"/>
    </row>
    <row r="2838" spans="1:11" x14ac:dyDescent="0.25">
      <c r="A2838">
        <v>12.035073024320816</v>
      </c>
      <c r="B2838">
        <v>91</v>
      </c>
      <c r="C2838">
        <f t="shared" si="86"/>
        <v>8281</v>
      </c>
      <c r="E2838" s="33"/>
      <c r="F2838" s="50">
        <v>4.0958849557522141</v>
      </c>
      <c r="G2838" s="2">
        <v>64</v>
      </c>
      <c r="H2838" s="2">
        <f t="shared" si="87"/>
        <v>4096</v>
      </c>
      <c r="I2838" s="2"/>
      <c r="K2838" s="2"/>
    </row>
    <row r="2839" spans="1:11" x14ac:dyDescent="0.25">
      <c r="A2839">
        <v>12.035073024320816</v>
      </c>
      <c r="B2839">
        <v>93</v>
      </c>
      <c r="C2839">
        <f t="shared" si="86"/>
        <v>8649</v>
      </c>
      <c r="E2839" s="33"/>
      <c r="F2839" s="50">
        <v>4.0958849557522141</v>
      </c>
      <c r="G2839" s="2">
        <v>64</v>
      </c>
      <c r="H2839" s="2">
        <f t="shared" si="87"/>
        <v>4096</v>
      </c>
      <c r="I2839" s="2"/>
      <c r="K2839" s="2"/>
    </row>
    <row r="2840" spans="1:11" x14ac:dyDescent="0.25">
      <c r="A2840">
        <v>12.035073024320816</v>
      </c>
      <c r="B2840">
        <v>92</v>
      </c>
      <c r="C2840">
        <f t="shared" si="86"/>
        <v>8464</v>
      </c>
      <c r="E2840" s="33"/>
      <c r="F2840" s="50">
        <v>4.0958849557522141</v>
      </c>
      <c r="G2840" s="2">
        <v>64</v>
      </c>
      <c r="H2840" s="2">
        <f t="shared" si="87"/>
        <v>4096</v>
      </c>
      <c r="I2840" s="2"/>
      <c r="K2840" s="2"/>
    </row>
    <row r="2841" spans="1:11" x14ac:dyDescent="0.25">
      <c r="A2841">
        <v>12.035073024320816</v>
      </c>
      <c r="B2841">
        <v>65</v>
      </c>
      <c r="C2841">
        <f t="shared" si="86"/>
        <v>4225</v>
      </c>
      <c r="E2841" s="33"/>
      <c r="F2841" s="50">
        <v>4.0958849557522141</v>
      </c>
      <c r="G2841" s="2">
        <v>63</v>
      </c>
      <c r="H2841" s="2">
        <f t="shared" si="87"/>
        <v>3969</v>
      </c>
      <c r="I2841" s="2"/>
      <c r="K2841" s="2"/>
    </row>
    <row r="2842" spans="1:11" x14ac:dyDescent="0.25">
      <c r="A2842">
        <v>12.035073024320816</v>
      </c>
      <c r="B2842">
        <v>67</v>
      </c>
      <c r="C2842">
        <f t="shared" si="86"/>
        <v>4489</v>
      </c>
      <c r="E2842" s="33"/>
      <c r="F2842" s="50">
        <v>4.0958849557522141</v>
      </c>
      <c r="G2842" s="2">
        <v>64</v>
      </c>
      <c r="H2842" s="2">
        <f t="shared" si="87"/>
        <v>4096</v>
      </c>
      <c r="I2842" s="2"/>
      <c r="K2842" s="2"/>
    </row>
    <row r="2843" spans="1:11" x14ac:dyDescent="0.25">
      <c r="A2843">
        <v>12.035073024320816</v>
      </c>
      <c r="B2843">
        <v>70</v>
      </c>
      <c r="C2843">
        <f t="shared" ref="C2843:C2906" si="88">B2843^2</f>
        <v>4900</v>
      </c>
      <c r="E2843" s="33"/>
      <c r="F2843" s="50">
        <v>4.0958849557522141</v>
      </c>
      <c r="G2843" s="2">
        <v>62</v>
      </c>
      <c r="H2843" s="2">
        <f t="shared" ref="H2843:H2906" si="89">G2843^2</f>
        <v>3844</v>
      </c>
      <c r="I2843" s="2"/>
      <c r="K2843" s="2"/>
    </row>
    <row r="2844" spans="1:11" x14ac:dyDescent="0.25">
      <c r="A2844">
        <v>12.035073024320816</v>
      </c>
      <c r="B2844">
        <v>74</v>
      </c>
      <c r="C2844">
        <f t="shared" si="88"/>
        <v>5476</v>
      </c>
      <c r="E2844" s="33"/>
      <c r="F2844" s="50">
        <v>4.0958849557522141</v>
      </c>
      <c r="G2844" s="2">
        <v>65</v>
      </c>
      <c r="H2844" s="2">
        <f t="shared" si="89"/>
        <v>4225</v>
      </c>
      <c r="I2844" s="2"/>
      <c r="K2844" s="2"/>
    </row>
    <row r="2845" spans="1:11" x14ac:dyDescent="0.25">
      <c r="A2845">
        <v>12.035073024320816</v>
      </c>
      <c r="B2845">
        <v>76</v>
      </c>
      <c r="C2845">
        <f t="shared" si="88"/>
        <v>5776</v>
      </c>
      <c r="E2845" s="33"/>
      <c r="F2845" s="50">
        <v>4.0958849557522141</v>
      </c>
      <c r="G2845" s="2">
        <v>67</v>
      </c>
      <c r="H2845" s="2">
        <f t="shared" si="89"/>
        <v>4489</v>
      </c>
      <c r="I2845" s="2"/>
      <c r="K2845" s="2"/>
    </row>
    <row r="2846" spans="1:11" x14ac:dyDescent="0.25">
      <c r="A2846">
        <v>12.035073024320816</v>
      </c>
      <c r="B2846">
        <v>76</v>
      </c>
      <c r="C2846">
        <f t="shared" si="88"/>
        <v>5776</v>
      </c>
      <c r="E2846" s="33"/>
      <c r="F2846" s="50">
        <v>4.0958849557522141</v>
      </c>
      <c r="G2846" s="2">
        <v>68</v>
      </c>
      <c r="H2846" s="2">
        <f t="shared" si="89"/>
        <v>4624</v>
      </c>
      <c r="I2846" s="2"/>
      <c r="K2846" s="2"/>
    </row>
    <row r="2847" spans="1:11" x14ac:dyDescent="0.25">
      <c r="A2847">
        <v>12.035073024320816</v>
      </c>
      <c r="B2847">
        <v>74</v>
      </c>
      <c r="C2847">
        <f t="shared" si="88"/>
        <v>5476</v>
      </c>
      <c r="E2847" s="33"/>
      <c r="F2847" s="50">
        <v>4.0958849557522141</v>
      </c>
      <c r="G2847" s="2">
        <v>71</v>
      </c>
      <c r="H2847" s="2">
        <f t="shared" si="89"/>
        <v>5041</v>
      </c>
      <c r="I2847" s="2"/>
      <c r="K2847" s="2"/>
    </row>
    <row r="2848" spans="1:11" x14ac:dyDescent="0.25">
      <c r="A2848">
        <v>12.035073024320816</v>
      </c>
      <c r="B2848">
        <v>77</v>
      </c>
      <c r="C2848">
        <f t="shared" si="88"/>
        <v>5929</v>
      </c>
      <c r="E2848" s="33"/>
      <c r="F2848" s="50">
        <v>4.0958849557522141</v>
      </c>
      <c r="G2848" s="2">
        <v>72</v>
      </c>
      <c r="H2848" s="2">
        <f t="shared" si="89"/>
        <v>5184</v>
      </c>
      <c r="I2848" s="2"/>
      <c r="K2848" s="2"/>
    </row>
    <row r="2849" spans="1:11" x14ac:dyDescent="0.25">
      <c r="A2849">
        <v>12.035073024320816</v>
      </c>
      <c r="B2849">
        <v>76</v>
      </c>
      <c r="C2849">
        <f t="shared" si="88"/>
        <v>5776</v>
      </c>
      <c r="E2849" s="33"/>
      <c r="F2849" s="50">
        <v>4.0958849557522141</v>
      </c>
      <c r="G2849" s="2">
        <v>73</v>
      </c>
      <c r="H2849" s="2">
        <f t="shared" si="89"/>
        <v>5329</v>
      </c>
      <c r="I2849" s="2"/>
      <c r="K2849" s="2"/>
    </row>
    <row r="2850" spans="1:11" x14ac:dyDescent="0.25">
      <c r="A2850">
        <v>12.035073024320816</v>
      </c>
      <c r="B2850">
        <v>77</v>
      </c>
      <c r="C2850">
        <f t="shared" si="88"/>
        <v>5929</v>
      </c>
      <c r="E2850" s="33"/>
      <c r="F2850" s="50">
        <v>4.0958849557522141</v>
      </c>
      <c r="G2850" s="2">
        <v>73</v>
      </c>
      <c r="H2850" s="2">
        <f t="shared" si="89"/>
        <v>5329</v>
      </c>
      <c r="I2850" s="2"/>
      <c r="K2850" s="2"/>
    </row>
    <row r="2851" spans="1:11" x14ac:dyDescent="0.25">
      <c r="A2851">
        <v>12.035073024320816</v>
      </c>
      <c r="B2851">
        <v>75</v>
      </c>
      <c r="C2851">
        <f t="shared" si="88"/>
        <v>5625</v>
      </c>
      <c r="E2851" s="33"/>
      <c r="F2851" s="50">
        <v>4.0958849557522141</v>
      </c>
      <c r="G2851" s="2">
        <v>73</v>
      </c>
      <c r="H2851" s="2">
        <f t="shared" si="89"/>
        <v>5329</v>
      </c>
      <c r="I2851" s="2"/>
      <c r="K2851" s="2"/>
    </row>
    <row r="2852" spans="1:11" x14ac:dyDescent="0.25">
      <c r="A2852">
        <v>12.035073024320816</v>
      </c>
      <c r="B2852">
        <v>65</v>
      </c>
      <c r="C2852">
        <f t="shared" si="88"/>
        <v>4225</v>
      </c>
      <c r="E2852" s="33"/>
      <c r="F2852" s="50">
        <v>4.0958849557522141</v>
      </c>
      <c r="G2852" s="2">
        <v>72</v>
      </c>
      <c r="H2852" s="2">
        <f t="shared" si="89"/>
        <v>5184</v>
      </c>
      <c r="I2852" s="2"/>
      <c r="K2852" s="2"/>
    </row>
    <row r="2853" spans="1:11" x14ac:dyDescent="0.25">
      <c r="A2853">
        <v>12.035073024320816</v>
      </c>
      <c r="B2853">
        <v>65</v>
      </c>
      <c r="C2853">
        <f t="shared" si="88"/>
        <v>4225</v>
      </c>
      <c r="E2853" s="33"/>
      <c r="F2853" s="50">
        <v>4.0958849557522141</v>
      </c>
      <c r="G2853" s="2">
        <v>73</v>
      </c>
      <c r="H2853" s="2">
        <f t="shared" si="89"/>
        <v>5329</v>
      </c>
      <c r="I2853" s="2"/>
      <c r="K2853" s="2"/>
    </row>
    <row r="2854" spans="1:11" x14ac:dyDescent="0.25">
      <c r="A2854">
        <v>12.035073024320816</v>
      </c>
      <c r="B2854">
        <v>63</v>
      </c>
      <c r="C2854">
        <f t="shared" si="88"/>
        <v>3969</v>
      </c>
      <c r="E2854" s="33"/>
      <c r="F2854" s="50">
        <v>4.0958849557522141</v>
      </c>
      <c r="G2854" s="2">
        <v>61</v>
      </c>
      <c r="H2854" s="2">
        <f t="shared" si="89"/>
        <v>3721</v>
      </c>
      <c r="I2854" s="2"/>
      <c r="K2854" s="2"/>
    </row>
    <row r="2855" spans="1:11" x14ac:dyDescent="0.25">
      <c r="A2855">
        <v>12.035073024320816</v>
      </c>
      <c r="B2855">
        <v>63</v>
      </c>
      <c r="C2855">
        <f t="shared" si="88"/>
        <v>3969</v>
      </c>
      <c r="E2855" s="33"/>
      <c r="F2855" s="50">
        <v>4.0958849557522141</v>
      </c>
      <c r="G2855" s="2">
        <v>65</v>
      </c>
      <c r="H2855" s="2">
        <f t="shared" si="89"/>
        <v>4225</v>
      </c>
      <c r="I2855" s="2"/>
      <c r="K2855" s="2"/>
    </row>
    <row r="2856" spans="1:11" x14ac:dyDescent="0.25">
      <c r="A2856">
        <v>12.035073024320816</v>
      </c>
      <c r="B2856">
        <v>64</v>
      </c>
      <c r="C2856">
        <f t="shared" si="88"/>
        <v>4096</v>
      </c>
      <c r="E2856" s="33"/>
      <c r="F2856" s="50">
        <v>4.0958849557522141</v>
      </c>
      <c r="G2856" s="2">
        <v>66</v>
      </c>
      <c r="H2856" s="2">
        <f t="shared" si="89"/>
        <v>4356</v>
      </c>
      <c r="I2856" s="2"/>
      <c r="K2856" s="2"/>
    </row>
    <row r="2857" spans="1:11" x14ac:dyDescent="0.25">
      <c r="A2857">
        <v>12.035073024320816</v>
      </c>
      <c r="B2857">
        <v>64</v>
      </c>
      <c r="C2857">
        <f t="shared" si="88"/>
        <v>4096</v>
      </c>
      <c r="E2857" s="33"/>
      <c r="F2857" s="50">
        <v>4.0958849557522141</v>
      </c>
      <c r="G2857" s="2">
        <v>69</v>
      </c>
      <c r="H2857" s="2">
        <f t="shared" si="89"/>
        <v>4761</v>
      </c>
      <c r="I2857" s="2"/>
      <c r="K2857" s="2"/>
    </row>
    <row r="2858" spans="1:11" x14ac:dyDescent="0.25">
      <c r="A2858">
        <v>12.035073024320816</v>
      </c>
      <c r="B2858">
        <v>64</v>
      </c>
      <c r="C2858">
        <f t="shared" si="88"/>
        <v>4096</v>
      </c>
      <c r="E2858" s="33"/>
      <c r="F2858" s="50">
        <v>4.0958849557522141</v>
      </c>
      <c r="G2858" s="2">
        <v>71</v>
      </c>
      <c r="H2858" s="2">
        <f t="shared" si="89"/>
        <v>5041</v>
      </c>
      <c r="I2858" s="2"/>
      <c r="K2858" s="2"/>
    </row>
    <row r="2859" spans="1:11" x14ac:dyDescent="0.25">
      <c r="A2859">
        <v>12.035073024320816</v>
      </c>
      <c r="B2859">
        <v>64</v>
      </c>
      <c r="C2859">
        <f t="shared" si="88"/>
        <v>4096</v>
      </c>
      <c r="E2859" s="33"/>
      <c r="F2859" s="50">
        <v>4.0958849557522141</v>
      </c>
      <c r="G2859" s="2">
        <v>72</v>
      </c>
      <c r="H2859" s="2">
        <f t="shared" si="89"/>
        <v>5184</v>
      </c>
      <c r="I2859" s="2"/>
      <c r="K2859" s="2"/>
    </row>
    <row r="2860" spans="1:11" x14ac:dyDescent="0.25">
      <c r="A2860">
        <v>12.035073024320816</v>
      </c>
      <c r="B2860">
        <v>64</v>
      </c>
      <c r="C2860">
        <f t="shared" si="88"/>
        <v>4096</v>
      </c>
      <c r="E2860" s="33"/>
      <c r="F2860" s="50">
        <v>4.0958849557522141</v>
      </c>
      <c r="G2860" s="2">
        <v>72</v>
      </c>
      <c r="H2860" s="2">
        <f t="shared" si="89"/>
        <v>5184</v>
      </c>
      <c r="I2860" s="2"/>
      <c r="K2860" s="2"/>
    </row>
    <row r="2861" spans="1:11" x14ac:dyDescent="0.25">
      <c r="A2861">
        <v>12.035073024320816</v>
      </c>
      <c r="B2861">
        <v>63</v>
      </c>
      <c r="C2861">
        <f t="shared" si="88"/>
        <v>3969</v>
      </c>
      <c r="E2861" s="33"/>
      <c r="F2861" s="50">
        <v>4.0958849557522141</v>
      </c>
      <c r="G2861" s="2">
        <v>74</v>
      </c>
      <c r="H2861" s="2">
        <f t="shared" si="89"/>
        <v>5476</v>
      </c>
      <c r="I2861" s="2"/>
      <c r="K2861" s="2"/>
    </row>
    <row r="2862" spans="1:11" x14ac:dyDescent="0.25">
      <c r="A2862">
        <v>12.035073024320816</v>
      </c>
      <c r="B2862">
        <v>64</v>
      </c>
      <c r="C2862">
        <f t="shared" si="88"/>
        <v>4096</v>
      </c>
      <c r="E2862" s="33"/>
      <c r="F2862" s="50">
        <v>4.0958849557522141</v>
      </c>
      <c r="G2862" s="2">
        <v>75</v>
      </c>
      <c r="H2862" s="2">
        <f t="shared" si="89"/>
        <v>5625</v>
      </c>
      <c r="I2862" s="2"/>
      <c r="K2862" s="2"/>
    </row>
    <row r="2863" spans="1:11" x14ac:dyDescent="0.25">
      <c r="A2863">
        <v>12.035073024320816</v>
      </c>
      <c r="B2863">
        <v>62</v>
      </c>
      <c r="C2863">
        <f t="shared" si="88"/>
        <v>3844</v>
      </c>
      <c r="E2863" s="33"/>
      <c r="F2863" s="50">
        <v>4.0958849557522141</v>
      </c>
      <c r="G2863" s="2">
        <v>75</v>
      </c>
      <c r="H2863" s="2">
        <f t="shared" si="89"/>
        <v>5625</v>
      </c>
      <c r="I2863" s="2"/>
      <c r="K2863" s="2"/>
    </row>
    <row r="2864" spans="1:11" x14ac:dyDescent="0.25">
      <c r="A2864">
        <v>12.035073024320816</v>
      </c>
      <c r="B2864">
        <v>65</v>
      </c>
      <c r="C2864">
        <f t="shared" si="88"/>
        <v>4225</v>
      </c>
      <c r="E2864" s="33"/>
      <c r="F2864" s="50">
        <v>4.0958849557522141</v>
      </c>
      <c r="G2864" s="2">
        <v>74</v>
      </c>
      <c r="H2864" s="2">
        <f t="shared" si="89"/>
        <v>5476</v>
      </c>
      <c r="I2864" s="2"/>
      <c r="K2864" s="2"/>
    </row>
    <row r="2865" spans="1:11" x14ac:dyDescent="0.25">
      <c r="A2865">
        <v>12.035073024320816</v>
      </c>
      <c r="B2865">
        <v>67</v>
      </c>
      <c r="C2865">
        <f t="shared" si="88"/>
        <v>4489</v>
      </c>
      <c r="E2865" s="33"/>
      <c r="F2865" s="50">
        <v>4.0958849557522141</v>
      </c>
      <c r="G2865" s="2">
        <v>70</v>
      </c>
      <c r="H2865" s="2">
        <f t="shared" si="89"/>
        <v>4900</v>
      </c>
      <c r="I2865" s="2"/>
      <c r="K2865" s="2"/>
    </row>
    <row r="2866" spans="1:11" x14ac:dyDescent="0.25">
      <c r="A2866">
        <v>12.035073024320816</v>
      </c>
      <c r="B2866">
        <v>68</v>
      </c>
      <c r="C2866">
        <f t="shared" si="88"/>
        <v>4624</v>
      </c>
      <c r="E2866" s="33"/>
      <c r="F2866" s="50">
        <v>4.0958849557522141</v>
      </c>
      <c r="G2866" s="2">
        <v>71</v>
      </c>
      <c r="H2866" s="2">
        <f t="shared" si="89"/>
        <v>5041</v>
      </c>
      <c r="I2866" s="2"/>
      <c r="K2866" s="2"/>
    </row>
    <row r="2867" spans="1:11" x14ac:dyDescent="0.25">
      <c r="A2867">
        <v>12.035073024320816</v>
      </c>
      <c r="B2867">
        <v>71</v>
      </c>
      <c r="C2867">
        <f t="shared" si="88"/>
        <v>5041</v>
      </c>
      <c r="E2867" s="33"/>
      <c r="F2867" s="50">
        <v>4.0958849557522141</v>
      </c>
      <c r="G2867" s="2">
        <v>72</v>
      </c>
      <c r="H2867" s="2">
        <f t="shared" si="89"/>
        <v>5184</v>
      </c>
      <c r="I2867" s="2"/>
      <c r="K2867" s="2"/>
    </row>
    <row r="2868" spans="1:11" x14ac:dyDescent="0.25">
      <c r="A2868">
        <v>12.035073024320816</v>
      </c>
      <c r="B2868">
        <v>72</v>
      </c>
      <c r="C2868">
        <f t="shared" si="88"/>
        <v>5184</v>
      </c>
      <c r="E2868" s="33"/>
      <c r="F2868" s="50">
        <v>4.0958849557522141</v>
      </c>
      <c r="G2868" s="2">
        <v>73</v>
      </c>
      <c r="H2868" s="2">
        <f t="shared" si="89"/>
        <v>5329</v>
      </c>
      <c r="I2868" s="2"/>
      <c r="K2868" s="2"/>
    </row>
    <row r="2869" spans="1:11" x14ac:dyDescent="0.25">
      <c r="A2869">
        <v>12.035073024320816</v>
      </c>
      <c r="B2869">
        <v>73</v>
      </c>
      <c r="C2869">
        <f t="shared" si="88"/>
        <v>5329</v>
      </c>
      <c r="E2869" s="33"/>
      <c r="F2869" s="50">
        <v>4.0958849557522141</v>
      </c>
      <c r="G2869" s="2">
        <v>75</v>
      </c>
      <c r="H2869" s="2">
        <f t="shared" si="89"/>
        <v>5625</v>
      </c>
      <c r="I2869" s="2"/>
      <c r="K2869" s="2"/>
    </row>
    <row r="2870" spans="1:11" x14ac:dyDescent="0.25">
      <c r="A2870">
        <v>12.035073024320816</v>
      </c>
      <c r="B2870">
        <v>73</v>
      </c>
      <c r="C2870">
        <f t="shared" si="88"/>
        <v>5329</v>
      </c>
      <c r="E2870" s="33"/>
      <c r="F2870" s="50">
        <v>4.0958849557522141</v>
      </c>
      <c r="G2870" s="2">
        <v>73</v>
      </c>
      <c r="H2870" s="2">
        <f t="shared" si="89"/>
        <v>5329</v>
      </c>
      <c r="I2870" s="2"/>
      <c r="K2870" s="2"/>
    </row>
    <row r="2871" spans="1:11" x14ac:dyDescent="0.25">
      <c r="A2871">
        <v>12.035073024320816</v>
      </c>
      <c r="B2871">
        <v>73</v>
      </c>
      <c r="C2871">
        <f t="shared" si="88"/>
        <v>5329</v>
      </c>
      <c r="E2871" s="33"/>
      <c r="F2871" s="50">
        <v>4.0958849557522141</v>
      </c>
      <c r="G2871" s="2">
        <v>71</v>
      </c>
      <c r="H2871" s="2">
        <f t="shared" si="89"/>
        <v>5041</v>
      </c>
      <c r="I2871" s="2"/>
      <c r="K2871" s="2"/>
    </row>
    <row r="2872" spans="1:11" x14ac:dyDescent="0.25">
      <c r="A2872">
        <v>12.035073024320816</v>
      </c>
      <c r="B2872">
        <v>72</v>
      </c>
      <c r="C2872">
        <f t="shared" si="88"/>
        <v>5184</v>
      </c>
      <c r="E2872" s="33"/>
      <c r="F2872" s="50">
        <v>4.0958849557522141</v>
      </c>
      <c r="G2872" s="2">
        <v>76</v>
      </c>
      <c r="H2872" s="2">
        <f t="shared" si="89"/>
        <v>5776</v>
      </c>
      <c r="I2872" s="2"/>
      <c r="K2872" s="2"/>
    </row>
    <row r="2873" spans="1:11" x14ac:dyDescent="0.25">
      <c r="A2873">
        <v>12.035073024320816</v>
      </c>
      <c r="B2873">
        <v>73</v>
      </c>
      <c r="C2873">
        <f t="shared" si="88"/>
        <v>5329</v>
      </c>
      <c r="E2873" s="33"/>
      <c r="F2873" s="50">
        <v>4.0958849557522141</v>
      </c>
      <c r="G2873" s="2">
        <v>75</v>
      </c>
      <c r="H2873" s="2">
        <f t="shared" si="89"/>
        <v>5625</v>
      </c>
      <c r="I2873" s="2"/>
      <c r="K2873" s="2"/>
    </row>
    <row r="2874" spans="1:11" x14ac:dyDescent="0.25">
      <c r="A2874">
        <v>12.035073024320816</v>
      </c>
      <c r="B2874">
        <v>61</v>
      </c>
      <c r="C2874">
        <f t="shared" si="88"/>
        <v>3721</v>
      </c>
      <c r="E2874" s="33"/>
      <c r="F2874" s="50">
        <v>4.0958849557522141</v>
      </c>
      <c r="G2874" s="2">
        <v>75</v>
      </c>
      <c r="H2874" s="2">
        <f t="shared" si="89"/>
        <v>5625</v>
      </c>
      <c r="I2874" s="2"/>
      <c r="K2874" s="2"/>
    </row>
    <row r="2875" spans="1:11" x14ac:dyDescent="0.25">
      <c r="A2875">
        <v>12.035073024320816</v>
      </c>
      <c r="B2875">
        <v>65</v>
      </c>
      <c r="C2875">
        <f t="shared" si="88"/>
        <v>4225</v>
      </c>
      <c r="E2875" s="33"/>
      <c r="F2875" s="50">
        <v>4.0958849557522141</v>
      </c>
      <c r="G2875" s="2">
        <v>73</v>
      </c>
      <c r="H2875" s="2">
        <f t="shared" si="89"/>
        <v>5329</v>
      </c>
      <c r="I2875" s="2"/>
      <c r="K2875" s="2"/>
    </row>
    <row r="2876" spans="1:11" x14ac:dyDescent="0.25">
      <c r="A2876">
        <v>12.035073024320816</v>
      </c>
      <c r="B2876">
        <v>66</v>
      </c>
      <c r="C2876">
        <f t="shared" si="88"/>
        <v>4356</v>
      </c>
      <c r="E2876" s="33"/>
      <c r="F2876" s="50">
        <v>4.0958849557522141</v>
      </c>
      <c r="G2876" s="2">
        <v>73</v>
      </c>
      <c r="H2876" s="2">
        <f t="shared" si="89"/>
        <v>5329</v>
      </c>
      <c r="I2876" s="2"/>
      <c r="K2876" s="2"/>
    </row>
    <row r="2877" spans="1:11" x14ac:dyDescent="0.25">
      <c r="A2877">
        <v>12.035073024320816</v>
      </c>
      <c r="B2877">
        <v>69</v>
      </c>
      <c r="C2877">
        <f t="shared" si="88"/>
        <v>4761</v>
      </c>
      <c r="E2877" s="33"/>
      <c r="F2877" s="50">
        <v>4.0958849557522141</v>
      </c>
      <c r="G2877" s="2">
        <v>65</v>
      </c>
      <c r="H2877" s="2">
        <f t="shared" si="89"/>
        <v>4225</v>
      </c>
      <c r="I2877" s="2"/>
      <c r="K2877" s="2"/>
    </row>
    <row r="2878" spans="1:11" x14ac:dyDescent="0.25">
      <c r="A2878">
        <v>12.035073024320816</v>
      </c>
      <c r="B2878">
        <v>71</v>
      </c>
      <c r="C2878">
        <f t="shared" si="88"/>
        <v>5041</v>
      </c>
      <c r="E2878" s="33"/>
      <c r="F2878" s="50">
        <v>4.0958849557522141</v>
      </c>
      <c r="G2878" s="2">
        <v>66</v>
      </c>
      <c r="H2878" s="2">
        <f t="shared" si="89"/>
        <v>4356</v>
      </c>
      <c r="I2878" s="2"/>
      <c r="K2878" s="2"/>
    </row>
    <row r="2879" spans="1:11" x14ac:dyDescent="0.25">
      <c r="A2879">
        <v>12.035073024320816</v>
      </c>
      <c r="B2879">
        <v>72</v>
      </c>
      <c r="C2879">
        <f t="shared" si="88"/>
        <v>5184</v>
      </c>
      <c r="E2879" s="33"/>
      <c r="F2879" s="50">
        <v>4.0958849557522141</v>
      </c>
      <c r="G2879" s="2">
        <v>70</v>
      </c>
      <c r="H2879" s="2">
        <f t="shared" si="89"/>
        <v>4900</v>
      </c>
      <c r="I2879" s="2"/>
      <c r="K2879" s="2"/>
    </row>
    <row r="2880" spans="1:11" x14ac:dyDescent="0.25">
      <c r="A2880">
        <v>12.035073024320816</v>
      </c>
      <c r="B2880">
        <v>72</v>
      </c>
      <c r="C2880">
        <f t="shared" si="88"/>
        <v>5184</v>
      </c>
      <c r="E2880" s="33"/>
      <c r="F2880" s="50">
        <v>4.0958849557522141</v>
      </c>
      <c r="G2880" s="2">
        <v>70</v>
      </c>
      <c r="H2880" s="2">
        <f t="shared" si="89"/>
        <v>4900</v>
      </c>
      <c r="I2880" s="2"/>
      <c r="K2880" s="2"/>
    </row>
    <row r="2881" spans="1:11" x14ac:dyDescent="0.25">
      <c r="A2881">
        <v>12.035073024320816</v>
      </c>
      <c r="B2881">
        <v>74</v>
      </c>
      <c r="C2881">
        <f t="shared" si="88"/>
        <v>5476</v>
      </c>
      <c r="E2881" s="33"/>
      <c r="F2881" s="50">
        <v>4.0958849557522141</v>
      </c>
      <c r="G2881" s="2">
        <v>73</v>
      </c>
      <c r="H2881" s="2">
        <f t="shared" si="89"/>
        <v>5329</v>
      </c>
      <c r="I2881" s="2"/>
      <c r="K2881" s="2"/>
    </row>
    <row r="2882" spans="1:11" x14ac:dyDescent="0.25">
      <c r="A2882">
        <v>12.035073024320816</v>
      </c>
      <c r="B2882">
        <v>75</v>
      </c>
      <c r="C2882">
        <f t="shared" si="88"/>
        <v>5625</v>
      </c>
      <c r="E2882" s="33"/>
      <c r="F2882" s="50">
        <v>4.0958849557522141</v>
      </c>
      <c r="G2882" s="2">
        <v>75</v>
      </c>
      <c r="H2882" s="2">
        <f t="shared" si="89"/>
        <v>5625</v>
      </c>
      <c r="I2882" s="2"/>
      <c r="K2882" s="2"/>
    </row>
    <row r="2883" spans="1:11" x14ac:dyDescent="0.25">
      <c r="A2883">
        <v>12.035073024320816</v>
      </c>
      <c r="B2883">
        <v>75</v>
      </c>
      <c r="C2883">
        <f t="shared" si="88"/>
        <v>5625</v>
      </c>
      <c r="E2883" s="33"/>
      <c r="F2883" s="50">
        <v>4.0958849557522141</v>
      </c>
      <c r="G2883" s="2">
        <v>77</v>
      </c>
      <c r="H2883" s="2">
        <f t="shared" si="89"/>
        <v>5929</v>
      </c>
      <c r="I2883" s="2"/>
      <c r="K2883" s="2"/>
    </row>
    <row r="2884" spans="1:11" x14ac:dyDescent="0.25">
      <c r="A2884">
        <v>12.035073024320816</v>
      </c>
      <c r="B2884">
        <v>74</v>
      </c>
      <c r="C2884">
        <f t="shared" si="88"/>
        <v>5476</v>
      </c>
      <c r="E2884" s="33"/>
      <c r="F2884" s="50">
        <v>4.0958849557522141</v>
      </c>
      <c r="G2884" s="2">
        <v>76</v>
      </c>
      <c r="H2884" s="2">
        <f t="shared" si="89"/>
        <v>5776</v>
      </c>
      <c r="I2884" s="2"/>
      <c r="K2884" s="2"/>
    </row>
    <row r="2885" spans="1:11" x14ac:dyDescent="0.25">
      <c r="A2885">
        <v>12.035073024320816</v>
      </c>
      <c r="B2885">
        <v>70</v>
      </c>
      <c r="C2885">
        <f t="shared" si="88"/>
        <v>4900</v>
      </c>
      <c r="E2885" s="33"/>
      <c r="F2885" s="50">
        <v>4.0958849557522141</v>
      </c>
      <c r="G2885" s="2">
        <v>76</v>
      </c>
      <c r="H2885" s="2">
        <f t="shared" si="89"/>
        <v>5776</v>
      </c>
      <c r="I2885" s="2"/>
      <c r="K2885" s="2"/>
    </row>
    <row r="2886" spans="1:11" x14ac:dyDescent="0.25">
      <c r="A2886">
        <v>12.035073024320816</v>
      </c>
      <c r="B2886">
        <v>71</v>
      </c>
      <c r="C2886">
        <f t="shared" si="88"/>
        <v>5041</v>
      </c>
      <c r="E2886" s="33"/>
      <c r="F2886" s="50">
        <v>4.0958849557522141</v>
      </c>
      <c r="G2886" s="2">
        <v>76</v>
      </c>
      <c r="H2886" s="2">
        <f t="shared" si="89"/>
        <v>5776</v>
      </c>
      <c r="I2886" s="2"/>
      <c r="K2886" s="2"/>
    </row>
    <row r="2887" spans="1:11" x14ac:dyDescent="0.25">
      <c r="A2887">
        <v>12.035073024320816</v>
      </c>
      <c r="B2887">
        <v>72</v>
      </c>
      <c r="C2887">
        <f t="shared" si="88"/>
        <v>5184</v>
      </c>
      <c r="E2887" s="33"/>
      <c r="F2887" s="50">
        <v>4.0958849557522141</v>
      </c>
      <c r="G2887" s="2">
        <v>77</v>
      </c>
      <c r="H2887" s="2">
        <f t="shared" si="89"/>
        <v>5929</v>
      </c>
      <c r="I2887" s="2"/>
      <c r="K2887" s="2"/>
    </row>
    <row r="2888" spans="1:11" x14ac:dyDescent="0.25">
      <c r="A2888">
        <v>12.035073024320816</v>
      </c>
      <c r="B2888">
        <v>73</v>
      </c>
      <c r="C2888">
        <f t="shared" si="88"/>
        <v>5329</v>
      </c>
      <c r="E2888" s="33"/>
      <c r="F2888" s="50">
        <v>4.0958849557522141</v>
      </c>
      <c r="G2888" s="2">
        <v>79</v>
      </c>
      <c r="H2888" s="2">
        <f t="shared" si="89"/>
        <v>6241</v>
      </c>
      <c r="I2888" s="2"/>
      <c r="K2888" s="2"/>
    </row>
    <row r="2889" spans="1:11" x14ac:dyDescent="0.25">
      <c r="A2889">
        <v>12.035073024320816</v>
      </c>
      <c r="B2889">
        <v>75</v>
      </c>
      <c r="C2889">
        <f t="shared" si="88"/>
        <v>5625</v>
      </c>
      <c r="E2889" s="33"/>
      <c r="F2889" s="50">
        <v>4.0958849557522141</v>
      </c>
      <c r="G2889" s="2">
        <v>64</v>
      </c>
      <c r="H2889" s="2">
        <f t="shared" si="89"/>
        <v>4096</v>
      </c>
      <c r="I2889" s="2"/>
      <c r="K2889" s="2"/>
    </row>
    <row r="2890" spans="1:11" x14ac:dyDescent="0.25">
      <c r="A2890">
        <v>12.035073024320816</v>
      </c>
      <c r="B2890">
        <v>73</v>
      </c>
      <c r="C2890">
        <f t="shared" si="88"/>
        <v>5329</v>
      </c>
      <c r="E2890" s="33"/>
      <c r="F2890" s="50">
        <v>4.0958849557522141</v>
      </c>
      <c r="G2890" s="2">
        <v>67</v>
      </c>
      <c r="H2890" s="2">
        <f t="shared" si="89"/>
        <v>4489</v>
      </c>
      <c r="I2890" s="2"/>
      <c r="K2890" s="2"/>
    </row>
    <row r="2891" spans="1:11" x14ac:dyDescent="0.25">
      <c r="A2891">
        <v>12.035073024320816</v>
      </c>
      <c r="B2891">
        <v>71</v>
      </c>
      <c r="C2891">
        <f t="shared" si="88"/>
        <v>5041</v>
      </c>
      <c r="E2891" s="33"/>
      <c r="F2891" s="50">
        <v>4.0958849557522141</v>
      </c>
      <c r="G2891" s="2">
        <v>70</v>
      </c>
      <c r="H2891" s="2">
        <f t="shared" si="89"/>
        <v>4900</v>
      </c>
      <c r="I2891" s="2"/>
      <c r="K2891" s="2"/>
    </row>
    <row r="2892" spans="1:11" x14ac:dyDescent="0.25">
      <c r="A2892">
        <v>12.035073024320816</v>
      </c>
      <c r="B2892">
        <v>76</v>
      </c>
      <c r="C2892">
        <f t="shared" si="88"/>
        <v>5776</v>
      </c>
      <c r="E2892" s="33"/>
      <c r="F2892" s="50">
        <v>4.0958849557522141</v>
      </c>
      <c r="G2892" s="2">
        <v>72</v>
      </c>
      <c r="H2892" s="2">
        <f t="shared" si="89"/>
        <v>5184</v>
      </c>
      <c r="I2892" s="2"/>
      <c r="K2892" s="2"/>
    </row>
    <row r="2893" spans="1:11" x14ac:dyDescent="0.25">
      <c r="A2893">
        <v>12.035073024320816</v>
      </c>
      <c r="B2893">
        <v>75</v>
      </c>
      <c r="C2893">
        <f t="shared" si="88"/>
        <v>5625</v>
      </c>
      <c r="E2893" s="33"/>
      <c r="F2893" s="50">
        <v>4.0958849557522141</v>
      </c>
      <c r="G2893" s="2">
        <v>75</v>
      </c>
      <c r="H2893" s="2">
        <f t="shared" si="89"/>
        <v>5625</v>
      </c>
      <c r="I2893" s="2"/>
      <c r="K2893" s="2"/>
    </row>
    <row r="2894" spans="1:11" x14ac:dyDescent="0.25">
      <c r="A2894">
        <v>12.035073024320816</v>
      </c>
      <c r="B2894">
        <v>75</v>
      </c>
      <c r="C2894">
        <f t="shared" si="88"/>
        <v>5625</v>
      </c>
      <c r="E2894" s="33"/>
      <c r="F2894" s="50">
        <v>4.0958849557522141</v>
      </c>
      <c r="G2894" s="2">
        <v>79</v>
      </c>
      <c r="H2894" s="2">
        <f t="shared" si="89"/>
        <v>6241</v>
      </c>
      <c r="I2894" s="2"/>
      <c r="K2894" s="2"/>
    </row>
    <row r="2895" spans="1:11" x14ac:dyDescent="0.25">
      <c r="A2895">
        <v>12.035073024320816</v>
      </c>
      <c r="B2895">
        <v>73</v>
      </c>
      <c r="C2895">
        <f t="shared" si="88"/>
        <v>5329</v>
      </c>
      <c r="E2895" s="33"/>
      <c r="F2895" s="50">
        <v>4.0958849557522141</v>
      </c>
      <c r="G2895" s="2">
        <v>80</v>
      </c>
      <c r="H2895" s="2">
        <f t="shared" si="89"/>
        <v>6400</v>
      </c>
      <c r="I2895" s="2"/>
      <c r="K2895" s="2"/>
    </row>
    <row r="2896" spans="1:11" x14ac:dyDescent="0.25">
      <c r="A2896">
        <v>12.035073024320816</v>
      </c>
      <c r="B2896">
        <v>65</v>
      </c>
      <c r="C2896">
        <f t="shared" si="88"/>
        <v>4225</v>
      </c>
      <c r="E2896" s="33"/>
      <c r="F2896" s="50">
        <v>4.0958849557522141</v>
      </c>
      <c r="G2896" s="2">
        <v>81</v>
      </c>
      <c r="H2896" s="2">
        <f t="shared" si="89"/>
        <v>6561</v>
      </c>
      <c r="I2896" s="2"/>
      <c r="K2896" s="2"/>
    </row>
    <row r="2897" spans="1:11" x14ac:dyDescent="0.25">
      <c r="A2897">
        <v>12.035073024320816</v>
      </c>
      <c r="B2897">
        <v>66</v>
      </c>
      <c r="C2897">
        <f t="shared" si="88"/>
        <v>4356</v>
      </c>
      <c r="E2897" s="33"/>
      <c r="F2897" s="50">
        <v>4.0958849557522141</v>
      </c>
      <c r="G2897" s="2">
        <v>81</v>
      </c>
      <c r="H2897" s="2">
        <f t="shared" si="89"/>
        <v>6561</v>
      </c>
      <c r="I2897" s="2"/>
      <c r="K2897" s="2"/>
    </row>
    <row r="2898" spans="1:11" x14ac:dyDescent="0.25">
      <c r="A2898">
        <v>12.035073024320816</v>
      </c>
      <c r="B2898">
        <v>70</v>
      </c>
      <c r="C2898">
        <f t="shared" si="88"/>
        <v>4900</v>
      </c>
      <c r="E2898" s="33"/>
      <c r="F2898" s="50">
        <v>4.0958849557522141</v>
      </c>
      <c r="G2898" s="2">
        <v>81</v>
      </c>
      <c r="H2898" s="2">
        <f t="shared" si="89"/>
        <v>6561</v>
      </c>
      <c r="I2898" s="2"/>
      <c r="K2898" s="2"/>
    </row>
    <row r="2899" spans="1:11" x14ac:dyDescent="0.25">
      <c r="A2899">
        <v>12.035073024320816</v>
      </c>
      <c r="B2899">
        <v>70</v>
      </c>
      <c r="C2899">
        <f t="shared" si="88"/>
        <v>4900</v>
      </c>
      <c r="E2899" s="33"/>
      <c r="F2899" s="50">
        <v>4.0958849557522141</v>
      </c>
      <c r="G2899" s="2">
        <v>80</v>
      </c>
      <c r="H2899" s="2">
        <f t="shared" si="89"/>
        <v>6400</v>
      </c>
      <c r="I2899" s="2"/>
      <c r="K2899" s="2"/>
    </row>
    <row r="2900" spans="1:11" x14ac:dyDescent="0.25">
      <c r="A2900">
        <v>12.035073024320816</v>
      </c>
      <c r="B2900">
        <v>73</v>
      </c>
      <c r="C2900">
        <f t="shared" si="88"/>
        <v>5329</v>
      </c>
      <c r="E2900" s="33"/>
      <c r="F2900" s="50">
        <v>4.0958849557522141</v>
      </c>
      <c r="G2900" s="2">
        <v>79</v>
      </c>
      <c r="H2900" s="2">
        <f t="shared" si="89"/>
        <v>6241</v>
      </c>
      <c r="I2900" s="2"/>
      <c r="K2900" s="2"/>
    </row>
    <row r="2901" spans="1:11" x14ac:dyDescent="0.25">
      <c r="A2901">
        <v>12.035073024320816</v>
      </c>
      <c r="B2901">
        <v>75</v>
      </c>
      <c r="C2901">
        <f t="shared" si="88"/>
        <v>5625</v>
      </c>
      <c r="E2901" s="33"/>
      <c r="F2901" s="50">
        <v>4.0958849557522141</v>
      </c>
      <c r="G2901" s="2">
        <v>70</v>
      </c>
      <c r="H2901" s="2">
        <f t="shared" si="89"/>
        <v>4900</v>
      </c>
      <c r="I2901" s="2"/>
      <c r="K2901" s="2"/>
    </row>
    <row r="2902" spans="1:11" x14ac:dyDescent="0.25">
      <c r="A2902">
        <v>12.035073024320816</v>
      </c>
      <c r="B2902">
        <v>77</v>
      </c>
      <c r="C2902">
        <f t="shared" si="88"/>
        <v>5929</v>
      </c>
      <c r="E2902" s="33"/>
      <c r="F2902" s="50">
        <v>4.0958849557522141</v>
      </c>
      <c r="G2902" s="2">
        <v>72</v>
      </c>
      <c r="H2902" s="2">
        <f t="shared" si="89"/>
        <v>5184</v>
      </c>
      <c r="I2902" s="2"/>
      <c r="K2902" s="2"/>
    </row>
    <row r="2903" spans="1:11" x14ac:dyDescent="0.25">
      <c r="A2903">
        <v>12.035073024320816</v>
      </c>
      <c r="B2903">
        <v>76</v>
      </c>
      <c r="C2903">
        <f t="shared" si="88"/>
        <v>5776</v>
      </c>
      <c r="E2903" s="33"/>
      <c r="F2903" s="50">
        <v>4.0958849557522141</v>
      </c>
      <c r="G2903" s="2">
        <v>75</v>
      </c>
      <c r="H2903" s="2">
        <f t="shared" si="89"/>
        <v>5625</v>
      </c>
      <c r="I2903" s="2"/>
      <c r="K2903" s="2"/>
    </row>
    <row r="2904" spans="1:11" x14ac:dyDescent="0.25">
      <c r="A2904">
        <v>12.035073024320816</v>
      </c>
      <c r="B2904">
        <v>76</v>
      </c>
      <c r="C2904">
        <f t="shared" si="88"/>
        <v>5776</v>
      </c>
      <c r="E2904" s="33"/>
      <c r="F2904" s="50">
        <v>4.0958849557522141</v>
      </c>
      <c r="G2904" s="2">
        <v>77</v>
      </c>
      <c r="H2904" s="2">
        <f t="shared" si="89"/>
        <v>5929</v>
      </c>
      <c r="I2904" s="2"/>
      <c r="K2904" s="2"/>
    </row>
    <row r="2905" spans="1:11" x14ac:dyDescent="0.25">
      <c r="A2905">
        <v>12.035073024320816</v>
      </c>
      <c r="B2905">
        <v>76</v>
      </c>
      <c r="C2905">
        <f t="shared" si="88"/>
        <v>5776</v>
      </c>
      <c r="E2905" s="33"/>
      <c r="F2905" s="50">
        <v>4.0958849557522141</v>
      </c>
      <c r="G2905" s="2">
        <v>80</v>
      </c>
      <c r="H2905" s="2">
        <f t="shared" si="89"/>
        <v>6400</v>
      </c>
      <c r="I2905" s="2"/>
      <c r="K2905" s="2"/>
    </row>
    <row r="2906" spans="1:11" x14ac:dyDescent="0.25">
      <c r="A2906">
        <v>12.035073024320816</v>
      </c>
      <c r="B2906">
        <v>77</v>
      </c>
      <c r="C2906">
        <f t="shared" si="88"/>
        <v>5929</v>
      </c>
      <c r="E2906" s="33"/>
      <c r="F2906" s="50">
        <v>4.0958849557522141</v>
      </c>
      <c r="G2906" s="2">
        <v>82</v>
      </c>
      <c r="H2906" s="2">
        <f t="shared" si="89"/>
        <v>6724</v>
      </c>
      <c r="I2906" s="2"/>
      <c r="K2906" s="2"/>
    </row>
    <row r="2907" spans="1:11" x14ac:dyDescent="0.25">
      <c r="A2907">
        <v>12.035073024320816</v>
      </c>
      <c r="B2907">
        <v>64</v>
      </c>
      <c r="C2907">
        <f t="shared" ref="C2907:C2970" si="90">B2907^2</f>
        <v>4096</v>
      </c>
      <c r="E2907" s="33"/>
      <c r="F2907" s="50">
        <v>4.0958849557522141</v>
      </c>
      <c r="G2907" s="2">
        <v>79</v>
      </c>
      <c r="H2907" s="2">
        <f t="shared" ref="H2907:H2970" si="91">G2907^2</f>
        <v>6241</v>
      </c>
      <c r="I2907" s="2"/>
      <c r="K2907" s="2"/>
    </row>
    <row r="2908" spans="1:11" x14ac:dyDescent="0.25">
      <c r="A2908">
        <v>12.035073024320816</v>
      </c>
      <c r="B2908">
        <v>67</v>
      </c>
      <c r="C2908">
        <f t="shared" si="90"/>
        <v>4489</v>
      </c>
      <c r="E2908" s="33"/>
      <c r="F2908" s="50">
        <v>4.0958849557522141</v>
      </c>
      <c r="G2908" s="2">
        <v>81</v>
      </c>
      <c r="H2908" s="2">
        <f t="shared" si="91"/>
        <v>6561</v>
      </c>
      <c r="I2908" s="2"/>
      <c r="K2908" s="2"/>
    </row>
    <row r="2909" spans="1:11" x14ac:dyDescent="0.25">
      <c r="A2909">
        <v>12.035073024320816</v>
      </c>
      <c r="B2909">
        <v>70</v>
      </c>
      <c r="C2909">
        <f t="shared" si="90"/>
        <v>4900</v>
      </c>
      <c r="E2909" s="33"/>
      <c r="F2909" s="50">
        <v>4.0958849557522141</v>
      </c>
      <c r="G2909" s="2">
        <v>82</v>
      </c>
      <c r="H2909" s="2">
        <f t="shared" si="91"/>
        <v>6724</v>
      </c>
      <c r="I2909" s="2"/>
      <c r="K2909" s="2"/>
    </row>
    <row r="2910" spans="1:11" x14ac:dyDescent="0.25">
      <c r="A2910">
        <v>12.035073024320816</v>
      </c>
      <c r="B2910">
        <v>72</v>
      </c>
      <c r="C2910">
        <f t="shared" si="90"/>
        <v>5184</v>
      </c>
      <c r="E2910" s="33"/>
      <c r="F2910" s="50">
        <v>4.0958849557522141</v>
      </c>
      <c r="G2910" s="2">
        <v>81</v>
      </c>
      <c r="H2910" s="2">
        <f t="shared" si="91"/>
        <v>6561</v>
      </c>
      <c r="I2910" s="2"/>
      <c r="K2910" s="2"/>
    </row>
    <row r="2911" spans="1:11" x14ac:dyDescent="0.25">
      <c r="A2911">
        <v>12.035073024320816</v>
      </c>
      <c r="B2911">
        <v>75</v>
      </c>
      <c r="C2911">
        <f t="shared" si="90"/>
        <v>5625</v>
      </c>
      <c r="E2911" s="33"/>
      <c r="F2911" s="50">
        <v>4.0958849557522141</v>
      </c>
      <c r="G2911" s="2">
        <v>82</v>
      </c>
      <c r="H2911" s="2">
        <f t="shared" si="91"/>
        <v>6724</v>
      </c>
      <c r="I2911" s="2"/>
      <c r="K2911" s="2"/>
    </row>
    <row r="2912" spans="1:11" x14ac:dyDescent="0.25">
      <c r="A2912">
        <v>12.035073024320816</v>
      </c>
      <c r="B2912">
        <v>79</v>
      </c>
      <c r="C2912">
        <f t="shared" si="90"/>
        <v>6241</v>
      </c>
      <c r="E2912" s="33"/>
      <c r="F2912" s="50">
        <v>4.0958849557522141</v>
      </c>
      <c r="G2912" s="2">
        <v>71</v>
      </c>
      <c r="H2912" s="2">
        <f t="shared" si="91"/>
        <v>5041</v>
      </c>
      <c r="I2912" s="2"/>
      <c r="K2912" s="2"/>
    </row>
    <row r="2913" spans="1:11" x14ac:dyDescent="0.25">
      <c r="A2913">
        <v>12.035073024320816</v>
      </c>
      <c r="B2913">
        <v>80</v>
      </c>
      <c r="C2913">
        <f t="shared" si="90"/>
        <v>6400</v>
      </c>
      <c r="E2913" s="33"/>
      <c r="F2913" s="50">
        <v>4.0958849557522141</v>
      </c>
      <c r="G2913" s="2">
        <v>73</v>
      </c>
      <c r="H2913" s="2">
        <f t="shared" si="91"/>
        <v>5329</v>
      </c>
      <c r="I2913" s="2"/>
      <c r="K2913" s="2"/>
    </row>
    <row r="2914" spans="1:11" x14ac:dyDescent="0.25">
      <c r="A2914">
        <v>12.035073024320816</v>
      </c>
      <c r="B2914">
        <v>81</v>
      </c>
      <c r="C2914">
        <f t="shared" si="90"/>
        <v>6561</v>
      </c>
      <c r="E2914" s="33"/>
      <c r="F2914" s="50">
        <v>4.0958849557522141</v>
      </c>
      <c r="G2914" s="2">
        <v>74</v>
      </c>
      <c r="H2914" s="2">
        <f t="shared" si="91"/>
        <v>5476</v>
      </c>
      <c r="I2914" s="2"/>
      <c r="K2914" s="2"/>
    </row>
    <row r="2915" spans="1:11" x14ac:dyDescent="0.25">
      <c r="A2915">
        <v>12.035073024320816</v>
      </c>
      <c r="B2915">
        <v>81</v>
      </c>
      <c r="C2915">
        <f t="shared" si="90"/>
        <v>6561</v>
      </c>
      <c r="E2915" s="33"/>
      <c r="F2915" s="50">
        <v>4.0958849557522141</v>
      </c>
      <c r="G2915" s="2">
        <v>77</v>
      </c>
      <c r="H2915" s="2">
        <f t="shared" si="91"/>
        <v>5929</v>
      </c>
      <c r="I2915" s="2"/>
      <c r="K2915" s="2"/>
    </row>
    <row r="2916" spans="1:11" x14ac:dyDescent="0.25">
      <c r="A2916">
        <v>12.035073024320816</v>
      </c>
      <c r="B2916">
        <v>81</v>
      </c>
      <c r="C2916">
        <f t="shared" si="90"/>
        <v>6561</v>
      </c>
      <c r="E2916" s="33"/>
      <c r="F2916" s="50">
        <v>4.0958849557522141</v>
      </c>
      <c r="G2916" s="2">
        <v>78</v>
      </c>
      <c r="H2916" s="2">
        <f t="shared" si="91"/>
        <v>6084</v>
      </c>
      <c r="I2916" s="2"/>
      <c r="K2916" s="2"/>
    </row>
    <row r="2917" spans="1:11" x14ac:dyDescent="0.25">
      <c r="A2917">
        <v>12.035073024320816</v>
      </c>
      <c r="B2917">
        <v>80</v>
      </c>
      <c r="C2917">
        <f t="shared" si="90"/>
        <v>6400</v>
      </c>
      <c r="E2917" s="33"/>
      <c r="F2917" s="50">
        <v>4.0958849557522141</v>
      </c>
      <c r="G2917" s="2">
        <v>80</v>
      </c>
      <c r="H2917" s="2">
        <f t="shared" si="91"/>
        <v>6400</v>
      </c>
      <c r="I2917" s="2"/>
      <c r="K2917" s="2"/>
    </row>
    <row r="2918" spans="1:11" x14ac:dyDescent="0.25">
      <c r="A2918">
        <v>12.035073024320816</v>
      </c>
      <c r="B2918">
        <v>70</v>
      </c>
      <c r="C2918">
        <f t="shared" si="90"/>
        <v>4900</v>
      </c>
      <c r="E2918" s="33"/>
      <c r="F2918" s="50">
        <v>4.0958849557522141</v>
      </c>
      <c r="G2918" s="2">
        <v>81</v>
      </c>
      <c r="H2918" s="2">
        <f t="shared" si="91"/>
        <v>6561</v>
      </c>
      <c r="I2918" s="2"/>
      <c r="K2918" s="2"/>
    </row>
    <row r="2919" spans="1:11" x14ac:dyDescent="0.25">
      <c r="A2919">
        <v>12.035073024320816</v>
      </c>
      <c r="B2919">
        <v>72</v>
      </c>
      <c r="C2919">
        <f t="shared" si="90"/>
        <v>5184</v>
      </c>
      <c r="E2919" s="33"/>
      <c r="F2919" s="50">
        <v>4.0958849557522141</v>
      </c>
      <c r="G2919" s="2">
        <v>83</v>
      </c>
      <c r="H2919" s="2">
        <f t="shared" si="91"/>
        <v>6889</v>
      </c>
      <c r="I2919" s="2"/>
      <c r="K2919" s="2"/>
    </row>
    <row r="2920" spans="1:11" x14ac:dyDescent="0.25">
      <c r="A2920">
        <v>12.035073024320816</v>
      </c>
      <c r="B2920">
        <v>75</v>
      </c>
      <c r="C2920">
        <f t="shared" si="90"/>
        <v>5625</v>
      </c>
      <c r="E2920" s="33"/>
      <c r="F2920" s="50">
        <v>4.0958849557522141</v>
      </c>
      <c r="G2920" s="2">
        <v>84</v>
      </c>
      <c r="H2920" s="2">
        <f t="shared" si="91"/>
        <v>7056</v>
      </c>
      <c r="I2920" s="2"/>
      <c r="K2920" s="2"/>
    </row>
    <row r="2921" spans="1:11" x14ac:dyDescent="0.25">
      <c r="A2921">
        <v>12.035073024320816</v>
      </c>
      <c r="B2921">
        <v>77</v>
      </c>
      <c r="C2921">
        <f t="shared" si="90"/>
        <v>5929</v>
      </c>
      <c r="E2921" s="33"/>
      <c r="F2921" s="50">
        <v>4.0958849557522141</v>
      </c>
      <c r="G2921" s="2">
        <v>84</v>
      </c>
      <c r="H2921" s="2">
        <f t="shared" si="91"/>
        <v>7056</v>
      </c>
      <c r="I2921" s="2"/>
      <c r="K2921" s="2"/>
    </row>
    <row r="2922" spans="1:11" x14ac:dyDescent="0.25">
      <c r="A2922">
        <v>12.035073024320816</v>
      </c>
      <c r="B2922">
        <v>80</v>
      </c>
      <c r="C2922">
        <f t="shared" si="90"/>
        <v>6400</v>
      </c>
      <c r="E2922" s="33"/>
      <c r="F2922" s="50">
        <v>4.0958849557522141</v>
      </c>
      <c r="G2922" s="2">
        <v>83</v>
      </c>
      <c r="H2922" s="2">
        <f t="shared" si="91"/>
        <v>6889</v>
      </c>
      <c r="I2922" s="2"/>
      <c r="K2922" s="2"/>
    </row>
    <row r="2923" spans="1:11" x14ac:dyDescent="0.25">
      <c r="A2923">
        <v>12.035073024320816</v>
      </c>
      <c r="B2923">
        <v>82</v>
      </c>
      <c r="C2923">
        <f t="shared" si="90"/>
        <v>6724</v>
      </c>
      <c r="E2923" s="33"/>
      <c r="F2923" s="50">
        <v>4.0958849557522141</v>
      </c>
      <c r="G2923" s="2">
        <v>70</v>
      </c>
      <c r="H2923" s="2">
        <f t="shared" si="91"/>
        <v>4900</v>
      </c>
      <c r="I2923" s="2"/>
      <c r="K2923" s="2"/>
    </row>
    <row r="2924" spans="1:11" x14ac:dyDescent="0.25">
      <c r="A2924">
        <v>12.035073024320816</v>
      </c>
      <c r="B2924">
        <v>79</v>
      </c>
      <c r="C2924">
        <f t="shared" si="90"/>
        <v>6241</v>
      </c>
      <c r="E2924" s="33"/>
      <c r="F2924" s="50">
        <v>4.0958849557522141</v>
      </c>
      <c r="G2924" s="2">
        <v>72</v>
      </c>
      <c r="H2924" s="2">
        <f t="shared" si="91"/>
        <v>5184</v>
      </c>
      <c r="I2924" s="2"/>
      <c r="K2924" s="2"/>
    </row>
    <row r="2925" spans="1:11" x14ac:dyDescent="0.25">
      <c r="A2925">
        <v>12.035073024320816</v>
      </c>
      <c r="B2925">
        <v>81</v>
      </c>
      <c r="C2925">
        <f t="shared" si="90"/>
        <v>6561</v>
      </c>
      <c r="E2925" s="33"/>
      <c r="F2925" s="50">
        <v>4.0958849557522141</v>
      </c>
      <c r="G2925" s="2">
        <v>73</v>
      </c>
      <c r="H2925" s="2">
        <f t="shared" si="91"/>
        <v>5329</v>
      </c>
      <c r="I2925" s="2"/>
      <c r="K2925" s="2"/>
    </row>
    <row r="2926" spans="1:11" x14ac:dyDescent="0.25">
      <c r="A2926">
        <v>12.035073024320816</v>
      </c>
      <c r="B2926">
        <v>82</v>
      </c>
      <c r="C2926">
        <f t="shared" si="90"/>
        <v>6724</v>
      </c>
      <c r="E2926" s="33"/>
      <c r="F2926" s="50">
        <v>4.0958849557522141</v>
      </c>
      <c r="G2926" s="2">
        <v>76</v>
      </c>
      <c r="H2926" s="2">
        <f t="shared" si="91"/>
        <v>5776</v>
      </c>
      <c r="I2926" s="2"/>
      <c r="K2926" s="2"/>
    </row>
    <row r="2927" spans="1:11" x14ac:dyDescent="0.25">
      <c r="A2927">
        <v>12.035073024320816</v>
      </c>
      <c r="B2927">
        <v>81</v>
      </c>
      <c r="C2927">
        <f t="shared" si="90"/>
        <v>6561</v>
      </c>
      <c r="E2927" s="33"/>
      <c r="F2927" s="50">
        <v>4.0958849557522141</v>
      </c>
      <c r="G2927" s="2">
        <v>77</v>
      </c>
      <c r="H2927" s="2">
        <f t="shared" si="91"/>
        <v>5929</v>
      </c>
      <c r="I2927" s="2"/>
      <c r="K2927" s="2"/>
    </row>
    <row r="2928" spans="1:11" x14ac:dyDescent="0.25">
      <c r="A2928">
        <v>12.035073024320816</v>
      </c>
      <c r="B2928">
        <v>82</v>
      </c>
      <c r="C2928">
        <f t="shared" si="90"/>
        <v>6724</v>
      </c>
      <c r="E2928" s="33"/>
      <c r="F2928" s="50">
        <v>4.0958849557522141</v>
      </c>
      <c r="G2928" s="2">
        <v>81</v>
      </c>
      <c r="H2928" s="2">
        <f t="shared" si="91"/>
        <v>6561</v>
      </c>
      <c r="I2928" s="2"/>
      <c r="K2928" s="2"/>
    </row>
    <row r="2929" spans="1:11" x14ac:dyDescent="0.25">
      <c r="A2929">
        <v>12.035073024320816</v>
      </c>
      <c r="B2929">
        <v>71</v>
      </c>
      <c r="C2929">
        <f t="shared" si="90"/>
        <v>5041</v>
      </c>
      <c r="E2929" s="33"/>
      <c r="F2929" s="50">
        <v>4.0958849557522141</v>
      </c>
      <c r="G2929" s="2">
        <v>82</v>
      </c>
      <c r="H2929" s="2">
        <f t="shared" si="91"/>
        <v>6724</v>
      </c>
      <c r="I2929" s="2"/>
      <c r="K2929" s="2"/>
    </row>
    <row r="2930" spans="1:11" x14ac:dyDescent="0.25">
      <c r="A2930">
        <v>12.035073024320816</v>
      </c>
      <c r="B2930">
        <v>73</v>
      </c>
      <c r="C2930">
        <f t="shared" si="90"/>
        <v>5329</v>
      </c>
      <c r="E2930" s="33"/>
      <c r="F2930" s="50">
        <v>4.0958849557522141</v>
      </c>
      <c r="G2930" s="2">
        <v>81</v>
      </c>
      <c r="H2930" s="2">
        <f t="shared" si="91"/>
        <v>6561</v>
      </c>
      <c r="I2930" s="2"/>
      <c r="K2930" s="2"/>
    </row>
    <row r="2931" spans="1:11" x14ac:dyDescent="0.25">
      <c r="A2931">
        <v>12.035073024320816</v>
      </c>
      <c r="B2931">
        <v>74</v>
      </c>
      <c r="C2931">
        <f t="shared" si="90"/>
        <v>5476</v>
      </c>
      <c r="E2931" s="33"/>
      <c r="F2931" s="50">
        <v>4.0958849557522141</v>
      </c>
      <c r="G2931" s="2">
        <v>81</v>
      </c>
      <c r="H2931" s="2">
        <f t="shared" si="91"/>
        <v>6561</v>
      </c>
      <c r="I2931" s="2"/>
      <c r="K2931" s="2"/>
    </row>
    <row r="2932" spans="1:11" x14ac:dyDescent="0.25">
      <c r="A2932">
        <v>12.035073024320816</v>
      </c>
      <c r="B2932">
        <v>77</v>
      </c>
      <c r="C2932">
        <f t="shared" si="90"/>
        <v>5929</v>
      </c>
      <c r="E2932" s="33"/>
      <c r="F2932" s="50">
        <v>4.0958849557522141</v>
      </c>
      <c r="G2932" s="2">
        <v>77</v>
      </c>
      <c r="H2932" s="2">
        <f t="shared" si="91"/>
        <v>5929</v>
      </c>
      <c r="I2932" s="2"/>
      <c r="K2932" s="2"/>
    </row>
    <row r="2933" spans="1:11" x14ac:dyDescent="0.25">
      <c r="A2933">
        <v>12.035073024320816</v>
      </c>
      <c r="B2933">
        <v>78</v>
      </c>
      <c r="C2933">
        <f t="shared" si="90"/>
        <v>6084</v>
      </c>
      <c r="E2933" s="33"/>
      <c r="F2933" s="50">
        <v>4.0958849557522141</v>
      </c>
      <c r="G2933" s="2">
        <v>76</v>
      </c>
      <c r="H2933" s="2">
        <f t="shared" si="91"/>
        <v>5776</v>
      </c>
      <c r="I2933" s="2"/>
      <c r="K2933" s="2"/>
    </row>
    <row r="2934" spans="1:11" x14ac:dyDescent="0.25">
      <c r="A2934">
        <v>12.035073024320816</v>
      </c>
      <c r="B2934">
        <v>80</v>
      </c>
      <c r="C2934">
        <f t="shared" si="90"/>
        <v>6400</v>
      </c>
      <c r="E2934" s="33"/>
      <c r="F2934" s="50">
        <v>4.0958849557522141</v>
      </c>
      <c r="G2934" s="2">
        <v>75</v>
      </c>
      <c r="H2934" s="2">
        <f t="shared" si="91"/>
        <v>5625</v>
      </c>
      <c r="I2934" s="2"/>
      <c r="K2934" s="2"/>
    </row>
    <row r="2935" spans="1:11" x14ac:dyDescent="0.25">
      <c r="A2935">
        <v>12.035073024320816</v>
      </c>
      <c r="B2935">
        <v>81</v>
      </c>
      <c r="C2935">
        <f t="shared" si="90"/>
        <v>6561</v>
      </c>
      <c r="E2935" s="33"/>
      <c r="F2935" s="50">
        <v>4.0958849557522141</v>
      </c>
      <c r="G2935" s="2">
        <v>75</v>
      </c>
      <c r="H2935" s="2">
        <f t="shared" si="91"/>
        <v>5625</v>
      </c>
      <c r="I2935" s="2"/>
      <c r="K2935" s="2"/>
    </row>
    <row r="2936" spans="1:11" x14ac:dyDescent="0.25">
      <c r="A2936">
        <v>12.035073024320816</v>
      </c>
      <c r="B2936">
        <v>83</v>
      </c>
      <c r="C2936">
        <f t="shared" si="90"/>
        <v>6889</v>
      </c>
      <c r="E2936" s="33"/>
      <c r="F2936" s="50">
        <v>4.0958849557522141</v>
      </c>
      <c r="G2936" s="2">
        <v>73</v>
      </c>
      <c r="H2936" s="2">
        <f t="shared" si="91"/>
        <v>5329</v>
      </c>
      <c r="I2936" s="2"/>
      <c r="K2936" s="2"/>
    </row>
    <row r="2937" spans="1:11" x14ac:dyDescent="0.25">
      <c r="A2937">
        <v>12.035073024320816</v>
      </c>
      <c r="B2937">
        <v>84</v>
      </c>
      <c r="C2937">
        <f t="shared" si="90"/>
        <v>7056</v>
      </c>
      <c r="E2937" s="33"/>
      <c r="F2937" s="50">
        <v>4.0958849557522141</v>
      </c>
      <c r="G2937" s="2">
        <v>76</v>
      </c>
      <c r="H2937" s="2">
        <f t="shared" si="91"/>
        <v>5776</v>
      </c>
      <c r="I2937" s="2"/>
      <c r="K2937" s="2"/>
    </row>
    <row r="2938" spans="1:11" x14ac:dyDescent="0.25">
      <c r="A2938">
        <v>12.035073024320816</v>
      </c>
      <c r="B2938">
        <v>84</v>
      </c>
      <c r="C2938">
        <f t="shared" si="90"/>
        <v>7056</v>
      </c>
      <c r="E2938" s="33"/>
      <c r="F2938" s="50">
        <v>4.0958849557522141</v>
      </c>
      <c r="G2938" s="2">
        <v>79</v>
      </c>
      <c r="H2938" s="2">
        <f t="shared" si="91"/>
        <v>6241</v>
      </c>
      <c r="I2938" s="2"/>
      <c r="K2938" s="2"/>
    </row>
    <row r="2939" spans="1:11" x14ac:dyDescent="0.25">
      <c r="A2939">
        <v>12.035073024320816</v>
      </c>
      <c r="B2939">
        <v>83</v>
      </c>
      <c r="C2939">
        <f t="shared" si="90"/>
        <v>6889</v>
      </c>
      <c r="E2939" s="33"/>
      <c r="F2939" s="50">
        <v>4.0958849557522141</v>
      </c>
      <c r="G2939" s="2">
        <v>83</v>
      </c>
      <c r="H2939" s="2">
        <f t="shared" si="91"/>
        <v>6889</v>
      </c>
      <c r="I2939" s="2"/>
      <c r="K2939" s="2"/>
    </row>
    <row r="2940" spans="1:11" x14ac:dyDescent="0.25">
      <c r="A2940">
        <v>12.035073024320816</v>
      </c>
      <c r="B2940">
        <v>70</v>
      </c>
      <c r="C2940">
        <f t="shared" si="90"/>
        <v>4900</v>
      </c>
      <c r="E2940" s="33"/>
      <c r="F2940" s="50">
        <v>4.0958849557522141</v>
      </c>
      <c r="G2940" s="2">
        <v>87</v>
      </c>
      <c r="H2940" s="2">
        <f t="shared" si="91"/>
        <v>7569</v>
      </c>
      <c r="I2940" s="2"/>
      <c r="K2940" s="2"/>
    </row>
    <row r="2941" spans="1:11" x14ac:dyDescent="0.25">
      <c r="A2941">
        <v>12.035073024320816</v>
      </c>
      <c r="B2941">
        <v>72</v>
      </c>
      <c r="C2941">
        <f t="shared" si="90"/>
        <v>5184</v>
      </c>
      <c r="E2941" s="33"/>
      <c r="F2941" s="50">
        <v>4.0958849557522141</v>
      </c>
      <c r="G2941" s="2">
        <v>86</v>
      </c>
      <c r="H2941" s="2">
        <f t="shared" si="91"/>
        <v>7396</v>
      </c>
      <c r="I2941" s="2"/>
      <c r="K2941" s="2"/>
    </row>
    <row r="2942" spans="1:11" x14ac:dyDescent="0.25">
      <c r="A2942">
        <v>12.035073024320816</v>
      </c>
      <c r="B2942">
        <v>73</v>
      </c>
      <c r="C2942">
        <f t="shared" si="90"/>
        <v>5329</v>
      </c>
      <c r="E2942" s="33"/>
      <c r="F2942" s="50">
        <v>4.0958849557522141</v>
      </c>
      <c r="G2942" s="2">
        <v>86</v>
      </c>
      <c r="H2942" s="2">
        <f t="shared" si="91"/>
        <v>7396</v>
      </c>
      <c r="I2942" s="2"/>
      <c r="K2942" s="2"/>
    </row>
    <row r="2943" spans="1:11" x14ac:dyDescent="0.25">
      <c r="A2943">
        <v>12.035073024320816</v>
      </c>
      <c r="B2943">
        <v>76</v>
      </c>
      <c r="C2943">
        <f t="shared" si="90"/>
        <v>5776</v>
      </c>
      <c r="E2943" s="33"/>
      <c r="F2943" s="50">
        <v>4.0958849557522141</v>
      </c>
      <c r="G2943" s="2">
        <v>86</v>
      </c>
      <c r="H2943" s="2">
        <f t="shared" si="91"/>
        <v>7396</v>
      </c>
      <c r="I2943" s="2"/>
      <c r="K2943" s="2"/>
    </row>
    <row r="2944" spans="1:11" x14ac:dyDescent="0.25">
      <c r="A2944">
        <v>12.035073024320816</v>
      </c>
      <c r="B2944">
        <v>77</v>
      </c>
      <c r="C2944">
        <f t="shared" si="90"/>
        <v>5929</v>
      </c>
      <c r="E2944" s="33"/>
      <c r="F2944" s="50">
        <v>4.0958849557522141</v>
      </c>
      <c r="G2944" s="2">
        <v>86</v>
      </c>
      <c r="H2944" s="2">
        <f t="shared" si="91"/>
        <v>7396</v>
      </c>
      <c r="I2944" s="2"/>
      <c r="K2944" s="2"/>
    </row>
    <row r="2945" spans="1:11" x14ac:dyDescent="0.25">
      <c r="A2945">
        <v>12.035073024320816</v>
      </c>
      <c r="B2945">
        <v>81</v>
      </c>
      <c r="C2945">
        <f t="shared" si="90"/>
        <v>6561</v>
      </c>
      <c r="E2945" s="33"/>
      <c r="F2945" s="50">
        <v>4.0958849557522141</v>
      </c>
      <c r="G2945" s="2">
        <v>86</v>
      </c>
      <c r="H2945" s="2">
        <f t="shared" si="91"/>
        <v>7396</v>
      </c>
      <c r="I2945" s="2"/>
      <c r="K2945" s="2"/>
    </row>
    <row r="2946" spans="1:11" x14ac:dyDescent="0.25">
      <c r="A2946">
        <v>12.035073024320816</v>
      </c>
      <c r="B2946">
        <v>82</v>
      </c>
      <c r="C2946">
        <f t="shared" si="90"/>
        <v>6724</v>
      </c>
      <c r="E2946" s="33"/>
      <c r="F2946" s="50">
        <v>4.0958849557522141</v>
      </c>
      <c r="G2946" s="2">
        <v>87</v>
      </c>
      <c r="H2946" s="2">
        <f t="shared" si="91"/>
        <v>7569</v>
      </c>
      <c r="I2946" s="2"/>
      <c r="K2946" s="2"/>
    </row>
    <row r="2947" spans="1:11" x14ac:dyDescent="0.25">
      <c r="A2947">
        <v>12.035073024320816</v>
      </c>
      <c r="B2947">
        <v>81</v>
      </c>
      <c r="C2947">
        <f t="shared" si="90"/>
        <v>6561</v>
      </c>
      <c r="E2947" s="33"/>
      <c r="F2947" s="50">
        <v>4.0958849557522141</v>
      </c>
      <c r="G2947" s="2">
        <v>87</v>
      </c>
      <c r="H2947" s="2">
        <f t="shared" si="91"/>
        <v>7569</v>
      </c>
      <c r="I2947" s="2"/>
      <c r="K2947" s="2"/>
    </row>
    <row r="2948" spans="1:11" x14ac:dyDescent="0.25">
      <c r="A2948">
        <v>12.035073024320816</v>
      </c>
      <c r="B2948">
        <v>81</v>
      </c>
      <c r="C2948">
        <f t="shared" si="90"/>
        <v>6561</v>
      </c>
      <c r="E2948" s="33"/>
      <c r="F2948" s="50">
        <v>4.0958849557522141</v>
      </c>
      <c r="G2948" s="2">
        <v>73</v>
      </c>
      <c r="H2948" s="2">
        <f t="shared" si="91"/>
        <v>5329</v>
      </c>
      <c r="I2948" s="2"/>
      <c r="K2948" s="2"/>
    </row>
    <row r="2949" spans="1:11" x14ac:dyDescent="0.25">
      <c r="A2949">
        <v>12.035073024320816</v>
      </c>
      <c r="B2949">
        <v>77</v>
      </c>
      <c r="C2949">
        <f t="shared" si="90"/>
        <v>5929</v>
      </c>
      <c r="E2949" s="33"/>
      <c r="F2949" s="50">
        <v>4.0958849557522141</v>
      </c>
      <c r="G2949" s="2">
        <v>74</v>
      </c>
      <c r="H2949" s="2">
        <f t="shared" si="91"/>
        <v>5476</v>
      </c>
      <c r="I2949" s="2"/>
      <c r="K2949" s="2"/>
    </row>
    <row r="2950" spans="1:11" x14ac:dyDescent="0.25">
      <c r="A2950">
        <v>12.035073024320816</v>
      </c>
      <c r="B2950">
        <v>76</v>
      </c>
      <c r="C2950">
        <f t="shared" si="90"/>
        <v>5776</v>
      </c>
      <c r="E2950" s="33"/>
      <c r="F2950" s="50">
        <v>4.0958849557522141</v>
      </c>
      <c r="G2950" s="2">
        <v>74</v>
      </c>
      <c r="H2950" s="2">
        <f t="shared" si="91"/>
        <v>5476</v>
      </c>
      <c r="I2950" s="2"/>
      <c r="K2950" s="2"/>
    </row>
    <row r="2951" spans="1:11" x14ac:dyDescent="0.25">
      <c r="A2951">
        <v>12.035073024320816</v>
      </c>
      <c r="B2951">
        <v>75</v>
      </c>
      <c r="C2951">
        <f t="shared" si="90"/>
        <v>5625</v>
      </c>
      <c r="E2951" s="33"/>
      <c r="F2951" s="50">
        <v>4.0958849557522141</v>
      </c>
      <c r="G2951" s="2">
        <v>76</v>
      </c>
      <c r="H2951" s="2">
        <f t="shared" si="91"/>
        <v>5776</v>
      </c>
      <c r="I2951" s="2"/>
      <c r="K2951" s="2"/>
    </row>
    <row r="2952" spans="1:11" x14ac:dyDescent="0.25">
      <c r="A2952">
        <v>12.035073024320816</v>
      </c>
      <c r="B2952">
        <v>73</v>
      </c>
      <c r="C2952">
        <f t="shared" si="90"/>
        <v>5329</v>
      </c>
      <c r="E2952" s="33"/>
      <c r="F2952" s="50">
        <v>4.0958849557522141</v>
      </c>
      <c r="G2952" s="2">
        <v>77</v>
      </c>
      <c r="H2952" s="2">
        <f t="shared" si="91"/>
        <v>5929</v>
      </c>
      <c r="I2952" s="2"/>
      <c r="K2952" s="2"/>
    </row>
    <row r="2953" spans="1:11" x14ac:dyDescent="0.25">
      <c r="A2953">
        <v>12.035073024320816</v>
      </c>
      <c r="B2953">
        <v>76</v>
      </c>
      <c r="C2953">
        <f t="shared" si="90"/>
        <v>5776</v>
      </c>
      <c r="E2953" s="33"/>
      <c r="F2953" s="50">
        <v>4.0958849557522141</v>
      </c>
      <c r="G2953" s="2">
        <v>78</v>
      </c>
      <c r="H2953" s="2">
        <f t="shared" si="91"/>
        <v>6084</v>
      </c>
      <c r="I2953" s="2"/>
      <c r="K2953" s="2"/>
    </row>
    <row r="2954" spans="1:11" x14ac:dyDescent="0.25">
      <c r="A2954">
        <v>12.035073024320816</v>
      </c>
      <c r="B2954">
        <v>79</v>
      </c>
      <c r="C2954">
        <f t="shared" si="90"/>
        <v>6241</v>
      </c>
      <c r="E2954" s="33"/>
      <c r="F2954" s="50">
        <v>4.0958849557522141</v>
      </c>
      <c r="G2954" s="2">
        <v>79</v>
      </c>
      <c r="H2954" s="2">
        <f t="shared" si="91"/>
        <v>6241</v>
      </c>
      <c r="I2954" s="2"/>
      <c r="K2954" s="2"/>
    </row>
    <row r="2955" spans="1:11" x14ac:dyDescent="0.25">
      <c r="A2955">
        <v>12.035073024320816</v>
      </c>
      <c r="B2955">
        <v>83</v>
      </c>
      <c r="C2955">
        <f t="shared" si="90"/>
        <v>6889</v>
      </c>
      <c r="E2955" s="33"/>
      <c r="F2955" s="50">
        <v>4.0958849557522141</v>
      </c>
      <c r="G2955" s="2">
        <v>81</v>
      </c>
      <c r="H2955" s="2">
        <f t="shared" si="91"/>
        <v>6561</v>
      </c>
      <c r="I2955" s="2"/>
      <c r="K2955" s="2"/>
    </row>
    <row r="2956" spans="1:11" x14ac:dyDescent="0.25">
      <c r="A2956">
        <v>12.035073024320816</v>
      </c>
      <c r="B2956">
        <v>87</v>
      </c>
      <c r="C2956">
        <f t="shared" si="90"/>
        <v>7569</v>
      </c>
      <c r="E2956" s="33"/>
      <c r="F2956" s="50">
        <v>4.0958849557522141</v>
      </c>
      <c r="G2956" s="2">
        <v>81</v>
      </c>
      <c r="H2956" s="2">
        <f t="shared" si="91"/>
        <v>6561</v>
      </c>
      <c r="I2956" s="2"/>
      <c r="K2956" s="2"/>
    </row>
    <row r="2957" spans="1:11" x14ac:dyDescent="0.25">
      <c r="A2957">
        <v>12.035073024320816</v>
      </c>
      <c r="B2957">
        <v>86</v>
      </c>
      <c r="C2957">
        <f t="shared" si="90"/>
        <v>7396</v>
      </c>
      <c r="E2957" s="33"/>
      <c r="F2957" s="50">
        <v>4.0958849557522141</v>
      </c>
      <c r="G2957" s="2">
        <v>79</v>
      </c>
      <c r="H2957" s="2">
        <f t="shared" si="91"/>
        <v>6241</v>
      </c>
      <c r="I2957" s="2"/>
      <c r="K2957" s="2"/>
    </row>
    <row r="2958" spans="1:11" x14ac:dyDescent="0.25">
      <c r="A2958">
        <v>12.035073024320816</v>
      </c>
      <c r="B2958">
        <v>86</v>
      </c>
      <c r="C2958">
        <f t="shared" si="90"/>
        <v>7396</v>
      </c>
      <c r="E2958" s="33"/>
      <c r="F2958" s="50">
        <v>4.0958849557522141</v>
      </c>
      <c r="G2958" s="2">
        <v>80</v>
      </c>
      <c r="H2958" s="2">
        <f t="shared" si="91"/>
        <v>6400</v>
      </c>
      <c r="I2958" s="2"/>
      <c r="K2958" s="2"/>
    </row>
    <row r="2959" spans="1:11" x14ac:dyDescent="0.25">
      <c r="A2959">
        <v>12.035073024320816</v>
      </c>
      <c r="B2959">
        <v>86</v>
      </c>
      <c r="C2959">
        <f t="shared" si="90"/>
        <v>7396</v>
      </c>
      <c r="E2959" s="33"/>
      <c r="F2959" s="50">
        <v>4.0958849557522141</v>
      </c>
      <c r="G2959" s="2">
        <v>78</v>
      </c>
      <c r="H2959" s="2">
        <f t="shared" si="91"/>
        <v>6084</v>
      </c>
      <c r="I2959" s="2"/>
      <c r="K2959" s="2"/>
    </row>
    <row r="2960" spans="1:11" x14ac:dyDescent="0.25">
      <c r="A2960">
        <v>12.035073024320816</v>
      </c>
      <c r="B2960">
        <v>86</v>
      </c>
      <c r="C2960">
        <f t="shared" si="90"/>
        <v>7396</v>
      </c>
      <c r="E2960" s="33"/>
      <c r="F2960" s="50">
        <v>4.0958849557522141</v>
      </c>
      <c r="G2960" s="2">
        <v>67</v>
      </c>
      <c r="H2960" s="2">
        <f t="shared" si="91"/>
        <v>4489</v>
      </c>
      <c r="I2960" s="2"/>
      <c r="K2960" s="2"/>
    </row>
    <row r="2961" spans="1:11" x14ac:dyDescent="0.25">
      <c r="A2961">
        <v>12.035073024320816</v>
      </c>
      <c r="B2961">
        <v>86</v>
      </c>
      <c r="C2961">
        <f t="shared" si="90"/>
        <v>7396</v>
      </c>
      <c r="E2961" s="33"/>
      <c r="F2961" s="50">
        <v>4.0958849557522141</v>
      </c>
      <c r="G2961" s="2">
        <v>70</v>
      </c>
      <c r="H2961" s="2">
        <f t="shared" si="91"/>
        <v>4900</v>
      </c>
      <c r="I2961" s="2"/>
      <c r="K2961" s="2"/>
    </row>
    <row r="2962" spans="1:11" x14ac:dyDescent="0.25">
      <c r="A2962">
        <v>12.035073024320816</v>
      </c>
      <c r="B2962">
        <v>87</v>
      </c>
      <c r="C2962">
        <f t="shared" si="90"/>
        <v>7569</v>
      </c>
      <c r="E2962" s="33"/>
      <c r="F2962" s="50">
        <v>4.0958849557522141</v>
      </c>
      <c r="G2962" s="2">
        <v>71</v>
      </c>
      <c r="H2962" s="2">
        <f t="shared" si="91"/>
        <v>5041</v>
      </c>
      <c r="I2962" s="2"/>
      <c r="K2962" s="2"/>
    </row>
    <row r="2963" spans="1:11" x14ac:dyDescent="0.25">
      <c r="A2963">
        <v>12.035073024320816</v>
      </c>
      <c r="B2963">
        <v>73</v>
      </c>
      <c r="C2963">
        <f t="shared" si="90"/>
        <v>5329</v>
      </c>
      <c r="E2963" s="33"/>
      <c r="F2963" s="50">
        <v>4.0958849557522141</v>
      </c>
      <c r="G2963" s="2">
        <v>74</v>
      </c>
      <c r="H2963" s="2">
        <f t="shared" si="91"/>
        <v>5476</v>
      </c>
      <c r="I2963" s="2"/>
      <c r="K2963" s="2"/>
    </row>
    <row r="2964" spans="1:11" x14ac:dyDescent="0.25">
      <c r="A2964">
        <v>12.035073024320816</v>
      </c>
      <c r="B2964">
        <v>74</v>
      </c>
      <c r="C2964">
        <f t="shared" si="90"/>
        <v>5476</v>
      </c>
      <c r="E2964" s="33"/>
      <c r="F2964" s="50">
        <v>4.0958849557522141</v>
      </c>
      <c r="G2964" s="2">
        <v>74</v>
      </c>
      <c r="H2964" s="2">
        <f t="shared" si="91"/>
        <v>5476</v>
      </c>
      <c r="I2964" s="2"/>
      <c r="K2964" s="2"/>
    </row>
    <row r="2965" spans="1:11" x14ac:dyDescent="0.25">
      <c r="A2965">
        <v>12.035073024320816</v>
      </c>
      <c r="B2965">
        <v>74</v>
      </c>
      <c r="C2965">
        <f t="shared" si="90"/>
        <v>5476</v>
      </c>
      <c r="E2965" s="33"/>
      <c r="F2965" s="50">
        <v>4.0958849557522141</v>
      </c>
      <c r="G2965" s="2">
        <v>77</v>
      </c>
      <c r="H2965" s="2">
        <f t="shared" si="91"/>
        <v>5929</v>
      </c>
      <c r="I2965" s="2"/>
      <c r="K2965" s="2"/>
    </row>
    <row r="2966" spans="1:11" x14ac:dyDescent="0.25">
      <c r="A2966">
        <v>12.035073024320816</v>
      </c>
      <c r="B2966">
        <v>76</v>
      </c>
      <c r="C2966">
        <f t="shared" si="90"/>
        <v>5776</v>
      </c>
      <c r="E2966" s="33"/>
      <c r="F2966" s="50">
        <v>4.0958849557522141</v>
      </c>
      <c r="G2966" s="2">
        <v>77</v>
      </c>
      <c r="H2966" s="2">
        <f t="shared" si="91"/>
        <v>5929</v>
      </c>
      <c r="I2966" s="2"/>
      <c r="K2966" s="2"/>
    </row>
    <row r="2967" spans="1:11" x14ac:dyDescent="0.25">
      <c r="A2967">
        <v>12.035073024320816</v>
      </c>
      <c r="B2967">
        <v>77</v>
      </c>
      <c r="C2967">
        <f t="shared" si="90"/>
        <v>5929</v>
      </c>
      <c r="E2967" s="33"/>
      <c r="F2967" s="50">
        <v>4.0958849557522141</v>
      </c>
      <c r="G2967" s="2">
        <v>78</v>
      </c>
      <c r="H2967" s="2">
        <f t="shared" si="91"/>
        <v>6084</v>
      </c>
      <c r="I2967" s="2"/>
      <c r="K2967" s="2"/>
    </row>
    <row r="2968" spans="1:11" x14ac:dyDescent="0.25">
      <c r="A2968">
        <v>12.035073024320816</v>
      </c>
      <c r="B2968">
        <v>78</v>
      </c>
      <c r="C2968">
        <f t="shared" si="90"/>
        <v>6084</v>
      </c>
      <c r="E2968" s="33"/>
      <c r="F2968" s="50">
        <v>4.0958849557522141</v>
      </c>
      <c r="G2968" s="2">
        <v>80</v>
      </c>
      <c r="H2968" s="2">
        <f t="shared" si="91"/>
        <v>6400</v>
      </c>
      <c r="I2968" s="2"/>
      <c r="K2968" s="2"/>
    </row>
    <row r="2969" spans="1:11" x14ac:dyDescent="0.25">
      <c r="A2969">
        <v>12.035073024320816</v>
      </c>
      <c r="B2969">
        <v>79</v>
      </c>
      <c r="C2969">
        <f t="shared" si="90"/>
        <v>6241</v>
      </c>
      <c r="E2969" s="33"/>
      <c r="F2969" s="50">
        <v>4.0958849557522141</v>
      </c>
      <c r="G2969" s="2">
        <v>79</v>
      </c>
      <c r="H2969" s="2">
        <f t="shared" si="91"/>
        <v>6241</v>
      </c>
      <c r="I2969" s="2"/>
      <c r="K2969" s="2"/>
    </row>
    <row r="2970" spans="1:11" x14ac:dyDescent="0.25">
      <c r="A2970">
        <v>12.035073024320816</v>
      </c>
      <c r="B2970">
        <v>81</v>
      </c>
      <c r="C2970">
        <f t="shared" si="90"/>
        <v>6561</v>
      </c>
      <c r="E2970" s="33"/>
      <c r="F2970" s="50">
        <v>4.0958849557522141</v>
      </c>
      <c r="G2970" s="2">
        <v>77</v>
      </c>
      <c r="H2970" s="2">
        <f t="shared" si="91"/>
        <v>5929</v>
      </c>
      <c r="I2970" s="2"/>
      <c r="K2970" s="2"/>
    </row>
    <row r="2971" spans="1:11" x14ac:dyDescent="0.25">
      <c r="A2971">
        <v>12.035073024320816</v>
      </c>
      <c r="B2971">
        <v>81</v>
      </c>
      <c r="C2971">
        <f t="shared" ref="C2971:C3025" si="92">B2971^2</f>
        <v>6561</v>
      </c>
      <c r="E2971" s="33"/>
      <c r="F2971" s="50">
        <v>4.0958849557522141</v>
      </c>
      <c r="G2971" s="2">
        <v>75</v>
      </c>
      <c r="H2971" s="2">
        <f t="shared" ref="H2971:H3025" si="93">G2971^2</f>
        <v>5625</v>
      </c>
      <c r="I2971" s="2"/>
      <c r="K2971" s="2"/>
    </row>
    <row r="2972" spans="1:11" x14ac:dyDescent="0.25">
      <c r="A2972">
        <v>12.035073024320816</v>
      </c>
      <c r="B2972">
        <v>79</v>
      </c>
      <c r="C2972">
        <f t="shared" si="92"/>
        <v>6241</v>
      </c>
      <c r="E2972" s="33"/>
      <c r="F2972" s="50">
        <v>4.0958849557522141</v>
      </c>
      <c r="G2972" s="2">
        <v>66</v>
      </c>
      <c r="H2972" s="2">
        <f t="shared" si="93"/>
        <v>4356</v>
      </c>
      <c r="I2972" s="2"/>
      <c r="K2972" s="2"/>
    </row>
    <row r="2973" spans="1:11" x14ac:dyDescent="0.25">
      <c r="A2973">
        <v>12.035073024320816</v>
      </c>
      <c r="B2973">
        <v>80</v>
      </c>
      <c r="C2973">
        <f t="shared" si="92"/>
        <v>6400</v>
      </c>
      <c r="E2973" s="33"/>
      <c r="F2973" s="50">
        <v>4.0958849557522141</v>
      </c>
      <c r="G2973" s="2">
        <v>65</v>
      </c>
      <c r="H2973" s="2">
        <f t="shared" si="93"/>
        <v>4225</v>
      </c>
      <c r="I2973" s="2"/>
      <c r="K2973" s="2"/>
    </row>
    <row r="2974" spans="1:11" x14ac:dyDescent="0.25">
      <c r="A2974">
        <v>12.035073024320816</v>
      </c>
      <c r="B2974">
        <v>67</v>
      </c>
      <c r="C2974">
        <f t="shared" si="92"/>
        <v>4489</v>
      </c>
      <c r="E2974" s="33"/>
      <c r="F2974" s="50">
        <v>4.0958849557522141</v>
      </c>
      <c r="G2974" s="2">
        <v>69</v>
      </c>
      <c r="H2974" s="2">
        <f t="shared" si="93"/>
        <v>4761</v>
      </c>
      <c r="I2974" s="2"/>
      <c r="K2974" s="2"/>
    </row>
    <row r="2975" spans="1:11" x14ac:dyDescent="0.25">
      <c r="A2975">
        <v>12.035073024320816</v>
      </c>
      <c r="B2975">
        <v>70</v>
      </c>
      <c r="C2975">
        <f t="shared" si="92"/>
        <v>4900</v>
      </c>
      <c r="E2975" s="33"/>
      <c r="F2975" s="50">
        <v>4.0958849557522141</v>
      </c>
      <c r="G2975" s="2">
        <v>72</v>
      </c>
      <c r="H2975" s="2">
        <f t="shared" si="93"/>
        <v>5184</v>
      </c>
      <c r="I2975" s="2"/>
      <c r="K2975" s="2"/>
    </row>
    <row r="2976" spans="1:11" x14ac:dyDescent="0.25">
      <c r="A2976">
        <v>12.035073024320816</v>
      </c>
      <c r="B2976">
        <v>71</v>
      </c>
      <c r="C2976">
        <f t="shared" si="92"/>
        <v>5041</v>
      </c>
      <c r="E2976" s="33"/>
      <c r="F2976" s="50">
        <v>4.0958849557522141</v>
      </c>
      <c r="G2976" s="2">
        <v>75</v>
      </c>
      <c r="H2976" s="2">
        <f t="shared" si="93"/>
        <v>5625</v>
      </c>
      <c r="I2976" s="2"/>
      <c r="K2976" s="2"/>
    </row>
    <row r="2977" spans="1:11" x14ac:dyDescent="0.25">
      <c r="A2977">
        <v>12.035073024320816</v>
      </c>
      <c r="B2977">
        <v>74</v>
      </c>
      <c r="C2977">
        <f t="shared" si="92"/>
        <v>5476</v>
      </c>
      <c r="E2977" s="33"/>
      <c r="F2977" s="50">
        <v>4.0958849557522141</v>
      </c>
      <c r="G2977" s="2">
        <v>77</v>
      </c>
      <c r="H2977" s="2">
        <f t="shared" si="93"/>
        <v>5929</v>
      </c>
      <c r="I2977" s="2"/>
      <c r="K2977" s="2"/>
    </row>
    <row r="2978" spans="1:11" x14ac:dyDescent="0.25">
      <c r="A2978">
        <v>12.035073024320816</v>
      </c>
      <c r="B2978">
        <v>74</v>
      </c>
      <c r="C2978">
        <f t="shared" si="92"/>
        <v>5476</v>
      </c>
      <c r="E2978" s="33"/>
      <c r="F2978" s="50">
        <v>4.0958849557522141</v>
      </c>
      <c r="G2978" s="2">
        <v>79</v>
      </c>
      <c r="H2978" s="2">
        <f t="shared" si="93"/>
        <v>6241</v>
      </c>
      <c r="I2978" s="2"/>
      <c r="K2978" s="2"/>
    </row>
    <row r="2979" spans="1:11" x14ac:dyDescent="0.25">
      <c r="A2979">
        <v>12.035073024320816</v>
      </c>
      <c r="B2979">
        <v>77</v>
      </c>
      <c r="C2979">
        <f t="shared" si="92"/>
        <v>5929</v>
      </c>
      <c r="E2979" s="33"/>
      <c r="F2979" s="50">
        <v>4.0958849557522141</v>
      </c>
      <c r="G2979" s="2">
        <v>79</v>
      </c>
      <c r="H2979" s="2">
        <f t="shared" si="93"/>
        <v>6241</v>
      </c>
      <c r="I2979" s="2"/>
      <c r="K2979" s="2"/>
    </row>
    <row r="2980" spans="1:11" x14ac:dyDescent="0.25">
      <c r="A2980">
        <v>12.035073024320816</v>
      </c>
      <c r="B2980">
        <v>77</v>
      </c>
      <c r="C2980">
        <f t="shared" si="92"/>
        <v>5929</v>
      </c>
      <c r="E2980" s="33"/>
      <c r="F2980" s="50">
        <v>4.0958849557522141</v>
      </c>
      <c r="G2980" s="2">
        <v>80</v>
      </c>
      <c r="H2980" s="2">
        <f t="shared" si="93"/>
        <v>6400</v>
      </c>
      <c r="I2980" s="2"/>
      <c r="K2980" s="2"/>
    </row>
    <row r="2981" spans="1:11" x14ac:dyDescent="0.25">
      <c r="A2981">
        <v>12.035073024320816</v>
      </c>
      <c r="B2981">
        <v>78</v>
      </c>
      <c r="C2981">
        <f t="shared" si="92"/>
        <v>6084</v>
      </c>
      <c r="E2981" s="33"/>
      <c r="F2981" s="50">
        <v>4.0958849557522141</v>
      </c>
      <c r="G2981" s="2">
        <v>80</v>
      </c>
      <c r="H2981" s="2">
        <f t="shared" si="93"/>
        <v>6400</v>
      </c>
      <c r="I2981" s="2"/>
      <c r="K2981" s="2"/>
    </row>
    <row r="2982" spans="1:11" x14ac:dyDescent="0.25">
      <c r="A2982">
        <v>12.035073024320816</v>
      </c>
      <c r="B2982">
        <v>80</v>
      </c>
      <c r="C2982">
        <f t="shared" si="92"/>
        <v>6400</v>
      </c>
      <c r="E2982" s="33"/>
      <c r="F2982" s="50">
        <v>4.0958849557522141</v>
      </c>
      <c r="G2982" s="2">
        <v>81</v>
      </c>
      <c r="H2982" s="2">
        <f t="shared" si="93"/>
        <v>6561</v>
      </c>
      <c r="I2982" s="2"/>
      <c r="K2982" s="2"/>
    </row>
    <row r="2983" spans="1:11" x14ac:dyDescent="0.25">
      <c r="A2983">
        <v>12.035073024320816</v>
      </c>
      <c r="B2983">
        <v>79</v>
      </c>
      <c r="C2983">
        <f t="shared" si="92"/>
        <v>6241</v>
      </c>
      <c r="E2983" s="33"/>
      <c r="F2983" s="50">
        <v>4.0958849557522141</v>
      </c>
      <c r="G2983" s="2">
        <v>80</v>
      </c>
      <c r="H2983" s="2">
        <f t="shared" si="93"/>
        <v>6400</v>
      </c>
      <c r="I2983" s="2"/>
      <c r="K2983" s="2"/>
    </row>
    <row r="2984" spans="1:11" x14ac:dyDescent="0.25">
      <c r="A2984">
        <v>12.035073024320816</v>
      </c>
      <c r="B2984">
        <v>77</v>
      </c>
      <c r="C2984">
        <f t="shared" si="92"/>
        <v>5929</v>
      </c>
      <c r="E2984" s="33"/>
      <c r="F2984" s="50">
        <v>4.0958849557522141</v>
      </c>
      <c r="G2984" s="2">
        <v>78</v>
      </c>
      <c r="H2984" s="2">
        <f t="shared" si="93"/>
        <v>6084</v>
      </c>
      <c r="I2984" s="2"/>
      <c r="K2984" s="2"/>
    </row>
    <row r="2985" spans="1:11" x14ac:dyDescent="0.25">
      <c r="A2985">
        <v>12.035073024320816</v>
      </c>
      <c r="B2985">
        <v>65</v>
      </c>
      <c r="C2985">
        <f t="shared" si="92"/>
        <v>4225</v>
      </c>
      <c r="E2985" s="33"/>
      <c r="F2985" s="50">
        <v>4.0958849557522141</v>
      </c>
      <c r="G2985" s="2">
        <v>76</v>
      </c>
      <c r="H2985" s="2">
        <f t="shared" si="93"/>
        <v>5776</v>
      </c>
      <c r="I2985" s="2"/>
      <c r="K2985" s="2"/>
    </row>
    <row r="2986" spans="1:11" x14ac:dyDescent="0.25">
      <c r="A2986">
        <v>12.035073024320816</v>
      </c>
      <c r="B2986">
        <v>69</v>
      </c>
      <c r="C2986">
        <f t="shared" si="92"/>
        <v>4761</v>
      </c>
      <c r="E2986" s="33"/>
      <c r="F2986" s="50">
        <v>4.0958849557522141</v>
      </c>
      <c r="G2986" s="2">
        <v>70</v>
      </c>
      <c r="H2986" s="2">
        <f t="shared" si="93"/>
        <v>4900</v>
      </c>
      <c r="I2986" s="2"/>
      <c r="K2986" s="2"/>
    </row>
    <row r="2987" spans="1:11" x14ac:dyDescent="0.25">
      <c r="A2987">
        <v>12.035073024320816</v>
      </c>
      <c r="B2987">
        <v>72</v>
      </c>
      <c r="C2987">
        <f t="shared" si="92"/>
        <v>5184</v>
      </c>
      <c r="E2987" s="33"/>
      <c r="F2987" s="50">
        <v>4.0958849557522141</v>
      </c>
      <c r="G2987" s="2">
        <v>71</v>
      </c>
      <c r="H2987" s="2">
        <f t="shared" si="93"/>
        <v>5041</v>
      </c>
      <c r="I2987" s="2"/>
      <c r="K2987" s="2"/>
    </row>
    <row r="2988" spans="1:11" x14ac:dyDescent="0.25">
      <c r="A2988">
        <v>12.035073024320816</v>
      </c>
      <c r="B2988">
        <v>75</v>
      </c>
      <c r="C2988">
        <f t="shared" si="92"/>
        <v>5625</v>
      </c>
      <c r="E2988" s="33"/>
      <c r="F2988" s="50">
        <v>4.0958849557522141</v>
      </c>
      <c r="G2988" s="2">
        <v>73</v>
      </c>
      <c r="H2988" s="2">
        <f t="shared" si="93"/>
        <v>5329</v>
      </c>
      <c r="I2988" s="2"/>
      <c r="K2988" s="2"/>
    </row>
    <row r="2989" spans="1:11" x14ac:dyDescent="0.25">
      <c r="A2989">
        <v>12.035073024320816</v>
      </c>
      <c r="B2989">
        <v>77</v>
      </c>
      <c r="C2989">
        <f t="shared" si="92"/>
        <v>5929</v>
      </c>
      <c r="E2989" s="33"/>
      <c r="F2989" s="50">
        <v>4.0958849557522141</v>
      </c>
      <c r="G2989" s="2">
        <v>75</v>
      </c>
      <c r="H2989" s="2">
        <f t="shared" si="93"/>
        <v>5625</v>
      </c>
      <c r="I2989" s="2"/>
      <c r="K2989" s="2"/>
    </row>
    <row r="2990" spans="1:11" x14ac:dyDescent="0.25">
      <c r="A2990">
        <v>12.035073024320816</v>
      </c>
      <c r="B2990">
        <v>79</v>
      </c>
      <c r="C2990">
        <f t="shared" si="92"/>
        <v>6241</v>
      </c>
      <c r="E2990" s="33"/>
      <c r="F2990" s="50">
        <v>4.0958849557522141</v>
      </c>
      <c r="G2990" s="2">
        <v>77</v>
      </c>
      <c r="H2990" s="2">
        <f t="shared" si="93"/>
        <v>5929</v>
      </c>
      <c r="I2990" s="2"/>
      <c r="K2990" s="2"/>
    </row>
    <row r="2991" spans="1:11" x14ac:dyDescent="0.25">
      <c r="A2991">
        <v>12.035073024320816</v>
      </c>
      <c r="B2991">
        <v>79</v>
      </c>
      <c r="C2991">
        <f t="shared" si="92"/>
        <v>6241</v>
      </c>
      <c r="E2991" s="33"/>
      <c r="F2991" s="50">
        <v>4.0958849557522141</v>
      </c>
      <c r="G2991" s="2">
        <v>80</v>
      </c>
      <c r="H2991" s="2">
        <f t="shared" si="93"/>
        <v>6400</v>
      </c>
      <c r="I2991" s="2"/>
      <c r="K2991" s="2"/>
    </row>
    <row r="2992" spans="1:11" x14ac:dyDescent="0.25">
      <c r="A2992">
        <v>12.035073024320816</v>
      </c>
      <c r="B2992">
        <v>80</v>
      </c>
      <c r="C2992">
        <f t="shared" si="92"/>
        <v>6400</v>
      </c>
      <c r="E2992" s="33"/>
      <c r="F2992" s="50">
        <v>4.0958849557522141</v>
      </c>
      <c r="G2992" s="2">
        <v>82</v>
      </c>
      <c r="H2992" s="2">
        <f t="shared" si="93"/>
        <v>6724</v>
      </c>
      <c r="I2992" s="2"/>
      <c r="K2992" s="2"/>
    </row>
    <row r="2993" spans="1:11" x14ac:dyDescent="0.25">
      <c r="A2993">
        <v>12.035073024320816</v>
      </c>
      <c r="B2993">
        <v>80</v>
      </c>
      <c r="C2993">
        <f t="shared" si="92"/>
        <v>6400</v>
      </c>
      <c r="E2993" s="33"/>
      <c r="F2993" s="50">
        <v>4.0958849557522141</v>
      </c>
      <c r="G2993" s="2">
        <v>82</v>
      </c>
      <c r="H2993" s="2">
        <f t="shared" si="93"/>
        <v>6724</v>
      </c>
      <c r="I2993" s="2"/>
      <c r="K2993" s="2"/>
    </row>
    <row r="2994" spans="1:11" x14ac:dyDescent="0.25">
      <c r="A2994">
        <v>12.035073024320816</v>
      </c>
      <c r="B2994">
        <v>81</v>
      </c>
      <c r="C2994">
        <f t="shared" si="92"/>
        <v>6561</v>
      </c>
      <c r="E2994" s="33"/>
      <c r="F2994" s="50">
        <v>4.0958849557522141</v>
      </c>
      <c r="G2994" s="2">
        <v>83</v>
      </c>
      <c r="H2994" s="2">
        <f t="shared" si="93"/>
        <v>6889</v>
      </c>
      <c r="I2994" s="2"/>
      <c r="K2994" s="2"/>
    </row>
    <row r="2995" spans="1:11" x14ac:dyDescent="0.25">
      <c r="A2995">
        <v>12.035073024320816</v>
      </c>
      <c r="B2995">
        <v>80</v>
      </c>
      <c r="C2995">
        <f t="shared" si="92"/>
        <v>6400</v>
      </c>
      <c r="E2995" s="33"/>
      <c r="F2995" s="50">
        <v>4.0958849557522141</v>
      </c>
      <c r="G2995" s="2">
        <v>82</v>
      </c>
      <c r="H2995" s="2">
        <f t="shared" si="93"/>
        <v>6724</v>
      </c>
      <c r="I2995" s="2"/>
      <c r="K2995" s="2"/>
    </row>
    <row r="2996" spans="1:11" x14ac:dyDescent="0.25">
      <c r="A2996">
        <v>12.035073024320816</v>
      </c>
      <c r="B2996">
        <v>78</v>
      </c>
      <c r="C2996">
        <f t="shared" si="92"/>
        <v>6084</v>
      </c>
      <c r="E2996" s="33"/>
      <c r="F2996" s="50">
        <v>4.0958849557522141</v>
      </c>
      <c r="G2996" s="2">
        <v>82</v>
      </c>
      <c r="H2996" s="2">
        <f t="shared" si="93"/>
        <v>6724</v>
      </c>
      <c r="I2996" s="2"/>
      <c r="K2996" s="2"/>
    </row>
    <row r="2997" spans="1:11" x14ac:dyDescent="0.25">
      <c r="A2997">
        <v>12.035073024320816</v>
      </c>
      <c r="B2997">
        <v>70</v>
      </c>
      <c r="C2997">
        <f t="shared" si="92"/>
        <v>4900</v>
      </c>
      <c r="E2997" s="33"/>
      <c r="F2997" s="50">
        <v>4.0958849557522141</v>
      </c>
      <c r="G2997" s="2">
        <v>81</v>
      </c>
      <c r="H2997" s="2">
        <f t="shared" si="93"/>
        <v>6561</v>
      </c>
      <c r="I2997" s="2"/>
      <c r="K2997" s="2"/>
    </row>
    <row r="2998" spans="1:11" x14ac:dyDescent="0.25">
      <c r="A2998">
        <v>12.035073024320816</v>
      </c>
      <c r="B2998">
        <v>71</v>
      </c>
      <c r="C2998">
        <f t="shared" si="92"/>
        <v>5041</v>
      </c>
      <c r="E2998" s="33"/>
      <c r="F2998" s="50">
        <v>4.0958849557522141</v>
      </c>
      <c r="G2998" s="2">
        <v>75</v>
      </c>
      <c r="H2998" s="2">
        <f t="shared" si="93"/>
        <v>5625</v>
      </c>
      <c r="I2998" s="2"/>
      <c r="K2998" s="2"/>
    </row>
    <row r="2999" spans="1:11" x14ac:dyDescent="0.25">
      <c r="A2999">
        <v>12.035073024320816</v>
      </c>
      <c r="B2999">
        <v>73</v>
      </c>
      <c r="C2999">
        <f t="shared" si="92"/>
        <v>5329</v>
      </c>
      <c r="E2999" s="33"/>
      <c r="F2999" s="50">
        <v>4.0958849557522141</v>
      </c>
      <c r="G2999" s="2">
        <v>78</v>
      </c>
      <c r="H2999" s="2">
        <f t="shared" si="93"/>
        <v>6084</v>
      </c>
      <c r="I2999" s="2"/>
      <c r="K2999" s="2"/>
    </row>
    <row r="3000" spans="1:11" x14ac:dyDescent="0.25">
      <c r="A3000">
        <v>12.035073024320816</v>
      </c>
      <c r="B3000">
        <v>75</v>
      </c>
      <c r="C3000">
        <f t="shared" si="92"/>
        <v>5625</v>
      </c>
      <c r="E3000" s="33"/>
      <c r="F3000" s="50">
        <v>4.0958849557522141</v>
      </c>
      <c r="G3000" s="2">
        <v>80</v>
      </c>
      <c r="H3000" s="2">
        <f t="shared" si="93"/>
        <v>6400</v>
      </c>
      <c r="I3000" s="2"/>
      <c r="K3000" s="2"/>
    </row>
    <row r="3001" spans="1:11" x14ac:dyDescent="0.25">
      <c r="A3001">
        <v>12.035073024320816</v>
      </c>
      <c r="B3001">
        <v>77</v>
      </c>
      <c r="C3001">
        <f t="shared" si="92"/>
        <v>5929</v>
      </c>
      <c r="E3001" s="33"/>
      <c r="F3001" s="50">
        <v>4.0958849557522141</v>
      </c>
      <c r="G3001" s="2">
        <v>82</v>
      </c>
      <c r="H3001" s="2">
        <f t="shared" si="93"/>
        <v>6724</v>
      </c>
      <c r="I3001" s="2"/>
      <c r="K3001" s="2"/>
    </row>
    <row r="3002" spans="1:11" x14ac:dyDescent="0.25">
      <c r="A3002">
        <v>12.035073024320816</v>
      </c>
      <c r="B3002">
        <v>80</v>
      </c>
      <c r="C3002">
        <f t="shared" si="92"/>
        <v>6400</v>
      </c>
      <c r="E3002" s="33"/>
      <c r="F3002" s="50">
        <v>4.0958849557522141</v>
      </c>
      <c r="G3002" s="2">
        <v>86</v>
      </c>
      <c r="H3002" s="2">
        <f t="shared" si="93"/>
        <v>7396</v>
      </c>
      <c r="I3002" s="2"/>
      <c r="K3002" s="2"/>
    </row>
    <row r="3003" spans="1:11" x14ac:dyDescent="0.25">
      <c r="A3003">
        <v>12.035073024320816</v>
      </c>
      <c r="B3003">
        <v>82</v>
      </c>
      <c r="C3003">
        <f t="shared" si="92"/>
        <v>6724</v>
      </c>
      <c r="E3003" s="33"/>
      <c r="F3003" s="50">
        <v>4.0958849557522141</v>
      </c>
      <c r="G3003" s="2">
        <v>85</v>
      </c>
      <c r="H3003" s="2">
        <f t="shared" si="93"/>
        <v>7225</v>
      </c>
      <c r="I3003" s="2"/>
      <c r="K3003" s="2"/>
    </row>
    <row r="3004" spans="1:11" x14ac:dyDescent="0.25">
      <c r="A3004">
        <v>12.035073024320816</v>
      </c>
      <c r="B3004">
        <v>82</v>
      </c>
      <c r="C3004">
        <f t="shared" si="92"/>
        <v>6724</v>
      </c>
      <c r="E3004" s="33"/>
      <c r="F3004" s="50">
        <v>4.0958849557522141</v>
      </c>
      <c r="G3004" s="2">
        <v>88</v>
      </c>
      <c r="H3004" s="2">
        <f t="shared" si="93"/>
        <v>7744</v>
      </c>
      <c r="I3004" s="2"/>
      <c r="K3004" s="2"/>
    </row>
    <row r="3005" spans="1:11" x14ac:dyDescent="0.25">
      <c r="A3005">
        <v>12.035073024320816</v>
      </c>
      <c r="B3005">
        <v>83</v>
      </c>
      <c r="C3005">
        <f t="shared" si="92"/>
        <v>6889</v>
      </c>
      <c r="E3005" s="33"/>
      <c r="F3005" s="50">
        <v>4.0958849557522141</v>
      </c>
      <c r="G3005" s="2">
        <v>88</v>
      </c>
      <c r="H3005" s="2">
        <f t="shared" si="93"/>
        <v>7744</v>
      </c>
      <c r="I3005" s="2"/>
      <c r="K3005" s="2"/>
    </row>
    <row r="3006" spans="1:11" x14ac:dyDescent="0.25">
      <c r="A3006">
        <v>12.035073024320816</v>
      </c>
      <c r="B3006">
        <v>82</v>
      </c>
      <c r="C3006">
        <f t="shared" si="92"/>
        <v>6724</v>
      </c>
      <c r="E3006" s="33"/>
      <c r="F3006" s="50">
        <v>4.0958849557522141</v>
      </c>
      <c r="G3006" s="2">
        <v>89</v>
      </c>
      <c r="H3006" s="2">
        <f t="shared" si="93"/>
        <v>7921</v>
      </c>
      <c r="I3006" s="2"/>
      <c r="K3006" s="2"/>
    </row>
    <row r="3007" spans="1:11" x14ac:dyDescent="0.25">
      <c r="A3007">
        <v>12.035073024320816</v>
      </c>
      <c r="B3007">
        <v>82</v>
      </c>
      <c r="C3007">
        <f t="shared" si="92"/>
        <v>6724</v>
      </c>
      <c r="E3007" s="33"/>
      <c r="F3007" s="50">
        <v>4.0958849557522141</v>
      </c>
      <c r="G3007" s="2">
        <v>91</v>
      </c>
      <c r="H3007" s="2">
        <f t="shared" si="93"/>
        <v>8281</v>
      </c>
      <c r="I3007" s="2"/>
      <c r="K3007" s="2"/>
    </row>
    <row r="3008" spans="1:11" x14ac:dyDescent="0.25">
      <c r="A3008">
        <v>12.035073024320816</v>
      </c>
      <c r="B3008">
        <v>81</v>
      </c>
      <c r="C3008">
        <f t="shared" si="92"/>
        <v>6561</v>
      </c>
      <c r="E3008" s="33"/>
      <c r="F3008" s="50">
        <v>4.0958849557522141</v>
      </c>
      <c r="G3008" s="2">
        <v>88</v>
      </c>
      <c r="H3008" s="2">
        <f t="shared" si="93"/>
        <v>7744</v>
      </c>
      <c r="I3008" s="2"/>
      <c r="K3008" s="2"/>
    </row>
    <row r="3009" spans="1:11" x14ac:dyDescent="0.25">
      <c r="A3009">
        <v>12.035073024320816</v>
      </c>
      <c r="B3009">
        <v>75</v>
      </c>
      <c r="C3009">
        <f t="shared" si="92"/>
        <v>5625</v>
      </c>
      <c r="E3009" s="33"/>
      <c r="F3009" s="50">
        <v>4.0958849557522141</v>
      </c>
      <c r="G3009" s="2">
        <v>84</v>
      </c>
      <c r="H3009" s="2">
        <f t="shared" si="93"/>
        <v>7056</v>
      </c>
      <c r="I3009" s="2"/>
      <c r="K3009" s="2"/>
    </row>
    <row r="3010" spans="1:11" x14ac:dyDescent="0.25">
      <c r="A3010">
        <v>12.035073024320816</v>
      </c>
      <c r="B3010">
        <v>78</v>
      </c>
      <c r="C3010">
        <f t="shared" si="92"/>
        <v>6084</v>
      </c>
      <c r="E3010" s="33"/>
      <c r="F3010" s="50">
        <v>4.0958849557522141</v>
      </c>
      <c r="G3010" s="2">
        <v>84</v>
      </c>
      <c r="H3010" s="2">
        <f t="shared" si="93"/>
        <v>7056</v>
      </c>
      <c r="I3010" s="2"/>
      <c r="K3010" s="2"/>
    </row>
    <row r="3011" spans="1:11" x14ac:dyDescent="0.25">
      <c r="A3011">
        <v>12.035073024320816</v>
      </c>
      <c r="B3011">
        <v>80</v>
      </c>
      <c r="C3011">
        <f t="shared" si="92"/>
        <v>6400</v>
      </c>
      <c r="E3011" s="33"/>
      <c r="F3011" s="50">
        <v>4.0958849557522141</v>
      </c>
      <c r="G3011" s="2">
        <v>80</v>
      </c>
      <c r="H3011" s="2">
        <f t="shared" si="93"/>
        <v>6400</v>
      </c>
      <c r="I3011" s="2"/>
      <c r="K3011" s="2"/>
    </row>
    <row r="3012" spans="1:11" x14ac:dyDescent="0.25">
      <c r="A3012">
        <v>12.035073024320816</v>
      </c>
      <c r="B3012">
        <v>82</v>
      </c>
      <c r="C3012">
        <f t="shared" si="92"/>
        <v>6724</v>
      </c>
      <c r="E3012" s="33"/>
      <c r="F3012" s="50">
        <v>4.0958849557522141</v>
      </c>
      <c r="G3012" s="2">
        <v>77</v>
      </c>
      <c r="H3012" s="2">
        <f t="shared" si="93"/>
        <v>5929</v>
      </c>
      <c r="I3012" s="2"/>
      <c r="K3012" s="2"/>
    </row>
    <row r="3013" spans="1:11" x14ac:dyDescent="0.25">
      <c r="A3013">
        <v>12.035073024320816</v>
      </c>
      <c r="B3013">
        <v>86</v>
      </c>
      <c r="C3013">
        <f t="shared" si="92"/>
        <v>7396</v>
      </c>
      <c r="E3013" s="33"/>
      <c r="F3013" s="50">
        <v>4.0958849557522141</v>
      </c>
      <c r="G3013" s="2">
        <v>76</v>
      </c>
      <c r="H3013" s="2">
        <f t="shared" si="93"/>
        <v>5776</v>
      </c>
      <c r="I3013" s="2"/>
      <c r="K3013" s="2"/>
    </row>
    <row r="3014" spans="1:11" x14ac:dyDescent="0.25">
      <c r="A3014">
        <v>12.035073024320816</v>
      </c>
      <c r="B3014">
        <v>85</v>
      </c>
      <c r="C3014">
        <f t="shared" si="92"/>
        <v>7225</v>
      </c>
      <c r="E3014" s="33"/>
      <c r="F3014" s="50">
        <v>4.0958849557522141</v>
      </c>
      <c r="G3014" s="2">
        <v>75</v>
      </c>
      <c r="H3014" s="2">
        <f t="shared" si="93"/>
        <v>5625</v>
      </c>
      <c r="I3014" s="2"/>
      <c r="K3014" s="2"/>
    </row>
    <row r="3015" spans="1:11" x14ac:dyDescent="0.25">
      <c r="A3015">
        <v>12.035073024320816</v>
      </c>
      <c r="B3015">
        <v>88</v>
      </c>
      <c r="C3015">
        <f t="shared" si="92"/>
        <v>7744</v>
      </c>
      <c r="E3015" s="33"/>
      <c r="F3015" s="50">
        <v>4.0958849557522141</v>
      </c>
      <c r="G3015" s="2">
        <v>75</v>
      </c>
      <c r="H3015" s="2">
        <f t="shared" si="93"/>
        <v>5625</v>
      </c>
      <c r="I3015" s="2"/>
      <c r="K3015" s="2"/>
    </row>
    <row r="3016" spans="1:11" x14ac:dyDescent="0.25">
      <c r="A3016">
        <v>12.035073024320816</v>
      </c>
      <c r="B3016">
        <v>88</v>
      </c>
      <c r="C3016">
        <f t="shared" si="92"/>
        <v>7744</v>
      </c>
      <c r="E3016" s="33"/>
      <c r="F3016" s="50">
        <v>4.0958849557522141</v>
      </c>
      <c r="G3016" s="2">
        <v>73</v>
      </c>
      <c r="H3016" s="2">
        <f t="shared" si="93"/>
        <v>5329</v>
      </c>
      <c r="I3016" s="2"/>
      <c r="K3016" s="2"/>
    </row>
    <row r="3017" spans="1:11" x14ac:dyDescent="0.25">
      <c r="A3017">
        <v>12.035073024320816</v>
      </c>
      <c r="B3017">
        <v>89</v>
      </c>
      <c r="C3017">
        <f t="shared" si="92"/>
        <v>7921</v>
      </c>
      <c r="E3017" s="33"/>
      <c r="F3017" s="50">
        <v>4.0958849557522141</v>
      </c>
      <c r="G3017" s="2">
        <v>73</v>
      </c>
      <c r="H3017" s="2">
        <f t="shared" si="93"/>
        <v>5329</v>
      </c>
      <c r="I3017" s="2"/>
      <c r="K3017" s="2"/>
    </row>
    <row r="3018" spans="1:11" x14ac:dyDescent="0.25">
      <c r="A3018">
        <v>12.035073024320816</v>
      </c>
      <c r="B3018">
        <v>91</v>
      </c>
      <c r="C3018">
        <f t="shared" si="92"/>
        <v>8281</v>
      </c>
      <c r="E3018" s="33"/>
      <c r="F3018" s="50">
        <v>4.0958849557522141</v>
      </c>
      <c r="G3018" s="2">
        <v>72</v>
      </c>
      <c r="H3018" s="2">
        <f t="shared" si="93"/>
        <v>5184</v>
      </c>
      <c r="I3018" s="2"/>
      <c r="K3018" s="2"/>
    </row>
    <row r="3019" spans="1:11" x14ac:dyDescent="0.25">
      <c r="A3019">
        <v>12.035073024320816</v>
      </c>
      <c r="B3019">
        <v>88</v>
      </c>
      <c r="C3019">
        <f t="shared" si="92"/>
        <v>7744</v>
      </c>
      <c r="E3019" s="33"/>
      <c r="F3019" s="50">
        <v>4.0958849557522141</v>
      </c>
      <c r="G3019" s="2">
        <v>72</v>
      </c>
      <c r="H3019" s="2">
        <f t="shared" si="93"/>
        <v>5184</v>
      </c>
      <c r="I3019" s="2"/>
      <c r="K3019" s="2"/>
    </row>
    <row r="3020" spans="1:11" x14ac:dyDescent="0.25">
      <c r="A3020">
        <v>12.035073024320816</v>
      </c>
      <c r="B3020">
        <v>84</v>
      </c>
      <c r="C3020">
        <f t="shared" si="92"/>
        <v>7056</v>
      </c>
      <c r="E3020" s="33"/>
      <c r="F3020" s="50">
        <v>4.0958849557522141</v>
      </c>
      <c r="G3020" s="2">
        <v>74</v>
      </c>
      <c r="H3020" s="2">
        <f t="shared" si="93"/>
        <v>5476</v>
      </c>
      <c r="I3020" s="2"/>
      <c r="K3020" s="2"/>
    </row>
    <row r="3021" spans="1:11" x14ac:dyDescent="0.25">
      <c r="A3021">
        <v>12.035073024320816</v>
      </c>
      <c r="B3021">
        <v>72</v>
      </c>
      <c r="C3021">
        <f t="shared" si="92"/>
        <v>5184</v>
      </c>
      <c r="E3021" s="33"/>
      <c r="F3021" s="50">
        <v>4.0958849557522141</v>
      </c>
      <c r="G3021" s="2">
        <v>73</v>
      </c>
      <c r="H3021" s="2">
        <f t="shared" si="93"/>
        <v>5329</v>
      </c>
      <c r="I3021" s="2"/>
      <c r="K3021" s="2"/>
    </row>
    <row r="3022" spans="1:11" x14ac:dyDescent="0.25">
      <c r="A3022">
        <v>12.035073024320816</v>
      </c>
      <c r="B3022">
        <v>73</v>
      </c>
      <c r="C3022">
        <f t="shared" si="92"/>
        <v>5329</v>
      </c>
      <c r="E3022" s="33"/>
      <c r="F3022" s="50">
        <v>4.0958849557522141</v>
      </c>
      <c r="G3022" s="2">
        <v>72</v>
      </c>
      <c r="H3022" s="2">
        <f t="shared" si="93"/>
        <v>5184</v>
      </c>
      <c r="I3022" s="2"/>
      <c r="K3022" s="2"/>
    </row>
    <row r="3023" spans="1:11" x14ac:dyDescent="0.25">
      <c r="A3023">
        <v>12.035073024320816</v>
      </c>
      <c r="B3023">
        <v>74</v>
      </c>
      <c r="C3023">
        <f t="shared" si="92"/>
        <v>5476</v>
      </c>
      <c r="E3023" s="33"/>
      <c r="F3023" s="50">
        <v>4.0958849557522141</v>
      </c>
      <c r="G3023" s="2">
        <v>73</v>
      </c>
      <c r="H3023" s="2">
        <f t="shared" si="93"/>
        <v>5329</v>
      </c>
      <c r="I3023" s="2"/>
      <c r="K3023" s="2"/>
    </row>
    <row r="3024" spans="1:11" x14ac:dyDescent="0.25">
      <c r="A3024">
        <v>12.190030115693332</v>
      </c>
      <c r="B3024">
        <v>61</v>
      </c>
      <c r="C3024">
        <f t="shared" si="92"/>
        <v>3721</v>
      </c>
      <c r="E3024" s="33"/>
      <c r="F3024" s="50">
        <v>4.0958849557522141</v>
      </c>
      <c r="G3024" s="2">
        <v>74</v>
      </c>
      <c r="H3024" s="2">
        <f t="shared" si="93"/>
        <v>5476</v>
      </c>
      <c r="I3024" s="2"/>
      <c r="K3024" s="2"/>
    </row>
    <row r="3025" spans="1:11" x14ac:dyDescent="0.25">
      <c r="A3025">
        <v>12.413702448673661</v>
      </c>
      <c r="B3025">
        <v>71</v>
      </c>
      <c r="C3025">
        <f t="shared" si="92"/>
        <v>5041</v>
      </c>
      <c r="E3025" s="33"/>
      <c r="F3025" s="50">
        <v>4.2433948143864555</v>
      </c>
      <c r="G3025" s="2">
        <v>72</v>
      </c>
      <c r="H3025" s="2">
        <f t="shared" si="93"/>
        <v>5184</v>
      </c>
      <c r="I3025" s="2"/>
      <c r="K3025" s="2"/>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1105F-E350-4B1D-ACCD-74ECF8F3C21E}">
  <dimension ref="A1:I3001"/>
  <sheetViews>
    <sheetView workbookViewId="0">
      <selection activeCell="D5" sqref="D5"/>
    </sheetView>
  </sheetViews>
  <sheetFormatPr defaultColWidth="9.1796875" defaultRowHeight="12.5" x14ac:dyDescent="0.25"/>
  <cols>
    <col min="1" max="1" width="19.26953125" bestFit="1" customWidth="1"/>
    <col min="2" max="2" width="11.453125" bestFit="1" customWidth="1"/>
    <col min="3" max="3" width="12" bestFit="1" customWidth="1"/>
    <col min="4" max="4" width="18.54296875" style="17" bestFit="1" customWidth="1"/>
    <col min="5" max="5" width="11.453125" style="16" customWidth="1"/>
    <col min="6" max="6" width="19.26953125" style="16" bestFit="1" customWidth="1"/>
    <col min="7" max="7" width="11.453125" style="16" bestFit="1" customWidth="1"/>
    <col min="8" max="8" width="12" style="16" bestFit="1" customWidth="1"/>
    <col min="9" max="9" width="18.54296875" style="17" bestFit="1" customWidth="1"/>
    <col min="11" max="11" width="6.54296875" bestFit="1" customWidth="1"/>
    <col min="12" max="12" width="7.54296875" bestFit="1" customWidth="1"/>
    <col min="13" max="14" width="10.26953125" bestFit="1" customWidth="1"/>
    <col min="15" max="15" width="7" customWidth="1"/>
    <col min="16" max="16" width="12.7265625" bestFit="1" customWidth="1"/>
    <col min="17" max="18" width="10.26953125" bestFit="1" customWidth="1"/>
  </cols>
  <sheetData>
    <row r="1" spans="1:9" ht="13" x14ac:dyDescent="0.3">
      <c r="A1" s="1" t="s">
        <v>63</v>
      </c>
      <c r="B1" s="1" t="s">
        <v>92</v>
      </c>
      <c r="C1" s="1" t="s">
        <v>93</v>
      </c>
      <c r="D1" s="65" t="s">
        <v>94</v>
      </c>
      <c r="E1" s="24"/>
      <c r="F1" s="1" t="s">
        <v>66</v>
      </c>
      <c r="G1" s="1" t="s">
        <v>92</v>
      </c>
      <c r="H1" s="1" t="s">
        <v>93</v>
      </c>
      <c r="I1" s="65" t="s">
        <v>95</v>
      </c>
    </row>
    <row r="2" spans="1:9" x14ac:dyDescent="0.25">
      <c r="A2" s="58">
        <f>IF(ISBLANK('Step 2. Aggregate Data'!A2),"-",'Step 2. Aggregate Data'!A2)</f>
        <v>44631.375</v>
      </c>
      <c r="B2" s="59">
        <f t="shared" ref="B2:B65" si="0">HOUR(A2)</f>
        <v>9</v>
      </c>
      <c r="C2" s="59">
        <f t="shared" ref="C2:C65" si="1">WEEKDAY(A2)</f>
        <v>6</v>
      </c>
      <c r="D2" s="59">
        <f>IF('Step 1.1 Supply Fan Power Data'!B2&gt;0,1,0)</f>
        <v>1</v>
      </c>
      <c r="F2" s="60">
        <f>IF(ISBLANK('Step 2. Aggregate Data'!E2),"-",'Step 2. Aggregate Data'!E2)</f>
        <v>44631.375</v>
      </c>
      <c r="G2" s="17">
        <f>HOUR(F2)</f>
        <v>9</v>
      </c>
      <c r="H2" s="17">
        <f>WEEKDAY(F2)</f>
        <v>6</v>
      </c>
      <c r="I2" s="17">
        <f>IF('Step 1.2 Return Fan Power Data'!B2&gt;0,1,0)</f>
        <v>1</v>
      </c>
    </row>
    <row r="3" spans="1:9" x14ac:dyDescent="0.25">
      <c r="A3" s="58">
        <f>IF(ISBLANK('Step 2. Aggregate Data'!A3),"-",'Step 2. Aggregate Data'!A3)</f>
        <v>44631.416666666664</v>
      </c>
      <c r="B3" s="59">
        <f t="shared" si="0"/>
        <v>10</v>
      </c>
      <c r="C3" s="59">
        <f t="shared" si="1"/>
        <v>6</v>
      </c>
      <c r="D3" s="59">
        <f>IF('Step 1.1 Supply Fan Power Data'!B3&gt;0,1,0)</f>
        <v>1</v>
      </c>
      <c r="F3" s="60">
        <f>IF(ISBLANK('Step 2. Aggregate Data'!E3),"-",'Step 2. Aggregate Data'!E3)</f>
        <v>44631.416666666664</v>
      </c>
      <c r="G3" s="17">
        <f t="shared" ref="G3:G66" si="2">HOUR(F3)</f>
        <v>10</v>
      </c>
      <c r="H3" s="17">
        <f t="shared" ref="H3:H66" si="3">WEEKDAY(F3)</f>
        <v>6</v>
      </c>
      <c r="I3" s="17">
        <f>IF('Step 1.2 Return Fan Power Data'!B3&gt;0,1,0)</f>
        <v>1</v>
      </c>
    </row>
    <row r="4" spans="1:9" x14ac:dyDescent="0.25">
      <c r="A4" s="58">
        <f>IF(ISBLANK('Step 2. Aggregate Data'!A4),"-",'Step 2. Aggregate Data'!A4)</f>
        <v>44631.458333333336</v>
      </c>
      <c r="B4" s="59">
        <f t="shared" si="0"/>
        <v>11</v>
      </c>
      <c r="C4" s="59">
        <f t="shared" si="1"/>
        <v>6</v>
      </c>
      <c r="D4" s="59">
        <f>IF('Step 1.1 Supply Fan Power Data'!B4&gt;0,1,0)</f>
        <v>1</v>
      </c>
      <c r="F4" s="60">
        <f>IF(ISBLANK('Step 2. Aggregate Data'!E4),"-",'Step 2. Aggregate Data'!E4)</f>
        <v>44631.458333333336</v>
      </c>
      <c r="G4" s="17">
        <f t="shared" si="2"/>
        <v>11</v>
      </c>
      <c r="H4" s="17">
        <f t="shared" si="3"/>
        <v>6</v>
      </c>
      <c r="I4" s="17">
        <f>IF('Step 1.2 Return Fan Power Data'!B4&gt;0,1,0)</f>
        <v>1</v>
      </c>
    </row>
    <row r="5" spans="1:9" x14ac:dyDescent="0.25">
      <c r="A5" s="58">
        <f>IF(ISBLANK('Step 2. Aggregate Data'!A5),"-",'Step 2. Aggregate Data'!A5)</f>
        <v>44631.5</v>
      </c>
      <c r="B5" s="59">
        <f t="shared" si="0"/>
        <v>12</v>
      </c>
      <c r="C5" s="59">
        <f t="shared" si="1"/>
        <v>6</v>
      </c>
      <c r="D5" s="59">
        <f>IF('Step 1.1 Supply Fan Power Data'!B5&gt;0,1,0)</f>
        <v>1</v>
      </c>
      <c r="F5" s="60">
        <f>IF(ISBLANK('Step 2. Aggregate Data'!E5),"-",'Step 2. Aggregate Data'!E5)</f>
        <v>44631.5</v>
      </c>
      <c r="G5" s="17">
        <f t="shared" si="2"/>
        <v>12</v>
      </c>
      <c r="H5" s="17">
        <f t="shared" si="3"/>
        <v>6</v>
      </c>
      <c r="I5" s="17">
        <f>IF('Step 1.2 Return Fan Power Data'!B5&gt;0,1,0)</f>
        <v>1</v>
      </c>
    </row>
    <row r="6" spans="1:9" x14ac:dyDescent="0.25">
      <c r="A6" s="58">
        <f>IF(ISBLANK('Step 2. Aggregate Data'!A6),"-",'Step 2. Aggregate Data'!A6)</f>
        <v>44631.541666666664</v>
      </c>
      <c r="B6" s="59">
        <f t="shared" si="0"/>
        <v>13</v>
      </c>
      <c r="C6" s="59">
        <f t="shared" si="1"/>
        <v>6</v>
      </c>
      <c r="D6" s="59">
        <f>IF('Step 1.1 Supply Fan Power Data'!B6&gt;0,1,0)</f>
        <v>1</v>
      </c>
      <c r="F6" s="60">
        <f>IF(ISBLANK('Step 2. Aggregate Data'!E6),"-",'Step 2. Aggregate Data'!E6)</f>
        <v>44631.541666666664</v>
      </c>
      <c r="G6" s="17">
        <f t="shared" si="2"/>
        <v>13</v>
      </c>
      <c r="H6" s="17">
        <f t="shared" si="3"/>
        <v>6</v>
      </c>
      <c r="I6" s="17">
        <f>IF('Step 1.2 Return Fan Power Data'!B6&gt;0,1,0)</f>
        <v>1</v>
      </c>
    </row>
    <row r="7" spans="1:9" x14ac:dyDescent="0.25">
      <c r="A7" s="58">
        <f>IF(ISBLANK('Step 2. Aggregate Data'!A7),"-",'Step 2. Aggregate Data'!A7)</f>
        <v>44631.583333333336</v>
      </c>
      <c r="B7" s="59">
        <f t="shared" si="0"/>
        <v>14</v>
      </c>
      <c r="C7" s="59">
        <f t="shared" si="1"/>
        <v>6</v>
      </c>
      <c r="D7" s="59">
        <f>IF('Step 1.1 Supply Fan Power Data'!B7&gt;0,1,0)</f>
        <v>1</v>
      </c>
      <c r="F7" s="60">
        <f>IF(ISBLANK('Step 2. Aggregate Data'!E7),"-",'Step 2. Aggregate Data'!E7)</f>
        <v>44631.583333333336</v>
      </c>
      <c r="G7" s="17">
        <f t="shared" si="2"/>
        <v>14</v>
      </c>
      <c r="H7" s="17">
        <f t="shared" si="3"/>
        <v>6</v>
      </c>
      <c r="I7" s="17">
        <f>IF('Step 1.2 Return Fan Power Data'!B7&gt;0,1,0)</f>
        <v>1</v>
      </c>
    </row>
    <row r="8" spans="1:9" x14ac:dyDescent="0.25">
      <c r="A8" s="58">
        <f>IF(ISBLANK('Step 2. Aggregate Data'!A8),"-",'Step 2. Aggregate Data'!A8)</f>
        <v>44631.625</v>
      </c>
      <c r="B8" s="59">
        <f t="shared" si="0"/>
        <v>15</v>
      </c>
      <c r="C8" s="59">
        <f t="shared" si="1"/>
        <v>6</v>
      </c>
      <c r="D8" s="59">
        <f>IF('Step 1.1 Supply Fan Power Data'!B8&gt;0,1,0)</f>
        <v>1</v>
      </c>
      <c r="F8" s="60">
        <f>IF(ISBLANK('Step 2. Aggregate Data'!E8),"-",'Step 2. Aggregate Data'!E8)</f>
        <v>44631.625</v>
      </c>
      <c r="G8" s="17">
        <f t="shared" si="2"/>
        <v>15</v>
      </c>
      <c r="H8" s="17">
        <f t="shared" si="3"/>
        <v>6</v>
      </c>
      <c r="I8" s="17">
        <f>IF('Step 1.2 Return Fan Power Data'!B8&gt;0,1,0)</f>
        <v>1</v>
      </c>
    </row>
    <row r="9" spans="1:9" x14ac:dyDescent="0.25">
      <c r="A9" s="58">
        <f>IF(ISBLANK('Step 2. Aggregate Data'!A9),"-",'Step 2. Aggregate Data'!A9)</f>
        <v>44631.666666666664</v>
      </c>
      <c r="B9" s="59">
        <f t="shared" si="0"/>
        <v>16</v>
      </c>
      <c r="C9" s="59">
        <f t="shared" si="1"/>
        <v>6</v>
      </c>
      <c r="D9" s="59">
        <f>IF('Step 1.1 Supply Fan Power Data'!B9&gt;0,1,0)</f>
        <v>1</v>
      </c>
      <c r="F9" s="60">
        <f>IF(ISBLANK('Step 2. Aggregate Data'!E9),"-",'Step 2. Aggregate Data'!E9)</f>
        <v>44631.666666666664</v>
      </c>
      <c r="G9" s="17">
        <f t="shared" si="2"/>
        <v>16</v>
      </c>
      <c r="H9" s="17">
        <f t="shared" si="3"/>
        <v>6</v>
      </c>
      <c r="I9" s="17">
        <f>IF('Step 1.2 Return Fan Power Data'!B9&gt;0,1,0)</f>
        <v>1</v>
      </c>
    </row>
    <row r="10" spans="1:9" x14ac:dyDescent="0.25">
      <c r="A10" s="58">
        <f>IF(ISBLANK('Step 2. Aggregate Data'!A10),"-",'Step 2. Aggregate Data'!A10)</f>
        <v>44631.708333333336</v>
      </c>
      <c r="B10" s="59">
        <f t="shared" si="0"/>
        <v>17</v>
      </c>
      <c r="C10" s="59">
        <f t="shared" si="1"/>
        <v>6</v>
      </c>
      <c r="D10" s="59">
        <f>IF('Step 1.1 Supply Fan Power Data'!B10&gt;0,1,0)</f>
        <v>1</v>
      </c>
      <c r="F10" s="60">
        <f>IF(ISBLANK('Step 2. Aggregate Data'!E10),"-",'Step 2. Aggregate Data'!E10)</f>
        <v>44631.708333333336</v>
      </c>
      <c r="G10" s="17">
        <f t="shared" si="2"/>
        <v>17</v>
      </c>
      <c r="H10" s="17">
        <f t="shared" si="3"/>
        <v>6</v>
      </c>
      <c r="I10" s="17">
        <f>IF('Step 1.2 Return Fan Power Data'!B10&gt;0,1,0)</f>
        <v>1</v>
      </c>
    </row>
    <row r="11" spans="1:9" x14ac:dyDescent="0.25">
      <c r="A11" s="58">
        <f>IF(ISBLANK('Step 2. Aggregate Data'!A11),"-",'Step 2. Aggregate Data'!A11)</f>
        <v>44631.75</v>
      </c>
      <c r="B11" s="59">
        <f t="shared" si="0"/>
        <v>18</v>
      </c>
      <c r="C11" s="59">
        <f t="shared" si="1"/>
        <v>6</v>
      </c>
      <c r="D11" s="59">
        <f>IF('Step 1.1 Supply Fan Power Data'!B11&gt;0,1,0)</f>
        <v>1</v>
      </c>
      <c r="F11" s="60">
        <f>IF(ISBLANK('Step 2. Aggregate Data'!E11),"-",'Step 2. Aggregate Data'!E11)</f>
        <v>44631.75</v>
      </c>
      <c r="G11" s="17">
        <f t="shared" si="2"/>
        <v>18</v>
      </c>
      <c r="H11" s="17">
        <f t="shared" si="3"/>
        <v>6</v>
      </c>
      <c r="I11" s="17">
        <f>IF('Step 1.2 Return Fan Power Data'!B11&gt;0,1,0)</f>
        <v>1</v>
      </c>
    </row>
    <row r="12" spans="1:9" x14ac:dyDescent="0.25">
      <c r="A12" s="58">
        <f>IF(ISBLANK('Step 2. Aggregate Data'!A12),"-",'Step 2. Aggregate Data'!A12)</f>
        <v>44631.791666666664</v>
      </c>
      <c r="B12" s="59">
        <f t="shared" si="0"/>
        <v>19</v>
      </c>
      <c r="C12" s="59">
        <f t="shared" si="1"/>
        <v>6</v>
      </c>
      <c r="D12" s="59">
        <f>IF('Step 1.1 Supply Fan Power Data'!B12&gt;0,1,0)</f>
        <v>1</v>
      </c>
      <c r="F12" s="60">
        <f>IF(ISBLANK('Step 2. Aggregate Data'!E12),"-",'Step 2. Aggregate Data'!E12)</f>
        <v>44631.791666666664</v>
      </c>
      <c r="G12" s="17">
        <f t="shared" si="2"/>
        <v>19</v>
      </c>
      <c r="H12" s="17">
        <f t="shared" si="3"/>
        <v>6</v>
      </c>
      <c r="I12" s="17">
        <f>IF('Step 1.2 Return Fan Power Data'!B12&gt;0,1,0)</f>
        <v>1</v>
      </c>
    </row>
    <row r="13" spans="1:9" x14ac:dyDescent="0.25">
      <c r="A13" s="58">
        <f>IF(ISBLANK('Step 2. Aggregate Data'!A13),"-",'Step 2. Aggregate Data'!A13)</f>
        <v>44631.833333333336</v>
      </c>
      <c r="B13" s="59">
        <f t="shared" si="0"/>
        <v>20</v>
      </c>
      <c r="C13" s="59">
        <f t="shared" si="1"/>
        <v>6</v>
      </c>
      <c r="D13" s="59">
        <f>IF('Step 1.1 Supply Fan Power Data'!B13&gt;0,1,0)</f>
        <v>1</v>
      </c>
      <c r="F13" s="60">
        <f>IF(ISBLANK('Step 2. Aggregate Data'!E13),"-",'Step 2. Aggregate Data'!E13)</f>
        <v>44631.833333333336</v>
      </c>
      <c r="G13" s="17">
        <f t="shared" si="2"/>
        <v>20</v>
      </c>
      <c r="H13" s="17">
        <f t="shared" si="3"/>
        <v>6</v>
      </c>
      <c r="I13" s="17">
        <f>IF('Step 1.2 Return Fan Power Data'!B13&gt;0,1,0)</f>
        <v>1</v>
      </c>
    </row>
    <row r="14" spans="1:9" x14ac:dyDescent="0.25">
      <c r="A14" s="58">
        <f>IF(ISBLANK('Step 2. Aggregate Data'!A14),"-",'Step 2. Aggregate Data'!A14)</f>
        <v>44631.875</v>
      </c>
      <c r="B14" s="59">
        <f t="shared" si="0"/>
        <v>21</v>
      </c>
      <c r="C14" s="59">
        <f t="shared" si="1"/>
        <v>6</v>
      </c>
      <c r="D14" s="59">
        <f>IF('Step 1.1 Supply Fan Power Data'!B14&gt;0,1,0)</f>
        <v>1</v>
      </c>
      <c r="F14" s="60">
        <f>IF(ISBLANK('Step 2. Aggregate Data'!E14),"-",'Step 2. Aggregate Data'!E14)</f>
        <v>44631.875</v>
      </c>
      <c r="G14" s="17">
        <f t="shared" si="2"/>
        <v>21</v>
      </c>
      <c r="H14" s="17">
        <f t="shared" si="3"/>
        <v>6</v>
      </c>
      <c r="I14" s="17">
        <f>IF('Step 1.2 Return Fan Power Data'!B14&gt;0,1,0)</f>
        <v>1</v>
      </c>
    </row>
    <row r="15" spans="1:9" x14ac:dyDescent="0.25">
      <c r="A15" s="58">
        <f>IF(ISBLANK('Step 2. Aggregate Data'!A15),"-",'Step 2. Aggregate Data'!A15)</f>
        <v>44631.916666666664</v>
      </c>
      <c r="B15" s="59">
        <f>HOUR(A15)</f>
        <v>22</v>
      </c>
      <c r="C15" s="59">
        <f t="shared" si="1"/>
        <v>6</v>
      </c>
      <c r="D15" s="59">
        <f>IF('Step 1.1 Supply Fan Power Data'!B15&gt;0,1,0)</f>
        <v>1</v>
      </c>
      <c r="F15" s="60">
        <f>IF(ISBLANK('Step 2. Aggregate Data'!E15),"-",'Step 2. Aggregate Data'!E15)</f>
        <v>44631.916666666664</v>
      </c>
      <c r="G15" s="17">
        <f t="shared" si="2"/>
        <v>22</v>
      </c>
      <c r="H15" s="17">
        <f t="shared" si="3"/>
        <v>6</v>
      </c>
      <c r="I15" s="17">
        <f>IF('Step 1.2 Return Fan Power Data'!B15&gt;0,1,0)</f>
        <v>1</v>
      </c>
    </row>
    <row r="16" spans="1:9" x14ac:dyDescent="0.25">
      <c r="A16" s="58">
        <f>IF(ISBLANK('Step 2. Aggregate Data'!A16),"-",'Step 2. Aggregate Data'!A16)</f>
        <v>44631.958333333336</v>
      </c>
      <c r="B16" s="59">
        <f t="shared" si="0"/>
        <v>23</v>
      </c>
      <c r="C16" s="59">
        <f t="shared" si="1"/>
        <v>6</v>
      </c>
      <c r="D16" s="59">
        <f>IF('Step 1.1 Supply Fan Power Data'!B16&gt;0,1,0)</f>
        <v>1</v>
      </c>
      <c r="F16" s="60">
        <f>IF(ISBLANK('Step 2. Aggregate Data'!E16),"-",'Step 2. Aggregate Data'!E16)</f>
        <v>44631.958333333336</v>
      </c>
      <c r="G16" s="17">
        <f t="shared" si="2"/>
        <v>23</v>
      </c>
      <c r="H16" s="17">
        <f t="shared" si="3"/>
        <v>6</v>
      </c>
      <c r="I16" s="17">
        <f>IF('Step 1.2 Return Fan Power Data'!B16&gt;0,1,0)</f>
        <v>1</v>
      </c>
    </row>
    <row r="17" spans="1:9" x14ac:dyDescent="0.25">
      <c r="A17" s="58">
        <f>IF(ISBLANK('Step 2. Aggregate Data'!A17),"-",'Step 2. Aggregate Data'!A17)</f>
        <v>44632</v>
      </c>
      <c r="B17" s="59">
        <f t="shared" si="0"/>
        <v>0</v>
      </c>
      <c r="C17" s="59">
        <f t="shared" si="1"/>
        <v>7</v>
      </c>
      <c r="D17" s="59">
        <f>IF('Step 1.1 Supply Fan Power Data'!B17&gt;0,1,0)</f>
        <v>1</v>
      </c>
      <c r="F17" s="60">
        <f>IF(ISBLANK('Step 2. Aggregate Data'!E17),"-",'Step 2. Aggregate Data'!E17)</f>
        <v>44632</v>
      </c>
      <c r="G17" s="17">
        <f t="shared" si="2"/>
        <v>0</v>
      </c>
      <c r="H17" s="17">
        <f t="shared" si="3"/>
        <v>7</v>
      </c>
      <c r="I17" s="17">
        <f>IF('Step 1.2 Return Fan Power Data'!B17&gt;0,1,0)</f>
        <v>1</v>
      </c>
    </row>
    <row r="18" spans="1:9" x14ac:dyDescent="0.25">
      <c r="A18" s="58">
        <f>IF(ISBLANK('Step 2. Aggregate Data'!A18),"-",'Step 2. Aggregate Data'!A18)</f>
        <v>44632.041666666664</v>
      </c>
      <c r="B18" s="59">
        <f t="shared" si="0"/>
        <v>1</v>
      </c>
      <c r="C18" s="59">
        <f t="shared" si="1"/>
        <v>7</v>
      </c>
      <c r="D18" s="59">
        <f>IF('Step 1.1 Supply Fan Power Data'!B18&gt;0,1,0)</f>
        <v>1</v>
      </c>
      <c r="F18" s="60">
        <f>IF(ISBLANK('Step 2. Aggregate Data'!E18),"-",'Step 2. Aggregate Data'!E18)</f>
        <v>44632.041666666664</v>
      </c>
      <c r="G18" s="17">
        <f t="shared" si="2"/>
        <v>1</v>
      </c>
      <c r="H18" s="17">
        <f t="shared" si="3"/>
        <v>7</v>
      </c>
      <c r="I18" s="17">
        <f>IF('Step 1.2 Return Fan Power Data'!B18&gt;0,1,0)</f>
        <v>1</v>
      </c>
    </row>
    <row r="19" spans="1:9" x14ac:dyDescent="0.25">
      <c r="A19" s="58">
        <f>IF(ISBLANK('Step 2. Aggregate Data'!A19),"-",'Step 2. Aggregate Data'!A19)</f>
        <v>44632.083333333336</v>
      </c>
      <c r="B19" s="59">
        <f t="shared" si="0"/>
        <v>2</v>
      </c>
      <c r="C19" s="59">
        <f t="shared" si="1"/>
        <v>7</v>
      </c>
      <c r="D19" s="59">
        <f>IF('Step 1.1 Supply Fan Power Data'!B19&gt;0,1,0)</f>
        <v>1</v>
      </c>
      <c r="F19" s="60">
        <f>IF(ISBLANK('Step 2. Aggregate Data'!E19),"-",'Step 2. Aggregate Data'!E19)</f>
        <v>44632.083333333336</v>
      </c>
      <c r="G19" s="17">
        <f t="shared" si="2"/>
        <v>2</v>
      </c>
      <c r="H19" s="17">
        <f t="shared" si="3"/>
        <v>7</v>
      </c>
      <c r="I19" s="17">
        <f>IF('Step 1.2 Return Fan Power Data'!B19&gt;0,1,0)</f>
        <v>1</v>
      </c>
    </row>
    <row r="20" spans="1:9" x14ac:dyDescent="0.25">
      <c r="A20" s="58">
        <f>IF(ISBLANK('Step 2. Aggregate Data'!A20),"-",'Step 2. Aggregate Data'!A20)</f>
        <v>44632.125</v>
      </c>
      <c r="B20" s="59">
        <f t="shared" si="0"/>
        <v>3</v>
      </c>
      <c r="C20" s="59">
        <f t="shared" si="1"/>
        <v>7</v>
      </c>
      <c r="D20" s="59">
        <f>IF('Step 1.1 Supply Fan Power Data'!B20&gt;0,1,0)</f>
        <v>1</v>
      </c>
      <c r="F20" s="60">
        <f>IF(ISBLANK('Step 2. Aggregate Data'!E20),"-",'Step 2. Aggregate Data'!E20)</f>
        <v>44632.125</v>
      </c>
      <c r="G20" s="17">
        <f t="shared" si="2"/>
        <v>3</v>
      </c>
      <c r="H20" s="17">
        <f t="shared" si="3"/>
        <v>7</v>
      </c>
      <c r="I20" s="17">
        <f>IF('Step 1.2 Return Fan Power Data'!B20&gt;0,1,0)</f>
        <v>1</v>
      </c>
    </row>
    <row r="21" spans="1:9" x14ac:dyDescent="0.25">
      <c r="A21" s="58">
        <f>IF(ISBLANK('Step 2. Aggregate Data'!A21),"-",'Step 2. Aggregate Data'!A21)</f>
        <v>44632.166666666664</v>
      </c>
      <c r="B21" s="59">
        <f t="shared" si="0"/>
        <v>4</v>
      </c>
      <c r="C21" s="59">
        <f t="shared" si="1"/>
        <v>7</v>
      </c>
      <c r="D21" s="59">
        <f>IF('Step 1.1 Supply Fan Power Data'!B21&gt;0,1,0)</f>
        <v>1</v>
      </c>
      <c r="F21" s="60">
        <f>IF(ISBLANK('Step 2. Aggregate Data'!E21),"-",'Step 2. Aggregate Data'!E21)</f>
        <v>44632.166666666664</v>
      </c>
      <c r="G21" s="17">
        <f t="shared" si="2"/>
        <v>4</v>
      </c>
      <c r="H21" s="17">
        <f t="shared" si="3"/>
        <v>7</v>
      </c>
      <c r="I21" s="17">
        <f>IF('Step 1.2 Return Fan Power Data'!B21&gt;0,1,0)</f>
        <v>1</v>
      </c>
    </row>
    <row r="22" spans="1:9" x14ac:dyDescent="0.25">
      <c r="A22" s="58">
        <f>IF(ISBLANK('Step 2. Aggregate Data'!A22),"-",'Step 2. Aggregate Data'!A22)</f>
        <v>44632.208333333336</v>
      </c>
      <c r="B22" s="59">
        <f t="shared" si="0"/>
        <v>5</v>
      </c>
      <c r="C22" s="59">
        <f t="shared" si="1"/>
        <v>7</v>
      </c>
      <c r="D22" s="59">
        <f>IF('Step 1.1 Supply Fan Power Data'!B22&gt;0,1,0)</f>
        <v>1</v>
      </c>
      <c r="F22" s="60">
        <f>IF(ISBLANK('Step 2. Aggregate Data'!E22),"-",'Step 2. Aggregate Data'!E22)</f>
        <v>44632.208333333336</v>
      </c>
      <c r="G22" s="17">
        <f t="shared" si="2"/>
        <v>5</v>
      </c>
      <c r="H22" s="17">
        <f t="shared" si="3"/>
        <v>7</v>
      </c>
      <c r="I22" s="17">
        <f>IF('Step 1.2 Return Fan Power Data'!B22&gt;0,1,0)</f>
        <v>1</v>
      </c>
    </row>
    <row r="23" spans="1:9" x14ac:dyDescent="0.25">
      <c r="A23" s="58">
        <f>IF(ISBLANK('Step 2. Aggregate Data'!A23),"-",'Step 2. Aggregate Data'!A23)</f>
        <v>44632.25</v>
      </c>
      <c r="B23" s="59">
        <f t="shared" si="0"/>
        <v>6</v>
      </c>
      <c r="C23" s="59">
        <f t="shared" si="1"/>
        <v>7</v>
      </c>
      <c r="D23" s="59">
        <f>IF('Step 1.1 Supply Fan Power Data'!B23&gt;0,1,0)</f>
        <v>1</v>
      </c>
      <c r="F23" s="60">
        <f>IF(ISBLANK('Step 2. Aggregate Data'!E23),"-",'Step 2. Aggregate Data'!E23)</f>
        <v>44632.25</v>
      </c>
      <c r="G23" s="17">
        <f t="shared" si="2"/>
        <v>6</v>
      </c>
      <c r="H23" s="17">
        <f t="shared" si="3"/>
        <v>7</v>
      </c>
      <c r="I23" s="17">
        <f>IF('Step 1.2 Return Fan Power Data'!B23&gt;0,1,0)</f>
        <v>1</v>
      </c>
    </row>
    <row r="24" spans="1:9" x14ac:dyDescent="0.25">
      <c r="A24" s="58">
        <f>IF(ISBLANK('Step 2. Aggregate Data'!A24),"-",'Step 2. Aggregate Data'!A24)</f>
        <v>44632.291666666664</v>
      </c>
      <c r="B24" s="59">
        <f t="shared" si="0"/>
        <v>7</v>
      </c>
      <c r="C24" s="59">
        <f t="shared" si="1"/>
        <v>7</v>
      </c>
      <c r="D24" s="59">
        <f>IF('Step 1.1 Supply Fan Power Data'!B24&gt;0,1,0)</f>
        <v>1</v>
      </c>
      <c r="F24" s="60">
        <f>IF(ISBLANK('Step 2. Aggregate Data'!E24),"-",'Step 2. Aggregate Data'!E24)</f>
        <v>44632.291666666664</v>
      </c>
      <c r="G24" s="17">
        <f t="shared" si="2"/>
        <v>7</v>
      </c>
      <c r="H24" s="17">
        <f t="shared" si="3"/>
        <v>7</v>
      </c>
      <c r="I24" s="17">
        <f>IF('Step 1.2 Return Fan Power Data'!B24&gt;0,1,0)</f>
        <v>1</v>
      </c>
    </row>
    <row r="25" spans="1:9" x14ac:dyDescent="0.25">
      <c r="A25" s="58">
        <f>IF(ISBLANK('Step 2. Aggregate Data'!A25),"-",'Step 2. Aggregate Data'!A25)</f>
        <v>44632.333333333336</v>
      </c>
      <c r="B25" s="59">
        <f t="shared" si="0"/>
        <v>8</v>
      </c>
      <c r="C25" s="59">
        <f t="shared" si="1"/>
        <v>7</v>
      </c>
      <c r="D25" s="59">
        <f>IF('Step 1.1 Supply Fan Power Data'!B25&gt;0,1,0)</f>
        <v>1</v>
      </c>
      <c r="F25" s="60">
        <f>IF(ISBLANK('Step 2. Aggregate Data'!E25),"-",'Step 2. Aggregate Data'!E25)</f>
        <v>44632.333333333336</v>
      </c>
      <c r="G25" s="17">
        <f t="shared" si="2"/>
        <v>8</v>
      </c>
      <c r="H25" s="17">
        <f t="shared" si="3"/>
        <v>7</v>
      </c>
      <c r="I25" s="17">
        <f>IF('Step 1.2 Return Fan Power Data'!B25&gt;0,1,0)</f>
        <v>1</v>
      </c>
    </row>
    <row r="26" spans="1:9" x14ac:dyDescent="0.25">
      <c r="A26" s="58">
        <f>IF(ISBLANK('Step 2. Aggregate Data'!A26),"-",'Step 2. Aggregate Data'!A26)</f>
        <v>44632.375</v>
      </c>
      <c r="B26" s="59">
        <f t="shared" si="0"/>
        <v>9</v>
      </c>
      <c r="C26" s="59">
        <f t="shared" si="1"/>
        <v>7</v>
      </c>
      <c r="D26" s="59">
        <f>IF('Step 1.1 Supply Fan Power Data'!B26&gt;0,1,0)</f>
        <v>1</v>
      </c>
      <c r="F26" s="60">
        <f>IF(ISBLANK('Step 2. Aggregate Data'!E26),"-",'Step 2. Aggregate Data'!E26)</f>
        <v>44632.375</v>
      </c>
      <c r="G26" s="17">
        <f t="shared" si="2"/>
        <v>9</v>
      </c>
      <c r="H26" s="17">
        <f t="shared" si="3"/>
        <v>7</v>
      </c>
      <c r="I26" s="17">
        <f>IF('Step 1.2 Return Fan Power Data'!B26&gt;0,1,0)</f>
        <v>1</v>
      </c>
    </row>
    <row r="27" spans="1:9" x14ac:dyDescent="0.25">
      <c r="A27" s="58">
        <f>IF(ISBLANK('Step 2. Aggregate Data'!A27),"-",'Step 2. Aggregate Data'!A27)</f>
        <v>44632.416666666664</v>
      </c>
      <c r="B27" s="59">
        <f t="shared" si="0"/>
        <v>10</v>
      </c>
      <c r="C27" s="59">
        <f t="shared" si="1"/>
        <v>7</v>
      </c>
      <c r="D27" s="59">
        <f>IF('Step 1.1 Supply Fan Power Data'!B27&gt;0,1,0)</f>
        <v>1</v>
      </c>
      <c r="F27" s="60">
        <f>IF(ISBLANK('Step 2. Aggregate Data'!E27),"-",'Step 2. Aggregate Data'!E27)</f>
        <v>44632.416666666664</v>
      </c>
      <c r="G27" s="17">
        <f t="shared" si="2"/>
        <v>10</v>
      </c>
      <c r="H27" s="17">
        <f t="shared" si="3"/>
        <v>7</v>
      </c>
      <c r="I27" s="17">
        <f>IF('Step 1.2 Return Fan Power Data'!B27&gt;0,1,0)</f>
        <v>1</v>
      </c>
    </row>
    <row r="28" spans="1:9" x14ac:dyDescent="0.25">
      <c r="A28" s="58">
        <f>IF(ISBLANK('Step 2. Aggregate Data'!A28),"-",'Step 2. Aggregate Data'!A28)</f>
        <v>44632.458333333336</v>
      </c>
      <c r="B28" s="59">
        <f t="shared" si="0"/>
        <v>11</v>
      </c>
      <c r="C28" s="59">
        <f t="shared" si="1"/>
        <v>7</v>
      </c>
      <c r="D28" s="59">
        <f>IF('Step 1.1 Supply Fan Power Data'!B28&gt;0,1,0)</f>
        <v>1</v>
      </c>
      <c r="F28" s="60">
        <f>IF(ISBLANK('Step 2. Aggregate Data'!E28),"-",'Step 2. Aggregate Data'!E28)</f>
        <v>44632.458333333336</v>
      </c>
      <c r="G28" s="17">
        <f t="shared" si="2"/>
        <v>11</v>
      </c>
      <c r="H28" s="17">
        <f t="shared" si="3"/>
        <v>7</v>
      </c>
      <c r="I28" s="17">
        <f>IF('Step 1.2 Return Fan Power Data'!B28&gt;0,1,0)</f>
        <v>1</v>
      </c>
    </row>
    <row r="29" spans="1:9" x14ac:dyDescent="0.25">
      <c r="A29" s="58">
        <f>IF(ISBLANK('Step 2. Aggregate Data'!A29),"-",'Step 2. Aggregate Data'!A29)</f>
        <v>44632.5</v>
      </c>
      <c r="B29" s="59">
        <f t="shared" si="0"/>
        <v>12</v>
      </c>
      <c r="C29" s="59">
        <f t="shared" si="1"/>
        <v>7</v>
      </c>
      <c r="D29" s="59">
        <f>IF('Step 1.1 Supply Fan Power Data'!B29&gt;0,1,0)</f>
        <v>1</v>
      </c>
      <c r="F29" s="60">
        <f>IF(ISBLANK('Step 2. Aggregate Data'!E29),"-",'Step 2. Aggregate Data'!E29)</f>
        <v>44632.5</v>
      </c>
      <c r="G29" s="17">
        <f t="shared" si="2"/>
        <v>12</v>
      </c>
      <c r="H29" s="17">
        <f t="shared" si="3"/>
        <v>7</v>
      </c>
      <c r="I29" s="17">
        <f>IF('Step 1.2 Return Fan Power Data'!B29&gt;0,1,0)</f>
        <v>1</v>
      </c>
    </row>
    <row r="30" spans="1:9" x14ac:dyDescent="0.25">
      <c r="A30" s="58">
        <f>IF(ISBLANK('Step 2. Aggregate Data'!A30),"-",'Step 2. Aggregate Data'!A30)</f>
        <v>44632.541666666664</v>
      </c>
      <c r="B30" s="59">
        <f t="shared" si="0"/>
        <v>13</v>
      </c>
      <c r="C30" s="59">
        <f t="shared" si="1"/>
        <v>7</v>
      </c>
      <c r="D30" s="59">
        <f>IF('Step 1.1 Supply Fan Power Data'!B30&gt;0,1,0)</f>
        <v>1</v>
      </c>
      <c r="F30" s="60">
        <f>IF(ISBLANK('Step 2. Aggregate Data'!E30),"-",'Step 2. Aggregate Data'!E30)</f>
        <v>44632.541666666664</v>
      </c>
      <c r="G30" s="17">
        <f t="shared" si="2"/>
        <v>13</v>
      </c>
      <c r="H30" s="17">
        <f t="shared" si="3"/>
        <v>7</v>
      </c>
      <c r="I30" s="17">
        <f>IF('Step 1.2 Return Fan Power Data'!B30&gt;0,1,0)</f>
        <v>1</v>
      </c>
    </row>
    <row r="31" spans="1:9" x14ac:dyDescent="0.25">
      <c r="A31" s="58">
        <f>IF(ISBLANK('Step 2. Aggregate Data'!A31),"-",'Step 2. Aggregate Data'!A31)</f>
        <v>44632.583333333336</v>
      </c>
      <c r="B31" s="59">
        <f t="shared" si="0"/>
        <v>14</v>
      </c>
      <c r="C31" s="59">
        <f t="shared" si="1"/>
        <v>7</v>
      </c>
      <c r="D31" s="59">
        <f>IF('Step 1.1 Supply Fan Power Data'!B31&gt;0,1,0)</f>
        <v>1</v>
      </c>
      <c r="F31" s="60">
        <f>IF(ISBLANK('Step 2. Aggregate Data'!E31),"-",'Step 2. Aggregate Data'!E31)</f>
        <v>44632.583333333336</v>
      </c>
      <c r="G31" s="17">
        <f t="shared" si="2"/>
        <v>14</v>
      </c>
      <c r="H31" s="17">
        <f t="shared" si="3"/>
        <v>7</v>
      </c>
      <c r="I31" s="17">
        <f>IF('Step 1.2 Return Fan Power Data'!B31&gt;0,1,0)</f>
        <v>1</v>
      </c>
    </row>
    <row r="32" spans="1:9" x14ac:dyDescent="0.25">
      <c r="A32" s="58">
        <f>IF(ISBLANK('Step 2. Aggregate Data'!A32),"-",'Step 2. Aggregate Data'!A32)</f>
        <v>44632.625</v>
      </c>
      <c r="B32" s="59">
        <f t="shared" si="0"/>
        <v>15</v>
      </c>
      <c r="C32" s="59">
        <f t="shared" si="1"/>
        <v>7</v>
      </c>
      <c r="D32" s="59">
        <f>IF('Step 1.1 Supply Fan Power Data'!B32&gt;0,1,0)</f>
        <v>1</v>
      </c>
      <c r="F32" s="60">
        <f>IF(ISBLANK('Step 2. Aggregate Data'!E32),"-",'Step 2. Aggregate Data'!E32)</f>
        <v>44632.625</v>
      </c>
      <c r="G32" s="17">
        <f t="shared" si="2"/>
        <v>15</v>
      </c>
      <c r="H32" s="17">
        <f t="shared" si="3"/>
        <v>7</v>
      </c>
      <c r="I32" s="17">
        <f>IF('Step 1.2 Return Fan Power Data'!B32&gt;0,1,0)</f>
        <v>1</v>
      </c>
    </row>
    <row r="33" spans="1:9" x14ac:dyDescent="0.25">
      <c r="A33" s="58">
        <f>IF(ISBLANK('Step 2. Aggregate Data'!A33),"-",'Step 2. Aggregate Data'!A33)</f>
        <v>44632.666666666664</v>
      </c>
      <c r="B33" s="59">
        <f t="shared" si="0"/>
        <v>16</v>
      </c>
      <c r="C33" s="59">
        <f t="shared" si="1"/>
        <v>7</v>
      </c>
      <c r="D33" s="59">
        <f>IF('Step 1.1 Supply Fan Power Data'!B33&gt;0,1,0)</f>
        <v>1</v>
      </c>
      <c r="F33" s="60">
        <f>IF(ISBLANK('Step 2. Aggregate Data'!E33),"-",'Step 2. Aggregate Data'!E33)</f>
        <v>44632.666666666664</v>
      </c>
      <c r="G33" s="17">
        <f t="shared" si="2"/>
        <v>16</v>
      </c>
      <c r="H33" s="17">
        <f t="shared" si="3"/>
        <v>7</v>
      </c>
      <c r="I33" s="17">
        <f>IF('Step 1.2 Return Fan Power Data'!B33&gt;0,1,0)</f>
        <v>1</v>
      </c>
    </row>
    <row r="34" spans="1:9" x14ac:dyDescent="0.25">
      <c r="A34" s="58">
        <f>IF(ISBLANK('Step 2. Aggregate Data'!A34),"-",'Step 2. Aggregate Data'!A34)</f>
        <v>44632.708333333336</v>
      </c>
      <c r="B34" s="59">
        <f t="shared" si="0"/>
        <v>17</v>
      </c>
      <c r="C34" s="59">
        <f t="shared" si="1"/>
        <v>7</v>
      </c>
      <c r="D34" s="59">
        <f>IF('Step 1.1 Supply Fan Power Data'!B34&gt;0,1,0)</f>
        <v>1</v>
      </c>
      <c r="F34" s="60">
        <f>IF(ISBLANK('Step 2. Aggregate Data'!E34),"-",'Step 2. Aggregate Data'!E34)</f>
        <v>44632.708333333336</v>
      </c>
      <c r="G34" s="17">
        <f t="shared" si="2"/>
        <v>17</v>
      </c>
      <c r="H34" s="17">
        <f t="shared" si="3"/>
        <v>7</v>
      </c>
      <c r="I34" s="17">
        <f>IF('Step 1.2 Return Fan Power Data'!B34&gt;0,1,0)</f>
        <v>1</v>
      </c>
    </row>
    <row r="35" spans="1:9" x14ac:dyDescent="0.25">
      <c r="A35" s="58">
        <f>IF(ISBLANK('Step 2. Aggregate Data'!A35),"-",'Step 2. Aggregate Data'!A35)</f>
        <v>44632.75</v>
      </c>
      <c r="B35" s="59">
        <f t="shared" si="0"/>
        <v>18</v>
      </c>
      <c r="C35" s="59">
        <f t="shared" si="1"/>
        <v>7</v>
      </c>
      <c r="D35" s="59">
        <f>IF('Step 1.1 Supply Fan Power Data'!B35&gt;0,1,0)</f>
        <v>1</v>
      </c>
      <c r="F35" s="60">
        <f>IF(ISBLANK('Step 2. Aggregate Data'!E35),"-",'Step 2. Aggregate Data'!E35)</f>
        <v>44632.75</v>
      </c>
      <c r="G35" s="17">
        <f t="shared" si="2"/>
        <v>18</v>
      </c>
      <c r="H35" s="17">
        <f t="shared" si="3"/>
        <v>7</v>
      </c>
      <c r="I35" s="17">
        <f>IF('Step 1.2 Return Fan Power Data'!B35&gt;0,1,0)</f>
        <v>1</v>
      </c>
    </row>
    <row r="36" spans="1:9" x14ac:dyDescent="0.25">
      <c r="A36" s="58">
        <f>IF(ISBLANK('Step 2. Aggregate Data'!A36),"-",'Step 2. Aggregate Data'!A36)</f>
        <v>44632.791666666664</v>
      </c>
      <c r="B36" s="59">
        <f t="shared" si="0"/>
        <v>19</v>
      </c>
      <c r="C36" s="59">
        <f t="shared" si="1"/>
        <v>7</v>
      </c>
      <c r="D36" s="59">
        <f>IF('Step 1.1 Supply Fan Power Data'!B36&gt;0,1,0)</f>
        <v>1</v>
      </c>
      <c r="F36" s="60">
        <f>IF(ISBLANK('Step 2. Aggregate Data'!E36),"-",'Step 2. Aggregate Data'!E36)</f>
        <v>44632.791666666664</v>
      </c>
      <c r="G36" s="17">
        <f t="shared" si="2"/>
        <v>19</v>
      </c>
      <c r="H36" s="17">
        <f t="shared" si="3"/>
        <v>7</v>
      </c>
      <c r="I36" s="17">
        <f>IF('Step 1.2 Return Fan Power Data'!B36&gt;0,1,0)</f>
        <v>1</v>
      </c>
    </row>
    <row r="37" spans="1:9" x14ac:dyDescent="0.25">
      <c r="A37" s="58">
        <f>IF(ISBLANK('Step 2. Aggregate Data'!A37),"-",'Step 2. Aggregate Data'!A37)</f>
        <v>44632.833333333336</v>
      </c>
      <c r="B37" s="59">
        <f t="shared" si="0"/>
        <v>20</v>
      </c>
      <c r="C37" s="59">
        <f t="shared" si="1"/>
        <v>7</v>
      </c>
      <c r="D37" s="59">
        <f>IF('Step 1.1 Supply Fan Power Data'!B37&gt;0,1,0)</f>
        <v>1</v>
      </c>
      <c r="F37" s="60">
        <f>IF(ISBLANK('Step 2. Aggregate Data'!E37),"-",'Step 2. Aggregate Data'!E37)</f>
        <v>44632.833333333336</v>
      </c>
      <c r="G37" s="17">
        <f t="shared" si="2"/>
        <v>20</v>
      </c>
      <c r="H37" s="17">
        <f t="shared" si="3"/>
        <v>7</v>
      </c>
      <c r="I37" s="17">
        <f>IF('Step 1.2 Return Fan Power Data'!B37&gt;0,1,0)</f>
        <v>1</v>
      </c>
    </row>
    <row r="38" spans="1:9" x14ac:dyDescent="0.25">
      <c r="A38" s="58">
        <f>IF(ISBLANK('Step 2. Aggregate Data'!A38),"-",'Step 2. Aggregate Data'!A38)</f>
        <v>44632.875</v>
      </c>
      <c r="B38" s="59">
        <f t="shared" si="0"/>
        <v>21</v>
      </c>
      <c r="C38" s="59">
        <f t="shared" si="1"/>
        <v>7</v>
      </c>
      <c r="D38" s="59">
        <f>IF('Step 1.1 Supply Fan Power Data'!B38&gt;0,1,0)</f>
        <v>1</v>
      </c>
      <c r="F38" s="60">
        <f>IF(ISBLANK('Step 2. Aggregate Data'!E38),"-",'Step 2. Aggregate Data'!E38)</f>
        <v>44632.875</v>
      </c>
      <c r="G38" s="17">
        <f t="shared" si="2"/>
        <v>21</v>
      </c>
      <c r="H38" s="17">
        <f t="shared" si="3"/>
        <v>7</v>
      </c>
      <c r="I38" s="17">
        <f>IF('Step 1.2 Return Fan Power Data'!B38&gt;0,1,0)</f>
        <v>1</v>
      </c>
    </row>
    <row r="39" spans="1:9" x14ac:dyDescent="0.25">
      <c r="A39" s="58">
        <f>IF(ISBLANK('Step 2. Aggregate Data'!A39),"-",'Step 2. Aggregate Data'!A39)</f>
        <v>44632.916666666664</v>
      </c>
      <c r="B39" s="59">
        <f t="shared" si="0"/>
        <v>22</v>
      </c>
      <c r="C39" s="59">
        <f t="shared" si="1"/>
        <v>7</v>
      </c>
      <c r="D39" s="59">
        <f>IF('Step 1.1 Supply Fan Power Data'!B39&gt;0,1,0)</f>
        <v>1</v>
      </c>
      <c r="F39" s="60">
        <f>IF(ISBLANK('Step 2. Aggregate Data'!E39),"-",'Step 2. Aggregate Data'!E39)</f>
        <v>44632.916666666664</v>
      </c>
      <c r="G39" s="17">
        <f t="shared" si="2"/>
        <v>22</v>
      </c>
      <c r="H39" s="17">
        <f t="shared" si="3"/>
        <v>7</v>
      </c>
      <c r="I39" s="17">
        <f>IF('Step 1.2 Return Fan Power Data'!B39&gt;0,1,0)</f>
        <v>1</v>
      </c>
    </row>
    <row r="40" spans="1:9" x14ac:dyDescent="0.25">
      <c r="A40" s="58">
        <f>IF(ISBLANK('Step 2. Aggregate Data'!A40),"-",'Step 2. Aggregate Data'!A40)</f>
        <v>44632.958333333336</v>
      </c>
      <c r="B40" s="59">
        <f t="shared" si="0"/>
        <v>23</v>
      </c>
      <c r="C40" s="59">
        <f t="shared" si="1"/>
        <v>7</v>
      </c>
      <c r="D40" s="59">
        <f>IF('Step 1.1 Supply Fan Power Data'!B40&gt;0,1,0)</f>
        <v>1</v>
      </c>
      <c r="F40" s="60">
        <f>IF(ISBLANK('Step 2. Aggregate Data'!E40),"-",'Step 2. Aggregate Data'!E40)</f>
        <v>44632.958333333336</v>
      </c>
      <c r="G40" s="17">
        <f t="shared" si="2"/>
        <v>23</v>
      </c>
      <c r="H40" s="17">
        <f t="shared" si="3"/>
        <v>7</v>
      </c>
      <c r="I40" s="17">
        <f>IF('Step 1.2 Return Fan Power Data'!B40&gt;0,1,0)</f>
        <v>1</v>
      </c>
    </row>
    <row r="41" spans="1:9" x14ac:dyDescent="0.25">
      <c r="A41" s="58">
        <f>IF(ISBLANK('Step 2. Aggregate Data'!A41),"-",'Step 2. Aggregate Data'!A41)</f>
        <v>44633</v>
      </c>
      <c r="B41" s="59">
        <f t="shared" si="0"/>
        <v>0</v>
      </c>
      <c r="C41" s="59">
        <f t="shared" si="1"/>
        <v>1</v>
      </c>
      <c r="D41" s="59">
        <f>IF('Step 1.1 Supply Fan Power Data'!B41&gt;0,1,0)</f>
        <v>1</v>
      </c>
      <c r="F41" s="60">
        <f>IF(ISBLANK('Step 2. Aggregate Data'!E41),"-",'Step 2. Aggregate Data'!E41)</f>
        <v>44633</v>
      </c>
      <c r="G41" s="17">
        <f t="shared" si="2"/>
        <v>0</v>
      </c>
      <c r="H41" s="17">
        <f t="shared" si="3"/>
        <v>1</v>
      </c>
      <c r="I41" s="17">
        <f>IF('Step 1.2 Return Fan Power Data'!B41&gt;0,1,0)</f>
        <v>1</v>
      </c>
    </row>
    <row r="42" spans="1:9" x14ac:dyDescent="0.25">
      <c r="A42" s="58">
        <f>IF(ISBLANK('Step 2. Aggregate Data'!A42),"-",'Step 2. Aggregate Data'!A42)</f>
        <v>44633.041666666664</v>
      </c>
      <c r="B42" s="59">
        <f t="shared" si="0"/>
        <v>1</v>
      </c>
      <c r="C42" s="59">
        <f t="shared" si="1"/>
        <v>1</v>
      </c>
      <c r="D42" s="59">
        <f>IF('Step 1.1 Supply Fan Power Data'!B42&gt;0,1,0)</f>
        <v>1</v>
      </c>
      <c r="F42" s="60">
        <f>IF(ISBLANK('Step 2. Aggregate Data'!E42),"-",'Step 2. Aggregate Data'!E42)</f>
        <v>44633.041666666664</v>
      </c>
      <c r="G42" s="17">
        <f t="shared" si="2"/>
        <v>1</v>
      </c>
      <c r="H42" s="17">
        <f t="shared" si="3"/>
        <v>1</v>
      </c>
      <c r="I42" s="17">
        <f>IF('Step 1.2 Return Fan Power Data'!B42&gt;0,1,0)</f>
        <v>1</v>
      </c>
    </row>
    <row r="43" spans="1:9" x14ac:dyDescent="0.25">
      <c r="A43" s="58">
        <f>IF(ISBLANK('Step 2. Aggregate Data'!A43),"-",'Step 2. Aggregate Data'!A43)</f>
        <v>44633.083333333336</v>
      </c>
      <c r="B43" s="59">
        <f t="shared" si="0"/>
        <v>2</v>
      </c>
      <c r="C43" s="59">
        <f t="shared" si="1"/>
        <v>1</v>
      </c>
      <c r="D43" s="59">
        <f>IF('Step 1.1 Supply Fan Power Data'!B43&gt;0,1,0)</f>
        <v>1</v>
      </c>
      <c r="F43" s="60">
        <f>IF(ISBLANK('Step 2. Aggregate Data'!E43),"-",'Step 2. Aggregate Data'!E43)</f>
        <v>44633.083333333336</v>
      </c>
      <c r="G43" s="17">
        <f t="shared" si="2"/>
        <v>2</v>
      </c>
      <c r="H43" s="17">
        <f t="shared" si="3"/>
        <v>1</v>
      </c>
      <c r="I43" s="17">
        <f>IF('Step 1.2 Return Fan Power Data'!B43&gt;0,1,0)</f>
        <v>1</v>
      </c>
    </row>
    <row r="44" spans="1:9" x14ac:dyDescent="0.25">
      <c r="A44" s="58">
        <f>IF(ISBLANK('Step 2. Aggregate Data'!A44),"-",'Step 2. Aggregate Data'!A44)</f>
        <v>44633.125</v>
      </c>
      <c r="B44" s="59">
        <f t="shared" si="0"/>
        <v>3</v>
      </c>
      <c r="C44" s="59">
        <f t="shared" si="1"/>
        <v>1</v>
      </c>
      <c r="D44" s="59">
        <f>IF('Step 1.1 Supply Fan Power Data'!B44&gt;0,1,0)</f>
        <v>1</v>
      </c>
      <c r="F44" s="60">
        <f>IF(ISBLANK('Step 2. Aggregate Data'!E44),"-",'Step 2. Aggregate Data'!E44)</f>
        <v>44633.125</v>
      </c>
      <c r="G44" s="17">
        <f t="shared" si="2"/>
        <v>3</v>
      </c>
      <c r="H44" s="17">
        <f t="shared" si="3"/>
        <v>1</v>
      </c>
      <c r="I44" s="17">
        <f>IF('Step 1.2 Return Fan Power Data'!B44&gt;0,1,0)</f>
        <v>1</v>
      </c>
    </row>
    <row r="45" spans="1:9" x14ac:dyDescent="0.25">
      <c r="A45" s="58">
        <f>IF(ISBLANK('Step 2. Aggregate Data'!A45),"-",'Step 2. Aggregate Data'!A45)</f>
        <v>44633.166666666664</v>
      </c>
      <c r="B45" s="59">
        <f t="shared" si="0"/>
        <v>4</v>
      </c>
      <c r="C45" s="59">
        <f t="shared" si="1"/>
        <v>1</v>
      </c>
      <c r="D45" s="59">
        <f>IF('Step 1.1 Supply Fan Power Data'!B45&gt;0,1,0)</f>
        <v>1</v>
      </c>
      <c r="F45" s="60">
        <f>IF(ISBLANK('Step 2. Aggregate Data'!E45),"-",'Step 2. Aggregate Data'!E45)</f>
        <v>44633.166666666664</v>
      </c>
      <c r="G45" s="17">
        <f t="shared" si="2"/>
        <v>4</v>
      </c>
      <c r="H45" s="17">
        <f t="shared" si="3"/>
        <v>1</v>
      </c>
      <c r="I45" s="17">
        <f>IF('Step 1.2 Return Fan Power Data'!B45&gt;0,1,0)</f>
        <v>1</v>
      </c>
    </row>
    <row r="46" spans="1:9" x14ac:dyDescent="0.25">
      <c r="A46" s="58">
        <f>IF(ISBLANK('Step 2. Aggregate Data'!A46),"-",'Step 2. Aggregate Data'!A46)</f>
        <v>44633.208333333336</v>
      </c>
      <c r="B46" s="59">
        <f t="shared" si="0"/>
        <v>5</v>
      </c>
      <c r="C46" s="59">
        <f t="shared" si="1"/>
        <v>1</v>
      </c>
      <c r="D46" s="59">
        <f>IF('Step 1.1 Supply Fan Power Data'!B46&gt;0,1,0)</f>
        <v>1</v>
      </c>
      <c r="F46" s="60">
        <f>IF(ISBLANK('Step 2. Aggregate Data'!E46),"-",'Step 2. Aggregate Data'!E46)</f>
        <v>44633.208333333336</v>
      </c>
      <c r="G46" s="17">
        <f t="shared" si="2"/>
        <v>5</v>
      </c>
      <c r="H46" s="17">
        <f t="shared" si="3"/>
        <v>1</v>
      </c>
      <c r="I46" s="17">
        <f>IF('Step 1.2 Return Fan Power Data'!B46&gt;0,1,0)</f>
        <v>1</v>
      </c>
    </row>
    <row r="47" spans="1:9" x14ac:dyDescent="0.25">
      <c r="A47" s="58">
        <f>IF(ISBLANK('Step 2. Aggregate Data'!A47),"-",'Step 2. Aggregate Data'!A47)</f>
        <v>44633.25</v>
      </c>
      <c r="B47" s="59">
        <f t="shared" si="0"/>
        <v>6</v>
      </c>
      <c r="C47" s="59">
        <f t="shared" si="1"/>
        <v>1</v>
      </c>
      <c r="D47" s="59">
        <f>IF('Step 1.1 Supply Fan Power Data'!B47&gt;0,1,0)</f>
        <v>1</v>
      </c>
      <c r="F47" s="60">
        <f>IF(ISBLANK('Step 2. Aggregate Data'!E47),"-",'Step 2. Aggregate Data'!E47)</f>
        <v>44633.25</v>
      </c>
      <c r="G47" s="17">
        <f t="shared" si="2"/>
        <v>6</v>
      </c>
      <c r="H47" s="17">
        <f t="shared" si="3"/>
        <v>1</v>
      </c>
      <c r="I47" s="17">
        <f>IF('Step 1.2 Return Fan Power Data'!B47&gt;0,1,0)</f>
        <v>1</v>
      </c>
    </row>
    <row r="48" spans="1:9" x14ac:dyDescent="0.25">
      <c r="A48" s="58">
        <f>IF(ISBLANK('Step 2. Aggregate Data'!A48),"-",'Step 2. Aggregate Data'!A48)</f>
        <v>44633.291666666664</v>
      </c>
      <c r="B48" s="59">
        <f t="shared" si="0"/>
        <v>7</v>
      </c>
      <c r="C48" s="59">
        <f t="shared" si="1"/>
        <v>1</v>
      </c>
      <c r="D48" s="59">
        <f>IF('Step 1.1 Supply Fan Power Data'!B48&gt;0,1,0)</f>
        <v>1</v>
      </c>
      <c r="F48" s="60">
        <f>IF(ISBLANK('Step 2. Aggregate Data'!E48),"-",'Step 2. Aggregate Data'!E48)</f>
        <v>44633.291666666664</v>
      </c>
      <c r="G48" s="17">
        <f t="shared" si="2"/>
        <v>7</v>
      </c>
      <c r="H48" s="17">
        <f t="shared" si="3"/>
        <v>1</v>
      </c>
      <c r="I48" s="17">
        <f>IF('Step 1.2 Return Fan Power Data'!B48&gt;0,1,0)</f>
        <v>1</v>
      </c>
    </row>
    <row r="49" spans="1:9" x14ac:dyDescent="0.25">
      <c r="A49" s="58">
        <f>IF(ISBLANK('Step 2. Aggregate Data'!A49),"-",'Step 2. Aggregate Data'!A49)</f>
        <v>44633.333333333336</v>
      </c>
      <c r="B49" s="59">
        <f t="shared" si="0"/>
        <v>8</v>
      </c>
      <c r="C49" s="59">
        <f t="shared" si="1"/>
        <v>1</v>
      </c>
      <c r="D49" s="59">
        <f>IF('Step 1.1 Supply Fan Power Data'!B49&gt;0,1,0)</f>
        <v>1</v>
      </c>
      <c r="F49" s="60">
        <f>IF(ISBLANK('Step 2. Aggregate Data'!E49),"-",'Step 2. Aggregate Data'!E49)</f>
        <v>44633.333333333336</v>
      </c>
      <c r="G49" s="17">
        <f t="shared" si="2"/>
        <v>8</v>
      </c>
      <c r="H49" s="17">
        <f t="shared" si="3"/>
        <v>1</v>
      </c>
      <c r="I49" s="17">
        <f>IF('Step 1.2 Return Fan Power Data'!B49&gt;0,1,0)</f>
        <v>1</v>
      </c>
    </row>
    <row r="50" spans="1:9" x14ac:dyDescent="0.25">
      <c r="A50" s="58">
        <f>IF(ISBLANK('Step 2. Aggregate Data'!A50),"-",'Step 2. Aggregate Data'!A50)</f>
        <v>44633.375</v>
      </c>
      <c r="B50" s="59">
        <f t="shared" si="0"/>
        <v>9</v>
      </c>
      <c r="C50" s="59">
        <f t="shared" si="1"/>
        <v>1</v>
      </c>
      <c r="D50" s="59">
        <f>IF('Step 1.1 Supply Fan Power Data'!B50&gt;0,1,0)</f>
        <v>1</v>
      </c>
      <c r="F50" s="60">
        <f>IF(ISBLANK('Step 2. Aggregate Data'!E50),"-",'Step 2. Aggregate Data'!E50)</f>
        <v>44633.375</v>
      </c>
      <c r="G50" s="17">
        <f t="shared" si="2"/>
        <v>9</v>
      </c>
      <c r="H50" s="17">
        <f t="shared" si="3"/>
        <v>1</v>
      </c>
      <c r="I50" s="17">
        <f>IF('Step 1.2 Return Fan Power Data'!B50&gt;0,1,0)</f>
        <v>1</v>
      </c>
    </row>
    <row r="51" spans="1:9" x14ac:dyDescent="0.25">
      <c r="A51" s="58">
        <f>IF(ISBLANK('Step 2. Aggregate Data'!A51),"-",'Step 2. Aggregate Data'!A51)</f>
        <v>44633.416666666664</v>
      </c>
      <c r="B51" s="59">
        <f t="shared" si="0"/>
        <v>10</v>
      </c>
      <c r="C51" s="59">
        <f t="shared" si="1"/>
        <v>1</v>
      </c>
      <c r="D51" s="59">
        <f>IF('Step 1.1 Supply Fan Power Data'!B51&gt;0,1,0)</f>
        <v>1</v>
      </c>
      <c r="F51" s="60">
        <f>IF(ISBLANK('Step 2. Aggregate Data'!E51),"-",'Step 2. Aggregate Data'!E51)</f>
        <v>44633.416666666664</v>
      </c>
      <c r="G51" s="17">
        <f t="shared" si="2"/>
        <v>10</v>
      </c>
      <c r="H51" s="17">
        <f t="shared" si="3"/>
        <v>1</v>
      </c>
      <c r="I51" s="17">
        <f>IF('Step 1.2 Return Fan Power Data'!B51&gt;0,1,0)</f>
        <v>1</v>
      </c>
    </row>
    <row r="52" spans="1:9" x14ac:dyDescent="0.25">
      <c r="A52" s="58">
        <f>IF(ISBLANK('Step 2. Aggregate Data'!A52),"-",'Step 2. Aggregate Data'!A52)</f>
        <v>44633.458333333336</v>
      </c>
      <c r="B52" s="59">
        <f t="shared" si="0"/>
        <v>11</v>
      </c>
      <c r="C52" s="59">
        <f t="shared" si="1"/>
        <v>1</v>
      </c>
      <c r="D52" s="59">
        <f>IF('Step 1.1 Supply Fan Power Data'!B52&gt;0,1,0)</f>
        <v>1</v>
      </c>
      <c r="F52" s="60">
        <f>IF(ISBLANK('Step 2. Aggregate Data'!E52),"-",'Step 2. Aggregate Data'!E52)</f>
        <v>44633.458333333336</v>
      </c>
      <c r="G52" s="17">
        <f t="shared" si="2"/>
        <v>11</v>
      </c>
      <c r="H52" s="17">
        <f t="shared" si="3"/>
        <v>1</v>
      </c>
      <c r="I52" s="17">
        <f>IF('Step 1.2 Return Fan Power Data'!B52&gt;0,1,0)</f>
        <v>1</v>
      </c>
    </row>
    <row r="53" spans="1:9" x14ac:dyDescent="0.25">
      <c r="A53" s="58">
        <f>IF(ISBLANK('Step 2. Aggregate Data'!A53),"-",'Step 2. Aggregate Data'!A53)</f>
        <v>44633.5</v>
      </c>
      <c r="B53" s="59">
        <f t="shared" si="0"/>
        <v>12</v>
      </c>
      <c r="C53" s="59">
        <f t="shared" si="1"/>
        <v>1</v>
      </c>
      <c r="D53" s="59">
        <f>IF('Step 1.1 Supply Fan Power Data'!B53&gt;0,1,0)</f>
        <v>1</v>
      </c>
      <c r="F53" s="60">
        <f>IF(ISBLANK('Step 2. Aggregate Data'!E53),"-",'Step 2. Aggregate Data'!E53)</f>
        <v>44633.5</v>
      </c>
      <c r="G53" s="17">
        <f t="shared" si="2"/>
        <v>12</v>
      </c>
      <c r="H53" s="17">
        <f t="shared" si="3"/>
        <v>1</v>
      </c>
      <c r="I53" s="17">
        <f>IF('Step 1.2 Return Fan Power Data'!B53&gt;0,1,0)</f>
        <v>1</v>
      </c>
    </row>
    <row r="54" spans="1:9" x14ac:dyDescent="0.25">
      <c r="A54" s="58">
        <f>IF(ISBLANK('Step 2. Aggregate Data'!A54),"-",'Step 2. Aggregate Data'!A54)</f>
        <v>44633.541666666664</v>
      </c>
      <c r="B54" s="59">
        <f t="shared" si="0"/>
        <v>13</v>
      </c>
      <c r="C54" s="59">
        <f t="shared" si="1"/>
        <v>1</v>
      </c>
      <c r="D54" s="59">
        <f>IF('Step 1.1 Supply Fan Power Data'!B54&gt;0,1,0)</f>
        <v>1</v>
      </c>
      <c r="F54" s="60">
        <f>IF(ISBLANK('Step 2. Aggregate Data'!E54),"-",'Step 2. Aggregate Data'!E54)</f>
        <v>44633.541666666664</v>
      </c>
      <c r="G54" s="17">
        <f t="shared" si="2"/>
        <v>13</v>
      </c>
      <c r="H54" s="17">
        <f t="shared" si="3"/>
        <v>1</v>
      </c>
      <c r="I54" s="17">
        <f>IF('Step 1.2 Return Fan Power Data'!B54&gt;0,1,0)</f>
        <v>1</v>
      </c>
    </row>
    <row r="55" spans="1:9" x14ac:dyDescent="0.25">
      <c r="A55" s="58">
        <f>IF(ISBLANK('Step 2. Aggregate Data'!A55),"-",'Step 2. Aggregate Data'!A55)</f>
        <v>44633.583333333336</v>
      </c>
      <c r="B55" s="59">
        <f t="shared" si="0"/>
        <v>14</v>
      </c>
      <c r="C55" s="59">
        <f t="shared" si="1"/>
        <v>1</v>
      </c>
      <c r="D55" s="59">
        <f>IF('Step 1.1 Supply Fan Power Data'!B55&gt;0,1,0)</f>
        <v>1</v>
      </c>
      <c r="F55" s="60">
        <f>IF(ISBLANK('Step 2. Aggregate Data'!E55),"-",'Step 2. Aggregate Data'!E55)</f>
        <v>44633.583333333336</v>
      </c>
      <c r="G55" s="17">
        <f t="shared" si="2"/>
        <v>14</v>
      </c>
      <c r="H55" s="17">
        <f t="shared" si="3"/>
        <v>1</v>
      </c>
      <c r="I55" s="17">
        <f>IF('Step 1.2 Return Fan Power Data'!B55&gt;0,1,0)</f>
        <v>1</v>
      </c>
    </row>
    <row r="56" spans="1:9" x14ac:dyDescent="0.25">
      <c r="A56" s="58">
        <f>IF(ISBLANK('Step 2. Aggregate Data'!A56),"-",'Step 2. Aggregate Data'!A56)</f>
        <v>44633.625</v>
      </c>
      <c r="B56" s="59">
        <f t="shared" si="0"/>
        <v>15</v>
      </c>
      <c r="C56" s="59">
        <f t="shared" si="1"/>
        <v>1</v>
      </c>
      <c r="D56" s="59">
        <f>IF('Step 1.1 Supply Fan Power Data'!B56&gt;0,1,0)</f>
        <v>1</v>
      </c>
      <c r="F56" s="60">
        <f>IF(ISBLANK('Step 2. Aggregate Data'!E56),"-",'Step 2. Aggregate Data'!E56)</f>
        <v>44633.625</v>
      </c>
      <c r="G56" s="17">
        <f t="shared" si="2"/>
        <v>15</v>
      </c>
      <c r="H56" s="17">
        <f t="shared" si="3"/>
        <v>1</v>
      </c>
      <c r="I56" s="17">
        <f>IF('Step 1.2 Return Fan Power Data'!B56&gt;0,1,0)</f>
        <v>1</v>
      </c>
    </row>
    <row r="57" spans="1:9" x14ac:dyDescent="0.25">
      <c r="A57" s="58">
        <f>IF(ISBLANK('Step 2. Aggregate Data'!A57),"-",'Step 2. Aggregate Data'!A57)</f>
        <v>44633.666666666664</v>
      </c>
      <c r="B57" s="59">
        <f t="shared" si="0"/>
        <v>16</v>
      </c>
      <c r="C57" s="59">
        <f t="shared" si="1"/>
        <v>1</v>
      </c>
      <c r="D57" s="59">
        <f>IF('Step 1.1 Supply Fan Power Data'!B57&gt;0,1,0)</f>
        <v>1</v>
      </c>
      <c r="F57" s="60">
        <f>IF(ISBLANK('Step 2. Aggregate Data'!E57),"-",'Step 2. Aggregate Data'!E57)</f>
        <v>44633.666666666664</v>
      </c>
      <c r="G57" s="17">
        <f t="shared" si="2"/>
        <v>16</v>
      </c>
      <c r="H57" s="17">
        <f t="shared" si="3"/>
        <v>1</v>
      </c>
      <c r="I57" s="17">
        <f>IF('Step 1.2 Return Fan Power Data'!B57&gt;0,1,0)</f>
        <v>1</v>
      </c>
    </row>
    <row r="58" spans="1:9" x14ac:dyDescent="0.25">
      <c r="A58" s="58">
        <f>IF(ISBLANK('Step 2. Aggregate Data'!A58),"-",'Step 2. Aggregate Data'!A58)</f>
        <v>44633.708333333336</v>
      </c>
      <c r="B58" s="59">
        <f t="shared" si="0"/>
        <v>17</v>
      </c>
      <c r="C58" s="59">
        <f t="shared" si="1"/>
        <v>1</v>
      </c>
      <c r="D58" s="59">
        <f>IF('Step 1.1 Supply Fan Power Data'!B58&gt;0,1,0)</f>
        <v>1</v>
      </c>
      <c r="F58" s="60">
        <f>IF(ISBLANK('Step 2. Aggregate Data'!E58),"-",'Step 2. Aggregate Data'!E58)</f>
        <v>44633.708333333336</v>
      </c>
      <c r="G58" s="17">
        <f t="shared" si="2"/>
        <v>17</v>
      </c>
      <c r="H58" s="17">
        <f t="shared" si="3"/>
        <v>1</v>
      </c>
      <c r="I58" s="17">
        <f>IF('Step 1.2 Return Fan Power Data'!B58&gt;0,1,0)</f>
        <v>1</v>
      </c>
    </row>
    <row r="59" spans="1:9" x14ac:dyDescent="0.25">
      <c r="A59" s="58">
        <f>IF(ISBLANK('Step 2. Aggregate Data'!A59),"-",'Step 2. Aggregate Data'!A59)</f>
        <v>44633.75</v>
      </c>
      <c r="B59" s="59">
        <f t="shared" si="0"/>
        <v>18</v>
      </c>
      <c r="C59" s="59">
        <f t="shared" si="1"/>
        <v>1</v>
      </c>
      <c r="D59" s="59">
        <f>IF('Step 1.1 Supply Fan Power Data'!B59&gt;0,1,0)</f>
        <v>1</v>
      </c>
      <c r="F59" s="60">
        <f>IF(ISBLANK('Step 2. Aggregate Data'!E59),"-",'Step 2. Aggregate Data'!E59)</f>
        <v>44633.75</v>
      </c>
      <c r="G59" s="17">
        <f t="shared" si="2"/>
        <v>18</v>
      </c>
      <c r="H59" s="17">
        <f t="shared" si="3"/>
        <v>1</v>
      </c>
      <c r="I59" s="17">
        <f>IF('Step 1.2 Return Fan Power Data'!B59&gt;0,1,0)</f>
        <v>1</v>
      </c>
    </row>
    <row r="60" spans="1:9" x14ac:dyDescent="0.25">
      <c r="A60" s="58">
        <f>IF(ISBLANK('Step 2. Aggregate Data'!A60),"-",'Step 2. Aggregate Data'!A60)</f>
        <v>44633.791666666664</v>
      </c>
      <c r="B60" s="59">
        <f t="shared" si="0"/>
        <v>19</v>
      </c>
      <c r="C60" s="59">
        <f t="shared" si="1"/>
        <v>1</v>
      </c>
      <c r="D60" s="59">
        <f>IF('Step 1.1 Supply Fan Power Data'!B60&gt;0,1,0)</f>
        <v>1</v>
      </c>
      <c r="F60" s="60">
        <f>IF(ISBLANK('Step 2. Aggregate Data'!E60),"-",'Step 2. Aggregate Data'!E60)</f>
        <v>44633.791666666664</v>
      </c>
      <c r="G60" s="17">
        <f t="shared" si="2"/>
        <v>19</v>
      </c>
      <c r="H60" s="17">
        <f t="shared" si="3"/>
        <v>1</v>
      </c>
      <c r="I60" s="17">
        <f>IF('Step 1.2 Return Fan Power Data'!B60&gt;0,1,0)</f>
        <v>1</v>
      </c>
    </row>
    <row r="61" spans="1:9" x14ac:dyDescent="0.25">
      <c r="A61" s="58">
        <f>IF(ISBLANK('Step 2. Aggregate Data'!A61),"-",'Step 2. Aggregate Data'!A61)</f>
        <v>44633.833333333336</v>
      </c>
      <c r="B61" s="59">
        <f t="shared" si="0"/>
        <v>20</v>
      </c>
      <c r="C61" s="59">
        <f t="shared" si="1"/>
        <v>1</v>
      </c>
      <c r="D61" s="59">
        <f>IF('Step 1.1 Supply Fan Power Data'!B61&gt;0,1,0)</f>
        <v>1</v>
      </c>
      <c r="F61" s="60">
        <f>IF(ISBLANK('Step 2. Aggregate Data'!E61),"-",'Step 2. Aggregate Data'!E61)</f>
        <v>44633.833333333336</v>
      </c>
      <c r="G61" s="17">
        <f t="shared" si="2"/>
        <v>20</v>
      </c>
      <c r="H61" s="17">
        <f t="shared" si="3"/>
        <v>1</v>
      </c>
      <c r="I61" s="17">
        <f>IF('Step 1.2 Return Fan Power Data'!B61&gt;0,1,0)</f>
        <v>1</v>
      </c>
    </row>
    <row r="62" spans="1:9" x14ac:dyDescent="0.25">
      <c r="A62" s="58">
        <f>IF(ISBLANK('Step 2. Aggregate Data'!A62),"-",'Step 2. Aggregate Data'!A62)</f>
        <v>44633.875</v>
      </c>
      <c r="B62" s="59">
        <f t="shared" si="0"/>
        <v>21</v>
      </c>
      <c r="C62" s="59">
        <f t="shared" si="1"/>
        <v>1</v>
      </c>
      <c r="D62" s="59">
        <f>IF('Step 1.1 Supply Fan Power Data'!B62&gt;0,1,0)</f>
        <v>1</v>
      </c>
      <c r="F62" s="60">
        <f>IF(ISBLANK('Step 2. Aggregate Data'!E62),"-",'Step 2. Aggregate Data'!E62)</f>
        <v>44633.875</v>
      </c>
      <c r="G62" s="17">
        <f t="shared" si="2"/>
        <v>21</v>
      </c>
      <c r="H62" s="17">
        <f t="shared" si="3"/>
        <v>1</v>
      </c>
      <c r="I62" s="17">
        <f>IF('Step 1.2 Return Fan Power Data'!B62&gt;0,1,0)</f>
        <v>1</v>
      </c>
    </row>
    <row r="63" spans="1:9" x14ac:dyDescent="0.25">
      <c r="A63" s="58">
        <f>IF(ISBLANK('Step 2. Aggregate Data'!A63),"-",'Step 2. Aggregate Data'!A63)</f>
        <v>44633.916666666664</v>
      </c>
      <c r="B63" s="59">
        <f t="shared" si="0"/>
        <v>22</v>
      </c>
      <c r="C63" s="59">
        <f t="shared" si="1"/>
        <v>1</v>
      </c>
      <c r="D63" s="59">
        <f>IF('Step 1.1 Supply Fan Power Data'!B63&gt;0,1,0)</f>
        <v>1</v>
      </c>
      <c r="F63" s="60">
        <f>IF(ISBLANK('Step 2. Aggregate Data'!E63),"-",'Step 2. Aggregate Data'!E63)</f>
        <v>44633.916666666664</v>
      </c>
      <c r="G63" s="17">
        <f t="shared" si="2"/>
        <v>22</v>
      </c>
      <c r="H63" s="17">
        <f t="shared" si="3"/>
        <v>1</v>
      </c>
      <c r="I63" s="17">
        <f>IF('Step 1.2 Return Fan Power Data'!B63&gt;0,1,0)</f>
        <v>1</v>
      </c>
    </row>
    <row r="64" spans="1:9" x14ac:dyDescent="0.25">
      <c r="A64" s="58">
        <f>IF(ISBLANK('Step 2. Aggregate Data'!A64),"-",'Step 2. Aggregate Data'!A64)</f>
        <v>44633.958333333336</v>
      </c>
      <c r="B64" s="59">
        <f t="shared" si="0"/>
        <v>23</v>
      </c>
      <c r="C64" s="59">
        <f t="shared" si="1"/>
        <v>1</v>
      </c>
      <c r="D64" s="59">
        <f>IF('Step 1.1 Supply Fan Power Data'!B64&gt;0,1,0)</f>
        <v>1</v>
      </c>
      <c r="F64" s="60">
        <f>IF(ISBLANK('Step 2. Aggregate Data'!E64),"-",'Step 2. Aggregate Data'!E64)</f>
        <v>44633.958333333336</v>
      </c>
      <c r="G64" s="17">
        <f t="shared" si="2"/>
        <v>23</v>
      </c>
      <c r="H64" s="17">
        <f t="shared" si="3"/>
        <v>1</v>
      </c>
      <c r="I64" s="17">
        <f>IF('Step 1.2 Return Fan Power Data'!B64&gt;0,1,0)</f>
        <v>1</v>
      </c>
    </row>
    <row r="65" spans="1:9" x14ac:dyDescent="0.25">
      <c r="A65" s="58">
        <f>IF(ISBLANK('Step 2. Aggregate Data'!A65),"-",'Step 2. Aggregate Data'!A65)</f>
        <v>44634</v>
      </c>
      <c r="B65" s="59">
        <f t="shared" si="0"/>
        <v>0</v>
      </c>
      <c r="C65" s="59">
        <f t="shared" si="1"/>
        <v>2</v>
      </c>
      <c r="D65" s="59">
        <f>IF('Step 1.1 Supply Fan Power Data'!B65&gt;0,1,0)</f>
        <v>1</v>
      </c>
      <c r="F65" s="60">
        <f>IF(ISBLANK('Step 2. Aggregate Data'!E65),"-",'Step 2. Aggregate Data'!E65)</f>
        <v>44634</v>
      </c>
      <c r="G65" s="17">
        <f t="shared" si="2"/>
        <v>0</v>
      </c>
      <c r="H65" s="17">
        <f t="shared" si="3"/>
        <v>2</v>
      </c>
      <c r="I65" s="17">
        <f>IF('Step 1.2 Return Fan Power Data'!B65&gt;0,1,0)</f>
        <v>1</v>
      </c>
    </row>
    <row r="66" spans="1:9" x14ac:dyDescent="0.25">
      <c r="A66" s="58">
        <f>IF(ISBLANK('Step 2. Aggregate Data'!A66),"-",'Step 2. Aggregate Data'!A66)</f>
        <v>44634.041666666664</v>
      </c>
      <c r="B66" s="59">
        <f t="shared" ref="B66:B129" si="4">HOUR(A66)</f>
        <v>1</v>
      </c>
      <c r="C66" s="59">
        <f t="shared" ref="C66:C129" si="5">WEEKDAY(A66)</f>
        <v>2</v>
      </c>
      <c r="D66" s="59">
        <f>IF('Step 1.1 Supply Fan Power Data'!B66&gt;0,1,0)</f>
        <v>1</v>
      </c>
      <c r="F66" s="60">
        <f>IF(ISBLANK('Step 2. Aggregate Data'!E66),"-",'Step 2. Aggregate Data'!E66)</f>
        <v>44634.041666666664</v>
      </c>
      <c r="G66" s="17">
        <f t="shared" si="2"/>
        <v>1</v>
      </c>
      <c r="H66" s="17">
        <f t="shared" si="3"/>
        <v>2</v>
      </c>
      <c r="I66" s="17">
        <f>IF('Step 1.2 Return Fan Power Data'!B66&gt;0,1,0)</f>
        <v>1</v>
      </c>
    </row>
    <row r="67" spans="1:9" x14ac:dyDescent="0.25">
      <c r="A67" s="58">
        <f>IF(ISBLANK('Step 2. Aggregate Data'!A67),"-",'Step 2. Aggregate Data'!A67)</f>
        <v>44634.083333333336</v>
      </c>
      <c r="B67" s="59">
        <f t="shared" si="4"/>
        <v>2</v>
      </c>
      <c r="C67" s="59">
        <f t="shared" si="5"/>
        <v>2</v>
      </c>
      <c r="D67" s="59">
        <f>IF('Step 1.1 Supply Fan Power Data'!B67&gt;0,1,0)</f>
        <v>1</v>
      </c>
      <c r="F67" s="60">
        <f>IF(ISBLANK('Step 2. Aggregate Data'!E67),"-",'Step 2. Aggregate Data'!E67)</f>
        <v>44634.083333333336</v>
      </c>
      <c r="G67" s="17">
        <f t="shared" ref="G67:G130" si="6">HOUR(F67)</f>
        <v>2</v>
      </c>
      <c r="H67" s="17">
        <f t="shared" ref="H67:H130" si="7">WEEKDAY(F67)</f>
        <v>2</v>
      </c>
      <c r="I67" s="17">
        <f>IF('Step 1.2 Return Fan Power Data'!B67&gt;0,1,0)</f>
        <v>1</v>
      </c>
    </row>
    <row r="68" spans="1:9" x14ac:dyDescent="0.25">
      <c r="A68" s="58">
        <f>IF(ISBLANK('Step 2. Aggregate Data'!A68),"-",'Step 2. Aggregate Data'!A68)</f>
        <v>44634.125</v>
      </c>
      <c r="B68" s="59">
        <f t="shared" si="4"/>
        <v>3</v>
      </c>
      <c r="C68" s="59">
        <f t="shared" si="5"/>
        <v>2</v>
      </c>
      <c r="D68" s="59">
        <f>IF('Step 1.1 Supply Fan Power Data'!B68&gt;0,1,0)</f>
        <v>1</v>
      </c>
      <c r="F68" s="60">
        <f>IF(ISBLANK('Step 2. Aggregate Data'!E68),"-",'Step 2. Aggregate Data'!E68)</f>
        <v>44634.125</v>
      </c>
      <c r="G68" s="17">
        <f t="shared" si="6"/>
        <v>3</v>
      </c>
      <c r="H68" s="17">
        <f t="shared" si="7"/>
        <v>2</v>
      </c>
      <c r="I68" s="17">
        <f>IF('Step 1.2 Return Fan Power Data'!B68&gt;0,1,0)</f>
        <v>1</v>
      </c>
    </row>
    <row r="69" spans="1:9" x14ac:dyDescent="0.25">
      <c r="A69" s="58">
        <f>IF(ISBLANK('Step 2. Aggregate Data'!A69),"-",'Step 2. Aggregate Data'!A69)</f>
        <v>44634.166666666664</v>
      </c>
      <c r="B69" s="59">
        <f t="shared" si="4"/>
        <v>4</v>
      </c>
      <c r="C69" s="59">
        <f t="shared" si="5"/>
        <v>2</v>
      </c>
      <c r="D69" s="59">
        <f>IF('Step 1.1 Supply Fan Power Data'!B69&gt;0,1,0)</f>
        <v>1</v>
      </c>
      <c r="F69" s="60">
        <f>IF(ISBLANK('Step 2. Aggregate Data'!E69),"-",'Step 2. Aggregate Data'!E69)</f>
        <v>44634.166666666664</v>
      </c>
      <c r="G69" s="17">
        <f t="shared" si="6"/>
        <v>4</v>
      </c>
      <c r="H69" s="17">
        <f t="shared" si="7"/>
        <v>2</v>
      </c>
      <c r="I69" s="17">
        <f>IF('Step 1.2 Return Fan Power Data'!B69&gt;0,1,0)</f>
        <v>1</v>
      </c>
    </row>
    <row r="70" spans="1:9" x14ac:dyDescent="0.25">
      <c r="A70" s="58">
        <f>IF(ISBLANK('Step 2. Aggregate Data'!A70),"-",'Step 2. Aggregate Data'!A70)</f>
        <v>44634.208333333336</v>
      </c>
      <c r="B70" s="59">
        <f t="shared" si="4"/>
        <v>5</v>
      </c>
      <c r="C70" s="59">
        <f t="shared" si="5"/>
        <v>2</v>
      </c>
      <c r="D70" s="59">
        <f>IF('Step 1.1 Supply Fan Power Data'!B70&gt;0,1,0)</f>
        <v>1</v>
      </c>
      <c r="F70" s="60">
        <f>IF(ISBLANK('Step 2. Aggregate Data'!E70),"-",'Step 2. Aggregate Data'!E70)</f>
        <v>44634.208333333336</v>
      </c>
      <c r="G70" s="17">
        <f t="shared" si="6"/>
        <v>5</v>
      </c>
      <c r="H70" s="17">
        <f t="shared" si="7"/>
        <v>2</v>
      </c>
      <c r="I70" s="17">
        <f>IF('Step 1.2 Return Fan Power Data'!B70&gt;0,1,0)</f>
        <v>1</v>
      </c>
    </row>
    <row r="71" spans="1:9" x14ac:dyDescent="0.25">
      <c r="A71" s="58">
        <f>IF(ISBLANK('Step 2. Aggregate Data'!A71),"-",'Step 2. Aggregate Data'!A71)</f>
        <v>44634.25</v>
      </c>
      <c r="B71" s="59">
        <f t="shared" si="4"/>
        <v>6</v>
      </c>
      <c r="C71" s="59">
        <f t="shared" si="5"/>
        <v>2</v>
      </c>
      <c r="D71" s="59">
        <f>IF('Step 1.1 Supply Fan Power Data'!B71&gt;0,1,0)</f>
        <v>1</v>
      </c>
      <c r="F71" s="60">
        <f>IF(ISBLANK('Step 2. Aggregate Data'!E71),"-",'Step 2. Aggregate Data'!E71)</f>
        <v>44634.25</v>
      </c>
      <c r="G71" s="17">
        <f t="shared" si="6"/>
        <v>6</v>
      </c>
      <c r="H71" s="17">
        <f t="shared" si="7"/>
        <v>2</v>
      </c>
      <c r="I71" s="17">
        <f>IF('Step 1.2 Return Fan Power Data'!B71&gt;0,1,0)</f>
        <v>1</v>
      </c>
    </row>
    <row r="72" spans="1:9" x14ac:dyDescent="0.25">
      <c r="A72" s="58">
        <f>IF(ISBLANK('Step 2. Aggregate Data'!A72),"-",'Step 2. Aggregate Data'!A72)</f>
        <v>44634.291666666664</v>
      </c>
      <c r="B72" s="59">
        <f t="shared" si="4"/>
        <v>7</v>
      </c>
      <c r="C72" s="59">
        <f t="shared" si="5"/>
        <v>2</v>
      </c>
      <c r="D72" s="59">
        <f>IF('Step 1.1 Supply Fan Power Data'!B72&gt;0,1,0)</f>
        <v>1</v>
      </c>
      <c r="F72" s="60">
        <f>IF(ISBLANK('Step 2. Aggregate Data'!E72),"-",'Step 2. Aggregate Data'!E72)</f>
        <v>44634.291666666664</v>
      </c>
      <c r="G72" s="17">
        <f t="shared" si="6"/>
        <v>7</v>
      </c>
      <c r="H72" s="17">
        <f t="shared" si="7"/>
        <v>2</v>
      </c>
      <c r="I72" s="17">
        <f>IF('Step 1.2 Return Fan Power Data'!B72&gt;0,1,0)</f>
        <v>1</v>
      </c>
    </row>
    <row r="73" spans="1:9" x14ac:dyDescent="0.25">
      <c r="A73" s="58">
        <f>IF(ISBLANK('Step 2. Aggregate Data'!A73),"-",'Step 2. Aggregate Data'!A73)</f>
        <v>44634.333333333336</v>
      </c>
      <c r="B73" s="59">
        <f t="shared" si="4"/>
        <v>8</v>
      </c>
      <c r="C73" s="59">
        <f t="shared" si="5"/>
        <v>2</v>
      </c>
      <c r="D73" s="59">
        <f>IF('Step 1.1 Supply Fan Power Data'!B73&gt;0,1,0)</f>
        <v>1</v>
      </c>
      <c r="F73" s="60">
        <f>IF(ISBLANK('Step 2. Aggregate Data'!E73),"-",'Step 2. Aggregate Data'!E73)</f>
        <v>44634.333333333336</v>
      </c>
      <c r="G73" s="17">
        <f t="shared" si="6"/>
        <v>8</v>
      </c>
      <c r="H73" s="17">
        <f t="shared" si="7"/>
        <v>2</v>
      </c>
      <c r="I73" s="17">
        <f>IF('Step 1.2 Return Fan Power Data'!B73&gt;0,1,0)</f>
        <v>1</v>
      </c>
    </row>
    <row r="74" spans="1:9" x14ac:dyDescent="0.25">
      <c r="A74" s="58">
        <f>IF(ISBLANK('Step 2. Aggregate Data'!A74),"-",'Step 2. Aggregate Data'!A74)</f>
        <v>44634.375</v>
      </c>
      <c r="B74" s="59">
        <f t="shared" si="4"/>
        <v>9</v>
      </c>
      <c r="C74" s="59">
        <f t="shared" si="5"/>
        <v>2</v>
      </c>
      <c r="D74" s="59">
        <f>IF('Step 1.1 Supply Fan Power Data'!B74&gt;0,1,0)</f>
        <v>1</v>
      </c>
      <c r="F74" s="60">
        <f>IF(ISBLANK('Step 2. Aggregate Data'!E74),"-",'Step 2. Aggregate Data'!E74)</f>
        <v>44634.375</v>
      </c>
      <c r="G74" s="17">
        <f t="shared" si="6"/>
        <v>9</v>
      </c>
      <c r="H74" s="17">
        <f t="shared" si="7"/>
        <v>2</v>
      </c>
      <c r="I74" s="17">
        <f>IF('Step 1.2 Return Fan Power Data'!B74&gt;0,1,0)</f>
        <v>1</v>
      </c>
    </row>
    <row r="75" spans="1:9" x14ac:dyDescent="0.25">
      <c r="A75" s="58">
        <f>IF(ISBLANK('Step 2. Aggregate Data'!A75),"-",'Step 2. Aggregate Data'!A75)</f>
        <v>44634.416666666664</v>
      </c>
      <c r="B75" s="59">
        <f t="shared" si="4"/>
        <v>10</v>
      </c>
      <c r="C75" s="59">
        <f t="shared" si="5"/>
        <v>2</v>
      </c>
      <c r="D75" s="59">
        <f>IF('Step 1.1 Supply Fan Power Data'!B75&gt;0,1,0)</f>
        <v>1</v>
      </c>
      <c r="F75" s="60">
        <f>IF(ISBLANK('Step 2. Aggregate Data'!E75),"-",'Step 2. Aggregate Data'!E75)</f>
        <v>44634.416666666664</v>
      </c>
      <c r="G75" s="17">
        <f t="shared" si="6"/>
        <v>10</v>
      </c>
      <c r="H75" s="17">
        <f t="shared" si="7"/>
        <v>2</v>
      </c>
      <c r="I75" s="17">
        <f>IF('Step 1.2 Return Fan Power Data'!B75&gt;0,1,0)</f>
        <v>1</v>
      </c>
    </row>
    <row r="76" spans="1:9" x14ac:dyDescent="0.25">
      <c r="A76" s="58">
        <f>IF(ISBLANK('Step 2. Aggregate Data'!A76),"-",'Step 2. Aggregate Data'!A76)</f>
        <v>44634.458333333336</v>
      </c>
      <c r="B76" s="59">
        <f t="shared" si="4"/>
        <v>11</v>
      </c>
      <c r="C76" s="59">
        <f t="shared" si="5"/>
        <v>2</v>
      </c>
      <c r="D76" s="59">
        <f>IF('Step 1.1 Supply Fan Power Data'!B76&gt;0,1,0)</f>
        <v>1</v>
      </c>
      <c r="F76" s="60">
        <f>IF(ISBLANK('Step 2. Aggregate Data'!E76),"-",'Step 2. Aggregate Data'!E76)</f>
        <v>44634.458333333336</v>
      </c>
      <c r="G76" s="17">
        <f t="shared" si="6"/>
        <v>11</v>
      </c>
      <c r="H76" s="17">
        <f t="shared" si="7"/>
        <v>2</v>
      </c>
      <c r="I76" s="17">
        <f>IF('Step 1.2 Return Fan Power Data'!B76&gt;0,1,0)</f>
        <v>1</v>
      </c>
    </row>
    <row r="77" spans="1:9" x14ac:dyDescent="0.25">
      <c r="A77" s="58">
        <f>IF(ISBLANK('Step 2. Aggregate Data'!A77),"-",'Step 2. Aggregate Data'!A77)</f>
        <v>44634.5</v>
      </c>
      <c r="B77" s="59">
        <f t="shared" si="4"/>
        <v>12</v>
      </c>
      <c r="C77" s="59">
        <f t="shared" si="5"/>
        <v>2</v>
      </c>
      <c r="D77" s="59">
        <f>IF('Step 1.1 Supply Fan Power Data'!B77&gt;0,1,0)</f>
        <v>1</v>
      </c>
      <c r="F77" s="60">
        <f>IF(ISBLANK('Step 2. Aggregate Data'!E77),"-",'Step 2. Aggregate Data'!E77)</f>
        <v>44634.5</v>
      </c>
      <c r="G77" s="17">
        <f t="shared" si="6"/>
        <v>12</v>
      </c>
      <c r="H77" s="17">
        <f t="shared" si="7"/>
        <v>2</v>
      </c>
      <c r="I77" s="17">
        <f>IF('Step 1.2 Return Fan Power Data'!B77&gt;0,1,0)</f>
        <v>1</v>
      </c>
    </row>
    <row r="78" spans="1:9" x14ac:dyDescent="0.25">
      <c r="A78" s="58">
        <f>IF(ISBLANK('Step 2. Aggregate Data'!A78),"-",'Step 2. Aggregate Data'!A78)</f>
        <v>44634.541666666664</v>
      </c>
      <c r="B78" s="59">
        <f t="shared" si="4"/>
        <v>13</v>
      </c>
      <c r="C78" s="59">
        <f t="shared" si="5"/>
        <v>2</v>
      </c>
      <c r="D78" s="59">
        <f>IF('Step 1.1 Supply Fan Power Data'!B78&gt;0,1,0)</f>
        <v>1</v>
      </c>
      <c r="F78" s="60">
        <f>IF(ISBLANK('Step 2. Aggregate Data'!E78),"-",'Step 2. Aggregate Data'!E78)</f>
        <v>44634.541666666664</v>
      </c>
      <c r="G78" s="17">
        <f t="shared" si="6"/>
        <v>13</v>
      </c>
      <c r="H78" s="17">
        <f t="shared" si="7"/>
        <v>2</v>
      </c>
      <c r="I78" s="17">
        <f>IF('Step 1.2 Return Fan Power Data'!B78&gt;0,1,0)</f>
        <v>1</v>
      </c>
    </row>
    <row r="79" spans="1:9" x14ac:dyDescent="0.25">
      <c r="A79" s="58">
        <f>IF(ISBLANK('Step 2. Aggregate Data'!A79),"-",'Step 2. Aggregate Data'!A79)</f>
        <v>44634.583333333336</v>
      </c>
      <c r="B79" s="59">
        <f t="shared" si="4"/>
        <v>14</v>
      </c>
      <c r="C79" s="59">
        <f t="shared" si="5"/>
        <v>2</v>
      </c>
      <c r="D79" s="59">
        <f>IF('Step 1.1 Supply Fan Power Data'!B79&gt;0,1,0)</f>
        <v>1</v>
      </c>
      <c r="F79" s="60">
        <f>IF(ISBLANK('Step 2. Aggregate Data'!E79),"-",'Step 2. Aggregate Data'!E79)</f>
        <v>44634.583333333336</v>
      </c>
      <c r="G79" s="17">
        <f t="shared" si="6"/>
        <v>14</v>
      </c>
      <c r="H79" s="17">
        <f t="shared" si="7"/>
        <v>2</v>
      </c>
      <c r="I79" s="17">
        <f>IF('Step 1.2 Return Fan Power Data'!B79&gt;0,1,0)</f>
        <v>1</v>
      </c>
    </row>
    <row r="80" spans="1:9" x14ac:dyDescent="0.25">
      <c r="A80" s="58">
        <f>IF(ISBLANK('Step 2. Aggregate Data'!A80),"-",'Step 2. Aggregate Data'!A80)</f>
        <v>44634.625</v>
      </c>
      <c r="B80" s="59">
        <f t="shared" si="4"/>
        <v>15</v>
      </c>
      <c r="C80" s="59">
        <f t="shared" si="5"/>
        <v>2</v>
      </c>
      <c r="D80" s="59">
        <f>IF('Step 1.1 Supply Fan Power Data'!B80&gt;0,1,0)</f>
        <v>1</v>
      </c>
      <c r="F80" s="60">
        <f>IF(ISBLANK('Step 2. Aggregate Data'!E80),"-",'Step 2. Aggregate Data'!E80)</f>
        <v>44634.625</v>
      </c>
      <c r="G80" s="17">
        <f t="shared" si="6"/>
        <v>15</v>
      </c>
      <c r="H80" s="17">
        <f t="shared" si="7"/>
        <v>2</v>
      </c>
      <c r="I80" s="17">
        <f>IF('Step 1.2 Return Fan Power Data'!B80&gt;0,1,0)</f>
        <v>1</v>
      </c>
    </row>
    <row r="81" spans="1:9" x14ac:dyDescent="0.25">
      <c r="A81" s="58">
        <f>IF(ISBLANK('Step 2. Aggregate Data'!A81),"-",'Step 2. Aggregate Data'!A81)</f>
        <v>44634.666666666664</v>
      </c>
      <c r="B81" s="59">
        <f t="shared" si="4"/>
        <v>16</v>
      </c>
      <c r="C81" s="59">
        <f t="shared" si="5"/>
        <v>2</v>
      </c>
      <c r="D81" s="59">
        <f>IF('Step 1.1 Supply Fan Power Data'!B81&gt;0,1,0)</f>
        <v>1</v>
      </c>
      <c r="F81" s="60">
        <f>IF(ISBLANK('Step 2. Aggregate Data'!E81),"-",'Step 2. Aggregate Data'!E81)</f>
        <v>44634.666666666664</v>
      </c>
      <c r="G81" s="17">
        <f t="shared" si="6"/>
        <v>16</v>
      </c>
      <c r="H81" s="17">
        <f t="shared" si="7"/>
        <v>2</v>
      </c>
      <c r="I81" s="17">
        <f>IF('Step 1.2 Return Fan Power Data'!B81&gt;0,1,0)</f>
        <v>1</v>
      </c>
    </row>
    <row r="82" spans="1:9" x14ac:dyDescent="0.25">
      <c r="A82" s="58">
        <f>IF(ISBLANK('Step 2. Aggregate Data'!A82),"-",'Step 2. Aggregate Data'!A82)</f>
        <v>44634.708333333336</v>
      </c>
      <c r="B82" s="59">
        <f t="shared" si="4"/>
        <v>17</v>
      </c>
      <c r="C82" s="59">
        <f t="shared" si="5"/>
        <v>2</v>
      </c>
      <c r="D82" s="59">
        <f>IF('Step 1.1 Supply Fan Power Data'!B82&gt;0,1,0)</f>
        <v>1</v>
      </c>
      <c r="F82" s="60">
        <f>IF(ISBLANK('Step 2. Aggregate Data'!E82),"-",'Step 2. Aggregate Data'!E82)</f>
        <v>44634.708333333336</v>
      </c>
      <c r="G82" s="17">
        <f t="shared" si="6"/>
        <v>17</v>
      </c>
      <c r="H82" s="17">
        <f t="shared" si="7"/>
        <v>2</v>
      </c>
      <c r="I82" s="17">
        <f>IF('Step 1.2 Return Fan Power Data'!B82&gt;0,1,0)</f>
        <v>1</v>
      </c>
    </row>
    <row r="83" spans="1:9" x14ac:dyDescent="0.25">
      <c r="A83" s="58">
        <f>IF(ISBLANK('Step 2. Aggregate Data'!A83),"-",'Step 2. Aggregate Data'!A83)</f>
        <v>44634.75</v>
      </c>
      <c r="B83" s="59">
        <f t="shared" si="4"/>
        <v>18</v>
      </c>
      <c r="C83" s="59">
        <f t="shared" si="5"/>
        <v>2</v>
      </c>
      <c r="D83" s="59">
        <f>IF('Step 1.1 Supply Fan Power Data'!B83&gt;0,1,0)</f>
        <v>1</v>
      </c>
      <c r="F83" s="60">
        <f>IF(ISBLANK('Step 2. Aggregate Data'!E83),"-",'Step 2. Aggregate Data'!E83)</f>
        <v>44634.75</v>
      </c>
      <c r="G83" s="17">
        <f t="shared" si="6"/>
        <v>18</v>
      </c>
      <c r="H83" s="17">
        <f t="shared" si="7"/>
        <v>2</v>
      </c>
      <c r="I83" s="17">
        <f>IF('Step 1.2 Return Fan Power Data'!B83&gt;0,1,0)</f>
        <v>1</v>
      </c>
    </row>
    <row r="84" spans="1:9" x14ac:dyDescent="0.25">
      <c r="A84" s="58">
        <f>IF(ISBLANK('Step 2. Aggregate Data'!A84),"-",'Step 2. Aggregate Data'!A84)</f>
        <v>44634.791666666664</v>
      </c>
      <c r="B84" s="59">
        <f t="shared" si="4"/>
        <v>19</v>
      </c>
      <c r="C84" s="59">
        <f t="shared" si="5"/>
        <v>2</v>
      </c>
      <c r="D84" s="59">
        <f>IF('Step 1.1 Supply Fan Power Data'!B84&gt;0,1,0)</f>
        <v>1</v>
      </c>
      <c r="F84" s="60">
        <f>IF(ISBLANK('Step 2. Aggregate Data'!E84),"-",'Step 2. Aggregate Data'!E84)</f>
        <v>44634.791666666664</v>
      </c>
      <c r="G84" s="17">
        <f t="shared" si="6"/>
        <v>19</v>
      </c>
      <c r="H84" s="17">
        <f t="shared" si="7"/>
        <v>2</v>
      </c>
      <c r="I84" s="17">
        <f>IF('Step 1.2 Return Fan Power Data'!B84&gt;0,1,0)</f>
        <v>1</v>
      </c>
    </row>
    <row r="85" spans="1:9" x14ac:dyDescent="0.25">
      <c r="A85" s="58">
        <f>IF(ISBLANK('Step 2. Aggregate Data'!A85),"-",'Step 2. Aggregate Data'!A85)</f>
        <v>44634.833333333336</v>
      </c>
      <c r="B85" s="59">
        <f t="shared" si="4"/>
        <v>20</v>
      </c>
      <c r="C85" s="59">
        <f t="shared" si="5"/>
        <v>2</v>
      </c>
      <c r="D85" s="59">
        <f>IF('Step 1.1 Supply Fan Power Data'!B85&gt;0,1,0)</f>
        <v>1</v>
      </c>
      <c r="F85" s="60">
        <f>IF(ISBLANK('Step 2. Aggregate Data'!E85),"-",'Step 2. Aggregate Data'!E85)</f>
        <v>44634.833333333336</v>
      </c>
      <c r="G85" s="17">
        <f t="shared" si="6"/>
        <v>20</v>
      </c>
      <c r="H85" s="17">
        <f t="shared" si="7"/>
        <v>2</v>
      </c>
      <c r="I85" s="17">
        <f>IF('Step 1.2 Return Fan Power Data'!B85&gt;0,1,0)</f>
        <v>1</v>
      </c>
    </row>
    <row r="86" spans="1:9" x14ac:dyDescent="0.25">
      <c r="A86" s="58">
        <f>IF(ISBLANK('Step 2. Aggregate Data'!A86),"-",'Step 2. Aggregate Data'!A86)</f>
        <v>44634.875</v>
      </c>
      <c r="B86" s="59">
        <f t="shared" si="4"/>
        <v>21</v>
      </c>
      <c r="C86" s="59">
        <f t="shared" si="5"/>
        <v>2</v>
      </c>
      <c r="D86" s="59">
        <f>IF('Step 1.1 Supply Fan Power Data'!B86&gt;0,1,0)</f>
        <v>1</v>
      </c>
      <c r="F86" s="60">
        <f>IF(ISBLANK('Step 2. Aggregate Data'!E86),"-",'Step 2. Aggregate Data'!E86)</f>
        <v>44634.875</v>
      </c>
      <c r="G86" s="17">
        <f t="shared" si="6"/>
        <v>21</v>
      </c>
      <c r="H86" s="17">
        <f t="shared" si="7"/>
        <v>2</v>
      </c>
      <c r="I86" s="17">
        <f>IF('Step 1.2 Return Fan Power Data'!B86&gt;0,1,0)</f>
        <v>1</v>
      </c>
    </row>
    <row r="87" spans="1:9" x14ac:dyDescent="0.25">
      <c r="A87" s="58">
        <f>IF(ISBLANK('Step 2. Aggregate Data'!A87),"-",'Step 2. Aggregate Data'!A87)</f>
        <v>44634.916666666664</v>
      </c>
      <c r="B87" s="59">
        <f t="shared" si="4"/>
        <v>22</v>
      </c>
      <c r="C87" s="59">
        <f t="shared" si="5"/>
        <v>2</v>
      </c>
      <c r="D87" s="59">
        <f>IF('Step 1.1 Supply Fan Power Data'!B87&gt;0,1,0)</f>
        <v>1</v>
      </c>
      <c r="F87" s="60">
        <f>IF(ISBLANK('Step 2. Aggregate Data'!E87),"-",'Step 2. Aggregate Data'!E87)</f>
        <v>44634.916666666664</v>
      </c>
      <c r="G87" s="17">
        <f t="shared" si="6"/>
        <v>22</v>
      </c>
      <c r="H87" s="17">
        <f t="shared" si="7"/>
        <v>2</v>
      </c>
      <c r="I87" s="17">
        <f>IF('Step 1.2 Return Fan Power Data'!B87&gt;0,1,0)</f>
        <v>1</v>
      </c>
    </row>
    <row r="88" spans="1:9" x14ac:dyDescent="0.25">
      <c r="A88" s="58">
        <f>IF(ISBLANK('Step 2. Aggregate Data'!A88),"-",'Step 2. Aggregate Data'!A88)</f>
        <v>44634.958333333336</v>
      </c>
      <c r="B88" s="59">
        <f t="shared" si="4"/>
        <v>23</v>
      </c>
      <c r="C88" s="59">
        <f t="shared" si="5"/>
        <v>2</v>
      </c>
      <c r="D88" s="59">
        <f>IF('Step 1.1 Supply Fan Power Data'!B88&gt;0,1,0)</f>
        <v>1</v>
      </c>
      <c r="F88" s="60">
        <f>IF(ISBLANK('Step 2. Aggregate Data'!E88),"-",'Step 2. Aggregate Data'!E88)</f>
        <v>44634.958333333336</v>
      </c>
      <c r="G88" s="17">
        <f t="shared" si="6"/>
        <v>23</v>
      </c>
      <c r="H88" s="17">
        <f t="shared" si="7"/>
        <v>2</v>
      </c>
      <c r="I88" s="17">
        <f>IF('Step 1.2 Return Fan Power Data'!B88&gt;0,1,0)</f>
        <v>1</v>
      </c>
    </row>
    <row r="89" spans="1:9" x14ac:dyDescent="0.25">
      <c r="A89" s="58">
        <f>IF(ISBLANK('Step 2. Aggregate Data'!A89),"-",'Step 2. Aggregate Data'!A89)</f>
        <v>44635</v>
      </c>
      <c r="B89" s="59">
        <f t="shared" si="4"/>
        <v>0</v>
      </c>
      <c r="C89" s="59">
        <f t="shared" si="5"/>
        <v>3</v>
      </c>
      <c r="D89" s="59">
        <f>IF('Step 1.1 Supply Fan Power Data'!B89&gt;0,1,0)</f>
        <v>1</v>
      </c>
      <c r="F89" s="60">
        <f>IF(ISBLANK('Step 2. Aggregate Data'!E89),"-",'Step 2. Aggregate Data'!E89)</f>
        <v>44635</v>
      </c>
      <c r="G89" s="17">
        <f t="shared" si="6"/>
        <v>0</v>
      </c>
      <c r="H89" s="17">
        <f t="shared" si="7"/>
        <v>3</v>
      </c>
      <c r="I89" s="17">
        <f>IF('Step 1.2 Return Fan Power Data'!B89&gt;0,1,0)</f>
        <v>1</v>
      </c>
    </row>
    <row r="90" spans="1:9" x14ac:dyDescent="0.25">
      <c r="A90" s="58">
        <f>IF(ISBLANK('Step 2. Aggregate Data'!A90),"-",'Step 2. Aggregate Data'!A90)</f>
        <v>44635.041666666664</v>
      </c>
      <c r="B90" s="59">
        <f t="shared" si="4"/>
        <v>1</v>
      </c>
      <c r="C90" s="59">
        <f t="shared" si="5"/>
        <v>3</v>
      </c>
      <c r="D90" s="59">
        <f>IF('Step 1.1 Supply Fan Power Data'!B90&gt;0,1,0)</f>
        <v>1</v>
      </c>
      <c r="F90" s="60">
        <f>IF(ISBLANK('Step 2. Aggregate Data'!E90),"-",'Step 2. Aggregate Data'!E90)</f>
        <v>44635.041666666664</v>
      </c>
      <c r="G90" s="17">
        <f t="shared" si="6"/>
        <v>1</v>
      </c>
      <c r="H90" s="17">
        <f t="shared" si="7"/>
        <v>3</v>
      </c>
      <c r="I90" s="17">
        <f>IF('Step 1.2 Return Fan Power Data'!B90&gt;0,1,0)</f>
        <v>1</v>
      </c>
    </row>
    <row r="91" spans="1:9" x14ac:dyDescent="0.25">
      <c r="A91" s="58">
        <f>IF(ISBLANK('Step 2. Aggregate Data'!A91),"-",'Step 2. Aggregate Data'!A91)</f>
        <v>44635.083333333336</v>
      </c>
      <c r="B91" s="59">
        <f t="shared" si="4"/>
        <v>2</v>
      </c>
      <c r="C91" s="59">
        <f t="shared" si="5"/>
        <v>3</v>
      </c>
      <c r="D91" s="59">
        <f>IF('Step 1.1 Supply Fan Power Data'!B91&gt;0,1,0)</f>
        <v>1</v>
      </c>
      <c r="F91" s="60">
        <f>IF(ISBLANK('Step 2. Aggregate Data'!E91),"-",'Step 2. Aggregate Data'!E91)</f>
        <v>44635.083333333336</v>
      </c>
      <c r="G91" s="17">
        <f t="shared" si="6"/>
        <v>2</v>
      </c>
      <c r="H91" s="17">
        <f t="shared" si="7"/>
        <v>3</v>
      </c>
      <c r="I91" s="17">
        <f>IF('Step 1.2 Return Fan Power Data'!B91&gt;0,1,0)</f>
        <v>1</v>
      </c>
    </row>
    <row r="92" spans="1:9" x14ac:dyDescent="0.25">
      <c r="A92" s="58">
        <f>IF(ISBLANK('Step 2. Aggregate Data'!A92),"-",'Step 2. Aggregate Data'!A92)</f>
        <v>44635.125</v>
      </c>
      <c r="B92" s="59">
        <f t="shared" si="4"/>
        <v>3</v>
      </c>
      <c r="C92" s="59">
        <f t="shared" si="5"/>
        <v>3</v>
      </c>
      <c r="D92" s="59">
        <f>IF('Step 1.1 Supply Fan Power Data'!B92&gt;0,1,0)</f>
        <v>1</v>
      </c>
      <c r="F92" s="60">
        <f>IF(ISBLANK('Step 2. Aggregate Data'!E92),"-",'Step 2. Aggregate Data'!E92)</f>
        <v>44635.125</v>
      </c>
      <c r="G92" s="17">
        <f t="shared" si="6"/>
        <v>3</v>
      </c>
      <c r="H92" s="17">
        <f t="shared" si="7"/>
        <v>3</v>
      </c>
      <c r="I92" s="17">
        <f>IF('Step 1.2 Return Fan Power Data'!B92&gt;0,1,0)</f>
        <v>1</v>
      </c>
    </row>
    <row r="93" spans="1:9" x14ac:dyDescent="0.25">
      <c r="A93" s="58">
        <f>IF(ISBLANK('Step 2. Aggregate Data'!A93),"-",'Step 2. Aggregate Data'!A93)</f>
        <v>44635.166666666664</v>
      </c>
      <c r="B93" s="59">
        <f t="shared" si="4"/>
        <v>4</v>
      </c>
      <c r="C93" s="59">
        <f t="shared" si="5"/>
        <v>3</v>
      </c>
      <c r="D93" s="59">
        <f>IF('Step 1.1 Supply Fan Power Data'!B93&gt;0,1,0)</f>
        <v>1</v>
      </c>
      <c r="F93" s="60">
        <f>IF(ISBLANK('Step 2. Aggregate Data'!E93),"-",'Step 2. Aggregate Data'!E93)</f>
        <v>44635.166666666664</v>
      </c>
      <c r="G93" s="17">
        <f t="shared" si="6"/>
        <v>4</v>
      </c>
      <c r="H93" s="17">
        <f t="shared" si="7"/>
        <v>3</v>
      </c>
      <c r="I93" s="17">
        <f>IF('Step 1.2 Return Fan Power Data'!B93&gt;0,1,0)</f>
        <v>1</v>
      </c>
    </row>
    <row r="94" spans="1:9" x14ac:dyDescent="0.25">
      <c r="A94" s="58">
        <f>IF(ISBLANK('Step 2. Aggregate Data'!A94),"-",'Step 2. Aggregate Data'!A94)</f>
        <v>44635.208333333336</v>
      </c>
      <c r="B94" s="59">
        <f t="shared" si="4"/>
        <v>5</v>
      </c>
      <c r="C94" s="59">
        <f t="shared" si="5"/>
        <v>3</v>
      </c>
      <c r="D94" s="59">
        <f>IF('Step 1.1 Supply Fan Power Data'!B94&gt;0,1,0)</f>
        <v>1</v>
      </c>
      <c r="F94" s="60">
        <f>IF(ISBLANK('Step 2. Aggregate Data'!E94),"-",'Step 2. Aggregate Data'!E94)</f>
        <v>44635.208333333336</v>
      </c>
      <c r="G94" s="17">
        <f t="shared" si="6"/>
        <v>5</v>
      </c>
      <c r="H94" s="17">
        <f t="shared" si="7"/>
        <v>3</v>
      </c>
      <c r="I94" s="17">
        <f>IF('Step 1.2 Return Fan Power Data'!B94&gt;0,1,0)</f>
        <v>1</v>
      </c>
    </row>
    <row r="95" spans="1:9" x14ac:dyDescent="0.25">
      <c r="A95" s="58">
        <f>IF(ISBLANK('Step 2. Aggregate Data'!A95),"-",'Step 2. Aggregate Data'!A95)</f>
        <v>44635.25</v>
      </c>
      <c r="B95" s="59">
        <f t="shared" si="4"/>
        <v>6</v>
      </c>
      <c r="C95" s="59">
        <f t="shared" si="5"/>
        <v>3</v>
      </c>
      <c r="D95" s="59">
        <f>IF('Step 1.1 Supply Fan Power Data'!B95&gt;0,1,0)</f>
        <v>1</v>
      </c>
      <c r="F95" s="60">
        <f>IF(ISBLANK('Step 2. Aggregate Data'!E95),"-",'Step 2. Aggregate Data'!E95)</f>
        <v>44635.25</v>
      </c>
      <c r="G95" s="17">
        <f t="shared" si="6"/>
        <v>6</v>
      </c>
      <c r="H95" s="17">
        <f t="shared" si="7"/>
        <v>3</v>
      </c>
      <c r="I95" s="17">
        <f>IF('Step 1.2 Return Fan Power Data'!B95&gt;0,1,0)</f>
        <v>1</v>
      </c>
    </row>
    <row r="96" spans="1:9" x14ac:dyDescent="0.25">
      <c r="A96" s="58">
        <f>IF(ISBLANK('Step 2. Aggregate Data'!A96),"-",'Step 2. Aggregate Data'!A96)</f>
        <v>44635.291666666664</v>
      </c>
      <c r="B96" s="59">
        <f t="shared" si="4"/>
        <v>7</v>
      </c>
      <c r="C96" s="59">
        <f t="shared" si="5"/>
        <v>3</v>
      </c>
      <c r="D96" s="59">
        <f>IF('Step 1.1 Supply Fan Power Data'!B96&gt;0,1,0)</f>
        <v>1</v>
      </c>
      <c r="F96" s="60">
        <f>IF(ISBLANK('Step 2. Aggregate Data'!E96),"-",'Step 2. Aggregate Data'!E96)</f>
        <v>44635.291666666664</v>
      </c>
      <c r="G96" s="17">
        <f t="shared" si="6"/>
        <v>7</v>
      </c>
      <c r="H96" s="17">
        <f t="shared" si="7"/>
        <v>3</v>
      </c>
      <c r="I96" s="17">
        <f>IF('Step 1.2 Return Fan Power Data'!B96&gt;0,1,0)</f>
        <v>1</v>
      </c>
    </row>
    <row r="97" spans="1:9" x14ac:dyDescent="0.25">
      <c r="A97" s="58">
        <f>IF(ISBLANK('Step 2. Aggregate Data'!A97),"-",'Step 2. Aggregate Data'!A97)</f>
        <v>44635.333333333336</v>
      </c>
      <c r="B97" s="59">
        <f t="shared" si="4"/>
        <v>8</v>
      </c>
      <c r="C97" s="59">
        <f t="shared" si="5"/>
        <v>3</v>
      </c>
      <c r="D97" s="59">
        <f>IF('Step 1.1 Supply Fan Power Data'!B97&gt;0,1,0)</f>
        <v>1</v>
      </c>
      <c r="F97" s="60">
        <f>IF(ISBLANK('Step 2. Aggregate Data'!E97),"-",'Step 2. Aggregate Data'!E97)</f>
        <v>44635.333333333336</v>
      </c>
      <c r="G97" s="17">
        <f t="shared" si="6"/>
        <v>8</v>
      </c>
      <c r="H97" s="17">
        <f t="shared" si="7"/>
        <v>3</v>
      </c>
      <c r="I97" s="17">
        <f>IF('Step 1.2 Return Fan Power Data'!B97&gt;0,1,0)</f>
        <v>1</v>
      </c>
    </row>
    <row r="98" spans="1:9" x14ac:dyDescent="0.25">
      <c r="A98" s="58">
        <f>IF(ISBLANK('Step 2. Aggregate Data'!A98),"-",'Step 2. Aggregate Data'!A98)</f>
        <v>44635.375</v>
      </c>
      <c r="B98" s="59">
        <f t="shared" si="4"/>
        <v>9</v>
      </c>
      <c r="C98" s="59">
        <f t="shared" si="5"/>
        <v>3</v>
      </c>
      <c r="D98" s="59">
        <f>IF('Step 1.1 Supply Fan Power Data'!B98&gt;0,1,0)</f>
        <v>1</v>
      </c>
      <c r="F98" s="60">
        <f>IF(ISBLANK('Step 2. Aggregate Data'!E98),"-",'Step 2. Aggregate Data'!E98)</f>
        <v>44635.375</v>
      </c>
      <c r="G98" s="17">
        <f t="shared" si="6"/>
        <v>9</v>
      </c>
      <c r="H98" s="17">
        <f t="shared" si="7"/>
        <v>3</v>
      </c>
      <c r="I98" s="17">
        <f>IF('Step 1.2 Return Fan Power Data'!B98&gt;0,1,0)</f>
        <v>1</v>
      </c>
    </row>
    <row r="99" spans="1:9" x14ac:dyDescent="0.25">
      <c r="A99" s="58">
        <f>IF(ISBLANK('Step 2. Aggregate Data'!A99),"-",'Step 2. Aggregate Data'!A99)</f>
        <v>44635.416666666664</v>
      </c>
      <c r="B99" s="59">
        <f t="shared" si="4"/>
        <v>10</v>
      </c>
      <c r="C99" s="59">
        <f t="shared" si="5"/>
        <v>3</v>
      </c>
      <c r="D99" s="59">
        <f>IF('Step 1.1 Supply Fan Power Data'!B99&gt;0,1,0)</f>
        <v>1</v>
      </c>
      <c r="F99" s="60">
        <f>IF(ISBLANK('Step 2. Aggregate Data'!E99),"-",'Step 2. Aggregate Data'!E99)</f>
        <v>44635.416666666664</v>
      </c>
      <c r="G99" s="17">
        <f t="shared" si="6"/>
        <v>10</v>
      </c>
      <c r="H99" s="17">
        <f t="shared" si="7"/>
        <v>3</v>
      </c>
      <c r="I99" s="17">
        <f>IF('Step 1.2 Return Fan Power Data'!B99&gt;0,1,0)</f>
        <v>1</v>
      </c>
    </row>
    <row r="100" spans="1:9" x14ac:dyDescent="0.25">
      <c r="A100" s="58">
        <f>IF(ISBLANK('Step 2. Aggregate Data'!A100),"-",'Step 2. Aggregate Data'!A100)</f>
        <v>44635.458333333336</v>
      </c>
      <c r="B100" s="59">
        <f t="shared" si="4"/>
        <v>11</v>
      </c>
      <c r="C100" s="59">
        <f t="shared" si="5"/>
        <v>3</v>
      </c>
      <c r="D100" s="59">
        <f>IF('Step 1.1 Supply Fan Power Data'!B100&gt;0,1,0)</f>
        <v>1</v>
      </c>
      <c r="F100" s="60">
        <f>IF(ISBLANK('Step 2. Aggregate Data'!E100),"-",'Step 2. Aggregate Data'!E100)</f>
        <v>44635.458333333336</v>
      </c>
      <c r="G100" s="17">
        <f t="shared" si="6"/>
        <v>11</v>
      </c>
      <c r="H100" s="17">
        <f t="shared" si="7"/>
        <v>3</v>
      </c>
      <c r="I100" s="17">
        <f>IF('Step 1.2 Return Fan Power Data'!B100&gt;0,1,0)</f>
        <v>1</v>
      </c>
    </row>
    <row r="101" spans="1:9" x14ac:dyDescent="0.25">
      <c r="A101" s="58">
        <f>IF(ISBLANK('Step 2. Aggregate Data'!A101),"-",'Step 2. Aggregate Data'!A101)</f>
        <v>44635.5</v>
      </c>
      <c r="B101" s="59">
        <f t="shared" si="4"/>
        <v>12</v>
      </c>
      <c r="C101" s="59">
        <f t="shared" si="5"/>
        <v>3</v>
      </c>
      <c r="D101" s="59">
        <f>IF('Step 1.1 Supply Fan Power Data'!B101&gt;0,1,0)</f>
        <v>1</v>
      </c>
      <c r="F101" s="60">
        <f>IF(ISBLANK('Step 2. Aggregate Data'!E101),"-",'Step 2. Aggregate Data'!E101)</f>
        <v>44635.5</v>
      </c>
      <c r="G101" s="17">
        <f t="shared" si="6"/>
        <v>12</v>
      </c>
      <c r="H101" s="17">
        <f t="shared" si="7"/>
        <v>3</v>
      </c>
      <c r="I101" s="17">
        <f>IF('Step 1.2 Return Fan Power Data'!B101&gt;0,1,0)</f>
        <v>1</v>
      </c>
    </row>
    <row r="102" spans="1:9" x14ac:dyDescent="0.25">
      <c r="A102" s="58">
        <f>IF(ISBLANK('Step 2. Aggregate Data'!A102),"-",'Step 2. Aggregate Data'!A102)</f>
        <v>44635.541666666664</v>
      </c>
      <c r="B102" s="59">
        <f t="shared" si="4"/>
        <v>13</v>
      </c>
      <c r="C102" s="59">
        <f t="shared" si="5"/>
        <v>3</v>
      </c>
      <c r="D102" s="59">
        <f>IF('Step 1.1 Supply Fan Power Data'!B102&gt;0,1,0)</f>
        <v>1</v>
      </c>
      <c r="F102" s="60">
        <f>IF(ISBLANK('Step 2. Aggregate Data'!E102),"-",'Step 2. Aggregate Data'!E102)</f>
        <v>44635.541666666664</v>
      </c>
      <c r="G102" s="17">
        <f t="shared" si="6"/>
        <v>13</v>
      </c>
      <c r="H102" s="17">
        <f t="shared" si="7"/>
        <v>3</v>
      </c>
      <c r="I102" s="17">
        <f>IF('Step 1.2 Return Fan Power Data'!B102&gt;0,1,0)</f>
        <v>1</v>
      </c>
    </row>
    <row r="103" spans="1:9" x14ac:dyDescent="0.25">
      <c r="A103" s="58">
        <f>IF(ISBLANK('Step 2. Aggregate Data'!A103),"-",'Step 2. Aggregate Data'!A103)</f>
        <v>44635.583333333336</v>
      </c>
      <c r="B103" s="59">
        <f t="shared" si="4"/>
        <v>14</v>
      </c>
      <c r="C103" s="59">
        <f t="shared" si="5"/>
        <v>3</v>
      </c>
      <c r="D103" s="59">
        <f>IF('Step 1.1 Supply Fan Power Data'!B103&gt;0,1,0)</f>
        <v>1</v>
      </c>
      <c r="F103" s="60">
        <f>IF(ISBLANK('Step 2. Aggregate Data'!E103),"-",'Step 2. Aggregate Data'!E103)</f>
        <v>44635.583333333336</v>
      </c>
      <c r="G103" s="17">
        <f t="shared" si="6"/>
        <v>14</v>
      </c>
      <c r="H103" s="17">
        <f t="shared" si="7"/>
        <v>3</v>
      </c>
      <c r="I103" s="17">
        <f>IF('Step 1.2 Return Fan Power Data'!B103&gt;0,1,0)</f>
        <v>1</v>
      </c>
    </row>
    <row r="104" spans="1:9" x14ac:dyDescent="0.25">
      <c r="A104" s="58">
        <f>IF(ISBLANK('Step 2. Aggregate Data'!A104),"-",'Step 2. Aggregate Data'!A104)</f>
        <v>44635.625</v>
      </c>
      <c r="B104" s="59">
        <f t="shared" si="4"/>
        <v>15</v>
      </c>
      <c r="C104" s="59">
        <f t="shared" si="5"/>
        <v>3</v>
      </c>
      <c r="D104" s="59">
        <f>IF('Step 1.1 Supply Fan Power Data'!B104&gt;0,1,0)</f>
        <v>1</v>
      </c>
      <c r="F104" s="60">
        <f>IF(ISBLANK('Step 2. Aggregate Data'!E104),"-",'Step 2. Aggregate Data'!E104)</f>
        <v>44635.625</v>
      </c>
      <c r="G104" s="17">
        <f t="shared" si="6"/>
        <v>15</v>
      </c>
      <c r="H104" s="17">
        <f t="shared" si="7"/>
        <v>3</v>
      </c>
      <c r="I104" s="17">
        <f>IF('Step 1.2 Return Fan Power Data'!B104&gt;0,1,0)</f>
        <v>1</v>
      </c>
    </row>
    <row r="105" spans="1:9" x14ac:dyDescent="0.25">
      <c r="A105" s="58">
        <f>IF(ISBLANK('Step 2. Aggregate Data'!A105),"-",'Step 2. Aggregate Data'!A105)</f>
        <v>44635.666666666664</v>
      </c>
      <c r="B105" s="59">
        <f t="shared" si="4"/>
        <v>16</v>
      </c>
      <c r="C105" s="59">
        <f t="shared" si="5"/>
        <v>3</v>
      </c>
      <c r="D105" s="59">
        <f>IF('Step 1.1 Supply Fan Power Data'!B105&gt;0,1,0)</f>
        <v>1</v>
      </c>
      <c r="F105" s="60">
        <f>IF(ISBLANK('Step 2. Aggregate Data'!E105),"-",'Step 2. Aggregate Data'!E105)</f>
        <v>44635.666666666664</v>
      </c>
      <c r="G105" s="17">
        <f t="shared" si="6"/>
        <v>16</v>
      </c>
      <c r="H105" s="17">
        <f t="shared" si="7"/>
        <v>3</v>
      </c>
      <c r="I105" s="17">
        <f>IF('Step 1.2 Return Fan Power Data'!B105&gt;0,1,0)</f>
        <v>1</v>
      </c>
    </row>
    <row r="106" spans="1:9" x14ac:dyDescent="0.25">
      <c r="A106" s="58">
        <f>IF(ISBLANK('Step 2. Aggregate Data'!A106),"-",'Step 2. Aggregate Data'!A106)</f>
        <v>44635.708333333336</v>
      </c>
      <c r="B106" s="59">
        <f t="shared" si="4"/>
        <v>17</v>
      </c>
      <c r="C106" s="59">
        <f t="shared" si="5"/>
        <v>3</v>
      </c>
      <c r="D106" s="59">
        <f>IF('Step 1.1 Supply Fan Power Data'!B106&gt;0,1,0)</f>
        <v>1</v>
      </c>
      <c r="F106" s="60">
        <f>IF(ISBLANK('Step 2. Aggregate Data'!E106),"-",'Step 2. Aggregate Data'!E106)</f>
        <v>44635.708333333336</v>
      </c>
      <c r="G106" s="17">
        <f t="shared" si="6"/>
        <v>17</v>
      </c>
      <c r="H106" s="17">
        <f t="shared" si="7"/>
        <v>3</v>
      </c>
      <c r="I106" s="17">
        <f>IF('Step 1.2 Return Fan Power Data'!B106&gt;0,1,0)</f>
        <v>1</v>
      </c>
    </row>
    <row r="107" spans="1:9" x14ac:dyDescent="0.25">
      <c r="A107" s="58">
        <f>IF(ISBLANK('Step 2. Aggregate Data'!A107),"-",'Step 2. Aggregate Data'!A107)</f>
        <v>44635.75</v>
      </c>
      <c r="B107" s="59">
        <f t="shared" si="4"/>
        <v>18</v>
      </c>
      <c r="C107" s="59">
        <f t="shared" si="5"/>
        <v>3</v>
      </c>
      <c r="D107" s="59">
        <f>IF('Step 1.1 Supply Fan Power Data'!B107&gt;0,1,0)</f>
        <v>1</v>
      </c>
      <c r="F107" s="60">
        <f>IF(ISBLANK('Step 2. Aggregate Data'!E107),"-",'Step 2. Aggregate Data'!E107)</f>
        <v>44635.75</v>
      </c>
      <c r="G107" s="17">
        <f t="shared" si="6"/>
        <v>18</v>
      </c>
      <c r="H107" s="17">
        <f t="shared" si="7"/>
        <v>3</v>
      </c>
      <c r="I107" s="17">
        <f>IF('Step 1.2 Return Fan Power Data'!B107&gt;0,1,0)</f>
        <v>1</v>
      </c>
    </row>
    <row r="108" spans="1:9" x14ac:dyDescent="0.25">
      <c r="A108" s="58">
        <f>IF(ISBLANK('Step 2. Aggregate Data'!A108),"-",'Step 2. Aggregate Data'!A108)</f>
        <v>44635.791666666664</v>
      </c>
      <c r="B108" s="59">
        <f t="shared" si="4"/>
        <v>19</v>
      </c>
      <c r="C108" s="59">
        <f t="shared" si="5"/>
        <v>3</v>
      </c>
      <c r="D108" s="59">
        <f>IF('Step 1.1 Supply Fan Power Data'!B108&gt;0,1,0)</f>
        <v>1</v>
      </c>
      <c r="F108" s="60">
        <f>IF(ISBLANK('Step 2. Aggregate Data'!E108),"-",'Step 2. Aggregate Data'!E108)</f>
        <v>44635.791666666664</v>
      </c>
      <c r="G108" s="17">
        <f t="shared" si="6"/>
        <v>19</v>
      </c>
      <c r="H108" s="17">
        <f t="shared" si="7"/>
        <v>3</v>
      </c>
      <c r="I108" s="17">
        <f>IF('Step 1.2 Return Fan Power Data'!B108&gt;0,1,0)</f>
        <v>1</v>
      </c>
    </row>
    <row r="109" spans="1:9" x14ac:dyDescent="0.25">
      <c r="A109" s="58">
        <f>IF(ISBLANK('Step 2. Aggregate Data'!A109),"-",'Step 2. Aggregate Data'!A109)</f>
        <v>44635.833333333336</v>
      </c>
      <c r="B109" s="59">
        <f t="shared" si="4"/>
        <v>20</v>
      </c>
      <c r="C109" s="59">
        <f t="shared" si="5"/>
        <v>3</v>
      </c>
      <c r="D109" s="59">
        <f>IF('Step 1.1 Supply Fan Power Data'!B109&gt;0,1,0)</f>
        <v>1</v>
      </c>
      <c r="F109" s="60">
        <f>IF(ISBLANK('Step 2. Aggregate Data'!E109),"-",'Step 2. Aggregate Data'!E109)</f>
        <v>44635.833333333336</v>
      </c>
      <c r="G109" s="17">
        <f t="shared" si="6"/>
        <v>20</v>
      </c>
      <c r="H109" s="17">
        <f t="shared" si="7"/>
        <v>3</v>
      </c>
      <c r="I109" s="17">
        <f>IF('Step 1.2 Return Fan Power Data'!B109&gt;0,1,0)</f>
        <v>1</v>
      </c>
    </row>
    <row r="110" spans="1:9" x14ac:dyDescent="0.25">
      <c r="A110" s="58">
        <f>IF(ISBLANK('Step 2. Aggregate Data'!A110),"-",'Step 2. Aggregate Data'!A110)</f>
        <v>44635.875</v>
      </c>
      <c r="B110" s="59">
        <f t="shared" si="4"/>
        <v>21</v>
      </c>
      <c r="C110" s="59">
        <f t="shared" si="5"/>
        <v>3</v>
      </c>
      <c r="D110" s="59">
        <f>IF('Step 1.1 Supply Fan Power Data'!B110&gt;0,1,0)</f>
        <v>1</v>
      </c>
      <c r="F110" s="60">
        <f>IF(ISBLANK('Step 2. Aggregate Data'!E110),"-",'Step 2. Aggregate Data'!E110)</f>
        <v>44635.875</v>
      </c>
      <c r="G110" s="17">
        <f t="shared" si="6"/>
        <v>21</v>
      </c>
      <c r="H110" s="17">
        <f t="shared" si="7"/>
        <v>3</v>
      </c>
      <c r="I110" s="17">
        <f>IF('Step 1.2 Return Fan Power Data'!B110&gt;0,1,0)</f>
        <v>1</v>
      </c>
    </row>
    <row r="111" spans="1:9" x14ac:dyDescent="0.25">
      <c r="A111" s="58">
        <f>IF(ISBLANK('Step 2. Aggregate Data'!A111),"-",'Step 2. Aggregate Data'!A111)</f>
        <v>44635.916666666664</v>
      </c>
      <c r="B111" s="59">
        <f t="shared" si="4"/>
        <v>22</v>
      </c>
      <c r="C111" s="59">
        <f t="shared" si="5"/>
        <v>3</v>
      </c>
      <c r="D111" s="59">
        <f>IF('Step 1.1 Supply Fan Power Data'!B111&gt;0,1,0)</f>
        <v>1</v>
      </c>
      <c r="F111" s="60">
        <f>IF(ISBLANK('Step 2. Aggregate Data'!E111),"-",'Step 2. Aggregate Data'!E111)</f>
        <v>44635.916666666664</v>
      </c>
      <c r="G111" s="17">
        <f t="shared" si="6"/>
        <v>22</v>
      </c>
      <c r="H111" s="17">
        <f t="shared" si="7"/>
        <v>3</v>
      </c>
      <c r="I111" s="17">
        <f>IF('Step 1.2 Return Fan Power Data'!B111&gt;0,1,0)</f>
        <v>1</v>
      </c>
    </row>
    <row r="112" spans="1:9" x14ac:dyDescent="0.25">
      <c r="A112" s="58">
        <f>IF(ISBLANK('Step 2. Aggregate Data'!A112),"-",'Step 2. Aggregate Data'!A112)</f>
        <v>44635.958333333336</v>
      </c>
      <c r="B112" s="59">
        <f t="shared" si="4"/>
        <v>23</v>
      </c>
      <c r="C112" s="59">
        <f t="shared" si="5"/>
        <v>3</v>
      </c>
      <c r="D112" s="59">
        <f>IF('Step 1.1 Supply Fan Power Data'!B112&gt;0,1,0)</f>
        <v>1</v>
      </c>
      <c r="F112" s="60">
        <f>IF(ISBLANK('Step 2. Aggregate Data'!E112),"-",'Step 2. Aggregate Data'!E112)</f>
        <v>44635.958333333336</v>
      </c>
      <c r="G112" s="17">
        <f t="shared" si="6"/>
        <v>23</v>
      </c>
      <c r="H112" s="17">
        <f t="shared" si="7"/>
        <v>3</v>
      </c>
      <c r="I112" s="17">
        <f>IF('Step 1.2 Return Fan Power Data'!B112&gt;0,1,0)</f>
        <v>1</v>
      </c>
    </row>
    <row r="113" spans="1:9" x14ac:dyDescent="0.25">
      <c r="A113" s="58">
        <f>IF(ISBLANK('Step 2. Aggregate Data'!A113),"-",'Step 2. Aggregate Data'!A113)</f>
        <v>44636</v>
      </c>
      <c r="B113" s="59">
        <f t="shared" si="4"/>
        <v>0</v>
      </c>
      <c r="C113" s="59">
        <f t="shared" si="5"/>
        <v>4</v>
      </c>
      <c r="D113" s="59">
        <f>IF('Step 1.1 Supply Fan Power Data'!B113&gt;0,1,0)</f>
        <v>1</v>
      </c>
      <c r="F113" s="60">
        <f>IF(ISBLANK('Step 2. Aggregate Data'!E113),"-",'Step 2. Aggregate Data'!E113)</f>
        <v>44636</v>
      </c>
      <c r="G113" s="17">
        <f t="shared" si="6"/>
        <v>0</v>
      </c>
      <c r="H113" s="17">
        <f t="shared" si="7"/>
        <v>4</v>
      </c>
      <c r="I113" s="17">
        <f>IF('Step 1.2 Return Fan Power Data'!B113&gt;0,1,0)</f>
        <v>1</v>
      </c>
    </row>
    <row r="114" spans="1:9" x14ac:dyDescent="0.25">
      <c r="A114" s="58">
        <f>IF(ISBLANK('Step 2. Aggregate Data'!A114),"-",'Step 2. Aggregate Data'!A114)</f>
        <v>44636.041666666664</v>
      </c>
      <c r="B114" s="59">
        <f t="shared" si="4"/>
        <v>1</v>
      </c>
      <c r="C114" s="59">
        <f t="shared" si="5"/>
        <v>4</v>
      </c>
      <c r="D114" s="59">
        <f>IF('Step 1.1 Supply Fan Power Data'!B114&gt;0,1,0)</f>
        <v>1</v>
      </c>
      <c r="F114" s="60">
        <f>IF(ISBLANK('Step 2. Aggregate Data'!E114),"-",'Step 2. Aggregate Data'!E114)</f>
        <v>44636.041666666664</v>
      </c>
      <c r="G114" s="17">
        <f t="shared" si="6"/>
        <v>1</v>
      </c>
      <c r="H114" s="17">
        <f t="shared" si="7"/>
        <v>4</v>
      </c>
      <c r="I114" s="17">
        <f>IF('Step 1.2 Return Fan Power Data'!B114&gt;0,1,0)</f>
        <v>1</v>
      </c>
    </row>
    <row r="115" spans="1:9" x14ac:dyDescent="0.25">
      <c r="A115" s="58">
        <f>IF(ISBLANK('Step 2. Aggregate Data'!A115),"-",'Step 2. Aggregate Data'!A115)</f>
        <v>44636.083333333336</v>
      </c>
      <c r="B115" s="59">
        <f t="shared" si="4"/>
        <v>2</v>
      </c>
      <c r="C115" s="59">
        <f t="shared" si="5"/>
        <v>4</v>
      </c>
      <c r="D115" s="59">
        <f>IF('Step 1.1 Supply Fan Power Data'!B115&gt;0,1,0)</f>
        <v>1</v>
      </c>
      <c r="F115" s="60">
        <f>IF(ISBLANK('Step 2. Aggregate Data'!E115),"-",'Step 2. Aggregate Data'!E115)</f>
        <v>44636.083333333336</v>
      </c>
      <c r="G115" s="17">
        <f t="shared" si="6"/>
        <v>2</v>
      </c>
      <c r="H115" s="17">
        <f t="shared" si="7"/>
        <v>4</v>
      </c>
      <c r="I115" s="17">
        <f>IF('Step 1.2 Return Fan Power Data'!B115&gt;0,1,0)</f>
        <v>1</v>
      </c>
    </row>
    <row r="116" spans="1:9" x14ac:dyDescent="0.25">
      <c r="A116" s="58">
        <f>IF(ISBLANK('Step 2. Aggregate Data'!A116),"-",'Step 2. Aggregate Data'!A116)</f>
        <v>44636.125</v>
      </c>
      <c r="B116" s="59">
        <f t="shared" si="4"/>
        <v>3</v>
      </c>
      <c r="C116" s="59">
        <f t="shared" si="5"/>
        <v>4</v>
      </c>
      <c r="D116" s="59">
        <f>IF('Step 1.1 Supply Fan Power Data'!B116&gt;0,1,0)</f>
        <v>1</v>
      </c>
      <c r="F116" s="60">
        <f>IF(ISBLANK('Step 2. Aggregate Data'!E116),"-",'Step 2. Aggregate Data'!E116)</f>
        <v>44636.125</v>
      </c>
      <c r="G116" s="17">
        <f t="shared" si="6"/>
        <v>3</v>
      </c>
      <c r="H116" s="17">
        <f t="shared" si="7"/>
        <v>4</v>
      </c>
      <c r="I116" s="17">
        <f>IF('Step 1.2 Return Fan Power Data'!B116&gt;0,1,0)</f>
        <v>1</v>
      </c>
    </row>
    <row r="117" spans="1:9" x14ac:dyDescent="0.25">
      <c r="A117" s="58">
        <f>IF(ISBLANK('Step 2. Aggregate Data'!A117),"-",'Step 2. Aggregate Data'!A117)</f>
        <v>44636.166666666664</v>
      </c>
      <c r="B117" s="59">
        <f t="shared" si="4"/>
        <v>4</v>
      </c>
      <c r="C117" s="59">
        <f t="shared" si="5"/>
        <v>4</v>
      </c>
      <c r="D117" s="59">
        <f>IF('Step 1.1 Supply Fan Power Data'!B117&gt;0,1,0)</f>
        <v>1</v>
      </c>
      <c r="F117" s="60">
        <f>IF(ISBLANK('Step 2. Aggregate Data'!E117),"-",'Step 2. Aggregate Data'!E117)</f>
        <v>44636.166666666664</v>
      </c>
      <c r="G117" s="17">
        <f t="shared" si="6"/>
        <v>4</v>
      </c>
      <c r="H117" s="17">
        <f t="shared" si="7"/>
        <v>4</v>
      </c>
      <c r="I117" s="17">
        <f>IF('Step 1.2 Return Fan Power Data'!B117&gt;0,1,0)</f>
        <v>1</v>
      </c>
    </row>
    <row r="118" spans="1:9" x14ac:dyDescent="0.25">
      <c r="A118" s="58">
        <f>IF(ISBLANK('Step 2. Aggregate Data'!A118),"-",'Step 2. Aggregate Data'!A118)</f>
        <v>44636.208333333336</v>
      </c>
      <c r="B118" s="59">
        <f t="shared" si="4"/>
        <v>5</v>
      </c>
      <c r="C118" s="59">
        <f t="shared" si="5"/>
        <v>4</v>
      </c>
      <c r="D118" s="59">
        <f>IF('Step 1.1 Supply Fan Power Data'!B118&gt;0,1,0)</f>
        <v>1</v>
      </c>
      <c r="F118" s="60">
        <f>IF(ISBLANK('Step 2. Aggregate Data'!E118),"-",'Step 2. Aggregate Data'!E118)</f>
        <v>44636.208333333336</v>
      </c>
      <c r="G118" s="17">
        <f t="shared" si="6"/>
        <v>5</v>
      </c>
      <c r="H118" s="17">
        <f t="shared" si="7"/>
        <v>4</v>
      </c>
      <c r="I118" s="17">
        <f>IF('Step 1.2 Return Fan Power Data'!B118&gt;0,1,0)</f>
        <v>1</v>
      </c>
    </row>
    <row r="119" spans="1:9" x14ac:dyDescent="0.25">
      <c r="A119" s="58">
        <f>IF(ISBLANK('Step 2. Aggregate Data'!A119),"-",'Step 2. Aggregate Data'!A119)</f>
        <v>44636.25</v>
      </c>
      <c r="B119" s="59">
        <f t="shared" si="4"/>
        <v>6</v>
      </c>
      <c r="C119" s="59">
        <f t="shared" si="5"/>
        <v>4</v>
      </c>
      <c r="D119" s="59">
        <f>IF('Step 1.1 Supply Fan Power Data'!B119&gt;0,1,0)</f>
        <v>1</v>
      </c>
      <c r="F119" s="60">
        <f>IF(ISBLANK('Step 2. Aggregate Data'!E119),"-",'Step 2. Aggregate Data'!E119)</f>
        <v>44636.25</v>
      </c>
      <c r="G119" s="17">
        <f t="shared" si="6"/>
        <v>6</v>
      </c>
      <c r="H119" s="17">
        <f t="shared" si="7"/>
        <v>4</v>
      </c>
      <c r="I119" s="17">
        <f>IF('Step 1.2 Return Fan Power Data'!B119&gt;0,1,0)</f>
        <v>1</v>
      </c>
    </row>
    <row r="120" spans="1:9" x14ac:dyDescent="0.25">
      <c r="A120" s="58">
        <f>IF(ISBLANK('Step 2. Aggregate Data'!A120),"-",'Step 2. Aggregate Data'!A120)</f>
        <v>44636.291666666664</v>
      </c>
      <c r="B120" s="59">
        <f t="shared" si="4"/>
        <v>7</v>
      </c>
      <c r="C120" s="59">
        <f t="shared" si="5"/>
        <v>4</v>
      </c>
      <c r="D120" s="59">
        <f>IF('Step 1.1 Supply Fan Power Data'!B120&gt;0,1,0)</f>
        <v>1</v>
      </c>
      <c r="F120" s="60">
        <f>IF(ISBLANK('Step 2. Aggregate Data'!E120),"-",'Step 2. Aggregate Data'!E120)</f>
        <v>44636.291666666664</v>
      </c>
      <c r="G120" s="17">
        <f t="shared" si="6"/>
        <v>7</v>
      </c>
      <c r="H120" s="17">
        <f t="shared" si="7"/>
        <v>4</v>
      </c>
      <c r="I120" s="17">
        <f>IF('Step 1.2 Return Fan Power Data'!B120&gt;0,1,0)</f>
        <v>1</v>
      </c>
    </row>
    <row r="121" spans="1:9" x14ac:dyDescent="0.25">
      <c r="A121" s="58">
        <f>IF(ISBLANK('Step 2. Aggregate Data'!A121),"-",'Step 2. Aggregate Data'!A121)</f>
        <v>44636.333333333336</v>
      </c>
      <c r="B121" s="59">
        <f t="shared" si="4"/>
        <v>8</v>
      </c>
      <c r="C121" s="59">
        <f t="shared" si="5"/>
        <v>4</v>
      </c>
      <c r="D121" s="59">
        <f>IF('Step 1.1 Supply Fan Power Data'!B121&gt;0,1,0)</f>
        <v>1</v>
      </c>
      <c r="F121" s="60">
        <f>IF(ISBLANK('Step 2. Aggregate Data'!E121),"-",'Step 2. Aggregate Data'!E121)</f>
        <v>44636.333333333336</v>
      </c>
      <c r="G121" s="17">
        <f t="shared" si="6"/>
        <v>8</v>
      </c>
      <c r="H121" s="17">
        <f t="shared" si="7"/>
        <v>4</v>
      </c>
      <c r="I121" s="17">
        <f>IF('Step 1.2 Return Fan Power Data'!B121&gt;0,1,0)</f>
        <v>1</v>
      </c>
    </row>
    <row r="122" spans="1:9" x14ac:dyDescent="0.25">
      <c r="A122" s="58">
        <f>IF(ISBLANK('Step 2. Aggregate Data'!A122),"-",'Step 2. Aggregate Data'!A122)</f>
        <v>44636.375</v>
      </c>
      <c r="B122" s="59">
        <f t="shared" si="4"/>
        <v>9</v>
      </c>
      <c r="C122" s="59">
        <f t="shared" si="5"/>
        <v>4</v>
      </c>
      <c r="D122" s="59">
        <f>IF('Step 1.1 Supply Fan Power Data'!B122&gt;0,1,0)</f>
        <v>1</v>
      </c>
      <c r="F122" s="60">
        <f>IF(ISBLANK('Step 2. Aggregate Data'!E122),"-",'Step 2. Aggregate Data'!E122)</f>
        <v>44636.375</v>
      </c>
      <c r="G122" s="17">
        <f t="shared" si="6"/>
        <v>9</v>
      </c>
      <c r="H122" s="17">
        <f t="shared" si="7"/>
        <v>4</v>
      </c>
      <c r="I122" s="17">
        <f>IF('Step 1.2 Return Fan Power Data'!B122&gt;0,1,0)</f>
        <v>1</v>
      </c>
    </row>
    <row r="123" spans="1:9" x14ac:dyDescent="0.25">
      <c r="A123" s="58">
        <f>IF(ISBLANK('Step 2. Aggregate Data'!A123),"-",'Step 2. Aggregate Data'!A123)</f>
        <v>44636.416666666664</v>
      </c>
      <c r="B123" s="59">
        <f t="shared" si="4"/>
        <v>10</v>
      </c>
      <c r="C123" s="59">
        <f t="shared" si="5"/>
        <v>4</v>
      </c>
      <c r="D123" s="59">
        <f>IF('Step 1.1 Supply Fan Power Data'!B123&gt;0,1,0)</f>
        <v>1</v>
      </c>
      <c r="F123" s="60">
        <f>IF(ISBLANK('Step 2. Aggregate Data'!E123),"-",'Step 2. Aggregate Data'!E123)</f>
        <v>44636.416666666664</v>
      </c>
      <c r="G123" s="17">
        <f t="shared" si="6"/>
        <v>10</v>
      </c>
      <c r="H123" s="17">
        <f t="shared" si="7"/>
        <v>4</v>
      </c>
      <c r="I123" s="17">
        <f>IF('Step 1.2 Return Fan Power Data'!B123&gt;0,1,0)</f>
        <v>1</v>
      </c>
    </row>
    <row r="124" spans="1:9" x14ac:dyDescent="0.25">
      <c r="A124" s="58">
        <f>IF(ISBLANK('Step 2. Aggregate Data'!A124),"-",'Step 2. Aggregate Data'!A124)</f>
        <v>44636.458333333336</v>
      </c>
      <c r="B124" s="59">
        <f t="shared" si="4"/>
        <v>11</v>
      </c>
      <c r="C124" s="59">
        <f t="shared" si="5"/>
        <v>4</v>
      </c>
      <c r="D124" s="59">
        <f>IF('Step 1.1 Supply Fan Power Data'!B124&gt;0,1,0)</f>
        <v>1</v>
      </c>
      <c r="F124" s="60">
        <f>IF(ISBLANK('Step 2. Aggregate Data'!E124),"-",'Step 2. Aggregate Data'!E124)</f>
        <v>44636.458333333336</v>
      </c>
      <c r="G124" s="17">
        <f t="shared" si="6"/>
        <v>11</v>
      </c>
      <c r="H124" s="17">
        <f t="shared" si="7"/>
        <v>4</v>
      </c>
      <c r="I124" s="17">
        <f>IF('Step 1.2 Return Fan Power Data'!B124&gt;0,1,0)</f>
        <v>1</v>
      </c>
    </row>
    <row r="125" spans="1:9" x14ac:dyDescent="0.25">
      <c r="A125" s="58">
        <f>IF(ISBLANK('Step 2. Aggregate Data'!A125),"-",'Step 2. Aggregate Data'!A125)</f>
        <v>44636.5</v>
      </c>
      <c r="B125" s="59">
        <f t="shared" si="4"/>
        <v>12</v>
      </c>
      <c r="C125" s="59">
        <f t="shared" si="5"/>
        <v>4</v>
      </c>
      <c r="D125" s="59">
        <f>IF('Step 1.1 Supply Fan Power Data'!B125&gt;0,1,0)</f>
        <v>1</v>
      </c>
      <c r="F125" s="60">
        <f>IF(ISBLANK('Step 2. Aggregate Data'!E125),"-",'Step 2. Aggregate Data'!E125)</f>
        <v>44636.5</v>
      </c>
      <c r="G125" s="17">
        <f t="shared" si="6"/>
        <v>12</v>
      </c>
      <c r="H125" s="17">
        <f t="shared" si="7"/>
        <v>4</v>
      </c>
      <c r="I125" s="17">
        <f>IF('Step 1.2 Return Fan Power Data'!B125&gt;0,1,0)</f>
        <v>1</v>
      </c>
    </row>
    <row r="126" spans="1:9" x14ac:dyDescent="0.25">
      <c r="A126" s="58">
        <f>IF(ISBLANK('Step 2. Aggregate Data'!A126),"-",'Step 2. Aggregate Data'!A126)</f>
        <v>44636.541666666664</v>
      </c>
      <c r="B126" s="59">
        <f t="shared" si="4"/>
        <v>13</v>
      </c>
      <c r="C126" s="59">
        <f t="shared" si="5"/>
        <v>4</v>
      </c>
      <c r="D126" s="59">
        <f>IF('Step 1.1 Supply Fan Power Data'!B126&gt;0,1,0)</f>
        <v>1</v>
      </c>
      <c r="F126" s="60">
        <f>IF(ISBLANK('Step 2. Aggregate Data'!E126),"-",'Step 2. Aggregate Data'!E126)</f>
        <v>44636.541666666664</v>
      </c>
      <c r="G126" s="17">
        <f t="shared" si="6"/>
        <v>13</v>
      </c>
      <c r="H126" s="17">
        <f t="shared" si="7"/>
        <v>4</v>
      </c>
      <c r="I126" s="17">
        <f>IF('Step 1.2 Return Fan Power Data'!B126&gt;0,1,0)</f>
        <v>1</v>
      </c>
    </row>
    <row r="127" spans="1:9" x14ac:dyDescent="0.25">
      <c r="A127" s="58">
        <f>IF(ISBLANK('Step 2. Aggregate Data'!A127),"-",'Step 2. Aggregate Data'!A127)</f>
        <v>44636.583333333336</v>
      </c>
      <c r="B127" s="59">
        <f t="shared" si="4"/>
        <v>14</v>
      </c>
      <c r="C127" s="59">
        <f t="shared" si="5"/>
        <v>4</v>
      </c>
      <c r="D127" s="59">
        <f>IF('Step 1.1 Supply Fan Power Data'!B127&gt;0,1,0)</f>
        <v>1</v>
      </c>
      <c r="F127" s="60">
        <f>IF(ISBLANK('Step 2. Aggregate Data'!E127),"-",'Step 2. Aggregate Data'!E127)</f>
        <v>44636.583333333336</v>
      </c>
      <c r="G127" s="17">
        <f t="shared" si="6"/>
        <v>14</v>
      </c>
      <c r="H127" s="17">
        <f t="shared" si="7"/>
        <v>4</v>
      </c>
      <c r="I127" s="17">
        <f>IF('Step 1.2 Return Fan Power Data'!B127&gt;0,1,0)</f>
        <v>1</v>
      </c>
    </row>
    <row r="128" spans="1:9" x14ac:dyDescent="0.25">
      <c r="A128" s="58">
        <f>IF(ISBLANK('Step 2. Aggregate Data'!A128),"-",'Step 2. Aggregate Data'!A128)</f>
        <v>44636.625</v>
      </c>
      <c r="B128" s="59">
        <f t="shared" si="4"/>
        <v>15</v>
      </c>
      <c r="C128" s="59">
        <f t="shared" si="5"/>
        <v>4</v>
      </c>
      <c r="D128" s="59">
        <f>IF('Step 1.1 Supply Fan Power Data'!B128&gt;0,1,0)</f>
        <v>1</v>
      </c>
      <c r="F128" s="60">
        <f>IF(ISBLANK('Step 2. Aggregate Data'!E128),"-",'Step 2. Aggregate Data'!E128)</f>
        <v>44636.625</v>
      </c>
      <c r="G128" s="17">
        <f t="shared" si="6"/>
        <v>15</v>
      </c>
      <c r="H128" s="17">
        <f t="shared" si="7"/>
        <v>4</v>
      </c>
      <c r="I128" s="17">
        <f>IF('Step 1.2 Return Fan Power Data'!B128&gt;0,1,0)</f>
        <v>1</v>
      </c>
    </row>
    <row r="129" spans="1:9" x14ac:dyDescent="0.25">
      <c r="A129" s="58">
        <f>IF(ISBLANK('Step 2. Aggregate Data'!A129),"-",'Step 2. Aggregate Data'!A129)</f>
        <v>44636.666666666664</v>
      </c>
      <c r="B129" s="59">
        <f t="shared" si="4"/>
        <v>16</v>
      </c>
      <c r="C129" s="59">
        <f t="shared" si="5"/>
        <v>4</v>
      </c>
      <c r="D129" s="59">
        <f>IF('Step 1.1 Supply Fan Power Data'!B129&gt;0,1,0)</f>
        <v>1</v>
      </c>
      <c r="F129" s="60">
        <f>IF(ISBLANK('Step 2. Aggregate Data'!E129),"-",'Step 2. Aggregate Data'!E129)</f>
        <v>44636.666666666664</v>
      </c>
      <c r="G129" s="17">
        <f t="shared" si="6"/>
        <v>16</v>
      </c>
      <c r="H129" s="17">
        <f t="shared" si="7"/>
        <v>4</v>
      </c>
      <c r="I129" s="17">
        <f>IF('Step 1.2 Return Fan Power Data'!B129&gt;0,1,0)</f>
        <v>1</v>
      </c>
    </row>
    <row r="130" spans="1:9" x14ac:dyDescent="0.25">
      <c r="A130" s="58">
        <f>IF(ISBLANK('Step 2. Aggregate Data'!A130),"-",'Step 2. Aggregate Data'!A130)</f>
        <v>44636.708333333336</v>
      </c>
      <c r="B130" s="59">
        <f t="shared" ref="B130:B193" si="8">HOUR(A130)</f>
        <v>17</v>
      </c>
      <c r="C130" s="59">
        <f t="shared" ref="C130:C193" si="9">WEEKDAY(A130)</f>
        <v>4</v>
      </c>
      <c r="D130" s="59">
        <f>IF('Step 1.1 Supply Fan Power Data'!B130&gt;0,1,0)</f>
        <v>1</v>
      </c>
      <c r="F130" s="60">
        <f>IF(ISBLANK('Step 2. Aggregate Data'!E130),"-",'Step 2. Aggregate Data'!E130)</f>
        <v>44636.708333333336</v>
      </c>
      <c r="G130" s="17">
        <f t="shared" si="6"/>
        <v>17</v>
      </c>
      <c r="H130" s="17">
        <f t="shared" si="7"/>
        <v>4</v>
      </c>
      <c r="I130" s="17">
        <f>IF('Step 1.2 Return Fan Power Data'!B130&gt;0,1,0)</f>
        <v>1</v>
      </c>
    </row>
    <row r="131" spans="1:9" x14ac:dyDescent="0.25">
      <c r="A131" s="58">
        <f>IF(ISBLANK('Step 2. Aggregate Data'!A131),"-",'Step 2. Aggregate Data'!A131)</f>
        <v>44636.75</v>
      </c>
      <c r="B131" s="59">
        <f t="shared" si="8"/>
        <v>18</v>
      </c>
      <c r="C131" s="59">
        <f t="shared" si="9"/>
        <v>4</v>
      </c>
      <c r="D131" s="59">
        <f>IF('Step 1.1 Supply Fan Power Data'!B131&gt;0,1,0)</f>
        <v>1</v>
      </c>
      <c r="F131" s="60">
        <f>IF(ISBLANK('Step 2. Aggregate Data'!E131),"-",'Step 2. Aggregate Data'!E131)</f>
        <v>44636.75</v>
      </c>
      <c r="G131" s="17">
        <f t="shared" ref="G131:G194" si="10">HOUR(F131)</f>
        <v>18</v>
      </c>
      <c r="H131" s="17">
        <f t="shared" ref="H131:H194" si="11">WEEKDAY(F131)</f>
        <v>4</v>
      </c>
      <c r="I131" s="17">
        <f>IF('Step 1.2 Return Fan Power Data'!B131&gt;0,1,0)</f>
        <v>1</v>
      </c>
    </row>
    <row r="132" spans="1:9" x14ac:dyDescent="0.25">
      <c r="A132" s="58">
        <f>IF(ISBLANK('Step 2. Aggregate Data'!A132),"-",'Step 2. Aggregate Data'!A132)</f>
        <v>44636.791666666664</v>
      </c>
      <c r="B132" s="59">
        <f t="shared" si="8"/>
        <v>19</v>
      </c>
      <c r="C132" s="59">
        <f t="shared" si="9"/>
        <v>4</v>
      </c>
      <c r="D132" s="59">
        <f>IF('Step 1.1 Supply Fan Power Data'!B132&gt;0,1,0)</f>
        <v>1</v>
      </c>
      <c r="F132" s="60">
        <f>IF(ISBLANK('Step 2. Aggregate Data'!E132),"-",'Step 2. Aggregate Data'!E132)</f>
        <v>44636.791666666664</v>
      </c>
      <c r="G132" s="17">
        <f t="shared" si="10"/>
        <v>19</v>
      </c>
      <c r="H132" s="17">
        <f t="shared" si="11"/>
        <v>4</v>
      </c>
      <c r="I132" s="17">
        <f>IF('Step 1.2 Return Fan Power Data'!B132&gt;0,1,0)</f>
        <v>1</v>
      </c>
    </row>
    <row r="133" spans="1:9" x14ac:dyDescent="0.25">
      <c r="A133" s="58">
        <f>IF(ISBLANK('Step 2. Aggregate Data'!A133),"-",'Step 2. Aggregate Data'!A133)</f>
        <v>44636.833333333336</v>
      </c>
      <c r="B133" s="59">
        <f t="shared" si="8"/>
        <v>20</v>
      </c>
      <c r="C133" s="59">
        <f t="shared" si="9"/>
        <v>4</v>
      </c>
      <c r="D133" s="59">
        <f>IF('Step 1.1 Supply Fan Power Data'!B133&gt;0,1,0)</f>
        <v>1</v>
      </c>
      <c r="F133" s="60">
        <f>IF(ISBLANK('Step 2. Aggregate Data'!E133),"-",'Step 2. Aggregate Data'!E133)</f>
        <v>44636.833333333336</v>
      </c>
      <c r="G133" s="17">
        <f t="shared" si="10"/>
        <v>20</v>
      </c>
      <c r="H133" s="17">
        <f t="shared" si="11"/>
        <v>4</v>
      </c>
      <c r="I133" s="17">
        <f>IF('Step 1.2 Return Fan Power Data'!B133&gt;0,1,0)</f>
        <v>1</v>
      </c>
    </row>
    <row r="134" spans="1:9" x14ac:dyDescent="0.25">
      <c r="A134" s="58">
        <f>IF(ISBLANK('Step 2. Aggregate Data'!A134),"-",'Step 2. Aggregate Data'!A134)</f>
        <v>44636.875</v>
      </c>
      <c r="B134" s="59">
        <f t="shared" si="8"/>
        <v>21</v>
      </c>
      <c r="C134" s="59">
        <f t="shared" si="9"/>
        <v>4</v>
      </c>
      <c r="D134" s="59">
        <f>IF('Step 1.1 Supply Fan Power Data'!B134&gt;0,1,0)</f>
        <v>1</v>
      </c>
      <c r="F134" s="60">
        <f>IF(ISBLANK('Step 2. Aggregate Data'!E134),"-",'Step 2. Aggregate Data'!E134)</f>
        <v>44636.875</v>
      </c>
      <c r="G134" s="17">
        <f t="shared" si="10"/>
        <v>21</v>
      </c>
      <c r="H134" s="17">
        <f t="shared" si="11"/>
        <v>4</v>
      </c>
      <c r="I134" s="17">
        <f>IF('Step 1.2 Return Fan Power Data'!B134&gt;0,1,0)</f>
        <v>1</v>
      </c>
    </row>
    <row r="135" spans="1:9" x14ac:dyDescent="0.25">
      <c r="A135" s="58">
        <f>IF(ISBLANK('Step 2. Aggregate Data'!A135),"-",'Step 2. Aggregate Data'!A135)</f>
        <v>44636.916666666664</v>
      </c>
      <c r="B135" s="59">
        <f t="shared" si="8"/>
        <v>22</v>
      </c>
      <c r="C135" s="59">
        <f t="shared" si="9"/>
        <v>4</v>
      </c>
      <c r="D135" s="59">
        <f>IF('Step 1.1 Supply Fan Power Data'!B135&gt;0,1,0)</f>
        <v>1</v>
      </c>
      <c r="F135" s="60">
        <f>IF(ISBLANK('Step 2. Aggregate Data'!E135),"-",'Step 2. Aggregate Data'!E135)</f>
        <v>44636.916666666664</v>
      </c>
      <c r="G135" s="17">
        <f t="shared" si="10"/>
        <v>22</v>
      </c>
      <c r="H135" s="17">
        <f t="shared" si="11"/>
        <v>4</v>
      </c>
      <c r="I135" s="17">
        <f>IF('Step 1.2 Return Fan Power Data'!B135&gt;0,1,0)</f>
        <v>1</v>
      </c>
    </row>
    <row r="136" spans="1:9" x14ac:dyDescent="0.25">
      <c r="A136" s="58">
        <f>IF(ISBLANK('Step 2. Aggregate Data'!A136),"-",'Step 2. Aggregate Data'!A136)</f>
        <v>44636.958333333336</v>
      </c>
      <c r="B136" s="59">
        <f t="shared" si="8"/>
        <v>23</v>
      </c>
      <c r="C136" s="59">
        <f t="shared" si="9"/>
        <v>4</v>
      </c>
      <c r="D136" s="59">
        <f>IF('Step 1.1 Supply Fan Power Data'!B136&gt;0,1,0)</f>
        <v>1</v>
      </c>
      <c r="F136" s="60">
        <f>IF(ISBLANK('Step 2. Aggregate Data'!E136),"-",'Step 2. Aggregate Data'!E136)</f>
        <v>44636.958333333336</v>
      </c>
      <c r="G136" s="17">
        <f t="shared" si="10"/>
        <v>23</v>
      </c>
      <c r="H136" s="17">
        <f t="shared" si="11"/>
        <v>4</v>
      </c>
      <c r="I136" s="17">
        <f>IF('Step 1.2 Return Fan Power Data'!B136&gt;0,1,0)</f>
        <v>1</v>
      </c>
    </row>
    <row r="137" spans="1:9" x14ac:dyDescent="0.25">
      <c r="A137" s="58">
        <f>IF(ISBLANK('Step 2. Aggregate Data'!A137),"-",'Step 2. Aggregate Data'!A137)</f>
        <v>44637</v>
      </c>
      <c r="B137" s="59">
        <f t="shared" si="8"/>
        <v>0</v>
      </c>
      <c r="C137" s="59">
        <f t="shared" si="9"/>
        <v>5</v>
      </c>
      <c r="D137" s="59">
        <f>IF('Step 1.1 Supply Fan Power Data'!B137&gt;0,1,0)</f>
        <v>1</v>
      </c>
      <c r="F137" s="60">
        <f>IF(ISBLANK('Step 2. Aggregate Data'!E137),"-",'Step 2. Aggregate Data'!E137)</f>
        <v>44637</v>
      </c>
      <c r="G137" s="17">
        <f t="shared" si="10"/>
        <v>0</v>
      </c>
      <c r="H137" s="17">
        <f t="shared" si="11"/>
        <v>5</v>
      </c>
      <c r="I137" s="17">
        <f>IF('Step 1.2 Return Fan Power Data'!B137&gt;0,1,0)</f>
        <v>1</v>
      </c>
    </row>
    <row r="138" spans="1:9" x14ac:dyDescent="0.25">
      <c r="A138" s="58">
        <f>IF(ISBLANK('Step 2. Aggregate Data'!A138),"-",'Step 2. Aggregate Data'!A138)</f>
        <v>44637.041666666664</v>
      </c>
      <c r="B138" s="59">
        <f t="shared" si="8"/>
        <v>1</v>
      </c>
      <c r="C138" s="59">
        <f t="shared" si="9"/>
        <v>5</v>
      </c>
      <c r="D138" s="59">
        <f>IF('Step 1.1 Supply Fan Power Data'!B138&gt;0,1,0)</f>
        <v>1</v>
      </c>
      <c r="F138" s="60">
        <f>IF(ISBLANK('Step 2. Aggregate Data'!E138),"-",'Step 2. Aggregate Data'!E138)</f>
        <v>44637.041666666664</v>
      </c>
      <c r="G138" s="17">
        <f t="shared" si="10"/>
        <v>1</v>
      </c>
      <c r="H138" s="17">
        <f t="shared" si="11"/>
        <v>5</v>
      </c>
      <c r="I138" s="17">
        <f>IF('Step 1.2 Return Fan Power Data'!B138&gt;0,1,0)</f>
        <v>1</v>
      </c>
    </row>
    <row r="139" spans="1:9" x14ac:dyDescent="0.25">
      <c r="A139" s="58">
        <f>IF(ISBLANK('Step 2. Aggregate Data'!A139),"-",'Step 2. Aggregate Data'!A139)</f>
        <v>44637.083333333336</v>
      </c>
      <c r="B139" s="59">
        <f t="shared" si="8"/>
        <v>2</v>
      </c>
      <c r="C139" s="59">
        <f t="shared" si="9"/>
        <v>5</v>
      </c>
      <c r="D139" s="59">
        <f>IF('Step 1.1 Supply Fan Power Data'!B139&gt;0,1,0)</f>
        <v>1</v>
      </c>
      <c r="F139" s="60">
        <f>IF(ISBLANK('Step 2. Aggregate Data'!E139),"-",'Step 2. Aggregate Data'!E139)</f>
        <v>44637.083333333336</v>
      </c>
      <c r="G139" s="17">
        <f t="shared" si="10"/>
        <v>2</v>
      </c>
      <c r="H139" s="17">
        <f t="shared" si="11"/>
        <v>5</v>
      </c>
      <c r="I139" s="17">
        <f>IF('Step 1.2 Return Fan Power Data'!B139&gt;0,1,0)</f>
        <v>1</v>
      </c>
    </row>
    <row r="140" spans="1:9" x14ac:dyDescent="0.25">
      <c r="A140" s="58">
        <f>IF(ISBLANK('Step 2. Aggregate Data'!A140),"-",'Step 2. Aggregate Data'!A140)</f>
        <v>44637.125</v>
      </c>
      <c r="B140" s="59">
        <f t="shared" si="8"/>
        <v>3</v>
      </c>
      <c r="C140" s="59">
        <f t="shared" si="9"/>
        <v>5</v>
      </c>
      <c r="D140" s="59">
        <f>IF('Step 1.1 Supply Fan Power Data'!B140&gt;0,1,0)</f>
        <v>1</v>
      </c>
      <c r="F140" s="60">
        <f>IF(ISBLANK('Step 2. Aggregate Data'!E140),"-",'Step 2. Aggregate Data'!E140)</f>
        <v>44637.125</v>
      </c>
      <c r="G140" s="17">
        <f t="shared" si="10"/>
        <v>3</v>
      </c>
      <c r="H140" s="17">
        <f t="shared" si="11"/>
        <v>5</v>
      </c>
      <c r="I140" s="17">
        <f>IF('Step 1.2 Return Fan Power Data'!B140&gt;0,1,0)</f>
        <v>1</v>
      </c>
    </row>
    <row r="141" spans="1:9" x14ac:dyDescent="0.25">
      <c r="A141" s="58">
        <f>IF(ISBLANK('Step 2. Aggregate Data'!A141),"-",'Step 2. Aggregate Data'!A141)</f>
        <v>44637.166666666664</v>
      </c>
      <c r="B141" s="59">
        <f t="shared" si="8"/>
        <v>4</v>
      </c>
      <c r="C141" s="59">
        <f t="shared" si="9"/>
        <v>5</v>
      </c>
      <c r="D141" s="59">
        <f>IF('Step 1.1 Supply Fan Power Data'!B141&gt;0,1,0)</f>
        <v>1</v>
      </c>
      <c r="F141" s="60">
        <f>IF(ISBLANK('Step 2. Aggregate Data'!E141),"-",'Step 2. Aggregate Data'!E141)</f>
        <v>44637.166666666664</v>
      </c>
      <c r="G141" s="17">
        <f t="shared" si="10"/>
        <v>4</v>
      </c>
      <c r="H141" s="17">
        <f t="shared" si="11"/>
        <v>5</v>
      </c>
      <c r="I141" s="17">
        <f>IF('Step 1.2 Return Fan Power Data'!B141&gt;0,1,0)</f>
        <v>1</v>
      </c>
    </row>
    <row r="142" spans="1:9" x14ac:dyDescent="0.25">
      <c r="A142" s="58">
        <f>IF(ISBLANK('Step 2. Aggregate Data'!A142),"-",'Step 2. Aggregate Data'!A142)</f>
        <v>44637.208333333336</v>
      </c>
      <c r="B142" s="59">
        <f t="shared" si="8"/>
        <v>5</v>
      </c>
      <c r="C142" s="59">
        <f t="shared" si="9"/>
        <v>5</v>
      </c>
      <c r="D142" s="59">
        <f>IF('Step 1.1 Supply Fan Power Data'!B142&gt;0,1,0)</f>
        <v>1</v>
      </c>
      <c r="F142" s="60">
        <f>IF(ISBLANK('Step 2. Aggregate Data'!E142),"-",'Step 2. Aggregate Data'!E142)</f>
        <v>44637.208333333336</v>
      </c>
      <c r="G142" s="17">
        <f t="shared" si="10"/>
        <v>5</v>
      </c>
      <c r="H142" s="17">
        <f t="shared" si="11"/>
        <v>5</v>
      </c>
      <c r="I142" s="17">
        <f>IF('Step 1.2 Return Fan Power Data'!B142&gt;0,1,0)</f>
        <v>1</v>
      </c>
    </row>
    <row r="143" spans="1:9" x14ac:dyDescent="0.25">
      <c r="A143" s="58">
        <f>IF(ISBLANK('Step 2. Aggregate Data'!A143),"-",'Step 2. Aggregate Data'!A143)</f>
        <v>44637.25</v>
      </c>
      <c r="B143" s="59">
        <f t="shared" si="8"/>
        <v>6</v>
      </c>
      <c r="C143" s="59">
        <f t="shared" si="9"/>
        <v>5</v>
      </c>
      <c r="D143" s="59">
        <f>IF('Step 1.1 Supply Fan Power Data'!B143&gt;0,1,0)</f>
        <v>1</v>
      </c>
      <c r="F143" s="60">
        <f>IF(ISBLANK('Step 2. Aggregate Data'!E143),"-",'Step 2. Aggregate Data'!E143)</f>
        <v>44637.25</v>
      </c>
      <c r="G143" s="17">
        <f t="shared" si="10"/>
        <v>6</v>
      </c>
      <c r="H143" s="17">
        <f t="shared" si="11"/>
        <v>5</v>
      </c>
      <c r="I143" s="17">
        <f>IF('Step 1.2 Return Fan Power Data'!B143&gt;0,1,0)</f>
        <v>1</v>
      </c>
    </row>
    <row r="144" spans="1:9" x14ac:dyDescent="0.25">
      <c r="A144" s="58">
        <f>IF(ISBLANK('Step 2. Aggregate Data'!A144),"-",'Step 2. Aggregate Data'!A144)</f>
        <v>44637.291666666664</v>
      </c>
      <c r="B144" s="59">
        <f t="shared" si="8"/>
        <v>7</v>
      </c>
      <c r="C144" s="59">
        <f t="shared" si="9"/>
        <v>5</v>
      </c>
      <c r="D144" s="59">
        <f>IF('Step 1.1 Supply Fan Power Data'!B144&gt;0,1,0)</f>
        <v>1</v>
      </c>
      <c r="F144" s="60">
        <f>IF(ISBLANK('Step 2. Aggregate Data'!E144),"-",'Step 2. Aggregate Data'!E144)</f>
        <v>44637.291666666664</v>
      </c>
      <c r="G144" s="17">
        <f t="shared" si="10"/>
        <v>7</v>
      </c>
      <c r="H144" s="17">
        <f t="shared" si="11"/>
        <v>5</v>
      </c>
      <c r="I144" s="17">
        <f>IF('Step 1.2 Return Fan Power Data'!B144&gt;0,1,0)</f>
        <v>1</v>
      </c>
    </row>
    <row r="145" spans="1:9" x14ac:dyDescent="0.25">
      <c r="A145" s="58">
        <f>IF(ISBLANK('Step 2. Aggregate Data'!A145),"-",'Step 2. Aggregate Data'!A145)</f>
        <v>44637.333333333336</v>
      </c>
      <c r="B145" s="59">
        <f t="shared" si="8"/>
        <v>8</v>
      </c>
      <c r="C145" s="59">
        <f t="shared" si="9"/>
        <v>5</v>
      </c>
      <c r="D145" s="59">
        <f>IF('Step 1.1 Supply Fan Power Data'!B145&gt;0,1,0)</f>
        <v>1</v>
      </c>
      <c r="F145" s="60">
        <f>IF(ISBLANK('Step 2. Aggregate Data'!E145),"-",'Step 2. Aggregate Data'!E145)</f>
        <v>44637.333333333336</v>
      </c>
      <c r="G145" s="17">
        <f t="shared" si="10"/>
        <v>8</v>
      </c>
      <c r="H145" s="17">
        <f t="shared" si="11"/>
        <v>5</v>
      </c>
      <c r="I145" s="17">
        <f>IF('Step 1.2 Return Fan Power Data'!B145&gt;0,1,0)</f>
        <v>1</v>
      </c>
    </row>
    <row r="146" spans="1:9" x14ac:dyDescent="0.25">
      <c r="A146" s="58">
        <f>IF(ISBLANK('Step 2. Aggregate Data'!A146),"-",'Step 2. Aggregate Data'!A146)</f>
        <v>44637.375</v>
      </c>
      <c r="B146" s="59">
        <f t="shared" si="8"/>
        <v>9</v>
      </c>
      <c r="C146" s="59">
        <f t="shared" si="9"/>
        <v>5</v>
      </c>
      <c r="D146" s="59">
        <f>IF('Step 1.1 Supply Fan Power Data'!B146&gt;0,1,0)</f>
        <v>1</v>
      </c>
      <c r="F146" s="60">
        <f>IF(ISBLANK('Step 2. Aggregate Data'!E146),"-",'Step 2. Aggregate Data'!E146)</f>
        <v>44637.375</v>
      </c>
      <c r="G146" s="17">
        <f t="shared" si="10"/>
        <v>9</v>
      </c>
      <c r="H146" s="17">
        <f t="shared" si="11"/>
        <v>5</v>
      </c>
      <c r="I146" s="17">
        <f>IF('Step 1.2 Return Fan Power Data'!B146&gt;0,1,0)</f>
        <v>1</v>
      </c>
    </row>
    <row r="147" spans="1:9" x14ac:dyDescent="0.25">
      <c r="A147" s="58">
        <f>IF(ISBLANK('Step 2. Aggregate Data'!A147),"-",'Step 2. Aggregate Data'!A147)</f>
        <v>44637.416666666664</v>
      </c>
      <c r="B147" s="59">
        <f t="shared" si="8"/>
        <v>10</v>
      </c>
      <c r="C147" s="59">
        <f t="shared" si="9"/>
        <v>5</v>
      </c>
      <c r="D147" s="59">
        <f>IF('Step 1.1 Supply Fan Power Data'!B147&gt;0,1,0)</f>
        <v>1</v>
      </c>
      <c r="F147" s="60">
        <f>IF(ISBLANK('Step 2. Aggregate Data'!E147),"-",'Step 2. Aggregate Data'!E147)</f>
        <v>44637.416666666664</v>
      </c>
      <c r="G147" s="17">
        <f t="shared" si="10"/>
        <v>10</v>
      </c>
      <c r="H147" s="17">
        <f t="shared" si="11"/>
        <v>5</v>
      </c>
      <c r="I147" s="17">
        <f>IF('Step 1.2 Return Fan Power Data'!B147&gt;0,1,0)</f>
        <v>1</v>
      </c>
    </row>
    <row r="148" spans="1:9" x14ac:dyDescent="0.25">
      <c r="A148" s="58">
        <f>IF(ISBLANK('Step 2. Aggregate Data'!A148),"-",'Step 2. Aggregate Data'!A148)</f>
        <v>44637.458333333336</v>
      </c>
      <c r="B148" s="59">
        <f t="shared" si="8"/>
        <v>11</v>
      </c>
      <c r="C148" s="59">
        <f t="shared" si="9"/>
        <v>5</v>
      </c>
      <c r="D148" s="59">
        <f>IF('Step 1.1 Supply Fan Power Data'!B148&gt;0,1,0)</f>
        <v>1</v>
      </c>
      <c r="F148" s="60">
        <f>IF(ISBLANK('Step 2. Aggregate Data'!E148),"-",'Step 2. Aggregate Data'!E148)</f>
        <v>44637.458333333336</v>
      </c>
      <c r="G148" s="17">
        <f t="shared" si="10"/>
        <v>11</v>
      </c>
      <c r="H148" s="17">
        <f t="shared" si="11"/>
        <v>5</v>
      </c>
      <c r="I148" s="17">
        <f>IF('Step 1.2 Return Fan Power Data'!B148&gt;0,1,0)</f>
        <v>1</v>
      </c>
    </row>
    <row r="149" spans="1:9" x14ac:dyDescent="0.25">
      <c r="A149" s="58">
        <f>IF(ISBLANK('Step 2. Aggregate Data'!A149),"-",'Step 2. Aggregate Data'!A149)</f>
        <v>44637.5</v>
      </c>
      <c r="B149" s="59">
        <f t="shared" si="8"/>
        <v>12</v>
      </c>
      <c r="C149" s="59">
        <f t="shared" si="9"/>
        <v>5</v>
      </c>
      <c r="D149" s="59">
        <f>IF('Step 1.1 Supply Fan Power Data'!B149&gt;0,1,0)</f>
        <v>1</v>
      </c>
      <c r="F149" s="60">
        <f>IF(ISBLANK('Step 2. Aggregate Data'!E149),"-",'Step 2. Aggregate Data'!E149)</f>
        <v>44637.5</v>
      </c>
      <c r="G149" s="17">
        <f t="shared" si="10"/>
        <v>12</v>
      </c>
      <c r="H149" s="17">
        <f t="shared" si="11"/>
        <v>5</v>
      </c>
      <c r="I149" s="17">
        <f>IF('Step 1.2 Return Fan Power Data'!B149&gt;0,1,0)</f>
        <v>1</v>
      </c>
    </row>
    <row r="150" spans="1:9" x14ac:dyDescent="0.25">
      <c r="A150" s="58">
        <f>IF(ISBLANK('Step 2. Aggregate Data'!A150),"-",'Step 2. Aggregate Data'!A150)</f>
        <v>44637.541666666664</v>
      </c>
      <c r="B150" s="59">
        <f t="shared" si="8"/>
        <v>13</v>
      </c>
      <c r="C150" s="59">
        <f t="shared" si="9"/>
        <v>5</v>
      </c>
      <c r="D150" s="59">
        <f>IF('Step 1.1 Supply Fan Power Data'!B150&gt;0,1,0)</f>
        <v>1</v>
      </c>
      <c r="F150" s="60">
        <f>IF(ISBLANK('Step 2. Aggregate Data'!E150),"-",'Step 2. Aggregate Data'!E150)</f>
        <v>44637.541666666664</v>
      </c>
      <c r="G150" s="17">
        <f t="shared" si="10"/>
        <v>13</v>
      </c>
      <c r="H150" s="17">
        <f t="shared" si="11"/>
        <v>5</v>
      </c>
      <c r="I150" s="17">
        <f>IF('Step 1.2 Return Fan Power Data'!B150&gt;0,1,0)</f>
        <v>1</v>
      </c>
    </row>
    <row r="151" spans="1:9" x14ac:dyDescent="0.25">
      <c r="A151" s="58">
        <f>IF(ISBLANK('Step 2. Aggregate Data'!A151),"-",'Step 2. Aggregate Data'!A151)</f>
        <v>44637.583333333336</v>
      </c>
      <c r="B151" s="59">
        <f t="shared" si="8"/>
        <v>14</v>
      </c>
      <c r="C151" s="59">
        <f t="shared" si="9"/>
        <v>5</v>
      </c>
      <c r="D151" s="59">
        <f>IF('Step 1.1 Supply Fan Power Data'!B151&gt;0,1,0)</f>
        <v>1</v>
      </c>
      <c r="F151" s="60">
        <f>IF(ISBLANK('Step 2. Aggregate Data'!E151),"-",'Step 2. Aggregate Data'!E151)</f>
        <v>44637.583333333336</v>
      </c>
      <c r="G151" s="17">
        <f t="shared" si="10"/>
        <v>14</v>
      </c>
      <c r="H151" s="17">
        <f t="shared" si="11"/>
        <v>5</v>
      </c>
      <c r="I151" s="17">
        <f>IF('Step 1.2 Return Fan Power Data'!B151&gt;0,1,0)</f>
        <v>1</v>
      </c>
    </row>
    <row r="152" spans="1:9" x14ac:dyDescent="0.25">
      <c r="A152" s="58">
        <f>IF(ISBLANK('Step 2. Aggregate Data'!A152),"-",'Step 2. Aggregate Data'!A152)</f>
        <v>44637.625</v>
      </c>
      <c r="B152" s="59">
        <f t="shared" si="8"/>
        <v>15</v>
      </c>
      <c r="C152" s="59">
        <f t="shared" si="9"/>
        <v>5</v>
      </c>
      <c r="D152" s="59">
        <f>IF('Step 1.1 Supply Fan Power Data'!B152&gt;0,1,0)</f>
        <v>1</v>
      </c>
      <c r="F152" s="60">
        <f>IF(ISBLANK('Step 2. Aggregate Data'!E152),"-",'Step 2. Aggregate Data'!E152)</f>
        <v>44637.625</v>
      </c>
      <c r="G152" s="17">
        <f t="shared" si="10"/>
        <v>15</v>
      </c>
      <c r="H152" s="17">
        <f t="shared" si="11"/>
        <v>5</v>
      </c>
      <c r="I152" s="17">
        <f>IF('Step 1.2 Return Fan Power Data'!B152&gt;0,1,0)</f>
        <v>1</v>
      </c>
    </row>
    <row r="153" spans="1:9" x14ac:dyDescent="0.25">
      <c r="A153" s="58">
        <f>IF(ISBLANK('Step 2. Aggregate Data'!A153),"-",'Step 2. Aggregate Data'!A153)</f>
        <v>44637.666666666664</v>
      </c>
      <c r="B153" s="59">
        <f t="shared" si="8"/>
        <v>16</v>
      </c>
      <c r="C153" s="59">
        <f t="shared" si="9"/>
        <v>5</v>
      </c>
      <c r="D153" s="59">
        <f>IF('Step 1.1 Supply Fan Power Data'!B153&gt;0,1,0)</f>
        <v>1</v>
      </c>
      <c r="F153" s="60">
        <f>IF(ISBLANK('Step 2. Aggregate Data'!E153),"-",'Step 2. Aggregate Data'!E153)</f>
        <v>44637.666666666664</v>
      </c>
      <c r="G153" s="17">
        <f t="shared" si="10"/>
        <v>16</v>
      </c>
      <c r="H153" s="17">
        <f t="shared" si="11"/>
        <v>5</v>
      </c>
      <c r="I153" s="17">
        <f>IF('Step 1.2 Return Fan Power Data'!B153&gt;0,1,0)</f>
        <v>1</v>
      </c>
    </row>
    <row r="154" spans="1:9" x14ac:dyDescent="0.25">
      <c r="A154" s="58">
        <f>IF(ISBLANK('Step 2. Aggregate Data'!A154),"-",'Step 2. Aggregate Data'!A154)</f>
        <v>44637.708333333336</v>
      </c>
      <c r="B154" s="59">
        <f t="shared" si="8"/>
        <v>17</v>
      </c>
      <c r="C154" s="59">
        <f t="shared" si="9"/>
        <v>5</v>
      </c>
      <c r="D154" s="59">
        <f>IF('Step 1.1 Supply Fan Power Data'!B154&gt;0,1,0)</f>
        <v>1</v>
      </c>
      <c r="F154" s="60">
        <f>IF(ISBLANK('Step 2. Aggregate Data'!E154),"-",'Step 2. Aggregate Data'!E154)</f>
        <v>44637.708333333336</v>
      </c>
      <c r="G154" s="17">
        <f t="shared" si="10"/>
        <v>17</v>
      </c>
      <c r="H154" s="17">
        <f t="shared" si="11"/>
        <v>5</v>
      </c>
      <c r="I154" s="17">
        <f>IF('Step 1.2 Return Fan Power Data'!B154&gt;0,1,0)</f>
        <v>1</v>
      </c>
    </row>
    <row r="155" spans="1:9" x14ac:dyDescent="0.25">
      <c r="A155" s="58">
        <f>IF(ISBLANK('Step 2. Aggregate Data'!A155),"-",'Step 2. Aggregate Data'!A155)</f>
        <v>44637.75</v>
      </c>
      <c r="B155" s="59">
        <f t="shared" si="8"/>
        <v>18</v>
      </c>
      <c r="C155" s="59">
        <f t="shared" si="9"/>
        <v>5</v>
      </c>
      <c r="D155" s="59">
        <f>IF('Step 1.1 Supply Fan Power Data'!B155&gt;0,1,0)</f>
        <v>1</v>
      </c>
      <c r="F155" s="60">
        <f>IF(ISBLANK('Step 2. Aggregate Data'!E155),"-",'Step 2. Aggregate Data'!E155)</f>
        <v>44637.75</v>
      </c>
      <c r="G155" s="17">
        <f t="shared" si="10"/>
        <v>18</v>
      </c>
      <c r="H155" s="17">
        <f t="shared" si="11"/>
        <v>5</v>
      </c>
      <c r="I155" s="17">
        <f>IF('Step 1.2 Return Fan Power Data'!B155&gt;0,1,0)</f>
        <v>1</v>
      </c>
    </row>
    <row r="156" spans="1:9" x14ac:dyDescent="0.25">
      <c r="A156" s="58">
        <f>IF(ISBLANK('Step 2. Aggregate Data'!A156),"-",'Step 2. Aggregate Data'!A156)</f>
        <v>44637.791666666664</v>
      </c>
      <c r="B156" s="59">
        <f t="shared" si="8"/>
        <v>19</v>
      </c>
      <c r="C156" s="59">
        <f t="shared" si="9"/>
        <v>5</v>
      </c>
      <c r="D156" s="59">
        <f>IF('Step 1.1 Supply Fan Power Data'!B156&gt;0,1,0)</f>
        <v>1</v>
      </c>
      <c r="F156" s="60">
        <f>IF(ISBLANK('Step 2. Aggregate Data'!E156),"-",'Step 2. Aggregate Data'!E156)</f>
        <v>44637.791666666664</v>
      </c>
      <c r="G156" s="17">
        <f t="shared" si="10"/>
        <v>19</v>
      </c>
      <c r="H156" s="17">
        <f t="shared" si="11"/>
        <v>5</v>
      </c>
      <c r="I156" s="17">
        <f>IF('Step 1.2 Return Fan Power Data'!B156&gt;0,1,0)</f>
        <v>1</v>
      </c>
    </row>
    <row r="157" spans="1:9" x14ac:dyDescent="0.25">
      <c r="A157" s="58">
        <f>IF(ISBLANK('Step 2. Aggregate Data'!A157),"-",'Step 2. Aggregate Data'!A157)</f>
        <v>44637.833333333336</v>
      </c>
      <c r="B157" s="59">
        <f t="shared" si="8"/>
        <v>20</v>
      </c>
      <c r="C157" s="59">
        <f t="shared" si="9"/>
        <v>5</v>
      </c>
      <c r="D157" s="59">
        <f>IF('Step 1.1 Supply Fan Power Data'!B157&gt;0,1,0)</f>
        <v>1</v>
      </c>
      <c r="F157" s="60">
        <f>IF(ISBLANK('Step 2. Aggregate Data'!E157),"-",'Step 2. Aggregate Data'!E157)</f>
        <v>44637.833333333336</v>
      </c>
      <c r="G157" s="17">
        <f t="shared" si="10"/>
        <v>20</v>
      </c>
      <c r="H157" s="17">
        <f t="shared" si="11"/>
        <v>5</v>
      </c>
      <c r="I157" s="17">
        <f>IF('Step 1.2 Return Fan Power Data'!B157&gt;0,1,0)</f>
        <v>1</v>
      </c>
    </row>
    <row r="158" spans="1:9" x14ac:dyDescent="0.25">
      <c r="A158" s="58">
        <f>IF(ISBLANK('Step 2. Aggregate Data'!A158),"-",'Step 2. Aggregate Data'!A158)</f>
        <v>44637.875</v>
      </c>
      <c r="B158" s="59">
        <f t="shared" si="8"/>
        <v>21</v>
      </c>
      <c r="C158" s="59">
        <f t="shared" si="9"/>
        <v>5</v>
      </c>
      <c r="D158" s="59">
        <f>IF('Step 1.1 Supply Fan Power Data'!B158&gt;0,1,0)</f>
        <v>1</v>
      </c>
      <c r="F158" s="60">
        <f>IF(ISBLANK('Step 2. Aggregate Data'!E158),"-",'Step 2. Aggregate Data'!E158)</f>
        <v>44637.875</v>
      </c>
      <c r="G158" s="17">
        <f t="shared" si="10"/>
        <v>21</v>
      </c>
      <c r="H158" s="17">
        <f t="shared" si="11"/>
        <v>5</v>
      </c>
      <c r="I158" s="17">
        <f>IF('Step 1.2 Return Fan Power Data'!B158&gt;0,1,0)</f>
        <v>1</v>
      </c>
    </row>
    <row r="159" spans="1:9" x14ac:dyDescent="0.25">
      <c r="A159" s="58">
        <f>IF(ISBLANK('Step 2. Aggregate Data'!A159),"-",'Step 2. Aggregate Data'!A159)</f>
        <v>44637.916666666664</v>
      </c>
      <c r="B159" s="59">
        <f t="shared" si="8"/>
        <v>22</v>
      </c>
      <c r="C159" s="59">
        <f t="shared" si="9"/>
        <v>5</v>
      </c>
      <c r="D159" s="59">
        <f>IF('Step 1.1 Supply Fan Power Data'!B159&gt;0,1,0)</f>
        <v>1</v>
      </c>
      <c r="F159" s="60">
        <f>IF(ISBLANK('Step 2. Aggregate Data'!E159),"-",'Step 2. Aggregate Data'!E159)</f>
        <v>44637.916666666664</v>
      </c>
      <c r="G159" s="17">
        <f t="shared" si="10"/>
        <v>22</v>
      </c>
      <c r="H159" s="17">
        <f t="shared" si="11"/>
        <v>5</v>
      </c>
      <c r="I159" s="17">
        <f>IF('Step 1.2 Return Fan Power Data'!B159&gt;0,1,0)</f>
        <v>1</v>
      </c>
    </row>
    <row r="160" spans="1:9" x14ac:dyDescent="0.25">
      <c r="A160" s="58">
        <f>IF(ISBLANK('Step 2. Aggregate Data'!A160),"-",'Step 2. Aggregate Data'!A160)</f>
        <v>44637.958333333336</v>
      </c>
      <c r="B160" s="59">
        <f t="shared" si="8"/>
        <v>23</v>
      </c>
      <c r="C160" s="59">
        <f t="shared" si="9"/>
        <v>5</v>
      </c>
      <c r="D160" s="59">
        <f>IF('Step 1.1 Supply Fan Power Data'!B160&gt;0,1,0)</f>
        <v>1</v>
      </c>
      <c r="F160" s="60">
        <f>IF(ISBLANK('Step 2. Aggregate Data'!E160),"-",'Step 2. Aggregate Data'!E160)</f>
        <v>44637.958333333336</v>
      </c>
      <c r="G160" s="17">
        <f t="shared" si="10"/>
        <v>23</v>
      </c>
      <c r="H160" s="17">
        <f t="shared" si="11"/>
        <v>5</v>
      </c>
      <c r="I160" s="17">
        <f>IF('Step 1.2 Return Fan Power Data'!B160&gt;0,1,0)</f>
        <v>1</v>
      </c>
    </row>
    <row r="161" spans="1:9" x14ac:dyDescent="0.25">
      <c r="A161" s="58">
        <f>IF(ISBLANK('Step 2. Aggregate Data'!A161),"-",'Step 2. Aggregate Data'!A161)</f>
        <v>44638</v>
      </c>
      <c r="B161" s="59">
        <f t="shared" si="8"/>
        <v>0</v>
      </c>
      <c r="C161" s="59">
        <f t="shared" si="9"/>
        <v>6</v>
      </c>
      <c r="D161" s="59">
        <f>IF('Step 1.1 Supply Fan Power Data'!B161&gt;0,1,0)</f>
        <v>1</v>
      </c>
      <c r="F161" s="60">
        <f>IF(ISBLANK('Step 2. Aggregate Data'!E161),"-",'Step 2. Aggregate Data'!E161)</f>
        <v>44638</v>
      </c>
      <c r="G161" s="17">
        <f t="shared" si="10"/>
        <v>0</v>
      </c>
      <c r="H161" s="17">
        <f t="shared" si="11"/>
        <v>6</v>
      </c>
      <c r="I161" s="17">
        <f>IF('Step 1.2 Return Fan Power Data'!B161&gt;0,1,0)</f>
        <v>1</v>
      </c>
    </row>
    <row r="162" spans="1:9" x14ac:dyDescent="0.25">
      <c r="A162" s="58">
        <f>IF(ISBLANK('Step 2. Aggregate Data'!A162),"-",'Step 2. Aggregate Data'!A162)</f>
        <v>44638.041666666664</v>
      </c>
      <c r="B162" s="59">
        <f t="shared" si="8"/>
        <v>1</v>
      </c>
      <c r="C162" s="59">
        <f t="shared" si="9"/>
        <v>6</v>
      </c>
      <c r="D162" s="59">
        <f>IF('Step 1.1 Supply Fan Power Data'!B162&gt;0,1,0)</f>
        <v>1</v>
      </c>
      <c r="F162" s="60">
        <f>IF(ISBLANK('Step 2. Aggregate Data'!E162),"-",'Step 2. Aggregate Data'!E162)</f>
        <v>44638.041666666664</v>
      </c>
      <c r="G162" s="17">
        <f t="shared" si="10"/>
        <v>1</v>
      </c>
      <c r="H162" s="17">
        <f t="shared" si="11"/>
        <v>6</v>
      </c>
      <c r="I162" s="17">
        <f>IF('Step 1.2 Return Fan Power Data'!B162&gt;0,1,0)</f>
        <v>1</v>
      </c>
    </row>
    <row r="163" spans="1:9" x14ac:dyDescent="0.25">
      <c r="A163" s="58">
        <f>IF(ISBLANK('Step 2. Aggregate Data'!A163),"-",'Step 2. Aggregate Data'!A163)</f>
        <v>44638.083333333336</v>
      </c>
      <c r="B163" s="59">
        <f t="shared" si="8"/>
        <v>2</v>
      </c>
      <c r="C163" s="59">
        <f t="shared" si="9"/>
        <v>6</v>
      </c>
      <c r="D163" s="59">
        <f>IF('Step 1.1 Supply Fan Power Data'!B163&gt;0,1,0)</f>
        <v>1</v>
      </c>
      <c r="F163" s="60">
        <f>IF(ISBLANK('Step 2. Aggregate Data'!E163),"-",'Step 2. Aggregate Data'!E163)</f>
        <v>44638.083333333336</v>
      </c>
      <c r="G163" s="17">
        <f t="shared" si="10"/>
        <v>2</v>
      </c>
      <c r="H163" s="17">
        <f t="shared" si="11"/>
        <v>6</v>
      </c>
      <c r="I163" s="17">
        <f>IF('Step 1.2 Return Fan Power Data'!B163&gt;0,1,0)</f>
        <v>1</v>
      </c>
    </row>
    <row r="164" spans="1:9" x14ac:dyDescent="0.25">
      <c r="A164" s="58">
        <f>IF(ISBLANK('Step 2. Aggregate Data'!A164),"-",'Step 2. Aggregate Data'!A164)</f>
        <v>44638.125</v>
      </c>
      <c r="B164" s="59">
        <f t="shared" si="8"/>
        <v>3</v>
      </c>
      <c r="C164" s="59">
        <f t="shared" si="9"/>
        <v>6</v>
      </c>
      <c r="D164" s="59">
        <f>IF('Step 1.1 Supply Fan Power Data'!B164&gt;0,1,0)</f>
        <v>1</v>
      </c>
      <c r="F164" s="60">
        <f>IF(ISBLANK('Step 2. Aggregate Data'!E164),"-",'Step 2. Aggregate Data'!E164)</f>
        <v>44638.125</v>
      </c>
      <c r="G164" s="17">
        <f t="shared" si="10"/>
        <v>3</v>
      </c>
      <c r="H164" s="17">
        <f t="shared" si="11"/>
        <v>6</v>
      </c>
      <c r="I164" s="17">
        <f>IF('Step 1.2 Return Fan Power Data'!B164&gt;0,1,0)</f>
        <v>1</v>
      </c>
    </row>
    <row r="165" spans="1:9" x14ac:dyDescent="0.25">
      <c r="A165" s="58">
        <f>IF(ISBLANK('Step 2. Aggregate Data'!A165),"-",'Step 2. Aggregate Data'!A165)</f>
        <v>44638.166666666664</v>
      </c>
      <c r="B165" s="59">
        <f t="shared" si="8"/>
        <v>4</v>
      </c>
      <c r="C165" s="59">
        <f t="shared" si="9"/>
        <v>6</v>
      </c>
      <c r="D165" s="59">
        <f>IF('Step 1.1 Supply Fan Power Data'!B165&gt;0,1,0)</f>
        <v>1</v>
      </c>
      <c r="F165" s="60">
        <f>IF(ISBLANK('Step 2. Aggregate Data'!E165),"-",'Step 2. Aggregate Data'!E165)</f>
        <v>44638.166666666664</v>
      </c>
      <c r="G165" s="17">
        <f t="shared" si="10"/>
        <v>4</v>
      </c>
      <c r="H165" s="17">
        <f t="shared" si="11"/>
        <v>6</v>
      </c>
      <c r="I165" s="17">
        <f>IF('Step 1.2 Return Fan Power Data'!B165&gt;0,1,0)</f>
        <v>1</v>
      </c>
    </row>
    <row r="166" spans="1:9" x14ac:dyDescent="0.25">
      <c r="A166" s="58">
        <f>IF(ISBLANK('Step 2. Aggregate Data'!A166),"-",'Step 2. Aggregate Data'!A166)</f>
        <v>44638.208333333336</v>
      </c>
      <c r="B166" s="59">
        <f t="shared" si="8"/>
        <v>5</v>
      </c>
      <c r="C166" s="59">
        <f t="shared" si="9"/>
        <v>6</v>
      </c>
      <c r="D166" s="59">
        <f>IF('Step 1.1 Supply Fan Power Data'!B166&gt;0,1,0)</f>
        <v>1</v>
      </c>
      <c r="F166" s="60">
        <f>IF(ISBLANK('Step 2. Aggregate Data'!E166),"-",'Step 2. Aggregate Data'!E166)</f>
        <v>44638.208333333336</v>
      </c>
      <c r="G166" s="17">
        <f t="shared" si="10"/>
        <v>5</v>
      </c>
      <c r="H166" s="17">
        <f t="shared" si="11"/>
        <v>6</v>
      </c>
      <c r="I166" s="17">
        <f>IF('Step 1.2 Return Fan Power Data'!B166&gt;0,1,0)</f>
        <v>1</v>
      </c>
    </row>
    <row r="167" spans="1:9" x14ac:dyDescent="0.25">
      <c r="A167" s="58">
        <f>IF(ISBLANK('Step 2. Aggregate Data'!A167),"-",'Step 2. Aggregate Data'!A167)</f>
        <v>44638.25</v>
      </c>
      <c r="B167" s="59">
        <f t="shared" si="8"/>
        <v>6</v>
      </c>
      <c r="C167" s="59">
        <f t="shared" si="9"/>
        <v>6</v>
      </c>
      <c r="D167" s="59">
        <f>IF('Step 1.1 Supply Fan Power Data'!B167&gt;0,1,0)</f>
        <v>1</v>
      </c>
      <c r="F167" s="60">
        <f>IF(ISBLANK('Step 2. Aggregate Data'!E167),"-",'Step 2. Aggregate Data'!E167)</f>
        <v>44638.25</v>
      </c>
      <c r="G167" s="17">
        <f t="shared" si="10"/>
        <v>6</v>
      </c>
      <c r="H167" s="17">
        <f t="shared" si="11"/>
        <v>6</v>
      </c>
      <c r="I167" s="17">
        <f>IF('Step 1.2 Return Fan Power Data'!B167&gt;0,1,0)</f>
        <v>1</v>
      </c>
    </row>
    <row r="168" spans="1:9" x14ac:dyDescent="0.25">
      <c r="A168" s="58">
        <f>IF(ISBLANK('Step 2. Aggregate Data'!A168),"-",'Step 2. Aggregate Data'!A168)</f>
        <v>44638.291666666664</v>
      </c>
      <c r="B168" s="59">
        <f t="shared" si="8"/>
        <v>7</v>
      </c>
      <c r="C168" s="59">
        <f t="shared" si="9"/>
        <v>6</v>
      </c>
      <c r="D168" s="59">
        <f>IF('Step 1.1 Supply Fan Power Data'!B168&gt;0,1,0)</f>
        <v>1</v>
      </c>
      <c r="F168" s="60">
        <f>IF(ISBLANK('Step 2. Aggregate Data'!E168),"-",'Step 2. Aggregate Data'!E168)</f>
        <v>44638.291666666664</v>
      </c>
      <c r="G168" s="17">
        <f t="shared" si="10"/>
        <v>7</v>
      </c>
      <c r="H168" s="17">
        <f t="shared" si="11"/>
        <v>6</v>
      </c>
      <c r="I168" s="17">
        <f>IF('Step 1.2 Return Fan Power Data'!B168&gt;0,1,0)</f>
        <v>1</v>
      </c>
    </row>
    <row r="169" spans="1:9" x14ac:dyDescent="0.25">
      <c r="A169" s="58">
        <f>IF(ISBLANK('Step 2. Aggregate Data'!A169),"-",'Step 2. Aggregate Data'!A169)</f>
        <v>44638.333333333336</v>
      </c>
      <c r="B169" s="59">
        <f t="shared" si="8"/>
        <v>8</v>
      </c>
      <c r="C169" s="59">
        <f t="shared" si="9"/>
        <v>6</v>
      </c>
      <c r="D169" s="59">
        <f>IF('Step 1.1 Supply Fan Power Data'!B169&gt;0,1,0)</f>
        <v>1</v>
      </c>
      <c r="F169" s="60">
        <f>IF(ISBLANK('Step 2. Aggregate Data'!E169),"-",'Step 2. Aggregate Data'!E169)</f>
        <v>44638.333333333336</v>
      </c>
      <c r="G169" s="17">
        <f t="shared" si="10"/>
        <v>8</v>
      </c>
      <c r="H169" s="17">
        <f t="shared" si="11"/>
        <v>6</v>
      </c>
      <c r="I169" s="17">
        <f>IF('Step 1.2 Return Fan Power Data'!B169&gt;0,1,0)</f>
        <v>1</v>
      </c>
    </row>
    <row r="170" spans="1:9" x14ac:dyDescent="0.25">
      <c r="A170" s="58">
        <f>IF(ISBLANK('Step 2. Aggregate Data'!A170),"-",'Step 2. Aggregate Data'!A170)</f>
        <v>44638.375</v>
      </c>
      <c r="B170" s="59">
        <f t="shared" si="8"/>
        <v>9</v>
      </c>
      <c r="C170" s="59">
        <f t="shared" si="9"/>
        <v>6</v>
      </c>
      <c r="D170" s="59">
        <f>IF('Step 1.1 Supply Fan Power Data'!B170&gt;0,1,0)</f>
        <v>1</v>
      </c>
      <c r="F170" s="60">
        <f>IF(ISBLANK('Step 2. Aggregate Data'!E170),"-",'Step 2. Aggregate Data'!E170)</f>
        <v>44638.375</v>
      </c>
      <c r="G170" s="17">
        <f t="shared" si="10"/>
        <v>9</v>
      </c>
      <c r="H170" s="17">
        <f t="shared" si="11"/>
        <v>6</v>
      </c>
      <c r="I170" s="17">
        <f>IF('Step 1.2 Return Fan Power Data'!B170&gt;0,1,0)</f>
        <v>1</v>
      </c>
    </row>
    <row r="171" spans="1:9" x14ac:dyDescent="0.25">
      <c r="A171" s="58">
        <f>IF(ISBLANK('Step 2. Aggregate Data'!A171),"-",'Step 2. Aggregate Data'!A171)</f>
        <v>44638.416666666664</v>
      </c>
      <c r="B171" s="59">
        <f t="shared" si="8"/>
        <v>10</v>
      </c>
      <c r="C171" s="59">
        <f t="shared" si="9"/>
        <v>6</v>
      </c>
      <c r="D171" s="59">
        <f>IF('Step 1.1 Supply Fan Power Data'!B171&gt;0,1,0)</f>
        <v>1</v>
      </c>
      <c r="F171" s="60">
        <f>IF(ISBLANK('Step 2. Aggregate Data'!E171),"-",'Step 2. Aggregate Data'!E171)</f>
        <v>44638.416666666664</v>
      </c>
      <c r="G171" s="17">
        <f t="shared" si="10"/>
        <v>10</v>
      </c>
      <c r="H171" s="17">
        <f t="shared" si="11"/>
        <v>6</v>
      </c>
      <c r="I171" s="17">
        <f>IF('Step 1.2 Return Fan Power Data'!B171&gt;0,1,0)</f>
        <v>1</v>
      </c>
    </row>
    <row r="172" spans="1:9" x14ac:dyDescent="0.25">
      <c r="A172" s="58">
        <f>IF(ISBLANK('Step 2. Aggregate Data'!A172),"-",'Step 2. Aggregate Data'!A172)</f>
        <v>44638.458333333336</v>
      </c>
      <c r="B172" s="59">
        <f t="shared" si="8"/>
        <v>11</v>
      </c>
      <c r="C172" s="59">
        <f t="shared" si="9"/>
        <v>6</v>
      </c>
      <c r="D172" s="59">
        <f>IF('Step 1.1 Supply Fan Power Data'!B172&gt;0,1,0)</f>
        <v>1</v>
      </c>
      <c r="F172" s="60">
        <f>IF(ISBLANK('Step 2. Aggregate Data'!E172),"-",'Step 2. Aggregate Data'!E172)</f>
        <v>44638.458333333336</v>
      </c>
      <c r="G172" s="17">
        <f t="shared" si="10"/>
        <v>11</v>
      </c>
      <c r="H172" s="17">
        <f t="shared" si="11"/>
        <v>6</v>
      </c>
      <c r="I172" s="17">
        <f>IF('Step 1.2 Return Fan Power Data'!B172&gt;0,1,0)</f>
        <v>1</v>
      </c>
    </row>
    <row r="173" spans="1:9" x14ac:dyDescent="0.25">
      <c r="A173" s="58">
        <f>IF(ISBLANK('Step 2. Aggregate Data'!A173),"-",'Step 2. Aggregate Data'!A173)</f>
        <v>44638.5</v>
      </c>
      <c r="B173" s="59">
        <f t="shared" si="8"/>
        <v>12</v>
      </c>
      <c r="C173" s="59">
        <f t="shared" si="9"/>
        <v>6</v>
      </c>
      <c r="D173" s="59">
        <f>IF('Step 1.1 Supply Fan Power Data'!B173&gt;0,1,0)</f>
        <v>1</v>
      </c>
      <c r="F173" s="60">
        <f>IF(ISBLANK('Step 2. Aggregate Data'!E173),"-",'Step 2. Aggregate Data'!E173)</f>
        <v>44638.5</v>
      </c>
      <c r="G173" s="17">
        <f t="shared" si="10"/>
        <v>12</v>
      </c>
      <c r="H173" s="17">
        <f t="shared" si="11"/>
        <v>6</v>
      </c>
      <c r="I173" s="17">
        <f>IF('Step 1.2 Return Fan Power Data'!B173&gt;0,1,0)</f>
        <v>1</v>
      </c>
    </row>
    <row r="174" spans="1:9" x14ac:dyDescent="0.25">
      <c r="A174" s="58">
        <f>IF(ISBLANK('Step 2. Aggregate Data'!A174),"-",'Step 2. Aggregate Data'!A174)</f>
        <v>44638.541666666664</v>
      </c>
      <c r="B174" s="59">
        <f t="shared" si="8"/>
        <v>13</v>
      </c>
      <c r="C174" s="59">
        <f t="shared" si="9"/>
        <v>6</v>
      </c>
      <c r="D174" s="59">
        <f>IF('Step 1.1 Supply Fan Power Data'!B174&gt;0,1,0)</f>
        <v>1</v>
      </c>
      <c r="F174" s="60">
        <f>IF(ISBLANK('Step 2. Aggregate Data'!E174),"-",'Step 2. Aggregate Data'!E174)</f>
        <v>44638.541666666664</v>
      </c>
      <c r="G174" s="17">
        <f t="shared" si="10"/>
        <v>13</v>
      </c>
      <c r="H174" s="17">
        <f t="shared" si="11"/>
        <v>6</v>
      </c>
      <c r="I174" s="17">
        <f>IF('Step 1.2 Return Fan Power Data'!B174&gt;0,1,0)</f>
        <v>1</v>
      </c>
    </row>
    <row r="175" spans="1:9" x14ac:dyDescent="0.25">
      <c r="A175" s="58">
        <f>IF(ISBLANK('Step 2. Aggregate Data'!A175),"-",'Step 2. Aggregate Data'!A175)</f>
        <v>44638.583333333336</v>
      </c>
      <c r="B175" s="59">
        <f t="shared" si="8"/>
        <v>14</v>
      </c>
      <c r="C175" s="59">
        <f t="shared" si="9"/>
        <v>6</v>
      </c>
      <c r="D175" s="59">
        <f>IF('Step 1.1 Supply Fan Power Data'!B175&gt;0,1,0)</f>
        <v>1</v>
      </c>
      <c r="F175" s="60">
        <f>IF(ISBLANK('Step 2. Aggregate Data'!E175),"-",'Step 2. Aggregate Data'!E175)</f>
        <v>44638.583333333336</v>
      </c>
      <c r="G175" s="17">
        <f t="shared" si="10"/>
        <v>14</v>
      </c>
      <c r="H175" s="17">
        <f t="shared" si="11"/>
        <v>6</v>
      </c>
      <c r="I175" s="17">
        <f>IF('Step 1.2 Return Fan Power Data'!B175&gt;0,1,0)</f>
        <v>1</v>
      </c>
    </row>
    <row r="176" spans="1:9" x14ac:dyDescent="0.25">
      <c r="A176" s="58">
        <f>IF(ISBLANK('Step 2. Aggregate Data'!A176),"-",'Step 2. Aggregate Data'!A176)</f>
        <v>44638.625</v>
      </c>
      <c r="B176" s="59">
        <f t="shared" si="8"/>
        <v>15</v>
      </c>
      <c r="C176" s="59">
        <f t="shared" si="9"/>
        <v>6</v>
      </c>
      <c r="D176" s="59">
        <f>IF('Step 1.1 Supply Fan Power Data'!B176&gt;0,1,0)</f>
        <v>1</v>
      </c>
      <c r="F176" s="60">
        <f>IF(ISBLANK('Step 2. Aggregate Data'!E176),"-",'Step 2. Aggregate Data'!E176)</f>
        <v>44638.625</v>
      </c>
      <c r="G176" s="17">
        <f t="shared" si="10"/>
        <v>15</v>
      </c>
      <c r="H176" s="17">
        <f t="shared" si="11"/>
        <v>6</v>
      </c>
      <c r="I176" s="17">
        <f>IF('Step 1.2 Return Fan Power Data'!B176&gt;0,1,0)</f>
        <v>1</v>
      </c>
    </row>
    <row r="177" spans="1:9" x14ac:dyDescent="0.25">
      <c r="A177" s="58">
        <f>IF(ISBLANK('Step 2. Aggregate Data'!A177),"-",'Step 2. Aggregate Data'!A177)</f>
        <v>44638.666666666664</v>
      </c>
      <c r="B177" s="59">
        <f t="shared" si="8"/>
        <v>16</v>
      </c>
      <c r="C177" s="59">
        <f t="shared" si="9"/>
        <v>6</v>
      </c>
      <c r="D177" s="59">
        <f>IF('Step 1.1 Supply Fan Power Data'!B177&gt;0,1,0)</f>
        <v>1</v>
      </c>
      <c r="F177" s="60">
        <f>IF(ISBLANK('Step 2. Aggregate Data'!E177),"-",'Step 2. Aggregate Data'!E177)</f>
        <v>44638.666666666664</v>
      </c>
      <c r="G177" s="17">
        <f t="shared" si="10"/>
        <v>16</v>
      </c>
      <c r="H177" s="17">
        <f t="shared" si="11"/>
        <v>6</v>
      </c>
      <c r="I177" s="17">
        <f>IF('Step 1.2 Return Fan Power Data'!B177&gt;0,1,0)</f>
        <v>1</v>
      </c>
    </row>
    <row r="178" spans="1:9" x14ac:dyDescent="0.25">
      <c r="A178" s="58">
        <f>IF(ISBLANK('Step 2. Aggregate Data'!A178),"-",'Step 2. Aggregate Data'!A178)</f>
        <v>44638.708333333336</v>
      </c>
      <c r="B178" s="59">
        <f t="shared" si="8"/>
        <v>17</v>
      </c>
      <c r="C178" s="59">
        <f t="shared" si="9"/>
        <v>6</v>
      </c>
      <c r="D178" s="59">
        <f>IF('Step 1.1 Supply Fan Power Data'!B178&gt;0,1,0)</f>
        <v>1</v>
      </c>
      <c r="F178" s="60">
        <f>IF(ISBLANK('Step 2. Aggregate Data'!E178),"-",'Step 2. Aggregate Data'!E178)</f>
        <v>44638.708333333336</v>
      </c>
      <c r="G178" s="17">
        <f t="shared" si="10"/>
        <v>17</v>
      </c>
      <c r="H178" s="17">
        <f t="shared" si="11"/>
        <v>6</v>
      </c>
      <c r="I178" s="17">
        <f>IF('Step 1.2 Return Fan Power Data'!B178&gt;0,1,0)</f>
        <v>1</v>
      </c>
    </row>
    <row r="179" spans="1:9" x14ac:dyDescent="0.25">
      <c r="A179" s="58">
        <f>IF(ISBLANK('Step 2. Aggregate Data'!A179),"-",'Step 2. Aggregate Data'!A179)</f>
        <v>44638.75</v>
      </c>
      <c r="B179" s="59">
        <f t="shared" si="8"/>
        <v>18</v>
      </c>
      <c r="C179" s="59">
        <f t="shared" si="9"/>
        <v>6</v>
      </c>
      <c r="D179" s="59">
        <f>IF('Step 1.1 Supply Fan Power Data'!B179&gt;0,1,0)</f>
        <v>1</v>
      </c>
      <c r="F179" s="60">
        <f>IF(ISBLANK('Step 2. Aggregate Data'!E179),"-",'Step 2. Aggregate Data'!E179)</f>
        <v>44638.75</v>
      </c>
      <c r="G179" s="17">
        <f t="shared" si="10"/>
        <v>18</v>
      </c>
      <c r="H179" s="17">
        <f t="shared" si="11"/>
        <v>6</v>
      </c>
      <c r="I179" s="17">
        <f>IF('Step 1.2 Return Fan Power Data'!B179&gt;0,1,0)</f>
        <v>1</v>
      </c>
    </row>
    <row r="180" spans="1:9" x14ac:dyDescent="0.25">
      <c r="A180" s="58">
        <f>IF(ISBLANK('Step 2. Aggregate Data'!A180),"-",'Step 2. Aggregate Data'!A180)</f>
        <v>44638.791666666664</v>
      </c>
      <c r="B180" s="59">
        <f t="shared" si="8"/>
        <v>19</v>
      </c>
      <c r="C180" s="59">
        <f t="shared" si="9"/>
        <v>6</v>
      </c>
      <c r="D180" s="59">
        <f>IF('Step 1.1 Supply Fan Power Data'!B180&gt;0,1,0)</f>
        <v>1</v>
      </c>
      <c r="F180" s="60">
        <f>IF(ISBLANK('Step 2. Aggregate Data'!E180),"-",'Step 2. Aggregate Data'!E180)</f>
        <v>44638.791666666664</v>
      </c>
      <c r="G180" s="17">
        <f t="shared" si="10"/>
        <v>19</v>
      </c>
      <c r="H180" s="17">
        <f t="shared" si="11"/>
        <v>6</v>
      </c>
      <c r="I180" s="17">
        <f>IF('Step 1.2 Return Fan Power Data'!B180&gt;0,1,0)</f>
        <v>1</v>
      </c>
    </row>
    <row r="181" spans="1:9" x14ac:dyDescent="0.25">
      <c r="A181" s="58">
        <f>IF(ISBLANK('Step 2. Aggregate Data'!A181),"-",'Step 2. Aggregate Data'!A181)</f>
        <v>44638.833333333336</v>
      </c>
      <c r="B181" s="59">
        <f t="shared" si="8"/>
        <v>20</v>
      </c>
      <c r="C181" s="59">
        <f t="shared" si="9"/>
        <v>6</v>
      </c>
      <c r="D181" s="59">
        <f>IF('Step 1.1 Supply Fan Power Data'!B181&gt;0,1,0)</f>
        <v>1</v>
      </c>
      <c r="F181" s="60">
        <f>IF(ISBLANK('Step 2. Aggregate Data'!E181),"-",'Step 2. Aggregate Data'!E181)</f>
        <v>44638.833333333336</v>
      </c>
      <c r="G181" s="17">
        <f t="shared" si="10"/>
        <v>20</v>
      </c>
      <c r="H181" s="17">
        <f t="shared" si="11"/>
        <v>6</v>
      </c>
      <c r="I181" s="17">
        <f>IF('Step 1.2 Return Fan Power Data'!B181&gt;0,1,0)</f>
        <v>1</v>
      </c>
    </row>
    <row r="182" spans="1:9" x14ac:dyDescent="0.25">
      <c r="A182" s="58">
        <f>IF(ISBLANK('Step 2. Aggregate Data'!A182),"-",'Step 2. Aggregate Data'!A182)</f>
        <v>44638.875</v>
      </c>
      <c r="B182" s="59">
        <f t="shared" si="8"/>
        <v>21</v>
      </c>
      <c r="C182" s="59">
        <f t="shared" si="9"/>
        <v>6</v>
      </c>
      <c r="D182" s="59">
        <f>IF('Step 1.1 Supply Fan Power Data'!B182&gt;0,1,0)</f>
        <v>1</v>
      </c>
      <c r="F182" s="60">
        <f>IF(ISBLANK('Step 2. Aggregate Data'!E182),"-",'Step 2. Aggregate Data'!E182)</f>
        <v>44638.875</v>
      </c>
      <c r="G182" s="17">
        <f t="shared" si="10"/>
        <v>21</v>
      </c>
      <c r="H182" s="17">
        <f t="shared" si="11"/>
        <v>6</v>
      </c>
      <c r="I182" s="17">
        <f>IF('Step 1.2 Return Fan Power Data'!B182&gt;0,1,0)</f>
        <v>1</v>
      </c>
    </row>
    <row r="183" spans="1:9" x14ac:dyDescent="0.25">
      <c r="A183" s="58">
        <f>IF(ISBLANK('Step 2. Aggregate Data'!A183),"-",'Step 2. Aggregate Data'!A183)</f>
        <v>44638.916666666664</v>
      </c>
      <c r="B183" s="59">
        <f t="shared" si="8"/>
        <v>22</v>
      </c>
      <c r="C183" s="59">
        <f t="shared" si="9"/>
        <v>6</v>
      </c>
      <c r="D183" s="59">
        <f>IF('Step 1.1 Supply Fan Power Data'!B183&gt;0,1,0)</f>
        <v>1</v>
      </c>
      <c r="F183" s="60">
        <f>IF(ISBLANK('Step 2. Aggregate Data'!E183),"-",'Step 2. Aggregate Data'!E183)</f>
        <v>44638.916666666664</v>
      </c>
      <c r="G183" s="17">
        <f t="shared" si="10"/>
        <v>22</v>
      </c>
      <c r="H183" s="17">
        <f t="shared" si="11"/>
        <v>6</v>
      </c>
      <c r="I183" s="17">
        <f>IF('Step 1.2 Return Fan Power Data'!B183&gt;0,1,0)</f>
        <v>1</v>
      </c>
    </row>
    <row r="184" spans="1:9" x14ac:dyDescent="0.25">
      <c r="A184" s="58">
        <f>IF(ISBLANK('Step 2. Aggregate Data'!A184),"-",'Step 2. Aggregate Data'!A184)</f>
        <v>44638.958333333336</v>
      </c>
      <c r="B184" s="59">
        <f t="shared" si="8"/>
        <v>23</v>
      </c>
      <c r="C184" s="59">
        <f t="shared" si="9"/>
        <v>6</v>
      </c>
      <c r="D184" s="59">
        <f>IF('Step 1.1 Supply Fan Power Data'!B184&gt;0,1,0)</f>
        <v>1</v>
      </c>
      <c r="F184" s="60">
        <f>IF(ISBLANK('Step 2. Aggregate Data'!E184),"-",'Step 2. Aggregate Data'!E184)</f>
        <v>44638.958333333336</v>
      </c>
      <c r="G184" s="17">
        <f t="shared" si="10"/>
        <v>23</v>
      </c>
      <c r="H184" s="17">
        <f t="shared" si="11"/>
        <v>6</v>
      </c>
      <c r="I184" s="17">
        <f>IF('Step 1.2 Return Fan Power Data'!B184&gt;0,1,0)</f>
        <v>1</v>
      </c>
    </row>
    <row r="185" spans="1:9" x14ac:dyDescent="0.25">
      <c r="A185" s="58">
        <f>IF(ISBLANK('Step 2. Aggregate Data'!A185),"-",'Step 2. Aggregate Data'!A185)</f>
        <v>44639</v>
      </c>
      <c r="B185" s="59">
        <f t="shared" si="8"/>
        <v>0</v>
      </c>
      <c r="C185" s="59">
        <f t="shared" si="9"/>
        <v>7</v>
      </c>
      <c r="D185" s="59">
        <f>IF('Step 1.1 Supply Fan Power Data'!B185&gt;0,1,0)</f>
        <v>1</v>
      </c>
      <c r="F185" s="60">
        <f>IF(ISBLANK('Step 2. Aggregate Data'!E185),"-",'Step 2. Aggregate Data'!E185)</f>
        <v>44639</v>
      </c>
      <c r="G185" s="17">
        <f t="shared" si="10"/>
        <v>0</v>
      </c>
      <c r="H185" s="17">
        <f t="shared" si="11"/>
        <v>7</v>
      </c>
      <c r="I185" s="17">
        <f>IF('Step 1.2 Return Fan Power Data'!B185&gt;0,1,0)</f>
        <v>1</v>
      </c>
    </row>
    <row r="186" spans="1:9" x14ac:dyDescent="0.25">
      <c r="A186" s="58">
        <f>IF(ISBLANK('Step 2. Aggregate Data'!A186),"-",'Step 2. Aggregate Data'!A186)</f>
        <v>44639.041666666664</v>
      </c>
      <c r="B186" s="59">
        <f t="shared" si="8"/>
        <v>1</v>
      </c>
      <c r="C186" s="59">
        <f t="shared" si="9"/>
        <v>7</v>
      </c>
      <c r="D186" s="59">
        <f>IF('Step 1.1 Supply Fan Power Data'!B186&gt;0,1,0)</f>
        <v>1</v>
      </c>
      <c r="F186" s="60">
        <f>IF(ISBLANK('Step 2. Aggregate Data'!E186),"-",'Step 2. Aggregate Data'!E186)</f>
        <v>44639.041666666664</v>
      </c>
      <c r="G186" s="17">
        <f t="shared" si="10"/>
        <v>1</v>
      </c>
      <c r="H186" s="17">
        <f t="shared" si="11"/>
        <v>7</v>
      </c>
      <c r="I186" s="17">
        <f>IF('Step 1.2 Return Fan Power Data'!B186&gt;0,1,0)</f>
        <v>1</v>
      </c>
    </row>
    <row r="187" spans="1:9" x14ac:dyDescent="0.25">
      <c r="A187" s="58">
        <f>IF(ISBLANK('Step 2. Aggregate Data'!A187),"-",'Step 2. Aggregate Data'!A187)</f>
        <v>44639.083333333336</v>
      </c>
      <c r="B187" s="59">
        <f t="shared" si="8"/>
        <v>2</v>
      </c>
      <c r="C187" s="59">
        <f t="shared" si="9"/>
        <v>7</v>
      </c>
      <c r="D187" s="59">
        <f>IF('Step 1.1 Supply Fan Power Data'!B187&gt;0,1,0)</f>
        <v>1</v>
      </c>
      <c r="F187" s="60">
        <f>IF(ISBLANK('Step 2. Aggregate Data'!E187),"-",'Step 2. Aggregate Data'!E187)</f>
        <v>44639.083333333336</v>
      </c>
      <c r="G187" s="17">
        <f t="shared" si="10"/>
        <v>2</v>
      </c>
      <c r="H187" s="17">
        <f t="shared" si="11"/>
        <v>7</v>
      </c>
      <c r="I187" s="17">
        <f>IF('Step 1.2 Return Fan Power Data'!B187&gt;0,1,0)</f>
        <v>1</v>
      </c>
    </row>
    <row r="188" spans="1:9" x14ac:dyDescent="0.25">
      <c r="A188" s="58">
        <f>IF(ISBLANK('Step 2. Aggregate Data'!A188),"-",'Step 2. Aggregate Data'!A188)</f>
        <v>44639.125</v>
      </c>
      <c r="B188" s="59">
        <f t="shared" si="8"/>
        <v>3</v>
      </c>
      <c r="C188" s="59">
        <f t="shared" si="9"/>
        <v>7</v>
      </c>
      <c r="D188" s="59">
        <f>IF('Step 1.1 Supply Fan Power Data'!B188&gt;0,1,0)</f>
        <v>1</v>
      </c>
      <c r="F188" s="60">
        <f>IF(ISBLANK('Step 2. Aggregate Data'!E188),"-",'Step 2. Aggregate Data'!E188)</f>
        <v>44639.125</v>
      </c>
      <c r="G188" s="17">
        <f t="shared" si="10"/>
        <v>3</v>
      </c>
      <c r="H188" s="17">
        <f t="shared" si="11"/>
        <v>7</v>
      </c>
      <c r="I188" s="17">
        <f>IF('Step 1.2 Return Fan Power Data'!B188&gt;0,1,0)</f>
        <v>1</v>
      </c>
    </row>
    <row r="189" spans="1:9" x14ac:dyDescent="0.25">
      <c r="A189" s="58">
        <f>IF(ISBLANK('Step 2. Aggregate Data'!A189),"-",'Step 2. Aggregate Data'!A189)</f>
        <v>44639.166666666664</v>
      </c>
      <c r="B189" s="59">
        <f t="shared" si="8"/>
        <v>4</v>
      </c>
      <c r="C189" s="59">
        <f t="shared" si="9"/>
        <v>7</v>
      </c>
      <c r="D189" s="59">
        <f>IF('Step 1.1 Supply Fan Power Data'!B189&gt;0,1,0)</f>
        <v>1</v>
      </c>
      <c r="F189" s="60">
        <f>IF(ISBLANK('Step 2. Aggregate Data'!E189),"-",'Step 2. Aggregate Data'!E189)</f>
        <v>44639.166666666664</v>
      </c>
      <c r="G189" s="17">
        <f t="shared" si="10"/>
        <v>4</v>
      </c>
      <c r="H189" s="17">
        <f t="shared" si="11"/>
        <v>7</v>
      </c>
      <c r="I189" s="17">
        <f>IF('Step 1.2 Return Fan Power Data'!B189&gt;0,1,0)</f>
        <v>1</v>
      </c>
    </row>
    <row r="190" spans="1:9" x14ac:dyDescent="0.25">
      <c r="A190" s="58">
        <f>IF(ISBLANK('Step 2. Aggregate Data'!A190),"-",'Step 2. Aggregate Data'!A190)</f>
        <v>44639.208333333336</v>
      </c>
      <c r="B190" s="59">
        <f t="shared" si="8"/>
        <v>5</v>
      </c>
      <c r="C190" s="59">
        <f t="shared" si="9"/>
        <v>7</v>
      </c>
      <c r="D190" s="59">
        <f>IF('Step 1.1 Supply Fan Power Data'!B190&gt;0,1,0)</f>
        <v>1</v>
      </c>
      <c r="F190" s="60">
        <f>IF(ISBLANK('Step 2. Aggregate Data'!E190),"-",'Step 2. Aggregate Data'!E190)</f>
        <v>44639.208333333336</v>
      </c>
      <c r="G190" s="17">
        <f t="shared" si="10"/>
        <v>5</v>
      </c>
      <c r="H190" s="17">
        <f t="shared" si="11"/>
        <v>7</v>
      </c>
      <c r="I190" s="17">
        <f>IF('Step 1.2 Return Fan Power Data'!B190&gt;0,1,0)</f>
        <v>1</v>
      </c>
    </row>
    <row r="191" spans="1:9" x14ac:dyDescent="0.25">
      <c r="A191" s="58">
        <f>IF(ISBLANK('Step 2. Aggregate Data'!A191),"-",'Step 2. Aggregate Data'!A191)</f>
        <v>44639.25</v>
      </c>
      <c r="B191" s="59">
        <f t="shared" si="8"/>
        <v>6</v>
      </c>
      <c r="C191" s="59">
        <f t="shared" si="9"/>
        <v>7</v>
      </c>
      <c r="D191" s="59">
        <f>IF('Step 1.1 Supply Fan Power Data'!B191&gt;0,1,0)</f>
        <v>1</v>
      </c>
      <c r="F191" s="60">
        <f>IF(ISBLANK('Step 2. Aggregate Data'!E191),"-",'Step 2. Aggregate Data'!E191)</f>
        <v>44639.25</v>
      </c>
      <c r="G191" s="17">
        <f t="shared" si="10"/>
        <v>6</v>
      </c>
      <c r="H191" s="17">
        <f t="shared" si="11"/>
        <v>7</v>
      </c>
      <c r="I191" s="17">
        <f>IF('Step 1.2 Return Fan Power Data'!B191&gt;0,1,0)</f>
        <v>1</v>
      </c>
    </row>
    <row r="192" spans="1:9" x14ac:dyDescent="0.25">
      <c r="A192" s="58">
        <f>IF(ISBLANK('Step 2. Aggregate Data'!A192),"-",'Step 2. Aggregate Data'!A192)</f>
        <v>44639.291666666664</v>
      </c>
      <c r="B192" s="59">
        <f t="shared" si="8"/>
        <v>7</v>
      </c>
      <c r="C192" s="59">
        <f t="shared" si="9"/>
        <v>7</v>
      </c>
      <c r="D192" s="59">
        <f>IF('Step 1.1 Supply Fan Power Data'!B192&gt;0,1,0)</f>
        <v>1</v>
      </c>
      <c r="F192" s="60">
        <f>IF(ISBLANK('Step 2. Aggregate Data'!E192),"-",'Step 2. Aggregate Data'!E192)</f>
        <v>44639.291666666664</v>
      </c>
      <c r="G192" s="17">
        <f t="shared" si="10"/>
        <v>7</v>
      </c>
      <c r="H192" s="17">
        <f t="shared" si="11"/>
        <v>7</v>
      </c>
      <c r="I192" s="17">
        <f>IF('Step 1.2 Return Fan Power Data'!B192&gt;0,1,0)</f>
        <v>1</v>
      </c>
    </row>
    <row r="193" spans="1:9" x14ac:dyDescent="0.25">
      <c r="A193" s="58">
        <f>IF(ISBLANK('Step 2. Aggregate Data'!A193),"-",'Step 2. Aggregate Data'!A193)</f>
        <v>44639.333333333336</v>
      </c>
      <c r="B193" s="59">
        <f t="shared" si="8"/>
        <v>8</v>
      </c>
      <c r="C193" s="59">
        <f t="shared" si="9"/>
        <v>7</v>
      </c>
      <c r="D193" s="59">
        <f>IF('Step 1.1 Supply Fan Power Data'!B193&gt;0,1,0)</f>
        <v>1</v>
      </c>
      <c r="F193" s="60">
        <f>IF(ISBLANK('Step 2. Aggregate Data'!E193),"-",'Step 2. Aggregate Data'!E193)</f>
        <v>44639.333333333336</v>
      </c>
      <c r="G193" s="17">
        <f t="shared" si="10"/>
        <v>8</v>
      </c>
      <c r="H193" s="17">
        <f t="shared" si="11"/>
        <v>7</v>
      </c>
      <c r="I193" s="17">
        <f>IF('Step 1.2 Return Fan Power Data'!B193&gt;0,1,0)</f>
        <v>1</v>
      </c>
    </row>
    <row r="194" spans="1:9" x14ac:dyDescent="0.25">
      <c r="A194" s="58">
        <f>IF(ISBLANK('Step 2. Aggregate Data'!A194),"-",'Step 2. Aggregate Data'!A194)</f>
        <v>44639.375</v>
      </c>
      <c r="B194" s="59">
        <f t="shared" ref="B194:B257" si="12">HOUR(A194)</f>
        <v>9</v>
      </c>
      <c r="C194" s="59">
        <f t="shared" ref="C194:C257" si="13">WEEKDAY(A194)</f>
        <v>7</v>
      </c>
      <c r="D194" s="59">
        <f>IF('Step 1.1 Supply Fan Power Data'!B194&gt;0,1,0)</f>
        <v>1</v>
      </c>
      <c r="F194" s="60">
        <f>IF(ISBLANK('Step 2. Aggregate Data'!E194),"-",'Step 2. Aggregate Data'!E194)</f>
        <v>44639.375</v>
      </c>
      <c r="G194" s="17">
        <f t="shared" si="10"/>
        <v>9</v>
      </c>
      <c r="H194" s="17">
        <f t="shared" si="11"/>
        <v>7</v>
      </c>
      <c r="I194" s="17">
        <f>IF('Step 1.2 Return Fan Power Data'!B194&gt;0,1,0)</f>
        <v>1</v>
      </c>
    </row>
    <row r="195" spans="1:9" x14ac:dyDescent="0.25">
      <c r="A195" s="58">
        <f>IF(ISBLANK('Step 2. Aggregate Data'!A195),"-",'Step 2. Aggregate Data'!A195)</f>
        <v>44639.416666666664</v>
      </c>
      <c r="B195" s="59">
        <f t="shared" si="12"/>
        <v>10</v>
      </c>
      <c r="C195" s="59">
        <f t="shared" si="13"/>
        <v>7</v>
      </c>
      <c r="D195" s="59">
        <f>IF('Step 1.1 Supply Fan Power Data'!B195&gt;0,1,0)</f>
        <v>1</v>
      </c>
      <c r="F195" s="60">
        <f>IF(ISBLANK('Step 2. Aggregate Data'!E195),"-",'Step 2. Aggregate Data'!E195)</f>
        <v>44639.416666666664</v>
      </c>
      <c r="G195" s="17">
        <f t="shared" ref="G195:G258" si="14">HOUR(F195)</f>
        <v>10</v>
      </c>
      <c r="H195" s="17">
        <f t="shared" ref="H195:H258" si="15">WEEKDAY(F195)</f>
        <v>7</v>
      </c>
      <c r="I195" s="17">
        <f>IF('Step 1.2 Return Fan Power Data'!B195&gt;0,1,0)</f>
        <v>1</v>
      </c>
    </row>
    <row r="196" spans="1:9" x14ac:dyDescent="0.25">
      <c r="A196" s="58">
        <f>IF(ISBLANK('Step 2. Aggregate Data'!A196),"-",'Step 2. Aggregate Data'!A196)</f>
        <v>44639.458333333336</v>
      </c>
      <c r="B196" s="59">
        <f t="shared" si="12"/>
        <v>11</v>
      </c>
      <c r="C196" s="59">
        <f t="shared" si="13"/>
        <v>7</v>
      </c>
      <c r="D196" s="59">
        <f>IF('Step 1.1 Supply Fan Power Data'!B196&gt;0,1,0)</f>
        <v>1</v>
      </c>
      <c r="F196" s="60">
        <f>IF(ISBLANK('Step 2. Aggregate Data'!E196),"-",'Step 2. Aggregate Data'!E196)</f>
        <v>44639.458333333336</v>
      </c>
      <c r="G196" s="17">
        <f t="shared" si="14"/>
        <v>11</v>
      </c>
      <c r="H196" s="17">
        <f t="shared" si="15"/>
        <v>7</v>
      </c>
      <c r="I196" s="17">
        <f>IF('Step 1.2 Return Fan Power Data'!B196&gt;0,1,0)</f>
        <v>1</v>
      </c>
    </row>
    <row r="197" spans="1:9" x14ac:dyDescent="0.25">
      <c r="A197" s="58">
        <f>IF(ISBLANK('Step 2. Aggregate Data'!A197),"-",'Step 2. Aggregate Data'!A197)</f>
        <v>44639.5</v>
      </c>
      <c r="B197" s="59">
        <f t="shared" si="12"/>
        <v>12</v>
      </c>
      <c r="C197" s="59">
        <f t="shared" si="13"/>
        <v>7</v>
      </c>
      <c r="D197" s="59">
        <f>IF('Step 1.1 Supply Fan Power Data'!B197&gt;0,1,0)</f>
        <v>1</v>
      </c>
      <c r="F197" s="60">
        <f>IF(ISBLANK('Step 2. Aggregate Data'!E197),"-",'Step 2. Aggregate Data'!E197)</f>
        <v>44639.5</v>
      </c>
      <c r="G197" s="17">
        <f t="shared" si="14"/>
        <v>12</v>
      </c>
      <c r="H197" s="17">
        <f t="shared" si="15"/>
        <v>7</v>
      </c>
      <c r="I197" s="17">
        <f>IF('Step 1.2 Return Fan Power Data'!B197&gt;0,1,0)</f>
        <v>1</v>
      </c>
    </row>
    <row r="198" spans="1:9" x14ac:dyDescent="0.25">
      <c r="A198" s="58">
        <f>IF(ISBLANK('Step 2. Aggregate Data'!A198),"-",'Step 2. Aggregate Data'!A198)</f>
        <v>44639.541666666664</v>
      </c>
      <c r="B198" s="59">
        <f t="shared" si="12"/>
        <v>13</v>
      </c>
      <c r="C198" s="59">
        <f t="shared" si="13"/>
        <v>7</v>
      </c>
      <c r="D198" s="59">
        <f>IF('Step 1.1 Supply Fan Power Data'!B198&gt;0,1,0)</f>
        <v>1</v>
      </c>
      <c r="F198" s="60">
        <f>IF(ISBLANK('Step 2. Aggregate Data'!E198),"-",'Step 2. Aggregate Data'!E198)</f>
        <v>44639.541666666664</v>
      </c>
      <c r="G198" s="17">
        <f t="shared" si="14"/>
        <v>13</v>
      </c>
      <c r="H198" s="17">
        <f t="shared" si="15"/>
        <v>7</v>
      </c>
      <c r="I198" s="17">
        <f>IF('Step 1.2 Return Fan Power Data'!B198&gt;0,1,0)</f>
        <v>1</v>
      </c>
    </row>
    <row r="199" spans="1:9" x14ac:dyDescent="0.25">
      <c r="A199" s="58">
        <f>IF(ISBLANK('Step 2. Aggregate Data'!A199),"-",'Step 2. Aggregate Data'!A199)</f>
        <v>44639.583333333336</v>
      </c>
      <c r="B199" s="59">
        <f t="shared" si="12"/>
        <v>14</v>
      </c>
      <c r="C199" s="59">
        <f t="shared" si="13"/>
        <v>7</v>
      </c>
      <c r="D199" s="59">
        <f>IF('Step 1.1 Supply Fan Power Data'!B199&gt;0,1,0)</f>
        <v>1</v>
      </c>
      <c r="F199" s="60">
        <f>IF(ISBLANK('Step 2. Aggregate Data'!E199),"-",'Step 2. Aggregate Data'!E199)</f>
        <v>44639.583333333336</v>
      </c>
      <c r="G199" s="17">
        <f t="shared" si="14"/>
        <v>14</v>
      </c>
      <c r="H199" s="17">
        <f t="shared" si="15"/>
        <v>7</v>
      </c>
      <c r="I199" s="17">
        <f>IF('Step 1.2 Return Fan Power Data'!B199&gt;0,1,0)</f>
        <v>1</v>
      </c>
    </row>
    <row r="200" spans="1:9" x14ac:dyDescent="0.25">
      <c r="A200" s="58">
        <f>IF(ISBLANK('Step 2. Aggregate Data'!A200),"-",'Step 2. Aggregate Data'!A200)</f>
        <v>44639.625</v>
      </c>
      <c r="B200" s="59">
        <f t="shared" si="12"/>
        <v>15</v>
      </c>
      <c r="C200" s="59">
        <f t="shared" si="13"/>
        <v>7</v>
      </c>
      <c r="D200" s="59">
        <f>IF('Step 1.1 Supply Fan Power Data'!B200&gt;0,1,0)</f>
        <v>1</v>
      </c>
      <c r="F200" s="60">
        <f>IF(ISBLANK('Step 2. Aggregate Data'!E200),"-",'Step 2. Aggregate Data'!E200)</f>
        <v>44639.625</v>
      </c>
      <c r="G200" s="17">
        <f t="shared" si="14"/>
        <v>15</v>
      </c>
      <c r="H200" s="17">
        <f t="shared" si="15"/>
        <v>7</v>
      </c>
      <c r="I200" s="17">
        <f>IF('Step 1.2 Return Fan Power Data'!B200&gt;0,1,0)</f>
        <v>1</v>
      </c>
    </row>
    <row r="201" spans="1:9" x14ac:dyDescent="0.25">
      <c r="A201" s="58">
        <f>IF(ISBLANK('Step 2. Aggregate Data'!A201),"-",'Step 2. Aggregate Data'!A201)</f>
        <v>44639.666666666664</v>
      </c>
      <c r="B201" s="59">
        <f t="shared" si="12"/>
        <v>16</v>
      </c>
      <c r="C201" s="59">
        <f t="shared" si="13"/>
        <v>7</v>
      </c>
      <c r="D201" s="59">
        <f>IF('Step 1.1 Supply Fan Power Data'!B201&gt;0,1,0)</f>
        <v>1</v>
      </c>
      <c r="F201" s="60">
        <f>IF(ISBLANK('Step 2. Aggregate Data'!E201),"-",'Step 2. Aggregate Data'!E201)</f>
        <v>44639.666666666664</v>
      </c>
      <c r="G201" s="17">
        <f t="shared" si="14"/>
        <v>16</v>
      </c>
      <c r="H201" s="17">
        <f t="shared" si="15"/>
        <v>7</v>
      </c>
      <c r="I201" s="17">
        <f>IF('Step 1.2 Return Fan Power Data'!B201&gt;0,1,0)</f>
        <v>1</v>
      </c>
    </row>
    <row r="202" spans="1:9" x14ac:dyDescent="0.25">
      <c r="A202" s="58">
        <f>IF(ISBLANK('Step 2. Aggregate Data'!A202),"-",'Step 2. Aggregate Data'!A202)</f>
        <v>44639.708333333336</v>
      </c>
      <c r="B202" s="59">
        <f t="shared" si="12"/>
        <v>17</v>
      </c>
      <c r="C202" s="59">
        <f t="shared" si="13"/>
        <v>7</v>
      </c>
      <c r="D202" s="59">
        <f>IF('Step 1.1 Supply Fan Power Data'!B202&gt;0,1,0)</f>
        <v>1</v>
      </c>
      <c r="F202" s="60">
        <f>IF(ISBLANK('Step 2. Aggregate Data'!E202),"-",'Step 2. Aggregate Data'!E202)</f>
        <v>44639.708333333336</v>
      </c>
      <c r="G202" s="17">
        <f t="shared" si="14"/>
        <v>17</v>
      </c>
      <c r="H202" s="17">
        <f t="shared" si="15"/>
        <v>7</v>
      </c>
      <c r="I202" s="17">
        <f>IF('Step 1.2 Return Fan Power Data'!B202&gt;0,1,0)</f>
        <v>1</v>
      </c>
    </row>
    <row r="203" spans="1:9" x14ac:dyDescent="0.25">
      <c r="A203" s="58">
        <f>IF(ISBLANK('Step 2. Aggregate Data'!A203),"-",'Step 2. Aggregate Data'!A203)</f>
        <v>44639.75</v>
      </c>
      <c r="B203" s="59">
        <f t="shared" si="12"/>
        <v>18</v>
      </c>
      <c r="C203" s="59">
        <f t="shared" si="13"/>
        <v>7</v>
      </c>
      <c r="D203" s="59">
        <f>IF('Step 1.1 Supply Fan Power Data'!B203&gt;0,1,0)</f>
        <v>1</v>
      </c>
      <c r="F203" s="60">
        <f>IF(ISBLANK('Step 2. Aggregate Data'!E203),"-",'Step 2. Aggregate Data'!E203)</f>
        <v>44639.75</v>
      </c>
      <c r="G203" s="17">
        <f t="shared" si="14"/>
        <v>18</v>
      </c>
      <c r="H203" s="17">
        <f t="shared" si="15"/>
        <v>7</v>
      </c>
      <c r="I203" s="17">
        <f>IF('Step 1.2 Return Fan Power Data'!B203&gt;0,1,0)</f>
        <v>1</v>
      </c>
    </row>
    <row r="204" spans="1:9" x14ac:dyDescent="0.25">
      <c r="A204" s="58">
        <f>IF(ISBLANK('Step 2. Aggregate Data'!A204),"-",'Step 2. Aggregate Data'!A204)</f>
        <v>44639.791666666664</v>
      </c>
      <c r="B204" s="59">
        <f t="shared" si="12"/>
        <v>19</v>
      </c>
      <c r="C204" s="59">
        <f t="shared" si="13"/>
        <v>7</v>
      </c>
      <c r="D204" s="59">
        <f>IF('Step 1.1 Supply Fan Power Data'!B204&gt;0,1,0)</f>
        <v>1</v>
      </c>
      <c r="F204" s="60">
        <f>IF(ISBLANK('Step 2. Aggregate Data'!E204),"-",'Step 2. Aggregate Data'!E204)</f>
        <v>44639.791666666664</v>
      </c>
      <c r="G204" s="17">
        <f t="shared" si="14"/>
        <v>19</v>
      </c>
      <c r="H204" s="17">
        <f t="shared" si="15"/>
        <v>7</v>
      </c>
      <c r="I204" s="17">
        <f>IF('Step 1.2 Return Fan Power Data'!B204&gt;0,1,0)</f>
        <v>1</v>
      </c>
    </row>
    <row r="205" spans="1:9" x14ac:dyDescent="0.25">
      <c r="A205" s="58">
        <f>IF(ISBLANK('Step 2. Aggregate Data'!A205),"-",'Step 2. Aggregate Data'!A205)</f>
        <v>44639.833333333336</v>
      </c>
      <c r="B205" s="59">
        <f t="shared" si="12"/>
        <v>20</v>
      </c>
      <c r="C205" s="59">
        <f t="shared" si="13"/>
        <v>7</v>
      </c>
      <c r="D205" s="59">
        <f>IF('Step 1.1 Supply Fan Power Data'!B205&gt;0,1,0)</f>
        <v>1</v>
      </c>
      <c r="F205" s="60">
        <f>IF(ISBLANK('Step 2. Aggregate Data'!E205),"-",'Step 2. Aggregate Data'!E205)</f>
        <v>44639.833333333336</v>
      </c>
      <c r="G205" s="17">
        <f t="shared" si="14"/>
        <v>20</v>
      </c>
      <c r="H205" s="17">
        <f t="shared" si="15"/>
        <v>7</v>
      </c>
      <c r="I205" s="17">
        <f>IF('Step 1.2 Return Fan Power Data'!B205&gt;0,1,0)</f>
        <v>1</v>
      </c>
    </row>
    <row r="206" spans="1:9" x14ac:dyDescent="0.25">
      <c r="A206" s="58">
        <f>IF(ISBLANK('Step 2. Aggregate Data'!A206),"-",'Step 2. Aggregate Data'!A206)</f>
        <v>44639.875</v>
      </c>
      <c r="B206" s="59">
        <f t="shared" si="12"/>
        <v>21</v>
      </c>
      <c r="C206" s="59">
        <f t="shared" si="13"/>
        <v>7</v>
      </c>
      <c r="D206" s="59">
        <f>IF('Step 1.1 Supply Fan Power Data'!B206&gt;0,1,0)</f>
        <v>1</v>
      </c>
      <c r="F206" s="60">
        <f>IF(ISBLANK('Step 2. Aggregate Data'!E206),"-",'Step 2. Aggregate Data'!E206)</f>
        <v>44639.875</v>
      </c>
      <c r="G206" s="17">
        <f t="shared" si="14"/>
        <v>21</v>
      </c>
      <c r="H206" s="17">
        <f t="shared" si="15"/>
        <v>7</v>
      </c>
      <c r="I206" s="17">
        <f>IF('Step 1.2 Return Fan Power Data'!B206&gt;0,1,0)</f>
        <v>1</v>
      </c>
    </row>
    <row r="207" spans="1:9" x14ac:dyDescent="0.25">
      <c r="A207" s="58">
        <f>IF(ISBLANK('Step 2. Aggregate Data'!A207),"-",'Step 2. Aggregate Data'!A207)</f>
        <v>44639.916666666664</v>
      </c>
      <c r="B207" s="59">
        <f t="shared" si="12"/>
        <v>22</v>
      </c>
      <c r="C207" s="59">
        <f t="shared" si="13"/>
        <v>7</v>
      </c>
      <c r="D207" s="59">
        <f>IF('Step 1.1 Supply Fan Power Data'!B207&gt;0,1,0)</f>
        <v>1</v>
      </c>
      <c r="F207" s="60">
        <f>IF(ISBLANK('Step 2. Aggregate Data'!E207),"-",'Step 2. Aggregate Data'!E207)</f>
        <v>44639.916666666664</v>
      </c>
      <c r="G207" s="17">
        <f t="shared" si="14"/>
        <v>22</v>
      </c>
      <c r="H207" s="17">
        <f t="shared" si="15"/>
        <v>7</v>
      </c>
      <c r="I207" s="17">
        <f>IF('Step 1.2 Return Fan Power Data'!B207&gt;0,1,0)</f>
        <v>1</v>
      </c>
    </row>
    <row r="208" spans="1:9" x14ac:dyDescent="0.25">
      <c r="A208" s="58">
        <f>IF(ISBLANK('Step 2. Aggregate Data'!A208),"-",'Step 2. Aggregate Data'!A208)</f>
        <v>44639.958333333336</v>
      </c>
      <c r="B208" s="59">
        <f t="shared" si="12"/>
        <v>23</v>
      </c>
      <c r="C208" s="59">
        <f t="shared" si="13"/>
        <v>7</v>
      </c>
      <c r="D208" s="59">
        <f>IF('Step 1.1 Supply Fan Power Data'!B208&gt;0,1,0)</f>
        <v>1</v>
      </c>
      <c r="F208" s="60">
        <f>IF(ISBLANK('Step 2. Aggregate Data'!E208),"-",'Step 2. Aggregate Data'!E208)</f>
        <v>44639.958333333336</v>
      </c>
      <c r="G208" s="17">
        <f t="shared" si="14"/>
        <v>23</v>
      </c>
      <c r="H208" s="17">
        <f t="shared" si="15"/>
        <v>7</v>
      </c>
      <c r="I208" s="17">
        <f>IF('Step 1.2 Return Fan Power Data'!B208&gt;0,1,0)</f>
        <v>1</v>
      </c>
    </row>
    <row r="209" spans="1:9" x14ac:dyDescent="0.25">
      <c r="A209" s="58">
        <f>IF(ISBLANK('Step 2. Aggregate Data'!A209),"-",'Step 2. Aggregate Data'!A209)</f>
        <v>44640</v>
      </c>
      <c r="B209" s="59">
        <f t="shared" si="12"/>
        <v>0</v>
      </c>
      <c r="C209" s="59">
        <f t="shared" si="13"/>
        <v>1</v>
      </c>
      <c r="D209" s="59">
        <f>IF('Step 1.1 Supply Fan Power Data'!B209&gt;0,1,0)</f>
        <v>1</v>
      </c>
      <c r="F209" s="60">
        <f>IF(ISBLANK('Step 2. Aggregate Data'!E209),"-",'Step 2. Aggregate Data'!E209)</f>
        <v>44640</v>
      </c>
      <c r="G209" s="17">
        <f t="shared" si="14"/>
        <v>0</v>
      </c>
      <c r="H209" s="17">
        <f t="shared" si="15"/>
        <v>1</v>
      </c>
      <c r="I209" s="17">
        <f>IF('Step 1.2 Return Fan Power Data'!B209&gt;0,1,0)</f>
        <v>1</v>
      </c>
    </row>
    <row r="210" spans="1:9" x14ac:dyDescent="0.25">
      <c r="A210" s="58">
        <f>IF(ISBLANK('Step 2. Aggregate Data'!A210),"-",'Step 2. Aggregate Data'!A210)</f>
        <v>44640.041666666664</v>
      </c>
      <c r="B210" s="59">
        <f t="shared" si="12"/>
        <v>1</v>
      </c>
      <c r="C210" s="59">
        <f t="shared" si="13"/>
        <v>1</v>
      </c>
      <c r="D210" s="59">
        <f>IF('Step 1.1 Supply Fan Power Data'!B210&gt;0,1,0)</f>
        <v>1</v>
      </c>
      <c r="F210" s="60">
        <f>IF(ISBLANK('Step 2. Aggregate Data'!E210),"-",'Step 2. Aggregate Data'!E210)</f>
        <v>44640.041666666664</v>
      </c>
      <c r="G210" s="17">
        <f t="shared" si="14"/>
        <v>1</v>
      </c>
      <c r="H210" s="17">
        <f t="shared" si="15"/>
        <v>1</v>
      </c>
      <c r="I210" s="17">
        <f>IF('Step 1.2 Return Fan Power Data'!B210&gt;0,1,0)</f>
        <v>1</v>
      </c>
    </row>
    <row r="211" spans="1:9" x14ac:dyDescent="0.25">
      <c r="A211" s="58">
        <f>IF(ISBLANK('Step 2. Aggregate Data'!A211),"-",'Step 2. Aggregate Data'!A211)</f>
        <v>44640.083333333336</v>
      </c>
      <c r="B211" s="59">
        <f t="shared" si="12"/>
        <v>2</v>
      </c>
      <c r="C211" s="59">
        <f t="shared" si="13"/>
        <v>1</v>
      </c>
      <c r="D211" s="59">
        <f>IF('Step 1.1 Supply Fan Power Data'!B211&gt;0,1,0)</f>
        <v>1</v>
      </c>
      <c r="F211" s="60">
        <f>IF(ISBLANK('Step 2. Aggregate Data'!E211),"-",'Step 2. Aggregate Data'!E211)</f>
        <v>44640.083333333336</v>
      </c>
      <c r="G211" s="17">
        <f t="shared" si="14"/>
        <v>2</v>
      </c>
      <c r="H211" s="17">
        <f t="shared" si="15"/>
        <v>1</v>
      </c>
      <c r="I211" s="17">
        <f>IF('Step 1.2 Return Fan Power Data'!B211&gt;0,1,0)</f>
        <v>1</v>
      </c>
    </row>
    <row r="212" spans="1:9" x14ac:dyDescent="0.25">
      <c r="A212" s="58">
        <f>IF(ISBLANK('Step 2. Aggregate Data'!A212),"-",'Step 2. Aggregate Data'!A212)</f>
        <v>44640.125</v>
      </c>
      <c r="B212" s="59">
        <f t="shared" si="12"/>
        <v>3</v>
      </c>
      <c r="C212" s="59">
        <f t="shared" si="13"/>
        <v>1</v>
      </c>
      <c r="D212" s="59">
        <f>IF('Step 1.1 Supply Fan Power Data'!B212&gt;0,1,0)</f>
        <v>1</v>
      </c>
      <c r="F212" s="60">
        <f>IF(ISBLANK('Step 2. Aggregate Data'!E212),"-",'Step 2. Aggregate Data'!E212)</f>
        <v>44640.125</v>
      </c>
      <c r="G212" s="17">
        <f t="shared" si="14"/>
        <v>3</v>
      </c>
      <c r="H212" s="17">
        <f t="shared" si="15"/>
        <v>1</v>
      </c>
      <c r="I212" s="17">
        <f>IF('Step 1.2 Return Fan Power Data'!B212&gt;0,1,0)</f>
        <v>1</v>
      </c>
    </row>
    <row r="213" spans="1:9" x14ac:dyDescent="0.25">
      <c r="A213" s="58">
        <f>IF(ISBLANK('Step 2. Aggregate Data'!A213),"-",'Step 2. Aggregate Data'!A213)</f>
        <v>44640.166666666664</v>
      </c>
      <c r="B213" s="59">
        <f t="shared" si="12"/>
        <v>4</v>
      </c>
      <c r="C213" s="59">
        <f t="shared" si="13"/>
        <v>1</v>
      </c>
      <c r="D213" s="59">
        <f>IF('Step 1.1 Supply Fan Power Data'!B213&gt;0,1,0)</f>
        <v>1</v>
      </c>
      <c r="F213" s="60">
        <f>IF(ISBLANK('Step 2. Aggregate Data'!E213),"-",'Step 2. Aggregate Data'!E213)</f>
        <v>44640.166666666664</v>
      </c>
      <c r="G213" s="17">
        <f t="shared" si="14"/>
        <v>4</v>
      </c>
      <c r="H213" s="17">
        <f t="shared" si="15"/>
        <v>1</v>
      </c>
      <c r="I213" s="17">
        <f>IF('Step 1.2 Return Fan Power Data'!B213&gt;0,1,0)</f>
        <v>1</v>
      </c>
    </row>
    <row r="214" spans="1:9" x14ac:dyDescent="0.25">
      <c r="A214" s="58">
        <f>IF(ISBLANK('Step 2. Aggregate Data'!A214),"-",'Step 2. Aggregate Data'!A214)</f>
        <v>44640.208333333336</v>
      </c>
      <c r="B214" s="59">
        <f t="shared" si="12"/>
        <v>5</v>
      </c>
      <c r="C214" s="59">
        <f t="shared" si="13"/>
        <v>1</v>
      </c>
      <c r="D214" s="59">
        <f>IF('Step 1.1 Supply Fan Power Data'!B214&gt;0,1,0)</f>
        <v>1</v>
      </c>
      <c r="F214" s="60">
        <f>IF(ISBLANK('Step 2. Aggregate Data'!E214),"-",'Step 2. Aggregate Data'!E214)</f>
        <v>44640.208333333336</v>
      </c>
      <c r="G214" s="17">
        <f t="shared" si="14"/>
        <v>5</v>
      </c>
      <c r="H214" s="17">
        <f t="shared" si="15"/>
        <v>1</v>
      </c>
      <c r="I214" s="17">
        <f>IF('Step 1.2 Return Fan Power Data'!B214&gt;0,1,0)</f>
        <v>1</v>
      </c>
    </row>
    <row r="215" spans="1:9" x14ac:dyDescent="0.25">
      <c r="A215" s="58">
        <f>IF(ISBLANK('Step 2. Aggregate Data'!A215),"-",'Step 2. Aggregate Data'!A215)</f>
        <v>44640.25</v>
      </c>
      <c r="B215" s="59">
        <f t="shared" si="12"/>
        <v>6</v>
      </c>
      <c r="C215" s="59">
        <f t="shared" si="13"/>
        <v>1</v>
      </c>
      <c r="D215" s="59">
        <f>IF('Step 1.1 Supply Fan Power Data'!B215&gt;0,1,0)</f>
        <v>1</v>
      </c>
      <c r="F215" s="60">
        <f>IF(ISBLANK('Step 2. Aggregate Data'!E215),"-",'Step 2. Aggregate Data'!E215)</f>
        <v>44640.25</v>
      </c>
      <c r="G215" s="17">
        <f t="shared" si="14"/>
        <v>6</v>
      </c>
      <c r="H215" s="17">
        <f t="shared" si="15"/>
        <v>1</v>
      </c>
      <c r="I215" s="17">
        <f>IF('Step 1.2 Return Fan Power Data'!B215&gt;0,1,0)</f>
        <v>1</v>
      </c>
    </row>
    <row r="216" spans="1:9" x14ac:dyDescent="0.25">
      <c r="A216" s="58">
        <f>IF(ISBLANK('Step 2. Aggregate Data'!A216),"-",'Step 2. Aggregate Data'!A216)</f>
        <v>44640.291666666664</v>
      </c>
      <c r="B216" s="59">
        <f t="shared" si="12"/>
        <v>7</v>
      </c>
      <c r="C216" s="59">
        <f t="shared" si="13"/>
        <v>1</v>
      </c>
      <c r="D216" s="59">
        <f>IF('Step 1.1 Supply Fan Power Data'!B216&gt;0,1,0)</f>
        <v>1</v>
      </c>
      <c r="F216" s="60">
        <f>IF(ISBLANK('Step 2. Aggregate Data'!E216),"-",'Step 2. Aggregate Data'!E216)</f>
        <v>44640.291666666664</v>
      </c>
      <c r="G216" s="17">
        <f t="shared" si="14"/>
        <v>7</v>
      </c>
      <c r="H216" s="17">
        <f t="shared" si="15"/>
        <v>1</v>
      </c>
      <c r="I216" s="17">
        <f>IF('Step 1.2 Return Fan Power Data'!B216&gt;0,1,0)</f>
        <v>1</v>
      </c>
    </row>
    <row r="217" spans="1:9" x14ac:dyDescent="0.25">
      <c r="A217" s="58">
        <f>IF(ISBLANK('Step 2. Aggregate Data'!A217),"-",'Step 2. Aggregate Data'!A217)</f>
        <v>44640.333333333336</v>
      </c>
      <c r="B217" s="59">
        <f t="shared" si="12"/>
        <v>8</v>
      </c>
      <c r="C217" s="59">
        <f t="shared" si="13"/>
        <v>1</v>
      </c>
      <c r="D217" s="59">
        <f>IF('Step 1.1 Supply Fan Power Data'!B217&gt;0,1,0)</f>
        <v>1</v>
      </c>
      <c r="F217" s="60">
        <f>IF(ISBLANK('Step 2. Aggregate Data'!E217),"-",'Step 2. Aggregate Data'!E217)</f>
        <v>44640.333333333336</v>
      </c>
      <c r="G217" s="17">
        <f t="shared" si="14"/>
        <v>8</v>
      </c>
      <c r="H217" s="17">
        <f t="shared" si="15"/>
        <v>1</v>
      </c>
      <c r="I217" s="17">
        <f>IF('Step 1.2 Return Fan Power Data'!B217&gt;0,1,0)</f>
        <v>1</v>
      </c>
    </row>
    <row r="218" spans="1:9" x14ac:dyDescent="0.25">
      <c r="A218" s="58">
        <f>IF(ISBLANK('Step 2. Aggregate Data'!A218),"-",'Step 2. Aggregate Data'!A218)</f>
        <v>44640.375</v>
      </c>
      <c r="B218" s="59">
        <f t="shared" si="12"/>
        <v>9</v>
      </c>
      <c r="C218" s="59">
        <f t="shared" si="13"/>
        <v>1</v>
      </c>
      <c r="D218" s="59">
        <f>IF('Step 1.1 Supply Fan Power Data'!B218&gt;0,1,0)</f>
        <v>1</v>
      </c>
      <c r="F218" s="60">
        <f>IF(ISBLANK('Step 2. Aggregate Data'!E218),"-",'Step 2. Aggregate Data'!E218)</f>
        <v>44640.375</v>
      </c>
      <c r="G218" s="17">
        <f t="shared" si="14"/>
        <v>9</v>
      </c>
      <c r="H218" s="17">
        <f t="shared" si="15"/>
        <v>1</v>
      </c>
      <c r="I218" s="17">
        <f>IF('Step 1.2 Return Fan Power Data'!B218&gt;0,1,0)</f>
        <v>1</v>
      </c>
    </row>
    <row r="219" spans="1:9" x14ac:dyDescent="0.25">
      <c r="A219" s="58">
        <f>IF(ISBLANK('Step 2. Aggregate Data'!A219),"-",'Step 2. Aggregate Data'!A219)</f>
        <v>44640.416666666664</v>
      </c>
      <c r="B219" s="59">
        <f t="shared" si="12"/>
        <v>10</v>
      </c>
      <c r="C219" s="59">
        <f t="shared" si="13"/>
        <v>1</v>
      </c>
      <c r="D219" s="59">
        <f>IF('Step 1.1 Supply Fan Power Data'!B219&gt;0,1,0)</f>
        <v>1</v>
      </c>
      <c r="F219" s="60">
        <f>IF(ISBLANK('Step 2. Aggregate Data'!E219),"-",'Step 2. Aggregate Data'!E219)</f>
        <v>44640.416666666664</v>
      </c>
      <c r="G219" s="17">
        <f t="shared" si="14"/>
        <v>10</v>
      </c>
      <c r="H219" s="17">
        <f t="shared" si="15"/>
        <v>1</v>
      </c>
      <c r="I219" s="17">
        <f>IF('Step 1.2 Return Fan Power Data'!B219&gt;0,1,0)</f>
        <v>1</v>
      </c>
    </row>
    <row r="220" spans="1:9" x14ac:dyDescent="0.25">
      <c r="A220" s="58">
        <f>IF(ISBLANK('Step 2. Aggregate Data'!A220),"-",'Step 2. Aggregate Data'!A220)</f>
        <v>44640.458333333336</v>
      </c>
      <c r="B220" s="59">
        <f t="shared" si="12"/>
        <v>11</v>
      </c>
      <c r="C220" s="59">
        <f t="shared" si="13"/>
        <v>1</v>
      </c>
      <c r="D220" s="59">
        <f>IF('Step 1.1 Supply Fan Power Data'!B220&gt;0,1,0)</f>
        <v>1</v>
      </c>
      <c r="F220" s="60">
        <f>IF(ISBLANK('Step 2. Aggregate Data'!E220),"-",'Step 2. Aggregate Data'!E220)</f>
        <v>44640.458333333336</v>
      </c>
      <c r="G220" s="17">
        <f t="shared" si="14"/>
        <v>11</v>
      </c>
      <c r="H220" s="17">
        <f t="shared" si="15"/>
        <v>1</v>
      </c>
      <c r="I220" s="17">
        <f>IF('Step 1.2 Return Fan Power Data'!B220&gt;0,1,0)</f>
        <v>1</v>
      </c>
    </row>
    <row r="221" spans="1:9" x14ac:dyDescent="0.25">
      <c r="A221" s="58">
        <f>IF(ISBLANK('Step 2. Aggregate Data'!A221),"-",'Step 2. Aggregate Data'!A221)</f>
        <v>44640.5</v>
      </c>
      <c r="B221" s="59">
        <f t="shared" si="12"/>
        <v>12</v>
      </c>
      <c r="C221" s="59">
        <f t="shared" si="13"/>
        <v>1</v>
      </c>
      <c r="D221" s="59">
        <f>IF('Step 1.1 Supply Fan Power Data'!B221&gt;0,1,0)</f>
        <v>1</v>
      </c>
      <c r="F221" s="60">
        <f>IF(ISBLANK('Step 2. Aggregate Data'!E221),"-",'Step 2. Aggregate Data'!E221)</f>
        <v>44640.5</v>
      </c>
      <c r="G221" s="17">
        <f t="shared" si="14"/>
        <v>12</v>
      </c>
      <c r="H221" s="17">
        <f t="shared" si="15"/>
        <v>1</v>
      </c>
      <c r="I221" s="17">
        <f>IF('Step 1.2 Return Fan Power Data'!B221&gt;0,1,0)</f>
        <v>1</v>
      </c>
    </row>
    <row r="222" spans="1:9" x14ac:dyDescent="0.25">
      <c r="A222" s="58">
        <f>IF(ISBLANK('Step 2. Aggregate Data'!A222),"-",'Step 2. Aggregate Data'!A222)</f>
        <v>44640.541666666664</v>
      </c>
      <c r="B222" s="59">
        <f t="shared" si="12"/>
        <v>13</v>
      </c>
      <c r="C222" s="59">
        <f t="shared" si="13"/>
        <v>1</v>
      </c>
      <c r="D222" s="59">
        <f>IF('Step 1.1 Supply Fan Power Data'!B222&gt;0,1,0)</f>
        <v>1</v>
      </c>
      <c r="F222" s="60">
        <f>IF(ISBLANK('Step 2. Aggregate Data'!E222),"-",'Step 2. Aggregate Data'!E222)</f>
        <v>44640.541666666664</v>
      </c>
      <c r="G222" s="17">
        <f t="shared" si="14"/>
        <v>13</v>
      </c>
      <c r="H222" s="17">
        <f t="shared" si="15"/>
        <v>1</v>
      </c>
      <c r="I222" s="17">
        <f>IF('Step 1.2 Return Fan Power Data'!B222&gt;0,1,0)</f>
        <v>1</v>
      </c>
    </row>
    <row r="223" spans="1:9" x14ac:dyDescent="0.25">
      <c r="A223" s="58">
        <f>IF(ISBLANK('Step 2. Aggregate Data'!A223),"-",'Step 2. Aggregate Data'!A223)</f>
        <v>44640.583333333336</v>
      </c>
      <c r="B223" s="59">
        <f t="shared" si="12"/>
        <v>14</v>
      </c>
      <c r="C223" s="59">
        <f t="shared" si="13"/>
        <v>1</v>
      </c>
      <c r="D223" s="59">
        <f>IF('Step 1.1 Supply Fan Power Data'!B223&gt;0,1,0)</f>
        <v>1</v>
      </c>
      <c r="F223" s="60">
        <f>IF(ISBLANK('Step 2. Aggregate Data'!E223),"-",'Step 2. Aggregate Data'!E223)</f>
        <v>44640.583333333336</v>
      </c>
      <c r="G223" s="17">
        <f t="shared" si="14"/>
        <v>14</v>
      </c>
      <c r="H223" s="17">
        <f t="shared" si="15"/>
        <v>1</v>
      </c>
      <c r="I223" s="17">
        <f>IF('Step 1.2 Return Fan Power Data'!B223&gt;0,1,0)</f>
        <v>1</v>
      </c>
    </row>
    <row r="224" spans="1:9" x14ac:dyDescent="0.25">
      <c r="A224" s="58">
        <f>IF(ISBLANK('Step 2. Aggregate Data'!A224),"-",'Step 2. Aggregate Data'!A224)</f>
        <v>44640.625</v>
      </c>
      <c r="B224" s="59">
        <f t="shared" si="12"/>
        <v>15</v>
      </c>
      <c r="C224" s="59">
        <f t="shared" si="13"/>
        <v>1</v>
      </c>
      <c r="D224" s="59">
        <f>IF('Step 1.1 Supply Fan Power Data'!B224&gt;0,1,0)</f>
        <v>1</v>
      </c>
      <c r="F224" s="60">
        <f>IF(ISBLANK('Step 2. Aggregate Data'!E224),"-",'Step 2. Aggregate Data'!E224)</f>
        <v>44640.625</v>
      </c>
      <c r="G224" s="17">
        <f t="shared" si="14"/>
        <v>15</v>
      </c>
      <c r="H224" s="17">
        <f t="shared" si="15"/>
        <v>1</v>
      </c>
      <c r="I224" s="17">
        <f>IF('Step 1.2 Return Fan Power Data'!B224&gt;0,1,0)</f>
        <v>1</v>
      </c>
    </row>
    <row r="225" spans="1:9" x14ac:dyDescent="0.25">
      <c r="A225" s="58">
        <f>IF(ISBLANK('Step 2. Aggregate Data'!A225),"-",'Step 2. Aggregate Data'!A225)</f>
        <v>44640.666666666664</v>
      </c>
      <c r="B225" s="59">
        <f t="shared" si="12"/>
        <v>16</v>
      </c>
      <c r="C225" s="59">
        <f t="shared" si="13"/>
        <v>1</v>
      </c>
      <c r="D225" s="59">
        <f>IF('Step 1.1 Supply Fan Power Data'!B225&gt;0,1,0)</f>
        <v>1</v>
      </c>
      <c r="F225" s="60">
        <f>IF(ISBLANK('Step 2. Aggregate Data'!E225),"-",'Step 2. Aggregate Data'!E225)</f>
        <v>44640.666666666664</v>
      </c>
      <c r="G225" s="17">
        <f t="shared" si="14"/>
        <v>16</v>
      </c>
      <c r="H225" s="17">
        <f t="shared" si="15"/>
        <v>1</v>
      </c>
      <c r="I225" s="17">
        <f>IF('Step 1.2 Return Fan Power Data'!B225&gt;0,1,0)</f>
        <v>1</v>
      </c>
    </row>
    <row r="226" spans="1:9" x14ac:dyDescent="0.25">
      <c r="A226" s="58">
        <f>IF(ISBLANK('Step 2. Aggregate Data'!A226),"-",'Step 2. Aggregate Data'!A226)</f>
        <v>44640.708333333336</v>
      </c>
      <c r="B226" s="59">
        <f t="shared" si="12"/>
        <v>17</v>
      </c>
      <c r="C226" s="59">
        <f t="shared" si="13"/>
        <v>1</v>
      </c>
      <c r="D226" s="59">
        <f>IF('Step 1.1 Supply Fan Power Data'!B226&gt;0,1,0)</f>
        <v>1</v>
      </c>
      <c r="F226" s="60">
        <f>IF(ISBLANK('Step 2. Aggregate Data'!E226),"-",'Step 2. Aggregate Data'!E226)</f>
        <v>44640.708333333336</v>
      </c>
      <c r="G226" s="17">
        <f t="shared" si="14"/>
        <v>17</v>
      </c>
      <c r="H226" s="17">
        <f t="shared" si="15"/>
        <v>1</v>
      </c>
      <c r="I226" s="17">
        <f>IF('Step 1.2 Return Fan Power Data'!B226&gt;0,1,0)</f>
        <v>1</v>
      </c>
    </row>
    <row r="227" spans="1:9" x14ac:dyDescent="0.25">
      <c r="A227" s="58">
        <f>IF(ISBLANK('Step 2. Aggregate Data'!A227),"-",'Step 2. Aggregate Data'!A227)</f>
        <v>44640.75</v>
      </c>
      <c r="B227" s="59">
        <f t="shared" si="12"/>
        <v>18</v>
      </c>
      <c r="C227" s="59">
        <f t="shared" si="13"/>
        <v>1</v>
      </c>
      <c r="D227" s="59">
        <f>IF('Step 1.1 Supply Fan Power Data'!B227&gt;0,1,0)</f>
        <v>1</v>
      </c>
      <c r="F227" s="60">
        <f>IF(ISBLANK('Step 2. Aggregate Data'!E227),"-",'Step 2. Aggregate Data'!E227)</f>
        <v>44640.75</v>
      </c>
      <c r="G227" s="17">
        <f t="shared" si="14"/>
        <v>18</v>
      </c>
      <c r="H227" s="17">
        <f t="shared" si="15"/>
        <v>1</v>
      </c>
      <c r="I227" s="17">
        <f>IF('Step 1.2 Return Fan Power Data'!B227&gt;0,1,0)</f>
        <v>1</v>
      </c>
    </row>
    <row r="228" spans="1:9" x14ac:dyDescent="0.25">
      <c r="A228" s="58">
        <f>IF(ISBLANK('Step 2. Aggregate Data'!A228),"-",'Step 2. Aggregate Data'!A228)</f>
        <v>44640.791666666664</v>
      </c>
      <c r="B228" s="59">
        <f t="shared" si="12"/>
        <v>19</v>
      </c>
      <c r="C228" s="59">
        <f t="shared" si="13"/>
        <v>1</v>
      </c>
      <c r="D228" s="59">
        <f>IF('Step 1.1 Supply Fan Power Data'!B228&gt;0,1,0)</f>
        <v>1</v>
      </c>
      <c r="F228" s="60">
        <f>IF(ISBLANK('Step 2. Aggregate Data'!E228),"-",'Step 2. Aggregate Data'!E228)</f>
        <v>44640.791666666664</v>
      </c>
      <c r="G228" s="17">
        <f t="shared" si="14"/>
        <v>19</v>
      </c>
      <c r="H228" s="17">
        <f t="shared" si="15"/>
        <v>1</v>
      </c>
      <c r="I228" s="17">
        <f>IF('Step 1.2 Return Fan Power Data'!B228&gt;0,1,0)</f>
        <v>1</v>
      </c>
    </row>
    <row r="229" spans="1:9" x14ac:dyDescent="0.25">
      <c r="A229" s="58">
        <f>IF(ISBLANK('Step 2. Aggregate Data'!A229),"-",'Step 2. Aggregate Data'!A229)</f>
        <v>44640.833333333336</v>
      </c>
      <c r="B229" s="59">
        <f t="shared" si="12"/>
        <v>20</v>
      </c>
      <c r="C229" s="59">
        <f t="shared" si="13"/>
        <v>1</v>
      </c>
      <c r="D229" s="59">
        <f>IF('Step 1.1 Supply Fan Power Data'!B229&gt;0,1,0)</f>
        <v>1</v>
      </c>
      <c r="F229" s="60">
        <f>IF(ISBLANK('Step 2. Aggregate Data'!E229),"-",'Step 2. Aggregate Data'!E229)</f>
        <v>44640.833333333336</v>
      </c>
      <c r="G229" s="17">
        <f t="shared" si="14"/>
        <v>20</v>
      </c>
      <c r="H229" s="17">
        <f t="shared" si="15"/>
        <v>1</v>
      </c>
      <c r="I229" s="17">
        <f>IF('Step 1.2 Return Fan Power Data'!B229&gt;0,1,0)</f>
        <v>1</v>
      </c>
    </row>
    <row r="230" spans="1:9" x14ac:dyDescent="0.25">
      <c r="A230" s="58">
        <f>IF(ISBLANK('Step 2. Aggregate Data'!A230),"-",'Step 2. Aggregate Data'!A230)</f>
        <v>44640.875</v>
      </c>
      <c r="B230" s="59">
        <f t="shared" si="12"/>
        <v>21</v>
      </c>
      <c r="C230" s="59">
        <f t="shared" si="13"/>
        <v>1</v>
      </c>
      <c r="D230" s="59">
        <f>IF('Step 1.1 Supply Fan Power Data'!B230&gt;0,1,0)</f>
        <v>1</v>
      </c>
      <c r="F230" s="60">
        <f>IF(ISBLANK('Step 2. Aggregate Data'!E230),"-",'Step 2. Aggregate Data'!E230)</f>
        <v>44640.875</v>
      </c>
      <c r="G230" s="17">
        <f t="shared" si="14"/>
        <v>21</v>
      </c>
      <c r="H230" s="17">
        <f t="shared" si="15"/>
        <v>1</v>
      </c>
      <c r="I230" s="17">
        <f>IF('Step 1.2 Return Fan Power Data'!B230&gt;0,1,0)</f>
        <v>1</v>
      </c>
    </row>
    <row r="231" spans="1:9" x14ac:dyDescent="0.25">
      <c r="A231" s="58">
        <f>IF(ISBLANK('Step 2. Aggregate Data'!A231),"-",'Step 2. Aggregate Data'!A231)</f>
        <v>44640.916666666664</v>
      </c>
      <c r="B231" s="59">
        <f t="shared" si="12"/>
        <v>22</v>
      </c>
      <c r="C231" s="59">
        <f t="shared" si="13"/>
        <v>1</v>
      </c>
      <c r="D231" s="59">
        <f>IF('Step 1.1 Supply Fan Power Data'!B231&gt;0,1,0)</f>
        <v>1</v>
      </c>
      <c r="F231" s="60">
        <f>IF(ISBLANK('Step 2. Aggregate Data'!E231),"-",'Step 2. Aggregate Data'!E231)</f>
        <v>44640.916666666664</v>
      </c>
      <c r="G231" s="17">
        <f t="shared" si="14"/>
        <v>22</v>
      </c>
      <c r="H231" s="17">
        <f t="shared" si="15"/>
        <v>1</v>
      </c>
      <c r="I231" s="17">
        <f>IF('Step 1.2 Return Fan Power Data'!B231&gt;0,1,0)</f>
        <v>1</v>
      </c>
    </row>
    <row r="232" spans="1:9" x14ac:dyDescent="0.25">
      <c r="A232" s="58">
        <f>IF(ISBLANK('Step 2. Aggregate Data'!A232),"-",'Step 2. Aggregate Data'!A232)</f>
        <v>44640.958333333336</v>
      </c>
      <c r="B232" s="59">
        <f t="shared" si="12"/>
        <v>23</v>
      </c>
      <c r="C232" s="59">
        <f t="shared" si="13"/>
        <v>1</v>
      </c>
      <c r="D232" s="59">
        <f>IF('Step 1.1 Supply Fan Power Data'!B232&gt;0,1,0)</f>
        <v>1</v>
      </c>
      <c r="F232" s="60">
        <f>IF(ISBLANK('Step 2. Aggregate Data'!E232),"-",'Step 2. Aggregate Data'!E232)</f>
        <v>44640.958333333336</v>
      </c>
      <c r="G232" s="17">
        <f t="shared" si="14"/>
        <v>23</v>
      </c>
      <c r="H232" s="17">
        <f t="shared" si="15"/>
        <v>1</v>
      </c>
      <c r="I232" s="17">
        <f>IF('Step 1.2 Return Fan Power Data'!B232&gt;0,1,0)</f>
        <v>1</v>
      </c>
    </row>
    <row r="233" spans="1:9" x14ac:dyDescent="0.25">
      <c r="A233" s="58">
        <f>IF(ISBLANK('Step 2. Aggregate Data'!A233),"-",'Step 2. Aggregate Data'!A233)</f>
        <v>44641</v>
      </c>
      <c r="B233" s="59">
        <f t="shared" si="12"/>
        <v>0</v>
      </c>
      <c r="C233" s="59">
        <f t="shared" si="13"/>
        <v>2</v>
      </c>
      <c r="D233" s="59">
        <f>IF('Step 1.1 Supply Fan Power Data'!B233&gt;0,1,0)</f>
        <v>1</v>
      </c>
      <c r="F233" s="60">
        <f>IF(ISBLANK('Step 2. Aggregate Data'!E233),"-",'Step 2. Aggregate Data'!E233)</f>
        <v>44641</v>
      </c>
      <c r="G233" s="17">
        <f t="shared" si="14"/>
        <v>0</v>
      </c>
      <c r="H233" s="17">
        <f t="shared" si="15"/>
        <v>2</v>
      </c>
      <c r="I233" s="17">
        <f>IF('Step 1.2 Return Fan Power Data'!B233&gt;0,1,0)</f>
        <v>1</v>
      </c>
    </row>
    <row r="234" spans="1:9" x14ac:dyDescent="0.25">
      <c r="A234" s="58">
        <f>IF(ISBLANK('Step 2. Aggregate Data'!A234),"-",'Step 2. Aggregate Data'!A234)</f>
        <v>44641.041666666664</v>
      </c>
      <c r="B234" s="59">
        <f t="shared" si="12"/>
        <v>1</v>
      </c>
      <c r="C234" s="59">
        <f t="shared" si="13"/>
        <v>2</v>
      </c>
      <c r="D234" s="59">
        <f>IF('Step 1.1 Supply Fan Power Data'!B234&gt;0,1,0)</f>
        <v>1</v>
      </c>
      <c r="F234" s="60">
        <f>IF(ISBLANK('Step 2. Aggregate Data'!E234),"-",'Step 2. Aggregate Data'!E234)</f>
        <v>44641.041666666664</v>
      </c>
      <c r="G234" s="17">
        <f t="shared" si="14"/>
        <v>1</v>
      </c>
      <c r="H234" s="17">
        <f t="shared" si="15"/>
        <v>2</v>
      </c>
      <c r="I234" s="17">
        <f>IF('Step 1.2 Return Fan Power Data'!B234&gt;0,1,0)</f>
        <v>1</v>
      </c>
    </row>
    <row r="235" spans="1:9" x14ac:dyDescent="0.25">
      <c r="A235" s="58">
        <f>IF(ISBLANK('Step 2. Aggregate Data'!A235),"-",'Step 2. Aggregate Data'!A235)</f>
        <v>44641.083333333336</v>
      </c>
      <c r="B235" s="59">
        <f t="shared" si="12"/>
        <v>2</v>
      </c>
      <c r="C235" s="59">
        <f t="shared" si="13"/>
        <v>2</v>
      </c>
      <c r="D235" s="59">
        <f>IF('Step 1.1 Supply Fan Power Data'!B235&gt;0,1,0)</f>
        <v>1</v>
      </c>
      <c r="F235" s="60">
        <f>IF(ISBLANK('Step 2. Aggregate Data'!E235),"-",'Step 2. Aggregate Data'!E235)</f>
        <v>44641.083333333336</v>
      </c>
      <c r="G235" s="17">
        <f t="shared" si="14"/>
        <v>2</v>
      </c>
      <c r="H235" s="17">
        <f t="shared" si="15"/>
        <v>2</v>
      </c>
      <c r="I235" s="17">
        <f>IF('Step 1.2 Return Fan Power Data'!B235&gt;0,1,0)</f>
        <v>1</v>
      </c>
    </row>
    <row r="236" spans="1:9" x14ac:dyDescent="0.25">
      <c r="A236" s="58">
        <f>IF(ISBLANK('Step 2. Aggregate Data'!A236),"-",'Step 2. Aggregate Data'!A236)</f>
        <v>44641.125</v>
      </c>
      <c r="B236" s="59">
        <f t="shared" si="12"/>
        <v>3</v>
      </c>
      <c r="C236" s="59">
        <f t="shared" si="13"/>
        <v>2</v>
      </c>
      <c r="D236" s="59">
        <f>IF('Step 1.1 Supply Fan Power Data'!B236&gt;0,1,0)</f>
        <v>1</v>
      </c>
      <c r="F236" s="60">
        <f>IF(ISBLANK('Step 2. Aggregate Data'!E236),"-",'Step 2. Aggregate Data'!E236)</f>
        <v>44641.125</v>
      </c>
      <c r="G236" s="17">
        <f t="shared" si="14"/>
        <v>3</v>
      </c>
      <c r="H236" s="17">
        <f t="shared" si="15"/>
        <v>2</v>
      </c>
      <c r="I236" s="17">
        <f>IF('Step 1.2 Return Fan Power Data'!B236&gt;0,1,0)</f>
        <v>1</v>
      </c>
    </row>
    <row r="237" spans="1:9" x14ac:dyDescent="0.25">
      <c r="A237" s="58">
        <f>IF(ISBLANK('Step 2. Aggregate Data'!A237),"-",'Step 2. Aggregate Data'!A237)</f>
        <v>44641.166666666664</v>
      </c>
      <c r="B237" s="59">
        <f t="shared" si="12"/>
        <v>4</v>
      </c>
      <c r="C237" s="59">
        <f t="shared" si="13"/>
        <v>2</v>
      </c>
      <c r="D237" s="59">
        <f>IF('Step 1.1 Supply Fan Power Data'!B237&gt;0,1,0)</f>
        <v>1</v>
      </c>
      <c r="F237" s="60">
        <f>IF(ISBLANK('Step 2. Aggregate Data'!E237),"-",'Step 2. Aggregate Data'!E237)</f>
        <v>44641.166666666664</v>
      </c>
      <c r="G237" s="17">
        <f t="shared" si="14"/>
        <v>4</v>
      </c>
      <c r="H237" s="17">
        <f t="shared" si="15"/>
        <v>2</v>
      </c>
      <c r="I237" s="17">
        <f>IF('Step 1.2 Return Fan Power Data'!B237&gt;0,1,0)</f>
        <v>1</v>
      </c>
    </row>
    <row r="238" spans="1:9" x14ac:dyDescent="0.25">
      <c r="A238" s="58">
        <f>IF(ISBLANK('Step 2. Aggregate Data'!A238),"-",'Step 2. Aggregate Data'!A238)</f>
        <v>44641.208333333336</v>
      </c>
      <c r="B238" s="59">
        <f t="shared" si="12"/>
        <v>5</v>
      </c>
      <c r="C238" s="59">
        <f t="shared" si="13"/>
        <v>2</v>
      </c>
      <c r="D238" s="59">
        <f>IF('Step 1.1 Supply Fan Power Data'!B238&gt;0,1,0)</f>
        <v>1</v>
      </c>
      <c r="F238" s="60">
        <f>IF(ISBLANK('Step 2. Aggregate Data'!E238),"-",'Step 2. Aggregate Data'!E238)</f>
        <v>44641.208333333336</v>
      </c>
      <c r="G238" s="17">
        <f t="shared" si="14"/>
        <v>5</v>
      </c>
      <c r="H238" s="17">
        <f t="shared" si="15"/>
        <v>2</v>
      </c>
      <c r="I238" s="17">
        <f>IF('Step 1.2 Return Fan Power Data'!B238&gt;0,1,0)</f>
        <v>1</v>
      </c>
    </row>
    <row r="239" spans="1:9" x14ac:dyDescent="0.25">
      <c r="A239" s="58">
        <f>IF(ISBLANK('Step 2. Aggregate Data'!A239),"-",'Step 2. Aggregate Data'!A239)</f>
        <v>44641.25</v>
      </c>
      <c r="B239" s="59">
        <f t="shared" si="12"/>
        <v>6</v>
      </c>
      <c r="C239" s="59">
        <f t="shared" si="13"/>
        <v>2</v>
      </c>
      <c r="D239" s="59">
        <f>IF('Step 1.1 Supply Fan Power Data'!B239&gt;0,1,0)</f>
        <v>1</v>
      </c>
      <c r="F239" s="60">
        <f>IF(ISBLANK('Step 2. Aggregate Data'!E239),"-",'Step 2. Aggregate Data'!E239)</f>
        <v>44641.25</v>
      </c>
      <c r="G239" s="17">
        <f t="shared" si="14"/>
        <v>6</v>
      </c>
      <c r="H239" s="17">
        <f t="shared" si="15"/>
        <v>2</v>
      </c>
      <c r="I239" s="17">
        <f>IF('Step 1.2 Return Fan Power Data'!B239&gt;0,1,0)</f>
        <v>1</v>
      </c>
    </row>
    <row r="240" spans="1:9" x14ac:dyDescent="0.25">
      <c r="A240" s="58">
        <f>IF(ISBLANK('Step 2. Aggregate Data'!A240),"-",'Step 2. Aggregate Data'!A240)</f>
        <v>44641.291666666664</v>
      </c>
      <c r="B240" s="59">
        <f t="shared" si="12"/>
        <v>7</v>
      </c>
      <c r="C240" s="59">
        <f t="shared" si="13"/>
        <v>2</v>
      </c>
      <c r="D240" s="59">
        <f>IF('Step 1.1 Supply Fan Power Data'!B240&gt;0,1,0)</f>
        <v>1</v>
      </c>
      <c r="F240" s="60">
        <f>IF(ISBLANK('Step 2. Aggregate Data'!E240),"-",'Step 2. Aggregate Data'!E240)</f>
        <v>44641.291666666664</v>
      </c>
      <c r="G240" s="17">
        <f t="shared" si="14"/>
        <v>7</v>
      </c>
      <c r="H240" s="17">
        <f t="shared" si="15"/>
        <v>2</v>
      </c>
      <c r="I240" s="17">
        <f>IF('Step 1.2 Return Fan Power Data'!B240&gt;0,1,0)</f>
        <v>1</v>
      </c>
    </row>
    <row r="241" spans="1:9" x14ac:dyDescent="0.25">
      <c r="A241" s="58">
        <f>IF(ISBLANK('Step 2. Aggregate Data'!A241),"-",'Step 2. Aggregate Data'!A241)</f>
        <v>44641.333333333336</v>
      </c>
      <c r="B241" s="59">
        <f t="shared" si="12"/>
        <v>8</v>
      </c>
      <c r="C241" s="59">
        <f t="shared" si="13"/>
        <v>2</v>
      </c>
      <c r="D241" s="59">
        <f>IF('Step 1.1 Supply Fan Power Data'!B241&gt;0,1,0)</f>
        <v>1</v>
      </c>
      <c r="F241" s="60">
        <f>IF(ISBLANK('Step 2. Aggregate Data'!E241),"-",'Step 2. Aggregate Data'!E241)</f>
        <v>44641.333333333336</v>
      </c>
      <c r="G241" s="17">
        <f t="shared" si="14"/>
        <v>8</v>
      </c>
      <c r="H241" s="17">
        <f t="shared" si="15"/>
        <v>2</v>
      </c>
      <c r="I241" s="17">
        <f>IF('Step 1.2 Return Fan Power Data'!B241&gt;0,1,0)</f>
        <v>1</v>
      </c>
    </row>
    <row r="242" spans="1:9" x14ac:dyDescent="0.25">
      <c r="A242" s="58">
        <f>IF(ISBLANK('Step 2. Aggregate Data'!A242),"-",'Step 2. Aggregate Data'!A242)</f>
        <v>44641.375</v>
      </c>
      <c r="B242" s="59">
        <f t="shared" si="12"/>
        <v>9</v>
      </c>
      <c r="C242" s="59">
        <f t="shared" si="13"/>
        <v>2</v>
      </c>
      <c r="D242" s="59">
        <f>IF('Step 1.1 Supply Fan Power Data'!B242&gt;0,1,0)</f>
        <v>1</v>
      </c>
      <c r="F242" s="60">
        <f>IF(ISBLANK('Step 2. Aggregate Data'!E242),"-",'Step 2. Aggregate Data'!E242)</f>
        <v>44641.375</v>
      </c>
      <c r="G242" s="17">
        <f t="shared" si="14"/>
        <v>9</v>
      </c>
      <c r="H242" s="17">
        <f t="shared" si="15"/>
        <v>2</v>
      </c>
      <c r="I242" s="17">
        <f>IF('Step 1.2 Return Fan Power Data'!B242&gt;0,1,0)</f>
        <v>1</v>
      </c>
    </row>
    <row r="243" spans="1:9" x14ac:dyDescent="0.25">
      <c r="A243" s="58">
        <f>IF(ISBLANK('Step 2. Aggregate Data'!A243),"-",'Step 2. Aggregate Data'!A243)</f>
        <v>44641.416666666664</v>
      </c>
      <c r="B243" s="59">
        <f t="shared" si="12"/>
        <v>10</v>
      </c>
      <c r="C243" s="59">
        <f t="shared" si="13"/>
        <v>2</v>
      </c>
      <c r="D243" s="59">
        <f>IF('Step 1.1 Supply Fan Power Data'!B243&gt;0,1,0)</f>
        <v>1</v>
      </c>
      <c r="F243" s="60">
        <f>IF(ISBLANK('Step 2. Aggregate Data'!E243),"-",'Step 2. Aggregate Data'!E243)</f>
        <v>44641.416666666664</v>
      </c>
      <c r="G243" s="17">
        <f t="shared" si="14"/>
        <v>10</v>
      </c>
      <c r="H243" s="17">
        <f t="shared" si="15"/>
        <v>2</v>
      </c>
      <c r="I243" s="17">
        <f>IF('Step 1.2 Return Fan Power Data'!B243&gt;0,1,0)</f>
        <v>1</v>
      </c>
    </row>
    <row r="244" spans="1:9" x14ac:dyDescent="0.25">
      <c r="A244" s="58">
        <f>IF(ISBLANK('Step 2. Aggregate Data'!A244),"-",'Step 2. Aggregate Data'!A244)</f>
        <v>44641.458333333336</v>
      </c>
      <c r="B244" s="59">
        <f t="shared" si="12"/>
        <v>11</v>
      </c>
      <c r="C244" s="59">
        <f t="shared" si="13"/>
        <v>2</v>
      </c>
      <c r="D244" s="59">
        <f>IF('Step 1.1 Supply Fan Power Data'!B244&gt;0,1,0)</f>
        <v>1</v>
      </c>
      <c r="F244" s="60">
        <f>IF(ISBLANK('Step 2. Aggregate Data'!E244),"-",'Step 2. Aggregate Data'!E244)</f>
        <v>44641.458333333336</v>
      </c>
      <c r="G244" s="17">
        <f t="shared" si="14"/>
        <v>11</v>
      </c>
      <c r="H244" s="17">
        <f t="shared" si="15"/>
        <v>2</v>
      </c>
      <c r="I244" s="17">
        <f>IF('Step 1.2 Return Fan Power Data'!B244&gt;0,1,0)</f>
        <v>1</v>
      </c>
    </row>
    <row r="245" spans="1:9" x14ac:dyDescent="0.25">
      <c r="A245" s="58">
        <f>IF(ISBLANK('Step 2. Aggregate Data'!A245),"-",'Step 2. Aggregate Data'!A245)</f>
        <v>44641.5</v>
      </c>
      <c r="B245" s="59">
        <f t="shared" si="12"/>
        <v>12</v>
      </c>
      <c r="C245" s="59">
        <f t="shared" si="13"/>
        <v>2</v>
      </c>
      <c r="D245" s="59">
        <f>IF('Step 1.1 Supply Fan Power Data'!B245&gt;0,1,0)</f>
        <v>1</v>
      </c>
      <c r="F245" s="60">
        <f>IF(ISBLANK('Step 2. Aggregate Data'!E245),"-",'Step 2. Aggregate Data'!E245)</f>
        <v>44641.5</v>
      </c>
      <c r="G245" s="17">
        <f t="shared" si="14"/>
        <v>12</v>
      </c>
      <c r="H245" s="17">
        <f t="shared" si="15"/>
        <v>2</v>
      </c>
      <c r="I245" s="17">
        <f>IF('Step 1.2 Return Fan Power Data'!B245&gt;0,1,0)</f>
        <v>1</v>
      </c>
    </row>
    <row r="246" spans="1:9" x14ac:dyDescent="0.25">
      <c r="A246" s="58">
        <f>IF(ISBLANK('Step 2. Aggregate Data'!A246),"-",'Step 2. Aggregate Data'!A246)</f>
        <v>44641.541666666664</v>
      </c>
      <c r="B246" s="59">
        <f t="shared" si="12"/>
        <v>13</v>
      </c>
      <c r="C246" s="59">
        <f t="shared" si="13"/>
        <v>2</v>
      </c>
      <c r="D246" s="59">
        <f>IF('Step 1.1 Supply Fan Power Data'!B246&gt;0,1,0)</f>
        <v>1</v>
      </c>
      <c r="F246" s="60">
        <f>IF(ISBLANK('Step 2. Aggregate Data'!E246),"-",'Step 2. Aggregate Data'!E246)</f>
        <v>44641.541666666664</v>
      </c>
      <c r="G246" s="17">
        <f t="shared" si="14"/>
        <v>13</v>
      </c>
      <c r="H246" s="17">
        <f t="shared" si="15"/>
        <v>2</v>
      </c>
      <c r="I246" s="17">
        <f>IF('Step 1.2 Return Fan Power Data'!B246&gt;0,1,0)</f>
        <v>1</v>
      </c>
    </row>
    <row r="247" spans="1:9" x14ac:dyDescent="0.25">
      <c r="A247" s="58">
        <f>IF(ISBLANK('Step 2. Aggregate Data'!A247),"-",'Step 2. Aggregate Data'!A247)</f>
        <v>44641.583333333336</v>
      </c>
      <c r="B247" s="59">
        <f t="shared" si="12"/>
        <v>14</v>
      </c>
      <c r="C247" s="59">
        <f t="shared" si="13"/>
        <v>2</v>
      </c>
      <c r="D247" s="59">
        <f>IF('Step 1.1 Supply Fan Power Data'!B247&gt;0,1,0)</f>
        <v>1</v>
      </c>
      <c r="F247" s="60">
        <f>IF(ISBLANK('Step 2. Aggregate Data'!E247),"-",'Step 2. Aggregate Data'!E247)</f>
        <v>44641.583333333336</v>
      </c>
      <c r="G247" s="17">
        <f t="shared" si="14"/>
        <v>14</v>
      </c>
      <c r="H247" s="17">
        <f t="shared" si="15"/>
        <v>2</v>
      </c>
      <c r="I247" s="17">
        <f>IF('Step 1.2 Return Fan Power Data'!B247&gt;0,1,0)</f>
        <v>1</v>
      </c>
    </row>
    <row r="248" spans="1:9" x14ac:dyDescent="0.25">
      <c r="A248" s="58">
        <f>IF(ISBLANK('Step 2. Aggregate Data'!A248),"-",'Step 2. Aggregate Data'!A248)</f>
        <v>44641.625</v>
      </c>
      <c r="B248" s="59">
        <f t="shared" si="12"/>
        <v>15</v>
      </c>
      <c r="C248" s="59">
        <f t="shared" si="13"/>
        <v>2</v>
      </c>
      <c r="D248" s="59">
        <f>IF('Step 1.1 Supply Fan Power Data'!B248&gt;0,1,0)</f>
        <v>1</v>
      </c>
      <c r="F248" s="60">
        <f>IF(ISBLANK('Step 2. Aggregate Data'!E248),"-",'Step 2. Aggregate Data'!E248)</f>
        <v>44641.625</v>
      </c>
      <c r="G248" s="17">
        <f t="shared" si="14"/>
        <v>15</v>
      </c>
      <c r="H248" s="17">
        <f t="shared" si="15"/>
        <v>2</v>
      </c>
      <c r="I248" s="17">
        <f>IF('Step 1.2 Return Fan Power Data'!B248&gt;0,1,0)</f>
        <v>1</v>
      </c>
    </row>
    <row r="249" spans="1:9" x14ac:dyDescent="0.25">
      <c r="A249" s="58">
        <f>IF(ISBLANK('Step 2. Aggregate Data'!A249),"-",'Step 2. Aggregate Data'!A249)</f>
        <v>44641.666666666664</v>
      </c>
      <c r="B249" s="59">
        <f t="shared" si="12"/>
        <v>16</v>
      </c>
      <c r="C249" s="59">
        <f t="shared" si="13"/>
        <v>2</v>
      </c>
      <c r="D249" s="59">
        <f>IF('Step 1.1 Supply Fan Power Data'!B249&gt;0,1,0)</f>
        <v>1</v>
      </c>
      <c r="F249" s="60">
        <f>IF(ISBLANK('Step 2. Aggregate Data'!E249),"-",'Step 2. Aggregate Data'!E249)</f>
        <v>44641.666666666664</v>
      </c>
      <c r="G249" s="17">
        <f t="shared" si="14"/>
        <v>16</v>
      </c>
      <c r="H249" s="17">
        <f t="shared" si="15"/>
        <v>2</v>
      </c>
      <c r="I249" s="17">
        <f>IF('Step 1.2 Return Fan Power Data'!B249&gt;0,1,0)</f>
        <v>1</v>
      </c>
    </row>
    <row r="250" spans="1:9" x14ac:dyDescent="0.25">
      <c r="A250" s="58">
        <f>IF(ISBLANK('Step 2. Aggregate Data'!A250),"-",'Step 2. Aggregate Data'!A250)</f>
        <v>44641.708333333336</v>
      </c>
      <c r="B250" s="59">
        <f t="shared" si="12"/>
        <v>17</v>
      </c>
      <c r="C250" s="59">
        <f t="shared" si="13"/>
        <v>2</v>
      </c>
      <c r="D250" s="59">
        <f>IF('Step 1.1 Supply Fan Power Data'!B250&gt;0,1,0)</f>
        <v>1</v>
      </c>
      <c r="F250" s="60">
        <f>IF(ISBLANK('Step 2. Aggregate Data'!E250),"-",'Step 2. Aggregate Data'!E250)</f>
        <v>44641.708333333336</v>
      </c>
      <c r="G250" s="17">
        <f t="shared" si="14"/>
        <v>17</v>
      </c>
      <c r="H250" s="17">
        <f t="shared" si="15"/>
        <v>2</v>
      </c>
      <c r="I250" s="17">
        <f>IF('Step 1.2 Return Fan Power Data'!B250&gt;0,1,0)</f>
        <v>1</v>
      </c>
    </row>
    <row r="251" spans="1:9" x14ac:dyDescent="0.25">
      <c r="A251" s="58">
        <f>IF(ISBLANK('Step 2. Aggregate Data'!A251),"-",'Step 2. Aggregate Data'!A251)</f>
        <v>44641.75</v>
      </c>
      <c r="B251" s="59">
        <f t="shared" si="12"/>
        <v>18</v>
      </c>
      <c r="C251" s="59">
        <f t="shared" si="13"/>
        <v>2</v>
      </c>
      <c r="D251" s="59">
        <f>IF('Step 1.1 Supply Fan Power Data'!B251&gt;0,1,0)</f>
        <v>1</v>
      </c>
      <c r="F251" s="60">
        <f>IF(ISBLANK('Step 2. Aggregate Data'!E251),"-",'Step 2. Aggregate Data'!E251)</f>
        <v>44641.75</v>
      </c>
      <c r="G251" s="17">
        <f t="shared" si="14"/>
        <v>18</v>
      </c>
      <c r="H251" s="17">
        <f t="shared" si="15"/>
        <v>2</v>
      </c>
      <c r="I251" s="17">
        <f>IF('Step 1.2 Return Fan Power Data'!B251&gt;0,1,0)</f>
        <v>1</v>
      </c>
    </row>
    <row r="252" spans="1:9" x14ac:dyDescent="0.25">
      <c r="A252" s="58">
        <f>IF(ISBLANK('Step 2. Aggregate Data'!A252),"-",'Step 2. Aggregate Data'!A252)</f>
        <v>44641.791666666664</v>
      </c>
      <c r="B252" s="59">
        <f t="shared" si="12"/>
        <v>19</v>
      </c>
      <c r="C252" s="59">
        <f t="shared" si="13"/>
        <v>2</v>
      </c>
      <c r="D252" s="59">
        <f>IF('Step 1.1 Supply Fan Power Data'!B252&gt;0,1,0)</f>
        <v>1</v>
      </c>
      <c r="F252" s="60">
        <f>IF(ISBLANK('Step 2. Aggregate Data'!E252),"-",'Step 2. Aggregate Data'!E252)</f>
        <v>44641.791666666664</v>
      </c>
      <c r="G252" s="17">
        <f t="shared" si="14"/>
        <v>19</v>
      </c>
      <c r="H252" s="17">
        <f t="shared" si="15"/>
        <v>2</v>
      </c>
      <c r="I252" s="17">
        <f>IF('Step 1.2 Return Fan Power Data'!B252&gt;0,1,0)</f>
        <v>1</v>
      </c>
    </row>
    <row r="253" spans="1:9" x14ac:dyDescent="0.25">
      <c r="A253" s="58">
        <f>IF(ISBLANK('Step 2. Aggregate Data'!A253),"-",'Step 2. Aggregate Data'!A253)</f>
        <v>44641.833333333336</v>
      </c>
      <c r="B253" s="59">
        <f t="shared" si="12"/>
        <v>20</v>
      </c>
      <c r="C253" s="59">
        <f t="shared" si="13"/>
        <v>2</v>
      </c>
      <c r="D253" s="59">
        <f>IF('Step 1.1 Supply Fan Power Data'!B253&gt;0,1,0)</f>
        <v>1</v>
      </c>
      <c r="F253" s="60">
        <f>IF(ISBLANK('Step 2. Aggregate Data'!E253),"-",'Step 2. Aggregate Data'!E253)</f>
        <v>44641.833333333336</v>
      </c>
      <c r="G253" s="17">
        <f t="shared" si="14"/>
        <v>20</v>
      </c>
      <c r="H253" s="17">
        <f t="shared" si="15"/>
        <v>2</v>
      </c>
      <c r="I253" s="17">
        <f>IF('Step 1.2 Return Fan Power Data'!B253&gt;0,1,0)</f>
        <v>1</v>
      </c>
    </row>
    <row r="254" spans="1:9" x14ac:dyDescent="0.25">
      <c r="A254" s="58">
        <f>IF(ISBLANK('Step 2. Aggregate Data'!A254),"-",'Step 2. Aggregate Data'!A254)</f>
        <v>44641.875</v>
      </c>
      <c r="B254" s="59">
        <f t="shared" si="12"/>
        <v>21</v>
      </c>
      <c r="C254" s="59">
        <f t="shared" si="13"/>
        <v>2</v>
      </c>
      <c r="D254" s="59">
        <f>IF('Step 1.1 Supply Fan Power Data'!B254&gt;0,1,0)</f>
        <v>1</v>
      </c>
      <c r="F254" s="60">
        <f>IF(ISBLANK('Step 2. Aggregate Data'!E254),"-",'Step 2. Aggregate Data'!E254)</f>
        <v>44641.875</v>
      </c>
      <c r="G254" s="17">
        <f t="shared" si="14"/>
        <v>21</v>
      </c>
      <c r="H254" s="17">
        <f t="shared" si="15"/>
        <v>2</v>
      </c>
      <c r="I254" s="17">
        <f>IF('Step 1.2 Return Fan Power Data'!B254&gt;0,1,0)</f>
        <v>1</v>
      </c>
    </row>
    <row r="255" spans="1:9" x14ac:dyDescent="0.25">
      <c r="A255" s="58">
        <f>IF(ISBLANK('Step 2. Aggregate Data'!A255),"-",'Step 2. Aggregate Data'!A255)</f>
        <v>44641.916666666664</v>
      </c>
      <c r="B255" s="59">
        <f t="shared" si="12"/>
        <v>22</v>
      </c>
      <c r="C255" s="59">
        <f t="shared" si="13"/>
        <v>2</v>
      </c>
      <c r="D255" s="59">
        <f>IF('Step 1.1 Supply Fan Power Data'!B255&gt;0,1,0)</f>
        <v>1</v>
      </c>
      <c r="F255" s="60">
        <f>IF(ISBLANK('Step 2. Aggregate Data'!E255),"-",'Step 2. Aggregate Data'!E255)</f>
        <v>44641.916666666664</v>
      </c>
      <c r="G255" s="17">
        <f t="shared" si="14"/>
        <v>22</v>
      </c>
      <c r="H255" s="17">
        <f t="shared" si="15"/>
        <v>2</v>
      </c>
      <c r="I255" s="17">
        <f>IF('Step 1.2 Return Fan Power Data'!B255&gt;0,1,0)</f>
        <v>1</v>
      </c>
    </row>
    <row r="256" spans="1:9" x14ac:dyDescent="0.25">
      <c r="A256" s="58">
        <f>IF(ISBLANK('Step 2. Aggregate Data'!A256),"-",'Step 2. Aggregate Data'!A256)</f>
        <v>44641.958333333336</v>
      </c>
      <c r="B256" s="59">
        <f t="shared" si="12"/>
        <v>23</v>
      </c>
      <c r="C256" s="59">
        <f t="shared" si="13"/>
        <v>2</v>
      </c>
      <c r="D256" s="59">
        <f>IF('Step 1.1 Supply Fan Power Data'!B256&gt;0,1,0)</f>
        <v>1</v>
      </c>
      <c r="F256" s="60">
        <f>IF(ISBLANK('Step 2. Aggregate Data'!E256),"-",'Step 2. Aggregate Data'!E256)</f>
        <v>44641.958333333336</v>
      </c>
      <c r="G256" s="17">
        <f t="shared" si="14"/>
        <v>23</v>
      </c>
      <c r="H256" s="17">
        <f t="shared" si="15"/>
        <v>2</v>
      </c>
      <c r="I256" s="17">
        <f>IF('Step 1.2 Return Fan Power Data'!B256&gt;0,1,0)</f>
        <v>1</v>
      </c>
    </row>
    <row r="257" spans="1:9" x14ac:dyDescent="0.25">
      <c r="A257" s="58">
        <f>IF(ISBLANK('Step 2. Aggregate Data'!A257),"-",'Step 2. Aggregate Data'!A257)</f>
        <v>44642</v>
      </c>
      <c r="B257" s="59">
        <f t="shared" si="12"/>
        <v>0</v>
      </c>
      <c r="C257" s="59">
        <f t="shared" si="13"/>
        <v>3</v>
      </c>
      <c r="D257" s="59">
        <f>IF('Step 1.1 Supply Fan Power Data'!B257&gt;0,1,0)</f>
        <v>1</v>
      </c>
      <c r="F257" s="60">
        <f>IF(ISBLANK('Step 2. Aggregate Data'!E257),"-",'Step 2. Aggregate Data'!E257)</f>
        <v>44642</v>
      </c>
      <c r="G257" s="17">
        <f t="shared" si="14"/>
        <v>0</v>
      </c>
      <c r="H257" s="17">
        <f t="shared" si="15"/>
        <v>3</v>
      </c>
      <c r="I257" s="17">
        <f>IF('Step 1.2 Return Fan Power Data'!B257&gt;0,1,0)</f>
        <v>1</v>
      </c>
    </row>
    <row r="258" spans="1:9" x14ac:dyDescent="0.25">
      <c r="A258" s="58">
        <f>IF(ISBLANK('Step 2. Aggregate Data'!A258),"-",'Step 2. Aggregate Data'!A258)</f>
        <v>44642.041666666664</v>
      </c>
      <c r="B258" s="59">
        <f t="shared" ref="B258:B321" si="16">HOUR(A258)</f>
        <v>1</v>
      </c>
      <c r="C258" s="59">
        <f t="shared" ref="C258:C321" si="17">WEEKDAY(A258)</f>
        <v>3</v>
      </c>
      <c r="D258" s="59">
        <f>IF('Step 1.1 Supply Fan Power Data'!B258&gt;0,1,0)</f>
        <v>1</v>
      </c>
      <c r="F258" s="60">
        <f>IF(ISBLANK('Step 2. Aggregate Data'!E258),"-",'Step 2. Aggregate Data'!E258)</f>
        <v>44642.041666666664</v>
      </c>
      <c r="G258" s="17">
        <f t="shared" si="14"/>
        <v>1</v>
      </c>
      <c r="H258" s="17">
        <f t="shared" si="15"/>
        <v>3</v>
      </c>
      <c r="I258" s="17">
        <f>IF('Step 1.2 Return Fan Power Data'!B258&gt;0,1,0)</f>
        <v>1</v>
      </c>
    </row>
    <row r="259" spans="1:9" x14ac:dyDescent="0.25">
      <c r="A259" s="58">
        <f>IF(ISBLANK('Step 2. Aggregate Data'!A259),"-",'Step 2. Aggregate Data'!A259)</f>
        <v>44642.083333333336</v>
      </c>
      <c r="B259" s="59">
        <f t="shared" si="16"/>
        <v>2</v>
      </c>
      <c r="C259" s="59">
        <f t="shared" si="17"/>
        <v>3</v>
      </c>
      <c r="D259" s="59">
        <f>IF('Step 1.1 Supply Fan Power Data'!B259&gt;0,1,0)</f>
        <v>1</v>
      </c>
      <c r="F259" s="60">
        <f>IF(ISBLANK('Step 2. Aggregate Data'!E259),"-",'Step 2. Aggregate Data'!E259)</f>
        <v>44642.083333333336</v>
      </c>
      <c r="G259" s="17">
        <f t="shared" ref="G259:G322" si="18">HOUR(F259)</f>
        <v>2</v>
      </c>
      <c r="H259" s="17">
        <f t="shared" ref="H259:H322" si="19">WEEKDAY(F259)</f>
        <v>3</v>
      </c>
      <c r="I259" s="17">
        <f>IF('Step 1.2 Return Fan Power Data'!B259&gt;0,1,0)</f>
        <v>1</v>
      </c>
    </row>
    <row r="260" spans="1:9" x14ac:dyDescent="0.25">
      <c r="A260" s="58">
        <f>IF(ISBLANK('Step 2. Aggregate Data'!A260),"-",'Step 2. Aggregate Data'!A260)</f>
        <v>44642.125</v>
      </c>
      <c r="B260" s="59">
        <f t="shared" si="16"/>
        <v>3</v>
      </c>
      <c r="C260" s="59">
        <f t="shared" si="17"/>
        <v>3</v>
      </c>
      <c r="D260" s="59">
        <f>IF('Step 1.1 Supply Fan Power Data'!B260&gt;0,1,0)</f>
        <v>1</v>
      </c>
      <c r="F260" s="60">
        <f>IF(ISBLANK('Step 2. Aggregate Data'!E260),"-",'Step 2. Aggregate Data'!E260)</f>
        <v>44642.125</v>
      </c>
      <c r="G260" s="17">
        <f t="shared" si="18"/>
        <v>3</v>
      </c>
      <c r="H260" s="17">
        <f t="shared" si="19"/>
        <v>3</v>
      </c>
      <c r="I260" s="17">
        <f>IF('Step 1.2 Return Fan Power Data'!B260&gt;0,1,0)</f>
        <v>1</v>
      </c>
    </row>
    <row r="261" spans="1:9" x14ac:dyDescent="0.25">
      <c r="A261" s="58">
        <f>IF(ISBLANK('Step 2. Aggregate Data'!A261),"-",'Step 2. Aggregate Data'!A261)</f>
        <v>44642.166666666664</v>
      </c>
      <c r="B261" s="59">
        <f t="shared" si="16"/>
        <v>4</v>
      </c>
      <c r="C261" s="59">
        <f t="shared" si="17"/>
        <v>3</v>
      </c>
      <c r="D261" s="59">
        <f>IF('Step 1.1 Supply Fan Power Data'!B261&gt;0,1,0)</f>
        <v>1</v>
      </c>
      <c r="F261" s="60">
        <f>IF(ISBLANK('Step 2. Aggregate Data'!E261),"-",'Step 2. Aggregate Data'!E261)</f>
        <v>44642.166666666664</v>
      </c>
      <c r="G261" s="17">
        <f t="shared" si="18"/>
        <v>4</v>
      </c>
      <c r="H261" s="17">
        <f t="shared" si="19"/>
        <v>3</v>
      </c>
      <c r="I261" s="17">
        <f>IF('Step 1.2 Return Fan Power Data'!B261&gt;0,1,0)</f>
        <v>1</v>
      </c>
    </row>
    <row r="262" spans="1:9" x14ac:dyDescent="0.25">
      <c r="A262" s="58">
        <f>IF(ISBLANK('Step 2. Aggregate Data'!A262),"-",'Step 2. Aggregate Data'!A262)</f>
        <v>44642.208333333336</v>
      </c>
      <c r="B262" s="59">
        <f t="shared" si="16"/>
        <v>5</v>
      </c>
      <c r="C262" s="59">
        <f t="shared" si="17"/>
        <v>3</v>
      </c>
      <c r="D262" s="59">
        <f>IF('Step 1.1 Supply Fan Power Data'!B262&gt;0,1,0)</f>
        <v>1</v>
      </c>
      <c r="F262" s="60">
        <f>IF(ISBLANK('Step 2. Aggregate Data'!E262),"-",'Step 2. Aggregate Data'!E262)</f>
        <v>44642.208333333336</v>
      </c>
      <c r="G262" s="17">
        <f t="shared" si="18"/>
        <v>5</v>
      </c>
      <c r="H262" s="17">
        <f t="shared" si="19"/>
        <v>3</v>
      </c>
      <c r="I262" s="17">
        <f>IF('Step 1.2 Return Fan Power Data'!B262&gt;0,1,0)</f>
        <v>1</v>
      </c>
    </row>
    <row r="263" spans="1:9" x14ac:dyDescent="0.25">
      <c r="A263" s="58">
        <f>IF(ISBLANK('Step 2. Aggregate Data'!A263),"-",'Step 2. Aggregate Data'!A263)</f>
        <v>44642.25</v>
      </c>
      <c r="B263" s="59">
        <f t="shared" si="16"/>
        <v>6</v>
      </c>
      <c r="C263" s="59">
        <f t="shared" si="17"/>
        <v>3</v>
      </c>
      <c r="D263" s="59">
        <f>IF('Step 1.1 Supply Fan Power Data'!B263&gt;0,1,0)</f>
        <v>1</v>
      </c>
      <c r="F263" s="60">
        <f>IF(ISBLANK('Step 2. Aggregate Data'!E263),"-",'Step 2. Aggregate Data'!E263)</f>
        <v>44642.25</v>
      </c>
      <c r="G263" s="17">
        <f t="shared" si="18"/>
        <v>6</v>
      </c>
      <c r="H263" s="17">
        <f t="shared" si="19"/>
        <v>3</v>
      </c>
      <c r="I263" s="17">
        <f>IF('Step 1.2 Return Fan Power Data'!B263&gt;0,1,0)</f>
        <v>1</v>
      </c>
    </row>
    <row r="264" spans="1:9" x14ac:dyDescent="0.25">
      <c r="A264" s="58">
        <f>IF(ISBLANK('Step 2. Aggregate Data'!A264),"-",'Step 2. Aggregate Data'!A264)</f>
        <v>44642.291666666664</v>
      </c>
      <c r="B264" s="59">
        <f t="shared" si="16"/>
        <v>7</v>
      </c>
      <c r="C264" s="59">
        <f t="shared" si="17"/>
        <v>3</v>
      </c>
      <c r="D264" s="59">
        <f>IF('Step 1.1 Supply Fan Power Data'!B264&gt;0,1,0)</f>
        <v>1</v>
      </c>
      <c r="F264" s="60">
        <f>IF(ISBLANK('Step 2. Aggregate Data'!E264),"-",'Step 2. Aggregate Data'!E264)</f>
        <v>44642.291666666664</v>
      </c>
      <c r="G264" s="17">
        <f t="shared" si="18"/>
        <v>7</v>
      </c>
      <c r="H264" s="17">
        <f t="shared" si="19"/>
        <v>3</v>
      </c>
      <c r="I264" s="17">
        <f>IF('Step 1.2 Return Fan Power Data'!B264&gt;0,1,0)</f>
        <v>1</v>
      </c>
    </row>
    <row r="265" spans="1:9" x14ac:dyDescent="0.25">
      <c r="A265" s="58">
        <f>IF(ISBLANK('Step 2. Aggregate Data'!A265),"-",'Step 2. Aggregate Data'!A265)</f>
        <v>44642.333333333336</v>
      </c>
      <c r="B265" s="59">
        <f t="shared" si="16"/>
        <v>8</v>
      </c>
      <c r="C265" s="59">
        <f t="shared" si="17"/>
        <v>3</v>
      </c>
      <c r="D265" s="59">
        <f>IF('Step 1.1 Supply Fan Power Data'!B265&gt;0,1,0)</f>
        <v>1</v>
      </c>
      <c r="F265" s="60">
        <f>IF(ISBLANK('Step 2. Aggregate Data'!E265),"-",'Step 2. Aggregate Data'!E265)</f>
        <v>44642.333333333336</v>
      </c>
      <c r="G265" s="17">
        <f t="shared" si="18"/>
        <v>8</v>
      </c>
      <c r="H265" s="17">
        <f t="shared" si="19"/>
        <v>3</v>
      </c>
      <c r="I265" s="17">
        <f>IF('Step 1.2 Return Fan Power Data'!B265&gt;0,1,0)</f>
        <v>1</v>
      </c>
    </row>
    <row r="266" spans="1:9" x14ac:dyDescent="0.25">
      <c r="A266" s="58">
        <f>IF(ISBLANK('Step 2. Aggregate Data'!A266),"-",'Step 2. Aggregate Data'!A266)</f>
        <v>44642.375</v>
      </c>
      <c r="B266" s="59">
        <f t="shared" si="16"/>
        <v>9</v>
      </c>
      <c r="C266" s="59">
        <f t="shared" si="17"/>
        <v>3</v>
      </c>
      <c r="D266" s="59">
        <f>IF('Step 1.1 Supply Fan Power Data'!B266&gt;0,1,0)</f>
        <v>1</v>
      </c>
      <c r="F266" s="60">
        <f>IF(ISBLANK('Step 2. Aggregate Data'!E266),"-",'Step 2. Aggregate Data'!E266)</f>
        <v>44642.375</v>
      </c>
      <c r="G266" s="17">
        <f t="shared" si="18"/>
        <v>9</v>
      </c>
      <c r="H266" s="17">
        <f t="shared" si="19"/>
        <v>3</v>
      </c>
      <c r="I266" s="17">
        <f>IF('Step 1.2 Return Fan Power Data'!B266&gt;0,1,0)</f>
        <v>1</v>
      </c>
    </row>
    <row r="267" spans="1:9" x14ac:dyDescent="0.25">
      <c r="A267" s="58">
        <f>IF(ISBLANK('Step 2. Aggregate Data'!A267),"-",'Step 2. Aggregate Data'!A267)</f>
        <v>44642.416666666664</v>
      </c>
      <c r="B267" s="59">
        <f t="shared" si="16"/>
        <v>10</v>
      </c>
      <c r="C267" s="59">
        <f t="shared" si="17"/>
        <v>3</v>
      </c>
      <c r="D267" s="59">
        <f>IF('Step 1.1 Supply Fan Power Data'!B267&gt;0,1,0)</f>
        <v>1</v>
      </c>
      <c r="F267" s="60">
        <f>IF(ISBLANK('Step 2. Aggregate Data'!E267),"-",'Step 2. Aggregate Data'!E267)</f>
        <v>44642.416666666664</v>
      </c>
      <c r="G267" s="17">
        <f t="shared" si="18"/>
        <v>10</v>
      </c>
      <c r="H267" s="17">
        <f t="shared" si="19"/>
        <v>3</v>
      </c>
      <c r="I267" s="17">
        <f>IF('Step 1.2 Return Fan Power Data'!B267&gt;0,1,0)</f>
        <v>1</v>
      </c>
    </row>
    <row r="268" spans="1:9" x14ac:dyDescent="0.25">
      <c r="A268" s="58">
        <f>IF(ISBLANK('Step 2. Aggregate Data'!A268),"-",'Step 2. Aggregate Data'!A268)</f>
        <v>44642.458333333336</v>
      </c>
      <c r="B268" s="59">
        <f t="shared" si="16"/>
        <v>11</v>
      </c>
      <c r="C268" s="59">
        <f t="shared" si="17"/>
        <v>3</v>
      </c>
      <c r="D268" s="59">
        <f>IF('Step 1.1 Supply Fan Power Data'!B268&gt;0,1,0)</f>
        <v>1</v>
      </c>
      <c r="F268" s="60">
        <f>IF(ISBLANK('Step 2. Aggregate Data'!E268),"-",'Step 2. Aggregate Data'!E268)</f>
        <v>44642.458333333336</v>
      </c>
      <c r="G268" s="17">
        <f t="shared" si="18"/>
        <v>11</v>
      </c>
      <c r="H268" s="17">
        <f t="shared" si="19"/>
        <v>3</v>
      </c>
      <c r="I268" s="17">
        <f>IF('Step 1.2 Return Fan Power Data'!B268&gt;0,1,0)</f>
        <v>1</v>
      </c>
    </row>
    <row r="269" spans="1:9" x14ac:dyDescent="0.25">
      <c r="A269" s="58">
        <f>IF(ISBLANK('Step 2. Aggregate Data'!A269),"-",'Step 2. Aggregate Data'!A269)</f>
        <v>44642.5</v>
      </c>
      <c r="B269" s="59">
        <f t="shared" si="16"/>
        <v>12</v>
      </c>
      <c r="C269" s="59">
        <f t="shared" si="17"/>
        <v>3</v>
      </c>
      <c r="D269" s="59">
        <f>IF('Step 1.1 Supply Fan Power Data'!B269&gt;0,1,0)</f>
        <v>1</v>
      </c>
      <c r="F269" s="60">
        <f>IF(ISBLANK('Step 2. Aggregate Data'!E269),"-",'Step 2. Aggregate Data'!E269)</f>
        <v>44642.5</v>
      </c>
      <c r="G269" s="17">
        <f t="shared" si="18"/>
        <v>12</v>
      </c>
      <c r="H269" s="17">
        <f t="shared" si="19"/>
        <v>3</v>
      </c>
      <c r="I269" s="17">
        <f>IF('Step 1.2 Return Fan Power Data'!B269&gt;0,1,0)</f>
        <v>1</v>
      </c>
    </row>
    <row r="270" spans="1:9" x14ac:dyDescent="0.25">
      <c r="A270" s="58">
        <f>IF(ISBLANK('Step 2. Aggregate Data'!A270),"-",'Step 2. Aggregate Data'!A270)</f>
        <v>44642.541666666664</v>
      </c>
      <c r="B270" s="59">
        <f t="shared" si="16"/>
        <v>13</v>
      </c>
      <c r="C270" s="59">
        <f t="shared" si="17"/>
        <v>3</v>
      </c>
      <c r="D270" s="59">
        <f>IF('Step 1.1 Supply Fan Power Data'!B270&gt;0,1,0)</f>
        <v>1</v>
      </c>
      <c r="F270" s="60">
        <f>IF(ISBLANK('Step 2. Aggregate Data'!E270),"-",'Step 2. Aggregate Data'!E270)</f>
        <v>44642.541666666664</v>
      </c>
      <c r="G270" s="17">
        <f t="shared" si="18"/>
        <v>13</v>
      </c>
      <c r="H270" s="17">
        <f t="shared" si="19"/>
        <v>3</v>
      </c>
      <c r="I270" s="17">
        <f>IF('Step 1.2 Return Fan Power Data'!B270&gt;0,1,0)</f>
        <v>1</v>
      </c>
    </row>
    <row r="271" spans="1:9" x14ac:dyDescent="0.25">
      <c r="A271" s="58">
        <f>IF(ISBLANK('Step 2. Aggregate Data'!A271),"-",'Step 2. Aggregate Data'!A271)</f>
        <v>44642.583333333336</v>
      </c>
      <c r="B271" s="59">
        <f t="shared" si="16"/>
        <v>14</v>
      </c>
      <c r="C271" s="59">
        <f t="shared" si="17"/>
        <v>3</v>
      </c>
      <c r="D271" s="59">
        <f>IF('Step 1.1 Supply Fan Power Data'!B271&gt;0,1,0)</f>
        <v>1</v>
      </c>
      <c r="F271" s="60">
        <f>IF(ISBLANK('Step 2. Aggregate Data'!E271),"-",'Step 2. Aggregate Data'!E271)</f>
        <v>44642.583333333336</v>
      </c>
      <c r="G271" s="17">
        <f t="shared" si="18"/>
        <v>14</v>
      </c>
      <c r="H271" s="17">
        <f t="shared" si="19"/>
        <v>3</v>
      </c>
      <c r="I271" s="17">
        <f>IF('Step 1.2 Return Fan Power Data'!B271&gt;0,1,0)</f>
        <v>1</v>
      </c>
    </row>
    <row r="272" spans="1:9" x14ac:dyDescent="0.25">
      <c r="A272" s="58">
        <f>IF(ISBLANK('Step 2. Aggregate Data'!A272),"-",'Step 2. Aggregate Data'!A272)</f>
        <v>44642.625</v>
      </c>
      <c r="B272" s="59">
        <f t="shared" si="16"/>
        <v>15</v>
      </c>
      <c r="C272" s="59">
        <f t="shared" si="17"/>
        <v>3</v>
      </c>
      <c r="D272" s="59">
        <f>IF('Step 1.1 Supply Fan Power Data'!B272&gt;0,1,0)</f>
        <v>1</v>
      </c>
      <c r="F272" s="60">
        <f>IF(ISBLANK('Step 2. Aggregate Data'!E272),"-",'Step 2. Aggregate Data'!E272)</f>
        <v>44642.625</v>
      </c>
      <c r="G272" s="17">
        <f t="shared" si="18"/>
        <v>15</v>
      </c>
      <c r="H272" s="17">
        <f t="shared" si="19"/>
        <v>3</v>
      </c>
      <c r="I272" s="17">
        <f>IF('Step 1.2 Return Fan Power Data'!B272&gt;0,1,0)</f>
        <v>1</v>
      </c>
    </row>
    <row r="273" spans="1:9" x14ac:dyDescent="0.25">
      <c r="A273" s="58">
        <f>IF(ISBLANK('Step 2. Aggregate Data'!A273),"-",'Step 2. Aggregate Data'!A273)</f>
        <v>44642.666666666664</v>
      </c>
      <c r="B273" s="59">
        <f t="shared" si="16"/>
        <v>16</v>
      </c>
      <c r="C273" s="59">
        <f t="shared" si="17"/>
        <v>3</v>
      </c>
      <c r="D273" s="59">
        <f>IF('Step 1.1 Supply Fan Power Data'!B273&gt;0,1,0)</f>
        <v>1</v>
      </c>
      <c r="F273" s="60">
        <f>IF(ISBLANK('Step 2. Aggregate Data'!E273),"-",'Step 2. Aggregate Data'!E273)</f>
        <v>44642.666666666664</v>
      </c>
      <c r="G273" s="17">
        <f t="shared" si="18"/>
        <v>16</v>
      </c>
      <c r="H273" s="17">
        <f t="shared" si="19"/>
        <v>3</v>
      </c>
      <c r="I273" s="17">
        <f>IF('Step 1.2 Return Fan Power Data'!B273&gt;0,1,0)</f>
        <v>1</v>
      </c>
    </row>
    <row r="274" spans="1:9" x14ac:dyDescent="0.25">
      <c r="A274" s="58">
        <f>IF(ISBLANK('Step 2. Aggregate Data'!A274),"-",'Step 2. Aggregate Data'!A274)</f>
        <v>44642.708333333336</v>
      </c>
      <c r="B274" s="59">
        <f t="shared" si="16"/>
        <v>17</v>
      </c>
      <c r="C274" s="59">
        <f t="shared" si="17"/>
        <v>3</v>
      </c>
      <c r="D274" s="59">
        <f>IF('Step 1.1 Supply Fan Power Data'!B274&gt;0,1,0)</f>
        <v>1</v>
      </c>
      <c r="F274" s="60">
        <f>IF(ISBLANK('Step 2. Aggregate Data'!E274),"-",'Step 2. Aggregate Data'!E274)</f>
        <v>44642.708333333336</v>
      </c>
      <c r="G274" s="17">
        <f t="shared" si="18"/>
        <v>17</v>
      </c>
      <c r="H274" s="17">
        <f t="shared" si="19"/>
        <v>3</v>
      </c>
      <c r="I274" s="17">
        <f>IF('Step 1.2 Return Fan Power Data'!B274&gt;0,1,0)</f>
        <v>1</v>
      </c>
    </row>
    <row r="275" spans="1:9" x14ac:dyDescent="0.25">
      <c r="A275" s="58">
        <f>IF(ISBLANK('Step 2. Aggregate Data'!A275),"-",'Step 2. Aggregate Data'!A275)</f>
        <v>44642.75</v>
      </c>
      <c r="B275" s="59">
        <f t="shared" si="16"/>
        <v>18</v>
      </c>
      <c r="C275" s="59">
        <f t="shared" si="17"/>
        <v>3</v>
      </c>
      <c r="D275" s="59">
        <f>IF('Step 1.1 Supply Fan Power Data'!B275&gt;0,1,0)</f>
        <v>1</v>
      </c>
      <c r="F275" s="60">
        <f>IF(ISBLANK('Step 2. Aggregate Data'!E275),"-",'Step 2. Aggregate Data'!E275)</f>
        <v>44642.75</v>
      </c>
      <c r="G275" s="17">
        <f t="shared" si="18"/>
        <v>18</v>
      </c>
      <c r="H275" s="17">
        <f t="shared" si="19"/>
        <v>3</v>
      </c>
      <c r="I275" s="17">
        <f>IF('Step 1.2 Return Fan Power Data'!B275&gt;0,1,0)</f>
        <v>1</v>
      </c>
    </row>
    <row r="276" spans="1:9" x14ac:dyDescent="0.25">
      <c r="A276" s="58">
        <f>IF(ISBLANK('Step 2. Aggregate Data'!A276),"-",'Step 2. Aggregate Data'!A276)</f>
        <v>44642.791666666664</v>
      </c>
      <c r="B276" s="59">
        <f t="shared" si="16"/>
        <v>19</v>
      </c>
      <c r="C276" s="59">
        <f t="shared" si="17"/>
        <v>3</v>
      </c>
      <c r="D276" s="59">
        <f>IF('Step 1.1 Supply Fan Power Data'!B276&gt;0,1,0)</f>
        <v>1</v>
      </c>
      <c r="F276" s="60">
        <f>IF(ISBLANK('Step 2. Aggregate Data'!E276),"-",'Step 2. Aggregate Data'!E276)</f>
        <v>44642.791666666664</v>
      </c>
      <c r="G276" s="17">
        <f t="shared" si="18"/>
        <v>19</v>
      </c>
      <c r="H276" s="17">
        <f t="shared" si="19"/>
        <v>3</v>
      </c>
      <c r="I276" s="17">
        <f>IF('Step 1.2 Return Fan Power Data'!B276&gt;0,1,0)</f>
        <v>1</v>
      </c>
    </row>
    <row r="277" spans="1:9" x14ac:dyDescent="0.25">
      <c r="A277" s="58">
        <f>IF(ISBLANK('Step 2. Aggregate Data'!A277),"-",'Step 2. Aggregate Data'!A277)</f>
        <v>44642.833333333336</v>
      </c>
      <c r="B277" s="59">
        <f t="shared" si="16"/>
        <v>20</v>
      </c>
      <c r="C277" s="59">
        <f t="shared" si="17"/>
        <v>3</v>
      </c>
      <c r="D277" s="59">
        <f>IF('Step 1.1 Supply Fan Power Data'!B277&gt;0,1,0)</f>
        <v>1</v>
      </c>
      <c r="F277" s="60">
        <f>IF(ISBLANK('Step 2. Aggregate Data'!E277),"-",'Step 2. Aggregate Data'!E277)</f>
        <v>44642.833333333336</v>
      </c>
      <c r="G277" s="17">
        <f t="shared" si="18"/>
        <v>20</v>
      </c>
      <c r="H277" s="17">
        <f t="shared" si="19"/>
        <v>3</v>
      </c>
      <c r="I277" s="17">
        <f>IF('Step 1.2 Return Fan Power Data'!B277&gt;0,1,0)</f>
        <v>1</v>
      </c>
    </row>
    <row r="278" spans="1:9" x14ac:dyDescent="0.25">
      <c r="A278" s="58">
        <f>IF(ISBLANK('Step 2. Aggregate Data'!A278),"-",'Step 2. Aggregate Data'!A278)</f>
        <v>44642.875</v>
      </c>
      <c r="B278" s="59">
        <f t="shared" si="16"/>
        <v>21</v>
      </c>
      <c r="C278" s="59">
        <f t="shared" si="17"/>
        <v>3</v>
      </c>
      <c r="D278" s="59">
        <f>IF('Step 1.1 Supply Fan Power Data'!B278&gt;0,1,0)</f>
        <v>1</v>
      </c>
      <c r="F278" s="60">
        <f>IF(ISBLANK('Step 2. Aggregate Data'!E278),"-",'Step 2. Aggregate Data'!E278)</f>
        <v>44642.875</v>
      </c>
      <c r="G278" s="17">
        <f t="shared" si="18"/>
        <v>21</v>
      </c>
      <c r="H278" s="17">
        <f t="shared" si="19"/>
        <v>3</v>
      </c>
      <c r="I278" s="17">
        <f>IF('Step 1.2 Return Fan Power Data'!B278&gt;0,1,0)</f>
        <v>1</v>
      </c>
    </row>
    <row r="279" spans="1:9" x14ac:dyDescent="0.25">
      <c r="A279" s="58">
        <f>IF(ISBLANK('Step 2. Aggregate Data'!A279),"-",'Step 2. Aggregate Data'!A279)</f>
        <v>44642.916666666664</v>
      </c>
      <c r="B279" s="59">
        <f t="shared" si="16"/>
        <v>22</v>
      </c>
      <c r="C279" s="59">
        <f t="shared" si="17"/>
        <v>3</v>
      </c>
      <c r="D279" s="59">
        <f>IF('Step 1.1 Supply Fan Power Data'!B279&gt;0,1,0)</f>
        <v>1</v>
      </c>
      <c r="F279" s="60">
        <f>IF(ISBLANK('Step 2. Aggregate Data'!E279),"-",'Step 2. Aggregate Data'!E279)</f>
        <v>44642.916666666664</v>
      </c>
      <c r="G279" s="17">
        <f t="shared" si="18"/>
        <v>22</v>
      </c>
      <c r="H279" s="17">
        <f t="shared" si="19"/>
        <v>3</v>
      </c>
      <c r="I279" s="17">
        <f>IF('Step 1.2 Return Fan Power Data'!B279&gt;0,1,0)</f>
        <v>1</v>
      </c>
    </row>
    <row r="280" spans="1:9" x14ac:dyDescent="0.25">
      <c r="A280" s="58">
        <f>IF(ISBLANK('Step 2. Aggregate Data'!A280),"-",'Step 2. Aggregate Data'!A280)</f>
        <v>44642.958333333336</v>
      </c>
      <c r="B280" s="59">
        <f t="shared" si="16"/>
        <v>23</v>
      </c>
      <c r="C280" s="59">
        <f t="shared" si="17"/>
        <v>3</v>
      </c>
      <c r="D280" s="59">
        <f>IF('Step 1.1 Supply Fan Power Data'!B280&gt;0,1,0)</f>
        <v>1</v>
      </c>
      <c r="F280" s="60">
        <f>IF(ISBLANK('Step 2. Aggregate Data'!E280),"-",'Step 2. Aggregate Data'!E280)</f>
        <v>44642.958333333336</v>
      </c>
      <c r="G280" s="17">
        <f t="shared" si="18"/>
        <v>23</v>
      </c>
      <c r="H280" s="17">
        <f t="shared" si="19"/>
        <v>3</v>
      </c>
      <c r="I280" s="17">
        <f>IF('Step 1.2 Return Fan Power Data'!B280&gt;0,1,0)</f>
        <v>1</v>
      </c>
    </row>
    <row r="281" spans="1:9" x14ac:dyDescent="0.25">
      <c r="A281" s="58">
        <f>IF(ISBLANK('Step 2. Aggregate Data'!A281),"-",'Step 2. Aggregate Data'!A281)</f>
        <v>44643</v>
      </c>
      <c r="B281" s="59">
        <f t="shared" si="16"/>
        <v>0</v>
      </c>
      <c r="C281" s="59">
        <f t="shared" si="17"/>
        <v>4</v>
      </c>
      <c r="D281" s="59">
        <f>IF('Step 1.1 Supply Fan Power Data'!B281&gt;0,1,0)</f>
        <v>1</v>
      </c>
      <c r="F281" s="60">
        <f>IF(ISBLANK('Step 2. Aggregate Data'!E281),"-",'Step 2. Aggregate Data'!E281)</f>
        <v>44643</v>
      </c>
      <c r="G281" s="17">
        <f t="shared" si="18"/>
        <v>0</v>
      </c>
      <c r="H281" s="17">
        <f t="shared" si="19"/>
        <v>4</v>
      </c>
      <c r="I281" s="17">
        <f>IF('Step 1.2 Return Fan Power Data'!B281&gt;0,1,0)</f>
        <v>1</v>
      </c>
    </row>
    <row r="282" spans="1:9" x14ac:dyDescent="0.25">
      <c r="A282" s="58">
        <f>IF(ISBLANK('Step 2. Aggregate Data'!A282),"-",'Step 2. Aggregate Data'!A282)</f>
        <v>44643.041666666664</v>
      </c>
      <c r="B282" s="59">
        <f t="shared" si="16"/>
        <v>1</v>
      </c>
      <c r="C282" s="59">
        <f t="shared" si="17"/>
        <v>4</v>
      </c>
      <c r="D282" s="59">
        <f>IF('Step 1.1 Supply Fan Power Data'!B282&gt;0,1,0)</f>
        <v>1</v>
      </c>
      <c r="F282" s="60">
        <f>IF(ISBLANK('Step 2. Aggregate Data'!E282),"-",'Step 2. Aggregate Data'!E282)</f>
        <v>44643.041666666664</v>
      </c>
      <c r="G282" s="17">
        <f t="shared" si="18"/>
        <v>1</v>
      </c>
      <c r="H282" s="17">
        <f t="shared" si="19"/>
        <v>4</v>
      </c>
      <c r="I282" s="17">
        <f>IF('Step 1.2 Return Fan Power Data'!B282&gt;0,1,0)</f>
        <v>1</v>
      </c>
    </row>
    <row r="283" spans="1:9" x14ac:dyDescent="0.25">
      <c r="A283" s="58">
        <f>IF(ISBLANK('Step 2. Aggregate Data'!A283),"-",'Step 2. Aggregate Data'!A283)</f>
        <v>44643.083333333336</v>
      </c>
      <c r="B283" s="59">
        <f t="shared" si="16"/>
        <v>2</v>
      </c>
      <c r="C283" s="59">
        <f t="shared" si="17"/>
        <v>4</v>
      </c>
      <c r="D283" s="59">
        <f>IF('Step 1.1 Supply Fan Power Data'!B283&gt;0,1,0)</f>
        <v>1</v>
      </c>
      <c r="F283" s="60">
        <f>IF(ISBLANK('Step 2. Aggregate Data'!E283),"-",'Step 2. Aggregate Data'!E283)</f>
        <v>44643.083333333336</v>
      </c>
      <c r="G283" s="17">
        <f t="shared" si="18"/>
        <v>2</v>
      </c>
      <c r="H283" s="17">
        <f t="shared" si="19"/>
        <v>4</v>
      </c>
      <c r="I283" s="17">
        <f>IF('Step 1.2 Return Fan Power Data'!B283&gt;0,1,0)</f>
        <v>1</v>
      </c>
    </row>
    <row r="284" spans="1:9" x14ac:dyDescent="0.25">
      <c r="A284" s="58">
        <f>IF(ISBLANK('Step 2. Aggregate Data'!A284),"-",'Step 2. Aggregate Data'!A284)</f>
        <v>44643.125</v>
      </c>
      <c r="B284" s="59">
        <f t="shared" si="16"/>
        <v>3</v>
      </c>
      <c r="C284" s="59">
        <f t="shared" si="17"/>
        <v>4</v>
      </c>
      <c r="D284" s="59">
        <f>IF('Step 1.1 Supply Fan Power Data'!B284&gt;0,1,0)</f>
        <v>1</v>
      </c>
      <c r="F284" s="60">
        <f>IF(ISBLANK('Step 2. Aggregate Data'!E284),"-",'Step 2. Aggregate Data'!E284)</f>
        <v>44643.125</v>
      </c>
      <c r="G284" s="17">
        <f t="shared" si="18"/>
        <v>3</v>
      </c>
      <c r="H284" s="17">
        <f t="shared" si="19"/>
        <v>4</v>
      </c>
      <c r="I284" s="17">
        <f>IF('Step 1.2 Return Fan Power Data'!B284&gt;0,1,0)</f>
        <v>1</v>
      </c>
    </row>
    <row r="285" spans="1:9" x14ac:dyDescent="0.25">
      <c r="A285" s="58">
        <f>IF(ISBLANK('Step 2. Aggregate Data'!A285),"-",'Step 2. Aggregate Data'!A285)</f>
        <v>44643.166666666664</v>
      </c>
      <c r="B285" s="59">
        <f t="shared" si="16"/>
        <v>4</v>
      </c>
      <c r="C285" s="59">
        <f t="shared" si="17"/>
        <v>4</v>
      </c>
      <c r="D285" s="59">
        <f>IF('Step 1.1 Supply Fan Power Data'!B285&gt;0,1,0)</f>
        <v>1</v>
      </c>
      <c r="F285" s="60">
        <f>IF(ISBLANK('Step 2. Aggregate Data'!E285),"-",'Step 2. Aggregate Data'!E285)</f>
        <v>44643.166666666664</v>
      </c>
      <c r="G285" s="17">
        <f t="shared" si="18"/>
        <v>4</v>
      </c>
      <c r="H285" s="17">
        <f t="shared" si="19"/>
        <v>4</v>
      </c>
      <c r="I285" s="17">
        <f>IF('Step 1.2 Return Fan Power Data'!B285&gt;0,1,0)</f>
        <v>1</v>
      </c>
    </row>
    <row r="286" spans="1:9" x14ac:dyDescent="0.25">
      <c r="A286" s="58">
        <f>IF(ISBLANK('Step 2. Aggregate Data'!A286),"-",'Step 2. Aggregate Data'!A286)</f>
        <v>44643.208333333336</v>
      </c>
      <c r="B286" s="59">
        <f t="shared" si="16"/>
        <v>5</v>
      </c>
      <c r="C286" s="59">
        <f t="shared" si="17"/>
        <v>4</v>
      </c>
      <c r="D286" s="59">
        <f>IF('Step 1.1 Supply Fan Power Data'!B286&gt;0,1,0)</f>
        <v>1</v>
      </c>
      <c r="F286" s="60">
        <f>IF(ISBLANK('Step 2. Aggregate Data'!E286),"-",'Step 2. Aggregate Data'!E286)</f>
        <v>44643.208333333336</v>
      </c>
      <c r="G286" s="17">
        <f t="shared" si="18"/>
        <v>5</v>
      </c>
      <c r="H286" s="17">
        <f t="shared" si="19"/>
        <v>4</v>
      </c>
      <c r="I286" s="17">
        <f>IF('Step 1.2 Return Fan Power Data'!B286&gt;0,1,0)</f>
        <v>1</v>
      </c>
    </row>
    <row r="287" spans="1:9" x14ac:dyDescent="0.25">
      <c r="A287" s="58">
        <f>IF(ISBLANK('Step 2. Aggregate Data'!A287),"-",'Step 2. Aggregate Data'!A287)</f>
        <v>44643.25</v>
      </c>
      <c r="B287" s="59">
        <f t="shared" si="16"/>
        <v>6</v>
      </c>
      <c r="C287" s="59">
        <f t="shared" si="17"/>
        <v>4</v>
      </c>
      <c r="D287" s="59">
        <f>IF('Step 1.1 Supply Fan Power Data'!B287&gt;0,1,0)</f>
        <v>1</v>
      </c>
      <c r="F287" s="60">
        <f>IF(ISBLANK('Step 2. Aggregate Data'!E287),"-",'Step 2. Aggregate Data'!E287)</f>
        <v>44643.25</v>
      </c>
      <c r="G287" s="17">
        <f t="shared" si="18"/>
        <v>6</v>
      </c>
      <c r="H287" s="17">
        <f t="shared" si="19"/>
        <v>4</v>
      </c>
      <c r="I287" s="17">
        <f>IF('Step 1.2 Return Fan Power Data'!B287&gt;0,1,0)</f>
        <v>1</v>
      </c>
    </row>
    <row r="288" spans="1:9" x14ac:dyDescent="0.25">
      <c r="A288" s="58">
        <f>IF(ISBLANK('Step 2. Aggregate Data'!A288),"-",'Step 2. Aggregate Data'!A288)</f>
        <v>44643.291666666664</v>
      </c>
      <c r="B288" s="59">
        <f t="shared" si="16"/>
        <v>7</v>
      </c>
      <c r="C288" s="59">
        <f t="shared" si="17"/>
        <v>4</v>
      </c>
      <c r="D288" s="59">
        <f>IF('Step 1.1 Supply Fan Power Data'!B288&gt;0,1,0)</f>
        <v>1</v>
      </c>
      <c r="F288" s="60">
        <f>IF(ISBLANK('Step 2. Aggregate Data'!E288),"-",'Step 2. Aggregate Data'!E288)</f>
        <v>44643.291666666664</v>
      </c>
      <c r="G288" s="17">
        <f t="shared" si="18"/>
        <v>7</v>
      </c>
      <c r="H288" s="17">
        <f t="shared" si="19"/>
        <v>4</v>
      </c>
      <c r="I288" s="17">
        <f>IF('Step 1.2 Return Fan Power Data'!B288&gt;0,1,0)</f>
        <v>1</v>
      </c>
    </row>
    <row r="289" spans="1:9" x14ac:dyDescent="0.25">
      <c r="A289" s="58">
        <f>IF(ISBLANK('Step 2. Aggregate Data'!A289),"-",'Step 2. Aggregate Data'!A289)</f>
        <v>44643.333333333336</v>
      </c>
      <c r="B289" s="59">
        <f t="shared" si="16"/>
        <v>8</v>
      </c>
      <c r="C289" s="59">
        <f t="shared" si="17"/>
        <v>4</v>
      </c>
      <c r="D289" s="59">
        <f>IF('Step 1.1 Supply Fan Power Data'!B289&gt;0,1,0)</f>
        <v>1</v>
      </c>
      <c r="F289" s="60">
        <f>IF(ISBLANK('Step 2. Aggregate Data'!E289),"-",'Step 2. Aggregate Data'!E289)</f>
        <v>44643.333333333336</v>
      </c>
      <c r="G289" s="17">
        <f t="shared" si="18"/>
        <v>8</v>
      </c>
      <c r="H289" s="17">
        <f t="shared" si="19"/>
        <v>4</v>
      </c>
      <c r="I289" s="17">
        <f>IF('Step 1.2 Return Fan Power Data'!B289&gt;0,1,0)</f>
        <v>1</v>
      </c>
    </row>
    <row r="290" spans="1:9" x14ac:dyDescent="0.25">
      <c r="A290" s="58">
        <f>IF(ISBLANK('Step 2. Aggregate Data'!A290),"-",'Step 2. Aggregate Data'!A290)</f>
        <v>44643.375</v>
      </c>
      <c r="B290" s="59">
        <f t="shared" si="16"/>
        <v>9</v>
      </c>
      <c r="C290" s="59">
        <f t="shared" si="17"/>
        <v>4</v>
      </c>
      <c r="D290" s="59">
        <f>IF('Step 1.1 Supply Fan Power Data'!B290&gt;0,1,0)</f>
        <v>1</v>
      </c>
      <c r="F290" s="60">
        <f>IF(ISBLANK('Step 2. Aggregate Data'!E290),"-",'Step 2. Aggregate Data'!E290)</f>
        <v>44643.375</v>
      </c>
      <c r="G290" s="17">
        <f t="shared" si="18"/>
        <v>9</v>
      </c>
      <c r="H290" s="17">
        <f t="shared" si="19"/>
        <v>4</v>
      </c>
      <c r="I290" s="17">
        <f>IF('Step 1.2 Return Fan Power Data'!B290&gt;0,1,0)</f>
        <v>1</v>
      </c>
    </row>
    <row r="291" spans="1:9" x14ac:dyDescent="0.25">
      <c r="A291" s="58">
        <f>IF(ISBLANK('Step 2. Aggregate Data'!A291),"-",'Step 2. Aggregate Data'!A291)</f>
        <v>44643.416666666664</v>
      </c>
      <c r="B291" s="59">
        <f t="shared" si="16"/>
        <v>10</v>
      </c>
      <c r="C291" s="59">
        <f t="shared" si="17"/>
        <v>4</v>
      </c>
      <c r="D291" s="59">
        <f>IF('Step 1.1 Supply Fan Power Data'!B291&gt;0,1,0)</f>
        <v>1</v>
      </c>
      <c r="F291" s="60">
        <f>IF(ISBLANK('Step 2. Aggregate Data'!E291),"-",'Step 2. Aggregate Data'!E291)</f>
        <v>44643.416666666664</v>
      </c>
      <c r="G291" s="17">
        <f t="shared" si="18"/>
        <v>10</v>
      </c>
      <c r="H291" s="17">
        <f t="shared" si="19"/>
        <v>4</v>
      </c>
      <c r="I291" s="17">
        <f>IF('Step 1.2 Return Fan Power Data'!B291&gt;0,1,0)</f>
        <v>1</v>
      </c>
    </row>
    <row r="292" spans="1:9" x14ac:dyDescent="0.25">
      <c r="A292" s="58">
        <f>IF(ISBLANK('Step 2. Aggregate Data'!A292),"-",'Step 2. Aggregate Data'!A292)</f>
        <v>44643.458333333336</v>
      </c>
      <c r="B292" s="59">
        <f t="shared" si="16"/>
        <v>11</v>
      </c>
      <c r="C292" s="59">
        <f t="shared" si="17"/>
        <v>4</v>
      </c>
      <c r="D292" s="59">
        <f>IF('Step 1.1 Supply Fan Power Data'!B292&gt;0,1,0)</f>
        <v>1</v>
      </c>
      <c r="F292" s="60">
        <f>IF(ISBLANK('Step 2. Aggregate Data'!E292),"-",'Step 2. Aggregate Data'!E292)</f>
        <v>44643.458333333336</v>
      </c>
      <c r="G292" s="17">
        <f t="shared" si="18"/>
        <v>11</v>
      </c>
      <c r="H292" s="17">
        <f t="shared" si="19"/>
        <v>4</v>
      </c>
      <c r="I292" s="17">
        <f>IF('Step 1.2 Return Fan Power Data'!B292&gt;0,1,0)</f>
        <v>1</v>
      </c>
    </row>
    <row r="293" spans="1:9" x14ac:dyDescent="0.25">
      <c r="A293" s="58">
        <f>IF(ISBLANK('Step 2. Aggregate Data'!A293),"-",'Step 2. Aggregate Data'!A293)</f>
        <v>44643.5</v>
      </c>
      <c r="B293" s="59">
        <f t="shared" si="16"/>
        <v>12</v>
      </c>
      <c r="C293" s="59">
        <f t="shared" si="17"/>
        <v>4</v>
      </c>
      <c r="D293" s="59">
        <f>IF('Step 1.1 Supply Fan Power Data'!B293&gt;0,1,0)</f>
        <v>1</v>
      </c>
      <c r="F293" s="60">
        <f>IF(ISBLANK('Step 2. Aggregate Data'!E293),"-",'Step 2. Aggregate Data'!E293)</f>
        <v>44643.5</v>
      </c>
      <c r="G293" s="17">
        <f t="shared" si="18"/>
        <v>12</v>
      </c>
      <c r="H293" s="17">
        <f t="shared" si="19"/>
        <v>4</v>
      </c>
      <c r="I293" s="17">
        <f>IF('Step 1.2 Return Fan Power Data'!B293&gt;0,1,0)</f>
        <v>1</v>
      </c>
    </row>
    <row r="294" spans="1:9" x14ac:dyDescent="0.25">
      <c r="A294" s="58">
        <f>IF(ISBLANK('Step 2. Aggregate Data'!A294),"-",'Step 2. Aggregate Data'!A294)</f>
        <v>44643.541666666664</v>
      </c>
      <c r="B294" s="59">
        <f t="shared" si="16"/>
        <v>13</v>
      </c>
      <c r="C294" s="59">
        <f t="shared" si="17"/>
        <v>4</v>
      </c>
      <c r="D294" s="59">
        <f>IF('Step 1.1 Supply Fan Power Data'!B294&gt;0,1,0)</f>
        <v>1</v>
      </c>
      <c r="F294" s="60">
        <f>IF(ISBLANK('Step 2. Aggregate Data'!E294),"-",'Step 2. Aggregate Data'!E294)</f>
        <v>44643.541666666664</v>
      </c>
      <c r="G294" s="17">
        <f t="shared" si="18"/>
        <v>13</v>
      </c>
      <c r="H294" s="17">
        <f t="shared" si="19"/>
        <v>4</v>
      </c>
      <c r="I294" s="17">
        <f>IF('Step 1.2 Return Fan Power Data'!B294&gt;0,1,0)</f>
        <v>1</v>
      </c>
    </row>
    <row r="295" spans="1:9" x14ac:dyDescent="0.25">
      <c r="A295" s="58">
        <f>IF(ISBLANK('Step 2. Aggregate Data'!A295),"-",'Step 2. Aggregate Data'!A295)</f>
        <v>44643.583333333336</v>
      </c>
      <c r="B295" s="59">
        <f t="shared" si="16"/>
        <v>14</v>
      </c>
      <c r="C295" s="59">
        <f t="shared" si="17"/>
        <v>4</v>
      </c>
      <c r="D295" s="59">
        <f>IF('Step 1.1 Supply Fan Power Data'!B295&gt;0,1,0)</f>
        <v>1</v>
      </c>
      <c r="F295" s="60">
        <f>IF(ISBLANK('Step 2. Aggregate Data'!E295),"-",'Step 2. Aggregate Data'!E295)</f>
        <v>44643.583333333336</v>
      </c>
      <c r="G295" s="17">
        <f t="shared" si="18"/>
        <v>14</v>
      </c>
      <c r="H295" s="17">
        <f t="shared" si="19"/>
        <v>4</v>
      </c>
      <c r="I295" s="17">
        <f>IF('Step 1.2 Return Fan Power Data'!B295&gt;0,1,0)</f>
        <v>1</v>
      </c>
    </row>
    <row r="296" spans="1:9" x14ac:dyDescent="0.25">
      <c r="A296" s="58">
        <f>IF(ISBLANK('Step 2. Aggregate Data'!A296),"-",'Step 2. Aggregate Data'!A296)</f>
        <v>44643.625</v>
      </c>
      <c r="B296" s="59">
        <f t="shared" si="16"/>
        <v>15</v>
      </c>
      <c r="C296" s="59">
        <f t="shared" si="17"/>
        <v>4</v>
      </c>
      <c r="D296" s="59">
        <f>IF('Step 1.1 Supply Fan Power Data'!B296&gt;0,1,0)</f>
        <v>1</v>
      </c>
      <c r="F296" s="60">
        <f>IF(ISBLANK('Step 2. Aggregate Data'!E296),"-",'Step 2. Aggregate Data'!E296)</f>
        <v>44643.625</v>
      </c>
      <c r="G296" s="17">
        <f t="shared" si="18"/>
        <v>15</v>
      </c>
      <c r="H296" s="17">
        <f t="shared" si="19"/>
        <v>4</v>
      </c>
      <c r="I296" s="17">
        <f>IF('Step 1.2 Return Fan Power Data'!B296&gt;0,1,0)</f>
        <v>1</v>
      </c>
    </row>
    <row r="297" spans="1:9" x14ac:dyDescent="0.25">
      <c r="A297" s="58">
        <f>IF(ISBLANK('Step 2. Aggregate Data'!A297),"-",'Step 2. Aggregate Data'!A297)</f>
        <v>44643.666666666664</v>
      </c>
      <c r="B297" s="59">
        <f t="shared" si="16"/>
        <v>16</v>
      </c>
      <c r="C297" s="59">
        <f t="shared" si="17"/>
        <v>4</v>
      </c>
      <c r="D297" s="59">
        <f>IF('Step 1.1 Supply Fan Power Data'!B297&gt;0,1,0)</f>
        <v>1</v>
      </c>
      <c r="F297" s="60">
        <f>IF(ISBLANK('Step 2. Aggregate Data'!E297),"-",'Step 2. Aggregate Data'!E297)</f>
        <v>44643.666666666664</v>
      </c>
      <c r="G297" s="17">
        <f t="shared" si="18"/>
        <v>16</v>
      </c>
      <c r="H297" s="17">
        <f t="shared" si="19"/>
        <v>4</v>
      </c>
      <c r="I297" s="17">
        <f>IF('Step 1.2 Return Fan Power Data'!B297&gt;0,1,0)</f>
        <v>1</v>
      </c>
    </row>
    <row r="298" spans="1:9" x14ac:dyDescent="0.25">
      <c r="A298" s="58">
        <f>IF(ISBLANK('Step 2. Aggregate Data'!A298),"-",'Step 2. Aggregate Data'!A298)</f>
        <v>44643.708333333336</v>
      </c>
      <c r="B298" s="59">
        <f t="shared" si="16"/>
        <v>17</v>
      </c>
      <c r="C298" s="59">
        <f t="shared" si="17"/>
        <v>4</v>
      </c>
      <c r="D298" s="59">
        <f>IF('Step 1.1 Supply Fan Power Data'!B298&gt;0,1,0)</f>
        <v>1</v>
      </c>
      <c r="F298" s="60">
        <f>IF(ISBLANK('Step 2. Aggregate Data'!E298),"-",'Step 2. Aggregate Data'!E298)</f>
        <v>44643.708333333336</v>
      </c>
      <c r="G298" s="17">
        <f t="shared" si="18"/>
        <v>17</v>
      </c>
      <c r="H298" s="17">
        <f t="shared" si="19"/>
        <v>4</v>
      </c>
      <c r="I298" s="17">
        <f>IF('Step 1.2 Return Fan Power Data'!B298&gt;0,1,0)</f>
        <v>1</v>
      </c>
    </row>
    <row r="299" spans="1:9" x14ac:dyDescent="0.25">
      <c r="A299" s="58">
        <f>IF(ISBLANK('Step 2. Aggregate Data'!A299),"-",'Step 2. Aggregate Data'!A299)</f>
        <v>44643.75</v>
      </c>
      <c r="B299" s="59">
        <f t="shared" si="16"/>
        <v>18</v>
      </c>
      <c r="C299" s="59">
        <f t="shared" si="17"/>
        <v>4</v>
      </c>
      <c r="D299" s="59">
        <f>IF('Step 1.1 Supply Fan Power Data'!B299&gt;0,1,0)</f>
        <v>1</v>
      </c>
      <c r="F299" s="60">
        <f>IF(ISBLANK('Step 2. Aggregate Data'!E299),"-",'Step 2. Aggregate Data'!E299)</f>
        <v>44643.75</v>
      </c>
      <c r="G299" s="17">
        <f t="shared" si="18"/>
        <v>18</v>
      </c>
      <c r="H299" s="17">
        <f t="shared" si="19"/>
        <v>4</v>
      </c>
      <c r="I299" s="17">
        <f>IF('Step 1.2 Return Fan Power Data'!B299&gt;0,1,0)</f>
        <v>1</v>
      </c>
    </row>
    <row r="300" spans="1:9" x14ac:dyDescent="0.25">
      <c r="A300" s="58">
        <f>IF(ISBLANK('Step 2. Aggregate Data'!A300),"-",'Step 2. Aggregate Data'!A300)</f>
        <v>44643.791666666664</v>
      </c>
      <c r="B300" s="59">
        <f t="shared" si="16"/>
        <v>19</v>
      </c>
      <c r="C300" s="59">
        <f t="shared" si="17"/>
        <v>4</v>
      </c>
      <c r="D300" s="59">
        <f>IF('Step 1.1 Supply Fan Power Data'!B300&gt;0,1,0)</f>
        <v>1</v>
      </c>
      <c r="F300" s="60">
        <f>IF(ISBLANK('Step 2. Aggregate Data'!E300),"-",'Step 2. Aggregate Data'!E300)</f>
        <v>44643.791666666664</v>
      </c>
      <c r="G300" s="17">
        <f t="shared" si="18"/>
        <v>19</v>
      </c>
      <c r="H300" s="17">
        <f t="shared" si="19"/>
        <v>4</v>
      </c>
      <c r="I300" s="17">
        <f>IF('Step 1.2 Return Fan Power Data'!B300&gt;0,1,0)</f>
        <v>1</v>
      </c>
    </row>
    <row r="301" spans="1:9" x14ac:dyDescent="0.25">
      <c r="A301" s="58">
        <f>IF(ISBLANK('Step 2. Aggregate Data'!A301),"-",'Step 2. Aggregate Data'!A301)</f>
        <v>44643.833333333336</v>
      </c>
      <c r="B301" s="59">
        <f t="shared" si="16"/>
        <v>20</v>
      </c>
      <c r="C301" s="59">
        <f t="shared" si="17"/>
        <v>4</v>
      </c>
      <c r="D301" s="59">
        <f>IF('Step 1.1 Supply Fan Power Data'!B301&gt;0,1,0)</f>
        <v>1</v>
      </c>
      <c r="F301" s="60">
        <f>IF(ISBLANK('Step 2. Aggregate Data'!E301),"-",'Step 2. Aggregate Data'!E301)</f>
        <v>44643.833333333336</v>
      </c>
      <c r="G301" s="17">
        <f t="shared" si="18"/>
        <v>20</v>
      </c>
      <c r="H301" s="17">
        <f t="shared" si="19"/>
        <v>4</v>
      </c>
      <c r="I301" s="17">
        <f>IF('Step 1.2 Return Fan Power Data'!B301&gt;0,1,0)</f>
        <v>1</v>
      </c>
    </row>
    <row r="302" spans="1:9" x14ac:dyDescent="0.25">
      <c r="A302" s="58">
        <f>IF(ISBLANK('Step 2. Aggregate Data'!A302),"-",'Step 2. Aggregate Data'!A302)</f>
        <v>44643.875</v>
      </c>
      <c r="B302" s="59">
        <f t="shared" si="16"/>
        <v>21</v>
      </c>
      <c r="C302" s="59">
        <f t="shared" si="17"/>
        <v>4</v>
      </c>
      <c r="D302" s="59">
        <f>IF('Step 1.1 Supply Fan Power Data'!B302&gt;0,1,0)</f>
        <v>1</v>
      </c>
      <c r="F302" s="60">
        <f>IF(ISBLANK('Step 2. Aggregate Data'!E302),"-",'Step 2. Aggregate Data'!E302)</f>
        <v>44643.875</v>
      </c>
      <c r="G302" s="17">
        <f t="shared" si="18"/>
        <v>21</v>
      </c>
      <c r="H302" s="17">
        <f t="shared" si="19"/>
        <v>4</v>
      </c>
      <c r="I302" s="17">
        <f>IF('Step 1.2 Return Fan Power Data'!B302&gt;0,1,0)</f>
        <v>1</v>
      </c>
    </row>
    <row r="303" spans="1:9" x14ac:dyDescent="0.25">
      <c r="A303" s="58">
        <f>IF(ISBLANK('Step 2. Aggregate Data'!A303),"-",'Step 2. Aggregate Data'!A303)</f>
        <v>44643.916666666664</v>
      </c>
      <c r="B303" s="59">
        <f t="shared" si="16"/>
        <v>22</v>
      </c>
      <c r="C303" s="59">
        <f t="shared" si="17"/>
        <v>4</v>
      </c>
      <c r="D303" s="59">
        <f>IF('Step 1.1 Supply Fan Power Data'!B303&gt;0,1,0)</f>
        <v>1</v>
      </c>
      <c r="F303" s="60">
        <f>IF(ISBLANK('Step 2. Aggregate Data'!E303),"-",'Step 2. Aggregate Data'!E303)</f>
        <v>44643.916666666664</v>
      </c>
      <c r="G303" s="17">
        <f t="shared" si="18"/>
        <v>22</v>
      </c>
      <c r="H303" s="17">
        <f t="shared" si="19"/>
        <v>4</v>
      </c>
      <c r="I303" s="17">
        <f>IF('Step 1.2 Return Fan Power Data'!B303&gt;0,1,0)</f>
        <v>1</v>
      </c>
    </row>
    <row r="304" spans="1:9" x14ac:dyDescent="0.25">
      <c r="A304" s="58">
        <f>IF(ISBLANK('Step 2. Aggregate Data'!A304),"-",'Step 2. Aggregate Data'!A304)</f>
        <v>44643.958333333336</v>
      </c>
      <c r="B304" s="59">
        <f t="shared" si="16"/>
        <v>23</v>
      </c>
      <c r="C304" s="59">
        <f t="shared" si="17"/>
        <v>4</v>
      </c>
      <c r="D304" s="59">
        <f>IF('Step 1.1 Supply Fan Power Data'!B304&gt;0,1,0)</f>
        <v>1</v>
      </c>
      <c r="F304" s="60">
        <f>IF(ISBLANK('Step 2. Aggregate Data'!E304),"-",'Step 2. Aggregate Data'!E304)</f>
        <v>44643.958333333336</v>
      </c>
      <c r="G304" s="17">
        <f t="shared" si="18"/>
        <v>23</v>
      </c>
      <c r="H304" s="17">
        <f t="shared" si="19"/>
        <v>4</v>
      </c>
      <c r="I304" s="17">
        <f>IF('Step 1.2 Return Fan Power Data'!B304&gt;0,1,0)</f>
        <v>1</v>
      </c>
    </row>
    <row r="305" spans="1:9" x14ac:dyDescent="0.25">
      <c r="A305" s="58">
        <f>IF(ISBLANK('Step 2. Aggregate Data'!A305),"-",'Step 2. Aggregate Data'!A305)</f>
        <v>44644</v>
      </c>
      <c r="B305" s="59">
        <f t="shared" si="16"/>
        <v>0</v>
      </c>
      <c r="C305" s="59">
        <f t="shared" si="17"/>
        <v>5</v>
      </c>
      <c r="D305" s="59">
        <f>IF('Step 1.1 Supply Fan Power Data'!B305&gt;0,1,0)</f>
        <v>1</v>
      </c>
      <c r="F305" s="60">
        <f>IF(ISBLANK('Step 2. Aggregate Data'!E305),"-",'Step 2. Aggregate Data'!E305)</f>
        <v>44644</v>
      </c>
      <c r="G305" s="17">
        <f t="shared" si="18"/>
        <v>0</v>
      </c>
      <c r="H305" s="17">
        <f t="shared" si="19"/>
        <v>5</v>
      </c>
      <c r="I305" s="17">
        <f>IF('Step 1.2 Return Fan Power Data'!B305&gt;0,1,0)</f>
        <v>1</v>
      </c>
    </row>
    <row r="306" spans="1:9" x14ac:dyDescent="0.25">
      <c r="A306" s="58">
        <f>IF(ISBLANK('Step 2. Aggregate Data'!A306),"-",'Step 2. Aggregate Data'!A306)</f>
        <v>44644.041666666664</v>
      </c>
      <c r="B306" s="59">
        <f t="shared" si="16"/>
        <v>1</v>
      </c>
      <c r="C306" s="59">
        <f t="shared" si="17"/>
        <v>5</v>
      </c>
      <c r="D306" s="59">
        <f>IF('Step 1.1 Supply Fan Power Data'!B306&gt;0,1,0)</f>
        <v>1</v>
      </c>
      <c r="F306" s="60">
        <f>IF(ISBLANK('Step 2. Aggregate Data'!E306),"-",'Step 2. Aggregate Data'!E306)</f>
        <v>44644.041666666664</v>
      </c>
      <c r="G306" s="17">
        <f t="shared" si="18"/>
        <v>1</v>
      </c>
      <c r="H306" s="17">
        <f t="shared" si="19"/>
        <v>5</v>
      </c>
      <c r="I306" s="17">
        <f>IF('Step 1.2 Return Fan Power Data'!B306&gt;0,1,0)</f>
        <v>1</v>
      </c>
    </row>
    <row r="307" spans="1:9" x14ac:dyDescent="0.25">
      <c r="A307" s="58">
        <f>IF(ISBLANK('Step 2. Aggregate Data'!A307),"-",'Step 2. Aggregate Data'!A307)</f>
        <v>44644.083333333336</v>
      </c>
      <c r="B307" s="59">
        <f t="shared" si="16"/>
        <v>2</v>
      </c>
      <c r="C307" s="59">
        <f t="shared" si="17"/>
        <v>5</v>
      </c>
      <c r="D307" s="59">
        <f>IF('Step 1.1 Supply Fan Power Data'!B307&gt;0,1,0)</f>
        <v>1</v>
      </c>
      <c r="F307" s="60">
        <f>IF(ISBLANK('Step 2. Aggregate Data'!E307),"-",'Step 2. Aggregate Data'!E307)</f>
        <v>44644.083333333336</v>
      </c>
      <c r="G307" s="17">
        <f t="shared" si="18"/>
        <v>2</v>
      </c>
      <c r="H307" s="17">
        <f t="shared" si="19"/>
        <v>5</v>
      </c>
      <c r="I307" s="17">
        <f>IF('Step 1.2 Return Fan Power Data'!B307&gt;0,1,0)</f>
        <v>1</v>
      </c>
    </row>
    <row r="308" spans="1:9" x14ac:dyDescent="0.25">
      <c r="A308" s="58">
        <f>IF(ISBLANK('Step 2. Aggregate Data'!A308),"-",'Step 2. Aggregate Data'!A308)</f>
        <v>44644.125</v>
      </c>
      <c r="B308" s="59">
        <f t="shared" si="16"/>
        <v>3</v>
      </c>
      <c r="C308" s="59">
        <f t="shared" si="17"/>
        <v>5</v>
      </c>
      <c r="D308" s="59">
        <f>IF('Step 1.1 Supply Fan Power Data'!B308&gt;0,1,0)</f>
        <v>1</v>
      </c>
      <c r="F308" s="60">
        <f>IF(ISBLANK('Step 2. Aggregate Data'!E308),"-",'Step 2. Aggregate Data'!E308)</f>
        <v>44644.125</v>
      </c>
      <c r="G308" s="17">
        <f t="shared" si="18"/>
        <v>3</v>
      </c>
      <c r="H308" s="17">
        <f t="shared" si="19"/>
        <v>5</v>
      </c>
      <c r="I308" s="17">
        <f>IF('Step 1.2 Return Fan Power Data'!B308&gt;0,1,0)</f>
        <v>1</v>
      </c>
    </row>
    <row r="309" spans="1:9" x14ac:dyDescent="0.25">
      <c r="A309" s="58">
        <f>IF(ISBLANK('Step 2. Aggregate Data'!A309),"-",'Step 2. Aggregate Data'!A309)</f>
        <v>44644.166666666664</v>
      </c>
      <c r="B309" s="59">
        <f t="shared" si="16"/>
        <v>4</v>
      </c>
      <c r="C309" s="59">
        <f t="shared" si="17"/>
        <v>5</v>
      </c>
      <c r="D309" s="59">
        <f>IF('Step 1.1 Supply Fan Power Data'!B309&gt;0,1,0)</f>
        <v>1</v>
      </c>
      <c r="F309" s="60">
        <f>IF(ISBLANK('Step 2. Aggregate Data'!E309),"-",'Step 2. Aggregate Data'!E309)</f>
        <v>44644.166666666664</v>
      </c>
      <c r="G309" s="17">
        <f t="shared" si="18"/>
        <v>4</v>
      </c>
      <c r="H309" s="17">
        <f t="shared" si="19"/>
        <v>5</v>
      </c>
      <c r="I309" s="17">
        <f>IF('Step 1.2 Return Fan Power Data'!B309&gt;0,1,0)</f>
        <v>1</v>
      </c>
    </row>
    <row r="310" spans="1:9" x14ac:dyDescent="0.25">
      <c r="A310" s="58">
        <f>IF(ISBLANK('Step 2. Aggregate Data'!A310),"-",'Step 2. Aggregate Data'!A310)</f>
        <v>44644.208333333336</v>
      </c>
      <c r="B310" s="59">
        <f t="shared" si="16"/>
        <v>5</v>
      </c>
      <c r="C310" s="59">
        <f t="shared" si="17"/>
        <v>5</v>
      </c>
      <c r="D310" s="59">
        <f>IF('Step 1.1 Supply Fan Power Data'!B310&gt;0,1,0)</f>
        <v>1</v>
      </c>
      <c r="F310" s="60">
        <f>IF(ISBLANK('Step 2. Aggregate Data'!E310),"-",'Step 2. Aggregate Data'!E310)</f>
        <v>44644.208333333336</v>
      </c>
      <c r="G310" s="17">
        <f t="shared" si="18"/>
        <v>5</v>
      </c>
      <c r="H310" s="17">
        <f t="shared" si="19"/>
        <v>5</v>
      </c>
      <c r="I310" s="17">
        <f>IF('Step 1.2 Return Fan Power Data'!B310&gt;0,1,0)</f>
        <v>1</v>
      </c>
    </row>
    <row r="311" spans="1:9" x14ac:dyDescent="0.25">
      <c r="A311" s="58">
        <f>IF(ISBLANK('Step 2. Aggregate Data'!A311),"-",'Step 2. Aggregate Data'!A311)</f>
        <v>44644.25</v>
      </c>
      <c r="B311" s="59">
        <f t="shared" si="16"/>
        <v>6</v>
      </c>
      <c r="C311" s="59">
        <f t="shared" si="17"/>
        <v>5</v>
      </c>
      <c r="D311" s="59">
        <f>IF('Step 1.1 Supply Fan Power Data'!B311&gt;0,1,0)</f>
        <v>1</v>
      </c>
      <c r="F311" s="60">
        <f>IF(ISBLANK('Step 2. Aggregate Data'!E311),"-",'Step 2. Aggregate Data'!E311)</f>
        <v>44644.25</v>
      </c>
      <c r="G311" s="17">
        <f t="shared" si="18"/>
        <v>6</v>
      </c>
      <c r="H311" s="17">
        <f t="shared" si="19"/>
        <v>5</v>
      </c>
      <c r="I311" s="17">
        <f>IF('Step 1.2 Return Fan Power Data'!B311&gt;0,1,0)</f>
        <v>1</v>
      </c>
    </row>
    <row r="312" spans="1:9" x14ac:dyDescent="0.25">
      <c r="A312" s="58">
        <f>IF(ISBLANK('Step 2. Aggregate Data'!A312),"-",'Step 2. Aggregate Data'!A312)</f>
        <v>44644.291666666664</v>
      </c>
      <c r="B312" s="59">
        <f t="shared" si="16"/>
        <v>7</v>
      </c>
      <c r="C312" s="59">
        <f t="shared" si="17"/>
        <v>5</v>
      </c>
      <c r="D312" s="59">
        <f>IF('Step 1.1 Supply Fan Power Data'!B312&gt;0,1,0)</f>
        <v>1</v>
      </c>
      <c r="F312" s="60">
        <f>IF(ISBLANK('Step 2. Aggregate Data'!E312),"-",'Step 2. Aggregate Data'!E312)</f>
        <v>44644.291666666664</v>
      </c>
      <c r="G312" s="17">
        <f t="shared" si="18"/>
        <v>7</v>
      </c>
      <c r="H312" s="17">
        <f t="shared" si="19"/>
        <v>5</v>
      </c>
      <c r="I312" s="17">
        <f>IF('Step 1.2 Return Fan Power Data'!B312&gt;0,1,0)</f>
        <v>1</v>
      </c>
    </row>
    <row r="313" spans="1:9" x14ac:dyDescent="0.25">
      <c r="A313" s="58">
        <f>IF(ISBLANK('Step 2. Aggregate Data'!A313),"-",'Step 2. Aggregate Data'!A313)</f>
        <v>44644.333333333336</v>
      </c>
      <c r="B313" s="59">
        <f t="shared" si="16"/>
        <v>8</v>
      </c>
      <c r="C313" s="59">
        <f t="shared" si="17"/>
        <v>5</v>
      </c>
      <c r="D313" s="59">
        <f>IF('Step 1.1 Supply Fan Power Data'!B313&gt;0,1,0)</f>
        <v>1</v>
      </c>
      <c r="F313" s="60">
        <f>IF(ISBLANK('Step 2. Aggregate Data'!E313),"-",'Step 2. Aggregate Data'!E313)</f>
        <v>44644.333333333336</v>
      </c>
      <c r="G313" s="17">
        <f t="shared" si="18"/>
        <v>8</v>
      </c>
      <c r="H313" s="17">
        <f t="shared" si="19"/>
        <v>5</v>
      </c>
      <c r="I313" s="17">
        <f>IF('Step 1.2 Return Fan Power Data'!B313&gt;0,1,0)</f>
        <v>1</v>
      </c>
    </row>
    <row r="314" spans="1:9" x14ac:dyDescent="0.25">
      <c r="A314" s="58">
        <f>IF(ISBLANK('Step 2. Aggregate Data'!A314),"-",'Step 2. Aggregate Data'!A314)</f>
        <v>44644.375</v>
      </c>
      <c r="B314" s="59">
        <f t="shared" si="16"/>
        <v>9</v>
      </c>
      <c r="C314" s="59">
        <f t="shared" si="17"/>
        <v>5</v>
      </c>
      <c r="D314" s="59">
        <f>IF('Step 1.1 Supply Fan Power Data'!B314&gt;0,1,0)</f>
        <v>1</v>
      </c>
      <c r="F314" s="60">
        <f>IF(ISBLANK('Step 2. Aggregate Data'!E314),"-",'Step 2. Aggregate Data'!E314)</f>
        <v>44644.375</v>
      </c>
      <c r="G314" s="17">
        <f t="shared" si="18"/>
        <v>9</v>
      </c>
      <c r="H314" s="17">
        <f t="shared" si="19"/>
        <v>5</v>
      </c>
      <c r="I314" s="17">
        <f>IF('Step 1.2 Return Fan Power Data'!B314&gt;0,1,0)</f>
        <v>1</v>
      </c>
    </row>
    <row r="315" spans="1:9" x14ac:dyDescent="0.25">
      <c r="A315" s="58">
        <f>IF(ISBLANK('Step 2. Aggregate Data'!A315),"-",'Step 2. Aggregate Data'!A315)</f>
        <v>44644.416666666664</v>
      </c>
      <c r="B315" s="59">
        <f t="shared" si="16"/>
        <v>10</v>
      </c>
      <c r="C315" s="59">
        <f t="shared" si="17"/>
        <v>5</v>
      </c>
      <c r="D315" s="59">
        <f>IF('Step 1.1 Supply Fan Power Data'!B315&gt;0,1,0)</f>
        <v>1</v>
      </c>
      <c r="F315" s="60">
        <f>IF(ISBLANK('Step 2. Aggregate Data'!E315),"-",'Step 2. Aggregate Data'!E315)</f>
        <v>44644.416666666664</v>
      </c>
      <c r="G315" s="17">
        <f t="shared" si="18"/>
        <v>10</v>
      </c>
      <c r="H315" s="17">
        <f t="shared" si="19"/>
        <v>5</v>
      </c>
      <c r="I315" s="17">
        <f>IF('Step 1.2 Return Fan Power Data'!B315&gt;0,1,0)</f>
        <v>1</v>
      </c>
    </row>
    <row r="316" spans="1:9" x14ac:dyDescent="0.25">
      <c r="A316" s="58">
        <f>IF(ISBLANK('Step 2. Aggregate Data'!A316),"-",'Step 2. Aggregate Data'!A316)</f>
        <v>44644.458333333336</v>
      </c>
      <c r="B316" s="59">
        <f t="shared" si="16"/>
        <v>11</v>
      </c>
      <c r="C316" s="59">
        <f t="shared" si="17"/>
        <v>5</v>
      </c>
      <c r="D316" s="59">
        <f>IF('Step 1.1 Supply Fan Power Data'!B316&gt;0,1,0)</f>
        <v>1</v>
      </c>
      <c r="F316" s="60">
        <f>IF(ISBLANK('Step 2. Aggregate Data'!E316),"-",'Step 2. Aggregate Data'!E316)</f>
        <v>44644.458333333336</v>
      </c>
      <c r="G316" s="17">
        <f t="shared" si="18"/>
        <v>11</v>
      </c>
      <c r="H316" s="17">
        <f t="shared" si="19"/>
        <v>5</v>
      </c>
      <c r="I316" s="17">
        <f>IF('Step 1.2 Return Fan Power Data'!B316&gt;0,1,0)</f>
        <v>1</v>
      </c>
    </row>
    <row r="317" spans="1:9" x14ac:dyDescent="0.25">
      <c r="A317" s="58">
        <f>IF(ISBLANK('Step 2. Aggregate Data'!A317),"-",'Step 2. Aggregate Data'!A317)</f>
        <v>44644.5</v>
      </c>
      <c r="B317" s="59">
        <f t="shared" si="16"/>
        <v>12</v>
      </c>
      <c r="C317" s="59">
        <f t="shared" si="17"/>
        <v>5</v>
      </c>
      <c r="D317" s="59">
        <f>IF('Step 1.1 Supply Fan Power Data'!B317&gt;0,1,0)</f>
        <v>1</v>
      </c>
      <c r="F317" s="60">
        <f>IF(ISBLANK('Step 2. Aggregate Data'!E317),"-",'Step 2. Aggregate Data'!E317)</f>
        <v>44644.5</v>
      </c>
      <c r="G317" s="17">
        <f t="shared" si="18"/>
        <v>12</v>
      </c>
      <c r="H317" s="17">
        <f t="shared" si="19"/>
        <v>5</v>
      </c>
      <c r="I317" s="17">
        <f>IF('Step 1.2 Return Fan Power Data'!B317&gt;0,1,0)</f>
        <v>1</v>
      </c>
    </row>
    <row r="318" spans="1:9" x14ac:dyDescent="0.25">
      <c r="A318" s="58">
        <f>IF(ISBLANK('Step 2. Aggregate Data'!A318),"-",'Step 2. Aggregate Data'!A318)</f>
        <v>44644.541666666664</v>
      </c>
      <c r="B318" s="59">
        <f t="shared" si="16"/>
        <v>13</v>
      </c>
      <c r="C318" s="59">
        <f t="shared" si="17"/>
        <v>5</v>
      </c>
      <c r="D318" s="59">
        <f>IF('Step 1.1 Supply Fan Power Data'!B318&gt;0,1,0)</f>
        <v>1</v>
      </c>
      <c r="F318" s="60">
        <f>IF(ISBLANK('Step 2. Aggregate Data'!E318),"-",'Step 2. Aggregate Data'!E318)</f>
        <v>44644.541666666664</v>
      </c>
      <c r="G318" s="17">
        <f t="shared" si="18"/>
        <v>13</v>
      </c>
      <c r="H318" s="17">
        <f t="shared" si="19"/>
        <v>5</v>
      </c>
      <c r="I318" s="17">
        <f>IF('Step 1.2 Return Fan Power Data'!B318&gt;0,1,0)</f>
        <v>1</v>
      </c>
    </row>
    <row r="319" spans="1:9" x14ac:dyDescent="0.25">
      <c r="A319" s="58">
        <f>IF(ISBLANK('Step 2. Aggregate Data'!A319),"-",'Step 2. Aggregate Data'!A319)</f>
        <v>44644.583333333336</v>
      </c>
      <c r="B319" s="59">
        <f t="shared" si="16"/>
        <v>14</v>
      </c>
      <c r="C319" s="59">
        <f t="shared" si="17"/>
        <v>5</v>
      </c>
      <c r="D319" s="59">
        <f>IF('Step 1.1 Supply Fan Power Data'!B319&gt;0,1,0)</f>
        <v>1</v>
      </c>
      <c r="F319" s="60">
        <f>IF(ISBLANK('Step 2. Aggregate Data'!E319),"-",'Step 2. Aggregate Data'!E319)</f>
        <v>44644.583333333336</v>
      </c>
      <c r="G319" s="17">
        <f t="shared" si="18"/>
        <v>14</v>
      </c>
      <c r="H319" s="17">
        <f t="shared" si="19"/>
        <v>5</v>
      </c>
      <c r="I319" s="17">
        <f>IF('Step 1.2 Return Fan Power Data'!B319&gt;0,1,0)</f>
        <v>1</v>
      </c>
    </row>
    <row r="320" spans="1:9" x14ac:dyDescent="0.25">
      <c r="A320" s="58">
        <f>IF(ISBLANK('Step 2. Aggregate Data'!A320),"-",'Step 2. Aggregate Data'!A320)</f>
        <v>44644.625</v>
      </c>
      <c r="B320" s="59">
        <f t="shared" si="16"/>
        <v>15</v>
      </c>
      <c r="C320" s="59">
        <f t="shared" si="17"/>
        <v>5</v>
      </c>
      <c r="D320" s="59">
        <f>IF('Step 1.1 Supply Fan Power Data'!B320&gt;0,1,0)</f>
        <v>1</v>
      </c>
      <c r="F320" s="60">
        <f>IF(ISBLANK('Step 2. Aggregate Data'!E320),"-",'Step 2. Aggregate Data'!E320)</f>
        <v>44644.625</v>
      </c>
      <c r="G320" s="17">
        <f t="shared" si="18"/>
        <v>15</v>
      </c>
      <c r="H320" s="17">
        <f t="shared" si="19"/>
        <v>5</v>
      </c>
      <c r="I320" s="17">
        <f>IF('Step 1.2 Return Fan Power Data'!B320&gt;0,1,0)</f>
        <v>1</v>
      </c>
    </row>
    <row r="321" spans="1:9" x14ac:dyDescent="0.25">
      <c r="A321" s="58">
        <f>IF(ISBLANK('Step 2. Aggregate Data'!A321),"-",'Step 2. Aggregate Data'!A321)</f>
        <v>44644.666666666664</v>
      </c>
      <c r="B321" s="59">
        <f t="shared" si="16"/>
        <v>16</v>
      </c>
      <c r="C321" s="59">
        <f t="shared" si="17"/>
        <v>5</v>
      </c>
      <c r="D321" s="59">
        <f>IF('Step 1.1 Supply Fan Power Data'!B321&gt;0,1,0)</f>
        <v>1</v>
      </c>
      <c r="F321" s="60">
        <f>IF(ISBLANK('Step 2. Aggregate Data'!E321),"-",'Step 2. Aggregate Data'!E321)</f>
        <v>44644.666666666664</v>
      </c>
      <c r="G321" s="17">
        <f t="shared" si="18"/>
        <v>16</v>
      </c>
      <c r="H321" s="17">
        <f t="shared" si="19"/>
        <v>5</v>
      </c>
      <c r="I321" s="17">
        <f>IF('Step 1.2 Return Fan Power Data'!B321&gt;0,1,0)</f>
        <v>1</v>
      </c>
    </row>
    <row r="322" spans="1:9" x14ac:dyDescent="0.25">
      <c r="A322" s="58">
        <f>IF(ISBLANK('Step 2. Aggregate Data'!A322),"-",'Step 2. Aggregate Data'!A322)</f>
        <v>44644.708333333336</v>
      </c>
      <c r="B322" s="59">
        <f t="shared" ref="B322:B385" si="20">HOUR(A322)</f>
        <v>17</v>
      </c>
      <c r="C322" s="59">
        <f t="shared" ref="C322:C385" si="21">WEEKDAY(A322)</f>
        <v>5</v>
      </c>
      <c r="D322" s="59">
        <f>IF('Step 1.1 Supply Fan Power Data'!B322&gt;0,1,0)</f>
        <v>1</v>
      </c>
      <c r="F322" s="60">
        <f>IF(ISBLANK('Step 2. Aggregate Data'!E322),"-",'Step 2. Aggregate Data'!E322)</f>
        <v>44644.708333333336</v>
      </c>
      <c r="G322" s="17">
        <f t="shared" si="18"/>
        <v>17</v>
      </c>
      <c r="H322" s="17">
        <f t="shared" si="19"/>
        <v>5</v>
      </c>
      <c r="I322" s="17">
        <f>IF('Step 1.2 Return Fan Power Data'!B322&gt;0,1,0)</f>
        <v>1</v>
      </c>
    </row>
    <row r="323" spans="1:9" x14ac:dyDescent="0.25">
      <c r="A323" s="58">
        <f>IF(ISBLANK('Step 2. Aggregate Data'!A323),"-",'Step 2. Aggregate Data'!A323)</f>
        <v>44644.75</v>
      </c>
      <c r="B323" s="59">
        <f t="shared" si="20"/>
        <v>18</v>
      </c>
      <c r="C323" s="59">
        <f t="shared" si="21"/>
        <v>5</v>
      </c>
      <c r="D323" s="59">
        <f>IF('Step 1.1 Supply Fan Power Data'!B323&gt;0,1,0)</f>
        <v>1</v>
      </c>
      <c r="F323" s="60">
        <f>IF(ISBLANK('Step 2. Aggregate Data'!E323),"-",'Step 2. Aggregate Data'!E323)</f>
        <v>44644.75</v>
      </c>
      <c r="G323" s="17">
        <f t="shared" ref="G323:G386" si="22">HOUR(F323)</f>
        <v>18</v>
      </c>
      <c r="H323" s="17">
        <f t="shared" ref="H323:H386" si="23">WEEKDAY(F323)</f>
        <v>5</v>
      </c>
      <c r="I323" s="17">
        <f>IF('Step 1.2 Return Fan Power Data'!B323&gt;0,1,0)</f>
        <v>1</v>
      </c>
    </row>
    <row r="324" spans="1:9" x14ac:dyDescent="0.25">
      <c r="A324" s="58">
        <f>IF(ISBLANK('Step 2. Aggregate Data'!A324),"-",'Step 2. Aggregate Data'!A324)</f>
        <v>44644.791666666664</v>
      </c>
      <c r="B324" s="59">
        <f t="shared" si="20"/>
        <v>19</v>
      </c>
      <c r="C324" s="59">
        <f t="shared" si="21"/>
        <v>5</v>
      </c>
      <c r="D324" s="59">
        <f>IF('Step 1.1 Supply Fan Power Data'!B324&gt;0,1,0)</f>
        <v>1</v>
      </c>
      <c r="F324" s="60">
        <f>IF(ISBLANK('Step 2. Aggregate Data'!E324),"-",'Step 2. Aggregate Data'!E324)</f>
        <v>44644.791666666664</v>
      </c>
      <c r="G324" s="17">
        <f t="shared" si="22"/>
        <v>19</v>
      </c>
      <c r="H324" s="17">
        <f t="shared" si="23"/>
        <v>5</v>
      </c>
      <c r="I324" s="17">
        <f>IF('Step 1.2 Return Fan Power Data'!B324&gt;0,1,0)</f>
        <v>1</v>
      </c>
    </row>
    <row r="325" spans="1:9" x14ac:dyDescent="0.25">
      <c r="A325" s="58">
        <f>IF(ISBLANK('Step 2. Aggregate Data'!A325),"-",'Step 2. Aggregate Data'!A325)</f>
        <v>44644.833333333336</v>
      </c>
      <c r="B325" s="59">
        <f t="shared" si="20"/>
        <v>20</v>
      </c>
      <c r="C325" s="59">
        <f t="shared" si="21"/>
        <v>5</v>
      </c>
      <c r="D325" s="59">
        <f>IF('Step 1.1 Supply Fan Power Data'!B325&gt;0,1,0)</f>
        <v>1</v>
      </c>
      <c r="F325" s="60">
        <f>IF(ISBLANK('Step 2. Aggregate Data'!E325),"-",'Step 2. Aggregate Data'!E325)</f>
        <v>44644.833333333336</v>
      </c>
      <c r="G325" s="17">
        <f t="shared" si="22"/>
        <v>20</v>
      </c>
      <c r="H325" s="17">
        <f t="shared" si="23"/>
        <v>5</v>
      </c>
      <c r="I325" s="17">
        <f>IF('Step 1.2 Return Fan Power Data'!B325&gt;0,1,0)</f>
        <v>1</v>
      </c>
    </row>
    <row r="326" spans="1:9" x14ac:dyDescent="0.25">
      <c r="A326" s="58">
        <f>IF(ISBLANK('Step 2. Aggregate Data'!A326),"-",'Step 2. Aggregate Data'!A326)</f>
        <v>44644.875</v>
      </c>
      <c r="B326" s="59">
        <f t="shared" si="20"/>
        <v>21</v>
      </c>
      <c r="C326" s="59">
        <f t="shared" si="21"/>
        <v>5</v>
      </c>
      <c r="D326" s="59">
        <f>IF('Step 1.1 Supply Fan Power Data'!B326&gt;0,1,0)</f>
        <v>1</v>
      </c>
      <c r="F326" s="60">
        <f>IF(ISBLANK('Step 2. Aggregate Data'!E326),"-",'Step 2. Aggregate Data'!E326)</f>
        <v>44644.875</v>
      </c>
      <c r="G326" s="17">
        <f t="shared" si="22"/>
        <v>21</v>
      </c>
      <c r="H326" s="17">
        <f t="shared" si="23"/>
        <v>5</v>
      </c>
      <c r="I326" s="17">
        <f>IF('Step 1.2 Return Fan Power Data'!B326&gt;0,1,0)</f>
        <v>1</v>
      </c>
    </row>
    <row r="327" spans="1:9" x14ac:dyDescent="0.25">
      <c r="A327" s="58">
        <f>IF(ISBLANK('Step 2. Aggregate Data'!A327),"-",'Step 2. Aggregate Data'!A327)</f>
        <v>44644.916666666664</v>
      </c>
      <c r="B327" s="59">
        <f t="shared" si="20"/>
        <v>22</v>
      </c>
      <c r="C327" s="59">
        <f t="shared" si="21"/>
        <v>5</v>
      </c>
      <c r="D327" s="59">
        <f>IF('Step 1.1 Supply Fan Power Data'!B327&gt;0,1,0)</f>
        <v>1</v>
      </c>
      <c r="F327" s="60">
        <f>IF(ISBLANK('Step 2. Aggregate Data'!E327),"-",'Step 2. Aggregate Data'!E327)</f>
        <v>44644.916666666664</v>
      </c>
      <c r="G327" s="17">
        <f t="shared" si="22"/>
        <v>22</v>
      </c>
      <c r="H327" s="17">
        <f t="shared" si="23"/>
        <v>5</v>
      </c>
      <c r="I327" s="17">
        <f>IF('Step 1.2 Return Fan Power Data'!B327&gt;0,1,0)</f>
        <v>1</v>
      </c>
    </row>
    <row r="328" spans="1:9" x14ac:dyDescent="0.25">
      <c r="A328" s="58">
        <f>IF(ISBLANK('Step 2. Aggregate Data'!A328),"-",'Step 2. Aggregate Data'!A328)</f>
        <v>44644.958333333336</v>
      </c>
      <c r="B328" s="59">
        <f t="shared" si="20"/>
        <v>23</v>
      </c>
      <c r="C328" s="59">
        <f t="shared" si="21"/>
        <v>5</v>
      </c>
      <c r="D328" s="59">
        <f>IF('Step 1.1 Supply Fan Power Data'!B328&gt;0,1,0)</f>
        <v>1</v>
      </c>
      <c r="F328" s="60">
        <f>IF(ISBLANK('Step 2. Aggregate Data'!E328),"-",'Step 2. Aggregate Data'!E328)</f>
        <v>44644.958333333336</v>
      </c>
      <c r="G328" s="17">
        <f t="shared" si="22"/>
        <v>23</v>
      </c>
      <c r="H328" s="17">
        <f t="shared" si="23"/>
        <v>5</v>
      </c>
      <c r="I328" s="17">
        <f>IF('Step 1.2 Return Fan Power Data'!B328&gt;0,1,0)</f>
        <v>1</v>
      </c>
    </row>
    <row r="329" spans="1:9" x14ac:dyDescent="0.25">
      <c r="A329" s="58">
        <f>IF(ISBLANK('Step 2. Aggregate Data'!A329),"-",'Step 2. Aggregate Data'!A329)</f>
        <v>44645</v>
      </c>
      <c r="B329" s="59">
        <f t="shared" si="20"/>
        <v>0</v>
      </c>
      <c r="C329" s="59">
        <f t="shared" si="21"/>
        <v>6</v>
      </c>
      <c r="D329" s="59">
        <f>IF('Step 1.1 Supply Fan Power Data'!B329&gt;0,1,0)</f>
        <v>1</v>
      </c>
      <c r="F329" s="60">
        <f>IF(ISBLANK('Step 2. Aggregate Data'!E329),"-",'Step 2. Aggregate Data'!E329)</f>
        <v>44645</v>
      </c>
      <c r="G329" s="17">
        <f t="shared" si="22"/>
        <v>0</v>
      </c>
      <c r="H329" s="17">
        <f t="shared" si="23"/>
        <v>6</v>
      </c>
      <c r="I329" s="17">
        <f>IF('Step 1.2 Return Fan Power Data'!B329&gt;0,1,0)</f>
        <v>1</v>
      </c>
    </row>
    <row r="330" spans="1:9" x14ac:dyDescent="0.25">
      <c r="A330" s="58">
        <f>IF(ISBLANK('Step 2. Aggregate Data'!A330),"-",'Step 2. Aggregate Data'!A330)</f>
        <v>44645.041666666664</v>
      </c>
      <c r="B330" s="59">
        <f t="shared" si="20"/>
        <v>1</v>
      </c>
      <c r="C330" s="59">
        <f t="shared" si="21"/>
        <v>6</v>
      </c>
      <c r="D330" s="59">
        <f>IF('Step 1.1 Supply Fan Power Data'!B330&gt;0,1,0)</f>
        <v>1</v>
      </c>
      <c r="F330" s="60">
        <f>IF(ISBLANK('Step 2. Aggregate Data'!E330),"-",'Step 2. Aggregate Data'!E330)</f>
        <v>44645.041666666664</v>
      </c>
      <c r="G330" s="17">
        <f t="shared" si="22"/>
        <v>1</v>
      </c>
      <c r="H330" s="17">
        <f t="shared" si="23"/>
        <v>6</v>
      </c>
      <c r="I330" s="17">
        <f>IF('Step 1.2 Return Fan Power Data'!B330&gt;0,1,0)</f>
        <v>1</v>
      </c>
    </row>
    <row r="331" spans="1:9" x14ac:dyDescent="0.25">
      <c r="A331" s="58">
        <f>IF(ISBLANK('Step 2. Aggregate Data'!A331),"-",'Step 2. Aggregate Data'!A331)</f>
        <v>44645.083333333336</v>
      </c>
      <c r="B331" s="59">
        <f t="shared" si="20"/>
        <v>2</v>
      </c>
      <c r="C331" s="59">
        <f t="shared" si="21"/>
        <v>6</v>
      </c>
      <c r="D331" s="59">
        <f>IF('Step 1.1 Supply Fan Power Data'!B331&gt;0,1,0)</f>
        <v>1</v>
      </c>
      <c r="F331" s="60">
        <f>IF(ISBLANK('Step 2. Aggregate Data'!E331),"-",'Step 2. Aggregate Data'!E331)</f>
        <v>44645.083333333336</v>
      </c>
      <c r="G331" s="17">
        <f t="shared" si="22"/>
        <v>2</v>
      </c>
      <c r="H331" s="17">
        <f t="shared" si="23"/>
        <v>6</v>
      </c>
      <c r="I331" s="17">
        <f>IF('Step 1.2 Return Fan Power Data'!B331&gt;0,1,0)</f>
        <v>1</v>
      </c>
    </row>
    <row r="332" spans="1:9" x14ac:dyDescent="0.25">
      <c r="A332" s="58">
        <f>IF(ISBLANK('Step 2. Aggregate Data'!A332),"-",'Step 2. Aggregate Data'!A332)</f>
        <v>44645.125</v>
      </c>
      <c r="B332" s="59">
        <f t="shared" si="20"/>
        <v>3</v>
      </c>
      <c r="C332" s="59">
        <f t="shared" si="21"/>
        <v>6</v>
      </c>
      <c r="D332" s="59">
        <f>IF('Step 1.1 Supply Fan Power Data'!B332&gt;0,1,0)</f>
        <v>1</v>
      </c>
      <c r="F332" s="60">
        <f>IF(ISBLANK('Step 2. Aggregate Data'!E332),"-",'Step 2. Aggregate Data'!E332)</f>
        <v>44645.125</v>
      </c>
      <c r="G332" s="17">
        <f t="shared" si="22"/>
        <v>3</v>
      </c>
      <c r="H332" s="17">
        <f t="shared" si="23"/>
        <v>6</v>
      </c>
      <c r="I332" s="17">
        <f>IF('Step 1.2 Return Fan Power Data'!B332&gt;0,1,0)</f>
        <v>1</v>
      </c>
    </row>
    <row r="333" spans="1:9" x14ac:dyDescent="0.25">
      <c r="A333" s="58">
        <f>IF(ISBLANK('Step 2. Aggregate Data'!A333),"-",'Step 2. Aggregate Data'!A333)</f>
        <v>44645.166666666664</v>
      </c>
      <c r="B333" s="59">
        <f t="shared" si="20"/>
        <v>4</v>
      </c>
      <c r="C333" s="59">
        <f t="shared" si="21"/>
        <v>6</v>
      </c>
      <c r="D333" s="59">
        <f>IF('Step 1.1 Supply Fan Power Data'!B333&gt;0,1,0)</f>
        <v>1</v>
      </c>
      <c r="F333" s="60">
        <f>IF(ISBLANK('Step 2. Aggregate Data'!E333),"-",'Step 2. Aggregate Data'!E333)</f>
        <v>44645.166666666664</v>
      </c>
      <c r="G333" s="17">
        <f t="shared" si="22"/>
        <v>4</v>
      </c>
      <c r="H333" s="17">
        <f t="shared" si="23"/>
        <v>6</v>
      </c>
      <c r="I333" s="17">
        <f>IF('Step 1.2 Return Fan Power Data'!B333&gt;0,1,0)</f>
        <v>1</v>
      </c>
    </row>
    <row r="334" spans="1:9" x14ac:dyDescent="0.25">
      <c r="A334" s="58">
        <f>IF(ISBLANK('Step 2. Aggregate Data'!A334),"-",'Step 2. Aggregate Data'!A334)</f>
        <v>44645.208333333336</v>
      </c>
      <c r="B334" s="59">
        <f t="shared" si="20"/>
        <v>5</v>
      </c>
      <c r="C334" s="59">
        <f t="shared" si="21"/>
        <v>6</v>
      </c>
      <c r="D334" s="59">
        <f>IF('Step 1.1 Supply Fan Power Data'!B334&gt;0,1,0)</f>
        <v>1</v>
      </c>
      <c r="F334" s="60">
        <f>IF(ISBLANK('Step 2. Aggregate Data'!E334),"-",'Step 2. Aggregate Data'!E334)</f>
        <v>44645.208333333336</v>
      </c>
      <c r="G334" s="17">
        <f t="shared" si="22"/>
        <v>5</v>
      </c>
      <c r="H334" s="17">
        <f t="shared" si="23"/>
        <v>6</v>
      </c>
      <c r="I334" s="17">
        <f>IF('Step 1.2 Return Fan Power Data'!B334&gt;0,1,0)</f>
        <v>1</v>
      </c>
    </row>
    <row r="335" spans="1:9" x14ac:dyDescent="0.25">
      <c r="A335" s="58">
        <f>IF(ISBLANK('Step 2. Aggregate Data'!A335),"-",'Step 2. Aggregate Data'!A335)</f>
        <v>44645.25</v>
      </c>
      <c r="B335" s="59">
        <f t="shared" si="20"/>
        <v>6</v>
      </c>
      <c r="C335" s="59">
        <f t="shared" si="21"/>
        <v>6</v>
      </c>
      <c r="D335" s="59">
        <f>IF('Step 1.1 Supply Fan Power Data'!B335&gt;0,1,0)</f>
        <v>1</v>
      </c>
      <c r="F335" s="60">
        <f>IF(ISBLANK('Step 2. Aggregate Data'!E335),"-",'Step 2. Aggregate Data'!E335)</f>
        <v>44645.25</v>
      </c>
      <c r="G335" s="17">
        <f t="shared" si="22"/>
        <v>6</v>
      </c>
      <c r="H335" s="17">
        <f t="shared" si="23"/>
        <v>6</v>
      </c>
      <c r="I335" s="17">
        <f>IF('Step 1.2 Return Fan Power Data'!B335&gt;0,1,0)</f>
        <v>1</v>
      </c>
    </row>
    <row r="336" spans="1:9" x14ac:dyDescent="0.25">
      <c r="A336" s="58">
        <f>IF(ISBLANK('Step 2. Aggregate Data'!A336),"-",'Step 2. Aggregate Data'!A336)</f>
        <v>44645.291666666664</v>
      </c>
      <c r="B336" s="59">
        <f t="shared" si="20"/>
        <v>7</v>
      </c>
      <c r="C336" s="59">
        <f t="shared" si="21"/>
        <v>6</v>
      </c>
      <c r="D336" s="59">
        <f>IF('Step 1.1 Supply Fan Power Data'!B336&gt;0,1,0)</f>
        <v>1</v>
      </c>
      <c r="F336" s="60">
        <f>IF(ISBLANK('Step 2. Aggregate Data'!E336),"-",'Step 2. Aggregate Data'!E336)</f>
        <v>44645.291666666664</v>
      </c>
      <c r="G336" s="17">
        <f t="shared" si="22"/>
        <v>7</v>
      </c>
      <c r="H336" s="17">
        <f t="shared" si="23"/>
        <v>6</v>
      </c>
      <c r="I336" s="17">
        <f>IF('Step 1.2 Return Fan Power Data'!B336&gt;0,1,0)</f>
        <v>1</v>
      </c>
    </row>
    <row r="337" spans="1:9" x14ac:dyDescent="0.25">
      <c r="A337" s="58">
        <f>IF(ISBLANK('Step 2. Aggregate Data'!A337),"-",'Step 2. Aggregate Data'!A337)</f>
        <v>44645.333333333336</v>
      </c>
      <c r="B337" s="59">
        <f t="shared" si="20"/>
        <v>8</v>
      </c>
      <c r="C337" s="59">
        <f t="shared" si="21"/>
        <v>6</v>
      </c>
      <c r="D337" s="59">
        <f>IF('Step 1.1 Supply Fan Power Data'!B337&gt;0,1,0)</f>
        <v>1</v>
      </c>
      <c r="F337" s="60">
        <f>IF(ISBLANK('Step 2. Aggregate Data'!E337),"-",'Step 2. Aggregate Data'!E337)</f>
        <v>44645.333333333336</v>
      </c>
      <c r="G337" s="17">
        <f t="shared" si="22"/>
        <v>8</v>
      </c>
      <c r="H337" s="17">
        <f t="shared" si="23"/>
        <v>6</v>
      </c>
      <c r="I337" s="17">
        <f>IF('Step 1.2 Return Fan Power Data'!B337&gt;0,1,0)</f>
        <v>1</v>
      </c>
    </row>
    <row r="338" spans="1:9" x14ac:dyDescent="0.25">
      <c r="A338" s="58">
        <f>IF(ISBLANK('Step 2. Aggregate Data'!A338),"-",'Step 2. Aggregate Data'!A338)</f>
        <v>44645.375</v>
      </c>
      <c r="B338" s="59">
        <f t="shared" si="20"/>
        <v>9</v>
      </c>
      <c r="C338" s="59">
        <f t="shared" si="21"/>
        <v>6</v>
      </c>
      <c r="D338" s="59">
        <f>IF('Step 1.1 Supply Fan Power Data'!B338&gt;0,1,0)</f>
        <v>1</v>
      </c>
      <c r="F338" s="60">
        <f>IF(ISBLANK('Step 2. Aggregate Data'!E338),"-",'Step 2. Aggregate Data'!E338)</f>
        <v>44645.375</v>
      </c>
      <c r="G338" s="17">
        <f t="shared" si="22"/>
        <v>9</v>
      </c>
      <c r="H338" s="17">
        <f t="shared" si="23"/>
        <v>6</v>
      </c>
      <c r="I338" s="17">
        <f>IF('Step 1.2 Return Fan Power Data'!B338&gt;0,1,0)</f>
        <v>1</v>
      </c>
    </row>
    <row r="339" spans="1:9" x14ac:dyDescent="0.25">
      <c r="A339" s="58">
        <f>IF(ISBLANK('Step 2. Aggregate Data'!A339),"-",'Step 2. Aggregate Data'!A339)</f>
        <v>44645.416666666664</v>
      </c>
      <c r="B339" s="59">
        <f t="shared" si="20"/>
        <v>10</v>
      </c>
      <c r="C339" s="59">
        <f t="shared" si="21"/>
        <v>6</v>
      </c>
      <c r="D339" s="59">
        <f>IF('Step 1.1 Supply Fan Power Data'!B339&gt;0,1,0)</f>
        <v>1</v>
      </c>
      <c r="F339" s="60">
        <f>IF(ISBLANK('Step 2. Aggregate Data'!E339),"-",'Step 2. Aggregate Data'!E339)</f>
        <v>44645.416666666664</v>
      </c>
      <c r="G339" s="17">
        <f t="shared" si="22"/>
        <v>10</v>
      </c>
      <c r="H339" s="17">
        <f t="shared" si="23"/>
        <v>6</v>
      </c>
      <c r="I339" s="17">
        <f>IF('Step 1.2 Return Fan Power Data'!B339&gt;0,1,0)</f>
        <v>1</v>
      </c>
    </row>
    <row r="340" spans="1:9" x14ac:dyDescent="0.25">
      <c r="A340" s="58">
        <f>IF(ISBLANK('Step 2. Aggregate Data'!A340),"-",'Step 2. Aggregate Data'!A340)</f>
        <v>44645.458333333336</v>
      </c>
      <c r="B340" s="59">
        <f t="shared" si="20"/>
        <v>11</v>
      </c>
      <c r="C340" s="59">
        <f t="shared" si="21"/>
        <v>6</v>
      </c>
      <c r="D340" s="59">
        <f>IF('Step 1.1 Supply Fan Power Data'!B340&gt;0,1,0)</f>
        <v>1</v>
      </c>
      <c r="F340" s="60">
        <f>IF(ISBLANK('Step 2. Aggregate Data'!E340),"-",'Step 2. Aggregate Data'!E340)</f>
        <v>44645.458333333336</v>
      </c>
      <c r="G340" s="17">
        <f t="shared" si="22"/>
        <v>11</v>
      </c>
      <c r="H340" s="17">
        <f t="shared" si="23"/>
        <v>6</v>
      </c>
      <c r="I340" s="17">
        <f>IF('Step 1.2 Return Fan Power Data'!B340&gt;0,1,0)</f>
        <v>1</v>
      </c>
    </row>
    <row r="341" spans="1:9" x14ac:dyDescent="0.25">
      <c r="A341" s="58">
        <f>IF(ISBLANK('Step 2. Aggregate Data'!A341),"-",'Step 2. Aggregate Data'!A341)</f>
        <v>44645.5</v>
      </c>
      <c r="B341" s="59">
        <f t="shared" si="20"/>
        <v>12</v>
      </c>
      <c r="C341" s="59">
        <f t="shared" si="21"/>
        <v>6</v>
      </c>
      <c r="D341" s="59">
        <f>IF('Step 1.1 Supply Fan Power Data'!B341&gt;0,1,0)</f>
        <v>1</v>
      </c>
      <c r="F341" s="60">
        <f>IF(ISBLANK('Step 2. Aggregate Data'!E341),"-",'Step 2. Aggregate Data'!E341)</f>
        <v>44645.5</v>
      </c>
      <c r="G341" s="17">
        <f t="shared" si="22"/>
        <v>12</v>
      </c>
      <c r="H341" s="17">
        <f t="shared" si="23"/>
        <v>6</v>
      </c>
      <c r="I341" s="17">
        <f>IF('Step 1.2 Return Fan Power Data'!B341&gt;0,1,0)</f>
        <v>1</v>
      </c>
    </row>
    <row r="342" spans="1:9" x14ac:dyDescent="0.25">
      <c r="A342" s="58">
        <f>IF(ISBLANK('Step 2. Aggregate Data'!A342),"-",'Step 2. Aggregate Data'!A342)</f>
        <v>44645.541666666664</v>
      </c>
      <c r="B342" s="59">
        <f t="shared" si="20"/>
        <v>13</v>
      </c>
      <c r="C342" s="59">
        <f t="shared" si="21"/>
        <v>6</v>
      </c>
      <c r="D342" s="59">
        <f>IF('Step 1.1 Supply Fan Power Data'!B342&gt;0,1,0)</f>
        <v>1</v>
      </c>
      <c r="F342" s="60">
        <f>IF(ISBLANK('Step 2. Aggregate Data'!E342),"-",'Step 2. Aggregate Data'!E342)</f>
        <v>44645.541666666664</v>
      </c>
      <c r="G342" s="17">
        <f t="shared" si="22"/>
        <v>13</v>
      </c>
      <c r="H342" s="17">
        <f t="shared" si="23"/>
        <v>6</v>
      </c>
      <c r="I342" s="17">
        <f>IF('Step 1.2 Return Fan Power Data'!B342&gt;0,1,0)</f>
        <v>1</v>
      </c>
    </row>
    <row r="343" spans="1:9" x14ac:dyDescent="0.25">
      <c r="A343" s="58">
        <f>IF(ISBLANK('Step 2. Aggregate Data'!A343),"-",'Step 2. Aggregate Data'!A343)</f>
        <v>44645.583333333336</v>
      </c>
      <c r="B343" s="59">
        <f t="shared" si="20"/>
        <v>14</v>
      </c>
      <c r="C343" s="59">
        <f t="shared" si="21"/>
        <v>6</v>
      </c>
      <c r="D343" s="59">
        <f>IF('Step 1.1 Supply Fan Power Data'!B343&gt;0,1,0)</f>
        <v>1</v>
      </c>
      <c r="F343" s="60">
        <f>IF(ISBLANK('Step 2. Aggregate Data'!E343),"-",'Step 2. Aggregate Data'!E343)</f>
        <v>44645.583333333336</v>
      </c>
      <c r="G343" s="17">
        <f t="shared" si="22"/>
        <v>14</v>
      </c>
      <c r="H343" s="17">
        <f t="shared" si="23"/>
        <v>6</v>
      </c>
      <c r="I343" s="17">
        <f>IF('Step 1.2 Return Fan Power Data'!B343&gt;0,1,0)</f>
        <v>1</v>
      </c>
    </row>
    <row r="344" spans="1:9" x14ac:dyDescent="0.25">
      <c r="A344" s="58">
        <f>IF(ISBLANK('Step 2. Aggregate Data'!A344),"-",'Step 2. Aggregate Data'!A344)</f>
        <v>44645.625</v>
      </c>
      <c r="B344" s="59">
        <f t="shared" si="20"/>
        <v>15</v>
      </c>
      <c r="C344" s="59">
        <f t="shared" si="21"/>
        <v>6</v>
      </c>
      <c r="D344" s="59">
        <f>IF('Step 1.1 Supply Fan Power Data'!B344&gt;0,1,0)</f>
        <v>1</v>
      </c>
      <c r="F344" s="60">
        <f>IF(ISBLANK('Step 2. Aggregate Data'!E344),"-",'Step 2. Aggregate Data'!E344)</f>
        <v>44645.625</v>
      </c>
      <c r="G344" s="17">
        <f t="shared" si="22"/>
        <v>15</v>
      </c>
      <c r="H344" s="17">
        <f t="shared" si="23"/>
        <v>6</v>
      </c>
      <c r="I344" s="17">
        <f>IF('Step 1.2 Return Fan Power Data'!B344&gt;0,1,0)</f>
        <v>1</v>
      </c>
    </row>
    <row r="345" spans="1:9" x14ac:dyDescent="0.25">
      <c r="A345" s="58">
        <f>IF(ISBLANK('Step 2. Aggregate Data'!A345),"-",'Step 2. Aggregate Data'!A345)</f>
        <v>44645.666666666664</v>
      </c>
      <c r="B345" s="59">
        <f t="shared" si="20"/>
        <v>16</v>
      </c>
      <c r="C345" s="59">
        <f t="shared" si="21"/>
        <v>6</v>
      </c>
      <c r="D345" s="59">
        <f>IF('Step 1.1 Supply Fan Power Data'!B345&gt;0,1,0)</f>
        <v>1</v>
      </c>
      <c r="F345" s="60">
        <f>IF(ISBLANK('Step 2. Aggregate Data'!E345),"-",'Step 2. Aggregate Data'!E345)</f>
        <v>44645.666666666664</v>
      </c>
      <c r="G345" s="17">
        <f t="shared" si="22"/>
        <v>16</v>
      </c>
      <c r="H345" s="17">
        <f t="shared" si="23"/>
        <v>6</v>
      </c>
      <c r="I345" s="17">
        <f>IF('Step 1.2 Return Fan Power Data'!B345&gt;0,1,0)</f>
        <v>1</v>
      </c>
    </row>
    <row r="346" spans="1:9" x14ac:dyDescent="0.25">
      <c r="A346" s="58">
        <f>IF(ISBLANK('Step 2. Aggregate Data'!A346),"-",'Step 2. Aggregate Data'!A346)</f>
        <v>44645.708333333336</v>
      </c>
      <c r="B346" s="59">
        <f t="shared" si="20"/>
        <v>17</v>
      </c>
      <c r="C346" s="59">
        <f t="shared" si="21"/>
        <v>6</v>
      </c>
      <c r="D346" s="59">
        <f>IF('Step 1.1 Supply Fan Power Data'!B346&gt;0,1,0)</f>
        <v>1</v>
      </c>
      <c r="F346" s="60">
        <f>IF(ISBLANK('Step 2. Aggregate Data'!E346),"-",'Step 2. Aggregate Data'!E346)</f>
        <v>44645.708333333336</v>
      </c>
      <c r="G346" s="17">
        <f t="shared" si="22"/>
        <v>17</v>
      </c>
      <c r="H346" s="17">
        <f t="shared" si="23"/>
        <v>6</v>
      </c>
      <c r="I346" s="17">
        <f>IF('Step 1.2 Return Fan Power Data'!B346&gt;0,1,0)</f>
        <v>1</v>
      </c>
    </row>
    <row r="347" spans="1:9" x14ac:dyDescent="0.25">
      <c r="A347" s="58">
        <f>IF(ISBLANK('Step 2. Aggregate Data'!A347),"-",'Step 2. Aggregate Data'!A347)</f>
        <v>44645.75</v>
      </c>
      <c r="B347" s="59">
        <f t="shared" si="20"/>
        <v>18</v>
      </c>
      <c r="C347" s="59">
        <f t="shared" si="21"/>
        <v>6</v>
      </c>
      <c r="D347" s="59">
        <f>IF('Step 1.1 Supply Fan Power Data'!B347&gt;0,1,0)</f>
        <v>1</v>
      </c>
      <c r="F347" s="60">
        <f>IF(ISBLANK('Step 2. Aggregate Data'!E347),"-",'Step 2. Aggregate Data'!E347)</f>
        <v>44645.75</v>
      </c>
      <c r="G347" s="17">
        <f t="shared" si="22"/>
        <v>18</v>
      </c>
      <c r="H347" s="17">
        <f t="shared" si="23"/>
        <v>6</v>
      </c>
      <c r="I347" s="17">
        <f>IF('Step 1.2 Return Fan Power Data'!B347&gt;0,1,0)</f>
        <v>1</v>
      </c>
    </row>
    <row r="348" spans="1:9" x14ac:dyDescent="0.25">
      <c r="A348" s="58">
        <f>IF(ISBLANK('Step 2. Aggregate Data'!A348),"-",'Step 2. Aggregate Data'!A348)</f>
        <v>44645.791666666664</v>
      </c>
      <c r="B348" s="59">
        <f t="shared" si="20"/>
        <v>19</v>
      </c>
      <c r="C348" s="59">
        <f t="shared" si="21"/>
        <v>6</v>
      </c>
      <c r="D348" s="59">
        <f>IF('Step 1.1 Supply Fan Power Data'!B348&gt;0,1,0)</f>
        <v>1</v>
      </c>
      <c r="F348" s="60">
        <f>IF(ISBLANK('Step 2. Aggregate Data'!E348),"-",'Step 2. Aggregate Data'!E348)</f>
        <v>44645.791666666664</v>
      </c>
      <c r="G348" s="17">
        <f t="shared" si="22"/>
        <v>19</v>
      </c>
      <c r="H348" s="17">
        <f t="shared" si="23"/>
        <v>6</v>
      </c>
      <c r="I348" s="17">
        <f>IF('Step 1.2 Return Fan Power Data'!B348&gt;0,1,0)</f>
        <v>1</v>
      </c>
    </row>
    <row r="349" spans="1:9" x14ac:dyDescent="0.25">
      <c r="A349" s="58">
        <f>IF(ISBLANK('Step 2. Aggregate Data'!A349),"-",'Step 2. Aggregate Data'!A349)</f>
        <v>44645.833333333336</v>
      </c>
      <c r="B349" s="59">
        <f t="shared" si="20"/>
        <v>20</v>
      </c>
      <c r="C349" s="59">
        <f t="shared" si="21"/>
        <v>6</v>
      </c>
      <c r="D349" s="59">
        <f>IF('Step 1.1 Supply Fan Power Data'!B349&gt;0,1,0)</f>
        <v>1</v>
      </c>
      <c r="F349" s="60">
        <f>IF(ISBLANK('Step 2. Aggregate Data'!E349),"-",'Step 2. Aggregate Data'!E349)</f>
        <v>44645.833333333336</v>
      </c>
      <c r="G349" s="17">
        <f t="shared" si="22"/>
        <v>20</v>
      </c>
      <c r="H349" s="17">
        <f t="shared" si="23"/>
        <v>6</v>
      </c>
      <c r="I349" s="17">
        <f>IF('Step 1.2 Return Fan Power Data'!B349&gt;0,1,0)</f>
        <v>1</v>
      </c>
    </row>
    <row r="350" spans="1:9" x14ac:dyDescent="0.25">
      <c r="A350" s="58">
        <f>IF(ISBLANK('Step 2. Aggregate Data'!A350),"-",'Step 2. Aggregate Data'!A350)</f>
        <v>44645.875</v>
      </c>
      <c r="B350" s="59">
        <f t="shared" si="20"/>
        <v>21</v>
      </c>
      <c r="C350" s="59">
        <f t="shared" si="21"/>
        <v>6</v>
      </c>
      <c r="D350" s="59">
        <f>IF('Step 1.1 Supply Fan Power Data'!B350&gt;0,1,0)</f>
        <v>1</v>
      </c>
      <c r="F350" s="60">
        <f>IF(ISBLANK('Step 2. Aggregate Data'!E350),"-",'Step 2. Aggregate Data'!E350)</f>
        <v>44645.875</v>
      </c>
      <c r="G350" s="17">
        <f t="shared" si="22"/>
        <v>21</v>
      </c>
      <c r="H350" s="17">
        <f t="shared" si="23"/>
        <v>6</v>
      </c>
      <c r="I350" s="17">
        <f>IF('Step 1.2 Return Fan Power Data'!B350&gt;0,1,0)</f>
        <v>1</v>
      </c>
    </row>
    <row r="351" spans="1:9" x14ac:dyDescent="0.25">
      <c r="A351" s="58">
        <f>IF(ISBLANK('Step 2. Aggregate Data'!A351),"-",'Step 2. Aggregate Data'!A351)</f>
        <v>44645.916666666664</v>
      </c>
      <c r="B351" s="59">
        <f t="shared" si="20"/>
        <v>22</v>
      </c>
      <c r="C351" s="59">
        <f t="shared" si="21"/>
        <v>6</v>
      </c>
      <c r="D351" s="59">
        <f>IF('Step 1.1 Supply Fan Power Data'!B351&gt;0,1,0)</f>
        <v>1</v>
      </c>
      <c r="F351" s="60">
        <f>IF(ISBLANK('Step 2. Aggregate Data'!E351),"-",'Step 2. Aggregate Data'!E351)</f>
        <v>44645.916666666664</v>
      </c>
      <c r="G351" s="17">
        <f t="shared" si="22"/>
        <v>22</v>
      </c>
      <c r="H351" s="17">
        <f t="shared" si="23"/>
        <v>6</v>
      </c>
      <c r="I351" s="17">
        <f>IF('Step 1.2 Return Fan Power Data'!B351&gt;0,1,0)</f>
        <v>1</v>
      </c>
    </row>
    <row r="352" spans="1:9" x14ac:dyDescent="0.25">
      <c r="A352" s="58">
        <f>IF(ISBLANK('Step 2. Aggregate Data'!A352),"-",'Step 2. Aggregate Data'!A352)</f>
        <v>44645.958333333336</v>
      </c>
      <c r="B352" s="59">
        <f t="shared" si="20"/>
        <v>23</v>
      </c>
      <c r="C352" s="59">
        <f t="shared" si="21"/>
        <v>6</v>
      </c>
      <c r="D352" s="59">
        <f>IF('Step 1.1 Supply Fan Power Data'!B352&gt;0,1,0)</f>
        <v>1</v>
      </c>
      <c r="F352" s="60">
        <f>IF(ISBLANK('Step 2. Aggregate Data'!E352),"-",'Step 2. Aggregate Data'!E352)</f>
        <v>44645.958333333336</v>
      </c>
      <c r="G352" s="17">
        <f t="shared" si="22"/>
        <v>23</v>
      </c>
      <c r="H352" s="17">
        <f t="shared" si="23"/>
        <v>6</v>
      </c>
      <c r="I352" s="17">
        <f>IF('Step 1.2 Return Fan Power Data'!B352&gt;0,1,0)</f>
        <v>1</v>
      </c>
    </row>
    <row r="353" spans="1:9" x14ac:dyDescent="0.25">
      <c r="A353" s="58">
        <f>IF(ISBLANK('Step 2. Aggregate Data'!A353),"-",'Step 2. Aggregate Data'!A353)</f>
        <v>44646</v>
      </c>
      <c r="B353" s="59">
        <f t="shared" si="20"/>
        <v>0</v>
      </c>
      <c r="C353" s="59">
        <f t="shared" si="21"/>
        <v>7</v>
      </c>
      <c r="D353" s="59">
        <f>IF('Step 1.1 Supply Fan Power Data'!B353&gt;0,1,0)</f>
        <v>1</v>
      </c>
      <c r="F353" s="60">
        <f>IF(ISBLANK('Step 2. Aggregate Data'!E353),"-",'Step 2. Aggregate Data'!E353)</f>
        <v>44646</v>
      </c>
      <c r="G353" s="17">
        <f t="shared" si="22"/>
        <v>0</v>
      </c>
      <c r="H353" s="17">
        <f t="shared" si="23"/>
        <v>7</v>
      </c>
      <c r="I353" s="17">
        <f>IF('Step 1.2 Return Fan Power Data'!B353&gt;0,1,0)</f>
        <v>1</v>
      </c>
    </row>
    <row r="354" spans="1:9" x14ac:dyDescent="0.25">
      <c r="A354" s="58">
        <f>IF(ISBLANK('Step 2. Aggregate Data'!A354),"-",'Step 2. Aggregate Data'!A354)</f>
        <v>44646.041666666664</v>
      </c>
      <c r="B354" s="59">
        <f t="shared" si="20"/>
        <v>1</v>
      </c>
      <c r="C354" s="59">
        <f t="shared" si="21"/>
        <v>7</v>
      </c>
      <c r="D354" s="59">
        <f>IF('Step 1.1 Supply Fan Power Data'!B354&gt;0,1,0)</f>
        <v>1</v>
      </c>
      <c r="F354" s="60">
        <f>IF(ISBLANK('Step 2. Aggregate Data'!E354),"-",'Step 2. Aggregate Data'!E354)</f>
        <v>44646.041666666664</v>
      </c>
      <c r="G354" s="17">
        <f t="shared" si="22"/>
        <v>1</v>
      </c>
      <c r="H354" s="17">
        <f t="shared" si="23"/>
        <v>7</v>
      </c>
      <c r="I354" s="17">
        <f>IF('Step 1.2 Return Fan Power Data'!B354&gt;0,1,0)</f>
        <v>1</v>
      </c>
    </row>
    <row r="355" spans="1:9" x14ac:dyDescent="0.25">
      <c r="A355" s="58">
        <f>IF(ISBLANK('Step 2. Aggregate Data'!A355),"-",'Step 2. Aggregate Data'!A355)</f>
        <v>44646.083333333336</v>
      </c>
      <c r="B355" s="59">
        <f t="shared" si="20"/>
        <v>2</v>
      </c>
      <c r="C355" s="59">
        <f t="shared" si="21"/>
        <v>7</v>
      </c>
      <c r="D355" s="59">
        <f>IF('Step 1.1 Supply Fan Power Data'!B355&gt;0,1,0)</f>
        <v>1</v>
      </c>
      <c r="F355" s="60">
        <f>IF(ISBLANK('Step 2. Aggregate Data'!E355),"-",'Step 2. Aggregate Data'!E355)</f>
        <v>44646.083333333336</v>
      </c>
      <c r="G355" s="17">
        <f t="shared" si="22"/>
        <v>2</v>
      </c>
      <c r="H355" s="17">
        <f t="shared" si="23"/>
        <v>7</v>
      </c>
      <c r="I355" s="17">
        <f>IF('Step 1.2 Return Fan Power Data'!B355&gt;0,1,0)</f>
        <v>1</v>
      </c>
    </row>
    <row r="356" spans="1:9" x14ac:dyDescent="0.25">
      <c r="A356" s="58">
        <f>IF(ISBLANK('Step 2. Aggregate Data'!A356),"-",'Step 2. Aggregate Data'!A356)</f>
        <v>44646.125</v>
      </c>
      <c r="B356" s="59">
        <f t="shared" si="20"/>
        <v>3</v>
      </c>
      <c r="C356" s="59">
        <f t="shared" si="21"/>
        <v>7</v>
      </c>
      <c r="D356" s="59">
        <f>IF('Step 1.1 Supply Fan Power Data'!B356&gt;0,1,0)</f>
        <v>1</v>
      </c>
      <c r="F356" s="60">
        <f>IF(ISBLANK('Step 2. Aggregate Data'!E356),"-",'Step 2. Aggregate Data'!E356)</f>
        <v>44646.125</v>
      </c>
      <c r="G356" s="17">
        <f t="shared" si="22"/>
        <v>3</v>
      </c>
      <c r="H356" s="17">
        <f t="shared" si="23"/>
        <v>7</v>
      </c>
      <c r="I356" s="17">
        <f>IF('Step 1.2 Return Fan Power Data'!B356&gt;0,1,0)</f>
        <v>1</v>
      </c>
    </row>
    <row r="357" spans="1:9" x14ac:dyDescent="0.25">
      <c r="A357" s="58">
        <f>IF(ISBLANK('Step 2. Aggregate Data'!A357),"-",'Step 2. Aggregate Data'!A357)</f>
        <v>44646.166666666664</v>
      </c>
      <c r="B357" s="59">
        <f t="shared" si="20"/>
        <v>4</v>
      </c>
      <c r="C357" s="59">
        <f t="shared" si="21"/>
        <v>7</v>
      </c>
      <c r="D357" s="59">
        <f>IF('Step 1.1 Supply Fan Power Data'!B357&gt;0,1,0)</f>
        <v>1</v>
      </c>
      <c r="F357" s="60">
        <f>IF(ISBLANK('Step 2. Aggregate Data'!E357),"-",'Step 2. Aggregate Data'!E357)</f>
        <v>44646.166666666664</v>
      </c>
      <c r="G357" s="17">
        <f t="shared" si="22"/>
        <v>4</v>
      </c>
      <c r="H357" s="17">
        <f t="shared" si="23"/>
        <v>7</v>
      </c>
      <c r="I357" s="17">
        <f>IF('Step 1.2 Return Fan Power Data'!B357&gt;0,1,0)</f>
        <v>1</v>
      </c>
    </row>
    <row r="358" spans="1:9" x14ac:dyDescent="0.25">
      <c r="A358" s="58">
        <f>IF(ISBLANK('Step 2. Aggregate Data'!A358),"-",'Step 2. Aggregate Data'!A358)</f>
        <v>44646.208333333336</v>
      </c>
      <c r="B358" s="59">
        <f t="shared" si="20"/>
        <v>5</v>
      </c>
      <c r="C358" s="59">
        <f t="shared" si="21"/>
        <v>7</v>
      </c>
      <c r="D358" s="59">
        <f>IF('Step 1.1 Supply Fan Power Data'!B358&gt;0,1,0)</f>
        <v>1</v>
      </c>
      <c r="F358" s="60">
        <f>IF(ISBLANK('Step 2. Aggregate Data'!E358),"-",'Step 2. Aggregate Data'!E358)</f>
        <v>44646.208333333336</v>
      </c>
      <c r="G358" s="17">
        <f t="shared" si="22"/>
        <v>5</v>
      </c>
      <c r="H358" s="17">
        <f t="shared" si="23"/>
        <v>7</v>
      </c>
      <c r="I358" s="17">
        <f>IF('Step 1.2 Return Fan Power Data'!B358&gt;0,1,0)</f>
        <v>1</v>
      </c>
    </row>
    <row r="359" spans="1:9" x14ac:dyDescent="0.25">
      <c r="A359" s="58">
        <f>IF(ISBLANK('Step 2. Aggregate Data'!A359),"-",'Step 2. Aggregate Data'!A359)</f>
        <v>44646.25</v>
      </c>
      <c r="B359" s="59">
        <f t="shared" si="20"/>
        <v>6</v>
      </c>
      <c r="C359" s="59">
        <f t="shared" si="21"/>
        <v>7</v>
      </c>
      <c r="D359" s="59">
        <f>IF('Step 1.1 Supply Fan Power Data'!B359&gt;0,1,0)</f>
        <v>1</v>
      </c>
      <c r="F359" s="60">
        <f>IF(ISBLANK('Step 2. Aggregate Data'!E359),"-",'Step 2. Aggregate Data'!E359)</f>
        <v>44646.25</v>
      </c>
      <c r="G359" s="17">
        <f t="shared" si="22"/>
        <v>6</v>
      </c>
      <c r="H359" s="17">
        <f t="shared" si="23"/>
        <v>7</v>
      </c>
      <c r="I359" s="17">
        <f>IF('Step 1.2 Return Fan Power Data'!B359&gt;0,1,0)</f>
        <v>1</v>
      </c>
    </row>
    <row r="360" spans="1:9" x14ac:dyDescent="0.25">
      <c r="A360" s="58">
        <f>IF(ISBLANK('Step 2. Aggregate Data'!A360),"-",'Step 2. Aggregate Data'!A360)</f>
        <v>44646.291666666664</v>
      </c>
      <c r="B360" s="59">
        <f t="shared" si="20"/>
        <v>7</v>
      </c>
      <c r="C360" s="59">
        <f t="shared" si="21"/>
        <v>7</v>
      </c>
      <c r="D360" s="59">
        <f>IF('Step 1.1 Supply Fan Power Data'!B360&gt;0,1,0)</f>
        <v>1</v>
      </c>
      <c r="F360" s="60">
        <f>IF(ISBLANK('Step 2. Aggregate Data'!E360),"-",'Step 2. Aggregate Data'!E360)</f>
        <v>44646.291666666664</v>
      </c>
      <c r="G360" s="17">
        <f t="shared" si="22"/>
        <v>7</v>
      </c>
      <c r="H360" s="17">
        <f t="shared" si="23"/>
        <v>7</v>
      </c>
      <c r="I360" s="17">
        <f>IF('Step 1.2 Return Fan Power Data'!B360&gt;0,1,0)</f>
        <v>1</v>
      </c>
    </row>
    <row r="361" spans="1:9" x14ac:dyDescent="0.25">
      <c r="A361" s="58">
        <f>IF(ISBLANK('Step 2. Aggregate Data'!A361),"-",'Step 2. Aggregate Data'!A361)</f>
        <v>44646.333333333336</v>
      </c>
      <c r="B361" s="59">
        <f t="shared" si="20"/>
        <v>8</v>
      </c>
      <c r="C361" s="59">
        <f t="shared" si="21"/>
        <v>7</v>
      </c>
      <c r="D361" s="59">
        <f>IF('Step 1.1 Supply Fan Power Data'!B361&gt;0,1,0)</f>
        <v>1</v>
      </c>
      <c r="F361" s="60">
        <f>IF(ISBLANK('Step 2. Aggregate Data'!E361),"-",'Step 2. Aggregate Data'!E361)</f>
        <v>44646.333333333336</v>
      </c>
      <c r="G361" s="17">
        <f t="shared" si="22"/>
        <v>8</v>
      </c>
      <c r="H361" s="17">
        <f t="shared" si="23"/>
        <v>7</v>
      </c>
      <c r="I361" s="17">
        <f>IF('Step 1.2 Return Fan Power Data'!B361&gt;0,1,0)</f>
        <v>1</v>
      </c>
    </row>
    <row r="362" spans="1:9" x14ac:dyDescent="0.25">
      <c r="A362" s="58">
        <f>IF(ISBLANK('Step 2. Aggregate Data'!A362),"-",'Step 2. Aggregate Data'!A362)</f>
        <v>44646.375</v>
      </c>
      <c r="B362" s="59">
        <f t="shared" si="20"/>
        <v>9</v>
      </c>
      <c r="C362" s="59">
        <f t="shared" si="21"/>
        <v>7</v>
      </c>
      <c r="D362" s="59">
        <f>IF('Step 1.1 Supply Fan Power Data'!B362&gt;0,1,0)</f>
        <v>1</v>
      </c>
      <c r="F362" s="60">
        <f>IF(ISBLANK('Step 2. Aggregate Data'!E362),"-",'Step 2. Aggregate Data'!E362)</f>
        <v>44646.375</v>
      </c>
      <c r="G362" s="17">
        <f t="shared" si="22"/>
        <v>9</v>
      </c>
      <c r="H362" s="17">
        <f t="shared" si="23"/>
        <v>7</v>
      </c>
      <c r="I362" s="17">
        <f>IF('Step 1.2 Return Fan Power Data'!B362&gt;0,1,0)</f>
        <v>1</v>
      </c>
    </row>
    <row r="363" spans="1:9" x14ac:dyDescent="0.25">
      <c r="A363" s="58">
        <f>IF(ISBLANK('Step 2. Aggregate Data'!A363),"-",'Step 2. Aggregate Data'!A363)</f>
        <v>44646.416666666664</v>
      </c>
      <c r="B363" s="59">
        <f t="shared" si="20"/>
        <v>10</v>
      </c>
      <c r="C363" s="59">
        <f t="shared" si="21"/>
        <v>7</v>
      </c>
      <c r="D363" s="59">
        <f>IF('Step 1.1 Supply Fan Power Data'!B363&gt;0,1,0)</f>
        <v>1</v>
      </c>
      <c r="F363" s="60">
        <f>IF(ISBLANK('Step 2. Aggregate Data'!E363),"-",'Step 2. Aggregate Data'!E363)</f>
        <v>44646.416666666664</v>
      </c>
      <c r="G363" s="17">
        <f t="shared" si="22"/>
        <v>10</v>
      </c>
      <c r="H363" s="17">
        <f t="shared" si="23"/>
        <v>7</v>
      </c>
      <c r="I363" s="17">
        <f>IF('Step 1.2 Return Fan Power Data'!B363&gt;0,1,0)</f>
        <v>1</v>
      </c>
    </row>
    <row r="364" spans="1:9" x14ac:dyDescent="0.25">
      <c r="A364" s="58">
        <f>IF(ISBLANK('Step 2. Aggregate Data'!A364),"-",'Step 2. Aggregate Data'!A364)</f>
        <v>44646.458333333336</v>
      </c>
      <c r="B364" s="59">
        <f t="shared" si="20"/>
        <v>11</v>
      </c>
      <c r="C364" s="59">
        <f t="shared" si="21"/>
        <v>7</v>
      </c>
      <c r="D364" s="59">
        <f>IF('Step 1.1 Supply Fan Power Data'!B364&gt;0,1,0)</f>
        <v>1</v>
      </c>
      <c r="F364" s="60">
        <f>IF(ISBLANK('Step 2. Aggregate Data'!E364),"-",'Step 2. Aggregate Data'!E364)</f>
        <v>44646.458333333336</v>
      </c>
      <c r="G364" s="17">
        <f t="shared" si="22"/>
        <v>11</v>
      </c>
      <c r="H364" s="17">
        <f t="shared" si="23"/>
        <v>7</v>
      </c>
      <c r="I364" s="17">
        <f>IF('Step 1.2 Return Fan Power Data'!B364&gt;0,1,0)</f>
        <v>1</v>
      </c>
    </row>
    <row r="365" spans="1:9" x14ac:dyDescent="0.25">
      <c r="A365" s="58">
        <f>IF(ISBLANK('Step 2. Aggregate Data'!A365),"-",'Step 2. Aggregate Data'!A365)</f>
        <v>44646.5</v>
      </c>
      <c r="B365" s="59">
        <f t="shared" si="20"/>
        <v>12</v>
      </c>
      <c r="C365" s="59">
        <f t="shared" si="21"/>
        <v>7</v>
      </c>
      <c r="D365" s="59">
        <f>IF('Step 1.1 Supply Fan Power Data'!B365&gt;0,1,0)</f>
        <v>1</v>
      </c>
      <c r="F365" s="60">
        <f>IF(ISBLANK('Step 2. Aggregate Data'!E365),"-",'Step 2. Aggregate Data'!E365)</f>
        <v>44646.5</v>
      </c>
      <c r="G365" s="17">
        <f t="shared" si="22"/>
        <v>12</v>
      </c>
      <c r="H365" s="17">
        <f t="shared" si="23"/>
        <v>7</v>
      </c>
      <c r="I365" s="17">
        <f>IF('Step 1.2 Return Fan Power Data'!B365&gt;0,1,0)</f>
        <v>1</v>
      </c>
    </row>
    <row r="366" spans="1:9" x14ac:dyDescent="0.25">
      <c r="A366" s="58">
        <f>IF(ISBLANK('Step 2. Aggregate Data'!A366),"-",'Step 2. Aggregate Data'!A366)</f>
        <v>44646.541666666664</v>
      </c>
      <c r="B366" s="59">
        <f t="shared" si="20"/>
        <v>13</v>
      </c>
      <c r="C366" s="59">
        <f t="shared" si="21"/>
        <v>7</v>
      </c>
      <c r="D366" s="59">
        <f>IF('Step 1.1 Supply Fan Power Data'!B366&gt;0,1,0)</f>
        <v>1</v>
      </c>
      <c r="F366" s="60">
        <f>IF(ISBLANK('Step 2. Aggregate Data'!E366),"-",'Step 2. Aggregate Data'!E366)</f>
        <v>44646.541666666664</v>
      </c>
      <c r="G366" s="17">
        <f t="shared" si="22"/>
        <v>13</v>
      </c>
      <c r="H366" s="17">
        <f t="shared" si="23"/>
        <v>7</v>
      </c>
      <c r="I366" s="17">
        <f>IF('Step 1.2 Return Fan Power Data'!B366&gt;0,1,0)</f>
        <v>1</v>
      </c>
    </row>
    <row r="367" spans="1:9" x14ac:dyDescent="0.25">
      <c r="A367" s="58">
        <f>IF(ISBLANK('Step 2. Aggregate Data'!A367),"-",'Step 2. Aggregate Data'!A367)</f>
        <v>44646.583333333336</v>
      </c>
      <c r="B367" s="59">
        <f t="shared" si="20"/>
        <v>14</v>
      </c>
      <c r="C367" s="59">
        <f t="shared" si="21"/>
        <v>7</v>
      </c>
      <c r="D367" s="59">
        <f>IF('Step 1.1 Supply Fan Power Data'!B367&gt;0,1,0)</f>
        <v>1</v>
      </c>
      <c r="F367" s="60">
        <f>IF(ISBLANK('Step 2. Aggregate Data'!E367),"-",'Step 2. Aggregate Data'!E367)</f>
        <v>44646.583333333336</v>
      </c>
      <c r="G367" s="17">
        <f t="shared" si="22"/>
        <v>14</v>
      </c>
      <c r="H367" s="17">
        <f t="shared" si="23"/>
        <v>7</v>
      </c>
      <c r="I367" s="17">
        <f>IF('Step 1.2 Return Fan Power Data'!B367&gt;0,1,0)</f>
        <v>1</v>
      </c>
    </row>
    <row r="368" spans="1:9" x14ac:dyDescent="0.25">
      <c r="A368" s="58">
        <f>IF(ISBLANK('Step 2. Aggregate Data'!A368),"-",'Step 2. Aggregate Data'!A368)</f>
        <v>44646.625</v>
      </c>
      <c r="B368" s="59">
        <f t="shared" si="20"/>
        <v>15</v>
      </c>
      <c r="C368" s="59">
        <f t="shared" si="21"/>
        <v>7</v>
      </c>
      <c r="D368" s="59">
        <f>IF('Step 1.1 Supply Fan Power Data'!B368&gt;0,1,0)</f>
        <v>1</v>
      </c>
      <c r="F368" s="60">
        <f>IF(ISBLANK('Step 2. Aggregate Data'!E368),"-",'Step 2. Aggregate Data'!E368)</f>
        <v>44646.625</v>
      </c>
      <c r="G368" s="17">
        <f t="shared" si="22"/>
        <v>15</v>
      </c>
      <c r="H368" s="17">
        <f t="shared" si="23"/>
        <v>7</v>
      </c>
      <c r="I368" s="17">
        <f>IF('Step 1.2 Return Fan Power Data'!B368&gt;0,1,0)</f>
        <v>1</v>
      </c>
    </row>
    <row r="369" spans="1:9" x14ac:dyDescent="0.25">
      <c r="A369" s="58">
        <f>IF(ISBLANK('Step 2. Aggregate Data'!A369),"-",'Step 2. Aggregate Data'!A369)</f>
        <v>44646.666666666664</v>
      </c>
      <c r="B369" s="59">
        <f t="shared" si="20"/>
        <v>16</v>
      </c>
      <c r="C369" s="59">
        <f t="shared" si="21"/>
        <v>7</v>
      </c>
      <c r="D369" s="59">
        <f>IF('Step 1.1 Supply Fan Power Data'!B369&gt;0,1,0)</f>
        <v>1</v>
      </c>
      <c r="F369" s="60">
        <f>IF(ISBLANK('Step 2. Aggregate Data'!E369),"-",'Step 2. Aggregate Data'!E369)</f>
        <v>44646.666666666664</v>
      </c>
      <c r="G369" s="17">
        <f t="shared" si="22"/>
        <v>16</v>
      </c>
      <c r="H369" s="17">
        <f t="shared" si="23"/>
        <v>7</v>
      </c>
      <c r="I369" s="17">
        <f>IF('Step 1.2 Return Fan Power Data'!B369&gt;0,1,0)</f>
        <v>1</v>
      </c>
    </row>
    <row r="370" spans="1:9" x14ac:dyDescent="0.25">
      <c r="A370" s="58">
        <f>IF(ISBLANK('Step 2. Aggregate Data'!A370),"-",'Step 2. Aggregate Data'!A370)</f>
        <v>44646.708333333336</v>
      </c>
      <c r="B370" s="59">
        <f t="shared" si="20"/>
        <v>17</v>
      </c>
      <c r="C370" s="59">
        <f t="shared" si="21"/>
        <v>7</v>
      </c>
      <c r="D370" s="59">
        <f>IF('Step 1.1 Supply Fan Power Data'!B370&gt;0,1,0)</f>
        <v>1</v>
      </c>
      <c r="F370" s="60">
        <f>IF(ISBLANK('Step 2. Aggregate Data'!E370),"-",'Step 2. Aggregate Data'!E370)</f>
        <v>44646.708333333336</v>
      </c>
      <c r="G370" s="17">
        <f t="shared" si="22"/>
        <v>17</v>
      </c>
      <c r="H370" s="17">
        <f t="shared" si="23"/>
        <v>7</v>
      </c>
      <c r="I370" s="17">
        <f>IF('Step 1.2 Return Fan Power Data'!B370&gt;0,1,0)</f>
        <v>1</v>
      </c>
    </row>
    <row r="371" spans="1:9" x14ac:dyDescent="0.25">
      <c r="A371" s="58">
        <f>IF(ISBLANK('Step 2. Aggregate Data'!A371),"-",'Step 2. Aggregate Data'!A371)</f>
        <v>44646.75</v>
      </c>
      <c r="B371" s="59">
        <f t="shared" si="20"/>
        <v>18</v>
      </c>
      <c r="C371" s="59">
        <f t="shared" si="21"/>
        <v>7</v>
      </c>
      <c r="D371" s="59">
        <f>IF('Step 1.1 Supply Fan Power Data'!B371&gt;0,1,0)</f>
        <v>1</v>
      </c>
      <c r="F371" s="60">
        <f>IF(ISBLANK('Step 2. Aggregate Data'!E371),"-",'Step 2. Aggregate Data'!E371)</f>
        <v>44646.75</v>
      </c>
      <c r="G371" s="17">
        <f t="shared" si="22"/>
        <v>18</v>
      </c>
      <c r="H371" s="17">
        <f t="shared" si="23"/>
        <v>7</v>
      </c>
      <c r="I371" s="17">
        <f>IF('Step 1.2 Return Fan Power Data'!B371&gt;0,1,0)</f>
        <v>1</v>
      </c>
    </row>
    <row r="372" spans="1:9" x14ac:dyDescent="0.25">
      <c r="A372" s="58">
        <f>IF(ISBLANK('Step 2. Aggregate Data'!A372),"-",'Step 2. Aggregate Data'!A372)</f>
        <v>44646.791666666664</v>
      </c>
      <c r="B372" s="59">
        <f t="shared" si="20"/>
        <v>19</v>
      </c>
      <c r="C372" s="59">
        <f t="shared" si="21"/>
        <v>7</v>
      </c>
      <c r="D372" s="59">
        <f>IF('Step 1.1 Supply Fan Power Data'!B372&gt;0,1,0)</f>
        <v>1</v>
      </c>
      <c r="F372" s="60">
        <f>IF(ISBLANK('Step 2. Aggregate Data'!E372),"-",'Step 2. Aggregate Data'!E372)</f>
        <v>44646.791666666664</v>
      </c>
      <c r="G372" s="17">
        <f t="shared" si="22"/>
        <v>19</v>
      </c>
      <c r="H372" s="17">
        <f t="shared" si="23"/>
        <v>7</v>
      </c>
      <c r="I372" s="17">
        <f>IF('Step 1.2 Return Fan Power Data'!B372&gt;0,1,0)</f>
        <v>1</v>
      </c>
    </row>
    <row r="373" spans="1:9" x14ac:dyDescent="0.25">
      <c r="A373" s="58">
        <f>IF(ISBLANK('Step 2. Aggregate Data'!A373),"-",'Step 2. Aggregate Data'!A373)</f>
        <v>44646.833333333336</v>
      </c>
      <c r="B373" s="59">
        <f t="shared" si="20"/>
        <v>20</v>
      </c>
      <c r="C373" s="59">
        <f t="shared" si="21"/>
        <v>7</v>
      </c>
      <c r="D373" s="59">
        <f>IF('Step 1.1 Supply Fan Power Data'!B373&gt;0,1,0)</f>
        <v>1</v>
      </c>
      <c r="F373" s="60">
        <f>IF(ISBLANK('Step 2. Aggregate Data'!E373),"-",'Step 2. Aggregate Data'!E373)</f>
        <v>44646.833333333336</v>
      </c>
      <c r="G373" s="17">
        <f t="shared" si="22"/>
        <v>20</v>
      </c>
      <c r="H373" s="17">
        <f t="shared" si="23"/>
        <v>7</v>
      </c>
      <c r="I373" s="17">
        <f>IF('Step 1.2 Return Fan Power Data'!B373&gt;0,1,0)</f>
        <v>1</v>
      </c>
    </row>
    <row r="374" spans="1:9" x14ac:dyDescent="0.25">
      <c r="A374" s="58">
        <f>IF(ISBLANK('Step 2. Aggregate Data'!A374),"-",'Step 2. Aggregate Data'!A374)</f>
        <v>44646.875</v>
      </c>
      <c r="B374" s="59">
        <f t="shared" si="20"/>
        <v>21</v>
      </c>
      <c r="C374" s="59">
        <f t="shared" si="21"/>
        <v>7</v>
      </c>
      <c r="D374" s="59">
        <f>IF('Step 1.1 Supply Fan Power Data'!B374&gt;0,1,0)</f>
        <v>1</v>
      </c>
      <c r="F374" s="60">
        <f>IF(ISBLANK('Step 2. Aggregate Data'!E374),"-",'Step 2. Aggregate Data'!E374)</f>
        <v>44646.875</v>
      </c>
      <c r="G374" s="17">
        <f t="shared" si="22"/>
        <v>21</v>
      </c>
      <c r="H374" s="17">
        <f t="shared" si="23"/>
        <v>7</v>
      </c>
      <c r="I374" s="17">
        <f>IF('Step 1.2 Return Fan Power Data'!B374&gt;0,1,0)</f>
        <v>1</v>
      </c>
    </row>
    <row r="375" spans="1:9" x14ac:dyDescent="0.25">
      <c r="A375" s="58">
        <f>IF(ISBLANK('Step 2. Aggregate Data'!A375),"-",'Step 2. Aggregate Data'!A375)</f>
        <v>44646.916666666664</v>
      </c>
      <c r="B375" s="59">
        <f t="shared" si="20"/>
        <v>22</v>
      </c>
      <c r="C375" s="59">
        <f t="shared" si="21"/>
        <v>7</v>
      </c>
      <c r="D375" s="59">
        <f>IF('Step 1.1 Supply Fan Power Data'!B375&gt;0,1,0)</f>
        <v>1</v>
      </c>
      <c r="F375" s="60">
        <f>IF(ISBLANK('Step 2. Aggregate Data'!E375),"-",'Step 2. Aggregate Data'!E375)</f>
        <v>44646.916666666664</v>
      </c>
      <c r="G375" s="17">
        <f t="shared" si="22"/>
        <v>22</v>
      </c>
      <c r="H375" s="17">
        <f t="shared" si="23"/>
        <v>7</v>
      </c>
      <c r="I375" s="17">
        <f>IF('Step 1.2 Return Fan Power Data'!B375&gt;0,1,0)</f>
        <v>1</v>
      </c>
    </row>
    <row r="376" spans="1:9" x14ac:dyDescent="0.25">
      <c r="A376" s="58">
        <f>IF(ISBLANK('Step 2. Aggregate Data'!A376),"-",'Step 2. Aggregate Data'!A376)</f>
        <v>44646.958333333336</v>
      </c>
      <c r="B376" s="59">
        <f t="shared" si="20"/>
        <v>23</v>
      </c>
      <c r="C376" s="59">
        <f t="shared" si="21"/>
        <v>7</v>
      </c>
      <c r="D376" s="59">
        <f>IF('Step 1.1 Supply Fan Power Data'!B376&gt;0,1,0)</f>
        <v>1</v>
      </c>
      <c r="F376" s="60">
        <f>IF(ISBLANK('Step 2. Aggregate Data'!E376),"-",'Step 2. Aggregate Data'!E376)</f>
        <v>44646.958333333336</v>
      </c>
      <c r="G376" s="17">
        <f t="shared" si="22"/>
        <v>23</v>
      </c>
      <c r="H376" s="17">
        <f t="shared" si="23"/>
        <v>7</v>
      </c>
      <c r="I376" s="17">
        <f>IF('Step 1.2 Return Fan Power Data'!B376&gt;0,1,0)</f>
        <v>1</v>
      </c>
    </row>
    <row r="377" spans="1:9" x14ac:dyDescent="0.25">
      <c r="A377" s="58">
        <f>IF(ISBLANK('Step 2. Aggregate Data'!A377),"-",'Step 2. Aggregate Data'!A377)</f>
        <v>44647</v>
      </c>
      <c r="B377" s="59">
        <f t="shared" si="20"/>
        <v>0</v>
      </c>
      <c r="C377" s="59">
        <f t="shared" si="21"/>
        <v>1</v>
      </c>
      <c r="D377" s="59">
        <f>IF('Step 1.1 Supply Fan Power Data'!B377&gt;0,1,0)</f>
        <v>1</v>
      </c>
      <c r="F377" s="60">
        <f>IF(ISBLANK('Step 2. Aggregate Data'!E377),"-",'Step 2. Aggregate Data'!E377)</f>
        <v>44647</v>
      </c>
      <c r="G377" s="17">
        <f t="shared" si="22"/>
        <v>0</v>
      </c>
      <c r="H377" s="17">
        <f t="shared" si="23"/>
        <v>1</v>
      </c>
      <c r="I377" s="17">
        <f>IF('Step 1.2 Return Fan Power Data'!B377&gt;0,1,0)</f>
        <v>1</v>
      </c>
    </row>
    <row r="378" spans="1:9" x14ac:dyDescent="0.25">
      <c r="A378" s="58">
        <f>IF(ISBLANK('Step 2. Aggregate Data'!A378),"-",'Step 2. Aggregate Data'!A378)</f>
        <v>44647.041666666664</v>
      </c>
      <c r="B378" s="59">
        <f t="shared" si="20"/>
        <v>1</v>
      </c>
      <c r="C378" s="59">
        <f t="shared" si="21"/>
        <v>1</v>
      </c>
      <c r="D378" s="59">
        <f>IF('Step 1.1 Supply Fan Power Data'!B378&gt;0,1,0)</f>
        <v>1</v>
      </c>
      <c r="F378" s="60">
        <f>IF(ISBLANK('Step 2. Aggregate Data'!E378),"-",'Step 2. Aggregate Data'!E378)</f>
        <v>44647.041666666664</v>
      </c>
      <c r="G378" s="17">
        <f t="shared" si="22"/>
        <v>1</v>
      </c>
      <c r="H378" s="17">
        <f t="shared" si="23"/>
        <v>1</v>
      </c>
      <c r="I378" s="17">
        <f>IF('Step 1.2 Return Fan Power Data'!B378&gt;0,1,0)</f>
        <v>1</v>
      </c>
    </row>
    <row r="379" spans="1:9" x14ac:dyDescent="0.25">
      <c r="A379" s="58">
        <f>IF(ISBLANK('Step 2. Aggregate Data'!A379),"-",'Step 2. Aggregate Data'!A379)</f>
        <v>44647.083333333336</v>
      </c>
      <c r="B379" s="59">
        <f t="shared" si="20"/>
        <v>2</v>
      </c>
      <c r="C379" s="59">
        <f t="shared" si="21"/>
        <v>1</v>
      </c>
      <c r="D379" s="59">
        <f>IF('Step 1.1 Supply Fan Power Data'!B379&gt;0,1,0)</f>
        <v>1</v>
      </c>
      <c r="F379" s="60">
        <f>IF(ISBLANK('Step 2. Aggregate Data'!E379),"-",'Step 2. Aggregate Data'!E379)</f>
        <v>44647.083333333336</v>
      </c>
      <c r="G379" s="17">
        <f t="shared" si="22"/>
        <v>2</v>
      </c>
      <c r="H379" s="17">
        <f t="shared" si="23"/>
        <v>1</v>
      </c>
      <c r="I379" s="17">
        <f>IF('Step 1.2 Return Fan Power Data'!B379&gt;0,1,0)</f>
        <v>1</v>
      </c>
    </row>
    <row r="380" spans="1:9" x14ac:dyDescent="0.25">
      <c r="A380" s="58">
        <f>IF(ISBLANK('Step 2. Aggregate Data'!A380),"-",'Step 2. Aggregate Data'!A380)</f>
        <v>44647.125</v>
      </c>
      <c r="B380" s="59">
        <f t="shared" si="20"/>
        <v>3</v>
      </c>
      <c r="C380" s="59">
        <f t="shared" si="21"/>
        <v>1</v>
      </c>
      <c r="D380" s="59">
        <f>IF('Step 1.1 Supply Fan Power Data'!B380&gt;0,1,0)</f>
        <v>1</v>
      </c>
      <c r="F380" s="60">
        <f>IF(ISBLANK('Step 2. Aggregate Data'!E380),"-",'Step 2. Aggregate Data'!E380)</f>
        <v>44647.125</v>
      </c>
      <c r="G380" s="17">
        <f t="shared" si="22"/>
        <v>3</v>
      </c>
      <c r="H380" s="17">
        <f t="shared" si="23"/>
        <v>1</v>
      </c>
      <c r="I380" s="17">
        <f>IF('Step 1.2 Return Fan Power Data'!B380&gt;0,1,0)</f>
        <v>1</v>
      </c>
    </row>
    <row r="381" spans="1:9" x14ac:dyDescent="0.25">
      <c r="A381" s="58">
        <f>IF(ISBLANK('Step 2. Aggregate Data'!A381),"-",'Step 2. Aggregate Data'!A381)</f>
        <v>44647.166666666664</v>
      </c>
      <c r="B381" s="59">
        <f t="shared" si="20"/>
        <v>4</v>
      </c>
      <c r="C381" s="59">
        <f t="shared" si="21"/>
        <v>1</v>
      </c>
      <c r="D381" s="59">
        <f>IF('Step 1.1 Supply Fan Power Data'!B381&gt;0,1,0)</f>
        <v>1</v>
      </c>
      <c r="F381" s="60">
        <f>IF(ISBLANK('Step 2. Aggregate Data'!E381),"-",'Step 2. Aggregate Data'!E381)</f>
        <v>44647.166666666664</v>
      </c>
      <c r="G381" s="17">
        <f t="shared" si="22"/>
        <v>4</v>
      </c>
      <c r="H381" s="17">
        <f t="shared" si="23"/>
        <v>1</v>
      </c>
      <c r="I381" s="17">
        <f>IF('Step 1.2 Return Fan Power Data'!B381&gt;0,1,0)</f>
        <v>1</v>
      </c>
    </row>
    <row r="382" spans="1:9" x14ac:dyDescent="0.25">
      <c r="A382" s="58">
        <f>IF(ISBLANK('Step 2. Aggregate Data'!A382),"-",'Step 2. Aggregate Data'!A382)</f>
        <v>44647.208333333336</v>
      </c>
      <c r="B382" s="59">
        <f t="shared" si="20"/>
        <v>5</v>
      </c>
      <c r="C382" s="59">
        <f t="shared" si="21"/>
        <v>1</v>
      </c>
      <c r="D382" s="59">
        <f>IF('Step 1.1 Supply Fan Power Data'!B382&gt;0,1,0)</f>
        <v>1</v>
      </c>
      <c r="F382" s="60">
        <f>IF(ISBLANK('Step 2. Aggregate Data'!E382),"-",'Step 2. Aggregate Data'!E382)</f>
        <v>44647.208333333336</v>
      </c>
      <c r="G382" s="17">
        <f t="shared" si="22"/>
        <v>5</v>
      </c>
      <c r="H382" s="17">
        <f t="shared" si="23"/>
        <v>1</v>
      </c>
      <c r="I382" s="17">
        <f>IF('Step 1.2 Return Fan Power Data'!B382&gt;0,1,0)</f>
        <v>1</v>
      </c>
    </row>
    <row r="383" spans="1:9" x14ac:dyDescent="0.25">
      <c r="A383" s="58">
        <f>IF(ISBLANK('Step 2. Aggregate Data'!A383),"-",'Step 2. Aggregate Data'!A383)</f>
        <v>44647.25</v>
      </c>
      <c r="B383" s="59">
        <f t="shared" si="20"/>
        <v>6</v>
      </c>
      <c r="C383" s="59">
        <f t="shared" si="21"/>
        <v>1</v>
      </c>
      <c r="D383" s="59">
        <f>IF('Step 1.1 Supply Fan Power Data'!B383&gt;0,1,0)</f>
        <v>1</v>
      </c>
      <c r="F383" s="60">
        <f>IF(ISBLANK('Step 2. Aggregate Data'!E383),"-",'Step 2. Aggregate Data'!E383)</f>
        <v>44647.25</v>
      </c>
      <c r="G383" s="17">
        <f t="shared" si="22"/>
        <v>6</v>
      </c>
      <c r="H383" s="17">
        <f t="shared" si="23"/>
        <v>1</v>
      </c>
      <c r="I383" s="17">
        <f>IF('Step 1.2 Return Fan Power Data'!B383&gt;0,1,0)</f>
        <v>1</v>
      </c>
    </row>
    <row r="384" spans="1:9" x14ac:dyDescent="0.25">
      <c r="A384" s="58">
        <f>IF(ISBLANK('Step 2. Aggregate Data'!A384),"-",'Step 2. Aggregate Data'!A384)</f>
        <v>44647.291666666664</v>
      </c>
      <c r="B384" s="59">
        <f t="shared" si="20"/>
        <v>7</v>
      </c>
      <c r="C384" s="59">
        <f t="shared" si="21"/>
        <v>1</v>
      </c>
      <c r="D384" s="59">
        <f>IF('Step 1.1 Supply Fan Power Data'!B384&gt;0,1,0)</f>
        <v>1</v>
      </c>
      <c r="F384" s="60">
        <f>IF(ISBLANK('Step 2. Aggregate Data'!E384),"-",'Step 2. Aggregate Data'!E384)</f>
        <v>44647.291666666664</v>
      </c>
      <c r="G384" s="17">
        <f t="shared" si="22"/>
        <v>7</v>
      </c>
      <c r="H384" s="17">
        <f t="shared" si="23"/>
        <v>1</v>
      </c>
      <c r="I384" s="17">
        <f>IF('Step 1.2 Return Fan Power Data'!B384&gt;0,1,0)</f>
        <v>1</v>
      </c>
    </row>
    <row r="385" spans="1:9" x14ac:dyDescent="0.25">
      <c r="A385" s="58">
        <f>IF(ISBLANK('Step 2. Aggregate Data'!A385),"-",'Step 2. Aggregate Data'!A385)</f>
        <v>44647.333333333336</v>
      </c>
      <c r="B385" s="59">
        <f t="shared" si="20"/>
        <v>8</v>
      </c>
      <c r="C385" s="59">
        <f t="shared" si="21"/>
        <v>1</v>
      </c>
      <c r="D385" s="59">
        <f>IF('Step 1.1 Supply Fan Power Data'!B385&gt;0,1,0)</f>
        <v>1</v>
      </c>
      <c r="F385" s="60">
        <f>IF(ISBLANK('Step 2. Aggregate Data'!E385),"-",'Step 2. Aggregate Data'!E385)</f>
        <v>44647.333333333336</v>
      </c>
      <c r="G385" s="17">
        <f t="shared" si="22"/>
        <v>8</v>
      </c>
      <c r="H385" s="17">
        <f t="shared" si="23"/>
        <v>1</v>
      </c>
      <c r="I385" s="17">
        <f>IF('Step 1.2 Return Fan Power Data'!B385&gt;0,1,0)</f>
        <v>1</v>
      </c>
    </row>
    <row r="386" spans="1:9" x14ac:dyDescent="0.25">
      <c r="A386" s="58">
        <f>IF(ISBLANK('Step 2. Aggregate Data'!A386),"-",'Step 2. Aggregate Data'!A386)</f>
        <v>44647.375</v>
      </c>
      <c r="B386" s="59">
        <f t="shared" ref="B386:B449" si="24">HOUR(A386)</f>
        <v>9</v>
      </c>
      <c r="C386" s="59">
        <f t="shared" ref="C386:C449" si="25">WEEKDAY(A386)</f>
        <v>1</v>
      </c>
      <c r="D386" s="59">
        <f>IF('Step 1.1 Supply Fan Power Data'!B386&gt;0,1,0)</f>
        <v>1</v>
      </c>
      <c r="F386" s="60">
        <f>IF(ISBLANK('Step 2. Aggregate Data'!E386),"-",'Step 2. Aggregate Data'!E386)</f>
        <v>44647.375</v>
      </c>
      <c r="G386" s="17">
        <f t="shared" si="22"/>
        <v>9</v>
      </c>
      <c r="H386" s="17">
        <f t="shared" si="23"/>
        <v>1</v>
      </c>
      <c r="I386" s="17">
        <f>IF('Step 1.2 Return Fan Power Data'!B386&gt;0,1,0)</f>
        <v>1</v>
      </c>
    </row>
    <row r="387" spans="1:9" x14ac:dyDescent="0.25">
      <c r="A387" s="58">
        <f>IF(ISBLANK('Step 2. Aggregate Data'!A387),"-",'Step 2. Aggregate Data'!A387)</f>
        <v>44647.416666666664</v>
      </c>
      <c r="B387" s="59">
        <f t="shared" si="24"/>
        <v>10</v>
      </c>
      <c r="C387" s="59">
        <f t="shared" si="25"/>
        <v>1</v>
      </c>
      <c r="D387" s="59">
        <f>IF('Step 1.1 Supply Fan Power Data'!B387&gt;0,1,0)</f>
        <v>1</v>
      </c>
      <c r="F387" s="60">
        <f>IF(ISBLANK('Step 2. Aggregate Data'!E387),"-",'Step 2. Aggregate Data'!E387)</f>
        <v>44647.416666666664</v>
      </c>
      <c r="G387" s="17">
        <f t="shared" ref="G387:G450" si="26">HOUR(F387)</f>
        <v>10</v>
      </c>
      <c r="H387" s="17">
        <f t="shared" ref="H387:H450" si="27">WEEKDAY(F387)</f>
        <v>1</v>
      </c>
      <c r="I387" s="17">
        <f>IF('Step 1.2 Return Fan Power Data'!B387&gt;0,1,0)</f>
        <v>1</v>
      </c>
    </row>
    <row r="388" spans="1:9" x14ac:dyDescent="0.25">
      <c r="A388" s="58">
        <f>IF(ISBLANK('Step 2. Aggregate Data'!A388),"-",'Step 2. Aggregate Data'!A388)</f>
        <v>44647.458333333336</v>
      </c>
      <c r="B388" s="59">
        <f t="shared" si="24"/>
        <v>11</v>
      </c>
      <c r="C388" s="59">
        <f t="shared" si="25"/>
        <v>1</v>
      </c>
      <c r="D388" s="59">
        <f>IF('Step 1.1 Supply Fan Power Data'!B388&gt;0,1,0)</f>
        <v>1</v>
      </c>
      <c r="F388" s="60">
        <f>IF(ISBLANK('Step 2. Aggregate Data'!E388),"-",'Step 2. Aggregate Data'!E388)</f>
        <v>44647.458333333336</v>
      </c>
      <c r="G388" s="17">
        <f t="shared" si="26"/>
        <v>11</v>
      </c>
      <c r="H388" s="17">
        <f t="shared" si="27"/>
        <v>1</v>
      </c>
      <c r="I388" s="17">
        <f>IF('Step 1.2 Return Fan Power Data'!B388&gt;0,1,0)</f>
        <v>1</v>
      </c>
    </row>
    <row r="389" spans="1:9" x14ac:dyDescent="0.25">
      <c r="A389" s="58">
        <f>IF(ISBLANK('Step 2. Aggregate Data'!A389),"-",'Step 2. Aggregate Data'!A389)</f>
        <v>44647.5</v>
      </c>
      <c r="B389" s="59">
        <f t="shared" si="24"/>
        <v>12</v>
      </c>
      <c r="C389" s="59">
        <f t="shared" si="25"/>
        <v>1</v>
      </c>
      <c r="D389" s="59">
        <f>IF('Step 1.1 Supply Fan Power Data'!B389&gt;0,1,0)</f>
        <v>1</v>
      </c>
      <c r="F389" s="60">
        <f>IF(ISBLANK('Step 2. Aggregate Data'!E389),"-",'Step 2. Aggregate Data'!E389)</f>
        <v>44647.5</v>
      </c>
      <c r="G389" s="17">
        <f t="shared" si="26"/>
        <v>12</v>
      </c>
      <c r="H389" s="17">
        <f t="shared" si="27"/>
        <v>1</v>
      </c>
      <c r="I389" s="17">
        <f>IF('Step 1.2 Return Fan Power Data'!B389&gt;0,1,0)</f>
        <v>1</v>
      </c>
    </row>
    <row r="390" spans="1:9" x14ac:dyDescent="0.25">
      <c r="A390" s="58">
        <f>IF(ISBLANK('Step 2. Aggregate Data'!A390),"-",'Step 2. Aggregate Data'!A390)</f>
        <v>44647.541666666664</v>
      </c>
      <c r="B390" s="59">
        <f t="shared" si="24"/>
        <v>13</v>
      </c>
      <c r="C390" s="59">
        <f t="shared" si="25"/>
        <v>1</v>
      </c>
      <c r="D390" s="59">
        <f>IF('Step 1.1 Supply Fan Power Data'!B390&gt;0,1,0)</f>
        <v>1</v>
      </c>
      <c r="F390" s="60">
        <f>IF(ISBLANK('Step 2. Aggregate Data'!E390),"-",'Step 2. Aggregate Data'!E390)</f>
        <v>44647.541666666664</v>
      </c>
      <c r="G390" s="17">
        <f t="shared" si="26"/>
        <v>13</v>
      </c>
      <c r="H390" s="17">
        <f t="shared" si="27"/>
        <v>1</v>
      </c>
      <c r="I390" s="17">
        <f>IF('Step 1.2 Return Fan Power Data'!B390&gt;0,1,0)</f>
        <v>1</v>
      </c>
    </row>
    <row r="391" spans="1:9" x14ac:dyDescent="0.25">
      <c r="A391" s="58">
        <f>IF(ISBLANK('Step 2. Aggregate Data'!A391),"-",'Step 2. Aggregate Data'!A391)</f>
        <v>44647.583333333336</v>
      </c>
      <c r="B391" s="59">
        <f t="shared" si="24"/>
        <v>14</v>
      </c>
      <c r="C391" s="59">
        <f t="shared" si="25"/>
        <v>1</v>
      </c>
      <c r="D391" s="59">
        <f>IF('Step 1.1 Supply Fan Power Data'!B391&gt;0,1,0)</f>
        <v>1</v>
      </c>
      <c r="F391" s="60">
        <f>IF(ISBLANK('Step 2. Aggregate Data'!E391),"-",'Step 2. Aggregate Data'!E391)</f>
        <v>44647.583333333336</v>
      </c>
      <c r="G391" s="17">
        <f t="shared" si="26"/>
        <v>14</v>
      </c>
      <c r="H391" s="17">
        <f t="shared" si="27"/>
        <v>1</v>
      </c>
      <c r="I391" s="17">
        <f>IF('Step 1.2 Return Fan Power Data'!B391&gt;0,1,0)</f>
        <v>1</v>
      </c>
    </row>
    <row r="392" spans="1:9" x14ac:dyDescent="0.25">
      <c r="A392" s="58">
        <f>IF(ISBLANK('Step 2. Aggregate Data'!A392),"-",'Step 2. Aggregate Data'!A392)</f>
        <v>44647.625</v>
      </c>
      <c r="B392" s="59">
        <f t="shared" si="24"/>
        <v>15</v>
      </c>
      <c r="C392" s="59">
        <f t="shared" si="25"/>
        <v>1</v>
      </c>
      <c r="D392" s="59">
        <f>IF('Step 1.1 Supply Fan Power Data'!B392&gt;0,1,0)</f>
        <v>1</v>
      </c>
      <c r="F392" s="60">
        <f>IF(ISBLANK('Step 2. Aggregate Data'!E392),"-",'Step 2. Aggregate Data'!E392)</f>
        <v>44647.625</v>
      </c>
      <c r="G392" s="17">
        <f t="shared" si="26"/>
        <v>15</v>
      </c>
      <c r="H392" s="17">
        <f t="shared" si="27"/>
        <v>1</v>
      </c>
      <c r="I392" s="17">
        <f>IF('Step 1.2 Return Fan Power Data'!B392&gt;0,1,0)</f>
        <v>1</v>
      </c>
    </row>
    <row r="393" spans="1:9" x14ac:dyDescent="0.25">
      <c r="A393" s="58">
        <f>IF(ISBLANK('Step 2. Aggregate Data'!A393),"-",'Step 2. Aggregate Data'!A393)</f>
        <v>44647.666666666664</v>
      </c>
      <c r="B393" s="59">
        <f t="shared" si="24"/>
        <v>16</v>
      </c>
      <c r="C393" s="59">
        <f t="shared" si="25"/>
        <v>1</v>
      </c>
      <c r="D393" s="59">
        <f>IF('Step 1.1 Supply Fan Power Data'!B393&gt;0,1,0)</f>
        <v>1</v>
      </c>
      <c r="F393" s="60">
        <f>IF(ISBLANK('Step 2. Aggregate Data'!E393),"-",'Step 2. Aggregate Data'!E393)</f>
        <v>44647.666666666664</v>
      </c>
      <c r="G393" s="17">
        <f t="shared" si="26"/>
        <v>16</v>
      </c>
      <c r="H393" s="17">
        <f t="shared" si="27"/>
        <v>1</v>
      </c>
      <c r="I393" s="17">
        <f>IF('Step 1.2 Return Fan Power Data'!B393&gt;0,1,0)</f>
        <v>1</v>
      </c>
    </row>
    <row r="394" spans="1:9" x14ac:dyDescent="0.25">
      <c r="A394" s="58">
        <f>IF(ISBLANK('Step 2. Aggregate Data'!A394),"-",'Step 2. Aggregate Data'!A394)</f>
        <v>44647.708333333336</v>
      </c>
      <c r="B394" s="59">
        <f t="shared" si="24"/>
        <v>17</v>
      </c>
      <c r="C394" s="59">
        <f t="shared" si="25"/>
        <v>1</v>
      </c>
      <c r="D394" s="59">
        <f>IF('Step 1.1 Supply Fan Power Data'!B394&gt;0,1,0)</f>
        <v>1</v>
      </c>
      <c r="F394" s="60">
        <f>IF(ISBLANK('Step 2. Aggregate Data'!E394),"-",'Step 2. Aggregate Data'!E394)</f>
        <v>44647.708333333336</v>
      </c>
      <c r="G394" s="17">
        <f t="shared" si="26"/>
        <v>17</v>
      </c>
      <c r="H394" s="17">
        <f t="shared" si="27"/>
        <v>1</v>
      </c>
      <c r="I394" s="17">
        <f>IF('Step 1.2 Return Fan Power Data'!B394&gt;0,1,0)</f>
        <v>1</v>
      </c>
    </row>
    <row r="395" spans="1:9" x14ac:dyDescent="0.25">
      <c r="A395" s="58">
        <f>IF(ISBLANK('Step 2. Aggregate Data'!A395),"-",'Step 2. Aggregate Data'!A395)</f>
        <v>44647.75</v>
      </c>
      <c r="B395" s="59">
        <f t="shared" si="24"/>
        <v>18</v>
      </c>
      <c r="C395" s="59">
        <f t="shared" si="25"/>
        <v>1</v>
      </c>
      <c r="D395" s="59">
        <f>IF('Step 1.1 Supply Fan Power Data'!B395&gt;0,1,0)</f>
        <v>1</v>
      </c>
      <c r="F395" s="60">
        <f>IF(ISBLANK('Step 2. Aggregate Data'!E395),"-",'Step 2. Aggregate Data'!E395)</f>
        <v>44647.75</v>
      </c>
      <c r="G395" s="17">
        <f t="shared" si="26"/>
        <v>18</v>
      </c>
      <c r="H395" s="17">
        <f t="shared" si="27"/>
        <v>1</v>
      </c>
      <c r="I395" s="17">
        <f>IF('Step 1.2 Return Fan Power Data'!B395&gt;0,1,0)</f>
        <v>1</v>
      </c>
    </row>
    <row r="396" spans="1:9" x14ac:dyDescent="0.25">
      <c r="A396" s="58">
        <f>IF(ISBLANK('Step 2. Aggregate Data'!A396),"-",'Step 2. Aggregate Data'!A396)</f>
        <v>44647.791666666664</v>
      </c>
      <c r="B396" s="59">
        <f t="shared" si="24"/>
        <v>19</v>
      </c>
      <c r="C396" s="59">
        <f t="shared" si="25"/>
        <v>1</v>
      </c>
      <c r="D396" s="59">
        <f>IF('Step 1.1 Supply Fan Power Data'!B396&gt;0,1,0)</f>
        <v>1</v>
      </c>
      <c r="F396" s="60">
        <f>IF(ISBLANK('Step 2. Aggregate Data'!E396),"-",'Step 2. Aggregate Data'!E396)</f>
        <v>44647.791666666664</v>
      </c>
      <c r="G396" s="17">
        <f t="shared" si="26"/>
        <v>19</v>
      </c>
      <c r="H396" s="17">
        <f t="shared" si="27"/>
        <v>1</v>
      </c>
      <c r="I396" s="17">
        <f>IF('Step 1.2 Return Fan Power Data'!B396&gt;0,1,0)</f>
        <v>1</v>
      </c>
    </row>
    <row r="397" spans="1:9" x14ac:dyDescent="0.25">
      <c r="A397" s="58">
        <f>IF(ISBLANK('Step 2. Aggregate Data'!A397),"-",'Step 2. Aggregate Data'!A397)</f>
        <v>44647.833333333336</v>
      </c>
      <c r="B397" s="59">
        <f t="shared" si="24"/>
        <v>20</v>
      </c>
      <c r="C397" s="59">
        <f t="shared" si="25"/>
        <v>1</v>
      </c>
      <c r="D397" s="59">
        <f>IF('Step 1.1 Supply Fan Power Data'!B397&gt;0,1,0)</f>
        <v>1</v>
      </c>
      <c r="F397" s="60">
        <f>IF(ISBLANK('Step 2. Aggregate Data'!E397),"-",'Step 2. Aggregate Data'!E397)</f>
        <v>44647.833333333336</v>
      </c>
      <c r="G397" s="17">
        <f t="shared" si="26"/>
        <v>20</v>
      </c>
      <c r="H397" s="17">
        <f t="shared" si="27"/>
        <v>1</v>
      </c>
      <c r="I397" s="17">
        <f>IF('Step 1.2 Return Fan Power Data'!B397&gt;0,1,0)</f>
        <v>1</v>
      </c>
    </row>
    <row r="398" spans="1:9" x14ac:dyDescent="0.25">
      <c r="A398" s="58">
        <f>IF(ISBLANK('Step 2. Aggregate Data'!A398),"-",'Step 2. Aggregate Data'!A398)</f>
        <v>44647.875</v>
      </c>
      <c r="B398" s="59">
        <f t="shared" si="24"/>
        <v>21</v>
      </c>
      <c r="C398" s="59">
        <f t="shared" si="25"/>
        <v>1</v>
      </c>
      <c r="D398" s="59">
        <f>IF('Step 1.1 Supply Fan Power Data'!B398&gt;0,1,0)</f>
        <v>1</v>
      </c>
      <c r="F398" s="60">
        <f>IF(ISBLANK('Step 2. Aggregate Data'!E398),"-",'Step 2. Aggregate Data'!E398)</f>
        <v>44647.875</v>
      </c>
      <c r="G398" s="17">
        <f t="shared" si="26"/>
        <v>21</v>
      </c>
      <c r="H398" s="17">
        <f t="shared" si="27"/>
        <v>1</v>
      </c>
      <c r="I398" s="17">
        <f>IF('Step 1.2 Return Fan Power Data'!B398&gt;0,1,0)</f>
        <v>1</v>
      </c>
    </row>
    <row r="399" spans="1:9" x14ac:dyDescent="0.25">
      <c r="A399" s="58">
        <f>IF(ISBLANK('Step 2. Aggregate Data'!A399),"-",'Step 2. Aggregate Data'!A399)</f>
        <v>44647.916666666664</v>
      </c>
      <c r="B399" s="59">
        <f t="shared" si="24"/>
        <v>22</v>
      </c>
      <c r="C399" s="59">
        <f t="shared" si="25"/>
        <v>1</v>
      </c>
      <c r="D399" s="59">
        <f>IF('Step 1.1 Supply Fan Power Data'!B399&gt;0,1,0)</f>
        <v>1</v>
      </c>
      <c r="F399" s="60">
        <f>IF(ISBLANK('Step 2. Aggregate Data'!E399),"-",'Step 2. Aggregate Data'!E399)</f>
        <v>44647.916666666664</v>
      </c>
      <c r="G399" s="17">
        <f t="shared" si="26"/>
        <v>22</v>
      </c>
      <c r="H399" s="17">
        <f t="shared" si="27"/>
        <v>1</v>
      </c>
      <c r="I399" s="17">
        <f>IF('Step 1.2 Return Fan Power Data'!B399&gt;0,1,0)</f>
        <v>1</v>
      </c>
    </row>
    <row r="400" spans="1:9" x14ac:dyDescent="0.25">
      <c r="A400" s="58">
        <f>IF(ISBLANK('Step 2. Aggregate Data'!A400),"-",'Step 2. Aggregate Data'!A400)</f>
        <v>44647.958333333336</v>
      </c>
      <c r="B400" s="59">
        <f t="shared" si="24"/>
        <v>23</v>
      </c>
      <c r="C400" s="59">
        <f t="shared" si="25"/>
        <v>1</v>
      </c>
      <c r="D400" s="59">
        <f>IF('Step 1.1 Supply Fan Power Data'!B400&gt;0,1,0)</f>
        <v>1</v>
      </c>
      <c r="F400" s="60">
        <f>IF(ISBLANK('Step 2. Aggregate Data'!E400),"-",'Step 2. Aggregate Data'!E400)</f>
        <v>44647.958333333336</v>
      </c>
      <c r="G400" s="17">
        <f t="shared" si="26"/>
        <v>23</v>
      </c>
      <c r="H400" s="17">
        <f t="shared" si="27"/>
        <v>1</v>
      </c>
      <c r="I400" s="17">
        <f>IF('Step 1.2 Return Fan Power Data'!B400&gt;0,1,0)</f>
        <v>1</v>
      </c>
    </row>
    <row r="401" spans="1:9" x14ac:dyDescent="0.25">
      <c r="A401" s="58">
        <f>IF(ISBLANK('Step 2. Aggregate Data'!A401),"-",'Step 2. Aggregate Data'!A401)</f>
        <v>44648</v>
      </c>
      <c r="B401" s="59">
        <f t="shared" si="24"/>
        <v>0</v>
      </c>
      <c r="C401" s="59">
        <f t="shared" si="25"/>
        <v>2</v>
      </c>
      <c r="D401" s="59">
        <f>IF('Step 1.1 Supply Fan Power Data'!B401&gt;0,1,0)</f>
        <v>1</v>
      </c>
      <c r="F401" s="60">
        <f>IF(ISBLANK('Step 2. Aggregate Data'!E401),"-",'Step 2. Aggregate Data'!E401)</f>
        <v>44648</v>
      </c>
      <c r="G401" s="17">
        <f t="shared" si="26"/>
        <v>0</v>
      </c>
      <c r="H401" s="17">
        <f t="shared" si="27"/>
        <v>2</v>
      </c>
      <c r="I401" s="17">
        <f>IF('Step 1.2 Return Fan Power Data'!B401&gt;0,1,0)</f>
        <v>1</v>
      </c>
    </row>
    <row r="402" spans="1:9" x14ac:dyDescent="0.25">
      <c r="A402" s="58">
        <f>IF(ISBLANK('Step 2. Aggregate Data'!A402),"-",'Step 2. Aggregate Data'!A402)</f>
        <v>44648.041666666664</v>
      </c>
      <c r="B402" s="59">
        <f t="shared" si="24"/>
        <v>1</v>
      </c>
      <c r="C402" s="59">
        <f t="shared" si="25"/>
        <v>2</v>
      </c>
      <c r="D402" s="59">
        <f>IF('Step 1.1 Supply Fan Power Data'!B402&gt;0,1,0)</f>
        <v>1</v>
      </c>
      <c r="F402" s="60">
        <f>IF(ISBLANK('Step 2. Aggregate Data'!E402),"-",'Step 2. Aggregate Data'!E402)</f>
        <v>44648.041666666664</v>
      </c>
      <c r="G402" s="17">
        <f t="shared" si="26"/>
        <v>1</v>
      </c>
      <c r="H402" s="17">
        <f t="shared" si="27"/>
        <v>2</v>
      </c>
      <c r="I402" s="17">
        <f>IF('Step 1.2 Return Fan Power Data'!B402&gt;0,1,0)</f>
        <v>1</v>
      </c>
    </row>
    <row r="403" spans="1:9" x14ac:dyDescent="0.25">
      <c r="A403" s="58">
        <f>IF(ISBLANK('Step 2. Aggregate Data'!A403),"-",'Step 2. Aggregate Data'!A403)</f>
        <v>44648.083333333336</v>
      </c>
      <c r="B403" s="59">
        <f t="shared" si="24"/>
        <v>2</v>
      </c>
      <c r="C403" s="59">
        <f t="shared" si="25"/>
        <v>2</v>
      </c>
      <c r="D403" s="59">
        <f>IF('Step 1.1 Supply Fan Power Data'!B403&gt;0,1,0)</f>
        <v>1</v>
      </c>
      <c r="F403" s="60">
        <f>IF(ISBLANK('Step 2. Aggregate Data'!E403),"-",'Step 2. Aggregate Data'!E403)</f>
        <v>44648.083333333336</v>
      </c>
      <c r="G403" s="17">
        <f t="shared" si="26"/>
        <v>2</v>
      </c>
      <c r="H403" s="17">
        <f t="shared" si="27"/>
        <v>2</v>
      </c>
      <c r="I403" s="17">
        <f>IF('Step 1.2 Return Fan Power Data'!B403&gt;0,1,0)</f>
        <v>1</v>
      </c>
    </row>
    <row r="404" spans="1:9" x14ac:dyDescent="0.25">
      <c r="A404" s="58">
        <f>IF(ISBLANK('Step 2. Aggregate Data'!A404),"-",'Step 2. Aggregate Data'!A404)</f>
        <v>44648.125</v>
      </c>
      <c r="B404" s="59">
        <f t="shared" si="24"/>
        <v>3</v>
      </c>
      <c r="C404" s="59">
        <f t="shared" si="25"/>
        <v>2</v>
      </c>
      <c r="D404" s="59">
        <f>IF('Step 1.1 Supply Fan Power Data'!B404&gt;0,1,0)</f>
        <v>1</v>
      </c>
      <c r="F404" s="60">
        <f>IF(ISBLANK('Step 2. Aggregate Data'!E404),"-",'Step 2. Aggregate Data'!E404)</f>
        <v>44648.125</v>
      </c>
      <c r="G404" s="17">
        <f t="shared" si="26"/>
        <v>3</v>
      </c>
      <c r="H404" s="17">
        <f t="shared" si="27"/>
        <v>2</v>
      </c>
      <c r="I404" s="17">
        <f>IF('Step 1.2 Return Fan Power Data'!B404&gt;0,1,0)</f>
        <v>1</v>
      </c>
    </row>
    <row r="405" spans="1:9" x14ac:dyDescent="0.25">
      <c r="A405" s="58">
        <f>IF(ISBLANK('Step 2. Aggregate Data'!A405),"-",'Step 2. Aggregate Data'!A405)</f>
        <v>44648.166666666664</v>
      </c>
      <c r="B405" s="59">
        <f t="shared" si="24"/>
        <v>4</v>
      </c>
      <c r="C405" s="59">
        <f t="shared" si="25"/>
        <v>2</v>
      </c>
      <c r="D405" s="59">
        <f>IF('Step 1.1 Supply Fan Power Data'!B405&gt;0,1,0)</f>
        <v>1</v>
      </c>
      <c r="F405" s="60">
        <f>IF(ISBLANK('Step 2. Aggregate Data'!E405),"-",'Step 2. Aggregate Data'!E405)</f>
        <v>44648.166666666664</v>
      </c>
      <c r="G405" s="17">
        <f t="shared" si="26"/>
        <v>4</v>
      </c>
      <c r="H405" s="17">
        <f t="shared" si="27"/>
        <v>2</v>
      </c>
      <c r="I405" s="17">
        <f>IF('Step 1.2 Return Fan Power Data'!B405&gt;0,1,0)</f>
        <v>1</v>
      </c>
    </row>
    <row r="406" spans="1:9" x14ac:dyDescent="0.25">
      <c r="A406" s="58">
        <f>IF(ISBLANK('Step 2. Aggregate Data'!A406),"-",'Step 2. Aggregate Data'!A406)</f>
        <v>44648.208333333336</v>
      </c>
      <c r="B406" s="59">
        <f t="shared" si="24"/>
        <v>5</v>
      </c>
      <c r="C406" s="59">
        <f t="shared" si="25"/>
        <v>2</v>
      </c>
      <c r="D406" s="59">
        <f>IF('Step 1.1 Supply Fan Power Data'!B406&gt;0,1,0)</f>
        <v>1</v>
      </c>
      <c r="F406" s="60">
        <f>IF(ISBLANK('Step 2. Aggregate Data'!E406),"-",'Step 2. Aggregate Data'!E406)</f>
        <v>44648.208333333336</v>
      </c>
      <c r="G406" s="17">
        <f t="shared" si="26"/>
        <v>5</v>
      </c>
      <c r="H406" s="17">
        <f t="shared" si="27"/>
        <v>2</v>
      </c>
      <c r="I406" s="17">
        <f>IF('Step 1.2 Return Fan Power Data'!B406&gt;0,1,0)</f>
        <v>1</v>
      </c>
    </row>
    <row r="407" spans="1:9" x14ac:dyDescent="0.25">
      <c r="A407" s="58">
        <f>IF(ISBLANK('Step 2. Aggregate Data'!A407),"-",'Step 2. Aggregate Data'!A407)</f>
        <v>44648.25</v>
      </c>
      <c r="B407" s="59">
        <f t="shared" si="24"/>
        <v>6</v>
      </c>
      <c r="C407" s="59">
        <f t="shared" si="25"/>
        <v>2</v>
      </c>
      <c r="D407" s="59">
        <f>IF('Step 1.1 Supply Fan Power Data'!B407&gt;0,1,0)</f>
        <v>1</v>
      </c>
      <c r="F407" s="60">
        <f>IF(ISBLANK('Step 2. Aggregate Data'!E407),"-",'Step 2. Aggregate Data'!E407)</f>
        <v>44648.25</v>
      </c>
      <c r="G407" s="17">
        <f t="shared" si="26"/>
        <v>6</v>
      </c>
      <c r="H407" s="17">
        <f t="shared" si="27"/>
        <v>2</v>
      </c>
      <c r="I407" s="17">
        <f>IF('Step 1.2 Return Fan Power Data'!B407&gt;0,1,0)</f>
        <v>1</v>
      </c>
    </row>
    <row r="408" spans="1:9" x14ac:dyDescent="0.25">
      <c r="A408" s="58">
        <f>IF(ISBLANK('Step 2. Aggregate Data'!A408),"-",'Step 2. Aggregate Data'!A408)</f>
        <v>44648.291666666664</v>
      </c>
      <c r="B408" s="59">
        <f t="shared" si="24"/>
        <v>7</v>
      </c>
      <c r="C408" s="59">
        <f t="shared" si="25"/>
        <v>2</v>
      </c>
      <c r="D408" s="59">
        <f>IF('Step 1.1 Supply Fan Power Data'!B408&gt;0,1,0)</f>
        <v>1</v>
      </c>
      <c r="F408" s="60">
        <f>IF(ISBLANK('Step 2. Aggregate Data'!E408),"-",'Step 2. Aggregate Data'!E408)</f>
        <v>44648.291666666664</v>
      </c>
      <c r="G408" s="17">
        <f t="shared" si="26"/>
        <v>7</v>
      </c>
      <c r="H408" s="17">
        <f t="shared" si="27"/>
        <v>2</v>
      </c>
      <c r="I408" s="17">
        <f>IF('Step 1.2 Return Fan Power Data'!B408&gt;0,1,0)</f>
        <v>1</v>
      </c>
    </row>
    <row r="409" spans="1:9" x14ac:dyDescent="0.25">
      <c r="A409" s="58">
        <f>IF(ISBLANK('Step 2. Aggregate Data'!A409),"-",'Step 2. Aggregate Data'!A409)</f>
        <v>44648.333333333336</v>
      </c>
      <c r="B409" s="59">
        <f t="shared" si="24"/>
        <v>8</v>
      </c>
      <c r="C409" s="59">
        <f t="shared" si="25"/>
        <v>2</v>
      </c>
      <c r="D409" s="59">
        <f>IF('Step 1.1 Supply Fan Power Data'!B409&gt;0,1,0)</f>
        <v>1</v>
      </c>
      <c r="F409" s="60">
        <f>IF(ISBLANK('Step 2. Aggregate Data'!E409),"-",'Step 2. Aggregate Data'!E409)</f>
        <v>44648.333333333336</v>
      </c>
      <c r="G409" s="17">
        <f t="shared" si="26"/>
        <v>8</v>
      </c>
      <c r="H409" s="17">
        <f t="shared" si="27"/>
        <v>2</v>
      </c>
      <c r="I409" s="17">
        <f>IF('Step 1.2 Return Fan Power Data'!B409&gt;0,1,0)</f>
        <v>1</v>
      </c>
    </row>
    <row r="410" spans="1:9" x14ac:dyDescent="0.25">
      <c r="A410" s="58">
        <f>IF(ISBLANK('Step 2. Aggregate Data'!A410),"-",'Step 2. Aggregate Data'!A410)</f>
        <v>44648.375</v>
      </c>
      <c r="B410" s="59">
        <f t="shared" si="24"/>
        <v>9</v>
      </c>
      <c r="C410" s="59">
        <f t="shared" si="25"/>
        <v>2</v>
      </c>
      <c r="D410" s="59">
        <f>IF('Step 1.1 Supply Fan Power Data'!B410&gt;0,1,0)</f>
        <v>1</v>
      </c>
      <c r="F410" s="60">
        <f>IF(ISBLANK('Step 2. Aggregate Data'!E410),"-",'Step 2. Aggregate Data'!E410)</f>
        <v>44648.375</v>
      </c>
      <c r="G410" s="17">
        <f t="shared" si="26"/>
        <v>9</v>
      </c>
      <c r="H410" s="17">
        <f t="shared" si="27"/>
        <v>2</v>
      </c>
      <c r="I410" s="17">
        <f>IF('Step 1.2 Return Fan Power Data'!B410&gt;0,1,0)</f>
        <v>1</v>
      </c>
    </row>
    <row r="411" spans="1:9" x14ac:dyDescent="0.25">
      <c r="A411" s="58">
        <f>IF(ISBLANK('Step 2. Aggregate Data'!A411),"-",'Step 2. Aggregate Data'!A411)</f>
        <v>44648.416666666664</v>
      </c>
      <c r="B411" s="59">
        <f t="shared" si="24"/>
        <v>10</v>
      </c>
      <c r="C411" s="59">
        <f t="shared" si="25"/>
        <v>2</v>
      </c>
      <c r="D411" s="59">
        <f>IF('Step 1.1 Supply Fan Power Data'!B411&gt;0,1,0)</f>
        <v>1</v>
      </c>
      <c r="F411" s="60">
        <f>IF(ISBLANK('Step 2. Aggregate Data'!E411),"-",'Step 2. Aggregate Data'!E411)</f>
        <v>44648.416666666664</v>
      </c>
      <c r="G411" s="17">
        <f t="shared" si="26"/>
        <v>10</v>
      </c>
      <c r="H411" s="17">
        <f t="shared" si="27"/>
        <v>2</v>
      </c>
      <c r="I411" s="17">
        <f>IF('Step 1.2 Return Fan Power Data'!B411&gt;0,1,0)</f>
        <v>1</v>
      </c>
    </row>
    <row r="412" spans="1:9" x14ac:dyDescent="0.25">
      <c r="A412" s="58">
        <f>IF(ISBLANK('Step 2. Aggregate Data'!A412),"-",'Step 2. Aggregate Data'!A412)</f>
        <v>44648.458333333336</v>
      </c>
      <c r="B412" s="59">
        <f t="shared" si="24"/>
        <v>11</v>
      </c>
      <c r="C412" s="59">
        <f t="shared" si="25"/>
        <v>2</v>
      </c>
      <c r="D412" s="59">
        <f>IF('Step 1.1 Supply Fan Power Data'!B412&gt;0,1,0)</f>
        <v>1</v>
      </c>
      <c r="F412" s="60">
        <f>IF(ISBLANK('Step 2. Aggregate Data'!E412),"-",'Step 2. Aggregate Data'!E412)</f>
        <v>44648.458333333336</v>
      </c>
      <c r="G412" s="17">
        <f t="shared" si="26"/>
        <v>11</v>
      </c>
      <c r="H412" s="17">
        <f t="shared" si="27"/>
        <v>2</v>
      </c>
      <c r="I412" s="17">
        <f>IF('Step 1.2 Return Fan Power Data'!B412&gt;0,1,0)</f>
        <v>1</v>
      </c>
    </row>
    <row r="413" spans="1:9" x14ac:dyDescent="0.25">
      <c r="A413" s="58">
        <f>IF(ISBLANK('Step 2. Aggregate Data'!A413),"-",'Step 2. Aggregate Data'!A413)</f>
        <v>44648.5</v>
      </c>
      <c r="B413" s="59">
        <f t="shared" si="24"/>
        <v>12</v>
      </c>
      <c r="C413" s="59">
        <f t="shared" si="25"/>
        <v>2</v>
      </c>
      <c r="D413" s="59">
        <f>IF('Step 1.1 Supply Fan Power Data'!B413&gt;0,1,0)</f>
        <v>1</v>
      </c>
      <c r="F413" s="60">
        <f>IF(ISBLANK('Step 2. Aggregate Data'!E413),"-",'Step 2. Aggregate Data'!E413)</f>
        <v>44648.5</v>
      </c>
      <c r="G413" s="17">
        <f t="shared" si="26"/>
        <v>12</v>
      </c>
      <c r="H413" s="17">
        <f t="shared" si="27"/>
        <v>2</v>
      </c>
      <c r="I413" s="17">
        <f>IF('Step 1.2 Return Fan Power Data'!B413&gt;0,1,0)</f>
        <v>1</v>
      </c>
    </row>
    <row r="414" spans="1:9" x14ac:dyDescent="0.25">
      <c r="A414" s="58">
        <f>IF(ISBLANK('Step 2. Aggregate Data'!A414),"-",'Step 2. Aggregate Data'!A414)</f>
        <v>44648.541666666664</v>
      </c>
      <c r="B414" s="59">
        <f t="shared" si="24"/>
        <v>13</v>
      </c>
      <c r="C414" s="59">
        <f t="shared" si="25"/>
        <v>2</v>
      </c>
      <c r="D414" s="59">
        <f>IF('Step 1.1 Supply Fan Power Data'!B414&gt;0,1,0)</f>
        <v>1</v>
      </c>
      <c r="F414" s="60">
        <f>IF(ISBLANK('Step 2. Aggregate Data'!E414),"-",'Step 2. Aggregate Data'!E414)</f>
        <v>44648.541666666664</v>
      </c>
      <c r="G414" s="17">
        <f t="shared" si="26"/>
        <v>13</v>
      </c>
      <c r="H414" s="17">
        <f t="shared" si="27"/>
        <v>2</v>
      </c>
      <c r="I414" s="17">
        <f>IF('Step 1.2 Return Fan Power Data'!B414&gt;0,1,0)</f>
        <v>1</v>
      </c>
    </row>
    <row r="415" spans="1:9" x14ac:dyDescent="0.25">
      <c r="A415" s="58">
        <f>IF(ISBLANK('Step 2. Aggregate Data'!A415),"-",'Step 2. Aggregate Data'!A415)</f>
        <v>44648.583333333336</v>
      </c>
      <c r="B415" s="59">
        <f t="shared" si="24"/>
        <v>14</v>
      </c>
      <c r="C415" s="59">
        <f t="shared" si="25"/>
        <v>2</v>
      </c>
      <c r="D415" s="59">
        <f>IF('Step 1.1 Supply Fan Power Data'!B415&gt;0,1,0)</f>
        <v>1</v>
      </c>
      <c r="F415" s="60">
        <f>IF(ISBLANK('Step 2. Aggregate Data'!E415),"-",'Step 2. Aggregate Data'!E415)</f>
        <v>44648.583333333336</v>
      </c>
      <c r="G415" s="17">
        <f t="shared" si="26"/>
        <v>14</v>
      </c>
      <c r="H415" s="17">
        <f t="shared" si="27"/>
        <v>2</v>
      </c>
      <c r="I415" s="17">
        <f>IF('Step 1.2 Return Fan Power Data'!B415&gt;0,1,0)</f>
        <v>1</v>
      </c>
    </row>
    <row r="416" spans="1:9" x14ac:dyDescent="0.25">
      <c r="A416" s="58">
        <f>IF(ISBLANK('Step 2. Aggregate Data'!A416),"-",'Step 2. Aggregate Data'!A416)</f>
        <v>44648.625</v>
      </c>
      <c r="B416" s="59">
        <f t="shared" si="24"/>
        <v>15</v>
      </c>
      <c r="C416" s="59">
        <f t="shared" si="25"/>
        <v>2</v>
      </c>
      <c r="D416" s="59">
        <f>IF('Step 1.1 Supply Fan Power Data'!B416&gt;0,1,0)</f>
        <v>1</v>
      </c>
      <c r="F416" s="60">
        <f>IF(ISBLANK('Step 2. Aggregate Data'!E416),"-",'Step 2. Aggregate Data'!E416)</f>
        <v>44648.625</v>
      </c>
      <c r="G416" s="17">
        <f t="shared" si="26"/>
        <v>15</v>
      </c>
      <c r="H416" s="17">
        <f t="shared" si="27"/>
        <v>2</v>
      </c>
      <c r="I416" s="17">
        <f>IF('Step 1.2 Return Fan Power Data'!B416&gt;0,1,0)</f>
        <v>1</v>
      </c>
    </row>
    <row r="417" spans="1:9" x14ac:dyDescent="0.25">
      <c r="A417" s="58">
        <f>IF(ISBLANK('Step 2. Aggregate Data'!A417),"-",'Step 2. Aggregate Data'!A417)</f>
        <v>44648.666666666664</v>
      </c>
      <c r="B417" s="59">
        <f t="shared" si="24"/>
        <v>16</v>
      </c>
      <c r="C417" s="59">
        <f t="shared" si="25"/>
        <v>2</v>
      </c>
      <c r="D417" s="59">
        <f>IF('Step 1.1 Supply Fan Power Data'!B417&gt;0,1,0)</f>
        <v>1</v>
      </c>
      <c r="F417" s="60">
        <f>IF(ISBLANK('Step 2. Aggregate Data'!E417),"-",'Step 2. Aggregate Data'!E417)</f>
        <v>44648.666666666664</v>
      </c>
      <c r="G417" s="17">
        <f t="shared" si="26"/>
        <v>16</v>
      </c>
      <c r="H417" s="17">
        <f t="shared" si="27"/>
        <v>2</v>
      </c>
      <c r="I417" s="17">
        <f>IF('Step 1.2 Return Fan Power Data'!B417&gt;0,1,0)</f>
        <v>1</v>
      </c>
    </row>
    <row r="418" spans="1:9" x14ac:dyDescent="0.25">
      <c r="A418" s="58">
        <f>IF(ISBLANK('Step 2. Aggregate Data'!A418),"-",'Step 2. Aggregate Data'!A418)</f>
        <v>44648.708333333336</v>
      </c>
      <c r="B418" s="59">
        <f t="shared" si="24"/>
        <v>17</v>
      </c>
      <c r="C418" s="59">
        <f t="shared" si="25"/>
        <v>2</v>
      </c>
      <c r="D418" s="59">
        <f>IF('Step 1.1 Supply Fan Power Data'!B418&gt;0,1,0)</f>
        <v>1</v>
      </c>
      <c r="F418" s="60">
        <f>IF(ISBLANK('Step 2. Aggregate Data'!E418),"-",'Step 2. Aggregate Data'!E418)</f>
        <v>44648.708333333336</v>
      </c>
      <c r="G418" s="17">
        <f t="shared" si="26"/>
        <v>17</v>
      </c>
      <c r="H418" s="17">
        <f t="shared" si="27"/>
        <v>2</v>
      </c>
      <c r="I418" s="17">
        <f>IF('Step 1.2 Return Fan Power Data'!B418&gt;0,1,0)</f>
        <v>1</v>
      </c>
    </row>
    <row r="419" spans="1:9" x14ac:dyDescent="0.25">
      <c r="A419" s="58">
        <f>IF(ISBLANK('Step 2. Aggregate Data'!A419),"-",'Step 2. Aggregate Data'!A419)</f>
        <v>44648.75</v>
      </c>
      <c r="B419" s="59">
        <f t="shared" si="24"/>
        <v>18</v>
      </c>
      <c r="C419" s="59">
        <f t="shared" si="25"/>
        <v>2</v>
      </c>
      <c r="D419" s="59">
        <f>IF('Step 1.1 Supply Fan Power Data'!B419&gt;0,1,0)</f>
        <v>1</v>
      </c>
      <c r="F419" s="60">
        <f>IF(ISBLANK('Step 2. Aggregate Data'!E419),"-",'Step 2. Aggregate Data'!E419)</f>
        <v>44648.75</v>
      </c>
      <c r="G419" s="17">
        <f t="shared" si="26"/>
        <v>18</v>
      </c>
      <c r="H419" s="17">
        <f t="shared" si="27"/>
        <v>2</v>
      </c>
      <c r="I419" s="17">
        <f>IF('Step 1.2 Return Fan Power Data'!B419&gt;0,1,0)</f>
        <v>1</v>
      </c>
    </row>
    <row r="420" spans="1:9" x14ac:dyDescent="0.25">
      <c r="A420" s="58">
        <f>IF(ISBLANK('Step 2. Aggregate Data'!A420),"-",'Step 2. Aggregate Data'!A420)</f>
        <v>44648.791666666664</v>
      </c>
      <c r="B420" s="59">
        <f t="shared" si="24"/>
        <v>19</v>
      </c>
      <c r="C420" s="59">
        <f t="shared" si="25"/>
        <v>2</v>
      </c>
      <c r="D420" s="59">
        <f>IF('Step 1.1 Supply Fan Power Data'!B420&gt;0,1,0)</f>
        <v>1</v>
      </c>
      <c r="F420" s="60">
        <f>IF(ISBLANK('Step 2. Aggregate Data'!E420),"-",'Step 2. Aggregate Data'!E420)</f>
        <v>44648.791666666664</v>
      </c>
      <c r="G420" s="17">
        <f t="shared" si="26"/>
        <v>19</v>
      </c>
      <c r="H420" s="17">
        <f t="shared" si="27"/>
        <v>2</v>
      </c>
      <c r="I420" s="17">
        <f>IF('Step 1.2 Return Fan Power Data'!B420&gt;0,1,0)</f>
        <v>1</v>
      </c>
    </row>
    <row r="421" spans="1:9" x14ac:dyDescent="0.25">
      <c r="A421" s="58">
        <f>IF(ISBLANK('Step 2. Aggregate Data'!A421),"-",'Step 2. Aggregate Data'!A421)</f>
        <v>44648.833333333336</v>
      </c>
      <c r="B421" s="59">
        <f t="shared" si="24"/>
        <v>20</v>
      </c>
      <c r="C421" s="59">
        <f t="shared" si="25"/>
        <v>2</v>
      </c>
      <c r="D421" s="59">
        <f>IF('Step 1.1 Supply Fan Power Data'!B421&gt;0,1,0)</f>
        <v>1</v>
      </c>
      <c r="F421" s="60">
        <f>IF(ISBLANK('Step 2. Aggregate Data'!E421),"-",'Step 2. Aggregate Data'!E421)</f>
        <v>44648.833333333336</v>
      </c>
      <c r="G421" s="17">
        <f t="shared" si="26"/>
        <v>20</v>
      </c>
      <c r="H421" s="17">
        <f t="shared" si="27"/>
        <v>2</v>
      </c>
      <c r="I421" s="17">
        <f>IF('Step 1.2 Return Fan Power Data'!B421&gt;0,1,0)</f>
        <v>1</v>
      </c>
    </row>
    <row r="422" spans="1:9" x14ac:dyDescent="0.25">
      <c r="A422" s="58">
        <f>IF(ISBLANK('Step 2. Aggregate Data'!A422),"-",'Step 2. Aggregate Data'!A422)</f>
        <v>44648.875</v>
      </c>
      <c r="B422" s="59">
        <f t="shared" si="24"/>
        <v>21</v>
      </c>
      <c r="C422" s="59">
        <f t="shared" si="25"/>
        <v>2</v>
      </c>
      <c r="D422" s="59">
        <f>IF('Step 1.1 Supply Fan Power Data'!B422&gt;0,1,0)</f>
        <v>1</v>
      </c>
      <c r="F422" s="60">
        <f>IF(ISBLANK('Step 2. Aggregate Data'!E422),"-",'Step 2. Aggregate Data'!E422)</f>
        <v>44648.875</v>
      </c>
      <c r="G422" s="17">
        <f t="shared" si="26"/>
        <v>21</v>
      </c>
      <c r="H422" s="17">
        <f t="shared" si="27"/>
        <v>2</v>
      </c>
      <c r="I422" s="17">
        <f>IF('Step 1.2 Return Fan Power Data'!B422&gt;0,1,0)</f>
        <v>1</v>
      </c>
    </row>
    <row r="423" spans="1:9" x14ac:dyDescent="0.25">
      <c r="A423" s="58">
        <f>IF(ISBLANK('Step 2. Aggregate Data'!A423),"-",'Step 2. Aggregate Data'!A423)</f>
        <v>44648.916666666664</v>
      </c>
      <c r="B423" s="59">
        <f t="shared" si="24"/>
        <v>22</v>
      </c>
      <c r="C423" s="59">
        <f t="shared" si="25"/>
        <v>2</v>
      </c>
      <c r="D423" s="59">
        <f>IF('Step 1.1 Supply Fan Power Data'!B423&gt;0,1,0)</f>
        <v>1</v>
      </c>
      <c r="F423" s="60">
        <f>IF(ISBLANK('Step 2. Aggregate Data'!E423),"-",'Step 2. Aggregate Data'!E423)</f>
        <v>44648.916666666664</v>
      </c>
      <c r="G423" s="17">
        <f t="shared" si="26"/>
        <v>22</v>
      </c>
      <c r="H423" s="17">
        <f t="shared" si="27"/>
        <v>2</v>
      </c>
      <c r="I423" s="17">
        <f>IF('Step 1.2 Return Fan Power Data'!B423&gt;0,1,0)</f>
        <v>1</v>
      </c>
    </row>
    <row r="424" spans="1:9" x14ac:dyDescent="0.25">
      <c r="A424" s="58">
        <f>IF(ISBLANK('Step 2. Aggregate Data'!A424),"-",'Step 2. Aggregate Data'!A424)</f>
        <v>44648.958333333336</v>
      </c>
      <c r="B424" s="59">
        <f t="shared" si="24"/>
        <v>23</v>
      </c>
      <c r="C424" s="59">
        <f t="shared" si="25"/>
        <v>2</v>
      </c>
      <c r="D424" s="59">
        <f>IF('Step 1.1 Supply Fan Power Data'!B424&gt;0,1,0)</f>
        <v>1</v>
      </c>
      <c r="F424" s="60">
        <f>IF(ISBLANK('Step 2. Aggregate Data'!E424),"-",'Step 2. Aggregate Data'!E424)</f>
        <v>44648.958333333336</v>
      </c>
      <c r="G424" s="17">
        <f t="shared" si="26"/>
        <v>23</v>
      </c>
      <c r="H424" s="17">
        <f t="shared" si="27"/>
        <v>2</v>
      </c>
      <c r="I424" s="17">
        <f>IF('Step 1.2 Return Fan Power Data'!B424&gt;0,1,0)</f>
        <v>1</v>
      </c>
    </row>
    <row r="425" spans="1:9" x14ac:dyDescent="0.25">
      <c r="A425" s="58">
        <f>IF(ISBLANK('Step 2. Aggregate Data'!A425),"-",'Step 2. Aggregate Data'!A425)</f>
        <v>44649</v>
      </c>
      <c r="B425" s="59">
        <f t="shared" si="24"/>
        <v>0</v>
      </c>
      <c r="C425" s="59">
        <f t="shared" si="25"/>
        <v>3</v>
      </c>
      <c r="D425" s="59">
        <f>IF('Step 1.1 Supply Fan Power Data'!B425&gt;0,1,0)</f>
        <v>1</v>
      </c>
      <c r="F425" s="60">
        <f>IF(ISBLANK('Step 2. Aggregate Data'!E425),"-",'Step 2. Aggregate Data'!E425)</f>
        <v>44649</v>
      </c>
      <c r="G425" s="17">
        <f t="shared" si="26"/>
        <v>0</v>
      </c>
      <c r="H425" s="17">
        <f t="shared" si="27"/>
        <v>3</v>
      </c>
      <c r="I425" s="17">
        <f>IF('Step 1.2 Return Fan Power Data'!B425&gt;0,1,0)</f>
        <v>1</v>
      </c>
    </row>
    <row r="426" spans="1:9" x14ac:dyDescent="0.25">
      <c r="A426" s="58">
        <f>IF(ISBLANK('Step 2. Aggregate Data'!A426),"-",'Step 2. Aggregate Data'!A426)</f>
        <v>44649.041666666664</v>
      </c>
      <c r="B426" s="59">
        <f t="shared" si="24"/>
        <v>1</v>
      </c>
      <c r="C426" s="59">
        <f t="shared" si="25"/>
        <v>3</v>
      </c>
      <c r="D426" s="59">
        <f>IF('Step 1.1 Supply Fan Power Data'!B426&gt;0,1,0)</f>
        <v>1</v>
      </c>
      <c r="F426" s="60">
        <f>IF(ISBLANK('Step 2. Aggregate Data'!E426),"-",'Step 2. Aggregate Data'!E426)</f>
        <v>44649.041666666664</v>
      </c>
      <c r="G426" s="17">
        <f t="shared" si="26"/>
        <v>1</v>
      </c>
      <c r="H426" s="17">
        <f t="shared" si="27"/>
        <v>3</v>
      </c>
      <c r="I426" s="17">
        <f>IF('Step 1.2 Return Fan Power Data'!B426&gt;0,1,0)</f>
        <v>1</v>
      </c>
    </row>
    <row r="427" spans="1:9" x14ac:dyDescent="0.25">
      <c r="A427" s="58">
        <f>IF(ISBLANK('Step 2. Aggregate Data'!A427),"-",'Step 2. Aggregate Data'!A427)</f>
        <v>44649.083333333336</v>
      </c>
      <c r="B427" s="59">
        <f t="shared" si="24"/>
        <v>2</v>
      </c>
      <c r="C427" s="59">
        <f t="shared" si="25"/>
        <v>3</v>
      </c>
      <c r="D427" s="59">
        <f>IF('Step 1.1 Supply Fan Power Data'!B427&gt;0,1,0)</f>
        <v>1</v>
      </c>
      <c r="F427" s="60">
        <f>IF(ISBLANK('Step 2. Aggregate Data'!E427),"-",'Step 2. Aggregate Data'!E427)</f>
        <v>44649.083333333336</v>
      </c>
      <c r="G427" s="17">
        <f t="shared" si="26"/>
        <v>2</v>
      </c>
      <c r="H427" s="17">
        <f t="shared" si="27"/>
        <v>3</v>
      </c>
      <c r="I427" s="17">
        <f>IF('Step 1.2 Return Fan Power Data'!B427&gt;0,1,0)</f>
        <v>1</v>
      </c>
    </row>
    <row r="428" spans="1:9" x14ac:dyDescent="0.25">
      <c r="A428" s="58">
        <f>IF(ISBLANK('Step 2. Aggregate Data'!A428),"-",'Step 2. Aggregate Data'!A428)</f>
        <v>44649.125</v>
      </c>
      <c r="B428" s="59">
        <f t="shared" si="24"/>
        <v>3</v>
      </c>
      <c r="C428" s="59">
        <f t="shared" si="25"/>
        <v>3</v>
      </c>
      <c r="D428" s="59">
        <f>IF('Step 1.1 Supply Fan Power Data'!B428&gt;0,1,0)</f>
        <v>1</v>
      </c>
      <c r="F428" s="60">
        <f>IF(ISBLANK('Step 2. Aggregate Data'!E428),"-",'Step 2. Aggregate Data'!E428)</f>
        <v>44649.125</v>
      </c>
      <c r="G428" s="17">
        <f t="shared" si="26"/>
        <v>3</v>
      </c>
      <c r="H428" s="17">
        <f t="shared" si="27"/>
        <v>3</v>
      </c>
      <c r="I428" s="17">
        <f>IF('Step 1.2 Return Fan Power Data'!B428&gt;0,1,0)</f>
        <v>1</v>
      </c>
    </row>
    <row r="429" spans="1:9" x14ac:dyDescent="0.25">
      <c r="A429" s="58">
        <f>IF(ISBLANK('Step 2. Aggregate Data'!A429),"-",'Step 2. Aggregate Data'!A429)</f>
        <v>44649.166666666664</v>
      </c>
      <c r="B429" s="59">
        <f t="shared" si="24"/>
        <v>4</v>
      </c>
      <c r="C429" s="59">
        <f t="shared" si="25"/>
        <v>3</v>
      </c>
      <c r="D429" s="59">
        <f>IF('Step 1.1 Supply Fan Power Data'!B429&gt;0,1,0)</f>
        <v>1</v>
      </c>
      <c r="F429" s="60">
        <f>IF(ISBLANK('Step 2. Aggregate Data'!E429),"-",'Step 2. Aggregate Data'!E429)</f>
        <v>44649.166666666664</v>
      </c>
      <c r="G429" s="17">
        <f t="shared" si="26"/>
        <v>4</v>
      </c>
      <c r="H429" s="17">
        <f t="shared" si="27"/>
        <v>3</v>
      </c>
      <c r="I429" s="17">
        <f>IF('Step 1.2 Return Fan Power Data'!B429&gt;0,1,0)</f>
        <v>1</v>
      </c>
    </row>
    <row r="430" spans="1:9" x14ac:dyDescent="0.25">
      <c r="A430" s="58">
        <f>IF(ISBLANK('Step 2. Aggregate Data'!A430),"-",'Step 2. Aggregate Data'!A430)</f>
        <v>44649.208333333336</v>
      </c>
      <c r="B430" s="59">
        <f t="shared" si="24"/>
        <v>5</v>
      </c>
      <c r="C430" s="59">
        <f t="shared" si="25"/>
        <v>3</v>
      </c>
      <c r="D430" s="59">
        <f>IF('Step 1.1 Supply Fan Power Data'!B430&gt;0,1,0)</f>
        <v>1</v>
      </c>
      <c r="F430" s="60">
        <f>IF(ISBLANK('Step 2. Aggregate Data'!E430),"-",'Step 2. Aggregate Data'!E430)</f>
        <v>44649.208333333336</v>
      </c>
      <c r="G430" s="17">
        <f t="shared" si="26"/>
        <v>5</v>
      </c>
      <c r="H430" s="17">
        <f t="shared" si="27"/>
        <v>3</v>
      </c>
      <c r="I430" s="17">
        <f>IF('Step 1.2 Return Fan Power Data'!B430&gt;0,1,0)</f>
        <v>1</v>
      </c>
    </row>
    <row r="431" spans="1:9" x14ac:dyDescent="0.25">
      <c r="A431" s="58">
        <f>IF(ISBLANK('Step 2. Aggregate Data'!A431),"-",'Step 2. Aggregate Data'!A431)</f>
        <v>44649.25</v>
      </c>
      <c r="B431" s="59">
        <f t="shared" si="24"/>
        <v>6</v>
      </c>
      <c r="C431" s="59">
        <f t="shared" si="25"/>
        <v>3</v>
      </c>
      <c r="D431" s="59">
        <f>IF('Step 1.1 Supply Fan Power Data'!B431&gt;0,1,0)</f>
        <v>1</v>
      </c>
      <c r="F431" s="60">
        <f>IF(ISBLANK('Step 2. Aggregate Data'!E431),"-",'Step 2. Aggregate Data'!E431)</f>
        <v>44649.25</v>
      </c>
      <c r="G431" s="17">
        <f t="shared" si="26"/>
        <v>6</v>
      </c>
      <c r="H431" s="17">
        <f t="shared" si="27"/>
        <v>3</v>
      </c>
      <c r="I431" s="17">
        <f>IF('Step 1.2 Return Fan Power Data'!B431&gt;0,1,0)</f>
        <v>1</v>
      </c>
    </row>
    <row r="432" spans="1:9" x14ac:dyDescent="0.25">
      <c r="A432" s="58">
        <f>IF(ISBLANK('Step 2. Aggregate Data'!A432),"-",'Step 2. Aggregate Data'!A432)</f>
        <v>44649.291666666664</v>
      </c>
      <c r="B432" s="59">
        <f t="shared" si="24"/>
        <v>7</v>
      </c>
      <c r="C432" s="59">
        <f t="shared" si="25"/>
        <v>3</v>
      </c>
      <c r="D432" s="59">
        <f>IF('Step 1.1 Supply Fan Power Data'!B432&gt;0,1,0)</f>
        <v>1</v>
      </c>
      <c r="F432" s="60">
        <f>IF(ISBLANK('Step 2. Aggregate Data'!E432),"-",'Step 2. Aggregate Data'!E432)</f>
        <v>44649.291666666664</v>
      </c>
      <c r="G432" s="17">
        <f t="shared" si="26"/>
        <v>7</v>
      </c>
      <c r="H432" s="17">
        <f t="shared" si="27"/>
        <v>3</v>
      </c>
      <c r="I432" s="17">
        <f>IF('Step 1.2 Return Fan Power Data'!B432&gt;0,1,0)</f>
        <v>1</v>
      </c>
    </row>
    <row r="433" spans="1:9" x14ac:dyDescent="0.25">
      <c r="A433" s="58">
        <f>IF(ISBLANK('Step 2. Aggregate Data'!A433),"-",'Step 2. Aggregate Data'!A433)</f>
        <v>44649.333333333336</v>
      </c>
      <c r="B433" s="59">
        <f t="shared" si="24"/>
        <v>8</v>
      </c>
      <c r="C433" s="59">
        <f t="shared" si="25"/>
        <v>3</v>
      </c>
      <c r="D433" s="59">
        <f>IF('Step 1.1 Supply Fan Power Data'!B433&gt;0,1,0)</f>
        <v>1</v>
      </c>
      <c r="F433" s="60">
        <f>IF(ISBLANK('Step 2. Aggregate Data'!E433),"-",'Step 2. Aggregate Data'!E433)</f>
        <v>44649.333333333336</v>
      </c>
      <c r="G433" s="17">
        <f t="shared" si="26"/>
        <v>8</v>
      </c>
      <c r="H433" s="17">
        <f t="shared" si="27"/>
        <v>3</v>
      </c>
      <c r="I433" s="17">
        <f>IF('Step 1.2 Return Fan Power Data'!B433&gt;0,1,0)</f>
        <v>1</v>
      </c>
    </row>
    <row r="434" spans="1:9" x14ac:dyDescent="0.25">
      <c r="A434" s="58">
        <f>IF(ISBLANK('Step 2. Aggregate Data'!A434),"-",'Step 2. Aggregate Data'!A434)</f>
        <v>44649.375</v>
      </c>
      <c r="B434" s="59">
        <f t="shared" si="24"/>
        <v>9</v>
      </c>
      <c r="C434" s="59">
        <f t="shared" si="25"/>
        <v>3</v>
      </c>
      <c r="D434" s="59">
        <f>IF('Step 1.1 Supply Fan Power Data'!B434&gt;0,1,0)</f>
        <v>1</v>
      </c>
      <c r="F434" s="60">
        <f>IF(ISBLANK('Step 2. Aggregate Data'!E434),"-",'Step 2. Aggregate Data'!E434)</f>
        <v>44649.375</v>
      </c>
      <c r="G434" s="17">
        <f t="shared" si="26"/>
        <v>9</v>
      </c>
      <c r="H434" s="17">
        <f t="shared" si="27"/>
        <v>3</v>
      </c>
      <c r="I434" s="17">
        <f>IF('Step 1.2 Return Fan Power Data'!B434&gt;0,1,0)</f>
        <v>1</v>
      </c>
    </row>
    <row r="435" spans="1:9" x14ac:dyDescent="0.25">
      <c r="A435" s="58">
        <f>IF(ISBLANK('Step 2. Aggregate Data'!A435),"-",'Step 2. Aggregate Data'!A435)</f>
        <v>44649.416666666664</v>
      </c>
      <c r="B435" s="59">
        <f t="shared" si="24"/>
        <v>10</v>
      </c>
      <c r="C435" s="59">
        <f t="shared" si="25"/>
        <v>3</v>
      </c>
      <c r="D435" s="59">
        <f>IF('Step 1.1 Supply Fan Power Data'!B435&gt;0,1,0)</f>
        <v>1</v>
      </c>
      <c r="F435" s="60">
        <f>IF(ISBLANK('Step 2. Aggregate Data'!E435),"-",'Step 2. Aggregate Data'!E435)</f>
        <v>44649.416666666664</v>
      </c>
      <c r="G435" s="17">
        <f t="shared" si="26"/>
        <v>10</v>
      </c>
      <c r="H435" s="17">
        <f t="shared" si="27"/>
        <v>3</v>
      </c>
      <c r="I435" s="17">
        <f>IF('Step 1.2 Return Fan Power Data'!B435&gt;0,1,0)</f>
        <v>1</v>
      </c>
    </row>
    <row r="436" spans="1:9" x14ac:dyDescent="0.25">
      <c r="A436" s="58">
        <f>IF(ISBLANK('Step 2. Aggregate Data'!A436),"-",'Step 2. Aggregate Data'!A436)</f>
        <v>44649.458333333336</v>
      </c>
      <c r="B436" s="59">
        <f t="shared" si="24"/>
        <v>11</v>
      </c>
      <c r="C436" s="59">
        <f t="shared" si="25"/>
        <v>3</v>
      </c>
      <c r="D436" s="59">
        <f>IF('Step 1.1 Supply Fan Power Data'!B436&gt;0,1,0)</f>
        <v>1</v>
      </c>
      <c r="F436" s="60">
        <f>IF(ISBLANK('Step 2. Aggregate Data'!E436),"-",'Step 2. Aggregate Data'!E436)</f>
        <v>44649.458333333336</v>
      </c>
      <c r="G436" s="17">
        <f t="shared" si="26"/>
        <v>11</v>
      </c>
      <c r="H436" s="17">
        <f t="shared" si="27"/>
        <v>3</v>
      </c>
      <c r="I436" s="17">
        <f>IF('Step 1.2 Return Fan Power Data'!B436&gt;0,1,0)</f>
        <v>1</v>
      </c>
    </row>
    <row r="437" spans="1:9" x14ac:dyDescent="0.25">
      <c r="A437" s="58">
        <f>IF(ISBLANK('Step 2. Aggregate Data'!A437),"-",'Step 2. Aggregate Data'!A437)</f>
        <v>44649.5</v>
      </c>
      <c r="B437" s="59">
        <f t="shared" si="24"/>
        <v>12</v>
      </c>
      <c r="C437" s="59">
        <f t="shared" si="25"/>
        <v>3</v>
      </c>
      <c r="D437" s="59">
        <f>IF('Step 1.1 Supply Fan Power Data'!B437&gt;0,1,0)</f>
        <v>1</v>
      </c>
      <c r="F437" s="60">
        <f>IF(ISBLANK('Step 2. Aggregate Data'!E437),"-",'Step 2. Aggregate Data'!E437)</f>
        <v>44649.5</v>
      </c>
      <c r="G437" s="17">
        <f t="shared" si="26"/>
        <v>12</v>
      </c>
      <c r="H437" s="17">
        <f t="shared" si="27"/>
        <v>3</v>
      </c>
      <c r="I437" s="17">
        <f>IF('Step 1.2 Return Fan Power Data'!B437&gt;0,1,0)</f>
        <v>1</v>
      </c>
    </row>
    <row r="438" spans="1:9" x14ac:dyDescent="0.25">
      <c r="A438" s="58">
        <f>IF(ISBLANK('Step 2. Aggregate Data'!A438),"-",'Step 2. Aggregate Data'!A438)</f>
        <v>44649.541666666664</v>
      </c>
      <c r="B438" s="59">
        <f t="shared" si="24"/>
        <v>13</v>
      </c>
      <c r="C438" s="59">
        <f t="shared" si="25"/>
        <v>3</v>
      </c>
      <c r="D438" s="59">
        <f>IF('Step 1.1 Supply Fan Power Data'!B438&gt;0,1,0)</f>
        <v>1</v>
      </c>
      <c r="F438" s="60">
        <f>IF(ISBLANK('Step 2. Aggregate Data'!E438),"-",'Step 2. Aggregate Data'!E438)</f>
        <v>44649.541666666664</v>
      </c>
      <c r="G438" s="17">
        <f t="shared" si="26"/>
        <v>13</v>
      </c>
      <c r="H438" s="17">
        <f t="shared" si="27"/>
        <v>3</v>
      </c>
      <c r="I438" s="17">
        <f>IF('Step 1.2 Return Fan Power Data'!B438&gt;0,1,0)</f>
        <v>1</v>
      </c>
    </row>
    <row r="439" spans="1:9" x14ac:dyDescent="0.25">
      <c r="A439" s="58">
        <f>IF(ISBLANK('Step 2. Aggregate Data'!A439),"-",'Step 2. Aggregate Data'!A439)</f>
        <v>44649.583333333336</v>
      </c>
      <c r="B439" s="59">
        <f t="shared" si="24"/>
        <v>14</v>
      </c>
      <c r="C439" s="59">
        <f t="shared" si="25"/>
        <v>3</v>
      </c>
      <c r="D439" s="59">
        <f>IF('Step 1.1 Supply Fan Power Data'!B439&gt;0,1,0)</f>
        <v>1</v>
      </c>
      <c r="F439" s="60">
        <f>IF(ISBLANK('Step 2. Aggregate Data'!E439),"-",'Step 2. Aggregate Data'!E439)</f>
        <v>44649.583333333336</v>
      </c>
      <c r="G439" s="17">
        <f t="shared" si="26"/>
        <v>14</v>
      </c>
      <c r="H439" s="17">
        <f t="shared" si="27"/>
        <v>3</v>
      </c>
      <c r="I439" s="17">
        <f>IF('Step 1.2 Return Fan Power Data'!B439&gt;0,1,0)</f>
        <v>1</v>
      </c>
    </row>
    <row r="440" spans="1:9" x14ac:dyDescent="0.25">
      <c r="A440" s="58">
        <f>IF(ISBLANK('Step 2. Aggregate Data'!A440),"-",'Step 2. Aggregate Data'!A440)</f>
        <v>44649.625</v>
      </c>
      <c r="B440" s="59">
        <f t="shared" si="24"/>
        <v>15</v>
      </c>
      <c r="C440" s="59">
        <f t="shared" si="25"/>
        <v>3</v>
      </c>
      <c r="D440" s="59">
        <f>IF('Step 1.1 Supply Fan Power Data'!B440&gt;0,1,0)</f>
        <v>1</v>
      </c>
      <c r="F440" s="60">
        <f>IF(ISBLANK('Step 2. Aggregate Data'!E440),"-",'Step 2. Aggregate Data'!E440)</f>
        <v>44649.625</v>
      </c>
      <c r="G440" s="17">
        <f t="shared" si="26"/>
        <v>15</v>
      </c>
      <c r="H440" s="17">
        <f t="shared" si="27"/>
        <v>3</v>
      </c>
      <c r="I440" s="17">
        <f>IF('Step 1.2 Return Fan Power Data'!B440&gt;0,1,0)</f>
        <v>1</v>
      </c>
    </row>
    <row r="441" spans="1:9" x14ac:dyDescent="0.25">
      <c r="A441" s="58">
        <f>IF(ISBLANK('Step 2. Aggregate Data'!A441),"-",'Step 2. Aggregate Data'!A441)</f>
        <v>44649.666666666664</v>
      </c>
      <c r="B441" s="59">
        <f t="shared" si="24"/>
        <v>16</v>
      </c>
      <c r="C441" s="59">
        <f t="shared" si="25"/>
        <v>3</v>
      </c>
      <c r="D441" s="59">
        <f>IF('Step 1.1 Supply Fan Power Data'!B441&gt;0,1,0)</f>
        <v>1</v>
      </c>
      <c r="F441" s="60">
        <f>IF(ISBLANK('Step 2. Aggregate Data'!E441),"-",'Step 2. Aggregate Data'!E441)</f>
        <v>44649.666666666664</v>
      </c>
      <c r="G441" s="17">
        <f t="shared" si="26"/>
        <v>16</v>
      </c>
      <c r="H441" s="17">
        <f t="shared" si="27"/>
        <v>3</v>
      </c>
      <c r="I441" s="17">
        <f>IF('Step 1.2 Return Fan Power Data'!B441&gt;0,1,0)</f>
        <v>1</v>
      </c>
    </row>
    <row r="442" spans="1:9" x14ac:dyDescent="0.25">
      <c r="A442" s="58">
        <f>IF(ISBLANK('Step 2. Aggregate Data'!A442),"-",'Step 2. Aggregate Data'!A442)</f>
        <v>44649.708333333336</v>
      </c>
      <c r="B442" s="59">
        <f t="shared" si="24"/>
        <v>17</v>
      </c>
      <c r="C442" s="59">
        <f t="shared" si="25"/>
        <v>3</v>
      </c>
      <c r="D442" s="59">
        <f>IF('Step 1.1 Supply Fan Power Data'!B442&gt;0,1,0)</f>
        <v>1</v>
      </c>
      <c r="F442" s="60">
        <f>IF(ISBLANK('Step 2. Aggregate Data'!E442),"-",'Step 2. Aggregate Data'!E442)</f>
        <v>44649.708333333336</v>
      </c>
      <c r="G442" s="17">
        <f t="shared" si="26"/>
        <v>17</v>
      </c>
      <c r="H442" s="17">
        <f t="shared" si="27"/>
        <v>3</v>
      </c>
      <c r="I442" s="17">
        <f>IF('Step 1.2 Return Fan Power Data'!B442&gt;0,1,0)</f>
        <v>1</v>
      </c>
    </row>
    <row r="443" spans="1:9" x14ac:dyDescent="0.25">
      <c r="A443" s="58">
        <f>IF(ISBLANK('Step 2. Aggregate Data'!A443),"-",'Step 2. Aggregate Data'!A443)</f>
        <v>44649.75</v>
      </c>
      <c r="B443" s="59">
        <f t="shared" si="24"/>
        <v>18</v>
      </c>
      <c r="C443" s="59">
        <f t="shared" si="25"/>
        <v>3</v>
      </c>
      <c r="D443" s="59">
        <f>IF('Step 1.1 Supply Fan Power Data'!B443&gt;0,1,0)</f>
        <v>1</v>
      </c>
      <c r="F443" s="60">
        <f>IF(ISBLANK('Step 2. Aggregate Data'!E443),"-",'Step 2. Aggregate Data'!E443)</f>
        <v>44649.75</v>
      </c>
      <c r="G443" s="17">
        <f t="shared" si="26"/>
        <v>18</v>
      </c>
      <c r="H443" s="17">
        <f t="shared" si="27"/>
        <v>3</v>
      </c>
      <c r="I443" s="17">
        <f>IF('Step 1.2 Return Fan Power Data'!B443&gt;0,1,0)</f>
        <v>1</v>
      </c>
    </row>
    <row r="444" spans="1:9" x14ac:dyDescent="0.25">
      <c r="A444" s="58">
        <f>IF(ISBLANK('Step 2. Aggregate Data'!A444),"-",'Step 2. Aggregate Data'!A444)</f>
        <v>44649.791666666664</v>
      </c>
      <c r="B444" s="59">
        <f t="shared" si="24"/>
        <v>19</v>
      </c>
      <c r="C444" s="59">
        <f t="shared" si="25"/>
        <v>3</v>
      </c>
      <c r="D444" s="59">
        <f>IF('Step 1.1 Supply Fan Power Data'!B444&gt;0,1,0)</f>
        <v>1</v>
      </c>
      <c r="F444" s="60">
        <f>IF(ISBLANK('Step 2. Aggregate Data'!E444),"-",'Step 2. Aggregate Data'!E444)</f>
        <v>44649.791666666664</v>
      </c>
      <c r="G444" s="17">
        <f t="shared" si="26"/>
        <v>19</v>
      </c>
      <c r="H444" s="17">
        <f t="shared" si="27"/>
        <v>3</v>
      </c>
      <c r="I444" s="17">
        <f>IF('Step 1.2 Return Fan Power Data'!B444&gt;0,1,0)</f>
        <v>1</v>
      </c>
    </row>
    <row r="445" spans="1:9" x14ac:dyDescent="0.25">
      <c r="A445" s="58">
        <f>IF(ISBLANK('Step 2. Aggregate Data'!A445),"-",'Step 2. Aggregate Data'!A445)</f>
        <v>44649.833333333336</v>
      </c>
      <c r="B445" s="59">
        <f t="shared" si="24"/>
        <v>20</v>
      </c>
      <c r="C445" s="59">
        <f t="shared" si="25"/>
        <v>3</v>
      </c>
      <c r="D445" s="59">
        <f>IF('Step 1.1 Supply Fan Power Data'!B445&gt;0,1,0)</f>
        <v>1</v>
      </c>
      <c r="F445" s="60">
        <f>IF(ISBLANK('Step 2. Aggregate Data'!E445),"-",'Step 2. Aggregate Data'!E445)</f>
        <v>44649.833333333336</v>
      </c>
      <c r="G445" s="17">
        <f t="shared" si="26"/>
        <v>20</v>
      </c>
      <c r="H445" s="17">
        <f t="shared" si="27"/>
        <v>3</v>
      </c>
      <c r="I445" s="17">
        <f>IF('Step 1.2 Return Fan Power Data'!B445&gt;0,1,0)</f>
        <v>1</v>
      </c>
    </row>
    <row r="446" spans="1:9" x14ac:dyDescent="0.25">
      <c r="A446" s="58">
        <f>IF(ISBLANK('Step 2. Aggregate Data'!A446),"-",'Step 2. Aggregate Data'!A446)</f>
        <v>44649.875</v>
      </c>
      <c r="B446" s="59">
        <f t="shared" si="24"/>
        <v>21</v>
      </c>
      <c r="C446" s="59">
        <f t="shared" si="25"/>
        <v>3</v>
      </c>
      <c r="D446" s="59">
        <f>IF('Step 1.1 Supply Fan Power Data'!B446&gt;0,1,0)</f>
        <v>1</v>
      </c>
      <c r="F446" s="60">
        <f>IF(ISBLANK('Step 2. Aggregate Data'!E446),"-",'Step 2. Aggregate Data'!E446)</f>
        <v>44649.875</v>
      </c>
      <c r="G446" s="17">
        <f t="shared" si="26"/>
        <v>21</v>
      </c>
      <c r="H446" s="17">
        <f t="shared" si="27"/>
        <v>3</v>
      </c>
      <c r="I446" s="17">
        <f>IF('Step 1.2 Return Fan Power Data'!B446&gt;0,1,0)</f>
        <v>1</v>
      </c>
    </row>
    <row r="447" spans="1:9" x14ac:dyDescent="0.25">
      <c r="A447" s="58">
        <f>IF(ISBLANK('Step 2. Aggregate Data'!A447),"-",'Step 2. Aggregate Data'!A447)</f>
        <v>44649.916666666664</v>
      </c>
      <c r="B447" s="59">
        <f t="shared" si="24"/>
        <v>22</v>
      </c>
      <c r="C447" s="59">
        <f t="shared" si="25"/>
        <v>3</v>
      </c>
      <c r="D447" s="59">
        <f>IF('Step 1.1 Supply Fan Power Data'!B447&gt;0,1,0)</f>
        <v>1</v>
      </c>
      <c r="F447" s="60">
        <f>IF(ISBLANK('Step 2. Aggregate Data'!E447),"-",'Step 2. Aggregate Data'!E447)</f>
        <v>44649.916666666664</v>
      </c>
      <c r="G447" s="17">
        <f t="shared" si="26"/>
        <v>22</v>
      </c>
      <c r="H447" s="17">
        <f t="shared" si="27"/>
        <v>3</v>
      </c>
      <c r="I447" s="17">
        <f>IF('Step 1.2 Return Fan Power Data'!B447&gt;0,1,0)</f>
        <v>1</v>
      </c>
    </row>
    <row r="448" spans="1:9" x14ac:dyDescent="0.25">
      <c r="A448" s="58">
        <f>IF(ISBLANK('Step 2. Aggregate Data'!A448),"-",'Step 2. Aggregate Data'!A448)</f>
        <v>44649.958333333336</v>
      </c>
      <c r="B448" s="59">
        <f t="shared" si="24"/>
        <v>23</v>
      </c>
      <c r="C448" s="59">
        <f t="shared" si="25"/>
        <v>3</v>
      </c>
      <c r="D448" s="59">
        <f>IF('Step 1.1 Supply Fan Power Data'!B448&gt;0,1,0)</f>
        <v>1</v>
      </c>
      <c r="F448" s="60">
        <f>IF(ISBLANK('Step 2. Aggregate Data'!E448),"-",'Step 2. Aggregate Data'!E448)</f>
        <v>44649.958333333336</v>
      </c>
      <c r="G448" s="17">
        <f t="shared" si="26"/>
        <v>23</v>
      </c>
      <c r="H448" s="17">
        <f t="shared" si="27"/>
        <v>3</v>
      </c>
      <c r="I448" s="17">
        <f>IF('Step 1.2 Return Fan Power Data'!B448&gt;0,1,0)</f>
        <v>1</v>
      </c>
    </row>
    <row r="449" spans="1:9" x14ac:dyDescent="0.25">
      <c r="A449" s="58">
        <f>IF(ISBLANK('Step 2. Aggregate Data'!A449),"-",'Step 2. Aggregate Data'!A449)</f>
        <v>44650</v>
      </c>
      <c r="B449" s="59">
        <f t="shared" si="24"/>
        <v>0</v>
      </c>
      <c r="C449" s="59">
        <f t="shared" si="25"/>
        <v>4</v>
      </c>
      <c r="D449" s="59">
        <f>IF('Step 1.1 Supply Fan Power Data'!B449&gt;0,1,0)</f>
        <v>1</v>
      </c>
      <c r="F449" s="60">
        <f>IF(ISBLANK('Step 2. Aggregate Data'!E449),"-",'Step 2. Aggregate Data'!E449)</f>
        <v>44650</v>
      </c>
      <c r="G449" s="17">
        <f t="shared" si="26"/>
        <v>0</v>
      </c>
      <c r="H449" s="17">
        <f t="shared" si="27"/>
        <v>4</v>
      </c>
      <c r="I449" s="17">
        <f>IF('Step 1.2 Return Fan Power Data'!B449&gt;0,1,0)</f>
        <v>1</v>
      </c>
    </row>
    <row r="450" spans="1:9" x14ac:dyDescent="0.25">
      <c r="A450" s="58">
        <f>IF(ISBLANK('Step 2. Aggregate Data'!A450),"-",'Step 2. Aggregate Data'!A450)</f>
        <v>44650.041666666664</v>
      </c>
      <c r="B450" s="59">
        <f t="shared" ref="B450:B513" si="28">HOUR(A450)</f>
        <v>1</v>
      </c>
      <c r="C450" s="59">
        <f t="shared" ref="C450:C513" si="29">WEEKDAY(A450)</f>
        <v>4</v>
      </c>
      <c r="D450" s="59">
        <f>IF('Step 1.1 Supply Fan Power Data'!B450&gt;0,1,0)</f>
        <v>1</v>
      </c>
      <c r="F450" s="60">
        <f>IF(ISBLANK('Step 2. Aggregate Data'!E450),"-",'Step 2. Aggregate Data'!E450)</f>
        <v>44650.041666666664</v>
      </c>
      <c r="G450" s="17">
        <f t="shared" si="26"/>
        <v>1</v>
      </c>
      <c r="H450" s="17">
        <f t="shared" si="27"/>
        <v>4</v>
      </c>
      <c r="I450" s="17">
        <f>IF('Step 1.2 Return Fan Power Data'!B450&gt;0,1,0)</f>
        <v>1</v>
      </c>
    </row>
    <row r="451" spans="1:9" x14ac:dyDescent="0.25">
      <c r="A451" s="58">
        <f>IF(ISBLANK('Step 2. Aggregate Data'!A451),"-",'Step 2. Aggregate Data'!A451)</f>
        <v>44650.083333333336</v>
      </c>
      <c r="B451" s="59">
        <f t="shared" si="28"/>
        <v>2</v>
      </c>
      <c r="C451" s="59">
        <f t="shared" si="29"/>
        <v>4</v>
      </c>
      <c r="D451" s="59">
        <f>IF('Step 1.1 Supply Fan Power Data'!B451&gt;0,1,0)</f>
        <v>1</v>
      </c>
      <c r="F451" s="60">
        <f>IF(ISBLANK('Step 2. Aggregate Data'!E451),"-",'Step 2. Aggregate Data'!E451)</f>
        <v>44650.083333333336</v>
      </c>
      <c r="G451" s="17">
        <f t="shared" ref="G451:G514" si="30">HOUR(F451)</f>
        <v>2</v>
      </c>
      <c r="H451" s="17">
        <f t="shared" ref="H451:H514" si="31">WEEKDAY(F451)</f>
        <v>4</v>
      </c>
      <c r="I451" s="17">
        <f>IF('Step 1.2 Return Fan Power Data'!B451&gt;0,1,0)</f>
        <v>1</v>
      </c>
    </row>
    <row r="452" spans="1:9" x14ac:dyDescent="0.25">
      <c r="A452" s="58">
        <f>IF(ISBLANK('Step 2. Aggregate Data'!A452),"-",'Step 2. Aggregate Data'!A452)</f>
        <v>44650.125</v>
      </c>
      <c r="B452" s="59">
        <f t="shared" si="28"/>
        <v>3</v>
      </c>
      <c r="C452" s="59">
        <f t="shared" si="29"/>
        <v>4</v>
      </c>
      <c r="D452" s="59">
        <f>IF('Step 1.1 Supply Fan Power Data'!B452&gt;0,1,0)</f>
        <v>1</v>
      </c>
      <c r="F452" s="60">
        <f>IF(ISBLANK('Step 2. Aggregate Data'!E452),"-",'Step 2. Aggregate Data'!E452)</f>
        <v>44650.125</v>
      </c>
      <c r="G452" s="17">
        <f t="shared" si="30"/>
        <v>3</v>
      </c>
      <c r="H452" s="17">
        <f t="shared" si="31"/>
        <v>4</v>
      </c>
      <c r="I452" s="17">
        <f>IF('Step 1.2 Return Fan Power Data'!B452&gt;0,1,0)</f>
        <v>1</v>
      </c>
    </row>
    <row r="453" spans="1:9" x14ac:dyDescent="0.25">
      <c r="A453" s="58">
        <f>IF(ISBLANK('Step 2. Aggregate Data'!A453),"-",'Step 2. Aggregate Data'!A453)</f>
        <v>44650.166666666664</v>
      </c>
      <c r="B453" s="59">
        <f t="shared" si="28"/>
        <v>4</v>
      </c>
      <c r="C453" s="59">
        <f t="shared" si="29"/>
        <v>4</v>
      </c>
      <c r="D453" s="59">
        <f>IF('Step 1.1 Supply Fan Power Data'!B453&gt;0,1,0)</f>
        <v>1</v>
      </c>
      <c r="F453" s="60">
        <f>IF(ISBLANK('Step 2. Aggregate Data'!E453),"-",'Step 2. Aggregate Data'!E453)</f>
        <v>44650.166666666664</v>
      </c>
      <c r="G453" s="17">
        <f t="shared" si="30"/>
        <v>4</v>
      </c>
      <c r="H453" s="17">
        <f t="shared" si="31"/>
        <v>4</v>
      </c>
      <c r="I453" s="17">
        <f>IF('Step 1.2 Return Fan Power Data'!B453&gt;0,1,0)</f>
        <v>1</v>
      </c>
    </row>
    <row r="454" spans="1:9" x14ac:dyDescent="0.25">
      <c r="A454" s="58">
        <f>IF(ISBLANK('Step 2. Aggregate Data'!A454),"-",'Step 2. Aggregate Data'!A454)</f>
        <v>44650.208333333336</v>
      </c>
      <c r="B454" s="59">
        <f t="shared" si="28"/>
        <v>5</v>
      </c>
      <c r="C454" s="59">
        <f t="shared" si="29"/>
        <v>4</v>
      </c>
      <c r="D454" s="59">
        <f>IF('Step 1.1 Supply Fan Power Data'!B454&gt;0,1,0)</f>
        <v>1</v>
      </c>
      <c r="F454" s="60">
        <f>IF(ISBLANK('Step 2. Aggregate Data'!E454),"-",'Step 2. Aggregate Data'!E454)</f>
        <v>44650.208333333336</v>
      </c>
      <c r="G454" s="17">
        <f t="shared" si="30"/>
        <v>5</v>
      </c>
      <c r="H454" s="17">
        <f t="shared" si="31"/>
        <v>4</v>
      </c>
      <c r="I454" s="17">
        <f>IF('Step 1.2 Return Fan Power Data'!B454&gt;0,1,0)</f>
        <v>1</v>
      </c>
    </row>
    <row r="455" spans="1:9" x14ac:dyDescent="0.25">
      <c r="A455" s="58">
        <f>IF(ISBLANK('Step 2. Aggregate Data'!A455),"-",'Step 2. Aggregate Data'!A455)</f>
        <v>44650.25</v>
      </c>
      <c r="B455" s="59">
        <f t="shared" si="28"/>
        <v>6</v>
      </c>
      <c r="C455" s="59">
        <f t="shared" si="29"/>
        <v>4</v>
      </c>
      <c r="D455" s="59">
        <f>IF('Step 1.1 Supply Fan Power Data'!B455&gt;0,1,0)</f>
        <v>1</v>
      </c>
      <c r="F455" s="60">
        <f>IF(ISBLANK('Step 2. Aggregate Data'!E455),"-",'Step 2. Aggregate Data'!E455)</f>
        <v>44650.25</v>
      </c>
      <c r="G455" s="17">
        <f t="shared" si="30"/>
        <v>6</v>
      </c>
      <c r="H455" s="17">
        <f t="shared" si="31"/>
        <v>4</v>
      </c>
      <c r="I455" s="17">
        <f>IF('Step 1.2 Return Fan Power Data'!B455&gt;0,1,0)</f>
        <v>1</v>
      </c>
    </row>
    <row r="456" spans="1:9" x14ac:dyDescent="0.25">
      <c r="A456" s="58">
        <f>IF(ISBLANK('Step 2. Aggregate Data'!A456),"-",'Step 2. Aggregate Data'!A456)</f>
        <v>44650.291666666664</v>
      </c>
      <c r="B456" s="59">
        <f t="shared" si="28"/>
        <v>7</v>
      </c>
      <c r="C456" s="59">
        <f t="shared" si="29"/>
        <v>4</v>
      </c>
      <c r="D456" s="59">
        <f>IF('Step 1.1 Supply Fan Power Data'!B456&gt;0,1,0)</f>
        <v>1</v>
      </c>
      <c r="F456" s="60">
        <f>IF(ISBLANK('Step 2. Aggregate Data'!E456),"-",'Step 2. Aggregate Data'!E456)</f>
        <v>44650.291666666664</v>
      </c>
      <c r="G456" s="17">
        <f t="shared" si="30"/>
        <v>7</v>
      </c>
      <c r="H456" s="17">
        <f t="shared" si="31"/>
        <v>4</v>
      </c>
      <c r="I456" s="17">
        <f>IF('Step 1.2 Return Fan Power Data'!B456&gt;0,1,0)</f>
        <v>1</v>
      </c>
    </row>
    <row r="457" spans="1:9" x14ac:dyDescent="0.25">
      <c r="A457" s="58">
        <f>IF(ISBLANK('Step 2. Aggregate Data'!A457),"-",'Step 2. Aggregate Data'!A457)</f>
        <v>44650.333333333336</v>
      </c>
      <c r="B457" s="59">
        <f t="shared" si="28"/>
        <v>8</v>
      </c>
      <c r="C457" s="59">
        <f t="shared" si="29"/>
        <v>4</v>
      </c>
      <c r="D457" s="59">
        <f>IF('Step 1.1 Supply Fan Power Data'!B457&gt;0,1,0)</f>
        <v>1</v>
      </c>
      <c r="F457" s="60">
        <f>IF(ISBLANK('Step 2. Aggregate Data'!E457),"-",'Step 2. Aggregate Data'!E457)</f>
        <v>44650.333333333336</v>
      </c>
      <c r="G457" s="17">
        <f t="shared" si="30"/>
        <v>8</v>
      </c>
      <c r="H457" s="17">
        <f t="shared" si="31"/>
        <v>4</v>
      </c>
      <c r="I457" s="17">
        <f>IF('Step 1.2 Return Fan Power Data'!B457&gt;0,1,0)</f>
        <v>1</v>
      </c>
    </row>
    <row r="458" spans="1:9" x14ac:dyDescent="0.25">
      <c r="A458" s="58">
        <f>IF(ISBLANK('Step 2. Aggregate Data'!A458),"-",'Step 2. Aggregate Data'!A458)</f>
        <v>44650.375</v>
      </c>
      <c r="B458" s="59">
        <f t="shared" si="28"/>
        <v>9</v>
      </c>
      <c r="C458" s="59">
        <f t="shared" si="29"/>
        <v>4</v>
      </c>
      <c r="D458" s="59">
        <f>IF('Step 1.1 Supply Fan Power Data'!B458&gt;0,1,0)</f>
        <v>1</v>
      </c>
      <c r="F458" s="60">
        <f>IF(ISBLANK('Step 2. Aggregate Data'!E458),"-",'Step 2. Aggregate Data'!E458)</f>
        <v>44650.375</v>
      </c>
      <c r="G458" s="17">
        <f t="shared" si="30"/>
        <v>9</v>
      </c>
      <c r="H458" s="17">
        <f t="shared" si="31"/>
        <v>4</v>
      </c>
      <c r="I458" s="17">
        <f>IF('Step 1.2 Return Fan Power Data'!B458&gt;0,1,0)</f>
        <v>1</v>
      </c>
    </row>
    <row r="459" spans="1:9" x14ac:dyDescent="0.25">
      <c r="A459" s="58">
        <f>IF(ISBLANK('Step 2. Aggregate Data'!A459),"-",'Step 2. Aggregate Data'!A459)</f>
        <v>44650.416666666664</v>
      </c>
      <c r="B459" s="59">
        <f t="shared" si="28"/>
        <v>10</v>
      </c>
      <c r="C459" s="59">
        <f t="shared" si="29"/>
        <v>4</v>
      </c>
      <c r="D459" s="59">
        <f>IF('Step 1.1 Supply Fan Power Data'!B459&gt;0,1,0)</f>
        <v>1</v>
      </c>
      <c r="F459" s="60">
        <f>IF(ISBLANK('Step 2. Aggregate Data'!E459),"-",'Step 2. Aggregate Data'!E459)</f>
        <v>44650.416666666664</v>
      </c>
      <c r="G459" s="17">
        <f t="shared" si="30"/>
        <v>10</v>
      </c>
      <c r="H459" s="17">
        <f t="shared" si="31"/>
        <v>4</v>
      </c>
      <c r="I459" s="17">
        <f>IF('Step 1.2 Return Fan Power Data'!B459&gt;0,1,0)</f>
        <v>1</v>
      </c>
    </row>
    <row r="460" spans="1:9" x14ac:dyDescent="0.25">
      <c r="A460" s="58">
        <f>IF(ISBLANK('Step 2. Aggregate Data'!A460),"-",'Step 2. Aggregate Data'!A460)</f>
        <v>44650.458333333336</v>
      </c>
      <c r="B460" s="59">
        <f t="shared" si="28"/>
        <v>11</v>
      </c>
      <c r="C460" s="59">
        <f t="shared" si="29"/>
        <v>4</v>
      </c>
      <c r="D460" s="59">
        <f>IF('Step 1.1 Supply Fan Power Data'!B460&gt;0,1,0)</f>
        <v>1</v>
      </c>
      <c r="F460" s="60">
        <f>IF(ISBLANK('Step 2. Aggregate Data'!E460),"-",'Step 2. Aggregate Data'!E460)</f>
        <v>44650.458333333336</v>
      </c>
      <c r="G460" s="17">
        <f t="shared" si="30"/>
        <v>11</v>
      </c>
      <c r="H460" s="17">
        <f t="shared" si="31"/>
        <v>4</v>
      </c>
      <c r="I460" s="17">
        <f>IF('Step 1.2 Return Fan Power Data'!B460&gt;0,1,0)</f>
        <v>1</v>
      </c>
    </row>
    <row r="461" spans="1:9" x14ac:dyDescent="0.25">
      <c r="A461" s="58">
        <f>IF(ISBLANK('Step 2. Aggregate Data'!A461),"-",'Step 2. Aggregate Data'!A461)</f>
        <v>44650.5</v>
      </c>
      <c r="B461" s="59">
        <f t="shared" si="28"/>
        <v>12</v>
      </c>
      <c r="C461" s="59">
        <f t="shared" si="29"/>
        <v>4</v>
      </c>
      <c r="D461" s="59">
        <f>IF('Step 1.1 Supply Fan Power Data'!B461&gt;0,1,0)</f>
        <v>1</v>
      </c>
      <c r="F461" s="60">
        <f>IF(ISBLANK('Step 2. Aggregate Data'!E461),"-",'Step 2. Aggregate Data'!E461)</f>
        <v>44650.5</v>
      </c>
      <c r="G461" s="17">
        <f t="shared" si="30"/>
        <v>12</v>
      </c>
      <c r="H461" s="17">
        <f t="shared" si="31"/>
        <v>4</v>
      </c>
      <c r="I461" s="17">
        <f>IF('Step 1.2 Return Fan Power Data'!B461&gt;0,1,0)</f>
        <v>1</v>
      </c>
    </row>
    <row r="462" spans="1:9" x14ac:dyDescent="0.25">
      <c r="A462" s="58">
        <f>IF(ISBLANK('Step 2. Aggregate Data'!A462),"-",'Step 2. Aggregate Data'!A462)</f>
        <v>44650.541666666664</v>
      </c>
      <c r="B462" s="59">
        <f t="shared" si="28"/>
        <v>13</v>
      </c>
      <c r="C462" s="59">
        <f t="shared" si="29"/>
        <v>4</v>
      </c>
      <c r="D462" s="59">
        <f>IF('Step 1.1 Supply Fan Power Data'!B462&gt;0,1,0)</f>
        <v>1</v>
      </c>
      <c r="F462" s="60">
        <f>IF(ISBLANK('Step 2. Aggregate Data'!E462),"-",'Step 2. Aggregate Data'!E462)</f>
        <v>44650.541666666664</v>
      </c>
      <c r="G462" s="17">
        <f t="shared" si="30"/>
        <v>13</v>
      </c>
      <c r="H462" s="17">
        <f t="shared" si="31"/>
        <v>4</v>
      </c>
      <c r="I462" s="17">
        <f>IF('Step 1.2 Return Fan Power Data'!B462&gt;0,1,0)</f>
        <v>1</v>
      </c>
    </row>
    <row r="463" spans="1:9" x14ac:dyDescent="0.25">
      <c r="A463" s="58">
        <f>IF(ISBLANK('Step 2. Aggregate Data'!A463),"-",'Step 2. Aggregate Data'!A463)</f>
        <v>44650.583333333336</v>
      </c>
      <c r="B463" s="59">
        <f t="shared" si="28"/>
        <v>14</v>
      </c>
      <c r="C463" s="59">
        <f t="shared" si="29"/>
        <v>4</v>
      </c>
      <c r="D463" s="59">
        <f>IF('Step 1.1 Supply Fan Power Data'!B463&gt;0,1,0)</f>
        <v>1</v>
      </c>
      <c r="F463" s="60">
        <f>IF(ISBLANK('Step 2. Aggregate Data'!E463),"-",'Step 2. Aggregate Data'!E463)</f>
        <v>44650.583333333336</v>
      </c>
      <c r="G463" s="17">
        <f t="shared" si="30"/>
        <v>14</v>
      </c>
      <c r="H463" s="17">
        <f t="shared" si="31"/>
        <v>4</v>
      </c>
      <c r="I463" s="17">
        <f>IF('Step 1.2 Return Fan Power Data'!B463&gt;0,1,0)</f>
        <v>1</v>
      </c>
    </row>
    <row r="464" spans="1:9" x14ac:dyDescent="0.25">
      <c r="A464" s="58">
        <f>IF(ISBLANK('Step 2. Aggregate Data'!A464),"-",'Step 2. Aggregate Data'!A464)</f>
        <v>44650.625</v>
      </c>
      <c r="B464" s="59">
        <f t="shared" si="28"/>
        <v>15</v>
      </c>
      <c r="C464" s="59">
        <f t="shared" si="29"/>
        <v>4</v>
      </c>
      <c r="D464" s="59">
        <f>IF('Step 1.1 Supply Fan Power Data'!B464&gt;0,1,0)</f>
        <v>1</v>
      </c>
      <c r="F464" s="60">
        <f>IF(ISBLANK('Step 2. Aggregate Data'!E464),"-",'Step 2. Aggregate Data'!E464)</f>
        <v>44650.625</v>
      </c>
      <c r="G464" s="17">
        <f t="shared" si="30"/>
        <v>15</v>
      </c>
      <c r="H464" s="17">
        <f t="shared" si="31"/>
        <v>4</v>
      </c>
      <c r="I464" s="17">
        <f>IF('Step 1.2 Return Fan Power Data'!B464&gt;0,1,0)</f>
        <v>1</v>
      </c>
    </row>
    <row r="465" spans="1:9" x14ac:dyDescent="0.25">
      <c r="A465" s="58">
        <f>IF(ISBLANK('Step 2. Aggregate Data'!A465),"-",'Step 2. Aggregate Data'!A465)</f>
        <v>44650.666666666664</v>
      </c>
      <c r="B465" s="59">
        <f t="shared" si="28"/>
        <v>16</v>
      </c>
      <c r="C465" s="59">
        <f t="shared" si="29"/>
        <v>4</v>
      </c>
      <c r="D465" s="59">
        <f>IF('Step 1.1 Supply Fan Power Data'!B465&gt;0,1,0)</f>
        <v>1</v>
      </c>
      <c r="F465" s="60">
        <f>IF(ISBLANK('Step 2. Aggregate Data'!E465),"-",'Step 2. Aggregate Data'!E465)</f>
        <v>44650.666666666664</v>
      </c>
      <c r="G465" s="17">
        <f t="shared" si="30"/>
        <v>16</v>
      </c>
      <c r="H465" s="17">
        <f t="shared" si="31"/>
        <v>4</v>
      </c>
      <c r="I465" s="17">
        <f>IF('Step 1.2 Return Fan Power Data'!B465&gt;0,1,0)</f>
        <v>1</v>
      </c>
    </row>
    <row r="466" spans="1:9" x14ac:dyDescent="0.25">
      <c r="A466" s="58">
        <f>IF(ISBLANK('Step 2. Aggregate Data'!A466),"-",'Step 2. Aggregate Data'!A466)</f>
        <v>44650.708333333336</v>
      </c>
      <c r="B466" s="59">
        <f t="shared" si="28"/>
        <v>17</v>
      </c>
      <c r="C466" s="59">
        <f t="shared" si="29"/>
        <v>4</v>
      </c>
      <c r="D466" s="59">
        <f>IF('Step 1.1 Supply Fan Power Data'!B466&gt;0,1,0)</f>
        <v>1</v>
      </c>
      <c r="F466" s="60">
        <f>IF(ISBLANK('Step 2. Aggregate Data'!E466),"-",'Step 2. Aggregate Data'!E466)</f>
        <v>44650.708333333336</v>
      </c>
      <c r="G466" s="17">
        <f t="shared" si="30"/>
        <v>17</v>
      </c>
      <c r="H466" s="17">
        <f t="shared" si="31"/>
        <v>4</v>
      </c>
      <c r="I466" s="17">
        <f>IF('Step 1.2 Return Fan Power Data'!B466&gt;0,1,0)</f>
        <v>1</v>
      </c>
    </row>
    <row r="467" spans="1:9" x14ac:dyDescent="0.25">
      <c r="A467" s="58">
        <f>IF(ISBLANK('Step 2. Aggregate Data'!A467),"-",'Step 2. Aggregate Data'!A467)</f>
        <v>44650.75</v>
      </c>
      <c r="B467" s="59">
        <f t="shared" si="28"/>
        <v>18</v>
      </c>
      <c r="C467" s="59">
        <f t="shared" si="29"/>
        <v>4</v>
      </c>
      <c r="D467" s="59">
        <f>IF('Step 1.1 Supply Fan Power Data'!B467&gt;0,1,0)</f>
        <v>1</v>
      </c>
      <c r="F467" s="60">
        <f>IF(ISBLANK('Step 2. Aggregate Data'!E467),"-",'Step 2. Aggregate Data'!E467)</f>
        <v>44650.75</v>
      </c>
      <c r="G467" s="17">
        <f t="shared" si="30"/>
        <v>18</v>
      </c>
      <c r="H467" s="17">
        <f t="shared" si="31"/>
        <v>4</v>
      </c>
      <c r="I467" s="17">
        <f>IF('Step 1.2 Return Fan Power Data'!B467&gt;0,1,0)</f>
        <v>1</v>
      </c>
    </row>
    <row r="468" spans="1:9" x14ac:dyDescent="0.25">
      <c r="A468" s="58">
        <f>IF(ISBLANK('Step 2. Aggregate Data'!A468),"-",'Step 2. Aggregate Data'!A468)</f>
        <v>44650.791666666664</v>
      </c>
      <c r="B468" s="59">
        <f t="shared" si="28"/>
        <v>19</v>
      </c>
      <c r="C468" s="59">
        <f t="shared" si="29"/>
        <v>4</v>
      </c>
      <c r="D468" s="59">
        <f>IF('Step 1.1 Supply Fan Power Data'!B468&gt;0,1,0)</f>
        <v>1</v>
      </c>
      <c r="F468" s="60">
        <f>IF(ISBLANK('Step 2. Aggregate Data'!E468),"-",'Step 2. Aggregate Data'!E468)</f>
        <v>44650.791666666664</v>
      </c>
      <c r="G468" s="17">
        <f t="shared" si="30"/>
        <v>19</v>
      </c>
      <c r="H468" s="17">
        <f t="shared" si="31"/>
        <v>4</v>
      </c>
      <c r="I468" s="17">
        <f>IF('Step 1.2 Return Fan Power Data'!B468&gt;0,1,0)</f>
        <v>1</v>
      </c>
    </row>
    <row r="469" spans="1:9" x14ac:dyDescent="0.25">
      <c r="A469" s="58">
        <f>IF(ISBLANK('Step 2. Aggregate Data'!A469),"-",'Step 2. Aggregate Data'!A469)</f>
        <v>44650.833333333336</v>
      </c>
      <c r="B469" s="59">
        <f t="shared" si="28"/>
        <v>20</v>
      </c>
      <c r="C469" s="59">
        <f t="shared" si="29"/>
        <v>4</v>
      </c>
      <c r="D469" s="59">
        <f>IF('Step 1.1 Supply Fan Power Data'!B469&gt;0,1,0)</f>
        <v>1</v>
      </c>
      <c r="F469" s="60">
        <f>IF(ISBLANK('Step 2. Aggregate Data'!E469),"-",'Step 2. Aggregate Data'!E469)</f>
        <v>44650.833333333336</v>
      </c>
      <c r="G469" s="17">
        <f t="shared" si="30"/>
        <v>20</v>
      </c>
      <c r="H469" s="17">
        <f t="shared" si="31"/>
        <v>4</v>
      </c>
      <c r="I469" s="17">
        <f>IF('Step 1.2 Return Fan Power Data'!B469&gt;0,1,0)</f>
        <v>1</v>
      </c>
    </row>
    <row r="470" spans="1:9" x14ac:dyDescent="0.25">
      <c r="A470" s="58">
        <f>IF(ISBLANK('Step 2. Aggregate Data'!A470),"-",'Step 2. Aggregate Data'!A470)</f>
        <v>44650.875</v>
      </c>
      <c r="B470" s="59">
        <f t="shared" si="28"/>
        <v>21</v>
      </c>
      <c r="C470" s="59">
        <f t="shared" si="29"/>
        <v>4</v>
      </c>
      <c r="D470" s="59">
        <f>IF('Step 1.1 Supply Fan Power Data'!B470&gt;0,1,0)</f>
        <v>1</v>
      </c>
      <c r="F470" s="60">
        <f>IF(ISBLANK('Step 2. Aggregate Data'!E470),"-",'Step 2. Aggregate Data'!E470)</f>
        <v>44650.875</v>
      </c>
      <c r="G470" s="17">
        <f t="shared" si="30"/>
        <v>21</v>
      </c>
      <c r="H470" s="17">
        <f t="shared" si="31"/>
        <v>4</v>
      </c>
      <c r="I470" s="17">
        <f>IF('Step 1.2 Return Fan Power Data'!B470&gt;0,1,0)</f>
        <v>1</v>
      </c>
    </row>
    <row r="471" spans="1:9" x14ac:dyDescent="0.25">
      <c r="A471" s="58">
        <f>IF(ISBLANK('Step 2. Aggregate Data'!A471),"-",'Step 2. Aggregate Data'!A471)</f>
        <v>44650.916666666664</v>
      </c>
      <c r="B471" s="59">
        <f t="shared" si="28"/>
        <v>22</v>
      </c>
      <c r="C471" s="59">
        <f t="shared" si="29"/>
        <v>4</v>
      </c>
      <c r="D471" s="59">
        <f>IF('Step 1.1 Supply Fan Power Data'!B471&gt;0,1,0)</f>
        <v>1</v>
      </c>
      <c r="F471" s="60">
        <f>IF(ISBLANK('Step 2. Aggregate Data'!E471),"-",'Step 2. Aggregate Data'!E471)</f>
        <v>44650.916666666664</v>
      </c>
      <c r="G471" s="17">
        <f t="shared" si="30"/>
        <v>22</v>
      </c>
      <c r="H471" s="17">
        <f t="shared" si="31"/>
        <v>4</v>
      </c>
      <c r="I471" s="17">
        <f>IF('Step 1.2 Return Fan Power Data'!B471&gt;0,1,0)</f>
        <v>1</v>
      </c>
    </row>
    <row r="472" spans="1:9" x14ac:dyDescent="0.25">
      <c r="A472" s="58">
        <f>IF(ISBLANK('Step 2. Aggregate Data'!A472),"-",'Step 2. Aggregate Data'!A472)</f>
        <v>44650.958333333336</v>
      </c>
      <c r="B472" s="59">
        <f t="shared" si="28"/>
        <v>23</v>
      </c>
      <c r="C472" s="59">
        <f t="shared" si="29"/>
        <v>4</v>
      </c>
      <c r="D472" s="59">
        <f>IF('Step 1.1 Supply Fan Power Data'!B472&gt;0,1,0)</f>
        <v>1</v>
      </c>
      <c r="F472" s="60">
        <f>IF(ISBLANK('Step 2. Aggregate Data'!E472),"-",'Step 2. Aggregate Data'!E472)</f>
        <v>44650.958333333336</v>
      </c>
      <c r="G472" s="17">
        <f t="shared" si="30"/>
        <v>23</v>
      </c>
      <c r="H472" s="17">
        <f t="shared" si="31"/>
        <v>4</v>
      </c>
      <c r="I472" s="17">
        <f>IF('Step 1.2 Return Fan Power Data'!B472&gt;0,1,0)</f>
        <v>1</v>
      </c>
    </row>
    <row r="473" spans="1:9" x14ac:dyDescent="0.25">
      <c r="A473" s="58">
        <f>IF(ISBLANK('Step 2. Aggregate Data'!A473),"-",'Step 2. Aggregate Data'!A473)</f>
        <v>44651</v>
      </c>
      <c r="B473" s="59">
        <f t="shared" si="28"/>
        <v>0</v>
      </c>
      <c r="C473" s="59">
        <f t="shared" si="29"/>
        <v>5</v>
      </c>
      <c r="D473" s="59">
        <f>IF('Step 1.1 Supply Fan Power Data'!B473&gt;0,1,0)</f>
        <v>1</v>
      </c>
      <c r="F473" s="60">
        <f>IF(ISBLANK('Step 2. Aggregate Data'!E473),"-",'Step 2. Aggregate Data'!E473)</f>
        <v>44651</v>
      </c>
      <c r="G473" s="17">
        <f t="shared" si="30"/>
        <v>0</v>
      </c>
      <c r="H473" s="17">
        <f t="shared" si="31"/>
        <v>5</v>
      </c>
      <c r="I473" s="17">
        <f>IF('Step 1.2 Return Fan Power Data'!B473&gt;0,1,0)</f>
        <v>1</v>
      </c>
    </row>
    <row r="474" spans="1:9" x14ac:dyDescent="0.25">
      <c r="A474" s="58">
        <f>IF(ISBLANK('Step 2. Aggregate Data'!A474),"-",'Step 2. Aggregate Data'!A474)</f>
        <v>44651.041666666664</v>
      </c>
      <c r="B474" s="59">
        <f t="shared" si="28"/>
        <v>1</v>
      </c>
      <c r="C474" s="59">
        <f t="shared" si="29"/>
        <v>5</v>
      </c>
      <c r="D474" s="59">
        <f>IF('Step 1.1 Supply Fan Power Data'!B474&gt;0,1,0)</f>
        <v>1</v>
      </c>
      <c r="F474" s="60">
        <f>IF(ISBLANK('Step 2. Aggregate Data'!E474),"-",'Step 2. Aggregate Data'!E474)</f>
        <v>44651.041666666664</v>
      </c>
      <c r="G474" s="17">
        <f t="shared" si="30"/>
        <v>1</v>
      </c>
      <c r="H474" s="17">
        <f t="shared" si="31"/>
        <v>5</v>
      </c>
      <c r="I474" s="17">
        <f>IF('Step 1.2 Return Fan Power Data'!B474&gt;0,1,0)</f>
        <v>1</v>
      </c>
    </row>
    <row r="475" spans="1:9" x14ac:dyDescent="0.25">
      <c r="A475" s="58">
        <f>IF(ISBLANK('Step 2. Aggregate Data'!A475),"-",'Step 2. Aggregate Data'!A475)</f>
        <v>44651.083333333336</v>
      </c>
      <c r="B475" s="59">
        <f t="shared" si="28"/>
        <v>2</v>
      </c>
      <c r="C475" s="59">
        <f t="shared" si="29"/>
        <v>5</v>
      </c>
      <c r="D475" s="59">
        <f>IF('Step 1.1 Supply Fan Power Data'!B475&gt;0,1,0)</f>
        <v>1</v>
      </c>
      <c r="F475" s="60">
        <f>IF(ISBLANK('Step 2. Aggregate Data'!E475),"-",'Step 2. Aggregate Data'!E475)</f>
        <v>44651.083333333336</v>
      </c>
      <c r="G475" s="17">
        <f t="shared" si="30"/>
        <v>2</v>
      </c>
      <c r="H475" s="17">
        <f t="shared" si="31"/>
        <v>5</v>
      </c>
      <c r="I475" s="17">
        <f>IF('Step 1.2 Return Fan Power Data'!B475&gt;0,1,0)</f>
        <v>1</v>
      </c>
    </row>
    <row r="476" spans="1:9" x14ac:dyDescent="0.25">
      <c r="A476" s="58">
        <f>IF(ISBLANK('Step 2. Aggregate Data'!A476),"-",'Step 2. Aggregate Data'!A476)</f>
        <v>44651.125</v>
      </c>
      <c r="B476" s="59">
        <f t="shared" si="28"/>
        <v>3</v>
      </c>
      <c r="C476" s="59">
        <f t="shared" si="29"/>
        <v>5</v>
      </c>
      <c r="D476" s="59">
        <f>IF('Step 1.1 Supply Fan Power Data'!B476&gt;0,1,0)</f>
        <v>1</v>
      </c>
      <c r="F476" s="60">
        <f>IF(ISBLANK('Step 2. Aggregate Data'!E476),"-",'Step 2. Aggregate Data'!E476)</f>
        <v>44651.125</v>
      </c>
      <c r="G476" s="17">
        <f t="shared" si="30"/>
        <v>3</v>
      </c>
      <c r="H476" s="17">
        <f t="shared" si="31"/>
        <v>5</v>
      </c>
      <c r="I476" s="17">
        <f>IF('Step 1.2 Return Fan Power Data'!B476&gt;0,1,0)</f>
        <v>1</v>
      </c>
    </row>
    <row r="477" spans="1:9" x14ac:dyDescent="0.25">
      <c r="A477" s="58">
        <f>IF(ISBLANK('Step 2. Aggregate Data'!A477),"-",'Step 2. Aggregate Data'!A477)</f>
        <v>44651.166666666664</v>
      </c>
      <c r="B477" s="59">
        <f t="shared" si="28"/>
        <v>4</v>
      </c>
      <c r="C477" s="59">
        <f t="shared" si="29"/>
        <v>5</v>
      </c>
      <c r="D477" s="59">
        <f>IF('Step 1.1 Supply Fan Power Data'!B477&gt;0,1,0)</f>
        <v>1</v>
      </c>
      <c r="F477" s="60">
        <f>IF(ISBLANK('Step 2. Aggregate Data'!E477),"-",'Step 2. Aggregate Data'!E477)</f>
        <v>44651.166666666664</v>
      </c>
      <c r="G477" s="17">
        <f t="shared" si="30"/>
        <v>4</v>
      </c>
      <c r="H477" s="17">
        <f t="shared" si="31"/>
        <v>5</v>
      </c>
      <c r="I477" s="17">
        <f>IF('Step 1.2 Return Fan Power Data'!B477&gt;0,1,0)</f>
        <v>1</v>
      </c>
    </row>
    <row r="478" spans="1:9" x14ac:dyDescent="0.25">
      <c r="A478" s="58">
        <f>IF(ISBLANK('Step 2. Aggregate Data'!A478),"-",'Step 2. Aggregate Data'!A478)</f>
        <v>44651.208333333336</v>
      </c>
      <c r="B478" s="59">
        <f t="shared" si="28"/>
        <v>5</v>
      </c>
      <c r="C478" s="59">
        <f t="shared" si="29"/>
        <v>5</v>
      </c>
      <c r="D478" s="59">
        <f>IF('Step 1.1 Supply Fan Power Data'!B478&gt;0,1,0)</f>
        <v>1</v>
      </c>
      <c r="F478" s="60">
        <f>IF(ISBLANK('Step 2. Aggregate Data'!E478),"-",'Step 2. Aggregate Data'!E478)</f>
        <v>44651.208333333336</v>
      </c>
      <c r="G478" s="17">
        <f t="shared" si="30"/>
        <v>5</v>
      </c>
      <c r="H478" s="17">
        <f t="shared" si="31"/>
        <v>5</v>
      </c>
      <c r="I478" s="17">
        <f>IF('Step 1.2 Return Fan Power Data'!B478&gt;0,1,0)</f>
        <v>1</v>
      </c>
    </row>
    <row r="479" spans="1:9" x14ac:dyDescent="0.25">
      <c r="A479" s="58">
        <f>IF(ISBLANK('Step 2. Aggregate Data'!A479),"-",'Step 2. Aggregate Data'!A479)</f>
        <v>44651.25</v>
      </c>
      <c r="B479" s="59">
        <f t="shared" si="28"/>
        <v>6</v>
      </c>
      <c r="C479" s="59">
        <f t="shared" si="29"/>
        <v>5</v>
      </c>
      <c r="D479" s="59">
        <f>IF('Step 1.1 Supply Fan Power Data'!B479&gt;0,1,0)</f>
        <v>1</v>
      </c>
      <c r="F479" s="60">
        <f>IF(ISBLANK('Step 2. Aggregate Data'!E479),"-",'Step 2. Aggregate Data'!E479)</f>
        <v>44651.25</v>
      </c>
      <c r="G479" s="17">
        <f t="shared" si="30"/>
        <v>6</v>
      </c>
      <c r="H479" s="17">
        <f t="shared" si="31"/>
        <v>5</v>
      </c>
      <c r="I479" s="17">
        <f>IF('Step 1.2 Return Fan Power Data'!B479&gt;0,1,0)</f>
        <v>1</v>
      </c>
    </row>
    <row r="480" spans="1:9" x14ac:dyDescent="0.25">
      <c r="A480" s="58">
        <f>IF(ISBLANK('Step 2. Aggregate Data'!A480),"-",'Step 2. Aggregate Data'!A480)</f>
        <v>44651.291666666664</v>
      </c>
      <c r="B480" s="59">
        <f t="shared" si="28"/>
        <v>7</v>
      </c>
      <c r="C480" s="59">
        <f t="shared" si="29"/>
        <v>5</v>
      </c>
      <c r="D480" s="59">
        <f>IF('Step 1.1 Supply Fan Power Data'!B480&gt;0,1,0)</f>
        <v>1</v>
      </c>
      <c r="F480" s="60">
        <f>IF(ISBLANK('Step 2. Aggregate Data'!E480),"-",'Step 2. Aggregate Data'!E480)</f>
        <v>44651.291666666664</v>
      </c>
      <c r="G480" s="17">
        <f t="shared" si="30"/>
        <v>7</v>
      </c>
      <c r="H480" s="17">
        <f t="shared" si="31"/>
        <v>5</v>
      </c>
      <c r="I480" s="17">
        <f>IF('Step 1.2 Return Fan Power Data'!B480&gt;0,1,0)</f>
        <v>1</v>
      </c>
    </row>
    <row r="481" spans="1:9" x14ac:dyDescent="0.25">
      <c r="A481" s="58">
        <f>IF(ISBLANK('Step 2. Aggregate Data'!A481),"-",'Step 2. Aggregate Data'!A481)</f>
        <v>44651.333333333336</v>
      </c>
      <c r="B481" s="59">
        <f t="shared" si="28"/>
        <v>8</v>
      </c>
      <c r="C481" s="59">
        <f t="shared" si="29"/>
        <v>5</v>
      </c>
      <c r="D481" s="59">
        <f>IF('Step 1.1 Supply Fan Power Data'!B481&gt;0,1,0)</f>
        <v>1</v>
      </c>
      <c r="F481" s="60">
        <f>IF(ISBLANK('Step 2. Aggregate Data'!E481),"-",'Step 2. Aggregate Data'!E481)</f>
        <v>44651.333333333336</v>
      </c>
      <c r="G481" s="17">
        <f t="shared" si="30"/>
        <v>8</v>
      </c>
      <c r="H481" s="17">
        <f t="shared" si="31"/>
        <v>5</v>
      </c>
      <c r="I481" s="17">
        <f>IF('Step 1.2 Return Fan Power Data'!B481&gt;0,1,0)</f>
        <v>1</v>
      </c>
    </row>
    <row r="482" spans="1:9" x14ac:dyDescent="0.25">
      <c r="A482" s="58">
        <f>IF(ISBLANK('Step 2. Aggregate Data'!A482),"-",'Step 2. Aggregate Data'!A482)</f>
        <v>44651.375</v>
      </c>
      <c r="B482" s="59">
        <f t="shared" si="28"/>
        <v>9</v>
      </c>
      <c r="C482" s="59">
        <f t="shared" si="29"/>
        <v>5</v>
      </c>
      <c r="D482" s="59">
        <f>IF('Step 1.1 Supply Fan Power Data'!B482&gt;0,1,0)</f>
        <v>1</v>
      </c>
      <c r="F482" s="60">
        <f>IF(ISBLANK('Step 2. Aggregate Data'!E482),"-",'Step 2. Aggregate Data'!E482)</f>
        <v>44651.375</v>
      </c>
      <c r="G482" s="17">
        <f t="shared" si="30"/>
        <v>9</v>
      </c>
      <c r="H482" s="17">
        <f t="shared" si="31"/>
        <v>5</v>
      </c>
      <c r="I482" s="17">
        <f>IF('Step 1.2 Return Fan Power Data'!B482&gt;0,1,0)</f>
        <v>1</v>
      </c>
    </row>
    <row r="483" spans="1:9" x14ac:dyDescent="0.25">
      <c r="A483" s="58">
        <f>IF(ISBLANK('Step 2. Aggregate Data'!A483),"-",'Step 2. Aggregate Data'!A483)</f>
        <v>44651.416666666664</v>
      </c>
      <c r="B483" s="59">
        <f t="shared" si="28"/>
        <v>10</v>
      </c>
      <c r="C483" s="59">
        <f t="shared" si="29"/>
        <v>5</v>
      </c>
      <c r="D483" s="59">
        <f>IF('Step 1.1 Supply Fan Power Data'!B483&gt;0,1,0)</f>
        <v>1</v>
      </c>
      <c r="F483" s="60">
        <f>IF(ISBLANK('Step 2. Aggregate Data'!E483),"-",'Step 2. Aggregate Data'!E483)</f>
        <v>44651.416666666664</v>
      </c>
      <c r="G483" s="17">
        <f t="shared" si="30"/>
        <v>10</v>
      </c>
      <c r="H483" s="17">
        <f t="shared" si="31"/>
        <v>5</v>
      </c>
      <c r="I483" s="17">
        <f>IF('Step 1.2 Return Fan Power Data'!B483&gt;0,1,0)</f>
        <v>1</v>
      </c>
    </row>
    <row r="484" spans="1:9" x14ac:dyDescent="0.25">
      <c r="A484" s="58">
        <f>IF(ISBLANK('Step 2. Aggregate Data'!A484),"-",'Step 2. Aggregate Data'!A484)</f>
        <v>44651.458333333336</v>
      </c>
      <c r="B484" s="59">
        <f t="shared" si="28"/>
        <v>11</v>
      </c>
      <c r="C484" s="59">
        <f t="shared" si="29"/>
        <v>5</v>
      </c>
      <c r="D484" s="59">
        <f>IF('Step 1.1 Supply Fan Power Data'!B484&gt;0,1,0)</f>
        <v>1</v>
      </c>
      <c r="F484" s="60">
        <f>IF(ISBLANK('Step 2. Aggregate Data'!E484),"-",'Step 2. Aggregate Data'!E484)</f>
        <v>44651.458333333336</v>
      </c>
      <c r="G484" s="17">
        <f t="shared" si="30"/>
        <v>11</v>
      </c>
      <c r="H484" s="17">
        <f t="shared" si="31"/>
        <v>5</v>
      </c>
      <c r="I484" s="17">
        <f>IF('Step 1.2 Return Fan Power Data'!B484&gt;0,1,0)</f>
        <v>1</v>
      </c>
    </row>
    <row r="485" spans="1:9" x14ac:dyDescent="0.25">
      <c r="A485" s="58">
        <f>IF(ISBLANK('Step 2. Aggregate Data'!A485),"-",'Step 2. Aggregate Data'!A485)</f>
        <v>44651.5</v>
      </c>
      <c r="B485" s="59">
        <f t="shared" si="28"/>
        <v>12</v>
      </c>
      <c r="C485" s="59">
        <f t="shared" si="29"/>
        <v>5</v>
      </c>
      <c r="D485" s="59">
        <f>IF('Step 1.1 Supply Fan Power Data'!B485&gt;0,1,0)</f>
        <v>1</v>
      </c>
      <c r="F485" s="60">
        <f>IF(ISBLANK('Step 2. Aggregate Data'!E485),"-",'Step 2. Aggregate Data'!E485)</f>
        <v>44651.5</v>
      </c>
      <c r="G485" s="17">
        <f t="shared" si="30"/>
        <v>12</v>
      </c>
      <c r="H485" s="17">
        <f t="shared" si="31"/>
        <v>5</v>
      </c>
      <c r="I485" s="17">
        <f>IF('Step 1.2 Return Fan Power Data'!B485&gt;0,1,0)</f>
        <v>1</v>
      </c>
    </row>
    <row r="486" spans="1:9" x14ac:dyDescent="0.25">
      <c r="A486" s="58">
        <f>IF(ISBLANK('Step 2. Aggregate Data'!A486),"-",'Step 2. Aggregate Data'!A486)</f>
        <v>44651.541666666664</v>
      </c>
      <c r="B486" s="59">
        <f t="shared" si="28"/>
        <v>13</v>
      </c>
      <c r="C486" s="59">
        <f t="shared" si="29"/>
        <v>5</v>
      </c>
      <c r="D486" s="59">
        <f>IF('Step 1.1 Supply Fan Power Data'!B486&gt;0,1,0)</f>
        <v>1</v>
      </c>
      <c r="F486" s="60">
        <f>IF(ISBLANK('Step 2. Aggregate Data'!E486),"-",'Step 2. Aggregate Data'!E486)</f>
        <v>44651.541666666664</v>
      </c>
      <c r="G486" s="17">
        <f t="shared" si="30"/>
        <v>13</v>
      </c>
      <c r="H486" s="17">
        <f t="shared" si="31"/>
        <v>5</v>
      </c>
      <c r="I486" s="17">
        <f>IF('Step 1.2 Return Fan Power Data'!B486&gt;0,1,0)</f>
        <v>1</v>
      </c>
    </row>
    <row r="487" spans="1:9" x14ac:dyDescent="0.25">
      <c r="A487" s="58">
        <f>IF(ISBLANK('Step 2. Aggregate Data'!A487),"-",'Step 2. Aggregate Data'!A487)</f>
        <v>44651.583333333336</v>
      </c>
      <c r="B487" s="59">
        <f t="shared" si="28"/>
        <v>14</v>
      </c>
      <c r="C487" s="59">
        <f t="shared" si="29"/>
        <v>5</v>
      </c>
      <c r="D487" s="59">
        <f>IF('Step 1.1 Supply Fan Power Data'!B487&gt;0,1,0)</f>
        <v>1</v>
      </c>
      <c r="F487" s="60">
        <f>IF(ISBLANK('Step 2. Aggregate Data'!E487),"-",'Step 2. Aggregate Data'!E487)</f>
        <v>44651.583333333336</v>
      </c>
      <c r="G487" s="17">
        <f t="shared" si="30"/>
        <v>14</v>
      </c>
      <c r="H487" s="17">
        <f t="shared" si="31"/>
        <v>5</v>
      </c>
      <c r="I487" s="17">
        <f>IF('Step 1.2 Return Fan Power Data'!B487&gt;0,1,0)</f>
        <v>1</v>
      </c>
    </row>
    <row r="488" spans="1:9" x14ac:dyDescent="0.25">
      <c r="A488" s="58">
        <f>IF(ISBLANK('Step 2. Aggregate Data'!A488),"-",'Step 2. Aggregate Data'!A488)</f>
        <v>44651.625</v>
      </c>
      <c r="B488" s="59">
        <f t="shared" si="28"/>
        <v>15</v>
      </c>
      <c r="C488" s="59">
        <f t="shared" si="29"/>
        <v>5</v>
      </c>
      <c r="D488" s="59">
        <f>IF('Step 1.1 Supply Fan Power Data'!B488&gt;0,1,0)</f>
        <v>1</v>
      </c>
      <c r="F488" s="60">
        <f>IF(ISBLANK('Step 2. Aggregate Data'!E488),"-",'Step 2. Aggregate Data'!E488)</f>
        <v>44651.625</v>
      </c>
      <c r="G488" s="17">
        <f t="shared" si="30"/>
        <v>15</v>
      </c>
      <c r="H488" s="17">
        <f t="shared" si="31"/>
        <v>5</v>
      </c>
      <c r="I488" s="17">
        <f>IF('Step 1.2 Return Fan Power Data'!B488&gt;0,1,0)</f>
        <v>1</v>
      </c>
    </row>
    <row r="489" spans="1:9" x14ac:dyDescent="0.25">
      <c r="A489" s="58">
        <f>IF(ISBLANK('Step 2. Aggregate Data'!A489),"-",'Step 2. Aggregate Data'!A489)</f>
        <v>44651.666666666664</v>
      </c>
      <c r="B489" s="59">
        <f t="shared" si="28"/>
        <v>16</v>
      </c>
      <c r="C489" s="59">
        <f t="shared" si="29"/>
        <v>5</v>
      </c>
      <c r="D489" s="59">
        <f>IF('Step 1.1 Supply Fan Power Data'!B489&gt;0,1,0)</f>
        <v>1</v>
      </c>
      <c r="F489" s="60">
        <f>IF(ISBLANK('Step 2. Aggregate Data'!E489),"-",'Step 2. Aggregate Data'!E489)</f>
        <v>44651.666666666664</v>
      </c>
      <c r="G489" s="17">
        <f t="shared" si="30"/>
        <v>16</v>
      </c>
      <c r="H489" s="17">
        <f t="shared" si="31"/>
        <v>5</v>
      </c>
      <c r="I489" s="17">
        <f>IF('Step 1.2 Return Fan Power Data'!B489&gt;0,1,0)</f>
        <v>1</v>
      </c>
    </row>
    <row r="490" spans="1:9" x14ac:dyDescent="0.25">
      <c r="A490" s="58">
        <f>IF(ISBLANK('Step 2. Aggregate Data'!A490),"-",'Step 2. Aggregate Data'!A490)</f>
        <v>44651.708333333336</v>
      </c>
      <c r="B490" s="59">
        <f t="shared" si="28"/>
        <v>17</v>
      </c>
      <c r="C490" s="59">
        <f t="shared" si="29"/>
        <v>5</v>
      </c>
      <c r="D490" s="59">
        <f>IF('Step 1.1 Supply Fan Power Data'!B490&gt;0,1,0)</f>
        <v>1</v>
      </c>
      <c r="F490" s="60">
        <f>IF(ISBLANK('Step 2. Aggregate Data'!E490),"-",'Step 2. Aggregate Data'!E490)</f>
        <v>44651.708333333336</v>
      </c>
      <c r="G490" s="17">
        <f t="shared" si="30"/>
        <v>17</v>
      </c>
      <c r="H490" s="17">
        <f t="shared" si="31"/>
        <v>5</v>
      </c>
      <c r="I490" s="17">
        <f>IF('Step 1.2 Return Fan Power Data'!B490&gt;0,1,0)</f>
        <v>1</v>
      </c>
    </row>
    <row r="491" spans="1:9" x14ac:dyDescent="0.25">
      <c r="A491" s="58">
        <f>IF(ISBLANK('Step 2. Aggregate Data'!A491),"-",'Step 2. Aggregate Data'!A491)</f>
        <v>44651.75</v>
      </c>
      <c r="B491" s="59">
        <f t="shared" si="28"/>
        <v>18</v>
      </c>
      <c r="C491" s="59">
        <f t="shared" si="29"/>
        <v>5</v>
      </c>
      <c r="D491" s="59">
        <f>IF('Step 1.1 Supply Fan Power Data'!B491&gt;0,1,0)</f>
        <v>1</v>
      </c>
      <c r="F491" s="60">
        <f>IF(ISBLANK('Step 2. Aggregate Data'!E491),"-",'Step 2. Aggregate Data'!E491)</f>
        <v>44651.75</v>
      </c>
      <c r="G491" s="17">
        <f t="shared" si="30"/>
        <v>18</v>
      </c>
      <c r="H491" s="17">
        <f t="shared" si="31"/>
        <v>5</v>
      </c>
      <c r="I491" s="17">
        <f>IF('Step 1.2 Return Fan Power Data'!B491&gt;0,1,0)</f>
        <v>1</v>
      </c>
    </row>
    <row r="492" spans="1:9" x14ac:dyDescent="0.25">
      <c r="A492" s="58">
        <f>IF(ISBLANK('Step 2. Aggregate Data'!A492),"-",'Step 2. Aggregate Data'!A492)</f>
        <v>44651.791666666664</v>
      </c>
      <c r="B492" s="59">
        <f t="shared" si="28"/>
        <v>19</v>
      </c>
      <c r="C492" s="59">
        <f t="shared" si="29"/>
        <v>5</v>
      </c>
      <c r="D492" s="59">
        <f>IF('Step 1.1 Supply Fan Power Data'!B492&gt;0,1,0)</f>
        <v>1</v>
      </c>
      <c r="F492" s="60">
        <f>IF(ISBLANK('Step 2. Aggregate Data'!E492),"-",'Step 2. Aggregate Data'!E492)</f>
        <v>44651.791666666664</v>
      </c>
      <c r="G492" s="17">
        <f t="shared" si="30"/>
        <v>19</v>
      </c>
      <c r="H492" s="17">
        <f t="shared" si="31"/>
        <v>5</v>
      </c>
      <c r="I492" s="17">
        <f>IF('Step 1.2 Return Fan Power Data'!B492&gt;0,1,0)</f>
        <v>1</v>
      </c>
    </row>
    <row r="493" spans="1:9" x14ac:dyDescent="0.25">
      <c r="A493" s="58">
        <f>IF(ISBLANK('Step 2. Aggregate Data'!A493),"-",'Step 2. Aggregate Data'!A493)</f>
        <v>44651.833333333336</v>
      </c>
      <c r="B493" s="59">
        <f t="shared" si="28"/>
        <v>20</v>
      </c>
      <c r="C493" s="59">
        <f t="shared" si="29"/>
        <v>5</v>
      </c>
      <c r="D493" s="59">
        <f>IF('Step 1.1 Supply Fan Power Data'!B493&gt;0,1,0)</f>
        <v>1</v>
      </c>
      <c r="F493" s="60">
        <f>IF(ISBLANK('Step 2. Aggregate Data'!E493),"-",'Step 2. Aggregate Data'!E493)</f>
        <v>44651.833333333336</v>
      </c>
      <c r="G493" s="17">
        <f t="shared" si="30"/>
        <v>20</v>
      </c>
      <c r="H493" s="17">
        <f t="shared" si="31"/>
        <v>5</v>
      </c>
      <c r="I493" s="17">
        <f>IF('Step 1.2 Return Fan Power Data'!B493&gt;0,1,0)</f>
        <v>1</v>
      </c>
    </row>
    <row r="494" spans="1:9" x14ac:dyDescent="0.25">
      <c r="A494" s="58">
        <f>IF(ISBLANK('Step 2. Aggregate Data'!A494),"-",'Step 2. Aggregate Data'!A494)</f>
        <v>44651.875</v>
      </c>
      <c r="B494" s="59">
        <f t="shared" si="28"/>
        <v>21</v>
      </c>
      <c r="C494" s="59">
        <f t="shared" si="29"/>
        <v>5</v>
      </c>
      <c r="D494" s="59">
        <f>IF('Step 1.1 Supply Fan Power Data'!B494&gt;0,1,0)</f>
        <v>1</v>
      </c>
      <c r="F494" s="60">
        <f>IF(ISBLANK('Step 2. Aggregate Data'!E494),"-",'Step 2. Aggregate Data'!E494)</f>
        <v>44651.875</v>
      </c>
      <c r="G494" s="17">
        <f t="shared" si="30"/>
        <v>21</v>
      </c>
      <c r="H494" s="17">
        <f t="shared" si="31"/>
        <v>5</v>
      </c>
      <c r="I494" s="17">
        <f>IF('Step 1.2 Return Fan Power Data'!B494&gt;0,1,0)</f>
        <v>1</v>
      </c>
    </row>
    <row r="495" spans="1:9" x14ac:dyDescent="0.25">
      <c r="A495" s="58">
        <f>IF(ISBLANK('Step 2. Aggregate Data'!A495),"-",'Step 2. Aggregate Data'!A495)</f>
        <v>44651.916666666664</v>
      </c>
      <c r="B495" s="59">
        <f t="shared" si="28"/>
        <v>22</v>
      </c>
      <c r="C495" s="59">
        <f t="shared" si="29"/>
        <v>5</v>
      </c>
      <c r="D495" s="59">
        <f>IF('Step 1.1 Supply Fan Power Data'!B495&gt;0,1,0)</f>
        <v>1</v>
      </c>
      <c r="F495" s="60">
        <f>IF(ISBLANK('Step 2. Aggregate Data'!E495),"-",'Step 2. Aggregate Data'!E495)</f>
        <v>44651.916666666664</v>
      </c>
      <c r="G495" s="17">
        <f t="shared" si="30"/>
        <v>22</v>
      </c>
      <c r="H495" s="17">
        <f t="shared" si="31"/>
        <v>5</v>
      </c>
      <c r="I495" s="17">
        <f>IF('Step 1.2 Return Fan Power Data'!B495&gt;0,1,0)</f>
        <v>1</v>
      </c>
    </row>
    <row r="496" spans="1:9" x14ac:dyDescent="0.25">
      <c r="A496" s="58">
        <f>IF(ISBLANK('Step 2. Aggregate Data'!A496),"-",'Step 2. Aggregate Data'!A496)</f>
        <v>44651.958333333336</v>
      </c>
      <c r="B496" s="59">
        <f t="shared" si="28"/>
        <v>23</v>
      </c>
      <c r="C496" s="59">
        <f t="shared" si="29"/>
        <v>5</v>
      </c>
      <c r="D496" s="59">
        <f>IF('Step 1.1 Supply Fan Power Data'!B496&gt;0,1,0)</f>
        <v>1</v>
      </c>
      <c r="F496" s="60">
        <f>IF(ISBLANK('Step 2. Aggregate Data'!E496),"-",'Step 2. Aggregate Data'!E496)</f>
        <v>44651.958333333336</v>
      </c>
      <c r="G496" s="17">
        <f t="shared" si="30"/>
        <v>23</v>
      </c>
      <c r="H496" s="17">
        <f t="shared" si="31"/>
        <v>5</v>
      </c>
      <c r="I496" s="17">
        <f>IF('Step 1.2 Return Fan Power Data'!B496&gt;0,1,0)</f>
        <v>1</v>
      </c>
    </row>
    <row r="497" spans="1:9" x14ac:dyDescent="0.25">
      <c r="A497" s="58">
        <f>IF(ISBLANK('Step 2. Aggregate Data'!A497),"-",'Step 2. Aggregate Data'!A497)</f>
        <v>44652</v>
      </c>
      <c r="B497" s="59">
        <f t="shared" si="28"/>
        <v>0</v>
      </c>
      <c r="C497" s="59">
        <f t="shared" si="29"/>
        <v>6</v>
      </c>
      <c r="D497" s="59">
        <f>IF('Step 1.1 Supply Fan Power Data'!B497&gt;0,1,0)</f>
        <v>1</v>
      </c>
      <c r="F497" s="60">
        <f>IF(ISBLANK('Step 2. Aggregate Data'!E497),"-",'Step 2. Aggregate Data'!E497)</f>
        <v>44652</v>
      </c>
      <c r="G497" s="17">
        <f t="shared" si="30"/>
        <v>0</v>
      </c>
      <c r="H497" s="17">
        <f t="shared" si="31"/>
        <v>6</v>
      </c>
      <c r="I497" s="17">
        <f>IF('Step 1.2 Return Fan Power Data'!B497&gt;0,1,0)</f>
        <v>1</v>
      </c>
    </row>
    <row r="498" spans="1:9" x14ac:dyDescent="0.25">
      <c r="A498" s="58">
        <f>IF(ISBLANK('Step 2. Aggregate Data'!A498),"-",'Step 2. Aggregate Data'!A498)</f>
        <v>44652.041666666664</v>
      </c>
      <c r="B498" s="59">
        <f t="shared" si="28"/>
        <v>1</v>
      </c>
      <c r="C498" s="59">
        <f t="shared" si="29"/>
        <v>6</v>
      </c>
      <c r="D498" s="59">
        <f>IF('Step 1.1 Supply Fan Power Data'!B498&gt;0,1,0)</f>
        <v>1</v>
      </c>
      <c r="F498" s="60">
        <f>IF(ISBLANK('Step 2. Aggregate Data'!E498),"-",'Step 2. Aggregate Data'!E498)</f>
        <v>44652.041666666664</v>
      </c>
      <c r="G498" s="17">
        <f t="shared" si="30"/>
        <v>1</v>
      </c>
      <c r="H498" s="17">
        <f t="shared" si="31"/>
        <v>6</v>
      </c>
      <c r="I498" s="17">
        <f>IF('Step 1.2 Return Fan Power Data'!B498&gt;0,1,0)</f>
        <v>1</v>
      </c>
    </row>
    <row r="499" spans="1:9" x14ac:dyDescent="0.25">
      <c r="A499" s="58">
        <f>IF(ISBLANK('Step 2. Aggregate Data'!A499),"-",'Step 2. Aggregate Data'!A499)</f>
        <v>44652.083333333336</v>
      </c>
      <c r="B499" s="59">
        <f t="shared" si="28"/>
        <v>2</v>
      </c>
      <c r="C499" s="59">
        <f t="shared" si="29"/>
        <v>6</v>
      </c>
      <c r="D499" s="59">
        <f>IF('Step 1.1 Supply Fan Power Data'!B499&gt;0,1,0)</f>
        <v>1</v>
      </c>
      <c r="F499" s="60">
        <f>IF(ISBLANK('Step 2. Aggregate Data'!E499),"-",'Step 2. Aggregate Data'!E499)</f>
        <v>44652.083333333336</v>
      </c>
      <c r="G499" s="17">
        <f t="shared" si="30"/>
        <v>2</v>
      </c>
      <c r="H499" s="17">
        <f t="shared" si="31"/>
        <v>6</v>
      </c>
      <c r="I499" s="17">
        <f>IF('Step 1.2 Return Fan Power Data'!B499&gt;0,1,0)</f>
        <v>1</v>
      </c>
    </row>
    <row r="500" spans="1:9" x14ac:dyDescent="0.25">
      <c r="A500" s="58">
        <f>IF(ISBLANK('Step 2. Aggregate Data'!A500),"-",'Step 2. Aggregate Data'!A500)</f>
        <v>44652.125</v>
      </c>
      <c r="B500" s="59">
        <f t="shared" si="28"/>
        <v>3</v>
      </c>
      <c r="C500" s="59">
        <f t="shared" si="29"/>
        <v>6</v>
      </c>
      <c r="D500" s="59">
        <f>IF('Step 1.1 Supply Fan Power Data'!B500&gt;0,1,0)</f>
        <v>1</v>
      </c>
      <c r="F500" s="60">
        <f>IF(ISBLANK('Step 2. Aggregate Data'!E500),"-",'Step 2. Aggregate Data'!E500)</f>
        <v>44652.125</v>
      </c>
      <c r="G500" s="17">
        <f t="shared" si="30"/>
        <v>3</v>
      </c>
      <c r="H500" s="17">
        <f t="shared" si="31"/>
        <v>6</v>
      </c>
      <c r="I500" s="17">
        <f>IF('Step 1.2 Return Fan Power Data'!B500&gt;0,1,0)</f>
        <v>1</v>
      </c>
    </row>
    <row r="501" spans="1:9" x14ac:dyDescent="0.25">
      <c r="A501" s="58">
        <f>IF(ISBLANK('Step 2. Aggregate Data'!A501),"-",'Step 2. Aggregate Data'!A501)</f>
        <v>44652.166666666664</v>
      </c>
      <c r="B501" s="59">
        <f t="shared" si="28"/>
        <v>4</v>
      </c>
      <c r="C501" s="59">
        <f t="shared" si="29"/>
        <v>6</v>
      </c>
      <c r="D501" s="59">
        <f>IF('Step 1.1 Supply Fan Power Data'!B501&gt;0,1,0)</f>
        <v>1</v>
      </c>
      <c r="F501" s="60">
        <f>IF(ISBLANK('Step 2. Aggregate Data'!E501),"-",'Step 2. Aggregate Data'!E501)</f>
        <v>44652.166666666664</v>
      </c>
      <c r="G501" s="17">
        <f t="shared" si="30"/>
        <v>4</v>
      </c>
      <c r="H501" s="17">
        <f t="shared" si="31"/>
        <v>6</v>
      </c>
      <c r="I501" s="17">
        <f>IF('Step 1.2 Return Fan Power Data'!B501&gt;0,1,0)</f>
        <v>1</v>
      </c>
    </row>
    <row r="502" spans="1:9" x14ac:dyDescent="0.25">
      <c r="A502" s="58">
        <f>IF(ISBLANK('Step 2. Aggregate Data'!A502),"-",'Step 2. Aggregate Data'!A502)</f>
        <v>44652.208333333336</v>
      </c>
      <c r="B502" s="59">
        <f t="shared" si="28"/>
        <v>5</v>
      </c>
      <c r="C502" s="59">
        <f t="shared" si="29"/>
        <v>6</v>
      </c>
      <c r="D502" s="59">
        <f>IF('Step 1.1 Supply Fan Power Data'!B502&gt;0,1,0)</f>
        <v>1</v>
      </c>
      <c r="F502" s="60">
        <f>IF(ISBLANK('Step 2. Aggregate Data'!E502),"-",'Step 2. Aggregate Data'!E502)</f>
        <v>44652.208333333336</v>
      </c>
      <c r="G502" s="17">
        <f t="shared" si="30"/>
        <v>5</v>
      </c>
      <c r="H502" s="17">
        <f t="shared" si="31"/>
        <v>6</v>
      </c>
      <c r="I502" s="17">
        <f>IF('Step 1.2 Return Fan Power Data'!B502&gt;0,1,0)</f>
        <v>1</v>
      </c>
    </row>
    <row r="503" spans="1:9" x14ac:dyDescent="0.25">
      <c r="A503" s="58">
        <f>IF(ISBLANK('Step 2. Aggregate Data'!A503),"-",'Step 2. Aggregate Data'!A503)</f>
        <v>44652.25</v>
      </c>
      <c r="B503" s="59">
        <f t="shared" si="28"/>
        <v>6</v>
      </c>
      <c r="C503" s="59">
        <f t="shared" si="29"/>
        <v>6</v>
      </c>
      <c r="D503" s="59">
        <f>IF('Step 1.1 Supply Fan Power Data'!B503&gt;0,1,0)</f>
        <v>1</v>
      </c>
      <c r="F503" s="60">
        <f>IF(ISBLANK('Step 2. Aggregate Data'!E503),"-",'Step 2. Aggregate Data'!E503)</f>
        <v>44652.25</v>
      </c>
      <c r="G503" s="17">
        <f t="shared" si="30"/>
        <v>6</v>
      </c>
      <c r="H503" s="17">
        <f t="shared" si="31"/>
        <v>6</v>
      </c>
      <c r="I503" s="17">
        <f>IF('Step 1.2 Return Fan Power Data'!B503&gt;0,1,0)</f>
        <v>1</v>
      </c>
    </row>
    <row r="504" spans="1:9" x14ac:dyDescent="0.25">
      <c r="A504" s="58">
        <f>IF(ISBLANK('Step 2. Aggregate Data'!A504),"-",'Step 2. Aggregate Data'!A504)</f>
        <v>44652.291666666664</v>
      </c>
      <c r="B504" s="59">
        <f t="shared" si="28"/>
        <v>7</v>
      </c>
      <c r="C504" s="59">
        <f t="shared" si="29"/>
        <v>6</v>
      </c>
      <c r="D504" s="59">
        <f>IF('Step 1.1 Supply Fan Power Data'!B504&gt;0,1,0)</f>
        <v>1</v>
      </c>
      <c r="F504" s="60">
        <f>IF(ISBLANK('Step 2. Aggregate Data'!E504),"-",'Step 2. Aggregate Data'!E504)</f>
        <v>44652.291666666664</v>
      </c>
      <c r="G504" s="17">
        <f t="shared" si="30"/>
        <v>7</v>
      </c>
      <c r="H504" s="17">
        <f t="shared" si="31"/>
        <v>6</v>
      </c>
      <c r="I504" s="17">
        <f>IF('Step 1.2 Return Fan Power Data'!B504&gt;0,1,0)</f>
        <v>1</v>
      </c>
    </row>
    <row r="505" spans="1:9" x14ac:dyDescent="0.25">
      <c r="A505" s="58">
        <f>IF(ISBLANK('Step 2. Aggregate Data'!A505),"-",'Step 2. Aggregate Data'!A505)</f>
        <v>44652.333333333336</v>
      </c>
      <c r="B505" s="59">
        <f t="shared" si="28"/>
        <v>8</v>
      </c>
      <c r="C505" s="59">
        <f t="shared" si="29"/>
        <v>6</v>
      </c>
      <c r="D505" s="59">
        <f>IF('Step 1.1 Supply Fan Power Data'!B505&gt;0,1,0)</f>
        <v>1</v>
      </c>
      <c r="F505" s="60">
        <f>IF(ISBLANK('Step 2. Aggregate Data'!E505),"-",'Step 2. Aggregate Data'!E505)</f>
        <v>44652.333333333336</v>
      </c>
      <c r="G505" s="17">
        <f t="shared" si="30"/>
        <v>8</v>
      </c>
      <c r="H505" s="17">
        <f t="shared" si="31"/>
        <v>6</v>
      </c>
      <c r="I505" s="17">
        <f>IF('Step 1.2 Return Fan Power Data'!B505&gt;0,1,0)</f>
        <v>1</v>
      </c>
    </row>
    <row r="506" spans="1:9" x14ac:dyDescent="0.25">
      <c r="A506" s="58">
        <f>IF(ISBLANK('Step 2. Aggregate Data'!A506),"-",'Step 2. Aggregate Data'!A506)</f>
        <v>44652.375</v>
      </c>
      <c r="B506" s="59">
        <f t="shared" si="28"/>
        <v>9</v>
      </c>
      <c r="C506" s="59">
        <f t="shared" si="29"/>
        <v>6</v>
      </c>
      <c r="D506" s="59">
        <f>IF('Step 1.1 Supply Fan Power Data'!B506&gt;0,1,0)</f>
        <v>1</v>
      </c>
      <c r="F506" s="60">
        <f>IF(ISBLANK('Step 2. Aggregate Data'!E506),"-",'Step 2. Aggregate Data'!E506)</f>
        <v>44652.375</v>
      </c>
      <c r="G506" s="17">
        <f t="shared" si="30"/>
        <v>9</v>
      </c>
      <c r="H506" s="17">
        <f t="shared" si="31"/>
        <v>6</v>
      </c>
      <c r="I506" s="17">
        <f>IF('Step 1.2 Return Fan Power Data'!B506&gt;0,1,0)</f>
        <v>1</v>
      </c>
    </row>
    <row r="507" spans="1:9" x14ac:dyDescent="0.25">
      <c r="A507" s="58">
        <f>IF(ISBLANK('Step 2. Aggregate Data'!A507),"-",'Step 2. Aggregate Data'!A507)</f>
        <v>44652.416666666664</v>
      </c>
      <c r="B507" s="59">
        <f t="shared" si="28"/>
        <v>10</v>
      </c>
      <c r="C507" s="59">
        <f t="shared" si="29"/>
        <v>6</v>
      </c>
      <c r="D507" s="59">
        <f>IF('Step 1.1 Supply Fan Power Data'!B507&gt;0,1,0)</f>
        <v>1</v>
      </c>
      <c r="F507" s="60">
        <f>IF(ISBLANK('Step 2. Aggregate Data'!E507),"-",'Step 2. Aggregate Data'!E507)</f>
        <v>44652.416666666664</v>
      </c>
      <c r="G507" s="17">
        <f t="shared" si="30"/>
        <v>10</v>
      </c>
      <c r="H507" s="17">
        <f t="shared" si="31"/>
        <v>6</v>
      </c>
      <c r="I507" s="17">
        <f>IF('Step 1.2 Return Fan Power Data'!B507&gt;0,1,0)</f>
        <v>1</v>
      </c>
    </row>
    <row r="508" spans="1:9" x14ac:dyDescent="0.25">
      <c r="A508" s="58">
        <f>IF(ISBLANK('Step 2. Aggregate Data'!A508),"-",'Step 2. Aggregate Data'!A508)</f>
        <v>44652.458333333336</v>
      </c>
      <c r="B508" s="59">
        <f t="shared" si="28"/>
        <v>11</v>
      </c>
      <c r="C508" s="59">
        <f t="shared" si="29"/>
        <v>6</v>
      </c>
      <c r="D508" s="59">
        <f>IF('Step 1.1 Supply Fan Power Data'!B508&gt;0,1,0)</f>
        <v>1</v>
      </c>
      <c r="F508" s="60">
        <f>IF(ISBLANK('Step 2. Aggregate Data'!E508),"-",'Step 2. Aggregate Data'!E508)</f>
        <v>44652.458333333336</v>
      </c>
      <c r="G508" s="17">
        <f t="shared" si="30"/>
        <v>11</v>
      </c>
      <c r="H508" s="17">
        <f t="shared" si="31"/>
        <v>6</v>
      </c>
      <c r="I508" s="17">
        <f>IF('Step 1.2 Return Fan Power Data'!B508&gt;0,1,0)</f>
        <v>1</v>
      </c>
    </row>
    <row r="509" spans="1:9" x14ac:dyDescent="0.25">
      <c r="A509" s="58">
        <f>IF(ISBLANK('Step 2. Aggregate Data'!A509),"-",'Step 2. Aggregate Data'!A509)</f>
        <v>44652.5</v>
      </c>
      <c r="B509" s="59">
        <f t="shared" si="28"/>
        <v>12</v>
      </c>
      <c r="C509" s="59">
        <f t="shared" si="29"/>
        <v>6</v>
      </c>
      <c r="D509" s="59">
        <f>IF('Step 1.1 Supply Fan Power Data'!B509&gt;0,1,0)</f>
        <v>1</v>
      </c>
      <c r="F509" s="60">
        <f>IF(ISBLANK('Step 2. Aggregate Data'!E509),"-",'Step 2. Aggregate Data'!E509)</f>
        <v>44652.5</v>
      </c>
      <c r="G509" s="17">
        <f t="shared" si="30"/>
        <v>12</v>
      </c>
      <c r="H509" s="17">
        <f t="shared" si="31"/>
        <v>6</v>
      </c>
      <c r="I509" s="17">
        <f>IF('Step 1.2 Return Fan Power Data'!B509&gt;0,1,0)</f>
        <v>1</v>
      </c>
    </row>
    <row r="510" spans="1:9" x14ac:dyDescent="0.25">
      <c r="A510" s="58">
        <f>IF(ISBLANK('Step 2. Aggregate Data'!A510),"-",'Step 2. Aggregate Data'!A510)</f>
        <v>44652.541666666664</v>
      </c>
      <c r="B510" s="59">
        <f t="shared" si="28"/>
        <v>13</v>
      </c>
      <c r="C510" s="59">
        <f t="shared" si="29"/>
        <v>6</v>
      </c>
      <c r="D510" s="59">
        <f>IF('Step 1.1 Supply Fan Power Data'!B510&gt;0,1,0)</f>
        <v>1</v>
      </c>
      <c r="F510" s="60">
        <f>IF(ISBLANK('Step 2. Aggregate Data'!E510),"-",'Step 2. Aggregate Data'!E510)</f>
        <v>44652.541666666664</v>
      </c>
      <c r="G510" s="17">
        <f t="shared" si="30"/>
        <v>13</v>
      </c>
      <c r="H510" s="17">
        <f t="shared" si="31"/>
        <v>6</v>
      </c>
      <c r="I510" s="17">
        <f>IF('Step 1.2 Return Fan Power Data'!B510&gt;0,1,0)</f>
        <v>1</v>
      </c>
    </row>
    <row r="511" spans="1:9" x14ac:dyDescent="0.25">
      <c r="A511" s="58">
        <f>IF(ISBLANK('Step 2. Aggregate Data'!A511),"-",'Step 2. Aggregate Data'!A511)</f>
        <v>44652.583333333336</v>
      </c>
      <c r="B511" s="59">
        <f t="shared" si="28"/>
        <v>14</v>
      </c>
      <c r="C511" s="59">
        <f t="shared" si="29"/>
        <v>6</v>
      </c>
      <c r="D511" s="59">
        <f>IF('Step 1.1 Supply Fan Power Data'!B511&gt;0,1,0)</f>
        <v>1</v>
      </c>
      <c r="F511" s="60">
        <f>IF(ISBLANK('Step 2. Aggregate Data'!E511),"-",'Step 2. Aggregate Data'!E511)</f>
        <v>44652.583333333336</v>
      </c>
      <c r="G511" s="17">
        <f t="shared" si="30"/>
        <v>14</v>
      </c>
      <c r="H511" s="17">
        <f t="shared" si="31"/>
        <v>6</v>
      </c>
      <c r="I511" s="17">
        <f>IF('Step 1.2 Return Fan Power Data'!B511&gt;0,1,0)</f>
        <v>1</v>
      </c>
    </row>
    <row r="512" spans="1:9" x14ac:dyDescent="0.25">
      <c r="A512" s="58">
        <f>IF(ISBLANK('Step 2. Aggregate Data'!A512),"-",'Step 2. Aggregate Data'!A512)</f>
        <v>44652.625</v>
      </c>
      <c r="B512" s="59">
        <f t="shared" si="28"/>
        <v>15</v>
      </c>
      <c r="C512" s="59">
        <f t="shared" si="29"/>
        <v>6</v>
      </c>
      <c r="D512" s="59">
        <f>IF('Step 1.1 Supply Fan Power Data'!B512&gt;0,1,0)</f>
        <v>1</v>
      </c>
      <c r="F512" s="60">
        <f>IF(ISBLANK('Step 2. Aggregate Data'!E512),"-",'Step 2. Aggregate Data'!E512)</f>
        <v>44652.625</v>
      </c>
      <c r="G512" s="17">
        <f t="shared" si="30"/>
        <v>15</v>
      </c>
      <c r="H512" s="17">
        <f t="shared" si="31"/>
        <v>6</v>
      </c>
      <c r="I512" s="17">
        <f>IF('Step 1.2 Return Fan Power Data'!B512&gt;0,1,0)</f>
        <v>1</v>
      </c>
    </row>
    <row r="513" spans="1:9" x14ac:dyDescent="0.25">
      <c r="A513" s="58">
        <f>IF(ISBLANK('Step 2. Aggregate Data'!A513),"-",'Step 2. Aggregate Data'!A513)</f>
        <v>44652.666666666664</v>
      </c>
      <c r="B513" s="59">
        <f t="shared" si="28"/>
        <v>16</v>
      </c>
      <c r="C513" s="59">
        <f t="shared" si="29"/>
        <v>6</v>
      </c>
      <c r="D513" s="59">
        <f>IF('Step 1.1 Supply Fan Power Data'!B513&gt;0,1,0)</f>
        <v>1</v>
      </c>
      <c r="F513" s="60">
        <f>IF(ISBLANK('Step 2. Aggregate Data'!E513),"-",'Step 2. Aggregate Data'!E513)</f>
        <v>44652.666666666664</v>
      </c>
      <c r="G513" s="17">
        <f t="shared" si="30"/>
        <v>16</v>
      </c>
      <c r="H513" s="17">
        <f t="shared" si="31"/>
        <v>6</v>
      </c>
      <c r="I513" s="17">
        <f>IF('Step 1.2 Return Fan Power Data'!B513&gt;0,1,0)</f>
        <v>1</v>
      </c>
    </row>
    <row r="514" spans="1:9" x14ac:dyDescent="0.25">
      <c r="A514" s="58">
        <f>IF(ISBLANK('Step 2. Aggregate Data'!A514),"-",'Step 2. Aggregate Data'!A514)</f>
        <v>44652.708333333336</v>
      </c>
      <c r="B514" s="59">
        <f t="shared" ref="B514:B577" si="32">HOUR(A514)</f>
        <v>17</v>
      </c>
      <c r="C514" s="59">
        <f t="shared" ref="C514:C577" si="33">WEEKDAY(A514)</f>
        <v>6</v>
      </c>
      <c r="D514" s="59">
        <f>IF('Step 1.1 Supply Fan Power Data'!B514&gt;0,1,0)</f>
        <v>1</v>
      </c>
      <c r="F514" s="60">
        <f>IF(ISBLANK('Step 2. Aggregate Data'!E514),"-",'Step 2. Aggregate Data'!E514)</f>
        <v>44652.708333333336</v>
      </c>
      <c r="G514" s="17">
        <f t="shared" si="30"/>
        <v>17</v>
      </c>
      <c r="H514" s="17">
        <f t="shared" si="31"/>
        <v>6</v>
      </c>
      <c r="I514" s="17">
        <f>IF('Step 1.2 Return Fan Power Data'!B514&gt;0,1,0)</f>
        <v>1</v>
      </c>
    </row>
    <row r="515" spans="1:9" x14ac:dyDescent="0.25">
      <c r="A515" s="58">
        <f>IF(ISBLANK('Step 2. Aggregate Data'!A515),"-",'Step 2. Aggregate Data'!A515)</f>
        <v>44652.75</v>
      </c>
      <c r="B515" s="59">
        <f t="shared" si="32"/>
        <v>18</v>
      </c>
      <c r="C515" s="59">
        <f t="shared" si="33"/>
        <v>6</v>
      </c>
      <c r="D515" s="59">
        <f>IF('Step 1.1 Supply Fan Power Data'!B515&gt;0,1,0)</f>
        <v>1</v>
      </c>
      <c r="F515" s="60">
        <f>IF(ISBLANK('Step 2. Aggregate Data'!E515),"-",'Step 2. Aggregate Data'!E515)</f>
        <v>44652.75</v>
      </c>
      <c r="G515" s="17">
        <f t="shared" ref="G515:G578" si="34">HOUR(F515)</f>
        <v>18</v>
      </c>
      <c r="H515" s="17">
        <f t="shared" ref="H515:H578" si="35">WEEKDAY(F515)</f>
        <v>6</v>
      </c>
      <c r="I515" s="17">
        <f>IF('Step 1.2 Return Fan Power Data'!B515&gt;0,1,0)</f>
        <v>1</v>
      </c>
    </row>
    <row r="516" spans="1:9" x14ac:dyDescent="0.25">
      <c r="A516" s="58">
        <f>IF(ISBLANK('Step 2. Aggregate Data'!A516),"-",'Step 2. Aggregate Data'!A516)</f>
        <v>44652.791666666664</v>
      </c>
      <c r="B516" s="59">
        <f t="shared" si="32"/>
        <v>19</v>
      </c>
      <c r="C516" s="59">
        <f t="shared" si="33"/>
        <v>6</v>
      </c>
      <c r="D516" s="59">
        <f>IF('Step 1.1 Supply Fan Power Data'!B516&gt;0,1,0)</f>
        <v>1</v>
      </c>
      <c r="F516" s="60">
        <f>IF(ISBLANK('Step 2. Aggregate Data'!E516),"-",'Step 2. Aggregate Data'!E516)</f>
        <v>44652.791666666664</v>
      </c>
      <c r="G516" s="17">
        <f t="shared" si="34"/>
        <v>19</v>
      </c>
      <c r="H516" s="17">
        <f t="shared" si="35"/>
        <v>6</v>
      </c>
      <c r="I516" s="17">
        <f>IF('Step 1.2 Return Fan Power Data'!B516&gt;0,1,0)</f>
        <v>1</v>
      </c>
    </row>
    <row r="517" spans="1:9" x14ac:dyDescent="0.25">
      <c r="A517" s="58">
        <f>IF(ISBLANK('Step 2. Aggregate Data'!A517),"-",'Step 2. Aggregate Data'!A517)</f>
        <v>44652.833333333336</v>
      </c>
      <c r="B517" s="59">
        <f t="shared" si="32"/>
        <v>20</v>
      </c>
      <c r="C517" s="59">
        <f t="shared" si="33"/>
        <v>6</v>
      </c>
      <c r="D517" s="59">
        <f>IF('Step 1.1 Supply Fan Power Data'!B517&gt;0,1,0)</f>
        <v>1</v>
      </c>
      <c r="F517" s="60">
        <f>IF(ISBLANK('Step 2. Aggregate Data'!E517),"-",'Step 2. Aggregate Data'!E517)</f>
        <v>44652.833333333336</v>
      </c>
      <c r="G517" s="17">
        <f t="shared" si="34"/>
        <v>20</v>
      </c>
      <c r="H517" s="17">
        <f t="shared" si="35"/>
        <v>6</v>
      </c>
      <c r="I517" s="17">
        <f>IF('Step 1.2 Return Fan Power Data'!B517&gt;0,1,0)</f>
        <v>1</v>
      </c>
    </row>
    <row r="518" spans="1:9" x14ac:dyDescent="0.25">
      <c r="A518" s="58">
        <f>IF(ISBLANK('Step 2. Aggregate Data'!A518),"-",'Step 2. Aggregate Data'!A518)</f>
        <v>44652.875</v>
      </c>
      <c r="B518" s="59">
        <f t="shared" si="32"/>
        <v>21</v>
      </c>
      <c r="C518" s="59">
        <f t="shared" si="33"/>
        <v>6</v>
      </c>
      <c r="D518" s="59">
        <f>IF('Step 1.1 Supply Fan Power Data'!B518&gt;0,1,0)</f>
        <v>1</v>
      </c>
      <c r="F518" s="60">
        <f>IF(ISBLANK('Step 2. Aggregate Data'!E518),"-",'Step 2. Aggregate Data'!E518)</f>
        <v>44652.875</v>
      </c>
      <c r="G518" s="17">
        <f t="shared" si="34"/>
        <v>21</v>
      </c>
      <c r="H518" s="17">
        <f t="shared" si="35"/>
        <v>6</v>
      </c>
      <c r="I518" s="17">
        <f>IF('Step 1.2 Return Fan Power Data'!B518&gt;0,1,0)</f>
        <v>1</v>
      </c>
    </row>
    <row r="519" spans="1:9" x14ac:dyDescent="0.25">
      <c r="A519" s="58">
        <f>IF(ISBLANK('Step 2. Aggregate Data'!A519),"-",'Step 2. Aggregate Data'!A519)</f>
        <v>44652.916666666664</v>
      </c>
      <c r="B519" s="59">
        <f t="shared" si="32"/>
        <v>22</v>
      </c>
      <c r="C519" s="59">
        <f t="shared" si="33"/>
        <v>6</v>
      </c>
      <c r="D519" s="59">
        <f>IF('Step 1.1 Supply Fan Power Data'!B519&gt;0,1,0)</f>
        <v>1</v>
      </c>
      <c r="F519" s="60">
        <f>IF(ISBLANK('Step 2. Aggregate Data'!E519),"-",'Step 2. Aggregate Data'!E519)</f>
        <v>44652.916666666664</v>
      </c>
      <c r="G519" s="17">
        <f t="shared" si="34"/>
        <v>22</v>
      </c>
      <c r="H519" s="17">
        <f t="shared" si="35"/>
        <v>6</v>
      </c>
      <c r="I519" s="17">
        <f>IF('Step 1.2 Return Fan Power Data'!B519&gt;0,1,0)</f>
        <v>1</v>
      </c>
    </row>
    <row r="520" spans="1:9" x14ac:dyDescent="0.25">
      <c r="A520" s="58">
        <f>IF(ISBLANK('Step 2. Aggregate Data'!A520),"-",'Step 2. Aggregate Data'!A520)</f>
        <v>44652.958333333336</v>
      </c>
      <c r="B520" s="59">
        <f t="shared" si="32"/>
        <v>23</v>
      </c>
      <c r="C520" s="59">
        <f t="shared" si="33"/>
        <v>6</v>
      </c>
      <c r="D520" s="59">
        <f>IF('Step 1.1 Supply Fan Power Data'!B520&gt;0,1,0)</f>
        <v>1</v>
      </c>
      <c r="F520" s="60">
        <f>IF(ISBLANK('Step 2. Aggregate Data'!E520),"-",'Step 2. Aggregate Data'!E520)</f>
        <v>44652.958333333336</v>
      </c>
      <c r="G520" s="17">
        <f t="shared" si="34"/>
        <v>23</v>
      </c>
      <c r="H520" s="17">
        <f t="shared" si="35"/>
        <v>6</v>
      </c>
      <c r="I520" s="17">
        <f>IF('Step 1.2 Return Fan Power Data'!B520&gt;0,1,0)</f>
        <v>1</v>
      </c>
    </row>
    <row r="521" spans="1:9" x14ac:dyDescent="0.25">
      <c r="A521" s="58">
        <f>IF(ISBLANK('Step 2. Aggregate Data'!A521),"-",'Step 2. Aggregate Data'!A521)</f>
        <v>44653</v>
      </c>
      <c r="B521" s="59">
        <f t="shared" si="32"/>
        <v>0</v>
      </c>
      <c r="C521" s="59">
        <f t="shared" si="33"/>
        <v>7</v>
      </c>
      <c r="D521" s="59">
        <f>IF('Step 1.1 Supply Fan Power Data'!B521&gt;0,1,0)</f>
        <v>1</v>
      </c>
      <c r="F521" s="60">
        <f>IF(ISBLANK('Step 2. Aggregate Data'!E521),"-",'Step 2. Aggregate Data'!E521)</f>
        <v>44653</v>
      </c>
      <c r="G521" s="17">
        <f t="shared" si="34"/>
        <v>0</v>
      </c>
      <c r="H521" s="17">
        <f t="shared" si="35"/>
        <v>7</v>
      </c>
      <c r="I521" s="17">
        <f>IF('Step 1.2 Return Fan Power Data'!B521&gt;0,1,0)</f>
        <v>1</v>
      </c>
    </row>
    <row r="522" spans="1:9" x14ac:dyDescent="0.25">
      <c r="A522" s="58">
        <f>IF(ISBLANK('Step 2. Aggregate Data'!A522),"-",'Step 2. Aggregate Data'!A522)</f>
        <v>44653.041666666664</v>
      </c>
      <c r="B522" s="59">
        <f t="shared" si="32"/>
        <v>1</v>
      </c>
      <c r="C522" s="59">
        <f t="shared" si="33"/>
        <v>7</v>
      </c>
      <c r="D522" s="59">
        <f>IF('Step 1.1 Supply Fan Power Data'!B522&gt;0,1,0)</f>
        <v>1</v>
      </c>
      <c r="F522" s="60">
        <f>IF(ISBLANK('Step 2. Aggregate Data'!E522),"-",'Step 2. Aggregate Data'!E522)</f>
        <v>44653.041666666664</v>
      </c>
      <c r="G522" s="17">
        <f t="shared" si="34"/>
        <v>1</v>
      </c>
      <c r="H522" s="17">
        <f t="shared" si="35"/>
        <v>7</v>
      </c>
      <c r="I522" s="17">
        <f>IF('Step 1.2 Return Fan Power Data'!B522&gt;0,1,0)</f>
        <v>1</v>
      </c>
    </row>
    <row r="523" spans="1:9" x14ac:dyDescent="0.25">
      <c r="A523" s="58">
        <f>IF(ISBLANK('Step 2. Aggregate Data'!A523),"-",'Step 2. Aggregate Data'!A523)</f>
        <v>44653.083333333336</v>
      </c>
      <c r="B523" s="59">
        <f t="shared" si="32"/>
        <v>2</v>
      </c>
      <c r="C523" s="59">
        <f t="shared" si="33"/>
        <v>7</v>
      </c>
      <c r="D523" s="59">
        <f>IF('Step 1.1 Supply Fan Power Data'!B523&gt;0,1,0)</f>
        <v>1</v>
      </c>
      <c r="F523" s="60">
        <f>IF(ISBLANK('Step 2. Aggregate Data'!E523),"-",'Step 2. Aggregate Data'!E523)</f>
        <v>44653.083333333336</v>
      </c>
      <c r="G523" s="17">
        <f t="shared" si="34"/>
        <v>2</v>
      </c>
      <c r="H523" s="17">
        <f t="shared" si="35"/>
        <v>7</v>
      </c>
      <c r="I523" s="17">
        <f>IF('Step 1.2 Return Fan Power Data'!B523&gt;0,1,0)</f>
        <v>1</v>
      </c>
    </row>
    <row r="524" spans="1:9" x14ac:dyDescent="0.25">
      <c r="A524" s="58">
        <f>IF(ISBLANK('Step 2. Aggregate Data'!A524),"-",'Step 2. Aggregate Data'!A524)</f>
        <v>44653.125</v>
      </c>
      <c r="B524" s="59">
        <f t="shared" si="32"/>
        <v>3</v>
      </c>
      <c r="C524" s="59">
        <f t="shared" si="33"/>
        <v>7</v>
      </c>
      <c r="D524" s="59">
        <f>IF('Step 1.1 Supply Fan Power Data'!B524&gt;0,1,0)</f>
        <v>1</v>
      </c>
      <c r="F524" s="60">
        <f>IF(ISBLANK('Step 2. Aggregate Data'!E524),"-",'Step 2. Aggregate Data'!E524)</f>
        <v>44653.125</v>
      </c>
      <c r="G524" s="17">
        <f t="shared" si="34"/>
        <v>3</v>
      </c>
      <c r="H524" s="17">
        <f t="shared" si="35"/>
        <v>7</v>
      </c>
      <c r="I524" s="17">
        <f>IF('Step 1.2 Return Fan Power Data'!B524&gt;0,1,0)</f>
        <v>1</v>
      </c>
    </row>
    <row r="525" spans="1:9" x14ac:dyDescent="0.25">
      <c r="A525" s="58">
        <f>IF(ISBLANK('Step 2. Aggregate Data'!A525),"-",'Step 2. Aggregate Data'!A525)</f>
        <v>44653.166666666664</v>
      </c>
      <c r="B525" s="59">
        <f t="shared" si="32"/>
        <v>4</v>
      </c>
      <c r="C525" s="59">
        <f t="shared" si="33"/>
        <v>7</v>
      </c>
      <c r="D525" s="59">
        <f>IF('Step 1.1 Supply Fan Power Data'!B525&gt;0,1,0)</f>
        <v>1</v>
      </c>
      <c r="F525" s="60">
        <f>IF(ISBLANK('Step 2. Aggregate Data'!E525),"-",'Step 2. Aggregate Data'!E525)</f>
        <v>44653.166666666664</v>
      </c>
      <c r="G525" s="17">
        <f t="shared" si="34"/>
        <v>4</v>
      </c>
      <c r="H525" s="17">
        <f t="shared" si="35"/>
        <v>7</v>
      </c>
      <c r="I525" s="17">
        <f>IF('Step 1.2 Return Fan Power Data'!B525&gt;0,1,0)</f>
        <v>1</v>
      </c>
    </row>
    <row r="526" spans="1:9" x14ac:dyDescent="0.25">
      <c r="A526" s="58">
        <f>IF(ISBLANK('Step 2. Aggregate Data'!A526),"-",'Step 2. Aggregate Data'!A526)</f>
        <v>44653.208333333336</v>
      </c>
      <c r="B526" s="59">
        <f t="shared" si="32"/>
        <v>5</v>
      </c>
      <c r="C526" s="59">
        <f t="shared" si="33"/>
        <v>7</v>
      </c>
      <c r="D526" s="59">
        <f>IF('Step 1.1 Supply Fan Power Data'!B526&gt;0,1,0)</f>
        <v>1</v>
      </c>
      <c r="F526" s="60">
        <f>IF(ISBLANK('Step 2. Aggregate Data'!E526),"-",'Step 2. Aggregate Data'!E526)</f>
        <v>44653.208333333336</v>
      </c>
      <c r="G526" s="17">
        <f t="shared" si="34"/>
        <v>5</v>
      </c>
      <c r="H526" s="17">
        <f t="shared" si="35"/>
        <v>7</v>
      </c>
      <c r="I526" s="17">
        <f>IF('Step 1.2 Return Fan Power Data'!B526&gt;0,1,0)</f>
        <v>1</v>
      </c>
    </row>
    <row r="527" spans="1:9" x14ac:dyDescent="0.25">
      <c r="A527" s="58">
        <f>IF(ISBLANK('Step 2. Aggregate Data'!A527),"-",'Step 2. Aggregate Data'!A527)</f>
        <v>44653.25</v>
      </c>
      <c r="B527" s="59">
        <f t="shared" si="32"/>
        <v>6</v>
      </c>
      <c r="C527" s="59">
        <f t="shared" si="33"/>
        <v>7</v>
      </c>
      <c r="D527" s="59">
        <f>IF('Step 1.1 Supply Fan Power Data'!B527&gt;0,1,0)</f>
        <v>1</v>
      </c>
      <c r="F527" s="60">
        <f>IF(ISBLANK('Step 2. Aggregate Data'!E527),"-",'Step 2. Aggregate Data'!E527)</f>
        <v>44653.25</v>
      </c>
      <c r="G527" s="17">
        <f t="shared" si="34"/>
        <v>6</v>
      </c>
      <c r="H527" s="17">
        <f t="shared" si="35"/>
        <v>7</v>
      </c>
      <c r="I527" s="17">
        <f>IF('Step 1.2 Return Fan Power Data'!B527&gt;0,1,0)</f>
        <v>1</v>
      </c>
    </row>
    <row r="528" spans="1:9" x14ac:dyDescent="0.25">
      <c r="A528" s="58">
        <f>IF(ISBLANK('Step 2. Aggregate Data'!A528),"-",'Step 2. Aggregate Data'!A528)</f>
        <v>44653.291666666664</v>
      </c>
      <c r="B528" s="59">
        <f t="shared" si="32"/>
        <v>7</v>
      </c>
      <c r="C528" s="59">
        <f t="shared" si="33"/>
        <v>7</v>
      </c>
      <c r="D528" s="59">
        <f>IF('Step 1.1 Supply Fan Power Data'!B528&gt;0,1,0)</f>
        <v>1</v>
      </c>
      <c r="F528" s="60">
        <f>IF(ISBLANK('Step 2. Aggregate Data'!E528),"-",'Step 2. Aggregate Data'!E528)</f>
        <v>44653.291666666664</v>
      </c>
      <c r="G528" s="17">
        <f t="shared" si="34"/>
        <v>7</v>
      </c>
      <c r="H528" s="17">
        <f t="shared" si="35"/>
        <v>7</v>
      </c>
      <c r="I528" s="17">
        <f>IF('Step 1.2 Return Fan Power Data'!B528&gt;0,1,0)</f>
        <v>1</v>
      </c>
    </row>
    <row r="529" spans="1:9" x14ac:dyDescent="0.25">
      <c r="A529" s="58">
        <f>IF(ISBLANK('Step 2. Aggregate Data'!A529),"-",'Step 2. Aggregate Data'!A529)</f>
        <v>44653.333333333336</v>
      </c>
      <c r="B529" s="59">
        <f t="shared" si="32"/>
        <v>8</v>
      </c>
      <c r="C529" s="59">
        <f t="shared" si="33"/>
        <v>7</v>
      </c>
      <c r="D529" s="59">
        <f>IF('Step 1.1 Supply Fan Power Data'!B529&gt;0,1,0)</f>
        <v>1</v>
      </c>
      <c r="F529" s="60">
        <f>IF(ISBLANK('Step 2. Aggregate Data'!E529),"-",'Step 2. Aggregate Data'!E529)</f>
        <v>44653.333333333336</v>
      </c>
      <c r="G529" s="17">
        <f t="shared" si="34"/>
        <v>8</v>
      </c>
      <c r="H529" s="17">
        <f t="shared" si="35"/>
        <v>7</v>
      </c>
      <c r="I529" s="17">
        <f>IF('Step 1.2 Return Fan Power Data'!B529&gt;0,1,0)</f>
        <v>1</v>
      </c>
    </row>
    <row r="530" spans="1:9" x14ac:dyDescent="0.25">
      <c r="A530" s="58">
        <f>IF(ISBLANK('Step 2. Aggregate Data'!A530),"-",'Step 2. Aggregate Data'!A530)</f>
        <v>44653.375</v>
      </c>
      <c r="B530" s="59">
        <f t="shared" si="32"/>
        <v>9</v>
      </c>
      <c r="C530" s="59">
        <f t="shared" si="33"/>
        <v>7</v>
      </c>
      <c r="D530" s="59">
        <f>IF('Step 1.1 Supply Fan Power Data'!B530&gt;0,1,0)</f>
        <v>1</v>
      </c>
      <c r="F530" s="60">
        <f>IF(ISBLANK('Step 2. Aggregate Data'!E530),"-",'Step 2. Aggregate Data'!E530)</f>
        <v>44653.375</v>
      </c>
      <c r="G530" s="17">
        <f t="shared" si="34"/>
        <v>9</v>
      </c>
      <c r="H530" s="17">
        <f t="shared" si="35"/>
        <v>7</v>
      </c>
      <c r="I530" s="17">
        <f>IF('Step 1.2 Return Fan Power Data'!B530&gt;0,1,0)</f>
        <v>1</v>
      </c>
    </row>
    <row r="531" spans="1:9" x14ac:dyDescent="0.25">
      <c r="A531" s="58">
        <f>IF(ISBLANK('Step 2. Aggregate Data'!A531),"-",'Step 2. Aggregate Data'!A531)</f>
        <v>44653.416666666664</v>
      </c>
      <c r="B531" s="59">
        <f t="shared" si="32"/>
        <v>10</v>
      </c>
      <c r="C531" s="59">
        <f t="shared" si="33"/>
        <v>7</v>
      </c>
      <c r="D531" s="59">
        <f>IF('Step 1.1 Supply Fan Power Data'!B531&gt;0,1,0)</f>
        <v>1</v>
      </c>
      <c r="F531" s="60">
        <f>IF(ISBLANK('Step 2. Aggregate Data'!E531),"-",'Step 2. Aggregate Data'!E531)</f>
        <v>44653.416666666664</v>
      </c>
      <c r="G531" s="17">
        <f t="shared" si="34"/>
        <v>10</v>
      </c>
      <c r="H531" s="17">
        <f t="shared" si="35"/>
        <v>7</v>
      </c>
      <c r="I531" s="17">
        <f>IF('Step 1.2 Return Fan Power Data'!B531&gt;0,1,0)</f>
        <v>1</v>
      </c>
    </row>
    <row r="532" spans="1:9" x14ac:dyDescent="0.25">
      <c r="A532" s="58">
        <f>IF(ISBLANK('Step 2. Aggregate Data'!A532),"-",'Step 2. Aggregate Data'!A532)</f>
        <v>44653.458333333336</v>
      </c>
      <c r="B532" s="59">
        <f t="shared" si="32"/>
        <v>11</v>
      </c>
      <c r="C532" s="59">
        <f t="shared" si="33"/>
        <v>7</v>
      </c>
      <c r="D532" s="59">
        <f>IF('Step 1.1 Supply Fan Power Data'!B532&gt;0,1,0)</f>
        <v>1</v>
      </c>
      <c r="F532" s="60">
        <f>IF(ISBLANK('Step 2. Aggregate Data'!E532),"-",'Step 2. Aggregate Data'!E532)</f>
        <v>44653.458333333336</v>
      </c>
      <c r="G532" s="17">
        <f t="shared" si="34"/>
        <v>11</v>
      </c>
      <c r="H532" s="17">
        <f t="shared" si="35"/>
        <v>7</v>
      </c>
      <c r="I532" s="17">
        <f>IF('Step 1.2 Return Fan Power Data'!B532&gt;0,1,0)</f>
        <v>1</v>
      </c>
    </row>
    <row r="533" spans="1:9" x14ac:dyDescent="0.25">
      <c r="A533" s="58">
        <f>IF(ISBLANK('Step 2. Aggregate Data'!A533),"-",'Step 2. Aggregate Data'!A533)</f>
        <v>44653.5</v>
      </c>
      <c r="B533" s="59">
        <f t="shared" si="32"/>
        <v>12</v>
      </c>
      <c r="C533" s="59">
        <f t="shared" si="33"/>
        <v>7</v>
      </c>
      <c r="D533" s="59">
        <f>IF('Step 1.1 Supply Fan Power Data'!B533&gt;0,1,0)</f>
        <v>1</v>
      </c>
      <c r="F533" s="60">
        <f>IF(ISBLANK('Step 2. Aggregate Data'!E533),"-",'Step 2. Aggregate Data'!E533)</f>
        <v>44653.5</v>
      </c>
      <c r="G533" s="17">
        <f t="shared" si="34"/>
        <v>12</v>
      </c>
      <c r="H533" s="17">
        <f t="shared" si="35"/>
        <v>7</v>
      </c>
      <c r="I533" s="17">
        <f>IF('Step 1.2 Return Fan Power Data'!B533&gt;0,1,0)</f>
        <v>1</v>
      </c>
    </row>
    <row r="534" spans="1:9" x14ac:dyDescent="0.25">
      <c r="A534" s="58">
        <f>IF(ISBLANK('Step 2. Aggregate Data'!A534),"-",'Step 2. Aggregate Data'!A534)</f>
        <v>44653.541666666664</v>
      </c>
      <c r="B534" s="59">
        <f t="shared" si="32"/>
        <v>13</v>
      </c>
      <c r="C534" s="59">
        <f t="shared" si="33"/>
        <v>7</v>
      </c>
      <c r="D534" s="59">
        <f>IF('Step 1.1 Supply Fan Power Data'!B534&gt;0,1,0)</f>
        <v>1</v>
      </c>
      <c r="F534" s="60">
        <f>IF(ISBLANK('Step 2. Aggregate Data'!E534),"-",'Step 2. Aggregate Data'!E534)</f>
        <v>44653.541666666664</v>
      </c>
      <c r="G534" s="17">
        <f t="shared" si="34"/>
        <v>13</v>
      </c>
      <c r="H534" s="17">
        <f t="shared" si="35"/>
        <v>7</v>
      </c>
      <c r="I534" s="17">
        <f>IF('Step 1.2 Return Fan Power Data'!B534&gt;0,1,0)</f>
        <v>1</v>
      </c>
    </row>
    <row r="535" spans="1:9" x14ac:dyDescent="0.25">
      <c r="A535" s="58">
        <f>IF(ISBLANK('Step 2. Aggregate Data'!A535),"-",'Step 2. Aggregate Data'!A535)</f>
        <v>44653.583333333336</v>
      </c>
      <c r="B535" s="59">
        <f t="shared" si="32"/>
        <v>14</v>
      </c>
      <c r="C535" s="59">
        <f t="shared" si="33"/>
        <v>7</v>
      </c>
      <c r="D535" s="59">
        <f>IF('Step 1.1 Supply Fan Power Data'!B535&gt;0,1,0)</f>
        <v>1</v>
      </c>
      <c r="F535" s="60">
        <f>IF(ISBLANK('Step 2. Aggregate Data'!E535),"-",'Step 2. Aggregate Data'!E535)</f>
        <v>44653.583333333336</v>
      </c>
      <c r="G535" s="17">
        <f t="shared" si="34"/>
        <v>14</v>
      </c>
      <c r="H535" s="17">
        <f t="shared" si="35"/>
        <v>7</v>
      </c>
      <c r="I535" s="17">
        <f>IF('Step 1.2 Return Fan Power Data'!B535&gt;0,1,0)</f>
        <v>1</v>
      </c>
    </row>
    <row r="536" spans="1:9" x14ac:dyDescent="0.25">
      <c r="A536" s="58">
        <f>IF(ISBLANK('Step 2. Aggregate Data'!A536),"-",'Step 2. Aggregate Data'!A536)</f>
        <v>44653.625</v>
      </c>
      <c r="B536" s="59">
        <f t="shared" si="32"/>
        <v>15</v>
      </c>
      <c r="C536" s="59">
        <f t="shared" si="33"/>
        <v>7</v>
      </c>
      <c r="D536" s="59">
        <f>IF('Step 1.1 Supply Fan Power Data'!B536&gt;0,1,0)</f>
        <v>1</v>
      </c>
      <c r="F536" s="60">
        <f>IF(ISBLANK('Step 2. Aggregate Data'!E536),"-",'Step 2. Aggregate Data'!E536)</f>
        <v>44653.625</v>
      </c>
      <c r="G536" s="17">
        <f t="shared" si="34"/>
        <v>15</v>
      </c>
      <c r="H536" s="17">
        <f t="shared" si="35"/>
        <v>7</v>
      </c>
      <c r="I536" s="17">
        <f>IF('Step 1.2 Return Fan Power Data'!B536&gt;0,1,0)</f>
        <v>1</v>
      </c>
    </row>
    <row r="537" spans="1:9" x14ac:dyDescent="0.25">
      <c r="A537" s="58">
        <f>IF(ISBLANK('Step 2. Aggregate Data'!A537),"-",'Step 2. Aggregate Data'!A537)</f>
        <v>44653.666666666664</v>
      </c>
      <c r="B537" s="59">
        <f t="shared" si="32"/>
        <v>16</v>
      </c>
      <c r="C537" s="59">
        <f t="shared" si="33"/>
        <v>7</v>
      </c>
      <c r="D537" s="59">
        <f>IF('Step 1.1 Supply Fan Power Data'!B537&gt;0,1,0)</f>
        <v>1</v>
      </c>
      <c r="F537" s="60">
        <f>IF(ISBLANK('Step 2. Aggregate Data'!E537),"-",'Step 2. Aggregate Data'!E537)</f>
        <v>44653.666666666664</v>
      </c>
      <c r="G537" s="17">
        <f t="shared" si="34"/>
        <v>16</v>
      </c>
      <c r="H537" s="17">
        <f t="shared" si="35"/>
        <v>7</v>
      </c>
      <c r="I537" s="17">
        <f>IF('Step 1.2 Return Fan Power Data'!B537&gt;0,1,0)</f>
        <v>1</v>
      </c>
    </row>
    <row r="538" spans="1:9" x14ac:dyDescent="0.25">
      <c r="A538" s="58">
        <f>IF(ISBLANK('Step 2. Aggregate Data'!A538),"-",'Step 2. Aggregate Data'!A538)</f>
        <v>44653.708333333336</v>
      </c>
      <c r="B538" s="59">
        <f t="shared" si="32"/>
        <v>17</v>
      </c>
      <c r="C538" s="59">
        <f t="shared" si="33"/>
        <v>7</v>
      </c>
      <c r="D538" s="59">
        <f>IF('Step 1.1 Supply Fan Power Data'!B538&gt;0,1,0)</f>
        <v>1</v>
      </c>
      <c r="F538" s="60">
        <f>IF(ISBLANK('Step 2. Aggregate Data'!E538),"-",'Step 2. Aggregate Data'!E538)</f>
        <v>44653.708333333336</v>
      </c>
      <c r="G538" s="17">
        <f t="shared" si="34"/>
        <v>17</v>
      </c>
      <c r="H538" s="17">
        <f t="shared" si="35"/>
        <v>7</v>
      </c>
      <c r="I538" s="17">
        <f>IF('Step 1.2 Return Fan Power Data'!B538&gt;0,1,0)</f>
        <v>1</v>
      </c>
    </row>
    <row r="539" spans="1:9" x14ac:dyDescent="0.25">
      <c r="A539" s="58">
        <f>IF(ISBLANK('Step 2. Aggregate Data'!A539),"-",'Step 2. Aggregate Data'!A539)</f>
        <v>44653.75</v>
      </c>
      <c r="B539" s="59">
        <f t="shared" si="32"/>
        <v>18</v>
      </c>
      <c r="C539" s="59">
        <f t="shared" si="33"/>
        <v>7</v>
      </c>
      <c r="D539" s="59">
        <f>IF('Step 1.1 Supply Fan Power Data'!B539&gt;0,1,0)</f>
        <v>1</v>
      </c>
      <c r="F539" s="60">
        <f>IF(ISBLANK('Step 2. Aggregate Data'!E539),"-",'Step 2. Aggregate Data'!E539)</f>
        <v>44653.75</v>
      </c>
      <c r="G539" s="17">
        <f t="shared" si="34"/>
        <v>18</v>
      </c>
      <c r="H539" s="17">
        <f t="shared" si="35"/>
        <v>7</v>
      </c>
      <c r="I539" s="17">
        <f>IF('Step 1.2 Return Fan Power Data'!B539&gt;0,1,0)</f>
        <v>1</v>
      </c>
    </row>
    <row r="540" spans="1:9" x14ac:dyDescent="0.25">
      <c r="A540" s="58">
        <f>IF(ISBLANK('Step 2. Aggregate Data'!A540),"-",'Step 2. Aggregate Data'!A540)</f>
        <v>44653.791666666664</v>
      </c>
      <c r="B540" s="59">
        <f t="shared" si="32"/>
        <v>19</v>
      </c>
      <c r="C540" s="59">
        <f t="shared" si="33"/>
        <v>7</v>
      </c>
      <c r="D540" s="59">
        <f>IF('Step 1.1 Supply Fan Power Data'!B540&gt;0,1,0)</f>
        <v>1</v>
      </c>
      <c r="F540" s="60">
        <f>IF(ISBLANK('Step 2. Aggregate Data'!E540),"-",'Step 2. Aggregate Data'!E540)</f>
        <v>44653.791666666664</v>
      </c>
      <c r="G540" s="17">
        <f t="shared" si="34"/>
        <v>19</v>
      </c>
      <c r="H540" s="17">
        <f t="shared" si="35"/>
        <v>7</v>
      </c>
      <c r="I540" s="17">
        <f>IF('Step 1.2 Return Fan Power Data'!B540&gt;0,1,0)</f>
        <v>1</v>
      </c>
    </row>
    <row r="541" spans="1:9" x14ac:dyDescent="0.25">
      <c r="A541" s="58">
        <f>IF(ISBLANK('Step 2. Aggregate Data'!A541),"-",'Step 2. Aggregate Data'!A541)</f>
        <v>44653.833333333336</v>
      </c>
      <c r="B541" s="59">
        <f t="shared" si="32"/>
        <v>20</v>
      </c>
      <c r="C541" s="59">
        <f t="shared" si="33"/>
        <v>7</v>
      </c>
      <c r="D541" s="59">
        <f>IF('Step 1.1 Supply Fan Power Data'!B541&gt;0,1,0)</f>
        <v>1</v>
      </c>
      <c r="F541" s="60">
        <f>IF(ISBLANK('Step 2. Aggregate Data'!E541),"-",'Step 2. Aggregate Data'!E541)</f>
        <v>44653.833333333336</v>
      </c>
      <c r="G541" s="17">
        <f t="shared" si="34"/>
        <v>20</v>
      </c>
      <c r="H541" s="17">
        <f t="shared" si="35"/>
        <v>7</v>
      </c>
      <c r="I541" s="17">
        <f>IF('Step 1.2 Return Fan Power Data'!B541&gt;0,1,0)</f>
        <v>1</v>
      </c>
    </row>
    <row r="542" spans="1:9" x14ac:dyDescent="0.25">
      <c r="A542" s="58">
        <f>IF(ISBLANK('Step 2. Aggregate Data'!A542),"-",'Step 2. Aggregate Data'!A542)</f>
        <v>44653.875</v>
      </c>
      <c r="B542" s="59">
        <f t="shared" si="32"/>
        <v>21</v>
      </c>
      <c r="C542" s="59">
        <f t="shared" si="33"/>
        <v>7</v>
      </c>
      <c r="D542" s="59">
        <f>IF('Step 1.1 Supply Fan Power Data'!B542&gt;0,1,0)</f>
        <v>1</v>
      </c>
      <c r="F542" s="60">
        <f>IF(ISBLANK('Step 2. Aggregate Data'!E542),"-",'Step 2. Aggregate Data'!E542)</f>
        <v>44653.875</v>
      </c>
      <c r="G542" s="17">
        <f t="shared" si="34"/>
        <v>21</v>
      </c>
      <c r="H542" s="17">
        <f t="shared" si="35"/>
        <v>7</v>
      </c>
      <c r="I542" s="17">
        <f>IF('Step 1.2 Return Fan Power Data'!B542&gt;0,1,0)</f>
        <v>1</v>
      </c>
    </row>
    <row r="543" spans="1:9" x14ac:dyDescent="0.25">
      <c r="A543" s="58">
        <f>IF(ISBLANK('Step 2. Aggregate Data'!A543),"-",'Step 2. Aggregate Data'!A543)</f>
        <v>44653.916666666664</v>
      </c>
      <c r="B543" s="59">
        <f t="shared" si="32"/>
        <v>22</v>
      </c>
      <c r="C543" s="59">
        <f t="shared" si="33"/>
        <v>7</v>
      </c>
      <c r="D543" s="59">
        <f>IF('Step 1.1 Supply Fan Power Data'!B543&gt;0,1,0)</f>
        <v>1</v>
      </c>
      <c r="F543" s="60">
        <f>IF(ISBLANK('Step 2. Aggregate Data'!E543),"-",'Step 2. Aggregate Data'!E543)</f>
        <v>44653.916666666664</v>
      </c>
      <c r="G543" s="17">
        <f t="shared" si="34"/>
        <v>22</v>
      </c>
      <c r="H543" s="17">
        <f t="shared" si="35"/>
        <v>7</v>
      </c>
      <c r="I543" s="17">
        <f>IF('Step 1.2 Return Fan Power Data'!B543&gt;0,1,0)</f>
        <v>1</v>
      </c>
    </row>
    <row r="544" spans="1:9" x14ac:dyDescent="0.25">
      <c r="A544" s="58">
        <f>IF(ISBLANK('Step 2. Aggregate Data'!A544),"-",'Step 2. Aggregate Data'!A544)</f>
        <v>44653.958333333336</v>
      </c>
      <c r="B544" s="59">
        <f t="shared" si="32"/>
        <v>23</v>
      </c>
      <c r="C544" s="59">
        <f t="shared" si="33"/>
        <v>7</v>
      </c>
      <c r="D544" s="59">
        <f>IF('Step 1.1 Supply Fan Power Data'!B544&gt;0,1,0)</f>
        <v>1</v>
      </c>
      <c r="F544" s="60">
        <f>IF(ISBLANK('Step 2. Aggregate Data'!E544),"-",'Step 2. Aggregate Data'!E544)</f>
        <v>44653.958333333336</v>
      </c>
      <c r="G544" s="17">
        <f t="shared" si="34"/>
        <v>23</v>
      </c>
      <c r="H544" s="17">
        <f t="shared" si="35"/>
        <v>7</v>
      </c>
      <c r="I544" s="17">
        <f>IF('Step 1.2 Return Fan Power Data'!B544&gt;0,1,0)</f>
        <v>1</v>
      </c>
    </row>
    <row r="545" spans="1:9" x14ac:dyDescent="0.25">
      <c r="A545" s="58">
        <f>IF(ISBLANK('Step 2. Aggregate Data'!A545),"-",'Step 2. Aggregate Data'!A545)</f>
        <v>44654</v>
      </c>
      <c r="B545" s="59">
        <f t="shared" si="32"/>
        <v>0</v>
      </c>
      <c r="C545" s="59">
        <f t="shared" si="33"/>
        <v>1</v>
      </c>
      <c r="D545" s="59">
        <f>IF('Step 1.1 Supply Fan Power Data'!B545&gt;0,1,0)</f>
        <v>1</v>
      </c>
      <c r="F545" s="60">
        <f>IF(ISBLANK('Step 2. Aggregate Data'!E545),"-",'Step 2. Aggregate Data'!E545)</f>
        <v>44654</v>
      </c>
      <c r="G545" s="17">
        <f t="shared" si="34"/>
        <v>0</v>
      </c>
      <c r="H545" s="17">
        <f t="shared" si="35"/>
        <v>1</v>
      </c>
      <c r="I545" s="17">
        <f>IF('Step 1.2 Return Fan Power Data'!B545&gt;0,1,0)</f>
        <v>1</v>
      </c>
    </row>
    <row r="546" spans="1:9" x14ac:dyDescent="0.25">
      <c r="A546" s="58">
        <f>IF(ISBLANK('Step 2. Aggregate Data'!A546),"-",'Step 2. Aggregate Data'!A546)</f>
        <v>44654.041666666664</v>
      </c>
      <c r="B546" s="59">
        <f t="shared" si="32"/>
        <v>1</v>
      </c>
      <c r="C546" s="59">
        <f t="shared" si="33"/>
        <v>1</v>
      </c>
      <c r="D546" s="59">
        <f>IF('Step 1.1 Supply Fan Power Data'!B546&gt;0,1,0)</f>
        <v>1</v>
      </c>
      <c r="F546" s="60">
        <f>IF(ISBLANK('Step 2. Aggregate Data'!E546),"-",'Step 2. Aggregate Data'!E546)</f>
        <v>44654.041666666664</v>
      </c>
      <c r="G546" s="17">
        <f t="shared" si="34"/>
        <v>1</v>
      </c>
      <c r="H546" s="17">
        <f t="shared" si="35"/>
        <v>1</v>
      </c>
      <c r="I546" s="17">
        <f>IF('Step 1.2 Return Fan Power Data'!B546&gt;0,1,0)</f>
        <v>1</v>
      </c>
    </row>
    <row r="547" spans="1:9" x14ac:dyDescent="0.25">
      <c r="A547" s="58">
        <f>IF(ISBLANK('Step 2. Aggregate Data'!A547),"-",'Step 2. Aggregate Data'!A547)</f>
        <v>44654.083333333336</v>
      </c>
      <c r="B547" s="59">
        <f t="shared" si="32"/>
        <v>2</v>
      </c>
      <c r="C547" s="59">
        <f t="shared" si="33"/>
        <v>1</v>
      </c>
      <c r="D547" s="59">
        <f>IF('Step 1.1 Supply Fan Power Data'!B547&gt;0,1,0)</f>
        <v>1</v>
      </c>
      <c r="F547" s="60">
        <f>IF(ISBLANK('Step 2. Aggregate Data'!E547),"-",'Step 2. Aggregate Data'!E547)</f>
        <v>44654.083333333336</v>
      </c>
      <c r="G547" s="17">
        <f t="shared" si="34"/>
        <v>2</v>
      </c>
      <c r="H547" s="17">
        <f t="shared" si="35"/>
        <v>1</v>
      </c>
      <c r="I547" s="17">
        <f>IF('Step 1.2 Return Fan Power Data'!B547&gt;0,1,0)</f>
        <v>1</v>
      </c>
    </row>
    <row r="548" spans="1:9" x14ac:dyDescent="0.25">
      <c r="A548" s="58">
        <f>IF(ISBLANK('Step 2. Aggregate Data'!A548),"-",'Step 2. Aggregate Data'!A548)</f>
        <v>44654.125</v>
      </c>
      <c r="B548" s="59">
        <f t="shared" si="32"/>
        <v>3</v>
      </c>
      <c r="C548" s="59">
        <f t="shared" si="33"/>
        <v>1</v>
      </c>
      <c r="D548" s="59">
        <f>IF('Step 1.1 Supply Fan Power Data'!B548&gt;0,1,0)</f>
        <v>1</v>
      </c>
      <c r="F548" s="60">
        <f>IF(ISBLANK('Step 2. Aggregate Data'!E548),"-",'Step 2. Aggregate Data'!E548)</f>
        <v>44654.125</v>
      </c>
      <c r="G548" s="17">
        <f t="shared" si="34"/>
        <v>3</v>
      </c>
      <c r="H548" s="17">
        <f t="shared" si="35"/>
        <v>1</v>
      </c>
      <c r="I548" s="17">
        <f>IF('Step 1.2 Return Fan Power Data'!B548&gt;0,1,0)</f>
        <v>1</v>
      </c>
    </row>
    <row r="549" spans="1:9" x14ac:dyDescent="0.25">
      <c r="A549" s="58">
        <f>IF(ISBLANK('Step 2. Aggregate Data'!A549),"-",'Step 2. Aggregate Data'!A549)</f>
        <v>44654.166666666664</v>
      </c>
      <c r="B549" s="59">
        <f t="shared" si="32"/>
        <v>4</v>
      </c>
      <c r="C549" s="59">
        <f t="shared" si="33"/>
        <v>1</v>
      </c>
      <c r="D549" s="59">
        <f>IF('Step 1.1 Supply Fan Power Data'!B549&gt;0,1,0)</f>
        <v>1</v>
      </c>
      <c r="F549" s="60">
        <f>IF(ISBLANK('Step 2. Aggregate Data'!E549),"-",'Step 2. Aggregate Data'!E549)</f>
        <v>44654.166666666664</v>
      </c>
      <c r="G549" s="17">
        <f t="shared" si="34"/>
        <v>4</v>
      </c>
      <c r="H549" s="17">
        <f t="shared" si="35"/>
        <v>1</v>
      </c>
      <c r="I549" s="17">
        <f>IF('Step 1.2 Return Fan Power Data'!B549&gt;0,1,0)</f>
        <v>1</v>
      </c>
    </row>
    <row r="550" spans="1:9" x14ac:dyDescent="0.25">
      <c r="A550" s="58">
        <f>IF(ISBLANK('Step 2. Aggregate Data'!A550),"-",'Step 2. Aggregate Data'!A550)</f>
        <v>44654.208333333336</v>
      </c>
      <c r="B550" s="59">
        <f t="shared" si="32"/>
        <v>5</v>
      </c>
      <c r="C550" s="59">
        <f t="shared" si="33"/>
        <v>1</v>
      </c>
      <c r="D550" s="59">
        <f>IF('Step 1.1 Supply Fan Power Data'!B550&gt;0,1,0)</f>
        <v>1</v>
      </c>
      <c r="F550" s="60">
        <f>IF(ISBLANK('Step 2. Aggregate Data'!E550),"-",'Step 2. Aggregate Data'!E550)</f>
        <v>44654.208333333336</v>
      </c>
      <c r="G550" s="17">
        <f t="shared" si="34"/>
        <v>5</v>
      </c>
      <c r="H550" s="17">
        <f t="shared" si="35"/>
        <v>1</v>
      </c>
      <c r="I550" s="17">
        <f>IF('Step 1.2 Return Fan Power Data'!B550&gt;0,1,0)</f>
        <v>1</v>
      </c>
    </row>
    <row r="551" spans="1:9" x14ac:dyDescent="0.25">
      <c r="A551" s="58">
        <f>IF(ISBLANK('Step 2. Aggregate Data'!A551),"-",'Step 2. Aggregate Data'!A551)</f>
        <v>44654.25</v>
      </c>
      <c r="B551" s="59">
        <f t="shared" si="32"/>
        <v>6</v>
      </c>
      <c r="C551" s="59">
        <f t="shared" si="33"/>
        <v>1</v>
      </c>
      <c r="D551" s="59">
        <f>IF('Step 1.1 Supply Fan Power Data'!B551&gt;0,1,0)</f>
        <v>1</v>
      </c>
      <c r="F551" s="60">
        <f>IF(ISBLANK('Step 2. Aggregate Data'!E551),"-",'Step 2. Aggregate Data'!E551)</f>
        <v>44654.25</v>
      </c>
      <c r="G551" s="17">
        <f t="shared" si="34"/>
        <v>6</v>
      </c>
      <c r="H551" s="17">
        <f t="shared" si="35"/>
        <v>1</v>
      </c>
      <c r="I551" s="17">
        <f>IF('Step 1.2 Return Fan Power Data'!B551&gt;0,1,0)</f>
        <v>1</v>
      </c>
    </row>
    <row r="552" spans="1:9" x14ac:dyDescent="0.25">
      <c r="A552" s="58">
        <f>IF(ISBLANK('Step 2. Aggregate Data'!A552),"-",'Step 2. Aggregate Data'!A552)</f>
        <v>44654.291666666664</v>
      </c>
      <c r="B552" s="59">
        <f t="shared" si="32"/>
        <v>7</v>
      </c>
      <c r="C552" s="59">
        <f t="shared" si="33"/>
        <v>1</v>
      </c>
      <c r="D552" s="59">
        <f>IF('Step 1.1 Supply Fan Power Data'!B552&gt;0,1,0)</f>
        <v>1</v>
      </c>
      <c r="F552" s="60">
        <f>IF(ISBLANK('Step 2. Aggregate Data'!E552),"-",'Step 2. Aggregate Data'!E552)</f>
        <v>44654.291666666664</v>
      </c>
      <c r="G552" s="17">
        <f t="shared" si="34"/>
        <v>7</v>
      </c>
      <c r="H552" s="17">
        <f t="shared" si="35"/>
        <v>1</v>
      </c>
      <c r="I552" s="17">
        <f>IF('Step 1.2 Return Fan Power Data'!B552&gt;0,1,0)</f>
        <v>1</v>
      </c>
    </row>
    <row r="553" spans="1:9" x14ac:dyDescent="0.25">
      <c r="A553" s="58">
        <f>IF(ISBLANK('Step 2. Aggregate Data'!A553),"-",'Step 2. Aggregate Data'!A553)</f>
        <v>44654.333333333336</v>
      </c>
      <c r="B553" s="59">
        <f t="shared" si="32"/>
        <v>8</v>
      </c>
      <c r="C553" s="59">
        <f t="shared" si="33"/>
        <v>1</v>
      </c>
      <c r="D553" s="59">
        <f>IF('Step 1.1 Supply Fan Power Data'!B553&gt;0,1,0)</f>
        <v>1</v>
      </c>
      <c r="F553" s="60">
        <f>IF(ISBLANK('Step 2. Aggregate Data'!E553),"-",'Step 2. Aggregate Data'!E553)</f>
        <v>44654.333333333336</v>
      </c>
      <c r="G553" s="17">
        <f t="shared" si="34"/>
        <v>8</v>
      </c>
      <c r="H553" s="17">
        <f t="shared" si="35"/>
        <v>1</v>
      </c>
      <c r="I553" s="17">
        <f>IF('Step 1.2 Return Fan Power Data'!B553&gt;0,1,0)</f>
        <v>1</v>
      </c>
    </row>
    <row r="554" spans="1:9" x14ac:dyDescent="0.25">
      <c r="A554" s="58">
        <f>IF(ISBLANK('Step 2. Aggregate Data'!A554),"-",'Step 2. Aggregate Data'!A554)</f>
        <v>44654.375</v>
      </c>
      <c r="B554" s="59">
        <f t="shared" si="32"/>
        <v>9</v>
      </c>
      <c r="C554" s="59">
        <f t="shared" si="33"/>
        <v>1</v>
      </c>
      <c r="D554" s="59">
        <f>IF('Step 1.1 Supply Fan Power Data'!B554&gt;0,1,0)</f>
        <v>1</v>
      </c>
      <c r="F554" s="60">
        <f>IF(ISBLANK('Step 2. Aggregate Data'!E554),"-",'Step 2. Aggregate Data'!E554)</f>
        <v>44654.375</v>
      </c>
      <c r="G554" s="17">
        <f t="shared" si="34"/>
        <v>9</v>
      </c>
      <c r="H554" s="17">
        <f t="shared" si="35"/>
        <v>1</v>
      </c>
      <c r="I554" s="17">
        <f>IF('Step 1.2 Return Fan Power Data'!B554&gt;0,1,0)</f>
        <v>1</v>
      </c>
    </row>
    <row r="555" spans="1:9" x14ac:dyDescent="0.25">
      <c r="A555" s="58">
        <f>IF(ISBLANK('Step 2. Aggregate Data'!A555),"-",'Step 2. Aggregate Data'!A555)</f>
        <v>44654.416666666664</v>
      </c>
      <c r="B555" s="59">
        <f t="shared" si="32"/>
        <v>10</v>
      </c>
      <c r="C555" s="59">
        <f t="shared" si="33"/>
        <v>1</v>
      </c>
      <c r="D555" s="59">
        <f>IF('Step 1.1 Supply Fan Power Data'!B555&gt;0,1,0)</f>
        <v>1</v>
      </c>
      <c r="F555" s="60">
        <f>IF(ISBLANK('Step 2. Aggregate Data'!E555),"-",'Step 2. Aggregate Data'!E555)</f>
        <v>44654.416666666664</v>
      </c>
      <c r="G555" s="17">
        <f t="shared" si="34"/>
        <v>10</v>
      </c>
      <c r="H555" s="17">
        <f t="shared" si="35"/>
        <v>1</v>
      </c>
      <c r="I555" s="17">
        <f>IF('Step 1.2 Return Fan Power Data'!B555&gt;0,1,0)</f>
        <v>1</v>
      </c>
    </row>
    <row r="556" spans="1:9" x14ac:dyDescent="0.25">
      <c r="A556" s="58">
        <f>IF(ISBLANK('Step 2. Aggregate Data'!A556),"-",'Step 2. Aggregate Data'!A556)</f>
        <v>44654.458333333336</v>
      </c>
      <c r="B556" s="59">
        <f t="shared" si="32"/>
        <v>11</v>
      </c>
      <c r="C556" s="59">
        <f t="shared" si="33"/>
        <v>1</v>
      </c>
      <c r="D556" s="59">
        <f>IF('Step 1.1 Supply Fan Power Data'!B556&gt;0,1,0)</f>
        <v>1</v>
      </c>
      <c r="F556" s="60">
        <f>IF(ISBLANK('Step 2. Aggregate Data'!E556),"-",'Step 2. Aggregate Data'!E556)</f>
        <v>44654.458333333336</v>
      </c>
      <c r="G556" s="17">
        <f t="shared" si="34"/>
        <v>11</v>
      </c>
      <c r="H556" s="17">
        <f t="shared" si="35"/>
        <v>1</v>
      </c>
      <c r="I556" s="17">
        <f>IF('Step 1.2 Return Fan Power Data'!B556&gt;0,1,0)</f>
        <v>1</v>
      </c>
    </row>
    <row r="557" spans="1:9" x14ac:dyDescent="0.25">
      <c r="A557" s="58">
        <f>IF(ISBLANK('Step 2. Aggregate Data'!A557),"-",'Step 2. Aggregate Data'!A557)</f>
        <v>44654.5</v>
      </c>
      <c r="B557" s="59">
        <f t="shared" si="32"/>
        <v>12</v>
      </c>
      <c r="C557" s="59">
        <f t="shared" si="33"/>
        <v>1</v>
      </c>
      <c r="D557" s="59">
        <f>IF('Step 1.1 Supply Fan Power Data'!B557&gt;0,1,0)</f>
        <v>1</v>
      </c>
      <c r="F557" s="60">
        <f>IF(ISBLANK('Step 2. Aggregate Data'!E557),"-",'Step 2. Aggregate Data'!E557)</f>
        <v>44654.5</v>
      </c>
      <c r="G557" s="17">
        <f t="shared" si="34"/>
        <v>12</v>
      </c>
      <c r="H557" s="17">
        <f t="shared" si="35"/>
        <v>1</v>
      </c>
      <c r="I557" s="17">
        <f>IF('Step 1.2 Return Fan Power Data'!B557&gt;0,1,0)</f>
        <v>1</v>
      </c>
    </row>
    <row r="558" spans="1:9" x14ac:dyDescent="0.25">
      <c r="A558" s="58">
        <f>IF(ISBLANK('Step 2. Aggregate Data'!A558),"-",'Step 2. Aggregate Data'!A558)</f>
        <v>44654.541666666664</v>
      </c>
      <c r="B558" s="59">
        <f t="shared" si="32"/>
        <v>13</v>
      </c>
      <c r="C558" s="59">
        <f t="shared" si="33"/>
        <v>1</v>
      </c>
      <c r="D558" s="59">
        <f>IF('Step 1.1 Supply Fan Power Data'!B558&gt;0,1,0)</f>
        <v>1</v>
      </c>
      <c r="F558" s="60">
        <f>IF(ISBLANK('Step 2. Aggregate Data'!E558),"-",'Step 2. Aggregate Data'!E558)</f>
        <v>44654.541666666664</v>
      </c>
      <c r="G558" s="17">
        <f t="shared" si="34"/>
        <v>13</v>
      </c>
      <c r="H558" s="17">
        <f t="shared" si="35"/>
        <v>1</v>
      </c>
      <c r="I558" s="17">
        <f>IF('Step 1.2 Return Fan Power Data'!B558&gt;0,1,0)</f>
        <v>1</v>
      </c>
    </row>
    <row r="559" spans="1:9" x14ac:dyDescent="0.25">
      <c r="A559" s="58">
        <f>IF(ISBLANK('Step 2. Aggregate Data'!A559),"-",'Step 2. Aggregate Data'!A559)</f>
        <v>44654.583333333336</v>
      </c>
      <c r="B559" s="59">
        <f t="shared" si="32"/>
        <v>14</v>
      </c>
      <c r="C559" s="59">
        <f t="shared" si="33"/>
        <v>1</v>
      </c>
      <c r="D559" s="59">
        <f>IF('Step 1.1 Supply Fan Power Data'!B559&gt;0,1,0)</f>
        <v>1</v>
      </c>
      <c r="F559" s="60">
        <f>IF(ISBLANK('Step 2. Aggregate Data'!E559),"-",'Step 2. Aggregate Data'!E559)</f>
        <v>44654.583333333336</v>
      </c>
      <c r="G559" s="17">
        <f t="shared" si="34"/>
        <v>14</v>
      </c>
      <c r="H559" s="17">
        <f t="shared" si="35"/>
        <v>1</v>
      </c>
      <c r="I559" s="17">
        <f>IF('Step 1.2 Return Fan Power Data'!B559&gt;0,1,0)</f>
        <v>1</v>
      </c>
    </row>
    <row r="560" spans="1:9" x14ac:dyDescent="0.25">
      <c r="A560" s="58">
        <f>IF(ISBLANK('Step 2. Aggregate Data'!A560),"-",'Step 2. Aggregate Data'!A560)</f>
        <v>44654.625</v>
      </c>
      <c r="B560" s="59">
        <f t="shared" si="32"/>
        <v>15</v>
      </c>
      <c r="C560" s="59">
        <f t="shared" si="33"/>
        <v>1</v>
      </c>
      <c r="D560" s="59">
        <f>IF('Step 1.1 Supply Fan Power Data'!B560&gt;0,1,0)</f>
        <v>1</v>
      </c>
      <c r="F560" s="60">
        <f>IF(ISBLANK('Step 2. Aggregate Data'!E560),"-",'Step 2. Aggregate Data'!E560)</f>
        <v>44654.625</v>
      </c>
      <c r="G560" s="17">
        <f t="shared" si="34"/>
        <v>15</v>
      </c>
      <c r="H560" s="17">
        <f t="shared" si="35"/>
        <v>1</v>
      </c>
      <c r="I560" s="17">
        <f>IF('Step 1.2 Return Fan Power Data'!B560&gt;0,1,0)</f>
        <v>1</v>
      </c>
    </row>
    <row r="561" spans="1:9" x14ac:dyDescent="0.25">
      <c r="A561" s="58">
        <f>IF(ISBLANK('Step 2. Aggregate Data'!A561),"-",'Step 2. Aggregate Data'!A561)</f>
        <v>44654.666666666664</v>
      </c>
      <c r="B561" s="59">
        <f t="shared" si="32"/>
        <v>16</v>
      </c>
      <c r="C561" s="59">
        <f t="shared" si="33"/>
        <v>1</v>
      </c>
      <c r="D561" s="59">
        <f>IF('Step 1.1 Supply Fan Power Data'!B561&gt;0,1,0)</f>
        <v>1</v>
      </c>
      <c r="F561" s="60">
        <f>IF(ISBLANK('Step 2. Aggregate Data'!E561),"-",'Step 2. Aggregate Data'!E561)</f>
        <v>44654.666666666664</v>
      </c>
      <c r="G561" s="17">
        <f t="shared" si="34"/>
        <v>16</v>
      </c>
      <c r="H561" s="17">
        <f t="shared" si="35"/>
        <v>1</v>
      </c>
      <c r="I561" s="17">
        <f>IF('Step 1.2 Return Fan Power Data'!B561&gt;0,1,0)</f>
        <v>1</v>
      </c>
    </row>
    <row r="562" spans="1:9" x14ac:dyDescent="0.25">
      <c r="A562" s="58">
        <f>IF(ISBLANK('Step 2. Aggregate Data'!A562),"-",'Step 2. Aggregate Data'!A562)</f>
        <v>44654.708333333336</v>
      </c>
      <c r="B562" s="59">
        <f t="shared" si="32"/>
        <v>17</v>
      </c>
      <c r="C562" s="59">
        <f t="shared" si="33"/>
        <v>1</v>
      </c>
      <c r="D562" s="59">
        <f>IF('Step 1.1 Supply Fan Power Data'!B562&gt;0,1,0)</f>
        <v>1</v>
      </c>
      <c r="F562" s="60">
        <f>IF(ISBLANK('Step 2. Aggregate Data'!E562),"-",'Step 2. Aggregate Data'!E562)</f>
        <v>44654.708333333336</v>
      </c>
      <c r="G562" s="17">
        <f t="shared" si="34"/>
        <v>17</v>
      </c>
      <c r="H562" s="17">
        <f t="shared" si="35"/>
        <v>1</v>
      </c>
      <c r="I562" s="17">
        <f>IF('Step 1.2 Return Fan Power Data'!B562&gt;0,1,0)</f>
        <v>1</v>
      </c>
    </row>
    <row r="563" spans="1:9" x14ac:dyDescent="0.25">
      <c r="A563" s="58">
        <f>IF(ISBLANK('Step 2. Aggregate Data'!A563),"-",'Step 2. Aggregate Data'!A563)</f>
        <v>44654.75</v>
      </c>
      <c r="B563" s="59">
        <f t="shared" si="32"/>
        <v>18</v>
      </c>
      <c r="C563" s="59">
        <f t="shared" si="33"/>
        <v>1</v>
      </c>
      <c r="D563" s="59">
        <f>IF('Step 1.1 Supply Fan Power Data'!B563&gt;0,1,0)</f>
        <v>1</v>
      </c>
      <c r="F563" s="60">
        <f>IF(ISBLANK('Step 2. Aggregate Data'!E563),"-",'Step 2. Aggregate Data'!E563)</f>
        <v>44654.75</v>
      </c>
      <c r="G563" s="17">
        <f t="shared" si="34"/>
        <v>18</v>
      </c>
      <c r="H563" s="17">
        <f t="shared" si="35"/>
        <v>1</v>
      </c>
      <c r="I563" s="17">
        <f>IF('Step 1.2 Return Fan Power Data'!B563&gt;0,1,0)</f>
        <v>1</v>
      </c>
    </row>
    <row r="564" spans="1:9" x14ac:dyDescent="0.25">
      <c r="A564" s="58">
        <f>IF(ISBLANK('Step 2. Aggregate Data'!A564),"-",'Step 2. Aggregate Data'!A564)</f>
        <v>44654.791666666664</v>
      </c>
      <c r="B564" s="59">
        <f t="shared" si="32"/>
        <v>19</v>
      </c>
      <c r="C564" s="59">
        <f t="shared" si="33"/>
        <v>1</v>
      </c>
      <c r="D564" s="59">
        <f>IF('Step 1.1 Supply Fan Power Data'!B564&gt;0,1,0)</f>
        <v>1</v>
      </c>
      <c r="F564" s="60">
        <f>IF(ISBLANK('Step 2. Aggregate Data'!E564),"-",'Step 2. Aggregate Data'!E564)</f>
        <v>44654.791666666664</v>
      </c>
      <c r="G564" s="17">
        <f t="shared" si="34"/>
        <v>19</v>
      </c>
      <c r="H564" s="17">
        <f t="shared" si="35"/>
        <v>1</v>
      </c>
      <c r="I564" s="17">
        <f>IF('Step 1.2 Return Fan Power Data'!B564&gt;0,1,0)</f>
        <v>1</v>
      </c>
    </row>
    <row r="565" spans="1:9" x14ac:dyDescent="0.25">
      <c r="A565" s="58">
        <f>IF(ISBLANK('Step 2. Aggregate Data'!A565),"-",'Step 2. Aggregate Data'!A565)</f>
        <v>44654.833333333336</v>
      </c>
      <c r="B565" s="59">
        <f t="shared" si="32"/>
        <v>20</v>
      </c>
      <c r="C565" s="59">
        <f t="shared" si="33"/>
        <v>1</v>
      </c>
      <c r="D565" s="59">
        <f>IF('Step 1.1 Supply Fan Power Data'!B565&gt;0,1,0)</f>
        <v>1</v>
      </c>
      <c r="F565" s="60">
        <f>IF(ISBLANK('Step 2. Aggregate Data'!E565),"-",'Step 2. Aggregate Data'!E565)</f>
        <v>44654.833333333336</v>
      </c>
      <c r="G565" s="17">
        <f t="shared" si="34"/>
        <v>20</v>
      </c>
      <c r="H565" s="17">
        <f t="shared" si="35"/>
        <v>1</v>
      </c>
      <c r="I565" s="17">
        <f>IF('Step 1.2 Return Fan Power Data'!B565&gt;0,1,0)</f>
        <v>1</v>
      </c>
    </row>
    <row r="566" spans="1:9" x14ac:dyDescent="0.25">
      <c r="A566" s="58">
        <f>IF(ISBLANK('Step 2. Aggregate Data'!A566),"-",'Step 2. Aggregate Data'!A566)</f>
        <v>44654.875</v>
      </c>
      <c r="B566" s="59">
        <f t="shared" si="32"/>
        <v>21</v>
      </c>
      <c r="C566" s="59">
        <f t="shared" si="33"/>
        <v>1</v>
      </c>
      <c r="D566" s="59">
        <f>IF('Step 1.1 Supply Fan Power Data'!B566&gt;0,1,0)</f>
        <v>1</v>
      </c>
      <c r="F566" s="60">
        <f>IF(ISBLANK('Step 2. Aggregate Data'!E566),"-",'Step 2. Aggregate Data'!E566)</f>
        <v>44654.875</v>
      </c>
      <c r="G566" s="17">
        <f t="shared" si="34"/>
        <v>21</v>
      </c>
      <c r="H566" s="17">
        <f t="shared" si="35"/>
        <v>1</v>
      </c>
      <c r="I566" s="17">
        <f>IF('Step 1.2 Return Fan Power Data'!B566&gt;0,1,0)</f>
        <v>1</v>
      </c>
    </row>
    <row r="567" spans="1:9" x14ac:dyDescent="0.25">
      <c r="A567" s="58">
        <f>IF(ISBLANK('Step 2. Aggregate Data'!A567),"-",'Step 2. Aggregate Data'!A567)</f>
        <v>44654.916666666664</v>
      </c>
      <c r="B567" s="59">
        <f t="shared" si="32"/>
        <v>22</v>
      </c>
      <c r="C567" s="59">
        <f t="shared" si="33"/>
        <v>1</v>
      </c>
      <c r="D567" s="59">
        <f>IF('Step 1.1 Supply Fan Power Data'!B567&gt;0,1,0)</f>
        <v>1</v>
      </c>
      <c r="F567" s="60">
        <f>IF(ISBLANK('Step 2. Aggregate Data'!E567),"-",'Step 2. Aggregate Data'!E567)</f>
        <v>44654.916666666664</v>
      </c>
      <c r="G567" s="17">
        <f t="shared" si="34"/>
        <v>22</v>
      </c>
      <c r="H567" s="17">
        <f t="shared" si="35"/>
        <v>1</v>
      </c>
      <c r="I567" s="17">
        <f>IF('Step 1.2 Return Fan Power Data'!B567&gt;0,1,0)</f>
        <v>1</v>
      </c>
    </row>
    <row r="568" spans="1:9" x14ac:dyDescent="0.25">
      <c r="A568" s="58">
        <f>IF(ISBLANK('Step 2. Aggregate Data'!A568),"-",'Step 2. Aggregate Data'!A568)</f>
        <v>44654.958333333336</v>
      </c>
      <c r="B568" s="59">
        <f t="shared" si="32"/>
        <v>23</v>
      </c>
      <c r="C568" s="59">
        <f t="shared" si="33"/>
        <v>1</v>
      </c>
      <c r="D568" s="59">
        <f>IF('Step 1.1 Supply Fan Power Data'!B568&gt;0,1,0)</f>
        <v>1</v>
      </c>
      <c r="F568" s="60">
        <f>IF(ISBLANK('Step 2. Aggregate Data'!E568),"-",'Step 2. Aggregate Data'!E568)</f>
        <v>44654.958333333336</v>
      </c>
      <c r="G568" s="17">
        <f t="shared" si="34"/>
        <v>23</v>
      </c>
      <c r="H568" s="17">
        <f t="shared" si="35"/>
        <v>1</v>
      </c>
      <c r="I568" s="17">
        <f>IF('Step 1.2 Return Fan Power Data'!B568&gt;0,1,0)</f>
        <v>1</v>
      </c>
    </row>
    <row r="569" spans="1:9" x14ac:dyDescent="0.25">
      <c r="A569" s="58">
        <f>IF(ISBLANK('Step 2. Aggregate Data'!A569),"-",'Step 2. Aggregate Data'!A569)</f>
        <v>44655</v>
      </c>
      <c r="B569" s="59">
        <f t="shared" si="32"/>
        <v>0</v>
      </c>
      <c r="C569" s="59">
        <f t="shared" si="33"/>
        <v>2</v>
      </c>
      <c r="D569" s="59">
        <f>IF('Step 1.1 Supply Fan Power Data'!B569&gt;0,1,0)</f>
        <v>1</v>
      </c>
      <c r="F569" s="60">
        <f>IF(ISBLANK('Step 2. Aggregate Data'!E569),"-",'Step 2. Aggregate Data'!E569)</f>
        <v>44655</v>
      </c>
      <c r="G569" s="17">
        <f t="shared" si="34"/>
        <v>0</v>
      </c>
      <c r="H569" s="17">
        <f t="shared" si="35"/>
        <v>2</v>
      </c>
      <c r="I569" s="17">
        <f>IF('Step 1.2 Return Fan Power Data'!B569&gt;0,1,0)</f>
        <v>1</v>
      </c>
    </row>
    <row r="570" spans="1:9" x14ac:dyDescent="0.25">
      <c r="A570" s="58">
        <f>IF(ISBLANK('Step 2. Aggregate Data'!A570),"-",'Step 2. Aggregate Data'!A570)</f>
        <v>44655.041666666664</v>
      </c>
      <c r="B570" s="59">
        <f t="shared" si="32"/>
        <v>1</v>
      </c>
      <c r="C570" s="59">
        <f t="shared" si="33"/>
        <v>2</v>
      </c>
      <c r="D570" s="59">
        <f>IF('Step 1.1 Supply Fan Power Data'!B570&gt;0,1,0)</f>
        <v>1</v>
      </c>
      <c r="F570" s="60">
        <f>IF(ISBLANK('Step 2. Aggregate Data'!E570),"-",'Step 2. Aggregate Data'!E570)</f>
        <v>44655.041666666664</v>
      </c>
      <c r="G570" s="17">
        <f t="shared" si="34"/>
        <v>1</v>
      </c>
      <c r="H570" s="17">
        <f t="shared" si="35"/>
        <v>2</v>
      </c>
      <c r="I570" s="17">
        <f>IF('Step 1.2 Return Fan Power Data'!B570&gt;0,1,0)</f>
        <v>1</v>
      </c>
    </row>
    <row r="571" spans="1:9" x14ac:dyDescent="0.25">
      <c r="A571" s="58">
        <f>IF(ISBLANK('Step 2. Aggregate Data'!A571),"-",'Step 2. Aggregate Data'!A571)</f>
        <v>44655.083333333336</v>
      </c>
      <c r="B571" s="59">
        <f t="shared" si="32"/>
        <v>2</v>
      </c>
      <c r="C571" s="59">
        <f t="shared" si="33"/>
        <v>2</v>
      </c>
      <c r="D571" s="59">
        <f>IF('Step 1.1 Supply Fan Power Data'!B571&gt;0,1,0)</f>
        <v>1</v>
      </c>
      <c r="F571" s="60">
        <f>IF(ISBLANK('Step 2. Aggregate Data'!E571),"-",'Step 2. Aggregate Data'!E571)</f>
        <v>44655.083333333336</v>
      </c>
      <c r="G571" s="17">
        <f t="shared" si="34"/>
        <v>2</v>
      </c>
      <c r="H571" s="17">
        <f t="shared" si="35"/>
        <v>2</v>
      </c>
      <c r="I571" s="17">
        <f>IF('Step 1.2 Return Fan Power Data'!B571&gt;0,1,0)</f>
        <v>1</v>
      </c>
    </row>
    <row r="572" spans="1:9" x14ac:dyDescent="0.25">
      <c r="A572" s="58">
        <f>IF(ISBLANK('Step 2. Aggregate Data'!A572),"-",'Step 2. Aggregate Data'!A572)</f>
        <v>44655.125</v>
      </c>
      <c r="B572" s="59">
        <f t="shared" si="32"/>
        <v>3</v>
      </c>
      <c r="C572" s="59">
        <f t="shared" si="33"/>
        <v>2</v>
      </c>
      <c r="D572" s="59">
        <f>IF('Step 1.1 Supply Fan Power Data'!B572&gt;0,1,0)</f>
        <v>1</v>
      </c>
      <c r="F572" s="60">
        <f>IF(ISBLANK('Step 2. Aggregate Data'!E572),"-",'Step 2. Aggregate Data'!E572)</f>
        <v>44655.125</v>
      </c>
      <c r="G572" s="17">
        <f t="shared" si="34"/>
        <v>3</v>
      </c>
      <c r="H572" s="17">
        <f t="shared" si="35"/>
        <v>2</v>
      </c>
      <c r="I572" s="17">
        <f>IF('Step 1.2 Return Fan Power Data'!B572&gt;0,1,0)</f>
        <v>1</v>
      </c>
    </row>
    <row r="573" spans="1:9" x14ac:dyDescent="0.25">
      <c r="A573" s="58">
        <f>IF(ISBLANK('Step 2. Aggregate Data'!A573),"-",'Step 2. Aggregate Data'!A573)</f>
        <v>44655.166666666664</v>
      </c>
      <c r="B573" s="59">
        <f t="shared" si="32"/>
        <v>4</v>
      </c>
      <c r="C573" s="59">
        <f t="shared" si="33"/>
        <v>2</v>
      </c>
      <c r="D573" s="59">
        <f>IF('Step 1.1 Supply Fan Power Data'!B573&gt;0,1,0)</f>
        <v>1</v>
      </c>
      <c r="F573" s="60">
        <f>IF(ISBLANK('Step 2. Aggregate Data'!E573),"-",'Step 2. Aggregate Data'!E573)</f>
        <v>44655.166666666664</v>
      </c>
      <c r="G573" s="17">
        <f t="shared" si="34"/>
        <v>4</v>
      </c>
      <c r="H573" s="17">
        <f t="shared" si="35"/>
        <v>2</v>
      </c>
      <c r="I573" s="17">
        <f>IF('Step 1.2 Return Fan Power Data'!B573&gt;0,1,0)</f>
        <v>1</v>
      </c>
    </row>
    <row r="574" spans="1:9" x14ac:dyDescent="0.25">
      <c r="A574" s="58">
        <f>IF(ISBLANK('Step 2. Aggregate Data'!A574),"-",'Step 2. Aggregate Data'!A574)</f>
        <v>44655.208333333336</v>
      </c>
      <c r="B574" s="59">
        <f t="shared" si="32"/>
        <v>5</v>
      </c>
      <c r="C574" s="59">
        <f t="shared" si="33"/>
        <v>2</v>
      </c>
      <c r="D574" s="59">
        <f>IF('Step 1.1 Supply Fan Power Data'!B574&gt;0,1,0)</f>
        <v>1</v>
      </c>
      <c r="F574" s="60">
        <f>IF(ISBLANK('Step 2. Aggregate Data'!E574),"-",'Step 2. Aggregate Data'!E574)</f>
        <v>44655.208333333336</v>
      </c>
      <c r="G574" s="17">
        <f t="shared" si="34"/>
        <v>5</v>
      </c>
      <c r="H574" s="17">
        <f t="shared" si="35"/>
        <v>2</v>
      </c>
      <c r="I574" s="17">
        <f>IF('Step 1.2 Return Fan Power Data'!B574&gt;0,1,0)</f>
        <v>1</v>
      </c>
    </row>
    <row r="575" spans="1:9" x14ac:dyDescent="0.25">
      <c r="A575" s="58">
        <f>IF(ISBLANK('Step 2. Aggregate Data'!A575),"-",'Step 2. Aggregate Data'!A575)</f>
        <v>44655.25</v>
      </c>
      <c r="B575" s="59">
        <f t="shared" si="32"/>
        <v>6</v>
      </c>
      <c r="C575" s="59">
        <f t="shared" si="33"/>
        <v>2</v>
      </c>
      <c r="D575" s="59">
        <f>IF('Step 1.1 Supply Fan Power Data'!B575&gt;0,1,0)</f>
        <v>1</v>
      </c>
      <c r="F575" s="60">
        <f>IF(ISBLANK('Step 2. Aggregate Data'!E575),"-",'Step 2. Aggregate Data'!E575)</f>
        <v>44655.25</v>
      </c>
      <c r="G575" s="17">
        <f t="shared" si="34"/>
        <v>6</v>
      </c>
      <c r="H575" s="17">
        <f t="shared" si="35"/>
        <v>2</v>
      </c>
      <c r="I575" s="17">
        <f>IF('Step 1.2 Return Fan Power Data'!B575&gt;0,1,0)</f>
        <v>1</v>
      </c>
    </row>
    <row r="576" spans="1:9" x14ac:dyDescent="0.25">
      <c r="A576" s="58">
        <f>IF(ISBLANK('Step 2. Aggregate Data'!A576),"-",'Step 2. Aggregate Data'!A576)</f>
        <v>44655.291666666664</v>
      </c>
      <c r="B576" s="59">
        <f t="shared" si="32"/>
        <v>7</v>
      </c>
      <c r="C576" s="59">
        <f t="shared" si="33"/>
        <v>2</v>
      </c>
      <c r="D576" s="59">
        <f>IF('Step 1.1 Supply Fan Power Data'!B576&gt;0,1,0)</f>
        <v>1</v>
      </c>
      <c r="F576" s="60">
        <f>IF(ISBLANK('Step 2. Aggregate Data'!E576),"-",'Step 2. Aggregate Data'!E576)</f>
        <v>44655.291666666664</v>
      </c>
      <c r="G576" s="17">
        <f t="shared" si="34"/>
        <v>7</v>
      </c>
      <c r="H576" s="17">
        <f t="shared" si="35"/>
        <v>2</v>
      </c>
      <c r="I576" s="17">
        <f>IF('Step 1.2 Return Fan Power Data'!B576&gt;0,1,0)</f>
        <v>1</v>
      </c>
    </row>
    <row r="577" spans="1:9" x14ac:dyDescent="0.25">
      <c r="A577" s="58">
        <f>IF(ISBLANK('Step 2. Aggregate Data'!A577),"-",'Step 2. Aggregate Data'!A577)</f>
        <v>44655.333333333336</v>
      </c>
      <c r="B577" s="59">
        <f t="shared" si="32"/>
        <v>8</v>
      </c>
      <c r="C577" s="59">
        <f t="shared" si="33"/>
        <v>2</v>
      </c>
      <c r="D577" s="59">
        <f>IF('Step 1.1 Supply Fan Power Data'!B577&gt;0,1,0)</f>
        <v>1</v>
      </c>
      <c r="F577" s="60">
        <f>IF(ISBLANK('Step 2. Aggregate Data'!E577),"-",'Step 2. Aggregate Data'!E577)</f>
        <v>44655.333333333336</v>
      </c>
      <c r="G577" s="17">
        <f t="shared" si="34"/>
        <v>8</v>
      </c>
      <c r="H577" s="17">
        <f t="shared" si="35"/>
        <v>2</v>
      </c>
      <c r="I577" s="17">
        <f>IF('Step 1.2 Return Fan Power Data'!B577&gt;0,1,0)</f>
        <v>1</v>
      </c>
    </row>
    <row r="578" spans="1:9" x14ac:dyDescent="0.25">
      <c r="A578" s="58">
        <f>IF(ISBLANK('Step 2. Aggregate Data'!A578),"-",'Step 2. Aggregate Data'!A578)</f>
        <v>44655.375</v>
      </c>
      <c r="B578" s="59">
        <f t="shared" ref="B578:B641" si="36">HOUR(A578)</f>
        <v>9</v>
      </c>
      <c r="C578" s="59">
        <f t="shared" ref="C578:C641" si="37">WEEKDAY(A578)</f>
        <v>2</v>
      </c>
      <c r="D578" s="59">
        <f>IF('Step 1.1 Supply Fan Power Data'!B578&gt;0,1,0)</f>
        <v>1</v>
      </c>
      <c r="F578" s="60">
        <f>IF(ISBLANK('Step 2. Aggregate Data'!E578),"-",'Step 2. Aggregate Data'!E578)</f>
        <v>44655.375</v>
      </c>
      <c r="G578" s="17">
        <f t="shared" si="34"/>
        <v>9</v>
      </c>
      <c r="H578" s="17">
        <f t="shared" si="35"/>
        <v>2</v>
      </c>
      <c r="I578" s="17">
        <f>IF('Step 1.2 Return Fan Power Data'!B578&gt;0,1,0)</f>
        <v>1</v>
      </c>
    </row>
    <row r="579" spans="1:9" x14ac:dyDescent="0.25">
      <c r="A579" s="58">
        <f>IF(ISBLANK('Step 2. Aggregate Data'!A579),"-",'Step 2. Aggregate Data'!A579)</f>
        <v>44655.416666666664</v>
      </c>
      <c r="B579" s="59">
        <f t="shared" si="36"/>
        <v>10</v>
      </c>
      <c r="C579" s="59">
        <f t="shared" si="37"/>
        <v>2</v>
      </c>
      <c r="D579" s="59">
        <f>IF('Step 1.1 Supply Fan Power Data'!B579&gt;0,1,0)</f>
        <v>1</v>
      </c>
      <c r="F579" s="60">
        <f>IF(ISBLANK('Step 2. Aggregate Data'!E579),"-",'Step 2. Aggregate Data'!E579)</f>
        <v>44655.416666666664</v>
      </c>
      <c r="G579" s="17">
        <f t="shared" ref="G579:G642" si="38">HOUR(F579)</f>
        <v>10</v>
      </c>
      <c r="H579" s="17">
        <f t="shared" ref="H579:H642" si="39">WEEKDAY(F579)</f>
        <v>2</v>
      </c>
      <c r="I579" s="17">
        <f>IF('Step 1.2 Return Fan Power Data'!B579&gt;0,1,0)</f>
        <v>1</v>
      </c>
    </row>
    <row r="580" spans="1:9" x14ac:dyDescent="0.25">
      <c r="A580" s="58">
        <f>IF(ISBLANK('Step 2. Aggregate Data'!A580),"-",'Step 2. Aggregate Data'!A580)</f>
        <v>44655.458333333336</v>
      </c>
      <c r="B580" s="59">
        <f t="shared" si="36"/>
        <v>11</v>
      </c>
      <c r="C580" s="59">
        <f t="shared" si="37"/>
        <v>2</v>
      </c>
      <c r="D580" s="59">
        <f>IF('Step 1.1 Supply Fan Power Data'!B580&gt;0,1,0)</f>
        <v>1</v>
      </c>
      <c r="F580" s="60">
        <f>IF(ISBLANK('Step 2. Aggregate Data'!E580),"-",'Step 2. Aggregate Data'!E580)</f>
        <v>44655.458333333336</v>
      </c>
      <c r="G580" s="17">
        <f t="shared" si="38"/>
        <v>11</v>
      </c>
      <c r="H580" s="17">
        <f t="shared" si="39"/>
        <v>2</v>
      </c>
      <c r="I580" s="17">
        <f>IF('Step 1.2 Return Fan Power Data'!B580&gt;0,1,0)</f>
        <v>1</v>
      </c>
    </row>
    <row r="581" spans="1:9" x14ac:dyDescent="0.25">
      <c r="A581" s="58">
        <f>IF(ISBLANK('Step 2. Aggregate Data'!A581),"-",'Step 2. Aggregate Data'!A581)</f>
        <v>44655.5</v>
      </c>
      <c r="B581" s="59">
        <f t="shared" si="36"/>
        <v>12</v>
      </c>
      <c r="C581" s="59">
        <f t="shared" si="37"/>
        <v>2</v>
      </c>
      <c r="D581" s="59">
        <f>IF('Step 1.1 Supply Fan Power Data'!B581&gt;0,1,0)</f>
        <v>1</v>
      </c>
      <c r="F581" s="60">
        <f>IF(ISBLANK('Step 2. Aggregate Data'!E581),"-",'Step 2. Aggregate Data'!E581)</f>
        <v>44655.5</v>
      </c>
      <c r="G581" s="17">
        <f t="shared" si="38"/>
        <v>12</v>
      </c>
      <c r="H581" s="17">
        <f t="shared" si="39"/>
        <v>2</v>
      </c>
      <c r="I581" s="17">
        <f>IF('Step 1.2 Return Fan Power Data'!B581&gt;0,1,0)</f>
        <v>1</v>
      </c>
    </row>
    <row r="582" spans="1:9" x14ac:dyDescent="0.25">
      <c r="A582" s="58">
        <f>IF(ISBLANK('Step 2. Aggregate Data'!A582),"-",'Step 2. Aggregate Data'!A582)</f>
        <v>44655.541666666664</v>
      </c>
      <c r="B582" s="59">
        <f t="shared" si="36"/>
        <v>13</v>
      </c>
      <c r="C582" s="59">
        <f t="shared" si="37"/>
        <v>2</v>
      </c>
      <c r="D582" s="59">
        <f>IF('Step 1.1 Supply Fan Power Data'!B582&gt;0,1,0)</f>
        <v>1</v>
      </c>
      <c r="F582" s="60">
        <f>IF(ISBLANK('Step 2. Aggregate Data'!E582),"-",'Step 2. Aggregate Data'!E582)</f>
        <v>44655.541666666664</v>
      </c>
      <c r="G582" s="17">
        <f t="shared" si="38"/>
        <v>13</v>
      </c>
      <c r="H582" s="17">
        <f t="shared" si="39"/>
        <v>2</v>
      </c>
      <c r="I582" s="17">
        <f>IF('Step 1.2 Return Fan Power Data'!B582&gt;0,1,0)</f>
        <v>1</v>
      </c>
    </row>
    <row r="583" spans="1:9" x14ac:dyDescent="0.25">
      <c r="A583" s="58">
        <f>IF(ISBLANK('Step 2. Aggregate Data'!A583),"-",'Step 2. Aggregate Data'!A583)</f>
        <v>44655.583333333336</v>
      </c>
      <c r="B583" s="59">
        <f t="shared" si="36"/>
        <v>14</v>
      </c>
      <c r="C583" s="59">
        <f t="shared" si="37"/>
        <v>2</v>
      </c>
      <c r="D583" s="59">
        <f>IF('Step 1.1 Supply Fan Power Data'!B583&gt;0,1,0)</f>
        <v>1</v>
      </c>
      <c r="F583" s="60">
        <f>IF(ISBLANK('Step 2. Aggregate Data'!E583),"-",'Step 2. Aggregate Data'!E583)</f>
        <v>44655.583333333336</v>
      </c>
      <c r="G583" s="17">
        <f t="shared" si="38"/>
        <v>14</v>
      </c>
      <c r="H583" s="17">
        <f t="shared" si="39"/>
        <v>2</v>
      </c>
      <c r="I583" s="17">
        <f>IF('Step 1.2 Return Fan Power Data'!B583&gt;0,1,0)</f>
        <v>1</v>
      </c>
    </row>
    <row r="584" spans="1:9" x14ac:dyDescent="0.25">
      <c r="A584" s="58">
        <f>IF(ISBLANK('Step 2. Aggregate Data'!A584),"-",'Step 2. Aggregate Data'!A584)</f>
        <v>44655.625</v>
      </c>
      <c r="B584" s="59">
        <f t="shared" si="36"/>
        <v>15</v>
      </c>
      <c r="C584" s="59">
        <f t="shared" si="37"/>
        <v>2</v>
      </c>
      <c r="D584" s="59">
        <f>IF('Step 1.1 Supply Fan Power Data'!B584&gt;0,1,0)</f>
        <v>1</v>
      </c>
      <c r="F584" s="60">
        <f>IF(ISBLANK('Step 2. Aggregate Data'!E584),"-",'Step 2. Aggregate Data'!E584)</f>
        <v>44655.625</v>
      </c>
      <c r="G584" s="17">
        <f t="shared" si="38"/>
        <v>15</v>
      </c>
      <c r="H584" s="17">
        <f t="shared" si="39"/>
        <v>2</v>
      </c>
      <c r="I584" s="17">
        <f>IF('Step 1.2 Return Fan Power Data'!B584&gt;0,1,0)</f>
        <v>1</v>
      </c>
    </row>
    <row r="585" spans="1:9" x14ac:dyDescent="0.25">
      <c r="A585" s="58">
        <f>IF(ISBLANK('Step 2. Aggregate Data'!A585),"-",'Step 2. Aggregate Data'!A585)</f>
        <v>44655.666666666664</v>
      </c>
      <c r="B585" s="59">
        <f t="shared" si="36"/>
        <v>16</v>
      </c>
      <c r="C585" s="59">
        <f t="shared" si="37"/>
        <v>2</v>
      </c>
      <c r="D585" s="59">
        <f>IF('Step 1.1 Supply Fan Power Data'!B585&gt;0,1,0)</f>
        <v>1</v>
      </c>
      <c r="F585" s="60">
        <f>IF(ISBLANK('Step 2. Aggregate Data'!E585),"-",'Step 2. Aggregate Data'!E585)</f>
        <v>44655.666666666664</v>
      </c>
      <c r="G585" s="17">
        <f t="shared" si="38"/>
        <v>16</v>
      </c>
      <c r="H585" s="17">
        <f t="shared" si="39"/>
        <v>2</v>
      </c>
      <c r="I585" s="17">
        <f>IF('Step 1.2 Return Fan Power Data'!B585&gt;0,1,0)</f>
        <v>1</v>
      </c>
    </row>
    <row r="586" spans="1:9" x14ac:dyDescent="0.25">
      <c r="A586" s="58">
        <f>IF(ISBLANK('Step 2. Aggregate Data'!A586),"-",'Step 2. Aggregate Data'!A586)</f>
        <v>44655.708333333336</v>
      </c>
      <c r="B586" s="59">
        <f t="shared" si="36"/>
        <v>17</v>
      </c>
      <c r="C586" s="59">
        <f t="shared" si="37"/>
        <v>2</v>
      </c>
      <c r="D586" s="59">
        <f>IF('Step 1.1 Supply Fan Power Data'!B586&gt;0,1,0)</f>
        <v>1</v>
      </c>
      <c r="F586" s="60">
        <f>IF(ISBLANK('Step 2. Aggregate Data'!E586),"-",'Step 2. Aggregate Data'!E586)</f>
        <v>44655.708333333336</v>
      </c>
      <c r="G586" s="17">
        <f t="shared" si="38"/>
        <v>17</v>
      </c>
      <c r="H586" s="17">
        <f t="shared" si="39"/>
        <v>2</v>
      </c>
      <c r="I586" s="17">
        <f>IF('Step 1.2 Return Fan Power Data'!B586&gt;0,1,0)</f>
        <v>1</v>
      </c>
    </row>
    <row r="587" spans="1:9" x14ac:dyDescent="0.25">
      <c r="A587" s="58">
        <f>IF(ISBLANK('Step 2. Aggregate Data'!A587),"-",'Step 2. Aggregate Data'!A587)</f>
        <v>44655.75</v>
      </c>
      <c r="B587" s="59">
        <f t="shared" si="36"/>
        <v>18</v>
      </c>
      <c r="C587" s="59">
        <f t="shared" si="37"/>
        <v>2</v>
      </c>
      <c r="D587" s="59">
        <f>IF('Step 1.1 Supply Fan Power Data'!B587&gt;0,1,0)</f>
        <v>1</v>
      </c>
      <c r="F587" s="60">
        <f>IF(ISBLANK('Step 2. Aggregate Data'!E587),"-",'Step 2. Aggregate Data'!E587)</f>
        <v>44655.75</v>
      </c>
      <c r="G587" s="17">
        <f t="shared" si="38"/>
        <v>18</v>
      </c>
      <c r="H587" s="17">
        <f t="shared" si="39"/>
        <v>2</v>
      </c>
      <c r="I587" s="17">
        <f>IF('Step 1.2 Return Fan Power Data'!B587&gt;0,1,0)</f>
        <v>1</v>
      </c>
    </row>
    <row r="588" spans="1:9" x14ac:dyDescent="0.25">
      <c r="A588" s="58">
        <f>IF(ISBLANK('Step 2. Aggregate Data'!A588),"-",'Step 2. Aggregate Data'!A588)</f>
        <v>44655.791666666664</v>
      </c>
      <c r="B588" s="59">
        <f t="shared" si="36"/>
        <v>19</v>
      </c>
      <c r="C588" s="59">
        <f t="shared" si="37"/>
        <v>2</v>
      </c>
      <c r="D588" s="59">
        <f>IF('Step 1.1 Supply Fan Power Data'!B588&gt;0,1,0)</f>
        <v>1</v>
      </c>
      <c r="F588" s="60">
        <f>IF(ISBLANK('Step 2. Aggregate Data'!E588),"-",'Step 2. Aggregate Data'!E588)</f>
        <v>44655.791666666664</v>
      </c>
      <c r="G588" s="17">
        <f t="shared" si="38"/>
        <v>19</v>
      </c>
      <c r="H588" s="17">
        <f t="shared" si="39"/>
        <v>2</v>
      </c>
      <c r="I588" s="17">
        <f>IF('Step 1.2 Return Fan Power Data'!B588&gt;0,1,0)</f>
        <v>1</v>
      </c>
    </row>
    <row r="589" spans="1:9" x14ac:dyDescent="0.25">
      <c r="A589" s="58">
        <f>IF(ISBLANK('Step 2. Aggregate Data'!A589),"-",'Step 2. Aggregate Data'!A589)</f>
        <v>44655.833333333336</v>
      </c>
      <c r="B589" s="59">
        <f t="shared" si="36"/>
        <v>20</v>
      </c>
      <c r="C589" s="59">
        <f t="shared" si="37"/>
        <v>2</v>
      </c>
      <c r="D589" s="59">
        <f>IF('Step 1.1 Supply Fan Power Data'!B589&gt;0,1,0)</f>
        <v>1</v>
      </c>
      <c r="F589" s="60">
        <f>IF(ISBLANK('Step 2. Aggregate Data'!E589),"-",'Step 2. Aggregate Data'!E589)</f>
        <v>44655.833333333336</v>
      </c>
      <c r="G589" s="17">
        <f t="shared" si="38"/>
        <v>20</v>
      </c>
      <c r="H589" s="17">
        <f t="shared" si="39"/>
        <v>2</v>
      </c>
      <c r="I589" s="17">
        <f>IF('Step 1.2 Return Fan Power Data'!B589&gt;0,1,0)</f>
        <v>1</v>
      </c>
    </row>
    <row r="590" spans="1:9" x14ac:dyDescent="0.25">
      <c r="A590" s="58">
        <f>IF(ISBLANK('Step 2. Aggregate Data'!A590),"-",'Step 2. Aggregate Data'!A590)</f>
        <v>44655.875</v>
      </c>
      <c r="B590" s="59">
        <f t="shared" si="36"/>
        <v>21</v>
      </c>
      <c r="C590" s="59">
        <f t="shared" si="37"/>
        <v>2</v>
      </c>
      <c r="D590" s="59">
        <f>IF('Step 1.1 Supply Fan Power Data'!B590&gt;0,1,0)</f>
        <v>1</v>
      </c>
      <c r="F590" s="60">
        <f>IF(ISBLANK('Step 2. Aggregate Data'!E590),"-",'Step 2. Aggregate Data'!E590)</f>
        <v>44655.875</v>
      </c>
      <c r="G590" s="17">
        <f t="shared" si="38"/>
        <v>21</v>
      </c>
      <c r="H590" s="17">
        <f t="shared" si="39"/>
        <v>2</v>
      </c>
      <c r="I590" s="17">
        <f>IF('Step 1.2 Return Fan Power Data'!B590&gt;0,1,0)</f>
        <v>1</v>
      </c>
    </row>
    <row r="591" spans="1:9" x14ac:dyDescent="0.25">
      <c r="A591" s="58">
        <f>IF(ISBLANK('Step 2. Aggregate Data'!A591),"-",'Step 2. Aggregate Data'!A591)</f>
        <v>44655.916666666664</v>
      </c>
      <c r="B591" s="59">
        <f t="shared" si="36"/>
        <v>22</v>
      </c>
      <c r="C591" s="59">
        <f t="shared" si="37"/>
        <v>2</v>
      </c>
      <c r="D591" s="59">
        <f>IF('Step 1.1 Supply Fan Power Data'!B591&gt;0,1,0)</f>
        <v>1</v>
      </c>
      <c r="F591" s="60">
        <f>IF(ISBLANK('Step 2. Aggregate Data'!E591),"-",'Step 2. Aggregate Data'!E591)</f>
        <v>44655.916666666664</v>
      </c>
      <c r="G591" s="17">
        <f t="shared" si="38"/>
        <v>22</v>
      </c>
      <c r="H591" s="17">
        <f t="shared" si="39"/>
        <v>2</v>
      </c>
      <c r="I591" s="17">
        <f>IF('Step 1.2 Return Fan Power Data'!B591&gt;0,1,0)</f>
        <v>1</v>
      </c>
    </row>
    <row r="592" spans="1:9" x14ac:dyDescent="0.25">
      <c r="A592" s="58">
        <f>IF(ISBLANK('Step 2. Aggregate Data'!A592),"-",'Step 2. Aggregate Data'!A592)</f>
        <v>44655.958333333336</v>
      </c>
      <c r="B592" s="59">
        <f t="shared" si="36"/>
        <v>23</v>
      </c>
      <c r="C592" s="59">
        <f t="shared" si="37"/>
        <v>2</v>
      </c>
      <c r="D592" s="59">
        <f>IF('Step 1.1 Supply Fan Power Data'!B592&gt;0,1,0)</f>
        <v>1</v>
      </c>
      <c r="F592" s="60">
        <f>IF(ISBLANK('Step 2. Aggregate Data'!E592),"-",'Step 2. Aggregate Data'!E592)</f>
        <v>44655.958333333336</v>
      </c>
      <c r="G592" s="17">
        <f t="shared" si="38"/>
        <v>23</v>
      </c>
      <c r="H592" s="17">
        <f t="shared" si="39"/>
        <v>2</v>
      </c>
      <c r="I592" s="17">
        <f>IF('Step 1.2 Return Fan Power Data'!B592&gt;0,1,0)</f>
        <v>1</v>
      </c>
    </row>
    <row r="593" spans="1:9" x14ac:dyDescent="0.25">
      <c r="A593" s="58">
        <f>IF(ISBLANK('Step 2. Aggregate Data'!A593),"-",'Step 2. Aggregate Data'!A593)</f>
        <v>44656</v>
      </c>
      <c r="B593" s="59">
        <f t="shared" si="36"/>
        <v>0</v>
      </c>
      <c r="C593" s="59">
        <f t="shared" si="37"/>
        <v>3</v>
      </c>
      <c r="D593" s="59">
        <f>IF('Step 1.1 Supply Fan Power Data'!B593&gt;0,1,0)</f>
        <v>1</v>
      </c>
      <c r="F593" s="60">
        <f>IF(ISBLANK('Step 2. Aggregate Data'!E593),"-",'Step 2. Aggregate Data'!E593)</f>
        <v>44656</v>
      </c>
      <c r="G593" s="17">
        <f t="shared" si="38"/>
        <v>0</v>
      </c>
      <c r="H593" s="17">
        <f t="shared" si="39"/>
        <v>3</v>
      </c>
      <c r="I593" s="17">
        <f>IF('Step 1.2 Return Fan Power Data'!B593&gt;0,1,0)</f>
        <v>1</v>
      </c>
    </row>
    <row r="594" spans="1:9" x14ac:dyDescent="0.25">
      <c r="A594" s="58">
        <f>IF(ISBLANK('Step 2. Aggregate Data'!A594),"-",'Step 2. Aggregate Data'!A594)</f>
        <v>44656.041666666664</v>
      </c>
      <c r="B594" s="59">
        <f t="shared" si="36"/>
        <v>1</v>
      </c>
      <c r="C594" s="59">
        <f t="shared" si="37"/>
        <v>3</v>
      </c>
      <c r="D594" s="59">
        <f>IF('Step 1.1 Supply Fan Power Data'!B594&gt;0,1,0)</f>
        <v>1</v>
      </c>
      <c r="F594" s="60">
        <f>IF(ISBLANK('Step 2. Aggregate Data'!E594),"-",'Step 2. Aggregate Data'!E594)</f>
        <v>44656.041666666664</v>
      </c>
      <c r="G594" s="17">
        <f t="shared" si="38"/>
        <v>1</v>
      </c>
      <c r="H594" s="17">
        <f t="shared" si="39"/>
        <v>3</v>
      </c>
      <c r="I594" s="17">
        <f>IF('Step 1.2 Return Fan Power Data'!B594&gt;0,1,0)</f>
        <v>1</v>
      </c>
    </row>
    <row r="595" spans="1:9" x14ac:dyDescent="0.25">
      <c r="A595" s="58">
        <f>IF(ISBLANK('Step 2. Aggregate Data'!A595),"-",'Step 2. Aggregate Data'!A595)</f>
        <v>44656.083333333336</v>
      </c>
      <c r="B595" s="59">
        <f t="shared" si="36"/>
        <v>2</v>
      </c>
      <c r="C595" s="59">
        <f t="shared" si="37"/>
        <v>3</v>
      </c>
      <c r="D595" s="59">
        <f>IF('Step 1.1 Supply Fan Power Data'!B595&gt;0,1,0)</f>
        <v>1</v>
      </c>
      <c r="F595" s="60">
        <f>IF(ISBLANK('Step 2. Aggregate Data'!E595),"-",'Step 2. Aggregate Data'!E595)</f>
        <v>44656.083333333336</v>
      </c>
      <c r="G595" s="17">
        <f t="shared" si="38"/>
        <v>2</v>
      </c>
      <c r="H595" s="17">
        <f t="shared" si="39"/>
        <v>3</v>
      </c>
      <c r="I595" s="17">
        <f>IF('Step 1.2 Return Fan Power Data'!B595&gt;0,1,0)</f>
        <v>1</v>
      </c>
    </row>
    <row r="596" spans="1:9" x14ac:dyDescent="0.25">
      <c r="A596" s="58">
        <f>IF(ISBLANK('Step 2. Aggregate Data'!A596),"-",'Step 2. Aggregate Data'!A596)</f>
        <v>44656.125</v>
      </c>
      <c r="B596" s="59">
        <f t="shared" si="36"/>
        <v>3</v>
      </c>
      <c r="C596" s="59">
        <f t="shared" si="37"/>
        <v>3</v>
      </c>
      <c r="D596" s="59">
        <f>IF('Step 1.1 Supply Fan Power Data'!B596&gt;0,1,0)</f>
        <v>1</v>
      </c>
      <c r="F596" s="60">
        <f>IF(ISBLANK('Step 2. Aggregate Data'!E596),"-",'Step 2. Aggregate Data'!E596)</f>
        <v>44656.125</v>
      </c>
      <c r="G596" s="17">
        <f t="shared" si="38"/>
        <v>3</v>
      </c>
      <c r="H596" s="17">
        <f t="shared" si="39"/>
        <v>3</v>
      </c>
      <c r="I596" s="17">
        <f>IF('Step 1.2 Return Fan Power Data'!B596&gt;0,1,0)</f>
        <v>1</v>
      </c>
    </row>
    <row r="597" spans="1:9" x14ac:dyDescent="0.25">
      <c r="A597" s="58">
        <f>IF(ISBLANK('Step 2. Aggregate Data'!A597),"-",'Step 2. Aggregate Data'!A597)</f>
        <v>44656.166666666664</v>
      </c>
      <c r="B597" s="59">
        <f t="shared" si="36"/>
        <v>4</v>
      </c>
      <c r="C597" s="59">
        <f t="shared" si="37"/>
        <v>3</v>
      </c>
      <c r="D597" s="59">
        <f>IF('Step 1.1 Supply Fan Power Data'!B597&gt;0,1,0)</f>
        <v>1</v>
      </c>
      <c r="F597" s="60">
        <f>IF(ISBLANK('Step 2. Aggregate Data'!E597),"-",'Step 2. Aggregate Data'!E597)</f>
        <v>44656.166666666664</v>
      </c>
      <c r="G597" s="17">
        <f t="shared" si="38"/>
        <v>4</v>
      </c>
      <c r="H597" s="17">
        <f t="shared" si="39"/>
        <v>3</v>
      </c>
      <c r="I597" s="17">
        <f>IF('Step 1.2 Return Fan Power Data'!B597&gt;0,1,0)</f>
        <v>1</v>
      </c>
    </row>
    <row r="598" spans="1:9" x14ac:dyDescent="0.25">
      <c r="A598" s="58">
        <f>IF(ISBLANK('Step 2. Aggregate Data'!A598),"-",'Step 2. Aggregate Data'!A598)</f>
        <v>44656.208333333336</v>
      </c>
      <c r="B598" s="59">
        <f t="shared" si="36"/>
        <v>5</v>
      </c>
      <c r="C598" s="59">
        <f t="shared" si="37"/>
        <v>3</v>
      </c>
      <c r="D598" s="59">
        <f>IF('Step 1.1 Supply Fan Power Data'!B598&gt;0,1,0)</f>
        <v>1</v>
      </c>
      <c r="F598" s="60">
        <f>IF(ISBLANK('Step 2. Aggregate Data'!E598),"-",'Step 2. Aggregate Data'!E598)</f>
        <v>44656.208333333336</v>
      </c>
      <c r="G598" s="17">
        <f t="shared" si="38"/>
        <v>5</v>
      </c>
      <c r="H598" s="17">
        <f t="shared" si="39"/>
        <v>3</v>
      </c>
      <c r="I598" s="17">
        <f>IF('Step 1.2 Return Fan Power Data'!B598&gt;0,1,0)</f>
        <v>1</v>
      </c>
    </row>
    <row r="599" spans="1:9" x14ac:dyDescent="0.25">
      <c r="A599" s="58">
        <f>IF(ISBLANK('Step 2. Aggregate Data'!A599),"-",'Step 2. Aggregate Data'!A599)</f>
        <v>44656.25</v>
      </c>
      <c r="B599" s="59">
        <f t="shared" si="36"/>
        <v>6</v>
      </c>
      <c r="C599" s="59">
        <f t="shared" si="37"/>
        <v>3</v>
      </c>
      <c r="D599" s="59">
        <f>IF('Step 1.1 Supply Fan Power Data'!B599&gt;0,1,0)</f>
        <v>1</v>
      </c>
      <c r="F599" s="60">
        <f>IF(ISBLANK('Step 2. Aggregate Data'!E599),"-",'Step 2. Aggregate Data'!E599)</f>
        <v>44656.25</v>
      </c>
      <c r="G599" s="17">
        <f t="shared" si="38"/>
        <v>6</v>
      </c>
      <c r="H599" s="17">
        <f t="shared" si="39"/>
        <v>3</v>
      </c>
      <c r="I599" s="17">
        <f>IF('Step 1.2 Return Fan Power Data'!B599&gt;0,1,0)</f>
        <v>1</v>
      </c>
    </row>
    <row r="600" spans="1:9" x14ac:dyDescent="0.25">
      <c r="A600" s="58">
        <f>IF(ISBLANK('Step 2. Aggregate Data'!A600),"-",'Step 2. Aggregate Data'!A600)</f>
        <v>44656.291666666664</v>
      </c>
      <c r="B600" s="59">
        <f t="shared" si="36"/>
        <v>7</v>
      </c>
      <c r="C600" s="59">
        <f t="shared" si="37"/>
        <v>3</v>
      </c>
      <c r="D600" s="59">
        <f>IF('Step 1.1 Supply Fan Power Data'!B600&gt;0,1,0)</f>
        <v>1</v>
      </c>
      <c r="F600" s="60">
        <f>IF(ISBLANK('Step 2. Aggregate Data'!E600),"-",'Step 2. Aggregate Data'!E600)</f>
        <v>44656.291666666664</v>
      </c>
      <c r="G600" s="17">
        <f t="shared" si="38"/>
        <v>7</v>
      </c>
      <c r="H600" s="17">
        <f t="shared" si="39"/>
        <v>3</v>
      </c>
      <c r="I600" s="17">
        <f>IF('Step 1.2 Return Fan Power Data'!B600&gt;0,1,0)</f>
        <v>1</v>
      </c>
    </row>
    <row r="601" spans="1:9" x14ac:dyDescent="0.25">
      <c r="A601" s="58">
        <f>IF(ISBLANK('Step 2. Aggregate Data'!A601),"-",'Step 2. Aggregate Data'!A601)</f>
        <v>44656.333333333336</v>
      </c>
      <c r="B601" s="59">
        <f t="shared" si="36"/>
        <v>8</v>
      </c>
      <c r="C601" s="59">
        <f t="shared" si="37"/>
        <v>3</v>
      </c>
      <c r="D601" s="59">
        <f>IF('Step 1.1 Supply Fan Power Data'!B601&gt;0,1,0)</f>
        <v>1</v>
      </c>
      <c r="F601" s="60">
        <f>IF(ISBLANK('Step 2. Aggregate Data'!E601),"-",'Step 2. Aggregate Data'!E601)</f>
        <v>44656.333333333336</v>
      </c>
      <c r="G601" s="17">
        <f t="shared" si="38"/>
        <v>8</v>
      </c>
      <c r="H601" s="17">
        <f t="shared" si="39"/>
        <v>3</v>
      </c>
      <c r="I601" s="17">
        <f>IF('Step 1.2 Return Fan Power Data'!B601&gt;0,1,0)</f>
        <v>1</v>
      </c>
    </row>
    <row r="602" spans="1:9" x14ac:dyDescent="0.25">
      <c r="A602" s="58">
        <f>IF(ISBLANK('Step 2. Aggregate Data'!A602),"-",'Step 2. Aggregate Data'!A602)</f>
        <v>44656.375</v>
      </c>
      <c r="B602" s="59">
        <f t="shared" si="36"/>
        <v>9</v>
      </c>
      <c r="C602" s="59">
        <f t="shared" si="37"/>
        <v>3</v>
      </c>
      <c r="D602" s="59">
        <f>IF('Step 1.1 Supply Fan Power Data'!B602&gt;0,1,0)</f>
        <v>1</v>
      </c>
      <c r="F602" s="60">
        <f>IF(ISBLANK('Step 2. Aggregate Data'!E602),"-",'Step 2. Aggregate Data'!E602)</f>
        <v>44656.375</v>
      </c>
      <c r="G602" s="17">
        <f t="shared" si="38"/>
        <v>9</v>
      </c>
      <c r="H602" s="17">
        <f t="shared" si="39"/>
        <v>3</v>
      </c>
      <c r="I602" s="17">
        <f>IF('Step 1.2 Return Fan Power Data'!B602&gt;0,1,0)</f>
        <v>1</v>
      </c>
    </row>
    <row r="603" spans="1:9" x14ac:dyDescent="0.25">
      <c r="A603" s="58">
        <f>IF(ISBLANK('Step 2. Aggregate Data'!A603),"-",'Step 2. Aggregate Data'!A603)</f>
        <v>44656.416666666664</v>
      </c>
      <c r="B603" s="59">
        <f t="shared" si="36"/>
        <v>10</v>
      </c>
      <c r="C603" s="59">
        <f t="shared" si="37"/>
        <v>3</v>
      </c>
      <c r="D603" s="59">
        <f>IF('Step 1.1 Supply Fan Power Data'!B603&gt;0,1,0)</f>
        <v>1</v>
      </c>
      <c r="F603" s="60">
        <f>IF(ISBLANK('Step 2. Aggregate Data'!E603),"-",'Step 2. Aggregate Data'!E603)</f>
        <v>44656.416666666664</v>
      </c>
      <c r="G603" s="17">
        <f t="shared" si="38"/>
        <v>10</v>
      </c>
      <c r="H603" s="17">
        <f t="shared" si="39"/>
        <v>3</v>
      </c>
      <c r="I603" s="17">
        <f>IF('Step 1.2 Return Fan Power Data'!B603&gt;0,1,0)</f>
        <v>1</v>
      </c>
    </row>
    <row r="604" spans="1:9" x14ac:dyDescent="0.25">
      <c r="A604" s="58">
        <f>IF(ISBLANK('Step 2. Aggregate Data'!A604),"-",'Step 2. Aggregate Data'!A604)</f>
        <v>44656.458333333336</v>
      </c>
      <c r="B604" s="59">
        <f t="shared" si="36"/>
        <v>11</v>
      </c>
      <c r="C604" s="59">
        <f t="shared" si="37"/>
        <v>3</v>
      </c>
      <c r="D604" s="59">
        <f>IF('Step 1.1 Supply Fan Power Data'!B604&gt;0,1,0)</f>
        <v>1</v>
      </c>
      <c r="F604" s="60">
        <f>IF(ISBLANK('Step 2. Aggregate Data'!E604),"-",'Step 2. Aggregate Data'!E604)</f>
        <v>44656.458333333336</v>
      </c>
      <c r="G604" s="17">
        <f t="shared" si="38"/>
        <v>11</v>
      </c>
      <c r="H604" s="17">
        <f t="shared" si="39"/>
        <v>3</v>
      </c>
      <c r="I604" s="17">
        <f>IF('Step 1.2 Return Fan Power Data'!B604&gt;0,1,0)</f>
        <v>1</v>
      </c>
    </row>
    <row r="605" spans="1:9" x14ac:dyDescent="0.25">
      <c r="A605" s="58">
        <f>IF(ISBLANK('Step 2. Aggregate Data'!A605),"-",'Step 2. Aggregate Data'!A605)</f>
        <v>44656.5</v>
      </c>
      <c r="B605" s="59">
        <f t="shared" si="36"/>
        <v>12</v>
      </c>
      <c r="C605" s="59">
        <f t="shared" si="37"/>
        <v>3</v>
      </c>
      <c r="D605" s="59">
        <f>IF('Step 1.1 Supply Fan Power Data'!B605&gt;0,1,0)</f>
        <v>1</v>
      </c>
      <c r="F605" s="60">
        <f>IF(ISBLANK('Step 2. Aggregate Data'!E605),"-",'Step 2. Aggregate Data'!E605)</f>
        <v>44656.5</v>
      </c>
      <c r="G605" s="17">
        <f t="shared" si="38"/>
        <v>12</v>
      </c>
      <c r="H605" s="17">
        <f t="shared" si="39"/>
        <v>3</v>
      </c>
      <c r="I605" s="17">
        <f>IF('Step 1.2 Return Fan Power Data'!B605&gt;0,1,0)</f>
        <v>1</v>
      </c>
    </row>
    <row r="606" spans="1:9" x14ac:dyDescent="0.25">
      <c r="A606" s="58">
        <f>IF(ISBLANK('Step 2. Aggregate Data'!A606),"-",'Step 2. Aggregate Data'!A606)</f>
        <v>44656.541666666664</v>
      </c>
      <c r="B606" s="59">
        <f t="shared" si="36"/>
        <v>13</v>
      </c>
      <c r="C606" s="59">
        <f t="shared" si="37"/>
        <v>3</v>
      </c>
      <c r="D606" s="59">
        <f>IF('Step 1.1 Supply Fan Power Data'!B606&gt;0,1,0)</f>
        <v>1</v>
      </c>
      <c r="F606" s="60">
        <f>IF(ISBLANK('Step 2. Aggregate Data'!E606),"-",'Step 2. Aggregate Data'!E606)</f>
        <v>44656.541666666664</v>
      </c>
      <c r="G606" s="17">
        <f t="shared" si="38"/>
        <v>13</v>
      </c>
      <c r="H606" s="17">
        <f t="shared" si="39"/>
        <v>3</v>
      </c>
      <c r="I606" s="17">
        <f>IF('Step 1.2 Return Fan Power Data'!B606&gt;0,1,0)</f>
        <v>1</v>
      </c>
    </row>
    <row r="607" spans="1:9" x14ac:dyDescent="0.25">
      <c r="A607" s="58">
        <f>IF(ISBLANK('Step 2. Aggregate Data'!A607),"-",'Step 2. Aggregate Data'!A607)</f>
        <v>44656.583333333336</v>
      </c>
      <c r="B607" s="59">
        <f t="shared" si="36"/>
        <v>14</v>
      </c>
      <c r="C607" s="59">
        <f t="shared" si="37"/>
        <v>3</v>
      </c>
      <c r="D607" s="59">
        <f>IF('Step 1.1 Supply Fan Power Data'!B607&gt;0,1,0)</f>
        <v>1</v>
      </c>
      <c r="F607" s="60">
        <f>IF(ISBLANK('Step 2. Aggregate Data'!E607),"-",'Step 2. Aggregate Data'!E607)</f>
        <v>44656.583333333336</v>
      </c>
      <c r="G607" s="17">
        <f t="shared" si="38"/>
        <v>14</v>
      </c>
      <c r="H607" s="17">
        <f t="shared" si="39"/>
        <v>3</v>
      </c>
      <c r="I607" s="17">
        <f>IF('Step 1.2 Return Fan Power Data'!B607&gt;0,1,0)</f>
        <v>1</v>
      </c>
    </row>
    <row r="608" spans="1:9" x14ac:dyDescent="0.25">
      <c r="A608" s="58">
        <f>IF(ISBLANK('Step 2. Aggregate Data'!A608),"-",'Step 2. Aggregate Data'!A608)</f>
        <v>44656.625</v>
      </c>
      <c r="B608" s="59">
        <f t="shared" si="36"/>
        <v>15</v>
      </c>
      <c r="C608" s="59">
        <f t="shared" si="37"/>
        <v>3</v>
      </c>
      <c r="D608" s="59">
        <f>IF('Step 1.1 Supply Fan Power Data'!B608&gt;0,1,0)</f>
        <v>1</v>
      </c>
      <c r="F608" s="60">
        <f>IF(ISBLANK('Step 2. Aggregate Data'!E608),"-",'Step 2. Aggregate Data'!E608)</f>
        <v>44656.625</v>
      </c>
      <c r="G608" s="17">
        <f t="shared" si="38"/>
        <v>15</v>
      </c>
      <c r="H608" s="17">
        <f t="shared" si="39"/>
        <v>3</v>
      </c>
      <c r="I608" s="17">
        <f>IF('Step 1.2 Return Fan Power Data'!B608&gt;0,1,0)</f>
        <v>1</v>
      </c>
    </row>
    <row r="609" spans="1:9" x14ac:dyDescent="0.25">
      <c r="A609" s="58">
        <f>IF(ISBLANK('Step 2. Aggregate Data'!A609),"-",'Step 2. Aggregate Data'!A609)</f>
        <v>44656.666666666664</v>
      </c>
      <c r="B609" s="59">
        <f t="shared" si="36"/>
        <v>16</v>
      </c>
      <c r="C609" s="59">
        <f t="shared" si="37"/>
        <v>3</v>
      </c>
      <c r="D609" s="59">
        <f>IF('Step 1.1 Supply Fan Power Data'!B609&gt;0,1,0)</f>
        <v>1</v>
      </c>
      <c r="F609" s="60">
        <f>IF(ISBLANK('Step 2. Aggregate Data'!E609),"-",'Step 2. Aggregate Data'!E609)</f>
        <v>44656.666666666664</v>
      </c>
      <c r="G609" s="17">
        <f t="shared" si="38"/>
        <v>16</v>
      </c>
      <c r="H609" s="17">
        <f t="shared" si="39"/>
        <v>3</v>
      </c>
      <c r="I609" s="17">
        <f>IF('Step 1.2 Return Fan Power Data'!B609&gt;0,1,0)</f>
        <v>1</v>
      </c>
    </row>
    <row r="610" spans="1:9" x14ac:dyDescent="0.25">
      <c r="A610" s="58">
        <f>IF(ISBLANK('Step 2. Aggregate Data'!A610),"-",'Step 2. Aggregate Data'!A610)</f>
        <v>44656.708333333336</v>
      </c>
      <c r="B610" s="59">
        <f t="shared" si="36"/>
        <v>17</v>
      </c>
      <c r="C610" s="59">
        <f t="shared" si="37"/>
        <v>3</v>
      </c>
      <c r="D610" s="59">
        <f>IF('Step 1.1 Supply Fan Power Data'!B610&gt;0,1,0)</f>
        <v>1</v>
      </c>
      <c r="F610" s="60">
        <f>IF(ISBLANK('Step 2. Aggregate Data'!E610),"-",'Step 2. Aggregate Data'!E610)</f>
        <v>44656.708333333336</v>
      </c>
      <c r="G610" s="17">
        <f t="shared" si="38"/>
        <v>17</v>
      </c>
      <c r="H610" s="17">
        <f t="shared" si="39"/>
        <v>3</v>
      </c>
      <c r="I610" s="17">
        <f>IF('Step 1.2 Return Fan Power Data'!B610&gt;0,1,0)</f>
        <v>1</v>
      </c>
    </row>
    <row r="611" spans="1:9" x14ac:dyDescent="0.25">
      <c r="A611" s="58">
        <f>IF(ISBLANK('Step 2. Aggregate Data'!A611),"-",'Step 2. Aggregate Data'!A611)</f>
        <v>44656.75</v>
      </c>
      <c r="B611" s="59">
        <f t="shared" si="36"/>
        <v>18</v>
      </c>
      <c r="C611" s="59">
        <f t="shared" si="37"/>
        <v>3</v>
      </c>
      <c r="D611" s="59">
        <f>IF('Step 1.1 Supply Fan Power Data'!B611&gt;0,1,0)</f>
        <v>1</v>
      </c>
      <c r="F611" s="60">
        <f>IF(ISBLANK('Step 2. Aggregate Data'!E611),"-",'Step 2. Aggregate Data'!E611)</f>
        <v>44656.75</v>
      </c>
      <c r="G611" s="17">
        <f t="shared" si="38"/>
        <v>18</v>
      </c>
      <c r="H611" s="17">
        <f t="shared" si="39"/>
        <v>3</v>
      </c>
      <c r="I611" s="17">
        <f>IF('Step 1.2 Return Fan Power Data'!B611&gt;0,1,0)</f>
        <v>1</v>
      </c>
    </row>
    <row r="612" spans="1:9" x14ac:dyDescent="0.25">
      <c r="A612" s="58">
        <f>IF(ISBLANK('Step 2. Aggregate Data'!A612),"-",'Step 2. Aggregate Data'!A612)</f>
        <v>44656.791666666664</v>
      </c>
      <c r="B612" s="59">
        <f t="shared" si="36"/>
        <v>19</v>
      </c>
      <c r="C612" s="59">
        <f t="shared" si="37"/>
        <v>3</v>
      </c>
      <c r="D612" s="59">
        <f>IF('Step 1.1 Supply Fan Power Data'!B612&gt;0,1,0)</f>
        <v>1</v>
      </c>
      <c r="F612" s="60">
        <f>IF(ISBLANK('Step 2. Aggregate Data'!E612),"-",'Step 2. Aggregate Data'!E612)</f>
        <v>44656.791666666664</v>
      </c>
      <c r="G612" s="17">
        <f t="shared" si="38"/>
        <v>19</v>
      </c>
      <c r="H612" s="17">
        <f t="shared" si="39"/>
        <v>3</v>
      </c>
      <c r="I612" s="17">
        <f>IF('Step 1.2 Return Fan Power Data'!B612&gt;0,1,0)</f>
        <v>1</v>
      </c>
    </row>
    <row r="613" spans="1:9" x14ac:dyDescent="0.25">
      <c r="A613" s="58">
        <f>IF(ISBLANK('Step 2. Aggregate Data'!A613),"-",'Step 2. Aggregate Data'!A613)</f>
        <v>44656.833333333336</v>
      </c>
      <c r="B613" s="59">
        <f t="shared" si="36"/>
        <v>20</v>
      </c>
      <c r="C613" s="59">
        <f t="shared" si="37"/>
        <v>3</v>
      </c>
      <c r="D613" s="59">
        <f>IF('Step 1.1 Supply Fan Power Data'!B613&gt;0,1,0)</f>
        <v>1</v>
      </c>
      <c r="F613" s="60">
        <f>IF(ISBLANK('Step 2. Aggregate Data'!E613),"-",'Step 2. Aggregate Data'!E613)</f>
        <v>44656.833333333336</v>
      </c>
      <c r="G613" s="17">
        <f t="shared" si="38"/>
        <v>20</v>
      </c>
      <c r="H613" s="17">
        <f t="shared" si="39"/>
        <v>3</v>
      </c>
      <c r="I613" s="17">
        <f>IF('Step 1.2 Return Fan Power Data'!B613&gt;0,1,0)</f>
        <v>1</v>
      </c>
    </row>
    <row r="614" spans="1:9" x14ac:dyDescent="0.25">
      <c r="A614" s="58">
        <f>IF(ISBLANK('Step 2. Aggregate Data'!A614),"-",'Step 2. Aggregate Data'!A614)</f>
        <v>44656.875</v>
      </c>
      <c r="B614" s="59">
        <f t="shared" si="36"/>
        <v>21</v>
      </c>
      <c r="C614" s="59">
        <f t="shared" si="37"/>
        <v>3</v>
      </c>
      <c r="D614" s="59">
        <f>IF('Step 1.1 Supply Fan Power Data'!B614&gt;0,1,0)</f>
        <v>1</v>
      </c>
      <c r="F614" s="60">
        <f>IF(ISBLANK('Step 2. Aggregate Data'!E614),"-",'Step 2. Aggregate Data'!E614)</f>
        <v>44656.875</v>
      </c>
      <c r="G614" s="17">
        <f t="shared" si="38"/>
        <v>21</v>
      </c>
      <c r="H614" s="17">
        <f t="shared" si="39"/>
        <v>3</v>
      </c>
      <c r="I614" s="17">
        <f>IF('Step 1.2 Return Fan Power Data'!B614&gt;0,1,0)</f>
        <v>1</v>
      </c>
    </row>
    <row r="615" spans="1:9" x14ac:dyDescent="0.25">
      <c r="A615" s="58">
        <f>IF(ISBLANK('Step 2. Aggregate Data'!A615),"-",'Step 2. Aggregate Data'!A615)</f>
        <v>44656.916666666664</v>
      </c>
      <c r="B615" s="59">
        <f t="shared" si="36"/>
        <v>22</v>
      </c>
      <c r="C615" s="59">
        <f t="shared" si="37"/>
        <v>3</v>
      </c>
      <c r="D615" s="59">
        <f>IF('Step 1.1 Supply Fan Power Data'!B615&gt;0,1,0)</f>
        <v>1</v>
      </c>
      <c r="F615" s="60">
        <f>IF(ISBLANK('Step 2. Aggregate Data'!E615),"-",'Step 2. Aggregate Data'!E615)</f>
        <v>44656.916666666664</v>
      </c>
      <c r="G615" s="17">
        <f t="shared" si="38"/>
        <v>22</v>
      </c>
      <c r="H615" s="17">
        <f t="shared" si="39"/>
        <v>3</v>
      </c>
      <c r="I615" s="17">
        <f>IF('Step 1.2 Return Fan Power Data'!B615&gt;0,1,0)</f>
        <v>1</v>
      </c>
    </row>
    <row r="616" spans="1:9" x14ac:dyDescent="0.25">
      <c r="A616" s="58">
        <f>IF(ISBLANK('Step 2. Aggregate Data'!A616),"-",'Step 2. Aggregate Data'!A616)</f>
        <v>44656.958333333336</v>
      </c>
      <c r="B616" s="59">
        <f t="shared" si="36"/>
        <v>23</v>
      </c>
      <c r="C616" s="59">
        <f t="shared" si="37"/>
        <v>3</v>
      </c>
      <c r="D616" s="59">
        <f>IF('Step 1.1 Supply Fan Power Data'!B616&gt;0,1,0)</f>
        <v>1</v>
      </c>
      <c r="F616" s="60">
        <f>IF(ISBLANK('Step 2. Aggregate Data'!E616),"-",'Step 2. Aggregate Data'!E616)</f>
        <v>44656.958333333336</v>
      </c>
      <c r="G616" s="17">
        <f t="shared" si="38"/>
        <v>23</v>
      </c>
      <c r="H616" s="17">
        <f t="shared" si="39"/>
        <v>3</v>
      </c>
      <c r="I616" s="17">
        <f>IF('Step 1.2 Return Fan Power Data'!B616&gt;0,1,0)</f>
        <v>1</v>
      </c>
    </row>
    <row r="617" spans="1:9" x14ac:dyDescent="0.25">
      <c r="A617" s="58">
        <f>IF(ISBLANK('Step 2. Aggregate Data'!A617),"-",'Step 2. Aggregate Data'!A617)</f>
        <v>44657</v>
      </c>
      <c r="B617" s="59">
        <f t="shared" si="36"/>
        <v>0</v>
      </c>
      <c r="C617" s="59">
        <f t="shared" si="37"/>
        <v>4</v>
      </c>
      <c r="D617" s="59">
        <f>IF('Step 1.1 Supply Fan Power Data'!B617&gt;0,1,0)</f>
        <v>1</v>
      </c>
      <c r="F617" s="60">
        <f>IF(ISBLANK('Step 2. Aggregate Data'!E617),"-",'Step 2. Aggregate Data'!E617)</f>
        <v>44657</v>
      </c>
      <c r="G617" s="17">
        <f t="shared" si="38"/>
        <v>0</v>
      </c>
      <c r="H617" s="17">
        <f t="shared" si="39"/>
        <v>4</v>
      </c>
      <c r="I617" s="17">
        <f>IF('Step 1.2 Return Fan Power Data'!B617&gt;0,1,0)</f>
        <v>1</v>
      </c>
    </row>
    <row r="618" spans="1:9" x14ac:dyDescent="0.25">
      <c r="A618" s="58">
        <f>IF(ISBLANK('Step 2. Aggregate Data'!A618),"-",'Step 2. Aggregate Data'!A618)</f>
        <v>44657.041666666664</v>
      </c>
      <c r="B618" s="59">
        <f t="shared" si="36"/>
        <v>1</v>
      </c>
      <c r="C618" s="59">
        <f t="shared" si="37"/>
        <v>4</v>
      </c>
      <c r="D618" s="59">
        <f>IF('Step 1.1 Supply Fan Power Data'!B618&gt;0,1,0)</f>
        <v>1</v>
      </c>
      <c r="F618" s="60">
        <f>IF(ISBLANK('Step 2. Aggregate Data'!E618),"-",'Step 2. Aggregate Data'!E618)</f>
        <v>44657.041666666664</v>
      </c>
      <c r="G618" s="17">
        <f t="shared" si="38"/>
        <v>1</v>
      </c>
      <c r="H618" s="17">
        <f t="shared" si="39"/>
        <v>4</v>
      </c>
      <c r="I618" s="17">
        <f>IF('Step 1.2 Return Fan Power Data'!B618&gt;0,1,0)</f>
        <v>1</v>
      </c>
    </row>
    <row r="619" spans="1:9" x14ac:dyDescent="0.25">
      <c r="A619" s="58">
        <f>IF(ISBLANK('Step 2. Aggregate Data'!A619),"-",'Step 2. Aggregate Data'!A619)</f>
        <v>44657.083333333336</v>
      </c>
      <c r="B619" s="59">
        <f t="shared" si="36"/>
        <v>2</v>
      </c>
      <c r="C619" s="59">
        <f t="shared" si="37"/>
        <v>4</v>
      </c>
      <c r="D619" s="59">
        <f>IF('Step 1.1 Supply Fan Power Data'!B619&gt;0,1,0)</f>
        <v>1</v>
      </c>
      <c r="F619" s="60">
        <f>IF(ISBLANK('Step 2. Aggregate Data'!E619),"-",'Step 2. Aggregate Data'!E619)</f>
        <v>44657.083333333336</v>
      </c>
      <c r="G619" s="17">
        <f t="shared" si="38"/>
        <v>2</v>
      </c>
      <c r="H619" s="17">
        <f t="shared" si="39"/>
        <v>4</v>
      </c>
      <c r="I619" s="17">
        <f>IF('Step 1.2 Return Fan Power Data'!B619&gt;0,1,0)</f>
        <v>1</v>
      </c>
    </row>
    <row r="620" spans="1:9" x14ac:dyDescent="0.25">
      <c r="A620" s="58">
        <f>IF(ISBLANK('Step 2. Aggregate Data'!A620),"-",'Step 2. Aggregate Data'!A620)</f>
        <v>44657.125</v>
      </c>
      <c r="B620" s="59">
        <f t="shared" si="36"/>
        <v>3</v>
      </c>
      <c r="C620" s="59">
        <f t="shared" si="37"/>
        <v>4</v>
      </c>
      <c r="D620" s="59">
        <f>IF('Step 1.1 Supply Fan Power Data'!B620&gt;0,1,0)</f>
        <v>1</v>
      </c>
      <c r="F620" s="60">
        <f>IF(ISBLANK('Step 2. Aggregate Data'!E620),"-",'Step 2. Aggregate Data'!E620)</f>
        <v>44657.125</v>
      </c>
      <c r="G620" s="17">
        <f t="shared" si="38"/>
        <v>3</v>
      </c>
      <c r="H620" s="17">
        <f t="shared" si="39"/>
        <v>4</v>
      </c>
      <c r="I620" s="17">
        <f>IF('Step 1.2 Return Fan Power Data'!B620&gt;0,1,0)</f>
        <v>1</v>
      </c>
    </row>
    <row r="621" spans="1:9" x14ac:dyDescent="0.25">
      <c r="A621" s="58">
        <f>IF(ISBLANK('Step 2. Aggregate Data'!A621),"-",'Step 2. Aggregate Data'!A621)</f>
        <v>44657.166666666664</v>
      </c>
      <c r="B621" s="59">
        <f t="shared" si="36"/>
        <v>4</v>
      </c>
      <c r="C621" s="59">
        <f t="shared" si="37"/>
        <v>4</v>
      </c>
      <c r="D621" s="59">
        <f>IF('Step 1.1 Supply Fan Power Data'!B621&gt;0,1,0)</f>
        <v>1</v>
      </c>
      <c r="F621" s="60">
        <f>IF(ISBLANK('Step 2. Aggregate Data'!E621),"-",'Step 2. Aggregate Data'!E621)</f>
        <v>44657.166666666664</v>
      </c>
      <c r="G621" s="17">
        <f t="shared" si="38"/>
        <v>4</v>
      </c>
      <c r="H621" s="17">
        <f t="shared" si="39"/>
        <v>4</v>
      </c>
      <c r="I621" s="17">
        <f>IF('Step 1.2 Return Fan Power Data'!B621&gt;0,1,0)</f>
        <v>1</v>
      </c>
    </row>
    <row r="622" spans="1:9" x14ac:dyDescent="0.25">
      <c r="A622" s="58">
        <f>IF(ISBLANK('Step 2. Aggregate Data'!A622),"-",'Step 2. Aggregate Data'!A622)</f>
        <v>44657.208333333336</v>
      </c>
      <c r="B622" s="59">
        <f t="shared" si="36"/>
        <v>5</v>
      </c>
      <c r="C622" s="59">
        <f t="shared" si="37"/>
        <v>4</v>
      </c>
      <c r="D622" s="59">
        <f>IF('Step 1.1 Supply Fan Power Data'!B622&gt;0,1,0)</f>
        <v>1</v>
      </c>
      <c r="F622" s="60">
        <f>IF(ISBLANK('Step 2. Aggregate Data'!E622),"-",'Step 2. Aggregate Data'!E622)</f>
        <v>44657.208333333336</v>
      </c>
      <c r="G622" s="17">
        <f t="shared" si="38"/>
        <v>5</v>
      </c>
      <c r="H622" s="17">
        <f t="shared" si="39"/>
        <v>4</v>
      </c>
      <c r="I622" s="17">
        <f>IF('Step 1.2 Return Fan Power Data'!B622&gt;0,1,0)</f>
        <v>1</v>
      </c>
    </row>
    <row r="623" spans="1:9" x14ac:dyDescent="0.25">
      <c r="A623" s="58">
        <f>IF(ISBLANK('Step 2. Aggregate Data'!A623),"-",'Step 2. Aggregate Data'!A623)</f>
        <v>44657.25</v>
      </c>
      <c r="B623" s="59">
        <f t="shared" si="36"/>
        <v>6</v>
      </c>
      <c r="C623" s="59">
        <f t="shared" si="37"/>
        <v>4</v>
      </c>
      <c r="D623" s="59">
        <f>IF('Step 1.1 Supply Fan Power Data'!B623&gt;0,1,0)</f>
        <v>1</v>
      </c>
      <c r="F623" s="60">
        <f>IF(ISBLANK('Step 2. Aggregate Data'!E623),"-",'Step 2. Aggregate Data'!E623)</f>
        <v>44657.25</v>
      </c>
      <c r="G623" s="17">
        <f t="shared" si="38"/>
        <v>6</v>
      </c>
      <c r="H623" s="17">
        <f t="shared" si="39"/>
        <v>4</v>
      </c>
      <c r="I623" s="17">
        <f>IF('Step 1.2 Return Fan Power Data'!B623&gt;0,1,0)</f>
        <v>1</v>
      </c>
    </row>
    <row r="624" spans="1:9" x14ac:dyDescent="0.25">
      <c r="A624" s="58">
        <f>IF(ISBLANK('Step 2. Aggregate Data'!A624),"-",'Step 2. Aggregate Data'!A624)</f>
        <v>44657.291666666664</v>
      </c>
      <c r="B624" s="59">
        <f t="shared" si="36"/>
        <v>7</v>
      </c>
      <c r="C624" s="59">
        <f t="shared" si="37"/>
        <v>4</v>
      </c>
      <c r="D624" s="59">
        <f>IF('Step 1.1 Supply Fan Power Data'!B624&gt;0,1,0)</f>
        <v>1</v>
      </c>
      <c r="F624" s="60">
        <f>IF(ISBLANK('Step 2. Aggregate Data'!E624),"-",'Step 2. Aggregate Data'!E624)</f>
        <v>44657.291666666664</v>
      </c>
      <c r="G624" s="17">
        <f t="shared" si="38"/>
        <v>7</v>
      </c>
      <c r="H624" s="17">
        <f t="shared" si="39"/>
        <v>4</v>
      </c>
      <c r="I624" s="17">
        <f>IF('Step 1.2 Return Fan Power Data'!B624&gt;0,1,0)</f>
        <v>1</v>
      </c>
    </row>
    <row r="625" spans="1:9" x14ac:dyDescent="0.25">
      <c r="A625" s="58">
        <f>IF(ISBLANK('Step 2. Aggregate Data'!A625),"-",'Step 2. Aggregate Data'!A625)</f>
        <v>44657.333333333336</v>
      </c>
      <c r="B625" s="59">
        <f t="shared" si="36"/>
        <v>8</v>
      </c>
      <c r="C625" s="59">
        <f t="shared" si="37"/>
        <v>4</v>
      </c>
      <c r="D625" s="59">
        <f>IF('Step 1.1 Supply Fan Power Data'!B625&gt;0,1,0)</f>
        <v>1</v>
      </c>
      <c r="F625" s="60">
        <f>IF(ISBLANK('Step 2. Aggregate Data'!E625),"-",'Step 2. Aggregate Data'!E625)</f>
        <v>44657.333333333336</v>
      </c>
      <c r="G625" s="17">
        <f t="shared" si="38"/>
        <v>8</v>
      </c>
      <c r="H625" s="17">
        <f t="shared" si="39"/>
        <v>4</v>
      </c>
      <c r="I625" s="17">
        <f>IF('Step 1.2 Return Fan Power Data'!B625&gt;0,1,0)</f>
        <v>1</v>
      </c>
    </row>
    <row r="626" spans="1:9" x14ac:dyDescent="0.25">
      <c r="A626" s="58">
        <f>IF(ISBLANK('Step 2. Aggregate Data'!A626),"-",'Step 2. Aggregate Data'!A626)</f>
        <v>44657.375</v>
      </c>
      <c r="B626" s="59">
        <f t="shared" si="36"/>
        <v>9</v>
      </c>
      <c r="C626" s="59">
        <f t="shared" si="37"/>
        <v>4</v>
      </c>
      <c r="D626" s="59">
        <f>IF('Step 1.1 Supply Fan Power Data'!B626&gt;0,1,0)</f>
        <v>1</v>
      </c>
      <c r="F626" s="60">
        <f>IF(ISBLANK('Step 2. Aggregate Data'!E626),"-",'Step 2. Aggregate Data'!E626)</f>
        <v>44657.375</v>
      </c>
      <c r="G626" s="17">
        <f t="shared" si="38"/>
        <v>9</v>
      </c>
      <c r="H626" s="17">
        <f t="shared" si="39"/>
        <v>4</v>
      </c>
      <c r="I626" s="17">
        <f>IF('Step 1.2 Return Fan Power Data'!B626&gt;0,1,0)</f>
        <v>1</v>
      </c>
    </row>
    <row r="627" spans="1:9" x14ac:dyDescent="0.25">
      <c r="A627" s="58">
        <f>IF(ISBLANK('Step 2. Aggregate Data'!A627),"-",'Step 2. Aggregate Data'!A627)</f>
        <v>44657.416666666664</v>
      </c>
      <c r="B627" s="59">
        <f t="shared" si="36"/>
        <v>10</v>
      </c>
      <c r="C627" s="59">
        <f t="shared" si="37"/>
        <v>4</v>
      </c>
      <c r="D627" s="59">
        <f>IF('Step 1.1 Supply Fan Power Data'!B627&gt;0,1,0)</f>
        <v>1</v>
      </c>
      <c r="F627" s="60">
        <f>IF(ISBLANK('Step 2. Aggregate Data'!E627),"-",'Step 2. Aggregate Data'!E627)</f>
        <v>44657.416666666664</v>
      </c>
      <c r="G627" s="17">
        <f t="shared" si="38"/>
        <v>10</v>
      </c>
      <c r="H627" s="17">
        <f t="shared" si="39"/>
        <v>4</v>
      </c>
      <c r="I627" s="17">
        <f>IF('Step 1.2 Return Fan Power Data'!B627&gt;0,1,0)</f>
        <v>1</v>
      </c>
    </row>
    <row r="628" spans="1:9" x14ac:dyDescent="0.25">
      <c r="A628" s="58">
        <f>IF(ISBLANK('Step 2. Aggregate Data'!A628),"-",'Step 2. Aggregate Data'!A628)</f>
        <v>44657.458333333336</v>
      </c>
      <c r="B628" s="59">
        <f t="shared" si="36"/>
        <v>11</v>
      </c>
      <c r="C628" s="59">
        <f t="shared" si="37"/>
        <v>4</v>
      </c>
      <c r="D628" s="59">
        <f>IF('Step 1.1 Supply Fan Power Data'!B628&gt;0,1,0)</f>
        <v>1</v>
      </c>
      <c r="F628" s="60">
        <f>IF(ISBLANK('Step 2. Aggregate Data'!E628),"-",'Step 2. Aggregate Data'!E628)</f>
        <v>44657.458333333336</v>
      </c>
      <c r="G628" s="17">
        <f t="shared" si="38"/>
        <v>11</v>
      </c>
      <c r="H628" s="17">
        <f t="shared" si="39"/>
        <v>4</v>
      </c>
      <c r="I628" s="17">
        <f>IF('Step 1.2 Return Fan Power Data'!B628&gt;0,1,0)</f>
        <v>1</v>
      </c>
    </row>
    <row r="629" spans="1:9" x14ac:dyDescent="0.25">
      <c r="A629" s="58">
        <f>IF(ISBLANK('Step 2. Aggregate Data'!A629),"-",'Step 2. Aggregate Data'!A629)</f>
        <v>44657.5</v>
      </c>
      <c r="B629" s="59">
        <f t="shared" si="36"/>
        <v>12</v>
      </c>
      <c r="C629" s="59">
        <f t="shared" si="37"/>
        <v>4</v>
      </c>
      <c r="D629" s="59">
        <f>IF('Step 1.1 Supply Fan Power Data'!B629&gt;0,1,0)</f>
        <v>1</v>
      </c>
      <c r="F629" s="60">
        <f>IF(ISBLANK('Step 2. Aggregate Data'!E629),"-",'Step 2. Aggregate Data'!E629)</f>
        <v>44657.5</v>
      </c>
      <c r="G629" s="17">
        <f t="shared" si="38"/>
        <v>12</v>
      </c>
      <c r="H629" s="17">
        <f t="shared" si="39"/>
        <v>4</v>
      </c>
      <c r="I629" s="17">
        <f>IF('Step 1.2 Return Fan Power Data'!B629&gt;0,1,0)</f>
        <v>1</v>
      </c>
    </row>
    <row r="630" spans="1:9" x14ac:dyDescent="0.25">
      <c r="A630" s="58">
        <f>IF(ISBLANK('Step 2. Aggregate Data'!A630),"-",'Step 2. Aggregate Data'!A630)</f>
        <v>44657.541666666664</v>
      </c>
      <c r="B630" s="59">
        <f t="shared" si="36"/>
        <v>13</v>
      </c>
      <c r="C630" s="59">
        <f t="shared" si="37"/>
        <v>4</v>
      </c>
      <c r="D630" s="59">
        <f>IF('Step 1.1 Supply Fan Power Data'!B630&gt;0,1,0)</f>
        <v>1</v>
      </c>
      <c r="F630" s="60">
        <f>IF(ISBLANK('Step 2. Aggregate Data'!E630),"-",'Step 2. Aggregate Data'!E630)</f>
        <v>44657.541666666664</v>
      </c>
      <c r="G630" s="17">
        <f t="shared" si="38"/>
        <v>13</v>
      </c>
      <c r="H630" s="17">
        <f t="shared" si="39"/>
        <v>4</v>
      </c>
      <c r="I630" s="17">
        <f>IF('Step 1.2 Return Fan Power Data'!B630&gt;0,1,0)</f>
        <v>1</v>
      </c>
    </row>
    <row r="631" spans="1:9" x14ac:dyDescent="0.25">
      <c r="A631" s="58">
        <f>IF(ISBLANK('Step 2. Aggregate Data'!A631),"-",'Step 2. Aggregate Data'!A631)</f>
        <v>44657.583333333336</v>
      </c>
      <c r="B631" s="59">
        <f t="shared" si="36"/>
        <v>14</v>
      </c>
      <c r="C631" s="59">
        <f t="shared" si="37"/>
        <v>4</v>
      </c>
      <c r="D631" s="59">
        <f>IF('Step 1.1 Supply Fan Power Data'!B631&gt;0,1,0)</f>
        <v>1</v>
      </c>
      <c r="F631" s="60">
        <f>IF(ISBLANK('Step 2. Aggregate Data'!E631),"-",'Step 2. Aggregate Data'!E631)</f>
        <v>44657.583333333336</v>
      </c>
      <c r="G631" s="17">
        <f t="shared" si="38"/>
        <v>14</v>
      </c>
      <c r="H631" s="17">
        <f t="shared" si="39"/>
        <v>4</v>
      </c>
      <c r="I631" s="17">
        <f>IF('Step 1.2 Return Fan Power Data'!B631&gt;0,1,0)</f>
        <v>1</v>
      </c>
    </row>
    <row r="632" spans="1:9" x14ac:dyDescent="0.25">
      <c r="A632" s="58">
        <f>IF(ISBLANK('Step 2. Aggregate Data'!A632),"-",'Step 2. Aggregate Data'!A632)</f>
        <v>44657.625</v>
      </c>
      <c r="B632" s="59">
        <f t="shared" si="36"/>
        <v>15</v>
      </c>
      <c r="C632" s="59">
        <f t="shared" si="37"/>
        <v>4</v>
      </c>
      <c r="D632" s="59">
        <f>IF('Step 1.1 Supply Fan Power Data'!B632&gt;0,1,0)</f>
        <v>1</v>
      </c>
      <c r="F632" s="60">
        <f>IF(ISBLANK('Step 2. Aggregate Data'!E632),"-",'Step 2. Aggregate Data'!E632)</f>
        <v>44657.625</v>
      </c>
      <c r="G632" s="17">
        <f t="shared" si="38"/>
        <v>15</v>
      </c>
      <c r="H632" s="17">
        <f t="shared" si="39"/>
        <v>4</v>
      </c>
      <c r="I632" s="17">
        <f>IF('Step 1.2 Return Fan Power Data'!B632&gt;0,1,0)</f>
        <v>1</v>
      </c>
    </row>
    <row r="633" spans="1:9" x14ac:dyDescent="0.25">
      <c r="A633" s="58">
        <f>IF(ISBLANK('Step 2. Aggregate Data'!A633),"-",'Step 2. Aggregate Data'!A633)</f>
        <v>44657.666666666664</v>
      </c>
      <c r="B633" s="59">
        <f t="shared" si="36"/>
        <v>16</v>
      </c>
      <c r="C633" s="59">
        <f t="shared" si="37"/>
        <v>4</v>
      </c>
      <c r="D633" s="59">
        <f>IF('Step 1.1 Supply Fan Power Data'!B633&gt;0,1,0)</f>
        <v>1</v>
      </c>
      <c r="F633" s="60">
        <f>IF(ISBLANK('Step 2. Aggregate Data'!E633),"-",'Step 2. Aggregate Data'!E633)</f>
        <v>44657.666666666664</v>
      </c>
      <c r="G633" s="17">
        <f t="shared" si="38"/>
        <v>16</v>
      </c>
      <c r="H633" s="17">
        <f t="shared" si="39"/>
        <v>4</v>
      </c>
      <c r="I633" s="17">
        <f>IF('Step 1.2 Return Fan Power Data'!B633&gt;0,1,0)</f>
        <v>1</v>
      </c>
    </row>
    <row r="634" spans="1:9" x14ac:dyDescent="0.25">
      <c r="A634" s="58">
        <f>IF(ISBLANK('Step 2. Aggregate Data'!A634),"-",'Step 2. Aggregate Data'!A634)</f>
        <v>44657.708333333336</v>
      </c>
      <c r="B634" s="59">
        <f t="shared" si="36"/>
        <v>17</v>
      </c>
      <c r="C634" s="59">
        <f t="shared" si="37"/>
        <v>4</v>
      </c>
      <c r="D634" s="59">
        <f>IF('Step 1.1 Supply Fan Power Data'!B634&gt;0,1,0)</f>
        <v>1</v>
      </c>
      <c r="F634" s="60">
        <f>IF(ISBLANK('Step 2. Aggregate Data'!E634),"-",'Step 2. Aggregate Data'!E634)</f>
        <v>44657.708333333336</v>
      </c>
      <c r="G634" s="17">
        <f t="shared" si="38"/>
        <v>17</v>
      </c>
      <c r="H634" s="17">
        <f t="shared" si="39"/>
        <v>4</v>
      </c>
      <c r="I634" s="17">
        <f>IF('Step 1.2 Return Fan Power Data'!B634&gt;0,1,0)</f>
        <v>1</v>
      </c>
    </row>
    <row r="635" spans="1:9" x14ac:dyDescent="0.25">
      <c r="A635" s="58">
        <f>IF(ISBLANK('Step 2. Aggregate Data'!A635),"-",'Step 2. Aggregate Data'!A635)</f>
        <v>44657.75</v>
      </c>
      <c r="B635" s="59">
        <f t="shared" si="36"/>
        <v>18</v>
      </c>
      <c r="C635" s="59">
        <f t="shared" si="37"/>
        <v>4</v>
      </c>
      <c r="D635" s="59">
        <f>IF('Step 1.1 Supply Fan Power Data'!B635&gt;0,1,0)</f>
        <v>1</v>
      </c>
      <c r="F635" s="60">
        <f>IF(ISBLANK('Step 2. Aggregate Data'!E635),"-",'Step 2. Aggregate Data'!E635)</f>
        <v>44657.75</v>
      </c>
      <c r="G635" s="17">
        <f t="shared" si="38"/>
        <v>18</v>
      </c>
      <c r="H635" s="17">
        <f t="shared" si="39"/>
        <v>4</v>
      </c>
      <c r="I635" s="17">
        <f>IF('Step 1.2 Return Fan Power Data'!B635&gt;0,1,0)</f>
        <v>1</v>
      </c>
    </row>
    <row r="636" spans="1:9" x14ac:dyDescent="0.25">
      <c r="A636" s="58">
        <f>IF(ISBLANK('Step 2. Aggregate Data'!A636),"-",'Step 2. Aggregate Data'!A636)</f>
        <v>44657.791666666664</v>
      </c>
      <c r="B636" s="59">
        <f t="shared" si="36"/>
        <v>19</v>
      </c>
      <c r="C636" s="59">
        <f t="shared" si="37"/>
        <v>4</v>
      </c>
      <c r="D636" s="59">
        <f>IF('Step 1.1 Supply Fan Power Data'!B636&gt;0,1,0)</f>
        <v>1</v>
      </c>
      <c r="F636" s="60">
        <f>IF(ISBLANK('Step 2. Aggregate Data'!E636),"-",'Step 2. Aggregate Data'!E636)</f>
        <v>44657.791666666664</v>
      </c>
      <c r="G636" s="17">
        <f t="shared" si="38"/>
        <v>19</v>
      </c>
      <c r="H636" s="17">
        <f t="shared" si="39"/>
        <v>4</v>
      </c>
      <c r="I636" s="17">
        <f>IF('Step 1.2 Return Fan Power Data'!B636&gt;0,1,0)</f>
        <v>1</v>
      </c>
    </row>
    <row r="637" spans="1:9" x14ac:dyDescent="0.25">
      <c r="A637" s="58">
        <f>IF(ISBLANK('Step 2. Aggregate Data'!A637),"-",'Step 2. Aggregate Data'!A637)</f>
        <v>44657.833333333336</v>
      </c>
      <c r="B637" s="59">
        <f t="shared" si="36"/>
        <v>20</v>
      </c>
      <c r="C637" s="59">
        <f t="shared" si="37"/>
        <v>4</v>
      </c>
      <c r="D637" s="59">
        <f>IF('Step 1.1 Supply Fan Power Data'!B637&gt;0,1,0)</f>
        <v>1</v>
      </c>
      <c r="F637" s="60">
        <f>IF(ISBLANK('Step 2. Aggregate Data'!E637),"-",'Step 2. Aggregate Data'!E637)</f>
        <v>44657.833333333336</v>
      </c>
      <c r="G637" s="17">
        <f t="shared" si="38"/>
        <v>20</v>
      </c>
      <c r="H637" s="17">
        <f t="shared" si="39"/>
        <v>4</v>
      </c>
      <c r="I637" s="17">
        <f>IF('Step 1.2 Return Fan Power Data'!B637&gt;0,1,0)</f>
        <v>1</v>
      </c>
    </row>
    <row r="638" spans="1:9" x14ac:dyDescent="0.25">
      <c r="A638" s="58">
        <f>IF(ISBLANK('Step 2. Aggregate Data'!A638),"-",'Step 2. Aggregate Data'!A638)</f>
        <v>44657.875</v>
      </c>
      <c r="B638" s="59">
        <f t="shared" si="36"/>
        <v>21</v>
      </c>
      <c r="C638" s="59">
        <f t="shared" si="37"/>
        <v>4</v>
      </c>
      <c r="D638" s="59">
        <f>IF('Step 1.1 Supply Fan Power Data'!B638&gt;0,1,0)</f>
        <v>1</v>
      </c>
      <c r="F638" s="60">
        <f>IF(ISBLANK('Step 2. Aggregate Data'!E638),"-",'Step 2. Aggregate Data'!E638)</f>
        <v>44657.875</v>
      </c>
      <c r="G638" s="17">
        <f t="shared" si="38"/>
        <v>21</v>
      </c>
      <c r="H638" s="17">
        <f t="shared" si="39"/>
        <v>4</v>
      </c>
      <c r="I638" s="17">
        <f>IF('Step 1.2 Return Fan Power Data'!B638&gt;0,1,0)</f>
        <v>1</v>
      </c>
    </row>
    <row r="639" spans="1:9" x14ac:dyDescent="0.25">
      <c r="A639" s="58">
        <f>IF(ISBLANK('Step 2. Aggregate Data'!A639),"-",'Step 2. Aggregate Data'!A639)</f>
        <v>44657.916666666664</v>
      </c>
      <c r="B639" s="59">
        <f t="shared" si="36"/>
        <v>22</v>
      </c>
      <c r="C639" s="59">
        <f t="shared" si="37"/>
        <v>4</v>
      </c>
      <c r="D639" s="59">
        <f>IF('Step 1.1 Supply Fan Power Data'!B639&gt;0,1,0)</f>
        <v>1</v>
      </c>
      <c r="F639" s="60">
        <f>IF(ISBLANK('Step 2. Aggregate Data'!E639),"-",'Step 2. Aggregate Data'!E639)</f>
        <v>44657.916666666664</v>
      </c>
      <c r="G639" s="17">
        <f t="shared" si="38"/>
        <v>22</v>
      </c>
      <c r="H639" s="17">
        <f t="shared" si="39"/>
        <v>4</v>
      </c>
      <c r="I639" s="17">
        <f>IF('Step 1.2 Return Fan Power Data'!B639&gt;0,1,0)</f>
        <v>1</v>
      </c>
    </row>
    <row r="640" spans="1:9" x14ac:dyDescent="0.25">
      <c r="A640" s="58">
        <f>IF(ISBLANK('Step 2. Aggregate Data'!A640),"-",'Step 2. Aggregate Data'!A640)</f>
        <v>44657.958333333336</v>
      </c>
      <c r="B640" s="59">
        <f t="shared" si="36"/>
        <v>23</v>
      </c>
      <c r="C640" s="59">
        <f t="shared" si="37"/>
        <v>4</v>
      </c>
      <c r="D640" s="59">
        <f>IF('Step 1.1 Supply Fan Power Data'!B640&gt;0,1,0)</f>
        <v>1</v>
      </c>
      <c r="F640" s="60">
        <f>IF(ISBLANK('Step 2. Aggregate Data'!E640),"-",'Step 2. Aggregate Data'!E640)</f>
        <v>44657.958333333336</v>
      </c>
      <c r="G640" s="17">
        <f t="shared" si="38"/>
        <v>23</v>
      </c>
      <c r="H640" s="17">
        <f t="shared" si="39"/>
        <v>4</v>
      </c>
      <c r="I640" s="17">
        <f>IF('Step 1.2 Return Fan Power Data'!B640&gt;0,1,0)</f>
        <v>1</v>
      </c>
    </row>
    <row r="641" spans="1:9" x14ac:dyDescent="0.25">
      <c r="A641" s="58">
        <f>IF(ISBLANK('Step 2. Aggregate Data'!A641),"-",'Step 2. Aggregate Data'!A641)</f>
        <v>44658</v>
      </c>
      <c r="B641" s="59">
        <f t="shared" si="36"/>
        <v>0</v>
      </c>
      <c r="C641" s="59">
        <f t="shared" si="37"/>
        <v>5</v>
      </c>
      <c r="D641" s="59">
        <f>IF('Step 1.1 Supply Fan Power Data'!B641&gt;0,1,0)</f>
        <v>1</v>
      </c>
      <c r="F641" s="60">
        <f>IF(ISBLANK('Step 2. Aggregate Data'!E641),"-",'Step 2. Aggregate Data'!E641)</f>
        <v>44658</v>
      </c>
      <c r="G641" s="17">
        <f t="shared" si="38"/>
        <v>0</v>
      </c>
      <c r="H641" s="17">
        <f t="shared" si="39"/>
        <v>5</v>
      </c>
      <c r="I641" s="17">
        <f>IF('Step 1.2 Return Fan Power Data'!B641&gt;0,1,0)</f>
        <v>1</v>
      </c>
    </row>
    <row r="642" spans="1:9" x14ac:dyDescent="0.25">
      <c r="A642" s="58">
        <f>IF(ISBLANK('Step 2. Aggregate Data'!A642),"-",'Step 2. Aggregate Data'!A642)</f>
        <v>44658.041666666664</v>
      </c>
      <c r="B642" s="59">
        <f t="shared" ref="B642:B705" si="40">HOUR(A642)</f>
        <v>1</v>
      </c>
      <c r="C642" s="59">
        <f t="shared" ref="C642:C705" si="41">WEEKDAY(A642)</f>
        <v>5</v>
      </c>
      <c r="D642" s="59">
        <f>IF('Step 1.1 Supply Fan Power Data'!B642&gt;0,1,0)</f>
        <v>1</v>
      </c>
      <c r="F642" s="60">
        <f>IF(ISBLANK('Step 2. Aggregate Data'!E642),"-",'Step 2. Aggregate Data'!E642)</f>
        <v>44658.041666666664</v>
      </c>
      <c r="G642" s="17">
        <f t="shared" si="38"/>
        <v>1</v>
      </c>
      <c r="H642" s="17">
        <f t="shared" si="39"/>
        <v>5</v>
      </c>
      <c r="I642" s="17">
        <f>IF('Step 1.2 Return Fan Power Data'!B642&gt;0,1,0)</f>
        <v>1</v>
      </c>
    </row>
    <row r="643" spans="1:9" x14ac:dyDescent="0.25">
      <c r="A643" s="58">
        <f>IF(ISBLANK('Step 2. Aggregate Data'!A643),"-",'Step 2. Aggregate Data'!A643)</f>
        <v>44658.083333333336</v>
      </c>
      <c r="B643" s="59">
        <f t="shared" si="40"/>
        <v>2</v>
      </c>
      <c r="C643" s="59">
        <f t="shared" si="41"/>
        <v>5</v>
      </c>
      <c r="D643" s="59">
        <f>IF('Step 1.1 Supply Fan Power Data'!B643&gt;0,1,0)</f>
        <v>1</v>
      </c>
      <c r="F643" s="60">
        <f>IF(ISBLANK('Step 2. Aggregate Data'!E643),"-",'Step 2. Aggregate Data'!E643)</f>
        <v>44658.083333333336</v>
      </c>
      <c r="G643" s="17">
        <f t="shared" ref="G643:G706" si="42">HOUR(F643)</f>
        <v>2</v>
      </c>
      <c r="H643" s="17">
        <f t="shared" ref="H643:H706" si="43">WEEKDAY(F643)</f>
        <v>5</v>
      </c>
      <c r="I643" s="17">
        <f>IF('Step 1.2 Return Fan Power Data'!B643&gt;0,1,0)</f>
        <v>1</v>
      </c>
    </row>
    <row r="644" spans="1:9" x14ac:dyDescent="0.25">
      <c r="A644" s="58">
        <f>IF(ISBLANK('Step 2. Aggregate Data'!A644),"-",'Step 2. Aggregate Data'!A644)</f>
        <v>44658.125</v>
      </c>
      <c r="B644" s="59">
        <f t="shared" si="40"/>
        <v>3</v>
      </c>
      <c r="C644" s="59">
        <f t="shared" si="41"/>
        <v>5</v>
      </c>
      <c r="D644" s="59">
        <f>IF('Step 1.1 Supply Fan Power Data'!B644&gt;0,1,0)</f>
        <v>1</v>
      </c>
      <c r="F644" s="60">
        <f>IF(ISBLANK('Step 2. Aggregate Data'!E644),"-",'Step 2. Aggregate Data'!E644)</f>
        <v>44658.125</v>
      </c>
      <c r="G644" s="17">
        <f t="shared" si="42"/>
        <v>3</v>
      </c>
      <c r="H644" s="17">
        <f t="shared" si="43"/>
        <v>5</v>
      </c>
      <c r="I644" s="17">
        <f>IF('Step 1.2 Return Fan Power Data'!B644&gt;0,1,0)</f>
        <v>1</v>
      </c>
    </row>
    <row r="645" spans="1:9" x14ac:dyDescent="0.25">
      <c r="A645" s="58">
        <f>IF(ISBLANK('Step 2. Aggregate Data'!A645),"-",'Step 2. Aggregate Data'!A645)</f>
        <v>44658.166666666664</v>
      </c>
      <c r="B645" s="59">
        <f t="shared" si="40"/>
        <v>4</v>
      </c>
      <c r="C645" s="59">
        <f t="shared" si="41"/>
        <v>5</v>
      </c>
      <c r="D645" s="59">
        <f>IF('Step 1.1 Supply Fan Power Data'!B645&gt;0,1,0)</f>
        <v>1</v>
      </c>
      <c r="F645" s="60">
        <f>IF(ISBLANK('Step 2. Aggregate Data'!E645),"-",'Step 2. Aggregate Data'!E645)</f>
        <v>44658.166666666664</v>
      </c>
      <c r="G645" s="17">
        <f t="shared" si="42"/>
        <v>4</v>
      </c>
      <c r="H645" s="17">
        <f t="shared" si="43"/>
        <v>5</v>
      </c>
      <c r="I645" s="17">
        <f>IF('Step 1.2 Return Fan Power Data'!B645&gt;0,1,0)</f>
        <v>1</v>
      </c>
    </row>
    <row r="646" spans="1:9" x14ac:dyDescent="0.25">
      <c r="A646" s="58">
        <f>IF(ISBLANK('Step 2. Aggregate Data'!A646),"-",'Step 2. Aggregate Data'!A646)</f>
        <v>44658.208333333336</v>
      </c>
      <c r="B646" s="59">
        <f t="shared" si="40"/>
        <v>5</v>
      </c>
      <c r="C646" s="59">
        <f t="shared" si="41"/>
        <v>5</v>
      </c>
      <c r="D646" s="59">
        <f>IF('Step 1.1 Supply Fan Power Data'!B646&gt;0,1,0)</f>
        <v>1</v>
      </c>
      <c r="F646" s="60">
        <f>IF(ISBLANK('Step 2. Aggregate Data'!E646),"-",'Step 2. Aggregate Data'!E646)</f>
        <v>44658.208333333336</v>
      </c>
      <c r="G646" s="17">
        <f t="shared" si="42"/>
        <v>5</v>
      </c>
      <c r="H646" s="17">
        <f t="shared" si="43"/>
        <v>5</v>
      </c>
      <c r="I646" s="17">
        <f>IF('Step 1.2 Return Fan Power Data'!B646&gt;0,1,0)</f>
        <v>1</v>
      </c>
    </row>
    <row r="647" spans="1:9" x14ac:dyDescent="0.25">
      <c r="A647" s="58">
        <f>IF(ISBLANK('Step 2. Aggregate Data'!A647),"-",'Step 2. Aggregate Data'!A647)</f>
        <v>44658.25</v>
      </c>
      <c r="B647" s="59">
        <f t="shared" si="40"/>
        <v>6</v>
      </c>
      <c r="C647" s="59">
        <f t="shared" si="41"/>
        <v>5</v>
      </c>
      <c r="D647" s="59">
        <f>IF('Step 1.1 Supply Fan Power Data'!B647&gt;0,1,0)</f>
        <v>1</v>
      </c>
      <c r="F647" s="60">
        <f>IF(ISBLANK('Step 2. Aggregate Data'!E647),"-",'Step 2. Aggregate Data'!E647)</f>
        <v>44658.25</v>
      </c>
      <c r="G647" s="17">
        <f t="shared" si="42"/>
        <v>6</v>
      </c>
      <c r="H647" s="17">
        <f t="shared" si="43"/>
        <v>5</v>
      </c>
      <c r="I647" s="17">
        <f>IF('Step 1.2 Return Fan Power Data'!B647&gt;0,1,0)</f>
        <v>1</v>
      </c>
    </row>
    <row r="648" spans="1:9" x14ac:dyDescent="0.25">
      <c r="A648" s="58">
        <f>IF(ISBLANK('Step 2. Aggregate Data'!A648),"-",'Step 2. Aggregate Data'!A648)</f>
        <v>44658.291666666664</v>
      </c>
      <c r="B648" s="59">
        <f t="shared" si="40"/>
        <v>7</v>
      </c>
      <c r="C648" s="59">
        <f t="shared" si="41"/>
        <v>5</v>
      </c>
      <c r="D648" s="59">
        <f>IF('Step 1.1 Supply Fan Power Data'!B648&gt;0,1,0)</f>
        <v>1</v>
      </c>
      <c r="F648" s="60">
        <f>IF(ISBLANK('Step 2. Aggregate Data'!E648),"-",'Step 2. Aggregate Data'!E648)</f>
        <v>44658.291666666664</v>
      </c>
      <c r="G648" s="17">
        <f t="shared" si="42"/>
        <v>7</v>
      </c>
      <c r="H648" s="17">
        <f t="shared" si="43"/>
        <v>5</v>
      </c>
      <c r="I648" s="17">
        <f>IF('Step 1.2 Return Fan Power Data'!B648&gt;0,1,0)</f>
        <v>1</v>
      </c>
    </row>
    <row r="649" spans="1:9" x14ac:dyDescent="0.25">
      <c r="A649" s="58">
        <f>IF(ISBLANK('Step 2. Aggregate Data'!A649),"-",'Step 2. Aggregate Data'!A649)</f>
        <v>44658.333333333336</v>
      </c>
      <c r="B649" s="59">
        <f t="shared" si="40"/>
        <v>8</v>
      </c>
      <c r="C649" s="59">
        <f t="shared" si="41"/>
        <v>5</v>
      </c>
      <c r="D649" s="59">
        <f>IF('Step 1.1 Supply Fan Power Data'!B649&gt;0,1,0)</f>
        <v>1</v>
      </c>
      <c r="F649" s="60">
        <f>IF(ISBLANK('Step 2. Aggregate Data'!E649),"-",'Step 2. Aggregate Data'!E649)</f>
        <v>44658.333333333336</v>
      </c>
      <c r="G649" s="17">
        <f t="shared" si="42"/>
        <v>8</v>
      </c>
      <c r="H649" s="17">
        <f t="shared" si="43"/>
        <v>5</v>
      </c>
      <c r="I649" s="17">
        <f>IF('Step 1.2 Return Fan Power Data'!B649&gt;0,1,0)</f>
        <v>1</v>
      </c>
    </row>
    <row r="650" spans="1:9" x14ac:dyDescent="0.25">
      <c r="A650" s="58">
        <f>IF(ISBLANK('Step 2. Aggregate Data'!A650),"-",'Step 2. Aggregate Data'!A650)</f>
        <v>44658.375</v>
      </c>
      <c r="B650" s="59">
        <f t="shared" si="40"/>
        <v>9</v>
      </c>
      <c r="C650" s="59">
        <f t="shared" si="41"/>
        <v>5</v>
      </c>
      <c r="D650" s="59">
        <f>IF('Step 1.1 Supply Fan Power Data'!B650&gt;0,1,0)</f>
        <v>1</v>
      </c>
      <c r="F650" s="60">
        <f>IF(ISBLANK('Step 2. Aggregate Data'!E650),"-",'Step 2. Aggregate Data'!E650)</f>
        <v>44658.375</v>
      </c>
      <c r="G650" s="17">
        <f t="shared" si="42"/>
        <v>9</v>
      </c>
      <c r="H650" s="17">
        <f t="shared" si="43"/>
        <v>5</v>
      </c>
      <c r="I650" s="17">
        <f>IF('Step 1.2 Return Fan Power Data'!B650&gt;0,1,0)</f>
        <v>1</v>
      </c>
    </row>
    <row r="651" spans="1:9" x14ac:dyDescent="0.25">
      <c r="A651" s="58">
        <f>IF(ISBLANK('Step 2. Aggregate Data'!A651),"-",'Step 2. Aggregate Data'!A651)</f>
        <v>44658.416666666664</v>
      </c>
      <c r="B651" s="59">
        <f t="shared" si="40"/>
        <v>10</v>
      </c>
      <c r="C651" s="59">
        <f t="shared" si="41"/>
        <v>5</v>
      </c>
      <c r="D651" s="59">
        <f>IF('Step 1.1 Supply Fan Power Data'!B651&gt;0,1,0)</f>
        <v>1</v>
      </c>
      <c r="F651" s="60">
        <f>IF(ISBLANK('Step 2. Aggregate Data'!E651),"-",'Step 2. Aggregate Data'!E651)</f>
        <v>44658.416666666664</v>
      </c>
      <c r="G651" s="17">
        <f t="shared" si="42"/>
        <v>10</v>
      </c>
      <c r="H651" s="17">
        <f t="shared" si="43"/>
        <v>5</v>
      </c>
      <c r="I651" s="17">
        <f>IF('Step 1.2 Return Fan Power Data'!B651&gt;0,1,0)</f>
        <v>1</v>
      </c>
    </row>
    <row r="652" spans="1:9" x14ac:dyDescent="0.25">
      <c r="A652" s="58">
        <f>IF(ISBLANK('Step 2. Aggregate Data'!A652),"-",'Step 2. Aggregate Data'!A652)</f>
        <v>44658.458333333336</v>
      </c>
      <c r="B652" s="59">
        <f t="shared" si="40"/>
        <v>11</v>
      </c>
      <c r="C652" s="59">
        <f t="shared" si="41"/>
        <v>5</v>
      </c>
      <c r="D652" s="59">
        <f>IF('Step 1.1 Supply Fan Power Data'!B652&gt;0,1,0)</f>
        <v>1</v>
      </c>
      <c r="F652" s="60">
        <f>IF(ISBLANK('Step 2. Aggregate Data'!E652),"-",'Step 2. Aggregate Data'!E652)</f>
        <v>44658.458333333336</v>
      </c>
      <c r="G652" s="17">
        <f t="shared" si="42"/>
        <v>11</v>
      </c>
      <c r="H652" s="17">
        <f t="shared" si="43"/>
        <v>5</v>
      </c>
      <c r="I652" s="17">
        <f>IF('Step 1.2 Return Fan Power Data'!B652&gt;0,1,0)</f>
        <v>1</v>
      </c>
    </row>
    <row r="653" spans="1:9" x14ac:dyDescent="0.25">
      <c r="A653" s="58">
        <f>IF(ISBLANK('Step 2. Aggregate Data'!A653),"-",'Step 2. Aggregate Data'!A653)</f>
        <v>44658.5</v>
      </c>
      <c r="B653" s="59">
        <f t="shared" si="40"/>
        <v>12</v>
      </c>
      <c r="C653" s="59">
        <f t="shared" si="41"/>
        <v>5</v>
      </c>
      <c r="D653" s="59">
        <f>IF('Step 1.1 Supply Fan Power Data'!B653&gt;0,1,0)</f>
        <v>1</v>
      </c>
      <c r="F653" s="60">
        <f>IF(ISBLANK('Step 2. Aggregate Data'!E653),"-",'Step 2. Aggregate Data'!E653)</f>
        <v>44658.5</v>
      </c>
      <c r="G653" s="17">
        <f t="shared" si="42"/>
        <v>12</v>
      </c>
      <c r="H653" s="17">
        <f t="shared" si="43"/>
        <v>5</v>
      </c>
      <c r="I653" s="17">
        <f>IF('Step 1.2 Return Fan Power Data'!B653&gt;0,1,0)</f>
        <v>1</v>
      </c>
    </row>
    <row r="654" spans="1:9" x14ac:dyDescent="0.25">
      <c r="A654" s="58">
        <f>IF(ISBLANK('Step 2. Aggregate Data'!A654),"-",'Step 2. Aggregate Data'!A654)</f>
        <v>44658.541666666664</v>
      </c>
      <c r="B654" s="59">
        <f t="shared" si="40"/>
        <v>13</v>
      </c>
      <c r="C654" s="59">
        <f t="shared" si="41"/>
        <v>5</v>
      </c>
      <c r="D654" s="59">
        <f>IF('Step 1.1 Supply Fan Power Data'!B654&gt;0,1,0)</f>
        <v>1</v>
      </c>
      <c r="F654" s="60">
        <f>IF(ISBLANK('Step 2. Aggregate Data'!E654),"-",'Step 2. Aggregate Data'!E654)</f>
        <v>44658.541666666664</v>
      </c>
      <c r="G654" s="17">
        <f t="shared" si="42"/>
        <v>13</v>
      </c>
      <c r="H654" s="17">
        <f t="shared" si="43"/>
        <v>5</v>
      </c>
      <c r="I654" s="17">
        <f>IF('Step 1.2 Return Fan Power Data'!B654&gt;0,1,0)</f>
        <v>1</v>
      </c>
    </row>
    <row r="655" spans="1:9" x14ac:dyDescent="0.25">
      <c r="A655" s="58">
        <f>IF(ISBLANK('Step 2. Aggregate Data'!A655),"-",'Step 2. Aggregate Data'!A655)</f>
        <v>44658.583333333336</v>
      </c>
      <c r="B655" s="59">
        <f t="shared" si="40"/>
        <v>14</v>
      </c>
      <c r="C655" s="59">
        <f t="shared" si="41"/>
        <v>5</v>
      </c>
      <c r="D655" s="59">
        <f>IF('Step 1.1 Supply Fan Power Data'!B655&gt;0,1,0)</f>
        <v>1</v>
      </c>
      <c r="F655" s="60">
        <f>IF(ISBLANK('Step 2. Aggregate Data'!E655),"-",'Step 2. Aggregate Data'!E655)</f>
        <v>44658.583333333336</v>
      </c>
      <c r="G655" s="17">
        <f t="shared" si="42"/>
        <v>14</v>
      </c>
      <c r="H655" s="17">
        <f t="shared" si="43"/>
        <v>5</v>
      </c>
      <c r="I655" s="17">
        <f>IF('Step 1.2 Return Fan Power Data'!B655&gt;0,1,0)</f>
        <v>1</v>
      </c>
    </row>
    <row r="656" spans="1:9" x14ac:dyDescent="0.25">
      <c r="A656" s="58">
        <f>IF(ISBLANK('Step 2. Aggregate Data'!A656),"-",'Step 2. Aggregate Data'!A656)</f>
        <v>44658.625</v>
      </c>
      <c r="B656" s="59">
        <f t="shared" si="40"/>
        <v>15</v>
      </c>
      <c r="C656" s="59">
        <f t="shared" si="41"/>
        <v>5</v>
      </c>
      <c r="D656" s="59">
        <f>IF('Step 1.1 Supply Fan Power Data'!B656&gt;0,1,0)</f>
        <v>1</v>
      </c>
      <c r="F656" s="60">
        <f>IF(ISBLANK('Step 2. Aggregate Data'!E656),"-",'Step 2. Aggregate Data'!E656)</f>
        <v>44658.625</v>
      </c>
      <c r="G656" s="17">
        <f t="shared" si="42"/>
        <v>15</v>
      </c>
      <c r="H656" s="17">
        <f t="shared" si="43"/>
        <v>5</v>
      </c>
      <c r="I656" s="17">
        <f>IF('Step 1.2 Return Fan Power Data'!B656&gt;0,1,0)</f>
        <v>1</v>
      </c>
    </row>
    <row r="657" spans="1:9" x14ac:dyDescent="0.25">
      <c r="A657" s="58">
        <f>IF(ISBLANK('Step 2. Aggregate Data'!A657),"-",'Step 2. Aggregate Data'!A657)</f>
        <v>44658.666666666664</v>
      </c>
      <c r="B657" s="59">
        <f t="shared" si="40"/>
        <v>16</v>
      </c>
      <c r="C657" s="59">
        <f t="shared" si="41"/>
        <v>5</v>
      </c>
      <c r="D657" s="59">
        <f>IF('Step 1.1 Supply Fan Power Data'!B657&gt;0,1,0)</f>
        <v>1</v>
      </c>
      <c r="F657" s="60">
        <f>IF(ISBLANK('Step 2. Aggregate Data'!E657),"-",'Step 2. Aggregate Data'!E657)</f>
        <v>44658.666666666664</v>
      </c>
      <c r="G657" s="17">
        <f t="shared" si="42"/>
        <v>16</v>
      </c>
      <c r="H657" s="17">
        <f t="shared" si="43"/>
        <v>5</v>
      </c>
      <c r="I657" s="17">
        <f>IF('Step 1.2 Return Fan Power Data'!B657&gt;0,1,0)</f>
        <v>1</v>
      </c>
    </row>
    <row r="658" spans="1:9" x14ac:dyDescent="0.25">
      <c r="A658" s="58">
        <f>IF(ISBLANK('Step 2. Aggregate Data'!A658),"-",'Step 2. Aggregate Data'!A658)</f>
        <v>44658.708333333336</v>
      </c>
      <c r="B658" s="59">
        <f t="shared" si="40"/>
        <v>17</v>
      </c>
      <c r="C658" s="59">
        <f t="shared" si="41"/>
        <v>5</v>
      </c>
      <c r="D658" s="59">
        <f>IF('Step 1.1 Supply Fan Power Data'!B658&gt;0,1,0)</f>
        <v>1</v>
      </c>
      <c r="F658" s="60">
        <f>IF(ISBLANK('Step 2. Aggregate Data'!E658),"-",'Step 2. Aggregate Data'!E658)</f>
        <v>44658.708333333336</v>
      </c>
      <c r="G658" s="17">
        <f t="shared" si="42"/>
        <v>17</v>
      </c>
      <c r="H658" s="17">
        <f t="shared" si="43"/>
        <v>5</v>
      </c>
      <c r="I658" s="17">
        <f>IF('Step 1.2 Return Fan Power Data'!B658&gt;0,1,0)</f>
        <v>1</v>
      </c>
    </row>
    <row r="659" spans="1:9" x14ac:dyDescent="0.25">
      <c r="A659" s="58">
        <f>IF(ISBLANK('Step 2. Aggregate Data'!A659),"-",'Step 2. Aggregate Data'!A659)</f>
        <v>44658.75</v>
      </c>
      <c r="B659" s="59">
        <f t="shared" si="40"/>
        <v>18</v>
      </c>
      <c r="C659" s="59">
        <f t="shared" si="41"/>
        <v>5</v>
      </c>
      <c r="D659" s="59">
        <f>IF('Step 1.1 Supply Fan Power Data'!B659&gt;0,1,0)</f>
        <v>1</v>
      </c>
      <c r="F659" s="60">
        <f>IF(ISBLANK('Step 2. Aggregate Data'!E659),"-",'Step 2. Aggregate Data'!E659)</f>
        <v>44658.75</v>
      </c>
      <c r="G659" s="17">
        <f t="shared" si="42"/>
        <v>18</v>
      </c>
      <c r="H659" s="17">
        <f t="shared" si="43"/>
        <v>5</v>
      </c>
      <c r="I659" s="17">
        <f>IF('Step 1.2 Return Fan Power Data'!B659&gt;0,1,0)</f>
        <v>1</v>
      </c>
    </row>
    <row r="660" spans="1:9" x14ac:dyDescent="0.25">
      <c r="A660" s="58">
        <f>IF(ISBLANK('Step 2. Aggregate Data'!A660),"-",'Step 2. Aggregate Data'!A660)</f>
        <v>44658.791666666664</v>
      </c>
      <c r="B660" s="59">
        <f t="shared" si="40"/>
        <v>19</v>
      </c>
      <c r="C660" s="59">
        <f t="shared" si="41"/>
        <v>5</v>
      </c>
      <c r="D660" s="59">
        <f>IF('Step 1.1 Supply Fan Power Data'!B660&gt;0,1,0)</f>
        <v>1</v>
      </c>
      <c r="F660" s="60">
        <f>IF(ISBLANK('Step 2. Aggregate Data'!E660),"-",'Step 2. Aggregate Data'!E660)</f>
        <v>44658.791666666664</v>
      </c>
      <c r="G660" s="17">
        <f t="shared" si="42"/>
        <v>19</v>
      </c>
      <c r="H660" s="17">
        <f t="shared" si="43"/>
        <v>5</v>
      </c>
      <c r="I660" s="17">
        <f>IF('Step 1.2 Return Fan Power Data'!B660&gt;0,1,0)</f>
        <v>1</v>
      </c>
    </row>
    <row r="661" spans="1:9" x14ac:dyDescent="0.25">
      <c r="A661" s="58">
        <f>IF(ISBLANK('Step 2. Aggregate Data'!A661),"-",'Step 2. Aggregate Data'!A661)</f>
        <v>44658.833333333336</v>
      </c>
      <c r="B661" s="59">
        <f t="shared" si="40"/>
        <v>20</v>
      </c>
      <c r="C661" s="59">
        <f t="shared" si="41"/>
        <v>5</v>
      </c>
      <c r="D661" s="59">
        <f>IF('Step 1.1 Supply Fan Power Data'!B661&gt;0,1,0)</f>
        <v>1</v>
      </c>
      <c r="F661" s="60">
        <f>IF(ISBLANK('Step 2. Aggregate Data'!E661),"-",'Step 2. Aggregate Data'!E661)</f>
        <v>44658.833333333336</v>
      </c>
      <c r="G661" s="17">
        <f t="shared" si="42"/>
        <v>20</v>
      </c>
      <c r="H661" s="17">
        <f t="shared" si="43"/>
        <v>5</v>
      </c>
      <c r="I661" s="17">
        <f>IF('Step 1.2 Return Fan Power Data'!B661&gt;0,1,0)</f>
        <v>1</v>
      </c>
    </row>
    <row r="662" spans="1:9" x14ac:dyDescent="0.25">
      <c r="A662" s="58">
        <f>IF(ISBLANK('Step 2. Aggregate Data'!A662),"-",'Step 2. Aggregate Data'!A662)</f>
        <v>44658.875</v>
      </c>
      <c r="B662" s="59">
        <f t="shared" si="40"/>
        <v>21</v>
      </c>
      <c r="C662" s="59">
        <f t="shared" si="41"/>
        <v>5</v>
      </c>
      <c r="D662" s="59">
        <f>IF('Step 1.1 Supply Fan Power Data'!B662&gt;0,1,0)</f>
        <v>1</v>
      </c>
      <c r="F662" s="60">
        <f>IF(ISBLANK('Step 2. Aggregate Data'!E662),"-",'Step 2. Aggregate Data'!E662)</f>
        <v>44658.875</v>
      </c>
      <c r="G662" s="17">
        <f t="shared" si="42"/>
        <v>21</v>
      </c>
      <c r="H662" s="17">
        <f t="shared" si="43"/>
        <v>5</v>
      </c>
      <c r="I662" s="17">
        <f>IF('Step 1.2 Return Fan Power Data'!B662&gt;0,1,0)</f>
        <v>1</v>
      </c>
    </row>
    <row r="663" spans="1:9" x14ac:dyDescent="0.25">
      <c r="A663" s="58">
        <f>IF(ISBLANK('Step 2. Aggregate Data'!A663),"-",'Step 2. Aggregate Data'!A663)</f>
        <v>44658.916666666664</v>
      </c>
      <c r="B663" s="59">
        <f t="shared" si="40"/>
        <v>22</v>
      </c>
      <c r="C663" s="59">
        <f t="shared" si="41"/>
        <v>5</v>
      </c>
      <c r="D663" s="59">
        <f>IF('Step 1.1 Supply Fan Power Data'!B663&gt;0,1,0)</f>
        <v>1</v>
      </c>
      <c r="F663" s="60">
        <f>IF(ISBLANK('Step 2. Aggregate Data'!E663),"-",'Step 2. Aggregate Data'!E663)</f>
        <v>44658.916666666664</v>
      </c>
      <c r="G663" s="17">
        <f t="shared" si="42"/>
        <v>22</v>
      </c>
      <c r="H663" s="17">
        <f t="shared" si="43"/>
        <v>5</v>
      </c>
      <c r="I663" s="17">
        <f>IF('Step 1.2 Return Fan Power Data'!B663&gt;0,1,0)</f>
        <v>1</v>
      </c>
    </row>
    <row r="664" spans="1:9" x14ac:dyDescent="0.25">
      <c r="A664" s="58">
        <f>IF(ISBLANK('Step 2. Aggregate Data'!A664),"-",'Step 2. Aggregate Data'!A664)</f>
        <v>44658.958333333336</v>
      </c>
      <c r="B664" s="59">
        <f t="shared" si="40"/>
        <v>23</v>
      </c>
      <c r="C664" s="59">
        <f t="shared" si="41"/>
        <v>5</v>
      </c>
      <c r="D664" s="59">
        <f>IF('Step 1.1 Supply Fan Power Data'!B664&gt;0,1,0)</f>
        <v>1</v>
      </c>
      <c r="F664" s="60">
        <f>IF(ISBLANK('Step 2. Aggregate Data'!E664),"-",'Step 2. Aggregate Data'!E664)</f>
        <v>44658.958333333336</v>
      </c>
      <c r="G664" s="17">
        <f t="shared" si="42"/>
        <v>23</v>
      </c>
      <c r="H664" s="17">
        <f t="shared" si="43"/>
        <v>5</v>
      </c>
      <c r="I664" s="17">
        <f>IF('Step 1.2 Return Fan Power Data'!B664&gt;0,1,0)</f>
        <v>1</v>
      </c>
    </row>
    <row r="665" spans="1:9" x14ac:dyDescent="0.25">
      <c r="A665" s="58">
        <f>IF(ISBLANK('Step 2. Aggregate Data'!A665),"-",'Step 2. Aggregate Data'!A665)</f>
        <v>44659</v>
      </c>
      <c r="B665" s="59">
        <f t="shared" si="40"/>
        <v>0</v>
      </c>
      <c r="C665" s="59">
        <f t="shared" si="41"/>
        <v>6</v>
      </c>
      <c r="D665" s="59">
        <f>IF('Step 1.1 Supply Fan Power Data'!B665&gt;0,1,0)</f>
        <v>1</v>
      </c>
      <c r="F665" s="60">
        <f>IF(ISBLANK('Step 2. Aggregate Data'!E665),"-",'Step 2. Aggregate Data'!E665)</f>
        <v>44659</v>
      </c>
      <c r="G665" s="17">
        <f t="shared" si="42"/>
        <v>0</v>
      </c>
      <c r="H665" s="17">
        <f t="shared" si="43"/>
        <v>6</v>
      </c>
      <c r="I665" s="17">
        <f>IF('Step 1.2 Return Fan Power Data'!B665&gt;0,1,0)</f>
        <v>1</v>
      </c>
    </row>
    <row r="666" spans="1:9" x14ac:dyDescent="0.25">
      <c r="A666" s="58">
        <f>IF(ISBLANK('Step 2. Aggregate Data'!A666),"-",'Step 2. Aggregate Data'!A666)</f>
        <v>44659.041666666664</v>
      </c>
      <c r="B666" s="59">
        <f t="shared" si="40"/>
        <v>1</v>
      </c>
      <c r="C666" s="59">
        <f t="shared" si="41"/>
        <v>6</v>
      </c>
      <c r="D666" s="59">
        <f>IF('Step 1.1 Supply Fan Power Data'!B666&gt;0,1,0)</f>
        <v>1</v>
      </c>
      <c r="F666" s="60">
        <f>IF(ISBLANK('Step 2. Aggregate Data'!E666),"-",'Step 2. Aggregate Data'!E666)</f>
        <v>44659.041666666664</v>
      </c>
      <c r="G666" s="17">
        <f t="shared" si="42"/>
        <v>1</v>
      </c>
      <c r="H666" s="17">
        <f t="shared" si="43"/>
        <v>6</v>
      </c>
      <c r="I666" s="17">
        <f>IF('Step 1.2 Return Fan Power Data'!B666&gt;0,1,0)</f>
        <v>1</v>
      </c>
    </row>
    <row r="667" spans="1:9" x14ac:dyDescent="0.25">
      <c r="A667" s="58">
        <f>IF(ISBLANK('Step 2. Aggregate Data'!A667),"-",'Step 2. Aggregate Data'!A667)</f>
        <v>44659.083333333336</v>
      </c>
      <c r="B667" s="59">
        <f t="shared" si="40"/>
        <v>2</v>
      </c>
      <c r="C667" s="59">
        <f t="shared" si="41"/>
        <v>6</v>
      </c>
      <c r="D667" s="59">
        <f>IF('Step 1.1 Supply Fan Power Data'!B667&gt;0,1,0)</f>
        <v>1</v>
      </c>
      <c r="F667" s="60">
        <f>IF(ISBLANK('Step 2. Aggregate Data'!E667),"-",'Step 2. Aggregate Data'!E667)</f>
        <v>44659.083333333336</v>
      </c>
      <c r="G667" s="17">
        <f t="shared" si="42"/>
        <v>2</v>
      </c>
      <c r="H667" s="17">
        <f t="shared" si="43"/>
        <v>6</v>
      </c>
      <c r="I667" s="17">
        <f>IF('Step 1.2 Return Fan Power Data'!B667&gt;0,1,0)</f>
        <v>1</v>
      </c>
    </row>
    <row r="668" spans="1:9" x14ac:dyDescent="0.25">
      <c r="A668" s="58">
        <f>IF(ISBLANK('Step 2. Aggregate Data'!A668),"-",'Step 2. Aggregate Data'!A668)</f>
        <v>44659.125</v>
      </c>
      <c r="B668" s="59">
        <f t="shared" si="40"/>
        <v>3</v>
      </c>
      <c r="C668" s="59">
        <f t="shared" si="41"/>
        <v>6</v>
      </c>
      <c r="D668" s="59">
        <f>IF('Step 1.1 Supply Fan Power Data'!B668&gt;0,1,0)</f>
        <v>1</v>
      </c>
      <c r="F668" s="60">
        <f>IF(ISBLANK('Step 2. Aggregate Data'!E668),"-",'Step 2. Aggregate Data'!E668)</f>
        <v>44659.125</v>
      </c>
      <c r="G668" s="17">
        <f t="shared" si="42"/>
        <v>3</v>
      </c>
      <c r="H668" s="17">
        <f t="shared" si="43"/>
        <v>6</v>
      </c>
      <c r="I668" s="17">
        <f>IF('Step 1.2 Return Fan Power Data'!B668&gt;0,1,0)</f>
        <v>1</v>
      </c>
    </row>
    <row r="669" spans="1:9" x14ac:dyDescent="0.25">
      <c r="A669" s="58">
        <f>IF(ISBLANK('Step 2. Aggregate Data'!A669),"-",'Step 2. Aggregate Data'!A669)</f>
        <v>44659.166666666664</v>
      </c>
      <c r="B669" s="59">
        <f t="shared" si="40"/>
        <v>4</v>
      </c>
      <c r="C669" s="59">
        <f t="shared" si="41"/>
        <v>6</v>
      </c>
      <c r="D669" s="59">
        <f>IF('Step 1.1 Supply Fan Power Data'!B669&gt;0,1,0)</f>
        <v>1</v>
      </c>
      <c r="F669" s="60">
        <f>IF(ISBLANK('Step 2. Aggregate Data'!E669),"-",'Step 2. Aggregate Data'!E669)</f>
        <v>44659.166666666664</v>
      </c>
      <c r="G669" s="17">
        <f t="shared" si="42"/>
        <v>4</v>
      </c>
      <c r="H669" s="17">
        <f t="shared" si="43"/>
        <v>6</v>
      </c>
      <c r="I669" s="17">
        <f>IF('Step 1.2 Return Fan Power Data'!B669&gt;0,1,0)</f>
        <v>1</v>
      </c>
    </row>
    <row r="670" spans="1:9" x14ac:dyDescent="0.25">
      <c r="A670" s="58">
        <f>IF(ISBLANK('Step 2. Aggregate Data'!A670),"-",'Step 2. Aggregate Data'!A670)</f>
        <v>44659.208333333336</v>
      </c>
      <c r="B670" s="59">
        <f t="shared" si="40"/>
        <v>5</v>
      </c>
      <c r="C670" s="59">
        <f t="shared" si="41"/>
        <v>6</v>
      </c>
      <c r="D670" s="59">
        <f>IF('Step 1.1 Supply Fan Power Data'!B670&gt;0,1,0)</f>
        <v>1</v>
      </c>
      <c r="F670" s="60">
        <f>IF(ISBLANK('Step 2. Aggregate Data'!E670),"-",'Step 2. Aggregate Data'!E670)</f>
        <v>44659.208333333336</v>
      </c>
      <c r="G670" s="17">
        <f t="shared" si="42"/>
        <v>5</v>
      </c>
      <c r="H670" s="17">
        <f t="shared" si="43"/>
        <v>6</v>
      </c>
      <c r="I670" s="17">
        <f>IF('Step 1.2 Return Fan Power Data'!B670&gt;0,1,0)</f>
        <v>1</v>
      </c>
    </row>
    <row r="671" spans="1:9" x14ac:dyDescent="0.25">
      <c r="A671" s="58">
        <f>IF(ISBLANK('Step 2. Aggregate Data'!A671),"-",'Step 2. Aggregate Data'!A671)</f>
        <v>44659.25</v>
      </c>
      <c r="B671" s="59">
        <f t="shared" si="40"/>
        <v>6</v>
      </c>
      <c r="C671" s="59">
        <f t="shared" si="41"/>
        <v>6</v>
      </c>
      <c r="D671" s="59">
        <f>IF('Step 1.1 Supply Fan Power Data'!B671&gt;0,1,0)</f>
        <v>1</v>
      </c>
      <c r="F671" s="60">
        <f>IF(ISBLANK('Step 2. Aggregate Data'!E671),"-",'Step 2. Aggregate Data'!E671)</f>
        <v>44659.25</v>
      </c>
      <c r="G671" s="17">
        <f t="shared" si="42"/>
        <v>6</v>
      </c>
      <c r="H671" s="17">
        <f t="shared" si="43"/>
        <v>6</v>
      </c>
      <c r="I671" s="17">
        <f>IF('Step 1.2 Return Fan Power Data'!B671&gt;0,1,0)</f>
        <v>1</v>
      </c>
    </row>
    <row r="672" spans="1:9" x14ac:dyDescent="0.25">
      <c r="A672" s="58">
        <f>IF(ISBLANK('Step 2. Aggregate Data'!A672),"-",'Step 2. Aggregate Data'!A672)</f>
        <v>44659.291666666664</v>
      </c>
      <c r="B672" s="59">
        <f t="shared" si="40"/>
        <v>7</v>
      </c>
      <c r="C672" s="59">
        <f t="shared" si="41"/>
        <v>6</v>
      </c>
      <c r="D672" s="59">
        <f>IF('Step 1.1 Supply Fan Power Data'!B672&gt;0,1,0)</f>
        <v>1</v>
      </c>
      <c r="F672" s="60">
        <f>IF(ISBLANK('Step 2. Aggregate Data'!E672),"-",'Step 2. Aggregate Data'!E672)</f>
        <v>44659.291666666664</v>
      </c>
      <c r="G672" s="17">
        <f t="shared" si="42"/>
        <v>7</v>
      </c>
      <c r="H672" s="17">
        <f t="shared" si="43"/>
        <v>6</v>
      </c>
      <c r="I672" s="17">
        <f>IF('Step 1.2 Return Fan Power Data'!B672&gt;0,1,0)</f>
        <v>1</v>
      </c>
    </row>
    <row r="673" spans="1:9" x14ac:dyDescent="0.25">
      <c r="A673" s="58">
        <f>IF(ISBLANK('Step 2. Aggregate Data'!A673),"-",'Step 2. Aggregate Data'!A673)</f>
        <v>44659.333333333336</v>
      </c>
      <c r="B673" s="59">
        <f t="shared" si="40"/>
        <v>8</v>
      </c>
      <c r="C673" s="59">
        <f t="shared" si="41"/>
        <v>6</v>
      </c>
      <c r="D673" s="59">
        <f>IF('Step 1.1 Supply Fan Power Data'!B673&gt;0,1,0)</f>
        <v>1</v>
      </c>
      <c r="F673" s="60">
        <f>IF(ISBLANK('Step 2. Aggregate Data'!E673),"-",'Step 2. Aggregate Data'!E673)</f>
        <v>44659.333333333336</v>
      </c>
      <c r="G673" s="17">
        <f t="shared" si="42"/>
        <v>8</v>
      </c>
      <c r="H673" s="17">
        <f t="shared" si="43"/>
        <v>6</v>
      </c>
      <c r="I673" s="17">
        <f>IF('Step 1.2 Return Fan Power Data'!B673&gt;0,1,0)</f>
        <v>1</v>
      </c>
    </row>
    <row r="674" spans="1:9" x14ac:dyDescent="0.25">
      <c r="A674" s="58">
        <f>IF(ISBLANK('Step 2. Aggregate Data'!A674),"-",'Step 2. Aggregate Data'!A674)</f>
        <v>44659.375</v>
      </c>
      <c r="B674" s="59">
        <f t="shared" si="40"/>
        <v>9</v>
      </c>
      <c r="C674" s="59">
        <f t="shared" si="41"/>
        <v>6</v>
      </c>
      <c r="D674" s="59">
        <f>IF('Step 1.1 Supply Fan Power Data'!B674&gt;0,1,0)</f>
        <v>1</v>
      </c>
      <c r="F674" s="60">
        <f>IF(ISBLANK('Step 2. Aggregate Data'!E674),"-",'Step 2. Aggregate Data'!E674)</f>
        <v>44659.375</v>
      </c>
      <c r="G674" s="17">
        <f t="shared" si="42"/>
        <v>9</v>
      </c>
      <c r="H674" s="17">
        <f t="shared" si="43"/>
        <v>6</v>
      </c>
      <c r="I674" s="17">
        <f>IF('Step 1.2 Return Fan Power Data'!B674&gt;0,1,0)</f>
        <v>1</v>
      </c>
    </row>
    <row r="675" spans="1:9" x14ac:dyDescent="0.25">
      <c r="A675" s="58">
        <f>IF(ISBLANK('Step 2. Aggregate Data'!A675),"-",'Step 2. Aggregate Data'!A675)</f>
        <v>44659.416666666664</v>
      </c>
      <c r="B675" s="59">
        <f t="shared" si="40"/>
        <v>10</v>
      </c>
      <c r="C675" s="59">
        <f t="shared" si="41"/>
        <v>6</v>
      </c>
      <c r="D675" s="59">
        <f>IF('Step 1.1 Supply Fan Power Data'!B675&gt;0,1,0)</f>
        <v>1</v>
      </c>
      <c r="F675" s="60">
        <f>IF(ISBLANK('Step 2. Aggregate Data'!E675),"-",'Step 2. Aggregate Data'!E675)</f>
        <v>44659.416666666664</v>
      </c>
      <c r="G675" s="17">
        <f t="shared" si="42"/>
        <v>10</v>
      </c>
      <c r="H675" s="17">
        <f t="shared" si="43"/>
        <v>6</v>
      </c>
      <c r="I675" s="17">
        <f>IF('Step 1.2 Return Fan Power Data'!B675&gt;0,1,0)</f>
        <v>1</v>
      </c>
    </row>
    <row r="676" spans="1:9" x14ac:dyDescent="0.25">
      <c r="A676" s="58">
        <f>IF(ISBLANK('Step 2. Aggregate Data'!A676),"-",'Step 2. Aggregate Data'!A676)</f>
        <v>44659.458333333336</v>
      </c>
      <c r="B676" s="59">
        <f t="shared" si="40"/>
        <v>11</v>
      </c>
      <c r="C676" s="59">
        <f t="shared" si="41"/>
        <v>6</v>
      </c>
      <c r="D676" s="59">
        <f>IF('Step 1.1 Supply Fan Power Data'!B676&gt;0,1,0)</f>
        <v>1</v>
      </c>
      <c r="F676" s="60">
        <f>IF(ISBLANK('Step 2. Aggregate Data'!E676),"-",'Step 2. Aggregate Data'!E676)</f>
        <v>44659.458333333336</v>
      </c>
      <c r="G676" s="17">
        <f t="shared" si="42"/>
        <v>11</v>
      </c>
      <c r="H676" s="17">
        <f t="shared" si="43"/>
        <v>6</v>
      </c>
      <c r="I676" s="17">
        <f>IF('Step 1.2 Return Fan Power Data'!B676&gt;0,1,0)</f>
        <v>1</v>
      </c>
    </row>
    <row r="677" spans="1:9" x14ac:dyDescent="0.25">
      <c r="A677" s="58">
        <f>IF(ISBLANK('Step 2. Aggregate Data'!A677),"-",'Step 2. Aggregate Data'!A677)</f>
        <v>44659.5</v>
      </c>
      <c r="B677" s="59">
        <f t="shared" si="40"/>
        <v>12</v>
      </c>
      <c r="C677" s="59">
        <f t="shared" si="41"/>
        <v>6</v>
      </c>
      <c r="D677" s="59">
        <f>IF('Step 1.1 Supply Fan Power Data'!B677&gt;0,1,0)</f>
        <v>1</v>
      </c>
      <c r="F677" s="60">
        <f>IF(ISBLANK('Step 2. Aggregate Data'!E677),"-",'Step 2. Aggregate Data'!E677)</f>
        <v>44659.5</v>
      </c>
      <c r="G677" s="17">
        <f t="shared" si="42"/>
        <v>12</v>
      </c>
      <c r="H677" s="17">
        <f t="shared" si="43"/>
        <v>6</v>
      </c>
      <c r="I677" s="17">
        <f>IF('Step 1.2 Return Fan Power Data'!B677&gt;0,1,0)</f>
        <v>1</v>
      </c>
    </row>
    <row r="678" spans="1:9" x14ac:dyDescent="0.25">
      <c r="A678" s="58">
        <f>IF(ISBLANK('Step 2. Aggregate Data'!A678),"-",'Step 2. Aggregate Data'!A678)</f>
        <v>44659.541666666664</v>
      </c>
      <c r="B678" s="59">
        <f t="shared" si="40"/>
        <v>13</v>
      </c>
      <c r="C678" s="59">
        <f t="shared" si="41"/>
        <v>6</v>
      </c>
      <c r="D678" s="59">
        <f>IF('Step 1.1 Supply Fan Power Data'!B678&gt;0,1,0)</f>
        <v>1</v>
      </c>
      <c r="F678" s="60">
        <f>IF(ISBLANK('Step 2. Aggregate Data'!E678),"-",'Step 2. Aggregate Data'!E678)</f>
        <v>44659.541666666664</v>
      </c>
      <c r="G678" s="17">
        <f t="shared" si="42"/>
        <v>13</v>
      </c>
      <c r="H678" s="17">
        <f t="shared" si="43"/>
        <v>6</v>
      </c>
      <c r="I678" s="17">
        <f>IF('Step 1.2 Return Fan Power Data'!B678&gt;0,1,0)</f>
        <v>1</v>
      </c>
    </row>
    <row r="679" spans="1:9" x14ac:dyDescent="0.25">
      <c r="A679" s="58">
        <f>IF(ISBLANK('Step 2. Aggregate Data'!A679),"-",'Step 2. Aggregate Data'!A679)</f>
        <v>44659.583333333336</v>
      </c>
      <c r="B679" s="59">
        <f t="shared" si="40"/>
        <v>14</v>
      </c>
      <c r="C679" s="59">
        <f t="shared" si="41"/>
        <v>6</v>
      </c>
      <c r="D679" s="59">
        <f>IF('Step 1.1 Supply Fan Power Data'!B679&gt;0,1,0)</f>
        <v>1</v>
      </c>
      <c r="F679" s="60">
        <f>IF(ISBLANK('Step 2. Aggregate Data'!E679),"-",'Step 2. Aggregate Data'!E679)</f>
        <v>44659.583333333336</v>
      </c>
      <c r="G679" s="17">
        <f t="shared" si="42"/>
        <v>14</v>
      </c>
      <c r="H679" s="17">
        <f t="shared" si="43"/>
        <v>6</v>
      </c>
      <c r="I679" s="17">
        <f>IF('Step 1.2 Return Fan Power Data'!B679&gt;0,1,0)</f>
        <v>1</v>
      </c>
    </row>
    <row r="680" spans="1:9" x14ac:dyDescent="0.25">
      <c r="A680" s="58">
        <f>IF(ISBLANK('Step 2. Aggregate Data'!A680),"-",'Step 2. Aggregate Data'!A680)</f>
        <v>44659.625</v>
      </c>
      <c r="B680" s="59">
        <f t="shared" si="40"/>
        <v>15</v>
      </c>
      <c r="C680" s="59">
        <f t="shared" si="41"/>
        <v>6</v>
      </c>
      <c r="D680" s="59">
        <f>IF('Step 1.1 Supply Fan Power Data'!B680&gt;0,1,0)</f>
        <v>1</v>
      </c>
      <c r="F680" s="60">
        <f>IF(ISBLANK('Step 2. Aggregate Data'!E680),"-",'Step 2. Aggregate Data'!E680)</f>
        <v>44659.625</v>
      </c>
      <c r="G680" s="17">
        <f t="shared" si="42"/>
        <v>15</v>
      </c>
      <c r="H680" s="17">
        <f t="shared" si="43"/>
        <v>6</v>
      </c>
      <c r="I680" s="17">
        <f>IF('Step 1.2 Return Fan Power Data'!B680&gt;0,1,0)</f>
        <v>1</v>
      </c>
    </row>
    <row r="681" spans="1:9" x14ac:dyDescent="0.25">
      <c r="A681" s="58">
        <f>IF(ISBLANK('Step 2. Aggregate Data'!A681),"-",'Step 2. Aggregate Data'!A681)</f>
        <v>44659.666666666664</v>
      </c>
      <c r="B681" s="59">
        <f t="shared" si="40"/>
        <v>16</v>
      </c>
      <c r="C681" s="59">
        <f t="shared" si="41"/>
        <v>6</v>
      </c>
      <c r="D681" s="59">
        <f>IF('Step 1.1 Supply Fan Power Data'!B681&gt;0,1,0)</f>
        <v>1</v>
      </c>
      <c r="F681" s="60">
        <f>IF(ISBLANK('Step 2. Aggregate Data'!E681),"-",'Step 2. Aggregate Data'!E681)</f>
        <v>44659.666666666664</v>
      </c>
      <c r="G681" s="17">
        <f t="shared" si="42"/>
        <v>16</v>
      </c>
      <c r="H681" s="17">
        <f t="shared" si="43"/>
        <v>6</v>
      </c>
      <c r="I681" s="17">
        <f>IF('Step 1.2 Return Fan Power Data'!B681&gt;0,1,0)</f>
        <v>1</v>
      </c>
    </row>
    <row r="682" spans="1:9" x14ac:dyDescent="0.25">
      <c r="A682" s="58">
        <f>IF(ISBLANK('Step 2. Aggregate Data'!A682),"-",'Step 2. Aggregate Data'!A682)</f>
        <v>44659.708333333336</v>
      </c>
      <c r="B682" s="59">
        <f t="shared" si="40"/>
        <v>17</v>
      </c>
      <c r="C682" s="59">
        <f t="shared" si="41"/>
        <v>6</v>
      </c>
      <c r="D682" s="59">
        <f>IF('Step 1.1 Supply Fan Power Data'!B682&gt;0,1,0)</f>
        <v>1</v>
      </c>
      <c r="F682" s="60">
        <f>IF(ISBLANK('Step 2. Aggregate Data'!E682),"-",'Step 2. Aggregate Data'!E682)</f>
        <v>44659.708333333336</v>
      </c>
      <c r="G682" s="17">
        <f t="shared" si="42"/>
        <v>17</v>
      </c>
      <c r="H682" s="17">
        <f t="shared" si="43"/>
        <v>6</v>
      </c>
      <c r="I682" s="17">
        <f>IF('Step 1.2 Return Fan Power Data'!B682&gt;0,1,0)</f>
        <v>1</v>
      </c>
    </row>
    <row r="683" spans="1:9" x14ac:dyDescent="0.25">
      <c r="A683" s="58">
        <f>IF(ISBLANK('Step 2. Aggregate Data'!A683),"-",'Step 2. Aggregate Data'!A683)</f>
        <v>44659.75</v>
      </c>
      <c r="B683" s="59">
        <f t="shared" si="40"/>
        <v>18</v>
      </c>
      <c r="C683" s="59">
        <f t="shared" si="41"/>
        <v>6</v>
      </c>
      <c r="D683" s="59">
        <f>IF('Step 1.1 Supply Fan Power Data'!B683&gt;0,1,0)</f>
        <v>1</v>
      </c>
      <c r="F683" s="60">
        <f>IF(ISBLANK('Step 2. Aggregate Data'!E683),"-",'Step 2. Aggregate Data'!E683)</f>
        <v>44659.75</v>
      </c>
      <c r="G683" s="17">
        <f t="shared" si="42"/>
        <v>18</v>
      </c>
      <c r="H683" s="17">
        <f t="shared" si="43"/>
        <v>6</v>
      </c>
      <c r="I683" s="17">
        <f>IF('Step 1.2 Return Fan Power Data'!B683&gt;0,1,0)</f>
        <v>1</v>
      </c>
    </row>
    <row r="684" spans="1:9" x14ac:dyDescent="0.25">
      <c r="A684" s="58">
        <f>IF(ISBLANK('Step 2. Aggregate Data'!A684),"-",'Step 2. Aggregate Data'!A684)</f>
        <v>44659.791666666664</v>
      </c>
      <c r="B684" s="59">
        <f t="shared" si="40"/>
        <v>19</v>
      </c>
      <c r="C684" s="59">
        <f t="shared" si="41"/>
        <v>6</v>
      </c>
      <c r="D684" s="59">
        <f>IF('Step 1.1 Supply Fan Power Data'!B684&gt;0,1,0)</f>
        <v>1</v>
      </c>
      <c r="F684" s="60">
        <f>IF(ISBLANK('Step 2. Aggregate Data'!E684),"-",'Step 2. Aggregate Data'!E684)</f>
        <v>44659.791666666664</v>
      </c>
      <c r="G684" s="17">
        <f t="shared" si="42"/>
        <v>19</v>
      </c>
      <c r="H684" s="17">
        <f t="shared" si="43"/>
        <v>6</v>
      </c>
      <c r="I684" s="17">
        <f>IF('Step 1.2 Return Fan Power Data'!B684&gt;0,1,0)</f>
        <v>1</v>
      </c>
    </row>
    <row r="685" spans="1:9" x14ac:dyDescent="0.25">
      <c r="A685" s="58">
        <f>IF(ISBLANK('Step 2. Aggregate Data'!A685),"-",'Step 2. Aggregate Data'!A685)</f>
        <v>44659.833333333336</v>
      </c>
      <c r="B685" s="59">
        <f t="shared" si="40"/>
        <v>20</v>
      </c>
      <c r="C685" s="59">
        <f t="shared" si="41"/>
        <v>6</v>
      </c>
      <c r="D685" s="59">
        <f>IF('Step 1.1 Supply Fan Power Data'!B685&gt;0,1,0)</f>
        <v>1</v>
      </c>
      <c r="F685" s="60">
        <f>IF(ISBLANK('Step 2. Aggregate Data'!E685),"-",'Step 2. Aggregate Data'!E685)</f>
        <v>44659.833333333336</v>
      </c>
      <c r="G685" s="17">
        <f t="shared" si="42"/>
        <v>20</v>
      </c>
      <c r="H685" s="17">
        <f t="shared" si="43"/>
        <v>6</v>
      </c>
      <c r="I685" s="17">
        <f>IF('Step 1.2 Return Fan Power Data'!B685&gt;0,1,0)</f>
        <v>1</v>
      </c>
    </row>
    <row r="686" spans="1:9" x14ac:dyDescent="0.25">
      <c r="A686" s="58">
        <f>IF(ISBLANK('Step 2. Aggregate Data'!A686),"-",'Step 2. Aggregate Data'!A686)</f>
        <v>44659.875</v>
      </c>
      <c r="B686" s="59">
        <f t="shared" si="40"/>
        <v>21</v>
      </c>
      <c r="C686" s="59">
        <f t="shared" si="41"/>
        <v>6</v>
      </c>
      <c r="D686" s="59">
        <f>IF('Step 1.1 Supply Fan Power Data'!B686&gt;0,1,0)</f>
        <v>1</v>
      </c>
      <c r="F686" s="60">
        <f>IF(ISBLANK('Step 2. Aggregate Data'!E686),"-",'Step 2. Aggregate Data'!E686)</f>
        <v>44659.875</v>
      </c>
      <c r="G686" s="17">
        <f t="shared" si="42"/>
        <v>21</v>
      </c>
      <c r="H686" s="17">
        <f t="shared" si="43"/>
        <v>6</v>
      </c>
      <c r="I686" s="17">
        <f>IF('Step 1.2 Return Fan Power Data'!B686&gt;0,1,0)</f>
        <v>1</v>
      </c>
    </row>
    <row r="687" spans="1:9" x14ac:dyDescent="0.25">
      <c r="A687" s="58">
        <f>IF(ISBLANK('Step 2. Aggregate Data'!A687),"-",'Step 2. Aggregate Data'!A687)</f>
        <v>44659.916666666664</v>
      </c>
      <c r="B687" s="59">
        <f t="shared" si="40"/>
        <v>22</v>
      </c>
      <c r="C687" s="59">
        <f t="shared" si="41"/>
        <v>6</v>
      </c>
      <c r="D687" s="59">
        <f>IF('Step 1.1 Supply Fan Power Data'!B687&gt;0,1,0)</f>
        <v>1</v>
      </c>
      <c r="F687" s="60">
        <f>IF(ISBLANK('Step 2. Aggregate Data'!E687),"-",'Step 2. Aggregate Data'!E687)</f>
        <v>44659.916666666664</v>
      </c>
      <c r="G687" s="17">
        <f t="shared" si="42"/>
        <v>22</v>
      </c>
      <c r="H687" s="17">
        <f t="shared" si="43"/>
        <v>6</v>
      </c>
      <c r="I687" s="17">
        <f>IF('Step 1.2 Return Fan Power Data'!B687&gt;0,1,0)</f>
        <v>1</v>
      </c>
    </row>
    <row r="688" spans="1:9" x14ac:dyDescent="0.25">
      <c r="A688" s="58">
        <f>IF(ISBLANK('Step 2. Aggregate Data'!A688),"-",'Step 2. Aggregate Data'!A688)</f>
        <v>44659.958333333336</v>
      </c>
      <c r="B688" s="59">
        <f t="shared" si="40"/>
        <v>23</v>
      </c>
      <c r="C688" s="59">
        <f t="shared" si="41"/>
        <v>6</v>
      </c>
      <c r="D688" s="59">
        <f>IF('Step 1.1 Supply Fan Power Data'!B688&gt;0,1,0)</f>
        <v>1</v>
      </c>
      <c r="F688" s="60">
        <f>IF(ISBLANK('Step 2. Aggregate Data'!E688),"-",'Step 2. Aggregate Data'!E688)</f>
        <v>44659.958333333336</v>
      </c>
      <c r="G688" s="17">
        <f t="shared" si="42"/>
        <v>23</v>
      </c>
      <c r="H688" s="17">
        <f t="shared" si="43"/>
        <v>6</v>
      </c>
      <c r="I688" s="17">
        <f>IF('Step 1.2 Return Fan Power Data'!B688&gt;0,1,0)</f>
        <v>1</v>
      </c>
    </row>
    <row r="689" spans="1:9" x14ac:dyDescent="0.25">
      <c r="A689" s="58">
        <f>IF(ISBLANK('Step 2. Aggregate Data'!A689),"-",'Step 2. Aggregate Data'!A689)</f>
        <v>44660</v>
      </c>
      <c r="B689" s="59">
        <f t="shared" si="40"/>
        <v>0</v>
      </c>
      <c r="C689" s="59">
        <f t="shared" si="41"/>
        <v>7</v>
      </c>
      <c r="D689" s="59">
        <f>IF('Step 1.1 Supply Fan Power Data'!B689&gt;0,1,0)</f>
        <v>1</v>
      </c>
      <c r="F689" s="60">
        <f>IF(ISBLANK('Step 2. Aggregate Data'!E689),"-",'Step 2. Aggregate Data'!E689)</f>
        <v>44660</v>
      </c>
      <c r="G689" s="17">
        <f t="shared" si="42"/>
        <v>0</v>
      </c>
      <c r="H689" s="17">
        <f t="shared" si="43"/>
        <v>7</v>
      </c>
      <c r="I689" s="17">
        <f>IF('Step 1.2 Return Fan Power Data'!B689&gt;0,1,0)</f>
        <v>1</v>
      </c>
    </row>
    <row r="690" spans="1:9" x14ac:dyDescent="0.25">
      <c r="A690" s="58">
        <f>IF(ISBLANK('Step 2. Aggregate Data'!A690),"-",'Step 2. Aggregate Data'!A690)</f>
        <v>44660.041666666664</v>
      </c>
      <c r="B690" s="59">
        <f t="shared" si="40"/>
        <v>1</v>
      </c>
      <c r="C690" s="59">
        <f t="shared" si="41"/>
        <v>7</v>
      </c>
      <c r="D690" s="59">
        <f>IF('Step 1.1 Supply Fan Power Data'!B690&gt;0,1,0)</f>
        <v>1</v>
      </c>
      <c r="F690" s="60">
        <f>IF(ISBLANK('Step 2. Aggregate Data'!E690),"-",'Step 2. Aggregate Data'!E690)</f>
        <v>44660.041666666664</v>
      </c>
      <c r="G690" s="17">
        <f t="shared" si="42"/>
        <v>1</v>
      </c>
      <c r="H690" s="17">
        <f t="shared" si="43"/>
        <v>7</v>
      </c>
      <c r="I690" s="17">
        <f>IF('Step 1.2 Return Fan Power Data'!B690&gt;0,1,0)</f>
        <v>1</v>
      </c>
    </row>
    <row r="691" spans="1:9" x14ac:dyDescent="0.25">
      <c r="A691" s="58">
        <f>IF(ISBLANK('Step 2. Aggregate Data'!A691),"-",'Step 2. Aggregate Data'!A691)</f>
        <v>44660.083333333336</v>
      </c>
      <c r="B691" s="59">
        <f t="shared" si="40"/>
        <v>2</v>
      </c>
      <c r="C691" s="59">
        <f t="shared" si="41"/>
        <v>7</v>
      </c>
      <c r="D691" s="59">
        <f>IF('Step 1.1 Supply Fan Power Data'!B691&gt;0,1,0)</f>
        <v>1</v>
      </c>
      <c r="F691" s="60">
        <f>IF(ISBLANK('Step 2. Aggregate Data'!E691),"-",'Step 2. Aggregate Data'!E691)</f>
        <v>44660.083333333336</v>
      </c>
      <c r="G691" s="17">
        <f t="shared" si="42"/>
        <v>2</v>
      </c>
      <c r="H691" s="17">
        <f t="shared" si="43"/>
        <v>7</v>
      </c>
      <c r="I691" s="17">
        <f>IF('Step 1.2 Return Fan Power Data'!B691&gt;0,1,0)</f>
        <v>1</v>
      </c>
    </row>
    <row r="692" spans="1:9" x14ac:dyDescent="0.25">
      <c r="A692" s="58">
        <f>IF(ISBLANK('Step 2. Aggregate Data'!A692),"-",'Step 2. Aggregate Data'!A692)</f>
        <v>44660.125</v>
      </c>
      <c r="B692" s="59">
        <f t="shared" si="40"/>
        <v>3</v>
      </c>
      <c r="C692" s="59">
        <f t="shared" si="41"/>
        <v>7</v>
      </c>
      <c r="D692" s="59">
        <f>IF('Step 1.1 Supply Fan Power Data'!B692&gt;0,1,0)</f>
        <v>1</v>
      </c>
      <c r="F692" s="60">
        <f>IF(ISBLANK('Step 2. Aggregate Data'!E692),"-",'Step 2. Aggregate Data'!E692)</f>
        <v>44660.125</v>
      </c>
      <c r="G692" s="17">
        <f t="shared" si="42"/>
        <v>3</v>
      </c>
      <c r="H692" s="17">
        <f t="shared" si="43"/>
        <v>7</v>
      </c>
      <c r="I692" s="17">
        <f>IF('Step 1.2 Return Fan Power Data'!B692&gt;0,1,0)</f>
        <v>1</v>
      </c>
    </row>
    <row r="693" spans="1:9" x14ac:dyDescent="0.25">
      <c r="A693" s="58">
        <f>IF(ISBLANK('Step 2. Aggregate Data'!A693),"-",'Step 2. Aggregate Data'!A693)</f>
        <v>44660.166666666664</v>
      </c>
      <c r="B693" s="59">
        <f t="shared" si="40"/>
        <v>4</v>
      </c>
      <c r="C693" s="59">
        <f t="shared" si="41"/>
        <v>7</v>
      </c>
      <c r="D693" s="59">
        <f>IF('Step 1.1 Supply Fan Power Data'!B693&gt;0,1,0)</f>
        <v>1</v>
      </c>
      <c r="F693" s="60">
        <f>IF(ISBLANK('Step 2. Aggregate Data'!E693),"-",'Step 2. Aggregate Data'!E693)</f>
        <v>44660.166666666664</v>
      </c>
      <c r="G693" s="17">
        <f t="shared" si="42"/>
        <v>4</v>
      </c>
      <c r="H693" s="17">
        <f t="shared" si="43"/>
        <v>7</v>
      </c>
      <c r="I693" s="17">
        <f>IF('Step 1.2 Return Fan Power Data'!B693&gt;0,1,0)</f>
        <v>1</v>
      </c>
    </row>
    <row r="694" spans="1:9" x14ac:dyDescent="0.25">
      <c r="A694" s="58">
        <f>IF(ISBLANK('Step 2. Aggregate Data'!A694),"-",'Step 2. Aggregate Data'!A694)</f>
        <v>44660.208333333336</v>
      </c>
      <c r="B694" s="59">
        <f t="shared" si="40"/>
        <v>5</v>
      </c>
      <c r="C694" s="59">
        <f t="shared" si="41"/>
        <v>7</v>
      </c>
      <c r="D694" s="59">
        <f>IF('Step 1.1 Supply Fan Power Data'!B694&gt;0,1,0)</f>
        <v>1</v>
      </c>
      <c r="F694" s="60">
        <f>IF(ISBLANK('Step 2. Aggregate Data'!E694),"-",'Step 2. Aggregate Data'!E694)</f>
        <v>44660.208333333336</v>
      </c>
      <c r="G694" s="17">
        <f t="shared" si="42"/>
        <v>5</v>
      </c>
      <c r="H694" s="17">
        <f t="shared" si="43"/>
        <v>7</v>
      </c>
      <c r="I694" s="17">
        <f>IF('Step 1.2 Return Fan Power Data'!B694&gt;0,1,0)</f>
        <v>1</v>
      </c>
    </row>
    <row r="695" spans="1:9" x14ac:dyDescent="0.25">
      <c r="A695" s="58">
        <f>IF(ISBLANK('Step 2. Aggregate Data'!A695),"-",'Step 2. Aggregate Data'!A695)</f>
        <v>44660.25</v>
      </c>
      <c r="B695" s="59">
        <f t="shared" si="40"/>
        <v>6</v>
      </c>
      <c r="C695" s="59">
        <f t="shared" si="41"/>
        <v>7</v>
      </c>
      <c r="D695" s="59">
        <f>IF('Step 1.1 Supply Fan Power Data'!B695&gt;0,1,0)</f>
        <v>1</v>
      </c>
      <c r="F695" s="60">
        <f>IF(ISBLANK('Step 2. Aggregate Data'!E695),"-",'Step 2. Aggregate Data'!E695)</f>
        <v>44660.25</v>
      </c>
      <c r="G695" s="17">
        <f t="shared" si="42"/>
        <v>6</v>
      </c>
      <c r="H695" s="17">
        <f t="shared" si="43"/>
        <v>7</v>
      </c>
      <c r="I695" s="17">
        <f>IF('Step 1.2 Return Fan Power Data'!B695&gt;0,1,0)</f>
        <v>1</v>
      </c>
    </row>
    <row r="696" spans="1:9" x14ac:dyDescent="0.25">
      <c r="A696" s="58">
        <f>IF(ISBLANK('Step 2. Aggregate Data'!A696),"-",'Step 2. Aggregate Data'!A696)</f>
        <v>44660.291666666664</v>
      </c>
      <c r="B696" s="59">
        <f t="shared" si="40"/>
        <v>7</v>
      </c>
      <c r="C696" s="59">
        <f t="shared" si="41"/>
        <v>7</v>
      </c>
      <c r="D696" s="59">
        <f>IF('Step 1.1 Supply Fan Power Data'!B696&gt;0,1,0)</f>
        <v>1</v>
      </c>
      <c r="F696" s="60">
        <f>IF(ISBLANK('Step 2. Aggregate Data'!E696),"-",'Step 2. Aggregate Data'!E696)</f>
        <v>44660.291666666664</v>
      </c>
      <c r="G696" s="17">
        <f t="shared" si="42"/>
        <v>7</v>
      </c>
      <c r="H696" s="17">
        <f t="shared" si="43"/>
        <v>7</v>
      </c>
      <c r="I696" s="17">
        <f>IF('Step 1.2 Return Fan Power Data'!B696&gt;0,1,0)</f>
        <v>1</v>
      </c>
    </row>
    <row r="697" spans="1:9" x14ac:dyDescent="0.25">
      <c r="A697" s="58">
        <f>IF(ISBLANK('Step 2. Aggregate Data'!A697),"-",'Step 2. Aggregate Data'!A697)</f>
        <v>44660.333333333336</v>
      </c>
      <c r="B697" s="59">
        <f t="shared" si="40"/>
        <v>8</v>
      </c>
      <c r="C697" s="59">
        <f t="shared" si="41"/>
        <v>7</v>
      </c>
      <c r="D697" s="59">
        <f>IF('Step 1.1 Supply Fan Power Data'!B697&gt;0,1,0)</f>
        <v>1</v>
      </c>
      <c r="F697" s="60">
        <f>IF(ISBLANK('Step 2. Aggregate Data'!E697),"-",'Step 2. Aggregate Data'!E697)</f>
        <v>44660.333333333336</v>
      </c>
      <c r="G697" s="17">
        <f t="shared" si="42"/>
        <v>8</v>
      </c>
      <c r="H697" s="17">
        <f t="shared" si="43"/>
        <v>7</v>
      </c>
      <c r="I697" s="17">
        <f>IF('Step 1.2 Return Fan Power Data'!B697&gt;0,1,0)</f>
        <v>1</v>
      </c>
    </row>
    <row r="698" spans="1:9" x14ac:dyDescent="0.25">
      <c r="A698" s="58">
        <f>IF(ISBLANK('Step 2. Aggregate Data'!A698),"-",'Step 2. Aggregate Data'!A698)</f>
        <v>44660.375</v>
      </c>
      <c r="B698" s="59">
        <f t="shared" si="40"/>
        <v>9</v>
      </c>
      <c r="C698" s="59">
        <f t="shared" si="41"/>
        <v>7</v>
      </c>
      <c r="D698" s="59">
        <f>IF('Step 1.1 Supply Fan Power Data'!B698&gt;0,1,0)</f>
        <v>1</v>
      </c>
      <c r="F698" s="60">
        <f>IF(ISBLANK('Step 2. Aggregate Data'!E698),"-",'Step 2. Aggregate Data'!E698)</f>
        <v>44660.375</v>
      </c>
      <c r="G698" s="17">
        <f t="shared" si="42"/>
        <v>9</v>
      </c>
      <c r="H698" s="17">
        <f t="shared" si="43"/>
        <v>7</v>
      </c>
      <c r="I698" s="17">
        <f>IF('Step 1.2 Return Fan Power Data'!B698&gt;0,1,0)</f>
        <v>1</v>
      </c>
    </row>
    <row r="699" spans="1:9" x14ac:dyDescent="0.25">
      <c r="A699" s="58">
        <f>IF(ISBLANK('Step 2. Aggregate Data'!A699),"-",'Step 2. Aggregate Data'!A699)</f>
        <v>44660.416666666664</v>
      </c>
      <c r="B699" s="59">
        <f t="shared" si="40"/>
        <v>10</v>
      </c>
      <c r="C699" s="59">
        <f t="shared" si="41"/>
        <v>7</v>
      </c>
      <c r="D699" s="59">
        <f>IF('Step 1.1 Supply Fan Power Data'!B699&gt;0,1,0)</f>
        <v>1</v>
      </c>
      <c r="F699" s="60">
        <f>IF(ISBLANK('Step 2. Aggregate Data'!E699),"-",'Step 2. Aggregate Data'!E699)</f>
        <v>44660.416666666664</v>
      </c>
      <c r="G699" s="17">
        <f t="shared" si="42"/>
        <v>10</v>
      </c>
      <c r="H699" s="17">
        <f t="shared" si="43"/>
        <v>7</v>
      </c>
      <c r="I699" s="17">
        <f>IF('Step 1.2 Return Fan Power Data'!B699&gt;0,1,0)</f>
        <v>1</v>
      </c>
    </row>
    <row r="700" spans="1:9" x14ac:dyDescent="0.25">
      <c r="A700" s="58">
        <f>IF(ISBLANK('Step 2. Aggregate Data'!A700),"-",'Step 2. Aggregate Data'!A700)</f>
        <v>44660.458333333336</v>
      </c>
      <c r="B700" s="59">
        <f t="shared" si="40"/>
        <v>11</v>
      </c>
      <c r="C700" s="59">
        <f t="shared" si="41"/>
        <v>7</v>
      </c>
      <c r="D700" s="59">
        <f>IF('Step 1.1 Supply Fan Power Data'!B700&gt;0,1,0)</f>
        <v>1</v>
      </c>
      <c r="F700" s="60">
        <f>IF(ISBLANK('Step 2. Aggregate Data'!E700),"-",'Step 2. Aggregate Data'!E700)</f>
        <v>44660.458333333336</v>
      </c>
      <c r="G700" s="17">
        <f t="shared" si="42"/>
        <v>11</v>
      </c>
      <c r="H700" s="17">
        <f t="shared" si="43"/>
        <v>7</v>
      </c>
      <c r="I700" s="17">
        <f>IF('Step 1.2 Return Fan Power Data'!B700&gt;0,1,0)</f>
        <v>1</v>
      </c>
    </row>
    <row r="701" spans="1:9" x14ac:dyDescent="0.25">
      <c r="A701" s="58">
        <f>IF(ISBLANK('Step 2. Aggregate Data'!A701),"-",'Step 2. Aggregate Data'!A701)</f>
        <v>44660.5</v>
      </c>
      <c r="B701" s="59">
        <f t="shared" si="40"/>
        <v>12</v>
      </c>
      <c r="C701" s="59">
        <f t="shared" si="41"/>
        <v>7</v>
      </c>
      <c r="D701" s="59">
        <f>IF('Step 1.1 Supply Fan Power Data'!B701&gt;0,1,0)</f>
        <v>1</v>
      </c>
      <c r="F701" s="60">
        <f>IF(ISBLANK('Step 2. Aggregate Data'!E701),"-",'Step 2. Aggregate Data'!E701)</f>
        <v>44660.5</v>
      </c>
      <c r="G701" s="17">
        <f t="shared" si="42"/>
        <v>12</v>
      </c>
      <c r="H701" s="17">
        <f t="shared" si="43"/>
        <v>7</v>
      </c>
      <c r="I701" s="17">
        <f>IF('Step 1.2 Return Fan Power Data'!B701&gt;0,1,0)</f>
        <v>1</v>
      </c>
    </row>
    <row r="702" spans="1:9" x14ac:dyDescent="0.25">
      <c r="A702" s="58">
        <f>IF(ISBLANK('Step 2. Aggregate Data'!A702),"-",'Step 2. Aggregate Data'!A702)</f>
        <v>44660.541666666664</v>
      </c>
      <c r="B702" s="59">
        <f t="shared" si="40"/>
        <v>13</v>
      </c>
      <c r="C702" s="59">
        <f t="shared" si="41"/>
        <v>7</v>
      </c>
      <c r="D702" s="59">
        <f>IF('Step 1.1 Supply Fan Power Data'!B702&gt;0,1,0)</f>
        <v>1</v>
      </c>
      <c r="F702" s="60">
        <f>IF(ISBLANK('Step 2. Aggregate Data'!E702),"-",'Step 2. Aggregate Data'!E702)</f>
        <v>44660.541666666664</v>
      </c>
      <c r="G702" s="17">
        <f t="shared" si="42"/>
        <v>13</v>
      </c>
      <c r="H702" s="17">
        <f t="shared" si="43"/>
        <v>7</v>
      </c>
      <c r="I702" s="17">
        <f>IF('Step 1.2 Return Fan Power Data'!B702&gt;0,1,0)</f>
        <v>1</v>
      </c>
    </row>
    <row r="703" spans="1:9" x14ac:dyDescent="0.25">
      <c r="A703" s="58">
        <f>IF(ISBLANK('Step 2. Aggregate Data'!A703),"-",'Step 2. Aggregate Data'!A703)</f>
        <v>44660.583333333336</v>
      </c>
      <c r="B703" s="59">
        <f t="shared" si="40"/>
        <v>14</v>
      </c>
      <c r="C703" s="59">
        <f t="shared" si="41"/>
        <v>7</v>
      </c>
      <c r="D703" s="59">
        <f>IF('Step 1.1 Supply Fan Power Data'!B703&gt;0,1,0)</f>
        <v>1</v>
      </c>
      <c r="F703" s="60">
        <f>IF(ISBLANK('Step 2. Aggregate Data'!E703),"-",'Step 2. Aggregate Data'!E703)</f>
        <v>44660.583333333336</v>
      </c>
      <c r="G703" s="17">
        <f t="shared" si="42"/>
        <v>14</v>
      </c>
      <c r="H703" s="17">
        <f t="shared" si="43"/>
        <v>7</v>
      </c>
      <c r="I703" s="17">
        <f>IF('Step 1.2 Return Fan Power Data'!B703&gt;0,1,0)</f>
        <v>1</v>
      </c>
    </row>
    <row r="704" spans="1:9" x14ac:dyDescent="0.25">
      <c r="A704" s="58">
        <f>IF(ISBLANK('Step 2. Aggregate Data'!A704),"-",'Step 2. Aggregate Data'!A704)</f>
        <v>44660.625</v>
      </c>
      <c r="B704" s="59">
        <f t="shared" si="40"/>
        <v>15</v>
      </c>
      <c r="C704" s="59">
        <f t="shared" si="41"/>
        <v>7</v>
      </c>
      <c r="D704" s="59">
        <f>IF('Step 1.1 Supply Fan Power Data'!B704&gt;0,1,0)</f>
        <v>1</v>
      </c>
      <c r="F704" s="60">
        <f>IF(ISBLANK('Step 2. Aggregate Data'!E704),"-",'Step 2. Aggregate Data'!E704)</f>
        <v>44660.625</v>
      </c>
      <c r="G704" s="17">
        <f t="shared" si="42"/>
        <v>15</v>
      </c>
      <c r="H704" s="17">
        <f t="shared" si="43"/>
        <v>7</v>
      </c>
      <c r="I704" s="17">
        <f>IF('Step 1.2 Return Fan Power Data'!B704&gt;0,1,0)</f>
        <v>1</v>
      </c>
    </row>
    <row r="705" spans="1:9" x14ac:dyDescent="0.25">
      <c r="A705" s="58">
        <f>IF(ISBLANK('Step 2. Aggregate Data'!A705),"-",'Step 2. Aggregate Data'!A705)</f>
        <v>44660.666666666664</v>
      </c>
      <c r="B705" s="59">
        <f t="shared" si="40"/>
        <v>16</v>
      </c>
      <c r="C705" s="59">
        <f t="shared" si="41"/>
        <v>7</v>
      </c>
      <c r="D705" s="59">
        <f>IF('Step 1.1 Supply Fan Power Data'!B705&gt;0,1,0)</f>
        <v>1</v>
      </c>
      <c r="F705" s="60">
        <f>IF(ISBLANK('Step 2. Aggregate Data'!E705),"-",'Step 2. Aggregate Data'!E705)</f>
        <v>44660.666666666664</v>
      </c>
      <c r="G705" s="17">
        <f t="shared" si="42"/>
        <v>16</v>
      </c>
      <c r="H705" s="17">
        <f t="shared" si="43"/>
        <v>7</v>
      </c>
      <c r="I705" s="17">
        <f>IF('Step 1.2 Return Fan Power Data'!B705&gt;0,1,0)</f>
        <v>1</v>
      </c>
    </row>
    <row r="706" spans="1:9" x14ac:dyDescent="0.25">
      <c r="A706" s="58">
        <f>IF(ISBLANK('Step 2. Aggregate Data'!A706),"-",'Step 2. Aggregate Data'!A706)</f>
        <v>44660.708333333336</v>
      </c>
      <c r="B706" s="59">
        <f t="shared" ref="B706:B769" si="44">HOUR(A706)</f>
        <v>17</v>
      </c>
      <c r="C706" s="59">
        <f t="shared" ref="C706:C769" si="45">WEEKDAY(A706)</f>
        <v>7</v>
      </c>
      <c r="D706" s="59">
        <f>IF('Step 1.1 Supply Fan Power Data'!B706&gt;0,1,0)</f>
        <v>1</v>
      </c>
      <c r="F706" s="60">
        <f>IF(ISBLANK('Step 2. Aggregate Data'!E706),"-",'Step 2. Aggregate Data'!E706)</f>
        <v>44660.708333333336</v>
      </c>
      <c r="G706" s="17">
        <f t="shared" si="42"/>
        <v>17</v>
      </c>
      <c r="H706" s="17">
        <f t="shared" si="43"/>
        <v>7</v>
      </c>
      <c r="I706" s="17">
        <f>IF('Step 1.2 Return Fan Power Data'!B706&gt;0,1,0)</f>
        <v>1</v>
      </c>
    </row>
    <row r="707" spans="1:9" x14ac:dyDescent="0.25">
      <c r="A707" s="58">
        <f>IF(ISBLANK('Step 2. Aggregate Data'!A707),"-",'Step 2. Aggregate Data'!A707)</f>
        <v>44660.75</v>
      </c>
      <c r="B707" s="59">
        <f t="shared" si="44"/>
        <v>18</v>
      </c>
      <c r="C707" s="59">
        <f t="shared" si="45"/>
        <v>7</v>
      </c>
      <c r="D707" s="59">
        <f>IF('Step 1.1 Supply Fan Power Data'!B707&gt;0,1,0)</f>
        <v>1</v>
      </c>
      <c r="F707" s="60">
        <f>IF(ISBLANK('Step 2. Aggregate Data'!E707),"-",'Step 2. Aggregate Data'!E707)</f>
        <v>44660.75</v>
      </c>
      <c r="G707" s="17">
        <f t="shared" ref="G707:G770" si="46">HOUR(F707)</f>
        <v>18</v>
      </c>
      <c r="H707" s="17">
        <f t="shared" ref="H707:H770" si="47">WEEKDAY(F707)</f>
        <v>7</v>
      </c>
      <c r="I707" s="17">
        <f>IF('Step 1.2 Return Fan Power Data'!B707&gt;0,1,0)</f>
        <v>1</v>
      </c>
    </row>
    <row r="708" spans="1:9" x14ac:dyDescent="0.25">
      <c r="A708" s="58">
        <f>IF(ISBLANK('Step 2. Aggregate Data'!A708),"-",'Step 2. Aggregate Data'!A708)</f>
        <v>44660.791666666664</v>
      </c>
      <c r="B708" s="59">
        <f t="shared" si="44"/>
        <v>19</v>
      </c>
      <c r="C708" s="59">
        <f t="shared" si="45"/>
        <v>7</v>
      </c>
      <c r="D708" s="59">
        <f>IF('Step 1.1 Supply Fan Power Data'!B708&gt;0,1,0)</f>
        <v>1</v>
      </c>
      <c r="F708" s="60">
        <f>IF(ISBLANK('Step 2. Aggregate Data'!E708),"-",'Step 2. Aggregate Data'!E708)</f>
        <v>44660.791666666664</v>
      </c>
      <c r="G708" s="17">
        <f t="shared" si="46"/>
        <v>19</v>
      </c>
      <c r="H708" s="17">
        <f t="shared" si="47"/>
        <v>7</v>
      </c>
      <c r="I708" s="17">
        <f>IF('Step 1.2 Return Fan Power Data'!B708&gt;0,1,0)</f>
        <v>1</v>
      </c>
    </row>
    <row r="709" spans="1:9" x14ac:dyDescent="0.25">
      <c r="A709" s="58">
        <f>IF(ISBLANK('Step 2. Aggregate Data'!A709),"-",'Step 2. Aggregate Data'!A709)</f>
        <v>44660.833333333336</v>
      </c>
      <c r="B709" s="59">
        <f t="shared" si="44"/>
        <v>20</v>
      </c>
      <c r="C709" s="59">
        <f t="shared" si="45"/>
        <v>7</v>
      </c>
      <c r="D709" s="59">
        <f>IF('Step 1.1 Supply Fan Power Data'!B709&gt;0,1,0)</f>
        <v>1</v>
      </c>
      <c r="F709" s="60">
        <f>IF(ISBLANK('Step 2. Aggregate Data'!E709),"-",'Step 2. Aggregate Data'!E709)</f>
        <v>44660.833333333336</v>
      </c>
      <c r="G709" s="17">
        <f t="shared" si="46"/>
        <v>20</v>
      </c>
      <c r="H709" s="17">
        <f t="shared" si="47"/>
        <v>7</v>
      </c>
      <c r="I709" s="17">
        <f>IF('Step 1.2 Return Fan Power Data'!B709&gt;0,1,0)</f>
        <v>1</v>
      </c>
    </row>
    <row r="710" spans="1:9" x14ac:dyDescent="0.25">
      <c r="A710" s="58">
        <f>IF(ISBLANK('Step 2. Aggregate Data'!A710),"-",'Step 2. Aggregate Data'!A710)</f>
        <v>44660.875</v>
      </c>
      <c r="B710" s="59">
        <f t="shared" si="44"/>
        <v>21</v>
      </c>
      <c r="C710" s="59">
        <f t="shared" si="45"/>
        <v>7</v>
      </c>
      <c r="D710" s="59">
        <f>IF('Step 1.1 Supply Fan Power Data'!B710&gt;0,1,0)</f>
        <v>1</v>
      </c>
      <c r="F710" s="60">
        <f>IF(ISBLANK('Step 2. Aggregate Data'!E710),"-",'Step 2. Aggregate Data'!E710)</f>
        <v>44660.875</v>
      </c>
      <c r="G710" s="17">
        <f t="shared" si="46"/>
        <v>21</v>
      </c>
      <c r="H710" s="17">
        <f t="shared" si="47"/>
        <v>7</v>
      </c>
      <c r="I710" s="17">
        <f>IF('Step 1.2 Return Fan Power Data'!B710&gt;0,1,0)</f>
        <v>1</v>
      </c>
    </row>
    <row r="711" spans="1:9" x14ac:dyDescent="0.25">
      <c r="A711" s="58">
        <f>IF(ISBLANK('Step 2. Aggregate Data'!A711),"-",'Step 2. Aggregate Data'!A711)</f>
        <v>44660.916666666664</v>
      </c>
      <c r="B711" s="59">
        <f t="shared" si="44"/>
        <v>22</v>
      </c>
      <c r="C711" s="59">
        <f t="shared" si="45"/>
        <v>7</v>
      </c>
      <c r="D711" s="59">
        <f>IF('Step 1.1 Supply Fan Power Data'!B711&gt;0,1,0)</f>
        <v>1</v>
      </c>
      <c r="F711" s="60">
        <f>IF(ISBLANK('Step 2. Aggregate Data'!E711),"-",'Step 2. Aggregate Data'!E711)</f>
        <v>44660.916666666664</v>
      </c>
      <c r="G711" s="17">
        <f t="shared" si="46"/>
        <v>22</v>
      </c>
      <c r="H711" s="17">
        <f t="shared" si="47"/>
        <v>7</v>
      </c>
      <c r="I711" s="17">
        <f>IF('Step 1.2 Return Fan Power Data'!B711&gt;0,1,0)</f>
        <v>1</v>
      </c>
    </row>
    <row r="712" spans="1:9" x14ac:dyDescent="0.25">
      <c r="A712" s="58">
        <f>IF(ISBLANK('Step 2. Aggregate Data'!A712),"-",'Step 2. Aggregate Data'!A712)</f>
        <v>44660.958333333336</v>
      </c>
      <c r="B712" s="59">
        <f t="shared" si="44"/>
        <v>23</v>
      </c>
      <c r="C712" s="59">
        <f t="shared" si="45"/>
        <v>7</v>
      </c>
      <c r="D712" s="59">
        <f>IF('Step 1.1 Supply Fan Power Data'!B712&gt;0,1,0)</f>
        <v>1</v>
      </c>
      <c r="F712" s="60">
        <f>IF(ISBLANK('Step 2. Aggregate Data'!E712),"-",'Step 2. Aggregate Data'!E712)</f>
        <v>44660.958333333336</v>
      </c>
      <c r="G712" s="17">
        <f t="shared" si="46"/>
        <v>23</v>
      </c>
      <c r="H712" s="17">
        <f t="shared" si="47"/>
        <v>7</v>
      </c>
      <c r="I712" s="17">
        <f>IF('Step 1.2 Return Fan Power Data'!B712&gt;0,1,0)</f>
        <v>1</v>
      </c>
    </row>
    <row r="713" spans="1:9" x14ac:dyDescent="0.25">
      <c r="A713" s="58">
        <f>IF(ISBLANK('Step 2. Aggregate Data'!A713),"-",'Step 2. Aggregate Data'!A713)</f>
        <v>44661</v>
      </c>
      <c r="B713" s="59">
        <f t="shared" si="44"/>
        <v>0</v>
      </c>
      <c r="C713" s="59">
        <f t="shared" si="45"/>
        <v>1</v>
      </c>
      <c r="D713" s="59">
        <f>IF('Step 1.1 Supply Fan Power Data'!B713&gt;0,1,0)</f>
        <v>1</v>
      </c>
      <c r="F713" s="60">
        <f>IF(ISBLANK('Step 2. Aggregate Data'!E713),"-",'Step 2. Aggregate Data'!E713)</f>
        <v>44661</v>
      </c>
      <c r="G713" s="17">
        <f t="shared" si="46"/>
        <v>0</v>
      </c>
      <c r="H713" s="17">
        <f t="shared" si="47"/>
        <v>1</v>
      </c>
      <c r="I713" s="17">
        <f>IF('Step 1.2 Return Fan Power Data'!B713&gt;0,1,0)</f>
        <v>1</v>
      </c>
    </row>
    <row r="714" spans="1:9" x14ac:dyDescent="0.25">
      <c r="A714" s="58">
        <f>IF(ISBLANK('Step 2. Aggregate Data'!A714),"-",'Step 2. Aggregate Data'!A714)</f>
        <v>44661.041666666664</v>
      </c>
      <c r="B714" s="59">
        <f t="shared" si="44"/>
        <v>1</v>
      </c>
      <c r="C714" s="59">
        <f t="shared" si="45"/>
        <v>1</v>
      </c>
      <c r="D714" s="59">
        <f>IF('Step 1.1 Supply Fan Power Data'!B714&gt;0,1,0)</f>
        <v>1</v>
      </c>
      <c r="F714" s="60">
        <f>IF(ISBLANK('Step 2. Aggregate Data'!E714),"-",'Step 2. Aggregate Data'!E714)</f>
        <v>44661.041666666664</v>
      </c>
      <c r="G714" s="17">
        <f t="shared" si="46"/>
        <v>1</v>
      </c>
      <c r="H714" s="17">
        <f t="shared" si="47"/>
        <v>1</v>
      </c>
      <c r="I714" s="17">
        <f>IF('Step 1.2 Return Fan Power Data'!B714&gt;0,1,0)</f>
        <v>1</v>
      </c>
    </row>
    <row r="715" spans="1:9" x14ac:dyDescent="0.25">
      <c r="A715" s="58">
        <f>IF(ISBLANK('Step 2. Aggregate Data'!A715),"-",'Step 2. Aggregate Data'!A715)</f>
        <v>44661.083333333336</v>
      </c>
      <c r="B715" s="59">
        <f t="shared" si="44"/>
        <v>2</v>
      </c>
      <c r="C715" s="59">
        <f t="shared" si="45"/>
        <v>1</v>
      </c>
      <c r="D715" s="59">
        <f>IF('Step 1.1 Supply Fan Power Data'!B715&gt;0,1,0)</f>
        <v>1</v>
      </c>
      <c r="F715" s="60">
        <f>IF(ISBLANK('Step 2. Aggregate Data'!E715),"-",'Step 2. Aggregate Data'!E715)</f>
        <v>44661.083333333336</v>
      </c>
      <c r="G715" s="17">
        <f t="shared" si="46"/>
        <v>2</v>
      </c>
      <c r="H715" s="17">
        <f t="shared" si="47"/>
        <v>1</v>
      </c>
      <c r="I715" s="17">
        <f>IF('Step 1.2 Return Fan Power Data'!B715&gt;0,1,0)</f>
        <v>1</v>
      </c>
    </row>
    <row r="716" spans="1:9" x14ac:dyDescent="0.25">
      <c r="A716" s="58">
        <f>IF(ISBLANK('Step 2. Aggregate Data'!A716),"-",'Step 2. Aggregate Data'!A716)</f>
        <v>44661.125</v>
      </c>
      <c r="B716" s="59">
        <f t="shared" si="44"/>
        <v>3</v>
      </c>
      <c r="C716" s="59">
        <f t="shared" si="45"/>
        <v>1</v>
      </c>
      <c r="D716" s="59">
        <f>IF('Step 1.1 Supply Fan Power Data'!B716&gt;0,1,0)</f>
        <v>1</v>
      </c>
      <c r="F716" s="60">
        <f>IF(ISBLANK('Step 2. Aggregate Data'!E716),"-",'Step 2. Aggregate Data'!E716)</f>
        <v>44661.125</v>
      </c>
      <c r="G716" s="17">
        <f t="shared" si="46"/>
        <v>3</v>
      </c>
      <c r="H716" s="17">
        <f t="shared" si="47"/>
        <v>1</v>
      </c>
      <c r="I716" s="17">
        <f>IF('Step 1.2 Return Fan Power Data'!B716&gt;0,1,0)</f>
        <v>1</v>
      </c>
    </row>
    <row r="717" spans="1:9" x14ac:dyDescent="0.25">
      <c r="A717" s="58">
        <f>IF(ISBLANK('Step 2. Aggregate Data'!A717),"-",'Step 2. Aggregate Data'!A717)</f>
        <v>44661.166666666664</v>
      </c>
      <c r="B717" s="59">
        <f t="shared" si="44"/>
        <v>4</v>
      </c>
      <c r="C717" s="59">
        <f t="shared" si="45"/>
        <v>1</v>
      </c>
      <c r="D717" s="59">
        <f>IF('Step 1.1 Supply Fan Power Data'!B717&gt;0,1,0)</f>
        <v>1</v>
      </c>
      <c r="F717" s="60">
        <f>IF(ISBLANK('Step 2. Aggregate Data'!E717),"-",'Step 2. Aggregate Data'!E717)</f>
        <v>44661.166666666664</v>
      </c>
      <c r="G717" s="17">
        <f t="shared" si="46"/>
        <v>4</v>
      </c>
      <c r="H717" s="17">
        <f t="shared" si="47"/>
        <v>1</v>
      </c>
      <c r="I717" s="17">
        <f>IF('Step 1.2 Return Fan Power Data'!B717&gt;0,1,0)</f>
        <v>1</v>
      </c>
    </row>
    <row r="718" spans="1:9" x14ac:dyDescent="0.25">
      <c r="A718" s="58">
        <f>IF(ISBLANK('Step 2. Aggregate Data'!A718),"-",'Step 2. Aggregate Data'!A718)</f>
        <v>44661.208333333336</v>
      </c>
      <c r="B718" s="59">
        <f t="shared" si="44"/>
        <v>5</v>
      </c>
      <c r="C718" s="59">
        <f t="shared" si="45"/>
        <v>1</v>
      </c>
      <c r="D718" s="59">
        <f>IF('Step 1.1 Supply Fan Power Data'!B718&gt;0,1,0)</f>
        <v>1</v>
      </c>
      <c r="F718" s="60">
        <f>IF(ISBLANK('Step 2. Aggregate Data'!E718),"-",'Step 2. Aggregate Data'!E718)</f>
        <v>44661.208333333336</v>
      </c>
      <c r="G718" s="17">
        <f t="shared" si="46"/>
        <v>5</v>
      </c>
      <c r="H718" s="17">
        <f t="shared" si="47"/>
        <v>1</v>
      </c>
      <c r="I718" s="17">
        <f>IF('Step 1.2 Return Fan Power Data'!B718&gt;0,1,0)</f>
        <v>1</v>
      </c>
    </row>
    <row r="719" spans="1:9" x14ac:dyDescent="0.25">
      <c r="A719" s="58">
        <f>IF(ISBLANK('Step 2. Aggregate Data'!A719),"-",'Step 2. Aggregate Data'!A719)</f>
        <v>44661.25</v>
      </c>
      <c r="B719" s="59">
        <f t="shared" si="44"/>
        <v>6</v>
      </c>
      <c r="C719" s="59">
        <f t="shared" si="45"/>
        <v>1</v>
      </c>
      <c r="D719" s="59">
        <f>IF('Step 1.1 Supply Fan Power Data'!B719&gt;0,1,0)</f>
        <v>1</v>
      </c>
      <c r="F719" s="60">
        <f>IF(ISBLANK('Step 2. Aggregate Data'!E719),"-",'Step 2. Aggregate Data'!E719)</f>
        <v>44661.25</v>
      </c>
      <c r="G719" s="17">
        <f t="shared" si="46"/>
        <v>6</v>
      </c>
      <c r="H719" s="17">
        <f t="shared" si="47"/>
        <v>1</v>
      </c>
      <c r="I719" s="17">
        <f>IF('Step 1.2 Return Fan Power Data'!B719&gt;0,1,0)</f>
        <v>1</v>
      </c>
    </row>
    <row r="720" spans="1:9" x14ac:dyDescent="0.25">
      <c r="A720" s="58">
        <f>IF(ISBLANK('Step 2. Aggregate Data'!A720),"-",'Step 2. Aggregate Data'!A720)</f>
        <v>44661.291666666664</v>
      </c>
      <c r="B720" s="59">
        <f t="shared" si="44"/>
        <v>7</v>
      </c>
      <c r="C720" s="59">
        <f t="shared" si="45"/>
        <v>1</v>
      </c>
      <c r="D720" s="59">
        <f>IF('Step 1.1 Supply Fan Power Data'!B720&gt;0,1,0)</f>
        <v>1</v>
      </c>
      <c r="F720" s="60">
        <f>IF(ISBLANK('Step 2. Aggregate Data'!E720),"-",'Step 2. Aggregate Data'!E720)</f>
        <v>44661.291666666664</v>
      </c>
      <c r="G720" s="17">
        <f t="shared" si="46"/>
        <v>7</v>
      </c>
      <c r="H720" s="17">
        <f t="shared" si="47"/>
        <v>1</v>
      </c>
      <c r="I720" s="17">
        <f>IF('Step 1.2 Return Fan Power Data'!B720&gt;0,1,0)</f>
        <v>1</v>
      </c>
    </row>
    <row r="721" spans="1:9" x14ac:dyDescent="0.25">
      <c r="A721" s="58">
        <f>IF(ISBLANK('Step 2. Aggregate Data'!A721),"-",'Step 2. Aggregate Data'!A721)</f>
        <v>44661.333333333336</v>
      </c>
      <c r="B721" s="59">
        <f t="shared" si="44"/>
        <v>8</v>
      </c>
      <c r="C721" s="59">
        <f t="shared" si="45"/>
        <v>1</v>
      </c>
      <c r="D721" s="59">
        <f>IF('Step 1.1 Supply Fan Power Data'!B721&gt;0,1,0)</f>
        <v>1</v>
      </c>
      <c r="F721" s="60">
        <f>IF(ISBLANK('Step 2. Aggregate Data'!E721),"-",'Step 2. Aggregate Data'!E721)</f>
        <v>44661.333333333336</v>
      </c>
      <c r="G721" s="17">
        <f t="shared" si="46"/>
        <v>8</v>
      </c>
      <c r="H721" s="17">
        <f t="shared" si="47"/>
        <v>1</v>
      </c>
      <c r="I721" s="17">
        <f>IF('Step 1.2 Return Fan Power Data'!B721&gt;0,1,0)</f>
        <v>1</v>
      </c>
    </row>
    <row r="722" spans="1:9" x14ac:dyDescent="0.25">
      <c r="A722" s="58">
        <f>IF(ISBLANK('Step 2. Aggregate Data'!A722),"-",'Step 2. Aggregate Data'!A722)</f>
        <v>44661.375</v>
      </c>
      <c r="B722" s="59">
        <f t="shared" si="44"/>
        <v>9</v>
      </c>
      <c r="C722" s="59">
        <f t="shared" si="45"/>
        <v>1</v>
      </c>
      <c r="D722" s="59">
        <f>IF('Step 1.1 Supply Fan Power Data'!B722&gt;0,1,0)</f>
        <v>1</v>
      </c>
      <c r="F722" s="60">
        <f>IF(ISBLANK('Step 2. Aggregate Data'!E722),"-",'Step 2. Aggregate Data'!E722)</f>
        <v>44661.375</v>
      </c>
      <c r="G722" s="17">
        <f t="shared" si="46"/>
        <v>9</v>
      </c>
      <c r="H722" s="17">
        <f t="shared" si="47"/>
        <v>1</v>
      </c>
      <c r="I722" s="17">
        <f>IF('Step 1.2 Return Fan Power Data'!B722&gt;0,1,0)</f>
        <v>1</v>
      </c>
    </row>
    <row r="723" spans="1:9" x14ac:dyDescent="0.25">
      <c r="A723" s="58">
        <f>IF(ISBLANK('Step 2. Aggregate Data'!A723),"-",'Step 2. Aggregate Data'!A723)</f>
        <v>44661.416666666664</v>
      </c>
      <c r="B723" s="59">
        <f t="shared" si="44"/>
        <v>10</v>
      </c>
      <c r="C723" s="59">
        <f t="shared" si="45"/>
        <v>1</v>
      </c>
      <c r="D723" s="59">
        <f>IF('Step 1.1 Supply Fan Power Data'!B723&gt;0,1,0)</f>
        <v>1</v>
      </c>
      <c r="F723" s="60">
        <f>IF(ISBLANK('Step 2. Aggregate Data'!E723),"-",'Step 2. Aggregate Data'!E723)</f>
        <v>44661.416666666664</v>
      </c>
      <c r="G723" s="17">
        <f t="shared" si="46"/>
        <v>10</v>
      </c>
      <c r="H723" s="17">
        <f t="shared" si="47"/>
        <v>1</v>
      </c>
      <c r="I723" s="17">
        <f>IF('Step 1.2 Return Fan Power Data'!B723&gt;0,1,0)</f>
        <v>1</v>
      </c>
    </row>
    <row r="724" spans="1:9" x14ac:dyDescent="0.25">
      <c r="A724" s="58">
        <f>IF(ISBLANK('Step 2. Aggregate Data'!A724),"-",'Step 2. Aggregate Data'!A724)</f>
        <v>44661.458333333336</v>
      </c>
      <c r="B724" s="59">
        <f t="shared" si="44"/>
        <v>11</v>
      </c>
      <c r="C724" s="59">
        <f t="shared" si="45"/>
        <v>1</v>
      </c>
      <c r="D724" s="59">
        <f>IF('Step 1.1 Supply Fan Power Data'!B724&gt;0,1,0)</f>
        <v>1</v>
      </c>
      <c r="F724" s="60">
        <f>IF(ISBLANK('Step 2. Aggregate Data'!E724),"-",'Step 2. Aggregate Data'!E724)</f>
        <v>44661.458333333336</v>
      </c>
      <c r="G724" s="17">
        <f t="shared" si="46"/>
        <v>11</v>
      </c>
      <c r="H724" s="17">
        <f t="shared" si="47"/>
        <v>1</v>
      </c>
      <c r="I724" s="17">
        <f>IF('Step 1.2 Return Fan Power Data'!B724&gt;0,1,0)</f>
        <v>1</v>
      </c>
    </row>
    <row r="725" spans="1:9" x14ac:dyDescent="0.25">
      <c r="A725" s="58">
        <f>IF(ISBLANK('Step 2. Aggregate Data'!A725),"-",'Step 2. Aggregate Data'!A725)</f>
        <v>44661.5</v>
      </c>
      <c r="B725" s="59">
        <f t="shared" si="44"/>
        <v>12</v>
      </c>
      <c r="C725" s="59">
        <f t="shared" si="45"/>
        <v>1</v>
      </c>
      <c r="D725" s="59">
        <f>IF('Step 1.1 Supply Fan Power Data'!B725&gt;0,1,0)</f>
        <v>1</v>
      </c>
      <c r="F725" s="60">
        <f>IF(ISBLANK('Step 2. Aggregate Data'!E725),"-",'Step 2. Aggregate Data'!E725)</f>
        <v>44661.5</v>
      </c>
      <c r="G725" s="17">
        <f t="shared" si="46"/>
        <v>12</v>
      </c>
      <c r="H725" s="17">
        <f t="shared" si="47"/>
        <v>1</v>
      </c>
      <c r="I725" s="17">
        <f>IF('Step 1.2 Return Fan Power Data'!B725&gt;0,1,0)</f>
        <v>1</v>
      </c>
    </row>
    <row r="726" spans="1:9" x14ac:dyDescent="0.25">
      <c r="A726" s="58">
        <f>IF(ISBLANK('Step 2. Aggregate Data'!A726),"-",'Step 2. Aggregate Data'!A726)</f>
        <v>44661.541666666664</v>
      </c>
      <c r="B726" s="59">
        <f t="shared" si="44"/>
        <v>13</v>
      </c>
      <c r="C726" s="59">
        <f t="shared" si="45"/>
        <v>1</v>
      </c>
      <c r="D726" s="59">
        <f>IF('Step 1.1 Supply Fan Power Data'!B726&gt;0,1,0)</f>
        <v>1</v>
      </c>
      <c r="F726" s="60">
        <f>IF(ISBLANK('Step 2. Aggregate Data'!E726),"-",'Step 2. Aggregate Data'!E726)</f>
        <v>44661.541666666664</v>
      </c>
      <c r="G726" s="17">
        <f t="shared" si="46"/>
        <v>13</v>
      </c>
      <c r="H726" s="17">
        <f t="shared" si="47"/>
        <v>1</v>
      </c>
      <c r="I726" s="17">
        <f>IF('Step 1.2 Return Fan Power Data'!B726&gt;0,1,0)</f>
        <v>1</v>
      </c>
    </row>
    <row r="727" spans="1:9" x14ac:dyDescent="0.25">
      <c r="A727" s="58">
        <f>IF(ISBLANK('Step 2. Aggregate Data'!A727),"-",'Step 2. Aggregate Data'!A727)</f>
        <v>44661.583333333336</v>
      </c>
      <c r="B727" s="59">
        <f t="shared" si="44"/>
        <v>14</v>
      </c>
      <c r="C727" s="59">
        <f t="shared" si="45"/>
        <v>1</v>
      </c>
      <c r="D727" s="59">
        <f>IF('Step 1.1 Supply Fan Power Data'!B727&gt;0,1,0)</f>
        <v>1</v>
      </c>
      <c r="F727" s="60">
        <f>IF(ISBLANK('Step 2. Aggregate Data'!E727),"-",'Step 2. Aggregate Data'!E727)</f>
        <v>44661.583333333336</v>
      </c>
      <c r="G727" s="17">
        <f t="shared" si="46"/>
        <v>14</v>
      </c>
      <c r="H727" s="17">
        <f t="shared" si="47"/>
        <v>1</v>
      </c>
      <c r="I727" s="17">
        <f>IF('Step 1.2 Return Fan Power Data'!B727&gt;0,1,0)</f>
        <v>1</v>
      </c>
    </row>
    <row r="728" spans="1:9" x14ac:dyDescent="0.25">
      <c r="A728" s="58">
        <f>IF(ISBLANK('Step 2. Aggregate Data'!A728),"-",'Step 2. Aggregate Data'!A728)</f>
        <v>44661.625</v>
      </c>
      <c r="B728" s="59">
        <f t="shared" si="44"/>
        <v>15</v>
      </c>
      <c r="C728" s="59">
        <f t="shared" si="45"/>
        <v>1</v>
      </c>
      <c r="D728" s="59">
        <f>IF('Step 1.1 Supply Fan Power Data'!B728&gt;0,1,0)</f>
        <v>1</v>
      </c>
      <c r="F728" s="60">
        <f>IF(ISBLANK('Step 2. Aggregate Data'!E728),"-",'Step 2. Aggregate Data'!E728)</f>
        <v>44661.625</v>
      </c>
      <c r="G728" s="17">
        <f t="shared" si="46"/>
        <v>15</v>
      </c>
      <c r="H728" s="17">
        <f t="shared" si="47"/>
        <v>1</v>
      </c>
      <c r="I728" s="17">
        <f>IF('Step 1.2 Return Fan Power Data'!B728&gt;0,1,0)</f>
        <v>1</v>
      </c>
    </row>
    <row r="729" spans="1:9" x14ac:dyDescent="0.25">
      <c r="A729" s="58">
        <f>IF(ISBLANK('Step 2. Aggregate Data'!A729),"-",'Step 2. Aggregate Data'!A729)</f>
        <v>44661.666666666664</v>
      </c>
      <c r="B729" s="59">
        <f t="shared" si="44"/>
        <v>16</v>
      </c>
      <c r="C729" s="59">
        <f t="shared" si="45"/>
        <v>1</v>
      </c>
      <c r="D729" s="59">
        <f>IF('Step 1.1 Supply Fan Power Data'!B729&gt;0,1,0)</f>
        <v>1</v>
      </c>
      <c r="F729" s="60">
        <f>IF(ISBLANK('Step 2. Aggregate Data'!E729),"-",'Step 2. Aggregate Data'!E729)</f>
        <v>44661.666666666664</v>
      </c>
      <c r="G729" s="17">
        <f t="shared" si="46"/>
        <v>16</v>
      </c>
      <c r="H729" s="17">
        <f t="shared" si="47"/>
        <v>1</v>
      </c>
      <c r="I729" s="17">
        <f>IF('Step 1.2 Return Fan Power Data'!B729&gt;0,1,0)</f>
        <v>1</v>
      </c>
    </row>
    <row r="730" spans="1:9" x14ac:dyDescent="0.25">
      <c r="A730" s="58">
        <f>IF(ISBLANK('Step 2. Aggregate Data'!A730),"-",'Step 2. Aggregate Data'!A730)</f>
        <v>44661.708333333336</v>
      </c>
      <c r="B730" s="59">
        <f t="shared" si="44"/>
        <v>17</v>
      </c>
      <c r="C730" s="59">
        <f t="shared" si="45"/>
        <v>1</v>
      </c>
      <c r="D730" s="59">
        <f>IF('Step 1.1 Supply Fan Power Data'!B730&gt;0,1,0)</f>
        <v>1</v>
      </c>
      <c r="F730" s="60">
        <f>IF(ISBLANK('Step 2. Aggregate Data'!E730),"-",'Step 2. Aggregate Data'!E730)</f>
        <v>44661.708333333336</v>
      </c>
      <c r="G730" s="17">
        <f t="shared" si="46"/>
        <v>17</v>
      </c>
      <c r="H730" s="17">
        <f t="shared" si="47"/>
        <v>1</v>
      </c>
      <c r="I730" s="17">
        <f>IF('Step 1.2 Return Fan Power Data'!B730&gt;0,1,0)</f>
        <v>1</v>
      </c>
    </row>
    <row r="731" spans="1:9" x14ac:dyDescent="0.25">
      <c r="A731" s="58">
        <f>IF(ISBLANK('Step 2. Aggregate Data'!A731),"-",'Step 2. Aggregate Data'!A731)</f>
        <v>44661.75</v>
      </c>
      <c r="B731" s="59">
        <f t="shared" si="44"/>
        <v>18</v>
      </c>
      <c r="C731" s="59">
        <f t="shared" si="45"/>
        <v>1</v>
      </c>
      <c r="D731" s="59">
        <f>IF('Step 1.1 Supply Fan Power Data'!B731&gt;0,1,0)</f>
        <v>1</v>
      </c>
      <c r="F731" s="60">
        <f>IF(ISBLANK('Step 2. Aggregate Data'!E731),"-",'Step 2. Aggregate Data'!E731)</f>
        <v>44661.75</v>
      </c>
      <c r="G731" s="17">
        <f t="shared" si="46"/>
        <v>18</v>
      </c>
      <c r="H731" s="17">
        <f t="shared" si="47"/>
        <v>1</v>
      </c>
      <c r="I731" s="17">
        <f>IF('Step 1.2 Return Fan Power Data'!B731&gt;0,1,0)</f>
        <v>1</v>
      </c>
    </row>
    <row r="732" spans="1:9" x14ac:dyDescent="0.25">
      <c r="A732" s="58">
        <f>IF(ISBLANK('Step 2. Aggregate Data'!A732),"-",'Step 2. Aggregate Data'!A732)</f>
        <v>44661.791666666664</v>
      </c>
      <c r="B732" s="59">
        <f t="shared" si="44"/>
        <v>19</v>
      </c>
      <c r="C732" s="59">
        <f t="shared" si="45"/>
        <v>1</v>
      </c>
      <c r="D732" s="59">
        <f>IF('Step 1.1 Supply Fan Power Data'!B732&gt;0,1,0)</f>
        <v>1</v>
      </c>
      <c r="F732" s="60">
        <f>IF(ISBLANK('Step 2. Aggregate Data'!E732),"-",'Step 2. Aggregate Data'!E732)</f>
        <v>44661.791666666664</v>
      </c>
      <c r="G732" s="17">
        <f t="shared" si="46"/>
        <v>19</v>
      </c>
      <c r="H732" s="17">
        <f t="shared" si="47"/>
        <v>1</v>
      </c>
      <c r="I732" s="17">
        <f>IF('Step 1.2 Return Fan Power Data'!B732&gt;0,1,0)</f>
        <v>1</v>
      </c>
    </row>
    <row r="733" spans="1:9" x14ac:dyDescent="0.25">
      <c r="A733" s="58">
        <f>IF(ISBLANK('Step 2. Aggregate Data'!A733),"-",'Step 2. Aggregate Data'!A733)</f>
        <v>44661.833333333336</v>
      </c>
      <c r="B733" s="59">
        <f t="shared" si="44"/>
        <v>20</v>
      </c>
      <c r="C733" s="59">
        <f t="shared" si="45"/>
        <v>1</v>
      </c>
      <c r="D733" s="59">
        <f>IF('Step 1.1 Supply Fan Power Data'!B733&gt;0,1,0)</f>
        <v>1</v>
      </c>
      <c r="F733" s="60">
        <f>IF(ISBLANK('Step 2. Aggregate Data'!E733),"-",'Step 2. Aggregate Data'!E733)</f>
        <v>44661.833333333336</v>
      </c>
      <c r="G733" s="17">
        <f t="shared" si="46"/>
        <v>20</v>
      </c>
      <c r="H733" s="17">
        <f t="shared" si="47"/>
        <v>1</v>
      </c>
      <c r="I733" s="17">
        <f>IF('Step 1.2 Return Fan Power Data'!B733&gt;0,1,0)</f>
        <v>1</v>
      </c>
    </row>
    <row r="734" spans="1:9" x14ac:dyDescent="0.25">
      <c r="A734" s="58">
        <f>IF(ISBLANK('Step 2. Aggregate Data'!A734),"-",'Step 2. Aggregate Data'!A734)</f>
        <v>44661.875</v>
      </c>
      <c r="B734" s="59">
        <f t="shared" si="44"/>
        <v>21</v>
      </c>
      <c r="C734" s="59">
        <f t="shared" si="45"/>
        <v>1</v>
      </c>
      <c r="D734" s="59">
        <f>IF('Step 1.1 Supply Fan Power Data'!B734&gt;0,1,0)</f>
        <v>1</v>
      </c>
      <c r="F734" s="60">
        <f>IF(ISBLANK('Step 2. Aggregate Data'!E734),"-",'Step 2. Aggregate Data'!E734)</f>
        <v>44661.875</v>
      </c>
      <c r="G734" s="17">
        <f t="shared" si="46"/>
        <v>21</v>
      </c>
      <c r="H734" s="17">
        <f t="shared" si="47"/>
        <v>1</v>
      </c>
      <c r="I734" s="17">
        <f>IF('Step 1.2 Return Fan Power Data'!B734&gt;0,1,0)</f>
        <v>1</v>
      </c>
    </row>
    <row r="735" spans="1:9" x14ac:dyDescent="0.25">
      <c r="A735" s="58">
        <f>IF(ISBLANK('Step 2. Aggregate Data'!A735),"-",'Step 2. Aggregate Data'!A735)</f>
        <v>44661.916666666664</v>
      </c>
      <c r="B735" s="59">
        <f t="shared" si="44"/>
        <v>22</v>
      </c>
      <c r="C735" s="59">
        <f t="shared" si="45"/>
        <v>1</v>
      </c>
      <c r="D735" s="59">
        <f>IF('Step 1.1 Supply Fan Power Data'!B735&gt;0,1,0)</f>
        <v>1</v>
      </c>
      <c r="F735" s="60">
        <f>IF(ISBLANK('Step 2. Aggregate Data'!E735),"-",'Step 2. Aggregate Data'!E735)</f>
        <v>44661.916666666664</v>
      </c>
      <c r="G735" s="17">
        <f t="shared" si="46"/>
        <v>22</v>
      </c>
      <c r="H735" s="17">
        <f t="shared" si="47"/>
        <v>1</v>
      </c>
      <c r="I735" s="17">
        <f>IF('Step 1.2 Return Fan Power Data'!B735&gt;0,1,0)</f>
        <v>1</v>
      </c>
    </row>
    <row r="736" spans="1:9" x14ac:dyDescent="0.25">
      <c r="A736" s="58">
        <f>IF(ISBLANK('Step 2. Aggregate Data'!A736),"-",'Step 2. Aggregate Data'!A736)</f>
        <v>44661.958333333336</v>
      </c>
      <c r="B736" s="59">
        <f t="shared" si="44"/>
        <v>23</v>
      </c>
      <c r="C736" s="59">
        <f t="shared" si="45"/>
        <v>1</v>
      </c>
      <c r="D736" s="59">
        <f>IF('Step 1.1 Supply Fan Power Data'!B736&gt;0,1,0)</f>
        <v>1</v>
      </c>
      <c r="F736" s="60">
        <f>IF(ISBLANK('Step 2. Aggregate Data'!E736),"-",'Step 2. Aggregate Data'!E736)</f>
        <v>44661.958333333336</v>
      </c>
      <c r="G736" s="17">
        <f t="shared" si="46"/>
        <v>23</v>
      </c>
      <c r="H736" s="17">
        <f t="shared" si="47"/>
        <v>1</v>
      </c>
      <c r="I736" s="17">
        <f>IF('Step 1.2 Return Fan Power Data'!B736&gt;0,1,0)</f>
        <v>1</v>
      </c>
    </row>
    <row r="737" spans="1:9" x14ac:dyDescent="0.25">
      <c r="A737" s="58">
        <f>IF(ISBLANK('Step 2. Aggregate Data'!A737),"-",'Step 2. Aggregate Data'!A737)</f>
        <v>44662</v>
      </c>
      <c r="B737" s="59">
        <f t="shared" si="44"/>
        <v>0</v>
      </c>
      <c r="C737" s="59">
        <f t="shared" si="45"/>
        <v>2</v>
      </c>
      <c r="D737" s="59">
        <f>IF('Step 1.1 Supply Fan Power Data'!B737&gt;0,1,0)</f>
        <v>1</v>
      </c>
      <c r="F737" s="60">
        <f>IF(ISBLANK('Step 2. Aggregate Data'!E737),"-",'Step 2. Aggregate Data'!E737)</f>
        <v>44662</v>
      </c>
      <c r="G737" s="17">
        <f t="shared" si="46"/>
        <v>0</v>
      </c>
      <c r="H737" s="17">
        <f t="shared" si="47"/>
        <v>2</v>
      </c>
      <c r="I737" s="17">
        <f>IF('Step 1.2 Return Fan Power Data'!B737&gt;0,1,0)</f>
        <v>1</v>
      </c>
    </row>
    <row r="738" spans="1:9" x14ac:dyDescent="0.25">
      <c r="A738" s="58">
        <f>IF(ISBLANK('Step 2. Aggregate Data'!A738),"-",'Step 2. Aggregate Data'!A738)</f>
        <v>44662.041666666664</v>
      </c>
      <c r="B738" s="59">
        <f t="shared" si="44"/>
        <v>1</v>
      </c>
      <c r="C738" s="59">
        <f t="shared" si="45"/>
        <v>2</v>
      </c>
      <c r="D738" s="59">
        <f>IF('Step 1.1 Supply Fan Power Data'!B738&gt;0,1,0)</f>
        <v>1</v>
      </c>
      <c r="F738" s="60">
        <f>IF(ISBLANK('Step 2. Aggregate Data'!E738),"-",'Step 2. Aggregate Data'!E738)</f>
        <v>44662.041666666664</v>
      </c>
      <c r="G738" s="17">
        <f t="shared" si="46"/>
        <v>1</v>
      </c>
      <c r="H738" s="17">
        <f t="shared" si="47"/>
        <v>2</v>
      </c>
      <c r="I738" s="17">
        <f>IF('Step 1.2 Return Fan Power Data'!B738&gt;0,1,0)</f>
        <v>1</v>
      </c>
    </row>
    <row r="739" spans="1:9" x14ac:dyDescent="0.25">
      <c r="A739" s="58">
        <f>IF(ISBLANK('Step 2. Aggregate Data'!A739),"-",'Step 2. Aggregate Data'!A739)</f>
        <v>44662.083333333336</v>
      </c>
      <c r="B739" s="59">
        <f t="shared" si="44"/>
        <v>2</v>
      </c>
      <c r="C739" s="59">
        <f t="shared" si="45"/>
        <v>2</v>
      </c>
      <c r="D739" s="59">
        <f>IF('Step 1.1 Supply Fan Power Data'!B739&gt;0,1,0)</f>
        <v>1</v>
      </c>
      <c r="F739" s="60">
        <f>IF(ISBLANK('Step 2. Aggregate Data'!E739),"-",'Step 2. Aggregate Data'!E739)</f>
        <v>44662.083333333336</v>
      </c>
      <c r="G739" s="17">
        <f t="shared" si="46"/>
        <v>2</v>
      </c>
      <c r="H739" s="17">
        <f t="shared" si="47"/>
        <v>2</v>
      </c>
      <c r="I739" s="17">
        <f>IF('Step 1.2 Return Fan Power Data'!B739&gt;0,1,0)</f>
        <v>1</v>
      </c>
    </row>
    <row r="740" spans="1:9" x14ac:dyDescent="0.25">
      <c r="A740" s="58">
        <f>IF(ISBLANK('Step 2. Aggregate Data'!A740),"-",'Step 2. Aggregate Data'!A740)</f>
        <v>44662.125</v>
      </c>
      <c r="B740" s="59">
        <f t="shared" si="44"/>
        <v>3</v>
      </c>
      <c r="C740" s="59">
        <f t="shared" si="45"/>
        <v>2</v>
      </c>
      <c r="D740" s="59">
        <f>IF('Step 1.1 Supply Fan Power Data'!B740&gt;0,1,0)</f>
        <v>1</v>
      </c>
      <c r="F740" s="60">
        <f>IF(ISBLANK('Step 2. Aggregate Data'!E740),"-",'Step 2. Aggregate Data'!E740)</f>
        <v>44662.125</v>
      </c>
      <c r="G740" s="17">
        <f t="shared" si="46"/>
        <v>3</v>
      </c>
      <c r="H740" s="17">
        <f t="shared" si="47"/>
        <v>2</v>
      </c>
      <c r="I740" s="17">
        <f>IF('Step 1.2 Return Fan Power Data'!B740&gt;0,1,0)</f>
        <v>1</v>
      </c>
    </row>
    <row r="741" spans="1:9" x14ac:dyDescent="0.25">
      <c r="A741" s="58">
        <f>IF(ISBLANK('Step 2. Aggregate Data'!A741),"-",'Step 2. Aggregate Data'!A741)</f>
        <v>44662.166666666664</v>
      </c>
      <c r="B741" s="59">
        <f t="shared" si="44"/>
        <v>4</v>
      </c>
      <c r="C741" s="59">
        <f t="shared" si="45"/>
        <v>2</v>
      </c>
      <c r="D741" s="59">
        <f>IF('Step 1.1 Supply Fan Power Data'!B741&gt;0,1,0)</f>
        <v>1</v>
      </c>
      <c r="F741" s="60">
        <f>IF(ISBLANK('Step 2. Aggregate Data'!E741),"-",'Step 2. Aggregate Data'!E741)</f>
        <v>44662.166666666664</v>
      </c>
      <c r="G741" s="17">
        <f t="shared" si="46"/>
        <v>4</v>
      </c>
      <c r="H741" s="17">
        <f t="shared" si="47"/>
        <v>2</v>
      </c>
      <c r="I741" s="17">
        <f>IF('Step 1.2 Return Fan Power Data'!B741&gt;0,1,0)</f>
        <v>1</v>
      </c>
    </row>
    <row r="742" spans="1:9" x14ac:dyDescent="0.25">
      <c r="A742" s="58">
        <f>IF(ISBLANK('Step 2. Aggregate Data'!A742),"-",'Step 2. Aggregate Data'!A742)</f>
        <v>44662.208333333336</v>
      </c>
      <c r="B742" s="59">
        <f t="shared" si="44"/>
        <v>5</v>
      </c>
      <c r="C742" s="59">
        <f t="shared" si="45"/>
        <v>2</v>
      </c>
      <c r="D742" s="59">
        <f>IF('Step 1.1 Supply Fan Power Data'!B742&gt;0,1,0)</f>
        <v>1</v>
      </c>
      <c r="F742" s="60">
        <f>IF(ISBLANK('Step 2. Aggregate Data'!E742),"-",'Step 2. Aggregate Data'!E742)</f>
        <v>44662.208333333336</v>
      </c>
      <c r="G742" s="17">
        <f t="shared" si="46"/>
        <v>5</v>
      </c>
      <c r="H742" s="17">
        <f t="shared" si="47"/>
        <v>2</v>
      </c>
      <c r="I742" s="17">
        <f>IF('Step 1.2 Return Fan Power Data'!B742&gt;0,1,0)</f>
        <v>1</v>
      </c>
    </row>
    <row r="743" spans="1:9" x14ac:dyDescent="0.25">
      <c r="A743" s="58">
        <f>IF(ISBLANK('Step 2. Aggregate Data'!A743),"-",'Step 2. Aggregate Data'!A743)</f>
        <v>44662.25</v>
      </c>
      <c r="B743" s="59">
        <f t="shared" si="44"/>
        <v>6</v>
      </c>
      <c r="C743" s="59">
        <f t="shared" si="45"/>
        <v>2</v>
      </c>
      <c r="D743" s="59">
        <f>IF('Step 1.1 Supply Fan Power Data'!B743&gt;0,1,0)</f>
        <v>1</v>
      </c>
      <c r="F743" s="60">
        <f>IF(ISBLANK('Step 2. Aggregate Data'!E743),"-",'Step 2. Aggregate Data'!E743)</f>
        <v>44662.25</v>
      </c>
      <c r="G743" s="17">
        <f t="shared" si="46"/>
        <v>6</v>
      </c>
      <c r="H743" s="17">
        <f t="shared" si="47"/>
        <v>2</v>
      </c>
      <c r="I743" s="17">
        <f>IF('Step 1.2 Return Fan Power Data'!B743&gt;0,1,0)</f>
        <v>1</v>
      </c>
    </row>
    <row r="744" spans="1:9" x14ac:dyDescent="0.25">
      <c r="A744" s="58">
        <f>IF(ISBLANK('Step 2. Aggregate Data'!A744),"-",'Step 2. Aggregate Data'!A744)</f>
        <v>44662.291666666664</v>
      </c>
      <c r="B744" s="59">
        <f t="shared" si="44"/>
        <v>7</v>
      </c>
      <c r="C744" s="59">
        <f t="shared" si="45"/>
        <v>2</v>
      </c>
      <c r="D744" s="59">
        <f>IF('Step 1.1 Supply Fan Power Data'!B744&gt;0,1,0)</f>
        <v>1</v>
      </c>
      <c r="F744" s="60">
        <f>IF(ISBLANK('Step 2. Aggregate Data'!E744),"-",'Step 2. Aggregate Data'!E744)</f>
        <v>44662.291666666664</v>
      </c>
      <c r="G744" s="17">
        <f t="shared" si="46"/>
        <v>7</v>
      </c>
      <c r="H744" s="17">
        <f t="shared" si="47"/>
        <v>2</v>
      </c>
      <c r="I744" s="17">
        <f>IF('Step 1.2 Return Fan Power Data'!B744&gt;0,1,0)</f>
        <v>1</v>
      </c>
    </row>
    <row r="745" spans="1:9" x14ac:dyDescent="0.25">
      <c r="A745" s="58">
        <f>IF(ISBLANK('Step 2. Aggregate Data'!A745),"-",'Step 2. Aggregate Data'!A745)</f>
        <v>44662.333333333336</v>
      </c>
      <c r="B745" s="59">
        <f t="shared" si="44"/>
        <v>8</v>
      </c>
      <c r="C745" s="59">
        <f t="shared" si="45"/>
        <v>2</v>
      </c>
      <c r="D745" s="59">
        <f>IF('Step 1.1 Supply Fan Power Data'!B745&gt;0,1,0)</f>
        <v>1</v>
      </c>
      <c r="F745" s="60">
        <f>IF(ISBLANK('Step 2. Aggregate Data'!E745),"-",'Step 2. Aggregate Data'!E745)</f>
        <v>44662.333333333336</v>
      </c>
      <c r="G745" s="17">
        <f t="shared" si="46"/>
        <v>8</v>
      </c>
      <c r="H745" s="17">
        <f t="shared" si="47"/>
        <v>2</v>
      </c>
      <c r="I745" s="17">
        <f>IF('Step 1.2 Return Fan Power Data'!B745&gt;0,1,0)</f>
        <v>1</v>
      </c>
    </row>
    <row r="746" spans="1:9" x14ac:dyDescent="0.25">
      <c r="A746" s="58">
        <f>IF(ISBLANK('Step 2. Aggregate Data'!A746),"-",'Step 2. Aggregate Data'!A746)</f>
        <v>44662.375</v>
      </c>
      <c r="B746" s="59">
        <f t="shared" si="44"/>
        <v>9</v>
      </c>
      <c r="C746" s="59">
        <f t="shared" si="45"/>
        <v>2</v>
      </c>
      <c r="D746" s="59">
        <f>IF('Step 1.1 Supply Fan Power Data'!B746&gt;0,1,0)</f>
        <v>1</v>
      </c>
      <c r="F746" s="60">
        <f>IF(ISBLANK('Step 2. Aggregate Data'!E746),"-",'Step 2. Aggregate Data'!E746)</f>
        <v>44662.375</v>
      </c>
      <c r="G746" s="17">
        <f t="shared" si="46"/>
        <v>9</v>
      </c>
      <c r="H746" s="17">
        <f t="shared" si="47"/>
        <v>2</v>
      </c>
      <c r="I746" s="17">
        <f>IF('Step 1.2 Return Fan Power Data'!B746&gt;0,1,0)</f>
        <v>1</v>
      </c>
    </row>
    <row r="747" spans="1:9" x14ac:dyDescent="0.25">
      <c r="A747" s="58">
        <f>IF(ISBLANK('Step 2. Aggregate Data'!A747),"-",'Step 2. Aggregate Data'!A747)</f>
        <v>44662.416666666664</v>
      </c>
      <c r="B747" s="59">
        <f t="shared" si="44"/>
        <v>10</v>
      </c>
      <c r="C747" s="59">
        <f t="shared" si="45"/>
        <v>2</v>
      </c>
      <c r="D747" s="59">
        <f>IF('Step 1.1 Supply Fan Power Data'!B747&gt;0,1,0)</f>
        <v>1</v>
      </c>
      <c r="F747" s="60">
        <f>IF(ISBLANK('Step 2. Aggregate Data'!E747),"-",'Step 2. Aggregate Data'!E747)</f>
        <v>44662.416666666664</v>
      </c>
      <c r="G747" s="17">
        <f t="shared" si="46"/>
        <v>10</v>
      </c>
      <c r="H747" s="17">
        <f t="shared" si="47"/>
        <v>2</v>
      </c>
      <c r="I747" s="17">
        <f>IF('Step 1.2 Return Fan Power Data'!B747&gt;0,1,0)</f>
        <v>1</v>
      </c>
    </row>
    <row r="748" spans="1:9" x14ac:dyDescent="0.25">
      <c r="A748" s="58">
        <f>IF(ISBLANK('Step 2. Aggregate Data'!A748),"-",'Step 2. Aggregate Data'!A748)</f>
        <v>44662.458333333336</v>
      </c>
      <c r="B748" s="59">
        <f t="shared" si="44"/>
        <v>11</v>
      </c>
      <c r="C748" s="59">
        <f t="shared" si="45"/>
        <v>2</v>
      </c>
      <c r="D748" s="59">
        <f>IF('Step 1.1 Supply Fan Power Data'!B748&gt;0,1,0)</f>
        <v>1</v>
      </c>
      <c r="F748" s="60">
        <f>IF(ISBLANK('Step 2. Aggregate Data'!E748),"-",'Step 2. Aggregate Data'!E748)</f>
        <v>44662.458333333336</v>
      </c>
      <c r="G748" s="17">
        <f t="shared" si="46"/>
        <v>11</v>
      </c>
      <c r="H748" s="17">
        <f t="shared" si="47"/>
        <v>2</v>
      </c>
      <c r="I748" s="17">
        <f>IF('Step 1.2 Return Fan Power Data'!B748&gt;0,1,0)</f>
        <v>1</v>
      </c>
    </row>
    <row r="749" spans="1:9" x14ac:dyDescent="0.25">
      <c r="A749" s="58">
        <f>IF(ISBLANK('Step 2. Aggregate Data'!A749),"-",'Step 2. Aggregate Data'!A749)</f>
        <v>44662.5</v>
      </c>
      <c r="B749" s="59">
        <f t="shared" si="44"/>
        <v>12</v>
      </c>
      <c r="C749" s="59">
        <f t="shared" si="45"/>
        <v>2</v>
      </c>
      <c r="D749" s="59">
        <f>IF('Step 1.1 Supply Fan Power Data'!B749&gt;0,1,0)</f>
        <v>1</v>
      </c>
      <c r="F749" s="60">
        <f>IF(ISBLANK('Step 2. Aggregate Data'!E749),"-",'Step 2. Aggregate Data'!E749)</f>
        <v>44662.5</v>
      </c>
      <c r="G749" s="17">
        <f t="shared" si="46"/>
        <v>12</v>
      </c>
      <c r="H749" s="17">
        <f t="shared" si="47"/>
        <v>2</v>
      </c>
      <c r="I749" s="17">
        <f>IF('Step 1.2 Return Fan Power Data'!B749&gt;0,1,0)</f>
        <v>1</v>
      </c>
    </row>
    <row r="750" spans="1:9" x14ac:dyDescent="0.25">
      <c r="A750" s="58">
        <f>IF(ISBLANK('Step 2. Aggregate Data'!A750),"-",'Step 2. Aggregate Data'!A750)</f>
        <v>44662.541666666664</v>
      </c>
      <c r="B750" s="59">
        <f t="shared" si="44"/>
        <v>13</v>
      </c>
      <c r="C750" s="59">
        <f t="shared" si="45"/>
        <v>2</v>
      </c>
      <c r="D750" s="59">
        <f>IF('Step 1.1 Supply Fan Power Data'!B750&gt;0,1,0)</f>
        <v>1</v>
      </c>
      <c r="F750" s="60">
        <f>IF(ISBLANK('Step 2. Aggregate Data'!E750),"-",'Step 2. Aggregate Data'!E750)</f>
        <v>44662.541666666664</v>
      </c>
      <c r="G750" s="17">
        <f t="shared" si="46"/>
        <v>13</v>
      </c>
      <c r="H750" s="17">
        <f t="shared" si="47"/>
        <v>2</v>
      </c>
      <c r="I750" s="17">
        <f>IF('Step 1.2 Return Fan Power Data'!B750&gt;0,1,0)</f>
        <v>1</v>
      </c>
    </row>
    <row r="751" spans="1:9" x14ac:dyDescent="0.25">
      <c r="A751" s="58">
        <f>IF(ISBLANK('Step 2. Aggregate Data'!A751),"-",'Step 2. Aggregate Data'!A751)</f>
        <v>44662.583333333336</v>
      </c>
      <c r="B751" s="59">
        <f t="shared" si="44"/>
        <v>14</v>
      </c>
      <c r="C751" s="59">
        <f t="shared" si="45"/>
        <v>2</v>
      </c>
      <c r="D751" s="59">
        <f>IF('Step 1.1 Supply Fan Power Data'!B751&gt;0,1,0)</f>
        <v>1</v>
      </c>
      <c r="F751" s="60">
        <f>IF(ISBLANK('Step 2. Aggregate Data'!E751),"-",'Step 2. Aggregate Data'!E751)</f>
        <v>44662.583333333336</v>
      </c>
      <c r="G751" s="17">
        <f t="shared" si="46"/>
        <v>14</v>
      </c>
      <c r="H751" s="17">
        <f t="shared" si="47"/>
        <v>2</v>
      </c>
      <c r="I751" s="17">
        <f>IF('Step 1.2 Return Fan Power Data'!B751&gt;0,1,0)</f>
        <v>1</v>
      </c>
    </row>
    <row r="752" spans="1:9" x14ac:dyDescent="0.25">
      <c r="A752" s="58">
        <f>IF(ISBLANK('Step 2. Aggregate Data'!A752),"-",'Step 2. Aggregate Data'!A752)</f>
        <v>44662.625</v>
      </c>
      <c r="B752" s="59">
        <f t="shared" si="44"/>
        <v>15</v>
      </c>
      <c r="C752" s="59">
        <f t="shared" si="45"/>
        <v>2</v>
      </c>
      <c r="D752" s="59">
        <f>IF('Step 1.1 Supply Fan Power Data'!B752&gt;0,1,0)</f>
        <v>1</v>
      </c>
      <c r="F752" s="60">
        <f>IF(ISBLANK('Step 2. Aggregate Data'!E752),"-",'Step 2. Aggregate Data'!E752)</f>
        <v>44662.625</v>
      </c>
      <c r="G752" s="17">
        <f t="shared" si="46"/>
        <v>15</v>
      </c>
      <c r="H752" s="17">
        <f t="shared" si="47"/>
        <v>2</v>
      </c>
      <c r="I752" s="17">
        <f>IF('Step 1.2 Return Fan Power Data'!B752&gt;0,1,0)</f>
        <v>1</v>
      </c>
    </row>
    <row r="753" spans="1:9" x14ac:dyDescent="0.25">
      <c r="A753" s="58">
        <f>IF(ISBLANK('Step 2. Aggregate Data'!A753),"-",'Step 2. Aggregate Data'!A753)</f>
        <v>44662.666666666664</v>
      </c>
      <c r="B753" s="59">
        <f t="shared" si="44"/>
        <v>16</v>
      </c>
      <c r="C753" s="59">
        <f t="shared" si="45"/>
        <v>2</v>
      </c>
      <c r="D753" s="59">
        <f>IF('Step 1.1 Supply Fan Power Data'!B753&gt;0,1,0)</f>
        <v>1</v>
      </c>
      <c r="F753" s="60">
        <f>IF(ISBLANK('Step 2. Aggregate Data'!E753),"-",'Step 2. Aggregate Data'!E753)</f>
        <v>44662.666666666664</v>
      </c>
      <c r="G753" s="17">
        <f t="shared" si="46"/>
        <v>16</v>
      </c>
      <c r="H753" s="17">
        <f t="shared" si="47"/>
        <v>2</v>
      </c>
      <c r="I753" s="17">
        <f>IF('Step 1.2 Return Fan Power Data'!B753&gt;0,1,0)</f>
        <v>1</v>
      </c>
    </row>
    <row r="754" spans="1:9" x14ac:dyDescent="0.25">
      <c r="A754" s="58">
        <f>IF(ISBLANK('Step 2. Aggregate Data'!A754),"-",'Step 2. Aggregate Data'!A754)</f>
        <v>44662.708333333336</v>
      </c>
      <c r="B754" s="59">
        <f t="shared" si="44"/>
        <v>17</v>
      </c>
      <c r="C754" s="59">
        <f t="shared" si="45"/>
        <v>2</v>
      </c>
      <c r="D754" s="59">
        <f>IF('Step 1.1 Supply Fan Power Data'!B754&gt;0,1,0)</f>
        <v>1</v>
      </c>
      <c r="F754" s="60">
        <f>IF(ISBLANK('Step 2. Aggregate Data'!E754),"-",'Step 2. Aggregate Data'!E754)</f>
        <v>44662.708333333336</v>
      </c>
      <c r="G754" s="17">
        <f t="shared" si="46"/>
        <v>17</v>
      </c>
      <c r="H754" s="17">
        <f t="shared" si="47"/>
        <v>2</v>
      </c>
      <c r="I754" s="17">
        <f>IF('Step 1.2 Return Fan Power Data'!B754&gt;0,1,0)</f>
        <v>1</v>
      </c>
    </row>
    <row r="755" spans="1:9" x14ac:dyDescent="0.25">
      <c r="A755" s="58">
        <f>IF(ISBLANK('Step 2. Aggregate Data'!A755),"-",'Step 2. Aggregate Data'!A755)</f>
        <v>44662.75</v>
      </c>
      <c r="B755" s="59">
        <f t="shared" si="44"/>
        <v>18</v>
      </c>
      <c r="C755" s="59">
        <f t="shared" si="45"/>
        <v>2</v>
      </c>
      <c r="D755" s="59">
        <f>IF('Step 1.1 Supply Fan Power Data'!B755&gt;0,1,0)</f>
        <v>1</v>
      </c>
      <c r="F755" s="60">
        <f>IF(ISBLANK('Step 2. Aggregate Data'!E755),"-",'Step 2. Aggregate Data'!E755)</f>
        <v>44662.75</v>
      </c>
      <c r="G755" s="17">
        <f t="shared" si="46"/>
        <v>18</v>
      </c>
      <c r="H755" s="17">
        <f t="shared" si="47"/>
        <v>2</v>
      </c>
      <c r="I755" s="17">
        <f>IF('Step 1.2 Return Fan Power Data'!B755&gt;0,1,0)</f>
        <v>1</v>
      </c>
    </row>
    <row r="756" spans="1:9" x14ac:dyDescent="0.25">
      <c r="A756" s="58">
        <f>IF(ISBLANK('Step 2. Aggregate Data'!A756),"-",'Step 2. Aggregate Data'!A756)</f>
        <v>44662.791666666664</v>
      </c>
      <c r="B756" s="59">
        <f t="shared" si="44"/>
        <v>19</v>
      </c>
      <c r="C756" s="59">
        <f t="shared" si="45"/>
        <v>2</v>
      </c>
      <c r="D756" s="59">
        <f>IF('Step 1.1 Supply Fan Power Data'!B756&gt;0,1,0)</f>
        <v>1</v>
      </c>
      <c r="F756" s="60">
        <f>IF(ISBLANK('Step 2. Aggregate Data'!E756),"-",'Step 2. Aggregate Data'!E756)</f>
        <v>44662.791666666664</v>
      </c>
      <c r="G756" s="17">
        <f t="shared" si="46"/>
        <v>19</v>
      </c>
      <c r="H756" s="17">
        <f t="shared" si="47"/>
        <v>2</v>
      </c>
      <c r="I756" s="17">
        <f>IF('Step 1.2 Return Fan Power Data'!B756&gt;0,1,0)</f>
        <v>1</v>
      </c>
    </row>
    <row r="757" spans="1:9" x14ac:dyDescent="0.25">
      <c r="A757" s="58">
        <f>IF(ISBLANK('Step 2. Aggregate Data'!A757),"-",'Step 2. Aggregate Data'!A757)</f>
        <v>44662.833333333336</v>
      </c>
      <c r="B757" s="59">
        <f t="shared" si="44"/>
        <v>20</v>
      </c>
      <c r="C757" s="59">
        <f t="shared" si="45"/>
        <v>2</v>
      </c>
      <c r="D757" s="59">
        <f>IF('Step 1.1 Supply Fan Power Data'!B757&gt;0,1,0)</f>
        <v>1</v>
      </c>
      <c r="F757" s="60">
        <f>IF(ISBLANK('Step 2. Aggregate Data'!E757),"-",'Step 2. Aggregate Data'!E757)</f>
        <v>44662.833333333336</v>
      </c>
      <c r="G757" s="17">
        <f t="shared" si="46"/>
        <v>20</v>
      </c>
      <c r="H757" s="17">
        <f t="shared" si="47"/>
        <v>2</v>
      </c>
      <c r="I757" s="17">
        <f>IF('Step 1.2 Return Fan Power Data'!B757&gt;0,1,0)</f>
        <v>1</v>
      </c>
    </row>
    <row r="758" spans="1:9" x14ac:dyDescent="0.25">
      <c r="A758" s="58">
        <f>IF(ISBLANK('Step 2. Aggregate Data'!A758),"-",'Step 2. Aggregate Data'!A758)</f>
        <v>44662.875</v>
      </c>
      <c r="B758" s="59">
        <f t="shared" si="44"/>
        <v>21</v>
      </c>
      <c r="C758" s="59">
        <f t="shared" si="45"/>
        <v>2</v>
      </c>
      <c r="D758" s="59">
        <f>IF('Step 1.1 Supply Fan Power Data'!B758&gt;0,1,0)</f>
        <v>1</v>
      </c>
      <c r="F758" s="60">
        <f>IF(ISBLANK('Step 2. Aggregate Data'!E758),"-",'Step 2. Aggregate Data'!E758)</f>
        <v>44662.875</v>
      </c>
      <c r="G758" s="17">
        <f t="shared" si="46"/>
        <v>21</v>
      </c>
      <c r="H758" s="17">
        <f t="shared" si="47"/>
        <v>2</v>
      </c>
      <c r="I758" s="17">
        <f>IF('Step 1.2 Return Fan Power Data'!B758&gt;0,1,0)</f>
        <v>1</v>
      </c>
    </row>
    <row r="759" spans="1:9" x14ac:dyDescent="0.25">
      <c r="A759" s="58">
        <f>IF(ISBLANK('Step 2. Aggregate Data'!A759),"-",'Step 2. Aggregate Data'!A759)</f>
        <v>44662.916666666664</v>
      </c>
      <c r="B759" s="59">
        <f t="shared" si="44"/>
        <v>22</v>
      </c>
      <c r="C759" s="59">
        <f t="shared" si="45"/>
        <v>2</v>
      </c>
      <c r="D759" s="59">
        <f>IF('Step 1.1 Supply Fan Power Data'!B759&gt;0,1,0)</f>
        <v>1</v>
      </c>
      <c r="F759" s="60">
        <f>IF(ISBLANK('Step 2. Aggregate Data'!E759),"-",'Step 2. Aggregate Data'!E759)</f>
        <v>44662.916666666664</v>
      </c>
      <c r="G759" s="17">
        <f t="shared" si="46"/>
        <v>22</v>
      </c>
      <c r="H759" s="17">
        <f t="shared" si="47"/>
        <v>2</v>
      </c>
      <c r="I759" s="17">
        <f>IF('Step 1.2 Return Fan Power Data'!B759&gt;0,1,0)</f>
        <v>1</v>
      </c>
    </row>
    <row r="760" spans="1:9" x14ac:dyDescent="0.25">
      <c r="A760" s="58">
        <f>IF(ISBLANK('Step 2. Aggregate Data'!A760),"-",'Step 2. Aggregate Data'!A760)</f>
        <v>44662.958333333336</v>
      </c>
      <c r="B760" s="59">
        <f t="shared" si="44"/>
        <v>23</v>
      </c>
      <c r="C760" s="59">
        <f t="shared" si="45"/>
        <v>2</v>
      </c>
      <c r="D760" s="59">
        <f>IF('Step 1.1 Supply Fan Power Data'!B760&gt;0,1,0)</f>
        <v>1</v>
      </c>
      <c r="F760" s="60">
        <f>IF(ISBLANK('Step 2. Aggregate Data'!E760),"-",'Step 2. Aggregate Data'!E760)</f>
        <v>44662.958333333336</v>
      </c>
      <c r="G760" s="17">
        <f t="shared" si="46"/>
        <v>23</v>
      </c>
      <c r="H760" s="17">
        <f t="shared" si="47"/>
        <v>2</v>
      </c>
      <c r="I760" s="17">
        <f>IF('Step 1.2 Return Fan Power Data'!B760&gt;0,1,0)</f>
        <v>1</v>
      </c>
    </row>
    <row r="761" spans="1:9" x14ac:dyDescent="0.25">
      <c r="A761" s="58">
        <f>IF(ISBLANK('Step 2. Aggregate Data'!A761),"-",'Step 2. Aggregate Data'!A761)</f>
        <v>44663</v>
      </c>
      <c r="B761" s="59">
        <f t="shared" si="44"/>
        <v>0</v>
      </c>
      <c r="C761" s="59">
        <f t="shared" si="45"/>
        <v>3</v>
      </c>
      <c r="D761" s="59">
        <f>IF('Step 1.1 Supply Fan Power Data'!B761&gt;0,1,0)</f>
        <v>1</v>
      </c>
      <c r="F761" s="60">
        <f>IF(ISBLANK('Step 2. Aggregate Data'!E761),"-",'Step 2. Aggregate Data'!E761)</f>
        <v>44663</v>
      </c>
      <c r="G761" s="17">
        <f t="shared" si="46"/>
        <v>0</v>
      </c>
      <c r="H761" s="17">
        <f t="shared" si="47"/>
        <v>3</v>
      </c>
      <c r="I761" s="17">
        <f>IF('Step 1.2 Return Fan Power Data'!B761&gt;0,1,0)</f>
        <v>1</v>
      </c>
    </row>
    <row r="762" spans="1:9" x14ac:dyDescent="0.25">
      <c r="A762" s="58">
        <f>IF(ISBLANK('Step 2. Aggregate Data'!A762),"-",'Step 2. Aggregate Data'!A762)</f>
        <v>44663.041666666664</v>
      </c>
      <c r="B762" s="59">
        <f t="shared" si="44"/>
        <v>1</v>
      </c>
      <c r="C762" s="59">
        <f t="shared" si="45"/>
        <v>3</v>
      </c>
      <c r="D762" s="59">
        <f>IF('Step 1.1 Supply Fan Power Data'!B762&gt;0,1,0)</f>
        <v>1</v>
      </c>
      <c r="F762" s="60">
        <f>IF(ISBLANK('Step 2. Aggregate Data'!E762),"-",'Step 2. Aggregate Data'!E762)</f>
        <v>44663.041666666664</v>
      </c>
      <c r="G762" s="17">
        <f t="shared" si="46"/>
        <v>1</v>
      </c>
      <c r="H762" s="17">
        <f t="shared" si="47"/>
        <v>3</v>
      </c>
      <c r="I762" s="17">
        <f>IF('Step 1.2 Return Fan Power Data'!B762&gt;0,1,0)</f>
        <v>1</v>
      </c>
    </row>
    <row r="763" spans="1:9" x14ac:dyDescent="0.25">
      <c r="A763" s="58">
        <f>IF(ISBLANK('Step 2. Aggregate Data'!A763),"-",'Step 2. Aggregate Data'!A763)</f>
        <v>44663.083333333336</v>
      </c>
      <c r="B763" s="59">
        <f t="shared" si="44"/>
        <v>2</v>
      </c>
      <c r="C763" s="59">
        <f t="shared" si="45"/>
        <v>3</v>
      </c>
      <c r="D763" s="59">
        <f>IF('Step 1.1 Supply Fan Power Data'!B763&gt;0,1,0)</f>
        <v>1</v>
      </c>
      <c r="F763" s="60">
        <f>IF(ISBLANK('Step 2. Aggregate Data'!E763),"-",'Step 2. Aggregate Data'!E763)</f>
        <v>44663.083333333336</v>
      </c>
      <c r="G763" s="17">
        <f t="shared" si="46"/>
        <v>2</v>
      </c>
      <c r="H763" s="17">
        <f t="shared" si="47"/>
        <v>3</v>
      </c>
      <c r="I763" s="17">
        <f>IF('Step 1.2 Return Fan Power Data'!B763&gt;0,1,0)</f>
        <v>1</v>
      </c>
    </row>
    <row r="764" spans="1:9" x14ac:dyDescent="0.25">
      <c r="A764" s="58">
        <f>IF(ISBLANK('Step 2. Aggregate Data'!A764),"-",'Step 2. Aggregate Data'!A764)</f>
        <v>44663.125</v>
      </c>
      <c r="B764" s="59">
        <f t="shared" si="44"/>
        <v>3</v>
      </c>
      <c r="C764" s="59">
        <f t="shared" si="45"/>
        <v>3</v>
      </c>
      <c r="D764" s="59">
        <f>IF('Step 1.1 Supply Fan Power Data'!B764&gt;0,1,0)</f>
        <v>1</v>
      </c>
      <c r="F764" s="60">
        <f>IF(ISBLANK('Step 2. Aggregate Data'!E764),"-",'Step 2. Aggregate Data'!E764)</f>
        <v>44663.125</v>
      </c>
      <c r="G764" s="17">
        <f t="shared" si="46"/>
        <v>3</v>
      </c>
      <c r="H764" s="17">
        <f t="shared" si="47"/>
        <v>3</v>
      </c>
      <c r="I764" s="17">
        <f>IF('Step 1.2 Return Fan Power Data'!B764&gt;0,1,0)</f>
        <v>1</v>
      </c>
    </row>
    <row r="765" spans="1:9" x14ac:dyDescent="0.25">
      <c r="A765" s="58">
        <f>IF(ISBLANK('Step 2. Aggregate Data'!A765),"-",'Step 2. Aggregate Data'!A765)</f>
        <v>44663.166666666664</v>
      </c>
      <c r="B765" s="59">
        <f t="shared" si="44"/>
        <v>4</v>
      </c>
      <c r="C765" s="59">
        <f t="shared" si="45"/>
        <v>3</v>
      </c>
      <c r="D765" s="59">
        <f>IF('Step 1.1 Supply Fan Power Data'!B765&gt;0,1,0)</f>
        <v>1</v>
      </c>
      <c r="F765" s="60">
        <f>IF(ISBLANK('Step 2. Aggregate Data'!E765),"-",'Step 2. Aggregate Data'!E765)</f>
        <v>44663.166666666664</v>
      </c>
      <c r="G765" s="17">
        <f t="shared" si="46"/>
        <v>4</v>
      </c>
      <c r="H765" s="17">
        <f t="shared" si="47"/>
        <v>3</v>
      </c>
      <c r="I765" s="17">
        <f>IF('Step 1.2 Return Fan Power Data'!B765&gt;0,1,0)</f>
        <v>1</v>
      </c>
    </row>
    <row r="766" spans="1:9" x14ac:dyDescent="0.25">
      <c r="A766" s="58">
        <f>IF(ISBLANK('Step 2. Aggregate Data'!A766),"-",'Step 2. Aggregate Data'!A766)</f>
        <v>44663.208333333336</v>
      </c>
      <c r="B766" s="59">
        <f t="shared" si="44"/>
        <v>5</v>
      </c>
      <c r="C766" s="59">
        <f t="shared" si="45"/>
        <v>3</v>
      </c>
      <c r="D766" s="59">
        <f>IF('Step 1.1 Supply Fan Power Data'!B766&gt;0,1,0)</f>
        <v>1</v>
      </c>
      <c r="F766" s="60">
        <f>IF(ISBLANK('Step 2. Aggregate Data'!E766),"-",'Step 2. Aggregate Data'!E766)</f>
        <v>44663.208333333336</v>
      </c>
      <c r="G766" s="17">
        <f t="shared" si="46"/>
        <v>5</v>
      </c>
      <c r="H766" s="17">
        <f t="shared" si="47"/>
        <v>3</v>
      </c>
      <c r="I766" s="17">
        <f>IF('Step 1.2 Return Fan Power Data'!B766&gt;0,1,0)</f>
        <v>1</v>
      </c>
    </row>
    <row r="767" spans="1:9" x14ac:dyDescent="0.25">
      <c r="A767" s="58">
        <f>IF(ISBLANK('Step 2. Aggregate Data'!A767),"-",'Step 2. Aggregate Data'!A767)</f>
        <v>44663.25</v>
      </c>
      <c r="B767" s="59">
        <f t="shared" si="44"/>
        <v>6</v>
      </c>
      <c r="C767" s="59">
        <f t="shared" si="45"/>
        <v>3</v>
      </c>
      <c r="D767" s="59">
        <f>IF('Step 1.1 Supply Fan Power Data'!B767&gt;0,1,0)</f>
        <v>1</v>
      </c>
      <c r="F767" s="60">
        <f>IF(ISBLANK('Step 2. Aggregate Data'!E767),"-",'Step 2. Aggregate Data'!E767)</f>
        <v>44663.25</v>
      </c>
      <c r="G767" s="17">
        <f t="shared" si="46"/>
        <v>6</v>
      </c>
      <c r="H767" s="17">
        <f t="shared" si="47"/>
        <v>3</v>
      </c>
      <c r="I767" s="17">
        <f>IF('Step 1.2 Return Fan Power Data'!B767&gt;0,1,0)</f>
        <v>1</v>
      </c>
    </row>
    <row r="768" spans="1:9" x14ac:dyDescent="0.25">
      <c r="A768" s="58">
        <f>IF(ISBLANK('Step 2. Aggregate Data'!A768),"-",'Step 2. Aggregate Data'!A768)</f>
        <v>44663.291666666664</v>
      </c>
      <c r="B768" s="59">
        <f t="shared" si="44"/>
        <v>7</v>
      </c>
      <c r="C768" s="59">
        <f t="shared" si="45"/>
        <v>3</v>
      </c>
      <c r="D768" s="59">
        <f>IF('Step 1.1 Supply Fan Power Data'!B768&gt;0,1,0)</f>
        <v>1</v>
      </c>
      <c r="F768" s="60">
        <f>IF(ISBLANK('Step 2. Aggregate Data'!E768),"-",'Step 2. Aggregate Data'!E768)</f>
        <v>44663.291666666664</v>
      </c>
      <c r="G768" s="17">
        <f t="shared" si="46"/>
        <v>7</v>
      </c>
      <c r="H768" s="17">
        <f t="shared" si="47"/>
        <v>3</v>
      </c>
      <c r="I768" s="17">
        <f>IF('Step 1.2 Return Fan Power Data'!B768&gt;0,1,0)</f>
        <v>1</v>
      </c>
    </row>
    <row r="769" spans="1:9" x14ac:dyDescent="0.25">
      <c r="A769" s="58">
        <f>IF(ISBLANK('Step 2. Aggregate Data'!A769),"-",'Step 2. Aggregate Data'!A769)</f>
        <v>44663.333333333336</v>
      </c>
      <c r="B769" s="59">
        <f t="shared" si="44"/>
        <v>8</v>
      </c>
      <c r="C769" s="59">
        <f t="shared" si="45"/>
        <v>3</v>
      </c>
      <c r="D769" s="59">
        <f>IF('Step 1.1 Supply Fan Power Data'!B769&gt;0,1,0)</f>
        <v>1</v>
      </c>
      <c r="F769" s="60">
        <f>IF(ISBLANK('Step 2. Aggregate Data'!E769),"-",'Step 2. Aggregate Data'!E769)</f>
        <v>44663.333333333336</v>
      </c>
      <c r="G769" s="17">
        <f t="shared" si="46"/>
        <v>8</v>
      </c>
      <c r="H769" s="17">
        <f t="shared" si="47"/>
        <v>3</v>
      </c>
      <c r="I769" s="17">
        <f>IF('Step 1.2 Return Fan Power Data'!B769&gt;0,1,0)</f>
        <v>1</v>
      </c>
    </row>
    <row r="770" spans="1:9" x14ac:dyDescent="0.25">
      <c r="A770" s="58">
        <f>IF(ISBLANK('Step 2. Aggregate Data'!A770),"-",'Step 2. Aggregate Data'!A770)</f>
        <v>44663.375</v>
      </c>
      <c r="B770" s="59">
        <f t="shared" ref="B770:B833" si="48">HOUR(A770)</f>
        <v>9</v>
      </c>
      <c r="C770" s="59">
        <f t="shared" ref="C770:C833" si="49">WEEKDAY(A770)</f>
        <v>3</v>
      </c>
      <c r="D770" s="59">
        <f>IF('Step 1.1 Supply Fan Power Data'!B770&gt;0,1,0)</f>
        <v>1</v>
      </c>
      <c r="F770" s="60">
        <f>IF(ISBLANK('Step 2. Aggregate Data'!E770),"-",'Step 2. Aggregate Data'!E770)</f>
        <v>44663.375</v>
      </c>
      <c r="G770" s="17">
        <f t="shared" si="46"/>
        <v>9</v>
      </c>
      <c r="H770" s="17">
        <f t="shared" si="47"/>
        <v>3</v>
      </c>
      <c r="I770" s="17">
        <f>IF('Step 1.2 Return Fan Power Data'!B770&gt;0,1,0)</f>
        <v>1</v>
      </c>
    </row>
    <row r="771" spans="1:9" x14ac:dyDescent="0.25">
      <c r="A771" s="58">
        <f>IF(ISBLANK('Step 2. Aggregate Data'!A771),"-",'Step 2. Aggregate Data'!A771)</f>
        <v>44663.416666666664</v>
      </c>
      <c r="B771" s="59">
        <f t="shared" si="48"/>
        <v>10</v>
      </c>
      <c r="C771" s="59">
        <f t="shared" si="49"/>
        <v>3</v>
      </c>
      <c r="D771" s="59">
        <f>IF('Step 1.1 Supply Fan Power Data'!B771&gt;0,1,0)</f>
        <v>1</v>
      </c>
      <c r="F771" s="60">
        <f>IF(ISBLANK('Step 2. Aggregate Data'!E771),"-",'Step 2. Aggregate Data'!E771)</f>
        <v>44663.416666666664</v>
      </c>
      <c r="G771" s="17">
        <f t="shared" ref="G771:G834" si="50">HOUR(F771)</f>
        <v>10</v>
      </c>
      <c r="H771" s="17">
        <f t="shared" ref="H771:H834" si="51">WEEKDAY(F771)</f>
        <v>3</v>
      </c>
      <c r="I771" s="17">
        <f>IF('Step 1.2 Return Fan Power Data'!B771&gt;0,1,0)</f>
        <v>1</v>
      </c>
    </row>
    <row r="772" spans="1:9" x14ac:dyDescent="0.25">
      <c r="A772" s="58">
        <f>IF(ISBLANK('Step 2. Aggregate Data'!A772),"-",'Step 2. Aggregate Data'!A772)</f>
        <v>44663.458333333336</v>
      </c>
      <c r="B772" s="59">
        <f t="shared" si="48"/>
        <v>11</v>
      </c>
      <c r="C772" s="59">
        <f t="shared" si="49"/>
        <v>3</v>
      </c>
      <c r="D772" s="59">
        <f>IF('Step 1.1 Supply Fan Power Data'!B772&gt;0,1,0)</f>
        <v>1</v>
      </c>
      <c r="F772" s="60">
        <f>IF(ISBLANK('Step 2. Aggregate Data'!E772),"-",'Step 2. Aggregate Data'!E772)</f>
        <v>44663.458333333336</v>
      </c>
      <c r="G772" s="17">
        <f t="shared" si="50"/>
        <v>11</v>
      </c>
      <c r="H772" s="17">
        <f t="shared" si="51"/>
        <v>3</v>
      </c>
      <c r="I772" s="17">
        <f>IF('Step 1.2 Return Fan Power Data'!B772&gt;0,1,0)</f>
        <v>1</v>
      </c>
    </row>
    <row r="773" spans="1:9" x14ac:dyDescent="0.25">
      <c r="A773" s="58">
        <f>IF(ISBLANK('Step 2. Aggregate Data'!A773),"-",'Step 2. Aggregate Data'!A773)</f>
        <v>44663.5</v>
      </c>
      <c r="B773" s="59">
        <f t="shared" si="48"/>
        <v>12</v>
      </c>
      <c r="C773" s="59">
        <f t="shared" si="49"/>
        <v>3</v>
      </c>
      <c r="D773" s="59">
        <f>IF('Step 1.1 Supply Fan Power Data'!B773&gt;0,1,0)</f>
        <v>1</v>
      </c>
      <c r="F773" s="60">
        <f>IF(ISBLANK('Step 2. Aggregate Data'!E773),"-",'Step 2. Aggregate Data'!E773)</f>
        <v>44663.5</v>
      </c>
      <c r="G773" s="17">
        <f t="shared" si="50"/>
        <v>12</v>
      </c>
      <c r="H773" s="17">
        <f t="shared" si="51"/>
        <v>3</v>
      </c>
      <c r="I773" s="17">
        <f>IF('Step 1.2 Return Fan Power Data'!B773&gt;0,1,0)</f>
        <v>1</v>
      </c>
    </row>
    <row r="774" spans="1:9" x14ac:dyDescent="0.25">
      <c r="A774" s="58">
        <f>IF(ISBLANK('Step 2. Aggregate Data'!A774),"-",'Step 2. Aggregate Data'!A774)</f>
        <v>44663.541666666664</v>
      </c>
      <c r="B774" s="59">
        <f t="shared" si="48"/>
        <v>13</v>
      </c>
      <c r="C774" s="59">
        <f t="shared" si="49"/>
        <v>3</v>
      </c>
      <c r="D774" s="59">
        <f>IF('Step 1.1 Supply Fan Power Data'!B774&gt;0,1,0)</f>
        <v>1</v>
      </c>
      <c r="F774" s="60">
        <f>IF(ISBLANK('Step 2. Aggregate Data'!E774),"-",'Step 2. Aggregate Data'!E774)</f>
        <v>44663.541666666664</v>
      </c>
      <c r="G774" s="17">
        <f t="shared" si="50"/>
        <v>13</v>
      </c>
      <c r="H774" s="17">
        <f t="shared" si="51"/>
        <v>3</v>
      </c>
      <c r="I774" s="17">
        <f>IF('Step 1.2 Return Fan Power Data'!B774&gt;0,1,0)</f>
        <v>1</v>
      </c>
    </row>
    <row r="775" spans="1:9" x14ac:dyDescent="0.25">
      <c r="A775" s="58">
        <f>IF(ISBLANK('Step 2. Aggregate Data'!A775),"-",'Step 2. Aggregate Data'!A775)</f>
        <v>44663.583333333336</v>
      </c>
      <c r="B775" s="59">
        <f t="shared" si="48"/>
        <v>14</v>
      </c>
      <c r="C775" s="59">
        <f t="shared" si="49"/>
        <v>3</v>
      </c>
      <c r="D775" s="59">
        <f>IF('Step 1.1 Supply Fan Power Data'!B775&gt;0,1,0)</f>
        <v>1</v>
      </c>
      <c r="F775" s="60">
        <f>IF(ISBLANK('Step 2. Aggregate Data'!E775),"-",'Step 2. Aggregate Data'!E775)</f>
        <v>44663.583333333336</v>
      </c>
      <c r="G775" s="17">
        <f t="shared" si="50"/>
        <v>14</v>
      </c>
      <c r="H775" s="17">
        <f t="shared" si="51"/>
        <v>3</v>
      </c>
      <c r="I775" s="17">
        <f>IF('Step 1.2 Return Fan Power Data'!B775&gt;0,1,0)</f>
        <v>1</v>
      </c>
    </row>
    <row r="776" spans="1:9" x14ac:dyDescent="0.25">
      <c r="A776" s="58">
        <f>IF(ISBLANK('Step 2. Aggregate Data'!A776),"-",'Step 2. Aggregate Data'!A776)</f>
        <v>44663.625</v>
      </c>
      <c r="B776" s="59">
        <f t="shared" si="48"/>
        <v>15</v>
      </c>
      <c r="C776" s="59">
        <f t="shared" si="49"/>
        <v>3</v>
      </c>
      <c r="D776" s="59">
        <f>IF('Step 1.1 Supply Fan Power Data'!B776&gt;0,1,0)</f>
        <v>1</v>
      </c>
      <c r="F776" s="60">
        <f>IF(ISBLANK('Step 2. Aggregate Data'!E776),"-",'Step 2. Aggregate Data'!E776)</f>
        <v>44663.625</v>
      </c>
      <c r="G776" s="17">
        <f t="shared" si="50"/>
        <v>15</v>
      </c>
      <c r="H776" s="17">
        <f t="shared" si="51"/>
        <v>3</v>
      </c>
      <c r="I776" s="17">
        <f>IF('Step 1.2 Return Fan Power Data'!B776&gt;0,1,0)</f>
        <v>1</v>
      </c>
    </row>
    <row r="777" spans="1:9" x14ac:dyDescent="0.25">
      <c r="A777" s="58">
        <f>IF(ISBLANK('Step 2. Aggregate Data'!A777),"-",'Step 2. Aggregate Data'!A777)</f>
        <v>44663.666666666664</v>
      </c>
      <c r="B777" s="59">
        <f t="shared" si="48"/>
        <v>16</v>
      </c>
      <c r="C777" s="59">
        <f t="shared" si="49"/>
        <v>3</v>
      </c>
      <c r="D777" s="59">
        <f>IF('Step 1.1 Supply Fan Power Data'!B777&gt;0,1,0)</f>
        <v>1</v>
      </c>
      <c r="F777" s="60">
        <f>IF(ISBLANK('Step 2. Aggregate Data'!E777),"-",'Step 2. Aggregate Data'!E777)</f>
        <v>44663.666666666664</v>
      </c>
      <c r="G777" s="17">
        <f t="shared" si="50"/>
        <v>16</v>
      </c>
      <c r="H777" s="17">
        <f t="shared" si="51"/>
        <v>3</v>
      </c>
      <c r="I777" s="17">
        <f>IF('Step 1.2 Return Fan Power Data'!B777&gt;0,1,0)</f>
        <v>1</v>
      </c>
    </row>
    <row r="778" spans="1:9" x14ac:dyDescent="0.25">
      <c r="A778" s="58">
        <f>IF(ISBLANK('Step 2. Aggregate Data'!A778),"-",'Step 2. Aggregate Data'!A778)</f>
        <v>44663.708333333336</v>
      </c>
      <c r="B778" s="59">
        <f t="shared" si="48"/>
        <v>17</v>
      </c>
      <c r="C778" s="59">
        <f t="shared" si="49"/>
        <v>3</v>
      </c>
      <c r="D778" s="59">
        <f>IF('Step 1.1 Supply Fan Power Data'!B778&gt;0,1,0)</f>
        <v>1</v>
      </c>
      <c r="F778" s="60">
        <f>IF(ISBLANK('Step 2. Aggregate Data'!E778),"-",'Step 2. Aggregate Data'!E778)</f>
        <v>44663.708333333336</v>
      </c>
      <c r="G778" s="17">
        <f t="shared" si="50"/>
        <v>17</v>
      </c>
      <c r="H778" s="17">
        <f t="shared" si="51"/>
        <v>3</v>
      </c>
      <c r="I778" s="17">
        <f>IF('Step 1.2 Return Fan Power Data'!B778&gt;0,1,0)</f>
        <v>1</v>
      </c>
    </row>
    <row r="779" spans="1:9" x14ac:dyDescent="0.25">
      <c r="A779" s="58">
        <f>IF(ISBLANK('Step 2. Aggregate Data'!A779),"-",'Step 2. Aggregate Data'!A779)</f>
        <v>44663.75</v>
      </c>
      <c r="B779" s="59">
        <f t="shared" si="48"/>
        <v>18</v>
      </c>
      <c r="C779" s="59">
        <f t="shared" si="49"/>
        <v>3</v>
      </c>
      <c r="D779" s="59">
        <f>IF('Step 1.1 Supply Fan Power Data'!B779&gt;0,1,0)</f>
        <v>1</v>
      </c>
      <c r="F779" s="60">
        <f>IF(ISBLANK('Step 2. Aggregate Data'!E779),"-",'Step 2. Aggregate Data'!E779)</f>
        <v>44663.75</v>
      </c>
      <c r="G779" s="17">
        <f t="shared" si="50"/>
        <v>18</v>
      </c>
      <c r="H779" s="17">
        <f t="shared" si="51"/>
        <v>3</v>
      </c>
      <c r="I779" s="17">
        <f>IF('Step 1.2 Return Fan Power Data'!B779&gt;0,1,0)</f>
        <v>1</v>
      </c>
    </row>
    <row r="780" spans="1:9" x14ac:dyDescent="0.25">
      <c r="A780" s="58">
        <f>IF(ISBLANK('Step 2. Aggregate Data'!A780),"-",'Step 2. Aggregate Data'!A780)</f>
        <v>44663.791666666664</v>
      </c>
      <c r="B780" s="59">
        <f t="shared" si="48"/>
        <v>19</v>
      </c>
      <c r="C780" s="59">
        <f t="shared" si="49"/>
        <v>3</v>
      </c>
      <c r="D780" s="59">
        <f>IF('Step 1.1 Supply Fan Power Data'!B780&gt;0,1,0)</f>
        <v>1</v>
      </c>
      <c r="F780" s="60">
        <f>IF(ISBLANK('Step 2. Aggregate Data'!E780),"-",'Step 2. Aggregate Data'!E780)</f>
        <v>44663.791666666664</v>
      </c>
      <c r="G780" s="17">
        <f t="shared" si="50"/>
        <v>19</v>
      </c>
      <c r="H780" s="17">
        <f t="shared" si="51"/>
        <v>3</v>
      </c>
      <c r="I780" s="17">
        <f>IF('Step 1.2 Return Fan Power Data'!B780&gt;0,1,0)</f>
        <v>1</v>
      </c>
    </row>
    <row r="781" spans="1:9" x14ac:dyDescent="0.25">
      <c r="A781" s="58">
        <f>IF(ISBLANK('Step 2. Aggregate Data'!A781),"-",'Step 2. Aggregate Data'!A781)</f>
        <v>44663.833333333336</v>
      </c>
      <c r="B781" s="59">
        <f t="shared" si="48"/>
        <v>20</v>
      </c>
      <c r="C781" s="59">
        <f t="shared" si="49"/>
        <v>3</v>
      </c>
      <c r="D781" s="59">
        <f>IF('Step 1.1 Supply Fan Power Data'!B781&gt;0,1,0)</f>
        <v>1</v>
      </c>
      <c r="F781" s="60">
        <f>IF(ISBLANK('Step 2. Aggregate Data'!E781),"-",'Step 2. Aggregate Data'!E781)</f>
        <v>44663.833333333336</v>
      </c>
      <c r="G781" s="17">
        <f t="shared" si="50"/>
        <v>20</v>
      </c>
      <c r="H781" s="17">
        <f t="shared" si="51"/>
        <v>3</v>
      </c>
      <c r="I781" s="17">
        <f>IF('Step 1.2 Return Fan Power Data'!B781&gt;0,1,0)</f>
        <v>1</v>
      </c>
    </row>
    <row r="782" spans="1:9" x14ac:dyDescent="0.25">
      <c r="A782" s="58">
        <f>IF(ISBLANK('Step 2. Aggregate Data'!A782),"-",'Step 2. Aggregate Data'!A782)</f>
        <v>44663.875</v>
      </c>
      <c r="B782" s="59">
        <f t="shared" si="48"/>
        <v>21</v>
      </c>
      <c r="C782" s="59">
        <f t="shared" si="49"/>
        <v>3</v>
      </c>
      <c r="D782" s="59">
        <f>IF('Step 1.1 Supply Fan Power Data'!B782&gt;0,1,0)</f>
        <v>1</v>
      </c>
      <c r="F782" s="60">
        <f>IF(ISBLANK('Step 2. Aggregate Data'!E782),"-",'Step 2. Aggregate Data'!E782)</f>
        <v>44663.875</v>
      </c>
      <c r="G782" s="17">
        <f t="shared" si="50"/>
        <v>21</v>
      </c>
      <c r="H782" s="17">
        <f t="shared" si="51"/>
        <v>3</v>
      </c>
      <c r="I782" s="17">
        <f>IF('Step 1.2 Return Fan Power Data'!B782&gt;0,1,0)</f>
        <v>1</v>
      </c>
    </row>
    <row r="783" spans="1:9" x14ac:dyDescent="0.25">
      <c r="A783" s="58">
        <f>IF(ISBLANK('Step 2. Aggregate Data'!A783),"-",'Step 2. Aggregate Data'!A783)</f>
        <v>44663.916666666664</v>
      </c>
      <c r="B783" s="59">
        <f t="shared" si="48"/>
        <v>22</v>
      </c>
      <c r="C783" s="59">
        <f t="shared" si="49"/>
        <v>3</v>
      </c>
      <c r="D783" s="59">
        <f>IF('Step 1.1 Supply Fan Power Data'!B783&gt;0,1,0)</f>
        <v>1</v>
      </c>
      <c r="F783" s="60">
        <f>IF(ISBLANK('Step 2. Aggregate Data'!E783),"-",'Step 2. Aggregate Data'!E783)</f>
        <v>44663.916666666664</v>
      </c>
      <c r="G783" s="17">
        <f t="shared" si="50"/>
        <v>22</v>
      </c>
      <c r="H783" s="17">
        <f t="shared" si="51"/>
        <v>3</v>
      </c>
      <c r="I783" s="17">
        <f>IF('Step 1.2 Return Fan Power Data'!B783&gt;0,1,0)</f>
        <v>1</v>
      </c>
    </row>
    <row r="784" spans="1:9" x14ac:dyDescent="0.25">
      <c r="A784" s="58">
        <f>IF(ISBLANK('Step 2. Aggregate Data'!A784),"-",'Step 2. Aggregate Data'!A784)</f>
        <v>44663.958333333336</v>
      </c>
      <c r="B784" s="59">
        <f t="shared" si="48"/>
        <v>23</v>
      </c>
      <c r="C784" s="59">
        <f t="shared" si="49"/>
        <v>3</v>
      </c>
      <c r="D784" s="59">
        <f>IF('Step 1.1 Supply Fan Power Data'!B784&gt;0,1,0)</f>
        <v>1</v>
      </c>
      <c r="F784" s="60">
        <f>IF(ISBLANK('Step 2. Aggregate Data'!E784),"-",'Step 2. Aggregate Data'!E784)</f>
        <v>44663.958333333336</v>
      </c>
      <c r="G784" s="17">
        <f t="shared" si="50"/>
        <v>23</v>
      </c>
      <c r="H784" s="17">
        <f t="shared" si="51"/>
        <v>3</v>
      </c>
      <c r="I784" s="17">
        <f>IF('Step 1.2 Return Fan Power Data'!B784&gt;0,1,0)</f>
        <v>1</v>
      </c>
    </row>
    <row r="785" spans="1:9" x14ac:dyDescent="0.25">
      <c r="A785" s="58">
        <f>IF(ISBLANK('Step 2. Aggregate Data'!A785),"-",'Step 2. Aggregate Data'!A785)</f>
        <v>44664</v>
      </c>
      <c r="B785" s="59">
        <f t="shared" si="48"/>
        <v>0</v>
      </c>
      <c r="C785" s="59">
        <f t="shared" si="49"/>
        <v>4</v>
      </c>
      <c r="D785" s="59">
        <f>IF('Step 1.1 Supply Fan Power Data'!B785&gt;0,1,0)</f>
        <v>1</v>
      </c>
      <c r="F785" s="60">
        <f>IF(ISBLANK('Step 2. Aggregate Data'!E785),"-",'Step 2. Aggregate Data'!E785)</f>
        <v>44664</v>
      </c>
      <c r="G785" s="17">
        <f t="shared" si="50"/>
        <v>0</v>
      </c>
      <c r="H785" s="17">
        <f t="shared" si="51"/>
        <v>4</v>
      </c>
      <c r="I785" s="17">
        <f>IF('Step 1.2 Return Fan Power Data'!B785&gt;0,1,0)</f>
        <v>1</v>
      </c>
    </row>
    <row r="786" spans="1:9" x14ac:dyDescent="0.25">
      <c r="A786" s="58">
        <f>IF(ISBLANK('Step 2. Aggregate Data'!A786),"-",'Step 2. Aggregate Data'!A786)</f>
        <v>44664.041666666664</v>
      </c>
      <c r="B786" s="59">
        <f t="shared" si="48"/>
        <v>1</v>
      </c>
      <c r="C786" s="59">
        <f t="shared" si="49"/>
        <v>4</v>
      </c>
      <c r="D786" s="59">
        <f>IF('Step 1.1 Supply Fan Power Data'!B786&gt;0,1,0)</f>
        <v>1</v>
      </c>
      <c r="F786" s="60">
        <f>IF(ISBLANK('Step 2. Aggregate Data'!E786),"-",'Step 2. Aggregate Data'!E786)</f>
        <v>44664.041666666664</v>
      </c>
      <c r="G786" s="17">
        <f t="shared" si="50"/>
        <v>1</v>
      </c>
      <c r="H786" s="17">
        <f t="shared" si="51"/>
        <v>4</v>
      </c>
      <c r="I786" s="17">
        <f>IF('Step 1.2 Return Fan Power Data'!B786&gt;0,1,0)</f>
        <v>1</v>
      </c>
    </row>
    <row r="787" spans="1:9" x14ac:dyDescent="0.25">
      <c r="A787" s="58">
        <f>IF(ISBLANK('Step 2. Aggregate Data'!A787),"-",'Step 2. Aggregate Data'!A787)</f>
        <v>44664.083333333336</v>
      </c>
      <c r="B787" s="59">
        <f t="shared" si="48"/>
        <v>2</v>
      </c>
      <c r="C787" s="59">
        <f t="shared" si="49"/>
        <v>4</v>
      </c>
      <c r="D787" s="59">
        <f>IF('Step 1.1 Supply Fan Power Data'!B787&gt;0,1,0)</f>
        <v>1</v>
      </c>
      <c r="F787" s="60">
        <f>IF(ISBLANK('Step 2. Aggregate Data'!E787),"-",'Step 2. Aggregate Data'!E787)</f>
        <v>44664.083333333336</v>
      </c>
      <c r="G787" s="17">
        <f t="shared" si="50"/>
        <v>2</v>
      </c>
      <c r="H787" s="17">
        <f t="shared" si="51"/>
        <v>4</v>
      </c>
      <c r="I787" s="17">
        <f>IF('Step 1.2 Return Fan Power Data'!B787&gt;0,1,0)</f>
        <v>1</v>
      </c>
    </row>
    <row r="788" spans="1:9" x14ac:dyDescent="0.25">
      <c r="A788" s="58">
        <f>IF(ISBLANK('Step 2. Aggregate Data'!A788),"-",'Step 2. Aggregate Data'!A788)</f>
        <v>44664.125</v>
      </c>
      <c r="B788" s="59">
        <f t="shared" si="48"/>
        <v>3</v>
      </c>
      <c r="C788" s="59">
        <f t="shared" si="49"/>
        <v>4</v>
      </c>
      <c r="D788" s="59">
        <f>IF('Step 1.1 Supply Fan Power Data'!B788&gt;0,1,0)</f>
        <v>1</v>
      </c>
      <c r="F788" s="60">
        <f>IF(ISBLANK('Step 2. Aggregate Data'!E788),"-",'Step 2. Aggregate Data'!E788)</f>
        <v>44664.125</v>
      </c>
      <c r="G788" s="17">
        <f t="shared" si="50"/>
        <v>3</v>
      </c>
      <c r="H788" s="17">
        <f t="shared" si="51"/>
        <v>4</v>
      </c>
      <c r="I788" s="17">
        <f>IF('Step 1.2 Return Fan Power Data'!B788&gt;0,1,0)</f>
        <v>1</v>
      </c>
    </row>
    <row r="789" spans="1:9" x14ac:dyDescent="0.25">
      <c r="A789" s="58">
        <f>IF(ISBLANK('Step 2. Aggregate Data'!A789),"-",'Step 2. Aggregate Data'!A789)</f>
        <v>44664.166666666664</v>
      </c>
      <c r="B789" s="59">
        <f t="shared" si="48"/>
        <v>4</v>
      </c>
      <c r="C789" s="59">
        <f t="shared" si="49"/>
        <v>4</v>
      </c>
      <c r="D789" s="59">
        <f>IF('Step 1.1 Supply Fan Power Data'!B789&gt;0,1,0)</f>
        <v>1</v>
      </c>
      <c r="F789" s="60">
        <f>IF(ISBLANK('Step 2. Aggregate Data'!E789),"-",'Step 2. Aggregate Data'!E789)</f>
        <v>44664.166666666664</v>
      </c>
      <c r="G789" s="17">
        <f t="shared" si="50"/>
        <v>4</v>
      </c>
      <c r="H789" s="17">
        <f t="shared" si="51"/>
        <v>4</v>
      </c>
      <c r="I789" s="17">
        <f>IF('Step 1.2 Return Fan Power Data'!B789&gt;0,1,0)</f>
        <v>1</v>
      </c>
    </row>
    <row r="790" spans="1:9" x14ac:dyDescent="0.25">
      <c r="A790" s="58">
        <f>IF(ISBLANK('Step 2. Aggregate Data'!A790),"-",'Step 2. Aggregate Data'!A790)</f>
        <v>44664.208333333336</v>
      </c>
      <c r="B790" s="59">
        <f t="shared" si="48"/>
        <v>5</v>
      </c>
      <c r="C790" s="59">
        <f t="shared" si="49"/>
        <v>4</v>
      </c>
      <c r="D790" s="59">
        <f>IF('Step 1.1 Supply Fan Power Data'!B790&gt;0,1,0)</f>
        <v>1</v>
      </c>
      <c r="F790" s="60">
        <f>IF(ISBLANK('Step 2. Aggregate Data'!E790),"-",'Step 2. Aggregate Data'!E790)</f>
        <v>44664.208333333336</v>
      </c>
      <c r="G790" s="17">
        <f t="shared" si="50"/>
        <v>5</v>
      </c>
      <c r="H790" s="17">
        <f t="shared" si="51"/>
        <v>4</v>
      </c>
      <c r="I790" s="17">
        <f>IF('Step 1.2 Return Fan Power Data'!B790&gt;0,1,0)</f>
        <v>1</v>
      </c>
    </row>
    <row r="791" spans="1:9" x14ac:dyDescent="0.25">
      <c r="A791" s="58">
        <f>IF(ISBLANK('Step 2. Aggregate Data'!A791),"-",'Step 2. Aggregate Data'!A791)</f>
        <v>44664.25</v>
      </c>
      <c r="B791" s="59">
        <f t="shared" si="48"/>
        <v>6</v>
      </c>
      <c r="C791" s="59">
        <f t="shared" si="49"/>
        <v>4</v>
      </c>
      <c r="D791" s="59">
        <f>IF('Step 1.1 Supply Fan Power Data'!B791&gt;0,1,0)</f>
        <v>1</v>
      </c>
      <c r="F791" s="60">
        <f>IF(ISBLANK('Step 2. Aggregate Data'!E791),"-",'Step 2. Aggregate Data'!E791)</f>
        <v>44664.25</v>
      </c>
      <c r="G791" s="17">
        <f t="shared" si="50"/>
        <v>6</v>
      </c>
      <c r="H791" s="17">
        <f t="shared" si="51"/>
        <v>4</v>
      </c>
      <c r="I791" s="17">
        <f>IF('Step 1.2 Return Fan Power Data'!B791&gt;0,1,0)</f>
        <v>1</v>
      </c>
    </row>
    <row r="792" spans="1:9" x14ac:dyDescent="0.25">
      <c r="A792" s="58">
        <f>IF(ISBLANK('Step 2. Aggregate Data'!A792),"-",'Step 2. Aggregate Data'!A792)</f>
        <v>44664.291666666664</v>
      </c>
      <c r="B792" s="59">
        <f t="shared" si="48"/>
        <v>7</v>
      </c>
      <c r="C792" s="59">
        <f t="shared" si="49"/>
        <v>4</v>
      </c>
      <c r="D792" s="59">
        <f>IF('Step 1.1 Supply Fan Power Data'!B792&gt;0,1,0)</f>
        <v>1</v>
      </c>
      <c r="F792" s="60">
        <f>IF(ISBLANK('Step 2. Aggregate Data'!E792),"-",'Step 2. Aggregate Data'!E792)</f>
        <v>44664.291666666664</v>
      </c>
      <c r="G792" s="17">
        <f t="shared" si="50"/>
        <v>7</v>
      </c>
      <c r="H792" s="17">
        <f t="shared" si="51"/>
        <v>4</v>
      </c>
      <c r="I792" s="17">
        <f>IF('Step 1.2 Return Fan Power Data'!B792&gt;0,1,0)</f>
        <v>1</v>
      </c>
    </row>
    <row r="793" spans="1:9" x14ac:dyDescent="0.25">
      <c r="A793" s="58">
        <f>IF(ISBLANK('Step 2. Aggregate Data'!A793),"-",'Step 2. Aggregate Data'!A793)</f>
        <v>44664.333333333336</v>
      </c>
      <c r="B793" s="59">
        <f t="shared" si="48"/>
        <v>8</v>
      </c>
      <c r="C793" s="59">
        <f t="shared" si="49"/>
        <v>4</v>
      </c>
      <c r="D793" s="59">
        <f>IF('Step 1.1 Supply Fan Power Data'!B793&gt;0,1,0)</f>
        <v>1</v>
      </c>
      <c r="F793" s="60">
        <f>IF(ISBLANK('Step 2. Aggregate Data'!E793),"-",'Step 2. Aggregate Data'!E793)</f>
        <v>44664.333333333336</v>
      </c>
      <c r="G793" s="17">
        <f t="shared" si="50"/>
        <v>8</v>
      </c>
      <c r="H793" s="17">
        <f t="shared" si="51"/>
        <v>4</v>
      </c>
      <c r="I793" s="17">
        <f>IF('Step 1.2 Return Fan Power Data'!B793&gt;0,1,0)</f>
        <v>1</v>
      </c>
    </row>
    <row r="794" spans="1:9" x14ac:dyDescent="0.25">
      <c r="A794" s="58">
        <f>IF(ISBLANK('Step 2. Aggregate Data'!A794),"-",'Step 2. Aggregate Data'!A794)</f>
        <v>44664.375</v>
      </c>
      <c r="B794" s="59">
        <f t="shared" si="48"/>
        <v>9</v>
      </c>
      <c r="C794" s="59">
        <f t="shared" si="49"/>
        <v>4</v>
      </c>
      <c r="D794" s="59">
        <f>IF('Step 1.1 Supply Fan Power Data'!B794&gt;0,1,0)</f>
        <v>1</v>
      </c>
      <c r="F794" s="60">
        <f>IF(ISBLANK('Step 2. Aggregate Data'!E794),"-",'Step 2. Aggregate Data'!E794)</f>
        <v>44664.375</v>
      </c>
      <c r="G794" s="17">
        <f t="shared" si="50"/>
        <v>9</v>
      </c>
      <c r="H794" s="17">
        <f t="shared" si="51"/>
        <v>4</v>
      </c>
      <c r="I794" s="17">
        <f>IF('Step 1.2 Return Fan Power Data'!B794&gt;0,1,0)</f>
        <v>1</v>
      </c>
    </row>
    <row r="795" spans="1:9" x14ac:dyDescent="0.25">
      <c r="A795" s="58">
        <f>IF(ISBLANK('Step 2. Aggregate Data'!A795),"-",'Step 2. Aggregate Data'!A795)</f>
        <v>44664.416666666664</v>
      </c>
      <c r="B795" s="59">
        <f t="shared" si="48"/>
        <v>10</v>
      </c>
      <c r="C795" s="59">
        <f t="shared" si="49"/>
        <v>4</v>
      </c>
      <c r="D795" s="59">
        <f>IF('Step 1.1 Supply Fan Power Data'!B795&gt;0,1,0)</f>
        <v>1</v>
      </c>
      <c r="F795" s="60">
        <f>IF(ISBLANK('Step 2. Aggregate Data'!E795),"-",'Step 2. Aggregate Data'!E795)</f>
        <v>44664.416666666664</v>
      </c>
      <c r="G795" s="17">
        <f t="shared" si="50"/>
        <v>10</v>
      </c>
      <c r="H795" s="17">
        <f t="shared" si="51"/>
        <v>4</v>
      </c>
      <c r="I795" s="17">
        <f>IF('Step 1.2 Return Fan Power Data'!B795&gt;0,1,0)</f>
        <v>1</v>
      </c>
    </row>
    <row r="796" spans="1:9" x14ac:dyDescent="0.25">
      <c r="A796" s="58">
        <f>IF(ISBLANK('Step 2. Aggregate Data'!A796),"-",'Step 2. Aggregate Data'!A796)</f>
        <v>44664.458333333336</v>
      </c>
      <c r="B796" s="59">
        <f t="shared" si="48"/>
        <v>11</v>
      </c>
      <c r="C796" s="59">
        <f t="shared" si="49"/>
        <v>4</v>
      </c>
      <c r="D796" s="59">
        <f>IF('Step 1.1 Supply Fan Power Data'!B796&gt;0,1,0)</f>
        <v>1</v>
      </c>
      <c r="F796" s="60">
        <f>IF(ISBLANK('Step 2. Aggregate Data'!E796),"-",'Step 2. Aggregate Data'!E796)</f>
        <v>44664.458333333336</v>
      </c>
      <c r="G796" s="17">
        <f t="shared" si="50"/>
        <v>11</v>
      </c>
      <c r="H796" s="17">
        <f t="shared" si="51"/>
        <v>4</v>
      </c>
      <c r="I796" s="17">
        <f>IF('Step 1.2 Return Fan Power Data'!B796&gt;0,1,0)</f>
        <v>1</v>
      </c>
    </row>
    <row r="797" spans="1:9" x14ac:dyDescent="0.25">
      <c r="A797" s="58">
        <f>IF(ISBLANK('Step 2. Aggregate Data'!A797),"-",'Step 2. Aggregate Data'!A797)</f>
        <v>44664.5</v>
      </c>
      <c r="B797" s="59">
        <f t="shared" si="48"/>
        <v>12</v>
      </c>
      <c r="C797" s="59">
        <f t="shared" si="49"/>
        <v>4</v>
      </c>
      <c r="D797" s="59">
        <f>IF('Step 1.1 Supply Fan Power Data'!B797&gt;0,1,0)</f>
        <v>1</v>
      </c>
      <c r="F797" s="60">
        <f>IF(ISBLANK('Step 2. Aggregate Data'!E797),"-",'Step 2. Aggregate Data'!E797)</f>
        <v>44664.5</v>
      </c>
      <c r="G797" s="17">
        <f t="shared" si="50"/>
        <v>12</v>
      </c>
      <c r="H797" s="17">
        <f t="shared" si="51"/>
        <v>4</v>
      </c>
      <c r="I797" s="17">
        <f>IF('Step 1.2 Return Fan Power Data'!B797&gt;0,1,0)</f>
        <v>1</v>
      </c>
    </row>
    <row r="798" spans="1:9" x14ac:dyDescent="0.25">
      <c r="A798" s="58">
        <f>IF(ISBLANK('Step 2. Aggregate Data'!A798),"-",'Step 2. Aggregate Data'!A798)</f>
        <v>44664.541666666664</v>
      </c>
      <c r="B798" s="59">
        <f t="shared" si="48"/>
        <v>13</v>
      </c>
      <c r="C798" s="59">
        <f t="shared" si="49"/>
        <v>4</v>
      </c>
      <c r="D798" s="59">
        <f>IF('Step 1.1 Supply Fan Power Data'!B798&gt;0,1,0)</f>
        <v>1</v>
      </c>
      <c r="F798" s="60">
        <f>IF(ISBLANK('Step 2. Aggregate Data'!E798),"-",'Step 2. Aggregate Data'!E798)</f>
        <v>44664.541666666664</v>
      </c>
      <c r="G798" s="17">
        <f t="shared" si="50"/>
        <v>13</v>
      </c>
      <c r="H798" s="17">
        <f t="shared" si="51"/>
        <v>4</v>
      </c>
      <c r="I798" s="17">
        <f>IF('Step 1.2 Return Fan Power Data'!B798&gt;0,1,0)</f>
        <v>1</v>
      </c>
    </row>
    <row r="799" spans="1:9" x14ac:dyDescent="0.25">
      <c r="A799" s="58">
        <f>IF(ISBLANK('Step 2. Aggregate Data'!A799),"-",'Step 2. Aggregate Data'!A799)</f>
        <v>44664.583333333336</v>
      </c>
      <c r="B799" s="59">
        <f t="shared" si="48"/>
        <v>14</v>
      </c>
      <c r="C799" s="59">
        <f t="shared" si="49"/>
        <v>4</v>
      </c>
      <c r="D799" s="59">
        <f>IF('Step 1.1 Supply Fan Power Data'!B799&gt;0,1,0)</f>
        <v>1</v>
      </c>
      <c r="F799" s="60">
        <f>IF(ISBLANK('Step 2. Aggregate Data'!E799),"-",'Step 2. Aggregate Data'!E799)</f>
        <v>44664.583333333336</v>
      </c>
      <c r="G799" s="17">
        <f t="shared" si="50"/>
        <v>14</v>
      </c>
      <c r="H799" s="17">
        <f t="shared" si="51"/>
        <v>4</v>
      </c>
      <c r="I799" s="17">
        <f>IF('Step 1.2 Return Fan Power Data'!B799&gt;0,1,0)</f>
        <v>1</v>
      </c>
    </row>
    <row r="800" spans="1:9" x14ac:dyDescent="0.25">
      <c r="A800" s="58">
        <f>IF(ISBLANK('Step 2. Aggregate Data'!A800),"-",'Step 2. Aggregate Data'!A800)</f>
        <v>44664.625</v>
      </c>
      <c r="B800" s="59">
        <f t="shared" si="48"/>
        <v>15</v>
      </c>
      <c r="C800" s="59">
        <f t="shared" si="49"/>
        <v>4</v>
      </c>
      <c r="D800" s="59">
        <f>IF('Step 1.1 Supply Fan Power Data'!B800&gt;0,1,0)</f>
        <v>1</v>
      </c>
      <c r="F800" s="60">
        <f>IF(ISBLANK('Step 2. Aggregate Data'!E800),"-",'Step 2. Aggregate Data'!E800)</f>
        <v>44664.625</v>
      </c>
      <c r="G800" s="17">
        <f t="shared" si="50"/>
        <v>15</v>
      </c>
      <c r="H800" s="17">
        <f t="shared" si="51"/>
        <v>4</v>
      </c>
      <c r="I800" s="17">
        <f>IF('Step 1.2 Return Fan Power Data'!B800&gt;0,1,0)</f>
        <v>1</v>
      </c>
    </row>
    <row r="801" spans="1:9" x14ac:dyDescent="0.25">
      <c r="A801" s="58">
        <f>IF(ISBLANK('Step 2. Aggregate Data'!A801),"-",'Step 2. Aggregate Data'!A801)</f>
        <v>44664.666666666664</v>
      </c>
      <c r="B801" s="59">
        <f t="shared" si="48"/>
        <v>16</v>
      </c>
      <c r="C801" s="59">
        <f t="shared" si="49"/>
        <v>4</v>
      </c>
      <c r="D801" s="59">
        <f>IF('Step 1.1 Supply Fan Power Data'!B801&gt;0,1,0)</f>
        <v>1</v>
      </c>
      <c r="F801" s="60">
        <f>IF(ISBLANK('Step 2. Aggregate Data'!E801),"-",'Step 2. Aggregate Data'!E801)</f>
        <v>44664.666666666664</v>
      </c>
      <c r="G801" s="17">
        <f t="shared" si="50"/>
        <v>16</v>
      </c>
      <c r="H801" s="17">
        <f t="shared" si="51"/>
        <v>4</v>
      </c>
      <c r="I801" s="17">
        <f>IF('Step 1.2 Return Fan Power Data'!B801&gt;0,1,0)</f>
        <v>1</v>
      </c>
    </row>
    <row r="802" spans="1:9" x14ac:dyDescent="0.25">
      <c r="A802" s="58">
        <f>IF(ISBLANK('Step 2. Aggregate Data'!A802),"-",'Step 2. Aggregate Data'!A802)</f>
        <v>44664.708333333336</v>
      </c>
      <c r="B802" s="59">
        <f t="shared" si="48"/>
        <v>17</v>
      </c>
      <c r="C802" s="59">
        <f t="shared" si="49"/>
        <v>4</v>
      </c>
      <c r="D802" s="59">
        <f>IF('Step 1.1 Supply Fan Power Data'!B802&gt;0,1,0)</f>
        <v>1</v>
      </c>
      <c r="F802" s="60">
        <f>IF(ISBLANK('Step 2. Aggregate Data'!E802),"-",'Step 2. Aggregate Data'!E802)</f>
        <v>44664.708333333336</v>
      </c>
      <c r="G802" s="17">
        <f t="shared" si="50"/>
        <v>17</v>
      </c>
      <c r="H802" s="17">
        <f t="shared" si="51"/>
        <v>4</v>
      </c>
      <c r="I802" s="17">
        <f>IF('Step 1.2 Return Fan Power Data'!B802&gt;0,1,0)</f>
        <v>1</v>
      </c>
    </row>
    <row r="803" spans="1:9" x14ac:dyDescent="0.25">
      <c r="A803" s="58">
        <f>IF(ISBLANK('Step 2. Aggregate Data'!A803),"-",'Step 2. Aggregate Data'!A803)</f>
        <v>44664.75</v>
      </c>
      <c r="B803" s="59">
        <f t="shared" si="48"/>
        <v>18</v>
      </c>
      <c r="C803" s="59">
        <f t="shared" si="49"/>
        <v>4</v>
      </c>
      <c r="D803" s="59">
        <f>IF('Step 1.1 Supply Fan Power Data'!B803&gt;0,1,0)</f>
        <v>1</v>
      </c>
      <c r="F803" s="60">
        <f>IF(ISBLANK('Step 2. Aggregate Data'!E803),"-",'Step 2. Aggregate Data'!E803)</f>
        <v>44664.75</v>
      </c>
      <c r="G803" s="17">
        <f t="shared" si="50"/>
        <v>18</v>
      </c>
      <c r="H803" s="17">
        <f t="shared" si="51"/>
        <v>4</v>
      </c>
      <c r="I803" s="17">
        <f>IF('Step 1.2 Return Fan Power Data'!B803&gt;0,1,0)</f>
        <v>1</v>
      </c>
    </row>
    <row r="804" spans="1:9" x14ac:dyDescent="0.25">
      <c r="A804" s="58">
        <f>IF(ISBLANK('Step 2. Aggregate Data'!A804),"-",'Step 2. Aggregate Data'!A804)</f>
        <v>44664.791666666664</v>
      </c>
      <c r="B804" s="59">
        <f t="shared" si="48"/>
        <v>19</v>
      </c>
      <c r="C804" s="59">
        <f t="shared" si="49"/>
        <v>4</v>
      </c>
      <c r="D804" s="59">
        <f>IF('Step 1.1 Supply Fan Power Data'!B804&gt;0,1,0)</f>
        <v>1</v>
      </c>
      <c r="F804" s="60">
        <f>IF(ISBLANK('Step 2. Aggregate Data'!E804),"-",'Step 2. Aggregate Data'!E804)</f>
        <v>44664.791666666664</v>
      </c>
      <c r="G804" s="17">
        <f t="shared" si="50"/>
        <v>19</v>
      </c>
      <c r="H804" s="17">
        <f t="shared" si="51"/>
        <v>4</v>
      </c>
      <c r="I804" s="17">
        <f>IF('Step 1.2 Return Fan Power Data'!B804&gt;0,1,0)</f>
        <v>1</v>
      </c>
    </row>
    <row r="805" spans="1:9" x14ac:dyDescent="0.25">
      <c r="A805" s="58">
        <f>IF(ISBLANK('Step 2. Aggregate Data'!A805),"-",'Step 2. Aggregate Data'!A805)</f>
        <v>44664.833333333336</v>
      </c>
      <c r="B805" s="59">
        <f t="shared" si="48"/>
        <v>20</v>
      </c>
      <c r="C805" s="59">
        <f t="shared" si="49"/>
        <v>4</v>
      </c>
      <c r="D805" s="59">
        <f>IF('Step 1.1 Supply Fan Power Data'!B805&gt;0,1,0)</f>
        <v>1</v>
      </c>
      <c r="F805" s="60">
        <f>IF(ISBLANK('Step 2. Aggregate Data'!E805),"-",'Step 2. Aggregate Data'!E805)</f>
        <v>44664.833333333336</v>
      </c>
      <c r="G805" s="17">
        <f t="shared" si="50"/>
        <v>20</v>
      </c>
      <c r="H805" s="17">
        <f t="shared" si="51"/>
        <v>4</v>
      </c>
      <c r="I805" s="17">
        <f>IF('Step 1.2 Return Fan Power Data'!B805&gt;0,1,0)</f>
        <v>1</v>
      </c>
    </row>
    <row r="806" spans="1:9" x14ac:dyDescent="0.25">
      <c r="A806" s="58">
        <f>IF(ISBLANK('Step 2. Aggregate Data'!A806),"-",'Step 2. Aggregate Data'!A806)</f>
        <v>44664.875</v>
      </c>
      <c r="B806" s="59">
        <f t="shared" si="48"/>
        <v>21</v>
      </c>
      <c r="C806" s="59">
        <f t="shared" si="49"/>
        <v>4</v>
      </c>
      <c r="D806" s="59">
        <f>IF('Step 1.1 Supply Fan Power Data'!B806&gt;0,1,0)</f>
        <v>1</v>
      </c>
      <c r="F806" s="60">
        <f>IF(ISBLANK('Step 2. Aggregate Data'!E806),"-",'Step 2. Aggregate Data'!E806)</f>
        <v>44664.875</v>
      </c>
      <c r="G806" s="17">
        <f t="shared" si="50"/>
        <v>21</v>
      </c>
      <c r="H806" s="17">
        <f t="shared" si="51"/>
        <v>4</v>
      </c>
      <c r="I806" s="17">
        <f>IF('Step 1.2 Return Fan Power Data'!B806&gt;0,1,0)</f>
        <v>1</v>
      </c>
    </row>
    <row r="807" spans="1:9" x14ac:dyDescent="0.25">
      <c r="A807" s="58">
        <f>IF(ISBLANK('Step 2. Aggregate Data'!A807),"-",'Step 2. Aggregate Data'!A807)</f>
        <v>44664.916666666664</v>
      </c>
      <c r="B807" s="59">
        <f t="shared" si="48"/>
        <v>22</v>
      </c>
      <c r="C807" s="59">
        <f t="shared" si="49"/>
        <v>4</v>
      </c>
      <c r="D807" s="59">
        <f>IF('Step 1.1 Supply Fan Power Data'!B807&gt;0,1,0)</f>
        <v>1</v>
      </c>
      <c r="F807" s="60">
        <f>IF(ISBLANK('Step 2. Aggregate Data'!E807),"-",'Step 2. Aggregate Data'!E807)</f>
        <v>44664.916666666664</v>
      </c>
      <c r="G807" s="17">
        <f t="shared" si="50"/>
        <v>22</v>
      </c>
      <c r="H807" s="17">
        <f t="shared" si="51"/>
        <v>4</v>
      </c>
      <c r="I807" s="17">
        <f>IF('Step 1.2 Return Fan Power Data'!B807&gt;0,1,0)</f>
        <v>1</v>
      </c>
    </row>
    <row r="808" spans="1:9" x14ac:dyDescent="0.25">
      <c r="A808" s="58">
        <f>IF(ISBLANK('Step 2. Aggregate Data'!A808),"-",'Step 2. Aggregate Data'!A808)</f>
        <v>44664.958333333336</v>
      </c>
      <c r="B808" s="59">
        <f t="shared" si="48"/>
        <v>23</v>
      </c>
      <c r="C808" s="59">
        <f t="shared" si="49"/>
        <v>4</v>
      </c>
      <c r="D808" s="59">
        <f>IF('Step 1.1 Supply Fan Power Data'!B808&gt;0,1,0)</f>
        <v>1</v>
      </c>
      <c r="F808" s="60">
        <f>IF(ISBLANK('Step 2. Aggregate Data'!E808),"-",'Step 2. Aggregate Data'!E808)</f>
        <v>44664.958333333336</v>
      </c>
      <c r="G808" s="17">
        <f t="shared" si="50"/>
        <v>23</v>
      </c>
      <c r="H808" s="17">
        <f t="shared" si="51"/>
        <v>4</v>
      </c>
      <c r="I808" s="17">
        <f>IF('Step 1.2 Return Fan Power Data'!B808&gt;0,1,0)</f>
        <v>1</v>
      </c>
    </row>
    <row r="809" spans="1:9" x14ac:dyDescent="0.25">
      <c r="A809" s="58">
        <f>IF(ISBLANK('Step 2. Aggregate Data'!A809),"-",'Step 2. Aggregate Data'!A809)</f>
        <v>44665</v>
      </c>
      <c r="B809" s="59">
        <f t="shared" si="48"/>
        <v>0</v>
      </c>
      <c r="C809" s="59">
        <f t="shared" si="49"/>
        <v>5</v>
      </c>
      <c r="D809" s="59">
        <f>IF('Step 1.1 Supply Fan Power Data'!B809&gt;0,1,0)</f>
        <v>1</v>
      </c>
      <c r="F809" s="60">
        <f>IF(ISBLANK('Step 2. Aggregate Data'!E809),"-",'Step 2. Aggregate Data'!E809)</f>
        <v>44665</v>
      </c>
      <c r="G809" s="17">
        <f t="shared" si="50"/>
        <v>0</v>
      </c>
      <c r="H809" s="17">
        <f t="shared" si="51"/>
        <v>5</v>
      </c>
      <c r="I809" s="17">
        <f>IF('Step 1.2 Return Fan Power Data'!B809&gt;0,1,0)</f>
        <v>1</v>
      </c>
    </row>
    <row r="810" spans="1:9" x14ac:dyDescent="0.25">
      <c r="A810" s="58">
        <f>IF(ISBLANK('Step 2. Aggregate Data'!A810),"-",'Step 2. Aggregate Data'!A810)</f>
        <v>44665.041666666664</v>
      </c>
      <c r="B810" s="59">
        <f t="shared" si="48"/>
        <v>1</v>
      </c>
      <c r="C810" s="59">
        <f t="shared" si="49"/>
        <v>5</v>
      </c>
      <c r="D810" s="59">
        <f>IF('Step 1.1 Supply Fan Power Data'!B810&gt;0,1,0)</f>
        <v>1</v>
      </c>
      <c r="F810" s="60">
        <f>IF(ISBLANK('Step 2. Aggregate Data'!E810),"-",'Step 2. Aggregate Data'!E810)</f>
        <v>44665.041666666664</v>
      </c>
      <c r="G810" s="17">
        <f t="shared" si="50"/>
        <v>1</v>
      </c>
      <c r="H810" s="17">
        <f t="shared" si="51"/>
        <v>5</v>
      </c>
      <c r="I810" s="17">
        <f>IF('Step 1.2 Return Fan Power Data'!B810&gt;0,1,0)</f>
        <v>1</v>
      </c>
    </row>
    <row r="811" spans="1:9" x14ac:dyDescent="0.25">
      <c r="A811" s="58">
        <f>IF(ISBLANK('Step 2. Aggregate Data'!A811),"-",'Step 2. Aggregate Data'!A811)</f>
        <v>44665.083333333336</v>
      </c>
      <c r="B811" s="59">
        <f t="shared" si="48"/>
        <v>2</v>
      </c>
      <c r="C811" s="59">
        <f t="shared" si="49"/>
        <v>5</v>
      </c>
      <c r="D811" s="59">
        <f>IF('Step 1.1 Supply Fan Power Data'!B811&gt;0,1,0)</f>
        <v>1</v>
      </c>
      <c r="F811" s="60">
        <f>IF(ISBLANK('Step 2. Aggregate Data'!E811),"-",'Step 2. Aggregate Data'!E811)</f>
        <v>44665.083333333336</v>
      </c>
      <c r="G811" s="17">
        <f t="shared" si="50"/>
        <v>2</v>
      </c>
      <c r="H811" s="17">
        <f t="shared" si="51"/>
        <v>5</v>
      </c>
      <c r="I811" s="17">
        <f>IF('Step 1.2 Return Fan Power Data'!B811&gt;0,1,0)</f>
        <v>1</v>
      </c>
    </row>
    <row r="812" spans="1:9" x14ac:dyDescent="0.25">
      <c r="A812" s="58">
        <f>IF(ISBLANK('Step 2. Aggregate Data'!A812),"-",'Step 2. Aggregate Data'!A812)</f>
        <v>44665.125</v>
      </c>
      <c r="B812" s="59">
        <f t="shared" si="48"/>
        <v>3</v>
      </c>
      <c r="C812" s="59">
        <f t="shared" si="49"/>
        <v>5</v>
      </c>
      <c r="D812" s="59">
        <f>IF('Step 1.1 Supply Fan Power Data'!B812&gt;0,1,0)</f>
        <v>1</v>
      </c>
      <c r="F812" s="60">
        <f>IF(ISBLANK('Step 2. Aggregate Data'!E812),"-",'Step 2. Aggregate Data'!E812)</f>
        <v>44665.125</v>
      </c>
      <c r="G812" s="17">
        <f t="shared" si="50"/>
        <v>3</v>
      </c>
      <c r="H812" s="17">
        <f t="shared" si="51"/>
        <v>5</v>
      </c>
      <c r="I812" s="17">
        <f>IF('Step 1.2 Return Fan Power Data'!B812&gt;0,1,0)</f>
        <v>1</v>
      </c>
    </row>
    <row r="813" spans="1:9" x14ac:dyDescent="0.25">
      <c r="A813" s="58">
        <f>IF(ISBLANK('Step 2. Aggregate Data'!A813),"-",'Step 2. Aggregate Data'!A813)</f>
        <v>44665.166666666664</v>
      </c>
      <c r="B813" s="59">
        <f t="shared" si="48"/>
        <v>4</v>
      </c>
      <c r="C813" s="59">
        <f t="shared" si="49"/>
        <v>5</v>
      </c>
      <c r="D813" s="59">
        <f>IF('Step 1.1 Supply Fan Power Data'!B813&gt;0,1,0)</f>
        <v>1</v>
      </c>
      <c r="F813" s="60">
        <f>IF(ISBLANK('Step 2. Aggregate Data'!E813),"-",'Step 2. Aggregate Data'!E813)</f>
        <v>44665.166666666664</v>
      </c>
      <c r="G813" s="17">
        <f t="shared" si="50"/>
        <v>4</v>
      </c>
      <c r="H813" s="17">
        <f t="shared" si="51"/>
        <v>5</v>
      </c>
      <c r="I813" s="17">
        <f>IF('Step 1.2 Return Fan Power Data'!B813&gt;0,1,0)</f>
        <v>1</v>
      </c>
    </row>
    <row r="814" spans="1:9" x14ac:dyDescent="0.25">
      <c r="A814" s="58">
        <f>IF(ISBLANK('Step 2. Aggregate Data'!A814),"-",'Step 2. Aggregate Data'!A814)</f>
        <v>44665.208333333336</v>
      </c>
      <c r="B814" s="59">
        <f t="shared" si="48"/>
        <v>5</v>
      </c>
      <c r="C814" s="59">
        <f t="shared" si="49"/>
        <v>5</v>
      </c>
      <c r="D814" s="59">
        <f>IF('Step 1.1 Supply Fan Power Data'!B814&gt;0,1,0)</f>
        <v>1</v>
      </c>
      <c r="F814" s="60">
        <f>IF(ISBLANK('Step 2. Aggregate Data'!E814),"-",'Step 2. Aggregate Data'!E814)</f>
        <v>44665.208333333336</v>
      </c>
      <c r="G814" s="17">
        <f t="shared" si="50"/>
        <v>5</v>
      </c>
      <c r="H814" s="17">
        <f t="shared" si="51"/>
        <v>5</v>
      </c>
      <c r="I814" s="17">
        <f>IF('Step 1.2 Return Fan Power Data'!B814&gt;0,1,0)</f>
        <v>1</v>
      </c>
    </row>
    <row r="815" spans="1:9" x14ac:dyDescent="0.25">
      <c r="A815" s="58">
        <f>IF(ISBLANK('Step 2. Aggregate Data'!A815),"-",'Step 2. Aggregate Data'!A815)</f>
        <v>44665.25</v>
      </c>
      <c r="B815" s="59">
        <f t="shared" si="48"/>
        <v>6</v>
      </c>
      <c r="C815" s="59">
        <f t="shared" si="49"/>
        <v>5</v>
      </c>
      <c r="D815" s="59">
        <f>IF('Step 1.1 Supply Fan Power Data'!B815&gt;0,1,0)</f>
        <v>1</v>
      </c>
      <c r="F815" s="60">
        <f>IF(ISBLANK('Step 2. Aggregate Data'!E815),"-",'Step 2. Aggregate Data'!E815)</f>
        <v>44665.25</v>
      </c>
      <c r="G815" s="17">
        <f t="shared" si="50"/>
        <v>6</v>
      </c>
      <c r="H815" s="17">
        <f t="shared" si="51"/>
        <v>5</v>
      </c>
      <c r="I815" s="17">
        <f>IF('Step 1.2 Return Fan Power Data'!B815&gt;0,1,0)</f>
        <v>1</v>
      </c>
    </row>
    <row r="816" spans="1:9" x14ac:dyDescent="0.25">
      <c r="A816" s="58">
        <f>IF(ISBLANK('Step 2. Aggregate Data'!A816),"-",'Step 2. Aggregate Data'!A816)</f>
        <v>44665.291666666664</v>
      </c>
      <c r="B816" s="59">
        <f t="shared" si="48"/>
        <v>7</v>
      </c>
      <c r="C816" s="59">
        <f t="shared" si="49"/>
        <v>5</v>
      </c>
      <c r="D816" s="59">
        <f>IF('Step 1.1 Supply Fan Power Data'!B816&gt;0,1,0)</f>
        <v>1</v>
      </c>
      <c r="F816" s="60">
        <f>IF(ISBLANK('Step 2. Aggregate Data'!E816),"-",'Step 2. Aggregate Data'!E816)</f>
        <v>44665.291666666664</v>
      </c>
      <c r="G816" s="17">
        <f t="shared" si="50"/>
        <v>7</v>
      </c>
      <c r="H816" s="17">
        <f t="shared" si="51"/>
        <v>5</v>
      </c>
      <c r="I816" s="17">
        <f>IF('Step 1.2 Return Fan Power Data'!B816&gt;0,1,0)</f>
        <v>1</v>
      </c>
    </row>
    <row r="817" spans="1:9" x14ac:dyDescent="0.25">
      <c r="A817" s="58">
        <f>IF(ISBLANK('Step 2. Aggregate Data'!A817),"-",'Step 2. Aggregate Data'!A817)</f>
        <v>44665.333333333336</v>
      </c>
      <c r="B817" s="59">
        <f t="shared" si="48"/>
        <v>8</v>
      </c>
      <c r="C817" s="59">
        <f t="shared" si="49"/>
        <v>5</v>
      </c>
      <c r="D817" s="59">
        <f>IF('Step 1.1 Supply Fan Power Data'!B817&gt;0,1,0)</f>
        <v>1</v>
      </c>
      <c r="F817" s="60">
        <f>IF(ISBLANK('Step 2. Aggregate Data'!E817),"-",'Step 2. Aggregate Data'!E817)</f>
        <v>44665.333333333336</v>
      </c>
      <c r="G817" s="17">
        <f t="shared" si="50"/>
        <v>8</v>
      </c>
      <c r="H817" s="17">
        <f t="shared" si="51"/>
        <v>5</v>
      </c>
      <c r="I817" s="17">
        <f>IF('Step 1.2 Return Fan Power Data'!B817&gt;0,1,0)</f>
        <v>1</v>
      </c>
    </row>
    <row r="818" spans="1:9" x14ac:dyDescent="0.25">
      <c r="A818" s="58">
        <f>IF(ISBLANK('Step 2. Aggregate Data'!A818),"-",'Step 2. Aggregate Data'!A818)</f>
        <v>44665.375</v>
      </c>
      <c r="B818" s="59">
        <f t="shared" si="48"/>
        <v>9</v>
      </c>
      <c r="C818" s="59">
        <f t="shared" si="49"/>
        <v>5</v>
      </c>
      <c r="D818" s="59">
        <f>IF('Step 1.1 Supply Fan Power Data'!B818&gt;0,1,0)</f>
        <v>1</v>
      </c>
      <c r="F818" s="60">
        <f>IF(ISBLANK('Step 2. Aggregate Data'!E818),"-",'Step 2. Aggregate Data'!E818)</f>
        <v>44665.375</v>
      </c>
      <c r="G818" s="17">
        <f t="shared" si="50"/>
        <v>9</v>
      </c>
      <c r="H818" s="17">
        <f t="shared" si="51"/>
        <v>5</v>
      </c>
      <c r="I818" s="17">
        <f>IF('Step 1.2 Return Fan Power Data'!B818&gt;0,1,0)</f>
        <v>1</v>
      </c>
    </row>
    <row r="819" spans="1:9" x14ac:dyDescent="0.25">
      <c r="A819" s="58">
        <f>IF(ISBLANK('Step 2. Aggregate Data'!A819),"-",'Step 2. Aggregate Data'!A819)</f>
        <v>44665.416666666664</v>
      </c>
      <c r="B819" s="59">
        <f t="shared" si="48"/>
        <v>10</v>
      </c>
      <c r="C819" s="59">
        <f t="shared" si="49"/>
        <v>5</v>
      </c>
      <c r="D819" s="59">
        <f>IF('Step 1.1 Supply Fan Power Data'!B819&gt;0,1,0)</f>
        <v>1</v>
      </c>
      <c r="F819" s="60">
        <f>IF(ISBLANK('Step 2. Aggregate Data'!E819),"-",'Step 2. Aggregate Data'!E819)</f>
        <v>44665.416666666664</v>
      </c>
      <c r="G819" s="17">
        <f t="shared" si="50"/>
        <v>10</v>
      </c>
      <c r="H819" s="17">
        <f t="shared" si="51"/>
        <v>5</v>
      </c>
      <c r="I819" s="17">
        <f>IF('Step 1.2 Return Fan Power Data'!B819&gt;0,1,0)</f>
        <v>1</v>
      </c>
    </row>
    <row r="820" spans="1:9" x14ac:dyDescent="0.25">
      <c r="A820" s="58">
        <f>IF(ISBLANK('Step 2. Aggregate Data'!A820),"-",'Step 2. Aggregate Data'!A820)</f>
        <v>44665.458333333336</v>
      </c>
      <c r="B820" s="59">
        <f t="shared" si="48"/>
        <v>11</v>
      </c>
      <c r="C820" s="59">
        <f t="shared" si="49"/>
        <v>5</v>
      </c>
      <c r="D820" s="59">
        <f>IF('Step 1.1 Supply Fan Power Data'!B820&gt;0,1,0)</f>
        <v>1</v>
      </c>
      <c r="F820" s="60">
        <f>IF(ISBLANK('Step 2. Aggregate Data'!E820),"-",'Step 2. Aggregate Data'!E820)</f>
        <v>44665.458333333336</v>
      </c>
      <c r="G820" s="17">
        <f t="shared" si="50"/>
        <v>11</v>
      </c>
      <c r="H820" s="17">
        <f t="shared" si="51"/>
        <v>5</v>
      </c>
      <c r="I820" s="17">
        <f>IF('Step 1.2 Return Fan Power Data'!B820&gt;0,1,0)</f>
        <v>1</v>
      </c>
    </row>
    <row r="821" spans="1:9" x14ac:dyDescent="0.25">
      <c r="A821" s="58">
        <f>IF(ISBLANK('Step 2. Aggregate Data'!A821),"-",'Step 2. Aggregate Data'!A821)</f>
        <v>44665.5</v>
      </c>
      <c r="B821" s="59">
        <f t="shared" si="48"/>
        <v>12</v>
      </c>
      <c r="C821" s="59">
        <f t="shared" si="49"/>
        <v>5</v>
      </c>
      <c r="D821" s="59">
        <f>IF('Step 1.1 Supply Fan Power Data'!B821&gt;0,1,0)</f>
        <v>1</v>
      </c>
      <c r="F821" s="60">
        <f>IF(ISBLANK('Step 2. Aggregate Data'!E821),"-",'Step 2. Aggregate Data'!E821)</f>
        <v>44665.5</v>
      </c>
      <c r="G821" s="17">
        <f t="shared" si="50"/>
        <v>12</v>
      </c>
      <c r="H821" s="17">
        <f t="shared" si="51"/>
        <v>5</v>
      </c>
      <c r="I821" s="17">
        <f>IF('Step 1.2 Return Fan Power Data'!B821&gt;0,1,0)</f>
        <v>1</v>
      </c>
    </row>
    <row r="822" spans="1:9" x14ac:dyDescent="0.25">
      <c r="A822" s="58">
        <f>IF(ISBLANK('Step 2. Aggregate Data'!A822),"-",'Step 2. Aggregate Data'!A822)</f>
        <v>44665.541666666664</v>
      </c>
      <c r="B822" s="59">
        <f t="shared" si="48"/>
        <v>13</v>
      </c>
      <c r="C822" s="59">
        <f t="shared" si="49"/>
        <v>5</v>
      </c>
      <c r="D822" s="59">
        <f>IF('Step 1.1 Supply Fan Power Data'!B822&gt;0,1,0)</f>
        <v>1</v>
      </c>
      <c r="F822" s="60">
        <f>IF(ISBLANK('Step 2. Aggregate Data'!E822),"-",'Step 2. Aggregate Data'!E822)</f>
        <v>44665.541666666664</v>
      </c>
      <c r="G822" s="17">
        <f t="shared" si="50"/>
        <v>13</v>
      </c>
      <c r="H822" s="17">
        <f t="shared" si="51"/>
        <v>5</v>
      </c>
      <c r="I822" s="17">
        <f>IF('Step 1.2 Return Fan Power Data'!B822&gt;0,1,0)</f>
        <v>1</v>
      </c>
    </row>
    <row r="823" spans="1:9" x14ac:dyDescent="0.25">
      <c r="A823" s="58">
        <f>IF(ISBLANK('Step 2. Aggregate Data'!A823),"-",'Step 2. Aggregate Data'!A823)</f>
        <v>44665.583333333336</v>
      </c>
      <c r="B823" s="59">
        <f t="shared" si="48"/>
        <v>14</v>
      </c>
      <c r="C823" s="59">
        <f t="shared" si="49"/>
        <v>5</v>
      </c>
      <c r="D823" s="59">
        <f>IF('Step 1.1 Supply Fan Power Data'!B823&gt;0,1,0)</f>
        <v>1</v>
      </c>
      <c r="F823" s="60">
        <f>IF(ISBLANK('Step 2. Aggregate Data'!E823),"-",'Step 2. Aggregate Data'!E823)</f>
        <v>44665.583333333336</v>
      </c>
      <c r="G823" s="17">
        <f t="shared" si="50"/>
        <v>14</v>
      </c>
      <c r="H823" s="17">
        <f t="shared" si="51"/>
        <v>5</v>
      </c>
      <c r="I823" s="17">
        <f>IF('Step 1.2 Return Fan Power Data'!B823&gt;0,1,0)</f>
        <v>1</v>
      </c>
    </row>
    <row r="824" spans="1:9" x14ac:dyDescent="0.25">
      <c r="A824" s="58">
        <f>IF(ISBLANK('Step 2. Aggregate Data'!A824),"-",'Step 2. Aggregate Data'!A824)</f>
        <v>44665.625</v>
      </c>
      <c r="B824" s="59">
        <f t="shared" si="48"/>
        <v>15</v>
      </c>
      <c r="C824" s="59">
        <f t="shared" si="49"/>
        <v>5</v>
      </c>
      <c r="D824" s="59">
        <f>IF('Step 1.1 Supply Fan Power Data'!B824&gt;0,1,0)</f>
        <v>1</v>
      </c>
      <c r="F824" s="60">
        <f>IF(ISBLANK('Step 2. Aggregate Data'!E824),"-",'Step 2. Aggregate Data'!E824)</f>
        <v>44665.625</v>
      </c>
      <c r="G824" s="17">
        <f t="shared" si="50"/>
        <v>15</v>
      </c>
      <c r="H824" s="17">
        <f t="shared" si="51"/>
        <v>5</v>
      </c>
      <c r="I824" s="17">
        <f>IF('Step 1.2 Return Fan Power Data'!B824&gt;0,1,0)</f>
        <v>1</v>
      </c>
    </row>
    <row r="825" spans="1:9" x14ac:dyDescent="0.25">
      <c r="A825" s="58">
        <f>IF(ISBLANK('Step 2. Aggregate Data'!A825),"-",'Step 2. Aggregate Data'!A825)</f>
        <v>44665.666666666664</v>
      </c>
      <c r="B825" s="59">
        <f t="shared" si="48"/>
        <v>16</v>
      </c>
      <c r="C825" s="59">
        <f t="shared" si="49"/>
        <v>5</v>
      </c>
      <c r="D825" s="59">
        <f>IF('Step 1.1 Supply Fan Power Data'!B825&gt;0,1,0)</f>
        <v>1</v>
      </c>
      <c r="F825" s="60">
        <f>IF(ISBLANK('Step 2. Aggregate Data'!E825),"-",'Step 2. Aggregate Data'!E825)</f>
        <v>44665.666666666664</v>
      </c>
      <c r="G825" s="17">
        <f t="shared" si="50"/>
        <v>16</v>
      </c>
      <c r="H825" s="17">
        <f t="shared" si="51"/>
        <v>5</v>
      </c>
      <c r="I825" s="17">
        <f>IF('Step 1.2 Return Fan Power Data'!B825&gt;0,1,0)</f>
        <v>1</v>
      </c>
    </row>
    <row r="826" spans="1:9" x14ac:dyDescent="0.25">
      <c r="A826" s="58">
        <f>IF(ISBLANK('Step 2. Aggregate Data'!A826),"-",'Step 2. Aggregate Data'!A826)</f>
        <v>44665.708333333336</v>
      </c>
      <c r="B826" s="59">
        <f t="shared" si="48"/>
        <v>17</v>
      </c>
      <c r="C826" s="59">
        <f t="shared" si="49"/>
        <v>5</v>
      </c>
      <c r="D826" s="59">
        <f>IF('Step 1.1 Supply Fan Power Data'!B826&gt;0,1,0)</f>
        <v>1</v>
      </c>
      <c r="F826" s="60">
        <f>IF(ISBLANK('Step 2. Aggregate Data'!E826),"-",'Step 2. Aggregate Data'!E826)</f>
        <v>44665.708333333336</v>
      </c>
      <c r="G826" s="17">
        <f t="shared" si="50"/>
        <v>17</v>
      </c>
      <c r="H826" s="17">
        <f t="shared" si="51"/>
        <v>5</v>
      </c>
      <c r="I826" s="17">
        <f>IF('Step 1.2 Return Fan Power Data'!B826&gt;0,1,0)</f>
        <v>1</v>
      </c>
    </row>
    <row r="827" spans="1:9" x14ac:dyDescent="0.25">
      <c r="A827" s="58">
        <f>IF(ISBLANK('Step 2. Aggregate Data'!A827),"-",'Step 2. Aggregate Data'!A827)</f>
        <v>44665.75</v>
      </c>
      <c r="B827" s="59">
        <f t="shared" si="48"/>
        <v>18</v>
      </c>
      <c r="C827" s="59">
        <f t="shared" si="49"/>
        <v>5</v>
      </c>
      <c r="D827" s="59">
        <f>IF('Step 1.1 Supply Fan Power Data'!B827&gt;0,1,0)</f>
        <v>1</v>
      </c>
      <c r="F827" s="60">
        <f>IF(ISBLANK('Step 2. Aggregate Data'!E827),"-",'Step 2. Aggregate Data'!E827)</f>
        <v>44665.75</v>
      </c>
      <c r="G827" s="17">
        <f t="shared" si="50"/>
        <v>18</v>
      </c>
      <c r="H827" s="17">
        <f t="shared" si="51"/>
        <v>5</v>
      </c>
      <c r="I827" s="17">
        <f>IF('Step 1.2 Return Fan Power Data'!B827&gt;0,1,0)</f>
        <v>1</v>
      </c>
    </row>
    <row r="828" spans="1:9" x14ac:dyDescent="0.25">
      <c r="A828" s="58">
        <f>IF(ISBLANK('Step 2. Aggregate Data'!A828),"-",'Step 2. Aggregate Data'!A828)</f>
        <v>44665.791666666664</v>
      </c>
      <c r="B828" s="59">
        <f t="shared" si="48"/>
        <v>19</v>
      </c>
      <c r="C828" s="59">
        <f t="shared" si="49"/>
        <v>5</v>
      </c>
      <c r="D828" s="59">
        <f>IF('Step 1.1 Supply Fan Power Data'!B828&gt;0,1,0)</f>
        <v>1</v>
      </c>
      <c r="F828" s="60">
        <f>IF(ISBLANK('Step 2. Aggregate Data'!E828),"-",'Step 2. Aggregate Data'!E828)</f>
        <v>44665.791666666664</v>
      </c>
      <c r="G828" s="17">
        <f t="shared" si="50"/>
        <v>19</v>
      </c>
      <c r="H828" s="17">
        <f t="shared" si="51"/>
        <v>5</v>
      </c>
      <c r="I828" s="17">
        <f>IF('Step 1.2 Return Fan Power Data'!B828&gt;0,1,0)</f>
        <v>1</v>
      </c>
    </row>
    <row r="829" spans="1:9" x14ac:dyDescent="0.25">
      <c r="A829" s="58">
        <f>IF(ISBLANK('Step 2. Aggregate Data'!A829),"-",'Step 2. Aggregate Data'!A829)</f>
        <v>44665.833333333336</v>
      </c>
      <c r="B829" s="59">
        <f t="shared" si="48"/>
        <v>20</v>
      </c>
      <c r="C829" s="59">
        <f t="shared" si="49"/>
        <v>5</v>
      </c>
      <c r="D829" s="59">
        <f>IF('Step 1.1 Supply Fan Power Data'!B829&gt;0,1,0)</f>
        <v>1</v>
      </c>
      <c r="F829" s="60">
        <f>IF(ISBLANK('Step 2. Aggregate Data'!E829),"-",'Step 2. Aggregate Data'!E829)</f>
        <v>44665.833333333336</v>
      </c>
      <c r="G829" s="17">
        <f t="shared" si="50"/>
        <v>20</v>
      </c>
      <c r="H829" s="17">
        <f t="shared" si="51"/>
        <v>5</v>
      </c>
      <c r="I829" s="17">
        <f>IF('Step 1.2 Return Fan Power Data'!B829&gt;0,1,0)</f>
        <v>1</v>
      </c>
    </row>
    <row r="830" spans="1:9" x14ac:dyDescent="0.25">
      <c r="A830" s="58">
        <f>IF(ISBLANK('Step 2. Aggregate Data'!A830),"-",'Step 2. Aggregate Data'!A830)</f>
        <v>44665.875</v>
      </c>
      <c r="B830" s="59">
        <f t="shared" si="48"/>
        <v>21</v>
      </c>
      <c r="C830" s="59">
        <f t="shared" si="49"/>
        <v>5</v>
      </c>
      <c r="D830" s="59">
        <f>IF('Step 1.1 Supply Fan Power Data'!B830&gt;0,1,0)</f>
        <v>1</v>
      </c>
      <c r="F830" s="60">
        <f>IF(ISBLANK('Step 2. Aggregate Data'!E830),"-",'Step 2. Aggregate Data'!E830)</f>
        <v>44665.875</v>
      </c>
      <c r="G830" s="17">
        <f t="shared" si="50"/>
        <v>21</v>
      </c>
      <c r="H830" s="17">
        <f t="shared" si="51"/>
        <v>5</v>
      </c>
      <c r="I830" s="17">
        <f>IF('Step 1.2 Return Fan Power Data'!B830&gt;0,1,0)</f>
        <v>1</v>
      </c>
    </row>
    <row r="831" spans="1:9" x14ac:dyDescent="0.25">
      <c r="A831" s="58">
        <f>IF(ISBLANK('Step 2. Aggregate Data'!A831),"-",'Step 2. Aggregate Data'!A831)</f>
        <v>44665.916666666664</v>
      </c>
      <c r="B831" s="59">
        <f t="shared" si="48"/>
        <v>22</v>
      </c>
      <c r="C831" s="59">
        <f t="shared" si="49"/>
        <v>5</v>
      </c>
      <c r="D831" s="59">
        <f>IF('Step 1.1 Supply Fan Power Data'!B831&gt;0,1,0)</f>
        <v>1</v>
      </c>
      <c r="F831" s="60">
        <f>IF(ISBLANK('Step 2. Aggregate Data'!E831),"-",'Step 2. Aggregate Data'!E831)</f>
        <v>44665.916666666664</v>
      </c>
      <c r="G831" s="17">
        <f t="shared" si="50"/>
        <v>22</v>
      </c>
      <c r="H831" s="17">
        <f t="shared" si="51"/>
        <v>5</v>
      </c>
      <c r="I831" s="17">
        <f>IF('Step 1.2 Return Fan Power Data'!B831&gt;0,1,0)</f>
        <v>1</v>
      </c>
    </row>
    <row r="832" spans="1:9" x14ac:dyDescent="0.25">
      <c r="A832" s="58">
        <f>IF(ISBLANK('Step 2. Aggregate Data'!A832),"-",'Step 2. Aggregate Data'!A832)</f>
        <v>44665.958333333336</v>
      </c>
      <c r="B832" s="59">
        <f t="shared" si="48"/>
        <v>23</v>
      </c>
      <c r="C832" s="59">
        <f t="shared" si="49"/>
        <v>5</v>
      </c>
      <c r="D832" s="59">
        <f>IF('Step 1.1 Supply Fan Power Data'!B832&gt;0,1,0)</f>
        <v>1</v>
      </c>
      <c r="F832" s="60">
        <f>IF(ISBLANK('Step 2. Aggregate Data'!E832),"-",'Step 2. Aggregate Data'!E832)</f>
        <v>44665.958333333336</v>
      </c>
      <c r="G832" s="17">
        <f t="shared" si="50"/>
        <v>23</v>
      </c>
      <c r="H832" s="17">
        <f t="shared" si="51"/>
        <v>5</v>
      </c>
      <c r="I832" s="17">
        <f>IF('Step 1.2 Return Fan Power Data'!B832&gt;0,1,0)</f>
        <v>1</v>
      </c>
    </row>
    <row r="833" spans="1:9" x14ac:dyDescent="0.25">
      <c r="A833" s="58">
        <f>IF(ISBLANK('Step 2. Aggregate Data'!A833),"-",'Step 2. Aggregate Data'!A833)</f>
        <v>44666</v>
      </c>
      <c r="B833" s="59">
        <f t="shared" si="48"/>
        <v>0</v>
      </c>
      <c r="C833" s="59">
        <f t="shared" si="49"/>
        <v>6</v>
      </c>
      <c r="D833" s="59">
        <f>IF('Step 1.1 Supply Fan Power Data'!B833&gt;0,1,0)</f>
        <v>1</v>
      </c>
      <c r="F833" s="60">
        <f>IF(ISBLANK('Step 2. Aggregate Data'!E833),"-",'Step 2. Aggregate Data'!E833)</f>
        <v>44666</v>
      </c>
      <c r="G833" s="17">
        <f t="shared" si="50"/>
        <v>0</v>
      </c>
      <c r="H833" s="17">
        <f t="shared" si="51"/>
        <v>6</v>
      </c>
      <c r="I833" s="17">
        <f>IF('Step 1.2 Return Fan Power Data'!B833&gt;0,1,0)</f>
        <v>1</v>
      </c>
    </row>
    <row r="834" spans="1:9" x14ac:dyDescent="0.25">
      <c r="A834" s="58">
        <f>IF(ISBLANK('Step 2. Aggregate Data'!A834),"-",'Step 2. Aggregate Data'!A834)</f>
        <v>44666.041666666664</v>
      </c>
      <c r="B834" s="59">
        <f t="shared" ref="B834:B897" si="52">HOUR(A834)</f>
        <v>1</v>
      </c>
      <c r="C834" s="59">
        <f t="shared" ref="C834:C897" si="53">WEEKDAY(A834)</f>
        <v>6</v>
      </c>
      <c r="D834" s="59">
        <f>IF('Step 1.1 Supply Fan Power Data'!B834&gt;0,1,0)</f>
        <v>1</v>
      </c>
      <c r="F834" s="60">
        <f>IF(ISBLANK('Step 2. Aggregate Data'!E834),"-",'Step 2. Aggregate Data'!E834)</f>
        <v>44666.041666666664</v>
      </c>
      <c r="G834" s="17">
        <f t="shared" si="50"/>
        <v>1</v>
      </c>
      <c r="H834" s="17">
        <f t="shared" si="51"/>
        <v>6</v>
      </c>
      <c r="I834" s="17">
        <f>IF('Step 1.2 Return Fan Power Data'!B834&gt;0,1,0)</f>
        <v>1</v>
      </c>
    </row>
    <row r="835" spans="1:9" x14ac:dyDescent="0.25">
      <c r="A835" s="58">
        <f>IF(ISBLANK('Step 2. Aggregate Data'!A835),"-",'Step 2. Aggregate Data'!A835)</f>
        <v>44666.083333333336</v>
      </c>
      <c r="B835" s="59">
        <f t="shared" si="52"/>
        <v>2</v>
      </c>
      <c r="C835" s="59">
        <f t="shared" si="53"/>
        <v>6</v>
      </c>
      <c r="D835" s="59">
        <f>IF('Step 1.1 Supply Fan Power Data'!B835&gt;0,1,0)</f>
        <v>1</v>
      </c>
      <c r="F835" s="60">
        <f>IF(ISBLANK('Step 2. Aggregate Data'!E835),"-",'Step 2. Aggregate Data'!E835)</f>
        <v>44666.083333333336</v>
      </c>
      <c r="G835" s="17">
        <f t="shared" ref="G835:G898" si="54">HOUR(F835)</f>
        <v>2</v>
      </c>
      <c r="H835" s="17">
        <f t="shared" ref="H835:H898" si="55">WEEKDAY(F835)</f>
        <v>6</v>
      </c>
      <c r="I835" s="17">
        <f>IF('Step 1.2 Return Fan Power Data'!B835&gt;0,1,0)</f>
        <v>1</v>
      </c>
    </row>
    <row r="836" spans="1:9" x14ac:dyDescent="0.25">
      <c r="A836" s="58">
        <f>IF(ISBLANK('Step 2. Aggregate Data'!A836),"-",'Step 2. Aggregate Data'!A836)</f>
        <v>44666.125</v>
      </c>
      <c r="B836" s="59">
        <f t="shared" si="52"/>
        <v>3</v>
      </c>
      <c r="C836" s="59">
        <f t="shared" si="53"/>
        <v>6</v>
      </c>
      <c r="D836" s="59">
        <f>IF('Step 1.1 Supply Fan Power Data'!B836&gt;0,1,0)</f>
        <v>1</v>
      </c>
      <c r="F836" s="60">
        <f>IF(ISBLANK('Step 2. Aggregate Data'!E836),"-",'Step 2. Aggregate Data'!E836)</f>
        <v>44666.125</v>
      </c>
      <c r="G836" s="17">
        <f t="shared" si="54"/>
        <v>3</v>
      </c>
      <c r="H836" s="17">
        <f t="shared" si="55"/>
        <v>6</v>
      </c>
      <c r="I836" s="17">
        <f>IF('Step 1.2 Return Fan Power Data'!B836&gt;0,1,0)</f>
        <v>1</v>
      </c>
    </row>
    <row r="837" spans="1:9" x14ac:dyDescent="0.25">
      <c r="A837" s="58">
        <f>IF(ISBLANK('Step 2. Aggregate Data'!A837),"-",'Step 2. Aggregate Data'!A837)</f>
        <v>44666.166666666664</v>
      </c>
      <c r="B837" s="59">
        <f t="shared" si="52"/>
        <v>4</v>
      </c>
      <c r="C837" s="59">
        <f t="shared" si="53"/>
        <v>6</v>
      </c>
      <c r="D837" s="59">
        <f>IF('Step 1.1 Supply Fan Power Data'!B837&gt;0,1,0)</f>
        <v>1</v>
      </c>
      <c r="F837" s="60">
        <f>IF(ISBLANK('Step 2. Aggregate Data'!E837),"-",'Step 2. Aggregate Data'!E837)</f>
        <v>44666.166666666664</v>
      </c>
      <c r="G837" s="17">
        <f t="shared" si="54"/>
        <v>4</v>
      </c>
      <c r="H837" s="17">
        <f t="shared" si="55"/>
        <v>6</v>
      </c>
      <c r="I837" s="17">
        <f>IF('Step 1.2 Return Fan Power Data'!B837&gt;0,1,0)</f>
        <v>1</v>
      </c>
    </row>
    <row r="838" spans="1:9" x14ac:dyDescent="0.25">
      <c r="A838" s="58">
        <f>IF(ISBLANK('Step 2. Aggregate Data'!A838),"-",'Step 2. Aggregate Data'!A838)</f>
        <v>44666.208333333336</v>
      </c>
      <c r="B838" s="59">
        <f t="shared" si="52"/>
        <v>5</v>
      </c>
      <c r="C838" s="59">
        <f t="shared" si="53"/>
        <v>6</v>
      </c>
      <c r="D838" s="59">
        <f>IF('Step 1.1 Supply Fan Power Data'!B838&gt;0,1,0)</f>
        <v>1</v>
      </c>
      <c r="F838" s="60">
        <f>IF(ISBLANK('Step 2. Aggregate Data'!E838),"-",'Step 2. Aggregate Data'!E838)</f>
        <v>44666.208333333336</v>
      </c>
      <c r="G838" s="17">
        <f t="shared" si="54"/>
        <v>5</v>
      </c>
      <c r="H838" s="17">
        <f t="shared" si="55"/>
        <v>6</v>
      </c>
      <c r="I838" s="17">
        <f>IF('Step 1.2 Return Fan Power Data'!B838&gt;0,1,0)</f>
        <v>1</v>
      </c>
    </row>
    <row r="839" spans="1:9" x14ac:dyDescent="0.25">
      <c r="A839" s="58">
        <f>IF(ISBLANK('Step 2. Aggregate Data'!A839),"-",'Step 2. Aggregate Data'!A839)</f>
        <v>44666.25</v>
      </c>
      <c r="B839" s="59">
        <f t="shared" si="52"/>
        <v>6</v>
      </c>
      <c r="C839" s="59">
        <f t="shared" si="53"/>
        <v>6</v>
      </c>
      <c r="D839" s="59">
        <f>IF('Step 1.1 Supply Fan Power Data'!B839&gt;0,1,0)</f>
        <v>1</v>
      </c>
      <c r="F839" s="60">
        <f>IF(ISBLANK('Step 2. Aggregate Data'!E839),"-",'Step 2. Aggregate Data'!E839)</f>
        <v>44666.25</v>
      </c>
      <c r="G839" s="17">
        <f t="shared" si="54"/>
        <v>6</v>
      </c>
      <c r="H839" s="17">
        <f t="shared" si="55"/>
        <v>6</v>
      </c>
      <c r="I839" s="17">
        <f>IF('Step 1.2 Return Fan Power Data'!B839&gt;0,1,0)</f>
        <v>1</v>
      </c>
    </row>
    <row r="840" spans="1:9" x14ac:dyDescent="0.25">
      <c r="A840" s="58">
        <f>IF(ISBLANK('Step 2. Aggregate Data'!A840),"-",'Step 2. Aggregate Data'!A840)</f>
        <v>44666.291666666664</v>
      </c>
      <c r="B840" s="59">
        <f t="shared" si="52"/>
        <v>7</v>
      </c>
      <c r="C840" s="59">
        <f t="shared" si="53"/>
        <v>6</v>
      </c>
      <c r="D840" s="59">
        <f>IF('Step 1.1 Supply Fan Power Data'!B840&gt;0,1,0)</f>
        <v>1</v>
      </c>
      <c r="F840" s="60">
        <f>IF(ISBLANK('Step 2. Aggregate Data'!E840),"-",'Step 2. Aggregate Data'!E840)</f>
        <v>44666.291666666664</v>
      </c>
      <c r="G840" s="17">
        <f t="shared" si="54"/>
        <v>7</v>
      </c>
      <c r="H840" s="17">
        <f t="shared" si="55"/>
        <v>6</v>
      </c>
      <c r="I840" s="17">
        <f>IF('Step 1.2 Return Fan Power Data'!B840&gt;0,1,0)</f>
        <v>1</v>
      </c>
    </row>
    <row r="841" spans="1:9" x14ac:dyDescent="0.25">
      <c r="A841" s="58">
        <f>IF(ISBLANK('Step 2. Aggregate Data'!A841),"-",'Step 2. Aggregate Data'!A841)</f>
        <v>44666.333333333336</v>
      </c>
      <c r="B841" s="59">
        <f t="shared" si="52"/>
        <v>8</v>
      </c>
      <c r="C841" s="59">
        <f t="shared" si="53"/>
        <v>6</v>
      </c>
      <c r="D841" s="59">
        <f>IF('Step 1.1 Supply Fan Power Data'!B841&gt;0,1,0)</f>
        <v>1</v>
      </c>
      <c r="F841" s="60">
        <f>IF(ISBLANK('Step 2. Aggregate Data'!E841),"-",'Step 2. Aggregate Data'!E841)</f>
        <v>44666.333333333336</v>
      </c>
      <c r="G841" s="17">
        <f t="shared" si="54"/>
        <v>8</v>
      </c>
      <c r="H841" s="17">
        <f t="shared" si="55"/>
        <v>6</v>
      </c>
      <c r="I841" s="17">
        <f>IF('Step 1.2 Return Fan Power Data'!B841&gt;0,1,0)</f>
        <v>1</v>
      </c>
    </row>
    <row r="842" spans="1:9" x14ac:dyDescent="0.25">
      <c r="A842" s="58">
        <f>IF(ISBLANK('Step 2. Aggregate Data'!A842),"-",'Step 2. Aggregate Data'!A842)</f>
        <v>44666.375</v>
      </c>
      <c r="B842" s="59">
        <f t="shared" si="52"/>
        <v>9</v>
      </c>
      <c r="C842" s="59">
        <f t="shared" si="53"/>
        <v>6</v>
      </c>
      <c r="D842" s="59">
        <f>IF('Step 1.1 Supply Fan Power Data'!B842&gt;0,1,0)</f>
        <v>1</v>
      </c>
      <c r="F842" s="60">
        <f>IF(ISBLANK('Step 2. Aggregate Data'!E842),"-",'Step 2. Aggregate Data'!E842)</f>
        <v>44666.375</v>
      </c>
      <c r="G842" s="17">
        <f t="shared" si="54"/>
        <v>9</v>
      </c>
      <c r="H842" s="17">
        <f t="shared" si="55"/>
        <v>6</v>
      </c>
      <c r="I842" s="17">
        <f>IF('Step 1.2 Return Fan Power Data'!B842&gt;0,1,0)</f>
        <v>1</v>
      </c>
    </row>
    <row r="843" spans="1:9" x14ac:dyDescent="0.25">
      <c r="A843" s="58">
        <f>IF(ISBLANK('Step 2. Aggregate Data'!A843),"-",'Step 2. Aggregate Data'!A843)</f>
        <v>44666.416666666664</v>
      </c>
      <c r="B843" s="59">
        <f t="shared" si="52"/>
        <v>10</v>
      </c>
      <c r="C843" s="59">
        <f t="shared" si="53"/>
        <v>6</v>
      </c>
      <c r="D843" s="59">
        <f>IF('Step 1.1 Supply Fan Power Data'!B843&gt;0,1,0)</f>
        <v>1</v>
      </c>
      <c r="F843" s="60">
        <f>IF(ISBLANK('Step 2. Aggregate Data'!E843),"-",'Step 2. Aggregate Data'!E843)</f>
        <v>44666.416666666664</v>
      </c>
      <c r="G843" s="17">
        <f t="shared" si="54"/>
        <v>10</v>
      </c>
      <c r="H843" s="17">
        <f t="shared" si="55"/>
        <v>6</v>
      </c>
      <c r="I843" s="17">
        <f>IF('Step 1.2 Return Fan Power Data'!B843&gt;0,1,0)</f>
        <v>1</v>
      </c>
    </row>
    <row r="844" spans="1:9" x14ac:dyDescent="0.25">
      <c r="A844" s="58">
        <f>IF(ISBLANK('Step 2. Aggregate Data'!A844),"-",'Step 2. Aggregate Data'!A844)</f>
        <v>44666.458333333336</v>
      </c>
      <c r="B844" s="59">
        <f t="shared" si="52"/>
        <v>11</v>
      </c>
      <c r="C844" s="59">
        <f t="shared" si="53"/>
        <v>6</v>
      </c>
      <c r="D844" s="59">
        <f>IF('Step 1.1 Supply Fan Power Data'!B844&gt;0,1,0)</f>
        <v>1</v>
      </c>
      <c r="F844" s="60">
        <f>IF(ISBLANK('Step 2. Aggregate Data'!E844),"-",'Step 2. Aggregate Data'!E844)</f>
        <v>44666.458333333336</v>
      </c>
      <c r="G844" s="17">
        <f t="shared" si="54"/>
        <v>11</v>
      </c>
      <c r="H844" s="17">
        <f t="shared" si="55"/>
        <v>6</v>
      </c>
      <c r="I844" s="17">
        <f>IF('Step 1.2 Return Fan Power Data'!B844&gt;0,1,0)</f>
        <v>1</v>
      </c>
    </row>
    <row r="845" spans="1:9" x14ac:dyDescent="0.25">
      <c r="A845" s="58">
        <f>IF(ISBLANK('Step 2. Aggregate Data'!A845),"-",'Step 2. Aggregate Data'!A845)</f>
        <v>44666.5</v>
      </c>
      <c r="B845" s="59">
        <f t="shared" si="52"/>
        <v>12</v>
      </c>
      <c r="C845" s="59">
        <f t="shared" si="53"/>
        <v>6</v>
      </c>
      <c r="D845" s="59">
        <f>IF('Step 1.1 Supply Fan Power Data'!B845&gt;0,1,0)</f>
        <v>1</v>
      </c>
      <c r="F845" s="60">
        <f>IF(ISBLANK('Step 2. Aggregate Data'!E845),"-",'Step 2. Aggregate Data'!E845)</f>
        <v>44666.5</v>
      </c>
      <c r="G845" s="17">
        <f t="shared" si="54"/>
        <v>12</v>
      </c>
      <c r="H845" s="17">
        <f t="shared" si="55"/>
        <v>6</v>
      </c>
      <c r="I845" s="17">
        <f>IF('Step 1.2 Return Fan Power Data'!B845&gt;0,1,0)</f>
        <v>1</v>
      </c>
    </row>
    <row r="846" spans="1:9" x14ac:dyDescent="0.25">
      <c r="A846" s="58">
        <f>IF(ISBLANK('Step 2. Aggregate Data'!A846),"-",'Step 2. Aggregate Data'!A846)</f>
        <v>44666.541666666664</v>
      </c>
      <c r="B846" s="59">
        <f t="shared" si="52"/>
        <v>13</v>
      </c>
      <c r="C846" s="59">
        <f t="shared" si="53"/>
        <v>6</v>
      </c>
      <c r="D846" s="59">
        <f>IF('Step 1.1 Supply Fan Power Data'!B846&gt;0,1,0)</f>
        <v>1</v>
      </c>
      <c r="F846" s="60">
        <f>IF(ISBLANK('Step 2. Aggregate Data'!E846),"-",'Step 2. Aggregate Data'!E846)</f>
        <v>44666.541666666664</v>
      </c>
      <c r="G846" s="17">
        <f t="shared" si="54"/>
        <v>13</v>
      </c>
      <c r="H846" s="17">
        <f t="shared" si="55"/>
        <v>6</v>
      </c>
      <c r="I846" s="17">
        <f>IF('Step 1.2 Return Fan Power Data'!B846&gt;0,1,0)</f>
        <v>1</v>
      </c>
    </row>
    <row r="847" spans="1:9" x14ac:dyDescent="0.25">
      <c r="A847" s="58">
        <f>IF(ISBLANK('Step 2. Aggregate Data'!A847),"-",'Step 2. Aggregate Data'!A847)</f>
        <v>44666.583333333336</v>
      </c>
      <c r="B847" s="59">
        <f t="shared" si="52"/>
        <v>14</v>
      </c>
      <c r="C847" s="59">
        <f t="shared" si="53"/>
        <v>6</v>
      </c>
      <c r="D847" s="59">
        <f>IF('Step 1.1 Supply Fan Power Data'!B847&gt;0,1,0)</f>
        <v>1</v>
      </c>
      <c r="F847" s="60">
        <f>IF(ISBLANK('Step 2. Aggregate Data'!E847),"-",'Step 2. Aggregate Data'!E847)</f>
        <v>44666.583333333336</v>
      </c>
      <c r="G847" s="17">
        <f t="shared" si="54"/>
        <v>14</v>
      </c>
      <c r="H847" s="17">
        <f t="shared" si="55"/>
        <v>6</v>
      </c>
      <c r="I847" s="17">
        <f>IF('Step 1.2 Return Fan Power Data'!B847&gt;0,1,0)</f>
        <v>1</v>
      </c>
    </row>
    <row r="848" spans="1:9" x14ac:dyDescent="0.25">
      <c r="A848" s="58">
        <f>IF(ISBLANK('Step 2. Aggregate Data'!A848),"-",'Step 2. Aggregate Data'!A848)</f>
        <v>44666.625</v>
      </c>
      <c r="B848" s="59">
        <f t="shared" si="52"/>
        <v>15</v>
      </c>
      <c r="C848" s="59">
        <f t="shared" si="53"/>
        <v>6</v>
      </c>
      <c r="D848" s="59">
        <f>IF('Step 1.1 Supply Fan Power Data'!B848&gt;0,1,0)</f>
        <v>1</v>
      </c>
      <c r="F848" s="60">
        <f>IF(ISBLANK('Step 2. Aggregate Data'!E848),"-",'Step 2. Aggregate Data'!E848)</f>
        <v>44666.625</v>
      </c>
      <c r="G848" s="17">
        <f t="shared" si="54"/>
        <v>15</v>
      </c>
      <c r="H848" s="17">
        <f t="shared" si="55"/>
        <v>6</v>
      </c>
      <c r="I848" s="17">
        <f>IF('Step 1.2 Return Fan Power Data'!B848&gt;0,1,0)</f>
        <v>1</v>
      </c>
    </row>
    <row r="849" spans="1:9" x14ac:dyDescent="0.25">
      <c r="A849" s="58">
        <f>IF(ISBLANK('Step 2. Aggregate Data'!A849),"-",'Step 2. Aggregate Data'!A849)</f>
        <v>44666.666666666664</v>
      </c>
      <c r="B849" s="59">
        <f t="shared" si="52"/>
        <v>16</v>
      </c>
      <c r="C849" s="59">
        <f t="shared" si="53"/>
        <v>6</v>
      </c>
      <c r="D849" s="59">
        <f>IF('Step 1.1 Supply Fan Power Data'!B849&gt;0,1,0)</f>
        <v>1</v>
      </c>
      <c r="F849" s="60">
        <f>IF(ISBLANK('Step 2. Aggregate Data'!E849),"-",'Step 2. Aggregate Data'!E849)</f>
        <v>44666.666666666664</v>
      </c>
      <c r="G849" s="17">
        <f t="shared" si="54"/>
        <v>16</v>
      </c>
      <c r="H849" s="17">
        <f t="shared" si="55"/>
        <v>6</v>
      </c>
      <c r="I849" s="17">
        <f>IF('Step 1.2 Return Fan Power Data'!B849&gt;0,1,0)</f>
        <v>1</v>
      </c>
    </row>
    <row r="850" spans="1:9" x14ac:dyDescent="0.25">
      <c r="A850" s="58">
        <f>IF(ISBLANK('Step 2. Aggregate Data'!A850),"-",'Step 2. Aggregate Data'!A850)</f>
        <v>44666.708333333336</v>
      </c>
      <c r="B850" s="59">
        <f t="shared" si="52"/>
        <v>17</v>
      </c>
      <c r="C850" s="59">
        <f t="shared" si="53"/>
        <v>6</v>
      </c>
      <c r="D850" s="59">
        <f>IF('Step 1.1 Supply Fan Power Data'!B850&gt;0,1,0)</f>
        <v>1</v>
      </c>
      <c r="F850" s="60">
        <f>IF(ISBLANK('Step 2. Aggregate Data'!E850),"-",'Step 2. Aggregate Data'!E850)</f>
        <v>44666.708333333336</v>
      </c>
      <c r="G850" s="17">
        <f t="shared" si="54"/>
        <v>17</v>
      </c>
      <c r="H850" s="17">
        <f t="shared" si="55"/>
        <v>6</v>
      </c>
      <c r="I850" s="17">
        <f>IF('Step 1.2 Return Fan Power Data'!B850&gt;0,1,0)</f>
        <v>1</v>
      </c>
    </row>
    <row r="851" spans="1:9" x14ac:dyDescent="0.25">
      <c r="A851" s="58">
        <f>IF(ISBLANK('Step 2. Aggregate Data'!A851),"-",'Step 2. Aggregate Data'!A851)</f>
        <v>44666.75</v>
      </c>
      <c r="B851" s="59">
        <f t="shared" si="52"/>
        <v>18</v>
      </c>
      <c r="C851" s="59">
        <f t="shared" si="53"/>
        <v>6</v>
      </c>
      <c r="D851" s="59">
        <f>IF('Step 1.1 Supply Fan Power Data'!B851&gt;0,1,0)</f>
        <v>1</v>
      </c>
      <c r="F851" s="60">
        <f>IF(ISBLANK('Step 2. Aggregate Data'!E851),"-",'Step 2. Aggregate Data'!E851)</f>
        <v>44666.75</v>
      </c>
      <c r="G851" s="17">
        <f t="shared" si="54"/>
        <v>18</v>
      </c>
      <c r="H851" s="17">
        <f t="shared" si="55"/>
        <v>6</v>
      </c>
      <c r="I851" s="17">
        <f>IF('Step 1.2 Return Fan Power Data'!B851&gt;0,1,0)</f>
        <v>1</v>
      </c>
    </row>
    <row r="852" spans="1:9" x14ac:dyDescent="0.25">
      <c r="A852" s="58">
        <f>IF(ISBLANK('Step 2. Aggregate Data'!A852),"-",'Step 2. Aggregate Data'!A852)</f>
        <v>44666.791666666664</v>
      </c>
      <c r="B852" s="59">
        <f t="shared" si="52"/>
        <v>19</v>
      </c>
      <c r="C852" s="59">
        <f t="shared" si="53"/>
        <v>6</v>
      </c>
      <c r="D852" s="59">
        <f>IF('Step 1.1 Supply Fan Power Data'!B852&gt;0,1,0)</f>
        <v>1</v>
      </c>
      <c r="F852" s="60">
        <f>IF(ISBLANK('Step 2. Aggregate Data'!E852),"-",'Step 2. Aggregate Data'!E852)</f>
        <v>44666.791666666664</v>
      </c>
      <c r="G852" s="17">
        <f t="shared" si="54"/>
        <v>19</v>
      </c>
      <c r="H852" s="17">
        <f t="shared" si="55"/>
        <v>6</v>
      </c>
      <c r="I852" s="17">
        <f>IF('Step 1.2 Return Fan Power Data'!B852&gt;0,1,0)</f>
        <v>1</v>
      </c>
    </row>
    <row r="853" spans="1:9" x14ac:dyDescent="0.25">
      <c r="A853" s="58">
        <f>IF(ISBLANK('Step 2. Aggregate Data'!A853),"-",'Step 2. Aggregate Data'!A853)</f>
        <v>44666.833333333336</v>
      </c>
      <c r="B853" s="59">
        <f t="shared" si="52"/>
        <v>20</v>
      </c>
      <c r="C853" s="59">
        <f t="shared" si="53"/>
        <v>6</v>
      </c>
      <c r="D853" s="59">
        <f>IF('Step 1.1 Supply Fan Power Data'!B853&gt;0,1,0)</f>
        <v>1</v>
      </c>
      <c r="F853" s="60">
        <f>IF(ISBLANK('Step 2. Aggregate Data'!E853),"-",'Step 2. Aggregate Data'!E853)</f>
        <v>44666.833333333336</v>
      </c>
      <c r="G853" s="17">
        <f t="shared" si="54"/>
        <v>20</v>
      </c>
      <c r="H853" s="17">
        <f t="shared" si="55"/>
        <v>6</v>
      </c>
      <c r="I853" s="17">
        <f>IF('Step 1.2 Return Fan Power Data'!B853&gt;0,1,0)</f>
        <v>1</v>
      </c>
    </row>
    <row r="854" spans="1:9" x14ac:dyDescent="0.25">
      <c r="A854" s="58">
        <f>IF(ISBLANK('Step 2. Aggregate Data'!A854),"-",'Step 2. Aggregate Data'!A854)</f>
        <v>44666.875</v>
      </c>
      <c r="B854" s="59">
        <f t="shared" si="52"/>
        <v>21</v>
      </c>
      <c r="C854" s="59">
        <f t="shared" si="53"/>
        <v>6</v>
      </c>
      <c r="D854" s="59">
        <f>IF('Step 1.1 Supply Fan Power Data'!B854&gt;0,1,0)</f>
        <v>1</v>
      </c>
      <c r="F854" s="60">
        <f>IF(ISBLANK('Step 2. Aggregate Data'!E854),"-",'Step 2. Aggregate Data'!E854)</f>
        <v>44666.875</v>
      </c>
      <c r="G854" s="17">
        <f t="shared" si="54"/>
        <v>21</v>
      </c>
      <c r="H854" s="17">
        <f t="shared" si="55"/>
        <v>6</v>
      </c>
      <c r="I854" s="17">
        <f>IF('Step 1.2 Return Fan Power Data'!B854&gt;0,1,0)</f>
        <v>1</v>
      </c>
    </row>
    <row r="855" spans="1:9" x14ac:dyDescent="0.25">
      <c r="A855" s="58">
        <f>IF(ISBLANK('Step 2. Aggregate Data'!A855),"-",'Step 2. Aggregate Data'!A855)</f>
        <v>44666.916666666664</v>
      </c>
      <c r="B855" s="59">
        <f t="shared" si="52"/>
        <v>22</v>
      </c>
      <c r="C855" s="59">
        <f t="shared" si="53"/>
        <v>6</v>
      </c>
      <c r="D855" s="59">
        <f>IF('Step 1.1 Supply Fan Power Data'!B855&gt;0,1,0)</f>
        <v>1</v>
      </c>
      <c r="F855" s="60">
        <f>IF(ISBLANK('Step 2. Aggregate Data'!E855),"-",'Step 2. Aggregate Data'!E855)</f>
        <v>44666.916666666664</v>
      </c>
      <c r="G855" s="17">
        <f t="shared" si="54"/>
        <v>22</v>
      </c>
      <c r="H855" s="17">
        <f t="shared" si="55"/>
        <v>6</v>
      </c>
      <c r="I855" s="17">
        <f>IF('Step 1.2 Return Fan Power Data'!B855&gt;0,1,0)</f>
        <v>1</v>
      </c>
    </row>
    <row r="856" spans="1:9" x14ac:dyDescent="0.25">
      <c r="A856" s="58">
        <f>IF(ISBLANK('Step 2. Aggregate Data'!A856),"-",'Step 2. Aggregate Data'!A856)</f>
        <v>44666.958333333336</v>
      </c>
      <c r="B856" s="59">
        <f t="shared" si="52"/>
        <v>23</v>
      </c>
      <c r="C856" s="59">
        <f t="shared" si="53"/>
        <v>6</v>
      </c>
      <c r="D856" s="59">
        <f>IF('Step 1.1 Supply Fan Power Data'!B856&gt;0,1,0)</f>
        <v>1</v>
      </c>
      <c r="F856" s="60">
        <f>IF(ISBLANK('Step 2. Aggregate Data'!E856),"-",'Step 2. Aggregate Data'!E856)</f>
        <v>44666.958333333336</v>
      </c>
      <c r="G856" s="17">
        <f t="shared" si="54"/>
        <v>23</v>
      </c>
      <c r="H856" s="17">
        <f t="shared" si="55"/>
        <v>6</v>
      </c>
      <c r="I856" s="17">
        <f>IF('Step 1.2 Return Fan Power Data'!B856&gt;0,1,0)</f>
        <v>1</v>
      </c>
    </row>
    <row r="857" spans="1:9" x14ac:dyDescent="0.25">
      <c r="A857" s="58">
        <f>IF(ISBLANK('Step 2. Aggregate Data'!A857),"-",'Step 2. Aggregate Data'!A857)</f>
        <v>44667</v>
      </c>
      <c r="B857" s="59">
        <f t="shared" si="52"/>
        <v>0</v>
      </c>
      <c r="C857" s="59">
        <f t="shared" si="53"/>
        <v>7</v>
      </c>
      <c r="D857" s="59">
        <f>IF('Step 1.1 Supply Fan Power Data'!B857&gt;0,1,0)</f>
        <v>1</v>
      </c>
      <c r="F857" s="60">
        <f>IF(ISBLANK('Step 2. Aggregate Data'!E857),"-",'Step 2. Aggregate Data'!E857)</f>
        <v>44667</v>
      </c>
      <c r="G857" s="17">
        <f t="shared" si="54"/>
        <v>0</v>
      </c>
      <c r="H857" s="17">
        <f t="shared" si="55"/>
        <v>7</v>
      </c>
      <c r="I857" s="17">
        <f>IF('Step 1.2 Return Fan Power Data'!B857&gt;0,1,0)</f>
        <v>1</v>
      </c>
    </row>
    <row r="858" spans="1:9" x14ac:dyDescent="0.25">
      <c r="A858" s="58">
        <f>IF(ISBLANK('Step 2. Aggregate Data'!A858),"-",'Step 2. Aggregate Data'!A858)</f>
        <v>44667.041666666664</v>
      </c>
      <c r="B858" s="59">
        <f t="shared" si="52"/>
        <v>1</v>
      </c>
      <c r="C858" s="59">
        <f t="shared" si="53"/>
        <v>7</v>
      </c>
      <c r="D858" s="59">
        <f>IF('Step 1.1 Supply Fan Power Data'!B858&gt;0,1,0)</f>
        <v>1</v>
      </c>
      <c r="F858" s="60">
        <f>IF(ISBLANK('Step 2. Aggregate Data'!E858),"-",'Step 2. Aggregate Data'!E858)</f>
        <v>44667.041666666664</v>
      </c>
      <c r="G858" s="17">
        <f t="shared" si="54"/>
        <v>1</v>
      </c>
      <c r="H858" s="17">
        <f t="shared" si="55"/>
        <v>7</v>
      </c>
      <c r="I858" s="17">
        <f>IF('Step 1.2 Return Fan Power Data'!B858&gt;0,1,0)</f>
        <v>1</v>
      </c>
    </row>
    <row r="859" spans="1:9" x14ac:dyDescent="0.25">
      <c r="A859" s="58">
        <f>IF(ISBLANK('Step 2. Aggregate Data'!A859),"-",'Step 2. Aggregate Data'!A859)</f>
        <v>44667.083333333336</v>
      </c>
      <c r="B859" s="59">
        <f t="shared" si="52"/>
        <v>2</v>
      </c>
      <c r="C859" s="59">
        <f t="shared" si="53"/>
        <v>7</v>
      </c>
      <c r="D859" s="59">
        <f>IF('Step 1.1 Supply Fan Power Data'!B859&gt;0,1,0)</f>
        <v>1</v>
      </c>
      <c r="F859" s="60">
        <f>IF(ISBLANK('Step 2. Aggregate Data'!E859),"-",'Step 2. Aggregate Data'!E859)</f>
        <v>44667.083333333336</v>
      </c>
      <c r="G859" s="17">
        <f t="shared" si="54"/>
        <v>2</v>
      </c>
      <c r="H859" s="17">
        <f t="shared" si="55"/>
        <v>7</v>
      </c>
      <c r="I859" s="17">
        <f>IF('Step 1.2 Return Fan Power Data'!B859&gt;0,1,0)</f>
        <v>1</v>
      </c>
    </row>
    <row r="860" spans="1:9" x14ac:dyDescent="0.25">
      <c r="A860" s="58">
        <f>IF(ISBLANK('Step 2. Aggregate Data'!A860),"-",'Step 2. Aggregate Data'!A860)</f>
        <v>44667.125</v>
      </c>
      <c r="B860" s="59">
        <f t="shared" si="52"/>
        <v>3</v>
      </c>
      <c r="C860" s="59">
        <f t="shared" si="53"/>
        <v>7</v>
      </c>
      <c r="D860" s="59">
        <f>IF('Step 1.1 Supply Fan Power Data'!B860&gt;0,1,0)</f>
        <v>1</v>
      </c>
      <c r="F860" s="60">
        <f>IF(ISBLANK('Step 2. Aggregate Data'!E860),"-",'Step 2. Aggregate Data'!E860)</f>
        <v>44667.125</v>
      </c>
      <c r="G860" s="17">
        <f t="shared" si="54"/>
        <v>3</v>
      </c>
      <c r="H860" s="17">
        <f t="shared" si="55"/>
        <v>7</v>
      </c>
      <c r="I860" s="17">
        <f>IF('Step 1.2 Return Fan Power Data'!B860&gt;0,1,0)</f>
        <v>1</v>
      </c>
    </row>
    <row r="861" spans="1:9" x14ac:dyDescent="0.25">
      <c r="A861" s="58">
        <f>IF(ISBLANK('Step 2. Aggregate Data'!A861),"-",'Step 2. Aggregate Data'!A861)</f>
        <v>44667.166666666664</v>
      </c>
      <c r="B861" s="59">
        <f t="shared" si="52"/>
        <v>4</v>
      </c>
      <c r="C861" s="59">
        <f t="shared" si="53"/>
        <v>7</v>
      </c>
      <c r="D861" s="59">
        <f>IF('Step 1.1 Supply Fan Power Data'!B861&gt;0,1,0)</f>
        <v>1</v>
      </c>
      <c r="F861" s="60">
        <f>IF(ISBLANK('Step 2. Aggregate Data'!E861),"-",'Step 2. Aggregate Data'!E861)</f>
        <v>44667.166666666664</v>
      </c>
      <c r="G861" s="17">
        <f t="shared" si="54"/>
        <v>4</v>
      </c>
      <c r="H861" s="17">
        <f t="shared" si="55"/>
        <v>7</v>
      </c>
      <c r="I861" s="17">
        <f>IF('Step 1.2 Return Fan Power Data'!B861&gt;0,1,0)</f>
        <v>1</v>
      </c>
    </row>
    <row r="862" spans="1:9" x14ac:dyDescent="0.25">
      <c r="A862" s="58">
        <f>IF(ISBLANK('Step 2. Aggregate Data'!A862),"-",'Step 2. Aggregate Data'!A862)</f>
        <v>44667.208333333336</v>
      </c>
      <c r="B862" s="59">
        <f t="shared" si="52"/>
        <v>5</v>
      </c>
      <c r="C862" s="59">
        <f t="shared" si="53"/>
        <v>7</v>
      </c>
      <c r="D862" s="59">
        <f>IF('Step 1.1 Supply Fan Power Data'!B862&gt;0,1,0)</f>
        <v>1</v>
      </c>
      <c r="F862" s="60">
        <f>IF(ISBLANK('Step 2. Aggregate Data'!E862),"-",'Step 2. Aggregate Data'!E862)</f>
        <v>44667.208333333336</v>
      </c>
      <c r="G862" s="17">
        <f t="shared" si="54"/>
        <v>5</v>
      </c>
      <c r="H862" s="17">
        <f t="shared" si="55"/>
        <v>7</v>
      </c>
      <c r="I862" s="17">
        <f>IF('Step 1.2 Return Fan Power Data'!B862&gt;0,1,0)</f>
        <v>1</v>
      </c>
    </row>
    <row r="863" spans="1:9" x14ac:dyDescent="0.25">
      <c r="A863" s="58">
        <f>IF(ISBLANK('Step 2. Aggregate Data'!A863),"-",'Step 2. Aggregate Data'!A863)</f>
        <v>44667.25</v>
      </c>
      <c r="B863" s="59">
        <f t="shared" si="52"/>
        <v>6</v>
      </c>
      <c r="C863" s="59">
        <f t="shared" si="53"/>
        <v>7</v>
      </c>
      <c r="D863" s="59">
        <f>IF('Step 1.1 Supply Fan Power Data'!B863&gt;0,1,0)</f>
        <v>1</v>
      </c>
      <c r="F863" s="60">
        <f>IF(ISBLANK('Step 2. Aggregate Data'!E863),"-",'Step 2. Aggregate Data'!E863)</f>
        <v>44667.25</v>
      </c>
      <c r="G863" s="17">
        <f t="shared" si="54"/>
        <v>6</v>
      </c>
      <c r="H863" s="17">
        <f t="shared" si="55"/>
        <v>7</v>
      </c>
      <c r="I863" s="17">
        <f>IF('Step 1.2 Return Fan Power Data'!B863&gt;0,1,0)</f>
        <v>1</v>
      </c>
    </row>
    <row r="864" spans="1:9" x14ac:dyDescent="0.25">
      <c r="A864" s="58">
        <f>IF(ISBLANK('Step 2. Aggregate Data'!A864),"-",'Step 2. Aggregate Data'!A864)</f>
        <v>44667.291666666664</v>
      </c>
      <c r="B864" s="59">
        <f t="shared" si="52"/>
        <v>7</v>
      </c>
      <c r="C864" s="59">
        <f t="shared" si="53"/>
        <v>7</v>
      </c>
      <c r="D864" s="59">
        <f>IF('Step 1.1 Supply Fan Power Data'!B864&gt;0,1,0)</f>
        <v>1</v>
      </c>
      <c r="F864" s="60">
        <f>IF(ISBLANK('Step 2. Aggregate Data'!E864),"-",'Step 2. Aggregate Data'!E864)</f>
        <v>44667.291666666664</v>
      </c>
      <c r="G864" s="17">
        <f t="shared" si="54"/>
        <v>7</v>
      </c>
      <c r="H864" s="17">
        <f t="shared" si="55"/>
        <v>7</v>
      </c>
      <c r="I864" s="17">
        <f>IF('Step 1.2 Return Fan Power Data'!B864&gt;0,1,0)</f>
        <v>1</v>
      </c>
    </row>
    <row r="865" spans="1:9" x14ac:dyDescent="0.25">
      <c r="A865" s="58">
        <f>IF(ISBLANK('Step 2. Aggregate Data'!A865),"-",'Step 2. Aggregate Data'!A865)</f>
        <v>44667.333333333336</v>
      </c>
      <c r="B865" s="59">
        <f t="shared" si="52"/>
        <v>8</v>
      </c>
      <c r="C865" s="59">
        <f t="shared" si="53"/>
        <v>7</v>
      </c>
      <c r="D865" s="59">
        <f>IF('Step 1.1 Supply Fan Power Data'!B865&gt;0,1,0)</f>
        <v>1</v>
      </c>
      <c r="F865" s="60">
        <f>IF(ISBLANK('Step 2. Aggregate Data'!E865),"-",'Step 2. Aggregate Data'!E865)</f>
        <v>44667.333333333336</v>
      </c>
      <c r="G865" s="17">
        <f t="shared" si="54"/>
        <v>8</v>
      </c>
      <c r="H865" s="17">
        <f t="shared" si="55"/>
        <v>7</v>
      </c>
      <c r="I865" s="17">
        <f>IF('Step 1.2 Return Fan Power Data'!B865&gt;0,1,0)</f>
        <v>1</v>
      </c>
    </row>
    <row r="866" spans="1:9" x14ac:dyDescent="0.25">
      <c r="A866" s="58">
        <f>IF(ISBLANK('Step 2. Aggregate Data'!A866),"-",'Step 2. Aggregate Data'!A866)</f>
        <v>44667.375</v>
      </c>
      <c r="B866" s="59">
        <f t="shared" si="52"/>
        <v>9</v>
      </c>
      <c r="C866" s="59">
        <f t="shared" si="53"/>
        <v>7</v>
      </c>
      <c r="D866" s="59">
        <f>IF('Step 1.1 Supply Fan Power Data'!B866&gt;0,1,0)</f>
        <v>1</v>
      </c>
      <c r="F866" s="60">
        <f>IF(ISBLANK('Step 2. Aggregate Data'!E866),"-",'Step 2. Aggregate Data'!E866)</f>
        <v>44667.375</v>
      </c>
      <c r="G866" s="17">
        <f t="shared" si="54"/>
        <v>9</v>
      </c>
      <c r="H866" s="17">
        <f t="shared" si="55"/>
        <v>7</v>
      </c>
      <c r="I866" s="17">
        <f>IF('Step 1.2 Return Fan Power Data'!B866&gt;0,1,0)</f>
        <v>1</v>
      </c>
    </row>
    <row r="867" spans="1:9" x14ac:dyDescent="0.25">
      <c r="A867" s="58">
        <f>IF(ISBLANK('Step 2. Aggregate Data'!A867),"-",'Step 2. Aggregate Data'!A867)</f>
        <v>44667.416666666664</v>
      </c>
      <c r="B867" s="59">
        <f t="shared" si="52"/>
        <v>10</v>
      </c>
      <c r="C867" s="59">
        <f t="shared" si="53"/>
        <v>7</v>
      </c>
      <c r="D867" s="59">
        <f>IF('Step 1.1 Supply Fan Power Data'!B867&gt;0,1,0)</f>
        <v>1</v>
      </c>
      <c r="F867" s="60">
        <f>IF(ISBLANK('Step 2. Aggregate Data'!E867),"-",'Step 2. Aggregate Data'!E867)</f>
        <v>44667.416666666664</v>
      </c>
      <c r="G867" s="17">
        <f t="shared" si="54"/>
        <v>10</v>
      </c>
      <c r="H867" s="17">
        <f t="shared" si="55"/>
        <v>7</v>
      </c>
      <c r="I867" s="17">
        <f>IF('Step 1.2 Return Fan Power Data'!B867&gt;0,1,0)</f>
        <v>1</v>
      </c>
    </row>
    <row r="868" spans="1:9" x14ac:dyDescent="0.25">
      <c r="A868" s="58">
        <f>IF(ISBLANK('Step 2. Aggregate Data'!A868),"-",'Step 2. Aggregate Data'!A868)</f>
        <v>44667.458333333336</v>
      </c>
      <c r="B868" s="59">
        <f t="shared" si="52"/>
        <v>11</v>
      </c>
      <c r="C868" s="59">
        <f t="shared" si="53"/>
        <v>7</v>
      </c>
      <c r="D868" s="59">
        <f>IF('Step 1.1 Supply Fan Power Data'!B868&gt;0,1,0)</f>
        <v>1</v>
      </c>
      <c r="F868" s="60">
        <f>IF(ISBLANK('Step 2. Aggregate Data'!E868),"-",'Step 2. Aggregate Data'!E868)</f>
        <v>44667.458333333336</v>
      </c>
      <c r="G868" s="17">
        <f t="shared" si="54"/>
        <v>11</v>
      </c>
      <c r="H868" s="17">
        <f t="shared" si="55"/>
        <v>7</v>
      </c>
      <c r="I868" s="17">
        <f>IF('Step 1.2 Return Fan Power Data'!B868&gt;0,1,0)</f>
        <v>1</v>
      </c>
    </row>
    <row r="869" spans="1:9" x14ac:dyDescent="0.25">
      <c r="A869" s="58">
        <f>IF(ISBLANK('Step 2. Aggregate Data'!A869),"-",'Step 2. Aggregate Data'!A869)</f>
        <v>44667.5</v>
      </c>
      <c r="B869" s="59">
        <f t="shared" si="52"/>
        <v>12</v>
      </c>
      <c r="C869" s="59">
        <f t="shared" si="53"/>
        <v>7</v>
      </c>
      <c r="D869" s="59">
        <f>IF('Step 1.1 Supply Fan Power Data'!B869&gt;0,1,0)</f>
        <v>1</v>
      </c>
      <c r="F869" s="60">
        <f>IF(ISBLANK('Step 2. Aggregate Data'!E869),"-",'Step 2. Aggregate Data'!E869)</f>
        <v>44667.5</v>
      </c>
      <c r="G869" s="17">
        <f t="shared" si="54"/>
        <v>12</v>
      </c>
      <c r="H869" s="17">
        <f t="shared" si="55"/>
        <v>7</v>
      </c>
      <c r="I869" s="17">
        <f>IF('Step 1.2 Return Fan Power Data'!B869&gt;0,1,0)</f>
        <v>1</v>
      </c>
    </row>
    <row r="870" spans="1:9" x14ac:dyDescent="0.25">
      <c r="A870" s="58">
        <f>IF(ISBLANK('Step 2. Aggregate Data'!A870),"-",'Step 2. Aggregate Data'!A870)</f>
        <v>44667.541666666664</v>
      </c>
      <c r="B870" s="59">
        <f t="shared" si="52"/>
        <v>13</v>
      </c>
      <c r="C870" s="59">
        <f t="shared" si="53"/>
        <v>7</v>
      </c>
      <c r="D870" s="59">
        <f>IF('Step 1.1 Supply Fan Power Data'!B870&gt;0,1,0)</f>
        <v>1</v>
      </c>
      <c r="F870" s="60">
        <f>IF(ISBLANK('Step 2. Aggregate Data'!E870),"-",'Step 2. Aggregate Data'!E870)</f>
        <v>44667.541666666664</v>
      </c>
      <c r="G870" s="17">
        <f t="shared" si="54"/>
        <v>13</v>
      </c>
      <c r="H870" s="17">
        <f t="shared" si="55"/>
        <v>7</v>
      </c>
      <c r="I870" s="17">
        <f>IF('Step 1.2 Return Fan Power Data'!B870&gt;0,1,0)</f>
        <v>1</v>
      </c>
    </row>
    <row r="871" spans="1:9" x14ac:dyDescent="0.25">
      <c r="A871" s="58">
        <f>IF(ISBLANK('Step 2. Aggregate Data'!A871),"-",'Step 2. Aggregate Data'!A871)</f>
        <v>44667.583333333336</v>
      </c>
      <c r="B871" s="59">
        <f t="shared" si="52"/>
        <v>14</v>
      </c>
      <c r="C871" s="59">
        <f t="shared" si="53"/>
        <v>7</v>
      </c>
      <c r="D871" s="59">
        <f>IF('Step 1.1 Supply Fan Power Data'!B871&gt;0,1,0)</f>
        <v>1</v>
      </c>
      <c r="F871" s="60">
        <f>IF(ISBLANK('Step 2. Aggregate Data'!E871),"-",'Step 2. Aggregate Data'!E871)</f>
        <v>44667.583333333336</v>
      </c>
      <c r="G871" s="17">
        <f t="shared" si="54"/>
        <v>14</v>
      </c>
      <c r="H871" s="17">
        <f t="shared" si="55"/>
        <v>7</v>
      </c>
      <c r="I871" s="17">
        <f>IF('Step 1.2 Return Fan Power Data'!B871&gt;0,1,0)</f>
        <v>1</v>
      </c>
    </row>
    <row r="872" spans="1:9" x14ac:dyDescent="0.25">
      <c r="A872" s="58">
        <f>IF(ISBLANK('Step 2. Aggregate Data'!A872),"-",'Step 2. Aggregate Data'!A872)</f>
        <v>44667.625</v>
      </c>
      <c r="B872" s="59">
        <f t="shared" si="52"/>
        <v>15</v>
      </c>
      <c r="C872" s="59">
        <f t="shared" si="53"/>
        <v>7</v>
      </c>
      <c r="D872" s="59">
        <f>IF('Step 1.1 Supply Fan Power Data'!B872&gt;0,1,0)</f>
        <v>1</v>
      </c>
      <c r="F872" s="60">
        <f>IF(ISBLANK('Step 2. Aggregate Data'!E872),"-",'Step 2. Aggregate Data'!E872)</f>
        <v>44667.625</v>
      </c>
      <c r="G872" s="17">
        <f t="shared" si="54"/>
        <v>15</v>
      </c>
      <c r="H872" s="17">
        <f t="shared" si="55"/>
        <v>7</v>
      </c>
      <c r="I872" s="17">
        <f>IF('Step 1.2 Return Fan Power Data'!B872&gt;0,1,0)</f>
        <v>1</v>
      </c>
    </row>
    <row r="873" spans="1:9" x14ac:dyDescent="0.25">
      <c r="A873" s="58">
        <f>IF(ISBLANK('Step 2. Aggregate Data'!A873),"-",'Step 2. Aggregate Data'!A873)</f>
        <v>44667.666666666664</v>
      </c>
      <c r="B873" s="59">
        <f t="shared" si="52"/>
        <v>16</v>
      </c>
      <c r="C873" s="59">
        <f t="shared" si="53"/>
        <v>7</v>
      </c>
      <c r="D873" s="59">
        <f>IF('Step 1.1 Supply Fan Power Data'!B873&gt;0,1,0)</f>
        <v>1</v>
      </c>
      <c r="F873" s="60">
        <f>IF(ISBLANK('Step 2. Aggregate Data'!E873),"-",'Step 2. Aggregate Data'!E873)</f>
        <v>44667.666666666664</v>
      </c>
      <c r="G873" s="17">
        <f t="shared" si="54"/>
        <v>16</v>
      </c>
      <c r="H873" s="17">
        <f t="shared" si="55"/>
        <v>7</v>
      </c>
      <c r="I873" s="17">
        <f>IF('Step 1.2 Return Fan Power Data'!B873&gt;0,1,0)</f>
        <v>1</v>
      </c>
    </row>
    <row r="874" spans="1:9" x14ac:dyDescent="0.25">
      <c r="A874" s="58">
        <f>IF(ISBLANK('Step 2. Aggregate Data'!A874),"-",'Step 2. Aggregate Data'!A874)</f>
        <v>44667.708333333336</v>
      </c>
      <c r="B874" s="59">
        <f t="shared" si="52"/>
        <v>17</v>
      </c>
      <c r="C874" s="59">
        <f t="shared" si="53"/>
        <v>7</v>
      </c>
      <c r="D874" s="59">
        <f>IF('Step 1.1 Supply Fan Power Data'!B874&gt;0,1,0)</f>
        <v>1</v>
      </c>
      <c r="F874" s="60">
        <f>IF(ISBLANK('Step 2. Aggregate Data'!E874),"-",'Step 2. Aggregate Data'!E874)</f>
        <v>44667.708333333336</v>
      </c>
      <c r="G874" s="17">
        <f t="shared" si="54"/>
        <v>17</v>
      </c>
      <c r="H874" s="17">
        <f t="shared" si="55"/>
        <v>7</v>
      </c>
      <c r="I874" s="17">
        <f>IF('Step 1.2 Return Fan Power Data'!B874&gt;0,1,0)</f>
        <v>1</v>
      </c>
    </row>
    <row r="875" spans="1:9" x14ac:dyDescent="0.25">
      <c r="A875" s="58">
        <f>IF(ISBLANK('Step 2. Aggregate Data'!A875),"-",'Step 2. Aggregate Data'!A875)</f>
        <v>44667.75</v>
      </c>
      <c r="B875" s="59">
        <f t="shared" si="52"/>
        <v>18</v>
      </c>
      <c r="C875" s="59">
        <f t="shared" si="53"/>
        <v>7</v>
      </c>
      <c r="D875" s="59">
        <f>IF('Step 1.1 Supply Fan Power Data'!B875&gt;0,1,0)</f>
        <v>1</v>
      </c>
      <c r="F875" s="60">
        <f>IF(ISBLANK('Step 2. Aggregate Data'!E875),"-",'Step 2. Aggregate Data'!E875)</f>
        <v>44667.75</v>
      </c>
      <c r="G875" s="17">
        <f t="shared" si="54"/>
        <v>18</v>
      </c>
      <c r="H875" s="17">
        <f t="shared" si="55"/>
        <v>7</v>
      </c>
      <c r="I875" s="17">
        <f>IF('Step 1.2 Return Fan Power Data'!B875&gt;0,1,0)</f>
        <v>1</v>
      </c>
    </row>
    <row r="876" spans="1:9" x14ac:dyDescent="0.25">
      <c r="A876" s="58">
        <f>IF(ISBLANK('Step 2. Aggregate Data'!A876),"-",'Step 2. Aggregate Data'!A876)</f>
        <v>44667.791666666664</v>
      </c>
      <c r="B876" s="59">
        <f t="shared" si="52"/>
        <v>19</v>
      </c>
      <c r="C876" s="59">
        <f t="shared" si="53"/>
        <v>7</v>
      </c>
      <c r="D876" s="59">
        <f>IF('Step 1.1 Supply Fan Power Data'!B876&gt;0,1,0)</f>
        <v>1</v>
      </c>
      <c r="F876" s="60">
        <f>IF(ISBLANK('Step 2. Aggregate Data'!E876),"-",'Step 2. Aggregate Data'!E876)</f>
        <v>44667.791666666664</v>
      </c>
      <c r="G876" s="17">
        <f t="shared" si="54"/>
        <v>19</v>
      </c>
      <c r="H876" s="17">
        <f t="shared" si="55"/>
        <v>7</v>
      </c>
      <c r="I876" s="17">
        <f>IF('Step 1.2 Return Fan Power Data'!B876&gt;0,1,0)</f>
        <v>1</v>
      </c>
    </row>
    <row r="877" spans="1:9" x14ac:dyDescent="0.25">
      <c r="A877" s="58">
        <f>IF(ISBLANK('Step 2. Aggregate Data'!A877),"-",'Step 2. Aggregate Data'!A877)</f>
        <v>44667.833333333336</v>
      </c>
      <c r="B877" s="59">
        <f t="shared" si="52"/>
        <v>20</v>
      </c>
      <c r="C877" s="59">
        <f t="shared" si="53"/>
        <v>7</v>
      </c>
      <c r="D877" s="59">
        <f>IF('Step 1.1 Supply Fan Power Data'!B877&gt;0,1,0)</f>
        <v>1</v>
      </c>
      <c r="F877" s="60">
        <f>IF(ISBLANK('Step 2. Aggregate Data'!E877),"-",'Step 2. Aggregate Data'!E877)</f>
        <v>44667.833333333336</v>
      </c>
      <c r="G877" s="17">
        <f t="shared" si="54"/>
        <v>20</v>
      </c>
      <c r="H877" s="17">
        <f t="shared" si="55"/>
        <v>7</v>
      </c>
      <c r="I877" s="17">
        <f>IF('Step 1.2 Return Fan Power Data'!B877&gt;0,1,0)</f>
        <v>1</v>
      </c>
    </row>
    <row r="878" spans="1:9" x14ac:dyDescent="0.25">
      <c r="A878" s="58">
        <f>IF(ISBLANK('Step 2. Aggregate Data'!A878),"-",'Step 2. Aggregate Data'!A878)</f>
        <v>44667.875</v>
      </c>
      <c r="B878" s="59">
        <f t="shared" si="52"/>
        <v>21</v>
      </c>
      <c r="C878" s="59">
        <f t="shared" si="53"/>
        <v>7</v>
      </c>
      <c r="D878" s="59">
        <f>IF('Step 1.1 Supply Fan Power Data'!B878&gt;0,1,0)</f>
        <v>1</v>
      </c>
      <c r="F878" s="60">
        <f>IF(ISBLANK('Step 2. Aggregate Data'!E878),"-",'Step 2. Aggregate Data'!E878)</f>
        <v>44667.875</v>
      </c>
      <c r="G878" s="17">
        <f t="shared" si="54"/>
        <v>21</v>
      </c>
      <c r="H878" s="17">
        <f t="shared" si="55"/>
        <v>7</v>
      </c>
      <c r="I878" s="17">
        <f>IF('Step 1.2 Return Fan Power Data'!B878&gt;0,1,0)</f>
        <v>1</v>
      </c>
    </row>
    <row r="879" spans="1:9" x14ac:dyDescent="0.25">
      <c r="A879" s="58">
        <f>IF(ISBLANK('Step 2. Aggregate Data'!A879),"-",'Step 2. Aggregate Data'!A879)</f>
        <v>44667.916666666664</v>
      </c>
      <c r="B879" s="59">
        <f t="shared" si="52"/>
        <v>22</v>
      </c>
      <c r="C879" s="59">
        <f t="shared" si="53"/>
        <v>7</v>
      </c>
      <c r="D879" s="59">
        <f>IF('Step 1.1 Supply Fan Power Data'!B879&gt;0,1,0)</f>
        <v>1</v>
      </c>
      <c r="F879" s="60">
        <f>IF(ISBLANK('Step 2. Aggregate Data'!E879),"-",'Step 2. Aggregate Data'!E879)</f>
        <v>44667.916666666664</v>
      </c>
      <c r="G879" s="17">
        <f t="shared" si="54"/>
        <v>22</v>
      </c>
      <c r="H879" s="17">
        <f t="shared" si="55"/>
        <v>7</v>
      </c>
      <c r="I879" s="17">
        <f>IF('Step 1.2 Return Fan Power Data'!B879&gt;0,1,0)</f>
        <v>1</v>
      </c>
    </row>
    <row r="880" spans="1:9" x14ac:dyDescent="0.25">
      <c r="A880" s="58">
        <f>IF(ISBLANK('Step 2. Aggregate Data'!A880),"-",'Step 2. Aggregate Data'!A880)</f>
        <v>44667.958333333336</v>
      </c>
      <c r="B880" s="59">
        <f t="shared" si="52"/>
        <v>23</v>
      </c>
      <c r="C880" s="59">
        <f t="shared" si="53"/>
        <v>7</v>
      </c>
      <c r="D880" s="59">
        <f>IF('Step 1.1 Supply Fan Power Data'!B880&gt;0,1,0)</f>
        <v>1</v>
      </c>
      <c r="F880" s="60">
        <f>IF(ISBLANK('Step 2. Aggregate Data'!E880),"-",'Step 2. Aggregate Data'!E880)</f>
        <v>44667.958333333336</v>
      </c>
      <c r="G880" s="17">
        <f t="shared" si="54"/>
        <v>23</v>
      </c>
      <c r="H880" s="17">
        <f t="shared" si="55"/>
        <v>7</v>
      </c>
      <c r="I880" s="17">
        <f>IF('Step 1.2 Return Fan Power Data'!B880&gt;0,1,0)</f>
        <v>1</v>
      </c>
    </row>
    <row r="881" spans="1:9" x14ac:dyDescent="0.25">
      <c r="A881" s="58">
        <f>IF(ISBLANK('Step 2. Aggregate Data'!A881),"-",'Step 2. Aggregate Data'!A881)</f>
        <v>44668</v>
      </c>
      <c r="B881" s="59">
        <f t="shared" si="52"/>
        <v>0</v>
      </c>
      <c r="C881" s="59">
        <f t="shared" si="53"/>
        <v>1</v>
      </c>
      <c r="D881" s="59">
        <f>IF('Step 1.1 Supply Fan Power Data'!B881&gt;0,1,0)</f>
        <v>1</v>
      </c>
      <c r="F881" s="60">
        <f>IF(ISBLANK('Step 2. Aggregate Data'!E881),"-",'Step 2. Aggregate Data'!E881)</f>
        <v>44668</v>
      </c>
      <c r="G881" s="17">
        <f t="shared" si="54"/>
        <v>0</v>
      </c>
      <c r="H881" s="17">
        <f t="shared" si="55"/>
        <v>1</v>
      </c>
      <c r="I881" s="17">
        <f>IF('Step 1.2 Return Fan Power Data'!B881&gt;0,1,0)</f>
        <v>1</v>
      </c>
    </row>
    <row r="882" spans="1:9" x14ac:dyDescent="0.25">
      <c r="A882" s="58">
        <f>IF(ISBLANK('Step 2. Aggregate Data'!A882),"-",'Step 2. Aggregate Data'!A882)</f>
        <v>44668.041666666664</v>
      </c>
      <c r="B882" s="59">
        <f t="shared" si="52"/>
        <v>1</v>
      </c>
      <c r="C882" s="59">
        <f t="shared" si="53"/>
        <v>1</v>
      </c>
      <c r="D882" s="59">
        <f>IF('Step 1.1 Supply Fan Power Data'!B882&gt;0,1,0)</f>
        <v>1</v>
      </c>
      <c r="F882" s="60">
        <f>IF(ISBLANK('Step 2. Aggregate Data'!E882),"-",'Step 2. Aggregate Data'!E882)</f>
        <v>44668.041666666664</v>
      </c>
      <c r="G882" s="17">
        <f t="shared" si="54"/>
        <v>1</v>
      </c>
      <c r="H882" s="17">
        <f t="shared" si="55"/>
        <v>1</v>
      </c>
      <c r="I882" s="17">
        <f>IF('Step 1.2 Return Fan Power Data'!B882&gt;0,1,0)</f>
        <v>1</v>
      </c>
    </row>
    <row r="883" spans="1:9" x14ac:dyDescent="0.25">
      <c r="A883" s="58">
        <f>IF(ISBLANK('Step 2. Aggregate Data'!A883),"-",'Step 2. Aggregate Data'!A883)</f>
        <v>44668.083333333336</v>
      </c>
      <c r="B883" s="59">
        <f t="shared" si="52"/>
        <v>2</v>
      </c>
      <c r="C883" s="59">
        <f t="shared" si="53"/>
        <v>1</v>
      </c>
      <c r="D883" s="59">
        <f>IF('Step 1.1 Supply Fan Power Data'!B883&gt;0,1,0)</f>
        <v>1</v>
      </c>
      <c r="F883" s="60">
        <f>IF(ISBLANK('Step 2. Aggregate Data'!E883),"-",'Step 2. Aggregate Data'!E883)</f>
        <v>44668.083333333336</v>
      </c>
      <c r="G883" s="17">
        <f t="shared" si="54"/>
        <v>2</v>
      </c>
      <c r="H883" s="17">
        <f t="shared" si="55"/>
        <v>1</v>
      </c>
      <c r="I883" s="17">
        <f>IF('Step 1.2 Return Fan Power Data'!B883&gt;0,1,0)</f>
        <v>1</v>
      </c>
    </row>
    <row r="884" spans="1:9" x14ac:dyDescent="0.25">
      <c r="A884" s="58">
        <f>IF(ISBLANK('Step 2. Aggregate Data'!A884),"-",'Step 2. Aggregate Data'!A884)</f>
        <v>44668.125</v>
      </c>
      <c r="B884" s="59">
        <f t="shared" si="52"/>
        <v>3</v>
      </c>
      <c r="C884" s="59">
        <f t="shared" si="53"/>
        <v>1</v>
      </c>
      <c r="D884" s="59">
        <f>IF('Step 1.1 Supply Fan Power Data'!B884&gt;0,1,0)</f>
        <v>1</v>
      </c>
      <c r="F884" s="60">
        <f>IF(ISBLANK('Step 2. Aggregate Data'!E884),"-",'Step 2. Aggregate Data'!E884)</f>
        <v>44668.125</v>
      </c>
      <c r="G884" s="17">
        <f t="shared" si="54"/>
        <v>3</v>
      </c>
      <c r="H884" s="17">
        <f t="shared" si="55"/>
        <v>1</v>
      </c>
      <c r="I884" s="17">
        <f>IF('Step 1.2 Return Fan Power Data'!B884&gt;0,1,0)</f>
        <v>1</v>
      </c>
    </row>
    <row r="885" spans="1:9" x14ac:dyDescent="0.25">
      <c r="A885" s="58">
        <f>IF(ISBLANK('Step 2. Aggregate Data'!A885),"-",'Step 2. Aggregate Data'!A885)</f>
        <v>44668.166666666664</v>
      </c>
      <c r="B885" s="59">
        <f t="shared" si="52"/>
        <v>4</v>
      </c>
      <c r="C885" s="59">
        <f t="shared" si="53"/>
        <v>1</v>
      </c>
      <c r="D885" s="59">
        <f>IF('Step 1.1 Supply Fan Power Data'!B885&gt;0,1,0)</f>
        <v>1</v>
      </c>
      <c r="F885" s="60">
        <f>IF(ISBLANK('Step 2. Aggregate Data'!E885),"-",'Step 2. Aggregate Data'!E885)</f>
        <v>44668.166666666664</v>
      </c>
      <c r="G885" s="17">
        <f t="shared" si="54"/>
        <v>4</v>
      </c>
      <c r="H885" s="17">
        <f t="shared" si="55"/>
        <v>1</v>
      </c>
      <c r="I885" s="17">
        <f>IF('Step 1.2 Return Fan Power Data'!B885&gt;0,1,0)</f>
        <v>1</v>
      </c>
    </row>
    <row r="886" spans="1:9" x14ac:dyDescent="0.25">
      <c r="A886" s="58">
        <f>IF(ISBLANK('Step 2. Aggregate Data'!A886),"-",'Step 2. Aggregate Data'!A886)</f>
        <v>44668.208333333336</v>
      </c>
      <c r="B886" s="59">
        <f t="shared" si="52"/>
        <v>5</v>
      </c>
      <c r="C886" s="59">
        <f t="shared" si="53"/>
        <v>1</v>
      </c>
      <c r="D886" s="59">
        <f>IF('Step 1.1 Supply Fan Power Data'!B886&gt;0,1,0)</f>
        <v>1</v>
      </c>
      <c r="F886" s="60">
        <f>IF(ISBLANK('Step 2. Aggregate Data'!E886),"-",'Step 2. Aggregate Data'!E886)</f>
        <v>44668.208333333336</v>
      </c>
      <c r="G886" s="17">
        <f t="shared" si="54"/>
        <v>5</v>
      </c>
      <c r="H886" s="17">
        <f t="shared" si="55"/>
        <v>1</v>
      </c>
      <c r="I886" s="17">
        <f>IF('Step 1.2 Return Fan Power Data'!B886&gt;0,1,0)</f>
        <v>1</v>
      </c>
    </row>
    <row r="887" spans="1:9" x14ac:dyDescent="0.25">
      <c r="A887" s="58">
        <f>IF(ISBLANK('Step 2. Aggregate Data'!A887),"-",'Step 2. Aggregate Data'!A887)</f>
        <v>44668.25</v>
      </c>
      <c r="B887" s="59">
        <f t="shared" si="52"/>
        <v>6</v>
      </c>
      <c r="C887" s="59">
        <f t="shared" si="53"/>
        <v>1</v>
      </c>
      <c r="D887" s="59">
        <f>IF('Step 1.1 Supply Fan Power Data'!B887&gt;0,1,0)</f>
        <v>1</v>
      </c>
      <c r="F887" s="60">
        <f>IF(ISBLANK('Step 2. Aggregate Data'!E887),"-",'Step 2. Aggregate Data'!E887)</f>
        <v>44668.25</v>
      </c>
      <c r="G887" s="17">
        <f t="shared" si="54"/>
        <v>6</v>
      </c>
      <c r="H887" s="17">
        <f t="shared" si="55"/>
        <v>1</v>
      </c>
      <c r="I887" s="17">
        <f>IF('Step 1.2 Return Fan Power Data'!B887&gt;0,1,0)</f>
        <v>1</v>
      </c>
    </row>
    <row r="888" spans="1:9" x14ac:dyDescent="0.25">
      <c r="A888" s="58">
        <f>IF(ISBLANK('Step 2. Aggregate Data'!A888),"-",'Step 2. Aggregate Data'!A888)</f>
        <v>44668.291666666664</v>
      </c>
      <c r="B888" s="59">
        <f t="shared" si="52"/>
        <v>7</v>
      </c>
      <c r="C888" s="59">
        <f t="shared" si="53"/>
        <v>1</v>
      </c>
      <c r="D888" s="59">
        <f>IF('Step 1.1 Supply Fan Power Data'!B888&gt;0,1,0)</f>
        <v>1</v>
      </c>
      <c r="F888" s="60">
        <f>IF(ISBLANK('Step 2. Aggregate Data'!E888),"-",'Step 2. Aggregate Data'!E888)</f>
        <v>44668.291666666664</v>
      </c>
      <c r="G888" s="17">
        <f t="shared" si="54"/>
        <v>7</v>
      </c>
      <c r="H888" s="17">
        <f t="shared" si="55"/>
        <v>1</v>
      </c>
      <c r="I888" s="17">
        <f>IF('Step 1.2 Return Fan Power Data'!B888&gt;0,1,0)</f>
        <v>1</v>
      </c>
    </row>
    <row r="889" spans="1:9" x14ac:dyDescent="0.25">
      <c r="A889" s="58">
        <f>IF(ISBLANK('Step 2. Aggregate Data'!A889),"-",'Step 2. Aggregate Data'!A889)</f>
        <v>44668.333333333336</v>
      </c>
      <c r="B889" s="59">
        <f t="shared" si="52"/>
        <v>8</v>
      </c>
      <c r="C889" s="59">
        <f t="shared" si="53"/>
        <v>1</v>
      </c>
      <c r="D889" s="59">
        <f>IF('Step 1.1 Supply Fan Power Data'!B889&gt;0,1,0)</f>
        <v>1</v>
      </c>
      <c r="F889" s="60">
        <f>IF(ISBLANK('Step 2. Aggregate Data'!E889),"-",'Step 2. Aggregate Data'!E889)</f>
        <v>44668.333333333336</v>
      </c>
      <c r="G889" s="17">
        <f t="shared" si="54"/>
        <v>8</v>
      </c>
      <c r="H889" s="17">
        <f t="shared" si="55"/>
        <v>1</v>
      </c>
      <c r="I889" s="17">
        <f>IF('Step 1.2 Return Fan Power Data'!B889&gt;0,1,0)</f>
        <v>1</v>
      </c>
    </row>
    <row r="890" spans="1:9" x14ac:dyDescent="0.25">
      <c r="A890" s="58">
        <f>IF(ISBLANK('Step 2. Aggregate Data'!A890),"-",'Step 2. Aggregate Data'!A890)</f>
        <v>44668.375</v>
      </c>
      <c r="B890" s="59">
        <f t="shared" si="52"/>
        <v>9</v>
      </c>
      <c r="C890" s="59">
        <f t="shared" si="53"/>
        <v>1</v>
      </c>
      <c r="D890" s="59">
        <f>IF('Step 1.1 Supply Fan Power Data'!B890&gt;0,1,0)</f>
        <v>1</v>
      </c>
      <c r="F890" s="60">
        <f>IF(ISBLANK('Step 2. Aggregate Data'!E890),"-",'Step 2. Aggregate Data'!E890)</f>
        <v>44668.375</v>
      </c>
      <c r="G890" s="17">
        <f t="shared" si="54"/>
        <v>9</v>
      </c>
      <c r="H890" s="17">
        <f t="shared" si="55"/>
        <v>1</v>
      </c>
      <c r="I890" s="17">
        <f>IF('Step 1.2 Return Fan Power Data'!B890&gt;0,1,0)</f>
        <v>1</v>
      </c>
    </row>
    <row r="891" spans="1:9" x14ac:dyDescent="0.25">
      <c r="A891" s="58">
        <f>IF(ISBLANK('Step 2. Aggregate Data'!A891),"-",'Step 2. Aggregate Data'!A891)</f>
        <v>44668.416666666664</v>
      </c>
      <c r="B891" s="59">
        <f t="shared" si="52"/>
        <v>10</v>
      </c>
      <c r="C891" s="59">
        <f t="shared" si="53"/>
        <v>1</v>
      </c>
      <c r="D891" s="59">
        <f>IF('Step 1.1 Supply Fan Power Data'!B891&gt;0,1,0)</f>
        <v>1</v>
      </c>
      <c r="F891" s="60">
        <f>IF(ISBLANK('Step 2. Aggregate Data'!E891),"-",'Step 2. Aggregate Data'!E891)</f>
        <v>44668.416666666664</v>
      </c>
      <c r="G891" s="17">
        <f t="shared" si="54"/>
        <v>10</v>
      </c>
      <c r="H891" s="17">
        <f t="shared" si="55"/>
        <v>1</v>
      </c>
      <c r="I891" s="17">
        <f>IF('Step 1.2 Return Fan Power Data'!B891&gt;0,1,0)</f>
        <v>1</v>
      </c>
    </row>
    <row r="892" spans="1:9" x14ac:dyDescent="0.25">
      <c r="A892" s="58">
        <f>IF(ISBLANK('Step 2. Aggregate Data'!A892),"-",'Step 2. Aggregate Data'!A892)</f>
        <v>44668.458333333336</v>
      </c>
      <c r="B892" s="59">
        <f t="shared" si="52"/>
        <v>11</v>
      </c>
      <c r="C892" s="59">
        <f t="shared" si="53"/>
        <v>1</v>
      </c>
      <c r="D892" s="59">
        <f>IF('Step 1.1 Supply Fan Power Data'!B892&gt;0,1,0)</f>
        <v>1</v>
      </c>
      <c r="F892" s="60">
        <f>IF(ISBLANK('Step 2. Aggregate Data'!E892),"-",'Step 2. Aggregate Data'!E892)</f>
        <v>44668.458333333336</v>
      </c>
      <c r="G892" s="17">
        <f t="shared" si="54"/>
        <v>11</v>
      </c>
      <c r="H892" s="17">
        <f t="shared" si="55"/>
        <v>1</v>
      </c>
      <c r="I892" s="17">
        <f>IF('Step 1.2 Return Fan Power Data'!B892&gt;0,1,0)</f>
        <v>1</v>
      </c>
    </row>
    <row r="893" spans="1:9" x14ac:dyDescent="0.25">
      <c r="A893" s="58">
        <f>IF(ISBLANK('Step 2. Aggregate Data'!A893),"-",'Step 2. Aggregate Data'!A893)</f>
        <v>44668.5</v>
      </c>
      <c r="B893" s="59">
        <f t="shared" si="52"/>
        <v>12</v>
      </c>
      <c r="C893" s="59">
        <f t="shared" si="53"/>
        <v>1</v>
      </c>
      <c r="D893" s="59">
        <f>IF('Step 1.1 Supply Fan Power Data'!B893&gt;0,1,0)</f>
        <v>1</v>
      </c>
      <c r="F893" s="60">
        <f>IF(ISBLANK('Step 2. Aggregate Data'!E893),"-",'Step 2. Aggregate Data'!E893)</f>
        <v>44668.5</v>
      </c>
      <c r="G893" s="17">
        <f t="shared" si="54"/>
        <v>12</v>
      </c>
      <c r="H893" s="17">
        <f t="shared" si="55"/>
        <v>1</v>
      </c>
      <c r="I893" s="17">
        <f>IF('Step 1.2 Return Fan Power Data'!B893&gt;0,1,0)</f>
        <v>1</v>
      </c>
    </row>
    <row r="894" spans="1:9" x14ac:dyDescent="0.25">
      <c r="A894" s="58">
        <f>IF(ISBLANK('Step 2. Aggregate Data'!A894),"-",'Step 2. Aggregate Data'!A894)</f>
        <v>44668.541666666664</v>
      </c>
      <c r="B894" s="59">
        <f t="shared" si="52"/>
        <v>13</v>
      </c>
      <c r="C894" s="59">
        <f t="shared" si="53"/>
        <v>1</v>
      </c>
      <c r="D894" s="59">
        <f>IF('Step 1.1 Supply Fan Power Data'!B894&gt;0,1,0)</f>
        <v>1</v>
      </c>
      <c r="F894" s="60">
        <f>IF(ISBLANK('Step 2. Aggregate Data'!E894),"-",'Step 2. Aggregate Data'!E894)</f>
        <v>44668.541666666664</v>
      </c>
      <c r="G894" s="17">
        <f t="shared" si="54"/>
        <v>13</v>
      </c>
      <c r="H894" s="17">
        <f t="shared" si="55"/>
        <v>1</v>
      </c>
      <c r="I894" s="17">
        <f>IF('Step 1.2 Return Fan Power Data'!B894&gt;0,1,0)</f>
        <v>1</v>
      </c>
    </row>
    <row r="895" spans="1:9" x14ac:dyDescent="0.25">
      <c r="A895" s="58">
        <f>IF(ISBLANK('Step 2. Aggregate Data'!A895),"-",'Step 2. Aggregate Data'!A895)</f>
        <v>44668.583333333336</v>
      </c>
      <c r="B895" s="59">
        <f t="shared" si="52"/>
        <v>14</v>
      </c>
      <c r="C895" s="59">
        <f t="shared" si="53"/>
        <v>1</v>
      </c>
      <c r="D895" s="59">
        <f>IF('Step 1.1 Supply Fan Power Data'!B895&gt;0,1,0)</f>
        <v>1</v>
      </c>
      <c r="F895" s="60">
        <f>IF(ISBLANK('Step 2. Aggregate Data'!E895),"-",'Step 2. Aggregate Data'!E895)</f>
        <v>44668.583333333336</v>
      </c>
      <c r="G895" s="17">
        <f t="shared" si="54"/>
        <v>14</v>
      </c>
      <c r="H895" s="17">
        <f t="shared" si="55"/>
        <v>1</v>
      </c>
      <c r="I895" s="17">
        <f>IF('Step 1.2 Return Fan Power Data'!B895&gt;0,1,0)</f>
        <v>1</v>
      </c>
    </row>
    <row r="896" spans="1:9" x14ac:dyDescent="0.25">
      <c r="A896" s="58">
        <f>IF(ISBLANK('Step 2. Aggregate Data'!A896),"-",'Step 2. Aggregate Data'!A896)</f>
        <v>44668.625</v>
      </c>
      <c r="B896" s="59">
        <f t="shared" si="52"/>
        <v>15</v>
      </c>
      <c r="C896" s="59">
        <f t="shared" si="53"/>
        <v>1</v>
      </c>
      <c r="D896" s="59">
        <f>IF('Step 1.1 Supply Fan Power Data'!B896&gt;0,1,0)</f>
        <v>1</v>
      </c>
      <c r="F896" s="60">
        <f>IF(ISBLANK('Step 2. Aggregate Data'!E896),"-",'Step 2. Aggregate Data'!E896)</f>
        <v>44668.625</v>
      </c>
      <c r="G896" s="17">
        <f t="shared" si="54"/>
        <v>15</v>
      </c>
      <c r="H896" s="17">
        <f t="shared" si="55"/>
        <v>1</v>
      </c>
      <c r="I896" s="17">
        <f>IF('Step 1.2 Return Fan Power Data'!B896&gt;0,1,0)</f>
        <v>1</v>
      </c>
    </row>
    <row r="897" spans="1:9" x14ac:dyDescent="0.25">
      <c r="A897" s="58">
        <f>IF(ISBLANK('Step 2. Aggregate Data'!A897),"-",'Step 2. Aggregate Data'!A897)</f>
        <v>44668.666666666664</v>
      </c>
      <c r="B897" s="59">
        <f t="shared" si="52"/>
        <v>16</v>
      </c>
      <c r="C897" s="59">
        <f t="shared" si="53"/>
        <v>1</v>
      </c>
      <c r="D897" s="59">
        <f>IF('Step 1.1 Supply Fan Power Data'!B897&gt;0,1,0)</f>
        <v>1</v>
      </c>
      <c r="F897" s="60">
        <f>IF(ISBLANK('Step 2. Aggregate Data'!E897),"-",'Step 2. Aggregate Data'!E897)</f>
        <v>44668.666666666664</v>
      </c>
      <c r="G897" s="17">
        <f t="shared" si="54"/>
        <v>16</v>
      </c>
      <c r="H897" s="17">
        <f t="shared" si="55"/>
        <v>1</v>
      </c>
      <c r="I897" s="17">
        <f>IF('Step 1.2 Return Fan Power Data'!B897&gt;0,1,0)</f>
        <v>1</v>
      </c>
    </row>
    <row r="898" spans="1:9" x14ac:dyDescent="0.25">
      <c r="A898" s="58">
        <f>IF(ISBLANK('Step 2. Aggregate Data'!A898),"-",'Step 2. Aggregate Data'!A898)</f>
        <v>44668.708333333336</v>
      </c>
      <c r="B898" s="59">
        <f t="shared" ref="B898:B961" si="56">HOUR(A898)</f>
        <v>17</v>
      </c>
      <c r="C898" s="59">
        <f t="shared" ref="C898:C961" si="57">WEEKDAY(A898)</f>
        <v>1</v>
      </c>
      <c r="D898" s="59">
        <f>IF('Step 1.1 Supply Fan Power Data'!B898&gt;0,1,0)</f>
        <v>1</v>
      </c>
      <c r="F898" s="60">
        <f>IF(ISBLANK('Step 2. Aggregate Data'!E898),"-",'Step 2. Aggregate Data'!E898)</f>
        <v>44668.708333333336</v>
      </c>
      <c r="G898" s="17">
        <f t="shared" si="54"/>
        <v>17</v>
      </c>
      <c r="H898" s="17">
        <f t="shared" si="55"/>
        <v>1</v>
      </c>
      <c r="I898" s="17">
        <f>IF('Step 1.2 Return Fan Power Data'!B898&gt;0,1,0)</f>
        <v>1</v>
      </c>
    </row>
    <row r="899" spans="1:9" x14ac:dyDescent="0.25">
      <c r="A899" s="58">
        <f>IF(ISBLANK('Step 2. Aggregate Data'!A899),"-",'Step 2. Aggregate Data'!A899)</f>
        <v>44668.75</v>
      </c>
      <c r="B899" s="59">
        <f t="shared" si="56"/>
        <v>18</v>
      </c>
      <c r="C899" s="59">
        <f t="shared" si="57"/>
        <v>1</v>
      </c>
      <c r="D899" s="59">
        <f>IF('Step 1.1 Supply Fan Power Data'!B899&gt;0,1,0)</f>
        <v>1</v>
      </c>
      <c r="F899" s="60">
        <f>IF(ISBLANK('Step 2. Aggregate Data'!E899),"-",'Step 2. Aggregate Data'!E899)</f>
        <v>44668.75</v>
      </c>
      <c r="G899" s="17">
        <f t="shared" ref="G899:G962" si="58">HOUR(F899)</f>
        <v>18</v>
      </c>
      <c r="H899" s="17">
        <f t="shared" ref="H899:H962" si="59">WEEKDAY(F899)</f>
        <v>1</v>
      </c>
      <c r="I899" s="17">
        <f>IF('Step 1.2 Return Fan Power Data'!B899&gt;0,1,0)</f>
        <v>1</v>
      </c>
    </row>
    <row r="900" spans="1:9" x14ac:dyDescent="0.25">
      <c r="A900" s="58">
        <f>IF(ISBLANK('Step 2. Aggregate Data'!A900),"-",'Step 2. Aggregate Data'!A900)</f>
        <v>44668.791666666664</v>
      </c>
      <c r="B900" s="59">
        <f t="shared" si="56"/>
        <v>19</v>
      </c>
      <c r="C900" s="59">
        <f t="shared" si="57"/>
        <v>1</v>
      </c>
      <c r="D900" s="59">
        <f>IF('Step 1.1 Supply Fan Power Data'!B900&gt;0,1,0)</f>
        <v>1</v>
      </c>
      <c r="F900" s="60">
        <f>IF(ISBLANK('Step 2. Aggregate Data'!E900),"-",'Step 2. Aggregate Data'!E900)</f>
        <v>44668.791666666664</v>
      </c>
      <c r="G900" s="17">
        <f t="shared" si="58"/>
        <v>19</v>
      </c>
      <c r="H900" s="17">
        <f t="shared" si="59"/>
        <v>1</v>
      </c>
      <c r="I900" s="17">
        <f>IF('Step 1.2 Return Fan Power Data'!B900&gt;0,1,0)</f>
        <v>1</v>
      </c>
    </row>
    <row r="901" spans="1:9" x14ac:dyDescent="0.25">
      <c r="A901" s="58">
        <f>IF(ISBLANK('Step 2. Aggregate Data'!A901),"-",'Step 2. Aggregate Data'!A901)</f>
        <v>44668.833333333336</v>
      </c>
      <c r="B901" s="59">
        <f t="shared" si="56"/>
        <v>20</v>
      </c>
      <c r="C901" s="59">
        <f t="shared" si="57"/>
        <v>1</v>
      </c>
      <c r="D901" s="59">
        <f>IF('Step 1.1 Supply Fan Power Data'!B901&gt;0,1,0)</f>
        <v>1</v>
      </c>
      <c r="F901" s="60">
        <f>IF(ISBLANK('Step 2. Aggregate Data'!E901),"-",'Step 2. Aggregate Data'!E901)</f>
        <v>44668.833333333336</v>
      </c>
      <c r="G901" s="17">
        <f t="shared" si="58"/>
        <v>20</v>
      </c>
      <c r="H901" s="17">
        <f t="shared" si="59"/>
        <v>1</v>
      </c>
      <c r="I901" s="17">
        <f>IF('Step 1.2 Return Fan Power Data'!B901&gt;0,1,0)</f>
        <v>1</v>
      </c>
    </row>
    <row r="902" spans="1:9" x14ac:dyDescent="0.25">
      <c r="A902" s="58">
        <f>IF(ISBLANK('Step 2. Aggregate Data'!A902),"-",'Step 2. Aggregate Data'!A902)</f>
        <v>44668.875</v>
      </c>
      <c r="B902" s="59">
        <f t="shared" si="56"/>
        <v>21</v>
      </c>
      <c r="C902" s="59">
        <f t="shared" si="57"/>
        <v>1</v>
      </c>
      <c r="D902" s="59">
        <f>IF('Step 1.1 Supply Fan Power Data'!B902&gt;0,1,0)</f>
        <v>1</v>
      </c>
      <c r="F902" s="60">
        <f>IF(ISBLANK('Step 2. Aggregate Data'!E902),"-",'Step 2. Aggregate Data'!E902)</f>
        <v>44668.875</v>
      </c>
      <c r="G902" s="17">
        <f t="shared" si="58"/>
        <v>21</v>
      </c>
      <c r="H902" s="17">
        <f t="shared" si="59"/>
        <v>1</v>
      </c>
      <c r="I902" s="17">
        <f>IF('Step 1.2 Return Fan Power Data'!B902&gt;0,1,0)</f>
        <v>1</v>
      </c>
    </row>
    <row r="903" spans="1:9" x14ac:dyDescent="0.25">
      <c r="A903" s="58">
        <f>IF(ISBLANK('Step 2. Aggregate Data'!A903),"-",'Step 2. Aggregate Data'!A903)</f>
        <v>44668.916666666664</v>
      </c>
      <c r="B903" s="59">
        <f t="shared" si="56"/>
        <v>22</v>
      </c>
      <c r="C903" s="59">
        <f t="shared" si="57"/>
        <v>1</v>
      </c>
      <c r="D903" s="59">
        <f>IF('Step 1.1 Supply Fan Power Data'!B903&gt;0,1,0)</f>
        <v>1</v>
      </c>
      <c r="F903" s="60">
        <f>IF(ISBLANK('Step 2. Aggregate Data'!E903),"-",'Step 2. Aggregate Data'!E903)</f>
        <v>44668.916666666664</v>
      </c>
      <c r="G903" s="17">
        <f t="shared" si="58"/>
        <v>22</v>
      </c>
      <c r="H903" s="17">
        <f t="shared" si="59"/>
        <v>1</v>
      </c>
      <c r="I903" s="17">
        <f>IF('Step 1.2 Return Fan Power Data'!B903&gt;0,1,0)</f>
        <v>1</v>
      </c>
    </row>
    <row r="904" spans="1:9" x14ac:dyDescent="0.25">
      <c r="A904" s="58">
        <f>IF(ISBLANK('Step 2. Aggregate Data'!A904),"-",'Step 2. Aggregate Data'!A904)</f>
        <v>44668.958333333336</v>
      </c>
      <c r="B904" s="59">
        <f t="shared" si="56"/>
        <v>23</v>
      </c>
      <c r="C904" s="59">
        <f t="shared" si="57"/>
        <v>1</v>
      </c>
      <c r="D904" s="59">
        <f>IF('Step 1.1 Supply Fan Power Data'!B904&gt;0,1,0)</f>
        <v>1</v>
      </c>
      <c r="F904" s="60">
        <f>IF(ISBLANK('Step 2. Aggregate Data'!E904),"-",'Step 2. Aggregate Data'!E904)</f>
        <v>44668.958333333336</v>
      </c>
      <c r="G904" s="17">
        <f t="shared" si="58"/>
        <v>23</v>
      </c>
      <c r="H904" s="17">
        <f t="shared" si="59"/>
        <v>1</v>
      </c>
      <c r="I904" s="17">
        <f>IF('Step 1.2 Return Fan Power Data'!B904&gt;0,1,0)</f>
        <v>1</v>
      </c>
    </row>
    <row r="905" spans="1:9" x14ac:dyDescent="0.25">
      <c r="A905" s="58">
        <f>IF(ISBLANK('Step 2. Aggregate Data'!A905),"-",'Step 2. Aggregate Data'!A905)</f>
        <v>44669</v>
      </c>
      <c r="B905" s="59">
        <f t="shared" si="56"/>
        <v>0</v>
      </c>
      <c r="C905" s="59">
        <f t="shared" si="57"/>
        <v>2</v>
      </c>
      <c r="D905" s="59">
        <f>IF('Step 1.1 Supply Fan Power Data'!B905&gt;0,1,0)</f>
        <v>1</v>
      </c>
      <c r="F905" s="60">
        <f>IF(ISBLANK('Step 2. Aggregate Data'!E905),"-",'Step 2. Aggregate Data'!E905)</f>
        <v>44669</v>
      </c>
      <c r="G905" s="17">
        <f t="shared" si="58"/>
        <v>0</v>
      </c>
      <c r="H905" s="17">
        <f t="shared" si="59"/>
        <v>2</v>
      </c>
      <c r="I905" s="17">
        <f>IF('Step 1.2 Return Fan Power Data'!B905&gt;0,1,0)</f>
        <v>1</v>
      </c>
    </row>
    <row r="906" spans="1:9" x14ac:dyDescent="0.25">
      <c r="A906" s="58">
        <f>IF(ISBLANK('Step 2. Aggregate Data'!A906),"-",'Step 2. Aggregate Data'!A906)</f>
        <v>44669.041666666664</v>
      </c>
      <c r="B906" s="59">
        <f t="shared" si="56"/>
        <v>1</v>
      </c>
      <c r="C906" s="59">
        <f t="shared" si="57"/>
        <v>2</v>
      </c>
      <c r="D906" s="59">
        <f>IF('Step 1.1 Supply Fan Power Data'!B906&gt;0,1,0)</f>
        <v>1</v>
      </c>
      <c r="F906" s="60">
        <f>IF(ISBLANK('Step 2. Aggregate Data'!E906),"-",'Step 2. Aggregate Data'!E906)</f>
        <v>44669.041666666664</v>
      </c>
      <c r="G906" s="17">
        <f t="shared" si="58"/>
        <v>1</v>
      </c>
      <c r="H906" s="17">
        <f t="shared" si="59"/>
        <v>2</v>
      </c>
      <c r="I906" s="17">
        <f>IF('Step 1.2 Return Fan Power Data'!B906&gt;0,1,0)</f>
        <v>1</v>
      </c>
    </row>
    <row r="907" spans="1:9" x14ac:dyDescent="0.25">
      <c r="A907" s="58">
        <f>IF(ISBLANK('Step 2. Aggregate Data'!A907),"-",'Step 2. Aggregate Data'!A907)</f>
        <v>44669.083333333336</v>
      </c>
      <c r="B907" s="59">
        <f t="shared" si="56"/>
        <v>2</v>
      </c>
      <c r="C907" s="59">
        <f t="shared" si="57"/>
        <v>2</v>
      </c>
      <c r="D907" s="59">
        <f>IF('Step 1.1 Supply Fan Power Data'!B907&gt;0,1,0)</f>
        <v>1</v>
      </c>
      <c r="F907" s="60">
        <f>IF(ISBLANK('Step 2. Aggregate Data'!E907),"-",'Step 2. Aggregate Data'!E907)</f>
        <v>44669.083333333336</v>
      </c>
      <c r="G907" s="17">
        <f t="shared" si="58"/>
        <v>2</v>
      </c>
      <c r="H907" s="17">
        <f t="shared" si="59"/>
        <v>2</v>
      </c>
      <c r="I907" s="17">
        <f>IF('Step 1.2 Return Fan Power Data'!B907&gt;0,1,0)</f>
        <v>1</v>
      </c>
    </row>
    <row r="908" spans="1:9" x14ac:dyDescent="0.25">
      <c r="A908" s="58">
        <f>IF(ISBLANK('Step 2. Aggregate Data'!A908),"-",'Step 2. Aggregate Data'!A908)</f>
        <v>44669.125</v>
      </c>
      <c r="B908" s="59">
        <f t="shared" si="56"/>
        <v>3</v>
      </c>
      <c r="C908" s="59">
        <f t="shared" si="57"/>
        <v>2</v>
      </c>
      <c r="D908" s="59">
        <f>IF('Step 1.1 Supply Fan Power Data'!B908&gt;0,1,0)</f>
        <v>1</v>
      </c>
      <c r="F908" s="60">
        <f>IF(ISBLANK('Step 2. Aggregate Data'!E908),"-",'Step 2. Aggregate Data'!E908)</f>
        <v>44669.125</v>
      </c>
      <c r="G908" s="17">
        <f t="shared" si="58"/>
        <v>3</v>
      </c>
      <c r="H908" s="17">
        <f t="shared" si="59"/>
        <v>2</v>
      </c>
      <c r="I908" s="17">
        <f>IF('Step 1.2 Return Fan Power Data'!B908&gt;0,1,0)</f>
        <v>1</v>
      </c>
    </row>
    <row r="909" spans="1:9" x14ac:dyDescent="0.25">
      <c r="A909" s="58">
        <f>IF(ISBLANK('Step 2. Aggregate Data'!A909),"-",'Step 2. Aggregate Data'!A909)</f>
        <v>44669.166666666664</v>
      </c>
      <c r="B909" s="59">
        <f t="shared" si="56"/>
        <v>4</v>
      </c>
      <c r="C909" s="59">
        <f t="shared" si="57"/>
        <v>2</v>
      </c>
      <c r="D909" s="59">
        <f>IF('Step 1.1 Supply Fan Power Data'!B909&gt;0,1,0)</f>
        <v>1</v>
      </c>
      <c r="F909" s="60">
        <f>IF(ISBLANK('Step 2. Aggregate Data'!E909),"-",'Step 2. Aggregate Data'!E909)</f>
        <v>44669.166666666664</v>
      </c>
      <c r="G909" s="17">
        <f t="shared" si="58"/>
        <v>4</v>
      </c>
      <c r="H909" s="17">
        <f t="shared" si="59"/>
        <v>2</v>
      </c>
      <c r="I909" s="17">
        <f>IF('Step 1.2 Return Fan Power Data'!B909&gt;0,1,0)</f>
        <v>1</v>
      </c>
    </row>
    <row r="910" spans="1:9" x14ac:dyDescent="0.25">
      <c r="A910" s="58">
        <f>IF(ISBLANK('Step 2. Aggregate Data'!A910),"-",'Step 2. Aggregate Data'!A910)</f>
        <v>44669.208333333336</v>
      </c>
      <c r="B910" s="59">
        <f t="shared" si="56"/>
        <v>5</v>
      </c>
      <c r="C910" s="59">
        <f t="shared" si="57"/>
        <v>2</v>
      </c>
      <c r="D910" s="59">
        <f>IF('Step 1.1 Supply Fan Power Data'!B910&gt;0,1,0)</f>
        <v>1</v>
      </c>
      <c r="F910" s="60">
        <f>IF(ISBLANK('Step 2. Aggregate Data'!E910),"-",'Step 2. Aggregate Data'!E910)</f>
        <v>44669.208333333336</v>
      </c>
      <c r="G910" s="17">
        <f t="shared" si="58"/>
        <v>5</v>
      </c>
      <c r="H910" s="17">
        <f t="shared" si="59"/>
        <v>2</v>
      </c>
      <c r="I910" s="17">
        <f>IF('Step 1.2 Return Fan Power Data'!B910&gt;0,1,0)</f>
        <v>1</v>
      </c>
    </row>
    <row r="911" spans="1:9" x14ac:dyDescent="0.25">
      <c r="A911" s="58">
        <f>IF(ISBLANK('Step 2. Aggregate Data'!A911),"-",'Step 2. Aggregate Data'!A911)</f>
        <v>44669.25</v>
      </c>
      <c r="B911" s="59">
        <f t="shared" si="56"/>
        <v>6</v>
      </c>
      <c r="C911" s="59">
        <f t="shared" si="57"/>
        <v>2</v>
      </c>
      <c r="D911" s="59">
        <f>IF('Step 1.1 Supply Fan Power Data'!B911&gt;0,1,0)</f>
        <v>1</v>
      </c>
      <c r="F911" s="60">
        <f>IF(ISBLANK('Step 2. Aggregate Data'!E911),"-",'Step 2. Aggregate Data'!E911)</f>
        <v>44669.25</v>
      </c>
      <c r="G911" s="17">
        <f t="shared" si="58"/>
        <v>6</v>
      </c>
      <c r="H911" s="17">
        <f t="shared" si="59"/>
        <v>2</v>
      </c>
      <c r="I911" s="17">
        <f>IF('Step 1.2 Return Fan Power Data'!B911&gt;0,1,0)</f>
        <v>1</v>
      </c>
    </row>
    <row r="912" spans="1:9" x14ac:dyDescent="0.25">
      <c r="A912" s="58">
        <f>IF(ISBLANK('Step 2. Aggregate Data'!A912),"-",'Step 2. Aggregate Data'!A912)</f>
        <v>44669.291666666664</v>
      </c>
      <c r="B912" s="59">
        <f t="shared" si="56"/>
        <v>7</v>
      </c>
      <c r="C912" s="59">
        <f t="shared" si="57"/>
        <v>2</v>
      </c>
      <c r="D912" s="59">
        <f>IF('Step 1.1 Supply Fan Power Data'!B912&gt;0,1,0)</f>
        <v>1</v>
      </c>
      <c r="F912" s="60">
        <f>IF(ISBLANK('Step 2. Aggregate Data'!E912),"-",'Step 2. Aggregate Data'!E912)</f>
        <v>44669.291666666664</v>
      </c>
      <c r="G912" s="17">
        <f t="shared" si="58"/>
        <v>7</v>
      </c>
      <c r="H912" s="17">
        <f t="shared" si="59"/>
        <v>2</v>
      </c>
      <c r="I912" s="17">
        <f>IF('Step 1.2 Return Fan Power Data'!B912&gt;0,1,0)</f>
        <v>1</v>
      </c>
    </row>
    <row r="913" spans="1:9" x14ac:dyDescent="0.25">
      <c r="A913" s="58">
        <f>IF(ISBLANK('Step 2. Aggregate Data'!A913),"-",'Step 2. Aggregate Data'!A913)</f>
        <v>44669.333333333336</v>
      </c>
      <c r="B913" s="59">
        <f t="shared" si="56"/>
        <v>8</v>
      </c>
      <c r="C913" s="59">
        <f t="shared" si="57"/>
        <v>2</v>
      </c>
      <c r="D913" s="59">
        <f>IF('Step 1.1 Supply Fan Power Data'!B913&gt;0,1,0)</f>
        <v>1</v>
      </c>
      <c r="F913" s="60">
        <f>IF(ISBLANK('Step 2. Aggregate Data'!E913),"-",'Step 2. Aggregate Data'!E913)</f>
        <v>44669.333333333336</v>
      </c>
      <c r="G913" s="17">
        <f t="shared" si="58"/>
        <v>8</v>
      </c>
      <c r="H913" s="17">
        <f t="shared" si="59"/>
        <v>2</v>
      </c>
      <c r="I913" s="17">
        <f>IF('Step 1.2 Return Fan Power Data'!B913&gt;0,1,0)</f>
        <v>1</v>
      </c>
    </row>
    <row r="914" spans="1:9" x14ac:dyDescent="0.25">
      <c r="A914" s="58">
        <f>IF(ISBLANK('Step 2. Aggregate Data'!A914),"-",'Step 2. Aggregate Data'!A914)</f>
        <v>44669.375</v>
      </c>
      <c r="B914" s="59">
        <f t="shared" si="56"/>
        <v>9</v>
      </c>
      <c r="C914" s="59">
        <f t="shared" si="57"/>
        <v>2</v>
      </c>
      <c r="D914" s="59">
        <f>IF('Step 1.1 Supply Fan Power Data'!B914&gt;0,1,0)</f>
        <v>1</v>
      </c>
      <c r="F914" s="60">
        <f>IF(ISBLANK('Step 2. Aggregate Data'!E914),"-",'Step 2. Aggregate Data'!E914)</f>
        <v>44669.375</v>
      </c>
      <c r="G914" s="17">
        <f t="shared" si="58"/>
        <v>9</v>
      </c>
      <c r="H914" s="17">
        <f t="shared" si="59"/>
        <v>2</v>
      </c>
      <c r="I914" s="17">
        <f>IF('Step 1.2 Return Fan Power Data'!B914&gt;0,1,0)</f>
        <v>1</v>
      </c>
    </row>
    <row r="915" spans="1:9" x14ac:dyDescent="0.25">
      <c r="A915" s="58">
        <f>IF(ISBLANK('Step 2. Aggregate Data'!A915),"-",'Step 2. Aggregate Data'!A915)</f>
        <v>44669.416666666664</v>
      </c>
      <c r="B915" s="59">
        <f t="shared" si="56"/>
        <v>10</v>
      </c>
      <c r="C915" s="59">
        <f t="shared" si="57"/>
        <v>2</v>
      </c>
      <c r="D915" s="59">
        <f>IF('Step 1.1 Supply Fan Power Data'!B915&gt;0,1,0)</f>
        <v>1</v>
      </c>
      <c r="F915" s="60">
        <f>IF(ISBLANK('Step 2. Aggregate Data'!E915),"-",'Step 2. Aggregate Data'!E915)</f>
        <v>44669.416666666664</v>
      </c>
      <c r="G915" s="17">
        <f t="shared" si="58"/>
        <v>10</v>
      </c>
      <c r="H915" s="17">
        <f t="shared" si="59"/>
        <v>2</v>
      </c>
      <c r="I915" s="17">
        <f>IF('Step 1.2 Return Fan Power Data'!B915&gt;0,1,0)</f>
        <v>1</v>
      </c>
    </row>
    <row r="916" spans="1:9" x14ac:dyDescent="0.25">
      <c r="A916" s="58">
        <f>IF(ISBLANK('Step 2. Aggregate Data'!A916),"-",'Step 2. Aggregate Data'!A916)</f>
        <v>44669.458333333336</v>
      </c>
      <c r="B916" s="59">
        <f t="shared" si="56"/>
        <v>11</v>
      </c>
      <c r="C916" s="59">
        <f t="shared" si="57"/>
        <v>2</v>
      </c>
      <c r="D916" s="59">
        <f>IF('Step 1.1 Supply Fan Power Data'!B916&gt;0,1,0)</f>
        <v>1</v>
      </c>
      <c r="F916" s="60">
        <f>IF(ISBLANK('Step 2. Aggregate Data'!E916),"-",'Step 2. Aggregate Data'!E916)</f>
        <v>44669.458333333336</v>
      </c>
      <c r="G916" s="17">
        <f t="shared" si="58"/>
        <v>11</v>
      </c>
      <c r="H916" s="17">
        <f t="shared" si="59"/>
        <v>2</v>
      </c>
      <c r="I916" s="17">
        <f>IF('Step 1.2 Return Fan Power Data'!B916&gt;0,1,0)</f>
        <v>1</v>
      </c>
    </row>
    <row r="917" spans="1:9" x14ac:dyDescent="0.25">
      <c r="A917" s="58">
        <f>IF(ISBLANK('Step 2. Aggregate Data'!A917),"-",'Step 2. Aggregate Data'!A917)</f>
        <v>44669.5</v>
      </c>
      <c r="B917" s="59">
        <f t="shared" si="56"/>
        <v>12</v>
      </c>
      <c r="C917" s="59">
        <f t="shared" si="57"/>
        <v>2</v>
      </c>
      <c r="D917" s="59">
        <f>IF('Step 1.1 Supply Fan Power Data'!B917&gt;0,1,0)</f>
        <v>1</v>
      </c>
      <c r="F917" s="60">
        <f>IF(ISBLANK('Step 2. Aggregate Data'!E917),"-",'Step 2. Aggregate Data'!E917)</f>
        <v>44669.5</v>
      </c>
      <c r="G917" s="17">
        <f t="shared" si="58"/>
        <v>12</v>
      </c>
      <c r="H917" s="17">
        <f t="shared" si="59"/>
        <v>2</v>
      </c>
      <c r="I917" s="17">
        <f>IF('Step 1.2 Return Fan Power Data'!B917&gt;0,1,0)</f>
        <v>1</v>
      </c>
    </row>
    <row r="918" spans="1:9" x14ac:dyDescent="0.25">
      <c r="A918" s="58">
        <f>IF(ISBLANK('Step 2. Aggregate Data'!A918),"-",'Step 2. Aggregate Data'!A918)</f>
        <v>44669.541666666664</v>
      </c>
      <c r="B918" s="59">
        <f t="shared" si="56"/>
        <v>13</v>
      </c>
      <c r="C918" s="59">
        <f t="shared" si="57"/>
        <v>2</v>
      </c>
      <c r="D918" s="59">
        <f>IF('Step 1.1 Supply Fan Power Data'!B918&gt;0,1,0)</f>
        <v>1</v>
      </c>
      <c r="F918" s="60">
        <f>IF(ISBLANK('Step 2. Aggregate Data'!E918),"-",'Step 2. Aggregate Data'!E918)</f>
        <v>44669.541666666664</v>
      </c>
      <c r="G918" s="17">
        <f t="shared" si="58"/>
        <v>13</v>
      </c>
      <c r="H918" s="17">
        <f t="shared" si="59"/>
        <v>2</v>
      </c>
      <c r="I918" s="17">
        <f>IF('Step 1.2 Return Fan Power Data'!B918&gt;0,1,0)</f>
        <v>1</v>
      </c>
    </row>
    <row r="919" spans="1:9" x14ac:dyDescent="0.25">
      <c r="A919" s="58">
        <f>IF(ISBLANK('Step 2. Aggregate Data'!A919),"-",'Step 2. Aggregate Data'!A919)</f>
        <v>44669.583333333336</v>
      </c>
      <c r="B919" s="59">
        <f t="shared" si="56"/>
        <v>14</v>
      </c>
      <c r="C919" s="59">
        <f t="shared" si="57"/>
        <v>2</v>
      </c>
      <c r="D919" s="59">
        <f>IF('Step 1.1 Supply Fan Power Data'!B919&gt;0,1,0)</f>
        <v>1</v>
      </c>
      <c r="F919" s="60">
        <f>IF(ISBLANK('Step 2. Aggregate Data'!E919),"-",'Step 2. Aggregate Data'!E919)</f>
        <v>44669.583333333336</v>
      </c>
      <c r="G919" s="17">
        <f t="shared" si="58"/>
        <v>14</v>
      </c>
      <c r="H919" s="17">
        <f t="shared" si="59"/>
        <v>2</v>
      </c>
      <c r="I919" s="17">
        <f>IF('Step 1.2 Return Fan Power Data'!B919&gt;0,1,0)</f>
        <v>1</v>
      </c>
    </row>
    <row r="920" spans="1:9" x14ac:dyDescent="0.25">
      <c r="A920" s="58">
        <f>IF(ISBLANK('Step 2. Aggregate Data'!A920),"-",'Step 2. Aggregate Data'!A920)</f>
        <v>44669.625</v>
      </c>
      <c r="B920" s="59">
        <f t="shared" si="56"/>
        <v>15</v>
      </c>
      <c r="C920" s="59">
        <f t="shared" si="57"/>
        <v>2</v>
      </c>
      <c r="D920" s="59">
        <f>IF('Step 1.1 Supply Fan Power Data'!B920&gt;0,1,0)</f>
        <v>1</v>
      </c>
      <c r="F920" s="60">
        <f>IF(ISBLANK('Step 2. Aggregate Data'!E920),"-",'Step 2. Aggregate Data'!E920)</f>
        <v>44669.625</v>
      </c>
      <c r="G920" s="17">
        <f t="shared" si="58"/>
        <v>15</v>
      </c>
      <c r="H920" s="17">
        <f t="shared" si="59"/>
        <v>2</v>
      </c>
      <c r="I920" s="17">
        <f>IF('Step 1.2 Return Fan Power Data'!B920&gt;0,1,0)</f>
        <v>1</v>
      </c>
    </row>
    <row r="921" spans="1:9" x14ac:dyDescent="0.25">
      <c r="A921" s="58">
        <f>IF(ISBLANK('Step 2. Aggregate Data'!A921),"-",'Step 2. Aggregate Data'!A921)</f>
        <v>44669.666666666664</v>
      </c>
      <c r="B921" s="59">
        <f t="shared" si="56"/>
        <v>16</v>
      </c>
      <c r="C921" s="59">
        <f t="shared" si="57"/>
        <v>2</v>
      </c>
      <c r="D921" s="59">
        <f>IF('Step 1.1 Supply Fan Power Data'!B921&gt;0,1,0)</f>
        <v>1</v>
      </c>
      <c r="F921" s="60">
        <f>IF(ISBLANK('Step 2. Aggregate Data'!E921),"-",'Step 2. Aggregate Data'!E921)</f>
        <v>44669.666666666664</v>
      </c>
      <c r="G921" s="17">
        <f t="shared" si="58"/>
        <v>16</v>
      </c>
      <c r="H921" s="17">
        <f t="shared" si="59"/>
        <v>2</v>
      </c>
      <c r="I921" s="17">
        <f>IF('Step 1.2 Return Fan Power Data'!B921&gt;0,1,0)</f>
        <v>1</v>
      </c>
    </row>
    <row r="922" spans="1:9" x14ac:dyDescent="0.25">
      <c r="A922" s="58">
        <f>IF(ISBLANK('Step 2. Aggregate Data'!A922),"-",'Step 2. Aggregate Data'!A922)</f>
        <v>44669.708333333336</v>
      </c>
      <c r="B922" s="59">
        <f t="shared" si="56"/>
        <v>17</v>
      </c>
      <c r="C922" s="59">
        <f t="shared" si="57"/>
        <v>2</v>
      </c>
      <c r="D922" s="59">
        <f>IF('Step 1.1 Supply Fan Power Data'!B922&gt;0,1,0)</f>
        <v>1</v>
      </c>
      <c r="F922" s="60">
        <f>IF(ISBLANK('Step 2. Aggregate Data'!E922),"-",'Step 2. Aggregate Data'!E922)</f>
        <v>44669.708333333336</v>
      </c>
      <c r="G922" s="17">
        <f t="shared" si="58"/>
        <v>17</v>
      </c>
      <c r="H922" s="17">
        <f t="shared" si="59"/>
        <v>2</v>
      </c>
      <c r="I922" s="17">
        <f>IF('Step 1.2 Return Fan Power Data'!B922&gt;0,1,0)</f>
        <v>1</v>
      </c>
    </row>
    <row r="923" spans="1:9" x14ac:dyDescent="0.25">
      <c r="A923" s="58">
        <f>IF(ISBLANK('Step 2. Aggregate Data'!A923),"-",'Step 2. Aggregate Data'!A923)</f>
        <v>44669.75</v>
      </c>
      <c r="B923" s="59">
        <f t="shared" si="56"/>
        <v>18</v>
      </c>
      <c r="C923" s="59">
        <f t="shared" si="57"/>
        <v>2</v>
      </c>
      <c r="D923" s="59">
        <f>IF('Step 1.1 Supply Fan Power Data'!B923&gt;0,1,0)</f>
        <v>1</v>
      </c>
      <c r="F923" s="60">
        <f>IF(ISBLANK('Step 2. Aggregate Data'!E923),"-",'Step 2. Aggregate Data'!E923)</f>
        <v>44669.75</v>
      </c>
      <c r="G923" s="17">
        <f t="shared" si="58"/>
        <v>18</v>
      </c>
      <c r="H923" s="17">
        <f t="shared" si="59"/>
        <v>2</v>
      </c>
      <c r="I923" s="17">
        <f>IF('Step 1.2 Return Fan Power Data'!B923&gt;0,1,0)</f>
        <v>1</v>
      </c>
    </row>
    <row r="924" spans="1:9" x14ac:dyDescent="0.25">
      <c r="A924" s="58">
        <f>IF(ISBLANK('Step 2. Aggregate Data'!A924),"-",'Step 2. Aggregate Data'!A924)</f>
        <v>44669.791666666664</v>
      </c>
      <c r="B924" s="59">
        <f t="shared" si="56"/>
        <v>19</v>
      </c>
      <c r="C924" s="59">
        <f t="shared" si="57"/>
        <v>2</v>
      </c>
      <c r="D924" s="59">
        <f>IF('Step 1.1 Supply Fan Power Data'!B924&gt;0,1,0)</f>
        <v>1</v>
      </c>
      <c r="F924" s="60">
        <f>IF(ISBLANK('Step 2. Aggregate Data'!E924),"-",'Step 2. Aggregate Data'!E924)</f>
        <v>44669.791666666664</v>
      </c>
      <c r="G924" s="17">
        <f t="shared" si="58"/>
        <v>19</v>
      </c>
      <c r="H924" s="17">
        <f t="shared" si="59"/>
        <v>2</v>
      </c>
      <c r="I924" s="17">
        <f>IF('Step 1.2 Return Fan Power Data'!B924&gt;0,1,0)</f>
        <v>1</v>
      </c>
    </row>
    <row r="925" spans="1:9" x14ac:dyDescent="0.25">
      <c r="A925" s="58">
        <f>IF(ISBLANK('Step 2. Aggregate Data'!A925),"-",'Step 2. Aggregate Data'!A925)</f>
        <v>44669.833333333336</v>
      </c>
      <c r="B925" s="59">
        <f t="shared" si="56"/>
        <v>20</v>
      </c>
      <c r="C925" s="59">
        <f t="shared" si="57"/>
        <v>2</v>
      </c>
      <c r="D925" s="59">
        <f>IF('Step 1.1 Supply Fan Power Data'!B925&gt;0,1,0)</f>
        <v>1</v>
      </c>
      <c r="F925" s="60">
        <f>IF(ISBLANK('Step 2. Aggregate Data'!E925),"-",'Step 2. Aggregate Data'!E925)</f>
        <v>44669.833333333336</v>
      </c>
      <c r="G925" s="17">
        <f t="shared" si="58"/>
        <v>20</v>
      </c>
      <c r="H925" s="17">
        <f t="shared" si="59"/>
        <v>2</v>
      </c>
      <c r="I925" s="17">
        <f>IF('Step 1.2 Return Fan Power Data'!B925&gt;0,1,0)</f>
        <v>1</v>
      </c>
    </row>
    <row r="926" spans="1:9" x14ac:dyDescent="0.25">
      <c r="A926" s="58">
        <f>IF(ISBLANK('Step 2. Aggregate Data'!A926),"-",'Step 2. Aggregate Data'!A926)</f>
        <v>44669.875</v>
      </c>
      <c r="B926" s="59">
        <f t="shared" si="56"/>
        <v>21</v>
      </c>
      <c r="C926" s="59">
        <f t="shared" si="57"/>
        <v>2</v>
      </c>
      <c r="D926" s="59">
        <f>IF('Step 1.1 Supply Fan Power Data'!B926&gt;0,1,0)</f>
        <v>1</v>
      </c>
      <c r="F926" s="60">
        <f>IF(ISBLANK('Step 2. Aggregate Data'!E926),"-",'Step 2. Aggregate Data'!E926)</f>
        <v>44669.875</v>
      </c>
      <c r="G926" s="17">
        <f t="shared" si="58"/>
        <v>21</v>
      </c>
      <c r="H926" s="17">
        <f t="shared" si="59"/>
        <v>2</v>
      </c>
      <c r="I926" s="17">
        <f>IF('Step 1.2 Return Fan Power Data'!B926&gt;0,1,0)</f>
        <v>1</v>
      </c>
    </row>
    <row r="927" spans="1:9" x14ac:dyDescent="0.25">
      <c r="A927" s="58">
        <f>IF(ISBLANK('Step 2. Aggregate Data'!A927),"-",'Step 2. Aggregate Data'!A927)</f>
        <v>44669.916666666664</v>
      </c>
      <c r="B927" s="59">
        <f t="shared" si="56"/>
        <v>22</v>
      </c>
      <c r="C927" s="59">
        <f t="shared" si="57"/>
        <v>2</v>
      </c>
      <c r="D927" s="59">
        <f>IF('Step 1.1 Supply Fan Power Data'!B927&gt;0,1,0)</f>
        <v>1</v>
      </c>
      <c r="F927" s="60">
        <f>IF(ISBLANK('Step 2. Aggregate Data'!E927),"-",'Step 2. Aggregate Data'!E927)</f>
        <v>44669.916666666664</v>
      </c>
      <c r="G927" s="17">
        <f t="shared" si="58"/>
        <v>22</v>
      </c>
      <c r="H927" s="17">
        <f t="shared" si="59"/>
        <v>2</v>
      </c>
      <c r="I927" s="17">
        <f>IF('Step 1.2 Return Fan Power Data'!B927&gt;0,1,0)</f>
        <v>1</v>
      </c>
    </row>
    <row r="928" spans="1:9" x14ac:dyDescent="0.25">
      <c r="A928" s="58">
        <f>IF(ISBLANK('Step 2. Aggregate Data'!A928),"-",'Step 2. Aggregate Data'!A928)</f>
        <v>44669.958333333336</v>
      </c>
      <c r="B928" s="59">
        <f t="shared" si="56"/>
        <v>23</v>
      </c>
      <c r="C928" s="59">
        <f t="shared" si="57"/>
        <v>2</v>
      </c>
      <c r="D928" s="59">
        <f>IF('Step 1.1 Supply Fan Power Data'!B928&gt;0,1,0)</f>
        <v>1</v>
      </c>
      <c r="F928" s="60">
        <f>IF(ISBLANK('Step 2. Aggregate Data'!E928),"-",'Step 2. Aggregate Data'!E928)</f>
        <v>44669.958333333336</v>
      </c>
      <c r="G928" s="17">
        <f t="shared" si="58"/>
        <v>23</v>
      </c>
      <c r="H928" s="17">
        <f t="shared" si="59"/>
        <v>2</v>
      </c>
      <c r="I928" s="17">
        <f>IF('Step 1.2 Return Fan Power Data'!B928&gt;0,1,0)</f>
        <v>1</v>
      </c>
    </row>
    <row r="929" spans="1:9" x14ac:dyDescent="0.25">
      <c r="A929" s="58">
        <f>IF(ISBLANK('Step 2. Aggregate Data'!A929),"-",'Step 2. Aggregate Data'!A929)</f>
        <v>44670</v>
      </c>
      <c r="B929" s="59">
        <f t="shared" si="56"/>
        <v>0</v>
      </c>
      <c r="C929" s="59">
        <f t="shared" si="57"/>
        <v>3</v>
      </c>
      <c r="D929" s="59">
        <f>IF('Step 1.1 Supply Fan Power Data'!B929&gt;0,1,0)</f>
        <v>1</v>
      </c>
      <c r="F929" s="60">
        <f>IF(ISBLANK('Step 2. Aggregate Data'!E929),"-",'Step 2. Aggregate Data'!E929)</f>
        <v>44670</v>
      </c>
      <c r="G929" s="17">
        <f t="shared" si="58"/>
        <v>0</v>
      </c>
      <c r="H929" s="17">
        <f t="shared" si="59"/>
        <v>3</v>
      </c>
      <c r="I929" s="17">
        <f>IF('Step 1.2 Return Fan Power Data'!B929&gt;0,1,0)</f>
        <v>1</v>
      </c>
    </row>
    <row r="930" spans="1:9" x14ac:dyDescent="0.25">
      <c r="A930" s="58">
        <f>IF(ISBLANK('Step 2. Aggregate Data'!A930),"-",'Step 2. Aggregate Data'!A930)</f>
        <v>44670.041666666664</v>
      </c>
      <c r="B930" s="59">
        <f t="shared" si="56"/>
        <v>1</v>
      </c>
      <c r="C930" s="59">
        <f t="shared" si="57"/>
        <v>3</v>
      </c>
      <c r="D930" s="59">
        <f>IF('Step 1.1 Supply Fan Power Data'!B930&gt;0,1,0)</f>
        <v>1</v>
      </c>
      <c r="F930" s="60">
        <f>IF(ISBLANK('Step 2. Aggregate Data'!E930),"-",'Step 2. Aggregate Data'!E930)</f>
        <v>44670.041666666664</v>
      </c>
      <c r="G930" s="17">
        <f t="shared" si="58"/>
        <v>1</v>
      </c>
      <c r="H930" s="17">
        <f t="shared" si="59"/>
        <v>3</v>
      </c>
      <c r="I930" s="17">
        <f>IF('Step 1.2 Return Fan Power Data'!B930&gt;0,1,0)</f>
        <v>1</v>
      </c>
    </row>
    <row r="931" spans="1:9" x14ac:dyDescent="0.25">
      <c r="A931" s="58">
        <f>IF(ISBLANK('Step 2. Aggregate Data'!A931),"-",'Step 2. Aggregate Data'!A931)</f>
        <v>44670.083333333336</v>
      </c>
      <c r="B931" s="59">
        <f t="shared" si="56"/>
        <v>2</v>
      </c>
      <c r="C931" s="59">
        <f t="shared" si="57"/>
        <v>3</v>
      </c>
      <c r="D931" s="59">
        <f>IF('Step 1.1 Supply Fan Power Data'!B931&gt;0,1,0)</f>
        <v>1</v>
      </c>
      <c r="F931" s="60">
        <f>IF(ISBLANK('Step 2. Aggregate Data'!E931),"-",'Step 2. Aggregate Data'!E931)</f>
        <v>44670.083333333336</v>
      </c>
      <c r="G931" s="17">
        <f t="shared" si="58"/>
        <v>2</v>
      </c>
      <c r="H931" s="17">
        <f t="shared" si="59"/>
        <v>3</v>
      </c>
      <c r="I931" s="17">
        <f>IF('Step 1.2 Return Fan Power Data'!B931&gt;0,1,0)</f>
        <v>1</v>
      </c>
    </row>
    <row r="932" spans="1:9" x14ac:dyDescent="0.25">
      <c r="A932" s="58">
        <f>IF(ISBLANK('Step 2. Aggregate Data'!A932),"-",'Step 2. Aggregate Data'!A932)</f>
        <v>44670.125</v>
      </c>
      <c r="B932" s="59">
        <f t="shared" si="56"/>
        <v>3</v>
      </c>
      <c r="C932" s="59">
        <f t="shared" si="57"/>
        <v>3</v>
      </c>
      <c r="D932" s="59">
        <f>IF('Step 1.1 Supply Fan Power Data'!B932&gt;0,1,0)</f>
        <v>1</v>
      </c>
      <c r="F932" s="60">
        <f>IF(ISBLANK('Step 2. Aggregate Data'!E932),"-",'Step 2. Aggregate Data'!E932)</f>
        <v>44670.125</v>
      </c>
      <c r="G932" s="17">
        <f t="shared" si="58"/>
        <v>3</v>
      </c>
      <c r="H932" s="17">
        <f t="shared" si="59"/>
        <v>3</v>
      </c>
      <c r="I932" s="17">
        <f>IF('Step 1.2 Return Fan Power Data'!B932&gt;0,1,0)</f>
        <v>1</v>
      </c>
    </row>
    <row r="933" spans="1:9" x14ac:dyDescent="0.25">
      <c r="A933" s="58">
        <f>IF(ISBLANK('Step 2. Aggregate Data'!A933),"-",'Step 2. Aggregate Data'!A933)</f>
        <v>44670.166666666664</v>
      </c>
      <c r="B933" s="59">
        <f t="shared" si="56"/>
        <v>4</v>
      </c>
      <c r="C933" s="59">
        <f t="shared" si="57"/>
        <v>3</v>
      </c>
      <c r="D933" s="59">
        <f>IF('Step 1.1 Supply Fan Power Data'!B933&gt;0,1,0)</f>
        <v>1</v>
      </c>
      <c r="F933" s="60">
        <f>IF(ISBLANK('Step 2. Aggregate Data'!E933),"-",'Step 2. Aggregate Data'!E933)</f>
        <v>44670.166666666664</v>
      </c>
      <c r="G933" s="17">
        <f t="shared" si="58"/>
        <v>4</v>
      </c>
      <c r="H933" s="17">
        <f t="shared" si="59"/>
        <v>3</v>
      </c>
      <c r="I933" s="17">
        <f>IF('Step 1.2 Return Fan Power Data'!B933&gt;0,1,0)</f>
        <v>1</v>
      </c>
    </row>
    <row r="934" spans="1:9" x14ac:dyDescent="0.25">
      <c r="A934" s="58">
        <f>IF(ISBLANK('Step 2. Aggregate Data'!A934),"-",'Step 2. Aggregate Data'!A934)</f>
        <v>44670.208333333336</v>
      </c>
      <c r="B934" s="59">
        <f t="shared" si="56"/>
        <v>5</v>
      </c>
      <c r="C934" s="59">
        <f t="shared" si="57"/>
        <v>3</v>
      </c>
      <c r="D934" s="59">
        <f>IF('Step 1.1 Supply Fan Power Data'!B934&gt;0,1,0)</f>
        <v>1</v>
      </c>
      <c r="F934" s="60">
        <f>IF(ISBLANK('Step 2. Aggregate Data'!E934),"-",'Step 2. Aggregate Data'!E934)</f>
        <v>44670.208333333336</v>
      </c>
      <c r="G934" s="17">
        <f t="shared" si="58"/>
        <v>5</v>
      </c>
      <c r="H934" s="17">
        <f t="shared" si="59"/>
        <v>3</v>
      </c>
      <c r="I934" s="17">
        <f>IF('Step 1.2 Return Fan Power Data'!B934&gt;0,1,0)</f>
        <v>1</v>
      </c>
    </row>
    <row r="935" spans="1:9" x14ac:dyDescent="0.25">
      <c r="A935" s="58">
        <f>IF(ISBLANK('Step 2. Aggregate Data'!A935),"-",'Step 2. Aggregate Data'!A935)</f>
        <v>44670.25</v>
      </c>
      <c r="B935" s="59">
        <f t="shared" si="56"/>
        <v>6</v>
      </c>
      <c r="C935" s="59">
        <f t="shared" si="57"/>
        <v>3</v>
      </c>
      <c r="D935" s="59">
        <f>IF('Step 1.1 Supply Fan Power Data'!B935&gt;0,1,0)</f>
        <v>1</v>
      </c>
      <c r="F935" s="60">
        <f>IF(ISBLANK('Step 2. Aggregate Data'!E935),"-",'Step 2. Aggregate Data'!E935)</f>
        <v>44670.25</v>
      </c>
      <c r="G935" s="17">
        <f t="shared" si="58"/>
        <v>6</v>
      </c>
      <c r="H935" s="17">
        <f t="shared" si="59"/>
        <v>3</v>
      </c>
      <c r="I935" s="17">
        <f>IF('Step 1.2 Return Fan Power Data'!B935&gt;0,1,0)</f>
        <v>1</v>
      </c>
    </row>
    <row r="936" spans="1:9" x14ac:dyDescent="0.25">
      <c r="A936" s="58">
        <f>IF(ISBLANK('Step 2. Aggregate Data'!A936),"-",'Step 2. Aggregate Data'!A936)</f>
        <v>44670.291666666664</v>
      </c>
      <c r="B936" s="59">
        <f t="shared" si="56"/>
        <v>7</v>
      </c>
      <c r="C936" s="59">
        <f t="shared" si="57"/>
        <v>3</v>
      </c>
      <c r="D936" s="59">
        <f>IF('Step 1.1 Supply Fan Power Data'!B936&gt;0,1,0)</f>
        <v>1</v>
      </c>
      <c r="F936" s="60">
        <f>IF(ISBLANK('Step 2. Aggregate Data'!E936),"-",'Step 2. Aggregate Data'!E936)</f>
        <v>44670.291666666664</v>
      </c>
      <c r="G936" s="17">
        <f t="shared" si="58"/>
        <v>7</v>
      </c>
      <c r="H936" s="17">
        <f t="shared" si="59"/>
        <v>3</v>
      </c>
      <c r="I936" s="17">
        <f>IF('Step 1.2 Return Fan Power Data'!B936&gt;0,1,0)</f>
        <v>1</v>
      </c>
    </row>
    <row r="937" spans="1:9" x14ac:dyDescent="0.25">
      <c r="A937" s="58">
        <f>IF(ISBLANK('Step 2. Aggregate Data'!A937),"-",'Step 2. Aggregate Data'!A937)</f>
        <v>44670.333333333336</v>
      </c>
      <c r="B937" s="59">
        <f t="shared" si="56"/>
        <v>8</v>
      </c>
      <c r="C937" s="59">
        <f t="shared" si="57"/>
        <v>3</v>
      </c>
      <c r="D937" s="59">
        <f>IF('Step 1.1 Supply Fan Power Data'!B937&gt;0,1,0)</f>
        <v>1</v>
      </c>
      <c r="F937" s="60">
        <f>IF(ISBLANK('Step 2. Aggregate Data'!E937),"-",'Step 2. Aggregate Data'!E937)</f>
        <v>44670.333333333336</v>
      </c>
      <c r="G937" s="17">
        <f t="shared" si="58"/>
        <v>8</v>
      </c>
      <c r="H937" s="17">
        <f t="shared" si="59"/>
        <v>3</v>
      </c>
      <c r="I937" s="17">
        <f>IF('Step 1.2 Return Fan Power Data'!B937&gt;0,1,0)</f>
        <v>1</v>
      </c>
    </row>
    <row r="938" spans="1:9" x14ac:dyDescent="0.25">
      <c r="A938" s="58">
        <f>IF(ISBLANK('Step 2. Aggregate Data'!A938),"-",'Step 2. Aggregate Data'!A938)</f>
        <v>44670.375</v>
      </c>
      <c r="B938" s="59">
        <f t="shared" si="56"/>
        <v>9</v>
      </c>
      <c r="C938" s="59">
        <f t="shared" si="57"/>
        <v>3</v>
      </c>
      <c r="D938" s="59">
        <f>IF('Step 1.1 Supply Fan Power Data'!B938&gt;0,1,0)</f>
        <v>1</v>
      </c>
      <c r="F938" s="60">
        <f>IF(ISBLANK('Step 2. Aggregate Data'!E938),"-",'Step 2. Aggregate Data'!E938)</f>
        <v>44670.375</v>
      </c>
      <c r="G938" s="17">
        <f t="shared" si="58"/>
        <v>9</v>
      </c>
      <c r="H938" s="17">
        <f t="shared" si="59"/>
        <v>3</v>
      </c>
      <c r="I938" s="17">
        <f>IF('Step 1.2 Return Fan Power Data'!B938&gt;0,1,0)</f>
        <v>1</v>
      </c>
    </row>
    <row r="939" spans="1:9" x14ac:dyDescent="0.25">
      <c r="A939" s="58">
        <f>IF(ISBLANK('Step 2. Aggregate Data'!A939),"-",'Step 2. Aggregate Data'!A939)</f>
        <v>44670.416666666664</v>
      </c>
      <c r="B939" s="59">
        <f t="shared" si="56"/>
        <v>10</v>
      </c>
      <c r="C939" s="59">
        <f t="shared" si="57"/>
        <v>3</v>
      </c>
      <c r="D939" s="59">
        <f>IF('Step 1.1 Supply Fan Power Data'!B939&gt;0,1,0)</f>
        <v>1</v>
      </c>
      <c r="F939" s="60">
        <f>IF(ISBLANK('Step 2. Aggregate Data'!E939),"-",'Step 2. Aggregate Data'!E939)</f>
        <v>44670.416666666664</v>
      </c>
      <c r="G939" s="17">
        <f t="shared" si="58"/>
        <v>10</v>
      </c>
      <c r="H939" s="17">
        <f t="shared" si="59"/>
        <v>3</v>
      </c>
      <c r="I939" s="17">
        <f>IF('Step 1.2 Return Fan Power Data'!B939&gt;0,1,0)</f>
        <v>1</v>
      </c>
    </row>
    <row r="940" spans="1:9" x14ac:dyDescent="0.25">
      <c r="A940" s="58">
        <f>IF(ISBLANK('Step 2. Aggregate Data'!A940),"-",'Step 2. Aggregate Data'!A940)</f>
        <v>44670.458333333336</v>
      </c>
      <c r="B940" s="59">
        <f t="shared" si="56"/>
        <v>11</v>
      </c>
      <c r="C940" s="59">
        <f t="shared" si="57"/>
        <v>3</v>
      </c>
      <c r="D940" s="59">
        <f>IF('Step 1.1 Supply Fan Power Data'!B940&gt;0,1,0)</f>
        <v>1</v>
      </c>
      <c r="F940" s="60">
        <f>IF(ISBLANK('Step 2. Aggregate Data'!E940),"-",'Step 2. Aggregate Data'!E940)</f>
        <v>44670.458333333336</v>
      </c>
      <c r="G940" s="17">
        <f t="shared" si="58"/>
        <v>11</v>
      </c>
      <c r="H940" s="17">
        <f t="shared" si="59"/>
        <v>3</v>
      </c>
      <c r="I940" s="17">
        <f>IF('Step 1.2 Return Fan Power Data'!B940&gt;0,1,0)</f>
        <v>1</v>
      </c>
    </row>
    <row r="941" spans="1:9" x14ac:dyDescent="0.25">
      <c r="A941" s="58">
        <f>IF(ISBLANK('Step 2. Aggregate Data'!A941),"-",'Step 2. Aggregate Data'!A941)</f>
        <v>44670.5</v>
      </c>
      <c r="B941" s="59">
        <f t="shared" si="56"/>
        <v>12</v>
      </c>
      <c r="C941" s="59">
        <f t="shared" si="57"/>
        <v>3</v>
      </c>
      <c r="D941" s="59">
        <f>IF('Step 1.1 Supply Fan Power Data'!B941&gt;0,1,0)</f>
        <v>1</v>
      </c>
      <c r="F941" s="60">
        <f>IF(ISBLANK('Step 2. Aggregate Data'!E941),"-",'Step 2. Aggregate Data'!E941)</f>
        <v>44670.5</v>
      </c>
      <c r="G941" s="17">
        <f t="shared" si="58"/>
        <v>12</v>
      </c>
      <c r="H941" s="17">
        <f t="shared" si="59"/>
        <v>3</v>
      </c>
      <c r="I941" s="17">
        <f>IF('Step 1.2 Return Fan Power Data'!B941&gt;0,1,0)</f>
        <v>1</v>
      </c>
    </row>
    <row r="942" spans="1:9" x14ac:dyDescent="0.25">
      <c r="A942" s="58">
        <f>IF(ISBLANK('Step 2. Aggregate Data'!A942),"-",'Step 2. Aggregate Data'!A942)</f>
        <v>44670.541666666664</v>
      </c>
      <c r="B942" s="59">
        <f t="shared" si="56"/>
        <v>13</v>
      </c>
      <c r="C942" s="59">
        <f t="shared" si="57"/>
        <v>3</v>
      </c>
      <c r="D942" s="59">
        <f>IF('Step 1.1 Supply Fan Power Data'!B942&gt;0,1,0)</f>
        <v>1</v>
      </c>
      <c r="F942" s="60">
        <f>IF(ISBLANK('Step 2. Aggregate Data'!E942),"-",'Step 2. Aggregate Data'!E942)</f>
        <v>44670.541666666664</v>
      </c>
      <c r="G942" s="17">
        <f t="shared" si="58"/>
        <v>13</v>
      </c>
      <c r="H942" s="17">
        <f t="shared" si="59"/>
        <v>3</v>
      </c>
      <c r="I942" s="17">
        <f>IF('Step 1.2 Return Fan Power Data'!B942&gt;0,1,0)</f>
        <v>1</v>
      </c>
    </row>
    <row r="943" spans="1:9" x14ac:dyDescent="0.25">
      <c r="A943" s="58">
        <f>IF(ISBLANK('Step 2. Aggregate Data'!A943),"-",'Step 2. Aggregate Data'!A943)</f>
        <v>44670.583333333336</v>
      </c>
      <c r="B943" s="59">
        <f t="shared" si="56"/>
        <v>14</v>
      </c>
      <c r="C943" s="59">
        <f t="shared" si="57"/>
        <v>3</v>
      </c>
      <c r="D943" s="59">
        <f>IF('Step 1.1 Supply Fan Power Data'!B943&gt;0,1,0)</f>
        <v>1</v>
      </c>
      <c r="F943" s="60">
        <f>IF(ISBLANK('Step 2. Aggregate Data'!E943),"-",'Step 2. Aggregate Data'!E943)</f>
        <v>44670.583333333336</v>
      </c>
      <c r="G943" s="17">
        <f t="shared" si="58"/>
        <v>14</v>
      </c>
      <c r="H943" s="17">
        <f t="shared" si="59"/>
        <v>3</v>
      </c>
      <c r="I943" s="17">
        <f>IF('Step 1.2 Return Fan Power Data'!B943&gt;0,1,0)</f>
        <v>1</v>
      </c>
    </row>
    <row r="944" spans="1:9" x14ac:dyDescent="0.25">
      <c r="A944" s="58">
        <f>IF(ISBLANK('Step 2. Aggregate Data'!A944),"-",'Step 2. Aggregate Data'!A944)</f>
        <v>44670.625</v>
      </c>
      <c r="B944" s="59">
        <f t="shared" si="56"/>
        <v>15</v>
      </c>
      <c r="C944" s="59">
        <f t="shared" si="57"/>
        <v>3</v>
      </c>
      <c r="D944" s="59">
        <f>IF('Step 1.1 Supply Fan Power Data'!B944&gt;0,1,0)</f>
        <v>1</v>
      </c>
      <c r="F944" s="60">
        <f>IF(ISBLANK('Step 2. Aggregate Data'!E944),"-",'Step 2. Aggregate Data'!E944)</f>
        <v>44670.625</v>
      </c>
      <c r="G944" s="17">
        <f t="shared" si="58"/>
        <v>15</v>
      </c>
      <c r="H944" s="17">
        <f t="shared" si="59"/>
        <v>3</v>
      </c>
      <c r="I944" s="17">
        <f>IF('Step 1.2 Return Fan Power Data'!B944&gt;0,1,0)</f>
        <v>1</v>
      </c>
    </row>
    <row r="945" spans="1:9" x14ac:dyDescent="0.25">
      <c r="A945" s="58">
        <f>IF(ISBLANK('Step 2. Aggregate Data'!A945),"-",'Step 2. Aggregate Data'!A945)</f>
        <v>44670.666666666664</v>
      </c>
      <c r="B945" s="59">
        <f t="shared" si="56"/>
        <v>16</v>
      </c>
      <c r="C945" s="59">
        <f t="shared" si="57"/>
        <v>3</v>
      </c>
      <c r="D945" s="59">
        <f>IF('Step 1.1 Supply Fan Power Data'!B945&gt;0,1,0)</f>
        <v>1</v>
      </c>
      <c r="F945" s="60">
        <f>IF(ISBLANK('Step 2. Aggregate Data'!E945),"-",'Step 2. Aggregate Data'!E945)</f>
        <v>44670.666666666664</v>
      </c>
      <c r="G945" s="17">
        <f t="shared" si="58"/>
        <v>16</v>
      </c>
      <c r="H945" s="17">
        <f t="shared" si="59"/>
        <v>3</v>
      </c>
      <c r="I945" s="17">
        <f>IF('Step 1.2 Return Fan Power Data'!B945&gt;0,1,0)</f>
        <v>1</v>
      </c>
    </row>
    <row r="946" spans="1:9" x14ac:dyDescent="0.25">
      <c r="A946" s="58">
        <f>IF(ISBLANK('Step 2. Aggregate Data'!A946),"-",'Step 2. Aggregate Data'!A946)</f>
        <v>44670.708333333336</v>
      </c>
      <c r="B946" s="59">
        <f t="shared" si="56"/>
        <v>17</v>
      </c>
      <c r="C946" s="59">
        <f t="shared" si="57"/>
        <v>3</v>
      </c>
      <c r="D946" s="59">
        <f>IF('Step 1.1 Supply Fan Power Data'!B946&gt;0,1,0)</f>
        <v>1</v>
      </c>
      <c r="F946" s="60">
        <f>IF(ISBLANK('Step 2. Aggregate Data'!E946),"-",'Step 2. Aggregate Data'!E946)</f>
        <v>44670.708333333336</v>
      </c>
      <c r="G946" s="17">
        <f t="shared" si="58"/>
        <v>17</v>
      </c>
      <c r="H946" s="17">
        <f t="shared" si="59"/>
        <v>3</v>
      </c>
      <c r="I946" s="17">
        <f>IF('Step 1.2 Return Fan Power Data'!B946&gt;0,1,0)</f>
        <v>1</v>
      </c>
    </row>
    <row r="947" spans="1:9" x14ac:dyDescent="0.25">
      <c r="A947" s="58">
        <f>IF(ISBLANK('Step 2. Aggregate Data'!A947),"-",'Step 2. Aggregate Data'!A947)</f>
        <v>44670.75</v>
      </c>
      <c r="B947" s="59">
        <f t="shared" si="56"/>
        <v>18</v>
      </c>
      <c r="C947" s="59">
        <f t="shared" si="57"/>
        <v>3</v>
      </c>
      <c r="D947" s="59">
        <f>IF('Step 1.1 Supply Fan Power Data'!B947&gt;0,1,0)</f>
        <v>1</v>
      </c>
      <c r="F947" s="60">
        <f>IF(ISBLANK('Step 2. Aggregate Data'!E947),"-",'Step 2. Aggregate Data'!E947)</f>
        <v>44670.75</v>
      </c>
      <c r="G947" s="17">
        <f t="shared" si="58"/>
        <v>18</v>
      </c>
      <c r="H947" s="17">
        <f t="shared" si="59"/>
        <v>3</v>
      </c>
      <c r="I947" s="17">
        <f>IF('Step 1.2 Return Fan Power Data'!B947&gt;0,1,0)</f>
        <v>1</v>
      </c>
    </row>
    <row r="948" spans="1:9" x14ac:dyDescent="0.25">
      <c r="A948" s="58">
        <f>IF(ISBLANK('Step 2. Aggregate Data'!A948),"-",'Step 2. Aggregate Data'!A948)</f>
        <v>44670.791666666664</v>
      </c>
      <c r="B948" s="59">
        <f t="shared" si="56"/>
        <v>19</v>
      </c>
      <c r="C948" s="59">
        <f t="shared" si="57"/>
        <v>3</v>
      </c>
      <c r="D948" s="59">
        <f>IF('Step 1.1 Supply Fan Power Data'!B948&gt;0,1,0)</f>
        <v>1</v>
      </c>
      <c r="F948" s="60">
        <f>IF(ISBLANK('Step 2. Aggregate Data'!E948),"-",'Step 2. Aggregate Data'!E948)</f>
        <v>44670.791666666664</v>
      </c>
      <c r="G948" s="17">
        <f t="shared" si="58"/>
        <v>19</v>
      </c>
      <c r="H948" s="17">
        <f t="shared" si="59"/>
        <v>3</v>
      </c>
      <c r="I948" s="17">
        <f>IF('Step 1.2 Return Fan Power Data'!B948&gt;0,1,0)</f>
        <v>1</v>
      </c>
    </row>
    <row r="949" spans="1:9" x14ac:dyDescent="0.25">
      <c r="A949" s="58">
        <f>IF(ISBLANK('Step 2. Aggregate Data'!A949),"-",'Step 2. Aggregate Data'!A949)</f>
        <v>44670.833333333336</v>
      </c>
      <c r="B949" s="59">
        <f t="shared" si="56"/>
        <v>20</v>
      </c>
      <c r="C949" s="59">
        <f t="shared" si="57"/>
        <v>3</v>
      </c>
      <c r="D949" s="59">
        <f>IF('Step 1.1 Supply Fan Power Data'!B949&gt;0,1,0)</f>
        <v>1</v>
      </c>
      <c r="F949" s="60">
        <f>IF(ISBLANK('Step 2. Aggregate Data'!E949),"-",'Step 2. Aggregate Data'!E949)</f>
        <v>44670.833333333336</v>
      </c>
      <c r="G949" s="17">
        <f t="shared" si="58"/>
        <v>20</v>
      </c>
      <c r="H949" s="17">
        <f t="shared" si="59"/>
        <v>3</v>
      </c>
      <c r="I949" s="17">
        <f>IF('Step 1.2 Return Fan Power Data'!B949&gt;0,1,0)</f>
        <v>1</v>
      </c>
    </row>
    <row r="950" spans="1:9" x14ac:dyDescent="0.25">
      <c r="A950" s="58">
        <f>IF(ISBLANK('Step 2. Aggregate Data'!A950),"-",'Step 2. Aggregate Data'!A950)</f>
        <v>44670.875</v>
      </c>
      <c r="B950" s="59">
        <f t="shared" si="56"/>
        <v>21</v>
      </c>
      <c r="C950" s="59">
        <f t="shared" si="57"/>
        <v>3</v>
      </c>
      <c r="D950" s="59">
        <f>IF('Step 1.1 Supply Fan Power Data'!B950&gt;0,1,0)</f>
        <v>1</v>
      </c>
      <c r="F950" s="60">
        <f>IF(ISBLANK('Step 2. Aggregate Data'!E950),"-",'Step 2. Aggregate Data'!E950)</f>
        <v>44670.875</v>
      </c>
      <c r="G950" s="17">
        <f t="shared" si="58"/>
        <v>21</v>
      </c>
      <c r="H950" s="17">
        <f t="shared" si="59"/>
        <v>3</v>
      </c>
      <c r="I950" s="17">
        <f>IF('Step 1.2 Return Fan Power Data'!B950&gt;0,1,0)</f>
        <v>1</v>
      </c>
    </row>
    <row r="951" spans="1:9" x14ac:dyDescent="0.25">
      <c r="A951" s="58">
        <f>IF(ISBLANK('Step 2. Aggregate Data'!A951),"-",'Step 2. Aggregate Data'!A951)</f>
        <v>44670.916666666664</v>
      </c>
      <c r="B951" s="59">
        <f t="shared" si="56"/>
        <v>22</v>
      </c>
      <c r="C951" s="59">
        <f t="shared" si="57"/>
        <v>3</v>
      </c>
      <c r="D951" s="59">
        <f>IF('Step 1.1 Supply Fan Power Data'!B951&gt;0,1,0)</f>
        <v>1</v>
      </c>
      <c r="F951" s="60">
        <f>IF(ISBLANK('Step 2. Aggregate Data'!E951),"-",'Step 2. Aggregate Data'!E951)</f>
        <v>44670.916666666664</v>
      </c>
      <c r="G951" s="17">
        <f t="shared" si="58"/>
        <v>22</v>
      </c>
      <c r="H951" s="17">
        <f t="shared" si="59"/>
        <v>3</v>
      </c>
      <c r="I951" s="17">
        <f>IF('Step 1.2 Return Fan Power Data'!B951&gt;0,1,0)</f>
        <v>1</v>
      </c>
    </row>
    <row r="952" spans="1:9" x14ac:dyDescent="0.25">
      <c r="A952" s="58">
        <f>IF(ISBLANK('Step 2. Aggregate Data'!A952),"-",'Step 2. Aggregate Data'!A952)</f>
        <v>44670.958333333336</v>
      </c>
      <c r="B952" s="59">
        <f t="shared" si="56"/>
        <v>23</v>
      </c>
      <c r="C952" s="59">
        <f t="shared" si="57"/>
        <v>3</v>
      </c>
      <c r="D952" s="59">
        <f>IF('Step 1.1 Supply Fan Power Data'!B952&gt;0,1,0)</f>
        <v>1</v>
      </c>
      <c r="F952" s="60">
        <f>IF(ISBLANK('Step 2. Aggregate Data'!E952),"-",'Step 2. Aggregate Data'!E952)</f>
        <v>44670.958333333336</v>
      </c>
      <c r="G952" s="17">
        <f t="shared" si="58"/>
        <v>23</v>
      </c>
      <c r="H952" s="17">
        <f t="shared" si="59"/>
        <v>3</v>
      </c>
      <c r="I952" s="17">
        <f>IF('Step 1.2 Return Fan Power Data'!B952&gt;0,1,0)</f>
        <v>1</v>
      </c>
    </row>
    <row r="953" spans="1:9" x14ac:dyDescent="0.25">
      <c r="A953" s="58">
        <f>IF(ISBLANK('Step 2. Aggregate Data'!A953),"-",'Step 2. Aggregate Data'!A953)</f>
        <v>44671</v>
      </c>
      <c r="B953" s="59">
        <f t="shared" si="56"/>
        <v>0</v>
      </c>
      <c r="C953" s="59">
        <f t="shared" si="57"/>
        <v>4</v>
      </c>
      <c r="D953" s="59">
        <f>IF('Step 1.1 Supply Fan Power Data'!B953&gt;0,1,0)</f>
        <v>1</v>
      </c>
      <c r="F953" s="60">
        <f>IF(ISBLANK('Step 2. Aggregate Data'!E953),"-",'Step 2. Aggregate Data'!E953)</f>
        <v>44671</v>
      </c>
      <c r="G953" s="17">
        <f t="shared" si="58"/>
        <v>0</v>
      </c>
      <c r="H953" s="17">
        <f t="shared" si="59"/>
        <v>4</v>
      </c>
      <c r="I953" s="17">
        <f>IF('Step 1.2 Return Fan Power Data'!B953&gt;0,1,0)</f>
        <v>1</v>
      </c>
    </row>
    <row r="954" spans="1:9" x14ac:dyDescent="0.25">
      <c r="A954" s="58">
        <f>IF(ISBLANK('Step 2. Aggregate Data'!A954),"-",'Step 2. Aggregate Data'!A954)</f>
        <v>44671.041666666664</v>
      </c>
      <c r="B954" s="59">
        <f t="shared" si="56"/>
        <v>1</v>
      </c>
      <c r="C954" s="59">
        <f t="shared" si="57"/>
        <v>4</v>
      </c>
      <c r="D954" s="59">
        <f>IF('Step 1.1 Supply Fan Power Data'!B954&gt;0,1,0)</f>
        <v>1</v>
      </c>
      <c r="F954" s="60">
        <f>IF(ISBLANK('Step 2. Aggregate Data'!E954),"-",'Step 2. Aggregate Data'!E954)</f>
        <v>44671.041666666664</v>
      </c>
      <c r="G954" s="17">
        <f t="shared" si="58"/>
        <v>1</v>
      </c>
      <c r="H954" s="17">
        <f t="shared" si="59"/>
        <v>4</v>
      </c>
      <c r="I954" s="17">
        <f>IF('Step 1.2 Return Fan Power Data'!B954&gt;0,1,0)</f>
        <v>1</v>
      </c>
    </row>
    <row r="955" spans="1:9" x14ac:dyDescent="0.25">
      <c r="A955" s="58">
        <f>IF(ISBLANK('Step 2. Aggregate Data'!A955),"-",'Step 2. Aggregate Data'!A955)</f>
        <v>44671.083333333336</v>
      </c>
      <c r="B955" s="59">
        <f t="shared" si="56"/>
        <v>2</v>
      </c>
      <c r="C955" s="59">
        <f t="shared" si="57"/>
        <v>4</v>
      </c>
      <c r="D955" s="59">
        <f>IF('Step 1.1 Supply Fan Power Data'!B955&gt;0,1,0)</f>
        <v>1</v>
      </c>
      <c r="F955" s="60">
        <f>IF(ISBLANK('Step 2. Aggregate Data'!E955),"-",'Step 2. Aggregate Data'!E955)</f>
        <v>44671.083333333336</v>
      </c>
      <c r="G955" s="17">
        <f t="shared" si="58"/>
        <v>2</v>
      </c>
      <c r="H955" s="17">
        <f t="shared" si="59"/>
        <v>4</v>
      </c>
      <c r="I955" s="17">
        <f>IF('Step 1.2 Return Fan Power Data'!B955&gt;0,1,0)</f>
        <v>1</v>
      </c>
    </row>
    <row r="956" spans="1:9" x14ac:dyDescent="0.25">
      <c r="A956" s="58">
        <f>IF(ISBLANK('Step 2. Aggregate Data'!A956),"-",'Step 2. Aggregate Data'!A956)</f>
        <v>44671.125</v>
      </c>
      <c r="B956" s="59">
        <f t="shared" si="56"/>
        <v>3</v>
      </c>
      <c r="C956" s="59">
        <f t="shared" si="57"/>
        <v>4</v>
      </c>
      <c r="D956" s="59">
        <f>IF('Step 1.1 Supply Fan Power Data'!B956&gt;0,1,0)</f>
        <v>1</v>
      </c>
      <c r="F956" s="60">
        <f>IF(ISBLANK('Step 2. Aggregate Data'!E956),"-",'Step 2. Aggregate Data'!E956)</f>
        <v>44671.125</v>
      </c>
      <c r="G956" s="17">
        <f t="shared" si="58"/>
        <v>3</v>
      </c>
      <c r="H956" s="17">
        <f t="shared" si="59"/>
        <v>4</v>
      </c>
      <c r="I956" s="17">
        <f>IF('Step 1.2 Return Fan Power Data'!B956&gt;0,1,0)</f>
        <v>1</v>
      </c>
    </row>
    <row r="957" spans="1:9" x14ac:dyDescent="0.25">
      <c r="A957" s="58">
        <f>IF(ISBLANK('Step 2. Aggregate Data'!A957),"-",'Step 2. Aggregate Data'!A957)</f>
        <v>44671.166666666664</v>
      </c>
      <c r="B957" s="59">
        <f t="shared" si="56"/>
        <v>4</v>
      </c>
      <c r="C957" s="59">
        <f t="shared" si="57"/>
        <v>4</v>
      </c>
      <c r="D957" s="59">
        <f>IF('Step 1.1 Supply Fan Power Data'!B957&gt;0,1,0)</f>
        <v>1</v>
      </c>
      <c r="F957" s="60">
        <f>IF(ISBLANK('Step 2. Aggregate Data'!E957),"-",'Step 2. Aggregate Data'!E957)</f>
        <v>44671.166666666664</v>
      </c>
      <c r="G957" s="17">
        <f t="shared" si="58"/>
        <v>4</v>
      </c>
      <c r="H957" s="17">
        <f t="shared" si="59"/>
        <v>4</v>
      </c>
      <c r="I957" s="17">
        <f>IF('Step 1.2 Return Fan Power Data'!B957&gt;0,1,0)</f>
        <v>1</v>
      </c>
    </row>
    <row r="958" spans="1:9" x14ac:dyDescent="0.25">
      <c r="A958" s="58">
        <f>IF(ISBLANK('Step 2. Aggregate Data'!A958),"-",'Step 2. Aggregate Data'!A958)</f>
        <v>44671.208333333336</v>
      </c>
      <c r="B958" s="59">
        <f t="shared" si="56"/>
        <v>5</v>
      </c>
      <c r="C958" s="59">
        <f t="shared" si="57"/>
        <v>4</v>
      </c>
      <c r="D958" s="59">
        <f>IF('Step 1.1 Supply Fan Power Data'!B958&gt;0,1,0)</f>
        <v>1</v>
      </c>
      <c r="F958" s="60">
        <f>IF(ISBLANK('Step 2. Aggregate Data'!E958),"-",'Step 2. Aggregate Data'!E958)</f>
        <v>44671.208333333336</v>
      </c>
      <c r="G958" s="17">
        <f t="shared" si="58"/>
        <v>5</v>
      </c>
      <c r="H958" s="17">
        <f t="shared" si="59"/>
        <v>4</v>
      </c>
      <c r="I958" s="17">
        <f>IF('Step 1.2 Return Fan Power Data'!B958&gt;0,1,0)</f>
        <v>1</v>
      </c>
    </row>
    <row r="959" spans="1:9" x14ac:dyDescent="0.25">
      <c r="A959" s="58">
        <f>IF(ISBLANK('Step 2. Aggregate Data'!A959),"-",'Step 2. Aggregate Data'!A959)</f>
        <v>44671.25</v>
      </c>
      <c r="B959" s="59">
        <f t="shared" si="56"/>
        <v>6</v>
      </c>
      <c r="C959" s="59">
        <f t="shared" si="57"/>
        <v>4</v>
      </c>
      <c r="D959" s="59">
        <f>IF('Step 1.1 Supply Fan Power Data'!B959&gt;0,1,0)</f>
        <v>1</v>
      </c>
      <c r="F959" s="60">
        <f>IF(ISBLANK('Step 2. Aggregate Data'!E959),"-",'Step 2. Aggregate Data'!E959)</f>
        <v>44671.25</v>
      </c>
      <c r="G959" s="17">
        <f t="shared" si="58"/>
        <v>6</v>
      </c>
      <c r="H959" s="17">
        <f t="shared" si="59"/>
        <v>4</v>
      </c>
      <c r="I959" s="17">
        <f>IF('Step 1.2 Return Fan Power Data'!B959&gt;0,1,0)</f>
        <v>1</v>
      </c>
    </row>
    <row r="960" spans="1:9" x14ac:dyDescent="0.25">
      <c r="A960" s="58">
        <f>IF(ISBLANK('Step 2. Aggregate Data'!A960),"-",'Step 2. Aggregate Data'!A960)</f>
        <v>44671.291666666664</v>
      </c>
      <c r="B960" s="59">
        <f t="shared" si="56"/>
        <v>7</v>
      </c>
      <c r="C960" s="59">
        <f t="shared" si="57"/>
        <v>4</v>
      </c>
      <c r="D960" s="59">
        <f>IF('Step 1.1 Supply Fan Power Data'!B960&gt;0,1,0)</f>
        <v>1</v>
      </c>
      <c r="F960" s="60">
        <f>IF(ISBLANK('Step 2. Aggregate Data'!E960),"-",'Step 2. Aggregate Data'!E960)</f>
        <v>44671.291666666664</v>
      </c>
      <c r="G960" s="17">
        <f t="shared" si="58"/>
        <v>7</v>
      </c>
      <c r="H960" s="17">
        <f t="shared" si="59"/>
        <v>4</v>
      </c>
      <c r="I960" s="17">
        <f>IF('Step 1.2 Return Fan Power Data'!B960&gt;0,1,0)</f>
        <v>1</v>
      </c>
    </row>
    <row r="961" spans="1:9" x14ac:dyDescent="0.25">
      <c r="A961" s="58">
        <f>IF(ISBLANK('Step 2. Aggregate Data'!A961),"-",'Step 2. Aggregate Data'!A961)</f>
        <v>44671.333333333336</v>
      </c>
      <c r="B961" s="59">
        <f t="shared" si="56"/>
        <v>8</v>
      </c>
      <c r="C961" s="59">
        <f t="shared" si="57"/>
        <v>4</v>
      </c>
      <c r="D961" s="59">
        <f>IF('Step 1.1 Supply Fan Power Data'!B961&gt;0,1,0)</f>
        <v>1</v>
      </c>
      <c r="F961" s="60">
        <f>IF(ISBLANK('Step 2. Aggregate Data'!E961),"-",'Step 2. Aggregate Data'!E961)</f>
        <v>44671.333333333336</v>
      </c>
      <c r="G961" s="17">
        <f t="shared" si="58"/>
        <v>8</v>
      </c>
      <c r="H961" s="17">
        <f t="shared" si="59"/>
        <v>4</v>
      </c>
      <c r="I961" s="17">
        <f>IF('Step 1.2 Return Fan Power Data'!B961&gt;0,1,0)</f>
        <v>1</v>
      </c>
    </row>
    <row r="962" spans="1:9" x14ac:dyDescent="0.25">
      <c r="A962" s="58">
        <f>IF(ISBLANK('Step 2. Aggregate Data'!A962),"-",'Step 2. Aggregate Data'!A962)</f>
        <v>44671.375</v>
      </c>
      <c r="B962" s="59">
        <f t="shared" ref="B962:B1025" si="60">HOUR(A962)</f>
        <v>9</v>
      </c>
      <c r="C962" s="59">
        <f t="shared" ref="C962:C1025" si="61">WEEKDAY(A962)</f>
        <v>4</v>
      </c>
      <c r="D962" s="59">
        <f>IF('Step 1.1 Supply Fan Power Data'!B962&gt;0,1,0)</f>
        <v>1</v>
      </c>
      <c r="F962" s="60">
        <f>IF(ISBLANK('Step 2. Aggregate Data'!E962),"-",'Step 2. Aggregate Data'!E962)</f>
        <v>44671.375</v>
      </c>
      <c r="G962" s="17">
        <f t="shared" si="58"/>
        <v>9</v>
      </c>
      <c r="H962" s="17">
        <f t="shared" si="59"/>
        <v>4</v>
      </c>
      <c r="I962" s="17">
        <f>IF('Step 1.2 Return Fan Power Data'!B962&gt;0,1,0)</f>
        <v>1</v>
      </c>
    </row>
    <row r="963" spans="1:9" x14ac:dyDescent="0.25">
      <c r="A963" s="58">
        <f>IF(ISBLANK('Step 2. Aggregate Data'!A963),"-",'Step 2. Aggregate Data'!A963)</f>
        <v>44671.416666666664</v>
      </c>
      <c r="B963" s="59">
        <f t="shared" si="60"/>
        <v>10</v>
      </c>
      <c r="C963" s="59">
        <f t="shared" si="61"/>
        <v>4</v>
      </c>
      <c r="D963" s="59">
        <f>IF('Step 1.1 Supply Fan Power Data'!B963&gt;0,1,0)</f>
        <v>1</v>
      </c>
      <c r="F963" s="60">
        <f>IF(ISBLANK('Step 2. Aggregate Data'!E963),"-",'Step 2. Aggregate Data'!E963)</f>
        <v>44671.416666666664</v>
      </c>
      <c r="G963" s="17">
        <f t="shared" ref="G963:G1026" si="62">HOUR(F963)</f>
        <v>10</v>
      </c>
      <c r="H963" s="17">
        <f t="shared" ref="H963:H1026" si="63">WEEKDAY(F963)</f>
        <v>4</v>
      </c>
      <c r="I963" s="17">
        <f>IF('Step 1.2 Return Fan Power Data'!B963&gt;0,1,0)</f>
        <v>1</v>
      </c>
    </row>
    <row r="964" spans="1:9" x14ac:dyDescent="0.25">
      <c r="A964" s="58">
        <f>IF(ISBLANK('Step 2. Aggregate Data'!A964),"-",'Step 2. Aggregate Data'!A964)</f>
        <v>44671.458333333336</v>
      </c>
      <c r="B964" s="59">
        <f t="shared" si="60"/>
        <v>11</v>
      </c>
      <c r="C964" s="59">
        <f t="shared" si="61"/>
        <v>4</v>
      </c>
      <c r="D964" s="59">
        <f>IF('Step 1.1 Supply Fan Power Data'!B964&gt;0,1,0)</f>
        <v>1</v>
      </c>
      <c r="F964" s="60">
        <f>IF(ISBLANK('Step 2. Aggregate Data'!E964),"-",'Step 2. Aggregate Data'!E964)</f>
        <v>44671.458333333336</v>
      </c>
      <c r="G964" s="17">
        <f t="shared" si="62"/>
        <v>11</v>
      </c>
      <c r="H964" s="17">
        <f t="shared" si="63"/>
        <v>4</v>
      </c>
      <c r="I964" s="17">
        <f>IF('Step 1.2 Return Fan Power Data'!B964&gt;0,1,0)</f>
        <v>1</v>
      </c>
    </row>
    <row r="965" spans="1:9" x14ac:dyDescent="0.25">
      <c r="A965" s="58">
        <f>IF(ISBLANK('Step 2. Aggregate Data'!A965),"-",'Step 2. Aggregate Data'!A965)</f>
        <v>44671.5</v>
      </c>
      <c r="B965" s="59">
        <f t="shared" si="60"/>
        <v>12</v>
      </c>
      <c r="C965" s="59">
        <f t="shared" si="61"/>
        <v>4</v>
      </c>
      <c r="D965" s="59">
        <f>IF('Step 1.1 Supply Fan Power Data'!B965&gt;0,1,0)</f>
        <v>1</v>
      </c>
      <c r="F965" s="60">
        <f>IF(ISBLANK('Step 2. Aggregate Data'!E965),"-",'Step 2. Aggregate Data'!E965)</f>
        <v>44671.5</v>
      </c>
      <c r="G965" s="17">
        <f t="shared" si="62"/>
        <v>12</v>
      </c>
      <c r="H965" s="17">
        <f t="shared" si="63"/>
        <v>4</v>
      </c>
      <c r="I965" s="17">
        <f>IF('Step 1.2 Return Fan Power Data'!B965&gt;0,1,0)</f>
        <v>1</v>
      </c>
    </row>
    <row r="966" spans="1:9" x14ac:dyDescent="0.25">
      <c r="A966" s="58">
        <f>IF(ISBLANK('Step 2. Aggregate Data'!A966),"-",'Step 2. Aggregate Data'!A966)</f>
        <v>44671.541666666664</v>
      </c>
      <c r="B966" s="59">
        <f t="shared" si="60"/>
        <v>13</v>
      </c>
      <c r="C966" s="59">
        <f t="shared" si="61"/>
        <v>4</v>
      </c>
      <c r="D966" s="59">
        <f>IF('Step 1.1 Supply Fan Power Data'!B966&gt;0,1,0)</f>
        <v>1</v>
      </c>
      <c r="F966" s="60">
        <f>IF(ISBLANK('Step 2. Aggregate Data'!E966),"-",'Step 2. Aggregate Data'!E966)</f>
        <v>44671.541666666664</v>
      </c>
      <c r="G966" s="17">
        <f t="shared" si="62"/>
        <v>13</v>
      </c>
      <c r="H966" s="17">
        <f t="shared" si="63"/>
        <v>4</v>
      </c>
      <c r="I966" s="17">
        <f>IF('Step 1.2 Return Fan Power Data'!B966&gt;0,1,0)</f>
        <v>1</v>
      </c>
    </row>
    <row r="967" spans="1:9" x14ac:dyDescent="0.25">
      <c r="A967" s="58">
        <f>IF(ISBLANK('Step 2. Aggregate Data'!A967),"-",'Step 2. Aggregate Data'!A967)</f>
        <v>44671.583333333336</v>
      </c>
      <c r="B967" s="59">
        <f t="shared" si="60"/>
        <v>14</v>
      </c>
      <c r="C967" s="59">
        <f t="shared" si="61"/>
        <v>4</v>
      </c>
      <c r="D967" s="59">
        <f>IF('Step 1.1 Supply Fan Power Data'!B967&gt;0,1,0)</f>
        <v>1</v>
      </c>
      <c r="F967" s="60">
        <f>IF(ISBLANK('Step 2. Aggregate Data'!E967),"-",'Step 2. Aggregate Data'!E967)</f>
        <v>44671.583333333336</v>
      </c>
      <c r="G967" s="17">
        <f t="shared" si="62"/>
        <v>14</v>
      </c>
      <c r="H967" s="17">
        <f t="shared" si="63"/>
        <v>4</v>
      </c>
      <c r="I967" s="17">
        <f>IF('Step 1.2 Return Fan Power Data'!B967&gt;0,1,0)</f>
        <v>1</v>
      </c>
    </row>
    <row r="968" spans="1:9" x14ac:dyDescent="0.25">
      <c r="A968" s="58">
        <f>IF(ISBLANK('Step 2. Aggregate Data'!A968),"-",'Step 2. Aggregate Data'!A968)</f>
        <v>44671.625</v>
      </c>
      <c r="B968" s="59">
        <f t="shared" si="60"/>
        <v>15</v>
      </c>
      <c r="C968" s="59">
        <f t="shared" si="61"/>
        <v>4</v>
      </c>
      <c r="D968" s="59">
        <f>IF('Step 1.1 Supply Fan Power Data'!B968&gt;0,1,0)</f>
        <v>1</v>
      </c>
      <c r="F968" s="60">
        <f>IF(ISBLANK('Step 2. Aggregate Data'!E968),"-",'Step 2. Aggregate Data'!E968)</f>
        <v>44671.625</v>
      </c>
      <c r="G968" s="17">
        <f t="shared" si="62"/>
        <v>15</v>
      </c>
      <c r="H968" s="17">
        <f t="shared" si="63"/>
        <v>4</v>
      </c>
      <c r="I968" s="17">
        <f>IF('Step 1.2 Return Fan Power Data'!B968&gt;0,1,0)</f>
        <v>1</v>
      </c>
    </row>
    <row r="969" spans="1:9" x14ac:dyDescent="0.25">
      <c r="A969" s="58">
        <f>IF(ISBLANK('Step 2. Aggregate Data'!A969),"-",'Step 2. Aggregate Data'!A969)</f>
        <v>44671.666666666664</v>
      </c>
      <c r="B969" s="59">
        <f t="shared" si="60"/>
        <v>16</v>
      </c>
      <c r="C969" s="59">
        <f t="shared" si="61"/>
        <v>4</v>
      </c>
      <c r="D969" s="59">
        <f>IF('Step 1.1 Supply Fan Power Data'!B969&gt;0,1,0)</f>
        <v>1</v>
      </c>
      <c r="F969" s="60">
        <f>IF(ISBLANK('Step 2. Aggregate Data'!E969),"-",'Step 2. Aggregate Data'!E969)</f>
        <v>44671.666666666664</v>
      </c>
      <c r="G969" s="17">
        <f t="shared" si="62"/>
        <v>16</v>
      </c>
      <c r="H969" s="17">
        <f t="shared" si="63"/>
        <v>4</v>
      </c>
      <c r="I969" s="17">
        <f>IF('Step 1.2 Return Fan Power Data'!B969&gt;0,1,0)</f>
        <v>1</v>
      </c>
    </row>
    <row r="970" spans="1:9" x14ac:dyDescent="0.25">
      <c r="A970" s="58">
        <f>IF(ISBLANK('Step 2. Aggregate Data'!A970),"-",'Step 2. Aggregate Data'!A970)</f>
        <v>44671.708333333336</v>
      </c>
      <c r="B970" s="59">
        <f t="shared" si="60"/>
        <v>17</v>
      </c>
      <c r="C970" s="59">
        <f t="shared" si="61"/>
        <v>4</v>
      </c>
      <c r="D970" s="59">
        <f>IF('Step 1.1 Supply Fan Power Data'!B970&gt;0,1,0)</f>
        <v>1</v>
      </c>
      <c r="F970" s="60">
        <f>IF(ISBLANK('Step 2. Aggregate Data'!E970),"-",'Step 2. Aggregate Data'!E970)</f>
        <v>44671.708333333336</v>
      </c>
      <c r="G970" s="17">
        <f t="shared" si="62"/>
        <v>17</v>
      </c>
      <c r="H970" s="17">
        <f t="shared" si="63"/>
        <v>4</v>
      </c>
      <c r="I970" s="17">
        <f>IF('Step 1.2 Return Fan Power Data'!B970&gt;0,1,0)</f>
        <v>1</v>
      </c>
    </row>
    <row r="971" spans="1:9" x14ac:dyDescent="0.25">
      <c r="A971" s="58">
        <f>IF(ISBLANK('Step 2. Aggregate Data'!A971),"-",'Step 2. Aggregate Data'!A971)</f>
        <v>44671.75</v>
      </c>
      <c r="B971" s="59">
        <f t="shared" si="60"/>
        <v>18</v>
      </c>
      <c r="C971" s="59">
        <f t="shared" si="61"/>
        <v>4</v>
      </c>
      <c r="D971" s="59">
        <f>IF('Step 1.1 Supply Fan Power Data'!B971&gt;0,1,0)</f>
        <v>1</v>
      </c>
      <c r="F971" s="60">
        <f>IF(ISBLANK('Step 2. Aggregate Data'!E971),"-",'Step 2. Aggregate Data'!E971)</f>
        <v>44671.75</v>
      </c>
      <c r="G971" s="17">
        <f t="shared" si="62"/>
        <v>18</v>
      </c>
      <c r="H971" s="17">
        <f t="shared" si="63"/>
        <v>4</v>
      </c>
      <c r="I971" s="17">
        <f>IF('Step 1.2 Return Fan Power Data'!B971&gt;0,1,0)</f>
        <v>1</v>
      </c>
    </row>
    <row r="972" spans="1:9" x14ac:dyDescent="0.25">
      <c r="A972" s="58">
        <f>IF(ISBLANK('Step 2. Aggregate Data'!A972),"-",'Step 2. Aggregate Data'!A972)</f>
        <v>44671.791666666664</v>
      </c>
      <c r="B972" s="59">
        <f t="shared" si="60"/>
        <v>19</v>
      </c>
      <c r="C972" s="59">
        <f t="shared" si="61"/>
        <v>4</v>
      </c>
      <c r="D972" s="59">
        <f>IF('Step 1.1 Supply Fan Power Data'!B972&gt;0,1,0)</f>
        <v>1</v>
      </c>
      <c r="F972" s="60">
        <f>IF(ISBLANK('Step 2. Aggregate Data'!E972),"-",'Step 2. Aggregate Data'!E972)</f>
        <v>44671.791666666664</v>
      </c>
      <c r="G972" s="17">
        <f t="shared" si="62"/>
        <v>19</v>
      </c>
      <c r="H972" s="17">
        <f t="shared" si="63"/>
        <v>4</v>
      </c>
      <c r="I972" s="17">
        <f>IF('Step 1.2 Return Fan Power Data'!B972&gt;0,1,0)</f>
        <v>1</v>
      </c>
    </row>
    <row r="973" spans="1:9" x14ac:dyDescent="0.25">
      <c r="A973" s="58">
        <f>IF(ISBLANK('Step 2. Aggregate Data'!A973),"-",'Step 2. Aggregate Data'!A973)</f>
        <v>44671.833333333336</v>
      </c>
      <c r="B973" s="59">
        <f t="shared" si="60"/>
        <v>20</v>
      </c>
      <c r="C973" s="59">
        <f t="shared" si="61"/>
        <v>4</v>
      </c>
      <c r="D973" s="59">
        <f>IF('Step 1.1 Supply Fan Power Data'!B973&gt;0,1,0)</f>
        <v>1</v>
      </c>
      <c r="F973" s="60">
        <f>IF(ISBLANK('Step 2. Aggregate Data'!E973),"-",'Step 2. Aggregate Data'!E973)</f>
        <v>44671.833333333336</v>
      </c>
      <c r="G973" s="17">
        <f t="shared" si="62"/>
        <v>20</v>
      </c>
      <c r="H973" s="17">
        <f t="shared" si="63"/>
        <v>4</v>
      </c>
      <c r="I973" s="17">
        <f>IF('Step 1.2 Return Fan Power Data'!B973&gt;0,1,0)</f>
        <v>1</v>
      </c>
    </row>
    <row r="974" spans="1:9" x14ac:dyDescent="0.25">
      <c r="A974" s="58">
        <f>IF(ISBLANK('Step 2. Aggregate Data'!A974),"-",'Step 2. Aggregate Data'!A974)</f>
        <v>44671.875</v>
      </c>
      <c r="B974" s="59">
        <f t="shared" si="60"/>
        <v>21</v>
      </c>
      <c r="C974" s="59">
        <f t="shared" si="61"/>
        <v>4</v>
      </c>
      <c r="D974" s="59">
        <f>IF('Step 1.1 Supply Fan Power Data'!B974&gt;0,1,0)</f>
        <v>1</v>
      </c>
      <c r="F974" s="60">
        <f>IF(ISBLANK('Step 2. Aggregate Data'!E974),"-",'Step 2. Aggregate Data'!E974)</f>
        <v>44671.875</v>
      </c>
      <c r="G974" s="17">
        <f t="shared" si="62"/>
        <v>21</v>
      </c>
      <c r="H974" s="17">
        <f t="shared" si="63"/>
        <v>4</v>
      </c>
      <c r="I974" s="17">
        <f>IF('Step 1.2 Return Fan Power Data'!B974&gt;0,1,0)</f>
        <v>1</v>
      </c>
    </row>
    <row r="975" spans="1:9" x14ac:dyDescent="0.25">
      <c r="A975" s="58">
        <f>IF(ISBLANK('Step 2. Aggregate Data'!A975),"-",'Step 2. Aggregate Data'!A975)</f>
        <v>44671.916666666664</v>
      </c>
      <c r="B975" s="59">
        <f t="shared" si="60"/>
        <v>22</v>
      </c>
      <c r="C975" s="59">
        <f t="shared" si="61"/>
        <v>4</v>
      </c>
      <c r="D975" s="59">
        <f>IF('Step 1.1 Supply Fan Power Data'!B975&gt;0,1,0)</f>
        <v>1</v>
      </c>
      <c r="F975" s="60">
        <f>IF(ISBLANK('Step 2. Aggregate Data'!E975),"-",'Step 2. Aggregate Data'!E975)</f>
        <v>44671.916666666664</v>
      </c>
      <c r="G975" s="17">
        <f t="shared" si="62"/>
        <v>22</v>
      </c>
      <c r="H975" s="17">
        <f t="shared" si="63"/>
        <v>4</v>
      </c>
      <c r="I975" s="17">
        <f>IF('Step 1.2 Return Fan Power Data'!B975&gt;0,1,0)</f>
        <v>1</v>
      </c>
    </row>
    <row r="976" spans="1:9" x14ac:dyDescent="0.25">
      <c r="A976" s="58">
        <f>IF(ISBLANK('Step 2. Aggregate Data'!A976),"-",'Step 2. Aggregate Data'!A976)</f>
        <v>44671.958333333336</v>
      </c>
      <c r="B976" s="59">
        <f t="shared" si="60"/>
        <v>23</v>
      </c>
      <c r="C976" s="59">
        <f t="shared" si="61"/>
        <v>4</v>
      </c>
      <c r="D976" s="59">
        <f>IF('Step 1.1 Supply Fan Power Data'!B976&gt;0,1,0)</f>
        <v>1</v>
      </c>
      <c r="F976" s="60">
        <f>IF(ISBLANK('Step 2. Aggregate Data'!E976),"-",'Step 2. Aggregate Data'!E976)</f>
        <v>44671.958333333336</v>
      </c>
      <c r="G976" s="17">
        <f t="shared" si="62"/>
        <v>23</v>
      </c>
      <c r="H976" s="17">
        <f t="shared" si="63"/>
        <v>4</v>
      </c>
      <c r="I976" s="17">
        <f>IF('Step 1.2 Return Fan Power Data'!B976&gt;0,1,0)</f>
        <v>1</v>
      </c>
    </row>
    <row r="977" spans="1:9" x14ac:dyDescent="0.25">
      <c r="A977" s="58">
        <f>IF(ISBLANK('Step 2. Aggregate Data'!A977),"-",'Step 2. Aggregate Data'!A977)</f>
        <v>44672</v>
      </c>
      <c r="B977" s="59">
        <f t="shared" si="60"/>
        <v>0</v>
      </c>
      <c r="C977" s="59">
        <f t="shared" si="61"/>
        <v>5</v>
      </c>
      <c r="D977" s="59">
        <f>IF('Step 1.1 Supply Fan Power Data'!B977&gt;0,1,0)</f>
        <v>1</v>
      </c>
      <c r="F977" s="60">
        <f>IF(ISBLANK('Step 2. Aggregate Data'!E977),"-",'Step 2. Aggregate Data'!E977)</f>
        <v>44672</v>
      </c>
      <c r="G977" s="17">
        <f t="shared" si="62"/>
        <v>0</v>
      </c>
      <c r="H977" s="17">
        <f t="shared" si="63"/>
        <v>5</v>
      </c>
      <c r="I977" s="17">
        <f>IF('Step 1.2 Return Fan Power Data'!B977&gt;0,1,0)</f>
        <v>1</v>
      </c>
    </row>
    <row r="978" spans="1:9" x14ac:dyDescent="0.25">
      <c r="A978" s="58">
        <f>IF(ISBLANK('Step 2. Aggregate Data'!A978),"-",'Step 2. Aggregate Data'!A978)</f>
        <v>44672.041666666664</v>
      </c>
      <c r="B978" s="59">
        <f t="shared" si="60"/>
        <v>1</v>
      </c>
      <c r="C978" s="59">
        <f t="shared" si="61"/>
        <v>5</v>
      </c>
      <c r="D978" s="59">
        <f>IF('Step 1.1 Supply Fan Power Data'!B978&gt;0,1,0)</f>
        <v>1</v>
      </c>
      <c r="F978" s="60">
        <f>IF(ISBLANK('Step 2. Aggregate Data'!E978),"-",'Step 2. Aggregate Data'!E978)</f>
        <v>44672.041666666664</v>
      </c>
      <c r="G978" s="17">
        <f t="shared" si="62"/>
        <v>1</v>
      </c>
      <c r="H978" s="17">
        <f t="shared" si="63"/>
        <v>5</v>
      </c>
      <c r="I978" s="17">
        <f>IF('Step 1.2 Return Fan Power Data'!B978&gt;0,1,0)</f>
        <v>1</v>
      </c>
    </row>
    <row r="979" spans="1:9" x14ac:dyDescent="0.25">
      <c r="A979" s="58">
        <f>IF(ISBLANK('Step 2. Aggregate Data'!A979),"-",'Step 2. Aggregate Data'!A979)</f>
        <v>44672.083333333336</v>
      </c>
      <c r="B979" s="59">
        <f t="shared" si="60"/>
        <v>2</v>
      </c>
      <c r="C979" s="59">
        <f t="shared" si="61"/>
        <v>5</v>
      </c>
      <c r="D979" s="59">
        <f>IF('Step 1.1 Supply Fan Power Data'!B979&gt;0,1,0)</f>
        <v>1</v>
      </c>
      <c r="F979" s="60">
        <f>IF(ISBLANK('Step 2. Aggregate Data'!E979),"-",'Step 2. Aggregate Data'!E979)</f>
        <v>44672.083333333336</v>
      </c>
      <c r="G979" s="17">
        <f t="shared" si="62"/>
        <v>2</v>
      </c>
      <c r="H979" s="17">
        <f t="shared" si="63"/>
        <v>5</v>
      </c>
      <c r="I979" s="17">
        <f>IF('Step 1.2 Return Fan Power Data'!B979&gt;0,1,0)</f>
        <v>1</v>
      </c>
    </row>
    <row r="980" spans="1:9" x14ac:dyDescent="0.25">
      <c r="A980" s="58">
        <f>IF(ISBLANK('Step 2. Aggregate Data'!A980),"-",'Step 2. Aggregate Data'!A980)</f>
        <v>44672.125</v>
      </c>
      <c r="B980" s="59">
        <f t="shared" si="60"/>
        <v>3</v>
      </c>
      <c r="C980" s="59">
        <f t="shared" si="61"/>
        <v>5</v>
      </c>
      <c r="D980" s="59">
        <f>IF('Step 1.1 Supply Fan Power Data'!B980&gt;0,1,0)</f>
        <v>1</v>
      </c>
      <c r="F980" s="60">
        <f>IF(ISBLANK('Step 2. Aggregate Data'!E980),"-",'Step 2. Aggregate Data'!E980)</f>
        <v>44672.125</v>
      </c>
      <c r="G980" s="17">
        <f t="shared" si="62"/>
        <v>3</v>
      </c>
      <c r="H980" s="17">
        <f t="shared" si="63"/>
        <v>5</v>
      </c>
      <c r="I980" s="17">
        <f>IF('Step 1.2 Return Fan Power Data'!B980&gt;0,1,0)</f>
        <v>1</v>
      </c>
    </row>
    <row r="981" spans="1:9" x14ac:dyDescent="0.25">
      <c r="A981" s="58">
        <f>IF(ISBLANK('Step 2. Aggregate Data'!A981),"-",'Step 2. Aggregate Data'!A981)</f>
        <v>44672.166666666664</v>
      </c>
      <c r="B981" s="59">
        <f t="shared" si="60"/>
        <v>4</v>
      </c>
      <c r="C981" s="59">
        <f t="shared" si="61"/>
        <v>5</v>
      </c>
      <c r="D981" s="59">
        <f>IF('Step 1.1 Supply Fan Power Data'!B981&gt;0,1,0)</f>
        <v>1</v>
      </c>
      <c r="F981" s="60">
        <f>IF(ISBLANK('Step 2. Aggregate Data'!E981),"-",'Step 2. Aggregate Data'!E981)</f>
        <v>44672.166666666664</v>
      </c>
      <c r="G981" s="17">
        <f t="shared" si="62"/>
        <v>4</v>
      </c>
      <c r="H981" s="17">
        <f t="shared" si="63"/>
        <v>5</v>
      </c>
      <c r="I981" s="17">
        <f>IF('Step 1.2 Return Fan Power Data'!B981&gt;0,1,0)</f>
        <v>1</v>
      </c>
    </row>
    <row r="982" spans="1:9" x14ac:dyDescent="0.25">
      <c r="A982" s="58">
        <f>IF(ISBLANK('Step 2. Aggregate Data'!A982),"-",'Step 2. Aggregate Data'!A982)</f>
        <v>44672.208333333336</v>
      </c>
      <c r="B982" s="59">
        <f t="shared" si="60"/>
        <v>5</v>
      </c>
      <c r="C982" s="59">
        <f t="shared" si="61"/>
        <v>5</v>
      </c>
      <c r="D982" s="59">
        <f>IF('Step 1.1 Supply Fan Power Data'!B982&gt;0,1,0)</f>
        <v>1</v>
      </c>
      <c r="F982" s="60">
        <f>IF(ISBLANK('Step 2. Aggregate Data'!E982),"-",'Step 2. Aggregate Data'!E982)</f>
        <v>44672.208333333336</v>
      </c>
      <c r="G982" s="17">
        <f t="shared" si="62"/>
        <v>5</v>
      </c>
      <c r="H982" s="17">
        <f t="shared" si="63"/>
        <v>5</v>
      </c>
      <c r="I982" s="17">
        <f>IF('Step 1.2 Return Fan Power Data'!B982&gt;0,1,0)</f>
        <v>1</v>
      </c>
    </row>
    <row r="983" spans="1:9" x14ac:dyDescent="0.25">
      <c r="A983" s="58">
        <f>IF(ISBLANK('Step 2. Aggregate Data'!A983),"-",'Step 2. Aggregate Data'!A983)</f>
        <v>44672.25</v>
      </c>
      <c r="B983" s="59">
        <f t="shared" si="60"/>
        <v>6</v>
      </c>
      <c r="C983" s="59">
        <f t="shared" si="61"/>
        <v>5</v>
      </c>
      <c r="D983" s="59">
        <f>IF('Step 1.1 Supply Fan Power Data'!B983&gt;0,1,0)</f>
        <v>1</v>
      </c>
      <c r="F983" s="60">
        <f>IF(ISBLANK('Step 2. Aggregate Data'!E983),"-",'Step 2. Aggregate Data'!E983)</f>
        <v>44672.25</v>
      </c>
      <c r="G983" s="17">
        <f t="shared" si="62"/>
        <v>6</v>
      </c>
      <c r="H983" s="17">
        <f t="shared" si="63"/>
        <v>5</v>
      </c>
      <c r="I983" s="17">
        <f>IF('Step 1.2 Return Fan Power Data'!B983&gt;0,1,0)</f>
        <v>1</v>
      </c>
    </row>
    <row r="984" spans="1:9" x14ac:dyDescent="0.25">
      <c r="A984" s="58">
        <f>IF(ISBLANK('Step 2. Aggregate Data'!A984),"-",'Step 2. Aggregate Data'!A984)</f>
        <v>44672.291666666664</v>
      </c>
      <c r="B984" s="59">
        <f t="shared" si="60"/>
        <v>7</v>
      </c>
      <c r="C984" s="59">
        <f t="shared" si="61"/>
        <v>5</v>
      </c>
      <c r="D984" s="59">
        <f>IF('Step 1.1 Supply Fan Power Data'!B984&gt;0,1,0)</f>
        <v>1</v>
      </c>
      <c r="F984" s="60">
        <f>IF(ISBLANK('Step 2. Aggregate Data'!E984),"-",'Step 2. Aggregate Data'!E984)</f>
        <v>44672.291666666664</v>
      </c>
      <c r="G984" s="17">
        <f t="shared" si="62"/>
        <v>7</v>
      </c>
      <c r="H984" s="17">
        <f t="shared" si="63"/>
        <v>5</v>
      </c>
      <c r="I984" s="17">
        <f>IF('Step 1.2 Return Fan Power Data'!B984&gt;0,1,0)</f>
        <v>1</v>
      </c>
    </row>
    <row r="985" spans="1:9" x14ac:dyDescent="0.25">
      <c r="A985" s="58">
        <f>IF(ISBLANK('Step 2. Aggregate Data'!A985),"-",'Step 2. Aggregate Data'!A985)</f>
        <v>44672.333333333336</v>
      </c>
      <c r="B985" s="59">
        <f t="shared" si="60"/>
        <v>8</v>
      </c>
      <c r="C985" s="59">
        <f t="shared" si="61"/>
        <v>5</v>
      </c>
      <c r="D985" s="59">
        <f>IF('Step 1.1 Supply Fan Power Data'!B985&gt;0,1,0)</f>
        <v>1</v>
      </c>
      <c r="F985" s="60">
        <f>IF(ISBLANK('Step 2. Aggregate Data'!E985),"-",'Step 2. Aggregate Data'!E985)</f>
        <v>44672.333333333336</v>
      </c>
      <c r="G985" s="17">
        <f t="shared" si="62"/>
        <v>8</v>
      </c>
      <c r="H985" s="17">
        <f t="shared" si="63"/>
        <v>5</v>
      </c>
      <c r="I985" s="17">
        <f>IF('Step 1.2 Return Fan Power Data'!B985&gt;0,1,0)</f>
        <v>1</v>
      </c>
    </row>
    <row r="986" spans="1:9" x14ac:dyDescent="0.25">
      <c r="A986" s="58">
        <f>IF(ISBLANK('Step 2. Aggregate Data'!A986),"-",'Step 2. Aggregate Data'!A986)</f>
        <v>44672.375</v>
      </c>
      <c r="B986" s="59">
        <f t="shared" si="60"/>
        <v>9</v>
      </c>
      <c r="C986" s="59">
        <f t="shared" si="61"/>
        <v>5</v>
      </c>
      <c r="D986" s="59">
        <f>IF('Step 1.1 Supply Fan Power Data'!B986&gt;0,1,0)</f>
        <v>1</v>
      </c>
      <c r="F986" s="60">
        <f>IF(ISBLANK('Step 2. Aggregate Data'!E986),"-",'Step 2. Aggregate Data'!E986)</f>
        <v>44672.375</v>
      </c>
      <c r="G986" s="17">
        <f t="shared" si="62"/>
        <v>9</v>
      </c>
      <c r="H986" s="17">
        <f t="shared" si="63"/>
        <v>5</v>
      </c>
      <c r="I986" s="17">
        <f>IF('Step 1.2 Return Fan Power Data'!B986&gt;0,1,0)</f>
        <v>1</v>
      </c>
    </row>
    <row r="987" spans="1:9" x14ac:dyDescent="0.25">
      <c r="A987" s="58">
        <f>IF(ISBLANK('Step 2. Aggregate Data'!A987),"-",'Step 2. Aggregate Data'!A987)</f>
        <v>44672.416666666664</v>
      </c>
      <c r="B987" s="59">
        <f t="shared" si="60"/>
        <v>10</v>
      </c>
      <c r="C987" s="59">
        <f t="shared" si="61"/>
        <v>5</v>
      </c>
      <c r="D987" s="59">
        <f>IF('Step 1.1 Supply Fan Power Data'!B987&gt;0,1,0)</f>
        <v>1</v>
      </c>
      <c r="F987" s="60">
        <f>IF(ISBLANK('Step 2. Aggregate Data'!E987),"-",'Step 2. Aggregate Data'!E987)</f>
        <v>44672.416666666664</v>
      </c>
      <c r="G987" s="17">
        <f t="shared" si="62"/>
        <v>10</v>
      </c>
      <c r="H987" s="17">
        <f t="shared" si="63"/>
        <v>5</v>
      </c>
      <c r="I987" s="17">
        <f>IF('Step 1.2 Return Fan Power Data'!B987&gt;0,1,0)</f>
        <v>1</v>
      </c>
    </row>
    <row r="988" spans="1:9" x14ac:dyDescent="0.25">
      <c r="A988" s="58">
        <f>IF(ISBLANK('Step 2. Aggregate Data'!A988),"-",'Step 2. Aggregate Data'!A988)</f>
        <v>44672.458333333336</v>
      </c>
      <c r="B988" s="59">
        <f t="shared" si="60"/>
        <v>11</v>
      </c>
      <c r="C988" s="59">
        <f t="shared" si="61"/>
        <v>5</v>
      </c>
      <c r="D988" s="59">
        <f>IF('Step 1.1 Supply Fan Power Data'!B988&gt;0,1,0)</f>
        <v>1</v>
      </c>
      <c r="F988" s="60">
        <f>IF(ISBLANK('Step 2. Aggregate Data'!E988),"-",'Step 2. Aggregate Data'!E988)</f>
        <v>44672.458333333336</v>
      </c>
      <c r="G988" s="17">
        <f t="shared" si="62"/>
        <v>11</v>
      </c>
      <c r="H988" s="17">
        <f t="shared" si="63"/>
        <v>5</v>
      </c>
      <c r="I988" s="17">
        <f>IF('Step 1.2 Return Fan Power Data'!B988&gt;0,1,0)</f>
        <v>1</v>
      </c>
    </row>
    <row r="989" spans="1:9" x14ac:dyDescent="0.25">
      <c r="A989" s="58">
        <f>IF(ISBLANK('Step 2. Aggregate Data'!A989),"-",'Step 2. Aggregate Data'!A989)</f>
        <v>44672.5</v>
      </c>
      <c r="B989" s="59">
        <f t="shared" si="60"/>
        <v>12</v>
      </c>
      <c r="C989" s="59">
        <f t="shared" si="61"/>
        <v>5</v>
      </c>
      <c r="D989" s="59">
        <f>IF('Step 1.1 Supply Fan Power Data'!B989&gt;0,1,0)</f>
        <v>1</v>
      </c>
      <c r="F989" s="60">
        <f>IF(ISBLANK('Step 2. Aggregate Data'!E989),"-",'Step 2. Aggregate Data'!E989)</f>
        <v>44672.5</v>
      </c>
      <c r="G989" s="17">
        <f t="shared" si="62"/>
        <v>12</v>
      </c>
      <c r="H989" s="17">
        <f t="shared" si="63"/>
        <v>5</v>
      </c>
      <c r="I989" s="17">
        <f>IF('Step 1.2 Return Fan Power Data'!B989&gt;0,1,0)</f>
        <v>1</v>
      </c>
    </row>
    <row r="990" spans="1:9" x14ac:dyDescent="0.25">
      <c r="A990" s="58">
        <f>IF(ISBLANK('Step 2. Aggregate Data'!A990),"-",'Step 2. Aggregate Data'!A990)</f>
        <v>44672.541666666664</v>
      </c>
      <c r="B990" s="59">
        <f t="shared" si="60"/>
        <v>13</v>
      </c>
      <c r="C990" s="59">
        <f t="shared" si="61"/>
        <v>5</v>
      </c>
      <c r="D990" s="59">
        <f>IF('Step 1.1 Supply Fan Power Data'!B990&gt;0,1,0)</f>
        <v>1</v>
      </c>
      <c r="F990" s="60">
        <f>IF(ISBLANK('Step 2. Aggregate Data'!E990),"-",'Step 2. Aggregate Data'!E990)</f>
        <v>44672.541666666664</v>
      </c>
      <c r="G990" s="17">
        <f t="shared" si="62"/>
        <v>13</v>
      </c>
      <c r="H990" s="17">
        <f t="shared" si="63"/>
        <v>5</v>
      </c>
      <c r="I990" s="17">
        <f>IF('Step 1.2 Return Fan Power Data'!B990&gt;0,1,0)</f>
        <v>1</v>
      </c>
    </row>
    <row r="991" spans="1:9" x14ac:dyDescent="0.25">
      <c r="A991" s="58">
        <f>IF(ISBLANK('Step 2. Aggregate Data'!A991),"-",'Step 2. Aggregate Data'!A991)</f>
        <v>44672.583333333336</v>
      </c>
      <c r="B991" s="59">
        <f t="shared" si="60"/>
        <v>14</v>
      </c>
      <c r="C991" s="59">
        <f t="shared" si="61"/>
        <v>5</v>
      </c>
      <c r="D991" s="59">
        <f>IF('Step 1.1 Supply Fan Power Data'!B991&gt;0,1,0)</f>
        <v>1</v>
      </c>
      <c r="F991" s="60">
        <f>IF(ISBLANK('Step 2. Aggregate Data'!E991),"-",'Step 2. Aggregate Data'!E991)</f>
        <v>44672.583333333336</v>
      </c>
      <c r="G991" s="17">
        <f t="shared" si="62"/>
        <v>14</v>
      </c>
      <c r="H991" s="17">
        <f t="shared" si="63"/>
        <v>5</v>
      </c>
      <c r="I991" s="17">
        <f>IF('Step 1.2 Return Fan Power Data'!B991&gt;0,1,0)</f>
        <v>1</v>
      </c>
    </row>
    <row r="992" spans="1:9" x14ac:dyDescent="0.25">
      <c r="A992" s="58">
        <f>IF(ISBLANK('Step 2. Aggregate Data'!A992),"-",'Step 2. Aggregate Data'!A992)</f>
        <v>44672.625</v>
      </c>
      <c r="B992" s="59">
        <f t="shared" si="60"/>
        <v>15</v>
      </c>
      <c r="C992" s="59">
        <f t="shared" si="61"/>
        <v>5</v>
      </c>
      <c r="D992" s="59">
        <f>IF('Step 1.1 Supply Fan Power Data'!B992&gt;0,1,0)</f>
        <v>1</v>
      </c>
      <c r="F992" s="60">
        <f>IF(ISBLANK('Step 2. Aggregate Data'!E992),"-",'Step 2. Aggregate Data'!E992)</f>
        <v>44672.625</v>
      </c>
      <c r="G992" s="17">
        <f t="shared" si="62"/>
        <v>15</v>
      </c>
      <c r="H992" s="17">
        <f t="shared" si="63"/>
        <v>5</v>
      </c>
      <c r="I992" s="17">
        <f>IF('Step 1.2 Return Fan Power Data'!B992&gt;0,1,0)</f>
        <v>1</v>
      </c>
    </row>
    <row r="993" spans="1:9" x14ac:dyDescent="0.25">
      <c r="A993" s="58">
        <f>IF(ISBLANK('Step 2. Aggregate Data'!A993),"-",'Step 2. Aggregate Data'!A993)</f>
        <v>44672.666666666664</v>
      </c>
      <c r="B993" s="59">
        <f t="shared" si="60"/>
        <v>16</v>
      </c>
      <c r="C993" s="59">
        <f t="shared" si="61"/>
        <v>5</v>
      </c>
      <c r="D993" s="59">
        <f>IF('Step 1.1 Supply Fan Power Data'!B993&gt;0,1,0)</f>
        <v>1</v>
      </c>
      <c r="F993" s="60">
        <f>IF(ISBLANK('Step 2. Aggregate Data'!E993),"-",'Step 2. Aggregate Data'!E993)</f>
        <v>44672.666666666664</v>
      </c>
      <c r="G993" s="17">
        <f t="shared" si="62"/>
        <v>16</v>
      </c>
      <c r="H993" s="17">
        <f t="shared" si="63"/>
        <v>5</v>
      </c>
      <c r="I993" s="17">
        <f>IF('Step 1.2 Return Fan Power Data'!B993&gt;0,1,0)</f>
        <v>1</v>
      </c>
    </row>
    <row r="994" spans="1:9" x14ac:dyDescent="0.25">
      <c r="A994" s="58">
        <f>IF(ISBLANK('Step 2. Aggregate Data'!A994),"-",'Step 2. Aggregate Data'!A994)</f>
        <v>44672.708333333336</v>
      </c>
      <c r="B994" s="59">
        <f t="shared" si="60"/>
        <v>17</v>
      </c>
      <c r="C994" s="59">
        <f t="shared" si="61"/>
        <v>5</v>
      </c>
      <c r="D994" s="59">
        <f>IF('Step 1.1 Supply Fan Power Data'!B994&gt;0,1,0)</f>
        <v>1</v>
      </c>
      <c r="F994" s="60">
        <f>IF(ISBLANK('Step 2. Aggregate Data'!E994),"-",'Step 2. Aggregate Data'!E994)</f>
        <v>44672.708333333336</v>
      </c>
      <c r="G994" s="17">
        <f t="shared" si="62"/>
        <v>17</v>
      </c>
      <c r="H994" s="17">
        <f t="shared" si="63"/>
        <v>5</v>
      </c>
      <c r="I994" s="17">
        <f>IF('Step 1.2 Return Fan Power Data'!B994&gt;0,1,0)</f>
        <v>1</v>
      </c>
    </row>
    <row r="995" spans="1:9" x14ac:dyDescent="0.25">
      <c r="A995" s="58">
        <f>IF(ISBLANK('Step 2. Aggregate Data'!A995),"-",'Step 2. Aggregate Data'!A995)</f>
        <v>44672.75</v>
      </c>
      <c r="B995" s="59">
        <f t="shared" si="60"/>
        <v>18</v>
      </c>
      <c r="C995" s="59">
        <f t="shared" si="61"/>
        <v>5</v>
      </c>
      <c r="D995" s="59">
        <f>IF('Step 1.1 Supply Fan Power Data'!B995&gt;0,1,0)</f>
        <v>1</v>
      </c>
      <c r="F995" s="60">
        <f>IF(ISBLANK('Step 2. Aggregate Data'!E995),"-",'Step 2. Aggregate Data'!E995)</f>
        <v>44672.75</v>
      </c>
      <c r="G995" s="17">
        <f t="shared" si="62"/>
        <v>18</v>
      </c>
      <c r="H995" s="17">
        <f t="shared" si="63"/>
        <v>5</v>
      </c>
      <c r="I995" s="17">
        <f>IF('Step 1.2 Return Fan Power Data'!B995&gt;0,1,0)</f>
        <v>1</v>
      </c>
    </row>
    <row r="996" spans="1:9" x14ac:dyDescent="0.25">
      <c r="A996" s="58">
        <f>IF(ISBLANK('Step 2. Aggregate Data'!A996),"-",'Step 2. Aggregate Data'!A996)</f>
        <v>44672.791666666664</v>
      </c>
      <c r="B996" s="59">
        <f t="shared" si="60"/>
        <v>19</v>
      </c>
      <c r="C996" s="59">
        <f t="shared" si="61"/>
        <v>5</v>
      </c>
      <c r="D996" s="59">
        <f>IF('Step 1.1 Supply Fan Power Data'!B996&gt;0,1,0)</f>
        <v>1</v>
      </c>
      <c r="F996" s="60">
        <f>IF(ISBLANK('Step 2. Aggregate Data'!E996),"-",'Step 2. Aggregate Data'!E996)</f>
        <v>44672.791666666664</v>
      </c>
      <c r="G996" s="17">
        <f t="shared" si="62"/>
        <v>19</v>
      </c>
      <c r="H996" s="17">
        <f t="shared" si="63"/>
        <v>5</v>
      </c>
      <c r="I996" s="17">
        <f>IF('Step 1.2 Return Fan Power Data'!B996&gt;0,1,0)</f>
        <v>1</v>
      </c>
    </row>
    <row r="997" spans="1:9" x14ac:dyDescent="0.25">
      <c r="A997" s="58">
        <f>IF(ISBLANK('Step 2. Aggregate Data'!A997),"-",'Step 2. Aggregate Data'!A997)</f>
        <v>44672.833333333336</v>
      </c>
      <c r="B997" s="59">
        <f t="shared" si="60"/>
        <v>20</v>
      </c>
      <c r="C997" s="59">
        <f t="shared" si="61"/>
        <v>5</v>
      </c>
      <c r="D997" s="59">
        <f>IF('Step 1.1 Supply Fan Power Data'!B997&gt;0,1,0)</f>
        <v>1</v>
      </c>
      <c r="F997" s="60">
        <f>IF(ISBLANK('Step 2. Aggregate Data'!E997),"-",'Step 2. Aggregate Data'!E997)</f>
        <v>44672.833333333336</v>
      </c>
      <c r="G997" s="17">
        <f t="shared" si="62"/>
        <v>20</v>
      </c>
      <c r="H997" s="17">
        <f t="shared" si="63"/>
        <v>5</v>
      </c>
      <c r="I997" s="17">
        <f>IF('Step 1.2 Return Fan Power Data'!B997&gt;0,1,0)</f>
        <v>1</v>
      </c>
    </row>
    <row r="998" spans="1:9" x14ac:dyDescent="0.25">
      <c r="A998" s="58">
        <f>IF(ISBLANK('Step 2. Aggregate Data'!A998),"-",'Step 2. Aggregate Data'!A998)</f>
        <v>44672.875</v>
      </c>
      <c r="B998" s="59">
        <f t="shared" si="60"/>
        <v>21</v>
      </c>
      <c r="C998" s="59">
        <f t="shared" si="61"/>
        <v>5</v>
      </c>
      <c r="D998" s="59">
        <f>IF('Step 1.1 Supply Fan Power Data'!B998&gt;0,1,0)</f>
        <v>1</v>
      </c>
      <c r="F998" s="60">
        <f>IF(ISBLANK('Step 2. Aggregate Data'!E998),"-",'Step 2. Aggregate Data'!E998)</f>
        <v>44672.875</v>
      </c>
      <c r="G998" s="17">
        <f t="shared" si="62"/>
        <v>21</v>
      </c>
      <c r="H998" s="17">
        <f t="shared" si="63"/>
        <v>5</v>
      </c>
      <c r="I998" s="17">
        <f>IF('Step 1.2 Return Fan Power Data'!B998&gt;0,1,0)</f>
        <v>1</v>
      </c>
    </row>
    <row r="999" spans="1:9" x14ac:dyDescent="0.25">
      <c r="A999" s="58">
        <f>IF(ISBLANK('Step 2. Aggregate Data'!A999),"-",'Step 2. Aggregate Data'!A999)</f>
        <v>44672.916666666664</v>
      </c>
      <c r="B999" s="59">
        <f t="shared" si="60"/>
        <v>22</v>
      </c>
      <c r="C999" s="59">
        <f t="shared" si="61"/>
        <v>5</v>
      </c>
      <c r="D999" s="59">
        <f>IF('Step 1.1 Supply Fan Power Data'!B999&gt;0,1,0)</f>
        <v>1</v>
      </c>
      <c r="F999" s="60">
        <f>IF(ISBLANK('Step 2. Aggregate Data'!E999),"-",'Step 2. Aggregate Data'!E999)</f>
        <v>44672.916666666664</v>
      </c>
      <c r="G999" s="17">
        <f t="shared" si="62"/>
        <v>22</v>
      </c>
      <c r="H999" s="17">
        <f t="shared" si="63"/>
        <v>5</v>
      </c>
      <c r="I999" s="17">
        <f>IF('Step 1.2 Return Fan Power Data'!B999&gt;0,1,0)</f>
        <v>1</v>
      </c>
    </row>
    <row r="1000" spans="1:9" x14ac:dyDescent="0.25">
      <c r="A1000" s="58">
        <f>IF(ISBLANK('Step 2. Aggregate Data'!A1000),"-",'Step 2. Aggregate Data'!A1000)</f>
        <v>44672.958333333336</v>
      </c>
      <c r="B1000" s="59">
        <f t="shared" si="60"/>
        <v>23</v>
      </c>
      <c r="C1000" s="59">
        <f t="shared" si="61"/>
        <v>5</v>
      </c>
      <c r="D1000" s="59">
        <f>IF('Step 1.1 Supply Fan Power Data'!B1000&gt;0,1,0)</f>
        <v>1</v>
      </c>
      <c r="F1000" s="60">
        <f>IF(ISBLANK('Step 2. Aggregate Data'!E1000),"-",'Step 2. Aggregate Data'!E1000)</f>
        <v>44672.958333333336</v>
      </c>
      <c r="G1000" s="17">
        <f t="shared" si="62"/>
        <v>23</v>
      </c>
      <c r="H1000" s="17">
        <f t="shared" si="63"/>
        <v>5</v>
      </c>
      <c r="I1000" s="17">
        <f>IF('Step 1.2 Return Fan Power Data'!B1000&gt;0,1,0)</f>
        <v>1</v>
      </c>
    </row>
    <row r="1001" spans="1:9" x14ac:dyDescent="0.25">
      <c r="A1001" s="58">
        <f>IF(ISBLANK('Step 2. Aggregate Data'!A1001),"-",'Step 2. Aggregate Data'!A1001)</f>
        <v>44673</v>
      </c>
      <c r="B1001" s="59">
        <f t="shared" si="60"/>
        <v>0</v>
      </c>
      <c r="C1001" s="59">
        <f t="shared" si="61"/>
        <v>6</v>
      </c>
      <c r="D1001" s="59">
        <f>IF('Step 1.1 Supply Fan Power Data'!B1001&gt;0,1,0)</f>
        <v>1</v>
      </c>
      <c r="F1001" s="60">
        <f>IF(ISBLANK('Step 2. Aggregate Data'!E1001),"-",'Step 2. Aggregate Data'!E1001)</f>
        <v>44673</v>
      </c>
      <c r="G1001" s="17">
        <f t="shared" si="62"/>
        <v>0</v>
      </c>
      <c r="H1001" s="17">
        <f t="shared" si="63"/>
        <v>6</v>
      </c>
      <c r="I1001" s="17">
        <f>IF('Step 1.2 Return Fan Power Data'!B1001&gt;0,1,0)</f>
        <v>1</v>
      </c>
    </row>
    <row r="1002" spans="1:9" x14ac:dyDescent="0.25">
      <c r="A1002" s="58">
        <f>IF(ISBLANK('Step 2. Aggregate Data'!A1002),"-",'Step 2. Aggregate Data'!A1002)</f>
        <v>44673.041666666664</v>
      </c>
      <c r="B1002" s="59">
        <f t="shared" si="60"/>
        <v>1</v>
      </c>
      <c r="C1002" s="59">
        <f t="shared" si="61"/>
        <v>6</v>
      </c>
      <c r="D1002" s="59">
        <f>IF('Step 1.1 Supply Fan Power Data'!B1002&gt;0,1,0)</f>
        <v>1</v>
      </c>
      <c r="F1002" s="60">
        <f>IF(ISBLANK('Step 2. Aggregate Data'!E1002),"-",'Step 2. Aggregate Data'!E1002)</f>
        <v>44673.041666666664</v>
      </c>
      <c r="G1002" s="17">
        <f t="shared" si="62"/>
        <v>1</v>
      </c>
      <c r="H1002" s="17">
        <f t="shared" si="63"/>
        <v>6</v>
      </c>
      <c r="I1002" s="17">
        <f>IF('Step 1.2 Return Fan Power Data'!B1002&gt;0,1,0)</f>
        <v>1</v>
      </c>
    </row>
    <row r="1003" spans="1:9" x14ac:dyDescent="0.25">
      <c r="A1003" s="58">
        <f>IF(ISBLANK('Step 2. Aggregate Data'!A1003),"-",'Step 2. Aggregate Data'!A1003)</f>
        <v>44673.083333333336</v>
      </c>
      <c r="B1003" s="59">
        <f t="shared" si="60"/>
        <v>2</v>
      </c>
      <c r="C1003" s="59">
        <f t="shared" si="61"/>
        <v>6</v>
      </c>
      <c r="D1003" s="59">
        <f>IF('Step 1.1 Supply Fan Power Data'!B1003&gt;0,1,0)</f>
        <v>1</v>
      </c>
      <c r="F1003" s="60">
        <f>IF(ISBLANK('Step 2. Aggregate Data'!E1003),"-",'Step 2. Aggregate Data'!E1003)</f>
        <v>44673.083333333336</v>
      </c>
      <c r="G1003" s="17">
        <f t="shared" si="62"/>
        <v>2</v>
      </c>
      <c r="H1003" s="17">
        <f t="shared" si="63"/>
        <v>6</v>
      </c>
      <c r="I1003" s="17">
        <f>IF('Step 1.2 Return Fan Power Data'!B1003&gt;0,1,0)</f>
        <v>1</v>
      </c>
    </row>
    <row r="1004" spans="1:9" x14ac:dyDescent="0.25">
      <c r="A1004" s="58">
        <f>IF(ISBLANK('Step 2. Aggregate Data'!A1004),"-",'Step 2. Aggregate Data'!A1004)</f>
        <v>44673.125</v>
      </c>
      <c r="B1004" s="59">
        <f t="shared" si="60"/>
        <v>3</v>
      </c>
      <c r="C1004" s="59">
        <f t="shared" si="61"/>
        <v>6</v>
      </c>
      <c r="D1004" s="59">
        <f>IF('Step 1.1 Supply Fan Power Data'!B1004&gt;0,1,0)</f>
        <v>1</v>
      </c>
      <c r="F1004" s="60">
        <f>IF(ISBLANK('Step 2. Aggregate Data'!E1004),"-",'Step 2. Aggregate Data'!E1004)</f>
        <v>44673.125</v>
      </c>
      <c r="G1004" s="17">
        <f t="shared" si="62"/>
        <v>3</v>
      </c>
      <c r="H1004" s="17">
        <f t="shared" si="63"/>
        <v>6</v>
      </c>
      <c r="I1004" s="17">
        <f>IF('Step 1.2 Return Fan Power Data'!B1004&gt;0,1,0)</f>
        <v>1</v>
      </c>
    </row>
    <row r="1005" spans="1:9" x14ac:dyDescent="0.25">
      <c r="A1005" s="58">
        <f>IF(ISBLANK('Step 2. Aggregate Data'!A1005),"-",'Step 2. Aggregate Data'!A1005)</f>
        <v>44673.166666666664</v>
      </c>
      <c r="B1005" s="59">
        <f t="shared" si="60"/>
        <v>4</v>
      </c>
      <c r="C1005" s="59">
        <f t="shared" si="61"/>
        <v>6</v>
      </c>
      <c r="D1005" s="59">
        <f>IF('Step 1.1 Supply Fan Power Data'!B1005&gt;0,1,0)</f>
        <v>1</v>
      </c>
      <c r="F1005" s="60">
        <f>IF(ISBLANK('Step 2. Aggregate Data'!E1005),"-",'Step 2. Aggregate Data'!E1005)</f>
        <v>44673.166666666664</v>
      </c>
      <c r="G1005" s="17">
        <f t="shared" si="62"/>
        <v>4</v>
      </c>
      <c r="H1005" s="17">
        <f t="shared" si="63"/>
        <v>6</v>
      </c>
      <c r="I1005" s="17">
        <f>IF('Step 1.2 Return Fan Power Data'!B1005&gt;0,1,0)</f>
        <v>1</v>
      </c>
    </row>
    <row r="1006" spans="1:9" x14ac:dyDescent="0.25">
      <c r="A1006" s="58">
        <f>IF(ISBLANK('Step 2. Aggregate Data'!A1006),"-",'Step 2. Aggregate Data'!A1006)</f>
        <v>44673.208333333336</v>
      </c>
      <c r="B1006" s="59">
        <f t="shared" si="60"/>
        <v>5</v>
      </c>
      <c r="C1006" s="59">
        <f t="shared" si="61"/>
        <v>6</v>
      </c>
      <c r="D1006" s="59">
        <f>IF('Step 1.1 Supply Fan Power Data'!B1006&gt;0,1,0)</f>
        <v>1</v>
      </c>
      <c r="F1006" s="60">
        <f>IF(ISBLANK('Step 2. Aggregate Data'!E1006),"-",'Step 2. Aggregate Data'!E1006)</f>
        <v>44673.208333333336</v>
      </c>
      <c r="G1006" s="17">
        <f t="shared" si="62"/>
        <v>5</v>
      </c>
      <c r="H1006" s="17">
        <f t="shared" si="63"/>
        <v>6</v>
      </c>
      <c r="I1006" s="17">
        <f>IF('Step 1.2 Return Fan Power Data'!B1006&gt;0,1,0)</f>
        <v>1</v>
      </c>
    </row>
    <row r="1007" spans="1:9" x14ac:dyDescent="0.25">
      <c r="A1007" s="58">
        <f>IF(ISBLANK('Step 2. Aggregate Data'!A1007),"-",'Step 2. Aggregate Data'!A1007)</f>
        <v>44673.25</v>
      </c>
      <c r="B1007" s="59">
        <f t="shared" si="60"/>
        <v>6</v>
      </c>
      <c r="C1007" s="59">
        <f t="shared" si="61"/>
        <v>6</v>
      </c>
      <c r="D1007" s="59">
        <f>IF('Step 1.1 Supply Fan Power Data'!B1007&gt;0,1,0)</f>
        <v>1</v>
      </c>
      <c r="F1007" s="60">
        <f>IF(ISBLANK('Step 2. Aggregate Data'!E1007),"-",'Step 2. Aggregate Data'!E1007)</f>
        <v>44673.25</v>
      </c>
      <c r="G1007" s="17">
        <f t="shared" si="62"/>
        <v>6</v>
      </c>
      <c r="H1007" s="17">
        <f t="shared" si="63"/>
        <v>6</v>
      </c>
      <c r="I1007" s="17">
        <f>IF('Step 1.2 Return Fan Power Data'!B1007&gt;0,1,0)</f>
        <v>1</v>
      </c>
    </row>
    <row r="1008" spans="1:9" x14ac:dyDescent="0.25">
      <c r="A1008" s="58">
        <f>IF(ISBLANK('Step 2. Aggregate Data'!A1008),"-",'Step 2. Aggregate Data'!A1008)</f>
        <v>44673.291666666664</v>
      </c>
      <c r="B1008" s="59">
        <f t="shared" si="60"/>
        <v>7</v>
      </c>
      <c r="C1008" s="59">
        <f t="shared" si="61"/>
        <v>6</v>
      </c>
      <c r="D1008" s="59">
        <f>IF('Step 1.1 Supply Fan Power Data'!B1008&gt;0,1,0)</f>
        <v>1</v>
      </c>
      <c r="F1008" s="60">
        <f>IF(ISBLANK('Step 2. Aggregate Data'!E1008),"-",'Step 2. Aggregate Data'!E1008)</f>
        <v>44673.291666666664</v>
      </c>
      <c r="G1008" s="17">
        <f t="shared" si="62"/>
        <v>7</v>
      </c>
      <c r="H1008" s="17">
        <f t="shared" si="63"/>
        <v>6</v>
      </c>
      <c r="I1008" s="17">
        <f>IF('Step 1.2 Return Fan Power Data'!B1008&gt;0,1,0)</f>
        <v>1</v>
      </c>
    </row>
    <row r="1009" spans="1:9" x14ac:dyDescent="0.25">
      <c r="A1009" s="58">
        <f>IF(ISBLANK('Step 2. Aggregate Data'!A1009),"-",'Step 2. Aggregate Data'!A1009)</f>
        <v>44673.333333333336</v>
      </c>
      <c r="B1009" s="59">
        <f t="shared" si="60"/>
        <v>8</v>
      </c>
      <c r="C1009" s="59">
        <f t="shared" si="61"/>
        <v>6</v>
      </c>
      <c r="D1009" s="59">
        <f>IF('Step 1.1 Supply Fan Power Data'!B1009&gt;0,1,0)</f>
        <v>1</v>
      </c>
      <c r="F1009" s="60">
        <f>IF(ISBLANK('Step 2. Aggregate Data'!E1009),"-",'Step 2. Aggregate Data'!E1009)</f>
        <v>44673.333333333336</v>
      </c>
      <c r="G1009" s="17">
        <f t="shared" si="62"/>
        <v>8</v>
      </c>
      <c r="H1009" s="17">
        <f t="shared" si="63"/>
        <v>6</v>
      </c>
      <c r="I1009" s="17">
        <f>IF('Step 1.2 Return Fan Power Data'!B1009&gt;0,1,0)</f>
        <v>1</v>
      </c>
    </row>
    <row r="1010" spans="1:9" x14ac:dyDescent="0.25">
      <c r="A1010" s="58">
        <f>IF(ISBLANK('Step 2. Aggregate Data'!A1010),"-",'Step 2. Aggregate Data'!A1010)</f>
        <v>44673.375</v>
      </c>
      <c r="B1010" s="59">
        <f t="shared" si="60"/>
        <v>9</v>
      </c>
      <c r="C1010" s="59">
        <f t="shared" si="61"/>
        <v>6</v>
      </c>
      <c r="D1010" s="59">
        <f>IF('Step 1.1 Supply Fan Power Data'!B1010&gt;0,1,0)</f>
        <v>1</v>
      </c>
      <c r="F1010" s="60">
        <f>IF(ISBLANK('Step 2. Aggregate Data'!E1010),"-",'Step 2. Aggregate Data'!E1010)</f>
        <v>44673.375</v>
      </c>
      <c r="G1010" s="17">
        <f t="shared" si="62"/>
        <v>9</v>
      </c>
      <c r="H1010" s="17">
        <f t="shared" si="63"/>
        <v>6</v>
      </c>
      <c r="I1010" s="17">
        <f>IF('Step 1.2 Return Fan Power Data'!B1010&gt;0,1,0)</f>
        <v>1</v>
      </c>
    </row>
    <row r="1011" spans="1:9" x14ac:dyDescent="0.25">
      <c r="A1011" s="58">
        <f>IF(ISBLANK('Step 2. Aggregate Data'!A1011),"-",'Step 2. Aggregate Data'!A1011)</f>
        <v>44673.416666666664</v>
      </c>
      <c r="B1011" s="59">
        <f t="shared" si="60"/>
        <v>10</v>
      </c>
      <c r="C1011" s="59">
        <f t="shared" si="61"/>
        <v>6</v>
      </c>
      <c r="D1011" s="59">
        <f>IF('Step 1.1 Supply Fan Power Data'!B1011&gt;0,1,0)</f>
        <v>1</v>
      </c>
      <c r="F1011" s="60">
        <f>IF(ISBLANK('Step 2. Aggregate Data'!E1011),"-",'Step 2. Aggregate Data'!E1011)</f>
        <v>44673.416666666664</v>
      </c>
      <c r="G1011" s="17">
        <f t="shared" si="62"/>
        <v>10</v>
      </c>
      <c r="H1011" s="17">
        <f t="shared" si="63"/>
        <v>6</v>
      </c>
      <c r="I1011" s="17">
        <f>IF('Step 1.2 Return Fan Power Data'!B1011&gt;0,1,0)</f>
        <v>1</v>
      </c>
    </row>
    <row r="1012" spans="1:9" x14ac:dyDescent="0.25">
      <c r="A1012" s="58">
        <f>IF(ISBLANK('Step 2. Aggregate Data'!A1012),"-",'Step 2. Aggregate Data'!A1012)</f>
        <v>44673.458333333336</v>
      </c>
      <c r="B1012" s="59">
        <f t="shared" si="60"/>
        <v>11</v>
      </c>
      <c r="C1012" s="59">
        <f t="shared" si="61"/>
        <v>6</v>
      </c>
      <c r="D1012" s="59">
        <f>IF('Step 1.1 Supply Fan Power Data'!B1012&gt;0,1,0)</f>
        <v>1</v>
      </c>
      <c r="F1012" s="60">
        <f>IF(ISBLANK('Step 2. Aggregate Data'!E1012),"-",'Step 2. Aggregate Data'!E1012)</f>
        <v>44673.458333333336</v>
      </c>
      <c r="G1012" s="17">
        <f t="shared" si="62"/>
        <v>11</v>
      </c>
      <c r="H1012" s="17">
        <f t="shared" si="63"/>
        <v>6</v>
      </c>
      <c r="I1012" s="17">
        <f>IF('Step 1.2 Return Fan Power Data'!B1012&gt;0,1,0)</f>
        <v>1</v>
      </c>
    </row>
    <row r="1013" spans="1:9" x14ac:dyDescent="0.25">
      <c r="A1013" s="58">
        <f>IF(ISBLANK('Step 2. Aggregate Data'!A1013),"-",'Step 2. Aggregate Data'!A1013)</f>
        <v>44673.5</v>
      </c>
      <c r="B1013" s="59">
        <f t="shared" si="60"/>
        <v>12</v>
      </c>
      <c r="C1013" s="59">
        <f t="shared" si="61"/>
        <v>6</v>
      </c>
      <c r="D1013" s="59">
        <f>IF('Step 1.1 Supply Fan Power Data'!B1013&gt;0,1,0)</f>
        <v>1</v>
      </c>
      <c r="F1013" s="60">
        <f>IF(ISBLANK('Step 2. Aggregate Data'!E1013),"-",'Step 2. Aggregate Data'!E1013)</f>
        <v>44673.5</v>
      </c>
      <c r="G1013" s="17">
        <f t="shared" si="62"/>
        <v>12</v>
      </c>
      <c r="H1013" s="17">
        <f t="shared" si="63"/>
        <v>6</v>
      </c>
      <c r="I1013" s="17">
        <f>IF('Step 1.2 Return Fan Power Data'!B1013&gt;0,1,0)</f>
        <v>1</v>
      </c>
    </row>
    <row r="1014" spans="1:9" x14ac:dyDescent="0.25">
      <c r="A1014" s="58">
        <f>IF(ISBLANK('Step 2. Aggregate Data'!A1014),"-",'Step 2. Aggregate Data'!A1014)</f>
        <v>44673.541666666664</v>
      </c>
      <c r="B1014" s="59">
        <f t="shared" si="60"/>
        <v>13</v>
      </c>
      <c r="C1014" s="59">
        <f t="shared" si="61"/>
        <v>6</v>
      </c>
      <c r="D1014" s="59">
        <f>IF('Step 1.1 Supply Fan Power Data'!B1014&gt;0,1,0)</f>
        <v>1</v>
      </c>
      <c r="F1014" s="60">
        <f>IF(ISBLANK('Step 2. Aggregate Data'!E1014),"-",'Step 2. Aggregate Data'!E1014)</f>
        <v>44673.541666666664</v>
      </c>
      <c r="G1014" s="17">
        <f t="shared" si="62"/>
        <v>13</v>
      </c>
      <c r="H1014" s="17">
        <f t="shared" si="63"/>
        <v>6</v>
      </c>
      <c r="I1014" s="17">
        <f>IF('Step 1.2 Return Fan Power Data'!B1014&gt;0,1,0)</f>
        <v>1</v>
      </c>
    </row>
    <row r="1015" spans="1:9" x14ac:dyDescent="0.25">
      <c r="A1015" s="58">
        <f>IF(ISBLANK('Step 2. Aggregate Data'!A1015),"-",'Step 2. Aggregate Data'!A1015)</f>
        <v>44673.583333333336</v>
      </c>
      <c r="B1015" s="59">
        <f t="shared" si="60"/>
        <v>14</v>
      </c>
      <c r="C1015" s="59">
        <f t="shared" si="61"/>
        <v>6</v>
      </c>
      <c r="D1015" s="59">
        <f>IF('Step 1.1 Supply Fan Power Data'!B1015&gt;0,1,0)</f>
        <v>1</v>
      </c>
      <c r="F1015" s="60">
        <f>IF(ISBLANK('Step 2. Aggregate Data'!E1015),"-",'Step 2. Aggregate Data'!E1015)</f>
        <v>44673.583333333336</v>
      </c>
      <c r="G1015" s="17">
        <f t="shared" si="62"/>
        <v>14</v>
      </c>
      <c r="H1015" s="17">
        <f t="shared" si="63"/>
        <v>6</v>
      </c>
      <c r="I1015" s="17">
        <f>IF('Step 1.2 Return Fan Power Data'!B1015&gt;0,1,0)</f>
        <v>1</v>
      </c>
    </row>
    <row r="1016" spans="1:9" x14ac:dyDescent="0.25">
      <c r="A1016" s="58">
        <f>IF(ISBLANK('Step 2. Aggregate Data'!A1016),"-",'Step 2. Aggregate Data'!A1016)</f>
        <v>44673.625</v>
      </c>
      <c r="B1016" s="59">
        <f t="shared" si="60"/>
        <v>15</v>
      </c>
      <c r="C1016" s="59">
        <f t="shared" si="61"/>
        <v>6</v>
      </c>
      <c r="D1016" s="59">
        <f>IF('Step 1.1 Supply Fan Power Data'!B1016&gt;0,1,0)</f>
        <v>1</v>
      </c>
      <c r="F1016" s="60">
        <f>IF(ISBLANK('Step 2. Aggregate Data'!E1016),"-",'Step 2. Aggregate Data'!E1016)</f>
        <v>44673.625</v>
      </c>
      <c r="G1016" s="17">
        <f t="shared" si="62"/>
        <v>15</v>
      </c>
      <c r="H1016" s="17">
        <f t="shared" si="63"/>
        <v>6</v>
      </c>
      <c r="I1016" s="17">
        <f>IF('Step 1.2 Return Fan Power Data'!B1016&gt;0,1,0)</f>
        <v>1</v>
      </c>
    </row>
    <row r="1017" spans="1:9" x14ac:dyDescent="0.25">
      <c r="A1017" s="58">
        <f>IF(ISBLANK('Step 2. Aggregate Data'!A1017),"-",'Step 2. Aggregate Data'!A1017)</f>
        <v>44673.666666666664</v>
      </c>
      <c r="B1017" s="59">
        <f t="shared" si="60"/>
        <v>16</v>
      </c>
      <c r="C1017" s="59">
        <f t="shared" si="61"/>
        <v>6</v>
      </c>
      <c r="D1017" s="59">
        <f>IF('Step 1.1 Supply Fan Power Data'!B1017&gt;0,1,0)</f>
        <v>1</v>
      </c>
      <c r="F1017" s="60">
        <f>IF(ISBLANK('Step 2. Aggregate Data'!E1017),"-",'Step 2. Aggregate Data'!E1017)</f>
        <v>44673.666666666664</v>
      </c>
      <c r="G1017" s="17">
        <f t="shared" si="62"/>
        <v>16</v>
      </c>
      <c r="H1017" s="17">
        <f t="shared" si="63"/>
        <v>6</v>
      </c>
      <c r="I1017" s="17">
        <f>IF('Step 1.2 Return Fan Power Data'!B1017&gt;0,1,0)</f>
        <v>1</v>
      </c>
    </row>
    <row r="1018" spans="1:9" x14ac:dyDescent="0.25">
      <c r="A1018" s="58">
        <f>IF(ISBLANK('Step 2. Aggregate Data'!A1018),"-",'Step 2. Aggregate Data'!A1018)</f>
        <v>44673.708333333336</v>
      </c>
      <c r="B1018" s="59">
        <f t="shared" si="60"/>
        <v>17</v>
      </c>
      <c r="C1018" s="59">
        <f t="shared" si="61"/>
        <v>6</v>
      </c>
      <c r="D1018" s="59">
        <f>IF('Step 1.1 Supply Fan Power Data'!B1018&gt;0,1,0)</f>
        <v>1</v>
      </c>
      <c r="F1018" s="60">
        <f>IF(ISBLANK('Step 2. Aggregate Data'!E1018),"-",'Step 2. Aggregate Data'!E1018)</f>
        <v>44673.708333333336</v>
      </c>
      <c r="G1018" s="17">
        <f t="shared" si="62"/>
        <v>17</v>
      </c>
      <c r="H1018" s="17">
        <f t="shared" si="63"/>
        <v>6</v>
      </c>
      <c r="I1018" s="17">
        <f>IF('Step 1.2 Return Fan Power Data'!B1018&gt;0,1,0)</f>
        <v>1</v>
      </c>
    </row>
    <row r="1019" spans="1:9" x14ac:dyDescent="0.25">
      <c r="A1019" s="58">
        <f>IF(ISBLANK('Step 2. Aggregate Data'!A1019),"-",'Step 2. Aggregate Data'!A1019)</f>
        <v>44673.75</v>
      </c>
      <c r="B1019" s="59">
        <f t="shared" si="60"/>
        <v>18</v>
      </c>
      <c r="C1019" s="59">
        <f t="shared" si="61"/>
        <v>6</v>
      </c>
      <c r="D1019" s="59">
        <f>IF('Step 1.1 Supply Fan Power Data'!B1019&gt;0,1,0)</f>
        <v>1</v>
      </c>
      <c r="F1019" s="60">
        <f>IF(ISBLANK('Step 2. Aggregate Data'!E1019),"-",'Step 2. Aggregate Data'!E1019)</f>
        <v>44673.75</v>
      </c>
      <c r="G1019" s="17">
        <f t="shared" si="62"/>
        <v>18</v>
      </c>
      <c r="H1019" s="17">
        <f t="shared" si="63"/>
        <v>6</v>
      </c>
      <c r="I1019" s="17">
        <f>IF('Step 1.2 Return Fan Power Data'!B1019&gt;0,1,0)</f>
        <v>1</v>
      </c>
    </row>
    <row r="1020" spans="1:9" x14ac:dyDescent="0.25">
      <c r="A1020" s="58">
        <f>IF(ISBLANK('Step 2. Aggregate Data'!A1020),"-",'Step 2. Aggregate Data'!A1020)</f>
        <v>44673.791666666664</v>
      </c>
      <c r="B1020" s="59">
        <f t="shared" si="60"/>
        <v>19</v>
      </c>
      <c r="C1020" s="59">
        <f t="shared" si="61"/>
        <v>6</v>
      </c>
      <c r="D1020" s="59">
        <f>IF('Step 1.1 Supply Fan Power Data'!B1020&gt;0,1,0)</f>
        <v>1</v>
      </c>
      <c r="F1020" s="60">
        <f>IF(ISBLANK('Step 2. Aggregate Data'!E1020),"-",'Step 2. Aggregate Data'!E1020)</f>
        <v>44673.791666666664</v>
      </c>
      <c r="G1020" s="17">
        <f t="shared" si="62"/>
        <v>19</v>
      </c>
      <c r="H1020" s="17">
        <f t="shared" si="63"/>
        <v>6</v>
      </c>
      <c r="I1020" s="17">
        <f>IF('Step 1.2 Return Fan Power Data'!B1020&gt;0,1,0)</f>
        <v>1</v>
      </c>
    </row>
    <row r="1021" spans="1:9" x14ac:dyDescent="0.25">
      <c r="A1021" s="58">
        <f>IF(ISBLANK('Step 2. Aggregate Data'!A1021),"-",'Step 2. Aggregate Data'!A1021)</f>
        <v>44673.833333333336</v>
      </c>
      <c r="B1021" s="59">
        <f t="shared" si="60"/>
        <v>20</v>
      </c>
      <c r="C1021" s="59">
        <f t="shared" si="61"/>
        <v>6</v>
      </c>
      <c r="D1021" s="59">
        <f>IF('Step 1.1 Supply Fan Power Data'!B1021&gt;0,1,0)</f>
        <v>1</v>
      </c>
      <c r="F1021" s="60">
        <f>IF(ISBLANK('Step 2. Aggregate Data'!E1021),"-",'Step 2. Aggregate Data'!E1021)</f>
        <v>44673.833333333336</v>
      </c>
      <c r="G1021" s="17">
        <f t="shared" si="62"/>
        <v>20</v>
      </c>
      <c r="H1021" s="17">
        <f t="shared" si="63"/>
        <v>6</v>
      </c>
      <c r="I1021" s="17">
        <f>IF('Step 1.2 Return Fan Power Data'!B1021&gt;0,1,0)</f>
        <v>1</v>
      </c>
    </row>
    <row r="1022" spans="1:9" x14ac:dyDescent="0.25">
      <c r="A1022" s="58">
        <f>IF(ISBLANK('Step 2. Aggregate Data'!A1022),"-",'Step 2. Aggregate Data'!A1022)</f>
        <v>44673.875</v>
      </c>
      <c r="B1022" s="59">
        <f t="shared" si="60"/>
        <v>21</v>
      </c>
      <c r="C1022" s="59">
        <f t="shared" si="61"/>
        <v>6</v>
      </c>
      <c r="D1022" s="59">
        <f>IF('Step 1.1 Supply Fan Power Data'!B1022&gt;0,1,0)</f>
        <v>1</v>
      </c>
      <c r="F1022" s="60">
        <f>IF(ISBLANK('Step 2. Aggregate Data'!E1022),"-",'Step 2. Aggregate Data'!E1022)</f>
        <v>44673.875</v>
      </c>
      <c r="G1022" s="17">
        <f t="shared" si="62"/>
        <v>21</v>
      </c>
      <c r="H1022" s="17">
        <f t="shared" si="63"/>
        <v>6</v>
      </c>
      <c r="I1022" s="17">
        <f>IF('Step 1.2 Return Fan Power Data'!B1022&gt;0,1,0)</f>
        <v>1</v>
      </c>
    </row>
    <row r="1023" spans="1:9" x14ac:dyDescent="0.25">
      <c r="A1023" s="58">
        <f>IF(ISBLANK('Step 2. Aggregate Data'!A1023),"-",'Step 2. Aggregate Data'!A1023)</f>
        <v>44673.916666666664</v>
      </c>
      <c r="B1023" s="59">
        <f t="shared" si="60"/>
        <v>22</v>
      </c>
      <c r="C1023" s="59">
        <f t="shared" si="61"/>
        <v>6</v>
      </c>
      <c r="D1023" s="59">
        <f>IF('Step 1.1 Supply Fan Power Data'!B1023&gt;0,1,0)</f>
        <v>1</v>
      </c>
      <c r="F1023" s="60">
        <f>IF(ISBLANK('Step 2. Aggregate Data'!E1023),"-",'Step 2. Aggregate Data'!E1023)</f>
        <v>44673.916666666664</v>
      </c>
      <c r="G1023" s="17">
        <f t="shared" si="62"/>
        <v>22</v>
      </c>
      <c r="H1023" s="17">
        <f t="shared" si="63"/>
        <v>6</v>
      </c>
      <c r="I1023" s="17">
        <f>IF('Step 1.2 Return Fan Power Data'!B1023&gt;0,1,0)</f>
        <v>1</v>
      </c>
    </row>
    <row r="1024" spans="1:9" x14ac:dyDescent="0.25">
      <c r="A1024" s="58">
        <f>IF(ISBLANK('Step 2. Aggregate Data'!A1024),"-",'Step 2. Aggregate Data'!A1024)</f>
        <v>44673.958333333336</v>
      </c>
      <c r="B1024" s="59">
        <f t="shared" si="60"/>
        <v>23</v>
      </c>
      <c r="C1024" s="59">
        <f t="shared" si="61"/>
        <v>6</v>
      </c>
      <c r="D1024" s="59">
        <f>IF('Step 1.1 Supply Fan Power Data'!B1024&gt;0,1,0)</f>
        <v>1</v>
      </c>
      <c r="F1024" s="60">
        <f>IF(ISBLANK('Step 2. Aggregate Data'!E1024),"-",'Step 2. Aggregate Data'!E1024)</f>
        <v>44673.958333333336</v>
      </c>
      <c r="G1024" s="17">
        <f t="shared" si="62"/>
        <v>23</v>
      </c>
      <c r="H1024" s="17">
        <f t="shared" si="63"/>
        <v>6</v>
      </c>
      <c r="I1024" s="17">
        <f>IF('Step 1.2 Return Fan Power Data'!B1024&gt;0,1,0)</f>
        <v>1</v>
      </c>
    </row>
    <row r="1025" spans="1:9" x14ac:dyDescent="0.25">
      <c r="A1025" s="58">
        <f>IF(ISBLANK('Step 2. Aggregate Data'!A1025),"-",'Step 2. Aggregate Data'!A1025)</f>
        <v>44674</v>
      </c>
      <c r="B1025" s="59">
        <f t="shared" si="60"/>
        <v>0</v>
      </c>
      <c r="C1025" s="59">
        <f t="shared" si="61"/>
        <v>7</v>
      </c>
      <c r="D1025" s="59">
        <f>IF('Step 1.1 Supply Fan Power Data'!B1025&gt;0,1,0)</f>
        <v>1</v>
      </c>
      <c r="F1025" s="60">
        <f>IF(ISBLANK('Step 2. Aggregate Data'!E1025),"-",'Step 2. Aggregate Data'!E1025)</f>
        <v>44674</v>
      </c>
      <c r="G1025" s="17">
        <f t="shared" si="62"/>
        <v>0</v>
      </c>
      <c r="H1025" s="17">
        <f t="shared" si="63"/>
        <v>7</v>
      </c>
      <c r="I1025" s="17">
        <f>IF('Step 1.2 Return Fan Power Data'!B1025&gt;0,1,0)</f>
        <v>1</v>
      </c>
    </row>
    <row r="1026" spans="1:9" x14ac:dyDescent="0.25">
      <c r="A1026" s="58">
        <f>IF(ISBLANK('Step 2. Aggregate Data'!A1026),"-",'Step 2. Aggregate Data'!A1026)</f>
        <v>44674.041666666664</v>
      </c>
      <c r="B1026" s="59">
        <f t="shared" ref="B1026:B1089" si="64">HOUR(A1026)</f>
        <v>1</v>
      </c>
      <c r="C1026" s="59">
        <f t="shared" ref="C1026:C1089" si="65">WEEKDAY(A1026)</f>
        <v>7</v>
      </c>
      <c r="D1026" s="59">
        <f>IF('Step 1.1 Supply Fan Power Data'!B1026&gt;0,1,0)</f>
        <v>1</v>
      </c>
      <c r="F1026" s="60">
        <f>IF(ISBLANK('Step 2. Aggregate Data'!E1026),"-",'Step 2. Aggregate Data'!E1026)</f>
        <v>44674.041666666664</v>
      </c>
      <c r="G1026" s="17">
        <f t="shared" si="62"/>
        <v>1</v>
      </c>
      <c r="H1026" s="17">
        <f t="shared" si="63"/>
        <v>7</v>
      </c>
      <c r="I1026" s="17">
        <f>IF('Step 1.2 Return Fan Power Data'!B1026&gt;0,1,0)</f>
        <v>1</v>
      </c>
    </row>
    <row r="1027" spans="1:9" x14ac:dyDescent="0.25">
      <c r="A1027" s="58">
        <f>IF(ISBLANK('Step 2. Aggregate Data'!A1027),"-",'Step 2. Aggregate Data'!A1027)</f>
        <v>44674.083333333336</v>
      </c>
      <c r="B1027" s="59">
        <f t="shared" si="64"/>
        <v>2</v>
      </c>
      <c r="C1027" s="59">
        <f t="shared" si="65"/>
        <v>7</v>
      </c>
      <c r="D1027" s="59">
        <f>IF('Step 1.1 Supply Fan Power Data'!B1027&gt;0,1,0)</f>
        <v>1</v>
      </c>
      <c r="F1027" s="60">
        <f>IF(ISBLANK('Step 2. Aggregate Data'!E1027),"-",'Step 2. Aggregate Data'!E1027)</f>
        <v>44674.083333333336</v>
      </c>
      <c r="G1027" s="17">
        <f t="shared" ref="G1027:G1090" si="66">HOUR(F1027)</f>
        <v>2</v>
      </c>
      <c r="H1027" s="17">
        <f t="shared" ref="H1027:H1090" si="67">WEEKDAY(F1027)</f>
        <v>7</v>
      </c>
      <c r="I1027" s="17">
        <f>IF('Step 1.2 Return Fan Power Data'!B1027&gt;0,1,0)</f>
        <v>1</v>
      </c>
    </row>
    <row r="1028" spans="1:9" x14ac:dyDescent="0.25">
      <c r="A1028" s="58">
        <f>IF(ISBLANK('Step 2. Aggregate Data'!A1028),"-",'Step 2. Aggregate Data'!A1028)</f>
        <v>44674.125</v>
      </c>
      <c r="B1028" s="59">
        <f t="shared" si="64"/>
        <v>3</v>
      </c>
      <c r="C1028" s="59">
        <f t="shared" si="65"/>
        <v>7</v>
      </c>
      <c r="D1028" s="59">
        <f>IF('Step 1.1 Supply Fan Power Data'!B1028&gt;0,1,0)</f>
        <v>1</v>
      </c>
      <c r="F1028" s="60">
        <f>IF(ISBLANK('Step 2. Aggregate Data'!E1028),"-",'Step 2. Aggregate Data'!E1028)</f>
        <v>44674.125</v>
      </c>
      <c r="G1028" s="17">
        <f t="shared" si="66"/>
        <v>3</v>
      </c>
      <c r="H1028" s="17">
        <f t="shared" si="67"/>
        <v>7</v>
      </c>
      <c r="I1028" s="17">
        <f>IF('Step 1.2 Return Fan Power Data'!B1028&gt;0,1,0)</f>
        <v>1</v>
      </c>
    </row>
    <row r="1029" spans="1:9" x14ac:dyDescent="0.25">
      <c r="A1029" s="58">
        <f>IF(ISBLANK('Step 2. Aggregate Data'!A1029),"-",'Step 2. Aggregate Data'!A1029)</f>
        <v>44674.166666666664</v>
      </c>
      <c r="B1029" s="59">
        <f t="shared" si="64"/>
        <v>4</v>
      </c>
      <c r="C1029" s="59">
        <f t="shared" si="65"/>
        <v>7</v>
      </c>
      <c r="D1029" s="59">
        <f>IF('Step 1.1 Supply Fan Power Data'!B1029&gt;0,1,0)</f>
        <v>1</v>
      </c>
      <c r="F1029" s="60">
        <f>IF(ISBLANK('Step 2. Aggregate Data'!E1029),"-",'Step 2. Aggregate Data'!E1029)</f>
        <v>44674.166666666664</v>
      </c>
      <c r="G1029" s="17">
        <f t="shared" si="66"/>
        <v>4</v>
      </c>
      <c r="H1029" s="17">
        <f t="shared" si="67"/>
        <v>7</v>
      </c>
      <c r="I1029" s="17">
        <f>IF('Step 1.2 Return Fan Power Data'!B1029&gt;0,1,0)</f>
        <v>1</v>
      </c>
    </row>
    <row r="1030" spans="1:9" x14ac:dyDescent="0.25">
      <c r="A1030" s="58">
        <f>IF(ISBLANK('Step 2. Aggregate Data'!A1030),"-",'Step 2. Aggregate Data'!A1030)</f>
        <v>44674.208333333336</v>
      </c>
      <c r="B1030" s="59">
        <f t="shared" si="64"/>
        <v>5</v>
      </c>
      <c r="C1030" s="59">
        <f t="shared" si="65"/>
        <v>7</v>
      </c>
      <c r="D1030" s="59">
        <f>IF('Step 1.1 Supply Fan Power Data'!B1030&gt;0,1,0)</f>
        <v>1</v>
      </c>
      <c r="F1030" s="60">
        <f>IF(ISBLANK('Step 2. Aggregate Data'!E1030),"-",'Step 2. Aggregate Data'!E1030)</f>
        <v>44674.208333333336</v>
      </c>
      <c r="G1030" s="17">
        <f t="shared" si="66"/>
        <v>5</v>
      </c>
      <c r="H1030" s="17">
        <f t="shared" si="67"/>
        <v>7</v>
      </c>
      <c r="I1030" s="17">
        <f>IF('Step 1.2 Return Fan Power Data'!B1030&gt;0,1,0)</f>
        <v>1</v>
      </c>
    </row>
    <row r="1031" spans="1:9" x14ac:dyDescent="0.25">
      <c r="A1031" s="58">
        <f>IF(ISBLANK('Step 2. Aggregate Data'!A1031),"-",'Step 2. Aggregate Data'!A1031)</f>
        <v>44674.25</v>
      </c>
      <c r="B1031" s="59">
        <f t="shared" si="64"/>
        <v>6</v>
      </c>
      <c r="C1031" s="59">
        <f t="shared" si="65"/>
        <v>7</v>
      </c>
      <c r="D1031" s="59">
        <f>IF('Step 1.1 Supply Fan Power Data'!B1031&gt;0,1,0)</f>
        <v>1</v>
      </c>
      <c r="F1031" s="60">
        <f>IF(ISBLANK('Step 2. Aggregate Data'!E1031),"-",'Step 2. Aggregate Data'!E1031)</f>
        <v>44674.25</v>
      </c>
      <c r="G1031" s="17">
        <f t="shared" si="66"/>
        <v>6</v>
      </c>
      <c r="H1031" s="17">
        <f t="shared" si="67"/>
        <v>7</v>
      </c>
      <c r="I1031" s="17">
        <f>IF('Step 1.2 Return Fan Power Data'!B1031&gt;0,1,0)</f>
        <v>1</v>
      </c>
    </row>
    <row r="1032" spans="1:9" x14ac:dyDescent="0.25">
      <c r="A1032" s="58">
        <f>IF(ISBLANK('Step 2. Aggregate Data'!A1032),"-",'Step 2. Aggregate Data'!A1032)</f>
        <v>44674.291666666664</v>
      </c>
      <c r="B1032" s="59">
        <f t="shared" si="64"/>
        <v>7</v>
      </c>
      <c r="C1032" s="59">
        <f t="shared" si="65"/>
        <v>7</v>
      </c>
      <c r="D1032" s="59">
        <f>IF('Step 1.1 Supply Fan Power Data'!B1032&gt;0,1,0)</f>
        <v>1</v>
      </c>
      <c r="F1032" s="60">
        <f>IF(ISBLANK('Step 2. Aggregate Data'!E1032),"-",'Step 2. Aggregate Data'!E1032)</f>
        <v>44674.291666666664</v>
      </c>
      <c r="G1032" s="17">
        <f t="shared" si="66"/>
        <v>7</v>
      </c>
      <c r="H1032" s="17">
        <f t="shared" si="67"/>
        <v>7</v>
      </c>
      <c r="I1032" s="17">
        <f>IF('Step 1.2 Return Fan Power Data'!B1032&gt;0,1,0)</f>
        <v>1</v>
      </c>
    </row>
    <row r="1033" spans="1:9" x14ac:dyDescent="0.25">
      <c r="A1033" s="58">
        <f>IF(ISBLANK('Step 2. Aggregate Data'!A1033),"-",'Step 2. Aggregate Data'!A1033)</f>
        <v>44674.333333333336</v>
      </c>
      <c r="B1033" s="59">
        <f t="shared" si="64"/>
        <v>8</v>
      </c>
      <c r="C1033" s="59">
        <f t="shared" si="65"/>
        <v>7</v>
      </c>
      <c r="D1033" s="59">
        <f>IF('Step 1.1 Supply Fan Power Data'!B1033&gt;0,1,0)</f>
        <v>1</v>
      </c>
      <c r="F1033" s="60">
        <f>IF(ISBLANK('Step 2. Aggregate Data'!E1033),"-",'Step 2. Aggregate Data'!E1033)</f>
        <v>44674.333333333336</v>
      </c>
      <c r="G1033" s="17">
        <f t="shared" si="66"/>
        <v>8</v>
      </c>
      <c r="H1033" s="17">
        <f t="shared" si="67"/>
        <v>7</v>
      </c>
      <c r="I1033" s="17">
        <f>IF('Step 1.2 Return Fan Power Data'!B1033&gt;0,1,0)</f>
        <v>1</v>
      </c>
    </row>
    <row r="1034" spans="1:9" x14ac:dyDescent="0.25">
      <c r="A1034" s="58">
        <f>IF(ISBLANK('Step 2. Aggregate Data'!A1034),"-",'Step 2. Aggregate Data'!A1034)</f>
        <v>44674.375</v>
      </c>
      <c r="B1034" s="59">
        <f t="shared" si="64"/>
        <v>9</v>
      </c>
      <c r="C1034" s="59">
        <f t="shared" si="65"/>
        <v>7</v>
      </c>
      <c r="D1034" s="59">
        <f>IF('Step 1.1 Supply Fan Power Data'!B1034&gt;0,1,0)</f>
        <v>1</v>
      </c>
      <c r="F1034" s="60">
        <f>IF(ISBLANK('Step 2. Aggregate Data'!E1034),"-",'Step 2. Aggregate Data'!E1034)</f>
        <v>44674.375</v>
      </c>
      <c r="G1034" s="17">
        <f t="shared" si="66"/>
        <v>9</v>
      </c>
      <c r="H1034" s="17">
        <f t="shared" si="67"/>
        <v>7</v>
      </c>
      <c r="I1034" s="17">
        <f>IF('Step 1.2 Return Fan Power Data'!B1034&gt;0,1,0)</f>
        <v>1</v>
      </c>
    </row>
    <row r="1035" spans="1:9" x14ac:dyDescent="0.25">
      <c r="A1035" s="58">
        <f>IF(ISBLANK('Step 2. Aggregate Data'!A1035),"-",'Step 2. Aggregate Data'!A1035)</f>
        <v>44674.416666666664</v>
      </c>
      <c r="B1035" s="59">
        <f t="shared" si="64"/>
        <v>10</v>
      </c>
      <c r="C1035" s="59">
        <f t="shared" si="65"/>
        <v>7</v>
      </c>
      <c r="D1035" s="59">
        <f>IF('Step 1.1 Supply Fan Power Data'!B1035&gt;0,1,0)</f>
        <v>1</v>
      </c>
      <c r="F1035" s="60">
        <f>IF(ISBLANK('Step 2. Aggregate Data'!E1035),"-",'Step 2. Aggregate Data'!E1035)</f>
        <v>44674.416666666664</v>
      </c>
      <c r="G1035" s="17">
        <f t="shared" si="66"/>
        <v>10</v>
      </c>
      <c r="H1035" s="17">
        <f t="shared" si="67"/>
        <v>7</v>
      </c>
      <c r="I1035" s="17">
        <f>IF('Step 1.2 Return Fan Power Data'!B1035&gt;0,1,0)</f>
        <v>1</v>
      </c>
    </row>
    <row r="1036" spans="1:9" x14ac:dyDescent="0.25">
      <c r="A1036" s="58">
        <f>IF(ISBLANK('Step 2. Aggregate Data'!A1036),"-",'Step 2. Aggregate Data'!A1036)</f>
        <v>44674.458333333336</v>
      </c>
      <c r="B1036" s="59">
        <f t="shared" si="64"/>
        <v>11</v>
      </c>
      <c r="C1036" s="59">
        <f t="shared" si="65"/>
        <v>7</v>
      </c>
      <c r="D1036" s="59">
        <f>IF('Step 1.1 Supply Fan Power Data'!B1036&gt;0,1,0)</f>
        <v>1</v>
      </c>
      <c r="F1036" s="60">
        <f>IF(ISBLANK('Step 2. Aggregate Data'!E1036),"-",'Step 2. Aggregate Data'!E1036)</f>
        <v>44674.458333333336</v>
      </c>
      <c r="G1036" s="17">
        <f t="shared" si="66"/>
        <v>11</v>
      </c>
      <c r="H1036" s="17">
        <f t="shared" si="67"/>
        <v>7</v>
      </c>
      <c r="I1036" s="17">
        <f>IF('Step 1.2 Return Fan Power Data'!B1036&gt;0,1,0)</f>
        <v>1</v>
      </c>
    </row>
    <row r="1037" spans="1:9" x14ac:dyDescent="0.25">
      <c r="A1037" s="58">
        <f>IF(ISBLANK('Step 2. Aggregate Data'!A1037),"-",'Step 2. Aggregate Data'!A1037)</f>
        <v>44674.5</v>
      </c>
      <c r="B1037" s="59">
        <f t="shared" si="64"/>
        <v>12</v>
      </c>
      <c r="C1037" s="59">
        <f t="shared" si="65"/>
        <v>7</v>
      </c>
      <c r="D1037" s="59">
        <f>IF('Step 1.1 Supply Fan Power Data'!B1037&gt;0,1,0)</f>
        <v>1</v>
      </c>
      <c r="F1037" s="60">
        <f>IF(ISBLANK('Step 2. Aggregate Data'!E1037),"-",'Step 2. Aggregate Data'!E1037)</f>
        <v>44674.5</v>
      </c>
      <c r="G1037" s="17">
        <f t="shared" si="66"/>
        <v>12</v>
      </c>
      <c r="H1037" s="17">
        <f t="shared" si="67"/>
        <v>7</v>
      </c>
      <c r="I1037" s="17">
        <f>IF('Step 1.2 Return Fan Power Data'!B1037&gt;0,1,0)</f>
        <v>1</v>
      </c>
    </row>
    <row r="1038" spans="1:9" x14ac:dyDescent="0.25">
      <c r="A1038" s="58">
        <f>IF(ISBLANK('Step 2. Aggregate Data'!A1038),"-",'Step 2. Aggregate Data'!A1038)</f>
        <v>44674.541666666664</v>
      </c>
      <c r="B1038" s="59">
        <f t="shared" si="64"/>
        <v>13</v>
      </c>
      <c r="C1038" s="59">
        <f t="shared" si="65"/>
        <v>7</v>
      </c>
      <c r="D1038" s="59">
        <f>IF('Step 1.1 Supply Fan Power Data'!B1038&gt;0,1,0)</f>
        <v>1</v>
      </c>
      <c r="F1038" s="60">
        <f>IF(ISBLANK('Step 2. Aggregate Data'!E1038),"-",'Step 2. Aggregate Data'!E1038)</f>
        <v>44674.541666666664</v>
      </c>
      <c r="G1038" s="17">
        <f t="shared" si="66"/>
        <v>13</v>
      </c>
      <c r="H1038" s="17">
        <f t="shared" si="67"/>
        <v>7</v>
      </c>
      <c r="I1038" s="17">
        <f>IF('Step 1.2 Return Fan Power Data'!B1038&gt;0,1,0)</f>
        <v>1</v>
      </c>
    </row>
    <row r="1039" spans="1:9" x14ac:dyDescent="0.25">
      <c r="A1039" s="58">
        <f>IF(ISBLANK('Step 2. Aggregate Data'!A1039),"-",'Step 2. Aggregate Data'!A1039)</f>
        <v>44674.583333333336</v>
      </c>
      <c r="B1039" s="59">
        <f t="shared" si="64"/>
        <v>14</v>
      </c>
      <c r="C1039" s="59">
        <f t="shared" si="65"/>
        <v>7</v>
      </c>
      <c r="D1039" s="59">
        <f>IF('Step 1.1 Supply Fan Power Data'!B1039&gt;0,1,0)</f>
        <v>1</v>
      </c>
      <c r="F1039" s="60">
        <f>IF(ISBLANK('Step 2. Aggregate Data'!E1039),"-",'Step 2. Aggregate Data'!E1039)</f>
        <v>44674.583333333336</v>
      </c>
      <c r="G1039" s="17">
        <f t="shared" si="66"/>
        <v>14</v>
      </c>
      <c r="H1039" s="17">
        <f t="shared" si="67"/>
        <v>7</v>
      </c>
      <c r="I1039" s="17">
        <f>IF('Step 1.2 Return Fan Power Data'!B1039&gt;0,1,0)</f>
        <v>1</v>
      </c>
    </row>
    <row r="1040" spans="1:9" x14ac:dyDescent="0.25">
      <c r="A1040" s="58">
        <f>IF(ISBLANK('Step 2. Aggregate Data'!A1040),"-",'Step 2. Aggregate Data'!A1040)</f>
        <v>44674.625</v>
      </c>
      <c r="B1040" s="59">
        <f t="shared" si="64"/>
        <v>15</v>
      </c>
      <c r="C1040" s="59">
        <f t="shared" si="65"/>
        <v>7</v>
      </c>
      <c r="D1040" s="59">
        <f>IF('Step 1.1 Supply Fan Power Data'!B1040&gt;0,1,0)</f>
        <v>1</v>
      </c>
      <c r="F1040" s="60">
        <f>IF(ISBLANK('Step 2. Aggregate Data'!E1040),"-",'Step 2. Aggregate Data'!E1040)</f>
        <v>44674.625</v>
      </c>
      <c r="G1040" s="17">
        <f t="shared" si="66"/>
        <v>15</v>
      </c>
      <c r="H1040" s="17">
        <f t="shared" si="67"/>
        <v>7</v>
      </c>
      <c r="I1040" s="17">
        <f>IF('Step 1.2 Return Fan Power Data'!B1040&gt;0,1,0)</f>
        <v>1</v>
      </c>
    </row>
    <row r="1041" spans="1:9" x14ac:dyDescent="0.25">
      <c r="A1041" s="58">
        <f>IF(ISBLANK('Step 2. Aggregate Data'!A1041),"-",'Step 2. Aggregate Data'!A1041)</f>
        <v>44674.666666666664</v>
      </c>
      <c r="B1041" s="59">
        <f t="shared" si="64"/>
        <v>16</v>
      </c>
      <c r="C1041" s="59">
        <f t="shared" si="65"/>
        <v>7</v>
      </c>
      <c r="D1041" s="59">
        <f>IF('Step 1.1 Supply Fan Power Data'!B1041&gt;0,1,0)</f>
        <v>1</v>
      </c>
      <c r="F1041" s="60">
        <f>IF(ISBLANK('Step 2. Aggregate Data'!E1041),"-",'Step 2. Aggregate Data'!E1041)</f>
        <v>44674.666666666664</v>
      </c>
      <c r="G1041" s="17">
        <f t="shared" si="66"/>
        <v>16</v>
      </c>
      <c r="H1041" s="17">
        <f t="shared" si="67"/>
        <v>7</v>
      </c>
      <c r="I1041" s="17">
        <f>IF('Step 1.2 Return Fan Power Data'!B1041&gt;0,1,0)</f>
        <v>1</v>
      </c>
    </row>
    <row r="1042" spans="1:9" x14ac:dyDescent="0.25">
      <c r="A1042" s="58">
        <f>IF(ISBLANK('Step 2. Aggregate Data'!A1042),"-",'Step 2. Aggregate Data'!A1042)</f>
        <v>44674.708333333336</v>
      </c>
      <c r="B1042" s="59">
        <f t="shared" si="64"/>
        <v>17</v>
      </c>
      <c r="C1042" s="59">
        <f t="shared" si="65"/>
        <v>7</v>
      </c>
      <c r="D1042" s="59">
        <f>IF('Step 1.1 Supply Fan Power Data'!B1042&gt;0,1,0)</f>
        <v>1</v>
      </c>
      <c r="F1042" s="60">
        <f>IF(ISBLANK('Step 2. Aggregate Data'!E1042),"-",'Step 2. Aggregate Data'!E1042)</f>
        <v>44674.708333333336</v>
      </c>
      <c r="G1042" s="17">
        <f t="shared" si="66"/>
        <v>17</v>
      </c>
      <c r="H1042" s="17">
        <f t="shared" si="67"/>
        <v>7</v>
      </c>
      <c r="I1042" s="17">
        <f>IF('Step 1.2 Return Fan Power Data'!B1042&gt;0,1,0)</f>
        <v>1</v>
      </c>
    </row>
    <row r="1043" spans="1:9" x14ac:dyDescent="0.25">
      <c r="A1043" s="58">
        <f>IF(ISBLANK('Step 2. Aggregate Data'!A1043),"-",'Step 2. Aggregate Data'!A1043)</f>
        <v>44674.75</v>
      </c>
      <c r="B1043" s="59">
        <f t="shared" si="64"/>
        <v>18</v>
      </c>
      <c r="C1043" s="59">
        <f t="shared" si="65"/>
        <v>7</v>
      </c>
      <c r="D1043" s="59">
        <f>IF('Step 1.1 Supply Fan Power Data'!B1043&gt;0,1,0)</f>
        <v>1</v>
      </c>
      <c r="F1043" s="60">
        <f>IF(ISBLANK('Step 2. Aggregate Data'!E1043),"-",'Step 2. Aggregate Data'!E1043)</f>
        <v>44674.75</v>
      </c>
      <c r="G1043" s="17">
        <f t="shared" si="66"/>
        <v>18</v>
      </c>
      <c r="H1043" s="17">
        <f t="shared" si="67"/>
        <v>7</v>
      </c>
      <c r="I1043" s="17">
        <f>IF('Step 1.2 Return Fan Power Data'!B1043&gt;0,1,0)</f>
        <v>1</v>
      </c>
    </row>
    <row r="1044" spans="1:9" x14ac:dyDescent="0.25">
      <c r="A1044" s="58">
        <f>IF(ISBLANK('Step 2. Aggregate Data'!A1044),"-",'Step 2. Aggregate Data'!A1044)</f>
        <v>44674.791666666664</v>
      </c>
      <c r="B1044" s="59">
        <f t="shared" si="64"/>
        <v>19</v>
      </c>
      <c r="C1044" s="59">
        <f t="shared" si="65"/>
        <v>7</v>
      </c>
      <c r="D1044" s="59">
        <f>IF('Step 1.1 Supply Fan Power Data'!B1044&gt;0,1,0)</f>
        <v>1</v>
      </c>
      <c r="F1044" s="60">
        <f>IF(ISBLANK('Step 2. Aggregate Data'!E1044),"-",'Step 2. Aggregate Data'!E1044)</f>
        <v>44674.791666666664</v>
      </c>
      <c r="G1044" s="17">
        <f t="shared" si="66"/>
        <v>19</v>
      </c>
      <c r="H1044" s="17">
        <f t="shared" si="67"/>
        <v>7</v>
      </c>
      <c r="I1044" s="17">
        <f>IF('Step 1.2 Return Fan Power Data'!B1044&gt;0,1,0)</f>
        <v>1</v>
      </c>
    </row>
    <row r="1045" spans="1:9" x14ac:dyDescent="0.25">
      <c r="A1045" s="58">
        <f>IF(ISBLANK('Step 2. Aggregate Data'!A1045),"-",'Step 2. Aggregate Data'!A1045)</f>
        <v>44674.833333333336</v>
      </c>
      <c r="B1045" s="59">
        <f t="shared" si="64"/>
        <v>20</v>
      </c>
      <c r="C1045" s="59">
        <f t="shared" si="65"/>
        <v>7</v>
      </c>
      <c r="D1045" s="59">
        <f>IF('Step 1.1 Supply Fan Power Data'!B1045&gt;0,1,0)</f>
        <v>1</v>
      </c>
      <c r="F1045" s="60">
        <f>IF(ISBLANK('Step 2. Aggregate Data'!E1045),"-",'Step 2. Aggregate Data'!E1045)</f>
        <v>44674.833333333336</v>
      </c>
      <c r="G1045" s="17">
        <f t="shared" si="66"/>
        <v>20</v>
      </c>
      <c r="H1045" s="17">
        <f t="shared" si="67"/>
        <v>7</v>
      </c>
      <c r="I1045" s="17">
        <f>IF('Step 1.2 Return Fan Power Data'!B1045&gt;0,1,0)</f>
        <v>1</v>
      </c>
    </row>
    <row r="1046" spans="1:9" x14ac:dyDescent="0.25">
      <c r="A1046" s="58">
        <f>IF(ISBLANK('Step 2. Aggregate Data'!A1046),"-",'Step 2. Aggregate Data'!A1046)</f>
        <v>44674.875</v>
      </c>
      <c r="B1046" s="59">
        <f t="shared" si="64"/>
        <v>21</v>
      </c>
      <c r="C1046" s="59">
        <f t="shared" si="65"/>
        <v>7</v>
      </c>
      <c r="D1046" s="59">
        <f>IF('Step 1.1 Supply Fan Power Data'!B1046&gt;0,1,0)</f>
        <v>1</v>
      </c>
      <c r="F1046" s="60">
        <f>IF(ISBLANK('Step 2. Aggregate Data'!E1046),"-",'Step 2. Aggregate Data'!E1046)</f>
        <v>44674.875</v>
      </c>
      <c r="G1046" s="17">
        <f t="shared" si="66"/>
        <v>21</v>
      </c>
      <c r="H1046" s="17">
        <f t="shared" si="67"/>
        <v>7</v>
      </c>
      <c r="I1046" s="17">
        <f>IF('Step 1.2 Return Fan Power Data'!B1046&gt;0,1,0)</f>
        <v>1</v>
      </c>
    </row>
    <row r="1047" spans="1:9" x14ac:dyDescent="0.25">
      <c r="A1047" s="58">
        <f>IF(ISBLANK('Step 2. Aggregate Data'!A1047),"-",'Step 2. Aggregate Data'!A1047)</f>
        <v>44674.916666666664</v>
      </c>
      <c r="B1047" s="59">
        <f t="shared" si="64"/>
        <v>22</v>
      </c>
      <c r="C1047" s="59">
        <f t="shared" si="65"/>
        <v>7</v>
      </c>
      <c r="D1047" s="59">
        <f>IF('Step 1.1 Supply Fan Power Data'!B1047&gt;0,1,0)</f>
        <v>1</v>
      </c>
      <c r="F1047" s="60">
        <f>IF(ISBLANK('Step 2. Aggregate Data'!E1047),"-",'Step 2. Aggregate Data'!E1047)</f>
        <v>44674.916666666664</v>
      </c>
      <c r="G1047" s="17">
        <f t="shared" si="66"/>
        <v>22</v>
      </c>
      <c r="H1047" s="17">
        <f t="shared" si="67"/>
        <v>7</v>
      </c>
      <c r="I1047" s="17">
        <f>IF('Step 1.2 Return Fan Power Data'!B1047&gt;0,1,0)</f>
        <v>1</v>
      </c>
    </row>
    <row r="1048" spans="1:9" x14ac:dyDescent="0.25">
      <c r="A1048" s="58">
        <f>IF(ISBLANK('Step 2. Aggregate Data'!A1048),"-",'Step 2. Aggregate Data'!A1048)</f>
        <v>44674.958333333336</v>
      </c>
      <c r="B1048" s="59">
        <f t="shared" si="64"/>
        <v>23</v>
      </c>
      <c r="C1048" s="59">
        <f t="shared" si="65"/>
        <v>7</v>
      </c>
      <c r="D1048" s="59">
        <f>IF('Step 1.1 Supply Fan Power Data'!B1048&gt;0,1,0)</f>
        <v>1</v>
      </c>
      <c r="F1048" s="60">
        <f>IF(ISBLANK('Step 2. Aggregate Data'!E1048),"-",'Step 2. Aggregate Data'!E1048)</f>
        <v>44674.958333333336</v>
      </c>
      <c r="G1048" s="17">
        <f t="shared" si="66"/>
        <v>23</v>
      </c>
      <c r="H1048" s="17">
        <f t="shared" si="67"/>
        <v>7</v>
      </c>
      <c r="I1048" s="17">
        <f>IF('Step 1.2 Return Fan Power Data'!B1048&gt;0,1,0)</f>
        <v>1</v>
      </c>
    </row>
    <row r="1049" spans="1:9" x14ac:dyDescent="0.25">
      <c r="A1049" s="58">
        <f>IF(ISBLANK('Step 2. Aggregate Data'!A1049),"-",'Step 2. Aggregate Data'!A1049)</f>
        <v>44675</v>
      </c>
      <c r="B1049" s="59">
        <f t="shared" si="64"/>
        <v>0</v>
      </c>
      <c r="C1049" s="59">
        <f t="shared" si="65"/>
        <v>1</v>
      </c>
      <c r="D1049" s="59">
        <f>IF('Step 1.1 Supply Fan Power Data'!B1049&gt;0,1,0)</f>
        <v>1</v>
      </c>
      <c r="F1049" s="60">
        <f>IF(ISBLANK('Step 2. Aggregate Data'!E1049),"-",'Step 2. Aggregate Data'!E1049)</f>
        <v>44675</v>
      </c>
      <c r="G1049" s="17">
        <f t="shared" si="66"/>
        <v>0</v>
      </c>
      <c r="H1049" s="17">
        <f t="shared" si="67"/>
        <v>1</v>
      </c>
      <c r="I1049" s="17">
        <f>IF('Step 1.2 Return Fan Power Data'!B1049&gt;0,1,0)</f>
        <v>1</v>
      </c>
    </row>
    <row r="1050" spans="1:9" x14ac:dyDescent="0.25">
      <c r="A1050" s="58">
        <f>IF(ISBLANK('Step 2. Aggregate Data'!A1050),"-",'Step 2. Aggregate Data'!A1050)</f>
        <v>44675.041666666664</v>
      </c>
      <c r="B1050" s="59">
        <f t="shared" si="64"/>
        <v>1</v>
      </c>
      <c r="C1050" s="59">
        <f t="shared" si="65"/>
        <v>1</v>
      </c>
      <c r="D1050" s="59">
        <f>IF('Step 1.1 Supply Fan Power Data'!B1050&gt;0,1,0)</f>
        <v>1</v>
      </c>
      <c r="F1050" s="60">
        <f>IF(ISBLANK('Step 2. Aggregate Data'!E1050),"-",'Step 2. Aggregate Data'!E1050)</f>
        <v>44675.041666666664</v>
      </c>
      <c r="G1050" s="17">
        <f t="shared" si="66"/>
        <v>1</v>
      </c>
      <c r="H1050" s="17">
        <f t="shared" si="67"/>
        <v>1</v>
      </c>
      <c r="I1050" s="17">
        <f>IF('Step 1.2 Return Fan Power Data'!B1050&gt;0,1,0)</f>
        <v>1</v>
      </c>
    </row>
    <row r="1051" spans="1:9" x14ac:dyDescent="0.25">
      <c r="A1051" s="58">
        <f>IF(ISBLANK('Step 2. Aggregate Data'!A1051),"-",'Step 2. Aggregate Data'!A1051)</f>
        <v>44675.083333333336</v>
      </c>
      <c r="B1051" s="59">
        <f t="shared" si="64"/>
        <v>2</v>
      </c>
      <c r="C1051" s="59">
        <f t="shared" si="65"/>
        <v>1</v>
      </c>
      <c r="D1051" s="59">
        <f>IF('Step 1.1 Supply Fan Power Data'!B1051&gt;0,1,0)</f>
        <v>1</v>
      </c>
      <c r="F1051" s="60">
        <f>IF(ISBLANK('Step 2. Aggregate Data'!E1051),"-",'Step 2. Aggregate Data'!E1051)</f>
        <v>44675.083333333336</v>
      </c>
      <c r="G1051" s="17">
        <f t="shared" si="66"/>
        <v>2</v>
      </c>
      <c r="H1051" s="17">
        <f t="shared" si="67"/>
        <v>1</v>
      </c>
      <c r="I1051" s="17">
        <f>IF('Step 1.2 Return Fan Power Data'!B1051&gt;0,1,0)</f>
        <v>1</v>
      </c>
    </row>
    <row r="1052" spans="1:9" x14ac:dyDescent="0.25">
      <c r="A1052" s="58">
        <f>IF(ISBLANK('Step 2. Aggregate Data'!A1052),"-",'Step 2. Aggregate Data'!A1052)</f>
        <v>44675.125</v>
      </c>
      <c r="B1052" s="59">
        <f t="shared" si="64"/>
        <v>3</v>
      </c>
      <c r="C1052" s="59">
        <f t="shared" si="65"/>
        <v>1</v>
      </c>
      <c r="D1052" s="59">
        <f>IF('Step 1.1 Supply Fan Power Data'!B1052&gt;0,1,0)</f>
        <v>1</v>
      </c>
      <c r="F1052" s="60">
        <f>IF(ISBLANK('Step 2. Aggregate Data'!E1052),"-",'Step 2. Aggregate Data'!E1052)</f>
        <v>44675.125</v>
      </c>
      <c r="G1052" s="17">
        <f t="shared" si="66"/>
        <v>3</v>
      </c>
      <c r="H1052" s="17">
        <f t="shared" si="67"/>
        <v>1</v>
      </c>
      <c r="I1052" s="17">
        <f>IF('Step 1.2 Return Fan Power Data'!B1052&gt;0,1,0)</f>
        <v>1</v>
      </c>
    </row>
    <row r="1053" spans="1:9" x14ac:dyDescent="0.25">
      <c r="A1053" s="58">
        <f>IF(ISBLANK('Step 2. Aggregate Data'!A1053),"-",'Step 2. Aggregate Data'!A1053)</f>
        <v>44675.166666666664</v>
      </c>
      <c r="B1053" s="59">
        <f t="shared" si="64"/>
        <v>4</v>
      </c>
      <c r="C1053" s="59">
        <f t="shared" si="65"/>
        <v>1</v>
      </c>
      <c r="D1053" s="59">
        <f>IF('Step 1.1 Supply Fan Power Data'!B1053&gt;0,1,0)</f>
        <v>1</v>
      </c>
      <c r="F1053" s="60">
        <f>IF(ISBLANK('Step 2. Aggregate Data'!E1053),"-",'Step 2. Aggregate Data'!E1053)</f>
        <v>44675.166666666664</v>
      </c>
      <c r="G1053" s="17">
        <f t="shared" si="66"/>
        <v>4</v>
      </c>
      <c r="H1053" s="17">
        <f t="shared" si="67"/>
        <v>1</v>
      </c>
      <c r="I1053" s="17">
        <f>IF('Step 1.2 Return Fan Power Data'!B1053&gt;0,1,0)</f>
        <v>1</v>
      </c>
    </row>
    <row r="1054" spans="1:9" x14ac:dyDescent="0.25">
      <c r="A1054" s="58">
        <f>IF(ISBLANK('Step 2. Aggregate Data'!A1054),"-",'Step 2. Aggregate Data'!A1054)</f>
        <v>44675.208333333336</v>
      </c>
      <c r="B1054" s="59">
        <f t="shared" si="64"/>
        <v>5</v>
      </c>
      <c r="C1054" s="59">
        <f t="shared" si="65"/>
        <v>1</v>
      </c>
      <c r="D1054" s="59">
        <f>IF('Step 1.1 Supply Fan Power Data'!B1054&gt;0,1,0)</f>
        <v>1</v>
      </c>
      <c r="F1054" s="60">
        <f>IF(ISBLANK('Step 2. Aggregate Data'!E1054),"-",'Step 2. Aggregate Data'!E1054)</f>
        <v>44675.208333333336</v>
      </c>
      <c r="G1054" s="17">
        <f t="shared" si="66"/>
        <v>5</v>
      </c>
      <c r="H1054" s="17">
        <f t="shared" si="67"/>
        <v>1</v>
      </c>
      <c r="I1054" s="17">
        <f>IF('Step 1.2 Return Fan Power Data'!B1054&gt;0,1,0)</f>
        <v>1</v>
      </c>
    </row>
    <row r="1055" spans="1:9" x14ac:dyDescent="0.25">
      <c r="A1055" s="58">
        <f>IF(ISBLANK('Step 2. Aggregate Data'!A1055),"-",'Step 2. Aggregate Data'!A1055)</f>
        <v>44675.25</v>
      </c>
      <c r="B1055" s="59">
        <f t="shared" si="64"/>
        <v>6</v>
      </c>
      <c r="C1055" s="59">
        <f t="shared" si="65"/>
        <v>1</v>
      </c>
      <c r="D1055" s="59">
        <f>IF('Step 1.1 Supply Fan Power Data'!B1055&gt;0,1,0)</f>
        <v>1</v>
      </c>
      <c r="F1055" s="60">
        <f>IF(ISBLANK('Step 2. Aggregate Data'!E1055),"-",'Step 2. Aggregate Data'!E1055)</f>
        <v>44675.25</v>
      </c>
      <c r="G1055" s="17">
        <f t="shared" si="66"/>
        <v>6</v>
      </c>
      <c r="H1055" s="17">
        <f t="shared" si="67"/>
        <v>1</v>
      </c>
      <c r="I1055" s="17">
        <f>IF('Step 1.2 Return Fan Power Data'!B1055&gt;0,1,0)</f>
        <v>1</v>
      </c>
    </row>
    <row r="1056" spans="1:9" x14ac:dyDescent="0.25">
      <c r="A1056" s="58">
        <f>IF(ISBLANK('Step 2. Aggregate Data'!A1056),"-",'Step 2. Aggregate Data'!A1056)</f>
        <v>44675.291666666664</v>
      </c>
      <c r="B1056" s="59">
        <f t="shared" si="64"/>
        <v>7</v>
      </c>
      <c r="C1056" s="59">
        <f t="shared" si="65"/>
        <v>1</v>
      </c>
      <c r="D1056" s="59">
        <f>IF('Step 1.1 Supply Fan Power Data'!B1056&gt;0,1,0)</f>
        <v>1</v>
      </c>
      <c r="F1056" s="60">
        <f>IF(ISBLANK('Step 2. Aggregate Data'!E1056),"-",'Step 2. Aggregate Data'!E1056)</f>
        <v>44675.291666666664</v>
      </c>
      <c r="G1056" s="17">
        <f t="shared" si="66"/>
        <v>7</v>
      </c>
      <c r="H1056" s="17">
        <f t="shared" si="67"/>
        <v>1</v>
      </c>
      <c r="I1056" s="17">
        <f>IF('Step 1.2 Return Fan Power Data'!B1056&gt;0,1,0)</f>
        <v>1</v>
      </c>
    </row>
    <row r="1057" spans="1:9" x14ac:dyDescent="0.25">
      <c r="A1057" s="58">
        <f>IF(ISBLANK('Step 2. Aggregate Data'!A1057),"-",'Step 2. Aggregate Data'!A1057)</f>
        <v>44675.333333333336</v>
      </c>
      <c r="B1057" s="59">
        <f t="shared" si="64"/>
        <v>8</v>
      </c>
      <c r="C1057" s="59">
        <f t="shared" si="65"/>
        <v>1</v>
      </c>
      <c r="D1057" s="59">
        <f>IF('Step 1.1 Supply Fan Power Data'!B1057&gt;0,1,0)</f>
        <v>1</v>
      </c>
      <c r="F1057" s="60">
        <f>IF(ISBLANK('Step 2. Aggregate Data'!E1057),"-",'Step 2. Aggregate Data'!E1057)</f>
        <v>44675.333333333336</v>
      </c>
      <c r="G1057" s="17">
        <f t="shared" si="66"/>
        <v>8</v>
      </c>
      <c r="H1057" s="17">
        <f t="shared" si="67"/>
        <v>1</v>
      </c>
      <c r="I1057" s="17">
        <f>IF('Step 1.2 Return Fan Power Data'!B1057&gt;0,1,0)</f>
        <v>1</v>
      </c>
    </row>
    <row r="1058" spans="1:9" x14ac:dyDescent="0.25">
      <c r="A1058" s="58">
        <f>IF(ISBLANK('Step 2. Aggregate Data'!A1058),"-",'Step 2. Aggregate Data'!A1058)</f>
        <v>44675.375</v>
      </c>
      <c r="B1058" s="59">
        <f t="shared" si="64"/>
        <v>9</v>
      </c>
      <c r="C1058" s="59">
        <f t="shared" si="65"/>
        <v>1</v>
      </c>
      <c r="D1058" s="59">
        <f>IF('Step 1.1 Supply Fan Power Data'!B1058&gt;0,1,0)</f>
        <v>1</v>
      </c>
      <c r="F1058" s="60">
        <f>IF(ISBLANK('Step 2. Aggregate Data'!E1058),"-",'Step 2. Aggregate Data'!E1058)</f>
        <v>44675.375</v>
      </c>
      <c r="G1058" s="17">
        <f t="shared" si="66"/>
        <v>9</v>
      </c>
      <c r="H1058" s="17">
        <f t="shared" si="67"/>
        <v>1</v>
      </c>
      <c r="I1058" s="17">
        <f>IF('Step 1.2 Return Fan Power Data'!B1058&gt;0,1,0)</f>
        <v>1</v>
      </c>
    </row>
    <row r="1059" spans="1:9" x14ac:dyDescent="0.25">
      <c r="A1059" s="58">
        <f>IF(ISBLANK('Step 2. Aggregate Data'!A1059),"-",'Step 2. Aggregate Data'!A1059)</f>
        <v>44675.416666666664</v>
      </c>
      <c r="B1059" s="59">
        <f t="shared" si="64"/>
        <v>10</v>
      </c>
      <c r="C1059" s="59">
        <f t="shared" si="65"/>
        <v>1</v>
      </c>
      <c r="D1059" s="59">
        <f>IF('Step 1.1 Supply Fan Power Data'!B1059&gt;0,1,0)</f>
        <v>1</v>
      </c>
      <c r="F1059" s="60">
        <f>IF(ISBLANK('Step 2. Aggregate Data'!E1059),"-",'Step 2. Aggregate Data'!E1059)</f>
        <v>44675.416666666664</v>
      </c>
      <c r="G1059" s="17">
        <f t="shared" si="66"/>
        <v>10</v>
      </c>
      <c r="H1059" s="17">
        <f t="shared" si="67"/>
        <v>1</v>
      </c>
      <c r="I1059" s="17">
        <f>IF('Step 1.2 Return Fan Power Data'!B1059&gt;0,1,0)</f>
        <v>1</v>
      </c>
    </row>
    <row r="1060" spans="1:9" x14ac:dyDescent="0.25">
      <c r="A1060" s="58">
        <f>IF(ISBLANK('Step 2. Aggregate Data'!A1060),"-",'Step 2. Aggregate Data'!A1060)</f>
        <v>44675.458333333336</v>
      </c>
      <c r="B1060" s="59">
        <f t="shared" si="64"/>
        <v>11</v>
      </c>
      <c r="C1060" s="59">
        <f t="shared" si="65"/>
        <v>1</v>
      </c>
      <c r="D1060" s="59">
        <f>IF('Step 1.1 Supply Fan Power Data'!B1060&gt;0,1,0)</f>
        <v>1</v>
      </c>
      <c r="F1060" s="60">
        <f>IF(ISBLANK('Step 2. Aggregate Data'!E1060),"-",'Step 2. Aggregate Data'!E1060)</f>
        <v>44675.458333333336</v>
      </c>
      <c r="G1060" s="17">
        <f t="shared" si="66"/>
        <v>11</v>
      </c>
      <c r="H1060" s="17">
        <f t="shared" si="67"/>
        <v>1</v>
      </c>
      <c r="I1060" s="17">
        <f>IF('Step 1.2 Return Fan Power Data'!B1060&gt;0,1,0)</f>
        <v>1</v>
      </c>
    </row>
    <row r="1061" spans="1:9" x14ac:dyDescent="0.25">
      <c r="A1061" s="58">
        <f>IF(ISBLANK('Step 2. Aggregate Data'!A1061),"-",'Step 2. Aggregate Data'!A1061)</f>
        <v>44675.5</v>
      </c>
      <c r="B1061" s="59">
        <f t="shared" si="64"/>
        <v>12</v>
      </c>
      <c r="C1061" s="59">
        <f t="shared" si="65"/>
        <v>1</v>
      </c>
      <c r="D1061" s="59">
        <f>IF('Step 1.1 Supply Fan Power Data'!B1061&gt;0,1,0)</f>
        <v>1</v>
      </c>
      <c r="F1061" s="60">
        <f>IF(ISBLANK('Step 2. Aggregate Data'!E1061),"-",'Step 2. Aggregate Data'!E1061)</f>
        <v>44675.5</v>
      </c>
      <c r="G1061" s="17">
        <f t="shared" si="66"/>
        <v>12</v>
      </c>
      <c r="H1061" s="17">
        <f t="shared" si="67"/>
        <v>1</v>
      </c>
      <c r="I1061" s="17">
        <f>IF('Step 1.2 Return Fan Power Data'!B1061&gt;0,1,0)</f>
        <v>1</v>
      </c>
    </row>
    <row r="1062" spans="1:9" x14ac:dyDescent="0.25">
      <c r="A1062" s="58">
        <f>IF(ISBLANK('Step 2. Aggregate Data'!A1062),"-",'Step 2. Aggregate Data'!A1062)</f>
        <v>44675.541666666664</v>
      </c>
      <c r="B1062" s="59">
        <f t="shared" si="64"/>
        <v>13</v>
      </c>
      <c r="C1062" s="59">
        <f t="shared" si="65"/>
        <v>1</v>
      </c>
      <c r="D1062" s="59">
        <f>IF('Step 1.1 Supply Fan Power Data'!B1062&gt;0,1,0)</f>
        <v>1</v>
      </c>
      <c r="F1062" s="60">
        <f>IF(ISBLANK('Step 2. Aggregate Data'!E1062),"-",'Step 2. Aggregate Data'!E1062)</f>
        <v>44675.541666666664</v>
      </c>
      <c r="G1062" s="17">
        <f t="shared" si="66"/>
        <v>13</v>
      </c>
      <c r="H1062" s="17">
        <f t="shared" si="67"/>
        <v>1</v>
      </c>
      <c r="I1062" s="17">
        <f>IF('Step 1.2 Return Fan Power Data'!B1062&gt;0,1,0)</f>
        <v>1</v>
      </c>
    </row>
    <row r="1063" spans="1:9" x14ac:dyDescent="0.25">
      <c r="A1063" s="58">
        <f>IF(ISBLANK('Step 2. Aggregate Data'!A1063),"-",'Step 2. Aggregate Data'!A1063)</f>
        <v>44675.583333333336</v>
      </c>
      <c r="B1063" s="59">
        <f t="shared" si="64"/>
        <v>14</v>
      </c>
      <c r="C1063" s="59">
        <f t="shared" si="65"/>
        <v>1</v>
      </c>
      <c r="D1063" s="59">
        <f>IF('Step 1.1 Supply Fan Power Data'!B1063&gt;0,1,0)</f>
        <v>1</v>
      </c>
      <c r="F1063" s="60">
        <f>IF(ISBLANK('Step 2. Aggregate Data'!E1063),"-",'Step 2. Aggregate Data'!E1063)</f>
        <v>44675.583333333336</v>
      </c>
      <c r="G1063" s="17">
        <f t="shared" si="66"/>
        <v>14</v>
      </c>
      <c r="H1063" s="17">
        <f t="shared" si="67"/>
        <v>1</v>
      </c>
      <c r="I1063" s="17">
        <f>IF('Step 1.2 Return Fan Power Data'!B1063&gt;0,1,0)</f>
        <v>1</v>
      </c>
    </row>
    <row r="1064" spans="1:9" x14ac:dyDescent="0.25">
      <c r="A1064" s="58">
        <f>IF(ISBLANK('Step 2. Aggregate Data'!A1064),"-",'Step 2. Aggregate Data'!A1064)</f>
        <v>44675.625</v>
      </c>
      <c r="B1064" s="59">
        <f t="shared" si="64"/>
        <v>15</v>
      </c>
      <c r="C1064" s="59">
        <f t="shared" si="65"/>
        <v>1</v>
      </c>
      <c r="D1064" s="59">
        <f>IF('Step 1.1 Supply Fan Power Data'!B1064&gt;0,1,0)</f>
        <v>1</v>
      </c>
      <c r="F1064" s="60">
        <f>IF(ISBLANK('Step 2. Aggregate Data'!E1064),"-",'Step 2. Aggregate Data'!E1064)</f>
        <v>44675.625</v>
      </c>
      <c r="G1064" s="17">
        <f t="shared" si="66"/>
        <v>15</v>
      </c>
      <c r="H1064" s="17">
        <f t="shared" si="67"/>
        <v>1</v>
      </c>
      <c r="I1064" s="17">
        <f>IF('Step 1.2 Return Fan Power Data'!B1064&gt;0,1,0)</f>
        <v>1</v>
      </c>
    </row>
    <row r="1065" spans="1:9" x14ac:dyDescent="0.25">
      <c r="A1065" s="58">
        <f>IF(ISBLANK('Step 2. Aggregate Data'!A1065),"-",'Step 2. Aggregate Data'!A1065)</f>
        <v>44675.666666666664</v>
      </c>
      <c r="B1065" s="59">
        <f t="shared" si="64"/>
        <v>16</v>
      </c>
      <c r="C1065" s="59">
        <f t="shared" si="65"/>
        <v>1</v>
      </c>
      <c r="D1065" s="59">
        <f>IF('Step 1.1 Supply Fan Power Data'!B1065&gt;0,1,0)</f>
        <v>1</v>
      </c>
      <c r="F1065" s="60">
        <f>IF(ISBLANK('Step 2. Aggregate Data'!E1065),"-",'Step 2. Aggregate Data'!E1065)</f>
        <v>44675.666666666664</v>
      </c>
      <c r="G1065" s="17">
        <f t="shared" si="66"/>
        <v>16</v>
      </c>
      <c r="H1065" s="17">
        <f t="shared" si="67"/>
        <v>1</v>
      </c>
      <c r="I1065" s="17">
        <f>IF('Step 1.2 Return Fan Power Data'!B1065&gt;0,1,0)</f>
        <v>1</v>
      </c>
    </row>
    <row r="1066" spans="1:9" x14ac:dyDescent="0.25">
      <c r="A1066" s="58">
        <f>IF(ISBLANK('Step 2. Aggregate Data'!A1066),"-",'Step 2. Aggregate Data'!A1066)</f>
        <v>44675.708333333336</v>
      </c>
      <c r="B1066" s="59">
        <f t="shared" si="64"/>
        <v>17</v>
      </c>
      <c r="C1066" s="59">
        <f t="shared" si="65"/>
        <v>1</v>
      </c>
      <c r="D1066" s="59">
        <f>IF('Step 1.1 Supply Fan Power Data'!B1066&gt;0,1,0)</f>
        <v>1</v>
      </c>
      <c r="F1066" s="60">
        <f>IF(ISBLANK('Step 2. Aggregate Data'!E1066),"-",'Step 2. Aggregate Data'!E1066)</f>
        <v>44675.708333333336</v>
      </c>
      <c r="G1066" s="17">
        <f t="shared" si="66"/>
        <v>17</v>
      </c>
      <c r="H1066" s="17">
        <f t="shared" si="67"/>
        <v>1</v>
      </c>
      <c r="I1066" s="17">
        <f>IF('Step 1.2 Return Fan Power Data'!B1066&gt;0,1,0)</f>
        <v>1</v>
      </c>
    </row>
    <row r="1067" spans="1:9" x14ac:dyDescent="0.25">
      <c r="A1067" s="58">
        <f>IF(ISBLANK('Step 2. Aggregate Data'!A1067),"-",'Step 2. Aggregate Data'!A1067)</f>
        <v>44675.75</v>
      </c>
      <c r="B1067" s="59">
        <f t="shared" si="64"/>
        <v>18</v>
      </c>
      <c r="C1067" s="59">
        <f t="shared" si="65"/>
        <v>1</v>
      </c>
      <c r="D1067" s="59">
        <f>IF('Step 1.1 Supply Fan Power Data'!B1067&gt;0,1,0)</f>
        <v>1</v>
      </c>
      <c r="F1067" s="60">
        <f>IF(ISBLANK('Step 2. Aggregate Data'!E1067),"-",'Step 2. Aggregate Data'!E1067)</f>
        <v>44675.75</v>
      </c>
      <c r="G1067" s="17">
        <f t="shared" si="66"/>
        <v>18</v>
      </c>
      <c r="H1067" s="17">
        <f t="shared" si="67"/>
        <v>1</v>
      </c>
      <c r="I1067" s="17">
        <f>IF('Step 1.2 Return Fan Power Data'!B1067&gt;0,1,0)</f>
        <v>1</v>
      </c>
    </row>
    <row r="1068" spans="1:9" x14ac:dyDescent="0.25">
      <c r="A1068" s="58">
        <f>IF(ISBLANK('Step 2. Aggregate Data'!A1068),"-",'Step 2. Aggregate Data'!A1068)</f>
        <v>44675.791666666664</v>
      </c>
      <c r="B1068" s="59">
        <f t="shared" si="64"/>
        <v>19</v>
      </c>
      <c r="C1068" s="59">
        <f t="shared" si="65"/>
        <v>1</v>
      </c>
      <c r="D1068" s="59">
        <f>IF('Step 1.1 Supply Fan Power Data'!B1068&gt;0,1,0)</f>
        <v>1</v>
      </c>
      <c r="F1068" s="60">
        <f>IF(ISBLANK('Step 2. Aggregate Data'!E1068),"-",'Step 2. Aggregate Data'!E1068)</f>
        <v>44675.791666666664</v>
      </c>
      <c r="G1068" s="17">
        <f t="shared" si="66"/>
        <v>19</v>
      </c>
      <c r="H1068" s="17">
        <f t="shared" si="67"/>
        <v>1</v>
      </c>
      <c r="I1068" s="17">
        <f>IF('Step 1.2 Return Fan Power Data'!B1068&gt;0,1,0)</f>
        <v>1</v>
      </c>
    </row>
    <row r="1069" spans="1:9" x14ac:dyDescent="0.25">
      <c r="A1069" s="58">
        <f>IF(ISBLANK('Step 2. Aggregate Data'!A1069),"-",'Step 2. Aggregate Data'!A1069)</f>
        <v>44675.833333333336</v>
      </c>
      <c r="B1069" s="59">
        <f t="shared" si="64"/>
        <v>20</v>
      </c>
      <c r="C1069" s="59">
        <f t="shared" si="65"/>
        <v>1</v>
      </c>
      <c r="D1069" s="59">
        <f>IF('Step 1.1 Supply Fan Power Data'!B1069&gt;0,1,0)</f>
        <v>1</v>
      </c>
      <c r="F1069" s="60">
        <f>IF(ISBLANK('Step 2. Aggregate Data'!E1069),"-",'Step 2. Aggregate Data'!E1069)</f>
        <v>44675.833333333336</v>
      </c>
      <c r="G1069" s="17">
        <f t="shared" si="66"/>
        <v>20</v>
      </c>
      <c r="H1069" s="17">
        <f t="shared" si="67"/>
        <v>1</v>
      </c>
      <c r="I1069" s="17">
        <f>IF('Step 1.2 Return Fan Power Data'!B1069&gt;0,1,0)</f>
        <v>1</v>
      </c>
    </row>
    <row r="1070" spans="1:9" x14ac:dyDescent="0.25">
      <c r="A1070" s="58">
        <f>IF(ISBLANK('Step 2. Aggregate Data'!A1070),"-",'Step 2. Aggregate Data'!A1070)</f>
        <v>44675.875</v>
      </c>
      <c r="B1070" s="59">
        <f t="shared" si="64"/>
        <v>21</v>
      </c>
      <c r="C1070" s="59">
        <f t="shared" si="65"/>
        <v>1</v>
      </c>
      <c r="D1070" s="59">
        <f>IF('Step 1.1 Supply Fan Power Data'!B1070&gt;0,1,0)</f>
        <v>1</v>
      </c>
      <c r="F1070" s="60">
        <f>IF(ISBLANK('Step 2. Aggregate Data'!E1070),"-",'Step 2. Aggregate Data'!E1070)</f>
        <v>44675.875</v>
      </c>
      <c r="G1070" s="17">
        <f t="shared" si="66"/>
        <v>21</v>
      </c>
      <c r="H1070" s="17">
        <f t="shared" si="67"/>
        <v>1</v>
      </c>
      <c r="I1070" s="17">
        <f>IF('Step 1.2 Return Fan Power Data'!B1070&gt;0,1,0)</f>
        <v>1</v>
      </c>
    </row>
    <row r="1071" spans="1:9" x14ac:dyDescent="0.25">
      <c r="A1071" s="58">
        <f>IF(ISBLANK('Step 2. Aggregate Data'!A1071),"-",'Step 2. Aggregate Data'!A1071)</f>
        <v>44675.916666666664</v>
      </c>
      <c r="B1071" s="59">
        <f t="shared" si="64"/>
        <v>22</v>
      </c>
      <c r="C1071" s="59">
        <f t="shared" si="65"/>
        <v>1</v>
      </c>
      <c r="D1071" s="59">
        <f>IF('Step 1.1 Supply Fan Power Data'!B1071&gt;0,1,0)</f>
        <v>1</v>
      </c>
      <c r="F1071" s="60">
        <f>IF(ISBLANK('Step 2. Aggregate Data'!E1071),"-",'Step 2. Aggregate Data'!E1071)</f>
        <v>44675.916666666664</v>
      </c>
      <c r="G1071" s="17">
        <f t="shared" si="66"/>
        <v>22</v>
      </c>
      <c r="H1071" s="17">
        <f t="shared" si="67"/>
        <v>1</v>
      </c>
      <c r="I1071" s="17">
        <f>IF('Step 1.2 Return Fan Power Data'!B1071&gt;0,1,0)</f>
        <v>1</v>
      </c>
    </row>
    <row r="1072" spans="1:9" x14ac:dyDescent="0.25">
      <c r="A1072" s="58">
        <f>IF(ISBLANK('Step 2. Aggregate Data'!A1072),"-",'Step 2. Aggregate Data'!A1072)</f>
        <v>44675.958333333336</v>
      </c>
      <c r="B1072" s="59">
        <f t="shared" si="64"/>
        <v>23</v>
      </c>
      <c r="C1072" s="59">
        <f t="shared" si="65"/>
        <v>1</v>
      </c>
      <c r="D1072" s="59">
        <f>IF('Step 1.1 Supply Fan Power Data'!B1072&gt;0,1,0)</f>
        <v>1</v>
      </c>
      <c r="F1072" s="60">
        <f>IF(ISBLANK('Step 2. Aggregate Data'!E1072),"-",'Step 2. Aggregate Data'!E1072)</f>
        <v>44675.958333333336</v>
      </c>
      <c r="G1072" s="17">
        <f t="shared" si="66"/>
        <v>23</v>
      </c>
      <c r="H1072" s="17">
        <f t="shared" si="67"/>
        <v>1</v>
      </c>
      <c r="I1072" s="17">
        <f>IF('Step 1.2 Return Fan Power Data'!B1072&gt;0,1,0)</f>
        <v>1</v>
      </c>
    </row>
    <row r="1073" spans="1:9" x14ac:dyDescent="0.25">
      <c r="A1073" s="58">
        <f>IF(ISBLANK('Step 2. Aggregate Data'!A1073),"-",'Step 2. Aggregate Data'!A1073)</f>
        <v>44676</v>
      </c>
      <c r="B1073" s="59">
        <f t="shared" si="64"/>
        <v>0</v>
      </c>
      <c r="C1073" s="59">
        <f t="shared" si="65"/>
        <v>2</v>
      </c>
      <c r="D1073" s="59">
        <f>IF('Step 1.1 Supply Fan Power Data'!B1073&gt;0,1,0)</f>
        <v>1</v>
      </c>
      <c r="F1073" s="60">
        <f>IF(ISBLANK('Step 2. Aggregate Data'!E1073),"-",'Step 2. Aggregate Data'!E1073)</f>
        <v>44676</v>
      </c>
      <c r="G1073" s="17">
        <f t="shared" si="66"/>
        <v>0</v>
      </c>
      <c r="H1073" s="17">
        <f t="shared" si="67"/>
        <v>2</v>
      </c>
      <c r="I1073" s="17">
        <f>IF('Step 1.2 Return Fan Power Data'!B1073&gt;0,1,0)</f>
        <v>1</v>
      </c>
    </row>
    <row r="1074" spans="1:9" x14ac:dyDescent="0.25">
      <c r="A1074" s="58">
        <f>IF(ISBLANK('Step 2. Aggregate Data'!A1074),"-",'Step 2. Aggregate Data'!A1074)</f>
        <v>44676.041666666664</v>
      </c>
      <c r="B1074" s="59">
        <f t="shared" si="64"/>
        <v>1</v>
      </c>
      <c r="C1074" s="59">
        <f t="shared" si="65"/>
        <v>2</v>
      </c>
      <c r="D1074" s="59">
        <f>IF('Step 1.1 Supply Fan Power Data'!B1074&gt;0,1,0)</f>
        <v>1</v>
      </c>
      <c r="F1074" s="60">
        <f>IF(ISBLANK('Step 2. Aggregate Data'!E1074),"-",'Step 2. Aggregate Data'!E1074)</f>
        <v>44676.041666666664</v>
      </c>
      <c r="G1074" s="17">
        <f t="shared" si="66"/>
        <v>1</v>
      </c>
      <c r="H1074" s="17">
        <f t="shared" si="67"/>
        <v>2</v>
      </c>
      <c r="I1074" s="17">
        <f>IF('Step 1.2 Return Fan Power Data'!B1074&gt;0,1,0)</f>
        <v>1</v>
      </c>
    </row>
    <row r="1075" spans="1:9" x14ac:dyDescent="0.25">
      <c r="A1075" s="58">
        <f>IF(ISBLANK('Step 2. Aggregate Data'!A1075),"-",'Step 2. Aggregate Data'!A1075)</f>
        <v>44676.083333333336</v>
      </c>
      <c r="B1075" s="59">
        <f t="shared" si="64"/>
        <v>2</v>
      </c>
      <c r="C1075" s="59">
        <f t="shared" si="65"/>
        <v>2</v>
      </c>
      <c r="D1075" s="59">
        <f>IF('Step 1.1 Supply Fan Power Data'!B1075&gt;0,1,0)</f>
        <v>1</v>
      </c>
      <c r="F1075" s="60">
        <f>IF(ISBLANK('Step 2. Aggregate Data'!E1075),"-",'Step 2. Aggregate Data'!E1075)</f>
        <v>44676.083333333336</v>
      </c>
      <c r="G1075" s="17">
        <f t="shared" si="66"/>
        <v>2</v>
      </c>
      <c r="H1075" s="17">
        <f t="shared" si="67"/>
        <v>2</v>
      </c>
      <c r="I1075" s="17">
        <f>IF('Step 1.2 Return Fan Power Data'!B1075&gt;0,1,0)</f>
        <v>1</v>
      </c>
    </row>
    <row r="1076" spans="1:9" x14ac:dyDescent="0.25">
      <c r="A1076" s="58">
        <f>IF(ISBLANK('Step 2. Aggregate Data'!A1076),"-",'Step 2. Aggregate Data'!A1076)</f>
        <v>44676.125</v>
      </c>
      <c r="B1076" s="59">
        <f t="shared" si="64"/>
        <v>3</v>
      </c>
      <c r="C1076" s="59">
        <f t="shared" si="65"/>
        <v>2</v>
      </c>
      <c r="D1076" s="59">
        <f>IF('Step 1.1 Supply Fan Power Data'!B1076&gt;0,1,0)</f>
        <v>1</v>
      </c>
      <c r="F1076" s="60">
        <f>IF(ISBLANK('Step 2. Aggregate Data'!E1076),"-",'Step 2. Aggregate Data'!E1076)</f>
        <v>44676.125</v>
      </c>
      <c r="G1076" s="17">
        <f t="shared" si="66"/>
        <v>3</v>
      </c>
      <c r="H1076" s="17">
        <f t="shared" si="67"/>
        <v>2</v>
      </c>
      <c r="I1076" s="17">
        <f>IF('Step 1.2 Return Fan Power Data'!B1076&gt;0,1,0)</f>
        <v>1</v>
      </c>
    </row>
    <row r="1077" spans="1:9" x14ac:dyDescent="0.25">
      <c r="A1077" s="58">
        <f>IF(ISBLANK('Step 2. Aggregate Data'!A1077),"-",'Step 2. Aggregate Data'!A1077)</f>
        <v>44676.166666666664</v>
      </c>
      <c r="B1077" s="59">
        <f t="shared" si="64"/>
        <v>4</v>
      </c>
      <c r="C1077" s="59">
        <f t="shared" si="65"/>
        <v>2</v>
      </c>
      <c r="D1077" s="59">
        <f>IF('Step 1.1 Supply Fan Power Data'!B1077&gt;0,1,0)</f>
        <v>1</v>
      </c>
      <c r="F1077" s="60">
        <f>IF(ISBLANK('Step 2. Aggregate Data'!E1077),"-",'Step 2. Aggregate Data'!E1077)</f>
        <v>44676.166666666664</v>
      </c>
      <c r="G1077" s="17">
        <f t="shared" si="66"/>
        <v>4</v>
      </c>
      <c r="H1077" s="17">
        <f t="shared" si="67"/>
        <v>2</v>
      </c>
      <c r="I1077" s="17">
        <f>IF('Step 1.2 Return Fan Power Data'!B1077&gt;0,1,0)</f>
        <v>1</v>
      </c>
    </row>
    <row r="1078" spans="1:9" x14ac:dyDescent="0.25">
      <c r="A1078" s="58">
        <f>IF(ISBLANK('Step 2. Aggregate Data'!A1078),"-",'Step 2. Aggregate Data'!A1078)</f>
        <v>44676.208333333336</v>
      </c>
      <c r="B1078" s="59">
        <f t="shared" si="64"/>
        <v>5</v>
      </c>
      <c r="C1078" s="59">
        <f t="shared" si="65"/>
        <v>2</v>
      </c>
      <c r="D1078" s="59">
        <f>IF('Step 1.1 Supply Fan Power Data'!B1078&gt;0,1,0)</f>
        <v>1</v>
      </c>
      <c r="F1078" s="60">
        <f>IF(ISBLANK('Step 2. Aggregate Data'!E1078),"-",'Step 2. Aggregate Data'!E1078)</f>
        <v>44676.208333333336</v>
      </c>
      <c r="G1078" s="17">
        <f t="shared" si="66"/>
        <v>5</v>
      </c>
      <c r="H1078" s="17">
        <f t="shared" si="67"/>
        <v>2</v>
      </c>
      <c r="I1078" s="17">
        <f>IF('Step 1.2 Return Fan Power Data'!B1078&gt;0,1,0)</f>
        <v>1</v>
      </c>
    </row>
    <row r="1079" spans="1:9" x14ac:dyDescent="0.25">
      <c r="A1079" s="58">
        <f>IF(ISBLANK('Step 2. Aggregate Data'!A1079),"-",'Step 2. Aggregate Data'!A1079)</f>
        <v>44676.25</v>
      </c>
      <c r="B1079" s="59">
        <f t="shared" si="64"/>
        <v>6</v>
      </c>
      <c r="C1079" s="59">
        <f t="shared" si="65"/>
        <v>2</v>
      </c>
      <c r="D1079" s="59">
        <f>IF('Step 1.1 Supply Fan Power Data'!B1079&gt;0,1,0)</f>
        <v>1</v>
      </c>
      <c r="F1079" s="60">
        <f>IF(ISBLANK('Step 2. Aggregate Data'!E1079),"-",'Step 2. Aggregate Data'!E1079)</f>
        <v>44676.25</v>
      </c>
      <c r="G1079" s="17">
        <f t="shared" si="66"/>
        <v>6</v>
      </c>
      <c r="H1079" s="17">
        <f t="shared" si="67"/>
        <v>2</v>
      </c>
      <c r="I1079" s="17">
        <f>IF('Step 1.2 Return Fan Power Data'!B1079&gt;0,1,0)</f>
        <v>1</v>
      </c>
    </row>
    <row r="1080" spans="1:9" x14ac:dyDescent="0.25">
      <c r="A1080" s="58">
        <f>IF(ISBLANK('Step 2. Aggregate Data'!A1080),"-",'Step 2. Aggregate Data'!A1080)</f>
        <v>44676.291666666664</v>
      </c>
      <c r="B1080" s="59">
        <f t="shared" si="64"/>
        <v>7</v>
      </c>
      <c r="C1080" s="59">
        <f t="shared" si="65"/>
        <v>2</v>
      </c>
      <c r="D1080" s="59">
        <f>IF('Step 1.1 Supply Fan Power Data'!B1080&gt;0,1,0)</f>
        <v>1</v>
      </c>
      <c r="F1080" s="60">
        <f>IF(ISBLANK('Step 2. Aggregate Data'!E1080),"-",'Step 2. Aggregate Data'!E1080)</f>
        <v>44676.291666666664</v>
      </c>
      <c r="G1080" s="17">
        <f t="shared" si="66"/>
        <v>7</v>
      </c>
      <c r="H1080" s="17">
        <f t="shared" si="67"/>
        <v>2</v>
      </c>
      <c r="I1080" s="17">
        <f>IF('Step 1.2 Return Fan Power Data'!B1080&gt;0,1,0)</f>
        <v>1</v>
      </c>
    </row>
    <row r="1081" spans="1:9" x14ac:dyDescent="0.25">
      <c r="A1081" s="58">
        <f>IF(ISBLANK('Step 2. Aggregate Data'!A1081),"-",'Step 2. Aggregate Data'!A1081)</f>
        <v>44676.333333333336</v>
      </c>
      <c r="B1081" s="59">
        <f t="shared" si="64"/>
        <v>8</v>
      </c>
      <c r="C1081" s="59">
        <f t="shared" si="65"/>
        <v>2</v>
      </c>
      <c r="D1081" s="59">
        <f>IF('Step 1.1 Supply Fan Power Data'!B1081&gt;0,1,0)</f>
        <v>1</v>
      </c>
      <c r="F1081" s="60">
        <f>IF(ISBLANK('Step 2. Aggregate Data'!E1081),"-",'Step 2. Aggregate Data'!E1081)</f>
        <v>44676.333333333336</v>
      </c>
      <c r="G1081" s="17">
        <f t="shared" si="66"/>
        <v>8</v>
      </c>
      <c r="H1081" s="17">
        <f t="shared" si="67"/>
        <v>2</v>
      </c>
      <c r="I1081" s="17">
        <f>IF('Step 1.2 Return Fan Power Data'!B1081&gt;0,1,0)</f>
        <v>1</v>
      </c>
    </row>
    <row r="1082" spans="1:9" x14ac:dyDescent="0.25">
      <c r="A1082" s="58">
        <f>IF(ISBLANK('Step 2. Aggregate Data'!A1082),"-",'Step 2. Aggregate Data'!A1082)</f>
        <v>44676.375</v>
      </c>
      <c r="B1082" s="59">
        <f t="shared" si="64"/>
        <v>9</v>
      </c>
      <c r="C1082" s="59">
        <f t="shared" si="65"/>
        <v>2</v>
      </c>
      <c r="D1082" s="59">
        <f>IF('Step 1.1 Supply Fan Power Data'!B1082&gt;0,1,0)</f>
        <v>1</v>
      </c>
      <c r="F1082" s="60">
        <f>IF(ISBLANK('Step 2. Aggregate Data'!E1082),"-",'Step 2. Aggregate Data'!E1082)</f>
        <v>44676.375</v>
      </c>
      <c r="G1082" s="17">
        <f t="shared" si="66"/>
        <v>9</v>
      </c>
      <c r="H1082" s="17">
        <f t="shared" si="67"/>
        <v>2</v>
      </c>
      <c r="I1082" s="17">
        <f>IF('Step 1.2 Return Fan Power Data'!B1082&gt;0,1,0)</f>
        <v>1</v>
      </c>
    </row>
    <row r="1083" spans="1:9" x14ac:dyDescent="0.25">
      <c r="A1083" s="58">
        <f>IF(ISBLANK('Step 2. Aggregate Data'!A1083),"-",'Step 2. Aggregate Data'!A1083)</f>
        <v>44676.416666666664</v>
      </c>
      <c r="B1083" s="59">
        <f t="shared" si="64"/>
        <v>10</v>
      </c>
      <c r="C1083" s="59">
        <f t="shared" si="65"/>
        <v>2</v>
      </c>
      <c r="D1083" s="59">
        <f>IF('Step 1.1 Supply Fan Power Data'!B1083&gt;0,1,0)</f>
        <v>1</v>
      </c>
      <c r="F1083" s="60">
        <f>IF(ISBLANK('Step 2. Aggregate Data'!E1083),"-",'Step 2. Aggregate Data'!E1083)</f>
        <v>44676.416666666664</v>
      </c>
      <c r="G1083" s="17">
        <f t="shared" si="66"/>
        <v>10</v>
      </c>
      <c r="H1083" s="17">
        <f t="shared" si="67"/>
        <v>2</v>
      </c>
      <c r="I1083" s="17">
        <f>IF('Step 1.2 Return Fan Power Data'!B1083&gt;0,1,0)</f>
        <v>1</v>
      </c>
    </row>
    <row r="1084" spans="1:9" x14ac:dyDescent="0.25">
      <c r="A1084" s="58">
        <f>IF(ISBLANK('Step 2. Aggregate Data'!A1084),"-",'Step 2. Aggregate Data'!A1084)</f>
        <v>44676.458333333336</v>
      </c>
      <c r="B1084" s="59">
        <f t="shared" si="64"/>
        <v>11</v>
      </c>
      <c r="C1084" s="59">
        <f t="shared" si="65"/>
        <v>2</v>
      </c>
      <c r="D1084" s="59">
        <f>IF('Step 1.1 Supply Fan Power Data'!B1084&gt;0,1,0)</f>
        <v>1</v>
      </c>
      <c r="F1084" s="60">
        <f>IF(ISBLANK('Step 2. Aggregate Data'!E1084),"-",'Step 2. Aggregate Data'!E1084)</f>
        <v>44676.458333333336</v>
      </c>
      <c r="G1084" s="17">
        <f t="shared" si="66"/>
        <v>11</v>
      </c>
      <c r="H1084" s="17">
        <f t="shared" si="67"/>
        <v>2</v>
      </c>
      <c r="I1084" s="17">
        <f>IF('Step 1.2 Return Fan Power Data'!B1084&gt;0,1,0)</f>
        <v>1</v>
      </c>
    </row>
    <row r="1085" spans="1:9" x14ac:dyDescent="0.25">
      <c r="A1085" s="58">
        <f>IF(ISBLANK('Step 2. Aggregate Data'!A1085),"-",'Step 2. Aggregate Data'!A1085)</f>
        <v>44676.5</v>
      </c>
      <c r="B1085" s="59">
        <f t="shared" si="64"/>
        <v>12</v>
      </c>
      <c r="C1085" s="59">
        <f t="shared" si="65"/>
        <v>2</v>
      </c>
      <c r="D1085" s="59">
        <f>IF('Step 1.1 Supply Fan Power Data'!B1085&gt;0,1,0)</f>
        <v>1</v>
      </c>
      <c r="F1085" s="60">
        <f>IF(ISBLANK('Step 2. Aggregate Data'!E1085),"-",'Step 2. Aggregate Data'!E1085)</f>
        <v>44676.5</v>
      </c>
      <c r="G1085" s="17">
        <f t="shared" si="66"/>
        <v>12</v>
      </c>
      <c r="H1085" s="17">
        <f t="shared" si="67"/>
        <v>2</v>
      </c>
      <c r="I1085" s="17">
        <f>IF('Step 1.2 Return Fan Power Data'!B1085&gt;0,1,0)</f>
        <v>1</v>
      </c>
    </row>
    <row r="1086" spans="1:9" x14ac:dyDescent="0.25">
      <c r="A1086" s="58">
        <f>IF(ISBLANK('Step 2. Aggregate Data'!A1086),"-",'Step 2. Aggregate Data'!A1086)</f>
        <v>44676.541666666664</v>
      </c>
      <c r="B1086" s="59">
        <f t="shared" si="64"/>
        <v>13</v>
      </c>
      <c r="C1086" s="59">
        <f t="shared" si="65"/>
        <v>2</v>
      </c>
      <c r="D1086" s="59">
        <f>IF('Step 1.1 Supply Fan Power Data'!B1086&gt;0,1,0)</f>
        <v>1</v>
      </c>
      <c r="F1086" s="60">
        <f>IF(ISBLANK('Step 2. Aggregate Data'!E1086),"-",'Step 2. Aggregate Data'!E1086)</f>
        <v>44676.541666666664</v>
      </c>
      <c r="G1086" s="17">
        <f t="shared" si="66"/>
        <v>13</v>
      </c>
      <c r="H1086" s="17">
        <f t="shared" si="67"/>
        <v>2</v>
      </c>
      <c r="I1086" s="17">
        <f>IF('Step 1.2 Return Fan Power Data'!B1086&gt;0,1,0)</f>
        <v>1</v>
      </c>
    </row>
    <row r="1087" spans="1:9" x14ac:dyDescent="0.25">
      <c r="A1087" s="58">
        <f>IF(ISBLANK('Step 2. Aggregate Data'!A1087),"-",'Step 2. Aggregate Data'!A1087)</f>
        <v>44676.583333333336</v>
      </c>
      <c r="B1087" s="59">
        <f t="shared" si="64"/>
        <v>14</v>
      </c>
      <c r="C1087" s="59">
        <f t="shared" si="65"/>
        <v>2</v>
      </c>
      <c r="D1087" s="59">
        <f>IF('Step 1.1 Supply Fan Power Data'!B1087&gt;0,1,0)</f>
        <v>1</v>
      </c>
      <c r="F1087" s="60">
        <f>IF(ISBLANK('Step 2. Aggregate Data'!E1087),"-",'Step 2. Aggregate Data'!E1087)</f>
        <v>44676.583333333336</v>
      </c>
      <c r="G1087" s="17">
        <f t="shared" si="66"/>
        <v>14</v>
      </c>
      <c r="H1087" s="17">
        <f t="shared" si="67"/>
        <v>2</v>
      </c>
      <c r="I1087" s="17">
        <f>IF('Step 1.2 Return Fan Power Data'!B1087&gt;0,1,0)</f>
        <v>1</v>
      </c>
    </row>
    <row r="1088" spans="1:9" x14ac:dyDescent="0.25">
      <c r="A1088" s="58">
        <f>IF(ISBLANK('Step 2. Aggregate Data'!A1088),"-",'Step 2. Aggregate Data'!A1088)</f>
        <v>44676.625</v>
      </c>
      <c r="B1088" s="59">
        <f t="shared" si="64"/>
        <v>15</v>
      </c>
      <c r="C1088" s="59">
        <f t="shared" si="65"/>
        <v>2</v>
      </c>
      <c r="D1088" s="59">
        <f>IF('Step 1.1 Supply Fan Power Data'!B1088&gt;0,1,0)</f>
        <v>1</v>
      </c>
      <c r="F1088" s="60">
        <f>IF(ISBLANK('Step 2. Aggregate Data'!E1088),"-",'Step 2. Aggregate Data'!E1088)</f>
        <v>44676.625</v>
      </c>
      <c r="G1088" s="17">
        <f t="shared" si="66"/>
        <v>15</v>
      </c>
      <c r="H1088" s="17">
        <f t="shared" si="67"/>
        <v>2</v>
      </c>
      <c r="I1088" s="17">
        <f>IF('Step 1.2 Return Fan Power Data'!B1088&gt;0,1,0)</f>
        <v>1</v>
      </c>
    </row>
    <row r="1089" spans="1:9" x14ac:dyDescent="0.25">
      <c r="A1089" s="58">
        <f>IF(ISBLANK('Step 2. Aggregate Data'!A1089),"-",'Step 2. Aggregate Data'!A1089)</f>
        <v>44676.666666666664</v>
      </c>
      <c r="B1089" s="59">
        <f t="shared" si="64"/>
        <v>16</v>
      </c>
      <c r="C1089" s="59">
        <f t="shared" si="65"/>
        <v>2</v>
      </c>
      <c r="D1089" s="59">
        <f>IF('Step 1.1 Supply Fan Power Data'!B1089&gt;0,1,0)</f>
        <v>1</v>
      </c>
      <c r="F1089" s="60">
        <f>IF(ISBLANK('Step 2. Aggregate Data'!E1089),"-",'Step 2. Aggregate Data'!E1089)</f>
        <v>44676.666666666664</v>
      </c>
      <c r="G1089" s="17">
        <f t="shared" si="66"/>
        <v>16</v>
      </c>
      <c r="H1089" s="17">
        <f t="shared" si="67"/>
        <v>2</v>
      </c>
      <c r="I1089" s="17">
        <f>IF('Step 1.2 Return Fan Power Data'!B1089&gt;0,1,0)</f>
        <v>1</v>
      </c>
    </row>
    <row r="1090" spans="1:9" x14ac:dyDescent="0.25">
      <c r="A1090" s="58">
        <f>IF(ISBLANK('Step 2. Aggregate Data'!A1090),"-",'Step 2. Aggregate Data'!A1090)</f>
        <v>44676.708333333336</v>
      </c>
      <c r="B1090" s="59">
        <f t="shared" ref="B1090:B1153" si="68">HOUR(A1090)</f>
        <v>17</v>
      </c>
      <c r="C1090" s="59">
        <f t="shared" ref="C1090:C1153" si="69">WEEKDAY(A1090)</f>
        <v>2</v>
      </c>
      <c r="D1090" s="59">
        <f>IF('Step 1.1 Supply Fan Power Data'!B1090&gt;0,1,0)</f>
        <v>1</v>
      </c>
      <c r="F1090" s="60">
        <f>IF(ISBLANK('Step 2. Aggregate Data'!E1090),"-",'Step 2. Aggregate Data'!E1090)</f>
        <v>44676.708333333336</v>
      </c>
      <c r="G1090" s="17">
        <f t="shared" si="66"/>
        <v>17</v>
      </c>
      <c r="H1090" s="17">
        <f t="shared" si="67"/>
        <v>2</v>
      </c>
      <c r="I1090" s="17">
        <f>IF('Step 1.2 Return Fan Power Data'!B1090&gt;0,1,0)</f>
        <v>1</v>
      </c>
    </row>
    <row r="1091" spans="1:9" x14ac:dyDescent="0.25">
      <c r="A1091" s="58">
        <f>IF(ISBLANK('Step 2. Aggregate Data'!A1091),"-",'Step 2. Aggregate Data'!A1091)</f>
        <v>44676.75</v>
      </c>
      <c r="B1091" s="59">
        <f t="shared" si="68"/>
        <v>18</v>
      </c>
      <c r="C1091" s="59">
        <f t="shared" si="69"/>
        <v>2</v>
      </c>
      <c r="D1091" s="59">
        <f>IF('Step 1.1 Supply Fan Power Data'!B1091&gt;0,1,0)</f>
        <v>1</v>
      </c>
      <c r="F1091" s="60">
        <f>IF(ISBLANK('Step 2. Aggregate Data'!E1091),"-",'Step 2. Aggregate Data'!E1091)</f>
        <v>44676.75</v>
      </c>
      <c r="G1091" s="17">
        <f t="shared" ref="G1091:G1154" si="70">HOUR(F1091)</f>
        <v>18</v>
      </c>
      <c r="H1091" s="17">
        <f t="shared" ref="H1091:H1154" si="71">WEEKDAY(F1091)</f>
        <v>2</v>
      </c>
      <c r="I1091" s="17">
        <f>IF('Step 1.2 Return Fan Power Data'!B1091&gt;0,1,0)</f>
        <v>1</v>
      </c>
    </row>
    <row r="1092" spans="1:9" x14ac:dyDescent="0.25">
      <c r="A1092" s="58">
        <f>IF(ISBLANK('Step 2. Aggregate Data'!A1092),"-",'Step 2. Aggregate Data'!A1092)</f>
        <v>44676.791666666664</v>
      </c>
      <c r="B1092" s="59">
        <f t="shared" si="68"/>
        <v>19</v>
      </c>
      <c r="C1092" s="59">
        <f t="shared" si="69"/>
        <v>2</v>
      </c>
      <c r="D1092" s="59">
        <f>IF('Step 1.1 Supply Fan Power Data'!B1092&gt;0,1,0)</f>
        <v>1</v>
      </c>
      <c r="F1092" s="60">
        <f>IF(ISBLANK('Step 2. Aggregate Data'!E1092),"-",'Step 2. Aggregate Data'!E1092)</f>
        <v>44676.791666666664</v>
      </c>
      <c r="G1092" s="17">
        <f t="shared" si="70"/>
        <v>19</v>
      </c>
      <c r="H1092" s="17">
        <f t="shared" si="71"/>
        <v>2</v>
      </c>
      <c r="I1092" s="17">
        <f>IF('Step 1.2 Return Fan Power Data'!B1092&gt;0,1,0)</f>
        <v>1</v>
      </c>
    </row>
    <row r="1093" spans="1:9" x14ac:dyDescent="0.25">
      <c r="A1093" s="58">
        <f>IF(ISBLANK('Step 2. Aggregate Data'!A1093),"-",'Step 2. Aggregate Data'!A1093)</f>
        <v>44676.833333333336</v>
      </c>
      <c r="B1093" s="59">
        <f t="shared" si="68"/>
        <v>20</v>
      </c>
      <c r="C1093" s="59">
        <f t="shared" si="69"/>
        <v>2</v>
      </c>
      <c r="D1093" s="59">
        <f>IF('Step 1.1 Supply Fan Power Data'!B1093&gt;0,1,0)</f>
        <v>1</v>
      </c>
      <c r="F1093" s="60">
        <f>IF(ISBLANK('Step 2. Aggregate Data'!E1093),"-",'Step 2. Aggregate Data'!E1093)</f>
        <v>44676.833333333336</v>
      </c>
      <c r="G1093" s="17">
        <f t="shared" si="70"/>
        <v>20</v>
      </c>
      <c r="H1093" s="17">
        <f t="shared" si="71"/>
        <v>2</v>
      </c>
      <c r="I1093" s="17">
        <f>IF('Step 1.2 Return Fan Power Data'!B1093&gt;0,1,0)</f>
        <v>1</v>
      </c>
    </row>
    <row r="1094" spans="1:9" x14ac:dyDescent="0.25">
      <c r="A1094" s="58">
        <f>IF(ISBLANK('Step 2. Aggregate Data'!A1094),"-",'Step 2. Aggregate Data'!A1094)</f>
        <v>44676.875</v>
      </c>
      <c r="B1094" s="59">
        <f t="shared" si="68"/>
        <v>21</v>
      </c>
      <c r="C1094" s="59">
        <f t="shared" si="69"/>
        <v>2</v>
      </c>
      <c r="D1094" s="59">
        <f>IF('Step 1.1 Supply Fan Power Data'!B1094&gt;0,1,0)</f>
        <v>1</v>
      </c>
      <c r="F1094" s="60">
        <f>IF(ISBLANK('Step 2. Aggregate Data'!E1094),"-",'Step 2. Aggregate Data'!E1094)</f>
        <v>44676.875</v>
      </c>
      <c r="G1094" s="17">
        <f t="shared" si="70"/>
        <v>21</v>
      </c>
      <c r="H1094" s="17">
        <f t="shared" si="71"/>
        <v>2</v>
      </c>
      <c r="I1094" s="17">
        <f>IF('Step 1.2 Return Fan Power Data'!B1094&gt;0,1,0)</f>
        <v>1</v>
      </c>
    </row>
    <row r="1095" spans="1:9" x14ac:dyDescent="0.25">
      <c r="A1095" s="58">
        <f>IF(ISBLANK('Step 2. Aggregate Data'!A1095),"-",'Step 2. Aggregate Data'!A1095)</f>
        <v>44676.916666666664</v>
      </c>
      <c r="B1095" s="59">
        <f t="shared" si="68"/>
        <v>22</v>
      </c>
      <c r="C1095" s="59">
        <f t="shared" si="69"/>
        <v>2</v>
      </c>
      <c r="D1095" s="59">
        <f>IF('Step 1.1 Supply Fan Power Data'!B1095&gt;0,1,0)</f>
        <v>1</v>
      </c>
      <c r="F1095" s="60">
        <f>IF(ISBLANK('Step 2. Aggregate Data'!E1095),"-",'Step 2. Aggregate Data'!E1095)</f>
        <v>44676.916666666664</v>
      </c>
      <c r="G1095" s="17">
        <f t="shared" si="70"/>
        <v>22</v>
      </c>
      <c r="H1095" s="17">
        <f t="shared" si="71"/>
        <v>2</v>
      </c>
      <c r="I1095" s="17">
        <f>IF('Step 1.2 Return Fan Power Data'!B1095&gt;0,1,0)</f>
        <v>1</v>
      </c>
    </row>
    <row r="1096" spans="1:9" x14ac:dyDescent="0.25">
      <c r="A1096" s="58">
        <f>IF(ISBLANK('Step 2. Aggregate Data'!A1096),"-",'Step 2. Aggregate Data'!A1096)</f>
        <v>44676.958333333336</v>
      </c>
      <c r="B1096" s="59">
        <f t="shared" si="68"/>
        <v>23</v>
      </c>
      <c r="C1096" s="59">
        <f t="shared" si="69"/>
        <v>2</v>
      </c>
      <c r="D1096" s="59">
        <f>IF('Step 1.1 Supply Fan Power Data'!B1096&gt;0,1,0)</f>
        <v>1</v>
      </c>
      <c r="F1096" s="60">
        <f>IF(ISBLANK('Step 2. Aggregate Data'!E1096),"-",'Step 2. Aggregate Data'!E1096)</f>
        <v>44676.958333333336</v>
      </c>
      <c r="G1096" s="17">
        <f t="shared" si="70"/>
        <v>23</v>
      </c>
      <c r="H1096" s="17">
        <f t="shared" si="71"/>
        <v>2</v>
      </c>
      <c r="I1096" s="17">
        <f>IF('Step 1.2 Return Fan Power Data'!B1096&gt;0,1,0)</f>
        <v>1</v>
      </c>
    </row>
    <row r="1097" spans="1:9" x14ac:dyDescent="0.25">
      <c r="A1097" s="58">
        <f>IF(ISBLANK('Step 2. Aggregate Data'!A1097),"-",'Step 2. Aggregate Data'!A1097)</f>
        <v>44677</v>
      </c>
      <c r="B1097" s="59">
        <f t="shared" si="68"/>
        <v>0</v>
      </c>
      <c r="C1097" s="59">
        <f t="shared" si="69"/>
        <v>3</v>
      </c>
      <c r="D1097" s="59">
        <f>IF('Step 1.1 Supply Fan Power Data'!B1097&gt;0,1,0)</f>
        <v>1</v>
      </c>
      <c r="F1097" s="60">
        <f>IF(ISBLANK('Step 2. Aggregate Data'!E1097),"-",'Step 2. Aggregate Data'!E1097)</f>
        <v>44677</v>
      </c>
      <c r="G1097" s="17">
        <f t="shared" si="70"/>
        <v>0</v>
      </c>
      <c r="H1097" s="17">
        <f t="shared" si="71"/>
        <v>3</v>
      </c>
      <c r="I1097" s="17">
        <f>IF('Step 1.2 Return Fan Power Data'!B1097&gt;0,1,0)</f>
        <v>1</v>
      </c>
    </row>
    <row r="1098" spans="1:9" x14ac:dyDescent="0.25">
      <c r="A1098" s="58">
        <f>IF(ISBLANK('Step 2. Aggregate Data'!A1098),"-",'Step 2. Aggregate Data'!A1098)</f>
        <v>44677.041666666664</v>
      </c>
      <c r="B1098" s="59">
        <f t="shared" si="68"/>
        <v>1</v>
      </c>
      <c r="C1098" s="59">
        <f t="shared" si="69"/>
        <v>3</v>
      </c>
      <c r="D1098" s="59">
        <f>IF('Step 1.1 Supply Fan Power Data'!B1098&gt;0,1,0)</f>
        <v>1</v>
      </c>
      <c r="F1098" s="60">
        <f>IF(ISBLANK('Step 2. Aggregate Data'!E1098),"-",'Step 2. Aggregate Data'!E1098)</f>
        <v>44677.041666666664</v>
      </c>
      <c r="G1098" s="17">
        <f t="shared" si="70"/>
        <v>1</v>
      </c>
      <c r="H1098" s="17">
        <f t="shared" si="71"/>
        <v>3</v>
      </c>
      <c r="I1098" s="17">
        <f>IF('Step 1.2 Return Fan Power Data'!B1098&gt;0,1,0)</f>
        <v>1</v>
      </c>
    </row>
    <row r="1099" spans="1:9" x14ac:dyDescent="0.25">
      <c r="A1099" s="58">
        <f>IF(ISBLANK('Step 2. Aggregate Data'!A1099),"-",'Step 2. Aggregate Data'!A1099)</f>
        <v>44677.083333333336</v>
      </c>
      <c r="B1099" s="59">
        <f t="shared" si="68"/>
        <v>2</v>
      </c>
      <c r="C1099" s="59">
        <f t="shared" si="69"/>
        <v>3</v>
      </c>
      <c r="D1099" s="59">
        <f>IF('Step 1.1 Supply Fan Power Data'!B1099&gt;0,1,0)</f>
        <v>1</v>
      </c>
      <c r="F1099" s="60">
        <f>IF(ISBLANK('Step 2. Aggregate Data'!E1099),"-",'Step 2. Aggregate Data'!E1099)</f>
        <v>44677.083333333336</v>
      </c>
      <c r="G1099" s="17">
        <f t="shared" si="70"/>
        <v>2</v>
      </c>
      <c r="H1099" s="17">
        <f t="shared" si="71"/>
        <v>3</v>
      </c>
      <c r="I1099" s="17">
        <f>IF('Step 1.2 Return Fan Power Data'!B1099&gt;0,1,0)</f>
        <v>1</v>
      </c>
    </row>
    <row r="1100" spans="1:9" x14ac:dyDescent="0.25">
      <c r="A1100" s="58">
        <f>IF(ISBLANK('Step 2. Aggregate Data'!A1100),"-",'Step 2. Aggregate Data'!A1100)</f>
        <v>44677.125</v>
      </c>
      <c r="B1100" s="59">
        <f t="shared" si="68"/>
        <v>3</v>
      </c>
      <c r="C1100" s="59">
        <f t="shared" si="69"/>
        <v>3</v>
      </c>
      <c r="D1100" s="59">
        <f>IF('Step 1.1 Supply Fan Power Data'!B1100&gt;0,1,0)</f>
        <v>1</v>
      </c>
      <c r="F1100" s="60">
        <f>IF(ISBLANK('Step 2. Aggregate Data'!E1100),"-",'Step 2. Aggregate Data'!E1100)</f>
        <v>44677.125</v>
      </c>
      <c r="G1100" s="17">
        <f t="shared" si="70"/>
        <v>3</v>
      </c>
      <c r="H1100" s="17">
        <f t="shared" si="71"/>
        <v>3</v>
      </c>
      <c r="I1100" s="17">
        <f>IF('Step 1.2 Return Fan Power Data'!B1100&gt;0,1,0)</f>
        <v>1</v>
      </c>
    </row>
    <row r="1101" spans="1:9" x14ac:dyDescent="0.25">
      <c r="A1101" s="58">
        <f>IF(ISBLANK('Step 2. Aggregate Data'!A1101),"-",'Step 2. Aggregate Data'!A1101)</f>
        <v>44677.166666666664</v>
      </c>
      <c r="B1101" s="59">
        <f t="shared" si="68"/>
        <v>4</v>
      </c>
      <c r="C1101" s="59">
        <f t="shared" si="69"/>
        <v>3</v>
      </c>
      <c r="D1101" s="59">
        <f>IF('Step 1.1 Supply Fan Power Data'!B1101&gt;0,1,0)</f>
        <v>1</v>
      </c>
      <c r="F1101" s="60">
        <f>IF(ISBLANK('Step 2. Aggregate Data'!E1101),"-",'Step 2. Aggregate Data'!E1101)</f>
        <v>44677.166666666664</v>
      </c>
      <c r="G1101" s="17">
        <f t="shared" si="70"/>
        <v>4</v>
      </c>
      <c r="H1101" s="17">
        <f t="shared" si="71"/>
        <v>3</v>
      </c>
      <c r="I1101" s="17">
        <f>IF('Step 1.2 Return Fan Power Data'!B1101&gt;0,1,0)</f>
        <v>1</v>
      </c>
    </row>
    <row r="1102" spans="1:9" x14ac:dyDescent="0.25">
      <c r="A1102" s="58">
        <f>IF(ISBLANK('Step 2. Aggregate Data'!A1102),"-",'Step 2. Aggregate Data'!A1102)</f>
        <v>44677.208333333336</v>
      </c>
      <c r="B1102" s="59">
        <f t="shared" si="68"/>
        <v>5</v>
      </c>
      <c r="C1102" s="59">
        <f t="shared" si="69"/>
        <v>3</v>
      </c>
      <c r="D1102" s="59">
        <f>IF('Step 1.1 Supply Fan Power Data'!B1102&gt;0,1,0)</f>
        <v>1</v>
      </c>
      <c r="F1102" s="60">
        <f>IF(ISBLANK('Step 2. Aggregate Data'!E1102),"-",'Step 2. Aggregate Data'!E1102)</f>
        <v>44677.208333333336</v>
      </c>
      <c r="G1102" s="17">
        <f t="shared" si="70"/>
        <v>5</v>
      </c>
      <c r="H1102" s="17">
        <f t="shared" si="71"/>
        <v>3</v>
      </c>
      <c r="I1102" s="17">
        <f>IF('Step 1.2 Return Fan Power Data'!B1102&gt;0,1,0)</f>
        <v>1</v>
      </c>
    </row>
    <row r="1103" spans="1:9" x14ac:dyDescent="0.25">
      <c r="A1103" s="58">
        <f>IF(ISBLANK('Step 2. Aggregate Data'!A1103),"-",'Step 2. Aggregate Data'!A1103)</f>
        <v>44677.25</v>
      </c>
      <c r="B1103" s="59">
        <f t="shared" si="68"/>
        <v>6</v>
      </c>
      <c r="C1103" s="59">
        <f t="shared" si="69"/>
        <v>3</v>
      </c>
      <c r="D1103" s="59">
        <f>IF('Step 1.1 Supply Fan Power Data'!B1103&gt;0,1,0)</f>
        <v>1</v>
      </c>
      <c r="F1103" s="60">
        <f>IF(ISBLANK('Step 2. Aggregate Data'!E1103),"-",'Step 2. Aggregate Data'!E1103)</f>
        <v>44677.25</v>
      </c>
      <c r="G1103" s="17">
        <f t="shared" si="70"/>
        <v>6</v>
      </c>
      <c r="H1103" s="17">
        <f t="shared" si="71"/>
        <v>3</v>
      </c>
      <c r="I1103" s="17">
        <f>IF('Step 1.2 Return Fan Power Data'!B1103&gt;0,1,0)</f>
        <v>1</v>
      </c>
    </row>
    <row r="1104" spans="1:9" x14ac:dyDescent="0.25">
      <c r="A1104" s="58">
        <f>IF(ISBLANK('Step 2. Aggregate Data'!A1104),"-",'Step 2. Aggregate Data'!A1104)</f>
        <v>44677.291666666664</v>
      </c>
      <c r="B1104" s="59">
        <f t="shared" si="68"/>
        <v>7</v>
      </c>
      <c r="C1104" s="59">
        <f t="shared" si="69"/>
        <v>3</v>
      </c>
      <c r="D1104" s="59">
        <f>IF('Step 1.1 Supply Fan Power Data'!B1104&gt;0,1,0)</f>
        <v>1</v>
      </c>
      <c r="F1104" s="60">
        <f>IF(ISBLANK('Step 2. Aggregate Data'!E1104),"-",'Step 2. Aggregate Data'!E1104)</f>
        <v>44677.291666666664</v>
      </c>
      <c r="G1104" s="17">
        <f t="shared" si="70"/>
        <v>7</v>
      </c>
      <c r="H1104" s="17">
        <f t="shared" si="71"/>
        <v>3</v>
      </c>
      <c r="I1104" s="17">
        <f>IF('Step 1.2 Return Fan Power Data'!B1104&gt;0,1,0)</f>
        <v>1</v>
      </c>
    </row>
    <row r="1105" spans="1:9" x14ac:dyDescent="0.25">
      <c r="A1105" s="58">
        <f>IF(ISBLANK('Step 2. Aggregate Data'!A1105),"-",'Step 2. Aggregate Data'!A1105)</f>
        <v>44677.333333333336</v>
      </c>
      <c r="B1105" s="59">
        <f t="shared" si="68"/>
        <v>8</v>
      </c>
      <c r="C1105" s="59">
        <f t="shared" si="69"/>
        <v>3</v>
      </c>
      <c r="D1105" s="59">
        <f>IF('Step 1.1 Supply Fan Power Data'!B1105&gt;0,1,0)</f>
        <v>1</v>
      </c>
      <c r="F1105" s="60">
        <f>IF(ISBLANK('Step 2. Aggregate Data'!E1105),"-",'Step 2. Aggregate Data'!E1105)</f>
        <v>44677.333333333336</v>
      </c>
      <c r="G1105" s="17">
        <f t="shared" si="70"/>
        <v>8</v>
      </c>
      <c r="H1105" s="17">
        <f t="shared" si="71"/>
        <v>3</v>
      </c>
      <c r="I1105" s="17">
        <f>IF('Step 1.2 Return Fan Power Data'!B1105&gt;0,1,0)</f>
        <v>1</v>
      </c>
    </row>
    <row r="1106" spans="1:9" x14ac:dyDescent="0.25">
      <c r="A1106" s="58">
        <f>IF(ISBLANK('Step 2. Aggregate Data'!A1106),"-",'Step 2. Aggregate Data'!A1106)</f>
        <v>44677.375</v>
      </c>
      <c r="B1106" s="59">
        <f t="shared" si="68"/>
        <v>9</v>
      </c>
      <c r="C1106" s="59">
        <f t="shared" si="69"/>
        <v>3</v>
      </c>
      <c r="D1106" s="59">
        <f>IF('Step 1.1 Supply Fan Power Data'!B1106&gt;0,1,0)</f>
        <v>1</v>
      </c>
      <c r="F1106" s="60">
        <f>IF(ISBLANK('Step 2. Aggregate Data'!E1106),"-",'Step 2. Aggregate Data'!E1106)</f>
        <v>44677.375</v>
      </c>
      <c r="G1106" s="17">
        <f t="shared" si="70"/>
        <v>9</v>
      </c>
      <c r="H1106" s="17">
        <f t="shared" si="71"/>
        <v>3</v>
      </c>
      <c r="I1106" s="17">
        <f>IF('Step 1.2 Return Fan Power Data'!B1106&gt;0,1,0)</f>
        <v>1</v>
      </c>
    </row>
    <row r="1107" spans="1:9" x14ac:dyDescent="0.25">
      <c r="A1107" s="58">
        <f>IF(ISBLANK('Step 2. Aggregate Data'!A1107),"-",'Step 2. Aggregate Data'!A1107)</f>
        <v>44677.416666666664</v>
      </c>
      <c r="B1107" s="59">
        <f t="shared" si="68"/>
        <v>10</v>
      </c>
      <c r="C1107" s="59">
        <f t="shared" si="69"/>
        <v>3</v>
      </c>
      <c r="D1107" s="59">
        <f>IF('Step 1.1 Supply Fan Power Data'!B1107&gt;0,1,0)</f>
        <v>1</v>
      </c>
      <c r="F1107" s="60">
        <f>IF(ISBLANK('Step 2. Aggregate Data'!E1107),"-",'Step 2. Aggregate Data'!E1107)</f>
        <v>44677.416666666664</v>
      </c>
      <c r="G1107" s="17">
        <f t="shared" si="70"/>
        <v>10</v>
      </c>
      <c r="H1107" s="17">
        <f t="shared" si="71"/>
        <v>3</v>
      </c>
      <c r="I1107" s="17">
        <f>IF('Step 1.2 Return Fan Power Data'!B1107&gt;0,1,0)</f>
        <v>1</v>
      </c>
    </row>
    <row r="1108" spans="1:9" x14ac:dyDescent="0.25">
      <c r="A1108" s="58">
        <f>IF(ISBLANK('Step 2. Aggregate Data'!A1108),"-",'Step 2. Aggregate Data'!A1108)</f>
        <v>44677.458333333336</v>
      </c>
      <c r="B1108" s="59">
        <f t="shared" si="68"/>
        <v>11</v>
      </c>
      <c r="C1108" s="59">
        <f t="shared" si="69"/>
        <v>3</v>
      </c>
      <c r="D1108" s="59">
        <f>IF('Step 1.1 Supply Fan Power Data'!B1108&gt;0,1,0)</f>
        <v>1</v>
      </c>
      <c r="F1108" s="60">
        <f>IF(ISBLANK('Step 2. Aggregate Data'!E1108),"-",'Step 2. Aggregate Data'!E1108)</f>
        <v>44677.458333333336</v>
      </c>
      <c r="G1108" s="17">
        <f t="shared" si="70"/>
        <v>11</v>
      </c>
      <c r="H1108" s="17">
        <f t="shared" si="71"/>
        <v>3</v>
      </c>
      <c r="I1108" s="17">
        <f>IF('Step 1.2 Return Fan Power Data'!B1108&gt;0,1,0)</f>
        <v>1</v>
      </c>
    </row>
    <row r="1109" spans="1:9" x14ac:dyDescent="0.25">
      <c r="A1109" s="58">
        <f>IF(ISBLANK('Step 2. Aggregate Data'!A1109),"-",'Step 2. Aggregate Data'!A1109)</f>
        <v>44677.5</v>
      </c>
      <c r="B1109" s="59">
        <f t="shared" si="68"/>
        <v>12</v>
      </c>
      <c r="C1109" s="59">
        <f t="shared" si="69"/>
        <v>3</v>
      </c>
      <c r="D1109" s="59">
        <f>IF('Step 1.1 Supply Fan Power Data'!B1109&gt;0,1,0)</f>
        <v>1</v>
      </c>
      <c r="F1109" s="60">
        <f>IF(ISBLANK('Step 2. Aggregate Data'!E1109),"-",'Step 2. Aggregate Data'!E1109)</f>
        <v>44677.5</v>
      </c>
      <c r="G1109" s="17">
        <f t="shared" si="70"/>
        <v>12</v>
      </c>
      <c r="H1109" s="17">
        <f t="shared" si="71"/>
        <v>3</v>
      </c>
      <c r="I1109" s="17">
        <f>IF('Step 1.2 Return Fan Power Data'!B1109&gt;0,1,0)</f>
        <v>1</v>
      </c>
    </row>
    <row r="1110" spans="1:9" x14ac:dyDescent="0.25">
      <c r="A1110" s="58">
        <f>IF(ISBLANK('Step 2. Aggregate Data'!A1110),"-",'Step 2. Aggregate Data'!A1110)</f>
        <v>44677.541666666664</v>
      </c>
      <c r="B1110" s="59">
        <f t="shared" si="68"/>
        <v>13</v>
      </c>
      <c r="C1110" s="59">
        <f t="shared" si="69"/>
        <v>3</v>
      </c>
      <c r="D1110" s="59">
        <f>IF('Step 1.1 Supply Fan Power Data'!B1110&gt;0,1,0)</f>
        <v>1</v>
      </c>
      <c r="F1110" s="60">
        <f>IF(ISBLANK('Step 2. Aggregate Data'!E1110),"-",'Step 2. Aggregate Data'!E1110)</f>
        <v>44677.541666666664</v>
      </c>
      <c r="G1110" s="17">
        <f t="shared" si="70"/>
        <v>13</v>
      </c>
      <c r="H1110" s="17">
        <f t="shared" si="71"/>
        <v>3</v>
      </c>
      <c r="I1110" s="17">
        <f>IF('Step 1.2 Return Fan Power Data'!B1110&gt;0,1,0)</f>
        <v>1</v>
      </c>
    </row>
    <row r="1111" spans="1:9" x14ac:dyDescent="0.25">
      <c r="A1111" s="58">
        <f>IF(ISBLANK('Step 2. Aggregate Data'!A1111),"-",'Step 2. Aggregate Data'!A1111)</f>
        <v>44677.583333333336</v>
      </c>
      <c r="B1111" s="59">
        <f t="shared" si="68"/>
        <v>14</v>
      </c>
      <c r="C1111" s="59">
        <f t="shared" si="69"/>
        <v>3</v>
      </c>
      <c r="D1111" s="59">
        <f>IF('Step 1.1 Supply Fan Power Data'!B1111&gt;0,1,0)</f>
        <v>1</v>
      </c>
      <c r="F1111" s="60">
        <f>IF(ISBLANK('Step 2. Aggregate Data'!E1111),"-",'Step 2. Aggregate Data'!E1111)</f>
        <v>44677.583333333336</v>
      </c>
      <c r="G1111" s="17">
        <f t="shared" si="70"/>
        <v>14</v>
      </c>
      <c r="H1111" s="17">
        <f t="shared" si="71"/>
        <v>3</v>
      </c>
      <c r="I1111" s="17">
        <f>IF('Step 1.2 Return Fan Power Data'!B1111&gt;0,1,0)</f>
        <v>1</v>
      </c>
    </row>
    <row r="1112" spans="1:9" x14ac:dyDescent="0.25">
      <c r="A1112" s="58">
        <f>IF(ISBLANK('Step 2. Aggregate Data'!A1112),"-",'Step 2. Aggregate Data'!A1112)</f>
        <v>44677.625</v>
      </c>
      <c r="B1112" s="59">
        <f t="shared" si="68"/>
        <v>15</v>
      </c>
      <c r="C1112" s="59">
        <f t="shared" si="69"/>
        <v>3</v>
      </c>
      <c r="D1112" s="59">
        <f>IF('Step 1.1 Supply Fan Power Data'!B1112&gt;0,1,0)</f>
        <v>1</v>
      </c>
      <c r="F1112" s="60">
        <f>IF(ISBLANK('Step 2. Aggregate Data'!E1112),"-",'Step 2. Aggregate Data'!E1112)</f>
        <v>44677.625</v>
      </c>
      <c r="G1112" s="17">
        <f t="shared" si="70"/>
        <v>15</v>
      </c>
      <c r="H1112" s="17">
        <f t="shared" si="71"/>
        <v>3</v>
      </c>
      <c r="I1112" s="17">
        <f>IF('Step 1.2 Return Fan Power Data'!B1112&gt;0,1,0)</f>
        <v>1</v>
      </c>
    </row>
    <row r="1113" spans="1:9" x14ac:dyDescent="0.25">
      <c r="A1113" s="58">
        <f>IF(ISBLANK('Step 2. Aggregate Data'!A1113),"-",'Step 2. Aggregate Data'!A1113)</f>
        <v>44677.666666666664</v>
      </c>
      <c r="B1113" s="59">
        <f t="shared" si="68"/>
        <v>16</v>
      </c>
      <c r="C1113" s="59">
        <f t="shared" si="69"/>
        <v>3</v>
      </c>
      <c r="D1113" s="59">
        <f>IF('Step 1.1 Supply Fan Power Data'!B1113&gt;0,1,0)</f>
        <v>1</v>
      </c>
      <c r="F1113" s="60">
        <f>IF(ISBLANK('Step 2. Aggregate Data'!E1113),"-",'Step 2. Aggregate Data'!E1113)</f>
        <v>44677.666666666664</v>
      </c>
      <c r="G1113" s="17">
        <f t="shared" si="70"/>
        <v>16</v>
      </c>
      <c r="H1113" s="17">
        <f t="shared" si="71"/>
        <v>3</v>
      </c>
      <c r="I1113" s="17">
        <f>IF('Step 1.2 Return Fan Power Data'!B1113&gt;0,1,0)</f>
        <v>1</v>
      </c>
    </row>
    <row r="1114" spans="1:9" x14ac:dyDescent="0.25">
      <c r="A1114" s="58">
        <f>IF(ISBLANK('Step 2. Aggregate Data'!A1114),"-",'Step 2. Aggregate Data'!A1114)</f>
        <v>44677.708333333336</v>
      </c>
      <c r="B1114" s="59">
        <f t="shared" si="68"/>
        <v>17</v>
      </c>
      <c r="C1114" s="59">
        <f t="shared" si="69"/>
        <v>3</v>
      </c>
      <c r="D1114" s="59">
        <f>IF('Step 1.1 Supply Fan Power Data'!B1114&gt;0,1,0)</f>
        <v>1</v>
      </c>
      <c r="F1114" s="60">
        <f>IF(ISBLANK('Step 2. Aggregate Data'!E1114),"-",'Step 2. Aggregate Data'!E1114)</f>
        <v>44677.708333333336</v>
      </c>
      <c r="G1114" s="17">
        <f t="shared" si="70"/>
        <v>17</v>
      </c>
      <c r="H1114" s="17">
        <f t="shared" si="71"/>
        <v>3</v>
      </c>
      <c r="I1114" s="17">
        <f>IF('Step 1.2 Return Fan Power Data'!B1114&gt;0,1,0)</f>
        <v>1</v>
      </c>
    </row>
    <row r="1115" spans="1:9" x14ac:dyDescent="0.25">
      <c r="A1115" s="58">
        <f>IF(ISBLANK('Step 2. Aggregate Data'!A1115),"-",'Step 2. Aggregate Data'!A1115)</f>
        <v>44677.75</v>
      </c>
      <c r="B1115" s="59">
        <f t="shared" si="68"/>
        <v>18</v>
      </c>
      <c r="C1115" s="59">
        <f t="shared" si="69"/>
        <v>3</v>
      </c>
      <c r="D1115" s="59">
        <f>IF('Step 1.1 Supply Fan Power Data'!B1115&gt;0,1,0)</f>
        <v>1</v>
      </c>
      <c r="F1115" s="60">
        <f>IF(ISBLANK('Step 2. Aggregate Data'!E1115),"-",'Step 2. Aggregate Data'!E1115)</f>
        <v>44677.75</v>
      </c>
      <c r="G1115" s="17">
        <f t="shared" si="70"/>
        <v>18</v>
      </c>
      <c r="H1115" s="17">
        <f t="shared" si="71"/>
        <v>3</v>
      </c>
      <c r="I1115" s="17">
        <f>IF('Step 1.2 Return Fan Power Data'!B1115&gt;0,1,0)</f>
        <v>1</v>
      </c>
    </row>
    <row r="1116" spans="1:9" x14ac:dyDescent="0.25">
      <c r="A1116" s="58">
        <f>IF(ISBLANK('Step 2. Aggregate Data'!A1116),"-",'Step 2. Aggregate Data'!A1116)</f>
        <v>44677.791666666664</v>
      </c>
      <c r="B1116" s="59">
        <f t="shared" si="68"/>
        <v>19</v>
      </c>
      <c r="C1116" s="59">
        <f t="shared" si="69"/>
        <v>3</v>
      </c>
      <c r="D1116" s="59">
        <f>IF('Step 1.1 Supply Fan Power Data'!B1116&gt;0,1,0)</f>
        <v>1</v>
      </c>
      <c r="F1116" s="60">
        <f>IF(ISBLANK('Step 2. Aggregate Data'!E1116),"-",'Step 2. Aggregate Data'!E1116)</f>
        <v>44677.791666666664</v>
      </c>
      <c r="G1116" s="17">
        <f t="shared" si="70"/>
        <v>19</v>
      </c>
      <c r="H1116" s="17">
        <f t="shared" si="71"/>
        <v>3</v>
      </c>
      <c r="I1116" s="17">
        <f>IF('Step 1.2 Return Fan Power Data'!B1116&gt;0,1,0)</f>
        <v>1</v>
      </c>
    </row>
    <row r="1117" spans="1:9" x14ac:dyDescent="0.25">
      <c r="A1117" s="58">
        <f>IF(ISBLANK('Step 2. Aggregate Data'!A1117),"-",'Step 2. Aggregate Data'!A1117)</f>
        <v>44677.833333333336</v>
      </c>
      <c r="B1117" s="59">
        <f t="shared" si="68"/>
        <v>20</v>
      </c>
      <c r="C1117" s="59">
        <f t="shared" si="69"/>
        <v>3</v>
      </c>
      <c r="D1117" s="59">
        <f>IF('Step 1.1 Supply Fan Power Data'!B1117&gt;0,1,0)</f>
        <v>1</v>
      </c>
      <c r="F1117" s="60">
        <f>IF(ISBLANK('Step 2. Aggregate Data'!E1117),"-",'Step 2. Aggregate Data'!E1117)</f>
        <v>44677.833333333336</v>
      </c>
      <c r="G1117" s="17">
        <f t="shared" si="70"/>
        <v>20</v>
      </c>
      <c r="H1117" s="17">
        <f t="shared" si="71"/>
        <v>3</v>
      </c>
      <c r="I1117" s="17">
        <f>IF('Step 1.2 Return Fan Power Data'!B1117&gt;0,1,0)</f>
        <v>1</v>
      </c>
    </row>
    <row r="1118" spans="1:9" x14ac:dyDescent="0.25">
      <c r="A1118" s="58">
        <f>IF(ISBLANK('Step 2. Aggregate Data'!A1118),"-",'Step 2. Aggregate Data'!A1118)</f>
        <v>44677.875</v>
      </c>
      <c r="B1118" s="59">
        <f t="shared" si="68"/>
        <v>21</v>
      </c>
      <c r="C1118" s="59">
        <f t="shared" si="69"/>
        <v>3</v>
      </c>
      <c r="D1118" s="59">
        <f>IF('Step 1.1 Supply Fan Power Data'!B1118&gt;0,1,0)</f>
        <v>1</v>
      </c>
      <c r="F1118" s="60">
        <f>IF(ISBLANK('Step 2. Aggregate Data'!E1118),"-",'Step 2. Aggregate Data'!E1118)</f>
        <v>44677.875</v>
      </c>
      <c r="G1118" s="17">
        <f t="shared" si="70"/>
        <v>21</v>
      </c>
      <c r="H1118" s="17">
        <f t="shared" si="71"/>
        <v>3</v>
      </c>
      <c r="I1118" s="17">
        <f>IF('Step 1.2 Return Fan Power Data'!B1118&gt;0,1,0)</f>
        <v>1</v>
      </c>
    </row>
    <row r="1119" spans="1:9" x14ac:dyDescent="0.25">
      <c r="A1119" s="58">
        <f>IF(ISBLANK('Step 2. Aggregate Data'!A1119),"-",'Step 2. Aggregate Data'!A1119)</f>
        <v>44677.916666666664</v>
      </c>
      <c r="B1119" s="59">
        <f t="shared" si="68"/>
        <v>22</v>
      </c>
      <c r="C1119" s="59">
        <f t="shared" si="69"/>
        <v>3</v>
      </c>
      <c r="D1119" s="59">
        <f>IF('Step 1.1 Supply Fan Power Data'!B1119&gt;0,1,0)</f>
        <v>1</v>
      </c>
      <c r="F1119" s="60">
        <f>IF(ISBLANK('Step 2. Aggregate Data'!E1119),"-",'Step 2. Aggregate Data'!E1119)</f>
        <v>44677.916666666664</v>
      </c>
      <c r="G1119" s="17">
        <f t="shared" si="70"/>
        <v>22</v>
      </c>
      <c r="H1119" s="17">
        <f t="shared" si="71"/>
        <v>3</v>
      </c>
      <c r="I1119" s="17">
        <f>IF('Step 1.2 Return Fan Power Data'!B1119&gt;0,1,0)</f>
        <v>1</v>
      </c>
    </row>
    <row r="1120" spans="1:9" x14ac:dyDescent="0.25">
      <c r="A1120" s="58">
        <f>IF(ISBLANK('Step 2. Aggregate Data'!A1120),"-",'Step 2. Aggregate Data'!A1120)</f>
        <v>44677.958333333336</v>
      </c>
      <c r="B1120" s="59">
        <f t="shared" si="68"/>
        <v>23</v>
      </c>
      <c r="C1120" s="59">
        <f t="shared" si="69"/>
        <v>3</v>
      </c>
      <c r="D1120" s="59">
        <f>IF('Step 1.1 Supply Fan Power Data'!B1120&gt;0,1,0)</f>
        <v>1</v>
      </c>
      <c r="F1120" s="60">
        <f>IF(ISBLANK('Step 2. Aggregate Data'!E1120),"-",'Step 2. Aggregate Data'!E1120)</f>
        <v>44677.958333333336</v>
      </c>
      <c r="G1120" s="17">
        <f t="shared" si="70"/>
        <v>23</v>
      </c>
      <c r="H1120" s="17">
        <f t="shared" si="71"/>
        <v>3</v>
      </c>
      <c r="I1120" s="17">
        <f>IF('Step 1.2 Return Fan Power Data'!B1120&gt;0,1,0)</f>
        <v>1</v>
      </c>
    </row>
    <row r="1121" spans="1:9" x14ac:dyDescent="0.25">
      <c r="A1121" s="58">
        <f>IF(ISBLANK('Step 2. Aggregate Data'!A1121),"-",'Step 2. Aggregate Data'!A1121)</f>
        <v>44678</v>
      </c>
      <c r="B1121" s="59">
        <f t="shared" si="68"/>
        <v>0</v>
      </c>
      <c r="C1121" s="59">
        <f t="shared" si="69"/>
        <v>4</v>
      </c>
      <c r="D1121" s="59">
        <f>IF('Step 1.1 Supply Fan Power Data'!B1121&gt;0,1,0)</f>
        <v>1</v>
      </c>
      <c r="F1121" s="60">
        <f>IF(ISBLANK('Step 2. Aggregate Data'!E1121),"-",'Step 2. Aggregate Data'!E1121)</f>
        <v>44678</v>
      </c>
      <c r="G1121" s="17">
        <f t="shared" si="70"/>
        <v>0</v>
      </c>
      <c r="H1121" s="17">
        <f t="shared" si="71"/>
        <v>4</v>
      </c>
      <c r="I1121" s="17">
        <f>IF('Step 1.2 Return Fan Power Data'!B1121&gt;0,1,0)</f>
        <v>1</v>
      </c>
    </row>
    <row r="1122" spans="1:9" x14ac:dyDescent="0.25">
      <c r="A1122" s="58">
        <f>IF(ISBLANK('Step 2. Aggregate Data'!A1122),"-",'Step 2. Aggregate Data'!A1122)</f>
        <v>44678.041666666664</v>
      </c>
      <c r="B1122" s="59">
        <f t="shared" si="68"/>
        <v>1</v>
      </c>
      <c r="C1122" s="59">
        <f t="shared" si="69"/>
        <v>4</v>
      </c>
      <c r="D1122" s="59">
        <f>IF('Step 1.1 Supply Fan Power Data'!B1122&gt;0,1,0)</f>
        <v>1</v>
      </c>
      <c r="F1122" s="60">
        <f>IF(ISBLANK('Step 2. Aggregate Data'!E1122),"-",'Step 2. Aggregate Data'!E1122)</f>
        <v>44678.041666666664</v>
      </c>
      <c r="G1122" s="17">
        <f t="shared" si="70"/>
        <v>1</v>
      </c>
      <c r="H1122" s="17">
        <f t="shared" si="71"/>
        <v>4</v>
      </c>
      <c r="I1122" s="17">
        <f>IF('Step 1.2 Return Fan Power Data'!B1122&gt;0,1,0)</f>
        <v>1</v>
      </c>
    </row>
    <row r="1123" spans="1:9" x14ac:dyDescent="0.25">
      <c r="A1123" s="58">
        <f>IF(ISBLANK('Step 2. Aggregate Data'!A1123),"-",'Step 2. Aggregate Data'!A1123)</f>
        <v>44678.083333333336</v>
      </c>
      <c r="B1123" s="59">
        <f t="shared" si="68"/>
        <v>2</v>
      </c>
      <c r="C1123" s="59">
        <f t="shared" si="69"/>
        <v>4</v>
      </c>
      <c r="D1123" s="59">
        <f>IF('Step 1.1 Supply Fan Power Data'!B1123&gt;0,1,0)</f>
        <v>1</v>
      </c>
      <c r="F1123" s="60">
        <f>IF(ISBLANK('Step 2. Aggregate Data'!E1123),"-",'Step 2. Aggregate Data'!E1123)</f>
        <v>44678.083333333336</v>
      </c>
      <c r="G1123" s="17">
        <f t="shared" si="70"/>
        <v>2</v>
      </c>
      <c r="H1123" s="17">
        <f t="shared" si="71"/>
        <v>4</v>
      </c>
      <c r="I1123" s="17">
        <f>IF('Step 1.2 Return Fan Power Data'!B1123&gt;0,1,0)</f>
        <v>1</v>
      </c>
    </row>
    <row r="1124" spans="1:9" x14ac:dyDescent="0.25">
      <c r="A1124" s="58">
        <f>IF(ISBLANK('Step 2. Aggregate Data'!A1124),"-",'Step 2. Aggregate Data'!A1124)</f>
        <v>44678.125</v>
      </c>
      <c r="B1124" s="59">
        <f t="shared" si="68"/>
        <v>3</v>
      </c>
      <c r="C1124" s="59">
        <f t="shared" si="69"/>
        <v>4</v>
      </c>
      <c r="D1124" s="59">
        <f>IF('Step 1.1 Supply Fan Power Data'!B1124&gt;0,1,0)</f>
        <v>1</v>
      </c>
      <c r="F1124" s="60">
        <f>IF(ISBLANK('Step 2. Aggregate Data'!E1124),"-",'Step 2. Aggregate Data'!E1124)</f>
        <v>44678.125</v>
      </c>
      <c r="G1124" s="17">
        <f t="shared" si="70"/>
        <v>3</v>
      </c>
      <c r="H1124" s="17">
        <f t="shared" si="71"/>
        <v>4</v>
      </c>
      <c r="I1124" s="17">
        <f>IF('Step 1.2 Return Fan Power Data'!B1124&gt;0,1,0)</f>
        <v>1</v>
      </c>
    </row>
    <row r="1125" spans="1:9" x14ac:dyDescent="0.25">
      <c r="A1125" s="58">
        <f>IF(ISBLANK('Step 2. Aggregate Data'!A1125),"-",'Step 2. Aggregate Data'!A1125)</f>
        <v>44678.166666666664</v>
      </c>
      <c r="B1125" s="59">
        <f t="shared" si="68"/>
        <v>4</v>
      </c>
      <c r="C1125" s="59">
        <f t="shared" si="69"/>
        <v>4</v>
      </c>
      <c r="D1125" s="59">
        <f>IF('Step 1.1 Supply Fan Power Data'!B1125&gt;0,1,0)</f>
        <v>1</v>
      </c>
      <c r="F1125" s="60">
        <f>IF(ISBLANK('Step 2. Aggregate Data'!E1125),"-",'Step 2. Aggregate Data'!E1125)</f>
        <v>44678.166666666664</v>
      </c>
      <c r="G1125" s="17">
        <f t="shared" si="70"/>
        <v>4</v>
      </c>
      <c r="H1125" s="17">
        <f t="shared" si="71"/>
        <v>4</v>
      </c>
      <c r="I1125" s="17">
        <f>IF('Step 1.2 Return Fan Power Data'!B1125&gt;0,1,0)</f>
        <v>1</v>
      </c>
    </row>
    <row r="1126" spans="1:9" x14ac:dyDescent="0.25">
      <c r="A1126" s="58">
        <f>IF(ISBLANK('Step 2. Aggregate Data'!A1126),"-",'Step 2. Aggregate Data'!A1126)</f>
        <v>44678.208333333336</v>
      </c>
      <c r="B1126" s="59">
        <f t="shared" si="68"/>
        <v>5</v>
      </c>
      <c r="C1126" s="59">
        <f t="shared" si="69"/>
        <v>4</v>
      </c>
      <c r="D1126" s="59">
        <f>IF('Step 1.1 Supply Fan Power Data'!B1126&gt;0,1,0)</f>
        <v>1</v>
      </c>
      <c r="F1126" s="60">
        <f>IF(ISBLANK('Step 2. Aggregate Data'!E1126),"-",'Step 2. Aggregate Data'!E1126)</f>
        <v>44678.208333333336</v>
      </c>
      <c r="G1126" s="17">
        <f t="shared" si="70"/>
        <v>5</v>
      </c>
      <c r="H1126" s="17">
        <f t="shared" si="71"/>
        <v>4</v>
      </c>
      <c r="I1126" s="17">
        <f>IF('Step 1.2 Return Fan Power Data'!B1126&gt;0,1,0)</f>
        <v>1</v>
      </c>
    </row>
    <row r="1127" spans="1:9" x14ac:dyDescent="0.25">
      <c r="A1127" s="58">
        <f>IF(ISBLANK('Step 2. Aggregate Data'!A1127),"-",'Step 2. Aggregate Data'!A1127)</f>
        <v>44678.25</v>
      </c>
      <c r="B1127" s="59">
        <f t="shared" si="68"/>
        <v>6</v>
      </c>
      <c r="C1127" s="59">
        <f t="shared" si="69"/>
        <v>4</v>
      </c>
      <c r="D1127" s="59">
        <f>IF('Step 1.1 Supply Fan Power Data'!B1127&gt;0,1,0)</f>
        <v>1</v>
      </c>
      <c r="F1127" s="60">
        <f>IF(ISBLANK('Step 2. Aggregate Data'!E1127),"-",'Step 2. Aggregate Data'!E1127)</f>
        <v>44678.25</v>
      </c>
      <c r="G1127" s="17">
        <f t="shared" si="70"/>
        <v>6</v>
      </c>
      <c r="H1127" s="17">
        <f t="shared" si="71"/>
        <v>4</v>
      </c>
      <c r="I1127" s="17">
        <f>IF('Step 1.2 Return Fan Power Data'!B1127&gt;0,1,0)</f>
        <v>1</v>
      </c>
    </row>
    <row r="1128" spans="1:9" x14ac:dyDescent="0.25">
      <c r="A1128" s="58">
        <f>IF(ISBLANK('Step 2. Aggregate Data'!A1128),"-",'Step 2. Aggregate Data'!A1128)</f>
        <v>44678.291666666664</v>
      </c>
      <c r="B1128" s="59">
        <f t="shared" si="68"/>
        <v>7</v>
      </c>
      <c r="C1128" s="59">
        <f t="shared" si="69"/>
        <v>4</v>
      </c>
      <c r="D1128" s="59">
        <f>IF('Step 1.1 Supply Fan Power Data'!B1128&gt;0,1,0)</f>
        <v>1</v>
      </c>
      <c r="F1128" s="60">
        <f>IF(ISBLANK('Step 2. Aggregate Data'!E1128),"-",'Step 2. Aggregate Data'!E1128)</f>
        <v>44678.291666666664</v>
      </c>
      <c r="G1128" s="17">
        <f t="shared" si="70"/>
        <v>7</v>
      </c>
      <c r="H1128" s="17">
        <f t="shared" si="71"/>
        <v>4</v>
      </c>
      <c r="I1128" s="17">
        <f>IF('Step 1.2 Return Fan Power Data'!B1128&gt;0,1,0)</f>
        <v>1</v>
      </c>
    </row>
    <row r="1129" spans="1:9" x14ac:dyDescent="0.25">
      <c r="A1129" s="58">
        <f>IF(ISBLANK('Step 2. Aggregate Data'!A1129),"-",'Step 2. Aggregate Data'!A1129)</f>
        <v>44678.333333333336</v>
      </c>
      <c r="B1129" s="59">
        <f t="shared" si="68"/>
        <v>8</v>
      </c>
      <c r="C1129" s="59">
        <f t="shared" si="69"/>
        <v>4</v>
      </c>
      <c r="D1129" s="59">
        <f>IF('Step 1.1 Supply Fan Power Data'!B1129&gt;0,1,0)</f>
        <v>1</v>
      </c>
      <c r="F1129" s="60">
        <f>IF(ISBLANK('Step 2. Aggregate Data'!E1129),"-",'Step 2. Aggregate Data'!E1129)</f>
        <v>44678.333333333336</v>
      </c>
      <c r="G1129" s="17">
        <f t="shared" si="70"/>
        <v>8</v>
      </c>
      <c r="H1129" s="17">
        <f t="shared" si="71"/>
        <v>4</v>
      </c>
      <c r="I1129" s="17">
        <f>IF('Step 1.2 Return Fan Power Data'!B1129&gt;0,1,0)</f>
        <v>1</v>
      </c>
    </row>
    <row r="1130" spans="1:9" x14ac:dyDescent="0.25">
      <c r="A1130" s="58">
        <f>IF(ISBLANK('Step 2. Aggregate Data'!A1130),"-",'Step 2. Aggregate Data'!A1130)</f>
        <v>44678.375</v>
      </c>
      <c r="B1130" s="59">
        <f t="shared" si="68"/>
        <v>9</v>
      </c>
      <c r="C1130" s="59">
        <f t="shared" si="69"/>
        <v>4</v>
      </c>
      <c r="D1130" s="59">
        <f>IF('Step 1.1 Supply Fan Power Data'!B1130&gt;0,1,0)</f>
        <v>1</v>
      </c>
      <c r="F1130" s="60">
        <f>IF(ISBLANK('Step 2. Aggregate Data'!E1130),"-",'Step 2. Aggregate Data'!E1130)</f>
        <v>44678.375</v>
      </c>
      <c r="G1130" s="17">
        <f t="shared" si="70"/>
        <v>9</v>
      </c>
      <c r="H1130" s="17">
        <f t="shared" si="71"/>
        <v>4</v>
      </c>
      <c r="I1130" s="17">
        <f>IF('Step 1.2 Return Fan Power Data'!B1130&gt;0,1,0)</f>
        <v>1</v>
      </c>
    </row>
    <row r="1131" spans="1:9" x14ac:dyDescent="0.25">
      <c r="A1131" s="58">
        <f>IF(ISBLANK('Step 2. Aggregate Data'!A1131),"-",'Step 2. Aggregate Data'!A1131)</f>
        <v>44678.416666666664</v>
      </c>
      <c r="B1131" s="59">
        <f t="shared" si="68"/>
        <v>10</v>
      </c>
      <c r="C1131" s="59">
        <f t="shared" si="69"/>
        <v>4</v>
      </c>
      <c r="D1131" s="59">
        <f>IF('Step 1.1 Supply Fan Power Data'!B1131&gt;0,1,0)</f>
        <v>1</v>
      </c>
      <c r="F1131" s="60">
        <f>IF(ISBLANK('Step 2. Aggregate Data'!E1131),"-",'Step 2. Aggregate Data'!E1131)</f>
        <v>44678.416666666664</v>
      </c>
      <c r="G1131" s="17">
        <f t="shared" si="70"/>
        <v>10</v>
      </c>
      <c r="H1131" s="17">
        <f t="shared" si="71"/>
        <v>4</v>
      </c>
      <c r="I1131" s="17">
        <f>IF('Step 1.2 Return Fan Power Data'!B1131&gt;0,1,0)</f>
        <v>1</v>
      </c>
    </row>
    <row r="1132" spans="1:9" x14ac:dyDescent="0.25">
      <c r="A1132" s="58">
        <f>IF(ISBLANK('Step 2. Aggregate Data'!A1132),"-",'Step 2. Aggregate Data'!A1132)</f>
        <v>44678.458333333336</v>
      </c>
      <c r="B1132" s="59">
        <f t="shared" si="68"/>
        <v>11</v>
      </c>
      <c r="C1132" s="59">
        <f t="shared" si="69"/>
        <v>4</v>
      </c>
      <c r="D1132" s="59">
        <f>IF('Step 1.1 Supply Fan Power Data'!B1132&gt;0,1,0)</f>
        <v>1</v>
      </c>
      <c r="F1132" s="60">
        <f>IF(ISBLANK('Step 2. Aggregate Data'!E1132),"-",'Step 2. Aggregate Data'!E1132)</f>
        <v>44678.458333333336</v>
      </c>
      <c r="G1132" s="17">
        <f t="shared" si="70"/>
        <v>11</v>
      </c>
      <c r="H1132" s="17">
        <f t="shared" si="71"/>
        <v>4</v>
      </c>
      <c r="I1132" s="17">
        <f>IF('Step 1.2 Return Fan Power Data'!B1132&gt;0,1,0)</f>
        <v>1</v>
      </c>
    </row>
    <row r="1133" spans="1:9" x14ac:dyDescent="0.25">
      <c r="A1133" s="58">
        <f>IF(ISBLANK('Step 2. Aggregate Data'!A1133),"-",'Step 2. Aggregate Data'!A1133)</f>
        <v>44678.5</v>
      </c>
      <c r="B1133" s="59">
        <f t="shared" si="68"/>
        <v>12</v>
      </c>
      <c r="C1133" s="59">
        <f t="shared" si="69"/>
        <v>4</v>
      </c>
      <c r="D1133" s="59">
        <f>IF('Step 1.1 Supply Fan Power Data'!B1133&gt;0,1,0)</f>
        <v>1</v>
      </c>
      <c r="F1133" s="60">
        <f>IF(ISBLANK('Step 2. Aggregate Data'!E1133),"-",'Step 2. Aggregate Data'!E1133)</f>
        <v>44678.5</v>
      </c>
      <c r="G1133" s="17">
        <f t="shared" si="70"/>
        <v>12</v>
      </c>
      <c r="H1133" s="17">
        <f t="shared" si="71"/>
        <v>4</v>
      </c>
      <c r="I1133" s="17">
        <f>IF('Step 1.2 Return Fan Power Data'!B1133&gt;0,1,0)</f>
        <v>1</v>
      </c>
    </row>
    <row r="1134" spans="1:9" x14ac:dyDescent="0.25">
      <c r="A1134" s="58">
        <f>IF(ISBLANK('Step 2. Aggregate Data'!A1134),"-",'Step 2. Aggregate Data'!A1134)</f>
        <v>44678.541666666664</v>
      </c>
      <c r="B1134" s="59">
        <f t="shared" si="68"/>
        <v>13</v>
      </c>
      <c r="C1134" s="59">
        <f t="shared" si="69"/>
        <v>4</v>
      </c>
      <c r="D1134" s="59">
        <f>IF('Step 1.1 Supply Fan Power Data'!B1134&gt;0,1,0)</f>
        <v>1</v>
      </c>
      <c r="F1134" s="60">
        <f>IF(ISBLANK('Step 2. Aggregate Data'!E1134),"-",'Step 2. Aggregate Data'!E1134)</f>
        <v>44678.541666666664</v>
      </c>
      <c r="G1134" s="17">
        <f t="shared" si="70"/>
        <v>13</v>
      </c>
      <c r="H1134" s="17">
        <f t="shared" si="71"/>
        <v>4</v>
      </c>
      <c r="I1134" s="17">
        <f>IF('Step 1.2 Return Fan Power Data'!B1134&gt;0,1,0)</f>
        <v>1</v>
      </c>
    </row>
    <row r="1135" spans="1:9" x14ac:dyDescent="0.25">
      <c r="A1135" s="58">
        <f>IF(ISBLANK('Step 2. Aggregate Data'!A1135),"-",'Step 2. Aggregate Data'!A1135)</f>
        <v>44678.583333333336</v>
      </c>
      <c r="B1135" s="59">
        <f t="shared" si="68"/>
        <v>14</v>
      </c>
      <c r="C1135" s="59">
        <f t="shared" si="69"/>
        <v>4</v>
      </c>
      <c r="D1135" s="59">
        <f>IF('Step 1.1 Supply Fan Power Data'!B1135&gt;0,1,0)</f>
        <v>1</v>
      </c>
      <c r="F1135" s="60">
        <f>IF(ISBLANK('Step 2. Aggregate Data'!E1135),"-",'Step 2. Aggregate Data'!E1135)</f>
        <v>44678.583333333336</v>
      </c>
      <c r="G1135" s="17">
        <f t="shared" si="70"/>
        <v>14</v>
      </c>
      <c r="H1135" s="17">
        <f t="shared" si="71"/>
        <v>4</v>
      </c>
      <c r="I1135" s="17">
        <f>IF('Step 1.2 Return Fan Power Data'!B1135&gt;0,1,0)</f>
        <v>1</v>
      </c>
    </row>
    <row r="1136" spans="1:9" x14ac:dyDescent="0.25">
      <c r="A1136" s="58">
        <f>IF(ISBLANK('Step 2. Aggregate Data'!A1136),"-",'Step 2. Aggregate Data'!A1136)</f>
        <v>44678.625</v>
      </c>
      <c r="B1136" s="59">
        <f t="shared" si="68"/>
        <v>15</v>
      </c>
      <c r="C1136" s="59">
        <f t="shared" si="69"/>
        <v>4</v>
      </c>
      <c r="D1136" s="59">
        <f>IF('Step 1.1 Supply Fan Power Data'!B1136&gt;0,1,0)</f>
        <v>1</v>
      </c>
      <c r="F1136" s="60">
        <f>IF(ISBLANK('Step 2. Aggregate Data'!E1136),"-",'Step 2. Aggregate Data'!E1136)</f>
        <v>44678.625</v>
      </c>
      <c r="G1136" s="17">
        <f t="shared" si="70"/>
        <v>15</v>
      </c>
      <c r="H1136" s="17">
        <f t="shared" si="71"/>
        <v>4</v>
      </c>
      <c r="I1136" s="17">
        <f>IF('Step 1.2 Return Fan Power Data'!B1136&gt;0,1,0)</f>
        <v>1</v>
      </c>
    </row>
    <row r="1137" spans="1:9" x14ac:dyDescent="0.25">
      <c r="A1137" s="58">
        <f>IF(ISBLANK('Step 2. Aggregate Data'!A1137),"-",'Step 2. Aggregate Data'!A1137)</f>
        <v>44678.666666666664</v>
      </c>
      <c r="B1137" s="59">
        <f t="shared" si="68"/>
        <v>16</v>
      </c>
      <c r="C1137" s="59">
        <f t="shared" si="69"/>
        <v>4</v>
      </c>
      <c r="D1137" s="59">
        <f>IF('Step 1.1 Supply Fan Power Data'!B1137&gt;0,1,0)</f>
        <v>1</v>
      </c>
      <c r="F1137" s="60">
        <f>IF(ISBLANK('Step 2. Aggregate Data'!E1137),"-",'Step 2. Aggregate Data'!E1137)</f>
        <v>44678.666666666664</v>
      </c>
      <c r="G1137" s="17">
        <f t="shared" si="70"/>
        <v>16</v>
      </c>
      <c r="H1137" s="17">
        <f t="shared" si="71"/>
        <v>4</v>
      </c>
      <c r="I1137" s="17">
        <f>IF('Step 1.2 Return Fan Power Data'!B1137&gt;0,1,0)</f>
        <v>1</v>
      </c>
    </row>
    <row r="1138" spans="1:9" x14ac:dyDescent="0.25">
      <c r="A1138" s="58">
        <f>IF(ISBLANK('Step 2. Aggregate Data'!A1138),"-",'Step 2. Aggregate Data'!A1138)</f>
        <v>44678.708333333336</v>
      </c>
      <c r="B1138" s="59">
        <f t="shared" si="68"/>
        <v>17</v>
      </c>
      <c r="C1138" s="59">
        <f t="shared" si="69"/>
        <v>4</v>
      </c>
      <c r="D1138" s="59">
        <f>IF('Step 1.1 Supply Fan Power Data'!B1138&gt;0,1,0)</f>
        <v>1</v>
      </c>
      <c r="F1138" s="60">
        <f>IF(ISBLANK('Step 2. Aggregate Data'!E1138),"-",'Step 2. Aggregate Data'!E1138)</f>
        <v>44678.708333333336</v>
      </c>
      <c r="G1138" s="17">
        <f t="shared" si="70"/>
        <v>17</v>
      </c>
      <c r="H1138" s="17">
        <f t="shared" si="71"/>
        <v>4</v>
      </c>
      <c r="I1138" s="17">
        <f>IF('Step 1.2 Return Fan Power Data'!B1138&gt;0,1,0)</f>
        <v>1</v>
      </c>
    </row>
    <row r="1139" spans="1:9" x14ac:dyDescent="0.25">
      <c r="A1139" s="58">
        <f>IF(ISBLANK('Step 2. Aggregate Data'!A1139),"-",'Step 2. Aggregate Data'!A1139)</f>
        <v>44678.75</v>
      </c>
      <c r="B1139" s="59">
        <f t="shared" si="68"/>
        <v>18</v>
      </c>
      <c r="C1139" s="59">
        <f t="shared" si="69"/>
        <v>4</v>
      </c>
      <c r="D1139" s="59">
        <f>IF('Step 1.1 Supply Fan Power Data'!B1139&gt;0,1,0)</f>
        <v>1</v>
      </c>
      <c r="F1139" s="60">
        <f>IF(ISBLANK('Step 2. Aggregate Data'!E1139),"-",'Step 2. Aggregate Data'!E1139)</f>
        <v>44678.75</v>
      </c>
      <c r="G1139" s="17">
        <f t="shared" si="70"/>
        <v>18</v>
      </c>
      <c r="H1139" s="17">
        <f t="shared" si="71"/>
        <v>4</v>
      </c>
      <c r="I1139" s="17">
        <f>IF('Step 1.2 Return Fan Power Data'!B1139&gt;0,1,0)</f>
        <v>1</v>
      </c>
    </row>
    <row r="1140" spans="1:9" x14ac:dyDescent="0.25">
      <c r="A1140" s="58">
        <f>IF(ISBLANK('Step 2. Aggregate Data'!A1140),"-",'Step 2. Aggregate Data'!A1140)</f>
        <v>44678.791666666664</v>
      </c>
      <c r="B1140" s="59">
        <f t="shared" si="68"/>
        <v>19</v>
      </c>
      <c r="C1140" s="59">
        <f t="shared" si="69"/>
        <v>4</v>
      </c>
      <c r="D1140" s="59">
        <f>IF('Step 1.1 Supply Fan Power Data'!B1140&gt;0,1,0)</f>
        <v>1</v>
      </c>
      <c r="F1140" s="60">
        <f>IF(ISBLANK('Step 2. Aggregate Data'!E1140),"-",'Step 2. Aggregate Data'!E1140)</f>
        <v>44678.791666666664</v>
      </c>
      <c r="G1140" s="17">
        <f t="shared" si="70"/>
        <v>19</v>
      </c>
      <c r="H1140" s="17">
        <f t="shared" si="71"/>
        <v>4</v>
      </c>
      <c r="I1140" s="17">
        <f>IF('Step 1.2 Return Fan Power Data'!B1140&gt;0,1,0)</f>
        <v>1</v>
      </c>
    </row>
    <row r="1141" spans="1:9" x14ac:dyDescent="0.25">
      <c r="A1141" s="58">
        <f>IF(ISBLANK('Step 2. Aggregate Data'!A1141),"-",'Step 2. Aggregate Data'!A1141)</f>
        <v>44678.833333333336</v>
      </c>
      <c r="B1141" s="59">
        <f t="shared" si="68"/>
        <v>20</v>
      </c>
      <c r="C1141" s="59">
        <f t="shared" si="69"/>
        <v>4</v>
      </c>
      <c r="D1141" s="59">
        <f>IF('Step 1.1 Supply Fan Power Data'!B1141&gt;0,1,0)</f>
        <v>1</v>
      </c>
      <c r="F1141" s="60">
        <f>IF(ISBLANK('Step 2. Aggregate Data'!E1141),"-",'Step 2. Aggregate Data'!E1141)</f>
        <v>44678.833333333336</v>
      </c>
      <c r="G1141" s="17">
        <f t="shared" si="70"/>
        <v>20</v>
      </c>
      <c r="H1141" s="17">
        <f t="shared" si="71"/>
        <v>4</v>
      </c>
      <c r="I1141" s="17">
        <f>IF('Step 1.2 Return Fan Power Data'!B1141&gt;0,1,0)</f>
        <v>1</v>
      </c>
    </row>
    <row r="1142" spans="1:9" x14ac:dyDescent="0.25">
      <c r="A1142" s="58">
        <f>IF(ISBLANK('Step 2. Aggregate Data'!A1142),"-",'Step 2. Aggregate Data'!A1142)</f>
        <v>44678.875</v>
      </c>
      <c r="B1142" s="59">
        <f t="shared" si="68"/>
        <v>21</v>
      </c>
      <c r="C1142" s="59">
        <f t="shared" si="69"/>
        <v>4</v>
      </c>
      <c r="D1142" s="59">
        <f>IF('Step 1.1 Supply Fan Power Data'!B1142&gt;0,1,0)</f>
        <v>1</v>
      </c>
      <c r="F1142" s="60">
        <f>IF(ISBLANK('Step 2. Aggregate Data'!E1142),"-",'Step 2. Aggregate Data'!E1142)</f>
        <v>44678.875</v>
      </c>
      <c r="G1142" s="17">
        <f t="shared" si="70"/>
        <v>21</v>
      </c>
      <c r="H1142" s="17">
        <f t="shared" si="71"/>
        <v>4</v>
      </c>
      <c r="I1142" s="17">
        <f>IF('Step 1.2 Return Fan Power Data'!B1142&gt;0,1,0)</f>
        <v>1</v>
      </c>
    </row>
    <row r="1143" spans="1:9" x14ac:dyDescent="0.25">
      <c r="A1143" s="58">
        <f>IF(ISBLANK('Step 2. Aggregate Data'!A1143),"-",'Step 2. Aggregate Data'!A1143)</f>
        <v>44678.916666666664</v>
      </c>
      <c r="B1143" s="59">
        <f t="shared" si="68"/>
        <v>22</v>
      </c>
      <c r="C1143" s="59">
        <f t="shared" si="69"/>
        <v>4</v>
      </c>
      <c r="D1143" s="59">
        <f>IF('Step 1.1 Supply Fan Power Data'!B1143&gt;0,1,0)</f>
        <v>1</v>
      </c>
      <c r="F1143" s="60">
        <f>IF(ISBLANK('Step 2. Aggregate Data'!E1143),"-",'Step 2. Aggregate Data'!E1143)</f>
        <v>44678.916666666664</v>
      </c>
      <c r="G1143" s="17">
        <f t="shared" si="70"/>
        <v>22</v>
      </c>
      <c r="H1143" s="17">
        <f t="shared" si="71"/>
        <v>4</v>
      </c>
      <c r="I1143" s="17">
        <f>IF('Step 1.2 Return Fan Power Data'!B1143&gt;0,1,0)</f>
        <v>1</v>
      </c>
    </row>
    <row r="1144" spans="1:9" x14ac:dyDescent="0.25">
      <c r="A1144" s="58">
        <f>IF(ISBLANK('Step 2. Aggregate Data'!A1144),"-",'Step 2. Aggregate Data'!A1144)</f>
        <v>44678.958333333336</v>
      </c>
      <c r="B1144" s="59">
        <f t="shared" si="68"/>
        <v>23</v>
      </c>
      <c r="C1144" s="59">
        <f t="shared" si="69"/>
        <v>4</v>
      </c>
      <c r="D1144" s="59">
        <f>IF('Step 1.1 Supply Fan Power Data'!B1144&gt;0,1,0)</f>
        <v>1</v>
      </c>
      <c r="F1144" s="60">
        <f>IF(ISBLANK('Step 2. Aggregate Data'!E1144),"-",'Step 2. Aggregate Data'!E1144)</f>
        <v>44678.958333333336</v>
      </c>
      <c r="G1144" s="17">
        <f t="shared" si="70"/>
        <v>23</v>
      </c>
      <c r="H1144" s="17">
        <f t="shared" si="71"/>
        <v>4</v>
      </c>
      <c r="I1144" s="17">
        <f>IF('Step 1.2 Return Fan Power Data'!B1144&gt;0,1,0)</f>
        <v>1</v>
      </c>
    </row>
    <row r="1145" spans="1:9" x14ac:dyDescent="0.25">
      <c r="A1145" s="58">
        <f>IF(ISBLANK('Step 2. Aggregate Data'!A1145),"-",'Step 2. Aggregate Data'!A1145)</f>
        <v>44679</v>
      </c>
      <c r="B1145" s="59">
        <f t="shared" si="68"/>
        <v>0</v>
      </c>
      <c r="C1145" s="59">
        <f t="shared" si="69"/>
        <v>5</v>
      </c>
      <c r="D1145" s="59">
        <f>IF('Step 1.1 Supply Fan Power Data'!B1145&gt;0,1,0)</f>
        <v>1</v>
      </c>
      <c r="F1145" s="60">
        <f>IF(ISBLANK('Step 2. Aggregate Data'!E1145),"-",'Step 2. Aggregate Data'!E1145)</f>
        <v>44679</v>
      </c>
      <c r="G1145" s="17">
        <f t="shared" si="70"/>
        <v>0</v>
      </c>
      <c r="H1145" s="17">
        <f t="shared" si="71"/>
        <v>5</v>
      </c>
      <c r="I1145" s="17">
        <f>IF('Step 1.2 Return Fan Power Data'!B1145&gt;0,1,0)</f>
        <v>1</v>
      </c>
    </row>
    <row r="1146" spans="1:9" x14ac:dyDescent="0.25">
      <c r="A1146" s="58">
        <f>IF(ISBLANK('Step 2. Aggregate Data'!A1146),"-",'Step 2. Aggregate Data'!A1146)</f>
        <v>44679.041666666664</v>
      </c>
      <c r="B1146" s="59">
        <f t="shared" si="68"/>
        <v>1</v>
      </c>
      <c r="C1146" s="59">
        <f t="shared" si="69"/>
        <v>5</v>
      </c>
      <c r="D1146" s="59">
        <f>IF('Step 1.1 Supply Fan Power Data'!B1146&gt;0,1,0)</f>
        <v>1</v>
      </c>
      <c r="F1146" s="60">
        <f>IF(ISBLANK('Step 2. Aggregate Data'!E1146),"-",'Step 2. Aggregate Data'!E1146)</f>
        <v>44679.041666666664</v>
      </c>
      <c r="G1146" s="17">
        <f t="shared" si="70"/>
        <v>1</v>
      </c>
      <c r="H1146" s="17">
        <f t="shared" si="71"/>
        <v>5</v>
      </c>
      <c r="I1146" s="17">
        <f>IF('Step 1.2 Return Fan Power Data'!B1146&gt;0,1,0)</f>
        <v>1</v>
      </c>
    </row>
    <row r="1147" spans="1:9" x14ac:dyDescent="0.25">
      <c r="A1147" s="58">
        <f>IF(ISBLANK('Step 2. Aggregate Data'!A1147),"-",'Step 2. Aggregate Data'!A1147)</f>
        <v>44679.083333333336</v>
      </c>
      <c r="B1147" s="59">
        <f t="shared" si="68"/>
        <v>2</v>
      </c>
      <c r="C1147" s="59">
        <f t="shared" si="69"/>
        <v>5</v>
      </c>
      <c r="D1147" s="59">
        <f>IF('Step 1.1 Supply Fan Power Data'!B1147&gt;0,1,0)</f>
        <v>1</v>
      </c>
      <c r="F1147" s="60">
        <f>IF(ISBLANK('Step 2. Aggregate Data'!E1147),"-",'Step 2. Aggregate Data'!E1147)</f>
        <v>44679.083333333336</v>
      </c>
      <c r="G1147" s="17">
        <f t="shared" si="70"/>
        <v>2</v>
      </c>
      <c r="H1147" s="17">
        <f t="shared" si="71"/>
        <v>5</v>
      </c>
      <c r="I1147" s="17">
        <f>IF('Step 1.2 Return Fan Power Data'!B1147&gt;0,1,0)</f>
        <v>1</v>
      </c>
    </row>
    <row r="1148" spans="1:9" x14ac:dyDescent="0.25">
      <c r="A1148" s="58">
        <f>IF(ISBLANK('Step 2. Aggregate Data'!A1148),"-",'Step 2. Aggregate Data'!A1148)</f>
        <v>44679.125</v>
      </c>
      <c r="B1148" s="59">
        <f t="shared" si="68"/>
        <v>3</v>
      </c>
      <c r="C1148" s="59">
        <f t="shared" si="69"/>
        <v>5</v>
      </c>
      <c r="D1148" s="59">
        <f>IF('Step 1.1 Supply Fan Power Data'!B1148&gt;0,1,0)</f>
        <v>1</v>
      </c>
      <c r="F1148" s="60">
        <f>IF(ISBLANK('Step 2. Aggregate Data'!E1148),"-",'Step 2. Aggregate Data'!E1148)</f>
        <v>44679.125</v>
      </c>
      <c r="G1148" s="17">
        <f t="shared" si="70"/>
        <v>3</v>
      </c>
      <c r="H1148" s="17">
        <f t="shared" si="71"/>
        <v>5</v>
      </c>
      <c r="I1148" s="17">
        <f>IF('Step 1.2 Return Fan Power Data'!B1148&gt;0,1,0)</f>
        <v>1</v>
      </c>
    </row>
    <row r="1149" spans="1:9" x14ac:dyDescent="0.25">
      <c r="A1149" s="58">
        <f>IF(ISBLANK('Step 2. Aggregate Data'!A1149),"-",'Step 2. Aggregate Data'!A1149)</f>
        <v>44679.166666666664</v>
      </c>
      <c r="B1149" s="59">
        <f t="shared" si="68"/>
        <v>4</v>
      </c>
      <c r="C1149" s="59">
        <f t="shared" si="69"/>
        <v>5</v>
      </c>
      <c r="D1149" s="59">
        <f>IF('Step 1.1 Supply Fan Power Data'!B1149&gt;0,1,0)</f>
        <v>1</v>
      </c>
      <c r="F1149" s="60">
        <f>IF(ISBLANK('Step 2. Aggregate Data'!E1149),"-",'Step 2. Aggregate Data'!E1149)</f>
        <v>44679.166666666664</v>
      </c>
      <c r="G1149" s="17">
        <f t="shared" si="70"/>
        <v>4</v>
      </c>
      <c r="H1149" s="17">
        <f t="shared" si="71"/>
        <v>5</v>
      </c>
      <c r="I1149" s="17">
        <f>IF('Step 1.2 Return Fan Power Data'!B1149&gt;0,1,0)</f>
        <v>1</v>
      </c>
    </row>
    <row r="1150" spans="1:9" x14ac:dyDescent="0.25">
      <c r="A1150" s="58">
        <f>IF(ISBLANK('Step 2. Aggregate Data'!A1150),"-",'Step 2. Aggregate Data'!A1150)</f>
        <v>44679.208333333336</v>
      </c>
      <c r="B1150" s="59">
        <f t="shared" si="68"/>
        <v>5</v>
      </c>
      <c r="C1150" s="59">
        <f t="shared" si="69"/>
        <v>5</v>
      </c>
      <c r="D1150" s="59">
        <f>IF('Step 1.1 Supply Fan Power Data'!B1150&gt;0,1,0)</f>
        <v>1</v>
      </c>
      <c r="F1150" s="60">
        <f>IF(ISBLANK('Step 2. Aggregate Data'!E1150),"-",'Step 2. Aggregate Data'!E1150)</f>
        <v>44679.208333333336</v>
      </c>
      <c r="G1150" s="17">
        <f t="shared" si="70"/>
        <v>5</v>
      </c>
      <c r="H1150" s="17">
        <f t="shared" si="71"/>
        <v>5</v>
      </c>
      <c r="I1150" s="17">
        <f>IF('Step 1.2 Return Fan Power Data'!B1150&gt;0,1,0)</f>
        <v>1</v>
      </c>
    </row>
    <row r="1151" spans="1:9" x14ac:dyDescent="0.25">
      <c r="A1151" s="58">
        <f>IF(ISBLANK('Step 2. Aggregate Data'!A1151),"-",'Step 2. Aggregate Data'!A1151)</f>
        <v>44679.25</v>
      </c>
      <c r="B1151" s="59">
        <f t="shared" si="68"/>
        <v>6</v>
      </c>
      <c r="C1151" s="59">
        <f t="shared" si="69"/>
        <v>5</v>
      </c>
      <c r="D1151" s="59">
        <f>IF('Step 1.1 Supply Fan Power Data'!B1151&gt;0,1,0)</f>
        <v>1</v>
      </c>
      <c r="F1151" s="60">
        <f>IF(ISBLANK('Step 2. Aggregate Data'!E1151),"-",'Step 2. Aggregate Data'!E1151)</f>
        <v>44679.25</v>
      </c>
      <c r="G1151" s="17">
        <f t="shared" si="70"/>
        <v>6</v>
      </c>
      <c r="H1151" s="17">
        <f t="shared" si="71"/>
        <v>5</v>
      </c>
      <c r="I1151" s="17">
        <f>IF('Step 1.2 Return Fan Power Data'!B1151&gt;0,1,0)</f>
        <v>1</v>
      </c>
    </row>
    <row r="1152" spans="1:9" x14ac:dyDescent="0.25">
      <c r="A1152" s="58">
        <f>IF(ISBLANK('Step 2. Aggregate Data'!A1152),"-",'Step 2. Aggregate Data'!A1152)</f>
        <v>44679.291666666664</v>
      </c>
      <c r="B1152" s="59">
        <f t="shared" si="68"/>
        <v>7</v>
      </c>
      <c r="C1152" s="59">
        <f t="shared" si="69"/>
        <v>5</v>
      </c>
      <c r="D1152" s="59">
        <f>IF('Step 1.1 Supply Fan Power Data'!B1152&gt;0,1,0)</f>
        <v>1</v>
      </c>
      <c r="F1152" s="60">
        <f>IF(ISBLANK('Step 2. Aggregate Data'!E1152),"-",'Step 2. Aggregate Data'!E1152)</f>
        <v>44679.291666666664</v>
      </c>
      <c r="G1152" s="17">
        <f t="shared" si="70"/>
        <v>7</v>
      </c>
      <c r="H1152" s="17">
        <f t="shared" si="71"/>
        <v>5</v>
      </c>
      <c r="I1152" s="17">
        <f>IF('Step 1.2 Return Fan Power Data'!B1152&gt;0,1,0)</f>
        <v>1</v>
      </c>
    </row>
    <row r="1153" spans="1:9" x14ac:dyDescent="0.25">
      <c r="A1153" s="58">
        <f>IF(ISBLANK('Step 2. Aggregate Data'!A1153),"-",'Step 2. Aggregate Data'!A1153)</f>
        <v>44679.333333333336</v>
      </c>
      <c r="B1153" s="59">
        <f t="shared" si="68"/>
        <v>8</v>
      </c>
      <c r="C1153" s="59">
        <f t="shared" si="69"/>
        <v>5</v>
      </c>
      <c r="D1153" s="59">
        <f>IF('Step 1.1 Supply Fan Power Data'!B1153&gt;0,1,0)</f>
        <v>1</v>
      </c>
      <c r="F1153" s="60">
        <f>IF(ISBLANK('Step 2. Aggregate Data'!E1153),"-",'Step 2. Aggregate Data'!E1153)</f>
        <v>44679.333333333336</v>
      </c>
      <c r="G1153" s="17">
        <f t="shared" si="70"/>
        <v>8</v>
      </c>
      <c r="H1153" s="17">
        <f t="shared" si="71"/>
        <v>5</v>
      </c>
      <c r="I1153" s="17">
        <f>IF('Step 1.2 Return Fan Power Data'!B1153&gt;0,1,0)</f>
        <v>1</v>
      </c>
    </row>
    <row r="1154" spans="1:9" x14ac:dyDescent="0.25">
      <c r="A1154" s="58">
        <f>IF(ISBLANK('Step 2. Aggregate Data'!A1154),"-",'Step 2. Aggregate Data'!A1154)</f>
        <v>44679.375</v>
      </c>
      <c r="B1154" s="59">
        <f t="shared" ref="B1154:B1217" si="72">HOUR(A1154)</f>
        <v>9</v>
      </c>
      <c r="C1154" s="59">
        <f t="shared" ref="C1154:C1217" si="73">WEEKDAY(A1154)</f>
        <v>5</v>
      </c>
      <c r="D1154" s="59">
        <f>IF('Step 1.1 Supply Fan Power Data'!B1154&gt;0,1,0)</f>
        <v>1</v>
      </c>
      <c r="F1154" s="60">
        <f>IF(ISBLANK('Step 2. Aggregate Data'!E1154),"-",'Step 2. Aggregate Data'!E1154)</f>
        <v>44679.375</v>
      </c>
      <c r="G1154" s="17">
        <f t="shared" si="70"/>
        <v>9</v>
      </c>
      <c r="H1154" s="17">
        <f t="shared" si="71"/>
        <v>5</v>
      </c>
      <c r="I1154" s="17">
        <f>IF('Step 1.2 Return Fan Power Data'!B1154&gt;0,1,0)</f>
        <v>1</v>
      </c>
    </row>
    <row r="1155" spans="1:9" x14ac:dyDescent="0.25">
      <c r="A1155" s="58">
        <f>IF(ISBLANK('Step 2. Aggregate Data'!A1155),"-",'Step 2. Aggregate Data'!A1155)</f>
        <v>44679.416666666664</v>
      </c>
      <c r="B1155" s="59">
        <f t="shared" si="72"/>
        <v>10</v>
      </c>
      <c r="C1155" s="59">
        <f t="shared" si="73"/>
        <v>5</v>
      </c>
      <c r="D1155" s="59">
        <f>IF('Step 1.1 Supply Fan Power Data'!B1155&gt;0,1,0)</f>
        <v>1</v>
      </c>
      <c r="F1155" s="60">
        <f>IF(ISBLANK('Step 2. Aggregate Data'!E1155),"-",'Step 2. Aggregate Data'!E1155)</f>
        <v>44679.416666666664</v>
      </c>
      <c r="G1155" s="17">
        <f t="shared" ref="G1155:G1218" si="74">HOUR(F1155)</f>
        <v>10</v>
      </c>
      <c r="H1155" s="17">
        <f t="shared" ref="H1155:H1218" si="75">WEEKDAY(F1155)</f>
        <v>5</v>
      </c>
      <c r="I1155" s="17">
        <f>IF('Step 1.2 Return Fan Power Data'!B1155&gt;0,1,0)</f>
        <v>1</v>
      </c>
    </row>
    <row r="1156" spans="1:9" x14ac:dyDescent="0.25">
      <c r="A1156" s="58">
        <f>IF(ISBLANK('Step 2. Aggregate Data'!A1156),"-",'Step 2. Aggregate Data'!A1156)</f>
        <v>44679.458333333336</v>
      </c>
      <c r="B1156" s="59">
        <f t="shared" si="72"/>
        <v>11</v>
      </c>
      <c r="C1156" s="59">
        <f t="shared" si="73"/>
        <v>5</v>
      </c>
      <c r="D1156" s="59">
        <f>IF('Step 1.1 Supply Fan Power Data'!B1156&gt;0,1,0)</f>
        <v>1</v>
      </c>
      <c r="F1156" s="60">
        <f>IF(ISBLANK('Step 2. Aggregate Data'!E1156),"-",'Step 2. Aggregate Data'!E1156)</f>
        <v>44679.458333333336</v>
      </c>
      <c r="G1156" s="17">
        <f t="shared" si="74"/>
        <v>11</v>
      </c>
      <c r="H1156" s="17">
        <f t="shared" si="75"/>
        <v>5</v>
      </c>
      <c r="I1156" s="17">
        <f>IF('Step 1.2 Return Fan Power Data'!B1156&gt;0,1,0)</f>
        <v>1</v>
      </c>
    </row>
    <row r="1157" spans="1:9" x14ac:dyDescent="0.25">
      <c r="A1157" s="58">
        <f>IF(ISBLANK('Step 2. Aggregate Data'!A1157),"-",'Step 2. Aggregate Data'!A1157)</f>
        <v>44679.5</v>
      </c>
      <c r="B1157" s="59">
        <f t="shared" si="72"/>
        <v>12</v>
      </c>
      <c r="C1157" s="59">
        <f t="shared" si="73"/>
        <v>5</v>
      </c>
      <c r="D1157" s="59">
        <f>IF('Step 1.1 Supply Fan Power Data'!B1157&gt;0,1,0)</f>
        <v>1</v>
      </c>
      <c r="F1157" s="60">
        <f>IF(ISBLANK('Step 2. Aggregate Data'!E1157),"-",'Step 2. Aggregate Data'!E1157)</f>
        <v>44679.5</v>
      </c>
      <c r="G1157" s="17">
        <f t="shared" si="74"/>
        <v>12</v>
      </c>
      <c r="H1157" s="17">
        <f t="shared" si="75"/>
        <v>5</v>
      </c>
      <c r="I1157" s="17">
        <f>IF('Step 1.2 Return Fan Power Data'!B1157&gt;0,1,0)</f>
        <v>1</v>
      </c>
    </row>
    <row r="1158" spans="1:9" x14ac:dyDescent="0.25">
      <c r="A1158" s="58">
        <f>IF(ISBLANK('Step 2. Aggregate Data'!A1158),"-",'Step 2. Aggregate Data'!A1158)</f>
        <v>44679.541666666664</v>
      </c>
      <c r="B1158" s="59">
        <f t="shared" si="72"/>
        <v>13</v>
      </c>
      <c r="C1158" s="59">
        <f t="shared" si="73"/>
        <v>5</v>
      </c>
      <c r="D1158" s="59">
        <f>IF('Step 1.1 Supply Fan Power Data'!B1158&gt;0,1,0)</f>
        <v>1</v>
      </c>
      <c r="F1158" s="60">
        <f>IF(ISBLANK('Step 2. Aggregate Data'!E1158),"-",'Step 2. Aggregate Data'!E1158)</f>
        <v>44679.541666666664</v>
      </c>
      <c r="G1158" s="17">
        <f t="shared" si="74"/>
        <v>13</v>
      </c>
      <c r="H1158" s="17">
        <f t="shared" si="75"/>
        <v>5</v>
      </c>
      <c r="I1158" s="17">
        <f>IF('Step 1.2 Return Fan Power Data'!B1158&gt;0,1,0)</f>
        <v>1</v>
      </c>
    </row>
    <row r="1159" spans="1:9" x14ac:dyDescent="0.25">
      <c r="A1159" s="58">
        <f>IF(ISBLANK('Step 2. Aggregate Data'!A1159),"-",'Step 2. Aggregate Data'!A1159)</f>
        <v>44679.583333333336</v>
      </c>
      <c r="B1159" s="59">
        <f t="shared" si="72"/>
        <v>14</v>
      </c>
      <c r="C1159" s="59">
        <f t="shared" si="73"/>
        <v>5</v>
      </c>
      <c r="D1159" s="59">
        <f>IF('Step 1.1 Supply Fan Power Data'!B1159&gt;0,1,0)</f>
        <v>1</v>
      </c>
      <c r="F1159" s="60">
        <f>IF(ISBLANK('Step 2. Aggregate Data'!E1159),"-",'Step 2. Aggregate Data'!E1159)</f>
        <v>44679.583333333336</v>
      </c>
      <c r="G1159" s="17">
        <f t="shared" si="74"/>
        <v>14</v>
      </c>
      <c r="H1159" s="17">
        <f t="shared" si="75"/>
        <v>5</v>
      </c>
      <c r="I1159" s="17">
        <f>IF('Step 1.2 Return Fan Power Data'!B1159&gt;0,1,0)</f>
        <v>1</v>
      </c>
    </row>
    <row r="1160" spans="1:9" x14ac:dyDescent="0.25">
      <c r="A1160" s="58">
        <f>IF(ISBLANK('Step 2. Aggregate Data'!A1160),"-",'Step 2. Aggregate Data'!A1160)</f>
        <v>44679.625</v>
      </c>
      <c r="B1160" s="59">
        <f t="shared" si="72"/>
        <v>15</v>
      </c>
      <c r="C1160" s="59">
        <f t="shared" si="73"/>
        <v>5</v>
      </c>
      <c r="D1160" s="59">
        <f>IF('Step 1.1 Supply Fan Power Data'!B1160&gt;0,1,0)</f>
        <v>1</v>
      </c>
      <c r="F1160" s="60">
        <f>IF(ISBLANK('Step 2. Aggregate Data'!E1160),"-",'Step 2. Aggregate Data'!E1160)</f>
        <v>44679.625</v>
      </c>
      <c r="G1160" s="17">
        <f t="shared" si="74"/>
        <v>15</v>
      </c>
      <c r="H1160" s="17">
        <f t="shared" si="75"/>
        <v>5</v>
      </c>
      <c r="I1160" s="17">
        <f>IF('Step 1.2 Return Fan Power Data'!B1160&gt;0,1,0)</f>
        <v>1</v>
      </c>
    </row>
    <row r="1161" spans="1:9" x14ac:dyDescent="0.25">
      <c r="A1161" s="58">
        <f>IF(ISBLANK('Step 2. Aggregate Data'!A1161),"-",'Step 2. Aggregate Data'!A1161)</f>
        <v>44679.666666666664</v>
      </c>
      <c r="B1161" s="59">
        <f t="shared" si="72"/>
        <v>16</v>
      </c>
      <c r="C1161" s="59">
        <f t="shared" si="73"/>
        <v>5</v>
      </c>
      <c r="D1161" s="59">
        <f>IF('Step 1.1 Supply Fan Power Data'!B1161&gt;0,1,0)</f>
        <v>1</v>
      </c>
      <c r="F1161" s="60">
        <f>IF(ISBLANK('Step 2. Aggregate Data'!E1161),"-",'Step 2. Aggregate Data'!E1161)</f>
        <v>44679.666666666664</v>
      </c>
      <c r="G1161" s="17">
        <f t="shared" si="74"/>
        <v>16</v>
      </c>
      <c r="H1161" s="17">
        <f t="shared" si="75"/>
        <v>5</v>
      </c>
      <c r="I1161" s="17">
        <f>IF('Step 1.2 Return Fan Power Data'!B1161&gt;0,1,0)</f>
        <v>1</v>
      </c>
    </row>
    <row r="1162" spans="1:9" x14ac:dyDescent="0.25">
      <c r="A1162" s="58">
        <f>IF(ISBLANK('Step 2. Aggregate Data'!A1162),"-",'Step 2. Aggregate Data'!A1162)</f>
        <v>44679.708333333336</v>
      </c>
      <c r="B1162" s="59">
        <f t="shared" si="72"/>
        <v>17</v>
      </c>
      <c r="C1162" s="59">
        <f t="shared" si="73"/>
        <v>5</v>
      </c>
      <c r="D1162" s="59">
        <f>IF('Step 1.1 Supply Fan Power Data'!B1162&gt;0,1,0)</f>
        <v>1</v>
      </c>
      <c r="F1162" s="60">
        <f>IF(ISBLANK('Step 2. Aggregate Data'!E1162),"-",'Step 2. Aggregate Data'!E1162)</f>
        <v>44679.708333333336</v>
      </c>
      <c r="G1162" s="17">
        <f t="shared" si="74"/>
        <v>17</v>
      </c>
      <c r="H1162" s="17">
        <f t="shared" si="75"/>
        <v>5</v>
      </c>
      <c r="I1162" s="17">
        <f>IF('Step 1.2 Return Fan Power Data'!B1162&gt;0,1,0)</f>
        <v>1</v>
      </c>
    </row>
    <row r="1163" spans="1:9" x14ac:dyDescent="0.25">
      <c r="A1163" s="58">
        <f>IF(ISBLANK('Step 2. Aggregate Data'!A1163),"-",'Step 2. Aggregate Data'!A1163)</f>
        <v>44679.75</v>
      </c>
      <c r="B1163" s="59">
        <f t="shared" si="72"/>
        <v>18</v>
      </c>
      <c r="C1163" s="59">
        <f t="shared" si="73"/>
        <v>5</v>
      </c>
      <c r="D1163" s="59">
        <f>IF('Step 1.1 Supply Fan Power Data'!B1163&gt;0,1,0)</f>
        <v>1</v>
      </c>
      <c r="F1163" s="60">
        <f>IF(ISBLANK('Step 2. Aggregate Data'!E1163),"-",'Step 2. Aggregate Data'!E1163)</f>
        <v>44679.75</v>
      </c>
      <c r="G1163" s="17">
        <f t="shared" si="74"/>
        <v>18</v>
      </c>
      <c r="H1163" s="17">
        <f t="shared" si="75"/>
        <v>5</v>
      </c>
      <c r="I1163" s="17">
        <f>IF('Step 1.2 Return Fan Power Data'!B1163&gt;0,1,0)</f>
        <v>1</v>
      </c>
    </row>
    <row r="1164" spans="1:9" x14ac:dyDescent="0.25">
      <c r="A1164" s="58">
        <f>IF(ISBLANK('Step 2. Aggregate Data'!A1164),"-",'Step 2. Aggregate Data'!A1164)</f>
        <v>44679.791666666664</v>
      </c>
      <c r="B1164" s="59">
        <f t="shared" si="72"/>
        <v>19</v>
      </c>
      <c r="C1164" s="59">
        <f t="shared" si="73"/>
        <v>5</v>
      </c>
      <c r="D1164" s="59">
        <f>IF('Step 1.1 Supply Fan Power Data'!B1164&gt;0,1,0)</f>
        <v>1</v>
      </c>
      <c r="F1164" s="60">
        <f>IF(ISBLANK('Step 2. Aggregate Data'!E1164),"-",'Step 2. Aggregate Data'!E1164)</f>
        <v>44679.791666666664</v>
      </c>
      <c r="G1164" s="17">
        <f t="shared" si="74"/>
        <v>19</v>
      </c>
      <c r="H1164" s="17">
        <f t="shared" si="75"/>
        <v>5</v>
      </c>
      <c r="I1164" s="17">
        <f>IF('Step 1.2 Return Fan Power Data'!B1164&gt;0,1,0)</f>
        <v>1</v>
      </c>
    </row>
    <row r="1165" spans="1:9" x14ac:dyDescent="0.25">
      <c r="A1165" s="58">
        <f>IF(ISBLANK('Step 2. Aggregate Data'!A1165),"-",'Step 2. Aggregate Data'!A1165)</f>
        <v>44679.833333333336</v>
      </c>
      <c r="B1165" s="59">
        <f t="shared" si="72"/>
        <v>20</v>
      </c>
      <c r="C1165" s="59">
        <f t="shared" si="73"/>
        <v>5</v>
      </c>
      <c r="D1165" s="59">
        <f>IF('Step 1.1 Supply Fan Power Data'!B1165&gt;0,1,0)</f>
        <v>1</v>
      </c>
      <c r="F1165" s="60">
        <f>IF(ISBLANK('Step 2. Aggregate Data'!E1165),"-",'Step 2. Aggregate Data'!E1165)</f>
        <v>44679.833333333336</v>
      </c>
      <c r="G1165" s="17">
        <f t="shared" si="74"/>
        <v>20</v>
      </c>
      <c r="H1165" s="17">
        <f t="shared" si="75"/>
        <v>5</v>
      </c>
      <c r="I1165" s="17">
        <f>IF('Step 1.2 Return Fan Power Data'!B1165&gt;0,1,0)</f>
        <v>1</v>
      </c>
    </row>
    <row r="1166" spans="1:9" x14ac:dyDescent="0.25">
      <c r="A1166" s="58">
        <f>IF(ISBLANK('Step 2. Aggregate Data'!A1166),"-",'Step 2. Aggregate Data'!A1166)</f>
        <v>44679.875</v>
      </c>
      <c r="B1166" s="59">
        <f t="shared" si="72"/>
        <v>21</v>
      </c>
      <c r="C1166" s="59">
        <f t="shared" si="73"/>
        <v>5</v>
      </c>
      <c r="D1166" s="59">
        <f>IF('Step 1.1 Supply Fan Power Data'!B1166&gt;0,1,0)</f>
        <v>1</v>
      </c>
      <c r="F1166" s="60">
        <f>IF(ISBLANK('Step 2. Aggregate Data'!E1166),"-",'Step 2. Aggregate Data'!E1166)</f>
        <v>44679.875</v>
      </c>
      <c r="G1166" s="17">
        <f t="shared" si="74"/>
        <v>21</v>
      </c>
      <c r="H1166" s="17">
        <f t="shared" si="75"/>
        <v>5</v>
      </c>
      <c r="I1166" s="17">
        <f>IF('Step 1.2 Return Fan Power Data'!B1166&gt;0,1,0)</f>
        <v>1</v>
      </c>
    </row>
    <row r="1167" spans="1:9" x14ac:dyDescent="0.25">
      <c r="A1167" s="58">
        <f>IF(ISBLANK('Step 2. Aggregate Data'!A1167),"-",'Step 2. Aggregate Data'!A1167)</f>
        <v>44679.916666666664</v>
      </c>
      <c r="B1167" s="59">
        <f t="shared" si="72"/>
        <v>22</v>
      </c>
      <c r="C1167" s="59">
        <f t="shared" si="73"/>
        <v>5</v>
      </c>
      <c r="D1167" s="59">
        <f>IF('Step 1.1 Supply Fan Power Data'!B1167&gt;0,1,0)</f>
        <v>1</v>
      </c>
      <c r="F1167" s="60">
        <f>IF(ISBLANK('Step 2. Aggregate Data'!E1167),"-",'Step 2. Aggregate Data'!E1167)</f>
        <v>44679.916666666664</v>
      </c>
      <c r="G1167" s="17">
        <f t="shared" si="74"/>
        <v>22</v>
      </c>
      <c r="H1167" s="17">
        <f t="shared" si="75"/>
        <v>5</v>
      </c>
      <c r="I1167" s="17">
        <f>IF('Step 1.2 Return Fan Power Data'!B1167&gt;0,1,0)</f>
        <v>1</v>
      </c>
    </row>
    <row r="1168" spans="1:9" x14ac:dyDescent="0.25">
      <c r="A1168" s="58">
        <f>IF(ISBLANK('Step 2. Aggregate Data'!A1168),"-",'Step 2. Aggregate Data'!A1168)</f>
        <v>44679.958333333336</v>
      </c>
      <c r="B1168" s="59">
        <f t="shared" si="72"/>
        <v>23</v>
      </c>
      <c r="C1168" s="59">
        <f t="shared" si="73"/>
        <v>5</v>
      </c>
      <c r="D1168" s="59">
        <f>IF('Step 1.1 Supply Fan Power Data'!B1168&gt;0,1,0)</f>
        <v>1</v>
      </c>
      <c r="F1168" s="60">
        <f>IF(ISBLANK('Step 2. Aggregate Data'!E1168),"-",'Step 2. Aggregate Data'!E1168)</f>
        <v>44679.958333333336</v>
      </c>
      <c r="G1168" s="17">
        <f t="shared" si="74"/>
        <v>23</v>
      </c>
      <c r="H1168" s="17">
        <f t="shared" si="75"/>
        <v>5</v>
      </c>
      <c r="I1168" s="17">
        <f>IF('Step 1.2 Return Fan Power Data'!B1168&gt;0,1,0)</f>
        <v>1</v>
      </c>
    </row>
    <row r="1169" spans="1:9" x14ac:dyDescent="0.25">
      <c r="A1169" s="58">
        <f>IF(ISBLANK('Step 2. Aggregate Data'!A1169),"-",'Step 2. Aggregate Data'!A1169)</f>
        <v>44680</v>
      </c>
      <c r="B1169" s="59">
        <f t="shared" si="72"/>
        <v>0</v>
      </c>
      <c r="C1169" s="59">
        <f t="shared" si="73"/>
        <v>6</v>
      </c>
      <c r="D1169" s="59">
        <f>IF('Step 1.1 Supply Fan Power Data'!B1169&gt;0,1,0)</f>
        <v>1</v>
      </c>
      <c r="F1169" s="60">
        <f>IF(ISBLANK('Step 2. Aggregate Data'!E1169),"-",'Step 2. Aggregate Data'!E1169)</f>
        <v>44680</v>
      </c>
      <c r="G1169" s="17">
        <f t="shared" si="74"/>
        <v>0</v>
      </c>
      <c r="H1169" s="17">
        <f t="shared" si="75"/>
        <v>6</v>
      </c>
      <c r="I1169" s="17">
        <f>IF('Step 1.2 Return Fan Power Data'!B1169&gt;0,1,0)</f>
        <v>1</v>
      </c>
    </row>
    <row r="1170" spans="1:9" x14ac:dyDescent="0.25">
      <c r="A1170" s="58">
        <f>IF(ISBLANK('Step 2. Aggregate Data'!A1170),"-",'Step 2. Aggregate Data'!A1170)</f>
        <v>44680.041666666664</v>
      </c>
      <c r="B1170" s="59">
        <f t="shared" si="72"/>
        <v>1</v>
      </c>
      <c r="C1170" s="59">
        <f t="shared" si="73"/>
        <v>6</v>
      </c>
      <c r="D1170" s="59">
        <f>IF('Step 1.1 Supply Fan Power Data'!B1170&gt;0,1,0)</f>
        <v>1</v>
      </c>
      <c r="F1170" s="60">
        <f>IF(ISBLANK('Step 2. Aggregate Data'!E1170),"-",'Step 2. Aggregate Data'!E1170)</f>
        <v>44680.041666666664</v>
      </c>
      <c r="G1170" s="17">
        <f t="shared" si="74"/>
        <v>1</v>
      </c>
      <c r="H1170" s="17">
        <f t="shared" si="75"/>
        <v>6</v>
      </c>
      <c r="I1170" s="17">
        <f>IF('Step 1.2 Return Fan Power Data'!B1170&gt;0,1,0)</f>
        <v>1</v>
      </c>
    </row>
    <row r="1171" spans="1:9" x14ac:dyDescent="0.25">
      <c r="A1171" s="58">
        <f>IF(ISBLANK('Step 2. Aggregate Data'!A1171),"-",'Step 2. Aggregate Data'!A1171)</f>
        <v>44680.083333333336</v>
      </c>
      <c r="B1171" s="59">
        <f t="shared" si="72"/>
        <v>2</v>
      </c>
      <c r="C1171" s="59">
        <f t="shared" si="73"/>
        <v>6</v>
      </c>
      <c r="D1171" s="59">
        <f>IF('Step 1.1 Supply Fan Power Data'!B1171&gt;0,1,0)</f>
        <v>1</v>
      </c>
      <c r="F1171" s="60">
        <f>IF(ISBLANK('Step 2. Aggregate Data'!E1171),"-",'Step 2. Aggregate Data'!E1171)</f>
        <v>44680.083333333336</v>
      </c>
      <c r="G1171" s="17">
        <f t="shared" si="74"/>
        <v>2</v>
      </c>
      <c r="H1171" s="17">
        <f t="shared" si="75"/>
        <v>6</v>
      </c>
      <c r="I1171" s="17">
        <f>IF('Step 1.2 Return Fan Power Data'!B1171&gt;0,1,0)</f>
        <v>1</v>
      </c>
    </row>
    <row r="1172" spans="1:9" x14ac:dyDescent="0.25">
      <c r="A1172" s="58">
        <f>IF(ISBLANK('Step 2. Aggregate Data'!A1172),"-",'Step 2. Aggregate Data'!A1172)</f>
        <v>44680.125</v>
      </c>
      <c r="B1172" s="59">
        <f t="shared" si="72"/>
        <v>3</v>
      </c>
      <c r="C1172" s="59">
        <f t="shared" si="73"/>
        <v>6</v>
      </c>
      <c r="D1172" s="59">
        <f>IF('Step 1.1 Supply Fan Power Data'!B1172&gt;0,1,0)</f>
        <v>1</v>
      </c>
      <c r="F1172" s="60">
        <f>IF(ISBLANK('Step 2. Aggregate Data'!E1172),"-",'Step 2. Aggregate Data'!E1172)</f>
        <v>44680.125</v>
      </c>
      <c r="G1172" s="17">
        <f t="shared" si="74"/>
        <v>3</v>
      </c>
      <c r="H1172" s="17">
        <f t="shared" si="75"/>
        <v>6</v>
      </c>
      <c r="I1172" s="17">
        <f>IF('Step 1.2 Return Fan Power Data'!B1172&gt;0,1,0)</f>
        <v>1</v>
      </c>
    </row>
    <row r="1173" spans="1:9" x14ac:dyDescent="0.25">
      <c r="A1173" s="58">
        <f>IF(ISBLANK('Step 2. Aggregate Data'!A1173),"-",'Step 2. Aggregate Data'!A1173)</f>
        <v>44680.166666666664</v>
      </c>
      <c r="B1173" s="59">
        <f t="shared" si="72"/>
        <v>4</v>
      </c>
      <c r="C1173" s="59">
        <f t="shared" si="73"/>
        <v>6</v>
      </c>
      <c r="D1173" s="59">
        <f>IF('Step 1.1 Supply Fan Power Data'!B1173&gt;0,1,0)</f>
        <v>1</v>
      </c>
      <c r="F1173" s="60">
        <f>IF(ISBLANK('Step 2. Aggregate Data'!E1173),"-",'Step 2. Aggregate Data'!E1173)</f>
        <v>44680.166666666664</v>
      </c>
      <c r="G1173" s="17">
        <f t="shared" si="74"/>
        <v>4</v>
      </c>
      <c r="H1173" s="17">
        <f t="shared" si="75"/>
        <v>6</v>
      </c>
      <c r="I1173" s="17">
        <f>IF('Step 1.2 Return Fan Power Data'!B1173&gt;0,1,0)</f>
        <v>1</v>
      </c>
    </row>
    <row r="1174" spans="1:9" x14ac:dyDescent="0.25">
      <c r="A1174" s="58">
        <f>IF(ISBLANK('Step 2. Aggregate Data'!A1174),"-",'Step 2. Aggregate Data'!A1174)</f>
        <v>44680.208333333336</v>
      </c>
      <c r="B1174" s="59">
        <f t="shared" si="72"/>
        <v>5</v>
      </c>
      <c r="C1174" s="59">
        <f t="shared" si="73"/>
        <v>6</v>
      </c>
      <c r="D1174" s="59">
        <f>IF('Step 1.1 Supply Fan Power Data'!B1174&gt;0,1,0)</f>
        <v>1</v>
      </c>
      <c r="F1174" s="60">
        <f>IF(ISBLANK('Step 2. Aggregate Data'!E1174),"-",'Step 2. Aggregate Data'!E1174)</f>
        <v>44680.208333333336</v>
      </c>
      <c r="G1174" s="17">
        <f t="shared" si="74"/>
        <v>5</v>
      </c>
      <c r="H1174" s="17">
        <f t="shared" si="75"/>
        <v>6</v>
      </c>
      <c r="I1174" s="17">
        <f>IF('Step 1.2 Return Fan Power Data'!B1174&gt;0,1,0)</f>
        <v>1</v>
      </c>
    </row>
    <row r="1175" spans="1:9" x14ac:dyDescent="0.25">
      <c r="A1175" s="58">
        <f>IF(ISBLANK('Step 2. Aggregate Data'!A1175),"-",'Step 2. Aggregate Data'!A1175)</f>
        <v>44680.25</v>
      </c>
      <c r="B1175" s="59">
        <f t="shared" si="72"/>
        <v>6</v>
      </c>
      <c r="C1175" s="59">
        <f t="shared" si="73"/>
        <v>6</v>
      </c>
      <c r="D1175" s="59">
        <f>IF('Step 1.1 Supply Fan Power Data'!B1175&gt;0,1,0)</f>
        <v>1</v>
      </c>
      <c r="F1175" s="60">
        <f>IF(ISBLANK('Step 2. Aggregate Data'!E1175),"-",'Step 2. Aggregate Data'!E1175)</f>
        <v>44680.25</v>
      </c>
      <c r="G1175" s="17">
        <f t="shared" si="74"/>
        <v>6</v>
      </c>
      <c r="H1175" s="17">
        <f t="shared" si="75"/>
        <v>6</v>
      </c>
      <c r="I1175" s="17">
        <f>IF('Step 1.2 Return Fan Power Data'!B1175&gt;0,1,0)</f>
        <v>1</v>
      </c>
    </row>
    <row r="1176" spans="1:9" x14ac:dyDescent="0.25">
      <c r="A1176" s="58">
        <f>IF(ISBLANK('Step 2. Aggregate Data'!A1176),"-",'Step 2. Aggregate Data'!A1176)</f>
        <v>44680.291666666664</v>
      </c>
      <c r="B1176" s="59">
        <f t="shared" si="72"/>
        <v>7</v>
      </c>
      <c r="C1176" s="59">
        <f t="shared" si="73"/>
        <v>6</v>
      </c>
      <c r="D1176" s="59">
        <f>IF('Step 1.1 Supply Fan Power Data'!B1176&gt;0,1,0)</f>
        <v>1</v>
      </c>
      <c r="F1176" s="60">
        <f>IF(ISBLANK('Step 2. Aggregate Data'!E1176),"-",'Step 2. Aggregate Data'!E1176)</f>
        <v>44680.291666666664</v>
      </c>
      <c r="G1176" s="17">
        <f t="shared" si="74"/>
        <v>7</v>
      </c>
      <c r="H1176" s="17">
        <f t="shared" si="75"/>
        <v>6</v>
      </c>
      <c r="I1176" s="17">
        <f>IF('Step 1.2 Return Fan Power Data'!B1176&gt;0,1,0)</f>
        <v>1</v>
      </c>
    </row>
    <row r="1177" spans="1:9" x14ac:dyDescent="0.25">
      <c r="A1177" s="58">
        <f>IF(ISBLANK('Step 2. Aggregate Data'!A1177),"-",'Step 2. Aggregate Data'!A1177)</f>
        <v>44680.333333333336</v>
      </c>
      <c r="B1177" s="59">
        <f t="shared" si="72"/>
        <v>8</v>
      </c>
      <c r="C1177" s="59">
        <f t="shared" si="73"/>
        <v>6</v>
      </c>
      <c r="D1177" s="59">
        <f>IF('Step 1.1 Supply Fan Power Data'!B1177&gt;0,1,0)</f>
        <v>1</v>
      </c>
      <c r="F1177" s="60">
        <f>IF(ISBLANK('Step 2. Aggregate Data'!E1177),"-",'Step 2. Aggregate Data'!E1177)</f>
        <v>44680.333333333336</v>
      </c>
      <c r="G1177" s="17">
        <f t="shared" si="74"/>
        <v>8</v>
      </c>
      <c r="H1177" s="17">
        <f t="shared" si="75"/>
        <v>6</v>
      </c>
      <c r="I1177" s="17">
        <f>IF('Step 1.2 Return Fan Power Data'!B1177&gt;0,1,0)</f>
        <v>1</v>
      </c>
    </row>
    <row r="1178" spans="1:9" x14ac:dyDescent="0.25">
      <c r="A1178" s="58">
        <f>IF(ISBLANK('Step 2. Aggregate Data'!A1178),"-",'Step 2. Aggregate Data'!A1178)</f>
        <v>44680.375</v>
      </c>
      <c r="B1178" s="59">
        <f t="shared" si="72"/>
        <v>9</v>
      </c>
      <c r="C1178" s="59">
        <f t="shared" si="73"/>
        <v>6</v>
      </c>
      <c r="D1178" s="59">
        <f>IF('Step 1.1 Supply Fan Power Data'!B1178&gt;0,1,0)</f>
        <v>1</v>
      </c>
      <c r="F1178" s="60">
        <f>IF(ISBLANK('Step 2. Aggregate Data'!E1178),"-",'Step 2. Aggregate Data'!E1178)</f>
        <v>44680.375</v>
      </c>
      <c r="G1178" s="17">
        <f t="shared" si="74"/>
        <v>9</v>
      </c>
      <c r="H1178" s="17">
        <f t="shared" si="75"/>
        <v>6</v>
      </c>
      <c r="I1178" s="17">
        <f>IF('Step 1.2 Return Fan Power Data'!B1178&gt;0,1,0)</f>
        <v>1</v>
      </c>
    </row>
    <row r="1179" spans="1:9" x14ac:dyDescent="0.25">
      <c r="A1179" s="58">
        <f>IF(ISBLANK('Step 2. Aggregate Data'!A1179),"-",'Step 2. Aggregate Data'!A1179)</f>
        <v>44680.416666666664</v>
      </c>
      <c r="B1179" s="59">
        <f t="shared" si="72"/>
        <v>10</v>
      </c>
      <c r="C1179" s="59">
        <f t="shared" si="73"/>
        <v>6</v>
      </c>
      <c r="D1179" s="59">
        <f>IF('Step 1.1 Supply Fan Power Data'!B1179&gt;0,1,0)</f>
        <v>1</v>
      </c>
      <c r="F1179" s="60">
        <f>IF(ISBLANK('Step 2. Aggregate Data'!E1179),"-",'Step 2. Aggregate Data'!E1179)</f>
        <v>44680.416666666664</v>
      </c>
      <c r="G1179" s="17">
        <f t="shared" si="74"/>
        <v>10</v>
      </c>
      <c r="H1179" s="17">
        <f t="shared" si="75"/>
        <v>6</v>
      </c>
      <c r="I1179" s="17">
        <f>IF('Step 1.2 Return Fan Power Data'!B1179&gt;0,1,0)</f>
        <v>1</v>
      </c>
    </row>
    <row r="1180" spans="1:9" x14ac:dyDescent="0.25">
      <c r="A1180" s="58">
        <f>IF(ISBLANK('Step 2. Aggregate Data'!A1180),"-",'Step 2. Aggregate Data'!A1180)</f>
        <v>44680.458333333336</v>
      </c>
      <c r="B1180" s="59">
        <f t="shared" si="72"/>
        <v>11</v>
      </c>
      <c r="C1180" s="59">
        <f t="shared" si="73"/>
        <v>6</v>
      </c>
      <c r="D1180" s="59">
        <f>IF('Step 1.1 Supply Fan Power Data'!B1180&gt;0,1,0)</f>
        <v>1</v>
      </c>
      <c r="F1180" s="60">
        <f>IF(ISBLANK('Step 2. Aggregate Data'!E1180),"-",'Step 2. Aggregate Data'!E1180)</f>
        <v>44680.458333333336</v>
      </c>
      <c r="G1180" s="17">
        <f t="shared" si="74"/>
        <v>11</v>
      </c>
      <c r="H1180" s="17">
        <f t="shared" si="75"/>
        <v>6</v>
      </c>
      <c r="I1180" s="17">
        <f>IF('Step 1.2 Return Fan Power Data'!B1180&gt;0,1,0)</f>
        <v>1</v>
      </c>
    </row>
    <row r="1181" spans="1:9" x14ac:dyDescent="0.25">
      <c r="A1181" s="58">
        <f>IF(ISBLANK('Step 2. Aggregate Data'!A1181),"-",'Step 2. Aggregate Data'!A1181)</f>
        <v>44680.5</v>
      </c>
      <c r="B1181" s="59">
        <f t="shared" si="72"/>
        <v>12</v>
      </c>
      <c r="C1181" s="59">
        <f t="shared" si="73"/>
        <v>6</v>
      </c>
      <c r="D1181" s="59">
        <f>IF('Step 1.1 Supply Fan Power Data'!B1181&gt;0,1,0)</f>
        <v>1</v>
      </c>
      <c r="F1181" s="60">
        <f>IF(ISBLANK('Step 2. Aggregate Data'!E1181),"-",'Step 2. Aggregate Data'!E1181)</f>
        <v>44680.5</v>
      </c>
      <c r="G1181" s="17">
        <f t="shared" si="74"/>
        <v>12</v>
      </c>
      <c r="H1181" s="17">
        <f t="shared" si="75"/>
        <v>6</v>
      </c>
      <c r="I1181" s="17">
        <f>IF('Step 1.2 Return Fan Power Data'!B1181&gt;0,1,0)</f>
        <v>1</v>
      </c>
    </row>
    <row r="1182" spans="1:9" x14ac:dyDescent="0.25">
      <c r="A1182" s="58">
        <f>IF(ISBLANK('Step 2. Aggregate Data'!A1182),"-",'Step 2. Aggregate Data'!A1182)</f>
        <v>44680.541666666664</v>
      </c>
      <c r="B1182" s="59">
        <f t="shared" si="72"/>
        <v>13</v>
      </c>
      <c r="C1182" s="59">
        <f t="shared" si="73"/>
        <v>6</v>
      </c>
      <c r="D1182" s="59">
        <f>IF('Step 1.1 Supply Fan Power Data'!B1182&gt;0,1,0)</f>
        <v>1</v>
      </c>
      <c r="F1182" s="60">
        <f>IF(ISBLANK('Step 2. Aggregate Data'!E1182),"-",'Step 2. Aggregate Data'!E1182)</f>
        <v>44680.541666666664</v>
      </c>
      <c r="G1182" s="17">
        <f t="shared" si="74"/>
        <v>13</v>
      </c>
      <c r="H1182" s="17">
        <f t="shared" si="75"/>
        <v>6</v>
      </c>
      <c r="I1182" s="17">
        <f>IF('Step 1.2 Return Fan Power Data'!B1182&gt;0,1,0)</f>
        <v>1</v>
      </c>
    </row>
    <row r="1183" spans="1:9" x14ac:dyDescent="0.25">
      <c r="A1183" s="58">
        <f>IF(ISBLANK('Step 2. Aggregate Data'!A1183),"-",'Step 2. Aggregate Data'!A1183)</f>
        <v>44680.583333333336</v>
      </c>
      <c r="B1183" s="59">
        <f t="shared" si="72"/>
        <v>14</v>
      </c>
      <c r="C1183" s="59">
        <f t="shared" si="73"/>
        <v>6</v>
      </c>
      <c r="D1183" s="59">
        <f>IF('Step 1.1 Supply Fan Power Data'!B1183&gt;0,1,0)</f>
        <v>1</v>
      </c>
      <c r="F1183" s="60">
        <f>IF(ISBLANK('Step 2. Aggregate Data'!E1183),"-",'Step 2. Aggregate Data'!E1183)</f>
        <v>44680.583333333336</v>
      </c>
      <c r="G1183" s="17">
        <f t="shared" si="74"/>
        <v>14</v>
      </c>
      <c r="H1183" s="17">
        <f t="shared" si="75"/>
        <v>6</v>
      </c>
      <c r="I1183" s="17">
        <f>IF('Step 1.2 Return Fan Power Data'!B1183&gt;0,1,0)</f>
        <v>1</v>
      </c>
    </row>
    <row r="1184" spans="1:9" x14ac:dyDescent="0.25">
      <c r="A1184" s="58">
        <f>IF(ISBLANK('Step 2. Aggregate Data'!A1184),"-",'Step 2. Aggregate Data'!A1184)</f>
        <v>44680.625</v>
      </c>
      <c r="B1184" s="59">
        <f t="shared" si="72"/>
        <v>15</v>
      </c>
      <c r="C1184" s="59">
        <f t="shared" si="73"/>
        <v>6</v>
      </c>
      <c r="D1184" s="59">
        <f>IF('Step 1.1 Supply Fan Power Data'!B1184&gt;0,1,0)</f>
        <v>1</v>
      </c>
      <c r="F1184" s="60">
        <f>IF(ISBLANK('Step 2. Aggregate Data'!E1184),"-",'Step 2. Aggregate Data'!E1184)</f>
        <v>44680.625</v>
      </c>
      <c r="G1184" s="17">
        <f t="shared" si="74"/>
        <v>15</v>
      </c>
      <c r="H1184" s="17">
        <f t="shared" si="75"/>
        <v>6</v>
      </c>
      <c r="I1184" s="17">
        <f>IF('Step 1.2 Return Fan Power Data'!B1184&gt;0,1,0)</f>
        <v>1</v>
      </c>
    </row>
    <row r="1185" spans="1:9" x14ac:dyDescent="0.25">
      <c r="A1185" s="58">
        <f>IF(ISBLANK('Step 2. Aggregate Data'!A1185),"-",'Step 2. Aggregate Data'!A1185)</f>
        <v>44680.666666666664</v>
      </c>
      <c r="B1185" s="59">
        <f t="shared" si="72"/>
        <v>16</v>
      </c>
      <c r="C1185" s="59">
        <f t="shared" si="73"/>
        <v>6</v>
      </c>
      <c r="D1185" s="59">
        <f>IF('Step 1.1 Supply Fan Power Data'!B1185&gt;0,1,0)</f>
        <v>1</v>
      </c>
      <c r="F1185" s="60">
        <f>IF(ISBLANK('Step 2. Aggregate Data'!E1185),"-",'Step 2. Aggregate Data'!E1185)</f>
        <v>44680.666666666664</v>
      </c>
      <c r="G1185" s="17">
        <f t="shared" si="74"/>
        <v>16</v>
      </c>
      <c r="H1185" s="17">
        <f t="shared" si="75"/>
        <v>6</v>
      </c>
      <c r="I1185" s="17">
        <f>IF('Step 1.2 Return Fan Power Data'!B1185&gt;0,1,0)</f>
        <v>1</v>
      </c>
    </row>
    <row r="1186" spans="1:9" x14ac:dyDescent="0.25">
      <c r="A1186" s="58">
        <f>IF(ISBLANK('Step 2. Aggregate Data'!A1186),"-",'Step 2. Aggregate Data'!A1186)</f>
        <v>44680.708333333336</v>
      </c>
      <c r="B1186" s="59">
        <f t="shared" si="72"/>
        <v>17</v>
      </c>
      <c r="C1186" s="59">
        <f t="shared" si="73"/>
        <v>6</v>
      </c>
      <c r="D1186" s="59">
        <f>IF('Step 1.1 Supply Fan Power Data'!B1186&gt;0,1,0)</f>
        <v>1</v>
      </c>
      <c r="F1186" s="60">
        <f>IF(ISBLANK('Step 2. Aggregate Data'!E1186),"-",'Step 2. Aggregate Data'!E1186)</f>
        <v>44680.708333333336</v>
      </c>
      <c r="G1186" s="17">
        <f t="shared" si="74"/>
        <v>17</v>
      </c>
      <c r="H1186" s="17">
        <f t="shared" si="75"/>
        <v>6</v>
      </c>
      <c r="I1186" s="17">
        <f>IF('Step 1.2 Return Fan Power Data'!B1186&gt;0,1,0)</f>
        <v>1</v>
      </c>
    </row>
    <row r="1187" spans="1:9" x14ac:dyDescent="0.25">
      <c r="A1187" s="58">
        <f>IF(ISBLANK('Step 2. Aggregate Data'!A1187),"-",'Step 2. Aggregate Data'!A1187)</f>
        <v>44680.75</v>
      </c>
      <c r="B1187" s="59">
        <f t="shared" si="72"/>
        <v>18</v>
      </c>
      <c r="C1187" s="59">
        <f t="shared" si="73"/>
        <v>6</v>
      </c>
      <c r="D1187" s="59">
        <f>IF('Step 1.1 Supply Fan Power Data'!B1187&gt;0,1,0)</f>
        <v>1</v>
      </c>
      <c r="F1187" s="60">
        <f>IF(ISBLANK('Step 2. Aggregate Data'!E1187),"-",'Step 2. Aggregate Data'!E1187)</f>
        <v>44680.75</v>
      </c>
      <c r="G1187" s="17">
        <f t="shared" si="74"/>
        <v>18</v>
      </c>
      <c r="H1187" s="17">
        <f t="shared" si="75"/>
        <v>6</v>
      </c>
      <c r="I1187" s="17">
        <f>IF('Step 1.2 Return Fan Power Data'!B1187&gt;0,1,0)</f>
        <v>1</v>
      </c>
    </row>
    <row r="1188" spans="1:9" x14ac:dyDescent="0.25">
      <c r="A1188" s="58">
        <f>IF(ISBLANK('Step 2. Aggregate Data'!A1188),"-",'Step 2. Aggregate Data'!A1188)</f>
        <v>44680.791666666664</v>
      </c>
      <c r="B1188" s="59">
        <f t="shared" si="72"/>
        <v>19</v>
      </c>
      <c r="C1188" s="59">
        <f t="shared" si="73"/>
        <v>6</v>
      </c>
      <c r="D1188" s="59">
        <f>IF('Step 1.1 Supply Fan Power Data'!B1188&gt;0,1,0)</f>
        <v>1</v>
      </c>
      <c r="F1188" s="60">
        <f>IF(ISBLANK('Step 2. Aggregate Data'!E1188),"-",'Step 2. Aggregate Data'!E1188)</f>
        <v>44680.791666666664</v>
      </c>
      <c r="G1188" s="17">
        <f t="shared" si="74"/>
        <v>19</v>
      </c>
      <c r="H1188" s="17">
        <f t="shared" si="75"/>
        <v>6</v>
      </c>
      <c r="I1188" s="17">
        <f>IF('Step 1.2 Return Fan Power Data'!B1188&gt;0,1,0)</f>
        <v>1</v>
      </c>
    </row>
    <row r="1189" spans="1:9" x14ac:dyDescent="0.25">
      <c r="A1189" s="58">
        <f>IF(ISBLANK('Step 2. Aggregate Data'!A1189),"-",'Step 2. Aggregate Data'!A1189)</f>
        <v>44680.833333333336</v>
      </c>
      <c r="B1189" s="59">
        <f t="shared" si="72"/>
        <v>20</v>
      </c>
      <c r="C1189" s="59">
        <f t="shared" si="73"/>
        <v>6</v>
      </c>
      <c r="D1189" s="59">
        <f>IF('Step 1.1 Supply Fan Power Data'!B1189&gt;0,1,0)</f>
        <v>1</v>
      </c>
      <c r="F1189" s="60">
        <f>IF(ISBLANK('Step 2. Aggregate Data'!E1189),"-",'Step 2. Aggregate Data'!E1189)</f>
        <v>44680.833333333336</v>
      </c>
      <c r="G1189" s="17">
        <f t="shared" si="74"/>
        <v>20</v>
      </c>
      <c r="H1189" s="17">
        <f t="shared" si="75"/>
        <v>6</v>
      </c>
      <c r="I1189" s="17">
        <f>IF('Step 1.2 Return Fan Power Data'!B1189&gt;0,1,0)</f>
        <v>1</v>
      </c>
    </row>
    <row r="1190" spans="1:9" x14ac:dyDescent="0.25">
      <c r="A1190" s="58">
        <f>IF(ISBLANK('Step 2. Aggregate Data'!A1190),"-",'Step 2. Aggregate Data'!A1190)</f>
        <v>44680.875</v>
      </c>
      <c r="B1190" s="59">
        <f t="shared" si="72"/>
        <v>21</v>
      </c>
      <c r="C1190" s="59">
        <f t="shared" si="73"/>
        <v>6</v>
      </c>
      <c r="D1190" s="59">
        <f>IF('Step 1.1 Supply Fan Power Data'!B1190&gt;0,1,0)</f>
        <v>1</v>
      </c>
      <c r="F1190" s="60">
        <f>IF(ISBLANK('Step 2. Aggregate Data'!E1190),"-",'Step 2. Aggregate Data'!E1190)</f>
        <v>44680.875</v>
      </c>
      <c r="G1190" s="17">
        <f t="shared" si="74"/>
        <v>21</v>
      </c>
      <c r="H1190" s="17">
        <f t="shared" si="75"/>
        <v>6</v>
      </c>
      <c r="I1190" s="17">
        <f>IF('Step 1.2 Return Fan Power Data'!B1190&gt;0,1,0)</f>
        <v>1</v>
      </c>
    </row>
    <row r="1191" spans="1:9" x14ac:dyDescent="0.25">
      <c r="A1191" s="58">
        <f>IF(ISBLANK('Step 2. Aggregate Data'!A1191),"-",'Step 2. Aggregate Data'!A1191)</f>
        <v>44680.916666666664</v>
      </c>
      <c r="B1191" s="59">
        <f t="shared" si="72"/>
        <v>22</v>
      </c>
      <c r="C1191" s="59">
        <f t="shared" si="73"/>
        <v>6</v>
      </c>
      <c r="D1191" s="59">
        <f>IF('Step 1.1 Supply Fan Power Data'!B1191&gt;0,1,0)</f>
        <v>1</v>
      </c>
      <c r="F1191" s="60">
        <f>IF(ISBLANK('Step 2. Aggregate Data'!E1191),"-",'Step 2. Aggregate Data'!E1191)</f>
        <v>44680.916666666664</v>
      </c>
      <c r="G1191" s="17">
        <f t="shared" si="74"/>
        <v>22</v>
      </c>
      <c r="H1191" s="17">
        <f t="shared" si="75"/>
        <v>6</v>
      </c>
      <c r="I1191" s="17">
        <f>IF('Step 1.2 Return Fan Power Data'!B1191&gt;0,1,0)</f>
        <v>1</v>
      </c>
    </row>
    <row r="1192" spans="1:9" x14ac:dyDescent="0.25">
      <c r="A1192" s="58">
        <f>IF(ISBLANK('Step 2. Aggregate Data'!A1192),"-",'Step 2. Aggregate Data'!A1192)</f>
        <v>44680.958333333336</v>
      </c>
      <c r="B1192" s="59">
        <f t="shared" si="72"/>
        <v>23</v>
      </c>
      <c r="C1192" s="59">
        <f t="shared" si="73"/>
        <v>6</v>
      </c>
      <c r="D1192" s="59">
        <f>IF('Step 1.1 Supply Fan Power Data'!B1192&gt;0,1,0)</f>
        <v>1</v>
      </c>
      <c r="F1192" s="60">
        <f>IF(ISBLANK('Step 2. Aggregate Data'!E1192),"-",'Step 2. Aggregate Data'!E1192)</f>
        <v>44680.958333333336</v>
      </c>
      <c r="G1192" s="17">
        <f t="shared" si="74"/>
        <v>23</v>
      </c>
      <c r="H1192" s="17">
        <f t="shared" si="75"/>
        <v>6</v>
      </c>
      <c r="I1192" s="17">
        <f>IF('Step 1.2 Return Fan Power Data'!B1192&gt;0,1,0)</f>
        <v>1</v>
      </c>
    </row>
    <row r="1193" spans="1:9" x14ac:dyDescent="0.25">
      <c r="A1193" s="58">
        <f>IF(ISBLANK('Step 2. Aggregate Data'!A1193),"-",'Step 2. Aggregate Data'!A1193)</f>
        <v>44681</v>
      </c>
      <c r="B1193" s="59">
        <f t="shared" si="72"/>
        <v>0</v>
      </c>
      <c r="C1193" s="59">
        <f t="shared" si="73"/>
        <v>7</v>
      </c>
      <c r="D1193" s="59">
        <f>IF('Step 1.1 Supply Fan Power Data'!B1193&gt;0,1,0)</f>
        <v>1</v>
      </c>
      <c r="F1193" s="60">
        <f>IF(ISBLANK('Step 2. Aggregate Data'!E1193),"-",'Step 2. Aggregate Data'!E1193)</f>
        <v>44681</v>
      </c>
      <c r="G1193" s="17">
        <f t="shared" si="74"/>
        <v>0</v>
      </c>
      <c r="H1193" s="17">
        <f t="shared" si="75"/>
        <v>7</v>
      </c>
      <c r="I1193" s="17">
        <f>IF('Step 1.2 Return Fan Power Data'!B1193&gt;0,1,0)</f>
        <v>1</v>
      </c>
    </row>
    <row r="1194" spans="1:9" x14ac:dyDescent="0.25">
      <c r="A1194" s="58">
        <f>IF(ISBLANK('Step 2. Aggregate Data'!A1194),"-",'Step 2. Aggregate Data'!A1194)</f>
        <v>44681.041666666664</v>
      </c>
      <c r="B1194" s="59">
        <f t="shared" si="72"/>
        <v>1</v>
      </c>
      <c r="C1194" s="59">
        <f t="shared" si="73"/>
        <v>7</v>
      </c>
      <c r="D1194" s="59">
        <f>IF('Step 1.1 Supply Fan Power Data'!B1194&gt;0,1,0)</f>
        <v>1</v>
      </c>
      <c r="F1194" s="60">
        <f>IF(ISBLANK('Step 2. Aggregate Data'!E1194),"-",'Step 2. Aggregate Data'!E1194)</f>
        <v>44681.041666666664</v>
      </c>
      <c r="G1194" s="17">
        <f t="shared" si="74"/>
        <v>1</v>
      </c>
      <c r="H1194" s="17">
        <f t="shared" si="75"/>
        <v>7</v>
      </c>
      <c r="I1194" s="17">
        <f>IF('Step 1.2 Return Fan Power Data'!B1194&gt;0,1,0)</f>
        <v>1</v>
      </c>
    </row>
    <row r="1195" spans="1:9" x14ac:dyDescent="0.25">
      <c r="A1195" s="58">
        <f>IF(ISBLANK('Step 2. Aggregate Data'!A1195),"-",'Step 2. Aggregate Data'!A1195)</f>
        <v>44681.083333333336</v>
      </c>
      <c r="B1195" s="59">
        <f t="shared" si="72"/>
        <v>2</v>
      </c>
      <c r="C1195" s="59">
        <f t="shared" si="73"/>
        <v>7</v>
      </c>
      <c r="D1195" s="59">
        <f>IF('Step 1.1 Supply Fan Power Data'!B1195&gt;0,1,0)</f>
        <v>1</v>
      </c>
      <c r="F1195" s="60">
        <f>IF(ISBLANK('Step 2. Aggregate Data'!E1195),"-",'Step 2. Aggregate Data'!E1195)</f>
        <v>44681.083333333336</v>
      </c>
      <c r="G1195" s="17">
        <f t="shared" si="74"/>
        <v>2</v>
      </c>
      <c r="H1195" s="17">
        <f t="shared" si="75"/>
        <v>7</v>
      </c>
      <c r="I1195" s="17">
        <f>IF('Step 1.2 Return Fan Power Data'!B1195&gt;0,1,0)</f>
        <v>1</v>
      </c>
    </row>
    <row r="1196" spans="1:9" x14ac:dyDescent="0.25">
      <c r="A1196" s="58">
        <f>IF(ISBLANK('Step 2. Aggregate Data'!A1196),"-",'Step 2. Aggregate Data'!A1196)</f>
        <v>44681.125</v>
      </c>
      <c r="B1196" s="59">
        <f t="shared" si="72"/>
        <v>3</v>
      </c>
      <c r="C1196" s="59">
        <f t="shared" si="73"/>
        <v>7</v>
      </c>
      <c r="D1196" s="59">
        <f>IF('Step 1.1 Supply Fan Power Data'!B1196&gt;0,1,0)</f>
        <v>1</v>
      </c>
      <c r="F1196" s="60">
        <f>IF(ISBLANK('Step 2. Aggregate Data'!E1196),"-",'Step 2. Aggregate Data'!E1196)</f>
        <v>44681.125</v>
      </c>
      <c r="G1196" s="17">
        <f t="shared" si="74"/>
        <v>3</v>
      </c>
      <c r="H1196" s="17">
        <f t="shared" si="75"/>
        <v>7</v>
      </c>
      <c r="I1196" s="17">
        <f>IF('Step 1.2 Return Fan Power Data'!B1196&gt;0,1,0)</f>
        <v>1</v>
      </c>
    </row>
    <row r="1197" spans="1:9" x14ac:dyDescent="0.25">
      <c r="A1197" s="58">
        <f>IF(ISBLANK('Step 2. Aggregate Data'!A1197),"-",'Step 2. Aggregate Data'!A1197)</f>
        <v>44681.166666666664</v>
      </c>
      <c r="B1197" s="59">
        <f t="shared" si="72"/>
        <v>4</v>
      </c>
      <c r="C1197" s="59">
        <f t="shared" si="73"/>
        <v>7</v>
      </c>
      <c r="D1197" s="59">
        <f>IF('Step 1.1 Supply Fan Power Data'!B1197&gt;0,1,0)</f>
        <v>1</v>
      </c>
      <c r="F1197" s="60">
        <f>IF(ISBLANK('Step 2. Aggregate Data'!E1197),"-",'Step 2. Aggregate Data'!E1197)</f>
        <v>44681.166666666664</v>
      </c>
      <c r="G1197" s="17">
        <f t="shared" si="74"/>
        <v>4</v>
      </c>
      <c r="H1197" s="17">
        <f t="shared" si="75"/>
        <v>7</v>
      </c>
      <c r="I1197" s="17">
        <f>IF('Step 1.2 Return Fan Power Data'!B1197&gt;0,1,0)</f>
        <v>1</v>
      </c>
    </row>
    <row r="1198" spans="1:9" x14ac:dyDescent="0.25">
      <c r="A1198" s="58">
        <f>IF(ISBLANK('Step 2. Aggregate Data'!A1198),"-",'Step 2. Aggregate Data'!A1198)</f>
        <v>44681.208333333336</v>
      </c>
      <c r="B1198" s="59">
        <f t="shared" si="72"/>
        <v>5</v>
      </c>
      <c r="C1198" s="59">
        <f t="shared" si="73"/>
        <v>7</v>
      </c>
      <c r="D1198" s="59">
        <f>IF('Step 1.1 Supply Fan Power Data'!B1198&gt;0,1,0)</f>
        <v>1</v>
      </c>
      <c r="F1198" s="60">
        <f>IF(ISBLANK('Step 2. Aggregate Data'!E1198),"-",'Step 2. Aggregate Data'!E1198)</f>
        <v>44681.208333333336</v>
      </c>
      <c r="G1198" s="17">
        <f t="shared" si="74"/>
        <v>5</v>
      </c>
      <c r="H1198" s="17">
        <f t="shared" si="75"/>
        <v>7</v>
      </c>
      <c r="I1198" s="17">
        <f>IF('Step 1.2 Return Fan Power Data'!B1198&gt;0,1,0)</f>
        <v>1</v>
      </c>
    </row>
    <row r="1199" spans="1:9" x14ac:dyDescent="0.25">
      <c r="A1199" s="58">
        <f>IF(ISBLANK('Step 2. Aggregate Data'!A1199),"-",'Step 2. Aggregate Data'!A1199)</f>
        <v>44681.25</v>
      </c>
      <c r="B1199" s="59">
        <f t="shared" si="72"/>
        <v>6</v>
      </c>
      <c r="C1199" s="59">
        <f t="shared" si="73"/>
        <v>7</v>
      </c>
      <c r="D1199" s="59">
        <f>IF('Step 1.1 Supply Fan Power Data'!B1199&gt;0,1,0)</f>
        <v>1</v>
      </c>
      <c r="F1199" s="60">
        <f>IF(ISBLANK('Step 2. Aggregate Data'!E1199),"-",'Step 2. Aggregate Data'!E1199)</f>
        <v>44681.25</v>
      </c>
      <c r="G1199" s="17">
        <f t="shared" si="74"/>
        <v>6</v>
      </c>
      <c r="H1199" s="17">
        <f t="shared" si="75"/>
        <v>7</v>
      </c>
      <c r="I1199" s="17">
        <f>IF('Step 1.2 Return Fan Power Data'!B1199&gt;0,1,0)</f>
        <v>1</v>
      </c>
    </row>
    <row r="1200" spans="1:9" x14ac:dyDescent="0.25">
      <c r="A1200" s="58">
        <f>IF(ISBLANK('Step 2. Aggregate Data'!A1200),"-",'Step 2. Aggregate Data'!A1200)</f>
        <v>44681.291666666664</v>
      </c>
      <c r="B1200" s="59">
        <f t="shared" si="72"/>
        <v>7</v>
      </c>
      <c r="C1200" s="59">
        <f t="shared" si="73"/>
        <v>7</v>
      </c>
      <c r="D1200" s="59">
        <f>IF('Step 1.1 Supply Fan Power Data'!B1200&gt;0,1,0)</f>
        <v>1</v>
      </c>
      <c r="F1200" s="60">
        <f>IF(ISBLANK('Step 2. Aggregate Data'!E1200),"-",'Step 2. Aggregate Data'!E1200)</f>
        <v>44681.291666666664</v>
      </c>
      <c r="G1200" s="17">
        <f t="shared" si="74"/>
        <v>7</v>
      </c>
      <c r="H1200" s="17">
        <f t="shared" si="75"/>
        <v>7</v>
      </c>
      <c r="I1200" s="17">
        <f>IF('Step 1.2 Return Fan Power Data'!B1200&gt;0,1,0)</f>
        <v>1</v>
      </c>
    </row>
    <row r="1201" spans="1:9" x14ac:dyDescent="0.25">
      <c r="A1201" s="58">
        <f>IF(ISBLANK('Step 2. Aggregate Data'!A1201),"-",'Step 2. Aggregate Data'!A1201)</f>
        <v>44681.333333333336</v>
      </c>
      <c r="B1201" s="59">
        <f t="shared" si="72"/>
        <v>8</v>
      </c>
      <c r="C1201" s="59">
        <f t="shared" si="73"/>
        <v>7</v>
      </c>
      <c r="D1201" s="59">
        <f>IF('Step 1.1 Supply Fan Power Data'!B1201&gt;0,1,0)</f>
        <v>1</v>
      </c>
      <c r="F1201" s="60">
        <f>IF(ISBLANK('Step 2. Aggregate Data'!E1201),"-",'Step 2. Aggregate Data'!E1201)</f>
        <v>44681.333333333336</v>
      </c>
      <c r="G1201" s="17">
        <f t="shared" si="74"/>
        <v>8</v>
      </c>
      <c r="H1201" s="17">
        <f t="shared" si="75"/>
        <v>7</v>
      </c>
      <c r="I1201" s="17">
        <f>IF('Step 1.2 Return Fan Power Data'!B1201&gt;0,1,0)</f>
        <v>1</v>
      </c>
    </row>
    <row r="1202" spans="1:9" x14ac:dyDescent="0.25">
      <c r="A1202" s="58">
        <f>IF(ISBLANK('Step 2. Aggregate Data'!A1202),"-",'Step 2. Aggregate Data'!A1202)</f>
        <v>44681.375</v>
      </c>
      <c r="B1202" s="59">
        <f t="shared" si="72"/>
        <v>9</v>
      </c>
      <c r="C1202" s="59">
        <f t="shared" si="73"/>
        <v>7</v>
      </c>
      <c r="D1202" s="59">
        <f>IF('Step 1.1 Supply Fan Power Data'!B1202&gt;0,1,0)</f>
        <v>1</v>
      </c>
      <c r="F1202" s="60">
        <f>IF(ISBLANK('Step 2. Aggregate Data'!E1202),"-",'Step 2. Aggregate Data'!E1202)</f>
        <v>44681.375</v>
      </c>
      <c r="G1202" s="17">
        <f t="shared" si="74"/>
        <v>9</v>
      </c>
      <c r="H1202" s="17">
        <f t="shared" si="75"/>
        <v>7</v>
      </c>
      <c r="I1202" s="17">
        <f>IF('Step 1.2 Return Fan Power Data'!B1202&gt;0,1,0)</f>
        <v>1</v>
      </c>
    </row>
    <row r="1203" spans="1:9" x14ac:dyDescent="0.25">
      <c r="A1203" s="58">
        <f>IF(ISBLANK('Step 2. Aggregate Data'!A1203),"-",'Step 2. Aggregate Data'!A1203)</f>
        <v>44681.416666666664</v>
      </c>
      <c r="B1203" s="59">
        <f t="shared" si="72"/>
        <v>10</v>
      </c>
      <c r="C1203" s="59">
        <f t="shared" si="73"/>
        <v>7</v>
      </c>
      <c r="D1203" s="59">
        <f>IF('Step 1.1 Supply Fan Power Data'!B1203&gt;0,1,0)</f>
        <v>1</v>
      </c>
      <c r="F1203" s="60">
        <f>IF(ISBLANK('Step 2. Aggregate Data'!E1203),"-",'Step 2. Aggregate Data'!E1203)</f>
        <v>44681.416666666664</v>
      </c>
      <c r="G1203" s="17">
        <f t="shared" si="74"/>
        <v>10</v>
      </c>
      <c r="H1203" s="17">
        <f t="shared" si="75"/>
        <v>7</v>
      </c>
      <c r="I1203" s="17">
        <f>IF('Step 1.2 Return Fan Power Data'!B1203&gt;0,1,0)</f>
        <v>1</v>
      </c>
    </row>
    <row r="1204" spans="1:9" x14ac:dyDescent="0.25">
      <c r="A1204" s="58">
        <f>IF(ISBLANK('Step 2. Aggregate Data'!A1204),"-",'Step 2. Aggregate Data'!A1204)</f>
        <v>44681.458333333336</v>
      </c>
      <c r="B1204" s="59">
        <f t="shared" si="72"/>
        <v>11</v>
      </c>
      <c r="C1204" s="59">
        <f t="shared" si="73"/>
        <v>7</v>
      </c>
      <c r="D1204" s="59">
        <f>IF('Step 1.1 Supply Fan Power Data'!B1204&gt;0,1,0)</f>
        <v>1</v>
      </c>
      <c r="F1204" s="60">
        <f>IF(ISBLANK('Step 2. Aggregate Data'!E1204),"-",'Step 2. Aggregate Data'!E1204)</f>
        <v>44681.458333333336</v>
      </c>
      <c r="G1204" s="17">
        <f t="shared" si="74"/>
        <v>11</v>
      </c>
      <c r="H1204" s="17">
        <f t="shared" si="75"/>
        <v>7</v>
      </c>
      <c r="I1204" s="17">
        <f>IF('Step 1.2 Return Fan Power Data'!B1204&gt;0,1,0)</f>
        <v>1</v>
      </c>
    </row>
    <row r="1205" spans="1:9" x14ac:dyDescent="0.25">
      <c r="A1205" s="58">
        <f>IF(ISBLANK('Step 2. Aggregate Data'!A1205),"-",'Step 2. Aggregate Data'!A1205)</f>
        <v>44681.5</v>
      </c>
      <c r="B1205" s="59">
        <f t="shared" si="72"/>
        <v>12</v>
      </c>
      <c r="C1205" s="59">
        <f t="shared" si="73"/>
        <v>7</v>
      </c>
      <c r="D1205" s="59">
        <f>IF('Step 1.1 Supply Fan Power Data'!B1205&gt;0,1,0)</f>
        <v>1</v>
      </c>
      <c r="F1205" s="60">
        <f>IF(ISBLANK('Step 2. Aggregate Data'!E1205),"-",'Step 2. Aggregate Data'!E1205)</f>
        <v>44681.5</v>
      </c>
      <c r="G1205" s="17">
        <f t="shared" si="74"/>
        <v>12</v>
      </c>
      <c r="H1205" s="17">
        <f t="shared" si="75"/>
        <v>7</v>
      </c>
      <c r="I1205" s="17">
        <f>IF('Step 1.2 Return Fan Power Data'!B1205&gt;0,1,0)</f>
        <v>1</v>
      </c>
    </row>
    <row r="1206" spans="1:9" x14ac:dyDescent="0.25">
      <c r="A1206" s="58">
        <f>IF(ISBLANK('Step 2. Aggregate Data'!A1206),"-",'Step 2. Aggregate Data'!A1206)</f>
        <v>44681.541666666664</v>
      </c>
      <c r="B1206" s="59">
        <f t="shared" si="72"/>
        <v>13</v>
      </c>
      <c r="C1206" s="59">
        <f t="shared" si="73"/>
        <v>7</v>
      </c>
      <c r="D1206" s="59">
        <f>IF('Step 1.1 Supply Fan Power Data'!B1206&gt;0,1,0)</f>
        <v>1</v>
      </c>
      <c r="F1206" s="60">
        <f>IF(ISBLANK('Step 2. Aggregate Data'!E1206),"-",'Step 2. Aggregate Data'!E1206)</f>
        <v>44681.541666666664</v>
      </c>
      <c r="G1206" s="17">
        <f t="shared" si="74"/>
        <v>13</v>
      </c>
      <c r="H1206" s="17">
        <f t="shared" si="75"/>
        <v>7</v>
      </c>
      <c r="I1206" s="17">
        <f>IF('Step 1.2 Return Fan Power Data'!B1206&gt;0,1,0)</f>
        <v>1</v>
      </c>
    </row>
    <row r="1207" spans="1:9" x14ac:dyDescent="0.25">
      <c r="A1207" s="58">
        <f>IF(ISBLANK('Step 2. Aggregate Data'!A1207),"-",'Step 2. Aggregate Data'!A1207)</f>
        <v>44681.583333333336</v>
      </c>
      <c r="B1207" s="59">
        <f t="shared" si="72"/>
        <v>14</v>
      </c>
      <c r="C1207" s="59">
        <f t="shared" si="73"/>
        <v>7</v>
      </c>
      <c r="D1207" s="59">
        <f>IF('Step 1.1 Supply Fan Power Data'!B1207&gt;0,1,0)</f>
        <v>1</v>
      </c>
      <c r="F1207" s="60">
        <f>IF(ISBLANK('Step 2. Aggregate Data'!E1207),"-",'Step 2. Aggregate Data'!E1207)</f>
        <v>44681.583333333336</v>
      </c>
      <c r="G1207" s="17">
        <f t="shared" si="74"/>
        <v>14</v>
      </c>
      <c r="H1207" s="17">
        <f t="shared" si="75"/>
        <v>7</v>
      </c>
      <c r="I1207" s="17">
        <f>IF('Step 1.2 Return Fan Power Data'!B1207&gt;0,1,0)</f>
        <v>1</v>
      </c>
    </row>
    <row r="1208" spans="1:9" x14ac:dyDescent="0.25">
      <c r="A1208" s="58">
        <f>IF(ISBLANK('Step 2. Aggregate Data'!A1208),"-",'Step 2. Aggregate Data'!A1208)</f>
        <v>44681.625</v>
      </c>
      <c r="B1208" s="59">
        <f t="shared" si="72"/>
        <v>15</v>
      </c>
      <c r="C1208" s="59">
        <f t="shared" si="73"/>
        <v>7</v>
      </c>
      <c r="D1208" s="59">
        <f>IF('Step 1.1 Supply Fan Power Data'!B1208&gt;0,1,0)</f>
        <v>1</v>
      </c>
      <c r="F1208" s="60">
        <f>IF(ISBLANK('Step 2. Aggregate Data'!E1208),"-",'Step 2. Aggregate Data'!E1208)</f>
        <v>44681.625</v>
      </c>
      <c r="G1208" s="17">
        <f t="shared" si="74"/>
        <v>15</v>
      </c>
      <c r="H1208" s="17">
        <f t="shared" si="75"/>
        <v>7</v>
      </c>
      <c r="I1208" s="17">
        <f>IF('Step 1.2 Return Fan Power Data'!B1208&gt;0,1,0)</f>
        <v>1</v>
      </c>
    </row>
    <row r="1209" spans="1:9" x14ac:dyDescent="0.25">
      <c r="A1209" s="58">
        <f>IF(ISBLANK('Step 2. Aggregate Data'!A1209),"-",'Step 2. Aggregate Data'!A1209)</f>
        <v>44681.666666666664</v>
      </c>
      <c r="B1209" s="59">
        <f t="shared" si="72"/>
        <v>16</v>
      </c>
      <c r="C1209" s="59">
        <f t="shared" si="73"/>
        <v>7</v>
      </c>
      <c r="D1209" s="59">
        <f>IF('Step 1.1 Supply Fan Power Data'!B1209&gt;0,1,0)</f>
        <v>1</v>
      </c>
      <c r="F1209" s="60">
        <f>IF(ISBLANK('Step 2. Aggregate Data'!E1209),"-",'Step 2. Aggregate Data'!E1209)</f>
        <v>44681.666666666664</v>
      </c>
      <c r="G1209" s="17">
        <f t="shared" si="74"/>
        <v>16</v>
      </c>
      <c r="H1209" s="17">
        <f t="shared" si="75"/>
        <v>7</v>
      </c>
      <c r="I1209" s="17">
        <f>IF('Step 1.2 Return Fan Power Data'!B1209&gt;0,1,0)</f>
        <v>1</v>
      </c>
    </row>
    <row r="1210" spans="1:9" x14ac:dyDescent="0.25">
      <c r="A1210" s="58">
        <f>IF(ISBLANK('Step 2. Aggregate Data'!A1210),"-",'Step 2. Aggregate Data'!A1210)</f>
        <v>44681.708333333336</v>
      </c>
      <c r="B1210" s="59">
        <f t="shared" si="72"/>
        <v>17</v>
      </c>
      <c r="C1210" s="59">
        <f t="shared" si="73"/>
        <v>7</v>
      </c>
      <c r="D1210" s="59">
        <f>IF('Step 1.1 Supply Fan Power Data'!B1210&gt;0,1,0)</f>
        <v>1</v>
      </c>
      <c r="F1210" s="60">
        <f>IF(ISBLANK('Step 2. Aggregate Data'!E1210),"-",'Step 2. Aggregate Data'!E1210)</f>
        <v>44681.708333333336</v>
      </c>
      <c r="G1210" s="17">
        <f t="shared" si="74"/>
        <v>17</v>
      </c>
      <c r="H1210" s="17">
        <f t="shared" si="75"/>
        <v>7</v>
      </c>
      <c r="I1210" s="17">
        <f>IF('Step 1.2 Return Fan Power Data'!B1210&gt;0,1,0)</f>
        <v>1</v>
      </c>
    </row>
    <row r="1211" spans="1:9" x14ac:dyDescent="0.25">
      <c r="A1211" s="58">
        <f>IF(ISBLANK('Step 2. Aggregate Data'!A1211),"-",'Step 2. Aggregate Data'!A1211)</f>
        <v>44681.75</v>
      </c>
      <c r="B1211" s="59">
        <f t="shared" si="72"/>
        <v>18</v>
      </c>
      <c r="C1211" s="59">
        <f t="shared" si="73"/>
        <v>7</v>
      </c>
      <c r="D1211" s="59">
        <f>IF('Step 1.1 Supply Fan Power Data'!B1211&gt;0,1,0)</f>
        <v>1</v>
      </c>
      <c r="F1211" s="60">
        <f>IF(ISBLANK('Step 2. Aggregate Data'!E1211),"-",'Step 2. Aggregate Data'!E1211)</f>
        <v>44681.75</v>
      </c>
      <c r="G1211" s="17">
        <f t="shared" si="74"/>
        <v>18</v>
      </c>
      <c r="H1211" s="17">
        <f t="shared" si="75"/>
        <v>7</v>
      </c>
      <c r="I1211" s="17">
        <f>IF('Step 1.2 Return Fan Power Data'!B1211&gt;0,1,0)</f>
        <v>1</v>
      </c>
    </row>
    <row r="1212" spans="1:9" x14ac:dyDescent="0.25">
      <c r="A1212" s="58">
        <f>IF(ISBLANK('Step 2. Aggregate Data'!A1212),"-",'Step 2. Aggregate Data'!A1212)</f>
        <v>44681.791666666664</v>
      </c>
      <c r="B1212" s="59">
        <f t="shared" si="72"/>
        <v>19</v>
      </c>
      <c r="C1212" s="59">
        <f t="shared" si="73"/>
        <v>7</v>
      </c>
      <c r="D1212" s="59">
        <f>IF('Step 1.1 Supply Fan Power Data'!B1212&gt;0,1,0)</f>
        <v>1</v>
      </c>
      <c r="F1212" s="60">
        <f>IF(ISBLANK('Step 2. Aggregate Data'!E1212),"-",'Step 2. Aggregate Data'!E1212)</f>
        <v>44681.791666666664</v>
      </c>
      <c r="G1212" s="17">
        <f t="shared" si="74"/>
        <v>19</v>
      </c>
      <c r="H1212" s="17">
        <f t="shared" si="75"/>
        <v>7</v>
      </c>
      <c r="I1212" s="17">
        <f>IF('Step 1.2 Return Fan Power Data'!B1212&gt;0,1,0)</f>
        <v>1</v>
      </c>
    </row>
    <row r="1213" spans="1:9" x14ac:dyDescent="0.25">
      <c r="A1213" s="58">
        <f>IF(ISBLANK('Step 2. Aggregate Data'!A1213),"-",'Step 2. Aggregate Data'!A1213)</f>
        <v>44681.833333333336</v>
      </c>
      <c r="B1213" s="59">
        <f t="shared" si="72"/>
        <v>20</v>
      </c>
      <c r="C1213" s="59">
        <f t="shared" si="73"/>
        <v>7</v>
      </c>
      <c r="D1213" s="59">
        <f>IF('Step 1.1 Supply Fan Power Data'!B1213&gt;0,1,0)</f>
        <v>1</v>
      </c>
      <c r="F1213" s="60">
        <f>IF(ISBLANK('Step 2. Aggregate Data'!E1213),"-",'Step 2. Aggregate Data'!E1213)</f>
        <v>44681.833333333336</v>
      </c>
      <c r="G1213" s="17">
        <f t="shared" si="74"/>
        <v>20</v>
      </c>
      <c r="H1213" s="17">
        <f t="shared" si="75"/>
        <v>7</v>
      </c>
      <c r="I1213" s="17">
        <f>IF('Step 1.2 Return Fan Power Data'!B1213&gt;0,1,0)</f>
        <v>1</v>
      </c>
    </row>
    <row r="1214" spans="1:9" x14ac:dyDescent="0.25">
      <c r="A1214" s="58">
        <f>IF(ISBLANK('Step 2. Aggregate Data'!A1214),"-",'Step 2. Aggregate Data'!A1214)</f>
        <v>44681.875</v>
      </c>
      <c r="B1214" s="59">
        <f t="shared" si="72"/>
        <v>21</v>
      </c>
      <c r="C1214" s="59">
        <f t="shared" si="73"/>
        <v>7</v>
      </c>
      <c r="D1214" s="59">
        <f>IF('Step 1.1 Supply Fan Power Data'!B1214&gt;0,1,0)</f>
        <v>1</v>
      </c>
      <c r="F1214" s="60">
        <f>IF(ISBLANK('Step 2. Aggregate Data'!E1214),"-",'Step 2. Aggregate Data'!E1214)</f>
        <v>44681.875</v>
      </c>
      <c r="G1214" s="17">
        <f t="shared" si="74"/>
        <v>21</v>
      </c>
      <c r="H1214" s="17">
        <f t="shared" si="75"/>
        <v>7</v>
      </c>
      <c r="I1214" s="17">
        <f>IF('Step 1.2 Return Fan Power Data'!B1214&gt;0,1,0)</f>
        <v>1</v>
      </c>
    </row>
    <row r="1215" spans="1:9" x14ac:dyDescent="0.25">
      <c r="A1215" s="58">
        <f>IF(ISBLANK('Step 2. Aggregate Data'!A1215),"-",'Step 2. Aggregate Data'!A1215)</f>
        <v>44681.916666666664</v>
      </c>
      <c r="B1215" s="59">
        <f t="shared" si="72"/>
        <v>22</v>
      </c>
      <c r="C1215" s="59">
        <f t="shared" si="73"/>
        <v>7</v>
      </c>
      <c r="D1215" s="59">
        <f>IF('Step 1.1 Supply Fan Power Data'!B1215&gt;0,1,0)</f>
        <v>1</v>
      </c>
      <c r="F1215" s="60">
        <f>IF(ISBLANK('Step 2. Aggregate Data'!E1215),"-",'Step 2. Aggregate Data'!E1215)</f>
        <v>44681.916666666664</v>
      </c>
      <c r="G1215" s="17">
        <f t="shared" si="74"/>
        <v>22</v>
      </c>
      <c r="H1215" s="17">
        <f t="shared" si="75"/>
        <v>7</v>
      </c>
      <c r="I1215" s="17">
        <f>IF('Step 1.2 Return Fan Power Data'!B1215&gt;0,1,0)</f>
        <v>1</v>
      </c>
    </row>
    <row r="1216" spans="1:9" x14ac:dyDescent="0.25">
      <c r="A1216" s="58">
        <f>IF(ISBLANK('Step 2. Aggregate Data'!A1216),"-",'Step 2. Aggregate Data'!A1216)</f>
        <v>44681.958333333336</v>
      </c>
      <c r="B1216" s="59">
        <f t="shared" si="72"/>
        <v>23</v>
      </c>
      <c r="C1216" s="59">
        <f t="shared" si="73"/>
        <v>7</v>
      </c>
      <c r="D1216" s="59">
        <f>IF('Step 1.1 Supply Fan Power Data'!B1216&gt;0,1,0)</f>
        <v>1</v>
      </c>
      <c r="F1216" s="60">
        <f>IF(ISBLANK('Step 2. Aggregate Data'!E1216),"-",'Step 2. Aggregate Data'!E1216)</f>
        <v>44681.958333333336</v>
      </c>
      <c r="G1216" s="17">
        <f t="shared" si="74"/>
        <v>23</v>
      </c>
      <c r="H1216" s="17">
        <f t="shared" si="75"/>
        <v>7</v>
      </c>
      <c r="I1216" s="17">
        <f>IF('Step 1.2 Return Fan Power Data'!B1216&gt;0,1,0)</f>
        <v>1</v>
      </c>
    </row>
    <row r="1217" spans="1:9" x14ac:dyDescent="0.25">
      <c r="A1217" s="58">
        <f>IF(ISBLANK('Step 2. Aggregate Data'!A1217),"-",'Step 2. Aggregate Data'!A1217)</f>
        <v>44682</v>
      </c>
      <c r="B1217" s="59">
        <f t="shared" si="72"/>
        <v>0</v>
      </c>
      <c r="C1217" s="59">
        <f t="shared" si="73"/>
        <v>1</v>
      </c>
      <c r="D1217" s="59">
        <f>IF('Step 1.1 Supply Fan Power Data'!B1217&gt;0,1,0)</f>
        <v>1</v>
      </c>
      <c r="F1217" s="60">
        <f>IF(ISBLANK('Step 2. Aggregate Data'!E1217),"-",'Step 2. Aggregate Data'!E1217)</f>
        <v>44682</v>
      </c>
      <c r="G1217" s="17">
        <f t="shared" si="74"/>
        <v>0</v>
      </c>
      <c r="H1217" s="17">
        <f t="shared" si="75"/>
        <v>1</v>
      </c>
      <c r="I1217" s="17">
        <f>IF('Step 1.2 Return Fan Power Data'!B1217&gt;0,1,0)</f>
        <v>1</v>
      </c>
    </row>
    <row r="1218" spans="1:9" x14ac:dyDescent="0.25">
      <c r="A1218" s="58">
        <f>IF(ISBLANK('Step 2. Aggregate Data'!A1218),"-",'Step 2. Aggregate Data'!A1218)</f>
        <v>44682.041666666664</v>
      </c>
      <c r="B1218" s="59">
        <f t="shared" ref="B1218:B1281" si="76">HOUR(A1218)</f>
        <v>1</v>
      </c>
      <c r="C1218" s="59">
        <f t="shared" ref="C1218:C1281" si="77">WEEKDAY(A1218)</f>
        <v>1</v>
      </c>
      <c r="D1218" s="59">
        <f>IF('Step 1.1 Supply Fan Power Data'!B1218&gt;0,1,0)</f>
        <v>1</v>
      </c>
      <c r="F1218" s="60">
        <f>IF(ISBLANK('Step 2. Aggregate Data'!E1218),"-",'Step 2. Aggregate Data'!E1218)</f>
        <v>44682.041666666664</v>
      </c>
      <c r="G1218" s="17">
        <f t="shared" si="74"/>
        <v>1</v>
      </c>
      <c r="H1218" s="17">
        <f t="shared" si="75"/>
        <v>1</v>
      </c>
      <c r="I1218" s="17">
        <f>IF('Step 1.2 Return Fan Power Data'!B1218&gt;0,1,0)</f>
        <v>1</v>
      </c>
    </row>
    <row r="1219" spans="1:9" x14ac:dyDescent="0.25">
      <c r="A1219" s="58">
        <f>IF(ISBLANK('Step 2. Aggregate Data'!A1219),"-",'Step 2. Aggregate Data'!A1219)</f>
        <v>44682.083333333336</v>
      </c>
      <c r="B1219" s="59">
        <f t="shared" si="76"/>
        <v>2</v>
      </c>
      <c r="C1219" s="59">
        <f t="shared" si="77"/>
        <v>1</v>
      </c>
      <c r="D1219" s="59">
        <f>IF('Step 1.1 Supply Fan Power Data'!B1219&gt;0,1,0)</f>
        <v>1</v>
      </c>
      <c r="F1219" s="60">
        <f>IF(ISBLANK('Step 2. Aggregate Data'!E1219),"-",'Step 2. Aggregate Data'!E1219)</f>
        <v>44682.083333333336</v>
      </c>
      <c r="G1219" s="17">
        <f t="shared" ref="G1219:G1282" si="78">HOUR(F1219)</f>
        <v>2</v>
      </c>
      <c r="H1219" s="17">
        <f t="shared" ref="H1219:H1282" si="79">WEEKDAY(F1219)</f>
        <v>1</v>
      </c>
      <c r="I1219" s="17">
        <f>IF('Step 1.2 Return Fan Power Data'!B1219&gt;0,1,0)</f>
        <v>1</v>
      </c>
    </row>
    <row r="1220" spans="1:9" x14ac:dyDescent="0.25">
      <c r="A1220" s="58">
        <f>IF(ISBLANK('Step 2. Aggregate Data'!A1220),"-",'Step 2. Aggregate Data'!A1220)</f>
        <v>44682.125</v>
      </c>
      <c r="B1220" s="59">
        <f t="shared" si="76"/>
        <v>3</v>
      </c>
      <c r="C1220" s="59">
        <f t="shared" si="77"/>
        <v>1</v>
      </c>
      <c r="D1220" s="59">
        <f>IF('Step 1.1 Supply Fan Power Data'!B1220&gt;0,1,0)</f>
        <v>1</v>
      </c>
      <c r="F1220" s="60">
        <f>IF(ISBLANK('Step 2. Aggregate Data'!E1220),"-",'Step 2. Aggregate Data'!E1220)</f>
        <v>44682.125</v>
      </c>
      <c r="G1220" s="17">
        <f t="shared" si="78"/>
        <v>3</v>
      </c>
      <c r="H1220" s="17">
        <f t="shared" si="79"/>
        <v>1</v>
      </c>
      <c r="I1220" s="17">
        <f>IF('Step 1.2 Return Fan Power Data'!B1220&gt;0,1,0)</f>
        <v>1</v>
      </c>
    </row>
    <row r="1221" spans="1:9" x14ac:dyDescent="0.25">
      <c r="A1221" s="58">
        <f>IF(ISBLANK('Step 2. Aggregate Data'!A1221),"-",'Step 2. Aggregate Data'!A1221)</f>
        <v>44682.166666666664</v>
      </c>
      <c r="B1221" s="59">
        <f t="shared" si="76"/>
        <v>4</v>
      </c>
      <c r="C1221" s="59">
        <f t="shared" si="77"/>
        <v>1</v>
      </c>
      <c r="D1221" s="59">
        <f>IF('Step 1.1 Supply Fan Power Data'!B1221&gt;0,1,0)</f>
        <v>1</v>
      </c>
      <c r="F1221" s="60">
        <f>IF(ISBLANK('Step 2. Aggregate Data'!E1221),"-",'Step 2. Aggregate Data'!E1221)</f>
        <v>44682.166666666664</v>
      </c>
      <c r="G1221" s="17">
        <f t="shared" si="78"/>
        <v>4</v>
      </c>
      <c r="H1221" s="17">
        <f t="shared" si="79"/>
        <v>1</v>
      </c>
      <c r="I1221" s="17">
        <f>IF('Step 1.2 Return Fan Power Data'!B1221&gt;0,1,0)</f>
        <v>1</v>
      </c>
    </row>
    <row r="1222" spans="1:9" x14ac:dyDescent="0.25">
      <c r="A1222" s="58">
        <f>IF(ISBLANK('Step 2. Aggregate Data'!A1222),"-",'Step 2. Aggregate Data'!A1222)</f>
        <v>44682.208333333336</v>
      </c>
      <c r="B1222" s="59">
        <f t="shared" si="76"/>
        <v>5</v>
      </c>
      <c r="C1222" s="59">
        <f t="shared" si="77"/>
        <v>1</v>
      </c>
      <c r="D1222" s="59">
        <f>IF('Step 1.1 Supply Fan Power Data'!B1222&gt;0,1,0)</f>
        <v>1</v>
      </c>
      <c r="F1222" s="60">
        <f>IF(ISBLANK('Step 2. Aggregate Data'!E1222),"-",'Step 2. Aggregate Data'!E1222)</f>
        <v>44682.208333333336</v>
      </c>
      <c r="G1222" s="17">
        <f t="shared" si="78"/>
        <v>5</v>
      </c>
      <c r="H1222" s="17">
        <f t="shared" si="79"/>
        <v>1</v>
      </c>
      <c r="I1222" s="17">
        <f>IF('Step 1.2 Return Fan Power Data'!B1222&gt;0,1,0)</f>
        <v>1</v>
      </c>
    </row>
    <row r="1223" spans="1:9" x14ac:dyDescent="0.25">
      <c r="A1223" s="58">
        <f>IF(ISBLANK('Step 2. Aggregate Data'!A1223),"-",'Step 2. Aggregate Data'!A1223)</f>
        <v>44682.25</v>
      </c>
      <c r="B1223" s="59">
        <f t="shared" si="76"/>
        <v>6</v>
      </c>
      <c r="C1223" s="59">
        <f t="shared" si="77"/>
        <v>1</v>
      </c>
      <c r="D1223" s="59">
        <f>IF('Step 1.1 Supply Fan Power Data'!B1223&gt;0,1,0)</f>
        <v>1</v>
      </c>
      <c r="F1223" s="60">
        <f>IF(ISBLANK('Step 2. Aggregate Data'!E1223),"-",'Step 2. Aggregate Data'!E1223)</f>
        <v>44682.25</v>
      </c>
      <c r="G1223" s="17">
        <f t="shared" si="78"/>
        <v>6</v>
      </c>
      <c r="H1223" s="17">
        <f t="shared" si="79"/>
        <v>1</v>
      </c>
      <c r="I1223" s="17">
        <f>IF('Step 1.2 Return Fan Power Data'!B1223&gt;0,1,0)</f>
        <v>1</v>
      </c>
    </row>
    <row r="1224" spans="1:9" x14ac:dyDescent="0.25">
      <c r="A1224" s="58">
        <f>IF(ISBLANK('Step 2. Aggregate Data'!A1224),"-",'Step 2. Aggregate Data'!A1224)</f>
        <v>44682.291666666664</v>
      </c>
      <c r="B1224" s="59">
        <f t="shared" si="76"/>
        <v>7</v>
      </c>
      <c r="C1224" s="59">
        <f t="shared" si="77"/>
        <v>1</v>
      </c>
      <c r="D1224" s="59">
        <f>IF('Step 1.1 Supply Fan Power Data'!B1224&gt;0,1,0)</f>
        <v>1</v>
      </c>
      <c r="F1224" s="60">
        <f>IF(ISBLANK('Step 2. Aggregate Data'!E1224),"-",'Step 2. Aggregate Data'!E1224)</f>
        <v>44682.291666666664</v>
      </c>
      <c r="G1224" s="17">
        <f t="shared" si="78"/>
        <v>7</v>
      </c>
      <c r="H1224" s="17">
        <f t="shared" si="79"/>
        <v>1</v>
      </c>
      <c r="I1224" s="17">
        <f>IF('Step 1.2 Return Fan Power Data'!B1224&gt;0,1,0)</f>
        <v>1</v>
      </c>
    </row>
    <row r="1225" spans="1:9" x14ac:dyDescent="0.25">
      <c r="A1225" s="58">
        <f>IF(ISBLANK('Step 2. Aggregate Data'!A1225),"-",'Step 2. Aggregate Data'!A1225)</f>
        <v>44682.333333333336</v>
      </c>
      <c r="B1225" s="59">
        <f t="shared" si="76"/>
        <v>8</v>
      </c>
      <c r="C1225" s="59">
        <f t="shared" si="77"/>
        <v>1</v>
      </c>
      <c r="D1225" s="59">
        <f>IF('Step 1.1 Supply Fan Power Data'!B1225&gt;0,1,0)</f>
        <v>1</v>
      </c>
      <c r="F1225" s="60">
        <f>IF(ISBLANK('Step 2. Aggregate Data'!E1225),"-",'Step 2. Aggregate Data'!E1225)</f>
        <v>44682.333333333336</v>
      </c>
      <c r="G1225" s="17">
        <f t="shared" si="78"/>
        <v>8</v>
      </c>
      <c r="H1225" s="17">
        <f t="shared" si="79"/>
        <v>1</v>
      </c>
      <c r="I1225" s="17">
        <f>IF('Step 1.2 Return Fan Power Data'!B1225&gt;0,1,0)</f>
        <v>1</v>
      </c>
    </row>
    <row r="1226" spans="1:9" x14ac:dyDescent="0.25">
      <c r="A1226" s="58">
        <f>IF(ISBLANK('Step 2. Aggregate Data'!A1226),"-",'Step 2. Aggregate Data'!A1226)</f>
        <v>44682.375</v>
      </c>
      <c r="B1226" s="59">
        <f t="shared" si="76"/>
        <v>9</v>
      </c>
      <c r="C1226" s="59">
        <f t="shared" si="77"/>
        <v>1</v>
      </c>
      <c r="D1226" s="59">
        <f>IF('Step 1.1 Supply Fan Power Data'!B1226&gt;0,1,0)</f>
        <v>1</v>
      </c>
      <c r="F1226" s="60">
        <f>IF(ISBLANK('Step 2. Aggregate Data'!E1226),"-",'Step 2. Aggregate Data'!E1226)</f>
        <v>44682.375</v>
      </c>
      <c r="G1226" s="17">
        <f t="shared" si="78"/>
        <v>9</v>
      </c>
      <c r="H1226" s="17">
        <f t="shared" si="79"/>
        <v>1</v>
      </c>
      <c r="I1226" s="17">
        <f>IF('Step 1.2 Return Fan Power Data'!B1226&gt;0,1,0)</f>
        <v>1</v>
      </c>
    </row>
    <row r="1227" spans="1:9" x14ac:dyDescent="0.25">
      <c r="A1227" s="58">
        <f>IF(ISBLANK('Step 2. Aggregate Data'!A1227),"-",'Step 2. Aggregate Data'!A1227)</f>
        <v>44682.416666666664</v>
      </c>
      <c r="B1227" s="59">
        <f t="shared" si="76"/>
        <v>10</v>
      </c>
      <c r="C1227" s="59">
        <f t="shared" si="77"/>
        <v>1</v>
      </c>
      <c r="D1227" s="59">
        <f>IF('Step 1.1 Supply Fan Power Data'!B1227&gt;0,1,0)</f>
        <v>1</v>
      </c>
      <c r="F1227" s="60">
        <f>IF(ISBLANK('Step 2. Aggregate Data'!E1227),"-",'Step 2. Aggregate Data'!E1227)</f>
        <v>44682.416666666664</v>
      </c>
      <c r="G1227" s="17">
        <f t="shared" si="78"/>
        <v>10</v>
      </c>
      <c r="H1227" s="17">
        <f t="shared" si="79"/>
        <v>1</v>
      </c>
      <c r="I1227" s="17">
        <f>IF('Step 1.2 Return Fan Power Data'!B1227&gt;0,1,0)</f>
        <v>1</v>
      </c>
    </row>
    <row r="1228" spans="1:9" x14ac:dyDescent="0.25">
      <c r="A1228" s="58">
        <f>IF(ISBLANK('Step 2. Aggregate Data'!A1228),"-",'Step 2. Aggregate Data'!A1228)</f>
        <v>44682.458333333336</v>
      </c>
      <c r="B1228" s="59">
        <f t="shared" si="76"/>
        <v>11</v>
      </c>
      <c r="C1228" s="59">
        <f t="shared" si="77"/>
        <v>1</v>
      </c>
      <c r="D1228" s="59">
        <f>IF('Step 1.1 Supply Fan Power Data'!B1228&gt;0,1,0)</f>
        <v>1</v>
      </c>
      <c r="F1228" s="60">
        <f>IF(ISBLANK('Step 2. Aggregate Data'!E1228),"-",'Step 2. Aggregate Data'!E1228)</f>
        <v>44682.458333333336</v>
      </c>
      <c r="G1228" s="17">
        <f t="shared" si="78"/>
        <v>11</v>
      </c>
      <c r="H1228" s="17">
        <f t="shared" si="79"/>
        <v>1</v>
      </c>
      <c r="I1228" s="17">
        <f>IF('Step 1.2 Return Fan Power Data'!B1228&gt;0,1,0)</f>
        <v>1</v>
      </c>
    </row>
    <row r="1229" spans="1:9" x14ac:dyDescent="0.25">
      <c r="A1229" s="58">
        <f>IF(ISBLANK('Step 2. Aggregate Data'!A1229),"-",'Step 2. Aggregate Data'!A1229)</f>
        <v>44682.5</v>
      </c>
      <c r="B1229" s="59">
        <f t="shared" si="76"/>
        <v>12</v>
      </c>
      <c r="C1229" s="59">
        <f t="shared" si="77"/>
        <v>1</v>
      </c>
      <c r="D1229" s="59">
        <f>IF('Step 1.1 Supply Fan Power Data'!B1229&gt;0,1,0)</f>
        <v>1</v>
      </c>
      <c r="F1229" s="60">
        <f>IF(ISBLANK('Step 2. Aggregate Data'!E1229),"-",'Step 2. Aggregate Data'!E1229)</f>
        <v>44682.5</v>
      </c>
      <c r="G1229" s="17">
        <f t="shared" si="78"/>
        <v>12</v>
      </c>
      <c r="H1229" s="17">
        <f t="shared" si="79"/>
        <v>1</v>
      </c>
      <c r="I1229" s="17">
        <f>IF('Step 1.2 Return Fan Power Data'!B1229&gt;0,1,0)</f>
        <v>1</v>
      </c>
    </row>
    <row r="1230" spans="1:9" x14ac:dyDescent="0.25">
      <c r="A1230" s="58">
        <f>IF(ISBLANK('Step 2. Aggregate Data'!A1230),"-",'Step 2. Aggregate Data'!A1230)</f>
        <v>44682.541666666664</v>
      </c>
      <c r="B1230" s="59">
        <f t="shared" si="76"/>
        <v>13</v>
      </c>
      <c r="C1230" s="59">
        <f t="shared" si="77"/>
        <v>1</v>
      </c>
      <c r="D1230" s="59">
        <f>IF('Step 1.1 Supply Fan Power Data'!B1230&gt;0,1,0)</f>
        <v>1</v>
      </c>
      <c r="F1230" s="60">
        <f>IF(ISBLANK('Step 2. Aggregate Data'!E1230),"-",'Step 2. Aggregate Data'!E1230)</f>
        <v>44682.541666666664</v>
      </c>
      <c r="G1230" s="17">
        <f t="shared" si="78"/>
        <v>13</v>
      </c>
      <c r="H1230" s="17">
        <f t="shared" si="79"/>
        <v>1</v>
      </c>
      <c r="I1230" s="17">
        <f>IF('Step 1.2 Return Fan Power Data'!B1230&gt;0,1,0)</f>
        <v>1</v>
      </c>
    </row>
    <row r="1231" spans="1:9" x14ac:dyDescent="0.25">
      <c r="A1231" s="58">
        <f>IF(ISBLANK('Step 2. Aggregate Data'!A1231),"-",'Step 2. Aggregate Data'!A1231)</f>
        <v>44682.583333333336</v>
      </c>
      <c r="B1231" s="59">
        <f t="shared" si="76"/>
        <v>14</v>
      </c>
      <c r="C1231" s="59">
        <f t="shared" si="77"/>
        <v>1</v>
      </c>
      <c r="D1231" s="59">
        <f>IF('Step 1.1 Supply Fan Power Data'!B1231&gt;0,1,0)</f>
        <v>1</v>
      </c>
      <c r="F1231" s="60">
        <f>IF(ISBLANK('Step 2. Aggregate Data'!E1231),"-",'Step 2. Aggregate Data'!E1231)</f>
        <v>44682.583333333336</v>
      </c>
      <c r="G1231" s="17">
        <f t="shared" si="78"/>
        <v>14</v>
      </c>
      <c r="H1231" s="17">
        <f t="shared" si="79"/>
        <v>1</v>
      </c>
      <c r="I1231" s="17">
        <f>IF('Step 1.2 Return Fan Power Data'!B1231&gt;0,1,0)</f>
        <v>1</v>
      </c>
    </row>
    <row r="1232" spans="1:9" x14ac:dyDescent="0.25">
      <c r="A1232" s="58">
        <f>IF(ISBLANK('Step 2. Aggregate Data'!A1232),"-",'Step 2. Aggregate Data'!A1232)</f>
        <v>44682.625</v>
      </c>
      <c r="B1232" s="59">
        <f t="shared" si="76"/>
        <v>15</v>
      </c>
      <c r="C1232" s="59">
        <f t="shared" si="77"/>
        <v>1</v>
      </c>
      <c r="D1232" s="59">
        <f>IF('Step 1.1 Supply Fan Power Data'!B1232&gt;0,1,0)</f>
        <v>1</v>
      </c>
      <c r="F1232" s="60">
        <f>IF(ISBLANK('Step 2. Aggregate Data'!E1232),"-",'Step 2. Aggregate Data'!E1232)</f>
        <v>44682.625</v>
      </c>
      <c r="G1232" s="17">
        <f t="shared" si="78"/>
        <v>15</v>
      </c>
      <c r="H1232" s="17">
        <f t="shared" si="79"/>
        <v>1</v>
      </c>
      <c r="I1232" s="17">
        <f>IF('Step 1.2 Return Fan Power Data'!B1232&gt;0,1,0)</f>
        <v>1</v>
      </c>
    </row>
    <row r="1233" spans="1:9" x14ac:dyDescent="0.25">
      <c r="A1233" s="58">
        <f>IF(ISBLANK('Step 2. Aggregate Data'!A1233),"-",'Step 2. Aggregate Data'!A1233)</f>
        <v>44682.666666666664</v>
      </c>
      <c r="B1233" s="59">
        <f t="shared" si="76"/>
        <v>16</v>
      </c>
      <c r="C1233" s="59">
        <f t="shared" si="77"/>
        <v>1</v>
      </c>
      <c r="D1233" s="59">
        <f>IF('Step 1.1 Supply Fan Power Data'!B1233&gt;0,1,0)</f>
        <v>1</v>
      </c>
      <c r="F1233" s="60">
        <f>IF(ISBLANK('Step 2. Aggregate Data'!E1233),"-",'Step 2. Aggregate Data'!E1233)</f>
        <v>44682.666666666664</v>
      </c>
      <c r="G1233" s="17">
        <f t="shared" si="78"/>
        <v>16</v>
      </c>
      <c r="H1233" s="17">
        <f t="shared" si="79"/>
        <v>1</v>
      </c>
      <c r="I1233" s="17">
        <f>IF('Step 1.2 Return Fan Power Data'!B1233&gt;0,1,0)</f>
        <v>1</v>
      </c>
    </row>
    <row r="1234" spans="1:9" x14ac:dyDescent="0.25">
      <c r="A1234" s="58">
        <f>IF(ISBLANK('Step 2. Aggregate Data'!A1234),"-",'Step 2. Aggregate Data'!A1234)</f>
        <v>44682.708333333336</v>
      </c>
      <c r="B1234" s="59">
        <f t="shared" si="76"/>
        <v>17</v>
      </c>
      <c r="C1234" s="59">
        <f t="shared" si="77"/>
        <v>1</v>
      </c>
      <c r="D1234" s="59">
        <f>IF('Step 1.1 Supply Fan Power Data'!B1234&gt;0,1,0)</f>
        <v>1</v>
      </c>
      <c r="F1234" s="60">
        <f>IF(ISBLANK('Step 2. Aggregate Data'!E1234),"-",'Step 2. Aggregate Data'!E1234)</f>
        <v>44682.708333333336</v>
      </c>
      <c r="G1234" s="17">
        <f t="shared" si="78"/>
        <v>17</v>
      </c>
      <c r="H1234" s="17">
        <f t="shared" si="79"/>
        <v>1</v>
      </c>
      <c r="I1234" s="17">
        <f>IF('Step 1.2 Return Fan Power Data'!B1234&gt;0,1,0)</f>
        <v>1</v>
      </c>
    </row>
    <row r="1235" spans="1:9" x14ac:dyDescent="0.25">
      <c r="A1235" s="58">
        <f>IF(ISBLANK('Step 2. Aggregate Data'!A1235),"-",'Step 2. Aggregate Data'!A1235)</f>
        <v>44682.75</v>
      </c>
      <c r="B1235" s="59">
        <f t="shared" si="76"/>
        <v>18</v>
      </c>
      <c r="C1235" s="59">
        <f t="shared" si="77"/>
        <v>1</v>
      </c>
      <c r="D1235" s="59">
        <f>IF('Step 1.1 Supply Fan Power Data'!B1235&gt;0,1,0)</f>
        <v>1</v>
      </c>
      <c r="F1235" s="60">
        <f>IF(ISBLANK('Step 2. Aggregate Data'!E1235),"-",'Step 2. Aggregate Data'!E1235)</f>
        <v>44682.75</v>
      </c>
      <c r="G1235" s="17">
        <f t="shared" si="78"/>
        <v>18</v>
      </c>
      <c r="H1235" s="17">
        <f t="shared" si="79"/>
        <v>1</v>
      </c>
      <c r="I1235" s="17">
        <f>IF('Step 1.2 Return Fan Power Data'!B1235&gt;0,1,0)</f>
        <v>1</v>
      </c>
    </row>
    <row r="1236" spans="1:9" x14ac:dyDescent="0.25">
      <c r="A1236" s="58">
        <f>IF(ISBLANK('Step 2. Aggregate Data'!A1236),"-",'Step 2. Aggregate Data'!A1236)</f>
        <v>44682.791666666664</v>
      </c>
      <c r="B1236" s="59">
        <f t="shared" si="76"/>
        <v>19</v>
      </c>
      <c r="C1236" s="59">
        <f t="shared" si="77"/>
        <v>1</v>
      </c>
      <c r="D1236" s="59">
        <f>IF('Step 1.1 Supply Fan Power Data'!B1236&gt;0,1,0)</f>
        <v>1</v>
      </c>
      <c r="F1236" s="60">
        <f>IF(ISBLANK('Step 2. Aggregate Data'!E1236),"-",'Step 2. Aggregate Data'!E1236)</f>
        <v>44682.791666666664</v>
      </c>
      <c r="G1236" s="17">
        <f t="shared" si="78"/>
        <v>19</v>
      </c>
      <c r="H1236" s="17">
        <f t="shared" si="79"/>
        <v>1</v>
      </c>
      <c r="I1236" s="17">
        <f>IF('Step 1.2 Return Fan Power Data'!B1236&gt;0,1,0)</f>
        <v>1</v>
      </c>
    </row>
    <row r="1237" spans="1:9" x14ac:dyDescent="0.25">
      <c r="A1237" s="58">
        <f>IF(ISBLANK('Step 2. Aggregate Data'!A1237),"-",'Step 2. Aggregate Data'!A1237)</f>
        <v>44682.833333333336</v>
      </c>
      <c r="B1237" s="59">
        <f t="shared" si="76"/>
        <v>20</v>
      </c>
      <c r="C1237" s="59">
        <f t="shared" si="77"/>
        <v>1</v>
      </c>
      <c r="D1237" s="59">
        <f>IF('Step 1.1 Supply Fan Power Data'!B1237&gt;0,1,0)</f>
        <v>1</v>
      </c>
      <c r="F1237" s="60">
        <f>IF(ISBLANK('Step 2. Aggregate Data'!E1237),"-",'Step 2. Aggregate Data'!E1237)</f>
        <v>44682.833333333336</v>
      </c>
      <c r="G1237" s="17">
        <f t="shared" si="78"/>
        <v>20</v>
      </c>
      <c r="H1237" s="17">
        <f t="shared" si="79"/>
        <v>1</v>
      </c>
      <c r="I1237" s="17">
        <f>IF('Step 1.2 Return Fan Power Data'!B1237&gt;0,1,0)</f>
        <v>1</v>
      </c>
    </row>
    <row r="1238" spans="1:9" x14ac:dyDescent="0.25">
      <c r="A1238" s="58">
        <f>IF(ISBLANK('Step 2. Aggregate Data'!A1238),"-",'Step 2. Aggregate Data'!A1238)</f>
        <v>44682.875</v>
      </c>
      <c r="B1238" s="59">
        <f t="shared" si="76"/>
        <v>21</v>
      </c>
      <c r="C1238" s="59">
        <f t="shared" si="77"/>
        <v>1</v>
      </c>
      <c r="D1238" s="59">
        <f>IF('Step 1.1 Supply Fan Power Data'!B1238&gt;0,1,0)</f>
        <v>1</v>
      </c>
      <c r="F1238" s="60">
        <f>IF(ISBLANK('Step 2. Aggregate Data'!E1238),"-",'Step 2. Aggregate Data'!E1238)</f>
        <v>44682.875</v>
      </c>
      <c r="G1238" s="17">
        <f t="shared" si="78"/>
        <v>21</v>
      </c>
      <c r="H1238" s="17">
        <f t="shared" si="79"/>
        <v>1</v>
      </c>
      <c r="I1238" s="17">
        <f>IF('Step 1.2 Return Fan Power Data'!B1238&gt;0,1,0)</f>
        <v>1</v>
      </c>
    </row>
    <row r="1239" spans="1:9" x14ac:dyDescent="0.25">
      <c r="A1239" s="58">
        <f>IF(ISBLANK('Step 2. Aggregate Data'!A1239),"-",'Step 2. Aggregate Data'!A1239)</f>
        <v>44682.916666666664</v>
      </c>
      <c r="B1239" s="59">
        <f t="shared" si="76"/>
        <v>22</v>
      </c>
      <c r="C1239" s="59">
        <f t="shared" si="77"/>
        <v>1</v>
      </c>
      <c r="D1239" s="59">
        <f>IF('Step 1.1 Supply Fan Power Data'!B1239&gt;0,1,0)</f>
        <v>1</v>
      </c>
      <c r="F1239" s="60">
        <f>IF(ISBLANK('Step 2. Aggregate Data'!E1239),"-",'Step 2. Aggregate Data'!E1239)</f>
        <v>44682.916666666664</v>
      </c>
      <c r="G1239" s="17">
        <f t="shared" si="78"/>
        <v>22</v>
      </c>
      <c r="H1239" s="17">
        <f t="shared" si="79"/>
        <v>1</v>
      </c>
      <c r="I1239" s="17">
        <f>IF('Step 1.2 Return Fan Power Data'!B1239&gt;0,1,0)</f>
        <v>1</v>
      </c>
    </row>
    <row r="1240" spans="1:9" x14ac:dyDescent="0.25">
      <c r="A1240" s="58">
        <f>IF(ISBLANK('Step 2. Aggregate Data'!A1240),"-",'Step 2. Aggregate Data'!A1240)</f>
        <v>44682.958333333336</v>
      </c>
      <c r="B1240" s="59">
        <f t="shared" si="76"/>
        <v>23</v>
      </c>
      <c r="C1240" s="59">
        <f t="shared" si="77"/>
        <v>1</v>
      </c>
      <c r="D1240" s="59">
        <f>IF('Step 1.1 Supply Fan Power Data'!B1240&gt;0,1,0)</f>
        <v>1</v>
      </c>
      <c r="F1240" s="60">
        <f>IF(ISBLANK('Step 2. Aggregate Data'!E1240),"-",'Step 2. Aggregate Data'!E1240)</f>
        <v>44682.958333333336</v>
      </c>
      <c r="G1240" s="17">
        <f t="shared" si="78"/>
        <v>23</v>
      </c>
      <c r="H1240" s="17">
        <f t="shared" si="79"/>
        <v>1</v>
      </c>
      <c r="I1240" s="17">
        <f>IF('Step 1.2 Return Fan Power Data'!B1240&gt;0,1,0)</f>
        <v>1</v>
      </c>
    </row>
    <row r="1241" spans="1:9" x14ac:dyDescent="0.25">
      <c r="A1241" s="58">
        <f>IF(ISBLANK('Step 2. Aggregate Data'!A1241),"-",'Step 2. Aggregate Data'!A1241)</f>
        <v>44683</v>
      </c>
      <c r="B1241" s="59">
        <f t="shared" si="76"/>
        <v>0</v>
      </c>
      <c r="C1241" s="59">
        <f t="shared" si="77"/>
        <v>2</v>
      </c>
      <c r="D1241" s="59">
        <f>IF('Step 1.1 Supply Fan Power Data'!B1241&gt;0,1,0)</f>
        <v>1</v>
      </c>
      <c r="F1241" s="60">
        <f>IF(ISBLANK('Step 2. Aggregate Data'!E1241),"-",'Step 2. Aggregate Data'!E1241)</f>
        <v>44683</v>
      </c>
      <c r="G1241" s="17">
        <f t="shared" si="78"/>
        <v>0</v>
      </c>
      <c r="H1241" s="17">
        <f t="shared" si="79"/>
        <v>2</v>
      </c>
      <c r="I1241" s="17">
        <f>IF('Step 1.2 Return Fan Power Data'!B1241&gt;0,1,0)</f>
        <v>1</v>
      </c>
    </row>
    <row r="1242" spans="1:9" x14ac:dyDescent="0.25">
      <c r="A1242" s="58">
        <f>IF(ISBLANK('Step 2. Aggregate Data'!A1242),"-",'Step 2. Aggregate Data'!A1242)</f>
        <v>44683.041666666664</v>
      </c>
      <c r="B1242" s="59">
        <f t="shared" si="76"/>
        <v>1</v>
      </c>
      <c r="C1242" s="59">
        <f t="shared" si="77"/>
        <v>2</v>
      </c>
      <c r="D1242" s="59">
        <f>IF('Step 1.1 Supply Fan Power Data'!B1242&gt;0,1,0)</f>
        <v>1</v>
      </c>
      <c r="F1242" s="60">
        <f>IF(ISBLANK('Step 2. Aggregate Data'!E1242),"-",'Step 2. Aggregate Data'!E1242)</f>
        <v>44683.041666666664</v>
      </c>
      <c r="G1242" s="17">
        <f t="shared" si="78"/>
        <v>1</v>
      </c>
      <c r="H1242" s="17">
        <f t="shared" si="79"/>
        <v>2</v>
      </c>
      <c r="I1242" s="17">
        <f>IF('Step 1.2 Return Fan Power Data'!B1242&gt;0,1,0)</f>
        <v>1</v>
      </c>
    </row>
    <row r="1243" spans="1:9" x14ac:dyDescent="0.25">
      <c r="A1243" s="58">
        <f>IF(ISBLANK('Step 2. Aggregate Data'!A1243),"-",'Step 2. Aggregate Data'!A1243)</f>
        <v>44683.083333333336</v>
      </c>
      <c r="B1243" s="59">
        <f t="shared" si="76"/>
        <v>2</v>
      </c>
      <c r="C1243" s="59">
        <f t="shared" si="77"/>
        <v>2</v>
      </c>
      <c r="D1243" s="59">
        <f>IF('Step 1.1 Supply Fan Power Data'!B1243&gt;0,1,0)</f>
        <v>1</v>
      </c>
      <c r="F1243" s="60">
        <f>IF(ISBLANK('Step 2. Aggregate Data'!E1243),"-",'Step 2. Aggregate Data'!E1243)</f>
        <v>44683.083333333336</v>
      </c>
      <c r="G1243" s="17">
        <f t="shared" si="78"/>
        <v>2</v>
      </c>
      <c r="H1243" s="17">
        <f t="shared" si="79"/>
        <v>2</v>
      </c>
      <c r="I1243" s="17">
        <f>IF('Step 1.2 Return Fan Power Data'!B1243&gt;0,1,0)</f>
        <v>1</v>
      </c>
    </row>
    <row r="1244" spans="1:9" x14ac:dyDescent="0.25">
      <c r="A1244" s="58">
        <f>IF(ISBLANK('Step 2. Aggregate Data'!A1244),"-",'Step 2. Aggregate Data'!A1244)</f>
        <v>44683.125</v>
      </c>
      <c r="B1244" s="59">
        <f t="shared" si="76"/>
        <v>3</v>
      </c>
      <c r="C1244" s="59">
        <f t="shared" si="77"/>
        <v>2</v>
      </c>
      <c r="D1244" s="59">
        <f>IF('Step 1.1 Supply Fan Power Data'!B1244&gt;0,1,0)</f>
        <v>1</v>
      </c>
      <c r="F1244" s="60">
        <f>IF(ISBLANK('Step 2. Aggregate Data'!E1244),"-",'Step 2. Aggregate Data'!E1244)</f>
        <v>44683.125</v>
      </c>
      <c r="G1244" s="17">
        <f t="shared" si="78"/>
        <v>3</v>
      </c>
      <c r="H1244" s="17">
        <f t="shared" si="79"/>
        <v>2</v>
      </c>
      <c r="I1244" s="17">
        <f>IF('Step 1.2 Return Fan Power Data'!B1244&gt;0,1,0)</f>
        <v>1</v>
      </c>
    </row>
    <row r="1245" spans="1:9" x14ac:dyDescent="0.25">
      <c r="A1245" s="58">
        <f>IF(ISBLANK('Step 2. Aggregate Data'!A1245),"-",'Step 2. Aggregate Data'!A1245)</f>
        <v>44683.166666666664</v>
      </c>
      <c r="B1245" s="59">
        <f t="shared" si="76"/>
        <v>4</v>
      </c>
      <c r="C1245" s="59">
        <f t="shared" si="77"/>
        <v>2</v>
      </c>
      <c r="D1245" s="59">
        <f>IF('Step 1.1 Supply Fan Power Data'!B1245&gt;0,1,0)</f>
        <v>1</v>
      </c>
      <c r="F1245" s="60">
        <f>IF(ISBLANK('Step 2. Aggregate Data'!E1245),"-",'Step 2. Aggregate Data'!E1245)</f>
        <v>44683.166666666664</v>
      </c>
      <c r="G1245" s="17">
        <f t="shared" si="78"/>
        <v>4</v>
      </c>
      <c r="H1245" s="17">
        <f t="shared" si="79"/>
        <v>2</v>
      </c>
      <c r="I1245" s="17">
        <f>IF('Step 1.2 Return Fan Power Data'!B1245&gt;0,1,0)</f>
        <v>1</v>
      </c>
    </row>
    <row r="1246" spans="1:9" x14ac:dyDescent="0.25">
      <c r="A1246" s="58">
        <f>IF(ISBLANK('Step 2. Aggregate Data'!A1246),"-",'Step 2. Aggregate Data'!A1246)</f>
        <v>44683.208333333336</v>
      </c>
      <c r="B1246" s="59">
        <f t="shared" si="76"/>
        <v>5</v>
      </c>
      <c r="C1246" s="59">
        <f t="shared" si="77"/>
        <v>2</v>
      </c>
      <c r="D1246" s="59">
        <f>IF('Step 1.1 Supply Fan Power Data'!B1246&gt;0,1,0)</f>
        <v>1</v>
      </c>
      <c r="F1246" s="60">
        <f>IF(ISBLANK('Step 2. Aggregate Data'!E1246),"-",'Step 2. Aggregate Data'!E1246)</f>
        <v>44683.208333333336</v>
      </c>
      <c r="G1246" s="17">
        <f t="shared" si="78"/>
        <v>5</v>
      </c>
      <c r="H1246" s="17">
        <f t="shared" si="79"/>
        <v>2</v>
      </c>
      <c r="I1246" s="17">
        <f>IF('Step 1.2 Return Fan Power Data'!B1246&gt;0,1,0)</f>
        <v>1</v>
      </c>
    </row>
    <row r="1247" spans="1:9" x14ac:dyDescent="0.25">
      <c r="A1247" s="58">
        <f>IF(ISBLANK('Step 2. Aggregate Data'!A1247),"-",'Step 2. Aggregate Data'!A1247)</f>
        <v>44683.25</v>
      </c>
      <c r="B1247" s="59">
        <f t="shared" si="76"/>
        <v>6</v>
      </c>
      <c r="C1247" s="59">
        <f t="shared" si="77"/>
        <v>2</v>
      </c>
      <c r="D1247" s="59">
        <f>IF('Step 1.1 Supply Fan Power Data'!B1247&gt;0,1,0)</f>
        <v>1</v>
      </c>
      <c r="F1247" s="60">
        <f>IF(ISBLANK('Step 2. Aggregate Data'!E1247),"-",'Step 2. Aggregate Data'!E1247)</f>
        <v>44683.25</v>
      </c>
      <c r="G1247" s="17">
        <f t="shared" si="78"/>
        <v>6</v>
      </c>
      <c r="H1247" s="17">
        <f t="shared" si="79"/>
        <v>2</v>
      </c>
      <c r="I1247" s="17">
        <f>IF('Step 1.2 Return Fan Power Data'!B1247&gt;0,1,0)</f>
        <v>1</v>
      </c>
    </row>
    <row r="1248" spans="1:9" x14ac:dyDescent="0.25">
      <c r="A1248" s="58">
        <f>IF(ISBLANK('Step 2. Aggregate Data'!A1248),"-",'Step 2. Aggregate Data'!A1248)</f>
        <v>44683.291666666664</v>
      </c>
      <c r="B1248" s="59">
        <f t="shared" si="76"/>
        <v>7</v>
      </c>
      <c r="C1248" s="59">
        <f t="shared" si="77"/>
        <v>2</v>
      </c>
      <c r="D1248" s="59">
        <f>IF('Step 1.1 Supply Fan Power Data'!B1248&gt;0,1,0)</f>
        <v>1</v>
      </c>
      <c r="F1248" s="60">
        <f>IF(ISBLANK('Step 2. Aggregate Data'!E1248),"-",'Step 2. Aggregate Data'!E1248)</f>
        <v>44683.291666666664</v>
      </c>
      <c r="G1248" s="17">
        <f t="shared" si="78"/>
        <v>7</v>
      </c>
      <c r="H1248" s="17">
        <f t="shared" si="79"/>
        <v>2</v>
      </c>
      <c r="I1248" s="17">
        <f>IF('Step 1.2 Return Fan Power Data'!B1248&gt;0,1,0)</f>
        <v>1</v>
      </c>
    </row>
    <row r="1249" spans="1:9" x14ac:dyDescent="0.25">
      <c r="A1249" s="58">
        <f>IF(ISBLANK('Step 2. Aggregate Data'!A1249),"-",'Step 2. Aggregate Data'!A1249)</f>
        <v>44683.333333333336</v>
      </c>
      <c r="B1249" s="59">
        <f t="shared" si="76"/>
        <v>8</v>
      </c>
      <c r="C1249" s="59">
        <f t="shared" si="77"/>
        <v>2</v>
      </c>
      <c r="D1249" s="59">
        <f>IF('Step 1.1 Supply Fan Power Data'!B1249&gt;0,1,0)</f>
        <v>1</v>
      </c>
      <c r="F1249" s="60">
        <f>IF(ISBLANK('Step 2. Aggregate Data'!E1249),"-",'Step 2. Aggregate Data'!E1249)</f>
        <v>44683.333333333336</v>
      </c>
      <c r="G1249" s="17">
        <f t="shared" si="78"/>
        <v>8</v>
      </c>
      <c r="H1249" s="17">
        <f t="shared" si="79"/>
        <v>2</v>
      </c>
      <c r="I1249" s="17">
        <f>IF('Step 1.2 Return Fan Power Data'!B1249&gt;0,1,0)</f>
        <v>1</v>
      </c>
    </row>
    <row r="1250" spans="1:9" x14ac:dyDescent="0.25">
      <c r="A1250" s="58">
        <f>IF(ISBLANK('Step 2. Aggregate Data'!A1250),"-",'Step 2. Aggregate Data'!A1250)</f>
        <v>44683.375</v>
      </c>
      <c r="B1250" s="59">
        <f t="shared" si="76"/>
        <v>9</v>
      </c>
      <c r="C1250" s="59">
        <f t="shared" si="77"/>
        <v>2</v>
      </c>
      <c r="D1250" s="59">
        <f>IF('Step 1.1 Supply Fan Power Data'!B1250&gt;0,1,0)</f>
        <v>1</v>
      </c>
      <c r="F1250" s="60">
        <f>IF(ISBLANK('Step 2. Aggregate Data'!E1250),"-",'Step 2. Aggregate Data'!E1250)</f>
        <v>44683.375</v>
      </c>
      <c r="G1250" s="17">
        <f t="shared" si="78"/>
        <v>9</v>
      </c>
      <c r="H1250" s="17">
        <f t="shared" si="79"/>
        <v>2</v>
      </c>
      <c r="I1250" s="17">
        <f>IF('Step 1.2 Return Fan Power Data'!B1250&gt;0,1,0)</f>
        <v>1</v>
      </c>
    </row>
    <row r="1251" spans="1:9" x14ac:dyDescent="0.25">
      <c r="A1251" s="58">
        <f>IF(ISBLANK('Step 2. Aggregate Data'!A1251),"-",'Step 2. Aggregate Data'!A1251)</f>
        <v>44683.416666666664</v>
      </c>
      <c r="B1251" s="59">
        <f t="shared" si="76"/>
        <v>10</v>
      </c>
      <c r="C1251" s="59">
        <f t="shared" si="77"/>
        <v>2</v>
      </c>
      <c r="D1251" s="59">
        <f>IF('Step 1.1 Supply Fan Power Data'!B1251&gt;0,1,0)</f>
        <v>1</v>
      </c>
      <c r="F1251" s="60">
        <f>IF(ISBLANK('Step 2. Aggregate Data'!E1251),"-",'Step 2. Aggregate Data'!E1251)</f>
        <v>44683.416666666664</v>
      </c>
      <c r="G1251" s="17">
        <f t="shared" si="78"/>
        <v>10</v>
      </c>
      <c r="H1251" s="17">
        <f t="shared" si="79"/>
        <v>2</v>
      </c>
      <c r="I1251" s="17">
        <f>IF('Step 1.2 Return Fan Power Data'!B1251&gt;0,1,0)</f>
        <v>1</v>
      </c>
    </row>
    <row r="1252" spans="1:9" x14ac:dyDescent="0.25">
      <c r="A1252" s="58">
        <f>IF(ISBLANK('Step 2. Aggregate Data'!A1252),"-",'Step 2. Aggregate Data'!A1252)</f>
        <v>44683.458333333336</v>
      </c>
      <c r="B1252" s="59">
        <f t="shared" si="76"/>
        <v>11</v>
      </c>
      <c r="C1252" s="59">
        <f t="shared" si="77"/>
        <v>2</v>
      </c>
      <c r="D1252" s="59">
        <f>IF('Step 1.1 Supply Fan Power Data'!B1252&gt;0,1,0)</f>
        <v>1</v>
      </c>
      <c r="F1252" s="60">
        <f>IF(ISBLANK('Step 2. Aggregate Data'!E1252),"-",'Step 2. Aggregate Data'!E1252)</f>
        <v>44683.458333333336</v>
      </c>
      <c r="G1252" s="17">
        <f t="shared" si="78"/>
        <v>11</v>
      </c>
      <c r="H1252" s="17">
        <f t="shared" si="79"/>
        <v>2</v>
      </c>
      <c r="I1252" s="17">
        <f>IF('Step 1.2 Return Fan Power Data'!B1252&gt;0,1,0)</f>
        <v>1</v>
      </c>
    </row>
    <row r="1253" spans="1:9" x14ac:dyDescent="0.25">
      <c r="A1253" s="58">
        <f>IF(ISBLANK('Step 2. Aggregate Data'!A1253),"-",'Step 2. Aggregate Data'!A1253)</f>
        <v>44683.5</v>
      </c>
      <c r="B1253" s="59">
        <f t="shared" si="76"/>
        <v>12</v>
      </c>
      <c r="C1253" s="59">
        <f t="shared" si="77"/>
        <v>2</v>
      </c>
      <c r="D1253" s="59">
        <f>IF('Step 1.1 Supply Fan Power Data'!B1253&gt;0,1,0)</f>
        <v>1</v>
      </c>
      <c r="F1253" s="60">
        <f>IF(ISBLANK('Step 2. Aggregate Data'!E1253),"-",'Step 2. Aggregate Data'!E1253)</f>
        <v>44683.5</v>
      </c>
      <c r="G1253" s="17">
        <f t="shared" si="78"/>
        <v>12</v>
      </c>
      <c r="H1253" s="17">
        <f t="shared" si="79"/>
        <v>2</v>
      </c>
      <c r="I1253" s="17">
        <f>IF('Step 1.2 Return Fan Power Data'!B1253&gt;0,1,0)</f>
        <v>1</v>
      </c>
    </row>
    <row r="1254" spans="1:9" x14ac:dyDescent="0.25">
      <c r="A1254" s="58">
        <f>IF(ISBLANK('Step 2. Aggregate Data'!A1254),"-",'Step 2. Aggregate Data'!A1254)</f>
        <v>44683.541666666664</v>
      </c>
      <c r="B1254" s="59">
        <f t="shared" si="76"/>
        <v>13</v>
      </c>
      <c r="C1254" s="59">
        <f t="shared" si="77"/>
        <v>2</v>
      </c>
      <c r="D1254" s="59">
        <f>IF('Step 1.1 Supply Fan Power Data'!B1254&gt;0,1,0)</f>
        <v>1</v>
      </c>
      <c r="F1254" s="60">
        <f>IF(ISBLANK('Step 2. Aggregate Data'!E1254),"-",'Step 2. Aggregate Data'!E1254)</f>
        <v>44683.541666666664</v>
      </c>
      <c r="G1254" s="17">
        <f t="shared" si="78"/>
        <v>13</v>
      </c>
      <c r="H1254" s="17">
        <f t="shared" si="79"/>
        <v>2</v>
      </c>
      <c r="I1254" s="17">
        <f>IF('Step 1.2 Return Fan Power Data'!B1254&gt;0,1,0)</f>
        <v>1</v>
      </c>
    </row>
    <row r="1255" spans="1:9" x14ac:dyDescent="0.25">
      <c r="A1255" s="58">
        <f>IF(ISBLANK('Step 2. Aggregate Data'!A1255),"-",'Step 2. Aggregate Data'!A1255)</f>
        <v>44683.583333333336</v>
      </c>
      <c r="B1255" s="59">
        <f t="shared" si="76"/>
        <v>14</v>
      </c>
      <c r="C1255" s="59">
        <f t="shared" si="77"/>
        <v>2</v>
      </c>
      <c r="D1255" s="59">
        <f>IF('Step 1.1 Supply Fan Power Data'!B1255&gt;0,1,0)</f>
        <v>1</v>
      </c>
      <c r="F1255" s="60">
        <f>IF(ISBLANK('Step 2. Aggregate Data'!E1255),"-",'Step 2. Aggregate Data'!E1255)</f>
        <v>44683.583333333336</v>
      </c>
      <c r="G1255" s="17">
        <f t="shared" si="78"/>
        <v>14</v>
      </c>
      <c r="H1255" s="17">
        <f t="shared" si="79"/>
        <v>2</v>
      </c>
      <c r="I1255" s="17">
        <f>IF('Step 1.2 Return Fan Power Data'!B1255&gt;0,1,0)</f>
        <v>1</v>
      </c>
    </row>
    <row r="1256" spans="1:9" x14ac:dyDescent="0.25">
      <c r="A1256" s="58">
        <f>IF(ISBLANK('Step 2. Aggregate Data'!A1256),"-",'Step 2. Aggregate Data'!A1256)</f>
        <v>44683.625</v>
      </c>
      <c r="B1256" s="59">
        <f t="shared" si="76"/>
        <v>15</v>
      </c>
      <c r="C1256" s="59">
        <f t="shared" si="77"/>
        <v>2</v>
      </c>
      <c r="D1256" s="59">
        <f>IF('Step 1.1 Supply Fan Power Data'!B1256&gt;0,1,0)</f>
        <v>1</v>
      </c>
      <c r="F1256" s="60">
        <f>IF(ISBLANK('Step 2. Aggregate Data'!E1256),"-",'Step 2. Aggregate Data'!E1256)</f>
        <v>44683.625</v>
      </c>
      <c r="G1256" s="17">
        <f t="shared" si="78"/>
        <v>15</v>
      </c>
      <c r="H1256" s="17">
        <f t="shared" si="79"/>
        <v>2</v>
      </c>
      <c r="I1256" s="17">
        <f>IF('Step 1.2 Return Fan Power Data'!B1256&gt;0,1,0)</f>
        <v>1</v>
      </c>
    </row>
    <row r="1257" spans="1:9" x14ac:dyDescent="0.25">
      <c r="A1257" s="58">
        <f>IF(ISBLANK('Step 2. Aggregate Data'!A1257),"-",'Step 2. Aggregate Data'!A1257)</f>
        <v>44683.666666666664</v>
      </c>
      <c r="B1257" s="59">
        <f t="shared" si="76"/>
        <v>16</v>
      </c>
      <c r="C1257" s="59">
        <f t="shared" si="77"/>
        <v>2</v>
      </c>
      <c r="D1257" s="59">
        <f>IF('Step 1.1 Supply Fan Power Data'!B1257&gt;0,1,0)</f>
        <v>1</v>
      </c>
      <c r="F1257" s="60">
        <f>IF(ISBLANK('Step 2. Aggregate Data'!E1257),"-",'Step 2. Aggregate Data'!E1257)</f>
        <v>44683.666666666664</v>
      </c>
      <c r="G1257" s="17">
        <f t="shared" si="78"/>
        <v>16</v>
      </c>
      <c r="H1257" s="17">
        <f t="shared" si="79"/>
        <v>2</v>
      </c>
      <c r="I1257" s="17">
        <f>IF('Step 1.2 Return Fan Power Data'!B1257&gt;0,1,0)</f>
        <v>1</v>
      </c>
    </row>
    <row r="1258" spans="1:9" x14ac:dyDescent="0.25">
      <c r="A1258" s="58">
        <f>IF(ISBLANK('Step 2. Aggregate Data'!A1258),"-",'Step 2. Aggregate Data'!A1258)</f>
        <v>44683.708333333336</v>
      </c>
      <c r="B1258" s="59">
        <f t="shared" si="76"/>
        <v>17</v>
      </c>
      <c r="C1258" s="59">
        <f t="shared" si="77"/>
        <v>2</v>
      </c>
      <c r="D1258" s="59">
        <f>IF('Step 1.1 Supply Fan Power Data'!B1258&gt;0,1,0)</f>
        <v>1</v>
      </c>
      <c r="F1258" s="60">
        <f>IF(ISBLANK('Step 2. Aggregate Data'!E1258),"-",'Step 2. Aggregate Data'!E1258)</f>
        <v>44683.708333333336</v>
      </c>
      <c r="G1258" s="17">
        <f t="shared" si="78"/>
        <v>17</v>
      </c>
      <c r="H1258" s="17">
        <f t="shared" si="79"/>
        <v>2</v>
      </c>
      <c r="I1258" s="17">
        <f>IF('Step 1.2 Return Fan Power Data'!B1258&gt;0,1,0)</f>
        <v>1</v>
      </c>
    </row>
    <row r="1259" spans="1:9" x14ac:dyDescent="0.25">
      <c r="A1259" s="58">
        <f>IF(ISBLANK('Step 2. Aggregate Data'!A1259),"-",'Step 2. Aggregate Data'!A1259)</f>
        <v>44683.75</v>
      </c>
      <c r="B1259" s="59">
        <f t="shared" si="76"/>
        <v>18</v>
      </c>
      <c r="C1259" s="59">
        <f t="shared" si="77"/>
        <v>2</v>
      </c>
      <c r="D1259" s="59">
        <f>IF('Step 1.1 Supply Fan Power Data'!B1259&gt;0,1,0)</f>
        <v>1</v>
      </c>
      <c r="F1259" s="60">
        <f>IF(ISBLANK('Step 2. Aggregate Data'!E1259),"-",'Step 2. Aggregate Data'!E1259)</f>
        <v>44683.75</v>
      </c>
      <c r="G1259" s="17">
        <f t="shared" si="78"/>
        <v>18</v>
      </c>
      <c r="H1259" s="17">
        <f t="shared" si="79"/>
        <v>2</v>
      </c>
      <c r="I1259" s="17">
        <f>IF('Step 1.2 Return Fan Power Data'!B1259&gt;0,1,0)</f>
        <v>1</v>
      </c>
    </row>
    <row r="1260" spans="1:9" x14ac:dyDescent="0.25">
      <c r="A1260" s="58">
        <f>IF(ISBLANK('Step 2. Aggregate Data'!A1260),"-",'Step 2. Aggregate Data'!A1260)</f>
        <v>44683.791666666664</v>
      </c>
      <c r="B1260" s="59">
        <f t="shared" si="76"/>
        <v>19</v>
      </c>
      <c r="C1260" s="59">
        <f t="shared" si="77"/>
        <v>2</v>
      </c>
      <c r="D1260" s="59">
        <f>IF('Step 1.1 Supply Fan Power Data'!B1260&gt;0,1,0)</f>
        <v>1</v>
      </c>
      <c r="F1260" s="60">
        <f>IF(ISBLANK('Step 2. Aggregate Data'!E1260),"-",'Step 2. Aggregate Data'!E1260)</f>
        <v>44683.791666666664</v>
      </c>
      <c r="G1260" s="17">
        <f t="shared" si="78"/>
        <v>19</v>
      </c>
      <c r="H1260" s="17">
        <f t="shared" si="79"/>
        <v>2</v>
      </c>
      <c r="I1260" s="17">
        <f>IF('Step 1.2 Return Fan Power Data'!B1260&gt;0,1,0)</f>
        <v>1</v>
      </c>
    </row>
    <row r="1261" spans="1:9" x14ac:dyDescent="0.25">
      <c r="A1261" s="58">
        <f>IF(ISBLANK('Step 2. Aggregate Data'!A1261),"-",'Step 2. Aggregate Data'!A1261)</f>
        <v>44683.833333333336</v>
      </c>
      <c r="B1261" s="59">
        <f t="shared" si="76"/>
        <v>20</v>
      </c>
      <c r="C1261" s="59">
        <f t="shared" si="77"/>
        <v>2</v>
      </c>
      <c r="D1261" s="59">
        <f>IF('Step 1.1 Supply Fan Power Data'!B1261&gt;0,1,0)</f>
        <v>1</v>
      </c>
      <c r="F1261" s="60">
        <f>IF(ISBLANK('Step 2. Aggregate Data'!E1261),"-",'Step 2. Aggregate Data'!E1261)</f>
        <v>44683.833333333336</v>
      </c>
      <c r="G1261" s="17">
        <f t="shared" si="78"/>
        <v>20</v>
      </c>
      <c r="H1261" s="17">
        <f t="shared" si="79"/>
        <v>2</v>
      </c>
      <c r="I1261" s="17">
        <f>IF('Step 1.2 Return Fan Power Data'!B1261&gt;0,1,0)</f>
        <v>1</v>
      </c>
    </row>
    <row r="1262" spans="1:9" x14ac:dyDescent="0.25">
      <c r="A1262" s="58">
        <f>IF(ISBLANK('Step 2. Aggregate Data'!A1262),"-",'Step 2. Aggregate Data'!A1262)</f>
        <v>44683.875</v>
      </c>
      <c r="B1262" s="59">
        <f t="shared" si="76"/>
        <v>21</v>
      </c>
      <c r="C1262" s="59">
        <f t="shared" si="77"/>
        <v>2</v>
      </c>
      <c r="D1262" s="59">
        <f>IF('Step 1.1 Supply Fan Power Data'!B1262&gt;0,1,0)</f>
        <v>1</v>
      </c>
      <c r="F1262" s="60">
        <f>IF(ISBLANK('Step 2. Aggregate Data'!E1262),"-",'Step 2. Aggregate Data'!E1262)</f>
        <v>44683.875</v>
      </c>
      <c r="G1262" s="17">
        <f t="shared" si="78"/>
        <v>21</v>
      </c>
      <c r="H1262" s="17">
        <f t="shared" si="79"/>
        <v>2</v>
      </c>
      <c r="I1262" s="17">
        <f>IF('Step 1.2 Return Fan Power Data'!B1262&gt;0,1,0)</f>
        <v>1</v>
      </c>
    </row>
    <row r="1263" spans="1:9" x14ac:dyDescent="0.25">
      <c r="A1263" s="58">
        <f>IF(ISBLANK('Step 2. Aggregate Data'!A1263),"-",'Step 2. Aggregate Data'!A1263)</f>
        <v>44683.916666666664</v>
      </c>
      <c r="B1263" s="59">
        <f t="shared" si="76"/>
        <v>22</v>
      </c>
      <c r="C1263" s="59">
        <f t="shared" si="77"/>
        <v>2</v>
      </c>
      <c r="D1263" s="59">
        <f>IF('Step 1.1 Supply Fan Power Data'!B1263&gt;0,1,0)</f>
        <v>1</v>
      </c>
      <c r="F1263" s="60">
        <f>IF(ISBLANK('Step 2. Aggregate Data'!E1263),"-",'Step 2. Aggregate Data'!E1263)</f>
        <v>44683.916666666664</v>
      </c>
      <c r="G1263" s="17">
        <f t="shared" si="78"/>
        <v>22</v>
      </c>
      <c r="H1263" s="17">
        <f t="shared" si="79"/>
        <v>2</v>
      </c>
      <c r="I1263" s="17">
        <f>IF('Step 1.2 Return Fan Power Data'!B1263&gt;0,1,0)</f>
        <v>1</v>
      </c>
    </row>
    <row r="1264" spans="1:9" x14ac:dyDescent="0.25">
      <c r="A1264" s="58">
        <f>IF(ISBLANK('Step 2. Aggregate Data'!A1264),"-",'Step 2. Aggregate Data'!A1264)</f>
        <v>44683.958333333336</v>
      </c>
      <c r="B1264" s="59">
        <f t="shared" si="76"/>
        <v>23</v>
      </c>
      <c r="C1264" s="59">
        <f t="shared" si="77"/>
        <v>2</v>
      </c>
      <c r="D1264" s="59">
        <f>IF('Step 1.1 Supply Fan Power Data'!B1264&gt;0,1,0)</f>
        <v>1</v>
      </c>
      <c r="F1264" s="60">
        <f>IF(ISBLANK('Step 2. Aggregate Data'!E1264),"-",'Step 2. Aggregate Data'!E1264)</f>
        <v>44683.958333333336</v>
      </c>
      <c r="G1264" s="17">
        <f t="shared" si="78"/>
        <v>23</v>
      </c>
      <c r="H1264" s="17">
        <f t="shared" si="79"/>
        <v>2</v>
      </c>
      <c r="I1264" s="17">
        <f>IF('Step 1.2 Return Fan Power Data'!B1264&gt;0,1,0)</f>
        <v>1</v>
      </c>
    </row>
    <row r="1265" spans="1:9" x14ac:dyDescent="0.25">
      <c r="A1265" s="58">
        <f>IF(ISBLANK('Step 2. Aggregate Data'!A1265),"-",'Step 2. Aggregate Data'!A1265)</f>
        <v>44684</v>
      </c>
      <c r="B1265" s="59">
        <f t="shared" si="76"/>
        <v>0</v>
      </c>
      <c r="C1265" s="59">
        <f t="shared" si="77"/>
        <v>3</v>
      </c>
      <c r="D1265" s="59">
        <f>IF('Step 1.1 Supply Fan Power Data'!B1265&gt;0,1,0)</f>
        <v>1</v>
      </c>
      <c r="F1265" s="60">
        <f>IF(ISBLANK('Step 2. Aggregate Data'!E1265),"-",'Step 2. Aggregate Data'!E1265)</f>
        <v>44684</v>
      </c>
      <c r="G1265" s="17">
        <f t="shared" si="78"/>
        <v>0</v>
      </c>
      <c r="H1265" s="17">
        <f t="shared" si="79"/>
        <v>3</v>
      </c>
      <c r="I1265" s="17">
        <f>IF('Step 1.2 Return Fan Power Data'!B1265&gt;0,1,0)</f>
        <v>1</v>
      </c>
    </row>
    <row r="1266" spans="1:9" x14ac:dyDescent="0.25">
      <c r="A1266" s="58">
        <f>IF(ISBLANK('Step 2. Aggregate Data'!A1266),"-",'Step 2. Aggregate Data'!A1266)</f>
        <v>44684.041666666664</v>
      </c>
      <c r="B1266" s="59">
        <f t="shared" si="76"/>
        <v>1</v>
      </c>
      <c r="C1266" s="59">
        <f t="shared" si="77"/>
        <v>3</v>
      </c>
      <c r="D1266" s="59">
        <f>IF('Step 1.1 Supply Fan Power Data'!B1266&gt;0,1,0)</f>
        <v>1</v>
      </c>
      <c r="F1266" s="60">
        <f>IF(ISBLANK('Step 2. Aggregate Data'!E1266),"-",'Step 2. Aggregate Data'!E1266)</f>
        <v>44684.041666666664</v>
      </c>
      <c r="G1266" s="17">
        <f t="shared" si="78"/>
        <v>1</v>
      </c>
      <c r="H1266" s="17">
        <f t="shared" si="79"/>
        <v>3</v>
      </c>
      <c r="I1266" s="17">
        <f>IF('Step 1.2 Return Fan Power Data'!B1266&gt;0,1,0)</f>
        <v>1</v>
      </c>
    </row>
    <row r="1267" spans="1:9" x14ac:dyDescent="0.25">
      <c r="A1267" s="58">
        <f>IF(ISBLANK('Step 2. Aggregate Data'!A1267),"-",'Step 2. Aggregate Data'!A1267)</f>
        <v>44684.083333333336</v>
      </c>
      <c r="B1267" s="59">
        <f t="shared" si="76"/>
        <v>2</v>
      </c>
      <c r="C1267" s="59">
        <f t="shared" si="77"/>
        <v>3</v>
      </c>
      <c r="D1267" s="59">
        <f>IF('Step 1.1 Supply Fan Power Data'!B1267&gt;0,1,0)</f>
        <v>1</v>
      </c>
      <c r="F1267" s="60">
        <f>IF(ISBLANK('Step 2. Aggregate Data'!E1267),"-",'Step 2. Aggregate Data'!E1267)</f>
        <v>44684.083333333336</v>
      </c>
      <c r="G1267" s="17">
        <f t="shared" si="78"/>
        <v>2</v>
      </c>
      <c r="H1267" s="17">
        <f t="shared" si="79"/>
        <v>3</v>
      </c>
      <c r="I1267" s="17">
        <f>IF('Step 1.2 Return Fan Power Data'!B1267&gt;0,1,0)</f>
        <v>1</v>
      </c>
    </row>
    <row r="1268" spans="1:9" x14ac:dyDescent="0.25">
      <c r="A1268" s="58">
        <f>IF(ISBLANK('Step 2. Aggregate Data'!A1268),"-",'Step 2. Aggregate Data'!A1268)</f>
        <v>44684.125</v>
      </c>
      <c r="B1268" s="59">
        <f t="shared" si="76"/>
        <v>3</v>
      </c>
      <c r="C1268" s="59">
        <f t="shared" si="77"/>
        <v>3</v>
      </c>
      <c r="D1268" s="59">
        <f>IF('Step 1.1 Supply Fan Power Data'!B1268&gt;0,1,0)</f>
        <v>1</v>
      </c>
      <c r="F1268" s="60">
        <f>IF(ISBLANK('Step 2. Aggregate Data'!E1268),"-",'Step 2. Aggregate Data'!E1268)</f>
        <v>44684.125</v>
      </c>
      <c r="G1268" s="17">
        <f t="shared" si="78"/>
        <v>3</v>
      </c>
      <c r="H1268" s="17">
        <f t="shared" si="79"/>
        <v>3</v>
      </c>
      <c r="I1268" s="17">
        <f>IF('Step 1.2 Return Fan Power Data'!B1268&gt;0,1,0)</f>
        <v>1</v>
      </c>
    </row>
    <row r="1269" spans="1:9" x14ac:dyDescent="0.25">
      <c r="A1269" s="58">
        <f>IF(ISBLANK('Step 2. Aggregate Data'!A1269),"-",'Step 2. Aggregate Data'!A1269)</f>
        <v>44684.166666666664</v>
      </c>
      <c r="B1269" s="59">
        <f t="shared" si="76"/>
        <v>4</v>
      </c>
      <c r="C1269" s="59">
        <f t="shared" si="77"/>
        <v>3</v>
      </c>
      <c r="D1269" s="59">
        <f>IF('Step 1.1 Supply Fan Power Data'!B1269&gt;0,1,0)</f>
        <v>1</v>
      </c>
      <c r="F1269" s="60">
        <f>IF(ISBLANK('Step 2. Aggregate Data'!E1269),"-",'Step 2. Aggregate Data'!E1269)</f>
        <v>44684.166666666664</v>
      </c>
      <c r="G1269" s="17">
        <f t="shared" si="78"/>
        <v>4</v>
      </c>
      <c r="H1269" s="17">
        <f t="shared" si="79"/>
        <v>3</v>
      </c>
      <c r="I1269" s="17">
        <f>IF('Step 1.2 Return Fan Power Data'!B1269&gt;0,1,0)</f>
        <v>1</v>
      </c>
    </row>
    <row r="1270" spans="1:9" x14ac:dyDescent="0.25">
      <c r="A1270" s="58">
        <f>IF(ISBLANK('Step 2. Aggregate Data'!A1270),"-",'Step 2. Aggregate Data'!A1270)</f>
        <v>44684.208333333336</v>
      </c>
      <c r="B1270" s="59">
        <f t="shared" si="76"/>
        <v>5</v>
      </c>
      <c r="C1270" s="59">
        <f t="shared" si="77"/>
        <v>3</v>
      </c>
      <c r="D1270" s="59">
        <f>IF('Step 1.1 Supply Fan Power Data'!B1270&gt;0,1,0)</f>
        <v>1</v>
      </c>
      <c r="F1270" s="60">
        <f>IF(ISBLANK('Step 2. Aggregate Data'!E1270),"-",'Step 2. Aggregate Data'!E1270)</f>
        <v>44684.208333333336</v>
      </c>
      <c r="G1270" s="17">
        <f t="shared" si="78"/>
        <v>5</v>
      </c>
      <c r="H1270" s="17">
        <f t="shared" si="79"/>
        <v>3</v>
      </c>
      <c r="I1270" s="17">
        <f>IF('Step 1.2 Return Fan Power Data'!B1270&gt;0,1,0)</f>
        <v>1</v>
      </c>
    </row>
    <row r="1271" spans="1:9" x14ac:dyDescent="0.25">
      <c r="A1271" s="58">
        <f>IF(ISBLANK('Step 2. Aggregate Data'!A1271),"-",'Step 2. Aggregate Data'!A1271)</f>
        <v>44684.25</v>
      </c>
      <c r="B1271" s="59">
        <f t="shared" si="76"/>
        <v>6</v>
      </c>
      <c r="C1271" s="59">
        <f t="shared" si="77"/>
        <v>3</v>
      </c>
      <c r="D1271" s="59">
        <f>IF('Step 1.1 Supply Fan Power Data'!B1271&gt;0,1,0)</f>
        <v>1</v>
      </c>
      <c r="F1271" s="60">
        <f>IF(ISBLANK('Step 2. Aggregate Data'!E1271),"-",'Step 2. Aggregate Data'!E1271)</f>
        <v>44684.25</v>
      </c>
      <c r="G1271" s="17">
        <f t="shared" si="78"/>
        <v>6</v>
      </c>
      <c r="H1271" s="17">
        <f t="shared" si="79"/>
        <v>3</v>
      </c>
      <c r="I1271" s="17">
        <f>IF('Step 1.2 Return Fan Power Data'!B1271&gt;0,1,0)</f>
        <v>1</v>
      </c>
    </row>
    <row r="1272" spans="1:9" x14ac:dyDescent="0.25">
      <c r="A1272" s="58">
        <f>IF(ISBLANK('Step 2. Aggregate Data'!A1272),"-",'Step 2. Aggregate Data'!A1272)</f>
        <v>44684.291666666664</v>
      </c>
      <c r="B1272" s="59">
        <f t="shared" si="76"/>
        <v>7</v>
      </c>
      <c r="C1272" s="59">
        <f t="shared" si="77"/>
        <v>3</v>
      </c>
      <c r="D1272" s="59">
        <f>IF('Step 1.1 Supply Fan Power Data'!B1272&gt;0,1,0)</f>
        <v>1</v>
      </c>
      <c r="F1272" s="60">
        <f>IF(ISBLANK('Step 2. Aggregate Data'!E1272),"-",'Step 2. Aggregate Data'!E1272)</f>
        <v>44684.291666666664</v>
      </c>
      <c r="G1272" s="17">
        <f t="shared" si="78"/>
        <v>7</v>
      </c>
      <c r="H1272" s="17">
        <f t="shared" si="79"/>
        <v>3</v>
      </c>
      <c r="I1272" s="17">
        <f>IF('Step 1.2 Return Fan Power Data'!B1272&gt;0,1,0)</f>
        <v>1</v>
      </c>
    </row>
    <row r="1273" spans="1:9" x14ac:dyDescent="0.25">
      <c r="A1273" s="58">
        <f>IF(ISBLANK('Step 2. Aggregate Data'!A1273),"-",'Step 2. Aggregate Data'!A1273)</f>
        <v>44684.333333333336</v>
      </c>
      <c r="B1273" s="59">
        <f t="shared" si="76"/>
        <v>8</v>
      </c>
      <c r="C1273" s="59">
        <f t="shared" si="77"/>
        <v>3</v>
      </c>
      <c r="D1273" s="59">
        <f>IF('Step 1.1 Supply Fan Power Data'!B1273&gt;0,1,0)</f>
        <v>1</v>
      </c>
      <c r="F1273" s="60">
        <f>IF(ISBLANK('Step 2. Aggregate Data'!E1273),"-",'Step 2. Aggregate Data'!E1273)</f>
        <v>44684.333333333336</v>
      </c>
      <c r="G1273" s="17">
        <f t="shared" si="78"/>
        <v>8</v>
      </c>
      <c r="H1273" s="17">
        <f t="shared" si="79"/>
        <v>3</v>
      </c>
      <c r="I1273" s="17">
        <f>IF('Step 1.2 Return Fan Power Data'!B1273&gt;0,1,0)</f>
        <v>1</v>
      </c>
    </row>
    <row r="1274" spans="1:9" x14ac:dyDescent="0.25">
      <c r="A1274" s="58">
        <f>IF(ISBLANK('Step 2. Aggregate Data'!A1274),"-",'Step 2. Aggregate Data'!A1274)</f>
        <v>44684.375</v>
      </c>
      <c r="B1274" s="59">
        <f t="shared" si="76"/>
        <v>9</v>
      </c>
      <c r="C1274" s="59">
        <f t="shared" si="77"/>
        <v>3</v>
      </c>
      <c r="D1274" s="59">
        <f>IF('Step 1.1 Supply Fan Power Data'!B1274&gt;0,1,0)</f>
        <v>1</v>
      </c>
      <c r="F1274" s="60">
        <f>IF(ISBLANK('Step 2. Aggregate Data'!E1274),"-",'Step 2. Aggregate Data'!E1274)</f>
        <v>44684.375</v>
      </c>
      <c r="G1274" s="17">
        <f t="shared" si="78"/>
        <v>9</v>
      </c>
      <c r="H1274" s="17">
        <f t="shared" si="79"/>
        <v>3</v>
      </c>
      <c r="I1274" s="17">
        <f>IF('Step 1.2 Return Fan Power Data'!B1274&gt;0,1,0)</f>
        <v>1</v>
      </c>
    </row>
    <row r="1275" spans="1:9" x14ac:dyDescent="0.25">
      <c r="A1275" s="58">
        <f>IF(ISBLANK('Step 2. Aggregate Data'!A1275),"-",'Step 2. Aggregate Data'!A1275)</f>
        <v>44684.416666666664</v>
      </c>
      <c r="B1275" s="59">
        <f t="shared" si="76"/>
        <v>10</v>
      </c>
      <c r="C1275" s="59">
        <f t="shared" si="77"/>
        <v>3</v>
      </c>
      <c r="D1275" s="59">
        <f>IF('Step 1.1 Supply Fan Power Data'!B1275&gt;0,1,0)</f>
        <v>1</v>
      </c>
      <c r="F1275" s="60">
        <f>IF(ISBLANK('Step 2. Aggregate Data'!E1275),"-",'Step 2. Aggregate Data'!E1275)</f>
        <v>44684.416666666664</v>
      </c>
      <c r="G1275" s="17">
        <f t="shared" si="78"/>
        <v>10</v>
      </c>
      <c r="H1275" s="17">
        <f t="shared" si="79"/>
        <v>3</v>
      </c>
      <c r="I1275" s="17">
        <f>IF('Step 1.2 Return Fan Power Data'!B1275&gt;0,1,0)</f>
        <v>1</v>
      </c>
    </row>
    <row r="1276" spans="1:9" x14ac:dyDescent="0.25">
      <c r="A1276" s="58">
        <f>IF(ISBLANK('Step 2. Aggregate Data'!A1276),"-",'Step 2. Aggregate Data'!A1276)</f>
        <v>44684.458333333336</v>
      </c>
      <c r="B1276" s="59">
        <f t="shared" si="76"/>
        <v>11</v>
      </c>
      <c r="C1276" s="59">
        <f t="shared" si="77"/>
        <v>3</v>
      </c>
      <c r="D1276" s="59">
        <f>IF('Step 1.1 Supply Fan Power Data'!B1276&gt;0,1,0)</f>
        <v>1</v>
      </c>
      <c r="F1276" s="60">
        <f>IF(ISBLANK('Step 2. Aggregate Data'!E1276),"-",'Step 2. Aggregate Data'!E1276)</f>
        <v>44684.458333333336</v>
      </c>
      <c r="G1276" s="17">
        <f t="shared" si="78"/>
        <v>11</v>
      </c>
      <c r="H1276" s="17">
        <f t="shared" si="79"/>
        <v>3</v>
      </c>
      <c r="I1276" s="17">
        <f>IF('Step 1.2 Return Fan Power Data'!B1276&gt;0,1,0)</f>
        <v>1</v>
      </c>
    </row>
    <row r="1277" spans="1:9" x14ac:dyDescent="0.25">
      <c r="A1277" s="58">
        <f>IF(ISBLANK('Step 2. Aggregate Data'!A1277),"-",'Step 2. Aggregate Data'!A1277)</f>
        <v>44684.5</v>
      </c>
      <c r="B1277" s="59">
        <f t="shared" si="76"/>
        <v>12</v>
      </c>
      <c r="C1277" s="59">
        <f t="shared" si="77"/>
        <v>3</v>
      </c>
      <c r="D1277" s="59">
        <f>IF('Step 1.1 Supply Fan Power Data'!B1277&gt;0,1,0)</f>
        <v>1</v>
      </c>
      <c r="F1277" s="60">
        <f>IF(ISBLANK('Step 2. Aggregate Data'!E1277),"-",'Step 2. Aggregate Data'!E1277)</f>
        <v>44684.5</v>
      </c>
      <c r="G1277" s="17">
        <f t="shared" si="78"/>
        <v>12</v>
      </c>
      <c r="H1277" s="17">
        <f t="shared" si="79"/>
        <v>3</v>
      </c>
      <c r="I1277" s="17">
        <f>IF('Step 1.2 Return Fan Power Data'!B1277&gt;0,1,0)</f>
        <v>1</v>
      </c>
    </row>
    <row r="1278" spans="1:9" x14ac:dyDescent="0.25">
      <c r="A1278" s="58">
        <f>IF(ISBLANK('Step 2. Aggregate Data'!A1278),"-",'Step 2. Aggregate Data'!A1278)</f>
        <v>44684.541666666664</v>
      </c>
      <c r="B1278" s="59">
        <f t="shared" si="76"/>
        <v>13</v>
      </c>
      <c r="C1278" s="59">
        <f t="shared" si="77"/>
        <v>3</v>
      </c>
      <c r="D1278" s="59">
        <f>IF('Step 1.1 Supply Fan Power Data'!B1278&gt;0,1,0)</f>
        <v>1</v>
      </c>
      <c r="F1278" s="60">
        <f>IF(ISBLANK('Step 2. Aggregate Data'!E1278),"-",'Step 2. Aggregate Data'!E1278)</f>
        <v>44684.541666666664</v>
      </c>
      <c r="G1278" s="17">
        <f t="shared" si="78"/>
        <v>13</v>
      </c>
      <c r="H1278" s="17">
        <f t="shared" si="79"/>
        <v>3</v>
      </c>
      <c r="I1278" s="17">
        <f>IF('Step 1.2 Return Fan Power Data'!B1278&gt;0,1,0)</f>
        <v>1</v>
      </c>
    </row>
    <row r="1279" spans="1:9" x14ac:dyDescent="0.25">
      <c r="A1279" s="58">
        <f>IF(ISBLANK('Step 2. Aggregate Data'!A1279),"-",'Step 2. Aggregate Data'!A1279)</f>
        <v>44684.583333333336</v>
      </c>
      <c r="B1279" s="59">
        <f t="shared" si="76"/>
        <v>14</v>
      </c>
      <c r="C1279" s="59">
        <f t="shared" si="77"/>
        <v>3</v>
      </c>
      <c r="D1279" s="59">
        <f>IF('Step 1.1 Supply Fan Power Data'!B1279&gt;0,1,0)</f>
        <v>1</v>
      </c>
      <c r="F1279" s="60">
        <f>IF(ISBLANK('Step 2. Aggregate Data'!E1279),"-",'Step 2. Aggregate Data'!E1279)</f>
        <v>44684.583333333336</v>
      </c>
      <c r="G1279" s="17">
        <f t="shared" si="78"/>
        <v>14</v>
      </c>
      <c r="H1279" s="17">
        <f t="shared" si="79"/>
        <v>3</v>
      </c>
      <c r="I1279" s="17">
        <f>IF('Step 1.2 Return Fan Power Data'!B1279&gt;0,1,0)</f>
        <v>1</v>
      </c>
    </row>
    <row r="1280" spans="1:9" x14ac:dyDescent="0.25">
      <c r="A1280" s="58">
        <f>IF(ISBLANK('Step 2. Aggregate Data'!A1280),"-",'Step 2. Aggregate Data'!A1280)</f>
        <v>44684.625</v>
      </c>
      <c r="B1280" s="59">
        <f t="shared" si="76"/>
        <v>15</v>
      </c>
      <c r="C1280" s="59">
        <f t="shared" si="77"/>
        <v>3</v>
      </c>
      <c r="D1280" s="59">
        <f>IF('Step 1.1 Supply Fan Power Data'!B1280&gt;0,1,0)</f>
        <v>1</v>
      </c>
      <c r="F1280" s="60">
        <f>IF(ISBLANK('Step 2. Aggregate Data'!E1280),"-",'Step 2. Aggregate Data'!E1280)</f>
        <v>44684.625</v>
      </c>
      <c r="G1280" s="17">
        <f t="shared" si="78"/>
        <v>15</v>
      </c>
      <c r="H1280" s="17">
        <f t="shared" si="79"/>
        <v>3</v>
      </c>
      <c r="I1280" s="17">
        <f>IF('Step 1.2 Return Fan Power Data'!B1280&gt;0,1,0)</f>
        <v>1</v>
      </c>
    </row>
    <row r="1281" spans="1:9" x14ac:dyDescent="0.25">
      <c r="A1281" s="58">
        <f>IF(ISBLANK('Step 2. Aggregate Data'!A1281),"-",'Step 2. Aggregate Data'!A1281)</f>
        <v>44684.666666666664</v>
      </c>
      <c r="B1281" s="59">
        <f t="shared" si="76"/>
        <v>16</v>
      </c>
      <c r="C1281" s="59">
        <f t="shared" si="77"/>
        <v>3</v>
      </c>
      <c r="D1281" s="59">
        <f>IF('Step 1.1 Supply Fan Power Data'!B1281&gt;0,1,0)</f>
        <v>1</v>
      </c>
      <c r="F1281" s="60">
        <f>IF(ISBLANK('Step 2. Aggregate Data'!E1281),"-",'Step 2. Aggregate Data'!E1281)</f>
        <v>44684.666666666664</v>
      </c>
      <c r="G1281" s="17">
        <f t="shared" si="78"/>
        <v>16</v>
      </c>
      <c r="H1281" s="17">
        <f t="shared" si="79"/>
        <v>3</v>
      </c>
      <c r="I1281" s="17">
        <f>IF('Step 1.2 Return Fan Power Data'!B1281&gt;0,1,0)</f>
        <v>1</v>
      </c>
    </row>
    <row r="1282" spans="1:9" x14ac:dyDescent="0.25">
      <c r="A1282" s="58">
        <f>IF(ISBLANK('Step 2. Aggregate Data'!A1282),"-",'Step 2. Aggregate Data'!A1282)</f>
        <v>44684.708333333336</v>
      </c>
      <c r="B1282" s="59">
        <f t="shared" ref="B1282:B1345" si="80">HOUR(A1282)</f>
        <v>17</v>
      </c>
      <c r="C1282" s="59">
        <f t="shared" ref="C1282:C1345" si="81">WEEKDAY(A1282)</f>
        <v>3</v>
      </c>
      <c r="D1282" s="59">
        <f>IF('Step 1.1 Supply Fan Power Data'!B1282&gt;0,1,0)</f>
        <v>1</v>
      </c>
      <c r="F1282" s="60">
        <f>IF(ISBLANK('Step 2. Aggregate Data'!E1282),"-",'Step 2. Aggregate Data'!E1282)</f>
        <v>44684.708333333336</v>
      </c>
      <c r="G1282" s="17">
        <f t="shared" si="78"/>
        <v>17</v>
      </c>
      <c r="H1282" s="17">
        <f t="shared" si="79"/>
        <v>3</v>
      </c>
      <c r="I1282" s="17">
        <f>IF('Step 1.2 Return Fan Power Data'!B1282&gt;0,1,0)</f>
        <v>1</v>
      </c>
    </row>
    <row r="1283" spans="1:9" x14ac:dyDescent="0.25">
      <c r="A1283" s="58">
        <f>IF(ISBLANK('Step 2. Aggregate Data'!A1283),"-",'Step 2. Aggregate Data'!A1283)</f>
        <v>44684.75</v>
      </c>
      <c r="B1283" s="59">
        <f t="shared" si="80"/>
        <v>18</v>
      </c>
      <c r="C1283" s="59">
        <f t="shared" si="81"/>
        <v>3</v>
      </c>
      <c r="D1283" s="59">
        <f>IF('Step 1.1 Supply Fan Power Data'!B1283&gt;0,1,0)</f>
        <v>1</v>
      </c>
      <c r="F1283" s="60">
        <f>IF(ISBLANK('Step 2. Aggregate Data'!E1283),"-",'Step 2. Aggregate Data'!E1283)</f>
        <v>44684.75</v>
      </c>
      <c r="G1283" s="17">
        <f t="shared" ref="G1283:G1346" si="82">HOUR(F1283)</f>
        <v>18</v>
      </c>
      <c r="H1283" s="17">
        <f t="shared" ref="H1283:H1346" si="83">WEEKDAY(F1283)</f>
        <v>3</v>
      </c>
      <c r="I1283" s="17">
        <f>IF('Step 1.2 Return Fan Power Data'!B1283&gt;0,1,0)</f>
        <v>1</v>
      </c>
    </row>
    <row r="1284" spans="1:9" x14ac:dyDescent="0.25">
      <c r="A1284" s="58">
        <f>IF(ISBLANK('Step 2. Aggregate Data'!A1284),"-",'Step 2. Aggregate Data'!A1284)</f>
        <v>44684.791666666664</v>
      </c>
      <c r="B1284" s="59">
        <f t="shared" si="80"/>
        <v>19</v>
      </c>
      <c r="C1284" s="59">
        <f t="shared" si="81"/>
        <v>3</v>
      </c>
      <c r="D1284" s="59">
        <f>IF('Step 1.1 Supply Fan Power Data'!B1284&gt;0,1,0)</f>
        <v>1</v>
      </c>
      <c r="F1284" s="60">
        <f>IF(ISBLANK('Step 2. Aggregate Data'!E1284),"-",'Step 2. Aggregate Data'!E1284)</f>
        <v>44684.791666666664</v>
      </c>
      <c r="G1284" s="17">
        <f t="shared" si="82"/>
        <v>19</v>
      </c>
      <c r="H1284" s="17">
        <f t="shared" si="83"/>
        <v>3</v>
      </c>
      <c r="I1284" s="17">
        <f>IF('Step 1.2 Return Fan Power Data'!B1284&gt;0,1,0)</f>
        <v>1</v>
      </c>
    </row>
    <row r="1285" spans="1:9" x14ac:dyDescent="0.25">
      <c r="A1285" s="58">
        <f>IF(ISBLANK('Step 2. Aggregate Data'!A1285),"-",'Step 2. Aggregate Data'!A1285)</f>
        <v>44684.833333333336</v>
      </c>
      <c r="B1285" s="59">
        <f t="shared" si="80"/>
        <v>20</v>
      </c>
      <c r="C1285" s="59">
        <f t="shared" si="81"/>
        <v>3</v>
      </c>
      <c r="D1285" s="59">
        <f>IF('Step 1.1 Supply Fan Power Data'!B1285&gt;0,1,0)</f>
        <v>1</v>
      </c>
      <c r="F1285" s="60">
        <f>IF(ISBLANK('Step 2. Aggregate Data'!E1285),"-",'Step 2. Aggregate Data'!E1285)</f>
        <v>44684.833333333336</v>
      </c>
      <c r="G1285" s="17">
        <f t="shared" si="82"/>
        <v>20</v>
      </c>
      <c r="H1285" s="17">
        <f t="shared" si="83"/>
        <v>3</v>
      </c>
      <c r="I1285" s="17">
        <f>IF('Step 1.2 Return Fan Power Data'!B1285&gt;0,1,0)</f>
        <v>1</v>
      </c>
    </row>
    <row r="1286" spans="1:9" x14ac:dyDescent="0.25">
      <c r="A1286" s="58">
        <f>IF(ISBLANK('Step 2. Aggregate Data'!A1286),"-",'Step 2. Aggregate Data'!A1286)</f>
        <v>44684.875</v>
      </c>
      <c r="B1286" s="59">
        <f t="shared" si="80"/>
        <v>21</v>
      </c>
      <c r="C1286" s="59">
        <f t="shared" si="81"/>
        <v>3</v>
      </c>
      <c r="D1286" s="59">
        <f>IF('Step 1.1 Supply Fan Power Data'!B1286&gt;0,1,0)</f>
        <v>1</v>
      </c>
      <c r="F1286" s="60">
        <f>IF(ISBLANK('Step 2. Aggregate Data'!E1286),"-",'Step 2. Aggregate Data'!E1286)</f>
        <v>44684.875</v>
      </c>
      <c r="G1286" s="17">
        <f t="shared" si="82"/>
        <v>21</v>
      </c>
      <c r="H1286" s="17">
        <f t="shared" si="83"/>
        <v>3</v>
      </c>
      <c r="I1286" s="17">
        <f>IF('Step 1.2 Return Fan Power Data'!B1286&gt;0,1,0)</f>
        <v>1</v>
      </c>
    </row>
    <row r="1287" spans="1:9" x14ac:dyDescent="0.25">
      <c r="A1287" s="58">
        <f>IF(ISBLANK('Step 2. Aggregate Data'!A1287),"-",'Step 2. Aggregate Data'!A1287)</f>
        <v>44684.916666666664</v>
      </c>
      <c r="B1287" s="59">
        <f t="shared" si="80"/>
        <v>22</v>
      </c>
      <c r="C1287" s="59">
        <f t="shared" si="81"/>
        <v>3</v>
      </c>
      <c r="D1287" s="59">
        <f>IF('Step 1.1 Supply Fan Power Data'!B1287&gt;0,1,0)</f>
        <v>1</v>
      </c>
      <c r="F1287" s="60">
        <f>IF(ISBLANK('Step 2. Aggregate Data'!E1287),"-",'Step 2. Aggregate Data'!E1287)</f>
        <v>44684.916666666664</v>
      </c>
      <c r="G1287" s="17">
        <f t="shared" si="82"/>
        <v>22</v>
      </c>
      <c r="H1287" s="17">
        <f t="shared" si="83"/>
        <v>3</v>
      </c>
      <c r="I1287" s="17">
        <f>IF('Step 1.2 Return Fan Power Data'!B1287&gt;0,1,0)</f>
        <v>1</v>
      </c>
    </row>
    <row r="1288" spans="1:9" x14ac:dyDescent="0.25">
      <c r="A1288" s="58">
        <f>IF(ISBLANK('Step 2. Aggregate Data'!A1288),"-",'Step 2. Aggregate Data'!A1288)</f>
        <v>44684.958333333336</v>
      </c>
      <c r="B1288" s="59">
        <f t="shared" si="80"/>
        <v>23</v>
      </c>
      <c r="C1288" s="59">
        <f t="shared" si="81"/>
        <v>3</v>
      </c>
      <c r="D1288" s="59">
        <f>IF('Step 1.1 Supply Fan Power Data'!B1288&gt;0,1,0)</f>
        <v>1</v>
      </c>
      <c r="F1288" s="60">
        <f>IF(ISBLANK('Step 2. Aggregate Data'!E1288),"-",'Step 2. Aggregate Data'!E1288)</f>
        <v>44684.958333333336</v>
      </c>
      <c r="G1288" s="17">
        <f t="shared" si="82"/>
        <v>23</v>
      </c>
      <c r="H1288" s="17">
        <f t="shared" si="83"/>
        <v>3</v>
      </c>
      <c r="I1288" s="17">
        <f>IF('Step 1.2 Return Fan Power Data'!B1288&gt;0,1,0)</f>
        <v>1</v>
      </c>
    </row>
    <row r="1289" spans="1:9" x14ac:dyDescent="0.25">
      <c r="A1289" s="58">
        <f>IF(ISBLANK('Step 2. Aggregate Data'!A1289),"-",'Step 2. Aggregate Data'!A1289)</f>
        <v>44685</v>
      </c>
      <c r="B1289" s="59">
        <f t="shared" si="80"/>
        <v>0</v>
      </c>
      <c r="C1289" s="59">
        <f t="shared" si="81"/>
        <v>4</v>
      </c>
      <c r="D1289" s="59">
        <f>IF('Step 1.1 Supply Fan Power Data'!B1289&gt;0,1,0)</f>
        <v>1</v>
      </c>
      <c r="F1289" s="60">
        <f>IF(ISBLANK('Step 2. Aggregate Data'!E1289),"-",'Step 2. Aggregate Data'!E1289)</f>
        <v>44685</v>
      </c>
      <c r="G1289" s="17">
        <f t="shared" si="82"/>
        <v>0</v>
      </c>
      <c r="H1289" s="17">
        <f t="shared" si="83"/>
        <v>4</v>
      </c>
      <c r="I1289" s="17">
        <f>IF('Step 1.2 Return Fan Power Data'!B1289&gt;0,1,0)</f>
        <v>1</v>
      </c>
    </row>
    <row r="1290" spans="1:9" x14ac:dyDescent="0.25">
      <c r="A1290" s="58">
        <f>IF(ISBLANK('Step 2. Aggregate Data'!A1290),"-",'Step 2. Aggregate Data'!A1290)</f>
        <v>44685.041666666664</v>
      </c>
      <c r="B1290" s="59">
        <f t="shared" si="80"/>
        <v>1</v>
      </c>
      <c r="C1290" s="59">
        <f t="shared" si="81"/>
        <v>4</v>
      </c>
      <c r="D1290" s="59">
        <f>IF('Step 1.1 Supply Fan Power Data'!B1290&gt;0,1,0)</f>
        <v>1</v>
      </c>
      <c r="F1290" s="60">
        <f>IF(ISBLANK('Step 2. Aggregate Data'!E1290),"-",'Step 2. Aggregate Data'!E1290)</f>
        <v>44685.041666666664</v>
      </c>
      <c r="G1290" s="17">
        <f t="shared" si="82"/>
        <v>1</v>
      </c>
      <c r="H1290" s="17">
        <f t="shared" si="83"/>
        <v>4</v>
      </c>
      <c r="I1290" s="17">
        <f>IF('Step 1.2 Return Fan Power Data'!B1290&gt;0,1,0)</f>
        <v>1</v>
      </c>
    </row>
    <row r="1291" spans="1:9" x14ac:dyDescent="0.25">
      <c r="A1291" s="58">
        <f>IF(ISBLANK('Step 2. Aggregate Data'!A1291),"-",'Step 2. Aggregate Data'!A1291)</f>
        <v>44685.083333333336</v>
      </c>
      <c r="B1291" s="59">
        <f t="shared" si="80"/>
        <v>2</v>
      </c>
      <c r="C1291" s="59">
        <f t="shared" si="81"/>
        <v>4</v>
      </c>
      <c r="D1291" s="59">
        <f>IF('Step 1.1 Supply Fan Power Data'!B1291&gt;0,1,0)</f>
        <v>1</v>
      </c>
      <c r="F1291" s="60">
        <f>IF(ISBLANK('Step 2. Aggregate Data'!E1291),"-",'Step 2. Aggregate Data'!E1291)</f>
        <v>44685.083333333336</v>
      </c>
      <c r="G1291" s="17">
        <f t="shared" si="82"/>
        <v>2</v>
      </c>
      <c r="H1291" s="17">
        <f t="shared" si="83"/>
        <v>4</v>
      </c>
      <c r="I1291" s="17">
        <f>IF('Step 1.2 Return Fan Power Data'!B1291&gt;0,1,0)</f>
        <v>1</v>
      </c>
    </row>
    <row r="1292" spans="1:9" x14ac:dyDescent="0.25">
      <c r="A1292" s="58">
        <f>IF(ISBLANK('Step 2. Aggregate Data'!A1292),"-",'Step 2. Aggregate Data'!A1292)</f>
        <v>44685.125</v>
      </c>
      <c r="B1292" s="59">
        <f t="shared" si="80"/>
        <v>3</v>
      </c>
      <c r="C1292" s="59">
        <f t="shared" si="81"/>
        <v>4</v>
      </c>
      <c r="D1292" s="59">
        <f>IF('Step 1.1 Supply Fan Power Data'!B1292&gt;0,1,0)</f>
        <v>1</v>
      </c>
      <c r="F1292" s="60">
        <f>IF(ISBLANK('Step 2. Aggregate Data'!E1292),"-",'Step 2. Aggregate Data'!E1292)</f>
        <v>44685.125</v>
      </c>
      <c r="G1292" s="17">
        <f t="shared" si="82"/>
        <v>3</v>
      </c>
      <c r="H1292" s="17">
        <f t="shared" si="83"/>
        <v>4</v>
      </c>
      <c r="I1292" s="17">
        <f>IF('Step 1.2 Return Fan Power Data'!B1292&gt;0,1,0)</f>
        <v>1</v>
      </c>
    </row>
    <row r="1293" spans="1:9" x14ac:dyDescent="0.25">
      <c r="A1293" s="58">
        <f>IF(ISBLANK('Step 2. Aggregate Data'!A1293),"-",'Step 2. Aggregate Data'!A1293)</f>
        <v>44685.166666666664</v>
      </c>
      <c r="B1293" s="59">
        <f t="shared" si="80"/>
        <v>4</v>
      </c>
      <c r="C1293" s="59">
        <f t="shared" si="81"/>
        <v>4</v>
      </c>
      <c r="D1293" s="59">
        <f>IF('Step 1.1 Supply Fan Power Data'!B1293&gt;0,1,0)</f>
        <v>1</v>
      </c>
      <c r="F1293" s="60">
        <f>IF(ISBLANK('Step 2. Aggregate Data'!E1293),"-",'Step 2. Aggregate Data'!E1293)</f>
        <v>44685.166666666664</v>
      </c>
      <c r="G1293" s="17">
        <f t="shared" si="82"/>
        <v>4</v>
      </c>
      <c r="H1293" s="17">
        <f t="shared" si="83"/>
        <v>4</v>
      </c>
      <c r="I1293" s="17">
        <f>IF('Step 1.2 Return Fan Power Data'!B1293&gt;0,1,0)</f>
        <v>1</v>
      </c>
    </row>
    <row r="1294" spans="1:9" x14ac:dyDescent="0.25">
      <c r="A1294" s="58">
        <f>IF(ISBLANK('Step 2. Aggregate Data'!A1294),"-",'Step 2. Aggregate Data'!A1294)</f>
        <v>44685.208333333336</v>
      </c>
      <c r="B1294" s="59">
        <f t="shared" si="80"/>
        <v>5</v>
      </c>
      <c r="C1294" s="59">
        <f t="shared" si="81"/>
        <v>4</v>
      </c>
      <c r="D1294" s="59">
        <f>IF('Step 1.1 Supply Fan Power Data'!B1294&gt;0,1,0)</f>
        <v>1</v>
      </c>
      <c r="F1294" s="60">
        <f>IF(ISBLANK('Step 2. Aggregate Data'!E1294),"-",'Step 2. Aggregate Data'!E1294)</f>
        <v>44685.208333333336</v>
      </c>
      <c r="G1294" s="17">
        <f t="shared" si="82"/>
        <v>5</v>
      </c>
      <c r="H1294" s="17">
        <f t="shared" si="83"/>
        <v>4</v>
      </c>
      <c r="I1294" s="17">
        <f>IF('Step 1.2 Return Fan Power Data'!B1294&gt;0,1,0)</f>
        <v>1</v>
      </c>
    </row>
    <row r="1295" spans="1:9" x14ac:dyDescent="0.25">
      <c r="A1295" s="58">
        <f>IF(ISBLANK('Step 2. Aggregate Data'!A1295),"-",'Step 2. Aggregate Data'!A1295)</f>
        <v>44685.25</v>
      </c>
      <c r="B1295" s="59">
        <f t="shared" si="80"/>
        <v>6</v>
      </c>
      <c r="C1295" s="59">
        <f t="shared" si="81"/>
        <v>4</v>
      </c>
      <c r="D1295" s="59">
        <f>IF('Step 1.1 Supply Fan Power Data'!B1295&gt;0,1,0)</f>
        <v>1</v>
      </c>
      <c r="F1295" s="60">
        <f>IF(ISBLANK('Step 2. Aggregate Data'!E1295),"-",'Step 2. Aggregate Data'!E1295)</f>
        <v>44685.25</v>
      </c>
      <c r="G1295" s="17">
        <f t="shared" si="82"/>
        <v>6</v>
      </c>
      <c r="H1295" s="17">
        <f t="shared" si="83"/>
        <v>4</v>
      </c>
      <c r="I1295" s="17">
        <f>IF('Step 1.2 Return Fan Power Data'!B1295&gt;0,1,0)</f>
        <v>1</v>
      </c>
    </row>
    <row r="1296" spans="1:9" x14ac:dyDescent="0.25">
      <c r="A1296" s="58">
        <f>IF(ISBLANK('Step 2. Aggregate Data'!A1296),"-",'Step 2. Aggregate Data'!A1296)</f>
        <v>44685.291666666664</v>
      </c>
      <c r="B1296" s="59">
        <f t="shared" si="80"/>
        <v>7</v>
      </c>
      <c r="C1296" s="59">
        <f t="shared" si="81"/>
        <v>4</v>
      </c>
      <c r="D1296" s="59">
        <f>IF('Step 1.1 Supply Fan Power Data'!B1296&gt;0,1,0)</f>
        <v>1</v>
      </c>
      <c r="F1296" s="60">
        <f>IF(ISBLANK('Step 2. Aggregate Data'!E1296),"-",'Step 2. Aggregate Data'!E1296)</f>
        <v>44685.291666666664</v>
      </c>
      <c r="G1296" s="17">
        <f t="shared" si="82"/>
        <v>7</v>
      </c>
      <c r="H1296" s="17">
        <f t="shared" si="83"/>
        <v>4</v>
      </c>
      <c r="I1296" s="17">
        <f>IF('Step 1.2 Return Fan Power Data'!B1296&gt;0,1,0)</f>
        <v>1</v>
      </c>
    </row>
    <row r="1297" spans="1:9" x14ac:dyDescent="0.25">
      <c r="A1297" s="58">
        <f>IF(ISBLANK('Step 2. Aggregate Data'!A1297),"-",'Step 2. Aggregate Data'!A1297)</f>
        <v>44685.333333333336</v>
      </c>
      <c r="B1297" s="59">
        <f t="shared" si="80"/>
        <v>8</v>
      </c>
      <c r="C1297" s="59">
        <f t="shared" si="81"/>
        <v>4</v>
      </c>
      <c r="D1297" s="59">
        <f>IF('Step 1.1 Supply Fan Power Data'!B1297&gt;0,1,0)</f>
        <v>1</v>
      </c>
      <c r="F1297" s="60">
        <f>IF(ISBLANK('Step 2. Aggregate Data'!E1297),"-",'Step 2. Aggregate Data'!E1297)</f>
        <v>44685.333333333336</v>
      </c>
      <c r="G1297" s="17">
        <f t="shared" si="82"/>
        <v>8</v>
      </c>
      <c r="H1297" s="17">
        <f t="shared" si="83"/>
        <v>4</v>
      </c>
      <c r="I1297" s="17">
        <f>IF('Step 1.2 Return Fan Power Data'!B1297&gt;0,1,0)</f>
        <v>1</v>
      </c>
    </row>
    <row r="1298" spans="1:9" x14ac:dyDescent="0.25">
      <c r="A1298" s="58">
        <f>IF(ISBLANK('Step 2. Aggregate Data'!A1298),"-",'Step 2. Aggregate Data'!A1298)</f>
        <v>44685.375</v>
      </c>
      <c r="B1298" s="59">
        <f t="shared" si="80"/>
        <v>9</v>
      </c>
      <c r="C1298" s="59">
        <f t="shared" si="81"/>
        <v>4</v>
      </c>
      <c r="D1298" s="59">
        <f>IF('Step 1.1 Supply Fan Power Data'!B1298&gt;0,1,0)</f>
        <v>1</v>
      </c>
      <c r="F1298" s="60">
        <f>IF(ISBLANK('Step 2. Aggregate Data'!E1298),"-",'Step 2. Aggregate Data'!E1298)</f>
        <v>44685.375</v>
      </c>
      <c r="G1298" s="17">
        <f t="shared" si="82"/>
        <v>9</v>
      </c>
      <c r="H1298" s="17">
        <f t="shared" si="83"/>
        <v>4</v>
      </c>
      <c r="I1298" s="17">
        <f>IF('Step 1.2 Return Fan Power Data'!B1298&gt;0,1,0)</f>
        <v>1</v>
      </c>
    </row>
    <row r="1299" spans="1:9" x14ac:dyDescent="0.25">
      <c r="A1299" s="58">
        <f>IF(ISBLANK('Step 2. Aggregate Data'!A1299),"-",'Step 2. Aggregate Data'!A1299)</f>
        <v>44685.416666666664</v>
      </c>
      <c r="B1299" s="59">
        <f t="shared" si="80"/>
        <v>10</v>
      </c>
      <c r="C1299" s="59">
        <f t="shared" si="81"/>
        <v>4</v>
      </c>
      <c r="D1299" s="59">
        <f>IF('Step 1.1 Supply Fan Power Data'!B1299&gt;0,1,0)</f>
        <v>1</v>
      </c>
      <c r="F1299" s="60">
        <f>IF(ISBLANK('Step 2. Aggregate Data'!E1299),"-",'Step 2. Aggregate Data'!E1299)</f>
        <v>44685.416666666664</v>
      </c>
      <c r="G1299" s="17">
        <f t="shared" si="82"/>
        <v>10</v>
      </c>
      <c r="H1299" s="17">
        <f t="shared" si="83"/>
        <v>4</v>
      </c>
      <c r="I1299" s="17">
        <f>IF('Step 1.2 Return Fan Power Data'!B1299&gt;0,1,0)</f>
        <v>1</v>
      </c>
    </row>
    <row r="1300" spans="1:9" x14ac:dyDescent="0.25">
      <c r="A1300" s="58">
        <f>IF(ISBLANK('Step 2. Aggregate Data'!A1300),"-",'Step 2. Aggregate Data'!A1300)</f>
        <v>44685.458333333336</v>
      </c>
      <c r="B1300" s="59">
        <f t="shared" si="80"/>
        <v>11</v>
      </c>
      <c r="C1300" s="59">
        <f t="shared" si="81"/>
        <v>4</v>
      </c>
      <c r="D1300" s="59">
        <f>IF('Step 1.1 Supply Fan Power Data'!B1300&gt;0,1,0)</f>
        <v>1</v>
      </c>
      <c r="F1300" s="60">
        <f>IF(ISBLANK('Step 2. Aggregate Data'!E1300),"-",'Step 2. Aggregate Data'!E1300)</f>
        <v>44685.458333333336</v>
      </c>
      <c r="G1300" s="17">
        <f t="shared" si="82"/>
        <v>11</v>
      </c>
      <c r="H1300" s="17">
        <f t="shared" si="83"/>
        <v>4</v>
      </c>
      <c r="I1300" s="17">
        <f>IF('Step 1.2 Return Fan Power Data'!B1300&gt;0,1,0)</f>
        <v>1</v>
      </c>
    </row>
    <row r="1301" spans="1:9" x14ac:dyDescent="0.25">
      <c r="A1301" s="58">
        <f>IF(ISBLANK('Step 2. Aggregate Data'!A1301),"-",'Step 2. Aggregate Data'!A1301)</f>
        <v>44685.5</v>
      </c>
      <c r="B1301" s="59">
        <f t="shared" si="80"/>
        <v>12</v>
      </c>
      <c r="C1301" s="59">
        <f t="shared" si="81"/>
        <v>4</v>
      </c>
      <c r="D1301" s="59">
        <f>IF('Step 1.1 Supply Fan Power Data'!B1301&gt;0,1,0)</f>
        <v>1</v>
      </c>
      <c r="F1301" s="60">
        <f>IF(ISBLANK('Step 2. Aggregate Data'!E1301),"-",'Step 2. Aggregate Data'!E1301)</f>
        <v>44685.5</v>
      </c>
      <c r="G1301" s="17">
        <f t="shared" si="82"/>
        <v>12</v>
      </c>
      <c r="H1301" s="17">
        <f t="shared" si="83"/>
        <v>4</v>
      </c>
      <c r="I1301" s="17">
        <f>IF('Step 1.2 Return Fan Power Data'!B1301&gt;0,1,0)</f>
        <v>1</v>
      </c>
    </row>
    <row r="1302" spans="1:9" x14ac:dyDescent="0.25">
      <c r="A1302" s="58">
        <f>IF(ISBLANK('Step 2. Aggregate Data'!A1302),"-",'Step 2. Aggregate Data'!A1302)</f>
        <v>44685.541666666664</v>
      </c>
      <c r="B1302" s="59">
        <f t="shared" si="80"/>
        <v>13</v>
      </c>
      <c r="C1302" s="59">
        <f t="shared" si="81"/>
        <v>4</v>
      </c>
      <c r="D1302" s="59">
        <f>IF('Step 1.1 Supply Fan Power Data'!B1302&gt;0,1,0)</f>
        <v>1</v>
      </c>
      <c r="F1302" s="60">
        <f>IF(ISBLANK('Step 2. Aggregate Data'!E1302),"-",'Step 2. Aggregate Data'!E1302)</f>
        <v>44685.541666666664</v>
      </c>
      <c r="G1302" s="17">
        <f t="shared" si="82"/>
        <v>13</v>
      </c>
      <c r="H1302" s="17">
        <f t="shared" si="83"/>
        <v>4</v>
      </c>
      <c r="I1302" s="17">
        <f>IF('Step 1.2 Return Fan Power Data'!B1302&gt;0,1,0)</f>
        <v>1</v>
      </c>
    </row>
    <row r="1303" spans="1:9" x14ac:dyDescent="0.25">
      <c r="A1303" s="58">
        <f>IF(ISBLANK('Step 2. Aggregate Data'!A1303),"-",'Step 2. Aggregate Data'!A1303)</f>
        <v>44685.583333333336</v>
      </c>
      <c r="B1303" s="59">
        <f t="shared" si="80"/>
        <v>14</v>
      </c>
      <c r="C1303" s="59">
        <f t="shared" si="81"/>
        <v>4</v>
      </c>
      <c r="D1303" s="59">
        <f>IF('Step 1.1 Supply Fan Power Data'!B1303&gt;0,1,0)</f>
        <v>1</v>
      </c>
      <c r="F1303" s="60">
        <f>IF(ISBLANK('Step 2. Aggregate Data'!E1303),"-",'Step 2. Aggregate Data'!E1303)</f>
        <v>44685.583333333336</v>
      </c>
      <c r="G1303" s="17">
        <f t="shared" si="82"/>
        <v>14</v>
      </c>
      <c r="H1303" s="17">
        <f t="shared" si="83"/>
        <v>4</v>
      </c>
      <c r="I1303" s="17">
        <f>IF('Step 1.2 Return Fan Power Data'!B1303&gt;0,1,0)</f>
        <v>1</v>
      </c>
    </row>
    <row r="1304" spans="1:9" x14ac:dyDescent="0.25">
      <c r="A1304" s="58">
        <f>IF(ISBLANK('Step 2. Aggregate Data'!A1304),"-",'Step 2. Aggregate Data'!A1304)</f>
        <v>44685.625</v>
      </c>
      <c r="B1304" s="59">
        <f t="shared" si="80"/>
        <v>15</v>
      </c>
      <c r="C1304" s="59">
        <f t="shared" si="81"/>
        <v>4</v>
      </c>
      <c r="D1304" s="59">
        <f>IF('Step 1.1 Supply Fan Power Data'!B1304&gt;0,1,0)</f>
        <v>1</v>
      </c>
      <c r="F1304" s="60">
        <f>IF(ISBLANK('Step 2. Aggregate Data'!E1304),"-",'Step 2. Aggregate Data'!E1304)</f>
        <v>44685.625</v>
      </c>
      <c r="G1304" s="17">
        <f t="shared" si="82"/>
        <v>15</v>
      </c>
      <c r="H1304" s="17">
        <f t="shared" si="83"/>
        <v>4</v>
      </c>
      <c r="I1304" s="17">
        <f>IF('Step 1.2 Return Fan Power Data'!B1304&gt;0,1,0)</f>
        <v>1</v>
      </c>
    </row>
    <row r="1305" spans="1:9" x14ac:dyDescent="0.25">
      <c r="A1305" s="58">
        <f>IF(ISBLANK('Step 2. Aggregate Data'!A1305),"-",'Step 2. Aggregate Data'!A1305)</f>
        <v>44685.666666666664</v>
      </c>
      <c r="B1305" s="59">
        <f t="shared" si="80"/>
        <v>16</v>
      </c>
      <c r="C1305" s="59">
        <f t="shared" si="81"/>
        <v>4</v>
      </c>
      <c r="D1305" s="59">
        <f>IF('Step 1.1 Supply Fan Power Data'!B1305&gt;0,1,0)</f>
        <v>1</v>
      </c>
      <c r="F1305" s="60">
        <f>IF(ISBLANK('Step 2. Aggregate Data'!E1305),"-",'Step 2. Aggregate Data'!E1305)</f>
        <v>44685.666666666664</v>
      </c>
      <c r="G1305" s="17">
        <f t="shared" si="82"/>
        <v>16</v>
      </c>
      <c r="H1305" s="17">
        <f t="shared" si="83"/>
        <v>4</v>
      </c>
      <c r="I1305" s="17">
        <f>IF('Step 1.2 Return Fan Power Data'!B1305&gt;0,1,0)</f>
        <v>1</v>
      </c>
    </row>
    <row r="1306" spans="1:9" x14ac:dyDescent="0.25">
      <c r="A1306" s="58">
        <f>IF(ISBLANK('Step 2. Aggregate Data'!A1306),"-",'Step 2. Aggregate Data'!A1306)</f>
        <v>44685.708333333336</v>
      </c>
      <c r="B1306" s="59">
        <f t="shared" si="80"/>
        <v>17</v>
      </c>
      <c r="C1306" s="59">
        <f t="shared" si="81"/>
        <v>4</v>
      </c>
      <c r="D1306" s="59">
        <f>IF('Step 1.1 Supply Fan Power Data'!B1306&gt;0,1,0)</f>
        <v>1</v>
      </c>
      <c r="F1306" s="60">
        <f>IF(ISBLANK('Step 2. Aggregate Data'!E1306),"-",'Step 2. Aggregate Data'!E1306)</f>
        <v>44685.708333333336</v>
      </c>
      <c r="G1306" s="17">
        <f t="shared" si="82"/>
        <v>17</v>
      </c>
      <c r="H1306" s="17">
        <f t="shared" si="83"/>
        <v>4</v>
      </c>
      <c r="I1306" s="17">
        <f>IF('Step 1.2 Return Fan Power Data'!B1306&gt;0,1,0)</f>
        <v>1</v>
      </c>
    </row>
    <row r="1307" spans="1:9" x14ac:dyDescent="0.25">
      <c r="A1307" s="58">
        <f>IF(ISBLANK('Step 2. Aggregate Data'!A1307),"-",'Step 2. Aggregate Data'!A1307)</f>
        <v>44685.75</v>
      </c>
      <c r="B1307" s="59">
        <f t="shared" si="80"/>
        <v>18</v>
      </c>
      <c r="C1307" s="59">
        <f t="shared" si="81"/>
        <v>4</v>
      </c>
      <c r="D1307" s="59">
        <f>IF('Step 1.1 Supply Fan Power Data'!B1307&gt;0,1,0)</f>
        <v>1</v>
      </c>
      <c r="F1307" s="60">
        <f>IF(ISBLANK('Step 2. Aggregate Data'!E1307),"-",'Step 2. Aggregate Data'!E1307)</f>
        <v>44685.75</v>
      </c>
      <c r="G1307" s="17">
        <f t="shared" si="82"/>
        <v>18</v>
      </c>
      <c r="H1307" s="17">
        <f t="shared" si="83"/>
        <v>4</v>
      </c>
      <c r="I1307" s="17">
        <f>IF('Step 1.2 Return Fan Power Data'!B1307&gt;0,1,0)</f>
        <v>1</v>
      </c>
    </row>
    <row r="1308" spans="1:9" x14ac:dyDescent="0.25">
      <c r="A1308" s="58">
        <f>IF(ISBLANK('Step 2. Aggregate Data'!A1308),"-",'Step 2. Aggregate Data'!A1308)</f>
        <v>44685.791666666664</v>
      </c>
      <c r="B1308" s="59">
        <f t="shared" si="80"/>
        <v>19</v>
      </c>
      <c r="C1308" s="59">
        <f t="shared" si="81"/>
        <v>4</v>
      </c>
      <c r="D1308" s="59">
        <f>IF('Step 1.1 Supply Fan Power Data'!B1308&gt;0,1,0)</f>
        <v>1</v>
      </c>
      <c r="F1308" s="60">
        <f>IF(ISBLANK('Step 2. Aggregate Data'!E1308),"-",'Step 2. Aggregate Data'!E1308)</f>
        <v>44685.791666666664</v>
      </c>
      <c r="G1308" s="17">
        <f t="shared" si="82"/>
        <v>19</v>
      </c>
      <c r="H1308" s="17">
        <f t="shared" si="83"/>
        <v>4</v>
      </c>
      <c r="I1308" s="17">
        <f>IF('Step 1.2 Return Fan Power Data'!B1308&gt;0,1,0)</f>
        <v>1</v>
      </c>
    </row>
    <row r="1309" spans="1:9" x14ac:dyDescent="0.25">
      <c r="A1309" s="58">
        <f>IF(ISBLANK('Step 2. Aggregate Data'!A1309),"-",'Step 2. Aggregate Data'!A1309)</f>
        <v>44685.833333333336</v>
      </c>
      <c r="B1309" s="59">
        <f t="shared" si="80"/>
        <v>20</v>
      </c>
      <c r="C1309" s="59">
        <f t="shared" si="81"/>
        <v>4</v>
      </c>
      <c r="D1309" s="59">
        <f>IF('Step 1.1 Supply Fan Power Data'!B1309&gt;0,1,0)</f>
        <v>1</v>
      </c>
      <c r="F1309" s="60">
        <f>IF(ISBLANK('Step 2. Aggregate Data'!E1309),"-",'Step 2. Aggregate Data'!E1309)</f>
        <v>44685.833333333336</v>
      </c>
      <c r="G1309" s="17">
        <f t="shared" si="82"/>
        <v>20</v>
      </c>
      <c r="H1309" s="17">
        <f t="shared" si="83"/>
        <v>4</v>
      </c>
      <c r="I1309" s="17">
        <f>IF('Step 1.2 Return Fan Power Data'!B1309&gt;0,1,0)</f>
        <v>1</v>
      </c>
    </row>
    <row r="1310" spans="1:9" x14ac:dyDescent="0.25">
      <c r="A1310" s="58">
        <f>IF(ISBLANK('Step 2. Aggregate Data'!A1310),"-",'Step 2. Aggregate Data'!A1310)</f>
        <v>44685.875</v>
      </c>
      <c r="B1310" s="59">
        <f t="shared" si="80"/>
        <v>21</v>
      </c>
      <c r="C1310" s="59">
        <f t="shared" si="81"/>
        <v>4</v>
      </c>
      <c r="D1310" s="59">
        <f>IF('Step 1.1 Supply Fan Power Data'!B1310&gt;0,1,0)</f>
        <v>1</v>
      </c>
      <c r="F1310" s="60">
        <f>IF(ISBLANK('Step 2. Aggregate Data'!E1310),"-",'Step 2. Aggregate Data'!E1310)</f>
        <v>44685.875</v>
      </c>
      <c r="G1310" s="17">
        <f t="shared" si="82"/>
        <v>21</v>
      </c>
      <c r="H1310" s="17">
        <f t="shared" si="83"/>
        <v>4</v>
      </c>
      <c r="I1310" s="17">
        <f>IF('Step 1.2 Return Fan Power Data'!B1310&gt;0,1,0)</f>
        <v>1</v>
      </c>
    </row>
    <row r="1311" spans="1:9" x14ac:dyDescent="0.25">
      <c r="A1311" s="58">
        <f>IF(ISBLANK('Step 2. Aggregate Data'!A1311),"-",'Step 2. Aggregate Data'!A1311)</f>
        <v>44685.916666666664</v>
      </c>
      <c r="B1311" s="59">
        <f t="shared" si="80"/>
        <v>22</v>
      </c>
      <c r="C1311" s="59">
        <f t="shared" si="81"/>
        <v>4</v>
      </c>
      <c r="D1311" s="59">
        <f>IF('Step 1.1 Supply Fan Power Data'!B1311&gt;0,1,0)</f>
        <v>1</v>
      </c>
      <c r="F1311" s="60">
        <f>IF(ISBLANK('Step 2. Aggregate Data'!E1311),"-",'Step 2. Aggregate Data'!E1311)</f>
        <v>44685.916666666664</v>
      </c>
      <c r="G1311" s="17">
        <f t="shared" si="82"/>
        <v>22</v>
      </c>
      <c r="H1311" s="17">
        <f t="shared" si="83"/>
        <v>4</v>
      </c>
      <c r="I1311" s="17">
        <f>IF('Step 1.2 Return Fan Power Data'!B1311&gt;0,1,0)</f>
        <v>1</v>
      </c>
    </row>
    <row r="1312" spans="1:9" x14ac:dyDescent="0.25">
      <c r="A1312" s="58">
        <f>IF(ISBLANK('Step 2. Aggregate Data'!A1312),"-",'Step 2. Aggregate Data'!A1312)</f>
        <v>44685.958333333336</v>
      </c>
      <c r="B1312" s="59">
        <f t="shared" si="80"/>
        <v>23</v>
      </c>
      <c r="C1312" s="59">
        <f t="shared" si="81"/>
        <v>4</v>
      </c>
      <c r="D1312" s="59">
        <f>IF('Step 1.1 Supply Fan Power Data'!B1312&gt;0,1,0)</f>
        <v>1</v>
      </c>
      <c r="F1312" s="60">
        <f>IF(ISBLANK('Step 2. Aggregate Data'!E1312),"-",'Step 2. Aggregate Data'!E1312)</f>
        <v>44685.958333333336</v>
      </c>
      <c r="G1312" s="17">
        <f t="shared" si="82"/>
        <v>23</v>
      </c>
      <c r="H1312" s="17">
        <f t="shared" si="83"/>
        <v>4</v>
      </c>
      <c r="I1312" s="17">
        <f>IF('Step 1.2 Return Fan Power Data'!B1312&gt;0,1,0)</f>
        <v>1</v>
      </c>
    </row>
    <row r="1313" spans="1:9" x14ac:dyDescent="0.25">
      <c r="A1313" s="58">
        <f>IF(ISBLANK('Step 2. Aggregate Data'!A1313),"-",'Step 2. Aggregate Data'!A1313)</f>
        <v>44686</v>
      </c>
      <c r="B1313" s="59">
        <f t="shared" si="80"/>
        <v>0</v>
      </c>
      <c r="C1313" s="59">
        <f t="shared" si="81"/>
        <v>5</v>
      </c>
      <c r="D1313" s="59">
        <f>IF('Step 1.1 Supply Fan Power Data'!B1313&gt;0,1,0)</f>
        <v>1</v>
      </c>
      <c r="F1313" s="60">
        <f>IF(ISBLANK('Step 2. Aggregate Data'!E1313),"-",'Step 2. Aggregate Data'!E1313)</f>
        <v>44686</v>
      </c>
      <c r="G1313" s="17">
        <f t="shared" si="82"/>
        <v>0</v>
      </c>
      <c r="H1313" s="17">
        <f t="shared" si="83"/>
        <v>5</v>
      </c>
      <c r="I1313" s="17">
        <f>IF('Step 1.2 Return Fan Power Data'!B1313&gt;0,1,0)</f>
        <v>1</v>
      </c>
    </row>
    <row r="1314" spans="1:9" x14ac:dyDescent="0.25">
      <c r="A1314" s="58">
        <f>IF(ISBLANK('Step 2. Aggregate Data'!A1314),"-",'Step 2. Aggregate Data'!A1314)</f>
        <v>44686.041666666664</v>
      </c>
      <c r="B1314" s="59">
        <f t="shared" si="80"/>
        <v>1</v>
      </c>
      <c r="C1314" s="59">
        <f t="shared" si="81"/>
        <v>5</v>
      </c>
      <c r="D1314" s="59">
        <f>IF('Step 1.1 Supply Fan Power Data'!B1314&gt;0,1,0)</f>
        <v>1</v>
      </c>
      <c r="F1314" s="60">
        <f>IF(ISBLANK('Step 2. Aggregate Data'!E1314),"-",'Step 2. Aggregate Data'!E1314)</f>
        <v>44686.041666666664</v>
      </c>
      <c r="G1314" s="17">
        <f t="shared" si="82"/>
        <v>1</v>
      </c>
      <c r="H1314" s="17">
        <f t="shared" si="83"/>
        <v>5</v>
      </c>
      <c r="I1314" s="17">
        <f>IF('Step 1.2 Return Fan Power Data'!B1314&gt;0,1,0)</f>
        <v>1</v>
      </c>
    </row>
    <row r="1315" spans="1:9" x14ac:dyDescent="0.25">
      <c r="A1315" s="58">
        <f>IF(ISBLANK('Step 2. Aggregate Data'!A1315),"-",'Step 2. Aggregate Data'!A1315)</f>
        <v>44686.083333333336</v>
      </c>
      <c r="B1315" s="59">
        <f t="shared" si="80"/>
        <v>2</v>
      </c>
      <c r="C1315" s="59">
        <f t="shared" si="81"/>
        <v>5</v>
      </c>
      <c r="D1315" s="59">
        <f>IF('Step 1.1 Supply Fan Power Data'!B1315&gt;0,1,0)</f>
        <v>1</v>
      </c>
      <c r="F1315" s="60">
        <f>IF(ISBLANK('Step 2. Aggregate Data'!E1315),"-",'Step 2. Aggregate Data'!E1315)</f>
        <v>44686.083333333336</v>
      </c>
      <c r="G1315" s="17">
        <f t="shared" si="82"/>
        <v>2</v>
      </c>
      <c r="H1315" s="17">
        <f t="shared" si="83"/>
        <v>5</v>
      </c>
      <c r="I1315" s="17">
        <f>IF('Step 1.2 Return Fan Power Data'!B1315&gt;0,1,0)</f>
        <v>1</v>
      </c>
    </row>
    <row r="1316" spans="1:9" x14ac:dyDescent="0.25">
      <c r="A1316" s="58">
        <f>IF(ISBLANK('Step 2. Aggregate Data'!A1316),"-",'Step 2. Aggregate Data'!A1316)</f>
        <v>44686.125</v>
      </c>
      <c r="B1316" s="59">
        <f t="shared" si="80"/>
        <v>3</v>
      </c>
      <c r="C1316" s="59">
        <f t="shared" si="81"/>
        <v>5</v>
      </c>
      <c r="D1316" s="59">
        <f>IF('Step 1.1 Supply Fan Power Data'!B1316&gt;0,1,0)</f>
        <v>1</v>
      </c>
      <c r="F1316" s="60">
        <f>IF(ISBLANK('Step 2. Aggregate Data'!E1316),"-",'Step 2. Aggregate Data'!E1316)</f>
        <v>44686.125</v>
      </c>
      <c r="G1316" s="17">
        <f t="shared" si="82"/>
        <v>3</v>
      </c>
      <c r="H1316" s="17">
        <f t="shared" si="83"/>
        <v>5</v>
      </c>
      <c r="I1316" s="17">
        <f>IF('Step 1.2 Return Fan Power Data'!B1316&gt;0,1,0)</f>
        <v>1</v>
      </c>
    </row>
    <row r="1317" spans="1:9" x14ac:dyDescent="0.25">
      <c r="A1317" s="58">
        <f>IF(ISBLANK('Step 2. Aggregate Data'!A1317),"-",'Step 2. Aggregate Data'!A1317)</f>
        <v>44686.166666666664</v>
      </c>
      <c r="B1317" s="59">
        <f t="shared" si="80"/>
        <v>4</v>
      </c>
      <c r="C1317" s="59">
        <f t="shared" si="81"/>
        <v>5</v>
      </c>
      <c r="D1317" s="59">
        <f>IF('Step 1.1 Supply Fan Power Data'!B1317&gt;0,1,0)</f>
        <v>1</v>
      </c>
      <c r="F1317" s="60">
        <f>IF(ISBLANK('Step 2. Aggregate Data'!E1317),"-",'Step 2. Aggregate Data'!E1317)</f>
        <v>44686.166666666664</v>
      </c>
      <c r="G1317" s="17">
        <f t="shared" si="82"/>
        <v>4</v>
      </c>
      <c r="H1317" s="17">
        <f t="shared" si="83"/>
        <v>5</v>
      </c>
      <c r="I1317" s="17">
        <f>IF('Step 1.2 Return Fan Power Data'!B1317&gt;0,1,0)</f>
        <v>1</v>
      </c>
    </row>
    <row r="1318" spans="1:9" x14ac:dyDescent="0.25">
      <c r="A1318" s="58">
        <f>IF(ISBLANK('Step 2. Aggregate Data'!A1318),"-",'Step 2. Aggregate Data'!A1318)</f>
        <v>44686.208333333336</v>
      </c>
      <c r="B1318" s="59">
        <f t="shared" si="80"/>
        <v>5</v>
      </c>
      <c r="C1318" s="59">
        <f t="shared" si="81"/>
        <v>5</v>
      </c>
      <c r="D1318" s="59">
        <f>IF('Step 1.1 Supply Fan Power Data'!B1318&gt;0,1,0)</f>
        <v>1</v>
      </c>
      <c r="F1318" s="60">
        <f>IF(ISBLANK('Step 2. Aggregate Data'!E1318),"-",'Step 2. Aggregate Data'!E1318)</f>
        <v>44686.208333333336</v>
      </c>
      <c r="G1318" s="17">
        <f t="shared" si="82"/>
        <v>5</v>
      </c>
      <c r="H1318" s="17">
        <f t="shared" si="83"/>
        <v>5</v>
      </c>
      <c r="I1318" s="17">
        <f>IF('Step 1.2 Return Fan Power Data'!B1318&gt;0,1,0)</f>
        <v>1</v>
      </c>
    </row>
    <row r="1319" spans="1:9" x14ac:dyDescent="0.25">
      <c r="A1319" s="58">
        <f>IF(ISBLANK('Step 2. Aggregate Data'!A1319),"-",'Step 2. Aggregate Data'!A1319)</f>
        <v>44686.25</v>
      </c>
      <c r="B1319" s="59">
        <f t="shared" si="80"/>
        <v>6</v>
      </c>
      <c r="C1319" s="59">
        <f t="shared" si="81"/>
        <v>5</v>
      </c>
      <c r="D1319" s="59">
        <f>IF('Step 1.1 Supply Fan Power Data'!B1319&gt;0,1,0)</f>
        <v>1</v>
      </c>
      <c r="F1319" s="60">
        <f>IF(ISBLANK('Step 2. Aggregate Data'!E1319),"-",'Step 2. Aggregate Data'!E1319)</f>
        <v>44686.25</v>
      </c>
      <c r="G1319" s="17">
        <f t="shared" si="82"/>
        <v>6</v>
      </c>
      <c r="H1319" s="17">
        <f t="shared" si="83"/>
        <v>5</v>
      </c>
      <c r="I1319" s="17">
        <f>IF('Step 1.2 Return Fan Power Data'!B1319&gt;0,1,0)</f>
        <v>1</v>
      </c>
    </row>
    <row r="1320" spans="1:9" x14ac:dyDescent="0.25">
      <c r="A1320" s="58">
        <f>IF(ISBLANK('Step 2. Aggregate Data'!A1320),"-",'Step 2. Aggregate Data'!A1320)</f>
        <v>44686.291666666664</v>
      </c>
      <c r="B1320" s="59">
        <f t="shared" si="80"/>
        <v>7</v>
      </c>
      <c r="C1320" s="59">
        <f t="shared" si="81"/>
        <v>5</v>
      </c>
      <c r="D1320" s="59">
        <f>IF('Step 1.1 Supply Fan Power Data'!B1320&gt;0,1,0)</f>
        <v>1</v>
      </c>
      <c r="F1320" s="60">
        <f>IF(ISBLANK('Step 2. Aggregate Data'!E1320),"-",'Step 2. Aggregate Data'!E1320)</f>
        <v>44686.291666666664</v>
      </c>
      <c r="G1320" s="17">
        <f t="shared" si="82"/>
        <v>7</v>
      </c>
      <c r="H1320" s="17">
        <f t="shared" si="83"/>
        <v>5</v>
      </c>
      <c r="I1320" s="17">
        <f>IF('Step 1.2 Return Fan Power Data'!B1320&gt;0,1,0)</f>
        <v>1</v>
      </c>
    </row>
    <row r="1321" spans="1:9" x14ac:dyDescent="0.25">
      <c r="A1321" s="58">
        <f>IF(ISBLANK('Step 2. Aggregate Data'!A1321),"-",'Step 2. Aggregate Data'!A1321)</f>
        <v>44686.333333333336</v>
      </c>
      <c r="B1321" s="59">
        <f t="shared" si="80"/>
        <v>8</v>
      </c>
      <c r="C1321" s="59">
        <f t="shared" si="81"/>
        <v>5</v>
      </c>
      <c r="D1321" s="59">
        <f>IF('Step 1.1 Supply Fan Power Data'!B1321&gt;0,1,0)</f>
        <v>1</v>
      </c>
      <c r="F1321" s="60">
        <f>IF(ISBLANK('Step 2. Aggregate Data'!E1321),"-",'Step 2. Aggregate Data'!E1321)</f>
        <v>44686.333333333336</v>
      </c>
      <c r="G1321" s="17">
        <f t="shared" si="82"/>
        <v>8</v>
      </c>
      <c r="H1321" s="17">
        <f t="shared" si="83"/>
        <v>5</v>
      </c>
      <c r="I1321" s="17">
        <f>IF('Step 1.2 Return Fan Power Data'!B1321&gt;0,1,0)</f>
        <v>1</v>
      </c>
    </row>
    <row r="1322" spans="1:9" x14ac:dyDescent="0.25">
      <c r="A1322" s="58">
        <f>IF(ISBLANK('Step 2. Aggregate Data'!A1322),"-",'Step 2. Aggregate Data'!A1322)</f>
        <v>44686.375</v>
      </c>
      <c r="B1322" s="59">
        <f t="shared" si="80"/>
        <v>9</v>
      </c>
      <c r="C1322" s="59">
        <f t="shared" si="81"/>
        <v>5</v>
      </c>
      <c r="D1322" s="59">
        <f>IF('Step 1.1 Supply Fan Power Data'!B1322&gt;0,1,0)</f>
        <v>1</v>
      </c>
      <c r="F1322" s="60">
        <f>IF(ISBLANK('Step 2. Aggregate Data'!E1322),"-",'Step 2. Aggregate Data'!E1322)</f>
        <v>44686.375</v>
      </c>
      <c r="G1322" s="17">
        <f t="shared" si="82"/>
        <v>9</v>
      </c>
      <c r="H1322" s="17">
        <f t="shared" si="83"/>
        <v>5</v>
      </c>
      <c r="I1322" s="17">
        <f>IF('Step 1.2 Return Fan Power Data'!B1322&gt;0,1,0)</f>
        <v>1</v>
      </c>
    </row>
    <row r="1323" spans="1:9" x14ac:dyDescent="0.25">
      <c r="A1323" s="58">
        <f>IF(ISBLANK('Step 2. Aggregate Data'!A1323),"-",'Step 2. Aggregate Data'!A1323)</f>
        <v>44686.416666666664</v>
      </c>
      <c r="B1323" s="59">
        <f t="shared" si="80"/>
        <v>10</v>
      </c>
      <c r="C1323" s="59">
        <f t="shared" si="81"/>
        <v>5</v>
      </c>
      <c r="D1323" s="59">
        <f>IF('Step 1.1 Supply Fan Power Data'!B1323&gt;0,1,0)</f>
        <v>1</v>
      </c>
      <c r="F1323" s="60">
        <f>IF(ISBLANK('Step 2. Aggregate Data'!E1323),"-",'Step 2. Aggregate Data'!E1323)</f>
        <v>44686.416666666664</v>
      </c>
      <c r="G1323" s="17">
        <f t="shared" si="82"/>
        <v>10</v>
      </c>
      <c r="H1323" s="17">
        <f t="shared" si="83"/>
        <v>5</v>
      </c>
      <c r="I1323" s="17">
        <f>IF('Step 1.2 Return Fan Power Data'!B1323&gt;0,1,0)</f>
        <v>1</v>
      </c>
    </row>
    <row r="1324" spans="1:9" x14ac:dyDescent="0.25">
      <c r="A1324" s="58">
        <f>IF(ISBLANK('Step 2. Aggregate Data'!A1324),"-",'Step 2. Aggregate Data'!A1324)</f>
        <v>44686.458333333336</v>
      </c>
      <c r="B1324" s="59">
        <f t="shared" si="80"/>
        <v>11</v>
      </c>
      <c r="C1324" s="59">
        <f t="shared" si="81"/>
        <v>5</v>
      </c>
      <c r="D1324" s="59">
        <f>IF('Step 1.1 Supply Fan Power Data'!B1324&gt;0,1,0)</f>
        <v>1</v>
      </c>
      <c r="F1324" s="60">
        <f>IF(ISBLANK('Step 2. Aggregate Data'!E1324),"-",'Step 2. Aggregate Data'!E1324)</f>
        <v>44686.458333333336</v>
      </c>
      <c r="G1324" s="17">
        <f t="shared" si="82"/>
        <v>11</v>
      </c>
      <c r="H1324" s="17">
        <f t="shared" si="83"/>
        <v>5</v>
      </c>
      <c r="I1324" s="17">
        <f>IF('Step 1.2 Return Fan Power Data'!B1324&gt;0,1,0)</f>
        <v>1</v>
      </c>
    </row>
    <row r="1325" spans="1:9" x14ac:dyDescent="0.25">
      <c r="A1325" s="58">
        <f>IF(ISBLANK('Step 2. Aggregate Data'!A1325),"-",'Step 2. Aggregate Data'!A1325)</f>
        <v>44686.5</v>
      </c>
      <c r="B1325" s="59">
        <f t="shared" si="80"/>
        <v>12</v>
      </c>
      <c r="C1325" s="59">
        <f t="shared" si="81"/>
        <v>5</v>
      </c>
      <c r="D1325" s="59">
        <f>IF('Step 1.1 Supply Fan Power Data'!B1325&gt;0,1,0)</f>
        <v>1</v>
      </c>
      <c r="F1325" s="60">
        <f>IF(ISBLANK('Step 2. Aggregate Data'!E1325),"-",'Step 2. Aggregate Data'!E1325)</f>
        <v>44686.5</v>
      </c>
      <c r="G1325" s="17">
        <f t="shared" si="82"/>
        <v>12</v>
      </c>
      <c r="H1325" s="17">
        <f t="shared" si="83"/>
        <v>5</v>
      </c>
      <c r="I1325" s="17">
        <f>IF('Step 1.2 Return Fan Power Data'!B1325&gt;0,1,0)</f>
        <v>1</v>
      </c>
    </row>
    <row r="1326" spans="1:9" x14ac:dyDescent="0.25">
      <c r="A1326" s="58">
        <f>IF(ISBLANK('Step 2. Aggregate Data'!A1326),"-",'Step 2. Aggregate Data'!A1326)</f>
        <v>44686.541666666664</v>
      </c>
      <c r="B1326" s="59">
        <f t="shared" si="80"/>
        <v>13</v>
      </c>
      <c r="C1326" s="59">
        <f t="shared" si="81"/>
        <v>5</v>
      </c>
      <c r="D1326" s="59">
        <f>IF('Step 1.1 Supply Fan Power Data'!B1326&gt;0,1,0)</f>
        <v>1</v>
      </c>
      <c r="F1326" s="60">
        <f>IF(ISBLANK('Step 2. Aggregate Data'!E1326),"-",'Step 2. Aggregate Data'!E1326)</f>
        <v>44686.541666666664</v>
      </c>
      <c r="G1326" s="17">
        <f t="shared" si="82"/>
        <v>13</v>
      </c>
      <c r="H1326" s="17">
        <f t="shared" si="83"/>
        <v>5</v>
      </c>
      <c r="I1326" s="17">
        <f>IF('Step 1.2 Return Fan Power Data'!B1326&gt;0,1,0)</f>
        <v>1</v>
      </c>
    </row>
    <row r="1327" spans="1:9" x14ac:dyDescent="0.25">
      <c r="A1327" s="58">
        <f>IF(ISBLANK('Step 2. Aggregate Data'!A1327),"-",'Step 2. Aggregate Data'!A1327)</f>
        <v>44686.583333333336</v>
      </c>
      <c r="B1327" s="59">
        <f t="shared" si="80"/>
        <v>14</v>
      </c>
      <c r="C1327" s="59">
        <f t="shared" si="81"/>
        <v>5</v>
      </c>
      <c r="D1327" s="59">
        <f>IF('Step 1.1 Supply Fan Power Data'!B1327&gt;0,1,0)</f>
        <v>1</v>
      </c>
      <c r="F1327" s="60">
        <f>IF(ISBLANK('Step 2. Aggregate Data'!E1327),"-",'Step 2. Aggregate Data'!E1327)</f>
        <v>44686.583333333336</v>
      </c>
      <c r="G1327" s="17">
        <f t="shared" si="82"/>
        <v>14</v>
      </c>
      <c r="H1327" s="17">
        <f t="shared" si="83"/>
        <v>5</v>
      </c>
      <c r="I1327" s="17">
        <f>IF('Step 1.2 Return Fan Power Data'!B1327&gt;0,1,0)</f>
        <v>1</v>
      </c>
    </row>
    <row r="1328" spans="1:9" x14ac:dyDescent="0.25">
      <c r="A1328" s="58">
        <f>IF(ISBLANK('Step 2. Aggregate Data'!A1328),"-",'Step 2. Aggregate Data'!A1328)</f>
        <v>44686.625</v>
      </c>
      <c r="B1328" s="59">
        <f t="shared" si="80"/>
        <v>15</v>
      </c>
      <c r="C1328" s="59">
        <f t="shared" si="81"/>
        <v>5</v>
      </c>
      <c r="D1328" s="59">
        <f>IF('Step 1.1 Supply Fan Power Data'!B1328&gt;0,1,0)</f>
        <v>1</v>
      </c>
      <c r="F1328" s="60">
        <f>IF(ISBLANK('Step 2. Aggregate Data'!E1328),"-",'Step 2. Aggregate Data'!E1328)</f>
        <v>44686.625</v>
      </c>
      <c r="G1328" s="17">
        <f t="shared" si="82"/>
        <v>15</v>
      </c>
      <c r="H1328" s="17">
        <f t="shared" si="83"/>
        <v>5</v>
      </c>
      <c r="I1328" s="17">
        <f>IF('Step 1.2 Return Fan Power Data'!B1328&gt;0,1,0)</f>
        <v>1</v>
      </c>
    </row>
    <row r="1329" spans="1:9" x14ac:dyDescent="0.25">
      <c r="A1329" s="58">
        <f>IF(ISBLANK('Step 2. Aggregate Data'!A1329),"-",'Step 2. Aggregate Data'!A1329)</f>
        <v>44686.666666666664</v>
      </c>
      <c r="B1329" s="59">
        <f t="shared" si="80"/>
        <v>16</v>
      </c>
      <c r="C1329" s="59">
        <f t="shared" si="81"/>
        <v>5</v>
      </c>
      <c r="D1329" s="59">
        <f>IF('Step 1.1 Supply Fan Power Data'!B1329&gt;0,1,0)</f>
        <v>1</v>
      </c>
      <c r="F1329" s="60">
        <f>IF(ISBLANK('Step 2. Aggregate Data'!E1329),"-",'Step 2. Aggregate Data'!E1329)</f>
        <v>44686.666666666664</v>
      </c>
      <c r="G1329" s="17">
        <f t="shared" si="82"/>
        <v>16</v>
      </c>
      <c r="H1329" s="17">
        <f t="shared" si="83"/>
        <v>5</v>
      </c>
      <c r="I1329" s="17">
        <f>IF('Step 1.2 Return Fan Power Data'!B1329&gt;0,1,0)</f>
        <v>1</v>
      </c>
    </row>
    <row r="1330" spans="1:9" x14ac:dyDescent="0.25">
      <c r="A1330" s="58">
        <f>IF(ISBLANK('Step 2. Aggregate Data'!A1330),"-",'Step 2. Aggregate Data'!A1330)</f>
        <v>44686.708333333336</v>
      </c>
      <c r="B1330" s="59">
        <f t="shared" si="80"/>
        <v>17</v>
      </c>
      <c r="C1330" s="59">
        <f t="shared" si="81"/>
        <v>5</v>
      </c>
      <c r="D1330" s="59">
        <f>IF('Step 1.1 Supply Fan Power Data'!B1330&gt;0,1,0)</f>
        <v>1</v>
      </c>
      <c r="F1330" s="60">
        <f>IF(ISBLANK('Step 2. Aggregate Data'!E1330),"-",'Step 2. Aggregate Data'!E1330)</f>
        <v>44686.708333333336</v>
      </c>
      <c r="G1330" s="17">
        <f t="shared" si="82"/>
        <v>17</v>
      </c>
      <c r="H1330" s="17">
        <f t="shared" si="83"/>
        <v>5</v>
      </c>
      <c r="I1330" s="17">
        <f>IF('Step 1.2 Return Fan Power Data'!B1330&gt;0,1,0)</f>
        <v>1</v>
      </c>
    </row>
    <row r="1331" spans="1:9" x14ac:dyDescent="0.25">
      <c r="A1331" s="58">
        <f>IF(ISBLANK('Step 2. Aggregate Data'!A1331),"-",'Step 2. Aggregate Data'!A1331)</f>
        <v>44686.75</v>
      </c>
      <c r="B1331" s="59">
        <f t="shared" si="80"/>
        <v>18</v>
      </c>
      <c r="C1331" s="59">
        <f t="shared" si="81"/>
        <v>5</v>
      </c>
      <c r="D1331" s="59">
        <f>IF('Step 1.1 Supply Fan Power Data'!B1331&gt;0,1,0)</f>
        <v>1</v>
      </c>
      <c r="F1331" s="60">
        <f>IF(ISBLANK('Step 2. Aggregate Data'!E1331),"-",'Step 2. Aggregate Data'!E1331)</f>
        <v>44686.75</v>
      </c>
      <c r="G1331" s="17">
        <f t="shared" si="82"/>
        <v>18</v>
      </c>
      <c r="H1331" s="17">
        <f t="shared" si="83"/>
        <v>5</v>
      </c>
      <c r="I1331" s="17">
        <f>IF('Step 1.2 Return Fan Power Data'!B1331&gt;0,1,0)</f>
        <v>1</v>
      </c>
    </row>
    <row r="1332" spans="1:9" x14ac:dyDescent="0.25">
      <c r="A1332" s="58">
        <f>IF(ISBLANK('Step 2. Aggregate Data'!A1332),"-",'Step 2. Aggregate Data'!A1332)</f>
        <v>44686.791666666664</v>
      </c>
      <c r="B1332" s="59">
        <f t="shared" si="80"/>
        <v>19</v>
      </c>
      <c r="C1332" s="59">
        <f t="shared" si="81"/>
        <v>5</v>
      </c>
      <c r="D1332" s="59">
        <f>IF('Step 1.1 Supply Fan Power Data'!B1332&gt;0,1,0)</f>
        <v>1</v>
      </c>
      <c r="F1332" s="60">
        <f>IF(ISBLANK('Step 2. Aggregate Data'!E1332),"-",'Step 2. Aggregate Data'!E1332)</f>
        <v>44686.791666666664</v>
      </c>
      <c r="G1332" s="17">
        <f t="shared" si="82"/>
        <v>19</v>
      </c>
      <c r="H1332" s="17">
        <f t="shared" si="83"/>
        <v>5</v>
      </c>
      <c r="I1332" s="17">
        <f>IF('Step 1.2 Return Fan Power Data'!B1332&gt;0,1,0)</f>
        <v>1</v>
      </c>
    </row>
    <row r="1333" spans="1:9" x14ac:dyDescent="0.25">
      <c r="A1333" s="58">
        <f>IF(ISBLANK('Step 2. Aggregate Data'!A1333),"-",'Step 2. Aggregate Data'!A1333)</f>
        <v>44686.833333333336</v>
      </c>
      <c r="B1333" s="59">
        <f t="shared" si="80"/>
        <v>20</v>
      </c>
      <c r="C1333" s="59">
        <f t="shared" si="81"/>
        <v>5</v>
      </c>
      <c r="D1333" s="59">
        <f>IF('Step 1.1 Supply Fan Power Data'!B1333&gt;0,1,0)</f>
        <v>1</v>
      </c>
      <c r="F1333" s="60">
        <f>IF(ISBLANK('Step 2. Aggregate Data'!E1333),"-",'Step 2. Aggregate Data'!E1333)</f>
        <v>44686.833333333336</v>
      </c>
      <c r="G1333" s="17">
        <f t="shared" si="82"/>
        <v>20</v>
      </c>
      <c r="H1333" s="17">
        <f t="shared" si="83"/>
        <v>5</v>
      </c>
      <c r="I1333" s="17">
        <f>IF('Step 1.2 Return Fan Power Data'!B1333&gt;0,1,0)</f>
        <v>1</v>
      </c>
    </row>
    <row r="1334" spans="1:9" x14ac:dyDescent="0.25">
      <c r="A1334" s="58">
        <f>IF(ISBLANK('Step 2. Aggregate Data'!A1334),"-",'Step 2. Aggregate Data'!A1334)</f>
        <v>44686.875</v>
      </c>
      <c r="B1334" s="59">
        <f t="shared" si="80"/>
        <v>21</v>
      </c>
      <c r="C1334" s="59">
        <f t="shared" si="81"/>
        <v>5</v>
      </c>
      <c r="D1334" s="59">
        <f>IF('Step 1.1 Supply Fan Power Data'!B1334&gt;0,1,0)</f>
        <v>1</v>
      </c>
      <c r="F1334" s="60">
        <f>IF(ISBLANK('Step 2. Aggregate Data'!E1334),"-",'Step 2. Aggregate Data'!E1334)</f>
        <v>44686.875</v>
      </c>
      <c r="G1334" s="17">
        <f t="shared" si="82"/>
        <v>21</v>
      </c>
      <c r="H1334" s="17">
        <f t="shared" si="83"/>
        <v>5</v>
      </c>
      <c r="I1334" s="17">
        <f>IF('Step 1.2 Return Fan Power Data'!B1334&gt;0,1,0)</f>
        <v>1</v>
      </c>
    </row>
    <row r="1335" spans="1:9" x14ac:dyDescent="0.25">
      <c r="A1335" s="58">
        <f>IF(ISBLANK('Step 2. Aggregate Data'!A1335),"-",'Step 2. Aggregate Data'!A1335)</f>
        <v>44686.916666666664</v>
      </c>
      <c r="B1335" s="59">
        <f t="shared" si="80"/>
        <v>22</v>
      </c>
      <c r="C1335" s="59">
        <f t="shared" si="81"/>
        <v>5</v>
      </c>
      <c r="D1335" s="59">
        <f>IF('Step 1.1 Supply Fan Power Data'!B1335&gt;0,1,0)</f>
        <v>1</v>
      </c>
      <c r="F1335" s="60">
        <f>IF(ISBLANK('Step 2. Aggregate Data'!E1335),"-",'Step 2. Aggregate Data'!E1335)</f>
        <v>44686.916666666664</v>
      </c>
      <c r="G1335" s="17">
        <f t="shared" si="82"/>
        <v>22</v>
      </c>
      <c r="H1335" s="17">
        <f t="shared" si="83"/>
        <v>5</v>
      </c>
      <c r="I1335" s="17">
        <f>IF('Step 1.2 Return Fan Power Data'!B1335&gt;0,1,0)</f>
        <v>1</v>
      </c>
    </row>
    <row r="1336" spans="1:9" x14ac:dyDescent="0.25">
      <c r="A1336" s="58">
        <f>IF(ISBLANK('Step 2. Aggregate Data'!A1336),"-",'Step 2. Aggregate Data'!A1336)</f>
        <v>44686.958333333336</v>
      </c>
      <c r="B1336" s="59">
        <f t="shared" si="80"/>
        <v>23</v>
      </c>
      <c r="C1336" s="59">
        <f t="shared" si="81"/>
        <v>5</v>
      </c>
      <c r="D1336" s="59">
        <f>IF('Step 1.1 Supply Fan Power Data'!B1336&gt;0,1,0)</f>
        <v>1</v>
      </c>
      <c r="F1336" s="60">
        <f>IF(ISBLANK('Step 2. Aggregate Data'!E1336),"-",'Step 2. Aggregate Data'!E1336)</f>
        <v>44686.958333333336</v>
      </c>
      <c r="G1336" s="17">
        <f t="shared" si="82"/>
        <v>23</v>
      </c>
      <c r="H1336" s="17">
        <f t="shared" si="83"/>
        <v>5</v>
      </c>
      <c r="I1336" s="17">
        <f>IF('Step 1.2 Return Fan Power Data'!B1336&gt;0,1,0)</f>
        <v>1</v>
      </c>
    </row>
    <row r="1337" spans="1:9" x14ac:dyDescent="0.25">
      <c r="A1337" s="58">
        <f>IF(ISBLANK('Step 2. Aggregate Data'!A1337),"-",'Step 2. Aggregate Data'!A1337)</f>
        <v>44687</v>
      </c>
      <c r="B1337" s="59">
        <f t="shared" si="80"/>
        <v>0</v>
      </c>
      <c r="C1337" s="59">
        <f t="shared" si="81"/>
        <v>6</v>
      </c>
      <c r="D1337" s="59">
        <f>IF('Step 1.1 Supply Fan Power Data'!B1337&gt;0,1,0)</f>
        <v>1</v>
      </c>
      <c r="F1337" s="60">
        <f>IF(ISBLANK('Step 2. Aggregate Data'!E1337),"-",'Step 2. Aggregate Data'!E1337)</f>
        <v>44687</v>
      </c>
      <c r="G1337" s="17">
        <f t="shared" si="82"/>
        <v>0</v>
      </c>
      <c r="H1337" s="17">
        <f t="shared" si="83"/>
        <v>6</v>
      </c>
      <c r="I1337" s="17">
        <f>IF('Step 1.2 Return Fan Power Data'!B1337&gt;0,1,0)</f>
        <v>1</v>
      </c>
    </row>
    <row r="1338" spans="1:9" x14ac:dyDescent="0.25">
      <c r="A1338" s="58">
        <f>IF(ISBLANK('Step 2. Aggregate Data'!A1338),"-",'Step 2. Aggregate Data'!A1338)</f>
        <v>44687.041666666664</v>
      </c>
      <c r="B1338" s="59">
        <f t="shared" si="80"/>
        <v>1</v>
      </c>
      <c r="C1338" s="59">
        <f t="shared" si="81"/>
        <v>6</v>
      </c>
      <c r="D1338" s="59">
        <f>IF('Step 1.1 Supply Fan Power Data'!B1338&gt;0,1,0)</f>
        <v>1</v>
      </c>
      <c r="F1338" s="60">
        <f>IF(ISBLANK('Step 2. Aggregate Data'!E1338),"-",'Step 2. Aggregate Data'!E1338)</f>
        <v>44687.041666666664</v>
      </c>
      <c r="G1338" s="17">
        <f t="shared" si="82"/>
        <v>1</v>
      </c>
      <c r="H1338" s="17">
        <f t="shared" si="83"/>
        <v>6</v>
      </c>
      <c r="I1338" s="17">
        <f>IF('Step 1.2 Return Fan Power Data'!B1338&gt;0,1,0)</f>
        <v>1</v>
      </c>
    </row>
    <row r="1339" spans="1:9" x14ac:dyDescent="0.25">
      <c r="A1339" s="58">
        <f>IF(ISBLANK('Step 2. Aggregate Data'!A1339),"-",'Step 2. Aggregate Data'!A1339)</f>
        <v>44687.083333333336</v>
      </c>
      <c r="B1339" s="59">
        <f t="shared" si="80"/>
        <v>2</v>
      </c>
      <c r="C1339" s="59">
        <f t="shared" si="81"/>
        <v>6</v>
      </c>
      <c r="D1339" s="59">
        <f>IF('Step 1.1 Supply Fan Power Data'!B1339&gt;0,1,0)</f>
        <v>1</v>
      </c>
      <c r="F1339" s="60">
        <f>IF(ISBLANK('Step 2. Aggregate Data'!E1339),"-",'Step 2. Aggregate Data'!E1339)</f>
        <v>44687.083333333336</v>
      </c>
      <c r="G1339" s="17">
        <f t="shared" si="82"/>
        <v>2</v>
      </c>
      <c r="H1339" s="17">
        <f t="shared" si="83"/>
        <v>6</v>
      </c>
      <c r="I1339" s="17">
        <f>IF('Step 1.2 Return Fan Power Data'!B1339&gt;0,1,0)</f>
        <v>1</v>
      </c>
    </row>
    <row r="1340" spans="1:9" x14ac:dyDescent="0.25">
      <c r="A1340" s="58">
        <f>IF(ISBLANK('Step 2. Aggregate Data'!A1340),"-",'Step 2. Aggregate Data'!A1340)</f>
        <v>44687.125</v>
      </c>
      <c r="B1340" s="59">
        <f t="shared" si="80"/>
        <v>3</v>
      </c>
      <c r="C1340" s="59">
        <f t="shared" si="81"/>
        <v>6</v>
      </c>
      <c r="D1340" s="59">
        <f>IF('Step 1.1 Supply Fan Power Data'!B1340&gt;0,1,0)</f>
        <v>1</v>
      </c>
      <c r="F1340" s="60">
        <f>IF(ISBLANK('Step 2. Aggregate Data'!E1340),"-",'Step 2. Aggregate Data'!E1340)</f>
        <v>44687.125</v>
      </c>
      <c r="G1340" s="17">
        <f t="shared" si="82"/>
        <v>3</v>
      </c>
      <c r="H1340" s="17">
        <f t="shared" si="83"/>
        <v>6</v>
      </c>
      <c r="I1340" s="17">
        <f>IF('Step 1.2 Return Fan Power Data'!B1340&gt;0,1,0)</f>
        <v>1</v>
      </c>
    </row>
    <row r="1341" spans="1:9" x14ac:dyDescent="0.25">
      <c r="A1341" s="58">
        <f>IF(ISBLANK('Step 2. Aggregate Data'!A1341),"-",'Step 2. Aggregate Data'!A1341)</f>
        <v>44687.166666666664</v>
      </c>
      <c r="B1341" s="59">
        <f t="shared" si="80"/>
        <v>4</v>
      </c>
      <c r="C1341" s="59">
        <f t="shared" si="81"/>
        <v>6</v>
      </c>
      <c r="D1341" s="59">
        <f>IF('Step 1.1 Supply Fan Power Data'!B1341&gt;0,1,0)</f>
        <v>1</v>
      </c>
      <c r="F1341" s="60">
        <f>IF(ISBLANK('Step 2. Aggregate Data'!E1341),"-",'Step 2. Aggregate Data'!E1341)</f>
        <v>44687.166666666664</v>
      </c>
      <c r="G1341" s="17">
        <f t="shared" si="82"/>
        <v>4</v>
      </c>
      <c r="H1341" s="17">
        <f t="shared" si="83"/>
        <v>6</v>
      </c>
      <c r="I1341" s="17">
        <f>IF('Step 1.2 Return Fan Power Data'!B1341&gt;0,1,0)</f>
        <v>1</v>
      </c>
    </row>
    <row r="1342" spans="1:9" x14ac:dyDescent="0.25">
      <c r="A1342" s="58">
        <f>IF(ISBLANK('Step 2. Aggregate Data'!A1342),"-",'Step 2. Aggregate Data'!A1342)</f>
        <v>44687.208333333336</v>
      </c>
      <c r="B1342" s="59">
        <f t="shared" si="80"/>
        <v>5</v>
      </c>
      <c r="C1342" s="59">
        <f t="shared" si="81"/>
        <v>6</v>
      </c>
      <c r="D1342" s="59">
        <f>IF('Step 1.1 Supply Fan Power Data'!B1342&gt;0,1,0)</f>
        <v>1</v>
      </c>
      <c r="F1342" s="60">
        <f>IF(ISBLANK('Step 2. Aggregate Data'!E1342),"-",'Step 2. Aggregate Data'!E1342)</f>
        <v>44687.208333333336</v>
      </c>
      <c r="G1342" s="17">
        <f t="shared" si="82"/>
        <v>5</v>
      </c>
      <c r="H1342" s="17">
        <f t="shared" si="83"/>
        <v>6</v>
      </c>
      <c r="I1342" s="17">
        <f>IF('Step 1.2 Return Fan Power Data'!B1342&gt;0,1,0)</f>
        <v>1</v>
      </c>
    </row>
    <row r="1343" spans="1:9" x14ac:dyDescent="0.25">
      <c r="A1343" s="58">
        <f>IF(ISBLANK('Step 2. Aggregate Data'!A1343),"-",'Step 2. Aggregate Data'!A1343)</f>
        <v>44687.25</v>
      </c>
      <c r="B1343" s="59">
        <f t="shared" si="80"/>
        <v>6</v>
      </c>
      <c r="C1343" s="59">
        <f t="shared" si="81"/>
        <v>6</v>
      </c>
      <c r="D1343" s="59">
        <f>IF('Step 1.1 Supply Fan Power Data'!B1343&gt;0,1,0)</f>
        <v>1</v>
      </c>
      <c r="F1343" s="60">
        <f>IF(ISBLANK('Step 2. Aggregate Data'!E1343),"-",'Step 2. Aggregate Data'!E1343)</f>
        <v>44687.25</v>
      </c>
      <c r="G1343" s="17">
        <f t="shared" si="82"/>
        <v>6</v>
      </c>
      <c r="H1343" s="17">
        <f t="shared" si="83"/>
        <v>6</v>
      </c>
      <c r="I1343" s="17">
        <f>IF('Step 1.2 Return Fan Power Data'!B1343&gt;0,1,0)</f>
        <v>1</v>
      </c>
    </row>
    <row r="1344" spans="1:9" x14ac:dyDescent="0.25">
      <c r="A1344" s="58">
        <f>IF(ISBLANK('Step 2. Aggregate Data'!A1344),"-",'Step 2. Aggregate Data'!A1344)</f>
        <v>44687.291666666664</v>
      </c>
      <c r="B1344" s="59">
        <f t="shared" si="80"/>
        <v>7</v>
      </c>
      <c r="C1344" s="59">
        <f t="shared" si="81"/>
        <v>6</v>
      </c>
      <c r="D1344" s="59">
        <f>IF('Step 1.1 Supply Fan Power Data'!B1344&gt;0,1,0)</f>
        <v>1</v>
      </c>
      <c r="F1344" s="60">
        <f>IF(ISBLANK('Step 2. Aggregate Data'!E1344),"-",'Step 2. Aggregate Data'!E1344)</f>
        <v>44687.291666666664</v>
      </c>
      <c r="G1344" s="17">
        <f t="shared" si="82"/>
        <v>7</v>
      </c>
      <c r="H1344" s="17">
        <f t="shared" si="83"/>
        <v>6</v>
      </c>
      <c r="I1344" s="17">
        <f>IF('Step 1.2 Return Fan Power Data'!B1344&gt;0,1,0)</f>
        <v>1</v>
      </c>
    </row>
    <row r="1345" spans="1:9" x14ac:dyDescent="0.25">
      <c r="A1345" s="58">
        <f>IF(ISBLANK('Step 2. Aggregate Data'!A1345),"-",'Step 2. Aggregate Data'!A1345)</f>
        <v>44687.333333333336</v>
      </c>
      <c r="B1345" s="59">
        <f t="shared" si="80"/>
        <v>8</v>
      </c>
      <c r="C1345" s="59">
        <f t="shared" si="81"/>
        <v>6</v>
      </c>
      <c r="D1345" s="59">
        <f>IF('Step 1.1 Supply Fan Power Data'!B1345&gt;0,1,0)</f>
        <v>1</v>
      </c>
      <c r="F1345" s="60">
        <f>IF(ISBLANK('Step 2. Aggregate Data'!E1345),"-",'Step 2. Aggregate Data'!E1345)</f>
        <v>44687.333333333336</v>
      </c>
      <c r="G1345" s="17">
        <f t="shared" si="82"/>
        <v>8</v>
      </c>
      <c r="H1345" s="17">
        <f t="shared" si="83"/>
        <v>6</v>
      </c>
      <c r="I1345" s="17">
        <f>IF('Step 1.2 Return Fan Power Data'!B1345&gt;0,1,0)</f>
        <v>1</v>
      </c>
    </row>
    <row r="1346" spans="1:9" x14ac:dyDescent="0.25">
      <c r="A1346" s="58">
        <f>IF(ISBLANK('Step 2. Aggregate Data'!A1346),"-",'Step 2. Aggregate Data'!A1346)</f>
        <v>44687.375</v>
      </c>
      <c r="B1346" s="59">
        <f t="shared" ref="B1346:B1409" si="84">HOUR(A1346)</f>
        <v>9</v>
      </c>
      <c r="C1346" s="59">
        <f t="shared" ref="C1346:C1409" si="85">WEEKDAY(A1346)</f>
        <v>6</v>
      </c>
      <c r="D1346" s="59">
        <f>IF('Step 1.1 Supply Fan Power Data'!B1346&gt;0,1,0)</f>
        <v>1</v>
      </c>
      <c r="F1346" s="60">
        <f>IF(ISBLANK('Step 2. Aggregate Data'!E1346),"-",'Step 2. Aggregate Data'!E1346)</f>
        <v>44687.375</v>
      </c>
      <c r="G1346" s="17">
        <f t="shared" si="82"/>
        <v>9</v>
      </c>
      <c r="H1346" s="17">
        <f t="shared" si="83"/>
        <v>6</v>
      </c>
      <c r="I1346" s="17">
        <f>IF('Step 1.2 Return Fan Power Data'!B1346&gt;0,1,0)</f>
        <v>1</v>
      </c>
    </row>
    <row r="1347" spans="1:9" x14ac:dyDescent="0.25">
      <c r="A1347" s="58">
        <f>IF(ISBLANK('Step 2. Aggregate Data'!A1347),"-",'Step 2. Aggregate Data'!A1347)</f>
        <v>44687.416666666664</v>
      </c>
      <c r="B1347" s="59">
        <f t="shared" si="84"/>
        <v>10</v>
      </c>
      <c r="C1347" s="59">
        <f t="shared" si="85"/>
        <v>6</v>
      </c>
      <c r="D1347" s="59">
        <f>IF('Step 1.1 Supply Fan Power Data'!B1347&gt;0,1,0)</f>
        <v>1</v>
      </c>
      <c r="F1347" s="60">
        <f>IF(ISBLANK('Step 2. Aggregate Data'!E1347),"-",'Step 2. Aggregate Data'!E1347)</f>
        <v>44687.416666666664</v>
      </c>
      <c r="G1347" s="17">
        <f t="shared" ref="G1347:G1410" si="86">HOUR(F1347)</f>
        <v>10</v>
      </c>
      <c r="H1347" s="17">
        <f t="shared" ref="H1347:H1410" si="87">WEEKDAY(F1347)</f>
        <v>6</v>
      </c>
      <c r="I1347" s="17">
        <f>IF('Step 1.2 Return Fan Power Data'!B1347&gt;0,1,0)</f>
        <v>1</v>
      </c>
    </row>
    <row r="1348" spans="1:9" x14ac:dyDescent="0.25">
      <c r="A1348" s="58">
        <f>IF(ISBLANK('Step 2. Aggregate Data'!A1348),"-",'Step 2. Aggregate Data'!A1348)</f>
        <v>44687.458333333336</v>
      </c>
      <c r="B1348" s="59">
        <f t="shared" si="84"/>
        <v>11</v>
      </c>
      <c r="C1348" s="59">
        <f t="shared" si="85"/>
        <v>6</v>
      </c>
      <c r="D1348" s="59">
        <f>IF('Step 1.1 Supply Fan Power Data'!B1348&gt;0,1,0)</f>
        <v>1</v>
      </c>
      <c r="F1348" s="60">
        <f>IF(ISBLANK('Step 2. Aggregate Data'!E1348),"-",'Step 2. Aggregate Data'!E1348)</f>
        <v>44687.458333333336</v>
      </c>
      <c r="G1348" s="17">
        <f t="shared" si="86"/>
        <v>11</v>
      </c>
      <c r="H1348" s="17">
        <f t="shared" si="87"/>
        <v>6</v>
      </c>
      <c r="I1348" s="17">
        <f>IF('Step 1.2 Return Fan Power Data'!B1348&gt;0,1,0)</f>
        <v>1</v>
      </c>
    </row>
    <row r="1349" spans="1:9" x14ac:dyDescent="0.25">
      <c r="A1349" s="58">
        <f>IF(ISBLANK('Step 2. Aggregate Data'!A1349),"-",'Step 2. Aggregate Data'!A1349)</f>
        <v>44687.5</v>
      </c>
      <c r="B1349" s="59">
        <f t="shared" si="84"/>
        <v>12</v>
      </c>
      <c r="C1349" s="59">
        <f t="shared" si="85"/>
        <v>6</v>
      </c>
      <c r="D1349" s="59">
        <f>IF('Step 1.1 Supply Fan Power Data'!B1349&gt;0,1,0)</f>
        <v>1</v>
      </c>
      <c r="F1349" s="60">
        <f>IF(ISBLANK('Step 2. Aggregate Data'!E1349),"-",'Step 2. Aggregate Data'!E1349)</f>
        <v>44687.5</v>
      </c>
      <c r="G1349" s="17">
        <f t="shared" si="86"/>
        <v>12</v>
      </c>
      <c r="H1349" s="17">
        <f t="shared" si="87"/>
        <v>6</v>
      </c>
      <c r="I1349" s="17">
        <f>IF('Step 1.2 Return Fan Power Data'!B1349&gt;0,1,0)</f>
        <v>1</v>
      </c>
    </row>
    <row r="1350" spans="1:9" x14ac:dyDescent="0.25">
      <c r="A1350" s="58">
        <f>IF(ISBLANK('Step 2. Aggregate Data'!A1350),"-",'Step 2. Aggregate Data'!A1350)</f>
        <v>44687.541666666664</v>
      </c>
      <c r="B1350" s="59">
        <f t="shared" si="84"/>
        <v>13</v>
      </c>
      <c r="C1350" s="59">
        <f t="shared" si="85"/>
        <v>6</v>
      </c>
      <c r="D1350" s="59">
        <f>IF('Step 1.1 Supply Fan Power Data'!B1350&gt;0,1,0)</f>
        <v>1</v>
      </c>
      <c r="F1350" s="60">
        <f>IF(ISBLANK('Step 2. Aggregate Data'!E1350),"-",'Step 2. Aggregate Data'!E1350)</f>
        <v>44687.541666666664</v>
      </c>
      <c r="G1350" s="17">
        <f t="shared" si="86"/>
        <v>13</v>
      </c>
      <c r="H1350" s="17">
        <f t="shared" si="87"/>
        <v>6</v>
      </c>
      <c r="I1350" s="17">
        <f>IF('Step 1.2 Return Fan Power Data'!B1350&gt;0,1,0)</f>
        <v>1</v>
      </c>
    </row>
    <row r="1351" spans="1:9" x14ac:dyDescent="0.25">
      <c r="A1351" s="58">
        <f>IF(ISBLANK('Step 2. Aggregate Data'!A1351),"-",'Step 2. Aggregate Data'!A1351)</f>
        <v>44687.583333333336</v>
      </c>
      <c r="B1351" s="59">
        <f t="shared" si="84"/>
        <v>14</v>
      </c>
      <c r="C1351" s="59">
        <f t="shared" si="85"/>
        <v>6</v>
      </c>
      <c r="D1351" s="59">
        <f>IF('Step 1.1 Supply Fan Power Data'!B1351&gt;0,1,0)</f>
        <v>1</v>
      </c>
      <c r="F1351" s="60">
        <f>IF(ISBLANK('Step 2. Aggregate Data'!E1351),"-",'Step 2. Aggregate Data'!E1351)</f>
        <v>44687.583333333336</v>
      </c>
      <c r="G1351" s="17">
        <f t="shared" si="86"/>
        <v>14</v>
      </c>
      <c r="H1351" s="17">
        <f t="shared" si="87"/>
        <v>6</v>
      </c>
      <c r="I1351" s="17">
        <f>IF('Step 1.2 Return Fan Power Data'!B1351&gt;0,1,0)</f>
        <v>1</v>
      </c>
    </row>
    <row r="1352" spans="1:9" x14ac:dyDescent="0.25">
      <c r="A1352" s="58">
        <f>IF(ISBLANK('Step 2. Aggregate Data'!A1352),"-",'Step 2. Aggregate Data'!A1352)</f>
        <v>44687.625</v>
      </c>
      <c r="B1352" s="59">
        <f t="shared" si="84"/>
        <v>15</v>
      </c>
      <c r="C1352" s="59">
        <f t="shared" si="85"/>
        <v>6</v>
      </c>
      <c r="D1352" s="59">
        <f>IF('Step 1.1 Supply Fan Power Data'!B1352&gt;0,1,0)</f>
        <v>1</v>
      </c>
      <c r="F1352" s="60">
        <f>IF(ISBLANK('Step 2. Aggregate Data'!E1352),"-",'Step 2. Aggregate Data'!E1352)</f>
        <v>44687.625</v>
      </c>
      <c r="G1352" s="17">
        <f t="shared" si="86"/>
        <v>15</v>
      </c>
      <c r="H1352" s="17">
        <f t="shared" si="87"/>
        <v>6</v>
      </c>
      <c r="I1352" s="17">
        <f>IF('Step 1.2 Return Fan Power Data'!B1352&gt;0,1,0)</f>
        <v>1</v>
      </c>
    </row>
    <row r="1353" spans="1:9" x14ac:dyDescent="0.25">
      <c r="A1353" s="58">
        <f>IF(ISBLANK('Step 2. Aggregate Data'!A1353),"-",'Step 2. Aggregate Data'!A1353)</f>
        <v>44687.666666666664</v>
      </c>
      <c r="B1353" s="59">
        <f t="shared" si="84"/>
        <v>16</v>
      </c>
      <c r="C1353" s="59">
        <f t="shared" si="85"/>
        <v>6</v>
      </c>
      <c r="D1353" s="59">
        <f>IF('Step 1.1 Supply Fan Power Data'!B1353&gt;0,1,0)</f>
        <v>1</v>
      </c>
      <c r="F1353" s="60">
        <f>IF(ISBLANK('Step 2. Aggregate Data'!E1353),"-",'Step 2. Aggregate Data'!E1353)</f>
        <v>44687.666666666664</v>
      </c>
      <c r="G1353" s="17">
        <f t="shared" si="86"/>
        <v>16</v>
      </c>
      <c r="H1353" s="17">
        <f t="shared" si="87"/>
        <v>6</v>
      </c>
      <c r="I1353" s="17">
        <f>IF('Step 1.2 Return Fan Power Data'!B1353&gt;0,1,0)</f>
        <v>1</v>
      </c>
    </row>
    <row r="1354" spans="1:9" x14ac:dyDescent="0.25">
      <c r="A1354" s="58">
        <f>IF(ISBLANK('Step 2. Aggregate Data'!A1354),"-",'Step 2. Aggregate Data'!A1354)</f>
        <v>44687.708333333336</v>
      </c>
      <c r="B1354" s="59">
        <f t="shared" si="84"/>
        <v>17</v>
      </c>
      <c r="C1354" s="59">
        <f t="shared" si="85"/>
        <v>6</v>
      </c>
      <c r="D1354" s="59">
        <f>IF('Step 1.1 Supply Fan Power Data'!B1354&gt;0,1,0)</f>
        <v>1</v>
      </c>
      <c r="F1354" s="60">
        <f>IF(ISBLANK('Step 2. Aggregate Data'!E1354),"-",'Step 2. Aggregate Data'!E1354)</f>
        <v>44687.708333333336</v>
      </c>
      <c r="G1354" s="17">
        <f t="shared" si="86"/>
        <v>17</v>
      </c>
      <c r="H1354" s="17">
        <f t="shared" si="87"/>
        <v>6</v>
      </c>
      <c r="I1354" s="17">
        <f>IF('Step 1.2 Return Fan Power Data'!B1354&gt;0,1,0)</f>
        <v>1</v>
      </c>
    </row>
    <row r="1355" spans="1:9" x14ac:dyDescent="0.25">
      <c r="A1355" s="58">
        <f>IF(ISBLANK('Step 2. Aggregate Data'!A1355),"-",'Step 2. Aggregate Data'!A1355)</f>
        <v>44687.75</v>
      </c>
      <c r="B1355" s="59">
        <f t="shared" si="84"/>
        <v>18</v>
      </c>
      <c r="C1355" s="59">
        <f t="shared" si="85"/>
        <v>6</v>
      </c>
      <c r="D1355" s="59">
        <f>IF('Step 1.1 Supply Fan Power Data'!B1355&gt;0,1,0)</f>
        <v>1</v>
      </c>
      <c r="F1355" s="60">
        <f>IF(ISBLANK('Step 2. Aggregate Data'!E1355),"-",'Step 2. Aggregate Data'!E1355)</f>
        <v>44687.75</v>
      </c>
      <c r="G1355" s="17">
        <f t="shared" si="86"/>
        <v>18</v>
      </c>
      <c r="H1355" s="17">
        <f t="shared" si="87"/>
        <v>6</v>
      </c>
      <c r="I1355" s="17">
        <f>IF('Step 1.2 Return Fan Power Data'!B1355&gt;0,1,0)</f>
        <v>1</v>
      </c>
    </row>
    <row r="1356" spans="1:9" x14ac:dyDescent="0.25">
      <c r="A1356" s="58">
        <f>IF(ISBLANK('Step 2. Aggregate Data'!A1356),"-",'Step 2. Aggregate Data'!A1356)</f>
        <v>44687.791666666664</v>
      </c>
      <c r="B1356" s="59">
        <f t="shared" si="84"/>
        <v>19</v>
      </c>
      <c r="C1356" s="59">
        <f t="shared" si="85"/>
        <v>6</v>
      </c>
      <c r="D1356" s="59">
        <f>IF('Step 1.1 Supply Fan Power Data'!B1356&gt;0,1,0)</f>
        <v>1</v>
      </c>
      <c r="F1356" s="60">
        <f>IF(ISBLANK('Step 2. Aggregate Data'!E1356),"-",'Step 2. Aggregate Data'!E1356)</f>
        <v>44687.791666666664</v>
      </c>
      <c r="G1356" s="17">
        <f t="shared" si="86"/>
        <v>19</v>
      </c>
      <c r="H1356" s="17">
        <f t="shared" si="87"/>
        <v>6</v>
      </c>
      <c r="I1356" s="17">
        <f>IF('Step 1.2 Return Fan Power Data'!B1356&gt;0,1,0)</f>
        <v>1</v>
      </c>
    </row>
    <row r="1357" spans="1:9" x14ac:dyDescent="0.25">
      <c r="A1357" s="58">
        <f>IF(ISBLANK('Step 2. Aggregate Data'!A1357),"-",'Step 2. Aggregate Data'!A1357)</f>
        <v>44687.833333333336</v>
      </c>
      <c r="B1357" s="59">
        <f t="shared" si="84"/>
        <v>20</v>
      </c>
      <c r="C1357" s="59">
        <f t="shared" si="85"/>
        <v>6</v>
      </c>
      <c r="D1357" s="59">
        <f>IF('Step 1.1 Supply Fan Power Data'!B1357&gt;0,1,0)</f>
        <v>1</v>
      </c>
      <c r="F1357" s="60">
        <f>IF(ISBLANK('Step 2. Aggregate Data'!E1357),"-",'Step 2. Aggregate Data'!E1357)</f>
        <v>44687.833333333336</v>
      </c>
      <c r="G1357" s="17">
        <f t="shared" si="86"/>
        <v>20</v>
      </c>
      <c r="H1357" s="17">
        <f t="shared" si="87"/>
        <v>6</v>
      </c>
      <c r="I1357" s="17">
        <f>IF('Step 1.2 Return Fan Power Data'!B1357&gt;0,1,0)</f>
        <v>1</v>
      </c>
    </row>
    <row r="1358" spans="1:9" x14ac:dyDescent="0.25">
      <c r="A1358" s="58">
        <f>IF(ISBLANK('Step 2. Aggregate Data'!A1358),"-",'Step 2. Aggregate Data'!A1358)</f>
        <v>44687.875</v>
      </c>
      <c r="B1358" s="59">
        <f t="shared" si="84"/>
        <v>21</v>
      </c>
      <c r="C1358" s="59">
        <f t="shared" si="85"/>
        <v>6</v>
      </c>
      <c r="D1358" s="59">
        <f>IF('Step 1.1 Supply Fan Power Data'!B1358&gt;0,1,0)</f>
        <v>1</v>
      </c>
      <c r="F1358" s="60">
        <f>IF(ISBLANK('Step 2. Aggregate Data'!E1358),"-",'Step 2. Aggregate Data'!E1358)</f>
        <v>44687.875</v>
      </c>
      <c r="G1358" s="17">
        <f t="shared" si="86"/>
        <v>21</v>
      </c>
      <c r="H1358" s="17">
        <f t="shared" si="87"/>
        <v>6</v>
      </c>
      <c r="I1358" s="17">
        <f>IF('Step 1.2 Return Fan Power Data'!B1358&gt;0,1,0)</f>
        <v>1</v>
      </c>
    </row>
    <row r="1359" spans="1:9" x14ac:dyDescent="0.25">
      <c r="A1359" s="58">
        <f>IF(ISBLANK('Step 2. Aggregate Data'!A1359),"-",'Step 2. Aggregate Data'!A1359)</f>
        <v>44687.916666666664</v>
      </c>
      <c r="B1359" s="59">
        <f t="shared" si="84"/>
        <v>22</v>
      </c>
      <c r="C1359" s="59">
        <f t="shared" si="85"/>
        <v>6</v>
      </c>
      <c r="D1359" s="59">
        <f>IF('Step 1.1 Supply Fan Power Data'!B1359&gt;0,1,0)</f>
        <v>1</v>
      </c>
      <c r="F1359" s="60">
        <f>IF(ISBLANK('Step 2. Aggregate Data'!E1359),"-",'Step 2. Aggregate Data'!E1359)</f>
        <v>44687.916666666664</v>
      </c>
      <c r="G1359" s="17">
        <f t="shared" si="86"/>
        <v>22</v>
      </c>
      <c r="H1359" s="17">
        <f t="shared" si="87"/>
        <v>6</v>
      </c>
      <c r="I1359" s="17">
        <f>IF('Step 1.2 Return Fan Power Data'!B1359&gt;0,1,0)</f>
        <v>1</v>
      </c>
    </row>
    <row r="1360" spans="1:9" x14ac:dyDescent="0.25">
      <c r="A1360" s="58">
        <f>IF(ISBLANK('Step 2. Aggregate Data'!A1360),"-",'Step 2. Aggregate Data'!A1360)</f>
        <v>44687.958333333336</v>
      </c>
      <c r="B1360" s="59">
        <f t="shared" si="84"/>
        <v>23</v>
      </c>
      <c r="C1360" s="59">
        <f t="shared" si="85"/>
        <v>6</v>
      </c>
      <c r="D1360" s="59">
        <f>IF('Step 1.1 Supply Fan Power Data'!B1360&gt;0,1,0)</f>
        <v>1</v>
      </c>
      <c r="F1360" s="60">
        <f>IF(ISBLANK('Step 2. Aggregate Data'!E1360),"-",'Step 2. Aggregate Data'!E1360)</f>
        <v>44687.958333333336</v>
      </c>
      <c r="G1360" s="17">
        <f t="shared" si="86"/>
        <v>23</v>
      </c>
      <c r="H1360" s="17">
        <f t="shared" si="87"/>
        <v>6</v>
      </c>
      <c r="I1360" s="17">
        <f>IF('Step 1.2 Return Fan Power Data'!B1360&gt;0,1,0)</f>
        <v>1</v>
      </c>
    </row>
    <row r="1361" spans="1:9" x14ac:dyDescent="0.25">
      <c r="A1361" s="58">
        <f>IF(ISBLANK('Step 2. Aggregate Data'!A1361),"-",'Step 2. Aggregate Data'!A1361)</f>
        <v>44688</v>
      </c>
      <c r="B1361" s="59">
        <f t="shared" si="84"/>
        <v>0</v>
      </c>
      <c r="C1361" s="59">
        <f t="shared" si="85"/>
        <v>7</v>
      </c>
      <c r="D1361" s="59">
        <f>IF('Step 1.1 Supply Fan Power Data'!B1361&gt;0,1,0)</f>
        <v>1</v>
      </c>
      <c r="F1361" s="60">
        <f>IF(ISBLANK('Step 2. Aggregate Data'!E1361),"-",'Step 2. Aggregate Data'!E1361)</f>
        <v>44688</v>
      </c>
      <c r="G1361" s="17">
        <f t="shared" si="86"/>
        <v>0</v>
      </c>
      <c r="H1361" s="17">
        <f t="shared" si="87"/>
        <v>7</v>
      </c>
      <c r="I1361" s="17">
        <f>IF('Step 1.2 Return Fan Power Data'!B1361&gt;0,1,0)</f>
        <v>1</v>
      </c>
    </row>
    <row r="1362" spans="1:9" x14ac:dyDescent="0.25">
      <c r="A1362" s="58">
        <f>IF(ISBLANK('Step 2. Aggregate Data'!A1362),"-",'Step 2. Aggregate Data'!A1362)</f>
        <v>44688.041666666664</v>
      </c>
      <c r="B1362" s="59">
        <f t="shared" si="84"/>
        <v>1</v>
      </c>
      <c r="C1362" s="59">
        <f t="shared" si="85"/>
        <v>7</v>
      </c>
      <c r="D1362" s="59">
        <f>IF('Step 1.1 Supply Fan Power Data'!B1362&gt;0,1,0)</f>
        <v>1</v>
      </c>
      <c r="F1362" s="60">
        <f>IF(ISBLANK('Step 2. Aggregate Data'!E1362),"-",'Step 2. Aggregate Data'!E1362)</f>
        <v>44688.041666666664</v>
      </c>
      <c r="G1362" s="17">
        <f t="shared" si="86"/>
        <v>1</v>
      </c>
      <c r="H1362" s="17">
        <f t="shared" si="87"/>
        <v>7</v>
      </c>
      <c r="I1362" s="17">
        <f>IF('Step 1.2 Return Fan Power Data'!B1362&gt;0,1,0)</f>
        <v>1</v>
      </c>
    </row>
    <row r="1363" spans="1:9" x14ac:dyDescent="0.25">
      <c r="A1363" s="58">
        <f>IF(ISBLANK('Step 2. Aggregate Data'!A1363),"-",'Step 2. Aggregate Data'!A1363)</f>
        <v>44688.083333333336</v>
      </c>
      <c r="B1363" s="59">
        <f t="shared" si="84"/>
        <v>2</v>
      </c>
      <c r="C1363" s="59">
        <f t="shared" si="85"/>
        <v>7</v>
      </c>
      <c r="D1363" s="59">
        <f>IF('Step 1.1 Supply Fan Power Data'!B1363&gt;0,1,0)</f>
        <v>1</v>
      </c>
      <c r="F1363" s="60">
        <f>IF(ISBLANK('Step 2. Aggregate Data'!E1363),"-",'Step 2. Aggregate Data'!E1363)</f>
        <v>44688.083333333336</v>
      </c>
      <c r="G1363" s="17">
        <f t="shared" si="86"/>
        <v>2</v>
      </c>
      <c r="H1363" s="17">
        <f t="shared" si="87"/>
        <v>7</v>
      </c>
      <c r="I1363" s="17">
        <f>IF('Step 1.2 Return Fan Power Data'!B1363&gt;0,1,0)</f>
        <v>1</v>
      </c>
    </row>
    <row r="1364" spans="1:9" x14ac:dyDescent="0.25">
      <c r="A1364" s="58">
        <f>IF(ISBLANK('Step 2. Aggregate Data'!A1364),"-",'Step 2. Aggregate Data'!A1364)</f>
        <v>44688.125</v>
      </c>
      <c r="B1364" s="59">
        <f t="shared" si="84"/>
        <v>3</v>
      </c>
      <c r="C1364" s="59">
        <f t="shared" si="85"/>
        <v>7</v>
      </c>
      <c r="D1364" s="59">
        <f>IF('Step 1.1 Supply Fan Power Data'!B1364&gt;0,1,0)</f>
        <v>1</v>
      </c>
      <c r="F1364" s="60">
        <f>IF(ISBLANK('Step 2. Aggregate Data'!E1364),"-",'Step 2. Aggregate Data'!E1364)</f>
        <v>44688.125</v>
      </c>
      <c r="G1364" s="17">
        <f t="shared" si="86"/>
        <v>3</v>
      </c>
      <c r="H1364" s="17">
        <f t="shared" si="87"/>
        <v>7</v>
      </c>
      <c r="I1364" s="17">
        <f>IF('Step 1.2 Return Fan Power Data'!B1364&gt;0,1,0)</f>
        <v>1</v>
      </c>
    </row>
    <row r="1365" spans="1:9" x14ac:dyDescent="0.25">
      <c r="A1365" s="58">
        <f>IF(ISBLANK('Step 2. Aggregate Data'!A1365),"-",'Step 2. Aggregate Data'!A1365)</f>
        <v>44688.166666666664</v>
      </c>
      <c r="B1365" s="59">
        <f t="shared" si="84"/>
        <v>4</v>
      </c>
      <c r="C1365" s="59">
        <f t="shared" si="85"/>
        <v>7</v>
      </c>
      <c r="D1365" s="59">
        <f>IF('Step 1.1 Supply Fan Power Data'!B1365&gt;0,1,0)</f>
        <v>1</v>
      </c>
      <c r="F1365" s="60">
        <f>IF(ISBLANK('Step 2. Aggregate Data'!E1365),"-",'Step 2. Aggregate Data'!E1365)</f>
        <v>44688.166666666664</v>
      </c>
      <c r="G1365" s="17">
        <f t="shared" si="86"/>
        <v>4</v>
      </c>
      <c r="H1365" s="17">
        <f t="shared" si="87"/>
        <v>7</v>
      </c>
      <c r="I1365" s="17">
        <f>IF('Step 1.2 Return Fan Power Data'!B1365&gt;0,1,0)</f>
        <v>1</v>
      </c>
    </row>
    <row r="1366" spans="1:9" x14ac:dyDescent="0.25">
      <c r="A1366" s="58">
        <f>IF(ISBLANK('Step 2. Aggregate Data'!A1366),"-",'Step 2. Aggregate Data'!A1366)</f>
        <v>44688.208333333336</v>
      </c>
      <c r="B1366" s="59">
        <f t="shared" si="84"/>
        <v>5</v>
      </c>
      <c r="C1366" s="59">
        <f t="shared" si="85"/>
        <v>7</v>
      </c>
      <c r="D1366" s="59">
        <f>IF('Step 1.1 Supply Fan Power Data'!B1366&gt;0,1,0)</f>
        <v>1</v>
      </c>
      <c r="F1366" s="60">
        <f>IF(ISBLANK('Step 2. Aggregate Data'!E1366),"-",'Step 2. Aggregate Data'!E1366)</f>
        <v>44688.208333333336</v>
      </c>
      <c r="G1366" s="17">
        <f t="shared" si="86"/>
        <v>5</v>
      </c>
      <c r="H1366" s="17">
        <f t="shared" si="87"/>
        <v>7</v>
      </c>
      <c r="I1366" s="17">
        <f>IF('Step 1.2 Return Fan Power Data'!B1366&gt;0,1,0)</f>
        <v>1</v>
      </c>
    </row>
    <row r="1367" spans="1:9" x14ac:dyDescent="0.25">
      <c r="A1367" s="58">
        <f>IF(ISBLANK('Step 2. Aggregate Data'!A1367),"-",'Step 2. Aggregate Data'!A1367)</f>
        <v>44688.25</v>
      </c>
      <c r="B1367" s="59">
        <f t="shared" si="84"/>
        <v>6</v>
      </c>
      <c r="C1367" s="59">
        <f t="shared" si="85"/>
        <v>7</v>
      </c>
      <c r="D1367" s="59">
        <f>IF('Step 1.1 Supply Fan Power Data'!B1367&gt;0,1,0)</f>
        <v>1</v>
      </c>
      <c r="F1367" s="60">
        <f>IF(ISBLANK('Step 2. Aggregate Data'!E1367),"-",'Step 2. Aggregate Data'!E1367)</f>
        <v>44688.25</v>
      </c>
      <c r="G1367" s="17">
        <f t="shared" si="86"/>
        <v>6</v>
      </c>
      <c r="H1367" s="17">
        <f t="shared" si="87"/>
        <v>7</v>
      </c>
      <c r="I1367" s="17">
        <f>IF('Step 1.2 Return Fan Power Data'!B1367&gt;0,1,0)</f>
        <v>1</v>
      </c>
    </row>
    <row r="1368" spans="1:9" x14ac:dyDescent="0.25">
      <c r="A1368" s="58">
        <f>IF(ISBLANK('Step 2. Aggregate Data'!A1368),"-",'Step 2. Aggregate Data'!A1368)</f>
        <v>44688.291666666664</v>
      </c>
      <c r="B1368" s="59">
        <f t="shared" si="84"/>
        <v>7</v>
      </c>
      <c r="C1368" s="59">
        <f t="shared" si="85"/>
        <v>7</v>
      </c>
      <c r="D1368" s="59">
        <f>IF('Step 1.1 Supply Fan Power Data'!B1368&gt;0,1,0)</f>
        <v>1</v>
      </c>
      <c r="F1368" s="60">
        <f>IF(ISBLANK('Step 2. Aggregate Data'!E1368),"-",'Step 2. Aggregate Data'!E1368)</f>
        <v>44688.291666666664</v>
      </c>
      <c r="G1368" s="17">
        <f t="shared" si="86"/>
        <v>7</v>
      </c>
      <c r="H1368" s="17">
        <f t="shared" si="87"/>
        <v>7</v>
      </c>
      <c r="I1368" s="17">
        <f>IF('Step 1.2 Return Fan Power Data'!B1368&gt;0,1,0)</f>
        <v>1</v>
      </c>
    </row>
    <row r="1369" spans="1:9" x14ac:dyDescent="0.25">
      <c r="A1369" s="58">
        <f>IF(ISBLANK('Step 2. Aggregate Data'!A1369),"-",'Step 2. Aggregate Data'!A1369)</f>
        <v>44688.333333333336</v>
      </c>
      <c r="B1369" s="59">
        <f t="shared" si="84"/>
        <v>8</v>
      </c>
      <c r="C1369" s="59">
        <f t="shared" si="85"/>
        <v>7</v>
      </c>
      <c r="D1369" s="59">
        <f>IF('Step 1.1 Supply Fan Power Data'!B1369&gt;0,1,0)</f>
        <v>1</v>
      </c>
      <c r="F1369" s="60">
        <f>IF(ISBLANK('Step 2. Aggregate Data'!E1369),"-",'Step 2. Aggregate Data'!E1369)</f>
        <v>44688.333333333336</v>
      </c>
      <c r="G1369" s="17">
        <f t="shared" si="86"/>
        <v>8</v>
      </c>
      <c r="H1369" s="17">
        <f t="shared" si="87"/>
        <v>7</v>
      </c>
      <c r="I1369" s="17">
        <f>IF('Step 1.2 Return Fan Power Data'!B1369&gt;0,1,0)</f>
        <v>1</v>
      </c>
    </row>
    <row r="1370" spans="1:9" x14ac:dyDescent="0.25">
      <c r="A1370" s="58">
        <f>IF(ISBLANK('Step 2. Aggregate Data'!A1370),"-",'Step 2. Aggregate Data'!A1370)</f>
        <v>44688.375</v>
      </c>
      <c r="B1370" s="59">
        <f t="shared" si="84"/>
        <v>9</v>
      </c>
      <c r="C1370" s="59">
        <f t="shared" si="85"/>
        <v>7</v>
      </c>
      <c r="D1370" s="59">
        <f>IF('Step 1.1 Supply Fan Power Data'!B1370&gt;0,1,0)</f>
        <v>1</v>
      </c>
      <c r="F1370" s="60">
        <f>IF(ISBLANK('Step 2. Aggregate Data'!E1370),"-",'Step 2. Aggregate Data'!E1370)</f>
        <v>44688.375</v>
      </c>
      <c r="G1370" s="17">
        <f t="shared" si="86"/>
        <v>9</v>
      </c>
      <c r="H1370" s="17">
        <f t="shared" si="87"/>
        <v>7</v>
      </c>
      <c r="I1370" s="17">
        <f>IF('Step 1.2 Return Fan Power Data'!B1370&gt;0,1,0)</f>
        <v>1</v>
      </c>
    </row>
    <row r="1371" spans="1:9" x14ac:dyDescent="0.25">
      <c r="A1371" s="58">
        <f>IF(ISBLANK('Step 2. Aggregate Data'!A1371),"-",'Step 2. Aggregate Data'!A1371)</f>
        <v>44688.416666666664</v>
      </c>
      <c r="B1371" s="59">
        <f t="shared" si="84"/>
        <v>10</v>
      </c>
      <c r="C1371" s="59">
        <f t="shared" si="85"/>
        <v>7</v>
      </c>
      <c r="D1371" s="59">
        <f>IF('Step 1.1 Supply Fan Power Data'!B1371&gt;0,1,0)</f>
        <v>1</v>
      </c>
      <c r="F1371" s="60">
        <f>IF(ISBLANK('Step 2. Aggregate Data'!E1371),"-",'Step 2. Aggregate Data'!E1371)</f>
        <v>44688.416666666664</v>
      </c>
      <c r="G1371" s="17">
        <f t="shared" si="86"/>
        <v>10</v>
      </c>
      <c r="H1371" s="17">
        <f t="shared" si="87"/>
        <v>7</v>
      </c>
      <c r="I1371" s="17">
        <f>IF('Step 1.2 Return Fan Power Data'!B1371&gt;0,1,0)</f>
        <v>1</v>
      </c>
    </row>
    <row r="1372" spans="1:9" x14ac:dyDescent="0.25">
      <c r="A1372" s="58">
        <f>IF(ISBLANK('Step 2. Aggregate Data'!A1372),"-",'Step 2. Aggregate Data'!A1372)</f>
        <v>44688.458333333336</v>
      </c>
      <c r="B1372" s="59">
        <f t="shared" si="84"/>
        <v>11</v>
      </c>
      <c r="C1372" s="59">
        <f t="shared" si="85"/>
        <v>7</v>
      </c>
      <c r="D1372" s="59">
        <f>IF('Step 1.1 Supply Fan Power Data'!B1372&gt;0,1,0)</f>
        <v>1</v>
      </c>
      <c r="F1372" s="60">
        <f>IF(ISBLANK('Step 2. Aggregate Data'!E1372),"-",'Step 2. Aggregate Data'!E1372)</f>
        <v>44688.458333333336</v>
      </c>
      <c r="G1372" s="17">
        <f t="shared" si="86"/>
        <v>11</v>
      </c>
      <c r="H1372" s="17">
        <f t="shared" si="87"/>
        <v>7</v>
      </c>
      <c r="I1372" s="17">
        <f>IF('Step 1.2 Return Fan Power Data'!B1372&gt;0,1,0)</f>
        <v>1</v>
      </c>
    </row>
    <row r="1373" spans="1:9" x14ac:dyDescent="0.25">
      <c r="A1373" s="58">
        <f>IF(ISBLANK('Step 2. Aggregate Data'!A1373),"-",'Step 2. Aggregate Data'!A1373)</f>
        <v>44688.5</v>
      </c>
      <c r="B1373" s="59">
        <f t="shared" si="84"/>
        <v>12</v>
      </c>
      <c r="C1373" s="59">
        <f t="shared" si="85"/>
        <v>7</v>
      </c>
      <c r="D1373" s="59">
        <f>IF('Step 1.1 Supply Fan Power Data'!B1373&gt;0,1,0)</f>
        <v>1</v>
      </c>
      <c r="F1373" s="60">
        <f>IF(ISBLANK('Step 2. Aggregate Data'!E1373),"-",'Step 2. Aggregate Data'!E1373)</f>
        <v>44688.5</v>
      </c>
      <c r="G1373" s="17">
        <f t="shared" si="86"/>
        <v>12</v>
      </c>
      <c r="H1373" s="17">
        <f t="shared" si="87"/>
        <v>7</v>
      </c>
      <c r="I1373" s="17">
        <f>IF('Step 1.2 Return Fan Power Data'!B1373&gt;0,1,0)</f>
        <v>1</v>
      </c>
    </row>
    <row r="1374" spans="1:9" x14ac:dyDescent="0.25">
      <c r="A1374" s="58">
        <f>IF(ISBLANK('Step 2. Aggregate Data'!A1374),"-",'Step 2. Aggregate Data'!A1374)</f>
        <v>44688.541666666664</v>
      </c>
      <c r="B1374" s="59">
        <f t="shared" si="84"/>
        <v>13</v>
      </c>
      <c r="C1374" s="59">
        <f t="shared" si="85"/>
        <v>7</v>
      </c>
      <c r="D1374" s="59">
        <f>IF('Step 1.1 Supply Fan Power Data'!B1374&gt;0,1,0)</f>
        <v>1</v>
      </c>
      <c r="F1374" s="60">
        <f>IF(ISBLANK('Step 2. Aggregate Data'!E1374),"-",'Step 2. Aggregate Data'!E1374)</f>
        <v>44688.541666666664</v>
      </c>
      <c r="G1374" s="17">
        <f t="shared" si="86"/>
        <v>13</v>
      </c>
      <c r="H1374" s="17">
        <f t="shared" si="87"/>
        <v>7</v>
      </c>
      <c r="I1374" s="17">
        <f>IF('Step 1.2 Return Fan Power Data'!B1374&gt;0,1,0)</f>
        <v>1</v>
      </c>
    </row>
    <row r="1375" spans="1:9" x14ac:dyDescent="0.25">
      <c r="A1375" s="58">
        <f>IF(ISBLANK('Step 2. Aggregate Data'!A1375),"-",'Step 2. Aggregate Data'!A1375)</f>
        <v>44688.583333333336</v>
      </c>
      <c r="B1375" s="59">
        <f t="shared" si="84"/>
        <v>14</v>
      </c>
      <c r="C1375" s="59">
        <f t="shared" si="85"/>
        <v>7</v>
      </c>
      <c r="D1375" s="59">
        <f>IF('Step 1.1 Supply Fan Power Data'!B1375&gt;0,1,0)</f>
        <v>1</v>
      </c>
      <c r="F1375" s="60">
        <f>IF(ISBLANK('Step 2. Aggregate Data'!E1375),"-",'Step 2. Aggregate Data'!E1375)</f>
        <v>44688.583333333336</v>
      </c>
      <c r="G1375" s="17">
        <f t="shared" si="86"/>
        <v>14</v>
      </c>
      <c r="H1375" s="17">
        <f t="shared" si="87"/>
        <v>7</v>
      </c>
      <c r="I1375" s="17">
        <f>IF('Step 1.2 Return Fan Power Data'!B1375&gt;0,1,0)</f>
        <v>1</v>
      </c>
    </row>
    <row r="1376" spans="1:9" x14ac:dyDescent="0.25">
      <c r="A1376" s="58">
        <f>IF(ISBLANK('Step 2. Aggregate Data'!A1376),"-",'Step 2. Aggregate Data'!A1376)</f>
        <v>44688.625</v>
      </c>
      <c r="B1376" s="59">
        <f t="shared" si="84"/>
        <v>15</v>
      </c>
      <c r="C1376" s="59">
        <f t="shared" si="85"/>
        <v>7</v>
      </c>
      <c r="D1376" s="59">
        <f>IF('Step 1.1 Supply Fan Power Data'!B1376&gt;0,1,0)</f>
        <v>1</v>
      </c>
      <c r="F1376" s="60">
        <f>IF(ISBLANK('Step 2. Aggregate Data'!E1376),"-",'Step 2. Aggregate Data'!E1376)</f>
        <v>44688.625</v>
      </c>
      <c r="G1376" s="17">
        <f t="shared" si="86"/>
        <v>15</v>
      </c>
      <c r="H1376" s="17">
        <f t="shared" si="87"/>
        <v>7</v>
      </c>
      <c r="I1376" s="17">
        <f>IF('Step 1.2 Return Fan Power Data'!B1376&gt;0,1,0)</f>
        <v>1</v>
      </c>
    </row>
    <row r="1377" spans="1:9" x14ac:dyDescent="0.25">
      <c r="A1377" s="58">
        <f>IF(ISBLANK('Step 2. Aggregate Data'!A1377),"-",'Step 2. Aggregate Data'!A1377)</f>
        <v>44688.666666666664</v>
      </c>
      <c r="B1377" s="59">
        <f t="shared" si="84"/>
        <v>16</v>
      </c>
      <c r="C1377" s="59">
        <f t="shared" si="85"/>
        <v>7</v>
      </c>
      <c r="D1377" s="59">
        <f>IF('Step 1.1 Supply Fan Power Data'!B1377&gt;0,1,0)</f>
        <v>1</v>
      </c>
      <c r="F1377" s="60">
        <f>IF(ISBLANK('Step 2. Aggregate Data'!E1377),"-",'Step 2. Aggregate Data'!E1377)</f>
        <v>44688.666666666664</v>
      </c>
      <c r="G1377" s="17">
        <f t="shared" si="86"/>
        <v>16</v>
      </c>
      <c r="H1377" s="17">
        <f t="shared" si="87"/>
        <v>7</v>
      </c>
      <c r="I1377" s="17">
        <f>IF('Step 1.2 Return Fan Power Data'!B1377&gt;0,1,0)</f>
        <v>1</v>
      </c>
    </row>
    <row r="1378" spans="1:9" x14ac:dyDescent="0.25">
      <c r="A1378" s="58">
        <f>IF(ISBLANK('Step 2. Aggregate Data'!A1378),"-",'Step 2. Aggregate Data'!A1378)</f>
        <v>44688.708333333336</v>
      </c>
      <c r="B1378" s="59">
        <f t="shared" si="84"/>
        <v>17</v>
      </c>
      <c r="C1378" s="59">
        <f t="shared" si="85"/>
        <v>7</v>
      </c>
      <c r="D1378" s="59">
        <f>IF('Step 1.1 Supply Fan Power Data'!B1378&gt;0,1,0)</f>
        <v>1</v>
      </c>
      <c r="F1378" s="60">
        <f>IF(ISBLANK('Step 2. Aggregate Data'!E1378),"-",'Step 2. Aggregate Data'!E1378)</f>
        <v>44688.708333333336</v>
      </c>
      <c r="G1378" s="17">
        <f t="shared" si="86"/>
        <v>17</v>
      </c>
      <c r="H1378" s="17">
        <f t="shared" si="87"/>
        <v>7</v>
      </c>
      <c r="I1378" s="17">
        <f>IF('Step 1.2 Return Fan Power Data'!B1378&gt;0,1,0)</f>
        <v>1</v>
      </c>
    </row>
    <row r="1379" spans="1:9" x14ac:dyDescent="0.25">
      <c r="A1379" s="58">
        <f>IF(ISBLANK('Step 2. Aggregate Data'!A1379),"-",'Step 2. Aggregate Data'!A1379)</f>
        <v>44688.75</v>
      </c>
      <c r="B1379" s="59">
        <f t="shared" si="84"/>
        <v>18</v>
      </c>
      <c r="C1379" s="59">
        <f t="shared" si="85"/>
        <v>7</v>
      </c>
      <c r="D1379" s="59">
        <f>IF('Step 1.1 Supply Fan Power Data'!B1379&gt;0,1,0)</f>
        <v>1</v>
      </c>
      <c r="F1379" s="60">
        <f>IF(ISBLANK('Step 2. Aggregate Data'!E1379),"-",'Step 2. Aggregate Data'!E1379)</f>
        <v>44688.75</v>
      </c>
      <c r="G1379" s="17">
        <f t="shared" si="86"/>
        <v>18</v>
      </c>
      <c r="H1379" s="17">
        <f t="shared" si="87"/>
        <v>7</v>
      </c>
      <c r="I1379" s="17">
        <f>IF('Step 1.2 Return Fan Power Data'!B1379&gt;0,1,0)</f>
        <v>1</v>
      </c>
    </row>
    <row r="1380" spans="1:9" x14ac:dyDescent="0.25">
      <c r="A1380" s="58">
        <f>IF(ISBLANK('Step 2. Aggregate Data'!A1380),"-",'Step 2. Aggregate Data'!A1380)</f>
        <v>44688.791666666664</v>
      </c>
      <c r="B1380" s="59">
        <f t="shared" si="84"/>
        <v>19</v>
      </c>
      <c r="C1380" s="59">
        <f t="shared" si="85"/>
        <v>7</v>
      </c>
      <c r="D1380" s="59">
        <f>IF('Step 1.1 Supply Fan Power Data'!B1380&gt;0,1,0)</f>
        <v>1</v>
      </c>
      <c r="F1380" s="60">
        <f>IF(ISBLANK('Step 2. Aggregate Data'!E1380),"-",'Step 2. Aggregate Data'!E1380)</f>
        <v>44688.791666666664</v>
      </c>
      <c r="G1380" s="17">
        <f t="shared" si="86"/>
        <v>19</v>
      </c>
      <c r="H1380" s="17">
        <f t="shared" si="87"/>
        <v>7</v>
      </c>
      <c r="I1380" s="17">
        <f>IF('Step 1.2 Return Fan Power Data'!B1380&gt;0,1,0)</f>
        <v>1</v>
      </c>
    </row>
    <row r="1381" spans="1:9" x14ac:dyDescent="0.25">
      <c r="A1381" s="58">
        <f>IF(ISBLANK('Step 2. Aggregate Data'!A1381),"-",'Step 2. Aggregate Data'!A1381)</f>
        <v>44688.833333333336</v>
      </c>
      <c r="B1381" s="59">
        <f t="shared" si="84"/>
        <v>20</v>
      </c>
      <c r="C1381" s="59">
        <f t="shared" si="85"/>
        <v>7</v>
      </c>
      <c r="D1381" s="59">
        <f>IF('Step 1.1 Supply Fan Power Data'!B1381&gt;0,1,0)</f>
        <v>1</v>
      </c>
      <c r="F1381" s="60">
        <f>IF(ISBLANK('Step 2. Aggregate Data'!E1381),"-",'Step 2. Aggregate Data'!E1381)</f>
        <v>44688.833333333336</v>
      </c>
      <c r="G1381" s="17">
        <f t="shared" si="86"/>
        <v>20</v>
      </c>
      <c r="H1381" s="17">
        <f t="shared" si="87"/>
        <v>7</v>
      </c>
      <c r="I1381" s="17">
        <f>IF('Step 1.2 Return Fan Power Data'!B1381&gt;0,1,0)</f>
        <v>1</v>
      </c>
    </row>
    <row r="1382" spans="1:9" x14ac:dyDescent="0.25">
      <c r="A1382" s="58">
        <f>IF(ISBLANK('Step 2. Aggregate Data'!A1382),"-",'Step 2. Aggregate Data'!A1382)</f>
        <v>44688.875</v>
      </c>
      <c r="B1382" s="59">
        <f t="shared" si="84"/>
        <v>21</v>
      </c>
      <c r="C1382" s="59">
        <f t="shared" si="85"/>
        <v>7</v>
      </c>
      <c r="D1382" s="59">
        <f>IF('Step 1.1 Supply Fan Power Data'!B1382&gt;0,1,0)</f>
        <v>1</v>
      </c>
      <c r="F1382" s="60">
        <f>IF(ISBLANK('Step 2. Aggregate Data'!E1382),"-",'Step 2. Aggregate Data'!E1382)</f>
        <v>44688.875</v>
      </c>
      <c r="G1382" s="17">
        <f t="shared" si="86"/>
        <v>21</v>
      </c>
      <c r="H1382" s="17">
        <f t="shared" si="87"/>
        <v>7</v>
      </c>
      <c r="I1382" s="17">
        <f>IF('Step 1.2 Return Fan Power Data'!B1382&gt;0,1,0)</f>
        <v>1</v>
      </c>
    </row>
    <row r="1383" spans="1:9" x14ac:dyDescent="0.25">
      <c r="A1383" s="58">
        <f>IF(ISBLANK('Step 2. Aggregate Data'!A1383),"-",'Step 2. Aggregate Data'!A1383)</f>
        <v>44688.916666666664</v>
      </c>
      <c r="B1383" s="59">
        <f t="shared" si="84"/>
        <v>22</v>
      </c>
      <c r="C1383" s="59">
        <f t="shared" si="85"/>
        <v>7</v>
      </c>
      <c r="D1383" s="59">
        <f>IF('Step 1.1 Supply Fan Power Data'!B1383&gt;0,1,0)</f>
        <v>1</v>
      </c>
      <c r="F1383" s="60">
        <f>IF(ISBLANK('Step 2. Aggregate Data'!E1383),"-",'Step 2. Aggregate Data'!E1383)</f>
        <v>44688.916666666664</v>
      </c>
      <c r="G1383" s="17">
        <f t="shared" si="86"/>
        <v>22</v>
      </c>
      <c r="H1383" s="17">
        <f t="shared" si="87"/>
        <v>7</v>
      </c>
      <c r="I1383" s="17">
        <f>IF('Step 1.2 Return Fan Power Data'!B1383&gt;0,1,0)</f>
        <v>1</v>
      </c>
    </row>
    <row r="1384" spans="1:9" x14ac:dyDescent="0.25">
      <c r="A1384" s="58">
        <f>IF(ISBLANK('Step 2. Aggregate Data'!A1384),"-",'Step 2. Aggregate Data'!A1384)</f>
        <v>44688.958333333336</v>
      </c>
      <c r="B1384" s="59">
        <f t="shared" si="84"/>
        <v>23</v>
      </c>
      <c r="C1384" s="59">
        <f t="shared" si="85"/>
        <v>7</v>
      </c>
      <c r="D1384" s="59">
        <f>IF('Step 1.1 Supply Fan Power Data'!B1384&gt;0,1,0)</f>
        <v>1</v>
      </c>
      <c r="F1384" s="60">
        <f>IF(ISBLANK('Step 2. Aggregate Data'!E1384),"-",'Step 2. Aggregate Data'!E1384)</f>
        <v>44688.958333333336</v>
      </c>
      <c r="G1384" s="17">
        <f t="shared" si="86"/>
        <v>23</v>
      </c>
      <c r="H1384" s="17">
        <f t="shared" si="87"/>
        <v>7</v>
      </c>
      <c r="I1384" s="17">
        <f>IF('Step 1.2 Return Fan Power Data'!B1384&gt;0,1,0)</f>
        <v>1</v>
      </c>
    </row>
    <row r="1385" spans="1:9" x14ac:dyDescent="0.25">
      <c r="A1385" s="58">
        <f>IF(ISBLANK('Step 2. Aggregate Data'!A1385),"-",'Step 2. Aggregate Data'!A1385)</f>
        <v>44689</v>
      </c>
      <c r="B1385" s="59">
        <f t="shared" si="84"/>
        <v>0</v>
      </c>
      <c r="C1385" s="59">
        <f t="shared" si="85"/>
        <v>1</v>
      </c>
      <c r="D1385" s="59">
        <f>IF('Step 1.1 Supply Fan Power Data'!B1385&gt;0,1,0)</f>
        <v>1</v>
      </c>
      <c r="F1385" s="60">
        <f>IF(ISBLANK('Step 2. Aggregate Data'!E1385),"-",'Step 2. Aggregate Data'!E1385)</f>
        <v>44689</v>
      </c>
      <c r="G1385" s="17">
        <f t="shared" si="86"/>
        <v>0</v>
      </c>
      <c r="H1385" s="17">
        <f t="shared" si="87"/>
        <v>1</v>
      </c>
      <c r="I1385" s="17">
        <f>IF('Step 1.2 Return Fan Power Data'!B1385&gt;0,1,0)</f>
        <v>1</v>
      </c>
    </row>
    <row r="1386" spans="1:9" x14ac:dyDescent="0.25">
      <c r="A1386" s="58">
        <f>IF(ISBLANK('Step 2. Aggregate Data'!A1386),"-",'Step 2. Aggregate Data'!A1386)</f>
        <v>44689.041666666664</v>
      </c>
      <c r="B1386" s="59">
        <f t="shared" si="84"/>
        <v>1</v>
      </c>
      <c r="C1386" s="59">
        <f t="shared" si="85"/>
        <v>1</v>
      </c>
      <c r="D1386" s="59">
        <f>IF('Step 1.1 Supply Fan Power Data'!B1386&gt;0,1,0)</f>
        <v>1</v>
      </c>
      <c r="F1386" s="60">
        <f>IF(ISBLANK('Step 2. Aggregate Data'!E1386),"-",'Step 2. Aggregate Data'!E1386)</f>
        <v>44689.041666666664</v>
      </c>
      <c r="G1386" s="17">
        <f t="shared" si="86"/>
        <v>1</v>
      </c>
      <c r="H1386" s="17">
        <f t="shared" si="87"/>
        <v>1</v>
      </c>
      <c r="I1386" s="17">
        <f>IF('Step 1.2 Return Fan Power Data'!B1386&gt;0,1,0)</f>
        <v>1</v>
      </c>
    </row>
    <row r="1387" spans="1:9" x14ac:dyDescent="0.25">
      <c r="A1387" s="58">
        <f>IF(ISBLANK('Step 2. Aggregate Data'!A1387),"-",'Step 2. Aggregate Data'!A1387)</f>
        <v>44689.083333333336</v>
      </c>
      <c r="B1387" s="59">
        <f t="shared" si="84"/>
        <v>2</v>
      </c>
      <c r="C1387" s="59">
        <f t="shared" si="85"/>
        <v>1</v>
      </c>
      <c r="D1387" s="59">
        <f>IF('Step 1.1 Supply Fan Power Data'!B1387&gt;0,1,0)</f>
        <v>1</v>
      </c>
      <c r="F1387" s="60">
        <f>IF(ISBLANK('Step 2. Aggregate Data'!E1387),"-",'Step 2. Aggregate Data'!E1387)</f>
        <v>44689.083333333336</v>
      </c>
      <c r="G1387" s="17">
        <f t="shared" si="86"/>
        <v>2</v>
      </c>
      <c r="H1387" s="17">
        <f t="shared" si="87"/>
        <v>1</v>
      </c>
      <c r="I1387" s="17">
        <f>IF('Step 1.2 Return Fan Power Data'!B1387&gt;0,1,0)</f>
        <v>1</v>
      </c>
    </row>
    <row r="1388" spans="1:9" x14ac:dyDescent="0.25">
      <c r="A1388" s="58">
        <f>IF(ISBLANK('Step 2. Aggregate Data'!A1388),"-",'Step 2. Aggregate Data'!A1388)</f>
        <v>44689.125</v>
      </c>
      <c r="B1388" s="59">
        <f t="shared" si="84"/>
        <v>3</v>
      </c>
      <c r="C1388" s="59">
        <f t="shared" si="85"/>
        <v>1</v>
      </c>
      <c r="D1388" s="59">
        <f>IF('Step 1.1 Supply Fan Power Data'!B1388&gt;0,1,0)</f>
        <v>1</v>
      </c>
      <c r="F1388" s="60">
        <f>IF(ISBLANK('Step 2. Aggregate Data'!E1388),"-",'Step 2. Aggregate Data'!E1388)</f>
        <v>44689.125</v>
      </c>
      <c r="G1388" s="17">
        <f t="shared" si="86"/>
        <v>3</v>
      </c>
      <c r="H1388" s="17">
        <f t="shared" si="87"/>
        <v>1</v>
      </c>
      <c r="I1388" s="17">
        <f>IF('Step 1.2 Return Fan Power Data'!B1388&gt;0,1,0)</f>
        <v>1</v>
      </c>
    </row>
    <row r="1389" spans="1:9" x14ac:dyDescent="0.25">
      <c r="A1389" s="58">
        <f>IF(ISBLANK('Step 2. Aggregate Data'!A1389),"-",'Step 2. Aggregate Data'!A1389)</f>
        <v>44689.166666666664</v>
      </c>
      <c r="B1389" s="59">
        <f t="shared" si="84"/>
        <v>4</v>
      </c>
      <c r="C1389" s="59">
        <f t="shared" si="85"/>
        <v>1</v>
      </c>
      <c r="D1389" s="59">
        <f>IF('Step 1.1 Supply Fan Power Data'!B1389&gt;0,1,0)</f>
        <v>1</v>
      </c>
      <c r="F1389" s="60">
        <f>IF(ISBLANK('Step 2. Aggregate Data'!E1389),"-",'Step 2. Aggregate Data'!E1389)</f>
        <v>44689.166666666664</v>
      </c>
      <c r="G1389" s="17">
        <f t="shared" si="86"/>
        <v>4</v>
      </c>
      <c r="H1389" s="17">
        <f t="shared" si="87"/>
        <v>1</v>
      </c>
      <c r="I1389" s="17">
        <f>IF('Step 1.2 Return Fan Power Data'!B1389&gt;0,1,0)</f>
        <v>1</v>
      </c>
    </row>
    <row r="1390" spans="1:9" x14ac:dyDescent="0.25">
      <c r="A1390" s="58">
        <f>IF(ISBLANK('Step 2. Aggregate Data'!A1390),"-",'Step 2. Aggregate Data'!A1390)</f>
        <v>44689.208333333336</v>
      </c>
      <c r="B1390" s="59">
        <f t="shared" si="84"/>
        <v>5</v>
      </c>
      <c r="C1390" s="59">
        <f t="shared" si="85"/>
        <v>1</v>
      </c>
      <c r="D1390" s="59">
        <f>IF('Step 1.1 Supply Fan Power Data'!B1390&gt;0,1,0)</f>
        <v>1</v>
      </c>
      <c r="F1390" s="60">
        <f>IF(ISBLANK('Step 2. Aggregate Data'!E1390),"-",'Step 2. Aggregate Data'!E1390)</f>
        <v>44689.208333333336</v>
      </c>
      <c r="G1390" s="17">
        <f t="shared" si="86"/>
        <v>5</v>
      </c>
      <c r="H1390" s="17">
        <f t="shared" si="87"/>
        <v>1</v>
      </c>
      <c r="I1390" s="17">
        <f>IF('Step 1.2 Return Fan Power Data'!B1390&gt;0,1,0)</f>
        <v>1</v>
      </c>
    </row>
    <row r="1391" spans="1:9" x14ac:dyDescent="0.25">
      <c r="A1391" s="58">
        <f>IF(ISBLANK('Step 2. Aggregate Data'!A1391),"-",'Step 2. Aggregate Data'!A1391)</f>
        <v>44689.25</v>
      </c>
      <c r="B1391" s="59">
        <f t="shared" si="84"/>
        <v>6</v>
      </c>
      <c r="C1391" s="59">
        <f t="shared" si="85"/>
        <v>1</v>
      </c>
      <c r="D1391" s="59">
        <f>IF('Step 1.1 Supply Fan Power Data'!B1391&gt;0,1,0)</f>
        <v>1</v>
      </c>
      <c r="F1391" s="60">
        <f>IF(ISBLANK('Step 2. Aggregate Data'!E1391),"-",'Step 2. Aggregate Data'!E1391)</f>
        <v>44689.25</v>
      </c>
      <c r="G1391" s="17">
        <f t="shared" si="86"/>
        <v>6</v>
      </c>
      <c r="H1391" s="17">
        <f t="shared" si="87"/>
        <v>1</v>
      </c>
      <c r="I1391" s="17">
        <f>IF('Step 1.2 Return Fan Power Data'!B1391&gt;0,1,0)</f>
        <v>1</v>
      </c>
    </row>
    <row r="1392" spans="1:9" x14ac:dyDescent="0.25">
      <c r="A1392" s="58">
        <f>IF(ISBLANK('Step 2. Aggregate Data'!A1392),"-",'Step 2. Aggregate Data'!A1392)</f>
        <v>44689.291666666664</v>
      </c>
      <c r="B1392" s="59">
        <f t="shared" si="84"/>
        <v>7</v>
      </c>
      <c r="C1392" s="59">
        <f t="shared" si="85"/>
        <v>1</v>
      </c>
      <c r="D1392" s="59">
        <f>IF('Step 1.1 Supply Fan Power Data'!B1392&gt;0,1,0)</f>
        <v>1</v>
      </c>
      <c r="F1392" s="60">
        <f>IF(ISBLANK('Step 2. Aggregate Data'!E1392),"-",'Step 2. Aggregate Data'!E1392)</f>
        <v>44689.291666666664</v>
      </c>
      <c r="G1392" s="17">
        <f t="shared" si="86"/>
        <v>7</v>
      </c>
      <c r="H1392" s="17">
        <f t="shared" si="87"/>
        <v>1</v>
      </c>
      <c r="I1392" s="17">
        <f>IF('Step 1.2 Return Fan Power Data'!B1392&gt;0,1,0)</f>
        <v>1</v>
      </c>
    </row>
    <row r="1393" spans="1:9" x14ac:dyDescent="0.25">
      <c r="A1393" s="58">
        <f>IF(ISBLANK('Step 2. Aggregate Data'!A1393),"-",'Step 2. Aggregate Data'!A1393)</f>
        <v>44689.333333333336</v>
      </c>
      <c r="B1393" s="59">
        <f t="shared" si="84"/>
        <v>8</v>
      </c>
      <c r="C1393" s="59">
        <f t="shared" si="85"/>
        <v>1</v>
      </c>
      <c r="D1393" s="59">
        <f>IF('Step 1.1 Supply Fan Power Data'!B1393&gt;0,1,0)</f>
        <v>1</v>
      </c>
      <c r="F1393" s="60">
        <f>IF(ISBLANK('Step 2. Aggregate Data'!E1393),"-",'Step 2. Aggregate Data'!E1393)</f>
        <v>44689.333333333336</v>
      </c>
      <c r="G1393" s="17">
        <f t="shared" si="86"/>
        <v>8</v>
      </c>
      <c r="H1393" s="17">
        <f t="shared" si="87"/>
        <v>1</v>
      </c>
      <c r="I1393" s="17">
        <f>IF('Step 1.2 Return Fan Power Data'!B1393&gt;0,1,0)</f>
        <v>1</v>
      </c>
    </row>
    <row r="1394" spans="1:9" x14ac:dyDescent="0.25">
      <c r="A1394" s="58">
        <f>IF(ISBLANK('Step 2. Aggregate Data'!A1394),"-",'Step 2. Aggregate Data'!A1394)</f>
        <v>44689.375</v>
      </c>
      <c r="B1394" s="59">
        <f t="shared" si="84"/>
        <v>9</v>
      </c>
      <c r="C1394" s="59">
        <f t="shared" si="85"/>
        <v>1</v>
      </c>
      <c r="D1394" s="59">
        <f>IF('Step 1.1 Supply Fan Power Data'!B1394&gt;0,1,0)</f>
        <v>1</v>
      </c>
      <c r="F1394" s="60">
        <f>IF(ISBLANK('Step 2. Aggregate Data'!E1394),"-",'Step 2. Aggregate Data'!E1394)</f>
        <v>44689.375</v>
      </c>
      <c r="G1394" s="17">
        <f t="shared" si="86"/>
        <v>9</v>
      </c>
      <c r="H1394" s="17">
        <f t="shared" si="87"/>
        <v>1</v>
      </c>
      <c r="I1394" s="17">
        <f>IF('Step 1.2 Return Fan Power Data'!B1394&gt;0,1,0)</f>
        <v>1</v>
      </c>
    </row>
    <row r="1395" spans="1:9" x14ac:dyDescent="0.25">
      <c r="A1395" s="58">
        <f>IF(ISBLANK('Step 2. Aggregate Data'!A1395),"-",'Step 2. Aggregate Data'!A1395)</f>
        <v>44689.416666666664</v>
      </c>
      <c r="B1395" s="59">
        <f t="shared" si="84"/>
        <v>10</v>
      </c>
      <c r="C1395" s="59">
        <f t="shared" si="85"/>
        <v>1</v>
      </c>
      <c r="D1395" s="59">
        <f>IF('Step 1.1 Supply Fan Power Data'!B1395&gt;0,1,0)</f>
        <v>1</v>
      </c>
      <c r="F1395" s="60">
        <f>IF(ISBLANK('Step 2. Aggregate Data'!E1395),"-",'Step 2. Aggregate Data'!E1395)</f>
        <v>44689.416666666664</v>
      </c>
      <c r="G1395" s="17">
        <f t="shared" si="86"/>
        <v>10</v>
      </c>
      <c r="H1395" s="17">
        <f t="shared" si="87"/>
        <v>1</v>
      </c>
      <c r="I1395" s="17">
        <f>IF('Step 1.2 Return Fan Power Data'!B1395&gt;0,1,0)</f>
        <v>1</v>
      </c>
    </row>
    <row r="1396" spans="1:9" x14ac:dyDescent="0.25">
      <c r="A1396" s="58">
        <f>IF(ISBLANK('Step 2. Aggregate Data'!A1396),"-",'Step 2. Aggregate Data'!A1396)</f>
        <v>44689.458333333336</v>
      </c>
      <c r="B1396" s="59">
        <f t="shared" si="84"/>
        <v>11</v>
      </c>
      <c r="C1396" s="59">
        <f t="shared" si="85"/>
        <v>1</v>
      </c>
      <c r="D1396" s="59">
        <f>IF('Step 1.1 Supply Fan Power Data'!B1396&gt;0,1,0)</f>
        <v>1</v>
      </c>
      <c r="F1396" s="60">
        <f>IF(ISBLANK('Step 2. Aggregate Data'!E1396),"-",'Step 2. Aggregate Data'!E1396)</f>
        <v>44689.458333333336</v>
      </c>
      <c r="G1396" s="17">
        <f t="shared" si="86"/>
        <v>11</v>
      </c>
      <c r="H1396" s="17">
        <f t="shared" si="87"/>
        <v>1</v>
      </c>
      <c r="I1396" s="17">
        <f>IF('Step 1.2 Return Fan Power Data'!B1396&gt;0,1,0)</f>
        <v>1</v>
      </c>
    </row>
    <row r="1397" spans="1:9" x14ac:dyDescent="0.25">
      <c r="A1397" s="58">
        <f>IF(ISBLANK('Step 2. Aggregate Data'!A1397),"-",'Step 2. Aggregate Data'!A1397)</f>
        <v>44689.5</v>
      </c>
      <c r="B1397" s="59">
        <f t="shared" si="84"/>
        <v>12</v>
      </c>
      <c r="C1397" s="59">
        <f t="shared" si="85"/>
        <v>1</v>
      </c>
      <c r="D1397" s="59">
        <f>IF('Step 1.1 Supply Fan Power Data'!B1397&gt;0,1,0)</f>
        <v>1</v>
      </c>
      <c r="F1397" s="60">
        <f>IF(ISBLANK('Step 2. Aggregate Data'!E1397),"-",'Step 2. Aggregate Data'!E1397)</f>
        <v>44689.5</v>
      </c>
      <c r="G1397" s="17">
        <f t="shared" si="86"/>
        <v>12</v>
      </c>
      <c r="H1397" s="17">
        <f t="shared" si="87"/>
        <v>1</v>
      </c>
      <c r="I1397" s="17">
        <f>IF('Step 1.2 Return Fan Power Data'!B1397&gt;0,1,0)</f>
        <v>1</v>
      </c>
    </row>
    <row r="1398" spans="1:9" x14ac:dyDescent="0.25">
      <c r="A1398" s="58">
        <f>IF(ISBLANK('Step 2. Aggregate Data'!A1398),"-",'Step 2. Aggregate Data'!A1398)</f>
        <v>44689.541666666664</v>
      </c>
      <c r="B1398" s="59">
        <f t="shared" si="84"/>
        <v>13</v>
      </c>
      <c r="C1398" s="59">
        <f t="shared" si="85"/>
        <v>1</v>
      </c>
      <c r="D1398" s="59">
        <f>IF('Step 1.1 Supply Fan Power Data'!B1398&gt;0,1,0)</f>
        <v>1</v>
      </c>
      <c r="F1398" s="60">
        <f>IF(ISBLANK('Step 2. Aggregate Data'!E1398),"-",'Step 2. Aggregate Data'!E1398)</f>
        <v>44689.541666666664</v>
      </c>
      <c r="G1398" s="17">
        <f t="shared" si="86"/>
        <v>13</v>
      </c>
      <c r="H1398" s="17">
        <f t="shared" si="87"/>
        <v>1</v>
      </c>
      <c r="I1398" s="17">
        <f>IF('Step 1.2 Return Fan Power Data'!B1398&gt;0,1,0)</f>
        <v>1</v>
      </c>
    </row>
    <row r="1399" spans="1:9" x14ac:dyDescent="0.25">
      <c r="A1399" s="58">
        <f>IF(ISBLANK('Step 2. Aggregate Data'!A1399),"-",'Step 2. Aggregate Data'!A1399)</f>
        <v>44689.583333333336</v>
      </c>
      <c r="B1399" s="59">
        <f t="shared" si="84"/>
        <v>14</v>
      </c>
      <c r="C1399" s="59">
        <f t="shared" si="85"/>
        <v>1</v>
      </c>
      <c r="D1399" s="59">
        <f>IF('Step 1.1 Supply Fan Power Data'!B1399&gt;0,1,0)</f>
        <v>1</v>
      </c>
      <c r="F1399" s="60">
        <f>IF(ISBLANK('Step 2. Aggregate Data'!E1399),"-",'Step 2. Aggregate Data'!E1399)</f>
        <v>44689.583333333336</v>
      </c>
      <c r="G1399" s="17">
        <f t="shared" si="86"/>
        <v>14</v>
      </c>
      <c r="H1399" s="17">
        <f t="shared" si="87"/>
        <v>1</v>
      </c>
      <c r="I1399" s="17">
        <f>IF('Step 1.2 Return Fan Power Data'!B1399&gt;0,1,0)</f>
        <v>1</v>
      </c>
    </row>
    <row r="1400" spans="1:9" x14ac:dyDescent="0.25">
      <c r="A1400" s="58">
        <f>IF(ISBLANK('Step 2. Aggregate Data'!A1400),"-",'Step 2. Aggregate Data'!A1400)</f>
        <v>44689.625</v>
      </c>
      <c r="B1400" s="59">
        <f t="shared" si="84"/>
        <v>15</v>
      </c>
      <c r="C1400" s="59">
        <f t="shared" si="85"/>
        <v>1</v>
      </c>
      <c r="D1400" s="59">
        <f>IF('Step 1.1 Supply Fan Power Data'!B1400&gt;0,1,0)</f>
        <v>1</v>
      </c>
      <c r="F1400" s="60">
        <f>IF(ISBLANK('Step 2. Aggregate Data'!E1400),"-",'Step 2. Aggregate Data'!E1400)</f>
        <v>44689.625</v>
      </c>
      <c r="G1400" s="17">
        <f t="shared" si="86"/>
        <v>15</v>
      </c>
      <c r="H1400" s="17">
        <f t="shared" si="87"/>
        <v>1</v>
      </c>
      <c r="I1400" s="17">
        <f>IF('Step 1.2 Return Fan Power Data'!B1400&gt;0,1,0)</f>
        <v>1</v>
      </c>
    </row>
    <row r="1401" spans="1:9" x14ac:dyDescent="0.25">
      <c r="A1401" s="58">
        <f>IF(ISBLANK('Step 2. Aggregate Data'!A1401),"-",'Step 2. Aggregate Data'!A1401)</f>
        <v>44689.666666666664</v>
      </c>
      <c r="B1401" s="59">
        <f t="shared" si="84"/>
        <v>16</v>
      </c>
      <c r="C1401" s="59">
        <f t="shared" si="85"/>
        <v>1</v>
      </c>
      <c r="D1401" s="59">
        <f>IF('Step 1.1 Supply Fan Power Data'!B1401&gt;0,1,0)</f>
        <v>1</v>
      </c>
      <c r="F1401" s="60">
        <f>IF(ISBLANK('Step 2. Aggregate Data'!E1401),"-",'Step 2. Aggregate Data'!E1401)</f>
        <v>44689.666666666664</v>
      </c>
      <c r="G1401" s="17">
        <f t="shared" si="86"/>
        <v>16</v>
      </c>
      <c r="H1401" s="17">
        <f t="shared" si="87"/>
        <v>1</v>
      </c>
      <c r="I1401" s="17">
        <f>IF('Step 1.2 Return Fan Power Data'!B1401&gt;0,1,0)</f>
        <v>1</v>
      </c>
    </row>
    <row r="1402" spans="1:9" x14ac:dyDescent="0.25">
      <c r="A1402" s="58">
        <f>IF(ISBLANK('Step 2. Aggregate Data'!A1402),"-",'Step 2. Aggregate Data'!A1402)</f>
        <v>44689.708333333336</v>
      </c>
      <c r="B1402" s="59">
        <f t="shared" si="84"/>
        <v>17</v>
      </c>
      <c r="C1402" s="59">
        <f t="shared" si="85"/>
        <v>1</v>
      </c>
      <c r="D1402" s="59">
        <f>IF('Step 1.1 Supply Fan Power Data'!B1402&gt;0,1,0)</f>
        <v>1</v>
      </c>
      <c r="F1402" s="60">
        <f>IF(ISBLANK('Step 2. Aggregate Data'!E1402),"-",'Step 2. Aggregate Data'!E1402)</f>
        <v>44689.708333333336</v>
      </c>
      <c r="G1402" s="17">
        <f t="shared" si="86"/>
        <v>17</v>
      </c>
      <c r="H1402" s="17">
        <f t="shared" si="87"/>
        <v>1</v>
      </c>
      <c r="I1402" s="17">
        <f>IF('Step 1.2 Return Fan Power Data'!B1402&gt;0,1,0)</f>
        <v>1</v>
      </c>
    </row>
    <row r="1403" spans="1:9" x14ac:dyDescent="0.25">
      <c r="A1403" s="58">
        <f>IF(ISBLANK('Step 2. Aggregate Data'!A1403),"-",'Step 2. Aggregate Data'!A1403)</f>
        <v>44689.75</v>
      </c>
      <c r="B1403" s="59">
        <f t="shared" si="84"/>
        <v>18</v>
      </c>
      <c r="C1403" s="59">
        <f t="shared" si="85"/>
        <v>1</v>
      </c>
      <c r="D1403" s="59">
        <f>IF('Step 1.1 Supply Fan Power Data'!B1403&gt;0,1,0)</f>
        <v>1</v>
      </c>
      <c r="F1403" s="60">
        <f>IF(ISBLANK('Step 2. Aggregate Data'!E1403),"-",'Step 2. Aggregate Data'!E1403)</f>
        <v>44689.75</v>
      </c>
      <c r="G1403" s="17">
        <f t="shared" si="86"/>
        <v>18</v>
      </c>
      <c r="H1403" s="17">
        <f t="shared" si="87"/>
        <v>1</v>
      </c>
      <c r="I1403" s="17">
        <f>IF('Step 1.2 Return Fan Power Data'!B1403&gt;0,1,0)</f>
        <v>1</v>
      </c>
    </row>
    <row r="1404" spans="1:9" x14ac:dyDescent="0.25">
      <c r="A1404" s="58">
        <f>IF(ISBLANK('Step 2. Aggregate Data'!A1404),"-",'Step 2. Aggregate Data'!A1404)</f>
        <v>44689.791666666664</v>
      </c>
      <c r="B1404" s="59">
        <f t="shared" si="84"/>
        <v>19</v>
      </c>
      <c r="C1404" s="59">
        <f t="shared" si="85"/>
        <v>1</v>
      </c>
      <c r="D1404" s="59">
        <f>IF('Step 1.1 Supply Fan Power Data'!B1404&gt;0,1,0)</f>
        <v>1</v>
      </c>
      <c r="F1404" s="60">
        <f>IF(ISBLANK('Step 2. Aggregate Data'!E1404),"-",'Step 2. Aggregate Data'!E1404)</f>
        <v>44689.791666666664</v>
      </c>
      <c r="G1404" s="17">
        <f t="shared" si="86"/>
        <v>19</v>
      </c>
      <c r="H1404" s="17">
        <f t="shared" si="87"/>
        <v>1</v>
      </c>
      <c r="I1404" s="17">
        <f>IF('Step 1.2 Return Fan Power Data'!B1404&gt;0,1,0)</f>
        <v>1</v>
      </c>
    </row>
    <row r="1405" spans="1:9" x14ac:dyDescent="0.25">
      <c r="A1405" s="58">
        <f>IF(ISBLANK('Step 2. Aggregate Data'!A1405),"-",'Step 2. Aggregate Data'!A1405)</f>
        <v>44689.833333333336</v>
      </c>
      <c r="B1405" s="59">
        <f t="shared" si="84"/>
        <v>20</v>
      </c>
      <c r="C1405" s="59">
        <f t="shared" si="85"/>
        <v>1</v>
      </c>
      <c r="D1405" s="59">
        <f>IF('Step 1.1 Supply Fan Power Data'!B1405&gt;0,1,0)</f>
        <v>1</v>
      </c>
      <c r="F1405" s="60">
        <f>IF(ISBLANK('Step 2. Aggregate Data'!E1405),"-",'Step 2. Aggregate Data'!E1405)</f>
        <v>44689.833333333336</v>
      </c>
      <c r="G1405" s="17">
        <f t="shared" si="86"/>
        <v>20</v>
      </c>
      <c r="H1405" s="17">
        <f t="shared" si="87"/>
        <v>1</v>
      </c>
      <c r="I1405" s="17">
        <f>IF('Step 1.2 Return Fan Power Data'!B1405&gt;0,1,0)</f>
        <v>1</v>
      </c>
    </row>
    <row r="1406" spans="1:9" x14ac:dyDescent="0.25">
      <c r="A1406" s="58">
        <f>IF(ISBLANK('Step 2. Aggregate Data'!A1406),"-",'Step 2. Aggregate Data'!A1406)</f>
        <v>44689.875</v>
      </c>
      <c r="B1406" s="59">
        <f t="shared" si="84"/>
        <v>21</v>
      </c>
      <c r="C1406" s="59">
        <f t="shared" si="85"/>
        <v>1</v>
      </c>
      <c r="D1406" s="59">
        <f>IF('Step 1.1 Supply Fan Power Data'!B1406&gt;0,1,0)</f>
        <v>1</v>
      </c>
      <c r="F1406" s="60">
        <f>IF(ISBLANK('Step 2. Aggregate Data'!E1406),"-",'Step 2. Aggregate Data'!E1406)</f>
        <v>44689.875</v>
      </c>
      <c r="G1406" s="17">
        <f t="shared" si="86"/>
        <v>21</v>
      </c>
      <c r="H1406" s="17">
        <f t="shared" si="87"/>
        <v>1</v>
      </c>
      <c r="I1406" s="17">
        <f>IF('Step 1.2 Return Fan Power Data'!B1406&gt;0,1,0)</f>
        <v>1</v>
      </c>
    </row>
    <row r="1407" spans="1:9" x14ac:dyDescent="0.25">
      <c r="A1407" s="58">
        <f>IF(ISBLANK('Step 2. Aggregate Data'!A1407),"-",'Step 2. Aggregate Data'!A1407)</f>
        <v>44689.916666666664</v>
      </c>
      <c r="B1407" s="59">
        <f t="shared" si="84"/>
        <v>22</v>
      </c>
      <c r="C1407" s="59">
        <f t="shared" si="85"/>
        <v>1</v>
      </c>
      <c r="D1407" s="59">
        <f>IF('Step 1.1 Supply Fan Power Data'!B1407&gt;0,1,0)</f>
        <v>1</v>
      </c>
      <c r="F1407" s="60">
        <f>IF(ISBLANK('Step 2. Aggregate Data'!E1407),"-",'Step 2. Aggregate Data'!E1407)</f>
        <v>44689.916666666664</v>
      </c>
      <c r="G1407" s="17">
        <f t="shared" si="86"/>
        <v>22</v>
      </c>
      <c r="H1407" s="17">
        <f t="shared" si="87"/>
        <v>1</v>
      </c>
      <c r="I1407" s="17">
        <f>IF('Step 1.2 Return Fan Power Data'!B1407&gt;0,1,0)</f>
        <v>1</v>
      </c>
    </row>
    <row r="1408" spans="1:9" x14ac:dyDescent="0.25">
      <c r="A1408" s="58">
        <f>IF(ISBLANK('Step 2. Aggregate Data'!A1408),"-",'Step 2. Aggregate Data'!A1408)</f>
        <v>44689.958333333336</v>
      </c>
      <c r="B1408" s="59">
        <f t="shared" si="84"/>
        <v>23</v>
      </c>
      <c r="C1408" s="59">
        <f t="shared" si="85"/>
        <v>1</v>
      </c>
      <c r="D1408" s="59">
        <f>IF('Step 1.1 Supply Fan Power Data'!B1408&gt;0,1,0)</f>
        <v>1</v>
      </c>
      <c r="F1408" s="60">
        <f>IF(ISBLANK('Step 2. Aggregate Data'!E1408),"-",'Step 2. Aggregate Data'!E1408)</f>
        <v>44689.958333333336</v>
      </c>
      <c r="G1408" s="17">
        <f t="shared" si="86"/>
        <v>23</v>
      </c>
      <c r="H1408" s="17">
        <f t="shared" si="87"/>
        <v>1</v>
      </c>
      <c r="I1408" s="17">
        <f>IF('Step 1.2 Return Fan Power Data'!B1408&gt;0,1,0)</f>
        <v>1</v>
      </c>
    </row>
    <row r="1409" spans="1:9" x14ac:dyDescent="0.25">
      <c r="A1409" s="58">
        <f>IF(ISBLANK('Step 2. Aggregate Data'!A1409),"-",'Step 2. Aggregate Data'!A1409)</f>
        <v>44690</v>
      </c>
      <c r="B1409" s="59">
        <f t="shared" si="84"/>
        <v>0</v>
      </c>
      <c r="C1409" s="59">
        <f t="shared" si="85"/>
        <v>2</v>
      </c>
      <c r="D1409" s="59">
        <f>IF('Step 1.1 Supply Fan Power Data'!B1409&gt;0,1,0)</f>
        <v>1</v>
      </c>
      <c r="F1409" s="60">
        <f>IF(ISBLANK('Step 2. Aggregate Data'!E1409),"-",'Step 2. Aggregate Data'!E1409)</f>
        <v>44690</v>
      </c>
      <c r="G1409" s="17">
        <f t="shared" si="86"/>
        <v>0</v>
      </c>
      <c r="H1409" s="17">
        <f t="shared" si="87"/>
        <v>2</v>
      </c>
      <c r="I1409" s="17">
        <f>IF('Step 1.2 Return Fan Power Data'!B1409&gt;0,1,0)</f>
        <v>1</v>
      </c>
    </row>
    <row r="1410" spans="1:9" x14ac:dyDescent="0.25">
      <c r="A1410" s="58">
        <f>IF(ISBLANK('Step 2. Aggregate Data'!A1410),"-",'Step 2. Aggregate Data'!A1410)</f>
        <v>44690.041666666664</v>
      </c>
      <c r="B1410" s="59">
        <f t="shared" ref="B1410:B1432" si="88">HOUR(A1410)</f>
        <v>1</v>
      </c>
      <c r="C1410" s="59">
        <f t="shared" ref="C1410:C1432" si="89">WEEKDAY(A1410)</f>
        <v>2</v>
      </c>
      <c r="D1410" s="59">
        <f>IF('Step 1.1 Supply Fan Power Data'!B1410&gt;0,1,0)</f>
        <v>1</v>
      </c>
      <c r="F1410" s="60">
        <f>IF(ISBLANK('Step 2. Aggregate Data'!E1410),"-",'Step 2. Aggregate Data'!E1410)</f>
        <v>44690.041666666664</v>
      </c>
      <c r="G1410" s="17">
        <f t="shared" si="86"/>
        <v>1</v>
      </c>
      <c r="H1410" s="17">
        <f t="shared" si="87"/>
        <v>2</v>
      </c>
      <c r="I1410" s="17">
        <f>IF('Step 1.2 Return Fan Power Data'!B1410&gt;0,1,0)</f>
        <v>1</v>
      </c>
    </row>
    <row r="1411" spans="1:9" x14ac:dyDescent="0.25">
      <c r="A1411" s="58">
        <f>IF(ISBLANK('Step 2. Aggregate Data'!A1411),"-",'Step 2. Aggregate Data'!A1411)</f>
        <v>44690.083333333336</v>
      </c>
      <c r="B1411" s="59">
        <f t="shared" si="88"/>
        <v>2</v>
      </c>
      <c r="C1411" s="59">
        <f t="shared" si="89"/>
        <v>2</v>
      </c>
      <c r="D1411" s="59">
        <f>IF('Step 1.1 Supply Fan Power Data'!B1411&gt;0,1,0)</f>
        <v>1</v>
      </c>
      <c r="F1411" s="60">
        <f>IF(ISBLANK('Step 2. Aggregate Data'!E1411),"-",'Step 2. Aggregate Data'!E1411)</f>
        <v>44690.083333333336</v>
      </c>
      <c r="G1411" s="17">
        <f t="shared" ref="G1411:G1474" si="90">HOUR(F1411)</f>
        <v>2</v>
      </c>
      <c r="H1411" s="17">
        <f t="shared" ref="H1411:H1474" si="91">WEEKDAY(F1411)</f>
        <v>2</v>
      </c>
      <c r="I1411" s="17">
        <f>IF('Step 1.2 Return Fan Power Data'!B1411&gt;0,1,0)</f>
        <v>1</v>
      </c>
    </row>
    <row r="1412" spans="1:9" x14ac:dyDescent="0.25">
      <c r="A1412" s="58">
        <f>IF(ISBLANK('Step 2. Aggregate Data'!A1412),"-",'Step 2. Aggregate Data'!A1412)</f>
        <v>44690.125</v>
      </c>
      <c r="B1412" s="59">
        <f t="shared" si="88"/>
        <v>3</v>
      </c>
      <c r="C1412" s="59">
        <f t="shared" si="89"/>
        <v>2</v>
      </c>
      <c r="D1412" s="59">
        <f>IF('Step 1.1 Supply Fan Power Data'!B1412&gt;0,1,0)</f>
        <v>1</v>
      </c>
      <c r="F1412" s="60">
        <f>IF(ISBLANK('Step 2. Aggregate Data'!E1412),"-",'Step 2. Aggregate Data'!E1412)</f>
        <v>44690.125</v>
      </c>
      <c r="G1412" s="17">
        <f t="shared" si="90"/>
        <v>3</v>
      </c>
      <c r="H1412" s="17">
        <f t="shared" si="91"/>
        <v>2</v>
      </c>
      <c r="I1412" s="17">
        <f>IF('Step 1.2 Return Fan Power Data'!B1412&gt;0,1,0)</f>
        <v>1</v>
      </c>
    </row>
    <row r="1413" spans="1:9" x14ac:dyDescent="0.25">
      <c r="A1413" s="58">
        <f>IF(ISBLANK('Step 2. Aggregate Data'!A1413),"-",'Step 2. Aggregate Data'!A1413)</f>
        <v>44690.166666666664</v>
      </c>
      <c r="B1413" s="59">
        <f t="shared" si="88"/>
        <v>4</v>
      </c>
      <c r="C1413" s="59">
        <f t="shared" si="89"/>
        <v>2</v>
      </c>
      <c r="D1413" s="59">
        <f>IF('Step 1.1 Supply Fan Power Data'!B1413&gt;0,1,0)</f>
        <v>1</v>
      </c>
      <c r="F1413" s="60">
        <f>IF(ISBLANK('Step 2. Aggregate Data'!E1413),"-",'Step 2. Aggregate Data'!E1413)</f>
        <v>44690.166666666664</v>
      </c>
      <c r="G1413" s="17">
        <f t="shared" si="90"/>
        <v>4</v>
      </c>
      <c r="H1413" s="17">
        <f t="shared" si="91"/>
        <v>2</v>
      </c>
      <c r="I1413" s="17">
        <f>IF('Step 1.2 Return Fan Power Data'!B1413&gt;0,1,0)</f>
        <v>1</v>
      </c>
    </row>
    <row r="1414" spans="1:9" x14ac:dyDescent="0.25">
      <c r="A1414" s="58">
        <f>IF(ISBLANK('Step 2. Aggregate Data'!A1414),"-",'Step 2. Aggregate Data'!A1414)</f>
        <v>44690.208333333336</v>
      </c>
      <c r="B1414" s="59">
        <f t="shared" si="88"/>
        <v>5</v>
      </c>
      <c r="C1414" s="59">
        <f t="shared" si="89"/>
        <v>2</v>
      </c>
      <c r="D1414" s="59">
        <f>IF('Step 1.1 Supply Fan Power Data'!B1414&gt;0,1,0)</f>
        <v>1</v>
      </c>
      <c r="F1414" s="60">
        <f>IF(ISBLANK('Step 2. Aggregate Data'!E1414),"-",'Step 2. Aggregate Data'!E1414)</f>
        <v>44690.208333333336</v>
      </c>
      <c r="G1414" s="17">
        <f t="shared" si="90"/>
        <v>5</v>
      </c>
      <c r="H1414" s="17">
        <f t="shared" si="91"/>
        <v>2</v>
      </c>
      <c r="I1414" s="17">
        <f>IF('Step 1.2 Return Fan Power Data'!B1414&gt;0,1,0)</f>
        <v>1</v>
      </c>
    </row>
    <row r="1415" spans="1:9" x14ac:dyDescent="0.25">
      <c r="A1415" s="58">
        <f>IF(ISBLANK('Step 2. Aggregate Data'!A1415),"-",'Step 2. Aggregate Data'!A1415)</f>
        <v>44690.25</v>
      </c>
      <c r="B1415" s="59">
        <f t="shared" si="88"/>
        <v>6</v>
      </c>
      <c r="C1415" s="59">
        <f t="shared" si="89"/>
        <v>2</v>
      </c>
      <c r="D1415" s="59">
        <f>IF('Step 1.1 Supply Fan Power Data'!B1415&gt;0,1,0)</f>
        <v>1</v>
      </c>
      <c r="F1415" s="60">
        <f>IF(ISBLANK('Step 2. Aggregate Data'!E1415),"-",'Step 2. Aggregate Data'!E1415)</f>
        <v>44690.25</v>
      </c>
      <c r="G1415" s="17">
        <f t="shared" si="90"/>
        <v>6</v>
      </c>
      <c r="H1415" s="17">
        <f t="shared" si="91"/>
        <v>2</v>
      </c>
      <c r="I1415" s="17">
        <f>IF('Step 1.2 Return Fan Power Data'!B1415&gt;0,1,0)</f>
        <v>1</v>
      </c>
    </row>
    <row r="1416" spans="1:9" x14ac:dyDescent="0.25">
      <c r="A1416" s="58">
        <f>IF(ISBLANK('Step 2. Aggregate Data'!A1416),"-",'Step 2. Aggregate Data'!A1416)</f>
        <v>44690.291666666664</v>
      </c>
      <c r="B1416" s="59">
        <f t="shared" si="88"/>
        <v>7</v>
      </c>
      <c r="C1416" s="59">
        <f t="shared" si="89"/>
        <v>2</v>
      </c>
      <c r="D1416" s="59">
        <f>IF('Step 1.1 Supply Fan Power Data'!B1416&gt;0,1,0)</f>
        <v>1</v>
      </c>
      <c r="F1416" s="60">
        <f>IF(ISBLANK('Step 2. Aggregate Data'!E1416),"-",'Step 2. Aggregate Data'!E1416)</f>
        <v>44690.291666666664</v>
      </c>
      <c r="G1416" s="17">
        <f t="shared" si="90"/>
        <v>7</v>
      </c>
      <c r="H1416" s="17">
        <f t="shared" si="91"/>
        <v>2</v>
      </c>
      <c r="I1416" s="17">
        <f>IF('Step 1.2 Return Fan Power Data'!B1416&gt;0,1,0)</f>
        <v>1</v>
      </c>
    </row>
    <row r="1417" spans="1:9" x14ac:dyDescent="0.25">
      <c r="A1417" s="58">
        <f>IF(ISBLANK('Step 2. Aggregate Data'!A1417),"-",'Step 2. Aggregate Data'!A1417)</f>
        <v>44690.333333333336</v>
      </c>
      <c r="B1417" s="59">
        <f t="shared" si="88"/>
        <v>8</v>
      </c>
      <c r="C1417" s="59">
        <f t="shared" si="89"/>
        <v>2</v>
      </c>
      <c r="D1417" s="59">
        <f>IF('Step 1.1 Supply Fan Power Data'!B1417&gt;0,1,0)</f>
        <v>1</v>
      </c>
      <c r="F1417" s="60">
        <f>IF(ISBLANK('Step 2. Aggregate Data'!E1417),"-",'Step 2. Aggregate Data'!E1417)</f>
        <v>44690.333333333336</v>
      </c>
      <c r="G1417" s="17">
        <f t="shared" si="90"/>
        <v>8</v>
      </c>
      <c r="H1417" s="17">
        <f t="shared" si="91"/>
        <v>2</v>
      </c>
      <c r="I1417" s="17">
        <f>IF('Step 1.2 Return Fan Power Data'!B1417&gt;0,1,0)</f>
        <v>1</v>
      </c>
    </row>
    <row r="1418" spans="1:9" x14ac:dyDescent="0.25">
      <c r="A1418" s="58">
        <f>IF(ISBLANK('Step 2. Aggregate Data'!A1418),"-",'Step 2. Aggregate Data'!A1418)</f>
        <v>44690.375</v>
      </c>
      <c r="B1418" s="59">
        <f t="shared" si="88"/>
        <v>9</v>
      </c>
      <c r="C1418" s="59">
        <f t="shared" si="89"/>
        <v>2</v>
      </c>
      <c r="D1418" s="59">
        <f>IF('Step 1.1 Supply Fan Power Data'!B1418&gt;0,1,0)</f>
        <v>1</v>
      </c>
      <c r="F1418" s="60">
        <f>IF(ISBLANK('Step 2. Aggregate Data'!E1418),"-",'Step 2. Aggregate Data'!E1418)</f>
        <v>44690.375</v>
      </c>
      <c r="G1418" s="17">
        <f t="shared" si="90"/>
        <v>9</v>
      </c>
      <c r="H1418" s="17">
        <f t="shared" si="91"/>
        <v>2</v>
      </c>
      <c r="I1418" s="17">
        <f>IF('Step 1.2 Return Fan Power Data'!B1418&gt;0,1,0)</f>
        <v>1</v>
      </c>
    </row>
    <row r="1419" spans="1:9" x14ac:dyDescent="0.25">
      <c r="A1419" s="58">
        <f>IF(ISBLANK('Step 2. Aggregate Data'!A1419),"-",'Step 2. Aggregate Data'!A1419)</f>
        <v>44690.416666666664</v>
      </c>
      <c r="B1419" s="59">
        <f t="shared" si="88"/>
        <v>10</v>
      </c>
      <c r="C1419" s="59">
        <f t="shared" si="89"/>
        <v>2</v>
      </c>
      <c r="D1419" s="59">
        <f>IF('Step 1.1 Supply Fan Power Data'!B1419&gt;0,1,0)</f>
        <v>1</v>
      </c>
      <c r="F1419" s="60">
        <f>IF(ISBLANK('Step 2. Aggregate Data'!E1419),"-",'Step 2. Aggregate Data'!E1419)</f>
        <v>44690.416666666664</v>
      </c>
      <c r="G1419" s="17">
        <f t="shared" si="90"/>
        <v>10</v>
      </c>
      <c r="H1419" s="17">
        <f t="shared" si="91"/>
        <v>2</v>
      </c>
      <c r="I1419" s="17">
        <f>IF('Step 1.2 Return Fan Power Data'!B1419&gt;0,1,0)</f>
        <v>1</v>
      </c>
    </row>
    <row r="1420" spans="1:9" x14ac:dyDescent="0.25">
      <c r="A1420" s="58">
        <f>IF(ISBLANK('Step 2. Aggregate Data'!A1420),"-",'Step 2. Aggregate Data'!A1420)</f>
        <v>44690.458333333336</v>
      </c>
      <c r="B1420" s="59">
        <f t="shared" si="88"/>
        <v>11</v>
      </c>
      <c r="C1420" s="59">
        <f t="shared" si="89"/>
        <v>2</v>
      </c>
      <c r="D1420" s="59">
        <f>IF('Step 1.1 Supply Fan Power Data'!B1420&gt;0,1,0)</f>
        <v>1</v>
      </c>
      <c r="F1420" s="60">
        <f>IF(ISBLANK('Step 2. Aggregate Data'!E1420),"-",'Step 2. Aggregate Data'!E1420)</f>
        <v>44690.458333333336</v>
      </c>
      <c r="G1420" s="17">
        <f t="shared" si="90"/>
        <v>11</v>
      </c>
      <c r="H1420" s="17">
        <f t="shared" si="91"/>
        <v>2</v>
      </c>
      <c r="I1420" s="17">
        <f>IF('Step 1.2 Return Fan Power Data'!B1420&gt;0,1,0)</f>
        <v>1</v>
      </c>
    </row>
    <row r="1421" spans="1:9" x14ac:dyDescent="0.25">
      <c r="A1421" s="58">
        <f>IF(ISBLANK('Step 2. Aggregate Data'!A1421),"-",'Step 2. Aggregate Data'!A1421)</f>
        <v>44690.5</v>
      </c>
      <c r="B1421" s="59">
        <f t="shared" si="88"/>
        <v>12</v>
      </c>
      <c r="C1421" s="59">
        <f t="shared" si="89"/>
        <v>2</v>
      </c>
      <c r="D1421" s="59">
        <f>IF('Step 1.1 Supply Fan Power Data'!B1421&gt;0,1,0)</f>
        <v>1</v>
      </c>
      <c r="F1421" s="60">
        <f>IF(ISBLANK('Step 2. Aggregate Data'!E1421),"-",'Step 2. Aggregate Data'!E1421)</f>
        <v>44690.5</v>
      </c>
      <c r="G1421" s="17">
        <f t="shared" si="90"/>
        <v>12</v>
      </c>
      <c r="H1421" s="17">
        <f t="shared" si="91"/>
        <v>2</v>
      </c>
      <c r="I1421" s="17">
        <f>IF('Step 1.2 Return Fan Power Data'!B1421&gt;0,1,0)</f>
        <v>1</v>
      </c>
    </row>
    <row r="1422" spans="1:9" x14ac:dyDescent="0.25">
      <c r="A1422" s="58">
        <f>IF(ISBLANK('Step 2. Aggregate Data'!A1422),"-",'Step 2. Aggregate Data'!A1422)</f>
        <v>44690.541666666664</v>
      </c>
      <c r="B1422" s="59">
        <f t="shared" si="88"/>
        <v>13</v>
      </c>
      <c r="C1422" s="59">
        <f t="shared" si="89"/>
        <v>2</v>
      </c>
      <c r="D1422" s="59">
        <f>IF('Step 1.1 Supply Fan Power Data'!B1422&gt;0,1,0)</f>
        <v>1</v>
      </c>
      <c r="F1422" s="60">
        <f>IF(ISBLANK('Step 2. Aggregate Data'!E1422),"-",'Step 2. Aggregate Data'!E1422)</f>
        <v>44690.541666666664</v>
      </c>
      <c r="G1422" s="17">
        <f t="shared" si="90"/>
        <v>13</v>
      </c>
      <c r="H1422" s="17">
        <f t="shared" si="91"/>
        <v>2</v>
      </c>
      <c r="I1422" s="17">
        <f>IF('Step 1.2 Return Fan Power Data'!B1422&gt;0,1,0)</f>
        <v>1</v>
      </c>
    </row>
    <row r="1423" spans="1:9" x14ac:dyDescent="0.25">
      <c r="A1423" s="58">
        <f>IF(ISBLANK('Step 2. Aggregate Data'!A1423),"-",'Step 2. Aggregate Data'!A1423)</f>
        <v>44690.583333333336</v>
      </c>
      <c r="B1423" s="59">
        <f t="shared" si="88"/>
        <v>14</v>
      </c>
      <c r="C1423" s="59">
        <f t="shared" si="89"/>
        <v>2</v>
      </c>
      <c r="D1423" s="59">
        <f>IF('Step 1.1 Supply Fan Power Data'!B1423&gt;0,1,0)</f>
        <v>1</v>
      </c>
      <c r="F1423" s="60">
        <f>IF(ISBLANK('Step 2. Aggregate Data'!E1423),"-",'Step 2. Aggregate Data'!E1423)</f>
        <v>44690.583333333336</v>
      </c>
      <c r="G1423" s="17">
        <f t="shared" si="90"/>
        <v>14</v>
      </c>
      <c r="H1423" s="17">
        <f t="shared" si="91"/>
        <v>2</v>
      </c>
      <c r="I1423" s="17">
        <f>IF('Step 1.2 Return Fan Power Data'!B1423&gt;0,1,0)</f>
        <v>1</v>
      </c>
    </row>
    <row r="1424" spans="1:9" x14ac:dyDescent="0.25">
      <c r="A1424" s="58">
        <f>IF(ISBLANK('Step 2. Aggregate Data'!A1424),"-",'Step 2. Aggregate Data'!A1424)</f>
        <v>44690.625</v>
      </c>
      <c r="B1424" s="59">
        <f t="shared" si="88"/>
        <v>15</v>
      </c>
      <c r="C1424" s="59">
        <f t="shared" si="89"/>
        <v>2</v>
      </c>
      <c r="D1424" s="59">
        <f>IF('Step 1.1 Supply Fan Power Data'!B1424&gt;0,1,0)</f>
        <v>1</v>
      </c>
      <c r="F1424" s="60">
        <f>IF(ISBLANK('Step 2. Aggregate Data'!E1424),"-",'Step 2. Aggregate Data'!E1424)</f>
        <v>44690.625</v>
      </c>
      <c r="G1424" s="17">
        <f t="shared" si="90"/>
        <v>15</v>
      </c>
      <c r="H1424" s="17">
        <f t="shared" si="91"/>
        <v>2</v>
      </c>
      <c r="I1424" s="17">
        <f>IF('Step 1.2 Return Fan Power Data'!B1424&gt;0,1,0)</f>
        <v>1</v>
      </c>
    </row>
    <row r="1425" spans="1:9" x14ac:dyDescent="0.25">
      <c r="A1425" s="58">
        <f>IF(ISBLANK('Step 2. Aggregate Data'!A1425),"-",'Step 2. Aggregate Data'!A1425)</f>
        <v>44690.666666666664</v>
      </c>
      <c r="B1425" s="59">
        <f t="shared" si="88"/>
        <v>16</v>
      </c>
      <c r="C1425" s="59">
        <f t="shared" si="89"/>
        <v>2</v>
      </c>
      <c r="D1425" s="59">
        <f>IF('Step 1.1 Supply Fan Power Data'!B1425&gt;0,1,0)</f>
        <v>1</v>
      </c>
      <c r="F1425" s="60">
        <f>IF(ISBLANK('Step 2. Aggregate Data'!E1425),"-",'Step 2. Aggregate Data'!E1425)</f>
        <v>44690.666666666664</v>
      </c>
      <c r="G1425" s="17">
        <f t="shared" si="90"/>
        <v>16</v>
      </c>
      <c r="H1425" s="17">
        <f t="shared" si="91"/>
        <v>2</v>
      </c>
      <c r="I1425" s="17">
        <f>IF('Step 1.2 Return Fan Power Data'!B1425&gt;0,1,0)</f>
        <v>1</v>
      </c>
    </row>
    <row r="1426" spans="1:9" x14ac:dyDescent="0.25">
      <c r="A1426" s="58">
        <f>IF(ISBLANK('Step 2. Aggregate Data'!A1426),"-",'Step 2. Aggregate Data'!A1426)</f>
        <v>44690.708333333336</v>
      </c>
      <c r="B1426" s="59">
        <f t="shared" si="88"/>
        <v>17</v>
      </c>
      <c r="C1426" s="59">
        <f t="shared" si="89"/>
        <v>2</v>
      </c>
      <c r="D1426" s="59">
        <f>IF('Step 1.1 Supply Fan Power Data'!B1426&gt;0,1,0)</f>
        <v>1</v>
      </c>
      <c r="F1426" s="60">
        <f>IF(ISBLANK('Step 2. Aggregate Data'!E1426),"-",'Step 2. Aggregate Data'!E1426)</f>
        <v>44690.708333333336</v>
      </c>
      <c r="G1426" s="17">
        <f t="shared" si="90"/>
        <v>17</v>
      </c>
      <c r="H1426" s="17">
        <f t="shared" si="91"/>
        <v>2</v>
      </c>
      <c r="I1426" s="17">
        <f>IF('Step 1.2 Return Fan Power Data'!B1426&gt;0,1,0)</f>
        <v>1</v>
      </c>
    </row>
    <row r="1427" spans="1:9" x14ac:dyDescent="0.25">
      <c r="A1427" s="58">
        <f>IF(ISBLANK('Step 2. Aggregate Data'!A1427),"-",'Step 2. Aggregate Data'!A1427)</f>
        <v>44690.75</v>
      </c>
      <c r="B1427" s="59">
        <f t="shared" si="88"/>
        <v>18</v>
      </c>
      <c r="C1427" s="59">
        <f t="shared" si="89"/>
        <v>2</v>
      </c>
      <c r="D1427" s="59">
        <f>IF('Step 1.1 Supply Fan Power Data'!B1427&gt;0,1,0)</f>
        <v>1</v>
      </c>
      <c r="F1427" s="60">
        <f>IF(ISBLANK('Step 2. Aggregate Data'!E1427),"-",'Step 2. Aggregate Data'!E1427)</f>
        <v>44690.75</v>
      </c>
      <c r="G1427" s="17">
        <f t="shared" si="90"/>
        <v>18</v>
      </c>
      <c r="H1427" s="17">
        <f t="shared" si="91"/>
        <v>2</v>
      </c>
      <c r="I1427" s="17">
        <f>IF('Step 1.2 Return Fan Power Data'!B1427&gt;0,1,0)</f>
        <v>1</v>
      </c>
    </row>
    <row r="1428" spans="1:9" x14ac:dyDescent="0.25">
      <c r="A1428" s="58">
        <f>IF(ISBLANK('Step 2. Aggregate Data'!A1428),"-",'Step 2. Aggregate Data'!A1428)</f>
        <v>44690.791666666664</v>
      </c>
      <c r="B1428" s="59">
        <f t="shared" si="88"/>
        <v>19</v>
      </c>
      <c r="C1428" s="59">
        <f t="shared" si="89"/>
        <v>2</v>
      </c>
      <c r="D1428" s="59">
        <f>IF('Step 1.1 Supply Fan Power Data'!B1428&gt;0,1,0)</f>
        <v>1</v>
      </c>
      <c r="F1428" s="60">
        <f>IF(ISBLANK('Step 2. Aggregate Data'!E1428),"-",'Step 2. Aggregate Data'!E1428)</f>
        <v>44690.791666666664</v>
      </c>
      <c r="G1428" s="17">
        <f t="shared" si="90"/>
        <v>19</v>
      </c>
      <c r="H1428" s="17">
        <f t="shared" si="91"/>
        <v>2</v>
      </c>
      <c r="I1428" s="17">
        <f>IF('Step 1.2 Return Fan Power Data'!B1428&gt;0,1,0)</f>
        <v>1</v>
      </c>
    </row>
    <row r="1429" spans="1:9" x14ac:dyDescent="0.25">
      <c r="A1429" s="58">
        <f>IF(ISBLANK('Step 2. Aggregate Data'!A1429),"-",'Step 2. Aggregate Data'!A1429)</f>
        <v>44690.833333333336</v>
      </c>
      <c r="B1429" s="59">
        <f t="shared" si="88"/>
        <v>20</v>
      </c>
      <c r="C1429" s="59">
        <f t="shared" si="89"/>
        <v>2</v>
      </c>
      <c r="D1429" s="59">
        <f>IF('Step 1.1 Supply Fan Power Data'!B1429&gt;0,1,0)</f>
        <v>1</v>
      </c>
      <c r="F1429" s="60">
        <f>IF(ISBLANK('Step 2. Aggregate Data'!E1429),"-",'Step 2. Aggregate Data'!E1429)</f>
        <v>44690.833333333336</v>
      </c>
      <c r="G1429" s="17">
        <f t="shared" si="90"/>
        <v>20</v>
      </c>
      <c r="H1429" s="17">
        <f t="shared" si="91"/>
        <v>2</v>
      </c>
      <c r="I1429" s="17">
        <f>IF('Step 1.2 Return Fan Power Data'!B1429&gt;0,1,0)</f>
        <v>1</v>
      </c>
    </row>
    <row r="1430" spans="1:9" x14ac:dyDescent="0.25">
      <c r="A1430" s="58">
        <f>IF(ISBLANK('Step 2. Aggregate Data'!A1430),"-",'Step 2. Aggregate Data'!A1430)</f>
        <v>44690.875</v>
      </c>
      <c r="B1430" s="59">
        <f t="shared" si="88"/>
        <v>21</v>
      </c>
      <c r="C1430" s="59">
        <f t="shared" si="89"/>
        <v>2</v>
      </c>
      <c r="D1430" s="59">
        <f>IF('Step 1.1 Supply Fan Power Data'!B1430&gt;0,1,0)</f>
        <v>1</v>
      </c>
      <c r="F1430" s="60">
        <f>IF(ISBLANK('Step 2. Aggregate Data'!E1430),"-",'Step 2. Aggregate Data'!E1430)</f>
        <v>44690.875</v>
      </c>
      <c r="G1430" s="17">
        <f t="shared" si="90"/>
        <v>21</v>
      </c>
      <c r="H1430" s="17">
        <f t="shared" si="91"/>
        <v>2</v>
      </c>
      <c r="I1430" s="17">
        <f>IF('Step 1.2 Return Fan Power Data'!B1430&gt;0,1,0)</f>
        <v>1</v>
      </c>
    </row>
    <row r="1431" spans="1:9" x14ac:dyDescent="0.25">
      <c r="A1431" s="58">
        <f>IF(ISBLANK('Step 2. Aggregate Data'!A1431),"-",'Step 2. Aggregate Data'!A1431)</f>
        <v>44690.916666666664</v>
      </c>
      <c r="B1431" s="59">
        <f t="shared" si="88"/>
        <v>22</v>
      </c>
      <c r="C1431" s="59">
        <f t="shared" si="89"/>
        <v>2</v>
      </c>
      <c r="D1431" s="59">
        <f>IF('Step 1.1 Supply Fan Power Data'!B1431&gt;0,1,0)</f>
        <v>1</v>
      </c>
      <c r="F1431" s="60">
        <f>IF(ISBLANK('Step 2. Aggregate Data'!E1431),"-",'Step 2. Aggregate Data'!E1431)</f>
        <v>44690.916666666664</v>
      </c>
      <c r="G1431" s="17">
        <f t="shared" si="90"/>
        <v>22</v>
      </c>
      <c r="H1431" s="17">
        <f t="shared" si="91"/>
        <v>2</v>
      </c>
      <c r="I1431" s="17">
        <f>IF('Step 1.2 Return Fan Power Data'!B1431&gt;0,1,0)</f>
        <v>1</v>
      </c>
    </row>
    <row r="1432" spans="1:9" x14ac:dyDescent="0.25">
      <c r="A1432" s="58">
        <f>IF(ISBLANK('Step 2. Aggregate Data'!A1432),"-",'Step 2. Aggregate Data'!A1432)</f>
        <v>44690.958333333336</v>
      </c>
      <c r="B1432" s="59">
        <f t="shared" si="88"/>
        <v>23</v>
      </c>
      <c r="C1432" s="59">
        <f t="shared" si="89"/>
        <v>2</v>
      </c>
      <c r="D1432" s="59">
        <f>IF('Step 1.1 Supply Fan Power Data'!B1432&gt;0,1,0)</f>
        <v>1</v>
      </c>
      <c r="F1432" s="60">
        <f>IF(ISBLANK('Step 2. Aggregate Data'!E1432),"-",'Step 2. Aggregate Data'!E1432)</f>
        <v>44690.958333333336</v>
      </c>
      <c r="G1432" s="17">
        <f t="shared" si="90"/>
        <v>23</v>
      </c>
      <c r="H1432" s="17">
        <f t="shared" si="91"/>
        <v>2</v>
      </c>
      <c r="I1432" s="17">
        <f>IF('Step 1.2 Return Fan Power Data'!B1432&gt;0,1,0)</f>
        <v>1</v>
      </c>
    </row>
    <row r="1433" spans="1:9" x14ac:dyDescent="0.25">
      <c r="A1433" s="58">
        <f>IF(ISBLANK('Step 2. Aggregate Data'!A1433),"-",'Step 2. Aggregate Data'!A1433)</f>
        <v>44691</v>
      </c>
      <c r="B1433" s="59">
        <f t="shared" ref="B1433:B1496" si="92">HOUR(A1433)</f>
        <v>0</v>
      </c>
      <c r="C1433" s="59">
        <f t="shared" ref="C1433:C1496" si="93">WEEKDAY(A1433)</f>
        <v>3</v>
      </c>
      <c r="D1433" s="59">
        <f>IF('Step 1.1 Supply Fan Power Data'!B1433&gt;0,1,0)</f>
        <v>1</v>
      </c>
      <c r="F1433" s="60">
        <f>IF(ISBLANK('Step 2. Aggregate Data'!E1433),"-",'Step 2. Aggregate Data'!E1433)</f>
        <v>44691</v>
      </c>
      <c r="G1433" s="17">
        <f t="shared" si="90"/>
        <v>0</v>
      </c>
      <c r="H1433" s="17">
        <f t="shared" si="91"/>
        <v>3</v>
      </c>
    </row>
    <row r="1434" spans="1:9" x14ac:dyDescent="0.25">
      <c r="A1434" s="58">
        <f>IF(ISBLANK('Step 2. Aggregate Data'!A1434),"-",'Step 2. Aggregate Data'!A1434)</f>
        <v>44691.041666666664</v>
      </c>
      <c r="B1434" s="59">
        <f t="shared" si="92"/>
        <v>1</v>
      </c>
      <c r="C1434" s="59">
        <f t="shared" si="93"/>
        <v>3</v>
      </c>
      <c r="D1434" s="59">
        <f>IF('Step 1.1 Supply Fan Power Data'!B1434&gt;0,1,0)</f>
        <v>1</v>
      </c>
      <c r="F1434" s="60">
        <f>IF(ISBLANK('Step 2. Aggregate Data'!E1434),"-",'Step 2. Aggregate Data'!E1434)</f>
        <v>44691.041666666664</v>
      </c>
      <c r="G1434" s="17">
        <f t="shared" si="90"/>
        <v>1</v>
      </c>
      <c r="H1434" s="17">
        <f t="shared" si="91"/>
        <v>3</v>
      </c>
    </row>
    <row r="1435" spans="1:9" x14ac:dyDescent="0.25">
      <c r="A1435" s="58">
        <f>IF(ISBLANK('Step 2. Aggregate Data'!A1435),"-",'Step 2. Aggregate Data'!A1435)</f>
        <v>44691.083333333336</v>
      </c>
      <c r="B1435" s="59">
        <f t="shared" si="92"/>
        <v>2</v>
      </c>
      <c r="C1435" s="59">
        <f t="shared" si="93"/>
        <v>3</v>
      </c>
      <c r="D1435" s="59">
        <f>IF('Step 1.1 Supply Fan Power Data'!B1435&gt;0,1,0)</f>
        <v>1</v>
      </c>
      <c r="F1435" s="60">
        <f>IF(ISBLANK('Step 2. Aggregate Data'!E1435),"-",'Step 2. Aggregate Data'!E1435)</f>
        <v>44691.083333333336</v>
      </c>
      <c r="G1435" s="17">
        <f t="shared" si="90"/>
        <v>2</v>
      </c>
      <c r="H1435" s="17">
        <f t="shared" si="91"/>
        <v>3</v>
      </c>
    </row>
    <row r="1436" spans="1:9" x14ac:dyDescent="0.25">
      <c r="A1436" s="58">
        <f>IF(ISBLANK('Step 2. Aggregate Data'!A1436),"-",'Step 2. Aggregate Data'!A1436)</f>
        <v>44691.125</v>
      </c>
      <c r="B1436" s="59">
        <f t="shared" si="92"/>
        <v>3</v>
      </c>
      <c r="C1436" s="59">
        <f t="shared" si="93"/>
        <v>3</v>
      </c>
      <c r="D1436" s="59">
        <f>IF('Step 1.1 Supply Fan Power Data'!B1436&gt;0,1,0)</f>
        <v>1</v>
      </c>
      <c r="F1436" s="60">
        <f>IF(ISBLANK('Step 2. Aggregate Data'!E1436),"-",'Step 2. Aggregate Data'!E1436)</f>
        <v>44691.125</v>
      </c>
      <c r="G1436" s="17">
        <f t="shared" si="90"/>
        <v>3</v>
      </c>
      <c r="H1436" s="17">
        <f t="shared" si="91"/>
        <v>3</v>
      </c>
    </row>
    <row r="1437" spans="1:9" x14ac:dyDescent="0.25">
      <c r="A1437" s="58">
        <f>IF(ISBLANK('Step 2. Aggregate Data'!A1437),"-",'Step 2. Aggregate Data'!A1437)</f>
        <v>44691.166666666664</v>
      </c>
      <c r="B1437" s="59">
        <f t="shared" si="92"/>
        <v>4</v>
      </c>
      <c r="C1437" s="59">
        <f t="shared" si="93"/>
        <v>3</v>
      </c>
      <c r="D1437" s="59">
        <f>IF('Step 1.1 Supply Fan Power Data'!B1437&gt;0,1,0)</f>
        <v>1</v>
      </c>
      <c r="F1437" s="60">
        <f>IF(ISBLANK('Step 2. Aggregate Data'!E1437),"-",'Step 2. Aggregate Data'!E1437)</f>
        <v>44691.166666666664</v>
      </c>
      <c r="G1437" s="17">
        <f t="shared" si="90"/>
        <v>4</v>
      </c>
      <c r="H1437" s="17">
        <f t="shared" si="91"/>
        <v>3</v>
      </c>
    </row>
    <row r="1438" spans="1:9" x14ac:dyDescent="0.25">
      <c r="A1438" s="58">
        <f>IF(ISBLANK('Step 2. Aggregate Data'!A1438),"-",'Step 2. Aggregate Data'!A1438)</f>
        <v>44691.208333333336</v>
      </c>
      <c r="B1438" s="59">
        <f t="shared" si="92"/>
        <v>5</v>
      </c>
      <c r="C1438" s="59">
        <f t="shared" si="93"/>
        <v>3</v>
      </c>
      <c r="D1438" s="59">
        <f>IF('Step 1.1 Supply Fan Power Data'!B1438&gt;0,1,0)</f>
        <v>1</v>
      </c>
      <c r="F1438" s="60">
        <f>IF(ISBLANK('Step 2. Aggregate Data'!E1438),"-",'Step 2. Aggregate Data'!E1438)</f>
        <v>44691.208333333336</v>
      </c>
      <c r="G1438" s="17">
        <f t="shared" si="90"/>
        <v>5</v>
      </c>
      <c r="H1438" s="17">
        <f t="shared" si="91"/>
        <v>3</v>
      </c>
    </row>
    <row r="1439" spans="1:9" x14ac:dyDescent="0.25">
      <c r="A1439" s="58">
        <f>IF(ISBLANK('Step 2. Aggregate Data'!A1439),"-",'Step 2. Aggregate Data'!A1439)</f>
        <v>44691.25</v>
      </c>
      <c r="B1439" s="59">
        <f t="shared" si="92"/>
        <v>6</v>
      </c>
      <c r="C1439" s="59">
        <f t="shared" si="93"/>
        <v>3</v>
      </c>
      <c r="D1439" s="59">
        <f>IF('Step 1.1 Supply Fan Power Data'!B1439&gt;0,1,0)</f>
        <v>1</v>
      </c>
      <c r="F1439" s="60">
        <f>IF(ISBLANK('Step 2. Aggregate Data'!E1439),"-",'Step 2. Aggregate Data'!E1439)</f>
        <v>44691.25</v>
      </c>
      <c r="G1439" s="17">
        <f t="shared" si="90"/>
        <v>6</v>
      </c>
      <c r="H1439" s="17">
        <f t="shared" si="91"/>
        <v>3</v>
      </c>
    </row>
    <row r="1440" spans="1:9" x14ac:dyDescent="0.25">
      <c r="A1440" s="58">
        <f>IF(ISBLANK('Step 2. Aggregate Data'!A1440),"-",'Step 2. Aggregate Data'!A1440)</f>
        <v>44691.291666666664</v>
      </c>
      <c r="B1440" s="59">
        <f t="shared" si="92"/>
        <v>7</v>
      </c>
      <c r="C1440" s="59">
        <f t="shared" si="93"/>
        <v>3</v>
      </c>
      <c r="D1440" s="59">
        <f>IF('Step 1.1 Supply Fan Power Data'!B1440&gt;0,1,0)</f>
        <v>1</v>
      </c>
      <c r="F1440" s="60">
        <f>IF(ISBLANK('Step 2. Aggregate Data'!E1440),"-",'Step 2. Aggregate Data'!E1440)</f>
        <v>44691.291666666664</v>
      </c>
      <c r="G1440" s="17">
        <f t="shared" si="90"/>
        <v>7</v>
      </c>
      <c r="H1440" s="17">
        <f t="shared" si="91"/>
        <v>3</v>
      </c>
    </row>
    <row r="1441" spans="1:8" x14ac:dyDescent="0.25">
      <c r="A1441" s="58">
        <f>IF(ISBLANK('Step 2. Aggregate Data'!A1441),"-",'Step 2. Aggregate Data'!A1441)</f>
        <v>44691.333333333336</v>
      </c>
      <c r="B1441" s="59">
        <f t="shared" si="92"/>
        <v>8</v>
      </c>
      <c r="C1441" s="59">
        <f t="shared" si="93"/>
        <v>3</v>
      </c>
      <c r="D1441" s="59">
        <f>IF('Step 1.1 Supply Fan Power Data'!B1441&gt;0,1,0)</f>
        <v>1</v>
      </c>
      <c r="F1441" s="60">
        <f>IF(ISBLANK('Step 2. Aggregate Data'!E1441),"-",'Step 2. Aggregate Data'!E1441)</f>
        <v>44691.333333333336</v>
      </c>
      <c r="G1441" s="17">
        <f t="shared" si="90"/>
        <v>8</v>
      </c>
      <c r="H1441" s="17">
        <f t="shared" si="91"/>
        <v>3</v>
      </c>
    </row>
    <row r="1442" spans="1:8" x14ac:dyDescent="0.25">
      <c r="A1442" s="58">
        <f>IF(ISBLANK('Step 2. Aggregate Data'!A1442),"-",'Step 2. Aggregate Data'!A1442)</f>
        <v>44691.375</v>
      </c>
      <c r="B1442" s="59">
        <f t="shared" si="92"/>
        <v>9</v>
      </c>
      <c r="C1442" s="59">
        <f t="shared" si="93"/>
        <v>3</v>
      </c>
      <c r="D1442" s="59">
        <f>IF('Step 1.1 Supply Fan Power Data'!B1442&gt;0,1,0)</f>
        <v>1</v>
      </c>
      <c r="F1442" s="60">
        <f>IF(ISBLANK('Step 2. Aggregate Data'!E1442),"-",'Step 2. Aggregate Data'!E1442)</f>
        <v>44691.375</v>
      </c>
      <c r="G1442" s="17">
        <f t="shared" si="90"/>
        <v>9</v>
      </c>
      <c r="H1442" s="17">
        <f t="shared" si="91"/>
        <v>3</v>
      </c>
    </row>
    <row r="1443" spans="1:8" x14ac:dyDescent="0.25">
      <c r="A1443" s="58">
        <f>IF(ISBLANK('Step 2. Aggregate Data'!A1443),"-",'Step 2. Aggregate Data'!A1443)</f>
        <v>44691.416666666664</v>
      </c>
      <c r="B1443" s="59">
        <f t="shared" si="92"/>
        <v>10</v>
      </c>
      <c r="C1443" s="59">
        <f t="shared" si="93"/>
        <v>3</v>
      </c>
      <c r="D1443" s="59">
        <f>IF('Step 1.1 Supply Fan Power Data'!B1443&gt;0,1,0)</f>
        <v>1</v>
      </c>
      <c r="F1443" s="60">
        <f>IF(ISBLANK('Step 2. Aggregate Data'!E1443),"-",'Step 2. Aggregate Data'!E1443)</f>
        <v>44691.416666666664</v>
      </c>
      <c r="G1443" s="17">
        <f t="shared" si="90"/>
        <v>10</v>
      </c>
      <c r="H1443" s="17">
        <f t="shared" si="91"/>
        <v>3</v>
      </c>
    </row>
    <row r="1444" spans="1:8" x14ac:dyDescent="0.25">
      <c r="A1444" s="58">
        <f>IF(ISBLANK('Step 2. Aggregate Data'!A1444),"-",'Step 2. Aggregate Data'!A1444)</f>
        <v>44691.458333333336</v>
      </c>
      <c r="B1444" s="59">
        <f t="shared" si="92"/>
        <v>11</v>
      </c>
      <c r="C1444" s="59">
        <f t="shared" si="93"/>
        <v>3</v>
      </c>
      <c r="D1444" s="59">
        <f>IF('Step 1.1 Supply Fan Power Data'!B1444&gt;0,1,0)</f>
        <v>1</v>
      </c>
      <c r="F1444" s="60">
        <f>IF(ISBLANK('Step 2. Aggregate Data'!E1444),"-",'Step 2. Aggregate Data'!E1444)</f>
        <v>44691.458333333336</v>
      </c>
      <c r="G1444" s="17">
        <f t="shared" si="90"/>
        <v>11</v>
      </c>
      <c r="H1444" s="17">
        <f t="shared" si="91"/>
        <v>3</v>
      </c>
    </row>
    <row r="1445" spans="1:8" x14ac:dyDescent="0.25">
      <c r="A1445" s="58">
        <f>IF(ISBLANK('Step 2. Aggregate Data'!A1445),"-",'Step 2. Aggregate Data'!A1445)</f>
        <v>44691.5</v>
      </c>
      <c r="B1445" s="59">
        <f t="shared" si="92"/>
        <v>12</v>
      </c>
      <c r="C1445" s="59">
        <f t="shared" si="93"/>
        <v>3</v>
      </c>
      <c r="D1445" s="59">
        <f>IF('Step 1.1 Supply Fan Power Data'!B1445&gt;0,1,0)</f>
        <v>1</v>
      </c>
      <c r="F1445" s="60">
        <f>IF(ISBLANK('Step 2. Aggregate Data'!E1445),"-",'Step 2. Aggregate Data'!E1445)</f>
        <v>44691.5</v>
      </c>
      <c r="G1445" s="17">
        <f t="shared" si="90"/>
        <v>12</v>
      </c>
      <c r="H1445" s="17">
        <f t="shared" si="91"/>
        <v>3</v>
      </c>
    </row>
    <row r="1446" spans="1:8" x14ac:dyDescent="0.25">
      <c r="A1446" s="58">
        <f>IF(ISBLANK('Step 2. Aggregate Data'!A1446),"-",'Step 2. Aggregate Data'!A1446)</f>
        <v>44691.541666666664</v>
      </c>
      <c r="B1446" s="59">
        <f t="shared" si="92"/>
        <v>13</v>
      </c>
      <c r="C1446" s="59">
        <f t="shared" si="93"/>
        <v>3</v>
      </c>
      <c r="D1446" s="59">
        <f>IF('Step 1.1 Supply Fan Power Data'!B1446&gt;0,1,0)</f>
        <v>1</v>
      </c>
      <c r="F1446" s="60">
        <f>IF(ISBLANK('Step 2. Aggregate Data'!E1446),"-",'Step 2. Aggregate Data'!E1446)</f>
        <v>44691.541666666664</v>
      </c>
      <c r="G1446" s="17">
        <f t="shared" si="90"/>
        <v>13</v>
      </c>
      <c r="H1446" s="17">
        <f t="shared" si="91"/>
        <v>3</v>
      </c>
    </row>
    <row r="1447" spans="1:8" x14ac:dyDescent="0.25">
      <c r="A1447" s="58">
        <f>IF(ISBLANK('Step 2. Aggregate Data'!A1447),"-",'Step 2. Aggregate Data'!A1447)</f>
        <v>44691.583333333336</v>
      </c>
      <c r="B1447" s="59">
        <f t="shared" si="92"/>
        <v>14</v>
      </c>
      <c r="C1447" s="59">
        <f t="shared" si="93"/>
        <v>3</v>
      </c>
      <c r="D1447" s="59">
        <f>IF('Step 1.1 Supply Fan Power Data'!B1447&gt;0,1,0)</f>
        <v>1</v>
      </c>
      <c r="F1447" s="60">
        <f>IF(ISBLANK('Step 2. Aggregate Data'!E1447),"-",'Step 2. Aggregate Data'!E1447)</f>
        <v>44691.583333333336</v>
      </c>
      <c r="G1447" s="17">
        <f t="shared" si="90"/>
        <v>14</v>
      </c>
      <c r="H1447" s="17">
        <f t="shared" si="91"/>
        <v>3</v>
      </c>
    </row>
    <row r="1448" spans="1:8" x14ac:dyDescent="0.25">
      <c r="A1448" s="58">
        <f>IF(ISBLANK('Step 2. Aggregate Data'!A1448),"-",'Step 2. Aggregate Data'!A1448)</f>
        <v>44691.625</v>
      </c>
      <c r="B1448" s="59">
        <f t="shared" si="92"/>
        <v>15</v>
      </c>
      <c r="C1448" s="59">
        <f t="shared" si="93"/>
        <v>3</v>
      </c>
      <c r="D1448" s="59">
        <f>IF('Step 1.1 Supply Fan Power Data'!B1448&gt;0,1,0)</f>
        <v>1</v>
      </c>
      <c r="F1448" s="60">
        <f>IF(ISBLANK('Step 2. Aggregate Data'!E1448),"-",'Step 2. Aggregate Data'!E1448)</f>
        <v>44691.625</v>
      </c>
      <c r="G1448" s="17">
        <f t="shared" si="90"/>
        <v>15</v>
      </c>
      <c r="H1448" s="17">
        <f t="shared" si="91"/>
        <v>3</v>
      </c>
    </row>
    <row r="1449" spans="1:8" x14ac:dyDescent="0.25">
      <c r="A1449" s="58">
        <f>IF(ISBLANK('Step 2. Aggregate Data'!A1449),"-",'Step 2. Aggregate Data'!A1449)</f>
        <v>44691.666666666664</v>
      </c>
      <c r="B1449" s="59">
        <f t="shared" si="92"/>
        <v>16</v>
      </c>
      <c r="C1449" s="59">
        <f t="shared" si="93"/>
        <v>3</v>
      </c>
      <c r="D1449" s="59">
        <f>IF('Step 1.1 Supply Fan Power Data'!B1449&gt;0,1,0)</f>
        <v>1</v>
      </c>
      <c r="F1449" s="60">
        <f>IF(ISBLANK('Step 2. Aggregate Data'!E1449),"-",'Step 2. Aggregate Data'!E1449)</f>
        <v>44691.666666666664</v>
      </c>
      <c r="G1449" s="17">
        <f t="shared" si="90"/>
        <v>16</v>
      </c>
      <c r="H1449" s="17">
        <f t="shared" si="91"/>
        <v>3</v>
      </c>
    </row>
    <row r="1450" spans="1:8" x14ac:dyDescent="0.25">
      <c r="A1450" s="58">
        <f>IF(ISBLANK('Step 2. Aggregate Data'!A1450),"-",'Step 2. Aggregate Data'!A1450)</f>
        <v>44691.708333333336</v>
      </c>
      <c r="B1450" s="59">
        <f t="shared" si="92"/>
        <v>17</v>
      </c>
      <c r="C1450" s="59">
        <f t="shared" si="93"/>
        <v>3</v>
      </c>
      <c r="D1450" s="59">
        <f>IF('Step 1.1 Supply Fan Power Data'!B1450&gt;0,1,0)</f>
        <v>1</v>
      </c>
      <c r="F1450" s="60">
        <f>IF(ISBLANK('Step 2. Aggregate Data'!E1450),"-",'Step 2. Aggregate Data'!E1450)</f>
        <v>44691.708333333336</v>
      </c>
      <c r="G1450" s="17">
        <f t="shared" si="90"/>
        <v>17</v>
      </c>
      <c r="H1450" s="17">
        <f t="shared" si="91"/>
        <v>3</v>
      </c>
    </row>
    <row r="1451" spans="1:8" x14ac:dyDescent="0.25">
      <c r="A1451" s="58">
        <f>IF(ISBLANK('Step 2. Aggregate Data'!A1451),"-",'Step 2. Aggregate Data'!A1451)</f>
        <v>44691.75</v>
      </c>
      <c r="B1451" s="59">
        <f t="shared" si="92"/>
        <v>18</v>
      </c>
      <c r="C1451" s="59">
        <f t="shared" si="93"/>
        <v>3</v>
      </c>
      <c r="D1451" s="59">
        <f>IF('Step 1.1 Supply Fan Power Data'!B1451&gt;0,1,0)</f>
        <v>1</v>
      </c>
      <c r="F1451" s="60">
        <f>IF(ISBLANK('Step 2. Aggregate Data'!E1451),"-",'Step 2. Aggregate Data'!E1451)</f>
        <v>44691.75</v>
      </c>
      <c r="G1451" s="17">
        <f t="shared" si="90"/>
        <v>18</v>
      </c>
      <c r="H1451" s="17">
        <f t="shared" si="91"/>
        <v>3</v>
      </c>
    </row>
    <row r="1452" spans="1:8" x14ac:dyDescent="0.25">
      <c r="A1452" s="58">
        <f>IF(ISBLANK('Step 2. Aggregate Data'!A1452),"-",'Step 2. Aggregate Data'!A1452)</f>
        <v>44691.791666666664</v>
      </c>
      <c r="B1452" s="59">
        <f t="shared" si="92"/>
        <v>19</v>
      </c>
      <c r="C1452" s="59">
        <f t="shared" si="93"/>
        <v>3</v>
      </c>
      <c r="D1452" s="59">
        <f>IF('Step 1.1 Supply Fan Power Data'!B1452&gt;0,1,0)</f>
        <v>1</v>
      </c>
      <c r="F1452" s="60">
        <f>IF(ISBLANK('Step 2. Aggregate Data'!E1452),"-",'Step 2. Aggregate Data'!E1452)</f>
        <v>44691.791666666664</v>
      </c>
      <c r="G1452" s="17">
        <f t="shared" si="90"/>
        <v>19</v>
      </c>
      <c r="H1452" s="17">
        <f t="shared" si="91"/>
        <v>3</v>
      </c>
    </row>
    <row r="1453" spans="1:8" x14ac:dyDescent="0.25">
      <c r="A1453" s="58">
        <f>IF(ISBLANK('Step 2. Aggregate Data'!A1453),"-",'Step 2. Aggregate Data'!A1453)</f>
        <v>44691.833333333336</v>
      </c>
      <c r="B1453" s="59">
        <f t="shared" si="92"/>
        <v>20</v>
      </c>
      <c r="C1453" s="59">
        <f t="shared" si="93"/>
        <v>3</v>
      </c>
      <c r="D1453" s="59">
        <f>IF('Step 1.1 Supply Fan Power Data'!B1453&gt;0,1,0)</f>
        <v>1</v>
      </c>
      <c r="F1453" s="60">
        <f>IF(ISBLANK('Step 2. Aggregate Data'!E1453),"-",'Step 2. Aggregate Data'!E1453)</f>
        <v>44691.833333333336</v>
      </c>
      <c r="G1453" s="17">
        <f t="shared" si="90"/>
        <v>20</v>
      </c>
      <c r="H1453" s="17">
        <f t="shared" si="91"/>
        <v>3</v>
      </c>
    </row>
    <row r="1454" spans="1:8" x14ac:dyDescent="0.25">
      <c r="A1454" s="58">
        <f>IF(ISBLANK('Step 2. Aggregate Data'!A1454),"-",'Step 2. Aggregate Data'!A1454)</f>
        <v>44691.875</v>
      </c>
      <c r="B1454" s="59">
        <f t="shared" si="92"/>
        <v>21</v>
      </c>
      <c r="C1454" s="59">
        <f t="shared" si="93"/>
        <v>3</v>
      </c>
      <c r="D1454" s="59">
        <f>IF('Step 1.1 Supply Fan Power Data'!B1454&gt;0,1,0)</f>
        <v>1</v>
      </c>
      <c r="F1454" s="60">
        <f>IF(ISBLANK('Step 2. Aggregate Data'!E1454),"-",'Step 2. Aggregate Data'!E1454)</f>
        <v>44691.875</v>
      </c>
      <c r="G1454" s="17">
        <f t="shared" si="90"/>
        <v>21</v>
      </c>
      <c r="H1454" s="17">
        <f t="shared" si="91"/>
        <v>3</v>
      </c>
    </row>
    <row r="1455" spans="1:8" x14ac:dyDescent="0.25">
      <c r="A1455" s="58">
        <f>IF(ISBLANK('Step 2. Aggregate Data'!A1455),"-",'Step 2. Aggregate Data'!A1455)</f>
        <v>44691.916666666664</v>
      </c>
      <c r="B1455" s="59">
        <f t="shared" si="92"/>
        <v>22</v>
      </c>
      <c r="C1455" s="59">
        <f t="shared" si="93"/>
        <v>3</v>
      </c>
      <c r="D1455" s="59">
        <f>IF('Step 1.1 Supply Fan Power Data'!B1455&gt;0,1,0)</f>
        <v>1</v>
      </c>
      <c r="F1455" s="60">
        <f>IF(ISBLANK('Step 2. Aggregate Data'!E1455),"-",'Step 2. Aggregate Data'!E1455)</f>
        <v>44691.916666666664</v>
      </c>
      <c r="G1455" s="17">
        <f t="shared" si="90"/>
        <v>22</v>
      </c>
      <c r="H1455" s="17">
        <f t="shared" si="91"/>
        <v>3</v>
      </c>
    </row>
    <row r="1456" spans="1:8" x14ac:dyDescent="0.25">
      <c r="A1456" s="58">
        <f>IF(ISBLANK('Step 2. Aggregate Data'!A1456),"-",'Step 2. Aggregate Data'!A1456)</f>
        <v>44691.958333333336</v>
      </c>
      <c r="B1456" s="59">
        <f t="shared" si="92"/>
        <v>23</v>
      </c>
      <c r="C1456" s="59">
        <f t="shared" si="93"/>
        <v>3</v>
      </c>
      <c r="D1456" s="59">
        <f>IF('Step 1.1 Supply Fan Power Data'!B1456&gt;0,1,0)</f>
        <v>1</v>
      </c>
      <c r="F1456" s="60">
        <f>IF(ISBLANK('Step 2. Aggregate Data'!E1456),"-",'Step 2. Aggregate Data'!E1456)</f>
        <v>44691.958333333336</v>
      </c>
      <c r="G1456" s="17">
        <f t="shared" si="90"/>
        <v>23</v>
      </c>
      <c r="H1456" s="17">
        <f t="shared" si="91"/>
        <v>3</v>
      </c>
    </row>
    <row r="1457" spans="1:8" x14ac:dyDescent="0.25">
      <c r="A1457" s="58">
        <f>IF(ISBLANK('Step 2. Aggregate Data'!A1457),"-",'Step 2. Aggregate Data'!A1457)</f>
        <v>44692</v>
      </c>
      <c r="B1457" s="59">
        <f t="shared" si="92"/>
        <v>0</v>
      </c>
      <c r="C1457" s="59">
        <f t="shared" si="93"/>
        <v>4</v>
      </c>
      <c r="D1457" s="59">
        <f>IF('Step 1.1 Supply Fan Power Data'!B1457&gt;0,1,0)</f>
        <v>1</v>
      </c>
      <c r="F1457" s="60">
        <f>IF(ISBLANK('Step 2. Aggregate Data'!E1457),"-",'Step 2. Aggregate Data'!E1457)</f>
        <v>44692</v>
      </c>
      <c r="G1457" s="17">
        <f t="shared" si="90"/>
        <v>0</v>
      </c>
      <c r="H1457" s="17">
        <f t="shared" si="91"/>
        <v>4</v>
      </c>
    </row>
    <row r="1458" spans="1:8" x14ac:dyDescent="0.25">
      <c r="A1458" s="58">
        <f>IF(ISBLANK('Step 2. Aggregate Data'!A1458),"-",'Step 2. Aggregate Data'!A1458)</f>
        <v>44692.041666666664</v>
      </c>
      <c r="B1458" s="59">
        <f t="shared" si="92"/>
        <v>1</v>
      </c>
      <c r="C1458" s="59">
        <f t="shared" si="93"/>
        <v>4</v>
      </c>
      <c r="D1458" s="59">
        <f>IF('Step 1.1 Supply Fan Power Data'!B1458&gt;0,1,0)</f>
        <v>1</v>
      </c>
      <c r="F1458" s="60">
        <f>IF(ISBLANK('Step 2. Aggregate Data'!E1458),"-",'Step 2. Aggregate Data'!E1458)</f>
        <v>44692.041666666664</v>
      </c>
      <c r="G1458" s="17">
        <f t="shared" si="90"/>
        <v>1</v>
      </c>
      <c r="H1458" s="17">
        <f t="shared" si="91"/>
        <v>4</v>
      </c>
    </row>
    <row r="1459" spans="1:8" x14ac:dyDescent="0.25">
      <c r="A1459" s="58">
        <f>IF(ISBLANK('Step 2. Aggregate Data'!A1459),"-",'Step 2. Aggregate Data'!A1459)</f>
        <v>44692.083333333336</v>
      </c>
      <c r="B1459" s="59">
        <f t="shared" si="92"/>
        <v>2</v>
      </c>
      <c r="C1459" s="59">
        <f t="shared" si="93"/>
        <v>4</v>
      </c>
      <c r="D1459" s="59">
        <f>IF('Step 1.1 Supply Fan Power Data'!B1459&gt;0,1,0)</f>
        <v>1</v>
      </c>
      <c r="F1459" s="60">
        <f>IF(ISBLANK('Step 2. Aggregate Data'!E1459),"-",'Step 2. Aggregate Data'!E1459)</f>
        <v>44692.083333333336</v>
      </c>
      <c r="G1459" s="17">
        <f t="shared" si="90"/>
        <v>2</v>
      </c>
      <c r="H1459" s="17">
        <f t="shared" si="91"/>
        <v>4</v>
      </c>
    </row>
    <row r="1460" spans="1:8" x14ac:dyDescent="0.25">
      <c r="A1460" s="58">
        <f>IF(ISBLANK('Step 2. Aggregate Data'!A1460),"-",'Step 2. Aggregate Data'!A1460)</f>
        <v>44692.125</v>
      </c>
      <c r="B1460" s="59">
        <f t="shared" si="92"/>
        <v>3</v>
      </c>
      <c r="C1460" s="59">
        <f t="shared" si="93"/>
        <v>4</v>
      </c>
      <c r="D1460" s="59">
        <f>IF('Step 1.1 Supply Fan Power Data'!B1460&gt;0,1,0)</f>
        <v>1</v>
      </c>
      <c r="F1460" s="60">
        <f>IF(ISBLANK('Step 2. Aggregate Data'!E1460),"-",'Step 2. Aggregate Data'!E1460)</f>
        <v>44692.125</v>
      </c>
      <c r="G1460" s="17">
        <f t="shared" si="90"/>
        <v>3</v>
      </c>
      <c r="H1460" s="17">
        <f t="shared" si="91"/>
        <v>4</v>
      </c>
    </row>
    <row r="1461" spans="1:8" x14ac:dyDescent="0.25">
      <c r="A1461" s="58">
        <f>IF(ISBLANK('Step 2. Aggregate Data'!A1461),"-",'Step 2. Aggregate Data'!A1461)</f>
        <v>44692.166666666664</v>
      </c>
      <c r="B1461" s="59">
        <f t="shared" si="92"/>
        <v>4</v>
      </c>
      <c r="C1461" s="59">
        <f t="shared" si="93"/>
        <v>4</v>
      </c>
      <c r="D1461" s="59">
        <f>IF('Step 1.1 Supply Fan Power Data'!B1461&gt;0,1,0)</f>
        <v>1</v>
      </c>
      <c r="F1461" s="60">
        <f>IF(ISBLANK('Step 2. Aggregate Data'!E1461),"-",'Step 2. Aggregate Data'!E1461)</f>
        <v>44692.166666666664</v>
      </c>
      <c r="G1461" s="17">
        <f t="shared" si="90"/>
        <v>4</v>
      </c>
      <c r="H1461" s="17">
        <f t="shared" si="91"/>
        <v>4</v>
      </c>
    </row>
    <row r="1462" spans="1:8" x14ac:dyDescent="0.25">
      <c r="A1462" s="58">
        <f>IF(ISBLANK('Step 2. Aggregate Data'!A1462),"-",'Step 2. Aggregate Data'!A1462)</f>
        <v>44692.208333333336</v>
      </c>
      <c r="B1462" s="59">
        <f t="shared" si="92"/>
        <v>5</v>
      </c>
      <c r="C1462" s="59">
        <f t="shared" si="93"/>
        <v>4</v>
      </c>
      <c r="D1462" s="59">
        <f>IF('Step 1.1 Supply Fan Power Data'!B1462&gt;0,1,0)</f>
        <v>1</v>
      </c>
      <c r="F1462" s="60">
        <f>IF(ISBLANK('Step 2. Aggregate Data'!E1462),"-",'Step 2. Aggregate Data'!E1462)</f>
        <v>44692.208333333336</v>
      </c>
      <c r="G1462" s="17">
        <f t="shared" si="90"/>
        <v>5</v>
      </c>
      <c r="H1462" s="17">
        <f t="shared" si="91"/>
        <v>4</v>
      </c>
    </row>
    <row r="1463" spans="1:8" x14ac:dyDescent="0.25">
      <c r="A1463" s="58">
        <f>IF(ISBLANK('Step 2. Aggregate Data'!A1463),"-",'Step 2. Aggregate Data'!A1463)</f>
        <v>44692.25</v>
      </c>
      <c r="B1463" s="59">
        <f t="shared" si="92"/>
        <v>6</v>
      </c>
      <c r="C1463" s="59">
        <f t="shared" si="93"/>
        <v>4</v>
      </c>
      <c r="D1463" s="59">
        <f>IF('Step 1.1 Supply Fan Power Data'!B1463&gt;0,1,0)</f>
        <v>1</v>
      </c>
      <c r="F1463" s="60">
        <f>IF(ISBLANK('Step 2. Aggregate Data'!E1463),"-",'Step 2. Aggregate Data'!E1463)</f>
        <v>44692.25</v>
      </c>
      <c r="G1463" s="17">
        <f t="shared" si="90"/>
        <v>6</v>
      </c>
      <c r="H1463" s="17">
        <f t="shared" si="91"/>
        <v>4</v>
      </c>
    </row>
    <row r="1464" spans="1:8" x14ac:dyDescent="0.25">
      <c r="A1464" s="58">
        <f>IF(ISBLANK('Step 2. Aggregate Data'!A1464),"-",'Step 2. Aggregate Data'!A1464)</f>
        <v>44692.291666666664</v>
      </c>
      <c r="B1464" s="59">
        <f t="shared" si="92"/>
        <v>7</v>
      </c>
      <c r="C1464" s="59">
        <f t="shared" si="93"/>
        <v>4</v>
      </c>
      <c r="D1464" s="59">
        <f>IF('Step 1.1 Supply Fan Power Data'!B1464&gt;0,1,0)</f>
        <v>1</v>
      </c>
      <c r="F1464" s="60">
        <f>IF(ISBLANK('Step 2. Aggregate Data'!E1464),"-",'Step 2. Aggregate Data'!E1464)</f>
        <v>44692.291666666664</v>
      </c>
      <c r="G1464" s="17">
        <f t="shared" si="90"/>
        <v>7</v>
      </c>
      <c r="H1464" s="17">
        <f t="shared" si="91"/>
        <v>4</v>
      </c>
    </row>
    <row r="1465" spans="1:8" x14ac:dyDescent="0.25">
      <c r="A1465" s="58">
        <f>IF(ISBLANK('Step 2. Aggregate Data'!A1465),"-",'Step 2. Aggregate Data'!A1465)</f>
        <v>44692.333333333336</v>
      </c>
      <c r="B1465" s="59">
        <f t="shared" si="92"/>
        <v>8</v>
      </c>
      <c r="C1465" s="59">
        <f t="shared" si="93"/>
        <v>4</v>
      </c>
      <c r="D1465" s="59">
        <f>IF('Step 1.1 Supply Fan Power Data'!B1465&gt;0,1,0)</f>
        <v>1</v>
      </c>
      <c r="F1465" s="60">
        <f>IF(ISBLANK('Step 2. Aggregate Data'!E1465),"-",'Step 2. Aggregate Data'!E1465)</f>
        <v>44692.333333333336</v>
      </c>
      <c r="G1465" s="17">
        <f t="shared" si="90"/>
        <v>8</v>
      </c>
      <c r="H1465" s="17">
        <f t="shared" si="91"/>
        <v>4</v>
      </c>
    </row>
    <row r="1466" spans="1:8" x14ac:dyDescent="0.25">
      <c r="A1466" s="58">
        <f>IF(ISBLANK('Step 2. Aggregate Data'!A1466),"-",'Step 2. Aggregate Data'!A1466)</f>
        <v>44692.375</v>
      </c>
      <c r="B1466" s="59">
        <f t="shared" si="92"/>
        <v>9</v>
      </c>
      <c r="C1466" s="59">
        <f t="shared" si="93"/>
        <v>4</v>
      </c>
      <c r="D1466" s="59">
        <f>IF('Step 1.1 Supply Fan Power Data'!B1466&gt;0,1,0)</f>
        <v>1</v>
      </c>
      <c r="F1466" s="60">
        <f>IF(ISBLANK('Step 2. Aggregate Data'!E1466),"-",'Step 2. Aggregate Data'!E1466)</f>
        <v>44692.375</v>
      </c>
      <c r="G1466" s="17">
        <f t="shared" si="90"/>
        <v>9</v>
      </c>
      <c r="H1466" s="17">
        <f t="shared" si="91"/>
        <v>4</v>
      </c>
    </row>
    <row r="1467" spans="1:8" x14ac:dyDescent="0.25">
      <c r="A1467" s="58">
        <f>IF(ISBLANK('Step 2. Aggregate Data'!A1467),"-",'Step 2. Aggregate Data'!A1467)</f>
        <v>44692.416666666664</v>
      </c>
      <c r="B1467" s="59">
        <f t="shared" si="92"/>
        <v>10</v>
      </c>
      <c r="C1467" s="59">
        <f t="shared" si="93"/>
        <v>4</v>
      </c>
      <c r="D1467" s="59">
        <f>IF('Step 1.1 Supply Fan Power Data'!B1467&gt;0,1,0)</f>
        <v>1</v>
      </c>
      <c r="F1467" s="60">
        <f>IF(ISBLANK('Step 2. Aggregate Data'!E1467),"-",'Step 2. Aggregate Data'!E1467)</f>
        <v>44692.416666666664</v>
      </c>
      <c r="G1467" s="17">
        <f t="shared" si="90"/>
        <v>10</v>
      </c>
      <c r="H1467" s="17">
        <f t="shared" si="91"/>
        <v>4</v>
      </c>
    </row>
    <row r="1468" spans="1:8" x14ac:dyDescent="0.25">
      <c r="A1468" s="58">
        <f>IF(ISBLANK('Step 2. Aggregate Data'!A1468),"-",'Step 2. Aggregate Data'!A1468)</f>
        <v>44692.458333333336</v>
      </c>
      <c r="B1468" s="59">
        <f t="shared" si="92"/>
        <v>11</v>
      </c>
      <c r="C1468" s="59">
        <f t="shared" si="93"/>
        <v>4</v>
      </c>
      <c r="D1468" s="59">
        <f>IF('Step 1.1 Supply Fan Power Data'!B1468&gt;0,1,0)</f>
        <v>1</v>
      </c>
      <c r="F1468" s="60">
        <f>IF(ISBLANK('Step 2. Aggregate Data'!E1468),"-",'Step 2. Aggregate Data'!E1468)</f>
        <v>44692.458333333336</v>
      </c>
      <c r="G1468" s="17">
        <f t="shared" si="90"/>
        <v>11</v>
      </c>
      <c r="H1468" s="17">
        <f t="shared" si="91"/>
        <v>4</v>
      </c>
    </row>
    <row r="1469" spans="1:8" x14ac:dyDescent="0.25">
      <c r="A1469" s="58">
        <f>IF(ISBLANK('Step 2. Aggregate Data'!A1469),"-",'Step 2. Aggregate Data'!A1469)</f>
        <v>44692.5</v>
      </c>
      <c r="B1469" s="59">
        <f t="shared" si="92"/>
        <v>12</v>
      </c>
      <c r="C1469" s="59">
        <f t="shared" si="93"/>
        <v>4</v>
      </c>
      <c r="D1469" s="59">
        <f>IF('Step 1.1 Supply Fan Power Data'!B1469&gt;0,1,0)</f>
        <v>1</v>
      </c>
      <c r="F1469" s="60">
        <f>IF(ISBLANK('Step 2. Aggregate Data'!E1469),"-",'Step 2. Aggregate Data'!E1469)</f>
        <v>44692.5</v>
      </c>
      <c r="G1469" s="17">
        <f t="shared" si="90"/>
        <v>12</v>
      </c>
      <c r="H1469" s="17">
        <f t="shared" si="91"/>
        <v>4</v>
      </c>
    </row>
    <row r="1470" spans="1:8" x14ac:dyDescent="0.25">
      <c r="A1470" s="58">
        <f>IF(ISBLANK('Step 2. Aggregate Data'!A1470),"-",'Step 2. Aggregate Data'!A1470)</f>
        <v>44692.541666666664</v>
      </c>
      <c r="B1470" s="59">
        <f t="shared" si="92"/>
        <v>13</v>
      </c>
      <c r="C1470" s="59">
        <f t="shared" si="93"/>
        <v>4</v>
      </c>
      <c r="D1470" s="59">
        <f>IF('Step 1.1 Supply Fan Power Data'!B1470&gt;0,1,0)</f>
        <v>1</v>
      </c>
      <c r="F1470" s="60">
        <f>IF(ISBLANK('Step 2. Aggregate Data'!E1470),"-",'Step 2. Aggregate Data'!E1470)</f>
        <v>44692.541666666664</v>
      </c>
      <c r="G1470" s="17">
        <f t="shared" si="90"/>
        <v>13</v>
      </c>
      <c r="H1470" s="17">
        <f t="shared" si="91"/>
        <v>4</v>
      </c>
    </row>
    <row r="1471" spans="1:8" x14ac:dyDescent="0.25">
      <c r="A1471" s="58">
        <f>IF(ISBLANK('Step 2. Aggregate Data'!A1471),"-",'Step 2. Aggregate Data'!A1471)</f>
        <v>44692.583333333336</v>
      </c>
      <c r="B1471" s="59">
        <f t="shared" si="92"/>
        <v>14</v>
      </c>
      <c r="C1471" s="59">
        <f t="shared" si="93"/>
        <v>4</v>
      </c>
      <c r="D1471" s="59">
        <f>IF('Step 1.1 Supply Fan Power Data'!B1471&gt;0,1,0)</f>
        <v>1</v>
      </c>
      <c r="F1471" s="60">
        <f>IF(ISBLANK('Step 2. Aggregate Data'!E1471),"-",'Step 2. Aggregate Data'!E1471)</f>
        <v>44692.583333333336</v>
      </c>
      <c r="G1471" s="17">
        <f t="shared" si="90"/>
        <v>14</v>
      </c>
      <c r="H1471" s="17">
        <f t="shared" si="91"/>
        <v>4</v>
      </c>
    </row>
    <row r="1472" spans="1:8" x14ac:dyDescent="0.25">
      <c r="A1472" s="58">
        <f>IF(ISBLANK('Step 2. Aggregate Data'!A1472),"-",'Step 2. Aggregate Data'!A1472)</f>
        <v>44692.625</v>
      </c>
      <c r="B1472" s="59">
        <f t="shared" si="92"/>
        <v>15</v>
      </c>
      <c r="C1472" s="59">
        <f t="shared" si="93"/>
        <v>4</v>
      </c>
      <c r="D1472" s="59">
        <f>IF('Step 1.1 Supply Fan Power Data'!B1472&gt;0,1,0)</f>
        <v>1</v>
      </c>
      <c r="F1472" s="60">
        <f>IF(ISBLANK('Step 2. Aggregate Data'!E1472),"-",'Step 2. Aggregate Data'!E1472)</f>
        <v>44692.625</v>
      </c>
      <c r="G1472" s="17">
        <f t="shared" si="90"/>
        <v>15</v>
      </c>
      <c r="H1472" s="17">
        <f t="shared" si="91"/>
        <v>4</v>
      </c>
    </row>
    <row r="1473" spans="1:8" x14ac:dyDescent="0.25">
      <c r="A1473" s="58">
        <f>IF(ISBLANK('Step 2. Aggregate Data'!A1473),"-",'Step 2. Aggregate Data'!A1473)</f>
        <v>44692.666666666664</v>
      </c>
      <c r="B1473" s="59">
        <f t="shared" si="92"/>
        <v>16</v>
      </c>
      <c r="C1473" s="59">
        <f t="shared" si="93"/>
        <v>4</v>
      </c>
      <c r="D1473" s="59">
        <f>IF('Step 1.1 Supply Fan Power Data'!B1473&gt;0,1,0)</f>
        <v>1</v>
      </c>
      <c r="F1473" s="60">
        <f>IF(ISBLANK('Step 2. Aggregate Data'!E1473),"-",'Step 2. Aggregate Data'!E1473)</f>
        <v>44692.666666666664</v>
      </c>
      <c r="G1473" s="17">
        <f t="shared" si="90"/>
        <v>16</v>
      </c>
      <c r="H1473" s="17">
        <f t="shared" si="91"/>
        <v>4</v>
      </c>
    </row>
    <row r="1474" spans="1:8" x14ac:dyDescent="0.25">
      <c r="A1474" s="58">
        <f>IF(ISBLANK('Step 2. Aggregate Data'!A1474),"-",'Step 2. Aggregate Data'!A1474)</f>
        <v>44692.708333333336</v>
      </c>
      <c r="B1474" s="59">
        <f t="shared" si="92"/>
        <v>17</v>
      </c>
      <c r="C1474" s="59">
        <f t="shared" si="93"/>
        <v>4</v>
      </c>
      <c r="D1474" s="59">
        <f>IF('Step 1.1 Supply Fan Power Data'!B1474&gt;0,1,0)</f>
        <v>1</v>
      </c>
      <c r="F1474" s="60">
        <f>IF(ISBLANK('Step 2. Aggregate Data'!E1474),"-",'Step 2. Aggregate Data'!E1474)</f>
        <v>44692.708333333336</v>
      </c>
      <c r="G1474" s="17">
        <f t="shared" si="90"/>
        <v>17</v>
      </c>
      <c r="H1474" s="17">
        <f t="shared" si="91"/>
        <v>4</v>
      </c>
    </row>
    <row r="1475" spans="1:8" x14ac:dyDescent="0.25">
      <c r="A1475" s="58">
        <f>IF(ISBLANK('Step 2. Aggregate Data'!A1475),"-",'Step 2. Aggregate Data'!A1475)</f>
        <v>44692.75</v>
      </c>
      <c r="B1475" s="59">
        <f t="shared" si="92"/>
        <v>18</v>
      </c>
      <c r="C1475" s="59">
        <f t="shared" si="93"/>
        <v>4</v>
      </c>
      <c r="D1475" s="59">
        <f>IF('Step 1.1 Supply Fan Power Data'!B1475&gt;0,1,0)</f>
        <v>1</v>
      </c>
      <c r="F1475" s="60">
        <f>IF(ISBLANK('Step 2. Aggregate Data'!E1475),"-",'Step 2. Aggregate Data'!E1475)</f>
        <v>44692.75</v>
      </c>
      <c r="G1475" s="17">
        <f t="shared" ref="G1475:G1538" si="94">HOUR(F1475)</f>
        <v>18</v>
      </c>
      <c r="H1475" s="17">
        <f t="shared" ref="H1475:H1538" si="95">WEEKDAY(F1475)</f>
        <v>4</v>
      </c>
    </row>
    <row r="1476" spans="1:8" x14ac:dyDescent="0.25">
      <c r="A1476" s="58">
        <f>IF(ISBLANK('Step 2. Aggregate Data'!A1476),"-",'Step 2. Aggregate Data'!A1476)</f>
        <v>44692.791666666664</v>
      </c>
      <c r="B1476" s="59">
        <f t="shared" si="92"/>
        <v>19</v>
      </c>
      <c r="C1476" s="59">
        <f t="shared" si="93"/>
        <v>4</v>
      </c>
      <c r="D1476" s="59">
        <f>IF('Step 1.1 Supply Fan Power Data'!B1476&gt;0,1,0)</f>
        <v>1</v>
      </c>
      <c r="F1476" s="60">
        <f>IF(ISBLANK('Step 2. Aggregate Data'!E1476),"-",'Step 2. Aggregate Data'!E1476)</f>
        <v>44692.791666666664</v>
      </c>
      <c r="G1476" s="17">
        <f t="shared" si="94"/>
        <v>19</v>
      </c>
      <c r="H1476" s="17">
        <f t="shared" si="95"/>
        <v>4</v>
      </c>
    </row>
    <row r="1477" spans="1:8" x14ac:dyDescent="0.25">
      <c r="A1477" s="58">
        <f>IF(ISBLANK('Step 2. Aggregate Data'!A1477),"-",'Step 2. Aggregate Data'!A1477)</f>
        <v>44692.833333333336</v>
      </c>
      <c r="B1477" s="59">
        <f t="shared" si="92"/>
        <v>20</v>
      </c>
      <c r="C1477" s="59">
        <f t="shared" si="93"/>
        <v>4</v>
      </c>
      <c r="D1477" s="59">
        <f>IF('Step 1.1 Supply Fan Power Data'!B1477&gt;0,1,0)</f>
        <v>1</v>
      </c>
      <c r="F1477" s="60">
        <f>IF(ISBLANK('Step 2. Aggregate Data'!E1477),"-",'Step 2. Aggregate Data'!E1477)</f>
        <v>44692.833333333336</v>
      </c>
      <c r="G1477" s="17">
        <f t="shared" si="94"/>
        <v>20</v>
      </c>
      <c r="H1477" s="17">
        <f t="shared" si="95"/>
        <v>4</v>
      </c>
    </row>
    <row r="1478" spans="1:8" x14ac:dyDescent="0.25">
      <c r="A1478" s="58">
        <f>IF(ISBLANK('Step 2. Aggregate Data'!A1478),"-",'Step 2. Aggregate Data'!A1478)</f>
        <v>44692.875</v>
      </c>
      <c r="B1478" s="59">
        <f t="shared" si="92"/>
        <v>21</v>
      </c>
      <c r="C1478" s="59">
        <f t="shared" si="93"/>
        <v>4</v>
      </c>
      <c r="D1478" s="59">
        <f>IF('Step 1.1 Supply Fan Power Data'!B1478&gt;0,1,0)</f>
        <v>1</v>
      </c>
      <c r="F1478" s="60">
        <f>IF(ISBLANK('Step 2. Aggregate Data'!E1478),"-",'Step 2. Aggregate Data'!E1478)</f>
        <v>44692.875</v>
      </c>
      <c r="G1478" s="17">
        <f t="shared" si="94"/>
        <v>21</v>
      </c>
      <c r="H1478" s="17">
        <f t="shared" si="95"/>
        <v>4</v>
      </c>
    </row>
    <row r="1479" spans="1:8" x14ac:dyDescent="0.25">
      <c r="A1479" s="58">
        <f>IF(ISBLANK('Step 2. Aggregate Data'!A1479),"-",'Step 2. Aggregate Data'!A1479)</f>
        <v>44692.916666666664</v>
      </c>
      <c r="B1479" s="59">
        <f t="shared" si="92"/>
        <v>22</v>
      </c>
      <c r="C1479" s="59">
        <f t="shared" si="93"/>
        <v>4</v>
      </c>
      <c r="D1479" s="59">
        <f>IF('Step 1.1 Supply Fan Power Data'!B1479&gt;0,1,0)</f>
        <v>1</v>
      </c>
      <c r="F1479" s="60">
        <f>IF(ISBLANK('Step 2. Aggregate Data'!E1479),"-",'Step 2. Aggregate Data'!E1479)</f>
        <v>44692.916666666664</v>
      </c>
      <c r="G1479" s="17">
        <f t="shared" si="94"/>
        <v>22</v>
      </c>
      <c r="H1479" s="17">
        <f t="shared" si="95"/>
        <v>4</v>
      </c>
    </row>
    <row r="1480" spans="1:8" x14ac:dyDescent="0.25">
      <c r="A1480" s="58">
        <f>IF(ISBLANK('Step 2. Aggregate Data'!A1480),"-",'Step 2. Aggregate Data'!A1480)</f>
        <v>44692.958333333336</v>
      </c>
      <c r="B1480" s="59">
        <f t="shared" si="92"/>
        <v>23</v>
      </c>
      <c r="C1480" s="59">
        <f t="shared" si="93"/>
        <v>4</v>
      </c>
      <c r="D1480" s="59">
        <f>IF('Step 1.1 Supply Fan Power Data'!B1480&gt;0,1,0)</f>
        <v>1</v>
      </c>
      <c r="F1480" s="60">
        <f>IF(ISBLANK('Step 2. Aggregate Data'!E1480),"-",'Step 2. Aggregate Data'!E1480)</f>
        <v>44692.958333333336</v>
      </c>
      <c r="G1480" s="17">
        <f t="shared" si="94"/>
        <v>23</v>
      </c>
      <c r="H1480" s="17">
        <f t="shared" si="95"/>
        <v>4</v>
      </c>
    </row>
    <row r="1481" spans="1:8" x14ac:dyDescent="0.25">
      <c r="A1481" s="58">
        <f>IF(ISBLANK('Step 2. Aggregate Data'!A1481),"-",'Step 2. Aggregate Data'!A1481)</f>
        <v>44693</v>
      </c>
      <c r="B1481" s="59">
        <f t="shared" si="92"/>
        <v>0</v>
      </c>
      <c r="C1481" s="59">
        <f t="shared" si="93"/>
        <v>5</v>
      </c>
      <c r="D1481" s="59">
        <f>IF('Step 1.1 Supply Fan Power Data'!B1481&gt;0,1,0)</f>
        <v>1</v>
      </c>
      <c r="F1481" s="60">
        <f>IF(ISBLANK('Step 2. Aggregate Data'!E1481),"-",'Step 2. Aggregate Data'!E1481)</f>
        <v>44693</v>
      </c>
      <c r="G1481" s="17">
        <f t="shared" si="94"/>
        <v>0</v>
      </c>
      <c r="H1481" s="17">
        <f t="shared" si="95"/>
        <v>5</v>
      </c>
    </row>
    <row r="1482" spans="1:8" x14ac:dyDescent="0.25">
      <c r="A1482" s="58">
        <f>IF(ISBLANK('Step 2. Aggregate Data'!A1482),"-",'Step 2. Aggregate Data'!A1482)</f>
        <v>44693.041666666664</v>
      </c>
      <c r="B1482" s="59">
        <f t="shared" si="92"/>
        <v>1</v>
      </c>
      <c r="C1482" s="59">
        <f t="shared" si="93"/>
        <v>5</v>
      </c>
      <c r="D1482" s="59">
        <f>IF('Step 1.1 Supply Fan Power Data'!B1482&gt;0,1,0)</f>
        <v>1</v>
      </c>
      <c r="F1482" s="60">
        <f>IF(ISBLANK('Step 2. Aggregate Data'!E1482),"-",'Step 2. Aggregate Data'!E1482)</f>
        <v>44693.041666666664</v>
      </c>
      <c r="G1482" s="17">
        <f t="shared" si="94"/>
        <v>1</v>
      </c>
      <c r="H1482" s="17">
        <f t="shared" si="95"/>
        <v>5</v>
      </c>
    </row>
    <row r="1483" spans="1:8" x14ac:dyDescent="0.25">
      <c r="A1483" s="58">
        <f>IF(ISBLANK('Step 2. Aggregate Data'!A1483),"-",'Step 2. Aggregate Data'!A1483)</f>
        <v>44693.083333333336</v>
      </c>
      <c r="B1483" s="59">
        <f t="shared" si="92"/>
        <v>2</v>
      </c>
      <c r="C1483" s="59">
        <f t="shared" si="93"/>
        <v>5</v>
      </c>
      <c r="D1483" s="59">
        <f>IF('Step 1.1 Supply Fan Power Data'!B1483&gt;0,1,0)</f>
        <v>1</v>
      </c>
      <c r="F1483" s="60">
        <f>IF(ISBLANK('Step 2. Aggregate Data'!E1483),"-",'Step 2. Aggregate Data'!E1483)</f>
        <v>44693.083333333336</v>
      </c>
      <c r="G1483" s="17">
        <f t="shared" si="94"/>
        <v>2</v>
      </c>
      <c r="H1483" s="17">
        <f t="shared" si="95"/>
        <v>5</v>
      </c>
    </row>
    <row r="1484" spans="1:8" x14ac:dyDescent="0.25">
      <c r="A1484" s="58">
        <f>IF(ISBLANK('Step 2. Aggregate Data'!A1484),"-",'Step 2. Aggregate Data'!A1484)</f>
        <v>44693.125</v>
      </c>
      <c r="B1484" s="59">
        <f t="shared" si="92"/>
        <v>3</v>
      </c>
      <c r="C1484" s="59">
        <f t="shared" si="93"/>
        <v>5</v>
      </c>
      <c r="D1484" s="59">
        <f>IF('Step 1.1 Supply Fan Power Data'!B1484&gt;0,1,0)</f>
        <v>1</v>
      </c>
      <c r="F1484" s="60">
        <f>IF(ISBLANK('Step 2. Aggregate Data'!E1484),"-",'Step 2. Aggregate Data'!E1484)</f>
        <v>44693.125</v>
      </c>
      <c r="G1484" s="17">
        <f t="shared" si="94"/>
        <v>3</v>
      </c>
      <c r="H1484" s="17">
        <f t="shared" si="95"/>
        <v>5</v>
      </c>
    </row>
    <row r="1485" spans="1:8" x14ac:dyDescent="0.25">
      <c r="A1485" s="58">
        <f>IF(ISBLANK('Step 2. Aggregate Data'!A1485),"-",'Step 2. Aggregate Data'!A1485)</f>
        <v>44693.166666666664</v>
      </c>
      <c r="B1485" s="59">
        <f t="shared" si="92"/>
        <v>4</v>
      </c>
      <c r="C1485" s="59">
        <f t="shared" si="93"/>
        <v>5</v>
      </c>
      <c r="D1485" s="59">
        <f>IF('Step 1.1 Supply Fan Power Data'!B1485&gt;0,1,0)</f>
        <v>1</v>
      </c>
      <c r="F1485" s="60">
        <f>IF(ISBLANK('Step 2. Aggregate Data'!E1485),"-",'Step 2. Aggregate Data'!E1485)</f>
        <v>44693.166666666664</v>
      </c>
      <c r="G1485" s="17">
        <f t="shared" si="94"/>
        <v>4</v>
      </c>
      <c r="H1485" s="17">
        <f t="shared" si="95"/>
        <v>5</v>
      </c>
    </row>
    <row r="1486" spans="1:8" x14ac:dyDescent="0.25">
      <c r="A1486" s="58">
        <f>IF(ISBLANK('Step 2. Aggregate Data'!A1486),"-",'Step 2. Aggregate Data'!A1486)</f>
        <v>44693.208333333336</v>
      </c>
      <c r="B1486" s="59">
        <f t="shared" si="92"/>
        <v>5</v>
      </c>
      <c r="C1486" s="59">
        <f t="shared" si="93"/>
        <v>5</v>
      </c>
      <c r="D1486" s="59">
        <f>IF('Step 1.1 Supply Fan Power Data'!B1486&gt;0,1,0)</f>
        <v>1</v>
      </c>
      <c r="F1486" s="60">
        <f>IF(ISBLANK('Step 2. Aggregate Data'!E1486),"-",'Step 2. Aggregate Data'!E1486)</f>
        <v>44693.208333333336</v>
      </c>
      <c r="G1486" s="17">
        <f t="shared" si="94"/>
        <v>5</v>
      </c>
      <c r="H1486" s="17">
        <f t="shared" si="95"/>
        <v>5</v>
      </c>
    </row>
    <row r="1487" spans="1:8" x14ac:dyDescent="0.25">
      <c r="A1487" s="58">
        <f>IF(ISBLANK('Step 2. Aggregate Data'!A1487),"-",'Step 2. Aggregate Data'!A1487)</f>
        <v>44693.25</v>
      </c>
      <c r="B1487" s="59">
        <f t="shared" si="92"/>
        <v>6</v>
      </c>
      <c r="C1487" s="59">
        <f t="shared" si="93"/>
        <v>5</v>
      </c>
      <c r="D1487" s="59">
        <f>IF('Step 1.1 Supply Fan Power Data'!B1487&gt;0,1,0)</f>
        <v>1</v>
      </c>
      <c r="F1487" s="60">
        <f>IF(ISBLANK('Step 2. Aggregate Data'!E1487),"-",'Step 2. Aggregate Data'!E1487)</f>
        <v>44693.25</v>
      </c>
      <c r="G1487" s="17">
        <f t="shared" si="94"/>
        <v>6</v>
      </c>
      <c r="H1487" s="17">
        <f t="shared" si="95"/>
        <v>5</v>
      </c>
    </row>
    <row r="1488" spans="1:8" x14ac:dyDescent="0.25">
      <c r="A1488" s="58">
        <f>IF(ISBLANK('Step 2. Aggregate Data'!A1488),"-",'Step 2. Aggregate Data'!A1488)</f>
        <v>44693.291666666664</v>
      </c>
      <c r="B1488" s="59">
        <f t="shared" si="92"/>
        <v>7</v>
      </c>
      <c r="C1488" s="59">
        <f t="shared" si="93"/>
        <v>5</v>
      </c>
      <c r="D1488" s="59">
        <f>IF('Step 1.1 Supply Fan Power Data'!B1488&gt;0,1,0)</f>
        <v>1</v>
      </c>
      <c r="F1488" s="60">
        <f>IF(ISBLANK('Step 2. Aggregate Data'!E1488),"-",'Step 2. Aggregate Data'!E1488)</f>
        <v>44693.291666666664</v>
      </c>
      <c r="G1488" s="17">
        <f t="shared" si="94"/>
        <v>7</v>
      </c>
      <c r="H1488" s="17">
        <f t="shared" si="95"/>
        <v>5</v>
      </c>
    </row>
    <row r="1489" spans="1:8" x14ac:dyDescent="0.25">
      <c r="A1489" s="58">
        <f>IF(ISBLANK('Step 2. Aggregate Data'!A1489),"-",'Step 2. Aggregate Data'!A1489)</f>
        <v>44693.333333333336</v>
      </c>
      <c r="B1489" s="59">
        <f t="shared" si="92"/>
        <v>8</v>
      </c>
      <c r="C1489" s="59">
        <f t="shared" si="93"/>
        <v>5</v>
      </c>
      <c r="D1489" s="59">
        <f>IF('Step 1.1 Supply Fan Power Data'!B1489&gt;0,1,0)</f>
        <v>1</v>
      </c>
      <c r="F1489" s="60">
        <f>IF(ISBLANK('Step 2. Aggregate Data'!E1489),"-",'Step 2. Aggregate Data'!E1489)</f>
        <v>44693.333333333336</v>
      </c>
      <c r="G1489" s="17">
        <f t="shared" si="94"/>
        <v>8</v>
      </c>
      <c r="H1489" s="17">
        <f t="shared" si="95"/>
        <v>5</v>
      </c>
    </row>
    <row r="1490" spans="1:8" x14ac:dyDescent="0.25">
      <c r="A1490" s="58">
        <f>IF(ISBLANK('Step 2. Aggregate Data'!A1490),"-",'Step 2. Aggregate Data'!A1490)</f>
        <v>44693.375</v>
      </c>
      <c r="B1490" s="59">
        <f t="shared" si="92"/>
        <v>9</v>
      </c>
      <c r="C1490" s="59">
        <f t="shared" si="93"/>
        <v>5</v>
      </c>
      <c r="D1490" s="59">
        <f>IF('Step 1.1 Supply Fan Power Data'!B1490&gt;0,1,0)</f>
        <v>1</v>
      </c>
      <c r="F1490" s="60">
        <f>IF(ISBLANK('Step 2. Aggregate Data'!E1490),"-",'Step 2. Aggregate Data'!E1490)</f>
        <v>44693.375</v>
      </c>
      <c r="G1490" s="17">
        <f t="shared" si="94"/>
        <v>9</v>
      </c>
      <c r="H1490" s="17">
        <f t="shared" si="95"/>
        <v>5</v>
      </c>
    </row>
    <row r="1491" spans="1:8" x14ac:dyDescent="0.25">
      <c r="A1491" s="58">
        <f>IF(ISBLANK('Step 2. Aggregate Data'!A1491),"-",'Step 2. Aggregate Data'!A1491)</f>
        <v>44693.416666666664</v>
      </c>
      <c r="B1491" s="59">
        <f t="shared" si="92"/>
        <v>10</v>
      </c>
      <c r="C1491" s="59">
        <f t="shared" si="93"/>
        <v>5</v>
      </c>
      <c r="D1491" s="59">
        <f>IF('Step 1.1 Supply Fan Power Data'!B1491&gt;0,1,0)</f>
        <v>1</v>
      </c>
      <c r="F1491" s="60">
        <f>IF(ISBLANK('Step 2. Aggregate Data'!E1491),"-",'Step 2. Aggregate Data'!E1491)</f>
        <v>44693.416666666664</v>
      </c>
      <c r="G1491" s="17">
        <f t="shared" si="94"/>
        <v>10</v>
      </c>
      <c r="H1491" s="17">
        <f t="shared" si="95"/>
        <v>5</v>
      </c>
    </row>
    <row r="1492" spans="1:8" x14ac:dyDescent="0.25">
      <c r="A1492" s="58">
        <f>IF(ISBLANK('Step 2. Aggregate Data'!A1492),"-",'Step 2. Aggregate Data'!A1492)</f>
        <v>44693.458333333336</v>
      </c>
      <c r="B1492" s="59">
        <f t="shared" si="92"/>
        <v>11</v>
      </c>
      <c r="C1492" s="59">
        <f t="shared" si="93"/>
        <v>5</v>
      </c>
      <c r="D1492" s="59">
        <f>IF('Step 1.1 Supply Fan Power Data'!B1492&gt;0,1,0)</f>
        <v>1</v>
      </c>
      <c r="F1492" s="60">
        <f>IF(ISBLANK('Step 2. Aggregate Data'!E1492),"-",'Step 2. Aggregate Data'!E1492)</f>
        <v>44693.458333333336</v>
      </c>
      <c r="G1492" s="17">
        <f t="shared" si="94"/>
        <v>11</v>
      </c>
      <c r="H1492" s="17">
        <f t="shared" si="95"/>
        <v>5</v>
      </c>
    </row>
    <row r="1493" spans="1:8" x14ac:dyDescent="0.25">
      <c r="A1493" s="58">
        <f>IF(ISBLANK('Step 2. Aggregate Data'!A1493),"-",'Step 2. Aggregate Data'!A1493)</f>
        <v>44693.5</v>
      </c>
      <c r="B1493" s="59">
        <f t="shared" si="92"/>
        <v>12</v>
      </c>
      <c r="C1493" s="59">
        <f t="shared" si="93"/>
        <v>5</v>
      </c>
      <c r="D1493" s="59">
        <f>IF('Step 1.1 Supply Fan Power Data'!B1493&gt;0,1,0)</f>
        <v>1</v>
      </c>
      <c r="F1493" s="60">
        <f>IF(ISBLANK('Step 2. Aggregate Data'!E1493),"-",'Step 2. Aggregate Data'!E1493)</f>
        <v>44693.5</v>
      </c>
      <c r="G1493" s="17">
        <f t="shared" si="94"/>
        <v>12</v>
      </c>
      <c r="H1493" s="17">
        <f t="shared" si="95"/>
        <v>5</v>
      </c>
    </row>
    <row r="1494" spans="1:8" x14ac:dyDescent="0.25">
      <c r="A1494" s="58">
        <f>IF(ISBLANK('Step 2. Aggregate Data'!A1494),"-",'Step 2. Aggregate Data'!A1494)</f>
        <v>44693.541666666664</v>
      </c>
      <c r="B1494" s="59">
        <f t="shared" si="92"/>
        <v>13</v>
      </c>
      <c r="C1494" s="59">
        <f t="shared" si="93"/>
        <v>5</v>
      </c>
      <c r="D1494" s="59">
        <f>IF('Step 1.1 Supply Fan Power Data'!B1494&gt;0,1,0)</f>
        <v>1</v>
      </c>
      <c r="F1494" s="60">
        <f>IF(ISBLANK('Step 2. Aggregate Data'!E1494),"-",'Step 2. Aggregate Data'!E1494)</f>
        <v>44693.541666666664</v>
      </c>
      <c r="G1494" s="17">
        <f t="shared" si="94"/>
        <v>13</v>
      </c>
      <c r="H1494" s="17">
        <f t="shared" si="95"/>
        <v>5</v>
      </c>
    </row>
    <row r="1495" spans="1:8" x14ac:dyDescent="0.25">
      <c r="A1495" s="58">
        <f>IF(ISBLANK('Step 2. Aggregate Data'!A1495),"-",'Step 2. Aggregate Data'!A1495)</f>
        <v>44693.583333333336</v>
      </c>
      <c r="B1495" s="59">
        <f t="shared" si="92"/>
        <v>14</v>
      </c>
      <c r="C1495" s="59">
        <f t="shared" si="93"/>
        <v>5</v>
      </c>
      <c r="D1495" s="59">
        <f>IF('Step 1.1 Supply Fan Power Data'!B1495&gt;0,1,0)</f>
        <v>1</v>
      </c>
      <c r="F1495" s="60">
        <f>IF(ISBLANK('Step 2. Aggregate Data'!E1495),"-",'Step 2. Aggregate Data'!E1495)</f>
        <v>44693.583333333336</v>
      </c>
      <c r="G1495" s="17">
        <f t="shared" si="94"/>
        <v>14</v>
      </c>
      <c r="H1495" s="17">
        <f t="shared" si="95"/>
        <v>5</v>
      </c>
    </row>
    <row r="1496" spans="1:8" x14ac:dyDescent="0.25">
      <c r="A1496" s="58">
        <f>IF(ISBLANK('Step 2. Aggregate Data'!A1496),"-",'Step 2. Aggregate Data'!A1496)</f>
        <v>44693.625</v>
      </c>
      <c r="B1496" s="59">
        <f t="shared" si="92"/>
        <v>15</v>
      </c>
      <c r="C1496" s="59">
        <f t="shared" si="93"/>
        <v>5</v>
      </c>
      <c r="D1496" s="59">
        <f>IF('Step 1.1 Supply Fan Power Data'!B1496&gt;0,1,0)</f>
        <v>1</v>
      </c>
      <c r="F1496" s="60">
        <f>IF(ISBLANK('Step 2. Aggregate Data'!E1496),"-",'Step 2. Aggregate Data'!E1496)</f>
        <v>44693.625</v>
      </c>
      <c r="G1496" s="17">
        <f t="shared" si="94"/>
        <v>15</v>
      </c>
      <c r="H1496" s="17">
        <f t="shared" si="95"/>
        <v>5</v>
      </c>
    </row>
    <row r="1497" spans="1:8" x14ac:dyDescent="0.25">
      <c r="A1497" s="58">
        <f>IF(ISBLANK('Step 2. Aggregate Data'!A1497),"-",'Step 2. Aggregate Data'!A1497)</f>
        <v>44693.666666666664</v>
      </c>
      <c r="B1497" s="59">
        <f t="shared" ref="B1497:B1560" si="96">HOUR(A1497)</f>
        <v>16</v>
      </c>
      <c r="C1497" s="59">
        <f t="shared" ref="C1497:C1560" si="97">WEEKDAY(A1497)</f>
        <v>5</v>
      </c>
      <c r="D1497" s="59">
        <f>IF('Step 1.1 Supply Fan Power Data'!B1497&gt;0,1,0)</f>
        <v>1</v>
      </c>
      <c r="F1497" s="60">
        <f>IF(ISBLANK('Step 2. Aggregate Data'!E1497),"-",'Step 2. Aggregate Data'!E1497)</f>
        <v>44693.666666666664</v>
      </c>
      <c r="G1497" s="17">
        <f t="shared" si="94"/>
        <v>16</v>
      </c>
      <c r="H1497" s="17">
        <f t="shared" si="95"/>
        <v>5</v>
      </c>
    </row>
    <row r="1498" spans="1:8" x14ac:dyDescent="0.25">
      <c r="A1498" s="58">
        <f>IF(ISBLANK('Step 2. Aggregate Data'!A1498),"-",'Step 2. Aggregate Data'!A1498)</f>
        <v>44693.708333333336</v>
      </c>
      <c r="B1498" s="59">
        <f t="shared" si="96"/>
        <v>17</v>
      </c>
      <c r="C1498" s="59">
        <f t="shared" si="97"/>
        <v>5</v>
      </c>
      <c r="D1498" s="59">
        <f>IF('Step 1.1 Supply Fan Power Data'!B1498&gt;0,1,0)</f>
        <v>1</v>
      </c>
      <c r="F1498" s="60">
        <f>IF(ISBLANK('Step 2. Aggregate Data'!E1498),"-",'Step 2. Aggregate Data'!E1498)</f>
        <v>44693.708333333336</v>
      </c>
      <c r="G1498" s="17">
        <f t="shared" si="94"/>
        <v>17</v>
      </c>
      <c r="H1498" s="17">
        <f t="shared" si="95"/>
        <v>5</v>
      </c>
    </row>
    <row r="1499" spans="1:8" x14ac:dyDescent="0.25">
      <c r="A1499" s="58">
        <f>IF(ISBLANK('Step 2. Aggregate Data'!A1499),"-",'Step 2. Aggregate Data'!A1499)</f>
        <v>44693.75</v>
      </c>
      <c r="B1499" s="59">
        <f t="shared" si="96"/>
        <v>18</v>
      </c>
      <c r="C1499" s="59">
        <f t="shared" si="97"/>
        <v>5</v>
      </c>
      <c r="D1499" s="59">
        <f>IF('Step 1.1 Supply Fan Power Data'!B1499&gt;0,1,0)</f>
        <v>1</v>
      </c>
      <c r="F1499" s="60">
        <f>IF(ISBLANK('Step 2. Aggregate Data'!E1499),"-",'Step 2. Aggregate Data'!E1499)</f>
        <v>44693.75</v>
      </c>
      <c r="G1499" s="17">
        <f t="shared" si="94"/>
        <v>18</v>
      </c>
      <c r="H1499" s="17">
        <f t="shared" si="95"/>
        <v>5</v>
      </c>
    </row>
    <row r="1500" spans="1:8" x14ac:dyDescent="0.25">
      <c r="A1500" s="58">
        <f>IF(ISBLANK('Step 2. Aggregate Data'!A1500),"-",'Step 2. Aggregate Data'!A1500)</f>
        <v>44693.791666666664</v>
      </c>
      <c r="B1500" s="59">
        <f t="shared" si="96"/>
        <v>19</v>
      </c>
      <c r="C1500" s="59">
        <f t="shared" si="97"/>
        <v>5</v>
      </c>
      <c r="D1500" s="59">
        <f>IF('Step 1.1 Supply Fan Power Data'!B1500&gt;0,1,0)</f>
        <v>1</v>
      </c>
      <c r="F1500" s="60">
        <f>IF(ISBLANK('Step 2. Aggregate Data'!E1500),"-",'Step 2. Aggregate Data'!E1500)</f>
        <v>44693.791666666664</v>
      </c>
      <c r="G1500" s="17">
        <f t="shared" si="94"/>
        <v>19</v>
      </c>
      <c r="H1500" s="17">
        <f t="shared" si="95"/>
        <v>5</v>
      </c>
    </row>
    <row r="1501" spans="1:8" x14ac:dyDescent="0.25">
      <c r="A1501" s="58">
        <f>IF(ISBLANK('Step 2. Aggregate Data'!A1501),"-",'Step 2. Aggregate Data'!A1501)</f>
        <v>44693.833333333336</v>
      </c>
      <c r="B1501" s="59">
        <f t="shared" si="96"/>
        <v>20</v>
      </c>
      <c r="C1501" s="59">
        <f t="shared" si="97"/>
        <v>5</v>
      </c>
      <c r="D1501" s="59">
        <f>IF('Step 1.1 Supply Fan Power Data'!B1501&gt;0,1,0)</f>
        <v>1</v>
      </c>
      <c r="F1501" s="60">
        <f>IF(ISBLANK('Step 2. Aggregate Data'!E1501),"-",'Step 2. Aggregate Data'!E1501)</f>
        <v>44693.833333333336</v>
      </c>
      <c r="G1501" s="17">
        <f t="shared" si="94"/>
        <v>20</v>
      </c>
      <c r="H1501" s="17">
        <f t="shared" si="95"/>
        <v>5</v>
      </c>
    </row>
    <row r="1502" spans="1:8" x14ac:dyDescent="0.25">
      <c r="A1502" s="58">
        <f>IF(ISBLANK('Step 2. Aggregate Data'!A1502),"-",'Step 2. Aggregate Data'!A1502)</f>
        <v>44693.875</v>
      </c>
      <c r="B1502" s="59">
        <f t="shared" si="96"/>
        <v>21</v>
      </c>
      <c r="C1502" s="59">
        <f t="shared" si="97"/>
        <v>5</v>
      </c>
      <c r="D1502" s="59">
        <f>IF('Step 1.1 Supply Fan Power Data'!B1502&gt;0,1,0)</f>
        <v>1</v>
      </c>
      <c r="F1502" s="60">
        <f>IF(ISBLANK('Step 2. Aggregate Data'!E1502),"-",'Step 2. Aggregate Data'!E1502)</f>
        <v>44693.875</v>
      </c>
      <c r="G1502" s="17">
        <f t="shared" si="94"/>
        <v>21</v>
      </c>
      <c r="H1502" s="17">
        <f t="shared" si="95"/>
        <v>5</v>
      </c>
    </row>
    <row r="1503" spans="1:8" x14ac:dyDescent="0.25">
      <c r="A1503" s="58">
        <f>IF(ISBLANK('Step 2. Aggregate Data'!A1503),"-",'Step 2. Aggregate Data'!A1503)</f>
        <v>44693.916666666664</v>
      </c>
      <c r="B1503" s="59">
        <f t="shared" si="96"/>
        <v>22</v>
      </c>
      <c r="C1503" s="59">
        <f t="shared" si="97"/>
        <v>5</v>
      </c>
      <c r="D1503" s="59">
        <f>IF('Step 1.1 Supply Fan Power Data'!B1503&gt;0,1,0)</f>
        <v>1</v>
      </c>
      <c r="F1503" s="60">
        <f>IF(ISBLANK('Step 2. Aggregate Data'!E1503),"-",'Step 2. Aggregate Data'!E1503)</f>
        <v>44693.916666666664</v>
      </c>
      <c r="G1503" s="17">
        <f t="shared" si="94"/>
        <v>22</v>
      </c>
      <c r="H1503" s="17">
        <f t="shared" si="95"/>
        <v>5</v>
      </c>
    </row>
    <row r="1504" spans="1:8" x14ac:dyDescent="0.25">
      <c r="A1504" s="58">
        <f>IF(ISBLANK('Step 2. Aggregate Data'!A1504),"-",'Step 2. Aggregate Data'!A1504)</f>
        <v>44693.958333333336</v>
      </c>
      <c r="B1504" s="59">
        <f t="shared" si="96"/>
        <v>23</v>
      </c>
      <c r="C1504" s="59">
        <f t="shared" si="97"/>
        <v>5</v>
      </c>
      <c r="D1504" s="59">
        <f>IF('Step 1.1 Supply Fan Power Data'!B1504&gt;0,1,0)</f>
        <v>1</v>
      </c>
      <c r="F1504" s="60">
        <f>IF(ISBLANK('Step 2. Aggregate Data'!E1504),"-",'Step 2. Aggregate Data'!E1504)</f>
        <v>44693.958333333336</v>
      </c>
      <c r="G1504" s="17">
        <f t="shared" si="94"/>
        <v>23</v>
      </c>
      <c r="H1504" s="17">
        <f t="shared" si="95"/>
        <v>5</v>
      </c>
    </row>
    <row r="1505" spans="1:8" x14ac:dyDescent="0.25">
      <c r="A1505" s="58">
        <f>IF(ISBLANK('Step 2. Aggregate Data'!A1505),"-",'Step 2. Aggregate Data'!A1505)</f>
        <v>44694</v>
      </c>
      <c r="B1505" s="59">
        <f t="shared" si="96"/>
        <v>0</v>
      </c>
      <c r="C1505" s="59">
        <f t="shared" si="97"/>
        <v>6</v>
      </c>
      <c r="D1505" s="59">
        <f>IF('Step 1.1 Supply Fan Power Data'!B1505&gt;0,1,0)</f>
        <v>1</v>
      </c>
      <c r="F1505" s="60">
        <f>IF(ISBLANK('Step 2. Aggregate Data'!E1505),"-",'Step 2. Aggregate Data'!E1505)</f>
        <v>44694</v>
      </c>
      <c r="G1505" s="17">
        <f t="shared" si="94"/>
        <v>0</v>
      </c>
      <c r="H1505" s="17">
        <f t="shared" si="95"/>
        <v>6</v>
      </c>
    </row>
    <row r="1506" spans="1:8" x14ac:dyDescent="0.25">
      <c r="A1506" s="58">
        <f>IF(ISBLANK('Step 2. Aggregate Data'!A1506),"-",'Step 2. Aggregate Data'!A1506)</f>
        <v>44694.041666666664</v>
      </c>
      <c r="B1506" s="59">
        <f t="shared" si="96"/>
        <v>1</v>
      </c>
      <c r="C1506" s="59">
        <f t="shared" si="97"/>
        <v>6</v>
      </c>
      <c r="D1506" s="59">
        <f>IF('Step 1.1 Supply Fan Power Data'!B1506&gt;0,1,0)</f>
        <v>1</v>
      </c>
      <c r="F1506" s="60">
        <f>IF(ISBLANK('Step 2. Aggregate Data'!E1506),"-",'Step 2. Aggregate Data'!E1506)</f>
        <v>44694.041666666664</v>
      </c>
      <c r="G1506" s="17">
        <f t="shared" si="94"/>
        <v>1</v>
      </c>
      <c r="H1506" s="17">
        <f t="shared" si="95"/>
        <v>6</v>
      </c>
    </row>
    <row r="1507" spans="1:8" x14ac:dyDescent="0.25">
      <c r="A1507" s="58">
        <f>IF(ISBLANK('Step 2. Aggregate Data'!A1507),"-",'Step 2. Aggregate Data'!A1507)</f>
        <v>44694.083333333336</v>
      </c>
      <c r="B1507" s="59">
        <f t="shared" si="96"/>
        <v>2</v>
      </c>
      <c r="C1507" s="59">
        <f t="shared" si="97"/>
        <v>6</v>
      </c>
      <c r="D1507" s="59">
        <f>IF('Step 1.1 Supply Fan Power Data'!B1507&gt;0,1,0)</f>
        <v>1</v>
      </c>
      <c r="F1507" s="60">
        <f>IF(ISBLANK('Step 2. Aggregate Data'!E1507),"-",'Step 2. Aggregate Data'!E1507)</f>
        <v>44694.083333333336</v>
      </c>
      <c r="G1507" s="17">
        <f t="shared" si="94"/>
        <v>2</v>
      </c>
      <c r="H1507" s="17">
        <f t="shared" si="95"/>
        <v>6</v>
      </c>
    </row>
    <row r="1508" spans="1:8" x14ac:dyDescent="0.25">
      <c r="A1508" s="58">
        <f>IF(ISBLANK('Step 2. Aggregate Data'!A1508),"-",'Step 2. Aggregate Data'!A1508)</f>
        <v>44694.125</v>
      </c>
      <c r="B1508" s="59">
        <f t="shared" si="96"/>
        <v>3</v>
      </c>
      <c r="C1508" s="59">
        <f t="shared" si="97"/>
        <v>6</v>
      </c>
      <c r="D1508" s="59">
        <f>IF('Step 1.1 Supply Fan Power Data'!B1508&gt;0,1,0)</f>
        <v>1</v>
      </c>
      <c r="F1508" s="60">
        <f>IF(ISBLANK('Step 2. Aggregate Data'!E1508),"-",'Step 2. Aggregate Data'!E1508)</f>
        <v>44694.125</v>
      </c>
      <c r="G1508" s="17">
        <f t="shared" si="94"/>
        <v>3</v>
      </c>
      <c r="H1508" s="17">
        <f t="shared" si="95"/>
        <v>6</v>
      </c>
    </row>
    <row r="1509" spans="1:8" x14ac:dyDescent="0.25">
      <c r="A1509" s="58">
        <f>IF(ISBLANK('Step 2. Aggregate Data'!A1509),"-",'Step 2. Aggregate Data'!A1509)</f>
        <v>44694.166666666664</v>
      </c>
      <c r="B1509" s="59">
        <f t="shared" si="96"/>
        <v>4</v>
      </c>
      <c r="C1509" s="59">
        <f t="shared" si="97"/>
        <v>6</v>
      </c>
      <c r="D1509" s="59">
        <f>IF('Step 1.1 Supply Fan Power Data'!B1509&gt;0,1,0)</f>
        <v>1</v>
      </c>
      <c r="F1509" s="60">
        <f>IF(ISBLANK('Step 2. Aggregate Data'!E1509),"-",'Step 2. Aggregate Data'!E1509)</f>
        <v>44694.166666666664</v>
      </c>
      <c r="G1509" s="17">
        <f t="shared" si="94"/>
        <v>4</v>
      </c>
      <c r="H1509" s="17">
        <f t="shared" si="95"/>
        <v>6</v>
      </c>
    </row>
    <row r="1510" spans="1:8" x14ac:dyDescent="0.25">
      <c r="A1510" s="58">
        <f>IF(ISBLANK('Step 2. Aggregate Data'!A1510),"-",'Step 2. Aggregate Data'!A1510)</f>
        <v>44694.208333333336</v>
      </c>
      <c r="B1510" s="59">
        <f t="shared" si="96"/>
        <v>5</v>
      </c>
      <c r="C1510" s="59">
        <f t="shared" si="97"/>
        <v>6</v>
      </c>
      <c r="D1510" s="59">
        <f>IF('Step 1.1 Supply Fan Power Data'!B1510&gt;0,1,0)</f>
        <v>1</v>
      </c>
      <c r="F1510" s="60">
        <f>IF(ISBLANK('Step 2. Aggregate Data'!E1510),"-",'Step 2. Aggregate Data'!E1510)</f>
        <v>44694.208333333336</v>
      </c>
      <c r="G1510" s="17">
        <f t="shared" si="94"/>
        <v>5</v>
      </c>
      <c r="H1510" s="17">
        <f t="shared" si="95"/>
        <v>6</v>
      </c>
    </row>
    <row r="1511" spans="1:8" x14ac:dyDescent="0.25">
      <c r="A1511" s="58">
        <f>IF(ISBLANK('Step 2. Aggregate Data'!A1511),"-",'Step 2. Aggregate Data'!A1511)</f>
        <v>44694.25</v>
      </c>
      <c r="B1511" s="59">
        <f t="shared" si="96"/>
        <v>6</v>
      </c>
      <c r="C1511" s="59">
        <f t="shared" si="97"/>
        <v>6</v>
      </c>
      <c r="D1511" s="59">
        <f>IF('Step 1.1 Supply Fan Power Data'!B1511&gt;0,1,0)</f>
        <v>1</v>
      </c>
      <c r="F1511" s="60">
        <f>IF(ISBLANK('Step 2. Aggregate Data'!E1511),"-",'Step 2. Aggregate Data'!E1511)</f>
        <v>44694.25</v>
      </c>
      <c r="G1511" s="17">
        <f t="shared" si="94"/>
        <v>6</v>
      </c>
      <c r="H1511" s="17">
        <f t="shared" si="95"/>
        <v>6</v>
      </c>
    </row>
    <row r="1512" spans="1:8" x14ac:dyDescent="0.25">
      <c r="A1512" s="58">
        <f>IF(ISBLANK('Step 2. Aggregate Data'!A1512),"-",'Step 2. Aggregate Data'!A1512)</f>
        <v>44694.291666666664</v>
      </c>
      <c r="B1512" s="59">
        <f t="shared" si="96"/>
        <v>7</v>
      </c>
      <c r="C1512" s="59">
        <f t="shared" si="97"/>
        <v>6</v>
      </c>
      <c r="D1512" s="59">
        <f>IF('Step 1.1 Supply Fan Power Data'!B1512&gt;0,1,0)</f>
        <v>1</v>
      </c>
      <c r="F1512" s="60">
        <f>IF(ISBLANK('Step 2. Aggregate Data'!E1512),"-",'Step 2. Aggregate Data'!E1512)</f>
        <v>44694.291666666664</v>
      </c>
      <c r="G1512" s="17">
        <f t="shared" si="94"/>
        <v>7</v>
      </c>
      <c r="H1512" s="17">
        <f t="shared" si="95"/>
        <v>6</v>
      </c>
    </row>
    <row r="1513" spans="1:8" x14ac:dyDescent="0.25">
      <c r="A1513" s="58">
        <f>IF(ISBLANK('Step 2. Aggregate Data'!A1513),"-",'Step 2. Aggregate Data'!A1513)</f>
        <v>44694.333333333336</v>
      </c>
      <c r="B1513" s="59">
        <f t="shared" si="96"/>
        <v>8</v>
      </c>
      <c r="C1513" s="59">
        <f t="shared" si="97"/>
        <v>6</v>
      </c>
      <c r="D1513" s="59">
        <f>IF('Step 1.1 Supply Fan Power Data'!B1513&gt;0,1,0)</f>
        <v>1</v>
      </c>
      <c r="F1513" s="60">
        <f>IF(ISBLANK('Step 2. Aggregate Data'!E1513),"-",'Step 2. Aggregate Data'!E1513)</f>
        <v>44694.333333333336</v>
      </c>
      <c r="G1513" s="17">
        <f t="shared" si="94"/>
        <v>8</v>
      </c>
      <c r="H1513" s="17">
        <f t="shared" si="95"/>
        <v>6</v>
      </c>
    </row>
    <row r="1514" spans="1:8" x14ac:dyDescent="0.25">
      <c r="A1514" s="58">
        <f>IF(ISBLANK('Step 2. Aggregate Data'!A1514),"-",'Step 2. Aggregate Data'!A1514)</f>
        <v>44694.375</v>
      </c>
      <c r="B1514" s="59">
        <f t="shared" si="96"/>
        <v>9</v>
      </c>
      <c r="C1514" s="59">
        <f t="shared" si="97"/>
        <v>6</v>
      </c>
      <c r="D1514" s="59">
        <f>IF('Step 1.1 Supply Fan Power Data'!B1514&gt;0,1,0)</f>
        <v>1</v>
      </c>
      <c r="F1514" s="60">
        <f>IF(ISBLANK('Step 2. Aggregate Data'!E1514),"-",'Step 2. Aggregate Data'!E1514)</f>
        <v>44694.375</v>
      </c>
      <c r="G1514" s="17">
        <f t="shared" si="94"/>
        <v>9</v>
      </c>
      <c r="H1514" s="17">
        <f t="shared" si="95"/>
        <v>6</v>
      </c>
    </row>
    <row r="1515" spans="1:8" x14ac:dyDescent="0.25">
      <c r="A1515" s="58">
        <f>IF(ISBLANK('Step 2. Aggregate Data'!A1515),"-",'Step 2. Aggregate Data'!A1515)</f>
        <v>44694.416666666664</v>
      </c>
      <c r="B1515" s="59">
        <f t="shared" si="96"/>
        <v>10</v>
      </c>
      <c r="C1515" s="59">
        <f t="shared" si="97"/>
        <v>6</v>
      </c>
      <c r="D1515" s="59">
        <f>IF('Step 1.1 Supply Fan Power Data'!B1515&gt;0,1,0)</f>
        <v>1</v>
      </c>
      <c r="F1515" s="60">
        <f>IF(ISBLANK('Step 2. Aggregate Data'!E1515),"-",'Step 2. Aggregate Data'!E1515)</f>
        <v>44694.416666666664</v>
      </c>
      <c r="G1515" s="17">
        <f t="shared" si="94"/>
        <v>10</v>
      </c>
      <c r="H1515" s="17">
        <f t="shared" si="95"/>
        <v>6</v>
      </c>
    </row>
    <row r="1516" spans="1:8" x14ac:dyDescent="0.25">
      <c r="A1516" s="58">
        <f>IF(ISBLANK('Step 2. Aggregate Data'!A1516),"-",'Step 2. Aggregate Data'!A1516)</f>
        <v>44694.458333333336</v>
      </c>
      <c r="B1516" s="59">
        <f t="shared" si="96"/>
        <v>11</v>
      </c>
      <c r="C1516" s="59">
        <f t="shared" si="97"/>
        <v>6</v>
      </c>
      <c r="D1516" s="59">
        <f>IF('Step 1.1 Supply Fan Power Data'!B1516&gt;0,1,0)</f>
        <v>1</v>
      </c>
      <c r="F1516" s="60">
        <f>IF(ISBLANK('Step 2. Aggregate Data'!E1516),"-",'Step 2. Aggregate Data'!E1516)</f>
        <v>44694.458333333336</v>
      </c>
      <c r="G1516" s="17">
        <f t="shared" si="94"/>
        <v>11</v>
      </c>
      <c r="H1516" s="17">
        <f t="shared" si="95"/>
        <v>6</v>
      </c>
    </row>
    <row r="1517" spans="1:8" x14ac:dyDescent="0.25">
      <c r="A1517" s="58">
        <f>IF(ISBLANK('Step 2. Aggregate Data'!A1517),"-",'Step 2. Aggregate Data'!A1517)</f>
        <v>44694.5</v>
      </c>
      <c r="B1517" s="59">
        <f t="shared" si="96"/>
        <v>12</v>
      </c>
      <c r="C1517" s="59">
        <f t="shared" si="97"/>
        <v>6</v>
      </c>
      <c r="D1517" s="59">
        <f>IF('Step 1.1 Supply Fan Power Data'!B1517&gt;0,1,0)</f>
        <v>1</v>
      </c>
      <c r="F1517" s="60">
        <f>IF(ISBLANK('Step 2. Aggregate Data'!E1517),"-",'Step 2. Aggregate Data'!E1517)</f>
        <v>44694.5</v>
      </c>
      <c r="G1517" s="17">
        <f t="shared" si="94"/>
        <v>12</v>
      </c>
      <c r="H1517" s="17">
        <f t="shared" si="95"/>
        <v>6</v>
      </c>
    </row>
    <row r="1518" spans="1:8" x14ac:dyDescent="0.25">
      <c r="A1518" s="58">
        <f>IF(ISBLANK('Step 2. Aggregate Data'!A1518),"-",'Step 2. Aggregate Data'!A1518)</f>
        <v>44694.541666666664</v>
      </c>
      <c r="B1518" s="59">
        <f t="shared" si="96"/>
        <v>13</v>
      </c>
      <c r="C1518" s="59">
        <f t="shared" si="97"/>
        <v>6</v>
      </c>
      <c r="D1518" s="59">
        <f>IF('Step 1.1 Supply Fan Power Data'!B1518&gt;0,1,0)</f>
        <v>1</v>
      </c>
      <c r="F1518" s="60">
        <f>IF(ISBLANK('Step 2. Aggregate Data'!E1518),"-",'Step 2. Aggregate Data'!E1518)</f>
        <v>44694.541666666664</v>
      </c>
      <c r="G1518" s="17">
        <f t="shared" si="94"/>
        <v>13</v>
      </c>
      <c r="H1518" s="17">
        <f t="shared" si="95"/>
        <v>6</v>
      </c>
    </row>
    <row r="1519" spans="1:8" x14ac:dyDescent="0.25">
      <c r="A1519" s="58">
        <f>IF(ISBLANK('Step 2. Aggregate Data'!A1519),"-",'Step 2. Aggregate Data'!A1519)</f>
        <v>44694.583333333336</v>
      </c>
      <c r="B1519" s="59">
        <f t="shared" si="96"/>
        <v>14</v>
      </c>
      <c r="C1519" s="59">
        <f t="shared" si="97"/>
        <v>6</v>
      </c>
      <c r="D1519" s="59">
        <f>IF('Step 1.1 Supply Fan Power Data'!B1519&gt;0,1,0)</f>
        <v>1</v>
      </c>
      <c r="F1519" s="60">
        <f>IF(ISBLANK('Step 2. Aggregate Data'!E1519),"-",'Step 2. Aggregate Data'!E1519)</f>
        <v>44694.583333333336</v>
      </c>
      <c r="G1519" s="17">
        <f t="shared" si="94"/>
        <v>14</v>
      </c>
      <c r="H1519" s="17">
        <f t="shared" si="95"/>
        <v>6</v>
      </c>
    </row>
    <row r="1520" spans="1:8" x14ac:dyDescent="0.25">
      <c r="A1520" s="58">
        <f>IF(ISBLANK('Step 2. Aggregate Data'!A1520),"-",'Step 2. Aggregate Data'!A1520)</f>
        <v>44694.625</v>
      </c>
      <c r="B1520" s="59">
        <f t="shared" si="96"/>
        <v>15</v>
      </c>
      <c r="C1520" s="59">
        <f t="shared" si="97"/>
        <v>6</v>
      </c>
      <c r="D1520" s="59">
        <f>IF('Step 1.1 Supply Fan Power Data'!B1520&gt;0,1,0)</f>
        <v>1</v>
      </c>
      <c r="F1520" s="60">
        <f>IF(ISBLANK('Step 2. Aggregate Data'!E1520),"-",'Step 2. Aggregate Data'!E1520)</f>
        <v>44694.625</v>
      </c>
      <c r="G1520" s="17">
        <f t="shared" si="94"/>
        <v>15</v>
      </c>
      <c r="H1520" s="17">
        <f t="shared" si="95"/>
        <v>6</v>
      </c>
    </row>
    <row r="1521" spans="1:8" x14ac:dyDescent="0.25">
      <c r="A1521" s="58">
        <f>IF(ISBLANK('Step 2. Aggregate Data'!A1521),"-",'Step 2. Aggregate Data'!A1521)</f>
        <v>44694.666666666664</v>
      </c>
      <c r="B1521" s="59">
        <f t="shared" si="96"/>
        <v>16</v>
      </c>
      <c r="C1521" s="59">
        <f t="shared" si="97"/>
        <v>6</v>
      </c>
      <c r="D1521" s="59">
        <f>IF('Step 1.1 Supply Fan Power Data'!B1521&gt;0,1,0)</f>
        <v>1</v>
      </c>
      <c r="F1521" s="60">
        <f>IF(ISBLANK('Step 2. Aggregate Data'!E1521),"-",'Step 2. Aggregate Data'!E1521)</f>
        <v>44694.666666666664</v>
      </c>
      <c r="G1521" s="17">
        <f t="shared" si="94"/>
        <v>16</v>
      </c>
      <c r="H1521" s="17">
        <f t="shared" si="95"/>
        <v>6</v>
      </c>
    </row>
    <row r="1522" spans="1:8" x14ac:dyDescent="0.25">
      <c r="A1522" s="58">
        <f>IF(ISBLANK('Step 2. Aggregate Data'!A1522),"-",'Step 2. Aggregate Data'!A1522)</f>
        <v>44694.708333333336</v>
      </c>
      <c r="B1522" s="59">
        <f t="shared" si="96"/>
        <v>17</v>
      </c>
      <c r="C1522" s="59">
        <f t="shared" si="97"/>
        <v>6</v>
      </c>
      <c r="D1522" s="59">
        <f>IF('Step 1.1 Supply Fan Power Data'!B1522&gt;0,1,0)</f>
        <v>1</v>
      </c>
      <c r="F1522" s="60">
        <f>IF(ISBLANK('Step 2. Aggregate Data'!E1522),"-",'Step 2. Aggregate Data'!E1522)</f>
        <v>44694.708333333336</v>
      </c>
      <c r="G1522" s="17">
        <f t="shared" si="94"/>
        <v>17</v>
      </c>
      <c r="H1522" s="17">
        <f t="shared" si="95"/>
        <v>6</v>
      </c>
    </row>
    <row r="1523" spans="1:8" x14ac:dyDescent="0.25">
      <c r="A1523" s="58">
        <f>IF(ISBLANK('Step 2. Aggregate Data'!A1523),"-",'Step 2. Aggregate Data'!A1523)</f>
        <v>44694.75</v>
      </c>
      <c r="B1523" s="59">
        <f t="shared" si="96"/>
        <v>18</v>
      </c>
      <c r="C1523" s="59">
        <f t="shared" si="97"/>
        <v>6</v>
      </c>
      <c r="D1523" s="59">
        <f>IF('Step 1.1 Supply Fan Power Data'!B1523&gt;0,1,0)</f>
        <v>1</v>
      </c>
      <c r="F1523" s="60">
        <f>IF(ISBLANK('Step 2. Aggregate Data'!E1523),"-",'Step 2. Aggregate Data'!E1523)</f>
        <v>44694.75</v>
      </c>
      <c r="G1523" s="17">
        <f t="shared" si="94"/>
        <v>18</v>
      </c>
      <c r="H1523" s="17">
        <f t="shared" si="95"/>
        <v>6</v>
      </c>
    </row>
    <row r="1524" spans="1:8" x14ac:dyDescent="0.25">
      <c r="A1524" s="58">
        <f>IF(ISBLANK('Step 2. Aggregate Data'!A1524),"-",'Step 2. Aggregate Data'!A1524)</f>
        <v>44694.791666666664</v>
      </c>
      <c r="B1524" s="59">
        <f t="shared" si="96"/>
        <v>19</v>
      </c>
      <c r="C1524" s="59">
        <f t="shared" si="97"/>
        <v>6</v>
      </c>
      <c r="D1524" s="59">
        <f>IF('Step 1.1 Supply Fan Power Data'!B1524&gt;0,1,0)</f>
        <v>1</v>
      </c>
      <c r="F1524" s="60">
        <f>IF(ISBLANK('Step 2. Aggregate Data'!E1524),"-",'Step 2. Aggregate Data'!E1524)</f>
        <v>44694.791666666664</v>
      </c>
      <c r="G1524" s="17">
        <f t="shared" si="94"/>
        <v>19</v>
      </c>
      <c r="H1524" s="17">
        <f t="shared" si="95"/>
        <v>6</v>
      </c>
    </row>
    <row r="1525" spans="1:8" x14ac:dyDescent="0.25">
      <c r="A1525" s="58">
        <f>IF(ISBLANK('Step 2. Aggregate Data'!A1525),"-",'Step 2. Aggregate Data'!A1525)</f>
        <v>44694.833333333336</v>
      </c>
      <c r="B1525" s="59">
        <f t="shared" si="96"/>
        <v>20</v>
      </c>
      <c r="C1525" s="59">
        <f t="shared" si="97"/>
        <v>6</v>
      </c>
      <c r="D1525" s="59">
        <f>IF('Step 1.1 Supply Fan Power Data'!B1525&gt;0,1,0)</f>
        <v>1</v>
      </c>
      <c r="F1525" s="60">
        <f>IF(ISBLANK('Step 2. Aggregate Data'!E1525),"-",'Step 2. Aggregate Data'!E1525)</f>
        <v>44694.833333333336</v>
      </c>
      <c r="G1525" s="17">
        <f t="shared" si="94"/>
        <v>20</v>
      </c>
      <c r="H1525" s="17">
        <f t="shared" si="95"/>
        <v>6</v>
      </c>
    </row>
    <row r="1526" spans="1:8" x14ac:dyDescent="0.25">
      <c r="A1526" s="58">
        <f>IF(ISBLANK('Step 2. Aggregate Data'!A1526),"-",'Step 2. Aggregate Data'!A1526)</f>
        <v>44694.875</v>
      </c>
      <c r="B1526" s="59">
        <f t="shared" si="96"/>
        <v>21</v>
      </c>
      <c r="C1526" s="59">
        <f t="shared" si="97"/>
        <v>6</v>
      </c>
      <c r="D1526" s="59">
        <f>IF('Step 1.1 Supply Fan Power Data'!B1526&gt;0,1,0)</f>
        <v>1</v>
      </c>
      <c r="F1526" s="60">
        <f>IF(ISBLANK('Step 2. Aggregate Data'!E1526),"-",'Step 2. Aggregate Data'!E1526)</f>
        <v>44694.875</v>
      </c>
      <c r="G1526" s="17">
        <f t="shared" si="94"/>
        <v>21</v>
      </c>
      <c r="H1526" s="17">
        <f t="shared" si="95"/>
        <v>6</v>
      </c>
    </row>
    <row r="1527" spans="1:8" x14ac:dyDescent="0.25">
      <c r="A1527" s="58">
        <f>IF(ISBLANK('Step 2. Aggregate Data'!A1527),"-",'Step 2. Aggregate Data'!A1527)</f>
        <v>44694.916666666664</v>
      </c>
      <c r="B1527" s="59">
        <f t="shared" si="96"/>
        <v>22</v>
      </c>
      <c r="C1527" s="59">
        <f t="shared" si="97"/>
        <v>6</v>
      </c>
      <c r="D1527" s="59">
        <f>IF('Step 1.1 Supply Fan Power Data'!B1527&gt;0,1,0)</f>
        <v>1</v>
      </c>
      <c r="F1527" s="60">
        <f>IF(ISBLANK('Step 2. Aggregate Data'!E1527),"-",'Step 2. Aggregate Data'!E1527)</f>
        <v>44694.916666666664</v>
      </c>
      <c r="G1527" s="17">
        <f t="shared" si="94"/>
        <v>22</v>
      </c>
      <c r="H1527" s="17">
        <f t="shared" si="95"/>
        <v>6</v>
      </c>
    </row>
    <row r="1528" spans="1:8" x14ac:dyDescent="0.25">
      <c r="A1528" s="58">
        <f>IF(ISBLANK('Step 2. Aggregate Data'!A1528),"-",'Step 2. Aggregate Data'!A1528)</f>
        <v>44694.958333333336</v>
      </c>
      <c r="B1528" s="59">
        <f t="shared" si="96"/>
        <v>23</v>
      </c>
      <c r="C1528" s="59">
        <f t="shared" si="97"/>
        <v>6</v>
      </c>
      <c r="D1528" s="59">
        <f>IF('Step 1.1 Supply Fan Power Data'!B1528&gt;0,1,0)</f>
        <v>1</v>
      </c>
      <c r="F1528" s="60">
        <f>IF(ISBLANK('Step 2. Aggregate Data'!E1528),"-",'Step 2. Aggregate Data'!E1528)</f>
        <v>44694.958333333336</v>
      </c>
      <c r="G1528" s="17">
        <f t="shared" si="94"/>
        <v>23</v>
      </c>
      <c r="H1528" s="17">
        <f t="shared" si="95"/>
        <v>6</v>
      </c>
    </row>
    <row r="1529" spans="1:8" x14ac:dyDescent="0.25">
      <c r="A1529" s="58">
        <f>IF(ISBLANK('Step 2. Aggregate Data'!A1529),"-",'Step 2. Aggregate Data'!A1529)</f>
        <v>44695</v>
      </c>
      <c r="B1529" s="59">
        <f t="shared" si="96"/>
        <v>0</v>
      </c>
      <c r="C1529" s="59">
        <f t="shared" si="97"/>
        <v>7</v>
      </c>
      <c r="D1529" s="59">
        <f>IF('Step 1.1 Supply Fan Power Data'!B1529&gt;0,1,0)</f>
        <v>1</v>
      </c>
      <c r="F1529" s="60">
        <f>IF(ISBLANK('Step 2. Aggregate Data'!E1529),"-",'Step 2. Aggregate Data'!E1529)</f>
        <v>44695</v>
      </c>
      <c r="G1529" s="17">
        <f t="shared" si="94"/>
        <v>0</v>
      </c>
      <c r="H1529" s="17">
        <f t="shared" si="95"/>
        <v>7</v>
      </c>
    </row>
    <row r="1530" spans="1:8" x14ac:dyDescent="0.25">
      <c r="A1530" s="58">
        <f>IF(ISBLANK('Step 2. Aggregate Data'!A1530),"-",'Step 2. Aggregate Data'!A1530)</f>
        <v>44695.041666666664</v>
      </c>
      <c r="B1530" s="59">
        <f t="shared" si="96"/>
        <v>1</v>
      </c>
      <c r="C1530" s="59">
        <f t="shared" si="97"/>
        <v>7</v>
      </c>
      <c r="D1530" s="59">
        <f>IF('Step 1.1 Supply Fan Power Data'!B1530&gt;0,1,0)</f>
        <v>1</v>
      </c>
      <c r="F1530" s="60">
        <f>IF(ISBLANK('Step 2. Aggregate Data'!E1530),"-",'Step 2. Aggregate Data'!E1530)</f>
        <v>44695.041666666664</v>
      </c>
      <c r="G1530" s="17">
        <f t="shared" si="94"/>
        <v>1</v>
      </c>
      <c r="H1530" s="17">
        <f t="shared" si="95"/>
        <v>7</v>
      </c>
    </row>
    <row r="1531" spans="1:8" x14ac:dyDescent="0.25">
      <c r="A1531" s="58">
        <f>IF(ISBLANK('Step 2. Aggregate Data'!A1531),"-",'Step 2. Aggregate Data'!A1531)</f>
        <v>44695.083333333336</v>
      </c>
      <c r="B1531" s="59">
        <f t="shared" si="96"/>
        <v>2</v>
      </c>
      <c r="C1531" s="59">
        <f t="shared" si="97"/>
        <v>7</v>
      </c>
      <c r="D1531" s="59">
        <f>IF('Step 1.1 Supply Fan Power Data'!B1531&gt;0,1,0)</f>
        <v>1</v>
      </c>
      <c r="F1531" s="60">
        <f>IF(ISBLANK('Step 2. Aggregate Data'!E1531),"-",'Step 2. Aggregate Data'!E1531)</f>
        <v>44695.083333333336</v>
      </c>
      <c r="G1531" s="17">
        <f t="shared" si="94"/>
        <v>2</v>
      </c>
      <c r="H1531" s="17">
        <f t="shared" si="95"/>
        <v>7</v>
      </c>
    </row>
    <row r="1532" spans="1:8" x14ac:dyDescent="0.25">
      <c r="A1532" s="58">
        <f>IF(ISBLANK('Step 2. Aggregate Data'!A1532),"-",'Step 2. Aggregate Data'!A1532)</f>
        <v>44695.125</v>
      </c>
      <c r="B1532" s="59">
        <f t="shared" si="96"/>
        <v>3</v>
      </c>
      <c r="C1532" s="59">
        <f t="shared" si="97"/>
        <v>7</v>
      </c>
      <c r="D1532" s="59">
        <f>IF('Step 1.1 Supply Fan Power Data'!B1532&gt;0,1,0)</f>
        <v>1</v>
      </c>
      <c r="F1532" s="60">
        <f>IF(ISBLANK('Step 2. Aggregate Data'!E1532),"-",'Step 2. Aggregate Data'!E1532)</f>
        <v>44695.125</v>
      </c>
      <c r="G1532" s="17">
        <f t="shared" si="94"/>
        <v>3</v>
      </c>
      <c r="H1532" s="17">
        <f t="shared" si="95"/>
        <v>7</v>
      </c>
    </row>
    <row r="1533" spans="1:8" x14ac:dyDescent="0.25">
      <c r="A1533" s="58">
        <f>IF(ISBLANK('Step 2. Aggregate Data'!A1533),"-",'Step 2. Aggregate Data'!A1533)</f>
        <v>44695.166666666664</v>
      </c>
      <c r="B1533" s="59">
        <f t="shared" si="96"/>
        <v>4</v>
      </c>
      <c r="C1533" s="59">
        <f t="shared" si="97"/>
        <v>7</v>
      </c>
      <c r="D1533" s="59">
        <f>IF('Step 1.1 Supply Fan Power Data'!B1533&gt;0,1,0)</f>
        <v>1</v>
      </c>
      <c r="F1533" s="60">
        <f>IF(ISBLANK('Step 2. Aggregate Data'!E1533),"-",'Step 2. Aggregate Data'!E1533)</f>
        <v>44695.166666666664</v>
      </c>
      <c r="G1533" s="17">
        <f t="shared" si="94"/>
        <v>4</v>
      </c>
      <c r="H1533" s="17">
        <f t="shared" si="95"/>
        <v>7</v>
      </c>
    </row>
    <row r="1534" spans="1:8" x14ac:dyDescent="0.25">
      <c r="A1534" s="58">
        <f>IF(ISBLANK('Step 2. Aggregate Data'!A1534),"-",'Step 2. Aggregate Data'!A1534)</f>
        <v>44695.208333333336</v>
      </c>
      <c r="B1534" s="59">
        <f t="shared" si="96"/>
        <v>5</v>
      </c>
      <c r="C1534" s="59">
        <f t="shared" si="97"/>
        <v>7</v>
      </c>
      <c r="D1534" s="59">
        <f>IF('Step 1.1 Supply Fan Power Data'!B1534&gt;0,1,0)</f>
        <v>1</v>
      </c>
      <c r="F1534" s="60">
        <f>IF(ISBLANK('Step 2. Aggregate Data'!E1534),"-",'Step 2. Aggregate Data'!E1534)</f>
        <v>44695.208333333336</v>
      </c>
      <c r="G1534" s="17">
        <f t="shared" si="94"/>
        <v>5</v>
      </c>
      <c r="H1534" s="17">
        <f t="shared" si="95"/>
        <v>7</v>
      </c>
    </row>
    <row r="1535" spans="1:8" x14ac:dyDescent="0.25">
      <c r="A1535" s="58">
        <f>IF(ISBLANK('Step 2. Aggregate Data'!A1535),"-",'Step 2. Aggregate Data'!A1535)</f>
        <v>44695.25</v>
      </c>
      <c r="B1535" s="59">
        <f t="shared" si="96"/>
        <v>6</v>
      </c>
      <c r="C1535" s="59">
        <f t="shared" si="97"/>
        <v>7</v>
      </c>
      <c r="D1535" s="59">
        <f>IF('Step 1.1 Supply Fan Power Data'!B1535&gt;0,1,0)</f>
        <v>1</v>
      </c>
      <c r="F1535" s="60">
        <f>IF(ISBLANK('Step 2. Aggregate Data'!E1535),"-",'Step 2. Aggregate Data'!E1535)</f>
        <v>44695.25</v>
      </c>
      <c r="G1535" s="17">
        <f t="shared" si="94"/>
        <v>6</v>
      </c>
      <c r="H1535" s="17">
        <f t="shared" si="95"/>
        <v>7</v>
      </c>
    </row>
    <row r="1536" spans="1:8" x14ac:dyDescent="0.25">
      <c r="A1536" s="58">
        <f>IF(ISBLANK('Step 2. Aggregate Data'!A1536),"-",'Step 2. Aggregate Data'!A1536)</f>
        <v>44695.291666666664</v>
      </c>
      <c r="B1536" s="59">
        <f t="shared" si="96"/>
        <v>7</v>
      </c>
      <c r="C1536" s="59">
        <f t="shared" si="97"/>
        <v>7</v>
      </c>
      <c r="D1536" s="59">
        <f>IF('Step 1.1 Supply Fan Power Data'!B1536&gt;0,1,0)</f>
        <v>1</v>
      </c>
      <c r="F1536" s="60">
        <f>IF(ISBLANK('Step 2. Aggregate Data'!E1536),"-",'Step 2. Aggregate Data'!E1536)</f>
        <v>44695.291666666664</v>
      </c>
      <c r="G1536" s="17">
        <f t="shared" si="94"/>
        <v>7</v>
      </c>
      <c r="H1536" s="17">
        <f t="shared" si="95"/>
        <v>7</v>
      </c>
    </row>
    <row r="1537" spans="1:8" x14ac:dyDescent="0.25">
      <c r="A1537" s="58">
        <f>IF(ISBLANK('Step 2. Aggregate Data'!A1537),"-",'Step 2. Aggregate Data'!A1537)</f>
        <v>44695.333333333336</v>
      </c>
      <c r="B1537" s="59">
        <f t="shared" si="96"/>
        <v>8</v>
      </c>
      <c r="C1537" s="59">
        <f t="shared" si="97"/>
        <v>7</v>
      </c>
      <c r="D1537" s="59">
        <f>IF('Step 1.1 Supply Fan Power Data'!B1537&gt;0,1,0)</f>
        <v>1</v>
      </c>
      <c r="F1537" s="60">
        <f>IF(ISBLANK('Step 2. Aggregate Data'!E1537),"-",'Step 2. Aggregate Data'!E1537)</f>
        <v>44695.333333333336</v>
      </c>
      <c r="G1537" s="17">
        <f t="shared" si="94"/>
        <v>8</v>
      </c>
      <c r="H1537" s="17">
        <f t="shared" si="95"/>
        <v>7</v>
      </c>
    </row>
    <row r="1538" spans="1:8" x14ac:dyDescent="0.25">
      <c r="A1538" s="58">
        <f>IF(ISBLANK('Step 2. Aggregate Data'!A1538),"-",'Step 2. Aggregate Data'!A1538)</f>
        <v>44695.375</v>
      </c>
      <c r="B1538" s="59">
        <f t="shared" si="96"/>
        <v>9</v>
      </c>
      <c r="C1538" s="59">
        <f t="shared" si="97"/>
        <v>7</v>
      </c>
      <c r="D1538" s="59">
        <f>IF('Step 1.1 Supply Fan Power Data'!B1538&gt;0,1,0)</f>
        <v>1</v>
      </c>
      <c r="F1538" s="60">
        <f>IF(ISBLANK('Step 2. Aggregate Data'!E1538),"-",'Step 2. Aggregate Data'!E1538)</f>
        <v>44695.375</v>
      </c>
      <c r="G1538" s="17">
        <f t="shared" si="94"/>
        <v>9</v>
      </c>
      <c r="H1538" s="17">
        <f t="shared" si="95"/>
        <v>7</v>
      </c>
    </row>
    <row r="1539" spans="1:8" x14ac:dyDescent="0.25">
      <c r="A1539" s="58">
        <f>IF(ISBLANK('Step 2. Aggregate Data'!A1539),"-",'Step 2. Aggregate Data'!A1539)</f>
        <v>44695.416666666664</v>
      </c>
      <c r="B1539" s="59">
        <f t="shared" si="96"/>
        <v>10</v>
      </c>
      <c r="C1539" s="59">
        <f t="shared" si="97"/>
        <v>7</v>
      </c>
      <c r="D1539" s="59">
        <f>IF('Step 1.1 Supply Fan Power Data'!B1539&gt;0,1,0)</f>
        <v>1</v>
      </c>
      <c r="F1539" s="60">
        <f>IF(ISBLANK('Step 2. Aggregate Data'!E1539),"-",'Step 2. Aggregate Data'!E1539)</f>
        <v>44695.416666666664</v>
      </c>
      <c r="G1539" s="17">
        <f t="shared" ref="G1539:G1602" si="98">HOUR(F1539)</f>
        <v>10</v>
      </c>
      <c r="H1539" s="17">
        <f t="shared" ref="H1539:H1602" si="99">WEEKDAY(F1539)</f>
        <v>7</v>
      </c>
    </row>
    <row r="1540" spans="1:8" x14ac:dyDescent="0.25">
      <c r="A1540" s="58">
        <f>IF(ISBLANK('Step 2. Aggregate Data'!A1540),"-",'Step 2. Aggregate Data'!A1540)</f>
        <v>44695.458333333336</v>
      </c>
      <c r="B1540" s="59">
        <f t="shared" si="96"/>
        <v>11</v>
      </c>
      <c r="C1540" s="59">
        <f t="shared" si="97"/>
        <v>7</v>
      </c>
      <c r="D1540" s="59">
        <f>IF('Step 1.1 Supply Fan Power Data'!B1540&gt;0,1,0)</f>
        <v>1</v>
      </c>
      <c r="F1540" s="60">
        <f>IF(ISBLANK('Step 2. Aggregate Data'!E1540),"-",'Step 2. Aggregate Data'!E1540)</f>
        <v>44695.458333333336</v>
      </c>
      <c r="G1540" s="17">
        <f t="shared" si="98"/>
        <v>11</v>
      </c>
      <c r="H1540" s="17">
        <f t="shared" si="99"/>
        <v>7</v>
      </c>
    </row>
    <row r="1541" spans="1:8" x14ac:dyDescent="0.25">
      <c r="A1541" s="58">
        <f>IF(ISBLANK('Step 2. Aggregate Data'!A1541),"-",'Step 2. Aggregate Data'!A1541)</f>
        <v>44695.5</v>
      </c>
      <c r="B1541" s="59">
        <f t="shared" si="96"/>
        <v>12</v>
      </c>
      <c r="C1541" s="59">
        <f t="shared" si="97"/>
        <v>7</v>
      </c>
      <c r="D1541" s="59">
        <f>IF('Step 1.1 Supply Fan Power Data'!B1541&gt;0,1,0)</f>
        <v>1</v>
      </c>
      <c r="F1541" s="60">
        <f>IF(ISBLANK('Step 2. Aggregate Data'!E1541),"-",'Step 2. Aggregate Data'!E1541)</f>
        <v>44695.5</v>
      </c>
      <c r="G1541" s="17">
        <f t="shared" si="98"/>
        <v>12</v>
      </c>
      <c r="H1541" s="17">
        <f t="shared" si="99"/>
        <v>7</v>
      </c>
    </row>
    <row r="1542" spans="1:8" x14ac:dyDescent="0.25">
      <c r="A1542" s="58">
        <f>IF(ISBLANK('Step 2. Aggregate Data'!A1542),"-",'Step 2. Aggregate Data'!A1542)</f>
        <v>44695.541666666664</v>
      </c>
      <c r="B1542" s="59">
        <f t="shared" si="96"/>
        <v>13</v>
      </c>
      <c r="C1542" s="59">
        <f t="shared" si="97"/>
        <v>7</v>
      </c>
      <c r="D1542" s="59">
        <f>IF('Step 1.1 Supply Fan Power Data'!B1542&gt;0,1,0)</f>
        <v>1</v>
      </c>
      <c r="F1542" s="60">
        <f>IF(ISBLANK('Step 2. Aggregate Data'!E1542),"-",'Step 2. Aggregate Data'!E1542)</f>
        <v>44695.541666666664</v>
      </c>
      <c r="G1542" s="17">
        <f t="shared" si="98"/>
        <v>13</v>
      </c>
      <c r="H1542" s="17">
        <f t="shared" si="99"/>
        <v>7</v>
      </c>
    </row>
    <row r="1543" spans="1:8" x14ac:dyDescent="0.25">
      <c r="A1543" s="58">
        <f>IF(ISBLANK('Step 2. Aggregate Data'!A1543),"-",'Step 2. Aggregate Data'!A1543)</f>
        <v>44695.583333333336</v>
      </c>
      <c r="B1543" s="59">
        <f t="shared" si="96"/>
        <v>14</v>
      </c>
      <c r="C1543" s="59">
        <f t="shared" si="97"/>
        <v>7</v>
      </c>
      <c r="D1543" s="59">
        <f>IF('Step 1.1 Supply Fan Power Data'!B1543&gt;0,1,0)</f>
        <v>1</v>
      </c>
      <c r="F1543" s="60">
        <f>IF(ISBLANK('Step 2. Aggregate Data'!E1543),"-",'Step 2. Aggregate Data'!E1543)</f>
        <v>44695.583333333336</v>
      </c>
      <c r="G1543" s="17">
        <f t="shared" si="98"/>
        <v>14</v>
      </c>
      <c r="H1543" s="17">
        <f t="shared" si="99"/>
        <v>7</v>
      </c>
    </row>
    <row r="1544" spans="1:8" x14ac:dyDescent="0.25">
      <c r="A1544" s="58">
        <f>IF(ISBLANK('Step 2. Aggregate Data'!A1544),"-",'Step 2. Aggregate Data'!A1544)</f>
        <v>44695.625</v>
      </c>
      <c r="B1544" s="59">
        <f t="shared" si="96"/>
        <v>15</v>
      </c>
      <c r="C1544" s="59">
        <f t="shared" si="97"/>
        <v>7</v>
      </c>
      <c r="D1544" s="59">
        <f>IF('Step 1.1 Supply Fan Power Data'!B1544&gt;0,1,0)</f>
        <v>1</v>
      </c>
      <c r="F1544" s="60">
        <f>IF(ISBLANK('Step 2. Aggregate Data'!E1544),"-",'Step 2. Aggregate Data'!E1544)</f>
        <v>44695.625</v>
      </c>
      <c r="G1544" s="17">
        <f t="shared" si="98"/>
        <v>15</v>
      </c>
      <c r="H1544" s="17">
        <f t="shared" si="99"/>
        <v>7</v>
      </c>
    </row>
    <row r="1545" spans="1:8" x14ac:dyDescent="0.25">
      <c r="A1545" s="58">
        <f>IF(ISBLANK('Step 2. Aggregate Data'!A1545),"-",'Step 2. Aggregate Data'!A1545)</f>
        <v>44695.666666666664</v>
      </c>
      <c r="B1545" s="59">
        <f t="shared" si="96"/>
        <v>16</v>
      </c>
      <c r="C1545" s="59">
        <f t="shared" si="97"/>
        <v>7</v>
      </c>
      <c r="D1545" s="59">
        <f>IF('Step 1.1 Supply Fan Power Data'!B1545&gt;0,1,0)</f>
        <v>1</v>
      </c>
      <c r="F1545" s="60">
        <f>IF(ISBLANK('Step 2. Aggregate Data'!E1545),"-",'Step 2. Aggregate Data'!E1545)</f>
        <v>44695.666666666664</v>
      </c>
      <c r="G1545" s="17">
        <f t="shared" si="98"/>
        <v>16</v>
      </c>
      <c r="H1545" s="17">
        <f t="shared" si="99"/>
        <v>7</v>
      </c>
    </row>
    <row r="1546" spans="1:8" x14ac:dyDescent="0.25">
      <c r="A1546" s="58">
        <f>IF(ISBLANK('Step 2. Aggregate Data'!A1546),"-",'Step 2. Aggregate Data'!A1546)</f>
        <v>44695.708333333336</v>
      </c>
      <c r="B1546" s="59">
        <f t="shared" si="96"/>
        <v>17</v>
      </c>
      <c r="C1546" s="59">
        <f t="shared" si="97"/>
        <v>7</v>
      </c>
      <c r="D1546" s="59">
        <f>IF('Step 1.1 Supply Fan Power Data'!B1546&gt;0,1,0)</f>
        <v>1</v>
      </c>
      <c r="F1546" s="60">
        <f>IF(ISBLANK('Step 2. Aggregate Data'!E1546),"-",'Step 2. Aggregate Data'!E1546)</f>
        <v>44695.708333333336</v>
      </c>
      <c r="G1546" s="17">
        <f t="shared" si="98"/>
        <v>17</v>
      </c>
      <c r="H1546" s="17">
        <f t="shared" si="99"/>
        <v>7</v>
      </c>
    </row>
    <row r="1547" spans="1:8" x14ac:dyDescent="0.25">
      <c r="A1547" s="58">
        <f>IF(ISBLANK('Step 2. Aggregate Data'!A1547),"-",'Step 2. Aggregate Data'!A1547)</f>
        <v>44695.75</v>
      </c>
      <c r="B1547" s="59">
        <f t="shared" si="96"/>
        <v>18</v>
      </c>
      <c r="C1547" s="59">
        <f t="shared" si="97"/>
        <v>7</v>
      </c>
      <c r="D1547" s="59">
        <f>IF('Step 1.1 Supply Fan Power Data'!B1547&gt;0,1,0)</f>
        <v>1</v>
      </c>
      <c r="F1547" s="60">
        <f>IF(ISBLANK('Step 2. Aggregate Data'!E1547),"-",'Step 2. Aggregate Data'!E1547)</f>
        <v>44695.75</v>
      </c>
      <c r="G1547" s="17">
        <f t="shared" si="98"/>
        <v>18</v>
      </c>
      <c r="H1547" s="17">
        <f t="shared" si="99"/>
        <v>7</v>
      </c>
    </row>
    <row r="1548" spans="1:8" x14ac:dyDescent="0.25">
      <c r="A1548" s="58">
        <f>IF(ISBLANK('Step 2. Aggregate Data'!A1548),"-",'Step 2. Aggregate Data'!A1548)</f>
        <v>44695.791666666664</v>
      </c>
      <c r="B1548" s="59">
        <f t="shared" si="96"/>
        <v>19</v>
      </c>
      <c r="C1548" s="59">
        <f t="shared" si="97"/>
        <v>7</v>
      </c>
      <c r="D1548" s="59">
        <f>IF('Step 1.1 Supply Fan Power Data'!B1548&gt;0,1,0)</f>
        <v>1</v>
      </c>
      <c r="F1548" s="60">
        <f>IF(ISBLANK('Step 2. Aggregate Data'!E1548),"-",'Step 2. Aggregate Data'!E1548)</f>
        <v>44695.791666666664</v>
      </c>
      <c r="G1548" s="17">
        <f t="shared" si="98"/>
        <v>19</v>
      </c>
      <c r="H1548" s="17">
        <f t="shared" si="99"/>
        <v>7</v>
      </c>
    </row>
    <row r="1549" spans="1:8" x14ac:dyDescent="0.25">
      <c r="A1549" s="58">
        <f>IF(ISBLANK('Step 2. Aggregate Data'!A1549),"-",'Step 2. Aggregate Data'!A1549)</f>
        <v>44695.833333333336</v>
      </c>
      <c r="B1549" s="59">
        <f t="shared" si="96"/>
        <v>20</v>
      </c>
      <c r="C1549" s="59">
        <f t="shared" si="97"/>
        <v>7</v>
      </c>
      <c r="D1549" s="59">
        <f>IF('Step 1.1 Supply Fan Power Data'!B1549&gt;0,1,0)</f>
        <v>1</v>
      </c>
      <c r="F1549" s="60">
        <f>IF(ISBLANK('Step 2. Aggregate Data'!E1549),"-",'Step 2. Aggregate Data'!E1549)</f>
        <v>44695.833333333336</v>
      </c>
      <c r="G1549" s="17">
        <f t="shared" si="98"/>
        <v>20</v>
      </c>
      <c r="H1549" s="17">
        <f t="shared" si="99"/>
        <v>7</v>
      </c>
    </row>
    <row r="1550" spans="1:8" x14ac:dyDescent="0.25">
      <c r="A1550" s="58">
        <f>IF(ISBLANK('Step 2. Aggregate Data'!A1550),"-",'Step 2. Aggregate Data'!A1550)</f>
        <v>44695.875</v>
      </c>
      <c r="B1550" s="59">
        <f t="shared" si="96"/>
        <v>21</v>
      </c>
      <c r="C1550" s="59">
        <f t="shared" si="97"/>
        <v>7</v>
      </c>
      <c r="D1550" s="59">
        <f>IF('Step 1.1 Supply Fan Power Data'!B1550&gt;0,1,0)</f>
        <v>1</v>
      </c>
      <c r="F1550" s="60">
        <f>IF(ISBLANK('Step 2. Aggregate Data'!E1550),"-",'Step 2. Aggregate Data'!E1550)</f>
        <v>44695.875</v>
      </c>
      <c r="G1550" s="17">
        <f t="shared" si="98"/>
        <v>21</v>
      </c>
      <c r="H1550" s="17">
        <f t="shared" si="99"/>
        <v>7</v>
      </c>
    </row>
    <row r="1551" spans="1:8" x14ac:dyDescent="0.25">
      <c r="A1551" s="58">
        <f>IF(ISBLANK('Step 2. Aggregate Data'!A1551),"-",'Step 2. Aggregate Data'!A1551)</f>
        <v>44695.916666666664</v>
      </c>
      <c r="B1551" s="59">
        <f t="shared" si="96"/>
        <v>22</v>
      </c>
      <c r="C1551" s="59">
        <f t="shared" si="97"/>
        <v>7</v>
      </c>
      <c r="D1551" s="59">
        <f>IF('Step 1.1 Supply Fan Power Data'!B1551&gt;0,1,0)</f>
        <v>1</v>
      </c>
      <c r="F1551" s="60">
        <f>IF(ISBLANK('Step 2. Aggregate Data'!E1551),"-",'Step 2. Aggregate Data'!E1551)</f>
        <v>44695.916666666664</v>
      </c>
      <c r="G1551" s="17">
        <f t="shared" si="98"/>
        <v>22</v>
      </c>
      <c r="H1551" s="17">
        <f t="shared" si="99"/>
        <v>7</v>
      </c>
    </row>
    <row r="1552" spans="1:8" x14ac:dyDescent="0.25">
      <c r="A1552" s="58">
        <f>IF(ISBLANK('Step 2. Aggregate Data'!A1552),"-",'Step 2. Aggregate Data'!A1552)</f>
        <v>44695.958333333336</v>
      </c>
      <c r="B1552" s="59">
        <f t="shared" si="96"/>
        <v>23</v>
      </c>
      <c r="C1552" s="59">
        <f t="shared" si="97"/>
        <v>7</v>
      </c>
      <c r="D1552" s="59">
        <f>IF('Step 1.1 Supply Fan Power Data'!B1552&gt;0,1,0)</f>
        <v>1</v>
      </c>
      <c r="F1552" s="60">
        <f>IF(ISBLANK('Step 2. Aggregate Data'!E1552),"-",'Step 2. Aggregate Data'!E1552)</f>
        <v>44695.958333333336</v>
      </c>
      <c r="G1552" s="17">
        <f t="shared" si="98"/>
        <v>23</v>
      </c>
      <c r="H1552" s="17">
        <f t="shared" si="99"/>
        <v>7</v>
      </c>
    </row>
    <row r="1553" spans="1:8" x14ac:dyDescent="0.25">
      <c r="A1553" s="58">
        <f>IF(ISBLANK('Step 2. Aggregate Data'!A1553),"-",'Step 2. Aggregate Data'!A1553)</f>
        <v>44696</v>
      </c>
      <c r="B1553" s="59">
        <f t="shared" si="96"/>
        <v>0</v>
      </c>
      <c r="C1553" s="59">
        <f t="shared" si="97"/>
        <v>1</v>
      </c>
      <c r="D1553" s="59">
        <f>IF('Step 1.1 Supply Fan Power Data'!B1553&gt;0,1,0)</f>
        <v>1</v>
      </c>
      <c r="F1553" s="60">
        <f>IF(ISBLANK('Step 2. Aggregate Data'!E1553),"-",'Step 2. Aggregate Data'!E1553)</f>
        <v>44696</v>
      </c>
      <c r="G1553" s="17">
        <f t="shared" si="98"/>
        <v>0</v>
      </c>
      <c r="H1553" s="17">
        <f t="shared" si="99"/>
        <v>1</v>
      </c>
    </row>
    <row r="1554" spans="1:8" x14ac:dyDescent="0.25">
      <c r="A1554" s="58">
        <f>IF(ISBLANK('Step 2. Aggregate Data'!A1554),"-",'Step 2. Aggregate Data'!A1554)</f>
        <v>44696.041666666664</v>
      </c>
      <c r="B1554" s="59">
        <f t="shared" si="96"/>
        <v>1</v>
      </c>
      <c r="C1554" s="59">
        <f t="shared" si="97"/>
        <v>1</v>
      </c>
      <c r="D1554" s="59">
        <f>IF('Step 1.1 Supply Fan Power Data'!B1554&gt;0,1,0)</f>
        <v>1</v>
      </c>
      <c r="F1554" s="60">
        <f>IF(ISBLANK('Step 2. Aggregate Data'!E1554),"-",'Step 2. Aggregate Data'!E1554)</f>
        <v>44696.041666666664</v>
      </c>
      <c r="G1554" s="17">
        <f t="shared" si="98"/>
        <v>1</v>
      </c>
      <c r="H1554" s="17">
        <f t="shared" si="99"/>
        <v>1</v>
      </c>
    </row>
    <row r="1555" spans="1:8" x14ac:dyDescent="0.25">
      <c r="A1555" s="58">
        <f>IF(ISBLANK('Step 2. Aggregate Data'!A1555),"-",'Step 2. Aggregate Data'!A1555)</f>
        <v>44696.083333333336</v>
      </c>
      <c r="B1555" s="59">
        <f t="shared" si="96"/>
        <v>2</v>
      </c>
      <c r="C1555" s="59">
        <f t="shared" si="97"/>
        <v>1</v>
      </c>
      <c r="D1555" s="59">
        <f>IF('Step 1.1 Supply Fan Power Data'!B1555&gt;0,1,0)</f>
        <v>1</v>
      </c>
      <c r="F1555" s="60">
        <f>IF(ISBLANK('Step 2. Aggregate Data'!E1555),"-",'Step 2. Aggregate Data'!E1555)</f>
        <v>44696.083333333336</v>
      </c>
      <c r="G1555" s="17">
        <f t="shared" si="98"/>
        <v>2</v>
      </c>
      <c r="H1555" s="17">
        <f t="shared" si="99"/>
        <v>1</v>
      </c>
    </row>
    <row r="1556" spans="1:8" x14ac:dyDescent="0.25">
      <c r="A1556" s="58">
        <f>IF(ISBLANK('Step 2. Aggregate Data'!A1556),"-",'Step 2. Aggregate Data'!A1556)</f>
        <v>44696.125</v>
      </c>
      <c r="B1556" s="59">
        <f t="shared" si="96"/>
        <v>3</v>
      </c>
      <c r="C1556" s="59">
        <f t="shared" si="97"/>
        <v>1</v>
      </c>
      <c r="D1556" s="59">
        <f>IF('Step 1.1 Supply Fan Power Data'!B1556&gt;0,1,0)</f>
        <v>1</v>
      </c>
      <c r="F1556" s="60">
        <f>IF(ISBLANK('Step 2. Aggregate Data'!E1556),"-",'Step 2. Aggregate Data'!E1556)</f>
        <v>44696.125</v>
      </c>
      <c r="G1556" s="17">
        <f t="shared" si="98"/>
        <v>3</v>
      </c>
      <c r="H1556" s="17">
        <f t="shared" si="99"/>
        <v>1</v>
      </c>
    </row>
    <row r="1557" spans="1:8" x14ac:dyDescent="0.25">
      <c r="A1557" s="58">
        <f>IF(ISBLANK('Step 2. Aggregate Data'!A1557),"-",'Step 2. Aggregate Data'!A1557)</f>
        <v>44696.166666666664</v>
      </c>
      <c r="B1557" s="59">
        <f t="shared" si="96"/>
        <v>4</v>
      </c>
      <c r="C1557" s="59">
        <f t="shared" si="97"/>
        <v>1</v>
      </c>
      <c r="D1557" s="59">
        <f>IF('Step 1.1 Supply Fan Power Data'!B1557&gt;0,1,0)</f>
        <v>1</v>
      </c>
      <c r="F1557" s="60">
        <f>IF(ISBLANK('Step 2. Aggregate Data'!E1557),"-",'Step 2. Aggregate Data'!E1557)</f>
        <v>44696.166666666664</v>
      </c>
      <c r="G1557" s="17">
        <f t="shared" si="98"/>
        <v>4</v>
      </c>
      <c r="H1557" s="17">
        <f t="shared" si="99"/>
        <v>1</v>
      </c>
    </row>
    <row r="1558" spans="1:8" x14ac:dyDescent="0.25">
      <c r="A1558" s="58">
        <f>IF(ISBLANK('Step 2. Aggregate Data'!A1558),"-",'Step 2. Aggregate Data'!A1558)</f>
        <v>44696.208333333336</v>
      </c>
      <c r="B1558" s="59">
        <f t="shared" si="96"/>
        <v>5</v>
      </c>
      <c r="C1558" s="59">
        <f t="shared" si="97"/>
        <v>1</v>
      </c>
      <c r="D1558" s="59">
        <f>IF('Step 1.1 Supply Fan Power Data'!B1558&gt;0,1,0)</f>
        <v>1</v>
      </c>
      <c r="F1558" s="60">
        <f>IF(ISBLANK('Step 2. Aggregate Data'!E1558),"-",'Step 2. Aggregate Data'!E1558)</f>
        <v>44696.208333333336</v>
      </c>
      <c r="G1558" s="17">
        <f t="shared" si="98"/>
        <v>5</v>
      </c>
      <c r="H1558" s="17">
        <f t="shared" si="99"/>
        <v>1</v>
      </c>
    </row>
    <row r="1559" spans="1:8" x14ac:dyDescent="0.25">
      <c r="A1559" s="58">
        <f>IF(ISBLANK('Step 2. Aggregate Data'!A1559),"-",'Step 2. Aggregate Data'!A1559)</f>
        <v>44696.25</v>
      </c>
      <c r="B1559" s="59">
        <f t="shared" si="96"/>
        <v>6</v>
      </c>
      <c r="C1559" s="59">
        <f t="shared" si="97"/>
        <v>1</v>
      </c>
      <c r="D1559" s="59">
        <f>IF('Step 1.1 Supply Fan Power Data'!B1559&gt;0,1,0)</f>
        <v>1</v>
      </c>
      <c r="F1559" s="60">
        <f>IF(ISBLANK('Step 2. Aggregate Data'!E1559),"-",'Step 2. Aggregate Data'!E1559)</f>
        <v>44696.25</v>
      </c>
      <c r="G1559" s="17">
        <f t="shared" si="98"/>
        <v>6</v>
      </c>
      <c r="H1559" s="17">
        <f t="shared" si="99"/>
        <v>1</v>
      </c>
    </row>
    <row r="1560" spans="1:8" x14ac:dyDescent="0.25">
      <c r="A1560" s="58">
        <f>IF(ISBLANK('Step 2. Aggregate Data'!A1560),"-",'Step 2. Aggregate Data'!A1560)</f>
        <v>44696.291666666664</v>
      </c>
      <c r="B1560" s="59">
        <f t="shared" si="96"/>
        <v>7</v>
      </c>
      <c r="C1560" s="59">
        <f t="shared" si="97"/>
        <v>1</v>
      </c>
      <c r="D1560" s="59">
        <f>IF('Step 1.1 Supply Fan Power Data'!B1560&gt;0,1,0)</f>
        <v>1</v>
      </c>
      <c r="F1560" s="60">
        <f>IF(ISBLANK('Step 2. Aggregate Data'!E1560),"-",'Step 2. Aggregate Data'!E1560)</f>
        <v>44696.291666666664</v>
      </c>
      <c r="G1560" s="17">
        <f t="shared" si="98"/>
        <v>7</v>
      </c>
      <c r="H1560" s="17">
        <f t="shared" si="99"/>
        <v>1</v>
      </c>
    </row>
    <row r="1561" spans="1:8" x14ac:dyDescent="0.25">
      <c r="A1561" s="58">
        <f>IF(ISBLANK('Step 2. Aggregate Data'!A1561),"-",'Step 2. Aggregate Data'!A1561)</f>
        <v>44696.333333333336</v>
      </c>
      <c r="B1561" s="59">
        <f t="shared" ref="B1561:B1624" si="100">HOUR(A1561)</f>
        <v>8</v>
      </c>
      <c r="C1561" s="59">
        <f t="shared" ref="C1561:C1624" si="101">WEEKDAY(A1561)</f>
        <v>1</v>
      </c>
      <c r="D1561" s="59">
        <f>IF('Step 1.1 Supply Fan Power Data'!B1561&gt;0,1,0)</f>
        <v>1</v>
      </c>
      <c r="F1561" s="60">
        <f>IF(ISBLANK('Step 2. Aggregate Data'!E1561),"-",'Step 2. Aggregate Data'!E1561)</f>
        <v>44696.333333333336</v>
      </c>
      <c r="G1561" s="17">
        <f t="shared" si="98"/>
        <v>8</v>
      </c>
      <c r="H1561" s="17">
        <f t="shared" si="99"/>
        <v>1</v>
      </c>
    </row>
    <row r="1562" spans="1:8" x14ac:dyDescent="0.25">
      <c r="A1562" s="58">
        <f>IF(ISBLANK('Step 2. Aggregate Data'!A1562),"-",'Step 2. Aggregate Data'!A1562)</f>
        <v>44696.375</v>
      </c>
      <c r="B1562" s="59">
        <f t="shared" si="100"/>
        <v>9</v>
      </c>
      <c r="C1562" s="59">
        <f t="shared" si="101"/>
        <v>1</v>
      </c>
      <c r="D1562" s="59">
        <f>IF('Step 1.1 Supply Fan Power Data'!B1562&gt;0,1,0)</f>
        <v>1</v>
      </c>
      <c r="F1562" s="60">
        <f>IF(ISBLANK('Step 2. Aggregate Data'!E1562),"-",'Step 2. Aggregate Data'!E1562)</f>
        <v>44696.375</v>
      </c>
      <c r="G1562" s="17">
        <f t="shared" si="98"/>
        <v>9</v>
      </c>
      <c r="H1562" s="17">
        <f t="shared" si="99"/>
        <v>1</v>
      </c>
    </row>
    <row r="1563" spans="1:8" x14ac:dyDescent="0.25">
      <c r="A1563" s="58">
        <f>IF(ISBLANK('Step 2. Aggregate Data'!A1563),"-",'Step 2. Aggregate Data'!A1563)</f>
        <v>44696.416666666664</v>
      </c>
      <c r="B1563" s="59">
        <f t="shared" si="100"/>
        <v>10</v>
      </c>
      <c r="C1563" s="59">
        <f t="shared" si="101"/>
        <v>1</v>
      </c>
      <c r="D1563" s="59">
        <f>IF('Step 1.1 Supply Fan Power Data'!B1563&gt;0,1,0)</f>
        <v>1</v>
      </c>
      <c r="F1563" s="60">
        <f>IF(ISBLANK('Step 2. Aggregate Data'!E1563),"-",'Step 2. Aggregate Data'!E1563)</f>
        <v>44696.416666666664</v>
      </c>
      <c r="G1563" s="17">
        <f t="shared" si="98"/>
        <v>10</v>
      </c>
      <c r="H1563" s="17">
        <f t="shared" si="99"/>
        <v>1</v>
      </c>
    </row>
    <row r="1564" spans="1:8" x14ac:dyDescent="0.25">
      <c r="A1564" s="58">
        <f>IF(ISBLANK('Step 2. Aggregate Data'!A1564),"-",'Step 2. Aggregate Data'!A1564)</f>
        <v>44696.458333333336</v>
      </c>
      <c r="B1564" s="59">
        <f t="shared" si="100"/>
        <v>11</v>
      </c>
      <c r="C1564" s="59">
        <f t="shared" si="101"/>
        <v>1</v>
      </c>
      <c r="D1564" s="59">
        <f>IF('Step 1.1 Supply Fan Power Data'!B1564&gt;0,1,0)</f>
        <v>1</v>
      </c>
      <c r="F1564" s="60">
        <f>IF(ISBLANK('Step 2. Aggregate Data'!E1564),"-",'Step 2. Aggregate Data'!E1564)</f>
        <v>44696.458333333336</v>
      </c>
      <c r="G1564" s="17">
        <f t="shared" si="98"/>
        <v>11</v>
      </c>
      <c r="H1564" s="17">
        <f t="shared" si="99"/>
        <v>1</v>
      </c>
    </row>
    <row r="1565" spans="1:8" x14ac:dyDescent="0.25">
      <c r="A1565" s="58">
        <f>IF(ISBLANK('Step 2. Aggregate Data'!A1565),"-",'Step 2. Aggregate Data'!A1565)</f>
        <v>44696.5</v>
      </c>
      <c r="B1565" s="59">
        <f t="shared" si="100"/>
        <v>12</v>
      </c>
      <c r="C1565" s="59">
        <f t="shared" si="101"/>
        <v>1</v>
      </c>
      <c r="D1565" s="59">
        <f>IF('Step 1.1 Supply Fan Power Data'!B1565&gt;0,1,0)</f>
        <v>1</v>
      </c>
      <c r="F1565" s="60">
        <f>IF(ISBLANK('Step 2. Aggregate Data'!E1565),"-",'Step 2. Aggregate Data'!E1565)</f>
        <v>44696.5</v>
      </c>
      <c r="G1565" s="17">
        <f t="shared" si="98"/>
        <v>12</v>
      </c>
      <c r="H1565" s="17">
        <f t="shared" si="99"/>
        <v>1</v>
      </c>
    </row>
    <row r="1566" spans="1:8" x14ac:dyDescent="0.25">
      <c r="A1566" s="58">
        <f>IF(ISBLANK('Step 2. Aggregate Data'!A1566),"-",'Step 2. Aggregate Data'!A1566)</f>
        <v>44696.541666666664</v>
      </c>
      <c r="B1566" s="59">
        <f t="shared" si="100"/>
        <v>13</v>
      </c>
      <c r="C1566" s="59">
        <f t="shared" si="101"/>
        <v>1</v>
      </c>
      <c r="D1566" s="59">
        <f>IF('Step 1.1 Supply Fan Power Data'!B1566&gt;0,1,0)</f>
        <v>1</v>
      </c>
      <c r="F1566" s="60">
        <f>IF(ISBLANK('Step 2. Aggregate Data'!E1566),"-",'Step 2. Aggregate Data'!E1566)</f>
        <v>44696.541666666664</v>
      </c>
      <c r="G1566" s="17">
        <f t="shared" si="98"/>
        <v>13</v>
      </c>
      <c r="H1566" s="17">
        <f t="shared" si="99"/>
        <v>1</v>
      </c>
    </row>
    <row r="1567" spans="1:8" x14ac:dyDescent="0.25">
      <c r="A1567" s="58">
        <f>IF(ISBLANK('Step 2. Aggregate Data'!A1567),"-",'Step 2. Aggregate Data'!A1567)</f>
        <v>44696.583333333336</v>
      </c>
      <c r="B1567" s="59">
        <f t="shared" si="100"/>
        <v>14</v>
      </c>
      <c r="C1567" s="59">
        <f t="shared" si="101"/>
        <v>1</v>
      </c>
      <c r="D1567" s="59">
        <f>IF('Step 1.1 Supply Fan Power Data'!B1567&gt;0,1,0)</f>
        <v>1</v>
      </c>
      <c r="F1567" s="60">
        <f>IF(ISBLANK('Step 2. Aggregate Data'!E1567),"-",'Step 2. Aggregate Data'!E1567)</f>
        <v>44696.583333333336</v>
      </c>
      <c r="G1567" s="17">
        <f t="shared" si="98"/>
        <v>14</v>
      </c>
      <c r="H1567" s="17">
        <f t="shared" si="99"/>
        <v>1</v>
      </c>
    </row>
    <row r="1568" spans="1:8" x14ac:dyDescent="0.25">
      <c r="A1568" s="58">
        <f>IF(ISBLANK('Step 2. Aggregate Data'!A1568),"-",'Step 2. Aggregate Data'!A1568)</f>
        <v>44696.625</v>
      </c>
      <c r="B1568" s="59">
        <f t="shared" si="100"/>
        <v>15</v>
      </c>
      <c r="C1568" s="59">
        <f t="shared" si="101"/>
        <v>1</v>
      </c>
      <c r="D1568" s="59">
        <f>IF('Step 1.1 Supply Fan Power Data'!B1568&gt;0,1,0)</f>
        <v>1</v>
      </c>
      <c r="F1568" s="60">
        <f>IF(ISBLANK('Step 2. Aggregate Data'!E1568),"-",'Step 2. Aggregate Data'!E1568)</f>
        <v>44696.625</v>
      </c>
      <c r="G1568" s="17">
        <f t="shared" si="98"/>
        <v>15</v>
      </c>
      <c r="H1568" s="17">
        <f t="shared" si="99"/>
        <v>1</v>
      </c>
    </row>
    <row r="1569" spans="1:8" x14ac:dyDescent="0.25">
      <c r="A1569" s="58">
        <f>IF(ISBLANK('Step 2. Aggregate Data'!A1569),"-",'Step 2. Aggregate Data'!A1569)</f>
        <v>44696.666666666664</v>
      </c>
      <c r="B1569" s="59">
        <f t="shared" si="100"/>
        <v>16</v>
      </c>
      <c r="C1569" s="59">
        <f t="shared" si="101"/>
        <v>1</v>
      </c>
      <c r="D1569" s="59">
        <f>IF('Step 1.1 Supply Fan Power Data'!B1569&gt;0,1,0)</f>
        <v>1</v>
      </c>
      <c r="F1569" s="60">
        <f>IF(ISBLANK('Step 2. Aggregate Data'!E1569),"-",'Step 2. Aggregate Data'!E1569)</f>
        <v>44696.666666666664</v>
      </c>
      <c r="G1569" s="17">
        <f t="shared" si="98"/>
        <v>16</v>
      </c>
      <c r="H1569" s="17">
        <f t="shared" si="99"/>
        <v>1</v>
      </c>
    </row>
    <row r="1570" spans="1:8" x14ac:dyDescent="0.25">
      <c r="A1570" s="58">
        <f>IF(ISBLANK('Step 2. Aggregate Data'!A1570),"-",'Step 2. Aggregate Data'!A1570)</f>
        <v>44696.708333333336</v>
      </c>
      <c r="B1570" s="59">
        <f t="shared" si="100"/>
        <v>17</v>
      </c>
      <c r="C1570" s="59">
        <f t="shared" si="101"/>
        <v>1</v>
      </c>
      <c r="D1570" s="59">
        <f>IF('Step 1.1 Supply Fan Power Data'!B1570&gt;0,1,0)</f>
        <v>1</v>
      </c>
      <c r="F1570" s="60">
        <f>IF(ISBLANK('Step 2. Aggregate Data'!E1570),"-",'Step 2. Aggregate Data'!E1570)</f>
        <v>44696.708333333336</v>
      </c>
      <c r="G1570" s="17">
        <f t="shared" si="98"/>
        <v>17</v>
      </c>
      <c r="H1570" s="17">
        <f t="shared" si="99"/>
        <v>1</v>
      </c>
    </row>
    <row r="1571" spans="1:8" x14ac:dyDescent="0.25">
      <c r="A1571" s="58">
        <f>IF(ISBLANK('Step 2. Aggregate Data'!A1571),"-",'Step 2. Aggregate Data'!A1571)</f>
        <v>44696.75</v>
      </c>
      <c r="B1571" s="59">
        <f t="shared" si="100"/>
        <v>18</v>
      </c>
      <c r="C1571" s="59">
        <f t="shared" si="101"/>
        <v>1</v>
      </c>
      <c r="D1571" s="59">
        <f>IF('Step 1.1 Supply Fan Power Data'!B1571&gt;0,1,0)</f>
        <v>1</v>
      </c>
      <c r="F1571" s="60">
        <f>IF(ISBLANK('Step 2. Aggregate Data'!E1571),"-",'Step 2. Aggregate Data'!E1571)</f>
        <v>44696.75</v>
      </c>
      <c r="G1571" s="17">
        <f t="shared" si="98"/>
        <v>18</v>
      </c>
      <c r="H1571" s="17">
        <f t="shared" si="99"/>
        <v>1</v>
      </c>
    </row>
    <row r="1572" spans="1:8" x14ac:dyDescent="0.25">
      <c r="A1572" s="58">
        <f>IF(ISBLANK('Step 2. Aggregate Data'!A1572),"-",'Step 2. Aggregate Data'!A1572)</f>
        <v>44696.791666666664</v>
      </c>
      <c r="B1572" s="59">
        <f t="shared" si="100"/>
        <v>19</v>
      </c>
      <c r="C1572" s="59">
        <f t="shared" si="101"/>
        <v>1</v>
      </c>
      <c r="D1572" s="59">
        <f>IF('Step 1.1 Supply Fan Power Data'!B1572&gt;0,1,0)</f>
        <v>1</v>
      </c>
      <c r="F1572" s="60">
        <f>IF(ISBLANK('Step 2. Aggregate Data'!E1572),"-",'Step 2. Aggregate Data'!E1572)</f>
        <v>44696.791666666664</v>
      </c>
      <c r="G1572" s="17">
        <f t="shared" si="98"/>
        <v>19</v>
      </c>
      <c r="H1572" s="17">
        <f t="shared" si="99"/>
        <v>1</v>
      </c>
    </row>
    <row r="1573" spans="1:8" x14ac:dyDescent="0.25">
      <c r="A1573" s="58">
        <f>IF(ISBLANK('Step 2. Aggregate Data'!A1573),"-",'Step 2. Aggregate Data'!A1573)</f>
        <v>44696.833333333336</v>
      </c>
      <c r="B1573" s="59">
        <f t="shared" si="100"/>
        <v>20</v>
      </c>
      <c r="C1573" s="59">
        <f t="shared" si="101"/>
        <v>1</v>
      </c>
      <c r="D1573" s="59">
        <f>IF('Step 1.1 Supply Fan Power Data'!B1573&gt;0,1,0)</f>
        <v>1</v>
      </c>
      <c r="F1573" s="60">
        <f>IF(ISBLANK('Step 2. Aggregate Data'!E1573),"-",'Step 2. Aggregate Data'!E1573)</f>
        <v>44696.833333333336</v>
      </c>
      <c r="G1573" s="17">
        <f t="shared" si="98"/>
        <v>20</v>
      </c>
      <c r="H1573" s="17">
        <f t="shared" si="99"/>
        <v>1</v>
      </c>
    </row>
    <row r="1574" spans="1:8" x14ac:dyDescent="0.25">
      <c r="A1574" s="58">
        <f>IF(ISBLANK('Step 2. Aggregate Data'!A1574),"-",'Step 2. Aggregate Data'!A1574)</f>
        <v>44696.875</v>
      </c>
      <c r="B1574" s="59">
        <f t="shared" si="100"/>
        <v>21</v>
      </c>
      <c r="C1574" s="59">
        <f t="shared" si="101"/>
        <v>1</v>
      </c>
      <c r="D1574" s="59">
        <f>IF('Step 1.1 Supply Fan Power Data'!B1574&gt;0,1,0)</f>
        <v>1</v>
      </c>
      <c r="F1574" s="60">
        <f>IF(ISBLANK('Step 2. Aggregate Data'!E1574),"-",'Step 2. Aggregate Data'!E1574)</f>
        <v>44696.875</v>
      </c>
      <c r="G1574" s="17">
        <f t="shared" si="98"/>
        <v>21</v>
      </c>
      <c r="H1574" s="17">
        <f t="shared" si="99"/>
        <v>1</v>
      </c>
    </row>
    <row r="1575" spans="1:8" x14ac:dyDescent="0.25">
      <c r="A1575" s="58">
        <f>IF(ISBLANK('Step 2. Aggregate Data'!A1575),"-",'Step 2. Aggregate Data'!A1575)</f>
        <v>44696.916666666664</v>
      </c>
      <c r="B1575" s="59">
        <f t="shared" si="100"/>
        <v>22</v>
      </c>
      <c r="C1575" s="59">
        <f t="shared" si="101"/>
        <v>1</v>
      </c>
      <c r="D1575" s="59">
        <f>IF('Step 1.1 Supply Fan Power Data'!B1575&gt;0,1,0)</f>
        <v>1</v>
      </c>
      <c r="F1575" s="60">
        <f>IF(ISBLANK('Step 2. Aggregate Data'!E1575),"-",'Step 2. Aggregate Data'!E1575)</f>
        <v>44696.916666666664</v>
      </c>
      <c r="G1575" s="17">
        <f t="shared" si="98"/>
        <v>22</v>
      </c>
      <c r="H1575" s="17">
        <f t="shared" si="99"/>
        <v>1</v>
      </c>
    </row>
    <row r="1576" spans="1:8" x14ac:dyDescent="0.25">
      <c r="A1576" s="58">
        <f>IF(ISBLANK('Step 2. Aggregate Data'!A1576),"-",'Step 2. Aggregate Data'!A1576)</f>
        <v>44696.958333333336</v>
      </c>
      <c r="B1576" s="59">
        <f t="shared" si="100"/>
        <v>23</v>
      </c>
      <c r="C1576" s="59">
        <f t="shared" si="101"/>
        <v>1</v>
      </c>
      <c r="D1576" s="59">
        <f>IF('Step 1.1 Supply Fan Power Data'!B1576&gt;0,1,0)</f>
        <v>1</v>
      </c>
      <c r="F1576" s="60">
        <f>IF(ISBLANK('Step 2. Aggregate Data'!E1576),"-",'Step 2. Aggregate Data'!E1576)</f>
        <v>44696.958333333336</v>
      </c>
      <c r="G1576" s="17">
        <f t="shared" si="98"/>
        <v>23</v>
      </c>
      <c r="H1576" s="17">
        <f t="shared" si="99"/>
        <v>1</v>
      </c>
    </row>
    <row r="1577" spans="1:8" x14ac:dyDescent="0.25">
      <c r="A1577" s="58">
        <f>IF(ISBLANK('Step 2. Aggregate Data'!A1577),"-",'Step 2. Aggregate Data'!A1577)</f>
        <v>44697</v>
      </c>
      <c r="B1577" s="59">
        <f t="shared" si="100"/>
        <v>0</v>
      </c>
      <c r="C1577" s="59">
        <f t="shared" si="101"/>
        <v>2</v>
      </c>
      <c r="D1577" s="59">
        <f>IF('Step 1.1 Supply Fan Power Data'!B1577&gt;0,1,0)</f>
        <v>1</v>
      </c>
      <c r="F1577" s="60">
        <f>IF(ISBLANK('Step 2. Aggregate Data'!E1577),"-",'Step 2. Aggregate Data'!E1577)</f>
        <v>44697</v>
      </c>
      <c r="G1577" s="17">
        <f t="shared" si="98"/>
        <v>0</v>
      </c>
      <c r="H1577" s="17">
        <f t="shared" si="99"/>
        <v>2</v>
      </c>
    </row>
    <row r="1578" spans="1:8" x14ac:dyDescent="0.25">
      <c r="A1578" s="58">
        <f>IF(ISBLANK('Step 2. Aggregate Data'!A1578),"-",'Step 2. Aggregate Data'!A1578)</f>
        <v>44697.041666666664</v>
      </c>
      <c r="B1578" s="59">
        <f t="shared" si="100"/>
        <v>1</v>
      </c>
      <c r="C1578" s="59">
        <f t="shared" si="101"/>
        <v>2</v>
      </c>
      <c r="D1578" s="59">
        <f>IF('Step 1.1 Supply Fan Power Data'!B1578&gt;0,1,0)</f>
        <v>1</v>
      </c>
      <c r="F1578" s="60">
        <f>IF(ISBLANK('Step 2. Aggregate Data'!E1578),"-",'Step 2. Aggregate Data'!E1578)</f>
        <v>44697.041666666664</v>
      </c>
      <c r="G1578" s="17">
        <f t="shared" si="98"/>
        <v>1</v>
      </c>
      <c r="H1578" s="17">
        <f t="shared" si="99"/>
        <v>2</v>
      </c>
    </row>
    <row r="1579" spans="1:8" x14ac:dyDescent="0.25">
      <c r="A1579" s="58">
        <f>IF(ISBLANK('Step 2. Aggregate Data'!A1579),"-",'Step 2. Aggregate Data'!A1579)</f>
        <v>44697.083333333336</v>
      </c>
      <c r="B1579" s="59">
        <f t="shared" si="100"/>
        <v>2</v>
      </c>
      <c r="C1579" s="59">
        <f t="shared" si="101"/>
        <v>2</v>
      </c>
      <c r="D1579" s="59">
        <f>IF('Step 1.1 Supply Fan Power Data'!B1579&gt;0,1,0)</f>
        <v>1</v>
      </c>
      <c r="F1579" s="60">
        <f>IF(ISBLANK('Step 2. Aggregate Data'!E1579),"-",'Step 2. Aggregate Data'!E1579)</f>
        <v>44697.083333333336</v>
      </c>
      <c r="G1579" s="17">
        <f t="shared" si="98"/>
        <v>2</v>
      </c>
      <c r="H1579" s="17">
        <f t="shared" si="99"/>
        <v>2</v>
      </c>
    </row>
    <row r="1580" spans="1:8" x14ac:dyDescent="0.25">
      <c r="A1580" s="58">
        <f>IF(ISBLANK('Step 2. Aggregate Data'!A1580),"-",'Step 2. Aggregate Data'!A1580)</f>
        <v>44697.125</v>
      </c>
      <c r="B1580" s="59">
        <f t="shared" si="100"/>
        <v>3</v>
      </c>
      <c r="C1580" s="59">
        <f t="shared" si="101"/>
        <v>2</v>
      </c>
      <c r="D1580" s="59">
        <f>IF('Step 1.1 Supply Fan Power Data'!B1580&gt;0,1,0)</f>
        <v>1</v>
      </c>
      <c r="F1580" s="60">
        <f>IF(ISBLANK('Step 2. Aggregate Data'!E1580),"-",'Step 2. Aggregate Data'!E1580)</f>
        <v>44697.125</v>
      </c>
      <c r="G1580" s="17">
        <f t="shared" si="98"/>
        <v>3</v>
      </c>
      <c r="H1580" s="17">
        <f t="shared" si="99"/>
        <v>2</v>
      </c>
    </row>
    <row r="1581" spans="1:8" x14ac:dyDescent="0.25">
      <c r="A1581" s="58">
        <f>IF(ISBLANK('Step 2. Aggregate Data'!A1581),"-",'Step 2. Aggregate Data'!A1581)</f>
        <v>44697.166666666664</v>
      </c>
      <c r="B1581" s="59">
        <f t="shared" si="100"/>
        <v>4</v>
      </c>
      <c r="C1581" s="59">
        <f t="shared" si="101"/>
        <v>2</v>
      </c>
      <c r="D1581" s="59">
        <f>IF('Step 1.1 Supply Fan Power Data'!B1581&gt;0,1,0)</f>
        <v>1</v>
      </c>
      <c r="F1581" s="60">
        <f>IF(ISBLANK('Step 2. Aggregate Data'!E1581),"-",'Step 2. Aggregate Data'!E1581)</f>
        <v>44697.166666666664</v>
      </c>
      <c r="G1581" s="17">
        <f t="shared" si="98"/>
        <v>4</v>
      </c>
      <c r="H1581" s="17">
        <f t="shared" si="99"/>
        <v>2</v>
      </c>
    </row>
    <row r="1582" spans="1:8" x14ac:dyDescent="0.25">
      <c r="A1582" s="58">
        <f>IF(ISBLANK('Step 2. Aggregate Data'!A1582),"-",'Step 2. Aggregate Data'!A1582)</f>
        <v>44697.208333333336</v>
      </c>
      <c r="B1582" s="59">
        <f t="shared" si="100"/>
        <v>5</v>
      </c>
      <c r="C1582" s="59">
        <f t="shared" si="101"/>
        <v>2</v>
      </c>
      <c r="D1582" s="59">
        <f>IF('Step 1.1 Supply Fan Power Data'!B1582&gt;0,1,0)</f>
        <v>1</v>
      </c>
      <c r="F1582" s="60">
        <f>IF(ISBLANK('Step 2. Aggregate Data'!E1582),"-",'Step 2. Aggregate Data'!E1582)</f>
        <v>44697.208333333336</v>
      </c>
      <c r="G1582" s="17">
        <f t="shared" si="98"/>
        <v>5</v>
      </c>
      <c r="H1582" s="17">
        <f t="shared" si="99"/>
        <v>2</v>
      </c>
    </row>
    <row r="1583" spans="1:8" x14ac:dyDescent="0.25">
      <c r="A1583" s="58">
        <f>IF(ISBLANK('Step 2. Aggregate Data'!A1583),"-",'Step 2. Aggregate Data'!A1583)</f>
        <v>44697.25</v>
      </c>
      <c r="B1583" s="59">
        <f t="shared" si="100"/>
        <v>6</v>
      </c>
      <c r="C1583" s="59">
        <f t="shared" si="101"/>
        <v>2</v>
      </c>
      <c r="D1583" s="59">
        <f>IF('Step 1.1 Supply Fan Power Data'!B1583&gt;0,1,0)</f>
        <v>1</v>
      </c>
      <c r="F1583" s="60">
        <f>IF(ISBLANK('Step 2. Aggregate Data'!E1583),"-",'Step 2. Aggregate Data'!E1583)</f>
        <v>44697.25</v>
      </c>
      <c r="G1583" s="17">
        <f t="shared" si="98"/>
        <v>6</v>
      </c>
      <c r="H1583" s="17">
        <f t="shared" si="99"/>
        <v>2</v>
      </c>
    </row>
    <row r="1584" spans="1:8" x14ac:dyDescent="0.25">
      <c r="A1584" s="58">
        <f>IF(ISBLANK('Step 2. Aggregate Data'!A1584),"-",'Step 2. Aggregate Data'!A1584)</f>
        <v>44697.291666666664</v>
      </c>
      <c r="B1584" s="59">
        <f t="shared" si="100"/>
        <v>7</v>
      </c>
      <c r="C1584" s="59">
        <f t="shared" si="101"/>
        <v>2</v>
      </c>
      <c r="D1584" s="59">
        <f>IF('Step 1.1 Supply Fan Power Data'!B1584&gt;0,1,0)</f>
        <v>1</v>
      </c>
      <c r="F1584" s="60">
        <f>IF(ISBLANK('Step 2. Aggregate Data'!E1584),"-",'Step 2. Aggregate Data'!E1584)</f>
        <v>44697.291666666664</v>
      </c>
      <c r="G1584" s="17">
        <f t="shared" si="98"/>
        <v>7</v>
      </c>
      <c r="H1584" s="17">
        <f t="shared" si="99"/>
        <v>2</v>
      </c>
    </row>
    <row r="1585" spans="1:8" x14ac:dyDescent="0.25">
      <c r="A1585" s="58">
        <f>IF(ISBLANK('Step 2. Aggregate Data'!A1585),"-",'Step 2. Aggregate Data'!A1585)</f>
        <v>44697.333333333336</v>
      </c>
      <c r="B1585" s="59">
        <f t="shared" si="100"/>
        <v>8</v>
      </c>
      <c r="C1585" s="59">
        <f t="shared" si="101"/>
        <v>2</v>
      </c>
      <c r="D1585" s="59">
        <f>IF('Step 1.1 Supply Fan Power Data'!B1585&gt;0,1,0)</f>
        <v>1</v>
      </c>
      <c r="F1585" s="60">
        <f>IF(ISBLANK('Step 2. Aggregate Data'!E1585),"-",'Step 2. Aggregate Data'!E1585)</f>
        <v>44697.333333333336</v>
      </c>
      <c r="G1585" s="17">
        <f t="shared" si="98"/>
        <v>8</v>
      </c>
      <c r="H1585" s="17">
        <f t="shared" si="99"/>
        <v>2</v>
      </c>
    </row>
    <row r="1586" spans="1:8" x14ac:dyDescent="0.25">
      <c r="A1586" s="58">
        <f>IF(ISBLANK('Step 2. Aggregate Data'!A1586),"-",'Step 2. Aggregate Data'!A1586)</f>
        <v>44697.375</v>
      </c>
      <c r="B1586" s="59">
        <f t="shared" si="100"/>
        <v>9</v>
      </c>
      <c r="C1586" s="59">
        <f t="shared" si="101"/>
        <v>2</v>
      </c>
      <c r="D1586" s="59">
        <f>IF('Step 1.1 Supply Fan Power Data'!B1586&gt;0,1,0)</f>
        <v>1</v>
      </c>
      <c r="F1586" s="60">
        <f>IF(ISBLANK('Step 2. Aggregate Data'!E1586),"-",'Step 2. Aggregate Data'!E1586)</f>
        <v>44697.375</v>
      </c>
      <c r="G1586" s="17">
        <f t="shared" si="98"/>
        <v>9</v>
      </c>
      <c r="H1586" s="17">
        <f t="shared" si="99"/>
        <v>2</v>
      </c>
    </row>
    <row r="1587" spans="1:8" x14ac:dyDescent="0.25">
      <c r="A1587" s="58">
        <f>IF(ISBLANK('Step 2. Aggregate Data'!A1587),"-",'Step 2. Aggregate Data'!A1587)</f>
        <v>44697.416666666664</v>
      </c>
      <c r="B1587" s="59">
        <f t="shared" si="100"/>
        <v>10</v>
      </c>
      <c r="C1587" s="59">
        <f t="shared" si="101"/>
        <v>2</v>
      </c>
      <c r="D1587" s="59">
        <f>IF('Step 1.1 Supply Fan Power Data'!B1587&gt;0,1,0)</f>
        <v>1</v>
      </c>
      <c r="F1587" s="60">
        <f>IF(ISBLANK('Step 2. Aggregate Data'!E1587),"-",'Step 2. Aggregate Data'!E1587)</f>
        <v>44697.416666666664</v>
      </c>
      <c r="G1587" s="17">
        <f t="shared" si="98"/>
        <v>10</v>
      </c>
      <c r="H1587" s="17">
        <f t="shared" si="99"/>
        <v>2</v>
      </c>
    </row>
    <row r="1588" spans="1:8" x14ac:dyDescent="0.25">
      <c r="A1588" s="58">
        <f>IF(ISBLANK('Step 2. Aggregate Data'!A1588),"-",'Step 2. Aggregate Data'!A1588)</f>
        <v>44697.458333333336</v>
      </c>
      <c r="B1588" s="59">
        <f t="shared" si="100"/>
        <v>11</v>
      </c>
      <c r="C1588" s="59">
        <f t="shared" si="101"/>
        <v>2</v>
      </c>
      <c r="D1588" s="59">
        <f>IF('Step 1.1 Supply Fan Power Data'!B1588&gt;0,1,0)</f>
        <v>1</v>
      </c>
      <c r="F1588" s="60">
        <f>IF(ISBLANK('Step 2. Aggregate Data'!E1588),"-",'Step 2. Aggregate Data'!E1588)</f>
        <v>44697.458333333336</v>
      </c>
      <c r="G1588" s="17">
        <f t="shared" si="98"/>
        <v>11</v>
      </c>
      <c r="H1588" s="17">
        <f t="shared" si="99"/>
        <v>2</v>
      </c>
    </row>
    <row r="1589" spans="1:8" x14ac:dyDescent="0.25">
      <c r="A1589" s="58">
        <f>IF(ISBLANK('Step 2. Aggregate Data'!A1589),"-",'Step 2. Aggregate Data'!A1589)</f>
        <v>44697.5</v>
      </c>
      <c r="B1589" s="59">
        <f t="shared" si="100"/>
        <v>12</v>
      </c>
      <c r="C1589" s="59">
        <f t="shared" si="101"/>
        <v>2</v>
      </c>
      <c r="D1589" s="59">
        <f>IF('Step 1.1 Supply Fan Power Data'!B1589&gt;0,1,0)</f>
        <v>1</v>
      </c>
      <c r="F1589" s="60">
        <f>IF(ISBLANK('Step 2. Aggregate Data'!E1589),"-",'Step 2. Aggregate Data'!E1589)</f>
        <v>44697.5</v>
      </c>
      <c r="G1589" s="17">
        <f t="shared" si="98"/>
        <v>12</v>
      </c>
      <c r="H1589" s="17">
        <f t="shared" si="99"/>
        <v>2</v>
      </c>
    </row>
    <row r="1590" spans="1:8" x14ac:dyDescent="0.25">
      <c r="A1590" s="58">
        <f>IF(ISBLANK('Step 2. Aggregate Data'!A1590),"-",'Step 2. Aggregate Data'!A1590)</f>
        <v>44697.541666666664</v>
      </c>
      <c r="B1590" s="59">
        <f t="shared" si="100"/>
        <v>13</v>
      </c>
      <c r="C1590" s="59">
        <f t="shared" si="101"/>
        <v>2</v>
      </c>
      <c r="D1590" s="59">
        <f>IF('Step 1.1 Supply Fan Power Data'!B1590&gt;0,1,0)</f>
        <v>1</v>
      </c>
      <c r="F1590" s="60">
        <f>IF(ISBLANK('Step 2. Aggregate Data'!E1590),"-",'Step 2. Aggregate Data'!E1590)</f>
        <v>44697.541666666664</v>
      </c>
      <c r="G1590" s="17">
        <f t="shared" si="98"/>
        <v>13</v>
      </c>
      <c r="H1590" s="17">
        <f t="shared" si="99"/>
        <v>2</v>
      </c>
    </row>
    <row r="1591" spans="1:8" x14ac:dyDescent="0.25">
      <c r="A1591" s="58">
        <f>IF(ISBLANK('Step 2. Aggregate Data'!A1591),"-",'Step 2. Aggregate Data'!A1591)</f>
        <v>44697.583333333336</v>
      </c>
      <c r="B1591" s="59">
        <f t="shared" si="100"/>
        <v>14</v>
      </c>
      <c r="C1591" s="59">
        <f t="shared" si="101"/>
        <v>2</v>
      </c>
      <c r="D1591" s="59">
        <f>IF('Step 1.1 Supply Fan Power Data'!B1591&gt;0,1,0)</f>
        <v>1</v>
      </c>
      <c r="F1591" s="60">
        <f>IF(ISBLANK('Step 2. Aggregate Data'!E1591),"-",'Step 2. Aggregate Data'!E1591)</f>
        <v>44697.583333333336</v>
      </c>
      <c r="G1591" s="17">
        <f t="shared" si="98"/>
        <v>14</v>
      </c>
      <c r="H1591" s="17">
        <f t="shared" si="99"/>
        <v>2</v>
      </c>
    </row>
    <row r="1592" spans="1:8" x14ac:dyDescent="0.25">
      <c r="A1592" s="58">
        <f>IF(ISBLANK('Step 2. Aggregate Data'!A1592),"-",'Step 2. Aggregate Data'!A1592)</f>
        <v>44697.625</v>
      </c>
      <c r="B1592" s="59">
        <f t="shared" si="100"/>
        <v>15</v>
      </c>
      <c r="C1592" s="59">
        <f t="shared" si="101"/>
        <v>2</v>
      </c>
      <c r="D1592" s="59">
        <f>IF('Step 1.1 Supply Fan Power Data'!B1592&gt;0,1,0)</f>
        <v>1</v>
      </c>
      <c r="F1592" s="60">
        <f>IF(ISBLANK('Step 2. Aggregate Data'!E1592),"-",'Step 2. Aggregate Data'!E1592)</f>
        <v>44697.625</v>
      </c>
      <c r="G1592" s="17">
        <f t="shared" si="98"/>
        <v>15</v>
      </c>
      <c r="H1592" s="17">
        <f t="shared" si="99"/>
        <v>2</v>
      </c>
    </row>
    <row r="1593" spans="1:8" x14ac:dyDescent="0.25">
      <c r="A1593" s="58">
        <f>IF(ISBLANK('Step 2. Aggregate Data'!A1593),"-",'Step 2. Aggregate Data'!A1593)</f>
        <v>44697.666666666664</v>
      </c>
      <c r="B1593" s="59">
        <f t="shared" si="100"/>
        <v>16</v>
      </c>
      <c r="C1593" s="59">
        <f t="shared" si="101"/>
        <v>2</v>
      </c>
      <c r="D1593" s="59">
        <f>IF('Step 1.1 Supply Fan Power Data'!B1593&gt;0,1,0)</f>
        <v>1</v>
      </c>
      <c r="F1593" s="60">
        <f>IF(ISBLANK('Step 2. Aggregate Data'!E1593),"-",'Step 2. Aggregate Data'!E1593)</f>
        <v>44697.666666666664</v>
      </c>
      <c r="G1593" s="17">
        <f t="shared" si="98"/>
        <v>16</v>
      </c>
      <c r="H1593" s="17">
        <f t="shared" si="99"/>
        <v>2</v>
      </c>
    </row>
    <row r="1594" spans="1:8" x14ac:dyDescent="0.25">
      <c r="A1594" s="58">
        <f>IF(ISBLANK('Step 2. Aggregate Data'!A1594),"-",'Step 2. Aggregate Data'!A1594)</f>
        <v>44697.708333333336</v>
      </c>
      <c r="B1594" s="59">
        <f t="shared" si="100"/>
        <v>17</v>
      </c>
      <c r="C1594" s="59">
        <f t="shared" si="101"/>
        <v>2</v>
      </c>
      <c r="D1594" s="59">
        <f>IF('Step 1.1 Supply Fan Power Data'!B1594&gt;0,1,0)</f>
        <v>1</v>
      </c>
      <c r="F1594" s="60">
        <f>IF(ISBLANK('Step 2. Aggregate Data'!E1594),"-",'Step 2. Aggregate Data'!E1594)</f>
        <v>44697.708333333336</v>
      </c>
      <c r="G1594" s="17">
        <f t="shared" si="98"/>
        <v>17</v>
      </c>
      <c r="H1594" s="17">
        <f t="shared" si="99"/>
        <v>2</v>
      </c>
    </row>
    <row r="1595" spans="1:8" x14ac:dyDescent="0.25">
      <c r="A1595" s="58">
        <f>IF(ISBLANK('Step 2. Aggregate Data'!A1595),"-",'Step 2. Aggregate Data'!A1595)</f>
        <v>44697.75</v>
      </c>
      <c r="B1595" s="59">
        <f t="shared" si="100"/>
        <v>18</v>
      </c>
      <c r="C1595" s="59">
        <f t="shared" si="101"/>
        <v>2</v>
      </c>
      <c r="D1595" s="59">
        <f>IF('Step 1.1 Supply Fan Power Data'!B1595&gt;0,1,0)</f>
        <v>1</v>
      </c>
      <c r="F1595" s="60">
        <f>IF(ISBLANK('Step 2. Aggregate Data'!E1595),"-",'Step 2. Aggregate Data'!E1595)</f>
        <v>44697.75</v>
      </c>
      <c r="G1595" s="17">
        <f t="shared" si="98"/>
        <v>18</v>
      </c>
      <c r="H1595" s="17">
        <f t="shared" si="99"/>
        <v>2</v>
      </c>
    </row>
    <row r="1596" spans="1:8" x14ac:dyDescent="0.25">
      <c r="A1596" s="58">
        <f>IF(ISBLANK('Step 2. Aggregate Data'!A1596),"-",'Step 2. Aggregate Data'!A1596)</f>
        <v>44697.791666666664</v>
      </c>
      <c r="B1596" s="59">
        <f t="shared" si="100"/>
        <v>19</v>
      </c>
      <c r="C1596" s="59">
        <f t="shared" si="101"/>
        <v>2</v>
      </c>
      <c r="D1596" s="59">
        <f>IF('Step 1.1 Supply Fan Power Data'!B1596&gt;0,1,0)</f>
        <v>1</v>
      </c>
      <c r="F1596" s="60">
        <f>IF(ISBLANK('Step 2. Aggregate Data'!E1596),"-",'Step 2. Aggregate Data'!E1596)</f>
        <v>44697.791666666664</v>
      </c>
      <c r="G1596" s="17">
        <f t="shared" si="98"/>
        <v>19</v>
      </c>
      <c r="H1596" s="17">
        <f t="shared" si="99"/>
        <v>2</v>
      </c>
    </row>
    <row r="1597" spans="1:8" x14ac:dyDescent="0.25">
      <c r="A1597" s="58">
        <f>IF(ISBLANK('Step 2. Aggregate Data'!A1597),"-",'Step 2. Aggregate Data'!A1597)</f>
        <v>44697.833333333336</v>
      </c>
      <c r="B1597" s="59">
        <f t="shared" si="100"/>
        <v>20</v>
      </c>
      <c r="C1597" s="59">
        <f t="shared" si="101"/>
        <v>2</v>
      </c>
      <c r="D1597" s="59">
        <f>IF('Step 1.1 Supply Fan Power Data'!B1597&gt;0,1,0)</f>
        <v>1</v>
      </c>
      <c r="F1597" s="60">
        <f>IF(ISBLANK('Step 2. Aggregate Data'!E1597),"-",'Step 2. Aggregate Data'!E1597)</f>
        <v>44697.833333333336</v>
      </c>
      <c r="G1597" s="17">
        <f t="shared" si="98"/>
        <v>20</v>
      </c>
      <c r="H1597" s="17">
        <f t="shared" si="99"/>
        <v>2</v>
      </c>
    </row>
    <row r="1598" spans="1:8" x14ac:dyDescent="0.25">
      <c r="A1598" s="58">
        <f>IF(ISBLANK('Step 2. Aggregate Data'!A1598),"-",'Step 2. Aggregate Data'!A1598)</f>
        <v>44697.875</v>
      </c>
      <c r="B1598" s="59">
        <f t="shared" si="100"/>
        <v>21</v>
      </c>
      <c r="C1598" s="59">
        <f t="shared" si="101"/>
        <v>2</v>
      </c>
      <c r="D1598" s="59">
        <f>IF('Step 1.1 Supply Fan Power Data'!B1598&gt;0,1,0)</f>
        <v>1</v>
      </c>
      <c r="F1598" s="60">
        <f>IF(ISBLANK('Step 2. Aggregate Data'!E1598),"-",'Step 2. Aggregate Data'!E1598)</f>
        <v>44697.875</v>
      </c>
      <c r="G1598" s="17">
        <f t="shared" si="98"/>
        <v>21</v>
      </c>
      <c r="H1598" s="17">
        <f t="shared" si="99"/>
        <v>2</v>
      </c>
    </row>
    <row r="1599" spans="1:8" x14ac:dyDescent="0.25">
      <c r="A1599" s="58">
        <f>IF(ISBLANK('Step 2. Aggregate Data'!A1599),"-",'Step 2. Aggregate Data'!A1599)</f>
        <v>44697.916666666664</v>
      </c>
      <c r="B1599" s="59">
        <f t="shared" si="100"/>
        <v>22</v>
      </c>
      <c r="C1599" s="59">
        <f t="shared" si="101"/>
        <v>2</v>
      </c>
      <c r="D1599" s="59">
        <f>IF('Step 1.1 Supply Fan Power Data'!B1599&gt;0,1,0)</f>
        <v>1</v>
      </c>
      <c r="F1599" s="60">
        <f>IF(ISBLANK('Step 2. Aggregate Data'!E1599),"-",'Step 2. Aggregate Data'!E1599)</f>
        <v>44697.916666666664</v>
      </c>
      <c r="G1599" s="17">
        <f t="shared" si="98"/>
        <v>22</v>
      </c>
      <c r="H1599" s="17">
        <f t="shared" si="99"/>
        <v>2</v>
      </c>
    </row>
    <row r="1600" spans="1:8" x14ac:dyDescent="0.25">
      <c r="A1600" s="58">
        <f>IF(ISBLANK('Step 2. Aggregate Data'!A1600),"-",'Step 2. Aggregate Data'!A1600)</f>
        <v>44697.958333333336</v>
      </c>
      <c r="B1600" s="59">
        <f t="shared" si="100"/>
        <v>23</v>
      </c>
      <c r="C1600" s="59">
        <f t="shared" si="101"/>
        <v>2</v>
      </c>
      <c r="D1600" s="59">
        <f>IF('Step 1.1 Supply Fan Power Data'!B1600&gt;0,1,0)</f>
        <v>1</v>
      </c>
      <c r="F1600" s="60">
        <f>IF(ISBLANK('Step 2. Aggregate Data'!E1600),"-",'Step 2. Aggregate Data'!E1600)</f>
        <v>44697.958333333336</v>
      </c>
      <c r="G1600" s="17">
        <f t="shared" si="98"/>
        <v>23</v>
      </c>
      <c r="H1600" s="17">
        <f t="shared" si="99"/>
        <v>2</v>
      </c>
    </row>
    <row r="1601" spans="1:8" x14ac:dyDescent="0.25">
      <c r="A1601" s="58">
        <f>IF(ISBLANK('Step 2. Aggregate Data'!A1601),"-",'Step 2. Aggregate Data'!A1601)</f>
        <v>44698</v>
      </c>
      <c r="B1601" s="59">
        <f t="shared" si="100"/>
        <v>0</v>
      </c>
      <c r="C1601" s="59">
        <f t="shared" si="101"/>
        <v>3</v>
      </c>
      <c r="D1601" s="59">
        <f>IF('Step 1.1 Supply Fan Power Data'!B1601&gt;0,1,0)</f>
        <v>1</v>
      </c>
      <c r="F1601" s="60">
        <f>IF(ISBLANK('Step 2. Aggregate Data'!E1601),"-",'Step 2. Aggregate Data'!E1601)</f>
        <v>44698</v>
      </c>
      <c r="G1601" s="17">
        <f t="shared" si="98"/>
        <v>0</v>
      </c>
      <c r="H1601" s="17">
        <f t="shared" si="99"/>
        <v>3</v>
      </c>
    </row>
    <row r="1602" spans="1:8" x14ac:dyDescent="0.25">
      <c r="A1602" s="58">
        <f>IF(ISBLANK('Step 2. Aggregate Data'!A1602),"-",'Step 2. Aggregate Data'!A1602)</f>
        <v>44698.041666666664</v>
      </c>
      <c r="B1602" s="59">
        <f t="shared" si="100"/>
        <v>1</v>
      </c>
      <c r="C1602" s="59">
        <f t="shared" si="101"/>
        <v>3</v>
      </c>
      <c r="D1602" s="59">
        <f>IF('Step 1.1 Supply Fan Power Data'!B1602&gt;0,1,0)</f>
        <v>1</v>
      </c>
      <c r="F1602" s="60">
        <f>IF(ISBLANK('Step 2. Aggregate Data'!E1602),"-",'Step 2. Aggregate Data'!E1602)</f>
        <v>44698.041666666664</v>
      </c>
      <c r="G1602" s="17">
        <f t="shared" si="98"/>
        <v>1</v>
      </c>
      <c r="H1602" s="17">
        <f t="shared" si="99"/>
        <v>3</v>
      </c>
    </row>
    <row r="1603" spans="1:8" x14ac:dyDescent="0.25">
      <c r="A1603" s="58">
        <f>IF(ISBLANK('Step 2. Aggregate Data'!A1603),"-",'Step 2. Aggregate Data'!A1603)</f>
        <v>44698.083333333336</v>
      </c>
      <c r="B1603" s="59">
        <f t="shared" si="100"/>
        <v>2</v>
      </c>
      <c r="C1603" s="59">
        <f t="shared" si="101"/>
        <v>3</v>
      </c>
      <c r="D1603" s="59">
        <f>IF('Step 1.1 Supply Fan Power Data'!B1603&gt;0,1,0)</f>
        <v>1</v>
      </c>
      <c r="F1603" s="60">
        <f>IF(ISBLANK('Step 2. Aggregate Data'!E1603),"-",'Step 2. Aggregate Data'!E1603)</f>
        <v>44698.083333333336</v>
      </c>
      <c r="G1603" s="17">
        <f t="shared" ref="G1603:G1666" si="102">HOUR(F1603)</f>
        <v>2</v>
      </c>
      <c r="H1603" s="17">
        <f t="shared" ref="H1603:H1666" si="103">WEEKDAY(F1603)</f>
        <v>3</v>
      </c>
    </row>
    <row r="1604" spans="1:8" x14ac:dyDescent="0.25">
      <c r="A1604" s="58">
        <f>IF(ISBLANK('Step 2. Aggregate Data'!A1604),"-",'Step 2. Aggregate Data'!A1604)</f>
        <v>44698.125</v>
      </c>
      <c r="B1604" s="59">
        <f t="shared" si="100"/>
        <v>3</v>
      </c>
      <c r="C1604" s="59">
        <f t="shared" si="101"/>
        <v>3</v>
      </c>
      <c r="D1604" s="59">
        <f>IF('Step 1.1 Supply Fan Power Data'!B1604&gt;0,1,0)</f>
        <v>1</v>
      </c>
      <c r="F1604" s="60">
        <f>IF(ISBLANK('Step 2. Aggregate Data'!E1604),"-",'Step 2. Aggregate Data'!E1604)</f>
        <v>44698.125</v>
      </c>
      <c r="G1604" s="17">
        <f t="shared" si="102"/>
        <v>3</v>
      </c>
      <c r="H1604" s="17">
        <f t="shared" si="103"/>
        <v>3</v>
      </c>
    </row>
    <row r="1605" spans="1:8" x14ac:dyDescent="0.25">
      <c r="A1605" s="58">
        <f>IF(ISBLANK('Step 2. Aggregate Data'!A1605),"-",'Step 2. Aggregate Data'!A1605)</f>
        <v>44698.166666666664</v>
      </c>
      <c r="B1605" s="59">
        <f t="shared" si="100"/>
        <v>4</v>
      </c>
      <c r="C1605" s="59">
        <f t="shared" si="101"/>
        <v>3</v>
      </c>
      <c r="D1605" s="59">
        <f>IF('Step 1.1 Supply Fan Power Data'!B1605&gt;0,1,0)</f>
        <v>1</v>
      </c>
      <c r="F1605" s="60">
        <f>IF(ISBLANK('Step 2. Aggregate Data'!E1605),"-",'Step 2. Aggregate Data'!E1605)</f>
        <v>44698.166666666664</v>
      </c>
      <c r="G1605" s="17">
        <f t="shared" si="102"/>
        <v>4</v>
      </c>
      <c r="H1605" s="17">
        <f t="shared" si="103"/>
        <v>3</v>
      </c>
    </row>
    <row r="1606" spans="1:8" x14ac:dyDescent="0.25">
      <c r="A1606" s="58">
        <f>IF(ISBLANK('Step 2. Aggregate Data'!A1606),"-",'Step 2. Aggregate Data'!A1606)</f>
        <v>44698.208333333336</v>
      </c>
      <c r="B1606" s="59">
        <f t="shared" si="100"/>
        <v>5</v>
      </c>
      <c r="C1606" s="59">
        <f t="shared" si="101"/>
        <v>3</v>
      </c>
      <c r="D1606" s="59">
        <f>IF('Step 1.1 Supply Fan Power Data'!B1606&gt;0,1,0)</f>
        <v>1</v>
      </c>
      <c r="F1606" s="60">
        <f>IF(ISBLANK('Step 2. Aggregate Data'!E1606),"-",'Step 2. Aggregate Data'!E1606)</f>
        <v>44698.208333333336</v>
      </c>
      <c r="G1606" s="17">
        <f t="shared" si="102"/>
        <v>5</v>
      </c>
      <c r="H1606" s="17">
        <f t="shared" si="103"/>
        <v>3</v>
      </c>
    </row>
    <row r="1607" spans="1:8" x14ac:dyDescent="0.25">
      <c r="A1607" s="58">
        <f>IF(ISBLANK('Step 2. Aggregate Data'!A1607),"-",'Step 2. Aggregate Data'!A1607)</f>
        <v>44698.25</v>
      </c>
      <c r="B1607" s="59">
        <f t="shared" si="100"/>
        <v>6</v>
      </c>
      <c r="C1607" s="59">
        <f t="shared" si="101"/>
        <v>3</v>
      </c>
      <c r="D1607" s="59">
        <f>IF('Step 1.1 Supply Fan Power Data'!B1607&gt;0,1,0)</f>
        <v>1</v>
      </c>
      <c r="F1607" s="60">
        <f>IF(ISBLANK('Step 2. Aggregate Data'!E1607),"-",'Step 2. Aggregate Data'!E1607)</f>
        <v>44698.25</v>
      </c>
      <c r="G1607" s="17">
        <f t="shared" si="102"/>
        <v>6</v>
      </c>
      <c r="H1607" s="17">
        <f t="shared" si="103"/>
        <v>3</v>
      </c>
    </row>
    <row r="1608" spans="1:8" x14ac:dyDescent="0.25">
      <c r="A1608" s="58">
        <f>IF(ISBLANK('Step 2. Aggregate Data'!A1608),"-",'Step 2. Aggregate Data'!A1608)</f>
        <v>44698.291666666664</v>
      </c>
      <c r="B1608" s="59">
        <f t="shared" si="100"/>
        <v>7</v>
      </c>
      <c r="C1608" s="59">
        <f t="shared" si="101"/>
        <v>3</v>
      </c>
      <c r="D1608" s="59">
        <f>IF('Step 1.1 Supply Fan Power Data'!B1608&gt;0,1,0)</f>
        <v>1</v>
      </c>
      <c r="F1608" s="60">
        <f>IF(ISBLANK('Step 2. Aggregate Data'!E1608),"-",'Step 2. Aggregate Data'!E1608)</f>
        <v>44698.291666666664</v>
      </c>
      <c r="G1608" s="17">
        <f t="shared" si="102"/>
        <v>7</v>
      </c>
      <c r="H1608" s="17">
        <f t="shared" si="103"/>
        <v>3</v>
      </c>
    </row>
    <row r="1609" spans="1:8" x14ac:dyDescent="0.25">
      <c r="A1609" s="58">
        <f>IF(ISBLANK('Step 2. Aggregate Data'!A1609),"-",'Step 2. Aggregate Data'!A1609)</f>
        <v>44698.333333333336</v>
      </c>
      <c r="B1609" s="59">
        <f t="shared" si="100"/>
        <v>8</v>
      </c>
      <c r="C1609" s="59">
        <f t="shared" si="101"/>
        <v>3</v>
      </c>
      <c r="D1609" s="59">
        <f>IF('Step 1.1 Supply Fan Power Data'!B1609&gt;0,1,0)</f>
        <v>1</v>
      </c>
      <c r="F1609" s="60">
        <f>IF(ISBLANK('Step 2. Aggregate Data'!E1609),"-",'Step 2. Aggregate Data'!E1609)</f>
        <v>44698.333333333336</v>
      </c>
      <c r="G1609" s="17">
        <f t="shared" si="102"/>
        <v>8</v>
      </c>
      <c r="H1609" s="17">
        <f t="shared" si="103"/>
        <v>3</v>
      </c>
    </row>
    <row r="1610" spans="1:8" x14ac:dyDescent="0.25">
      <c r="A1610" s="58">
        <f>IF(ISBLANK('Step 2. Aggregate Data'!A1610),"-",'Step 2. Aggregate Data'!A1610)</f>
        <v>44698.375</v>
      </c>
      <c r="B1610" s="59">
        <f t="shared" si="100"/>
        <v>9</v>
      </c>
      <c r="C1610" s="59">
        <f t="shared" si="101"/>
        <v>3</v>
      </c>
      <c r="D1610" s="59">
        <f>IF('Step 1.1 Supply Fan Power Data'!B1610&gt;0,1,0)</f>
        <v>1</v>
      </c>
      <c r="F1610" s="60">
        <f>IF(ISBLANK('Step 2. Aggregate Data'!E1610),"-",'Step 2. Aggregate Data'!E1610)</f>
        <v>44698.375</v>
      </c>
      <c r="G1610" s="17">
        <f t="shared" si="102"/>
        <v>9</v>
      </c>
      <c r="H1610" s="17">
        <f t="shared" si="103"/>
        <v>3</v>
      </c>
    </row>
    <row r="1611" spans="1:8" x14ac:dyDescent="0.25">
      <c r="A1611" s="58">
        <f>IF(ISBLANK('Step 2. Aggregate Data'!A1611),"-",'Step 2. Aggregate Data'!A1611)</f>
        <v>44698.416666666664</v>
      </c>
      <c r="B1611" s="59">
        <f t="shared" si="100"/>
        <v>10</v>
      </c>
      <c r="C1611" s="59">
        <f t="shared" si="101"/>
        <v>3</v>
      </c>
      <c r="D1611" s="59">
        <f>IF('Step 1.1 Supply Fan Power Data'!B1611&gt;0,1,0)</f>
        <v>1</v>
      </c>
      <c r="F1611" s="60">
        <f>IF(ISBLANK('Step 2. Aggregate Data'!E1611),"-",'Step 2. Aggregate Data'!E1611)</f>
        <v>44698.416666666664</v>
      </c>
      <c r="G1611" s="17">
        <f t="shared" si="102"/>
        <v>10</v>
      </c>
      <c r="H1611" s="17">
        <f t="shared" si="103"/>
        <v>3</v>
      </c>
    </row>
    <row r="1612" spans="1:8" x14ac:dyDescent="0.25">
      <c r="A1612" s="58">
        <f>IF(ISBLANK('Step 2. Aggregate Data'!A1612),"-",'Step 2. Aggregate Data'!A1612)</f>
        <v>44698.458333333336</v>
      </c>
      <c r="B1612" s="59">
        <f t="shared" si="100"/>
        <v>11</v>
      </c>
      <c r="C1612" s="59">
        <f t="shared" si="101"/>
        <v>3</v>
      </c>
      <c r="D1612" s="59">
        <f>IF('Step 1.1 Supply Fan Power Data'!B1612&gt;0,1,0)</f>
        <v>1</v>
      </c>
      <c r="F1612" s="60">
        <f>IF(ISBLANK('Step 2. Aggregate Data'!E1612),"-",'Step 2. Aggregate Data'!E1612)</f>
        <v>44698.458333333336</v>
      </c>
      <c r="G1612" s="17">
        <f t="shared" si="102"/>
        <v>11</v>
      </c>
      <c r="H1612" s="17">
        <f t="shared" si="103"/>
        <v>3</v>
      </c>
    </row>
    <row r="1613" spans="1:8" x14ac:dyDescent="0.25">
      <c r="A1613" s="58">
        <f>IF(ISBLANK('Step 2. Aggregate Data'!A1613),"-",'Step 2. Aggregate Data'!A1613)</f>
        <v>44698.5</v>
      </c>
      <c r="B1613" s="59">
        <f t="shared" si="100"/>
        <v>12</v>
      </c>
      <c r="C1613" s="59">
        <f t="shared" si="101"/>
        <v>3</v>
      </c>
      <c r="D1613" s="59">
        <f>IF('Step 1.1 Supply Fan Power Data'!B1613&gt;0,1,0)</f>
        <v>1</v>
      </c>
      <c r="F1613" s="60">
        <f>IF(ISBLANK('Step 2. Aggregate Data'!E1613),"-",'Step 2. Aggregate Data'!E1613)</f>
        <v>44698.5</v>
      </c>
      <c r="G1613" s="17">
        <f t="shared" si="102"/>
        <v>12</v>
      </c>
      <c r="H1613" s="17">
        <f t="shared" si="103"/>
        <v>3</v>
      </c>
    </row>
    <row r="1614" spans="1:8" x14ac:dyDescent="0.25">
      <c r="A1614" s="58">
        <f>IF(ISBLANK('Step 2. Aggregate Data'!A1614),"-",'Step 2. Aggregate Data'!A1614)</f>
        <v>44698.541666666664</v>
      </c>
      <c r="B1614" s="59">
        <f t="shared" si="100"/>
        <v>13</v>
      </c>
      <c r="C1614" s="59">
        <f t="shared" si="101"/>
        <v>3</v>
      </c>
      <c r="D1614" s="59">
        <f>IF('Step 1.1 Supply Fan Power Data'!B1614&gt;0,1,0)</f>
        <v>1</v>
      </c>
      <c r="F1614" s="60">
        <f>IF(ISBLANK('Step 2. Aggregate Data'!E1614),"-",'Step 2. Aggregate Data'!E1614)</f>
        <v>44698.541666666664</v>
      </c>
      <c r="G1614" s="17">
        <f t="shared" si="102"/>
        <v>13</v>
      </c>
      <c r="H1614" s="17">
        <f t="shared" si="103"/>
        <v>3</v>
      </c>
    </row>
    <row r="1615" spans="1:8" x14ac:dyDescent="0.25">
      <c r="A1615" s="58">
        <f>IF(ISBLANK('Step 2. Aggregate Data'!A1615),"-",'Step 2. Aggregate Data'!A1615)</f>
        <v>44698.583333333336</v>
      </c>
      <c r="B1615" s="59">
        <f t="shared" si="100"/>
        <v>14</v>
      </c>
      <c r="C1615" s="59">
        <f t="shared" si="101"/>
        <v>3</v>
      </c>
      <c r="D1615" s="59">
        <f>IF('Step 1.1 Supply Fan Power Data'!B1615&gt;0,1,0)</f>
        <v>1</v>
      </c>
      <c r="F1615" s="60">
        <f>IF(ISBLANK('Step 2. Aggregate Data'!E1615),"-",'Step 2. Aggregate Data'!E1615)</f>
        <v>44698.583333333336</v>
      </c>
      <c r="G1615" s="17">
        <f t="shared" si="102"/>
        <v>14</v>
      </c>
      <c r="H1615" s="17">
        <f t="shared" si="103"/>
        <v>3</v>
      </c>
    </row>
    <row r="1616" spans="1:8" x14ac:dyDescent="0.25">
      <c r="A1616" s="58">
        <f>IF(ISBLANK('Step 2. Aggregate Data'!A1616),"-",'Step 2. Aggregate Data'!A1616)</f>
        <v>44698.625</v>
      </c>
      <c r="B1616" s="59">
        <f t="shared" si="100"/>
        <v>15</v>
      </c>
      <c r="C1616" s="59">
        <f t="shared" si="101"/>
        <v>3</v>
      </c>
      <c r="D1616" s="59">
        <f>IF('Step 1.1 Supply Fan Power Data'!B1616&gt;0,1,0)</f>
        <v>1</v>
      </c>
      <c r="F1616" s="60">
        <f>IF(ISBLANK('Step 2. Aggregate Data'!E1616),"-",'Step 2. Aggregate Data'!E1616)</f>
        <v>44698.625</v>
      </c>
      <c r="G1616" s="17">
        <f t="shared" si="102"/>
        <v>15</v>
      </c>
      <c r="H1616" s="17">
        <f t="shared" si="103"/>
        <v>3</v>
      </c>
    </row>
    <row r="1617" spans="1:8" x14ac:dyDescent="0.25">
      <c r="A1617" s="58">
        <f>IF(ISBLANK('Step 2. Aggregate Data'!A1617),"-",'Step 2. Aggregate Data'!A1617)</f>
        <v>44698.666666666664</v>
      </c>
      <c r="B1617" s="59">
        <f t="shared" si="100"/>
        <v>16</v>
      </c>
      <c r="C1617" s="59">
        <f t="shared" si="101"/>
        <v>3</v>
      </c>
      <c r="D1617" s="59">
        <f>IF('Step 1.1 Supply Fan Power Data'!B1617&gt;0,1,0)</f>
        <v>1</v>
      </c>
      <c r="F1617" s="60">
        <f>IF(ISBLANK('Step 2. Aggregate Data'!E1617),"-",'Step 2. Aggregate Data'!E1617)</f>
        <v>44698.666666666664</v>
      </c>
      <c r="G1617" s="17">
        <f t="shared" si="102"/>
        <v>16</v>
      </c>
      <c r="H1617" s="17">
        <f t="shared" si="103"/>
        <v>3</v>
      </c>
    </row>
    <row r="1618" spans="1:8" x14ac:dyDescent="0.25">
      <c r="A1618" s="58">
        <f>IF(ISBLANK('Step 2. Aggregate Data'!A1618),"-",'Step 2. Aggregate Data'!A1618)</f>
        <v>44698.708333333336</v>
      </c>
      <c r="B1618" s="59">
        <f t="shared" si="100"/>
        <v>17</v>
      </c>
      <c r="C1618" s="59">
        <f t="shared" si="101"/>
        <v>3</v>
      </c>
      <c r="D1618" s="59">
        <f>IF('Step 1.1 Supply Fan Power Data'!B1618&gt;0,1,0)</f>
        <v>1</v>
      </c>
      <c r="F1618" s="60">
        <f>IF(ISBLANK('Step 2. Aggregate Data'!E1618),"-",'Step 2. Aggregate Data'!E1618)</f>
        <v>44698.708333333336</v>
      </c>
      <c r="G1618" s="17">
        <f t="shared" si="102"/>
        <v>17</v>
      </c>
      <c r="H1618" s="17">
        <f t="shared" si="103"/>
        <v>3</v>
      </c>
    </row>
    <row r="1619" spans="1:8" x14ac:dyDescent="0.25">
      <c r="A1619" s="58">
        <f>IF(ISBLANK('Step 2. Aggregate Data'!A1619),"-",'Step 2. Aggregate Data'!A1619)</f>
        <v>44698.75</v>
      </c>
      <c r="B1619" s="59">
        <f t="shared" si="100"/>
        <v>18</v>
      </c>
      <c r="C1619" s="59">
        <f t="shared" si="101"/>
        <v>3</v>
      </c>
      <c r="D1619" s="59">
        <f>IF('Step 1.1 Supply Fan Power Data'!B1619&gt;0,1,0)</f>
        <v>1</v>
      </c>
      <c r="F1619" s="60">
        <f>IF(ISBLANK('Step 2. Aggregate Data'!E1619),"-",'Step 2. Aggregate Data'!E1619)</f>
        <v>44698.75</v>
      </c>
      <c r="G1619" s="17">
        <f t="shared" si="102"/>
        <v>18</v>
      </c>
      <c r="H1619" s="17">
        <f t="shared" si="103"/>
        <v>3</v>
      </c>
    </row>
    <row r="1620" spans="1:8" x14ac:dyDescent="0.25">
      <c r="A1620" s="58">
        <f>IF(ISBLANK('Step 2. Aggregate Data'!A1620),"-",'Step 2. Aggregate Data'!A1620)</f>
        <v>44698.791666666664</v>
      </c>
      <c r="B1620" s="59">
        <f t="shared" si="100"/>
        <v>19</v>
      </c>
      <c r="C1620" s="59">
        <f t="shared" si="101"/>
        <v>3</v>
      </c>
      <c r="D1620" s="59">
        <f>IF('Step 1.1 Supply Fan Power Data'!B1620&gt;0,1,0)</f>
        <v>1</v>
      </c>
      <c r="F1620" s="60">
        <f>IF(ISBLANK('Step 2. Aggregate Data'!E1620),"-",'Step 2. Aggregate Data'!E1620)</f>
        <v>44698.791666666664</v>
      </c>
      <c r="G1620" s="17">
        <f t="shared" si="102"/>
        <v>19</v>
      </c>
      <c r="H1620" s="17">
        <f t="shared" si="103"/>
        <v>3</v>
      </c>
    </row>
    <row r="1621" spans="1:8" x14ac:dyDescent="0.25">
      <c r="A1621" s="58">
        <f>IF(ISBLANK('Step 2. Aggregate Data'!A1621),"-",'Step 2. Aggregate Data'!A1621)</f>
        <v>44698.833333333336</v>
      </c>
      <c r="B1621" s="59">
        <f t="shared" si="100"/>
        <v>20</v>
      </c>
      <c r="C1621" s="59">
        <f t="shared" si="101"/>
        <v>3</v>
      </c>
      <c r="D1621" s="59">
        <f>IF('Step 1.1 Supply Fan Power Data'!B1621&gt;0,1,0)</f>
        <v>1</v>
      </c>
      <c r="F1621" s="60">
        <f>IF(ISBLANK('Step 2. Aggregate Data'!E1621),"-",'Step 2. Aggregate Data'!E1621)</f>
        <v>44698.833333333336</v>
      </c>
      <c r="G1621" s="17">
        <f t="shared" si="102"/>
        <v>20</v>
      </c>
      <c r="H1621" s="17">
        <f t="shared" si="103"/>
        <v>3</v>
      </c>
    </row>
    <row r="1622" spans="1:8" x14ac:dyDescent="0.25">
      <c r="A1622" s="58">
        <f>IF(ISBLANK('Step 2. Aggregate Data'!A1622),"-",'Step 2. Aggregate Data'!A1622)</f>
        <v>44698.875</v>
      </c>
      <c r="B1622" s="59">
        <f t="shared" si="100"/>
        <v>21</v>
      </c>
      <c r="C1622" s="59">
        <f t="shared" si="101"/>
        <v>3</v>
      </c>
      <c r="D1622" s="59">
        <f>IF('Step 1.1 Supply Fan Power Data'!B1622&gt;0,1,0)</f>
        <v>1</v>
      </c>
      <c r="F1622" s="60">
        <f>IF(ISBLANK('Step 2. Aggregate Data'!E1622),"-",'Step 2. Aggregate Data'!E1622)</f>
        <v>44698.875</v>
      </c>
      <c r="G1622" s="17">
        <f t="shared" si="102"/>
        <v>21</v>
      </c>
      <c r="H1622" s="17">
        <f t="shared" si="103"/>
        <v>3</v>
      </c>
    </row>
    <row r="1623" spans="1:8" x14ac:dyDescent="0.25">
      <c r="A1623" s="58">
        <f>IF(ISBLANK('Step 2. Aggregate Data'!A1623),"-",'Step 2. Aggregate Data'!A1623)</f>
        <v>44698.916666666664</v>
      </c>
      <c r="B1623" s="59">
        <f t="shared" si="100"/>
        <v>22</v>
      </c>
      <c r="C1623" s="59">
        <f t="shared" si="101"/>
        <v>3</v>
      </c>
      <c r="D1623" s="59">
        <f>IF('Step 1.1 Supply Fan Power Data'!B1623&gt;0,1,0)</f>
        <v>1</v>
      </c>
      <c r="F1623" s="60">
        <f>IF(ISBLANK('Step 2. Aggregate Data'!E1623),"-",'Step 2. Aggregate Data'!E1623)</f>
        <v>44698.916666666664</v>
      </c>
      <c r="G1623" s="17">
        <f t="shared" si="102"/>
        <v>22</v>
      </c>
      <c r="H1623" s="17">
        <f t="shared" si="103"/>
        <v>3</v>
      </c>
    </row>
    <row r="1624" spans="1:8" x14ac:dyDescent="0.25">
      <c r="A1624" s="58">
        <f>IF(ISBLANK('Step 2. Aggregate Data'!A1624),"-",'Step 2. Aggregate Data'!A1624)</f>
        <v>44698.958333333336</v>
      </c>
      <c r="B1624" s="59">
        <f t="shared" si="100"/>
        <v>23</v>
      </c>
      <c r="C1624" s="59">
        <f t="shared" si="101"/>
        <v>3</v>
      </c>
      <c r="D1624" s="59">
        <f>IF('Step 1.1 Supply Fan Power Data'!B1624&gt;0,1,0)</f>
        <v>1</v>
      </c>
      <c r="F1624" s="60">
        <f>IF(ISBLANK('Step 2. Aggregate Data'!E1624),"-",'Step 2. Aggregate Data'!E1624)</f>
        <v>44698.958333333336</v>
      </c>
      <c r="G1624" s="17">
        <f t="shared" si="102"/>
        <v>23</v>
      </c>
      <c r="H1624" s="17">
        <f t="shared" si="103"/>
        <v>3</v>
      </c>
    </row>
    <row r="1625" spans="1:8" x14ac:dyDescent="0.25">
      <c r="A1625" s="58">
        <f>IF(ISBLANK('Step 2. Aggregate Data'!A1625),"-",'Step 2. Aggregate Data'!A1625)</f>
        <v>44699</v>
      </c>
      <c r="B1625" s="59">
        <f t="shared" ref="B1625:B1688" si="104">HOUR(A1625)</f>
        <v>0</v>
      </c>
      <c r="C1625" s="59">
        <f t="shared" ref="C1625:C1688" si="105">WEEKDAY(A1625)</f>
        <v>4</v>
      </c>
      <c r="D1625" s="59">
        <f>IF('Step 1.1 Supply Fan Power Data'!B1625&gt;0,1,0)</f>
        <v>1</v>
      </c>
      <c r="F1625" s="60">
        <f>IF(ISBLANK('Step 2. Aggregate Data'!E1625),"-",'Step 2. Aggregate Data'!E1625)</f>
        <v>44699</v>
      </c>
      <c r="G1625" s="17">
        <f t="shared" si="102"/>
        <v>0</v>
      </c>
      <c r="H1625" s="17">
        <f t="shared" si="103"/>
        <v>4</v>
      </c>
    </row>
    <row r="1626" spans="1:8" x14ac:dyDescent="0.25">
      <c r="A1626" s="58">
        <f>IF(ISBLANK('Step 2. Aggregate Data'!A1626),"-",'Step 2. Aggregate Data'!A1626)</f>
        <v>44699.041666666664</v>
      </c>
      <c r="B1626" s="59">
        <f t="shared" si="104"/>
        <v>1</v>
      </c>
      <c r="C1626" s="59">
        <f t="shared" si="105"/>
        <v>4</v>
      </c>
      <c r="D1626" s="59">
        <f>IF('Step 1.1 Supply Fan Power Data'!B1626&gt;0,1,0)</f>
        <v>1</v>
      </c>
      <c r="F1626" s="60">
        <f>IF(ISBLANK('Step 2. Aggregate Data'!E1626),"-",'Step 2. Aggregate Data'!E1626)</f>
        <v>44699.041666666664</v>
      </c>
      <c r="G1626" s="17">
        <f t="shared" si="102"/>
        <v>1</v>
      </c>
      <c r="H1626" s="17">
        <f t="shared" si="103"/>
        <v>4</v>
      </c>
    </row>
    <row r="1627" spans="1:8" x14ac:dyDescent="0.25">
      <c r="A1627" s="58">
        <f>IF(ISBLANK('Step 2. Aggregate Data'!A1627),"-",'Step 2. Aggregate Data'!A1627)</f>
        <v>44699.083333333336</v>
      </c>
      <c r="B1627" s="59">
        <f t="shared" si="104"/>
        <v>2</v>
      </c>
      <c r="C1627" s="59">
        <f t="shared" si="105"/>
        <v>4</v>
      </c>
      <c r="D1627" s="59">
        <f>IF('Step 1.1 Supply Fan Power Data'!B1627&gt;0,1,0)</f>
        <v>1</v>
      </c>
      <c r="F1627" s="60">
        <f>IF(ISBLANK('Step 2. Aggregate Data'!E1627),"-",'Step 2. Aggregate Data'!E1627)</f>
        <v>44699.083333333336</v>
      </c>
      <c r="G1627" s="17">
        <f t="shared" si="102"/>
        <v>2</v>
      </c>
      <c r="H1627" s="17">
        <f t="shared" si="103"/>
        <v>4</v>
      </c>
    </row>
    <row r="1628" spans="1:8" x14ac:dyDescent="0.25">
      <c r="A1628" s="58">
        <f>IF(ISBLANK('Step 2. Aggregate Data'!A1628),"-",'Step 2. Aggregate Data'!A1628)</f>
        <v>44699.125</v>
      </c>
      <c r="B1628" s="59">
        <f t="shared" si="104"/>
        <v>3</v>
      </c>
      <c r="C1628" s="59">
        <f t="shared" si="105"/>
        <v>4</v>
      </c>
      <c r="D1628" s="59">
        <f>IF('Step 1.1 Supply Fan Power Data'!B1628&gt;0,1,0)</f>
        <v>1</v>
      </c>
      <c r="F1628" s="60">
        <f>IF(ISBLANK('Step 2. Aggregate Data'!E1628),"-",'Step 2. Aggregate Data'!E1628)</f>
        <v>44699.125</v>
      </c>
      <c r="G1628" s="17">
        <f t="shared" si="102"/>
        <v>3</v>
      </c>
      <c r="H1628" s="17">
        <f t="shared" si="103"/>
        <v>4</v>
      </c>
    </row>
    <row r="1629" spans="1:8" x14ac:dyDescent="0.25">
      <c r="A1629" s="58">
        <f>IF(ISBLANK('Step 2. Aggregate Data'!A1629),"-",'Step 2. Aggregate Data'!A1629)</f>
        <v>44699.166666666664</v>
      </c>
      <c r="B1629" s="59">
        <f t="shared" si="104"/>
        <v>4</v>
      </c>
      <c r="C1629" s="59">
        <f t="shared" si="105"/>
        <v>4</v>
      </c>
      <c r="D1629" s="59">
        <f>IF('Step 1.1 Supply Fan Power Data'!B1629&gt;0,1,0)</f>
        <v>1</v>
      </c>
      <c r="F1629" s="60">
        <f>IF(ISBLANK('Step 2. Aggregate Data'!E1629),"-",'Step 2. Aggregate Data'!E1629)</f>
        <v>44699.166666666664</v>
      </c>
      <c r="G1629" s="17">
        <f t="shared" si="102"/>
        <v>4</v>
      </c>
      <c r="H1629" s="17">
        <f t="shared" si="103"/>
        <v>4</v>
      </c>
    </row>
    <row r="1630" spans="1:8" x14ac:dyDescent="0.25">
      <c r="A1630" s="58">
        <f>IF(ISBLANK('Step 2. Aggregate Data'!A1630),"-",'Step 2. Aggregate Data'!A1630)</f>
        <v>44699.208333333336</v>
      </c>
      <c r="B1630" s="59">
        <f t="shared" si="104"/>
        <v>5</v>
      </c>
      <c r="C1630" s="59">
        <f t="shared" si="105"/>
        <v>4</v>
      </c>
      <c r="D1630" s="59">
        <f>IF('Step 1.1 Supply Fan Power Data'!B1630&gt;0,1,0)</f>
        <v>1</v>
      </c>
      <c r="F1630" s="60">
        <f>IF(ISBLANK('Step 2. Aggregate Data'!E1630),"-",'Step 2. Aggregate Data'!E1630)</f>
        <v>44699.208333333336</v>
      </c>
      <c r="G1630" s="17">
        <f t="shared" si="102"/>
        <v>5</v>
      </c>
      <c r="H1630" s="17">
        <f t="shared" si="103"/>
        <v>4</v>
      </c>
    </row>
    <row r="1631" spans="1:8" x14ac:dyDescent="0.25">
      <c r="A1631" s="58">
        <f>IF(ISBLANK('Step 2. Aggregate Data'!A1631),"-",'Step 2. Aggregate Data'!A1631)</f>
        <v>44699.25</v>
      </c>
      <c r="B1631" s="59">
        <f t="shared" si="104"/>
        <v>6</v>
      </c>
      <c r="C1631" s="59">
        <f t="shared" si="105"/>
        <v>4</v>
      </c>
      <c r="D1631" s="59">
        <f>IF('Step 1.1 Supply Fan Power Data'!B1631&gt;0,1,0)</f>
        <v>1</v>
      </c>
      <c r="F1631" s="60">
        <f>IF(ISBLANK('Step 2. Aggregate Data'!E1631),"-",'Step 2. Aggregate Data'!E1631)</f>
        <v>44699.25</v>
      </c>
      <c r="G1631" s="17">
        <f t="shared" si="102"/>
        <v>6</v>
      </c>
      <c r="H1631" s="17">
        <f t="shared" si="103"/>
        <v>4</v>
      </c>
    </row>
    <row r="1632" spans="1:8" x14ac:dyDescent="0.25">
      <c r="A1632" s="58">
        <f>IF(ISBLANK('Step 2. Aggregate Data'!A1632),"-",'Step 2. Aggregate Data'!A1632)</f>
        <v>44699.291666666664</v>
      </c>
      <c r="B1632" s="59">
        <f t="shared" si="104"/>
        <v>7</v>
      </c>
      <c r="C1632" s="59">
        <f t="shared" si="105"/>
        <v>4</v>
      </c>
      <c r="D1632" s="59">
        <f>IF('Step 1.1 Supply Fan Power Data'!B1632&gt;0,1,0)</f>
        <v>1</v>
      </c>
      <c r="F1632" s="60">
        <f>IF(ISBLANK('Step 2. Aggregate Data'!E1632),"-",'Step 2. Aggregate Data'!E1632)</f>
        <v>44699.291666666664</v>
      </c>
      <c r="G1632" s="17">
        <f t="shared" si="102"/>
        <v>7</v>
      </c>
      <c r="H1632" s="17">
        <f t="shared" si="103"/>
        <v>4</v>
      </c>
    </row>
    <row r="1633" spans="1:8" x14ac:dyDescent="0.25">
      <c r="A1633" s="58">
        <f>IF(ISBLANK('Step 2. Aggregate Data'!A1633),"-",'Step 2. Aggregate Data'!A1633)</f>
        <v>44699.333333333336</v>
      </c>
      <c r="B1633" s="59">
        <f t="shared" si="104"/>
        <v>8</v>
      </c>
      <c r="C1633" s="59">
        <f t="shared" si="105"/>
        <v>4</v>
      </c>
      <c r="D1633" s="59">
        <f>IF('Step 1.1 Supply Fan Power Data'!B1633&gt;0,1,0)</f>
        <v>1</v>
      </c>
      <c r="F1633" s="60">
        <f>IF(ISBLANK('Step 2. Aggregate Data'!E1633),"-",'Step 2. Aggregate Data'!E1633)</f>
        <v>44699.333333333336</v>
      </c>
      <c r="G1633" s="17">
        <f t="shared" si="102"/>
        <v>8</v>
      </c>
      <c r="H1633" s="17">
        <f t="shared" si="103"/>
        <v>4</v>
      </c>
    </row>
    <row r="1634" spans="1:8" x14ac:dyDescent="0.25">
      <c r="A1634" s="58">
        <f>IF(ISBLANK('Step 2. Aggregate Data'!A1634),"-",'Step 2. Aggregate Data'!A1634)</f>
        <v>44699.375</v>
      </c>
      <c r="B1634" s="59">
        <f t="shared" si="104"/>
        <v>9</v>
      </c>
      <c r="C1634" s="59">
        <f t="shared" si="105"/>
        <v>4</v>
      </c>
      <c r="D1634" s="59">
        <f>IF('Step 1.1 Supply Fan Power Data'!B1634&gt;0,1,0)</f>
        <v>1</v>
      </c>
      <c r="F1634" s="60">
        <f>IF(ISBLANK('Step 2. Aggregate Data'!E1634),"-",'Step 2. Aggregate Data'!E1634)</f>
        <v>44699.375</v>
      </c>
      <c r="G1634" s="17">
        <f t="shared" si="102"/>
        <v>9</v>
      </c>
      <c r="H1634" s="17">
        <f t="shared" si="103"/>
        <v>4</v>
      </c>
    </row>
    <row r="1635" spans="1:8" x14ac:dyDescent="0.25">
      <c r="A1635" s="58">
        <f>IF(ISBLANK('Step 2. Aggregate Data'!A1635),"-",'Step 2. Aggregate Data'!A1635)</f>
        <v>44699.416666666664</v>
      </c>
      <c r="B1635" s="59">
        <f t="shared" si="104"/>
        <v>10</v>
      </c>
      <c r="C1635" s="59">
        <f t="shared" si="105"/>
        <v>4</v>
      </c>
      <c r="D1635" s="59">
        <f>IF('Step 1.1 Supply Fan Power Data'!B1635&gt;0,1,0)</f>
        <v>1</v>
      </c>
      <c r="F1635" s="60">
        <f>IF(ISBLANK('Step 2. Aggregate Data'!E1635),"-",'Step 2. Aggregate Data'!E1635)</f>
        <v>44699.416666666664</v>
      </c>
      <c r="G1635" s="17">
        <f t="shared" si="102"/>
        <v>10</v>
      </c>
      <c r="H1635" s="17">
        <f t="shared" si="103"/>
        <v>4</v>
      </c>
    </row>
    <row r="1636" spans="1:8" x14ac:dyDescent="0.25">
      <c r="A1636" s="58">
        <f>IF(ISBLANK('Step 2. Aggregate Data'!A1636),"-",'Step 2. Aggregate Data'!A1636)</f>
        <v>44699.458333333336</v>
      </c>
      <c r="B1636" s="59">
        <f t="shared" si="104"/>
        <v>11</v>
      </c>
      <c r="C1636" s="59">
        <f t="shared" si="105"/>
        <v>4</v>
      </c>
      <c r="D1636" s="59">
        <f>IF('Step 1.1 Supply Fan Power Data'!B1636&gt;0,1,0)</f>
        <v>1</v>
      </c>
      <c r="F1636" s="60">
        <f>IF(ISBLANK('Step 2. Aggregate Data'!E1636),"-",'Step 2. Aggregate Data'!E1636)</f>
        <v>44699.458333333336</v>
      </c>
      <c r="G1636" s="17">
        <f t="shared" si="102"/>
        <v>11</v>
      </c>
      <c r="H1636" s="17">
        <f t="shared" si="103"/>
        <v>4</v>
      </c>
    </row>
    <row r="1637" spans="1:8" x14ac:dyDescent="0.25">
      <c r="A1637" s="58">
        <f>IF(ISBLANK('Step 2. Aggregate Data'!A1637),"-",'Step 2. Aggregate Data'!A1637)</f>
        <v>44699.5</v>
      </c>
      <c r="B1637" s="59">
        <f t="shared" si="104"/>
        <v>12</v>
      </c>
      <c r="C1637" s="59">
        <f t="shared" si="105"/>
        <v>4</v>
      </c>
      <c r="D1637" s="59">
        <f>IF('Step 1.1 Supply Fan Power Data'!B1637&gt;0,1,0)</f>
        <v>1</v>
      </c>
      <c r="F1637" s="60">
        <f>IF(ISBLANK('Step 2. Aggregate Data'!E1637),"-",'Step 2. Aggregate Data'!E1637)</f>
        <v>44699.5</v>
      </c>
      <c r="G1637" s="17">
        <f t="shared" si="102"/>
        <v>12</v>
      </c>
      <c r="H1637" s="17">
        <f t="shared" si="103"/>
        <v>4</v>
      </c>
    </row>
    <row r="1638" spans="1:8" x14ac:dyDescent="0.25">
      <c r="A1638" s="58">
        <f>IF(ISBLANK('Step 2. Aggregate Data'!A1638),"-",'Step 2. Aggregate Data'!A1638)</f>
        <v>44699.541666666664</v>
      </c>
      <c r="B1638" s="59">
        <f t="shared" si="104"/>
        <v>13</v>
      </c>
      <c r="C1638" s="59">
        <f t="shared" si="105"/>
        <v>4</v>
      </c>
      <c r="D1638" s="59">
        <f>IF('Step 1.1 Supply Fan Power Data'!B1638&gt;0,1,0)</f>
        <v>1</v>
      </c>
      <c r="F1638" s="60">
        <f>IF(ISBLANK('Step 2. Aggregate Data'!E1638),"-",'Step 2. Aggregate Data'!E1638)</f>
        <v>44699.541666666664</v>
      </c>
      <c r="G1638" s="17">
        <f t="shared" si="102"/>
        <v>13</v>
      </c>
      <c r="H1638" s="17">
        <f t="shared" si="103"/>
        <v>4</v>
      </c>
    </row>
    <row r="1639" spans="1:8" x14ac:dyDescent="0.25">
      <c r="A1639" s="58">
        <f>IF(ISBLANK('Step 2. Aggregate Data'!A1639),"-",'Step 2. Aggregate Data'!A1639)</f>
        <v>44699.583333333336</v>
      </c>
      <c r="B1639" s="59">
        <f t="shared" si="104"/>
        <v>14</v>
      </c>
      <c r="C1639" s="59">
        <f t="shared" si="105"/>
        <v>4</v>
      </c>
      <c r="D1639" s="59">
        <f>IF('Step 1.1 Supply Fan Power Data'!B1639&gt;0,1,0)</f>
        <v>1</v>
      </c>
      <c r="F1639" s="60">
        <f>IF(ISBLANK('Step 2. Aggregate Data'!E1639),"-",'Step 2. Aggregate Data'!E1639)</f>
        <v>44699.583333333336</v>
      </c>
      <c r="G1639" s="17">
        <f t="shared" si="102"/>
        <v>14</v>
      </c>
      <c r="H1639" s="17">
        <f t="shared" si="103"/>
        <v>4</v>
      </c>
    </row>
    <row r="1640" spans="1:8" x14ac:dyDescent="0.25">
      <c r="A1640" s="58">
        <f>IF(ISBLANK('Step 2. Aggregate Data'!A1640),"-",'Step 2. Aggregate Data'!A1640)</f>
        <v>44699.625</v>
      </c>
      <c r="B1640" s="59">
        <f t="shared" si="104"/>
        <v>15</v>
      </c>
      <c r="C1640" s="59">
        <f t="shared" si="105"/>
        <v>4</v>
      </c>
      <c r="D1640" s="59">
        <f>IF('Step 1.1 Supply Fan Power Data'!B1640&gt;0,1,0)</f>
        <v>1</v>
      </c>
      <c r="F1640" s="60">
        <f>IF(ISBLANK('Step 2. Aggregate Data'!E1640),"-",'Step 2. Aggregate Data'!E1640)</f>
        <v>44699.625</v>
      </c>
      <c r="G1640" s="17">
        <f t="shared" si="102"/>
        <v>15</v>
      </c>
      <c r="H1640" s="17">
        <f t="shared" si="103"/>
        <v>4</v>
      </c>
    </row>
    <row r="1641" spans="1:8" x14ac:dyDescent="0.25">
      <c r="A1641" s="58">
        <f>IF(ISBLANK('Step 2. Aggregate Data'!A1641),"-",'Step 2. Aggregate Data'!A1641)</f>
        <v>44699.666666666664</v>
      </c>
      <c r="B1641" s="59">
        <f t="shared" si="104"/>
        <v>16</v>
      </c>
      <c r="C1641" s="59">
        <f t="shared" si="105"/>
        <v>4</v>
      </c>
      <c r="D1641" s="59">
        <f>IF('Step 1.1 Supply Fan Power Data'!B1641&gt;0,1,0)</f>
        <v>1</v>
      </c>
      <c r="F1641" s="60">
        <f>IF(ISBLANK('Step 2. Aggregate Data'!E1641),"-",'Step 2. Aggregate Data'!E1641)</f>
        <v>44699.666666666664</v>
      </c>
      <c r="G1641" s="17">
        <f t="shared" si="102"/>
        <v>16</v>
      </c>
      <c r="H1641" s="17">
        <f t="shared" si="103"/>
        <v>4</v>
      </c>
    </row>
    <row r="1642" spans="1:8" x14ac:dyDescent="0.25">
      <c r="A1642" s="58">
        <f>IF(ISBLANK('Step 2. Aggregate Data'!A1642),"-",'Step 2. Aggregate Data'!A1642)</f>
        <v>44699.708333333336</v>
      </c>
      <c r="B1642" s="59">
        <f t="shared" si="104"/>
        <v>17</v>
      </c>
      <c r="C1642" s="59">
        <f t="shared" si="105"/>
        <v>4</v>
      </c>
      <c r="D1642" s="59">
        <f>IF('Step 1.1 Supply Fan Power Data'!B1642&gt;0,1,0)</f>
        <v>1</v>
      </c>
      <c r="F1642" s="60">
        <f>IF(ISBLANK('Step 2. Aggregate Data'!E1642),"-",'Step 2. Aggregate Data'!E1642)</f>
        <v>44699.708333333336</v>
      </c>
      <c r="G1642" s="17">
        <f t="shared" si="102"/>
        <v>17</v>
      </c>
      <c r="H1642" s="17">
        <f t="shared" si="103"/>
        <v>4</v>
      </c>
    </row>
    <row r="1643" spans="1:8" x14ac:dyDescent="0.25">
      <c r="A1643" s="58">
        <f>IF(ISBLANK('Step 2. Aggregate Data'!A1643),"-",'Step 2. Aggregate Data'!A1643)</f>
        <v>44699.75</v>
      </c>
      <c r="B1643" s="59">
        <f t="shared" si="104"/>
        <v>18</v>
      </c>
      <c r="C1643" s="59">
        <f t="shared" si="105"/>
        <v>4</v>
      </c>
      <c r="D1643" s="59">
        <f>IF('Step 1.1 Supply Fan Power Data'!B1643&gt;0,1,0)</f>
        <v>1</v>
      </c>
      <c r="F1643" s="60">
        <f>IF(ISBLANK('Step 2. Aggregate Data'!E1643),"-",'Step 2. Aggregate Data'!E1643)</f>
        <v>44699.75</v>
      </c>
      <c r="G1643" s="17">
        <f t="shared" si="102"/>
        <v>18</v>
      </c>
      <c r="H1643" s="17">
        <f t="shared" si="103"/>
        <v>4</v>
      </c>
    </row>
    <row r="1644" spans="1:8" x14ac:dyDescent="0.25">
      <c r="A1644" s="58">
        <f>IF(ISBLANK('Step 2. Aggregate Data'!A1644),"-",'Step 2. Aggregate Data'!A1644)</f>
        <v>44699.791666666664</v>
      </c>
      <c r="B1644" s="59">
        <f t="shared" si="104"/>
        <v>19</v>
      </c>
      <c r="C1644" s="59">
        <f t="shared" si="105"/>
        <v>4</v>
      </c>
      <c r="D1644" s="59">
        <f>IF('Step 1.1 Supply Fan Power Data'!B1644&gt;0,1,0)</f>
        <v>1</v>
      </c>
      <c r="F1644" s="60">
        <f>IF(ISBLANK('Step 2. Aggregate Data'!E1644),"-",'Step 2. Aggregate Data'!E1644)</f>
        <v>44699.791666666664</v>
      </c>
      <c r="G1644" s="17">
        <f t="shared" si="102"/>
        <v>19</v>
      </c>
      <c r="H1644" s="17">
        <f t="shared" si="103"/>
        <v>4</v>
      </c>
    </row>
    <row r="1645" spans="1:8" x14ac:dyDescent="0.25">
      <c r="A1645" s="58">
        <f>IF(ISBLANK('Step 2. Aggregate Data'!A1645),"-",'Step 2. Aggregate Data'!A1645)</f>
        <v>44699.833333333336</v>
      </c>
      <c r="B1645" s="59">
        <f t="shared" si="104"/>
        <v>20</v>
      </c>
      <c r="C1645" s="59">
        <f t="shared" si="105"/>
        <v>4</v>
      </c>
      <c r="D1645" s="59">
        <f>IF('Step 1.1 Supply Fan Power Data'!B1645&gt;0,1,0)</f>
        <v>1</v>
      </c>
      <c r="F1645" s="60">
        <f>IF(ISBLANK('Step 2. Aggregate Data'!E1645),"-",'Step 2. Aggregate Data'!E1645)</f>
        <v>44699.833333333336</v>
      </c>
      <c r="G1645" s="17">
        <f t="shared" si="102"/>
        <v>20</v>
      </c>
      <c r="H1645" s="17">
        <f t="shared" si="103"/>
        <v>4</v>
      </c>
    </row>
    <row r="1646" spans="1:8" x14ac:dyDescent="0.25">
      <c r="A1646" s="58">
        <f>IF(ISBLANK('Step 2. Aggregate Data'!A1646),"-",'Step 2. Aggregate Data'!A1646)</f>
        <v>44699.875</v>
      </c>
      <c r="B1646" s="59">
        <f t="shared" si="104"/>
        <v>21</v>
      </c>
      <c r="C1646" s="59">
        <f t="shared" si="105"/>
        <v>4</v>
      </c>
      <c r="D1646" s="59">
        <f>IF('Step 1.1 Supply Fan Power Data'!B1646&gt;0,1,0)</f>
        <v>1</v>
      </c>
      <c r="F1646" s="60">
        <f>IF(ISBLANK('Step 2. Aggregate Data'!E1646),"-",'Step 2. Aggregate Data'!E1646)</f>
        <v>44699.875</v>
      </c>
      <c r="G1646" s="17">
        <f t="shared" si="102"/>
        <v>21</v>
      </c>
      <c r="H1646" s="17">
        <f t="shared" si="103"/>
        <v>4</v>
      </c>
    </row>
    <row r="1647" spans="1:8" x14ac:dyDescent="0.25">
      <c r="A1647" s="58">
        <f>IF(ISBLANK('Step 2. Aggregate Data'!A1647),"-",'Step 2. Aggregate Data'!A1647)</f>
        <v>44699.916666666664</v>
      </c>
      <c r="B1647" s="59">
        <f t="shared" si="104"/>
        <v>22</v>
      </c>
      <c r="C1647" s="59">
        <f t="shared" si="105"/>
        <v>4</v>
      </c>
      <c r="D1647" s="59">
        <f>IF('Step 1.1 Supply Fan Power Data'!B1647&gt;0,1,0)</f>
        <v>1</v>
      </c>
      <c r="F1647" s="60">
        <f>IF(ISBLANK('Step 2. Aggregate Data'!E1647),"-",'Step 2. Aggregate Data'!E1647)</f>
        <v>44699.916666666664</v>
      </c>
      <c r="G1647" s="17">
        <f t="shared" si="102"/>
        <v>22</v>
      </c>
      <c r="H1647" s="17">
        <f t="shared" si="103"/>
        <v>4</v>
      </c>
    </row>
    <row r="1648" spans="1:8" x14ac:dyDescent="0.25">
      <c r="A1648" s="58">
        <f>IF(ISBLANK('Step 2. Aggregate Data'!A1648),"-",'Step 2. Aggregate Data'!A1648)</f>
        <v>44699.958333333336</v>
      </c>
      <c r="B1648" s="59">
        <f t="shared" si="104"/>
        <v>23</v>
      </c>
      <c r="C1648" s="59">
        <f t="shared" si="105"/>
        <v>4</v>
      </c>
      <c r="D1648" s="59">
        <f>IF('Step 1.1 Supply Fan Power Data'!B1648&gt;0,1,0)</f>
        <v>1</v>
      </c>
      <c r="F1648" s="60">
        <f>IF(ISBLANK('Step 2. Aggregate Data'!E1648),"-",'Step 2. Aggregate Data'!E1648)</f>
        <v>44699.958333333336</v>
      </c>
      <c r="G1648" s="17">
        <f t="shared" si="102"/>
        <v>23</v>
      </c>
      <c r="H1648" s="17">
        <f t="shared" si="103"/>
        <v>4</v>
      </c>
    </row>
    <row r="1649" spans="1:8" x14ac:dyDescent="0.25">
      <c r="A1649" s="58">
        <f>IF(ISBLANK('Step 2. Aggregate Data'!A1649),"-",'Step 2. Aggregate Data'!A1649)</f>
        <v>44700</v>
      </c>
      <c r="B1649" s="59">
        <f t="shared" si="104"/>
        <v>0</v>
      </c>
      <c r="C1649" s="59">
        <f t="shared" si="105"/>
        <v>5</v>
      </c>
      <c r="D1649" s="59">
        <f>IF('Step 1.1 Supply Fan Power Data'!B1649&gt;0,1,0)</f>
        <v>1</v>
      </c>
      <c r="F1649" s="60">
        <f>IF(ISBLANK('Step 2. Aggregate Data'!E1649),"-",'Step 2. Aggregate Data'!E1649)</f>
        <v>44700</v>
      </c>
      <c r="G1649" s="17">
        <f t="shared" si="102"/>
        <v>0</v>
      </c>
      <c r="H1649" s="17">
        <f t="shared" si="103"/>
        <v>5</v>
      </c>
    </row>
    <row r="1650" spans="1:8" x14ac:dyDescent="0.25">
      <c r="A1650" s="58">
        <f>IF(ISBLANK('Step 2. Aggregate Data'!A1650),"-",'Step 2. Aggregate Data'!A1650)</f>
        <v>44700.041666666664</v>
      </c>
      <c r="B1650" s="59">
        <f t="shared" si="104"/>
        <v>1</v>
      </c>
      <c r="C1650" s="59">
        <f t="shared" si="105"/>
        <v>5</v>
      </c>
      <c r="D1650" s="59">
        <f>IF('Step 1.1 Supply Fan Power Data'!B1650&gt;0,1,0)</f>
        <v>1</v>
      </c>
      <c r="F1650" s="60">
        <f>IF(ISBLANK('Step 2. Aggregate Data'!E1650),"-",'Step 2. Aggregate Data'!E1650)</f>
        <v>44700.041666666664</v>
      </c>
      <c r="G1650" s="17">
        <f t="shared" si="102"/>
        <v>1</v>
      </c>
      <c r="H1650" s="17">
        <f t="shared" si="103"/>
        <v>5</v>
      </c>
    </row>
    <row r="1651" spans="1:8" x14ac:dyDescent="0.25">
      <c r="A1651" s="58">
        <f>IF(ISBLANK('Step 2. Aggregate Data'!A1651),"-",'Step 2. Aggregate Data'!A1651)</f>
        <v>44700.083333333336</v>
      </c>
      <c r="B1651" s="59">
        <f t="shared" si="104"/>
        <v>2</v>
      </c>
      <c r="C1651" s="59">
        <f t="shared" si="105"/>
        <v>5</v>
      </c>
      <c r="D1651" s="59">
        <f>IF('Step 1.1 Supply Fan Power Data'!B1651&gt;0,1,0)</f>
        <v>1</v>
      </c>
      <c r="F1651" s="60">
        <f>IF(ISBLANK('Step 2. Aggregate Data'!E1651),"-",'Step 2. Aggregate Data'!E1651)</f>
        <v>44700.083333333336</v>
      </c>
      <c r="G1651" s="17">
        <f t="shared" si="102"/>
        <v>2</v>
      </c>
      <c r="H1651" s="17">
        <f t="shared" si="103"/>
        <v>5</v>
      </c>
    </row>
    <row r="1652" spans="1:8" x14ac:dyDescent="0.25">
      <c r="A1652" s="58">
        <f>IF(ISBLANK('Step 2. Aggregate Data'!A1652),"-",'Step 2. Aggregate Data'!A1652)</f>
        <v>44700.125</v>
      </c>
      <c r="B1652" s="59">
        <f t="shared" si="104"/>
        <v>3</v>
      </c>
      <c r="C1652" s="59">
        <f t="shared" si="105"/>
        <v>5</v>
      </c>
      <c r="D1652" s="59">
        <f>IF('Step 1.1 Supply Fan Power Data'!B1652&gt;0,1,0)</f>
        <v>1</v>
      </c>
      <c r="F1652" s="60">
        <f>IF(ISBLANK('Step 2. Aggregate Data'!E1652),"-",'Step 2. Aggregate Data'!E1652)</f>
        <v>44700.125</v>
      </c>
      <c r="G1652" s="17">
        <f t="shared" si="102"/>
        <v>3</v>
      </c>
      <c r="H1652" s="17">
        <f t="shared" si="103"/>
        <v>5</v>
      </c>
    </row>
    <row r="1653" spans="1:8" x14ac:dyDescent="0.25">
      <c r="A1653" s="58">
        <f>IF(ISBLANK('Step 2. Aggregate Data'!A1653),"-",'Step 2. Aggregate Data'!A1653)</f>
        <v>44700.166666666664</v>
      </c>
      <c r="B1653" s="59">
        <f t="shared" si="104"/>
        <v>4</v>
      </c>
      <c r="C1653" s="59">
        <f t="shared" si="105"/>
        <v>5</v>
      </c>
      <c r="D1653" s="59">
        <f>IF('Step 1.1 Supply Fan Power Data'!B1653&gt;0,1,0)</f>
        <v>1</v>
      </c>
      <c r="F1653" s="60">
        <f>IF(ISBLANK('Step 2. Aggregate Data'!E1653),"-",'Step 2. Aggregate Data'!E1653)</f>
        <v>44700.166666666664</v>
      </c>
      <c r="G1653" s="17">
        <f t="shared" si="102"/>
        <v>4</v>
      </c>
      <c r="H1653" s="17">
        <f t="shared" si="103"/>
        <v>5</v>
      </c>
    </row>
    <row r="1654" spans="1:8" x14ac:dyDescent="0.25">
      <c r="A1654" s="58">
        <f>IF(ISBLANK('Step 2. Aggregate Data'!A1654),"-",'Step 2. Aggregate Data'!A1654)</f>
        <v>44700.208333333336</v>
      </c>
      <c r="B1654" s="59">
        <f t="shared" si="104"/>
        <v>5</v>
      </c>
      <c r="C1654" s="59">
        <f t="shared" si="105"/>
        <v>5</v>
      </c>
      <c r="D1654" s="59">
        <f>IF('Step 1.1 Supply Fan Power Data'!B1654&gt;0,1,0)</f>
        <v>1</v>
      </c>
      <c r="F1654" s="60">
        <f>IF(ISBLANK('Step 2. Aggregate Data'!E1654),"-",'Step 2. Aggregate Data'!E1654)</f>
        <v>44700.208333333336</v>
      </c>
      <c r="G1654" s="17">
        <f t="shared" si="102"/>
        <v>5</v>
      </c>
      <c r="H1654" s="17">
        <f t="shared" si="103"/>
        <v>5</v>
      </c>
    </row>
    <row r="1655" spans="1:8" x14ac:dyDescent="0.25">
      <c r="A1655" s="58">
        <f>IF(ISBLANK('Step 2. Aggregate Data'!A1655),"-",'Step 2. Aggregate Data'!A1655)</f>
        <v>44700.25</v>
      </c>
      <c r="B1655" s="59">
        <f t="shared" si="104"/>
        <v>6</v>
      </c>
      <c r="C1655" s="59">
        <f t="shared" si="105"/>
        <v>5</v>
      </c>
      <c r="D1655" s="59">
        <f>IF('Step 1.1 Supply Fan Power Data'!B1655&gt;0,1,0)</f>
        <v>1</v>
      </c>
      <c r="F1655" s="60">
        <f>IF(ISBLANK('Step 2. Aggregate Data'!E1655),"-",'Step 2. Aggregate Data'!E1655)</f>
        <v>44700.25</v>
      </c>
      <c r="G1655" s="17">
        <f t="shared" si="102"/>
        <v>6</v>
      </c>
      <c r="H1655" s="17">
        <f t="shared" si="103"/>
        <v>5</v>
      </c>
    </row>
    <row r="1656" spans="1:8" x14ac:dyDescent="0.25">
      <c r="A1656" s="58">
        <f>IF(ISBLANK('Step 2. Aggregate Data'!A1656),"-",'Step 2. Aggregate Data'!A1656)</f>
        <v>44700.291666666664</v>
      </c>
      <c r="B1656" s="59">
        <f t="shared" si="104"/>
        <v>7</v>
      </c>
      <c r="C1656" s="59">
        <f t="shared" si="105"/>
        <v>5</v>
      </c>
      <c r="D1656" s="59">
        <f>IF('Step 1.1 Supply Fan Power Data'!B1656&gt;0,1,0)</f>
        <v>1</v>
      </c>
      <c r="F1656" s="60">
        <f>IF(ISBLANK('Step 2. Aggregate Data'!E1656),"-",'Step 2. Aggregate Data'!E1656)</f>
        <v>44700.291666666664</v>
      </c>
      <c r="G1656" s="17">
        <f t="shared" si="102"/>
        <v>7</v>
      </c>
      <c r="H1656" s="17">
        <f t="shared" si="103"/>
        <v>5</v>
      </c>
    </row>
    <row r="1657" spans="1:8" x14ac:dyDescent="0.25">
      <c r="A1657" s="58">
        <f>IF(ISBLANK('Step 2. Aggregate Data'!A1657),"-",'Step 2. Aggregate Data'!A1657)</f>
        <v>44700.333333333336</v>
      </c>
      <c r="B1657" s="59">
        <f t="shared" si="104"/>
        <v>8</v>
      </c>
      <c r="C1657" s="59">
        <f t="shared" si="105"/>
        <v>5</v>
      </c>
      <c r="D1657" s="59">
        <f>IF('Step 1.1 Supply Fan Power Data'!B1657&gt;0,1,0)</f>
        <v>1</v>
      </c>
      <c r="F1657" s="60">
        <f>IF(ISBLANK('Step 2. Aggregate Data'!E1657),"-",'Step 2. Aggregate Data'!E1657)</f>
        <v>44700.333333333336</v>
      </c>
      <c r="G1657" s="17">
        <f t="shared" si="102"/>
        <v>8</v>
      </c>
      <c r="H1657" s="17">
        <f t="shared" si="103"/>
        <v>5</v>
      </c>
    </row>
    <row r="1658" spans="1:8" x14ac:dyDescent="0.25">
      <c r="A1658" s="58">
        <f>IF(ISBLANK('Step 2. Aggregate Data'!A1658),"-",'Step 2. Aggregate Data'!A1658)</f>
        <v>44700.375</v>
      </c>
      <c r="B1658" s="59">
        <f t="shared" si="104"/>
        <v>9</v>
      </c>
      <c r="C1658" s="59">
        <f t="shared" si="105"/>
        <v>5</v>
      </c>
      <c r="D1658" s="59">
        <f>IF('Step 1.1 Supply Fan Power Data'!B1658&gt;0,1,0)</f>
        <v>1</v>
      </c>
      <c r="F1658" s="60">
        <f>IF(ISBLANK('Step 2. Aggregate Data'!E1658),"-",'Step 2. Aggregate Data'!E1658)</f>
        <v>44700.375</v>
      </c>
      <c r="G1658" s="17">
        <f t="shared" si="102"/>
        <v>9</v>
      </c>
      <c r="H1658" s="17">
        <f t="shared" si="103"/>
        <v>5</v>
      </c>
    </row>
    <row r="1659" spans="1:8" x14ac:dyDescent="0.25">
      <c r="A1659" s="58">
        <f>IF(ISBLANK('Step 2. Aggregate Data'!A1659),"-",'Step 2. Aggregate Data'!A1659)</f>
        <v>44700.416666666664</v>
      </c>
      <c r="B1659" s="59">
        <f t="shared" si="104"/>
        <v>10</v>
      </c>
      <c r="C1659" s="59">
        <f t="shared" si="105"/>
        <v>5</v>
      </c>
      <c r="D1659" s="59">
        <f>IF('Step 1.1 Supply Fan Power Data'!B1659&gt;0,1,0)</f>
        <v>1</v>
      </c>
      <c r="F1659" s="60">
        <f>IF(ISBLANK('Step 2. Aggregate Data'!E1659),"-",'Step 2. Aggregate Data'!E1659)</f>
        <v>44700.416666666664</v>
      </c>
      <c r="G1659" s="17">
        <f t="shared" si="102"/>
        <v>10</v>
      </c>
      <c r="H1659" s="17">
        <f t="shared" si="103"/>
        <v>5</v>
      </c>
    </row>
    <row r="1660" spans="1:8" x14ac:dyDescent="0.25">
      <c r="A1660" s="58">
        <f>IF(ISBLANK('Step 2. Aggregate Data'!A1660),"-",'Step 2. Aggregate Data'!A1660)</f>
        <v>44700.458333333336</v>
      </c>
      <c r="B1660" s="59">
        <f t="shared" si="104"/>
        <v>11</v>
      </c>
      <c r="C1660" s="59">
        <f t="shared" si="105"/>
        <v>5</v>
      </c>
      <c r="D1660" s="59">
        <f>IF('Step 1.1 Supply Fan Power Data'!B1660&gt;0,1,0)</f>
        <v>1</v>
      </c>
      <c r="F1660" s="60">
        <f>IF(ISBLANK('Step 2. Aggregate Data'!E1660),"-",'Step 2. Aggregate Data'!E1660)</f>
        <v>44700.458333333336</v>
      </c>
      <c r="G1660" s="17">
        <f t="shared" si="102"/>
        <v>11</v>
      </c>
      <c r="H1660" s="17">
        <f t="shared" si="103"/>
        <v>5</v>
      </c>
    </row>
    <row r="1661" spans="1:8" x14ac:dyDescent="0.25">
      <c r="A1661" s="58">
        <f>IF(ISBLANK('Step 2. Aggregate Data'!A1661),"-",'Step 2. Aggregate Data'!A1661)</f>
        <v>44700.5</v>
      </c>
      <c r="B1661" s="59">
        <f t="shared" si="104"/>
        <v>12</v>
      </c>
      <c r="C1661" s="59">
        <f t="shared" si="105"/>
        <v>5</v>
      </c>
      <c r="D1661" s="59">
        <f>IF('Step 1.1 Supply Fan Power Data'!B1661&gt;0,1,0)</f>
        <v>1</v>
      </c>
      <c r="F1661" s="60">
        <f>IF(ISBLANK('Step 2. Aggregate Data'!E1661),"-",'Step 2. Aggregate Data'!E1661)</f>
        <v>44700.5</v>
      </c>
      <c r="G1661" s="17">
        <f t="shared" si="102"/>
        <v>12</v>
      </c>
      <c r="H1661" s="17">
        <f t="shared" si="103"/>
        <v>5</v>
      </c>
    </row>
    <row r="1662" spans="1:8" x14ac:dyDescent="0.25">
      <c r="A1662" s="58">
        <f>IF(ISBLANK('Step 2. Aggregate Data'!A1662),"-",'Step 2. Aggregate Data'!A1662)</f>
        <v>44700.541666666664</v>
      </c>
      <c r="B1662" s="59">
        <f t="shared" si="104"/>
        <v>13</v>
      </c>
      <c r="C1662" s="59">
        <f t="shared" si="105"/>
        <v>5</v>
      </c>
      <c r="D1662" s="59">
        <f>IF('Step 1.1 Supply Fan Power Data'!B1662&gt;0,1,0)</f>
        <v>1</v>
      </c>
      <c r="F1662" s="60">
        <f>IF(ISBLANK('Step 2. Aggregate Data'!E1662),"-",'Step 2. Aggregate Data'!E1662)</f>
        <v>44700.541666666664</v>
      </c>
      <c r="G1662" s="17">
        <f t="shared" si="102"/>
        <v>13</v>
      </c>
      <c r="H1662" s="17">
        <f t="shared" si="103"/>
        <v>5</v>
      </c>
    </row>
    <row r="1663" spans="1:8" x14ac:dyDescent="0.25">
      <c r="A1663" s="58">
        <f>IF(ISBLANK('Step 2. Aggregate Data'!A1663),"-",'Step 2. Aggregate Data'!A1663)</f>
        <v>44700.583333333336</v>
      </c>
      <c r="B1663" s="59">
        <f t="shared" si="104"/>
        <v>14</v>
      </c>
      <c r="C1663" s="59">
        <f t="shared" si="105"/>
        <v>5</v>
      </c>
      <c r="D1663" s="59">
        <f>IF('Step 1.1 Supply Fan Power Data'!B1663&gt;0,1,0)</f>
        <v>1</v>
      </c>
      <c r="F1663" s="60">
        <f>IF(ISBLANK('Step 2. Aggregate Data'!E1663),"-",'Step 2. Aggregate Data'!E1663)</f>
        <v>44700.583333333336</v>
      </c>
      <c r="G1663" s="17">
        <f t="shared" si="102"/>
        <v>14</v>
      </c>
      <c r="H1663" s="17">
        <f t="shared" si="103"/>
        <v>5</v>
      </c>
    </row>
    <row r="1664" spans="1:8" x14ac:dyDescent="0.25">
      <c r="A1664" s="58">
        <f>IF(ISBLANK('Step 2. Aggregate Data'!A1664),"-",'Step 2. Aggregate Data'!A1664)</f>
        <v>44700.625</v>
      </c>
      <c r="B1664" s="59">
        <f t="shared" si="104"/>
        <v>15</v>
      </c>
      <c r="C1664" s="59">
        <f t="shared" si="105"/>
        <v>5</v>
      </c>
      <c r="D1664" s="59">
        <f>IF('Step 1.1 Supply Fan Power Data'!B1664&gt;0,1,0)</f>
        <v>1</v>
      </c>
      <c r="F1664" s="60">
        <f>IF(ISBLANK('Step 2. Aggregate Data'!E1664),"-",'Step 2. Aggregate Data'!E1664)</f>
        <v>44700.625</v>
      </c>
      <c r="G1664" s="17">
        <f t="shared" si="102"/>
        <v>15</v>
      </c>
      <c r="H1664" s="17">
        <f t="shared" si="103"/>
        <v>5</v>
      </c>
    </row>
    <row r="1665" spans="1:8" x14ac:dyDescent="0.25">
      <c r="A1665" s="58">
        <f>IF(ISBLANK('Step 2. Aggregate Data'!A1665),"-",'Step 2. Aggregate Data'!A1665)</f>
        <v>44700.666666666664</v>
      </c>
      <c r="B1665" s="59">
        <f t="shared" si="104"/>
        <v>16</v>
      </c>
      <c r="C1665" s="59">
        <f t="shared" si="105"/>
        <v>5</v>
      </c>
      <c r="D1665" s="59">
        <f>IF('Step 1.1 Supply Fan Power Data'!B1665&gt;0,1,0)</f>
        <v>1</v>
      </c>
      <c r="F1665" s="60">
        <f>IF(ISBLANK('Step 2. Aggregate Data'!E1665),"-",'Step 2. Aggregate Data'!E1665)</f>
        <v>44700.666666666664</v>
      </c>
      <c r="G1665" s="17">
        <f t="shared" si="102"/>
        <v>16</v>
      </c>
      <c r="H1665" s="17">
        <f t="shared" si="103"/>
        <v>5</v>
      </c>
    </row>
    <row r="1666" spans="1:8" x14ac:dyDescent="0.25">
      <c r="A1666" s="58">
        <f>IF(ISBLANK('Step 2. Aggregate Data'!A1666),"-",'Step 2. Aggregate Data'!A1666)</f>
        <v>44700.708333333336</v>
      </c>
      <c r="B1666" s="59">
        <f t="shared" si="104"/>
        <v>17</v>
      </c>
      <c r="C1666" s="59">
        <f t="shared" si="105"/>
        <v>5</v>
      </c>
      <c r="D1666" s="59">
        <f>IF('Step 1.1 Supply Fan Power Data'!B1666&gt;0,1,0)</f>
        <v>1</v>
      </c>
      <c r="F1666" s="60">
        <f>IF(ISBLANK('Step 2. Aggregate Data'!E1666),"-",'Step 2. Aggregate Data'!E1666)</f>
        <v>44700.708333333336</v>
      </c>
      <c r="G1666" s="17">
        <f t="shared" si="102"/>
        <v>17</v>
      </c>
      <c r="H1666" s="17">
        <f t="shared" si="103"/>
        <v>5</v>
      </c>
    </row>
    <row r="1667" spans="1:8" x14ac:dyDescent="0.25">
      <c r="A1667" s="58">
        <f>IF(ISBLANK('Step 2. Aggregate Data'!A1667),"-",'Step 2. Aggregate Data'!A1667)</f>
        <v>44700.75</v>
      </c>
      <c r="B1667" s="59">
        <f t="shared" si="104"/>
        <v>18</v>
      </c>
      <c r="C1667" s="59">
        <f t="shared" si="105"/>
        <v>5</v>
      </c>
      <c r="D1667" s="59">
        <f>IF('Step 1.1 Supply Fan Power Data'!B1667&gt;0,1,0)</f>
        <v>1</v>
      </c>
      <c r="F1667" s="60">
        <f>IF(ISBLANK('Step 2. Aggregate Data'!E1667),"-",'Step 2. Aggregate Data'!E1667)</f>
        <v>44700.75</v>
      </c>
      <c r="G1667" s="17">
        <f t="shared" ref="G1667:G1730" si="106">HOUR(F1667)</f>
        <v>18</v>
      </c>
      <c r="H1667" s="17">
        <f t="shared" ref="H1667:H1730" si="107">WEEKDAY(F1667)</f>
        <v>5</v>
      </c>
    </row>
    <row r="1668" spans="1:8" x14ac:dyDescent="0.25">
      <c r="A1668" s="58">
        <f>IF(ISBLANK('Step 2. Aggregate Data'!A1668),"-",'Step 2. Aggregate Data'!A1668)</f>
        <v>44700.791666666664</v>
      </c>
      <c r="B1668" s="59">
        <f t="shared" si="104"/>
        <v>19</v>
      </c>
      <c r="C1668" s="59">
        <f t="shared" si="105"/>
        <v>5</v>
      </c>
      <c r="D1668" s="59">
        <f>IF('Step 1.1 Supply Fan Power Data'!B1668&gt;0,1,0)</f>
        <v>1</v>
      </c>
      <c r="F1668" s="60">
        <f>IF(ISBLANK('Step 2. Aggregate Data'!E1668),"-",'Step 2. Aggregate Data'!E1668)</f>
        <v>44700.791666666664</v>
      </c>
      <c r="G1668" s="17">
        <f t="shared" si="106"/>
        <v>19</v>
      </c>
      <c r="H1668" s="17">
        <f t="shared" si="107"/>
        <v>5</v>
      </c>
    </row>
    <row r="1669" spans="1:8" x14ac:dyDescent="0.25">
      <c r="A1669" s="58">
        <f>IF(ISBLANK('Step 2. Aggregate Data'!A1669),"-",'Step 2. Aggregate Data'!A1669)</f>
        <v>44700.833333333336</v>
      </c>
      <c r="B1669" s="59">
        <f t="shared" si="104"/>
        <v>20</v>
      </c>
      <c r="C1669" s="59">
        <f t="shared" si="105"/>
        <v>5</v>
      </c>
      <c r="D1669" s="59">
        <f>IF('Step 1.1 Supply Fan Power Data'!B1669&gt;0,1,0)</f>
        <v>1</v>
      </c>
      <c r="F1669" s="60">
        <f>IF(ISBLANK('Step 2. Aggregate Data'!E1669),"-",'Step 2. Aggregate Data'!E1669)</f>
        <v>44700.833333333336</v>
      </c>
      <c r="G1669" s="17">
        <f t="shared" si="106"/>
        <v>20</v>
      </c>
      <c r="H1669" s="17">
        <f t="shared" si="107"/>
        <v>5</v>
      </c>
    </row>
    <row r="1670" spans="1:8" x14ac:dyDescent="0.25">
      <c r="A1670" s="58">
        <f>IF(ISBLANK('Step 2. Aggregate Data'!A1670),"-",'Step 2. Aggregate Data'!A1670)</f>
        <v>44700.875</v>
      </c>
      <c r="B1670" s="59">
        <f t="shared" si="104"/>
        <v>21</v>
      </c>
      <c r="C1670" s="59">
        <f t="shared" si="105"/>
        <v>5</v>
      </c>
      <c r="D1670" s="59">
        <f>IF('Step 1.1 Supply Fan Power Data'!B1670&gt;0,1,0)</f>
        <v>1</v>
      </c>
      <c r="F1670" s="60">
        <f>IF(ISBLANK('Step 2. Aggregate Data'!E1670),"-",'Step 2. Aggregate Data'!E1670)</f>
        <v>44700.875</v>
      </c>
      <c r="G1670" s="17">
        <f t="shared" si="106"/>
        <v>21</v>
      </c>
      <c r="H1670" s="17">
        <f t="shared" si="107"/>
        <v>5</v>
      </c>
    </row>
    <row r="1671" spans="1:8" x14ac:dyDescent="0.25">
      <c r="A1671" s="58">
        <f>IF(ISBLANK('Step 2. Aggregate Data'!A1671),"-",'Step 2. Aggregate Data'!A1671)</f>
        <v>44700.916666666664</v>
      </c>
      <c r="B1671" s="59">
        <f t="shared" si="104"/>
        <v>22</v>
      </c>
      <c r="C1671" s="59">
        <f t="shared" si="105"/>
        <v>5</v>
      </c>
      <c r="D1671" s="59">
        <f>IF('Step 1.1 Supply Fan Power Data'!B1671&gt;0,1,0)</f>
        <v>1</v>
      </c>
      <c r="F1671" s="60">
        <f>IF(ISBLANK('Step 2. Aggregate Data'!E1671),"-",'Step 2. Aggregate Data'!E1671)</f>
        <v>44700.916666666664</v>
      </c>
      <c r="G1671" s="17">
        <f t="shared" si="106"/>
        <v>22</v>
      </c>
      <c r="H1671" s="17">
        <f t="shared" si="107"/>
        <v>5</v>
      </c>
    </row>
    <row r="1672" spans="1:8" x14ac:dyDescent="0.25">
      <c r="A1672" s="58">
        <f>IF(ISBLANK('Step 2. Aggregate Data'!A1672),"-",'Step 2. Aggregate Data'!A1672)</f>
        <v>44700.958333333336</v>
      </c>
      <c r="B1672" s="59">
        <f t="shared" si="104"/>
        <v>23</v>
      </c>
      <c r="C1672" s="59">
        <f t="shared" si="105"/>
        <v>5</v>
      </c>
      <c r="D1672" s="59">
        <f>IF('Step 1.1 Supply Fan Power Data'!B1672&gt;0,1,0)</f>
        <v>1</v>
      </c>
      <c r="F1672" s="60">
        <f>IF(ISBLANK('Step 2. Aggregate Data'!E1672),"-",'Step 2. Aggregate Data'!E1672)</f>
        <v>44700.958333333336</v>
      </c>
      <c r="G1672" s="17">
        <f t="shared" si="106"/>
        <v>23</v>
      </c>
      <c r="H1672" s="17">
        <f t="shared" si="107"/>
        <v>5</v>
      </c>
    </row>
    <row r="1673" spans="1:8" x14ac:dyDescent="0.25">
      <c r="A1673" s="58">
        <f>IF(ISBLANK('Step 2. Aggregate Data'!A1673),"-",'Step 2. Aggregate Data'!A1673)</f>
        <v>44701</v>
      </c>
      <c r="B1673" s="59">
        <f t="shared" si="104"/>
        <v>0</v>
      </c>
      <c r="C1673" s="59">
        <f t="shared" si="105"/>
        <v>6</v>
      </c>
      <c r="D1673" s="59">
        <f>IF('Step 1.1 Supply Fan Power Data'!B1673&gt;0,1,0)</f>
        <v>1</v>
      </c>
      <c r="F1673" s="60">
        <f>IF(ISBLANK('Step 2. Aggregate Data'!E1673),"-",'Step 2. Aggregate Data'!E1673)</f>
        <v>44701</v>
      </c>
      <c r="G1673" s="17">
        <f t="shared" si="106"/>
        <v>0</v>
      </c>
      <c r="H1673" s="17">
        <f t="shared" si="107"/>
        <v>6</v>
      </c>
    </row>
    <row r="1674" spans="1:8" x14ac:dyDescent="0.25">
      <c r="A1674" s="58">
        <f>IF(ISBLANK('Step 2. Aggregate Data'!A1674),"-",'Step 2. Aggregate Data'!A1674)</f>
        <v>44701.041666666664</v>
      </c>
      <c r="B1674" s="59">
        <f t="shared" si="104"/>
        <v>1</v>
      </c>
      <c r="C1674" s="59">
        <f t="shared" si="105"/>
        <v>6</v>
      </c>
      <c r="D1674" s="59">
        <f>IF('Step 1.1 Supply Fan Power Data'!B1674&gt;0,1,0)</f>
        <v>1</v>
      </c>
      <c r="F1674" s="60">
        <f>IF(ISBLANK('Step 2. Aggregate Data'!E1674),"-",'Step 2. Aggregate Data'!E1674)</f>
        <v>44701.041666666664</v>
      </c>
      <c r="G1674" s="17">
        <f t="shared" si="106"/>
        <v>1</v>
      </c>
      <c r="H1674" s="17">
        <f t="shared" si="107"/>
        <v>6</v>
      </c>
    </row>
    <row r="1675" spans="1:8" x14ac:dyDescent="0.25">
      <c r="A1675" s="58">
        <f>IF(ISBLANK('Step 2. Aggregate Data'!A1675),"-",'Step 2. Aggregate Data'!A1675)</f>
        <v>44701.083333333336</v>
      </c>
      <c r="B1675" s="59">
        <f t="shared" si="104"/>
        <v>2</v>
      </c>
      <c r="C1675" s="59">
        <f t="shared" si="105"/>
        <v>6</v>
      </c>
      <c r="D1675" s="59">
        <f>IF('Step 1.1 Supply Fan Power Data'!B1675&gt;0,1,0)</f>
        <v>1</v>
      </c>
      <c r="F1675" s="60">
        <f>IF(ISBLANK('Step 2. Aggregate Data'!E1675),"-",'Step 2. Aggregate Data'!E1675)</f>
        <v>44701.083333333336</v>
      </c>
      <c r="G1675" s="17">
        <f t="shared" si="106"/>
        <v>2</v>
      </c>
      <c r="H1675" s="17">
        <f t="shared" si="107"/>
        <v>6</v>
      </c>
    </row>
    <row r="1676" spans="1:8" x14ac:dyDescent="0.25">
      <c r="A1676" s="58">
        <f>IF(ISBLANK('Step 2. Aggregate Data'!A1676),"-",'Step 2. Aggregate Data'!A1676)</f>
        <v>44701.125</v>
      </c>
      <c r="B1676" s="59">
        <f t="shared" si="104"/>
        <v>3</v>
      </c>
      <c r="C1676" s="59">
        <f t="shared" si="105"/>
        <v>6</v>
      </c>
      <c r="D1676" s="59">
        <f>IF('Step 1.1 Supply Fan Power Data'!B1676&gt;0,1,0)</f>
        <v>1</v>
      </c>
      <c r="F1676" s="60">
        <f>IF(ISBLANK('Step 2. Aggregate Data'!E1676),"-",'Step 2. Aggregate Data'!E1676)</f>
        <v>44701.125</v>
      </c>
      <c r="G1676" s="17">
        <f t="shared" si="106"/>
        <v>3</v>
      </c>
      <c r="H1676" s="17">
        <f t="shared" si="107"/>
        <v>6</v>
      </c>
    </row>
    <row r="1677" spans="1:8" x14ac:dyDescent="0.25">
      <c r="A1677" s="58">
        <f>IF(ISBLANK('Step 2. Aggregate Data'!A1677),"-",'Step 2. Aggregate Data'!A1677)</f>
        <v>44701.166666666664</v>
      </c>
      <c r="B1677" s="59">
        <f t="shared" si="104"/>
        <v>4</v>
      </c>
      <c r="C1677" s="59">
        <f t="shared" si="105"/>
        <v>6</v>
      </c>
      <c r="D1677" s="59">
        <f>IF('Step 1.1 Supply Fan Power Data'!B1677&gt;0,1,0)</f>
        <v>1</v>
      </c>
      <c r="F1677" s="60">
        <f>IF(ISBLANK('Step 2. Aggregate Data'!E1677),"-",'Step 2. Aggregate Data'!E1677)</f>
        <v>44701.166666666664</v>
      </c>
      <c r="G1677" s="17">
        <f t="shared" si="106"/>
        <v>4</v>
      </c>
      <c r="H1677" s="17">
        <f t="shared" si="107"/>
        <v>6</v>
      </c>
    </row>
    <row r="1678" spans="1:8" x14ac:dyDescent="0.25">
      <c r="A1678" s="58">
        <f>IF(ISBLANK('Step 2. Aggregate Data'!A1678),"-",'Step 2. Aggregate Data'!A1678)</f>
        <v>44701.208333333336</v>
      </c>
      <c r="B1678" s="59">
        <f t="shared" si="104"/>
        <v>5</v>
      </c>
      <c r="C1678" s="59">
        <f t="shared" si="105"/>
        <v>6</v>
      </c>
      <c r="D1678" s="59">
        <f>IF('Step 1.1 Supply Fan Power Data'!B1678&gt;0,1,0)</f>
        <v>1</v>
      </c>
      <c r="F1678" s="60">
        <f>IF(ISBLANK('Step 2. Aggregate Data'!E1678),"-",'Step 2. Aggregate Data'!E1678)</f>
        <v>44701.208333333336</v>
      </c>
      <c r="G1678" s="17">
        <f t="shared" si="106"/>
        <v>5</v>
      </c>
      <c r="H1678" s="17">
        <f t="shared" si="107"/>
        <v>6</v>
      </c>
    </row>
    <row r="1679" spans="1:8" x14ac:dyDescent="0.25">
      <c r="A1679" s="58">
        <f>IF(ISBLANK('Step 2. Aggregate Data'!A1679),"-",'Step 2. Aggregate Data'!A1679)</f>
        <v>44701.25</v>
      </c>
      <c r="B1679" s="59">
        <f t="shared" si="104"/>
        <v>6</v>
      </c>
      <c r="C1679" s="59">
        <f t="shared" si="105"/>
        <v>6</v>
      </c>
      <c r="D1679" s="59">
        <f>IF('Step 1.1 Supply Fan Power Data'!B1679&gt;0,1,0)</f>
        <v>1</v>
      </c>
      <c r="F1679" s="60">
        <f>IF(ISBLANK('Step 2. Aggregate Data'!E1679),"-",'Step 2. Aggregate Data'!E1679)</f>
        <v>44701.25</v>
      </c>
      <c r="G1679" s="17">
        <f t="shared" si="106"/>
        <v>6</v>
      </c>
      <c r="H1679" s="17">
        <f t="shared" si="107"/>
        <v>6</v>
      </c>
    </row>
    <row r="1680" spans="1:8" x14ac:dyDescent="0.25">
      <c r="A1680" s="58">
        <f>IF(ISBLANK('Step 2. Aggregate Data'!A1680),"-",'Step 2. Aggregate Data'!A1680)</f>
        <v>44701.291666666664</v>
      </c>
      <c r="B1680" s="59">
        <f t="shared" si="104"/>
        <v>7</v>
      </c>
      <c r="C1680" s="59">
        <f t="shared" si="105"/>
        <v>6</v>
      </c>
      <c r="D1680" s="59">
        <f>IF('Step 1.1 Supply Fan Power Data'!B1680&gt;0,1,0)</f>
        <v>1</v>
      </c>
      <c r="F1680" s="60">
        <f>IF(ISBLANK('Step 2. Aggregate Data'!E1680),"-",'Step 2. Aggregate Data'!E1680)</f>
        <v>44701.291666666664</v>
      </c>
      <c r="G1680" s="17">
        <f t="shared" si="106"/>
        <v>7</v>
      </c>
      <c r="H1680" s="17">
        <f t="shared" si="107"/>
        <v>6</v>
      </c>
    </row>
    <row r="1681" spans="1:8" x14ac:dyDescent="0.25">
      <c r="A1681" s="58">
        <f>IF(ISBLANK('Step 2. Aggregate Data'!A1681),"-",'Step 2. Aggregate Data'!A1681)</f>
        <v>44701.333333333336</v>
      </c>
      <c r="B1681" s="59">
        <f t="shared" si="104"/>
        <v>8</v>
      </c>
      <c r="C1681" s="59">
        <f t="shared" si="105"/>
        <v>6</v>
      </c>
      <c r="D1681" s="59">
        <f>IF('Step 1.1 Supply Fan Power Data'!B1681&gt;0,1,0)</f>
        <v>1</v>
      </c>
      <c r="F1681" s="60">
        <f>IF(ISBLANK('Step 2. Aggregate Data'!E1681),"-",'Step 2. Aggregate Data'!E1681)</f>
        <v>44701.333333333336</v>
      </c>
      <c r="G1681" s="17">
        <f t="shared" si="106"/>
        <v>8</v>
      </c>
      <c r="H1681" s="17">
        <f t="shared" si="107"/>
        <v>6</v>
      </c>
    </row>
    <row r="1682" spans="1:8" x14ac:dyDescent="0.25">
      <c r="A1682" s="58">
        <f>IF(ISBLANK('Step 2. Aggregate Data'!A1682),"-",'Step 2. Aggregate Data'!A1682)</f>
        <v>44701.375</v>
      </c>
      <c r="B1682" s="59">
        <f t="shared" si="104"/>
        <v>9</v>
      </c>
      <c r="C1682" s="59">
        <f t="shared" si="105"/>
        <v>6</v>
      </c>
      <c r="D1682" s="59">
        <f>IF('Step 1.1 Supply Fan Power Data'!B1682&gt;0,1,0)</f>
        <v>1</v>
      </c>
      <c r="F1682" s="60">
        <f>IF(ISBLANK('Step 2. Aggregate Data'!E1682),"-",'Step 2. Aggregate Data'!E1682)</f>
        <v>44701.375</v>
      </c>
      <c r="G1682" s="17">
        <f t="shared" si="106"/>
        <v>9</v>
      </c>
      <c r="H1682" s="17">
        <f t="shared" si="107"/>
        <v>6</v>
      </c>
    </row>
    <row r="1683" spans="1:8" x14ac:dyDescent="0.25">
      <c r="A1683" s="58">
        <f>IF(ISBLANK('Step 2. Aggregate Data'!A1683),"-",'Step 2. Aggregate Data'!A1683)</f>
        <v>44701.416666666664</v>
      </c>
      <c r="B1683" s="59">
        <f t="shared" si="104"/>
        <v>10</v>
      </c>
      <c r="C1683" s="59">
        <f t="shared" si="105"/>
        <v>6</v>
      </c>
      <c r="D1683" s="59">
        <f>IF('Step 1.1 Supply Fan Power Data'!B1683&gt;0,1,0)</f>
        <v>1</v>
      </c>
      <c r="F1683" s="60">
        <f>IF(ISBLANK('Step 2. Aggregate Data'!E1683),"-",'Step 2. Aggregate Data'!E1683)</f>
        <v>44701.416666666664</v>
      </c>
      <c r="G1683" s="17">
        <f t="shared" si="106"/>
        <v>10</v>
      </c>
      <c r="H1683" s="17">
        <f t="shared" si="107"/>
        <v>6</v>
      </c>
    </row>
    <row r="1684" spans="1:8" x14ac:dyDescent="0.25">
      <c r="A1684" s="58">
        <f>IF(ISBLANK('Step 2. Aggregate Data'!A1684),"-",'Step 2. Aggregate Data'!A1684)</f>
        <v>44701.458333333336</v>
      </c>
      <c r="B1684" s="59">
        <f t="shared" si="104"/>
        <v>11</v>
      </c>
      <c r="C1684" s="59">
        <f t="shared" si="105"/>
        <v>6</v>
      </c>
      <c r="D1684" s="59">
        <f>IF('Step 1.1 Supply Fan Power Data'!B1684&gt;0,1,0)</f>
        <v>1</v>
      </c>
      <c r="F1684" s="60">
        <f>IF(ISBLANK('Step 2. Aggregate Data'!E1684),"-",'Step 2. Aggregate Data'!E1684)</f>
        <v>44701.458333333336</v>
      </c>
      <c r="G1684" s="17">
        <f t="shared" si="106"/>
        <v>11</v>
      </c>
      <c r="H1684" s="17">
        <f t="shared" si="107"/>
        <v>6</v>
      </c>
    </row>
    <row r="1685" spans="1:8" x14ac:dyDescent="0.25">
      <c r="A1685" s="58">
        <f>IF(ISBLANK('Step 2. Aggregate Data'!A1685),"-",'Step 2. Aggregate Data'!A1685)</f>
        <v>44701.5</v>
      </c>
      <c r="B1685" s="59">
        <f t="shared" si="104"/>
        <v>12</v>
      </c>
      <c r="C1685" s="59">
        <f t="shared" si="105"/>
        <v>6</v>
      </c>
      <c r="D1685" s="59">
        <f>IF('Step 1.1 Supply Fan Power Data'!B1685&gt;0,1,0)</f>
        <v>1</v>
      </c>
      <c r="F1685" s="60">
        <f>IF(ISBLANK('Step 2. Aggregate Data'!E1685),"-",'Step 2. Aggregate Data'!E1685)</f>
        <v>44701.5</v>
      </c>
      <c r="G1685" s="17">
        <f t="shared" si="106"/>
        <v>12</v>
      </c>
      <c r="H1685" s="17">
        <f t="shared" si="107"/>
        <v>6</v>
      </c>
    </row>
    <row r="1686" spans="1:8" x14ac:dyDescent="0.25">
      <c r="A1686" s="58">
        <f>IF(ISBLANK('Step 2. Aggregate Data'!A1686),"-",'Step 2. Aggregate Data'!A1686)</f>
        <v>44701.541666666664</v>
      </c>
      <c r="B1686" s="59">
        <f t="shared" si="104"/>
        <v>13</v>
      </c>
      <c r="C1686" s="59">
        <f t="shared" si="105"/>
        <v>6</v>
      </c>
      <c r="D1686" s="59">
        <f>IF('Step 1.1 Supply Fan Power Data'!B1686&gt;0,1,0)</f>
        <v>1</v>
      </c>
      <c r="F1686" s="60">
        <f>IF(ISBLANK('Step 2. Aggregate Data'!E1686),"-",'Step 2. Aggregate Data'!E1686)</f>
        <v>44701.541666666664</v>
      </c>
      <c r="G1686" s="17">
        <f t="shared" si="106"/>
        <v>13</v>
      </c>
      <c r="H1686" s="17">
        <f t="shared" si="107"/>
        <v>6</v>
      </c>
    </row>
    <row r="1687" spans="1:8" x14ac:dyDescent="0.25">
      <c r="A1687" s="58">
        <f>IF(ISBLANK('Step 2. Aggregate Data'!A1687),"-",'Step 2. Aggregate Data'!A1687)</f>
        <v>44701.583333333336</v>
      </c>
      <c r="B1687" s="59">
        <f t="shared" si="104"/>
        <v>14</v>
      </c>
      <c r="C1687" s="59">
        <f t="shared" si="105"/>
        <v>6</v>
      </c>
      <c r="D1687" s="59">
        <f>IF('Step 1.1 Supply Fan Power Data'!B1687&gt;0,1,0)</f>
        <v>1</v>
      </c>
      <c r="F1687" s="60">
        <f>IF(ISBLANK('Step 2. Aggregate Data'!E1687),"-",'Step 2. Aggregate Data'!E1687)</f>
        <v>44701.583333333336</v>
      </c>
      <c r="G1687" s="17">
        <f t="shared" si="106"/>
        <v>14</v>
      </c>
      <c r="H1687" s="17">
        <f t="shared" si="107"/>
        <v>6</v>
      </c>
    </row>
    <row r="1688" spans="1:8" x14ac:dyDescent="0.25">
      <c r="A1688" s="58">
        <f>IF(ISBLANK('Step 2. Aggregate Data'!A1688),"-",'Step 2. Aggregate Data'!A1688)</f>
        <v>44701.625</v>
      </c>
      <c r="B1688" s="59">
        <f t="shared" si="104"/>
        <v>15</v>
      </c>
      <c r="C1688" s="59">
        <f t="shared" si="105"/>
        <v>6</v>
      </c>
      <c r="D1688" s="59">
        <f>IF('Step 1.1 Supply Fan Power Data'!B1688&gt;0,1,0)</f>
        <v>1</v>
      </c>
      <c r="F1688" s="60">
        <f>IF(ISBLANK('Step 2. Aggregate Data'!E1688),"-",'Step 2. Aggregate Data'!E1688)</f>
        <v>44701.625</v>
      </c>
      <c r="G1688" s="17">
        <f t="shared" si="106"/>
        <v>15</v>
      </c>
      <c r="H1688" s="17">
        <f t="shared" si="107"/>
        <v>6</v>
      </c>
    </row>
    <row r="1689" spans="1:8" x14ac:dyDescent="0.25">
      <c r="A1689" s="58">
        <f>IF(ISBLANK('Step 2. Aggregate Data'!A1689),"-",'Step 2. Aggregate Data'!A1689)</f>
        <v>44701.666666666664</v>
      </c>
      <c r="B1689" s="59">
        <f t="shared" ref="B1689:B1752" si="108">HOUR(A1689)</f>
        <v>16</v>
      </c>
      <c r="C1689" s="59">
        <f t="shared" ref="C1689:C1752" si="109">WEEKDAY(A1689)</f>
        <v>6</v>
      </c>
      <c r="D1689" s="59">
        <f>IF('Step 1.1 Supply Fan Power Data'!B1689&gt;0,1,0)</f>
        <v>1</v>
      </c>
      <c r="F1689" s="60">
        <f>IF(ISBLANK('Step 2. Aggregate Data'!E1689),"-",'Step 2. Aggregate Data'!E1689)</f>
        <v>44701.666666666664</v>
      </c>
      <c r="G1689" s="17">
        <f t="shared" si="106"/>
        <v>16</v>
      </c>
      <c r="H1689" s="17">
        <f t="shared" si="107"/>
        <v>6</v>
      </c>
    </row>
    <row r="1690" spans="1:8" x14ac:dyDescent="0.25">
      <c r="A1690" s="58">
        <f>IF(ISBLANK('Step 2. Aggregate Data'!A1690),"-",'Step 2. Aggregate Data'!A1690)</f>
        <v>44701.708333333336</v>
      </c>
      <c r="B1690" s="59">
        <f t="shared" si="108"/>
        <v>17</v>
      </c>
      <c r="C1690" s="59">
        <f t="shared" si="109"/>
        <v>6</v>
      </c>
      <c r="D1690" s="59">
        <f>IF('Step 1.1 Supply Fan Power Data'!B1690&gt;0,1,0)</f>
        <v>1</v>
      </c>
      <c r="F1690" s="60">
        <f>IF(ISBLANK('Step 2. Aggregate Data'!E1690),"-",'Step 2. Aggregate Data'!E1690)</f>
        <v>44701.708333333336</v>
      </c>
      <c r="G1690" s="17">
        <f t="shared" si="106"/>
        <v>17</v>
      </c>
      <c r="H1690" s="17">
        <f t="shared" si="107"/>
        <v>6</v>
      </c>
    </row>
    <row r="1691" spans="1:8" x14ac:dyDescent="0.25">
      <c r="A1691" s="58">
        <f>IF(ISBLANK('Step 2. Aggregate Data'!A1691),"-",'Step 2. Aggregate Data'!A1691)</f>
        <v>44701.75</v>
      </c>
      <c r="B1691" s="59">
        <f t="shared" si="108"/>
        <v>18</v>
      </c>
      <c r="C1691" s="59">
        <f t="shared" si="109"/>
        <v>6</v>
      </c>
      <c r="D1691" s="59">
        <f>IF('Step 1.1 Supply Fan Power Data'!B1691&gt;0,1,0)</f>
        <v>1</v>
      </c>
      <c r="F1691" s="60">
        <f>IF(ISBLANK('Step 2. Aggregate Data'!E1691),"-",'Step 2. Aggregate Data'!E1691)</f>
        <v>44701.75</v>
      </c>
      <c r="G1691" s="17">
        <f t="shared" si="106"/>
        <v>18</v>
      </c>
      <c r="H1691" s="17">
        <f t="shared" si="107"/>
        <v>6</v>
      </c>
    </row>
    <row r="1692" spans="1:8" x14ac:dyDescent="0.25">
      <c r="A1692" s="58">
        <f>IF(ISBLANK('Step 2. Aggregate Data'!A1692),"-",'Step 2. Aggregate Data'!A1692)</f>
        <v>44701.791666666664</v>
      </c>
      <c r="B1692" s="59">
        <f t="shared" si="108"/>
        <v>19</v>
      </c>
      <c r="C1692" s="59">
        <f t="shared" si="109"/>
        <v>6</v>
      </c>
      <c r="D1692" s="59">
        <f>IF('Step 1.1 Supply Fan Power Data'!B1692&gt;0,1,0)</f>
        <v>1</v>
      </c>
      <c r="F1692" s="60">
        <f>IF(ISBLANK('Step 2. Aggregate Data'!E1692),"-",'Step 2. Aggregate Data'!E1692)</f>
        <v>44701.791666666664</v>
      </c>
      <c r="G1692" s="17">
        <f t="shared" si="106"/>
        <v>19</v>
      </c>
      <c r="H1692" s="17">
        <f t="shared" si="107"/>
        <v>6</v>
      </c>
    </row>
    <row r="1693" spans="1:8" x14ac:dyDescent="0.25">
      <c r="A1693" s="58">
        <f>IF(ISBLANK('Step 2. Aggregate Data'!A1693),"-",'Step 2. Aggregate Data'!A1693)</f>
        <v>44701.833333333336</v>
      </c>
      <c r="B1693" s="59">
        <f t="shared" si="108"/>
        <v>20</v>
      </c>
      <c r="C1693" s="59">
        <f t="shared" si="109"/>
        <v>6</v>
      </c>
      <c r="D1693" s="59">
        <f>IF('Step 1.1 Supply Fan Power Data'!B1693&gt;0,1,0)</f>
        <v>1</v>
      </c>
      <c r="F1693" s="60">
        <f>IF(ISBLANK('Step 2. Aggregate Data'!E1693),"-",'Step 2. Aggregate Data'!E1693)</f>
        <v>44701.833333333336</v>
      </c>
      <c r="G1693" s="17">
        <f t="shared" si="106"/>
        <v>20</v>
      </c>
      <c r="H1693" s="17">
        <f t="shared" si="107"/>
        <v>6</v>
      </c>
    </row>
    <row r="1694" spans="1:8" x14ac:dyDescent="0.25">
      <c r="A1694" s="58">
        <f>IF(ISBLANK('Step 2. Aggregate Data'!A1694),"-",'Step 2. Aggregate Data'!A1694)</f>
        <v>44701.875</v>
      </c>
      <c r="B1694" s="59">
        <f t="shared" si="108"/>
        <v>21</v>
      </c>
      <c r="C1694" s="59">
        <f t="shared" si="109"/>
        <v>6</v>
      </c>
      <c r="D1694" s="59">
        <f>IF('Step 1.1 Supply Fan Power Data'!B1694&gt;0,1,0)</f>
        <v>1</v>
      </c>
      <c r="F1694" s="60">
        <f>IF(ISBLANK('Step 2. Aggregate Data'!E1694),"-",'Step 2. Aggregate Data'!E1694)</f>
        <v>44701.875</v>
      </c>
      <c r="G1694" s="17">
        <f t="shared" si="106"/>
        <v>21</v>
      </c>
      <c r="H1694" s="17">
        <f t="shared" si="107"/>
        <v>6</v>
      </c>
    </row>
    <row r="1695" spans="1:8" x14ac:dyDescent="0.25">
      <c r="A1695" s="58">
        <f>IF(ISBLANK('Step 2. Aggregate Data'!A1695),"-",'Step 2. Aggregate Data'!A1695)</f>
        <v>44701.916666666664</v>
      </c>
      <c r="B1695" s="59">
        <f t="shared" si="108"/>
        <v>22</v>
      </c>
      <c r="C1695" s="59">
        <f t="shared" si="109"/>
        <v>6</v>
      </c>
      <c r="D1695" s="59">
        <f>IF('Step 1.1 Supply Fan Power Data'!B1695&gt;0,1,0)</f>
        <v>1</v>
      </c>
      <c r="F1695" s="60">
        <f>IF(ISBLANK('Step 2. Aggregate Data'!E1695),"-",'Step 2. Aggregate Data'!E1695)</f>
        <v>44701.916666666664</v>
      </c>
      <c r="G1695" s="17">
        <f t="shared" si="106"/>
        <v>22</v>
      </c>
      <c r="H1695" s="17">
        <f t="shared" si="107"/>
        <v>6</v>
      </c>
    </row>
    <row r="1696" spans="1:8" x14ac:dyDescent="0.25">
      <c r="A1696" s="58">
        <f>IF(ISBLANK('Step 2. Aggregate Data'!A1696),"-",'Step 2. Aggregate Data'!A1696)</f>
        <v>44701.958333333336</v>
      </c>
      <c r="B1696" s="59">
        <f t="shared" si="108"/>
        <v>23</v>
      </c>
      <c r="C1696" s="59">
        <f t="shared" si="109"/>
        <v>6</v>
      </c>
      <c r="D1696" s="59">
        <f>IF('Step 1.1 Supply Fan Power Data'!B1696&gt;0,1,0)</f>
        <v>1</v>
      </c>
      <c r="F1696" s="60">
        <f>IF(ISBLANK('Step 2. Aggregate Data'!E1696),"-",'Step 2. Aggregate Data'!E1696)</f>
        <v>44701.958333333336</v>
      </c>
      <c r="G1696" s="17">
        <f t="shared" si="106"/>
        <v>23</v>
      </c>
      <c r="H1696" s="17">
        <f t="shared" si="107"/>
        <v>6</v>
      </c>
    </row>
    <row r="1697" spans="1:8" x14ac:dyDescent="0.25">
      <c r="A1697" s="58">
        <f>IF(ISBLANK('Step 2. Aggregate Data'!A1697),"-",'Step 2. Aggregate Data'!A1697)</f>
        <v>44702</v>
      </c>
      <c r="B1697" s="59">
        <f t="shared" si="108"/>
        <v>0</v>
      </c>
      <c r="C1697" s="59">
        <f t="shared" si="109"/>
        <v>7</v>
      </c>
      <c r="D1697" s="59">
        <f>IF('Step 1.1 Supply Fan Power Data'!B1697&gt;0,1,0)</f>
        <v>1</v>
      </c>
      <c r="F1697" s="60">
        <f>IF(ISBLANK('Step 2. Aggregate Data'!E1697),"-",'Step 2. Aggregate Data'!E1697)</f>
        <v>44702</v>
      </c>
      <c r="G1697" s="17">
        <f t="shared" si="106"/>
        <v>0</v>
      </c>
      <c r="H1697" s="17">
        <f t="shared" si="107"/>
        <v>7</v>
      </c>
    </row>
    <row r="1698" spans="1:8" x14ac:dyDescent="0.25">
      <c r="A1698" s="58">
        <f>IF(ISBLANK('Step 2. Aggregate Data'!A1698),"-",'Step 2. Aggregate Data'!A1698)</f>
        <v>44702.041666666664</v>
      </c>
      <c r="B1698" s="59">
        <f t="shared" si="108"/>
        <v>1</v>
      </c>
      <c r="C1698" s="59">
        <f t="shared" si="109"/>
        <v>7</v>
      </c>
      <c r="D1698" s="59">
        <f>IF('Step 1.1 Supply Fan Power Data'!B1698&gt;0,1,0)</f>
        <v>1</v>
      </c>
      <c r="F1698" s="60">
        <f>IF(ISBLANK('Step 2. Aggregate Data'!E1698),"-",'Step 2. Aggregate Data'!E1698)</f>
        <v>44702.041666666664</v>
      </c>
      <c r="G1698" s="17">
        <f t="shared" si="106"/>
        <v>1</v>
      </c>
      <c r="H1698" s="17">
        <f t="shared" si="107"/>
        <v>7</v>
      </c>
    </row>
    <row r="1699" spans="1:8" x14ac:dyDescent="0.25">
      <c r="A1699" s="58">
        <f>IF(ISBLANK('Step 2. Aggregate Data'!A1699),"-",'Step 2. Aggregate Data'!A1699)</f>
        <v>44702.083333333336</v>
      </c>
      <c r="B1699" s="59">
        <f t="shared" si="108"/>
        <v>2</v>
      </c>
      <c r="C1699" s="59">
        <f t="shared" si="109"/>
        <v>7</v>
      </c>
      <c r="D1699" s="59">
        <f>IF('Step 1.1 Supply Fan Power Data'!B1699&gt;0,1,0)</f>
        <v>1</v>
      </c>
      <c r="F1699" s="60">
        <f>IF(ISBLANK('Step 2. Aggregate Data'!E1699),"-",'Step 2. Aggregate Data'!E1699)</f>
        <v>44702.083333333336</v>
      </c>
      <c r="G1699" s="17">
        <f t="shared" si="106"/>
        <v>2</v>
      </c>
      <c r="H1699" s="17">
        <f t="shared" si="107"/>
        <v>7</v>
      </c>
    </row>
    <row r="1700" spans="1:8" x14ac:dyDescent="0.25">
      <c r="A1700" s="58">
        <f>IF(ISBLANK('Step 2. Aggregate Data'!A1700),"-",'Step 2. Aggregate Data'!A1700)</f>
        <v>44702.125</v>
      </c>
      <c r="B1700" s="59">
        <f t="shared" si="108"/>
        <v>3</v>
      </c>
      <c r="C1700" s="59">
        <f t="shared" si="109"/>
        <v>7</v>
      </c>
      <c r="D1700" s="59">
        <f>IF('Step 1.1 Supply Fan Power Data'!B1700&gt;0,1,0)</f>
        <v>1</v>
      </c>
      <c r="F1700" s="60">
        <f>IF(ISBLANK('Step 2. Aggregate Data'!E1700),"-",'Step 2. Aggregate Data'!E1700)</f>
        <v>44702.125</v>
      </c>
      <c r="G1700" s="17">
        <f t="shared" si="106"/>
        <v>3</v>
      </c>
      <c r="H1700" s="17">
        <f t="shared" si="107"/>
        <v>7</v>
      </c>
    </row>
    <row r="1701" spans="1:8" x14ac:dyDescent="0.25">
      <c r="A1701" s="58">
        <f>IF(ISBLANK('Step 2. Aggregate Data'!A1701),"-",'Step 2. Aggregate Data'!A1701)</f>
        <v>44702.166666666664</v>
      </c>
      <c r="B1701" s="59">
        <f t="shared" si="108"/>
        <v>4</v>
      </c>
      <c r="C1701" s="59">
        <f t="shared" si="109"/>
        <v>7</v>
      </c>
      <c r="D1701" s="59">
        <f>IF('Step 1.1 Supply Fan Power Data'!B1701&gt;0,1,0)</f>
        <v>1</v>
      </c>
      <c r="F1701" s="60">
        <f>IF(ISBLANK('Step 2. Aggregate Data'!E1701),"-",'Step 2. Aggregate Data'!E1701)</f>
        <v>44702.166666666664</v>
      </c>
      <c r="G1701" s="17">
        <f t="shared" si="106"/>
        <v>4</v>
      </c>
      <c r="H1701" s="17">
        <f t="shared" si="107"/>
        <v>7</v>
      </c>
    </row>
    <row r="1702" spans="1:8" x14ac:dyDescent="0.25">
      <c r="A1702" s="58">
        <f>IF(ISBLANK('Step 2. Aggregate Data'!A1702),"-",'Step 2. Aggregate Data'!A1702)</f>
        <v>44702.208333333336</v>
      </c>
      <c r="B1702" s="59">
        <f t="shared" si="108"/>
        <v>5</v>
      </c>
      <c r="C1702" s="59">
        <f t="shared" si="109"/>
        <v>7</v>
      </c>
      <c r="D1702" s="59">
        <f>IF('Step 1.1 Supply Fan Power Data'!B1702&gt;0,1,0)</f>
        <v>1</v>
      </c>
      <c r="F1702" s="60">
        <f>IF(ISBLANK('Step 2. Aggregate Data'!E1702),"-",'Step 2. Aggregate Data'!E1702)</f>
        <v>44702.208333333336</v>
      </c>
      <c r="G1702" s="17">
        <f t="shared" si="106"/>
        <v>5</v>
      </c>
      <c r="H1702" s="17">
        <f t="shared" si="107"/>
        <v>7</v>
      </c>
    </row>
    <row r="1703" spans="1:8" x14ac:dyDescent="0.25">
      <c r="A1703" s="58">
        <f>IF(ISBLANK('Step 2. Aggregate Data'!A1703),"-",'Step 2. Aggregate Data'!A1703)</f>
        <v>44702.25</v>
      </c>
      <c r="B1703" s="59">
        <f t="shared" si="108"/>
        <v>6</v>
      </c>
      <c r="C1703" s="59">
        <f t="shared" si="109"/>
        <v>7</v>
      </c>
      <c r="D1703" s="59">
        <f>IF('Step 1.1 Supply Fan Power Data'!B1703&gt;0,1,0)</f>
        <v>1</v>
      </c>
      <c r="F1703" s="60">
        <f>IF(ISBLANK('Step 2. Aggregate Data'!E1703),"-",'Step 2. Aggregate Data'!E1703)</f>
        <v>44702.25</v>
      </c>
      <c r="G1703" s="17">
        <f t="shared" si="106"/>
        <v>6</v>
      </c>
      <c r="H1703" s="17">
        <f t="shared" si="107"/>
        <v>7</v>
      </c>
    </row>
    <row r="1704" spans="1:8" x14ac:dyDescent="0.25">
      <c r="A1704" s="58">
        <f>IF(ISBLANK('Step 2. Aggregate Data'!A1704),"-",'Step 2. Aggregate Data'!A1704)</f>
        <v>44702.291666666664</v>
      </c>
      <c r="B1704" s="59">
        <f t="shared" si="108"/>
        <v>7</v>
      </c>
      <c r="C1704" s="59">
        <f t="shared" si="109"/>
        <v>7</v>
      </c>
      <c r="D1704" s="59">
        <f>IF('Step 1.1 Supply Fan Power Data'!B1704&gt;0,1,0)</f>
        <v>1</v>
      </c>
      <c r="F1704" s="60">
        <f>IF(ISBLANK('Step 2. Aggregate Data'!E1704),"-",'Step 2. Aggregate Data'!E1704)</f>
        <v>44702.291666666664</v>
      </c>
      <c r="G1704" s="17">
        <f t="shared" si="106"/>
        <v>7</v>
      </c>
      <c r="H1704" s="17">
        <f t="shared" si="107"/>
        <v>7</v>
      </c>
    </row>
    <row r="1705" spans="1:8" x14ac:dyDescent="0.25">
      <c r="A1705" s="58">
        <f>IF(ISBLANK('Step 2. Aggregate Data'!A1705),"-",'Step 2. Aggregate Data'!A1705)</f>
        <v>44702.333333333336</v>
      </c>
      <c r="B1705" s="59">
        <f t="shared" si="108"/>
        <v>8</v>
      </c>
      <c r="C1705" s="59">
        <f t="shared" si="109"/>
        <v>7</v>
      </c>
      <c r="D1705" s="59">
        <f>IF('Step 1.1 Supply Fan Power Data'!B1705&gt;0,1,0)</f>
        <v>1</v>
      </c>
      <c r="F1705" s="60">
        <f>IF(ISBLANK('Step 2. Aggregate Data'!E1705),"-",'Step 2. Aggregate Data'!E1705)</f>
        <v>44702.333333333336</v>
      </c>
      <c r="G1705" s="17">
        <f t="shared" si="106"/>
        <v>8</v>
      </c>
      <c r="H1705" s="17">
        <f t="shared" si="107"/>
        <v>7</v>
      </c>
    </row>
    <row r="1706" spans="1:8" x14ac:dyDescent="0.25">
      <c r="A1706" s="58">
        <f>IF(ISBLANK('Step 2. Aggregate Data'!A1706),"-",'Step 2. Aggregate Data'!A1706)</f>
        <v>44702.375</v>
      </c>
      <c r="B1706" s="59">
        <f t="shared" si="108"/>
        <v>9</v>
      </c>
      <c r="C1706" s="59">
        <f t="shared" si="109"/>
        <v>7</v>
      </c>
      <c r="D1706" s="59">
        <f>IF('Step 1.1 Supply Fan Power Data'!B1706&gt;0,1,0)</f>
        <v>1</v>
      </c>
      <c r="F1706" s="60">
        <f>IF(ISBLANK('Step 2. Aggregate Data'!E1706),"-",'Step 2. Aggregate Data'!E1706)</f>
        <v>44702.375</v>
      </c>
      <c r="G1706" s="17">
        <f t="shared" si="106"/>
        <v>9</v>
      </c>
      <c r="H1706" s="17">
        <f t="shared" si="107"/>
        <v>7</v>
      </c>
    </row>
    <row r="1707" spans="1:8" x14ac:dyDescent="0.25">
      <c r="A1707" s="58">
        <f>IF(ISBLANK('Step 2. Aggregate Data'!A1707),"-",'Step 2. Aggregate Data'!A1707)</f>
        <v>44702.416666666664</v>
      </c>
      <c r="B1707" s="59">
        <f t="shared" si="108"/>
        <v>10</v>
      </c>
      <c r="C1707" s="59">
        <f t="shared" si="109"/>
        <v>7</v>
      </c>
      <c r="D1707" s="59">
        <f>IF('Step 1.1 Supply Fan Power Data'!B1707&gt;0,1,0)</f>
        <v>1</v>
      </c>
      <c r="F1707" s="60">
        <f>IF(ISBLANK('Step 2. Aggregate Data'!E1707),"-",'Step 2. Aggregate Data'!E1707)</f>
        <v>44702.416666666664</v>
      </c>
      <c r="G1707" s="17">
        <f t="shared" si="106"/>
        <v>10</v>
      </c>
      <c r="H1707" s="17">
        <f t="shared" si="107"/>
        <v>7</v>
      </c>
    </row>
    <row r="1708" spans="1:8" x14ac:dyDescent="0.25">
      <c r="A1708" s="58">
        <f>IF(ISBLANK('Step 2. Aggregate Data'!A1708),"-",'Step 2. Aggregate Data'!A1708)</f>
        <v>44702.458333333336</v>
      </c>
      <c r="B1708" s="59">
        <f t="shared" si="108"/>
        <v>11</v>
      </c>
      <c r="C1708" s="59">
        <f t="shared" si="109"/>
        <v>7</v>
      </c>
      <c r="D1708" s="59">
        <f>IF('Step 1.1 Supply Fan Power Data'!B1708&gt;0,1,0)</f>
        <v>1</v>
      </c>
      <c r="F1708" s="60">
        <f>IF(ISBLANK('Step 2. Aggregate Data'!E1708),"-",'Step 2. Aggregate Data'!E1708)</f>
        <v>44702.458333333336</v>
      </c>
      <c r="G1708" s="17">
        <f t="shared" si="106"/>
        <v>11</v>
      </c>
      <c r="H1708" s="17">
        <f t="shared" si="107"/>
        <v>7</v>
      </c>
    </row>
    <row r="1709" spans="1:8" x14ac:dyDescent="0.25">
      <c r="A1709" s="58">
        <f>IF(ISBLANK('Step 2. Aggregate Data'!A1709),"-",'Step 2. Aggregate Data'!A1709)</f>
        <v>44702.5</v>
      </c>
      <c r="B1709" s="59">
        <f t="shared" si="108"/>
        <v>12</v>
      </c>
      <c r="C1709" s="59">
        <f t="shared" si="109"/>
        <v>7</v>
      </c>
      <c r="D1709" s="59">
        <f>IF('Step 1.1 Supply Fan Power Data'!B1709&gt;0,1,0)</f>
        <v>1</v>
      </c>
      <c r="F1709" s="60">
        <f>IF(ISBLANK('Step 2. Aggregate Data'!E1709),"-",'Step 2. Aggregate Data'!E1709)</f>
        <v>44702.5</v>
      </c>
      <c r="G1709" s="17">
        <f t="shared" si="106"/>
        <v>12</v>
      </c>
      <c r="H1709" s="17">
        <f t="shared" si="107"/>
        <v>7</v>
      </c>
    </row>
    <row r="1710" spans="1:8" x14ac:dyDescent="0.25">
      <c r="A1710" s="58">
        <f>IF(ISBLANK('Step 2. Aggregate Data'!A1710),"-",'Step 2. Aggregate Data'!A1710)</f>
        <v>44702.541666666664</v>
      </c>
      <c r="B1710" s="59">
        <f t="shared" si="108"/>
        <v>13</v>
      </c>
      <c r="C1710" s="59">
        <f t="shared" si="109"/>
        <v>7</v>
      </c>
      <c r="D1710" s="59">
        <f>IF('Step 1.1 Supply Fan Power Data'!B1710&gt;0,1,0)</f>
        <v>1</v>
      </c>
      <c r="F1710" s="60">
        <f>IF(ISBLANK('Step 2. Aggregate Data'!E1710),"-",'Step 2. Aggregate Data'!E1710)</f>
        <v>44702.541666666664</v>
      </c>
      <c r="G1710" s="17">
        <f t="shared" si="106"/>
        <v>13</v>
      </c>
      <c r="H1710" s="17">
        <f t="shared" si="107"/>
        <v>7</v>
      </c>
    </row>
    <row r="1711" spans="1:8" x14ac:dyDescent="0.25">
      <c r="A1711" s="58">
        <f>IF(ISBLANK('Step 2. Aggregate Data'!A1711),"-",'Step 2. Aggregate Data'!A1711)</f>
        <v>44702.583333333336</v>
      </c>
      <c r="B1711" s="59">
        <f t="shared" si="108"/>
        <v>14</v>
      </c>
      <c r="C1711" s="59">
        <f t="shared" si="109"/>
        <v>7</v>
      </c>
      <c r="D1711" s="59">
        <f>IF('Step 1.1 Supply Fan Power Data'!B1711&gt;0,1,0)</f>
        <v>1</v>
      </c>
      <c r="F1711" s="60">
        <f>IF(ISBLANK('Step 2. Aggregate Data'!E1711),"-",'Step 2. Aggregate Data'!E1711)</f>
        <v>44702.583333333336</v>
      </c>
      <c r="G1711" s="17">
        <f t="shared" si="106"/>
        <v>14</v>
      </c>
      <c r="H1711" s="17">
        <f t="shared" si="107"/>
        <v>7</v>
      </c>
    </row>
    <row r="1712" spans="1:8" x14ac:dyDescent="0.25">
      <c r="A1712" s="58">
        <f>IF(ISBLANK('Step 2. Aggregate Data'!A1712),"-",'Step 2. Aggregate Data'!A1712)</f>
        <v>44702.625</v>
      </c>
      <c r="B1712" s="59">
        <f t="shared" si="108"/>
        <v>15</v>
      </c>
      <c r="C1712" s="59">
        <f t="shared" si="109"/>
        <v>7</v>
      </c>
      <c r="D1712" s="59">
        <f>IF('Step 1.1 Supply Fan Power Data'!B1712&gt;0,1,0)</f>
        <v>1</v>
      </c>
      <c r="F1712" s="60">
        <f>IF(ISBLANK('Step 2. Aggregate Data'!E1712),"-",'Step 2. Aggregate Data'!E1712)</f>
        <v>44702.625</v>
      </c>
      <c r="G1712" s="17">
        <f t="shared" si="106"/>
        <v>15</v>
      </c>
      <c r="H1712" s="17">
        <f t="shared" si="107"/>
        <v>7</v>
      </c>
    </row>
    <row r="1713" spans="1:8" x14ac:dyDescent="0.25">
      <c r="A1713" s="58">
        <f>IF(ISBLANK('Step 2. Aggregate Data'!A1713),"-",'Step 2. Aggregate Data'!A1713)</f>
        <v>44702.666666666664</v>
      </c>
      <c r="B1713" s="59">
        <f t="shared" si="108"/>
        <v>16</v>
      </c>
      <c r="C1713" s="59">
        <f t="shared" si="109"/>
        <v>7</v>
      </c>
      <c r="D1713" s="59">
        <f>IF('Step 1.1 Supply Fan Power Data'!B1713&gt;0,1,0)</f>
        <v>1</v>
      </c>
      <c r="F1713" s="60">
        <f>IF(ISBLANK('Step 2. Aggregate Data'!E1713),"-",'Step 2. Aggregate Data'!E1713)</f>
        <v>44702.666666666664</v>
      </c>
      <c r="G1713" s="17">
        <f t="shared" si="106"/>
        <v>16</v>
      </c>
      <c r="H1713" s="17">
        <f t="shared" si="107"/>
        <v>7</v>
      </c>
    </row>
    <row r="1714" spans="1:8" x14ac:dyDescent="0.25">
      <c r="A1714" s="58">
        <f>IF(ISBLANK('Step 2. Aggregate Data'!A1714),"-",'Step 2. Aggregate Data'!A1714)</f>
        <v>44702.708333333336</v>
      </c>
      <c r="B1714" s="59">
        <f t="shared" si="108"/>
        <v>17</v>
      </c>
      <c r="C1714" s="59">
        <f t="shared" si="109"/>
        <v>7</v>
      </c>
      <c r="D1714" s="59">
        <f>IF('Step 1.1 Supply Fan Power Data'!B1714&gt;0,1,0)</f>
        <v>1</v>
      </c>
      <c r="F1714" s="60">
        <f>IF(ISBLANK('Step 2. Aggregate Data'!E1714),"-",'Step 2. Aggregate Data'!E1714)</f>
        <v>44702.708333333336</v>
      </c>
      <c r="G1714" s="17">
        <f t="shared" si="106"/>
        <v>17</v>
      </c>
      <c r="H1714" s="17">
        <f t="shared" si="107"/>
        <v>7</v>
      </c>
    </row>
    <row r="1715" spans="1:8" x14ac:dyDescent="0.25">
      <c r="A1715" s="58">
        <f>IF(ISBLANK('Step 2. Aggregate Data'!A1715),"-",'Step 2. Aggregate Data'!A1715)</f>
        <v>44702.75</v>
      </c>
      <c r="B1715" s="59">
        <f t="shared" si="108"/>
        <v>18</v>
      </c>
      <c r="C1715" s="59">
        <f t="shared" si="109"/>
        <v>7</v>
      </c>
      <c r="D1715" s="59">
        <f>IF('Step 1.1 Supply Fan Power Data'!B1715&gt;0,1,0)</f>
        <v>1</v>
      </c>
      <c r="F1715" s="60">
        <f>IF(ISBLANK('Step 2. Aggregate Data'!E1715),"-",'Step 2. Aggregate Data'!E1715)</f>
        <v>44702.75</v>
      </c>
      <c r="G1715" s="17">
        <f t="shared" si="106"/>
        <v>18</v>
      </c>
      <c r="H1715" s="17">
        <f t="shared" si="107"/>
        <v>7</v>
      </c>
    </row>
    <row r="1716" spans="1:8" x14ac:dyDescent="0.25">
      <c r="A1716" s="58">
        <f>IF(ISBLANK('Step 2. Aggregate Data'!A1716),"-",'Step 2. Aggregate Data'!A1716)</f>
        <v>44702.791666666664</v>
      </c>
      <c r="B1716" s="59">
        <f t="shared" si="108"/>
        <v>19</v>
      </c>
      <c r="C1716" s="59">
        <f t="shared" si="109"/>
        <v>7</v>
      </c>
      <c r="D1716" s="59">
        <f>IF('Step 1.1 Supply Fan Power Data'!B1716&gt;0,1,0)</f>
        <v>1</v>
      </c>
      <c r="F1716" s="60">
        <f>IF(ISBLANK('Step 2. Aggregate Data'!E1716),"-",'Step 2. Aggregate Data'!E1716)</f>
        <v>44702.791666666664</v>
      </c>
      <c r="G1716" s="17">
        <f t="shared" si="106"/>
        <v>19</v>
      </c>
      <c r="H1716" s="17">
        <f t="shared" si="107"/>
        <v>7</v>
      </c>
    </row>
    <row r="1717" spans="1:8" x14ac:dyDescent="0.25">
      <c r="A1717" s="58">
        <f>IF(ISBLANK('Step 2. Aggregate Data'!A1717),"-",'Step 2. Aggregate Data'!A1717)</f>
        <v>44702.833333333336</v>
      </c>
      <c r="B1717" s="59">
        <f t="shared" si="108"/>
        <v>20</v>
      </c>
      <c r="C1717" s="59">
        <f t="shared" si="109"/>
        <v>7</v>
      </c>
      <c r="D1717" s="59">
        <f>IF('Step 1.1 Supply Fan Power Data'!B1717&gt;0,1,0)</f>
        <v>1</v>
      </c>
      <c r="F1717" s="60">
        <f>IF(ISBLANK('Step 2. Aggregate Data'!E1717),"-",'Step 2. Aggregate Data'!E1717)</f>
        <v>44702.833333333336</v>
      </c>
      <c r="G1717" s="17">
        <f t="shared" si="106"/>
        <v>20</v>
      </c>
      <c r="H1717" s="17">
        <f t="shared" si="107"/>
        <v>7</v>
      </c>
    </row>
    <row r="1718" spans="1:8" x14ac:dyDescent="0.25">
      <c r="A1718" s="58">
        <f>IF(ISBLANK('Step 2. Aggregate Data'!A1718),"-",'Step 2. Aggregate Data'!A1718)</f>
        <v>44702.875</v>
      </c>
      <c r="B1718" s="59">
        <f t="shared" si="108"/>
        <v>21</v>
      </c>
      <c r="C1718" s="59">
        <f t="shared" si="109"/>
        <v>7</v>
      </c>
      <c r="D1718" s="59">
        <f>IF('Step 1.1 Supply Fan Power Data'!B1718&gt;0,1,0)</f>
        <v>1</v>
      </c>
      <c r="F1718" s="60">
        <f>IF(ISBLANK('Step 2. Aggregate Data'!E1718),"-",'Step 2. Aggregate Data'!E1718)</f>
        <v>44702.875</v>
      </c>
      <c r="G1718" s="17">
        <f t="shared" si="106"/>
        <v>21</v>
      </c>
      <c r="H1718" s="17">
        <f t="shared" si="107"/>
        <v>7</v>
      </c>
    </row>
    <row r="1719" spans="1:8" x14ac:dyDescent="0.25">
      <c r="A1719" s="58">
        <f>IF(ISBLANK('Step 2. Aggregate Data'!A1719),"-",'Step 2. Aggregate Data'!A1719)</f>
        <v>44702.916666666664</v>
      </c>
      <c r="B1719" s="59">
        <f t="shared" si="108"/>
        <v>22</v>
      </c>
      <c r="C1719" s="59">
        <f t="shared" si="109"/>
        <v>7</v>
      </c>
      <c r="D1719" s="59">
        <f>IF('Step 1.1 Supply Fan Power Data'!B1719&gt;0,1,0)</f>
        <v>1</v>
      </c>
      <c r="F1719" s="60">
        <f>IF(ISBLANK('Step 2. Aggregate Data'!E1719),"-",'Step 2. Aggregate Data'!E1719)</f>
        <v>44702.916666666664</v>
      </c>
      <c r="G1719" s="17">
        <f t="shared" si="106"/>
        <v>22</v>
      </c>
      <c r="H1719" s="17">
        <f t="shared" si="107"/>
        <v>7</v>
      </c>
    </row>
    <row r="1720" spans="1:8" x14ac:dyDescent="0.25">
      <c r="A1720" s="58">
        <f>IF(ISBLANK('Step 2. Aggregate Data'!A1720),"-",'Step 2. Aggregate Data'!A1720)</f>
        <v>44702.958333333336</v>
      </c>
      <c r="B1720" s="59">
        <f t="shared" si="108"/>
        <v>23</v>
      </c>
      <c r="C1720" s="59">
        <f t="shared" si="109"/>
        <v>7</v>
      </c>
      <c r="D1720" s="59">
        <f>IF('Step 1.1 Supply Fan Power Data'!B1720&gt;0,1,0)</f>
        <v>1</v>
      </c>
      <c r="F1720" s="60">
        <f>IF(ISBLANK('Step 2. Aggregate Data'!E1720),"-",'Step 2. Aggregate Data'!E1720)</f>
        <v>44702.958333333336</v>
      </c>
      <c r="G1720" s="17">
        <f t="shared" si="106"/>
        <v>23</v>
      </c>
      <c r="H1720" s="17">
        <f t="shared" si="107"/>
        <v>7</v>
      </c>
    </row>
    <row r="1721" spans="1:8" x14ac:dyDescent="0.25">
      <c r="A1721" s="58">
        <f>IF(ISBLANK('Step 2. Aggregate Data'!A1721),"-",'Step 2. Aggregate Data'!A1721)</f>
        <v>44703</v>
      </c>
      <c r="B1721" s="59">
        <f t="shared" si="108"/>
        <v>0</v>
      </c>
      <c r="C1721" s="59">
        <f t="shared" si="109"/>
        <v>1</v>
      </c>
      <c r="D1721" s="59">
        <f>IF('Step 1.1 Supply Fan Power Data'!B1721&gt;0,1,0)</f>
        <v>1</v>
      </c>
      <c r="F1721" s="60">
        <f>IF(ISBLANK('Step 2. Aggregate Data'!E1721),"-",'Step 2. Aggregate Data'!E1721)</f>
        <v>44703</v>
      </c>
      <c r="G1721" s="17">
        <f t="shared" si="106"/>
        <v>0</v>
      </c>
      <c r="H1721" s="17">
        <f t="shared" si="107"/>
        <v>1</v>
      </c>
    </row>
    <row r="1722" spans="1:8" x14ac:dyDescent="0.25">
      <c r="A1722" s="58">
        <f>IF(ISBLANK('Step 2. Aggregate Data'!A1722),"-",'Step 2. Aggregate Data'!A1722)</f>
        <v>44703.041666666664</v>
      </c>
      <c r="B1722" s="59">
        <f t="shared" si="108"/>
        <v>1</v>
      </c>
      <c r="C1722" s="59">
        <f t="shared" si="109"/>
        <v>1</v>
      </c>
      <c r="D1722" s="59">
        <f>IF('Step 1.1 Supply Fan Power Data'!B1722&gt;0,1,0)</f>
        <v>1</v>
      </c>
      <c r="F1722" s="60">
        <f>IF(ISBLANK('Step 2. Aggregate Data'!E1722),"-",'Step 2. Aggregate Data'!E1722)</f>
        <v>44703.041666666664</v>
      </c>
      <c r="G1722" s="17">
        <f t="shared" si="106"/>
        <v>1</v>
      </c>
      <c r="H1722" s="17">
        <f t="shared" si="107"/>
        <v>1</v>
      </c>
    </row>
    <row r="1723" spans="1:8" x14ac:dyDescent="0.25">
      <c r="A1723" s="58">
        <f>IF(ISBLANK('Step 2. Aggregate Data'!A1723),"-",'Step 2. Aggregate Data'!A1723)</f>
        <v>44703.083333333336</v>
      </c>
      <c r="B1723" s="59">
        <f t="shared" si="108"/>
        <v>2</v>
      </c>
      <c r="C1723" s="59">
        <f t="shared" si="109"/>
        <v>1</v>
      </c>
      <c r="D1723" s="59">
        <f>IF('Step 1.1 Supply Fan Power Data'!B1723&gt;0,1,0)</f>
        <v>1</v>
      </c>
      <c r="F1723" s="60">
        <f>IF(ISBLANK('Step 2. Aggregate Data'!E1723),"-",'Step 2. Aggregate Data'!E1723)</f>
        <v>44703.083333333336</v>
      </c>
      <c r="G1723" s="17">
        <f t="shared" si="106"/>
        <v>2</v>
      </c>
      <c r="H1723" s="17">
        <f t="shared" si="107"/>
        <v>1</v>
      </c>
    </row>
    <row r="1724" spans="1:8" x14ac:dyDescent="0.25">
      <c r="A1724" s="58">
        <f>IF(ISBLANK('Step 2. Aggregate Data'!A1724),"-",'Step 2. Aggregate Data'!A1724)</f>
        <v>44703.125</v>
      </c>
      <c r="B1724" s="59">
        <f t="shared" si="108"/>
        <v>3</v>
      </c>
      <c r="C1724" s="59">
        <f t="shared" si="109"/>
        <v>1</v>
      </c>
      <c r="D1724" s="59">
        <f>IF('Step 1.1 Supply Fan Power Data'!B1724&gt;0,1,0)</f>
        <v>1</v>
      </c>
      <c r="F1724" s="60">
        <f>IF(ISBLANK('Step 2. Aggregate Data'!E1724),"-",'Step 2. Aggregate Data'!E1724)</f>
        <v>44703.125</v>
      </c>
      <c r="G1724" s="17">
        <f t="shared" si="106"/>
        <v>3</v>
      </c>
      <c r="H1724" s="17">
        <f t="shared" si="107"/>
        <v>1</v>
      </c>
    </row>
    <row r="1725" spans="1:8" x14ac:dyDescent="0.25">
      <c r="A1725" s="58">
        <f>IF(ISBLANK('Step 2. Aggregate Data'!A1725),"-",'Step 2. Aggregate Data'!A1725)</f>
        <v>44703.166666666664</v>
      </c>
      <c r="B1725" s="59">
        <f t="shared" si="108"/>
        <v>4</v>
      </c>
      <c r="C1725" s="59">
        <f t="shared" si="109"/>
        <v>1</v>
      </c>
      <c r="D1725" s="59">
        <f>IF('Step 1.1 Supply Fan Power Data'!B1725&gt;0,1,0)</f>
        <v>1</v>
      </c>
      <c r="F1725" s="60">
        <f>IF(ISBLANK('Step 2. Aggregate Data'!E1725),"-",'Step 2. Aggregate Data'!E1725)</f>
        <v>44703.166666666664</v>
      </c>
      <c r="G1725" s="17">
        <f t="shared" si="106"/>
        <v>4</v>
      </c>
      <c r="H1725" s="17">
        <f t="shared" si="107"/>
        <v>1</v>
      </c>
    </row>
    <row r="1726" spans="1:8" x14ac:dyDescent="0.25">
      <c r="A1726" s="58">
        <f>IF(ISBLANK('Step 2. Aggregate Data'!A1726),"-",'Step 2. Aggregate Data'!A1726)</f>
        <v>44703.208333333336</v>
      </c>
      <c r="B1726" s="59">
        <f t="shared" si="108"/>
        <v>5</v>
      </c>
      <c r="C1726" s="59">
        <f t="shared" si="109"/>
        <v>1</v>
      </c>
      <c r="D1726" s="59">
        <f>IF('Step 1.1 Supply Fan Power Data'!B1726&gt;0,1,0)</f>
        <v>1</v>
      </c>
      <c r="F1726" s="60">
        <f>IF(ISBLANK('Step 2. Aggregate Data'!E1726),"-",'Step 2. Aggregate Data'!E1726)</f>
        <v>44703.208333333336</v>
      </c>
      <c r="G1726" s="17">
        <f t="shared" si="106"/>
        <v>5</v>
      </c>
      <c r="H1726" s="17">
        <f t="shared" si="107"/>
        <v>1</v>
      </c>
    </row>
    <row r="1727" spans="1:8" x14ac:dyDescent="0.25">
      <c r="A1727" s="58">
        <f>IF(ISBLANK('Step 2. Aggregate Data'!A1727),"-",'Step 2. Aggregate Data'!A1727)</f>
        <v>44703.25</v>
      </c>
      <c r="B1727" s="59">
        <f t="shared" si="108"/>
        <v>6</v>
      </c>
      <c r="C1727" s="59">
        <f t="shared" si="109"/>
        <v>1</v>
      </c>
      <c r="D1727" s="59">
        <f>IF('Step 1.1 Supply Fan Power Data'!B1727&gt;0,1,0)</f>
        <v>1</v>
      </c>
      <c r="F1727" s="60">
        <f>IF(ISBLANK('Step 2. Aggregate Data'!E1727),"-",'Step 2. Aggregate Data'!E1727)</f>
        <v>44703.25</v>
      </c>
      <c r="G1727" s="17">
        <f t="shared" si="106"/>
        <v>6</v>
      </c>
      <c r="H1727" s="17">
        <f t="shared" si="107"/>
        <v>1</v>
      </c>
    </row>
    <row r="1728" spans="1:8" x14ac:dyDescent="0.25">
      <c r="A1728" s="58">
        <f>IF(ISBLANK('Step 2. Aggregate Data'!A1728),"-",'Step 2. Aggregate Data'!A1728)</f>
        <v>44703.291666666664</v>
      </c>
      <c r="B1728" s="59">
        <f t="shared" si="108"/>
        <v>7</v>
      </c>
      <c r="C1728" s="59">
        <f t="shared" si="109"/>
        <v>1</v>
      </c>
      <c r="D1728" s="59">
        <f>IF('Step 1.1 Supply Fan Power Data'!B1728&gt;0,1,0)</f>
        <v>1</v>
      </c>
      <c r="F1728" s="60">
        <f>IF(ISBLANK('Step 2. Aggregate Data'!E1728),"-",'Step 2. Aggregate Data'!E1728)</f>
        <v>44703.291666666664</v>
      </c>
      <c r="G1728" s="17">
        <f t="shared" si="106"/>
        <v>7</v>
      </c>
      <c r="H1728" s="17">
        <f t="shared" si="107"/>
        <v>1</v>
      </c>
    </row>
    <row r="1729" spans="1:8" x14ac:dyDescent="0.25">
      <c r="A1729" s="58">
        <f>IF(ISBLANK('Step 2. Aggregate Data'!A1729),"-",'Step 2. Aggregate Data'!A1729)</f>
        <v>44703.333333333336</v>
      </c>
      <c r="B1729" s="59">
        <f t="shared" si="108"/>
        <v>8</v>
      </c>
      <c r="C1729" s="59">
        <f t="shared" si="109"/>
        <v>1</v>
      </c>
      <c r="D1729" s="59">
        <f>IF('Step 1.1 Supply Fan Power Data'!B1729&gt;0,1,0)</f>
        <v>1</v>
      </c>
      <c r="F1729" s="60">
        <f>IF(ISBLANK('Step 2. Aggregate Data'!E1729),"-",'Step 2. Aggregate Data'!E1729)</f>
        <v>44703.333333333336</v>
      </c>
      <c r="G1729" s="17">
        <f t="shared" si="106"/>
        <v>8</v>
      </c>
      <c r="H1729" s="17">
        <f t="shared" si="107"/>
        <v>1</v>
      </c>
    </row>
    <row r="1730" spans="1:8" x14ac:dyDescent="0.25">
      <c r="A1730" s="58">
        <f>IF(ISBLANK('Step 2. Aggregate Data'!A1730),"-",'Step 2. Aggregate Data'!A1730)</f>
        <v>44703.375</v>
      </c>
      <c r="B1730" s="59">
        <f t="shared" si="108"/>
        <v>9</v>
      </c>
      <c r="C1730" s="59">
        <f t="shared" si="109"/>
        <v>1</v>
      </c>
      <c r="D1730" s="59">
        <f>IF('Step 1.1 Supply Fan Power Data'!B1730&gt;0,1,0)</f>
        <v>1</v>
      </c>
      <c r="F1730" s="60">
        <f>IF(ISBLANK('Step 2. Aggregate Data'!E1730),"-",'Step 2. Aggregate Data'!E1730)</f>
        <v>44703.375</v>
      </c>
      <c r="G1730" s="17">
        <f t="shared" si="106"/>
        <v>9</v>
      </c>
      <c r="H1730" s="17">
        <f t="shared" si="107"/>
        <v>1</v>
      </c>
    </row>
    <row r="1731" spans="1:8" x14ac:dyDescent="0.25">
      <c r="A1731" s="58">
        <f>IF(ISBLANK('Step 2. Aggregate Data'!A1731),"-",'Step 2. Aggregate Data'!A1731)</f>
        <v>44703.416666666664</v>
      </c>
      <c r="B1731" s="59">
        <f t="shared" si="108"/>
        <v>10</v>
      </c>
      <c r="C1731" s="59">
        <f t="shared" si="109"/>
        <v>1</v>
      </c>
      <c r="D1731" s="59">
        <f>IF('Step 1.1 Supply Fan Power Data'!B1731&gt;0,1,0)</f>
        <v>1</v>
      </c>
      <c r="F1731" s="60">
        <f>IF(ISBLANK('Step 2. Aggregate Data'!E1731),"-",'Step 2. Aggregate Data'!E1731)</f>
        <v>44703.416666666664</v>
      </c>
      <c r="G1731" s="17">
        <f t="shared" ref="G1731:G1794" si="110">HOUR(F1731)</f>
        <v>10</v>
      </c>
      <c r="H1731" s="17">
        <f t="shared" ref="H1731:H1794" si="111">WEEKDAY(F1731)</f>
        <v>1</v>
      </c>
    </row>
    <row r="1732" spans="1:8" x14ac:dyDescent="0.25">
      <c r="A1732" s="58">
        <f>IF(ISBLANK('Step 2. Aggregate Data'!A1732),"-",'Step 2. Aggregate Data'!A1732)</f>
        <v>44703.458333333336</v>
      </c>
      <c r="B1732" s="59">
        <f t="shared" si="108"/>
        <v>11</v>
      </c>
      <c r="C1732" s="59">
        <f t="shared" si="109"/>
        <v>1</v>
      </c>
      <c r="D1732" s="59">
        <f>IF('Step 1.1 Supply Fan Power Data'!B1732&gt;0,1,0)</f>
        <v>1</v>
      </c>
      <c r="F1732" s="60">
        <f>IF(ISBLANK('Step 2. Aggregate Data'!E1732),"-",'Step 2. Aggregate Data'!E1732)</f>
        <v>44703.458333333336</v>
      </c>
      <c r="G1732" s="17">
        <f t="shared" si="110"/>
        <v>11</v>
      </c>
      <c r="H1732" s="17">
        <f t="shared" si="111"/>
        <v>1</v>
      </c>
    </row>
    <row r="1733" spans="1:8" x14ac:dyDescent="0.25">
      <c r="A1733" s="58">
        <f>IF(ISBLANK('Step 2. Aggregate Data'!A1733),"-",'Step 2. Aggregate Data'!A1733)</f>
        <v>44703.5</v>
      </c>
      <c r="B1733" s="59">
        <f t="shared" si="108"/>
        <v>12</v>
      </c>
      <c r="C1733" s="59">
        <f t="shared" si="109"/>
        <v>1</v>
      </c>
      <c r="D1733" s="59">
        <f>IF('Step 1.1 Supply Fan Power Data'!B1733&gt;0,1,0)</f>
        <v>1</v>
      </c>
      <c r="F1733" s="60">
        <f>IF(ISBLANK('Step 2. Aggregate Data'!E1733),"-",'Step 2. Aggregate Data'!E1733)</f>
        <v>44703.5</v>
      </c>
      <c r="G1733" s="17">
        <f t="shared" si="110"/>
        <v>12</v>
      </c>
      <c r="H1733" s="17">
        <f t="shared" si="111"/>
        <v>1</v>
      </c>
    </row>
    <row r="1734" spans="1:8" x14ac:dyDescent="0.25">
      <c r="A1734" s="58">
        <f>IF(ISBLANK('Step 2. Aggregate Data'!A1734),"-",'Step 2. Aggregate Data'!A1734)</f>
        <v>44703.541666666664</v>
      </c>
      <c r="B1734" s="59">
        <f t="shared" si="108"/>
        <v>13</v>
      </c>
      <c r="C1734" s="59">
        <f t="shared" si="109"/>
        <v>1</v>
      </c>
      <c r="D1734" s="59">
        <f>IF('Step 1.1 Supply Fan Power Data'!B1734&gt;0,1,0)</f>
        <v>1</v>
      </c>
      <c r="F1734" s="60">
        <f>IF(ISBLANK('Step 2. Aggregate Data'!E1734),"-",'Step 2. Aggregate Data'!E1734)</f>
        <v>44703.541666666664</v>
      </c>
      <c r="G1734" s="17">
        <f t="shared" si="110"/>
        <v>13</v>
      </c>
      <c r="H1734" s="17">
        <f t="shared" si="111"/>
        <v>1</v>
      </c>
    </row>
    <row r="1735" spans="1:8" x14ac:dyDescent="0.25">
      <c r="A1735" s="58">
        <f>IF(ISBLANK('Step 2. Aggregate Data'!A1735),"-",'Step 2. Aggregate Data'!A1735)</f>
        <v>44703.583333333336</v>
      </c>
      <c r="B1735" s="59">
        <f t="shared" si="108"/>
        <v>14</v>
      </c>
      <c r="C1735" s="59">
        <f t="shared" si="109"/>
        <v>1</v>
      </c>
      <c r="D1735" s="59">
        <f>IF('Step 1.1 Supply Fan Power Data'!B1735&gt;0,1,0)</f>
        <v>1</v>
      </c>
      <c r="F1735" s="60">
        <f>IF(ISBLANK('Step 2. Aggregate Data'!E1735),"-",'Step 2. Aggregate Data'!E1735)</f>
        <v>44703.583333333336</v>
      </c>
      <c r="G1735" s="17">
        <f t="shared" si="110"/>
        <v>14</v>
      </c>
      <c r="H1735" s="17">
        <f t="shared" si="111"/>
        <v>1</v>
      </c>
    </row>
    <row r="1736" spans="1:8" x14ac:dyDescent="0.25">
      <c r="A1736" s="58">
        <f>IF(ISBLANK('Step 2. Aggregate Data'!A1736),"-",'Step 2. Aggregate Data'!A1736)</f>
        <v>44703.625</v>
      </c>
      <c r="B1736" s="59">
        <f t="shared" si="108"/>
        <v>15</v>
      </c>
      <c r="C1736" s="59">
        <f t="shared" si="109"/>
        <v>1</v>
      </c>
      <c r="D1736" s="59">
        <f>IF('Step 1.1 Supply Fan Power Data'!B1736&gt;0,1,0)</f>
        <v>1</v>
      </c>
      <c r="F1736" s="60">
        <f>IF(ISBLANK('Step 2. Aggregate Data'!E1736),"-",'Step 2. Aggregate Data'!E1736)</f>
        <v>44703.625</v>
      </c>
      <c r="G1736" s="17">
        <f t="shared" si="110"/>
        <v>15</v>
      </c>
      <c r="H1736" s="17">
        <f t="shared" si="111"/>
        <v>1</v>
      </c>
    </row>
    <row r="1737" spans="1:8" x14ac:dyDescent="0.25">
      <c r="A1737" s="58">
        <f>IF(ISBLANK('Step 2. Aggregate Data'!A1737),"-",'Step 2. Aggregate Data'!A1737)</f>
        <v>44703.666666666664</v>
      </c>
      <c r="B1737" s="59">
        <f t="shared" si="108"/>
        <v>16</v>
      </c>
      <c r="C1737" s="59">
        <f t="shared" si="109"/>
        <v>1</v>
      </c>
      <c r="D1737" s="59">
        <f>IF('Step 1.1 Supply Fan Power Data'!B1737&gt;0,1,0)</f>
        <v>1</v>
      </c>
      <c r="F1737" s="60">
        <f>IF(ISBLANK('Step 2. Aggregate Data'!E1737),"-",'Step 2. Aggregate Data'!E1737)</f>
        <v>44703.666666666664</v>
      </c>
      <c r="G1737" s="17">
        <f t="shared" si="110"/>
        <v>16</v>
      </c>
      <c r="H1737" s="17">
        <f t="shared" si="111"/>
        <v>1</v>
      </c>
    </row>
    <row r="1738" spans="1:8" x14ac:dyDescent="0.25">
      <c r="A1738" s="58">
        <f>IF(ISBLANK('Step 2. Aggregate Data'!A1738),"-",'Step 2. Aggregate Data'!A1738)</f>
        <v>44703.708333333336</v>
      </c>
      <c r="B1738" s="59">
        <f t="shared" si="108"/>
        <v>17</v>
      </c>
      <c r="C1738" s="59">
        <f t="shared" si="109"/>
        <v>1</v>
      </c>
      <c r="D1738" s="59">
        <f>IF('Step 1.1 Supply Fan Power Data'!B1738&gt;0,1,0)</f>
        <v>1</v>
      </c>
      <c r="F1738" s="60">
        <f>IF(ISBLANK('Step 2. Aggregate Data'!E1738),"-",'Step 2. Aggregate Data'!E1738)</f>
        <v>44703.708333333336</v>
      </c>
      <c r="G1738" s="17">
        <f t="shared" si="110"/>
        <v>17</v>
      </c>
      <c r="H1738" s="17">
        <f t="shared" si="111"/>
        <v>1</v>
      </c>
    </row>
    <row r="1739" spans="1:8" x14ac:dyDescent="0.25">
      <c r="A1739" s="58">
        <f>IF(ISBLANK('Step 2. Aggregate Data'!A1739),"-",'Step 2. Aggregate Data'!A1739)</f>
        <v>44703.75</v>
      </c>
      <c r="B1739" s="59">
        <f t="shared" si="108"/>
        <v>18</v>
      </c>
      <c r="C1739" s="59">
        <f t="shared" si="109"/>
        <v>1</v>
      </c>
      <c r="D1739" s="59">
        <f>IF('Step 1.1 Supply Fan Power Data'!B1739&gt;0,1,0)</f>
        <v>1</v>
      </c>
      <c r="F1739" s="60">
        <f>IF(ISBLANK('Step 2. Aggregate Data'!E1739),"-",'Step 2. Aggregate Data'!E1739)</f>
        <v>44703.75</v>
      </c>
      <c r="G1739" s="17">
        <f t="shared" si="110"/>
        <v>18</v>
      </c>
      <c r="H1739" s="17">
        <f t="shared" si="111"/>
        <v>1</v>
      </c>
    </row>
    <row r="1740" spans="1:8" x14ac:dyDescent="0.25">
      <c r="A1740" s="58">
        <f>IF(ISBLANK('Step 2. Aggregate Data'!A1740),"-",'Step 2. Aggregate Data'!A1740)</f>
        <v>44703.791666666664</v>
      </c>
      <c r="B1740" s="59">
        <f t="shared" si="108"/>
        <v>19</v>
      </c>
      <c r="C1740" s="59">
        <f t="shared" si="109"/>
        <v>1</v>
      </c>
      <c r="D1740" s="59">
        <f>IF('Step 1.1 Supply Fan Power Data'!B1740&gt;0,1,0)</f>
        <v>1</v>
      </c>
      <c r="F1740" s="60">
        <f>IF(ISBLANK('Step 2. Aggregate Data'!E1740),"-",'Step 2. Aggregate Data'!E1740)</f>
        <v>44703.791666666664</v>
      </c>
      <c r="G1740" s="17">
        <f t="shared" si="110"/>
        <v>19</v>
      </c>
      <c r="H1740" s="17">
        <f t="shared" si="111"/>
        <v>1</v>
      </c>
    </row>
    <row r="1741" spans="1:8" x14ac:dyDescent="0.25">
      <c r="A1741" s="58">
        <f>IF(ISBLANK('Step 2. Aggregate Data'!A1741),"-",'Step 2. Aggregate Data'!A1741)</f>
        <v>44703.833333333336</v>
      </c>
      <c r="B1741" s="59">
        <f t="shared" si="108"/>
        <v>20</v>
      </c>
      <c r="C1741" s="59">
        <f t="shared" si="109"/>
        <v>1</v>
      </c>
      <c r="D1741" s="59">
        <f>IF('Step 1.1 Supply Fan Power Data'!B1741&gt;0,1,0)</f>
        <v>1</v>
      </c>
      <c r="F1741" s="60">
        <f>IF(ISBLANK('Step 2. Aggregate Data'!E1741),"-",'Step 2. Aggregate Data'!E1741)</f>
        <v>44703.833333333336</v>
      </c>
      <c r="G1741" s="17">
        <f t="shared" si="110"/>
        <v>20</v>
      </c>
      <c r="H1741" s="17">
        <f t="shared" si="111"/>
        <v>1</v>
      </c>
    </row>
    <row r="1742" spans="1:8" x14ac:dyDescent="0.25">
      <c r="A1742" s="58">
        <f>IF(ISBLANK('Step 2. Aggregate Data'!A1742),"-",'Step 2. Aggregate Data'!A1742)</f>
        <v>44703.875</v>
      </c>
      <c r="B1742" s="59">
        <f t="shared" si="108"/>
        <v>21</v>
      </c>
      <c r="C1742" s="59">
        <f t="shared" si="109"/>
        <v>1</v>
      </c>
      <c r="D1742" s="59">
        <f>IF('Step 1.1 Supply Fan Power Data'!B1742&gt;0,1,0)</f>
        <v>1</v>
      </c>
      <c r="F1742" s="60">
        <f>IF(ISBLANK('Step 2. Aggregate Data'!E1742),"-",'Step 2. Aggregate Data'!E1742)</f>
        <v>44703.875</v>
      </c>
      <c r="G1742" s="17">
        <f t="shared" si="110"/>
        <v>21</v>
      </c>
      <c r="H1742" s="17">
        <f t="shared" si="111"/>
        <v>1</v>
      </c>
    </row>
    <row r="1743" spans="1:8" x14ac:dyDescent="0.25">
      <c r="A1743" s="58">
        <f>IF(ISBLANK('Step 2. Aggregate Data'!A1743),"-",'Step 2. Aggregate Data'!A1743)</f>
        <v>44703.916666666664</v>
      </c>
      <c r="B1743" s="59">
        <f t="shared" si="108"/>
        <v>22</v>
      </c>
      <c r="C1743" s="59">
        <f t="shared" si="109"/>
        <v>1</v>
      </c>
      <c r="D1743" s="59">
        <f>IF('Step 1.1 Supply Fan Power Data'!B1743&gt;0,1,0)</f>
        <v>1</v>
      </c>
      <c r="F1743" s="60">
        <f>IF(ISBLANK('Step 2. Aggregate Data'!E1743),"-",'Step 2. Aggregate Data'!E1743)</f>
        <v>44703.916666666664</v>
      </c>
      <c r="G1743" s="17">
        <f t="shared" si="110"/>
        <v>22</v>
      </c>
      <c r="H1743" s="17">
        <f t="shared" si="111"/>
        <v>1</v>
      </c>
    </row>
    <row r="1744" spans="1:8" x14ac:dyDescent="0.25">
      <c r="A1744" s="58">
        <f>IF(ISBLANK('Step 2. Aggregate Data'!A1744),"-",'Step 2. Aggregate Data'!A1744)</f>
        <v>44703.958333333336</v>
      </c>
      <c r="B1744" s="59">
        <f t="shared" si="108"/>
        <v>23</v>
      </c>
      <c r="C1744" s="59">
        <f t="shared" si="109"/>
        <v>1</v>
      </c>
      <c r="D1744" s="59">
        <f>IF('Step 1.1 Supply Fan Power Data'!B1744&gt;0,1,0)</f>
        <v>1</v>
      </c>
      <c r="F1744" s="60">
        <f>IF(ISBLANK('Step 2. Aggregate Data'!E1744),"-",'Step 2. Aggregate Data'!E1744)</f>
        <v>44703.958333333336</v>
      </c>
      <c r="G1744" s="17">
        <f t="shared" si="110"/>
        <v>23</v>
      </c>
      <c r="H1744" s="17">
        <f t="shared" si="111"/>
        <v>1</v>
      </c>
    </row>
    <row r="1745" spans="1:8" x14ac:dyDescent="0.25">
      <c r="A1745" s="58">
        <f>IF(ISBLANK('Step 2. Aggregate Data'!A1745),"-",'Step 2. Aggregate Data'!A1745)</f>
        <v>44704</v>
      </c>
      <c r="B1745" s="59">
        <f t="shared" si="108"/>
        <v>0</v>
      </c>
      <c r="C1745" s="59">
        <f t="shared" si="109"/>
        <v>2</v>
      </c>
      <c r="D1745" s="59">
        <f>IF('Step 1.1 Supply Fan Power Data'!B1745&gt;0,1,0)</f>
        <v>1</v>
      </c>
      <c r="F1745" s="60">
        <f>IF(ISBLANK('Step 2. Aggregate Data'!E1745),"-",'Step 2. Aggregate Data'!E1745)</f>
        <v>44704</v>
      </c>
      <c r="G1745" s="17">
        <f t="shared" si="110"/>
        <v>0</v>
      </c>
      <c r="H1745" s="17">
        <f t="shared" si="111"/>
        <v>2</v>
      </c>
    </row>
    <row r="1746" spans="1:8" x14ac:dyDescent="0.25">
      <c r="A1746" s="58">
        <f>IF(ISBLANK('Step 2. Aggregate Data'!A1746),"-",'Step 2. Aggregate Data'!A1746)</f>
        <v>44704.041666666664</v>
      </c>
      <c r="B1746" s="59">
        <f t="shared" si="108"/>
        <v>1</v>
      </c>
      <c r="C1746" s="59">
        <f t="shared" si="109"/>
        <v>2</v>
      </c>
      <c r="D1746" s="59">
        <f>IF('Step 1.1 Supply Fan Power Data'!B1746&gt;0,1,0)</f>
        <v>1</v>
      </c>
      <c r="F1746" s="60">
        <f>IF(ISBLANK('Step 2. Aggregate Data'!E1746),"-",'Step 2. Aggregate Data'!E1746)</f>
        <v>44704.041666666664</v>
      </c>
      <c r="G1746" s="17">
        <f t="shared" si="110"/>
        <v>1</v>
      </c>
      <c r="H1746" s="17">
        <f t="shared" si="111"/>
        <v>2</v>
      </c>
    </row>
    <row r="1747" spans="1:8" x14ac:dyDescent="0.25">
      <c r="A1747" s="58">
        <f>IF(ISBLANK('Step 2. Aggregate Data'!A1747),"-",'Step 2. Aggregate Data'!A1747)</f>
        <v>44704.083333333336</v>
      </c>
      <c r="B1747" s="59">
        <f t="shared" si="108"/>
        <v>2</v>
      </c>
      <c r="C1747" s="59">
        <f t="shared" si="109"/>
        <v>2</v>
      </c>
      <c r="D1747" s="59">
        <f>IF('Step 1.1 Supply Fan Power Data'!B1747&gt;0,1,0)</f>
        <v>1</v>
      </c>
      <c r="F1747" s="60">
        <f>IF(ISBLANK('Step 2. Aggregate Data'!E1747),"-",'Step 2. Aggregate Data'!E1747)</f>
        <v>44704.083333333336</v>
      </c>
      <c r="G1747" s="17">
        <f t="shared" si="110"/>
        <v>2</v>
      </c>
      <c r="H1747" s="17">
        <f t="shared" si="111"/>
        <v>2</v>
      </c>
    </row>
    <row r="1748" spans="1:8" x14ac:dyDescent="0.25">
      <c r="A1748" s="58">
        <f>IF(ISBLANK('Step 2. Aggregate Data'!A1748),"-",'Step 2. Aggregate Data'!A1748)</f>
        <v>44704.125</v>
      </c>
      <c r="B1748" s="59">
        <f t="shared" si="108"/>
        <v>3</v>
      </c>
      <c r="C1748" s="59">
        <f t="shared" si="109"/>
        <v>2</v>
      </c>
      <c r="D1748" s="59">
        <f>IF('Step 1.1 Supply Fan Power Data'!B1748&gt;0,1,0)</f>
        <v>1</v>
      </c>
      <c r="F1748" s="60">
        <f>IF(ISBLANK('Step 2. Aggregate Data'!E1748),"-",'Step 2. Aggregate Data'!E1748)</f>
        <v>44704.125</v>
      </c>
      <c r="G1748" s="17">
        <f t="shared" si="110"/>
        <v>3</v>
      </c>
      <c r="H1748" s="17">
        <f t="shared" si="111"/>
        <v>2</v>
      </c>
    </row>
    <row r="1749" spans="1:8" x14ac:dyDescent="0.25">
      <c r="A1749" s="58">
        <f>IF(ISBLANK('Step 2. Aggregate Data'!A1749),"-",'Step 2. Aggregate Data'!A1749)</f>
        <v>44704.166666666664</v>
      </c>
      <c r="B1749" s="59">
        <f t="shared" si="108"/>
        <v>4</v>
      </c>
      <c r="C1749" s="59">
        <f t="shared" si="109"/>
        <v>2</v>
      </c>
      <c r="D1749" s="59">
        <f>IF('Step 1.1 Supply Fan Power Data'!B1749&gt;0,1,0)</f>
        <v>1</v>
      </c>
      <c r="F1749" s="60">
        <f>IF(ISBLANK('Step 2. Aggregate Data'!E1749),"-",'Step 2. Aggregate Data'!E1749)</f>
        <v>44704.166666666664</v>
      </c>
      <c r="G1749" s="17">
        <f t="shared" si="110"/>
        <v>4</v>
      </c>
      <c r="H1749" s="17">
        <f t="shared" si="111"/>
        <v>2</v>
      </c>
    </row>
    <row r="1750" spans="1:8" x14ac:dyDescent="0.25">
      <c r="A1750" s="58">
        <f>IF(ISBLANK('Step 2. Aggregate Data'!A1750),"-",'Step 2. Aggregate Data'!A1750)</f>
        <v>44704.208333333336</v>
      </c>
      <c r="B1750" s="59">
        <f t="shared" si="108"/>
        <v>5</v>
      </c>
      <c r="C1750" s="59">
        <f t="shared" si="109"/>
        <v>2</v>
      </c>
      <c r="D1750" s="59">
        <f>IF('Step 1.1 Supply Fan Power Data'!B1750&gt;0,1,0)</f>
        <v>1</v>
      </c>
      <c r="F1750" s="60">
        <f>IF(ISBLANK('Step 2. Aggregate Data'!E1750),"-",'Step 2. Aggregate Data'!E1750)</f>
        <v>44704.208333333336</v>
      </c>
      <c r="G1750" s="17">
        <f t="shared" si="110"/>
        <v>5</v>
      </c>
      <c r="H1750" s="17">
        <f t="shared" si="111"/>
        <v>2</v>
      </c>
    </row>
    <row r="1751" spans="1:8" x14ac:dyDescent="0.25">
      <c r="A1751" s="58">
        <f>IF(ISBLANK('Step 2. Aggregate Data'!A1751),"-",'Step 2. Aggregate Data'!A1751)</f>
        <v>44704.25</v>
      </c>
      <c r="B1751" s="59">
        <f t="shared" si="108"/>
        <v>6</v>
      </c>
      <c r="C1751" s="59">
        <f t="shared" si="109"/>
        <v>2</v>
      </c>
      <c r="D1751" s="59">
        <f>IF('Step 1.1 Supply Fan Power Data'!B1751&gt;0,1,0)</f>
        <v>1</v>
      </c>
      <c r="F1751" s="60">
        <f>IF(ISBLANK('Step 2. Aggregate Data'!E1751),"-",'Step 2. Aggregate Data'!E1751)</f>
        <v>44704.25</v>
      </c>
      <c r="G1751" s="17">
        <f t="shared" si="110"/>
        <v>6</v>
      </c>
      <c r="H1751" s="17">
        <f t="shared" si="111"/>
        <v>2</v>
      </c>
    </row>
    <row r="1752" spans="1:8" x14ac:dyDescent="0.25">
      <c r="A1752" s="58">
        <f>IF(ISBLANK('Step 2. Aggregate Data'!A1752),"-",'Step 2. Aggregate Data'!A1752)</f>
        <v>44704.291666666664</v>
      </c>
      <c r="B1752" s="59">
        <f t="shared" si="108"/>
        <v>7</v>
      </c>
      <c r="C1752" s="59">
        <f t="shared" si="109"/>
        <v>2</v>
      </c>
      <c r="D1752" s="59">
        <f>IF('Step 1.1 Supply Fan Power Data'!B1752&gt;0,1,0)</f>
        <v>1</v>
      </c>
      <c r="F1752" s="60">
        <f>IF(ISBLANK('Step 2. Aggregate Data'!E1752),"-",'Step 2. Aggregate Data'!E1752)</f>
        <v>44704.291666666664</v>
      </c>
      <c r="G1752" s="17">
        <f t="shared" si="110"/>
        <v>7</v>
      </c>
      <c r="H1752" s="17">
        <f t="shared" si="111"/>
        <v>2</v>
      </c>
    </row>
    <row r="1753" spans="1:8" x14ac:dyDescent="0.25">
      <c r="A1753" s="58">
        <f>IF(ISBLANK('Step 2. Aggregate Data'!A1753),"-",'Step 2. Aggregate Data'!A1753)</f>
        <v>44704.333333333336</v>
      </c>
      <c r="B1753" s="59">
        <f t="shared" ref="B1753:B1816" si="112">HOUR(A1753)</f>
        <v>8</v>
      </c>
      <c r="C1753" s="59">
        <f t="shared" ref="C1753:C1816" si="113">WEEKDAY(A1753)</f>
        <v>2</v>
      </c>
      <c r="D1753" s="59">
        <f>IF('Step 1.1 Supply Fan Power Data'!B1753&gt;0,1,0)</f>
        <v>1</v>
      </c>
      <c r="F1753" s="60">
        <f>IF(ISBLANK('Step 2. Aggregate Data'!E1753),"-",'Step 2. Aggregate Data'!E1753)</f>
        <v>44704.333333333336</v>
      </c>
      <c r="G1753" s="17">
        <f t="shared" si="110"/>
        <v>8</v>
      </c>
      <c r="H1753" s="17">
        <f t="shared" si="111"/>
        <v>2</v>
      </c>
    </row>
    <row r="1754" spans="1:8" x14ac:dyDescent="0.25">
      <c r="A1754" s="58">
        <f>IF(ISBLANK('Step 2. Aggregate Data'!A1754),"-",'Step 2. Aggregate Data'!A1754)</f>
        <v>44704.375</v>
      </c>
      <c r="B1754" s="59">
        <f t="shared" si="112"/>
        <v>9</v>
      </c>
      <c r="C1754" s="59">
        <f t="shared" si="113"/>
        <v>2</v>
      </c>
      <c r="D1754" s="59">
        <f>IF('Step 1.1 Supply Fan Power Data'!B1754&gt;0,1,0)</f>
        <v>1</v>
      </c>
      <c r="F1754" s="60">
        <f>IF(ISBLANK('Step 2. Aggregate Data'!E1754),"-",'Step 2. Aggregate Data'!E1754)</f>
        <v>44704.375</v>
      </c>
      <c r="G1754" s="17">
        <f t="shared" si="110"/>
        <v>9</v>
      </c>
      <c r="H1754" s="17">
        <f t="shared" si="111"/>
        <v>2</v>
      </c>
    </row>
    <row r="1755" spans="1:8" x14ac:dyDescent="0.25">
      <c r="A1755" s="58">
        <f>IF(ISBLANK('Step 2. Aggregate Data'!A1755),"-",'Step 2. Aggregate Data'!A1755)</f>
        <v>44704.416666666664</v>
      </c>
      <c r="B1755" s="59">
        <f t="shared" si="112"/>
        <v>10</v>
      </c>
      <c r="C1755" s="59">
        <f t="shared" si="113"/>
        <v>2</v>
      </c>
      <c r="D1755" s="59">
        <f>IF('Step 1.1 Supply Fan Power Data'!B1755&gt;0,1,0)</f>
        <v>1</v>
      </c>
      <c r="F1755" s="60">
        <f>IF(ISBLANK('Step 2. Aggregate Data'!E1755),"-",'Step 2. Aggregate Data'!E1755)</f>
        <v>44704.416666666664</v>
      </c>
      <c r="G1755" s="17">
        <f t="shared" si="110"/>
        <v>10</v>
      </c>
      <c r="H1755" s="17">
        <f t="shared" si="111"/>
        <v>2</v>
      </c>
    </row>
    <row r="1756" spans="1:8" x14ac:dyDescent="0.25">
      <c r="A1756" s="58">
        <f>IF(ISBLANK('Step 2. Aggregate Data'!A1756),"-",'Step 2. Aggregate Data'!A1756)</f>
        <v>44704.458333333336</v>
      </c>
      <c r="B1756" s="59">
        <f t="shared" si="112"/>
        <v>11</v>
      </c>
      <c r="C1756" s="59">
        <f t="shared" si="113"/>
        <v>2</v>
      </c>
      <c r="D1756" s="59">
        <f>IF('Step 1.1 Supply Fan Power Data'!B1756&gt;0,1,0)</f>
        <v>1</v>
      </c>
      <c r="F1756" s="60">
        <f>IF(ISBLANK('Step 2. Aggregate Data'!E1756),"-",'Step 2. Aggregate Data'!E1756)</f>
        <v>44704.458333333336</v>
      </c>
      <c r="G1756" s="17">
        <f t="shared" si="110"/>
        <v>11</v>
      </c>
      <c r="H1756" s="17">
        <f t="shared" si="111"/>
        <v>2</v>
      </c>
    </row>
    <row r="1757" spans="1:8" x14ac:dyDescent="0.25">
      <c r="A1757" s="58">
        <f>IF(ISBLANK('Step 2. Aggregate Data'!A1757),"-",'Step 2. Aggregate Data'!A1757)</f>
        <v>44704.5</v>
      </c>
      <c r="B1757" s="59">
        <f t="shared" si="112"/>
        <v>12</v>
      </c>
      <c r="C1757" s="59">
        <f t="shared" si="113"/>
        <v>2</v>
      </c>
      <c r="D1757" s="59">
        <f>IF('Step 1.1 Supply Fan Power Data'!B1757&gt;0,1,0)</f>
        <v>1</v>
      </c>
      <c r="F1757" s="60">
        <f>IF(ISBLANK('Step 2. Aggregate Data'!E1757),"-",'Step 2. Aggregate Data'!E1757)</f>
        <v>44704.5</v>
      </c>
      <c r="G1757" s="17">
        <f t="shared" si="110"/>
        <v>12</v>
      </c>
      <c r="H1757" s="17">
        <f t="shared" si="111"/>
        <v>2</v>
      </c>
    </row>
    <row r="1758" spans="1:8" x14ac:dyDescent="0.25">
      <c r="A1758" s="58">
        <f>IF(ISBLANK('Step 2. Aggregate Data'!A1758),"-",'Step 2. Aggregate Data'!A1758)</f>
        <v>44704.541666666664</v>
      </c>
      <c r="B1758" s="59">
        <f t="shared" si="112"/>
        <v>13</v>
      </c>
      <c r="C1758" s="59">
        <f t="shared" si="113"/>
        <v>2</v>
      </c>
      <c r="D1758" s="59">
        <f>IF('Step 1.1 Supply Fan Power Data'!B1758&gt;0,1,0)</f>
        <v>1</v>
      </c>
      <c r="F1758" s="60">
        <f>IF(ISBLANK('Step 2. Aggregate Data'!E1758),"-",'Step 2. Aggregate Data'!E1758)</f>
        <v>44704.541666666664</v>
      </c>
      <c r="G1758" s="17">
        <f t="shared" si="110"/>
        <v>13</v>
      </c>
      <c r="H1758" s="17">
        <f t="shared" si="111"/>
        <v>2</v>
      </c>
    </row>
    <row r="1759" spans="1:8" x14ac:dyDescent="0.25">
      <c r="A1759" s="58">
        <f>IF(ISBLANK('Step 2. Aggregate Data'!A1759),"-",'Step 2. Aggregate Data'!A1759)</f>
        <v>44704.583333333336</v>
      </c>
      <c r="B1759" s="59">
        <f t="shared" si="112"/>
        <v>14</v>
      </c>
      <c r="C1759" s="59">
        <f t="shared" si="113"/>
        <v>2</v>
      </c>
      <c r="D1759" s="59">
        <f>IF('Step 1.1 Supply Fan Power Data'!B1759&gt;0,1,0)</f>
        <v>1</v>
      </c>
      <c r="F1759" s="60">
        <f>IF(ISBLANK('Step 2. Aggregate Data'!E1759),"-",'Step 2. Aggregate Data'!E1759)</f>
        <v>44704.583333333336</v>
      </c>
      <c r="G1759" s="17">
        <f t="shared" si="110"/>
        <v>14</v>
      </c>
      <c r="H1759" s="17">
        <f t="shared" si="111"/>
        <v>2</v>
      </c>
    </row>
    <row r="1760" spans="1:8" x14ac:dyDescent="0.25">
      <c r="A1760" s="58">
        <f>IF(ISBLANK('Step 2. Aggregate Data'!A1760),"-",'Step 2. Aggregate Data'!A1760)</f>
        <v>44704.625</v>
      </c>
      <c r="B1760" s="59">
        <f t="shared" si="112"/>
        <v>15</v>
      </c>
      <c r="C1760" s="59">
        <f t="shared" si="113"/>
        <v>2</v>
      </c>
      <c r="D1760" s="59">
        <f>IF('Step 1.1 Supply Fan Power Data'!B1760&gt;0,1,0)</f>
        <v>1</v>
      </c>
      <c r="F1760" s="60">
        <f>IF(ISBLANK('Step 2. Aggregate Data'!E1760),"-",'Step 2. Aggregate Data'!E1760)</f>
        <v>44704.625</v>
      </c>
      <c r="G1760" s="17">
        <f t="shared" si="110"/>
        <v>15</v>
      </c>
      <c r="H1760" s="17">
        <f t="shared" si="111"/>
        <v>2</v>
      </c>
    </row>
    <row r="1761" spans="1:8" x14ac:dyDescent="0.25">
      <c r="A1761" s="58">
        <f>IF(ISBLANK('Step 2. Aggregate Data'!A1761),"-",'Step 2. Aggregate Data'!A1761)</f>
        <v>44704.666666666664</v>
      </c>
      <c r="B1761" s="59">
        <f t="shared" si="112"/>
        <v>16</v>
      </c>
      <c r="C1761" s="59">
        <f t="shared" si="113"/>
        <v>2</v>
      </c>
      <c r="D1761" s="59">
        <f>IF('Step 1.1 Supply Fan Power Data'!B1761&gt;0,1,0)</f>
        <v>1</v>
      </c>
      <c r="F1761" s="60">
        <f>IF(ISBLANK('Step 2. Aggregate Data'!E1761),"-",'Step 2. Aggregate Data'!E1761)</f>
        <v>44704.666666666664</v>
      </c>
      <c r="G1761" s="17">
        <f t="shared" si="110"/>
        <v>16</v>
      </c>
      <c r="H1761" s="17">
        <f t="shared" si="111"/>
        <v>2</v>
      </c>
    </row>
    <row r="1762" spans="1:8" x14ac:dyDescent="0.25">
      <c r="A1762" s="58">
        <f>IF(ISBLANK('Step 2. Aggregate Data'!A1762),"-",'Step 2. Aggregate Data'!A1762)</f>
        <v>44704.708333333336</v>
      </c>
      <c r="B1762" s="59">
        <f t="shared" si="112"/>
        <v>17</v>
      </c>
      <c r="C1762" s="59">
        <f t="shared" si="113"/>
        <v>2</v>
      </c>
      <c r="D1762" s="59">
        <f>IF('Step 1.1 Supply Fan Power Data'!B1762&gt;0,1,0)</f>
        <v>1</v>
      </c>
      <c r="F1762" s="60">
        <f>IF(ISBLANK('Step 2. Aggregate Data'!E1762),"-",'Step 2. Aggregate Data'!E1762)</f>
        <v>44704.708333333336</v>
      </c>
      <c r="G1762" s="17">
        <f t="shared" si="110"/>
        <v>17</v>
      </c>
      <c r="H1762" s="17">
        <f t="shared" si="111"/>
        <v>2</v>
      </c>
    </row>
    <row r="1763" spans="1:8" x14ac:dyDescent="0.25">
      <c r="A1763" s="58">
        <f>IF(ISBLANK('Step 2. Aggregate Data'!A1763),"-",'Step 2. Aggregate Data'!A1763)</f>
        <v>44704.75</v>
      </c>
      <c r="B1763" s="59">
        <f t="shared" si="112"/>
        <v>18</v>
      </c>
      <c r="C1763" s="59">
        <f t="shared" si="113"/>
        <v>2</v>
      </c>
      <c r="D1763" s="59">
        <f>IF('Step 1.1 Supply Fan Power Data'!B1763&gt;0,1,0)</f>
        <v>1</v>
      </c>
      <c r="F1763" s="60">
        <f>IF(ISBLANK('Step 2. Aggregate Data'!E1763),"-",'Step 2. Aggregate Data'!E1763)</f>
        <v>44704.75</v>
      </c>
      <c r="G1763" s="17">
        <f t="shared" si="110"/>
        <v>18</v>
      </c>
      <c r="H1763" s="17">
        <f t="shared" si="111"/>
        <v>2</v>
      </c>
    </row>
    <row r="1764" spans="1:8" x14ac:dyDescent="0.25">
      <c r="A1764" s="58">
        <f>IF(ISBLANK('Step 2. Aggregate Data'!A1764),"-",'Step 2. Aggregate Data'!A1764)</f>
        <v>44704.791666666664</v>
      </c>
      <c r="B1764" s="59">
        <f t="shared" si="112"/>
        <v>19</v>
      </c>
      <c r="C1764" s="59">
        <f t="shared" si="113"/>
        <v>2</v>
      </c>
      <c r="D1764" s="59">
        <f>IF('Step 1.1 Supply Fan Power Data'!B1764&gt;0,1,0)</f>
        <v>1</v>
      </c>
      <c r="F1764" s="60">
        <f>IF(ISBLANK('Step 2. Aggregate Data'!E1764),"-",'Step 2. Aggregate Data'!E1764)</f>
        <v>44704.791666666664</v>
      </c>
      <c r="G1764" s="17">
        <f t="shared" si="110"/>
        <v>19</v>
      </c>
      <c r="H1764" s="17">
        <f t="shared" si="111"/>
        <v>2</v>
      </c>
    </row>
    <row r="1765" spans="1:8" x14ac:dyDescent="0.25">
      <c r="A1765" s="58">
        <f>IF(ISBLANK('Step 2. Aggregate Data'!A1765),"-",'Step 2. Aggregate Data'!A1765)</f>
        <v>44704.833333333336</v>
      </c>
      <c r="B1765" s="59">
        <f t="shared" si="112"/>
        <v>20</v>
      </c>
      <c r="C1765" s="59">
        <f t="shared" si="113"/>
        <v>2</v>
      </c>
      <c r="D1765" s="59">
        <f>IF('Step 1.1 Supply Fan Power Data'!B1765&gt;0,1,0)</f>
        <v>1</v>
      </c>
      <c r="F1765" s="60">
        <f>IF(ISBLANK('Step 2. Aggregate Data'!E1765),"-",'Step 2. Aggregate Data'!E1765)</f>
        <v>44704.833333333336</v>
      </c>
      <c r="G1765" s="17">
        <f t="shared" si="110"/>
        <v>20</v>
      </c>
      <c r="H1765" s="17">
        <f t="shared" si="111"/>
        <v>2</v>
      </c>
    </row>
    <row r="1766" spans="1:8" x14ac:dyDescent="0.25">
      <c r="A1766" s="58">
        <f>IF(ISBLANK('Step 2. Aggregate Data'!A1766),"-",'Step 2. Aggregate Data'!A1766)</f>
        <v>44704.875</v>
      </c>
      <c r="B1766" s="59">
        <f t="shared" si="112"/>
        <v>21</v>
      </c>
      <c r="C1766" s="59">
        <f t="shared" si="113"/>
        <v>2</v>
      </c>
      <c r="D1766" s="59">
        <f>IF('Step 1.1 Supply Fan Power Data'!B1766&gt;0,1,0)</f>
        <v>1</v>
      </c>
      <c r="F1766" s="60">
        <f>IF(ISBLANK('Step 2. Aggregate Data'!E1766),"-",'Step 2. Aggregate Data'!E1766)</f>
        <v>44704.875</v>
      </c>
      <c r="G1766" s="17">
        <f t="shared" si="110"/>
        <v>21</v>
      </c>
      <c r="H1766" s="17">
        <f t="shared" si="111"/>
        <v>2</v>
      </c>
    </row>
    <row r="1767" spans="1:8" x14ac:dyDescent="0.25">
      <c r="A1767" s="58">
        <f>IF(ISBLANK('Step 2. Aggregate Data'!A1767),"-",'Step 2. Aggregate Data'!A1767)</f>
        <v>44704.916666666664</v>
      </c>
      <c r="B1767" s="59">
        <f t="shared" si="112"/>
        <v>22</v>
      </c>
      <c r="C1767" s="59">
        <f t="shared" si="113"/>
        <v>2</v>
      </c>
      <c r="D1767" s="59">
        <f>IF('Step 1.1 Supply Fan Power Data'!B1767&gt;0,1,0)</f>
        <v>1</v>
      </c>
      <c r="F1767" s="60">
        <f>IF(ISBLANK('Step 2. Aggregate Data'!E1767),"-",'Step 2. Aggregate Data'!E1767)</f>
        <v>44704.916666666664</v>
      </c>
      <c r="G1767" s="17">
        <f t="shared" si="110"/>
        <v>22</v>
      </c>
      <c r="H1767" s="17">
        <f t="shared" si="111"/>
        <v>2</v>
      </c>
    </row>
    <row r="1768" spans="1:8" x14ac:dyDescent="0.25">
      <c r="A1768" s="58">
        <f>IF(ISBLANK('Step 2. Aggregate Data'!A1768),"-",'Step 2. Aggregate Data'!A1768)</f>
        <v>44704.958333333336</v>
      </c>
      <c r="B1768" s="59">
        <f t="shared" si="112"/>
        <v>23</v>
      </c>
      <c r="C1768" s="59">
        <f t="shared" si="113"/>
        <v>2</v>
      </c>
      <c r="D1768" s="59">
        <f>IF('Step 1.1 Supply Fan Power Data'!B1768&gt;0,1,0)</f>
        <v>1</v>
      </c>
      <c r="F1768" s="60">
        <f>IF(ISBLANK('Step 2. Aggregate Data'!E1768),"-",'Step 2. Aggregate Data'!E1768)</f>
        <v>44704.958333333336</v>
      </c>
      <c r="G1768" s="17">
        <f t="shared" si="110"/>
        <v>23</v>
      </c>
      <c r="H1768" s="17">
        <f t="shared" si="111"/>
        <v>2</v>
      </c>
    </row>
    <row r="1769" spans="1:8" x14ac:dyDescent="0.25">
      <c r="A1769" s="58">
        <f>IF(ISBLANK('Step 2. Aggregate Data'!A1769),"-",'Step 2. Aggregate Data'!A1769)</f>
        <v>44705</v>
      </c>
      <c r="B1769" s="59">
        <f t="shared" si="112"/>
        <v>0</v>
      </c>
      <c r="C1769" s="59">
        <f t="shared" si="113"/>
        <v>3</v>
      </c>
      <c r="D1769" s="59">
        <f>IF('Step 1.1 Supply Fan Power Data'!B1769&gt;0,1,0)</f>
        <v>1</v>
      </c>
      <c r="F1769" s="60">
        <f>IF(ISBLANK('Step 2. Aggregate Data'!E1769),"-",'Step 2. Aggregate Data'!E1769)</f>
        <v>44705</v>
      </c>
      <c r="G1769" s="17">
        <f t="shared" si="110"/>
        <v>0</v>
      </c>
      <c r="H1769" s="17">
        <f t="shared" si="111"/>
        <v>3</v>
      </c>
    </row>
    <row r="1770" spans="1:8" x14ac:dyDescent="0.25">
      <c r="A1770" s="58">
        <f>IF(ISBLANK('Step 2. Aggregate Data'!A1770),"-",'Step 2. Aggregate Data'!A1770)</f>
        <v>44705.041666666664</v>
      </c>
      <c r="B1770" s="59">
        <f t="shared" si="112"/>
        <v>1</v>
      </c>
      <c r="C1770" s="59">
        <f t="shared" si="113"/>
        <v>3</v>
      </c>
      <c r="D1770" s="59">
        <f>IF('Step 1.1 Supply Fan Power Data'!B1770&gt;0,1,0)</f>
        <v>1</v>
      </c>
      <c r="F1770" s="60">
        <f>IF(ISBLANK('Step 2. Aggregate Data'!E1770),"-",'Step 2. Aggregate Data'!E1770)</f>
        <v>44705.041666666664</v>
      </c>
      <c r="G1770" s="17">
        <f t="shared" si="110"/>
        <v>1</v>
      </c>
      <c r="H1770" s="17">
        <f t="shared" si="111"/>
        <v>3</v>
      </c>
    </row>
    <row r="1771" spans="1:8" x14ac:dyDescent="0.25">
      <c r="A1771" s="58">
        <f>IF(ISBLANK('Step 2. Aggregate Data'!A1771),"-",'Step 2. Aggregate Data'!A1771)</f>
        <v>44705.083333333336</v>
      </c>
      <c r="B1771" s="59">
        <f t="shared" si="112"/>
        <v>2</v>
      </c>
      <c r="C1771" s="59">
        <f t="shared" si="113"/>
        <v>3</v>
      </c>
      <c r="D1771" s="59">
        <f>IF('Step 1.1 Supply Fan Power Data'!B1771&gt;0,1,0)</f>
        <v>1</v>
      </c>
      <c r="F1771" s="60">
        <f>IF(ISBLANK('Step 2. Aggregate Data'!E1771),"-",'Step 2. Aggregate Data'!E1771)</f>
        <v>44705.083333333336</v>
      </c>
      <c r="G1771" s="17">
        <f t="shared" si="110"/>
        <v>2</v>
      </c>
      <c r="H1771" s="17">
        <f t="shared" si="111"/>
        <v>3</v>
      </c>
    </row>
    <row r="1772" spans="1:8" x14ac:dyDescent="0.25">
      <c r="A1772" s="58">
        <f>IF(ISBLANK('Step 2. Aggregate Data'!A1772),"-",'Step 2. Aggregate Data'!A1772)</f>
        <v>44705.125</v>
      </c>
      <c r="B1772" s="59">
        <f t="shared" si="112"/>
        <v>3</v>
      </c>
      <c r="C1772" s="59">
        <f t="shared" si="113"/>
        <v>3</v>
      </c>
      <c r="D1772" s="59">
        <f>IF('Step 1.1 Supply Fan Power Data'!B1772&gt;0,1,0)</f>
        <v>1</v>
      </c>
      <c r="F1772" s="60">
        <f>IF(ISBLANK('Step 2. Aggregate Data'!E1772),"-",'Step 2. Aggregate Data'!E1772)</f>
        <v>44705.125</v>
      </c>
      <c r="G1772" s="17">
        <f t="shared" si="110"/>
        <v>3</v>
      </c>
      <c r="H1772" s="17">
        <f t="shared" si="111"/>
        <v>3</v>
      </c>
    </row>
    <row r="1773" spans="1:8" x14ac:dyDescent="0.25">
      <c r="A1773" s="58">
        <f>IF(ISBLANK('Step 2. Aggregate Data'!A1773),"-",'Step 2. Aggregate Data'!A1773)</f>
        <v>44705.166666666664</v>
      </c>
      <c r="B1773" s="59">
        <f t="shared" si="112"/>
        <v>4</v>
      </c>
      <c r="C1773" s="59">
        <f t="shared" si="113"/>
        <v>3</v>
      </c>
      <c r="D1773" s="59">
        <f>IF('Step 1.1 Supply Fan Power Data'!B1773&gt;0,1,0)</f>
        <v>1</v>
      </c>
      <c r="F1773" s="60">
        <f>IF(ISBLANK('Step 2. Aggregate Data'!E1773),"-",'Step 2. Aggregate Data'!E1773)</f>
        <v>44705.166666666664</v>
      </c>
      <c r="G1773" s="17">
        <f t="shared" si="110"/>
        <v>4</v>
      </c>
      <c r="H1773" s="17">
        <f t="shared" si="111"/>
        <v>3</v>
      </c>
    </row>
    <row r="1774" spans="1:8" x14ac:dyDescent="0.25">
      <c r="A1774" s="58">
        <f>IF(ISBLANK('Step 2. Aggregate Data'!A1774),"-",'Step 2. Aggregate Data'!A1774)</f>
        <v>44705.208333333336</v>
      </c>
      <c r="B1774" s="59">
        <f t="shared" si="112"/>
        <v>5</v>
      </c>
      <c r="C1774" s="59">
        <f t="shared" si="113"/>
        <v>3</v>
      </c>
      <c r="D1774" s="59">
        <f>IF('Step 1.1 Supply Fan Power Data'!B1774&gt;0,1,0)</f>
        <v>1</v>
      </c>
      <c r="F1774" s="60">
        <f>IF(ISBLANK('Step 2. Aggregate Data'!E1774),"-",'Step 2. Aggregate Data'!E1774)</f>
        <v>44705.208333333336</v>
      </c>
      <c r="G1774" s="17">
        <f t="shared" si="110"/>
        <v>5</v>
      </c>
      <c r="H1774" s="17">
        <f t="shared" si="111"/>
        <v>3</v>
      </c>
    </row>
    <row r="1775" spans="1:8" x14ac:dyDescent="0.25">
      <c r="A1775" s="58">
        <f>IF(ISBLANK('Step 2. Aggregate Data'!A1775),"-",'Step 2. Aggregate Data'!A1775)</f>
        <v>44705.25</v>
      </c>
      <c r="B1775" s="59">
        <f t="shared" si="112"/>
        <v>6</v>
      </c>
      <c r="C1775" s="59">
        <f t="shared" si="113"/>
        <v>3</v>
      </c>
      <c r="D1775" s="59">
        <f>IF('Step 1.1 Supply Fan Power Data'!B1775&gt;0,1,0)</f>
        <v>1</v>
      </c>
      <c r="F1775" s="60">
        <f>IF(ISBLANK('Step 2. Aggregate Data'!E1775),"-",'Step 2. Aggregate Data'!E1775)</f>
        <v>44705.25</v>
      </c>
      <c r="G1775" s="17">
        <f t="shared" si="110"/>
        <v>6</v>
      </c>
      <c r="H1775" s="17">
        <f t="shared" si="111"/>
        <v>3</v>
      </c>
    </row>
    <row r="1776" spans="1:8" x14ac:dyDescent="0.25">
      <c r="A1776" s="58">
        <f>IF(ISBLANK('Step 2. Aggregate Data'!A1776),"-",'Step 2. Aggregate Data'!A1776)</f>
        <v>44705.291666666664</v>
      </c>
      <c r="B1776" s="59">
        <f t="shared" si="112"/>
        <v>7</v>
      </c>
      <c r="C1776" s="59">
        <f t="shared" si="113"/>
        <v>3</v>
      </c>
      <c r="D1776" s="59">
        <f>IF('Step 1.1 Supply Fan Power Data'!B1776&gt;0,1,0)</f>
        <v>1</v>
      </c>
      <c r="F1776" s="60">
        <f>IF(ISBLANK('Step 2. Aggregate Data'!E1776),"-",'Step 2. Aggregate Data'!E1776)</f>
        <v>44705.291666666664</v>
      </c>
      <c r="G1776" s="17">
        <f t="shared" si="110"/>
        <v>7</v>
      </c>
      <c r="H1776" s="17">
        <f t="shared" si="111"/>
        <v>3</v>
      </c>
    </row>
    <row r="1777" spans="1:8" x14ac:dyDescent="0.25">
      <c r="A1777" s="58">
        <f>IF(ISBLANK('Step 2. Aggregate Data'!A1777),"-",'Step 2. Aggregate Data'!A1777)</f>
        <v>44705.333333333336</v>
      </c>
      <c r="B1777" s="59">
        <f t="shared" si="112"/>
        <v>8</v>
      </c>
      <c r="C1777" s="59">
        <f t="shared" si="113"/>
        <v>3</v>
      </c>
      <c r="D1777" s="59">
        <f>IF('Step 1.1 Supply Fan Power Data'!B1777&gt;0,1,0)</f>
        <v>1</v>
      </c>
      <c r="F1777" s="60">
        <f>IF(ISBLANK('Step 2. Aggregate Data'!E1777),"-",'Step 2. Aggregate Data'!E1777)</f>
        <v>44705.333333333336</v>
      </c>
      <c r="G1777" s="17">
        <f t="shared" si="110"/>
        <v>8</v>
      </c>
      <c r="H1777" s="17">
        <f t="shared" si="111"/>
        <v>3</v>
      </c>
    </row>
    <row r="1778" spans="1:8" x14ac:dyDescent="0.25">
      <c r="A1778" s="58">
        <f>IF(ISBLANK('Step 2. Aggregate Data'!A1778),"-",'Step 2. Aggregate Data'!A1778)</f>
        <v>44705.375</v>
      </c>
      <c r="B1778" s="59">
        <f t="shared" si="112"/>
        <v>9</v>
      </c>
      <c r="C1778" s="59">
        <f t="shared" si="113"/>
        <v>3</v>
      </c>
      <c r="D1778" s="59">
        <f>IF('Step 1.1 Supply Fan Power Data'!B1778&gt;0,1,0)</f>
        <v>1</v>
      </c>
      <c r="F1778" s="60">
        <f>IF(ISBLANK('Step 2. Aggregate Data'!E1778),"-",'Step 2. Aggregate Data'!E1778)</f>
        <v>44705.375</v>
      </c>
      <c r="G1778" s="17">
        <f t="shared" si="110"/>
        <v>9</v>
      </c>
      <c r="H1778" s="17">
        <f t="shared" si="111"/>
        <v>3</v>
      </c>
    </row>
    <row r="1779" spans="1:8" x14ac:dyDescent="0.25">
      <c r="A1779" s="58">
        <f>IF(ISBLANK('Step 2. Aggregate Data'!A1779),"-",'Step 2. Aggregate Data'!A1779)</f>
        <v>44705.416666666664</v>
      </c>
      <c r="B1779" s="59">
        <f t="shared" si="112"/>
        <v>10</v>
      </c>
      <c r="C1779" s="59">
        <f t="shared" si="113"/>
        <v>3</v>
      </c>
      <c r="D1779" s="59">
        <f>IF('Step 1.1 Supply Fan Power Data'!B1779&gt;0,1,0)</f>
        <v>1</v>
      </c>
      <c r="F1779" s="60">
        <f>IF(ISBLANK('Step 2. Aggregate Data'!E1779),"-",'Step 2. Aggregate Data'!E1779)</f>
        <v>44705.416666666664</v>
      </c>
      <c r="G1779" s="17">
        <f t="shared" si="110"/>
        <v>10</v>
      </c>
      <c r="H1779" s="17">
        <f t="shared" si="111"/>
        <v>3</v>
      </c>
    </row>
    <row r="1780" spans="1:8" x14ac:dyDescent="0.25">
      <c r="A1780" s="58">
        <f>IF(ISBLANK('Step 2. Aggregate Data'!A1780),"-",'Step 2. Aggregate Data'!A1780)</f>
        <v>44705.458333333336</v>
      </c>
      <c r="B1780" s="59">
        <f t="shared" si="112"/>
        <v>11</v>
      </c>
      <c r="C1780" s="59">
        <f t="shared" si="113"/>
        <v>3</v>
      </c>
      <c r="D1780" s="59">
        <f>IF('Step 1.1 Supply Fan Power Data'!B1780&gt;0,1,0)</f>
        <v>1</v>
      </c>
      <c r="F1780" s="60">
        <f>IF(ISBLANK('Step 2. Aggregate Data'!E1780),"-",'Step 2. Aggregate Data'!E1780)</f>
        <v>44705.458333333336</v>
      </c>
      <c r="G1780" s="17">
        <f t="shared" si="110"/>
        <v>11</v>
      </c>
      <c r="H1780" s="17">
        <f t="shared" si="111"/>
        <v>3</v>
      </c>
    </row>
    <row r="1781" spans="1:8" x14ac:dyDescent="0.25">
      <c r="A1781" s="58">
        <f>IF(ISBLANK('Step 2. Aggregate Data'!A1781),"-",'Step 2. Aggregate Data'!A1781)</f>
        <v>44705.5</v>
      </c>
      <c r="B1781" s="59">
        <f t="shared" si="112"/>
        <v>12</v>
      </c>
      <c r="C1781" s="59">
        <f t="shared" si="113"/>
        <v>3</v>
      </c>
      <c r="D1781" s="59">
        <f>IF('Step 1.1 Supply Fan Power Data'!B1781&gt;0,1,0)</f>
        <v>1</v>
      </c>
      <c r="F1781" s="60">
        <f>IF(ISBLANK('Step 2. Aggregate Data'!E1781),"-",'Step 2. Aggregate Data'!E1781)</f>
        <v>44705.5</v>
      </c>
      <c r="G1781" s="17">
        <f t="shared" si="110"/>
        <v>12</v>
      </c>
      <c r="H1781" s="17">
        <f t="shared" si="111"/>
        <v>3</v>
      </c>
    </row>
    <row r="1782" spans="1:8" x14ac:dyDescent="0.25">
      <c r="A1782" s="58">
        <f>IF(ISBLANK('Step 2. Aggregate Data'!A1782),"-",'Step 2. Aggregate Data'!A1782)</f>
        <v>44705.541666666664</v>
      </c>
      <c r="B1782" s="59">
        <f t="shared" si="112"/>
        <v>13</v>
      </c>
      <c r="C1782" s="59">
        <f t="shared" si="113"/>
        <v>3</v>
      </c>
      <c r="D1782" s="59">
        <f>IF('Step 1.1 Supply Fan Power Data'!B1782&gt;0,1,0)</f>
        <v>1</v>
      </c>
      <c r="F1782" s="60">
        <f>IF(ISBLANK('Step 2. Aggregate Data'!E1782),"-",'Step 2. Aggregate Data'!E1782)</f>
        <v>44705.541666666664</v>
      </c>
      <c r="G1782" s="17">
        <f t="shared" si="110"/>
        <v>13</v>
      </c>
      <c r="H1782" s="17">
        <f t="shared" si="111"/>
        <v>3</v>
      </c>
    </row>
    <row r="1783" spans="1:8" x14ac:dyDescent="0.25">
      <c r="A1783" s="58">
        <f>IF(ISBLANK('Step 2. Aggregate Data'!A1783),"-",'Step 2. Aggregate Data'!A1783)</f>
        <v>44705.583333333336</v>
      </c>
      <c r="B1783" s="59">
        <f t="shared" si="112"/>
        <v>14</v>
      </c>
      <c r="C1783" s="59">
        <f t="shared" si="113"/>
        <v>3</v>
      </c>
      <c r="D1783" s="59">
        <f>IF('Step 1.1 Supply Fan Power Data'!B1783&gt;0,1,0)</f>
        <v>1</v>
      </c>
      <c r="F1783" s="60">
        <f>IF(ISBLANK('Step 2. Aggregate Data'!E1783),"-",'Step 2. Aggregate Data'!E1783)</f>
        <v>44705.583333333336</v>
      </c>
      <c r="G1783" s="17">
        <f t="shared" si="110"/>
        <v>14</v>
      </c>
      <c r="H1783" s="17">
        <f t="shared" si="111"/>
        <v>3</v>
      </c>
    </row>
    <row r="1784" spans="1:8" x14ac:dyDescent="0.25">
      <c r="A1784" s="58">
        <f>IF(ISBLANK('Step 2. Aggregate Data'!A1784),"-",'Step 2. Aggregate Data'!A1784)</f>
        <v>44705.625</v>
      </c>
      <c r="B1784" s="59">
        <f t="shared" si="112"/>
        <v>15</v>
      </c>
      <c r="C1784" s="59">
        <f t="shared" si="113"/>
        <v>3</v>
      </c>
      <c r="D1784" s="59">
        <f>IF('Step 1.1 Supply Fan Power Data'!B1784&gt;0,1,0)</f>
        <v>1</v>
      </c>
      <c r="F1784" s="60">
        <f>IF(ISBLANK('Step 2. Aggregate Data'!E1784),"-",'Step 2. Aggregate Data'!E1784)</f>
        <v>44705.625</v>
      </c>
      <c r="G1784" s="17">
        <f t="shared" si="110"/>
        <v>15</v>
      </c>
      <c r="H1784" s="17">
        <f t="shared" si="111"/>
        <v>3</v>
      </c>
    </row>
    <row r="1785" spans="1:8" x14ac:dyDescent="0.25">
      <c r="A1785" s="58">
        <f>IF(ISBLANK('Step 2. Aggregate Data'!A1785),"-",'Step 2. Aggregate Data'!A1785)</f>
        <v>44705.666666666664</v>
      </c>
      <c r="B1785" s="59">
        <f t="shared" si="112"/>
        <v>16</v>
      </c>
      <c r="C1785" s="59">
        <f t="shared" si="113"/>
        <v>3</v>
      </c>
      <c r="D1785" s="59">
        <f>IF('Step 1.1 Supply Fan Power Data'!B1785&gt;0,1,0)</f>
        <v>1</v>
      </c>
      <c r="F1785" s="60">
        <f>IF(ISBLANK('Step 2. Aggregate Data'!E1785),"-",'Step 2. Aggregate Data'!E1785)</f>
        <v>44705.666666666664</v>
      </c>
      <c r="G1785" s="17">
        <f t="shared" si="110"/>
        <v>16</v>
      </c>
      <c r="H1785" s="17">
        <f t="shared" si="111"/>
        <v>3</v>
      </c>
    </row>
    <row r="1786" spans="1:8" x14ac:dyDescent="0.25">
      <c r="A1786" s="58">
        <f>IF(ISBLANK('Step 2. Aggregate Data'!A1786),"-",'Step 2. Aggregate Data'!A1786)</f>
        <v>44705.708333333336</v>
      </c>
      <c r="B1786" s="59">
        <f t="shared" si="112"/>
        <v>17</v>
      </c>
      <c r="C1786" s="59">
        <f t="shared" si="113"/>
        <v>3</v>
      </c>
      <c r="D1786" s="59">
        <f>IF('Step 1.1 Supply Fan Power Data'!B1786&gt;0,1,0)</f>
        <v>1</v>
      </c>
      <c r="F1786" s="60">
        <f>IF(ISBLANK('Step 2. Aggregate Data'!E1786),"-",'Step 2. Aggregate Data'!E1786)</f>
        <v>44705.708333333336</v>
      </c>
      <c r="G1786" s="17">
        <f t="shared" si="110"/>
        <v>17</v>
      </c>
      <c r="H1786" s="17">
        <f t="shared" si="111"/>
        <v>3</v>
      </c>
    </row>
    <row r="1787" spans="1:8" x14ac:dyDescent="0.25">
      <c r="A1787" s="58">
        <f>IF(ISBLANK('Step 2. Aggregate Data'!A1787),"-",'Step 2. Aggregate Data'!A1787)</f>
        <v>44705.75</v>
      </c>
      <c r="B1787" s="59">
        <f t="shared" si="112"/>
        <v>18</v>
      </c>
      <c r="C1787" s="59">
        <f t="shared" si="113"/>
        <v>3</v>
      </c>
      <c r="D1787" s="59">
        <f>IF('Step 1.1 Supply Fan Power Data'!B1787&gt;0,1,0)</f>
        <v>1</v>
      </c>
      <c r="F1787" s="60">
        <f>IF(ISBLANK('Step 2. Aggregate Data'!E1787),"-",'Step 2. Aggregate Data'!E1787)</f>
        <v>44705.75</v>
      </c>
      <c r="G1787" s="17">
        <f t="shared" si="110"/>
        <v>18</v>
      </c>
      <c r="H1787" s="17">
        <f t="shared" si="111"/>
        <v>3</v>
      </c>
    </row>
    <row r="1788" spans="1:8" x14ac:dyDescent="0.25">
      <c r="A1788" s="58">
        <f>IF(ISBLANK('Step 2. Aggregate Data'!A1788),"-",'Step 2. Aggregate Data'!A1788)</f>
        <v>44705.791666666664</v>
      </c>
      <c r="B1788" s="59">
        <f t="shared" si="112"/>
        <v>19</v>
      </c>
      <c r="C1788" s="59">
        <f t="shared" si="113"/>
        <v>3</v>
      </c>
      <c r="D1788" s="59">
        <f>IF('Step 1.1 Supply Fan Power Data'!B1788&gt;0,1,0)</f>
        <v>1</v>
      </c>
      <c r="F1788" s="60">
        <f>IF(ISBLANK('Step 2. Aggregate Data'!E1788),"-",'Step 2. Aggregate Data'!E1788)</f>
        <v>44705.791666666664</v>
      </c>
      <c r="G1788" s="17">
        <f t="shared" si="110"/>
        <v>19</v>
      </c>
      <c r="H1788" s="17">
        <f t="shared" si="111"/>
        <v>3</v>
      </c>
    </row>
    <row r="1789" spans="1:8" x14ac:dyDescent="0.25">
      <c r="A1789" s="58">
        <f>IF(ISBLANK('Step 2. Aggregate Data'!A1789),"-",'Step 2. Aggregate Data'!A1789)</f>
        <v>44705.833333333336</v>
      </c>
      <c r="B1789" s="59">
        <f t="shared" si="112"/>
        <v>20</v>
      </c>
      <c r="C1789" s="59">
        <f t="shared" si="113"/>
        <v>3</v>
      </c>
      <c r="D1789" s="59">
        <f>IF('Step 1.1 Supply Fan Power Data'!B1789&gt;0,1,0)</f>
        <v>1</v>
      </c>
      <c r="F1789" s="60">
        <f>IF(ISBLANK('Step 2. Aggregate Data'!E1789),"-",'Step 2. Aggregate Data'!E1789)</f>
        <v>44705.833333333336</v>
      </c>
      <c r="G1789" s="17">
        <f t="shared" si="110"/>
        <v>20</v>
      </c>
      <c r="H1789" s="17">
        <f t="shared" si="111"/>
        <v>3</v>
      </c>
    </row>
    <row r="1790" spans="1:8" x14ac:dyDescent="0.25">
      <c r="A1790" s="58">
        <f>IF(ISBLANK('Step 2. Aggregate Data'!A1790),"-",'Step 2. Aggregate Data'!A1790)</f>
        <v>44705.875</v>
      </c>
      <c r="B1790" s="59">
        <f t="shared" si="112"/>
        <v>21</v>
      </c>
      <c r="C1790" s="59">
        <f t="shared" si="113"/>
        <v>3</v>
      </c>
      <c r="D1790" s="59">
        <f>IF('Step 1.1 Supply Fan Power Data'!B1790&gt;0,1,0)</f>
        <v>1</v>
      </c>
      <c r="F1790" s="60">
        <f>IF(ISBLANK('Step 2. Aggregate Data'!E1790),"-",'Step 2. Aggregate Data'!E1790)</f>
        <v>44705.875</v>
      </c>
      <c r="G1790" s="17">
        <f t="shared" si="110"/>
        <v>21</v>
      </c>
      <c r="H1790" s="17">
        <f t="shared" si="111"/>
        <v>3</v>
      </c>
    </row>
    <row r="1791" spans="1:8" x14ac:dyDescent="0.25">
      <c r="A1791" s="58">
        <f>IF(ISBLANK('Step 2. Aggregate Data'!A1791),"-",'Step 2. Aggregate Data'!A1791)</f>
        <v>44705.916666666664</v>
      </c>
      <c r="B1791" s="59">
        <f t="shared" si="112"/>
        <v>22</v>
      </c>
      <c r="C1791" s="59">
        <f t="shared" si="113"/>
        <v>3</v>
      </c>
      <c r="D1791" s="59">
        <f>IF('Step 1.1 Supply Fan Power Data'!B1791&gt;0,1,0)</f>
        <v>1</v>
      </c>
      <c r="F1791" s="60">
        <f>IF(ISBLANK('Step 2. Aggregate Data'!E1791),"-",'Step 2. Aggregate Data'!E1791)</f>
        <v>44705.916666666664</v>
      </c>
      <c r="G1791" s="17">
        <f t="shared" si="110"/>
        <v>22</v>
      </c>
      <c r="H1791" s="17">
        <f t="shared" si="111"/>
        <v>3</v>
      </c>
    </row>
    <row r="1792" spans="1:8" x14ac:dyDescent="0.25">
      <c r="A1792" s="58">
        <f>IF(ISBLANK('Step 2. Aggregate Data'!A1792),"-",'Step 2. Aggregate Data'!A1792)</f>
        <v>44705.958333333336</v>
      </c>
      <c r="B1792" s="59">
        <f t="shared" si="112"/>
        <v>23</v>
      </c>
      <c r="C1792" s="59">
        <f t="shared" si="113"/>
        <v>3</v>
      </c>
      <c r="D1792" s="59">
        <f>IF('Step 1.1 Supply Fan Power Data'!B1792&gt;0,1,0)</f>
        <v>1</v>
      </c>
      <c r="F1792" s="60">
        <f>IF(ISBLANK('Step 2. Aggregate Data'!E1792),"-",'Step 2. Aggregate Data'!E1792)</f>
        <v>44705.958333333336</v>
      </c>
      <c r="G1792" s="17">
        <f t="shared" si="110"/>
        <v>23</v>
      </c>
      <c r="H1792" s="17">
        <f t="shared" si="111"/>
        <v>3</v>
      </c>
    </row>
    <row r="1793" spans="1:8" x14ac:dyDescent="0.25">
      <c r="A1793" s="58">
        <f>IF(ISBLANK('Step 2. Aggregate Data'!A1793),"-",'Step 2. Aggregate Data'!A1793)</f>
        <v>44706</v>
      </c>
      <c r="B1793" s="59">
        <f t="shared" si="112"/>
        <v>0</v>
      </c>
      <c r="C1793" s="59">
        <f t="shared" si="113"/>
        <v>4</v>
      </c>
      <c r="D1793" s="59">
        <f>IF('Step 1.1 Supply Fan Power Data'!B1793&gt;0,1,0)</f>
        <v>1</v>
      </c>
      <c r="F1793" s="60">
        <f>IF(ISBLANK('Step 2. Aggregate Data'!E1793),"-",'Step 2. Aggregate Data'!E1793)</f>
        <v>44706</v>
      </c>
      <c r="G1793" s="17">
        <f t="shared" si="110"/>
        <v>0</v>
      </c>
      <c r="H1793" s="17">
        <f t="shared" si="111"/>
        <v>4</v>
      </c>
    </row>
    <row r="1794" spans="1:8" x14ac:dyDescent="0.25">
      <c r="A1794" s="58">
        <f>IF(ISBLANK('Step 2. Aggregate Data'!A1794),"-",'Step 2. Aggregate Data'!A1794)</f>
        <v>44706.041666666664</v>
      </c>
      <c r="B1794" s="59">
        <f t="shared" si="112"/>
        <v>1</v>
      </c>
      <c r="C1794" s="59">
        <f t="shared" si="113"/>
        <v>4</v>
      </c>
      <c r="D1794" s="59">
        <f>IF('Step 1.1 Supply Fan Power Data'!B1794&gt;0,1,0)</f>
        <v>1</v>
      </c>
      <c r="F1794" s="60">
        <f>IF(ISBLANK('Step 2. Aggregate Data'!E1794),"-",'Step 2. Aggregate Data'!E1794)</f>
        <v>44706.041666666664</v>
      </c>
      <c r="G1794" s="17">
        <f t="shared" si="110"/>
        <v>1</v>
      </c>
      <c r="H1794" s="17">
        <f t="shared" si="111"/>
        <v>4</v>
      </c>
    </row>
    <row r="1795" spans="1:8" x14ac:dyDescent="0.25">
      <c r="A1795" s="58">
        <f>IF(ISBLANK('Step 2. Aggregate Data'!A1795),"-",'Step 2. Aggregate Data'!A1795)</f>
        <v>44706.083333333336</v>
      </c>
      <c r="B1795" s="59">
        <f t="shared" si="112"/>
        <v>2</v>
      </c>
      <c r="C1795" s="59">
        <f t="shared" si="113"/>
        <v>4</v>
      </c>
      <c r="D1795" s="59">
        <f>IF('Step 1.1 Supply Fan Power Data'!B1795&gt;0,1,0)</f>
        <v>1</v>
      </c>
      <c r="F1795" s="60">
        <f>IF(ISBLANK('Step 2. Aggregate Data'!E1795),"-",'Step 2. Aggregate Data'!E1795)</f>
        <v>44706.083333333336</v>
      </c>
      <c r="G1795" s="17">
        <f t="shared" ref="G1795:G1858" si="114">HOUR(F1795)</f>
        <v>2</v>
      </c>
      <c r="H1795" s="17">
        <f t="shared" ref="H1795:H1858" si="115">WEEKDAY(F1795)</f>
        <v>4</v>
      </c>
    </row>
    <row r="1796" spans="1:8" x14ac:dyDescent="0.25">
      <c r="A1796" s="58">
        <f>IF(ISBLANK('Step 2. Aggregate Data'!A1796),"-",'Step 2. Aggregate Data'!A1796)</f>
        <v>44706.125</v>
      </c>
      <c r="B1796" s="59">
        <f t="shared" si="112"/>
        <v>3</v>
      </c>
      <c r="C1796" s="59">
        <f t="shared" si="113"/>
        <v>4</v>
      </c>
      <c r="D1796" s="59">
        <f>IF('Step 1.1 Supply Fan Power Data'!B1796&gt;0,1,0)</f>
        <v>1</v>
      </c>
      <c r="F1796" s="60">
        <f>IF(ISBLANK('Step 2. Aggregate Data'!E1796),"-",'Step 2. Aggregate Data'!E1796)</f>
        <v>44706.125</v>
      </c>
      <c r="G1796" s="17">
        <f t="shared" si="114"/>
        <v>3</v>
      </c>
      <c r="H1796" s="17">
        <f t="shared" si="115"/>
        <v>4</v>
      </c>
    </row>
    <row r="1797" spans="1:8" x14ac:dyDescent="0.25">
      <c r="A1797" s="58">
        <f>IF(ISBLANK('Step 2. Aggregate Data'!A1797),"-",'Step 2. Aggregate Data'!A1797)</f>
        <v>44706.166666666664</v>
      </c>
      <c r="B1797" s="59">
        <f t="shared" si="112"/>
        <v>4</v>
      </c>
      <c r="C1797" s="59">
        <f t="shared" si="113"/>
        <v>4</v>
      </c>
      <c r="D1797" s="59">
        <f>IF('Step 1.1 Supply Fan Power Data'!B1797&gt;0,1,0)</f>
        <v>1</v>
      </c>
      <c r="F1797" s="60">
        <f>IF(ISBLANK('Step 2. Aggregate Data'!E1797),"-",'Step 2. Aggregate Data'!E1797)</f>
        <v>44706.166666666664</v>
      </c>
      <c r="G1797" s="17">
        <f t="shared" si="114"/>
        <v>4</v>
      </c>
      <c r="H1797" s="17">
        <f t="shared" si="115"/>
        <v>4</v>
      </c>
    </row>
    <row r="1798" spans="1:8" x14ac:dyDescent="0.25">
      <c r="A1798" s="58">
        <f>IF(ISBLANK('Step 2. Aggregate Data'!A1798),"-",'Step 2. Aggregate Data'!A1798)</f>
        <v>44706.208333333336</v>
      </c>
      <c r="B1798" s="59">
        <f t="shared" si="112"/>
        <v>5</v>
      </c>
      <c r="C1798" s="59">
        <f t="shared" si="113"/>
        <v>4</v>
      </c>
      <c r="D1798" s="59">
        <f>IF('Step 1.1 Supply Fan Power Data'!B1798&gt;0,1,0)</f>
        <v>1</v>
      </c>
      <c r="F1798" s="60">
        <f>IF(ISBLANK('Step 2. Aggregate Data'!E1798),"-",'Step 2. Aggregate Data'!E1798)</f>
        <v>44706.208333333336</v>
      </c>
      <c r="G1798" s="17">
        <f t="shared" si="114"/>
        <v>5</v>
      </c>
      <c r="H1798" s="17">
        <f t="shared" si="115"/>
        <v>4</v>
      </c>
    </row>
    <row r="1799" spans="1:8" x14ac:dyDescent="0.25">
      <c r="A1799" s="58">
        <f>IF(ISBLANK('Step 2. Aggregate Data'!A1799),"-",'Step 2. Aggregate Data'!A1799)</f>
        <v>44706.25</v>
      </c>
      <c r="B1799" s="59">
        <f t="shared" si="112"/>
        <v>6</v>
      </c>
      <c r="C1799" s="59">
        <f t="shared" si="113"/>
        <v>4</v>
      </c>
      <c r="D1799" s="59">
        <f>IF('Step 1.1 Supply Fan Power Data'!B1799&gt;0,1,0)</f>
        <v>1</v>
      </c>
      <c r="F1799" s="60">
        <f>IF(ISBLANK('Step 2. Aggregate Data'!E1799),"-",'Step 2. Aggregate Data'!E1799)</f>
        <v>44706.25</v>
      </c>
      <c r="G1799" s="17">
        <f t="shared" si="114"/>
        <v>6</v>
      </c>
      <c r="H1799" s="17">
        <f t="shared" si="115"/>
        <v>4</v>
      </c>
    </row>
    <row r="1800" spans="1:8" x14ac:dyDescent="0.25">
      <c r="A1800" s="58">
        <f>IF(ISBLANK('Step 2. Aggregate Data'!A1800),"-",'Step 2. Aggregate Data'!A1800)</f>
        <v>44706.291666666664</v>
      </c>
      <c r="B1800" s="59">
        <f t="shared" si="112"/>
        <v>7</v>
      </c>
      <c r="C1800" s="59">
        <f t="shared" si="113"/>
        <v>4</v>
      </c>
      <c r="D1800" s="59">
        <f>IF('Step 1.1 Supply Fan Power Data'!B1800&gt;0,1,0)</f>
        <v>1</v>
      </c>
      <c r="F1800" s="60">
        <f>IF(ISBLANK('Step 2. Aggregate Data'!E1800),"-",'Step 2. Aggregate Data'!E1800)</f>
        <v>44706.291666666664</v>
      </c>
      <c r="G1800" s="17">
        <f t="shared" si="114"/>
        <v>7</v>
      </c>
      <c r="H1800" s="17">
        <f t="shared" si="115"/>
        <v>4</v>
      </c>
    </row>
    <row r="1801" spans="1:8" x14ac:dyDescent="0.25">
      <c r="A1801" s="58">
        <f>IF(ISBLANK('Step 2. Aggregate Data'!A1801),"-",'Step 2. Aggregate Data'!A1801)</f>
        <v>44706.333333333336</v>
      </c>
      <c r="B1801" s="59">
        <f t="shared" si="112"/>
        <v>8</v>
      </c>
      <c r="C1801" s="59">
        <f t="shared" si="113"/>
        <v>4</v>
      </c>
      <c r="D1801" s="59">
        <f>IF('Step 1.1 Supply Fan Power Data'!B1801&gt;0,1,0)</f>
        <v>1</v>
      </c>
      <c r="F1801" s="60">
        <f>IF(ISBLANK('Step 2. Aggregate Data'!E1801),"-",'Step 2. Aggregate Data'!E1801)</f>
        <v>44706.333333333336</v>
      </c>
      <c r="G1801" s="17">
        <f t="shared" si="114"/>
        <v>8</v>
      </c>
      <c r="H1801" s="17">
        <f t="shared" si="115"/>
        <v>4</v>
      </c>
    </row>
    <row r="1802" spans="1:8" x14ac:dyDescent="0.25">
      <c r="A1802" s="58">
        <f>IF(ISBLANK('Step 2. Aggregate Data'!A1802),"-",'Step 2. Aggregate Data'!A1802)</f>
        <v>44706.375</v>
      </c>
      <c r="B1802" s="59">
        <f t="shared" si="112"/>
        <v>9</v>
      </c>
      <c r="C1802" s="59">
        <f t="shared" si="113"/>
        <v>4</v>
      </c>
      <c r="D1802" s="59">
        <f>IF('Step 1.1 Supply Fan Power Data'!B1802&gt;0,1,0)</f>
        <v>1</v>
      </c>
      <c r="F1802" s="60">
        <f>IF(ISBLANK('Step 2. Aggregate Data'!E1802),"-",'Step 2. Aggregate Data'!E1802)</f>
        <v>44706.375</v>
      </c>
      <c r="G1802" s="17">
        <f t="shared" si="114"/>
        <v>9</v>
      </c>
      <c r="H1802" s="17">
        <f t="shared" si="115"/>
        <v>4</v>
      </c>
    </row>
    <row r="1803" spans="1:8" x14ac:dyDescent="0.25">
      <c r="A1803" s="58">
        <f>IF(ISBLANK('Step 2. Aggregate Data'!A1803),"-",'Step 2. Aggregate Data'!A1803)</f>
        <v>44706.416666666664</v>
      </c>
      <c r="B1803" s="59">
        <f t="shared" si="112"/>
        <v>10</v>
      </c>
      <c r="C1803" s="59">
        <f t="shared" si="113"/>
        <v>4</v>
      </c>
      <c r="D1803" s="59">
        <f>IF('Step 1.1 Supply Fan Power Data'!B1803&gt;0,1,0)</f>
        <v>1</v>
      </c>
      <c r="F1803" s="60">
        <f>IF(ISBLANK('Step 2. Aggregate Data'!E1803),"-",'Step 2. Aggregate Data'!E1803)</f>
        <v>44706.416666666664</v>
      </c>
      <c r="G1803" s="17">
        <f t="shared" si="114"/>
        <v>10</v>
      </c>
      <c r="H1803" s="17">
        <f t="shared" si="115"/>
        <v>4</v>
      </c>
    </row>
    <row r="1804" spans="1:8" x14ac:dyDescent="0.25">
      <c r="A1804" s="58">
        <f>IF(ISBLANK('Step 2. Aggregate Data'!A1804),"-",'Step 2. Aggregate Data'!A1804)</f>
        <v>44706.458333333336</v>
      </c>
      <c r="B1804" s="59">
        <f t="shared" si="112"/>
        <v>11</v>
      </c>
      <c r="C1804" s="59">
        <f t="shared" si="113"/>
        <v>4</v>
      </c>
      <c r="D1804" s="59">
        <f>IF('Step 1.1 Supply Fan Power Data'!B1804&gt;0,1,0)</f>
        <v>1</v>
      </c>
      <c r="F1804" s="60">
        <f>IF(ISBLANK('Step 2. Aggregate Data'!E1804),"-",'Step 2. Aggregate Data'!E1804)</f>
        <v>44706.458333333336</v>
      </c>
      <c r="G1804" s="17">
        <f t="shared" si="114"/>
        <v>11</v>
      </c>
      <c r="H1804" s="17">
        <f t="shared" si="115"/>
        <v>4</v>
      </c>
    </row>
    <row r="1805" spans="1:8" x14ac:dyDescent="0.25">
      <c r="A1805" s="58">
        <f>IF(ISBLANK('Step 2. Aggregate Data'!A1805),"-",'Step 2. Aggregate Data'!A1805)</f>
        <v>44706.5</v>
      </c>
      <c r="B1805" s="59">
        <f t="shared" si="112"/>
        <v>12</v>
      </c>
      <c r="C1805" s="59">
        <f t="shared" si="113"/>
        <v>4</v>
      </c>
      <c r="D1805" s="59">
        <f>IF('Step 1.1 Supply Fan Power Data'!B1805&gt;0,1,0)</f>
        <v>1</v>
      </c>
      <c r="F1805" s="60">
        <f>IF(ISBLANK('Step 2. Aggregate Data'!E1805),"-",'Step 2. Aggregate Data'!E1805)</f>
        <v>44706.5</v>
      </c>
      <c r="G1805" s="17">
        <f t="shared" si="114"/>
        <v>12</v>
      </c>
      <c r="H1805" s="17">
        <f t="shared" si="115"/>
        <v>4</v>
      </c>
    </row>
    <row r="1806" spans="1:8" x14ac:dyDescent="0.25">
      <c r="A1806" s="58">
        <f>IF(ISBLANK('Step 2. Aggregate Data'!A1806),"-",'Step 2. Aggregate Data'!A1806)</f>
        <v>44706.541666666664</v>
      </c>
      <c r="B1806" s="59">
        <f t="shared" si="112"/>
        <v>13</v>
      </c>
      <c r="C1806" s="59">
        <f t="shared" si="113"/>
        <v>4</v>
      </c>
      <c r="D1806" s="59">
        <f>IF('Step 1.1 Supply Fan Power Data'!B1806&gt;0,1,0)</f>
        <v>1</v>
      </c>
      <c r="F1806" s="60">
        <f>IF(ISBLANK('Step 2. Aggregate Data'!E1806),"-",'Step 2. Aggregate Data'!E1806)</f>
        <v>44706.541666666664</v>
      </c>
      <c r="G1806" s="17">
        <f t="shared" si="114"/>
        <v>13</v>
      </c>
      <c r="H1806" s="17">
        <f t="shared" si="115"/>
        <v>4</v>
      </c>
    </row>
    <row r="1807" spans="1:8" x14ac:dyDescent="0.25">
      <c r="A1807" s="58">
        <f>IF(ISBLANK('Step 2. Aggregate Data'!A1807),"-",'Step 2. Aggregate Data'!A1807)</f>
        <v>44706.583333333336</v>
      </c>
      <c r="B1807" s="59">
        <f t="shared" si="112"/>
        <v>14</v>
      </c>
      <c r="C1807" s="59">
        <f t="shared" si="113"/>
        <v>4</v>
      </c>
      <c r="D1807" s="59">
        <f>IF('Step 1.1 Supply Fan Power Data'!B1807&gt;0,1,0)</f>
        <v>1</v>
      </c>
      <c r="F1807" s="60">
        <f>IF(ISBLANK('Step 2. Aggregate Data'!E1807),"-",'Step 2. Aggregate Data'!E1807)</f>
        <v>44706.583333333336</v>
      </c>
      <c r="G1807" s="17">
        <f t="shared" si="114"/>
        <v>14</v>
      </c>
      <c r="H1807" s="17">
        <f t="shared" si="115"/>
        <v>4</v>
      </c>
    </row>
    <row r="1808" spans="1:8" x14ac:dyDescent="0.25">
      <c r="A1808" s="58">
        <f>IF(ISBLANK('Step 2. Aggregate Data'!A1808),"-",'Step 2. Aggregate Data'!A1808)</f>
        <v>44706.625</v>
      </c>
      <c r="B1808" s="59">
        <f t="shared" si="112"/>
        <v>15</v>
      </c>
      <c r="C1808" s="59">
        <f t="shared" si="113"/>
        <v>4</v>
      </c>
      <c r="D1808" s="59">
        <f>IF('Step 1.1 Supply Fan Power Data'!B1808&gt;0,1,0)</f>
        <v>1</v>
      </c>
      <c r="F1808" s="60">
        <f>IF(ISBLANK('Step 2. Aggregate Data'!E1808),"-",'Step 2. Aggregate Data'!E1808)</f>
        <v>44706.625</v>
      </c>
      <c r="G1808" s="17">
        <f t="shared" si="114"/>
        <v>15</v>
      </c>
      <c r="H1808" s="17">
        <f t="shared" si="115"/>
        <v>4</v>
      </c>
    </row>
    <row r="1809" spans="1:8" x14ac:dyDescent="0.25">
      <c r="A1809" s="58">
        <f>IF(ISBLANK('Step 2. Aggregate Data'!A1809),"-",'Step 2. Aggregate Data'!A1809)</f>
        <v>44706.666666666664</v>
      </c>
      <c r="B1809" s="59">
        <f t="shared" si="112"/>
        <v>16</v>
      </c>
      <c r="C1809" s="59">
        <f t="shared" si="113"/>
        <v>4</v>
      </c>
      <c r="D1809" s="59">
        <f>IF('Step 1.1 Supply Fan Power Data'!B1809&gt;0,1,0)</f>
        <v>1</v>
      </c>
      <c r="F1809" s="60">
        <f>IF(ISBLANK('Step 2. Aggregate Data'!E1809),"-",'Step 2. Aggregate Data'!E1809)</f>
        <v>44706.666666666664</v>
      </c>
      <c r="G1809" s="17">
        <f t="shared" si="114"/>
        <v>16</v>
      </c>
      <c r="H1809" s="17">
        <f t="shared" si="115"/>
        <v>4</v>
      </c>
    </row>
    <row r="1810" spans="1:8" x14ac:dyDescent="0.25">
      <c r="A1810" s="58">
        <f>IF(ISBLANK('Step 2. Aggregate Data'!A1810),"-",'Step 2. Aggregate Data'!A1810)</f>
        <v>44706.708333333336</v>
      </c>
      <c r="B1810" s="59">
        <f t="shared" si="112"/>
        <v>17</v>
      </c>
      <c r="C1810" s="59">
        <f t="shared" si="113"/>
        <v>4</v>
      </c>
      <c r="D1810" s="59">
        <f>IF('Step 1.1 Supply Fan Power Data'!B1810&gt;0,1,0)</f>
        <v>1</v>
      </c>
      <c r="F1810" s="60">
        <f>IF(ISBLANK('Step 2. Aggregate Data'!E1810),"-",'Step 2. Aggregate Data'!E1810)</f>
        <v>44706.708333333336</v>
      </c>
      <c r="G1810" s="17">
        <f t="shared" si="114"/>
        <v>17</v>
      </c>
      <c r="H1810" s="17">
        <f t="shared" si="115"/>
        <v>4</v>
      </c>
    </row>
    <row r="1811" spans="1:8" x14ac:dyDescent="0.25">
      <c r="A1811" s="58">
        <f>IF(ISBLANK('Step 2. Aggregate Data'!A1811),"-",'Step 2. Aggregate Data'!A1811)</f>
        <v>44706.75</v>
      </c>
      <c r="B1811" s="59">
        <f t="shared" si="112"/>
        <v>18</v>
      </c>
      <c r="C1811" s="59">
        <f t="shared" si="113"/>
        <v>4</v>
      </c>
      <c r="D1811" s="59">
        <f>IF('Step 1.1 Supply Fan Power Data'!B1811&gt;0,1,0)</f>
        <v>1</v>
      </c>
      <c r="F1811" s="60">
        <f>IF(ISBLANK('Step 2. Aggregate Data'!E1811),"-",'Step 2. Aggregate Data'!E1811)</f>
        <v>44706.75</v>
      </c>
      <c r="G1811" s="17">
        <f t="shared" si="114"/>
        <v>18</v>
      </c>
      <c r="H1811" s="17">
        <f t="shared" si="115"/>
        <v>4</v>
      </c>
    </row>
    <row r="1812" spans="1:8" x14ac:dyDescent="0.25">
      <c r="A1812" s="58">
        <f>IF(ISBLANK('Step 2. Aggregate Data'!A1812),"-",'Step 2. Aggregate Data'!A1812)</f>
        <v>44706.791666666664</v>
      </c>
      <c r="B1812" s="59">
        <f t="shared" si="112"/>
        <v>19</v>
      </c>
      <c r="C1812" s="59">
        <f t="shared" si="113"/>
        <v>4</v>
      </c>
      <c r="D1812" s="59">
        <f>IF('Step 1.1 Supply Fan Power Data'!B1812&gt;0,1,0)</f>
        <v>1</v>
      </c>
      <c r="F1812" s="60">
        <f>IF(ISBLANK('Step 2. Aggregate Data'!E1812),"-",'Step 2. Aggregate Data'!E1812)</f>
        <v>44706.791666666664</v>
      </c>
      <c r="G1812" s="17">
        <f t="shared" si="114"/>
        <v>19</v>
      </c>
      <c r="H1812" s="17">
        <f t="shared" si="115"/>
        <v>4</v>
      </c>
    </row>
    <row r="1813" spans="1:8" x14ac:dyDescent="0.25">
      <c r="A1813" s="58">
        <f>IF(ISBLANK('Step 2. Aggregate Data'!A1813),"-",'Step 2. Aggregate Data'!A1813)</f>
        <v>44706.833333333336</v>
      </c>
      <c r="B1813" s="59">
        <f t="shared" si="112"/>
        <v>20</v>
      </c>
      <c r="C1813" s="59">
        <f t="shared" si="113"/>
        <v>4</v>
      </c>
      <c r="D1813" s="59">
        <f>IF('Step 1.1 Supply Fan Power Data'!B1813&gt;0,1,0)</f>
        <v>1</v>
      </c>
      <c r="F1813" s="60">
        <f>IF(ISBLANK('Step 2. Aggregate Data'!E1813),"-",'Step 2. Aggregate Data'!E1813)</f>
        <v>44706.833333333336</v>
      </c>
      <c r="G1813" s="17">
        <f t="shared" si="114"/>
        <v>20</v>
      </c>
      <c r="H1813" s="17">
        <f t="shared" si="115"/>
        <v>4</v>
      </c>
    </row>
    <row r="1814" spans="1:8" x14ac:dyDescent="0.25">
      <c r="A1814" s="58">
        <f>IF(ISBLANK('Step 2. Aggregate Data'!A1814),"-",'Step 2. Aggregate Data'!A1814)</f>
        <v>44706.875</v>
      </c>
      <c r="B1814" s="59">
        <f t="shared" si="112"/>
        <v>21</v>
      </c>
      <c r="C1814" s="59">
        <f t="shared" si="113"/>
        <v>4</v>
      </c>
      <c r="D1814" s="59">
        <f>IF('Step 1.1 Supply Fan Power Data'!B1814&gt;0,1,0)</f>
        <v>1</v>
      </c>
      <c r="F1814" s="60">
        <f>IF(ISBLANK('Step 2. Aggregate Data'!E1814),"-",'Step 2. Aggregate Data'!E1814)</f>
        <v>44706.875</v>
      </c>
      <c r="G1814" s="17">
        <f t="shared" si="114"/>
        <v>21</v>
      </c>
      <c r="H1814" s="17">
        <f t="shared" si="115"/>
        <v>4</v>
      </c>
    </row>
    <row r="1815" spans="1:8" x14ac:dyDescent="0.25">
      <c r="A1815" s="58">
        <f>IF(ISBLANK('Step 2. Aggregate Data'!A1815),"-",'Step 2. Aggregate Data'!A1815)</f>
        <v>44706.916666666664</v>
      </c>
      <c r="B1815" s="59">
        <f t="shared" si="112"/>
        <v>22</v>
      </c>
      <c r="C1815" s="59">
        <f t="shared" si="113"/>
        <v>4</v>
      </c>
      <c r="D1815" s="59">
        <f>IF('Step 1.1 Supply Fan Power Data'!B1815&gt;0,1,0)</f>
        <v>1</v>
      </c>
      <c r="F1815" s="60">
        <f>IF(ISBLANK('Step 2. Aggregate Data'!E1815),"-",'Step 2. Aggregate Data'!E1815)</f>
        <v>44706.916666666664</v>
      </c>
      <c r="G1815" s="17">
        <f t="shared" si="114"/>
        <v>22</v>
      </c>
      <c r="H1815" s="17">
        <f t="shared" si="115"/>
        <v>4</v>
      </c>
    </row>
    <row r="1816" spans="1:8" x14ac:dyDescent="0.25">
      <c r="A1816" s="58">
        <f>IF(ISBLANK('Step 2. Aggregate Data'!A1816),"-",'Step 2. Aggregate Data'!A1816)</f>
        <v>44706.958333333336</v>
      </c>
      <c r="B1816" s="59">
        <f t="shared" si="112"/>
        <v>23</v>
      </c>
      <c r="C1816" s="59">
        <f t="shared" si="113"/>
        <v>4</v>
      </c>
      <c r="D1816" s="59">
        <f>IF('Step 1.1 Supply Fan Power Data'!B1816&gt;0,1,0)</f>
        <v>1</v>
      </c>
      <c r="F1816" s="60">
        <f>IF(ISBLANK('Step 2. Aggregate Data'!E1816),"-",'Step 2. Aggregate Data'!E1816)</f>
        <v>44706.958333333336</v>
      </c>
      <c r="G1816" s="17">
        <f t="shared" si="114"/>
        <v>23</v>
      </c>
      <c r="H1816" s="17">
        <f t="shared" si="115"/>
        <v>4</v>
      </c>
    </row>
    <row r="1817" spans="1:8" x14ac:dyDescent="0.25">
      <c r="A1817" s="58">
        <f>IF(ISBLANK('Step 2. Aggregate Data'!A1817),"-",'Step 2. Aggregate Data'!A1817)</f>
        <v>44707</v>
      </c>
      <c r="B1817" s="59">
        <f t="shared" ref="B1817:B1880" si="116">HOUR(A1817)</f>
        <v>0</v>
      </c>
      <c r="C1817" s="59">
        <f t="shared" ref="C1817:C1880" si="117">WEEKDAY(A1817)</f>
        <v>5</v>
      </c>
      <c r="D1817" s="59">
        <f>IF('Step 1.1 Supply Fan Power Data'!B1817&gt;0,1,0)</f>
        <v>1</v>
      </c>
      <c r="F1817" s="60">
        <f>IF(ISBLANK('Step 2. Aggregate Data'!E1817),"-",'Step 2. Aggregate Data'!E1817)</f>
        <v>44707</v>
      </c>
      <c r="G1817" s="17">
        <f t="shared" si="114"/>
        <v>0</v>
      </c>
      <c r="H1817" s="17">
        <f t="shared" si="115"/>
        <v>5</v>
      </c>
    </row>
    <row r="1818" spans="1:8" x14ac:dyDescent="0.25">
      <c r="A1818" s="58">
        <f>IF(ISBLANK('Step 2. Aggregate Data'!A1818),"-",'Step 2. Aggregate Data'!A1818)</f>
        <v>44707.041666666664</v>
      </c>
      <c r="B1818" s="59">
        <f t="shared" si="116"/>
        <v>1</v>
      </c>
      <c r="C1818" s="59">
        <f t="shared" si="117"/>
        <v>5</v>
      </c>
      <c r="D1818" s="59">
        <f>IF('Step 1.1 Supply Fan Power Data'!B1818&gt;0,1,0)</f>
        <v>1</v>
      </c>
      <c r="F1818" s="60">
        <f>IF(ISBLANK('Step 2. Aggregate Data'!E1818),"-",'Step 2. Aggregate Data'!E1818)</f>
        <v>44707.041666666664</v>
      </c>
      <c r="G1818" s="17">
        <f t="shared" si="114"/>
        <v>1</v>
      </c>
      <c r="H1818" s="17">
        <f t="shared" si="115"/>
        <v>5</v>
      </c>
    </row>
    <row r="1819" spans="1:8" x14ac:dyDescent="0.25">
      <c r="A1819" s="58">
        <f>IF(ISBLANK('Step 2. Aggregate Data'!A1819),"-",'Step 2. Aggregate Data'!A1819)</f>
        <v>44707.083333333336</v>
      </c>
      <c r="B1819" s="59">
        <f t="shared" si="116"/>
        <v>2</v>
      </c>
      <c r="C1819" s="59">
        <f t="shared" si="117"/>
        <v>5</v>
      </c>
      <c r="D1819" s="59">
        <f>IF('Step 1.1 Supply Fan Power Data'!B1819&gt;0,1,0)</f>
        <v>1</v>
      </c>
      <c r="F1819" s="60">
        <f>IF(ISBLANK('Step 2. Aggregate Data'!E1819),"-",'Step 2. Aggregate Data'!E1819)</f>
        <v>44707.083333333336</v>
      </c>
      <c r="G1819" s="17">
        <f t="shared" si="114"/>
        <v>2</v>
      </c>
      <c r="H1819" s="17">
        <f t="shared" si="115"/>
        <v>5</v>
      </c>
    </row>
    <row r="1820" spans="1:8" x14ac:dyDescent="0.25">
      <c r="A1820" s="58">
        <f>IF(ISBLANK('Step 2. Aggregate Data'!A1820),"-",'Step 2. Aggregate Data'!A1820)</f>
        <v>44707.125</v>
      </c>
      <c r="B1820" s="59">
        <f t="shared" si="116"/>
        <v>3</v>
      </c>
      <c r="C1820" s="59">
        <f t="shared" si="117"/>
        <v>5</v>
      </c>
      <c r="D1820" s="59">
        <f>IF('Step 1.1 Supply Fan Power Data'!B1820&gt;0,1,0)</f>
        <v>1</v>
      </c>
      <c r="F1820" s="60">
        <f>IF(ISBLANK('Step 2. Aggregate Data'!E1820),"-",'Step 2. Aggregate Data'!E1820)</f>
        <v>44707.125</v>
      </c>
      <c r="G1820" s="17">
        <f t="shared" si="114"/>
        <v>3</v>
      </c>
      <c r="H1820" s="17">
        <f t="shared" si="115"/>
        <v>5</v>
      </c>
    </row>
    <row r="1821" spans="1:8" x14ac:dyDescent="0.25">
      <c r="A1821" s="58">
        <f>IF(ISBLANK('Step 2. Aggregate Data'!A1821),"-",'Step 2. Aggregate Data'!A1821)</f>
        <v>44707.166666666664</v>
      </c>
      <c r="B1821" s="59">
        <f t="shared" si="116"/>
        <v>4</v>
      </c>
      <c r="C1821" s="59">
        <f t="shared" si="117"/>
        <v>5</v>
      </c>
      <c r="D1821" s="59">
        <f>IF('Step 1.1 Supply Fan Power Data'!B1821&gt;0,1,0)</f>
        <v>1</v>
      </c>
      <c r="F1821" s="60">
        <f>IF(ISBLANK('Step 2. Aggregate Data'!E1821),"-",'Step 2. Aggregate Data'!E1821)</f>
        <v>44707.166666666664</v>
      </c>
      <c r="G1821" s="17">
        <f t="shared" si="114"/>
        <v>4</v>
      </c>
      <c r="H1821" s="17">
        <f t="shared" si="115"/>
        <v>5</v>
      </c>
    </row>
    <row r="1822" spans="1:8" x14ac:dyDescent="0.25">
      <c r="A1822" s="58">
        <f>IF(ISBLANK('Step 2. Aggregate Data'!A1822),"-",'Step 2. Aggregate Data'!A1822)</f>
        <v>44707.208333333336</v>
      </c>
      <c r="B1822" s="59">
        <f t="shared" si="116"/>
        <v>5</v>
      </c>
      <c r="C1822" s="59">
        <f t="shared" si="117"/>
        <v>5</v>
      </c>
      <c r="D1822" s="59">
        <f>IF('Step 1.1 Supply Fan Power Data'!B1822&gt;0,1,0)</f>
        <v>1</v>
      </c>
      <c r="F1822" s="60">
        <f>IF(ISBLANK('Step 2. Aggregate Data'!E1822),"-",'Step 2. Aggregate Data'!E1822)</f>
        <v>44707.208333333336</v>
      </c>
      <c r="G1822" s="17">
        <f t="shared" si="114"/>
        <v>5</v>
      </c>
      <c r="H1822" s="17">
        <f t="shared" si="115"/>
        <v>5</v>
      </c>
    </row>
    <row r="1823" spans="1:8" x14ac:dyDescent="0.25">
      <c r="A1823" s="58">
        <f>IF(ISBLANK('Step 2. Aggregate Data'!A1823),"-",'Step 2. Aggregate Data'!A1823)</f>
        <v>44707.25</v>
      </c>
      <c r="B1823" s="59">
        <f t="shared" si="116"/>
        <v>6</v>
      </c>
      <c r="C1823" s="59">
        <f t="shared" si="117"/>
        <v>5</v>
      </c>
      <c r="D1823" s="59">
        <f>IF('Step 1.1 Supply Fan Power Data'!B1823&gt;0,1,0)</f>
        <v>1</v>
      </c>
      <c r="F1823" s="60">
        <f>IF(ISBLANK('Step 2. Aggregate Data'!E1823),"-",'Step 2. Aggregate Data'!E1823)</f>
        <v>44707.25</v>
      </c>
      <c r="G1823" s="17">
        <f t="shared" si="114"/>
        <v>6</v>
      </c>
      <c r="H1823" s="17">
        <f t="shared" si="115"/>
        <v>5</v>
      </c>
    </row>
    <row r="1824" spans="1:8" x14ac:dyDescent="0.25">
      <c r="A1824" s="58">
        <f>IF(ISBLANK('Step 2. Aggregate Data'!A1824),"-",'Step 2. Aggregate Data'!A1824)</f>
        <v>44707.291666666664</v>
      </c>
      <c r="B1824" s="59">
        <f t="shared" si="116"/>
        <v>7</v>
      </c>
      <c r="C1824" s="59">
        <f t="shared" si="117"/>
        <v>5</v>
      </c>
      <c r="D1824" s="59">
        <f>IF('Step 1.1 Supply Fan Power Data'!B1824&gt;0,1,0)</f>
        <v>1</v>
      </c>
      <c r="F1824" s="60">
        <f>IF(ISBLANK('Step 2. Aggregate Data'!E1824),"-",'Step 2. Aggregate Data'!E1824)</f>
        <v>44707.291666666664</v>
      </c>
      <c r="G1824" s="17">
        <f t="shared" si="114"/>
        <v>7</v>
      </c>
      <c r="H1824" s="17">
        <f t="shared" si="115"/>
        <v>5</v>
      </c>
    </row>
    <row r="1825" spans="1:8" x14ac:dyDescent="0.25">
      <c r="A1825" s="58">
        <f>IF(ISBLANK('Step 2. Aggregate Data'!A1825),"-",'Step 2. Aggregate Data'!A1825)</f>
        <v>44707.333333333336</v>
      </c>
      <c r="B1825" s="59">
        <f t="shared" si="116"/>
        <v>8</v>
      </c>
      <c r="C1825" s="59">
        <f t="shared" si="117"/>
        <v>5</v>
      </c>
      <c r="D1825" s="59">
        <f>IF('Step 1.1 Supply Fan Power Data'!B1825&gt;0,1,0)</f>
        <v>1</v>
      </c>
      <c r="F1825" s="60">
        <f>IF(ISBLANK('Step 2. Aggregate Data'!E1825),"-",'Step 2. Aggregate Data'!E1825)</f>
        <v>44707.333333333336</v>
      </c>
      <c r="G1825" s="17">
        <f t="shared" si="114"/>
        <v>8</v>
      </c>
      <c r="H1825" s="17">
        <f t="shared" si="115"/>
        <v>5</v>
      </c>
    </row>
    <row r="1826" spans="1:8" x14ac:dyDescent="0.25">
      <c r="A1826" s="58">
        <f>IF(ISBLANK('Step 2. Aggregate Data'!A1826),"-",'Step 2. Aggregate Data'!A1826)</f>
        <v>44707.375</v>
      </c>
      <c r="B1826" s="59">
        <f t="shared" si="116"/>
        <v>9</v>
      </c>
      <c r="C1826" s="59">
        <f t="shared" si="117"/>
        <v>5</v>
      </c>
      <c r="D1826" s="59">
        <f>IF('Step 1.1 Supply Fan Power Data'!B1826&gt;0,1,0)</f>
        <v>1</v>
      </c>
      <c r="F1826" s="60">
        <f>IF(ISBLANK('Step 2. Aggregate Data'!E1826),"-",'Step 2. Aggregate Data'!E1826)</f>
        <v>44707.375</v>
      </c>
      <c r="G1826" s="17">
        <f t="shared" si="114"/>
        <v>9</v>
      </c>
      <c r="H1826" s="17">
        <f t="shared" si="115"/>
        <v>5</v>
      </c>
    </row>
    <row r="1827" spans="1:8" x14ac:dyDescent="0.25">
      <c r="A1827" s="58">
        <f>IF(ISBLANK('Step 2. Aggregate Data'!A1827),"-",'Step 2. Aggregate Data'!A1827)</f>
        <v>44707.416666666664</v>
      </c>
      <c r="B1827" s="59">
        <f t="shared" si="116"/>
        <v>10</v>
      </c>
      <c r="C1827" s="59">
        <f t="shared" si="117"/>
        <v>5</v>
      </c>
      <c r="D1827" s="59">
        <f>IF('Step 1.1 Supply Fan Power Data'!B1827&gt;0,1,0)</f>
        <v>1</v>
      </c>
      <c r="F1827" s="60">
        <f>IF(ISBLANK('Step 2. Aggregate Data'!E1827),"-",'Step 2. Aggregate Data'!E1827)</f>
        <v>44707.416666666664</v>
      </c>
      <c r="G1827" s="17">
        <f t="shared" si="114"/>
        <v>10</v>
      </c>
      <c r="H1827" s="17">
        <f t="shared" si="115"/>
        <v>5</v>
      </c>
    </row>
    <row r="1828" spans="1:8" x14ac:dyDescent="0.25">
      <c r="A1828" s="58">
        <f>IF(ISBLANK('Step 2. Aggregate Data'!A1828),"-",'Step 2. Aggregate Data'!A1828)</f>
        <v>44707.458333333336</v>
      </c>
      <c r="B1828" s="59">
        <f t="shared" si="116"/>
        <v>11</v>
      </c>
      <c r="C1828" s="59">
        <f t="shared" si="117"/>
        <v>5</v>
      </c>
      <c r="D1828" s="59">
        <f>IF('Step 1.1 Supply Fan Power Data'!B1828&gt;0,1,0)</f>
        <v>1</v>
      </c>
      <c r="F1828" s="60">
        <f>IF(ISBLANK('Step 2. Aggregate Data'!E1828),"-",'Step 2. Aggregate Data'!E1828)</f>
        <v>44707.458333333336</v>
      </c>
      <c r="G1828" s="17">
        <f t="shared" si="114"/>
        <v>11</v>
      </c>
      <c r="H1828" s="17">
        <f t="shared" si="115"/>
        <v>5</v>
      </c>
    </row>
    <row r="1829" spans="1:8" x14ac:dyDescent="0.25">
      <c r="A1829" s="58">
        <f>IF(ISBLANK('Step 2. Aggregate Data'!A1829),"-",'Step 2. Aggregate Data'!A1829)</f>
        <v>44707.5</v>
      </c>
      <c r="B1829" s="59">
        <f t="shared" si="116"/>
        <v>12</v>
      </c>
      <c r="C1829" s="59">
        <f t="shared" si="117"/>
        <v>5</v>
      </c>
      <c r="D1829" s="59">
        <f>IF('Step 1.1 Supply Fan Power Data'!B1829&gt;0,1,0)</f>
        <v>1</v>
      </c>
      <c r="F1829" s="60">
        <f>IF(ISBLANK('Step 2. Aggregate Data'!E1829),"-",'Step 2. Aggregate Data'!E1829)</f>
        <v>44707.5</v>
      </c>
      <c r="G1829" s="17">
        <f t="shared" si="114"/>
        <v>12</v>
      </c>
      <c r="H1829" s="17">
        <f t="shared" si="115"/>
        <v>5</v>
      </c>
    </row>
    <row r="1830" spans="1:8" x14ac:dyDescent="0.25">
      <c r="A1830" s="58">
        <f>IF(ISBLANK('Step 2. Aggregate Data'!A1830),"-",'Step 2. Aggregate Data'!A1830)</f>
        <v>44707.541666666664</v>
      </c>
      <c r="B1830" s="59">
        <f t="shared" si="116"/>
        <v>13</v>
      </c>
      <c r="C1830" s="59">
        <f t="shared" si="117"/>
        <v>5</v>
      </c>
      <c r="D1830" s="59">
        <f>IF('Step 1.1 Supply Fan Power Data'!B1830&gt;0,1,0)</f>
        <v>1</v>
      </c>
      <c r="F1830" s="60">
        <f>IF(ISBLANK('Step 2. Aggregate Data'!E1830),"-",'Step 2. Aggregate Data'!E1830)</f>
        <v>44707.541666666664</v>
      </c>
      <c r="G1830" s="17">
        <f t="shared" si="114"/>
        <v>13</v>
      </c>
      <c r="H1830" s="17">
        <f t="shared" si="115"/>
        <v>5</v>
      </c>
    </row>
    <row r="1831" spans="1:8" x14ac:dyDescent="0.25">
      <c r="A1831" s="58">
        <f>IF(ISBLANK('Step 2. Aggregate Data'!A1831),"-",'Step 2. Aggregate Data'!A1831)</f>
        <v>44707.583333333336</v>
      </c>
      <c r="B1831" s="59">
        <f t="shared" si="116"/>
        <v>14</v>
      </c>
      <c r="C1831" s="59">
        <f t="shared" si="117"/>
        <v>5</v>
      </c>
      <c r="D1831" s="59">
        <f>IF('Step 1.1 Supply Fan Power Data'!B1831&gt;0,1,0)</f>
        <v>1</v>
      </c>
      <c r="F1831" s="60">
        <f>IF(ISBLANK('Step 2. Aggregate Data'!E1831),"-",'Step 2. Aggregate Data'!E1831)</f>
        <v>44707.583333333336</v>
      </c>
      <c r="G1831" s="17">
        <f t="shared" si="114"/>
        <v>14</v>
      </c>
      <c r="H1831" s="17">
        <f t="shared" si="115"/>
        <v>5</v>
      </c>
    </row>
    <row r="1832" spans="1:8" x14ac:dyDescent="0.25">
      <c r="A1832" s="58">
        <f>IF(ISBLANK('Step 2. Aggregate Data'!A1832),"-",'Step 2. Aggregate Data'!A1832)</f>
        <v>44707.625</v>
      </c>
      <c r="B1832" s="59">
        <f t="shared" si="116"/>
        <v>15</v>
      </c>
      <c r="C1832" s="59">
        <f t="shared" si="117"/>
        <v>5</v>
      </c>
      <c r="D1832" s="59">
        <f>IF('Step 1.1 Supply Fan Power Data'!B1832&gt;0,1,0)</f>
        <v>1</v>
      </c>
      <c r="F1832" s="60">
        <f>IF(ISBLANK('Step 2. Aggregate Data'!E1832),"-",'Step 2. Aggregate Data'!E1832)</f>
        <v>44707.625</v>
      </c>
      <c r="G1832" s="17">
        <f t="shared" si="114"/>
        <v>15</v>
      </c>
      <c r="H1832" s="17">
        <f t="shared" si="115"/>
        <v>5</v>
      </c>
    </row>
    <row r="1833" spans="1:8" x14ac:dyDescent="0.25">
      <c r="A1833" s="58">
        <f>IF(ISBLANK('Step 2. Aggregate Data'!A1833),"-",'Step 2. Aggregate Data'!A1833)</f>
        <v>44707.666666666664</v>
      </c>
      <c r="B1833" s="59">
        <f t="shared" si="116"/>
        <v>16</v>
      </c>
      <c r="C1833" s="59">
        <f t="shared" si="117"/>
        <v>5</v>
      </c>
      <c r="D1833" s="59">
        <f>IF('Step 1.1 Supply Fan Power Data'!B1833&gt;0,1,0)</f>
        <v>1</v>
      </c>
      <c r="F1833" s="60">
        <f>IF(ISBLANK('Step 2. Aggregate Data'!E1833),"-",'Step 2. Aggregate Data'!E1833)</f>
        <v>44707.666666666664</v>
      </c>
      <c r="G1833" s="17">
        <f t="shared" si="114"/>
        <v>16</v>
      </c>
      <c r="H1833" s="17">
        <f t="shared" si="115"/>
        <v>5</v>
      </c>
    </row>
    <row r="1834" spans="1:8" x14ac:dyDescent="0.25">
      <c r="A1834" s="58">
        <f>IF(ISBLANK('Step 2. Aggregate Data'!A1834),"-",'Step 2. Aggregate Data'!A1834)</f>
        <v>44707.708333333336</v>
      </c>
      <c r="B1834" s="59">
        <f t="shared" si="116"/>
        <v>17</v>
      </c>
      <c r="C1834" s="59">
        <f t="shared" si="117"/>
        <v>5</v>
      </c>
      <c r="D1834" s="59">
        <f>IF('Step 1.1 Supply Fan Power Data'!B1834&gt;0,1,0)</f>
        <v>1</v>
      </c>
      <c r="F1834" s="60">
        <f>IF(ISBLANK('Step 2. Aggregate Data'!E1834),"-",'Step 2. Aggregate Data'!E1834)</f>
        <v>44707.708333333336</v>
      </c>
      <c r="G1834" s="17">
        <f t="shared" si="114"/>
        <v>17</v>
      </c>
      <c r="H1834" s="17">
        <f t="shared" si="115"/>
        <v>5</v>
      </c>
    </row>
    <row r="1835" spans="1:8" x14ac:dyDescent="0.25">
      <c r="A1835" s="58">
        <f>IF(ISBLANK('Step 2. Aggregate Data'!A1835),"-",'Step 2. Aggregate Data'!A1835)</f>
        <v>44707.75</v>
      </c>
      <c r="B1835" s="59">
        <f t="shared" si="116"/>
        <v>18</v>
      </c>
      <c r="C1835" s="59">
        <f t="shared" si="117"/>
        <v>5</v>
      </c>
      <c r="D1835" s="59">
        <f>IF('Step 1.1 Supply Fan Power Data'!B1835&gt;0,1,0)</f>
        <v>1</v>
      </c>
      <c r="F1835" s="60">
        <f>IF(ISBLANK('Step 2. Aggregate Data'!E1835),"-",'Step 2. Aggregate Data'!E1835)</f>
        <v>44707.75</v>
      </c>
      <c r="G1835" s="17">
        <f t="shared" si="114"/>
        <v>18</v>
      </c>
      <c r="H1835" s="17">
        <f t="shared" si="115"/>
        <v>5</v>
      </c>
    </row>
    <row r="1836" spans="1:8" x14ac:dyDescent="0.25">
      <c r="A1836" s="58">
        <f>IF(ISBLANK('Step 2. Aggregate Data'!A1836),"-",'Step 2. Aggregate Data'!A1836)</f>
        <v>44707.791666666664</v>
      </c>
      <c r="B1836" s="59">
        <f t="shared" si="116"/>
        <v>19</v>
      </c>
      <c r="C1836" s="59">
        <f t="shared" si="117"/>
        <v>5</v>
      </c>
      <c r="D1836" s="59">
        <f>IF('Step 1.1 Supply Fan Power Data'!B1836&gt;0,1,0)</f>
        <v>1</v>
      </c>
      <c r="F1836" s="60">
        <f>IF(ISBLANK('Step 2. Aggregate Data'!E1836),"-",'Step 2. Aggregate Data'!E1836)</f>
        <v>44707.791666666664</v>
      </c>
      <c r="G1836" s="17">
        <f t="shared" si="114"/>
        <v>19</v>
      </c>
      <c r="H1836" s="17">
        <f t="shared" si="115"/>
        <v>5</v>
      </c>
    </row>
    <row r="1837" spans="1:8" x14ac:dyDescent="0.25">
      <c r="A1837" s="58">
        <f>IF(ISBLANK('Step 2. Aggregate Data'!A1837),"-",'Step 2. Aggregate Data'!A1837)</f>
        <v>44707.833333333336</v>
      </c>
      <c r="B1837" s="59">
        <f t="shared" si="116"/>
        <v>20</v>
      </c>
      <c r="C1837" s="59">
        <f t="shared" si="117"/>
        <v>5</v>
      </c>
      <c r="D1837" s="59">
        <f>IF('Step 1.1 Supply Fan Power Data'!B1837&gt;0,1,0)</f>
        <v>1</v>
      </c>
      <c r="F1837" s="60">
        <f>IF(ISBLANK('Step 2. Aggregate Data'!E1837),"-",'Step 2. Aggregate Data'!E1837)</f>
        <v>44707.833333333336</v>
      </c>
      <c r="G1837" s="17">
        <f t="shared" si="114"/>
        <v>20</v>
      </c>
      <c r="H1837" s="17">
        <f t="shared" si="115"/>
        <v>5</v>
      </c>
    </row>
    <row r="1838" spans="1:8" x14ac:dyDescent="0.25">
      <c r="A1838" s="58">
        <f>IF(ISBLANK('Step 2. Aggregate Data'!A1838),"-",'Step 2. Aggregate Data'!A1838)</f>
        <v>44707.875</v>
      </c>
      <c r="B1838" s="59">
        <f t="shared" si="116"/>
        <v>21</v>
      </c>
      <c r="C1838" s="59">
        <f t="shared" si="117"/>
        <v>5</v>
      </c>
      <c r="D1838" s="59">
        <f>IF('Step 1.1 Supply Fan Power Data'!B1838&gt;0,1,0)</f>
        <v>1</v>
      </c>
      <c r="F1838" s="60">
        <f>IF(ISBLANK('Step 2. Aggregate Data'!E1838),"-",'Step 2. Aggregate Data'!E1838)</f>
        <v>44707.875</v>
      </c>
      <c r="G1838" s="17">
        <f t="shared" si="114"/>
        <v>21</v>
      </c>
      <c r="H1838" s="17">
        <f t="shared" si="115"/>
        <v>5</v>
      </c>
    </row>
    <row r="1839" spans="1:8" x14ac:dyDescent="0.25">
      <c r="A1839" s="58">
        <f>IF(ISBLANK('Step 2. Aggregate Data'!A1839),"-",'Step 2. Aggregate Data'!A1839)</f>
        <v>44707.916666666664</v>
      </c>
      <c r="B1839" s="59">
        <f t="shared" si="116"/>
        <v>22</v>
      </c>
      <c r="C1839" s="59">
        <f t="shared" si="117"/>
        <v>5</v>
      </c>
      <c r="D1839" s="59">
        <f>IF('Step 1.1 Supply Fan Power Data'!B1839&gt;0,1,0)</f>
        <v>1</v>
      </c>
      <c r="F1839" s="60">
        <f>IF(ISBLANK('Step 2. Aggregate Data'!E1839),"-",'Step 2. Aggregate Data'!E1839)</f>
        <v>44707.916666666664</v>
      </c>
      <c r="G1839" s="17">
        <f t="shared" si="114"/>
        <v>22</v>
      </c>
      <c r="H1839" s="17">
        <f t="shared" si="115"/>
        <v>5</v>
      </c>
    </row>
    <row r="1840" spans="1:8" x14ac:dyDescent="0.25">
      <c r="A1840" s="58">
        <f>IF(ISBLANK('Step 2. Aggregate Data'!A1840),"-",'Step 2. Aggregate Data'!A1840)</f>
        <v>44707.958333333336</v>
      </c>
      <c r="B1840" s="59">
        <f t="shared" si="116"/>
        <v>23</v>
      </c>
      <c r="C1840" s="59">
        <f t="shared" si="117"/>
        <v>5</v>
      </c>
      <c r="D1840" s="59">
        <f>IF('Step 1.1 Supply Fan Power Data'!B1840&gt;0,1,0)</f>
        <v>1</v>
      </c>
      <c r="F1840" s="60">
        <f>IF(ISBLANK('Step 2. Aggregate Data'!E1840),"-",'Step 2. Aggregate Data'!E1840)</f>
        <v>44707.958333333336</v>
      </c>
      <c r="G1840" s="17">
        <f t="shared" si="114"/>
        <v>23</v>
      </c>
      <c r="H1840" s="17">
        <f t="shared" si="115"/>
        <v>5</v>
      </c>
    </row>
    <row r="1841" spans="1:8" x14ac:dyDescent="0.25">
      <c r="A1841" s="58">
        <f>IF(ISBLANK('Step 2. Aggregate Data'!A1841),"-",'Step 2. Aggregate Data'!A1841)</f>
        <v>44708</v>
      </c>
      <c r="B1841" s="59">
        <f t="shared" si="116"/>
        <v>0</v>
      </c>
      <c r="C1841" s="59">
        <f t="shared" si="117"/>
        <v>6</v>
      </c>
      <c r="D1841" s="59">
        <f>IF('Step 1.1 Supply Fan Power Data'!B1841&gt;0,1,0)</f>
        <v>1</v>
      </c>
      <c r="F1841" s="60">
        <f>IF(ISBLANK('Step 2. Aggregate Data'!E1841),"-",'Step 2. Aggregate Data'!E1841)</f>
        <v>44708</v>
      </c>
      <c r="G1841" s="17">
        <f t="shared" si="114"/>
        <v>0</v>
      </c>
      <c r="H1841" s="17">
        <f t="shared" si="115"/>
        <v>6</v>
      </c>
    </row>
    <row r="1842" spans="1:8" x14ac:dyDescent="0.25">
      <c r="A1842" s="58">
        <f>IF(ISBLANK('Step 2. Aggregate Data'!A1842),"-",'Step 2. Aggregate Data'!A1842)</f>
        <v>44708.041666666664</v>
      </c>
      <c r="B1842" s="59">
        <f t="shared" si="116"/>
        <v>1</v>
      </c>
      <c r="C1842" s="59">
        <f t="shared" si="117"/>
        <v>6</v>
      </c>
      <c r="D1842" s="59">
        <f>IF('Step 1.1 Supply Fan Power Data'!B1842&gt;0,1,0)</f>
        <v>1</v>
      </c>
      <c r="F1842" s="60">
        <f>IF(ISBLANK('Step 2. Aggregate Data'!E1842),"-",'Step 2. Aggregate Data'!E1842)</f>
        <v>44708.041666666664</v>
      </c>
      <c r="G1842" s="17">
        <f t="shared" si="114"/>
        <v>1</v>
      </c>
      <c r="H1842" s="17">
        <f t="shared" si="115"/>
        <v>6</v>
      </c>
    </row>
    <row r="1843" spans="1:8" x14ac:dyDescent="0.25">
      <c r="A1843" s="58">
        <f>IF(ISBLANK('Step 2. Aggregate Data'!A1843),"-",'Step 2. Aggregate Data'!A1843)</f>
        <v>44708.083333333336</v>
      </c>
      <c r="B1843" s="59">
        <f t="shared" si="116"/>
        <v>2</v>
      </c>
      <c r="C1843" s="59">
        <f t="shared" si="117"/>
        <v>6</v>
      </c>
      <c r="D1843" s="59">
        <f>IF('Step 1.1 Supply Fan Power Data'!B1843&gt;0,1,0)</f>
        <v>1</v>
      </c>
      <c r="F1843" s="60">
        <f>IF(ISBLANK('Step 2. Aggregate Data'!E1843),"-",'Step 2. Aggregate Data'!E1843)</f>
        <v>44708.083333333336</v>
      </c>
      <c r="G1843" s="17">
        <f t="shared" si="114"/>
        <v>2</v>
      </c>
      <c r="H1843" s="17">
        <f t="shared" si="115"/>
        <v>6</v>
      </c>
    </row>
    <row r="1844" spans="1:8" x14ac:dyDescent="0.25">
      <c r="A1844" s="58">
        <f>IF(ISBLANK('Step 2. Aggregate Data'!A1844),"-",'Step 2. Aggregate Data'!A1844)</f>
        <v>44708.125</v>
      </c>
      <c r="B1844" s="59">
        <f t="shared" si="116"/>
        <v>3</v>
      </c>
      <c r="C1844" s="59">
        <f t="shared" si="117"/>
        <v>6</v>
      </c>
      <c r="D1844" s="59">
        <f>IF('Step 1.1 Supply Fan Power Data'!B1844&gt;0,1,0)</f>
        <v>1</v>
      </c>
      <c r="F1844" s="60">
        <f>IF(ISBLANK('Step 2. Aggregate Data'!E1844),"-",'Step 2. Aggregate Data'!E1844)</f>
        <v>44708.125</v>
      </c>
      <c r="G1844" s="17">
        <f t="shared" si="114"/>
        <v>3</v>
      </c>
      <c r="H1844" s="17">
        <f t="shared" si="115"/>
        <v>6</v>
      </c>
    </row>
    <row r="1845" spans="1:8" x14ac:dyDescent="0.25">
      <c r="A1845" s="58">
        <f>IF(ISBLANK('Step 2. Aggregate Data'!A1845),"-",'Step 2. Aggregate Data'!A1845)</f>
        <v>44708.166666666664</v>
      </c>
      <c r="B1845" s="59">
        <f t="shared" si="116"/>
        <v>4</v>
      </c>
      <c r="C1845" s="59">
        <f t="shared" si="117"/>
        <v>6</v>
      </c>
      <c r="D1845" s="59">
        <f>IF('Step 1.1 Supply Fan Power Data'!B1845&gt;0,1,0)</f>
        <v>1</v>
      </c>
      <c r="F1845" s="60">
        <f>IF(ISBLANK('Step 2. Aggregate Data'!E1845),"-",'Step 2. Aggregate Data'!E1845)</f>
        <v>44708.166666666664</v>
      </c>
      <c r="G1845" s="17">
        <f t="shared" si="114"/>
        <v>4</v>
      </c>
      <c r="H1845" s="17">
        <f t="shared" si="115"/>
        <v>6</v>
      </c>
    </row>
    <row r="1846" spans="1:8" x14ac:dyDescent="0.25">
      <c r="A1846" s="58">
        <f>IF(ISBLANK('Step 2. Aggregate Data'!A1846),"-",'Step 2. Aggregate Data'!A1846)</f>
        <v>44708.208333333336</v>
      </c>
      <c r="B1846" s="59">
        <f t="shared" si="116"/>
        <v>5</v>
      </c>
      <c r="C1846" s="59">
        <f t="shared" si="117"/>
        <v>6</v>
      </c>
      <c r="D1846" s="59">
        <f>IF('Step 1.1 Supply Fan Power Data'!B1846&gt;0,1,0)</f>
        <v>1</v>
      </c>
      <c r="F1846" s="60">
        <f>IF(ISBLANK('Step 2. Aggregate Data'!E1846),"-",'Step 2. Aggregate Data'!E1846)</f>
        <v>44708.208333333336</v>
      </c>
      <c r="G1846" s="17">
        <f t="shared" si="114"/>
        <v>5</v>
      </c>
      <c r="H1846" s="17">
        <f t="shared" si="115"/>
        <v>6</v>
      </c>
    </row>
    <row r="1847" spans="1:8" x14ac:dyDescent="0.25">
      <c r="A1847" s="58">
        <f>IF(ISBLANK('Step 2. Aggregate Data'!A1847),"-",'Step 2. Aggregate Data'!A1847)</f>
        <v>44708.25</v>
      </c>
      <c r="B1847" s="59">
        <f t="shared" si="116"/>
        <v>6</v>
      </c>
      <c r="C1847" s="59">
        <f t="shared" si="117"/>
        <v>6</v>
      </c>
      <c r="D1847" s="59">
        <f>IF('Step 1.1 Supply Fan Power Data'!B1847&gt;0,1,0)</f>
        <v>1</v>
      </c>
      <c r="F1847" s="60">
        <f>IF(ISBLANK('Step 2. Aggregate Data'!E1847),"-",'Step 2. Aggregate Data'!E1847)</f>
        <v>44708.25</v>
      </c>
      <c r="G1847" s="17">
        <f t="shared" si="114"/>
        <v>6</v>
      </c>
      <c r="H1847" s="17">
        <f t="shared" si="115"/>
        <v>6</v>
      </c>
    </row>
    <row r="1848" spans="1:8" x14ac:dyDescent="0.25">
      <c r="A1848" s="58">
        <f>IF(ISBLANK('Step 2. Aggregate Data'!A1848),"-",'Step 2. Aggregate Data'!A1848)</f>
        <v>44708.291666666664</v>
      </c>
      <c r="B1848" s="59">
        <f t="shared" si="116"/>
        <v>7</v>
      </c>
      <c r="C1848" s="59">
        <f t="shared" si="117"/>
        <v>6</v>
      </c>
      <c r="D1848" s="59">
        <f>IF('Step 1.1 Supply Fan Power Data'!B1848&gt;0,1,0)</f>
        <v>1</v>
      </c>
      <c r="F1848" s="60">
        <f>IF(ISBLANK('Step 2. Aggregate Data'!E1848),"-",'Step 2. Aggregate Data'!E1848)</f>
        <v>44708.291666666664</v>
      </c>
      <c r="G1848" s="17">
        <f t="shared" si="114"/>
        <v>7</v>
      </c>
      <c r="H1848" s="17">
        <f t="shared" si="115"/>
        <v>6</v>
      </c>
    </row>
    <row r="1849" spans="1:8" x14ac:dyDescent="0.25">
      <c r="A1849" s="58">
        <f>IF(ISBLANK('Step 2. Aggregate Data'!A1849),"-",'Step 2. Aggregate Data'!A1849)</f>
        <v>44708.333333333336</v>
      </c>
      <c r="B1849" s="59">
        <f t="shared" si="116"/>
        <v>8</v>
      </c>
      <c r="C1849" s="59">
        <f t="shared" si="117"/>
        <v>6</v>
      </c>
      <c r="D1849" s="59">
        <f>IF('Step 1.1 Supply Fan Power Data'!B1849&gt;0,1,0)</f>
        <v>1</v>
      </c>
      <c r="F1849" s="60">
        <f>IF(ISBLANK('Step 2. Aggregate Data'!E1849),"-",'Step 2. Aggregate Data'!E1849)</f>
        <v>44708.333333333336</v>
      </c>
      <c r="G1849" s="17">
        <f t="shared" si="114"/>
        <v>8</v>
      </c>
      <c r="H1849" s="17">
        <f t="shared" si="115"/>
        <v>6</v>
      </c>
    </row>
    <row r="1850" spans="1:8" x14ac:dyDescent="0.25">
      <c r="A1850" s="58">
        <f>IF(ISBLANK('Step 2. Aggregate Data'!A1850),"-",'Step 2. Aggregate Data'!A1850)</f>
        <v>44708.375</v>
      </c>
      <c r="B1850" s="59">
        <f t="shared" si="116"/>
        <v>9</v>
      </c>
      <c r="C1850" s="59">
        <f t="shared" si="117"/>
        <v>6</v>
      </c>
      <c r="D1850" s="59">
        <f>IF('Step 1.1 Supply Fan Power Data'!B1850&gt;0,1,0)</f>
        <v>1</v>
      </c>
      <c r="F1850" s="60">
        <f>IF(ISBLANK('Step 2. Aggregate Data'!E1850),"-",'Step 2. Aggregate Data'!E1850)</f>
        <v>44708.375</v>
      </c>
      <c r="G1850" s="17">
        <f t="shared" si="114"/>
        <v>9</v>
      </c>
      <c r="H1850" s="17">
        <f t="shared" si="115"/>
        <v>6</v>
      </c>
    </row>
    <row r="1851" spans="1:8" x14ac:dyDescent="0.25">
      <c r="A1851" s="58">
        <f>IF(ISBLANK('Step 2. Aggregate Data'!A1851),"-",'Step 2. Aggregate Data'!A1851)</f>
        <v>44708.416666666664</v>
      </c>
      <c r="B1851" s="59">
        <f t="shared" si="116"/>
        <v>10</v>
      </c>
      <c r="C1851" s="59">
        <f t="shared" si="117"/>
        <v>6</v>
      </c>
      <c r="D1851" s="59">
        <f>IF('Step 1.1 Supply Fan Power Data'!B1851&gt;0,1,0)</f>
        <v>1</v>
      </c>
      <c r="F1851" s="60">
        <f>IF(ISBLANK('Step 2. Aggregate Data'!E1851),"-",'Step 2. Aggregate Data'!E1851)</f>
        <v>44708.416666666664</v>
      </c>
      <c r="G1851" s="17">
        <f t="shared" si="114"/>
        <v>10</v>
      </c>
      <c r="H1851" s="17">
        <f t="shared" si="115"/>
        <v>6</v>
      </c>
    </row>
    <row r="1852" spans="1:8" x14ac:dyDescent="0.25">
      <c r="A1852" s="58">
        <f>IF(ISBLANK('Step 2. Aggregate Data'!A1852),"-",'Step 2. Aggregate Data'!A1852)</f>
        <v>44708.458333333336</v>
      </c>
      <c r="B1852" s="59">
        <f t="shared" si="116"/>
        <v>11</v>
      </c>
      <c r="C1852" s="59">
        <f t="shared" si="117"/>
        <v>6</v>
      </c>
      <c r="D1852" s="59">
        <f>IF('Step 1.1 Supply Fan Power Data'!B1852&gt;0,1,0)</f>
        <v>1</v>
      </c>
      <c r="F1852" s="60">
        <f>IF(ISBLANK('Step 2. Aggregate Data'!E1852),"-",'Step 2. Aggregate Data'!E1852)</f>
        <v>44708.458333333336</v>
      </c>
      <c r="G1852" s="17">
        <f t="shared" si="114"/>
        <v>11</v>
      </c>
      <c r="H1852" s="17">
        <f t="shared" si="115"/>
        <v>6</v>
      </c>
    </row>
    <row r="1853" spans="1:8" x14ac:dyDescent="0.25">
      <c r="A1853" s="58">
        <f>IF(ISBLANK('Step 2. Aggregate Data'!A1853),"-",'Step 2. Aggregate Data'!A1853)</f>
        <v>44708.5</v>
      </c>
      <c r="B1853" s="59">
        <f t="shared" si="116"/>
        <v>12</v>
      </c>
      <c r="C1853" s="59">
        <f t="shared" si="117"/>
        <v>6</v>
      </c>
      <c r="D1853" s="59">
        <f>IF('Step 1.1 Supply Fan Power Data'!B1853&gt;0,1,0)</f>
        <v>1</v>
      </c>
      <c r="F1853" s="60">
        <f>IF(ISBLANK('Step 2. Aggregate Data'!E1853),"-",'Step 2. Aggregate Data'!E1853)</f>
        <v>44708.5</v>
      </c>
      <c r="G1853" s="17">
        <f t="shared" si="114"/>
        <v>12</v>
      </c>
      <c r="H1853" s="17">
        <f t="shared" si="115"/>
        <v>6</v>
      </c>
    </row>
    <row r="1854" spans="1:8" x14ac:dyDescent="0.25">
      <c r="A1854" s="58">
        <f>IF(ISBLANK('Step 2. Aggregate Data'!A1854),"-",'Step 2. Aggregate Data'!A1854)</f>
        <v>44708.541666666664</v>
      </c>
      <c r="B1854" s="59">
        <f t="shared" si="116"/>
        <v>13</v>
      </c>
      <c r="C1854" s="59">
        <f t="shared" si="117"/>
        <v>6</v>
      </c>
      <c r="D1854" s="59">
        <f>IF('Step 1.1 Supply Fan Power Data'!B1854&gt;0,1,0)</f>
        <v>1</v>
      </c>
      <c r="F1854" s="60">
        <f>IF(ISBLANK('Step 2. Aggregate Data'!E1854),"-",'Step 2. Aggregate Data'!E1854)</f>
        <v>44708.541666666664</v>
      </c>
      <c r="G1854" s="17">
        <f t="shared" si="114"/>
        <v>13</v>
      </c>
      <c r="H1854" s="17">
        <f t="shared" si="115"/>
        <v>6</v>
      </c>
    </row>
    <row r="1855" spans="1:8" x14ac:dyDescent="0.25">
      <c r="A1855" s="58">
        <f>IF(ISBLANK('Step 2. Aggregate Data'!A1855),"-",'Step 2. Aggregate Data'!A1855)</f>
        <v>44708.583333333336</v>
      </c>
      <c r="B1855" s="59">
        <f t="shared" si="116"/>
        <v>14</v>
      </c>
      <c r="C1855" s="59">
        <f t="shared" si="117"/>
        <v>6</v>
      </c>
      <c r="D1855" s="59">
        <f>IF('Step 1.1 Supply Fan Power Data'!B1855&gt;0,1,0)</f>
        <v>1</v>
      </c>
      <c r="F1855" s="60">
        <f>IF(ISBLANK('Step 2. Aggregate Data'!E1855),"-",'Step 2. Aggregate Data'!E1855)</f>
        <v>44708.583333333336</v>
      </c>
      <c r="G1855" s="17">
        <f t="shared" si="114"/>
        <v>14</v>
      </c>
      <c r="H1855" s="17">
        <f t="shared" si="115"/>
        <v>6</v>
      </c>
    </row>
    <row r="1856" spans="1:8" x14ac:dyDescent="0.25">
      <c r="A1856" s="58">
        <f>IF(ISBLANK('Step 2. Aggregate Data'!A1856),"-",'Step 2. Aggregate Data'!A1856)</f>
        <v>44708.625</v>
      </c>
      <c r="B1856" s="59">
        <f t="shared" si="116"/>
        <v>15</v>
      </c>
      <c r="C1856" s="59">
        <f t="shared" si="117"/>
        <v>6</v>
      </c>
      <c r="D1856" s="59">
        <f>IF('Step 1.1 Supply Fan Power Data'!B1856&gt;0,1,0)</f>
        <v>1</v>
      </c>
      <c r="F1856" s="60">
        <f>IF(ISBLANK('Step 2. Aggregate Data'!E1856),"-",'Step 2. Aggregate Data'!E1856)</f>
        <v>44708.625</v>
      </c>
      <c r="G1856" s="17">
        <f t="shared" si="114"/>
        <v>15</v>
      </c>
      <c r="H1856" s="17">
        <f t="shared" si="115"/>
        <v>6</v>
      </c>
    </row>
    <row r="1857" spans="1:8" x14ac:dyDescent="0.25">
      <c r="A1857" s="58">
        <f>IF(ISBLANK('Step 2. Aggregate Data'!A1857),"-",'Step 2. Aggregate Data'!A1857)</f>
        <v>44708.666666666664</v>
      </c>
      <c r="B1857" s="59">
        <f t="shared" si="116"/>
        <v>16</v>
      </c>
      <c r="C1857" s="59">
        <f t="shared" si="117"/>
        <v>6</v>
      </c>
      <c r="D1857" s="59">
        <f>IF('Step 1.1 Supply Fan Power Data'!B1857&gt;0,1,0)</f>
        <v>1</v>
      </c>
      <c r="F1857" s="60">
        <f>IF(ISBLANK('Step 2. Aggregate Data'!E1857),"-",'Step 2. Aggregate Data'!E1857)</f>
        <v>44708.666666666664</v>
      </c>
      <c r="G1857" s="17">
        <f t="shared" si="114"/>
        <v>16</v>
      </c>
      <c r="H1857" s="17">
        <f t="shared" si="115"/>
        <v>6</v>
      </c>
    </row>
    <row r="1858" spans="1:8" x14ac:dyDescent="0.25">
      <c r="A1858" s="58">
        <f>IF(ISBLANK('Step 2. Aggregate Data'!A1858),"-",'Step 2. Aggregate Data'!A1858)</f>
        <v>44708.708333333336</v>
      </c>
      <c r="B1858" s="59">
        <f t="shared" si="116"/>
        <v>17</v>
      </c>
      <c r="C1858" s="59">
        <f t="shared" si="117"/>
        <v>6</v>
      </c>
      <c r="D1858" s="59">
        <f>IF('Step 1.1 Supply Fan Power Data'!B1858&gt;0,1,0)</f>
        <v>1</v>
      </c>
      <c r="F1858" s="60">
        <f>IF(ISBLANK('Step 2. Aggregate Data'!E1858),"-",'Step 2. Aggregate Data'!E1858)</f>
        <v>44708.708333333336</v>
      </c>
      <c r="G1858" s="17">
        <f t="shared" si="114"/>
        <v>17</v>
      </c>
      <c r="H1858" s="17">
        <f t="shared" si="115"/>
        <v>6</v>
      </c>
    </row>
    <row r="1859" spans="1:8" x14ac:dyDescent="0.25">
      <c r="A1859" s="58">
        <f>IF(ISBLANK('Step 2. Aggregate Data'!A1859),"-",'Step 2. Aggregate Data'!A1859)</f>
        <v>44708.75</v>
      </c>
      <c r="B1859" s="59">
        <f t="shared" si="116"/>
        <v>18</v>
      </c>
      <c r="C1859" s="59">
        <f t="shared" si="117"/>
        <v>6</v>
      </c>
      <c r="D1859" s="59">
        <f>IF('Step 1.1 Supply Fan Power Data'!B1859&gt;0,1,0)</f>
        <v>1</v>
      </c>
      <c r="F1859" s="60">
        <f>IF(ISBLANK('Step 2. Aggregate Data'!E1859),"-",'Step 2. Aggregate Data'!E1859)</f>
        <v>44708.75</v>
      </c>
      <c r="G1859" s="17">
        <f t="shared" ref="G1859:G1922" si="118">HOUR(F1859)</f>
        <v>18</v>
      </c>
      <c r="H1859" s="17">
        <f t="shared" ref="H1859:H1922" si="119">WEEKDAY(F1859)</f>
        <v>6</v>
      </c>
    </row>
    <row r="1860" spans="1:8" x14ac:dyDescent="0.25">
      <c r="A1860" s="58">
        <f>IF(ISBLANK('Step 2. Aggregate Data'!A1860),"-",'Step 2. Aggregate Data'!A1860)</f>
        <v>44708.791666666664</v>
      </c>
      <c r="B1860" s="59">
        <f t="shared" si="116"/>
        <v>19</v>
      </c>
      <c r="C1860" s="59">
        <f t="shared" si="117"/>
        <v>6</v>
      </c>
      <c r="D1860" s="59">
        <f>IF('Step 1.1 Supply Fan Power Data'!B1860&gt;0,1,0)</f>
        <v>1</v>
      </c>
      <c r="F1860" s="60">
        <f>IF(ISBLANK('Step 2. Aggregate Data'!E1860),"-",'Step 2. Aggregate Data'!E1860)</f>
        <v>44708.791666666664</v>
      </c>
      <c r="G1860" s="17">
        <f t="shared" si="118"/>
        <v>19</v>
      </c>
      <c r="H1860" s="17">
        <f t="shared" si="119"/>
        <v>6</v>
      </c>
    </row>
    <row r="1861" spans="1:8" x14ac:dyDescent="0.25">
      <c r="A1861" s="58">
        <f>IF(ISBLANK('Step 2. Aggregate Data'!A1861),"-",'Step 2. Aggregate Data'!A1861)</f>
        <v>44708.833333333336</v>
      </c>
      <c r="B1861" s="59">
        <f t="shared" si="116"/>
        <v>20</v>
      </c>
      <c r="C1861" s="59">
        <f t="shared" si="117"/>
        <v>6</v>
      </c>
      <c r="D1861" s="59">
        <f>IF('Step 1.1 Supply Fan Power Data'!B1861&gt;0,1,0)</f>
        <v>1</v>
      </c>
      <c r="F1861" s="60">
        <f>IF(ISBLANK('Step 2. Aggregate Data'!E1861),"-",'Step 2. Aggregate Data'!E1861)</f>
        <v>44708.833333333336</v>
      </c>
      <c r="G1861" s="17">
        <f t="shared" si="118"/>
        <v>20</v>
      </c>
      <c r="H1861" s="17">
        <f t="shared" si="119"/>
        <v>6</v>
      </c>
    </row>
    <row r="1862" spans="1:8" x14ac:dyDescent="0.25">
      <c r="A1862" s="58">
        <f>IF(ISBLANK('Step 2. Aggregate Data'!A1862),"-",'Step 2. Aggregate Data'!A1862)</f>
        <v>44708.875</v>
      </c>
      <c r="B1862" s="59">
        <f t="shared" si="116"/>
        <v>21</v>
      </c>
      <c r="C1862" s="59">
        <f t="shared" si="117"/>
        <v>6</v>
      </c>
      <c r="D1862" s="59">
        <f>IF('Step 1.1 Supply Fan Power Data'!B1862&gt;0,1,0)</f>
        <v>1</v>
      </c>
      <c r="F1862" s="60">
        <f>IF(ISBLANK('Step 2. Aggregate Data'!E1862),"-",'Step 2. Aggregate Data'!E1862)</f>
        <v>44708.875</v>
      </c>
      <c r="G1862" s="17">
        <f t="shared" si="118"/>
        <v>21</v>
      </c>
      <c r="H1862" s="17">
        <f t="shared" si="119"/>
        <v>6</v>
      </c>
    </row>
    <row r="1863" spans="1:8" x14ac:dyDescent="0.25">
      <c r="A1863" s="58">
        <f>IF(ISBLANK('Step 2. Aggregate Data'!A1863),"-",'Step 2. Aggregate Data'!A1863)</f>
        <v>44708.916666666664</v>
      </c>
      <c r="B1863" s="59">
        <f t="shared" si="116"/>
        <v>22</v>
      </c>
      <c r="C1863" s="59">
        <f t="shared" si="117"/>
        <v>6</v>
      </c>
      <c r="D1863" s="59">
        <f>IF('Step 1.1 Supply Fan Power Data'!B1863&gt;0,1,0)</f>
        <v>1</v>
      </c>
      <c r="F1863" s="60">
        <f>IF(ISBLANK('Step 2. Aggregate Data'!E1863),"-",'Step 2. Aggregate Data'!E1863)</f>
        <v>44708.916666666664</v>
      </c>
      <c r="G1863" s="17">
        <f t="shared" si="118"/>
        <v>22</v>
      </c>
      <c r="H1863" s="17">
        <f t="shared" si="119"/>
        <v>6</v>
      </c>
    </row>
    <row r="1864" spans="1:8" x14ac:dyDescent="0.25">
      <c r="A1864" s="58">
        <f>IF(ISBLANK('Step 2. Aggregate Data'!A1864),"-",'Step 2. Aggregate Data'!A1864)</f>
        <v>44708.958333333336</v>
      </c>
      <c r="B1864" s="59">
        <f t="shared" si="116"/>
        <v>23</v>
      </c>
      <c r="C1864" s="59">
        <f t="shared" si="117"/>
        <v>6</v>
      </c>
      <c r="D1864" s="59">
        <f>IF('Step 1.1 Supply Fan Power Data'!B1864&gt;0,1,0)</f>
        <v>1</v>
      </c>
      <c r="F1864" s="60">
        <f>IF(ISBLANK('Step 2. Aggregate Data'!E1864),"-",'Step 2. Aggregate Data'!E1864)</f>
        <v>44708.958333333336</v>
      </c>
      <c r="G1864" s="17">
        <f t="shared" si="118"/>
        <v>23</v>
      </c>
      <c r="H1864" s="17">
        <f t="shared" si="119"/>
        <v>6</v>
      </c>
    </row>
    <row r="1865" spans="1:8" x14ac:dyDescent="0.25">
      <c r="A1865" s="58">
        <f>IF(ISBLANK('Step 2. Aggregate Data'!A1865),"-",'Step 2. Aggregate Data'!A1865)</f>
        <v>44709</v>
      </c>
      <c r="B1865" s="59">
        <f t="shared" si="116"/>
        <v>0</v>
      </c>
      <c r="C1865" s="59">
        <f t="shared" si="117"/>
        <v>7</v>
      </c>
      <c r="D1865" s="59">
        <f>IF('Step 1.1 Supply Fan Power Data'!B1865&gt;0,1,0)</f>
        <v>1</v>
      </c>
      <c r="F1865" s="60">
        <f>IF(ISBLANK('Step 2. Aggregate Data'!E1865),"-",'Step 2. Aggregate Data'!E1865)</f>
        <v>44709</v>
      </c>
      <c r="G1865" s="17">
        <f t="shared" si="118"/>
        <v>0</v>
      </c>
      <c r="H1865" s="17">
        <f t="shared" si="119"/>
        <v>7</v>
      </c>
    </row>
    <row r="1866" spans="1:8" x14ac:dyDescent="0.25">
      <c r="A1866" s="58">
        <f>IF(ISBLANK('Step 2. Aggregate Data'!A1866),"-",'Step 2. Aggregate Data'!A1866)</f>
        <v>44709.041666666664</v>
      </c>
      <c r="B1866" s="59">
        <f t="shared" si="116"/>
        <v>1</v>
      </c>
      <c r="C1866" s="59">
        <f t="shared" si="117"/>
        <v>7</v>
      </c>
      <c r="D1866" s="59">
        <f>IF('Step 1.1 Supply Fan Power Data'!B1866&gt;0,1,0)</f>
        <v>1</v>
      </c>
      <c r="F1866" s="60">
        <f>IF(ISBLANK('Step 2. Aggregate Data'!E1866),"-",'Step 2. Aggregate Data'!E1866)</f>
        <v>44709.041666666664</v>
      </c>
      <c r="G1866" s="17">
        <f t="shared" si="118"/>
        <v>1</v>
      </c>
      <c r="H1866" s="17">
        <f t="shared" si="119"/>
        <v>7</v>
      </c>
    </row>
    <row r="1867" spans="1:8" x14ac:dyDescent="0.25">
      <c r="A1867" s="58">
        <f>IF(ISBLANK('Step 2. Aggregate Data'!A1867),"-",'Step 2. Aggregate Data'!A1867)</f>
        <v>44709.083333333336</v>
      </c>
      <c r="B1867" s="59">
        <f t="shared" si="116"/>
        <v>2</v>
      </c>
      <c r="C1867" s="59">
        <f t="shared" si="117"/>
        <v>7</v>
      </c>
      <c r="D1867" s="59">
        <f>IF('Step 1.1 Supply Fan Power Data'!B1867&gt;0,1,0)</f>
        <v>1</v>
      </c>
      <c r="F1867" s="60">
        <f>IF(ISBLANK('Step 2. Aggregate Data'!E1867),"-",'Step 2. Aggregate Data'!E1867)</f>
        <v>44709.083333333336</v>
      </c>
      <c r="G1867" s="17">
        <f t="shared" si="118"/>
        <v>2</v>
      </c>
      <c r="H1867" s="17">
        <f t="shared" si="119"/>
        <v>7</v>
      </c>
    </row>
    <row r="1868" spans="1:8" x14ac:dyDescent="0.25">
      <c r="A1868" s="58">
        <f>IF(ISBLANK('Step 2. Aggregate Data'!A1868),"-",'Step 2. Aggregate Data'!A1868)</f>
        <v>44709.125</v>
      </c>
      <c r="B1868" s="59">
        <f t="shared" si="116"/>
        <v>3</v>
      </c>
      <c r="C1868" s="59">
        <f t="shared" si="117"/>
        <v>7</v>
      </c>
      <c r="D1868" s="59">
        <f>IF('Step 1.1 Supply Fan Power Data'!B1868&gt;0,1,0)</f>
        <v>1</v>
      </c>
      <c r="F1868" s="60">
        <f>IF(ISBLANK('Step 2. Aggregate Data'!E1868),"-",'Step 2. Aggregate Data'!E1868)</f>
        <v>44709.125</v>
      </c>
      <c r="G1868" s="17">
        <f t="shared" si="118"/>
        <v>3</v>
      </c>
      <c r="H1868" s="17">
        <f t="shared" si="119"/>
        <v>7</v>
      </c>
    </row>
    <row r="1869" spans="1:8" x14ac:dyDescent="0.25">
      <c r="A1869" s="58">
        <f>IF(ISBLANK('Step 2. Aggregate Data'!A1869),"-",'Step 2. Aggregate Data'!A1869)</f>
        <v>44709.166666666664</v>
      </c>
      <c r="B1869" s="59">
        <f t="shared" si="116"/>
        <v>4</v>
      </c>
      <c r="C1869" s="59">
        <f t="shared" si="117"/>
        <v>7</v>
      </c>
      <c r="D1869" s="59">
        <f>IF('Step 1.1 Supply Fan Power Data'!B1869&gt;0,1,0)</f>
        <v>1</v>
      </c>
      <c r="F1869" s="60">
        <f>IF(ISBLANK('Step 2. Aggregate Data'!E1869),"-",'Step 2. Aggregate Data'!E1869)</f>
        <v>44709.166666666664</v>
      </c>
      <c r="G1869" s="17">
        <f t="shared" si="118"/>
        <v>4</v>
      </c>
      <c r="H1869" s="17">
        <f t="shared" si="119"/>
        <v>7</v>
      </c>
    </row>
    <row r="1870" spans="1:8" x14ac:dyDescent="0.25">
      <c r="A1870" s="58">
        <f>IF(ISBLANK('Step 2. Aggregate Data'!A1870),"-",'Step 2. Aggregate Data'!A1870)</f>
        <v>44709.208333333336</v>
      </c>
      <c r="B1870" s="59">
        <f t="shared" si="116"/>
        <v>5</v>
      </c>
      <c r="C1870" s="59">
        <f t="shared" si="117"/>
        <v>7</v>
      </c>
      <c r="D1870" s="59">
        <f>IF('Step 1.1 Supply Fan Power Data'!B1870&gt;0,1,0)</f>
        <v>1</v>
      </c>
      <c r="F1870" s="60">
        <f>IF(ISBLANK('Step 2. Aggregate Data'!E1870),"-",'Step 2. Aggregate Data'!E1870)</f>
        <v>44709.208333333336</v>
      </c>
      <c r="G1870" s="17">
        <f t="shared" si="118"/>
        <v>5</v>
      </c>
      <c r="H1870" s="17">
        <f t="shared" si="119"/>
        <v>7</v>
      </c>
    </row>
    <row r="1871" spans="1:8" x14ac:dyDescent="0.25">
      <c r="A1871" s="58">
        <f>IF(ISBLANK('Step 2. Aggregate Data'!A1871),"-",'Step 2. Aggregate Data'!A1871)</f>
        <v>44709.25</v>
      </c>
      <c r="B1871" s="59">
        <f t="shared" si="116"/>
        <v>6</v>
      </c>
      <c r="C1871" s="59">
        <f t="shared" si="117"/>
        <v>7</v>
      </c>
      <c r="D1871" s="59">
        <f>IF('Step 1.1 Supply Fan Power Data'!B1871&gt;0,1,0)</f>
        <v>1</v>
      </c>
      <c r="F1871" s="60">
        <f>IF(ISBLANK('Step 2. Aggregate Data'!E1871),"-",'Step 2. Aggregate Data'!E1871)</f>
        <v>44709.25</v>
      </c>
      <c r="G1871" s="17">
        <f t="shared" si="118"/>
        <v>6</v>
      </c>
      <c r="H1871" s="17">
        <f t="shared" si="119"/>
        <v>7</v>
      </c>
    </row>
    <row r="1872" spans="1:8" x14ac:dyDescent="0.25">
      <c r="A1872" s="58">
        <f>IF(ISBLANK('Step 2. Aggregate Data'!A1872),"-",'Step 2. Aggregate Data'!A1872)</f>
        <v>44709.291666666664</v>
      </c>
      <c r="B1872" s="59">
        <f t="shared" si="116"/>
        <v>7</v>
      </c>
      <c r="C1872" s="59">
        <f t="shared" si="117"/>
        <v>7</v>
      </c>
      <c r="D1872" s="59">
        <f>IF('Step 1.1 Supply Fan Power Data'!B1872&gt;0,1,0)</f>
        <v>1</v>
      </c>
      <c r="F1872" s="60">
        <f>IF(ISBLANK('Step 2. Aggregate Data'!E1872),"-",'Step 2. Aggregate Data'!E1872)</f>
        <v>44709.291666666664</v>
      </c>
      <c r="G1872" s="17">
        <f t="shared" si="118"/>
        <v>7</v>
      </c>
      <c r="H1872" s="17">
        <f t="shared" si="119"/>
        <v>7</v>
      </c>
    </row>
    <row r="1873" spans="1:8" x14ac:dyDescent="0.25">
      <c r="A1873" s="58">
        <f>IF(ISBLANK('Step 2. Aggregate Data'!A1873),"-",'Step 2. Aggregate Data'!A1873)</f>
        <v>44709.333333333336</v>
      </c>
      <c r="B1873" s="59">
        <f t="shared" si="116"/>
        <v>8</v>
      </c>
      <c r="C1873" s="59">
        <f t="shared" si="117"/>
        <v>7</v>
      </c>
      <c r="D1873" s="59">
        <f>IF('Step 1.1 Supply Fan Power Data'!B1873&gt;0,1,0)</f>
        <v>1</v>
      </c>
      <c r="F1873" s="60">
        <f>IF(ISBLANK('Step 2. Aggregate Data'!E1873),"-",'Step 2. Aggregate Data'!E1873)</f>
        <v>44709.333333333336</v>
      </c>
      <c r="G1873" s="17">
        <f t="shared" si="118"/>
        <v>8</v>
      </c>
      <c r="H1873" s="17">
        <f t="shared" si="119"/>
        <v>7</v>
      </c>
    </row>
    <row r="1874" spans="1:8" x14ac:dyDescent="0.25">
      <c r="A1874" s="58">
        <f>IF(ISBLANK('Step 2. Aggregate Data'!A1874),"-",'Step 2. Aggregate Data'!A1874)</f>
        <v>44709.375</v>
      </c>
      <c r="B1874" s="59">
        <f t="shared" si="116"/>
        <v>9</v>
      </c>
      <c r="C1874" s="59">
        <f t="shared" si="117"/>
        <v>7</v>
      </c>
      <c r="D1874" s="59">
        <f>IF('Step 1.1 Supply Fan Power Data'!B1874&gt;0,1,0)</f>
        <v>1</v>
      </c>
      <c r="F1874" s="60">
        <f>IF(ISBLANK('Step 2. Aggregate Data'!E1874),"-",'Step 2. Aggregate Data'!E1874)</f>
        <v>44709.375</v>
      </c>
      <c r="G1874" s="17">
        <f t="shared" si="118"/>
        <v>9</v>
      </c>
      <c r="H1874" s="17">
        <f t="shared" si="119"/>
        <v>7</v>
      </c>
    </row>
    <row r="1875" spans="1:8" x14ac:dyDescent="0.25">
      <c r="A1875" s="58">
        <f>IF(ISBLANK('Step 2. Aggregate Data'!A1875),"-",'Step 2. Aggregate Data'!A1875)</f>
        <v>44709.416666666664</v>
      </c>
      <c r="B1875" s="59">
        <f t="shared" si="116"/>
        <v>10</v>
      </c>
      <c r="C1875" s="59">
        <f t="shared" si="117"/>
        <v>7</v>
      </c>
      <c r="D1875" s="59">
        <f>IF('Step 1.1 Supply Fan Power Data'!B1875&gt;0,1,0)</f>
        <v>1</v>
      </c>
      <c r="F1875" s="60">
        <f>IF(ISBLANK('Step 2. Aggregate Data'!E1875),"-",'Step 2. Aggregate Data'!E1875)</f>
        <v>44709.416666666664</v>
      </c>
      <c r="G1875" s="17">
        <f t="shared" si="118"/>
        <v>10</v>
      </c>
      <c r="H1875" s="17">
        <f t="shared" si="119"/>
        <v>7</v>
      </c>
    </row>
    <row r="1876" spans="1:8" x14ac:dyDescent="0.25">
      <c r="A1876" s="58">
        <f>IF(ISBLANK('Step 2. Aggregate Data'!A1876),"-",'Step 2. Aggregate Data'!A1876)</f>
        <v>44709.458333333336</v>
      </c>
      <c r="B1876" s="59">
        <f t="shared" si="116"/>
        <v>11</v>
      </c>
      <c r="C1876" s="59">
        <f t="shared" si="117"/>
        <v>7</v>
      </c>
      <c r="D1876" s="59">
        <f>IF('Step 1.1 Supply Fan Power Data'!B1876&gt;0,1,0)</f>
        <v>1</v>
      </c>
      <c r="F1876" s="60">
        <f>IF(ISBLANK('Step 2. Aggregate Data'!E1876),"-",'Step 2. Aggregate Data'!E1876)</f>
        <v>44709.458333333336</v>
      </c>
      <c r="G1876" s="17">
        <f t="shared" si="118"/>
        <v>11</v>
      </c>
      <c r="H1876" s="17">
        <f t="shared" si="119"/>
        <v>7</v>
      </c>
    </row>
    <row r="1877" spans="1:8" x14ac:dyDescent="0.25">
      <c r="A1877" s="58">
        <f>IF(ISBLANK('Step 2. Aggregate Data'!A1877),"-",'Step 2. Aggregate Data'!A1877)</f>
        <v>44709.5</v>
      </c>
      <c r="B1877" s="59">
        <f t="shared" si="116"/>
        <v>12</v>
      </c>
      <c r="C1877" s="59">
        <f t="shared" si="117"/>
        <v>7</v>
      </c>
      <c r="D1877" s="59">
        <f>IF('Step 1.1 Supply Fan Power Data'!B1877&gt;0,1,0)</f>
        <v>1</v>
      </c>
      <c r="F1877" s="60">
        <f>IF(ISBLANK('Step 2. Aggregate Data'!E1877),"-",'Step 2. Aggregate Data'!E1877)</f>
        <v>44709.5</v>
      </c>
      <c r="G1877" s="17">
        <f t="shared" si="118"/>
        <v>12</v>
      </c>
      <c r="H1877" s="17">
        <f t="shared" si="119"/>
        <v>7</v>
      </c>
    </row>
    <row r="1878" spans="1:8" x14ac:dyDescent="0.25">
      <c r="A1878" s="58">
        <f>IF(ISBLANK('Step 2. Aggregate Data'!A1878),"-",'Step 2. Aggregate Data'!A1878)</f>
        <v>44709.541666666664</v>
      </c>
      <c r="B1878" s="59">
        <f t="shared" si="116"/>
        <v>13</v>
      </c>
      <c r="C1878" s="59">
        <f t="shared" si="117"/>
        <v>7</v>
      </c>
      <c r="D1878" s="59">
        <f>IF('Step 1.1 Supply Fan Power Data'!B1878&gt;0,1,0)</f>
        <v>1</v>
      </c>
      <c r="F1878" s="60">
        <f>IF(ISBLANK('Step 2. Aggregate Data'!E1878),"-",'Step 2. Aggregate Data'!E1878)</f>
        <v>44709.541666666664</v>
      </c>
      <c r="G1878" s="17">
        <f t="shared" si="118"/>
        <v>13</v>
      </c>
      <c r="H1878" s="17">
        <f t="shared" si="119"/>
        <v>7</v>
      </c>
    </row>
    <row r="1879" spans="1:8" x14ac:dyDescent="0.25">
      <c r="A1879" s="58">
        <f>IF(ISBLANK('Step 2. Aggregate Data'!A1879),"-",'Step 2. Aggregate Data'!A1879)</f>
        <v>44709.583333333336</v>
      </c>
      <c r="B1879" s="59">
        <f t="shared" si="116"/>
        <v>14</v>
      </c>
      <c r="C1879" s="59">
        <f t="shared" si="117"/>
        <v>7</v>
      </c>
      <c r="D1879" s="59">
        <f>IF('Step 1.1 Supply Fan Power Data'!B1879&gt;0,1,0)</f>
        <v>1</v>
      </c>
      <c r="F1879" s="60">
        <f>IF(ISBLANK('Step 2. Aggregate Data'!E1879),"-",'Step 2. Aggregate Data'!E1879)</f>
        <v>44709.583333333336</v>
      </c>
      <c r="G1879" s="17">
        <f t="shared" si="118"/>
        <v>14</v>
      </c>
      <c r="H1879" s="17">
        <f t="shared" si="119"/>
        <v>7</v>
      </c>
    </row>
    <row r="1880" spans="1:8" x14ac:dyDescent="0.25">
      <c r="A1880" s="58">
        <f>IF(ISBLANK('Step 2. Aggregate Data'!A1880),"-",'Step 2. Aggregate Data'!A1880)</f>
        <v>44709.625</v>
      </c>
      <c r="B1880" s="59">
        <f t="shared" si="116"/>
        <v>15</v>
      </c>
      <c r="C1880" s="59">
        <f t="shared" si="117"/>
        <v>7</v>
      </c>
      <c r="D1880" s="59">
        <f>IF('Step 1.1 Supply Fan Power Data'!B1880&gt;0,1,0)</f>
        <v>1</v>
      </c>
      <c r="F1880" s="60">
        <f>IF(ISBLANK('Step 2. Aggregate Data'!E1880),"-",'Step 2. Aggregate Data'!E1880)</f>
        <v>44709.625</v>
      </c>
      <c r="G1880" s="17">
        <f t="shared" si="118"/>
        <v>15</v>
      </c>
      <c r="H1880" s="17">
        <f t="shared" si="119"/>
        <v>7</v>
      </c>
    </row>
    <row r="1881" spans="1:8" x14ac:dyDescent="0.25">
      <c r="A1881" s="58">
        <f>IF(ISBLANK('Step 2. Aggregate Data'!A1881),"-",'Step 2. Aggregate Data'!A1881)</f>
        <v>44709.666666666664</v>
      </c>
      <c r="B1881" s="59">
        <f t="shared" ref="B1881:B1944" si="120">HOUR(A1881)</f>
        <v>16</v>
      </c>
      <c r="C1881" s="59">
        <f t="shared" ref="C1881:C1944" si="121">WEEKDAY(A1881)</f>
        <v>7</v>
      </c>
      <c r="D1881" s="59">
        <f>IF('Step 1.1 Supply Fan Power Data'!B1881&gt;0,1,0)</f>
        <v>1</v>
      </c>
      <c r="F1881" s="60">
        <f>IF(ISBLANK('Step 2. Aggregate Data'!E1881),"-",'Step 2. Aggregate Data'!E1881)</f>
        <v>44709.666666666664</v>
      </c>
      <c r="G1881" s="17">
        <f t="shared" si="118"/>
        <v>16</v>
      </c>
      <c r="H1881" s="17">
        <f t="shared" si="119"/>
        <v>7</v>
      </c>
    </row>
    <row r="1882" spans="1:8" x14ac:dyDescent="0.25">
      <c r="A1882" s="58">
        <f>IF(ISBLANK('Step 2. Aggregate Data'!A1882),"-",'Step 2. Aggregate Data'!A1882)</f>
        <v>44709.708333333336</v>
      </c>
      <c r="B1882" s="59">
        <f t="shared" si="120"/>
        <v>17</v>
      </c>
      <c r="C1882" s="59">
        <f t="shared" si="121"/>
        <v>7</v>
      </c>
      <c r="D1882" s="59">
        <f>IF('Step 1.1 Supply Fan Power Data'!B1882&gt;0,1,0)</f>
        <v>1</v>
      </c>
      <c r="F1882" s="60">
        <f>IF(ISBLANK('Step 2. Aggregate Data'!E1882),"-",'Step 2. Aggregate Data'!E1882)</f>
        <v>44709.708333333336</v>
      </c>
      <c r="G1882" s="17">
        <f t="shared" si="118"/>
        <v>17</v>
      </c>
      <c r="H1882" s="17">
        <f t="shared" si="119"/>
        <v>7</v>
      </c>
    </row>
    <row r="1883" spans="1:8" x14ac:dyDescent="0.25">
      <c r="A1883" s="58">
        <f>IF(ISBLANK('Step 2. Aggregate Data'!A1883),"-",'Step 2. Aggregate Data'!A1883)</f>
        <v>44709.75</v>
      </c>
      <c r="B1883" s="59">
        <f t="shared" si="120"/>
        <v>18</v>
      </c>
      <c r="C1883" s="59">
        <f t="shared" si="121"/>
        <v>7</v>
      </c>
      <c r="D1883" s="59">
        <f>IF('Step 1.1 Supply Fan Power Data'!B1883&gt;0,1,0)</f>
        <v>1</v>
      </c>
      <c r="F1883" s="60">
        <f>IF(ISBLANK('Step 2. Aggregate Data'!E1883),"-",'Step 2. Aggregate Data'!E1883)</f>
        <v>44709.75</v>
      </c>
      <c r="G1883" s="17">
        <f t="shared" si="118"/>
        <v>18</v>
      </c>
      <c r="H1883" s="17">
        <f t="shared" si="119"/>
        <v>7</v>
      </c>
    </row>
    <row r="1884" spans="1:8" x14ac:dyDescent="0.25">
      <c r="A1884" s="58">
        <f>IF(ISBLANK('Step 2. Aggregate Data'!A1884),"-",'Step 2. Aggregate Data'!A1884)</f>
        <v>44709.791666666664</v>
      </c>
      <c r="B1884" s="59">
        <f t="shared" si="120"/>
        <v>19</v>
      </c>
      <c r="C1884" s="59">
        <f t="shared" si="121"/>
        <v>7</v>
      </c>
      <c r="D1884" s="59">
        <f>IF('Step 1.1 Supply Fan Power Data'!B1884&gt;0,1,0)</f>
        <v>1</v>
      </c>
      <c r="F1884" s="60">
        <f>IF(ISBLANK('Step 2. Aggregate Data'!E1884),"-",'Step 2. Aggregate Data'!E1884)</f>
        <v>44709.791666666664</v>
      </c>
      <c r="G1884" s="17">
        <f t="shared" si="118"/>
        <v>19</v>
      </c>
      <c r="H1884" s="17">
        <f t="shared" si="119"/>
        <v>7</v>
      </c>
    </row>
    <row r="1885" spans="1:8" x14ac:dyDescent="0.25">
      <c r="A1885" s="58">
        <f>IF(ISBLANK('Step 2. Aggregate Data'!A1885),"-",'Step 2. Aggregate Data'!A1885)</f>
        <v>44709.833333333336</v>
      </c>
      <c r="B1885" s="59">
        <f t="shared" si="120"/>
        <v>20</v>
      </c>
      <c r="C1885" s="59">
        <f t="shared" si="121"/>
        <v>7</v>
      </c>
      <c r="D1885" s="59">
        <f>IF('Step 1.1 Supply Fan Power Data'!B1885&gt;0,1,0)</f>
        <v>1</v>
      </c>
      <c r="F1885" s="60">
        <f>IF(ISBLANK('Step 2. Aggregate Data'!E1885),"-",'Step 2. Aggregate Data'!E1885)</f>
        <v>44709.833333333336</v>
      </c>
      <c r="G1885" s="17">
        <f t="shared" si="118"/>
        <v>20</v>
      </c>
      <c r="H1885" s="17">
        <f t="shared" si="119"/>
        <v>7</v>
      </c>
    </row>
    <row r="1886" spans="1:8" x14ac:dyDescent="0.25">
      <c r="A1886" s="58">
        <f>IF(ISBLANK('Step 2. Aggregate Data'!A1886),"-",'Step 2. Aggregate Data'!A1886)</f>
        <v>44709.875</v>
      </c>
      <c r="B1886" s="59">
        <f t="shared" si="120"/>
        <v>21</v>
      </c>
      <c r="C1886" s="59">
        <f t="shared" si="121"/>
        <v>7</v>
      </c>
      <c r="D1886" s="59">
        <f>IF('Step 1.1 Supply Fan Power Data'!B1886&gt;0,1,0)</f>
        <v>1</v>
      </c>
      <c r="F1886" s="60">
        <f>IF(ISBLANK('Step 2. Aggregate Data'!E1886),"-",'Step 2. Aggregate Data'!E1886)</f>
        <v>44709.875</v>
      </c>
      <c r="G1886" s="17">
        <f t="shared" si="118"/>
        <v>21</v>
      </c>
      <c r="H1886" s="17">
        <f t="shared" si="119"/>
        <v>7</v>
      </c>
    </row>
    <row r="1887" spans="1:8" x14ac:dyDescent="0.25">
      <c r="A1887" s="58">
        <f>IF(ISBLANK('Step 2. Aggregate Data'!A1887),"-",'Step 2. Aggregate Data'!A1887)</f>
        <v>44709.916666666664</v>
      </c>
      <c r="B1887" s="59">
        <f t="shared" si="120"/>
        <v>22</v>
      </c>
      <c r="C1887" s="59">
        <f t="shared" si="121"/>
        <v>7</v>
      </c>
      <c r="D1887" s="59">
        <f>IF('Step 1.1 Supply Fan Power Data'!B1887&gt;0,1,0)</f>
        <v>1</v>
      </c>
      <c r="F1887" s="60">
        <f>IF(ISBLANK('Step 2. Aggregate Data'!E1887),"-",'Step 2. Aggregate Data'!E1887)</f>
        <v>44709.916666666664</v>
      </c>
      <c r="G1887" s="17">
        <f t="shared" si="118"/>
        <v>22</v>
      </c>
      <c r="H1887" s="17">
        <f t="shared" si="119"/>
        <v>7</v>
      </c>
    </row>
    <row r="1888" spans="1:8" x14ac:dyDescent="0.25">
      <c r="A1888" s="58">
        <f>IF(ISBLANK('Step 2. Aggregate Data'!A1888),"-",'Step 2. Aggregate Data'!A1888)</f>
        <v>44709.958333333336</v>
      </c>
      <c r="B1888" s="59">
        <f t="shared" si="120"/>
        <v>23</v>
      </c>
      <c r="C1888" s="59">
        <f t="shared" si="121"/>
        <v>7</v>
      </c>
      <c r="D1888" s="59">
        <f>IF('Step 1.1 Supply Fan Power Data'!B1888&gt;0,1,0)</f>
        <v>1</v>
      </c>
      <c r="F1888" s="60">
        <f>IF(ISBLANK('Step 2. Aggregate Data'!E1888),"-",'Step 2. Aggregate Data'!E1888)</f>
        <v>44709.958333333336</v>
      </c>
      <c r="G1888" s="17">
        <f t="shared" si="118"/>
        <v>23</v>
      </c>
      <c r="H1888" s="17">
        <f t="shared" si="119"/>
        <v>7</v>
      </c>
    </row>
    <row r="1889" spans="1:8" x14ac:dyDescent="0.25">
      <c r="A1889" s="58">
        <f>IF(ISBLANK('Step 2. Aggregate Data'!A1889),"-",'Step 2. Aggregate Data'!A1889)</f>
        <v>44710</v>
      </c>
      <c r="B1889" s="59">
        <f t="shared" si="120"/>
        <v>0</v>
      </c>
      <c r="C1889" s="59">
        <f t="shared" si="121"/>
        <v>1</v>
      </c>
      <c r="D1889" s="59">
        <f>IF('Step 1.1 Supply Fan Power Data'!B1889&gt;0,1,0)</f>
        <v>1</v>
      </c>
      <c r="F1889" s="60">
        <f>IF(ISBLANK('Step 2. Aggregate Data'!E1889),"-",'Step 2. Aggregate Data'!E1889)</f>
        <v>44710</v>
      </c>
      <c r="G1889" s="17">
        <f t="shared" si="118"/>
        <v>0</v>
      </c>
      <c r="H1889" s="17">
        <f t="shared" si="119"/>
        <v>1</v>
      </c>
    </row>
    <row r="1890" spans="1:8" x14ac:dyDescent="0.25">
      <c r="A1890" s="58">
        <f>IF(ISBLANK('Step 2. Aggregate Data'!A1890),"-",'Step 2. Aggregate Data'!A1890)</f>
        <v>44710.041666666664</v>
      </c>
      <c r="B1890" s="59">
        <f t="shared" si="120"/>
        <v>1</v>
      </c>
      <c r="C1890" s="59">
        <f t="shared" si="121"/>
        <v>1</v>
      </c>
      <c r="D1890" s="59">
        <f>IF('Step 1.1 Supply Fan Power Data'!B1890&gt;0,1,0)</f>
        <v>1</v>
      </c>
      <c r="F1890" s="60">
        <f>IF(ISBLANK('Step 2. Aggregate Data'!E1890),"-",'Step 2. Aggregate Data'!E1890)</f>
        <v>44710.041666666664</v>
      </c>
      <c r="G1890" s="17">
        <f t="shared" si="118"/>
        <v>1</v>
      </c>
      <c r="H1890" s="17">
        <f t="shared" si="119"/>
        <v>1</v>
      </c>
    </row>
    <row r="1891" spans="1:8" x14ac:dyDescent="0.25">
      <c r="A1891" s="58">
        <f>IF(ISBLANK('Step 2. Aggregate Data'!A1891),"-",'Step 2. Aggregate Data'!A1891)</f>
        <v>44710.083333333336</v>
      </c>
      <c r="B1891" s="59">
        <f t="shared" si="120"/>
        <v>2</v>
      </c>
      <c r="C1891" s="59">
        <f t="shared" si="121"/>
        <v>1</v>
      </c>
      <c r="D1891" s="59">
        <f>IF('Step 1.1 Supply Fan Power Data'!B1891&gt;0,1,0)</f>
        <v>1</v>
      </c>
      <c r="F1891" s="60">
        <f>IF(ISBLANK('Step 2. Aggregate Data'!E1891),"-",'Step 2. Aggregate Data'!E1891)</f>
        <v>44710.083333333336</v>
      </c>
      <c r="G1891" s="17">
        <f t="shared" si="118"/>
        <v>2</v>
      </c>
      <c r="H1891" s="17">
        <f t="shared" si="119"/>
        <v>1</v>
      </c>
    </row>
    <row r="1892" spans="1:8" x14ac:dyDescent="0.25">
      <c r="A1892" s="58">
        <f>IF(ISBLANK('Step 2. Aggregate Data'!A1892),"-",'Step 2. Aggregate Data'!A1892)</f>
        <v>44710.125</v>
      </c>
      <c r="B1892" s="59">
        <f t="shared" si="120"/>
        <v>3</v>
      </c>
      <c r="C1892" s="59">
        <f t="shared" si="121"/>
        <v>1</v>
      </c>
      <c r="D1892" s="59">
        <f>IF('Step 1.1 Supply Fan Power Data'!B1892&gt;0,1,0)</f>
        <v>1</v>
      </c>
      <c r="F1892" s="60">
        <f>IF(ISBLANK('Step 2. Aggregate Data'!E1892),"-",'Step 2. Aggregate Data'!E1892)</f>
        <v>44710.125</v>
      </c>
      <c r="G1892" s="17">
        <f t="shared" si="118"/>
        <v>3</v>
      </c>
      <c r="H1892" s="17">
        <f t="shared" si="119"/>
        <v>1</v>
      </c>
    </row>
    <row r="1893" spans="1:8" x14ac:dyDescent="0.25">
      <c r="A1893" s="58">
        <f>IF(ISBLANK('Step 2. Aggregate Data'!A1893),"-",'Step 2. Aggregate Data'!A1893)</f>
        <v>44710.166666666664</v>
      </c>
      <c r="B1893" s="59">
        <f t="shared" si="120"/>
        <v>4</v>
      </c>
      <c r="C1893" s="59">
        <f t="shared" si="121"/>
        <v>1</v>
      </c>
      <c r="D1893" s="59">
        <f>IF('Step 1.1 Supply Fan Power Data'!B1893&gt;0,1,0)</f>
        <v>1</v>
      </c>
      <c r="F1893" s="60">
        <f>IF(ISBLANK('Step 2. Aggregate Data'!E1893),"-",'Step 2. Aggregate Data'!E1893)</f>
        <v>44710.166666666664</v>
      </c>
      <c r="G1893" s="17">
        <f t="shared" si="118"/>
        <v>4</v>
      </c>
      <c r="H1893" s="17">
        <f t="shared" si="119"/>
        <v>1</v>
      </c>
    </row>
    <row r="1894" spans="1:8" x14ac:dyDescent="0.25">
      <c r="A1894" s="58">
        <f>IF(ISBLANK('Step 2. Aggregate Data'!A1894),"-",'Step 2. Aggregate Data'!A1894)</f>
        <v>44710.208333333336</v>
      </c>
      <c r="B1894" s="59">
        <f t="shared" si="120"/>
        <v>5</v>
      </c>
      <c r="C1894" s="59">
        <f t="shared" si="121"/>
        <v>1</v>
      </c>
      <c r="D1894" s="59">
        <f>IF('Step 1.1 Supply Fan Power Data'!B1894&gt;0,1,0)</f>
        <v>1</v>
      </c>
      <c r="F1894" s="60">
        <f>IF(ISBLANK('Step 2. Aggregate Data'!E1894),"-",'Step 2. Aggregate Data'!E1894)</f>
        <v>44710.208333333336</v>
      </c>
      <c r="G1894" s="17">
        <f t="shared" si="118"/>
        <v>5</v>
      </c>
      <c r="H1894" s="17">
        <f t="shared" si="119"/>
        <v>1</v>
      </c>
    </row>
    <row r="1895" spans="1:8" x14ac:dyDescent="0.25">
      <c r="A1895" s="58">
        <f>IF(ISBLANK('Step 2. Aggregate Data'!A1895),"-",'Step 2. Aggregate Data'!A1895)</f>
        <v>44710.25</v>
      </c>
      <c r="B1895" s="59">
        <f t="shared" si="120"/>
        <v>6</v>
      </c>
      <c r="C1895" s="59">
        <f t="shared" si="121"/>
        <v>1</v>
      </c>
      <c r="D1895" s="59">
        <f>IF('Step 1.1 Supply Fan Power Data'!B1895&gt;0,1,0)</f>
        <v>1</v>
      </c>
      <c r="F1895" s="60">
        <f>IF(ISBLANK('Step 2. Aggregate Data'!E1895),"-",'Step 2. Aggregate Data'!E1895)</f>
        <v>44710.25</v>
      </c>
      <c r="G1895" s="17">
        <f t="shared" si="118"/>
        <v>6</v>
      </c>
      <c r="H1895" s="17">
        <f t="shared" si="119"/>
        <v>1</v>
      </c>
    </row>
    <row r="1896" spans="1:8" x14ac:dyDescent="0.25">
      <c r="A1896" s="58">
        <f>IF(ISBLANK('Step 2. Aggregate Data'!A1896),"-",'Step 2. Aggregate Data'!A1896)</f>
        <v>44710.291666666664</v>
      </c>
      <c r="B1896" s="59">
        <f t="shared" si="120"/>
        <v>7</v>
      </c>
      <c r="C1896" s="59">
        <f t="shared" si="121"/>
        <v>1</v>
      </c>
      <c r="D1896" s="59">
        <f>IF('Step 1.1 Supply Fan Power Data'!B1896&gt;0,1,0)</f>
        <v>1</v>
      </c>
      <c r="F1896" s="60">
        <f>IF(ISBLANK('Step 2. Aggregate Data'!E1896),"-",'Step 2. Aggregate Data'!E1896)</f>
        <v>44710.291666666664</v>
      </c>
      <c r="G1896" s="17">
        <f t="shared" si="118"/>
        <v>7</v>
      </c>
      <c r="H1896" s="17">
        <f t="shared" si="119"/>
        <v>1</v>
      </c>
    </row>
    <row r="1897" spans="1:8" x14ac:dyDescent="0.25">
      <c r="A1897" s="58">
        <f>IF(ISBLANK('Step 2. Aggregate Data'!A1897),"-",'Step 2. Aggregate Data'!A1897)</f>
        <v>44710.333333333336</v>
      </c>
      <c r="B1897" s="59">
        <f t="shared" si="120"/>
        <v>8</v>
      </c>
      <c r="C1897" s="59">
        <f t="shared" si="121"/>
        <v>1</v>
      </c>
      <c r="D1897" s="59">
        <f>IF('Step 1.1 Supply Fan Power Data'!B1897&gt;0,1,0)</f>
        <v>1</v>
      </c>
      <c r="F1897" s="60">
        <f>IF(ISBLANK('Step 2. Aggregate Data'!E1897),"-",'Step 2. Aggregate Data'!E1897)</f>
        <v>44710.333333333336</v>
      </c>
      <c r="G1897" s="17">
        <f t="shared" si="118"/>
        <v>8</v>
      </c>
      <c r="H1897" s="17">
        <f t="shared" si="119"/>
        <v>1</v>
      </c>
    </row>
    <row r="1898" spans="1:8" x14ac:dyDescent="0.25">
      <c r="A1898" s="58">
        <f>IF(ISBLANK('Step 2. Aggregate Data'!A1898),"-",'Step 2. Aggregate Data'!A1898)</f>
        <v>44710.375</v>
      </c>
      <c r="B1898" s="59">
        <f t="shared" si="120"/>
        <v>9</v>
      </c>
      <c r="C1898" s="59">
        <f t="shared" si="121"/>
        <v>1</v>
      </c>
      <c r="D1898" s="59">
        <f>IF('Step 1.1 Supply Fan Power Data'!B1898&gt;0,1,0)</f>
        <v>1</v>
      </c>
      <c r="F1898" s="60">
        <f>IF(ISBLANK('Step 2. Aggregate Data'!E1898),"-",'Step 2. Aggregate Data'!E1898)</f>
        <v>44710.375</v>
      </c>
      <c r="G1898" s="17">
        <f t="shared" si="118"/>
        <v>9</v>
      </c>
      <c r="H1898" s="17">
        <f t="shared" si="119"/>
        <v>1</v>
      </c>
    </row>
    <row r="1899" spans="1:8" x14ac:dyDescent="0.25">
      <c r="A1899" s="58">
        <f>IF(ISBLANK('Step 2. Aggregate Data'!A1899),"-",'Step 2. Aggregate Data'!A1899)</f>
        <v>44710.416666666664</v>
      </c>
      <c r="B1899" s="59">
        <f t="shared" si="120"/>
        <v>10</v>
      </c>
      <c r="C1899" s="59">
        <f t="shared" si="121"/>
        <v>1</v>
      </c>
      <c r="D1899" s="59">
        <f>IF('Step 1.1 Supply Fan Power Data'!B1899&gt;0,1,0)</f>
        <v>1</v>
      </c>
      <c r="F1899" s="60">
        <f>IF(ISBLANK('Step 2. Aggregate Data'!E1899),"-",'Step 2. Aggregate Data'!E1899)</f>
        <v>44710.416666666664</v>
      </c>
      <c r="G1899" s="17">
        <f t="shared" si="118"/>
        <v>10</v>
      </c>
      <c r="H1899" s="17">
        <f t="shared" si="119"/>
        <v>1</v>
      </c>
    </row>
    <row r="1900" spans="1:8" x14ac:dyDescent="0.25">
      <c r="A1900" s="58">
        <f>IF(ISBLANK('Step 2. Aggregate Data'!A1900),"-",'Step 2. Aggregate Data'!A1900)</f>
        <v>44710.458333333336</v>
      </c>
      <c r="B1900" s="59">
        <f t="shared" si="120"/>
        <v>11</v>
      </c>
      <c r="C1900" s="59">
        <f t="shared" si="121"/>
        <v>1</v>
      </c>
      <c r="D1900" s="59">
        <f>IF('Step 1.1 Supply Fan Power Data'!B1900&gt;0,1,0)</f>
        <v>1</v>
      </c>
      <c r="F1900" s="60">
        <f>IF(ISBLANK('Step 2. Aggregate Data'!E1900),"-",'Step 2. Aggregate Data'!E1900)</f>
        <v>44710.458333333336</v>
      </c>
      <c r="G1900" s="17">
        <f t="shared" si="118"/>
        <v>11</v>
      </c>
      <c r="H1900" s="17">
        <f t="shared" si="119"/>
        <v>1</v>
      </c>
    </row>
    <row r="1901" spans="1:8" x14ac:dyDescent="0.25">
      <c r="A1901" s="58">
        <f>IF(ISBLANK('Step 2. Aggregate Data'!A1901),"-",'Step 2. Aggregate Data'!A1901)</f>
        <v>44710.5</v>
      </c>
      <c r="B1901" s="59">
        <f t="shared" si="120"/>
        <v>12</v>
      </c>
      <c r="C1901" s="59">
        <f t="shared" si="121"/>
        <v>1</v>
      </c>
      <c r="D1901" s="59">
        <f>IF('Step 1.1 Supply Fan Power Data'!B1901&gt;0,1,0)</f>
        <v>1</v>
      </c>
      <c r="F1901" s="60">
        <f>IF(ISBLANK('Step 2. Aggregate Data'!E1901),"-",'Step 2. Aggregate Data'!E1901)</f>
        <v>44710.5</v>
      </c>
      <c r="G1901" s="17">
        <f t="shared" si="118"/>
        <v>12</v>
      </c>
      <c r="H1901" s="17">
        <f t="shared" si="119"/>
        <v>1</v>
      </c>
    </row>
    <row r="1902" spans="1:8" x14ac:dyDescent="0.25">
      <c r="A1902" s="58">
        <f>IF(ISBLANK('Step 2. Aggregate Data'!A1902),"-",'Step 2. Aggregate Data'!A1902)</f>
        <v>44710.541666666664</v>
      </c>
      <c r="B1902" s="59">
        <f t="shared" si="120"/>
        <v>13</v>
      </c>
      <c r="C1902" s="59">
        <f t="shared" si="121"/>
        <v>1</v>
      </c>
      <c r="D1902" s="59">
        <f>IF('Step 1.1 Supply Fan Power Data'!B1902&gt;0,1,0)</f>
        <v>1</v>
      </c>
      <c r="F1902" s="60">
        <f>IF(ISBLANK('Step 2. Aggregate Data'!E1902),"-",'Step 2. Aggregate Data'!E1902)</f>
        <v>44710.541666666664</v>
      </c>
      <c r="G1902" s="17">
        <f t="shared" si="118"/>
        <v>13</v>
      </c>
      <c r="H1902" s="17">
        <f t="shared" si="119"/>
        <v>1</v>
      </c>
    </row>
    <row r="1903" spans="1:8" x14ac:dyDescent="0.25">
      <c r="A1903" s="58">
        <f>IF(ISBLANK('Step 2. Aggregate Data'!A1903),"-",'Step 2. Aggregate Data'!A1903)</f>
        <v>44710.583333333336</v>
      </c>
      <c r="B1903" s="59">
        <f t="shared" si="120"/>
        <v>14</v>
      </c>
      <c r="C1903" s="59">
        <f t="shared" si="121"/>
        <v>1</v>
      </c>
      <c r="D1903" s="59">
        <f>IF('Step 1.1 Supply Fan Power Data'!B1903&gt;0,1,0)</f>
        <v>1</v>
      </c>
      <c r="F1903" s="60">
        <f>IF(ISBLANK('Step 2. Aggregate Data'!E1903),"-",'Step 2. Aggregate Data'!E1903)</f>
        <v>44710.583333333336</v>
      </c>
      <c r="G1903" s="17">
        <f t="shared" si="118"/>
        <v>14</v>
      </c>
      <c r="H1903" s="17">
        <f t="shared" si="119"/>
        <v>1</v>
      </c>
    </row>
    <row r="1904" spans="1:8" x14ac:dyDescent="0.25">
      <c r="A1904" s="58">
        <f>IF(ISBLANK('Step 2. Aggregate Data'!A1904),"-",'Step 2. Aggregate Data'!A1904)</f>
        <v>44710.625</v>
      </c>
      <c r="B1904" s="59">
        <f t="shared" si="120"/>
        <v>15</v>
      </c>
      <c r="C1904" s="59">
        <f t="shared" si="121"/>
        <v>1</v>
      </c>
      <c r="D1904" s="59">
        <f>IF('Step 1.1 Supply Fan Power Data'!B1904&gt;0,1,0)</f>
        <v>1</v>
      </c>
      <c r="F1904" s="60">
        <f>IF(ISBLANK('Step 2. Aggregate Data'!E1904),"-",'Step 2. Aggregate Data'!E1904)</f>
        <v>44710.625</v>
      </c>
      <c r="G1904" s="17">
        <f t="shared" si="118"/>
        <v>15</v>
      </c>
      <c r="H1904" s="17">
        <f t="shared" si="119"/>
        <v>1</v>
      </c>
    </row>
    <row r="1905" spans="1:8" x14ac:dyDescent="0.25">
      <c r="A1905" s="58">
        <f>IF(ISBLANK('Step 2. Aggregate Data'!A1905),"-",'Step 2. Aggregate Data'!A1905)</f>
        <v>44710.666666666664</v>
      </c>
      <c r="B1905" s="59">
        <f t="shared" si="120"/>
        <v>16</v>
      </c>
      <c r="C1905" s="59">
        <f t="shared" si="121"/>
        <v>1</v>
      </c>
      <c r="D1905" s="59">
        <f>IF('Step 1.1 Supply Fan Power Data'!B1905&gt;0,1,0)</f>
        <v>1</v>
      </c>
      <c r="F1905" s="60">
        <f>IF(ISBLANK('Step 2. Aggregate Data'!E1905),"-",'Step 2. Aggregate Data'!E1905)</f>
        <v>44710.666666666664</v>
      </c>
      <c r="G1905" s="17">
        <f t="shared" si="118"/>
        <v>16</v>
      </c>
      <c r="H1905" s="17">
        <f t="shared" si="119"/>
        <v>1</v>
      </c>
    </row>
    <row r="1906" spans="1:8" x14ac:dyDescent="0.25">
      <c r="A1906" s="58">
        <f>IF(ISBLANK('Step 2. Aggregate Data'!A1906),"-",'Step 2. Aggregate Data'!A1906)</f>
        <v>44710.708333333336</v>
      </c>
      <c r="B1906" s="59">
        <f t="shared" si="120"/>
        <v>17</v>
      </c>
      <c r="C1906" s="59">
        <f t="shared" si="121"/>
        <v>1</v>
      </c>
      <c r="D1906" s="59">
        <f>IF('Step 1.1 Supply Fan Power Data'!B1906&gt;0,1,0)</f>
        <v>1</v>
      </c>
      <c r="F1906" s="60">
        <f>IF(ISBLANK('Step 2. Aggregate Data'!E1906),"-",'Step 2. Aggregate Data'!E1906)</f>
        <v>44710.708333333336</v>
      </c>
      <c r="G1906" s="17">
        <f t="shared" si="118"/>
        <v>17</v>
      </c>
      <c r="H1906" s="17">
        <f t="shared" si="119"/>
        <v>1</v>
      </c>
    </row>
    <row r="1907" spans="1:8" x14ac:dyDescent="0.25">
      <c r="A1907" s="58">
        <f>IF(ISBLANK('Step 2. Aggregate Data'!A1907),"-",'Step 2. Aggregate Data'!A1907)</f>
        <v>44710.75</v>
      </c>
      <c r="B1907" s="59">
        <f t="shared" si="120"/>
        <v>18</v>
      </c>
      <c r="C1907" s="59">
        <f t="shared" si="121"/>
        <v>1</v>
      </c>
      <c r="D1907" s="59">
        <f>IF('Step 1.1 Supply Fan Power Data'!B1907&gt;0,1,0)</f>
        <v>1</v>
      </c>
      <c r="F1907" s="60">
        <f>IF(ISBLANK('Step 2. Aggregate Data'!E1907),"-",'Step 2. Aggregate Data'!E1907)</f>
        <v>44710.75</v>
      </c>
      <c r="G1907" s="17">
        <f t="shared" si="118"/>
        <v>18</v>
      </c>
      <c r="H1907" s="17">
        <f t="shared" si="119"/>
        <v>1</v>
      </c>
    </row>
    <row r="1908" spans="1:8" x14ac:dyDescent="0.25">
      <c r="A1908" s="58">
        <f>IF(ISBLANK('Step 2. Aggregate Data'!A1908),"-",'Step 2. Aggregate Data'!A1908)</f>
        <v>44710.791666666664</v>
      </c>
      <c r="B1908" s="59">
        <f t="shared" si="120"/>
        <v>19</v>
      </c>
      <c r="C1908" s="59">
        <f t="shared" si="121"/>
        <v>1</v>
      </c>
      <c r="D1908" s="59">
        <f>IF('Step 1.1 Supply Fan Power Data'!B1908&gt;0,1,0)</f>
        <v>1</v>
      </c>
      <c r="F1908" s="60">
        <f>IF(ISBLANK('Step 2. Aggregate Data'!E1908),"-",'Step 2. Aggregate Data'!E1908)</f>
        <v>44710.791666666664</v>
      </c>
      <c r="G1908" s="17">
        <f t="shared" si="118"/>
        <v>19</v>
      </c>
      <c r="H1908" s="17">
        <f t="shared" si="119"/>
        <v>1</v>
      </c>
    </row>
    <row r="1909" spans="1:8" x14ac:dyDescent="0.25">
      <c r="A1909" s="58">
        <f>IF(ISBLANK('Step 2. Aggregate Data'!A1909),"-",'Step 2. Aggregate Data'!A1909)</f>
        <v>44710.833333333336</v>
      </c>
      <c r="B1909" s="59">
        <f t="shared" si="120"/>
        <v>20</v>
      </c>
      <c r="C1909" s="59">
        <f t="shared" si="121"/>
        <v>1</v>
      </c>
      <c r="D1909" s="59">
        <f>IF('Step 1.1 Supply Fan Power Data'!B1909&gt;0,1,0)</f>
        <v>1</v>
      </c>
      <c r="F1909" s="60">
        <f>IF(ISBLANK('Step 2. Aggregate Data'!E1909),"-",'Step 2. Aggregate Data'!E1909)</f>
        <v>44710.833333333336</v>
      </c>
      <c r="G1909" s="17">
        <f t="shared" si="118"/>
        <v>20</v>
      </c>
      <c r="H1909" s="17">
        <f t="shared" si="119"/>
        <v>1</v>
      </c>
    </row>
    <row r="1910" spans="1:8" x14ac:dyDescent="0.25">
      <c r="A1910" s="58">
        <f>IF(ISBLANK('Step 2. Aggregate Data'!A1910),"-",'Step 2. Aggregate Data'!A1910)</f>
        <v>44710.875</v>
      </c>
      <c r="B1910" s="59">
        <f t="shared" si="120"/>
        <v>21</v>
      </c>
      <c r="C1910" s="59">
        <f t="shared" si="121"/>
        <v>1</v>
      </c>
      <c r="D1910" s="59">
        <f>IF('Step 1.1 Supply Fan Power Data'!B1910&gt;0,1,0)</f>
        <v>1</v>
      </c>
      <c r="F1910" s="60">
        <f>IF(ISBLANK('Step 2. Aggregate Data'!E1910),"-",'Step 2. Aggregate Data'!E1910)</f>
        <v>44710.875</v>
      </c>
      <c r="G1910" s="17">
        <f t="shared" si="118"/>
        <v>21</v>
      </c>
      <c r="H1910" s="17">
        <f t="shared" si="119"/>
        <v>1</v>
      </c>
    </row>
    <row r="1911" spans="1:8" x14ac:dyDescent="0.25">
      <c r="A1911" s="58">
        <f>IF(ISBLANK('Step 2. Aggregate Data'!A1911),"-",'Step 2. Aggregate Data'!A1911)</f>
        <v>44710.916666666664</v>
      </c>
      <c r="B1911" s="59">
        <f t="shared" si="120"/>
        <v>22</v>
      </c>
      <c r="C1911" s="59">
        <f t="shared" si="121"/>
        <v>1</v>
      </c>
      <c r="D1911" s="59">
        <f>IF('Step 1.1 Supply Fan Power Data'!B1911&gt;0,1,0)</f>
        <v>1</v>
      </c>
      <c r="F1911" s="60">
        <f>IF(ISBLANK('Step 2. Aggregate Data'!E1911),"-",'Step 2. Aggregate Data'!E1911)</f>
        <v>44710.916666666664</v>
      </c>
      <c r="G1911" s="17">
        <f t="shared" si="118"/>
        <v>22</v>
      </c>
      <c r="H1911" s="17">
        <f t="shared" si="119"/>
        <v>1</v>
      </c>
    </row>
    <row r="1912" spans="1:8" x14ac:dyDescent="0.25">
      <c r="A1912" s="58">
        <f>IF(ISBLANK('Step 2. Aggregate Data'!A1912),"-",'Step 2. Aggregate Data'!A1912)</f>
        <v>44710.958333333336</v>
      </c>
      <c r="B1912" s="59">
        <f t="shared" si="120"/>
        <v>23</v>
      </c>
      <c r="C1912" s="59">
        <f t="shared" si="121"/>
        <v>1</v>
      </c>
      <c r="D1912" s="59">
        <f>IF('Step 1.1 Supply Fan Power Data'!B1912&gt;0,1,0)</f>
        <v>1</v>
      </c>
      <c r="F1912" s="60">
        <f>IF(ISBLANK('Step 2. Aggregate Data'!E1912),"-",'Step 2. Aggregate Data'!E1912)</f>
        <v>44710.958333333336</v>
      </c>
      <c r="G1912" s="17">
        <f t="shared" si="118"/>
        <v>23</v>
      </c>
      <c r="H1912" s="17">
        <f t="shared" si="119"/>
        <v>1</v>
      </c>
    </row>
    <row r="1913" spans="1:8" x14ac:dyDescent="0.25">
      <c r="A1913" s="58">
        <f>IF(ISBLANK('Step 2. Aggregate Data'!A1913),"-",'Step 2. Aggregate Data'!A1913)</f>
        <v>44711</v>
      </c>
      <c r="B1913" s="59">
        <f t="shared" si="120"/>
        <v>0</v>
      </c>
      <c r="C1913" s="59">
        <f t="shared" si="121"/>
        <v>2</v>
      </c>
      <c r="D1913" s="59">
        <f>IF('Step 1.1 Supply Fan Power Data'!B1913&gt;0,1,0)</f>
        <v>1</v>
      </c>
      <c r="F1913" s="60">
        <f>IF(ISBLANK('Step 2. Aggregate Data'!E1913),"-",'Step 2. Aggregate Data'!E1913)</f>
        <v>44711</v>
      </c>
      <c r="G1913" s="17">
        <f t="shared" si="118"/>
        <v>0</v>
      </c>
      <c r="H1913" s="17">
        <f t="shared" si="119"/>
        <v>2</v>
      </c>
    </row>
    <row r="1914" spans="1:8" x14ac:dyDescent="0.25">
      <c r="A1914" s="58">
        <f>IF(ISBLANK('Step 2. Aggregate Data'!A1914),"-",'Step 2. Aggregate Data'!A1914)</f>
        <v>44711.041666666664</v>
      </c>
      <c r="B1914" s="59">
        <f t="shared" si="120"/>
        <v>1</v>
      </c>
      <c r="C1914" s="59">
        <f t="shared" si="121"/>
        <v>2</v>
      </c>
      <c r="D1914" s="59">
        <f>IF('Step 1.1 Supply Fan Power Data'!B1914&gt;0,1,0)</f>
        <v>1</v>
      </c>
      <c r="F1914" s="60">
        <f>IF(ISBLANK('Step 2. Aggregate Data'!E1914),"-",'Step 2. Aggregate Data'!E1914)</f>
        <v>44711.041666666664</v>
      </c>
      <c r="G1914" s="17">
        <f t="shared" si="118"/>
        <v>1</v>
      </c>
      <c r="H1914" s="17">
        <f t="shared" si="119"/>
        <v>2</v>
      </c>
    </row>
    <row r="1915" spans="1:8" x14ac:dyDescent="0.25">
      <c r="A1915" s="58">
        <f>IF(ISBLANK('Step 2. Aggregate Data'!A1915),"-",'Step 2. Aggregate Data'!A1915)</f>
        <v>44711.083333333336</v>
      </c>
      <c r="B1915" s="59">
        <f t="shared" si="120"/>
        <v>2</v>
      </c>
      <c r="C1915" s="59">
        <f t="shared" si="121"/>
        <v>2</v>
      </c>
      <c r="D1915" s="59">
        <f>IF('Step 1.1 Supply Fan Power Data'!B1915&gt;0,1,0)</f>
        <v>1</v>
      </c>
      <c r="F1915" s="60">
        <f>IF(ISBLANK('Step 2. Aggregate Data'!E1915),"-",'Step 2. Aggregate Data'!E1915)</f>
        <v>44711.083333333336</v>
      </c>
      <c r="G1915" s="17">
        <f t="shared" si="118"/>
        <v>2</v>
      </c>
      <c r="H1915" s="17">
        <f t="shared" si="119"/>
        <v>2</v>
      </c>
    </row>
    <row r="1916" spans="1:8" x14ac:dyDescent="0.25">
      <c r="A1916" s="58">
        <f>IF(ISBLANK('Step 2. Aggregate Data'!A1916),"-",'Step 2. Aggregate Data'!A1916)</f>
        <v>44711.125</v>
      </c>
      <c r="B1916" s="59">
        <f t="shared" si="120"/>
        <v>3</v>
      </c>
      <c r="C1916" s="59">
        <f t="shared" si="121"/>
        <v>2</v>
      </c>
      <c r="D1916" s="59">
        <f>IF('Step 1.1 Supply Fan Power Data'!B1916&gt;0,1,0)</f>
        <v>1</v>
      </c>
      <c r="F1916" s="60">
        <f>IF(ISBLANK('Step 2. Aggregate Data'!E1916),"-",'Step 2. Aggregate Data'!E1916)</f>
        <v>44711.125</v>
      </c>
      <c r="G1916" s="17">
        <f t="shared" si="118"/>
        <v>3</v>
      </c>
      <c r="H1916" s="17">
        <f t="shared" si="119"/>
        <v>2</v>
      </c>
    </row>
    <row r="1917" spans="1:8" x14ac:dyDescent="0.25">
      <c r="A1917" s="58">
        <f>IF(ISBLANK('Step 2. Aggregate Data'!A1917),"-",'Step 2. Aggregate Data'!A1917)</f>
        <v>44711.166666666664</v>
      </c>
      <c r="B1917" s="59">
        <f t="shared" si="120"/>
        <v>4</v>
      </c>
      <c r="C1917" s="59">
        <f t="shared" si="121"/>
        <v>2</v>
      </c>
      <c r="D1917" s="59">
        <f>IF('Step 1.1 Supply Fan Power Data'!B1917&gt;0,1,0)</f>
        <v>1</v>
      </c>
      <c r="F1917" s="60">
        <f>IF(ISBLANK('Step 2. Aggregate Data'!E1917),"-",'Step 2. Aggregate Data'!E1917)</f>
        <v>44711.166666666664</v>
      </c>
      <c r="G1917" s="17">
        <f t="shared" si="118"/>
        <v>4</v>
      </c>
      <c r="H1917" s="17">
        <f t="shared" si="119"/>
        <v>2</v>
      </c>
    </row>
    <row r="1918" spans="1:8" x14ac:dyDescent="0.25">
      <c r="A1918" s="58">
        <f>IF(ISBLANK('Step 2. Aggregate Data'!A1918),"-",'Step 2. Aggregate Data'!A1918)</f>
        <v>44711.208333333336</v>
      </c>
      <c r="B1918" s="59">
        <f t="shared" si="120"/>
        <v>5</v>
      </c>
      <c r="C1918" s="59">
        <f t="shared" si="121"/>
        <v>2</v>
      </c>
      <c r="D1918" s="59">
        <f>IF('Step 1.1 Supply Fan Power Data'!B1918&gt;0,1,0)</f>
        <v>1</v>
      </c>
      <c r="F1918" s="60">
        <f>IF(ISBLANK('Step 2. Aggregate Data'!E1918),"-",'Step 2. Aggregate Data'!E1918)</f>
        <v>44711.208333333336</v>
      </c>
      <c r="G1918" s="17">
        <f t="shared" si="118"/>
        <v>5</v>
      </c>
      <c r="H1918" s="17">
        <f t="shared" si="119"/>
        <v>2</v>
      </c>
    </row>
    <row r="1919" spans="1:8" x14ac:dyDescent="0.25">
      <c r="A1919" s="58">
        <f>IF(ISBLANK('Step 2. Aggregate Data'!A1919),"-",'Step 2. Aggregate Data'!A1919)</f>
        <v>44711.25</v>
      </c>
      <c r="B1919" s="59">
        <f t="shared" si="120"/>
        <v>6</v>
      </c>
      <c r="C1919" s="59">
        <f t="shared" si="121"/>
        <v>2</v>
      </c>
      <c r="D1919" s="59">
        <f>IF('Step 1.1 Supply Fan Power Data'!B1919&gt;0,1,0)</f>
        <v>1</v>
      </c>
      <c r="F1919" s="60">
        <f>IF(ISBLANK('Step 2. Aggregate Data'!E1919),"-",'Step 2. Aggregate Data'!E1919)</f>
        <v>44711.25</v>
      </c>
      <c r="G1919" s="17">
        <f t="shared" si="118"/>
        <v>6</v>
      </c>
      <c r="H1919" s="17">
        <f t="shared" si="119"/>
        <v>2</v>
      </c>
    </row>
    <row r="1920" spans="1:8" x14ac:dyDescent="0.25">
      <c r="A1920" s="58">
        <f>IF(ISBLANK('Step 2. Aggregate Data'!A1920),"-",'Step 2. Aggregate Data'!A1920)</f>
        <v>44711.291666666664</v>
      </c>
      <c r="B1920" s="59">
        <f t="shared" si="120"/>
        <v>7</v>
      </c>
      <c r="C1920" s="59">
        <f t="shared" si="121"/>
        <v>2</v>
      </c>
      <c r="D1920" s="59">
        <f>IF('Step 1.1 Supply Fan Power Data'!B1920&gt;0,1,0)</f>
        <v>1</v>
      </c>
      <c r="F1920" s="60">
        <f>IF(ISBLANK('Step 2. Aggregate Data'!E1920),"-",'Step 2. Aggregate Data'!E1920)</f>
        <v>44711.291666666664</v>
      </c>
      <c r="G1920" s="17">
        <f t="shared" si="118"/>
        <v>7</v>
      </c>
      <c r="H1920" s="17">
        <f t="shared" si="119"/>
        <v>2</v>
      </c>
    </row>
    <row r="1921" spans="1:8" x14ac:dyDescent="0.25">
      <c r="A1921" s="58">
        <f>IF(ISBLANK('Step 2. Aggregate Data'!A1921),"-",'Step 2. Aggregate Data'!A1921)</f>
        <v>44711.333333333336</v>
      </c>
      <c r="B1921" s="59">
        <f t="shared" si="120"/>
        <v>8</v>
      </c>
      <c r="C1921" s="59">
        <f t="shared" si="121"/>
        <v>2</v>
      </c>
      <c r="D1921" s="59">
        <f>IF('Step 1.1 Supply Fan Power Data'!B1921&gt;0,1,0)</f>
        <v>1</v>
      </c>
      <c r="F1921" s="60">
        <f>IF(ISBLANK('Step 2. Aggregate Data'!E1921),"-",'Step 2. Aggregate Data'!E1921)</f>
        <v>44711.333333333336</v>
      </c>
      <c r="G1921" s="17">
        <f t="shared" si="118"/>
        <v>8</v>
      </c>
      <c r="H1921" s="17">
        <f t="shared" si="119"/>
        <v>2</v>
      </c>
    </row>
    <row r="1922" spans="1:8" x14ac:dyDescent="0.25">
      <c r="A1922" s="58">
        <f>IF(ISBLANK('Step 2. Aggregate Data'!A1922),"-",'Step 2. Aggregate Data'!A1922)</f>
        <v>44711.375</v>
      </c>
      <c r="B1922" s="59">
        <f t="shared" si="120"/>
        <v>9</v>
      </c>
      <c r="C1922" s="59">
        <f t="shared" si="121"/>
        <v>2</v>
      </c>
      <c r="D1922" s="59">
        <f>IF('Step 1.1 Supply Fan Power Data'!B1922&gt;0,1,0)</f>
        <v>1</v>
      </c>
      <c r="F1922" s="60">
        <f>IF(ISBLANK('Step 2. Aggregate Data'!E1922),"-",'Step 2. Aggregate Data'!E1922)</f>
        <v>44711.375</v>
      </c>
      <c r="G1922" s="17">
        <f t="shared" si="118"/>
        <v>9</v>
      </c>
      <c r="H1922" s="17">
        <f t="shared" si="119"/>
        <v>2</v>
      </c>
    </row>
    <row r="1923" spans="1:8" x14ac:dyDescent="0.25">
      <c r="A1923" s="58">
        <f>IF(ISBLANK('Step 2. Aggregate Data'!A1923),"-",'Step 2. Aggregate Data'!A1923)</f>
        <v>44711.416666666664</v>
      </c>
      <c r="B1923" s="59">
        <f t="shared" si="120"/>
        <v>10</v>
      </c>
      <c r="C1923" s="59">
        <f t="shared" si="121"/>
        <v>2</v>
      </c>
      <c r="D1923" s="59">
        <f>IF('Step 1.1 Supply Fan Power Data'!B1923&gt;0,1,0)</f>
        <v>1</v>
      </c>
      <c r="F1923" s="60">
        <f>IF(ISBLANK('Step 2. Aggregate Data'!E1923),"-",'Step 2. Aggregate Data'!E1923)</f>
        <v>44711.416666666664</v>
      </c>
      <c r="G1923" s="17">
        <f t="shared" ref="G1923:G1986" si="122">HOUR(F1923)</f>
        <v>10</v>
      </c>
      <c r="H1923" s="17">
        <f t="shared" ref="H1923:H1986" si="123">WEEKDAY(F1923)</f>
        <v>2</v>
      </c>
    </row>
    <row r="1924" spans="1:8" x14ac:dyDescent="0.25">
      <c r="A1924" s="58">
        <f>IF(ISBLANK('Step 2. Aggregate Data'!A1924),"-",'Step 2. Aggregate Data'!A1924)</f>
        <v>44711.458333333336</v>
      </c>
      <c r="B1924" s="59">
        <f t="shared" si="120"/>
        <v>11</v>
      </c>
      <c r="C1924" s="59">
        <f t="shared" si="121"/>
        <v>2</v>
      </c>
      <c r="D1924" s="59">
        <f>IF('Step 1.1 Supply Fan Power Data'!B1924&gt;0,1,0)</f>
        <v>1</v>
      </c>
      <c r="F1924" s="60">
        <f>IF(ISBLANK('Step 2. Aggregate Data'!E1924),"-",'Step 2. Aggregate Data'!E1924)</f>
        <v>44711.458333333336</v>
      </c>
      <c r="G1924" s="17">
        <f t="shared" si="122"/>
        <v>11</v>
      </c>
      <c r="H1924" s="17">
        <f t="shared" si="123"/>
        <v>2</v>
      </c>
    </row>
    <row r="1925" spans="1:8" x14ac:dyDescent="0.25">
      <c r="A1925" s="58">
        <f>IF(ISBLANK('Step 2. Aggregate Data'!A1925),"-",'Step 2. Aggregate Data'!A1925)</f>
        <v>44711.5</v>
      </c>
      <c r="B1925" s="59">
        <f t="shared" si="120"/>
        <v>12</v>
      </c>
      <c r="C1925" s="59">
        <f t="shared" si="121"/>
        <v>2</v>
      </c>
      <c r="D1925" s="59">
        <f>IF('Step 1.1 Supply Fan Power Data'!B1925&gt;0,1,0)</f>
        <v>1</v>
      </c>
      <c r="F1925" s="60">
        <f>IF(ISBLANK('Step 2. Aggregate Data'!E1925),"-",'Step 2. Aggregate Data'!E1925)</f>
        <v>44711.5</v>
      </c>
      <c r="G1925" s="17">
        <f t="shared" si="122"/>
        <v>12</v>
      </c>
      <c r="H1925" s="17">
        <f t="shared" si="123"/>
        <v>2</v>
      </c>
    </row>
    <row r="1926" spans="1:8" x14ac:dyDescent="0.25">
      <c r="A1926" s="58">
        <f>IF(ISBLANK('Step 2. Aggregate Data'!A1926),"-",'Step 2. Aggregate Data'!A1926)</f>
        <v>44711.541666666664</v>
      </c>
      <c r="B1926" s="59">
        <f t="shared" si="120"/>
        <v>13</v>
      </c>
      <c r="C1926" s="59">
        <f t="shared" si="121"/>
        <v>2</v>
      </c>
      <c r="D1926" s="59">
        <f>IF('Step 1.1 Supply Fan Power Data'!B1926&gt;0,1,0)</f>
        <v>1</v>
      </c>
      <c r="F1926" s="60">
        <f>IF(ISBLANK('Step 2. Aggregate Data'!E1926),"-",'Step 2. Aggregate Data'!E1926)</f>
        <v>44711.541666666664</v>
      </c>
      <c r="G1926" s="17">
        <f t="shared" si="122"/>
        <v>13</v>
      </c>
      <c r="H1926" s="17">
        <f t="shared" si="123"/>
        <v>2</v>
      </c>
    </row>
    <row r="1927" spans="1:8" x14ac:dyDescent="0.25">
      <c r="A1927" s="58">
        <f>IF(ISBLANK('Step 2. Aggregate Data'!A1927),"-",'Step 2. Aggregate Data'!A1927)</f>
        <v>44711.583333333336</v>
      </c>
      <c r="B1927" s="59">
        <f t="shared" si="120"/>
        <v>14</v>
      </c>
      <c r="C1927" s="59">
        <f t="shared" si="121"/>
        <v>2</v>
      </c>
      <c r="D1927" s="59">
        <f>IF('Step 1.1 Supply Fan Power Data'!B1927&gt;0,1,0)</f>
        <v>1</v>
      </c>
      <c r="F1927" s="60">
        <f>IF(ISBLANK('Step 2. Aggregate Data'!E1927),"-",'Step 2. Aggregate Data'!E1927)</f>
        <v>44711.583333333336</v>
      </c>
      <c r="G1927" s="17">
        <f t="shared" si="122"/>
        <v>14</v>
      </c>
      <c r="H1927" s="17">
        <f t="shared" si="123"/>
        <v>2</v>
      </c>
    </row>
    <row r="1928" spans="1:8" x14ac:dyDescent="0.25">
      <c r="A1928" s="58">
        <f>IF(ISBLANK('Step 2. Aggregate Data'!A1928),"-",'Step 2. Aggregate Data'!A1928)</f>
        <v>44711.625</v>
      </c>
      <c r="B1928" s="59">
        <f t="shared" si="120"/>
        <v>15</v>
      </c>
      <c r="C1928" s="59">
        <f t="shared" si="121"/>
        <v>2</v>
      </c>
      <c r="D1928" s="59">
        <f>IF('Step 1.1 Supply Fan Power Data'!B1928&gt;0,1,0)</f>
        <v>1</v>
      </c>
      <c r="F1928" s="60">
        <f>IF(ISBLANK('Step 2. Aggregate Data'!E1928),"-",'Step 2. Aggregate Data'!E1928)</f>
        <v>44711.625</v>
      </c>
      <c r="G1928" s="17">
        <f t="shared" si="122"/>
        <v>15</v>
      </c>
      <c r="H1928" s="17">
        <f t="shared" si="123"/>
        <v>2</v>
      </c>
    </row>
    <row r="1929" spans="1:8" x14ac:dyDescent="0.25">
      <c r="A1929" s="58">
        <f>IF(ISBLANK('Step 2. Aggregate Data'!A1929),"-",'Step 2. Aggregate Data'!A1929)</f>
        <v>44711.666666666664</v>
      </c>
      <c r="B1929" s="59">
        <f t="shared" si="120"/>
        <v>16</v>
      </c>
      <c r="C1929" s="59">
        <f t="shared" si="121"/>
        <v>2</v>
      </c>
      <c r="D1929" s="59">
        <f>IF('Step 1.1 Supply Fan Power Data'!B1929&gt;0,1,0)</f>
        <v>1</v>
      </c>
      <c r="F1929" s="60">
        <f>IF(ISBLANK('Step 2. Aggregate Data'!E1929),"-",'Step 2. Aggregate Data'!E1929)</f>
        <v>44711.666666666664</v>
      </c>
      <c r="G1929" s="17">
        <f t="shared" si="122"/>
        <v>16</v>
      </c>
      <c r="H1929" s="17">
        <f t="shared" si="123"/>
        <v>2</v>
      </c>
    </row>
    <row r="1930" spans="1:8" x14ac:dyDescent="0.25">
      <c r="A1930" s="58">
        <f>IF(ISBLANK('Step 2. Aggregate Data'!A1930),"-",'Step 2. Aggregate Data'!A1930)</f>
        <v>44711.708333333336</v>
      </c>
      <c r="B1930" s="59">
        <f t="shared" si="120"/>
        <v>17</v>
      </c>
      <c r="C1930" s="59">
        <f t="shared" si="121"/>
        <v>2</v>
      </c>
      <c r="D1930" s="59">
        <f>IF('Step 1.1 Supply Fan Power Data'!B1930&gt;0,1,0)</f>
        <v>1</v>
      </c>
      <c r="F1930" s="60">
        <f>IF(ISBLANK('Step 2. Aggregate Data'!E1930),"-",'Step 2. Aggregate Data'!E1930)</f>
        <v>44711.708333333336</v>
      </c>
      <c r="G1930" s="17">
        <f t="shared" si="122"/>
        <v>17</v>
      </c>
      <c r="H1930" s="17">
        <f t="shared" si="123"/>
        <v>2</v>
      </c>
    </row>
    <row r="1931" spans="1:8" x14ac:dyDescent="0.25">
      <c r="A1931" s="58">
        <f>IF(ISBLANK('Step 2. Aggregate Data'!A1931),"-",'Step 2. Aggregate Data'!A1931)</f>
        <v>44711.75</v>
      </c>
      <c r="B1931" s="59">
        <f t="shared" si="120"/>
        <v>18</v>
      </c>
      <c r="C1931" s="59">
        <f t="shared" si="121"/>
        <v>2</v>
      </c>
      <c r="D1931" s="59">
        <f>IF('Step 1.1 Supply Fan Power Data'!B1931&gt;0,1,0)</f>
        <v>1</v>
      </c>
      <c r="F1931" s="60">
        <f>IF(ISBLANK('Step 2. Aggregate Data'!E1931),"-",'Step 2. Aggregate Data'!E1931)</f>
        <v>44711.75</v>
      </c>
      <c r="G1931" s="17">
        <f t="shared" si="122"/>
        <v>18</v>
      </c>
      <c r="H1931" s="17">
        <f t="shared" si="123"/>
        <v>2</v>
      </c>
    </row>
    <row r="1932" spans="1:8" x14ac:dyDescent="0.25">
      <c r="A1932" s="58">
        <f>IF(ISBLANK('Step 2. Aggregate Data'!A1932),"-",'Step 2. Aggregate Data'!A1932)</f>
        <v>44711.791666666664</v>
      </c>
      <c r="B1932" s="59">
        <f t="shared" si="120"/>
        <v>19</v>
      </c>
      <c r="C1932" s="59">
        <f t="shared" si="121"/>
        <v>2</v>
      </c>
      <c r="D1932" s="59">
        <f>IF('Step 1.1 Supply Fan Power Data'!B1932&gt;0,1,0)</f>
        <v>1</v>
      </c>
      <c r="F1932" s="60">
        <f>IF(ISBLANK('Step 2. Aggregate Data'!E1932),"-",'Step 2. Aggregate Data'!E1932)</f>
        <v>44711.791666666664</v>
      </c>
      <c r="G1932" s="17">
        <f t="shared" si="122"/>
        <v>19</v>
      </c>
      <c r="H1932" s="17">
        <f t="shared" si="123"/>
        <v>2</v>
      </c>
    </row>
    <row r="1933" spans="1:8" x14ac:dyDescent="0.25">
      <c r="A1933" s="58">
        <f>IF(ISBLANK('Step 2. Aggregate Data'!A1933),"-",'Step 2. Aggregate Data'!A1933)</f>
        <v>44711.833333333336</v>
      </c>
      <c r="B1933" s="59">
        <f t="shared" si="120"/>
        <v>20</v>
      </c>
      <c r="C1933" s="59">
        <f t="shared" si="121"/>
        <v>2</v>
      </c>
      <c r="D1933" s="59">
        <f>IF('Step 1.1 Supply Fan Power Data'!B1933&gt;0,1,0)</f>
        <v>1</v>
      </c>
      <c r="F1933" s="60">
        <f>IF(ISBLANK('Step 2. Aggregate Data'!E1933),"-",'Step 2. Aggregate Data'!E1933)</f>
        <v>44711.833333333336</v>
      </c>
      <c r="G1933" s="17">
        <f t="shared" si="122"/>
        <v>20</v>
      </c>
      <c r="H1933" s="17">
        <f t="shared" si="123"/>
        <v>2</v>
      </c>
    </row>
    <row r="1934" spans="1:8" x14ac:dyDescent="0.25">
      <c r="A1934" s="58">
        <f>IF(ISBLANK('Step 2. Aggregate Data'!A1934),"-",'Step 2. Aggregate Data'!A1934)</f>
        <v>44711.875</v>
      </c>
      <c r="B1934" s="59">
        <f t="shared" si="120"/>
        <v>21</v>
      </c>
      <c r="C1934" s="59">
        <f t="shared" si="121"/>
        <v>2</v>
      </c>
      <c r="D1934" s="59">
        <f>IF('Step 1.1 Supply Fan Power Data'!B1934&gt;0,1,0)</f>
        <v>1</v>
      </c>
      <c r="F1934" s="60">
        <f>IF(ISBLANK('Step 2. Aggregate Data'!E1934),"-",'Step 2. Aggregate Data'!E1934)</f>
        <v>44711.875</v>
      </c>
      <c r="G1934" s="17">
        <f t="shared" si="122"/>
        <v>21</v>
      </c>
      <c r="H1934" s="17">
        <f t="shared" si="123"/>
        <v>2</v>
      </c>
    </row>
    <row r="1935" spans="1:8" x14ac:dyDescent="0.25">
      <c r="A1935" s="58">
        <f>IF(ISBLANK('Step 2. Aggregate Data'!A1935),"-",'Step 2. Aggregate Data'!A1935)</f>
        <v>44711.916666666664</v>
      </c>
      <c r="B1935" s="59">
        <f t="shared" si="120"/>
        <v>22</v>
      </c>
      <c r="C1935" s="59">
        <f t="shared" si="121"/>
        <v>2</v>
      </c>
      <c r="D1935" s="59">
        <f>IF('Step 1.1 Supply Fan Power Data'!B1935&gt;0,1,0)</f>
        <v>1</v>
      </c>
      <c r="F1935" s="60">
        <f>IF(ISBLANK('Step 2. Aggregate Data'!E1935),"-",'Step 2. Aggregate Data'!E1935)</f>
        <v>44711.916666666664</v>
      </c>
      <c r="G1935" s="17">
        <f t="shared" si="122"/>
        <v>22</v>
      </c>
      <c r="H1935" s="17">
        <f t="shared" si="123"/>
        <v>2</v>
      </c>
    </row>
    <row r="1936" spans="1:8" x14ac:dyDescent="0.25">
      <c r="A1936" s="58">
        <f>IF(ISBLANK('Step 2. Aggregate Data'!A1936),"-",'Step 2. Aggregate Data'!A1936)</f>
        <v>44711.958333333336</v>
      </c>
      <c r="B1936" s="59">
        <f t="shared" si="120"/>
        <v>23</v>
      </c>
      <c r="C1936" s="59">
        <f t="shared" si="121"/>
        <v>2</v>
      </c>
      <c r="D1936" s="59">
        <f>IF('Step 1.1 Supply Fan Power Data'!B1936&gt;0,1,0)</f>
        <v>1</v>
      </c>
      <c r="F1936" s="60">
        <f>IF(ISBLANK('Step 2. Aggregate Data'!E1936),"-",'Step 2. Aggregate Data'!E1936)</f>
        <v>44711.958333333336</v>
      </c>
      <c r="G1936" s="17">
        <f t="shared" si="122"/>
        <v>23</v>
      </c>
      <c r="H1936" s="17">
        <f t="shared" si="123"/>
        <v>2</v>
      </c>
    </row>
    <row r="1937" spans="1:8" x14ac:dyDescent="0.25">
      <c r="A1937" s="58">
        <f>IF(ISBLANK('Step 2. Aggregate Data'!A1937),"-",'Step 2. Aggregate Data'!A1937)</f>
        <v>44712</v>
      </c>
      <c r="B1937" s="59">
        <f t="shared" si="120"/>
        <v>0</v>
      </c>
      <c r="C1937" s="59">
        <f t="shared" si="121"/>
        <v>3</v>
      </c>
      <c r="D1937" s="59">
        <f>IF('Step 1.1 Supply Fan Power Data'!B1937&gt;0,1,0)</f>
        <v>1</v>
      </c>
      <c r="F1937" s="60">
        <f>IF(ISBLANK('Step 2. Aggregate Data'!E1937),"-",'Step 2. Aggregate Data'!E1937)</f>
        <v>44712</v>
      </c>
      <c r="G1937" s="17">
        <f t="shared" si="122"/>
        <v>0</v>
      </c>
      <c r="H1937" s="17">
        <f t="shared" si="123"/>
        <v>3</v>
      </c>
    </row>
    <row r="1938" spans="1:8" x14ac:dyDescent="0.25">
      <c r="A1938" s="58">
        <f>IF(ISBLANK('Step 2. Aggregate Data'!A1938),"-",'Step 2. Aggregate Data'!A1938)</f>
        <v>44712.041666666664</v>
      </c>
      <c r="B1938" s="59">
        <f t="shared" si="120"/>
        <v>1</v>
      </c>
      <c r="C1938" s="59">
        <f t="shared" si="121"/>
        <v>3</v>
      </c>
      <c r="D1938" s="59">
        <f>IF('Step 1.1 Supply Fan Power Data'!B1938&gt;0,1,0)</f>
        <v>1</v>
      </c>
      <c r="F1938" s="60">
        <f>IF(ISBLANK('Step 2. Aggregate Data'!E1938),"-",'Step 2. Aggregate Data'!E1938)</f>
        <v>44712.041666666664</v>
      </c>
      <c r="G1938" s="17">
        <f t="shared" si="122"/>
        <v>1</v>
      </c>
      <c r="H1938" s="17">
        <f t="shared" si="123"/>
        <v>3</v>
      </c>
    </row>
    <row r="1939" spans="1:8" x14ac:dyDescent="0.25">
      <c r="A1939" s="58">
        <f>IF(ISBLANK('Step 2. Aggregate Data'!A1939),"-",'Step 2. Aggregate Data'!A1939)</f>
        <v>44712.083333333336</v>
      </c>
      <c r="B1939" s="59">
        <f t="shared" si="120"/>
        <v>2</v>
      </c>
      <c r="C1939" s="59">
        <f t="shared" si="121"/>
        <v>3</v>
      </c>
      <c r="D1939" s="59">
        <f>IF('Step 1.1 Supply Fan Power Data'!B1939&gt;0,1,0)</f>
        <v>1</v>
      </c>
      <c r="F1939" s="60">
        <f>IF(ISBLANK('Step 2. Aggregate Data'!E1939),"-",'Step 2. Aggregate Data'!E1939)</f>
        <v>44712.083333333336</v>
      </c>
      <c r="G1939" s="17">
        <f t="shared" si="122"/>
        <v>2</v>
      </c>
      <c r="H1939" s="17">
        <f t="shared" si="123"/>
        <v>3</v>
      </c>
    </row>
    <row r="1940" spans="1:8" x14ac:dyDescent="0.25">
      <c r="A1940" s="58">
        <f>IF(ISBLANK('Step 2. Aggregate Data'!A1940),"-",'Step 2. Aggregate Data'!A1940)</f>
        <v>44712.125</v>
      </c>
      <c r="B1940" s="59">
        <f t="shared" si="120"/>
        <v>3</v>
      </c>
      <c r="C1940" s="59">
        <f t="shared" si="121"/>
        <v>3</v>
      </c>
      <c r="D1940" s="59">
        <f>IF('Step 1.1 Supply Fan Power Data'!B1940&gt;0,1,0)</f>
        <v>1</v>
      </c>
      <c r="F1940" s="60">
        <f>IF(ISBLANK('Step 2. Aggregate Data'!E1940),"-",'Step 2. Aggregate Data'!E1940)</f>
        <v>44712.125</v>
      </c>
      <c r="G1940" s="17">
        <f t="shared" si="122"/>
        <v>3</v>
      </c>
      <c r="H1940" s="17">
        <f t="shared" si="123"/>
        <v>3</v>
      </c>
    </row>
    <row r="1941" spans="1:8" x14ac:dyDescent="0.25">
      <c r="A1941" s="58">
        <f>IF(ISBLANK('Step 2. Aggregate Data'!A1941),"-",'Step 2. Aggregate Data'!A1941)</f>
        <v>44712.166666666664</v>
      </c>
      <c r="B1941" s="59">
        <f t="shared" si="120"/>
        <v>4</v>
      </c>
      <c r="C1941" s="59">
        <f t="shared" si="121"/>
        <v>3</v>
      </c>
      <c r="D1941" s="59">
        <f>IF('Step 1.1 Supply Fan Power Data'!B1941&gt;0,1,0)</f>
        <v>1</v>
      </c>
      <c r="F1941" s="60">
        <f>IF(ISBLANK('Step 2. Aggregate Data'!E1941),"-",'Step 2. Aggregate Data'!E1941)</f>
        <v>44712.166666666664</v>
      </c>
      <c r="G1941" s="17">
        <f t="shared" si="122"/>
        <v>4</v>
      </c>
      <c r="H1941" s="17">
        <f t="shared" si="123"/>
        <v>3</v>
      </c>
    </row>
    <row r="1942" spans="1:8" x14ac:dyDescent="0.25">
      <c r="A1942" s="58">
        <f>IF(ISBLANK('Step 2. Aggregate Data'!A1942),"-",'Step 2. Aggregate Data'!A1942)</f>
        <v>44712.208333333336</v>
      </c>
      <c r="B1942" s="59">
        <f t="shared" si="120"/>
        <v>5</v>
      </c>
      <c r="C1942" s="59">
        <f t="shared" si="121"/>
        <v>3</v>
      </c>
      <c r="D1942" s="59">
        <f>IF('Step 1.1 Supply Fan Power Data'!B1942&gt;0,1,0)</f>
        <v>1</v>
      </c>
      <c r="F1942" s="60">
        <f>IF(ISBLANK('Step 2. Aggregate Data'!E1942),"-",'Step 2. Aggregate Data'!E1942)</f>
        <v>44712.208333333336</v>
      </c>
      <c r="G1942" s="17">
        <f t="shared" si="122"/>
        <v>5</v>
      </c>
      <c r="H1942" s="17">
        <f t="shared" si="123"/>
        <v>3</v>
      </c>
    </row>
    <row r="1943" spans="1:8" x14ac:dyDescent="0.25">
      <c r="A1943" s="58">
        <f>IF(ISBLANK('Step 2. Aggregate Data'!A1943),"-",'Step 2. Aggregate Data'!A1943)</f>
        <v>44712.25</v>
      </c>
      <c r="B1943" s="59">
        <f t="shared" si="120"/>
        <v>6</v>
      </c>
      <c r="C1943" s="59">
        <f t="shared" si="121"/>
        <v>3</v>
      </c>
      <c r="D1943" s="59">
        <f>IF('Step 1.1 Supply Fan Power Data'!B1943&gt;0,1,0)</f>
        <v>1</v>
      </c>
      <c r="F1943" s="60">
        <f>IF(ISBLANK('Step 2. Aggregate Data'!E1943),"-",'Step 2. Aggregate Data'!E1943)</f>
        <v>44712.25</v>
      </c>
      <c r="G1943" s="17">
        <f t="shared" si="122"/>
        <v>6</v>
      </c>
      <c r="H1943" s="17">
        <f t="shared" si="123"/>
        <v>3</v>
      </c>
    </row>
    <row r="1944" spans="1:8" x14ac:dyDescent="0.25">
      <c r="A1944" s="58">
        <f>IF(ISBLANK('Step 2. Aggregate Data'!A1944),"-",'Step 2. Aggregate Data'!A1944)</f>
        <v>44712.291666666664</v>
      </c>
      <c r="B1944" s="59">
        <f t="shared" si="120"/>
        <v>7</v>
      </c>
      <c r="C1944" s="59">
        <f t="shared" si="121"/>
        <v>3</v>
      </c>
      <c r="D1944" s="59">
        <f>IF('Step 1.1 Supply Fan Power Data'!B1944&gt;0,1,0)</f>
        <v>1</v>
      </c>
      <c r="F1944" s="60">
        <f>IF(ISBLANK('Step 2. Aggregate Data'!E1944),"-",'Step 2. Aggregate Data'!E1944)</f>
        <v>44712.291666666664</v>
      </c>
      <c r="G1944" s="17">
        <f t="shared" si="122"/>
        <v>7</v>
      </c>
      <c r="H1944" s="17">
        <f t="shared" si="123"/>
        <v>3</v>
      </c>
    </row>
    <row r="1945" spans="1:8" x14ac:dyDescent="0.25">
      <c r="A1945" s="58">
        <f>IF(ISBLANK('Step 2. Aggregate Data'!A1945),"-",'Step 2. Aggregate Data'!A1945)</f>
        <v>44712.333333333336</v>
      </c>
      <c r="B1945" s="59">
        <f t="shared" ref="B1945:B2008" si="124">HOUR(A1945)</f>
        <v>8</v>
      </c>
      <c r="C1945" s="59">
        <f t="shared" ref="C1945:C2008" si="125">WEEKDAY(A1945)</f>
        <v>3</v>
      </c>
      <c r="D1945" s="59">
        <f>IF('Step 1.1 Supply Fan Power Data'!B1945&gt;0,1,0)</f>
        <v>1</v>
      </c>
      <c r="F1945" s="60">
        <f>IF(ISBLANK('Step 2. Aggregate Data'!E1945),"-",'Step 2. Aggregate Data'!E1945)</f>
        <v>44712.333333333336</v>
      </c>
      <c r="G1945" s="17">
        <f t="shared" si="122"/>
        <v>8</v>
      </c>
      <c r="H1945" s="17">
        <f t="shared" si="123"/>
        <v>3</v>
      </c>
    </row>
    <row r="1946" spans="1:8" x14ac:dyDescent="0.25">
      <c r="A1946" s="58">
        <f>IF(ISBLANK('Step 2. Aggregate Data'!A1946),"-",'Step 2. Aggregate Data'!A1946)</f>
        <v>44712.375</v>
      </c>
      <c r="B1946" s="59">
        <f t="shared" si="124"/>
        <v>9</v>
      </c>
      <c r="C1946" s="59">
        <f t="shared" si="125"/>
        <v>3</v>
      </c>
      <c r="D1946" s="59">
        <f>IF('Step 1.1 Supply Fan Power Data'!B1946&gt;0,1,0)</f>
        <v>1</v>
      </c>
      <c r="F1946" s="60">
        <f>IF(ISBLANK('Step 2. Aggregate Data'!E1946),"-",'Step 2. Aggregate Data'!E1946)</f>
        <v>44712.375</v>
      </c>
      <c r="G1946" s="17">
        <f t="shared" si="122"/>
        <v>9</v>
      </c>
      <c r="H1946" s="17">
        <f t="shared" si="123"/>
        <v>3</v>
      </c>
    </row>
    <row r="1947" spans="1:8" x14ac:dyDescent="0.25">
      <c r="A1947" s="58">
        <f>IF(ISBLANK('Step 2. Aggregate Data'!A1947),"-",'Step 2. Aggregate Data'!A1947)</f>
        <v>44712.416666666664</v>
      </c>
      <c r="B1947" s="59">
        <f t="shared" si="124"/>
        <v>10</v>
      </c>
      <c r="C1947" s="59">
        <f t="shared" si="125"/>
        <v>3</v>
      </c>
      <c r="D1947" s="59">
        <f>IF('Step 1.1 Supply Fan Power Data'!B1947&gt;0,1,0)</f>
        <v>1</v>
      </c>
      <c r="F1947" s="60">
        <f>IF(ISBLANK('Step 2. Aggregate Data'!E1947),"-",'Step 2. Aggregate Data'!E1947)</f>
        <v>44712.416666666664</v>
      </c>
      <c r="G1947" s="17">
        <f t="shared" si="122"/>
        <v>10</v>
      </c>
      <c r="H1947" s="17">
        <f t="shared" si="123"/>
        <v>3</v>
      </c>
    </row>
    <row r="1948" spans="1:8" x14ac:dyDescent="0.25">
      <c r="A1948" s="58">
        <f>IF(ISBLANK('Step 2. Aggregate Data'!A1948),"-",'Step 2. Aggregate Data'!A1948)</f>
        <v>44712.458333333336</v>
      </c>
      <c r="B1948" s="59">
        <f t="shared" si="124"/>
        <v>11</v>
      </c>
      <c r="C1948" s="59">
        <f t="shared" si="125"/>
        <v>3</v>
      </c>
      <c r="D1948" s="59">
        <f>IF('Step 1.1 Supply Fan Power Data'!B1948&gt;0,1,0)</f>
        <v>1</v>
      </c>
      <c r="F1948" s="60">
        <f>IF(ISBLANK('Step 2. Aggregate Data'!E1948),"-",'Step 2. Aggregate Data'!E1948)</f>
        <v>44712.458333333336</v>
      </c>
      <c r="G1948" s="17">
        <f t="shared" si="122"/>
        <v>11</v>
      </c>
      <c r="H1948" s="17">
        <f t="shared" si="123"/>
        <v>3</v>
      </c>
    </row>
    <row r="1949" spans="1:8" x14ac:dyDescent="0.25">
      <c r="A1949" s="58">
        <f>IF(ISBLANK('Step 2. Aggregate Data'!A1949),"-",'Step 2. Aggregate Data'!A1949)</f>
        <v>44712.5</v>
      </c>
      <c r="B1949" s="59">
        <f t="shared" si="124"/>
        <v>12</v>
      </c>
      <c r="C1949" s="59">
        <f t="shared" si="125"/>
        <v>3</v>
      </c>
      <c r="D1949" s="59">
        <f>IF('Step 1.1 Supply Fan Power Data'!B1949&gt;0,1,0)</f>
        <v>1</v>
      </c>
      <c r="F1949" s="60">
        <f>IF(ISBLANK('Step 2. Aggregate Data'!E1949),"-",'Step 2. Aggregate Data'!E1949)</f>
        <v>44712.5</v>
      </c>
      <c r="G1949" s="17">
        <f t="shared" si="122"/>
        <v>12</v>
      </c>
      <c r="H1949" s="17">
        <f t="shared" si="123"/>
        <v>3</v>
      </c>
    </row>
    <row r="1950" spans="1:8" x14ac:dyDescent="0.25">
      <c r="A1950" s="58">
        <f>IF(ISBLANK('Step 2. Aggregate Data'!A1950),"-",'Step 2. Aggregate Data'!A1950)</f>
        <v>44712.541666666664</v>
      </c>
      <c r="B1950" s="59">
        <f t="shared" si="124"/>
        <v>13</v>
      </c>
      <c r="C1950" s="59">
        <f t="shared" si="125"/>
        <v>3</v>
      </c>
      <c r="D1950" s="59">
        <f>IF('Step 1.1 Supply Fan Power Data'!B1950&gt;0,1,0)</f>
        <v>1</v>
      </c>
      <c r="F1950" s="60">
        <f>IF(ISBLANK('Step 2. Aggregate Data'!E1950),"-",'Step 2. Aggregate Data'!E1950)</f>
        <v>44712.541666666664</v>
      </c>
      <c r="G1950" s="17">
        <f t="shared" si="122"/>
        <v>13</v>
      </c>
      <c r="H1950" s="17">
        <f t="shared" si="123"/>
        <v>3</v>
      </c>
    </row>
    <row r="1951" spans="1:8" x14ac:dyDescent="0.25">
      <c r="A1951" s="58">
        <f>IF(ISBLANK('Step 2. Aggregate Data'!A1951),"-",'Step 2. Aggregate Data'!A1951)</f>
        <v>44712.583333333336</v>
      </c>
      <c r="B1951" s="59">
        <f t="shared" si="124"/>
        <v>14</v>
      </c>
      <c r="C1951" s="59">
        <f t="shared" si="125"/>
        <v>3</v>
      </c>
      <c r="D1951" s="59">
        <f>IF('Step 1.1 Supply Fan Power Data'!B1951&gt;0,1,0)</f>
        <v>1</v>
      </c>
      <c r="F1951" s="60">
        <f>IF(ISBLANK('Step 2. Aggregate Data'!E1951),"-",'Step 2. Aggregate Data'!E1951)</f>
        <v>44712.583333333336</v>
      </c>
      <c r="G1951" s="17">
        <f t="shared" si="122"/>
        <v>14</v>
      </c>
      <c r="H1951" s="17">
        <f t="shared" si="123"/>
        <v>3</v>
      </c>
    </row>
    <row r="1952" spans="1:8" x14ac:dyDescent="0.25">
      <c r="A1952" s="58">
        <f>IF(ISBLANK('Step 2. Aggregate Data'!A1952),"-",'Step 2. Aggregate Data'!A1952)</f>
        <v>44712.625</v>
      </c>
      <c r="B1952" s="59">
        <f t="shared" si="124"/>
        <v>15</v>
      </c>
      <c r="C1952" s="59">
        <f t="shared" si="125"/>
        <v>3</v>
      </c>
      <c r="D1952" s="59">
        <f>IF('Step 1.1 Supply Fan Power Data'!B1952&gt;0,1,0)</f>
        <v>1</v>
      </c>
      <c r="F1952" s="60">
        <f>IF(ISBLANK('Step 2. Aggregate Data'!E1952),"-",'Step 2. Aggregate Data'!E1952)</f>
        <v>44712.625</v>
      </c>
      <c r="G1952" s="17">
        <f t="shared" si="122"/>
        <v>15</v>
      </c>
      <c r="H1952" s="17">
        <f t="shared" si="123"/>
        <v>3</v>
      </c>
    </row>
    <row r="1953" spans="1:8" x14ac:dyDescent="0.25">
      <c r="A1953" s="58">
        <f>IF(ISBLANK('Step 2. Aggregate Data'!A1953),"-",'Step 2. Aggregate Data'!A1953)</f>
        <v>44712.666666666664</v>
      </c>
      <c r="B1953" s="59">
        <f t="shared" si="124"/>
        <v>16</v>
      </c>
      <c r="C1953" s="59">
        <f t="shared" si="125"/>
        <v>3</v>
      </c>
      <c r="D1953" s="59">
        <f>IF('Step 1.1 Supply Fan Power Data'!B1953&gt;0,1,0)</f>
        <v>1</v>
      </c>
      <c r="F1953" s="60">
        <f>IF(ISBLANK('Step 2. Aggregate Data'!E1953),"-",'Step 2. Aggregate Data'!E1953)</f>
        <v>44712.666666666664</v>
      </c>
      <c r="G1953" s="17">
        <f t="shared" si="122"/>
        <v>16</v>
      </c>
      <c r="H1953" s="17">
        <f t="shared" si="123"/>
        <v>3</v>
      </c>
    </row>
    <row r="1954" spans="1:8" x14ac:dyDescent="0.25">
      <c r="A1954" s="58">
        <f>IF(ISBLANK('Step 2. Aggregate Data'!A1954),"-",'Step 2. Aggregate Data'!A1954)</f>
        <v>44712.708333333336</v>
      </c>
      <c r="B1954" s="59">
        <f t="shared" si="124"/>
        <v>17</v>
      </c>
      <c r="C1954" s="59">
        <f t="shared" si="125"/>
        <v>3</v>
      </c>
      <c r="D1954" s="59">
        <f>IF('Step 1.1 Supply Fan Power Data'!B1954&gt;0,1,0)</f>
        <v>1</v>
      </c>
      <c r="F1954" s="60">
        <f>IF(ISBLANK('Step 2. Aggregate Data'!E1954),"-",'Step 2. Aggregate Data'!E1954)</f>
        <v>44712.708333333336</v>
      </c>
      <c r="G1954" s="17">
        <f t="shared" si="122"/>
        <v>17</v>
      </c>
      <c r="H1954" s="17">
        <f t="shared" si="123"/>
        <v>3</v>
      </c>
    </row>
    <row r="1955" spans="1:8" x14ac:dyDescent="0.25">
      <c r="A1955" s="58">
        <f>IF(ISBLANK('Step 2. Aggregate Data'!A1955),"-",'Step 2. Aggregate Data'!A1955)</f>
        <v>44712.75</v>
      </c>
      <c r="B1955" s="59">
        <f t="shared" si="124"/>
        <v>18</v>
      </c>
      <c r="C1955" s="59">
        <f t="shared" si="125"/>
        <v>3</v>
      </c>
      <c r="D1955" s="59">
        <f>IF('Step 1.1 Supply Fan Power Data'!B1955&gt;0,1,0)</f>
        <v>1</v>
      </c>
      <c r="F1955" s="60">
        <f>IF(ISBLANK('Step 2. Aggregate Data'!E1955),"-",'Step 2. Aggregate Data'!E1955)</f>
        <v>44712.75</v>
      </c>
      <c r="G1955" s="17">
        <f t="shared" si="122"/>
        <v>18</v>
      </c>
      <c r="H1955" s="17">
        <f t="shared" si="123"/>
        <v>3</v>
      </c>
    </row>
    <row r="1956" spans="1:8" x14ac:dyDescent="0.25">
      <c r="A1956" s="58">
        <f>IF(ISBLANK('Step 2. Aggregate Data'!A1956),"-",'Step 2. Aggregate Data'!A1956)</f>
        <v>44712.791666666664</v>
      </c>
      <c r="B1956" s="59">
        <f t="shared" si="124"/>
        <v>19</v>
      </c>
      <c r="C1956" s="59">
        <f t="shared" si="125"/>
        <v>3</v>
      </c>
      <c r="D1956" s="59">
        <f>IF('Step 1.1 Supply Fan Power Data'!B1956&gt;0,1,0)</f>
        <v>1</v>
      </c>
      <c r="F1956" s="60">
        <f>IF(ISBLANK('Step 2. Aggregate Data'!E1956),"-",'Step 2. Aggregate Data'!E1956)</f>
        <v>44712.791666666664</v>
      </c>
      <c r="G1956" s="17">
        <f t="shared" si="122"/>
        <v>19</v>
      </c>
      <c r="H1956" s="17">
        <f t="shared" si="123"/>
        <v>3</v>
      </c>
    </row>
    <row r="1957" spans="1:8" x14ac:dyDescent="0.25">
      <c r="A1957" s="58">
        <f>IF(ISBLANK('Step 2. Aggregate Data'!A1957),"-",'Step 2. Aggregate Data'!A1957)</f>
        <v>44712.833333333336</v>
      </c>
      <c r="B1957" s="59">
        <f t="shared" si="124"/>
        <v>20</v>
      </c>
      <c r="C1957" s="59">
        <f t="shared" si="125"/>
        <v>3</v>
      </c>
      <c r="D1957" s="59">
        <f>IF('Step 1.1 Supply Fan Power Data'!B1957&gt;0,1,0)</f>
        <v>1</v>
      </c>
      <c r="F1957" s="60">
        <f>IF(ISBLANK('Step 2. Aggregate Data'!E1957),"-",'Step 2. Aggregate Data'!E1957)</f>
        <v>44712.833333333336</v>
      </c>
      <c r="G1957" s="17">
        <f t="shared" si="122"/>
        <v>20</v>
      </c>
      <c r="H1957" s="17">
        <f t="shared" si="123"/>
        <v>3</v>
      </c>
    </row>
    <row r="1958" spans="1:8" x14ac:dyDescent="0.25">
      <c r="A1958" s="58">
        <f>IF(ISBLANK('Step 2. Aggregate Data'!A1958),"-",'Step 2. Aggregate Data'!A1958)</f>
        <v>44712.875</v>
      </c>
      <c r="B1958" s="59">
        <f t="shared" si="124"/>
        <v>21</v>
      </c>
      <c r="C1958" s="59">
        <f t="shared" si="125"/>
        <v>3</v>
      </c>
      <c r="D1958" s="59">
        <f>IF('Step 1.1 Supply Fan Power Data'!B1958&gt;0,1,0)</f>
        <v>1</v>
      </c>
      <c r="F1958" s="60">
        <f>IF(ISBLANK('Step 2. Aggregate Data'!E1958),"-",'Step 2. Aggregate Data'!E1958)</f>
        <v>44712.875</v>
      </c>
      <c r="G1958" s="17">
        <f t="shared" si="122"/>
        <v>21</v>
      </c>
      <c r="H1958" s="17">
        <f t="shared" si="123"/>
        <v>3</v>
      </c>
    </row>
    <row r="1959" spans="1:8" x14ac:dyDescent="0.25">
      <c r="A1959" s="58">
        <f>IF(ISBLANK('Step 2. Aggregate Data'!A1959),"-",'Step 2. Aggregate Data'!A1959)</f>
        <v>44712.916666666664</v>
      </c>
      <c r="B1959" s="59">
        <f t="shared" si="124"/>
        <v>22</v>
      </c>
      <c r="C1959" s="59">
        <f t="shared" si="125"/>
        <v>3</v>
      </c>
      <c r="D1959" s="59">
        <f>IF('Step 1.1 Supply Fan Power Data'!B1959&gt;0,1,0)</f>
        <v>1</v>
      </c>
      <c r="F1959" s="60">
        <f>IF(ISBLANK('Step 2. Aggregate Data'!E1959),"-",'Step 2. Aggregate Data'!E1959)</f>
        <v>44712.916666666664</v>
      </c>
      <c r="G1959" s="17">
        <f t="shared" si="122"/>
        <v>22</v>
      </c>
      <c r="H1959" s="17">
        <f t="shared" si="123"/>
        <v>3</v>
      </c>
    </row>
    <row r="1960" spans="1:8" x14ac:dyDescent="0.25">
      <c r="A1960" s="58">
        <f>IF(ISBLANK('Step 2. Aggregate Data'!A1960),"-",'Step 2. Aggregate Data'!A1960)</f>
        <v>44712.958333333336</v>
      </c>
      <c r="B1960" s="59">
        <f t="shared" si="124"/>
        <v>23</v>
      </c>
      <c r="C1960" s="59">
        <f t="shared" si="125"/>
        <v>3</v>
      </c>
      <c r="D1960" s="59">
        <f>IF('Step 1.1 Supply Fan Power Data'!B1960&gt;0,1,0)</f>
        <v>1</v>
      </c>
      <c r="F1960" s="60">
        <f>IF(ISBLANK('Step 2. Aggregate Data'!E1960),"-",'Step 2. Aggregate Data'!E1960)</f>
        <v>44712.958333333336</v>
      </c>
      <c r="G1960" s="17">
        <f t="shared" si="122"/>
        <v>23</v>
      </c>
      <c r="H1960" s="17">
        <f t="shared" si="123"/>
        <v>3</v>
      </c>
    </row>
    <row r="1961" spans="1:8" x14ac:dyDescent="0.25">
      <c r="A1961" s="58">
        <f>IF(ISBLANK('Step 2. Aggregate Data'!A1961),"-",'Step 2. Aggregate Data'!A1961)</f>
        <v>44713</v>
      </c>
      <c r="B1961" s="59">
        <f t="shared" si="124"/>
        <v>0</v>
      </c>
      <c r="C1961" s="59">
        <f t="shared" si="125"/>
        <v>4</v>
      </c>
      <c r="D1961" s="59">
        <f>IF('Step 1.1 Supply Fan Power Data'!B1961&gt;0,1,0)</f>
        <v>1</v>
      </c>
      <c r="F1961" s="60">
        <f>IF(ISBLANK('Step 2. Aggregate Data'!E1961),"-",'Step 2. Aggregate Data'!E1961)</f>
        <v>44713</v>
      </c>
      <c r="G1961" s="17">
        <f t="shared" si="122"/>
        <v>0</v>
      </c>
      <c r="H1961" s="17">
        <f t="shared" si="123"/>
        <v>4</v>
      </c>
    </row>
    <row r="1962" spans="1:8" x14ac:dyDescent="0.25">
      <c r="A1962" s="58">
        <f>IF(ISBLANK('Step 2. Aggregate Data'!A1962),"-",'Step 2. Aggregate Data'!A1962)</f>
        <v>44713.041666666664</v>
      </c>
      <c r="B1962" s="59">
        <f t="shared" si="124"/>
        <v>1</v>
      </c>
      <c r="C1962" s="59">
        <f t="shared" si="125"/>
        <v>4</v>
      </c>
      <c r="D1962" s="59">
        <f>IF('Step 1.1 Supply Fan Power Data'!B1962&gt;0,1,0)</f>
        <v>1</v>
      </c>
      <c r="F1962" s="60">
        <f>IF(ISBLANK('Step 2. Aggregate Data'!E1962),"-",'Step 2. Aggregate Data'!E1962)</f>
        <v>44713.041666666664</v>
      </c>
      <c r="G1962" s="17">
        <f t="shared" si="122"/>
        <v>1</v>
      </c>
      <c r="H1962" s="17">
        <f t="shared" si="123"/>
        <v>4</v>
      </c>
    </row>
    <row r="1963" spans="1:8" x14ac:dyDescent="0.25">
      <c r="A1963" s="58">
        <f>IF(ISBLANK('Step 2. Aggregate Data'!A1963),"-",'Step 2. Aggregate Data'!A1963)</f>
        <v>44713.083333333336</v>
      </c>
      <c r="B1963" s="59">
        <f t="shared" si="124"/>
        <v>2</v>
      </c>
      <c r="C1963" s="59">
        <f t="shared" si="125"/>
        <v>4</v>
      </c>
      <c r="D1963" s="59">
        <f>IF('Step 1.1 Supply Fan Power Data'!B1963&gt;0,1,0)</f>
        <v>1</v>
      </c>
      <c r="F1963" s="60">
        <f>IF(ISBLANK('Step 2. Aggregate Data'!E1963),"-",'Step 2. Aggregate Data'!E1963)</f>
        <v>44713.083333333336</v>
      </c>
      <c r="G1963" s="17">
        <f t="shared" si="122"/>
        <v>2</v>
      </c>
      <c r="H1963" s="17">
        <f t="shared" si="123"/>
        <v>4</v>
      </c>
    </row>
    <row r="1964" spans="1:8" x14ac:dyDescent="0.25">
      <c r="A1964" s="58">
        <f>IF(ISBLANK('Step 2. Aggregate Data'!A1964),"-",'Step 2. Aggregate Data'!A1964)</f>
        <v>44713.125</v>
      </c>
      <c r="B1964" s="59">
        <f t="shared" si="124"/>
        <v>3</v>
      </c>
      <c r="C1964" s="59">
        <f t="shared" si="125"/>
        <v>4</v>
      </c>
      <c r="D1964" s="59">
        <f>IF('Step 1.1 Supply Fan Power Data'!B1964&gt;0,1,0)</f>
        <v>1</v>
      </c>
      <c r="F1964" s="60">
        <f>IF(ISBLANK('Step 2. Aggregate Data'!E1964),"-",'Step 2. Aggregate Data'!E1964)</f>
        <v>44713.125</v>
      </c>
      <c r="G1964" s="17">
        <f t="shared" si="122"/>
        <v>3</v>
      </c>
      <c r="H1964" s="17">
        <f t="shared" si="123"/>
        <v>4</v>
      </c>
    </row>
    <row r="1965" spans="1:8" x14ac:dyDescent="0.25">
      <c r="A1965" s="58">
        <f>IF(ISBLANK('Step 2. Aggregate Data'!A1965),"-",'Step 2. Aggregate Data'!A1965)</f>
        <v>44713.166666666664</v>
      </c>
      <c r="B1965" s="59">
        <f t="shared" si="124"/>
        <v>4</v>
      </c>
      <c r="C1965" s="59">
        <f t="shared" si="125"/>
        <v>4</v>
      </c>
      <c r="D1965" s="59">
        <f>IF('Step 1.1 Supply Fan Power Data'!B1965&gt;0,1,0)</f>
        <v>1</v>
      </c>
      <c r="F1965" s="60">
        <f>IF(ISBLANK('Step 2. Aggregate Data'!E1965),"-",'Step 2. Aggregate Data'!E1965)</f>
        <v>44713.166666666664</v>
      </c>
      <c r="G1965" s="17">
        <f t="shared" si="122"/>
        <v>4</v>
      </c>
      <c r="H1965" s="17">
        <f t="shared" si="123"/>
        <v>4</v>
      </c>
    </row>
    <row r="1966" spans="1:8" x14ac:dyDescent="0.25">
      <c r="A1966" s="58">
        <f>IF(ISBLANK('Step 2. Aggregate Data'!A1966),"-",'Step 2. Aggregate Data'!A1966)</f>
        <v>44713.208333333336</v>
      </c>
      <c r="B1966" s="59">
        <f t="shared" si="124"/>
        <v>5</v>
      </c>
      <c r="C1966" s="59">
        <f t="shared" si="125"/>
        <v>4</v>
      </c>
      <c r="D1966" s="59">
        <f>IF('Step 1.1 Supply Fan Power Data'!B1966&gt;0,1,0)</f>
        <v>1</v>
      </c>
      <c r="F1966" s="60">
        <f>IF(ISBLANK('Step 2. Aggregate Data'!E1966),"-",'Step 2. Aggregate Data'!E1966)</f>
        <v>44713.208333333336</v>
      </c>
      <c r="G1966" s="17">
        <f t="shared" si="122"/>
        <v>5</v>
      </c>
      <c r="H1966" s="17">
        <f t="shared" si="123"/>
        <v>4</v>
      </c>
    </row>
    <row r="1967" spans="1:8" x14ac:dyDescent="0.25">
      <c r="A1967" s="58">
        <f>IF(ISBLANK('Step 2. Aggregate Data'!A1967),"-",'Step 2. Aggregate Data'!A1967)</f>
        <v>44713.25</v>
      </c>
      <c r="B1967" s="59">
        <f t="shared" si="124"/>
        <v>6</v>
      </c>
      <c r="C1967" s="59">
        <f t="shared" si="125"/>
        <v>4</v>
      </c>
      <c r="D1967" s="59">
        <f>IF('Step 1.1 Supply Fan Power Data'!B1967&gt;0,1,0)</f>
        <v>1</v>
      </c>
      <c r="F1967" s="60">
        <f>IF(ISBLANK('Step 2. Aggregate Data'!E1967),"-",'Step 2. Aggregate Data'!E1967)</f>
        <v>44713.25</v>
      </c>
      <c r="G1967" s="17">
        <f t="shared" si="122"/>
        <v>6</v>
      </c>
      <c r="H1967" s="17">
        <f t="shared" si="123"/>
        <v>4</v>
      </c>
    </row>
    <row r="1968" spans="1:8" x14ac:dyDescent="0.25">
      <c r="A1968" s="58">
        <f>IF(ISBLANK('Step 2. Aggregate Data'!A1968),"-",'Step 2. Aggregate Data'!A1968)</f>
        <v>44713.291666666664</v>
      </c>
      <c r="B1968" s="59">
        <f t="shared" si="124"/>
        <v>7</v>
      </c>
      <c r="C1968" s="59">
        <f t="shared" si="125"/>
        <v>4</v>
      </c>
      <c r="D1968" s="59">
        <f>IF('Step 1.1 Supply Fan Power Data'!B1968&gt;0,1,0)</f>
        <v>1</v>
      </c>
      <c r="F1968" s="60">
        <f>IF(ISBLANK('Step 2. Aggregate Data'!E1968),"-",'Step 2. Aggregate Data'!E1968)</f>
        <v>44713.291666666664</v>
      </c>
      <c r="G1968" s="17">
        <f t="shared" si="122"/>
        <v>7</v>
      </c>
      <c r="H1968" s="17">
        <f t="shared" si="123"/>
        <v>4</v>
      </c>
    </row>
    <row r="1969" spans="1:8" x14ac:dyDescent="0.25">
      <c r="A1969" s="58">
        <f>IF(ISBLANK('Step 2. Aggregate Data'!A1969),"-",'Step 2. Aggregate Data'!A1969)</f>
        <v>44713.333333333336</v>
      </c>
      <c r="B1969" s="59">
        <f t="shared" si="124"/>
        <v>8</v>
      </c>
      <c r="C1969" s="59">
        <f t="shared" si="125"/>
        <v>4</v>
      </c>
      <c r="D1969" s="59">
        <f>IF('Step 1.1 Supply Fan Power Data'!B1969&gt;0,1,0)</f>
        <v>1</v>
      </c>
      <c r="F1969" s="60">
        <f>IF(ISBLANK('Step 2. Aggregate Data'!E1969),"-",'Step 2. Aggregate Data'!E1969)</f>
        <v>44713.333333333336</v>
      </c>
      <c r="G1969" s="17">
        <f t="shared" si="122"/>
        <v>8</v>
      </c>
      <c r="H1969" s="17">
        <f t="shared" si="123"/>
        <v>4</v>
      </c>
    </row>
    <row r="1970" spans="1:8" x14ac:dyDescent="0.25">
      <c r="A1970" s="58">
        <f>IF(ISBLANK('Step 2. Aggregate Data'!A1970),"-",'Step 2. Aggregate Data'!A1970)</f>
        <v>44713.375</v>
      </c>
      <c r="B1970" s="59">
        <f t="shared" si="124"/>
        <v>9</v>
      </c>
      <c r="C1970" s="59">
        <f t="shared" si="125"/>
        <v>4</v>
      </c>
      <c r="D1970" s="59">
        <f>IF('Step 1.1 Supply Fan Power Data'!B1970&gt;0,1,0)</f>
        <v>1</v>
      </c>
      <c r="F1970" s="60">
        <f>IF(ISBLANK('Step 2. Aggregate Data'!E1970),"-",'Step 2. Aggregate Data'!E1970)</f>
        <v>44713.375</v>
      </c>
      <c r="G1970" s="17">
        <f t="shared" si="122"/>
        <v>9</v>
      </c>
      <c r="H1970" s="17">
        <f t="shared" si="123"/>
        <v>4</v>
      </c>
    </row>
    <row r="1971" spans="1:8" x14ac:dyDescent="0.25">
      <c r="A1971" s="58">
        <f>IF(ISBLANK('Step 2. Aggregate Data'!A1971),"-",'Step 2. Aggregate Data'!A1971)</f>
        <v>44713.416666666664</v>
      </c>
      <c r="B1971" s="59">
        <f t="shared" si="124"/>
        <v>10</v>
      </c>
      <c r="C1971" s="59">
        <f t="shared" si="125"/>
        <v>4</v>
      </c>
      <c r="D1971" s="59">
        <f>IF('Step 1.1 Supply Fan Power Data'!B1971&gt;0,1,0)</f>
        <v>1</v>
      </c>
      <c r="F1971" s="60">
        <f>IF(ISBLANK('Step 2. Aggregate Data'!E1971),"-",'Step 2. Aggregate Data'!E1971)</f>
        <v>44713.416666666664</v>
      </c>
      <c r="G1971" s="17">
        <f t="shared" si="122"/>
        <v>10</v>
      </c>
      <c r="H1971" s="17">
        <f t="shared" si="123"/>
        <v>4</v>
      </c>
    </row>
    <row r="1972" spans="1:8" x14ac:dyDescent="0.25">
      <c r="A1972" s="58">
        <f>IF(ISBLANK('Step 2. Aggregate Data'!A1972),"-",'Step 2. Aggregate Data'!A1972)</f>
        <v>44713.458333333336</v>
      </c>
      <c r="B1972" s="59">
        <f t="shared" si="124"/>
        <v>11</v>
      </c>
      <c r="C1972" s="59">
        <f t="shared" si="125"/>
        <v>4</v>
      </c>
      <c r="D1972" s="59">
        <f>IF('Step 1.1 Supply Fan Power Data'!B1972&gt;0,1,0)</f>
        <v>1</v>
      </c>
      <c r="F1972" s="60">
        <f>IF(ISBLANK('Step 2. Aggregate Data'!E1972),"-",'Step 2. Aggregate Data'!E1972)</f>
        <v>44713.458333333336</v>
      </c>
      <c r="G1972" s="17">
        <f t="shared" si="122"/>
        <v>11</v>
      </c>
      <c r="H1972" s="17">
        <f t="shared" si="123"/>
        <v>4</v>
      </c>
    </row>
    <row r="1973" spans="1:8" x14ac:dyDescent="0.25">
      <c r="A1973" s="58">
        <f>IF(ISBLANK('Step 2. Aggregate Data'!A1973),"-",'Step 2. Aggregate Data'!A1973)</f>
        <v>44713.5</v>
      </c>
      <c r="B1973" s="59">
        <f t="shared" si="124"/>
        <v>12</v>
      </c>
      <c r="C1973" s="59">
        <f t="shared" si="125"/>
        <v>4</v>
      </c>
      <c r="D1973" s="59">
        <f>IF('Step 1.1 Supply Fan Power Data'!B1973&gt;0,1,0)</f>
        <v>1</v>
      </c>
      <c r="F1973" s="60">
        <f>IF(ISBLANK('Step 2. Aggregate Data'!E1973),"-",'Step 2. Aggregate Data'!E1973)</f>
        <v>44713.5</v>
      </c>
      <c r="G1973" s="17">
        <f t="shared" si="122"/>
        <v>12</v>
      </c>
      <c r="H1973" s="17">
        <f t="shared" si="123"/>
        <v>4</v>
      </c>
    </row>
    <row r="1974" spans="1:8" x14ac:dyDescent="0.25">
      <c r="A1974" s="58">
        <f>IF(ISBLANK('Step 2. Aggregate Data'!A1974),"-",'Step 2. Aggregate Data'!A1974)</f>
        <v>44713.541666666664</v>
      </c>
      <c r="B1974" s="59">
        <f t="shared" si="124"/>
        <v>13</v>
      </c>
      <c r="C1974" s="59">
        <f t="shared" si="125"/>
        <v>4</v>
      </c>
      <c r="D1974" s="59">
        <f>IF('Step 1.1 Supply Fan Power Data'!B1974&gt;0,1,0)</f>
        <v>1</v>
      </c>
      <c r="F1974" s="60">
        <f>IF(ISBLANK('Step 2. Aggregate Data'!E1974),"-",'Step 2. Aggregate Data'!E1974)</f>
        <v>44713.541666666664</v>
      </c>
      <c r="G1974" s="17">
        <f t="shared" si="122"/>
        <v>13</v>
      </c>
      <c r="H1974" s="17">
        <f t="shared" si="123"/>
        <v>4</v>
      </c>
    </row>
    <row r="1975" spans="1:8" x14ac:dyDescent="0.25">
      <c r="A1975" s="58">
        <f>IF(ISBLANK('Step 2. Aggregate Data'!A1975),"-",'Step 2. Aggregate Data'!A1975)</f>
        <v>44713.583333333336</v>
      </c>
      <c r="B1975" s="59">
        <f t="shared" si="124"/>
        <v>14</v>
      </c>
      <c r="C1975" s="59">
        <f t="shared" si="125"/>
        <v>4</v>
      </c>
      <c r="D1975" s="59">
        <f>IF('Step 1.1 Supply Fan Power Data'!B1975&gt;0,1,0)</f>
        <v>1</v>
      </c>
      <c r="F1975" s="60">
        <f>IF(ISBLANK('Step 2. Aggregate Data'!E1975),"-",'Step 2. Aggregate Data'!E1975)</f>
        <v>44713.583333333336</v>
      </c>
      <c r="G1975" s="17">
        <f t="shared" si="122"/>
        <v>14</v>
      </c>
      <c r="H1975" s="17">
        <f t="shared" si="123"/>
        <v>4</v>
      </c>
    </row>
    <row r="1976" spans="1:8" x14ac:dyDescent="0.25">
      <c r="A1976" s="58">
        <f>IF(ISBLANK('Step 2. Aggregate Data'!A1976),"-",'Step 2. Aggregate Data'!A1976)</f>
        <v>44713.625</v>
      </c>
      <c r="B1976" s="59">
        <f t="shared" si="124"/>
        <v>15</v>
      </c>
      <c r="C1976" s="59">
        <f t="shared" si="125"/>
        <v>4</v>
      </c>
      <c r="D1976" s="59">
        <f>IF('Step 1.1 Supply Fan Power Data'!B1976&gt;0,1,0)</f>
        <v>1</v>
      </c>
      <c r="F1976" s="60">
        <f>IF(ISBLANK('Step 2. Aggregate Data'!E1976),"-",'Step 2. Aggregate Data'!E1976)</f>
        <v>44713.625</v>
      </c>
      <c r="G1976" s="17">
        <f t="shared" si="122"/>
        <v>15</v>
      </c>
      <c r="H1976" s="17">
        <f t="shared" si="123"/>
        <v>4</v>
      </c>
    </row>
    <row r="1977" spans="1:8" x14ac:dyDescent="0.25">
      <c r="A1977" s="58">
        <f>IF(ISBLANK('Step 2. Aggregate Data'!A1977),"-",'Step 2. Aggregate Data'!A1977)</f>
        <v>44713.666666666664</v>
      </c>
      <c r="B1977" s="59">
        <f t="shared" si="124"/>
        <v>16</v>
      </c>
      <c r="C1977" s="59">
        <f t="shared" si="125"/>
        <v>4</v>
      </c>
      <c r="D1977" s="59">
        <f>IF('Step 1.1 Supply Fan Power Data'!B1977&gt;0,1,0)</f>
        <v>1</v>
      </c>
      <c r="F1977" s="60">
        <f>IF(ISBLANK('Step 2. Aggregate Data'!E1977),"-",'Step 2. Aggregate Data'!E1977)</f>
        <v>44713.666666666664</v>
      </c>
      <c r="G1977" s="17">
        <f t="shared" si="122"/>
        <v>16</v>
      </c>
      <c r="H1977" s="17">
        <f t="shared" si="123"/>
        <v>4</v>
      </c>
    </row>
    <row r="1978" spans="1:8" x14ac:dyDescent="0.25">
      <c r="A1978" s="58">
        <f>IF(ISBLANK('Step 2. Aggregate Data'!A1978),"-",'Step 2. Aggregate Data'!A1978)</f>
        <v>44713.708333333336</v>
      </c>
      <c r="B1978" s="59">
        <f t="shared" si="124"/>
        <v>17</v>
      </c>
      <c r="C1978" s="59">
        <f t="shared" si="125"/>
        <v>4</v>
      </c>
      <c r="D1978" s="59">
        <f>IF('Step 1.1 Supply Fan Power Data'!B1978&gt;0,1,0)</f>
        <v>1</v>
      </c>
      <c r="F1978" s="60">
        <f>IF(ISBLANK('Step 2. Aggregate Data'!E1978),"-",'Step 2. Aggregate Data'!E1978)</f>
        <v>44713.708333333336</v>
      </c>
      <c r="G1978" s="17">
        <f t="shared" si="122"/>
        <v>17</v>
      </c>
      <c r="H1978" s="17">
        <f t="shared" si="123"/>
        <v>4</v>
      </c>
    </row>
    <row r="1979" spans="1:8" x14ac:dyDescent="0.25">
      <c r="A1979" s="58">
        <f>IF(ISBLANK('Step 2. Aggregate Data'!A1979),"-",'Step 2. Aggregate Data'!A1979)</f>
        <v>44713.75</v>
      </c>
      <c r="B1979" s="59">
        <f t="shared" si="124"/>
        <v>18</v>
      </c>
      <c r="C1979" s="59">
        <f t="shared" si="125"/>
        <v>4</v>
      </c>
      <c r="D1979" s="59">
        <f>IF('Step 1.1 Supply Fan Power Data'!B1979&gt;0,1,0)</f>
        <v>1</v>
      </c>
      <c r="F1979" s="60">
        <f>IF(ISBLANK('Step 2. Aggregate Data'!E1979),"-",'Step 2. Aggregate Data'!E1979)</f>
        <v>44713.75</v>
      </c>
      <c r="G1979" s="17">
        <f t="shared" si="122"/>
        <v>18</v>
      </c>
      <c r="H1979" s="17">
        <f t="shared" si="123"/>
        <v>4</v>
      </c>
    </row>
    <row r="1980" spans="1:8" x14ac:dyDescent="0.25">
      <c r="A1980" s="58">
        <f>IF(ISBLANK('Step 2. Aggregate Data'!A1980),"-",'Step 2. Aggregate Data'!A1980)</f>
        <v>44713.791666666664</v>
      </c>
      <c r="B1980" s="59">
        <f t="shared" si="124"/>
        <v>19</v>
      </c>
      <c r="C1980" s="59">
        <f t="shared" si="125"/>
        <v>4</v>
      </c>
      <c r="D1980" s="59">
        <f>IF('Step 1.1 Supply Fan Power Data'!B1980&gt;0,1,0)</f>
        <v>1</v>
      </c>
      <c r="F1980" s="60">
        <f>IF(ISBLANK('Step 2. Aggregate Data'!E1980),"-",'Step 2. Aggregate Data'!E1980)</f>
        <v>44713.791666666664</v>
      </c>
      <c r="G1980" s="17">
        <f t="shared" si="122"/>
        <v>19</v>
      </c>
      <c r="H1980" s="17">
        <f t="shared" si="123"/>
        <v>4</v>
      </c>
    </row>
    <row r="1981" spans="1:8" x14ac:dyDescent="0.25">
      <c r="A1981" s="58">
        <f>IF(ISBLANK('Step 2. Aggregate Data'!A1981),"-",'Step 2. Aggregate Data'!A1981)</f>
        <v>44713.833333333336</v>
      </c>
      <c r="B1981" s="59">
        <f t="shared" si="124"/>
        <v>20</v>
      </c>
      <c r="C1981" s="59">
        <f t="shared" si="125"/>
        <v>4</v>
      </c>
      <c r="D1981" s="59">
        <f>IF('Step 1.1 Supply Fan Power Data'!B1981&gt;0,1,0)</f>
        <v>1</v>
      </c>
      <c r="F1981" s="60">
        <f>IF(ISBLANK('Step 2. Aggregate Data'!E1981),"-",'Step 2. Aggregate Data'!E1981)</f>
        <v>44713.833333333336</v>
      </c>
      <c r="G1981" s="17">
        <f t="shared" si="122"/>
        <v>20</v>
      </c>
      <c r="H1981" s="17">
        <f t="shared" si="123"/>
        <v>4</v>
      </c>
    </row>
    <row r="1982" spans="1:8" x14ac:dyDescent="0.25">
      <c r="A1982" s="58">
        <f>IF(ISBLANK('Step 2. Aggregate Data'!A1982),"-",'Step 2. Aggregate Data'!A1982)</f>
        <v>44713.875</v>
      </c>
      <c r="B1982" s="59">
        <f t="shared" si="124"/>
        <v>21</v>
      </c>
      <c r="C1982" s="59">
        <f t="shared" si="125"/>
        <v>4</v>
      </c>
      <c r="D1982" s="59">
        <f>IF('Step 1.1 Supply Fan Power Data'!B1982&gt;0,1,0)</f>
        <v>1</v>
      </c>
      <c r="F1982" s="60">
        <f>IF(ISBLANK('Step 2. Aggregate Data'!E1982),"-",'Step 2. Aggregate Data'!E1982)</f>
        <v>44713.875</v>
      </c>
      <c r="G1982" s="17">
        <f t="shared" si="122"/>
        <v>21</v>
      </c>
      <c r="H1982" s="17">
        <f t="shared" si="123"/>
        <v>4</v>
      </c>
    </row>
    <row r="1983" spans="1:8" x14ac:dyDescent="0.25">
      <c r="A1983" s="58">
        <f>IF(ISBLANK('Step 2. Aggregate Data'!A1983),"-",'Step 2. Aggregate Data'!A1983)</f>
        <v>44713.916666666664</v>
      </c>
      <c r="B1983" s="59">
        <f t="shared" si="124"/>
        <v>22</v>
      </c>
      <c r="C1983" s="59">
        <f t="shared" si="125"/>
        <v>4</v>
      </c>
      <c r="D1983" s="59">
        <f>IF('Step 1.1 Supply Fan Power Data'!B1983&gt;0,1,0)</f>
        <v>1</v>
      </c>
      <c r="F1983" s="60">
        <f>IF(ISBLANK('Step 2. Aggregate Data'!E1983),"-",'Step 2. Aggregate Data'!E1983)</f>
        <v>44713.916666666664</v>
      </c>
      <c r="G1983" s="17">
        <f t="shared" si="122"/>
        <v>22</v>
      </c>
      <c r="H1983" s="17">
        <f t="shared" si="123"/>
        <v>4</v>
      </c>
    </row>
    <row r="1984" spans="1:8" x14ac:dyDescent="0.25">
      <c r="A1984" s="58">
        <f>IF(ISBLANK('Step 2. Aggregate Data'!A1984),"-",'Step 2. Aggregate Data'!A1984)</f>
        <v>44713.958333333336</v>
      </c>
      <c r="B1984" s="59">
        <f t="shared" si="124"/>
        <v>23</v>
      </c>
      <c r="C1984" s="59">
        <f t="shared" si="125"/>
        <v>4</v>
      </c>
      <c r="D1984" s="59">
        <f>IF('Step 1.1 Supply Fan Power Data'!B1984&gt;0,1,0)</f>
        <v>1</v>
      </c>
      <c r="F1984" s="60">
        <f>IF(ISBLANK('Step 2. Aggregate Data'!E1984),"-",'Step 2. Aggregate Data'!E1984)</f>
        <v>44713.958333333336</v>
      </c>
      <c r="G1984" s="17">
        <f t="shared" si="122"/>
        <v>23</v>
      </c>
      <c r="H1984" s="17">
        <f t="shared" si="123"/>
        <v>4</v>
      </c>
    </row>
    <row r="1985" spans="1:8" x14ac:dyDescent="0.25">
      <c r="A1985" s="58">
        <f>IF(ISBLANK('Step 2. Aggregate Data'!A1985),"-",'Step 2. Aggregate Data'!A1985)</f>
        <v>44714</v>
      </c>
      <c r="B1985" s="59">
        <f t="shared" si="124"/>
        <v>0</v>
      </c>
      <c r="C1985" s="59">
        <f t="shared" si="125"/>
        <v>5</v>
      </c>
      <c r="D1985" s="59">
        <f>IF('Step 1.1 Supply Fan Power Data'!B1985&gt;0,1,0)</f>
        <v>1</v>
      </c>
      <c r="F1985" s="60">
        <f>IF(ISBLANK('Step 2. Aggregate Data'!E1985),"-",'Step 2. Aggregate Data'!E1985)</f>
        <v>44714</v>
      </c>
      <c r="G1985" s="17">
        <f t="shared" si="122"/>
        <v>0</v>
      </c>
      <c r="H1985" s="17">
        <f t="shared" si="123"/>
        <v>5</v>
      </c>
    </row>
    <row r="1986" spans="1:8" x14ac:dyDescent="0.25">
      <c r="A1986" s="58">
        <f>IF(ISBLANK('Step 2. Aggregate Data'!A1986),"-",'Step 2. Aggregate Data'!A1986)</f>
        <v>44714.041666666664</v>
      </c>
      <c r="B1986" s="59">
        <f t="shared" si="124"/>
        <v>1</v>
      </c>
      <c r="C1986" s="59">
        <f t="shared" si="125"/>
        <v>5</v>
      </c>
      <c r="D1986" s="59">
        <f>IF('Step 1.1 Supply Fan Power Data'!B1986&gt;0,1,0)</f>
        <v>1</v>
      </c>
      <c r="F1986" s="60">
        <f>IF(ISBLANK('Step 2. Aggregate Data'!E1986),"-",'Step 2. Aggregate Data'!E1986)</f>
        <v>44714.041666666664</v>
      </c>
      <c r="G1986" s="17">
        <f t="shared" si="122"/>
        <v>1</v>
      </c>
      <c r="H1986" s="17">
        <f t="shared" si="123"/>
        <v>5</v>
      </c>
    </row>
    <row r="1987" spans="1:8" x14ac:dyDescent="0.25">
      <c r="A1987" s="58">
        <f>IF(ISBLANK('Step 2. Aggregate Data'!A1987),"-",'Step 2. Aggregate Data'!A1987)</f>
        <v>44714.083333333336</v>
      </c>
      <c r="B1987" s="59">
        <f t="shared" si="124"/>
        <v>2</v>
      </c>
      <c r="C1987" s="59">
        <f t="shared" si="125"/>
        <v>5</v>
      </c>
      <c r="D1987" s="59">
        <f>IF('Step 1.1 Supply Fan Power Data'!B1987&gt;0,1,0)</f>
        <v>1</v>
      </c>
      <c r="F1987" s="60">
        <f>IF(ISBLANK('Step 2. Aggregate Data'!E1987),"-",'Step 2. Aggregate Data'!E1987)</f>
        <v>44714.083333333336</v>
      </c>
      <c r="G1987" s="17">
        <f t="shared" ref="G1987:G2050" si="126">HOUR(F1987)</f>
        <v>2</v>
      </c>
      <c r="H1987" s="17">
        <f t="shared" ref="H1987:H2050" si="127">WEEKDAY(F1987)</f>
        <v>5</v>
      </c>
    </row>
    <row r="1988" spans="1:8" x14ac:dyDescent="0.25">
      <c r="A1988" s="58">
        <f>IF(ISBLANK('Step 2. Aggregate Data'!A1988),"-",'Step 2. Aggregate Data'!A1988)</f>
        <v>44714.125</v>
      </c>
      <c r="B1988" s="59">
        <f t="shared" si="124"/>
        <v>3</v>
      </c>
      <c r="C1988" s="59">
        <f t="shared" si="125"/>
        <v>5</v>
      </c>
      <c r="D1988" s="59">
        <f>IF('Step 1.1 Supply Fan Power Data'!B1988&gt;0,1,0)</f>
        <v>1</v>
      </c>
      <c r="F1988" s="60">
        <f>IF(ISBLANK('Step 2. Aggregate Data'!E1988),"-",'Step 2. Aggregate Data'!E1988)</f>
        <v>44714.125</v>
      </c>
      <c r="G1988" s="17">
        <f t="shared" si="126"/>
        <v>3</v>
      </c>
      <c r="H1988" s="17">
        <f t="shared" si="127"/>
        <v>5</v>
      </c>
    </row>
    <row r="1989" spans="1:8" x14ac:dyDescent="0.25">
      <c r="A1989" s="58">
        <f>IF(ISBLANK('Step 2. Aggregate Data'!A1989),"-",'Step 2. Aggregate Data'!A1989)</f>
        <v>44714.166666666664</v>
      </c>
      <c r="B1989" s="59">
        <f t="shared" si="124"/>
        <v>4</v>
      </c>
      <c r="C1989" s="59">
        <f t="shared" si="125"/>
        <v>5</v>
      </c>
      <c r="D1989" s="59">
        <f>IF('Step 1.1 Supply Fan Power Data'!B1989&gt;0,1,0)</f>
        <v>1</v>
      </c>
      <c r="F1989" s="60">
        <f>IF(ISBLANK('Step 2. Aggregate Data'!E1989),"-",'Step 2. Aggregate Data'!E1989)</f>
        <v>44714.166666666664</v>
      </c>
      <c r="G1989" s="17">
        <f t="shared" si="126"/>
        <v>4</v>
      </c>
      <c r="H1989" s="17">
        <f t="shared" si="127"/>
        <v>5</v>
      </c>
    </row>
    <row r="1990" spans="1:8" x14ac:dyDescent="0.25">
      <c r="A1990" s="58">
        <f>IF(ISBLANK('Step 2. Aggregate Data'!A1990),"-",'Step 2. Aggregate Data'!A1990)</f>
        <v>44714.208333333336</v>
      </c>
      <c r="B1990" s="59">
        <f t="shared" si="124"/>
        <v>5</v>
      </c>
      <c r="C1990" s="59">
        <f t="shared" si="125"/>
        <v>5</v>
      </c>
      <c r="D1990" s="59">
        <f>IF('Step 1.1 Supply Fan Power Data'!B1990&gt;0,1,0)</f>
        <v>1</v>
      </c>
      <c r="F1990" s="60">
        <f>IF(ISBLANK('Step 2. Aggregate Data'!E1990),"-",'Step 2. Aggregate Data'!E1990)</f>
        <v>44714.208333333336</v>
      </c>
      <c r="G1990" s="17">
        <f t="shared" si="126"/>
        <v>5</v>
      </c>
      <c r="H1990" s="17">
        <f t="shared" si="127"/>
        <v>5</v>
      </c>
    </row>
    <row r="1991" spans="1:8" x14ac:dyDescent="0.25">
      <c r="A1991" s="58">
        <f>IF(ISBLANK('Step 2. Aggregate Data'!A1991),"-",'Step 2. Aggregate Data'!A1991)</f>
        <v>44714.25</v>
      </c>
      <c r="B1991" s="59">
        <f t="shared" si="124"/>
        <v>6</v>
      </c>
      <c r="C1991" s="59">
        <f t="shared" si="125"/>
        <v>5</v>
      </c>
      <c r="D1991" s="59">
        <f>IF('Step 1.1 Supply Fan Power Data'!B1991&gt;0,1,0)</f>
        <v>1</v>
      </c>
      <c r="F1991" s="60">
        <f>IF(ISBLANK('Step 2. Aggregate Data'!E1991),"-",'Step 2. Aggregate Data'!E1991)</f>
        <v>44714.25</v>
      </c>
      <c r="G1991" s="17">
        <f t="shared" si="126"/>
        <v>6</v>
      </c>
      <c r="H1991" s="17">
        <f t="shared" si="127"/>
        <v>5</v>
      </c>
    </row>
    <row r="1992" spans="1:8" x14ac:dyDescent="0.25">
      <c r="A1992" s="58">
        <f>IF(ISBLANK('Step 2. Aggregate Data'!A1992),"-",'Step 2. Aggregate Data'!A1992)</f>
        <v>44714.291666666664</v>
      </c>
      <c r="B1992" s="59">
        <f t="shared" si="124"/>
        <v>7</v>
      </c>
      <c r="C1992" s="59">
        <f t="shared" si="125"/>
        <v>5</v>
      </c>
      <c r="D1992" s="59">
        <f>IF('Step 1.1 Supply Fan Power Data'!B1992&gt;0,1,0)</f>
        <v>1</v>
      </c>
      <c r="F1992" s="60">
        <f>IF(ISBLANK('Step 2. Aggregate Data'!E1992),"-",'Step 2. Aggregate Data'!E1992)</f>
        <v>44714.291666666664</v>
      </c>
      <c r="G1992" s="17">
        <f t="shared" si="126"/>
        <v>7</v>
      </c>
      <c r="H1992" s="17">
        <f t="shared" si="127"/>
        <v>5</v>
      </c>
    </row>
    <row r="1993" spans="1:8" x14ac:dyDescent="0.25">
      <c r="A1993" s="58">
        <f>IF(ISBLANK('Step 2. Aggregate Data'!A1993),"-",'Step 2. Aggregate Data'!A1993)</f>
        <v>44714.333333333336</v>
      </c>
      <c r="B1993" s="59">
        <f t="shared" si="124"/>
        <v>8</v>
      </c>
      <c r="C1993" s="59">
        <f t="shared" si="125"/>
        <v>5</v>
      </c>
      <c r="D1993" s="59">
        <f>IF('Step 1.1 Supply Fan Power Data'!B1993&gt;0,1,0)</f>
        <v>1</v>
      </c>
      <c r="F1993" s="60">
        <f>IF(ISBLANK('Step 2. Aggregate Data'!E1993),"-",'Step 2. Aggregate Data'!E1993)</f>
        <v>44714.333333333336</v>
      </c>
      <c r="G1993" s="17">
        <f t="shared" si="126"/>
        <v>8</v>
      </c>
      <c r="H1993" s="17">
        <f t="shared" si="127"/>
        <v>5</v>
      </c>
    </row>
    <row r="1994" spans="1:8" x14ac:dyDescent="0.25">
      <c r="A1994" s="58">
        <f>IF(ISBLANK('Step 2. Aggregate Data'!A1994),"-",'Step 2. Aggregate Data'!A1994)</f>
        <v>44714.375</v>
      </c>
      <c r="B1994" s="59">
        <f t="shared" si="124"/>
        <v>9</v>
      </c>
      <c r="C1994" s="59">
        <f t="shared" si="125"/>
        <v>5</v>
      </c>
      <c r="D1994" s="59">
        <f>IF('Step 1.1 Supply Fan Power Data'!B1994&gt;0,1,0)</f>
        <v>1</v>
      </c>
      <c r="F1994" s="60">
        <f>IF(ISBLANK('Step 2. Aggregate Data'!E1994),"-",'Step 2. Aggregate Data'!E1994)</f>
        <v>44714.375</v>
      </c>
      <c r="G1994" s="17">
        <f t="shared" si="126"/>
        <v>9</v>
      </c>
      <c r="H1994" s="17">
        <f t="shared" si="127"/>
        <v>5</v>
      </c>
    </row>
    <row r="1995" spans="1:8" x14ac:dyDescent="0.25">
      <c r="A1995" s="58">
        <f>IF(ISBLANK('Step 2. Aggregate Data'!A1995),"-",'Step 2. Aggregate Data'!A1995)</f>
        <v>44714.416666666664</v>
      </c>
      <c r="B1995" s="59">
        <f t="shared" si="124"/>
        <v>10</v>
      </c>
      <c r="C1995" s="59">
        <f t="shared" si="125"/>
        <v>5</v>
      </c>
      <c r="D1995" s="59">
        <f>IF('Step 1.1 Supply Fan Power Data'!B1995&gt;0,1,0)</f>
        <v>1</v>
      </c>
      <c r="F1995" s="60">
        <f>IF(ISBLANK('Step 2. Aggregate Data'!E1995),"-",'Step 2. Aggregate Data'!E1995)</f>
        <v>44714.416666666664</v>
      </c>
      <c r="G1995" s="17">
        <f t="shared" si="126"/>
        <v>10</v>
      </c>
      <c r="H1995" s="17">
        <f t="shared" si="127"/>
        <v>5</v>
      </c>
    </row>
    <row r="1996" spans="1:8" x14ac:dyDescent="0.25">
      <c r="A1996" s="58">
        <f>IF(ISBLANK('Step 2. Aggregate Data'!A1996),"-",'Step 2. Aggregate Data'!A1996)</f>
        <v>44714.458333333336</v>
      </c>
      <c r="B1996" s="59">
        <f t="shared" si="124"/>
        <v>11</v>
      </c>
      <c r="C1996" s="59">
        <f t="shared" si="125"/>
        <v>5</v>
      </c>
      <c r="D1996" s="59">
        <f>IF('Step 1.1 Supply Fan Power Data'!B1996&gt;0,1,0)</f>
        <v>1</v>
      </c>
      <c r="F1996" s="60">
        <f>IF(ISBLANK('Step 2. Aggregate Data'!E1996),"-",'Step 2. Aggregate Data'!E1996)</f>
        <v>44714.458333333336</v>
      </c>
      <c r="G1996" s="17">
        <f t="shared" si="126"/>
        <v>11</v>
      </c>
      <c r="H1996" s="17">
        <f t="shared" si="127"/>
        <v>5</v>
      </c>
    </row>
    <row r="1997" spans="1:8" x14ac:dyDescent="0.25">
      <c r="A1997" s="58">
        <f>IF(ISBLANK('Step 2. Aggregate Data'!A1997),"-",'Step 2. Aggregate Data'!A1997)</f>
        <v>44714.5</v>
      </c>
      <c r="B1997" s="59">
        <f t="shared" si="124"/>
        <v>12</v>
      </c>
      <c r="C1997" s="59">
        <f t="shared" si="125"/>
        <v>5</v>
      </c>
      <c r="D1997" s="59">
        <f>IF('Step 1.1 Supply Fan Power Data'!B1997&gt;0,1,0)</f>
        <v>1</v>
      </c>
      <c r="F1997" s="60">
        <f>IF(ISBLANK('Step 2. Aggregate Data'!E1997),"-",'Step 2. Aggregate Data'!E1997)</f>
        <v>44714.5</v>
      </c>
      <c r="G1997" s="17">
        <f t="shared" si="126"/>
        <v>12</v>
      </c>
      <c r="H1997" s="17">
        <f t="shared" si="127"/>
        <v>5</v>
      </c>
    </row>
    <row r="1998" spans="1:8" x14ac:dyDescent="0.25">
      <c r="A1998" s="58">
        <f>IF(ISBLANK('Step 2. Aggregate Data'!A1998),"-",'Step 2. Aggregate Data'!A1998)</f>
        <v>44714.541666666664</v>
      </c>
      <c r="B1998" s="59">
        <f t="shared" si="124"/>
        <v>13</v>
      </c>
      <c r="C1998" s="59">
        <f t="shared" si="125"/>
        <v>5</v>
      </c>
      <c r="D1998" s="59">
        <f>IF('Step 1.1 Supply Fan Power Data'!B1998&gt;0,1,0)</f>
        <v>1</v>
      </c>
      <c r="F1998" s="60">
        <f>IF(ISBLANK('Step 2. Aggregate Data'!E1998),"-",'Step 2. Aggregate Data'!E1998)</f>
        <v>44714.541666666664</v>
      </c>
      <c r="G1998" s="17">
        <f t="shared" si="126"/>
        <v>13</v>
      </c>
      <c r="H1998" s="17">
        <f t="shared" si="127"/>
        <v>5</v>
      </c>
    </row>
    <row r="1999" spans="1:8" x14ac:dyDescent="0.25">
      <c r="A1999" s="58">
        <f>IF(ISBLANK('Step 2. Aggregate Data'!A1999),"-",'Step 2. Aggregate Data'!A1999)</f>
        <v>44714.583333333336</v>
      </c>
      <c r="B1999" s="59">
        <f t="shared" si="124"/>
        <v>14</v>
      </c>
      <c r="C1999" s="59">
        <f t="shared" si="125"/>
        <v>5</v>
      </c>
      <c r="D1999" s="59">
        <f>IF('Step 1.1 Supply Fan Power Data'!B1999&gt;0,1,0)</f>
        <v>1</v>
      </c>
      <c r="F1999" s="60">
        <f>IF(ISBLANK('Step 2. Aggregate Data'!E1999),"-",'Step 2. Aggregate Data'!E1999)</f>
        <v>44714.583333333336</v>
      </c>
      <c r="G1999" s="17">
        <f t="shared" si="126"/>
        <v>14</v>
      </c>
      <c r="H1999" s="17">
        <f t="shared" si="127"/>
        <v>5</v>
      </c>
    </row>
    <row r="2000" spans="1:8" x14ac:dyDescent="0.25">
      <c r="A2000" s="58">
        <f>IF(ISBLANK('Step 2. Aggregate Data'!A2000),"-",'Step 2. Aggregate Data'!A2000)</f>
        <v>44714.625</v>
      </c>
      <c r="B2000" s="59">
        <f t="shared" si="124"/>
        <v>15</v>
      </c>
      <c r="C2000" s="59">
        <f t="shared" si="125"/>
        <v>5</v>
      </c>
      <c r="D2000" s="59">
        <f>IF('Step 1.1 Supply Fan Power Data'!B2000&gt;0,1,0)</f>
        <v>1</v>
      </c>
      <c r="F2000" s="60">
        <f>IF(ISBLANK('Step 2. Aggregate Data'!E2000),"-",'Step 2. Aggregate Data'!E2000)</f>
        <v>44714.625</v>
      </c>
      <c r="G2000" s="17">
        <f t="shared" si="126"/>
        <v>15</v>
      </c>
      <c r="H2000" s="17">
        <f t="shared" si="127"/>
        <v>5</v>
      </c>
    </row>
    <row r="2001" spans="1:8" x14ac:dyDescent="0.25">
      <c r="A2001" s="58">
        <f>IF(ISBLANK('Step 2. Aggregate Data'!A2001),"-",'Step 2. Aggregate Data'!A2001)</f>
        <v>44714.666666666664</v>
      </c>
      <c r="B2001" s="59">
        <f t="shared" si="124"/>
        <v>16</v>
      </c>
      <c r="C2001" s="59">
        <f t="shared" si="125"/>
        <v>5</v>
      </c>
      <c r="D2001" s="59">
        <f>IF('Step 1.1 Supply Fan Power Data'!B2001&gt;0,1,0)</f>
        <v>1</v>
      </c>
      <c r="F2001" s="60">
        <f>IF(ISBLANK('Step 2. Aggregate Data'!E2001),"-",'Step 2. Aggregate Data'!E2001)</f>
        <v>44714.666666666664</v>
      </c>
      <c r="G2001" s="17">
        <f t="shared" si="126"/>
        <v>16</v>
      </c>
      <c r="H2001" s="17">
        <f t="shared" si="127"/>
        <v>5</v>
      </c>
    </row>
    <row r="2002" spans="1:8" x14ac:dyDescent="0.25">
      <c r="A2002" s="58">
        <f>IF(ISBLANK('Step 2. Aggregate Data'!A2002),"-",'Step 2. Aggregate Data'!A2002)</f>
        <v>44714.708333333336</v>
      </c>
      <c r="B2002" s="59">
        <f t="shared" si="124"/>
        <v>17</v>
      </c>
      <c r="C2002" s="59">
        <f t="shared" si="125"/>
        <v>5</v>
      </c>
      <c r="D2002" s="59">
        <f>IF('Step 1.1 Supply Fan Power Data'!B2002&gt;0,1,0)</f>
        <v>1</v>
      </c>
      <c r="F2002" s="60">
        <f>IF(ISBLANK('Step 2. Aggregate Data'!E2002),"-",'Step 2. Aggregate Data'!E2002)</f>
        <v>44714.708333333336</v>
      </c>
      <c r="G2002" s="17">
        <f t="shared" si="126"/>
        <v>17</v>
      </c>
      <c r="H2002" s="17">
        <f t="shared" si="127"/>
        <v>5</v>
      </c>
    </row>
    <row r="2003" spans="1:8" x14ac:dyDescent="0.25">
      <c r="A2003" s="58">
        <f>IF(ISBLANK('Step 2. Aggregate Data'!A2003),"-",'Step 2. Aggregate Data'!A2003)</f>
        <v>44714.75</v>
      </c>
      <c r="B2003" s="59">
        <f t="shared" si="124"/>
        <v>18</v>
      </c>
      <c r="C2003" s="59">
        <f t="shared" si="125"/>
        <v>5</v>
      </c>
      <c r="D2003" s="59">
        <f>IF('Step 1.1 Supply Fan Power Data'!B2003&gt;0,1,0)</f>
        <v>1</v>
      </c>
      <c r="F2003" s="60">
        <f>IF(ISBLANK('Step 2. Aggregate Data'!E2003),"-",'Step 2. Aggregate Data'!E2003)</f>
        <v>44714.75</v>
      </c>
      <c r="G2003" s="17">
        <f t="shared" si="126"/>
        <v>18</v>
      </c>
      <c r="H2003" s="17">
        <f t="shared" si="127"/>
        <v>5</v>
      </c>
    </row>
    <row r="2004" spans="1:8" x14ac:dyDescent="0.25">
      <c r="A2004" s="58">
        <f>IF(ISBLANK('Step 2. Aggregate Data'!A2004),"-",'Step 2. Aggregate Data'!A2004)</f>
        <v>44714.791666666664</v>
      </c>
      <c r="B2004" s="59">
        <f t="shared" si="124"/>
        <v>19</v>
      </c>
      <c r="C2004" s="59">
        <f t="shared" si="125"/>
        <v>5</v>
      </c>
      <c r="D2004" s="59">
        <f>IF('Step 1.1 Supply Fan Power Data'!B2004&gt;0,1,0)</f>
        <v>1</v>
      </c>
      <c r="F2004" s="60">
        <f>IF(ISBLANK('Step 2. Aggregate Data'!E2004),"-",'Step 2. Aggregate Data'!E2004)</f>
        <v>44714.791666666664</v>
      </c>
      <c r="G2004" s="17">
        <f t="shared" si="126"/>
        <v>19</v>
      </c>
      <c r="H2004" s="17">
        <f t="shared" si="127"/>
        <v>5</v>
      </c>
    </row>
    <row r="2005" spans="1:8" x14ac:dyDescent="0.25">
      <c r="A2005" s="58">
        <f>IF(ISBLANK('Step 2. Aggregate Data'!A2005),"-",'Step 2. Aggregate Data'!A2005)</f>
        <v>44714.833333333336</v>
      </c>
      <c r="B2005" s="59">
        <f t="shared" si="124"/>
        <v>20</v>
      </c>
      <c r="C2005" s="59">
        <f t="shared" si="125"/>
        <v>5</v>
      </c>
      <c r="D2005" s="59">
        <f>IF('Step 1.1 Supply Fan Power Data'!B2005&gt;0,1,0)</f>
        <v>1</v>
      </c>
      <c r="F2005" s="60">
        <f>IF(ISBLANK('Step 2. Aggregate Data'!E2005),"-",'Step 2. Aggregate Data'!E2005)</f>
        <v>44714.833333333336</v>
      </c>
      <c r="G2005" s="17">
        <f t="shared" si="126"/>
        <v>20</v>
      </c>
      <c r="H2005" s="17">
        <f t="shared" si="127"/>
        <v>5</v>
      </c>
    </row>
    <row r="2006" spans="1:8" x14ac:dyDescent="0.25">
      <c r="A2006" s="58">
        <f>IF(ISBLANK('Step 2. Aggregate Data'!A2006),"-",'Step 2. Aggregate Data'!A2006)</f>
        <v>44714.875</v>
      </c>
      <c r="B2006" s="59">
        <f t="shared" si="124"/>
        <v>21</v>
      </c>
      <c r="C2006" s="59">
        <f t="shared" si="125"/>
        <v>5</v>
      </c>
      <c r="D2006" s="59">
        <f>IF('Step 1.1 Supply Fan Power Data'!B2006&gt;0,1,0)</f>
        <v>1</v>
      </c>
      <c r="F2006" s="60">
        <f>IF(ISBLANK('Step 2. Aggregate Data'!E2006),"-",'Step 2. Aggregate Data'!E2006)</f>
        <v>44714.875</v>
      </c>
      <c r="G2006" s="17">
        <f t="shared" si="126"/>
        <v>21</v>
      </c>
      <c r="H2006" s="17">
        <f t="shared" si="127"/>
        <v>5</v>
      </c>
    </row>
    <row r="2007" spans="1:8" x14ac:dyDescent="0.25">
      <c r="A2007" s="58">
        <f>IF(ISBLANK('Step 2. Aggregate Data'!A2007),"-",'Step 2. Aggregate Data'!A2007)</f>
        <v>44714.916666666664</v>
      </c>
      <c r="B2007" s="59">
        <f t="shared" si="124"/>
        <v>22</v>
      </c>
      <c r="C2007" s="59">
        <f t="shared" si="125"/>
        <v>5</v>
      </c>
      <c r="D2007" s="59">
        <f>IF('Step 1.1 Supply Fan Power Data'!B2007&gt;0,1,0)</f>
        <v>1</v>
      </c>
      <c r="F2007" s="60">
        <f>IF(ISBLANK('Step 2. Aggregate Data'!E2007),"-",'Step 2. Aggregate Data'!E2007)</f>
        <v>44714.916666666664</v>
      </c>
      <c r="G2007" s="17">
        <f t="shared" si="126"/>
        <v>22</v>
      </c>
      <c r="H2007" s="17">
        <f t="shared" si="127"/>
        <v>5</v>
      </c>
    </row>
    <row r="2008" spans="1:8" x14ac:dyDescent="0.25">
      <c r="A2008" s="58">
        <f>IF(ISBLANK('Step 2. Aggregate Data'!A2008),"-",'Step 2. Aggregate Data'!A2008)</f>
        <v>44714.958333333336</v>
      </c>
      <c r="B2008" s="59">
        <f t="shared" si="124"/>
        <v>23</v>
      </c>
      <c r="C2008" s="59">
        <f t="shared" si="125"/>
        <v>5</v>
      </c>
      <c r="D2008" s="59">
        <f>IF('Step 1.1 Supply Fan Power Data'!B2008&gt;0,1,0)</f>
        <v>1</v>
      </c>
      <c r="F2008" s="60">
        <f>IF(ISBLANK('Step 2. Aggregate Data'!E2008),"-",'Step 2. Aggregate Data'!E2008)</f>
        <v>44714.958333333336</v>
      </c>
      <c r="G2008" s="17">
        <f t="shared" si="126"/>
        <v>23</v>
      </c>
      <c r="H2008" s="17">
        <f t="shared" si="127"/>
        <v>5</v>
      </c>
    </row>
    <row r="2009" spans="1:8" x14ac:dyDescent="0.25">
      <c r="A2009" s="58">
        <f>IF(ISBLANK('Step 2. Aggregate Data'!A2009),"-",'Step 2. Aggregate Data'!A2009)</f>
        <v>44715</v>
      </c>
      <c r="B2009" s="59">
        <f t="shared" ref="B2009:B2072" si="128">HOUR(A2009)</f>
        <v>0</v>
      </c>
      <c r="C2009" s="59">
        <f t="shared" ref="C2009:C2072" si="129">WEEKDAY(A2009)</f>
        <v>6</v>
      </c>
      <c r="D2009" s="59">
        <f>IF('Step 1.1 Supply Fan Power Data'!B2009&gt;0,1,0)</f>
        <v>1</v>
      </c>
      <c r="F2009" s="60">
        <f>IF(ISBLANK('Step 2. Aggregate Data'!E2009),"-",'Step 2. Aggregate Data'!E2009)</f>
        <v>44715</v>
      </c>
      <c r="G2009" s="17">
        <f t="shared" si="126"/>
        <v>0</v>
      </c>
      <c r="H2009" s="17">
        <f t="shared" si="127"/>
        <v>6</v>
      </c>
    </row>
    <row r="2010" spans="1:8" x14ac:dyDescent="0.25">
      <c r="A2010" s="58">
        <f>IF(ISBLANK('Step 2. Aggregate Data'!A2010),"-",'Step 2. Aggregate Data'!A2010)</f>
        <v>44715.041666666664</v>
      </c>
      <c r="B2010" s="59">
        <f t="shared" si="128"/>
        <v>1</v>
      </c>
      <c r="C2010" s="59">
        <f t="shared" si="129"/>
        <v>6</v>
      </c>
      <c r="D2010" s="59">
        <f>IF('Step 1.1 Supply Fan Power Data'!B2010&gt;0,1,0)</f>
        <v>1</v>
      </c>
      <c r="F2010" s="60">
        <f>IF(ISBLANK('Step 2. Aggregate Data'!E2010),"-",'Step 2. Aggregate Data'!E2010)</f>
        <v>44715.041666666664</v>
      </c>
      <c r="G2010" s="17">
        <f t="shared" si="126"/>
        <v>1</v>
      </c>
      <c r="H2010" s="17">
        <f t="shared" si="127"/>
        <v>6</v>
      </c>
    </row>
    <row r="2011" spans="1:8" x14ac:dyDescent="0.25">
      <c r="A2011" s="58">
        <f>IF(ISBLANK('Step 2. Aggregate Data'!A2011),"-",'Step 2. Aggregate Data'!A2011)</f>
        <v>44715.083333333336</v>
      </c>
      <c r="B2011" s="59">
        <f t="shared" si="128"/>
        <v>2</v>
      </c>
      <c r="C2011" s="59">
        <f t="shared" si="129"/>
        <v>6</v>
      </c>
      <c r="D2011" s="59">
        <f>IF('Step 1.1 Supply Fan Power Data'!B2011&gt;0,1,0)</f>
        <v>1</v>
      </c>
      <c r="F2011" s="60">
        <f>IF(ISBLANK('Step 2. Aggregate Data'!E2011),"-",'Step 2. Aggregate Data'!E2011)</f>
        <v>44715.083333333336</v>
      </c>
      <c r="G2011" s="17">
        <f t="shared" si="126"/>
        <v>2</v>
      </c>
      <c r="H2011" s="17">
        <f t="shared" si="127"/>
        <v>6</v>
      </c>
    </row>
    <row r="2012" spans="1:8" x14ac:dyDescent="0.25">
      <c r="A2012" s="58">
        <f>IF(ISBLANK('Step 2. Aggregate Data'!A2012),"-",'Step 2. Aggregate Data'!A2012)</f>
        <v>44715.125</v>
      </c>
      <c r="B2012" s="59">
        <f t="shared" si="128"/>
        <v>3</v>
      </c>
      <c r="C2012" s="59">
        <f t="shared" si="129"/>
        <v>6</v>
      </c>
      <c r="D2012" s="59">
        <f>IF('Step 1.1 Supply Fan Power Data'!B2012&gt;0,1,0)</f>
        <v>1</v>
      </c>
      <c r="F2012" s="60">
        <f>IF(ISBLANK('Step 2. Aggregate Data'!E2012),"-",'Step 2. Aggregate Data'!E2012)</f>
        <v>44715.125</v>
      </c>
      <c r="G2012" s="17">
        <f t="shared" si="126"/>
        <v>3</v>
      </c>
      <c r="H2012" s="17">
        <f t="shared" si="127"/>
        <v>6</v>
      </c>
    </row>
    <row r="2013" spans="1:8" x14ac:dyDescent="0.25">
      <c r="A2013" s="58">
        <f>IF(ISBLANK('Step 2. Aggregate Data'!A2013),"-",'Step 2. Aggregate Data'!A2013)</f>
        <v>44715.166666666664</v>
      </c>
      <c r="B2013" s="59">
        <f t="shared" si="128"/>
        <v>4</v>
      </c>
      <c r="C2013" s="59">
        <f t="shared" si="129"/>
        <v>6</v>
      </c>
      <c r="D2013" s="59">
        <f>IF('Step 1.1 Supply Fan Power Data'!B2013&gt;0,1,0)</f>
        <v>1</v>
      </c>
      <c r="F2013" s="60">
        <f>IF(ISBLANK('Step 2. Aggregate Data'!E2013),"-",'Step 2. Aggregate Data'!E2013)</f>
        <v>44715.166666666664</v>
      </c>
      <c r="G2013" s="17">
        <f t="shared" si="126"/>
        <v>4</v>
      </c>
      <c r="H2013" s="17">
        <f t="shared" si="127"/>
        <v>6</v>
      </c>
    </row>
    <row r="2014" spans="1:8" x14ac:dyDescent="0.25">
      <c r="A2014" s="58">
        <f>IF(ISBLANK('Step 2. Aggregate Data'!A2014),"-",'Step 2. Aggregate Data'!A2014)</f>
        <v>44715.208333333336</v>
      </c>
      <c r="B2014" s="59">
        <f t="shared" si="128"/>
        <v>5</v>
      </c>
      <c r="C2014" s="59">
        <f t="shared" si="129"/>
        <v>6</v>
      </c>
      <c r="D2014" s="59">
        <f>IF('Step 1.1 Supply Fan Power Data'!B2014&gt;0,1,0)</f>
        <v>1</v>
      </c>
      <c r="F2014" s="60">
        <f>IF(ISBLANK('Step 2. Aggregate Data'!E2014),"-",'Step 2. Aggregate Data'!E2014)</f>
        <v>44715.208333333336</v>
      </c>
      <c r="G2014" s="17">
        <f t="shared" si="126"/>
        <v>5</v>
      </c>
      <c r="H2014" s="17">
        <f t="shared" si="127"/>
        <v>6</v>
      </c>
    </row>
    <row r="2015" spans="1:8" x14ac:dyDescent="0.25">
      <c r="A2015" s="58">
        <f>IF(ISBLANK('Step 2. Aggregate Data'!A2015),"-",'Step 2. Aggregate Data'!A2015)</f>
        <v>44715.25</v>
      </c>
      <c r="B2015" s="59">
        <f t="shared" si="128"/>
        <v>6</v>
      </c>
      <c r="C2015" s="59">
        <f t="shared" si="129"/>
        <v>6</v>
      </c>
      <c r="D2015" s="59">
        <f>IF('Step 1.1 Supply Fan Power Data'!B2015&gt;0,1,0)</f>
        <v>1</v>
      </c>
      <c r="F2015" s="60">
        <f>IF(ISBLANK('Step 2. Aggregate Data'!E2015),"-",'Step 2. Aggregate Data'!E2015)</f>
        <v>44715.25</v>
      </c>
      <c r="G2015" s="17">
        <f t="shared" si="126"/>
        <v>6</v>
      </c>
      <c r="H2015" s="17">
        <f t="shared" si="127"/>
        <v>6</v>
      </c>
    </row>
    <row r="2016" spans="1:8" x14ac:dyDescent="0.25">
      <c r="A2016" s="58">
        <f>IF(ISBLANK('Step 2. Aggregate Data'!A2016),"-",'Step 2. Aggregate Data'!A2016)</f>
        <v>44715.291666666664</v>
      </c>
      <c r="B2016" s="59">
        <f t="shared" si="128"/>
        <v>7</v>
      </c>
      <c r="C2016" s="59">
        <f t="shared" si="129"/>
        <v>6</v>
      </c>
      <c r="D2016" s="59">
        <f>IF('Step 1.1 Supply Fan Power Data'!B2016&gt;0,1,0)</f>
        <v>1</v>
      </c>
      <c r="F2016" s="60">
        <f>IF(ISBLANK('Step 2. Aggregate Data'!E2016),"-",'Step 2. Aggregate Data'!E2016)</f>
        <v>44715.291666666664</v>
      </c>
      <c r="G2016" s="17">
        <f t="shared" si="126"/>
        <v>7</v>
      </c>
      <c r="H2016" s="17">
        <f t="shared" si="127"/>
        <v>6</v>
      </c>
    </row>
    <row r="2017" spans="1:8" x14ac:dyDescent="0.25">
      <c r="A2017" s="58">
        <f>IF(ISBLANK('Step 2. Aggregate Data'!A2017),"-",'Step 2. Aggregate Data'!A2017)</f>
        <v>44715.333333333336</v>
      </c>
      <c r="B2017" s="59">
        <f t="shared" si="128"/>
        <v>8</v>
      </c>
      <c r="C2017" s="59">
        <f t="shared" si="129"/>
        <v>6</v>
      </c>
      <c r="D2017" s="59">
        <f>IF('Step 1.1 Supply Fan Power Data'!B2017&gt;0,1,0)</f>
        <v>1</v>
      </c>
      <c r="F2017" s="60">
        <f>IF(ISBLANK('Step 2. Aggregate Data'!E2017),"-",'Step 2. Aggregate Data'!E2017)</f>
        <v>44715.333333333336</v>
      </c>
      <c r="G2017" s="17">
        <f t="shared" si="126"/>
        <v>8</v>
      </c>
      <c r="H2017" s="17">
        <f t="shared" si="127"/>
        <v>6</v>
      </c>
    </row>
    <row r="2018" spans="1:8" x14ac:dyDescent="0.25">
      <c r="A2018" s="58">
        <f>IF(ISBLANK('Step 2. Aggregate Data'!A2018),"-",'Step 2. Aggregate Data'!A2018)</f>
        <v>44715.375</v>
      </c>
      <c r="B2018" s="59">
        <f t="shared" si="128"/>
        <v>9</v>
      </c>
      <c r="C2018" s="59">
        <f t="shared" si="129"/>
        <v>6</v>
      </c>
      <c r="D2018" s="59">
        <f>IF('Step 1.1 Supply Fan Power Data'!B2018&gt;0,1,0)</f>
        <v>1</v>
      </c>
      <c r="F2018" s="60">
        <f>IF(ISBLANK('Step 2. Aggregate Data'!E2018),"-",'Step 2. Aggregate Data'!E2018)</f>
        <v>44715.375</v>
      </c>
      <c r="G2018" s="17">
        <f t="shared" si="126"/>
        <v>9</v>
      </c>
      <c r="H2018" s="17">
        <f t="shared" si="127"/>
        <v>6</v>
      </c>
    </row>
    <row r="2019" spans="1:8" x14ac:dyDescent="0.25">
      <c r="A2019" s="58">
        <f>IF(ISBLANK('Step 2. Aggregate Data'!A2019),"-",'Step 2. Aggregate Data'!A2019)</f>
        <v>44715.416666666664</v>
      </c>
      <c r="B2019" s="59">
        <f t="shared" si="128"/>
        <v>10</v>
      </c>
      <c r="C2019" s="59">
        <f t="shared" si="129"/>
        <v>6</v>
      </c>
      <c r="D2019" s="59">
        <f>IF('Step 1.1 Supply Fan Power Data'!B2019&gt;0,1,0)</f>
        <v>1</v>
      </c>
      <c r="F2019" s="60">
        <f>IF(ISBLANK('Step 2. Aggregate Data'!E2019),"-",'Step 2. Aggregate Data'!E2019)</f>
        <v>44715.416666666664</v>
      </c>
      <c r="G2019" s="17">
        <f t="shared" si="126"/>
        <v>10</v>
      </c>
      <c r="H2019" s="17">
        <f t="shared" si="127"/>
        <v>6</v>
      </c>
    </row>
    <row r="2020" spans="1:8" x14ac:dyDescent="0.25">
      <c r="A2020" s="58">
        <f>IF(ISBLANK('Step 2. Aggregate Data'!A2020),"-",'Step 2. Aggregate Data'!A2020)</f>
        <v>44715.458333333336</v>
      </c>
      <c r="B2020" s="59">
        <f t="shared" si="128"/>
        <v>11</v>
      </c>
      <c r="C2020" s="59">
        <f t="shared" si="129"/>
        <v>6</v>
      </c>
      <c r="D2020" s="59">
        <f>IF('Step 1.1 Supply Fan Power Data'!B2020&gt;0,1,0)</f>
        <v>1</v>
      </c>
      <c r="F2020" s="60">
        <f>IF(ISBLANK('Step 2. Aggregate Data'!E2020),"-",'Step 2. Aggregate Data'!E2020)</f>
        <v>44715.458333333336</v>
      </c>
      <c r="G2020" s="17">
        <f t="shared" si="126"/>
        <v>11</v>
      </c>
      <c r="H2020" s="17">
        <f t="shared" si="127"/>
        <v>6</v>
      </c>
    </row>
    <row r="2021" spans="1:8" x14ac:dyDescent="0.25">
      <c r="A2021" s="58">
        <f>IF(ISBLANK('Step 2. Aggregate Data'!A2021),"-",'Step 2. Aggregate Data'!A2021)</f>
        <v>44715.5</v>
      </c>
      <c r="B2021" s="59">
        <f t="shared" si="128"/>
        <v>12</v>
      </c>
      <c r="C2021" s="59">
        <f t="shared" si="129"/>
        <v>6</v>
      </c>
      <c r="D2021" s="59">
        <f>IF('Step 1.1 Supply Fan Power Data'!B2021&gt;0,1,0)</f>
        <v>1</v>
      </c>
      <c r="F2021" s="60">
        <f>IF(ISBLANK('Step 2. Aggregate Data'!E2021),"-",'Step 2. Aggregate Data'!E2021)</f>
        <v>44715.5</v>
      </c>
      <c r="G2021" s="17">
        <f t="shared" si="126"/>
        <v>12</v>
      </c>
      <c r="H2021" s="17">
        <f t="shared" si="127"/>
        <v>6</v>
      </c>
    </row>
    <row r="2022" spans="1:8" x14ac:dyDescent="0.25">
      <c r="A2022" s="58">
        <f>IF(ISBLANK('Step 2. Aggregate Data'!A2022),"-",'Step 2. Aggregate Data'!A2022)</f>
        <v>44715.541666666664</v>
      </c>
      <c r="B2022" s="59">
        <f t="shared" si="128"/>
        <v>13</v>
      </c>
      <c r="C2022" s="59">
        <f t="shared" si="129"/>
        <v>6</v>
      </c>
      <c r="D2022" s="59">
        <f>IF('Step 1.1 Supply Fan Power Data'!B2022&gt;0,1,0)</f>
        <v>1</v>
      </c>
      <c r="F2022" s="60">
        <f>IF(ISBLANK('Step 2. Aggregate Data'!E2022),"-",'Step 2. Aggregate Data'!E2022)</f>
        <v>44715.541666666664</v>
      </c>
      <c r="G2022" s="17">
        <f t="shared" si="126"/>
        <v>13</v>
      </c>
      <c r="H2022" s="17">
        <f t="shared" si="127"/>
        <v>6</v>
      </c>
    </row>
    <row r="2023" spans="1:8" x14ac:dyDescent="0.25">
      <c r="A2023" s="58">
        <f>IF(ISBLANK('Step 2. Aggregate Data'!A2023),"-",'Step 2. Aggregate Data'!A2023)</f>
        <v>44715.583333333336</v>
      </c>
      <c r="B2023" s="59">
        <f t="shared" si="128"/>
        <v>14</v>
      </c>
      <c r="C2023" s="59">
        <f t="shared" si="129"/>
        <v>6</v>
      </c>
      <c r="D2023" s="59">
        <f>IF('Step 1.1 Supply Fan Power Data'!B2023&gt;0,1,0)</f>
        <v>1</v>
      </c>
      <c r="F2023" s="60">
        <f>IF(ISBLANK('Step 2. Aggregate Data'!E2023),"-",'Step 2. Aggregate Data'!E2023)</f>
        <v>44715.583333333336</v>
      </c>
      <c r="G2023" s="17">
        <f t="shared" si="126"/>
        <v>14</v>
      </c>
      <c r="H2023" s="17">
        <f t="shared" si="127"/>
        <v>6</v>
      </c>
    </row>
    <row r="2024" spans="1:8" x14ac:dyDescent="0.25">
      <c r="A2024" s="58">
        <f>IF(ISBLANK('Step 2. Aggregate Data'!A2024),"-",'Step 2. Aggregate Data'!A2024)</f>
        <v>44715.625</v>
      </c>
      <c r="B2024" s="59">
        <f t="shared" si="128"/>
        <v>15</v>
      </c>
      <c r="C2024" s="59">
        <f t="shared" si="129"/>
        <v>6</v>
      </c>
      <c r="D2024" s="59">
        <f>IF('Step 1.1 Supply Fan Power Data'!B2024&gt;0,1,0)</f>
        <v>1</v>
      </c>
      <c r="F2024" s="60">
        <f>IF(ISBLANK('Step 2. Aggregate Data'!E2024),"-",'Step 2. Aggregate Data'!E2024)</f>
        <v>44715.625</v>
      </c>
      <c r="G2024" s="17">
        <f t="shared" si="126"/>
        <v>15</v>
      </c>
      <c r="H2024" s="17">
        <f t="shared" si="127"/>
        <v>6</v>
      </c>
    </row>
    <row r="2025" spans="1:8" x14ac:dyDescent="0.25">
      <c r="A2025" s="58">
        <f>IF(ISBLANK('Step 2. Aggregate Data'!A2025),"-",'Step 2. Aggregate Data'!A2025)</f>
        <v>44715.666666666664</v>
      </c>
      <c r="B2025" s="59">
        <f t="shared" si="128"/>
        <v>16</v>
      </c>
      <c r="C2025" s="59">
        <f t="shared" si="129"/>
        <v>6</v>
      </c>
      <c r="D2025" s="59">
        <f>IF('Step 1.1 Supply Fan Power Data'!B2025&gt;0,1,0)</f>
        <v>1</v>
      </c>
      <c r="F2025" s="60">
        <f>IF(ISBLANK('Step 2. Aggregate Data'!E2025),"-",'Step 2. Aggregate Data'!E2025)</f>
        <v>44715.666666666664</v>
      </c>
      <c r="G2025" s="17">
        <f t="shared" si="126"/>
        <v>16</v>
      </c>
      <c r="H2025" s="17">
        <f t="shared" si="127"/>
        <v>6</v>
      </c>
    </row>
    <row r="2026" spans="1:8" x14ac:dyDescent="0.25">
      <c r="A2026" s="58">
        <f>IF(ISBLANK('Step 2. Aggregate Data'!A2026),"-",'Step 2. Aggregate Data'!A2026)</f>
        <v>44715.708333333336</v>
      </c>
      <c r="B2026" s="59">
        <f t="shared" si="128"/>
        <v>17</v>
      </c>
      <c r="C2026" s="59">
        <f t="shared" si="129"/>
        <v>6</v>
      </c>
      <c r="D2026" s="59">
        <f>IF('Step 1.1 Supply Fan Power Data'!B2026&gt;0,1,0)</f>
        <v>1</v>
      </c>
      <c r="F2026" s="60">
        <f>IF(ISBLANK('Step 2. Aggregate Data'!E2026),"-",'Step 2. Aggregate Data'!E2026)</f>
        <v>44715.708333333336</v>
      </c>
      <c r="G2026" s="17">
        <f t="shared" si="126"/>
        <v>17</v>
      </c>
      <c r="H2026" s="17">
        <f t="shared" si="127"/>
        <v>6</v>
      </c>
    </row>
    <row r="2027" spans="1:8" x14ac:dyDescent="0.25">
      <c r="A2027" s="58">
        <f>IF(ISBLANK('Step 2. Aggregate Data'!A2027),"-",'Step 2. Aggregate Data'!A2027)</f>
        <v>44715.75</v>
      </c>
      <c r="B2027" s="59">
        <f t="shared" si="128"/>
        <v>18</v>
      </c>
      <c r="C2027" s="59">
        <f t="shared" si="129"/>
        <v>6</v>
      </c>
      <c r="D2027" s="59">
        <f>IF('Step 1.1 Supply Fan Power Data'!B2027&gt;0,1,0)</f>
        <v>1</v>
      </c>
      <c r="F2027" s="60">
        <f>IF(ISBLANK('Step 2. Aggregate Data'!E2027),"-",'Step 2. Aggregate Data'!E2027)</f>
        <v>44715.75</v>
      </c>
      <c r="G2027" s="17">
        <f t="shared" si="126"/>
        <v>18</v>
      </c>
      <c r="H2027" s="17">
        <f t="shared" si="127"/>
        <v>6</v>
      </c>
    </row>
    <row r="2028" spans="1:8" x14ac:dyDescent="0.25">
      <c r="A2028" s="58">
        <f>IF(ISBLANK('Step 2. Aggregate Data'!A2028),"-",'Step 2. Aggregate Data'!A2028)</f>
        <v>44715.791666666664</v>
      </c>
      <c r="B2028" s="59">
        <f t="shared" si="128"/>
        <v>19</v>
      </c>
      <c r="C2028" s="59">
        <f t="shared" si="129"/>
        <v>6</v>
      </c>
      <c r="D2028" s="59">
        <f>IF('Step 1.1 Supply Fan Power Data'!B2028&gt;0,1,0)</f>
        <v>1</v>
      </c>
      <c r="F2028" s="60">
        <f>IF(ISBLANK('Step 2. Aggregate Data'!E2028),"-",'Step 2. Aggregate Data'!E2028)</f>
        <v>44715.791666666664</v>
      </c>
      <c r="G2028" s="17">
        <f t="shared" si="126"/>
        <v>19</v>
      </c>
      <c r="H2028" s="17">
        <f t="shared" si="127"/>
        <v>6</v>
      </c>
    </row>
    <row r="2029" spans="1:8" x14ac:dyDescent="0.25">
      <c r="A2029" s="58">
        <f>IF(ISBLANK('Step 2. Aggregate Data'!A2029),"-",'Step 2. Aggregate Data'!A2029)</f>
        <v>44715.833333333336</v>
      </c>
      <c r="B2029" s="59">
        <f t="shared" si="128"/>
        <v>20</v>
      </c>
      <c r="C2029" s="59">
        <f t="shared" si="129"/>
        <v>6</v>
      </c>
      <c r="D2029" s="59">
        <f>IF('Step 1.1 Supply Fan Power Data'!B2029&gt;0,1,0)</f>
        <v>1</v>
      </c>
      <c r="F2029" s="60">
        <f>IF(ISBLANK('Step 2. Aggregate Data'!E2029),"-",'Step 2. Aggregate Data'!E2029)</f>
        <v>44715.833333333336</v>
      </c>
      <c r="G2029" s="17">
        <f t="shared" si="126"/>
        <v>20</v>
      </c>
      <c r="H2029" s="17">
        <f t="shared" si="127"/>
        <v>6</v>
      </c>
    </row>
    <row r="2030" spans="1:8" x14ac:dyDescent="0.25">
      <c r="A2030" s="58">
        <f>IF(ISBLANK('Step 2. Aggregate Data'!A2030),"-",'Step 2. Aggregate Data'!A2030)</f>
        <v>44715.875</v>
      </c>
      <c r="B2030" s="59">
        <f t="shared" si="128"/>
        <v>21</v>
      </c>
      <c r="C2030" s="59">
        <f t="shared" si="129"/>
        <v>6</v>
      </c>
      <c r="D2030" s="59">
        <f>IF('Step 1.1 Supply Fan Power Data'!B2030&gt;0,1,0)</f>
        <v>1</v>
      </c>
      <c r="F2030" s="60">
        <f>IF(ISBLANK('Step 2. Aggregate Data'!E2030),"-",'Step 2. Aggregate Data'!E2030)</f>
        <v>44715.875</v>
      </c>
      <c r="G2030" s="17">
        <f t="shared" si="126"/>
        <v>21</v>
      </c>
      <c r="H2030" s="17">
        <f t="shared" si="127"/>
        <v>6</v>
      </c>
    </row>
    <row r="2031" spans="1:8" x14ac:dyDescent="0.25">
      <c r="A2031" s="58">
        <f>IF(ISBLANK('Step 2. Aggregate Data'!A2031),"-",'Step 2. Aggregate Data'!A2031)</f>
        <v>44715.916666666664</v>
      </c>
      <c r="B2031" s="59">
        <f t="shared" si="128"/>
        <v>22</v>
      </c>
      <c r="C2031" s="59">
        <f t="shared" si="129"/>
        <v>6</v>
      </c>
      <c r="D2031" s="59">
        <f>IF('Step 1.1 Supply Fan Power Data'!B2031&gt;0,1,0)</f>
        <v>1</v>
      </c>
      <c r="F2031" s="60">
        <f>IF(ISBLANK('Step 2. Aggregate Data'!E2031),"-",'Step 2. Aggregate Data'!E2031)</f>
        <v>44715.916666666664</v>
      </c>
      <c r="G2031" s="17">
        <f t="shared" si="126"/>
        <v>22</v>
      </c>
      <c r="H2031" s="17">
        <f t="shared" si="127"/>
        <v>6</v>
      </c>
    </row>
    <row r="2032" spans="1:8" x14ac:dyDescent="0.25">
      <c r="A2032" s="58">
        <f>IF(ISBLANK('Step 2. Aggregate Data'!A2032),"-",'Step 2. Aggregate Data'!A2032)</f>
        <v>44715.958333333336</v>
      </c>
      <c r="B2032" s="59">
        <f t="shared" si="128"/>
        <v>23</v>
      </c>
      <c r="C2032" s="59">
        <f t="shared" si="129"/>
        <v>6</v>
      </c>
      <c r="D2032" s="59">
        <f>IF('Step 1.1 Supply Fan Power Data'!B2032&gt;0,1,0)</f>
        <v>1</v>
      </c>
      <c r="F2032" s="60">
        <f>IF(ISBLANK('Step 2. Aggregate Data'!E2032),"-",'Step 2. Aggregate Data'!E2032)</f>
        <v>44715.958333333336</v>
      </c>
      <c r="G2032" s="17">
        <f t="shared" si="126"/>
        <v>23</v>
      </c>
      <c r="H2032" s="17">
        <f t="shared" si="127"/>
        <v>6</v>
      </c>
    </row>
    <row r="2033" spans="1:8" x14ac:dyDescent="0.25">
      <c r="A2033" s="58">
        <f>IF(ISBLANK('Step 2. Aggregate Data'!A2033),"-",'Step 2. Aggregate Data'!A2033)</f>
        <v>44716</v>
      </c>
      <c r="B2033" s="59">
        <f t="shared" si="128"/>
        <v>0</v>
      </c>
      <c r="C2033" s="59">
        <f t="shared" si="129"/>
        <v>7</v>
      </c>
      <c r="D2033" s="59">
        <f>IF('Step 1.1 Supply Fan Power Data'!B2033&gt;0,1,0)</f>
        <v>1</v>
      </c>
      <c r="F2033" s="60">
        <f>IF(ISBLANK('Step 2. Aggregate Data'!E2033),"-",'Step 2. Aggregate Data'!E2033)</f>
        <v>44716</v>
      </c>
      <c r="G2033" s="17">
        <f t="shared" si="126"/>
        <v>0</v>
      </c>
      <c r="H2033" s="17">
        <f t="shared" si="127"/>
        <v>7</v>
      </c>
    </row>
    <row r="2034" spans="1:8" x14ac:dyDescent="0.25">
      <c r="A2034" s="58">
        <f>IF(ISBLANK('Step 2. Aggregate Data'!A2034),"-",'Step 2. Aggregate Data'!A2034)</f>
        <v>44716.041666666664</v>
      </c>
      <c r="B2034" s="59">
        <f t="shared" si="128"/>
        <v>1</v>
      </c>
      <c r="C2034" s="59">
        <f t="shared" si="129"/>
        <v>7</v>
      </c>
      <c r="D2034" s="59">
        <f>IF('Step 1.1 Supply Fan Power Data'!B2034&gt;0,1,0)</f>
        <v>1</v>
      </c>
      <c r="F2034" s="60">
        <f>IF(ISBLANK('Step 2. Aggregate Data'!E2034),"-",'Step 2. Aggregate Data'!E2034)</f>
        <v>44716.041666666664</v>
      </c>
      <c r="G2034" s="17">
        <f t="shared" si="126"/>
        <v>1</v>
      </c>
      <c r="H2034" s="17">
        <f t="shared" si="127"/>
        <v>7</v>
      </c>
    </row>
    <row r="2035" spans="1:8" x14ac:dyDescent="0.25">
      <c r="A2035" s="58">
        <f>IF(ISBLANK('Step 2. Aggregate Data'!A2035),"-",'Step 2. Aggregate Data'!A2035)</f>
        <v>44716.083333333336</v>
      </c>
      <c r="B2035" s="59">
        <f t="shared" si="128"/>
        <v>2</v>
      </c>
      <c r="C2035" s="59">
        <f t="shared" si="129"/>
        <v>7</v>
      </c>
      <c r="D2035" s="59">
        <f>IF('Step 1.1 Supply Fan Power Data'!B2035&gt;0,1,0)</f>
        <v>1</v>
      </c>
      <c r="F2035" s="60">
        <f>IF(ISBLANK('Step 2. Aggregate Data'!E2035),"-",'Step 2. Aggregate Data'!E2035)</f>
        <v>44716.083333333336</v>
      </c>
      <c r="G2035" s="17">
        <f t="shared" si="126"/>
        <v>2</v>
      </c>
      <c r="H2035" s="17">
        <f t="shared" si="127"/>
        <v>7</v>
      </c>
    </row>
    <row r="2036" spans="1:8" x14ac:dyDescent="0.25">
      <c r="A2036" s="58">
        <f>IF(ISBLANK('Step 2. Aggregate Data'!A2036),"-",'Step 2. Aggregate Data'!A2036)</f>
        <v>44716.125</v>
      </c>
      <c r="B2036" s="59">
        <f t="shared" si="128"/>
        <v>3</v>
      </c>
      <c r="C2036" s="59">
        <f t="shared" si="129"/>
        <v>7</v>
      </c>
      <c r="D2036" s="59">
        <f>IF('Step 1.1 Supply Fan Power Data'!B2036&gt;0,1,0)</f>
        <v>1</v>
      </c>
      <c r="F2036" s="60">
        <f>IF(ISBLANK('Step 2. Aggregate Data'!E2036),"-",'Step 2. Aggregate Data'!E2036)</f>
        <v>44716.125</v>
      </c>
      <c r="G2036" s="17">
        <f t="shared" si="126"/>
        <v>3</v>
      </c>
      <c r="H2036" s="17">
        <f t="shared" si="127"/>
        <v>7</v>
      </c>
    </row>
    <row r="2037" spans="1:8" x14ac:dyDescent="0.25">
      <c r="A2037" s="58">
        <f>IF(ISBLANK('Step 2. Aggregate Data'!A2037),"-",'Step 2. Aggregate Data'!A2037)</f>
        <v>44716.166666666664</v>
      </c>
      <c r="B2037" s="59">
        <f t="shared" si="128"/>
        <v>4</v>
      </c>
      <c r="C2037" s="59">
        <f t="shared" si="129"/>
        <v>7</v>
      </c>
      <c r="D2037" s="59">
        <f>IF('Step 1.1 Supply Fan Power Data'!B2037&gt;0,1,0)</f>
        <v>1</v>
      </c>
      <c r="F2037" s="60">
        <f>IF(ISBLANK('Step 2. Aggregate Data'!E2037),"-",'Step 2. Aggregate Data'!E2037)</f>
        <v>44716.166666666664</v>
      </c>
      <c r="G2037" s="17">
        <f t="shared" si="126"/>
        <v>4</v>
      </c>
      <c r="H2037" s="17">
        <f t="shared" si="127"/>
        <v>7</v>
      </c>
    </row>
    <row r="2038" spans="1:8" x14ac:dyDescent="0.25">
      <c r="A2038" s="58">
        <f>IF(ISBLANK('Step 2. Aggregate Data'!A2038),"-",'Step 2. Aggregate Data'!A2038)</f>
        <v>44716.208333333336</v>
      </c>
      <c r="B2038" s="59">
        <f t="shared" si="128"/>
        <v>5</v>
      </c>
      <c r="C2038" s="59">
        <f t="shared" si="129"/>
        <v>7</v>
      </c>
      <c r="D2038" s="59">
        <f>IF('Step 1.1 Supply Fan Power Data'!B2038&gt;0,1,0)</f>
        <v>1</v>
      </c>
      <c r="F2038" s="60">
        <f>IF(ISBLANK('Step 2. Aggregate Data'!E2038),"-",'Step 2. Aggregate Data'!E2038)</f>
        <v>44716.208333333336</v>
      </c>
      <c r="G2038" s="17">
        <f t="shared" si="126"/>
        <v>5</v>
      </c>
      <c r="H2038" s="17">
        <f t="shared" si="127"/>
        <v>7</v>
      </c>
    </row>
    <row r="2039" spans="1:8" x14ac:dyDescent="0.25">
      <c r="A2039" s="58">
        <f>IF(ISBLANK('Step 2. Aggregate Data'!A2039),"-",'Step 2. Aggregate Data'!A2039)</f>
        <v>44716.25</v>
      </c>
      <c r="B2039" s="59">
        <f t="shared" si="128"/>
        <v>6</v>
      </c>
      <c r="C2039" s="59">
        <f t="shared" si="129"/>
        <v>7</v>
      </c>
      <c r="D2039" s="59">
        <f>IF('Step 1.1 Supply Fan Power Data'!B2039&gt;0,1,0)</f>
        <v>1</v>
      </c>
      <c r="F2039" s="60">
        <f>IF(ISBLANK('Step 2. Aggregate Data'!E2039),"-",'Step 2. Aggregate Data'!E2039)</f>
        <v>44716.25</v>
      </c>
      <c r="G2039" s="17">
        <f t="shared" si="126"/>
        <v>6</v>
      </c>
      <c r="H2039" s="17">
        <f t="shared" si="127"/>
        <v>7</v>
      </c>
    </row>
    <row r="2040" spans="1:8" x14ac:dyDescent="0.25">
      <c r="A2040" s="58">
        <f>IF(ISBLANK('Step 2. Aggregate Data'!A2040),"-",'Step 2. Aggregate Data'!A2040)</f>
        <v>44716.291666666664</v>
      </c>
      <c r="B2040" s="59">
        <f t="shared" si="128"/>
        <v>7</v>
      </c>
      <c r="C2040" s="59">
        <f t="shared" si="129"/>
        <v>7</v>
      </c>
      <c r="D2040" s="59">
        <f>IF('Step 1.1 Supply Fan Power Data'!B2040&gt;0,1,0)</f>
        <v>1</v>
      </c>
      <c r="F2040" s="60">
        <f>IF(ISBLANK('Step 2. Aggregate Data'!E2040),"-",'Step 2. Aggregate Data'!E2040)</f>
        <v>44716.291666666664</v>
      </c>
      <c r="G2040" s="17">
        <f t="shared" si="126"/>
        <v>7</v>
      </c>
      <c r="H2040" s="17">
        <f t="shared" si="127"/>
        <v>7</v>
      </c>
    </row>
    <row r="2041" spans="1:8" x14ac:dyDescent="0.25">
      <c r="A2041" s="58">
        <f>IF(ISBLANK('Step 2. Aggregate Data'!A2041),"-",'Step 2. Aggregate Data'!A2041)</f>
        <v>44716.333333333336</v>
      </c>
      <c r="B2041" s="59">
        <f t="shared" si="128"/>
        <v>8</v>
      </c>
      <c r="C2041" s="59">
        <f t="shared" si="129"/>
        <v>7</v>
      </c>
      <c r="D2041" s="59">
        <f>IF('Step 1.1 Supply Fan Power Data'!B2041&gt;0,1,0)</f>
        <v>1</v>
      </c>
      <c r="F2041" s="60">
        <f>IF(ISBLANK('Step 2. Aggregate Data'!E2041),"-",'Step 2. Aggregate Data'!E2041)</f>
        <v>44716.333333333336</v>
      </c>
      <c r="G2041" s="17">
        <f t="shared" si="126"/>
        <v>8</v>
      </c>
      <c r="H2041" s="17">
        <f t="shared" si="127"/>
        <v>7</v>
      </c>
    </row>
    <row r="2042" spans="1:8" x14ac:dyDescent="0.25">
      <c r="A2042" s="58">
        <f>IF(ISBLANK('Step 2. Aggregate Data'!A2042),"-",'Step 2. Aggregate Data'!A2042)</f>
        <v>44716.375</v>
      </c>
      <c r="B2042" s="59">
        <f t="shared" si="128"/>
        <v>9</v>
      </c>
      <c r="C2042" s="59">
        <f t="shared" si="129"/>
        <v>7</v>
      </c>
      <c r="D2042" s="59">
        <f>IF('Step 1.1 Supply Fan Power Data'!B2042&gt;0,1,0)</f>
        <v>1</v>
      </c>
      <c r="F2042" s="60">
        <f>IF(ISBLANK('Step 2. Aggregate Data'!E2042),"-",'Step 2. Aggregate Data'!E2042)</f>
        <v>44716.375</v>
      </c>
      <c r="G2042" s="17">
        <f t="shared" si="126"/>
        <v>9</v>
      </c>
      <c r="H2042" s="17">
        <f t="shared" si="127"/>
        <v>7</v>
      </c>
    </row>
    <row r="2043" spans="1:8" x14ac:dyDescent="0.25">
      <c r="A2043" s="58">
        <f>IF(ISBLANK('Step 2. Aggregate Data'!A2043),"-",'Step 2. Aggregate Data'!A2043)</f>
        <v>44716.416666666664</v>
      </c>
      <c r="B2043" s="59">
        <f t="shared" si="128"/>
        <v>10</v>
      </c>
      <c r="C2043" s="59">
        <f t="shared" si="129"/>
        <v>7</v>
      </c>
      <c r="D2043" s="59">
        <f>IF('Step 1.1 Supply Fan Power Data'!B2043&gt;0,1,0)</f>
        <v>1</v>
      </c>
      <c r="F2043" s="60">
        <f>IF(ISBLANK('Step 2. Aggregate Data'!E2043),"-",'Step 2. Aggregate Data'!E2043)</f>
        <v>44716.416666666664</v>
      </c>
      <c r="G2043" s="17">
        <f t="shared" si="126"/>
        <v>10</v>
      </c>
      <c r="H2043" s="17">
        <f t="shared" si="127"/>
        <v>7</v>
      </c>
    </row>
    <row r="2044" spans="1:8" x14ac:dyDescent="0.25">
      <c r="A2044" s="58">
        <f>IF(ISBLANK('Step 2. Aggregate Data'!A2044),"-",'Step 2. Aggregate Data'!A2044)</f>
        <v>44716.458333333336</v>
      </c>
      <c r="B2044" s="59">
        <f t="shared" si="128"/>
        <v>11</v>
      </c>
      <c r="C2044" s="59">
        <f t="shared" si="129"/>
        <v>7</v>
      </c>
      <c r="D2044" s="59">
        <f>IF('Step 1.1 Supply Fan Power Data'!B2044&gt;0,1,0)</f>
        <v>1</v>
      </c>
      <c r="F2044" s="60">
        <f>IF(ISBLANK('Step 2. Aggregate Data'!E2044),"-",'Step 2. Aggregate Data'!E2044)</f>
        <v>44716.458333333336</v>
      </c>
      <c r="G2044" s="17">
        <f t="shared" si="126"/>
        <v>11</v>
      </c>
      <c r="H2044" s="17">
        <f t="shared" si="127"/>
        <v>7</v>
      </c>
    </row>
    <row r="2045" spans="1:8" x14ac:dyDescent="0.25">
      <c r="A2045" s="58">
        <f>IF(ISBLANK('Step 2. Aggregate Data'!A2045),"-",'Step 2. Aggregate Data'!A2045)</f>
        <v>44716.5</v>
      </c>
      <c r="B2045" s="59">
        <f t="shared" si="128"/>
        <v>12</v>
      </c>
      <c r="C2045" s="59">
        <f t="shared" si="129"/>
        <v>7</v>
      </c>
      <c r="D2045" s="59">
        <f>IF('Step 1.1 Supply Fan Power Data'!B2045&gt;0,1,0)</f>
        <v>1</v>
      </c>
      <c r="F2045" s="60">
        <f>IF(ISBLANK('Step 2. Aggregate Data'!E2045),"-",'Step 2. Aggregate Data'!E2045)</f>
        <v>44716.5</v>
      </c>
      <c r="G2045" s="17">
        <f t="shared" si="126"/>
        <v>12</v>
      </c>
      <c r="H2045" s="17">
        <f t="shared" si="127"/>
        <v>7</v>
      </c>
    </row>
    <row r="2046" spans="1:8" x14ac:dyDescent="0.25">
      <c r="A2046" s="58">
        <f>IF(ISBLANK('Step 2. Aggregate Data'!A2046),"-",'Step 2. Aggregate Data'!A2046)</f>
        <v>44716.541666666664</v>
      </c>
      <c r="B2046" s="59">
        <f t="shared" si="128"/>
        <v>13</v>
      </c>
      <c r="C2046" s="59">
        <f t="shared" si="129"/>
        <v>7</v>
      </c>
      <c r="D2046" s="59">
        <f>IF('Step 1.1 Supply Fan Power Data'!B2046&gt;0,1,0)</f>
        <v>1</v>
      </c>
      <c r="F2046" s="60">
        <f>IF(ISBLANK('Step 2. Aggregate Data'!E2046),"-",'Step 2. Aggregate Data'!E2046)</f>
        <v>44716.541666666664</v>
      </c>
      <c r="G2046" s="17">
        <f t="shared" si="126"/>
        <v>13</v>
      </c>
      <c r="H2046" s="17">
        <f t="shared" si="127"/>
        <v>7</v>
      </c>
    </row>
    <row r="2047" spans="1:8" x14ac:dyDescent="0.25">
      <c r="A2047" s="58">
        <f>IF(ISBLANK('Step 2. Aggregate Data'!A2047),"-",'Step 2. Aggregate Data'!A2047)</f>
        <v>44716.583333333336</v>
      </c>
      <c r="B2047" s="59">
        <f t="shared" si="128"/>
        <v>14</v>
      </c>
      <c r="C2047" s="59">
        <f t="shared" si="129"/>
        <v>7</v>
      </c>
      <c r="D2047" s="59">
        <f>IF('Step 1.1 Supply Fan Power Data'!B2047&gt;0,1,0)</f>
        <v>1</v>
      </c>
      <c r="F2047" s="60">
        <f>IF(ISBLANK('Step 2. Aggregate Data'!E2047),"-",'Step 2. Aggregate Data'!E2047)</f>
        <v>44716.583333333336</v>
      </c>
      <c r="G2047" s="17">
        <f t="shared" si="126"/>
        <v>14</v>
      </c>
      <c r="H2047" s="17">
        <f t="shared" si="127"/>
        <v>7</v>
      </c>
    </row>
    <row r="2048" spans="1:8" x14ac:dyDescent="0.25">
      <c r="A2048" s="58">
        <f>IF(ISBLANK('Step 2. Aggregate Data'!A2048),"-",'Step 2. Aggregate Data'!A2048)</f>
        <v>44716.625</v>
      </c>
      <c r="B2048" s="59">
        <f t="shared" si="128"/>
        <v>15</v>
      </c>
      <c r="C2048" s="59">
        <f t="shared" si="129"/>
        <v>7</v>
      </c>
      <c r="D2048" s="59">
        <f>IF('Step 1.1 Supply Fan Power Data'!B2048&gt;0,1,0)</f>
        <v>1</v>
      </c>
      <c r="F2048" s="60">
        <f>IF(ISBLANK('Step 2. Aggregate Data'!E2048),"-",'Step 2. Aggregate Data'!E2048)</f>
        <v>44716.625</v>
      </c>
      <c r="G2048" s="17">
        <f t="shared" si="126"/>
        <v>15</v>
      </c>
      <c r="H2048" s="17">
        <f t="shared" si="127"/>
        <v>7</v>
      </c>
    </row>
    <row r="2049" spans="1:8" x14ac:dyDescent="0.25">
      <c r="A2049" s="58">
        <f>IF(ISBLANK('Step 2. Aggregate Data'!A2049),"-",'Step 2. Aggregate Data'!A2049)</f>
        <v>44716.666666666664</v>
      </c>
      <c r="B2049" s="59">
        <f t="shared" si="128"/>
        <v>16</v>
      </c>
      <c r="C2049" s="59">
        <f t="shared" si="129"/>
        <v>7</v>
      </c>
      <c r="D2049" s="59">
        <f>IF('Step 1.1 Supply Fan Power Data'!B2049&gt;0,1,0)</f>
        <v>1</v>
      </c>
      <c r="F2049" s="60">
        <f>IF(ISBLANK('Step 2. Aggregate Data'!E2049),"-",'Step 2. Aggregate Data'!E2049)</f>
        <v>44716.666666666664</v>
      </c>
      <c r="G2049" s="17">
        <f t="shared" si="126"/>
        <v>16</v>
      </c>
      <c r="H2049" s="17">
        <f t="shared" si="127"/>
        <v>7</v>
      </c>
    </row>
    <row r="2050" spans="1:8" x14ac:dyDescent="0.25">
      <c r="A2050" s="58">
        <f>IF(ISBLANK('Step 2. Aggregate Data'!A2050),"-",'Step 2. Aggregate Data'!A2050)</f>
        <v>44716.708333333336</v>
      </c>
      <c r="B2050" s="59">
        <f t="shared" si="128"/>
        <v>17</v>
      </c>
      <c r="C2050" s="59">
        <f t="shared" si="129"/>
        <v>7</v>
      </c>
      <c r="D2050" s="59">
        <f>IF('Step 1.1 Supply Fan Power Data'!B2050&gt;0,1,0)</f>
        <v>1</v>
      </c>
      <c r="F2050" s="60">
        <f>IF(ISBLANK('Step 2. Aggregate Data'!E2050),"-",'Step 2. Aggregate Data'!E2050)</f>
        <v>44716.708333333336</v>
      </c>
      <c r="G2050" s="17">
        <f t="shared" si="126"/>
        <v>17</v>
      </c>
      <c r="H2050" s="17">
        <f t="shared" si="127"/>
        <v>7</v>
      </c>
    </row>
    <row r="2051" spans="1:8" x14ac:dyDescent="0.25">
      <c r="A2051" s="58">
        <f>IF(ISBLANK('Step 2. Aggregate Data'!A2051),"-",'Step 2. Aggregate Data'!A2051)</f>
        <v>44716.75</v>
      </c>
      <c r="B2051" s="59">
        <f t="shared" si="128"/>
        <v>18</v>
      </c>
      <c r="C2051" s="59">
        <f t="shared" si="129"/>
        <v>7</v>
      </c>
      <c r="D2051" s="59">
        <f>IF('Step 1.1 Supply Fan Power Data'!B2051&gt;0,1,0)</f>
        <v>1</v>
      </c>
      <c r="F2051" s="60">
        <f>IF(ISBLANK('Step 2. Aggregate Data'!E2051),"-",'Step 2. Aggregate Data'!E2051)</f>
        <v>44716.75</v>
      </c>
      <c r="G2051" s="17">
        <f t="shared" ref="G2051:G2114" si="130">HOUR(F2051)</f>
        <v>18</v>
      </c>
      <c r="H2051" s="17">
        <f t="shared" ref="H2051:H2114" si="131">WEEKDAY(F2051)</f>
        <v>7</v>
      </c>
    </row>
    <row r="2052" spans="1:8" x14ac:dyDescent="0.25">
      <c r="A2052" s="58">
        <f>IF(ISBLANK('Step 2. Aggregate Data'!A2052),"-",'Step 2. Aggregate Data'!A2052)</f>
        <v>44716.791666666664</v>
      </c>
      <c r="B2052" s="59">
        <f t="shared" si="128"/>
        <v>19</v>
      </c>
      <c r="C2052" s="59">
        <f t="shared" si="129"/>
        <v>7</v>
      </c>
      <c r="D2052" s="59">
        <f>IF('Step 1.1 Supply Fan Power Data'!B2052&gt;0,1,0)</f>
        <v>1</v>
      </c>
      <c r="F2052" s="60">
        <f>IF(ISBLANK('Step 2. Aggregate Data'!E2052),"-",'Step 2. Aggregate Data'!E2052)</f>
        <v>44716.791666666664</v>
      </c>
      <c r="G2052" s="17">
        <f t="shared" si="130"/>
        <v>19</v>
      </c>
      <c r="H2052" s="17">
        <f t="shared" si="131"/>
        <v>7</v>
      </c>
    </row>
    <row r="2053" spans="1:8" x14ac:dyDescent="0.25">
      <c r="A2053" s="58">
        <f>IF(ISBLANK('Step 2. Aggregate Data'!A2053),"-",'Step 2. Aggregate Data'!A2053)</f>
        <v>44716.833333333336</v>
      </c>
      <c r="B2053" s="59">
        <f t="shared" si="128"/>
        <v>20</v>
      </c>
      <c r="C2053" s="59">
        <f t="shared" si="129"/>
        <v>7</v>
      </c>
      <c r="D2053" s="59">
        <f>IF('Step 1.1 Supply Fan Power Data'!B2053&gt;0,1,0)</f>
        <v>1</v>
      </c>
      <c r="F2053" s="60">
        <f>IF(ISBLANK('Step 2. Aggregate Data'!E2053),"-",'Step 2. Aggregate Data'!E2053)</f>
        <v>44716.833333333336</v>
      </c>
      <c r="G2053" s="17">
        <f t="shared" si="130"/>
        <v>20</v>
      </c>
      <c r="H2053" s="17">
        <f t="shared" si="131"/>
        <v>7</v>
      </c>
    </row>
    <row r="2054" spans="1:8" x14ac:dyDescent="0.25">
      <c r="A2054" s="58">
        <f>IF(ISBLANK('Step 2. Aggregate Data'!A2054),"-",'Step 2. Aggregate Data'!A2054)</f>
        <v>44716.875</v>
      </c>
      <c r="B2054" s="59">
        <f t="shared" si="128"/>
        <v>21</v>
      </c>
      <c r="C2054" s="59">
        <f t="shared" si="129"/>
        <v>7</v>
      </c>
      <c r="D2054" s="59">
        <f>IF('Step 1.1 Supply Fan Power Data'!B2054&gt;0,1,0)</f>
        <v>1</v>
      </c>
      <c r="F2054" s="60">
        <f>IF(ISBLANK('Step 2. Aggregate Data'!E2054),"-",'Step 2. Aggregate Data'!E2054)</f>
        <v>44716.875</v>
      </c>
      <c r="G2054" s="17">
        <f t="shared" si="130"/>
        <v>21</v>
      </c>
      <c r="H2054" s="17">
        <f t="shared" si="131"/>
        <v>7</v>
      </c>
    </row>
    <row r="2055" spans="1:8" x14ac:dyDescent="0.25">
      <c r="A2055" s="58">
        <f>IF(ISBLANK('Step 2. Aggregate Data'!A2055),"-",'Step 2. Aggregate Data'!A2055)</f>
        <v>44716.916666666664</v>
      </c>
      <c r="B2055" s="59">
        <f t="shared" si="128"/>
        <v>22</v>
      </c>
      <c r="C2055" s="59">
        <f t="shared" si="129"/>
        <v>7</v>
      </c>
      <c r="D2055" s="59">
        <f>IF('Step 1.1 Supply Fan Power Data'!B2055&gt;0,1,0)</f>
        <v>1</v>
      </c>
      <c r="F2055" s="60">
        <f>IF(ISBLANK('Step 2. Aggregate Data'!E2055),"-",'Step 2. Aggregate Data'!E2055)</f>
        <v>44716.916666666664</v>
      </c>
      <c r="G2055" s="17">
        <f t="shared" si="130"/>
        <v>22</v>
      </c>
      <c r="H2055" s="17">
        <f t="shared" si="131"/>
        <v>7</v>
      </c>
    </row>
    <row r="2056" spans="1:8" x14ac:dyDescent="0.25">
      <c r="A2056" s="58">
        <f>IF(ISBLANK('Step 2. Aggregate Data'!A2056),"-",'Step 2. Aggregate Data'!A2056)</f>
        <v>44716.958333333336</v>
      </c>
      <c r="B2056" s="59">
        <f t="shared" si="128"/>
        <v>23</v>
      </c>
      <c r="C2056" s="59">
        <f t="shared" si="129"/>
        <v>7</v>
      </c>
      <c r="D2056" s="59">
        <f>IF('Step 1.1 Supply Fan Power Data'!B2056&gt;0,1,0)</f>
        <v>1</v>
      </c>
      <c r="F2056" s="60">
        <f>IF(ISBLANK('Step 2. Aggregate Data'!E2056),"-",'Step 2. Aggregate Data'!E2056)</f>
        <v>44716.958333333336</v>
      </c>
      <c r="G2056" s="17">
        <f t="shared" si="130"/>
        <v>23</v>
      </c>
      <c r="H2056" s="17">
        <f t="shared" si="131"/>
        <v>7</v>
      </c>
    </row>
    <row r="2057" spans="1:8" x14ac:dyDescent="0.25">
      <c r="A2057" s="58">
        <f>IF(ISBLANK('Step 2. Aggregate Data'!A2057),"-",'Step 2. Aggregate Data'!A2057)</f>
        <v>44717</v>
      </c>
      <c r="B2057" s="59">
        <f t="shared" si="128"/>
        <v>0</v>
      </c>
      <c r="C2057" s="59">
        <f t="shared" si="129"/>
        <v>1</v>
      </c>
      <c r="D2057" s="59">
        <f>IF('Step 1.1 Supply Fan Power Data'!B2057&gt;0,1,0)</f>
        <v>1</v>
      </c>
      <c r="F2057" s="60">
        <f>IF(ISBLANK('Step 2. Aggregate Data'!E2057),"-",'Step 2. Aggregate Data'!E2057)</f>
        <v>44717</v>
      </c>
      <c r="G2057" s="17">
        <f t="shared" si="130"/>
        <v>0</v>
      </c>
      <c r="H2057" s="17">
        <f t="shared" si="131"/>
        <v>1</v>
      </c>
    </row>
    <row r="2058" spans="1:8" x14ac:dyDescent="0.25">
      <c r="A2058" s="58">
        <f>IF(ISBLANK('Step 2. Aggregate Data'!A2058),"-",'Step 2. Aggregate Data'!A2058)</f>
        <v>44717.041666666664</v>
      </c>
      <c r="B2058" s="59">
        <f t="shared" si="128"/>
        <v>1</v>
      </c>
      <c r="C2058" s="59">
        <f t="shared" si="129"/>
        <v>1</v>
      </c>
      <c r="D2058" s="59">
        <f>IF('Step 1.1 Supply Fan Power Data'!B2058&gt;0,1,0)</f>
        <v>1</v>
      </c>
      <c r="F2058" s="60">
        <f>IF(ISBLANK('Step 2. Aggregate Data'!E2058),"-",'Step 2. Aggregate Data'!E2058)</f>
        <v>44717.041666666664</v>
      </c>
      <c r="G2058" s="17">
        <f t="shared" si="130"/>
        <v>1</v>
      </c>
      <c r="H2058" s="17">
        <f t="shared" si="131"/>
        <v>1</v>
      </c>
    </row>
    <row r="2059" spans="1:8" x14ac:dyDescent="0.25">
      <c r="A2059" s="58">
        <f>IF(ISBLANK('Step 2. Aggregate Data'!A2059),"-",'Step 2. Aggregate Data'!A2059)</f>
        <v>44717.083333333336</v>
      </c>
      <c r="B2059" s="59">
        <f t="shared" si="128"/>
        <v>2</v>
      </c>
      <c r="C2059" s="59">
        <f t="shared" si="129"/>
        <v>1</v>
      </c>
      <c r="D2059" s="59">
        <f>IF('Step 1.1 Supply Fan Power Data'!B2059&gt;0,1,0)</f>
        <v>1</v>
      </c>
      <c r="F2059" s="60">
        <f>IF(ISBLANK('Step 2. Aggregate Data'!E2059),"-",'Step 2. Aggregate Data'!E2059)</f>
        <v>44717.083333333336</v>
      </c>
      <c r="G2059" s="17">
        <f t="shared" si="130"/>
        <v>2</v>
      </c>
      <c r="H2059" s="17">
        <f t="shared" si="131"/>
        <v>1</v>
      </c>
    </row>
    <row r="2060" spans="1:8" x14ac:dyDescent="0.25">
      <c r="A2060" s="58">
        <f>IF(ISBLANK('Step 2. Aggregate Data'!A2060),"-",'Step 2. Aggregate Data'!A2060)</f>
        <v>44717.125</v>
      </c>
      <c r="B2060" s="59">
        <f t="shared" si="128"/>
        <v>3</v>
      </c>
      <c r="C2060" s="59">
        <f t="shared" si="129"/>
        <v>1</v>
      </c>
      <c r="D2060" s="59">
        <f>IF('Step 1.1 Supply Fan Power Data'!B2060&gt;0,1,0)</f>
        <v>1</v>
      </c>
      <c r="F2060" s="60">
        <f>IF(ISBLANK('Step 2. Aggregate Data'!E2060),"-",'Step 2. Aggregate Data'!E2060)</f>
        <v>44717.125</v>
      </c>
      <c r="G2060" s="17">
        <f t="shared" si="130"/>
        <v>3</v>
      </c>
      <c r="H2060" s="17">
        <f t="shared" si="131"/>
        <v>1</v>
      </c>
    </row>
    <row r="2061" spans="1:8" x14ac:dyDescent="0.25">
      <c r="A2061" s="58">
        <f>IF(ISBLANK('Step 2. Aggregate Data'!A2061),"-",'Step 2. Aggregate Data'!A2061)</f>
        <v>44717.166666666664</v>
      </c>
      <c r="B2061" s="59">
        <f t="shared" si="128"/>
        <v>4</v>
      </c>
      <c r="C2061" s="59">
        <f t="shared" si="129"/>
        <v>1</v>
      </c>
      <c r="D2061" s="59">
        <f>IF('Step 1.1 Supply Fan Power Data'!B2061&gt;0,1,0)</f>
        <v>1</v>
      </c>
      <c r="F2061" s="60">
        <f>IF(ISBLANK('Step 2. Aggregate Data'!E2061),"-",'Step 2. Aggregate Data'!E2061)</f>
        <v>44717.166666666664</v>
      </c>
      <c r="G2061" s="17">
        <f t="shared" si="130"/>
        <v>4</v>
      </c>
      <c r="H2061" s="17">
        <f t="shared" si="131"/>
        <v>1</v>
      </c>
    </row>
    <row r="2062" spans="1:8" x14ac:dyDescent="0.25">
      <c r="A2062" s="58">
        <f>IF(ISBLANK('Step 2. Aggregate Data'!A2062),"-",'Step 2. Aggregate Data'!A2062)</f>
        <v>44717.208333333336</v>
      </c>
      <c r="B2062" s="59">
        <f t="shared" si="128"/>
        <v>5</v>
      </c>
      <c r="C2062" s="59">
        <f t="shared" si="129"/>
        <v>1</v>
      </c>
      <c r="D2062" s="59">
        <f>IF('Step 1.1 Supply Fan Power Data'!B2062&gt;0,1,0)</f>
        <v>1</v>
      </c>
      <c r="F2062" s="60">
        <f>IF(ISBLANK('Step 2. Aggregate Data'!E2062),"-",'Step 2. Aggregate Data'!E2062)</f>
        <v>44717.208333333336</v>
      </c>
      <c r="G2062" s="17">
        <f t="shared" si="130"/>
        <v>5</v>
      </c>
      <c r="H2062" s="17">
        <f t="shared" si="131"/>
        <v>1</v>
      </c>
    </row>
    <row r="2063" spans="1:8" x14ac:dyDescent="0.25">
      <c r="A2063" s="58">
        <f>IF(ISBLANK('Step 2. Aggregate Data'!A2063),"-",'Step 2. Aggregate Data'!A2063)</f>
        <v>44717.25</v>
      </c>
      <c r="B2063" s="59">
        <f t="shared" si="128"/>
        <v>6</v>
      </c>
      <c r="C2063" s="59">
        <f t="shared" si="129"/>
        <v>1</v>
      </c>
      <c r="D2063" s="59">
        <f>IF('Step 1.1 Supply Fan Power Data'!B2063&gt;0,1,0)</f>
        <v>1</v>
      </c>
      <c r="F2063" s="60">
        <f>IF(ISBLANK('Step 2. Aggregate Data'!E2063),"-",'Step 2. Aggregate Data'!E2063)</f>
        <v>44717.25</v>
      </c>
      <c r="G2063" s="17">
        <f t="shared" si="130"/>
        <v>6</v>
      </c>
      <c r="H2063" s="17">
        <f t="shared" si="131"/>
        <v>1</v>
      </c>
    </row>
    <row r="2064" spans="1:8" x14ac:dyDescent="0.25">
      <c r="A2064" s="58">
        <f>IF(ISBLANK('Step 2. Aggregate Data'!A2064),"-",'Step 2. Aggregate Data'!A2064)</f>
        <v>44717.291666666664</v>
      </c>
      <c r="B2064" s="59">
        <f t="shared" si="128"/>
        <v>7</v>
      </c>
      <c r="C2064" s="59">
        <f t="shared" si="129"/>
        <v>1</v>
      </c>
      <c r="D2064" s="59">
        <f>IF('Step 1.1 Supply Fan Power Data'!B2064&gt;0,1,0)</f>
        <v>1</v>
      </c>
      <c r="F2064" s="60">
        <f>IF(ISBLANK('Step 2. Aggregate Data'!E2064),"-",'Step 2. Aggregate Data'!E2064)</f>
        <v>44717.291666666664</v>
      </c>
      <c r="G2064" s="17">
        <f t="shared" si="130"/>
        <v>7</v>
      </c>
      <c r="H2064" s="17">
        <f t="shared" si="131"/>
        <v>1</v>
      </c>
    </row>
    <row r="2065" spans="1:8" x14ac:dyDescent="0.25">
      <c r="A2065" s="58">
        <f>IF(ISBLANK('Step 2. Aggregate Data'!A2065),"-",'Step 2. Aggregate Data'!A2065)</f>
        <v>44717.333333333336</v>
      </c>
      <c r="B2065" s="59">
        <f t="shared" si="128"/>
        <v>8</v>
      </c>
      <c r="C2065" s="59">
        <f t="shared" si="129"/>
        <v>1</v>
      </c>
      <c r="D2065" s="59">
        <f>IF('Step 1.1 Supply Fan Power Data'!B2065&gt;0,1,0)</f>
        <v>1</v>
      </c>
      <c r="F2065" s="60">
        <f>IF(ISBLANK('Step 2. Aggregate Data'!E2065),"-",'Step 2. Aggregate Data'!E2065)</f>
        <v>44717.333333333336</v>
      </c>
      <c r="G2065" s="17">
        <f t="shared" si="130"/>
        <v>8</v>
      </c>
      <c r="H2065" s="17">
        <f t="shared" si="131"/>
        <v>1</v>
      </c>
    </row>
    <row r="2066" spans="1:8" x14ac:dyDescent="0.25">
      <c r="A2066" s="58">
        <f>IF(ISBLANK('Step 2. Aggregate Data'!A2066),"-",'Step 2. Aggregate Data'!A2066)</f>
        <v>44717.375</v>
      </c>
      <c r="B2066" s="59">
        <f t="shared" si="128"/>
        <v>9</v>
      </c>
      <c r="C2066" s="59">
        <f t="shared" si="129"/>
        <v>1</v>
      </c>
      <c r="D2066" s="59">
        <f>IF('Step 1.1 Supply Fan Power Data'!B2066&gt;0,1,0)</f>
        <v>1</v>
      </c>
      <c r="F2066" s="60">
        <f>IF(ISBLANK('Step 2. Aggregate Data'!E2066),"-",'Step 2. Aggregate Data'!E2066)</f>
        <v>44717.375</v>
      </c>
      <c r="G2066" s="17">
        <f t="shared" si="130"/>
        <v>9</v>
      </c>
      <c r="H2066" s="17">
        <f t="shared" si="131"/>
        <v>1</v>
      </c>
    </row>
    <row r="2067" spans="1:8" x14ac:dyDescent="0.25">
      <c r="A2067" s="58">
        <f>IF(ISBLANK('Step 2. Aggregate Data'!A2067),"-",'Step 2. Aggregate Data'!A2067)</f>
        <v>44717.416666666664</v>
      </c>
      <c r="B2067" s="59">
        <f t="shared" si="128"/>
        <v>10</v>
      </c>
      <c r="C2067" s="59">
        <f t="shared" si="129"/>
        <v>1</v>
      </c>
      <c r="D2067" s="59">
        <f>IF('Step 1.1 Supply Fan Power Data'!B2067&gt;0,1,0)</f>
        <v>1</v>
      </c>
      <c r="F2067" s="60">
        <f>IF(ISBLANK('Step 2. Aggregate Data'!E2067),"-",'Step 2. Aggregate Data'!E2067)</f>
        <v>44717.416666666664</v>
      </c>
      <c r="G2067" s="17">
        <f t="shared" si="130"/>
        <v>10</v>
      </c>
      <c r="H2067" s="17">
        <f t="shared" si="131"/>
        <v>1</v>
      </c>
    </row>
    <row r="2068" spans="1:8" x14ac:dyDescent="0.25">
      <c r="A2068" s="58">
        <f>IF(ISBLANK('Step 2. Aggregate Data'!A2068),"-",'Step 2. Aggregate Data'!A2068)</f>
        <v>44717.458333333336</v>
      </c>
      <c r="B2068" s="59">
        <f t="shared" si="128"/>
        <v>11</v>
      </c>
      <c r="C2068" s="59">
        <f t="shared" si="129"/>
        <v>1</v>
      </c>
      <c r="D2068" s="59">
        <f>IF('Step 1.1 Supply Fan Power Data'!B2068&gt;0,1,0)</f>
        <v>1</v>
      </c>
      <c r="F2068" s="60">
        <f>IF(ISBLANK('Step 2. Aggregate Data'!E2068),"-",'Step 2. Aggregate Data'!E2068)</f>
        <v>44717.458333333336</v>
      </c>
      <c r="G2068" s="17">
        <f t="shared" si="130"/>
        <v>11</v>
      </c>
      <c r="H2068" s="17">
        <f t="shared" si="131"/>
        <v>1</v>
      </c>
    </row>
    <row r="2069" spans="1:8" x14ac:dyDescent="0.25">
      <c r="A2069" s="58">
        <f>IF(ISBLANK('Step 2. Aggregate Data'!A2069),"-",'Step 2. Aggregate Data'!A2069)</f>
        <v>44717.5</v>
      </c>
      <c r="B2069" s="59">
        <f t="shared" si="128"/>
        <v>12</v>
      </c>
      <c r="C2069" s="59">
        <f t="shared" si="129"/>
        <v>1</v>
      </c>
      <c r="D2069" s="59">
        <f>IF('Step 1.1 Supply Fan Power Data'!B2069&gt;0,1,0)</f>
        <v>1</v>
      </c>
      <c r="F2069" s="60">
        <f>IF(ISBLANK('Step 2. Aggregate Data'!E2069),"-",'Step 2. Aggregate Data'!E2069)</f>
        <v>44717.5</v>
      </c>
      <c r="G2069" s="17">
        <f t="shared" si="130"/>
        <v>12</v>
      </c>
      <c r="H2069" s="17">
        <f t="shared" si="131"/>
        <v>1</v>
      </c>
    </row>
    <row r="2070" spans="1:8" x14ac:dyDescent="0.25">
      <c r="A2070" s="58">
        <f>IF(ISBLANK('Step 2. Aggregate Data'!A2070),"-",'Step 2. Aggregate Data'!A2070)</f>
        <v>44717.541666666664</v>
      </c>
      <c r="B2070" s="59">
        <f t="shared" si="128"/>
        <v>13</v>
      </c>
      <c r="C2070" s="59">
        <f t="shared" si="129"/>
        <v>1</v>
      </c>
      <c r="D2070" s="59">
        <f>IF('Step 1.1 Supply Fan Power Data'!B2070&gt;0,1,0)</f>
        <v>1</v>
      </c>
      <c r="F2070" s="60">
        <f>IF(ISBLANK('Step 2. Aggregate Data'!E2070),"-",'Step 2. Aggregate Data'!E2070)</f>
        <v>44717.541666666664</v>
      </c>
      <c r="G2070" s="17">
        <f t="shared" si="130"/>
        <v>13</v>
      </c>
      <c r="H2070" s="17">
        <f t="shared" si="131"/>
        <v>1</v>
      </c>
    </row>
    <row r="2071" spans="1:8" x14ac:dyDescent="0.25">
      <c r="A2071" s="58">
        <f>IF(ISBLANK('Step 2. Aggregate Data'!A2071),"-",'Step 2. Aggregate Data'!A2071)</f>
        <v>44717.583333333336</v>
      </c>
      <c r="B2071" s="59">
        <f t="shared" si="128"/>
        <v>14</v>
      </c>
      <c r="C2071" s="59">
        <f t="shared" si="129"/>
        <v>1</v>
      </c>
      <c r="D2071" s="59">
        <f>IF('Step 1.1 Supply Fan Power Data'!B2071&gt;0,1,0)</f>
        <v>1</v>
      </c>
      <c r="F2071" s="60">
        <f>IF(ISBLANK('Step 2. Aggregate Data'!E2071),"-",'Step 2. Aggregate Data'!E2071)</f>
        <v>44717.583333333336</v>
      </c>
      <c r="G2071" s="17">
        <f t="shared" si="130"/>
        <v>14</v>
      </c>
      <c r="H2071" s="17">
        <f t="shared" si="131"/>
        <v>1</v>
      </c>
    </row>
    <row r="2072" spans="1:8" x14ac:dyDescent="0.25">
      <c r="A2072" s="58">
        <f>IF(ISBLANK('Step 2. Aggregate Data'!A2072),"-",'Step 2. Aggregate Data'!A2072)</f>
        <v>44717.625</v>
      </c>
      <c r="B2072" s="59">
        <f t="shared" si="128"/>
        <v>15</v>
      </c>
      <c r="C2072" s="59">
        <f t="shared" si="129"/>
        <v>1</v>
      </c>
      <c r="D2072" s="59">
        <f>IF('Step 1.1 Supply Fan Power Data'!B2072&gt;0,1,0)</f>
        <v>1</v>
      </c>
      <c r="F2072" s="60">
        <f>IF(ISBLANK('Step 2. Aggregate Data'!E2072),"-",'Step 2. Aggregate Data'!E2072)</f>
        <v>44717.625</v>
      </c>
      <c r="G2072" s="17">
        <f t="shared" si="130"/>
        <v>15</v>
      </c>
      <c r="H2072" s="17">
        <f t="shared" si="131"/>
        <v>1</v>
      </c>
    </row>
    <row r="2073" spans="1:8" x14ac:dyDescent="0.25">
      <c r="A2073" s="58">
        <f>IF(ISBLANK('Step 2. Aggregate Data'!A2073),"-",'Step 2. Aggregate Data'!A2073)</f>
        <v>44717.666666666664</v>
      </c>
      <c r="B2073" s="59">
        <f t="shared" ref="B2073:B2136" si="132">HOUR(A2073)</f>
        <v>16</v>
      </c>
      <c r="C2073" s="59">
        <f t="shared" ref="C2073:C2136" si="133">WEEKDAY(A2073)</f>
        <v>1</v>
      </c>
      <c r="D2073" s="59">
        <f>IF('Step 1.1 Supply Fan Power Data'!B2073&gt;0,1,0)</f>
        <v>1</v>
      </c>
      <c r="F2073" s="60">
        <f>IF(ISBLANK('Step 2. Aggregate Data'!E2073),"-",'Step 2. Aggregate Data'!E2073)</f>
        <v>44717.666666666664</v>
      </c>
      <c r="G2073" s="17">
        <f t="shared" si="130"/>
        <v>16</v>
      </c>
      <c r="H2073" s="17">
        <f t="shared" si="131"/>
        <v>1</v>
      </c>
    </row>
    <row r="2074" spans="1:8" x14ac:dyDescent="0.25">
      <c r="A2074" s="58">
        <f>IF(ISBLANK('Step 2. Aggregate Data'!A2074),"-",'Step 2. Aggregate Data'!A2074)</f>
        <v>44717.708333333336</v>
      </c>
      <c r="B2074" s="59">
        <f t="shared" si="132"/>
        <v>17</v>
      </c>
      <c r="C2074" s="59">
        <f t="shared" si="133"/>
        <v>1</v>
      </c>
      <c r="D2074" s="59">
        <f>IF('Step 1.1 Supply Fan Power Data'!B2074&gt;0,1,0)</f>
        <v>1</v>
      </c>
      <c r="F2074" s="60">
        <f>IF(ISBLANK('Step 2. Aggregate Data'!E2074),"-",'Step 2. Aggregate Data'!E2074)</f>
        <v>44717.708333333336</v>
      </c>
      <c r="G2074" s="17">
        <f t="shared" si="130"/>
        <v>17</v>
      </c>
      <c r="H2074" s="17">
        <f t="shared" si="131"/>
        <v>1</v>
      </c>
    </row>
    <row r="2075" spans="1:8" x14ac:dyDescent="0.25">
      <c r="A2075" s="58">
        <f>IF(ISBLANK('Step 2. Aggregate Data'!A2075),"-",'Step 2. Aggregate Data'!A2075)</f>
        <v>44717.75</v>
      </c>
      <c r="B2075" s="59">
        <f t="shared" si="132"/>
        <v>18</v>
      </c>
      <c r="C2075" s="59">
        <f t="shared" si="133"/>
        <v>1</v>
      </c>
      <c r="D2075" s="59">
        <f>IF('Step 1.1 Supply Fan Power Data'!B2075&gt;0,1,0)</f>
        <v>1</v>
      </c>
      <c r="F2075" s="60">
        <f>IF(ISBLANK('Step 2. Aggregate Data'!E2075),"-",'Step 2. Aggregate Data'!E2075)</f>
        <v>44717.75</v>
      </c>
      <c r="G2075" s="17">
        <f t="shared" si="130"/>
        <v>18</v>
      </c>
      <c r="H2075" s="17">
        <f t="shared" si="131"/>
        <v>1</v>
      </c>
    </row>
    <row r="2076" spans="1:8" x14ac:dyDescent="0.25">
      <c r="A2076" s="58">
        <f>IF(ISBLANK('Step 2. Aggregate Data'!A2076),"-",'Step 2. Aggregate Data'!A2076)</f>
        <v>44717.791666666664</v>
      </c>
      <c r="B2076" s="59">
        <f t="shared" si="132"/>
        <v>19</v>
      </c>
      <c r="C2076" s="59">
        <f t="shared" si="133"/>
        <v>1</v>
      </c>
      <c r="D2076" s="59">
        <f>IF('Step 1.1 Supply Fan Power Data'!B2076&gt;0,1,0)</f>
        <v>1</v>
      </c>
      <c r="F2076" s="60">
        <f>IF(ISBLANK('Step 2. Aggregate Data'!E2076),"-",'Step 2. Aggregate Data'!E2076)</f>
        <v>44717.791666666664</v>
      </c>
      <c r="G2076" s="17">
        <f t="shared" si="130"/>
        <v>19</v>
      </c>
      <c r="H2076" s="17">
        <f t="shared" si="131"/>
        <v>1</v>
      </c>
    </row>
    <row r="2077" spans="1:8" x14ac:dyDescent="0.25">
      <c r="A2077" s="58">
        <f>IF(ISBLANK('Step 2. Aggregate Data'!A2077),"-",'Step 2. Aggregate Data'!A2077)</f>
        <v>44717.833333333336</v>
      </c>
      <c r="B2077" s="59">
        <f t="shared" si="132"/>
        <v>20</v>
      </c>
      <c r="C2077" s="59">
        <f t="shared" si="133"/>
        <v>1</v>
      </c>
      <c r="D2077" s="59">
        <f>IF('Step 1.1 Supply Fan Power Data'!B2077&gt;0,1,0)</f>
        <v>1</v>
      </c>
      <c r="F2077" s="60">
        <f>IF(ISBLANK('Step 2. Aggregate Data'!E2077),"-",'Step 2. Aggregate Data'!E2077)</f>
        <v>44717.833333333336</v>
      </c>
      <c r="G2077" s="17">
        <f t="shared" si="130"/>
        <v>20</v>
      </c>
      <c r="H2077" s="17">
        <f t="shared" si="131"/>
        <v>1</v>
      </c>
    </row>
    <row r="2078" spans="1:8" x14ac:dyDescent="0.25">
      <c r="A2078" s="58">
        <f>IF(ISBLANK('Step 2. Aggregate Data'!A2078),"-",'Step 2. Aggregate Data'!A2078)</f>
        <v>44717.875</v>
      </c>
      <c r="B2078" s="59">
        <f t="shared" si="132"/>
        <v>21</v>
      </c>
      <c r="C2078" s="59">
        <f t="shared" si="133"/>
        <v>1</v>
      </c>
      <c r="D2078" s="59">
        <f>IF('Step 1.1 Supply Fan Power Data'!B2078&gt;0,1,0)</f>
        <v>1</v>
      </c>
      <c r="F2078" s="60">
        <f>IF(ISBLANK('Step 2. Aggregate Data'!E2078),"-",'Step 2. Aggregate Data'!E2078)</f>
        <v>44717.875</v>
      </c>
      <c r="G2078" s="17">
        <f t="shared" si="130"/>
        <v>21</v>
      </c>
      <c r="H2078" s="17">
        <f t="shared" si="131"/>
        <v>1</v>
      </c>
    </row>
    <row r="2079" spans="1:8" x14ac:dyDescent="0.25">
      <c r="A2079" s="58">
        <f>IF(ISBLANK('Step 2. Aggregate Data'!A2079),"-",'Step 2. Aggregate Data'!A2079)</f>
        <v>44717.916666666664</v>
      </c>
      <c r="B2079" s="59">
        <f t="shared" si="132"/>
        <v>22</v>
      </c>
      <c r="C2079" s="59">
        <f t="shared" si="133"/>
        <v>1</v>
      </c>
      <c r="D2079" s="59">
        <f>IF('Step 1.1 Supply Fan Power Data'!B2079&gt;0,1,0)</f>
        <v>1</v>
      </c>
      <c r="F2079" s="60">
        <f>IF(ISBLANK('Step 2. Aggregate Data'!E2079),"-",'Step 2. Aggregate Data'!E2079)</f>
        <v>44717.916666666664</v>
      </c>
      <c r="G2079" s="17">
        <f t="shared" si="130"/>
        <v>22</v>
      </c>
      <c r="H2079" s="17">
        <f t="shared" si="131"/>
        <v>1</v>
      </c>
    </row>
    <row r="2080" spans="1:8" x14ac:dyDescent="0.25">
      <c r="A2080" s="58">
        <f>IF(ISBLANK('Step 2. Aggregate Data'!A2080),"-",'Step 2. Aggregate Data'!A2080)</f>
        <v>44717.958333333336</v>
      </c>
      <c r="B2080" s="59">
        <f t="shared" si="132"/>
        <v>23</v>
      </c>
      <c r="C2080" s="59">
        <f t="shared" si="133"/>
        <v>1</v>
      </c>
      <c r="D2080" s="59">
        <f>IF('Step 1.1 Supply Fan Power Data'!B2080&gt;0,1,0)</f>
        <v>1</v>
      </c>
      <c r="F2080" s="60">
        <f>IF(ISBLANK('Step 2. Aggregate Data'!E2080),"-",'Step 2. Aggregate Data'!E2080)</f>
        <v>44717.958333333336</v>
      </c>
      <c r="G2080" s="17">
        <f t="shared" si="130"/>
        <v>23</v>
      </c>
      <c r="H2080" s="17">
        <f t="shared" si="131"/>
        <v>1</v>
      </c>
    </row>
    <row r="2081" spans="1:8" x14ac:dyDescent="0.25">
      <c r="A2081" s="58">
        <f>IF(ISBLANK('Step 2. Aggregate Data'!A2081),"-",'Step 2. Aggregate Data'!A2081)</f>
        <v>44718</v>
      </c>
      <c r="B2081" s="59">
        <f t="shared" si="132"/>
        <v>0</v>
      </c>
      <c r="C2081" s="59">
        <f t="shared" si="133"/>
        <v>2</v>
      </c>
      <c r="D2081" s="59">
        <f>IF('Step 1.1 Supply Fan Power Data'!B2081&gt;0,1,0)</f>
        <v>1</v>
      </c>
      <c r="F2081" s="60">
        <f>IF(ISBLANK('Step 2. Aggregate Data'!E2081),"-",'Step 2. Aggregate Data'!E2081)</f>
        <v>44718</v>
      </c>
      <c r="G2081" s="17">
        <f t="shared" si="130"/>
        <v>0</v>
      </c>
      <c r="H2081" s="17">
        <f t="shared" si="131"/>
        <v>2</v>
      </c>
    </row>
    <row r="2082" spans="1:8" x14ac:dyDescent="0.25">
      <c r="A2082" s="58">
        <f>IF(ISBLANK('Step 2. Aggregate Data'!A2082),"-",'Step 2. Aggregate Data'!A2082)</f>
        <v>44718.041666666664</v>
      </c>
      <c r="B2082" s="59">
        <f t="shared" si="132"/>
        <v>1</v>
      </c>
      <c r="C2082" s="59">
        <f t="shared" si="133"/>
        <v>2</v>
      </c>
      <c r="D2082" s="59">
        <f>IF('Step 1.1 Supply Fan Power Data'!B2082&gt;0,1,0)</f>
        <v>1</v>
      </c>
      <c r="F2082" s="60">
        <f>IF(ISBLANK('Step 2. Aggregate Data'!E2082),"-",'Step 2. Aggregate Data'!E2082)</f>
        <v>44718.041666666664</v>
      </c>
      <c r="G2082" s="17">
        <f t="shared" si="130"/>
        <v>1</v>
      </c>
      <c r="H2082" s="17">
        <f t="shared" si="131"/>
        <v>2</v>
      </c>
    </row>
    <row r="2083" spans="1:8" x14ac:dyDescent="0.25">
      <c r="A2083" s="58">
        <f>IF(ISBLANK('Step 2. Aggregate Data'!A2083),"-",'Step 2. Aggregate Data'!A2083)</f>
        <v>44718.083333333336</v>
      </c>
      <c r="B2083" s="59">
        <f t="shared" si="132"/>
        <v>2</v>
      </c>
      <c r="C2083" s="59">
        <f t="shared" si="133"/>
        <v>2</v>
      </c>
      <c r="D2083" s="59">
        <f>IF('Step 1.1 Supply Fan Power Data'!B2083&gt;0,1,0)</f>
        <v>1</v>
      </c>
      <c r="F2083" s="60">
        <f>IF(ISBLANK('Step 2. Aggregate Data'!E2083),"-",'Step 2. Aggregate Data'!E2083)</f>
        <v>44718.083333333336</v>
      </c>
      <c r="G2083" s="17">
        <f t="shared" si="130"/>
        <v>2</v>
      </c>
      <c r="H2083" s="17">
        <f t="shared" si="131"/>
        <v>2</v>
      </c>
    </row>
    <row r="2084" spans="1:8" x14ac:dyDescent="0.25">
      <c r="A2084" s="58">
        <f>IF(ISBLANK('Step 2. Aggregate Data'!A2084),"-",'Step 2. Aggregate Data'!A2084)</f>
        <v>44718.125</v>
      </c>
      <c r="B2084" s="59">
        <f t="shared" si="132"/>
        <v>3</v>
      </c>
      <c r="C2084" s="59">
        <f t="shared" si="133"/>
        <v>2</v>
      </c>
      <c r="D2084" s="59">
        <f>IF('Step 1.1 Supply Fan Power Data'!B2084&gt;0,1,0)</f>
        <v>1</v>
      </c>
      <c r="F2084" s="60">
        <f>IF(ISBLANK('Step 2. Aggregate Data'!E2084),"-",'Step 2. Aggregate Data'!E2084)</f>
        <v>44718.125</v>
      </c>
      <c r="G2084" s="17">
        <f t="shared" si="130"/>
        <v>3</v>
      </c>
      <c r="H2084" s="17">
        <f t="shared" si="131"/>
        <v>2</v>
      </c>
    </row>
    <row r="2085" spans="1:8" x14ac:dyDescent="0.25">
      <c r="A2085" s="58">
        <f>IF(ISBLANK('Step 2. Aggregate Data'!A2085),"-",'Step 2. Aggregate Data'!A2085)</f>
        <v>44718.166666666664</v>
      </c>
      <c r="B2085" s="59">
        <f t="shared" si="132"/>
        <v>4</v>
      </c>
      <c r="C2085" s="59">
        <f t="shared" si="133"/>
        <v>2</v>
      </c>
      <c r="D2085" s="59">
        <f>IF('Step 1.1 Supply Fan Power Data'!B2085&gt;0,1,0)</f>
        <v>1</v>
      </c>
      <c r="F2085" s="60">
        <f>IF(ISBLANK('Step 2. Aggregate Data'!E2085),"-",'Step 2. Aggregate Data'!E2085)</f>
        <v>44718.166666666664</v>
      </c>
      <c r="G2085" s="17">
        <f t="shared" si="130"/>
        <v>4</v>
      </c>
      <c r="H2085" s="17">
        <f t="shared" si="131"/>
        <v>2</v>
      </c>
    </row>
    <row r="2086" spans="1:8" x14ac:dyDescent="0.25">
      <c r="A2086" s="58">
        <f>IF(ISBLANK('Step 2. Aggregate Data'!A2086),"-",'Step 2. Aggregate Data'!A2086)</f>
        <v>44718.208333333336</v>
      </c>
      <c r="B2086" s="59">
        <f t="shared" si="132"/>
        <v>5</v>
      </c>
      <c r="C2086" s="59">
        <f t="shared" si="133"/>
        <v>2</v>
      </c>
      <c r="D2086" s="59">
        <f>IF('Step 1.1 Supply Fan Power Data'!B2086&gt;0,1,0)</f>
        <v>1</v>
      </c>
      <c r="F2086" s="60">
        <f>IF(ISBLANK('Step 2. Aggregate Data'!E2086),"-",'Step 2. Aggregate Data'!E2086)</f>
        <v>44718.208333333336</v>
      </c>
      <c r="G2086" s="17">
        <f t="shared" si="130"/>
        <v>5</v>
      </c>
      <c r="H2086" s="17">
        <f t="shared" si="131"/>
        <v>2</v>
      </c>
    </row>
    <row r="2087" spans="1:8" x14ac:dyDescent="0.25">
      <c r="A2087" s="58">
        <f>IF(ISBLANK('Step 2. Aggregate Data'!A2087),"-",'Step 2. Aggregate Data'!A2087)</f>
        <v>44718.25</v>
      </c>
      <c r="B2087" s="59">
        <f t="shared" si="132"/>
        <v>6</v>
      </c>
      <c r="C2087" s="59">
        <f t="shared" si="133"/>
        <v>2</v>
      </c>
      <c r="D2087" s="59">
        <f>IF('Step 1.1 Supply Fan Power Data'!B2087&gt;0,1,0)</f>
        <v>1</v>
      </c>
      <c r="F2087" s="60">
        <f>IF(ISBLANK('Step 2. Aggregate Data'!E2087),"-",'Step 2. Aggregate Data'!E2087)</f>
        <v>44718.25</v>
      </c>
      <c r="G2087" s="17">
        <f t="shared" si="130"/>
        <v>6</v>
      </c>
      <c r="H2087" s="17">
        <f t="shared" si="131"/>
        <v>2</v>
      </c>
    </row>
    <row r="2088" spans="1:8" x14ac:dyDescent="0.25">
      <c r="A2088" s="58">
        <f>IF(ISBLANK('Step 2. Aggregate Data'!A2088),"-",'Step 2. Aggregate Data'!A2088)</f>
        <v>44718.291666666664</v>
      </c>
      <c r="B2088" s="59">
        <f t="shared" si="132"/>
        <v>7</v>
      </c>
      <c r="C2088" s="59">
        <f t="shared" si="133"/>
        <v>2</v>
      </c>
      <c r="D2088" s="59">
        <f>IF('Step 1.1 Supply Fan Power Data'!B2088&gt;0,1,0)</f>
        <v>1</v>
      </c>
      <c r="F2088" s="60">
        <f>IF(ISBLANK('Step 2. Aggregate Data'!E2088),"-",'Step 2. Aggregate Data'!E2088)</f>
        <v>44718.291666666664</v>
      </c>
      <c r="G2088" s="17">
        <f t="shared" si="130"/>
        <v>7</v>
      </c>
      <c r="H2088" s="17">
        <f t="shared" si="131"/>
        <v>2</v>
      </c>
    </row>
    <row r="2089" spans="1:8" x14ac:dyDescent="0.25">
      <c r="A2089" s="58">
        <f>IF(ISBLANK('Step 2. Aggregate Data'!A2089),"-",'Step 2. Aggregate Data'!A2089)</f>
        <v>44718.333333333336</v>
      </c>
      <c r="B2089" s="59">
        <f t="shared" si="132"/>
        <v>8</v>
      </c>
      <c r="C2089" s="59">
        <f t="shared" si="133"/>
        <v>2</v>
      </c>
      <c r="D2089" s="59">
        <f>IF('Step 1.1 Supply Fan Power Data'!B2089&gt;0,1,0)</f>
        <v>1</v>
      </c>
      <c r="F2089" s="60">
        <f>IF(ISBLANK('Step 2. Aggregate Data'!E2089),"-",'Step 2. Aggregate Data'!E2089)</f>
        <v>44718.333333333336</v>
      </c>
      <c r="G2089" s="17">
        <f t="shared" si="130"/>
        <v>8</v>
      </c>
      <c r="H2089" s="17">
        <f t="shared" si="131"/>
        <v>2</v>
      </c>
    </row>
    <row r="2090" spans="1:8" x14ac:dyDescent="0.25">
      <c r="A2090" s="58">
        <f>IF(ISBLANK('Step 2. Aggregate Data'!A2090),"-",'Step 2. Aggregate Data'!A2090)</f>
        <v>44718.375</v>
      </c>
      <c r="B2090" s="59">
        <f t="shared" si="132"/>
        <v>9</v>
      </c>
      <c r="C2090" s="59">
        <f t="shared" si="133"/>
        <v>2</v>
      </c>
      <c r="D2090" s="59">
        <f>IF('Step 1.1 Supply Fan Power Data'!B2090&gt;0,1,0)</f>
        <v>1</v>
      </c>
      <c r="F2090" s="60">
        <f>IF(ISBLANK('Step 2. Aggregate Data'!E2090),"-",'Step 2. Aggregate Data'!E2090)</f>
        <v>44718.375</v>
      </c>
      <c r="G2090" s="17">
        <f t="shared" si="130"/>
        <v>9</v>
      </c>
      <c r="H2090" s="17">
        <f t="shared" si="131"/>
        <v>2</v>
      </c>
    </row>
    <row r="2091" spans="1:8" x14ac:dyDescent="0.25">
      <c r="A2091" s="58">
        <f>IF(ISBLANK('Step 2. Aggregate Data'!A2091),"-",'Step 2. Aggregate Data'!A2091)</f>
        <v>44718.416666666664</v>
      </c>
      <c r="B2091" s="59">
        <f t="shared" si="132"/>
        <v>10</v>
      </c>
      <c r="C2091" s="59">
        <f t="shared" si="133"/>
        <v>2</v>
      </c>
      <c r="D2091" s="59">
        <f>IF('Step 1.1 Supply Fan Power Data'!B2091&gt;0,1,0)</f>
        <v>1</v>
      </c>
      <c r="F2091" s="60">
        <f>IF(ISBLANK('Step 2. Aggregate Data'!E2091),"-",'Step 2. Aggregate Data'!E2091)</f>
        <v>44718.416666666664</v>
      </c>
      <c r="G2091" s="17">
        <f t="shared" si="130"/>
        <v>10</v>
      </c>
      <c r="H2091" s="17">
        <f t="shared" si="131"/>
        <v>2</v>
      </c>
    </row>
    <row r="2092" spans="1:8" x14ac:dyDescent="0.25">
      <c r="A2092" s="58">
        <f>IF(ISBLANK('Step 2. Aggregate Data'!A2092),"-",'Step 2. Aggregate Data'!A2092)</f>
        <v>44718.458333333336</v>
      </c>
      <c r="B2092" s="59">
        <f t="shared" si="132"/>
        <v>11</v>
      </c>
      <c r="C2092" s="59">
        <f t="shared" si="133"/>
        <v>2</v>
      </c>
      <c r="D2092" s="59">
        <f>IF('Step 1.1 Supply Fan Power Data'!B2092&gt;0,1,0)</f>
        <v>1</v>
      </c>
      <c r="F2092" s="60">
        <f>IF(ISBLANK('Step 2. Aggregate Data'!E2092),"-",'Step 2. Aggregate Data'!E2092)</f>
        <v>44718.458333333336</v>
      </c>
      <c r="G2092" s="17">
        <f t="shared" si="130"/>
        <v>11</v>
      </c>
      <c r="H2092" s="17">
        <f t="shared" si="131"/>
        <v>2</v>
      </c>
    </row>
    <row r="2093" spans="1:8" x14ac:dyDescent="0.25">
      <c r="A2093" s="58">
        <f>IF(ISBLANK('Step 2. Aggregate Data'!A2093),"-",'Step 2. Aggregate Data'!A2093)</f>
        <v>44718.5</v>
      </c>
      <c r="B2093" s="59">
        <f t="shared" si="132"/>
        <v>12</v>
      </c>
      <c r="C2093" s="59">
        <f t="shared" si="133"/>
        <v>2</v>
      </c>
      <c r="D2093" s="59">
        <f>IF('Step 1.1 Supply Fan Power Data'!B2093&gt;0,1,0)</f>
        <v>1</v>
      </c>
      <c r="F2093" s="60">
        <f>IF(ISBLANK('Step 2. Aggregate Data'!E2093),"-",'Step 2. Aggregate Data'!E2093)</f>
        <v>44718.5</v>
      </c>
      <c r="G2093" s="17">
        <f t="shared" si="130"/>
        <v>12</v>
      </c>
      <c r="H2093" s="17">
        <f t="shared" si="131"/>
        <v>2</v>
      </c>
    </row>
    <row r="2094" spans="1:8" x14ac:dyDescent="0.25">
      <c r="A2094" s="58">
        <f>IF(ISBLANK('Step 2. Aggregate Data'!A2094),"-",'Step 2. Aggregate Data'!A2094)</f>
        <v>44718.541666666664</v>
      </c>
      <c r="B2094" s="59">
        <f t="shared" si="132"/>
        <v>13</v>
      </c>
      <c r="C2094" s="59">
        <f t="shared" si="133"/>
        <v>2</v>
      </c>
      <c r="D2094" s="59">
        <f>IF('Step 1.1 Supply Fan Power Data'!B2094&gt;0,1,0)</f>
        <v>1</v>
      </c>
      <c r="F2094" s="60">
        <f>IF(ISBLANK('Step 2. Aggregate Data'!E2094),"-",'Step 2. Aggregate Data'!E2094)</f>
        <v>44718.541666666664</v>
      </c>
      <c r="G2094" s="17">
        <f t="shared" si="130"/>
        <v>13</v>
      </c>
      <c r="H2094" s="17">
        <f t="shared" si="131"/>
        <v>2</v>
      </c>
    </row>
    <row r="2095" spans="1:8" x14ac:dyDescent="0.25">
      <c r="A2095" s="58">
        <f>IF(ISBLANK('Step 2. Aggregate Data'!A2095),"-",'Step 2. Aggregate Data'!A2095)</f>
        <v>44718.583333333336</v>
      </c>
      <c r="B2095" s="59">
        <f t="shared" si="132"/>
        <v>14</v>
      </c>
      <c r="C2095" s="59">
        <f t="shared" si="133"/>
        <v>2</v>
      </c>
      <c r="D2095" s="59">
        <f>IF('Step 1.1 Supply Fan Power Data'!B2095&gt;0,1,0)</f>
        <v>1</v>
      </c>
      <c r="F2095" s="60">
        <f>IF(ISBLANK('Step 2. Aggregate Data'!E2095),"-",'Step 2. Aggregate Data'!E2095)</f>
        <v>44718.583333333336</v>
      </c>
      <c r="G2095" s="17">
        <f t="shared" si="130"/>
        <v>14</v>
      </c>
      <c r="H2095" s="17">
        <f t="shared" si="131"/>
        <v>2</v>
      </c>
    </row>
    <row r="2096" spans="1:8" x14ac:dyDescent="0.25">
      <c r="A2096" s="58">
        <f>IF(ISBLANK('Step 2. Aggregate Data'!A2096),"-",'Step 2. Aggregate Data'!A2096)</f>
        <v>44718.625</v>
      </c>
      <c r="B2096" s="59">
        <f t="shared" si="132"/>
        <v>15</v>
      </c>
      <c r="C2096" s="59">
        <f t="shared" si="133"/>
        <v>2</v>
      </c>
      <c r="D2096" s="59">
        <f>IF('Step 1.1 Supply Fan Power Data'!B2096&gt;0,1,0)</f>
        <v>1</v>
      </c>
      <c r="F2096" s="60">
        <f>IF(ISBLANK('Step 2. Aggregate Data'!E2096),"-",'Step 2. Aggregate Data'!E2096)</f>
        <v>44718.625</v>
      </c>
      <c r="G2096" s="17">
        <f t="shared" si="130"/>
        <v>15</v>
      </c>
      <c r="H2096" s="17">
        <f t="shared" si="131"/>
        <v>2</v>
      </c>
    </row>
    <row r="2097" spans="1:8" x14ac:dyDescent="0.25">
      <c r="A2097" s="58">
        <f>IF(ISBLANK('Step 2. Aggregate Data'!A2097),"-",'Step 2. Aggregate Data'!A2097)</f>
        <v>44718.666666666664</v>
      </c>
      <c r="B2097" s="59">
        <f t="shared" si="132"/>
        <v>16</v>
      </c>
      <c r="C2097" s="59">
        <f t="shared" si="133"/>
        <v>2</v>
      </c>
      <c r="D2097" s="59">
        <f>IF('Step 1.1 Supply Fan Power Data'!B2097&gt;0,1,0)</f>
        <v>1</v>
      </c>
      <c r="F2097" s="60">
        <f>IF(ISBLANK('Step 2. Aggregate Data'!E2097),"-",'Step 2. Aggregate Data'!E2097)</f>
        <v>44718.666666666664</v>
      </c>
      <c r="G2097" s="17">
        <f t="shared" si="130"/>
        <v>16</v>
      </c>
      <c r="H2097" s="17">
        <f t="shared" si="131"/>
        <v>2</v>
      </c>
    </row>
    <row r="2098" spans="1:8" x14ac:dyDescent="0.25">
      <c r="A2098" s="58">
        <f>IF(ISBLANK('Step 2. Aggregate Data'!A2098),"-",'Step 2. Aggregate Data'!A2098)</f>
        <v>44718.708333333336</v>
      </c>
      <c r="B2098" s="59">
        <f t="shared" si="132"/>
        <v>17</v>
      </c>
      <c r="C2098" s="59">
        <f t="shared" si="133"/>
        <v>2</v>
      </c>
      <c r="D2098" s="59">
        <f>IF('Step 1.1 Supply Fan Power Data'!B2098&gt;0,1,0)</f>
        <v>1</v>
      </c>
      <c r="F2098" s="60">
        <f>IF(ISBLANK('Step 2. Aggregate Data'!E2098),"-",'Step 2. Aggregate Data'!E2098)</f>
        <v>44718.708333333336</v>
      </c>
      <c r="G2098" s="17">
        <f t="shared" si="130"/>
        <v>17</v>
      </c>
      <c r="H2098" s="17">
        <f t="shared" si="131"/>
        <v>2</v>
      </c>
    </row>
    <row r="2099" spans="1:8" x14ac:dyDescent="0.25">
      <c r="A2099" s="58">
        <f>IF(ISBLANK('Step 2. Aggregate Data'!A2099),"-",'Step 2. Aggregate Data'!A2099)</f>
        <v>44718.75</v>
      </c>
      <c r="B2099" s="59">
        <f t="shared" si="132"/>
        <v>18</v>
      </c>
      <c r="C2099" s="59">
        <f t="shared" si="133"/>
        <v>2</v>
      </c>
      <c r="D2099" s="59">
        <f>IF('Step 1.1 Supply Fan Power Data'!B2099&gt;0,1,0)</f>
        <v>1</v>
      </c>
      <c r="F2099" s="60">
        <f>IF(ISBLANK('Step 2. Aggregate Data'!E2099),"-",'Step 2. Aggregate Data'!E2099)</f>
        <v>44718.75</v>
      </c>
      <c r="G2099" s="17">
        <f t="shared" si="130"/>
        <v>18</v>
      </c>
      <c r="H2099" s="17">
        <f t="shared" si="131"/>
        <v>2</v>
      </c>
    </row>
    <row r="2100" spans="1:8" x14ac:dyDescent="0.25">
      <c r="A2100" s="58">
        <f>IF(ISBLANK('Step 2. Aggregate Data'!A2100),"-",'Step 2. Aggregate Data'!A2100)</f>
        <v>44718.791666666664</v>
      </c>
      <c r="B2100" s="59">
        <f t="shared" si="132"/>
        <v>19</v>
      </c>
      <c r="C2100" s="59">
        <f t="shared" si="133"/>
        <v>2</v>
      </c>
      <c r="D2100" s="59">
        <f>IF('Step 1.1 Supply Fan Power Data'!B2100&gt;0,1,0)</f>
        <v>1</v>
      </c>
      <c r="F2100" s="60">
        <f>IF(ISBLANK('Step 2. Aggregate Data'!E2100),"-",'Step 2. Aggregate Data'!E2100)</f>
        <v>44718.791666666664</v>
      </c>
      <c r="G2100" s="17">
        <f t="shared" si="130"/>
        <v>19</v>
      </c>
      <c r="H2100" s="17">
        <f t="shared" si="131"/>
        <v>2</v>
      </c>
    </row>
    <row r="2101" spans="1:8" x14ac:dyDescent="0.25">
      <c r="A2101" s="58">
        <f>IF(ISBLANK('Step 2. Aggregate Data'!A2101),"-",'Step 2. Aggregate Data'!A2101)</f>
        <v>44718.833333333336</v>
      </c>
      <c r="B2101" s="59">
        <f t="shared" si="132"/>
        <v>20</v>
      </c>
      <c r="C2101" s="59">
        <f t="shared" si="133"/>
        <v>2</v>
      </c>
      <c r="D2101" s="59">
        <f>IF('Step 1.1 Supply Fan Power Data'!B2101&gt;0,1,0)</f>
        <v>1</v>
      </c>
      <c r="F2101" s="60">
        <f>IF(ISBLANK('Step 2. Aggregate Data'!E2101),"-",'Step 2. Aggregate Data'!E2101)</f>
        <v>44718.833333333336</v>
      </c>
      <c r="G2101" s="17">
        <f t="shared" si="130"/>
        <v>20</v>
      </c>
      <c r="H2101" s="17">
        <f t="shared" si="131"/>
        <v>2</v>
      </c>
    </row>
    <row r="2102" spans="1:8" x14ac:dyDescent="0.25">
      <c r="A2102" s="58">
        <f>IF(ISBLANK('Step 2. Aggregate Data'!A2102),"-",'Step 2. Aggregate Data'!A2102)</f>
        <v>44718.875</v>
      </c>
      <c r="B2102" s="59">
        <f t="shared" si="132"/>
        <v>21</v>
      </c>
      <c r="C2102" s="59">
        <f t="shared" si="133"/>
        <v>2</v>
      </c>
      <c r="D2102" s="59">
        <f>IF('Step 1.1 Supply Fan Power Data'!B2102&gt;0,1,0)</f>
        <v>1</v>
      </c>
      <c r="F2102" s="60">
        <f>IF(ISBLANK('Step 2. Aggregate Data'!E2102),"-",'Step 2. Aggregate Data'!E2102)</f>
        <v>44718.875</v>
      </c>
      <c r="G2102" s="17">
        <f t="shared" si="130"/>
        <v>21</v>
      </c>
      <c r="H2102" s="17">
        <f t="shared" si="131"/>
        <v>2</v>
      </c>
    </row>
    <row r="2103" spans="1:8" x14ac:dyDescent="0.25">
      <c r="A2103" s="58">
        <f>IF(ISBLANK('Step 2. Aggregate Data'!A2103),"-",'Step 2. Aggregate Data'!A2103)</f>
        <v>44718.916666666664</v>
      </c>
      <c r="B2103" s="59">
        <f t="shared" si="132"/>
        <v>22</v>
      </c>
      <c r="C2103" s="59">
        <f t="shared" si="133"/>
        <v>2</v>
      </c>
      <c r="D2103" s="59">
        <f>IF('Step 1.1 Supply Fan Power Data'!B2103&gt;0,1,0)</f>
        <v>1</v>
      </c>
      <c r="F2103" s="60">
        <f>IF(ISBLANK('Step 2. Aggregate Data'!E2103),"-",'Step 2. Aggregate Data'!E2103)</f>
        <v>44718.916666666664</v>
      </c>
      <c r="G2103" s="17">
        <f t="shared" si="130"/>
        <v>22</v>
      </c>
      <c r="H2103" s="17">
        <f t="shared" si="131"/>
        <v>2</v>
      </c>
    </row>
    <row r="2104" spans="1:8" x14ac:dyDescent="0.25">
      <c r="A2104" s="58">
        <f>IF(ISBLANK('Step 2. Aggregate Data'!A2104),"-",'Step 2. Aggregate Data'!A2104)</f>
        <v>44718.958333333336</v>
      </c>
      <c r="B2104" s="59">
        <f t="shared" si="132"/>
        <v>23</v>
      </c>
      <c r="C2104" s="59">
        <f t="shared" si="133"/>
        <v>2</v>
      </c>
      <c r="D2104" s="59">
        <f>IF('Step 1.1 Supply Fan Power Data'!B2104&gt;0,1,0)</f>
        <v>1</v>
      </c>
      <c r="F2104" s="60">
        <f>IF(ISBLANK('Step 2. Aggregate Data'!E2104),"-",'Step 2. Aggregate Data'!E2104)</f>
        <v>44718.958333333336</v>
      </c>
      <c r="G2104" s="17">
        <f t="shared" si="130"/>
        <v>23</v>
      </c>
      <c r="H2104" s="17">
        <f t="shared" si="131"/>
        <v>2</v>
      </c>
    </row>
    <row r="2105" spans="1:8" x14ac:dyDescent="0.25">
      <c r="A2105" s="58">
        <f>IF(ISBLANK('Step 2. Aggregate Data'!A2105),"-",'Step 2. Aggregate Data'!A2105)</f>
        <v>44719</v>
      </c>
      <c r="B2105" s="59">
        <f t="shared" si="132"/>
        <v>0</v>
      </c>
      <c r="C2105" s="59">
        <f t="shared" si="133"/>
        <v>3</v>
      </c>
      <c r="D2105" s="59">
        <f>IF('Step 1.1 Supply Fan Power Data'!B2105&gt;0,1,0)</f>
        <v>1</v>
      </c>
      <c r="F2105" s="60">
        <f>IF(ISBLANK('Step 2. Aggregate Data'!E2105),"-",'Step 2. Aggregate Data'!E2105)</f>
        <v>44719</v>
      </c>
      <c r="G2105" s="17">
        <f t="shared" si="130"/>
        <v>0</v>
      </c>
      <c r="H2105" s="17">
        <f t="shared" si="131"/>
        <v>3</v>
      </c>
    </row>
    <row r="2106" spans="1:8" x14ac:dyDescent="0.25">
      <c r="A2106" s="58">
        <f>IF(ISBLANK('Step 2. Aggregate Data'!A2106),"-",'Step 2. Aggregate Data'!A2106)</f>
        <v>44719.041666666664</v>
      </c>
      <c r="B2106" s="59">
        <f t="shared" si="132"/>
        <v>1</v>
      </c>
      <c r="C2106" s="59">
        <f t="shared" si="133"/>
        <v>3</v>
      </c>
      <c r="D2106" s="59">
        <f>IF('Step 1.1 Supply Fan Power Data'!B2106&gt;0,1,0)</f>
        <v>1</v>
      </c>
      <c r="F2106" s="60">
        <f>IF(ISBLANK('Step 2. Aggregate Data'!E2106),"-",'Step 2. Aggregate Data'!E2106)</f>
        <v>44719.041666666664</v>
      </c>
      <c r="G2106" s="17">
        <f t="shared" si="130"/>
        <v>1</v>
      </c>
      <c r="H2106" s="17">
        <f t="shared" si="131"/>
        <v>3</v>
      </c>
    </row>
    <row r="2107" spans="1:8" x14ac:dyDescent="0.25">
      <c r="A2107" s="58">
        <f>IF(ISBLANK('Step 2. Aggregate Data'!A2107),"-",'Step 2. Aggregate Data'!A2107)</f>
        <v>44719.083333333336</v>
      </c>
      <c r="B2107" s="59">
        <f t="shared" si="132"/>
        <v>2</v>
      </c>
      <c r="C2107" s="59">
        <f t="shared" si="133"/>
        <v>3</v>
      </c>
      <c r="D2107" s="59">
        <f>IF('Step 1.1 Supply Fan Power Data'!B2107&gt;0,1,0)</f>
        <v>1</v>
      </c>
      <c r="F2107" s="60">
        <f>IF(ISBLANK('Step 2. Aggregate Data'!E2107),"-",'Step 2. Aggregate Data'!E2107)</f>
        <v>44719.083333333336</v>
      </c>
      <c r="G2107" s="17">
        <f t="shared" si="130"/>
        <v>2</v>
      </c>
      <c r="H2107" s="17">
        <f t="shared" si="131"/>
        <v>3</v>
      </c>
    </row>
    <row r="2108" spans="1:8" x14ac:dyDescent="0.25">
      <c r="A2108" s="58">
        <f>IF(ISBLANK('Step 2. Aggregate Data'!A2108),"-",'Step 2. Aggregate Data'!A2108)</f>
        <v>44719.125</v>
      </c>
      <c r="B2108" s="59">
        <f t="shared" si="132"/>
        <v>3</v>
      </c>
      <c r="C2108" s="59">
        <f t="shared" si="133"/>
        <v>3</v>
      </c>
      <c r="D2108" s="59">
        <f>IF('Step 1.1 Supply Fan Power Data'!B2108&gt;0,1,0)</f>
        <v>1</v>
      </c>
      <c r="F2108" s="60">
        <f>IF(ISBLANK('Step 2. Aggregate Data'!E2108),"-",'Step 2. Aggregate Data'!E2108)</f>
        <v>44719.125</v>
      </c>
      <c r="G2108" s="17">
        <f t="shared" si="130"/>
        <v>3</v>
      </c>
      <c r="H2108" s="17">
        <f t="shared" si="131"/>
        <v>3</v>
      </c>
    </row>
    <row r="2109" spans="1:8" x14ac:dyDescent="0.25">
      <c r="A2109" s="58">
        <f>IF(ISBLANK('Step 2. Aggregate Data'!A2109),"-",'Step 2. Aggregate Data'!A2109)</f>
        <v>44719.166666666664</v>
      </c>
      <c r="B2109" s="59">
        <f t="shared" si="132"/>
        <v>4</v>
      </c>
      <c r="C2109" s="59">
        <f t="shared" si="133"/>
        <v>3</v>
      </c>
      <c r="D2109" s="59">
        <f>IF('Step 1.1 Supply Fan Power Data'!B2109&gt;0,1,0)</f>
        <v>1</v>
      </c>
      <c r="F2109" s="60">
        <f>IF(ISBLANK('Step 2. Aggregate Data'!E2109),"-",'Step 2. Aggregate Data'!E2109)</f>
        <v>44719.166666666664</v>
      </c>
      <c r="G2109" s="17">
        <f t="shared" si="130"/>
        <v>4</v>
      </c>
      <c r="H2109" s="17">
        <f t="shared" si="131"/>
        <v>3</v>
      </c>
    </row>
    <row r="2110" spans="1:8" x14ac:dyDescent="0.25">
      <c r="A2110" s="58">
        <f>IF(ISBLANK('Step 2. Aggregate Data'!A2110),"-",'Step 2. Aggregate Data'!A2110)</f>
        <v>44719.208333333336</v>
      </c>
      <c r="B2110" s="59">
        <f t="shared" si="132"/>
        <v>5</v>
      </c>
      <c r="C2110" s="59">
        <f t="shared" si="133"/>
        <v>3</v>
      </c>
      <c r="D2110" s="59">
        <f>IF('Step 1.1 Supply Fan Power Data'!B2110&gt;0,1,0)</f>
        <v>1</v>
      </c>
      <c r="F2110" s="60">
        <f>IF(ISBLANK('Step 2. Aggregate Data'!E2110),"-",'Step 2. Aggregate Data'!E2110)</f>
        <v>44719.208333333336</v>
      </c>
      <c r="G2110" s="17">
        <f t="shared" si="130"/>
        <v>5</v>
      </c>
      <c r="H2110" s="17">
        <f t="shared" si="131"/>
        <v>3</v>
      </c>
    </row>
    <row r="2111" spans="1:8" x14ac:dyDescent="0.25">
      <c r="A2111" s="58">
        <f>IF(ISBLANK('Step 2. Aggregate Data'!A2111),"-",'Step 2. Aggregate Data'!A2111)</f>
        <v>44719.25</v>
      </c>
      <c r="B2111" s="59">
        <f t="shared" si="132"/>
        <v>6</v>
      </c>
      <c r="C2111" s="59">
        <f t="shared" si="133"/>
        <v>3</v>
      </c>
      <c r="D2111" s="59">
        <f>IF('Step 1.1 Supply Fan Power Data'!B2111&gt;0,1,0)</f>
        <v>1</v>
      </c>
      <c r="F2111" s="60">
        <f>IF(ISBLANK('Step 2. Aggregate Data'!E2111),"-",'Step 2. Aggregate Data'!E2111)</f>
        <v>44719.25</v>
      </c>
      <c r="G2111" s="17">
        <f t="shared" si="130"/>
        <v>6</v>
      </c>
      <c r="H2111" s="17">
        <f t="shared" si="131"/>
        <v>3</v>
      </c>
    </row>
    <row r="2112" spans="1:8" x14ac:dyDescent="0.25">
      <c r="A2112" s="58">
        <f>IF(ISBLANK('Step 2. Aggregate Data'!A2112),"-",'Step 2. Aggregate Data'!A2112)</f>
        <v>44719.291666666664</v>
      </c>
      <c r="B2112" s="59">
        <f t="shared" si="132"/>
        <v>7</v>
      </c>
      <c r="C2112" s="59">
        <f t="shared" si="133"/>
        <v>3</v>
      </c>
      <c r="D2112" s="59">
        <f>IF('Step 1.1 Supply Fan Power Data'!B2112&gt;0,1,0)</f>
        <v>1</v>
      </c>
      <c r="F2112" s="60">
        <f>IF(ISBLANK('Step 2. Aggregate Data'!E2112),"-",'Step 2. Aggregate Data'!E2112)</f>
        <v>44719.291666666664</v>
      </c>
      <c r="G2112" s="17">
        <f t="shared" si="130"/>
        <v>7</v>
      </c>
      <c r="H2112" s="17">
        <f t="shared" si="131"/>
        <v>3</v>
      </c>
    </row>
    <row r="2113" spans="1:8" x14ac:dyDescent="0.25">
      <c r="A2113" s="58">
        <f>IF(ISBLANK('Step 2. Aggregate Data'!A2113),"-",'Step 2. Aggregate Data'!A2113)</f>
        <v>44719.333333333336</v>
      </c>
      <c r="B2113" s="59">
        <f t="shared" si="132"/>
        <v>8</v>
      </c>
      <c r="C2113" s="59">
        <f t="shared" si="133"/>
        <v>3</v>
      </c>
      <c r="D2113" s="59">
        <f>IF('Step 1.1 Supply Fan Power Data'!B2113&gt;0,1,0)</f>
        <v>1</v>
      </c>
      <c r="F2113" s="60">
        <f>IF(ISBLANK('Step 2. Aggregate Data'!E2113),"-",'Step 2. Aggregate Data'!E2113)</f>
        <v>44719.333333333336</v>
      </c>
      <c r="G2113" s="17">
        <f t="shared" si="130"/>
        <v>8</v>
      </c>
      <c r="H2113" s="17">
        <f t="shared" si="131"/>
        <v>3</v>
      </c>
    </row>
    <row r="2114" spans="1:8" x14ac:dyDescent="0.25">
      <c r="A2114" s="58">
        <f>IF(ISBLANK('Step 2. Aggregate Data'!A2114),"-",'Step 2. Aggregate Data'!A2114)</f>
        <v>44719.375</v>
      </c>
      <c r="B2114" s="59">
        <f t="shared" si="132"/>
        <v>9</v>
      </c>
      <c r="C2114" s="59">
        <f t="shared" si="133"/>
        <v>3</v>
      </c>
      <c r="D2114" s="59">
        <f>IF('Step 1.1 Supply Fan Power Data'!B2114&gt;0,1,0)</f>
        <v>1</v>
      </c>
      <c r="F2114" s="60">
        <f>IF(ISBLANK('Step 2. Aggregate Data'!E2114),"-",'Step 2. Aggregate Data'!E2114)</f>
        <v>44719.375</v>
      </c>
      <c r="G2114" s="17">
        <f t="shared" si="130"/>
        <v>9</v>
      </c>
      <c r="H2114" s="17">
        <f t="shared" si="131"/>
        <v>3</v>
      </c>
    </row>
    <row r="2115" spans="1:8" x14ac:dyDescent="0.25">
      <c r="A2115" s="58">
        <f>IF(ISBLANK('Step 2. Aggregate Data'!A2115),"-",'Step 2. Aggregate Data'!A2115)</f>
        <v>44719.416666666664</v>
      </c>
      <c r="B2115" s="59">
        <f t="shared" si="132"/>
        <v>10</v>
      </c>
      <c r="C2115" s="59">
        <f t="shared" si="133"/>
        <v>3</v>
      </c>
      <c r="D2115" s="59">
        <f>IF('Step 1.1 Supply Fan Power Data'!B2115&gt;0,1,0)</f>
        <v>1</v>
      </c>
      <c r="F2115" s="60">
        <f>IF(ISBLANK('Step 2. Aggregate Data'!E2115),"-",'Step 2. Aggregate Data'!E2115)</f>
        <v>44719.416666666664</v>
      </c>
      <c r="G2115" s="17">
        <f t="shared" ref="G2115:G2178" si="134">HOUR(F2115)</f>
        <v>10</v>
      </c>
      <c r="H2115" s="17">
        <f t="shared" ref="H2115:H2178" si="135">WEEKDAY(F2115)</f>
        <v>3</v>
      </c>
    </row>
    <row r="2116" spans="1:8" x14ac:dyDescent="0.25">
      <c r="A2116" s="58">
        <f>IF(ISBLANK('Step 2. Aggregate Data'!A2116),"-",'Step 2. Aggregate Data'!A2116)</f>
        <v>44719.458333333336</v>
      </c>
      <c r="B2116" s="59">
        <f t="shared" si="132"/>
        <v>11</v>
      </c>
      <c r="C2116" s="59">
        <f t="shared" si="133"/>
        <v>3</v>
      </c>
      <c r="D2116" s="59">
        <f>IF('Step 1.1 Supply Fan Power Data'!B2116&gt;0,1,0)</f>
        <v>1</v>
      </c>
      <c r="F2116" s="60">
        <f>IF(ISBLANK('Step 2. Aggregate Data'!E2116),"-",'Step 2. Aggregate Data'!E2116)</f>
        <v>44719.458333333336</v>
      </c>
      <c r="G2116" s="17">
        <f t="shared" si="134"/>
        <v>11</v>
      </c>
      <c r="H2116" s="17">
        <f t="shared" si="135"/>
        <v>3</v>
      </c>
    </row>
    <row r="2117" spans="1:8" x14ac:dyDescent="0.25">
      <c r="A2117" s="58">
        <f>IF(ISBLANK('Step 2. Aggregate Data'!A2117),"-",'Step 2. Aggregate Data'!A2117)</f>
        <v>44719.5</v>
      </c>
      <c r="B2117" s="59">
        <f t="shared" si="132"/>
        <v>12</v>
      </c>
      <c r="C2117" s="59">
        <f t="shared" si="133"/>
        <v>3</v>
      </c>
      <c r="D2117" s="59">
        <f>IF('Step 1.1 Supply Fan Power Data'!B2117&gt;0,1,0)</f>
        <v>1</v>
      </c>
      <c r="F2117" s="60">
        <f>IF(ISBLANK('Step 2. Aggregate Data'!E2117),"-",'Step 2. Aggregate Data'!E2117)</f>
        <v>44719.5</v>
      </c>
      <c r="G2117" s="17">
        <f t="shared" si="134"/>
        <v>12</v>
      </c>
      <c r="H2117" s="17">
        <f t="shared" si="135"/>
        <v>3</v>
      </c>
    </row>
    <row r="2118" spans="1:8" x14ac:dyDescent="0.25">
      <c r="A2118" s="58">
        <f>IF(ISBLANK('Step 2. Aggregate Data'!A2118),"-",'Step 2. Aggregate Data'!A2118)</f>
        <v>44719.541666666664</v>
      </c>
      <c r="B2118" s="59">
        <f t="shared" si="132"/>
        <v>13</v>
      </c>
      <c r="C2118" s="59">
        <f t="shared" si="133"/>
        <v>3</v>
      </c>
      <c r="D2118" s="59">
        <f>IF('Step 1.1 Supply Fan Power Data'!B2118&gt;0,1,0)</f>
        <v>1</v>
      </c>
      <c r="F2118" s="60">
        <f>IF(ISBLANK('Step 2. Aggregate Data'!E2118),"-",'Step 2. Aggregate Data'!E2118)</f>
        <v>44719.541666666664</v>
      </c>
      <c r="G2118" s="17">
        <f t="shared" si="134"/>
        <v>13</v>
      </c>
      <c r="H2118" s="17">
        <f t="shared" si="135"/>
        <v>3</v>
      </c>
    </row>
    <row r="2119" spans="1:8" x14ac:dyDescent="0.25">
      <c r="A2119" s="58">
        <f>IF(ISBLANK('Step 2. Aggregate Data'!A2119),"-",'Step 2. Aggregate Data'!A2119)</f>
        <v>44719.583333333336</v>
      </c>
      <c r="B2119" s="59">
        <f t="shared" si="132"/>
        <v>14</v>
      </c>
      <c r="C2119" s="59">
        <f t="shared" si="133"/>
        <v>3</v>
      </c>
      <c r="D2119" s="59">
        <f>IF('Step 1.1 Supply Fan Power Data'!B2119&gt;0,1,0)</f>
        <v>1</v>
      </c>
      <c r="F2119" s="60">
        <f>IF(ISBLANK('Step 2. Aggregate Data'!E2119),"-",'Step 2. Aggregate Data'!E2119)</f>
        <v>44719.583333333336</v>
      </c>
      <c r="G2119" s="17">
        <f t="shared" si="134"/>
        <v>14</v>
      </c>
      <c r="H2119" s="17">
        <f t="shared" si="135"/>
        <v>3</v>
      </c>
    </row>
    <row r="2120" spans="1:8" x14ac:dyDescent="0.25">
      <c r="A2120" s="58">
        <f>IF(ISBLANK('Step 2. Aggregate Data'!A2120),"-",'Step 2. Aggregate Data'!A2120)</f>
        <v>44719.625</v>
      </c>
      <c r="B2120" s="59">
        <f t="shared" si="132"/>
        <v>15</v>
      </c>
      <c r="C2120" s="59">
        <f t="shared" si="133"/>
        <v>3</v>
      </c>
      <c r="D2120" s="59">
        <f>IF('Step 1.1 Supply Fan Power Data'!B2120&gt;0,1,0)</f>
        <v>1</v>
      </c>
      <c r="F2120" s="60">
        <f>IF(ISBLANK('Step 2. Aggregate Data'!E2120),"-",'Step 2. Aggregate Data'!E2120)</f>
        <v>44719.625</v>
      </c>
      <c r="G2120" s="17">
        <f t="shared" si="134"/>
        <v>15</v>
      </c>
      <c r="H2120" s="17">
        <f t="shared" si="135"/>
        <v>3</v>
      </c>
    </row>
    <row r="2121" spans="1:8" x14ac:dyDescent="0.25">
      <c r="A2121" s="58">
        <f>IF(ISBLANK('Step 2. Aggregate Data'!A2121),"-",'Step 2. Aggregate Data'!A2121)</f>
        <v>44719.666666666664</v>
      </c>
      <c r="B2121" s="59">
        <f t="shared" si="132"/>
        <v>16</v>
      </c>
      <c r="C2121" s="59">
        <f t="shared" si="133"/>
        <v>3</v>
      </c>
      <c r="D2121" s="59">
        <f>IF('Step 1.1 Supply Fan Power Data'!B2121&gt;0,1,0)</f>
        <v>1</v>
      </c>
      <c r="F2121" s="60">
        <f>IF(ISBLANK('Step 2. Aggregate Data'!E2121),"-",'Step 2. Aggregate Data'!E2121)</f>
        <v>44719.666666666664</v>
      </c>
      <c r="G2121" s="17">
        <f t="shared" si="134"/>
        <v>16</v>
      </c>
      <c r="H2121" s="17">
        <f t="shared" si="135"/>
        <v>3</v>
      </c>
    </row>
    <row r="2122" spans="1:8" x14ac:dyDescent="0.25">
      <c r="A2122" s="58">
        <f>IF(ISBLANK('Step 2. Aggregate Data'!A2122),"-",'Step 2. Aggregate Data'!A2122)</f>
        <v>44719.708333333336</v>
      </c>
      <c r="B2122" s="59">
        <f t="shared" si="132"/>
        <v>17</v>
      </c>
      <c r="C2122" s="59">
        <f t="shared" si="133"/>
        <v>3</v>
      </c>
      <c r="D2122" s="59">
        <f>IF('Step 1.1 Supply Fan Power Data'!B2122&gt;0,1,0)</f>
        <v>1</v>
      </c>
      <c r="F2122" s="60">
        <f>IF(ISBLANK('Step 2. Aggregate Data'!E2122),"-",'Step 2. Aggregate Data'!E2122)</f>
        <v>44719.708333333336</v>
      </c>
      <c r="G2122" s="17">
        <f t="shared" si="134"/>
        <v>17</v>
      </c>
      <c r="H2122" s="17">
        <f t="shared" si="135"/>
        <v>3</v>
      </c>
    </row>
    <row r="2123" spans="1:8" x14ac:dyDescent="0.25">
      <c r="A2123" s="58">
        <f>IF(ISBLANK('Step 2. Aggregate Data'!A2123),"-",'Step 2. Aggregate Data'!A2123)</f>
        <v>44719.75</v>
      </c>
      <c r="B2123" s="59">
        <f t="shared" si="132"/>
        <v>18</v>
      </c>
      <c r="C2123" s="59">
        <f t="shared" si="133"/>
        <v>3</v>
      </c>
      <c r="D2123" s="59">
        <f>IF('Step 1.1 Supply Fan Power Data'!B2123&gt;0,1,0)</f>
        <v>1</v>
      </c>
      <c r="F2123" s="60">
        <f>IF(ISBLANK('Step 2. Aggregate Data'!E2123),"-",'Step 2. Aggregate Data'!E2123)</f>
        <v>44719.75</v>
      </c>
      <c r="G2123" s="17">
        <f t="shared" si="134"/>
        <v>18</v>
      </c>
      <c r="H2123" s="17">
        <f t="shared" si="135"/>
        <v>3</v>
      </c>
    </row>
    <row r="2124" spans="1:8" x14ac:dyDescent="0.25">
      <c r="A2124" s="58">
        <f>IF(ISBLANK('Step 2. Aggregate Data'!A2124),"-",'Step 2. Aggregate Data'!A2124)</f>
        <v>44719.791666666664</v>
      </c>
      <c r="B2124" s="59">
        <f t="shared" si="132"/>
        <v>19</v>
      </c>
      <c r="C2124" s="59">
        <f t="shared" si="133"/>
        <v>3</v>
      </c>
      <c r="D2124" s="59">
        <f>IF('Step 1.1 Supply Fan Power Data'!B2124&gt;0,1,0)</f>
        <v>1</v>
      </c>
      <c r="F2124" s="60">
        <f>IF(ISBLANK('Step 2. Aggregate Data'!E2124),"-",'Step 2. Aggregate Data'!E2124)</f>
        <v>44719.791666666664</v>
      </c>
      <c r="G2124" s="17">
        <f t="shared" si="134"/>
        <v>19</v>
      </c>
      <c r="H2124" s="17">
        <f t="shared" si="135"/>
        <v>3</v>
      </c>
    </row>
    <row r="2125" spans="1:8" x14ac:dyDescent="0.25">
      <c r="A2125" s="58">
        <f>IF(ISBLANK('Step 2. Aggregate Data'!A2125),"-",'Step 2. Aggregate Data'!A2125)</f>
        <v>44719.833333333336</v>
      </c>
      <c r="B2125" s="59">
        <f t="shared" si="132"/>
        <v>20</v>
      </c>
      <c r="C2125" s="59">
        <f t="shared" si="133"/>
        <v>3</v>
      </c>
      <c r="D2125" s="59">
        <f>IF('Step 1.1 Supply Fan Power Data'!B2125&gt;0,1,0)</f>
        <v>1</v>
      </c>
      <c r="F2125" s="60">
        <f>IF(ISBLANK('Step 2. Aggregate Data'!E2125),"-",'Step 2. Aggregate Data'!E2125)</f>
        <v>44719.833333333336</v>
      </c>
      <c r="G2125" s="17">
        <f t="shared" si="134"/>
        <v>20</v>
      </c>
      <c r="H2125" s="17">
        <f t="shared" si="135"/>
        <v>3</v>
      </c>
    </row>
    <row r="2126" spans="1:8" x14ac:dyDescent="0.25">
      <c r="A2126" s="58">
        <f>IF(ISBLANK('Step 2. Aggregate Data'!A2126),"-",'Step 2. Aggregate Data'!A2126)</f>
        <v>44719.875</v>
      </c>
      <c r="B2126" s="59">
        <f t="shared" si="132"/>
        <v>21</v>
      </c>
      <c r="C2126" s="59">
        <f t="shared" si="133"/>
        <v>3</v>
      </c>
      <c r="D2126" s="59">
        <f>IF('Step 1.1 Supply Fan Power Data'!B2126&gt;0,1,0)</f>
        <v>1</v>
      </c>
      <c r="F2126" s="60">
        <f>IF(ISBLANK('Step 2. Aggregate Data'!E2126),"-",'Step 2. Aggregate Data'!E2126)</f>
        <v>44719.875</v>
      </c>
      <c r="G2126" s="17">
        <f t="shared" si="134"/>
        <v>21</v>
      </c>
      <c r="H2126" s="17">
        <f t="shared" si="135"/>
        <v>3</v>
      </c>
    </row>
    <row r="2127" spans="1:8" x14ac:dyDescent="0.25">
      <c r="A2127" s="58">
        <f>IF(ISBLANK('Step 2. Aggregate Data'!A2127),"-",'Step 2. Aggregate Data'!A2127)</f>
        <v>44719.916666666664</v>
      </c>
      <c r="B2127" s="59">
        <f t="shared" si="132"/>
        <v>22</v>
      </c>
      <c r="C2127" s="59">
        <f t="shared" si="133"/>
        <v>3</v>
      </c>
      <c r="D2127" s="59">
        <f>IF('Step 1.1 Supply Fan Power Data'!B2127&gt;0,1,0)</f>
        <v>1</v>
      </c>
      <c r="F2127" s="60">
        <f>IF(ISBLANK('Step 2. Aggregate Data'!E2127),"-",'Step 2. Aggregate Data'!E2127)</f>
        <v>44719.916666666664</v>
      </c>
      <c r="G2127" s="17">
        <f t="shared" si="134"/>
        <v>22</v>
      </c>
      <c r="H2127" s="17">
        <f t="shared" si="135"/>
        <v>3</v>
      </c>
    </row>
    <row r="2128" spans="1:8" x14ac:dyDescent="0.25">
      <c r="A2128" s="58">
        <f>IF(ISBLANK('Step 2. Aggregate Data'!A2128),"-",'Step 2. Aggregate Data'!A2128)</f>
        <v>44719.958333333336</v>
      </c>
      <c r="B2128" s="59">
        <f t="shared" si="132"/>
        <v>23</v>
      </c>
      <c r="C2128" s="59">
        <f t="shared" si="133"/>
        <v>3</v>
      </c>
      <c r="D2128" s="59">
        <f>IF('Step 1.1 Supply Fan Power Data'!B2128&gt;0,1,0)</f>
        <v>1</v>
      </c>
      <c r="F2128" s="60">
        <f>IF(ISBLANK('Step 2. Aggregate Data'!E2128),"-",'Step 2. Aggregate Data'!E2128)</f>
        <v>44719.958333333336</v>
      </c>
      <c r="G2128" s="17">
        <f t="shared" si="134"/>
        <v>23</v>
      </c>
      <c r="H2128" s="17">
        <f t="shared" si="135"/>
        <v>3</v>
      </c>
    </row>
    <row r="2129" spans="1:8" x14ac:dyDescent="0.25">
      <c r="A2129" s="58">
        <f>IF(ISBLANK('Step 2. Aggregate Data'!A2129),"-",'Step 2. Aggregate Data'!A2129)</f>
        <v>44720</v>
      </c>
      <c r="B2129" s="59">
        <f t="shared" si="132"/>
        <v>0</v>
      </c>
      <c r="C2129" s="59">
        <f t="shared" si="133"/>
        <v>4</v>
      </c>
      <c r="D2129" s="59">
        <f>IF('Step 1.1 Supply Fan Power Data'!B2129&gt;0,1,0)</f>
        <v>1</v>
      </c>
      <c r="F2129" s="60">
        <f>IF(ISBLANK('Step 2. Aggregate Data'!E2129),"-",'Step 2. Aggregate Data'!E2129)</f>
        <v>44720</v>
      </c>
      <c r="G2129" s="17">
        <f t="shared" si="134"/>
        <v>0</v>
      </c>
      <c r="H2129" s="17">
        <f t="shared" si="135"/>
        <v>4</v>
      </c>
    </row>
    <row r="2130" spans="1:8" x14ac:dyDescent="0.25">
      <c r="A2130" s="58">
        <f>IF(ISBLANK('Step 2. Aggregate Data'!A2130),"-",'Step 2. Aggregate Data'!A2130)</f>
        <v>44720.041666666664</v>
      </c>
      <c r="B2130" s="59">
        <f t="shared" si="132"/>
        <v>1</v>
      </c>
      <c r="C2130" s="59">
        <f t="shared" si="133"/>
        <v>4</v>
      </c>
      <c r="D2130" s="59">
        <f>IF('Step 1.1 Supply Fan Power Data'!B2130&gt;0,1,0)</f>
        <v>1</v>
      </c>
      <c r="F2130" s="60">
        <f>IF(ISBLANK('Step 2. Aggregate Data'!E2130),"-",'Step 2. Aggregate Data'!E2130)</f>
        <v>44720.041666666664</v>
      </c>
      <c r="G2130" s="17">
        <f t="shared" si="134"/>
        <v>1</v>
      </c>
      <c r="H2130" s="17">
        <f t="shared" si="135"/>
        <v>4</v>
      </c>
    </row>
    <row r="2131" spans="1:8" x14ac:dyDescent="0.25">
      <c r="A2131" s="58">
        <f>IF(ISBLANK('Step 2. Aggregate Data'!A2131),"-",'Step 2. Aggregate Data'!A2131)</f>
        <v>44720.083333333336</v>
      </c>
      <c r="B2131" s="59">
        <f t="shared" si="132"/>
        <v>2</v>
      </c>
      <c r="C2131" s="59">
        <f t="shared" si="133"/>
        <v>4</v>
      </c>
      <c r="D2131" s="59">
        <f>IF('Step 1.1 Supply Fan Power Data'!B2131&gt;0,1,0)</f>
        <v>1</v>
      </c>
      <c r="F2131" s="60">
        <f>IF(ISBLANK('Step 2. Aggregate Data'!E2131),"-",'Step 2. Aggregate Data'!E2131)</f>
        <v>44720.083333333336</v>
      </c>
      <c r="G2131" s="17">
        <f t="shared" si="134"/>
        <v>2</v>
      </c>
      <c r="H2131" s="17">
        <f t="shared" si="135"/>
        <v>4</v>
      </c>
    </row>
    <row r="2132" spans="1:8" x14ac:dyDescent="0.25">
      <c r="A2132" s="58">
        <f>IF(ISBLANK('Step 2. Aggregate Data'!A2132),"-",'Step 2. Aggregate Data'!A2132)</f>
        <v>44720.125</v>
      </c>
      <c r="B2132" s="59">
        <f t="shared" si="132"/>
        <v>3</v>
      </c>
      <c r="C2132" s="59">
        <f t="shared" si="133"/>
        <v>4</v>
      </c>
      <c r="D2132" s="59">
        <f>IF('Step 1.1 Supply Fan Power Data'!B2132&gt;0,1,0)</f>
        <v>1</v>
      </c>
      <c r="F2132" s="60">
        <f>IF(ISBLANK('Step 2. Aggregate Data'!E2132),"-",'Step 2. Aggregate Data'!E2132)</f>
        <v>44720.125</v>
      </c>
      <c r="G2132" s="17">
        <f t="shared" si="134"/>
        <v>3</v>
      </c>
      <c r="H2132" s="17">
        <f t="shared" si="135"/>
        <v>4</v>
      </c>
    </row>
    <row r="2133" spans="1:8" x14ac:dyDescent="0.25">
      <c r="A2133" s="58">
        <f>IF(ISBLANK('Step 2. Aggregate Data'!A2133),"-",'Step 2. Aggregate Data'!A2133)</f>
        <v>44720.166666666664</v>
      </c>
      <c r="B2133" s="59">
        <f t="shared" si="132"/>
        <v>4</v>
      </c>
      <c r="C2133" s="59">
        <f t="shared" si="133"/>
        <v>4</v>
      </c>
      <c r="D2133" s="59">
        <f>IF('Step 1.1 Supply Fan Power Data'!B2133&gt;0,1,0)</f>
        <v>1</v>
      </c>
      <c r="F2133" s="60">
        <f>IF(ISBLANK('Step 2. Aggregate Data'!E2133),"-",'Step 2. Aggregate Data'!E2133)</f>
        <v>44720.166666666664</v>
      </c>
      <c r="G2133" s="17">
        <f t="shared" si="134"/>
        <v>4</v>
      </c>
      <c r="H2133" s="17">
        <f t="shared" si="135"/>
        <v>4</v>
      </c>
    </row>
    <row r="2134" spans="1:8" x14ac:dyDescent="0.25">
      <c r="A2134" s="58">
        <f>IF(ISBLANK('Step 2. Aggregate Data'!A2134),"-",'Step 2. Aggregate Data'!A2134)</f>
        <v>44720.208333333336</v>
      </c>
      <c r="B2134" s="59">
        <f t="shared" si="132"/>
        <v>5</v>
      </c>
      <c r="C2134" s="59">
        <f t="shared" si="133"/>
        <v>4</v>
      </c>
      <c r="D2134" s="59">
        <f>IF('Step 1.1 Supply Fan Power Data'!B2134&gt;0,1,0)</f>
        <v>1</v>
      </c>
      <c r="F2134" s="60">
        <f>IF(ISBLANK('Step 2. Aggregate Data'!E2134),"-",'Step 2. Aggregate Data'!E2134)</f>
        <v>44720.208333333336</v>
      </c>
      <c r="G2134" s="17">
        <f t="shared" si="134"/>
        <v>5</v>
      </c>
      <c r="H2134" s="17">
        <f t="shared" si="135"/>
        <v>4</v>
      </c>
    </row>
    <row r="2135" spans="1:8" x14ac:dyDescent="0.25">
      <c r="A2135" s="58">
        <f>IF(ISBLANK('Step 2. Aggregate Data'!A2135),"-",'Step 2. Aggregate Data'!A2135)</f>
        <v>44720.25</v>
      </c>
      <c r="B2135" s="59">
        <f t="shared" si="132"/>
        <v>6</v>
      </c>
      <c r="C2135" s="59">
        <f t="shared" si="133"/>
        <v>4</v>
      </c>
      <c r="D2135" s="59">
        <f>IF('Step 1.1 Supply Fan Power Data'!B2135&gt;0,1,0)</f>
        <v>1</v>
      </c>
      <c r="F2135" s="60">
        <f>IF(ISBLANK('Step 2. Aggregate Data'!E2135),"-",'Step 2. Aggregate Data'!E2135)</f>
        <v>44720.25</v>
      </c>
      <c r="G2135" s="17">
        <f t="shared" si="134"/>
        <v>6</v>
      </c>
      <c r="H2135" s="17">
        <f t="shared" si="135"/>
        <v>4</v>
      </c>
    </row>
    <row r="2136" spans="1:8" x14ac:dyDescent="0.25">
      <c r="A2136" s="58">
        <f>IF(ISBLANK('Step 2. Aggregate Data'!A2136),"-",'Step 2. Aggregate Data'!A2136)</f>
        <v>44720.291666666664</v>
      </c>
      <c r="B2136" s="59">
        <f t="shared" si="132"/>
        <v>7</v>
      </c>
      <c r="C2136" s="59">
        <f t="shared" si="133"/>
        <v>4</v>
      </c>
      <c r="D2136" s="59">
        <f>IF('Step 1.1 Supply Fan Power Data'!B2136&gt;0,1,0)</f>
        <v>1</v>
      </c>
      <c r="F2136" s="60">
        <f>IF(ISBLANK('Step 2. Aggregate Data'!E2136),"-",'Step 2. Aggregate Data'!E2136)</f>
        <v>44720.291666666664</v>
      </c>
      <c r="G2136" s="17">
        <f t="shared" si="134"/>
        <v>7</v>
      </c>
      <c r="H2136" s="17">
        <f t="shared" si="135"/>
        <v>4</v>
      </c>
    </row>
    <row r="2137" spans="1:8" x14ac:dyDescent="0.25">
      <c r="A2137" s="58">
        <f>IF(ISBLANK('Step 2. Aggregate Data'!A2137),"-",'Step 2. Aggregate Data'!A2137)</f>
        <v>44720.333333333336</v>
      </c>
      <c r="B2137" s="59">
        <f t="shared" ref="B2137:B2200" si="136">HOUR(A2137)</f>
        <v>8</v>
      </c>
      <c r="C2137" s="59">
        <f t="shared" ref="C2137:C2200" si="137">WEEKDAY(A2137)</f>
        <v>4</v>
      </c>
      <c r="D2137" s="59">
        <f>IF('Step 1.1 Supply Fan Power Data'!B2137&gt;0,1,0)</f>
        <v>1</v>
      </c>
      <c r="F2137" s="60">
        <f>IF(ISBLANK('Step 2. Aggregate Data'!E2137),"-",'Step 2. Aggregate Data'!E2137)</f>
        <v>44720.333333333336</v>
      </c>
      <c r="G2137" s="17">
        <f t="shared" si="134"/>
        <v>8</v>
      </c>
      <c r="H2137" s="17">
        <f t="shared" si="135"/>
        <v>4</v>
      </c>
    </row>
    <row r="2138" spans="1:8" x14ac:dyDescent="0.25">
      <c r="A2138" s="58">
        <f>IF(ISBLANK('Step 2. Aggregate Data'!A2138),"-",'Step 2. Aggregate Data'!A2138)</f>
        <v>44720.375</v>
      </c>
      <c r="B2138" s="59">
        <f t="shared" si="136"/>
        <v>9</v>
      </c>
      <c r="C2138" s="59">
        <f t="shared" si="137"/>
        <v>4</v>
      </c>
      <c r="D2138" s="59">
        <f>IF('Step 1.1 Supply Fan Power Data'!B2138&gt;0,1,0)</f>
        <v>1</v>
      </c>
      <c r="F2138" s="60">
        <f>IF(ISBLANK('Step 2. Aggregate Data'!E2138),"-",'Step 2. Aggregate Data'!E2138)</f>
        <v>44720.375</v>
      </c>
      <c r="G2138" s="17">
        <f t="shared" si="134"/>
        <v>9</v>
      </c>
      <c r="H2138" s="17">
        <f t="shared" si="135"/>
        <v>4</v>
      </c>
    </row>
    <row r="2139" spans="1:8" x14ac:dyDescent="0.25">
      <c r="A2139" s="58">
        <f>IF(ISBLANK('Step 2. Aggregate Data'!A2139),"-",'Step 2. Aggregate Data'!A2139)</f>
        <v>44720.416666666664</v>
      </c>
      <c r="B2139" s="59">
        <f t="shared" si="136"/>
        <v>10</v>
      </c>
      <c r="C2139" s="59">
        <f t="shared" si="137"/>
        <v>4</v>
      </c>
      <c r="D2139" s="59">
        <f>IF('Step 1.1 Supply Fan Power Data'!B2139&gt;0,1,0)</f>
        <v>1</v>
      </c>
      <c r="F2139" s="60">
        <f>IF(ISBLANK('Step 2. Aggregate Data'!E2139),"-",'Step 2. Aggregate Data'!E2139)</f>
        <v>44720.416666666664</v>
      </c>
      <c r="G2139" s="17">
        <f t="shared" si="134"/>
        <v>10</v>
      </c>
      <c r="H2139" s="17">
        <f t="shared" si="135"/>
        <v>4</v>
      </c>
    </row>
    <row r="2140" spans="1:8" x14ac:dyDescent="0.25">
      <c r="A2140" s="58">
        <f>IF(ISBLANK('Step 2. Aggregate Data'!A2140),"-",'Step 2. Aggregate Data'!A2140)</f>
        <v>44720.458333333336</v>
      </c>
      <c r="B2140" s="59">
        <f t="shared" si="136"/>
        <v>11</v>
      </c>
      <c r="C2140" s="59">
        <f t="shared" si="137"/>
        <v>4</v>
      </c>
      <c r="D2140" s="59">
        <f>IF('Step 1.1 Supply Fan Power Data'!B2140&gt;0,1,0)</f>
        <v>1</v>
      </c>
      <c r="F2140" s="60">
        <f>IF(ISBLANK('Step 2. Aggregate Data'!E2140),"-",'Step 2. Aggregate Data'!E2140)</f>
        <v>44720.458333333336</v>
      </c>
      <c r="G2140" s="17">
        <f t="shared" si="134"/>
        <v>11</v>
      </c>
      <c r="H2140" s="17">
        <f t="shared" si="135"/>
        <v>4</v>
      </c>
    </row>
    <row r="2141" spans="1:8" x14ac:dyDescent="0.25">
      <c r="A2141" s="58">
        <f>IF(ISBLANK('Step 2. Aggregate Data'!A2141),"-",'Step 2. Aggregate Data'!A2141)</f>
        <v>44720.5</v>
      </c>
      <c r="B2141" s="59">
        <f t="shared" si="136"/>
        <v>12</v>
      </c>
      <c r="C2141" s="59">
        <f t="shared" si="137"/>
        <v>4</v>
      </c>
      <c r="D2141" s="59">
        <f>IF('Step 1.1 Supply Fan Power Data'!B2141&gt;0,1,0)</f>
        <v>1</v>
      </c>
      <c r="F2141" s="60">
        <f>IF(ISBLANK('Step 2. Aggregate Data'!E2141),"-",'Step 2. Aggregate Data'!E2141)</f>
        <v>44720.5</v>
      </c>
      <c r="G2141" s="17">
        <f t="shared" si="134"/>
        <v>12</v>
      </c>
      <c r="H2141" s="17">
        <f t="shared" si="135"/>
        <v>4</v>
      </c>
    </row>
    <row r="2142" spans="1:8" x14ac:dyDescent="0.25">
      <c r="A2142" s="58">
        <f>IF(ISBLANK('Step 2. Aggregate Data'!A2142),"-",'Step 2. Aggregate Data'!A2142)</f>
        <v>44720.541666666664</v>
      </c>
      <c r="B2142" s="59">
        <f t="shared" si="136"/>
        <v>13</v>
      </c>
      <c r="C2142" s="59">
        <f t="shared" si="137"/>
        <v>4</v>
      </c>
      <c r="D2142" s="59">
        <f>IF('Step 1.1 Supply Fan Power Data'!B2142&gt;0,1,0)</f>
        <v>1</v>
      </c>
      <c r="F2142" s="60">
        <f>IF(ISBLANK('Step 2. Aggregate Data'!E2142),"-",'Step 2. Aggregate Data'!E2142)</f>
        <v>44720.541666666664</v>
      </c>
      <c r="G2142" s="17">
        <f t="shared" si="134"/>
        <v>13</v>
      </c>
      <c r="H2142" s="17">
        <f t="shared" si="135"/>
        <v>4</v>
      </c>
    </row>
    <row r="2143" spans="1:8" x14ac:dyDescent="0.25">
      <c r="A2143" s="58">
        <f>IF(ISBLANK('Step 2. Aggregate Data'!A2143),"-",'Step 2. Aggregate Data'!A2143)</f>
        <v>44720.583333333336</v>
      </c>
      <c r="B2143" s="59">
        <f t="shared" si="136"/>
        <v>14</v>
      </c>
      <c r="C2143" s="59">
        <f t="shared" si="137"/>
        <v>4</v>
      </c>
      <c r="D2143" s="59">
        <f>IF('Step 1.1 Supply Fan Power Data'!B2143&gt;0,1,0)</f>
        <v>1</v>
      </c>
      <c r="F2143" s="60">
        <f>IF(ISBLANK('Step 2. Aggregate Data'!E2143),"-",'Step 2. Aggregate Data'!E2143)</f>
        <v>44720.583333333336</v>
      </c>
      <c r="G2143" s="17">
        <f t="shared" si="134"/>
        <v>14</v>
      </c>
      <c r="H2143" s="17">
        <f t="shared" si="135"/>
        <v>4</v>
      </c>
    </row>
    <row r="2144" spans="1:8" x14ac:dyDescent="0.25">
      <c r="A2144" s="58">
        <f>IF(ISBLANK('Step 2. Aggregate Data'!A2144),"-",'Step 2. Aggregate Data'!A2144)</f>
        <v>44720.625</v>
      </c>
      <c r="B2144" s="59">
        <f t="shared" si="136"/>
        <v>15</v>
      </c>
      <c r="C2144" s="59">
        <f t="shared" si="137"/>
        <v>4</v>
      </c>
      <c r="D2144" s="59">
        <f>IF('Step 1.1 Supply Fan Power Data'!B2144&gt;0,1,0)</f>
        <v>1</v>
      </c>
      <c r="F2144" s="60">
        <f>IF(ISBLANK('Step 2. Aggregate Data'!E2144),"-",'Step 2. Aggregate Data'!E2144)</f>
        <v>44720.625</v>
      </c>
      <c r="G2144" s="17">
        <f t="shared" si="134"/>
        <v>15</v>
      </c>
      <c r="H2144" s="17">
        <f t="shared" si="135"/>
        <v>4</v>
      </c>
    </row>
    <row r="2145" spans="1:8" x14ac:dyDescent="0.25">
      <c r="A2145" s="58">
        <f>IF(ISBLANK('Step 2. Aggregate Data'!A2145),"-",'Step 2. Aggregate Data'!A2145)</f>
        <v>44720.666666666664</v>
      </c>
      <c r="B2145" s="59">
        <f t="shared" si="136"/>
        <v>16</v>
      </c>
      <c r="C2145" s="59">
        <f t="shared" si="137"/>
        <v>4</v>
      </c>
      <c r="D2145" s="59">
        <f>IF('Step 1.1 Supply Fan Power Data'!B2145&gt;0,1,0)</f>
        <v>1</v>
      </c>
      <c r="F2145" s="60">
        <f>IF(ISBLANK('Step 2. Aggregate Data'!E2145),"-",'Step 2. Aggregate Data'!E2145)</f>
        <v>44720.666666666664</v>
      </c>
      <c r="G2145" s="17">
        <f t="shared" si="134"/>
        <v>16</v>
      </c>
      <c r="H2145" s="17">
        <f t="shared" si="135"/>
        <v>4</v>
      </c>
    </row>
    <row r="2146" spans="1:8" x14ac:dyDescent="0.25">
      <c r="A2146" s="58">
        <f>IF(ISBLANK('Step 2. Aggregate Data'!A2146),"-",'Step 2. Aggregate Data'!A2146)</f>
        <v>44720.708333333336</v>
      </c>
      <c r="B2146" s="59">
        <f t="shared" si="136"/>
        <v>17</v>
      </c>
      <c r="C2146" s="59">
        <f t="shared" si="137"/>
        <v>4</v>
      </c>
      <c r="D2146" s="59">
        <f>IF('Step 1.1 Supply Fan Power Data'!B2146&gt;0,1,0)</f>
        <v>1</v>
      </c>
      <c r="F2146" s="60">
        <f>IF(ISBLANK('Step 2. Aggregate Data'!E2146),"-",'Step 2. Aggregate Data'!E2146)</f>
        <v>44720.708333333336</v>
      </c>
      <c r="G2146" s="17">
        <f t="shared" si="134"/>
        <v>17</v>
      </c>
      <c r="H2146" s="17">
        <f t="shared" si="135"/>
        <v>4</v>
      </c>
    </row>
    <row r="2147" spans="1:8" x14ac:dyDescent="0.25">
      <c r="A2147" s="58">
        <f>IF(ISBLANK('Step 2. Aggregate Data'!A2147),"-",'Step 2. Aggregate Data'!A2147)</f>
        <v>44720.75</v>
      </c>
      <c r="B2147" s="59">
        <f t="shared" si="136"/>
        <v>18</v>
      </c>
      <c r="C2147" s="59">
        <f t="shared" si="137"/>
        <v>4</v>
      </c>
      <c r="D2147" s="59">
        <f>IF('Step 1.1 Supply Fan Power Data'!B2147&gt;0,1,0)</f>
        <v>1</v>
      </c>
      <c r="F2147" s="60">
        <f>IF(ISBLANK('Step 2. Aggregate Data'!E2147),"-",'Step 2. Aggregate Data'!E2147)</f>
        <v>44720.75</v>
      </c>
      <c r="G2147" s="17">
        <f t="shared" si="134"/>
        <v>18</v>
      </c>
      <c r="H2147" s="17">
        <f t="shared" si="135"/>
        <v>4</v>
      </c>
    </row>
    <row r="2148" spans="1:8" x14ac:dyDescent="0.25">
      <c r="A2148" s="58">
        <f>IF(ISBLANK('Step 2. Aggregate Data'!A2148),"-",'Step 2. Aggregate Data'!A2148)</f>
        <v>44720.791666666664</v>
      </c>
      <c r="B2148" s="59">
        <f t="shared" si="136"/>
        <v>19</v>
      </c>
      <c r="C2148" s="59">
        <f t="shared" si="137"/>
        <v>4</v>
      </c>
      <c r="D2148" s="59">
        <f>IF('Step 1.1 Supply Fan Power Data'!B2148&gt;0,1,0)</f>
        <v>1</v>
      </c>
      <c r="F2148" s="60">
        <f>IF(ISBLANK('Step 2. Aggregate Data'!E2148),"-",'Step 2. Aggregate Data'!E2148)</f>
        <v>44720.791666666664</v>
      </c>
      <c r="G2148" s="17">
        <f t="shared" si="134"/>
        <v>19</v>
      </c>
      <c r="H2148" s="17">
        <f t="shared" si="135"/>
        <v>4</v>
      </c>
    </row>
    <row r="2149" spans="1:8" x14ac:dyDescent="0.25">
      <c r="A2149" s="58">
        <f>IF(ISBLANK('Step 2. Aggregate Data'!A2149),"-",'Step 2. Aggregate Data'!A2149)</f>
        <v>44720.833333333336</v>
      </c>
      <c r="B2149" s="59">
        <f t="shared" si="136"/>
        <v>20</v>
      </c>
      <c r="C2149" s="59">
        <f t="shared" si="137"/>
        <v>4</v>
      </c>
      <c r="D2149" s="59">
        <f>IF('Step 1.1 Supply Fan Power Data'!B2149&gt;0,1,0)</f>
        <v>1</v>
      </c>
      <c r="F2149" s="60">
        <f>IF(ISBLANK('Step 2. Aggregate Data'!E2149),"-",'Step 2. Aggregate Data'!E2149)</f>
        <v>44720.833333333336</v>
      </c>
      <c r="G2149" s="17">
        <f t="shared" si="134"/>
        <v>20</v>
      </c>
      <c r="H2149" s="17">
        <f t="shared" si="135"/>
        <v>4</v>
      </c>
    </row>
    <row r="2150" spans="1:8" x14ac:dyDescent="0.25">
      <c r="A2150" s="58">
        <f>IF(ISBLANK('Step 2. Aggregate Data'!A2150),"-",'Step 2. Aggregate Data'!A2150)</f>
        <v>44720.875</v>
      </c>
      <c r="B2150" s="59">
        <f t="shared" si="136"/>
        <v>21</v>
      </c>
      <c r="C2150" s="59">
        <f t="shared" si="137"/>
        <v>4</v>
      </c>
      <c r="D2150" s="59">
        <f>IF('Step 1.1 Supply Fan Power Data'!B2150&gt;0,1,0)</f>
        <v>1</v>
      </c>
      <c r="F2150" s="60">
        <f>IF(ISBLANK('Step 2. Aggregate Data'!E2150),"-",'Step 2. Aggregate Data'!E2150)</f>
        <v>44720.875</v>
      </c>
      <c r="G2150" s="17">
        <f t="shared" si="134"/>
        <v>21</v>
      </c>
      <c r="H2150" s="17">
        <f t="shared" si="135"/>
        <v>4</v>
      </c>
    </row>
    <row r="2151" spans="1:8" x14ac:dyDescent="0.25">
      <c r="A2151" s="58">
        <f>IF(ISBLANK('Step 2. Aggregate Data'!A2151),"-",'Step 2. Aggregate Data'!A2151)</f>
        <v>44720.916666666664</v>
      </c>
      <c r="B2151" s="59">
        <f t="shared" si="136"/>
        <v>22</v>
      </c>
      <c r="C2151" s="59">
        <f t="shared" si="137"/>
        <v>4</v>
      </c>
      <c r="D2151" s="59">
        <f>IF('Step 1.1 Supply Fan Power Data'!B2151&gt;0,1,0)</f>
        <v>1</v>
      </c>
      <c r="F2151" s="60">
        <f>IF(ISBLANK('Step 2. Aggregate Data'!E2151),"-",'Step 2. Aggregate Data'!E2151)</f>
        <v>44720.916666666664</v>
      </c>
      <c r="G2151" s="17">
        <f t="shared" si="134"/>
        <v>22</v>
      </c>
      <c r="H2151" s="17">
        <f t="shared" si="135"/>
        <v>4</v>
      </c>
    </row>
    <row r="2152" spans="1:8" x14ac:dyDescent="0.25">
      <c r="A2152" s="58">
        <f>IF(ISBLANK('Step 2. Aggregate Data'!A2152),"-",'Step 2. Aggregate Data'!A2152)</f>
        <v>44720.958333333336</v>
      </c>
      <c r="B2152" s="59">
        <f t="shared" si="136"/>
        <v>23</v>
      </c>
      <c r="C2152" s="59">
        <f t="shared" si="137"/>
        <v>4</v>
      </c>
      <c r="D2152" s="59">
        <f>IF('Step 1.1 Supply Fan Power Data'!B2152&gt;0,1,0)</f>
        <v>1</v>
      </c>
      <c r="F2152" s="60">
        <f>IF(ISBLANK('Step 2. Aggregate Data'!E2152),"-",'Step 2. Aggregate Data'!E2152)</f>
        <v>44720.958333333336</v>
      </c>
      <c r="G2152" s="17">
        <f t="shared" si="134"/>
        <v>23</v>
      </c>
      <c r="H2152" s="17">
        <f t="shared" si="135"/>
        <v>4</v>
      </c>
    </row>
    <row r="2153" spans="1:8" x14ac:dyDescent="0.25">
      <c r="A2153" s="58">
        <f>IF(ISBLANK('Step 2. Aggregate Data'!A2153),"-",'Step 2. Aggregate Data'!A2153)</f>
        <v>44721</v>
      </c>
      <c r="B2153" s="59">
        <f t="shared" si="136"/>
        <v>0</v>
      </c>
      <c r="C2153" s="59">
        <f t="shared" si="137"/>
        <v>5</v>
      </c>
      <c r="D2153" s="59">
        <f>IF('Step 1.1 Supply Fan Power Data'!B2153&gt;0,1,0)</f>
        <v>1</v>
      </c>
      <c r="F2153" s="60">
        <f>IF(ISBLANK('Step 2. Aggregate Data'!E2153),"-",'Step 2. Aggregate Data'!E2153)</f>
        <v>44721</v>
      </c>
      <c r="G2153" s="17">
        <f t="shared" si="134"/>
        <v>0</v>
      </c>
      <c r="H2153" s="17">
        <f t="shared" si="135"/>
        <v>5</v>
      </c>
    </row>
    <row r="2154" spans="1:8" x14ac:dyDescent="0.25">
      <c r="A2154" s="58">
        <f>IF(ISBLANK('Step 2. Aggregate Data'!A2154),"-",'Step 2. Aggregate Data'!A2154)</f>
        <v>44721.041666666664</v>
      </c>
      <c r="B2154" s="59">
        <f t="shared" si="136"/>
        <v>1</v>
      </c>
      <c r="C2154" s="59">
        <f t="shared" si="137"/>
        <v>5</v>
      </c>
      <c r="D2154" s="59">
        <f>IF('Step 1.1 Supply Fan Power Data'!B2154&gt;0,1,0)</f>
        <v>1</v>
      </c>
      <c r="F2154" s="60">
        <f>IF(ISBLANK('Step 2. Aggregate Data'!E2154),"-",'Step 2. Aggregate Data'!E2154)</f>
        <v>44721.041666666664</v>
      </c>
      <c r="G2154" s="17">
        <f t="shared" si="134"/>
        <v>1</v>
      </c>
      <c r="H2154" s="17">
        <f t="shared" si="135"/>
        <v>5</v>
      </c>
    </row>
    <row r="2155" spans="1:8" x14ac:dyDescent="0.25">
      <c r="A2155" s="58">
        <f>IF(ISBLANK('Step 2. Aggregate Data'!A2155),"-",'Step 2. Aggregate Data'!A2155)</f>
        <v>44721.083333333336</v>
      </c>
      <c r="B2155" s="59">
        <f t="shared" si="136"/>
        <v>2</v>
      </c>
      <c r="C2155" s="59">
        <f t="shared" si="137"/>
        <v>5</v>
      </c>
      <c r="D2155" s="59">
        <f>IF('Step 1.1 Supply Fan Power Data'!B2155&gt;0,1,0)</f>
        <v>1</v>
      </c>
      <c r="F2155" s="60">
        <f>IF(ISBLANK('Step 2. Aggregate Data'!E2155),"-",'Step 2. Aggregate Data'!E2155)</f>
        <v>44721.083333333336</v>
      </c>
      <c r="G2155" s="17">
        <f t="shared" si="134"/>
        <v>2</v>
      </c>
      <c r="H2155" s="17">
        <f t="shared" si="135"/>
        <v>5</v>
      </c>
    </row>
    <row r="2156" spans="1:8" x14ac:dyDescent="0.25">
      <c r="A2156" s="58">
        <f>IF(ISBLANK('Step 2. Aggregate Data'!A2156),"-",'Step 2. Aggregate Data'!A2156)</f>
        <v>44721.125</v>
      </c>
      <c r="B2156" s="59">
        <f t="shared" si="136"/>
        <v>3</v>
      </c>
      <c r="C2156" s="59">
        <f t="shared" si="137"/>
        <v>5</v>
      </c>
      <c r="D2156" s="59">
        <f>IF('Step 1.1 Supply Fan Power Data'!B2156&gt;0,1,0)</f>
        <v>1</v>
      </c>
      <c r="F2156" s="60">
        <f>IF(ISBLANK('Step 2. Aggregate Data'!E2156),"-",'Step 2. Aggregate Data'!E2156)</f>
        <v>44721.125</v>
      </c>
      <c r="G2156" s="17">
        <f t="shared" si="134"/>
        <v>3</v>
      </c>
      <c r="H2156" s="17">
        <f t="shared" si="135"/>
        <v>5</v>
      </c>
    </row>
    <row r="2157" spans="1:8" x14ac:dyDescent="0.25">
      <c r="A2157" s="58">
        <f>IF(ISBLANK('Step 2. Aggregate Data'!A2157),"-",'Step 2. Aggregate Data'!A2157)</f>
        <v>44721.166666666664</v>
      </c>
      <c r="B2157" s="59">
        <f t="shared" si="136"/>
        <v>4</v>
      </c>
      <c r="C2157" s="59">
        <f t="shared" si="137"/>
        <v>5</v>
      </c>
      <c r="D2157" s="59">
        <f>IF('Step 1.1 Supply Fan Power Data'!B2157&gt;0,1,0)</f>
        <v>1</v>
      </c>
      <c r="F2157" s="60">
        <f>IF(ISBLANK('Step 2. Aggregate Data'!E2157),"-",'Step 2. Aggregate Data'!E2157)</f>
        <v>44721.166666666664</v>
      </c>
      <c r="G2157" s="17">
        <f t="shared" si="134"/>
        <v>4</v>
      </c>
      <c r="H2157" s="17">
        <f t="shared" si="135"/>
        <v>5</v>
      </c>
    </row>
    <row r="2158" spans="1:8" x14ac:dyDescent="0.25">
      <c r="A2158" s="58">
        <f>IF(ISBLANK('Step 2. Aggregate Data'!A2158),"-",'Step 2. Aggregate Data'!A2158)</f>
        <v>44721.208333333336</v>
      </c>
      <c r="B2158" s="59">
        <f t="shared" si="136"/>
        <v>5</v>
      </c>
      <c r="C2158" s="59">
        <f t="shared" si="137"/>
        <v>5</v>
      </c>
      <c r="D2158" s="59">
        <f>IF('Step 1.1 Supply Fan Power Data'!B2158&gt;0,1,0)</f>
        <v>1</v>
      </c>
      <c r="F2158" s="60">
        <f>IF(ISBLANK('Step 2. Aggregate Data'!E2158),"-",'Step 2. Aggregate Data'!E2158)</f>
        <v>44721.208333333336</v>
      </c>
      <c r="G2158" s="17">
        <f t="shared" si="134"/>
        <v>5</v>
      </c>
      <c r="H2158" s="17">
        <f t="shared" si="135"/>
        <v>5</v>
      </c>
    </row>
    <row r="2159" spans="1:8" x14ac:dyDescent="0.25">
      <c r="A2159" s="58">
        <f>IF(ISBLANK('Step 2. Aggregate Data'!A2159),"-",'Step 2. Aggregate Data'!A2159)</f>
        <v>44721.25</v>
      </c>
      <c r="B2159" s="59">
        <f t="shared" si="136"/>
        <v>6</v>
      </c>
      <c r="C2159" s="59">
        <f t="shared" si="137"/>
        <v>5</v>
      </c>
      <c r="D2159" s="59">
        <f>IF('Step 1.1 Supply Fan Power Data'!B2159&gt;0,1,0)</f>
        <v>1</v>
      </c>
      <c r="F2159" s="60">
        <f>IF(ISBLANK('Step 2. Aggregate Data'!E2159),"-",'Step 2. Aggregate Data'!E2159)</f>
        <v>44721.25</v>
      </c>
      <c r="G2159" s="17">
        <f t="shared" si="134"/>
        <v>6</v>
      </c>
      <c r="H2159" s="17">
        <f t="shared" si="135"/>
        <v>5</v>
      </c>
    </row>
    <row r="2160" spans="1:8" x14ac:dyDescent="0.25">
      <c r="A2160" s="58">
        <f>IF(ISBLANK('Step 2. Aggregate Data'!A2160),"-",'Step 2. Aggregate Data'!A2160)</f>
        <v>44721.291666666664</v>
      </c>
      <c r="B2160" s="59">
        <f t="shared" si="136"/>
        <v>7</v>
      </c>
      <c r="C2160" s="59">
        <f t="shared" si="137"/>
        <v>5</v>
      </c>
      <c r="D2160" s="59">
        <f>IF('Step 1.1 Supply Fan Power Data'!B2160&gt;0,1,0)</f>
        <v>1</v>
      </c>
      <c r="F2160" s="60">
        <f>IF(ISBLANK('Step 2. Aggregate Data'!E2160),"-",'Step 2. Aggregate Data'!E2160)</f>
        <v>44721.291666666664</v>
      </c>
      <c r="G2160" s="17">
        <f t="shared" si="134"/>
        <v>7</v>
      </c>
      <c r="H2160" s="17">
        <f t="shared" si="135"/>
        <v>5</v>
      </c>
    </row>
    <row r="2161" spans="1:8" x14ac:dyDescent="0.25">
      <c r="A2161" s="58">
        <f>IF(ISBLANK('Step 2. Aggregate Data'!A2161),"-",'Step 2. Aggregate Data'!A2161)</f>
        <v>44721.333333333336</v>
      </c>
      <c r="B2161" s="59">
        <f t="shared" si="136"/>
        <v>8</v>
      </c>
      <c r="C2161" s="59">
        <f t="shared" si="137"/>
        <v>5</v>
      </c>
      <c r="D2161" s="59">
        <f>IF('Step 1.1 Supply Fan Power Data'!B2161&gt;0,1,0)</f>
        <v>1</v>
      </c>
      <c r="F2161" s="60">
        <f>IF(ISBLANK('Step 2. Aggregate Data'!E2161),"-",'Step 2. Aggregate Data'!E2161)</f>
        <v>44721.333333333336</v>
      </c>
      <c r="G2161" s="17">
        <f t="shared" si="134"/>
        <v>8</v>
      </c>
      <c r="H2161" s="17">
        <f t="shared" si="135"/>
        <v>5</v>
      </c>
    </row>
    <row r="2162" spans="1:8" x14ac:dyDescent="0.25">
      <c r="A2162" s="58">
        <f>IF(ISBLANK('Step 2. Aggregate Data'!A2162),"-",'Step 2. Aggregate Data'!A2162)</f>
        <v>44721.375</v>
      </c>
      <c r="B2162" s="59">
        <f t="shared" si="136"/>
        <v>9</v>
      </c>
      <c r="C2162" s="59">
        <f t="shared" si="137"/>
        <v>5</v>
      </c>
      <c r="D2162" s="59">
        <f>IF('Step 1.1 Supply Fan Power Data'!B2162&gt;0,1,0)</f>
        <v>1</v>
      </c>
      <c r="F2162" s="60">
        <f>IF(ISBLANK('Step 2. Aggregate Data'!E2162),"-",'Step 2. Aggregate Data'!E2162)</f>
        <v>44721.375</v>
      </c>
      <c r="G2162" s="17">
        <f t="shared" si="134"/>
        <v>9</v>
      </c>
      <c r="H2162" s="17">
        <f t="shared" si="135"/>
        <v>5</v>
      </c>
    </row>
    <row r="2163" spans="1:8" x14ac:dyDescent="0.25">
      <c r="A2163" s="58">
        <f>IF(ISBLANK('Step 2. Aggregate Data'!A2163),"-",'Step 2. Aggregate Data'!A2163)</f>
        <v>44721.416666666664</v>
      </c>
      <c r="B2163" s="59">
        <f t="shared" si="136"/>
        <v>10</v>
      </c>
      <c r="C2163" s="59">
        <f t="shared" si="137"/>
        <v>5</v>
      </c>
      <c r="D2163" s="59">
        <f>IF('Step 1.1 Supply Fan Power Data'!B2163&gt;0,1,0)</f>
        <v>1</v>
      </c>
      <c r="F2163" s="60">
        <f>IF(ISBLANK('Step 2. Aggregate Data'!E2163),"-",'Step 2. Aggregate Data'!E2163)</f>
        <v>44721.416666666664</v>
      </c>
      <c r="G2163" s="17">
        <f t="shared" si="134"/>
        <v>10</v>
      </c>
      <c r="H2163" s="17">
        <f t="shared" si="135"/>
        <v>5</v>
      </c>
    </row>
    <row r="2164" spans="1:8" x14ac:dyDescent="0.25">
      <c r="A2164" s="58">
        <f>IF(ISBLANK('Step 2. Aggregate Data'!A2164),"-",'Step 2. Aggregate Data'!A2164)</f>
        <v>44721.458333333336</v>
      </c>
      <c r="B2164" s="59">
        <f t="shared" si="136"/>
        <v>11</v>
      </c>
      <c r="C2164" s="59">
        <f t="shared" si="137"/>
        <v>5</v>
      </c>
      <c r="D2164" s="59">
        <f>IF('Step 1.1 Supply Fan Power Data'!B2164&gt;0,1,0)</f>
        <v>1</v>
      </c>
      <c r="F2164" s="60">
        <f>IF(ISBLANK('Step 2. Aggregate Data'!E2164),"-",'Step 2. Aggregate Data'!E2164)</f>
        <v>44721.458333333336</v>
      </c>
      <c r="G2164" s="17">
        <f t="shared" si="134"/>
        <v>11</v>
      </c>
      <c r="H2164" s="17">
        <f t="shared" si="135"/>
        <v>5</v>
      </c>
    </row>
    <row r="2165" spans="1:8" x14ac:dyDescent="0.25">
      <c r="A2165" s="58">
        <f>IF(ISBLANK('Step 2. Aggregate Data'!A2165),"-",'Step 2. Aggregate Data'!A2165)</f>
        <v>44721.5</v>
      </c>
      <c r="B2165" s="59">
        <f t="shared" si="136"/>
        <v>12</v>
      </c>
      <c r="C2165" s="59">
        <f t="shared" si="137"/>
        <v>5</v>
      </c>
      <c r="D2165" s="59">
        <f>IF('Step 1.1 Supply Fan Power Data'!B2165&gt;0,1,0)</f>
        <v>1</v>
      </c>
      <c r="F2165" s="60">
        <f>IF(ISBLANK('Step 2. Aggregate Data'!E2165),"-",'Step 2. Aggregate Data'!E2165)</f>
        <v>44721.5</v>
      </c>
      <c r="G2165" s="17">
        <f t="shared" si="134"/>
        <v>12</v>
      </c>
      <c r="H2165" s="17">
        <f t="shared" si="135"/>
        <v>5</v>
      </c>
    </row>
    <row r="2166" spans="1:8" x14ac:dyDescent="0.25">
      <c r="A2166" s="58">
        <f>IF(ISBLANK('Step 2. Aggregate Data'!A2166),"-",'Step 2. Aggregate Data'!A2166)</f>
        <v>44721.541666666664</v>
      </c>
      <c r="B2166" s="59">
        <f t="shared" si="136"/>
        <v>13</v>
      </c>
      <c r="C2166" s="59">
        <f t="shared" si="137"/>
        <v>5</v>
      </c>
      <c r="D2166" s="59">
        <f>IF('Step 1.1 Supply Fan Power Data'!B2166&gt;0,1,0)</f>
        <v>1</v>
      </c>
      <c r="F2166" s="60">
        <f>IF(ISBLANK('Step 2. Aggregate Data'!E2166),"-",'Step 2. Aggregate Data'!E2166)</f>
        <v>44721.541666666664</v>
      </c>
      <c r="G2166" s="17">
        <f t="shared" si="134"/>
        <v>13</v>
      </c>
      <c r="H2166" s="17">
        <f t="shared" si="135"/>
        <v>5</v>
      </c>
    </row>
    <row r="2167" spans="1:8" x14ac:dyDescent="0.25">
      <c r="A2167" s="58">
        <f>IF(ISBLANK('Step 2. Aggregate Data'!A2167),"-",'Step 2. Aggregate Data'!A2167)</f>
        <v>44721.583333333336</v>
      </c>
      <c r="B2167" s="59">
        <f t="shared" si="136"/>
        <v>14</v>
      </c>
      <c r="C2167" s="59">
        <f t="shared" si="137"/>
        <v>5</v>
      </c>
      <c r="D2167" s="59">
        <f>IF('Step 1.1 Supply Fan Power Data'!B2167&gt;0,1,0)</f>
        <v>1</v>
      </c>
      <c r="F2167" s="60">
        <f>IF(ISBLANK('Step 2. Aggregate Data'!E2167),"-",'Step 2. Aggregate Data'!E2167)</f>
        <v>44721.583333333336</v>
      </c>
      <c r="G2167" s="17">
        <f t="shared" si="134"/>
        <v>14</v>
      </c>
      <c r="H2167" s="17">
        <f t="shared" si="135"/>
        <v>5</v>
      </c>
    </row>
    <row r="2168" spans="1:8" x14ac:dyDescent="0.25">
      <c r="A2168" s="58">
        <f>IF(ISBLANK('Step 2. Aggregate Data'!A2168),"-",'Step 2. Aggregate Data'!A2168)</f>
        <v>44721.625</v>
      </c>
      <c r="B2168" s="59">
        <f t="shared" si="136"/>
        <v>15</v>
      </c>
      <c r="C2168" s="59">
        <f t="shared" si="137"/>
        <v>5</v>
      </c>
      <c r="D2168" s="59">
        <f>IF('Step 1.1 Supply Fan Power Data'!B2168&gt;0,1,0)</f>
        <v>1</v>
      </c>
      <c r="F2168" s="60">
        <f>IF(ISBLANK('Step 2. Aggregate Data'!E2168),"-",'Step 2. Aggregate Data'!E2168)</f>
        <v>44721.625</v>
      </c>
      <c r="G2168" s="17">
        <f t="shared" si="134"/>
        <v>15</v>
      </c>
      <c r="H2168" s="17">
        <f t="shared" si="135"/>
        <v>5</v>
      </c>
    </row>
    <row r="2169" spans="1:8" x14ac:dyDescent="0.25">
      <c r="A2169" s="58">
        <f>IF(ISBLANK('Step 2. Aggregate Data'!A2169),"-",'Step 2. Aggregate Data'!A2169)</f>
        <v>44721.666666666664</v>
      </c>
      <c r="B2169" s="59">
        <f t="shared" si="136"/>
        <v>16</v>
      </c>
      <c r="C2169" s="59">
        <f t="shared" si="137"/>
        <v>5</v>
      </c>
      <c r="D2169" s="59">
        <f>IF('Step 1.1 Supply Fan Power Data'!B2169&gt;0,1,0)</f>
        <v>1</v>
      </c>
      <c r="F2169" s="60">
        <f>IF(ISBLANK('Step 2. Aggregate Data'!E2169),"-",'Step 2. Aggregate Data'!E2169)</f>
        <v>44721.666666666664</v>
      </c>
      <c r="G2169" s="17">
        <f t="shared" si="134"/>
        <v>16</v>
      </c>
      <c r="H2169" s="17">
        <f t="shared" si="135"/>
        <v>5</v>
      </c>
    </row>
    <row r="2170" spans="1:8" x14ac:dyDescent="0.25">
      <c r="A2170" s="58">
        <f>IF(ISBLANK('Step 2. Aggregate Data'!A2170),"-",'Step 2. Aggregate Data'!A2170)</f>
        <v>44721.708333333336</v>
      </c>
      <c r="B2170" s="59">
        <f t="shared" si="136"/>
        <v>17</v>
      </c>
      <c r="C2170" s="59">
        <f t="shared" si="137"/>
        <v>5</v>
      </c>
      <c r="D2170" s="59">
        <f>IF('Step 1.1 Supply Fan Power Data'!B2170&gt;0,1,0)</f>
        <v>1</v>
      </c>
      <c r="F2170" s="60">
        <f>IF(ISBLANK('Step 2. Aggregate Data'!E2170),"-",'Step 2. Aggregate Data'!E2170)</f>
        <v>44721.708333333336</v>
      </c>
      <c r="G2170" s="17">
        <f t="shared" si="134"/>
        <v>17</v>
      </c>
      <c r="H2170" s="17">
        <f t="shared" si="135"/>
        <v>5</v>
      </c>
    </row>
    <row r="2171" spans="1:8" x14ac:dyDescent="0.25">
      <c r="A2171" s="58">
        <f>IF(ISBLANK('Step 2. Aggregate Data'!A2171),"-",'Step 2. Aggregate Data'!A2171)</f>
        <v>44721.75</v>
      </c>
      <c r="B2171" s="59">
        <f t="shared" si="136"/>
        <v>18</v>
      </c>
      <c r="C2171" s="59">
        <f t="shared" si="137"/>
        <v>5</v>
      </c>
      <c r="D2171" s="59">
        <f>IF('Step 1.1 Supply Fan Power Data'!B2171&gt;0,1,0)</f>
        <v>1</v>
      </c>
      <c r="F2171" s="60">
        <f>IF(ISBLANK('Step 2. Aggregate Data'!E2171),"-",'Step 2. Aggregate Data'!E2171)</f>
        <v>44721.75</v>
      </c>
      <c r="G2171" s="17">
        <f t="shared" si="134"/>
        <v>18</v>
      </c>
      <c r="H2171" s="17">
        <f t="shared" si="135"/>
        <v>5</v>
      </c>
    </row>
    <row r="2172" spans="1:8" x14ac:dyDescent="0.25">
      <c r="A2172" s="58">
        <f>IF(ISBLANK('Step 2. Aggregate Data'!A2172),"-",'Step 2. Aggregate Data'!A2172)</f>
        <v>44721.791666666664</v>
      </c>
      <c r="B2172" s="59">
        <f t="shared" si="136"/>
        <v>19</v>
      </c>
      <c r="C2172" s="59">
        <f t="shared" si="137"/>
        <v>5</v>
      </c>
      <c r="D2172" s="59">
        <f>IF('Step 1.1 Supply Fan Power Data'!B2172&gt;0,1,0)</f>
        <v>1</v>
      </c>
      <c r="F2172" s="60">
        <f>IF(ISBLANK('Step 2. Aggregate Data'!E2172),"-",'Step 2. Aggregate Data'!E2172)</f>
        <v>44721.791666666664</v>
      </c>
      <c r="G2172" s="17">
        <f t="shared" si="134"/>
        <v>19</v>
      </c>
      <c r="H2172" s="17">
        <f t="shared" si="135"/>
        <v>5</v>
      </c>
    </row>
    <row r="2173" spans="1:8" x14ac:dyDescent="0.25">
      <c r="A2173" s="58">
        <f>IF(ISBLANK('Step 2. Aggregate Data'!A2173),"-",'Step 2. Aggregate Data'!A2173)</f>
        <v>44721.833333333336</v>
      </c>
      <c r="B2173" s="59">
        <f t="shared" si="136"/>
        <v>20</v>
      </c>
      <c r="C2173" s="59">
        <f t="shared" si="137"/>
        <v>5</v>
      </c>
      <c r="D2173" s="59">
        <f>IF('Step 1.1 Supply Fan Power Data'!B2173&gt;0,1,0)</f>
        <v>1</v>
      </c>
      <c r="F2173" s="60">
        <f>IF(ISBLANK('Step 2. Aggregate Data'!E2173),"-",'Step 2. Aggregate Data'!E2173)</f>
        <v>44721.833333333336</v>
      </c>
      <c r="G2173" s="17">
        <f t="shared" si="134"/>
        <v>20</v>
      </c>
      <c r="H2173" s="17">
        <f t="shared" si="135"/>
        <v>5</v>
      </c>
    </row>
    <row r="2174" spans="1:8" x14ac:dyDescent="0.25">
      <c r="A2174" s="58">
        <f>IF(ISBLANK('Step 2. Aggregate Data'!A2174),"-",'Step 2. Aggregate Data'!A2174)</f>
        <v>44721.875</v>
      </c>
      <c r="B2174" s="59">
        <f t="shared" si="136"/>
        <v>21</v>
      </c>
      <c r="C2174" s="59">
        <f t="shared" si="137"/>
        <v>5</v>
      </c>
      <c r="D2174" s="59">
        <f>IF('Step 1.1 Supply Fan Power Data'!B2174&gt;0,1,0)</f>
        <v>1</v>
      </c>
      <c r="F2174" s="60">
        <f>IF(ISBLANK('Step 2. Aggregate Data'!E2174),"-",'Step 2. Aggregate Data'!E2174)</f>
        <v>44721.875</v>
      </c>
      <c r="G2174" s="17">
        <f t="shared" si="134"/>
        <v>21</v>
      </c>
      <c r="H2174" s="17">
        <f t="shared" si="135"/>
        <v>5</v>
      </c>
    </row>
    <row r="2175" spans="1:8" x14ac:dyDescent="0.25">
      <c r="A2175" s="58">
        <f>IF(ISBLANK('Step 2. Aggregate Data'!A2175),"-",'Step 2. Aggregate Data'!A2175)</f>
        <v>44721.916666666664</v>
      </c>
      <c r="B2175" s="59">
        <f t="shared" si="136"/>
        <v>22</v>
      </c>
      <c r="C2175" s="59">
        <f t="shared" si="137"/>
        <v>5</v>
      </c>
      <c r="D2175" s="59">
        <f>IF('Step 1.1 Supply Fan Power Data'!B2175&gt;0,1,0)</f>
        <v>1</v>
      </c>
      <c r="F2175" s="60">
        <f>IF(ISBLANK('Step 2. Aggregate Data'!E2175),"-",'Step 2. Aggregate Data'!E2175)</f>
        <v>44721.916666666664</v>
      </c>
      <c r="G2175" s="17">
        <f t="shared" si="134"/>
        <v>22</v>
      </c>
      <c r="H2175" s="17">
        <f t="shared" si="135"/>
        <v>5</v>
      </c>
    </row>
    <row r="2176" spans="1:8" x14ac:dyDescent="0.25">
      <c r="A2176" s="58">
        <f>IF(ISBLANK('Step 2. Aggregate Data'!A2176),"-",'Step 2. Aggregate Data'!A2176)</f>
        <v>44721.958333333336</v>
      </c>
      <c r="B2176" s="59">
        <f t="shared" si="136"/>
        <v>23</v>
      </c>
      <c r="C2176" s="59">
        <f t="shared" si="137"/>
        <v>5</v>
      </c>
      <c r="D2176" s="59">
        <f>IF('Step 1.1 Supply Fan Power Data'!B2176&gt;0,1,0)</f>
        <v>1</v>
      </c>
      <c r="F2176" s="60">
        <f>IF(ISBLANK('Step 2. Aggregate Data'!E2176),"-",'Step 2. Aggregate Data'!E2176)</f>
        <v>44721.958333333336</v>
      </c>
      <c r="G2176" s="17">
        <f t="shared" si="134"/>
        <v>23</v>
      </c>
      <c r="H2176" s="17">
        <f t="shared" si="135"/>
        <v>5</v>
      </c>
    </row>
    <row r="2177" spans="1:8" x14ac:dyDescent="0.25">
      <c r="A2177" s="58">
        <f>IF(ISBLANK('Step 2. Aggregate Data'!A2177),"-",'Step 2. Aggregate Data'!A2177)</f>
        <v>44722</v>
      </c>
      <c r="B2177" s="59">
        <f t="shared" si="136"/>
        <v>0</v>
      </c>
      <c r="C2177" s="59">
        <f t="shared" si="137"/>
        <v>6</v>
      </c>
      <c r="D2177" s="59">
        <f>IF('Step 1.1 Supply Fan Power Data'!B2177&gt;0,1,0)</f>
        <v>1</v>
      </c>
      <c r="F2177" s="60">
        <f>IF(ISBLANK('Step 2. Aggregate Data'!E2177),"-",'Step 2. Aggregate Data'!E2177)</f>
        <v>44722</v>
      </c>
      <c r="G2177" s="17">
        <f t="shared" si="134"/>
        <v>0</v>
      </c>
      <c r="H2177" s="17">
        <f t="shared" si="135"/>
        <v>6</v>
      </c>
    </row>
    <row r="2178" spans="1:8" x14ac:dyDescent="0.25">
      <c r="A2178" s="58">
        <f>IF(ISBLANK('Step 2. Aggregate Data'!A2178),"-",'Step 2. Aggregate Data'!A2178)</f>
        <v>44722.041666666664</v>
      </c>
      <c r="B2178" s="59">
        <f t="shared" si="136"/>
        <v>1</v>
      </c>
      <c r="C2178" s="59">
        <f t="shared" si="137"/>
        <v>6</v>
      </c>
      <c r="D2178" s="59">
        <f>IF('Step 1.1 Supply Fan Power Data'!B2178&gt;0,1,0)</f>
        <v>1</v>
      </c>
      <c r="F2178" s="60">
        <f>IF(ISBLANK('Step 2. Aggregate Data'!E2178),"-",'Step 2. Aggregate Data'!E2178)</f>
        <v>44722.041666666664</v>
      </c>
      <c r="G2178" s="17">
        <f t="shared" si="134"/>
        <v>1</v>
      </c>
      <c r="H2178" s="17">
        <f t="shared" si="135"/>
        <v>6</v>
      </c>
    </row>
    <row r="2179" spans="1:8" x14ac:dyDescent="0.25">
      <c r="A2179" s="58">
        <f>IF(ISBLANK('Step 2. Aggregate Data'!A2179),"-",'Step 2. Aggregate Data'!A2179)</f>
        <v>44722.083333333336</v>
      </c>
      <c r="B2179" s="59">
        <f t="shared" si="136"/>
        <v>2</v>
      </c>
      <c r="C2179" s="59">
        <f t="shared" si="137"/>
        <v>6</v>
      </c>
      <c r="D2179" s="59">
        <f>IF('Step 1.1 Supply Fan Power Data'!B2179&gt;0,1,0)</f>
        <v>1</v>
      </c>
      <c r="F2179" s="60">
        <f>IF(ISBLANK('Step 2. Aggregate Data'!E2179),"-",'Step 2. Aggregate Data'!E2179)</f>
        <v>44722.083333333336</v>
      </c>
      <c r="G2179" s="17">
        <f t="shared" ref="G2179:G2242" si="138">HOUR(F2179)</f>
        <v>2</v>
      </c>
      <c r="H2179" s="17">
        <f t="shared" ref="H2179:H2242" si="139">WEEKDAY(F2179)</f>
        <v>6</v>
      </c>
    </row>
    <row r="2180" spans="1:8" x14ac:dyDescent="0.25">
      <c r="A2180" s="58">
        <f>IF(ISBLANK('Step 2. Aggregate Data'!A2180),"-",'Step 2. Aggregate Data'!A2180)</f>
        <v>44722.125</v>
      </c>
      <c r="B2180" s="59">
        <f t="shared" si="136"/>
        <v>3</v>
      </c>
      <c r="C2180" s="59">
        <f t="shared" si="137"/>
        <v>6</v>
      </c>
      <c r="D2180" s="59">
        <f>IF('Step 1.1 Supply Fan Power Data'!B2180&gt;0,1,0)</f>
        <v>1</v>
      </c>
      <c r="F2180" s="60">
        <f>IF(ISBLANK('Step 2. Aggregate Data'!E2180),"-",'Step 2. Aggregate Data'!E2180)</f>
        <v>44722.125</v>
      </c>
      <c r="G2180" s="17">
        <f t="shared" si="138"/>
        <v>3</v>
      </c>
      <c r="H2180" s="17">
        <f t="shared" si="139"/>
        <v>6</v>
      </c>
    </row>
    <row r="2181" spans="1:8" x14ac:dyDescent="0.25">
      <c r="A2181" s="58">
        <f>IF(ISBLANK('Step 2. Aggregate Data'!A2181),"-",'Step 2. Aggregate Data'!A2181)</f>
        <v>44722.166666666664</v>
      </c>
      <c r="B2181" s="59">
        <f t="shared" si="136"/>
        <v>4</v>
      </c>
      <c r="C2181" s="59">
        <f t="shared" si="137"/>
        <v>6</v>
      </c>
      <c r="D2181" s="59">
        <f>IF('Step 1.1 Supply Fan Power Data'!B2181&gt;0,1,0)</f>
        <v>1</v>
      </c>
      <c r="F2181" s="60">
        <f>IF(ISBLANK('Step 2. Aggregate Data'!E2181),"-",'Step 2. Aggregate Data'!E2181)</f>
        <v>44722.166666666664</v>
      </c>
      <c r="G2181" s="17">
        <f t="shared" si="138"/>
        <v>4</v>
      </c>
      <c r="H2181" s="17">
        <f t="shared" si="139"/>
        <v>6</v>
      </c>
    </row>
    <row r="2182" spans="1:8" x14ac:dyDescent="0.25">
      <c r="A2182" s="58">
        <f>IF(ISBLANK('Step 2. Aggregate Data'!A2182),"-",'Step 2. Aggregate Data'!A2182)</f>
        <v>44722.208333333336</v>
      </c>
      <c r="B2182" s="59">
        <f t="shared" si="136"/>
        <v>5</v>
      </c>
      <c r="C2182" s="59">
        <f t="shared" si="137"/>
        <v>6</v>
      </c>
      <c r="D2182" s="59">
        <f>IF('Step 1.1 Supply Fan Power Data'!B2182&gt;0,1,0)</f>
        <v>1</v>
      </c>
      <c r="F2182" s="60">
        <f>IF(ISBLANK('Step 2. Aggregate Data'!E2182),"-",'Step 2. Aggregate Data'!E2182)</f>
        <v>44722.208333333336</v>
      </c>
      <c r="G2182" s="17">
        <f t="shared" si="138"/>
        <v>5</v>
      </c>
      <c r="H2182" s="17">
        <f t="shared" si="139"/>
        <v>6</v>
      </c>
    </row>
    <row r="2183" spans="1:8" x14ac:dyDescent="0.25">
      <c r="A2183" s="58">
        <f>IF(ISBLANK('Step 2. Aggregate Data'!A2183),"-",'Step 2. Aggregate Data'!A2183)</f>
        <v>44722.25</v>
      </c>
      <c r="B2183" s="59">
        <f t="shared" si="136"/>
        <v>6</v>
      </c>
      <c r="C2183" s="59">
        <f t="shared" si="137"/>
        <v>6</v>
      </c>
      <c r="D2183" s="59">
        <f>IF('Step 1.1 Supply Fan Power Data'!B2183&gt;0,1,0)</f>
        <v>1</v>
      </c>
      <c r="F2183" s="60">
        <f>IF(ISBLANK('Step 2. Aggregate Data'!E2183),"-",'Step 2. Aggregate Data'!E2183)</f>
        <v>44722.25</v>
      </c>
      <c r="G2183" s="17">
        <f t="shared" si="138"/>
        <v>6</v>
      </c>
      <c r="H2183" s="17">
        <f t="shared" si="139"/>
        <v>6</v>
      </c>
    </row>
    <row r="2184" spans="1:8" x14ac:dyDescent="0.25">
      <c r="A2184" s="58">
        <f>IF(ISBLANK('Step 2. Aggregate Data'!A2184),"-",'Step 2. Aggregate Data'!A2184)</f>
        <v>44722.291666666664</v>
      </c>
      <c r="B2184" s="59">
        <f t="shared" si="136"/>
        <v>7</v>
      </c>
      <c r="C2184" s="59">
        <f t="shared" si="137"/>
        <v>6</v>
      </c>
      <c r="D2184" s="59">
        <f>IF('Step 1.1 Supply Fan Power Data'!B2184&gt;0,1,0)</f>
        <v>1</v>
      </c>
      <c r="F2184" s="60">
        <f>IF(ISBLANK('Step 2. Aggregate Data'!E2184),"-",'Step 2. Aggregate Data'!E2184)</f>
        <v>44722.291666666664</v>
      </c>
      <c r="G2184" s="17">
        <f t="shared" si="138"/>
        <v>7</v>
      </c>
      <c r="H2184" s="17">
        <f t="shared" si="139"/>
        <v>6</v>
      </c>
    </row>
    <row r="2185" spans="1:8" x14ac:dyDescent="0.25">
      <c r="A2185" s="58">
        <f>IF(ISBLANK('Step 2. Aggregate Data'!A2185),"-",'Step 2. Aggregate Data'!A2185)</f>
        <v>44722.333333333336</v>
      </c>
      <c r="B2185" s="59">
        <f t="shared" si="136"/>
        <v>8</v>
      </c>
      <c r="C2185" s="59">
        <f t="shared" si="137"/>
        <v>6</v>
      </c>
      <c r="D2185" s="59">
        <f>IF('Step 1.1 Supply Fan Power Data'!B2185&gt;0,1,0)</f>
        <v>1</v>
      </c>
      <c r="F2185" s="60">
        <f>IF(ISBLANK('Step 2. Aggregate Data'!E2185),"-",'Step 2. Aggregate Data'!E2185)</f>
        <v>44722.333333333336</v>
      </c>
      <c r="G2185" s="17">
        <f t="shared" si="138"/>
        <v>8</v>
      </c>
      <c r="H2185" s="17">
        <f t="shared" si="139"/>
        <v>6</v>
      </c>
    </row>
    <row r="2186" spans="1:8" x14ac:dyDescent="0.25">
      <c r="A2186" s="58">
        <f>IF(ISBLANK('Step 2. Aggregate Data'!A2186),"-",'Step 2. Aggregate Data'!A2186)</f>
        <v>44722.375</v>
      </c>
      <c r="B2186" s="59">
        <f t="shared" si="136"/>
        <v>9</v>
      </c>
      <c r="C2186" s="59">
        <f t="shared" si="137"/>
        <v>6</v>
      </c>
      <c r="D2186" s="59">
        <f>IF('Step 1.1 Supply Fan Power Data'!B2186&gt;0,1,0)</f>
        <v>1</v>
      </c>
      <c r="F2186" s="60">
        <f>IF(ISBLANK('Step 2. Aggregate Data'!E2186),"-",'Step 2. Aggregate Data'!E2186)</f>
        <v>44722.375</v>
      </c>
      <c r="G2186" s="17">
        <f t="shared" si="138"/>
        <v>9</v>
      </c>
      <c r="H2186" s="17">
        <f t="shared" si="139"/>
        <v>6</v>
      </c>
    </row>
    <row r="2187" spans="1:8" x14ac:dyDescent="0.25">
      <c r="A2187" s="58">
        <f>IF(ISBLANK('Step 2. Aggregate Data'!A2187),"-",'Step 2. Aggregate Data'!A2187)</f>
        <v>44722.416666666664</v>
      </c>
      <c r="B2187" s="59">
        <f t="shared" si="136"/>
        <v>10</v>
      </c>
      <c r="C2187" s="59">
        <f t="shared" si="137"/>
        <v>6</v>
      </c>
      <c r="D2187" s="59">
        <f>IF('Step 1.1 Supply Fan Power Data'!B2187&gt;0,1,0)</f>
        <v>1</v>
      </c>
      <c r="F2187" s="60">
        <f>IF(ISBLANK('Step 2. Aggregate Data'!E2187),"-",'Step 2. Aggregate Data'!E2187)</f>
        <v>44722.416666666664</v>
      </c>
      <c r="G2187" s="17">
        <f t="shared" si="138"/>
        <v>10</v>
      </c>
      <c r="H2187" s="17">
        <f t="shared" si="139"/>
        <v>6</v>
      </c>
    </row>
    <row r="2188" spans="1:8" x14ac:dyDescent="0.25">
      <c r="A2188" s="58">
        <f>IF(ISBLANK('Step 2. Aggregate Data'!A2188),"-",'Step 2. Aggregate Data'!A2188)</f>
        <v>44722.458333333336</v>
      </c>
      <c r="B2188" s="59">
        <f t="shared" si="136"/>
        <v>11</v>
      </c>
      <c r="C2188" s="59">
        <f t="shared" si="137"/>
        <v>6</v>
      </c>
      <c r="D2188" s="59">
        <f>IF('Step 1.1 Supply Fan Power Data'!B2188&gt;0,1,0)</f>
        <v>1</v>
      </c>
      <c r="F2188" s="60">
        <f>IF(ISBLANK('Step 2. Aggregate Data'!E2188),"-",'Step 2. Aggregate Data'!E2188)</f>
        <v>44722.458333333336</v>
      </c>
      <c r="G2188" s="17">
        <f t="shared" si="138"/>
        <v>11</v>
      </c>
      <c r="H2188" s="17">
        <f t="shared" si="139"/>
        <v>6</v>
      </c>
    </row>
    <row r="2189" spans="1:8" x14ac:dyDescent="0.25">
      <c r="A2189" s="58">
        <f>IF(ISBLANK('Step 2. Aggregate Data'!A2189),"-",'Step 2. Aggregate Data'!A2189)</f>
        <v>44722.5</v>
      </c>
      <c r="B2189" s="59">
        <f t="shared" si="136"/>
        <v>12</v>
      </c>
      <c r="C2189" s="59">
        <f t="shared" si="137"/>
        <v>6</v>
      </c>
      <c r="D2189" s="59">
        <f>IF('Step 1.1 Supply Fan Power Data'!B2189&gt;0,1,0)</f>
        <v>1</v>
      </c>
      <c r="F2189" s="60">
        <f>IF(ISBLANK('Step 2. Aggregate Data'!E2189),"-",'Step 2. Aggregate Data'!E2189)</f>
        <v>44722.5</v>
      </c>
      <c r="G2189" s="17">
        <f t="shared" si="138"/>
        <v>12</v>
      </c>
      <c r="H2189" s="17">
        <f t="shared" si="139"/>
        <v>6</v>
      </c>
    </row>
    <row r="2190" spans="1:8" x14ac:dyDescent="0.25">
      <c r="A2190" s="58">
        <f>IF(ISBLANK('Step 2. Aggregate Data'!A2190),"-",'Step 2. Aggregate Data'!A2190)</f>
        <v>44722.541666666664</v>
      </c>
      <c r="B2190" s="59">
        <f t="shared" si="136"/>
        <v>13</v>
      </c>
      <c r="C2190" s="59">
        <f t="shared" si="137"/>
        <v>6</v>
      </c>
      <c r="D2190" s="59">
        <f>IF('Step 1.1 Supply Fan Power Data'!B2190&gt;0,1,0)</f>
        <v>1</v>
      </c>
      <c r="F2190" s="60">
        <f>IF(ISBLANK('Step 2. Aggregate Data'!E2190),"-",'Step 2. Aggregate Data'!E2190)</f>
        <v>44722.541666666664</v>
      </c>
      <c r="G2190" s="17">
        <f t="shared" si="138"/>
        <v>13</v>
      </c>
      <c r="H2190" s="17">
        <f t="shared" si="139"/>
        <v>6</v>
      </c>
    </row>
    <row r="2191" spans="1:8" x14ac:dyDescent="0.25">
      <c r="A2191" s="58">
        <f>IF(ISBLANK('Step 2. Aggregate Data'!A2191),"-",'Step 2. Aggregate Data'!A2191)</f>
        <v>44722.583333333336</v>
      </c>
      <c r="B2191" s="59">
        <f t="shared" si="136"/>
        <v>14</v>
      </c>
      <c r="C2191" s="59">
        <f t="shared" si="137"/>
        <v>6</v>
      </c>
      <c r="D2191" s="59">
        <f>IF('Step 1.1 Supply Fan Power Data'!B2191&gt;0,1,0)</f>
        <v>1</v>
      </c>
      <c r="F2191" s="60">
        <f>IF(ISBLANK('Step 2. Aggregate Data'!E2191),"-",'Step 2. Aggregate Data'!E2191)</f>
        <v>44722.583333333336</v>
      </c>
      <c r="G2191" s="17">
        <f t="shared" si="138"/>
        <v>14</v>
      </c>
      <c r="H2191" s="17">
        <f t="shared" si="139"/>
        <v>6</v>
      </c>
    </row>
    <row r="2192" spans="1:8" x14ac:dyDescent="0.25">
      <c r="A2192" s="58">
        <f>IF(ISBLANK('Step 2. Aggregate Data'!A2192),"-",'Step 2. Aggregate Data'!A2192)</f>
        <v>44722.625</v>
      </c>
      <c r="B2192" s="59">
        <f t="shared" si="136"/>
        <v>15</v>
      </c>
      <c r="C2192" s="59">
        <f t="shared" si="137"/>
        <v>6</v>
      </c>
      <c r="D2192" s="59">
        <f>IF('Step 1.1 Supply Fan Power Data'!B2192&gt;0,1,0)</f>
        <v>1</v>
      </c>
      <c r="F2192" s="60">
        <f>IF(ISBLANK('Step 2. Aggregate Data'!E2192),"-",'Step 2. Aggregate Data'!E2192)</f>
        <v>44722.625</v>
      </c>
      <c r="G2192" s="17">
        <f t="shared" si="138"/>
        <v>15</v>
      </c>
      <c r="H2192" s="17">
        <f t="shared" si="139"/>
        <v>6</v>
      </c>
    </row>
    <row r="2193" spans="1:8" x14ac:dyDescent="0.25">
      <c r="A2193" s="58">
        <f>IF(ISBLANK('Step 2. Aggregate Data'!A2193),"-",'Step 2. Aggregate Data'!A2193)</f>
        <v>44722.666666666664</v>
      </c>
      <c r="B2193" s="59">
        <f t="shared" si="136"/>
        <v>16</v>
      </c>
      <c r="C2193" s="59">
        <f t="shared" si="137"/>
        <v>6</v>
      </c>
      <c r="D2193" s="59">
        <f>IF('Step 1.1 Supply Fan Power Data'!B2193&gt;0,1,0)</f>
        <v>1</v>
      </c>
      <c r="F2193" s="60">
        <f>IF(ISBLANK('Step 2. Aggregate Data'!E2193),"-",'Step 2. Aggregate Data'!E2193)</f>
        <v>44722.666666666664</v>
      </c>
      <c r="G2193" s="17">
        <f t="shared" si="138"/>
        <v>16</v>
      </c>
      <c r="H2193" s="17">
        <f t="shared" si="139"/>
        <v>6</v>
      </c>
    </row>
    <row r="2194" spans="1:8" x14ac:dyDescent="0.25">
      <c r="A2194" s="58">
        <f>IF(ISBLANK('Step 2. Aggregate Data'!A2194),"-",'Step 2. Aggregate Data'!A2194)</f>
        <v>44722.708333333336</v>
      </c>
      <c r="B2194" s="59">
        <f t="shared" si="136"/>
        <v>17</v>
      </c>
      <c r="C2194" s="59">
        <f t="shared" si="137"/>
        <v>6</v>
      </c>
      <c r="D2194" s="59">
        <f>IF('Step 1.1 Supply Fan Power Data'!B2194&gt;0,1,0)</f>
        <v>1</v>
      </c>
      <c r="F2194" s="60">
        <f>IF(ISBLANK('Step 2. Aggregate Data'!E2194),"-",'Step 2. Aggregate Data'!E2194)</f>
        <v>44722.708333333336</v>
      </c>
      <c r="G2194" s="17">
        <f t="shared" si="138"/>
        <v>17</v>
      </c>
      <c r="H2194" s="17">
        <f t="shared" si="139"/>
        <v>6</v>
      </c>
    </row>
    <row r="2195" spans="1:8" x14ac:dyDescent="0.25">
      <c r="A2195" s="58">
        <f>IF(ISBLANK('Step 2. Aggregate Data'!A2195),"-",'Step 2. Aggregate Data'!A2195)</f>
        <v>44722.75</v>
      </c>
      <c r="B2195" s="59">
        <f t="shared" si="136"/>
        <v>18</v>
      </c>
      <c r="C2195" s="59">
        <f t="shared" si="137"/>
        <v>6</v>
      </c>
      <c r="D2195" s="59">
        <f>IF('Step 1.1 Supply Fan Power Data'!B2195&gt;0,1,0)</f>
        <v>1</v>
      </c>
      <c r="F2195" s="60">
        <f>IF(ISBLANK('Step 2. Aggregate Data'!E2195),"-",'Step 2. Aggregate Data'!E2195)</f>
        <v>44722.75</v>
      </c>
      <c r="G2195" s="17">
        <f t="shared" si="138"/>
        <v>18</v>
      </c>
      <c r="H2195" s="17">
        <f t="shared" si="139"/>
        <v>6</v>
      </c>
    </row>
    <row r="2196" spans="1:8" x14ac:dyDescent="0.25">
      <c r="A2196" s="58">
        <f>IF(ISBLANK('Step 2. Aggregate Data'!A2196),"-",'Step 2. Aggregate Data'!A2196)</f>
        <v>44722.791666666664</v>
      </c>
      <c r="B2196" s="59">
        <f t="shared" si="136"/>
        <v>19</v>
      </c>
      <c r="C2196" s="59">
        <f t="shared" si="137"/>
        <v>6</v>
      </c>
      <c r="D2196" s="59">
        <f>IF('Step 1.1 Supply Fan Power Data'!B2196&gt;0,1,0)</f>
        <v>1</v>
      </c>
      <c r="F2196" s="60">
        <f>IF(ISBLANK('Step 2. Aggregate Data'!E2196),"-",'Step 2. Aggregate Data'!E2196)</f>
        <v>44722.791666666664</v>
      </c>
      <c r="G2196" s="17">
        <f t="shared" si="138"/>
        <v>19</v>
      </c>
      <c r="H2196" s="17">
        <f t="shared" si="139"/>
        <v>6</v>
      </c>
    </row>
    <row r="2197" spans="1:8" x14ac:dyDescent="0.25">
      <c r="A2197" s="58">
        <f>IF(ISBLANK('Step 2. Aggregate Data'!A2197),"-",'Step 2. Aggregate Data'!A2197)</f>
        <v>44722.833333333336</v>
      </c>
      <c r="B2197" s="59">
        <f t="shared" si="136"/>
        <v>20</v>
      </c>
      <c r="C2197" s="59">
        <f t="shared" si="137"/>
        <v>6</v>
      </c>
      <c r="D2197" s="59">
        <f>IF('Step 1.1 Supply Fan Power Data'!B2197&gt;0,1,0)</f>
        <v>1</v>
      </c>
      <c r="F2197" s="60">
        <f>IF(ISBLANK('Step 2. Aggregate Data'!E2197),"-",'Step 2. Aggregate Data'!E2197)</f>
        <v>44722.833333333336</v>
      </c>
      <c r="G2197" s="17">
        <f t="shared" si="138"/>
        <v>20</v>
      </c>
      <c r="H2197" s="17">
        <f t="shared" si="139"/>
        <v>6</v>
      </c>
    </row>
    <row r="2198" spans="1:8" x14ac:dyDescent="0.25">
      <c r="A2198" s="58">
        <f>IF(ISBLANK('Step 2. Aggregate Data'!A2198),"-",'Step 2. Aggregate Data'!A2198)</f>
        <v>44722.875</v>
      </c>
      <c r="B2198" s="59">
        <f t="shared" si="136"/>
        <v>21</v>
      </c>
      <c r="C2198" s="59">
        <f t="shared" si="137"/>
        <v>6</v>
      </c>
      <c r="D2198" s="59">
        <f>IF('Step 1.1 Supply Fan Power Data'!B2198&gt;0,1,0)</f>
        <v>1</v>
      </c>
      <c r="F2198" s="60">
        <f>IF(ISBLANK('Step 2. Aggregate Data'!E2198),"-",'Step 2. Aggregate Data'!E2198)</f>
        <v>44722.875</v>
      </c>
      <c r="G2198" s="17">
        <f t="shared" si="138"/>
        <v>21</v>
      </c>
      <c r="H2198" s="17">
        <f t="shared" si="139"/>
        <v>6</v>
      </c>
    </row>
    <row r="2199" spans="1:8" x14ac:dyDescent="0.25">
      <c r="A2199" s="58">
        <f>IF(ISBLANK('Step 2. Aggregate Data'!A2199),"-",'Step 2. Aggregate Data'!A2199)</f>
        <v>44722.916666666664</v>
      </c>
      <c r="B2199" s="59">
        <f t="shared" si="136"/>
        <v>22</v>
      </c>
      <c r="C2199" s="59">
        <f t="shared" si="137"/>
        <v>6</v>
      </c>
      <c r="D2199" s="59">
        <f>IF('Step 1.1 Supply Fan Power Data'!B2199&gt;0,1,0)</f>
        <v>1</v>
      </c>
      <c r="F2199" s="60">
        <f>IF(ISBLANK('Step 2. Aggregate Data'!E2199),"-",'Step 2. Aggregate Data'!E2199)</f>
        <v>44722.916666666664</v>
      </c>
      <c r="G2199" s="17">
        <f t="shared" si="138"/>
        <v>22</v>
      </c>
      <c r="H2199" s="17">
        <f t="shared" si="139"/>
        <v>6</v>
      </c>
    </row>
    <row r="2200" spans="1:8" x14ac:dyDescent="0.25">
      <c r="A2200" s="58">
        <f>IF(ISBLANK('Step 2. Aggregate Data'!A2200),"-",'Step 2. Aggregate Data'!A2200)</f>
        <v>44722.958333333336</v>
      </c>
      <c r="B2200" s="59">
        <f t="shared" si="136"/>
        <v>23</v>
      </c>
      <c r="C2200" s="59">
        <f t="shared" si="137"/>
        <v>6</v>
      </c>
      <c r="D2200" s="59">
        <f>IF('Step 1.1 Supply Fan Power Data'!B2200&gt;0,1,0)</f>
        <v>1</v>
      </c>
      <c r="F2200" s="60">
        <f>IF(ISBLANK('Step 2. Aggregate Data'!E2200),"-",'Step 2. Aggregate Data'!E2200)</f>
        <v>44722.958333333336</v>
      </c>
      <c r="G2200" s="17">
        <f t="shared" si="138"/>
        <v>23</v>
      </c>
      <c r="H2200" s="17">
        <f t="shared" si="139"/>
        <v>6</v>
      </c>
    </row>
    <row r="2201" spans="1:8" x14ac:dyDescent="0.25">
      <c r="A2201" s="58">
        <f>IF(ISBLANK('Step 2. Aggregate Data'!A2201),"-",'Step 2. Aggregate Data'!A2201)</f>
        <v>44723</v>
      </c>
      <c r="B2201" s="59">
        <f t="shared" ref="B2201:B2264" si="140">HOUR(A2201)</f>
        <v>0</v>
      </c>
      <c r="C2201" s="59">
        <f t="shared" ref="C2201:C2264" si="141">WEEKDAY(A2201)</f>
        <v>7</v>
      </c>
      <c r="D2201" s="59">
        <f>IF('Step 1.1 Supply Fan Power Data'!B2201&gt;0,1,0)</f>
        <v>1</v>
      </c>
      <c r="F2201" s="60">
        <f>IF(ISBLANK('Step 2. Aggregate Data'!E2201),"-",'Step 2. Aggregate Data'!E2201)</f>
        <v>44723</v>
      </c>
      <c r="G2201" s="17">
        <f t="shared" si="138"/>
        <v>0</v>
      </c>
      <c r="H2201" s="17">
        <f t="shared" si="139"/>
        <v>7</v>
      </c>
    </row>
    <row r="2202" spans="1:8" x14ac:dyDescent="0.25">
      <c r="A2202" s="58">
        <f>IF(ISBLANK('Step 2. Aggregate Data'!A2202),"-",'Step 2. Aggregate Data'!A2202)</f>
        <v>44723.041666666664</v>
      </c>
      <c r="B2202" s="59">
        <f t="shared" si="140"/>
        <v>1</v>
      </c>
      <c r="C2202" s="59">
        <f t="shared" si="141"/>
        <v>7</v>
      </c>
      <c r="D2202" s="59">
        <f>IF('Step 1.1 Supply Fan Power Data'!B2202&gt;0,1,0)</f>
        <v>1</v>
      </c>
      <c r="F2202" s="60">
        <f>IF(ISBLANK('Step 2. Aggregate Data'!E2202),"-",'Step 2. Aggregate Data'!E2202)</f>
        <v>44723.041666666664</v>
      </c>
      <c r="G2202" s="17">
        <f t="shared" si="138"/>
        <v>1</v>
      </c>
      <c r="H2202" s="17">
        <f t="shared" si="139"/>
        <v>7</v>
      </c>
    </row>
    <row r="2203" spans="1:8" x14ac:dyDescent="0.25">
      <c r="A2203" s="58">
        <f>IF(ISBLANK('Step 2. Aggregate Data'!A2203),"-",'Step 2. Aggregate Data'!A2203)</f>
        <v>44723.083333333336</v>
      </c>
      <c r="B2203" s="59">
        <f t="shared" si="140"/>
        <v>2</v>
      </c>
      <c r="C2203" s="59">
        <f t="shared" si="141"/>
        <v>7</v>
      </c>
      <c r="D2203" s="59">
        <f>IF('Step 1.1 Supply Fan Power Data'!B2203&gt;0,1,0)</f>
        <v>1</v>
      </c>
      <c r="F2203" s="60">
        <f>IF(ISBLANK('Step 2. Aggregate Data'!E2203),"-",'Step 2. Aggregate Data'!E2203)</f>
        <v>44723.083333333336</v>
      </c>
      <c r="G2203" s="17">
        <f t="shared" si="138"/>
        <v>2</v>
      </c>
      <c r="H2203" s="17">
        <f t="shared" si="139"/>
        <v>7</v>
      </c>
    </row>
    <row r="2204" spans="1:8" x14ac:dyDescent="0.25">
      <c r="A2204" s="58">
        <f>IF(ISBLANK('Step 2. Aggregate Data'!A2204),"-",'Step 2. Aggregate Data'!A2204)</f>
        <v>44723.125</v>
      </c>
      <c r="B2204" s="59">
        <f t="shared" si="140"/>
        <v>3</v>
      </c>
      <c r="C2204" s="59">
        <f t="shared" si="141"/>
        <v>7</v>
      </c>
      <c r="D2204" s="59">
        <f>IF('Step 1.1 Supply Fan Power Data'!B2204&gt;0,1,0)</f>
        <v>1</v>
      </c>
      <c r="F2204" s="60">
        <f>IF(ISBLANK('Step 2. Aggregate Data'!E2204),"-",'Step 2. Aggregate Data'!E2204)</f>
        <v>44723.125</v>
      </c>
      <c r="G2204" s="17">
        <f t="shared" si="138"/>
        <v>3</v>
      </c>
      <c r="H2204" s="17">
        <f t="shared" si="139"/>
        <v>7</v>
      </c>
    </row>
    <row r="2205" spans="1:8" x14ac:dyDescent="0.25">
      <c r="A2205" s="58">
        <f>IF(ISBLANK('Step 2. Aggregate Data'!A2205),"-",'Step 2. Aggregate Data'!A2205)</f>
        <v>44723.166666666664</v>
      </c>
      <c r="B2205" s="59">
        <f t="shared" si="140"/>
        <v>4</v>
      </c>
      <c r="C2205" s="59">
        <f t="shared" si="141"/>
        <v>7</v>
      </c>
      <c r="D2205" s="59">
        <f>IF('Step 1.1 Supply Fan Power Data'!B2205&gt;0,1,0)</f>
        <v>1</v>
      </c>
      <c r="F2205" s="60">
        <f>IF(ISBLANK('Step 2. Aggregate Data'!E2205),"-",'Step 2. Aggregate Data'!E2205)</f>
        <v>44723.166666666664</v>
      </c>
      <c r="G2205" s="17">
        <f t="shared" si="138"/>
        <v>4</v>
      </c>
      <c r="H2205" s="17">
        <f t="shared" si="139"/>
        <v>7</v>
      </c>
    </row>
    <row r="2206" spans="1:8" x14ac:dyDescent="0.25">
      <c r="A2206" s="58">
        <f>IF(ISBLANK('Step 2. Aggregate Data'!A2206),"-",'Step 2. Aggregate Data'!A2206)</f>
        <v>44723.208333333336</v>
      </c>
      <c r="B2206" s="59">
        <f t="shared" si="140"/>
        <v>5</v>
      </c>
      <c r="C2206" s="59">
        <f t="shared" si="141"/>
        <v>7</v>
      </c>
      <c r="D2206" s="59">
        <f>IF('Step 1.1 Supply Fan Power Data'!B2206&gt;0,1,0)</f>
        <v>1</v>
      </c>
      <c r="F2206" s="60">
        <f>IF(ISBLANK('Step 2. Aggregate Data'!E2206),"-",'Step 2. Aggregate Data'!E2206)</f>
        <v>44723.208333333336</v>
      </c>
      <c r="G2206" s="17">
        <f t="shared" si="138"/>
        <v>5</v>
      </c>
      <c r="H2206" s="17">
        <f t="shared" si="139"/>
        <v>7</v>
      </c>
    </row>
    <row r="2207" spans="1:8" x14ac:dyDescent="0.25">
      <c r="A2207" s="58">
        <f>IF(ISBLANK('Step 2. Aggregate Data'!A2207),"-",'Step 2. Aggregate Data'!A2207)</f>
        <v>44723.25</v>
      </c>
      <c r="B2207" s="59">
        <f t="shared" si="140"/>
        <v>6</v>
      </c>
      <c r="C2207" s="59">
        <f t="shared" si="141"/>
        <v>7</v>
      </c>
      <c r="D2207" s="59">
        <f>IF('Step 1.1 Supply Fan Power Data'!B2207&gt;0,1,0)</f>
        <v>1</v>
      </c>
      <c r="F2207" s="60">
        <f>IF(ISBLANK('Step 2. Aggregate Data'!E2207),"-",'Step 2. Aggregate Data'!E2207)</f>
        <v>44723.25</v>
      </c>
      <c r="G2207" s="17">
        <f t="shared" si="138"/>
        <v>6</v>
      </c>
      <c r="H2207" s="17">
        <f t="shared" si="139"/>
        <v>7</v>
      </c>
    </row>
    <row r="2208" spans="1:8" x14ac:dyDescent="0.25">
      <c r="A2208" s="58">
        <f>IF(ISBLANK('Step 2. Aggregate Data'!A2208),"-",'Step 2. Aggregate Data'!A2208)</f>
        <v>44723.291666666664</v>
      </c>
      <c r="B2208" s="59">
        <f t="shared" si="140"/>
        <v>7</v>
      </c>
      <c r="C2208" s="59">
        <f t="shared" si="141"/>
        <v>7</v>
      </c>
      <c r="D2208" s="59">
        <f>IF('Step 1.1 Supply Fan Power Data'!B2208&gt;0,1,0)</f>
        <v>1</v>
      </c>
      <c r="F2208" s="60">
        <f>IF(ISBLANK('Step 2. Aggregate Data'!E2208),"-",'Step 2. Aggregate Data'!E2208)</f>
        <v>44723.291666666664</v>
      </c>
      <c r="G2208" s="17">
        <f t="shared" si="138"/>
        <v>7</v>
      </c>
      <c r="H2208" s="17">
        <f t="shared" si="139"/>
        <v>7</v>
      </c>
    </row>
    <row r="2209" spans="1:8" x14ac:dyDescent="0.25">
      <c r="A2209" s="58">
        <f>IF(ISBLANK('Step 2. Aggregate Data'!A2209),"-",'Step 2. Aggregate Data'!A2209)</f>
        <v>44723.333333333336</v>
      </c>
      <c r="B2209" s="59">
        <f t="shared" si="140"/>
        <v>8</v>
      </c>
      <c r="C2209" s="59">
        <f t="shared" si="141"/>
        <v>7</v>
      </c>
      <c r="D2209" s="59">
        <f>IF('Step 1.1 Supply Fan Power Data'!B2209&gt;0,1,0)</f>
        <v>1</v>
      </c>
      <c r="F2209" s="60">
        <f>IF(ISBLANK('Step 2. Aggregate Data'!E2209),"-",'Step 2. Aggregate Data'!E2209)</f>
        <v>44723.333333333336</v>
      </c>
      <c r="G2209" s="17">
        <f t="shared" si="138"/>
        <v>8</v>
      </c>
      <c r="H2209" s="17">
        <f t="shared" si="139"/>
        <v>7</v>
      </c>
    </row>
    <row r="2210" spans="1:8" x14ac:dyDescent="0.25">
      <c r="A2210" s="58">
        <f>IF(ISBLANK('Step 2. Aggregate Data'!A2210),"-",'Step 2. Aggregate Data'!A2210)</f>
        <v>44723.375</v>
      </c>
      <c r="B2210" s="59">
        <f t="shared" si="140"/>
        <v>9</v>
      </c>
      <c r="C2210" s="59">
        <f t="shared" si="141"/>
        <v>7</v>
      </c>
      <c r="D2210" s="59">
        <f>IF('Step 1.1 Supply Fan Power Data'!B2210&gt;0,1,0)</f>
        <v>1</v>
      </c>
      <c r="F2210" s="60">
        <f>IF(ISBLANK('Step 2. Aggregate Data'!E2210),"-",'Step 2. Aggregate Data'!E2210)</f>
        <v>44723.375</v>
      </c>
      <c r="G2210" s="17">
        <f t="shared" si="138"/>
        <v>9</v>
      </c>
      <c r="H2210" s="17">
        <f t="shared" si="139"/>
        <v>7</v>
      </c>
    </row>
    <row r="2211" spans="1:8" x14ac:dyDescent="0.25">
      <c r="A2211" s="58">
        <f>IF(ISBLANK('Step 2. Aggregate Data'!A2211),"-",'Step 2. Aggregate Data'!A2211)</f>
        <v>44723.416666666664</v>
      </c>
      <c r="B2211" s="59">
        <f t="shared" si="140"/>
        <v>10</v>
      </c>
      <c r="C2211" s="59">
        <f t="shared" si="141"/>
        <v>7</v>
      </c>
      <c r="D2211" s="59">
        <f>IF('Step 1.1 Supply Fan Power Data'!B2211&gt;0,1,0)</f>
        <v>1</v>
      </c>
      <c r="F2211" s="60">
        <f>IF(ISBLANK('Step 2. Aggregate Data'!E2211),"-",'Step 2. Aggregate Data'!E2211)</f>
        <v>44723.416666666664</v>
      </c>
      <c r="G2211" s="17">
        <f t="shared" si="138"/>
        <v>10</v>
      </c>
      <c r="H2211" s="17">
        <f t="shared" si="139"/>
        <v>7</v>
      </c>
    </row>
    <row r="2212" spans="1:8" x14ac:dyDescent="0.25">
      <c r="A2212" s="58">
        <f>IF(ISBLANK('Step 2. Aggregate Data'!A2212),"-",'Step 2. Aggregate Data'!A2212)</f>
        <v>44723.458333333336</v>
      </c>
      <c r="B2212" s="59">
        <f t="shared" si="140"/>
        <v>11</v>
      </c>
      <c r="C2212" s="59">
        <f t="shared" si="141"/>
        <v>7</v>
      </c>
      <c r="D2212" s="59">
        <f>IF('Step 1.1 Supply Fan Power Data'!B2212&gt;0,1,0)</f>
        <v>1</v>
      </c>
      <c r="F2212" s="60">
        <f>IF(ISBLANK('Step 2. Aggregate Data'!E2212),"-",'Step 2. Aggregate Data'!E2212)</f>
        <v>44723.458333333336</v>
      </c>
      <c r="G2212" s="17">
        <f t="shared" si="138"/>
        <v>11</v>
      </c>
      <c r="H2212" s="17">
        <f t="shared" si="139"/>
        <v>7</v>
      </c>
    </row>
    <row r="2213" spans="1:8" x14ac:dyDescent="0.25">
      <c r="A2213" s="58">
        <f>IF(ISBLANK('Step 2. Aggregate Data'!A2213),"-",'Step 2. Aggregate Data'!A2213)</f>
        <v>44723.5</v>
      </c>
      <c r="B2213" s="59">
        <f t="shared" si="140"/>
        <v>12</v>
      </c>
      <c r="C2213" s="59">
        <f t="shared" si="141"/>
        <v>7</v>
      </c>
      <c r="D2213" s="59">
        <f>IF('Step 1.1 Supply Fan Power Data'!B2213&gt;0,1,0)</f>
        <v>1</v>
      </c>
      <c r="F2213" s="60">
        <f>IF(ISBLANK('Step 2. Aggregate Data'!E2213),"-",'Step 2. Aggregate Data'!E2213)</f>
        <v>44723.5</v>
      </c>
      <c r="G2213" s="17">
        <f t="shared" si="138"/>
        <v>12</v>
      </c>
      <c r="H2213" s="17">
        <f t="shared" si="139"/>
        <v>7</v>
      </c>
    </row>
    <row r="2214" spans="1:8" x14ac:dyDescent="0.25">
      <c r="A2214" s="58">
        <f>IF(ISBLANK('Step 2. Aggregate Data'!A2214),"-",'Step 2. Aggregate Data'!A2214)</f>
        <v>44723.541666666664</v>
      </c>
      <c r="B2214" s="59">
        <f t="shared" si="140"/>
        <v>13</v>
      </c>
      <c r="C2214" s="59">
        <f t="shared" si="141"/>
        <v>7</v>
      </c>
      <c r="D2214" s="59">
        <f>IF('Step 1.1 Supply Fan Power Data'!B2214&gt;0,1,0)</f>
        <v>1</v>
      </c>
      <c r="F2214" s="60">
        <f>IF(ISBLANK('Step 2. Aggregate Data'!E2214),"-",'Step 2. Aggregate Data'!E2214)</f>
        <v>44723.541666666664</v>
      </c>
      <c r="G2214" s="17">
        <f t="shared" si="138"/>
        <v>13</v>
      </c>
      <c r="H2214" s="17">
        <f t="shared" si="139"/>
        <v>7</v>
      </c>
    </row>
    <row r="2215" spans="1:8" x14ac:dyDescent="0.25">
      <c r="A2215" s="58">
        <f>IF(ISBLANK('Step 2. Aggregate Data'!A2215),"-",'Step 2. Aggregate Data'!A2215)</f>
        <v>44723.583333333336</v>
      </c>
      <c r="B2215" s="59">
        <f t="shared" si="140"/>
        <v>14</v>
      </c>
      <c r="C2215" s="59">
        <f t="shared" si="141"/>
        <v>7</v>
      </c>
      <c r="D2215" s="59">
        <f>IF('Step 1.1 Supply Fan Power Data'!B2215&gt;0,1,0)</f>
        <v>1</v>
      </c>
      <c r="F2215" s="60">
        <f>IF(ISBLANK('Step 2. Aggregate Data'!E2215),"-",'Step 2. Aggregate Data'!E2215)</f>
        <v>44723.583333333336</v>
      </c>
      <c r="G2215" s="17">
        <f t="shared" si="138"/>
        <v>14</v>
      </c>
      <c r="H2215" s="17">
        <f t="shared" si="139"/>
        <v>7</v>
      </c>
    </row>
    <row r="2216" spans="1:8" x14ac:dyDescent="0.25">
      <c r="A2216" s="58">
        <f>IF(ISBLANK('Step 2. Aggregate Data'!A2216),"-",'Step 2. Aggregate Data'!A2216)</f>
        <v>44723.625</v>
      </c>
      <c r="B2216" s="59">
        <f t="shared" si="140"/>
        <v>15</v>
      </c>
      <c r="C2216" s="59">
        <f t="shared" si="141"/>
        <v>7</v>
      </c>
      <c r="D2216" s="59">
        <f>IF('Step 1.1 Supply Fan Power Data'!B2216&gt;0,1,0)</f>
        <v>1</v>
      </c>
      <c r="F2216" s="60">
        <f>IF(ISBLANK('Step 2. Aggregate Data'!E2216),"-",'Step 2. Aggregate Data'!E2216)</f>
        <v>44723.625</v>
      </c>
      <c r="G2216" s="17">
        <f t="shared" si="138"/>
        <v>15</v>
      </c>
      <c r="H2216" s="17">
        <f t="shared" si="139"/>
        <v>7</v>
      </c>
    </row>
    <row r="2217" spans="1:8" x14ac:dyDescent="0.25">
      <c r="A2217" s="58">
        <f>IF(ISBLANK('Step 2. Aggregate Data'!A2217),"-",'Step 2. Aggregate Data'!A2217)</f>
        <v>44723.666666666664</v>
      </c>
      <c r="B2217" s="59">
        <f t="shared" si="140"/>
        <v>16</v>
      </c>
      <c r="C2217" s="59">
        <f t="shared" si="141"/>
        <v>7</v>
      </c>
      <c r="D2217" s="59">
        <f>IF('Step 1.1 Supply Fan Power Data'!B2217&gt;0,1,0)</f>
        <v>1</v>
      </c>
      <c r="F2217" s="60">
        <f>IF(ISBLANK('Step 2. Aggregate Data'!E2217),"-",'Step 2. Aggregate Data'!E2217)</f>
        <v>44723.666666666664</v>
      </c>
      <c r="G2217" s="17">
        <f t="shared" si="138"/>
        <v>16</v>
      </c>
      <c r="H2217" s="17">
        <f t="shared" si="139"/>
        <v>7</v>
      </c>
    </row>
    <row r="2218" spans="1:8" x14ac:dyDescent="0.25">
      <c r="A2218" s="58">
        <f>IF(ISBLANK('Step 2. Aggregate Data'!A2218),"-",'Step 2. Aggregate Data'!A2218)</f>
        <v>44723.708333333336</v>
      </c>
      <c r="B2218" s="59">
        <f t="shared" si="140"/>
        <v>17</v>
      </c>
      <c r="C2218" s="59">
        <f t="shared" si="141"/>
        <v>7</v>
      </c>
      <c r="D2218" s="59">
        <f>IF('Step 1.1 Supply Fan Power Data'!B2218&gt;0,1,0)</f>
        <v>1</v>
      </c>
      <c r="F2218" s="60">
        <f>IF(ISBLANK('Step 2. Aggregate Data'!E2218),"-",'Step 2. Aggregate Data'!E2218)</f>
        <v>44723.708333333336</v>
      </c>
      <c r="G2218" s="17">
        <f t="shared" si="138"/>
        <v>17</v>
      </c>
      <c r="H2218" s="17">
        <f t="shared" si="139"/>
        <v>7</v>
      </c>
    </row>
    <row r="2219" spans="1:8" x14ac:dyDescent="0.25">
      <c r="A2219" s="58">
        <f>IF(ISBLANK('Step 2. Aggregate Data'!A2219),"-",'Step 2. Aggregate Data'!A2219)</f>
        <v>44723.75</v>
      </c>
      <c r="B2219" s="59">
        <f t="shared" si="140"/>
        <v>18</v>
      </c>
      <c r="C2219" s="59">
        <f t="shared" si="141"/>
        <v>7</v>
      </c>
      <c r="D2219" s="59">
        <f>IF('Step 1.1 Supply Fan Power Data'!B2219&gt;0,1,0)</f>
        <v>1</v>
      </c>
      <c r="F2219" s="60">
        <f>IF(ISBLANK('Step 2. Aggregate Data'!E2219),"-",'Step 2. Aggregate Data'!E2219)</f>
        <v>44723.75</v>
      </c>
      <c r="G2219" s="17">
        <f t="shared" si="138"/>
        <v>18</v>
      </c>
      <c r="H2219" s="17">
        <f t="shared" si="139"/>
        <v>7</v>
      </c>
    </row>
    <row r="2220" spans="1:8" x14ac:dyDescent="0.25">
      <c r="A2220" s="58">
        <f>IF(ISBLANK('Step 2. Aggregate Data'!A2220),"-",'Step 2. Aggregate Data'!A2220)</f>
        <v>44723.791666666664</v>
      </c>
      <c r="B2220" s="59">
        <f t="shared" si="140"/>
        <v>19</v>
      </c>
      <c r="C2220" s="59">
        <f t="shared" si="141"/>
        <v>7</v>
      </c>
      <c r="D2220" s="59">
        <f>IF('Step 1.1 Supply Fan Power Data'!B2220&gt;0,1,0)</f>
        <v>1</v>
      </c>
      <c r="F2220" s="60">
        <f>IF(ISBLANK('Step 2. Aggregate Data'!E2220),"-",'Step 2. Aggregate Data'!E2220)</f>
        <v>44723.791666666664</v>
      </c>
      <c r="G2220" s="17">
        <f t="shared" si="138"/>
        <v>19</v>
      </c>
      <c r="H2220" s="17">
        <f t="shared" si="139"/>
        <v>7</v>
      </c>
    </row>
    <row r="2221" spans="1:8" x14ac:dyDescent="0.25">
      <c r="A2221" s="58">
        <f>IF(ISBLANK('Step 2. Aggregate Data'!A2221),"-",'Step 2. Aggregate Data'!A2221)</f>
        <v>44723.833333333336</v>
      </c>
      <c r="B2221" s="59">
        <f t="shared" si="140"/>
        <v>20</v>
      </c>
      <c r="C2221" s="59">
        <f t="shared" si="141"/>
        <v>7</v>
      </c>
      <c r="D2221" s="59">
        <f>IF('Step 1.1 Supply Fan Power Data'!B2221&gt;0,1,0)</f>
        <v>1</v>
      </c>
      <c r="F2221" s="60">
        <f>IF(ISBLANK('Step 2. Aggregate Data'!E2221),"-",'Step 2. Aggregate Data'!E2221)</f>
        <v>44723.833333333336</v>
      </c>
      <c r="G2221" s="17">
        <f t="shared" si="138"/>
        <v>20</v>
      </c>
      <c r="H2221" s="17">
        <f t="shared" si="139"/>
        <v>7</v>
      </c>
    </row>
    <row r="2222" spans="1:8" x14ac:dyDescent="0.25">
      <c r="A2222" s="58">
        <f>IF(ISBLANK('Step 2. Aggregate Data'!A2222),"-",'Step 2. Aggregate Data'!A2222)</f>
        <v>44723.875</v>
      </c>
      <c r="B2222" s="59">
        <f t="shared" si="140"/>
        <v>21</v>
      </c>
      <c r="C2222" s="59">
        <f t="shared" si="141"/>
        <v>7</v>
      </c>
      <c r="D2222" s="59">
        <f>IF('Step 1.1 Supply Fan Power Data'!B2222&gt;0,1,0)</f>
        <v>1</v>
      </c>
      <c r="F2222" s="60">
        <f>IF(ISBLANK('Step 2. Aggregate Data'!E2222),"-",'Step 2. Aggregate Data'!E2222)</f>
        <v>44723.875</v>
      </c>
      <c r="G2222" s="17">
        <f t="shared" si="138"/>
        <v>21</v>
      </c>
      <c r="H2222" s="17">
        <f t="shared" si="139"/>
        <v>7</v>
      </c>
    </row>
    <row r="2223" spans="1:8" x14ac:dyDescent="0.25">
      <c r="A2223" s="58">
        <f>IF(ISBLANK('Step 2. Aggregate Data'!A2223),"-",'Step 2. Aggregate Data'!A2223)</f>
        <v>44723.916666666664</v>
      </c>
      <c r="B2223" s="59">
        <f t="shared" si="140"/>
        <v>22</v>
      </c>
      <c r="C2223" s="59">
        <f t="shared" si="141"/>
        <v>7</v>
      </c>
      <c r="D2223" s="59">
        <f>IF('Step 1.1 Supply Fan Power Data'!B2223&gt;0,1,0)</f>
        <v>1</v>
      </c>
      <c r="F2223" s="60">
        <f>IF(ISBLANK('Step 2. Aggregate Data'!E2223),"-",'Step 2. Aggregate Data'!E2223)</f>
        <v>44723.916666666664</v>
      </c>
      <c r="G2223" s="17">
        <f t="shared" si="138"/>
        <v>22</v>
      </c>
      <c r="H2223" s="17">
        <f t="shared" si="139"/>
        <v>7</v>
      </c>
    </row>
    <row r="2224" spans="1:8" x14ac:dyDescent="0.25">
      <c r="A2224" s="58">
        <f>IF(ISBLANK('Step 2. Aggregate Data'!A2224),"-",'Step 2. Aggregate Data'!A2224)</f>
        <v>44723.958333333336</v>
      </c>
      <c r="B2224" s="59">
        <f t="shared" si="140"/>
        <v>23</v>
      </c>
      <c r="C2224" s="59">
        <f t="shared" si="141"/>
        <v>7</v>
      </c>
      <c r="D2224" s="59">
        <f>IF('Step 1.1 Supply Fan Power Data'!B2224&gt;0,1,0)</f>
        <v>1</v>
      </c>
      <c r="F2224" s="60">
        <f>IF(ISBLANK('Step 2. Aggregate Data'!E2224),"-",'Step 2. Aggregate Data'!E2224)</f>
        <v>44723.958333333336</v>
      </c>
      <c r="G2224" s="17">
        <f t="shared" si="138"/>
        <v>23</v>
      </c>
      <c r="H2224" s="17">
        <f t="shared" si="139"/>
        <v>7</v>
      </c>
    </row>
    <row r="2225" spans="1:8" x14ac:dyDescent="0.25">
      <c r="A2225" s="58">
        <f>IF(ISBLANK('Step 2. Aggregate Data'!A2225),"-",'Step 2. Aggregate Data'!A2225)</f>
        <v>44724</v>
      </c>
      <c r="B2225" s="59">
        <f t="shared" si="140"/>
        <v>0</v>
      </c>
      <c r="C2225" s="59">
        <f t="shared" si="141"/>
        <v>1</v>
      </c>
      <c r="D2225" s="59">
        <f>IF('Step 1.1 Supply Fan Power Data'!B2225&gt;0,1,0)</f>
        <v>1</v>
      </c>
      <c r="F2225" s="60">
        <f>IF(ISBLANK('Step 2. Aggregate Data'!E2225),"-",'Step 2. Aggregate Data'!E2225)</f>
        <v>44724</v>
      </c>
      <c r="G2225" s="17">
        <f t="shared" si="138"/>
        <v>0</v>
      </c>
      <c r="H2225" s="17">
        <f t="shared" si="139"/>
        <v>1</v>
      </c>
    </row>
    <row r="2226" spans="1:8" x14ac:dyDescent="0.25">
      <c r="A2226" s="58">
        <f>IF(ISBLANK('Step 2. Aggregate Data'!A2226),"-",'Step 2. Aggregate Data'!A2226)</f>
        <v>44724.041666666664</v>
      </c>
      <c r="B2226" s="59">
        <f t="shared" si="140"/>
        <v>1</v>
      </c>
      <c r="C2226" s="59">
        <f t="shared" si="141"/>
        <v>1</v>
      </c>
      <c r="D2226" s="59">
        <f>IF('Step 1.1 Supply Fan Power Data'!B2226&gt;0,1,0)</f>
        <v>1</v>
      </c>
      <c r="F2226" s="60">
        <f>IF(ISBLANK('Step 2. Aggregate Data'!E2226),"-",'Step 2. Aggregate Data'!E2226)</f>
        <v>44724.041666666664</v>
      </c>
      <c r="G2226" s="17">
        <f t="shared" si="138"/>
        <v>1</v>
      </c>
      <c r="H2226" s="17">
        <f t="shared" si="139"/>
        <v>1</v>
      </c>
    </row>
    <row r="2227" spans="1:8" x14ac:dyDescent="0.25">
      <c r="A2227" s="58">
        <f>IF(ISBLANK('Step 2. Aggregate Data'!A2227),"-",'Step 2. Aggregate Data'!A2227)</f>
        <v>44724.083333333336</v>
      </c>
      <c r="B2227" s="59">
        <f t="shared" si="140"/>
        <v>2</v>
      </c>
      <c r="C2227" s="59">
        <f t="shared" si="141"/>
        <v>1</v>
      </c>
      <c r="D2227" s="59">
        <f>IF('Step 1.1 Supply Fan Power Data'!B2227&gt;0,1,0)</f>
        <v>1</v>
      </c>
      <c r="F2227" s="60">
        <f>IF(ISBLANK('Step 2. Aggregate Data'!E2227),"-",'Step 2. Aggregate Data'!E2227)</f>
        <v>44724.083333333336</v>
      </c>
      <c r="G2227" s="17">
        <f t="shared" si="138"/>
        <v>2</v>
      </c>
      <c r="H2227" s="17">
        <f t="shared" si="139"/>
        <v>1</v>
      </c>
    </row>
    <row r="2228" spans="1:8" x14ac:dyDescent="0.25">
      <c r="A2228" s="58">
        <f>IF(ISBLANK('Step 2. Aggregate Data'!A2228),"-",'Step 2. Aggregate Data'!A2228)</f>
        <v>44724.125</v>
      </c>
      <c r="B2228" s="59">
        <f t="shared" si="140"/>
        <v>3</v>
      </c>
      <c r="C2228" s="59">
        <f t="shared" si="141"/>
        <v>1</v>
      </c>
      <c r="D2228" s="59">
        <f>IF('Step 1.1 Supply Fan Power Data'!B2228&gt;0,1,0)</f>
        <v>1</v>
      </c>
      <c r="F2228" s="60">
        <f>IF(ISBLANK('Step 2. Aggregate Data'!E2228),"-",'Step 2. Aggregate Data'!E2228)</f>
        <v>44724.125</v>
      </c>
      <c r="G2228" s="17">
        <f t="shared" si="138"/>
        <v>3</v>
      </c>
      <c r="H2228" s="17">
        <f t="shared" si="139"/>
        <v>1</v>
      </c>
    </row>
    <row r="2229" spans="1:8" x14ac:dyDescent="0.25">
      <c r="A2229" s="58">
        <f>IF(ISBLANK('Step 2. Aggregate Data'!A2229),"-",'Step 2. Aggregate Data'!A2229)</f>
        <v>44724.166666666664</v>
      </c>
      <c r="B2229" s="59">
        <f t="shared" si="140"/>
        <v>4</v>
      </c>
      <c r="C2229" s="59">
        <f t="shared" si="141"/>
        <v>1</v>
      </c>
      <c r="D2229" s="59">
        <f>IF('Step 1.1 Supply Fan Power Data'!B2229&gt;0,1,0)</f>
        <v>1</v>
      </c>
      <c r="F2229" s="60">
        <f>IF(ISBLANK('Step 2. Aggregate Data'!E2229),"-",'Step 2. Aggregate Data'!E2229)</f>
        <v>44724.166666666664</v>
      </c>
      <c r="G2229" s="17">
        <f t="shared" si="138"/>
        <v>4</v>
      </c>
      <c r="H2229" s="17">
        <f t="shared" si="139"/>
        <v>1</v>
      </c>
    </row>
    <row r="2230" spans="1:8" x14ac:dyDescent="0.25">
      <c r="A2230" s="58">
        <f>IF(ISBLANK('Step 2. Aggregate Data'!A2230),"-",'Step 2. Aggregate Data'!A2230)</f>
        <v>44724.208333333336</v>
      </c>
      <c r="B2230" s="59">
        <f t="shared" si="140"/>
        <v>5</v>
      </c>
      <c r="C2230" s="59">
        <f t="shared" si="141"/>
        <v>1</v>
      </c>
      <c r="D2230" s="59">
        <f>IF('Step 1.1 Supply Fan Power Data'!B2230&gt;0,1,0)</f>
        <v>1</v>
      </c>
      <c r="F2230" s="60">
        <f>IF(ISBLANK('Step 2. Aggregate Data'!E2230),"-",'Step 2. Aggregate Data'!E2230)</f>
        <v>44724.208333333336</v>
      </c>
      <c r="G2230" s="17">
        <f t="shared" si="138"/>
        <v>5</v>
      </c>
      <c r="H2230" s="17">
        <f t="shared" si="139"/>
        <v>1</v>
      </c>
    </row>
    <row r="2231" spans="1:8" x14ac:dyDescent="0.25">
      <c r="A2231" s="58">
        <f>IF(ISBLANK('Step 2. Aggregate Data'!A2231),"-",'Step 2. Aggregate Data'!A2231)</f>
        <v>44724.25</v>
      </c>
      <c r="B2231" s="59">
        <f t="shared" si="140"/>
        <v>6</v>
      </c>
      <c r="C2231" s="59">
        <f t="shared" si="141"/>
        <v>1</v>
      </c>
      <c r="D2231" s="59">
        <f>IF('Step 1.1 Supply Fan Power Data'!B2231&gt;0,1,0)</f>
        <v>1</v>
      </c>
      <c r="F2231" s="60">
        <f>IF(ISBLANK('Step 2. Aggregate Data'!E2231),"-",'Step 2. Aggregate Data'!E2231)</f>
        <v>44724.25</v>
      </c>
      <c r="G2231" s="17">
        <f t="shared" si="138"/>
        <v>6</v>
      </c>
      <c r="H2231" s="17">
        <f t="shared" si="139"/>
        <v>1</v>
      </c>
    </row>
    <row r="2232" spans="1:8" x14ac:dyDescent="0.25">
      <c r="A2232" s="58">
        <f>IF(ISBLANK('Step 2. Aggregate Data'!A2232),"-",'Step 2. Aggregate Data'!A2232)</f>
        <v>44724.291666666664</v>
      </c>
      <c r="B2232" s="59">
        <f t="shared" si="140"/>
        <v>7</v>
      </c>
      <c r="C2232" s="59">
        <f t="shared" si="141"/>
        <v>1</v>
      </c>
      <c r="D2232" s="59">
        <f>IF('Step 1.1 Supply Fan Power Data'!B2232&gt;0,1,0)</f>
        <v>1</v>
      </c>
      <c r="F2232" s="60">
        <f>IF(ISBLANK('Step 2. Aggregate Data'!E2232),"-",'Step 2. Aggregate Data'!E2232)</f>
        <v>44724.291666666664</v>
      </c>
      <c r="G2232" s="17">
        <f t="shared" si="138"/>
        <v>7</v>
      </c>
      <c r="H2232" s="17">
        <f t="shared" si="139"/>
        <v>1</v>
      </c>
    </row>
    <row r="2233" spans="1:8" x14ac:dyDescent="0.25">
      <c r="A2233" s="58">
        <f>IF(ISBLANK('Step 2. Aggregate Data'!A2233),"-",'Step 2. Aggregate Data'!A2233)</f>
        <v>44724.333333333336</v>
      </c>
      <c r="B2233" s="59">
        <f t="shared" si="140"/>
        <v>8</v>
      </c>
      <c r="C2233" s="59">
        <f t="shared" si="141"/>
        <v>1</v>
      </c>
      <c r="D2233" s="59">
        <f>IF('Step 1.1 Supply Fan Power Data'!B2233&gt;0,1,0)</f>
        <v>1</v>
      </c>
      <c r="F2233" s="60">
        <f>IF(ISBLANK('Step 2. Aggregate Data'!E2233),"-",'Step 2. Aggregate Data'!E2233)</f>
        <v>44724.333333333336</v>
      </c>
      <c r="G2233" s="17">
        <f t="shared" si="138"/>
        <v>8</v>
      </c>
      <c r="H2233" s="17">
        <f t="shared" si="139"/>
        <v>1</v>
      </c>
    </row>
    <row r="2234" spans="1:8" x14ac:dyDescent="0.25">
      <c r="A2234" s="58">
        <f>IF(ISBLANK('Step 2. Aggregate Data'!A2234),"-",'Step 2. Aggregate Data'!A2234)</f>
        <v>44724.375</v>
      </c>
      <c r="B2234" s="59">
        <f t="shared" si="140"/>
        <v>9</v>
      </c>
      <c r="C2234" s="59">
        <f t="shared" si="141"/>
        <v>1</v>
      </c>
      <c r="D2234" s="59">
        <f>IF('Step 1.1 Supply Fan Power Data'!B2234&gt;0,1,0)</f>
        <v>1</v>
      </c>
      <c r="F2234" s="60">
        <f>IF(ISBLANK('Step 2. Aggregate Data'!E2234),"-",'Step 2. Aggregate Data'!E2234)</f>
        <v>44724.375</v>
      </c>
      <c r="G2234" s="17">
        <f t="shared" si="138"/>
        <v>9</v>
      </c>
      <c r="H2234" s="17">
        <f t="shared" si="139"/>
        <v>1</v>
      </c>
    </row>
    <row r="2235" spans="1:8" x14ac:dyDescent="0.25">
      <c r="A2235" s="58">
        <f>IF(ISBLANK('Step 2. Aggregate Data'!A2235),"-",'Step 2. Aggregate Data'!A2235)</f>
        <v>44724.416666666664</v>
      </c>
      <c r="B2235" s="59">
        <f t="shared" si="140"/>
        <v>10</v>
      </c>
      <c r="C2235" s="59">
        <f t="shared" si="141"/>
        <v>1</v>
      </c>
      <c r="D2235" s="59">
        <f>IF('Step 1.1 Supply Fan Power Data'!B2235&gt;0,1,0)</f>
        <v>1</v>
      </c>
      <c r="F2235" s="60">
        <f>IF(ISBLANK('Step 2. Aggregate Data'!E2235),"-",'Step 2. Aggregate Data'!E2235)</f>
        <v>44724.416666666664</v>
      </c>
      <c r="G2235" s="17">
        <f t="shared" si="138"/>
        <v>10</v>
      </c>
      <c r="H2235" s="17">
        <f t="shared" si="139"/>
        <v>1</v>
      </c>
    </row>
    <row r="2236" spans="1:8" x14ac:dyDescent="0.25">
      <c r="A2236" s="58">
        <f>IF(ISBLANK('Step 2. Aggregate Data'!A2236),"-",'Step 2. Aggregate Data'!A2236)</f>
        <v>44724.458333333336</v>
      </c>
      <c r="B2236" s="59">
        <f t="shared" si="140"/>
        <v>11</v>
      </c>
      <c r="C2236" s="59">
        <f t="shared" si="141"/>
        <v>1</v>
      </c>
      <c r="D2236" s="59">
        <f>IF('Step 1.1 Supply Fan Power Data'!B2236&gt;0,1,0)</f>
        <v>1</v>
      </c>
      <c r="F2236" s="60">
        <f>IF(ISBLANK('Step 2. Aggregate Data'!E2236),"-",'Step 2. Aggregate Data'!E2236)</f>
        <v>44724.458333333336</v>
      </c>
      <c r="G2236" s="17">
        <f t="shared" si="138"/>
        <v>11</v>
      </c>
      <c r="H2236" s="17">
        <f t="shared" si="139"/>
        <v>1</v>
      </c>
    </row>
    <row r="2237" spans="1:8" x14ac:dyDescent="0.25">
      <c r="A2237" s="58">
        <f>IF(ISBLANK('Step 2. Aggregate Data'!A2237),"-",'Step 2. Aggregate Data'!A2237)</f>
        <v>44724.5</v>
      </c>
      <c r="B2237" s="59">
        <f t="shared" si="140"/>
        <v>12</v>
      </c>
      <c r="C2237" s="59">
        <f t="shared" si="141"/>
        <v>1</v>
      </c>
      <c r="D2237" s="59">
        <f>IF('Step 1.1 Supply Fan Power Data'!B2237&gt;0,1,0)</f>
        <v>1</v>
      </c>
      <c r="F2237" s="60">
        <f>IF(ISBLANK('Step 2. Aggregate Data'!E2237),"-",'Step 2. Aggregate Data'!E2237)</f>
        <v>44724.5</v>
      </c>
      <c r="G2237" s="17">
        <f t="shared" si="138"/>
        <v>12</v>
      </c>
      <c r="H2237" s="17">
        <f t="shared" si="139"/>
        <v>1</v>
      </c>
    </row>
    <row r="2238" spans="1:8" x14ac:dyDescent="0.25">
      <c r="A2238" s="58">
        <f>IF(ISBLANK('Step 2. Aggregate Data'!A2238),"-",'Step 2. Aggregate Data'!A2238)</f>
        <v>44724.541666666664</v>
      </c>
      <c r="B2238" s="59">
        <f t="shared" si="140"/>
        <v>13</v>
      </c>
      <c r="C2238" s="59">
        <f t="shared" si="141"/>
        <v>1</v>
      </c>
      <c r="D2238" s="59">
        <f>IF('Step 1.1 Supply Fan Power Data'!B2238&gt;0,1,0)</f>
        <v>1</v>
      </c>
      <c r="F2238" s="60">
        <f>IF(ISBLANK('Step 2. Aggregate Data'!E2238),"-",'Step 2. Aggregate Data'!E2238)</f>
        <v>44724.541666666664</v>
      </c>
      <c r="G2238" s="17">
        <f t="shared" si="138"/>
        <v>13</v>
      </c>
      <c r="H2238" s="17">
        <f t="shared" si="139"/>
        <v>1</v>
      </c>
    </row>
    <row r="2239" spans="1:8" x14ac:dyDescent="0.25">
      <c r="A2239" s="58">
        <f>IF(ISBLANK('Step 2. Aggregate Data'!A2239),"-",'Step 2. Aggregate Data'!A2239)</f>
        <v>44724.583333333336</v>
      </c>
      <c r="B2239" s="59">
        <f t="shared" si="140"/>
        <v>14</v>
      </c>
      <c r="C2239" s="59">
        <f t="shared" si="141"/>
        <v>1</v>
      </c>
      <c r="D2239" s="59">
        <f>IF('Step 1.1 Supply Fan Power Data'!B2239&gt;0,1,0)</f>
        <v>1</v>
      </c>
      <c r="F2239" s="60">
        <f>IF(ISBLANK('Step 2. Aggregate Data'!E2239),"-",'Step 2. Aggregate Data'!E2239)</f>
        <v>44724.583333333336</v>
      </c>
      <c r="G2239" s="17">
        <f t="shared" si="138"/>
        <v>14</v>
      </c>
      <c r="H2239" s="17">
        <f t="shared" si="139"/>
        <v>1</v>
      </c>
    </row>
    <row r="2240" spans="1:8" x14ac:dyDescent="0.25">
      <c r="A2240" s="58">
        <f>IF(ISBLANK('Step 2. Aggregate Data'!A2240),"-",'Step 2. Aggregate Data'!A2240)</f>
        <v>44724.625</v>
      </c>
      <c r="B2240" s="59">
        <f t="shared" si="140"/>
        <v>15</v>
      </c>
      <c r="C2240" s="59">
        <f t="shared" si="141"/>
        <v>1</v>
      </c>
      <c r="D2240" s="59">
        <f>IF('Step 1.1 Supply Fan Power Data'!B2240&gt;0,1,0)</f>
        <v>1</v>
      </c>
      <c r="F2240" s="60">
        <f>IF(ISBLANK('Step 2. Aggregate Data'!E2240),"-",'Step 2. Aggregate Data'!E2240)</f>
        <v>44724.625</v>
      </c>
      <c r="G2240" s="17">
        <f t="shared" si="138"/>
        <v>15</v>
      </c>
      <c r="H2240" s="17">
        <f t="shared" si="139"/>
        <v>1</v>
      </c>
    </row>
    <row r="2241" spans="1:8" x14ac:dyDescent="0.25">
      <c r="A2241" s="58">
        <f>IF(ISBLANK('Step 2. Aggregate Data'!A2241),"-",'Step 2. Aggregate Data'!A2241)</f>
        <v>44724.666666666664</v>
      </c>
      <c r="B2241" s="59">
        <f t="shared" si="140"/>
        <v>16</v>
      </c>
      <c r="C2241" s="59">
        <f t="shared" si="141"/>
        <v>1</v>
      </c>
      <c r="D2241" s="59">
        <f>IF('Step 1.1 Supply Fan Power Data'!B2241&gt;0,1,0)</f>
        <v>1</v>
      </c>
      <c r="F2241" s="60">
        <f>IF(ISBLANK('Step 2. Aggregate Data'!E2241),"-",'Step 2. Aggregate Data'!E2241)</f>
        <v>44724.666666666664</v>
      </c>
      <c r="G2241" s="17">
        <f t="shared" si="138"/>
        <v>16</v>
      </c>
      <c r="H2241" s="17">
        <f t="shared" si="139"/>
        <v>1</v>
      </c>
    </row>
    <row r="2242" spans="1:8" x14ac:dyDescent="0.25">
      <c r="A2242" s="58">
        <f>IF(ISBLANK('Step 2. Aggregate Data'!A2242),"-",'Step 2. Aggregate Data'!A2242)</f>
        <v>44724.708333333336</v>
      </c>
      <c r="B2242" s="59">
        <f t="shared" si="140"/>
        <v>17</v>
      </c>
      <c r="C2242" s="59">
        <f t="shared" si="141"/>
        <v>1</v>
      </c>
      <c r="D2242" s="59">
        <f>IF('Step 1.1 Supply Fan Power Data'!B2242&gt;0,1,0)</f>
        <v>1</v>
      </c>
      <c r="F2242" s="60">
        <f>IF(ISBLANK('Step 2. Aggregate Data'!E2242),"-",'Step 2. Aggregate Data'!E2242)</f>
        <v>44724.708333333336</v>
      </c>
      <c r="G2242" s="17">
        <f t="shared" si="138"/>
        <v>17</v>
      </c>
      <c r="H2242" s="17">
        <f t="shared" si="139"/>
        <v>1</v>
      </c>
    </row>
    <row r="2243" spans="1:8" x14ac:dyDescent="0.25">
      <c r="A2243" s="58">
        <f>IF(ISBLANK('Step 2. Aggregate Data'!A2243),"-",'Step 2. Aggregate Data'!A2243)</f>
        <v>44724.75</v>
      </c>
      <c r="B2243" s="59">
        <f t="shared" si="140"/>
        <v>18</v>
      </c>
      <c r="C2243" s="59">
        <f t="shared" si="141"/>
        <v>1</v>
      </c>
      <c r="D2243" s="59">
        <f>IF('Step 1.1 Supply Fan Power Data'!B2243&gt;0,1,0)</f>
        <v>1</v>
      </c>
      <c r="F2243" s="60">
        <f>IF(ISBLANK('Step 2. Aggregate Data'!E2243),"-",'Step 2. Aggregate Data'!E2243)</f>
        <v>44724.75</v>
      </c>
      <c r="G2243" s="17">
        <f t="shared" ref="G2243:G2306" si="142">HOUR(F2243)</f>
        <v>18</v>
      </c>
      <c r="H2243" s="17">
        <f t="shared" ref="H2243:H2306" si="143">WEEKDAY(F2243)</f>
        <v>1</v>
      </c>
    </row>
    <row r="2244" spans="1:8" x14ac:dyDescent="0.25">
      <c r="A2244" s="58">
        <f>IF(ISBLANK('Step 2. Aggregate Data'!A2244),"-",'Step 2. Aggregate Data'!A2244)</f>
        <v>44724.791666666664</v>
      </c>
      <c r="B2244" s="59">
        <f t="shared" si="140"/>
        <v>19</v>
      </c>
      <c r="C2244" s="59">
        <f t="shared" si="141"/>
        <v>1</v>
      </c>
      <c r="D2244" s="59">
        <f>IF('Step 1.1 Supply Fan Power Data'!B2244&gt;0,1,0)</f>
        <v>1</v>
      </c>
      <c r="F2244" s="60">
        <f>IF(ISBLANK('Step 2. Aggregate Data'!E2244),"-",'Step 2. Aggregate Data'!E2244)</f>
        <v>44724.791666666664</v>
      </c>
      <c r="G2244" s="17">
        <f t="shared" si="142"/>
        <v>19</v>
      </c>
      <c r="H2244" s="17">
        <f t="shared" si="143"/>
        <v>1</v>
      </c>
    </row>
    <row r="2245" spans="1:8" x14ac:dyDescent="0.25">
      <c r="A2245" s="58">
        <f>IF(ISBLANK('Step 2. Aggregate Data'!A2245),"-",'Step 2. Aggregate Data'!A2245)</f>
        <v>44724.833333333336</v>
      </c>
      <c r="B2245" s="59">
        <f t="shared" si="140"/>
        <v>20</v>
      </c>
      <c r="C2245" s="59">
        <f t="shared" si="141"/>
        <v>1</v>
      </c>
      <c r="D2245" s="59">
        <f>IF('Step 1.1 Supply Fan Power Data'!B2245&gt;0,1,0)</f>
        <v>1</v>
      </c>
      <c r="F2245" s="60">
        <f>IF(ISBLANK('Step 2. Aggregate Data'!E2245),"-",'Step 2. Aggregate Data'!E2245)</f>
        <v>44724.833333333336</v>
      </c>
      <c r="G2245" s="17">
        <f t="shared" si="142"/>
        <v>20</v>
      </c>
      <c r="H2245" s="17">
        <f t="shared" si="143"/>
        <v>1</v>
      </c>
    </row>
    <row r="2246" spans="1:8" x14ac:dyDescent="0.25">
      <c r="A2246" s="58">
        <f>IF(ISBLANK('Step 2. Aggregate Data'!A2246),"-",'Step 2. Aggregate Data'!A2246)</f>
        <v>44724.875</v>
      </c>
      <c r="B2246" s="59">
        <f t="shared" si="140"/>
        <v>21</v>
      </c>
      <c r="C2246" s="59">
        <f t="shared" si="141"/>
        <v>1</v>
      </c>
      <c r="D2246" s="59">
        <f>IF('Step 1.1 Supply Fan Power Data'!B2246&gt;0,1,0)</f>
        <v>1</v>
      </c>
      <c r="F2246" s="60">
        <f>IF(ISBLANK('Step 2. Aggregate Data'!E2246),"-",'Step 2. Aggregate Data'!E2246)</f>
        <v>44724.875</v>
      </c>
      <c r="G2246" s="17">
        <f t="shared" si="142"/>
        <v>21</v>
      </c>
      <c r="H2246" s="17">
        <f t="shared" si="143"/>
        <v>1</v>
      </c>
    </row>
    <row r="2247" spans="1:8" x14ac:dyDescent="0.25">
      <c r="A2247" s="58">
        <f>IF(ISBLANK('Step 2. Aggregate Data'!A2247),"-",'Step 2. Aggregate Data'!A2247)</f>
        <v>44724.916666666664</v>
      </c>
      <c r="B2247" s="59">
        <f t="shared" si="140"/>
        <v>22</v>
      </c>
      <c r="C2247" s="59">
        <f t="shared" si="141"/>
        <v>1</v>
      </c>
      <c r="D2247" s="59">
        <f>IF('Step 1.1 Supply Fan Power Data'!B2247&gt;0,1,0)</f>
        <v>1</v>
      </c>
      <c r="F2247" s="60">
        <f>IF(ISBLANK('Step 2. Aggregate Data'!E2247),"-",'Step 2. Aggregate Data'!E2247)</f>
        <v>44724.916666666664</v>
      </c>
      <c r="G2247" s="17">
        <f t="shared" si="142"/>
        <v>22</v>
      </c>
      <c r="H2247" s="17">
        <f t="shared" si="143"/>
        <v>1</v>
      </c>
    </row>
    <row r="2248" spans="1:8" x14ac:dyDescent="0.25">
      <c r="A2248" s="58">
        <f>IF(ISBLANK('Step 2. Aggregate Data'!A2248),"-",'Step 2. Aggregate Data'!A2248)</f>
        <v>44724.958333333336</v>
      </c>
      <c r="B2248" s="59">
        <f t="shared" si="140"/>
        <v>23</v>
      </c>
      <c r="C2248" s="59">
        <f t="shared" si="141"/>
        <v>1</v>
      </c>
      <c r="D2248" s="59">
        <f>IF('Step 1.1 Supply Fan Power Data'!B2248&gt;0,1,0)</f>
        <v>1</v>
      </c>
      <c r="F2248" s="60">
        <f>IF(ISBLANK('Step 2. Aggregate Data'!E2248),"-",'Step 2. Aggregate Data'!E2248)</f>
        <v>44724.958333333336</v>
      </c>
      <c r="G2248" s="17">
        <f t="shared" si="142"/>
        <v>23</v>
      </c>
      <c r="H2248" s="17">
        <f t="shared" si="143"/>
        <v>1</v>
      </c>
    </row>
    <row r="2249" spans="1:8" x14ac:dyDescent="0.25">
      <c r="A2249" s="58">
        <f>IF(ISBLANK('Step 2. Aggregate Data'!A2249),"-",'Step 2. Aggregate Data'!A2249)</f>
        <v>44725</v>
      </c>
      <c r="B2249" s="59">
        <f t="shared" si="140"/>
        <v>0</v>
      </c>
      <c r="C2249" s="59">
        <f t="shared" si="141"/>
        <v>2</v>
      </c>
      <c r="D2249" s="59">
        <f>IF('Step 1.1 Supply Fan Power Data'!B2249&gt;0,1,0)</f>
        <v>1</v>
      </c>
      <c r="F2249" s="60">
        <f>IF(ISBLANK('Step 2. Aggregate Data'!E2249),"-",'Step 2. Aggregate Data'!E2249)</f>
        <v>44725</v>
      </c>
      <c r="G2249" s="17">
        <f t="shared" si="142"/>
        <v>0</v>
      </c>
      <c r="H2249" s="17">
        <f t="shared" si="143"/>
        <v>2</v>
      </c>
    </row>
    <row r="2250" spans="1:8" x14ac:dyDescent="0.25">
      <c r="A2250" s="58">
        <f>IF(ISBLANK('Step 2. Aggregate Data'!A2250),"-",'Step 2. Aggregate Data'!A2250)</f>
        <v>44725.041666666664</v>
      </c>
      <c r="B2250" s="59">
        <f t="shared" si="140"/>
        <v>1</v>
      </c>
      <c r="C2250" s="59">
        <f t="shared" si="141"/>
        <v>2</v>
      </c>
      <c r="D2250" s="59">
        <f>IF('Step 1.1 Supply Fan Power Data'!B2250&gt;0,1,0)</f>
        <v>1</v>
      </c>
      <c r="F2250" s="60">
        <f>IF(ISBLANK('Step 2. Aggregate Data'!E2250),"-",'Step 2. Aggregate Data'!E2250)</f>
        <v>44725.041666666664</v>
      </c>
      <c r="G2250" s="17">
        <f t="shared" si="142"/>
        <v>1</v>
      </c>
      <c r="H2250" s="17">
        <f t="shared" si="143"/>
        <v>2</v>
      </c>
    </row>
    <row r="2251" spans="1:8" x14ac:dyDescent="0.25">
      <c r="A2251" s="58">
        <f>IF(ISBLANK('Step 2. Aggregate Data'!A2251),"-",'Step 2. Aggregate Data'!A2251)</f>
        <v>44725.083333333336</v>
      </c>
      <c r="B2251" s="59">
        <f t="shared" si="140"/>
        <v>2</v>
      </c>
      <c r="C2251" s="59">
        <f t="shared" si="141"/>
        <v>2</v>
      </c>
      <c r="D2251" s="59">
        <f>IF('Step 1.1 Supply Fan Power Data'!B2251&gt;0,1,0)</f>
        <v>1</v>
      </c>
      <c r="F2251" s="60">
        <f>IF(ISBLANK('Step 2. Aggregate Data'!E2251),"-",'Step 2. Aggregate Data'!E2251)</f>
        <v>44725.083333333336</v>
      </c>
      <c r="G2251" s="17">
        <f t="shared" si="142"/>
        <v>2</v>
      </c>
      <c r="H2251" s="17">
        <f t="shared" si="143"/>
        <v>2</v>
      </c>
    </row>
    <row r="2252" spans="1:8" x14ac:dyDescent="0.25">
      <c r="A2252" s="58">
        <f>IF(ISBLANK('Step 2. Aggregate Data'!A2252),"-",'Step 2. Aggregate Data'!A2252)</f>
        <v>44725.125</v>
      </c>
      <c r="B2252" s="59">
        <f t="shared" si="140"/>
        <v>3</v>
      </c>
      <c r="C2252" s="59">
        <f t="shared" si="141"/>
        <v>2</v>
      </c>
      <c r="D2252" s="59">
        <f>IF('Step 1.1 Supply Fan Power Data'!B2252&gt;0,1,0)</f>
        <v>1</v>
      </c>
      <c r="F2252" s="60">
        <f>IF(ISBLANK('Step 2. Aggregate Data'!E2252),"-",'Step 2. Aggregate Data'!E2252)</f>
        <v>44725.125</v>
      </c>
      <c r="G2252" s="17">
        <f t="shared" si="142"/>
        <v>3</v>
      </c>
      <c r="H2252" s="17">
        <f t="shared" si="143"/>
        <v>2</v>
      </c>
    </row>
    <row r="2253" spans="1:8" x14ac:dyDescent="0.25">
      <c r="A2253" s="58">
        <f>IF(ISBLANK('Step 2. Aggregate Data'!A2253),"-",'Step 2. Aggregate Data'!A2253)</f>
        <v>44725.166666666664</v>
      </c>
      <c r="B2253" s="59">
        <f t="shared" si="140"/>
        <v>4</v>
      </c>
      <c r="C2253" s="59">
        <f t="shared" si="141"/>
        <v>2</v>
      </c>
      <c r="D2253" s="59">
        <f>IF('Step 1.1 Supply Fan Power Data'!B2253&gt;0,1,0)</f>
        <v>1</v>
      </c>
      <c r="F2253" s="60">
        <f>IF(ISBLANK('Step 2. Aggregate Data'!E2253),"-",'Step 2. Aggregate Data'!E2253)</f>
        <v>44725.166666666664</v>
      </c>
      <c r="G2253" s="17">
        <f t="shared" si="142"/>
        <v>4</v>
      </c>
      <c r="H2253" s="17">
        <f t="shared" si="143"/>
        <v>2</v>
      </c>
    </row>
    <row r="2254" spans="1:8" x14ac:dyDescent="0.25">
      <c r="A2254" s="58">
        <f>IF(ISBLANK('Step 2. Aggregate Data'!A2254),"-",'Step 2. Aggregate Data'!A2254)</f>
        <v>44725.208333333336</v>
      </c>
      <c r="B2254" s="59">
        <f t="shared" si="140"/>
        <v>5</v>
      </c>
      <c r="C2254" s="59">
        <f t="shared" si="141"/>
        <v>2</v>
      </c>
      <c r="D2254" s="59">
        <f>IF('Step 1.1 Supply Fan Power Data'!B2254&gt;0,1,0)</f>
        <v>1</v>
      </c>
      <c r="F2254" s="60">
        <f>IF(ISBLANK('Step 2. Aggregate Data'!E2254),"-",'Step 2. Aggregate Data'!E2254)</f>
        <v>44725.208333333336</v>
      </c>
      <c r="G2254" s="17">
        <f t="shared" si="142"/>
        <v>5</v>
      </c>
      <c r="H2254" s="17">
        <f t="shared" si="143"/>
        <v>2</v>
      </c>
    </row>
    <row r="2255" spans="1:8" x14ac:dyDescent="0.25">
      <c r="A2255" s="58">
        <f>IF(ISBLANK('Step 2. Aggregate Data'!A2255),"-",'Step 2. Aggregate Data'!A2255)</f>
        <v>44725.25</v>
      </c>
      <c r="B2255" s="59">
        <f t="shared" si="140"/>
        <v>6</v>
      </c>
      <c r="C2255" s="59">
        <f t="shared" si="141"/>
        <v>2</v>
      </c>
      <c r="D2255" s="59">
        <f>IF('Step 1.1 Supply Fan Power Data'!B2255&gt;0,1,0)</f>
        <v>1</v>
      </c>
      <c r="F2255" s="60">
        <f>IF(ISBLANK('Step 2. Aggregate Data'!E2255),"-",'Step 2. Aggregate Data'!E2255)</f>
        <v>44725.25</v>
      </c>
      <c r="G2255" s="17">
        <f t="shared" si="142"/>
        <v>6</v>
      </c>
      <c r="H2255" s="17">
        <f t="shared" si="143"/>
        <v>2</v>
      </c>
    </row>
    <row r="2256" spans="1:8" x14ac:dyDescent="0.25">
      <c r="A2256" s="58">
        <f>IF(ISBLANK('Step 2. Aggregate Data'!A2256),"-",'Step 2. Aggregate Data'!A2256)</f>
        <v>44725.291666666664</v>
      </c>
      <c r="B2256" s="59">
        <f t="shared" si="140"/>
        <v>7</v>
      </c>
      <c r="C2256" s="59">
        <f t="shared" si="141"/>
        <v>2</v>
      </c>
      <c r="D2256" s="59">
        <f>IF('Step 1.1 Supply Fan Power Data'!B2256&gt;0,1,0)</f>
        <v>1</v>
      </c>
      <c r="F2256" s="60">
        <f>IF(ISBLANK('Step 2. Aggregate Data'!E2256),"-",'Step 2. Aggregate Data'!E2256)</f>
        <v>44725.291666666664</v>
      </c>
      <c r="G2256" s="17">
        <f t="shared" si="142"/>
        <v>7</v>
      </c>
      <c r="H2256" s="17">
        <f t="shared" si="143"/>
        <v>2</v>
      </c>
    </row>
    <row r="2257" spans="1:8" x14ac:dyDescent="0.25">
      <c r="A2257" s="58">
        <f>IF(ISBLANK('Step 2. Aggregate Data'!A2257),"-",'Step 2. Aggregate Data'!A2257)</f>
        <v>44725.333333333336</v>
      </c>
      <c r="B2257" s="59">
        <f t="shared" si="140"/>
        <v>8</v>
      </c>
      <c r="C2257" s="59">
        <f t="shared" si="141"/>
        <v>2</v>
      </c>
      <c r="D2257" s="59">
        <f>IF('Step 1.1 Supply Fan Power Data'!B2257&gt;0,1,0)</f>
        <v>1</v>
      </c>
      <c r="F2257" s="60">
        <f>IF(ISBLANK('Step 2. Aggregate Data'!E2257),"-",'Step 2. Aggregate Data'!E2257)</f>
        <v>44725.333333333336</v>
      </c>
      <c r="G2257" s="17">
        <f t="shared" si="142"/>
        <v>8</v>
      </c>
      <c r="H2257" s="17">
        <f t="shared" si="143"/>
        <v>2</v>
      </c>
    </row>
    <row r="2258" spans="1:8" x14ac:dyDescent="0.25">
      <c r="A2258" s="58">
        <f>IF(ISBLANK('Step 2. Aggregate Data'!A2258),"-",'Step 2. Aggregate Data'!A2258)</f>
        <v>44725.375</v>
      </c>
      <c r="B2258" s="59">
        <f t="shared" si="140"/>
        <v>9</v>
      </c>
      <c r="C2258" s="59">
        <f t="shared" si="141"/>
        <v>2</v>
      </c>
      <c r="D2258" s="59">
        <f>IF('Step 1.1 Supply Fan Power Data'!B2258&gt;0,1,0)</f>
        <v>1</v>
      </c>
      <c r="F2258" s="60">
        <f>IF(ISBLANK('Step 2. Aggregate Data'!E2258),"-",'Step 2. Aggregate Data'!E2258)</f>
        <v>44725.375</v>
      </c>
      <c r="G2258" s="17">
        <f t="shared" si="142"/>
        <v>9</v>
      </c>
      <c r="H2258" s="17">
        <f t="shared" si="143"/>
        <v>2</v>
      </c>
    </row>
    <row r="2259" spans="1:8" x14ac:dyDescent="0.25">
      <c r="A2259" s="58">
        <f>IF(ISBLANK('Step 2. Aggregate Data'!A2259),"-",'Step 2. Aggregate Data'!A2259)</f>
        <v>44725.416666666664</v>
      </c>
      <c r="B2259" s="59">
        <f t="shared" si="140"/>
        <v>10</v>
      </c>
      <c r="C2259" s="59">
        <f t="shared" si="141"/>
        <v>2</v>
      </c>
      <c r="D2259" s="59">
        <f>IF('Step 1.1 Supply Fan Power Data'!B2259&gt;0,1,0)</f>
        <v>1</v>
      </c>
      <c r="F2259" s="60">
        <f>IF(ISBLANK('Step 2. Aggregate Data'!E2259),"-",'Step 2. Aggregate Data'!E2259)</f>
        <v>44725.416666666664</v>
      </c>
      <c r="G2259" s="17">
        <f t="shared" si="142"/>
        <v>10</v>
      </c>
      <c r="H2259" s="17">
        <f t="shared" si="143"/>
        <v>2</v>
      </c>
    </row>
    <row r="2260" spans="1:8" x14ac:dyDescent="0.25">
      <c r="A2260" s="58">
        <f>IF(ISBLANK('Step 2. Aggregate Data'!A2260),"-",'Step 2. Aggregate Data'!A2260)</f>
        <v>44725.458333333336</v>
      </c>
      <c r="B2260" s="59">
        <f t="shared" si="140"/>
        <v>11</v>
      </c>
      <c r="C2260" s="59">
        <f t="shared" si="141"/>
        <v>2</v>
      </c>
      <c r="D2260" s="59">
        <f>IF('Step 1.1 Supply Fan Power Data'!B2260&gt;0,1,0)</f>
        <v>1</v>
      </c>
      <c r="F2260" s="60">
        <f>IF(ISBLANK('Step 2. Aggregate Data'!E2260),"-",'Step 2. Aggregate Data'!E2260)</f>
        <v>44725.458333333336</v>
      </c>
      <c r="G2260" s="17">
        <f t="shared" si="142"/>
        <v>11</v>
      </c>
      <c r="H2260" s="17">
        <f t="shared" si="143"/>
        <v>2</v>
      </c>
    </row>
    <row r="2261" spans="1:8" x14ac:dyDescent="0.25">
      <c r="A2261" s="58">
        <f>IF(ISBLANK('Step 2. Aggregate Data'!A2261),"-",'Step 2. Aggregate Data'!A2261)</f>
        <v>44725.5</v>
      </c>
      <c r="B2261" s="59">
        <f t="shared" si="140"/>
        <v>12</v>
      </c>
      <c r="C2261" s="59">
        <f t="shared" si="141"/>
        <v>2</v>
      </c>
      <c r="D2261" s="59">
        <f>IF('Step 1.1 Supply Fan Power Data'!B2261&gt;0,1,0)</f>
        <v>1</v>
      </c>
      <c r="F2261" s="60">
        <f>IF(ISBLANK('Step 2. Aggregate Data'!E2261),"-",'Step 2. Aggregate Data'!E2261)</f>
        <v>44725.5</v>
      </c>
      <c r="G2261" s="17">
        <f t="shared" si="142"/>
        <v>12</v>
      </c>
      <c r="H2261" s="17">
        <f t="shared" si="143"/>
        <v>2</v>
      </c>
    </row>
    <row r="2262" spans="1:8" x14ac:dyDescent="0.25">
      <c r="A2262" s="58">
        <f>IF(ISBLANK('Step 2. Aggregate Data'!A2262),"-",'Step 2. Aggregate Data'!A2262)</f>
        <v>44725.541666666664</v>
      </c>
      <c r="B2262" s="59">
        <f t="shared" si="140"/>
        <v>13</v>
      </c>
      <c r="C2262" s="59">
        <f t="shared" si="141"/>
        <v>2</v>
      </c>
      <c r="D2262" s="59">
        <f>IF('Step 1.1 Supply Fan Power Data'!B2262&gt;0,1,0)</f>
        <v>1</v>
      </c>
      <c r="F2262" s="60">
        <f>IF(ISBLANK('Step 2. Aggregate Data'!E2262),"-",'Step 2. Aggregate Data'!E2262)</f>
        <v>44725.541666666664</v>
      </c>
      <c r="G2262" s="17">
        <f t="shared" si="142"/>
        <v>13</v>
      </c>
      <c r="H2262" s="17">
        <f t="shared" si="143"/>
        <v>2</v>
      </c>
    </row>
    <row r="2263" spans="1:8" x14ac:dyDescent="0.25">
      <c r="A2263" s="58">
        <f>IF(ISBLANK('Step 2. Aggregate Data'!A2263),"-",'Step 2. Aggregate Data'!A2263)</f>
        <v>44725.583333333336</v>
      </c>
      <c r="B2263" s="59">
        <f t="shared" si="140"/>
        <v>14</v>
      </c>
      <c r="C2263" s="59">
        <f t="shared" si="141"/>
        <v>2</v>
      </c>
      <c r="D2263" s="59">
        <f>IF('Step 1.1 Supply Fan Power Data'!B2263&gt;0,1,0)</f>
        <v>1</v>
      </c>
      <c r="F2263" s="60">
        <f>IF(ISBLANK('Step 2. Aggregate Data'!E2263),"-",'Step 2. Aggregate Data'!E2263)</f>
        <v>44725.583333333336</v>
      </c>
      <c r="G2263" s="17">
        <f t="shared" si="142"/>
        <v>14</v>
      </c>
      <c r="H2263" s="17">
        <f t="shared" si="143"/>
        <v>2</v>
      </c>
    </row>
    <row r="2264" spans="1:8" x14ac:dyDescent="0.25">
      <c r="A2264" s="58">
        <f>IF(ISBLANK('Step 2. Aggregate Data'!A2264),"-",'Step 2. Aggregate Data'!A2264)</f>
        <v>44725.625</v>
      </c>
      <c r="B2264" s="59">
        <f t="shared" si="140"/>
        <v>15</v>
      </c>
      <c r="C2264" s="59">
        <f t="shared" si="141"/>
        <v>2</v>
      </c>
      <c r="D2264" s="59">
        <f>IF('Step 1.1 Supply Fan Power Data'!B2264&gt;0,1,0)</f>
        <v>1</v>
      </c>
      <c r="F2264" s="60">
        <f>IF(ISBLANK('Step 2. Aggregate Data'!E2264),"-",'Step 2. Aggregate Data'!E2264)</f>
        <v>44725.625</v>
      </c>
      <c r="G2264" s="17">
        <f t="shared" si="142"/>
        <v>15</v>
      </c>
      <c r="H2264" s="17">
        <f t="shared" si="143"/>
        <v>2</v>
      </c>
    </row>
    <row r="2265" spans="1:8" x14ac:dyDescent="0.25">
      <c r="A2265" s="58">
        <f>IF(ISBLANK('Step 2. Aggregate Data'!A2265),"-",'Step 2. Aggregate Data'!A2265)</f>
        <v>44725.666666666664</v>
      </c>
      <c r="B2265" s="59">
        <f t="shared" ref="B2265:B2328" si="144">HOUR(A2265)</f>
        <v>16</v>
      </c>
      <c r="C2265" s="59">
        <f t="shared" ref="C2265:C2328" si="145">WEEKDAY(A2265)</f>
        <v>2</v>
      </c>
      <c r="D2265" s="59">
        <f>IF('Step 1.1 Supply Fan Power Data'!B2265&gt;0,1,0)</f>
        <v>1</v>
      </c>
      <c r="F2265" s="60">
        <f>IF(ISBLANK('Step 2. Aggregate Data'!E2265),"-",'Step 2. Aggregate Data'!E2265)</f>
        <v>44725.666666666664</v>
      </c>
      <c r="G2265" s="17">
        <f t="shared" si="142"/>
        <v>16</v>
      </c>
      <c r="H2265" s="17">
        <f t="shared" si="143"/>
        <v>2</v>
      </c>
    </row>
    <row r="2266" spans="1:8" x14ac:dyDescent="0.25">
      <c r="A2266" s="58">
        <f>IF(ISBLANK('Step 2. Aggregate Data'!A2266),"-",'Step 2. Aggregate Data'!A2266)</f>
        <v>44725.708333333336</v>
      </c>
      <c r="B2266" s="59">
        <f t="shared" si="144"/>
        <v>17</v>
      </c>
      <c r="C2266" s="59">
        <f t="shared" si="145"/>
        <v>2</v>
      </c>
      <c r="D2266" s="59">
        <f>IF('Step 1.1 Supply Fan Power Data'!B2266&gt;0,1,0)</f>
        <v>1</v>
      </c>
      <c r="F2266" s="60">
        <f>IF(ISBLANK('Step 2. Aggregate Data'!E2266),"-",'Step 2. Aggregate Data'!E2266)</f>
        <v>44725.708333333336</v>
      </c>
      <c r="G2266" s="17">
        <f t="shared" si="142"/>
        <v>17</v>
      </c>
      <c r="H2266" s="17">
        <f t="shared" si="143"/>
        <v>2</v>
      </c>
    </row>
    <row r="2267" spans="1:8" x14ac:dyDescent="0.25">
      <c r="A2267" s="58">
        <f>IF(ISBLANK('Step 2. Aggregate Data'!A2267),"-",'Step 2. Aggregate Data'!A2267)</f>
        <v>44725.75</v>
      </c>
      <c r="B2267" s="59">
        <f t="shared" si="144"/>
        <v>18</v>
      </c>
      <c r="C2267" s="59">
        <f t="shared" si="145"/>
        <v>2</v>
      </c>
      <c r="D2267" s="59">
        <f>IF('Step 1.1 Supply Fan Power Data'!B2267&gt;0,1,0)</f>
        <v>1</v>
      </c>
      <c r="F2267" s="60">
        <f>IF(ISBLANK('Step 2. Aggregate Data'!E2267),"-",'Step 2. Aggregate Data'!E2267)</f>
        <v>44725.75</v>
      </c>
      <c r="G2267" s="17">
        <f t="shared" si="142"/>
        <v>18</v>
      </c>
      <c r="H2267" s="17">
        <f t="shared" si="143"/>
        <v>2</v>
      </c>
    </row>
    <row r="2268" spans="1:8" x14ac:dyDescent="0.25">
      <c r="A2268" s="58">
        <f>IF(ISBLANK('Step 2. Aggregate Data'!A2268),"-",'Step 2. Aggregate Data'!A2268)</f>
        <v>44725.791666666664</v>
      </c>
      <c r="B2268" s="59">
        <f t="shared" si="144"/>
        <v>19</v>
      </c>
      <c r="C2268" s="59">
        <f t="shared" si="145"/>
        <v>2</v>
      </c>
      <c r="D2268" s="59">
        <f>IF('Step 1.1 Supply Fan Power Data'!B2268&gt;0,1,0)</f>
        <v>1</v>
      </c>
      <c r="F2268" s="60">
        <f>IF(ISBLANK('Step 2. Aggregate Data'!E2268),"-",'Step 2. Aggregate Data'!E2268)</f>
        <v>44725.791666666664</v>
      </c>
      <c r="G2268" s="17">
        <f t="shared" si="142"/>
        <v>19</v>
      </c>
      <c r="H2268" s="17">
        <f t="shared" si="143"/>
        <v>2</v>
      </c>
    </row>
    <row r="2269" spans="1:8" x14ac:dyDescent="0.25">
      <c r="A2269" s="58">
        <f>IF(ISBLANK('Step 2. Aggregate Data'!A2269),"-",'Step 2. Aggregate Data'!A2269)</f>
        <v>44725.833333333336</v>
      </c>
      <c r="B2269" s="59">
        <f t="shared" si="144"/>
        <v>20</v>
      </c>
      <c r="C2269" s="59">
        <f t="shared" si="145"/>
        <v>2</v>
      </c>
      <c r="D2269" s="59">
        <f>IF('Step 1.1 Supply Fan Power Data'!B2269&gt;0,1,0)</f>
        <v>1</v>
      </c>
      <c r="F2269" s="60">
        <f>IF(ISBLANK('Step 2. Aggregate Data'!E2269),"-",'Step 2. Aggregate Data'!E2269)</f>
        <v>44725.833333333336</v>
      </c>
      <c r="G2269" s="17">
        <f t="shared" si="142"/>
        <v>20</v>
      </c>
      <c r="H2269" s="17">
        <f t="shared" si="143"/>
        <v>2</v>
      </c>
    </row>
    <row r="2270" spans="1:8" x14ac:dyDescent="0.25">
      <c r="A2270" s="58">
        <f>IF(ISBLANK('Step 2. Aggregate Data'!A2270),"-",'Step 2. Aggregate Data'!A2270)</f>
        <v>44725.875</v>
      </c>
      <c r="B2270" s="59">
        <f t="shared" si="144"/>
        <v>21</v>
      </c>
      <c r="C2270" s="59">
        <f t="shared" si="145"/>
        <v>2</v>
      </c>
      <c r="D2270" s="59">
        <f>IF('Step 1.1 Supply Fan Power Data'!B2270&gt;0,1,0)</f>
        <v>1</v>
      </c>
      <c r="F2270" s="60">
        <f>IF(ISBLANK('Step 2. Aggregate Data'!E2270),"-",'Step 2. Aggregate Data'!E2270)</f>
        <v>44725.875</v>
      </c>
      <c r="G2270" s="17">
        <f t="shared" si="142"/>
        <v>21</v>
      </c>
      <c r="H2270" s="17">
        <f t="shared" si="143"/>
        <v>2</v>
      </c>
    </row>
    <row r="2271" spans="1:8" x14ac:dyDescent="0.25">
      <c r="A2271" s="58">
        <f>IF(ISBLANK('Step 2. Aggregate Data'!A2271),"-",'Step 2. Aggregate Data'!A2271)</f>
        <v>44725.916666666664</v>
      </c>
      <c r="B2271" s="59">
        <f t="shared" si="144"/>
        <v>22</v>
      </c>
      <c r="C2271" s="59">
        <f t="shared" si="145"/>
        <v>2</v>
      </c>
      <c r="D2271" s="59">
        <f>IF('Step 1.1 Supply Fan Power Data'!B2271&gt;0,1,0)</f>
        <v>1</v>
      </c>
      <c r="F2271" s="60">
        <f>IF(ISBLANK('Step 2. Aggregate Data'!E2271),"-",'Step 2. Aggregate Data'!E2271)</f>
        <v>44725.916666666664</v>
      </c>
      <c r="G2271" s="17">
        <f t="shared" si="142"/>
        <v>22</v>
      </c>
      <c r="H2271" s="17">
        <f t="shared" si="143"/>
        <v>2</v>
      </c>
    </row>
    <row r="2272" spans="1:8" x14ac:dyDescent="0.25">
      <c r="A2272" s="58">
        <f>IF(ISBLANK('Step 2. Aggregate Data'!A2272),"-",'Step 2. Aggregate Data'!A2272)</f>
        <v>44725.958333333336</v>
      </c>
      <c r="B2272" s="59">
        <f t="shared" si="144"/>
        <v>23</v>
      </c>
      <c r="C2272" s="59">
        <f t="shared" si="145"/>
        <v>2</v>
      </c>
      <c r="D2272" s="59">
        <f>IF('Step 1.1 Supply Fan Power Data'!B2272&gt;0,1,0)</f>
        <v>1</v>
      </c>
      <c r="F2272" s="60">
        <f>IF(ISBLANK('Step 2. Aggregate Data'!E2272),"-",'Step 2. Aggregate Data'!E2272)</f>
        <v>44725.958333333336</v>
      </c>
      <c r="G2272" s="17">
        <f t="shared" si="142"/>
        <v>23</v>
      </c>
      <c r="H2272" s="17">
        <f t="shared" si="143"/>
        <v>2</v>
      </c>
    </row>
    <row r="2273" spans="1:8" x14ac:dyDescent="0.25">
      <c r="A2273" s="58">
        <f>IF(ISBLANK('Step 2. Aggregate Data'!A2273),"-",'Step 2. Aggregate Data'!A2273)</f>
        <v>44726</v>
      </c>
      <c r="B2273" s="59">
        <f t="shared" si="144"/>
        <v>0</v>
      </c>
      <c r="C2273" s="59">
        <f t="shared" si="145"/>
        <v>3</v>
      </c>
      <c r="D2273" s="59">
        <f>IF('Step 1.1 Supply Fan Power Data'!B2273&gt;0,1,0)</f>
        <v>1</v>
      </c>
      <c r="F2273" s="60">
        <f>IF(ISBLANK('Step 2. Aggregate Data'!E2273),"-",'Step 2. Aggregate Data'!E2273)</f>
        <v>44726</v>
      </c>
      <c r="G2273" s="17">
        <f t="shared" si="142"/>
        <v>0</v>
      </c>
      <c r="H2273" s="17">
        <f t="shared" si="143"/>
        <v>3</v>
      </c>
    </row>
    <row r="2274" spans="1:8" x14ac:dyDescent="0.25">
      <c r="A2274" s="58">
        <f>IF(ISBLANK('Step 2. Aggregate Data'!A2274),"-",'Step 2. Aggregate Data'!A2274)</f>
        <v>44726.041666666664</v>
      </c>
      <c r="B2274" s="59">
        <f t="shared" si="144"/>
        <v>1</v>
      </c>
      <c r="C2274" s="59">
        <f t="shared" si="145"/>
        <v>3</v>
      </c>
      <c r="D2274" s="59">
        <f>IF('Step 1.1 Supply Fan Power Data'!B2274&gt;0,1,0)</f>
        <v>1</v>
      </c>
      <c r="F2274" s="60">
        <f>IF(ISBLANK('Step 2. Aggregate Data'!E2274),"-",'Step 2. Aggregate Data'!E2274)</f>
        <v>44726.041666666664</v>
      </c>
      <c r="G2274" s="17">
        <f t="shared" si="142"/>
        <v>1</v>
      </c>
      <c r="H2274" s="17">
        <f t="shared" si="143"/>
        <v>3</v>
      </c>
    </row>
    <row r="2275" spans="1:8" x14ac:dyDescent="0.25">
      <c r="A2275" s="58">
        <f>IF(ISBLANK('Step 2. Aggregate Data'!A2275),"-",'Step 2. Aggregate Data'!A2275)</f>
        <v>44726.083333333336</v>
      </c>
      <c r="B2275" s="59">
        <f t="shared" si="144"/>
        <v>2</v>
      </c>
      <c r="C2275" s="59">
        <f t="shared" si="145"/>
        <v>3</v>
      </c>
      <c r="D2275" s="59">
        <f>IF('Step 1.1 Supply Fan Power Data'!B2275&gt;0,1,0)</f>
        <v>1</v>
      </c>
      <c r="F2275" s="60">
        <f>IF(ISBLANK('Step 2. Aggregate Data'!E2275),"-",'Step 2. Aggregate Data'!E2275)</f>
        <v>44726.083333333336</v>
      </c>
      <c r="G2275" s="17">
        <f t="shared" si="142"/>
        <v>2</v>
      </c>
      <c r="H2275" s="17">
        <f t="shared" si="143"/>
        <v>3</v>
      </c>
    </row>
    <row r="2276" spans="1:8" x14ac:dyDescent="0.25">
      <c r="A2276" s="58">
        <f>IF(ISBLANK('Step 2. Aggregate Data'!A2276),"-",'Step 2. Aggregate Data'!A2276)</f>
        <v>44726.125</v>
      </c>
      <c r="B2276" s="59">
        <f t="shared" si="144"/>
        <v>3</v>
      </c>
      <c r="C2276" s="59">
        <f t="shared" si="145"/>
        <v>3</v>
      </c>
      <c r="D2276" s="59">
        <f>IF('Step 1.1 Supply Fan Power Data'!B2276&gt;0,1,0)</f>
        <v>1</v>
      </c>
      <c r="F2276" s="60">
        <f>IF(ISBLANK('Step 2. Aggregate Data'!E2276),"-",'Step 2. Aggregate Data'!E2276)</f>
        <v>44726.125</v>
      </c>
      <c r="G2276" s="17">
        <f t="shared" si="142"/>
        <v>3</v>
      </c>
      <c r="H2276" s="17">
        <f t="shared" si="143"/>
        <v>3</v>
      </c>
    </row>
    <row r="2277" spans="1:8" x14ac:dyDescent="0.25">
      <c r="A2277" s="58">
        <f>IF(ISBLANK('Step 2. Aggregate Data'!A2277),"-",'Step 2. Aggregate Data'!A2277)</f>
        <v>44726.166666666664</v>
      </c>
      <c r="B2277" s="59">
        <f t="shared" si="144"/>
        <v>4</v>
      </c>
      <c r="C2277" s="59">
        <f t="shared" si="145"/>
        <v>3</v>
      </c>
      <c r="D2277" s="59">
        <f>IF('Step 1.1 Supply Fan Power Data'!B2277&gt;0,1,0)</f>
        <v>1</v>
      </c>
      <c r="F2277" s="60">
        <f>IF(ISBLANK('Step 2. Aggregate Data'!E2277),"-",'Step 2. Aggregate Data'!E2277)</f>
        <v>44726.166666666664</v>
      </c>
      <c r="G2277" s="17">
        <f t="shared" si="142"/>
        <v>4</v>
      </c>
      <c r="H2277" s="17">
        <f t="shared" si="143"/>
        <v>3</v>
      </c>
    </row>
    <row r="2278" spans="1:8" x14ac:dyDescent="0.25">
      <c r="A2278" s="58">
        <f>IF(ISBLANK('Step 2. Aggregate Data'!A2278),"-",'Step 2. Aggregate Data'!A2278)</f>
        <v>44726.208333333336</v>
      </c>
      <c r="B2278" s="59">
        <f t="shared" si="144"/>
        <v>5</v>
      </c>
      <c r="C2278" s="59">
        <f t="shared" si="145"/>
        <v>3</v>
      </c>
      <c r="D2278" s="59">
        <f>IF('Step 1.1 Supply Fan Power Data'!B2278&gt;0,1,0)</f>
        <v>1</v>
      </c>
      <c r="F2278" s="60">
        <f>IF(ISBLANK('Step 2. Aggregate Data'!E2278),"-",'Step 2. Aggregate Data'!E2278)</f>
        <v>44726.208333333336</v>
      </c>
      <c r="G2278" s="17">
        <f t="shared" si="142"/>
        <v>5</v>
      </c>
      <c r="H2278" s="17">
        <f t="shared" si="143"/>
        <v>3</v>
      </c>
    </row>
    <row r="2279" spans="1:8" x14ac:dyDescent="0.25">
      <c r="A2279" s="58">
        <f>IF(ISBLANK('Step 2. Aggregate Data'!A2279),"-",'Step 2. Aggregate Data'!A2279)</f>
        <v>44726.25</v>
      </c>
      <c r="B2279" s="59">
        <f t="shared" si="144"/>
        <v>6</v>
      </c>
      <c r="C2279" s="59">
        <f t="shared" si="145"/>
        <v>3</v>
      </c>
      <c r="D2279" s="59">
        <f>IF('Step 1.1 Supply Fan Power Data'!B2279&gt;0,1,0)</f>
        <v>1</v>
      </c>
      <c r="F2279" s="60">
        <f>IF(ISBLANK('Step 2. Aggregate Data'!E2279),"-",'Step 2. Aggregate Data'!E2279)</f>
        <v>44726.25</v>
      </c>
      <c r="G2279" s="17">
        <f t="shared" si="142"/>
        <v>6</v>
      </c>
      <c r="H2279" s="17">
        <f t="shared" si="143"/>
        <v>3</v>
      </c>
    </row>
    <row r="2280" spans="1:8" x14ac:dyDescent="0.25">
      <c r="A2280" s="58">
        <f>IF(ISBLANK('Step 2. Aggregate Data'!A2280),"-",'Step 2. Aggregate Data'!A2280)</f>
        <v>44726.291666666664</v>
      </c>
      <c r="B2280" s="59">
        <f t="shared" si="144"/>
        <v>7</v>
      </c>
      <c r="C2280" s="59">
        <f t="shared" si="145"/>
        <v>3</v>
      </c>
      <c r="D2280" s="59">
        <f>IF('Step 1.1 Supply Fan Power Data'!B2280&gt;0,1,0)</f>
        <v>1</v>
      </c>
      <c r="F2280" s="60">
        <f>IF(ISBLANK('Step 2. Aggregate Data'!E2280),"-",'Step 2. Aggregate Data'!E2280)</f>
        <v>44726.291666666664</v>
      </c>
      <c r="G2280" s="17">
        <f t="shared" si="142"/>
        <v>7</v>
      </c>
      <c r="H2280" s="17">
        <f t="shared" si="143"/>
        <v>3</v>
      </c>
    </row>
    <row r="2281" spans="1:8" x14ac:dyDescent="0.25">
      <c r="A2281" s="58">
        <f>IF(ISBLANK('Step 2. Aggregate Data'!A2281),"-",'Step 2. Aggregate Data'!A2281)</f>
        <v>44726.333333333336</v>
      </c>
      <c r="B2281" s="59">
        <f t="shared" si="144"/>
        <v>8</v>
      </c>
      <c r="C2281" s="59">
        <f t="shared" si="145"/>
        <v>3</v>
      </c>
      <c r="D2281" s="59">
        <f>IF('Step 1.1 Supply Fan Power Data'!B2281&gt;0,1,0)</f>
        <v>1</v>
      </c>
      <c r="F2281" s="60">
        <f>IF(ISBLANK('Step 2. Aggregate Data'!E2281),"-",'Step 2. Aggregate Data'!E2281)</f>
        <v>44726.333333333336</v>
      </c>
      <c r="G2281" s="17">
        <f t="shared" si="142"/>
        <v>8</v>
      </c>
      <c r="H2281" s="17">
        <f t="shared" si="143"/>
        <v>3</v>
      </c>
    </row>
    <row r="2282" spans="1:8" x14ac:dyDescent="0.25">
      <c r="A2282" s="58">
        <f>IF(ISBLANK('Step 2. Aggregate Data'!A2282),"-",'Step 2. Aggregate Data'!A2282)</f>
        <v>44726.375</v>
      </c>
      <c r="B2282" s="59">
        <f t="shared" si="144"/>
        <v>9</v>
      </c>
      <c r="C2282" s="59">
        <f t="shared" si="145"/>
        <v>3</v>
      </c>
      <c r="D2282" s="59">
        <f>IF('Step 1.1 Supply Fan Power Data'!B2282&gt;0,1,0)</f>
        <v>1</v>
      </c>
      <c r="F2282" s="60">
        <f>IF(ISBLANK('Step 2. Aggregate Data'!E2282),"-",'Step 2. Aggregate Data'!E2282)</f>
        <v>44726.375</v>
      </c>
      <c r="G2282" s="17">
        <f t="shared" si="142"/>
        <v>9</v>
      </c>
      <c r="H2282" s="17">
        <f t="shared" si="143"/>
        <v>3</v>
      </c>
    </row>
    <row r="2283" spans="1:8" x14ac:dyDescent="0.25">
      <c r="A2283" s="58">
        <f>IF(ISBLANK('Step 2. Aggregate Data'!A2283),"-",'Step 2. Aggregate Data'!A2283)</f>
        <v>44726.416666666664</v>
      </c>
      <c r="B2283" s="59">
        <f t="shared" si="144"/>
        <v>10</v>
      </c>
      <c r="C2283" s="59">
        <f t="shared" si="145"/>
        <v>3</v>
      </c>
      <c r="D2283" s="59">
        <f>IF('Step 1.1 Supply Fan Power Data'!B2283&gt;0,1,0)</f>
        <v>1</v>
      </c>
      <c r="F2283" s="60">
        <f>IF(ISBLANK('Step 2. Aggregate Data'!E2283),"-",'Step 2. Aggregate Data'!E2283)</f>
        <v>44726.416666666664</v>
      </c>
      <c r="G2283" s="17">
        <f t="shared" si="142"/>
        <v>10</v>
      </c>
      <c r="H2283" s="17">
        <f t="shared" si="143"/>
        <v>3</v>
      </c>
    </row>
    <row r="2284" spans="1:8" x14ac:dyDescent="0.25">
      <c r="A2284" s="58">
        <f>IF(ISBLANK('Step 2. Aggregate Data'!A2284),"-",'Step 2. Aggregate Data'!A2284)</f>
        <v>44726.458333333336</v>
      </c>
      <c r="B2284" s="59">
        <f t="shared" si="144"/>
        <v>11</v>
      </c>
      <c r="C2284" s="59">
        <f t="shared" si="145"/>
        <v>3</v>
      </c>
      <c r="D2284" s="59">
        <f>IF('Step 1.1 Supply Fan Power Data'!B2284&gt;0,1,0)</f>
        <v>1</v>
      </c>
      <c r="F2284" s="60">
        <f>IF(ISBLANK('Step 2. Aggregate Data'!E2284),"-",'Step 2. Aggregate Data'!E2284)</f>
        <v>44726.458333333336</v>
      </c>
      <c r="G2284" s="17">
        <f t="shared" si="142"/>
        <v>11</v>
      </c>
      <c r="H2284" s="17">
        <f t="shared" si="143"/>
        <v>3</v>
      </c>
    </row>
    <row r="2285" spans="1:8" x14ac:dyDescent="0.25">
      <c r="A2285" s="58">
        <f>IF(ISBLANK('Step 2. Aggregate Data'!A2285),"-",'Step 2. Aggregate Data'!A2285)</f>
        <v>44726.5</v>
      </c>
      <c r="B2285" s="59">
        <f t="shared" si="144"/>
        <v>12</v>
      </c>
      <c r="C2285" s="59">
        <f t="shared" si="145"/>
        <v>3</v>
      </c>
      <c r="D2285" s="59">
        <f>IF('Step 1.1 Supply Fan Power Data'!B2285&gt;0,1,0)</f>
        <v>1</v>
      </c>
      <c r="F2285" s="60">
        <f>IF(ISBLANK('Step 2. Aggregate Data'!E2285),"-",'Step 2. Aggregate Data'!E2285)</f>
        <v>44726.5</v>
      </c>
      <c r="G2285" s="17">
        <f t="shared" si="142"/>
        <v>12</v>
      </c>
      <c r="H2285" s="17">
        <f t="shared" si="143"/>
        <v>3</v>
      </c>
    </row>
    <row r="2286" spans="1:8" x14ac:dyDescent="0.25">
      <c r="A2286" s="58">
        <f>IF(ISBLANK('Step 2. Aggregate Data'!A2286),"-",'Step 2. Aggregate Data'!A2286)</f>
        <v>44726.541666666664</v>
      </c>
      <c r="B2286" s="59">
        <f t="shared" si="144"/>
        <v>13</v>
      </c>
      <c r="C2286" s="59">
        <f t="shared" si="145"/>
        <v>3</v>
      </c>
      <c r="D2286" s="59">
        <f>IF('Step 1.1 Supply Fan Power Data'!B2286&gt;0,1,0)</f>
        <v>1</v>
      </c>
      <c r="F2286" s="60">
        <f>IF(ISBLANK('Step 2. Aggregate Data'!E2286),"-",'Step 2. Aggregate Data'!E2286)</f>
        <v>44726.541666666664</v>
      </c>
      <c r="G2286" s="17">
        <f t="shared" si="142"/>
        <v>13</v>
      </c>
      <c r="H2286" s="17">
        <f t="shared" si="143"/>
        <v>3</v>
      </c>
    </row>
    <row r="2287" spans="1:8" x14ac:dyDescent="0.25">
      <c r="A2287" s="58">
        <f>IF(ISBLANK('Step 2. Aggregate Data'!A2287),"-",'Step 2. Aggregate Data'!A2287)</f>
        <v>44726.583333333336</v>
      </c>
      <c r="B2287" s="59">
        <f t="shared" si="144"/>
        <v>14</v>
      </c>
      <c r="C2287" s="59">
        <f t="shared" si="145"/>
        <v>3</v>
      </c>
      <c r="D2287" s="59">
        <f>IF('Step 1.1 Supply Fan Power Data'!B2287&gt;0,1,0)</f>
        <v>1</v>
      </c>
      <c r="F2287" s="60">
        <f>IF(ISBLANK('Step 2. Aggregate Data'!E2287),"-",'Step 2. Aggregate Data'!E2287)</f>
        <v>44726.583333333336</v>
      </c>
      <c r="G2287" s="17">
        <f t="shared" si="142"/>
        <v>14</v>
      </c>
      <c r="H2287" s="17">
        <f t="shared" si="143"/>
        <v>3</v>
      </c>
    </row>
    <row r="2288" spans="1:8" x14ac:dyDescent="0.25">
      <c r="A2288" s="58">
        <f>IF(ISBLANK('Step 2. Aggregate Data'!A2288),"-",'Step 2. Aggregate Data'!A2288)</f>
        <v>44726.625</v>
      </c>
      <c r="B2288" s="59">
        <f t="shared" si="144"/>
        <v>15</v>
      </c>
      <c r="C2288" s="59">
        <f t="shared" si="145"/>
        <v>3</v>
      </c>
      <c r="D2288" s="59">
        <f>IF('Step 1.1 Supply Fan Power Data'!B2288&gt;0,1,0)</f>
        <v>1</v>
      </c>
      <c r="F2288" s="60">
        <f>IF(ISBLANK('Step 2. Aggregate Data'!E2288),"-",'Step 2. Aggregate Data'!E2288)</f>
        <v>44726.625</v>
      </c>
      <c r="G2288" s="17">
        <f t="shared" si="142"/>
        <v>15</v>
      </c>
      <c r="H2288" s="17">
        <f t="shared" si="143"/>
        <v>3</v>
      </c>
    </row>
    <row r="2289" spans="1:8" x14ac:dyDescent="0.25">
      <c r="A2289" s="58">
        <f>IF(ISBLANK('Step 2. Aggregate Data'!A2289),"-",'Step 2. Aggregate Data'!A2289)</f>
        <v>44726.666666666664</v>
      </c>
      <c r="B2289" s="59">
        <f t="shared" si="144"/>
        <v>16</v>
      </c>
      <c r="C2289" s="59">
        <f t="shared" si="145"/>
        <v>3</v>
      </c>
      <c r="D2289" s="59">
        <f>IF('Step 1.1 Supply Fan Power Data'!B2289&gt;0,1,0)</f>
        <v>1</v>
      </c>
      <c r="F2289" s="60">
        <f>IF(ISBLANK('Step 2. Aggregate Data'!E2289),"-",'Step 2. Aggregate Data'!E2289)</f>
        <v>44726.666666666664</v>
      </c>
      <c r="G2289" s="17">
        <f t="shared" si="142"/>
        <v>16</v>
      </c>
      <c r="H2289" s="17">
        <f t="shared" si="143"/>
        <v>3</v>
      </c>
    </row>
    <row r="2290" spans="1:8" x14ac:dyDescent="0.25">
      <c r="A2290" s="58">
        <f>IF(ISBLANK('Step 2. Aggregate Data'!A2290),"-",'Step 2. Aggregate Data'!A2290)</f>
        <v>44726.708333333336</v>
      </c>
      <c r="B2290" s="59">
        <f t="shared" si="144"/>
        <v>17</v>
      </c>
      <c r="C2290" s="59">
        <f t="shared" si="145"/>
        <v>3</v>
      </c>
      <c r="D2290" s="59">
        <f>IF('Step 1.1 Supply Fan Power Data'!B2290&gt;0,1,0)</f>
        <v>1</v>
      </c>
      <c r="F2290" s="60">
        <f>IF(ISBLANK('Step 2. Aggregate Data'!E2290),"-",'Step 2. Aggregate Data'!E2290)</f>
        <v>44726.708333333336</v>
      </c>
      <c r="G2290" s="17">
        <f t="shared" si="142"/>
        <v>17</v>
      </c>
      <c r="H2290" s="17">
        <f t="shared" si="143"/>
        <v>3</v>
      </c>
    </row>
    <row r="2291" spans="1:8" x14ac:dyDescent="0.25">
      <c r="A2291" s="58">
        <f>IF(ISBLANK('Step 2. Aggregate Data'!A2291),"-",'Step 2. Aggregate Data'!A2291)</f>
        <v>44726.75</v>
      </c>
      <c r="B2291" s="59">
        <f t="shared" si="144"/>
        <v>18</v>
      </c>
      <c r="C2291" s="59">
        <f t="shared" si="145"/>
        <v>3</v>
      </c>
      <c r="D2291" s="59">
        <f>IF('Step 1.1 Supply Fan Power Data'!B2291&gt;0,1,0)</f>
        <v>1</v>
      </c>
      <c r="F2291" s="60">
        <f>IF(ISBLANK('Step 2. Aggregate Data'!E2291),"-",'Step 2. Aggregate Data'!E2291)</f>
        <v>44726.75</v>
      </c>
      <c r="G2291" s="17">
        <f t="shared" si="142"/>
        <v>18</v>
      </c>
      <c r="H2291" s="17">
        <f t="shared" si="143"/>
        <v>3</v>
      </c>
    </row>
    <row r="2292" spans="1:8" x14ac:dyDescent="0.25">
      <c r="A2292" s="58">
        <f>IF(ISBLANK('Step 2. Aggregate Data'!A2292),"-",'Step 2. Aggregate Data'!A2292)</f>
        <v>44726.791666666664</v>
      </c>
      <c r="B2292" s="59">
        <f t="shared" si="144"/>
        <v>19</v>
      </c>
      <c r="C2292" s="59">
        <f t="shared" si="145"/>
        <v>3</v>
      </c>
      <c r="D2292" s="59">
        <f>IF('Step 1.1 Supply Fan Power Data'!B2292&gt;0,1,0)</f>
        <v>1</v>
      </c>
      <c r="F2292" s="60">
        <f>IF(ISBLANK('Step 2. Aggregate Data'!E2292),"-",'Step 2. Aggregate Data'!E2292)</f>
        <v>44726.791666666664</v>
      </c>
      <c r="G2292" s="17">
        <f t="shared" si="142"/>
        <v>19</v>
      </c>
      <c r="H2292" s="17">
        <f t="shared" si="143"/>
        <v>3</v>
      </c>
    </row>
    <row r="2293" spans="1:8" x14ac:dyDescent="0.25">
      <c r="A2293" s="58">
        <f>IF(ISBLANK('Step 2. Aggregate Data'!A2293),"-",'Step 2. Aggregate Data'!A2293)</f>
        <v>44726.833333333336</v>
      </c>
      <c r="B2293" s="59">
        <f t="shared" si="144"/>
        <v>20</v>
      </c>
      <c r="C2293" s="59">
        <f t="shared" si="145"/>
        <v>3</v>
      </c>
      <c r="D2293" s="59">
        <f>IF('Step 1.1 Supply Fan Power Data'!B2293&gt;0,1,0)</f>
        <v>1</v>
      </c>
      <c r="F2293" s="60">
        <f>IF(ISBLANK('Step 2. Aggregate Data'!E2293),"-",'Step 2. Aggregate Data'!E2293)</f>
        <v>44726.833333333336</v>
      </c>
      <c r="G2293" s="17">
        <f t="shared" si="142"/>
        <v>20</v>
      </c>
      <c r="H2293" s="17">
        <f t="shared" si="143"/>
        <v>3</v>
      </c>
    </row>
    <row r="2294" spans="1:8" x14ac:dyDescent="0.25">
      <c r="A2294" s="58">
        <f>IF(ISBLANK('Step 2. Aggregate Data'!A2294),"-",'Step 2. Aggregate Data'!A2294)</f>
        <v>44726.875</v>
      </c>
      <c r="B2294" s="59">
        <f t="shared" si="144"/>
        <v>21</v>
      </c>
      <c r="C2294" s="59">
        <f t="shared" si="145"/>
        <v>3</v>
      </c>
      <c r="D2294" s="59">
        <f>IF('Step 1.1 Supply Fan Power Data'!B2294&gt;0,1,0)</f>
        <v>1</v>
      </c>
      <c r="F2294" s="60">
        <f>IF(ISBLANK('Step 2. Aggregate Data'!E2294),"-",'Step 2. Aggregate Data'!E2294)</f>
        <v>44726.875</v>
      </c>
      <c r="G2294" s="17">
        <f t="shared" si="142"/>
        <v>21</v>
      </c>
      <c r="H2294" s="17">
        <f t="shared" si="143"/>
        <v>3</v>
      </c>
    </row>
    <row r="2295" spans="1:8" x14ac:dyDescent="0.25">
      <c r="A2295" s="58">
        <f>IF(ISBLANK('Step 2. Aggregate Data'!A2295),"-",'Step 2. Aggregate Data'!A2295)</f>
        <v>44726.916666666664</v>
      </c>
      <c r="B2295" s="59">
        <f t="shared" si="144"/>
        <v>22</v>
      </c>
      <c r="C2295" s="59">
        <f t="shared" si="145"/>
        <v>3</v>
      </c>
      <c r="D2295" s="59">
        <f>IF('Step 1.1 Supply Fan Power Data'!B2295&gt;0,1,0)</f>
        <v>1</v>
      </c>
      <c r="F2295" s="60">
        <f>IF(ISBLANK('Step 2. Aggregate Data'!E2295),"-",'Step 2. Aggregate Data'!E2295)</f>
        <v>44726.916666666664</v>
      </c>
      <c r="G2295" s="17">
        <f t="shared" si="142"/>
        <v>22</v>
      </c>
      <c r="H2295" s="17">
        <f t="shared" si="143"/>
        <v>3</v>
      </c>
    </row>
    <row r="2296" spans="1:8" x14ac:dyDescent="0.25">
      <c r="A2296" s="58">
        <f>IF(ISBLANK('Step 2. Aggregate Data'!A2296),"-",'Step 2. Aggregate Data'!A2296)</f>
        <v>44726.958333333336</v>
      </c>
      <c r="B2296" s="59">
        <f t="shared" si="144"/>
        <v>23</v>
      </c>
      <c r="C2296" s="59">
        <f t="shared" si="145"/>
        <v>3</v>
      </c>
      <c r="D2296" s="59">
        <f>IF('Step 1.1 Supply Fan Power Data'!B2296&gt;0,1,0)</f>
        <v>1</v>
      </c>
      <c r="F2296" s="60">
        <f>IF(ISBLANK('Step 2. Aggregate Data'!E2296),"-",'Step 2. Aggregate Data'!E2296)</f>
        <v>44726.958333333336</v>
      </c>
      <c r="G2296" s="17">
        <f t="shared" si="142"/>
        <v>23</v>
      </c>
      <c r="H2296" s="17">
        <f t="shared" si="143"/>
        <v>3</v>
      </c>
    </row>
    <row r="2297" spans="1:8" x14ac:dyDescent="0.25">
      <c r="A2297" s="58">
        <f>IF(ISBLANK('Step 2. Aggregate Data'!A2297),"-",'Step 2. Aggregate Data'!A2297)</f>
        <v>44727</v>
      </c>
      <c r="B2297" s="59">
        <f t="shared" si="144"/>
        <v>0</v>
      </c>
      <c r="C2297" s="59">
        <f t="shared" si="145"/>
        <v>4</v>
      </c>
      <c r="D2297" s="59">
        <f>IF('Step 1.1 Supply Fan Power Data'!B2297&gt;0,1,0)</f>
        <v>1</v>
      </c>
      <c r="F2297" s="60">
        <f>IF(ISBLANK('Step 2. Aggregate Data'!E2297),"-",'Step 2. Aggregate Data'!E2297)</f>
        <v>44727</v>
      </c>
      <c r="G2297" s="17">
        <f t="shared" si="142"/>
        <v>0</v>
      </c>
      <c r="H2297" s="17">
        <f t="shared" si="143"/>
        <v>4</v>
      </c>
    </row>
    <row r="2298" spans="1:8" x14ac:dyDescent="0.25">
      <c r="A2298" s="58">
        <f>IF(ISBLANK('Step 2. Aggregate Data'!A2298),"-",'Step 2. Aggregate Data'!A2298)</f>
        <v>44727.041666666664</v>
      </c>
      <c r="B2298" s="59">
        <f t="shared" si="144"/>
        <v>1</v>
      </c>
      <c r="C2298" s="59">
        <f t="shared" si="145"/>
        <v>4</v>
      </c>
      <c r="D2298" s="59">
        <f>IF('Step 1.1 Supply Fan Power Data'!B2298&gt;0,1,0)</f>
        <v>1</v>
      </c>
      <c r="F2298" s="60">
        <f>IF(ISBLANK('Step 2. Aggregate Data'!E2298),"-",'Step 2. Aggregate Data'!E2298)</f>
        <v>44727.041666666664</v>
      </c>
      <c r="G2298" s="17">
        <f t="shared" si="142"/>
        <v>1</v>
      </c>
      <c r="H2298" s="17">
        <f t="shared" si="143"/>
        <v>4</v>
      </c>
    </row>
    <row r="2299" spans="1:8" x14ac:dyDescent="0.25">
      <c r="A2299" s="58">
        <f>IF(ISBLANK('Step 2. Aggregate Data'!A2299),"-",'Step 2. Aggregate Data'!A2299)</f>
        <v>44727.083333333336</v>
      </c>
      <c r="B2299" s="59">
        <f t="shared" si="144"/>
        <v>2</v>
      </c>
      <c r="C2299" s="59">
        <f t="shared" si="145"/>
        <v>4</v>
      </c>
      <c r="D2299" s="59">
        <f>IF('Step 1.1 Supply Fan Power Data'!B2299&gt;0,1,0)</f>
        <v>1</v>
      </c>
      <c r="F2299" s="60">
        <f>IF(ISBLANK('Step 2. Aggregate Data'!E2299),"-",'Step 2. Aggregate Data'!E2299)</f>
        <v>44727.083333333336</v>
      </c>
      <c r="G2299" s="17">
        <f t="shared" si="142"/>
        <v>2</v>
      </c>
      <c r="H2299" s="17">
        <f t="shared" si="143"/>
        <v>4</v>
      </c>
    </row>
    <row r="2300" spans="1:8" x14ac:dyDescent="0.25">
      <c r="A2300" s="58">
        <f>IF(ISBLANK('Step 2. Aggregate Data'!A2300),"-",'Step 2. Aggregate Data'!A2300)</f>
        <v>44727.125</v>
      </c>
      <c r="B2300" s="59">
        <f t="shared" si="144"/>
        <v>3</v>
      </c>
      <c r="C2300" s="59">
        <f t="shared" si="145"/>
        <v>4</v>
      </c>
      <c r="D2300" s="59">
        <f>IF('Step 1.1 Supply Fan Power Data'!B2300&gt;0,1,0)</f>
        <v>1</v>
      </c>
      <c r="F2300" s="60">
        <f>IF(ISBLANK('Step 2. Aggregate Data'!E2300),"-",'Step 2. Aggregate Data'!E2300)</f>
        <v>44727.125</v>
      </c>
      <c r="G2300" s="17">
        <f t="shared" si="142"/>
        <v>3</v>
      </c>
      <c r="H2300" s="17">
        <f t="shared" si="143"/>
        <v>4</v>
      </c>
    </row>
    <row r="2301" spans="1:8" x14ac:dyDescent="0.25">
      <c r="A2301" s="58">
        <f>IF(ISBLANK('Step 2. Aggregate Data'!A2301),"-",'Step 2. Aggregate Data'!A2301)</f>
        <v>44727.166666666664</v>
      </c>
      <c r="B2301" s="59">
        <f t="shared" si="144"/>
        <v>4</v>
      </c>
      <c r="C2301" s="59">
        <f t="shared" si="145"/>
        <v>4</v>
      </c>
      <c r="D2301" s="59">
        <f>IF('Step 1.1 Supply Fan Power Data'!B2301&gt;0,1,0)</f>
        <v>1</v>
      </c>
      <c r="F2301" s="60">
        <f>IF(ISBLANK('Step 2. Aggregate Data'!E2301),"-",'Step 2. Aggregate Data'!E2301)</f>
        <v>44727.166666666664</v>
      </c>
      <c r="G2301" s="17">
        <f t="shared" si="142"/>
        <v>4</v>
      </c>
      <c r="H2301" s="17">
        <f t="shared" si="143"/>
        <v>4</v>
      </c>
    </row>
    <row r="2302" spans="1:8" x14ac:dyDescent="0.25">
      <c r="A2302" s="58">
        <f>IF(ISBLANK('Step 2. Aggregate Data'!A2302),"-",'Step 2. Aggregate Data'!A2302)</f>
        <v>44727.208333333336</v>
      </c>
      <c r="B2302" s="59">
        <f t="shared" si="144"/>
        <v>5</v>
      </c>
      <c r="C2302" s="59">
        <f t="shared" si="145"/>
        <v>4</v>
      </c>
      <c r="D2302" s="59">
        <f>IF('Step 1.1 Supply Fan Power Data'!B2302&gt;0,1,0)</f>
        <v>1</v>
      </c>
      <c r="F2302" s="60">
        <f>IF(ISBLANK('Step 2. Aggregate Data'!E2302),"-",'Step 2. Aggregate Data'!E2302)</f>
        <v>44727.208333333336</v>
      </c>
      <c r="G2302" s="17">
        <f t="shared" si="142"/>
        <v>5</v>
      </c>
      <c r="H2302" s="17">
        <f t="shared" si="143"/>
        <v>4</v>
      </c>
    </row>
    <row r="2303" spans="1:8" x14ac:dyDescent="0.25">
      <c r="A2303" s="58">
        <f>IF(ISBLANK('Step 2. Aggregate Data'!A2303),"-",'Step 2. Aggregate Data'!A2303)</f>
        <v>44727.25</v>
      </c>
      <c r="B2303" s="59">
        <f t="shared" si="144"/>
        <v>6</v>
      </c>
      <c r="C2303" s="59">
        <f t="shared" si="145"/>
        <v>4</v>
      </c>
      <c r="D2303" s="59">
        <f>IF('Step 1.1 Supply Fan Power Data'!B2303&gt;0,1,0)</f>
        <v>1</v>
      </c>
      <c r="F2303" s="60">
        <f>IF(ISBLANK('Step 2. Aggregate Data'!E2303),"-",'Step 2. Aggregate Data'!E2303)</f>
        <v>44727.25</v>
      </c>
      <c r="G2303" s="17">
        <f t="shared" si="142"/>
        <v>6</v>
      </c>
      <c r="H2303" s="17">
        <f t="shared" si="143"/>
        <v>4</v>
      </c>
    </row>
    <row r="2304" spans="1:8" x14ac:dyDescent="0.25">
      <c r="A2304" s="58">
        <f>IF(ISBLANK('Step 2. Aggregate Data'!A2304),"-",'Step 2. Aggregate Data'!A2304)</f>
        <v>44727.291666666664</v>
      </c>
      <c r="B2304" s="59">
        <f t="shared" si="144"/>
        <v>7</v>
      </c>
      <c r="C2304" s="59">
        <f t="shared" si="145"/>
        <v>4</v>
      </c>
      <c r="D2304" s="59">
        <f>IF('Step 1.1 Supply Fan Power Data'!B2304&gt;0,1,0)</f>
        <v>1</v>
      </c>
      <c r="F2304" s="60">
        <f>IF(ISBLANK('Step 2. Aggregate Data'!E2304),"-",'Step 2. Aggregate Data'!E2304)</f>
        <v>44727.291666666664</v>
      </c>
      <c r="G2304" s="17">
        <f t="shared" si="142"/>
        <v>7</v>
      </c>
      <c r="H2304" s="17">
        <f t="shared" si="143"/>
        <v>4</v>
      </c>
    </row>
    <row r="2305" spans="1:8" x14ac:dyDescent="0.25">
      <c r="A2305" s="58">
        <f>IF(ISBLANK('Step 2. Aggregate Data'!A2305),"-",'Step 2. Aggregate Data'!A2305)</f>
        <v>44727.333333333336</v>
      </c>
      <c r="B2305" s="59">
        <f t="shared" si="144"/>
        <v>8</v>
      </c>
      <c r="C2305" s="59">
        <f t="shared" si="145"/>
        <v>4</v>
      </c>
      <c r="D2305" s="59">
        <f>IF('Step 1.1 Supply Fan Power Data'!B2305&gt;0,1,0)</f>
        <v>1</v>
      </c>
      <c r="F2305" s="60">
        <f>IF(ISBLANK('Step 2. Aggregate Data'!E2305),"-",'Step 2. Aggregate Data'!E2305)</f>
        <v>44727.333333333336</v>
      </c>
      <c r="G2305" s="17">
        <f t="shared" si="142"/>
        <v>8</v>
      </c>
      <c r="H2305" s="17">
        <f t="shared" si="143"/>
        <v>4</v>
      </c>
    </row>
    <row r="2306" spans="1:8" x14ac:dyDescent="0.25">
      <c r="A2306" s="58">
        <f>IF(ISBLANK('Step 2. Aggregate Data'!A2306),"-",'Step 2. Aggregate Data'!A2306)</f>
        <v>44727.375</v>
      </c>
      <c r="B2306" s="59">
        <f t="shared" si="144"/>
        <v>9</v>
      </c>
      <c r="C2306" s="59">
        <f t="shared" si="145"/>
        <v>4</v>
      </c>
      <c r="D2306" s="59">
        <f>IF('Step 1.1 Supply Fan Power Data'!B2306&gt;0,1,0)</f>
        <v>1</v>
      </c>
      <c r="F2306" s="60">
        <f>IF(ISBLANK('Step 2. Aggregate Data'!E2306),"-",'Step 2. Aggregate Data'!E2306)</f>
        <v>44727.375</v>
      </c>
      <c r="G2306" s="17">
        <f t="shared" si="142"/>
        <v>9</v>
      </c>
      <c r="H2306" s="17">
        <f t="shared" si="143"/>
        <v>4</v>
      </c>
    </row>
    <row r="2307" spans="1:8" x14ac:dyDescent="0.25">
      <c r="A2307" s="58">
        <f>IF(ISBLANK('Step 2. Aggregate Data'!A2307),"-",'Step 2. Aggregate Data'!A2307)</f>
        <v>44727.416666666664</v>
      </c>
      <c r="B2307" s="59">
        <f t="shared" si="144"/>
        <v>10</v>
      </c>
      <c r="C2307" s="59">
        <f t="shared" si="145"/>
        <v>4</v>
      </c>
      <c r="D2307" s="59">
        <f>IF('Step 1.1 Supply Fan Power Data'!B2307&gt;0,1,0)</f>
        <v>1</v>
      </c>
      <c r="F2307" s="60">
        <f>IF(ISBLANK('Step 2. Aggregate Data'!E2307),"-",'Step 2. Aggregate Data'!E2307)</f>
        <v>44727.416666666664</v>
      </c>
      <c r="G2307" s="17">
        <f t="shared" ref="G2307:G2370" si="146">HOUR(F2307)</f>
        <v>10</v>
      </c>
      <c r="H2307" s="17">
        <f t="shared" ref="H2307:H2370" si="147">WEEKDAY(F2307)</f>
        <v>4</v>
      </c>
    </row>
    <row r="2308" spans="1:8" x14ac:dyDescent="0.25">
      <c r="A2308" s="58">
        <f>IF(ISBLANK('Step 2. Aggregate Data'!A2308),"-",'Step 2. Aggregate Data'!A2308)</f>
        <v>44727.458333333336</v>
      </c>
      <c r="B2308" s="59">
        <f t="shared" si="144"/>
        <v>11</v>
      </c>
      <c r="C2308" s="59">
        <f t="shared" si="145"/>
        <v>4</v>
      </c>
      <c r="D2308" s="59">
        <f>IF('Step 1.1 Supply Fan Power Data'!B2308&gt;0,1,0)</f>
        <v>1</v>
      </c>
      <c r="F2308" s="60">
        <f>IF(ISBLANK('Step 2. Aggregate Data'!E2308),"-",'Step 2. Aggregate Data'!E2308)</f>
        <v>44727.458333333336</v>
      </c>
      <c r="G2308" s="17">
        <f t="shared" si="146"/>
        <v>11</v>
      </c>
      <c r="H2308" s="17">
        <f t="shared" si="147"/>
        <v>4</v>
      </c>
    </row>
    <row r="2309" spans="1:8" x14ac:dyDescent="0.25">
      <c r="A2309" s="58">
        <f>IF(ISBLANK('Step 2. Aggregate Data'!A2309),"-",'Step 2. Aggregate Data'!A2309)</f>
        <v>44727.5</v>
      </c>
      <c r="B2309" s="59">
        <f t="shared" si="144"/>
        <v>12</v>
      </c>
      <c r="C2309" s="59">
        <f t="shared" si="145"/>
        <v>4</v>
      </c>
      <c r="D2309" s="59">
        <f>IF('Step 1.1 Supply Fan Power Data'!B2309&gt;0,1,0)</f>
        <v>1</v>
      </c>
      <c r="F2309" s="60">
        <f>IF(ISBLANK('Step 2. Aggregate Data'!E2309),"-",'Step 2. Aggregate Data'!E2309)</f>
        <v>44727.5</v>
      </c>
      <c r="G2309" s="17">
        <f t="shared" si="146"/>
        <v>12</v>
      </c>
      <c r="H2309" s="17">
        <f t="shared" si="147"/>
        <v>4</v>
      </c>
    </row>
    <row r="2310" spans="1:8" x14ac:dyDescent="0.25">
      <c r="A2310" s="58">
        <f>IF(ISBLANK('Step 2. Aggregate Data'!A2310),"-",'Step 2. Aggregate Data'!A2310)</f>
        <v>44727.541666666664</v>
      </c>
      <c r="B2310" s="59">
        <f t="shared" si="144"/>
        <v>13</v>
      </c>
      <c r="C2310" s="59">
        <f t="shared" si="145"/>
        <v>4</v>
      </c>
      <c r="D2310" s="59">
        <f>IF('Step 1.1 Supply Fan Power Data'!B2310&gt;0,1,0)</f>
        <v>1</v>
      </c>
      <c r="F2310" s="60">
        <f>IF(ISBLANK('Step 2. Aggregate Data'!E2310),"-",'Step 2. Aggregate Data'!E2310)</f>
        <v>44727.541666666664</v>
      </c>
      <c r="G2310" s="17">
        <f t="shared" si="146"/>
        <v>13</v>
      </c>
      <c r="H2310" s="17">
        <f t="shared" si="147"/>
        <v>4</v>
      </c>
    </row>
    <row r="2311" spans="1:8" x14ac:dyDescent="0.25">
      <c r="A2311" s="58">
        <f>IF(ISBLANK('Step 2. Aggregate Data'!A2311),"-",'Step 2. Aggregate Data'!A2311)</f>
        <v>44727.583333333336</v>
      </c>
      <c r="B2311" s="59">
        <f t="shared" si="144"/>
        <v>14</v>
      </c>
      <c r="C2311" s="59">
        <f t="shared" si="145"/>
        <v>4</v>
      </c>
      <c r="D2311" s="59">
        <f>IF('Step 1.1 Supply Fan Power Data'!B2311&gt;0,1,0)</f>
        <v>1</v>
      </c>
      <c r="F2311" s="60">
        <f>IF(ISBLANK('Step 2. Aggregate Data'!E2311),"-",'Step 2. Aggregate Data'!E2311)</f>
        <v>44727.583333333336</v>
      </c>
      <c r="G2311" s="17">
        <f t="shared" si="146"/>
        <v>14</v>
      </c>
      <c r="H2311" s="17">
        <f t="shared" si="147"/>
        <v>4</v>
      </c>
    </row>
    <row r="2312" spans="1:8" x14ac:dyDescent="0.25">
      <c r="A2312" s="58">
        <f>IF(ISBLANK('Step 2. Aggregate Data'!A2312),"-",'Step 2. Aggregate Data'!A2312)</f>
        <v>44727.625</v>
      </c>
      <c r="B2312" s="59">
        <f t="shared" si="144"/>
        <v>15</v>
      </c>
      <c r="C2312" s="59">
        <f t="shared" si="145"/>
        <v>4</v>
      </c>
      <c r="D2312" s="59">
        <f>IF('Step 1.1 Supply Fan Power Data'!B2312&gt;0,1,0)</f>
        <v>1</v>
      </c>
      <c r="F2312" s="60">
        <f>IF(ISBLANK('Step 2. Aggregate Data'!E2312),"-",'Step 2. Aggregate Data'!E2312)</f>
        <v>44727.625</v>
      </c>
      <c r="G2312" s="17">
        <f t="shared" si="146"/>
        <v>15</v>
      </c>
      <c r="H2312" s="17">
        <f t="shared" si="147"/>
        <v>4</v>
      </c>
    </row>
    <row r="2313" spans="1:8" x14ac:dyDescent="0.25">
      <c r="A2313" s="58">
        <f>IF(ISBLANK('Step 2. Aggregate Data'!A2313),"-",'Step 2. Aggregate Data'!A2313)</f>
        <v>44727.666666666664</v>
      </c>
      <c r="B2313" s="59">
        <f t="shared" si="144"/>
        <v>16</v>
      </c>
      <c r="C2313" s="59">
        <f t="shared" si="145"/>
        <v>4</v>
      </c>
      <c r="D2313" s="59">
        <f>IF('Step 1.1 Supply Fan Power Data'!B2313&gt;0,1,0)</f>
        <v>1</v>
      </c>
      <c r="F2313" s="60">
        <f>IF(ISBLANK('Step 2. Aggregate Data'!E2313),"-",'Step 2. Aggregate Data'!E2313)</f>
        <v>44727.666666666664</v>
      </c>
      <c r="G2313" s="17">
        <f t="shared" si="146"/>
        <v>16</v>
      </c>
      <c r="H2313" s="17">
        <f t="shared" si="147"/>
        <v>4</v>
      </c>
    </row>
    <row r="2314" spans="1:8" x14ac:dyDescent="0.25">
      <c r="A2314" s="58">
        <f>IF(ISBLANK('Step 2. Aggregate Data'!A2314),"-",'Step 2. Aggregate Data'!A2314)</f>
        <v>44727.708333333336</v>
      </c>
      <c r="B2314" s="59">
        <f t="shared" si="144"/>
        <v>17</v>
      </c>
      <c r="C2314" s="59">
        <f t="shared" si="145"/>
        <v>4</v>
      </c>
      <c r="D2314" s="59">
        <f>IF('Step 1.1 Supply Fan Power Data'!B2314&gt;0,1,0)</f>
        <v>1</v>
      </c>
      <c r="F2314" s="60">
        <f>IF(ISBLANK('Step 2. Aggregate Data'!E2314),"-",'Step 2. Aggregate Data'!E2314)</f>
        <v>44727.708333333336</v>
      </c>
      <c r="G2314" s="17">
        <f t="shared" si="146"/>
        <v>17</v>
      </c>
      <c r="H2314" s="17">
        <f t="shared" si="147"/>
        <v>4</v>
      </c>
    </row>
    <row r="2315" spans="1:8" x14ac:dyDescent="0.25">
      <c r="A2315" s="58">
        <f>IF(ISBLANK('Step 2. Aggregate Data'!A2315),"-",'Step 2. Aggregate Data'!A2315)</f>
        <v>44727.75</v>
      </c>
      <c r="B2315" s="59">
        <f t="shared" si="144"/>
        <v>18</v>
      </c>
      <c r="C2315" s="59">
        <f t="shared" si="145"/>
        <v>4</v>
      </c>
      <c r="D2315" s="59">
        <f>IF('Step 1.1 Supply Fan Power Data'!B2315&gt;0,1,0)</f>
        <v>1</v>
      </c>
      <c r="F2315" s="60">
        <f>IF(ISBLANK('Step 2. Aggregate Data'!E2315),"-",'Step 2. Aggregate Data'!E2315)</f>
        <v>44727.75</v>
      </c>
      <c r="G2315" s="17">
        <f t="shared" si="146"/>
        <v>18</v>
      </c>
      <c r="H2315" s="17">
        <f t="shared" si="147"/>
        <v>4</v>
      </c>
    </row>
    <row r="2316" spans="1:8" x14ac:dyDescent="0.25">
      <c r="A2316" s="58">
        <f>IF(ISBLANK('Step 2. Aggregate Data'!A2316),"-",'Step 2. Aggregate Data'!A2316)</f>
        <v>44727.791666666664</v>
      </c>
      <c r="B2316" s="59">
        <f t="shared" si="144"/>
        <v>19</v>
      </c>
      <c r="C2316" s="59">
        <f t="shared" si="145"/>
        <v>4</v>
      </c>
      <c r="D2316" s="59">
        <f>IF('Step 1.1 Supply Fan Power Data'!B2316&gt;0,1,0)</f>
        <v>1</v>
      </c>
      <c r="F2316" s="60">
        <f>IF(ISBLANK('Step 2. Aggregate Data'!E2316),"-",'Step 2. Aggregate Data'!E2316)</f>
        <v>44727.791666666664</v>
      </c>
      <c r="G2316" s="17">
        <f t="shared" si="146"/>
        <v>19</v>
      </c>
      <c r="H2316" s="17">
        <f t="shared" si="147"/>
        <v>4</v>
      </c>
    </row>
    <row r="2317" spans="1:8" x14ac:dyDescent="0.25">
      <c r="A2317" s="58">
        <f>IF(ISBLANK('Step 2. Aggregate Data'!A2317),"-",'Step 2. Aggregate Data'!A2317)</f>
        <v>44727.833333333336</v>
      </c>
      <c r="B2317" s="59">
        <f t="shared" si="144"/>
        <v>20</v>
      </c>
      <c r="C2317" s="59">
        <f t="shared" si="145"/>
        <v>4</v>
      </c>
      <c r="D2317" s="59">
        <f>IF('Step 1.1 Supply Fan Power Data'!B2317&gt;0,1,0)</f>
        <v>1</v>
      </c>
      <c r="F2317" s="60">
        <f>IF(ISBLANK('Step 2. Aggregate Data'!E2317),"-",'Step 2. Aggregate Data'!E2317)</f>
        <v>44727.833333333336</v>
      </c>
      <c r="G2317" s="17">
        <f t="shared" si="146"/>
        <v>20</v>
      </c>
      <c r="H2317" s="17">
        <f t="shared" si="147"/>
        <v>4</v>
      </c>
    </row>
    <row r="2318" spans="1:8" x14ac:dyDescent="0.25">
      <c r="A2318" s="58">
        <f>IF(ISBLANK('Step 2. Aggregate Data'!A2318),"-",'Step 2. Aggregate Data'!A2318)</f>
        <v>44727.875</v>
      </c>
      <c r="B2318" s="59">
        <f t="shared" si="144"/>
        <v>21</v>
      </c>
      <c r="C2318" s="59">
        <f t="shared" si="145"/>
        <v>4</v>
      </c>
      <c r="D2318" s="59">
        <f>IF('Step 1.1 Supply Fan Power Data'!B2318&gt;0,1,0)</f>
        <v>1</v>
      </c>
      <c r="F2318" s="60">
        <f>IF(ISBLANK('Step 2. Aggregate Data'!E2318),"-",'Step 2. Aggregate Data'!E2318)</f>
        <v>44727.875</v>
      </c>
      <c r="G2318" s="17">
        <f t="shared" si="146"/>
        <v>21</v>
      </c>
      <c r="H2318" s="17">
        <f t="shared" si="147"/>
        <v>4</v>
      </c>
    </row>
    <row r="2319" spans="1:8" x14ac:dyDescent="0.25">
      <c r="A2319" s="58">
        <f>IF(ISBLANK('Step 2. Aggregate Data'!A2319),"-",'Step 2. Aggregate Data'!A2319)</f>
        <v>44727.916666666664</v>
      </c>
      <c r="B2319" s="59">
        <f t="shared" si="144"/>
        <v>22</v>
      </c>
      <c r="C2319" s="59">
        <f t="shared" si="145"/>
        <v>4</v>
      </c>
      <c r="D2319" s="59">
        <f>IF('Step 1.1 Supply Fan Power Data'!B2319&gt;0,1,0)</f>
        <v>1</v>
      </c>
      <c r="F2319" s="60">
        <f>IF(ISBLANK('Step 2. Aggregate Data'!E2319),"-",'Step 2. Aggregate Data'!E2319)</f>
        <v>44727.916666666664</v>
      </c>
      <c r="G2319" s="17">
        <f t="shared" si="146"/>
        <v>22</v>
      </c>
      <c r="H2319" s="17">
        <f t="shared" si="147"/>
        <v>4</v>
      </c>
    </row>
    <row r="2320" spans="1:8" x14ac:dyDescent="0.25">
      <c r="A2320" s="58">
        <f>IF(ISBLANK('Step 2. Aggregate Data'!A2320),"-",'Step 2. Aggregate Data'!A2320)</f>
        <v>44727.958333333336</v>
      </c>
      <c r="B2320" s="59">
        <f t="shared" si="144"/>
        <v>23</v>
      </c>
      <c r="C2320" s="59">
        <f t="shared" si="145"/>
        <v>4</v>
      </c>
      <c r="D2320" s="59">
        <f>IF('Step 1.1 Supply Fan Power Data'!B2320&gt;0,1,0)</f>
        <v>1</v>
      </c>
      <c r="F2320" s="60">
        <f>IF(ISBLANK('Step 2. Aggregate Data'!E2320),"-",'Step 2. Aggregate Data'!E2320)</f>
        <v>44727.958333333336</v>
      </c>
      <c r="G2320" s="17">
        <f t="shared" si="146"/>
        <v>23</v>
      </c>
      <c r="H2320" s="17">
        <f t="shared" si="147"/>
        <v>4</v>
      </c>
    </row>
    <row r="2321" spans="1:8" x14ac:dyDescent="0.25">
      <c r="A2321" s="58">
        <f>IF(ISBLANK('Step 2. Aggregate Data'!A2321),"-",'Step 2. Aggregate Data'!A2321)</f>
        <v>44728</v>
      </c>
      <c r="B2321" s="59">
        <f t="shared" si="144"/>
        <v>0</v>
      </c>
      <c r="C2321" s="59">
        <f t="shared" si="145"/>
        <v>5</v>
      </c>
      <c r="D2321" s="59">
        <f>IF('Step 1.1 Supply Fan Power Data'!B2321&gt;0,1,0)</f>
        <v>1</v>
      </c>
      <c r="F2321" s="60">
        <f>IF(ISBLANK('Step 2. Aggregate Data'!E2321),"-",'Step 2. Aggregate Data'!E2321)</f>
        <v>44728</v>
      </c>
      <c r="G2321" s="17">
        <f t="shared" si="146"/>
        <v>0</v>
      </c>
      <c r="H2321" s="17">
        <f t="shared" si="147"/>
        <v>5</v>
      </c>
    </row>
    <row r="2322" spans="1:8" x14ac:dyDescent="0.25">
      <c r="A2322" s="58">
        <f>IF(ISBLANK('Step 2. Aggregate Data'!A2322),"-",'Step 2. Aggregate Data'!A2322)</f>
        <v>44728.041666666664</v>
      </c>
      <c r="B2322" s="59">
        <f t="shared" si="144"/>
        <v>1</v>
      </c>
      <c r="C2322" s="59">
        <f t="shared" si="145"/>
        <v>5</v>
      </c>
      <c r="D2322" s="59">
        <f>IF('Step 1.1 Supply Fan Power Data'!B2322&gt;0,1,0)</f>
        <v>1</v>
      </c>
      <c r="F2322" s="60">
        <f>IF(ISBLANK('Step 2. Aggregate Data'!E2322),"-",'Step 2. Aggregate Data'!E2322)</f>
        <v>44728.041666666664</v>
      </c>
      <c r="G2322" s="17">
        <f t="shared" si="146"/>
        <v>1</v>
      </c>
      <c r="H2322" s="17">
        <f t="shared" si="147"/>
        <v>5</v>
      </c>
    </row>
    <row r="2323" spans="1:8" x14ac:dyDescent="0.25">
      <c r="A2323" s="58">
        <f>IF(ISBLANK('Step 2. Aggregate Data'!A2323),"-",'Step 2. Aggregate Data'!A2323)</f>
        <v>44728.083333333336</v>
      </c>
      <c r="B2323" s="59">
        <f t="shared" si="144"/>
        <v>2</v>
      </c>
      <c r="C2323" s="59">
        <f t="shared" si="145"/>
        <v>5</v>
      </c>
      <c r="D2323" s="59">
        <f>IF('Step 1.1 Supply Fan Power Data'!B2323&gt;0,1,0)</f>
        <v>1</v>
      </c>
      <c r="F2323" s="60">
        <f>IF(ISBLANK('Step 2. Aggregate Data'!E2323),"-",'Step 2. Aggregate Data'!E2323)</f>
        <v>44728.083333333336</v>
      </c>
      <c r="G2323" s="17">
        <f t="shared" si="146"/>
        <v>2</v>
      </c>
      <c r="H2323" s="17">
        <f t="shared" si="147"/>
        <v>5</v>
      </c>
    </row>
    <row r="2324" spans="1:8" x14ac:dyDescent="0.25">
      <c r="A2324" s="58">
        <f>IF(ISBLANK('Step 2. Aggregate Data'!A2324),"-",'Step 2. Aggregate Data'!A2324)</f>
        <v>44728.125</v>
      </c>
      <c r="B2324" s="59">
        <f t="shared" si="144"/>
        <v>3</v>
      </c>
      <c r="C2324" s="59">
        <f t="shared" si="145"/>
        <v>5</v>
      </c>
      <c r="D2324" s="59">
        <f>IF('Step 1.1 Supply Fan Power Data'!B2324&gt;0,1,0)</f>
        <v>1</v>
      </c>
      <c r="F2324" s="60">
        <f>IF(ISBLANK('Step 2. Aggregate Data'!E2324),"-",'Step 2. Aggregate Data'!E2324)</f>
        <v>44728.125</v>
      </c>
      <c r="G2324" s="17">
        <f t="shared" si="146"/>
        <v>3</v>
      </c>
      <c r="H2324" s="17">
        <f t="shared" si="147"/>
        <v>5</v>
      </c>
    </row>
    <row r="2325" spans="1:8" x14ac:dyDescent="0.25">
      <c r="A2325" s="58">
        <f>IF(ISBLANK('Step 2. Aggregate Data'!A2325),"-",'Step 2. Aggregate Data'!A2325)</f>
        <v>44728.166666666664</v>
      </c>
      <c r="B2325" s="59">
        <f t="shared" si="144"/>
        <v>4</v>
      </c>
      <c r="C2325" s="59">
        <f t="shared" si="145"/>
        <v>5</v>
      </c>
      <c r="D2325" s="59">
        <f>IF('Step 1.1 Supply Fan Power Data'!B2325&gt;0,1,0)</f>
        <v>1</v>
      </c>
      <c r="F2325" s="60">
        <f>IF(ISBLANK('Step 2. Aggregate Data'!E2325),"-",'Step 2. Aggregate Data'!E2325)</f>
        <v>44728.166666666664</v>
      </c>
      <c r="G2325" s="17">
        <f t="shared" si="146"/>
        <v>4</v>
      </c>
      <c r="H2325" s="17">
        <f t="shared" si="147"/>
        <v>5</v>
      </c>
    </row>
    <row r="2326" spans="1:8" x14ac:dyDescent="0.25">
      <c r="A2326" s="58">
        <f>IF(ISBLANK('Step 2. Aggregate Data'!A2326),"-",'Step 2. Aggregate Data'!A2326)</f>
        <v>44728.208333333336</v>
      </c>
      <c r="B2326" s="59">
        <f t="shared" si="144"/>
        <v>5</v>
      </c>
      <c r="C2326" s="59">
        <f t="shared" si="145"/>
        <v>5</v>
      </c>
      <c r="D2326" s="59">
        <f>IF('Step 1.1 Supply Fan Power Data'!B2326&gt;0,1,0)</f>
        <v>1</v>
      </c>
      <c r="F2326" s="60">
        <f>IF(ISBLANK('Step 2. Aggregate Data'!E2326),"-",'Step 2. Aggregate Data'!E2326)</f>
        <v>44728.208333333336</v>
      </c>
      <c r="G2326" s="17">
        <f t="shared" si="146"/>
        <v>5</v>
      </c>
      <c r="H2326" s="17">
        <f t="shared" si="147"/>
        <v>5</v>
      </c>
    </row>
    <row r="2327" spans="1:8" x14ac:dyDescent="0.25">
      <c r="A2327" s="58">
        <f>IF(ISBLANK('Step 2. Aggregate Data'!A2327),"-",'Step 2. Aggregate Data'!A2327)</f>
        <v>44728.25</v>
      </c>
      <c r="B2327" s="59">
        <f t="shared" si="144"/>
        <v>6</v>
      </c>
      <c r="C2327" s="59">
        <f t="shared" si="145"/>
        <v>5</v>
      </c>
      <c r="D2327" s="59">
        <f>IF('Step 1.1 Supply Fan Power Data'!B2327&gt;0,1,0)</f>
        <v>1</v>
      </c>
      <c r="F2327" s="60">
        <f>IF(ISBLANK('Step 2. Aggregate Data'!E2327),"-",'Step 2. Aggregate Data'!E2327)</f>
        <v>44728.25</v>
      </c>
      <c r="G2327" s="17">
        <f t="shared" si="146"/>
        <v>6</v>
      </c>
      <c r="H2327" s="17">
        <f t="shared" si="147"/>
        <v>5</v>
      </c>
    </row>
    <row r="2328" spans="1:8" x14ac:dyDescent="0.25">
      <c r="A2328" s="58">
        <f>IF(ISBLANK('Step 2. Aggregate Data'!A2328),"-",'Step 2. Aggregate Data'!A2328)</f>
        <v>44728.291666666664</v>
      </c>
      <c r="B2328" s="59">
        <f t="shared" si="144"/>
        <v>7</v>
      </c>
      <c r="C2328" s="59">
        <f t="shared" si="145"/>
        <v>5</v>
      </c>
      <c r="D2328" s="59">
        <f>IF('Step 1.1 Supply Fan Power Data'!B2328&gt;0,1,0)</f>
        <v>1</v>
      </c>
      <c r="F2328" s="60">
        <f>IF(ISBLANK('Step 2. Aggregate Data'!E2328),"-",'Step 2. Aggregate Data'!E2328)</f>
        <v>44728.291666666664</v>
      </c>
      <c r="G2328" s="17">
        <f t="shared" si="146"/>
        <v>7</v>
      </c>
      <c r="H2328" s="17">
        <f t="shared" si="147"/>
        <v>5</v>
      </c>
    </row>
    <row r="2329" spans="1:8" x14ac:dyDescent="0.25">
      <c r="A2329" s="58">
        <f>IF(ISBLANK('Step 2. Aggregate Data'!A2329),"-",'Step 2. Aggregate Data'!A2329)</f>
        <v>44728.333333333336</v>
      </c>
      <c r="B2329" s="59">
        <f t="shared" ref="B2329:B2392" si="148">HOUR(A2329)</f>
        <v>8</v>
      </c>
      <c r="C2329" s="59">
        <f t="shared" ref="C2329:C2392" si="149">WEEKDAY(A2329)</f>
        <v>5</v>
      </c>
      <c r="D2329" s="59">
        <f>IF('Step 1.1 Supply Fan Power Data'!B2329&gt;0,1,0)</f>
        <v>1</v>
      </c>
      <c r="F2329" s="60">
        <f>IF(ISBLANK('Step 2. Aggregate Data'!E2329),"-",'Step 2. Aggregate Data'!E2329)</f>
        <v>44728.333333333336</v>
      </c>
      <c r="G2329" s="17">
        <f t="shared" si="146"/>
        <v>8</v>
      </c>
      <c r="H2329" s="17">
        <f t="shared" si="147"/>
        <v>5</v>
      </c>
    </row>
    <row r="2330" spans="1:8" x14ac:dyDescent="0.25">
      <c r="A2330" s="58">
        <f>IF(ISBLANK('Step 2. Aggregate Data'!A2330),"-",'Step 2. Aggregate Data'!A2330)</f>
        <v>44728.375</v>
      </c>
      <c r="B2330" s="59">
        <f t="shared" si="148"/>
        <v>9</v>
      </c>
      <c r="C2330" s="59">
        <f t="shared" si="149"/>
        <v>5</v>
      </c>
      <c r="D2330" s="59">
        <f>IF('Step 1.1 Supply Fan Power Data'!B2330&gt;0,1,0)</f>
        <v>1</v>
      </c>
      <c r="F2330" s="60">
        <f>IF(ISBLANK('Step 2. Aggregate Data'!E2330),"-",'Step 2. Aggregate Data'!E2330)</f>
        <v>44728.375</v>
      </c>
      <c r="G2330" s="17">
        <f t="shared" si="146"/>
        <v>9</v>
      </c>
      <c r="H2330" s="17">
        <f t="shared" si="147"/>
        <v>5</v>
      </c>
    </row>
    <row r="2331" spans="1:8" x14ac:dyDescent="0.25">
      <c r="A2331" s="58">
        <f>IF(ISBLANK('Step 2. Aggregate Data'!A2331),"-",'Step 2. Aggregate Data'!A2331)</f>
        <v>44728.416666666664</v>
      </c>
      <c r="B2331" s="59">
        <f t="shared" si="148"/>
        <v>10</v>
      </c>
      <c r="C2331" s="59">
        <f t="shared" si="149"/>
        <v>5</v>
      </c>
      <c r="D2331" s="59">
        <f>IF('Step 1.1 Supply Fan Power Data'!B2331&gt;0,1,0)</f>
        <v>1</v>
      </c>
      <c r="F2331" s="60">
        <f>IF(ISBLANK('Step 2. Aggregate Data'!E2331),"-",'Step 2. Aggregate Data'!E2331)</f>
        <v>44728.416666666664</v>
      </c>
      <c r="G2331" s="17">
        <f t="shared" si="146"/>
        <v>10</v>
      </c>
      <c r="H2331" s="17">
        <f t="shared" si="147"/>
        <v>5</v>
      </c>
    </row>
    <row r="2332" spans="1:8" x14ac:dyDescent="0.25">
      <c r="A2332" s="58">
        <f>IF(ISBLANK('Step 2. Aggregate Data'!A2332),"-",'Step 2. Aggregate Data'!A2332)</f>
        <v>44728.458333333336</v>
      </c>
      <c r="B2332" s="59">
        <f t="shared" si="148"/>
        <v>11</v>
      </c>
      <c r="C2332" s="59">
        <f t="shared" si="149"/>
        <v>5</v>
      </c>
      <c r="D2332" s="59">
        <f>IF('Step 1.1 Supply Fan Power Data'!B2332&gt;0,1,0)</f>
        <v>1</v>
      </c>
      <c r="F2332" s="60">
        <f>IF(ISBLANK('Step 2. Aggregate Data'!E2332),"-",'Step 2. Aggregate Data'!E2332)</f>
        <v>44728.458333333336</v>
      </c>
      <c r="G2332" s="17">
        <f t="shared" si="146"/>
        <v>11</v>
      </c>
      <c r="H2332" s="17">
        <f t="shared" si="147"/>
        <v>5</v>
      </c>
    </row>
    <row r="2333" spans="1:8" x14ac:dyDescent="0.25">
      <c r="A2333" s="58">
        <f>IF(ISBLANK('Step 2. Aggregate Data'!A2333),"-",'Step 2. Aggregate Data'!A2333)</f>
        <v>44728.5</v>
      </c>
      <c r="B2333" s="59">
        <f t="shared" si="148"/>
        <v>12</v>
      </c>
      <c r="C2333" s="59">
        <f t="shared" si="149"/>
        <v>5</v>
      </c>
      <c r="D2333" s="59">
        <f>IF('Step 1.1 Supply Fan Power Data'!B2333&gt;0,1,0)</f>
        <v>1</v>
      </c>
      <c r="F2333" s="60">
        <f>IF(ISBLANK('Step 2. Aggregate Data'!E2333),"-",'Step 2. Aggregate Data'!E2333)</f>
        <v>44728.5</v>
      </c>
      <c r="G2333" s="17">
        <f t="shared" si="146"/>
        <v>12</v>
      </c>
      <c r="H2333" s="17">
        <f t="shared" si="147"/>
        <v>5</v>
      </c>
    </row>
    <row r="2334" spans="1:8" x14ac:dyDescent="0.25">
      <c r="A2334" s="58">
        <f>IF(ISBLANK('Step 2. Aggregate Data'!A2334),"-",'Step 2. Aggregate Data'!A2334)</f>
        <v>44728.541666666664</v>
      </c>
      <c r="B2334" s="59">
        <f t="shared" si="148"/>
        <v>13</v>
      </c>
      <c r="C2334" s="59">
        <f t="shared" si="149"/>
        <v>5</v>
      </c>
      <c r="D2334" s="59">
        <f>IF('Step 1.1 Supply Fan Power Data'!B2334&gt;0,1,0)</f>
        <v>1</v>
      </c>
      <c r="F2334" s="60">
        <f>IF(ISBLANK('Step 2. Aggregate Data'!E2334),"-",'Step 2. Aggregate Data'!E2334)</f>
        <v>44728.541666666664</v>
      </c>
      <c r="G2334" s="17">
        <f t="shared" si="146"/>
        <v>13</v>
      </c>
      <c r="H2334" s="17">
        <f t="shared" si="147"/>
        <v>5</v>
      </c>
    </row>
    <row r="2335" spans="1:8" x14ac:dyDescent="0.25">
      <c r="A2335" s="58">
        <f>IF(ISBLANK('Step 2. Aggregate Data'!A2335),"-",'Step 2. Aggregate Data'!A2335)</f>
        <v>44728.583333333336</v>
      </c>
      <c r="B2335" s="59">
        <f t="shared" si="148"/>
        <v>14</v>
      </c>
      <c r="C2335" s="59">
        <f t="shared" si="149"/>
        <v>5</v>
      </c>
      <c r="D2335" s="59">
        <f>IF('Step 1.1 Supply Fan Power Data'!B2335&gt;0,1,0)</f>
        <v>1</v>
      </c>
      <c r="F2335" s="60">
        <f>IF(ISBLANK('Step 2. Aggregate Data'!E2335),"-",'Step 2. Aggregate Data'!E2335)</f>
        <v>44728.583333333336</v>
      </c>
      <c r="G2335" s="17">
        <f t="shared" si="146"/>
        <v>14</v>
      </c>
      <c r="H2335" s="17">
        <f t="shared" si="147"/>
        <v>5</v>
      </c>
    </row>
    <row r="2336" spans="1:8" x14ac:dyDescent="0.25">
      <c r="A2336" s="58">
        <f>IF(ISBLANK('Step 2. Aggregate Data'!A2336),"-",'Step 2. Aggregate Data'!A2336)</f>
        <v>44728.625</v>
      </c>
      <c r="B2336" s="59">
        <f t="shared" si="148"/>
        <v>15</v>
      </c>
      <c r="C2336" s="59">
        <f t="shared" si="149"/>
        <v>5</v>
      </c>
      <c r="D2336" s="59">
        <f>IF('Step 1.1 Supply Fan Power Data'!B2336&gt;0,1,0)</f>
        <v>1</v>
      </c>
      <c r="F2336" s="60">
        <f>IF(ISBLANK('Step 2. Aggregate Data'!E2336),"-",'Step 2. Aggregate Data'!E2336)</f>
        <v>44728.625</v>
      </c>
      <c r="G2336" s="17">
        <f t="shared" si="146"/>
        <v>15</v>
      </c>
      <c r="H2336" s="17">
        <f t="shared" si="147"/>
        <v>5</v>
      </c>
    </row>
    <row r="2337" spans="1:8" x14ac:dyDescent="0.25">
      <c r="A2337" s="58">
        <f>IF(ISBLANK('Step 2. Aggregate Data'!A2337),"-",'Step 2. Aggregate Data'!A2337)</f>
        <v>44728.666666666664</v>
      </c>
      <c r="B2337" s="59">
        <f t="shared" si="148"/>
        <v>16</v>
      </c>
      <c r="C2337" s="59">
        <f t="shared" si="149"/>
        <v>5</v>
      </c>
      <c r="D2337" s="59">
        <f>IF('Step 1.1 Supply Fan Power Data'!B2337&gt;0,1,0)</f>
        <v>1</v>
      </c>
      <c r="F2337" s="60">
        <f>IF(ISBLANK('Step 2. Aggregate Data'!E2337),"-",'Step 2. Aggregate Data'!E2337)</f>
        <v>44728.666666666664</v>
      </c>
      <c r="G2337" s="17">
        <f t="shared" si="146"/>
        <v>16</v>
      </c>
      <c r="H2337" s="17">
        <f t="shared" si="147"/>
        <v>5</v>
      </c>
    </row>
    <row r="2338" spans="1:8" x14ac:dyDescent="0.25">
      <c r="A2338" s="58">
        <f>IF(ISBLANK('Step 2. Aggregate Data'!A2338),"-",'Step 2. Aggregate Data'!A2338)</f>
        <v>44728.708333333336</v>
      </c>
      <c r="B2338" s="59">
        <f t="shared" si="148"/>
        <v>17</v>
      </c>
      <c r="C2338" s="59">
        <f t="shared" si="149"/>
        <v>5</v>
      </c>
      <c r="D2338" s="59">
        <f>IF('Step 1.1 Supply Fan Power Data'!B2338&gt;0,1,0)</f>
        <v>1</v>
      </c>
      <c r="F2338" s="60">
        <f>IF(ISBLANK('Step 2. Aggregate Data'!E2338),"-",'Step 2. Aggregate Data'!E2338)</f>
        <v>44728.708333333336</v>
      </c>
      <c r="G2338" s="17">
        <f t="shared" si="146"/>
        <v>17</v>
      </c>
      <c r="H2338" s="17">
        <f t="shared" si="147"/>
        <v>5</v>
      </c>
    </row>
    <row r="2339" spans="1:8" x14ac:dyDescent="0.25">
      <c r="A2339" s="58">
        <f>IF(ISBLANK('Step 2. Aggregate Data'!A2339),"-",'Step 2. Aggregate Data'!A2339)</f>
        <v>44728.75</v>
      </c>
      <c r="B2339" s="59">
        <f t="shared" si="148"/>
        <v>18</v>
      </c>
      <c r="C2339" s="59">
        <f t="shared" si="149"/>
        <v>5</v>
      </c>
      <c r="D2339" s="59">
        <f>IF('Step 1.1 Supply Fan Power Data'!B2339&gt;0,1,0)</f>
        <v>1</v>
      </c>
      <c r="F2339" s="60">
        <f>IF(ISBLANK('Step 2. Aggregate Data'!E2339),"-",'Step 2. Aggregate Data'!E2339)</f>
        <v>44728.75</v>
      </c>
      <c r="G2339" s="17">
        <f t="shared" si="146"/>
        <v>18</v>
      </c>
      <c r="H2339" s="17">
        <f t="shared" si="147"/>
        <v>5</v>
      </c>
    </row>
    <row r="2340" spans="1:8" x14ac:dyDescent="0.25">
      <c r="A2340" s="58">
        <f>IF(ISBLANK('Step 2. Aggregate Data'!A2340),"-",'Step 2. Aggregate Data'!A2340)</f>
        <v>44728.791666666664</v>
      </c>
      <c r="B2340" s="59">
        <f t="shared" si="148"/>
        <v>19</v>
      </c>
      <c r="C2340" s="59">
        <f t="shared" si="149"/>
        <v>5</v>
      </c>
      <c r="D2340" s="59">
        <f>IF('Step 1.1 Supply Fan Power Data'!B2340&gt;0,1,0)</f>
        <v>1</v>
      </c>
      <c r="F2340" s="60">
        <f>IF(ISBLANK('Step 2. Aggregate Data'!E2340),"-",'Step 2. Aggregate Data'!E2340)</f>
        <v>44728.791666666664</v>
      </c>
      <c r="G2340" s="17">
        <f t="shared" si="146"/>
        <v>19</v>
      </c>
      <c r="H2340" s="17">
        <f t="shared" si="147"/>
        <v>5</v>
      </c>
    </row>
    <row r="2341" spans="1:8" x14ac:dyDescent="0.25">
      <c r="A2341" s="58">
        <f>IF(ISBLANK('Step 2. Aggregate Data'!A2341),"-",'Step 2. Aggregate Data'!A2341)</f>
        <v>44728.833333333336</v>
      </c>
      <c r="B2341" s="59">
        <f t="shared" si="148"/>
        <v>20</v>
      </c>
      <c r="C2341" s="59">
        <f t="shared" si="149"/>
        <v>5</v>
      </c>
      <c r="D2341" s="59">
        <f>IF('Step 1.1 Supply Fan Power Data'!B2341&gt;0,1,0)</f>
        <v>1</v>
      </c>
      <c r="F2341" s="60">
        <f>IF(ISBLANK('Step 2. Aggregate Data'!E2341),"-",'Step 2. Aggregate Data'!E2341)</f>
        <v>44728.833333333336</v>
      </c>
      <c r="G2341" s="17">
        <f t="shared" si="146"/>
        <v>20</v>
      </c>
      <c r="H2341" s="17">
        <f t="shared" si="147"/>
        <v>5</v>
      </c>
    </row>
    <row r="2342" spans="1:8" x14ac:dyDescent="0.25">
      <c r="A2342" s="58">
        <f>IF(ISBLANK('Step 2. Aggregate Data'!A2342),"-",'Step 2. Aggregate Data'!A2342)</f>
        <v>44728.875</v>
      </c>
      <c r="B2342" s="59">
        <f t="shared" si="148"/>
        <v>21</v>
      </c>
      <c r="C2342" s="59">
        <f t="shared" si="149"/>
        <v>5</v>
      </c>
      <c r="D2342" s="59">
        <f>IF('Step 1.1 Supply Fan Power Data'!B2342&gt;0,1,0)</f>
        <v>1</v>
      </c>
      <c r="F2342" s="60">
        <f>IF(ISBLANK('Step 2. Aggregate Data'!E2342),"-",'Step 2. Aggregate Data'!E2342)</f>
        <v>44728.875</v>
      </c>
      <c r="G2342" s="17">
        <f t="shared" si="146"/>
        <v>21</v>
      </c>
      <c r="H2342" s="17">
        <f t="shared" si="147"/>
        <v>5</v>
      </c>
    </row>
    <row r="2343" spans="1:8" x14ac:dyDescent="0.25">
      <c r="A2343" s="58">
        <f>IF(ISBLANK('Step 2. Aggregate Data'!A2343),"-",'Step 2. Aggregate Data'!A2343)</f>
        <v>44728.916666666664</v>
      </c>
      <c r="B2343" s="59">
        <f t="shared" si="148"/>
        <v>22</v>
      </c>
      <c r="C2343" s="59">
        <f t="shared" si="149"/>
        <v>5</v>
      </c>
      <c r="D2343" s="59">
        <f>IF('Step 1.1 Supply Fan Power Data'!B2343&gt;0,1,0)</f>
        <v>1</v>
      </c>
      <c r="F2343" s="60">
        <f>IF(ISBLANK('Step 2. Aggregate Data'!E2343),"-",'Step 2. Aggregate Data'!E2343)</f>
        <v>44728.916666666664</v>
      </c>
      <c r="G2343" s="17">
        <f t="shared" si="146"/>
        <v>22</v>
      </c>
      <c r="H2343" s="17">
        <f t="shared" si="147"/>
        <v>5</v>
      </c>
    </row>
    <row r="2344" spans="1:8" x14ac:dyDescent="0.25">
      <c r="A2344" s="58">
        <f>IF(ISBLANK('Step 2. Aggregate Data'!A2344),"-",'Step 2. Aggregate Data'!A2344)</f>
        <v>44728.958333333336</v>
      </c>
      <c r="B2344" s="59">
        <f t="shared" si="148"/>
        <v>23</v>
      </c>
      <c r="C2344" s="59">
        <f t="shared" si="149"/>
        <v>5</v>
      </c>
      <c r="D2344" s="59">
        <f>IF('Step 1.1 Supply Fan Power Data'!B2344&gt;0,1,0)</f>
        <v>1</v>
      </c>
      <c r="F2344" s="60">
        <f>IF(ISBLANK('Step 2. Aggregate Data'!E2344),"-",'Step 2. Aggregate Data'!E2344)</f>
        <v>44728.958333333336</v>
      </c>
      <c r="G2344" s="17">
        <f t="shared" si="146"/>
        <v>23</v>
      </c>
      <c r="H2344" s="17">
        <f t="shared" si="147"/>
        <v>5</v>
      </c>
    </row>
    <row r="2345" spans="1:8" x14ac:dyDescent="0.25">
      <c r="A2345" s="58">
        <f>IF(ISBLANK('Step 2. Aggregate Data'!A2345),"-",'Step 2. Aggregate Data'!A2345)</f>
        <v>44729</v>
      </c>
      <c r="B2345" s="59">
        <f t="shared" si="148"/>
        <v>0</v>
      </c>
      <c r="C2345" s="59">
        <f t="shared" si="149"/>
        <v>6</v>
      </c>
      <c r="D2345" s="59">
        <f>IF('Step 1.1 Supply Fan Power Data'!B2345&gt;0,1,0)</f>
        <v>1</v>
      </c>
      <c r="F2345" s="60">
        <f>IF(ISBLANK('Step 2. Aggregate Data'!E2345),"-",'Step 2. Aggregate Data'!E2345)</f>
        <v>44729</v>
      </c>
      <c r="G2345" s="17">
        <f t="shared" si="146"/>
        <v>0</v>
      </c>
      <c r="H2345" s="17">
        <f t="shared" si="147"/>
        <v>6</v>
      </c>
    </row>
    <row r="2346" spans="1:8" x14ac:dyDescent="0.25">
      <c r="A2346" s="58">
        <f>IF(ISBLANK('Step 2. Aggregate Data'!A2346),"-",'Step 2. Aggregate Data'!A2346)</f>
        <v>44729.041666666664</v>
      </c>
      <c r="B2346" s="59">
        <f t="shared" si="148"/>
        <v>1</v>
      </c>
      <c r="C2346" s="59">
        <f t="shared" si="149"/>
        <v>6</v>
      </c>
      <c r="D2346" s="59">
        <f>IF('Step 1.1 Supply Fan Power Data'!B2346&gt;0,1,0)</f>
        <v>1</v>
      </c>
      <c r="F2346" s="60">
        <f>IF(ISBLANK('Step 2. Aggregate Data'!E2346),"-",'Step 2. Aggregate Data'!E2346)</f>
        <v>44729.041666666664</v>
      </c>
      <c r="G2346" s="17">
        <f t="shared" si="146"/>
        <v>1</v>
      </c>
      <c r="H2346" s="17">
        <f t="shared" si="147"/>
        <v>6</v>
      </c>
    </row>
    <row r="2347" spans="1:8" x14ac:dyDescent="0.25">
      <c r="A2347" s="58">
        <f>IF(ISBLANK('Step 2. Aggregate Data'!A2347),"-",'Step 2. Aggregate Data'!A2347)</f>
        <v>44729.083333333336</v>
      </c>
      <c r="B2347" s="59">
        <f t="shared" si="148"/>
        <v>2</v>
      </c>
      <c r="C2347" s="59">
        <f t="shared" si="149"/>
        <v>6</v>
      </c>
      <c r="D2347" s="59">
        <f>IF('Step 1.1 Supply Fan Power Data'!B2347&gt;0,1,0)</f>
        <v>1</v>
      </c>
      <c r="F2347" s="60">
        <f>IF(ISBLANK('Step 2. Aggregate Data'!E2347),"-",'Step 2. Aggregate Data'!E2347)</f>
        <v>44729.083333333336</v>
      </c>
      <c r="G2347" s="17">
        <f t="shared" si="146"/>
        <v>2</v>
      </c>
      <c r="H2347" s="17">
        <f t="shared" si="147"/>
        <v>6</v>
      </c>
    </row>
    <row r="2348" spans="1:8" x14ac:dyDescent="0.25">
      <c r="A2348" s="58">
        <f>IF(ISBLANK('Step 2. Aggregate Data'!A2348),"-",'Step 2. Aggregate Data'!A2348)</f>
        <v>44729.125</v>
      </c>
      <c r="B2348" s="59">
        <f t="shared" si="148"/>
        <v>3</v>
      </c>
      <c r="C2348" s="59">
        <f t="shared" si="149"/>
        <v>6</v>
      </c>
      <c r="D2348" s="59">
        <f>IF('Step 1.1 Supply Fan Power Data'!B2348&gt;0,1,0)</f>
        <v>1</v>
      </c>
      <c r="F2348" s="60">
        <f>IF(ISBLANK('Step 2. Aggregate Data'!E2348),"-",'Step 2. Aggregate Data'!E2348)</f>
        <v>44729.125</v>
      </c>
      <c r="G2348" s="17">
        <f t="shared" si="146"/>
        <v>3</v>
      </c>
      <c r="H2348" s="17">
        <f t="shared" si="147"/>
        <v>6</v>
      </c>
    </row>
    <row r="2349" spans="1:8" x14ac:dyDescent="0.25">
      <c r="A2349" s="58">
        <f>IF(ISBLANK('Step 2. Aggregate Data'!A2349),"-",'Step 2. Aggregate Data'!A2349)</f>
        <v>44729.166666666664</v>
      </c>
      <c r="B2349" s="59">
        <f t="shared" si="148"/>
        <v>4</v>
      </c>
      <c r="C2349" s="59">
        <f t="shared" si="149"/>
        <v>6</v>
      </c>
      <c r="D2349" s="59">
        <f>IF('Step 1.1 Supply Fan Power Data'!B2349&gt;0,1,0)</f>
        <v>1</v>
      </c>
      <c r="F2349" s="60">
        <f>IF(ISBLANK('Step 2. Aggregate Data'!E2349),"-",'Step 2. Aggregate Data'!E2349)</f>
        <v>44729.166666666664</v>
      </c>
      <c r="G2349" s="17">
        <f t="shared" si="146"/>
        <v>4</v>
      </c>
      <c r="H2349" s="17">
        <f t="shared" si="147"/>
        <v>6</v>
      </c>
    </row>
    <row r="2350" spans="1:8" x14ac:dyDescent="0.25">
      <c r="A2350" s="58">
        <f>IF(ISBLANK('Step 2. Aggregate Data'!A2350),"-",'Step 2. Aggregate Data'!A2350)</f>
        <v>44729.208333333336</v>
      </c>
      <c r="B2350" s="59">
        <f t="shared" si="148"/>
        <v>5</v>
      </c>
      <c r="C2350" s="59">
        <f t="shared" si="149"/>
        <v>6</v>
      </c>
      <c r="D2350" s="59">
        <f>IF('Step 1.1 Supply Fan Power Data'!B2350&gt;0,1,0)</f>
        <v>1</v>
      </c>
      <c r="F2350" s="60">
        <f>IF(ISBLANK('Step 2. Aggregate Data'!E2350),"-",'Step 2. Aggregate Data'!E2350)</f>
        <v>44729.208333333336</v>
      </c>
      <c r="G2350" s="17">
        <f t="shared" si="146"/>
        <v>5</v>
      </c>
      <c r="H2350" s="17">
        <f t="shared" si="147"/>
        <v>6</v>
      </c>
    </row>
    <row r="2351" spans="1:8" x14ac:dyDescent="0.25">
      <c r="A2351" s="58">
        <f>IF(ISBLANK('Step 2. Aggregate Data'!A2351),"-",'Step 2. Aggregate Data'!A2351)</f>
        <v>44729.25</v>
      </c>
      <c r="B2351" s="59">
        <f t="shared" si="148"/>
        <v>6</v>
      </c>
      <c r="C2351" s="59">
        <f t="shared" si="149"/>
        <v>6</v>
      </c>
      <c r="D2351" s="59">
        <f>IF('Step 1.1 Supply Fan Power Data'!B2351&gt;0,1,0)</f>
        <v>1</v>
      </c>
      <c r="F2351" s="60">
        <f>IF(ISBLANK('Step 2. Aggregate Data'!E2351),"-",'Step 2. Aggregate Data'!E2351)</f>
        <v>44729.25</v>
      </c>
      <c r="G2351" s="17">
        <f t="shared" si="146"/>
        <v>6</v>
      </c>
      <c r="H2351" s="17">
        <f t="shared" si="147"/>
        <v>6</v>
      </c>
    </row>
    <row r="2352" spans="1:8" x14ac:dyDescent="0.25">
      <c r="A2352" s="58">
        <f>IF(ISBLANK('Step 2. Aggregate Data'!A2352),"-",'Step 2. Aggregate Data'!A2352)</f>
        <v>44729.291666666664</v>
      </c>
      <c r="B2352" s="59">
        <f t="shared" si="148"/>
        <v>7</v>
      </c>
      <c r="C2352" s="59">
        <f t="shared" si="149"/>
        <v>6</v>
      </c>
      <c r="D2352" s="59">
        <f>IF('Step 1.1 Supply Fan Power Data'!B2352&gt;0,1,0)</f>
        <v>1</v>
      </c>
      <c r="F2352" s="60">
        <f>IF(ISBLANK('Step 2. Aggregate Data'!E2352),"-",'Step 2. Aggregate Data'!E2352)</f>
        <v>44729.291666666664</v>
      </c>
      <c r="G2352" s="17">
        <f t="shared" si="146"/>
        <v>7</v>
      </c>
      <c r="H2352" s="17">
        <f t="shared" si="147"/>
        <v>6</v>
      </c>
    </row>
    <row r="2353" spans="1:8" x14ac:dyDescent="0.25">
      <c r="A2353" s="58">
        <f>IF(ISBLANK('Step 2. Aggregate Data'!A2353),"-",'Step 2. Aggregate Data'!A2353)</f>
        <v>44729.333333333336</v>
      </c>
      <c r="B2353" s="59">
        <f t="shared" si="148"/>
        <v>8</v>
      </c>
      <c r="C2353" s="59">
        <f t="shared" si="149"/>
        <v>6</v>
      </c>
      <c r="D2353" s="59">
        <f>IF('Step 1.1 Supply Fan Power Data'!B2353&gt;0,1,0)</f>
        <v>1</v>
      </c>
      <c r="F2353" s="60">
        <f>IF(ISBLANK('Step 2. Aggregate Data'!E2353),"-",'Step 2. Aggregate Data'!E2353)</f>
        <v>44729.333333333336</v>
      </c>
      <c r="G2353" s="17">
        <f t="shared" si="146"/>
        <v>8</v>
      </c>
      <c r="H2353" s="17">
        <f t="shared" si="147"/>
        <v>6</v>
      </c>
    </row>
    <row r="2354" spans="1:8" x14ac:dyDescent="0.25">
      <c r="A2354" s="58">
        <f>IF(ISBLANK('Step 2. Aggregate Data'!A2354),"-",'Step 2. Aggregate Data'!A2354)</f>
        <v>44729.375</v>
      </c>
      <c r="B2354" s="59">
        <f t="shared" si="148"/>
        <v>9</v>
      </c>
      <c r="C2354" s="59">
        <f t="shared" si="149"/>
        <v>6</v>
      </c>
      <c r="D2354" s="59">
        <f>IF('Step 1.1 Supply Fan Power Data'!B2354&gt;0,1,0)</f>
        <v>1</v>
      </c>
      <c r="F2354" s="60">
        <f>IF(ISBLANK('Step 2. Aggregate Data'!E2354),"-",'Step 2. Aggregate Data'!E2354)</f>
        <v>44729.375</v>
      </c>
      <c r="G2354" s="17">
        <f t="shared" si="146"/>
        <v>9</v>
      </c>
      <c r="H2354" s="17">
        <f t="shared" si="147"/>
        <v>6</v>
      </c>
    </row>
    <row r="2355" spans="1:8" x14ac:dyDescent="0.25">
      <c r="A2355" s="58">
        <f>IF(ISBLANK('Step 2. Aggregate Data'!A2355),"-",'Step 2. Aggregate Data'!A2355)</f>
        <v>44729.416666666664</v>
      </c>
      <c r="B2355" s="59">
        <f t="shared" si="148"/>
        <v>10</v>
      </c>
      <c r="C2355" s="59">
        <f t="shared" si="149"/>
        <v>6</v>
      </c>
      <c r="D2355" s="59">
        <f>IF('Step 1.1 Supply Fan Power Data'!B2355&gt;0,1,0)</f>
        <v>1</v>
      </c>
      <c r="F2355" s="60">
        <f>IF(ISBLANK('Step 2. Aggregate Data'!E2355),"-",'Step 2. Aggregate Data'!E2355)</f>
        <v>44729.416666666664</v>
      </c>
      <c r="G2355" s="17">
        <f t="shared" si="146"/>
        <v>10</v>
      </c>
      <c r="H2355" s="17">
        <f t="shared" si="147"/>
        <v>6</v>
      </c>
    </row>
    <row r="2356" spans="1:8" x14ac:dyDescent="0.25">
      <c r="A2356" s="58">
        <f>IF(ISBLANK('Step 2. Aggregate Data'!A2356),"-",'Step 2. Aggregate Data'!A2356)</f>
        <v>44729.458333333336</v>
      </c>
      <c r="B2356" s="59">
        <f t="shared" si="148"/>
        <v>11</v>
      </c>
      <c r="C2356" s="59">
        <f t="shared" si="149"/>
        <v>6</v>
      </c>
      <c r="D2356" s="59">
        <f>IF('Step 1.1 Supply Fan Power Data'!B2356&gt;0,1,0)</f>
        <v>1</v>
      </c>
      <c r="F2356" s="60">
        <f>IF(ISBLANK('Step 2. Aggregate Data'!E2356),"-",'Step 2. Aggregate Data'!E2356)</f>
        <v>44729.458333333336</v>
      </c>
      <c r="G2356" s="17">
        <f t="shared" si="146"/>
        <v>11</v>
      </c>
      <c r="H2356" s="17">
        <f t="shared" si="147"/>
        <v>6</v>
      </c>
    </row>
    <row r="2357" spans="1:8" x14ac:dyDescent="0.25">
      <c r="A2357" s="58">
        <f>IF(ISBLANK('Step 2. Aggregate Data'!A2357),"-",'Step 2. Aggregate Data'!A2357)</f>
        <v>44729.5</v>
      </c>
      <c r="B2357" s="59">
        <f t="shared" si="148"/>
        <v>12</v>
      </c>
      <c r="C2357" s="59">
        <f t="shared" si="149"/>
        <v>6</v>
      </c>
      <c r="D2357" s="59">
        <f>IF('Step 1.1 Supply Fan Power Data'!B2357&gt;0,1,0)</f>
        <v>1</v>
      </c>
      <c r="F2357" s="60">
        <f>IF(ISBLANK('Step 2. Aggregate Data'!E2357),"-",'Step 2. Aggregate Data'!E2357)</f>
        <v>44729.5</v>
      </c>
      <c r="G2357" s="17">
        <f t="shared" si="146"/>
        <v>12</v>
      </c>
      <c r="H2357" s="17">
        <f t="shared" si="147"/>
        <v>6</v>
      </c>
    </row>
    <row r="2358" spans="1:8" x14ac:dyDescent="0.25">
      <c r="A2358" s="58">
        <f>IF(ISBLANK('Step 2. Aggregate Data'!A2358),"-",'Step 2. Aggregate Data'!A2358)</f>
        <v>44729.541666666664</v>
      </c>
      <c r="B2358" s="59">
        <f t="shared" si="148"/>
        <v>13</v>
      </c>
      <c r="C2358" s="59">
        <f t="shared" si="149"/>
        <v>6</v>
      </c>
      <c r="D2358" s="59">
        <f>IF('Step 1.1 Supply Fan Power Data'!B2358&gt;0,1,0)</f>
        <v>1</v>
      </c>
      <c r="F2358" s="60">
        <f>IF(ISBLANK('Step 2. Aggregate Data'!E2358),"-",'Step 2. Aggregate Data'!E2358)</f>
        <v>44729.541666666664</v>
      </c>
      <c r="G2358" s="17">
        <f t="shared" si="146"/>
        <v>13</v>
      </c>
      <c r="H2358" s="17">
        <f t="shared" si="147"/>
        <v>6</v>
      </c>
    </row>
    <row r="2359" spans="1:8" x14ac:dyDescent="0.25">
      <c r="A2359" s="58">
        <f>IF(ISBLANK('Step 2. Aggregate Data'!A2359),"-",'Step 2. Aggregate Data'!A2359)</f>
        <v>44729.583333333336</v>
      </c>
      <c r="B2359" s="59">
        <f t="shared" si="148"/>
        <v>14</v>
      </c>
      <c r="C2359" s="59">
        <f t="shared" si="149"/>
        <v>6</v>
      </c>
      <c r="D2359" s="59">
        <f>IF('Step 1.1 Supply Fan Power Data'!B2359&gt;0,1,0)</f>
        <v>1</v>
      </c>
      <c r="F2359" s="60">
        <f>IF(ISBLANK('Step 2. Aggregate Data'!E2359),"-",'Step 2. Aggregate Data'!E2359)</f>
        <v>44729.583333333336</v>
      </c>
      <c r="G2359" s="17">
        <f t="shared" si="146"/>
        <v>14</v>
      </c>
      <c r="H2359" s="17">
        <f t="shared" si="147"/>
        <v>6</v>
      </c>
    </row>
    <row r="2360" spans="1:8" x14ac:dyDescent="0.25">
      <c r="A2360" s="58">
        <f>IF(ISBLANK('Step 2. Aggregate Data'!A2360),"-",'Step 2. Aggregate Data'!A2360)</f>
        <v>44729.625</v>
      </c>
      <c r="B2360" s="59">
        <f t="shared" si="148"/>
        <v>15</v>
      </c>
      <c r="C2360" s="59">
        <f t="shared" si="149"/>
        <v>6</v>
      </c>
      <c r="D2360" s="59">
        <f>IF('Step 1.1 Supply Fan Power Data'!B2360&gt;0,1,0)</f>
        <v>1</v>
      </c>
      <c r="F2360" s="60">
        <f>IF(ISBLANK('Step 2. Aggregate Data'!E2360),"-",'Step 2. Aggregate Data'!E2360)</f>
        <v>44729.625</v>
      </c>
      <c r="G2360" s="17">
        <f t="shared" si="146"/>
        <v>15</v>
      </c>
      <c r="H2360" s="17">
        <f t="shared" si="147"/>
        <v>6</v>
      </c>
    </row>
    <row r="2361" spans="1:8" x14ac:dyDescent="0.25">
      <c r="A2361" s="58">
        <f>IF(ISBLANK('Step 2. Aggregate Data'!A2361),"-",'Step 2. Aggregate Data'!A2361)</f>
        <v>44729.666666666664</v>
      </c>
      <c r="B2361" s="59">
        <f t="shared" si="148"/>
        <v>16</v>
      </c>
      <c r="C2361" s="59">
        <f t="shared" si="149"/>
        <v>6</v>
      </c>
      <c r="D2361" s="59">
        <f>IF('Step 1.1 Supply Fan Power Data'!B2361&gt;0,1,0)</f>
        <v>1</v>
      </c>
      <c r="F2361" s="60">
        <f>IF(ISBLANK('Step 2. Aggregate Data'!E2361),"-",'Step 2. Aggregate Data'!E2361)</f>
        <v>44729.666666666664</v>
      </c>
      <c r="G2361" s="17">
        <f t="shared" si="146"/>
        <v>16</v>
      </c>
      <c r="H2361" s="17">
        <f t="shared" si="147"/>
        <v>6</v>
      </c>
    </row>
    <row r="2362" spans="1:8" x14ac:dyDescent="0.25">
      <c r="A2362" s="58">
        <f>IF(ISBLANK('Step 2. Aggregate Data'!A2362),"-",'Step 2. Aggregate Data'!A2362)</f>
        <v>44729.708333333336</v>
      </c>
      <c r="B2362" s="59">
        <f t="shared" si="148"/>
        <v>17</v>
      </c>
      <c r="C2362" s="59">
        <f t="shared" si="149"/>
        <v>6</v>
      </c>
      <c r="D2362" s="59">
        <f>IF('Step 1.1 Supply Fan Power Data'!B2362&gt;0,1,0)</f>
        <v>1</v>
      </c>
      <c r="F2362" s="60">
        <f>IF(ISBLANK('Step 2. Aggregate Data'!E2362),"-",'Step 2. Aggregate Data'!E2362)</f>
        <v>44729.708333333336</v>
      </c>
      <c r="G2362" s="17">
        <f t="shared" si="146"/>
        <v>17</v>
      </c>
      <c r="H2362" s="17">
        <f t="shared" si="147"/>
        <v>6</v>
      </c>
    </row>
    <row r="2363" spans="1:8" x14ac:dyDescent="0.25">
      <c r="A2363" s="58">
        <f>IF(ISBLANK('Step 2. Aggregate Data'!A2363),"-",'Step 2. Aggregate Data'!A2363)</f>
        <v>44729.75</v>
      </c>
      <c r="B2363" s="59">
        <f t="shared" si="148"/>
        <v>18</v>
      </c>
      <c r="C2363" s="59">
        <f t="shared" si="149"/>
        <v>6</v>
      </c>
      <c r="D2363" s="59">
        <f>IF('Step 1.1 Supply Fan Power Data'!B2363&gt;0,1,0)</f>
        <v>1</v>
      </c>
      <c r="F2363" s="60">
        <f>IF(ISBLANK('Step 2. Aggregate Data'!E2363),"-",'Step 2. Aggregate Data'!E2363)</f>
        <v>44729.75</v>
      </c>
      <c r="G2363" s="17">
        <f t="shared" si="146"/>
        <v>18</v>
      </c>
      <c r="H2363" s="17">
        <f t="shared" si="147"/>
        <v>6</v>
      </c>
    </row>
    <row r="2364" spans="1:8" x14ac:dyDescent="0.25">
      <c r="A2364" s="58">
        <f>IF(ISBLANK('Step 2. Aggregate Data'!A2364),"-",'Step 2. Aggregate Data'!A2364)</f>
        <v>44729.791666666664</v>
      </c>
      <c r="B2364" s="59">
        <f t="shared" si="148"/>
        <v>19</v>
      </c>
      <c r="C2364" s="59">
        <f t="shared" si="149"/>
        <v>6</v>
      </c>
      <c r="D2364" s="59">
        <f>IF('Step 1.1 Supply Fan Power Data'!B2364&gt;0,1,0)</f>
        <v>1</v>
      </c>
      <c r="F2364" s="60">
        <f>IF(ISBLANK('Step 2. Aggregate Data'!E2364),"-",'Step 2. Aggregate Data'!E2364)</f>
        <v>44729.791666666664</v>
      </c>
      <c r="G2364" s="17">
        <f t="shared" si="146"/>
        <v>19</v>
      </c>
      <c r="H2364" s="17">
        <f t="shared" si="147"/>
        <v>6</v>
      </c>
    </row>
    <row r="2365" spans="1:8" x14ac:dyDescent="0.25">
      <c r="A2365" s="58">
        <f>IF(ISBLANK('Step 2. Aggregate Data'!A2365),"-",'Step 2. Aggregate Data'!A2365)</f>
        <v>44729.833333333336</v>
      </c>
      <c r="B2365" s="59">
        <f t="shared" si="148"/>
        <v>20</v>
      </c>
      <c r="C2365" s="59">
        <f t="shared" si="149"/>
        <v>6</v>
      </c>
      <c r="D2365" s="59">
        <f>IF('Step 1.1 Supply Fan Power Data'!B2365&gt;0,1,0)</f>
        <v>1</v>
      </c>
      <c r="F2365" s="60">
        <f>IF(ISBLANK('Step 2. Aggregate Data'!E2365),"-",'Step 2. Aggregate Data'!E2365)</f>
        <v>44729.833333333336</v>
      </c>
      <c r="G2365" s="17">
        <f t="shared" si="146"/>
        <v>20</v>
      </c>
      <c r="H2365" s="17">
        <f t="shared" si="147"/>
        <v>6</v>
      </c>
    </row>
    <row r="2366" spans="1:8" x14ac:dyDescent="0.25">
      <c r="A2366" s="58">
        <f>IF(ISBLANK('Step 2. Aggregate Data'!A2366),"-",'Step 2. Aggregate Data'!A2366)</f>
        <v>44729.875</v>
      </c>
      <c r="B2366" s="59">
        <f t="shared" si="148"/>
        <v>21</v>
      </c>
      <c r="C2366" s="59">
        <f t="shared" si="149"/>
        <v>6</v>
      </c>
      <c r="D2366" s="59">
        <f>IF('Step 1.1 Supply Fan Power Data'!B2366&gt;0,1,0)</f>
        <v>1</v>
      </c>
      <c r="F2366" s="60">
        <f>IF(ISBLANK('Step 2. Aggregate Data'!E2366),"-",'Step 2. Aggregate Data'!E2366)</f>
        <v>44729.875</v>
      </c>
      <c r="G2366" s="17">
        <f t="shared" si="146"/>
        <v>21</v>
      </c>
      <c r="H2366" s="17">
        <f t="shared" si="147"/>
        <v>6</v>
      </c>
    </row>
    <row r="2367" spans="1:8" x14ac:dyDescent="0.25">
      <c r="A2367" s="58">
        <f>IF(ISBLANK('Step 2. Aggregate Data'!A2367),"-",'Step 2. Aggregate Data'!A2367)</f>
        <v>44729.916666666664</v>
      </c>
      <c r="B2367" s="59">
        <f t="shared" si="148"/>
        <v>22</v>
      </c>
      <c r="C2367" s="59">
        <f t="shared" si="149"/>
        <v>6</v>
      </c>
      <c r="D2367" s="59">
        <f>IF('Step 1.1 Supply Fan Power Data'!B2367&gt;0,1,0)</f>
        <v>1</v>
      </c>
      <c r="F2367" s="60">
        <f>IF(ISBLANK('Step 2. Aggregate Data'!E2367),"-",'Step 2. Aggregate Data'!E2367)</f>
        <v>44729.916666666664</v>
      </c>
      <c r="G2367" s="17">
        <f t="shared" si="146"/>
        <v>22</v>
      </c>
      <c r="H2367" s="17">
        <f t="shared" si="147"/>
        <v>6</v>
      </c>
    </row>
    <row r="2368" spans="1:8" x14ac:dyDescent="0.25">
      <c r="A2368" s="58">
        <f>IF(ISBLANK('Step 2. Aggregate Data'!A2368),"-",'Step 2. Aggregate Data'!A2368)</f>
        <v>44729.958333333336</v>
      </c>
      <c r="B2368" s="59">
        <f t="shared" si="148"/>
        <v>23</v>
      </c>
      <c r="C2368" s="59">
        <f t="shared" si="149"/>
        <v>6</v>
      </c>
      <c r="D2368" s="59">
        <f>IF('Step 1.1 Supply Fan Power Data'!B2368&gt;0,1,0)</f>
        <v>1</v>
      </c>
      <c r="F2368" s="60">
        <f>IF(ISBLANK('Step 2. Aggregate Data'!E2368),"-",'Step 2. Aggregate Data'!E2368)</f>
        <v>44729.958333333336</v>
      </c>
      <c r="G2368" s="17">
        <f t="shared" si="146"/>
        <v>23</v>
      </c>
      <c r="H2368" s="17">
        <f t="shared" si="147"/>
        <v>6</v>
      </c>
    </row>
    <row r="2369" spans="1:8" x14ac:dyDescent="0.25">
      <c r="A2369" s="58">
        <f>IF(ISBLANK('Step 2. Aggregate Data'!A2369),"-",'Step 2. Aggregate Data'!A2369)</f>
        <v>44730</v>
      </c>
      <c r="B2369" s="59">
        <f t="shared" si="148"/>
        <v>0</v>
      </c>
      <c r="C2369" s="59">
        <f t="shared" si="149"/>
        <v>7</v>
      </c>
      <c r="D2369" s="59">
        <f>IF('Step 1.1 Supply Fan Power Data'!B2369&gt;0,1,0)</f>
        <v>1</v>
      </c>
      <c r="F2369" s="60">
        <f>IF(ISBLANK('Step 2. Aggregate Data'!E2369),"-",'Step 2. Aggregate Data'!E2369)</f>
        <v>44730</v>
      </c>
      <c r="G2369" s="17">
        <f t="shared" si="146"/>
        <v>0</v>
      </c>
      <c r="H2369" s="17">
        <f t="shared" si="147"/>
        <v>7</v>
      </c>
    </row>
    <row r="2370" spans="1:8" x14ac:dyDescent="0.25">
      <c r="A2370" s="58">
        <f>IF(ISBLANK('Step 2. Aggregate Data'!A2370),"-",'Step 2. Aggregate Data'!A2370)</f>
        <v>44730.041666666664</v>
      </c>
      <c r="B2370" s="59">
        <f t="shared" si="148"/>
        <v>1</v>
      </c>
      <c r="C2370" s="59">
        <f t="shared" si="149"/>
        <v>7</v>
      </c>
      <c r="D2370" s="59">
        <f>IF('Step 1.1 Supply Fan Power Data'!B2370&gt;0,1,0)</f>
        <v>1</v>
      </c>
      <c r="F2370" s="60">
        <f>IF(ISBLANK('Step 2. Aggregate Data'!E2370),"-",'Step 2. Aggregate Data'!E2370)</f>
        <v>44730.041666666664</v>
      </c>
      <c r="G2370" s="17">
        <f t="shared" si="146"/>
        <v>1</v>
      </c>
      <c r="H2370" s="17">
        <f t="shared" si="147"/>
        <v>7</v>
      </c>
    </row>
    <row r="2371" spans="1:8" x14ac:dyDescent="0.25">
      <c r="A2371" s="58">
        <f>IF(ISBLANK('Step 2. Aggregate Data'!A2371),"-",'Step 2. Aggregate Data'!A2371)</f>
        <v>44730.083333333336</v>
      </c>
      <c r="B2371" s="59">
        <f t="shared" si="148"/>
        <v>2</v>
      </c>
      <c r="C2371" s="59">
        <f t="shared" si="149"/>
        <v>7</v>
      </c>
      <c r="D2371" s="59">
        <f>IF('Step 1.1 Supply Fan Power Data'!B2371&gt;0,1,0)</f>
        <v>1</v>
      </c>
      <c r="F2371" s="60">
        <f>IF(ISBLANK('Step 2. Aggregate Data'!E2371),"-",'Step 2. Aggregate Data'!E2371)</f>
        <v>44730.083333333336</v>
      </c>
      <c r="G2371" s="17">
        <f t="shared" ref="G2371:G2434" si="150">HOUR(F2371)</f>
        <v>2</v>
      </c>
      <c r="H2371" s="17">
        <f t="shared" ref="H2371:H2434" si="151">WEEKDAY(F2371)</f>
        <v>7</v>
      </c>
    </row>
    <row r="2372" spans="1:8" x14ac:dyDescent="0.25">
      <c r="A2372" s="58">
        <f>IF(ISBLANK('Step 2. Aggregate Data'!A2372),"-",'Step 2. Aggregate Data'!A2372)</f>
        <v>44730.125</v>
      </c>
      <c r="B2372" s="59">
        <f t="shared" si="148"/>
        <v>3</v>
      </c>
      <c r="C2372" s="59">
        <f t="shared" si="149"/>
        <v>7</v>
      </c>
      <c r="D2372" s="59">
        <f>IF('Step 1.1 Supply Fan Power Data'!B2372&gt;0,1,0)</f>
        <v>1</v>
      </c>
      <c r="F2372" s="60">
        <f>IF(ISBLANK('Step 2. Aggregate Data'!E2372),"-",'Step 2. Aggregate Data'!E2372)</f>
        <v>44730.125</v>
      </c>
      <c r="G2372" s="17">
        <f t="shared" si="150"/>
        <v>3</v>
      </c>
      <c r="H2372" s="17">
        <f t="shared" si="151"/>
        <v>7</v>
      </c>
    </row>
    <row r="2373" spans="1:8" x14ac:dyDescent="0.25">
      <c r="A2373" s="58">
        <f>IF(ISBLANK('Step 2. Aggregate Data'!A2373),"-",'Step 2. Aggregate Data'!A2373)</f>
        <v>44730.166666666664</v>
      </c>
      <c r="B2373" s="59">
        <f t="shared" si="148"/>
        <v>4</v>
      </c>
      <c r="C2373" s="59">
        <f t="shared" si="149"/>
        <v>7</v>
      </c>
      <c r="D2373" s="59">
        <f>IF('Step 1.1 Supply Fan Power Data'!B2373&gt;0,1,0)</f>
        <v>1</v>
      </c>
      <c r="F2373" s="60">
        <f>IF(ISBLANK('Step 2. Aggregate Data'!E2373),"-",'Step 2. Aggregate Data'!E2373)</f>
        <v>44730.166666666664</v>
      </c>
      <c r="G2373" s="17">
        <f t="shared" si="150"/>
        <v>4</v>
      </c>
      <c r="H2373" s="17">
        <f t="shared" si="151"/>
        <v>7</v>
      </c>
    </row>
    <row r="2374" spans="1:8" x14ac:dyDescent="0.25">
      <c r="A2374" s="58">
        <f>IF(ISBLANK('Step 2. Aggregate Data'!A2374),"-",'Step 2. Aggregate Data'!A2374)</f>
        <v>44730.208333333336</v>
      </c>
      <c r="B2374" s="59">
        <f t="shared" si="148"/>
        <v>5</v>
      </c>
      <c r="C2374" s="59">
        <f t="shared" si="149"/>
        <v>7</v>
      </c>
      <c r="D2374" s="59">
        <f>IF('Step 1.1 Supply Fan Power Data'!B2374&gt;0,1,0)</f>
        <v>1</v>
      </c>
      <c r="F2374" s="60">
        <f>IF(ISBLANK('Step 2. Aggregate Data'!E2374),"-",'Step 2. Aggregate Data'!E2374)</f>
        <v>44730.208333333336</v>
      </c>
      <c r="G2374" s="17">
        <f t="shared" si="150"/>
        <v>5</v>
      </c>
      <c r="H2374" s="17">
        <f t="shared" si="151"/>
        <v>7</v>
      </c>
    </row>
    <row r="2375" spans="1:8" x14ac:dyDescent="0.25">
      <c r="A2375" s="58">
        <f>IF(ISBLANK('Step 2. Aggregate Data'!A2375),"-",'Step 2. Aggregate Data'!A2375)</f>
        <v>44730.25</v>
      </c>
      <c r="B2375" s="59">
        <f t="shared" si="148"/>
        <v>6</v>
      </c>
      <c r="C2375" s="59">
        <f t="shared" si="149"/>
        <v>7</v>
      </c>
      <c r="D2375" s="59">
        <f>IF('Step 1.1 Supply Fan Power Data'!B2375&gt;0,1,0)</f>
        <v>1</v>
      </c>
      <c r="F2375" s="60">
        <f>IF(ISBLANK('Step 2. Aggregate Data'!E2375),"-",'Step 2. Aggregate Data'!E2375)</f>
        <v>44730.25</v>
      </c>
      <c r="G2375" s="17">
        <f t="shared" si="150"/>
        <v>6</v>
      </c>
      <c r="H2375" s="17">
        <f t="shared" si="151"/>
        <v>7</v>
      </c>
    </row>
    <row r="2376" spans="1:8" x14ac:dyDescent="0.25">
      <c r="A2376" s="58">
        <f>IF(ISBLANK('Step 2. Aggregate Data'!A2376),"-",'Step 2. Aggregate Data'!A2376)</f>
        <v>44730.291666666664</v>
      </c>
      <c r="B2376" s="59">
        <f t="shared" si="148"/>
        <v>7</v>
      </c>
      <c r="C2376" s="59">
        <f t="shared" si="149"/>
        <v>7</v>
      </c>
      <c r="D2376" s="59">
        <f>IF('Step 1.1 Supply Fan Power Data'!B2376&gt;0,1,0)</f>
        <v>1</v>
      </c>
      <c r="F2376" s="60">
        <f>IF(ISBLANK('Step 2. Aggregate Data'!E2376),"-",'Step 2. Aggregate Data'!E2376)</f>
        <v>44730.291666666664</v>
      </c>
      <c r="G2376" s="17">
        <f t="shared" si="150"/>
        <v>7</v>
      </c>
      <c r="H2376" s="17">
        <f t="shared" si="151"/>
        <v>7</v>
      </c>
    </row>
    <row r="2377" spans="1:8" x14ac:dyDescent="0.25">
      <c r="A2377" s="58">
        <f>IF(ISBLANK('Step 2. Aggregate Data'!A2377),"-",'Step 2. Aggregate Data'!A2377)</f>
        <v>44730.333333333336</v>
      </c>
      <c r="B2377" s="59">
        <f t="shared" si="148"/>
        <v>8</v>
      </c>
      <c r="C2377" s="59">
        <f t="shared" si="149"/>
        <v>7</v>
      </c>
      <c r="D2377" s="59">
        <f>IF('Step 1.1 Supply Fan Power Data'!B2377&gt;0,1,0)</f>
        <v>1</v>
      </c>
      <c r="F2377" s="60">
        <f>IF(ISBLANK('Step 2. Aggregate Data'!E2377),"-",'Step 2. Aggregate Data'!E2377)</f>
        <v>44730.333333333336</v>
      </c>
      <c r="G2377" s="17">
        <f t="shared" si="150"/>
        <v>8</v>
      </c>
      <c r="H2377" s="17">
        <f t="shared" si="151"/>
        <v>7</v>
      </c>
    </row>
    <row r="2378" spans="1:8" x14ac:dyDescent="0.25">
      <c r="A2378" s="58">
        <f>IF(ISBLANK('Step 2. Aggregate Data'!A2378),"-",'Step 2. Aggregate Data'!A2378)</f>
        <v>44730.375</v>
      </c>
      <c r="B2378" s="59">
        <f t="shared" si="148"/>
        <v>9</v>
      </c>
      <c r="C2378" s="59">
        <f t="shared" si="149"/>
        <v>7</v>
      </c>
      <c r="D2378" s="59">
        <f>IF('Step 1.1 Supply Fan Power Data'!B2378&gt;0,1,0)</f>
        <v>1</v>
      </c>
      <c r="F2378" s="60">
        <f>IF(ISBLANK('Step 2. Aggregate Data'!E2378),"-",'Step 2. Aggregate Data'!E2378)</f>
        <v>44730.375</v>
      </c>
      <c r="G2378" s="17">
        <f t="shared" si="150"/>
        <v>9</v>
      </c>
      <c r="H2378" s="17">
        <f t="shared" si="151"/>
        <v>7</v>
      </c>
    </row>
    <row r="2379" spans="1:8" x14ac:dyDescent="0.25">
      <c r="A2379" s="58">
        <f>IF(ISBLANK('Step 2. Aggregate Data'!A2379),"-",'Step 2. Aggregate Data'!A2379)</f>
        <v>44730.416666666664</v>
      </c>
      <c r="B2379" s="59">
        <f t="shared" si="148"/>
        <v>10</v>
      </c>
      <c r="C2379" s="59">
        <f t="shared" si="149"/>
        <v>7</v>
      </c>
      <c r="D2379" s="59">
        <f>IF('Step 1.1 Supply Fan Power Data'!B2379&gt;0,1,0)</f>
        <v>1</v>
      </c>
      <c r="F2379" s="60">
        <f>IF(ISBLANK('Step 2. Aggregate Data'!E2379),"-",'Step 2. Aggregate Data'!E2379)</f>
        <v>44730.416666666664</v>
      </c>
      <c r="G2379" s="17">
        <f t="shared" si="150"/>
        <v>10</v>
      </c>
      <c r="H2379" s="17">
        <f t="shared" si="151"/>
        <v>7</v>
      </c>
    </row>
    <row r="2380" spans="1:8" x14ac:dyDescent="0.25">
      <c r="A2380" s="58">
        <f>IF(ISBLANK('Step 2. Aggregate Data'!A2380),"-",'Step 2. Aggregate Data'!A2380)</f>
        <v>44730.458333333336</v>
      </c>
      <c r="B2380" s="59">
        <f t="shared" si="148"/>
        <v>11</v>
      </c>
      <c r="C2380" s="59">
        <f t="shared" si="149"/>
        <v>7</v>
      </c>
      <c r="D2380" s="59">
        <f>IF('Step 1.1 Supply Fan Power Data'!B2380&gt;0,1,0)</f>
        <v>1</v>
      </c>
      <c r="F2380" s="60">
        <f>IF(ISBLANK('Step 2. Aggregate Data'!E2380),"-",'Step 2. Aggregate Data'!E2380)</f>
        <v>44730.458333333336</v>
      </c>
      <c r="G2380" s="17">
        <f t="shared" si="150"/>
        <v>11</v>
      </c>
      <c r="H2380" s="17">
        <f t="shared" si="151"/>
        <v>7</v>
      </c>
    </row>
    <row r="2381" spans="1:8" x14ac:dyDescent="0.25">
      <c r="A2381" s="58">
        <f>IF(ISBLANK('Step 2. Aggregate Data'!A2381),"-",'Step 2. Aggregate Data'!A2381)</f>
        <v>44730.5</v>
      </c>
      <c r="B2381" s="59">
        <f t="shared" si="148"/>
        <v>12</v>
      </c>
      <c r="C2381" s="59">
        <f t="shared" si="149"/>
        <v>7</v>
      </c>
      <c r="D2381" s="59">
        <f>IF('Step 1.1 Supply Fan Power Data'!B2381&gt;0,1,0)</f>
        <v>1</v>
      </c>
      <c r="F2381" s="60">
        <f>IF(ISBLANK('Step 2. Aggregate Data'!E2381),"-",'Step 2. Aggregate Data'!E2381)</f>
        <v>44730.5</v>
      </c>
      <c r="G2381" s="17">
        <f t="shared" si="150"/>
        <v>12</v>
      </c>
      <c r="H2381" s="17">
        <f t="shared" si="151"/>
        <v>7</v>
      </c>
    </row>
    <row r="2382" spans="1:8" x14ac:dyDescent="0.25">
      <c r="A2382" s="58">
        <f>IF(ISBLANK('Step 2. Aggregate Data'!A2382),"-",'Step 2. Aggregate Data'!A2382)</f>
        <v>44730.541666666664</v>
      </c>
      <c r="B2382" s="59">
        <f t="shared" si="148"/>
        <v>13</v>
      </c>
      <c r="C2382" s="59">
        <f t="shared" si="149"/>
        <v>7</v>
      </c>
      <c r="D2382" s="59">
        <f>IF('Step 1.1 Supply Fan Power Data'!B2382&gt;0,1,0)</f>
        <v>1</v>
      </c>
      <c r="F2382" s="60">
        <f>IF(ISBLANK('Step 2. Aggregate Data'!E2382),"-",'Step 2. Aggregate Data'!E2382)</f>
        <v>44730.541666666664</v>
      </c>
      <c r="G2382" s="17">
        <f t="shared" si="150"/>
        <v>13</v>
      </c>
      <c r="H2382" s="17">
        <f t="shared" si="151"/>
        <v>7</v>
      </c>
    </row>
    <row r="2383" spans="1:8" x14ac:dyDescent="0.25">
      <c r="A2383" s="58">
        <f>IF(ISBLANK('Step 2. Aggregate Data'!A2383),"-",'Step 2. Aggregate Data'!A2383)</f>
        <v>44730.583333333336</v>
      </c>
      <c r="B2383" s="59">
        <f t="shared" si="148"/>
        <v>14</v>
      </c>
      <c r="C2383" s="59">
        <f t="shared" si="149"/>
        <v>7</v>
      </c>
      <c r="D2383" s="59">
        <f>IF('Step 1.1 Supply Fan Power Data'!B2383&gt;0,1,0)</f>
        <v>1</v>
      </c>
      <c r="F2383" s="60">
        <f>IF(ISBLANK('Step 2. Aggregate Data'!E2383),"-",'Step 2. Aggregate Data'!E2383)</f>
        <v>44730.583333333336</v>
      </c>
      <c r="G2383" s="17">
        <f t="shared" si="150"/>
        <v>14</v>
      </c>
      <c r="H2383" s="17">
        <f t="shared" si="151"/>
        <v>7</v>
      </c>
    </row>
    <row r="2384" spans="1:8" x14ac:dyDescent="0.25">
      <c r="A2384" s="58">
        <f>IF(ISBLANK('Step 2. Aggregate Data'!A2384),"-",'Step 2. Aggregate Data'!A2384)</f>
        <v>44730.625</v>
      </c>
      <c r="B2384" s="59">
        <f t="shared" si="148"/>
        <v>15</v>
      </c>
      <c r="C2384" s="59">
        <f t="shared" si="149"/>
        <v>7</v>
      </c>
      <c r="D2384" s="59">
        <f>IF('Step 1.1 Supply Fan Power Data'!B2384&gt;0,1,0)</f>
        <v>1</v>
      </c>
      <c r="F2384" s="60">
        <f>IF(ISBLANK('Step 2. Aggregate Data'!E2384),"-",'Step 2. Aggregate Data'!E2384)</f>
        <v>44730.625</v>
      </c>
      <c r="G2384" s="17">
        <f t="shared" si="150"/>
        <v>15</v>
      </c>
      <c r="H2384" s="17">
        <f t="shared" si="151"/>
        <v>7</v>
      </c>
    </row>
    <row r="2385" spans="1:8" x14ac:dyDescent="0.25">
      <c r="A2385" s="58">
        <f>IF(ISBLANK('Step 2. Aggregate Data'!A2385),"-",'Step 2. Aggregate Data'!A2385)</f>
        <v>44730.666666666664</v>
      </c>
      <c r="B2385" s="59">
        <f t="shared" si="148"/>
        <v>16</v>
      </c>
      <c r="C2385" s="59">
        <f t="shared" si="149"/>
        <v>7</v>
      </c>
      <c r="D2385" s="59">
        <f>IF('Step 1.1 Supply Fan Power Data'!B2385&gt;0,1,0)</f>
        <v>1</v>
      </c>
      <c r="F2385" s="60">
        <f>IF(ISBLANK('Step 2. Aggregate Data'!E2385),"-",'Step 2. Aggregate Data'!E2385)</f>
        <v>44730.666666666664</v>
      </c>
      <c r="G2385" s="17">
        <f t="shared" si="150"/>
        <v>16</v>
      </c>
      <c r="H2385" s="17">
        <f t="shared" si="151"/>
        <v>7</v>
      </c>
    </row>
    <row r="2386" spans="1:8" x14ac:dyDescent="0.25">
      <c r="A2386" s="58">
        <f>IF(ISBLANK('Step 2. Aggregate Data'!A2386),"-",'Step 2. Aggregate Data'!A2386)</f>
        <v>44730.708333333336</v>
      </c>
      <c r="B2386" s="59">
        <f t="shared" si="148"/>
        <v>17</v>
      </c>
      <c r="C2386" s="59">
        <f t="shared" si="149"/>
        <v>7</v>
      </c>
      <c r="D2386" s="59">
        <f>IF('Step 1.1 Supply Fan Power Data'!B2386&gt;0,1,0)</f>
        <v>1</v>
      </c>
      <c r="F2386" s="60">
        <f>IF(ISBLANK('Step 2. Aggregate Data'!E2386),"-",'Step 2. Aggregate Data'!E2386)</f>
        <v>44730.708333333336</v>
      </c>
      <c r="G2386" s="17">
        <f t="shared" si="150"/>
        <v>17</v>
      </c>
      <c r="H2386" s="17">
        <f t="shared" si="151"/>
        <v>7</v>
      </c>
    </row>
    <row r="2387" spans="1:8" x14ac:dyDescent="0.25">
      <c r="A2387" s="58">
        <f>IF(ISBLANK('Step 2. Aggregate Data'!A2387),"-",'Step 2. Aggregate Data'!A2387)</f>
        <v>44730.75</v>
      </c>
      <c r="B2387" s="59">
        <f t="shared" si="148"/>
        <v>18</v>
      </c>
      <c r="C2387" s="59">
        <f t="shared" si="149"/>
        <v>7</v>
      </c>
      <c r="D2387" s="59">
        <f>IF('Step 1.1 Supply Fan Power Data'!B2387&gt;0,1,0)</f>
        <v>1</v>
      </c>
      <c r="F2387" s="60">
        <f>IF(ISBLANK('Step 2. Aggregate Data'!E2387),"-",'Step 2. Aggregate Data'!E2387)</f>
        <v>44730.75</v>
      </c>
      <c r="G2387" s="17">
        <f t="shared" si="150"/>
        <v>18</v>
      </c>
      <c r="H2387" s="17">
        <f t="shared" si="151"/>
        <v>7</v>
      </c>
    </row>
    <row r="2388" spans="1:8" x14ac:dyDescent="0.25">
      <c r="A2388" s="58">
        <f>IF(ISBLANK('Step 2. Aggregate Data'!A2388),"-",'Step 2. Aggregate Data'!A2388)</f>
        <v>44730.791666666664</v>
      </c>
      <c r="B2388" s="59">
        <f t="shared" si="148"/>
        <v>19</v>
      </c>
      <c r="C2388" s="59">
        <f t="shared" si="149"/>
        <v>7</v>
      </c>
      <c r="D2388" s="59">
        <f>IF('Step 1.1 Supply Fan Power Data'!B2388&gt;0,1,0)</f>
        <v>1</v>
      </c>
      <c r="F2388" s="60">
        <f>IF(ISBLANK('Step 2. Aggregate Data'!E2388),"-",'Step 2. Aggregate Data'!E2388)</f>
        <v>44730.791666666664</v>
      </c>
      <c r="G2388" s="17">
        <f t="shared" si="150"/>
        <v>19</v>
      </c>
      <c r="H2388" s="17">
        <f t="shared" si="151"/>
        <v>7</v>
      </c>
    </row>
    <row r="2389" spans="1:8" x14ac:dyDescent="0.25">
      <c r="A2389" s="58">
        <f>IF(ISBLANK('Step 2. Aggregate Data'!A2389),"-",'Step 2. Aggregate Data'!A2389)</f>
        <v>44730.833333333336</v>
      </c>
      <c r="B2389" s="59">
        <f t="shared" si="148"/>
        <v>20</v>
      </c>
      <c r="C2389" s="59">
        <f t="shared" si="149"/>
        <v>7</v>
      </c>
      <c r="D2389" s="59">
        <f>IF('Step 1.1 Supply Fan Power Data'!B2389&gt;0,1,0)</f>
        <v>1</v>
      </c>
      <c r="F2389" s="60">
        <f>IF(ISBLANK('Step 2. Aggregate Data'!E2389),"-",'Step 2. Aggregate Data'!E2389)</f>
        <v>44730.833333333336</v>
      </c>
      <c r="G2389" s="17">
        <f t="shared" si="150"/>
        <v>20</v>
      </c>
      <c r="H2389" s="17">
        <f t="shared" si="151"/>
        <v>7</v>
      </c>
    </row>
    <row r="2390" spans="1:8" x14ac:dyDescent="0.25">
      <c r="A2390" s="58">
        <f>IF(ISBLANK('Step 2. Aggregate Data'!A2390),"-",'Step 2. Aggregate Data'!A2390)</f>
        <v>44730.875</v>
      </c>
      <c r="B2390" s="59">
        <f t="shared" si="148"/>
        <v>21</v>
      </c>
      <c r="C2390" s="59">
        <f t="shared" si="149"/>
        <v>7</v>
      </c>
      <c r="D2390" s="59">
        <f>IF('Step 1.1 Supply Fan Power Data'!B2390&gt;0,1,0)</f>
        <v>1</v>
      </c>
      <c r="F2390" s="60">
        <f>IF(ISBLANK('Step 2. Aggregate Data'!E2390),"-",'Step 2. Aggregate Data'!E2390)</f>
        <v>44730.875</v>
      </c>
      <c r="G2390" s="17">
        <f t="shared" si="150"/>
        <v>21</v>
      </c>
      <c r="H2390" s="17">
        <f t="shared" si="151"/>
        <v>7</v>
      </c>
    </row>
    <row r="2391" spans="1:8" x14ac:dyDescent="0.25">
      <c r="A2391" s="58">
        <f>IF(ISBLANK('Step 2. Aggregate Data'!A2391),"-",'Step 2. Aggregate Data'!A2391)</f>
        <v>44730.916666666664</v>
      </c>
      <c r="B2391" s="59">
        <f t="shared" si="148"/>
        <v>22</v>
      </c>
      <c r="C2391" s="59">
        <f t="shared" si="149"/>
        <v>7</v>
      </c>
      <c r="D2391" s="59">
        <f>IF('Step 1.1 Supply Fan Power Data'!B2391&gt;0,1,0)</f>
        <v>1</v>
      </c>
      <c r="F2391" s="60">
        <f>IF(ISBLANK('Step 2. Aggregate Data'!E2391),"-",'Step 2. Aggregate Data'!E2391)</f>
        <v>44730.916666666664</v>
      </c>
      <c r="G2391" s="17">
        <f t="shared" si="150"/>
        <v>22</v>
      </c>
      <c r="H2391" s="17">
        <f t="shared" si="151"/>
        <v>7</v>
      </c>
    </row>
    <row r="2392" spans="1:8" x14ac:dyDescent="0.25">
      <c r="A2392" s="58">
        <f>IF(ISBLANK('Step 2. Aggregate Data'!A2392),"-",'Step 2. Aggregate Data'!A2392)</f>
        <v>44730.958333333336</v>
      </c>
      <c r="B2392" s="59">
        <f t="shared" si="148"/>
        <v>23</v>
      </c>
      <c r="C2392" s="59">
        <f t="shared" si="149"/>
        <v>7</v>
      </c>
      <c r="D2392" s="59">
        <f>IF('Step 1.1 Supply Fan Power Data'!B2392&gt;0,1,0)</f>
        <v>1</v>
      </c>
      <c r="F2392" s="60">
        <f>IF(ISBLANK('Step 2. Aggregate Data'!E2392),"-",'Step 2. Aggregate Data'!E2392)</f>
        <v>44730.958333333336</v>
      </c>
      <c r="G2392" s="17">
        <f t="shared" si="150"/>
        <v>23</v>
      </c>
      <c r="H2392" s="17">
        <f t="shared" si="151"/>
        <v>7</v>
      </c>
    </row>
    <row r="2393" spans="1:8" x14ac:dyDescent="0.25">
      <c r="A2393" s="58">
        <f>IF(ISBLANK('Step 2. Aggregate Data'!A2393),"-",'Step 2. Aggregate Data'!A2393)</f>
        <v>44731</v>
      </c>
      <c r="B2393" s="59">
        <f t="shared" ref="B2393:B2456" si="152">HOUR(A2393)</f>
        <v>0</v>
      </c>
      <c r="C2393" s="59">
        <f t="shared" ref="C2393:C2456" si="153">WEEKDAY(A2393)</f>
        <v>1</v>
      </c>
      <c r="D2393" s="59">
        <f>IF('Step 1.1 Supply Fan Power Data'!B2393&gt;0,1,0)</f>
        <v>1</v>
      </c>
      <c r="F2393" s="60">
        <f>IF(ISBLANK('Step 2. Aggregate Data'!E2393),"-",'Step 2. Aggregate Data'!E2393)</f>
        <v>44731</v>
      </c>
      <c r="G2393" s="17">
        <f t="shared" si="150"/>
        <v>0</v>
      </c>
      <c r="H2393" s="17">
        <f t="shared" si="151"/>
        <v>1</v>
      </c>
    </row>
    <row r="2394" spans="1:8" x14ac:dyDescent="0.25">
      <c r="A2394" s="58">
        <f>IF(ISBLANK('Step 2. Aggregate Data'!A2394),"-",'Step 2. Aggregate Data'!A2394)</f>
        <v>44731.041666666664</v>
      </c>
      <c r="B2394" s="59">
        <f t="shared" si="152"/>
        <v>1</v>
      </c>
      <c r="C2394" s="59">
        <f t="shared" si="153"/>
        <v>1</v>
      </c>
      <c r="D2394" s="59">
        <f>IF('Step 1.1 Supply Fan Power Data'!B2394&gt;0,1,0)</f>
        <v>1</v>
      </c>
      <c r="F2394" s="60">
        <f>IF(ISBLANK('Step 2. Aggregate Data'!E2394),"-",'Step 2. Aggregate Data'!E2394)</f>
        <v>44731.041666666664</v>
      </c>
      <c r="G2394" s="17">
        <f t="shared" si="150"/>
        <v>1</v>
      </c>
      <c r="H2394" s="17">
        <f t="shared" si="151"/>
        <v>1</v>
      </c>
    </row>
    <row r="2395" spans="1:8" x14ac:dyDescent="0.25">
      <c r="A2395" s="58">
        <f>IF(ISBLANK('Step 2. Aggregate Data'!A2395),"-",'Step 2. Aggregate Data'!A2395)</f>
        <v>44731.083333333336</v>
      </c>
      <c r="B2395" s="59">
        <f t="shared" si="152"/>
        <v>2</v>
      </c>
      <c r="C2395" s="59">
        <f t="shared" si="153"/>
        <v>1</v>
      </c>
      <c r="D2395" s="59">
        <f>IF('Step 1.1 Supply Fan Power Data'!B2395&gt;0,1,0)</f>
        <v>1</v>
      </c>
      <c r="F2395" s="60">
        <f>IF(ISBLANK('Step 2. Aggregate Data'!E2395),"-",'Step 2. Aggregate Data'!E2395)</f>
        <v>44731.083333333336</v>
      </c>
      <c r="G2395" s="17">
        <f t="shared" si="150"/>
        <v>2</v>
      </c>
      <c r="H2395" s="17">
        <f t="shared" si="151"/>
        <v>1</v>
      </c>
    </row>
    <row r="2396" spans="1:8" x14ac:dyDescent="0.25">
      <c r="A2396" s="58">
        <f>IF(ISBLANK('Step 2. Aggregate Data'!A2396),"-",'Step 2. Aggregate Data'!A2396)</f>
        <v>44731.125</v>
      </c>
      <c r="B2396" s="59">
        <f t="shared" si="152"/>
        <v>3</v>
      </c>
      <c r="C2396" s="59">
        <f t="shared" si="153"/>
        <v>1</v>
      </c>
      <c r="D2396" s="59">
        <f>IF('Step 1.1 Supply Fan Power Data'!B2396&gt;0,1,0)</f>
        <v>1</v>
      </c>
      <c r="F2396" s="60">
        <f>IF(ISBLANK('Step 2. Aggregate Data'!E2396),"-",'Step 2. Aggregate Data'!E2396)</f>
        <v>44731.125</v>
      </c>
      <c r="G2396" s="17">
        <f t="shared" si="150"/>
        <v>3</v>
      </c>
      <c r="H2396" s="17">
        <f t="shared" si="151"/>
        <v>1</v>
      </c>
    </row>
    <row r="2397" spans="1:8" x14ac:dyDescent="0.25">
      <c r="A2397" s="58">
        <f>IF(ISBLANK('Step 2. Aggregate Data'!A2397),"-",'Step 2. Aggregate Data'!A2397)</f>
        <v>44731.166666666664</v>
      </c>
      <c r="B2397" s="59">
        <f t="shared" si="152"/>
        <v>4</v>
      </c>
      <c r="C2397" s="59">
        <f t="shared" si="153"/>
        <v>1</v>
      </c>
      <c r="D2397" s="59">
        <f>IF('Step 1.1 Supply Fan Power Data'!B2397&gt;0,1,0)</f>
        <v>1</v>
      </c>
      <c r="F2397" s="60">
        <f>IF(ISBLANK('Step 2. Aggregate Data'!E2397),"-",'Step 2. Aggregate Data'!E2397)</f>
        <v>44731.166666666664</v>
      </c>
      <c r="G2397" s="17">
        <f t="shared" si="150"/>
        <v>4</v>
      </c>
      <c r="H2397" s="17">
        <f t="shared" si="151"/>
        <v>1</v>
      </c>
    </row>
    <row r="2398" spans="1:8" x14ac:dyDescent="0.25">
      <c r="A2398" s="58">
        <f>IF(ISBLANK('Step 2. Aggregate Data'!A2398),"-",'Step 2. Aggregate Data'!A2398)</f>
        <v>44731.208333333336</v>
      </c>
      <c r="B2398" s="59">
        <f t="shared" si="152"/>
        <v>5</v>
      </c>
      <c r="C2398" s="59">
        <f t="shared" si="153"/>
        <v>1</v>
      </c>
      <c r="D2398" s="59">
        <f>IF('Step 1.1 Supply Fan Power Data'!B2398&gt;0,1,0)</f>
        <v>1</v>
      </c>
      <c r="F2398" s="60">
        <f>IF(ISBLANK('Step 2. Aggregate Data'!E2398),"-",'Step 2. Aggregate Data'!E2398)</f>
        <v>44731.208333333336</v>
      </c>
      <c r="G2398" s="17">
        <f t="shared" si="150"/>
        <v>5</v>
      </c>
      <c r="H2398" s="17">
        <f t="shared" si="151"/>
        <v>1</v>
      </c>
    </row>
    <row r="2399" spans="1:8" x14ac:dyDescent="0.25">
      <c r="A2399" s="58">
        <f>IF(ISBLANK('Step 2. Aggregate Data'!A2399),"-",'Step 2. Aggregate Data'!A2399)</f>
        <v>44731.25</v>
      </c>
      <c r="B2399" s="59">
        <f t="shared" si="152"/>
        <v>6</v>
      </c>
      <c r="C2399" s="59">
        <f t="shared" si="153"/>
        <v>1</v>
      </c>
      <c r="D2399" s="59">
        <f>IF('Step 1.1 Supply Fan Power Data'!B2399&gt;0,1,0)</f>
        <v>1</v>
      </c>
      <c r="F2399" s="60">
        <f>IF(ISBLANK('Step 2. Aggregate Data'!E2399),"-",'Step 2. Aggregate Data'!E2399)</f>
        <v>44731.25</v>
      </c>
      <c r="G2399" s="17">
        <f t="shared" si="150"/>
        <v>6</v>
      </c>
      <c r="H2399" s="17">
        <f t="shared" si="151"/>
        <v>1</v>
      </c>
    </row>
    <row r="2400" spans="1:8" x14ac:dyDescent="0.25">
      <c r="A2400" s="58">
        <f>IF(ISBLANK('Step 2. Aggregate Data'!A2400),"-",'Step 2. Aggregate Data'!A2400)</f>
        <v>44731.291666666664</v>
      </c>
      <c r="B2400" s="59">
        <f t="shared" si="152"/>
        <v>7</v>
      </c>
      <c r="C2400" s="59">
        <f t="shared" si="153"/>
        <v>1</v>
      </c>
      <c r="D2400" s="59">
        <f>IF('Step 1.1 Supply Fan Power Data'!B2400&gt;0,1,0)</f>
        <v>1</v>
      </c>
      <c r="F2400" s="60">
        <f>IF(ISBLANK('Step 2. Aggregate Data'!E2400),"-",'Step 2. Aggregate Data'!E2400)</f>
        <v>44731.291666666664</v>
      </c>
      <c r="G2400" s="17">
        <f t="shared" si="150"/>
        <v>7</v>
      </c>
      <c r="H2400" s="17">
        <f t="shared" si="151"/>
        <v>1</v>
      </c>
    </row>
    <row r="2401" spans="1:8" x14ac:dyDescent="0.25">
      <c r="A2401" s="58">
        <f>IF(ISBLANK('Step 2. Aggregate Data'!A2401),"-",'Step 2. Aggregate Data'!A2401)</f>
        <v>44731.333333333336</v>
      </c>
      <c r="B2401" s="59">
        <f t="shared" si="152"/>
        <v>8</v>
      </c>
      <c r="C2401" s="59">
        <f t="shared" si="153"/>
        <v>1</v>
      </c>
      <c r="D2401" s="59">
        <f>IF('Step 1.1 Supply Fan Power Data'!B2401&gt;0,1,0)</f>
        <v>1</v>
      </c>
      <c r="F2401" s="60">
        <f>IF(ISBLANK('Step 2. Aggregate Data'!E2401),"-",'Step 2. Aggregate Data'!E2401)</f>
        <v>44731.333333333336</v>
      </c>
      <c r="G2401" s="17">
        <f t="shared" si="150"/>
        <v>8</v>
      </c>
      <c r="H2401" s="17">
        <f t="shared" si="151"/>
        <v>1</v>
      </c>
    </row>
    <row r="2402" spans="1:8" x14ac:dyDescent="0.25">
      <c r="A2402" s="58">
        <f>IF(ISBLANK('Step 2. Aggregate Data'!A2402),"-",'Step 2. Aggregate Data'!A2402)</f>
        <v>44731.375</v>
      </c>
      <c r="B2402" s="59">
        <f t="shared" si="152"/>
        <v>9</v>
      </c>
      <c r="C2402" s="59">
        <f t="shared" si="153"/>
        <v>1</v>
      </c>
      <c r="D2402" s="59">
        <f>IF('Step 1.1 Supply Fan Power Data'!B2402&gt;0,1,0)</f>
        <v>1</v>
      </c>
      <c r="F2402" s="60">
        <f>IF(ISBLANK('Step 2. Aggregate Data'!E2402),"-",'Step 2. Aggregate Data'!E2402)</f>
        <v>44731.375</v>
      </c>
      <c r="G2402" s="17">
        <f t="shared" si="150"/>
        <v>9</v>
      </c>
      <c r="H2402" s="17">
        <f t="shared" si="151"/>
        <v>1</v>
      </c>
    </row>
    <row r="2403" spans="1:8" x14ac:dyDescent="0.25">
      <c r="A2403" s="58">
        <f>IF(ISBLANK('Step 2. Aggregate Data'!A2403),"-",'Step 2. Aggregate Data'!A2403)</f>
        <v>44731.416666666664</v>
      </c>
      <c r="B2403" s="59">
        <f t="shared" si="152"/>
        <v>10</v>
      </c>
      <c r="C2403" s="59">
        <f t="shared" si="153"/>
        <v>1</v>
      </c>
      <c r="D2403" s="59">
        <f>IF('Step 1.1 Supply Fan Power Data'!B2403&gt;0,1,0)</f>
        <v>1</v>
      </c>
      <c r="F2403" s="60">
        <f>IF(ISBLANK('Step 2. Aggregate Data'!E2403),"-",'Step 2. Aggregate Data'!E2403)</f>
        <v>44731.416666666664</v>
      </c>
      <c r="G2403" s="17">
        <f t="shared" si="150"/>
        <v>10</v>
      </c>
      <c r="H2403" s="17">
        <f t="shared" si="151"/>
        <v>1</v>
      </c>
    </row>
    <row r="2404" spans="1:8" x14ac:dyDescent="0.25">
      <c r="A2404" s="58">
        <f>IF(ISBLANK('Step 2. Aggregate Data'!A2404),"-",'Step 2. Aggregate Data'!A2404)</f>
        <v>44731.458333333336</v>
      </c>
      <c r="B2404" s="59">
        <f t="shared" si="152"/>
        <v>11</v>
      </c>
      <c r="C2404" s="59">
        <f t="shared" si="153"/>
        <v>1</v>
      </c>
      <c r="D2404" s="59">
        <f>IF('Step 1.1 Supply Fan Power Data'!B2404&gt;0,1,0)</f>
        <v>1</v>
      </c>
      <c r="F2404" s="60">
        <f>IF(ISBLANK('Step 2. Aggregate Data'!E2404),"-",'Step 2. Aggregate Data'!E2404)</f>
        <v>44731.458333333336</v>
      </c>
      <c r="G2404" s="17">
        <f t="shared" si="150"/>
        <v>11</v>
      </c>
      <c r="H2404" s="17">
        <f t="shared" si="151"/>
        <v>1</v>
      </c>
    </row>
    <row r="2405" spans="1:8" x14ac:dyDescent="0.25">
      <c r="A2405" s="58">
        <f>IF(ISBLANK('Step 2. Aggregate Data'!A2405),"-",'Step 2. Aggregate Data'!A2405)</f>
        <v>44731.5</v>
      </c>
      <c r="B2405" s="59">
        <f t="shared" si="152"/>
        <v>12</v>
      </c>
      <c r="C2405" s="59">
        <f t="shared" si="153"/>
        <v>1</v>
      </c>
      <c r="D2405" s="59">
        <f>IF('Step 1.1 Supply Fan Power Data'!B2405&gt;0,1,0)</f>
        <v>1</v>
      </c>
      <c r="F2405" s="60">
        <f>IF(ISBLANK('Step 2. Aggregate Data'!E2405),"-",'Step 2. Aggregate Data'!E2405)</f>
        <v>44731.5</v>
      </c>
      <c r="G2405" s="17">
        <f t="shared" si="150"/>
        <v>12</v>
      </c>
      <c r="H2405" s="17">
        <f t="shared" si="151"/>
        <v>1</v>
      </c>
    </row>
    <row r="2406" spans="1:8" x14ac:dyDescent="0.25">
      <c r="A2406" s="58">
        <f>IF(ISBLANK('Step 2. Aggregate Data'!A2406),"-",'Step 2. Aggregate Data'!A2406)</f>
        <v>44731.541666666664</v>
      </c>
      <c r="B2406" s="59">
        <f t="shared" si="152"/>
        <v>13</v>
      </c>
      <c r="C2406" s="59">
        <f t="shared" si="153"/>
        <v>1</v>
      </c>
      <c r="D2406" s="59">
        <f>IF('Step 1.1 Supply Fan Power Data'!B2406&gt;0,1,0)</f>
        <v>1</v>
      </c>
      <c r="F2406" s="60">
        <f>IF(ISBLANK('Step 2. Aggregate Data'!E2406),"-",'Step 2. Aggregate Data'!E2406)</f>
        <v>44731.541666666664</v>
      </c>
      <c r="G2406" s="17">
        <f t="shared" si="150"/>
        <v>13</v>
      </c>
      <c r="H2406" s="17">
        <f t="shared" si="151"/>
        <v>1</v>
      </c>
    </row>
    <row r="2407" spans="1:8" x14ac:dyDescent="0.25">
      <c r="A2407" s="58">
        <f>IF(ISBLANK('Step 2. Aggregate Data'!A2407),"-",'Step 2. Aggregate Data'!A2407)</f>
        <v>44731.583333333336</v>
      </c>
      <c r="B2407" s="59">
        <f t="shared" si="152"/>
        <v>14</v>
      </c>
      <c r="C2407" s="59">
        <f t="shared" si="153"/>
        <v>1</v>
      </c>
      <c r="D2407" s="59">
        <f>IF('Step 1.1 Supply Fan Power Data'!B2407&gt;0,1,0)</f>
        <v>1</v>
      </c>
      <c r="F2407" s="60">
        <f>IF(ISBLANK('Step 2. Aggregate Data'!E2407),"-",'Step 2. Aggregate Data'!E2407)</f>
        <v>44731.583333333336</v>
      </c>
      <c r="G2407" s="17">
        <f t="shared" si="150"/>
        <v>14</v>
      </c>
      <c r="H2407" s="17">
        <f t="shared" si="151"/>
        <v>1</v>
      </c>
    </row>
    <row r="2408" spans="1:8" x14ac:dyDescent="0.25">
      <c r="A2408" s="58">
        <f>IF(ISBLANK('Step 2. Aggregate Data'!A2408),"-",'Step 2. Aggregate Data'!A2408)</f>
        <v>44731.625</v>
      </c>
      <c r="B2408" s="59">
        <f t="shared" si="152"/>
        <v>15</v>
      </c>
      <c r="C2408" s="59">
        <f t="shared" si="153"/>
        <v>1</v>
      </c>
      <c r="D2408" s="59">
        <f>IF('Step 1.1 Supply Fan Power Data'!B2408&gt;0,1,0)</f>
        <v>1</v>
      </c>
      <c r="F2408" s="60">
        <f>IF(ISBLANK('Step 2. Aggregate Data'!E2408),"-",'Step 2. Aggregate Data'!E2408)</f>
        <v>44731.625</v>
      </c>
      <c r="G2408" s="17">
        <f t="shared" si="150"/>
        <v>15</v>
      </c>
      <c r="H2408" s="17">
        <f t="shared" si="151"/>
        <v>1</v>
      </c>
    </row>
    <row r="2409" spans="1:8" x14ac:dyDescent="0.25">
      <c r="A2409" s="58">
        <f>IF(ISBLANK('Step 2. Aggregate Data'!A2409),"-",'Step 2. Aggregate Data'!A2409)</f>
        <v>44731.666666666664</v>
      </c>
      <c r="B2409" s="59">
        <f t="shared" si="152"/>
        <v>16</v>
      </c>
      <c r="C2409" s="59">
        <f t="shared" si="153"/>
        <v>1</v>
      </c>
      <c r="D2409" s="59">
        <f>IF('Step 1.1 Supply Fan Power Data'!B2409&gt;0,1,0)</f>
        <v>1</v>
      </c>
      <c r="F2409" s="60">
        <f>IF(ISBLANK('Step 2. Aggregate Data'!E2409),"-",'Step 2. Aggregate Data'!E2409)</f>
        <v>44731.666666666664</v>
      </c>
      <c r="G2409" s="17">
        <f t="shared" si="150"/>
        <v>16</v>
      </c>
      <c r="H2409" s="17">
        <f t="shared" si="151"/>
        <v>1</v>
      </c>
    </row>
    <row r="2410" spans="1:8" x14ac:dyDescent="0.25">
      <c r="A2410" s="58">
        <f>IF(ISBLANK('Step 2. Aggregate Data'!A2410),"-",'Step 2. Aggregate Data'!A2410)</f>
        <v>44731.708333333336</v>
      </c>
      <c r="B2410" s="59">
        <f t="shared" si="152"/>
        <v>17</v>
      </c>
      <c r="C2410" s="59">
        <f t="shared" si="153"/>
        <v>1</v>
      </c>
      <c r="D2410" s="59">
        <f>IF('Step 1.1 Supply Fan Power Data'!B2410&gt;0,1,0)</f>
        <v>1</v>
      </c>
      <c r="F2410" s="60">
        <f>IF(ISBLANK('Step 2. Aggregate Data'!E2410),"-",'Step 2. Aggregate Data'!E2410)</f>
        <v>44731.708333333336</v>
      </c>
      <c r="G2410" s="17">
        <f t="shared" si="150"/>
        <v>17</v>
      </c>
      <c r="H2410" s="17">
        <f t="shared" si="151"/>
        <v>1</v>
      </c>
    </row>
    <row r="2411" spans="1:8" x14ac:dyDescent="0.25">
      <c r="A2411" s="58">
        <f>IF(ISBLANK('Step 2. Aggregate Data'!A2411),"-",'Step 2. Aggregate Data'!A2411)</f>
        <v>44731.75</v>
      </c>
      <c r="B2411" s="59">
        <f t="shared" si="152"/>
        <v>18</v>
      </c>
      <c r="C2411" s="59">
        <f t="shared" si="153"/>
        <v>1</v>
      </c>
      <c r="D2411" s="59">
        <f>IF('Step 1.1 Supply Fan Power Data'!B2411&gt;0,1,0)</f>
        <v>1</v>
      </c>
      <c r="F2411" s="60">
        <f>IF(ISBLANK('Step 2. Aggregate Data'!E2411),"-",'Step 2. Aggregate Data'!E2411)</f>
        <v>44731.75</v>
      </c>
      <c r="G2411" s="17">
        <f t="shared" si="150"/>
        <v>18</v>
      </c>
      <c r="H2411" s="17">
        <f t="shared" si="151"/>
        <v>1</v>
      </c>
    </row>
    <row r="2412" spans="1:8" x14ac:dyDescent="0.25">
      <c r="A2412" s="58">
        <f>IF(ISBLANK('Step 2. Aggregate Data'!A2412),"-",'Step 2. Aggregate Data'!A2412)</f>
        <v>44731.791666666664</v>
      </c>
      <c r="B2412" s="59">
        <f t="shared" si="152"/>
        <v>19</v>
      </c>
      <c r="C2412" s="59">
        <f t="shared" si="153"/>
        <v>1</v>
      </c>
      <c r="D2412" s="59">
        <f>IF('Step 1.1 Supply Fan Power Data'!B2412&gt;0,1,0)</f>
        <v>1</v>
      </c>
      <c r="F2412" s="60">
        <f>IF(ISBLANK('Step 2. Aggregate Data'!E2412),"-",'Step 2. Aggregate Data'!E2412)</f>
        <v>44731.791666666664</v>
      </c>
      <c r="G2412" s="17">
        <f t="shared" si="150"/>
        <v>19</v>
      </c>
      <c r="H2412" s="17">
        <f t="shared" si="151"/>
        <v>1</v>
      </c>
    </row>
    <row r="2413" spans="1:8" x14ac:dyDescent="0.25">
      <c r="A2413" s="58">
        <f>IF(ISBLANK('Step 2. Aggregate Data'!A2413),"-",'Step 2. Aggregate Data'!A2413)</f>
        <v>44731.833333333336</v>
      </c>
      <c r="B2413" s="59">
        <f t="shared" si="152"/>
        <v>20</v>
      </c>
      <c r="C2413" s="59">
        <f t="shared" si="153"/>
        <v>1</v>
      </c>
      <c r="D2413" s="59">
        <f>IF('Step 1.1 Supply Fan Power Data'!B2413&gt;0,1,0)</f>
        <v>1</v>
      </c>
      <c r="F2413" s="60">
        <f>IF(ISBLANK('Step 2. Aggregate Data'!E2413),"-",'Step 2. Aggregate Data'!E2413)</f>
        <v>44731.833333333336</v>
      </c>
      <c r="G2413" s="17">
        <f t="shared" si="150"/>
        <v>20</v>
      </c>
      <c r="H2413" s="17">
        <f t="shared" si="151"/>
        <v>1</v>
      </c>
    </row>
    <row r="2414" spans="1:8" x14ac:dyDescent="0.25">
      <c r="A2414" s="58">
        <f>IF(ISBLANK('Step 2. Aggregate Data'!A2414),"-",'Step 2. Aggregate Data'!A2414)</f>
        <v>44731.875</v>
      </c>
      <c r="B2414" s="59">
        <f t="shared" si="152"/>
        <v>21</v>
      </c>
      <c r="C2414" s="59">
        <f t="shared" si="153"/>
        <v>1</v>
      </c>
      <c r="D2414" s="59">
        <f>IF('Step 1.1 Supply Fan Power Data'!B2414&gt;0,1,0)</f>
        <v>1</v>
      </c>
      <c r="F2414" s="60">
        <f>IF(ISBLANK('Step 2. Aggregate Data'!E2414),"-",'Step 2. Aggregate Data'!E2414)</f>
        <v>44731.875</v>
      </c>
      <c r="G2414" s="17">
        <f t="shared" si="150"/>
        <v>21</v>
      </c>
      <c r="H2414" s="17">
        <f t="shared" si="151"/>
        <v>1</v>
      </c>
    </row>
    <row r="2415" spans="1:8" x14ac:dyDescent="0.25">
      <c r="A2415" s="58">
        <f>IF(ISBLANK('Step 2. Aggregate Data'!A2415),"-",'Step 2. Aggregate Data'!A2415)</f>
        <v>44731.916666666664</v>
      </c>
      <c r="B2415" s="59">
        <f t="shared" si="152"/>
        <v>22</v>
      </c>
      <c r="C2415" s="59">
        <f t="shared" si="153"/>
        <v>1</v>
      </c>
      <c r="D2415" s="59">
        <f>IF('Step 1.1 Supply Fan Power Data'!B2415&gt;0,1,0)</f>
        <v>1</v>
      </c>
      <c r="F2415" s="60">
        <f>IF(ISBLANK('Step 2. Aggregate Data'!E2415),"-",'Step 2. Aggregate Data'!E2415)</f>
        <v>44731.916666666664</v>
      </c>
      <c r="G2415" s="17">
        <f t="shared" si="150"/>
        <v>22</v>
      </c>
      <c r="H2415" s="17">
        <f t="shared" si="151"/>
        <v>1</v>
      </c>
    </row>
    <row r="2416" spans="1:8" x14ac:dyDescent="0.25">
      <c r="A2416" s="58">
        <f>IF(ISBLANK('Step 2. Aggregate Data'!A2416),"-",'Step 2. Aggregate Data'!A2416)</f>
        <v>44731.958333333336</v>
      </c>
      <c r="B2416" s="59">
        <f t="shared" si="152"/>
        <v>23</v>
      </c>
      <c r="C2416" s="59">
        <f t="shared" si="153"/>
        <v>1</v>
      </c>
      <c r="D2416" s="59">
        <f>IF('Step 1.1 Supply Fan Power Data'!B2416&gt;0,1,0)</f>
        <v>1</v>
      </c>
      <c r="F2416" s="60">
        <f>IF(ISBLANK('Step 2. Aggregate Data'!E2416),"-",'Step 2. Aggregate Data'!E2416)</f>
        <v>44731.958333333336</v>
      </c>
      <c r="G2416" s="17">
        <f t="shared" si="150"/>
        <v>23</v>
      </c>
      <c r="H2416" s="17">
        <f t="shared" si="151"/>
        <v>1</v>
      </c>
    </row>
    <row r="2417" spans="1:8" x14ac:dyDescent="0.25">
      <c r="A2417" s="58">
        <f>IF(ISBLANK('Step 2. Aggregate Data'!A2417),"-",'Step 2. Aggregate Data'!A2417)</f>
        <v>44732</v>
      </c>
      <c r="B2417" s="59">
        <f t="shared" si="152"/>
        <v>0</v>
      </c>
      <c r="C2417" s="59">
        <f t="shared" si="153"/>
        <v>2</v>
      </c>
      <c r="D2417" s="59">
        <f>IF('Step 1.1 Supply Fan Power Data'!B2417&gt;0,1,0)</f>
        <v>1</v>
      </c>
      <c r="F2417" s="60">
        <f>IF(ISBLANK('Step 2. Aggregate Data'!E2417),"-",'Step 2. Aggregate Data'!E2417)</f>
        <v>44732</v>
      </c>
      <c r="G2417" s="17">
        <f t="shared" si="150"/>
        <v>0</v>
      </c>
      <c r="H2417" s="17">
        <f t="shared" si="151"/>
        <v>2</v>
      </c>
    </row>
    <row r="2418" spans="1:8" x14ac:dyDescent="0.25">
      <c r="A2418" s="58">
        <f>IF(ISBLANK('Step 2. Aggregate Data'!A2418),"-",'Step 2. Aggregate Data'!A2418)</f>
        <v>44732.041666666664</v>
      </c>
      <c r="B2418" s="59">
        <f t="shared" si="152"/>
        <v>1</v>
      </c>
      <c r="C2418" s="59">
        <f t="shared" si="153"/>
        <v>2</v>
      </c>
      <c r="D2418" s="59">
        <f>IF('Step 1.1 Supply Fan Power Data'!B2418&gt;0,1,0)</f>
        <v>1</v>
      </c>
      <c r="F2418" s="60">
        <f>IF(ISBLANK('Step 2. Aggregate Data'!E2418),"-",'Step 2. Aggregate Data'!E2418)</f>
        <v>44732.041666666664</v>
      </c>
      <c r="G2418" s="17">
        <f t="shared" si="150"/>
        <v>1</v>
      </c>
      <c r="H2418" s="17">
        <f t="shared" si="151"/>
        <v>2</v>
      </c>
    </row>
    <row r="2419" spans="1:8" x14ac:dyDescent="0.25">
      <c r="A2419" s="58">
        <f>IF(ISBLANK('Step 2. Aggregate Data'!A2419),"-",'Step 2. Aggregate Data'!A2419)</f>
        <v>44732.083333333336</v>
      </c>
      <c r="B2419" s="59">
        <f t="shared" si="152"/>
        <v>2</v>
      </c>
      <c r="C2419" s="59">
        <f t="shared" si="153"/>
        <v>2</v>
      </c>
      <c r="D2419" s="59">
        <f>IF('Step 1.1 Supply Fan Power Data'!B2419&gt;0,1,0)</f>
        <v>1</v>
      </c>
      <c r="F2419" s="60">
        <f>IF(ISBLANK('Step 2. Aggregate Data'!E2419),"-",'Step 2. Aggregate Data'!E2419)</f>
        <v>44732.083333333336</v>
      </c>
      <c r="G2419" s="17">
        <f t="shared" si="150"/>
        <v>2</v>
      </c>
      <c r="H2419" s="17">
        <f t="shared" si="151"/>
        <v>2</v>
      </c>
    </row>
    <row r="2420" spans="1:8" x14ac:dyDescent="0.25">
      <c r="A2420" s="58">
        <f>IF(ISBLANK('Step 2. Aggregate Data'!A2420),"-",'Step 2. Aggregate Data'!A2420)</f>
        <v>44732.125</v>
      </c>
      <c r="B2420" s="59">
        <f t="shared" si="152"/>
        <v>3</v>
      </c>
      <c r="C2420" s="59">
        <f t="shared" si="153"/>
        <v>2</v>
      </c>
      <c r="D2420" s="59">
        <f>IF('Step 1.1 Supply Fan Power Data'!B2420&gt;0,1,0)</f>
        <v>1</v>
      </c>
      <c r="F2420" s="60">
        <f>IF(ISBLANK('Step 2. Aggregate Data'!E2420),"-",'Step 2. Aggregate Data'!E2420)</f>
        <v>44732.125</v>
      </c>
      <c r="G2420" s="17">
        <f t="shared" si="150"/>
        <v>3</v>
      </c>
      <c r="H2420" s="17">
        <f t="shared" si="151"/>
        <v>2</v>
      </c>
    </row>
    <row r="2421" spans="1:8" x14ac:dyDescent="0.25">
      <c r="A2421" s="58">
        <f>IF(ISBLANK('Step 2. Aggregate Data'!A2421),"-",'Step 2. Aggregate Data'!A2421)</f>
        <v>44732.166666666664</v>
      </c>
      <c r="B2421" s="59">
        <f t="shared" si="152"/>
        <v>4</v>
      </c>
      <c r="C2421" s="59">
        <f t="shared" si="153"/>
        <v>2</v>
      </c>
      <c r="D2421" s="59">
        <f>IF('Step 1.1 Supply Fan Power Data'!B2421&gt;0,1,0)</f>
        <v>1</v>
      </c>
      <c r="F2421" s="60">
        <f>IF(ISBLANK('Step 2. Aggregate Data'!E2421),"-",'Step 2. Aggregate Data'!E2421)</f>
        <v>44732.166666666664</v>
      </c>
      <c r="G2421" s="17">
        <f t="shared" si="150"/>
        <v>4</v>
      </c>
      <c r="H2421" s="17">
        <f t="shared" si="151"/>
        <v>2</v>
      </c>
    </row>
    <row r="2422" spans="1:8" x14ac:dyDescent="0.25">
      <c r="A2422" s="58">
        <f>IF(ISBLANK('Step 2. Aggregate Data'!A2422),"-",'Step 2. Aggregate Data'!A2422)</f>
        <v>44732.208333333336</v>
      </c>
      <c r="B2422" s="59">
        <f t="shared" si="152"/>
        <v>5</v>
      </c>
      <c r="C2422" s="59">
        <f t="shared" si="153"/>
        <v>2</v>
      </c>
      <c r="D2422" s="59">
        <f>IF('Step 1.1 Supply Fan Power Data'!B2422&gt;0,1,0)</f>
        <v>1</v>
      </c>
      <c r="F2422" s="60">
        <f>IF(ISBLANK('Step 2. Aggregate Data'!E2422),"-",'Step 2. Aggregate Data'!E2422)</f>
        <v>44732.208333333336</v>
      </c>
      <c r="G2422" s="17">
        <f t="shared" si="150"/>
        <v>5</v>
      </c>
      <c r="H2422" s="17">
        <f t="shared" si="151"/>
        <v>2</v>
      </c>
    </row>
    <row r="2423" spans="1:8" x14ac:dyDescent="0.25">
      <c r="A2423" s="58">
        <f>IF(ISBLANK('Step 2. Aggregate Data'!A2423),"-",'Step 2. Aggregate Data'!A2423)</f>
        <v>44732.25</v>
      </c>
      <c r="B2423" s="59">
        <f t="shared" si="152"/>
        <v>6</v>
      </c>
      <c r="C2423" s="59">
        <f t="shared" si="153"/>
        <v>2</v>
      </c>
      <c r="D2423" s="59">
        <f>IF('Step 1.1 Supply Fan Power Data'!B2423&gt;0,1,0)</f>
        <v>1</v>
      </c>
      <c r="F2423" s="60">
        <f>IF(ISBLANK('Step 2. Aggregate Data'!E2423),"-",'Step 2. Aggregate Data'!E2423)</f>
        <v>44732.25</v>
      </c>
      <c r="G2423" s="17">
        <f t="shared" si="150"/>
        <v>6</v>
      </c>
      <c r="H2423" s="17">
        <f t="shared" si="151"/>
        <v>2</v>
      </c>
    </row>
    <row r="2424" spans="1:8" x14ac:dyDescent="0.25">
      <c r="A2424" s="58">
        <f>IF(ISBLANK('Step 2. Aggregate Data'!A2424),"-",'Step 2. Aggregate Data'!A2424)</f>
        <v>44732.291666666664</v>
      </c>
      <c r="B2424" s="59">
        <f t="shared" si="152"/>
        <v>7</v>
      </c>
      <c r="C2424" s="59">
        <f t="shared" si="153"/>
        <v>2</v>
      </c>
      <c r="D2424" s="59">
        <f>IF('Step 1.1 Supply Fan Power Data'!B2424&gt;0,1,0)</f>
        <v>1</v>
      </c>
      <c r="F2424" s="60">
        <f>IF(ISBLANK('Step 2. Aggregate Data'!E2424),"-",'Step 2. Aggregate Data'!E2424)</f>
        <v>44732.291666666664</v>
      </c>
      <c r="G2424" s="17">
        <f t="shared" si="150"/>
        <v>7</v>
      </c>
      <c r="H2424" s="17">
        <f t="shared" si="151"/>
        <v>2</v>
      </c>
    </row>
    <row r="2425" spans="1:8" x14ac:dyDescent="0.25">
      <c r="A2425" s="58">
        <f>IF(ISBLANK('Step 2. Aggregate Data'!A2425),"-",'Step 2. Aggregate Data'!A2425)</f>
        <v>44732.333333333336</v>
      </c>
      <c r="B2425" s="59">
        <f t="shared" si="152"/>
        <v>8</v>
      </c>
      <c r="C2425" s="59">
        <f t="shared" si="153"/>
        <v>2</v>
      </c>
      <c r="D2425" s="59">
        <f>IF('Step 1.1 Supply Fan Power Data'!B2425&gt;0,1,0)</f>
        <v>1</v>
      </c>
      <c r="F2425" s="60">
        <f>IF(ISBLANK('Step 2. Aggregate Data'!E2425),"-",'Step 2. Aggregate Data'!E2425)</f>
        <v>44732.333333333336</v>
      </c>
      <c r="G2425" s="17">
        <f t="shared" si="150"/>
        <v>8</v>
      </c>
      <c r="H2425" s="17">
        <f t="shared" si="151"/>
        <v>2</v>
      </c>
    </row>
    <row r="2426" spans="1:8" x14ac:dyDescent="0.25">
      <c r="A2426" s="58">
        <f>IF(ISBLANK('Step 2. Aggregate Data'!A2426),"-",'Step 2. Aggregate Data'!A2426)</f>
        <v>44732.375</v>
      </c>
      <c r="B2426" s="59">
        <f t="shared" si="152"/>
        <v>9</v>
      </c>
      <c r="C2426" s="59">
        <f t="shared" si="153"/>
        <v>2</v>
      </c>
      <c r="D2426" s="59">
        <f>IF('Step 1.1 Supply Fan Power Data'!B2426&gt;0,1,0)</f>
        <v>1</v>
      </c>
      <c r="F2426" s="60">
        <f>IF(ISBLANK('Step 2. Aggregate Data'!E2426),"-",'Step 2. Aggregate Data'!E2426)</f>
        <v>44732.375</v>
      </c>
      <c r="G2426" s="17">
        <f t="shared" si="150"/>
        <v>9</v>
      </c>
      <c r="H2426" s="17">
        <f t="shared" si="151"/>
        <v>2</v>
      </c>
    </row>
    <row r="2427" spans="1:8" x14ac:dyDescent="0.25">
      <c r="A2427" s="58">
        <f>IF(ISBLANK('Step 2. Aggregate Data'!A2427),"-",'Step 2. Aggregate Data'!A2427)</f>
        <v>44732.416666666664</v>
      </c>
      <c r="B2427" s="59">
        <f t="shared" si="152"/>
        <v>10</v>
      </c>
      <c r="C2427" s="59">
        <f t="shared" si="153"/>
        <v>2</v>
      </c>
      <c r="D2427" s="59">
        <f>IF('Step 1.1 Supply Fan Power Data'!B2427&gt;0,1,0)</f>
        <v>1</v>
      </c>
      <c r="F2427" s="60">
        <f>IF(ISBLANK('Step 2. Aggregate Data'!E2427),"-",'Step 2. Aggregate Data'!E2427)</f>
        <v>44732.416666666664</v>
      </c>
      <c r="G2427" s="17">
        <f t="shared" si="150"/>
        <v>10</v>
      </c>
      <c r="H2427" s="17">
        <f t="shared" si="151"/>
        <v>2</v>
      </c>
    </row>
    <row r="2428" spans="1:8" x14ac:dyDescent="0.25">
      <c r="A2428" s="58">
        <f>IF(ISBLANK('Step 2. Aggregate Data'!A2428),"-",'Step 2. Aggregate Data'!A2428)</f>
        <v>44732.458333333336</v>
      </c>
      <c r="B2428" s="59">
        <f t="shared" si="152"/>
        <v>11</v>
      </c>
      <c r="C2428" s="59">
        <f t="shared" si="153"/>
        <v>2</v>
      </c>
      <c r="D2428" s="59">
        <f>IF('Step 1.1 Supply Fan Power Data'!B2428&gt;0,1,0)</f>
        <v>1</v>
      </c>
      <c r="F2428" s="60">
        <f>IF(ISBLANK('Step 2. Aggregate Data'!E2428),"-",'Step 2. Aggregate Data'!E2428)</f>
        <v>44732.458333333336</v>
      </c>
      <c r="G2428" s="17">
        <f t="shared" si="150"/>
        <v>11</v>
      </c>
      <c r="H2428" s="17">
        <f t="shared" si="151"/>
        <v>2</v>
      </c>
    </row>
    <row r="2429" spans="1:8" x14ac:dyDescent="0.25">
      <c r="A2429" s="58">
        <f>IF(ISBLANK('Step 2. Aggregate Data'!A2429),"-",'Step 2. Aggregate Data'!A2429)</f>
        <v>44732.5</v>
      </c>
      <c r="B2429" s="59">
        <f t="shared" si="152"/>
        <v>12</v>
      </c>
      <c r="C2429" s="59">
        <f t="shared" si="153"/>
        <v>2</v>
      </c>
      <c r="D2429" s="59">
        <f>IF('Step 1.1 Supply Fan Power Data'!B2429&gt;0,1,0)</f>
        <v>1</v>
      </c>
      <c r="F2429" s="60">
        <f>IF(ISBLANK('Step 2. Aggregate Data'!E2429),"-",'Step 2. Aggregate Data'!E2429)</f>
        <v>44732.5</v>
      </c>
      <c r="G2429" s="17">
        <f t="shared" si="150"/>
        <v>12</v>
      </c>
      <c r="H2429" s="17">
        <f t="shared" si="151"/>
        <v>2</v>
      </c>
    </row>
    <row r="2430" spans="1:8" x14ac:dyDescent="0.25">
      <c r="A2430" s="58">
        <f>IF(ISBLANK('Step 2. Aggregate Data'!A2430),"-",'Step 2. Aggregate Data'!A2430)</f>
        <v>44732.541666666664</v>
      </c>
      <c r="B2430" s="59">
        <f t="shared" si="152"/>
        <v>13</v>
      </c>
      <c r="C2430" s="59">
        <f t="shared" si="153"/>
        <v>2</v>
      </c>
      <c r="D2430" s="59">
        <f>IF('Step 1.1 Supply Fan Power Data'!B2430&gt;0,1,0)</f>
        <v>1</v>
      </c>
      <c r="F2430" s="60">
        <f>IF(ISBLANK('Step 2. Aggregate Data'!E2430),"-",'Step 2. Aggregate Data'!E2430)</f>
        <v>44732.541666666664</v>
      </c>
      <c r="G2430" s="17">
        <f t="shared" si="150"/>
        <v>13</v>
      </c>
      <c r="H2430" s="17">
        <f t="shared" si="151"/>
        <v>2</v>
      </c>
    </row>
    <row r="2431" spans="1:8" x14ac:dyDescent="0.25">
      <c r="A2431" s="58">
        <f>IF(ISBLANK('Step 2. Aggregate Data'!A2431),"-",'Step 2. Aggregate Data'!A2431)</f>
        <v>44732.583333333336</v>
      </c>
      <c r="B2431" s="59">
        <f t="shared" si="152"/>
        <v>14</v>
      </c>
      <c r="C2431" s="59">
        <f t="shared" si="153"/>
        <v>2</v>
      </c>
      <c r="D2431" s="59">
        <f>IF('Step 1.1 Supply Fan Power Data'!B2431&gt;0,1,0)</f>
        <v>1</v>
      </c>
      <c r="F2431" s="60">
        <f>IF(ISBLANK('Step 2. Aggregate Data'!E2431),"-",'Step 2. Aggregate Data'!E2431)</f>
        <v>44732.583333333336</v>
      </c>
      <c r="G2431" s="17">
        <f t="shared" si="150"/>
        <v>14</v>
      </c>
      <c r="H2431" s="17">
        <f t="shared" si="151"/>
        <v>2</v>
      </c>
    </row>
    <row r="2432" spans="1:8" x14ac:dyDescent="0.25">
      <c r="A2432" s="58">
        <f>IF(ISBLANK('Step 2. Aggregate Data'!A2432),"-",'Step 2. Aggregate Data'!A2432)</f>
        <v>44732.625</v>
      </c>
      <c r="B2432" s="59">
        <f t="shared" si="152"/>
        <v>15</v>
      </c>
      <c r="C2432" s="59">
        <f t="shared" si="153"/>
        <v>2</v>
      </c>
      <c r="D2432" s="59">
        <f>IF('Step 1.1 Supply Fan Power Data'!B2432&gt;0,1,0)</f>
        <v>1</v>
      </c>
      <c r="F2432" s="60">
        <f>IF(ISBLANK('Step 2. Aggregate Data'!E2432),"-",'Step 2. Aggregate Data'!E2432)</f>
        <v>44732.625</v>
      </c>
      <c r="G2432" s="17">
        <f t="shared" si="150"/>
        <v>15</v>
      </c>
      <c r="H2432" s="17">
        <f t="shared" si="151"/>
        <v>2</v>
      </c>
    </row>
    <row r="2433" spans="1:8" x14ac:dyDescent="0.25">
      <c r="A2433" s="58">
        <f>IF(ISBLANK('Step 2. Aggregate Data'!A2433),"-",'Step 2. Aggregate Data'!A2433)</f>
        <v>44732.666666666664</v>
      </c>
      <c r="B2433" s="59">
        <f t="shared" si="152"/>
        <v>16</v>
      </c>
      <c r="C2433" s="59">
        <f t="shared" si="153"/>
        <v>2</v>
      </c>
      <c r="D2433" s="59">
        <f>IF('Step 1.1 Supply Fan Power Data'!B2433&gt;0,1,0)</f>
        <v>1</v>
      </c>
      <c r="F2433" s="60">
        <f>IF(ISBLANK('Step 2. Aggregate Data'!E2433),"-",'Step 2. Aggregate Data'!E2433)</f>
        <v>44732.666666666664</v>
      </c>
      <c r="G2433" s="17">
        <f t="shared" si="150"/>
        <v>16</v>
      </c>
      <c r="H2433" s="17">
        <f t="shared" si="151"/>
        <v>2</v>
      </c>
    </row>
    <row r="2434" spans="1:8" x14ac:dyDescent="0.25">
      <c r="A2434" s="58">
        <f>IF(ISBLANK('Step 2. Aggregate Data'!A2434),"-",'Step 2. Aggregate Data'!A2434)</f>
        <v>44732.708333333336</v>
      </c>
      <c r="B2434" s="59">
        <f t="shared" si="152"/>
        <v>17</v>
      </c>
      <c r="C2434" s="59">
        <f t="shared" si="153"/>
        <v>2</v>
      </c>
      <c r="D2434" s="59">
        <f>IF('Step 1.1 Supply Fan Power Data'!B2434&gt;0,1,0)</f>
        <v>1</v>
      </c>
      <c r="F2434" s="60">
        <f>IF(ISBLANK('Step 2. Aggregate Data'!E2434),"-",'Step 2. Aggregate Data'!E2434)</f>
        <v>44732.708333333336</v>
      </c>
      <c r="G2434" s="17">
        <f t="shared" si="150"/>
        <v>17</v>
      </c>
      <c r="H2434" s="17">
        <f t="shared" si="151"/>
        <v>2</v>
      </c>
    </row>
    <row r="2435" spans="1:8" x14ac:dyDescent="0.25">
      <c r="A2435" s="58">
        <f>IF(ISBLANK('Step 2. Aggregate Data'!A2435),"-",'Step 2. Aggregate Data'!A2435)</f>
        <v>44732.75</v>
      </c>
      <c r="B2435" s="59">
        <f t="shared" si="152"/>
        <v>18</v>
      </c>
      <c r="C2435" s="59">
        <f t="shared" si="153"/>
        <v>2</v>
      </c>
      <c r="D2435" s="59">
        <f>IF('Step 1.1 Supply Fan Power Data'!B2435&gt;0,1,0)</f>
        <v>1</v>
      </c>
      <c r="F2435" s="60">
        <f>IF(ISBLANK('Step 2. Aggregate Data'!E2435),"-",'Step 2. Aggregate Data'!E2435)</f>
        <v>44732.75</v>
      </c>
      <c r="G2435" s="17">
        <f t="shared" ref="G2435:G2498" si="154">HOUR(F2435)</f>
        <v>18</v>
      </c>
      <c r="H2435" s="17">
        <f t="shared" ref="H2435:H2498" si="155">WEEKDAY(F2435)</f>
        <v>2</v>
      </c>
    </row>
    <row r="2436" spans="1:8" x14ac:dyDescent="0.25">
      <c r="A2436" s="58">
        <f>IF(ISBLANK('Step 2. Aggregate Data'!A2436),"-",'Step 2. Aggregate Data'!A2436)</f>
        <v>44732.791666666664</v>
      </c>
      <c r="B2436" s="59">
        <f t="shared" si="152"/>
        <v>19</v>
      </c>
      <c r="C2436" s="59">
        <f t="shared" si="153"/>
        <v>2</v>
      </c>
      <c r="D2436" s="59">
        <f>IF('Step 1.1 Supply Fan Power Data'!B2436&gt;0,1,0)</f>
        <v>1</v>
      </c>
      <c r="F2436" s="60">
        <f>IF(ISBLANK('Step 2. Aggregate Data'!E2436),"-",'Step 2. Aggregate Data'!E2436)</f>
        <v>44732.791666666664</v>
      </c>
      <c r="G2436" s="17">
        <f t="shared" si="154"/>
        <v>19</v>
      </c>
      <c r="H2436" s="17">
        <f t="shared" si="155"/>
        <v>2</v>
      </c>
    </row>
    <row r="2437" spans="1:8" x14ac:dyDescent="0.25">
      <c r="A2437" s="58">
        <f>IF(ISBLANK('Step 2. Aggregate Data'!A2437),"-",'Step 2. Aggregate Data'!A2437)</f>
        <v>44732.833333333336</v>
      </c>
      <c r="B2437" s="59">
        <f t="shared" si="152"/>
        <v>20</v>
      </c>
      <c r="C2437" s="59">
        <f t="shared" si="153"/>
        <v>2</v>
      </c>
      <c r="D2437" s="59">
        <f>IF('Step 1.1 Supply Fan Power Data'!B2437&gt;0,1,0)</f>
        <v>1</v>
      </c>
      <c r="F2437" s="60">
        <f>IF(ISBLANK('Step 2. Aggregate Data'!E2437),"-",'Step 2. Aggregate Data'!E2437)</f>
        <v>44732.833333333336</v>
      </c>
      <c r="G2437" s="17">
        <f t="shared" si="154"/>
        <v>20</v>
      </c>
      <c r="H2437" s="17">
        <f t="shared" si="155"/>
        <v>2</v>
      </c>
    </row>
    <row r="2438" spans="1:8" x14ac:dyDescent="0.25">
      <c r="A2438" s="58">
        <f>IF(ISBLANK('Step 2. Aggregate Data'!A2438),"-",'Step 2. Aggregate Data'!A2438)</f>
        <v>44732.875</v>
      </c>
      <c r="B2438" s="59">
        <f t="shared" si="152"/>
        <v>21</v>
      </c>
      <c r="C2438" s="59">
        <f t="shared" si="153"/>
        <v>2</v>
      </c>
      <c r="D2438" s="59">
        <f>IF('Step 1.1 Supply Fan Power Data'!B2438&gt;0,1,0)</f>
        <v>1</v>
      </c>
      <c r="F2438" s="60">
        <f>IF(ISBLANK('Step 2. Aggregate Data'!E2438),"-",'Step 2. Aggregate Data'!E2438)</f>
        <v>44732.875</v>
      </c>
      <c r="G2438" s="17">
        <f t="shared" si="154"/>
        <v>21</v>
      </c>
      <c r="H2438" s="17">
        <f t="shared" si="155"/>
        <v>2</v>
      </c>
    </row>
    <row r="2439" spans="1:8" x14ac:dyDescent="0.25">
      <c r="A2439" s="58">
        <f>IF(ISBLANK('Step 2. Aggregate Data'!A2439),"-",'Step 2. Aggregate Data'!A2439)</f>
        <v>44732.916666666664</v>
      </c>
      <c r="B2439" s="59">
        <f t="shared" si="152"/>
        <v>22</v>
      </c>
      <c r="C2439" s="59">
        <f t="shared" si="153"/>
        <v>2</v>
      </c>
      <c r="D2439" s="59">
        <f>IF('Step 1.1 Supply Fan Power Data'!B2439&gt;0,1,0)</f>
        <v>1</v>
      </c>
      <c r="F2439" s="60">
        <f>IF(ISBLANK('Step 2. Aggregate Data'!E2439),"-",'Step 2. Aggregate Data'!E2439)</f>
        <v>44732.916666666664</v>
      </c>
      <c r="G2439" s="17">
        <f t="shared" si="154"/>
        <v>22</v>
      </c>
      <c r="H2439" s="17">
        <f t="shared" si="155"/>
        <v>2</v>
      </c>
    </row>
    <row r="2440" spans="1:8" x14ac:dyDescent="0.25">
      <c r="A2440" s="58">
        <f>IF(ISBLANK('Step 2. Aggregate Data'!A2440),"-",'Step 2. Aggregate Data'!A2440)</f>
        <v>44732.958333333336</v>
      </c>
      <c r="B2440" s="59">
        <f t="shared" si="152"/>
        <v>23</v>
      </c>
      <c r="C2440" s="59">
        <f t="shared" si="153"/>
        <v>2</v>
      </c>
      <c r="D2440" s="59">
        <f>IF('Step 1.1 Supply Fan Power Data'!B2440&gt;0,1,0)</f>
        <v>1</v>
      </c>
      <c r="F2440" s="60">
        <f>IF(ISBLANK('Step 2. Aggregate Data'!E2440),"-",'Step 2. Aggregate Data'!E2440)</f>
        <v>44732.958333333336</v>
      </c>
      <c r="G2440" s="17">
        <f t="shared" si="154"/>
        <v>23</v>
      </c>
      <c r="H2440" s="17">
        <f t="shared" si="155"/>
        <v>2</v>
      </c>
    </row>
    <row r="2441" spans="1:8" x14ac:dyDescent="0.25">
      <c r="A2441" s="58">
        <f>IF(ISBLANK('Step 2. Aggregate Data'!A2441),"-",'Step 2. Aggregate Data'!A2441)</f>
        <v>44733</v>
      </c>
      <c r="B2441" s="59">
        <f t="shared" si="152"/>
        <v>0</v>
      </c>
      <c r="C2441" s="59">
        <f t="shared" si="153"/>
        <v>3</v>
      </c>
      <c r="D2441" s="59">
        <f>IF('Step 1.1 Supply Fan Power Data'!B2441&gt;0,1,0)</f>
        <v>1</v>
      </c>
      <c r="F2441" s="60">
        <f>IF(ISBLANK('Step 2. Aggregate Data'!E2441),"-",'Step 2. Aggregate Data'!E2441)</f>
        <v>44733</v>
      </c>
      <c r="G2441" s="17">
        <f t="shared" si="154"/>
        <v>0</v>
      </c>
      <c r="H2441" s="17">
        <f t="shared" si="155"/>
        <v>3</v>
      </c>
    </row>
    <row r="2442" spans="1:8" x14ac:dyDescent="0.25">
      <c r="A2442" s="58">
        <f>IF(ISBLANK('Step 2. Aggregate Data'!A2442),"-",'Step 2. Aggregate Data'!A2442)</f>
        <v>44733.041666666664</v>
      </c>
      <c r="B2442" s="59">
        <f t="shared" si="152"/>
        <v>1</v>
      </c>
      <c r="C2442" s="59">
        <f t="shared" si="153"/>
        <v>3</v>
      </c>
      <c r="D2442" s="59">
        <f>IF('Step 1.1 Supply Fan Power Data'!B2442&gt;0,1,0)</f>
        <v>1</v>
      </c>
      <c r="F2442" s="60">
        <f>IF(ISBLANK('Step 2. Aggregate Data'!E2442),"-",'Step 2. Aggregate Data'!E2442)</f>
        <v>44733.041666666664</v>
      </c>
      <c r="G2442" s="17">
        <f t="shared" si="154"/>
        <v>1</v>
      </c>
      <c r="H2442" s="17">
        <f t="shared" si="155"/>
        <v>3</v>
      </c>
    </row>
    <row r="2443" spans="1:8" x14ac:dyDescent="0.25">
      <c r="A2443" s="58">
        <f>IF(ISBLANK('Step 2. Aggregate Data'!A2443),"-",'Step 2. Aggregate Data'!A2443)</f>
        <v>44733.083333333336</v>
      </c>
      <c r="B2443" s="59">
        <f t="shared" si="152"/>
        <v>2</v>
      </c>
      <c r="C2443" s="59">
        <f t="shared" si="153"/>
        <v>3</v>
      </c>
      <c r="D2443" s="59">
        <f>IF('Step 1.1 Supply Fan Power Data'!B2443&gt;0,1,0)</f>
        <v>1</v>
      </c>
      <c r="F2443" s="60">
        <f>IF(ISBLANK('Step 2. Aggregate Data'!E2443),"-",'Step 2. Aggregate Data'!E2443)</f>
        <v>44733.083333333336</v>
      </c>
      <c r="G2443" s="17">
        <f t="shared" si="154"/>
        <v>2</v>
      </c>
      <c r="H2443" s="17">
        <f t="shared" si="155"/>
        <v>3</v>
      </c>
    </row>
    <row r="2444" spans="1:8" x14ac:dyDescent="0.25">
      <c r="A2444" s="58">
        <f>IF(ISBLANK('Step 2. Aggregate Data'!A2444),"-",'Step 2. Aggregate Data'!A2444)</f>
        <v>44733.125</v>
      </c>
      <c r="B2444" s="59">
        <f t="shared" si="152"/>
        <v>3</v>
      </c>
      <c r="C2444" s="59">
        <f t="shared" si="153"/>
        <v>3</v>
      </c>
      <c r="D2444" s="59">
        <f>IF('Step 1.1 Supply Fan Power Data'!B2444&gt;0,1,0)</f>
        <v>1</v>
      </c>
      <c r="F2444" s="60">
        <f>IF(ISBLANK('Step 2. Aggregate Data'!E2444),"-",'Step 2. Aggregate Data'!E2444)</f>
        <v>44733.125</v>
      </c>
      <c r="G2444" s="17">
        <f t="shared" si="154"/>
        <v>3</v>
      </c>
      <c r="H2444" s="17">
        <f t="shared" si="155"/>
        <v>3</v>
      </c>
    </row>
    <row r="2445" spans="1:8" x14ac:dyDescent="0.25">
      <c r="A2445" s="58">
        <f>IF(ISBLANK('Step 2. Aggregate Data'!A2445),"-",'Step 2. Aggregate Data'!A2445)</f>
        <v>44733.166666666664</v>
      </c>
      <c r="B2445" s="59">
        <f t="shared" si="152"/>
        <v>4</v>
      </c>
      <c r="C2445" s="59">
        <f t="shared" si="153"/>
        <v>3</v>
      </c>
      <c r="D2445" s="59">
        <f>IF('Step 1.1 Supply Fan Power Data'!B2445&gt;0,1,0)</f>
        <v>1</v>
      </c>
      <c r="F2445" s="60">
        <f>IF(ISBLANK('Step 2. Aggregate Data'!E2445),"-",'Step 2. Aggregate Data'!E2445)</f>
        <v>44733.166666666664</v>
      </c>
      <c r="G2445" s="17">
        <f t="shared" si="154"/>
        <v>4</v>
      </c>
      <c r="H2445" s="17">
        <f t="shared" si="155"/>
        <v>3</v>
      </c>
    </row>
    <row r="2446" spans="1:8" x14ac:dyDescent="0.25">
      <c r="A2446" s="58">
        <f>IF(ISBLANK('Step 2. Aggregate Data'!A2446),"-",'Step 2. Aggregate Data'!A2446)</f>
        <v>44733.208333333336</v>
      </c>
      <c r="B2446" s="59">
        <f t="shared" si="152"/>
        <v>5</v>
      </c>
      <c r="C2446" s="59">
        <f t="shared" si="153"/>
        <v>3</v>
      </c>
      <c r="D2446" s="59">
        <f>IF('Step 1.1 Supply Fan Power Data'!B2446&gt;0,1,0)</f>
        <v>1</v>
      </c>
      <c r="F2446" s="60">
        <f>IF(ISBLANK('Step 2. Aggregate Data'!E2446),"-",'Step 2. Aggregate Data'!E2446)</f>
        <v>44733.208333333336</v>
      </c>
      <c r="G2446" s="17">
        <f t="shared" si="154"/>
        <v>5</v>
      </c>
      <c r="H2446" s="17">
        <f t="shared" si="155"/>
        <v>3</v>
      </c>
    </row>
    <row r="2447" spans="1:8" x14ac:dyDescent="0.25">
      <c r="A2447" s="58">
        <f>IF(ISBLANK('Step 2. Aggregate Data'!A2447),"-",'Step 2. Aggregate Data'!A2447)</f>
        <v>44733.25</v>
      </c>
      <c r="B2447" s="59">
        <f t="shared" si="152"/>
        <v>6</v>
      </c>
      <c r="C2447" s="59">
        <f t="shared" si="153"/>
        <v>3</v>
      </c>
      <c r="D2447" s="59">
        <f>IF('Step 1.1 Supply Fan Power Data'!B2447&gt;0,1,0)</f>
        <v>1</v>
      </c>
      <c r="F2447" s="60">
        <f>IF(ISBLANK('Step 2. Aggregate Data'!E2447),"-",'Step 2. Aggregate Data'!E2447)</f>
        <v>44733.25</v>
      </c>
      <c r="G2447" s="17">
        <f t="shared" si="154"/>
        <v>6</v>
      </c>
      <c r="H2447" s="17">
        <f t="shared" si="155"/>
        <v>3</v>
      </c>
    </row>
    <row r="2448" spans="1:8" x14ac:dyDescent="0.25">
      <c r="A2448" s="58">
        <f>IF(ISBLANK('Step 2. Aggregate Data'!A2448),"-",'Step 2. Aggregate Data'!A2448)</f>
        <v>44733.291666666664</v>
      </c>
      <c r="B2448" s="59">
        <f t="shared" si="152"/>
        <v>7</v>
      </c>
      <c r="C2448" s="59">
        <f t="shared" si="153"/>
        <v>3</v>
      </c>
      <c r="D2448" s="59">
        <f>IF('Step 1.1 Supply Fan Power Data'!B2448&gt;0,1,0)</f>
        <v>1</v>
      </c>
      <c r="F2448" s="60">
        <f>IF(ISBLANK('Step 2. Aggregate Data'!E2448),"-",'Step 2. Aggregate Data'!E2448)</f>
        <v>44733.291666666664</v>
      </c>
      <c r="G2448" s="17">
        <f t="shared" si="154"/>
        <v>7</v>
      </c>
      <c r="H2448" s="17">
        <f t="shared" si="155"/>
        <v>3</v>
      </c>
    </row>
    <row r="2449" spans="1:8" x14ac:dyDescent="0.25">
      <c r="A2449" s="58">
        <f>IF(ISBLANK('Step 2. Aggregate Data'!A2449),"-",'Step 2. Aggregate Data'!A2449)</f>
        <v>44733.333333333336</v>
      </c>
      <c r="B2449" s="59">
        <f t="shared" si="152"/>
        <v>8</v>
      </c>
      <c r="C2449" s="59">
        <f t="shared" si="153"/>
        <v>3</v>
      </c>
      <c r="D2449" s="59">
        <f>IF('Step 1.1 Supply Fan Power Data'!B2449&gt;0,1,0)</f>
        <v>1</v>
      </c>
      <c r="F2449" s="60">
        <f>IF(ISBLANK('Step 2. Aggregate Data'!E2449),"-",'Step 2. Aggregate Data'!E2449)</f>
        <v>44733.333333333336</v>
      </c>
      <c r="G2449" s="17">
        <f t="shared" si="154"/>
        <v>8</v>
      </c>
      <c r="H2449" s="17">
        <f t="shared" si="155"/>
        <v>3</v>
      </c>
    </row>
    <row r="2450" spans="1:8" x14ac:dyDescent="0.25">
      <c r="A2450" s="58">
        <f>IF(ISBLANK('Step 2. Aggregate Data'!A2450),"-",'Step 2. Aggregate Data'!A2450)</f>
        <v>44733.375</v>
      </c>
      <c r="B2450" s="59">
        <f t="shared" si="152"/>
        <v>9</v>
      </c>
      <c r="C2450" s="59">
        <f t="shared" si="153"/>
        <v>3</v>
      </c>
      <c r="D2450" s="59">
        <f>IF('Step 1.1 Supply Fan Power Data'!B2450&gt;0,1,0)</f>
        <v>1</v>
      </c>
      <c r="F2450" s="60">
        <f>IF(ISBLANK('Step 2. Aggregate Data'!E2450),"-",'Step 2. Aggregate Data'!E2450)</f>
        <v>44733.375</v>
      </c>
      <c r="G2450" s="17">
        <f t="shared" si="154"/>
        <v>9</v>
      </c>
      <c r="H2450" s="17">
        <f t="shared" si="155"/>
        <v>3</v>
      </c>
    </row>
    <row r="2451" spans="1:8" x14ac:dyDescent="0.25">
      <c r="A2451" s="58">
        <f>IF(ISBLANK('Step 2. Aggregate Data'!A2451),"-",'Step 2. Aggregate Data'!A2451)</f>
        <v>44733.416666666664</v>
      </c>
      <c r="B2451" s="59">
        <f t="shared" si="152"/>
        <v>10</v>
      </c>
      <c r="C2451" s="59">
        <f t="shared" si="153"/>
        <v>3</v>
      </c>
      <c r="D2451" s="59">
        <f>IF('Step 1.1 Supply Fan Power Data'!B2451&gt;0,1,0)</f>
        <v>1</v>
      </c>
      <c r="F2451" s="60">
        <f>IF(ISBLANK('Step 2. Aggregate Data'!E2451),"-",'Step 2. Aggregate Data'!E2451)</f>
        <v>44733.416666666664</v>
      </c>
      <c r="G2451" s="17">
        <f t="shared" si="154"/>
        <v>10</v>
      </c>
      <c r="H2451" s="17">
        <f t="shared" si="155"/>
        <v>3</v>
      </c>
    </row>
    <row r="2452" spans="1:8" x14ac:dyDescent="0.25">
      <c r="A2452" s="58">
        <f>IF(ISBLANK('Step 2. Aggregate Data'!A2452),"-",'Step 2. Aggregate Data'!A2452)</f>
        <v>44733.458333333336</v>
      </c>
      <c r="B2452" s="59">
        <f t="shared" si="152"/>
        <v>11</v>
      </c>
      <c r="C2452" s="59">
        <f t="shared" si="153"/>
        <v>3</v>
      </c>
      <c r="D2452" s="59">
        <f>IF('Step 1.1 Supply Fan Power Data'!B2452&gt;0,1,0)</f>
        <v>1</v>
      </c>
      <c r="F2452" s="60">
        <f>IF(ISBLANK('Step 2. Aggregate Data'!E2452),"-",'Step 2. Aggregate Data'!E2452)</f>
        <v>44733.458333333336</v>
      </c>
      <c r="G2452" s="17">
        <f t="shared" si="154"/>
        <v>11</v>
      </c>
      <c r="H2452" s="17">
        <f t="shared" si="155"/>
        <v>3</v>
      </c>
    </row>
    <row r="2453" spans="1:8" x14ac:dyDescent="0.25">
      <c r="A2453" s="58">
        <f>IF(ISBLANK('Step 2. Aggregate Data'!A2453),"-",'Step 2. Aggregate Data'!A2453)</f>
        <v>44733.5</v>
      </c>
      <c r="B2453" s="59">
        <f t="shared" si="152"/>
        <v>12</v>
      </c>
      <c r="C2453" s="59">
        <f t="shared" si="153"/>
        <v>3</v>
      </c>
      <c r="D2453" s="59">
        <f>IF('Step 1.1 Supply Fan Power Data'!B2453&gt;0,1,0)</f>
        <v>1</v>
      </c>
      <c r="F2453" s="60">
        <f>IF(ISBLANK('Step 2. Aggregate Data'!E2453),"-",'Step 2. Aggregate Data'!E2453)</f>
        <v>44733.5</v>
      </c>
      <c r="G2453" s="17">
        <f t="shared" si="154"/>
        <v>12</v>
      </c>
      <c r="H2453" s="17">
        <f t="shared" si="155"/>
        <v>3</v>
      </c>
    </row>
    <row r="2454" spans="1:8" x14ac:dyDescent="0.25">
      <c r="A2454" s="58">
        <f>IF(ISBLANK('Step 2. Aggregate Data'!A2454),"-",'Step 2. Aggregate Data'!A2454)</f>
        <v>44733.541666666664</v>
      </c>
      <c r="B2454" s="59">
        <f t="shared" si="152"/>
        <v>13</v>
      </c>
      <c r="C2454" s="59">
        <f t="shared" si="153"/>
        <v>3</v>
      </c>
      <c r="D2454" s="59">
        <f>IF('Step 1.1 Supply Fan Power Data'!B2454&gt;0,1,0)</f>
        <v>1</v>
      </c>
      <c r="F2454" s="60">
        <f>IF(ISBLANK('Step 2. Aggregate Data'!E2454),"-",'Step 2. Aggregate Data'!E2454)</f>
        <v>44733.541666666664</v>
      </c>
      <c r="G2454" s="17">
        <f t="shared" si="154"/>
        <v>13</v>
      </c>
      <c r="H2454" s="17">
        <f t="shared" si="155"/>
        <v>3</v>
      </c>
    </row>
    <row r="2455" spans="1:8" x14ac:dyDescent="0.25">
      <c r="A2455" s="58">
        <f>IF(ISBLANK('Step 2. Aggregate Data'!A2455),"-",'Step 2. Aggregate Data'!A2455)</f>
        <v>44733.583333333336</v>
      </c>
      <c r="B2455" s="59">
        <f t="shared" si="152"/>
        <v>14</v>
      </c>
      <c r="C2455" s="59">
        <f t="shared" si="153"/>
        <v>3</v>
      </c>
      <c r="D2455" s="59">
        <f>IF('Step 1.1 Supply Fan Power Data'!B2455&gt;0,1,0)</f>
        <v>1</v>
      </c>
      <c r="F2455" s="60">
        <f>IF(ISBLANK('Step 2. Aggregate Data'!E2455),"-",'Step 2. Aggregate Data'!E2455)</f>
        <v>44733.583333333336</v>
      </c>
      <c r="G2455" s="17">
        <f t="shared" si="154"/>
        <v>14</v>
      </c>
      <c r="H2455" s="17">
        <f t="shared" si="155"/>
        <v>3</v>
      </c>
    </row>
    <row r="2456" spans="1:8" x14ac:dyDescent="0.25">
      <c r="A2456" s="58">
        <f>IF(ISBLANK('Step 2. Aggregate Data'!A2456),"-",'Step 2. Aggregate Data'!A2456)</f>
        <v>44733.625</v>
      </c>
      <c r="B2456" s="59">
        <f t="shared" si="152"/>
        <v>15</v>
      </c>
      <c r="C2456" s="59">
        <f t="shared" si="153"/>
        <v>3</v>
      </c>
      <c r="D2456" s="59">
        <f>IF('Step 1.1 Supply Fan Power Data'!B2456&gt;0,1,0)</f>
        <v>1</v>
      </c>
      <c r="F2456" s="60">
        <f>IF(ISBLANK('Step 2. Aggregate Data'!E2456),"-",'Step 2. Aggregate Data'!E2456)</f>
        <v>44733.625</v>
      </c>
      <c r="G2456" s="17">
        <f t="shared" si="154"/>
        <v>15</v>
      </c>
      <c r="H2456" s="17">
        <f t="shared" si="155"/>
        <v>3</v>
      </c>
    </row>
    <row r="2457" spans="1:8" x14ac:dyDescent="0.25">
      <c r="A2457" s="58">
        <f>IF(ISBLANK('Step 2. Aggregate Data'!A2457),"-",'Step 2. Aggregate Data'!A2457)</f>
        <v>44733.666666666664</v>
      </c>
      <c r="B2457" s="59">
        <f t="shared" ref="B2457:B2520" si="156">HOUR(A2457)</f>
        <v>16</v>
      </c>
      <c r="C2457" s="59">
        <f t="shared" ref="C2457:C2520" si="157">WEEKDAY(A2457)</f>
        <v>3</v>
      </c>
      <c r="D2457" s="59">
        <f>IF('Step 1.1 Supply Fan Power Data'!B2457&gt;0,1,0)</f>
        <v>1</v>
      </c>
      <c r="F2457" s="60">
        <f>IF(ISBLANK('Step 2. Aggregate Data'!E2457),"-",'Step 2. Aggregate Data'!E2457)</f>
        <v>44733.666666666664</v>
      </c>
      <c r="G2457" s="17">
        <f t="shared" si="154"/>
        <v>16</v>
      </c>
      <c r="H2457" s="17">
        <f t="shared" si="155"/>
        <v>3</v>
      </c>
    </row>
    <row r="2458" spans="1:8" x14ac:dyDescent="0.25">
      <c r="A2458" s="58">
        <f>IF(ISBLANK('Step 2. Aggregate Data'!A2458),"-",'Step 2. Aggregate Data'!A2458)</f>
        <v>44733.708333333336</v>
      </c>
      <c r="B2458" s="59">
        <f t="shared" si="156"/>
        <v>17</v>
      </c>
      <c r="C2458" s="59">
        <f t="shared" si="157"/>
        <v>3</v>
      </c>
      <c r="D2458" s="59">
        <f>IF('Step 1.1 Supply Fan Power Data'!B2458&gt;0,1,0)</f>
        <v>1</v>
      </c>
      <c r="F2458" s="60">
        <f>IF(ISBLANK('Step 2. Aggregate Data'!E2458),"-",'Step 2. Aggregate Data'!E2458)</f>
        <v>44733.708333333336</v>
      </c>
      <c r="G2458" s="17">
        <f t="shared" si="154"/>
        <v>17</v>
      </c>
      <c r="H2458" s="17">
        <f t="shared" si="155"/>
        <v>3</v>
      </c>
    </row>
    <row r="2459" spans="1:8" x14ac:dyDescent="0.25">
      <c r="A2459" s="58">
        <f>IF(ISBLANK('Step 2. Aggregate Data'!A2459),"-",'Step 2. Aggregate Data'!A2459)</f>
        <v>44733.75</v>
      </c>
      <c r="B2459" s="59">
        <f t="shared" si="156"/>
        <v>18</v>
      </c>
      <c r="C2459" s="59">
        <f t="shared" si="157"/>
        <v>3</v>
      </c>
      <c r="D2459" s="59">
        <f>IF('Step 1.1 Supply Fan Power Data'!B2459&gt;0,1,0)</f>
        <v>1</v>
      </c>
      <c r="F2459" s="60">
        <f>IF(ISBLANK('Step 2. Aggregate Data'!E2459),"-",'Step 2. Aggregate Data'!E2459)</f>
        <v>44733.75</v>
      </c>
      <c r="G2459" s="17">
        <f t="shared" si="154"/>
        <v>18</v>
      </c>
      <c r="H2459" s="17">
        <f t="shared" si="155"/>
        <v>3</v>
      </c>
    </row>
    <row r="2460" spans="1:8" x14ac:dyDescent="0.25">
      <c r="A2460" s="58">
        <f>IF(ISBLANK('Step 2. Aggregate Data'!A2460),"-",'Step 2. Aggregate Data'!A2460)</f>
        <v>44733.791666666664</v>
      </c>
      <c r="B2460" s="59">
        <f t="shared" si="156"/>
        <v>19</v>
      </c>
      <c r="C2460" s="59">
        <f t="shared" si="157"/>
        <v>3</v>
      </c>
      <c r="D2460" s="59">
        <f>IF('Step 1.1 Supply Fan Power Data'!B2460&gt;0,1,0)</f>
        <v>1</v>
      </c>
      <c r="F2460" s="60">
        <f>IF(ISBLANK('Step 2. Aggregate Data'!E2460),"-",'Step 2. Aggregate Data'!E2460)</f>
        <v>44733.791666666664</v>
      </c>
      <c r="G2460" s="17">
        <f t="shared" si="154"/>
        <v>19</v>
      </c>
      <c r="H2460" s="17">
        <f t="shared" si="155"/>
        <v>3</v>
      </c>
    </row>
    <row r="2461" spans="1:8" x14ac:dyDescent="0.25">
      <c r="A2461" s="58">
        <f>IF(ISBLANK('Step 2. Aggregate Data'!A2461),"-",'Step 2. Aggregate Data'!A2461)</f>
        <v>44733.833333333336</v>
      </c>
      <c r="B2461" s="59">
        <f t="shared" si="156"/>
        <v>20</v>
      </c>
      <c r="C2461" s="59">
        <f t="shared" si="157"/>
        <v>3</v>
      </c>
      <c r="D2461" s="59">
        <f>IF('Step 1.1 Supply Fan Power Data'!B2461&gt;0,1,0)</f>
        <v>1</v>
      </c>
      <c r="F2461" s="60">
        <f>IF(ISBLANK('Step 2. Aggregate Data'!E2461),"-",'Step 2. Aggregate Data'!E2461)</f>
        <v>44733.833333333336</v>
      </c>
      <c r="G2461" s="17">
        <f t="shared" si="154"/>
        <v>20</v>
      </c>
      <c r="H2461" s="17">
        <f t="shared" si="155"/>
        <v>3</v>
      </c>
    </row>
    <row r="2462" spans="1:8" x14ac:dyDescent="0.25">
      <c r="A2462" s="58">
        <f>IF(ISBLANK('Step 2. Aggregate Data'!A2462),"-",'Step 2. Aggregate Data'!A2462)</f>
        <v>44733.875</v>
      </c>
      <c r="B2462" s="59">
        <f t="shared" si="156"/>
        <v>21</v>
      </c>
      <c r="C2462" s="59">
        <f t="shared" si="157"/>
        <v>3</v>
      </c>
      <c r="D2462" s="59">
        <f>IF('Step 1.1 Supply Fan Power Data'!B2462&gt;0,1,0)</f>
        <v>1</v>
      </c>
      <c r="F2462" s="60">
        <f>IF(ISBLANK('Step 2. Aggregate Data'!E2462),"-",'Step 2. Aggregate Data'!E2462)</f>
        <v>44733.875</v>
      </c>
      <c r="G2462" s="17">
        <f t="shared" si="154"/>
        <v>21</v>
      </c>
      <c r="H2462" s="17">
        <f t="shared" si="155"/>
        <v>3</v>
      </c>
    </row>
    <row r="2463" spans="1:8" x14ac:dyDescent="0.25">
      <c r="A2463" s="58">
        <f>IF(ISBLANK('Step 2. Aggregate Data'!A2463),"-",'Step 2. Aggregate Data'!A2463)</f>
        <v>44733.916666666664</v>
      </c>
      <c r="B2463" s="59">
        <f t="shared" si="156"/>
        <v>22</v>
      </c>
      <c r="C2463" s="59">
        <f t="shared" si="157"/>
        <v>3</v>
      </c>
      <c r="D2463" s="59">
        <f>IF('Step 1.1 Supply Fan Power Data'!B2463&gt;0,1,0)</f>
        <v>1</v>
      </c>
      <c r="F2463" s="60">
        <f>IF(ISBLANK('Step 2. Aggregate Data'!E2463),"-",'Step 2. Aggregate Data'!E2463)</f>
        <v>44733.916666666664</v>
      </c>
      <c r="G2463" s="17">
        <f t="shared" si="154"/>
        <v>22</v>
      </c>
      <c r="H2463" s="17">
        <f t="shared" si="155"/>
        <v>3</v>
      </c>
    </row>
    <row r="2464" spans="1:8" x14ac:dyDescent="0.25">
      <c r="A2464" s="58">
        <f>IF(ISBLANK('Step 2. Aggregate Data'!A2464),"-",'Step 2. Aggregate Data'!A2464)</f>
        <v>44733.958333333336</v>
      </c>
      <c r="B2464" s="59">
        <f t="shared" si="156"/>
        <v>23</v>
      </c>
      <c r="C2464" s="59">
        <f t="shared" si="157"/>
        <v>3</v>
      </c>
      <c r="D2464" s="59">
        <f>IF('Step 1.1 Supply Fan Power Data'!B2464&gt;0,1,0)</f>
        <v>1</v>
      </c>
      <c r="F2464" s="60">
        <f>IF(ISBLANK('Step 2. Aggregate Data'!E2464),"-",'Step 2. Aggregate Data'!E2464)</f>
        <v>44733.958333333336</v>
      </c>
      <c r="G2464" s="17">
        <f t="shared" si="154"/>
        <v>23</v>
      </c>
      <c r="H2464" s="17">
        <f t="shared" si="155"/>
        <v>3</v>
      </c>
    </row>
    <row r="2465" spans="1:8" x14ac:dyDescent="0.25">
      <c r="A2465" s="58">
        <f>IF(ISBLANK('Step 2. Aggregate Data'!A2465),"-",'Step 2. Aggregate Data'!A2465)</f>
        <v>44734</v>
      </c>
      <c r="B2465" s="59">
        <f t="shared" si="156"/>
        <v>0</v>
      </c>
      <c r="C2465" s="59">
        <f t="shared" si="157"/>
        <v>4</v>
      </c>
      <c r="D2465" s="59">
        <f>IF('Step 1.1 Supply Fan Power Data'!B2465&gt;0,1,0)</f>
        <v>1</v>
      </c>
      <c r="F2465" s="60">
        <f>IF(ISBLANK('Step 2. Aggregate Data'!E2465),"-",'Step 2. Aggregate Data'!E2465)</f>
        <v>44734</v>
      </c>
      <c r="G2465" s="17">
        <f t="shared" si="154"/>
        <v>0</v>
      </c>
      <c r="H2465" s="17">
        <f t="shared" si="155"/>
        <v>4</v>
      </c>
    </row>
    <row r="2466" spans="1:8" x14ac:dyDescent="0.25">
      <c r="A2466" s="58">
        <f>IF(ISBLANK('Step 2. Aggregate Data'!A2466),"-",'Step 2. Aggregate Data'!A2466)</f>
        <v>44734.041666666664</v>
      </c>
      <c r="B2466" s="59">
        <f t="shared" si="156"/>
        <v>1</v>
      </c>
      <c r="C2466" s="59">
        <f t="shared" si="157"/>
        <v>4</v>
      </c>
      <c r="D2466" s="59">
        <f>IF('Step 1.1 Supply Fan Power Data'!B2466&gt;0,1,0)</f>
        <v>1</v>
      </c>
      <c r="F2466" s="60">
        <f>IF(ISBLANK('Step 2. Aggregate Data'!E2466),"-",'Step 2. Aggregate Data'!E2466)</f>
        <v>44734.041666666664</v>
      </c>
      <c r="G2466" s="17">
        <f t="shared" si="154"/>
        <v>1</v>
      </c>
      <c r="H2466" s="17">
        <f t="shared" si="155"/>
        <v>4</v>
      </c>
    </row>
    <row r="2467" spans="1:8" x14ac:dyDescent="0.25">
      <c r="A2467" s="58">
        <f>IF(ISBLANK('Step 2. Aggregate Data'!A2467),"-",'Step 2. Aggregate Data'!A2467)</f>
        <v>44734.083333333336</v>
      </c>
      <c r="B2467" s="59">
        <f t="shared" si="156"/>
        <v>2</v>
      </c>
      <c r="C2467" s="59">
        <f t="shared" si="157"/>
        <v>4</v>
      </c>
      <c r="D2467" s="59">
        <f>IF('Step 1.1 Supply Fan Power Data'!B2467&gt;0,1,0)</f>
        <v>1</v>
      </c>
      <c r="F2467" s="60">
        <f>IF(ISBLANK('Step 2. Aggregate Data'!E2467),"-",'Step 2. Aggregate Data'!E2467)</f>
        <v>44734.083333333336</v>
      </c>
      <c r="G2467" s="17">
        <f t="shared" si="154"/>
        <v>2</v>
      </c>
      <c r="H2467" s="17">
        <f t="shared" si="155"/>
        <v>4</v>
      </c>
    </row>
    <row r="2468" spans="1:8" x14ac:dyDescent="0.25">
      <c r="A2468" s="58">
        <f>IF(ISBLANK('Step 2. Aggregate Data'!A2468),"-",'Step 2. Aggregate Data'!A2468)</f>
        <v>44734.125</v>
      </c>
      <c r="B2468" s="59">
        <f t="shared" si="156"/>
        <v>3</v>
      </c>
      <c r="C2468" s="59">
        <f t="shared" si="157"/>
        <v>4</v>
      </c>
      <c r="D2468" s="59">
        <f>IF('Step 1.1 Supply Fan Power Data'!B2468&gt;0,1,0)</f>
        <v>1</v>
      </c>
      <c r="F2468" s="60">
        <f>IF(ISBLANK('Step 2. Aggregate Data'!E2468),"-",'Step 2. Aggregate Data'!E2468)</f>
        <v>44734.125</v>
      </c>
      <c r="G2468" s="17">
        <f t="shared" si="154"/>
        <v>3</v>
      </c>
      <c r="H2468" s="17">
        <f t="shared" si="155"/>
        <v>4</v>
      </c>
    </row>
    <row r="2469" spans="1:8" x14ac:dyDescent="0.25">
      <c r="A2469" s="58">
        <f>IF(ISBLANK('Step 2. Aggregate Data'!A2469),"-",'Step 2. Aggregate Data'!A2469)</f>
        <v>44734.166666666664</v>
      </c>
      <c r="B2469" s="59">
        <f t="shared" si="156"/>
        <v>4</v>
      </c>
      <c r="C2469" s="59">
        <f t="shared" si="157"/>
        <v>4</v>
      </c>
      <c r="D2469" s="59">
        <f>IF('Step 1.1 Supply Fan Power Data'!B2469&gt;0,1,0)</f>
        <v>1</v>
      </c>
      <c r="F2469" s="60">
        <f>IF(ISBLANK('Step 2. Aggregate Data'!E2469),"-",'Step 2. Aggregate Data'!E2469)</f>
        <v>44734.166666666664</v>
      </c>
      <c r="G2469" s="17">
        <f t="shared" si="154"/>
        <v>4</v>
      </c>
      <c r="H2469" s="17">
        <f t="shared" si="155"/>
        <v>4</v>
      </c>
    </row>
    <row r="2470" spans="1:8" x14ac:dyDescent="0.25">
      <c r="A2470" s="58">
        <f>IF(ISBLANK('Step 2. Aggregate Data'!A2470),"-",'Step 2. Aggregate Data'!A2470)</f>
        <v>44734.208333333336</v>
      </c>
      <c r="B2470" s="59">
        <f t="shared" si="156"/>
        <v>5</v>
      </c>
      <c r="C2470" s="59">
        <f t="shared" si="157"/>
        <v>4</v>
      </c>
      <c r="D2470" s="59">
        <f>IF('Step 1.1 Supply Fan Power Data'!B2470&gt;0,1,0)</f>
        <v>1</v>
      </c>
      <c r="F2470" s="60">
        <f>IF(ISBLANK('Step 2. Aggregate Data'!E2470),"-",'Step 2. Aggregate Data'!E2470)</f>
        <v>44734.208333333336</v>
      </c>
      <c r="G2470" s="17">
        <f t="shared" si="154"/>
        <v>5</v>
      </c>
      <c r="H2470" s="17">
        <f t="shared" si="155"/>
        <v>4</v>
      </c>
    </row>
    <row r="2471" spans="1:8" x14ac:dyDescent="0.25">
      <c r="A2471" s="58">
        <f>IF(ISBLANK('Step 2. Aggregate Data'!A2471),"-",'Step 2. Aggregate Data'!A2471)</f>
        <v>44734.25</v>
      </c>
      <c r="B2471" s="59">
        <f t="shared" si="156"/>
        <v>6</v>
      </c>
      <c r="C2471" s="59">
        <f t="shared" si="157"/>
        <v>4</v>
      </c>
      <c r="D2471" s="59">
        <f>IF('Step 1.1 Supply Fan Power Data'!B2471&gt;0,1,0)</f>
        <v>1</v>
      </c>
      <c r="F2471" s="60">
        <f>IF(ISBLANK('Step 2. Aggregate Data'!E2471),"-",'Step 2. Aggregate Data'!E2471)</f>
        <v>44734.25</v>
      </c>
      <c r="G2471" s="17">
        <f t="shared" si="154"/>
        <v>6</v>
      </c>
      <c r="H2471" s="17">
        <f t="shared" si="155"/>
        <v>4</v>
      </c>
    </row>
    <row r="2472" spans="1:8" x14ac:dyDescent="0.25">
      <c r="A2472" s="58">
        <f>IF(ISBLANK('Step 2. Aggregate Data'!A2472),"-",'Step 2. Aggregate Data'!A2472)</f>
        <v>44734.291666666664</v>
      </c>
      <c r="B2472" s="59">
        <f t="shared" si="156"/>
        <v>7</v>
      </c>
      <c r="C2472" s="59">
        <f t="shared" si="157"/>
        <v>4</v>
      </c>
      <c r="D2472" s="59">
        <f>IF('Step 1.1 Supply Fan Power Data'!B2472&gt;0,1,0)</f>
        <v>1</v>
      </c>
      <c r="F2472" s="60">
        <f>IF(ISBLANK('Step 2. Aggregate Data'!E2472),"-",'Step 2. Aggregate Data'!E2472)</f>
        <v>44734.291666666664</v>
      </c>
      <c r="G2472" s="17">
        <f t="shared" si="154"/>
        <v>7</v>
      </c>
      <c r="H2472" s="17">
        <f t="shared" si="155"/>
        <v>4</v>
      </c>
    </row>
    <row r="2473" spans="1:8" x14ac:dyDescent="0.25">
      <c r="A2473" s="58">
        <f>IF(ISBLANK('Step 2. Aggregate Data'!A2473),"-",'Step 2. Aggregate Data'!A2473)</f>
        <v>44734.333333333336</v>
      </c>
      <c r="B2473" s="59">
        <f t="shared" si="156"/>
        <v>8</v>
      </c>
      <c r="C2473" s="59">
        <f t="shared" si="157"/>
        <v>4</v>
      </c>
      <c r="D2473" s="59">
        <f>IF('Step 1.1 Supply Fan Power Data'!B2473&gt;0,1,0)</f>
        <v>1</v>
      </c>
      <c r="F2473" s="60">
        <f>IF(ISBLANK('Step 2. Aggregate Data'!E2473),"-",'Step 2. Aggregate Data'!E2473)</f>
        <v>44734.333333333336</v>
      </c>
      <c r="G2473" s="17">
        <f t="shared" si="154"/>
        <v>8</v>
      </c>
      <c r="H2473" s="17">
        <f t="shared" si="155"/>
        <v>4</v>
      </c>
    </row>
    <row r="2474" spans="1:8" x14ac:dyDescent="0.25">
      <c r="A2474" s="58">
        <f>IF(ISBLANK('Step 2. Aggregate Data'!A2474),"-",'Step 2. Aggregate Data'!A2474)</f>
        <v>44734.375</v>
      </c>
      <c r="B2474" s="59">
        <f t="shared" si="156"/>
        <v>9</v>
      </c>
      <c r="C2474" s="59">
        <f t="shared" si="157"/>
        <v>4</v>
      </c>
      <c r="D2474" s="59">
        <f>IF('Step 1.1 Supply Fan Power Data'!B2474&gt;0,1,0)</f>
        <v>1</v>
      </c>
      <c r="F2474" s="60">
        <f>IF(ISBLANK('Step 2. Aggregate Data'!E2474),"-",'Step 2. Aggregate Data'!E2474)</f>
        <v>44734.375</v>
      </c>
      <c r="G2474" s="17">
        <f t="shared" si="154"/>
        <v>9</v>
      </c>
      <c r="H2474" s="17">
        <f t="shared" si="155"/>
        <v>4</v>
      </c>
    </row>
    <row r="2475" spans="1:8" x14ac:dyDescent="0.25">
      <c r="A2475" s="58">
        <f>IF(ISBLANK('Step 2. Aggregate Data'!A2475),"-",'Step 2. Aggregate Data'!A2475)</f>
        <v>44734.416666666664</v>
      </c>
      <c r="B2475" s="59">
        <f t="shared" si="156"/>
        <v>10</v>
      </c>
      <c r="C2475" s="59">
        <f t="shared" si="157"/>
        <v>4</v>
      </c>
      <c r="D2475" s="59">
        <f>IF('Step 1.1 Supply Fan Power Data'!B2475&gt;0,1,0)</f>
        <v>1</v>
      </c>
      <c r="F2475" s="60">
        <f>IF(ISBLANK('Step 2. Aggregate Data'!E2475),"-",'Step 2. Aggregate Data'!E2475)</f>
        <v>44734.416666666664</v>
      </c>
      <c r="G2475" s="17">
        <f t="shared" si="154"/>
        <v>10</v>
      </c>
      <c r="H2475" s="17">
        <f t="shared" si="155"/>
        <v>4</v>
      </c>
    </row>
    <row r="2476" spans="1:8" x14ac:dyDescent="0.25">
      <c r="A2476" s="58">
        <f>IF(ISBLANK('Step 2. Aggregate Data'!A2476),"-",'Step 2. Aggregate Data'!A2476)</f>
        <v>44734.458333333336</v>
      </c>
      <c r="B2476" s="59">
        <f t="shared" si="156"/>
        <v>11</v>
      </c>
      <c r="C2476" s="59">
        <f t="shared" si="157"/>
        <v>4</v>
      </c>
      <c r="D2476" s="59">
        <f>IF('Step 1.1 Supply Fan Power Data'!B2476&gt;0,1,0)</f>
        <v>1</v>
      </c>
      <c r="F2476" s="60">
        <f>IF(ISBLANK('Step 2. Aggregate Data'!E2476),"-",'Step 2. Aggregate Data'!E2476)</f>
        <v>44734.458333333336</v>
      </c>
      <c r="G2476" s="17">
        <f t="shared" si="154"/>
        <v>11</v>
      </c>
      <c r="H2476" s="17">
        <f t="shared" si="155"/>
        <v>4</v>
      </c>
    </row>
    <row r="2477" spans="1:8" x14ac:dyDescent="0.25">
      <c r="A2477" s="58">
        <f>IF(ISBLANK('Step 2. Aggregate Data'!A2477),"-",'Step 2. Aggregate Data'!A2477)</f>
        <v>44734.5</v>
      </c>
      <c r="B2477" s="59">
        <f t="shared" si="156"/>
        <v>12</v>
      </c>
      <c r="C2477" s="59">
        <f t="shared" si="157"/>
        <v>4</v>
      </c>
      <c r="D2477" s="59">
        <f>IF('Step 1.1 Supply Fan Power Data'!B2477&gt;0,1,0)</f>
        <v>1</v>
      </c>
      <c r="F2477" s="60">
        <f>IF(ISBLANK('Step 2. Aggregate Data'!E2477),"-",'Step 2. Aggregate Data'!E2477)</f>
        <v>44734.5</v>
      </c>
      <c r="G2477" s="17">
        <f t="shared" si="154"/>
        <v>12</v>
      </c>
      <c r="H2477" s="17">
        <f t="shared" si="155"/>
        <v>4</v>
      </c>
    </row>
    <row r="2478" spans="1:8" x14ac:dyDescent="0.25">
      <c r="A2478" s="58">
        <f>IF(ISBLANK('Step 2. Aggregate Data'!A2478),"-",'Step 2. Aggregate Data'!A2478)</f>
        <v>44734.541666666664</v>
      </c>
      <c r="B2478" s="59">
        <f t="shared" si="156"/>
        <v>13</v>
      </c>
      <c r="C2478" s="59">
        <f t="shared" si="157"/>
        <v>4</v>
      </c>
      <c r="D2478" s="59">
        <f>IF('Step 1.1 Supply Fan Power Data'!B2478&gt;0,1,0)</f>
        <v>1</v>
      </c>
      <c r="F2478" s="60">
        <f>IF(ISBLANK('Step 2. Aggregate Data'!E2478),"-",'Step 2. Aggregate Data'!E2478)</f>
        <v>44734.541666666664</v>
      </c>
      <c r="G2478" s="17">
        <f t="shared" si="154"/>
        <v>13</v>
      </c>
      <c r="H2478" s="17">
        <f t="shared" si="155"/>
        <v>4</v>
      </c>
    </row>
    <row r="2479" spans="1:8" x14ac:dyDescent="0.25">
      <c r="A2479" s="58">
        <f>IF(ISBLANK('Step 2. Aggregate Data'!A2479),"-",'Step 2. Aggregate Data'!A2479)</f>
        <v>44734.583333333336</v>
      </c>
      <c r="B2479" s="59">
        <f t="shared" si="156"/>
        <v>14</v>
      </c>
      <c r="C2479" s="59">
        <f t="shared" si="157"/>
        <v>4</v>
      </c>
      <c r="D2479" s="59">
        <f>IF('Step 1.1 Supply Fan Power Data'!B2479&gt;0,1,0)</f>
        <v>1</v>
      </c>
      <c r="F2479" s="60">
        <f>IF(ISBLANK('Step 2. Aggregate Data'!E2479),"-",'Step 2. Aggregate Data'!E2479)</f>
        <v>44734.583333333336</v>
      </c>
      <c r="G2479" s="17">
        <f t="shared" si="154"/>
        <v>14</v>
      </c>
      <c r="H2479" s="17">
        <f t="shared" si="155"/>
        <v>4</v>
      </c>
    </row>
    <row r="2480" spans="1:8" x14ac:dyDescent="0.25">
      <c r="A2480" s="58">
        <f>IF(ISBLANK('Step 2. Aggregate Data'!A2480),"-",'Step 2. Aggregate Data'!A2480)</f>
        <v>44734.625</v>
      </c>
      <c r="B2480" s="59">
        <f t="shared" si="156"/>
        <v>15</v>
      </c>
      <c r="C2480" s="59">
        <f t="shared" si="157"/>
        <v>4</v>
      </c>
      <c r="D2480" s="59">
        <f>IF('Step 1.1 Supply Fan Power Data'!B2480&gt;0,1,0)</f>
        <v>1</v>
      </c>
      <c r="F2480" s="60">
        <f>IF(ISBLANK('Step 2. Aggregate Data'!E2480),"-",'Step 2. Aggregate Data'!E2480)</f>
        <v>44734.625</v>
      </c>
      <c r="G2480" s="17">
        <f t="shared" si="154"/>
        <v>15</v>
      </c>
      <c r="H2480" s="17">
        <f t="shared" si="155"/>
        <v>4</v>
      </c>
    </row>
    <row r="2481" spans="1:8" x14ac:dyDescent="0.25">
      <c r="A2481" s="58">
        <f>IF(ISBLANK('Step 2. Aggregate Data'!A2481),"-",'Step 2. Aggregate Data'!A2481)</f>
        <v>44734.666666666664</v>
      </c>
      <c r="B2481" s="59">
        <f t="shared" si="156"/>
        <v>16</v>
      </c>
      <c r="C2481" s="59">
        <f t="shared" si="157"/>
        <v>4</v>
      </c>
      <c r="D2481" s="59">
        <f>IF('Step 1.1 Supply Fan Power Data'!B2481&gt;0,1,0)</f>
        <v>1</v>
      </c>
      <c r="F2481" s="60">
        <f>IF(ISBLANK('Step 2. Aggregate Data'!E2481),"-",'Step 2. Aggregate Data'!E2481)</f>
        <v>44734.666666666664</v>
      </c>
      <c r="G2481" s="17">
        <f t="shared" si="154"/>
        <v>16</v>
      </c>
      <c r="H2481" s="17">
        <f t="shared" si="155"/>
        <v>4</v>
      </c>
    </row>
    <row r="2482" spans="1:8" x14ac:dyDescent="0.25">
      <c r="A2482" s="58">
        <f>IF(ISBLANK('Step 2. Aggregate Data'!A2482),"-",'Step 2. Aggregate Data'!A2482)</f>
        <v>44734.708333333336</v>
      </c>
      <c r="B2482" s="59">
        <f t="shared" si="156"/>
        <v>17</v>
      </c>
      <c r="C2482" s="59">
        <f t="shared" si="157"/>
        <v>4</v>
      </c>
      <c r="D2482" s="59">
        <f>IF('Step 1.1 Supply Fan Power Data'!B2482&gt;0,1,0)</f>
        <v>1</v>
      </c>
      <c r="F2482" s="60">
        <f>IF(ISBLANK('Step 2. Aggregate Data'!E2482),"-",'Step 2. Aggregate Data'!E2482)</f>
        <v>44734.708333333336</v>
      </c>
      <c r="G2482" s="17">
        <f t="shared" si="154"/>
        <v>17</v>
      </c>
      <c r="H2482" s="17">
        <f t="shared" si="155"/>
        <v>4</v>
      </c>
    </row>
    <row r="2483" spans="1:8" x14ac:dyDescent="0.25">
      <c r="A2483" s="58">
        <f>IF(ISBLANK('Step 2. Aggregate Data'!A2483),"-",'Step 2. Aggregate Data'!A2483)</f>
        <v>44734.75</v>
      </c>
      <c r="B2483" s="59">
        <f t="shared" si="156"/>
        <v>18</v>
      </c>
      <c r="C2483" s="59">
        <f t="shared" si="157"/>
        <v>4</v>
      </c>
      <c r="D2483" s="59">
        <f>IF('Step 1.1 Supply Fan Power Data'!B2483&gt;0,1,0)</f>
        <v>1</v>
      </c>
      <c r="F2483" s="60">
        <f>IF(ISBLANK('Step 2. Aggregate Data'!E2483),"-",'Step 2. Aggregate Data'!E2483)</f>
        <v>44734.75</v>
      </c>
      <c r="G2483" s="17">
        <f t="shared" si="154"/>
        <v>18</v>
      </c>
      <c r="H2483" s="17">
        <f t="shared" si="155"/>
        <v>4</v>
      </c>
    </row>
    <row r="2484" spans="1:8" x14ac:dyDescent="0.25">
      <c r="A2484" s="58">
        <f>IF(ISBLANK('Step 2. Aggregate Data'!A2484),"-",'Step 2. Aggregate Data'!A2484)</f>
        <v>44734.791666666664</v>
      </c>
      <c r="B2484" s="59">
        <f t="shared" si="156"/>
        <v>19</v>
      </c>
      <c r="C2484" s="59">
        <f t="shared" si="157"/>
        <v>4</v>
      </c>
      <c r="D2484" s="59">
        <f>IF('Step 1.1 Supply Fan Power Data'!B2484&gt;0,1,0)</f>
        <v>1</v>
      </c>
      <c r="F2484" s="60">
        <f>IF(ISBLANK('Step 2. Aggregate Data'!E2484),"-",'Step 2. Aggregate Data'!E2484)</f>
        <v>44734.791666666664</v>
      </c>
      <c r="G2484" s="17">
        <f t="shared" si="154"/>
        <v>19</v>
      </c>
      <c r="H2484" s="17">
        <f t="shared" si="155"/>
        <v>4</v>
      </c>
    </row>
    <row r="2485" spans="1:8" x14ac:dyDescent="0.25">
      <c r="A2485" s="58">
        <f>IF(ISBLANK('Step 2. Aggregate Data'!A2485),"-",'Step 2. Aggregate Data'!A2485)</f>
        <v>44734.833333333336</v>
      </c>
      <c r="B2485" s="59">
        <f t="shared" si="156"/>
        <v>20</v>
      </c>
      <c r="C2485" s="59">
        <f t="shared" si="157"/>
        <v>4</v>
      </c>
      <c r="D2485" s="59">
        <f>IF('Step 1.1 Supply Fan Power Data'!B2485&gt;0,1,0)</f>
        <v>1</v>
      </c>
      <c r="F2485" s="60">
        <f>IF(ISBLANK('Step 2. Aggregate Data'!E2485),"-",'Step 2. Aggregate Data'!E2485)</f>
        <v>44734.833333333336</v>
      </c>
      <c r="G2485" s="17">
        <f t="shared" si="154"/>
        <v>20</v>
      </c>
      <c r="H2485" s="17">
        <f t="shared" si="155"/>
        <v>4</v>
      </c>
    </row>
    <row r="2486" spans="1:8" x14ac:dyDescent="0.25">
      <c r="A2486" s="58">
        <f>IF(ISBLANK('Step 2. Aggregate Data'!A2486),"-",'Step 2. Aggregate Data'!A2486)</f>
        <v>44734.875</v>
      </c>
      <c r="B2486" s="59">
        <f t="shared" si="156"/>
        <v>21</v>
      </c>
      <c r="C2486" s="59">
        <f t="shared" si="157"/>
        <v>4</v>
      </c>
      <c r="D2486" s="59">
        <f>IF('Step 1.1 Supply Fan Power Data'!B2486&gt;0,1,0)</f>
        <v>1</v>
      </c>
      <c r="F2486" s="60">
        <f>IF(ISBLANK('Step 2. Aggregate Data'!E2486),"-",'Step 2. Aggregate Data'!E2486)</f>
        <v>44734.875</v>
      </c>
      <c r="G2486" s="17">
        <f t="shared" si="154"/>
        <v>21</v>
      </c>
      <c r="H2486" s="17">
        <f t="shared" si="155"/>
        <v>4</v>
      </c>
    </row>
    <row r="2487" spans="1:8" x14ac:dyDescent="0.25">
      <c r="A2487" s="58">
        <f>IF(ISBLANK('Step 2. Aggregate Data'!A2487),"-",'Step 2. Aggregate Data'!A2487)</f>
        <v>44734.916666666664</v>
      </c>
      <c r="B2487" s="59">
        <f t="shared" si="156"/>
        <v>22</v>
      </c>
      <c r="C2487" s="59">
        <f t="shared" si="157"/>
        <v>4</v>
      </c>
      <c r="D2487" s="59">
        <f>IF('Step 1.1 Supply Fan Power Data'!B2487&gt;0,1,0)</f>
        <v>1</v>
      </c>
      <c r="F2487" s="60">
        <f>IF(ISBLANK('Step 2. Aggregate Data'!E2487),"-",'Step 2. Aggregate Data'!E2487)</f>
        <v>44734.916666666664</v>
      </c>
      <c r="G2487" s="17">
        <f t="shared" si="154"/>
        <v>22</v>
      </c>
      <c r="H2487" s="17">
        <f t="shared" si="155"/>
        <v>4</v>
      </c>
    </row>
    <row r="2488" spans="1:8" x14ac:dyDescent="0.25">
      <c r="A2488" s="58">
        <f>IF(ISBLANK('Step 2. Aggregate Data'!A2488),"-",'Step 2. Aggregate Data'!A2488)</f>
        <v>44734.958333333336</v>
      </c>
      <c r="B2488" s="59">
        <f t="shared" si="156"/>
        <v>23</v>
      </c>
      <c r="C2488" s="59">
        <f t="shared" si="157"/>
        <v>4</v>
      </c>
      <c r="D2488" s="59">
        <f>IF('Step 1.1 Supply Fan Power Data'!B2488&gt;0,1,0)</f>
        <v>1</v>
      </c>
      <c r="F2488" s="60">
        <f>IF(ISBLANK('Step 2. Aggregate Data'!E2488),"-",'Step 2. Aggregate Data'!E2488)</f>
        <v>44734.958333333336</v>
      </c>
      <c r="G2488" s="17">
        <f t="shared" si="154"/>
        <v>23</v>
      </c>
      <c r="H2488" s="17">
        <f t="shared" si="155"/>
        <v>4</v>
      </c>
    </row>
    <row r="2489" spans="1:8" x14ac:dyDescent="0.25">
      <c r="A2489" s="58">
        <f>IF(ISBLANK('Step 2. Aggregate Data'!A2489),"-",'Step 2. Aggregate Data'!A2489)</f>
        <v>44735</v>
      </c>
      <c r="B2489" s="59">
        <f t="shared" si="156"/>
        <v>0</v>
      </c>
      <c r="C2489" s="59">
        <f t="shared" si="157"/>
        <v>5</v>
      </c>
      <c r="D2489" s="59">
        <f>IF('Step 1.1 Supply Fan Power Data'!B2489&gt;0,1,0)</f>
        <v>1</v>
      </c>
      <c r="F2489" s="60">
        <f>IF(ISBLANK('Step 2. Aggregate Data'!E2489),"-",'Step 2. Aggregate Data'!E2489)</f>
        <v>44735</v>
      </c>
      <c r="G2489" s="17">
        <f t="shared" si="154"/>
        <v>0</v>
      </c>
      <c r="H2489" s="17">
        <f t="shared" si="155"/>
        <v>5</v>
      </c>
    </row>
    <row r="2490" spans="1:8" x14ac:dyDescent="0.25">
      <c r="A2490" s="58">
        <f>IF(ISBLANK('Step 2. Aggregate Data'!A2490),"-",'Step 2. Aggregate Data'!A2490)</f>
        <v>44735.041666666664</v>
      </c>
      <c r="B2490" s="59">
        <f t="shared" si="156"/>
        <v>1</v>
      </c>
      <c r="C2490" s="59">
        <f t="shared" si="157"/>
        <v>5</v>
      </c>
      <c r="D2490" s="59">
        <f>IF('Step 1.1 Supply Fan Power Data'!B2490&gt;0,1,0)</f>
        <v>1</v>
      </c>
      <c r="F2490" s="60">
        <f>IF(ISBLANK('Step 2. Aggregate Data'!E2490),"-",'Step 2. Aggregate Data'!E2490)</f>
        <v>44735.041666666664</v>
      </c>
      <c r="G2490" s="17">
        <f t="shared" si="154"/>
        <v>1</v>
      </c>
      <c r="H2490" s="17">
        <f t="shared" si="155"/>
        <v>5</v>
      </c>
    </row>
    <row r="2491" spans="1:8" x14ac:dyDescent="0.25">
      <c r="A2491" s="58">
        <f>IF(ISBLANK('Step 2. Aggregate Data'!A2491),"-",'Step 2. Aggregate Data'!A2491)</f>
        <v>44735.083333333336</v>
      </c>
      <c r="B2491" s="59">
        <f t="shared" si="156"/>
        <v>2</v>
      </c>
      <c r="C2491" s="59">
        <f t="shared" si="157"/>
        <v>5</v>
      </c>
      <c r="D2491" s="59">
        <f>IF('Step 1.1 Supply Fan Power Data'!B2491&gt;0,1,0)</f>
        <v>1</v>
      </c>
      <c r="F2491" s="60">
        <f>IF(ISBLANK('Step 2. Aggregate Data'!E2491),"-",'Step 2. Aggregate Data'!E2491)</f>
        <v>44735.083333333336</v>
      </c>
      <c r="G2491" s="17">
        <f t="shared" si="154"/>
        <v>2</v>
      </c>
      <c r="H2491" s="17">
        <f t="shared" si="155"/>
        <v>5</v>
      </c>
    </row>
    <row r="2492" spans="1:8" x14ac:dyDescent="0.25">
      <c r="A2492" s="58">
        <f>IF(ISBLANK('Step 2. Aggregate Data'!A2492),"-",'Step 2. Aggregate Data'!A2492)</f>
        <v>44735.125</v>
      </c>
      <c r="B2492" s="59">
        <f t="shared" si="156"/>
        <v>3</v>
      </c>
      <c r="C2492" s="59">
        <f t="shared" si="157"/>
        <v>5</v>
      </c>
      <c r="D2492" s="59">
        <f>IF('Step 1.1 Supply Fan Power Data'!B2492&gt;0,1,0)</f>
        <v>1</v>
      </c>
      <c r="F2492" s="60">
        <f>IF(ISBLANK('Step 2. Aggregate Data'!E2492),"-",'Step 2. Aggregate Data'!E2492)</f>
        <v>44735.125</v>
      </c>
      <c r="G2492" s="17">
        <f t="shared" si="154"/>
        <v>3</v>
      </c>
      <c r="H2492" s="17">
        <f t="shared" si="155"/>
        <v>5</v>
      </c>
    </row>
    <row r="2493" spans="1:8" x14ac:dyDescent="0.25">
      <c r="A2493" s="58">
        <f>IF(ISBLANK('Step 2. Aggregate Data'!A2493),"-",'Step 2. Aggregate Data'!A2493)</f>
        <v>44735.166666666664</v>
      </c>
      <c r="B2493" s="59">
        <f t="shared" si="156"/>
        <v>4</v>
      </c>
      <c r="C2493" s="59">
        <f t="shared" si="157"/>
        <v>5</v>
      </c>
      <c r="D2493" s="59">
        <f>IF('Step 1.1 Supply Fan Power Data'!B2493&gt;0,1,0)</f>
        <v>1</v>
      </c>
      <c r="F2493" s="60">
        <f>IF(ISBLANK('Step 2. Aggregate Data'!E2493),"-",'Step 2. Aggregate Data'!E2493)</f>
        <v>44735.166666666664</v>
      </c>
      <c r="G2493" s="17">
        <f t="shared" si="154"/>
        <v>4</v>
      </c>
      <c r="H2493" s="17">
        <f t="shared" si="155"/>
        <v>5</v>
      </c>
    </row>
    <row r="2494" spans="1:8" x14ac:dyDescent="0.25">
      <c r="A2494" s="58">
        <f>IF(ISBLANK('Step 2. Aggregate Data'!A2494),"-",'Step 2. Aggregate Data'!A2494)</f>
        <v>44735.208333333336</v>
      </c>
      <c r="B2494" s="59">
        <f t="shared" si="156"/>
        <v>5</v>
      </c>
      <c r="C2494" s="59">
        <f t="shared" si="157"/>
        <v>5</v>
      </c>
      <c r="D2494" s="59">
        <f>IF('Step 1.1 Supply Fan Power Data'!B2494&gt;0,1,0)</f>
        <v>1</v>
      </c>
      <c r="F2494" s="60">
        <f>IF(ISBLANK('Step 2. Aggregate Data'!E2494),"-",'Step 2. Aggregate Data'!E2494)</f>
        <v>44735.208333333336</v>
      </c>
      <c r="G2494" s="17">
        <f t="shared" si="154"/>
        <v>5</v>
      </c>
      <c r="H2494" s="17">
        <f t="shared" si="155"/>
        <v>5</v>
      </c>
    </row>
    <row r="2495" spans="1:8" x14ac:dyDescent="0.25">
      <c r="A2495" s="58">
        <f>IF(ISBLANK('Step 2. Aggregate Data'!A2495),"-",'Step 2. Aggregate Data'!A2495)</f>
        <v>44735.25</v>
      </c>
      <c r="B2495" s="59">
        <f t="shared" si="156"/>
        <v>6</v>
      </c>
      <c r="C2495" s="59">
        <f t="shared" si="157"/>
        <v>5</v>
      </c>
      <c r="D2495" s="59">
        <f>IF('Step 1.1 Supply Fan Power Data'!B2495&gt;0,1,0)</f>
        <v>1</v>
      </c>
      <c r="F2495" s="60">
        <f>IF(ISBLANK('Step 2. Aggregate Data'!E2495),"-",'Step 2. Aggregate Data'!E2495)</f>
        <v>44735.25</v>
      </c>
      <c r="G2495" s="17">
        <f t="shared" si="154"/>
        <v>6</v>
      </c>
      <c r="H2495" s="17">
        <f t="shared" si="155"/>
        <v>5</v>
      </c>
    </row>
    <row r="2496" spans="1:8" x14ac:dyDescent="0.25">
      <c r="A2496" s="58">
        <f>IF(ISBLANK('Step 2. Aggregate Data'!A2496),"-",'Step 2. Aggregate Data'!A2496)</f>
        <v>44735.291666666664</v>
      </c>
      <c r="B2496" s="59">
        <f t="shared" si="156"/>
        <v>7</v>
      </c>
      <c r="C2496" s="59">
        <f t="shared" si="157"/>
        <v>5</v>
      </c>
      <c r="D2496" s="59">
        <f>IF('Step 1.1 Supply Fan Power Data'!B2496&gt;0,1,0)</f>
        <v>1</v>
      </c>
      <c r="F2496" s="60">
        <f>IF(ISBLANK('Step 2. Aggregate Data'!E2496),"-",'Step 2. Aggregate Data'!E2496)</f>
        <v>44735.291666666664</v>
      </c>
      <c r="G2496" s="17">
        <f t="shared" si="154"/>
        <v>7</v>
      </c>
      <c r="H2496" s="17">
        <f t="shared" si="155"/>
        <v>5</v>
      </c>
    </row>
    <row r="2497" spans="1:8" x14ac:dyDescent="0.25">
      <c r="A2497" s="58">
        <f>IF(ISBLANK('Step 2. Aggregate Data'!A2497),"-",'Step 2. Aggregate Data'!A2497)</f>
        <v>44735.333333333336</v>
      </c>
      <c r="B2497" s="59">
        <f t="shared" si="156"/>
        <v>8</v>
      </c>
      <c r="C2497" s="59">
        <f t="shared" si="157"/>
        <v>5</v>
      </c>
      <c r="D2497" s="59">
        <f>IF('Step 1.1 Supply Fan Power Data'!B2497&gt;0,1,0)</f>
        <v>1</v>
      </c>
      <c r="F2497" s="60">
        <f>IF(ISBLANK('Step 2. Aggregate Data'!E2497),"-",'Step 2. Aggregate Data'!E2497)</f>
        <v>44735.333333333336</v>
      </c>
      <c r="G2497" s="17">
        <f t="shared" si="154"/>
        <v>8</v>
      </c>
      <c r="H2497" s="17">
        <f t="shared" si="155"/>
        <v>5</v>
      </c>
    </row>
    <row r="2498" spans="1:8" x14ac:dyDescent="0.25">
      <c r="A2498" s="58">
        <f>IF(ISBLANK('Step 2. Aggregate Data'!A2498),"-",'Step 2. Aggregate Data'!A2498)</f>
        <v>44735.375</v>
      </c>
      <c r="B2498" s="59">
        <f t="shared" si="156"/>
        <v>9</v>
      </c>
      <c r="C2498" s="59">
        <f t="shared" si="157"/>
        <v>5</v>
      </c>
      <c r="D2498" s="59">
        <f>IF('Step 1.1 Supply Fan Power Data'!B2498&gt;0,1,0)</f>
        <v>1</v>
      </c>
      <c r="F2498" s="60">
        <f>IF(ISBLANK('Step 2. Aggregate Data'!E2498),"-",'Step 2. Aggregate Data'!E2498)</f>
        <v>44735.375</v>
      </c>
      <c r="G2498" s="17">
        <f t="shared" si="154"/>
        <v>9</v>
      </c>
      <c r="H2498" s="17">
        <f t="shared" si="155"/>
        <v>5</v>
      </c>
    </row>
    <row r="2499" spans="1:8" x14ac:dyDescent="0.25">
      <c r="A2499" s="58">
        <f>IF(ISBLANK('Step 2. Aggregate Data'!A2499),"-",'Step 2. Aggregate Data'!A2499)</f>
        <v>44735.416666666664</v>
      </c>
      <c r="B2499" s="59">
        <f t="shared" si="156"/>
        <v>10</v>
      </c>
      <c r="C2499" s="59">
        <f t="shared" si="157"/>
        <v>5</v>
      </c>
      <c r="D2499" s="59">
        <f>IF('Step 1.1 Supply Fan Power Data'!B2499&gt;0,1,0)</f>
        <v>1</v>
      </c>
      <c r="F2499" s="60">
        <f>IF(ISBLANK('Step 2. Aggregate Data'!E2499),"-",'Step 2. Aggregate Data'!E2499)</f>
        <v>44735.416666666664</v>
      </c>
      <c r="G2499" s="17">
        <f t="shared" ref="G2499:G2562" si="158">HOUR(F2499)</f>
        <v>10</v>
      </c>
      <c r="H2499" s="17">
        <f t="shared" ref="H2499:H2562" si="159">WEEKDAY(F2499)</f>
        <v>5</v>
      </c>
    </row>
    <row r="2500" spans="1:8" x14ac:dyDescent="0.25">
      <c r="A2500" s="58">
        <f>IF(ISBLANK('Step 2. Aggregate Data'!A2500),"-",'Step 2. Aggregate Data'!A2500)</f>
        <v>44735.458333333336</v>
      </c>
      <c r="B2500" s="59">
        <f t="shared" si="156"/>
        <v>11</v>
      </c>
      <c r="C2500" s="59">
        <f t="shared" si="157"/>
        <v>5</v>
      </c>
      <c r="D2500" s="59">
        <f>IF('Step 1.1 Supply Fan Power Data'!B2500&gt;0,1,0)</f>
        <v>1</v>
      </c>
      <c r="F2500" s="60">
        <f>IF(ISBLANK('Step 2. Aggregate Data'!E2500),"-",'Step 2. Aggregate Data'!E2500)</f>
        <v>44735.458333333336</v>
      </c>
      <c r="G2500" s="17">
        <f t="shared" si="158"/>
        <v>11</v>
      </c>
      <c r="H2500" s="17">
        <f t="shared" si="159"/>
        <v>5</v>
      </c>
    </row>
    <row r="2501" spans="1:8" x14ac:dyDescent="0.25">
      <c r="A2501" s="58">
        <f>IF(ISBLANK('Step 2. Aggregate Data'!A2501),"-",'Step 2. Aggregate Data'!A2501)</f>
        <v>44735.5</v>
      </c>
      <c r="B2501" s="59">
        <f t="shared" si="156"/>
        <v>12</v>
      </c>
      <c r="C2501" s="59">
        <f t="shared" si="157"/>
        <v>5</v>
      </c>
      <c r="D2501" s="59">
        <f>IF('Step 1.1 Supply Fan Power Data'!B2501&gt;0,1,0)</f>
        <v>1</v>
      </c>
      <c r="F2501" s="60">
        <f>IF(ISBLANK('Step 2. Aggregate Data'!E2501),"-",'Step 2. Aggregate Data'!E2501)</f>
        <v>44735.5</v>
      </c>
      <c r="G2501" s="17">
        <f t="shared" si="158"/>
        <v>12</v>
      </c>
      <c r="H2501" s="17">
        <f t="shared" si="159"/>
        <v>5</v>
      </c>
    </row>
    <row r="2502" spans="1:8" x14ac:dyDescent="0.25">
      <c r="A2502" s="58">
        <f>IF(ISBLANK('Step 2. Aggregate Data'!A2502),"-",'Step 2. Aggregate Data'!A2502)</f>
        <v>44735.541666666664</v>
      </c>
      <c r="B2502" s="59">
        <f t="shared" si="156"/>
        <v>13</v>
      </c>
      <c r="C2502" s="59">
        <f t="shared" si="157"/>
        <v>5</v>
      </c>
      <c r="D2502" s="59">
        <f>IF('Step 1.1 Supply Fan Power Data'!B2502&gt;0,1,0)</f>
        <v>1</v>
      </c>
      <c r="F2502" s="60">
        <f>IF(ISBLANK('Step 2. Aggregate Data'!E2502),"-",'Step 2. Aggregate Data'!E2502)</f>
        <v>44735.541666666664</v>
      </c>
      <c r="G2502" s="17">
        <f t="shared" si="158"/>
        <v>13</v>
      </c>
      <c r="H2502" s="17">
        <f t="shared" si="159"/>
        <v>5</v>
      </c>
    </row>
    <row r="2503" spans="1:8" x14ac:dyDescent="0.25">
      <c r="A2503" s="58">
        <f>IF(ISBLANK('Step 2. Aggregate Data'!A2503),"-",'Step 2. Aggregate Data'!A2503)</f>
        <v>44735.583333333336</v>
      </c>
      <c r="B2503" s="59">
        <f t="shared" si="156"/>
        <v>14</v>
      </c>
      <c r="C2503" s="59">
        <f t="shared" si="157"/>
        <v>5</v>
      </c>
      <c r="D2503" s="59">
        <f>IF('Step 1.1 Supply Fan Power Data'!B2503&gt;0,1,0)</f>
        <v>1</v>
      </c>
      <c r="F2503" s="60">
        <f>IF(ISBLANK('Step 2. Aggregate Data'!E2503),"-",'Step 2. Aggregate Data'!E2503)</f>
        <v>44735.583333333336</v>
      </c>
      <c r="G2503" s="17">
        <f t="shared" si="158"/>
        <v>14</v>
      </c>
      <c r="H2503" s="17">
        <f t="shared" si="159"/>
        <v>5</v>
      </c>
    </row>
    <row r="2504" spans="1:8" x14ac:dyDescent="0.25">
      <c r="A2504" s="58">
        <f>IF(ISBLANK('Step 2. Aggregate Data'!A2504),"-",'Step 2. Aggregate Data'!A2504)</f>
        <v>44735.625</v>
      </c>
      <c r="B2504" s="59">
        <f t="shared" si="156"/>
        <v>15</v>
      </c>
      <c r="C2504" s="59">
        <f t="shared" si="157"/>
        <v>5</v>
      </c>
      <c r="D2504" s="59">
        <f>IF('Step 1.1 Supply Fan Power Data'!B2504&gt;0,1,0)</f>
        <v>1</v>
      </c>
      <c r="F2504" s="60">
        <f>IF(ISBLANK('Step 2. Aggregate Data'!E2504),"-",'Step 2. Aggregate Data'!E2504)</f>
        <v>44735.625</v>
      </c>
      <c r="G2504" s="17">
        <f t="shared" si="158"/>
        <v>15</v>
      </c>
      <c r="H2504" s="17">
        <f t="shared" si="159"/>
        <v>5</v>
      </c>
    </row>
    <row r="2505" spans="1:8" x14ac:dyDescent="0.25">
      <c r="A2505" s="58">
        <f>IF(ISBLANK('Step 2. Aggregate Data'!A2505),"-",'Step 2. Aggregate Data'!A2505)</f>
        <v>44735.666666666664</v>
      </c>
      <c r="B2505" s="59">
        <f t="shared" si="156"/>
        <v>16</v>
      </c>
      <c r="C2505" s="59">
        <f t="shared" si="157"/>
        <v>5</v>
      </c>
      <c r="D2505" s="59">
        <f>IF('Step 1.1 Supply Fan Power Data'!B2505&gt;0,1,0)</f>
        <v>1</v>
      </c>
      <c r="F2505" s="60">
        <f>IF(ISBLANK('Step 2. Aggregate Data'!E2505),"-",'Step 2. Aggregate Data'!E2505)</f>
        <v>44735.666666666664</v>
      </c>
      <c r="G2505" s="17">
        <f t="shared" si="158"/>
        <v>16</v>
      </c>
      <c r="H2505" s="17">
        <f t="shared" si="159"/>
        <v>5</v>
      </c>
    </row>
    <row r="2506" spans="1:8" x14ac:dyDescent="0.25">
      <c r="A2506" s="58">
        <f>IF(ISBLANK('Step 2. Aggregate Data'!A2506),"-",'Step 2. Aggregate Data'!A2506)</f>
        <v>44735.708333333336</v>
      </c>
      <c r="B2506" s="59">
        <f t="shared" si="156"/>
        <v>17</v>
      </c>
      <c r="C2506" s="59">
        <f t="shared" si="157"/>
        <v>5</v>
      </c>
      <c r="D2506" s="59">
        <f>IF('Step 1.1 Supply Fan Power Data'!B2506&gt;0,1,0)</f>
        <v>1</v>
      </c>
      <c r="F2506" s="60">
        <f>IF(ISBLANK('Step 2. Aggregate Data'!E2506),"-",'Step 2. Aggregate Data'!E2506)</f>
        <v>44735.708333333336</v>
      </c>
      <c r="G2506" s="17">
        <f t="shared" si="158"/>
        <v>17</v>
      </c>
      <c r="H2506" s="17">
        <f t="shared" si="159"/>
        <v>5</v>
      </c>
    </row>
    <row r="2507" spans="1:8" x14ac:dyDescent="0.25">
      <c r="A2507" s="58">
        <f>IF(ISBLANK('Step 2. Aggregate Data'!A2507),"-",'Step 2. Aggregate Data'!A2507)</f>
        <v>44735.75</v>
      </c>
      <c r="B2507" s="59">
        <f t="shared" si="156"/>
        <v>18</v>
      </c>
      <c r="C2507" s="59">
        <f t="shared" si="157"/>
        <v>5</v>
      </c>
      <c r="D2507" s="59">
        <f>IF('Step 1.1 Supply Fan Power Data'!B2507&gt;0,1,0)</f>
        <v>1</v>
      </c>
      <c r="F2507" s="60">
        <f>IF(ISBLANK('Step 2. Aggregate Data'!E2507),"-",'Step 2. Aggregate Data'!E2507)</f>
        <v>44735.75</v>
      </c>
      <c r="G2507" s="17">
        <f t="shared" si="158"/>
        <v>18</v>
      </c>
      <c r="H2507" s="17">
        <f t="shared" si="159"/>
        <v>5</v>
      </c>
    </row>
    <row r="2508" spans="1:8" x14ac:dyDescent="0.25">
      <c r="A2508" s="58">
        <f>IF(ISBLANK('Step 2. Aggregate Data'!A2508),"-",'Step 2. Aggregate Data'!A2508)</f>
        <v>44735.791666666664</v>
      </c>
      <c r="B2508" s="59">
        <f t="shared" si="156"/>
        <v>19</v>
      </c>
      <c r="C2508" s="59">
        <f t="shared" si="157"/>
        <v>5</v>
      </c>
      <c r="D2508" s="59">
        <f>IF('Step 1.1 Supply Fan Power Data'!B2508&gt;0,1,0)</f>
        <v>1</v>
      </c>
      <c r="F2508" s="60">
        <f>IF(ISBLANK('Step 2. Aggregate Data'!E2508),"-",'Step 2. Aggregate Data'!E2508)</f>
        <v>44735.791666666664</v>
      </c>
      <c r="G2508" s="17">
        <f t="shared" si="158"/>
        <v>19</v>
      </c>
      <c r="H2508" s="17">
        <f t="shared" si="159"/>
        <v>5</v>
      </c>
    </row>
    <row r="2509" spans="1:8" x14ac:dyDescent="0.25">
      <c r="A2509" s="58">
        <f>IF(ISBLANK('Step 2. Aggregate Data'!A2509),"-",'Step 2. Aggregate Data'!A2509)</f>
        <v>44735.833333333336</v>
      </c>
      <c r="B2509" s="59">
        <f t="shared" si="156"/>
        <v>20</v>
      </c>
      <c r="C2509" s="59">
        <f t="shared" si="157"/>
        <v>5</v>
      </c>
      <c r="D2509" s="59">
        <f>IF('Step 1.1 Supply Fan Power Data'!B2509&gt;0,1,0)</f>
        <v>1</v>
      </c>
      <c r="F2509" s="60">
        <f>IF(ISBLANK('Step 2. Aggregate Data'!E2509),"-",'Step 2. Aggregate Data'!E2509)</f>
        <v>44735.833333333336</v>
      </c>
      <c r="G2509" s="17">
        <f t="shared" si="158"/>
        <v>20</v>
      </c>
      <c r="H2509" s="17">
        <f t="shared" si="159"/>
        <v>5</v>
      </c>
    </row>
    <row r="2510" spans="1:8" x14ac:dyDescent="0.25">
      <c r="A2510" s="58">
        <f>IF(ISBLANK('Step 2. Aggregate Data'!A2510),"-",'Step 2. Aggregate Data'!A2510)</f>
        <v>44735.875</v>
      </c>
      <c r="B2510" s="59">
        <f t="shared" si="156"/>
        <v>21</v>
      </c>
      <c r="C2510" s="59">
        <f t="shared" si="157"/>
        <v>5</v>
      </c>
      <c r="D2510" s="59">
        <f>IF('Step 1.1 Supply Fan Power Data'!B2510&gt;0,1,0)</f>
        <v>1</v>
      </c>
      <c r="F2510" s="60">
        <f>IF(ISBLANK('Step 2. Aggregate Data'!E2510),"-",'Step 2. Aggregate Data'!E2510)</f>
        <v>44735.875</v>
      </c>
      <c r="G2510" s="17">
        <f t="shared" si="158"/>
        <v>21</v>
      </c>
      <c r="H2510" s="17">
        <f t="shared" si="159"/>
        <v>5</v>
      </c>
    </row>
    <row r="2511" spans="1:8" x14ac:dyDescent="0.25">
      <c r="A2511" s="58">
        <f>IF(ISBLANK('Step 2. Aggregate Data'!A2511),"-",'Step 2. Aggregate Data'!A2511)</f>
        <v>44735.916666666664</v>
      </c>
      <c r="B2511" s="59">
        <f t="shared" si="156"/>
        <v>22</v>
      </c>
      <c r="C2511" s="59">
        <f t="shared" si="157"/>
        <v>5</v>
      </c>
      <c r="D2511" s="59">
        <f>IF('Step 1.1 Supply Fan Power Data'!B2511&gt;0,1,0)</f>
        <v>1</v>
      </c>
      <c r="F2511" s="60">
        <f>IF(ISBLANK('Step 2. Aggregate Data'!E2511),"-",'Step 2. Aggregate Data'!E2511)</f>
        <v>44735.916666666664</v>
      </c>
      <c r="G2511" s="17">
        <f t="shared" si="158"/>
        <v>22</v>
      </c>
      <c r="H2511" s="17">
        <f t="shared" si="159"/>
        <v>5</v>
      </c>
    </row>
    <row r="2512" spans="1:8" x14ac:dyDescent="0.25">
      <c r="A2512" s="58">
        <f>IF(ISBLANK('Step 2. Aggregate Data'!A2512),"-",'Step 2. Aggregate Data'!A2512)</f>
        <v>44735.958333333336</v>
      </c>
      <c r="B2512" s="59">
        <f t="shared" si="156"/>
        <v>23</v>
      </c>
      <c r="C2512" s="59">
        <f t="shared" si="157"/>
        <v>5</v>
      </c>
      <c r="D2512" s="59">
        <f>IF('Step 1.1 Supply Fan Power Data'!B2512&gt;0,1,0)</f>
        <v>1</v>
      </c>
      <c r="F2512" s="60">
        <f>IF(ISBLANK('Step 2. Aggregate Data'!E2512),"-",'Step 2. Aggregate Data'!E2512)</f>
        <v>44735.958333333336</v>
      </c>
      <c r="G2512" s="17">
        <f t="shared" si="158"/>
        <v>23</v>
      </c>
      <c r="H2512" s="17">
        <f t="shared" si="159"/>
        <v>5</v>
      </c>
    </row>
    <row r="2513" spans="1:8" x14ac:dyDescent="0.25">
      <c r="A2513" s="58">
        <f>IF(ISBLANK('Step 2. Aggregate Data'!A2513),"-",'Step 2. Aggregate Data'!A2513)</f>
        <v>44736</v>
      </c>
      <c r="B2513" s="59">
        <f t="shared" si="156"/>
        <v>0</v>
      </c>
      <c r="C2513" s="59">
        <f t="shared" si="157"/>
        <v>6</v>
      </c>
      <c r="D2513" s="59">
        <f>IF('Step 1.1 Supply Fan Power Data'!B2513&gt;0,1,0)</f>
        <v>1</v>
      </c>
      <c r="F2513" s="60">
        <f>IF(ISBLANK('Step 2. Aggregate Data'!E2513),"-",'Step 2. Aggregate Data'!E2513)</f>
        <v>44736</v>
      </c>
      <c r="G2513" s="17">
        <f t="shared" si="158"/>
        <v>0</v>
      </c>
      <c r="H2513" s="17">
        <f t="shared" si="159"/>
        <v>6</v>
      </c>
    </row>
    <row r="2514" spans="1:8" x14ac:dyDescent="0.25">
      <c r="A2514" s="58">
        <f>IF(ISBLANK('Step 2. Aggregate Data'!A2514),"-",'Step 2. Aggregate Data'!A2514)</f>
        <v>44736.041666666664</v>
      </c>
      <c r="B2514" s="59">
        <f t="shared" si="156"/>
        <v>1</v>
      </c>
      <c r="C2514" s="59">
        <f t="shared" si="157"/>
        <v>6</v>
      </c>
      <c r="D2514" s="59">
        <f>IF('Step 1.1 Supply Fan Power Data'!B2514&gt;0,1,0)</f>
        <v>1</v>
      </c>
      <c r="F2514" s="60">
        <f>IF(ISBLANK('Step 2. Aggregate Data'!E2514),"-",'Step 2. Aggregate Data'!E2514)</f>
        <v>44736.041666666664</v>
      </c>
      <c r="G2514" s="17">
        <f t="shared" si="158"/>
        <v>1</v>
      </c>
      <c r="H2514" s="17">
        <f t="shared" si="159"/>
        <v>6</v>
      </c>
    </row>
    <row r="2515" spans="1:8" x14ac:dyDescent="0.25">
      <c r="A2515" s="58">
        <f>IF(ISBLANK('Step 2. Aggregate Data'!A2515),"-",'Step 2. Aggregate Data'!A2515)</f>
        <v>44736.083333333336</v>
      </c>
      <c r="B2515" s="59">
        <f t="shared" si="156"/>
        <v>2</v>
      </c>
      <c r="C2515" s="59">
        <f t="shared" si="157"/>
        <v>6</v>
      </c>
      <c r="D2515" s="59">
        <f>IF('Step 1.1 Supply Fan Power Data'!B2515&gt;0,1,0)</f>
        <v>1</v>
      </c>
      <c r="F2515" s="60">
        <f>IF(ISBLANK('Step 2. Aggregate Data'!E2515),"-",'Step 2. Aggregate Data'!E2515)</f>
        <v>44736.083333333336</v>
      </c>
      <c r="G2515" s="17">
        <f t="shared" si="158"/>
        <v>2</v>
      </c>
      <c r="H2515" s="17">
        <f t="shared" si="159"/>
        <v>6</v>
      </c>
    </row>
    <row r="2516" spans="1:8" x14ac:dyDescent="0.25">
      <c r="A2516" s="58">
        <f>IF(ISBLANK('Step 2. Aggregate Data'!A2516),"-",'Step 2. Aggregate Data'!A2516)</f>
        <v>44736.125</v>
      </c>
      <c r="B2516" s="59">
        <f t="shared" si="156"/>
        <v>3</v>
      </c>
      <c r="C2516" s="59">
        <f t="shared" si="157"/>
        <v>6</v>
      </c>
      <c r="D2516" s="59">
        <f>IF('Step 1.1 Supply Fan Power Data'!B2516&gt;0,1,0)</f>
        <v>1</v>
      </c>
      <c r="F2516" s="60">
        <f>IF(ISBLANK('Step 2. Aggregate Data'!E2516),"-",'Step 2. Aggregate Data'!E2516)</f>
        <v>44736.125</v>
      </c>
      <c r="G2516" s="17">
        <f t="shared" si="158"/>
        <v>3</v>
      </c>
      <c r="H2516" s="17">
        <f t="shared" si="159"/>
        <v>6</v>
      </c>
    </row>
    <row r="2517" spans="1:8" x14ac:dyDescent="0.25">
      <c r="A2517" s="58">
        <f>IF(ISBLANK('Step 2. Aggregate Data'!A2517),"-",'Step 2. Aggregate Data'!A2517)</f>
        <v>44736.166666666664</v>
      </c>
      <c r="B2517" s="59">
        <f t="shared" si="156"/>
        <v>4</v>
      </c>
      <c r="C2517" s="59">
        <f t="shared" si="157"/>
        <v>6</v>
      </c>
      <c r="D2517" s="59">
        <f>IF('Step 1.1 Supply Fan Power Data'!B2517&gt;0,1,0)</f>
        <v>1</v>
      </c>
      <c r="F2517" s="60">
        <f>IF(ISBLANK('Step 2. Aggregate Data'!E2517),"-",'Step 2. Aggregate Data'!E2517)</f>
        <v>44736.166666666664</v>
      </c>
      <c r="G2517" s="17">
        <f t="shared" si="158"/>
        <v>4</v>
      </c>
      <c r="H2517" s="17">
        <f t="shared" si="159"/>
        <v>6</v>
      </c>
    </row>
    <row r="2518" spans="1:8" x14ac:dyDescent="0.25">
      <c r="A2518" s="58">
        <f>IF(ISBLANK('Step 2. Aggregate Data'!A2518),"-",'Step 2. Aggregate Data'!A2518)</f>
        <v>44736.208333333336</v>
      </c>
      <c r="B2518" s="59">
        <f t="shared" si="156"/>
        <v>5</v>
      </c>
      <c r="C2518" s="59">
        <f t="shared" si="157"/>
        <v>6</v>
      </c>
      <c r="D2518" s="59">
        <f>IF('Step 1.1 Supply Fan Power Data'!B2518&gt;0,1,0)</f>
        <v>1</v>
      </c>
      <c r="F2518" s="60">
        <f>IF(ISBLANK('Step 2. Aggregate Data'!E2518),"-",'Step 2. Aggregate Data'!E2518)</f>
        <v>44736.208333333336</v>
      </c>
      <c r="G2518" s="17">
        <f t="shared" si="158"/>
        <v>5</v>
      </c>
      <c r="H2518" s="17">
        <f t="shared" si="159"/>
        <v>6</v>
      </c>
    </row>
    <row r="2519" spans="1:8" x14ac:dyDescent="0.25">
      <c r="A2519" s="58">
        <f>IF(ISBLANK('Step 2. Aggregate Data'!A2519),"-",'Step 2. Aggregate Data'!A2519)</f>
        <v>44736.25</v>
      </c>
      <c r="B2519" s="59">
        <f t="shared" si="156"/>
        <v>6</v>
      </c>
      <c r="C2519" s="59">
        <f t="shared" si="157"/>
        <v>6</v>
      </c>
      <c r="D2519" s="59">
        <f>IF('Step 1.1 Supply Fan Power Data'!B2519&gt;0,1,0)</f>
        <v>1</v>
      </c>
      <c r="F2519" s="60">
        <f>IF(ISBLANK('Step 2. Aggregate Data'!E2519),"-",'Step 2. Aggregate Data'!E2519)</f>
        <v>44736.25</v>
      </c>
      <c r="G2519" s="17">
        <f t="shared" si="158"/>
        <v>6</v>
      </c>
      <c r="H2519" s="17">
        <f t="shared" si="159"/>
        <v>6</v>
      </c>
    </row>
    <row r="2520" spans="1:8" x14ac:dyDescent="0.25">
      <c r="A2520" s="58">
        <f>IF(ISBLANK('Step 2. Aggregate Data'!A2520),"-",'Step 2. Aggregate Data'!A2520)</f>
        <v>44736.291666666664</v>
      </c>
      <c r="B2520" s="59">
        <f t="shared" si="156"/>
        <v>7</v>
      </c>
      <c r="C2520" s="59">
        <f t="shared" si="157"/>
        <v>6</v>
      </c>
      <c r="D2520" s="59">
        <f>IF('Step 1.1 Supply Fan Power Data'!B2520&gt;0,1,0)</f>
        <v>1</v>
      </c>
      <c r="F2520" s="60">
        <f>IF(ISBLANK('Step 2. Aggregate Data'!E2520),"-",'Step 2. Aggregate Data'!E2520)</f>
        <v>44736.291666666664</v>
      </c>
      <c r="G2520" s="17">
        <f t="shared" si="158"/>
        <v>7</v>
      </c>
      <c r="H2520" s="17">
        <f t="shared" si="159"/>
        <v>6</v>
      </c>
    </row>
    <row r="2521" spans="1:8" x14ac:dyDescent="0.25">
      <c r="A2521" s="58">
        <f>IF(ISBLANK('Step 2. Aggregate Data'!A2521),"-",'Step 2. Aggregate Data'!A2521)</f>
        <v>44736.333333333336</v>
      </c>
      <c r="B2521" s="59">
        <f t="shared" ref="B2521:B2584" si="160">HOUR(A2521)</f>
        <v>8</v>
      </c>
      <c r="C2521" s="59">
        <f t="shared" ref="C2521:C2584" si="161">WEEKDAY(A2521)</f>
        <v>6</v>
      </c>
      <c r="D2521" s="59">
        <f>IF('Step 1.1 Supply Fan Power Data'!B2521&gt;0,1,0)</f>
        <v>1</v>
      </c>
      <c r="F2521" s="60">
        <f>IF(ISBLANK('Step 2. Aggregate Data'!E2521),"-",'Step 2. Aggregate Data'!E2521)</f>
        <v>44736.333333333336</v>
      </c>
      <c r="G2521" s="17">
        <f t="shared" si="158"/>
        <v>8</v>
      </c>
      <c r="H2521" s="17">
        <f t="shared" si="159"/>
        <v>6</v>
      </c>
    </row>
    <row r="2522" spans="1:8" x14ac:dyDescent="0.25">
      <c r="A2522" s="58">
        <f>IF(ISBLANK('Step 2. Aggregate Data'!A2522),"-",'Step 2. Aggregate Data'!A2522)</f>
        <v>44736.375</v>
      </c>
      <c r="B2522" s="59">
        <f t="shared" si="160"/>
        <v>9</v>
      </c>
      <c r="C2522" s="59">
        <f t="shared" si="161"/>
        <v>6</v>
      </c>
      <c r="D2522" s="59">
        <f>IF('Step 1.1 Supply Fan Power Data'!B2522&gt;0,1,0)</f>
        <v>1</v>
      </c>
      <c r="F2522" s="60">
        <f>IF(ISBLANK('Step 2. Aggregate Data'!E2522),"-",'Step 2. Aggregate Data'!E2522)</f>
        <v>44736.375</v>
      </c>
      <c r="G2522" s="17">
        <f t="shared" si="158"/>
        <v>9</v>
      </c>
      <c r="H2522" s="17">
        <f t="shared" si="159"/>
        <v>6</v>
      </c>
    </row>
    <row r="2523" spans="1:8" x14ac:dyDescent="0.25">
      <c r="A2523" s="58">
        <f>IF(ISBLANK('Step 2. Aggregate Data'!A2523),"-",'Step 2. Aggregate Data'!A2523)</f>
        <v>44736.416666666664</v>
      </c>
      <c r="B2523" s="59">
        <f t="shared" si="160"/>
        <v>10</v>
      </c>
      <c r="C2523" s="59">
        <f t="shared" si="161"/>
        <v>6</v>
      </c>
      <c r="D2523" s="59">
        <f>IF('Step 1.1 Supply Fan Power Data'!B2523&gt;0,1,0)</f>
        <v>1</v>
      </c>
      <c r="F2523" s="60">
        <f>IF(ISBLANK('Step 2. Aggregate Data'!E2523),"-",'Step 2. Aggregate Data'!E2523)</f>
        <v>44736.416666666664</v>
      </c>
      <c r="G2523" s="17">
        <f t="shared" si="158"/>
        <v>10</v>
      </c>
      <c r="H2523" s="17">
        <f t="shared" si="159"/>
        <v>6</v>
      </c>
    </row>
    <row r="2524" spans="1:8" x14ac:dyDescent="0.25">
      <c r="A2524" s="58">
        <f>IF(ISBLANK('Step 2. Aggregate Data'!A2524),"-",'Step 2. Aggregate Data'!A2524)</f>
        <v>44736.458333333336</v>
      </c>
      <c r="B2524" s="59">
        <f t="shared" si="160"/>
        <v>11</v>
      </c>
      <c r="C2524" s="59">
        <f t="shared" si="161"/>
        <v>6</v>
      </c>
      <c r="D2524" s="59">
        <f>IF('Step 1.1 Supply Fan Power Data'!B2524&gt;0,1,0)</f>
        <v>1</v>
      </c>
      <c r="F2524" s="60">
        <f>IF(ISBLANK('Step 2. Aggregate Data'!E2524),"-",'Step 2. Aggregate Data'!E2524)</f>
        <v>44736.458333333336</v>
      </c>
      <c r="G2524" s="17">
        <f t="shared" si="158"/>
        <v>11</v>
      </c>
      <c r="H2524" s="17">
        <f t="shared" si="159"/>
        <v>6</v>
      </c>
    </row>
    <row r="2525" spans="1:8" x14ac:dyDescent="0.25">
      <c r="A2525" s="58">
        <f>IF(ISBLANK('Step 2. Aggregate Data'!A2525),"-",'Step 2. Aggregate Data'!A2525)</f>
        <v>44736.5</v>
      </c>
      <c r="B2525" s="59">
        <f t="shared" si="160"/>
        <v>12</v>
      </c>
      <c r="C2525" s="59">
        <f t="shared" si="161"/>
        <v>6</v>
      </c>
      <c r="D2525" s="59">
        <f>IF('Step 1.1 Supply Fan Power Data'!B2525&gt;0,1,0)</f>
        <v>1</v>
      </c>
      <c r="F2525" s="60">
        <f>IF(ISBLANK('Step 2. Aggregate Data'!E2525),"-",'Step 2. Aggregate Data'!E2525)</f>
        <v>44736.5</v>
      </c>
      <c r="G2525" s="17">
        <f t="shared" si="158"/>
        <v>12</v>
      </c>
      <c r="H2525" s="17">
        <f t="shared" si="159"/>
        <v>6</v>
      </c>
    </row>
    <row r="2526" spans="1:8" x14ac:dyDescent="0.25">
      <c r="A2526" s="58">
        <f>IF(ISBLANK('Step 2. Aggregate Data'!A2526),"-",'Step 2. Aggregate Data'!A2526)</f>
        <v>44736.541666666664</v>
      </c>
      <c r="B2526" s="59">
        <f t="shared" si="160"/>
        <v>13</v>
      </c>
      <c r="C2526" s="59">
        <f t="shared" si="161"/>
        <v>6</v>
      </c>
      <c r="D2526" s="59">
        <f>IF('Step 1.1 Supply Fan Power Data'!B2526&gt;0,1,0)</f>
        <v>1</v>
      </c>
      <c r="F2526" s="60">
        <f>IF(ISBLANK('Step 2. Aggregate Data'!E2526),"-",'Step 2. Aggregate Data'!E2526)</f>
        <v>44736.541666666664</v>
      </c>
      <c r="G2526" s="17">
        <f t="shared" si="158"/>
        <v>13</v>
      </c>
      <c r="H2526" s="17">
        <f t="shared" si="159"/>
        <v>6</v>
      </c>
    </row>
    <row r="2527" spans="1:8" x14ac:dyDescent="0.25">
      <c r="A2527" s="58">
        <f>IF(ISBLANK('Step 2. Aggregate Data'!A2527),"-",'Step 2. Aggregate Data'!A2527)</f>
        <v>44736.583333333336</v>
      </c>
      <c r="B2527" s="59">
        <f t="shared" si="160"/>
        <v>14</v>
      </c>
      <c r="C2527" s="59">
        <f t="shared" si="161"/>
        <v>6</v>
      </c>
      <c r="D2527" s="59">
        <f>IF('Step 1.1 Supply Fan Power Data'!B2527&gt;0,1,0)</f>
        <v>1</v>
      </c>
      <c r="F2527" s="60">
        <f>IF(ISBLANK('Step 2. Aggregate Data'!E2527),"-",'Step 2. Aggregate Data'!E2527)</f>
        <v>44736.583333333336</v>
      </c>
      <c r="G2527" s="17">
        <f t="shared" si="158"/>
        <v>14</v>
      </c>
      <c r="H2527" s="17">
        <f t="shared" si="159"/>
        <v>6</v>
      </c>
    </row>
    <row r="2528" spans="1:8" x14ac:dyDescent="0.25">
      <c r="A2528" s="58">
        <f>IF(ISBLANK('Step 2. Aggregate Data'!A2528),"-",'Step 2. Aggregate Data'!A2528)</f>
        <v>44736.625</v>
      </c>
      <c r="B2528" s="59">
        <f t="shared" si="160"/>
        <v>15</v>
      </c>
      <c r="C2528" s="59">
        <f t="shared" si="161"/>
        <v>6</v>
      </c>
      <c r="D2528" s="59">
        <f>IF('Step 1.1 Supply Fan Power Data'!B2528&gt;0,1,0)</f>
        <v>1</v>
      </c>
      <c r="F2528" s="60">
        <f>IF(ISBLANK('Step 2. Aggregate Data'!E2528),"-",'Step 2. Aggregate Data'!E2528)</f>
        <v>44736.625</v>
      </c>
      <c r="G2528" s="17">
        <f t="shared" si="158"/>
        <v>15</v>
      </c>
      <c r="H2528" s="17">
        <f t="shared" si="159"/>
        <v>6</v>
      </c>
    </row>
    <row r="2529" spans="1:8" x14ac:dyDescent="0.25">
      <c r="A2529" s="58">
        <f>IF(ISBLANK('Step 2. Aggregate Data'!A2529),"-",'Step 2. Aggregate Data'!A2529)</f>
        <v>44736.666666666664</v>
      </c>
      <c r="B2529" s="59">
        <f t="shared" si="160"/>
        <v>16</v>
      </c>
      <c r="C2529" s="59">
        <f t="shared" si="161"/>
        <v>6</v>
      </c>
      <c r="D2529" s="59">
        <f>IF('Step 1.1 Supply Fan Power Data'!B2529&gt;0,1,0)</f>
        <v>1</v>
      </c>
      <c r="F2529" s="60">
        <f>IF(ISBLANK('Step 2. Aggregate Data'!E2529),"-",'Step 2. Aggregate Data'!E2529)</f>
        <v>44736.666666666664</v>
      </c>
      <c r="G2529" s="17">
        <f t="shared" si="158"/>
        <v>16</v>
      </c>
      <c r="H2529" s="17">
        <f t="shared" si="159"/>
        <v>6</v>
      </c>
    </row>
    <row r="2530" spans="1:8" x14ac:dyDescent="0.25">
      <c r="A2530" s="58">
        <f>IF(ISBLANK('Step 2. Aggregate Data'!A2530),"-",'Step 2. Aggregate Data'!A2530)</f>
        <v>44736.708333333336</v>
      </c>
      <c r="B2530" s="59">
        <f t="shared" si="160"/>
        <v>17</v>
      </c>
      <c r="C2530" s="59">
        <f t="shared" si="161"/>
        <v>6</v>
      </c>
      <c r="D2530" s="59">
        <f>IF('Step 1.1 Supply Fan Power Data'!B2530&gt;0,1,0)</f>
        <v>1</v>
      </c>
      <c r="F2530" s="60">
        <f>IF(ISBLANK('Step 2. Aggregate Data'!E2530),"-",'Step 2. Aggregate Data'!E2530)</f>
        <v>44736.708333333336</v>
      </c>
      <c r="G2530" s="17">
        <f t="shared" si="158"/>
        <v>17</v>
      </c>
      <c r="H2530" s="17">
        <f t="shared" si="159"/>
        <v>6</v>
      </c>
    </row>
    <row r="2531" spans="1:8" x14ac:dyDescent="0.25">
      <c r="A2531" s="58">
        <f>IF(ISBLANK('Step 2. Aggregate Data'!A2531),"-",'Step 2. Aggregate Data'!A2531)</f>
        <v>44736.75</v>
      </c>
      <c r="B2531" s="59">
        <f t="shared" si="160"/>
        <v>18</v>
      </c>
      <c r="C2531" s="59">
        <f t="shared" si="161"/>
        <v>6</v>
      </c>
      <c r="D2531" s="59">
        <f>IF('Step 1.1 Supply Fan Power Data'!B2531&gt;0,1,0)</f>
        <v>1</v>
      </c>
      <c r="F2531" s="60">
        <f>IF(ISBLANK('Step 2. Aggregate Data'!E2531),"-",'Step 2. Aggregate Data'!E2531)</f>
        <v>44736.75</v>
      </c>
      <c r="G2531" s="17">
        <f t="shared" si="158"/>
        <v>18</v>
      </c>
      <c r="H2531" s="17">
        <f t="shared" si="159"/>
        <v>6</v>
      </c>
    </row>
    <row r="2532" spans="1:8" x14ac:dyDescent="0.25">
      <c r="A2532" s="58">
        <f>IF(ISBLANK('Step 2. Aggregate Data'!A2532),"-",'Step 2. Aggregate Data'!A2532)</f>
        <v>44736.791666666664</v>
      </c>
      <c r="B2532" s="59">
        <f t="shared" si="160"/>
        <v>19</v>
      </c>
      <c r="C2532" s="59">
        <f t="shared" si="161"/>
        <v>6</v>
      </c>
      <c r="D2532" s="59">
        <f>IF('Step 1.1 Supply Fan Power Data'!B2532&gt;0,1,0)</f>
        <v>1</v>
      </c>
      <c r="F2532" s="60">
        <f>IF(ISBLANK('Step 2. Aggregate Data'!E2532),"-",'Step 2. Aggregate Data'!E2532)</f>
        <v>44736.791666666664</v>
      </c>
      <c r="G2532" s="17">
        <f t="shared" si="158"/>
        <v>19</v>
      </c>
      <c r="H2532" s="17">
        <f t="shared" si="159"/>
        <v>6</v>
      </c>
    </row>
    <row r="2533" spans="1:8" x14ac:dyDescent="0.25">
      <c r="A2533" s="58">
        <f>IF(ISBLANK('Step 2. Aggregate Data'!A2533),"-",'Step 2. Aggregate Data'!A2533)</f>
        <v>44736.833333333336</v>
      </c>
      <c r="B2533" s="59">
        <f t="shared" si="160"/>
        <v>20</v>
      </c>
      <c r="C2533" s="59">
        <f t="shared" si="161"/>
        <v>6</v>
      </c>
      <c r="D2533" s="59">
        <f>IF('Step 1.1 Supply Fan Power Data'!B2533&gt;0,1,0)</f>
        <v>1</v>
      </c>
      <c r="F2533" s="60">
        <f>IF(ISBLANK('Step 2. Aggregate Data'!E2533),"-",'Step 2. Aggregate Data'!E2533)</f>
        <v>44736.833333333336</v>
      </c>
      <c r="G2533" s="17">
        <f t="shared" si="158"/>
        <v>20</v>
      </c>
      <c r="H2533" s="17">
        <f t="shared" si="159"/>
        <v>6</v>
      </c>
    </row>
    <row r="2534" spans="1:8" x14ac:dyDescent="0.25">
      <c r="A2534" s="58">
        <f>IF(ISBLANK('Step 2. Aggregate Data'!A2534),"-",'Step 2. Aggregate Data'!A2534)</f>
        <v>44736.875</v>
      </c>
      <c r="B2534" s="59">
        <f t="shared" si="160"/>
        <v>21</v>
      </c>
      <c r="C2534" s="59">
        <f t="shared" si="161"/>
        <v>6</v>
      </c>
      <c r="D2534" s="59">
        <f>IF('Step 1.1 Supply Fan Power Data'!B2534&gt;0,1,0)</f>
        <v>1</v>
      </c>
      <c r="F2534" s="60">
        <f>IF(ISBLANK('Step 2. Aggregate Data'!E2534),"-",'Step 2. Aggregate Data'!E2534)</f>
        <v>44736.875</v>
      </c>
      <c r="G2534" s="17">
        <f t="shared" si="158"/>
        <v>21</v>
      </c>
      <c r="H2534" s="17">
        <f t="shared" si="159"/>
        <v>6</v>
      </c>
    </row>
    <row r="2535" spans="1:8" x14ac:dyDescent="0.25">
      <c r="A2535" s="58">
        <f>IF(ISBLANK('Step 2. Aggregate Data'!A2535),"-",'Step 2. Aggregate Data'!A2535)</f>
        <v>44736.916666666664</v>
      </c>
      <c r="B2535" s="59">
        <f t="shared" si="160"/>
        <v>22</v>
      </c>
      <c r="C2535" s="59">
        <f t="shared" si="161"/>
        <v>6</v>
      </c>
      <c r="D2535" s="59">
        <f>IF('Step 1.1 Supply Fan Power Data'!B2535&gt;0,1,0)</f>
        <v>1</v>
      </c>
      <c r="F2535" s="60">
        <f>IF(ISBLANK('Step 2. Aggregate Data'!E2535),"-",'Step 2. Aggregate Data'!E2535)</f>
        <v>44736.916666666664</v>
      </c>
      <c r="G2535" s="17">
        <f t="shared" si="158"/>
        <v>22</v>
      </c>
      <c r="H2535" s="17">
        <f t="shared" si="159"/>
        <v>6</v>
      </c>
    </row>
    <row r="2536" spans="1:8" x14ac:dyDescent="0.25">
      <c r="A2536" s="58">
        <f>IF(ISBLANK('Step 2. Aggregate Data'!A2536),"-",'Step 2. Aggregate Data'!A2536)</f>
        <v>44736.958333333336</v>
      </c>
      <c r="B2536" s="59">
        <f t="shared" si="160"/>
        <v>23</v>
      </c>
      <c r="C2536" s="59">
        <f t="shared" si="161"/>
        <v>6</v>
      </c>
      <c r="D2536" s="59">
        <f>IF('Step 1.1 Supply Fan Power Data'!B2536&gt;0,1,0)</f>
        <v>1</v>
      </c>
      <c r="F2536" s="60">
        <f>IF(ISBLANK('Step 2. Aggregate Data'!E2536),"-",'Step 2. Aggregate Data'!E2536)</f>
        <v>44736.958333333336</v>
      </c>
      <c r="G2536" s="17">
        <f t="shared" si="158"/>
        <v>23</v>
      </c>
      <c r="H2536" s="17">
        <f t="shared" si="159"/>
        <v>6</v>
      </c>
    </row>
    <row r="2537" spans="1:8" x14ac:dyDescent="0.25">
      <c r="A2537" s="58">
        <f>IF(ISBLANK('Step 2. Aggregate Data'!A2537),"-",'Step 2. Aggregate Data'!A2537)</f>
        <v>44737</v>
      </c>
      <c r="B2537" s="59">
        <f t="shared" si="160"/>
        <v>0</v>
      </c>
      <c r="C2537" s="59">
        <f t="shared" si="161"/>
        <v>7</v>
      </c>
      <c r="D2537" s="59">
        <f>IF('Step 1.1 Supply Fan Power Data'!B2537&gt;0,1,0)</f>
        <v>1</v>
      </c>
      <c r="F2537" s="60">
        <f>IF(ISBLANK('Step 2. Aggregate Data'!E2537),"-",'Step 2. Aggregate Data'!E2537)</f>
        <v>44737</v>
      </c>
      <c r="G2537" s="17">
        <f t="shared" si="158"/>
        <v>0</v>
      </c>
      <c r="H2537" s="17">
        <f t="shared" si="159"/>
        <v>7</v>
      </c>
    </row>
    <row r="2538" spans="1:8" x14ac:dyDescent="0.25">
      <c r="A2538" s="58">
        <f>IF(ISBLANK('Step 2. Aggregate Data'!A2538),"-",'Step 2. Aggregate Data'!A2538)</f>
        <v>44737.041666666664</v>
      </c>
      <c r="B2538" s="59">
        <f t="shared" si="160"/>
        <v>1</v>
      </c>
      <c r="C2538" s="59">
        <f t="shared" si="161"/>
        <v>7</v>
      </c>
      <c r="D2538" s="59">
        <f>IF('Step 1.1 Supply Fan Power Data'!B2538&gt;0,1,0)</f>
        <v>1</v>
      </c>
      <c r="F2538" s="60">
        <f>IF(ISBLANK('Step 2. Aggregate Data'!E2538),"-",'Step 2. Aggregate Data'!E2538)</f>
        <v>44737.041666666664</v>
      </c>
      <c r="G2538" s="17">
        <f t="shared" si="158"/>
        <v>1</v>
      </c>
      <c r="H2538" s="17">
        <f t="shared" si="159"/>
        <v>7</v>
      </c>
    </row>
    <row r="2539" spans="1:8" x14ac:dyDescent="0.25">
      <c r="A2539" s="58">
        <f>IF(ISBLANK('Step 2. Aggregate Data'!A2539),"-",'Step 2. Aggregate Data'!A2539)</f>
        <v>44737.083333333336</v>
      </c>
      <c r="B2539" s="59">
        <f t="shared" si="160"/>
        <v>2</v>
      </c>
      <c r="C2539" s="59">
        <f t="shared" si="161"/>
        <v>7</v>
      </c>
      <c r="D2539" s="59">
        <f>IF('Step 1.1 Supply Fan Power Data'!B2539&gt;0,1,0)</f>
        <v>1</v>
      </c>
      <c r="F2539" s="60">
        <f>IF(ISBLANK('Step 2. Aggregate Data'!E2539),"-",'Step 2. Aggregate Data'!E2539)</f>
        <v>44737.083333333336</v>
      </c>
      <c r="G2539" s="17">
        <f t="shared" si="158"/>
        <v>2</v>
      </c>
      <c r="H2539" s="17">
        <f t="shared" si="159"/>
        <v>7</v>
      </c>
    </row>
    <row r="2540" spans="1:8" x14ac:dyDescent="0.25">
      <c r="A2540" s="58">
        <f>IF(ISBLANK('Step 2. Aggregate Data'!A2540),"-",'Step 2. Aggregate Data'!A2540)</f>
        <v>44737.125</v>
      </c>
      <c r="B2540" s="59">
        <f t="shared" si="160"/>
        <v>3</v>
      </c>
      <c r="C2540" s="59">
        <f t="shared" si="161"/>
        <v>7</v>
      </c>
      <c r="D2540" s="59">
        <f>IF('Step 1.1 Supply Fan Power Data'!B2540&gt;0,1,0)</f>
        <v>1</v>
      </c>
      <c r="F2540" s="60">
        <f>IF(ISBLANK('Step 2. Aggregate Data'!E2540),"-",'Step 2. Aggregate Data'!E2540)</f>
        <v>44737.125</v>
      </c>
      <c r="G2540" s="17">
        <f t="shared" si="158"/>
        <v>3</v>
      </c>
      <c r="H2540" s="17">
        <f t="shared" si="159"/>
        <v>7</v>
      </c>
    </row>
    <row r="2541" spans="1:8" x14ac:dyDescent="0.25">
      <c r="A2541" s="58">
        <f>IF(ISBLANK('Step 2. Aggregate Data'!A2541),"-",'Step 2. Aggregate Data'!A2541)</f>
        <v>44737.166666666664</v>
      </c>
      <c r="B2541" s="59">
        <f t="shared" si="160"/>
        <v>4</v>
      </c>
      <c r="C2541" s="59">
        <f t="shared" si="161"/>
        <v>7</v>
      </c>
      <c r="D2541" s="59">
        <f>IF('Step 1.1 Supply Fan Power Data'!B2541&gt;0,1,0)</f>
        <v>1</v>
      </c>
      <c r="F2541" s="60">
        <f>IF(ISBLANK('Step 2. Aggregate Data'!E2541),"-",'Step 2. Aggregate Data'!E2541)</f>
        <v>44737.166666666664</v>
      </c>
      <c r="G2541" s="17">
        <f t="shared" si="158"/>
        <v>4</v>
      </c>
      <c r="H2541" s="17">
        <f t="shared" si="159"/>
        <v>7</v>
      </c>
    </row>
    <row r="2542" spans="1:8" x14ac:dyDescent="0.25">
      <c r="A2542" s="58">
        <f>IF(ISBLANK('Step 2. Aggregate Data'!A2542),"-",'Step 2. Aggregate Data'!A2542)</f>
        <v>44737.208333333336</v>
      </c>
      <c r="B2542" s="59">
        <f t="shared" si="160"/>
        <v>5</v>
      </c>
      <c r="C2542" s="59">
        <f t="shared" si="161"/>
        <v>7</v>
      </c>
      <c r="D2542" s="59">
        <f>IF('Step 1.1 Supply Fan Power Data'!B2542&gt;0,1,0)</f>
        <v>1</v>
      </c>
      <c r="F2542" s="60">
        <f>IF(ISBLANK('Step 2. Aggregate Data'!E2542),"-",'Step 2. Aggregate Data'!E2542)</f>
        <v>44737.208333333336</v>
      </c>
      <c r="G2542" s="17">
        <f t="shared" si="158"/>
        <v>5</v>
      </c>
      <c r="H2542" s="17">
        <f t="shared" si="159"/>
        <v>7</v>
      </c>
    </row>
    <row r="2543" spans="1:8" x14ac:dyDescent="0.25">
      <c r="A2543" s="58">
        <f>IF(ISBLANK('Step 2. Aggregate Data'!A2543),"-",'Step 2. Aggregate Data'!A2543)</f>
        <v>44737.25</v>
      </c>
      <c r="B2543" s="59">
        <f t="shared" si="160"/>
        <v>6</v>
      </c>
      <c r="C2543" s="59">
        <f t="shared" si="161"/>
        <v>7</v>
      </c>
      <c r="D2543" s="59">
        <f>IF('Step 1.1 Supply Fan Power Data'!B2543&gt;0,1,0)</f>
        <v>1</v>
      </c>
      <c r="F2543" s="60">
        <f>IF(ISBLANK('Step 2. Aggregate Data'!E2543),"-",'Step 2. Aggregate Data'!E2543)</f>
        <v>44737.25</v>
      </c>
      <c r="G2543" s="17">
        <f t="shared" si="158"/>
        <v>6</v>
      </c>
      <c r="H2543" s="17">
        <f t="shared" si="159"/>
        <v>7</v>
      </c>
    </row>
    <row r="2544" spans="1:8" x14ac:dyDescent="0.25">
      <c r="A2544" s="58">
        <f>IF(ISBLANK('Step 2. Aggregate Data'!A2544),"-",'Step 2. Aggregate Data'!A2544)</f>
        <v>44737.291666666664</v>
      </c>
      <c r="B2544" s="59">
        <f t="shared" si="160"/>
        <v>7</v>
      </c>
      <c r="C2544" s="59">
        <f t="shared" si="161"/>
        <v>7</v>
      </c>
      <c r="D2544" s="59">
        <f>IF('Step 1.1 Supply Fan Power Data'!B2544&gt;0,1,0)</f>
        <v>1</v>
      </c>
      <c r="F2544" s="60">
        <f>IF(ISBLANK('Step 2. Aggregate Data'!E2544),"-",'Step 2. Aggregate Data'!E2544)</f>
        <v>44737.291666666664</v>
      </c>
      <c r="G2544" s="17">
        <f t="shared" si="158"/>
        <v>7</v>
      </c>
      <c r="H2544" s="17">
        <f t="shared" si="159"/>
        <v>7</v>
      </c>
    </row>
    <row r="2545" spans="1:8" x14ac:dyDescent="0.25">
      <c r="A2545" s="58">
        <f>IF(ISBLANK('Step 2. Aggregate Data'!A2545),"-",'Step 2. Aggregate Data'!A2545)</f>
        <v>44737.333333333336</v>
      </c>
      <c r="B2545" s="59">
        <f t="shared" si="160"/>
        <v>8</v>
      </c>
      <c r="C2545" s="59">
        <f t="shared" si="161"/>
        <v>7</v>
      </c>
      <c r="D2545" s="59">
        <f>IF('Step 1.1 Supply Fan Power Data'!B2545&gt;0,1,0)</f>
        <v>1</v>
      </c>
      <c r="F2545" s="60">
        <f>IF(ISBLANK('Step 2. Aggregate Data'!E2545),"-",'Step 2. Aggregate Data'!E2545)</f>
        <v>44737.333333333336</v>
      </c>
      <c r="G2545" s="17">
        <f t="shared" si="158"/>
        <v>8</v>
      </c>
      <c r="H2545" s="17">
        <f t="shared" si="159"/>
        <v>7</v>
      </c>
    </row>
    <row r="2546" spans="1:8" x14ac:dyDescent="0.25">
      <c r="A2546" s="58">
        <f>IF(ISBLANK('Step 2. Aggregate Data'!A2546),"-",'Step 2. Aggregate Data'!A2546)</f>
        <v>44737.375</v>
      </c>
      <c r="B2546" s="59">
        <f t="shared" si="160"/>
        <v>9</v>
      </c>
      <c r="C2546" s="59">
        <f t="shared" si="161"/>
        <v>7</v>
      </c>
      <c r="D2546" s="59">
        <f>IF('Step 1.1 Supply Fan Power Data'!B2546&gt;0,1,0)</f>
        <v>1</v>
      </c>
      <c r="F2546" s="60">
        <f>IF(ISBLANK('Step 2. Aggregate Data'!E2546),"-",'Step 2. Aggregate Data'!E2546)</f>
        <v>44737.375</v>
      </c>
      <c r="G2546" s="17">
        <f t="shared" si="158"/>
        <v>9</v>
      </c>
      <c r="H2546" s="17">
        <f t="shared" si="159"/>
        <v>7</v>
      </c>
    </row>
    <row r="2547" spans="1:8" x14ac:dyDescent="0.25">
      <c r="A2547" s="58">
        <f>IF(ISBLANK('Step 2. Aggregate Data'!A2547),"-",'Step 2. Aggregate Data'!A2547)</f>
        <v>44737.416666666664</v>
      </c>
      <c r="B2547" s="59">
        <f t="shared" si="160"/>
        <v>10</v>
      </c>
      <c r="C2547" s="59">
        <f t="shared" si="161"/>
        <v>7</v>
      </c>
      <c r="D2547" s="59">
        <f>IF('Step 1.1 Supply Fan Power Data'!B2547&gt;0,1,0)</f>
        <v>1</v>
      </c>
      <c r="F2547" s="60">
        <f>IF(ISBLANK('Step 2. Aggregate Data'!E2547),"-",'Step 2. Aggregate Data'!E2547)</f>
        <v>44737.416666666664</v>
      </c>
      <c r="G2547" s="17">
        <f t="shared" si="158"/>
        <v>10</v>
      </c>
      <c r="H2547" s="17">
        <f t="shared" si="159"/>
        <v>7</v>
      </c>
    </row>
    <row r="2548" spans="1:8" x14ac:dyDescent="0.25">
      <c r="A2548" s="58">
        <f>IF(ISBLANK('Step 2. Aggregate Data'!A2548),"-",'Step 2. Aggregate Data'!A2548)</f>
        <v>44737.458333333336</v>
      </c>
      <c r="B2548" s="59">
        <f t="shared" si="160"/>
        <v>11</v>
      </c>
      <c r="C2548" s="59">
        <f t="shared" si="161"/>
        <v>7</v>
      </c>
      <c r="D2548" s="59">
        <f>IF('Step 1.1 Supply Fan Power Data'!B2548&gt;0,1,0)</f>
        <v>1</v>
      </c>
      <c r="F2548" s="60">
        <f>IF(ISBLANK('Step 2. Aggregate Data'!E2548),"-",'Step 2. Aggregate Data'!E2548)</f>
        <v>44737.458333333336</v>
      </c>
      <c r="G2548" s="17">
        <f t="shared" si="158"/>
        <v>11</v>
      </c>
      <c r="H2548" s="17">
        <f t="shared" si="159"/>
        <v>7</v>
      </c>
    </row>
    <row r="2549" spans="1:8" x14ac:dyDescent="0.25">
      <c r="A2549" s="58">
        <f>IF(ISBLANK('Step 2. Aggregate Data'!A2549),"-",'Step 2. Aggregate Data'!A2549)</f>
        <v>44737.5</v>
      </c>
      <c r="B2549" s="59">
        <f t="shared" si="160"/>
        <v>12</v>
      </c>
      <c r="C2549" s="59">
        <f t="shared" si="161"/>
        <v>7</v>
      </c>
      <c r="D2549" s="59">
        <f>IF('Step 1.1 Supply Fan Power Data'!B2549&gt;0,1,0)</f>
        <v>1</v>
      </c>
      <c r="F2549" s="60">
        <f>IF(ISBLANK('Step 2. Aggregate Data'!E2549),"-",'Step 2. Aggregate Data'!E2549)</f>
        <v>44737.5</v>
      </c>
      <c r="G2549" s="17">
        <f t="shared" si="158"/>
        <v>12</v>
      </c>
      <c r="H2549" s="17">
        <f t="shared" si="159"/>
        <v>7</v>
      </c>
    </row>
    <row r="2550" spans="1:8" x14ac:dyDescent="0.25">
      <c r="A2550" s="58">
        <f>IF(ISBLANK('Step 2. Aggregate Data'!A2550),"-",'Step 2. Aggregate Data'!A2550)</f>
        <v>44737.541666666664</v>
      </c>
      <c r="B2550" s="59">
        <f t="shared" si="160"/>
        <v>13</v>
      </c>
      <c r="C2550" s="59">
        <f t="shared" si="161"/>
        <v>7</v>
      </c>
      <c r="D2550" s="59">
        <f>IF('Step 1.1 Supply Fan Power Data'!B2550&gt;0,1,0)</f>
        <v>1</v>
      </c>
      <c r="F2550" s="60">
        <f>IF(ISBLANK('Step 2. Aggregate Data'!E2550),"-",'Step 2. Aggregate Data'!E2550)</f>
        <v>44737.541666666664</v>
      </c>
      <c r="G2550" s="17">
        <f t="shared" si="158"/>
        <v>13</v>
      </c>
      <c r="H2550" s="17">
        <f t="shared" si="159"/>
        <v>7</v>
      </c>
    </row>
    <row r="2551" spans="1:8" x14ac:dyDescent="0.25">
      <c r="A2551" s="58">
        <f>IF(ISBLANK('Step 2. Aggregate Data'!A2551),"-",'Step 2. Aggregate Data'!A2551)</f>
        <v>44737.583333333336</v>
      </c>
      <c r="B2551" s="59">
        <f t="shared" si="160"/>
        <v>14</v>
      </c>
      <c r="C2551" s="59">
        <f t="shared" si="161"/>
        <v>7</v>
      </c>
      <c r="D2551" s="59">
        <f>IF('Step 1.1 Supply Fan Power Data'!B2551&gt;0,1,0)</f>
        <v>1</v>
      </c>
      <c r="F2551" s="60">
        <f>IF(ISBLANK('Step 2. Aggregate Data'!E2551),"-",'Step 2. Aggregate Data'!E2551)</f>
        <v>44737.583333333336</v>
      </c>
      <c r="G2551" s="17">
        <f t="shared" si="158"/>
        <v>14</v>
      </c>
      <c r="H2551" s="17">
        <f t="shared" si="159"/>
        <v>7</v>
      </c>
    </row>
    <row r="2552" spans="1:8" x14ac:dyDescent="0.25">
      <c r="A2552" s="58">
        <f>IF(ISBLANK('Step 2. Aggregate Data'!A2552),"-",'Step 2. Aggregate Data'!A2552)</f>
        <v>44737.625</v>
      </c>
      <c r="B2552" s="59">
        <f t="shared" si="160"/>
        <v>15</v>
      </c>
      <c r="C2552" s="59">
        <f t="shared" si="161"/>
        <v>7</v>
      </c>
      <c r="D2552" s="59">
        <f>IF('Step 1.1 Supply Fan Power Data'!B2552&gt;0,1,0)</f>
        <v>1</v>
      </c>
      <c r="F2552" s="60">
        <f>IF(ISBLANK('Step 2. Aggregate Data'!E2552),"-",'Step 2. Aggregate Data'!E2552)</f>
        <v>44737.625</v>
      </c>
      <c r="G2552" s="17">
        <f t="shared" si="158"/>
        <v>15</v>
      </c>
      <c r="H2552" s="17">
        <f t="shared" si="159"/>
        <v>7</v>
      </c>
    </row>
    <row r="2553" spans="1:8" x14ac:dyDescent="0.25">
      <c r="A2553" s="58">
        <f>IF(ISBLANK('Step 2. Aggregate Data'!A2553),"-",'Step 2. Aggregate Data'!A2553)</f>
        <v>44737.666666666664</v>
      </c>
      <c r="B2553" s="59">
        <f t="shared" si="160"/>
        <v>16</v>
      </c>
      <c r="C2553" s="59">
        <f t="shared" si="161"/>
        <v>7</v>
      </c>
      <c r="D2553" s="59">
        <f>IF('Step 1.1 Supply Fan Power Data'!B2553&gt;0,1,0)</f>
        <v>1</v>
      </c>
      <c r="F2553" s="60">
        <f>IF(ISBLANK('Step 2. Aggregate Data'!E2553),"-",'Step 2. Aggregate Data'!E2553)</f>
        <v>44737.666666666664</v>
      </c>
      <c r="G2553" s="17">
        <f t="shared" si="158"/>
        <v>16</v>
      </c>
      <c r="H2553" s="17">
        <f t="shared" si="159"/>
        <v>7</v>
      </c>
    </row>
    <row r="2554" spans="1:8" x14ac:dyDescent="0.25">
      <c r="A2554" s="58">
        <f>IF(ISBLANK('Step 2. Aggregate Data'!A2554),"-",'Step 2. Aggregate Data'!A2554)</f>
        <v>44737.708333333336</v>
      </c>
      <c r="B2554" s="59">
        <f t="shared" si="160"/>
        <v>17</v>
      </c>
      <c r="C2554" s="59">
        <f t="shared" si="161"/>
        <v>7</v>
      </c>
      <c r="D2554" s="59">
        <f>IF('Step 1.1 Supply Fan Power Data'!B2554&gt;0,1,0)</f>
        <v>1</v>
      </c>
      <c r="F2554" s="60">
        <f>IF(ISBLANK('Step 2. Aggregate Data'!E2554),"-",'Step 2. Aggregate Data'!E2554)</f>
        <v>44737.708333333336</v>
      </c>
      <c r="G2554" s="17">
        <f t="shared" si="158"/>
        <v>17</v>
      </c>
      <c r="H2554" s="17">
        <f t="shared" si="159"/>
        <v>7</v>
      </c>
    </row>
    <row r="2555" spans="1:8" x14ac:dyDescent="0.25">
      <c r="A2555" s="58">
        <f>IF(ISBLANK('Step 2. Aggregate Data'!A2555),"-",'Step 2. Aggregate Data'!A2555)</f>
        <v>44737.75</v>
      </c>
      <c r="B2555" s="59">
        <f t="shared" si="160"/>
        <v>18</v>
      </c>
      <c r="C2555" s="59">
        <f t="shared" si="161"/>
        <v>7</v>
      </c>
      <c r="D2555" s="59">
        <f>IF('Step 1.1 Supply Fan Power Data'!B2555&gt;0,1,0)</f>
        <v>1</v>
      </c>
      <c r="F2555" s="60">
        <f>IF(ISBLANK('Step 2. Aggregate Data'!E2555),"-",'Step 2. Aggregate Data'!E2555)</f>
        <v>44737.75</v>
      </c>
      <c r="G2555" s="17">
        <f t="shared" si="158"/>
        <v>18</v>
      </c>
      <c r="H2555" s="17">
        <f t="shared" si="159"/>
        <v>7</v>
      </c>
    </row>
    <row r="2556" spans="1:8" x14ac:dyDescent="0.25">
      <c r="A2556" s="58">
        <f>IF(ISBLANK('Step 2. Aggregate Data'!A2556),"-",'Step 2. Aggregate Data'!A2556)</f>
        <v>44737.791666666664</v>
      </c>
      <c r="B2556" s="59">
        <f t="shared" si="160"/>
        <v>19</v>
      </c>
      <c r="C2556" s="59">
        <f t="shared" si="161"/>
        <v>7</v>
      </c>
      <c r="D2556" s="59">
        <f>IF('Step 1.1 Supply Fan Power Data'!B2556&gt;0,1,0)</f>
        <v>1</v>
      </c>
      <c r="F2556" s="60">
        <f>IF(ISBLANK('Step 2. Aggregate Data'!E2556),"-",'Step 2. Aggregate Data'!E2556)</f>
        <v>44737.791666666664</v>
      </c>
      <c r="G2556" s="17">
        <f t="shared" si="158"/>
        <v>19</v>
      </c>
      <c r="H2556" s="17">
        <f t="shared" si="159"/>
        <v>7</v>
      </c>
    </row>
    <row r="2557" spans="1:8" x14ac:dyDescent="0.25">
      <c r="A2557" s="58">
        <f>IF(ISBLANK('Step 2. Aggregate Data'!A2557),"-",'Step 2. Aggregate Data'!A2557)</f>
        <v>44737.833333333336</v>
      </c>
      <c r="B2557" s="59">
        <f t="shared" si="160"/>
        <v>20</v>
      </c>
      <c r="C2557" s="59">
        <f t="shared" si="161"/>
        <v>7</v>
      </c>
      <c r="D2557" s="59">
        <f>IF('Step 1.1 Supply Fan Power Data'!B2557&gt;0,1,0)</f>
        <v>1</v>
      </c>
      <c r="F2557" s="60">
        <f>IF(ISBLANK('Step 2. Aggregate Data'!E2557),"-",'Step 2. Aggregate Data'!E2557)</f>
        <v>44737.833333333336</v>
      </c>
      <c r="G2557" s="17">
        <f t="shared" si="158"/>
        <v>20</v>
      </c>
      <c r="H2557" s="17">
        <f t="shared" si="159"/>
        <v>7</v>
      </c>
    </row>
    <row r="2558" spans="1:8" x14ac:dyDescent="0.25">
      <c r="A2558" s="58">
        <f>IF(ISBLANK('Step 2. Aggregate Data'!A2558),"-",'Step 2. Aggregate Data'!A2558)</f>
        <v>44737.875</v>
      </c>
      <c r="B2558" s="59">
        <f t="shared" si="160"/>
        <v>21</v>
      </c>
      <c r="C2558" s="59">
        <f t="shared" si="161"/>
        <v>7</v>
      </c>
      <c r="D2558" s="59">
        <f>IF('Step 1.1 Supply Fan Power Data'!B2558&gt;0,1,0)</f>
        <v>1</v>
      </c>
      <c r="F2558" s="60">
        <f>IF(ISBLANK('Step 2. Aggregate Data'!E2558),"-",'Step 2. Aggregate Data'!E2558)</f>
        <v>44737.875</v>
      </c>
      <c r="G2558" s="17">
        <f t="shared" si="158"/>
        <v>21</v>
      </c>
      <c r="H2558" s="17">
        <f t="shared" si="159"/>
        <v>7</v>
      </c>
    </row>
    <row r="2559" spans="1:8" x14ac:dyDescent="0.25">
      <c r="A2559" s="58">
        <f>IF(ISBLANK('Step 2. Aggregate Data'!A2559),"-",'Step 2. Aggregate Data'!A2559)</f>
        <v>44737.916666666664</v>
      </c>
      <c r="B2559" s="59">
        <f t="shared" si="160"/>
        <v>22</v>
      </c>
      <c r="C2559" s="59">
        <f t="shared" si="161"/>
        <v>7</v>
      </c>
      <c r="D2559" s="59">
        <f>IF('Step 1.1 Supply Fan Power Data'!B2559&gt;0,1,0)</f>
        <v>1</v>
      </c>
      <c r="F2559" s="60">
        <f>IF(ISBLANK('Step 2. Aggregate Data'!E2559),"-",'Step 2. Aggregate Data'!E2559)</f>
        <v>44737.916666666664</v>
      </c>
      <c r="G2559" s="17">
        <f t="shared" si="158"/>
        <v>22</v>
      </c>
      <c r="H2559" s="17">
        <f t="shared" si="159"/>
        <v>7</v>
      </c>
    </row>
    <row r="2560" spans="1:8" x14ac:dyDescent="0.25">
      <c r="A2560" s="58">
        <f>IF(ISBLANK('Step 2. Aggregate Data'!A2560),"-",'Step 2. Aggregate Data'!A2560)</f>
        <v>44737.958333333336</v>
      </c>
      <c r="B2560" s="59">
        <f t="shared" si="160"/>
        <v>23</v>
      </c>
      <c r="C2560" s="59">
        <f t="shared" si="161"/>
        <v>7</v>
      </c>
      <c r="D2560" s="59">
        <f>IF('Step 1.1 Supply Fan Power Data'!B2560&gt;0,1,0)</f>
        <v>1</v>
      </c>
      <c r="F2560" s="60">
        <f>IF(ISBLANK('Step 2. Aggregate Data'!E2560),"-",'Step 2. Aggregate Data'!E2560)</f>
        <v>44737.958333333336</v>
      </c>
      <c r="G2560" s="17">
        <f t="shared" si="158"/>
        <v>23</v>
      </c>
      <c r="H2560" s="17">
        <f t="shared" si="159"/>
        <v>7</v>
      </c>
    </row>
    <row r="2561" spans="1:8" x14ac:dyDescent="0.25">
      <c r="A2561" s="58">
        <f>IF(ISBLANK('Step 2. Aggregate Data'!A2561),"-",'Step 2. Aggregate Data'!A2561)</f>
        <v>44738</v>
      </c>
      <c r="B2561" s="59">
        <f t="shared" si="160"/>
        <v>0</v>
      </c>
      <c r="C2561" s="59">
        <f t="shared" si="161"/>
        <v>1</v>
      </c>
      <c r="D2561" s="59">
        <f>IF('Step 1.1 Supply Fan Power Data'!B2561&gt;0,1,0)</f>
        <v>1</v>
      </c>
      <c r="F2561" s="60">
        <f>IF(ISBLANK('Step 2. Aggregate Data'!E2561),"-",'Step 2. Aggregate Data'!E2561)</f>
        <v>44738</v>
      </c>
      <c r="G2561" s="17">
        <f t="shared" si="158"/>
        <v>0</v>
      </c>
      <c r="H2561" s="17">
        <f t="shared" si="159"/>
        <v>1</v>
      </c>
    </row>
    <row r="2562" spans="1:8" x14ac:dyDescent="0.25">
      <c r="A2562" s="58">
        <f>IF(ISBLANK('Step 2. Aggregate Data'!A2562),"-",'Step 2. Aggregate Data'!A2562)</f>
        <v>44738.041666666664</v>
      </c>
      <c r="B2562" s="59">
        <f t="shared" si="160"/>
        <v>1</v>
      </c>
      <c r="C2562" s="59">
        <f t="shared" si="161"/>
        <v>1</v>
      </c>
      <c r="D2562" s="59">
        <f>IF('Step 1.1 Supply Fan Power Data'!B2562&gt;0,1,0)</f>
        <v>1</v>
      </c>
      <c r="F2562" s="60">
        <f>IF(ISBLANK('Step 2. Aggregate Data'!E2562),"-",'Step 2. Aggregate Data'!E2562)</f>
        <v>44738.041666666664</v>
      </c>
      <c r="G2562" s="17">
        <f t="shared" si="158"/>
        <v>1</v>
      </c>
      <c r="H2562" s="17">
        <f t="shared" si="159"/>
        <v>1</v>
      </c>
    </row>
    <row r="2563" spans="1:8" x14ac:dyDescent="0.25">
      <c r="A2563" s="58">
        <f>IF(ISBLANK('Step 2. Aggregate Data'!A2563),"-",'Step 2. Aggregate Data'!A2563)</f>
        <v>44738.083333333336</v>
      </c>
      <c r="B2563" s="59">
        <f t="shared" si="160"/>
        <v>2</v>
      </c>
      <c r="C2563" s="59">
        <f t="shared" si="161"/>
        <v>1</v>
      </c>
      <c r="D2563" s="59">
        <f>IF('Step 1.1 Supply Fan Power Data'!B2563&gt;0,1,0)</f>
        <v>1</v>
      </c>
      <c r="F2563" s="60">
        <f>IF(ISBLANK('Step 2. Aggregate Data'!E2563),"-",'Step 2. Aggregate Data'!E2563)</f>
        <v>44738.083333333336</v>
      </c>
      <c r="G2563" s="17">
        <f t="shared" ref="G2563:G2626" si="162">HOUR(F2563)</f>
        <v>2</v>
      </c>
      <c r="H2563" s="17">
        <f t="shared" ref="H2563:H2626" si="163">WEEKDAY(F2563)</f>
        <v>1</v>
      </c>
    </row>
    <row r="2564" spans="1:8" x14ac:dyDescent="0.25">
      <c r="A2564" s="58">
        <f>IF(ISBLANK('Step 2. Aggregate Data'!A2564),"-",'Step 2. Aggregate Data'!A2564)</f>
        <v>44738.125</v>
      </c>
      <c r="B2564" s="59">
        <f t="shared" si="160"/>
        <v>3</v>
      </c>
      <c r="C2564" s="59">
        <f t="shared" si="161"/>
        <v>1</v>
      </c>
      <c r="D2564" s="59">
        <f>IF('Step 1.1 Supply Fan Power Data'!B2564&gt;0,1,0)</f>
        <v>1</v>
      </c>
      <c r="F2564" s="60">
        <f>IF(ISBLANK('Step 2. Aggregate Data'!E2564),"-",'Step 2. Aggregate Data'!E2564)</f>
        <v>44738.125</v>
      </c>
      <c r="G2564" s="17">
        <f t="shared" si="162"/>
        <v>3</v>
      </c>
      <c r="H2564" s="17">
        <f t="shared" si="163"/>
        <v>1</v>
      </c>
    </row>
    <row r="2565" spans="1:8" x14ac:dyDescent="0.25">
      <c r="A2565" s="58">
        <f>IF(ISBLANK('Step 2. Aggregate Data'!A2565),"-",'Step 2. Aggregate Data'!A2565)</f>
        <v>44738.166666666664</v>
      </c>
      <c r="B2565" s="59">
        <f t="shared" si="160"/>
        <v>4</v>
      </c>
      <c r="C2565" s="59">
        <f t="shared" si="161"/>
        <v>1</v>
      </c>
      <c r="D2565" s="59">
        <f>IF('Step 1.1 Supply Fan Power Data'!B2565&gt;0,1,0)</f>
        <v>1</v>
      </c>
      <c r="F2565" s="60">
        <f>IF(ISBLANK('Step 2. Aggregate Data'!E2565),"-",'Step 2. Aggregate Data'!E2565)</f>
        <v>44738.166666666664</v>
      </c>
      <c r="G2565" s="17">
        <f t="shared" si="162"/>
        <v>4</v>
      </c>
      <c r="H2565" s="17">
        <f t="shared" si="163"/>
        <v>1</v>
      </c>
    </row>
    <row r="2566" spans="1:8" x14ac:dyDescent="0.25">
      <c r="A2566" s="58">
        <f>IF(ISBLANK('Step 2. Aggregate Data'!A2566),"-",'Step 2. Aggregate Data'!A2566)</f>
        <v>44738.208333333336</v>
      </c>
      <c r="B2566" s="59">
        <f t="shared" si="160"/>
        <v>5</v>
      </c>
      <c r="C2566" s="59">
        <f t="shared" si="161"/>
        <v>1</v>
      </c>
      <c r="D2566" s="59">
        <f>IF('Step 1.1 Supply Fan Power Data'!B2566&gt;0,1,0)</f>
        <v>1</v>
      </c>
      <c r="F2566" s="60">
        <f>IF(ISBLANK('Step 2. Aggregate Data'!E2566),"-",'Step 2. Aggregate Data'!E2566)</f>
        <v>44738.208333333336</v>
      </c>
      <c r="G2566" s="17">
        <f t="shared" si="162"/>
        <v>5</v>
      </c>
      <c r="H2566" s="17">
        <f t="shared" si="163"/>
        <v>1</v>
      </c>
    </row>
    <row r="2567" spans="1:8" x14ac:dyDescent="0.25">
      <c r="A2567" s="58">
        <f>IF(ISBLANK('Step 2. Aggregate Data'!A2567),"-",'Step 2. Aggregate Data'!A2567)</f>
        <v>44738.25</v>
      </c>
      <c r="B2567" s="59">
        <f t="shared" si="160"/>
        <v>6</v>
      </c>
      <c r="C2567" s="59">
        <f t="shared" si="161"/>
        <v>1</v>
      </c>
      <c r="D2567" s="59">
        <f>IF('Step 1.1 Supply Fan Power Data'!B2567&gt;0,1,0)</f>
        <v>1</v>
      </c>
      <c r="F2567" s="60">
        <f>IF(ISBLANK('Step 2. Aggregate Data'!E2567),"-",'Step 2. Aggregate Data'!E2567)</f>
        <v>44738.25</v>
      </c>
      <c r="G2567" s="17">
        <f t="shared" si="162"/>
        <v>6</v>
      </c>
      <c r="H2567" s="17">
        <f t="shared" si="163"/>
        <v>1</v>
      </c>
    </row>
    <row r="2568" spans="1:8" x14ac:dyDescent="0.25">
      <c r="A2568" s="58">
        <f>IF(ISBLANK('Step 2. Aggregate Data'!A2568),"-",'Step 2. Aggregate Data'!A2568)</f>
        <v>44738.291666666664</v>
      </c>
      <c r="B2568" s="59">
        <f t="shared" si="160"/>
        <v>7</v>
      </c>
      <c r="C2568" s="59">
        <f t="shared" si="161"/>
        <v>1</v>
      </c>
      <c r="D2568" s="59">
        <f>IF('Step 1.1 Supply Fan Power Data'!B2568&gt;0,1,0)</f>
        <v>1</v>
      </c>
      <c r="F2568" s="60">
        <f>IF(ISBLANK('Step 2. Aggregate Data'!E2568),"-",'Step 2. Aggregate Data'!E2568)</f>
        <v>44738.291666666664</v>
      </c>
      <c r="G2568" s="17">
        <f t="shared" si="162"/>
        <v>7</v>
      </c>
      <c r="H2568" s="17">
        <f t="shared" si="163"/>
        <v>1</v>
      </c>
    </row>
    <row r="2569" spans="1:8" x14ac:dyDescent="0.25">
      <c r="A2569" s="58">
        <f>IF(ISBLANK('Step 2. Aggregate Data'!A2569),"-",'Step 2. Aggregate Data'!A2569)</f>
        <v>44738.333333333336</v>
      </c>
      <c r="B2569" s="59">
        <f t="shared" si="160"/>
        <v>8</v>
      </c>
      <c r="C2569" s="59">
        <f t="shared" si="161"/>
        <v>1</v>
      </c>
      <c r="D2569" s="59">
        <f>IF('Step 1.1 Supply Fan Power Data'!B2569&gt;0,1,0)</f>
        <v>1</v>
      </c>
      <c r="F2569" s="60">
        <f>IF(ISBLANK('Step 2. Aggregate Data'!E2569),"-",'Step 2. Aggregate Data'!E2569)</f>
        <v>44738.333333333336</v>
      </c>
      <c r="G2569" s="17">
        <f t="shared" si="162"/>
        <v>8</v>
      </c>
      <c r="H2569" s="17">
        <f t="shared" si="163"/>
        <v>1</v>
      </c>
    </row>
    <row r="2570" spans="1:8" x14ac:dyDescent="0.25">
      <c r="A2570" s="58">
        <f>IF(ISBLANK('Step 2. Aggregate Data'!A2570),"-",'Step 2. Aggregate Data'!A2570)</f>
        <v>44738.375</v>
      </c>
      <c r="B2570" s="59">
        <f t="shared" si="160"/>
        <v>9</v>
      </c>
      <c r="C2570" s="59">
        <f t="shared" si="161"/>
        <v>1</v>
      </c>
      <c r="D2570" s="59">
        <f>IF('Step 1.1 Supply Fan Power Data'!B2570&gt;0,1,0)</f>
        <v>1</v>
      </c>
      <c r="F2570" s="60">
        <f>IF(ISBLANK('Step 2. Aggregate Data'!E2570),"-",'Step 2. Aggregate Data'!E2570)</f>
        <v>44738.375</v>
      </c>
      <c r="G2570" s="17">
        <f t="shared" si="162"/>
        <v>9</v>
      </c>
      <c r="H2570" s="17">
        <f t="shared" si="163"/>
        <v>1</v>
      </c>
    </row>
    <row r="2571" spans="1:8" x14ac:dyDescent="0.25">
      <c r="A2571" s="58">
        <f>IF(ISBLANK('Step 2. Aggregate Data'!A2571),"-",'Step 2. Aggregate Data'!A2571)</f>
        <v>44738.416666666664</v>
      </c>
      <c r="B2571" s="59">
        <f t="shared" si="160"/>
        <v>10</v>
      </c>
      <c r="C2571" s="59">
        <f t="shared" si="161"/>
        <v>1</v>
      </c>
      <c r="D2571" s="59">
        <f>IF('Step 1.1 Supply Fan Power Data'!B2571&gt;0,1,0)</f>
        <v>1</v>
      </c>
      <c r="F2571" s="60">
        <f>IF(ISBLANK('Step 2. Aggregate Data'!E2571),"-",'Step 2. Aggregate Data'!E2571)</f>
        <v>44738.416666666664</v>
      </c>
      <c r="G2571" s="17">
        <f t="shared" si="162"/>
        <v>10</v>
      </c>
      <c r="H2571" s="17">
        <f t="shared" si="163"/>
        <v>1</v>
      </c>
    </row>
    <row r="2572" spans="1:8" x14ac:dyDescent="0.25">
      <c r="A2572" s="58">
        <f>IF(ISBLANK('Step 2. Aggregate Data'!A2572),"-",'Step 2. Aggregate Data'!A2572)</f>
        <v>44738.458333333336</v>
      </c>
      <c r="B2572" s="59">
        <f t="shared" si="160"/>
        <v>11</v>
      </c>
      <c r="C2572" s="59">
        <f t="shared" si="161"/>
        <v>1</v>
      </c>
      <c r="D2572" s="59">
        <f>IF('Step 1.1 Supply Fan Power Data'!B2572&gt;0,1,0)</f>
        <v>1</v>
      </c>
      <c r="F2572" s="60">
        <f>IF(ISBLANK('Step 2. Aggregate Data'!E2572),"-",'Step 2. Aggregate Data'!E2572)</f>
        <v>44738.458333333336</v>
      </c>
      <c r="G2572" s="17">
        <f t="shared" si="162"/>
        <v>11</v>
      </c>
      <c r="H2572" s="17">
        <f t="shared" si="163"/>
        <v>1</v>
      </c>
    </row>
    <row r="2573" spans="1:8" x14ac:dyDescent="0.25">
      <c r="A2573" s="58">
        <f>IF(ISBLANK('Step 2. Aggregate Data'!A2573),"-",'Step 2. Aggregate Data'!A2573)</f>
        <v>44738.5</v>
      </c>
      <c r="B2573" s="59">
        <f t="shared" si="160"/>
        <v>12</v>
      </c>
      <c r="C2573" s="59">
        <f t="shared" si="161"/>
        <v>1</v>
      </c>
      <c r="D2573" s="59">
        <f>IF('Step 1.1 Supply Fan Power Data'!B2573&gt;0,1,0)</f>
        <v>1</v>
      </c>
      <c r="F2573" s="60">
        <f>IF(ISBLANK('Step 2. Aggregate Data'!E2573),"-",'Step 2. Aggregate Data'!E2573)</f>
        <v>44738.5</v>
      </c>
      <c r="G2573" s="17">
        <f t="shared" si="162"/>
        <v>12</v>
      </c>
      <c r="H2573" s="17">
        <f t="shared" si="163"/>
        <v>1</v>
      </c>
    </row>
    <row r="2574" spans="1:8" x14ac:dyDescent="0.25">
      <c r="A2574" s="58">
        <f>IF(ISBLANK('Step 2. Aggregate Data'!A2574),"-",'Step 2. Aggregate Data'!A2574)</f>
        <v>44738.541666666664</v>
      </c>
      <c r="B2574" s="59">
        <f t="shared" si="160"/>
        <v>13</v>
      </c>
      <c r="C2574" s="59">
        <f t="shared" si="161"/>
        <v>1</v>
      </c>
      <c r="D2574" s="59">
        <f>IF('Step 1.1 Supply Fan Power Data'!B2574&gt;0,1,0)</f>
        <v>1</v>
      </c>
      <c r="F2574" s="60">
        <f>IF(ISBLANK('Step 2. Aggregate Data'!E2574),"-",'Step 2. Aggregate Data'!E2574)</f>
        <v>44738.541666666664</v>
      </c>
      <c r="G2574" s="17">
        <f t="shared" si="162"/>
        <v>13</v>
      </c>
      <c r="H2574" s="17">
        <f t="shared" si="163"/>
        <v>1</v>
      </c>
    </row>
    <row r="2575" spans="1:8" x14ac:dyDescent="0.25">
      <c r="A2575" s="58">
        <f>IF(ISBLANK('Step 2. Aggregate Data'!A2575),"-",'Step 2. Aggregate Data'!A2575)</f>
        <v>44738.583333333336</v>
      </c>
      <c r="B2575" s="59">
        <f t="shared" si="160"/>
        <v>14</v>
      </c>
      <c r="C2575" s="59">
        <f t="shared" si="161"/>
        <v>1</v>
      </c>
      <c r="D2575" s="59">
        <f>IF('Step 1.1 Supply Fan Power Data'!B2575&gt;0,1,0)</f>
        <v>1</v>
      </c>
      <c r="F2575" s="60">
        <f>IF(ISBLANK('Step 2. Aggregate Data'!E2575),"-",'Step 2. Aggregate Data'!E2575)</f>
        <v>44738.583333333336</v>
      </c>
      <c r="G2575" s="17">
        <f t="shared" si="162"/>
        <v>14</v>
      </c>
      <c r="H2575" s="17">
        <f t="shared" si="163"/>
        <v>1</v>
      </c>
    </row>
    <row r="2576" spans="1:8" x14ac:dyDescent="0.25">
      <c r="A2576" s="58">
        <f>IF(ISBLANK('Step 2. Aggregate Data'!A2576),"-",'Step 2. Aggregate Data'!A2576)</f>
        <v>44738.625</v>
      </c>
      <c r="B2576" s="59">
        <f t="shared" si="160"/>
        <v>15</v>
      </c>
      <c r="C2576" s="59">
        <f t="shared" si="161"/>
        <v>1</v>
      </c>
      <c r="D2576" s="59">
        <f>IF('Step 1.1 Supply Fan Power Data'!B2576&gt;0,1,0)</f>
        <v>1</v>
      </c>
      <c r="F2576" s="60">
        <f>IF(ISBLANK('Step 2. Aggregate Data'!E2576),"-",'Step 2. Aggregate Data'!E2576)</f>
        <v>44738.625</v>
      </c>
      <c r="G2576" s="17">
        <f t="shared" si="162"/>
        <v>15</v>
      </c>
      <c r="H2576" s="17">
        <f t="shared" si="163"/>
        <v>1</v>
      </c>
    </row>
    <row r="2577" spans="1:8" x14ac:dyDescent="0.25">
      <c r="A2577" s="58">
        <f>IF(ISBLANK('Step 2. Aggregate Data'!A2577),"-",'Step 2. Aggregate Data'!A2577)</f>
        <v>44738.666666666664</v>
      </c>
      <c r="B2577" s="59">
        <f t="shared" si="160"/>
        <v>16</v>
      </c>
      <c r="C2577" s="59">
        <f t="shared" si="161"/>
        <v>1</v>
      </c>
      <c r="D2577" s="59">
        <f>IF('Step 1.1 Supply Fan Power Data'!B2577&gt;0,1,0)</f>
        <v>1</v>
      </c>
      <c r="F2577" s="60">
        <f>IF(ISBLANK('Step 2. Aggregate Data'!E2577),"-",'Step 2. Aggregate Data'!E2577)</f>
        <v>44738.666666666664</v>
      </c>
      <c r="G2577" s="17">
        <f t="shared" si="162"/>
        <v>16</v>
      </c>
      <c r="H2577" s="17">
        <f t="shared" si="163"/>
        <v>1</v>
      </c>
    </row>
    <row r="2578" spans="1:8" x14ac:dyDescent="0.25">
      <c r="A2578" s="58">
        <f>IF(ISBLANK('Step 2. Aggregate Data'!A2578),"-",'Step 2. Aggregate Data'!A2578)</f>
        <v>44738.708333333336</v>
      </c>
      <c r="B2578" s="59">
        <f t="shared" si="160"/>
        <v>17</v>
      </c>
      <c r="C2578" s="59">
        <f t="shared" si="161"/>
        <v>1</v>
      </c>
      <c r="D2578" s="59">
        <f>IF('Step 1.1 Supply Fan Power Data'!B2578&gt;0,1,0)</f>
        <v>1</v>
      </c>
      <c r="F2578" s="60">
        <f>IF(ISBLANK('Step 2. Aggregate Data'!E2578),"-",'Step 2. Aggregate Data'!E2578)</f>
        <v>44738.708333333336</v>
      </c>
      <c r="G2578" s="17">
        <f t="shared" si="162"/>
        <v>17</v>
      </c>
      <c r="H2578" s="17">
        <f t="shared" si="163"/>
        <v>1</v>
      </c>
    </row>
    <row r="2579" spans="1:8" x14ac:dyDescent="0.25">
      <c r="A2579" s="58">
        <f>IF(ISBLANK('Step 2. Aggregate Data'!A2579),"-",'Step 2. Aggregate Data'!A2579)</f>
        <v>44738.75</v>
      </c>
      <c r="B2579" s="59">
        <f t="shared" si="160"/>
        <v>18</v>
      </c>
      <c r="C2579" s="59">
        <f t="shared" si="161"/>
        <v>1</v>
      </c>
      <c r="D2579" s="59">
        <f>IF('Step 1.1 Supply Fan Power Data'!B2579&gt;0,1,0)</f>
        <v>1</v>
      </c>
      <c r="F2579" s="60">
        <f>IF(ISBLANK('Step 2. Aggregate Data'!E2579),"-",'Step 2. Aggregate Data'!E2579)</f>
        <v>44738.75</v>
      </c>
      <c r="G2579" s="17">
        <f t="shared" si="162"/>
        <v>18</v>
      </c>
      <c r="H2579" s="17">
        <f t="shared" si="163"/>
        <v>1</v>
      </c>
    </row>
    <row r="2580" spans="1:8" x14ac:dyDescent="0.25">
      <c r="A2580" s="58">
        <f>IF(ISBLANK('Step 2. Aggregate Data'!A2580),"-",'Step 2. Aggregate Data'!A2580)</f>
        <v>44738.791666666664</v>
      </c>
      <c r="B2580" s="59">
        <f t="shared" si="160"/>
        <v>19</v>
      </c>
      <c r="C2580" s="59">
        <f t="shared" si="161"/>
        <v>1</v>
      </c>
      <c r="D2580" s="59">
        <f>IF('Step 1.1 Supply Fan Power Data'!B2580&gt;0,1,0)</f>
        <v>1</v>
      </c>
      <c r="F2580" s="60">
        <f>IF(ISBLANK('Step 2. Aggregate Data'!E2580),"-",'Step 2. Aggregate Data'!E2580)</f>
        <v>44738.791666666664</v>
      </c>
      <c r="G2580" s="17">
        <f t="shared" si="162"/>
        <v>19</v>
      </c>
      <c r="H2580" s="17">
        <f t="shared" si="163"/>
        <v>1</v>
      </c>
    </row>
    <row r="2581" spans="1:8" x14ac:dyDescent="0.25">
      <c r="A2581" s="58">
        <f>IF(ISBLANK('Step 2. Aggregate Data'!A2581),"-",'Step 2. Aggregate Data'!A2581)</f>
        <v>44738.833333333336</v>
      </c>
      <c r="B2581" s="59">
        <f t="shared" si="160"/>
        <v>20</v>
      </c>
      <c r="C2581" s="59">
        <f t="shared" si="161"/>
        <v>1</v>
      </c>
      <c r="D2581" s="59">
        <f>IF('Step 1.1 Supply Fan Power Data'!B2581&gt;0,1,0)</f>
        <v>1</v>
      </c>
      <c r="F2581" s="60">
        <f>IF(ISBLANK('Step 2. Aggregate Data'!E2581),"-",'Step 2. Aggregate Data'!E2581)</f>
        <v>44738.833333333336</v>
      </c>
      <c r="G2581" s="17">
        <f t="shared" si="162"/>
        <v>20</v>
      </c>
      <c r="H2581" s="17">
        <f t="shared" si="163"/>
        <v>1</v>
      </c>
    </row>
    <row r="2582" spans="1:8" x14ac:dyDescent="0.25">
      <c r="A2582" s="58">
        <f>IF(ISBLANK('Step 2. Aggregate Data'!A2582),"-",'Step 2. Aggregate Data'!A2582)</f>
        <v>44738.875</v>
      </c>
      <c r="B2582" s="59">
        <f t="shared" si="160"/>
        <v>21</v>
      </c>
      <c r="C2582" s="59">
        <f t="shared" si="161"/>
        <v>1</v>
      </c>
      <c r="D2582" s="59">
        <f>IF('Step 1.1 Supply Fan Power Data'!B2582&gt;0,1,0)</f>
        <v>1</v>
      </c>
      <c r="F2582" s="60">
        <f>IF(ISBLANK('Step 2. Aggregate Data'!E2582),"-",'Step 2. Aggregate Data'!E2582)</f>
        <v>44738.875</v>
      </c>
      <c r="G2582" s="17">
        <f t="shared" si="162"/>
        <v>21</v>
      </c>
      <c r="H2582" s="17">
        <f t="shared" si="163"/>
        <v>1</v>
      </c>
    </row>
    <row r="2583" spans="1:8" x14ac:dyDescent="0.25">
      <c r="A2583" s="58">
        <f>IF(ISBLANK('Step 2. Aggregate Data'!A2583),"-",'Step 2. Aggregate Data'!A2583)</f>
        <v>44738.916666666664</v>
      </c>
      <c r="B2583" s="59">
        <f t="shared" si="160"/>
        <v>22</v>
      </c>
      <c r="C2583" s="59">
        <f t="shared" si="161"/>
        <v>1</v>
      </c>
      <c r="D2583" s="59">
        <f>IF('Step 1.1 Supply Fan Power Data'!B2583&gt;0,1,0)</f>
        <v>1</v>
      </c>
      <c r="F2583" s="60">
        <f>IF(ISBLANK('Step 2. Aggregate Data'!E2583),"-",'Step 2. Aggregate Data'!E2583)</f>
        <v>44738.916666666664</v>
      </c>
      <c r="G2583" s="17">
        <f t="shared" si="162"/>
        <v>22</v>
      </c>
      <c r="H2583" s="17">
        <f t="shared" si="163"/>
        <v>1</v>
      </c>
    </row>
    <row r="2584" spans="1:8" x14ac:dyDescent="0.25">
      <c r="A2584" s="58">
        <f>IF(ISBLANK('Step 2. Aggregate Data'!A2584),"-",'Step 2. Aggregate Data'!A2584)</f>
        <v>44738.958333333336</v>
      </c>
      <c r="B2584" s="59">
        <f t="shared" si="160"/>
        <v>23</v>
      </c>
      <c r="C2584" s="59">
        <f t="shared" si="161"/>
        <v>1</v>
      </c>
      <c r="D2584" s="59">
        <f>IF('Step 1.1 Supply Fan Power Data'!B2584&gt;0,1,0)</f>
        <v>1</v>
      </c>
      <c r="F2584" s="60">
        <f>IF(ISBLANK('Step 2. Aggregate Data'!E2584),"-",'Step 2. Aggregate Data'!E2584)</f>
        <v>44738.958333333336</v>
      </c>
      <c r="G2584" s="17">
        <f t="shared" si="162"/>
        <v>23</v>
      </c>
      <c r="H2584" s="17">
        <f t="shared" si="163"/>
        <v>1</v>
      </c>
    </row>
    <row r="2585" spans="1:8" x14ac:dyDescent="0.25">
      <c r="A2585" s="58">
        <f>IF(ISBLANK('Step 2. Aggregate Data'!A2585),"-",'Step 2. Aggregate Data'!A2585)</f>
        <v>44739</v>
      </c>
      <c r="B2585" s="59">
        <f t="shared" ref="B2585:B2648" si="164">HOUR(A2585)</f>
        <v>0</v>
      </c>
      <c r="C2585" s="59">
        <f t="shared" ref="C2585:C2648" si="165">WEEKDAY(A2585)</f>
        <v>2</v>
      </c>
      <c r="D2585" s="59">
        <f>IF('Step 1.1 Supply Fan Power Data'!B2585&gt;0,1,0)</f>
        <v>1</v>
      </c>
      <c r="F2585" s="60">
        <f>IF(ISBLANK('Step 2. Aggregate Data'!E2585),"-",'Step 2. Aggregate Data'!E2585)</f>
        <v>44739</v>
      </c>
      <c r="G2585" s="17">
        <f t="shared" si="162"/>
        <v>0</v>
      </c>
      <c r="H2585" s="17">
        <f t="shared" si="163"/>
        <v>2</v>
      </c>
    </row>
    <row r="2586" spans="1:8" x14ac:dyDescent="0.25">
      <c r="A2586" s="58">
        <f>IF(ISBLANK('Step 2. Aggregate Data'!A2586),"-",'Step 2. Aggregate Data'!A2586)</f>
        <v>44739.041666666664</v>
      </c>
      <c r="B2586" s="59">
        <f t="shared" si="164"/>
        <v>1</v>
      </c>
      <c r="C2586" s="59">
        <f t="shared" si="165"/>
        <v>2</v>
      </c>
      <c r="D2586" s="59">
        <f>IF('Step 1.1 Supply Fan Power Data'!B2586&gt;0,1,0)</f>
        <v>1</v>
      </c>
      <c r="F2586" s="60">
        <f>IF(ISBLANK('Step 2. Aggregate Data'!E2586),"-",'Step 2. Aggregate Data'!E2586)</f>
        <v>44739.041666666664</v>
      </c>
      <c r="G2586" s="17">
        <f t="shared" si="162"/>
        <v>1</v>
      </c>
      <c r="H2586" s="17">
        <f t="shared" si="163"/>
        <v>2</v>
      </c>
    </row>
    <row r="2587" spans="1:8" x14ac:dyDescent="0.25">
      <c r="A2587" s="58">
        <f>IF(ISBLANK('Step 2. Aggregate Data'!A2587),"-",'Step 2. Aggregate Data'!A2587)</f>
        <v>44739.083333333336</v>
      </c>
      <c r="B2587" s="59">
        <f t="shared" si="164"/>
        <v>2</v>
      </c>
      <c r="C2587" s="59">
        <f t="shared" si="165"/>
        <v>2</v>
      </c>
      <c r="D2587" s="59">
        <f>IF('Step 1.1 Supply Fan Power Data'!B2587&gt;0,1,0)</f>
        <v>1</v>
      </c>
      <c r="F2587" s="60">
        <f>IF(ISBLANK('Step 2. Aggregate Data'!E2587),"-",'Step 2. Aggregate Data'!E2587)</f>
        <v>44739.083333333336</v>
      </c>
      <c r="G2587" s="17">
        <f t="shared" si="162"/>
        <v>2</v>
      </c>
      <c r="H2587" s="17">
        <f t="shared" si="163"/>
        <v>2</v>
      </c>
    </row>
    <row r="2588" spans="1:8" x14ac:dyDescent="0.25">
      <c r="A2588" s="58">
        <f>IF(ISBLANK('Step 2. Aggregate Data'!A2588),"-",'Step 2. Aggregate Data'!A2588)</f>
        <v>44739.125</v>
      </c>
      <c r="B2588" s="59">
        <f t="shared" si="164"/>
        <v>3</v>
      </c>
      <c r="C2588" s="59">
        <f t="shared" si="165"/>
        <v>2</v>
      </c>
      <c r="D2588" s="59">
        <f>IF('Step 1.1 Supply Fan Power Data'!B2588&gt;0,1,0)</f>
        <v>1</v>
      </c>
      <c r="F2588" s="60">
        <f>IF(ISBLANK('Step 2. Aggregate Data'!E2588),"-",'Step 2. Aggregate Data'!E2588)</f>
        <v>44739.125</v>
      </c>
      <c r="G2588" s="17">
        <f t="shared" si="162"/>
        <v>3</v>
      </c>
      <c r="H2588" s="17">
        <f t="shared" si="163"/>
        <v>2</v>
      </c>
    </row>
    <row r="2589" spans="1:8" x14ac:dyDescent="0.25">
      <c r="A2589" s="58">
        <f>IF(ISBLANK('Step 2. Aggregate Data'!A2589),"-",'Step 2. Aggregate Data'!A2589)</f>
        <v>44739.166666666664</v>
      </c>
      <c r="B2589" s="59">
        <f t="shared" si="164"/>
        <v>4</v>
      </c>
      <c r="C2589" s="59">
        <f t="shared" si="165"/>
        <v>2</v>
      </c>
      <c r="D2589" s="59">
        <f>IF('Step 1.1 Supply Fan Power Data'!B2589&gt;0,1,0)</f>
        <v>1</v>
      </c>
      <c r="F2589" s="60">
        <f>IF(ISBLANK('Step 2. Aggregate Data'!E2589),"-",'Step 2. Aggregate Data'!E2589)</f>
        <v>44739.166666666664</v>
      </c>
      <c r="G2589" s="17">
        <f t="shared" si="162"/>
        <v>4</v>
      </c>
      <c r="H2589" s="17">
        <f t="shared" si="163"/>
        <v>2</v>
      </c>
    </row>
    <row r="2590" spans="1:8" x14ac:dyDescent="0.25">
      <c r="A2590" s="58">
        <f>IF(ISBLANK('Step 2. Aggregate Data'!A2590),"-",'Step 2. Aggregate Data'!A2590)</f>
        <v>44739.208333333336</v>
      </c>
      <c r="B2590" s="59">
        <f t="shared" si="164"/>
        <v>5</v>
      </c>
      <c r="C2590" s="59">
        <f t="shared" si="165"/>
        <v>2</v>
      </c>
      <c r="D2590" s="59">
        <f>IF('Step 1.1 Supply Fan Power Data'!B2590&gt;0,1,0)</f>
        <v>1</v>
      </c>
      <c r="F2590" s="60">
        <f>IF(ISBLANK('Step 2. Aggregate Data'!E2590),"-",'Step 2. Aggregate Data'!E2590)</f>
        <v>44739.208333333336</v>
      </c>
      <c r="G2590" s="17">
        <f t="shared" si="162"/>
        <v>5</v>
      </c>
      <c r="H2590" s="17">
        <f t="shared" si="163"/>
        <v>2</v>
      </c>
    </row>
    <row r="2591" spans="1:8" x14ac:dyDescent="0.25">
      <c r="A2591" s="58">
        <f>IF(ISBLANK('Step 2. Aggregate Data'!A2591),"-",'Step 2. Aggregate Data'!A2591)</f>
        <v>44739.25</v>
      </c>
      <c r="B2591" s="59">
        <f t="shared" si="164"/>
        <v>6</v>
      </c>
      <c r="C2591" s="59">
        <f t="shared" si="165"/>
        <v>2</v>
      </c>
      <c r="D2591" s="59">
        <f>IF('Step 1.1 Supply Fan Power Data'!B2591&gt;0,1,0)</f>
        <v>1</v>
      </c>
      <c r="F2591" s="60">
        <f>IF(ISBLANK('Step 2. Aggregate Data'!E2591),"-",'Step 2. Aggregate Data'!E2591)</f>
        <v>44739.25</v>
      </c>
      <c r="G2591" s="17">
        <f t="shared" si="162"/>
        <v>6</v>
      </c>
      <c r="H2591" s="17">
        <f t="shared" si="163"/>
        <v>2</v>
      </c>
    </row>
    <row r="2592" spans="1:8" x14ac:dyDescent="0.25">
      <c r="A2592" s="58">
        <f>IF(ISBLANK('Step 2. Aggregate Data'!A2592),"-",'Step 2. Aggregate Data'!A2592)</f>
        <v>44739.291666666664</v>
      </c>
      <c r="B2592" s="59">
        <f t="shared" si="164"/>
        <v>7</v>
      </c>
      <c r="C2592" s="59">
        <f t="shared" si="165"/>
        <v>2</v>
      </c>
      <c r="D2592" s="59">
        <f>IF('Step 1.1 Supply Fan Power Data'!B2592&gt;0,1,0)</f>
        <v>1</v>
      </c>
      <c r="F2592" s="60">
        <f>IF(ISBLANK('Step 2. Aggregate Data'!E2592),"-",'Step 2. Aggregate Data'!E2592)</f>
        <v>44739.291666666664</v>
      </c>
      <c r="G2592" s="17">
        <f t="shared" si="162"/>
        <v>7</v>
      </c>
      <c r="H2592" s="17">
        <f t="shared" si="163"/>
        <v>2</v>
      </c>
    </row>
    <row r="2593" spans="1:8" x14ac:dyDescent="0.25">
      <c r="A2593" s="58">
        <f>IF(ISBLANK('Step 2. Aggregate Data'!A2593),"-",'Step 2. Aggregate Data'!A2593)</f>
        <v>44739.333333333336</v>
      </c>
      <c r="B2593" s="59">
        <f t="shared" si="164"/>
        <v>8</v>
      </c>
      <c r="C2593" s="59">
        <f t="shared" si="165"/>
        <v>2</v>
      </c>
      <c r="D2593" s="59">
        <f>IF('Step 1.1 Supply Fan Power Data'!B2593&gt;0,1,0)</f>
        <v>1</v>
      </c>
      <c r="F2593" s="60">
        <f>IF(ISBLANK('Step 2. Aggregate Data'!E2593),"-",'Step 2. Aggregate Data'!E2593)</f>
        <v>44739.333333333336</v>
      </c>
      <c r="G2593" s="17">
        <f t="shared" si="162"/>
        <v>8</v>
      </c>
      <c r="H2593" s="17">
        <f t="shared" si="163"/>
        <v>2</v>
      </c>
    </row>
    <row r="2594" spans="1:8" x14ac:dyDescent="0.25">
      <c r="A2594" s="58">
        <f>IF(ISBLANK('Step 2. Aggregate Data'!A2594),"-",'Step 2. Aggregate Data'!A2594)</f>
        <v>44739.375</v>
      </c>
      <c r="B2594" s="59">
        <f t="shared" si="164"/>
        <v>9</v>
      </c>
      <c r="C2594" s="59">
        <f t="shared" si="165"/>
        <v>2</v>
      </c>
      <c r="D2594" s="59">
        <f>IF('Step 1.1 Supply Fan Power Data'!B2594&gt;0,1,0)</f>
        <v>1</v>
      </c>
      <c r="F2594" s="60">
        <f>IF(ISBLANK('Step 2. Aggregate Data'!E2594),"-",'Step 2. Aggregate Data'!E2594)</f>
        <v>44739.375</v>
      </c>
      <c r="G2594" s="17">
        <f t="shared" si="162"/>
        <v>9</v>
      </c>
      <c r="H2594" s="17">
        <f t="shared" si="163"/>
        <v>2</v>
      </c>
    </row>
    <row r="2595" spans="1:8" x14ac:dyDescent="0.25">
      <c r="A2595" s="58">
        <f>IF(ISBLANK('Step 2. Aggregate Data'!A2595),"-",'Step 2. Aggregate Data'!A2595)</f>
        <v>44739.416666666664</v>
      </c>
      <c r="B2595" s="59">
        <f t="shared" si="164"/>
        <v>10</v>
      </c>
      <c r="C2595" s="59">
        <f t="shared" si="165"/>
        <v>2</v>
      </c>
      <c r="D2595" s="59">
        <f>IF('Step 1.1 Supply Fan Power Data'!B2595&gt;0,1,0)</f>
        <v>1</v>
      </c>
      <c r="F2595" s="60">
        <f>IF(ISBLANK('Step 2. Aggregate Data'!E2595),"-",'Step 2. Aggregate Data'!E2595)</f>
        <v>44739.416666666664</v>
      </c>
      <c r="G2595" s="17">
        <f t="shared" si="162"/>
        <v>10</v>
      </c>
      <c r="H2595" s="17">
        <f t="shared" si="163"/>
        <v>2</v>
      </c>
    </row>
    <row r="2596" spans="1:8" x14ac:dyDescent="0.25">
      <c r="A2596" s="58">
        <f>IF(ISBLANK('Step 2. Aggregate Data'!A2596),"-",'Step 2. Aggregate Data'!A2596)</f>
        <v>44739.458333333336</v>
      </c>
      <c r="B2596" s="59">
        <f t="shared" si="164"/>
        <v>11</v>
      </c>
      <c r="C2596" s="59">
        <f t="shared" si="165"/>
        <v>2</v>
      </c>
      <c r="D2596" s="59">
        <f>IF('Step 1.1 Supply Fan Power Data'!B2596&gt;0,1,0)</f>
        <v>1</v>
      </c>
      <c r="F2596" s="60">
        <f>IF(ISBLANK('Step 2. Aggregate Data'!E2596),"-",'Step 2. Aggregate Data'!E2596)</f>
        <v>44739.458333333336</v>
      </c>
      <c r="G2596" s="17">
        <f t="shared" si="162"/>
        <v>11</v>
      </c>
      <c r="H2596" s="17">
        <f t="shared" si="163"/>
        <v>2</v>
      </c>
    </row>
    <row r="2597" spans="1:8" x14ac:dyDescent="0.25">
      <c r="A2597" s="58">
        <f>IF(ISBLANK('Step 2. Aggregate Data'!A2597),"-",'Step 2. Aggregate Data'!A2597)</f>
        <v>44739.5</v>
      </c>
      <c r="B2597" s="59">
        <f t="shared" si="164"/>
        <v>12</v>
      </c>
      <c r="C2597" s="59">
        <f t="shared" si="165"/>
        <v>2</v>
      </c>
      <c r="D2597" s="59">
        <f>IF('Step 1.1 Supply Fan Power Data'!B2597&gt;0,1,0)</f>
        <v>1</v>
      </c>
      <c r="F2597" s="60">
        <f>IF(ISBLANK('Step 2. Aggregate Data'!E2597),"-",'Step 2. Aggregate Data'!E2597)</f>
        <v>44739.5</v>
      </c>
      <c r="G2597" s="17">
        <f t="shared" si="162"/>
        <v>12</v>
      </c>
      <c r="H2597" s="17">
        <f t="shared" si="163"/>
        <v>2</v>
      </c>
    </row>
    <row r="2598" spans="1:8" x14ac:dyDescent="0.25">
      <c r="A2598" s="58">
        <f>IF(ISBLANK('Step 2. Aggregate Data'!A2598),"-",'Step 2. Aggregate Data'!A2598)</f>
        <v>44739.541666666664</v>
      </c>
      <c r="B2598" s="59">
        <f t="shared" si="164"/>
        <v>13</v>
      </c>
      <c r="C2598" s="59">
        <f t="shared" si="165"/>
        <v>2</v>
      </c>
      <c r="D2598" s="59">
        <f>IF('Step 1.1 Supply Fan Power Data'!B2598&gt;0,1,0)</f>
        <v>1</v>
      </c>
      <c r="F2598" s="60">
        <f>IF(ISBLANK('Step 2. Aggregate Data'!E2598),"-",'Step 2. Aggregate Data'!E2598)</f>
        <v>44739.541666666664</v>
      </c>
      <c r="G2598" s="17">
        <f t="shared" si="162"/>
        <v>13</v>
      </c>
      <c r="H2598" s="17">
        <f t="shared" si="163"/>
        <v>2</v>
      </c>
    </row>
    <row r="2599" spans="1:8" x14ac:dyDescent="0.25">
      <c r="A2599" s="58">
        <f>IF(ISBLANK('Step 2. Aggregate Data'!A2599),"-",'Step 2. Aggregate Data'!A2599)</f>
        <v>44739.583333333336</v>
      </c>
      <c r="B2599" s="59">
        <f t="shared" si="164"/>
        <v>14</v>
      </c>
      <c r="C2599" s="59">
        <f t="shared" si="165"/>
        <v>2</v>
      </c>
      <c r="D2599" s="59">
        <f>IF('Step 1.1 Supply Fan Power Data'!B2599&gt;0,1,0)</f>
        <v>1</v>
      </c>
      <c r="F2599" s="60">
        <f>IF(ISBLANK('Step 2. Aggregate Data'!E2599),"-",'Step 2. Aggregate Data'!E2599)</f>
        <v>44739.583333333336</v>
      </c>
      <c r="G2599" s="17">
        <f t="shared" si="162"/>
        <v>14</v>
      </c>
      <c r="H2599" s="17">
        <f t="shared" si="163"/>
        <v>2</v>
      </c>
    </row>
    <row r="2600" spans="1:8" x14ac:dyDescent="0.25">
      <c r="A2600" s="58">
        <f>IF(ISBLANK('Step 2. Aggregate Data'!A2600),"-",'Step 2. Aggregate Data'!A2600)</f>
        <v>44739.625</v>
      </c>
      <c r="B2600" s="59">
        <f t="shared" si="164"/>
        <v>15</v>
      </c>
      <c r="C2600" s="59">
        <f t="shared" si="165"/>
        <v>2</v>
      </c>
      <c r="D2600" s="59">
        <f>IF('Step 1.1 Supply Fan Power Data'!B2600&gt;0,1,0)</f>
        <v>1</v>
      </c>
      <c r="F2600" s="60">
        <f>IF(ISBLANK('Step 2. Aggregate Data'!E2600),"-",'Step 2. Aggregate Data'!E2600)</f>
        <v>44739.625</v>
      </c>
      <c r="G2600" s="17">
        <f t="shared" si="162"/>
        <v>15</v>
      </c>
      <c r="H2600" s="17">
        <f t="shared" si="163"/>
        <v>2</v>
      </c>
    </row>
    <row r="2601" spans="1:8" x14ac:dyDescent="0.25">
      <c r="A2601" s="58">
        <f>IF(ISBLANK('Step 2. Aggregate Data'!A2601),"-",'Step 2. Aggregate Data'!A2601)</f>
        <v>44739.666666666664</v>
      </c>
      <c r="B2601" s="59">
        <f t="shared" si="164"/>
        <v>16</v>
      </c>
      <c r="C2601" s="59">
        <f t="shared" si="165"/>
        <v>2</v>
      </c>
      <c r="D2601" s="59">
        <f>IF('Step 1.1 Supply Fan Power Data'!B2601&gt;0,1,0)</f>
        <v>1</v>
      </c>
      <c r="F2601" s="60">
        <f>IF(ISBLANK('Step 2. Aggregate Data'!E2601),"-",'Step 2. Aggregate Data'!E2601)</f>
        <v>44739.666666666664</v>
      </c>
      <c r="G2601" s="17">
        <f t="shared" si="162"/>
        <v>16</v>
      </c>
      <c r="H2601" s="17">
        <f t="shared" si="163"/>
        <v>2</v>
      </c>
    </row>
    <row r="2602" spans="1:8" x14ac:dyDescent="0.25">
      <c r="A2602" s="58">
        <f>IF(ISBLANK('Step 2. Aggregate Data'!A2602),"-",'Step 2. Aggregate Data'!A2602)</f>
        <v>44739.708333333336</v>
      </c>
      <c r="B2602" s="59">
        <f t="shared" si="164"/>
        <v>17</v>
      </c>
      <c r="C2602" s="59">
        <f t="shared" si="165"/>
        <v>2</v>
      </c>
      <c r="D2602" s="59">
        <f>IF('Step 1.1 Supply Fan Power Data'!B2602&gt;0,1,0)</f>
        <v>1</v>
      </c>
      <c r="F2602" s="60">
        <f>IF(ISBLANK('Step 2. Aggregate Data'!E2602),"-",'Step 2. Aggregate Data'!E2602)</f>
        <v>44739.708333333336</v>
      </c>
      <c r="G2602" s="17">
        <f t="shared" si="162"/>
        <v>17</v>
      </c>
      <c r="H2602" s="17">
        <f t="shared" si="163"/>
        <v>2</v>
      </c>
    </row>
    <row r="2603" spans="1:8" x14ac:dyDescent="0.25">
      <c r="A2603" s="58">
        <f>IF(ISBLANK('Step 2. Aggregate Data'!A2603),"-",'Step 2. Aggregate Data'!A2603)</f>
        <v>44739.75</v>
      </c>
      <c r="B2603" s="59">
        <f t="shared" si="164"/>
        <v>18</v>
      </c>
      <c r="C2603" s="59">
        <f t="shared" si="165"/>
        <v>2</v>
      </c>
      <c r="D2603" s="59">
        <f>IF('Step 1.1 Supply Fan Power Data'!B2603&gt;0,1,0)</f>
        <v>1</v>
      </c>
      <c r="F2603" s="60">
        <f>IF(ISBLANK('Step 2. Aggregate Data'!E2603),"-",'Step 2. Aggregate Data'!E2603)</f>
        <v>44739.75</v>
      </c>
      <c r="G2603" s="17">
        <f t="shared" si="162"/>
        <v>18</v>
      </c>
      <c r="H2603" s="17">
        <f t="shared" si="163"/>
        <v>2</v>
      </c>
    </row>
    <row r="2604" spans="1:8" x14ac:dyDescent="0.25">
      <c r="A2604" s="58">
        <f>IF(ISBLANK('Step 2. Aggregate Data'!A2604),"-",'Step 2. Aggregate Data'!A2604)</f>
        <v>44739.791666666664</v>
      </c>
      <c r="B2604" s="59">
        <f t="shared" si="164"/>
        <v>19</v>
      </c>
      <c r="C2604" s="59">
        <f t="shared" si="165"/>
        <v>2</v>
      </c>
      <c r="D2604" s="59">
        <f>IF('Step 1.1 Supply Fan Power Data'!B2604&gt;0,1,0)</f>
        <v>1</v>
      </c>
      <c r="F2604" s="60">
        <f>IF(ISBLANK('Step 2. Aggregate Data'!E2604),"-",'Step 2. Aggregate Data'!E2604)</f>
        <v>44739.791666666664</v>
      </c>
      <c r="G2604" s="17">
        <f t="shared" si="162"/>
        <v>19</v>
      </c>
      <c r="H2604" s="17">
        <f t="shared" si="163"/>
        <v>2</v>
      </c>
    </row>
    <row r="2605" spans="1:8" x14ac:dyDescent="0.25">
      <c r="A2605" s="58">
        <f>IF(ISBLANK('Step 2. Aggregate Data'!A2605),"-",'Step 2. Aggregate Data'!A2605)</f>
        <v>44739.833333333336</v>
      </c>
      <c r="B2605" s="59">
        <f t="shared" si="164"/>
        <v>20</v>
      </c>
      <c r="C2605" s="59">
        <f t="shared" si="165"/>
        <v>2</v>
      </c>
      <c r="D2605" s="59">
        <f>IF('Step 1.1 Supply Fan Power Data'!B2605&gt;0,1,0)</f>
        <v>1</v>
      </c>
      <c r="F2605" s="60">
        <f>IF(ISBLANK('Step 2. Aggregate Data'!E2605),"-",'Step 2. Aggregate Data'!E2605)</f>
        <v>44739.833333333336</v>
      </c>
      <c r="G2605" s="17">
        <f t="shared" si="162"/>
        <v>20</v>
      </c>
      <c r="H2605" s="17">
        <f t="shared" si="163"/>
        <v>2</v>
      </c>
    </row>
    <row r="2606" spans="1:8" x14ac:dyDescent="0.25">
      <c r="A2606" s="58">
        <f>IF(ISBLANK('Step 2. Aggregate Data'!A2606),"-",'Step 2. Aggregate Data'!A2606)</f>
        <v>44739.875</v>
      </c>
      <c r="B2606" s="59">
        <f t="shared" si="164"/>
        <v>21</v>
      </c>
      <c r="C2606" s="59">
        <f t="shared" si="165"/>
        <v>2</v>
      </c>
      <c r="D2606" s="59">
        <f>IF('Step 1.1 Supply Fan Power Data'!B2606&gt;0,1,0)</f>
        <v>1</v>
      </c>
      <c r="F2606" s="60">
        <f>IF(ISBLANK('Step 2. Aggregate Data'!E2606),"-",'Step 2. Aggregate Data'!E2606)</f>
        <v>44739.875</v>
      </c>
      <c r="G2606" s="17">
        <f t="shared" si="162"/>
        <v>21</v>
      </c>
      <c r="H2606" s="17">
        <f t="shared" si="163"/>
        <v>2</v>
      </c>
    </row>
    <row r="2607" spans="1:8" x14ac:dyDescent="0.25">
      <c r="A2607" s="58">
        <f>IF(ISBLANK('Step 2. Aggregate Data'!A2607),"-",'Step 2. Aggregate Data'!A2607)</f>
        <v>44739.916666666664</v>
      </c>
      <c r="B2607" s="59">
        <f t="shared" si="164"/>
        <v>22</v>
      </c>
      <c r="C2607" s="59">
        <f t="shared" si="165"/>
        <v>2</v>
      </c>
      <c r="D2607" s="59">
        <f>IF('Step 1.1 Supply Fan Power Data'!B2607&gt;0,1,0)</f>
        <v>1</v>
      </c>
      <c r="F2607" s="60">
        <f>IF(ISBLANK('Step 2. Aggregate Data'!E2607),"-",'Step 2. Aggregate Data'!E2607)</f>
        <v>44739.916666666664</v>
      </c>
      <c r="G2607" s="17">
        <f t="shared" si="162"/>
        <v>22</v>
      </c>
      <c r="H2607" s="17">
        <f t="shared" si="163"/>
        <v>2</v>
      </c>
    </row>
    <row r="2608" spans="1:8" x14ac:dyDescent="0.25">
      <c r="A2608" s="58">
        <f>IF(ISBLANK('Step 2. Aggregate Data'!A2608),"-",'Step 2. Aggregate Data'!A2608)</f>
        <v>44739.958333333336</v>
      </c>
      <c r="B2608" s="59">
        <f t="shared" si="164"/>
        <v>23</v>
      </c>
      <c r="C2608" s="59">
        <f t="shared" si="165"/>
        <v>2</v>
      </c>
      <c r="D2608" s="59">
        <f>IF('Step 1.1 Supply Fan Power Data'!B2608&gt;0,1,0)</f>
        <v>1</v>
      </c>
      <c r="F2608" s="60">
        <f>IF(ISBLANK('Step 2. Aggregate Data'!E2608),"-",'Step 2. Aggregate Data'!E2608)</f>
        <v>44739.958333333336</v>
      </c>
      <c r="G2608" s="17">
        <f t="shared" si="162"/>
        <v>23</v>
      </c>
      <c r="H2608" s="17">
        <f t="shared" si="163"/>
        <v>2</v>
      </c>
    </row>
    <row r="2609" spans="1:8" x14ac:dyDescent="0.25">
      <c r="A2609" s="58">
        <f>IF(ISBLANK('Step 2. Aggregate Data'!A2609),"-",'Step 2. Aggregate Data'!A2609)</f>
        <v>44740</v>
      </c>
      <c r="B2609" s="59">
        <f t="shared" si="164"/>
        <v>0</v>
      </c>
      <c r="C2609" s="59">
        <f t="shared" si="165"/>
        <v>3</v>
      </c>
      <c r="D2609" s="59">
        <f>IF('Step 1.1 Supply Fan Power Data'!B2609&gt;0,1,0)</f>
        <v>1</v>
      </c>
      <c r="F2609" s="60">
        <f>IF(ISBLANK('Step 2. Aggregate Data'!E2609),"-",'Step 2. Aggregate Data'!E2609)</f>
        <v>44740</v>
      </c>
      <c r="G2609" s="17">
        <f t="shared" si="162"/>
        <v>0</v>
      </c>
      <c r="H2609" s="17">
        <f t="shared" si="163"/>
        <v>3</v>
      </c>
    </row>
    <row r="2610" spans="1:8" x14ac:dyDescent="0.25">
      <c r="A2610" s="58">
        <f>IF(ISBLANK('Step 2. Aggregate Data'!A2610),"-",'Step 2. Aggregate Data'!A2610)</f>
        <v>44740.041666666664</v>
      </c>
      <c r="B2610" s="59">
        <f t="shared" si="164"/>
        <v>1</v>
      </c>
      <c r="C2610" s="59">
        <f t="shared" si="165"/>
        <v>3</v>
      </c>
      <c r="D2610" s="59">
        <f>IF('Step 1.1 Supply Fan Power Data'!B2610&gt;0,1,0)</f>
        <v>1</v>
      </c>
      <c r="F2610" s="60">
        <f>IF(ISBLANK('Step 2. Aggregate Data'!E2610),"-",'Step 2. Aggregate Data'!E2610)</f>
        <v>44740.041666666664</v>
      </c>
      <c r="G2610" s="17">
        <f t="shared" si="162"/>
        <v>1</v>
      </c>
      <c r="H2610" s="17">
        <f t="shared" si="163"/>
        <v>3</v>
      </c>
    </row>
    <row r="2611" spans="1:8" x14ac:dyDescent="0.25">
      <c r="A2611" s="58">
        <f>IF(ISBLANK('Step 2. Aggregate Data'!A2611),"-",'Step 2. Aggregate Data'!A2611)</f>
        <v>44740.083333333336</v>
      </c>
      <c r="B2611" s="59">
        <f t="shared" si="164"/>
        <v>2</v>
      </c>
      <c r="C2611" s="59">
        <f t="shared" si="165"/>
        <v>3</v>
      </c>
      <c r="D2611" s="59">
        <f>IF('Step 1.1 Supply Fan Power Data'!B2611&gt;0,1,0)</f>
        <v>1</v>
      </c>
      <c r="F2611" s="60">
        <f>IF(ISBLANK('Step 2. Aggregate Data'!E2611),"-",'Step 2. Aggregate Data'!E2611)</f>
        <v>44740.083333333336</v>
      </c>
      <c r="G2611" s="17">
        <f t="shared" si="162"/>
        <v>2</v>
      </c>
      <c r="H2611" s="17">
        <f t="shared" si="163"/>
        <v>3</v>
      </c>
    </row>
    <row r="2612" spans="1:8" x14ac:dyDescent="0.25">
      <c r="A2612" s="58">
        <f>IF(ISBLANK('Step 2. Aggregate Data'!A2612),"-",'Step 2. Aggregate Data'!A2612)</f>
        <v>44740.125</v>
      </c>
      <c r="B2612" s="59">
        <f t="shared" si="164"/>
        <v>3</v>
      </c>
      <c r="C2612" s="59">
        <f t="shared" si="165"/>
        <v>3</v>
      </c>
      <c r="D2612" s="59">
        <f>IF('Step 1.1 Supply Fan Power Data'!B2612&gt;0,1,0)</f>
        <v>1</v>
      </c>
      <c r="F2612" s="60">
        <f>IF(ISBLANK('Step 2. Aggregate Data'!E2612),"-",'Step 2. Aggregate Data'!E2612)</f>
        <v>44740.125</v>
      </c>
      <c r="G2612" s="17">
        <f t="shared" si="162"/>
        <v>3</v>
      </c>
      <c r="H2612" s="17">
        <f t="shared" si="163"/>
        <v>3</v>
      </c>
    </row>
    <row r="2613" spans="1:8" x14ac:dyDescent="0.25">
      <c r="A2613" s="58">
        <f>IF(ISBLANK('Step 2. Aggregate Data'!A2613),"-",'Step 2. Aggregate Data'!A2613)</f>
        <v>44740.166666666664</v>
      </c>
      <c r="B2613" s="59">
        <f t="shared" si="164"/>
        <v>4</v>
      </c>
      <c r="C2613" s="59">
        <f t="shared" si="165"/>
        <v>3</v>
      </c>
      <c r="D2613" s="59">
        <f>IF('Step 1.1 Supply Fan Power Data'!B2613&gt;0,1,0)</f>
        <v>1</v>
      </c>
      <c r="F2613" s="60">
        <f>IF(ISBLANK('Step 2. Aggregate Data'!E2613),"-",'Step 2. Aggregate Data'!E2613)</f>
        <v>44740.166666666664</v>
      </c>
      <c r="G2613" s="17">
        <f t="shared" si="162"/>
        <v>4</v>
      </c>
      <c r="H2613" s="17">
        <f t="shared" si="163"/>
        <v>3</v>
      </c>
    </row>
    <row r="2614" spans="1:8" x14ac:dyDescent="0.25">
      <c r="A2614" s="58">
        <f>IF(ISBLANK('Step 2. Aggregate Data'!A2614),"-",'Step 2. Aggregate Data'!A2614)</f>
        <v>44740.208333333336</v>
      </c>
      <c r="B2614" s="59">
        <f t="shared" si="164"/>
        <v>5</v>
      </c>
      <c r="C2614" s="59">
        <f t="shared" si="165"/>
        <v>3</v>
      </c>
      <c r="D2614" s="59">
        <f>IF('Step 1.1 Supply Fan Power Data'!B2614&gt;0,1,0)</f>
        <v>1</v>
      </c>
      <c r="F2614" s="60">
        <f>IF(ISBLANK('Step 2. Aggregate Data'!E2614),"-",'Step 2. Aggregate Data'!E2614)</f>
        <v>44740.208333333336</v>
      </c>
      <c r="G2614" s="17">
        <f t="shared" si="162"/>
        <v>5</v>
      </c>
      <c r="H2614" s="17">
        <f t="shared" si="163"/>
        <v>3</v>
      </c>
    </row>
    <row r="2615" spans="1:8" x14ac:dyDescent="0.25">
      <c r="A2615" s="58">
        <f>IF(ISBLANK('Step 2. Aggregate Data'!A2615),"-",'Step 2. Aggregate Data'!A2615)</f>
        <v>44740.25</v>
      </c>
      <c r="B2615" s="59">
        <f t="shared" si="164"/>
        <v>6</v>
      </c>
      <c r="C2615" s="59">
        <f t="shared" si="165"/>
        <v>3</v>
      </c>
      <c r="D2615" s="59">
        <f>IF('Step 1.1 Supply Fan Power Data'!B2615&gt;0,1,0)</f>
        <v>1</v>
      </c>
      <c r="F2615" s="60">
        <f>IF(ISBLANK('Step 2. Aggregate Data'!E2615),"-",'Step 2. Aggregate Data'!E2615)</f>
        <v>44740.25</v>
      </c>
      <c r="G2615" s="17">
        <f t="shared" si="162"/>
        <v>6</v>
      </c>
      <c r="H2615" s="17">
        <f t="shared" si="163"/>
        <v>3</v>
      </c>
    </row>
    <row r="2616" spans="1:8" x14ac:dyDescent="0.25">
      <c r="A2616" s="58">
        <f>IF(ISBLANK('Step 2. Aggregate Data'!A2616),"-",'Step 2. Aggregate Data'!A2616)</f>
        <v>44740.291666666664</v>
      </c>
      <c r="B2616" s="59">
        <f t="shared" si="164"/>
        <v>7</v>
      </c>
      <c r="C2616" s="59">
        <f t="shared" si="165"/>
        <v>3</v>
      </c>
      <c r="D2616" s="59">
        <f>IF('Step 1.1 Supply Fan Power Data'!B2616&gt;0,1,0)</f>
        <v>1</v>
      </c>
      <c r="F2616" s="60">
        <f>IF(ISBLANK('Step 2. Aggregate Data'!E2616),"-",'Step 2. Aggregate Data'!E2616)</f>
        <v>44740.291666666664</v>
      </c>
      <c r="G2616" s="17">
        <f t="shared" si="162"/>
        <v>7</v>
      </c>
      <c r="H2616" s="17">
        <f t="shared" si="163"/>
        <v>3</v>
      </c>
    </row>
    <row r="2617" spans="1:8" x14ac:dyDescent="0.25">
      <c r="A2617" s="58">
        <f>IF(ISBLANK('Step 2. Aggregate Data'!A2617),"-",'Step 2. Aggregate Data'!A2617)</f>
        <v>44740.333333333336</v>
      </c>
      <c r="B2617" s="59">
        <f t="shared" si="164"/>
        <v>8</v>
      </c>
      <c r="C2617" s="59">
        <f t="shared" si="165"/>
        <v>3</v>
      </c>
      <c r="D2617" s="59">
        <f>IF('Step 1.1 Supply Fan Power Data'!B2617&gt;0,1,0)</f>
        <v>1</v>
      </c>
      <c r="F2617" s="60">
        <f>IF(ISBLANK('Step 2. Aggregate Data'!E2617),"-",'Step 2. Aggregate Data'!E2617)</f>
        <v>44740.333333333336</v>
      </c>
      <c r="G2617" s="17">
        <f t="shared" si="162"/>
        <v>8</v>
      </c>
      <c r="H2617" s="17">
        <f t="shared" si="163"/>
        <v>3</v>
      </c>
    </row>
    <row r="2618" spans="1:8" x14ac:dyDescent="0.25">
      <c r="A2618" s="58">
        <f>IF(ISBLANK('Step 2. Aggregate Data'!A2618),"-",'Step 2. Aggregate Data'!A2618)</f>
        <v>44740.375</v>
      </c>
      <c r="B2618" s="59">
        <f t="shared" si="164"/>
        <v>9</v>
      </c>
      <c r="C2618" s="59">
        <f t="shared" si="165"/>
        <v>3</v>
      </c>
      <c r="D2618" s="59">
        <f>IF('Step 1.1 Supply Fan Power Data'!B2618&gt;0,1,0)</f>
        <v>1</v>
      </c>
      <c r="F2618" s="60">
        <f>IF(ISBLANK('Step 2. Aggregate Data'!E2618),"-",'Step 2. Aggregate Data'!E2618)</f>
        <v>44740.375</v>
      </c>
      <c r="G2618" s="17">
        <f t="shared" si="162"/>
        <v>9</v>
      </c>
      <c r="H2618" s="17">
        <f t="shared" si="163"/>
        <v>3</v>
      </c>
    </row>
    <row r="2619" spans="1:8" x14ac:dyDescent="0.25">
      <c r="A2619" s="58">
        <f>IF(ISBLANK('Step 2. Aggregate Data'!A2619),"-",'Step 2. Aggregate Data'!A2619)</f>
        <v>44740.416666666664</v>
      </c>
      <c r="B2619" s="59">
        <f t="shared" si="164"/>
        <v>10</v>
      </c>
      <c r="C2619" s="59">
        <f t="shared" si="165"/>
        <v>3</v>
      </c>
      <c r="D2619" s="59">
        <f>IF('Step 1.1 Supply Fan Power Data'!B2619&gt;0,1,0)</f>
        <v>1</v>
      </c>
      <c r="F2619" s="60">
        <f>IF(ISBLANK('Step 2. Aggregate Data'!E2619),"-",'Step 2. Aggregate Data'!E2619)</f>
        <v>44740.416666666664</v>
      </c>
      <c r="G2619" s="17">
        <f t="shared" si="162"/>
        <v>10</v>
      </c>
      <c r="H2619" s="17">
        <f t="shared" si="163"/>
        <v>3</v>
      </c>
    </row>
    <row r="2620" spans="1:8" x14ac:dyDescent="0.25">
      <c r="A2620" s="58">
        <f>IF(ISBLANK('Step 2. Aggregate Data'!A2620),"-",'Step 2. Aggregate Data'!A2620)</f>
        <v>44740.458333333336</v>
      </c>
      <c r="B2620" s="59">
        <f t="shared" si="164"/>
        <v>11</v>
      </c>
      <c r="C2620" s="59">
        <f t="shared" si="165"/>
        <v>3</v>
      </c>
      <c r="D2620" s="59">
        <f>IF('Step 1.1 Supply Fan Power Data'!B2620&gt;0,1,0)</f>
        <v>1</v>
      </c>
      <c r="F2620" s="60">
        <f>IF(ISBLANK('Step 2. Aggregate Data'!E2620),"-",'Step 2. Aggregate Data'!E2620)</f>
        <v>44740.458333333336</v>
      </c>
      <c r="G2620" s="17">
        <f t="shared" si="162"/>
        <v>11</v>
      </c>
      <c r="H2620" s="17">
        <f t="shared" si="163"/>
        <v>3</v>
      </c>
    </row>
    <row r="2621" spans="1:8" x14ac:dyDescent="0.25">
      <c r="A2621" s="58">
        <f>IF(ISBLANK('Step 2. Aggregate Data'!A2621),"-",'Step 2. Aggregate Data'!A2621)</f>
        <v>44740.5</v>
      </c>
      <c r="B2621" s="59">
        <f t="shared" si="164"/>
        <v>12</v>
      </c>
      <c r="C2621" s="59">
        <f t="shared" si="165"/>
        <v>3</v>
      </c>
      <c r="D2621" s="59">
        <f>IF('Step 1.1 Supply Fan Power Data'!B2621&gt;0,1,0)</f>
        <v>1</v>
      </c>
      <c r="F2621" s="60">
        <f>IF(ISBLANK('Step 2. Aggregate Data'!E2621),"-",'Step 2. Aggregate Data'!E2621)</f>
        <v>44740.5</v>
      </c>
      <c r="G2621" s="17">
        <f t="shared" si="162"/>
        <v>12</v>
      </c>
      <c r="H2621" s="17">
        <f t="shared" si="163"/>
        <v>3</v>
      </c>
    </row>
    <row r="2622" spans="1:8" x14ac:dyDescent="0.25">
      <c r="A2622" s="58">
        <f>IF(ISBLANK('Step 2. Aggregate Data'!A2622),"-",'Step 2. Aggregate Data'!A2622)</f>
        <v>44740.541666666664</v>
      </c>
      <c r="B2622" s="59">
        <f t="shared" si="164"/>
        <v>13</v>
      </c>
      <c r="C2622" s="59">
        <f t="shared" si="165"/>
        <v>3</v>
      </c>
      <c r="D2622" s="59">
        <f>IF('Step 1.1 Supply Fan Power Data'!B2622&gt;0,1,0)</f>
        <v>1</v>
      </c>
      <c r="F2622" s="60">
        <f>IF(ISBLANK('Step 2. Aggregate Data'!E2622),"-",'Step 2. Aggregate Data'!E2622)</f>
        <v>44740.541666666664</v>
      </c>
      <c r="G2622" s="17">
        <f t="shared" si="162"/>
        <v>13</v>
      </c>
      <c r="H2622" s="17">
        <f t="shared" si="163"/>
        <v>3</v>
      </c>
    </row>
    <row r="2623" spans="1:8" x14ac:dyDescent="0.25">
      <c r="A2623" s="58">
        <f>IF(ISBLANK('Step 2. Aggregate Data'!A2623),"-",'Step 2. Aggregate Data'!A2623)</f>
        <v>44740.583333333336</v>
      </c>
      <c r="B2623" s="59">
        <f t="shared" si="164"/>
        <v>14</v>
      </c>
      <c r="C2623" s="59">
        <f t="shared" si="165"/>
        <v>3</v>
      </c>
      <c r="D2623" s="59">
        <f>IF('Step 1.1 Supply Fan Power Data'!B2623&gt;0,1,0)</f>
        <v>1</v>
      </c>
      <c r="F2623" s="60">
        <f>IF(ISBLANK('Step 2. Aggregate Data'!E2623),"-",'Step 2. Aggregate Data'!E2623)</f>
        <v>44740.583333333336</v>
      </c>
      <c r="G2623" s="17">
        <f t="shared" si="162"/>
        <v>14</v>
      </c>
      <c r="H2623" s="17">
        <f t="shared" si="163"/>
        <v>3</v>
      </c>
    </row>
    <row r="2624" spans="1:8" x14ac:dyDescent="0.25">
      <c r="A2624" s="58">
        <f>IF(ISBLANK('Step 2. Aggregate Data'!A2624),"-",'Step 2. Aggregate Data'!A2624)</f>
        <v>44740.625</v>
      </c>
      <c r="B2624" s="59">
        <f t="shared" si="164"/>
        <v>15</v>
      </c>
      <c r="C2624" s="59">
        <f t="shared" si="165"/>
        <v>3</v>
      </c>
      <c r="D2624" s="59">
        <f>IF('Step 1.1 Supply Fan Power Data'!B2624&gt;0,1,0)</f>
        <v>1</v>
      </c>
      <c r="F2624" s="60">
        <f>IF(ISBLANK('Step 2. Aggregate Data'!E2624),"-",'Step 2. Aggregate Data'!E2624)</f>
        <v>44740.625</v>
      </c>
      <c r="G2624" s="17">
        <f t="shared" si="162"/>
        <v>15</v>
      </c>
      <c r="H2624" s="17">
        <f t="shared" si="163"/>
        <v>3</v>
      </c>
    </row>
    <row r="2625" spans="1:8" x14ac:dyDescent="0.25">
      <c r="A2625" s="58">
        <f>IF(ISBLANK('Step 2. Aggregate Data'!A2625),"-",'Step 2. Aggregate Data'!A2625)</f>
        <v>44740.666666666664</v>
      </c>
      <c r="B2625" s="59">
        <f t="shared" si="164"/>
        <v>16</v>
      </c>
      <c r="C2625" s="59">
        <f t="shared" si="165"/>
        <v>3</v>
      </c>
      <c r="D2625" s="59">
        <f>IF('Step 1.1 Supply Fan Power Data'!B2625&gt;0,1,0)</f>
        <v>1</v>
      </c>
      <c r="F2625" s="60">
        <f>IF(ISBLANK('Step 2. Aggregate Data'!E2625),"-",'Step 2. Aggregate Data'!E2625)</f>
        <v>44740.666666666664</v>
      </c>
      <c r="G2625" s="17">
        <f t="shared" si="162"/>
        <v>16</v>
      </c>
      <c r="H2625" s="17">
        <f t="shared" si="163"/>
        <v>3</v>
      </c>
    </row>
    <row r="2626" spans="1:8" x14ac:dyDescent="0.25">
      <c r="A2626" s="58">
        <f>IF(ISBLANK('Step 2. Aggregate Data'!A2626),"-",'Step 2. Aggregate Data'!A2626)</f>
        <v>44740.708333333336</v>
      </c>
      <c r="B2626" s="59">
        <f t="shared" si="164"/>
        <v>17</v>
      </c>
      <c r="C2626" s="59">
        <f t="shared" si="165"/>
        <v>3</v>
      </c>
      <c r="D2626" s="59">
        <f>IF('Step 1.1 Supply Fan Power Data'!B2626&gt;0,1,0)</f>
        <v>1</v>
      </c>
      <c r="F2626" s="60">
        <f>IF(ISBLANK('Step 2. Aggregate Data'!E2626),"-",'Step 2. Aggregate Data'!E2626)</f>
        <v>44740.708333333336</v>
      </c>
      <c r="G2626" s="17">
        <f t="shared" si="162"/>
        <v>17</v>
      </c>
      <c r="H2626" s="17">
        <f t="shared" si="163"/>
        <v>3</v>
      </c>
    </row>
    <row r="2627" spans="1:8" x14ac:dyDescent="0.25">
      <c r="A2627" s="58">
        <f>IF(ISBLANK('Step 2. Aggregate Data'!A2627),"-",'Step 2. Aggregate Data'!A2627)</f>
        <v>44740.75</v>
      </c>
      <c r="B2627" s="59">
        <f t="shared" si="164"/>
        <v>18</v>
      </c>
      <c r="C2627" s="59">
        <f t="shared" si="165"/>
        <v>3</v>
      </c>
      <c r="D2627" s="59">
        <f>IF('Step 1.1 Supply Fan Power Data'!B2627&gt;0,1,0)</f>
        <v>1</v>
      </c>
      <c r="F2627" s="60">
        <f>IF(ISBLANK('Step 2. Aggregate Data'!E2627),"-",'Step 2. Aggregate Data'!E2627)</f>
        <v>44740.75</v>
      </c>
      <c r="G2627" s="17">
        <f t="shared" ref="G2627:G2690" si="166">HOUR(F2627)</f>
        <v>18</v>
      </c>
      <c r="H2627" s="17">
        <f t="shared" ref="H2627:H2690" si="167">WEEKDAY(F2627)</f>
        <v>3</v>
      </c>
    </row>
    <row r="2628" spans="1:8" x14ac:dyDescent="0.25">
      <c r="A2628" s="58">
        <f>IF(ISBLANK('Step 2. Aggregate Data'!A2628),"-",'Step 2. Aggregate Data'!A2628)</f>
        <v>44740.791666666664</v>
      </c>
      <c r="B2628" s="59">
        <f t="shared" si="164"/>
        <v>19</v>
      </c>
      <c r="C2628" s="59">
        <f t="shared" si="165"/>
        <v>3</v>
      </c>
      <c r="D2628" s="59">
        <f>IF('Step 1.1 Supply Fan Power Data'!B2628&gt;0,1,0)</f>
        <v>1</v>
      </c>
      <c r="F2628" s="60">
        <f>IF(ISBLANK('Step 2. Aggregate Data'!E2628),"-",'Step 2. Aggregate Data'!E2628)</f>
        <v>44740.791666666664</v>
      </c>
      <c r="G2628" s="17">
        <f t="shared" si="166"/>
        <v>19</v>
      </c>
      <c r="H2628" s="17">
        <f t="shared" si="167"/>
        <v>3</v>
      </c>
    </row>
    <row r="2629" spans="1:8" x14ac:dyDescent="0.25">
      <c r="A2629" s="58">
        <f>IF(ISBLANK('Step 2. Aggregate Data'!A2629),"-",'Step 2. Aggregate Data'!A2629)</f>
        <v>44740.833333333336</v>
      </c>
      <c r="B2629" s="59">
        <f t="shared" si="164"/>
        <v>20</v>
      </c>
      <c r="C2629" s="59">
        <f t="shared" si="165"/>
        <v>3</v>
      </c>
      <c r="D2629" s="59">
        <f>IF('Step 1.1 Supply Fan Power Data'!B2629&gt;0,1,0)</f>
        <v>1</v>
      </c>
      <c r="F2629" s="60">
        <f>IF(ISBLANK('Step 2. Aggregate Data'!E2629),"-",'Step 2. Aggregate Data'!E2629)</f>
        <v>44740.833333333336</v>
      </c>
      <c r="G2629" s="17">
        <f t="shared" si="166"/>
        <v>20</v>
      </c>
      <c r="H2629" s="17">
        <f t="shared" si="167"/>
        <v>3</v>
      </c>
    </row>
    <row r="2630" spans="1:8" x14ac:dyDescent="0.25">
      <c r="A2630" s="58">
        <f>IF(ISBLANK('Step 2. Aggregate Data'!A2630),"-",'Step 2. Aggregate Data'!A2630)</f>
        <v>44740.875</v>
      </c>
      <c r="B2630" s="59">
        <f t="shared" si="164"/>
        <v>21</v>
      </c>
      <c r="C2630" s="59">
        <f t="shared" si="165"/>
        <v>3</v>
      </c>
      <c r="D2630" s="59">
        <f>IF('Step 1.1 Supply Fan Power Data'!B2630&gt;0,1,0)</f>
        <v>1</v>
      </c>
      <c r="F2630" s="60">
        <f>IF(ISBLANK('Step 2. Aggregate Data'!E2630),"-",'Step 2. Aggregate Data'!E2630)</f>
        <v>44740.875</v>
      </c>
      <c r="G2630" s="17">
        <f t="shared" si="166"/>
        <v>21</v>
      </c>
      <c r="H2630" s="17">
        <f t="shared" si="167"/>
        <v>3</v>
      </c>
    </row>
    <row r="2631" spans="1:8" x14ac:dyDescent="0.25">
      <c r="A2631" s="58">
        <f>IF(ISBLANK('Step 2. Aggregate Data'!A2631),"-",'Step 2. Aggregate Data'!A2631)</f>
        <v>44740.916666666664</v>
      </c>
      <c r="B2631" s="59">
        <f t="shared" si="164"/>
        <v>22</v>
      </c>
      <c r="C2631" s="59">
        <f t="shared" si="165"/>
        <v>3</v>
      </c>
      <c r="D2631" s="59">
        <f>IF('Step 1.1 Supply Fan Power Data'!B2631&gt;0,1,0)</f>
        <v>1</v>
      </c>
      <c r="F2631" s="60">
        <f>IF(ISBLANK('Step 2. Aggregate Data'!E2631),"-",'Step 2. Aggregate Data'!E2631)</f>
        <v>44740.916666666664</v>
      </c>
      <c r="G2631" s="17">
        <f t="shared" si="166"/>
        <v>22</v>
      </c>
      <c r="H2631" s="17">
        <f t="shared" si="167"/>
        <v>3</v>
      </c>
    </row>
    <row r="2632" spans="1:8" x14ac:dyDescent="0.25">
      <c r="A2632" s="58">
        <f>IF(ISBLANK('Step 2. Aggregate Data'!A2632),"-",'Step 2. Aggregate Data'!A2632)</f>
        <v>44740.958333333336</v>
      </c>
      <c r="B2632" s="59">
        <f t="shared" si="164"/>
        <v>23</v>
      </c>
      <c r="C2632" s="59">
        <f t="shared" si="165"/>
        <v>3</v>
      </c>
      <c r="D2632" s="59">
        <f>IF('Step 1.1 Supply Fan Power Data'!B2632&gt;0,1,0)</f>
        <v>1</v>
      </c>
      <c r="F2632" s="60">
        <f>IF(ISBLANK('Step 2. Aggregate Data'!E2632),"-",'Step 2. Aggregate Data'!E2632)</f>
        <v>44740.958333333336</v>
      </c>
      <c r="G2632" s="17">
        <f t="shared" si="166"/>
        <v>23</v>
      </c>
      <c r="H2632" s="17">
        <f t="shared" si="167"/>
        <v>3</v>
      </c>
    </row>
    <row r="2633" spans="1:8" x14ac:dyDescent="0.25">
      <c r="A2633" s="58">
        <f>IF(ISBLANK('Step 2. Aggregate Data'!A2633),"-",'Step 2. Aggregate Data'!A2633)</f>
        <v>44741</v>
      </c>
      <c r="B2633" s="59">
        <f t="shared" si="164"/>
        <v>0</v>
      </c>
      <c r="C2633" s="59">
        <f t="shared" si="165"/>
        <v>4</v>
      </c>
      <c r="D2633" s="59">
        <f>IF('Step 1.1 Supply Fan Power Data'!B2633&gt;0,1,0)</f>
        <v>1</v>
      </c>
      <c r="F2633" s="60">
        <f>IF(ISBLANK('Step 2. Aggregate Data'!E2633),"-",'Step 2. Aggregate Data'!E2633)</f>
        <v>44741</v>
      </c>
      <c r="G2633" s="17">
        <f t="shared" si="166"/>
        <v>0</v>
      </c>
      <c r="H2633" s="17">
        <f t="shared" si="167"/>
        <v>4</v>
      </c>
    </row>
    <row r="2634" spans="1:8" x14ac:dyDescent="0.25">
      <c r="A2634" s="58">
        <f>IF(ISBLANK('Step 2. Aggregate Data'!A2634),"-",'Step 2. Aggregate Data'!A2634)</f>
        <v>44741.041666666664</v>
      </c>
      <c r="B2634" s="59">
        <f t="shared" si="164"/>
        <v>1</v>
      </c>
      <c r="C2634" s="59">
        <f t="shared" si="165"/>
        <v>4</v>
      </c>
      <c r="D2634" s="59">
        <f>IF('Step 1.1 Supply Fan Power Data'!B2634&gt;0,1,0)</f>
        <v>1</v>
      </c>
      <c r="F2634" s="60">
        <f>IF(ISBLANK('Step 2. Aggregate Data'!E2634),"-",'Step 2. Aggregate Data'!E2634)</f>
        <v>44741.041666666664</v>
      </c>
      <c r="G2634" s="17">
        <f t="shared" si="166"/>
        <v>1</v>
      </c>
      <c r="H2634" s="17">
        <f t="shared" si="167"/>
        <v>4</v>
      </c>
    </row>
    <row r="2635" spans="1:8" x14ac:dyDescent="0.25">
      <c r="A2635" s="58">
        <f>IF(ISBLANK('Step 2. Aggregate Data'!A2635),"-",'Step 2. Aggregate Data'!A2635)</f>
        <v>44741.083333333336</v>
      </c>
      <c r="B2635" s="59">
        <f t="shared" si="164"/>
        <v>2</v>
      </c>
      <c r="C2635" s="59">
        <f t="shared" si="165"/>
        <v>4</v>
      </c>
      <c r="D2635" s="59">
        <f>IF('Step 1.1 Supply Fan Power Data'!B2635&gt;0,1,0)</f>
        <v>1</v>
      </c>
      <c r="F2635" s="60">
        <f>IF(ISBLANK('Step 2. Aggregate Data'!E2635),"-",'Step 2. Aggregate Data'!E2635)</f>
        <v>44741.083333333336</v>
      </c>
      <c r="G2635" s="17">
        <f t="shared" si="166"/>
        <v>2</v>
      </c>
      <c r="H2635" s="17">
        <f t="shared" si="167"/>
        <v>4</v>
      </c>
    </row>
    <row r="2636" spans="1:8" x14ac:dyDescent="0.25">
      <c r="A2636" s="58">
        <f>IF(ISBLANK('Step 2. Aggregate Data'!A2636),"-",'Step 2. Aggregate Data'!A2636)</f>
        <v>44741.125</v>
      </c>
      <c r="B2636" s="59">
        <f t="shared" si="164"/>
        <v>3</v>
      </c>
      <c r="C2636" s="59">
        <f t="shared" si="165"/>
        <v>4</v>
      </c>
      <c r="D2636" s="59">
        <f>IF('Step 1.1 Supply Fan Power Data'!B2636&gt;0,1,0)</f>
        <v>1</v>
      </c>
      <c r="F2636" s="60">
        <f>IF(ISBLANK('Step 2. Aggregate Data'!E2636),"-",'Step 2. Aggregate Data'!E2636)</f>
        <v>44741.125</v>
      </c>
      <c r="G2636" s="17">
        <f t="shared" si="166"/>
        <v>3</v>
      </c>
      <c r="H2636" s="17">
        <f t="shared" si="167"/>
        <v>4</v>
      </c>
    </row>
    <row r="2637" spans="1:8" x14ac:dyDescent="0.25">
      <c r="A2637" s="58">
        <f>IF(ISBLANK('Step 2. Aggregate Data'!A2637),"-",'Step 2. Aggregate Data'!A2637)</f>
        <v>44741.166666666664</v>
      </c>
      <c r="B2637" s="59">
        <f t="shared" si="164"/>
        <v>4</v>
      </c>
      <c r="C2637" s="59">
        <f t="shared" si="165"/>
        <v>4</v>
      </c>
      <c r="D2637" s="59">
        <f>IF('Step 1.1 Supply Fan Power Data'!B2637&gt;0,1,0)</f>
        <v>1</v>
      </c>
      <c r="F2637" s="60">
        <f>IF(ISBLANK('Step 2. Aggregate Data'!E2637),"-",'Step 2. Aggregate Data'!E2637)</f>
        <v>44741.166666666664</v>
      </c>
      <c r="G2637" s="17">
        <f t="shared" si="166"/>
        <v>4</v>
      </c>
      <c r="H2637" s="17">
        <f t="shared" si="167"/>
        <v>4</v>
      </c>
    </row>
    <row r="2638" spans="1:8" x14ac:dyDescent="0.25">
      <c r="A2638" s="58">
        <f>IF(ISBLANK('Step 2. Aggregate Data'!A2638),"-",'Step 2. Aggregate Data'!A2638)</f>
        <v>44741.208333333336</v>
      </c>
      <c r="B2638" s="59">
        <f t="shared" si="164"/>
        <v>5</v>
      </c>
      <c r="C2638" s="59">
        <f t="shared" si="165"/>
        <v>4</v>
      </c>
      <c r="D2638" s="59">
        <f>IF('Step 1.1 Supply Fan Power Data'!B2638&gt;0,1,0)</f>
        <v>1</v>
      </c>
      <c r="F2638" s="60">
        <f>IF(ISBLANK('Step 2. Aggregate Data'!E2638),"-",'Step 2. Aggregate Data'!E2638)</f>
        <v>44741.208333333336</v>
      </c>
      <c r="G2638" s="17">
        <f t="shared" si="166"/>
        <v>5</v>
      </c>
      <c r="H2638" s="17">
        <f t="shared" si="167"/>
        <v>4</v>
      </c>
    </row>
    <row r="2639" spans="1:8" x14ac:dyDescent="0.25">
      <c r="A2639" s="58">
        <f>IF(ISBLANK('Step 2. Aggregate Data'!A2639),"-",'Step 2. Aggregate Data'!A2639)</f>
        <v>44741.25</v>
      </c>
      <c r="B2639" s="59">
        <f t="shared" si="164"/>
        <v>6</v>
      </c>
      <c r="C2639" s="59">
        <f t="shared" si="165"/>
        <v>4</v>
      </c>
      <c r="D2639" s="59">
        <f>IF('Step 1.1 Supply Fan Power Data'!B2639&gt;0,1,0)</f>
        <v>1</v>
      </c>
      <c r="F2639" s="60">
        <f>IF(ISBLANK('Step 2. Aggregate Data'!E2639),"-",'Step 2. Aggregate Data'!E2639)</f>
        <v>44741.25</v>
      </c>
      <c r="G2639" s="17">
        <f t="shared" si="166"/>
        <v>6</v>
      </c>
      <c r="H2639" s="17">
        <f t="shared" si="167"/>
        <v>4</v>
      </c>
    </row>
    <row r="2640" spans="1:8" x14ac:dyDescent="0.25">
      <c r="A2640" s="58">
        <f>IF(ISBLANK('Step 2. Aggregate Data'!A2640),"-",'Step 2. Aggregate Data'!A2640)</f>
        <v>44741.291666666664</v>
      </c>
      <c r="B2640" s="59">
        <f t="shared" si="164"/>
        <v>7</v>
      </c>
      <c r="C2640" s="59">
        <f t="shared" si="165"/>
        <v>4</v>
      </c>
      <c r="D2640" s="59">
        <f>IF('Step 1.1 Supply Fan Power Data'!B2640&gt;0,1,0)</f>
        <v>1</v>
      </c>
      <c r="F2640" s="60">
        <f>IF(ISBLANK('Step 2. Aggregate Data'!E2640),"-",'Step 2. Aggregate Data'!E2640)</f>
        <v>44741.291666666664</v>
      </c>
      <c r="G2640" s="17">
        <f t="shared" si="166"/>
        <v>7</v>
      </c>
      <c r="H2640" s="17">
        <f t="shared" si="167"/>
        <v>4</v>
      </c>
    </row>
    <row r="2641" spans="1:8" x14ac:dyDescent="0.25">
      <c r="A2641" s="58">
        <f>IF(ISBLANK('Step 2. Aggregate Data'!A2641),"-",'Step 2. Aggregate Data'!A2641)</f>
        <v>44741.333333333336</v>
      </c>
      <c r="B2641" s="59">
        <f t="shared" si="164"/>
        <v>8</v>
      </c>
      <c r="C2641" s="59">
        <f t="shared" si="165"/>
        <v>4</v>
      </c>
      <c r="D2641" s="59">
        <f>IF('Step 1.1 Supply Fan Power Data'!B2641&gt;0,1,0)</f>
        <v>1</v>
      </c>
      <c r="F2641" s="60">
        <f>IF(ISBLANK('Step 2. Aggregate Data'!E2641),"-",'Step 2. Aggregate Data'!E2641)</f>
        <v>44741.333333333336</v>
      </c>
      <c r="G2641" s="17">
        <f t="shared" si="166"/>
        <v>8</v>
      </c>
      <c r="H2641" s="17">
        <f t="shared" si="167"/>
        <v>4</v>
      </c>
    </row>
    <row r="2642" spans="1:8" x14ac:dyDescent="0.25">
      <c r="A2642" s="58">
        <f>IF(ISBLANK('Step 2. Aggregate Data'!A2642),"-",'Step 2. Aggregate Data'!A2642)</f>
        <v>44741.375</v>
      </c>
      <c r="B2642" s="59">
        <f t="shared" si="164"/>
        <v>9</v>
      </c>
      <c r="C2642" s="59">
        <f t="shared" si="165"/>
        <v>4</v>
      </c>
      <c r="D2642" s="59">
        <f>IF('Step 1.1 Supply Fan Power Data'!B2642&gt;0,1,0)</f>
        <v>1</v>
      </c>
      <c r="F2642" s="60">
        <f>IF(ISBLANK('Step 2. Aggregate Data'!E2642),"-",'Step 2. Aggregate Data'!E2642)</f>
        <v>44741.375</v>
      </c>
      <c r="G2642" s="17">
        <f t="shared" si="166"/>
        <v>9</v>
      </c>
      <c r="H2642" s="17">
        <f t="shared" si="167"/>
        <v>4</v>
      </c>
    </row>
    <row r="2643" spans="1:8" x14ac:dyDescent="0.25">
      <c r="A2643" s="58">
        <f>IF(ISBLANK('Step 2. Aggregate Data'!A2643),"-",'Step 2. Aggregate Data'!A2643)</f>
        <v>44741.416666666664</v>
      </c>
      <c r="B2643" s="59">
        <f t="shared" si="164"/>
        <v>10</v>
      </c>
      <c r="C2643" s="59">
        <f t="shared" si="165"/>
        <v>4</v>
      </c>
      <c r="D2643" s="59">
        <f>IF('Step 1.1 Supply Fan Power Data'!B2643&gt;0,1,0)</f>
        <v>1</v>
      </c>
      <c r="F2643" s="60">
        <f>IF(ISBLANK('Step 2. Aggregate Data'!E2643),"-",'Step 2. Aggregate Data'!E2643)</f>
        <v>44741.416666666664</v>
      </c>
      <c r="G2643" s="17">
        <f t="shared" si="166"/>
        <v>10</v>
      </c>
      <c r="H2643" s="17">
        <f t="shared" si="167"/>
        <v>4</v>
      </c>
    </row>
    <row r="2644" spans="1:8" x14ac:dyDescent="0.25">
      <c r="A2644" s="58">
        <f>IF(ISBLANK('Step 2. Aggregate Data'!A2644),"-",'Step 2. Aggregate Data'!A2644)</f>
        <v>44741.458333333336</v>
      </c>
      <c r="B2644" s="59">
        <f t="shared" si="164"/>
        <v>11</v>
      </c>
      <c r="C2644" s="59">
        <f t="shared" si="165"/>
        <v>4</v>
      </c>
      <c r="D2644" s="59">
        <f>IF('Step 1.1 Supply Fan Power Data'!B2644&gt;0,1,0)</f>
        <v>1</v>
      </c>
      <c r="F2644" s="60">
        <f>IF(ISBLANK('Step 2. Aggregate Data'!E2644),"-",'Step 2. Aggregate Data'!E2644)</f>
        <v>44741.458333333336</v>
      </c>
      <c r="G2644" s="17">
        <f t="shared" si="166"/>
        <v>11</v>
      </c>
      <c r="H2644" s="17">
        <f t="shared" si="167"/>
        <v>4</v>
      </c>
    </row>
    <row r="2645" spans="1:8" x14ac:dyDescent="0.25">
      <c r="A2645" s="58">
        <f>IF(ISBLANK('Step 2. Aggregate Data'!A2645),"-",'Step 2. Aggregate Data'!A2645)</f>
        <v>44741.5</v>
      </c>
      <c r="B2645" s="59">
        <f t="shared" si="164"/>
        <v>12</v>
      </c>
      <c r="C2645" s="59">
        <f t="shared" si="165"/>
        <v>4</v>
      </c>
      <c r="D2645" s="59">
        <f>IF('Step 1.1 Supply Fan Power Data'!B2645&gt;0,1,0)</f>
        <v>1</v>
      </c>
      <c r="F2645" s="60">
        <f>IF(ISBLANK('Step 2. Aggregate Data'!E2645),"-",'Step 2. Aggregate Data'!E2645)</f>
        <v>44741.5</v>
      </c>
      <c r="G2645" s="17">
        <f t="shared" si="166"/>
        <v>12</v>
      </c>
      <c r="H2645" s="17">
        <f t="shared" si="167"/>
        <v>4</v>
      </c>
    </row>
    <row r="2646" spans="1:8" x14ac:dyDescent="0.25">
      <c r="A2646" s="58">
        <f>IF(ISBLANK('Step 2. Aggregate Data'!A2646),"-",'Step 2. Aggregate Data'!A2646)</f>
        <v>44741.541666666664</v>
      </c>
      <c r="B2646" s="59">
        <f t="shared" si="164"/>
        <v>13</v>
      </c>
      <c r="C2646" s="59">
        <f t="shared" si="165"/>
        <v>4</v>
      </c>
      <c r="D2646" s="59">
        <f>IF('Step 1.1 Supply Fan Power Data'!B2646&gt;0,1,0)</f>
        <v>1</v>
      </c>
      <c r="F2646" s="60">
        <f>IF(ISBLANK('Step 2. Aggregate Data'!E2646),"-",'Step 2. Aggregate Data'!E2646)</f>
        <v>44741.541666666664</v>
      </c>
      <c r="G2646" s="17">
        <f t="shared" si="166"/>
        <v>13</v>
      </c>
      <c r="H2646" s="17">
        <f t="shared" si="167"/>
        <v>4</v>
      </c>
    </row>
    <row r="2647" spans="1:8" x14ac:dyDescent="0.25">
      <c r="A2647" s="58">
        <f>IF(ISBLANK('Step 2. Aggregate Data'!A2647),"-",'Step 2. Aggregate Data'!A2647)</f>
        <v>44741.583333333336</v>
      </c>
      <c r="B2647" s="59">
        <f t="shared" si="164"/>
        <v>14</v>
      </c>
      <c r="C2647" s="59">
        <f t="shared" si="165"/>
        <v>4</v>
      </c>
      <c r="D2647" s="59">
        <f>IF('Step 1.1 Supply Fan Power Data'!B2647&gt;0,1,0)</f>
        <v>1</v>
      </c>
      <c r="F2647" s="60">
        <f>IF(ISBLANK('Step 2. Aggregate Data'!E2647),"-",'Step 2. Aggregate Data'!E2647)</f>
        <v>44741.583333333336</v>
      </c>
      <c r="G2647" s="17">
        <f t="shared" si="166"/>
        <v>14</v>
      </c>
      <c r="H2647" s="17">
        <f t="shared" si="167"/>
        <v>4</v>
      </c>
    </row>
    <row r="2648" spans="1:8" x14ac:dyDescent="0.25">
      <c r="A2648" s="58">
        <f>IF(ISBLANK('Step 2. Aggregate Data'!A2648),"-",'Step 2. Aggregate Data'!A2648)</f>
        <v>44741.625</v>
      </c>
      <c r="B2648" s="59">
        <f t="shared" si="164"/>
        <v>15</v>
      </c>
      <c r="C2648" s="59">
        <f t="shared" si="165"/>
        <v>4</v>
      </c>
      <c r="D2648" s="59">
        <f>IF('Step 1.1 Supply Fan Power Data'!B2648&gt;0,1,0)</f>
        <v>1</v>
      </c>
      <c r="F2648" s="60">
        <f>IF(ISBLANK('Step 2. Aggregate Data'!E2648),"-",'Step 2. Aggregate Data'!E2648)</f>
        <v>44741.625</v>
      </c>
      <c r="G2648" s="17">
        <f t="shared" si="166"/>
        <v>15</v>
      </c>
      <c r="H2648" s="17">
        <f t="shared" si="167"/>
        <v>4</v>
      </c>
    </row>
    <row r="2649" spans="1:8" x14ac:dyDescent="0.25">
      <c r="A2649" s="58">
        <f>IF(ISBLANK('Step 2. Aggregate Data'!A2649),"-",'Step 2. Aggregate Data'!A2649)</f>
        <v>44741.666666666664</v>
      </c>
      <c r="B2649" s="59">
        <f t="shared" ref="B2649:B2712" si="168">HOUR(A2649)</f>
        <v>16</v>
      </c>
      <c r="C2649" s="59">
        <f t="shared" ref="C2649:C2712" si="169">WEEKDAY(A2649)</f>
        <v>4</v>
      </c>
      <c r="D2649" s="59">
        <f>IF('Step 1.1 Supply Fan Power Data'!B2649&gt;0,1,0)</f>
        <v>1</v>
      </c>
      <c r="F2649" s="60">
        <f>IF(ISBLANK('Step 2. Aggregate Data'!E2649),"-",'Step 2. Aggregate Data'!E2649)</f>
        <v>44741.666666666664</v>
      </c>
      <c r="G2649" s="17">
        <f t="shared" si="166"/>
        <v>16</v>
      </c>
      <c r="H2649" s="17">
        <f t="shared" si="167"/>
        <v>4</v>
      </c>
    </row>
    <row r="2650" spans="1:8" x14ac:dyDescent="0.25">
      <c r="A2650" s="58">
        <f>IF(ISBLANK('Step 2. Aggregate Data'!A2650),"-",'Step 2. Aggregate Data'!A2650)</f>
        <v>44741.708333333336</v>
      </c>
      <c r="B2650" s="59">
        <f t="shared" si="168"/>
        <v>17</v>
      </c>
      <c r="C2650" s="59">
        <f t="shared" si="169"/>
        <v>4</v>
      </c>
      <c r="D2650" s="59">
        <f>IF('Step 1.1 Supply Fan Power Data'!B2650&gt;0,1,0)</f>
        <v>1</v>
      </c>
      <c r="F2650" s="60">
        <f>IF(ISBLANK('Step 2. Aggregate Data'!E2650),"-",'Step 2. Aggregate Data'!E2650)</f>
        <v>44741.708333333336</v>
      </c>
      <c r="G2650" s="17">
        <f t="shared" si="166"/>
        <v>17</v>
      </c>
      <c r="H2650" s="17">
        <f t="shared" si="167"/>
        <v>4</v>
      </c>
    </row>
    <row r="2651" spans="1:8" x14ac:dyDescent="0.25">
      <c r="A2651" s="58">
        <f>IF(ISBLANK('Step 2. Aggregate Data'!A2651),"-",'Step 2. Aggregate Data'!A2651)</f>
        <v>44741.75</v>
      </c>
      <c r="B2651" s="59">
        <f t="shared" si="168"/>
        <v>18</v>
      </c>
      <c r="C2651" s="59">
        <f t="shared" si="169"/>
        <v>4</v>
      </c>
      <c r="D2651" s="59">
        <f>IF('Step 1.1 Supply Fan Power Data'!B2651&gt;0,1,0)</f>
        <v>1</v>
      </c>
      <c r="F2651" s="60">
        <f>IF(ISBLANK('Step 2. Aggregate Data'!E2651),"-",'Step 2. Aggregate Data'!E2651)</f>
        <v>44741.75</v>
      </c>
      <c r="G2651" s="17">
        <f t="shared" si="166"/>
        <v>18</v>
      </c>
      <c r="H2651" s="17">
        <f t="shared" si="167"/>
        <v>4</v>
      </c>
    </row>
    <row r="2652" spans="1:8" x14ac:dyDescent="0.25">
      <c r="A2652" s="58">
        <f>IF(ISBLANK('Step 2. Aggregate Data'!A2652),"-",'Step 2. Aggregate Data'!A2652)</f>
        <v>44741.791666666664</v>
      </c>
      <c r="B2652" s="59">
        <f t="shared" si="168"/>
        <v>19</v>
      </c>
      <c r="C2652" s="59">
        <f t="shared" si="169"/>
        <v>4</v>
      </c>
      <c r="D2652" s="59">
        <f>IF('Step 1.1 Supply Fan Power Data'!B2652&gt;0,1,0)</f>
        <v>1</v>
      </c>
      <c r="F2652" s="60">
        <f>IF(ISBLANK('Step 2. Aggregate Data'!E2652),"-",'Step 2. Aggregate Data'!E2652)</f>
        <v>44741.791666666664</v>
      </c>
      <c r="G2652" s="17">
        <f t="shared" si="166"/>
        <v>19</v>
      </c>
      <c r="H2652" s="17">
        <f t="shared" si="167"/>
        <v>4</v>
      </c>
    </row>
    <row r="2653" spans="1:8" x14ac:dyDescent="0.25">
      <c r="A2653" s="58">
        <f>IF(ISBLANK('Step 2. Aggregate Data'!A2653),"-",'Step 2. Aggregate Data'!A2653)</f>
        <v>44741.833333333336</v>
      </c>
      <c r="B2653" s="59">
        <f t="shared" si="168"/>
        <v>20</v>
      </c>
      <c r="C2653" s="59">
        <f t="shared" si="169"/>
        <v>4</v>
      </c>
      <c r="D2653" s="59">
        <f>IF('Step 1.1 Supply Fan Power Data'!B2653&gt;0,1,0)</f>
        <v>1</v>
      </c>
      <c r="F2653" s="60">
        <f>IF(ISBLANK('Step 2. Aggregate Data'!E2653),"-",'Step 2. Aggregate Data'!E2653)</f>
        <v>44741.833333333336</v>
      </c>
      <c r="G2653" s="17">
        <f t="shared" si="166"/>
        <v>20</v>
      </c>
      <c r="H2653" s="17">
        <f t="shared" si="167"/>
        <v>4</v>
      </c>
    </row>
    <row r="2654" spans="1:8" x14ac:dyDescent="0.25">
      <c r="A2654" s="58">
        <f>IF(ISBLANK('Step 2. Aggregate Data'!A2654),"-",'Step 2. Aggregate Data'!A2654)</f>
        <v>44741.875</v>
      </c>
      <c r="B2654" s="59">
        <f t="shared" si="168"/>
        <v>21</v>
      </c>
      <c r="C2654" s="59">
        <f t="shared" si="169"/>
        <v>4</v>
      </c>
      <c r="D2654" s="59">
        <f>IF('Step 1.1 Supply Fan Power Data'!B2654&gt;0,1,0)</f>
        <v>1</v>
      </c>
      <c r="F2654" s="60">
        <f>IF(ISBLANK('Step 2. Aggregate Data'!E2654),"-",'Step 2. Aggregate Data'!E2654)</f>
        <v>44741.875</v>
      </c>
      <c r="G2654" s="17">
        <f t="shared" si="166"/>
        <v>21</v>
      </c>
      <c r="H2654" s="17">
        <f t="shared" si="167"/>
        <v>4</v>
      </c>
    </row>
    <row r="2655" spans="1:8" x14ac:dyDescent="0.25">
      <c r="A2655" s="58">
        <f>IF(ISBLANK('Step 2. Aggregate Data'!A2655),"-",'Step 2. Aggregate Data'!A2655)</f>
        <v>44741.916666666664</v>
      </c>
      <c r="B2655" s="59">
        <f t="shared" si="168"/>
        <v>22</v>
      </c>
      <c r="C2655" s="59">
        <f t="shared" si="169"/>
        <v>4</v>
      </c>
      <c r="D2655" s="59">
        <f>IF('Step 1.1 Supply Fan Power Data'!B2655&gt;0,1,0)</f>
        <v>1</v>
      </c>
      <c r="F2655" s="60">
        <f>IF(ISBLANK('Step 2. Aggregate Data'!E2655),"-",'Step 2. Aggregate Data'!E2655)</f>
        <v>44741.916666666664</v>
      </c>
      <c r="G2655" s="17">
        <f t="shared" si="166"/>
        <v>22</v>
      </c>
      <c r="H2655" s="17">
        <f t="shared" si="167"/>
        <v>4</v>
      </c>
    </row>
    <row r="2656" spans="1:8" x14ac:dyDescent="0.25">
      <c r="A2656" s="58">
        <f>IF(ISBLANK('Step 2. Aggregate Data'!A2656),"-",'Step 2. Aggregate Data'!A2656)</f>
        <v>44741.958333333336</v>
      </c>
      <c r="B2656" s="59">
        <f t="shared" si="168"/>
        <v>23</v>
      </c>
      <c r="C2656" s="59">
        <f t="shared" si="169"/>
        <v>4</v>
      </c>
      <c r="D2656" s="59">
        <f>IF('Step 1.1 Supply Fan Power Data'!B2656&gt;0,1,0)</f>
        <v>1</v>
      </c>
      <c r="F2656" s="60">
        <f>IF(ISBLANK('Step 2. Aggregate Data'!E2656),"-",'Step 2. Aggregate Data'!E2656)</f>
        <v>44741.958333333336</v>
      </c>
      <c r="G2656" s="17">
        <f t="shared" si="166"/>
        <v>23</v>
      </c>
      <c r="H2656" s="17">
        <f t="shared" si="167"/>
        <v>4</v>
      </c>
    </row>
    <row r="2657" spans="1:8" x14ac:dyDescent="0.25">
      <c r="A2657" s="58">
        <f>IF(ISBLANK('Step 2. Aggregate Data'!A2657),"-",'Step 2. Aggregate Data'!A2657)</f>
        <v>44742</v>
      </c>
      <c r="B2657" s="59">
        <f t="shared" si="168"/>
        <v>0</v>
      </c>
      <c r="C2657" s="59">
        <f t="shared" si="169"/>
        <v>5</v>
      </c>
      <c r="D2657" s="59">
        <f>IF('Step 1.1 Supply Fan Power Data'!B2657&gt;0,1,0)</f>
        <v>1</v>
      </c>
      <c r="F2657" s="60">
        <f>IF(ISBLANK('Step 2. Aggregate Data'!E2657),"-",'Step 2. Aggregate Data'!E2657)</f>
        <v>44742</v>
      </c>
      <c r="G2657" s="17">
        <f t="shared" si="166"/>
        <v>0</v>
      </c>
      <c r="H2657" s="17">
        <f t="shared" si="167"/>
        <v>5</v>
      </c>
    </row>
    <row r="2658" spans="1:8" x14ac:dyDescent="0.25">
      <c r="A2658" s="58">
        <f>IF(ISBLANK('Step 2. Aggregate Data'!A2658),"-",'Step 2. Aggregate Data'!A2658)</f>
        <v>44742.041666666664</v>
      </c>
      <c r="B2658" s="59">
        <f t="shared" si="168"/>
        <v>1</v>
      </c>
      <c r="C2658" s="59">
        <f t="shared" si="169"/>
        <v>5</v>
      </c>
      <c r="D2658" s="59">
        <f>IF('Step 1.1 Supply Fan Power Data'!B2658&gt;0,1,0)</f>
        <v>1</v>
      </c>
      <c r="F2658" s="60">
        <f>IF(ISBLANK('Step 2. Aggregate Data'!E2658),"-",'Step 2. Aggregate Data'!E2658)</f>
        <v>44742.041666666664</v>
      </c>
      <c r="G2658" s="17">
        <f t="shared" si="166"/>
        <v>1</v>
      </c>
      <c r="H2658" s="17">
        <f t="shared" si="167"/>
        <v>5</v>
      </c>
    </row>
    <row r="2659" spans="1:8" x14ac:dyDescent="0.25">
      <c r="A2659" s="58">
        <f>IF(ISBLANK('Step 2. Aggregate Data'!A2659),"-",'Step 2. Aggregate Data'!A2659)</f>
        <v>44742.083333333336</v>
      </c>
      <c r="B2659" s="59">
        <f t="shared" si="168"/>
        <v>2</v>
      </c>
      <c r="C2659" s="59">
        <f t="shared" si="169"/>
        <v>5</v>
      </c>
      <c r="D2659" s="59">
        <f>IF('Step 1.1 Supply Fan Power Data'!B2659&gt;0,1,0)</f>
        <v>1</v>
      </c>
      <c r="F2659" s="60">
        <f>IF(ISBLANK('Step 2. Aggregate Data'!E2659),"-",'Step 2. Aggregate Data'!E2659)</f>
        <v>44742.083333333336</v>
      </c>
      <c r="G2659" s="17">
        <f t="shared" si="166"/>
        <v>2</v>
      </c>
      <c r="H2659" s="17">
        <f t="shared" si="167"/>
        <v>5</v>
      </c>
    </row>
    <row r="2660" spans="1:8" x14ac:dyDescent="0.25">
      <c r="A2660" s="58">
        <f>IF(ISBLANK('Step 2. Aggregate Data'!A2660),"-",'Step 2. Aggregate Data'!A2660)</f>
        <v>44742.125</v>
      </c>
      <c r="B2660" s="59">
        <f t="shared" si="168"/>
        <v>3</v>
      </c>
      <c r="C2660" s="59">
        <f t="shared" si="169"/>
        <v>5</v>
      </c>
      <c r="D2660" s="59">
        <f>IF('Step 1.1 Supply Fan Power Data'!B2660&gt;0,1,0)</f>
        <v>1</v>
      </c>
      <c r="F2660" s="60">
        <f>IF(ISBLANK('Step 2. Aggregate Data'!E2660),"-",'Step 2. Aggregate Data'!E2660)</f>
        <v>44742.125</v>
      </c>
      <c r="G2660" s="17">
        <f t="shared" si="166"/>
        <v>3</v>
      </c>
      <c r="H2660" s="17">
        <f t="shared" si="167"/>
        <v>5</v>
      </c>
    </row>
    <row r="2661" spans="1:8" x14ac:dyDescent="0.25">
      <c r="A2661" s="58">
        <f>IF(ISBLANK('Step 2. Aggregate Data'!A2661),"-",'Step 2. Aggregate Data'!A2661)</f>
        <v>44742.166666666664</v>
      </c>
      <c r="B2661" s="59">
        <f t="shared" si="168"/>
        <v>4</v>
      </c>
      <c r="C2661" s="59">
        <f t="shared" si="169"/>
        <v>5</v>
      </c>
      <c r="D2661" s="59">
        <f>IF('Step 1.1 Supply Fan Power Data'!B2661&gt;0,1,0)</f>
        <v>1</v>
      </c>
      <c r="F2661" s="60">
        <f>IF(ISBLANK('Step 2. Aggregate Data'!E2661),"-",'Step 2. Aggregate Data'!E2661)</f>
        <v>44742.166666666664</v>
      </c>
      <c r="G2661" s="17">
        <f t="shared" si="166"/>
        <v>4</v>
      </c>
      <c r="H2661" s="17">
        <f t="shared" si="167"/>
        <v>5</v>
      </c>
    </row>
    <row r="2662" spans="1:8" x14ac:dyDescent="0.25">
      <c r="A2662" s="58">
        <f>IF(ISBLANK('Step 2. Aggregate Data'!A2662),"-",'Step 2. Aggregate Data'!A2662)</f>
        <v>44742.208333333336</v>
      </c>
      <c r="B2662" s="59">
        <f t="shared" si="168"/>
        <v>5</v>
      </c>
      <c r="C2662" s="59">
        <f t="shared" si="169"/>
        <v>5</v>
      </c>
      <c r="D2662" s="59">
        <f>IF('Step 1.1 Supply Fan Power Data'!B2662&gt;0,1,0)</f>
        <v>1</v>
      </c>
      <c r="F2662" s="60">
        <f>IF(ISBLANK('Step 2. Aggregate Data'!E2662),"-",'Step 2. Aggregate Data'!E2662)</f>
        <v>44742.208333333336</v>
      </c>
      <c r="G2662" s="17">
        <f t="shared" si="166"/>
        <v>5</v>
      </c>
      <c r="H2662" s="17">
        <f t="shared" si="167"/>
        <v>5</v>
      </c>
    </row>
    <row r="2663" spans="1:8" x14ac:dyDescent="0.25">
      <c r="A2663" s="58">
        <f>IF(ISBLANK('Step 2. Aggregate Data'!A2663),"-",'Step 2. Aggregate Data'!A2663)</f>
        <v>44742.25</v>
      </c>
      <c r="B2663" s="59">
        <f t="shared" si="168"/>
        <v>6</v>
      </c>
      <c r="C2663" s="59">
        <f t="shared" si="169"/>
        <v>5</v>
      </c>
      <c r="D2663" s="59">
        <f>IF('Step 1.1 Supply Fan Power Data'!B2663&gt;0,1,0)</f>
        <v>1</v>
      </c>
      <c r="F2663" s="60">
        <f>IF(ISBLANK('Step 2. Aggregate Data'!E2663),"-",'Step 2. Aggregate Data'!E2663)</f>
        <v>44742.25</v>
      </c>
      <c r="G2663" s="17">
        <f t="shared" si="166"/>
        <v>6</v>
      </c>
      <c r="H2663" s="17">
        <f t="shared" si="167"/>
        <v>5</v>
      </c>
    </row>
    <row r="2664" spans="1:8" x14ac:dyDescent="0.25">
      <c r="A2664" s="58">
        <f>IF(ISBLANK('Step 2. Aggregate Data'!A2664),"-",'Step 2. Aggregate Data'!A2664)</f>
        <v>44742.291666666664</v>
      </c>
      <c r="B2664" s="59">
        <f t="shared" si="168"/>
        <v>7</v>
      </c>
      <c r="C2664" s="59">
        <f t="shared" si="169"/>
        <v>5</v>
      </c>
      <c r="D2664" s="59">
        <f>IF('Step 1.1 Supply Fan Power Data'!B2664&gt;0,1,0)</f>
        <v>1</v>
      </c>
      <c r="F2664" s="60">
        <f>IF(ISBLANK('Step 2. Aggregate Data'!E2664),"-",'Step 2. Aggregate Data'!E2664)</f>
        <v>44742.291666666664</v>
      </c>
      <c r="G2664" s="17">
        <f t="shared" si="166"/>
        <v>7</v>
      </c>
      <c r="H2664" s="17">
        <f t="shared" si="167"/>
        <v>5</v>
      </c>
    </row>
    <row r="2665" spans="1:8" x14ac:dyDescent="0.25">
      <c r="A2665" s="58">
        <f>IF(ISBLANK('Step 2. Aggregate Data'!A2665),"-",'Step 2. Aggregate Data'!A2665)</f>
        <v>44742.333333333336</v>
      </c>
      <c r="B2665" s="59">
        <f t="shared" si="168"/>
        <v>8</v>
      </c>
      <c r="C2665" s="59">
        <f t="shared" si="169"/>
        <v>5</v>
      </c>
      <c r="D2665" s="59">
        <f>IF('Step 1.1 Supply Fan Power Data'!B2665&gt;0,1,0)</f>
        <v>1</v>
      </c>
      <c r="F2665" s="60">
        <f>IF(ISBLANK('Step 2. Aggregate Data'!E2665),"-",'Step 2. Aggregate Data'!E2665)</f>
        <v>44742.333333333336</v>
      </c>
      <c r="G2665" s="17">
        <f t="shared" si="166"/>
        <v>8</v>
      </c>
      <c r="H2665" s="17">
        <f t="shared" si="167"/>
        <v>5</v>
      </c>
    </row>
    <row r="2666" spans="1:8" x14ac:dyDescent="0.25">
      <c r="A2666" s="58">
        <f>IF(ISBLANK('Step 2. Aggregate Data'!A2666),"-",'Step 2. Aggregate Data'!A2666)</f>
        <v>44742.375</v>
      </c>
      <c r="B2666" s="59">
        <f t="shared" si="168"/>
        <v>9</v>
      </c>
      <c r="C2666" s="59">
        <f t="shared" si="169"/>
        <v>5</v>
      </c>
      <c r="D2666" s="59">
        <f>IF('Step 1.1 Supply Fan Power Data'!B2666&gt;0,1,0)</f>
        <v>1</v>
      </c>
      <c r="F2666" s="60">
        <f>IF(ISBLANK('Step 2. Aggregate Data'!E2666),"-",'Step 2. Aggregate Data'!E2666)</f>
        <v>44742.375</v>
      </c>
      <c r="G2666" s="17">
        <f t="shared" si="166"/>
        <v>9</v>
      </c>
      <c r="H2666" s="17">
        <f t="shared" si="167"/>
        <v>5</v>
      </c>
    </row>
    <row r="2667" spans="1:8" x14ac:dyDescent="0.25">
      <c r="A2667" s="58">
        <f>IF(ISBLANK('Step 2. Aggregate Data'!A2667),"-",'Step 2. Aggregate Data'!A2667)</f>
        <v>44742.416666666664</v>
      </c>
      <c r="B2667" s="59">
        <f t="shared" si="168"/>
        <v>10</v>
      </c>
      <c r="C2667" s="59">
        <f t="shared" si="169"/>
        <v>5</v>
      </c>
      <c r="D2667" s="59">
        <f>IF('Step 1.1 Supply Fan Power Data'!B2667&gt;0,1,0)</f>
        <v>1</v>
      </c>
      <c r="F2667" s="60">
        <f>IF(ISBLANK('Step 2. Aggregate Data'!E2667),"-",'Step 2. Aggregate Data'!E2667)</f>
        <v>44742.416666666664</v>
      </c>
      <c r="G2667" s="17">
        <f t="shared" si="166"/>
        <v>10</v>
      </c>
      <c r="H2667" s="17">
        <f t="shared" si="167"/>
        <v>5</v>
      </c>
    </row>
    <row r="2668" spans="1:8" x14ac:dyDescent="0.25">
      <c r="A2668" s="58">
        <f>IF(ISBLANK('Step 2. Aggregate Data'!A2668),"-",'Step 2. Aggregate Data'!A2668)</f>
        <v>44742.458333333336</v>
      </c>
      <c r="B2668" s="59">
        <f t="shared" si="168"/>
        <v>11</v>
      </c>
      <c r="C2668" s="59">
        <f t="shared" si="169"/>
        <v>5</v>
      </c>
      <c r="D2668" s="59">
        <f>IF('Step 1.1 Supply Fan Power Data'!B2668&gt;0,1,0)</f>
        <v>1</v>
      </c>
      <c r="F2668" s="60">
        <f>IF(ISBLANK('Step 2. Aggregate Data'!E2668),"-",'Step 2. Aggregate Data'!E2668)</f>
        <v>44742.458333333336</v>
      </c>
      <c r="G2668" s="17">
        <f t="shared" si="166"/>
        <v>11</v>
      </c>
      <c r="H2668" s="17">
        <f t="shared" si="167"/>
        <v>5</v>
      </c>
    </row>
    <row r="2669" spans="1:8" x14ac:dyDescent="0.25">
      <c r="A2669" s="58">
        <f>IF(ISBLANK('Step 2. Aggregate Data'!A2669),"-",'Step 2. Aggregate Data'!A2669)</f>
        <v>44742.5</v>
      </c>
      <c r="B2669" s="59">
        <f t="shared" si="168"/>
        <v>12</v>
      </c>
      <c r="C2669" s="59">
        <f t="shared" si="169"/>
        <v>5</v>
      </c>
      <c r="D2669" s="59">
        <f>IF('Step 1.1 Supply Fan Power Data'!B2669&gt;0,1,0)</f>
        <v>1</v>
      </c>
      <c r="F2669" s="60">
        <f>IF(ISBLANK('Step 2. Aggregate Data'!E2669),"-",'Step 2. Aggregate Data'!E2669)</f>
        <v>44742.5</v>
      </c>
      <c r="G2669" s="17">
        <f t="shared" si="166"/>
        <v>12</v>
      </c>
      <c r="H2669" s="17">
        <f t="shared" si="167"/>
        <v>5</v>
      </c>
    </row>
    <row r="2670" spans="1:8" x14ac:dyDescent="0.25">
      <c r="A2670" s="58">
        <f>IF(ISBLANK('Step 2. Aggregate Data'!A2670),"-",'Step 2. Aggregate Data'!A2670)</f>
        <v>44742.541666666664</v>
      </c>
      <c r="B2670" s="59">
        <f t="shared" si="168"/>
        <v>13</v>
      </c>
      <c r="C2670" s="59">
        <f t="shared" si="169"/>
        <v>5</v>
      </c>
      <c r="D2670" s="59">
        <f>IF('Step 1.1 Supply Fan Power Data'!B2670&gt;0,1,0)</f>
        <v>1</v>
      </c>
      <c r="F2670" s="60">
        <f>IF(ISBLANK('Step 2. Aggregate Data'!E2670),"-",'Step 2. Aggregate Data'!E2670)</f>
        <v>44742.541666666664</v>
      </c>
      <c r="G2670" s="17">
        <f t="shared" si="166"/>
        <v>13</v>
      </c>
      <c r="H2670" s="17">
        <f t="shared" si="167"/>
        <v>5</v>
      </c>
    </row>
    <row r="2671" spans="1:8" x14ac:dyDescent="0.25">
      <c r="A2671" s="58">
        <f>IF(ISBLANK('Step 2. Aggregate Data'!A2671),"-",'Step 2. Aggregate Data'!A2671)</f>
        <v>44742.583333333336</v>
      </c>
      <c r="B2671" s="59">
        <f t="shared" si="168"/>
        <v>14</v>
      </c>
      <c r="C2671" s="59">
        <f t="shared" si="169"/>
        <v>5</v>
      </c>
      <c r="D2671" s="59">
        <f>IF('Step 1.1 Supply Fan Power Data'!B2671&gt;0,1,0)</f>
        <v>1</v>
      </c>
      <c r="F2671" s="60">
        <f>IF(ISBLANK('Step 2. Aggregate Data'!E2671),"-",'Step 2. Aggregate Data'!E2671)</f>
        <v>44742.583333333336</v>
      </c>
      <c r="G2671" s="17">
        <f t="shared" si="166"/>
        <v>14</v>
      </c>
      <c r="H2671" s="17">
        <f t="shared" si="167"/>
        <v>5</v>
      </c>
    </row>
    <row r="2672" spans="1:8" x14ac:dyDescent="0.25">
      <c r="A2672" s="58">
        <f>IF(ISBLANK('Step 2. Aggregate Data'!A2672),"-",'Step 2. Aggregate Data'!A2672)</f>
        <v>44742.625</v>
      </c>
      <c r="B2672" s="59">
        <f t="shared" si="168"/>
        <v>15</v>
      </c>
      <c r="C2672" s="59">
        <f t="shared" si="169"/>
        <v>5</v>
      </c>
      <c r="D2672" s="59">
        <f>IF('Step 1.1 Supply Fan Power Data'!B2672&gt;0,1,0)</f>
        <v>1</v>
      </c>
      <c r="F2672" s="60">
        <f>IF(ISBLANK('Step 2. Aggregate Data'!E2672),"-",'Step 2. Aggregate Data'!E2672)</f>
        <v>44742.625</v>
      </c>
      <c r="G2672" s="17">
        <f t="shared" si="166"/>
        <v>15</v>
      </c>
      <c r="H2672" s="17">
        <f t="shared" si="167"/>
        <v>5</v>
      </c>
    </row>
    <row r="2673" spans="1:8" x14ac:dyDescent="0.25">
      <c r="A2673" s="58">
        <f>IF(ISBLANK('Step 2. Aggregate Data'!A2673),"-",'Step 2. Aggregate Data'!A2673)</f>
        <v>44742.666666666664</v>
      </c>
      <c r="B2673" s="59">
        <f t="shared" si="168"/>
        <v>16</v>
      </c>
      <c r="C2673" s="59">
        <f t="shared" si="169"/>
        <v>5</v>
      </c>
      <c r="D2673" s="59">
        <f>IF('Step 1.1 Supply Fan Power Data'!B2673&gt;0,1,0)</f>
        <v>1</v>
      </c>
      <c r="F2673" s="60">
        <f>IF(ISBLANK('Step 2. Aggregate Data'!E2673),"-",'Step 2. Aggregate Data'!E2673)</f>
        <v>44742.666666666664</v>
      </c>
      <c r="G2673" s="17">
        <f t="shared" si="166"/>
        <v>16</v>
      </c>
      <c r="H2673" s="17">
        <f t="shared" si="167"/>
        <v>5</v>
      </c>
    </row>
    <row r="2674" spans="1:8" x14ac:dyDescent="0.25">
      <c r="A2674" s="58">
        <f>IF(ISBLANK('Step 2. Aggregate Data'!A2674),"-",'Step 2. Aggregate Data'!A2674)</f>
        <v>44742.708333333336</v>
      </c>
      <c r="B2674" s="59">
        <f t="shared" si="168"/>
        <v>17</v>
      </c>
      <c r="C2674" s="59">
        <f t="shared" si="169"/>
        <v>5</v>
      </c>
      <c r="D2674" s="59">
        <f>IF('Step 1.1 Supply Fan Power Data'!B2674&gt;0,1,0)</f>
        <v>1</v>
      </c>
      <c r="F2674" s="60">
        <f>IF(ISBLANK('Step 2. Aggregate Data'!E2674),"-",'Step 2. Aggregate Data'!E2674)</f>
        <v>44742.708333333336</v>
      </c>
      <c r="G2674" s="17">
        <f t="shared" si="166"/>
        <v>17</v>
      </c>
      <c r="H2674" s="17">
        <f t="shared" si="167"/>
        <v>5</v>
      </c>
    </row>
    <row r="2675" spans="1:8" x14ac:dyDescent="0.25">
      <c r="A2675" s="58">
        <f>IF(ISBLANK('Step 2. Aggregate Data'!A2675),"-",'Step 2. Aggregate Data'!A2675)</f>
        <v>44742.75</v>
      </c>
      <c r="B2675" s="59">
        <f t="shared" si="168"/>
        <v>18</v>
      </c>
      <c r="C2675" s="59">
        <f t="shared" si="169"/>
        <v>5</v>
      </c>
      <c r="D2675" s="59">
        <f>IF('Step 1.1 Supply Fan Power Data'!B2675&gt;0,1,0)</f>
        <v>1</v>
      </c>
      <c r="F2675" s="60">
        <f>IF(ISBLANK('Step 2. Aggregate Data'!E2675),"-",'Step 2. Aggregate Data'!E2675)</f>
        <v>44742.75</v>
      </c>
      <c r="G2675" s="17">
        <f t="shared" si="166"/>
        <v>18</v>
      </c>
      <c r="H2675" s="17">
        <f t="shared" si="167"/>
        <v>5</v>
      </c>
    </row>
    <row r="2676" spans="1:8" x14ac:dyDescent="0.25">
      <c r="A2676" s="58">
        <f>IF(ISBLANK('Step 2. Aggregate Data'!A2676),"-",'Step 2. Aggregate Data'!A2676)</f>
        <v>44742.791666666664</v>
      </c>
      <c r="B2676" s="59">
        <f t="shared" si="168"/>
        <v>19</v>
      </c>
      <c r="C2676" s="59">
        <f t="shared" si="169"/>
        <v>5</v>
      </c>
      <c r="D2676" s="59">
        <f>IF('Step 1.1 Supply Fan Power Data'!B2676&gt;0,1,0)</f>
        <v>1</v>
      </c>
      <c r="F2676" s="60">
        <f>IF(ISBLANK('Step 2. Aggregate Data'!E2676),"-",'Step 2. Aggregate Data'!E2676)</f>
        <v>44742.791666666664</v>
      </c>
      <c r="G2676" s="17">
        <f t="shared" si="166"/>
        <v>19</v>
      </c>
      <c r="H2676" s="17">
        <f t="shared" si="167"/>
        <v>5</v>
      </c>
    </row>
    <row r="2677" spans="1:8" x14ac:dyDescent="0.25">
      <c r="A2677" s="58">
        <f>IF(ISBLANK('Step 2. Aggregate Data'!A2677),"-",'Step 2. Aggregate Data'!A2677)</f>
        <v>44742.833333333336</v>
      </c>
      <c r="B2677" s="59">
        <f t="shared" si="168"/>
        <v>20</v>
      </c>
      <c r="C2677" s="59">
        <f t="shared" si="169"/>
        <v>5</v>
      </c>
      <c r="D2677" s="59">
        <f>IF('Step 1.1 Supply Fan Power Data'!B2677&gt;0,1,0)</f>
        <v>1</v>
      </c>
      <c r="F2677" s="60">
        <f>IF(ISBLANK('Step 2. Aggregate Data'!E2677),"-",'Step 2. Aggregate Data'!E2677)</f>
        <v>44742.833333333336</v>
      </c>
      <c r="G2677" s="17">
        <f t="shared" si="166"/>
        <v>20</v>
      </c>
      <c r="H2677" s="17">
        <f t="shared" si="167"/>
        <v>5</v>
      </c>
    </row>
    <row r="2678" spans="1:8" x14ac:dyDescent="0.25">
      <c r="A2678" s="58">
        <f>IF(ISBLANK('Step 2. Aggregate Data'!A2678),"-",'Step 2. Aggregate Data'!A2678)</f>
        <v>44742.875</v>
      </c>
      <c r="B2678" s="59">
        <f t="shared" si="168"/>
        <v>21</v>
      </c>
      <c r="C2678" s="59">
        <f t="shared" si="169"/>
        <v>5</v>
      </c>
      <c r="D2678" s="59">
        <f>IF('Step 1.1 Supply Fan Power Data'!B2678&gt;0,1,0)</f>
        <v>1</v>
      </c>
      <c r="F2678" s="60">
        <f>IF(ISBLANK('Step 2. Aggregate Data'!E2678),"-",'Step 2. Aggregate Data'!E2678)</f>
        <v>44742.875</v>
      </c>
      <c r="G2678" s="17">
        <f t="shared" si="166"/>
        <v>21</v>
      </c>
      <c r="H2678" s="17">
        <f t="shared" si="167"/>
        <v>5</v>
      </c>
    </row>
    <row r="2679" spans="1:8" x14ac:dyDescent="0.25">
      <c r="A2679" s="58">
        <f>IF(ISBLANK('Step 2. Aggregate Data'!A2679),"-",'Step 2. Aggregate Data'!A2679)</f>
        <v>44742.916666666664</v>
      </c>
      <c r="B2679" s="59">
        <f t="shared" si="168"/>
        <v>22</v>
      </c>
      <c r="C2679" s="59">
        <f t="shared" si="169"/>
        <v>5</v>
      </c>
      <c r="D2679" s="59">
        <f>IF('Step 1.1 Supply Fan Power Data'!B2679&gt;0,1,0)</f>
        <v>1</v>
      </c>
      <c r="F2679" s="60">
        <f>IF(ISBLANK('Step 2. Aggregate Data'!E2679),"-",'Step 2. Aggregate Data'!E2679)</f>
        <v>44742.916666666664</v>
      </c>
      <c r="G2679" s="17">
        <f t="shared" si="166"/>
        <v>22</v>
      </c>
      <c r="H2679" s="17">
        <f t="shared" si="167"/>
        <v>5</v>
      </c>
    </row>
    <row r="2680" spans="1:8" x14ac:dyDescent="0.25">
      <c r="A2680" s="58">
        <f>IF(ISBLANK('Step 2. Aggregate Data'!A2680),"-",'Step 2. Aggregate Data'!A2680)</f>
        <v>44742.958333333336</v>
      </c>
      <c r="B2680" s="59">
        <f t="shared" si="168"/>
        <v>23</v>
      </c>
      <c r="C2680" s="59">
        <f t="shared" si="169"/>
        <v>5</v>
      </c>
      <c r="D2680" s="59">
        <f>IF('Step 1.1 Supply Fan Power Data'!B2680&gt;0,1,0)</f>
        <v>1</v>
      </c>
      <c r="F2680" s="60">
        <f>IF(ISBLANK('Step 2. Aggregate Data'!E2680),"-",'Step 2. Aggregate Data'!E2680)</f>
        <v>44742.958333333336</v>
      </c>
      <c r="G2680" s="17">
        <f t="shared" si="166"/>
        <v>23</v>
      </c>
      <c r="H2680" s="17">
        <f t="shared" si="167"/>
        <v>5</v>
      </c>
    </row>
    <row r="2681" spans="1:8" x14ac:dyDescent="0.25">
      <c r="A2681" s="58">
        <f>IF(ISBLANK('Step 2. Aggregate Data'!A2681),"-",'Step 2. Aggregate Data'!A2681)</f>
        <v>44743</v>
      </c>
      <c r="B2681" s="59">
        <f t="shared" si="168"/>
        <v>0</v>
      </c>
      <c r="C2681" s="59">
        <f t="shared" si="169"/>
        <v>6</v>
      </c>
      <c r="D2681" s="59">
        <f>IF('Step 1.1 Supply Fan Power Data'!B2681&gt;0,1,0)</f>
        <v>1</v>
      </c>
      <c r="F2681" s="60">
        <f>IF(ISBLANK('Step 2. Aggregate Data'!E2681),"-",'Step 2. Aggregate Data'!E2681)</f>
        <v>44743</v>
      </c>
      <c r="G2681" s="17">
        <f t="shared" si="166"/>
        <v>0</v>
      </c>
      <c r="H2681" s="17">
        <f t="shared" si="167"/>
        <v>6</v>
      </c>
    </row>
    <row r="2682" spans="1:8" x14ac:dyDescent="0.25">
      <c r="A2682" s="58">
        <f>IF(ISBLANK('Step 2. Aggregate Data'!A2682),"-",'Step 2. Aggregate Data'!A2682)</f>
        <v>44743.041666666664</v>
      </c>
      <c r="B2682" s="59">
        <f t="shared" si="168"/>
        <v>1</v>
      </c>
      <c r="C2682" s="59">
        <f t="shared" si="169"/>
        <v>6</v>
      </c>
      <c r="D2682" s="59">
        <f>IF('Step 1.1 Supply Fan Power Data'!B2682&gt;0,1,0)</f>
        <v>1</v>
      </c>
      <c r="F2682" s="60">
        <f>IF(ISBLANK('Step 2. Aggregate Data'!E2682),"-",'Step 2. Aggregate Data'!E2682)</f>
        <v>44743.041666666664</v>
      </c>
      <c r="G2682" s="17">
        <f t="shared" si="166"/>
        <v>1</v>
      </c>
      <c r="H2682" s="17">
        <f t="shared" si="167"/>
        <v>6</v>
      </c>
    </row>
    <row r="2683" spans="1:8" x14ac:dyDescent="0.25">
      <c r="A2683" s="58">
        <f>IF(ISBLANK('Step 2. Aggregate Data'!A2683),"-",'Step 2. Aggregate Data'!A2683)</f>
        <v>44743.083333333336</v>
      </c>
      <c r="B2683" s="59">
        <f t="shared" si="168"/>
        <v>2</v>
      </c>
      <c r="C2683" s="59">
        <f t="shared" si="169"/>
        <v>6</v>
      </c>
      <c r="D2683" s="59">
        <f>IF('Step 1.1 Supply Fan Power Data'!B2683&gt;0,1,0)</f>
        <v>1</v>
      </c>
      <c r="F2683" s="60">
        <f>IF(ISBLANK('Step 2. Aggregate Data'!E2683),"-",'Step 2. Aggregate Data'!E2683)</f>
        <v>44743.083333333336</v>
      </c>
      <c r="G2683" s="17">
        <f t="shared" si="166"/>
        <v>2</v>
      </c>
      <c r="H2683" s="17">
        <f t="shared" si="167"/>
        <v>6</v>
      </c>
    </row>
    <row r="2684" spans="1:8" x14ac:dyDescent="0.25">
      <c r="A2684" s="58">
        <f>IF(ISBLANK('Step 2. Aggregate Data'!A2684),"-",'Step 2. Aggregate Data'!A2684)</f>
        <v>44743.125</v>
      </c>
      <c r="B2684" s="59">
        <f t="shared" si="168"/>
        <v>3</v>
      </c>
      <c r="C2684" s="59">
        <f t="shared" si="169"/>
        <v>6</v>
      </c>
      <c r="D2684" s="59">
        <f>IF('Step 1.1 Supply Fan Power Data'!B2684&gt;0,1,0)</f>
        <v>1</v>
      </c>
      <c r="F2684" s="60">
        <f>IF(ISBLANK('Step 2. Aggregate Data'!E2684),"-",'Step 2. Aggregate Data'!E2684)</f>
        <v>44743.125</v>
      </c>
      <c r="G2684" s="17">
        <f t="shared" si="166"/>
        <v>3</v>
      </c>
      <c r="H2684" s="17">
        <f t="shared" si="167"/>
        <v>6</v>
      </c>
    </row>
    <row r="2685" spans="1:8" x14ac:dyDescent="0.25">
      <c r="A2685" s="58">
        <f>IF(ISBLANK('Step 2. Aggregate Data'!A2685),"-",'Step 2. Aggregate Data'!A2685)</f>
        <v>44743.166666666664</v>
      </c>
      <c r="B2685" s="59">
        <f t="shared" si="168"/>
        <v>4</v>
      </c>
      <c r="C2685" s="59">
        <f t="shared" si="169"/>
        <v>6</v>
      </c>
      <c r="D2685" s="59">
        <f>IF('Step 1.1 Supply Fan Power Data'!B2685&gt;0,1,0)</f>
        <v>1</v>
      </c>
      <c r="F2685" s="60">
        <f>IF(ISBLANK('Step 2. Aggregate Data'!E2685),"-",'Step 2. Aggregate Data'!E2685)</f>
        <v>44743.166666666664</v>
      </c>
      <c r="G2685" s="17">
        <f t="shared" si="166"/>
        <v>4</v>
      </c>
      <c r="H2685" s="17">
        <f t="shared" si="167"/>
        <v>6</v>
      </c>
    </row>
    <row r="2686" spans="1:8" x14ac:dyDescent="0.25">
      <c r="A2686" s="58">
        <f>IF(ISBLANK('Step 2. Aggregate Data'!A2686),"-",'Step 2. Aggregate Data'!A2686)</f>
        <v>44743.208333333336</v>
      </c>
      <c r="B2686" s="59">
        <f t="shared" si="168"/>
        <v>5</v>
      </c>
      <c r="C2686" s="59">
        <f t="shared" si="169"/>
        <v>6</v>
      </c>
      <c r="D2686" s="59">
        <f>IF('Step 1.1 Supply Fan Power Data'!B2686&gt;0,1,0)</f>
        <v>1</v>
      </c>
      <c r="F2686" s="60">
        <f>IF(ISBLANK('Step 2. Aggregate Data'!E2686),"-",'Step 2. Aggregate Data'!E2686)</f>
        <v>44743.208333333336</v>
      </c>
      <c r="G2686" s="17">
        <f t="shared" si="166"/>
        <v>5</v>
      </c>
      <c r="H2686" s="17">
        <f t="shared" si="167"/>
        <v>6</v>
      </c>
    </row>
    <row r="2687" spans="1:8" x14ac:dyDescent="0.25">
      <c r="A2687" s="58">
        <f>IF(ISBLANK('Step 2. Aggregate Data'!A2687),"-",'Step 2. Aggregate Data'!A2687)</f>
        <v>44743.25</v>
      </c>
      <c r="B2687" s="59">
        <f t="shared" si="168"/>
        <v>6</v>
      </c>
      <c r="C2687" s="59">
        <f t="shared" si="169"/>
        <v>6</v>
      </c>
      <c r="D2687" s="59">
        <f>IF('Step 1.1 Supply Fan Power Data'!B2687&gt;0,1,0)</f>
        <v>1</v>
      </c>
      <c r="F2687" s="60">
        <f>IF(ISBLANK('Step 2. Aggregate Data'!E2687),"-",'Step 2. Aggregate Data'!E2687)</f>
        <v>44743.25</v>
      </c>
      <c r="G2687" s="17">
        <f t="shared" si="166"/>
        <v>6</v>
      </c>
      <c r="H2687" s="17">
        <f t="shared" si="167"/>
        <v>6</v>
      </c>
    </row>
    <row r="2688" spans="1:8" x14ac:dyDescent="0.25">
      <c r="A2688" s="58">
        <f>IF(ISBLANK('Step 2. Aggregate Data'!A2688),"-",'Step 2. Aggregate Data'!A2688)</f>
        <v>44743.291666666664</v>
      </c>
      <c r="B2688" s="59">
        <f t="shared" si="168"/>
        <v>7</v>
      </c>
      <c r="C2688" s="59">
        <f t="shared" si="169"/>
        <v>6</v>
      </c>
      <c r="D2688" s="59">
        <f>IF('Step 1.1 Supply Fan Power Data'!B2688&gt;0,1,0)</f>
        <v>1</v>
      </c>
      <c r="F2688" s="60">
        <f>IF(ISBLANK('Step 2. Aggregate Data'!E2688),"-",'Step 2. Aggregate Data'!E2688)</f>
        <v>44743.291666666664</v>
      </c>
      <c r="G2688" s="17">
        <f t="shared" si="166"/>
        <v>7</v>
      </c>
      <c r="H2688" s="17">
        <f t="shared" si="167"/>
        <v>6</v>
      </c>
    </row>
    <row r="2689" spans="1:8" x14ac:dyDescent="0.25">
      <c r="A2689" s="58">
        <f>IF(ISBLANK('Step 2. Aggregate Data'!A2689),"-",'Step 2. Aggregate Data'!A2689)</f>
        <v>44743.333333333336</v>
      </c>
      <c r="B2689" s="59">
        <f t="shared" si="168"/>
        <v>8</v>
      </c>
      <c r="C2689" s="59">
        <f t="shared" si="169"/>
        <v>6</v>
      </c>
      <c r="D2689" s="59">
        <f>IF('Step 1.1 Supply Fan Power Data'!B2689&gt;0,1,0)</f>
        <v>1</v>
      </c>
      <c r="F2689" s="60">
        <f>IF(ISBLANK('Step 2. Aggregate Data'!E2689),"-",'Step 2. Aggregate Data'!E2689)</f>
        <v>44743.333333333336</v>
      </c>
      <c r="G2689" s="17">
        <f t="shared" si="166"/>
        <v>8</v>
      </c>
      <c r="H2689" s="17">
        <f t="shared" si="167"/>
        <v>6</v>
      </c>
    </row>
    <row r="2690" spans="1:8" x14ac:dyDescent="0.25">
      <c r="A2690" s="58">
        <f>IF(ISBLANK('Step 2. Aggregate Data'!A2690),"-",'Step 2. Aggregate Data'!A2690)</f>
        <v>44743.375</v>
      </c>
      <c r="B2690" s="59">
        <f t="shared" si="168"/>
        <v>9</v>
      </c>
      <c r="C2690" s="59">
        <f t="shared" si="169"/>
        <v>6</v>
      </c>
      <c r="D2690" s="59">
        <f>IF('Step 1.1 Supply Fan Power Data'!B2690&gt;0,1,0)</f>
        <v>1</v>
      </c>
      <c r="F2690" s="60">
        <f>IF(ISBLANK('Step 2. Aggregate Data'!E2690),"-",'Step 2. Aggregate Data'!E2690)</f>
        <v>44743.375</v>
      </c>
      <c r="G2690" s="17">
        <f t="shared" si="166"/>
        <v>9</v>
      </c>
      <c r="H2690" s="17">
        <f t="shared" si="167"/>
        <v>6</v>
      </c>
    </row>
    <row r="2691" spans="1:8" x14ac:dyDescent="0.25">
      <c r="A2691" s="58">
        <f>IF(ISBLANK('Step 2. Aggregate Data'!A2691),"-",'Step 2. Aggregate Data'!A2691)</f>
        <v>44743.416666666664</v>
      </c>
      <c r="B2691" s="59">
        <f t="shared" si="168"/>
        <v>10</v>
      </c>
      <c r="C2691" s="59">
        <f t="shared" si="169"/>
        <v>6</v>
      </c>
      <c r="D2691" s="59">
        <f>IF('Step 1.1 Supply Fan Power Data'!B2691&gt;0,1,0)</f>
        <v>1</v>
      </c>
      <c r="F2691" s="60">
        <f>IF(ISBLANK('Step 2. Aggregate Data'!E2691),"-",'Step 2. Aggregate Data'!E2691)</f>
        <v>44743.416666666664</v>
      </c>
      <c r="G2691" s="17">
        <f t="shared" ref="G2691:G2754" si="170">HOUR(F2691)</f>
        <v>10</v>
      </c>
      <c r="H2691" s="17">
        <f t="shared" ref="H2691:H2754" si="171">WEEKDAY(F2691)</f>
        <v>6</v>
      </c>
    </row>
    <row r="2692" spans="1:8" x14ac:dyDescent="0.25">
      <c r="A2692" s="58">
        <f>IF(ISBLANK('Step 2. Aggregate Data'!A2692),"-",'Step 2. Aggregate Data'!A2692)</f>
        <v>44743.458333333336</v>
      </c>
      <c r="B2692" s="59">
        <f t="shared" si="168"/>
        <v>11</v>
      </c>
      <c r="C2692" s="59">
        <f t="shared" si="169"/>
        <v>6</v>
      </c>
      <c r="D2692" s="59">
        <f>IF('Step 1.1 Supply Fan Power Data'!B2692&gt;0,1,0)</f>
        <v>1</v>
      </c>
      <c r="F2692" s="60">
        <f>IF(ISBLANK('Step 2. Aggregate Data'!E2692),"-",'Step 2. Aggregate Data'!E2692)</f>
        <v>44743.458333333336</v>
      </c>
      <c r="G2692" s="17">
        <f t="shared" si="170"/>
        <v>11</v>
      </c>
      <c r="H2692" s="17">
        <f t="shared" si="171"/>
        <v>6</v>
      </c>
    </row>
    <row r="2693" spans="1:8" x14ac:dyDescent="0.25">
      <c r="A2693" s="58">
        <f>IF(ISBLANK('Step 2. Aggregate Data'!A2693),"-",'Step 2. Aggregate Data'!A2693)</f>
        <v>44743.5</v>
      </c>
      <c r="B2693" s="59">
        <f t="shared" si="168"/>
        <v>12</v>
      </c>
      <c r="C2693" s="59">
        <f t="shared" si="169"/>
        <v>6</v>
      </c>
      <c r="D2693" s="59">
        <f>IF('Step 1.1 Supply Fan Power Data'!B2693&gt;0,1,0)</f>
        <v>1</v>
      </c>
      <c r="F2693" s="60">
        <f>IF(ISBLANK('Step 2. Aggregate Data'!E2693),"-",'Step 2. Aggregate Data'!E2693)</f>
        <v>44743.5</v>
      </c>
      <c r="G2693" s="17">
        <f t="shared" si="170"/>
        <v>12</v>
      </c>
      <c r="H2693" s="17">
        <f t="shared" si="171"/>
        <v>6</v>
      </c>
    </row>
    <row r="2694" spans="1:8" x14ac:dyDescent="0.25">
      <c r="A2694" s="58">
        <f>IF(ISBLANK('Step 2. Aggregate Data'!A2694),"-",'Step 2. Aggregate Data'!A2694)</f>
        <v>44743.541666666664</v>
      </c>
      <c r="B2694" s="59">
        <f t="shared" si="168"/>
        <v>13</v>
      </c>
      <c r="C2694" s="59">
        <f t="shared" si="169"/>
        <v>6</v>
      </c>
      <c r="D2694" s="59">
        <f>IF('Step 1.1 Supply Fan Power Data'!B2694&gt;0,1,0)</f>
        <v>1</v>
      </c>
      <c r="F2694" s="60">
        <f>IF(ISBLANK('Step 2. Aggregate Data'!E2694),"-",'Step 2. Aggregate Data'!E2694)</f>
        <v>44743.541666666664</v>
      </c>
      <c r="G2694" s="17">
        <f t="shared" si="170"/>
        <v>13</v>
      </c>
      <c r="H2694" s="17">
        <f t="shared" si="171"/>
        <v>6</v>
      </c>
    </row>
    <row r="2695" spans="1:8" x14ac:dyDescent="0.25">
      <c r="A2695" s="58">
        <f>IF(ISBLANK('Step 2. Aggregate Data'!A2695),"-",'Step 2. Aggregate Data'!A2695)</f>
        <v>44743.583333333336</v>
      </c>
      <c r="B2695" s="59">
        <f t="shared" si="168"/>
        <v>14</v>
      </c>
      <c r="C2695" s="59">
        <f t="shared" si="169"/>
        <v>6</v>
      </c>
      <c r="D2695" s="59">
        <f>IF('Step 1.1 Supply Fan Power Data'!B2695&gt;0,1,0)</f>
        <v>1</v>
      </c>
      <c r="F2695" s="60">
        <f>IF(ISBLANK('Step 2. Aggregate Data'!E2695),"-",'Step 2. Aggregate Data'!E2695)</f>
        <v>44743.583333333336</v>
      </c>
      <c r="G2695" s="17">
        <f t="shared" si="170"/>
        <v>14</v>
      </c>
      <c r="H2695" s="17">
        <f t="shared" si="171"/>
        <v>6</v>
      </c>
    </row>
    <row r="2696" spans="1:8" x14ac:dyDescent="0.25">
      <c r="A2696" s="58">
        <f>IF(ISBLANK('Step 2. Aggregate Data'!A2696),"-",'Step 2. Aggregate Data'!A2696)</f>
        <v>44743.625</v>
      </c>
      <c r="B2696" s="59">
        <f t="shared" si="168"/>
        <v>15</v>
      </c>
      <c r="C2696" s="59">
        <f t="shared" si="169"/>
        <v>6</v>
      </c>
      <c r="D2696" s="59">
        <f>IF('Step 1.1 Supply Fan Power Data'!B2696&gt;0,1,0)</f>
        <v>1</v>
      </c>
      <c r="F2696" s="60">
        <f>IF(ISBLANK('Step 2. Aggregate Data'!E2696),"-",'Step 2. Aggregate Data'!E2696)</f>
        <v>44743.625</v>
      </c>
      <c r="G2696" s="17">
        <f t="shared" si="170"/>
        <v>15</v>
      </c>
      <c r="H2696" s="17">
        <f t="shared" si="171"/>
        <v>6</v>
      </c>
    </row>
    <row r="2697" spans="1:8" x14ac:dyDescent="0.25">
      <c r="A2697" s="58">
        <f>IF(ISBLANK('Step 2. Aggregate Data'!A2697),"-",'Step 2. Aggregate Data'!A2697)</f>
        <v>44743.666666666664</v>
      </c>
      <c r="B2697" s="59">
        <f t="shared" si="168"/>
        <v>16</v>
      </c>
      <c r="C2697" s="59">
        <f t="shared" si="169"/>
        <v>6</v>
      </c>
      <c r="D2697" s="59">
        <f>IF('Step 1.1 Supply Fan Power Data'!B2697&gt;0,1,0)</f>
        <v>1</v>
      </c>
      <c r="F2697" s="60">
        <f>IF(ISBLANK('Step 2. Aggregate Data'!E2697),"-",'Step 2. Aggregate Data'!E2697)</f>
        <v>44743.666666666664</v>
      </c>
      <c r="G2697" s="17">
        <f t="shared" si="170"/>
        <v>16</v>
      </c>
      <c r="H2697" s="17">
        <f t="shared" si="171"/>
        <v>6</v>
      </c>
    </row>
    <row r="2698" spans="1:8" x14ac:dyDescent="0.25">
      <c r="A2698" s="58">
        <f>IF(ISBLANK('Step 2. Aggregate Data'!A2698),"-",'Step 2. Aggregate Data'!A2698)</f>
        <v>44743.708333333336</v>
      </c>
      <c r="B2698" s="59">
        <f t="shared" si="168"/>
        <v>17</v>
      </c>
      <c r="C2698" s="59">
        <f t="shared" si="169"/>
        <v>6</v>
      </c>
      <c r="D2698" s="59">
        <f>IF('Step 1.1 Supply Fan Power Data'!B2698&gt;0,1,0)</f>
        <v>1</v>
      </c>
      <c r="F2698" s="60">
        <f>IF(ISBLANK('Step 2. Aggregate Data'!E2698),"-",'Step 2. Aggregate Data'!E2698)</f>
        <v>44743.708333333336</v>
      </c>
      <c r="G2698" s="17">
        <f t="shared" si="170"/>
        <v>17</v>
      </c>
      <c r="H2698" s="17">
        <f t="shared" si="171"/>
        <v>6</v>
      </c>
    </row>
    <row r="2699" spans="1:8" x14ac:dyDescent="0.25">
      <c r="A2699" s="58">
        <f>IF(ISBLANK('Step 2. Aggregate Data'!A2699),"-",'Step 2. Aggregate Data'!A2699)</f>
        <v>44743.75</v>
      </c>
      <c r="B2699" s="59">
        <f t="shared" si="168"/>
        <v>18</v>
      </c>
      <c r="C2699" s="59">
        <f t="shared" si="169"/>
        <v>6</v>
      </c>
      <c r="D2699" s="59">
        <f>IF('Step 1.1 Supply Fan Power Data'!B2699&gt;0,1,0)</f>
        <v>1</v>
      </c>
      <c r="F2699" s="60">
        <f>IF(ISBLANK('Step 2. Aggregate Data'!E2699),"-",'Step 2. Aggregate Data'!E2699)</f>
        <v>44743.75</v>
      </c>
      <c r="G2699" s="17">
        <f t="shared" si="170"/>
        <v>18</v>
      </c>
      <c r="H2699" s="17">
        <f t="shared" si="171"/>
        <v>6</v>
      </c>
    </row>
    <row r="2700" spans="1:8" x14ac:dyDescent="0.25">
      <c r="A2700" s="58">
        <f>IF(ISBLANK('Step 2. Aggregate Data'!A2700),"-",'Step 2. Aggregate Data'!A2700)</f>
        <v>44743.791666666664</v>
      </c>
      <c r="B2700" s="59">
        <f t="shared" si="168"/>
        <v>19</v>
      </c>
      <c r="C2700" s="59">
        <f t="shared" si="169"/>
        <v>6</v>
      </c>
      <c r="D2700" s="59">
        <f>IF('Step 1.1 Supply Fan Power Data'!B2700&gt;0,1,0)</f>
        <v>1</v>
      </c>
      <c r="F2700" s="60">
        <f>IF(ISBLANK('Step 2. Aggregate Data'!E2700),"-",'Step 2. Aggregate Data'!E2700)</f>
        <v>44743.791666666664</v>
      </c>
      <c r="G2700" s="17">
        <f t="shared" si="170"/>
        <v>19</v>
      </c>
      <c r="H2700" s="17">
        <f t="shared" si="171"/>
        <v>6</v>
      </c>
    </row>
    <row r="2701" spans="1:8" x14ac:dyDescent="0.25">
      <c r="A2701" s="58">
        <f>IF(ISBLANK('Step 2. Aggregate Data'!A2701),"-",'Step 2. Aggregate Data'!A2701)</f>
        <v>44743.833333333336</v>
      </c>
      <c r="B2701" s="59">
        <f t="shared" si="168"/>
        <v>20</v>
      </c>
      <c r="C2701" s="59">
        <f t="shared" si="169"/>
        <v>6</v>
      </c>
      <c r="D2701" s="59">
        <f>IF('Step 1.1 Supply Fan Power Data'!B2701&gt;0,1,0)</f>
        <v>1</v>
      </c>
      <c r="F2701" s="60">
        <f>IF(ISBLANK('Step 2. Aggregate Data'!E2701),"-",'Step 2. Aggregate Data'!E2701)</f>
        <v>44743.833333333336</v>
      </c>
      <c r="G2701" s="17">
        <f t="shared" si="170"/>
        <v>20</v>
      </c>
      <c r="H2701" s="17">
        <f t="shared" si="171"/>
        <v>6</v>
      </c>
    </row>
    <row r="2702" spans="1:8" x14ac:dyDescent="0.25">
      <c r="A2702" s="58">
        <f>IF(ISBLANK('Step 2. Aggregate Data'!A2702),"-",'Step 2. Aggregate Data'!A2702)</f>
        <v>44743.875</v>
      </c>
      <c r="B2702" s="59">
        <f t="shared" si="168"/>
        <v>21</v>
      </c>
      <c r="C2702" s="59">
        <f t="shared" si="169"/>
        <v>6</v>
      </c>
      <c r="D2702" s="59">
        <f>IF('Step 1.1 Supply Fan Power Data'!B2702&gt;0,1,0)</f>
        <v>1</v>
      </c>
      <c r="F2702" s="60">
        <f>IF(ISBLANK('Step 2. Aggregate Data'!E2702),"-",'Step 2. Aggregate Data'!E2702)</f>
        <v>44743.875</v>
      </c>
      <c r="G2702" s="17">
        <f t="shared" si="170"/>
        <v>21</v>
      </c>
      <c r="H2702" s="17">
        <f t="shared" si="171"/>
        <v>6</v>
      </c>
    </row>
    <row r="2703" spans="1:8" x14ac:dyDescent="0.25">
      <c r="A2703" s="58">
        <f>IF(ISBLANK('Step 2. Aggregate Data'!A2703),"-",'Step 2. Aggregate Data'!A2703)</f>
        <v>44743.916666666664</v>
      </c>
      <c r="B2703" s="59">
        <f t="shared" si="168"/>
        <v>22</v>
      </c>
      <c r="C2703" s="59">
        <f t="shared" si="169"/>
        <v>6</v>
      </c>
      <c r="D2703" s="59">
        <f>IF('Step 1.1 Supply Fan Power Data'!B2703&gt;0,1,0)</f>
        <v>1</v>
      </c>
      <c r="F2703" s="60">
        <f>IF(ISBLANK('Step 2. Aggregate Data'!E2703),"-",'Step 2. Aggregate Data'!E2703)</f>
        <v>44743.916666666664</v>
      </c>
      <c r="G2703" s="17">
        <f t="shared" si="170"/>
        <v>22</v>
      </c>
      <c r="H2703" s="17">
        <f t="shared" si="171"/>
        <v>6</v>
      </c>
    </row>
    <row r="2704" spans="1:8" x14ac:dyDescent="0.25">
      <c r="A2704" s="58">
        <f>IF(ISBLANK('Step 2. Aggregate Data'!A2704),"-",'Step 2. Aggregate Data'!A2704)</f>
        <v>44743.958333333336</v>
      </c>
      <c r="B2704" s="59">
        <f t="shared" si="168"/>
        <v>23</v>
      </c>
      <c r="C2704" s="59">
        <f t="shared" si="169"/>
        <v>6</v>
      </c>
      <c r="D2704" s="59">
        <f>IF('Step 1.1 Supply Fan Power Data'!B2704&gt;0,1,0)</f>
        <v>1</v>
      </c>
      <c r="F2704" s="60">
        <f>IF(ISBLANK('Step 2. Aggregate Data'!E2704),"-",'Step 2. Aggregate Data'!E2704)</f>
        <v>44743.958333333336</v>
      </c>
      <c r="G2704" s="17">
        <f t="shared" si="170"/>
        <v>23</v>
      </c>
      <c r="H2704" s="17">
        <f t="shared" si="171"/>
        <v>6</v>
      </c>
    </row>
    <row r="2705" spans="1:8" x14ac:dyDescent="0.25">
      <c r="A2705" s="58">
        <f>IF(ISBLANK('Step 2. Aggregate Data'!A2705),"-",'Step 2. Aggregate Data'!A2705)</f>
        <v>44744</v>
      </c>
      <c r="B2705" s="59">
        <f t="shared" si="168"/>
        <v>0</v>
      </c>
      <c r="C2705" s="59">
        <f t="shared" si="169"/>
        <v>7</v>
      </c>
      <c r="D2705" s="59">
        <f>IF('Step 1.1 Supply Fan Power Data'!B2705&gt;0,1,0)</f>
        <v>1</v>
      </c>
      <c r="F2705" s="60">
        <f>IF(ISBLANK('Step 2. Aggregate Data'!E2705),"-",'Step 2. Aggregate Data'!E2705)</f>
        <v>44744</v>
      </c>
      <c r="G2705" s="17">
        <f t="shared" si="170"/>
        <v>0</v>
      </c>
      <c r="H2705" s="17">
        <f t="shared" si="171"/>
        <v>7</v>
      </c>
    </row>
    <row r="2706" spans="1:8" x14ac:dyDescent="0.25">
      <c r="A2706" s="58">
        <f>IF(ISBLANK('Step 2. Aggregate Data'!A2706),"-",'Step 2. Aggregate Data'!A2706)</f>
        <v>44744.041666666664</v>
      </c>
      <c r="B2706" s="59">
        <f t="shared" si="168"/>
        <v>1</v>
      </c>
      <c r="C2706" s="59">
        <f t="shared" si="169"/>
        <v>7</v>
      </c>
      <c r="D2706" s="59">
        <f>IF('Step 1.1 Supply Fan Power Data'!B2706&gt;0,1,0)</f>
        <v>1</v>
      </c>
      <c r="F2706" s="60">
        <f>IF(ISBLANK('Step 2. Aggregate Data'!E2706),"-",'Step 2. Aggregate Data'!E2706)</f>
        <v>44744.041666666664</v>
      </c>
      <c r="G2706" s="17">
        <f t="shared" si="170"/>
        <v>1</v>
      </c>
      <c r="H2706" s="17">
        <f t="shared" si="171"/>
        <v>7</v>
      </c>
    </row>
    <row r="2707" spans="1:8" x14ac:dyDescent="0.25">
      <c r="A2707" s="58">
        <f>IF(ISBLANK('Step 2. Aggregate Data'!A2707),"-",'Step 2. Aggregate Data'!A2707)</f>
        <v>44744.083333333336</v>
      </c>
      <c r="B2707" s="59">
        <f t="shared" si="168"/>
        <v>2</v>
      </c>
      <c r="C2707" s="59">
        <f t="shared" si="169"/>
        <v>7</v>
      </c>
      <c r="D2707" s="59">
        <f>IF('Step 1.1 Supply Fan Power Data'!B2707&gt;0,1,0)</f>
        <v>1</v>
      </c>
      <c r="F2707" s="60">
        <f>IF(ISBLANK('Step 2. Aggregate Data'!E2707),"-",'Step 2. Aggregate Data'!E2707)</f>
        <v>44744.083333333336</v>
      </c>
      <c r="G2707" s="17">
        <f t="shared" si="170"/>
        <v>2</v>
      </c>
      <c r="H2707" s="17">
        <f t="shared" si="171"/>
        <v>7</v>
      </c>
    </row>
    <row r="2708" spans="1:8" x14ac:dyDescent="0.25">
      <c r="A2708" s="58">
        <f>IF(ISBLANK('Step 2. Aggregate Data'!A2708),"-",'Step 2. Aggregate Data'!A2708)</f>
        <v>44744.125</v>
      </c>
      <c r="B2708" s="59">
        <f t="shared" si="168"/>
        <v>3</v>
      </c>
      <c r="C2708" s="59">
        <f t="shared" si="169"/>
        <v>7</v>
      </c>
      <c r="D2708" s="59">
        <f>IF('Step 1.1 Supply Fan Power Data'!B2708&gt;0,1,0)</f>
        <v>1</v>
      </c>
      <c r="F2708" s="60">
        <f>IF(ISBLANK('Step 2. Aggregate Data'!E2708),"-",'Step 2. Aggregate Data'!E2708)</f>
        <v>44744.125</v>
      </c>
      <c r="G2708" s="17">
        <f t="shared" si="170"/>
        <v>3</v>
      </c>
      <c r="H2708" s="17">
        <f t="shared" si="171"/>
        <v>7</v>
      </c>
    </row>
    <row r="2709" spans="1:8" x14ac:dyDescent="0.25">
      <c r="A2709" s="58">
        <f>IF(ISBLANK('Step 2. Aggregate Data'!A2709),"-",'Step 2. Aggregate Data'!A2709)</f>
        <v>44744.166666666664</v>
      </c>
      <c r="B2709" s="59">
        <f t="shared" si="168"/>
        <v>4</v>
      </c>
      <c r="C2709" s="59">
        <f t="shared" si="169"/>
        <v>7</v>
      </c>
      <c r="D2709" s="59">
        <f>IF('Step 1.1 Supply Fan Power Data'!B2709&gt;0,1,0)</f>
        <v>1</v>
      </c>
      <c r="F2709" s="60">
        <f>IF(ISBLANK('Step 2. Aggregate Data'!E2709),"-",'Step 2. Aggregate Data'!E2709)</f>
        <v>44744.166666666664</v>
      </c>
      <c r="G2709" s="17">
        <f t="shared" si="170"/>
        <v>4</v>
      </c>
      <c r="H2709" s="17">
        <f t="shared" si="171"/>
        <v>7</v>
      </c>
    </row>
    <row r="2710" spans="1:8" x14ac:dyDescent="0.25">
      <c r="A2710" s="58">
        <f>IF(ISBLANK('Step 2. Aggregate Data'!A2710),"-",'Step 2. Aggregate Data'!A2710)</f>
        <v>44744.208333333336</v>
      </c>
      <c r="B2710" s="59">
        <f t="shared" si="168"/>
        <v>5</v>
      </c>
      <c r="C2710" s="59">
        <f t="shared" si="169"/>
        <v>7</v>
      </c>
      <c r="D2710" s="59">
        <f>IF('Step 1.1 Supply Fan Power Data'!B2710&gt;0,1,0)</f>
        <v>1</v>
      </c>
      <c r="F2710" s="60">
        <f>IF(ISBLANK('Step 2. Aggregate Data'!E2710),"-",'Step 2. Aggregate Data'!E2710)</f>
        <v>44744.208333333336</v>
      </c>
      <c r="G2710" s="17">
        <f t="shared" si="170"/>
        <v>5</v>
      </c>
      <c r="H2710" s="17">
        <f t="shared" si="171"/>
        <v>7</v>
      </c>
    </row>
    <row r="2711" spans="1:8" x14ac:dyDescent="0.25">
      <c r="A2711" s="58">
        <f>IF(ISBLANK('Step 2. Aggregate Data'!A2711),"-",'Step 2. Aggregate Data'!A2711)</f>
        <v>44744.25</v>
      </c>
      <c r="B2711" s="59">
        <f t="shared" si="168"/>
        <v>6</v>
      </c>
      <c r="C2711" s="59">
        <f t="shared" si="169"/>
        <v>7</v>
      </c>
      <c r="D2711" s="59">
        <f>IF('Step 1.1 Supply Fan Power Data'!B2711&gt;0,1,0)</f>
        <v>1</v>
      </c>
      <c r="F2711" s="60">
        <f>IF(ISBLANK('Step 2. Aggregate Data'!E2711),"-",'Step 2. Aggregate Data'!E2711)</f>
        <v>44744.25</v>
      </c>
      <c r="G2711" s="17">
        <f t="shared" si="170"/>
        <v>6</v>
      </c>
      <c r="H2711" s="17">
        <f t="shared" si="171"/>
        <v>7</v>
      </c>
    </row>
    <row r="2712" spans="1:8" x14ac:dyDescent="0.25">
      <c r="A2712" s="58">
        <f>IF(ISBLANK('Step 2. Aggregate Data'!A2712),"-",'Step 2. Aggregate Data'!A2712)</f>
        <v>44744.291666666664</v>
      </c>
      <c r="B2712" s="59">
        <f t="shared" si="168"/>
        <v>7</v>
      </c>
      <c r="C2712" s="59">
        <f t="shared" si="169"/>
        <v>7</v>
      </c>
      <c r="D2712" s="59">
        <f>IF('Step 1.1 Supply Fan Power Data'!B2712&gt;0,1,0)</f>
        <v>1</v>
      </c>
      <c r="F2712" s="60">
        <f>IF(ISBLANK('Step 2. Aggregate Data'!E2712),"-",'Step 2. Aggregate Data'!E2712)</f>
        <v>44744.291666666664</v>
      </c>
      <c r="G2712" s="17">
        <f t="shared" si="170"/>
        <v>7</v>
      </c>
      <c r="H2712" s="17">
        <f t="shared" si="171"/>
        <v>7</v>
      </c>
    </row>
    <row r="2713" spans="1:8" x14ac:dyDescent="0.25">
      <c r="A2713" s="58">
        <f>IF(ISBLANK('Step 2. Aggregate Data'!A2713),"-",'Step 2. Aggregate Data'!A2713)</f>
        <v>44744.333333333336</v>
      </c>
      <c r="B2713" s="59">
        <f t="shared" ref="B2713:B2776" si="172">HOUR(A2713)</f>
        <v>8</v>
      </c>
      <c r="C2713" s="59">
        <f t="shared" ref="C2713:C2776" si="173">WEEKDAY(A2713)</f>
        <v>7</v>
      </c>
      <c r="D2713" s="59">
        <f>IF('Step 1.1 Supply Fan Power Data'!B2713&gt;0,1,0)</f>
        <v>1</v>
      </c>
      <c r="F2713" s="60">
        <f>IF(ISBLANK('Step 2. Aggregate Data'!E2713),"-",'Step 2. Aggregate Data'!E2713)</f>
        <v>44744.333333333336</v>
      </c>
      <c r="G2713" s="17">
        <f t="shared" si="170"/>
        <v>8</v>
      </c>
      <c r="H2713" s="17">
        <f t="shared" si="171"/>
        <v>7</v>
      </c>
    </row>
    <row r="2714" spans="1:8" x14ac:dyDescent="0.25">
      <c r="A2714" s="58">
        <f>IF(ISBLANK('Step 2. Aggregate Data'!A2714),"-",'Step 2. Aggregate Data'!A2714)</f>
        <v>44744.375</v>
      </c>
      <c r="B2714" s="59">
        <f t="shared" si="172"/>
        <v>9</v>
      </c>
      <c r="C2714" s="59">
        <f t="shared" si="173"/>
        <v>7</v>
      </c>
      <c r="D2714" s="59">
        <f>IF('Step 1.1 Supply Fan Power Data'!B2714&gt;0,1,0)</f>
        <v>1</v>
      </c>
      <c r="F2714" s="60">
        <f>IF(ISBLANK('Step 2. Aggregate Data'!E2714),"-",'Step 2. Aggregate Data'!E2714)</f>
        <v>44744.375</v>
      </c>
      <c r="G2714" s="17">
        <f t="shared" si="170"/>
        <v>9</v>
      </c>
      <c r="H2714" s="17">
        <f t="shared" si="171"/>
        <v>7</v>
      </c>
    </row>
    <row r="2715" spans="1:8" x14ac:dyDescent="0.25">
      <c r="A2715" s="58">
        <f>IF(ISBLANK('Step 2. Aggregate Data'!A2715),"-",'Step 2. Aggregate Data'!A2715)</f>
        <v>44744.416666666664</v>
      </c>
      <c r="B2715" s="59">
        <f t="shared" si="172"/>
        <v>10</v>
      </c>
      <c r="C2715" s="59">
        <f t="shared" si="173"/>
        <v>7</v>
      </c>
      <c r="D2715" s="59">
        <f>IF('Step 1.1 Supply Fan Power Data'!B2715&gt;0,1,0)</f>
        <v>1</v>
      </c>
      <c r="F2715" s="60">
        <f>IF(ISBLANK('Step 2. Aggregate Data'!E2715),"-",'Step 2. Aggregate Data'!E2715)</f>
        <v>44744.416666666664</v>
      </c>
      <c r="G2715" s="17">
        <f t="shared" si="170"/>
        <v>10</v>
      </c>
      <c r="H2715" s="17">
        <f t="shared" si="171"/>
        <v>7</v>
      </c>
    </row>
    <row r="2716" spans="1:8" x14ac:dyDescent="0.25">
      <c r="A2716" s="58">
        <f>IF(ISBLANK('Step 2. Aggregate Data'!A2716),"-",'Step 2. Aggregate Data'!A2716)</f>
        <v>44744.458333333336</v>
      </c>
      <c r="B2716" s="59">
        <f t="shared" si="172"/>
        <v>11</v>
      </c>
      <c r="C2716" s="59">
        <f t="shared" si="173"/>
        <v>7</v>
      </c>
      <c r="D2716" s="59">
        <f>IF('Step 1.1 Supply Fan Power Data'!B2716&gt;0,1,0)</f>
        <v>1</v>
      </c>
      <c r="F2716" s="60">
        <f>IF(ISBLANK('Step 2. Aggregate Data'!E2716),"-",'Step 2. Aggregate Data'!E2716)</f>
        <v>44744.458333333336</v>
      </c>
      <c r="G2716" s="17">
        <f t="shared" si="170"/>
        <v>11</v>
      </c>
      <c r="H2716" s="17">
        <f t="shared" si="171"/>
        <v>7</v>
      </c>
    </row>
    <row r="2717" spans="1:8" x14ac:dyDescent="0.25">
      <c r="A2717" s="58">
        <f>IF(ISBLANK('Step 2. Aggregate Data'!A2717),"-",'Step 2. Aggregate Data'!A2717)</f>
        <v>44744.5</v>
      </c>
      <c r="B2717" s="59">
        <f t="shared" si="172"/>
        <v>12</v>
      </c>
      <c r="C2717" s="59">
        <f t="shared" si="173"/>
        <v>7</v>
      </c>
      <c r="D2717" s="59">
        <f>IF('Step 1.1 Supply Fan Power Data'!B2717&gt;0,1,0)</f>
        <v>1</v>
      </c>
      <c r="F2717" s="60">
        <f>IF(ISBLANK('Step 2. Aggregate Data'!E2717),"-",'Step 2. Aggregate Data'!E2717)</f>
        <v>44744.5</v>
      </c>
      <c r="G2717" s="17">
        <f t="shared" si="170"/>
        <v>12</v>
      </c>
      <c r="H2717" s="17">
        <f t="shared" si="171"/>
        <v>7</v>
      </c>
    </row>
    <row r="2718" spans="1:8" x14ac:dyDescent="0.25">
      <c r="A2718" s="58">
        <f>IF(ISBLANK('Step 2. Aggregate Data'!A2718),"-",'Step 2. Aggregate Data'!A2718)</f>
        <v>44744.541666666664</v>
      </c>
      <c r="B2718" s="59">
        <f t="shared" si="172"/>
        <v>13</v>
      </c>
      <c r="C2718" s="59">
        <f t="shared" si="173"/>
        <v>7</v>
      </c>
      <c r="D2718" s="59">
        <f>IF('Step 1.1 Supply Fan Power Data'!B2718&gt;0,1,0)</f>
        <v>1</v>
      </c>
      <c r="F2718" s="60">
        <f>IF(ISBLANK('Step 2. Aggregate Data'!E2718),"-",'Step 2. Aggregate Data'!E2718)</f>
        <v>44744.541666666664</v>
      </c>
      <c r="G2718" s="17">
        <f t="shared" si="170"/>
        <v>13</v>
      </c>
      <c r="H2718" s="17">
        <f t="shared" si="171"/>
        <v>7</v>
      </c>
    </row>
    <row r="2719" spans="1:8" x14ac:dyDescent="0.25">
      <c r="A2719" s="58">
        <f>IF(ISBLANK('Step 2. Aggregate Data'!A2719),"-",'Step 2. Aggregate Data'!A2719)</f>
        <v>44744.583333333336</v>
      </c>
      <c r="B2719" s="59">
        <f t="shared" si="172"/>
        <v>14</v>
      </c>
      <c r="C2719" s="59">
        <f t="shared" si="173"/>
        <v>7</v>
      </c>
      <c r="D2719" s="59">
        <f>IF('Step 1.1 Supply Fan Power Data'!B2719&gt;0,1,0)</f>
        <v>1</v>
      </c>
      <c r="F2719" s="60">
        <f>IF(ISBLANK('Step 2. Aggregate Data'!E2719),"-",'Step 2. Aggregate Data'!E2719)</f>
        <v>44744.583333333336</v>
      </c>
      <c r="G2719" s="17">
        <f t="shared" si="170"/>
        <v>14</v>
      </c>
      <c r="H2719" s="17">
        <f t="shared" si="171"/>
        <v>7</v>
      </c>
    </row>
    <row r="2720" spans="1:8" x14ac:dyDescent="0.25">
      <c r="A2720" s="58">
        <f>IF(ISBLANK('Step 2. Aggregate Data'!A2720),"-",'Step 2. Aggregate Data'!A2720)</f>
        <v>44744.625</v>
      </c>
      <c r="B2720" s="59">
        <f t="shared" si="172"/>
        <v>15</v>
      </c>
      <c r="C2720" s="59">
        <f t="shared" si="173"/>
        <v>7</v>
      </c>
      <c r="D2720" s="59">
        <f>IF('Step 1.1 Supply Fan Power Data'!B2720&gt;0,1,0)</f>
        <v>1</v>
      </c>
      <c r="F2720" s="60">
        <f>IF(ISBLANK('Step 2. Aggregate Data'!E2720),"-",'Step 2. Aggregate Data'!E2720)</f>
        <v>44744.625</v>
      </c>
      <c r="G2720" s="17">
        <f t="shared" si="170"/>
        <v>15</v>
      </c>
      <c r="H2720" s="17">
        <f t="shared" si="171"/>
        <v>7</v>
      </c>
    </row>
    <row r="2721" spans="1:8" x14ac:dyDescent="0.25">
      <c r="A2721" s="58">
        <f>IF(ISBLANK('Step 2. Aggregate Data'!A2721),"-",'Step 2. Aggregate Data'!A2721)</f>
        <v>44744.666666666664</v>
      </c>
      <c r="B2721" s="59">
        <f t="shared" si="172"/>
        <v>16</v>
      </c>
      <c r="C2721" s="59">
        <f t="shared" si="173"/>
        <v>7</v>
      </c>
      <c r="D2721" s="59">
        <f>IF('Step 1.1 Supply Fan Power Data'!B2721&gt;0,1,0)</f>
        <v>1</v>
      </c>
      <c r="F2721" s="60">
        <f>IF(ISBLANK('Step 2. Aggregate Data'!E2721),"-",'Step 2. Aggregate Data'!E2721)</f>
        <v>44744.666666666664</v>
      </c>
      <c r="G2721" s="17">
        <f t="shared" si="170"/>
        <v>16</v>
      </c>
      <c r="H2721" s="17">
        <f t="shared" si="171"/>
        <v>7</v>
      </c>
    </row>
    <row r="2722" spans="1:8" x14ac:dyDescent="0.25">
      <c r="A2722" s="58">
        <f>IF(ISBLANK('Step 2. Aggregate Data'!A2722),"-",'Step 2. Aggregate Data'!A2722)</f>
        <v>44744.708333333336</v>
      </c>
      <c r="B2722" s="59">
        <f t="shared" si="172"/>
        <v>17</v>
      </c>
      <c r="C2722" s="59">
        <f t="shared" si="173"/>
        <v>7</v>
      </c>
      <c r="D2722" s="59">
        <f>IF('Step 1.1 Supply Fan Power Data'!B2722&gt;0,1,0)</f>
        <v>1</v>
      </c>
      <c r="F2722" s="60">
        <f>IF(ISBLANK('Step 2. Aggregate Data'!E2722),"-",'Step 2. Aggregate Data'!E2722)</f>
        <v>44744.708333333336</v>
      </c>
      <c r="G2722" s="17">
        <f t="shared" si="170"/>
        <v>17</v>
      </c>
      <c r="H2722" s="17">
        <f t="shared" si="171"/>
        <v>7</v>
      </c>
    </row>
    <row r="2723" spans="1:8" x14ac:dyDescent="0.25">
      <c r="A2723" s="58">
        <f>IF(ISBLANK('Step 2. Aggregate Data'!A2723),"-",'Step 2. Aggregate Data'!A2723)</f>
        <v>44744.75</v>
      </c>
      <c r="B2723" s="59">
        <f t="shared" si="172"/>
        <v>18</v>
      </c>
      <c r="C2723" s="59">
        <f t="shared" si="173"/>
        <v>7</v>
      </c>
      <c r="D2723" s="59">
        <f>IF('Step 1.1 Supply Fan Power Data'!B2723&gt;0,1,0)</f>
        <v>1</v>
      </c>
      <c r="F2723" s="60">
        <f>IF(ISBLANK('Step 2. Aggregate Data'!E2723),"-",'Step 2. Aggregate Data'!E2723)</f>
        <v>44744.75</v>
      </c>
      <c r="G2723" s="17">
        <f t="shared" si="170"/>
        <v>18</v>
      </c>
      <c r="H2723" s="17">
        <f t="shared" si="171"/>
        <v>7</v>
      </c>
    </row>
    <row r="2724" spans="1:8" x14ac:dyDescent="0.25">
      <c r="A2724" s="58">
        <f>IF(ISBLANK('Step 2. Aggregate Data'!A2724),"-",'Step 2. Aggregate Data'!A2724)</f>
        <v>44744.791666666664</v>
      </c>
      <c r="B2724" s="59">
        <f t="shared" si="172"/>
        <v>19</v>
      </c>
      <c r="C2724" s="59">
        <f t="shared" si="173"/>
        <v>7</v>
      </c>
      <c r="D2724" s="59">
        <f>IF('Step 1.1 Supply Fan Power Data'!B2724&gt;0,1,0)</f>
        <v>1</v>
      </c>
      <c r="F2724" s="60">
        <f>IF(ISBLANK('Step 2. Aggregate Data'!E2724),"-",'Step 2. Aggregate Data'!E2724)</f>
        <v>44744.791666666664</v>
      </c>
      <c r="G2724" s="17">
        <f t="shared" si="170"/>
        <v>19</v>
      </c>
      <c r="H2724" s="17">
        <f t="shared" si="171"/>
        <v>7</v>
      </c>
    </row>
    <row r="2725" spans="1:8" x14ac:dyDescent="0.25">
      <c r="A2725" s="58">
        <f>IF(ISBLANK('Step 2. Aggregate Data'!A2725),"-",'Step 2. Aggregate Data'!A2725)</f>
        <v>44744.833333333336</v>
      </c>
      <c r="B2725" s="59">
        <f t="shared" si="172"/>
        <v>20</v>
      </c>
      <c r="C2725" s="59">
        <f t="shared" si="173"/>
        <v>7</v>
      </c>
      <c r="D2725" s="59">
        <f>IF('Step 1.1 Supply Fan Power Data'!B2725&gt;0,1,0)</f>
        <v>1</v>
      </c>
      <c r="F2725" s="60">
        <f>IF(ISBLANK('Step 2. Aggregate Data'!E2725),"-",'Step 2. Aggregate Data'!E2725)</f>
        <v>44744.833333333336</v>
      </c>
      <c r="G2725" s="17">
        <f t="shared" si="170"/>
        <v>20</v>
      </c>
      <c r="H2725" s="17">
        <f t="shared" si="171"/>
        <v>7</v>
      </c>
    </row>
    <row r="2726" spans="1:8" x14ac:dyDescent="0.25">
      <c r="A2726" s="58">
        <f>IF(ISBLANK('Step 2. Aggregate Data'!A2726),"-",'Step 2. Aggregate Data'!A2726)</f>
        <v>44744.875</v>
      </c>
      <c r="B2726" s="59">
        <f t="shared" si="172"/>
        <v>21</v>
      </c>
      <c r="C2726" s="59">
        <f t="shared" si="173"/>
        <v>7</v>
      </c>
      <c r="D2726" s="59">
        <f>IF('Step 1.1 Supply Fan Power Data'!B2726&gt;0,1,0)</f>
        <v>1</v>
      </c>
      <c r="F2726" s="60">
        <f>IF(ISBLANK('Step 2. Aggregate Data'!E2726),"-",'Step 2. Aggregate Data'!E2726)</f>
        <v>44744.875</v>
      </c>
      <c r="G2726" s="17">
        <f t="shared" si="170"/>
        <v>21</v>
      </c>
      <c r="H2726" s="17">
        <f t="shared" si="171"/>
        <v>7</v>
      </c>
    </row>
    <row r="2727" spans="1:8" x14ac:dyDescent="0.25">
      <c r="A2727" s="58">
        <f>IF(ISBLANK('Step 2. Aggregate Data'!A2727),"-",'Step 2. Aggregate Data'!A2727)</f>
        <v>44744.916666666664</v>
      </c>
      <c r="B2727" s="59">
        <f t="shared" si="172"/>
        <v>22</v>
      </c>
      <c r="C2727" s="59">
        <f t="shared" si="173"/>
        <v>7</v>
      </c>
      <c r="D2727" s="59">
        <f>IF('Step 1.1 Supply Fan Power Data'!B2727&gt;0,1,0)</f>
        <v>1</v>
      </c>
      <c r="F2727" s="60">
        <f>IF(ISBLANK('Step 2. Aggregate Data'!E2727),"-",'Step 2. Aggregate Data'!E2727)</f>
        <v>44744.916666666664</v>
      </c>
      <c r="G2727" s="17">
        <f t="shared" si="170"/>
        <v>22</v>
      </c>
      <c r="H2727" s="17">
        <f t="shared" si="171"/>
        <v>7</v>
      </c>
    </row>
    <row r="2728" spans="1:8" x14ac:dyDescent="0.25">
      <c r="A2728" s="58">
        <f>IF(ISBLANK('Step 2. Aggregate Data'!A2728),"-",'Step 2. Aggregate Data'!A2728)</f>
        <v>44744.958333333336</v>
      </c>
      <c r="B2728" s="59">
        <f t="shared" si="172"/>
        <v>23</v>
      </c>
      <c r="C2728" s="59">
        <f t="shared" si="173"/>
        <v>7</v>
      </c>
      <c r="D2728" s="59">
        <f>IF('Step 1.1 Supply Fan Power Data'!B2728&gt;0,1,0)</f>
        <v>1</v>
      </c>
      <c r="F2728" s="60">
        <f>IF(ISBLANK('Step 2. Aggregate Data'!E2728),"-",'Step 2. Aggregate Data'!E2728)</f>
        <v>44744.958333333336</v>
      </c>
      <c r="G2728" s="17">
        <f t="shared" si="170"/>
        <v>23</v>
      </c>
      <c r="H2728" s="17">
        <f t="shared" si="171"/>
        <v>7</v>
      </c>
    </row>
    <row r="2729" spans="1:8" x14ac:dyDescent="0.25">
      <c r="A2729" s="58">
        <f>IF(ISBLANK('Step 2. Aggregate Data'!A2729),"-",'Step 2. Aggregate Data'!A2729)</f>
        <v>44745</v>
      </c>
      <c r="B2729" s="59">
        <f t="shared" si="172"/>
        <v>0</v>
      </c>
      <c r="C2729" s="59">
        <f t="shared" si="173"/>
        <v>1</v>
      </c>
      <c r="D2729" s="59">
        <f>IF('Step 1.1 Supply Fan Power Data'!B2729&gt;0,1,0)</f>
        <v>1</v>
      </c>
      <c r="F2729" s="60">
        <f>IF(ISBLANK('Step 2. Aggregate Data'!E2729),"-",'Step 2. Aggregate Data'!E2729)</f>
        <v>44745</v>
      </c>
      <c r="G2729" s="17">
        <f t="shared" si="170"/>
        <v>0</v>
      </c>
      <c r="H2729" s="17">
        <f t="shared" si="171"/>
        <v>1</v>
      </c>
    </row>
    <row r="2730" spans="1:8" x14ac:dyDescent="0.25">
      <c r="A2730" s="58">
        <f>IF(ISBLANK('Step 2. Aggregate Data'!A2730),"-",'Step 2. Aggregate Data'!A2730)</f>
        <v>44745.041666666664</v>
      </c>
      <c r="B2730" s="59">
        <f t="shared" si="172"/>
        <v>1</v>
      </c>
      <c r="C2730" s="59">
        <f t="shared" si="173"/>
        <v>1</v>
      </c>
      <c r="D2730" s="59">
        <f>IF('Step 1.1 Supply Fan Power Data'!B2730&gt;0,1,0)</f>
        <v>1</v>
      </c>
      <c r="F2730" s="60">
        <f>IF(ISBLANK('Step 2. Aggregate Data'!E2730),"-",'Step 2. Aggregate Data'!E2730)</f>
        <v>44745.041666666664</v>
      </c>
      <c r="G2730" s="17">
        <f t="shared" si="170"/>
        <v>1</v>
      </c>
      <c r="H2730" s="17">
        <f t="shared" si="171"/>
        <v>1</v>
      </c>
    </row>
    <row r="2731" spans="1:8" x14ac:dyDescent="0.25">
      <c r="A2731" s="58">
        <f>IF(ISBLANK('Step 2. Aggregate Data'!A2731),"-",'Step 2. Aggregate Data'!A2731)</f>
        <v>44745.083333333336</v>
      </c>
      <c r="B2731" s="59">
        <f t="shared" si="172"/>
        <v>2</v>
      </c>
      <c r="C2731" s="59">
        <f t="shared" si="173"/>
        <v>1</v>
      </c>
      <c r="D2731" s="59">
        <f>IF('Step 1.1 Supply Fan Power Data'!B2731&gt;0,1,0)</f>
        <v>1</v>
      </c>
      <c r="F2731" s="60">
        <f>IF(ISBLANK('Step 2. Aggregate Data'!E2731),"-",'Step 2. Aggregate Data'!E2731)</f>
        <v>44745.083333333336</v>
      </c>
      <c r="G2731" s="17">
        <f t="shared" si="170"/>
        <v>2</v>
      </c>
      <c r="H2731" s="17">
        <f t="shared" si="171"/>
        <v>1</v>
      </c>
    </row>
    <row r="2732" spans="1:8" x14ac:dyDescent="0.25">
      <c r="A2732" s="58">
        <f>IF(ISBLANK('Step 2. Aggregate Data'!A2732),"-",'Step 2. Aggregate Data'!A2732)</f>
        <v>44745.125</v>
      </c>
      <c r="B2732" s="59">
        <f t="shared" si="172"/>
        <v>3</v>
      </c>
      <c r="C2732" s="59">
        <f t="shared" si="173"/>
        <v>1</v>
      </c>
      <c r="D2732" s="59">
        <f>IF('Step 1.1 Supply Fan Power Data'!B2732&gt;0,1,0)</f>
        <v>1</v>
      </c>
      <c r="F2732" s="60">
        <f>IF(ISBLANK('Step 2. Aggregate Data'!E2732),"-",'Step 2. Aggregate Data'!E2732)</f>
        <v>44745.125</v>
      </c>
      <c r="G2732" s="17">
        <f t="shared" si="170"/>
        <v>3</v>
      </c>
      <c r="H2732" s="17">
        <f t="shared" si="171"/>
        <v>1</v>
      </c>
    </row>
    <row r="2733" spans="1:8" x14ac:dyDescent="0.25">
      <c r="A2733" s="58">
        <f>IF(ISBLANK('Step 2. Aggregate Data'!A2733),"-",'Step 2. Aggregate Data'!A2733)</f>
        <v>44745.166666666664</v>
      </c>
      <c r="B2733" s="59">
        <f t="shared" si="172"/>
        <v>4</v>
      </c>
      <c r="C2733" s="59">
        <f t="shared" si="173"/>
        <v>1</v>
      </c>
      <c r="D2733" s="59">
        <f>IF('Step 1.1 Supply Fan Power Data'!B2733&gt;0,1,0)</f>
        <v>1</v>
      </c>
      <c r="F2733" s="60">
        <f>IF(ISBLANK('Step 2. Aggregate Data'!E2733),"-",'Step 2. Aggregate Data'!E2733)</f>
        <v>44745.166666666664</v>
      </c>
      <c r="G2733" s="17">
        <f t="shared" si="170"/>
        <v>4</v>
      </c>
      <c r="H2733" s="17">
        <f t="shared" si="171"/>
        <v>1</v>
      </c>
    </row>
    <row r="2734" spans="1:8" x14ac:dyDescent="0.25">
      <c r="A2734" s="58">
        <f>IF(ISBLANK('Step 2. Aggregate Data'!A2734),"-",'Step 2. Aggregate Data'!A2734)</f>
        <v>44745.208333333336</v>
      </c>
      <c r="B2734" s="59">
        <f t="shared" si="172"/>
        <v>5</v>
      </c>
      <c r="C2734" s="59">
        <f t="shared" si="173"/>
        <v>1</v>
      </c>
      <c r="D2734" s="59">
        <f>IF('Step 1.1 Supply Fan Power Data'!B2734&gt;0,1,0)</f>
        <v>1</v>
      </c>
      <c r="F2734" s="60">
        <f>IF(ISBLANK('Step 2. Aggregate Data'!E2734),"-",'Step 2. Aggregate Data'!E2734)</f>
        <v>44745.208333333336</v>
      </c>
      <c r="G2734" s="17">
        <f t="shared" si="170"/>
        <v>5</v>
      </c>
      <c r="H2734" s="17">
        <f t="shared" si="171"/>
        <v>1</v>
      </c>
    </row>
    <row r="2735" spans="1:8" x14ac:dyDescent="0.25">
      <c r="A2735" s="58">
        <f>IF(ISBLANK('Step 2. Aggregate Data'!A2735),"-",'Step 2. Aggregate Data'!A2735)</f>
        <v>44745.25</v>
      </c>
      <c r="B2735" s="59">
        <f t="shared" si="172"/>
        <v>6</v>
      </c>
      <c r="C2735" s="59">
        <f t="shared" si="173"/>
        <v>1</v>
      </c>
      <c r="D2735" s="59">
        <f>IF('Step 1.1 Supply Fan Power Data'!B2735&gt;0,1,0)</f>
        <v>1</v>
      </c>
      <c r="F2735" s="60">
        <f>IF(ISBLANK('Step 2. Aggregate Data'!E2735),"-",'Step 2. Aggregate Data'!E2735)</f>
        <v>44745.25</v>
      </c>
      <c r="G2735" s="17">
        <f t="shared" si="170"/>
        <v>6</v>
      </c>
      <c r="H2735" s="17">
        <f t="shared" si="171"/>
        <v>1</v>
      </c>
    </row>
    <row r="2736" spans="1:8" x14ac:dyDescent="0.25">
      <c r="A2736" s="58">
        <f>IF(ISBLANK('Step 2. Aggregate Data'!A2736),"-",'Step 2. Aggregate Data'!A2736)</f>
        <v>44745.291666666664</v>
      </c>
      <c r="B2736" s="59">
        <f t="shared" si="172"/>
        <v>7</v>
      </c>
      <c r="C2736" s="59">
        <f t="shared" si="173"/>
        <v>1</v>
      </c>
      <c r="D2736" s="59">
        <f>IF('Step 1.1 Supply Fan Power Data'!B2736&gt;0,1,0)</f>
        <v>1</v>
      </c>
      <c r="F2736" s="60">
        <f>IF(ISBLANK('Step 2. Aggregate Data'!E2736),"-",'Step 2. Aggregate Data'!E2736)</f>
        <v>44745.291666666664</v>
      </c>
      <c r="G2736" s="17">
        <f t="shared" si="170"/>
        <v>7</v>
      </c>
      <c r="H2736" s="17">
        <f t="shared" si="171"/>
        <v>1</v>
      </c>
    </row>
    <row r="2737" spans="1:8" x14ac:dyDescent="0.25">
      <c r="A2737" s="58">
        <f>IF(ISBLANK('Step 2. Aggregate Data'!A2737),"-",'Step 2. Aggregate Data'!A2737)</f>
        <v>44745.333333333336</v>
      </c>
      <c r="B2737" s="59">
        <f t="shared" si="172"/>
        <v>8</v>
      </c>
      <c r="C2737" s="59">
        <f t="shared" si="173"/>
        <v>1</v>
      </c>
      <c r="D2737" s="59">
        <f>IF('Step 1.1 Supply Fan Power Data'!B2737&gt;0,1,0)</f>
        <v>1</v>
      </c>
      <c r="F2737" s="60">
        <f>IF(ISBLANK('Step 2. Aggregate Data'!E2737),"-",'Step 2. Aggregate Data'!E2737)</f>
        <v>44745.333333333336</v>
      </c>
      <c r="G2737" s="17">
        <f t="shared" si="170"/>
        <v>8</v>
      </c>
      <c r="H2737" s="17">
        <f t="shared" si="171"/>
        <v>1</v>
      </c>
    </row>
    <row r="2738" spans="1:8" x14ac:dyDescent="0.25">
      <c r="A2738" s="58">
        <f>IF(ISBLANK('Step 2. Aggregate Data'!A2738),"-",'Step 2. Aggregate Data'!A2738)</f>
        <v>44745.375</v>
      </c>
      <c r="B2738" s="59">
        <f t="shared" si="172"/>
        <v>9</v>
      </c>
      <c r="C2738" s="59">
        <f t="shared" si="173"/>
        <v>1</v>
      </c>
      <c r="D2738" s="59">
        <f>IF('Step 1.1 Supply Fan Power Data'!B2738&gt;0,1,0)</f>
        <v>1</v>
      </c>
      <c r="F2738" s="60">
        <f>IF(ISBLANK('Step 2. Aggregate Data'!E2738),"-",'Step 2. Aggregate Data'!E2738)</f>
        <v>44745.375</v>
      </c>
      <c r="G2738" s="17">
        <f t="shared" si="170"/>
        <v>9</v>
      </c>
      <c r="H2738" s="17">
        <f t="shared" si="171"/>
        <v>1</v>
      </c>
    </row>
    <row r="2739" spans="1:8" x14ac:dyDescent="0.25">
      <c r="A2739" s="58">
        <f>IF(ISBLANK('Step 2. Aggregate Data'!A2739),"-",'Step 2. Aggregate Data'!A2739)</f>
        <v>44745.416666666664</v>
      </c>
      <c r="B2739" s="59">
        <f t="shared" si="172"/>
        <v>10</v>
      </c>
      <c r="C2739" s="59">
        <f t="shared" si="173"/>
        <v>1</v>
      </c>
      <c r="D2739" s="59">
        <f>IF('Step 1.1 Supply Fan Power Data'!B2739&gt;0,1,0)</f>
        <v>1</v>
      </c>
      <c r="F2739" s="60">
        <f>IF(ISBLANK('Step 2. Aggregate Data'!E2739),"-",'Step 2. Aggregate Data'!E2739)</f>
        <v>44745.416666666664</v>
      </c>
      <c r="G2739" s="17">
        <f t="shared" si="170"/>
        <v>10</v>
      </c>
      <c r="H2739" s="17">
        <f t="shared" si="171"/>
        <v>1</v>
      </c>
    </row>
    <row r="2740" spans="1:8" x14ac:dyDescent="0.25">
      <c r="A2740" s="58">
        <f>IF(ISBLANK('Step 2. Aggregate Data'!A2740),"-",'Step 2. Aggregate Data'!A2740)</f>
        <v>44745.458333333336</v>
      </c>
      <c r="B2740" s="59">
        <f t="shared" si="172"/>
        <v>11</v>
      </c>
      <c r="C2740" s="59">
        <f t="shared" si="173"/>
        <v>1</v>
      </c>
      <c r="D2740" s="59">
        <f>IF('Step 1.1 Supply Fan Power Data'!B2740&gt;0,1,0)</f>
        <v>1</v>
      </c>
      <c r="F2740" s="60">
        <f>IF(ISBLANK('Step 2. Aggregate Data'!E2740),"-",'Step 2. Aggregate Data'!E2740)</f>
        <v>44745.458333333336</v>
      </c>
      <c r="G2740" s="17">
        <f t="shared" si="170"/>
        <v>11</v>
      </c>
      <c r="H2740" s="17">
        <f t="shared" si="171"/>
        <v>1</v>
      </c>
    </row>
    <row r="2741" spans="1:8" x14ac:dyDescent="0.25">
      <c r="A2741" s="58">
        <f>IF(ISBLANK('Step 2. Aggregate Data'!A2741),"-",'Step 2. Aggregate Data'!A2741)</f>
        <v>44745.5</v>
      </c>
      <c r="B2741" s="59">
        <f t="shared" si="172"/>
        <v>12</v>
      </c>
      <c r="C2741" s="59">
        <f t="shared" si="173"/>
        <v>1</v>
      </c>
      <c r="D2741" s="59">
        <f>IF('Step 1.1 Supply Fan Power Data'!B2741&gt;0,1,0)</f>
        <v>1</v>
      </c>
      <c r="F2741" s="60">
        <f>IF(ISBLANK('Step 2. Aggregate Data'!E2741),"-",'Step 2. Aggregate Data'!E2741)</f>
        <v>44745.5</v>
      </c>
      <c r="G2741" s="17">
        <f t="shared" si="170"/>
        <v>12</v>
      </c>
      <c r="H2741" s="17">
        <f t="shared" si="171"/>
        <v>1</v>
      </c>
    </row>
    <row r="2742" spans="1:8" x14ac:dyDescent="0.25">
      <c r="A2742" s="58">
        <f>IF(ISBLANK('Step 2. Aggregate Data'!A2742),"-",'Step 2. Aggregate Data'!A2742)</f>
        <v>44745.541666666664</v>
      </c>
      <c r="B2742" s="59">
        <f t="shared" si="172"/>
        <v>13</v>
      </c>
      <c r="C2742" s="59">
        <f t="shared" si="173"/>
        <v>1</v>
      </c>
      <c r="D2742" s="59">
        <f>IF('Step 1.1 Supply Fan Power Data'!B2742&gt;0,1,0)</f>
        <v>1</v>
      </c>
      <c r="F2742" s="60">
        <f>IF(ISBLANK('Step 2. Aggregate Data'!E2742),"-",'Step 2. Aggregate Data'!E2742)</f>
        <v>44745.541666666664</v>
      </c>
      <c r="G2742" s="17">
        <f t="shared" si="170"/>
        <v>13</v>
      </c>
      <c r="H2742" s="17">
        <f t="shared" si="171"/>
        <v>1</v>
      </c>
    </row>
    <row r="2743" spans="1:8" x14ac:dyDescent="0.25">
      <c r="A2743" s="58">
        <f>IF(ISBLANK('Step 2. Aggregate Data'!A2743),"-",'Step 2. Aggregate Data'!A2743)</f>
        <v>44745.583333333336</v>
      </c>
      <c r="B2743" s="59">
        <f t="shared" si="172"/>
        <v>14</v>
      </c>
      <c r="C2743" s="59">
        <f t="shared" si="173"/>
        <v>1</v>
      </c>
      <c r="D2743" s="59">
        <f>IF('Step 1.1 Supply Fan Power Data'!B2743&gt;0,1,0)</f>
        <v>1</v>
      </c>
      <c r="F2743" s="60">
        <f>IF(ISBLANK('Step 2. Aggregate Data'!E2743),"-",'Step 2. Aggregate Data'!E2743)</f>
        <v>44745.583333333336</v>
      </c>
      <c r="G2743" s="17">
        <f t="shared" si="170"/>
        <v>14</v>
      </c>
      <c r="H2743" s="17">
        <f t="shared" si="171"/>
        <v>1</v>
      </c>
    </row>
    <row r="2744" spans="1:8" x14ac:dyDescent="0.25">
      <c r="A2744" s="58">
        <f>IF(ISBLANK('Step 2. Aggregate Data'!A2744),"-",'Step 2. Aggregate Data'!A2744)</f>
        <v>44745.625</v>
      </c>
      <c r="B2744" s="59">
        <f t="shared" si="172"/>
        <v>15</v>
      </c>
      <c r="C2744" s="59">
        <f t="shared" si="173"/>
        <v>1</v>
      </c>
      <c r="D2744" s="59">
        <f>IF('Step 1.1 Supply Fan Power Data'!B2744&gt;0,1,0)</f>
        <v>1</v>
      </c>
      <c r="F2744" s="60">
        <f>IF(ISBLANK('Step 2. Aggregate Data'!E2744),"-",'Step 2. Aggregate Data'!E2744)</f>
        <v>44745.625</v>
      </c>
      <c r="G2744" s="17">
        <f t="shared" si="170"/>
        <v>15</v>
      </c>
      <c r="H2744" s="17">
        <f t="shared" si="171"/>
        <v>1</v>
      </c>
    </row>
    <row r="2745" spans="1:8" x14ac:dyDescent="0.25">
      <c r="A2745" s="58">
        <f>IF(ISBLANK('Step 2. Aggregate Data'!A2745),"-",'Step 2. Aggregate Data'!A2745)</f>
        <v>44745.666666666664</v>
      </c>
      <c r="B2745" s="59">
        <f t="shared" si="172"/>
        <v>16</v>
      </c>
      <c r="C2745" s="59">
        <f t="shared" si="173"/>
        <v>1</v>
      </c>
      <c r="D2745" s="59">
        <f>IF('Step 1.1 Supply Fan Power Data'!B2745&gt;0,1,0)</f>
        <v>1</v>
      </c>
      <c r="F2745" s="60">
        <f>IF(ISBLANK('Step 2. Aggregate Data'!E2745),"-",'Step 2. Aggregate Data'!E2745)</f>
        <v>44745.666666666664</v>
      </c>
      <c r="G2745" s="17">
        <f t="shared" si="170"/>
        <v>16</v>
      </c>
      <c r="H2745" s="17">
        <f t="shared" si="171"/>
        <v>1</v>
      </c>
    </row>
    <row r="2746" spans="1:8" x14ac:dyDescent="0.25">
      <c r="A2746" s="58">
        <f>IF(ISBLANK('Step 2. Aggregate Data'!A2746),"-",'Step 2. Aggregate Data'!A2746)</f>
        <v>44745.708333333336</v>
      </c>
      <c r="B2746" s="59">
        <f t="shared" si="172"/>
        <v>17</v>
      </c>
      <c r="C2746" s="59">
        <f t="shared" si="173"/>
        <v>1</v>
      </c>
      <c r="D2746" s="59">
        <f>IF('Step 1.1 Supply Fan Power Data'!B2746&gt;0,1,0)</f>
        <v>1</v>
      </c>
      <c r="F2746" s="60">
        <f>IF(ISBLANK('Step 2. Aggregate Data'!E2746),"-",'Step 2. Aggregate Data'!E2746)</f>
        <v>44745.708333333336</v>
      </c>
      <c r="G2746" s="17">
        <f t="shared" si="170"/>
        <v>17</v>
      </c>
      <c r="H2746" s="17">
        <f t="shared" si="171"/>
        <v>1</v>
      </c>
    </row>
    <row r="2747" spans="1:8" x14ac:dyDescent="0.25">
      <c r="A2747" s="58">
        <f>IF(ISBLANK('Step 2. Aggregate Data'!A2747),"-",'Step 2. Aggregate Data'!A2747)</f>
        <v>44745.75</v>
      </c>
      <c r="B2747" s="59">
        <f t="shared" si="172"/>
        <v>18</v>
      </c>
      <c r="C2747" s="59">
        <f t="shared" si="173"/>
        <v>1</v>
      </c>
      <c r="D2747" s="59">
        <f>IF('Step 1.1 Supply Fan Power Data'!B2747&gt;0,1,0)</f>
        <v>1</v>
      </c>
      <c r="F2747" s="60">
        <f>IF(ISBLANK('Step 2. Aggregate Data'!E2747),"-",'Step 2. Aggregate Data'!E2747)</f>
        <v>44745.75</v>
      </c>
      <c r="G2747" s="17">
        <f t="shared" si="170"/>
        <v>18</v>
      </c>
      <c r="H2747" s="17">
        <f t="shared" si="171"/>
        <v>1</v>
      </c>
    </row>
    <row r="2748" spans="1:8" x14ac:dyDescent="0.25">
      <c r="A2748" s="58">
        <f>IF(ISBLANK('Step 2. Aggregate Data'!A2748),"-",'Step 2. Aggregate Data'!A2748)</f>
        <v>44745.791666666664</v>
      </c>
      <c r="B2748" s="59">
        <f t="shared" si="172"/>
        <v>19</v>
      </c>
      <c r="C2748" s="59">
        <f t="shared" si="173"/>
        <v>1</v>
      </c>
      <c r="D2748" s="59">
        <f>IF('Step 1.1 Supply Fan Power Data'!B2748&gt;0,1,0)</f>
        <v>1</v>
      </c>
      <c r="F2748" s="60">
        <f>IF(ISBLANK('Step 2. Aggregate Data'!E2748),"-",'Step 2. Aggregate Data'!E2748)</f>
        <v>44745.791666666664</v>
      </c>
      <c r="G2748" s="17">
        <f t="shared" si="170"/>
        <v>19</v>
      </c>
      <c r="H2748" s="17">
        <f t="shared" si="171"/>
        <v>1</v>
      </c>
    </row>
    <row r="2749" spans="1:8" x14ac:dyDescent="0.25">
      <c r="A2749" s="58">
        <f>IF(ISBLANK('Step 2. Aggregate Data'!A2749),"-",'Step 2. Aggregate Data'!A2749)</f>
        <v>44745.833333333336</v>
      </c>
      <c r="B2749" s="59">
        <f t="shared" si="172"/>
        <v>20</v>
      </c>
      <c r="C2749" s="59">
        <f t="shared" si="173"/>
        <v>1</v>
      </c>
      <c r="D2749" s="59">
        <f>IF('Step 1.1 Supply Fan Power Data'!B2749&gt;0,1,0)</f>
        <v>1</v>
      </c>
      <c r="F2749" s="60">
        <f>IF(ISBLANK('Step 2. Aggregate Data'!E2749),"-",'Step 2. Aggregate Data'!E2749)</f>
        <v>44745.833333333336</v>
      </c>
      <c r="G2749" s="17">
        <f t="shared" si="170"/>
        <v>20</v>
      </c>
      <c r="H2749" s="17">
        <f t="shared" si="171"/>
        <v>1</v>
      </c>
    </row>
    <row r="2750" spans="1:8" x14ac:dyDescent="0.25">
      <c r="A2750" s="58">
        <f>IF(ISBLANK('Step 2. Aggregate Data'!A2750),"-",'Step 2. Aggregate Data'!A2750)</f>
        <v>44745.875</v>
      </c>
      <c r="B2750" s="59">
        <f t="shared" si="172"/>
        <v>21</v>
      </c>
      <c r="C2750" s="59">
        <f t="shared" si="173"/>
        <v>1</v>
      </c>
      <c r="D2750" s="59">
        <f>IF('Step 1.1 Supply Fan Power Data'!B2750&gt;0,1,0)</f>
        <v>1</v>
      </c>
      <c r="F2750" s="60">
        <f>IF(ISBLANK('Step 2. Aggregate Data'!E2750),"-",'Step 2. Aggregate Data'!E2750)</f>
        <v>44745.875</v>
      </c>
      <c r="G2750" s="17">
        <f t="shared" si="170"/>
        <v>21</v>
      </c>
      <c r="H2750" s="17">
        <f t="shared" si="171"/>
        <v>1</v>
      </c>
    </row>
    <row r="2751" spans="1:8" x14ac:dyDescent="0.25">
      <c r="A2751" s="58">
        <f>IF(ISBLANK('Step 2. Aggregate Data'!A2751),"-",'Step 2. Aggregate Data'!A2751)</f>
        <v>44745.916666666664</v>
      </c>
      <c r="B2751" s="59">
        <f t="shared" si="172"/>
        <v>22</v>
      </c>
      <c r="C2751" s="59">
        <f t="shared" si="173"/>
        <v>1</v>
      </c>
      <c r="D2751" s="59">
        <f>IF('Step 1.1 Supply Fan Power Data'!B2751&gt;0,1,0)</f>
        <v>1</v>
      </c>
      <c r="F2751" s="60">
        <f>IF(ISBLANK('Step 2. Aggregate Data'!E2751),"-",'Step 2. Aggregate Data'!E2751)</f>
        <v>44745.916666666664</v>
      </c>
      <c r="G2751" s="17">
        <f t="shared" si="170"/>
        <v>22</v>
      </c>
      <c r="H2751" s="17">
        <f t="shared" si="171"/>
        <v>1</v>
      </c>
    </row>
    <row r="2752" spans="1:8" x14ac:dyDescent="0.25">
      <c r="A2752" s="58">
        <f>IF(ISBLANK('Step 2. Aggregate Data'!A2752),"-",'Step 2. Aggregate Data'!A2752)</f>
        <v>44745.958333333336</v>
      </c>
      <c r="B2752" s="59">
        <f t="shared" si="172"/>
        <v>23</v>
      </c>
      <c r="C2752" s="59">
        <f t="shared" si="173"/>
        <v>1</v>
      </c>
      <c r="D2752" s="59">
        <f>IF('Step 1.1 Supply Fan Power Data'!B2752&gt;0,1,0)</f>
        <v>1</v>
      </c>
      <c r="F2752" s="60">
        <f>IF(ISBLANK('Step 2. Aggregate Data'!E2752),"-",'Step 2. Aggregate Data'!E2752)</f>
        <v>44745.958333333336</v>
      </c>
      <c r="G2752" s="17">
        <f t="shared" si="170"/>
        <v>23</v>
      </c>
      <c r="H2752" s="17">
        <f t="shared" si="171"/>
        <v>1</v>
      </c>
    </row>
    <row r="2753" spans="1:8" x14ac:dyDescent="0.25">
      <c r="A2753" s="58">
        <f>IF(ISBLANK('Step 2. Aggregate Data'!A2753),"-",'Step 2. Aggregate Data'!A2753)</f>
        <v>44746</v>
      </c>
      <c r="B2753" s="59">
        <f t="shared" si="172"/>
        <v>0</v>
      </c>
      <c r="C2753" s="59">
        <f t="shared" si="173"/>
        <v>2</v>
      </c>
      <c r="D2753" s="59">
        <f>IF('Step 1.1 Supply Fan Power Data'!B2753&gt;0,1,0)</f>
        <v>1</v>
      </c>
      <c r="F2753" s="60">
        <f>IF(ISBLANK('Step 2. Aggregate Data'!E2753),"-",'Step 2. Aggregate Data'!E2753)</f>
        <v>44746</v>
      </c>
      <c r="G2753" s="17">
        <f t="shared" si="170"/>
        <v>0</v>
      </c>
      <c r="H2753" s="17">
        <f t="shared" si="171"/>
        <v>2</v>
      </c>
    </row>
    <row r="2754" spans="1:8" x14ac:dyDescent="0.25">
      <c r="A2754" s="58">
        <f>IF(ISBLANK('Step 2. Aggregate Data'!A2754),"-",'Step 2. Aggregate Data'!A2754)</f>
        <v>44746.041666666664</v>
      </c>
      <c r="B2754" s="59">
        <f t="shared" si="172"/>
        <v>1</v>
      </c>
      <c r="C2754" s="59">
        <f t="shared" si="173"/>
        <v>2</v>
      </c>
      <c r="D2754" s="59">
        <f>IF('Step 1.1 Supply Fan Power Data'!B2754&gt;0,1,0)</f>
        <v>1</v>
      </c>
      <c r="F2754" s="60">
        <f>IF(ISBLANK('Step 2. Aggregate Data'!E2754),"-",'Step 2. Aggregate Data'!E2754)</f>
        <v>44746.041666666664</v>
      </c>
      <c r="G2754" s="17">
        <f t="shared" si="170"/>
        <v>1</v>
      </c>
      <c r="H2754" s="17">
        <f t="shared" si="171"/>
        <v>2</v>
      </c>
    </row>
    <row r="2755" spans="1:8" x14ac:dyDescent="0.25">
      <c r="A2755" s="58">
        <f>IF(ISBLANK('Step 2. Aggregate Data'!A2755),"-",'Step 2. Aggregate Data'!A2755)</f>
        <v>44746.083333333336</v>
      </c>
      <c r="B2755" s="59">
        <f t="shared" si="172"/>
        <v>2</v>
      </c>
      <c r="C2755" s="59">
        <f t="shared" si="173"/>
        <v>2</v>
      </c>
      <c r="D2755" s="59">
        <f>IF('Step 1.1 Supply Fan Power Data'!B2755&gt;0,1,0)</f>
        <v>1</v>
      </c>
      <c r="F2755" s="60">
        <f>IF(ISBLANK('Step 2. Aggregate Data'!E2755),"-",'Step 2. Aggregate Data'!E2755)</f>
        <v>44746.083333333336</v>
      </c>
      <c r="G2755" s="17">
        <f t="shared" ref="G2755:G2818" si="174">HOUR(F2755)</f>
        <v>2</v>
      </c>
      <c r="H2755" s="17">
        <f t="shared" ref="H2755:H2818" si="175">WEEKDAY(F2755)</f>
        <v>2</v>
      </c>
    </row>
    <row r="2756" spans="1:8" x14ac:dyDescent="0.25">
      <c r="A2756" s="58">
        <f>IF(ISBLANK('Step 2. Aggregate Data'!A2756),"-",'Step 2. Aggregate Data'!A2756)</f>
        <v>44746.125</v>
      </c>
      <c r="B2756" s="59">
        <f t="shared" si="172"/>
        <v>3</v>
      </c>
      <c r="C2756" s="59">
        <f t="shared" si="173"/>
        <v>2</v>
      </c>
      <c r="D2756" s="59">
        <f>IF('Step 1.1 Supply Fan Power Data'!B2756&gt;0,1,0)</f>
        <v>1</v>
      </c>
      <c r="F2756" s="60">
        <f>IF(ISBLANK('Step 2. Aggregate Data'!E2756),"-",'Step 2. Aggregate Data'!E2756)</f>
        <v>44746.125</v>
      </c>
      <c r="G2756" s="17">
        <f t="shared" si="174"/>
        <v>3</v>
      </c>
      <c r="H2756" s="17">
        <f t="shared" si="175"/>
        <v>2</v>
      </c>
    </row>
    <row r="2757" spans="1:8" x14ac:dyDescent="0.25">
      <c r="A2757" s="58">
        <f>IF(ISBLANK('Step 2. Aggregate Data'!A2757),"-",'Step 2. Aggregate Data'!A2757)</f>
        <v>44746.166666666664</v>
      </c>
      <c r="B2757" s="59">
        <f t="shared" si="172"/>
        <v>4</v>
      </c>
      <c r="C2757" s="59">
        <f t="shared" si="173"/>
        <v>2</v>
      </c>
      <c r="D2757" s="59">
        <f>IF('Step 1.1 Supply Fan Power Data'!B2757&gt;0,1,0)</f>
        <v>1</v>
      </c>
      <c r="F2757" s="60">
        <f>IF(ISBLANK('Step 2. Aggregate Data'!E2757),"-",'Step 2. Aggregate Data'!E2757)</f>
        <v>44746.166666666664</v>
      </c>
      <c r="G2757" s="17">
        <f t="shared" si="174"/>
        <v>4</v>
      </c>
      <c r="H2757" s="17">
        <f t="shared" si="175"/>
        <v>2</v>
      </c>
    </row>
    <row r="2758" spans="1:8" x14ac:dyDescent="0.25">
      <c r="A2758" s="58">
        <f>IF(ISBLANK('Step 2. Aggregate Data'!A2758),"-",'Step 2. Aggregate Data'!A2758)</f>
        <v>44746.208333333336</v>
      </c>
      <c r="B2758" s="59">
        <f t="shared" si="172"/>
        <v>5</v>
      </c>
      <c r="C2758" s="59">
        <f t="shared" si="173"/>
        <v>2</v>
      </c>
      <c r="D2758" s="59">
        <f>IF('Step 1.1 Supply Fan Power Data'!B2758&gt;0,1,0)</f>
        <v>1</v>
      </c>
      <c r="F2758" s="60">
        <f>IF(ISBLANK('Step 2. Aggregate Data'!E2758),"-",'Step 2. Aggregate Data'!E2758)</f>
        <v>44746.208333333336</v>
      </c>
      <c r="G2758" s="17">
        <f t="shared" si="174"/>
        <v>5</v>
      </c>
      <c r="H2758" s="17">
        <f t="shared" si="175"/>
        <v>2</v>
      </c>
    </row>
    <row r="2759" spans="1:8" x14ac:dyDescent="0.25">
      <c r="A2759" s="58">
        <f>IF(ISBLANK('Step 2. Aggregate Data'!A2759),"-",'Step 2. Aggregate Data'!A2759)</f>
        <v>44746.25</v>
      </c>
      <c r="B2759" s="59">
        <f t="shared" si="172"/>
        <v>6</v>
      </c>
      <c r="C2759" s="59">
        <f t="shared" si="173"/>
        <v>2</v>
      </c>
      <c r="D2759" s="59">
        <f>IF('Step 1.1 Supply Fan Power Data'!B2759&gt;0,1,0)</f>
        <v>1</v>
      </c>
      <c r="F2759" s="60">
        <f>IF(ISBLANK('Step 2. Aggregate Data'!E2759),"-",'Step 2. Aggregate Data'!E2759)</f>
        <v>44746.25</v>
      </c>
      <c r="G2759" s="17">
        <f t="shared" si="174"/>
        <v>6</v>
      </c>
      <c r="H2759" s="17">
        <f t="shared" si="175"/>
        <v>2</v>
      </c>
    </row>
    <row r="2760" spans="1:8" x14ac:dyDescent="0.25">
      <c r="A2760" s="58">
        <f>IF(ISBLANK('Step 2. Aggregate Data'!A2760),"-",'Step 2. Aggregate Data'!A2760)</f>
        <v>44746.291666666664</v>
      </c>
      <c r="B2760" s="59">
        <f t="shared" si="172"/>
        <v>7</v>
      </c>
      <c r="C2760" s="59">
        <f t="shared" si="173"/>
        <v>2</v>
      </c>
      <c r="D2760" s="59">
        <f>IF('Step 1.1 Supply Fan Power Data'!B2760&gt;0,1,0)</f>
        <v>1</v>
      </c>
      <c r="F2760" s="60">
        <f>IF(ISBLANK('Step 2. Aggregate Data'!E2760),"-",'Step 2. Aggregate Data'!E2760)</f>
        <v>44746.291666666664</v>
      </c>
      <c r="G2760" s="17">
        <f t="shared" si="174"/>
        <v>7</v>
      </c>
      <c r="H2760" s="17">
        <f t="shared" si="175"/>
        <v>2</v>
      </c>
    </row>
    <row r="2761" spans="1:8" x14ac:dyDescent="0.25">
      <c r="A2761" s="58">
        <f>IF(ISBLANK('Step 2. Aggregate Data'!A2761),"-",'Step 2. Aggregate Data'!A2761)</f>
        <v>44746.333333333336</v>
      </c>
      <c r="B2761" s="59">
        <f t="shared" si="172"/>
        <v>8</v>
      </c>
      <c r="C2761" s="59">
        <f t="shared" si="173"/>
        <v>2</v>
      </c>
      <c r="D2761" s="59">
        <f>IF('Step 1.1 Supply Fan Power Data'!B2761&gt;0,1,0)</f>
        <v>1</v>
      </c>
      <c r="F2761" s="60">
        <f>IF(ISBLANK('Step 2. Aggregate Data'!E2761),"-",'Step 2. Aggregate Data'!E2761)</f>
        <v>44746.333333333336</v>
      </c>
      <c r="G2761" s="17">
        <f t="shared" si="174"/>
        <v>8</v>
      </c>
      <c r="H2761" s="17">
        <f t="shared" si="175"/>
        <v>2</v>
      </c>
    </row>
    <row r="2762" spans="1:8" x14ac:dyDescent="0.25">
      <c r="A2762" s="58">
        <f>IF(ISBLANK('Step 2. Aggregate Data'!A2762),"-",'Step 2. Aggregate Data'!A2762)</f>
        <v>44746.375</v>
      </c>
      <c r="B2762" s="59">
        <f t="shared" si="172"/>
        <v>9</v>
      </c>
      <c r="C2762" s="59">
        <f t="shared" si="173"/>
        <v>2</v>
      </c>
      <c r="D2762" s="59">
        <f>IF('Step 1.1 Supply Fan Power Data'!B2762&gt;0,1,0)</f>
        <v>1</v>
      </c>
      <c r="F2762" s="60">
        <f>IF(ISBLANK('Step 2. Aggregate Data'!E2762),"-",'Step 2. Aggregate Data'!E2762)</f>
        <v>44746.375</v>
      </c>
      <c r="G2762" s="17">
        <f t="shared" si="174"/>
        <v>9</v>
      </c>
      <c r="H2762" s="17">
        <f t="shared" si="175"/>
        <v>2</v>
      </c>
    </row>
    <row r="2763" spans="1:8" x14ac:dyDescent="0.25">
      <c r="A2763" s="58">
        <f>IF(ISBLANK('Step 2. Aggregate Data'!A2763),"-",'Step 2. Aggregate Data'!A2763)</f>
        <v>44746.416666666664</v>
      </c>
      <c r="B2763" s="59">
        <f t="shared" si="172"/>
        <v>10</v>
      </c>
      <c r="C2763" s="59">
        <f t="shared" si="173"/>
        <v>2</v>
      </c>
      <c r="D2763" s="59">
        <f>IF('Step 1.1 Supply Fan Power Data'!B2763&gt;0,1,0)</f>
        <v>1</v>
      </c>
      <c r="F2763" s="60">
        <f>IF(ISBLANK('Step 2. Aggregate Data'!E2763),"-",'Step 2. Aggregate Data'!E2763)</f>
        <v>44746.416666666664</v>
      </c>
      <c r="G2763" s="17">
        <f t="shared" si="174"/>
        <v>10</v>
      </c>
      <c r="H2763" s="17">
        <f t="shared" si="175"/>
        <v>2</v>
      </c>
    </row>
    <row r="2764" spans="1:8" x14ac:dyDescent="0.25">
      <c r="A2764" s="58">
        <f>IF(ISBLANK('Step 2. Aggregate Data'!A2764),"-",'Step 2. Aggregate Data'!A2764)</f>
        <v>44746.458333333336</v>
      </c>
      <c r="B2764" s="59">
        <f t="shared" si="172"/>
        <v>11</v>
      </c>
      <c r="C2764" s="59">
        <f t="shared" si="173"/>
        <v>2</v>
      </c>
      <c r="D2764" s="59">
        <f>IF('Step 1.1 Supply Fan Power Data'!B2764&gt;0,1,0)</f>
        <v>1</v>
      </c>
      <c r="F2764" s="60">
        <f>IF(ISBLANK('Step 2. Aggregate Data'!E2764),"-",'Step 2. Aggregate Data'!E2764)</f>
        <v>44746.458333333336</v>
      </c>
      <c r="G2764" s="17">
        <f t="shared" si="174"/>
        <v>11</v>
      </c>
      <c r="H2764" s="17">
        <f t="shared" si="175"/>
        <v>2</v>
      </c>
    </row>
    <row r="2765" spans="1:8" x14ac:dyDescent="0.25">
      <c r="A2765" s="58">
        <f>IF(ISBLANK('Step 2. Aggregate Data'!A2765),"-",'Step 2. Aggregate Data'!A2765)</f>
        <v>44746.5</v>
      </c>
      <c r="B2765" s="59">
        <f t="shared" si="172"/>
        <v>12</v>
      </c>
      <c r="C2765" s="59">
        <f t="shared" si="173"/>
        <v>2</v>
      </c>
      <c r="D2765" s="59">
        <f>IF('Step 1.1 Supply Fan Power Data'!B2765&gt;0,1,0)</f>
        <v>1</v>
      </c>
      <c r="F2765" s="60">
        <f>IF(ISBLANK('Step 2. Aggregate Data'!E2765),"-",'Step 2. Aggregate Data'!E2765)</f>
        <v>44746.5</v>
      </c>
      <c r="G2765" s="17">
        <f t="shared" si="174"/>
        <v>12</v>
      </c>
      <c r="H2765" s="17">
        <f t="shared" si="175"/>
        <v>2</v>
      </c>
    </row>
    <row r="2766" spans="1:8" x14ac:dyDescent="0.25">
      <c r="A2766" s="58">
        <f>IF(ISBLANK('Step 2. Aggregate Data'!A2766),"-",'Step 2. Aggregate Data'!A2766)</f>
        <v>44746.541666666664</v>
      </c>
      <c r="B2766" s="59">
        <f t="shared" si="172"/>
        <v>13</v>
      </c>
      <c r="C2766" s="59">
        <f t="shared" si="173"/>
        <v>2</v>
      </c>
      <c r="D2766" s="59">
        <f>IF('Step 1.1 Supply Fan Power Data'!B2766&gt;0,1,0)</f>
        <v>1</v>
      </c>
      <c r="F2766" s="60">
        <f>IF(ISBLANK('Step 2. Aggregate Data'!E2766),"-",'Step 2. Aggregate Data'!E2766)</f>
        <v>44746.541666666664</v>
      </c>
      <c r="G2766" s="17">
        <f t="shared" si="174"/>
        <v>13</v>
      </c>
      <c r="H2766" s="17">
        <f t="shared" si="175"/>
        <v>2</v>
      </c>
    </row>
    <row r="2767" spans="1:8" x14ac:dyDescent="0.25">
      <c r="A2767" s="58">
        <f>IF(ISBLANK('Step 2. Aggregate Data'!A2767),"-",'Step 2. Aggregate Data'!A2767)</f>
        <v>44746.583333333336</v>
      </c>
      <c r="B2767" s="59">
        <f t="shared" si="172"/>
        <v>14</v>
      </c>
      <c r="C2767" s="59">
        <f t="shared" si="173"/>
        <v>2</v>
      </c>
      <c r="D2767" s="59">
        <f>IF('Step 1.1 Supply Fan Power Data'!B2767&gt;0,1,0)</f>
        <v>1</v>
      </c>
      <c r="F2767" s="60">
        <f>IF(ISBLANK('Step 2. Aggregate Data'!E2767),"-",'Step 2. Aggregate Data'!E2767)</f>
        <v>44746.583333333336</v>
      </c>
      <c r="G2767" s="17">
        <f t="shared" si="174"/>
        <v>14</v>
      </c>
      <c r="H2767" s="17">
        <f t="shared" si="175"/>
        <v>2</v>
      </c>
    </row>
    <row r="2768" spans="1:8" x14ac:dyDescent="0.25">
      <c r="A2768" s="58">
        <f>IF(ISBLANK('Step 2. Aggregate Data'!A2768),"-",'Step 2. Aggregate Data'!A2768)</f>
        <v>44746.625</v>
      </c>
      <c r="B2768" s="59">
        <f t="shared" si="172"/>
        <v>15</v>
      </c>
      <c r="C2768" s="59">
        <f t="shared" si="173"/>
        <v>2</v>
      </c>
      <c r="D2768" s="59">
        <f>IF('Step 1.1 Supply Fan Power Data'!B2768&gt;0,1,0)</f>
        <v>1</v>
      </c>
      <c r="F2768" s="60">
        <f>IF(ISBLANK('Step 2. Aggregate Data'!E2768),"-",'Step 2. Aggregate Data'!E2768)</f>
        <v>44746.625</v>
      </c>
      <c r="G2768" s="17">
        <f t="shared" si="174"/>
        <v>15</v>
      </c>
      <c r="H2768" s="17">
        <f t="shared" si="175"/>
        <v>2</v>
      </c>
    </row>
    <row r="2769" spans="1:8" x14ac:dyDescent="0.25">
      <c r="A2769" s="58">
        <f>IF(ISBLANK('Step 2. Aggregate Data'!A2769),"-",'Step 2. Aggregate Data'!A2769)</f>
        <v>44746.666666666664</v>
      </c>
      <c r="B2769" s="59">
        <f t="shared" si="172"/>
        <v>16</v>
      </c>
      <c r="C2769" s="59">
        <f t="shared" si="173"/>
        <v>2</v>
      </c>
      <c r="D2769" s="59">
        <f>IF('Step 1.1 Supply Fan Power Data'!B2769&gt;0,1,0)</f>
        <v>1</v>
      </c>
      <c r="F2769" s="60">
        <f>IF(ISBLANK('Step 2. Aggregate Data'!E2769),"-",'Step 2. Aggregate Data'!E2769)</f>
        <v>44746.666666666664</v>
      </c>
      <c r="G2769" s="17">
        <f t="shared" si="174"/>
        <v>16</v>
      </c>
      <c r="H2769" s="17">
        <f t="shared" si="175"/>
        <v>2</v>
      </c>
    </row>
    <row r="2770" spans="1:8" x14ac:dyDescent="0.25">
      <c r="A2770" s="58">
        <f>IF(ISBLANK('Step 2. Aggregate Data'!A2770),"-",'Step 2. Aggregate Data'!A2770)</f>
        <v>44746.708333333336</v>
      </c>
      <c r="B2770" s="59">
        <f t="shared" si="172"/>
        <v>17</v>
      </c>
      <c r="C2770" s="59">
        <f t="shared" si="173"/>
        <v>2</v>
      </c>
      <c r="D2770" s="59">
        <f>IF('Step 1.1 Supply Fan Power Data'!B2770&gt;0,1,0)</f>
        <v>1</v>
      </c>
      <c r="F2770" s="60">
        <f>IF(ISBLANK('Step 2. Aggregate Data'!E2770),"-",'Step 2. Aggregate Data'!E2770)</f>
        <v>44746.708333333336</v>
      </c>
      <c r="G2770" s="17">
        <f t="shared" si="174"/>
        <v>17</v>
      </c>
      <c r="H2770" s="17">
        <f t="shared" si="175"/>
        <v>2</v>
      </c>
    </row>
    <row r="2771" spans="1:8" x14ac:dyDescent="0.25">
      <c r="A2771" s="58">
        <f>IF(ISBLANK('Step 2. Aggregate Data'!A2771),"-",'Step 2. Aggregate Data'!A2771)</f>
        <v>44746.75</v>
      </c>
      <c r="B2771" s="59">
        <f t="shared" si="172"/>
        <v>18</v>
      </c>
      <c r="C2771" s="59">
        <f t="shared" si="173"/>
        <v>2</v>
      </c>
      <c r="D2771" s="59">
        <f>IF('Step 1.1 Supply Fan Power Data'!B2771&gt;0,1,0)</f>
        <v>1</v>
      </c>
      <c r="F2771" s="60">
        <f>IF(ISBLANK('Step 2. Aggregate Data'!E2771),"-",'Step 2. Aggregate Data'!E2771)</f>
        <v>44746.75</v>
      </c>
      <c r="G2771" s="17">
        <f t="shared" si="174"/>
        <v>18</v>
      </c>
      <c r="H2771" s="17">
        <f t="shared" si="175"/>
        <v>2</v>
      </c>
    </row>
    <row r="2772" spans="1:8" x14ac:dyDescent="0.25">
      <c r="A2772" s="58">
        <f>IF(ISBLANK('Step 2. Aggregate Data'!A2772),"-",'Step 2. Aggregate Data'!A2772)</f>
        <v>44746.791666666664</v>
      </c>
      <c r="B2772" s="59">
        <f t="shared" si="172"/>
        <v>19</v>
      </c>
      <c r="C2772" s="59">
        <f t="shared" si="173"/>
        <v>2</v>
      </c>
      <c r="D2772" s="59">
        <f>IF('Step 1.1 Supply Fan Power Data'!B2772&gt;0,1,0)</f>
        <v>1</v>
      </c>
      <c r="F2772" s="60">
        <f>IF(ISBLANK('Step 2. Aggregate Data'!E2772),"-",'Step 2. Aggregate Data'!E2772)</f>
        <v>44746.791666666664</v>
      </c>
      <c r="G2772" s="17">
        <f t="shared" si="174"/>
        <v>19</v>
      </c>
      <c r="H2772" s="17">
        <f t="shared" si="175"/>
        <v>2</v>
      </c>
    </row>
    <row r="2773" spans="1:8" x14ac:dyDescent="0.25">
      <c r="A2773" s="58">
        <f>IF(ISBLANK('Step 2. Aggregate Data'!A2773),"-",'Step 2. Aggregate Data'!A2773)</f>
        <v>44746.833333333336</v>
      </c>
      <c r="B2773" s="59">
        <f t="shared" si="172"/>
        <v>20</v>
      </c>
      <c r="C2773" s="59">
        <f t="shared" si="173"/>
        <v>2</v>
      </c>
      <c r="D2773" s="59">
        <f>IF('Step 1.1 Supply Fan Power Data'!B2773&gt;0,1,0)</f>
        <v>1</v>
      </c>
      <c r="F2773" s="60">
        <f>IF(ISBLANK('Step 2. Aggregate Data'!E2773),"-",'Step 2. Aggregate Data'!E2773)</f>
        <v>44746.833333333336</v>
      </c>
      <c r="G2773" s="17">
        <f t="shared" si="174"/>
        <v>20</v>
      </c>
      <c r="H2773" s="17">
        <f t="shared" si="175"/>
        <v>2</v>
      </c>
    </row>
    <row r="2774" spans="1:8" x14ac:dyDescent="0.25">
      <c r="A2774" s="58">
        <f>IF(ISBLANK('Step 2. Aggregate Data'!A2774),"-",'Step 2. Aggregate Data'!A2774)</f>
        <v>44746.875</v>
      </c>
      <c r="B2774" s="59">
        <f t="shared" si="172"/>
        <v>21</v>
      </c>
      <c r="C2774" s="59">
        <f t="shared" si="173"/>
        <v>2</v>
      </c>
      <c r="D2774" s="59">
        <f>IF('Step 1.1 Supply Fan Power Data'!B2774&gt;0,1,0)</f>
        <v>1</v>
      </c>
      <c r="F2774" s="60">
        <f>IF(ISBLANK('Step 2. Aggregate Data'!E2774),"-",'Step 2. Aggregate Data'!E2774)</f>
        <v>44746.875</v>
      </c>
      <c r="G2774" s="17">
        <f t="shared" si="174"/>
        <v>21</v>
      </c>
      <c r="H2774" s="17">
        <f t="shared" si="175"/>
        <v>2</v>
      </c>
    </row>
    <row r="2775" spans="1:8" x14ac:dyDescent="0.25">
      <c r="A2775" s="58">
        <f>IF(ISBLANK('Step 2. Aggregate Data'!A2775),"-",'Step 2. Aggregate Data'!A2775)</f>
        <v>44746.916666666664</v>
      </c>
      <c r="B2775" s="59">
        <f t="shared" si="172"/>
        <v>22</v>
      </c>
      <c r="C2775" s="59">
        <f t="shared" si="173"/>
        <v>2</v>
      </c>
      <c r="D2775" s="59">
        <f>IF('Step 1.1 Supply Fan Power Data'!B2775&gt;0,1,0)</f>
        <v>1</v>
      </c>
      <c r="F2775" s="60">
        <f>IF(ISBLANK('Step 2. Aggregate Data'!E2775),"-",'Step 2. Aggregate Data'!E2775)</f>
        <v>44746.916666666664</v>
      </c>
      <c r="G2775" s="17">
        <f t="shared" si="174"/>
        <v>22</v>
      </c>
      <c r="H2775" s="17">
        <f t="shared" si="175"/>
        <v>2</v>
      </c>
    </row>
    <row r="2776" spans="1:8" x14ac:dyDescent="0.25">
      <c r="A2776" s="58">
        <f>IF(ISBLANK('Step 2. Aggregate Data'!A2776),"-",'Step 2. Aggregate Data'!A2776)</f>
        <v>44746.958333333336</v>
      </c>
      <c r="B2776" s="59">
        <f t="shared" si="172"/>
        <v>23</v>
      </c>
      <c r="C2776" s="59">
        <f t="shared" si="173"/>
        <v>2</v>
      </c>
      <c r="D2776" s="59">
        <f>IF('Step 1.1 Supply Fan Power Data'!B2776&gt;0,1,0)</f>
        <v>1</v>
      </c>
      <c r="F2776" s="60">
        <f>IF(ISBLANK('Step 2. Aggregate Data'!E2776),"-",'Step 2. Aggregate Data'!E2776)</f>
        <v>44746.958333333336</v>
      </c>
      <c r="G2776" s="17">
        <f t="shared" si="174"/>
        <v>23</v>
      </c>
      <c r="H2776" s="17">
        <f t="shared" si="175"/>
        <v>2</v>
      </c>
    </row>
    <row r="2777" spans="1:8" x14ac:dyDescent="0.25">
      <c r="A2777" s="58">
        <f>IF(ISBLANK('Step 2. Aggregate Data'!A2777),"-",'Step 2. Aggregate Data'!A2777)</f>
        <v>44747</v>
      </c>
      <c r="B2777" s="59">
        <f t="shared" ref="B2777:B2840" si="176">HOUR(A2777)</f>
        <v>0</v>
      </c>
      <c r="C2777" s="59">
        <f t="shared" ref="C2777:C2840" si="177">WEEKDAY(A2777)</f>
        <v>3</v>
      </c>
      <c r="D2777" s="59">
        <f>IF('Step 1.1 Supply Fan Power Data'!B2777&gt;0,1,0)</f>
        <v>1</v>
      </c>
      <c r="F2777" s="60">
        <f>IF(ISBLANK('Step 2. Aggregate Data'!E2777),"-",'Step 2. Aggregate Data'!E2777)</f>
        <v>44747</v>
      </c>
      <c r="G2777" s="17">
        <f t="shared" si="174"/>
        <v>0</v>
      </c>
      <c r="H2777" s="17">
        <f t="shared" si="175"/>
        <v>3</v>
      </c>
    </row>
    <row r="2778" spans="1:8" x14ac:dyDescent="0.25">
      <c r="A2778" s="58">
        <f>IF(ISBLANK('Step 2. Aggregate Data'!A2778),"-",'Step 2. Aggregate Data'!A2778)</f>
        <v>44747.041666666664</v>
      </c>
      <c r="B2778" s="59">
        <f t="shared" si="176"/>
        <v>1</v>
      </c>
      <c r="C2778" s="59">
        <f t="shared" si="177"/>
        <v>3</v>
      </c>
      <c r="D2778" s="59">
        <f>IF('Step 1.1 Supply Fan Power Data'!B2778&gt;0,1,0)</f>
        <v>1</v>
      </c>
      <c r="F2778" s="60">
        <f>IF(ISBLANK('Step 2. Aggregate Data'!E2778),"-",'Step 2. Aggregate Data'!E2778)</f>
        <v>44747.041666666664</v>
      </c>
      <c r="G2778" s="17">
        <f t="shared" si="174"/>
        <v>1</v>
      </c>
      <c r="H2778" s="17">
        <f t="shared" si="175"/>
        <v>3</v>
      </c>
    </row>
    <row r="2779" spans="1:8" x14ac:dyDescent="0.25">
      <c r="A2779" s="58">
        <f>IF(ISBLANK('Step 2. Aggregate Data'!A2779),"-",'Step 2. Aggregate Data'!A2779)</f>
        <v>44747.083333333336</v>
      </c>
      <c r="B2779" s="59">
        <f t="shared" si="176"/>
        <v>2</v>
      </c>
      <c r="C2779" s="59">
        <f t="shared" si="177"/>
        <v>3</v>
      </c>
      <c r="D2779" s="59">
        <f>IF('Step 1.1 Supply Fan Power Data'!B2779&gt;0,1,0)</f>
        <v>1</v>
      </c>
      <c r="F2779" s="60">
        <f>IF(ISBLANK('Step 2. Aggregate Data'!E2779),"-",'Step 2. Aggregate Data'!E2779)</f>
        <v>44747.083333333336</v>
      </c>
      <c r="G2779" s="17">
        <f t="shared" si="174"/>
        <v>2</v>
      </c>
      <c r="H2779" s="17">
        <f t="shared" si="175"/>
        <v>3</v>
      </c>
    </row>
    <row r="2780" spans="1:8" x14ac:dyDescent="0.25">
      <c r="A2780" s="58">
        <f>IF(ISBLANK('Step 2. Aggregate Data'!A2780),"-",'Step 2. Aggregate Data'!A2780)</f>
        <v>44747.125</v>
      </c>
      <c r="B2780" s="59">
        <f t="shared" si="176"/>
        <v>3</v>
      </c>
      <c r="C2780" s="59">
        <f t="shared" si="177"/>
        <v>3</v>
      </c>
      <c r="D2780" s="59">
        <f>IF('Step 1.1 Supply Fan Power Data'!B2780&gt;0,1,0)</f>
        <v>1</v>
      </c>
      <c r="F2780" s="60">
        <f>IF(ISBLANK('Step 2. Aggregate Data'!E2780),"-",'Step 2. Aggregate Data'!E2780)</f>
        <v>44747.125</v>
      </c>
      <c r="G2780" s="17">
        <f t="shared" si="174"/>
        <v>3</v>
      </c>
      <c r="H2780" s="17">
        <f t="shared" si="175"/>
        <v>3</v>
      </c>
    </row>
    <row r="2781" spans="1:8" x14ac:dyDescent="0.25">
      <c r="A2781" s="58">
        <f>IF(ISBLANK('Step 2. Aggregate Data'!A2781),"-",'Step 2. Aggregate Data'!A2781)</f>
        <v>44747.166666666664</v>
      </c>
      <c r="B2781" s="59">
        <f t="shared" si="176"/>
        <v>4</v>
      </c>
      <c r="C2781" s="59">
        <f t="shared" si="177"/>
        <v>3</v>
      </c>
      <c r="D2781" s="59">
        <f>IF('Step 1.1 Supply Fan Power Data'!B2781&gt;0,1,0)</f>
        <v>1</v>
      </c>
      <c r="F2781" s="60">
        <f>IF(ISBLANK('Step 2. Aggregate Data'!E2781),"-",'Step 2. Aggregate Data'!E2781)</f>
        <v>44747.166666666664</v>
      </c>
      <c r="G2781" s="17">
        <f t="shared" si="174"/>
        <v>4</v>
      </c>
      <c r="H2781" s="17">
        <f t="shared" si="175"/>
        <v>3</v>
      </c>
    </row>
    <row r="2782" spans="1:8" x14ac:dyDescent="0.25">
      <c r="A2782" s="58">
        <f>IF(ISBLANK('Step 2. Aggregate Data'!A2782),"-",'Step 2. Aggregate Data'!A2782)</f>
        <v>44747.208333333336</v>
      </c>
      <c r="B2782" s="59">
        <f t="shared" si="176"/>
        <v>5</v>
      </c>
      <c r="C2782" s="59">
        <f t="shared" si="177"/>
        <v>3</v>
      </c>
      <c r="D2782" s="59">
        <f>IF('Step 1.1 Supply Fan Power Data'!B2782&gt;0,1,0)</f>
        <v>1</v>
      </c>
      <c r="F2782" s="60">
        <f>IF(ISBLANK('Step 2. Aggregate Data'!E2782),"-",'Step 2. Aggregate Data'!E2782)</f>
        <v>44747.208333333336</v>
      </c>
      <c r="G2782" s="17">
        <f t="shared" si="174"/>
        <v>5</v>
      </c>
      <c r="H2782" s="17">
        <f t="shared" si="175"/>
        <v>3</v>
      </c>
    </row>
    <row r="2783" spans="1:8" x14ac:dyDescent="0.25">
      <c r="A2783" s="58">
        <f>IF(ISBLANK('Step 2. Aggregate Data'!A2783),"-",'Step 2. Aggregate Data'!A2783)</f>
        <v>44747.25</v>
      </c>
      <c r="B2783" s="59">
        <f t="shared" si="176"/>
        <v>6</v>
      </c>
      <c r="C2783" s="59">
        <f t="shared" si="177"/>
        <v>3</v>
      </c>
      <c r="D2783" s="59">
        <f>IF('Step 1.1 Supply Fan Power Data'!B2783&gt;0,1,0)</f>
        <v>1</v>
      </c>
      <c r="F2783" s="60">
        <f>IF(ISBLANK('Step 2. Aggregate Data'!E2783),"-",'Step 2. Aggregate Data'!E2783)</f>
        <v>44747.25</v>
      </c>
      <c r="G2783" s="17">
        <f t="shared" si="174"/>
        <v>6</v>
      </c>
      <c r="H2783" s="17">
        <f t="shared" si="175"/>
        <v>3</v>
      </c>
    </row>
    <row r="2784" spans="1:8" x14ac:dyDescent="0.25">
      <c r="A2784" s="58">
        <f>IF(ISBLANK('Step 2. Aggregate Data'!A2784),"-",'Step 2. Aggregate Data'!A2784)</f>
        <v>44747.291666666664</v>
      </c>
      <c r="B2784" s="59">
        <f t="shared" si="176"/>
        <v>7</v>
      </c>
      <c r="C2784" s="59">
        <f t="shared" si="177"/>
        <v>3</v>
      </c>
      <c r="D2784" s="59">
        <f>IF('Step 1.1 Supply Fan Power Data'!B2784&gt;0,1,0)</f>
        <v>1</v>
      </c>
      <c r="F2784" s="60">
        <f>IF(ISBLANK('Step 2. Aggregate Data'!E2784),"-",'Step 2. Aggregate Data'!E2784)</f>
        <v>44747.291666666664</v>
      </c>
      <c r="G2784" s="17">
        <f t="shared" si="174"/>
        <v>7</v>
      </c>
      <c r="H2784" s="17">
        <f t="shared" si="175"/>
        <v>3</v>
      </c>
    </row>
    <row r="2785" spans="1:8" x14ac:dyDescent="0.25">
      <c r="A2785" s="58">
        <f>IF(ISBLANK('Step 2. Aggregate Data'!A2785),"-",'Step 2. Aggregate Data'!A2785)</f>
        <v>44747.333333333336</v>
      </c>
      <c r="B2785" s="59">
        <f t="shared" si="176"/>
        <v>8</v>
      </c>
      <c r="C2785" s="59">
        <f t="shared" si="177"/>
        <v>3</v>
      </c>
      <c r="D2785" s="59">
        <f>IF('Step 1.1 Supply Fan Power Data'!B2785&gt;0,1,0)</f>
        <v>1</v>
      </c>
      <c r="F2785" s="60">
        <f>IF(ISBLANK('Step 2. Aggregate Data'!E2785),"-",'Step 2. Aggregate Data'!E2785)</f>
        <v>44747.333333333336</v>
      </c>
      <c r="G2785" s="17">
        <f t="shared" si="174"/>
        <v>8</v>
      </c>
      <c r="H2785" s="17">
        <f t="shared" si="175"/>
        <v>3</v>
      </c>
    </row>
    <row r="2786" spans="1:8" x14ac:dyDescent="0.25">
      <c r="A2786" s="58">
        <f>IF(ISBLANK('Step 2. Aggregate Data'!A2786),"-",'Step 2. Aggregate Data'!A2786)</f>
        <v>44747.375</v>
      </c>
      <c r="B2786" s="59">
        <f t="shared" si="176"/>
        <v>9</v>
      </c>
      <c r="C2786" s="59">
        <f t="shared" si="177"/>
        <v>3</v>
      </c>
      <c r="D2786" s="59">
        <f>IF('Step 1.1 Supply Fan Power Data'!B2786&gt;0,1,0)</f>
        <v>1</v>
      </c>
      <c r="F2786" s="60">
        <f>IF(ISBLANK('Step 2. Aggregate Data'!E2786),"-",'Step 2. Aggregate Data'!E2786)</f>
        <v>44747.375</v>
      </c>
      <c r="G2786" s="17">
        <f t="shared" si="174"/>
        <v>9</v>
      </c>
      <c r="H2786" s="17">
        <f t="shared" si="175"/>
        <v>3</v>
      </c>
    </row>
    <row r="2787" spans="1:8" x14ac:dyDescent="0.25">
      <c r="A2787" s="58">
        <f>IF(ISBLANK('Step 2. Aggregate Data'!A2787),"-",'Step 2. Aggregate Data'!A2787)</f>
        <v>44747.416666666664</v>
      </c>
      <c r="B2787" s="59">
        <f t="shared" si="176"/>
        <v>10</v>
      </c>
      <c r="C2787" s="59">
        <f t="shared" si="177"/>
        <v>3</v>
      </c>
      <c r="D2787" s="59">
        <f>IF('Step 1.1 Supply Fan Power Data'!B2787&gt;0,1,0)</f>
        <v>1</v>
      </c>
      <c r="F2787" s="60">
        <f>IF(ISBLANK('Step 2. Aggregate Data'!E2787),"-",'Step 2. Aggregate Data'!E2787)</f>
        <v>44747.416666666664</v>
      </c>
      <c r="G2787" s="17">
        <f t="shared" si="174"/>
        <v>10</v>
      </c>
      <c r="H2787" s="17">
        <f t="shared" si="175"/>
        <v>3</v>
      </c>
    </row>
    <row r="2788" spans="1:8" x14ac:dyDescent="0.25">
      <c r="A2788" s="58">
        <f>IF(ISBLANK('Step 2. Aggregate Data'!A2788),"-",'Step 2. Aggregate Data'!A2788)</f>
        <v>44747.458333333336</v>
      </c>
      <c r="B2788" s="59">
        <f t="shared" si="176"/>
        <v>11</v>
      </c>
      <c r="C2788" s="59">
        <f t="shared" si="177"/>
        <v>3</v>
      </c>
      <c r="D2788" s="59">
        <f>IF('Step 1.1 Supply Fan Power Data'!B2788&gt;0,1,0)</f>
        <v>1</v>
      </c>
      <c r="F2788" s="60">
        <f>IF(ISBLANK('Step 2. Aggregate Data'!E2788),"-",'Step 2. Aggregate Data'!E2788)</f>
        <v>44747.458333333336</v>
      </c>
      <c r="G2788" s="17">
        <f t="shared" si="174"/>
        <v>11</v>
      </c>
      <c r="H2788" s="17">
        <f t="shared" si="175"/>
        <v>3</v>
      </c>
    </row>
    <row r="2789" spans="1:8" x14ac:dyDescent="0.25">
      <c r="A2789" s="58">
        <f>IF(ISBLANK('Step 2. Aggregate Data'!A2789),"-",'Step 2. Aggregate Data'!A2789)</f>
        <v>44747.5</v>
      </c>
      <c r="B2789" s="59">
        <f t="shared" si="176"/>
        <v>12</v>
      </c>
      <c r="C2789" s="59">
        <f t="shared" si="177"/>
        <v>3</v>
      </c>
      <c r="D2789" s="59">
        <f>IF('Step 1.1 Supply Fan Power Data'!B2789&gt;0,1,0)</f>
        <v>1</v>
      </c>
      <c r="F2789" s="60">
        <f>IF(ISBLANK('Step 2. Aggregate Data'!E2789),"-",'Step 2. Aggregate Data'!E2789)</f>
        <v>44747.5</v>
      </c>
      <c r="G2789" s="17">
        <f t="shared" si="174"/>
        <v>12</v>
      </c>
      <c r="H2789" s="17">
        <f t="shared" si="175"/>
        <v>3</v>
      </c>
    </row>
    <row r="2790" spans="1:8" x14ac:dyDescent="0.25">
      <c r="A2790" s="58">
        <f>IF(ISBLANK('Step 2. Aggregate Data'!A2790),"-",'Step 2. Aggregate Data'!A2790)</f>
        <v>44747.541666666664</v>
      </c>
      <c r="B2790" s="59">
        <f t="shared" si="176"/>
        <v>13</v>
      </c>
      <c r="C2790" s="59">
        <f t="shared" si="177"/>
        <v>3</v>
      </c>
      <c r="D2790" s="59">
        <f>IF('Step 1.1 Supply Fan Power Data'!B2790&gt;0,1,0)</f>
        <v>1</v>
      </c>
      <c r="F2790" s="60">
        <f>IF(ISBLANK('Step 2. Aggregate Data'!E2790),"-",'Step 2. Aggregate Data'!E2790)</f>
        <v>44747.541666666664</v>
      </c>
      <c r="G2790" s="17">
        <f t="shared" si="174"/>
        <v>13</v>
      </c>
      <c r="H2790" s="17">
        <f t="shared" si="175"/>
        <v>3</v>
      </c>
    </row>
    <row r="2791" spans="1:8" x14ac:dyDescent="0.25">
      <c r="A2791" s="58">
        <f>IF(ISBLANK('Step 2. Aggregate Data'!A2791),"-",'Step 2. Aggregate Data'!A2791)</f>
        <v>44747.583333333336</v>
      </c>
      <c r="B2791" s="59">
        <f t="shared" si="176"/>
        <v>14</v>
      </c>
      <c r="C2791" s="59">
        <f t="shared" si="177"/>
        <v>3</v>
      </c>
      <c r="D2791" s="59">
        <f>IF('Step 1.1 Supply Fan Power Data'!B2791&gt;0,1,0)</f>
        <v>1</v>
      </c>
      <c r="F2791" s="60">
        <f>IF(ISBLANK('Step 2. Aggregate Data'!E2791),"-",'Step 2. Aggregate Data'!E2791)</f>
        <v>44747.583333333336</v>
      </c>
      <c r="G2791" s="17">
        <f t="shared" si="174"/>
        <v>14</v>
      </c>
      <c r="H2791" s="17">
        <f t="shared" si="175"/>
        <v>3</v>
      </c>
    </row>
    <row r="2792" spans="1:8" x14ac:dyDescent="0.25">
      <c r="A2792" s="58">
        <f>IF(ISBLANK('Step 2. Aggregate Data'!A2792),"-",'Step 2. Aggregate Data'!A2792)</f>
        <v>44747.625</v>
      </c>
      <c r="B2792" s="59">
        <f t="shared" si="176"/>
        <v>15</v>
      </c>
      <c r="C2792" s="59">
        <f t="shared" si="177"/>
        <v>3</v>
      </c>
      <c r="D2792" s="59">
        <f>IF('Step 1.1 Supply Fan Power Data'!B2792&gt;0,1,0)</f>
        <v>1</v>
      </c>
      <c r="F2792" s="60">
        <f>IF(ISBLANK('Step 2. Aggregate Data'!E2792),"-",'Step 2. Aggregate Data'!E2792)</f>
        <v>44747.625</v>
      </c>
      <c r="G2792" s="17">
        <f t="shared" si="174"/>
        <v>15</v>
      </c>
      <c r="H2792" s="17">
        <f t="shared" si="175"/>
        <v>3</v>
      </c>
    </row>
    <row r="2793" spans="1:8" x14ac:dyDescent="0.25">
      <c r="A2793" s="58">
        <f>IF(ISBLANK('Step 2. Aggregate Data'!A2793),"-",'Step 2. Aggregate Data'!A2793)</f>
        <v>44747.666666666664</v>
      </c>
      <c r="B2793" s="59">
        <f t="shared" si="176"/>
        <v>16</v>
      </c>
      <c r="C2793" s="59">
        <f t="shared" si="177"/>
        <v>3</v>
      </c>
      <c r="D2793" s="59">
        <f>IF('Step 1.1 Supply Fan Power Data'!B2793&gt;0,1,0)</f>
        <v>1</v>
      </c>
      <c r="F2793" s="60">
        <f>IF(ISBLANK('Step 2. Aggregate Data'!E2793),"-",'Step 2. Aggregate Data'!E2793)</f>
        <v>44747.666666666664</v>
      </c>
      <c r="G2793" s="17">
        <f t="shared" si="174"/>
        <v>16</v>
      </c>
      <c r="H2793" s="17">
        <f t="shared" si="175"/>
        <v>3</v>
      </c>
    </row>
    <row r="2794" spans="1:8" x14ac:dyDescent="0.25">
      <c r="A2794" s="58">
        <f>IF(ISBLANK('Step 2. Aggregate Data'!A2794),"-",'Step 2. Aggregate Data'!A2794)</f>
        <v>44747.708333333336</v>
      </c>
      <c r="B2794" s="59">
        <f t="shared" si="176"/>
        <v>17</v>
      </c>
      <c r="C2794" s="59">
        <f t="shared" si="177"/>
        <v>3</v>
      </c>
      <c r="D2794" s="59">
        <f>IF('Step 1.1 Supply Fan Power Data'!B2794&gt;0,1,0)</f>
        <v>1</v>
      </c>
      <c r="F2794" s="60">
        <f>IF(ISBLANK('Step 2. Aggregate Data'!E2794),"-",'Step 2. Aggregate Data'!E2794)</f>
        <v>44747.708333333336</v>
      </c>
      <c r="G2794" s="17">
        <f t="shared" si="174"/>
        <v>17</v>
      </c>
      <c r="H2794" s="17">
        <f t="shared" si="175"/>
        <v>3</v>
      </c>
    </row>
    <row r="2795" spans="1:8" x14ac:dyDescent="0.25">
      <c r="A2795" s="58">
        <f>IF(ISBLANK('Step 2. Aggregate Data'!A2795),"-",'Step 2. Aggregate Data'!A2795)</f>
        <v>44747.75</v>
      </c>
      <c r="B2795" s="59">
        <f t="shared" si="176"/>
        <v>18</v>
      </c>
      <c r="C2795" s="59">
        <f t="shared" si="177"/>
        <v>3</v>
      </c>
      <c r="D2795" s="59">
        <f>IF('Step 1.1 Supply Fan Power Data'!B2795&gt;0,1,0)</f>
        <v>1</v>
      </c>
      <c r="F2795" s="60">
        <f>IF(ISBLANK('Step 2. Aggregate Data'!E2795),"-",'Step 2. Aggregate Data'!E2795)</f>
        <v>44747.75</v>
      </c>
      <c r="G2795" s="17">
        <f t="shared" si="174"/>
        <v>18</v>
      </c>
      <c r="H2795" s="17">
        <f t="shared" si="175"/>
        <v>3</v>
      </c>
    </row>
    <row r="2796" spans="1:8" x14ac:dyDescent="0.25">
      <c r="A2796" s="58">
        <f>IF(ISBLANK('Step 2. Aggregate Data'!A2796),"-",'Step 2. Aggregate Data'!A2796)</f>
        <v>44747.791666666664</v>
      </c>
      <c r="B2796" s="59">
        <f t="shared" si="176"/>
        <v>19</v>
      </c>
      <c r="C2796" s="59">
        <f t="shared" si="177"/>
        <v>3</v>
      </c>
      <c r="D2796" s="59">
        <f>IF('Step 1.1 Supply Fan Power Data'!B2796&gt;0,1,0)</f>
        <v>1</v>
      </c>
      <c r="F2796" s="60">
        <f>IF(ISBLANK('Step 2. Aggregate Data'!E2796),"-",'Step 2. Aggregate Data'!E2796)</f>
        <v>44747.791666666664</v>
      </c>
      <c r="G2796" s="17">
        <f t="shared" si="174"/>
        <v>19</v>
      </c>
      <c r="H2796" s="17">
        <f t="shared" si="175"/>
        <v>3</v>
      </c>
    </row>
    <row r="2797" spans="1:8" x14ac:dyDescent="0.25">
      <c r="A2797" s="58">
        <f>IF(ISBLANK('Step 2. Aggregate Data'!A2797),"-",'Step 2. Aggregate Data'!A2797)</f>
        <v>44747.833333333336</v>
      </c>
      <c r="B2797" s="59">
        <f t="shared" si="176"/>
        <v>20</v>
      </c>
      <c r="C2797" s="59">
        <f t="shared" si="177"/>
        <v>3</v>
      </c>
      <c r="D2797" s="59">
        <f>IF('Step 1.1 Supply Fan Power Data'!B2797&gt;0,1,0)</f>
        <v>1</v>
      </c>
      <c r="F2797" s="60">
        <f>IF(ISBLANK('Step 2. Aggregate Data'!E2797),"-",'Step 2. Aggregate Data'!E2797)</f>
        <v>44747.833333333336</v>
      </c>
      <c r="G2797" s="17">
        <f t="shared" si="174"/>
        <v>20</v>
      </c>
      <c r="H2797" s="17">
        <f t="shared" si="175"/>
        <v>3</v>
      </c>
    </row>
    <row r="2798" spans="1:8" x14ac:dyDescent="0.25">
      <c r="A2798" s="58">
        <f>IF(ISBLANK('Step 2. Aggregate Data'!A2798),"-",'Step 2. Aggregate Data'!A2798)</f>
        <v>44747.875</v>
      </c>
      <c r="B2798" s="59">
        <f t="shared" si="176"/>
        <v>21</v>
      </c>
      <c r="C2798" s="59">
        <f t="shared" si="177"/>
        <v>3</v>
      </c>
      <c r="D2798" s="59">
        <f>IF('Step 1.1 Supply Fan Power Data'!B2798&gt;0,1,0)</f>
        <v>1</v>
      </c>
      <c r="F2798" s="60">
        <f>IF(ISBLANK('Step 2. Aggregate Data'!E2798),"-",'Step 2. Aggregate Data'!E2798)</f>
        <v>44747.875</v>
      </c>
      <c r="G2798" s="17">
        <f t="shared" si="174"/>
        <v>21</v>
      </c>
      <c r="H2798" s="17">
        <f t="shared" si="175"/>
        <v>3</v>
      </c>
    </row>
    <row r="2799" spans="1:8" x14ac:dyDescent="0.25">
      <c r="A2799" s="58">
        <f>IF(ISBLANK('Step 2. Aggregate Data'!A2799),"-",'Step 2. Aggregate Data'!A2799)</f>
        <v>44747.916666666664</v>
      </c>
      <c r="B2799" s="59">
        <f t="shared" si="176"/>
        <v>22</v>
      </c>
      <c r="C2799" s="59">
        <f t="shared" si="177"/>
        <v>3</v>
      </c>
      <c r="D2799" s="59">
        <f>IF('Step 1.1 Supply Fan Power Data'!B2799&gt;0,1,0)</f>
        <v>1</v>
      </c>
      <c r="F2799" s="60">
        <f>IF(ISBLANK('Step 2. Aggregate Data'!E2799),"-",'Step 2. Aggregate Data'!E2799)</f>
        <v>44747.916666666664</v>
      </c>
      <c r="G2799" s="17">
        <f t="shared" si="174"/>
        <v>22</v>
      </c>
      <c r="H2799" s="17">
        <f t="shared" si="175"/>
        <v>3</v>
      </c>
    </row>
    <row r="2800" spans="1:8" x14ac:dyDescent="0.25">
      <c r="A2800" s="58">
        <f>IF(ISBLANK('Step 2. Aggregate Data'!A2800),"-",'Step 2. Aggregate Data'!A2800)</f>
        <v>44747.958333333336</v>
      </c>
      <c r="B2800" s="59">
        <f t="shared" si="176"/>
        <v>23</v>
      </c>
      <c r="C2800" s="59">
        <f t="shared" si="177"/>
        <v>3</v>
      </c>
      <c r="D2800" s="59">
        <f>IF('Step 1.1 Supply Fan Power Data'!B2800&gt;0,1,0)</f>
        <v>1</v>
      </c>
      <c r="F2800" s="60">
        <f>IF(ISBLANK('Step 2. Aggregate Data'!E2800),"-",'Step 2. Aggregate Data'!E2800)</f>
        <v>44747.958333333336</v>
      </c>
      <c r="G2800" s="17">
        <f t="shared" si="174"/>
        <v>23</v>
      </c>
      <c r="H2800" s="17">
        <f t="shared" si="175"/>
        <v>3</v>
      </c>
    </row>
    <row r="2801" spans="1:8" x14ac:dyDescent="0.25">
      <c r="A2801" s="58">
        <f>IF(ISBLANK('Step 2. Aggregate Data'!A2801),"-",'Step 2. Aggregate Data'!A2801)</f>
        <v>44748</v>
      </c>
      <c r="B2801" s="59">
        <f t="shared" si="176"/>
        <v>0</v>
      </c>
      <c r="C2801" s="59">
        <f t="shared" si="177"/>
        <v>4</v>
      </c>
      <c r="D2801" s="59">
        <f>IF('Step 1.1 Supply Fan Power Data'!B2801&gt;0,1,0)</f>
        <v>1</v>
      </c>
      <c r="F2801" s="60">
        <f>IF(ISBLANK('Step 2. Aggregate Data'!E2801),"-",'Step 2. Aggregate Data'!E2801)</f>
        <v>44748</v>
      </c>
      <c r="G2801" s="17">
        <f t="shared" si="174"/>
        <v>0</v>
      </c>
      <c r="H2801" s="17">
        <f t="shared" si="175"/>
        <v>4</v>
      </c>
    </row>
    <row r="2802" spans="1:8" x14ac:dyDescent="0.25">
      <c r="A2802" s="58">
        <f>IF(ISBLANK('Step 2. Aggregate Data'!A2802),"-",'Step 2. Aggregate Data'!A2802)</f>
        <v>44748.041666666664</v>
      </c>
      <c r="B2802" s="59">
        <f t="shared" si="176"/>
        <v>1</v>
      </c>
      <c r="C2802" s="59">
        <f t="shared" si="177"/>
        <v>4</v>
      </c>
      <c r="D2802" s="59">
        <f>IF('Step 1.1 Supply Fan Power Data'!B2802&gt;0,1,0)</f>
        <v>1</v>
      </c>
      <c r="F2802" s="60">
        <f>IF(ISBLANK('Step 2. Aggregate Data'!E2802),"-",'Step 2. Aggregate Data'!E2802)</f>
        <v>44748.041666666664</v>
      </c>
      <c r="G2802" s="17">
        <f t="shared" si="174"/>
        <v>1</v>
      </c>
      <c r="H2802" s="17">
        <f t="shared" si="175"/>
        <v>4</v>
      </c>
    </row>
    <row r="2803" spans="1:8" x14ac:dyDescent="0.25">
      <c r="A2803" s="58">
        <f>IF(ISBLANK('Step 2. Aggregate Data'!A2803),"-",'Step 2. Aggregate Data'!A2803)</f>
        <v>44748.083333333336</v>
      </c>
      <c r="B2803" s="59">
        <f t="shared" si="176"/>
        <v>2</v>
      </c>
      <c r="C2803" s="59">
        <f t="shared" si="177"/>
        <v>4</v>
      </c>
      <c r="D2803" s="59">
        <f>IF('Step 1.1 Supply Fan Power Data'!B2803&gt;0,1,0)</f>
        <v>1</v>
      </c>
      <c r="F2803" s="60">
        <f>IF(ISBLANK('Step 2. Aggregate Data'!E2803),"-",'Step 2. Aggregate Data'!E2803)</f>
        <v>44748.083333333336</v>
      </c>
      <c r="G2803" s="17">
        <f t="shared" si="174"/>
        <v>2</v>
      </c>
      <c r="H2803" s="17">
        <f t="shared" si="175"/>
        <v>4</v>
      </c>
    </row>
    <row r="2804" spans="1:8" x14ac:dyDescent="0.25">
      <c r="A2804" s="58">
        <f>IF(ISBLANK('Step 2. Aggregate Data'!A2804),"-",'Step 2. Aggregate Data'!A2804)</f>
        <v>44748.125</v>
      </c>
      <c r="B2804" s="59">
        <f t="shared" si="176"/>
        <v>3</v>
      </c>
      <c r="C2804" s="59">
        <f t="shared" si="177"/>
        <v>4</v>
      </c>
      <c r="D2804" s="59">
        <f>IF('Step 1.1 Supply Fan Power Data'!B2804&gt;0,1,0)</f>
        <v>1</v>
      </c>
      <c r="F2804" s="60">
        <f>IF(ISBLANK('Step 2. Aggregate Data'!E2804),"-",'Step 2. Aggregate Data'!E2804)</f>
        <v>44748.125</v>
      </c>
      <c r="G2804" s="17">
        <f t="shared" si="174"/>
        <v>3</v>
      </c>
      <c r="H2804" s="17">
        <f t="shared" si="175"/>
        <v>4</v>
      </c>
    </row>
    <row r="2805" spans="1:8" x14ac:dyDescent="0.25">
      <c r="A2805" s="58">
        <f>IF(ISBLANK('Step 2. Aggregate Data'!A2805),"-",'Step 2. Aggregate Data'!A2805)</f>
        <v>44748.166666666664</v>
      </c>
      <c r="B2805" s="59">
        <f t="shared" si="176"/>
        <v>4</v>
      </c>
      <c r="C2805" s="59">
        <f t="shared" si="177"/>
        <v>4</v>
      </c>
      <c r="D2805" s="59">
        <f>IF('Step 1.1 Supply Fan Power Data'!B2805&gt;0,1,0)</f>
        <v>1</v>
      </c>
      <c r="F2805" s="60">
        <f>IF(ISBLANK('Step 2. Aggregate Data'!E2805),"-",'Step 2. Aggregate Data'!E2805)</f>
        <v>44748.166666666664</v>
      </c>
      <c r="G2805" s="17">
        <f t="shared" si="174"/>
        <v>4</v>
      </c>
      <c r="H2805" s="17">
        <f t="shared" si="175"/>
        <v>4</v>
      </c>
    </row>
    <row r="2806" spans="1:8" x14ac:dyDescent="0.25">
      <c r="A2806" s="58">
        <f>IF(ISBLANK('Step 2. Aggregate Data'!A2806),"-",'Step 2. Aggregate Data'!A2806)</f>
        <v>44748.208333333336</v>
      </c>
      <c r="B2806" s="59">
        <f t="shared" si="176"/>
        <v>5</v>
      </c>
      <c r="C2806" s="59">
        <f t="shared" si="177"/>
        <v>4</v>
      </c>
      <c r="D2806" s="59">
        <f>IF('Step 1.1 Supply Fan Power Data'!B2806&gt;0,1,0)</f>
        <v>1</v>
      </c>
      <c r="F2806" s="60">
        <f>IF(ISBLANK('Step 2. Aggregate Data'!E2806),"-",'Step 2. Aggregate Data'!E2806)</f>
        <v>44748.208333333336</v>
      </c>
      <c r="G2806" s="17">
        <f t="shared" si="174"/>
        <v>5</v>
      </c>
      <c r="H2806" s="17">
        <f t="shared" si="175"/>
        <v>4</v>
      </c>
    </row>
    <row r="2807" spans="1:8" x14ac:dyDescent="0.25">
      <c r="A2807" s="58">
        <f>IF(ISBLANK('Step 2. Aggregate Data'!A2807),"-",'Step 2. Aggregate Data'!A2807)</f>
        <v>44748.25</v>
      </c>
      <c r="B2807" s="59">
        <f t="shared" si="176"/>
        <v>6</v>
      </c>
      <c r="C2807" s="59">
        <f t="shared" si="177"/>
        <v>4</v>
      </c>
      <c r="D2807" s="59">
        <f>IF('Step 1.1 Supply Fan Power Data'!B2807&gt;0,1,0)</f>
        <v>1</v>
      </c>
      <c r="F2807" s="60">
        <f>IF(ISBLANK('Step 2. Aggregate Data'!E2807),"-",'Step 2. Aggregate Data'!E2807)</f>
        <v>44748.25</v>
      </c>
      <c r="G2807" s="17">
        <f t="shared" si="174"/>
        <v>6</v>
      </c>
      <c r="H2807" s="17">
        <f t="shared" si="175"/>
        <v>4</v>
      </c>
    </row>
    <row r="2808" spans="1:8" x14ac:dyDescent="0.25">
      <c r="A2808" s="58">
        <f>IF(ISBLANK('Step 2. Aggregate Data'!A2808),"-",'Step 2. Aggregate Data'!A2808)</f>
        <v>44748.291666666664</v>
      </c>
      <c r="B2808" s="59">
        <f t="shared" si="176"/>
        <v>7</v>
      </c>
      <c r="C2808" s="59">
        <f t="shared" si="177"/>
        <v>4</v>
      </c>
      <c r="D2808" s="59">
        <f>IF('Step 1.1 Supply Fan Power Data'!B2808&gt;0,1,0)</f>
        <v>1</v>
      </c>
      <c r="F2808" s="60">
        <f>IF(ISBLANK('Step 2. Aggregate Data'!E2808),"-",'Step 2. Aggregate Data'!E2808)</f>
        <v>44748.291666666664</v>
      </c>
      <c r="G2808" s="17">
        <f t="shared" si="174"/>
        <v>7</v>
      </c>
      <c r="H2808" s="17">
        <f t="shared" si="175"/>
        <v>4</v>
      </c>
    </row>
    <row r="2809" spans="1:8" x14ac:dyDescent="0.25">
      <c r="A2809" s="58">
        <f>IF(ISBLANK('Step 2. Aggregate Data'!A2809),"-",'Step 2. Aggregate Data'!A2809)</f>
        <v>44748.333333333336</v>
      </c>
      <c r="B2809" s="59">
        <f t="shared" si="176"/>
        <v>8</v>
      </c>
      <c r="C2809" s="59">
        <f t="shared" si="177"/>
        <v>4</v>
      </c>
      <c r="D2809" s="59">
        <f>IF('Step 1.1 Supply Fan Power Data'!B2809&gt;0,1,0)</f>
        <v>1</v>
      </c>
      <c r="F2809" s="60">
        <f>IF(ISBLANK('Step 2. Aggregate Data'!E2809),"-",'Step 2. Aggregate Data'!E2809)</f>
        <v>44748.333333333336</v>
      </c>
      <c r="G2809" s="17">
        <f t="shared" si="174"/>
        <v>8</v>
      </c>
      <c r="H2809" s="17">
        <f t="shared" si="175"/>
        <v>4</v>
      </c>
    </row>
    <row r="2810" spans="1:8" x14ac:dyDescent="0.25">
      <c r="A2810" s="58">
        <f>IF(ISBLANK('Step 2. Aggregate Data'!A2810),"-",'Step 2. Aggregate Data'!A2810)</f>
        <v>44748.375</v>
      </c>
      <c r="B2810" s="59">
        <f t="shared" si="176"/>
        <v>9</v>
      </c>
      <c r="C2810" s="59">
        <f t="shared" si="177"/>
        <v>4</v>
      </c>
      <c r="D2810" s="59">
        <f>IF('Step 1.1 Supply Fan Power Data'!B2810&gt;0,1,0)</f>
        <v>1</v>
      </c>
      <c r="F2810" s="60">
        <f>IF(ISBLANK('Step 2. Aggregate Data'!E2810),"-",'Step 2. Aggregate Data'!E2810)</f>
        <v>44748.375</v>
      </c>
      <c r="G2810" s="17">
        <f t="shared" si="174"/>
        <v>9</v>
      </c>
      <c r="H2810" s="17">
        <f t="shared" si="175"/>
        <v>4</v>
      </c>
    </row>
    <row r="2811" spans="1:8" x14ac:dyDescent="0.25">
      <c r="A2811" s="58">
        <f>IF(ISBLANK('Step 2. Aggregate Data'!A2811),"-",'Step 2. Aggregate Data'!A2811)</f>
        <v>44748.416666666664</v>
      </c>
      <c r="B2811" s="59">
        <f t="shared" si="176"/>
        <v>10</v>
      </c>
      <c r="C2811" s="59">
        <f t="shared" si="177"/>
        <v>4</v>
      </c>
      <c r="D2811" s="59">
        <f>IF('Step 1.1 Supply Fan Power Data'!B2811&gt;0,1,0)</f>
        <v>1</v>
      </c>
      <c r="F2811" s="60">
        <f>IF(ISBLANK('Step 2. Aggregate Data'!E2811),"-",'Step 2. Aggregate Data'!E2811)</f>
        <v>44748.416666666664</v>
      </c>
      <c r="G2811" s="17">
        <f t="shared" si="174"/>
        <v>10</v>
      </c>
      <c r="H2811" s="17">
        <f t="shared" si="175"/>
        <v>4</v>
      </c>
    </row>
    <row r="2812" spans="1:8" x14ac:dyDescent="0.25">
      <c r="A2812" s="58">
        <f>IF(ISBLANK('Step 2. Aggregate Data'!A2812),"-",'Step 2. Aggregate Data'!A2812)</f>
        <v>44748.458333333336</v>
      </c>
      <c r="B2812" s="59">
        <f t="shared" si="176"/>
        <v>11</v>
      </c>
      <c r="C2812" s="59">
        <f t="shared" si="177"/>
        <v>4</v>
      </c>
      <c r="D2812" s="59">
        <f>IF('Step 1.1 Supply Fan Power Data'!B2812&gt;0,1,0)</f>
        <v>1</v>
      </c>
      <c r="F2812" s="60">
        <f>IF(ISBLANK('Step 2. Aggregate Data'!E2812),"-",'Step 2. Aggregate Data'!E2812)</f>
        <v>44748.458333333336</v>
      </c>
      <c r="G2812" s="17">
        <f t="shared" si="174"/>
        <v>11</v>
      </c>
      <c r="H2812" s="17">
        <f t="shared" si="175"/>
        <v>4</v>
      </c>
    </row>
    <row r="2813" spans="1:8" x14ac:dyDescent="0.25">
      <c r="A2813" s="58">
        <f>IF(ISBLANK('Step 2. Aggregate Data'!A2813),"-",'Step 2. Aggregate Data'!A2813)</f>
        <v>44748.5</v>
      </c>
      <c r="B2813" s="59">
        <f t="shared" si="176"/>
        <v>12</v>
      </c>
      <c r="C2813" s="59">
        <f t="shared" si="177"/>
        <v>4</v>
      </c>
      <c r="D2813" s="59">
        <f>IF('Step 1.1 Supply Fan Power Data'!B2813&gt;0,1,0)</f>
        <v>1</v>
      </c>
      <c r="F2813" s="60">
        <f>IF(ISBLANK('Step 2. Aggregate Data'!E2813),"-",'Step 2. Aggregate Data'!E2813)</f>
        <v>44748.5</v>
      </c>
      <c r="G2813" s="17">
        <f t="shared" si="174"/>
        <v>12</v>
      </c>
      <c r="H2813" s="17">
        <f t="shared" si="175"/>
        <v>4</v>
      </c>
    </row>
    <row r="2814" spans="1:8" x14ac:dyDescent="0.25">
      <c r="A2814" s="58">
        <f>IF(ISBLANK('Step 2. Aggregate Data'!A2814),"-",'Step 2. Aggregate Data'!A2814)</f>
        <v>44748.541666666664</v>
      </c>
      <c r="B2814" s="59">
        <f t="shared" si="176"/>
        <v>13</v>
      </c>
      <c r="C2814" s="59">
        <f t="shared" si="177"/>
        <v>4</v>
      </c>
      <c r="D2814" s="59">
        <f>IF('Step 1.1 Supply Fan Power Data'!B2814&gt;0,1,0)</f>
        <v>1</v>
      </c>
      <c r="F2814" s="60">
        <f>IF(ISBLANK('Step 2. Aggregate Data'!E2814),"-",'Step 2. Aggregate Data'!E2814)</f>
        <v>44748.541666666664</v>
      </c>
      <c r="G2814" s="17">
        <f t="shared" si="174"/>
        <v>13</v>
      </c>
      <c r="H2814" s="17">
        <f t="shared" si="175"/>
        <v>4</v>
      </c>
    </row>
    <row r="2815" spans="1:8" x14ac:dyDescent="0.25">
      <c r="A2815" s="58">
        <f>IF(ISBLANK('Step 2. Aggregate Data'!A2815),"-",'Step 2. Aggregate Data'!A2815)</f>
        <v>44748.583333333336</v>
      </c>
      <c r="B2815" s="59">
        <f t="shared" si="176"/>
        <v>14</v>
      </c>
      <c r="C2815" s="59">
        <f t="shared" si="177"/>
        <v>4</v>
      </c>
      <c r="D2815" s="59">
        <f>IF('Step 1.1 Supply Fan Power Data'!B2815&gt;0,1,0)</f>
        <v>1</v>
      </c>
      <c r="F2815" s="60">
        <f>IF(ISBLANK('Step 2. Aggregate Data'!E2815),"-",'Step 2. Aggregate Data'!E2815)</f>
        <v>44748.583333333336</v>
      </c>
      <c r="G2815" s="17">
        <f t="shared" si="174"/>
        <v>14</v>
      </c>
      <c r="H2815" s="17">
        <f t="shared" si="175"/>
        <v>4</v>
      </c>
    </row>
    <row r="2816" spans="1:8" x14ac:dyDescent="0.25">
      <c r="A2816" s="58">
        <f>IF(ISBLANK('Step 2. Aggregate Data'!A2816),"-",'Step 2. Aggregate Data'!A2816)</f>
        <v>44748.625</v>
      </c>
      <c r="B2816" s="59">
        <f t="shared" si="176"/>
        <v>15</v>
      </c>
      <c r="C2816" s="59">
        <f t="shared" si="177"/>
        <v>4</v>
      </c>
      <c r="D2816" s="59">
        <f>IF('Step 1.1 Supply Fan Power Data'!B2816&gt;0,1,0)</f>
        <v>1</v>
      </c>
      <c r="F2816" s="60">
        <f>IF(ISBLANK('Step 2. Aggregate Data'!E2816),"-",'Step 2. Aggregate Data'!E2816)</f>
        <v>44748.625</v>
      </c>
      <c r="G2816" s="17">
        <f t="shared" si="174"/>
        <v>15</v>
      </c>
      <c r="H2816" s="17">
        <f t="shared" si="175"/>
        <v>4</v>
      </c>
    </row>
    <row r="2817" spans="1:8" x14ac:dyDescent="0.25">
      <c r="A2817" s="58">
        <f>IF(ISBLANK('Step 2. Aggregate Data'!A2817),"-",'Step 2. Aggregate Data'!A2817)</f>
        <v>44748.666666666664</v>
      </c>
      <c r="B2817" s="59">
        <f t="shared" si="176"/>
        <v>16</v>
      </c>
      <c r="C2817" s="59">
        <f t="shared" si="177"/>
        <v>4</v>
      </c>
      <c r="D2817" s="59">
        <f>IF('Step 1.1 Supply Fan Power Data'!B2817&gt;0,1,0)</f>
        <v>1</v>
      </c>
      <c r="F2817" s="60">
        <f>IF(ISBLANK('Step 2. Aggregate Data'!E2817),"-",'Step 2. Aggregate Data'!E2817)</f>
        <v>44748.666666666664</v>
      </c>
      <c r="G2817" s="17">
        <f t="shared" si="174"/>
        <v>16</v>
      </c>
      <c r="H2817" s="17">
        <f t="shared" si="175"/>
        <v>4</v>
      </c>
    </row>
    <row r="2818" spans="1:8" x14ac:dyDescent="0.25">
      <c r="A2818" s="58">
        <f>IF(ISBLANK('Step 2. Aggregate Data'!A2818),"-",'Step 2. Aggregate Data'!A2818)</f>
        <v>44748.708333333336</v>
      </c>
      <c r="B2818" s="59">
        <f t="shared" si="176"/>
        <v>17</v>
      </c>
      <c r="C2818" s="59">
        <f t="shared" si="177"/>
        <v>4</v>
      </c>
      <c r="D2818" s="59">
        <f>IF('Step 1.1 Supply Fan Power Data'!B2818&gt;0,1,0)</f>
        <v>1</v>
      </c>
      <c r="F2818" s="60">
        <f>IF(ISBLANK('Step 2. Aggregate Data'!E2818),"-",'Step 2. Aggregate Data'!E2818)</f>
        <v>44748.708333333336</v>
      </c>
      <c r="G2818" s="17">
        <f t="shared" si="174"/>
        <v>17</v>
      </c>
      <c r="H2818" s="17">
        <f t="shared" si="175"/>
        <v>4</v>
      </c>
    </row>
    <row r="2819" spans="1:8" x14ac:dyDescent="0.25">
      <c r="A2819" s="58">
        <f>IF(ISBLANK('Step 2. Aggregate Data'!A2819),"-",'Step 2. Aggregate Data'!A2819)</f>
        <v>44748.75</v>
      </c>
      <c r="B2819" s="59">
        <f t="shared" si="176"/>
        <v>18</v>
      </c>
      <c r="C2819" s="59">
        <f t="shared" si="177"/>
        <v>4</v>
      </c>
      <c r="D2819" s="59">
        <f>IF('Step 1.1 Supply Fan Power Data'!B2819&gt;0,1,0)</f>
        <v>1</v>
      </c>
      <c r="F2819" s="60">
        <f>IF(ISBLANK('Step 2. Aggregate Data'!E2819),"-",'Step 2. Aggregate Data'!E2819)</f>
        <v>44748.75</v>
      </c>
      <c r="G2819" s="17">
        <f t="shared" ref="G2819:G2882" si="178">HOUR(F2819)</f>
        <v>18</v>
      </c>
      <c r="H2819" s="17">
        <f t="shared" ref="H2819:H2882" si="179">WEEKDAY(F2819)</f>
        <v>4</v>
      </c>
    </row>
    <row r="2820" spans="1:8" x14ac:dyDescent="0.25">
      <c r="A2820" s="58">
        <f>IF(ISBLANK('Step 2. Aggregate Data'!A2820),"-",'Step 2. Aggregate Data'!A2820)</f>
        <v>44748.791666666664</v>
      </c>
      <c r="B2820" s="59">
        <f t="shared" si="176"/>
        <v>19</v>
      </c>
      <c r="C2820" s="59">
        <f t="shared" si="177"/>
        <v>4</v>
      </c>
      <c r="D2820" s="59">
        <f>IF('Step 1.1 Supply Fan Power Data'!B2820&gt;0,1,0)</f>
        <v>1</v>
      </c>
      <c r="F2820" s="60">
        <f>IF(ISBLANK('Step 2. Aggregate Data'!E2820),"-",'Step 2. Aggregate Data'!E2820)</f>
        <v>44748.791666666664</v>
      </c>
      <c r="G2820" s="17">
        <f t="shared" si="178"/>
        <v>19</v>
      </c>
      <c r="H2820" s="17">
        <f t="shared" si="179"/>
        <v>4</v>
      </c>
    </row>
    <row r="2821" spans="1:8" x14ac:dyDescent="0.25">
      <c r="A2821" s="58">
        <f>IF(ISBLANK('Step 2. Aggregate Data'!A2821),"-",'Step 2. Aggregate Data'!A2821)</f>
        <v>44748.833333333336</v>
      </c>
      <c r="B2821" s="59">
        <f t="shared" si="176"/>
        <v>20</v>
      </c>
      <c r="C2821" s="59">
        <f t="shared" si="177"/>
        <v>4</v>
      </c>
      <c r="D2821" s="59">
        <f>IF('Step 1.1 Supply Fan Power Data'!B2821&gt;0,1,0)</f>
        <v>1</v>
      </c>
      <c r="F2821" s="60">
        <f>IF(ISBLANK('Step 2. Aggregate Data'!E2821),"-",'Step 2. Aggregate Data'!E2821)</f>
        <v>44748.833333333336</v>
      </c>
      <c r="G2821" s="17">
        <f t="shared" si="178"/>
        <v>20</v>
      </c>
      <c r="H2821" s="17">
        <f t="shared" si="179"/>
        <v>4</v>
      </c>
    </row>
    <row r="2822" spans="1:8" x14ac:dyDescent="0.25">
      <c r="A2822" s="58">
        <f>IF(ISBLANK('Step 2. Aggregate Data'!A2822),"-",'Step 2. Aggregate Data'!A2822)</f>
        <v>44748.875</v>
      </c>
      <c r="B2822" s="59">
        <f t="shared" si="176"/>
        <v>21</v>
      </c>
      <c r="C2822" s="59">
        <f t="shared" si="177"/>
        <v>4</v>
      </c>
      <c r="D2822" s="59">
        <f>IF('Step 1.1 Supply Fan Power Data'!B2822&gt;0,1,0)</f>
        <v>1</v>
      </c>
      <c r="F2822" s="60">
        <f>IF(ISBLANK('Step 2. Aggregate Data'!E2822),"-",'Step 2. Aggregate Data'!E2822)</f>
        <v>44748.875</v>
      </c>
      <c r="G2822" s="17">
        <f t="shared" si="178"/>
        <v>21</v>
      </c>
      <c r="H2822" s="17">
        <f t="shared" si="179"/>
        <v>4</v>
      </c>
    </row>
    <row r="2823" spans="1:8" x14ac:dyDescent="0.25">
      <c r="A2823" s="58">
        <f>IF(ISBLANK('Step 2. Aggregate Data'!A2823),"-",'Step 2. Aggregate Data'!A2823)</f>
        <v>44748.916666666664</v>
      </c>
      <c r="B2823" s="59">
        <f t="shared" si="176"/>
        <v>22</v>
      </c>
      <c r="C2823" s="59">
        <f t="shared" si="177"/>
        <v>4</v>
      </c>
      <c r="D2823" s="59">
        <f>IF('Step 1.1 Supply Fan Power Data'!B2823&gt;0,1,0)</f>
        <v>1</v>
      </c>
      <c r="F2823" s="60">
        <f>IF(ISBLANK('Step 2. Aggregate Data'!E2823),"-",'Step 2. Aggregate Data'!E2823)</f>
        <v>44748.916666666664</v>
      </c>
      <c r="G2823" s="17">
        <f t="shared" si="178"/>
        <v>22</v>
      </c>
      <c r="H2823" s="17">
        <f t="shared" si="179"/>
        <v>4</v>
      </c>
    </row>
    <row r="2824" spans="1:8" x14ac:dyDescent="0.25">
      <c r="A2824" s="58">
        <f>IF(ISBLANK('Step 2. Aggregate Data'!A2824),"-",'Step 2. Aggregate Data'!A2824)</f>
        <v>44748.958333333336</v>
      </c>
      <c r="B2824" s="59">
        <f t="shared" si="176"/>
        <v>23</v>
      </c>
      <c r="C2824" s="59">
        <f t="shared" si="177"/>
        <v>4</v>
      </c>
      <c r="D2824" s="59">
        <f>IF('Step 1.1 Supply Fan Power Data'!B2824&gt;0,1,0)</f>
        <v>1</v>
      </c>
      <c r="F2824" s="60">
        <f>IF(ISBLANK('Step 2. Aggregate Data'!E2824),"-",'Step 2. Aggregate Data'!E2824)</f>
        <v>44748.958333333336</v>
      </c>
      <c r="G2824" s="17">
        <f t="shared" si="178"/>
        <v>23</v>
      </c>
      <c r="H2824" s="17">
        <f t="shared" si="179"/>
        <v>4</v>
      </c>
    </row>
    <row r="2825" spans="1:8" x14ac:dyDescent="0.25">
      <c r="A2825" s="58">
        <f>IF(ISBLANK('Step 2. Aggregate Data'!A2825),"-",'Step 2. Aggregate Data'!A2825)</f>
        <v>44749</v>
      </c>
      <c r="B2825" s="59">
        <f t="shared" si="176"/>
        <v>0</v>
      </c>
      <c r="C2825" s="59">
        <f t="shared" si="177"/>
        <v>5</v>
      </c>
      <c r="D2825" s="59">
        <f>IF('Step 1.1 Supply Fan Power Data'!B2825&gt;0,1,0)</f>
        <v>1</v>
      </c>
      <c r="F2825" s="60">
        <f>IF(ISBLANK('Step 2. Aggregate Data'!E2825),"-",'Step 2. Aggregate Data'!E2825)</f>
        <v>44749</v>
      </c>
      <c r="G2825" s="17">
        <f t="shared" si="178"/>
        <v>0</v>
      </c>
      <c r="H2825" s="17">
        <f t="shared" si="179"/>
        <v>5</v>
      </c>
    </row>
    <row r="2826" spans="1:8" x14ac:dyDescent="0.25">
      <c r="A2826" s="58">
        <f>IF(ISBLANK('Step 2. Aggregate Data'!A2826),"-",'Step 2. Aggregate Data'!A2826)</f>
        <v>44749.041666666664</v>
      </c>
      <c r="B2826" s="59">
        <f t="shared" si="176"/>
        <v>1</v>
      </c>
      <c r="C2826" s="59">
        <f t="shared" si="177"/>
        <v>5</v>
      </c>
      <c r="D2826" s="59">
        <f>IF('Step 1.1 Supply Fan Power Data'!B2826&gt;0,1,0)</f>
        <v>1</v>
      </c>
      <c r="F2826" s="60">
        <f>IF(ISBLANK('Step 2. Aggregate Data'!E2826),"-",'Step 2. Aggregate Data'!E2826)</f>
        <v>44749.041666666664</v>
      </c>
      <c r="G2826" s="17">
        <f t="shared" si="178"/>
        <v>1</v>
      </c>
      <c r="H2826" s="17">
        <f t="shared" si="179"/>
        <v>5</v>
      </c>
    </row>
    <row r="2827" spans="1:8" x14ac:dyDescent="0.25">
      <c r="A2827" s="58">
        <f>IF(ISBLANK('Step 2. Aggregate Data'!A2827),"-",'Step 2. Aggregate Data'!A2827)</f>
        <v>44749.083333333336</v>
      </c>
      <c r="B2827" s="59">
        <f t="shared" si="176"/>
        <v>2</v>
      </c>
      <c r="C2827" s="59">
        <f t="shared" si="177"/>
        <v>5</v>
      </c>
      <c r="D2827" s="59">
        <f>IF('Step 1.1 Supply Fan Power Data'!B2827&gt;0,1,0)</f>
        <v>1</v>
      </c>
      <c r="F2827" s="60">
        <f>IF(ISBLANK('Step 2. Aggregate Data'!E2827),"-",'Step 2. Aggregate Data'!E2827)</f>
        <v>44749.083333333336</v>
      </c>
      <c r="G2827" s="17">
        <f t="shared" si="178"/>
        <v>2</v>
      </c>
      <c r="H2827" s="17">
        <f t="shared" si="179"/>
        <v>5</v>
      </c>
    </row>
    <row r="2828" spans="1:8" x14ac:dyDescent="0.25">
      <c r="A2828" s="58">
        <f>IF(ISBLANK('Step 2. Aggregate Data'!A2828),"-",'Step 2. Aggregate Data'!A2828)</f>
        <v>44749.125</v>
      </c>
      <c r="B2828" s="59">
        <f t="shared" si="176"/>
        <v>3</v>
      </c>
      <c r="C2828" s="59">
        <f t="shared" si="177"/>
        <v>5</v>
      </c>
      <c r="D2828" s="59">
        <f>IF('Step 1.1 Supply Fan Power Data'!B2828&gt;0,1,0)</f>
        <v>1</v>
      </c>
      <c r="F2828" s="60">
        <f>IF(ISBLANK('Step 2. Aggregate Data'!E2828),"-",'Step 2. Aggregate Data'!E2828)</f>
        <v>44749.125</v>
      </c>
      <c r="G2828" s="17">
        <f t="shared" si="178"/>
        <v>3</v>
      </c>
      <c r="H2828" s="17">
        <f t="shared" si="179"/>
        <v>5</v>
      </c>
    </row>
    <row r="2829" spans="1:8" x14ac:dyDescent="0.25">
      <c r="A2829" s="58">
        <f>IF(ISBLANK('Step 2. Aggregate Data'!A2829),"-",'Step 2. Aggregate Data'!A2829)</f>
        <v>44749.166666666664</v>
      </c>
      <c r="B2829" s="59">
        <f t="shared" si="176"/>
        <v>4</v>
      </c>
      <c r="C2829" s="59">
        <f t="shared" si="177"/>
        <v>5</v>
      </c>
      <c r="D2829" s="59">
        <f>IF('Step 1.1 Supply Fan Power Data'!B2829&gt;0,1,0)</f>
        <v>1</v>
      </c>
      <c r="F2829" s="60">
        <f>IF(ISBLANK('Step 2. Aggregate Data'!E2829),"-",'Step 2. Aggregate Data'!E2829)</f>
        <v>44749.166666666664</v>
      </c>
      <c r="G2829" s="17">
        <f t="shared" si="178"/>
        <v>4</v>
      </c>
      <c r="H2829" s="17">
        <f t="shared" si="179"/>
        <v>5</v>
      </c>
    </row>
    <row r="2830" spans="1:8" x14ac:dyDescent="0.25">
      <c r="A2830" s="58">
        <f>IF(ISBLANK('Step 2. Aggregate Data'!A2830),"-",'Step 2. Aggregate Data'!A2830)</f>
        <v>44749.208333333336</v>
      </c>
      <c r="B2830" s="59">
        <f t="shared" si="176"/>
        <v>5</v>
      </c>
      <c r="C2830" s="59">
        <f t="shared" si="177"/>
        <v>5</v>
      </c>
      <c r="D2830" s="59">
        <f>IF('Step 1.1 Supply Fan Power Data'!B2830&gt;0,1,0)</f>
        <v>1</v>
      </c>
      <c r="F2830" s="60">
        <f>IF(ISBLANK('Step 2. Aggregate Data'!E2830),"-",'Step 2. Aggregate Data'!E2830)</f>
        <v>44749.208333333336</v>
      </c>
      <c r="G2830" s="17">
        <f t="shared" si="178"/>
        <v>5</v>
      </c>
      <c r="H2830" s="17">
        <f t="shared" si="179"/>
        <v>5</v>
      </c>
    </row>
    <row r="2831" spans="1:8" x14ac:dyDescent="0.25">
      <c r="A2831" s="58">
        <f>IF(ISBLANK('Step 2. Aggregate Data'!A2831),"-",'Step 2. Aggregate Data'!A2831)</f>
        <v>44749.25</v>
      </c>
      <c r="B2831" s="59">
        <f t="shared" si="176"/>
        <v>6</v>
      </c>
      <c r="C2831" s="59">
        <f t="shared" si="177"/>
        <v>5</v>
      </c>
      <c r="D2831" s="59">
        <f>IF('Step 1.1 Supply Fan Power Data'!B2831&gt;0,1,0)</f>
        <v>1</v>
      </c>
      <c r="F2831" s="60">
        <f>IF(ISBLANK('Step 2. Aggregate Data'!E2831),"-",'Step 2. Aggregate Data'!E2831)</f>
        <v>44749.25</v>
      </c>
      <c r="G2831" s="17">
        <f t="shared" si="178"/>
        <v>6</v>
      </c>
      <c r="H2831" s="17">
        <f t="shared" si="179"/>
        <v>5</v>
      </c>
    </row>
    <row r="2832" spans="1:8" x14ac:dyDescent="0.25">
      <c r="A2832" s="58">
        <f>IF(ISBLANK('Step 2. Aggregate Data'!A2832),"-",'Step 2. Aggregate Data'!A2832)</f>
        <v>44749.291666666664</v>
      </c>
      <c r="B2832" s="59">
        <f t="shared" si="176"/>
        <v>7</v>
      </c>
      <c r="C2832" s="59">
        <f t="shared" si="177"/>
        <v>5</v>
      </c>
      <c r="D2832" s="59">
        <f>IF('Step 1.1 Supply Fan Power Data'!B2832&gt;0,1,0)</f>
        <v>1</v>
      </c>
      <c r="F2832" s="60">
        <f>IF(ISBLANK('Step 2. Aggregate Data'!E2832),"-",'Step 2. Aggregate Data'!E2832)</f>
        <v>44749.291666666664</v>
      </c>
      <c r="G2832" s="17">
        <f t="shared" si="178"/>
        <v>7</v>
      </c>
      <c r="H2832" s="17">
        <f t="shared" si="179"/>
        <v>5</v>
      </c>
    </row>
    <row r="2833" spans="1:8" x14ac:dyDescent="0.25">
      <c r="A2833" s="58">
        <f>IF(ISBLANK('Step 2. Aggregate Data'!A2833),"-",'Step 2. Aggregate Data'!A2833)</f>
        <v>44749.333333333336</v>
      </c>
      <c r="B2833" s="59">
        <f t="shared" si="176"/>
        <v>8</v>
      </c>
      <c r="C2833" s="59">
        <f t="shared" si="177"/>
        <v>5</v>
      </c>
      <c r="D2833" s="59">
        <f>IF('Step 1.1 Supply Fan Power Data'!B2833&gt;0,1,0)</f>
        <v>1</v>
      </c>
      <c r="F2833" s="60">
        <f>IF(ISBLANK('Step 2. Aggregate Data'!E2833),"-",'Step 2. Aggregate Data'!E2833)</f>
        <v>44749.333333333336</v>
      </c>
      <c r="G2833" s="17">
        <f t="shared" si="178"/>
        <v>8</v>
      </c>
      <c r="H2833" s="17">
        <f t="shared" si="179"/>
        <v>5</v>
      </c>
    </row>
    <row r="2834" spans="1:8" x14ac:dyDescent="0.25">
      <c r="A2834" s="58">
        <f>IF(ISBLANK('Step 2. Aggregate Data'!A2834),"-",'Step 2. Aggregate Data'!A2834)</f>
        <v>44749.375</v>
      </c>
      <c r="B2834" s="59">
        <f t="shared" si="176"/>
        <v>9</v>
      </c>
      <c r="C2834" s="59">
        <f t="shared" si="177"/>
        <v>5</v>
      </c>
      <c r="D2834" s="59">
        <f>IF('Step 1.1 Supply Fan Power Data'!B2834&gt;0,1,0)</f>
        <v>1</v>
      </c>
      <c r="F2834" s="60">
        <f>IF(ISBLANK('Step 2. Aggregate Data'!E2834),"-",'Step 2. Aggregate Data'!E2834)</f>
        <v>44749.375</v>
      </c>
      <c r="G2834" s="17">
        <f t="shared" si="178"/>
        <v>9</v>
      </c>
      <c r="H2834" s="17">
        <f t="shared" si="179"/>
        <v>5</v>
      </c>
    </row>
    <row r="2835" spans="1:8" x14ac:dyDescent="0.25">
      <c r="A2835" s="58">
        <f>IF(ISBLANK('Step 2. Aggregate Data'!A2835),"-",'Step 2. Aggregate Data'!A2835)</f>
        <v>44749.416666666664</v>
      </c>
      <c r="B2835" s="59">
        <f t="shared" si="176"/>
        <v>10</v>
      </c>
      <c r="C2835" s="59">
        <f t="shared" si="177"/>
        <v>5</v>
      </c>
      <c r="D2835" s="59">
        <f>IF('Step 1.1 Supply Fan Power Data'!B2835&gt;0,1,0)</f>
        <v>1</v>
      </c>
      <c r="F2835" s="60">
        <f>IF(ISBLANK('Step 2. Aggregate Data'!E2835),"-",'Step 2. Aggregate Data'!E2835)</f>
        <v>44749.416666666664</v>
      </c>
      <c r="G2835" s="17">
        <f t="shared" si="178"/>
        <v>10</v>
      </c>
      <c r="H2835" s="17">
        <f t="shared" si="179"/>
        <v>5</v>
      </c>
    </row>
    <row r="2836" spans="1:8" x14ac:dyDescent="0.25">
      <c r="A2836" s="58">
        <f>IF(ISBLANK('Step 2. Aggregate Data'!A2836),"-",'Step 2. Aggregate Data'!A2836)</f>
        <v>44749.458333333336</v>
      </c>
      <c r="B2836" s="59">
        <f t="shared" si="176"/>
        <v>11</v>
      </c>
      <c r="C2836" s="59">
        <f t="shared" si="177"/>
        <v>5</v>
      </c>
      <c r="D2836" s="59">
        <f>IF('Step 1.1 Supply Fan Power Data'!B2836&gt;0,1,0)</f>
        <v>1</v>
      </c>
      <c r="F2836" s="60">
        <f>IF(ISBLANK('Step 2. Aggregate Data'!E2836),"-",'Step 2. Aggregate Data'!E2836)</f>
        <v>44749.458333333336</v>
      </c>
      <c r="G2836" s="17">
        <f t="shared" si="178"/>
        <v>11</v>
      </c>
      <c r="H2836" s="17">
        <f t="shared" si="179"/>
        <v>5</v>
      </c>
    </row>
    <row r="2837" spans="1:8" x14ac:dyDescent="0.25">
      <c r="A2837" s="58">
        <f>IF(ISBLANK('Step 2. Aggregate Data'!A2837),"-",'Step 2. Aggregate Data'!A2837)</f>
        <v>44749.5</v>
      </c>
      <c r="B2837" s="59">
        <f t="shared" si="176"/>
        <v>12</v>
      </c>
      <c r="C2837" s="59">
        <f t="shared" si="177"/>
        <v>5</v>
      </c>
      <c r="D2837" s="59">
        <f>IF('Step 1.1 Supply Fan Power Data'!B2837&gt;0,1,0)</f>
        <v>1</v>
      </c>
      <c r="F2837" s="60">
        <f>IF(ISBLANK('Step 2. Aggregate Data'!E2837),"-",'Step 2. Aggregate Data'!E2837)</f>
        <v>44749.5</v>
      </c>
      <c r="G2837" s="17">
        <f t="shared" si="178"/>
        <v>12</v>
      </c>
      <c r="H2837" s="17">
        <f t="shared" si="179"/>
        <v>5</v>
      </c>
    </row>
    <row r="2838" spans="1:8" x14ac:dyDescent="0.25">
      <c r="A2838" s="58">
        <f>IF(ISBLANK('Step 2. Aggregate Data'!A2838),"-",'Step 2. Aggregate Data'!A2838)</f>
        <v>44749.541666666664</v>
      </c>
      <c r="B2838" s="59">
        <f t="shared" si="176"/>
        <v>13</v>
      </c>
      <c r="C2838" s="59">
        <f t="shared" si="177"/>
        <v>5</v>
      </c>
      <c r="D2838" s="59">
        <f>IF('Step 1.1 Supply Fan Power Data'!B2838&gt;0,1,0)</f>
        <v>1</v>
      </c>
      <c r="F2838" s="60">
        <f>IF(ISBLANK('Step 2. Aggregate Data'!E2838),"-",'Step 2. Aggregate Data'!E2838)</f>
        <v>44749.541666666664</v>
      </c>
      <c r="G2838" s="17">
        <f t="shared" si="178"/>
        <v>13</v>
      </c>
      <c r="H2838" s="17">
        <f t="shared" si="179"/>
        <v>5</v>
      </c>
    </row>
    <row r="2839" spans="1:8" x14ac:dyDescent="0.25">
      <c r="A2839" s="58">
        <f>IF(ISBLANK('Step 2. Aggregate Data'!A2839),"-",'Step 2. Aggregate Data'!A2839)</f>
        <v>44749.583333333336</v>
      </c>
      <c r="B2839" s="59">
        <f t="shared" si="176"/>
        <v>14</v>
      </c>
      <c r="C2839" s="59">
        <f t="shared" si="177"/>
        <v>5</v>
      </c>
      <c r="D2839" s="59">
        <f>IF('Step 1.1 Supply Fan Power Data'!B2839&gt;0,1,0)</f>
        <v>1</v>
      </c>
      <c r="F2839" s="60">
        <f>IF(ISBLANK('Step 2. Aggregate Data'!E2839),"-",'Step 2. Aggregate Data'!E2839)</f>
        <v>44749.583333333336</v>
      </c>
      <c r="G2839" s="17">
        <f t="shared" si="178"/>
        <v>14</v>
      </c>
      <c r="H2839" s="17">
        <f t="shared" si="179"/>
        <v>5</v>
      </c>
    </row>
    <row r="2840" spans="1:8" x14ac:dyDescent="0.25">
      <c r="A2840" s="58">
        <f>IF(ISBLANK('Step 2. Aggregate Data'!A2840),"-",'Step 2. Aggregate Data'!A2840)</f>
        <v>44749.625</v>
      </c>
      <c r="B2840" s="59">
        <f t="shared" si="176"/>
        <v>15</v>
      </c>
      <c r="C2840" s="59">
        <f t="shared" si="177"/>
        <v>5</v>
      </c>
      <c r="D2840" s="59">
        <f>IF('Step 1.1 Supply Fan Power Data'!B2840&gt;0,1,0)</f>
        <v>1</v>
      </c>
      <c r="F2840" s="60">
        <f>IF(ISBLANK('Step 2. Aggregate Data'!E2840),"-",'Step 2. Aggregate Data'!E2840)</f>
        <v>44749.625</v>
      </c>
      <c r="G2840" s="17">
        <f t="shared" si="178"/>
        <v>15</v>
      </c>
      <c r="H2840" s="17">
        <f t="shared" si="179"/>
        <v>5</v>
      </c>
    </row>
    <row r="2841" spans="1:8" x14ac:dyDescent="0.25">
      <c r="A2841" s="58">
        <f>IF(ISBLANK('Step 2. Aggregate Data'!A2841),"-",'Step 2. Aggregate Data'!A2841)</f>
        <v>44749.666666666664</v>
      </c>
      <c r="B2841" s="59">
        <f t="shared" ref="B2841:B2904" si="180">HOUR(A2841)</f>
        <v>16</v>
      </c>
      <c r="C2841" s="59">
        <f t="shared" ref="C2841:C2904" si="181">WEEKDAY(A2841)</f>
        <v>5</v>
      </c>
      <c r="D2841" s="59">
        <f>IF('Step 1.1 Supply Fan Power Data'!B2841&gt;0,1,0)</f>
        <v>1</v>
      </c>
      <c r="F2841" s="60">
        <f>IF(ISBLANK('Step 2. Aggregate Data'!E2841),"-",'Step 2. Aggregate Data'!E2841)</f>
        <v>44749.666666666664</v>
      </c>
      <c r="G2841" s="17">
        <f t="shared" si="178"/>
        <v>16</v>
      </c>
      <c r="H2841" s="17">
        <f t="shared" si="179"/>
        <v>5</v>
      </c>
    </row>
    <row r="2842" spans="1:8" x14ac:dyDescent="0.25">
      <c r="A2842" s="58">
        <f>IF(ISBLANK('Step 2. Aggregate Data'!A2842),"-",'Step 2. Aggregate Data'!A2842)</f>
        <v>44749.708333333336</v>
      </c>
      <c r="B2842" s="59">
        <f t="shared" si="180"/>
        <v>17</v>
      </c>
      <c r="C2842" s="59">
        <f t="shared" si="181"/>
        <v>5</v>
      </c>
      <c r="D2842" s="59">
        <f>IF('Step 1.1 Supply Fan Power Data'!B2842&gt;0,1,0)</f>
        <v>1</v>
      </c>
      <c r="F2842" s="60">
        <f>IF(ISBLANK('Step 2. Aggregate Data'!E2842),"-",'Step 2. Aggregate Data'!E2842)</f>
        <v>44749.708333333336</v>
      </c>
      <c r="G2842" s="17">
        <f t="shared" si="178"/>
        <v>17</v>
      </c>
      <c r="H2842" s="17">
        <f t="shared" si="179"/>
        <v>5</v>
      </c>
    </row>
    <row r="2843" spans="1:8" x14ac:dyDescent="0.25">
      <c r="A2843" s="58">
        <f>IF(ISBLANK('Step 2. Aggregate Data'!A2843),"-",'Step 2. Aggregate Data'!A2843)</f>
        <v>44749.75</v>
      </c>
      <c r="B2843" s="59">
        <f t="shared" si="180"/>
        <v>18</v>
      </c>
      <c r="C2843" s="59">
        <f t="shared" si="181"/>
        <v>5</v>
      </c>
      <c r="D2843" s="59">
        <f>IF('Step 1.1 Supply Fan Power Data'!B2843&gt;0,1,0)</f>
        <v>1</v>
      </c>
      <c r="F2843" s="60">
        <f>IF(ISBLANK('Step 2. Aggregate Data'!E2843),"-",'Step 2. Aggregate Data'!E2843)</f>
        <v>44749.75</v>
      </c>
      <c r="G2843" s="17">
        <f t="shared" si="178"/>
        <v>18</v>
      </c>
      <c r="H2843" s="17">
        <f t="shared" si="179"/>
        <v>5</v>
      </c>
    </row>
    <row r="2844" spans="1:8" x14ac:dyDescent="0.25">
      <c r="A2844" s="58">
        <f>IF(ISBLANK('Step 2. Aggregate Data'!A2844),"-",'Step 2. Aggregate Data'!A2844)</f>
        <v>44749.791666666664</v>
      </c>
      <c r="B2844" s="59">
        <f t="shared" si="180"/>
        <v>19</v>
      </c>
      <c r="C2844" s="59">
        <f t="shared" si="181"/>
        <v>5</v>
      </c>
      <c r="D2844" s="59">
        <f>IF('Step 1.1 Supply Fan Power Data'!B2844&gt;0,1,0)</f>
        <v>1</v>
      </c>
      <c r="F2844" s="60">
        <f>IF(ISBLANK('Step 2. Aggregate Data'!E2844),"-",'Step 2. Aggregate Data'!E2844)</f>
        <v>44749.791666666664</v>
      </c>
      <c r="G2844" s="17">
        <f t="shared" si="178"/>
        <v>19</v>
      </c>
      <c r="H2844" s="17">
        <f t="shared" si="179"/>
        <v>5</v>
      </c>
    </row>
    <row r="2845" spans="1:8" x14ac:dyDescent="0.25">
      <c r="A2845" s="58">
        <f>IF(ISBLANK('Step 2. Aggregate Data'!A2845),"-",'Step 2. Aggregate Data'!A2845)</f>
        <v>44749.833333333336</v>
      </c>
      <c r="B2845" s="59">
        <f t="shared" si="180"/>
        <v>20</v>
      </c>
      <c r="C2845" s="59">
        <f t="shared" si="181"/>
        <v>5</v>
      </c>
      <c r="D2845" s="59">
        <f>IF('Step 1.1 Supply Fan Power Data'!B2845&gt;0,1,0)</f>
        <v>1</v>
      </c>
      <c r="F2845" s="60">
        <f>IF(ISBLANK('Step 2. Aggregate Data'!E2845),"-",'Step 2. Aggregate Data'!E2845)</f>
        <v>44749.833333333336</v>
      </c>
      <c r="G2845" s="17">
        <f t="shared" si="178"/>
        <v>20</v>
      </c>
      <c r="H2845" s="17">
        <f t="shared" si="179"/>
        <v>5</v>
      </c>
    </row>
    <row r="2846" spans="1:8" x14ac:dyDescent="0.25">
      <c r="A2846" s="58">
        <f>IF(ISBLANK('Step 2. Aggregate Data'!A2846),"-",'Step 2. Aggregate Data'!A2846)</f>
        <v>44749.875</v>
      </c>
      <c r="B2846" s="59">
        <f t="shared" si="180"/>
        <v>21</v>
      </c>
      <c r="C2846" s="59">
        <f t="shared" si="181"/>
        <v>5</v>
      </c>
      <c r="D2846" s="59">
        <f>IF('Step 1.1 Supply Fan Power Data'!B2846&gt;0,1,0)</f>
        <v>1</v>
      </c>
      <c r="F2846" s="60">
        <f>IF(ISBLANK('Step 2. Aggregate Data'!E2846),"-",'Step 2. Aggregate Data'!E2846)</f>
        <v>44749.875</v>
      </c>
      <c r="G2846" s="17">
        <f t="shared" si="178"/>
        <v>21</v>
      </c>
      <c r="H2846" s="17">
        <f t="shared" si="179"/>
        <v>5</v>
      </c>
    </row>
    <row r="2847" spans="1:8" x14ac:dyDescent="0.25">
      <c r="A2847" s="58">
        <f>IF(ISBLANK('Step 2. Aggregate Data'!A2847),"-",'Step 2. Aggregate Data'!A2847)</f>
        <v>44749.916666666664</v>
      </c>
      <c r="B2847" s="59">
        <f t="shared" si="180"/>
        <v>22</v>
      </c>
      <c r="C2847" s="59">
        <f t="shared" si="181"/>
        <v>5</v>
      </c>
      <c r="D2847" s="59">
        <f>IF('Step 1.1 Supply Fan Power Data'!B2847&gt;0,1,0)</f>
        <v>1</v>
      </c>
      <c r="F2847" s="60">
        <f>IF(ISBLANK('Step 2. Aggregate Data'!E2847),"-",'Step 2. Aggregate Data'!E2847)</f>
        <v>44749.916666666664</v>
      </c>
      <c r="G2847" s="17">
        <f t="shared" si="178"/>
        <v>22</v>
      </c>
      <c r="H2847" s="17">
        <f t="shared" si="179"/>
        <v>5</v>
      </c>
    </row>
    <row r="2848" spans="1:8" x14ac:dyDescent="0.25">
      <c r="A2848" s="58">
        <f>IF(ISBLANK('Step 2. Aggregate Data'!A2848),"-",'Step 2. Aggregate Data'!A2848)</f>
        <v>44749.958333333336</v>
      </c>
      <c r="B2848" s="59">
        <f t="shared" si="180"/>
        <v>23</v>
      </c>
      <c r="C2848" s="59">
        <f t="shared" si="181"/>
        <v>5</v>
      </c>
      <c r="D2848" s="59">
        <f>IF('Step 1.1 Supply Fan Power Data'!B2848&gt;0,1,0)</f>
        <v>1</v>
      </c>
      <c r="F2848" s="60">
        <f>IF(ISBLANK('Step 2. Aggregate Data'!E2848),"-",'Step 2. Aggregate Data'!E2848)</f>
        <v>44749.958333333336</v>
      </c>
      <c r="G2848" s="17">
        <f t="shared" si="178"/>
        <v>23</v>
      </c>
      <c r="H2848" s="17">
        <f t="shared" si="179"/>
        <v>5</v>
      </c>
    </row>
    <row r="2849" spans="1:8" x14ac:dyDescent="0.25">
      <c r="A2849" s="58">
        <f>IF(ISBLANK('Step 2. Aggregate Data'!A2849),"-",'Step 2. Aggregate Data'!A2849)</f>
        <v>44750</v>
      </c>
      <c r="B2849" s="59">
        <f t="shared" si="180"/>
        <v>0</v>
      </c>
      <c r="C2849" s="59">
        <f t="shared" si="181"/>
        <v>6</v>
      </c>
      <c r="D2849" s="59">
        <f>IF('Step 1.1 Supply Fan Power Data'!B2849&gt;0,1,0)</f>
        <v>1</v>
      </c>
      <c r="F2849" s="60">
        <f>IF(ISBLANK('Step 2. Aggregate Data'!E2849),"-",'Step 2. Aggregate Data'!E2849)</f>
        <v>44750</v>
      </c>
      <c r="G2849" s="17">
        <f t="shared" si="178"/>
        <v>0</v>
      </c>
      <c r="H2849" s="17">
        <f t="shared" si="179"/>
        <v>6</v>
      </c>
    </row>
    <row r="2850" spans="1:8" x14ac:dyDescent="0.25">
      <c r="A2850" s="58">
        <f>IF(ISBLANK('Step 2. Aggregate Data'!A2850),"-",'Step 2. Aggregate Data'!A2850)</f>
        <v>44750.041666666664</v>
      </c>
      <c r="B2850" s="59">
        <f t="shared" si="180"/>
        <v>1</v>
      </c>
      <c r="C2850" s="59">
        <f t="shared" si="181"/>
        <v>6</v>
      </c>
      <c r="D2850" s="59">
        <f>IF('Step 1.1 Supply Fan Power Data'!B2850&gt;0,1,0)</f>
        <v>1</v>
      </c>
      <c r="F2850" s="60">
        <f>IF(ISBLANK('Step 2. Aggregate Data'!E2850),"-",'Step 2. Aggregate Data'!E2850)</f>
        <v>44750.041666666664</v>
      </c>
      <c r="G2850" s="17">
        <f t="shared" si="178"/>
        <v>1</v>
      </c>
      <c r="H2850" s="17">
        <f t="shared" si="179"/>
        <v>6</v>
      </c>
    </row>
    <row r="2851" spans="1:8" x14ac:dyDescent="0.25">
      <c r="A2851" s="58">
        <f>IF(ISBLANK('Step 2. Aggregate Data'!A2851),"-",'Step 2. Aggregate Data'!A2851)</f>
        <v>44750.083333333336</v>
      </c>
      <c r="B2851" s="59">
        <f t="shared" si="180"/>
        <v>2</v>
      </c>
      <c r="C2851" s="59">
        <f t="shared" si="181"/>
        <v>6</v>
      </c>
      <c r="D2851" s="59">
        <f>IF('Step 1.1 Supply Fan Power Data'!B2851&gt;0,1,0)</f>
        <v>1</v>
      </c>
      <c r="F2851" s="60">
        <f>IF(ISBLANK('Step 2. Aggregate Data'!E2851),"-",'Step 2. Aggregate Data'!E2851)</f>
        <v>44750.083333333336</v>
      </c>
      <c r="G2851" s="17">
        <f t="shared" si="178"/>
        <v>2</v>
      </c>
      <c r="H2851" s="17">
        <f t="shared" si="179"/>
        <v>6</v>
      </c>
    </row>
    <row r="2852" spans="1:8" x14ac:dyDescent="0.25">
      <c r="A2852" s="58">
        <f>IF(ISBLANK('Step 2. Aggregate Data'!A2852),"-",'Step 2. Aggregate Data'!A2852)</f>
        <v>44750.125</v>
      </c>
      <c r="B2852" s="59">
        <f t="shared" si="180"/>
        <v>3</v>
      </c>
      <c r="C2852" s="59">
        <f t="shared" si="181"/>
        <v>6</v>
      </c>
      <c r="D2852" s="59">
        <f>IF('Step 1.1 Supply Fan Power Data'!B2852&gt;0,1,0)</f>
        <v>1</v>
      </c>
      <c r="F2852" s="60">
        <f>IF(ISBLANK('Step 2. Aggregate Data'!E2852),"-",'Step 2. Aggregate Data'!E2852)</f>
        <v>44750.125</v>
      </c>
      <c r="G2852" s="17">
        <f t="shared" si="178"/>
        <v>3</v>
      </c>
      <c r="H2852" s="17">
        <f t="shared" si="179"/>
        <v>6</v>
      </c>
    </row>
    <row r="2853" spans="1:8" x14ac:dyDescent="0.25">
      <c r="A2853" s="58">
        <f>IF(ISBLANK('Step 2. Aggregate Data'!A2853),"-",'Step 2. Aggregate Data'!A2853)</f>
        <v>44750.166666666664</v>
      </c>
      <c r="B2853" s="59">
        <f t="shared" si="180"/>
        <v>4</v>
      </c>
      <c r="C2853" s="59">
        <f t="shared" si="181"/>
        <v>6</v>
      </c>
      <c r="D2853" s="59">
        <f>IF('Step 1.1 Supply Fan Power Data'!B2853&gt;0,1,0)</f>
        <v>1</v>
      </c>
      <c r="F2853" s="60">
        <f>IF(ISBLANK('Step 2. Aggregate Data'!E2853),"-",'Step 2. Aggregate Data'!E2853)</f>
        <v>44750.166666666664</v>
      </c>
      <c r="G2853" s="17">
        <f t="shared" si="178"/>
        <v>4</v>
      </c>
      <c r="H2853" s="17">
        <f t="shared" si="179"/>
        <v>6</v>
      </c>
    </row>
    <row r="2854" spans="1:8" x14ac:dyDescent="0.25">
      <c r="A2854" s="58">
        <f>IF(ISBLANK('Step 2. Aggregate Data'!A2854),"-",'Step 2. Aggregate Data'!A2854)</f>
        <v>44750.208333333336</v>
      </c>
      <c r="B2854" s="59">
        <f t="shared" si="180"/>
        <v>5</v>
      </c>
      <c r="C2854" s="59">
        <f t="shared" si="181"/>
        <v>6</v>
      </c>
      <c r="D2854" s="59">
        <f>IF('Step 1.1 Supply Fan Power Data'!B2854&gt;0,1,0)</f>
        <v>1</v>
      </c>
      <c r="F2854" s="60">
        <f>IF(ISBLANK('Step 2. Aggregate Data'!E2854),"-",'Step 2. Aggregate Data'!E2854)</f>
        <v>44750.208333333336</v>
      </c>
      <c r="G2854" s="17">
        <f t="shared" si="178"/>
        <v>5</v>
      </c>
      <c r="H2854" s="17">
        <f t="shared" si="179"/>
        <v>6</v>
      </c>
    </row>
    <row r="2855" spans="1:8" x14ac:dyDescent="0.25">
      <c r="A2855" s="58">
        <f>IF(ISBLANK('Step 2. Aggregate Data'!A2855),"-",'Step 2. Aggregate Data'!A2855)</f>
        <v>44750.25</v>
      </c>
      <c r="B2855" s="59">
        <f t="shared" si="180"/>
        <v>6</v>
      </c>
      <c r="C2855" s="59">
        <f t="shared" si="181"/>
        <v>6</v>
      </c>
      <c r="D2855" s="59">
        <f>IF('Step 1.1 Supply Fan Power Data'!B2855&gt;0,1,0)</f>
        <v>1</v>
      </c>
      <c r="F2855" s="60">
        <f>IF(ISBLANK('Step 2. Aggregate Data'!E2855),"-",'Step 2. Aggregate Data'!E2855)</f>
        <v>44750.25</v>
      </c>
      <c r="G2855" s="17">
        <f t="shared" si="178"/>
        <v>6</v>
      </c>
      <c r="H2855" s="17">
        <f t="shared" si="179"/>
        <v>6</v>
      </c>
    </row>
    <row r="2856" spans="1:8" x14ac:dyDescent="0.25">
      <c r="A2856" s="58">
        <f>IF(ISBLANK('Step 2. Aggregate Data'!A2856),"-",'Step 2. Aggregate Data'!A2856)</f>
        <v>44750.291666666664</v>
      </c>
      <c r="B2856" s="59">
        <f t="shared" si="180"/>
        <v>7</v>
      </c>
      <c r="C2856" s="59">
        <f t="shared" si="181"/>
        <v>6</v>
      </c>
      <c r="D2856" s="59">
        <f>IF('Step 1.1 Supply Fan Power Data'!B2856&gt;0,1,0)</f>
        <v>1</v>
      </c>
      <c r="F2856" s="60">
        <f>IF(ISBLANK('Step 2. Aggregate Data'!E2856),"-",'Step 2. Aggregate Data'!E2856)</f>
        <v>44750.291666666664</v>
      </c>
      <c r="G2856" s="17">
        <f t="shared" si="178"/>
        <v>7</v>
      </c>
      <c r="H2856" s="17">
        <f t="shared" si="179"/>
        <v>6</v>
      </c>
    </row>
    <row r="2857" spans="1:8" x14ac:dyDescent="0.25">
      <c r="A2857" s="58">
        <f>IF(ISBLANK('Step 2. Aggregate Data'!A2857),"-",'Step 2. Aggregate Data'!A2857)</f>
        <v>44750.333333333336</v>
      </c>
      <c r="B2857" s="59">
        <f t="shared" si="180"/>
        <v>8</v>
      </c>
      <c r="C2857" s="59">
        <f t="shared" si="181"/>
        <v>6</v>
      </c>
      <c r="D2857" s="59">
        <f>IF('Step 1.1 Supply Fan Power Data'!B2857&gt;0,1,0)</f>
        <v>1</v>
      </c>
      <c r="F2857" s="60">
        <f>IF(ISBLANK('Step 2. Aggregate Data'!E2857),"-",'Step 2. Aggregate Data'!E2857)</f>
        <v>44750.333333333336</v>
      </c>
      <c r="G2857" s="17">
        <f t="shared" si="178"/>
        <v>8</v>
      </c>
      <c r="H2857" s="17">
        <f t="shared" si="179"/>
        <v>6</v>
      </c>
    </row>
    <row r="2858" spans="1:8" x14ac:dyDescent="0.25">
      <c r="A2858" s="58">
        <f>IF(ISBLANK('Step 2. Aggregate Data'!A2858),"-",'Step 2. Aggregate Data'!A2858)</f>
        <v>44750.375</v>
      </c>
      <c r="B2858" s="59">
        <f t="shared" si="180"/>
        <v>9</v>
      </c>
      <c r="C2858" s="59">
        <f t="shared" si="181"/>
        <v>6</v>
      </c>
      <c r="D2858" s="59">
        <f>IF('Step 1.1 Supply Fan Power Data'!B2858&gt;0,1,0)</f>
        <v>1</v>
      </c>
      <c r="F2858" s="60">
        <f>IF(ISBLANK('Step 2. Aggregate Data'!E2858),"-",'Step 2. Aggregate Data'!E2858)</f>
        <v>44750.375</v>
      </c>
      <c r="G2858" s="17">
        <f t="shared" si="178"/>
        <v>9</v>
      </c>
      <c r="H2858" s="17">
        <f t="shared" si="179"/>
        <v>6</v>
      </c>
    </row>
    <row r="2859" spans="1:8" x14ac:dyDescent="0.25">
      <c r="A2859" s="58">
        <f>IF(ISBLANK('Step 2. Aggregate Data'!A2859),"-",'Step 2. Aggregate Data'!A2859)</f>
        <v>44750.416666666664</v>
      </c>
      <c r="B2859" s="59">
        <f t="shared" si="180"/>
        <v>10</v>
      </c>
      <c r="C2859" s="59">
        <f t="shared" si="181"/>
        <v>6</v>
      </c>
      <c r="D2859" s="59">
        <f>IF('Step 1.1 Supply Fan Power Data'!B2859&gt;0,1,0)</f>
        <v>1</v>
      </c>
      <c r="F2859" s="60">
        <f>IF(ISBLANK('Step 2. Aggregate Data'!E2859),"-",'Step 2. Aggregate Data'!E2859)</f>
        <v>44750.416666666664</v>
      </c>
      <c r="G2859" s="17">
        <f t="shared" si="178"/>
        <v>10</v>
      </c>
      <c r="H2859" s="17">
        <f t="shared" si="179"/>
        <v>6</v>
      </c>
    </row>
    <row r="2860" spans="1:8" x14ac:dyDescent="0.25">
      <c r="A2860" s="58">
        <f>IF(ISBLANK('Step 2. Aggregate Data'!A2860),"-",'Step 2. Aggregate Data'!A2860)</f>
        <v>44750.458333333336</v>
      </c>
      <c r="B2860" s="59">
        <f t="shared" si="180"/>
        <v>11</v>
      </c>
      <c r="C2860" s="59">
        <f t="shared" si="181"/>
        <v>6</v>
      </c>
      <c r="D2860" s="59">
        <f>IF('Step 1.1 Supply Fan Power Data'!B2860&gt;0,1,0)</f>
        <v>1</v>
      </c>
      <c r="F2860" s="60">
        <f>IF(ISBLANK('Step 2. Aggregate Data'!E2860),"-",'Step 2. Aggregate Data'!E2860)</f>
        <v>44750.458333333336</v>
      </c>
      <c r="G2860" s="17">
        <f t="shared" si="178"/>
        <v>11</v>
      </c>
      <c r="H2860" s="17">
        <f t="shared" si="179"/>
        <v>6</v>
      </c>
    </row>
    <row r="2861" spans="1:8" x14ac:dyDescent="0.25">
      <c r="A2861" s="58">
        <f>IF(ISBLANK('Step 2. Aggregate Data'!A2861),"-",'Step 2. Aggregate Data'!A2861)</f>
        <v>44750.5</v>
      </c>
      <c r="B2861" s="59">
        <f t="shared" si="180"/>
        <v>12</v>
      </c>
      <c r="C2861" s="59">
        <f t="shared" si="181"/>
        <v>6</v>
      </c>
      <c r="D2861" s="59">
        <f>IF('Step 1.1 Supply Fan Power Data'!B2861&gt;0,1,0)</f>
        <v>1</v>
      </c>
      <c r="F2861" s="60">
        <f>IF(ISBLANK('Step 2. Aggregate Data'!E2861),"-",'Step 2. Aggregate Data'!E2861)</f>
        <v>44750.5</v>
      </c>
      <c r="G2861" s="17">
        <f t="shared" si="178"/>
        <v>12</v>
      </c>
      <c r="H2861" s="17">
        <f t="shared" si="179"/>
        <v>6</v>
      </c>
    </row>
    <row r="2862" spans="1:8" x14ac:dyDescent="0.25">
      <c r="A2862" s="58">
        <f>IF(ISBLANK('Step 2. Aggregate Data'!A2862),"-",'Step 2. Aggregate Data'!A2862)</f>
        <v>44750.541666666664</v>
      </c>
      <c r="B2862" s="59">
        <f t="shared" si="180"/>
        <v>13</v>
      </c>
      <c r="C2862" s="59">
        <f t="shared" si="181"/>
        <v>6</v>
      </c>
      <c r="D2862" s="59">
        <f>IF('Step 1.1 Supply Fan Power Data'!B2862&gt;0,1,0)</f>
        <v>1</v>
      </c>
      <c r="F2862" s="60">
        <f>IF(ISBLANK('Step 2. Aggregate Data'!E2862),"-",'Step 2. Aggregate Data'!E2862)</f>
        <v>44750.541666666664</v>
      </c>
      <c r="G2862" s="17">
        <f t="shared" si="178"/>
        <v>13</v>
      </c>
      <c r="H2862" s="17">
        <f t="shared" si="179"/>
        <v>6</v>
      </c>
    </row>
    <row r="2863" spans="1:8" x14ac:dyDescent="0.25">
      <c r="A2863" s="58">
        <f>IF(ISBLANK('Step 2. Aggregate Data'!A2863),"-",'Step 2. Aggregate Data'!A2863)</f>
        <v>44750.583333333336</v>
      </c>
      <c r="B2863" s="59">
        <f t="shared" si="180"/>
        <v>14</v>
      </c>
      <c r="C2863" s="59">
        <f t="shared" si="181"/>
        <v>6</v>
      </c>
      <c r="D2863" s="59">
        <f>IF('Step 1.1 Supply Fan Power Data'!B2863&gt;0,1,0)</f>
        <v>1</v>
      </c>
      <c r="F2863" s="60">
        <f>IF(ISBLANK('Step 2. Aggregate Data'!E2863),"-",'Step 2. Aggregate Data'!E2863)</f>
        <v>44750.583333333336</v>
      </c>
      <c r="G2863" s="17">
        <f t="shared" si="178"/>
        <v>14</v>
      </c>
      <c r="H2863" s="17">
        <f t="shared" si="179"/>
        <v>6</v>
      </c>
    </row>
    <row r="2864" spans="1:8" x14ac:dyDescent="0.25">
      <c r="A2864" s="58">
        <f>IF(ISBLANK('Step 2. Aggregate Data'!A2864),"-",'Step 2. Aggregate Data'!A2864)</f>
        <v>44750.625</v>
      </c>
      <c r="B2864" s="59">
        <f t="shared" si="180"/>
        <v>15</v>
      </c>
      <c r="C2864" s="59">
        <f t="shared" si="181"/>
        <v>6</v>
      </c>
      <c r="D2864" s="59">
        <f>IF('Step 1.1 Supply Fan Power Data'!B2864&gt;0,1,0)</f>
        <v>1</v>
      </c>
      <c r="F2864" s="60">
        <f>IF(ISBLANK('Step 2. Aggregate Data'!E2864),"-",'Step 2. Aggregate Data'!E2864)</f>
        <v>44750.625</v>
      </c>
      <c r="G2864" s="17">
        <f t="shared" si="178"/>
        <v>15</v>
      </c>
      <c r="H2864" s="17">
        <f t="shared" si="179"/>
        <v>6</v>
      </c>
    </row>
    <row r="2865" spans="1:8" x14ac:dyDescent="0.25">
      <c r="A2865" s="58">
        <f>IF(ISBLANK('Step 2. Aggregate Data'!A2865),"-",'Step 2. Aggregate Data'!A2865)</f>
        <v>44750.666666666664</v>
      </c>
      <c r="B2865" s="59">
        <f t="shared" si="180"/>
        <v>16</v>
      </c>
      <c r="C2865" s="59">
        <f t="shared" si="181"/>
        <v>6</v>
      </c>
      <c r="D2865" s="59">
        <f>IF('Step 1.1 Supply Fan Power Data'!B2865&gt;0,1,0)</f>
        <v>1</v>
      </c>
      <c r="F2865" s="60">
        <f>IF(ISBLANK('Step 2. Aggregate Data'!E2865),"-",'Step 2. Aggregate Data'!E2865)</f>
        <v>44750.666666666664</v>
      </c>
      <c r="G2865" s="17">
        <f t="shared" si="178"/>
        <v>16</v>
      </c>
      <c r="H2865" s="17">
        <f t="shared" si="179"/>
        <v>6</v>
      </c>
    </row>
    <row r="2866" spans="1:8" x14ac:dyDescent="0.25">
      <c r="A2866" s="58">
        <f>IF(ISBLANK('Step 2. Aggregate Data'!A2866),"-",'Step 2. Aggregate Data'!A2866)</f>
        <v>44750.708333333336</v>
      </c>
      <c r="B2866" s="59">
        <f t="shared" si="180"/>
        <v>17</v>
      </c>
      <c r="C2866" s="59">
        <f t="shared" si="181"/>
        <v>6</v>
      </c>
      <c r="D2866" s="59">
        <f>IF('Step 1.1 Supply Fan Power Data'!B2866&gt;0,1,0)</f>
        <v>1</v>
      </c>
      <c r="F2866" s="60">
        <f>IF(ISBLANK('Step 2. Aggregate Data'!E2866),"-",'Step 2. Aggregate Data'!E2866)</f>
        <v>44750.708333333336</v>
      </c>
      <c r="G2866" s="17">
        <f t="shared" si="178"/>
        <v>17</v>
      </c>
      <c r="H2866" s="17">
        <f t="shared" si="179"/>
        <v>6</v>
      </c>
    </row>
    <row r="2867" spans="1:8" x14ac:dyDescent="0.25">
      <c r="A2867" s="58">
        <f>IF(ISBLANK('Step 2. Aggregate Data'!A2867),"-",'Step 2. Aggregate Data'!A2867)</f>
        <v>44750.75</v>
      </c>
      <c r="B2867" s="59">
        <f t="shared" si="180"/>
        <v>18</v>
      </c>
      <c r="C2867" s="59">
        <f t="shared" si="181"/>
        <v>6</v>
      </c>
      <c r="D2867" s="59">
        <f>IF('Step 1.1 Supply Fan Power Data'!B2867&gt;0,1,0)</f>
        <v>1</v>
      </c>
      <c r="F2867" s="60">
        <f>IF(ISBLANK('Step 2. Aggregate Data'!E2867),"-",'Step 2. Aggregate Data'!E2867)</f>
        <v>44750.75</v>
      </c>
      <c r="G2867" s="17">
        <f t="shared" si="178"/>
        <v>18</v>
      </c>
      <c r="H2867" s="17">
        <f t="shared" si="179"/>
        <v>6</v>
      </c>
    </row>
    <row r="2868" spans="1:8" x14ac:dyDescent="0.25">
      <c r="A2868" s="58">
        <f>IF(ISBLANK('Step 2. Aggregate Data'!A2868),"-",'Step 2. Aggregate Data'!A2868)</f>
        <v>44750.791666666664</v>
      </c>
      <c r="B2868" s="59">
        <f t="shared" si="180"/>
        <v>19</v>
      </c>
      <c r="C2868" s="59">
        <f t="shared" si="181"/>
        <v>6</v>
      </c>
      <c r="D2868" s="59">
        <f>IF('Step 1.1 Supply Fan Power Data'!B2868&gt;0,1,0)</f>
        <v>1</v>
      </c>
      <c r="F2868" s="60">
        <f>IF(ISBLANK('Step 2. Aggregate Data'!E2868),"-",'Step 2. Aggregate Data'!E2868)</f>
        <v>44750.791666666664</v>
      </c>
      <c r="G2868" s="17">
        <f t="shared" si="178"/>
        <v>19</v>
      </c>
      <c r="H2868" s="17">
        <f t="shared" si="179"/>
        <v>6</v>
      </c>
    </row>
    <row r="2869" spans="1:8" x14ac:dyDescent="0.25">
      <c r="A2869" s="58">
        <f>IF(ISBLANK('Step 2. Aggregate Data'!A2869),"-",'Step 2. Aggregate Data'!A2869)</f>
        <v>44750.833333333336</v>
      </c>
      <c r="B2869" s="59">
        <f t="shared" si="180"/>
        <v>20</v>
      </c>
      <c r="C2869" s="59">
        <f t="shared" si="181"/>
        <v>6</v>
      </c>
      <c r="D2869" s="59">
        <f>IF('Step 1.1 Supply Fan Power Data'!B2869&gt;0,1,0)</f>
        <v>1</v>
      </c>
      <c r="F2869" s="60">
        <f>IF(ISBLANK('Step 2. Aggregate Data'!E2869),"-",'Step 2. Aggregate Data'!E2869)</f>
        <v>44750.833333333336</v>
      </c>
      <c r="G2869" s="17">
        <f t="shared" si="178"/>
        <v>20</v>
      </c>
      <c r="H2869" s="17">
        <f t="shared" si="179"/>
        <v>6</v>
      </c>
    </row>
    <row r="2870" spans="1:8" x14ac:dyDescent="0.25">
      <c r="A2870" s="58">
        <f>IF(ISBLANK('Step 2. Aggregate Data'!A2870),"-",'Step 2. Aggregate Data'!A2870)</f>
        <v>44750.875</v>
      </c>
      <c r="B2870" s="59">
        <f t="shared" si="180"/>
        <v>21</v>
      </c>
      <c r="C2870" s="59">
        <f t="shared" si="181"/>
        <v>6</v>
      </c>
      <c r="D2870" s="59">
        <f>IF('Step 1.1 Supply Fan Power Data'!B2870&gt;0,1,0)</f>
        <v>1</v>
      </c>
      <c r="F2870" s="60">
        <f>IF(ISBLANK('Step 2. Aggregate Data'!E2870),"-",'Step 2. Aggregate Data'!E2870)</f>
        <v>44750.875</v>
      </c>
      <c r="G2870" s="17">
        <f t="shared" si="178"/>
        <v>21</v>
      </c>
      <c r="H2870" s="17">
        <f t="shared" si="179"/>
        <v>6</v>
      </c>
    </row>
    <row r="2871" spans="1:8" x14ac:dyDescent="0.25">
      <c r="A2871" s="58">
        <f>IF(ISBLANK('Step 2. Aggregate Data'!A2871),"-",'Step 2. Aggregate Data'!A2871)</f>
        <v>44750.916666666664</v>
      </c>
      <c r="B2871" s="59">
        <f t="shared" si="180"/>
        <v>22</v>
      </c>
      <c r="C2871" s="59">
        <f t="shared" si="181"/>
        <v>6</v>
      </c>
      <c r="D2871" s="59">
        <f>IF('Step 1.1 Supply Fan Power Data'!B2871&gt;0,1,0)</f>
        <v>1</v>
      </c>
      <c r="F2871" s="60">
        <f>IF(ISBLANK('Step 2. Aggregate Data'!E2871),"-",'Step 2. Aggregate Data'!E2871)</f>
        <v>44750.916666666664</v>
      </c>
      <c r="G2871" s="17">
        <f t="shared" si="178"/>
        <v>22</v>
      </c>
      <c r="H2871" s="17">
        <f t="shared" si="179"/>
        <v>6</v>
      </c>
    </row>
    <row r="2872" spans="1:8" x14ac:dyDescent="0.25">
      <c r="A2872" s="58">
        <f>IF(ISBLANK('Step 2. Aggregate Data'!A2872),"-",'Step 2. Aggregate Data'!A2872)</f>
        <v>44750.958333333336</v>
      </c>
      <c r="B2872" s="59">
        <f t="shared" si="180"/>
        <v>23</v>
      </c>
      <c r="C2872" s="59">
        <f t="shared" si="181"/>
        <v>6</v>
      </c>
      <c r="D2872" s="59">
        <f>IF('Step 1.1 Supply Fan Power Data'!B2872&gt;0,1,0)</f>
        <v>1</v>
      </c>
      <c r="F2872" s="60">
        <f>IF(ISBLANK('Step 2. Aggregate Data'!E2872),"-",'Step 2. Aggregate Data'!E2872)</f>
        <v>44750.958333333336</v>
      </c>
      <c r="G2872" s="17">
        <f t="shared" si="178"/>
        <v>23</v>
      </c>
      <c r="H2872" s="17">
        <f t="shared" si="179"/>
        <v>6</v>
      </c>
    </row>
    <row r="2873" spans="1:8" x14ac:dyDescent="0.25">
      <c r="A2873" s="58">
        <f>IF(ISBLANK('Step 2. Aggregate Data'!A2873),"-",'Step 2. Aggregate Data'!A2873)</f>
        <v>44751</v>
      </c>
      <c r="B2873" s="59">
        <f t="shared" si="180"/>
        <v>0</v>
      </c>
      <c r="C2873" s="59">
        <f t="shared" si="181"/>
        <v>7</v>
      </c>
      <c r="D2873" s="59">
        <f>IF('Step 1.1 Supply Fan Power Data'!B2873&gt;0,1,0)</f>
        <v>1</v>
      </c>
      <c r="F2873" s="60">
        <f>IF(ISBLANK('Step 2. Aggregate Data'!E2873),"-",'Step 2. Aggregate Data'!E2873)</f>
        <v>44751</v>
      </c>
      <c r="G2873" s="17">
        <f t="shared" si="178"/>
        <v>0</v>
      </c>
      <c r="H2873" s="17">
        <f t="shared" si="179"/>
        <v>7</v>
      </c>
    </row>
    <row r="2874" spans="1:8" x14ac:dyDescent="0.25">
      <c r="A2874" s="58">
        <f>IF(ISBLANK('Step 2. Aggregate Data'!A2874),"-",'Step 2. Aggregate Data'!A2874)</f>
        <v>44751.041666666664</v>
      </c>
      <c r="B2874" s="59">
        <f t="shared" si="180"/>
        <v>1</v>
      </c>
      <c r="C2874" s="59">
        <f t="shared" si="181"/>
        <v>7</v>
      </c>
      <c r="D2874" s="59">
        <f>IF('Step 1.1 Supply Fan Power Data'!B2874&gt;0,1,0)</f>
        <v>1</v>
      </c>
      <c r="F2874" s="60">
        <f>IF(ISBLANK('Step 2. Aggregate Data'!E2874),"-",'Step 2. Aggregate Data'!E2874)</f>
        <v>44751.041666666664</v>
      </c>
      <c r="G2874" s="17">
        <f t="shared" si="178"/>
        <v>1</v>
      </c>
      <c r="H2874" s="17">
        <f t="shared" si="179"/>
        <v>7</v>
      </c>
    </row>
    <row r="2875" spans="1:8" x14ac:dyDescent="0.25">
      <c r="A2875" s="58">
        <f>IF(ISBLANK('Step 2. Aggregate Data'!A2875),"-",'Step 2. Aggregate Data'!A2875)</f>
        <v>44751.083333333336</v>
      </c>
      <c r="B2875" s="59">
        <f t="shared" si="180"/>
        <v>2</v>
      </c>
      <c r="C2875" s="59">
        <f t="shared" si="181"/>
        <v>7</v>
      </c>
      <c r="D2875" s="59">
        <f>IF('Step 1.1 Supply Fan Power Data'!B2875&gt;0,1,0)</f>
        <v>1</v>
      </c>
      <c r="F2875" s="60">
        <f>IF(ISBLANK('Step 2. Aggregate Data'!E2875),"-",'Step 2. Aggregate Data'!E2875)</f>
        <v>44751.083333333336</v>
      </c>
      <c r="G2875" s="17">
        <f t="shared" si="178"/>
        <v>2</v>
      </c>
      <c r="H2875" s="17">
        <f t="shared" si="179"/>
        <v>7</v>
      </c>
    </row>
    <row r="2876" spans="1:8" x14ac:dyDescent="0.25">
      <c r="A2876" s="58">
        <f>IF(ISBLANK('Step 2. Aggregate Data'!A2876),"-",'Step 2. Aggregate Data'!A2876)</f>
        <v>44751.125</v>
      </c>
      <c r="B2876" s="59">
        <f t="shared" si="180"/>
        <v>3</v>
      </c>
      <c r="C2876" s="59">
        <f t="shared" si="181"/>
        <v>7</v>
      </c>
      <c r="D2876" s="59">
        <f>IF('Step 1.1 Supply Fan Power Data'!B2876&gt;0,1,0)</f>
        <v>1</v>
      </c>
      <c r="F2876" s="60">
        <f>IF(ISBLANK('Step 2. Aggregate Data'!E2876),"-",'Step 2. Aggregate Data'!E2876)</f>
        <v>44751.125</v>
      </c>
      <c r="G2876" s="17">
        <f t="shared" si="178"/>
        <v>3</v>
      </c>
      <c r="H2876" s="17">
        <f t="shared" si="179"/>
        <v>7</v>
      </c>
    </row>
    <row r="2877" spans="1:8" x14ac:dyDescent="0.25">
      <c r="A2877" s="58">
        <f>IF(ISBLANK('Step 2. Aggregate Data'!A2877),"-",'Step 2. Aggregate Data'!A2877)</f>
        <v>44751.166666666664</v>
      </c>
      <c r="B2877" s="59">
        <f t="shared" si="180"/>
        <v>4</v>
      </c>
      <c r="C2877" s="59">
        <f t="shared" si="181"/>
        <v>7</v>
      </c>
      <c r="D2877" s="59">
        <f>IF('Step 1.1 Supply Fan Power Data'!B2877&gt;0,1,0)</f>
        <v>1</v>
      </c>
      <c r="F2877" s="60">
        <f>IF(ISBLANK('Step 2. Aggregate Data'!E2877),"-",'Step 2. Aggregate Data'!E2877)</f>
        <v>44751.166666666664</v>
      </c>
      <c r="G2877" s="17">
        <f t="shared" si="178"/>
        <v>4</v>
      </c>
      <c r="H2877" s="17">
        <f t="shared" si="179"/>
        <v>7</v>
      </c>
    </row>
    <row r="2878" spans="1:8" x14ac:dyDescent="0.25">
      <c r="A2878" s="58">
        <f>IF(ISBLANK('Step 2. Aggregate Data'!A2878),"-",'Step 2. Aggregate Data'!A2878)</f>
        <v>44751.208333333336</v>
      </c>
      <c r="B2878" s="59">
        <f t="shared" si="180"/>
        <v>5</v>
      </c>
      <c r="C2878" s="59">
        <f t="shared" si="181"/>
        <v>7</v>
      </c>
      <c r="D2878" s="59">
        <f>IF('Step 1.1 Supply Fan Power Data'!B2878&gt;0,1,0)</f>
        <v>1</v>
      </c>
      <c r="F2878" s="60">
        <f>IF(ISBLANK('Step 2. Aggregate Data'!E2878),"-",'Step 2. Aggregate Data'!E2878)</f>
        <v>44751.208333333336</v>
      </c>
      <c r="G2878" s="17">
        <f t="shared" si="178"/>
        <v>5</v>
      </c>
      <c r="H2878" s="17">
        <f t="shared" si="179"/>
        <v>7</v>
      </c>
    </row>
    <row r="2879" spans="1:8" x14ac:dyDescent="0.25">
      <c r="A2879" s="58">
        <f>IF(ISBLANK('Step 2. Aggregate Data'!A2879),"-",'Step 2. Aggregate Data'!A2879)</f>
        <v>44751.25</v>
      </c>
      <c r="B2879" s="59">
        <f t="shared" si="180"/>
        <v>6</v>
      </c>
      <c r="C2879" s="59">
        <f t="shared" si="181"/>
        <v>7</v>
      </c>
      <c r="D2879" s="59">
        <f>IF('Step 1.1 Supply Fan Power Data'!B2879&gt;0,1,0)</f>
        <v>1</v>
      </c>
      <c r="F2879" s="60">
        <f>IF(ISBLANK('Step 2. Aggregate Data'!E2879),"-",'Step 2. Aggregate Data'!E2879)</f>
        <v>44751.25</v>
      </c>
      <c r="G2879" s="17">
        <f t="shared" si="178"/>
        <v>6</v>
      </c>
      <c r="H2879" s="17">
        <f t="shared" si="179"/>
        <v>7</v>
      </c>
    </row>
    <row r="2880" spans="1:8" x14ac:dyDescent="0.25">
      <c r="A2880" s="58">
        <f>IF(ISBLANK('Step 2. Aggregate Data'!A2880),"-",'Step 2. Aggregate Data'!A2880)</f>
        <v>44751.291666666664</v>
      </c>
      <c r="B2880" s="59">
        <f t="shared" si="180"/>
        <v>7</v>
      </c>
      <c r="C2880" s="59">
        <f t="shared" si="181"/>
        <v>7</v>
      </c>
      <c r="D2880" s="59">
        <f>IF('Step 1.1 Supply Fan Power Data'!B2880&gt;0,1,0)</f>
        <v>1</v>
      </c>
      <c r="F2880" s="60">
        <f>IF(ISBLANK('Step 2. Aggregate Data'!E2880),"-",'Step 2. Aggregate Data'!E2880)</f>
        <v>44751.291666666664</v>
      </c>
      <c r="G2880" s="17">
        <f t="shared" si="178"/>
        <v>7</v>
      </c>
      <c r="H2880" s="17">
        <f t="shared" si="179"/>
        <v>7</v>
      </c>
    </row>
    <row r="2881" spans="1:8" x14ac:dyDescent="0.25">
      <c r="A2881" s="58">
        <f>IF(ISBLANK('Step 2. Aggregate Data'!A2881),"-",'Step 2. Aggregate Data'!A2881)</f>
        <v>44751.333333333336</v>
      </c>
      <c r="B2881" s="59">
        <f t="shared" si="180"/>
        <v>8</v>
      </c>
      <c r="C2881" s="59">
        <f t="shared" si="181"/>
        <v>7</v>
      </c>
      <c r="D2881" s="59">
        <f>IF('Step 1.1 Supply Fan Power Data'!B2881&gt;0,1,0)</f>
        <v>1</v>
      </c>
      <c r="F2881" s="60">
        <f>IF(ISBLANK('Step 2. Aggregate Data'!E2881),"-",'Step 2. Aggregate Data'!E2881)</f>
        <v>44751.333333333336</v>
      </c>
      <c r="G2881" s="17">
        <f t="shared" si="178"/>
        <v>8</v>
      </c>
      <c r="H2881" s="17">
        <f t="shared" si="179"/>
        <v>7</v>
      </c>
    </row>
    <row r="2882" spans="1:8" x14ac:dyDescent="0.25">
      <c r="A2882" s="58">
        <f>IF(ISBLANK('Step 2. Aggregate Data'!A2882),"-",'Step 2. Aggregate Data'!A2882)</f>
        <v>44751.375</v>
      </c>
      <c r="B2882" s="59">
        <f t="shared" si="180"/>
        <v>9</v>
      </c>
      <c r="C2882" s="59">
        <f t="shared" si="181"/>
        <v>7</v>
      </c>
      <c r="D2882" s="59">
        <f>IF('Step 1.1 Supply Fan Power Data'!B2882&gt;0,1,0)</f>
        <v>1</v>
      </c>
      <c r="F2882" s="60">
        <f>IF(ISBLANK('Step 2. Aggregate Data'!E2882),"-",'Step 2. Aggregate Data'!E2882)</f>
        <v>44751.375</v>
      </c>
      <c r="G2882" s="17">
        <f t="shared" si="178"/>
        <v>9</v>
      </c>
      <c r="H2882" s="17">
        <f t="shared" si="179"/>
        <v>7</v>
      </c>
    </row>
    <row r="2883" spans="1:8" x14ac:dyDescent="0.25">
      <c r="A2883" s="58">
        <f>IF(ISBLANK('Step 2. Aggregate Data'!A2883),"-",'Step 2. Aggregate Data'!A2883)</f>
        <v>44751.416666666664</v>
      </c>
      <c r="B2883" s="59">
        <f t="shared" si="180"/>
        <v>10</v>
      </c>
      <c r="C2883" s="59">
        <f t="shared" si="181"/>
        <v>7</v>
      </c>
      <c r="D2883" s="59">
        <f>IF('Step 1.1 Supply Fan Power Data'!B2883&gt;0,1,0)</f>
        <v>1</v>
      </c>
      <c r="F2883" s="60">
        <f>IF(ISBLANK('Step 2. Aggregate Data'!E2883),"-",'Step 2. Aggregate Data'!E2883)</f>
        <v>44751.416666666664</v>
      </c>
      <c r="G2883" s="17">
        <f t="shared" ref="G2883:G2946" si="182">HOUR(F2883)</f>
        <v>10</v>
      </c>
      <c r="H2883" s="17">
        <f t="shared" ref="H2883:H2946" si="183">WEEKDAY(F2883)</f>
        <v>7</v>
      </c>
    </row>
    <row r="2884" spans="1:8" x14ac:dyDescent="0.25">
      <c r="A2884" s="58">
        <f>IF(ISBLANK('Step 2. Aggregate Data'!A2884),"-",'Step 2. Aggregate Data'!A2884)</f>
        <v>44751.458333333336</v>
      </c>
      <c r="B2884" s="59">
        <f t="shared" si="180"/>
        <v>11</v>
      </c>
      <c r="C2884" s="59">
        <f t="shared" si="181"/>
        <v>7</v>
      </c>
      <c r="D2884" s="59">
        <f>IF('Step 1.1 Supply Fan Power Data'!B2884&gt;0,1,0)</f>
        <v>1</v>
      </c>
      <c r="F2884" s="60">
        <f>IF(ISBLANK('Step 2. Aggregate Data'!E2884),"-",'Step 2. Aggregate Data'!E2884)</f>
        <v>44751.458333333336</v>
      </c>
      <c r="G2884" s="17">
        <f t="shared" si="182"/>
        <v>11</v>
      </c>
      <c r="H2884" s="17">
        <f t="shared" si="183"/>
        <v>7</v>
      </c>
    </row>
    <row r="2885" spans="1:8" x14ac:dyDescent="0.25">
      <c r="A2885" s="58">
        <f>IF(ISBLANK('Step 2. Aggregate Data'!A2885),"-",'Step 2. Aggregate Data'!A2885)</f>
        <v>44751.5</v>
      </c>
      <c r="B2885" s="59">
        <f t="shared" si="180"/>
        <v>12</v>
      </c>
      <c r="C2885" s="59">
        <f t="shared" si="181"/>
        <v>7</v>
      </c>
      <c r="D2885" s="59">
        <f>IF('Step 1.1 Supply Fan Power Data'!B2885&gt;0,1,0)</f>
        <v>1</v>
      </c>
      <c r="F2885" s="60">
        <f>IF(ISBLANK('Step 2. Aggregate Data'!E2885),"-",'Step 2. Aggregate Data'!E2885)</f>
        <v>44751.5</v>
      </c>
      <c r="G2885" s="17">
        <f t="shared" si="182"/>
        <v>12</v>
      </c>
      <c r="H2885" s="17">
        <f t="shared" si="183"/>
        <v>7</v>
      </c>
    </row>
    <row r="2886" spans="1:8" x14ac:dyDescent="0.25">
      <c r="A2886" s="58">
        <f>IF(ISBLANK('Step 2. Aggregate Data'!A2886),"-",'Step 2. Aggregate Data'!A2886)</f>
        <v>44751.541666666664</v>
      </c>
      <c r="B2886" s="59">
        <f t="shared" si="180"/>
        <v>13</v>
      </c>
      <c r="C2886" s="59">
        <f t="shared" si="181"/>
        <v>7</v>
      </c>
      <c r="D2886" s="59">
        <f>IF('Step 1.1 Supply Fan Power Data'!B2886&gt;0,1,0)</f>
        <v>1</v>
      </c>
      <c r="F2886" s="60">
        <f>IF(ISBLANK('Step 2. Aggregate Data'!E2886),"-",'Step 2. Aggregate Data'!E2886)</f>
        <v>44751.541666666664</v>
      </c>
      <c r="G2886" s="17">
        <f t="shared" si="182"/>
        <v>13</v>
      </c>
      <c r="H2886" s="17">
        <f t="shared" si="183"/>
        <v>7</v>
      </c>
    </row>
    <row r="2887" spans="1:8" x14ac:dyDescent="0.25">
      <c r="A2887" s="58">
        <f>IF(ISBLANK('Step 2. Aggregate Data'!A2887),"-",'Step 2. Aggregate Data'!A2887)</f>
        <v>44751.583333333336</v>
      </c>
      <c r="B2887" s="59">
        <f t="shared" si="180"/>
        <v>14</v>
      </c>
      <c r="C2887" s="59">
        <f t="shared" si="181"/>
        <v>7</v>
      </c>
      <c r="D2887" s="59">
        <f>IF('Step 1.1 Supply Fan Power Data'!B2887&gt;0,1,0)</f>
        <v>1</v>
      </c>
      <c r="F2887" s="60">
        <f>IF(ISBLANK('Step 2. Aggregate Data'!E2887),"-",'Step 2. Aggregate Data'!E2887)</f>
        <v>44751.583333333336</v>
      </c>
      <c r="G2887" s="17">
        <f t="shared" si="182"/>
        <v>14</v>
      </c>
      <c r="H2887" s="17">
        <f t="shared" si="183"/>
        <v>7</v>
      </c>
    </row>
    <row r="2888" spans="1:8" x14ac:dyDescent="0.25">
      <c r="A2888" s="58">
        <f>IF(ISBLANK('Step 2. Aggregate Data'!A2888),"-",'Step 2. Aggregate Data'!A2888)</f>
        <v>44751.625</v>
      </c>
      <c r="B2888" s="59">
        <f t="shared" si="180"/>
        <v>15</v>
      </c>
      <c r="C2888" s="59">
        <f t="shared" si="181"/>
        <v>7</v>
      </c>
      <c r="D2888" s="59">
        <f>IF('Step 1.1 Supply Fan Power Data'!B2888&gt;0,1,0)</f>
        <v>1</v>
      </c>
      <c r="F2888" s="60">
        <f>IF(ISBLANK('Step 2. Aggregate Data'!E2888),"-",'Step 2. Aggregate Data'!E2888)</f>
        <v>44751.625</v>
      </c>
      <c r="G2888" s="17">
        <f t="shared" si="182"/>
        <v>15</v>
      </c>
      <c r="H2888" s="17">
        <f t="shared" si="183"/>
        <v>7</v>
      </c>
    </row>
    <row r="2889" spans="1:8" x14ac:dyDescent="0.25">
      <c r="A2889" s="58">
        <f>IF(ISBLANK('Step 2. Aggregate Data'!A2889),"-",'Step 2. Aggregate Data'!A2889)</f>
        <v>44751.666666666664</v>
      </c>
      <c r="B2889" s="59">
        <f t="shared" si="180"/>
        <v>16</v>
      </c>
      <c r="C2889" s="59">
        <f t="shared" si="181"/>
        <v>7</v>
      </c>
      <c r="D2889" s="59">
        <f>IF('Step 1.1 Supply Fan Power Data'!B2889&gt;0,1,0)</f>
        <v>1</v>
      </c>
      <c r="F2889" s="60">
        <f>IF(ISBLANK('Step 2. Aggregate Data'!E2889),"-",'Step 2. Aggregate Data'!E2889)</f>
        <v>44751.666666666664</v>
      </c>
      <c r="G2889" s="17">
        <f t="shared" si="182"/>
        <v>16</v>
      </c>
      <c r="H2889" s="17">
        <f t="shared" si="183"/>
        <v>7</v>
      </c>
    </row>
    <row r="2890" spans="1:8" x14ac:dyDescent="0.25">
      <c r="A2890" s="58">
        <f>IF(ISBLANK('Step 2. Aggregate Data'!A2890),"-",'Step 2. Aggregate Data'!A2890)</f>
        <v>44751.708333333336</v>
      </c>
      <c r="B2890" s="59">
        <f t="shared" si="180"/>
        <v>17</v>
      </c>
      <c r="C2890" s="59">
        <f t="shared" si="181"/>
        <v>7</v>
      </c>
      <c r="D2890" s="59">
        <f>IF('Step 1.1 Supply Fan Power Data'!B2890&gt;0,1,0)</f>
        <v>1</v>
      </c>
      <c r="F2890" s="60">
        <f>IF(ISBLANK('Step 2. Aggregate Data'!E2890),"-",'Step 2. Aggregate Data'!E2890)</f>
        <v>44751.708333333336</v>
      </c>
      <c r="G2890" s="17">
        <f t="shared" si="182"/>
        <v>17</v>
      </c>
      <c r="H2890" s="17">
        <f t="shared" si="183"/>
        <v>7</v>
      </c>
    </row>
    <row r="2891" spans="1:8" x14ac:dyDescent="0.25">
      <c r="A2891" s="58">
        <f>IF(ISBLANK('Step 2. Aggregate Data'!A2891),"-",'Step 2. Aggregate Data'!A2891)</f>
        <v>44751.75</v>
      </c>
      <c r="B2891" s="59">
        <f t="shared" si="180"/>
        <v>18</v>
      </c>
      <c r="C2891" s="59">
        <f t="shared" si="181"/>
        <v>7</v>
      </c>
      <c r="D2891" s="59">
        <f>IF('Step 1.1 Supply Fan Power Data'!B2891&gt;0,1,0)</f>
        <v>1</v>
      </c>
      <c r="F2891" s="60">
        <f>IF(ISBLANK('Step 2. Aggregate Data'!E2891),"-",'Step 2. Aggregate Data'!E2891)</f>
        <v>44751.75</v>
      </c>
      <c r="G2891" s="17">
        <f t="shared" si="182"/>
        <v>18</v>
      </c>
      <c r="H2891" s="17">
        <f t="shared" si="183"/>
        <v>7</v>
      </c>
    </row>
    <row r="2892" spans="1:8" x14ac:dyDescent="0.25">
      <c r="A2892" s="58">
        <f>IF(ISBLANK('Step 2. Aggregate Data'!A2892),"-",'Step 2. Aggregate Data'!A2892)</f>
        <v>44751.791666666664</v>
      </c>
      <c r="B2892" s="59">
        <f t="shared" si="180"/>
        <v>19</v>
      </c>
      <c r="C2892" s="59">
        <f t="shared" si="181"/>
        <v>7</v>
      </c>
      <c r="D2892" s="59">
        <f>IF('Step 1.1 Supply Fan Power Data'!B2892&gt;0,1,0)</f>
        <v>1</v>
      </c>
      <c r="F2892" s="60">
        <f>IF(ISBLANK('Step 2. Aggregate Data'!E2892),"-",'Step 2. Aggregate Data'!E2892)</f>
        <v>44751.791666666664</v>
      </c>
      <c r="G2892" s="17">
        <f t="shared" si="182"/>
        <v>19</v>
      </c>
      <c r="H2892" s="17">
        <f t="shared" si="183"/>
        <v>7</v>
      </c>
    </row>
    <row r="2893" spans="1:8" x14ac:dyDescent="0.25">
      <c r="A2893" s="58">
        <f>IF(ISBLANK('Step 2. Aggregate Data'!A2893),"-",'Step 2. Aggregate Data'!A2893)</f>
        <v>44751.833333333336</v>
      </c>
      <c r="B2893" s="59">
        <f t="shared" si="180"/>
        <v>20</v>
      </c>
      <c r="C2893" s="59">
        <f t="shared" si="181"/>
        <v>7</v>
      </c>
      <c r="D2893" s="59">
        <f>IF('Step 1.1 Supply Fan Power Data'!B2893&gt;0,1,0)</f>
        <v>1</v>
      </c>
      <c r="F2893" s="60">
        <f>IF(ISBLANK('Step 2. Aggregate Data'!E2893),"-",'Step 2. Aggregate Data'!E2893)</f>
        <v>44751.833333333336</v>
      </c>
      <c r="G2893" s="17">
        <f t="shared" si="182"/>
        <v>20</v>
      </c>
      <c r="H2893" s="17">
        <f t="shared" si="183"/>
        <v>7</v>
      </c>
    </row>
    <row r="2894" spans="1:8" x14ac:dyDescent="0.25">
      <c r="A2894" s="58">
        <f>IF(ISBLANK('Step 2. Aggregate Data'!A2894),"-",'Step 2. Aggregate Data'!A2894)</f>
        <v>44751.875</v>
      </c>
      <c r="B2894" s="59">
        <f t="shared" si="180"/>
        <v>21</v>
      </c>
      <c r="C2894" s="59">
        <f t="shared" si="181"/>
        <v>7</v>
      </c>
      <c r="D2894" s="59">
        <f>IF('Step 1.1 Supply Fan Power Data'!B2894&gt;0,1,0)</f>
        <v>1</v>
      </c>
      <c r="F2894" s="60">
        <f>IF(ISBLANK('Step 2. Aggregate Data'!E2894),"-",'Step 2. Aggregate Data'!E2894)</f>
        <v>44751.875</v>
      </c>
      <c r="G2894" s="17">
        <f t="shared" si="182"/>
        <v>21</v>
      </c>
      <c r="H2894" s="17">
        <f t="shared" si="183"/>
        <v>7</v>
      </c>
    </row>
    <row r="2895" spans="1:8" x14ac:dyDescent="0.25">
      <c r="A2895" s="58">
        <f>IF(ISBLANK('Step 2. Aggregate Data'!A2895),"-",'Step 2. Aggregate Data'!A2895)</f>
        <v>44751.916666666664</v>
      </c>
      <c r="B2895" s="59">
        <f t="shared" si="180"/>
        <v>22</v>
      </c>
      <c r="C2895" s="59">
        <f t="shared" si="181"/>
        <v>7</v>
      </c>
      <c r="D2895" s="59">
        <f>IF('Step 1.1 Supply Fan Power Data'!B2895&gt;0,1,0)</f>
        <v>1</v>
      </c>
      <c r="F2895" s="60">
        <f>IF(ISBLANK('Step 2. Aggregate Data'!E2895),"-",'Step 2. Aggregate Data'!E2895)</f>
        <v>44751.916666666664</v>
      </c>
      <c r="G2895" s="17">
        <f t="shared" si="182"/>
        <v>22</v>
      </c>
      <c r="H2895" s="17">
        <f t="shared" si="183"/>
        <v>7</v>
      </c>
    </row>
    <row r="2896" spans="1:8" x14ac:dyDescent="0.25">
      <c r="A2896" s="58">
        <f>IF(ISBLANK('Step 2. Aggregate Data'!A2896),"-",'Step 2. Aggregate Data'!A2896)</f>
        <v>44751.958333333336</v>
      </c>
      <c r="B2896" s="59">
        <f t="shared" si="180"/>
        <v>23</v>
      </c>
      <c r="C2896" s="59">
        <f t="shared" si="181"/>
        <v>7</v>
      </c>
      <c r="D2896" s="59">
        <f>IF('Step 1.1 Supply Fan Power Data'!B2896&gt;0,1,0)</f>
        <v>1</v>
      </c>
      <c r="F2896" s="60">
        <f>IF(ISBLANK('Step 2. Aggregate Data'!E2896),"-",'Step 2. Aggregate Data'!E2896)</f>
        <v>44751.958333333336</v>
      </c>
      <c r="G2896" s="17">
        <f t="shared" si="182"/>
        <v>23</v>
      </c>
      <c r="H2896" s="17">
        <f t="shared" si="183"/>
        <v>7</v>
      </c>
    </row>
    <row r="2897" spans="1:8" x14ac:dyDescent="0.25">
      <c r="A2897" s="58">
        <f>IF(ISBLANK('Step 2. Aggregate Data'!A2897),"-",'Step 2. Aggregate Data'!A2897)</f>
        <v>44752</v>
      </c>
      <c r="B2897" s="59">
        <f t="shared" si="180"/>
        <v>0</v>
      </c>
      <c r="C2897" s="59">
        <f t="shared" si="181"/>
        <v>1</v>
      </c>
      <c r="D2897" s="59">
        <f>IF('Step 1.1 Supply Fan Power Data'!B2897&gt;0,1,0)</f>
        <v>1</v>
      </c>
      <c r="F2897" s="60">
        <f>IF(ISBLANK('Step 2. Aggregate Data'!E2897),"-",'Step 2. Aggregate Data'!E2897)</f>
        <v>44752</v>
      </c>
      <c r="G2897" s="17">
        <f t="shared" si="182"/>
        <v>0</v>
      </c>
      <c r="H2897" s="17">
        <f t="shared" si="183"/>
        <v>1</v>
      </c>
    </row>
    <row r="2898" spans="1:8" x14ac:dyDescent="0.25">
      <c r="A2898" s="58">
        <f>IF(ISBLANK('Step 2. Aggregate Data'!A2898),"-",'Step 2. Aggregate Data'!A2898)</f>
        <v>44752.041666666664</v>
      </c>
      <c r="B2898" s="59">
        <f t="shared" si="180"/>
        <v>1</v>
      </c>
      <c r="C2898" s="59">
        <f t="shared" si="181"/>
        <v>1</v>
      </c>
      <c r="D2898" s="59">
        <f>IF('Step 1.1 Supply Fan Power Data'!B2898&gt;0,1,0)</f>
        <v>1</v>
      </c>
      <c r="F2898" s="60">
        <f>IF(ISBLANK('Step 2. Aggregate Data'!E2898),"-",'Step 2. Aggregate Data'!E2898)</f>
        <v>44752.041666666664</v>
      </c>
      <c r="G2898" s="17">
        <f t="shared" si="182"/>
        <v>1</v>
      </c>
      <c r="H2898" s="17">
        <f t="shared" si="183"/>
        <v>1</v>
      </c>
    </row>
    <row r="2899" spans="1:8" x14ac:dyDescent="0.25">
      <c r="A2899" s="58">
        <f>IF(ISBLANK('Step 2. Aggregate Data'!A2899),"-",'Step 2. Aggregate Data'!A2899)</f>
        <v>44752.083333333336</v>
      </c>
      <c r="B2899" s="59">
        <f t="shared" si="180"/>
        <v>2</v>
      </c>
      <c r="C2899" s="59">
        <f t="shared" si="181"/>
        <v>1</v>
      </c>
      <c r="D2899" s="59">
        <f>IF('Step 1.1 Supply Fan Power Data'!B2899&gt;0,1,0)</f>
        <v>1</v>
      </c>
      <c r="F2899" s="60">
        <f>IF(ISBLANK('Step 2. Aggregate Data'!E2899),"-",'Step 2. Aggregate Data'!E2899)</f>
        <v>44752.083333333336</v>
      </c>
      <c r="G2899" s="17">
        <f t="shared" si="182"/>
        <v>2</v>
      </c>
      <c r="H2899" s="17">
        <f t="shared" si="183"/>
        <v>1</v>
      </c>
    </row>
    <row r="2900" spans="1:8" x14ac:dyDescent="0.25">
      <c r="A2900" s="58">
        <f>IF(ISBLANK('Step 2. Aggregate Data'!A2900),"-",'Step 2. Aggregate Data'!A2900)</f>
        <v>44752.125</v>
      </c>
      <c r="B2900" s="59">
        <f t="shared" si="180"/>
        <v>3</v>
      </c>
      <c r="C2900" s="59">
        <f t="shared" si="181"/>
        <v>1</v>
      </c>
      <c r="D2900" s="59">
        <f>IF('Step 1.1 Supply Fan Power Data'!B2900&gt;0,1,0)</f>
        <v>1</v>
      </c>
      <c r="F2900" s="60">
        <f>IF(ISBLANK('Step 2. Aggregate Data'!E2900),"-",'Step 2. Aggregate Data'!E2900)</f>
        <v>44752.125</v>
      </c>
      <c r="G2900" s="17">
        <f t="shared" si="182"/>
        <v>3</v>
      </c>
      <c r="H2900" s="17">
        <f t="shared" si="183"/>
        <v>1</v>
      </c>
    </row>
    <row r="2901" spans="1:8" x14ac:dyDescent="0.25">
      <c r="A2901" s="58">
        <f>IF(ISBLANK('Step 2. Aggregate Data'!A2901),"-",'Step 2. Aggregate Data'!A2901)</f>
        <v>44752.166666666664</v>
      </c>
      <c r="B2901" s="59">
        <f t="shared" si="180"/>
        <v>4</v>
      </c>
      <c r="C2901" s="59">
        <f t="shared" si="181"/>
        <v>1</v>
      </c>
      <c r="D2901" s="59">
        <f>IF('Step 1.1 Supply Fan Power Data'!B2901&gt;0,1,0)</f>
        <v>1</v>
      </c>
      <c r="F2901" s="60">
        <f>IF(ISBLANK('Step 2. Aggregate Data'!E2901),"-",'Step 2. Aggregate Data'!E2901)</f>
        <v>44752.166666666664</v>
      </c>
      <c r="G2901" s="17">
        <f t="shared" si="182"/>
        <v>4</v>
      </c>
      <c r="H2901" s="17">
        <f t="shared" si="183"/>
        <v>1</v>
      </c>
    </row>
    <row r="2902" spans="1:8" x14ac:dyDescent="0.25">
      <c r="A2902" s="58">
        <f>IF(ISBLANK('Step 2. Aggregate Data'!A2902),"-",'Step 2. Aggregate Data'!A2902)</f>
        <v>44752.208333333336</v>
      </c>
      <c r="B2902" s="59">
        <f t="shared" si="180"/>
        <v>5</v>
      </c>
      <c r="C2902" s="59">
        <f t="shared" si="181"/>
        <v>1</v>
      </c>
      <c r="D2902" s="59">
        <f>IF('Step 1.1 Supply Fan Power Data'!B2902&gt;0,1,0)</f>
        <v>1</v>
      </c>
      <c r="F2902" s="60">
        <f>IF(ISBLANK('Step 2. Aggregate Data'!E2902),"-",'Step 2. Aggregate Data'!E2902)</f>
        <v>44752.208333333336</v>
      </c>
      <c r="G2902" s="17">
        <f t="shared" si="182"/>
        <v>5</v>
      </c>
      <c r="H2902" s="17">
        <f t="shared" si="183"/>
        <v>1</v>
      </c>
    </row>
    <row r="2903" spans="1:8" x14ac:dyDescent="0.25">
      <c r="A2903" s="58">
        <f>IF(ISBLANK('Step 2. Aggregate Data'!A2903),"-",'Step 2. Aggregate Data'!A2903)</f>
        <v>44752.25</v>
      </c>
      <c r="B2903" s="59">
        <f t="shared" si="180"/>
        <v>6</v>
      </c>
      <c r="C2903" s="59">
        <f t="shared" si="181"/>
        <v>1</v>
      </c>
      <c r="D2903" s="59">
        <f>IF('Step 1.1 Supply Fan Power Data'!B2903&gt;0,1,0)</f>
        <v>1</v>
      </c>
      <c r="F2903" s="60">
        <f>IF(ISBLANK('Step 2. Aggregate Data'!E2903),"-",'Step 2. Aggregate Data'!E2903)</f>
        <v>44752.25</v>
      </c>
      <c r="G2903" s="17">
        <f t="shared" si="182"/>
        <v>6</v>
      </c>
      <c r="H2903" s="17">
        <f t="shared" si="183"/>
        <v>1</v>
      </c>
    </row>
    <row r="2904" spans="1:8" x14ac:dyDescent="0.25">
      <c r="A2904" s="58">
        <f>IF(ISBLANK('Step 2. Aggregate Data'!A2904),"-",'Step 2. Aggregate Data'!A2904)</f>
        <v>44752.291666666664</v>
      </c>
      <c r="B2904" s="59">
        <f t="shared" si="180"/>
        <v>7</v>
      </c>
      <c r="C2904" s="59">
        <f t="shared" si="181"/>
        <v>1</v>
      </c>
      <c r="D2904" s="59">
        <f>IF('Step 1.1 Supply Fan Power Data'!B2904&gt;0,1,0)</f>
        <v>1</v>
      </c>
      <c r="F2904" s="60">
        <f>IF(ISBLANK('Step 2. Aggregate Data'!E2904),"-",'Step 2. Aggregate Data'!E2904)</f>
        <v>44752.291666666664</v>
      </c>
      <c r="G2904" s="17">
        <f t="shared" si="182"/>
        <v>7</v>
      </c>
      <c r="H2904" s="17">
        <f t="shared" si="183"/>
        <v>1</v>
      </c>
    </row>
    <row r="2905" spans="1:8" x14ac:dyDescent="0.25">
      <c r="A2905" s="58">
        <f>IF(ISBLANK('Step 2. Aggregate Data'!A2905),"-",'Step 2. Aggregate Data'!A2905)</f>
        <v>44752.333333333336</v>
      </c>
      <c r="B2905" s="59">
        <f t="shared" ref="B2905:B2968" si="184">HOUR(A2905)</f>
        <v>8</v>
      </c>
      <c r="C2905" s="59">
        <f t="shared" ref="C2905:C2968" si="185">WEEKDAY(A2905)</f>
        <v>1</v>
      </c>
      <c r="D2905" s="59">
        <f>IF('Step 1.1 Supply Fan Power Data'!B2905&gt;0,1,0)</f>
        <v>1</v>
      </c>
      <c r="F2905" s="60">
        <f>IF(ISBLANK('Step 2. Aggregate Data'!E2905),"-",'Step 2. Aggregate Data'!E2905)</f>
        <v>44752.333333333336</v>
      </c>
      <c r="G2905" s="17">
        <f t="shared" si="182"/>
        <v>8</v>
      </c>
      <c r="H2905" s="17">
        <f t="shared" si="183"/>
        <v>1</v>
      </c>
    </row>
    <row r="2906" spans="1:8" x14ac:dyDescent="0.25">
      <c r="A2906" s="58">
        <f>IF(ISBLANK('Step 2. Aggregate Data'!A2906),"-",'Step 2. Aggregate Data'!A2906)</f>
        <v>44752.375</v>
      </c>
      <c r="B2906" s="59">
        <f t="shared" si="184"/>
        <v>9</v>
      </c>
      <c r="C2906" s="59">
        <f t="shared" si="185"/>
        <v>1</v>
      </c>
      <c r="D2906" s="59">
        <f>IF('Step 1.1 Supply Fan Power Data'!B2906&gt;0,1,0)</f>
        <v>1</v>
      </c>
      <c r="F2906" s="60">
        <f>IF(ISBLANK('Step 2. Aggregate Data'!E2906),"-",'Step 2. Aggregate Data'!E2906)</f>
        <v>44752.375</v>
      </c>
      <c r="G2906" s="17">
        <f t="shared" si="182"/>
        <v>9</v>
      </c>
      <c r="H2906" s="17">
        <f t="shared" si="183"/>
        <v>1</v>
      </c>
    </row>
    <row r="2907" spans="1:8" x14ac:dyDescent="0.25">
      <c r="A2907" s="58">
        <f>IF(ISBLANK('Step 2. Aggregate Data'!A2907),"-",'Step 2. Aggregate Data'!A2907)</f>
        <v>44752.416666666664</v>
      </c>
      <c r="B2907" s="59">
        <f t="shared" si="184"/>
        <v>10</v>
      </c>
      <c r="C2907" s="59">
        <f t="shared" si="185"/>
        <v>1</v>
      </c>
      <c r="D2907" s="59">
        <f>IF('Step 1.1 Supply Fan Power Data'!B2907&gt;0,1,0)</f>
        <v>1</v>
      </c>
      <c r="F2907" s="60">
        <f>IF(ISBLANK('Step 2. Aggregate Data'!E2907),"-",'Step 2. Aggregate Data'!E2907)</f>
        <v>44752.416666666664</v>
      </c>
      <c r="G2907" s="17">
        <f t="shared" si="182"/>
        <v>10</v>
      </c>
      <c r="H2907" s="17">
        <f t="shared" si="183"/>
        <v>1</v>
      </c>
    </row>
    <row r="2908" spans="1:8" x14ac:dyDescent="0.25">
      <c r="A2908" s="58">
        <f>IF(ISBLANK('Step 2. Aggregate Data'!A2908),"-",'Step 2. Aggregate Data'!A2908)</f>
        <v>44752.458333333336</v>
      </c>
      <c r="B2908" s="59">
        <f t="shared" si="184"/>
        <v>11</v>
      </c>
      <c r="C2908" s="59">
        <f t="shared" si="185"/>
        <v>1</v>
      </c>
      <c r="D2908" s="59">
        <f>IF('Step 1.1 Supply Fan Power Data'!B2908&gt;0,1,0)</f>
        <v>1</v>
      </c>
      <c r="F2908" s="60">
        <f>IF(ISBLANK('Step 2. Aggregate Data'!E2908),"-",'Step 2. Aggregate Data'!E2908)</f>
        <v>44752.458333333336</v>
      </c>
      <c r="G2908" s="17">
        <f t="shared" si="182"/>
        <v>11</v>
      </c>
      <c r="H2908" s="17">
        <f t="shared" si="183"/>
        <v>1</v>
      </c>
    </row>
    <row r="2909" spans="1:8" x14ac:dyDescent="0.25">
      <c r="A2909" s="58">
        <f>IF(ISBLANK('Step 2. Aggregate Data'!A2909),"-",'Step 2. Aggregate Data'!A2909)</f>
        <v>44752.5</v>
      </c>
      <c r="B2909" s="59">
        <f t="shared" si="184"/>
        <v>12</v>
      </c>
      <c r="C2909" s="59">
        <f t="shared" si="185"/>
        <v>1</v>
      </c>
      <c r="D2909" s="59">
        <f>IF('Step 1.1 Supply Fan Power Data'!B2909&gt;0,1,0)</f>
        <v>1</v>
      </c>
      <c r="F2909" s="60">
        <f>IF(ISBLANK('Step 2. Aggregate Data'!E2909),"-",'Step 2. Aggregate Data'!E2909)</f>
        <v>44752.5</v>
      </c>
      <c r="G2909" s="17">
        <f t="shared" si="182"/>
        <v>12</v>
      </c>
      <c r="H2909" s="17">
        <f t="shared" si="183"/>
        <v>1</v>
      </c>
    </row>
    <row r="2910" spans="1:8" x14ac:dyDescent="0.25">
      <c r="A2910" s="58">
        <f>IF(ISBLANK('Step 2. Aggregate Data'!A2910),"-",'Step 2. Aggregate Data'!A2910)</f>
        <v>44752.541666666664</v>
      </c>
      <c r="B2910" s="59">
        <f t="shared" si="184"/>
        <v>13</v>
      </c>
      <c r="C2910" s="59">
        <f t="shared" si="185"/>
        <v>1</v>
      </c>
      <c r="D2910" s="59">
        <f>IF('Step 1.1 Supply Fan Power Data'!B2910&gt;0,1,0)</f>
        <v>1</v>
      </c>
      <c r="F2910" s="60">
        <f>IF(ISBLANK('Step 2. Aggregate Data'!E2910),"-",'Step 2. Aggregate Data'!E2910)</f>
        <v>44752.541666666664</v>
      </c>
      <c r="G2910" s="17">
        <f t="shared" si="182"/>
        <v>13</v>
      </c>
      <c r="H2910" s="17">
        <f t="shared" si="183"/>
        <v>1</v>
      </c>
    </row>
    <row r="2911" spans="1:8" x14ac:dyDescent="0.25">
      <c r="A2911" s="58">
        <f>IF(ISBLANK('Step 2. Aggregate Data'!A2911),"-",'Step 2. Aggregate Data'!A2911)</f>
        <v>44752.583333333336</v>
      </c>
      <c r="B2911" s="59">
        <f t="shared" si="184"/>
        <v>14</v>
      </c>
      <c r="C2911" s="59">
        <f t="shared" si="185"/>
        <v>1</v>
      </c>
      <c r="D2911" s="59">
        <f>IF('Step 1.1 Supply Fan Power Data'!B2911&gt;0,1,0)</f>
        <v>1</v>
      </c>
      <c r="F2911" s="60">
        <f>IF(ISBLANK('Step 2. Aggregate Data'!E2911),"-",'Step 2. Aggregate Data'!E2911)</f>
        <v>44752.583333333336</v>
      </c>
      <c r="G2911" s="17">
        <f t="shared" si="182"/>
        <v>14</v>
      </c>
      <c r="H2911" s="17">
        <f t="shared" si="183"/>
        <v>1</v>
      </c>
    </row>
    <row r="2912" spans="1:8" x14ac:dyDescent="0.25">
      <c r="A2912" s="58">
        <f>IF(ISBLANK('Step 2. Aggregate Data'!A2912),"-",'Step 2. Aggregate Data'!A2912)</f>
        <v>44752.625</v>
      </c>
      <c r="B2912" s="59">
        <f t="shared" si="184"/>
        <v>15</v>
      </c>
      <c r="C2912" s="59">
        <f t="shared" si="185"/>
        <v>1</v>
      </c>
      <c r="D2912" s="59">
        <f>IF('Step 1.1 Supply Fan Power Data'!B2912&gt;0,1,0)</f>
        <v>1</v>
      </c>
      <c r="F2912" s="60">
        <f>IF(ISBLANK('Step 2. Aggregate Data'!E2912),"-",'Step 2. Aggregate Data'!E2912)</f>
        <v>44752.625</v>
      </c>
      <c r="G2912" s="17">
        <f t="shared" si="182"/>
        <v>15</v>
      </c>
      <c r="H2912" s="17">
        <f t="shared" si="183"/>
        <v>1</v>
      </c>
    </row>
    <row r="2913" spans="1:8" x14ac:dyDescent="0.25">
      <c r="A2913" s="58">
        <f>IF(ISBLANK('Step 2. Aggregate Data'!A2913),"-",'Step 2. Aggregate Data'!A2913)</f>
        <v>44752.666666666664</v>
      </c>
      <c r="B2913" s="59">
        <f t="shared" si="184"/>
        <v>16</v>
      </c>
      <c r="C2913" s="59">
        <f t="shared" si="185"/>
        <v>1</v>
      </c>
      <c r="D2913" s="59">
        <f>IF('Step 1.1 Supply Fan Power Data'!B2913&gt;0,1,0)</f>
        <v>1</v>
      </c>
      <c r="F2913" s="60">
        <f>IF(ISBLANK('Step 2. Aggregate Data'!E2913),"-",'Step 2. Aggregate Data'!E2913)</f>
        <v>44752.666666666664</v>
      </c>
      <c r="G2913" s="17">
        <f t="shared" si="182"/>
        <v>16</v>
      </c>
      <c r="H2913" s="17">
        <f t="shared" si="183"/>
        <v>1</v>
      </c>
    </row>
    <row r="2914" spans="1:8" x14ac:dyDescent="0.25">
      <c r="A2914" s="58">
        <f>IF(ISBLANK('Step 2. Aggregate Data'!A2914),"-",'Step 2. Aggregate Data'!A2914)</f>
        <v>44752.708333333336</v>
      </c>
      <c r="B2914" s="59">
        <f t="shared" si="184"/>
        <v>17</v>
      </c>
      <c r="C2914" s="59">
        <f t="shared" si="185"/>
        <v>1</v>
      </c>
      <c r="D2914" s="59">
        <f>IF('Step 1.1 Supply Fan Power Data'!B2914&gt;0,1,0)</f>
        <v>1</v>
      </c>
      <c r="F2914" s="60">
        <f>IF(ISBLANK('Step 2. Aggregate Data'!E2914),"-",'Step 2. Aggregate Data'!E2914)</f>
        <v>44752.708333333336</v>
      </c>
      <c r="G2914" s="17">
        <f t="shared" si="182"/>
        <v>17</v>
      </c>
      <c r="H2914" s="17">
        <f t="shared" si="183"/>
        <v>1</v>
      </c>
    </row>
    <row r="2915" spans="1:8" x14ac:dyDescent="0.25">
      <c r="A2915" s="58">
        <f>IF(ISBLANK('Step 2. Aggregate Data'!A2915),"-",'Step 2. Aggregate Data'!A2915)</f>
        <v>44752.75</v>
      </c>
      <c r="B2915" s="59">
        <f t="shared" si="184"/>
        <v>18</v>
      </c>
      <c r="C2915" s="59">
        <f t="shared" si="185"/>
        <v>1</v>
      </c>
      <c r="D2915" s="59">
        <f>IF('Step 1.1 Supply Fan Power Data'!B2915&gt;0,1,0)</f>
        <v>1</v>
      </c>
      <c r="F2915" s="60">
        <f>IF(ISBLANK('Step 2. Aggregate Data'!E2915),"-",'Step 2. Aggregate Data'!E2915)</f>
        <v>44752.75</v>
      </c>
      <c r="G2915" s="17">
        <f t="shared" si="182"/>
        <v>18</v>
      </c>
      <c r="H2915" s="17">
        <f t="shared" si="183"/>
        <v>1</v>
      </c>
    </row>
    <row r="2916" spans="1:8" x14ac:dyDescent="0.25">
      <c r="A2916" s="58">
        <f>IF(ISBLANK('Step 2. Aggregate Data'!A2916),"-",'Step 2. Aggregate Data'!A2916)</f>
        <v>44752.791666666664</v>
      </c>
      <c r="B2916" s="59">
        <f t="shared" si="184"/>
        <v>19</v>
      </c>
      <c r="C2916" s="59">
        <f t="shared" si="185"/>
        <v>1</v>
      </c>
      <c r="D2916" s="59">
        <f>IF('Step 1.1 Supply Fan Power Data'!B2916&gt;0,1,0)</f>
        <v>1</v>
      </c>
      <c r="F2916" s="60">
        <f>IF(ISBLANK('Step 2. Aggregate Data'!E2916),"-",'Step 2. Aggregate Data'!E2916)</f>
        <v>44752.791666666664</v>
      </c>
      <c r="G2916" s="17">
        <f t="shared" si="182"/>
        <v>19</v>
      </c>
      <c r="H2916" s="17">
        <f t="shared" si="183"/>
        <v>1</v>
      </c>
    </row>
    <row r="2917" spans="1:8" x14ac:dyDescent="0.25">
      <c r="A2917" s="58">
        <f>IF(ISBLANK('Step 2. Aggregate Data'!A2917),"-",'Step 2. Aggregate Data'!A2917)</f>
        <v>44752.833333333336</v>
      </c>
      <c r="B2917" s="59">
        <f t="shared" si="184"/>
        <v>20</v>
      </c>
      <c r="C2917" s="59">
        <f t="shared" si="185"/>
        <v>1</v>
      </c>
      <c r="D2917" s="59">
        <f>IF('Step 1.1 Supply Fan Power Data'!B2917&gt;0,1,0)</f>
        <v>1</v>
      </c>
      <c r="F2917" s="60">
        <f>IF(ISBLANK('Step 2. Aggregate Data'!E2917),"-",'Step 2. Aggregate Data'!E2917)</f>
        <v>44752.833333333336</v>
      </c>
      <c r="G2917" s="17">
        <f t="shared" si="182"/>
        <v>20</v>
      </c>
      <c r="H2917" s="17">
        <f t="shared" si="183"/>
        <v>1</v>
      </c>
    </row>
    <row r="2918" spans="1:8" x14ac:dyDescent="0.25">
      <c r="A2918" s="58">
        <f>IF(ISBLANK('Step 2. Aggregate Data'!A2918),"-",'Step 2. Aggregate Data'!A2918)</f>
        <v>44752.875</v>
      </c>
      <c r="B2918" s="59">
        <f t="shared" si="184"/>
        <v>21</v>
      </c>
      <c r="C2918" s="59">
        <f t="shared" si="185"/>
        <v>1</v>
      </c>
      <c r="D2918" s="59">
        <f>IF('Step 1.1 Supply Fan Power Data'!B2918&gt;0,1,0)</f>
        <v>1</v>
      </c>
      <c r="F2918" s="60">
        <f>IF(ISBLANK('Step 2. Aggregate Data'!E2918),"-",'Step 2. Aggregate Data'!E2918)</f>
        <v>44752.875</v>
      </c>
      <c r="G2918" s="17">
        <f t="shared" si="182"/>
        <v>21</v>
      </c>
      <c r="H2918" s="17">
        <f t="shared" si="183"/>
        <v>1</v>
      </c>
    </row>
    <row r="2919" spans="1:8" x14ac:dyDescent="0.25">
      <c r="A2919" s="58">
        <f>IF(ISBLANK('Step 2. Aggregate Data'!A2919),"-",'Step 2. Aggregate Data'!A2919)</f>
        <v>44752.916666666664</v>
      </c>
      <c r="B2919" s="59">
        <f t="shared" si="184"/>
        <v>22</v>
      </c>
      <c r="C2919" s="59">
        <f t="shared" si="185"/>
        <v>1</v>
      </c>
      <c r="D2919" s="59">
        <f>IF('Step 1.1 Supply Fan Power Data'!B2919&gt;0,1,0)</f>
        <v>1</v>
      </c>
      <c r="F2919" s="60">
        <f>IF(ISBLANK('Step 2. Aggregate Data'!E2919),"-",'Step 2. Aggregate Data'!E2919)</f>
        <v>44752.916666666664</v>
      </c>
      <c r="G2919" s="17">
        <f t="shared" si="182"/>
        <v>22</v>
      </c>
      <c r="H2919" s="17">
        <f t="shared" si="183"/>
        <v>1</v>
      </c>
    </row>
    <row r="2920" spans="1:8" x14ac:dyDescent="0.25">
      <c r="A2920" s="58">
        <f>IF(ISBLANK('Step 2. Aggregate Data'!A2920),"-",'Step 2. Aggregate Data'!A2920)</f>
        <v>44752.958333333336</v>
      </c>
      <c r="B2920" s="59">
        <f t="shared" si="184"/>
        <v>23</v>
      </c>
      <c r="C2920" s="59">
        <f t="shared" si="185"/>
        <v>1</v>
      </c>
      <c r="D2920" s="59">
        <f>IF('Step 1.1 Supply Fan Power Data'!B2920&gt;0,1,0)</f>
        <v>1</v>
      </c>
      <c r="F2920" s="60">
        <f>IF(ISBLANK('Step 2. Aggregate Data'!E2920),"-",'Step 2. Aggregate Data'!E2920)</f>
        <v>44752.958333333336</v>
      </c>
      <c r="G2920" s="17">
        <f t="shared" si="182"/>
        <v>23</v>
      </c>
      <c r="H2920" s="17">
        <f t="shared" si="183"/>
        <v>1</v>
      </c>
    </row>
    <row r="2921" spans="1:8" x14ac:dyDescent="0.25">
      <c r="A2921" s="58">
        <f>IF(ISBLANK('Step 2. Aggregate Data'!A2921),"-",'Step 2. Aggregate Data'!A2921)</f>
        <v>44753</v>
      </c>
      <c r="B2921" s="59">
        <f t="shared" si="184"/>
        <v>0</v>
      </c>
      <c r="C2921" s="59">
        <f t="shared" si="185"/>
        <v>2</v>
      </c>
      <c r="D2921" s="59">
        <f>IF('Step 1.1 Supply Fan Power Data'!B2921&gt;0,1,0)</f>
        <v>1</v>
      </c>
      <c r="F2921" s="60">
        <f>IF(ISBLANK('Step 2. Aggregate Data'!E2921),"-",'Step 2. Aggregate Data'!E2921)</f>
        <v>44753</v>
      </c>
      <c r="G2921" s="17">
        <f t="shared" si="182"/>
        <v>0</v>
      </c>
      <c r="H2921" s="17">
        <f t="shared" si="183"/>
        <v>2</v>
      </c>
    </row>
    <row r="2922" spans="1:8" x14ac:dyDescent="0.25">
      <c r="A2922" s="58">
        <f>IF(ISBLANK('Step 2. Aggregate Data'!A2922),"-",'Step 2. Aggregate Data'!A2922)</f>
        <v>44753.041666666664</v>
      </c>
      <c r="B2922" s="59">
        <f t="shared" si="184"/>
        <v>1</v>
      </c>
      <c r="C2922" s="59">
        <f t="shared" si="185"/>
        <v>2</v>
      </c>
      <c r="D2922" s="59">
        <f>IF('Step 1.1 Supply Fan Power Data'!B2922&gt;0,1,0)</f>
        <v>1</v>
      </c>
      <c r="F2922" s="60">
        <f>IF(ISBLANK('Step 2. Aggregate Data'!E2922),"-",'Step 2. Aggregate Data'!E2922)</f>
        <v>44753.041666666664</v>
      </c>
      <c r="G2922" s="17">
        <f t="shared" si="182"/>
        <v>1</v>
      </c>
      <c r="H2922" s="17">
        <f t="shared" si="183"/>
        <v>2</v>
      </c>
    </row>
    <row r="2923" spans="1:8" x14ac:dyDescent="0.25">
      <c r="A2923" s="58">
        <f>IF(ISBLANK('Step 2. Aggregate Data'!A2923),"-",'Step 2. Aggregate Data'!A2923)</f>
        <v>44753.083333333336</v>
      </c>
      <c r="B2923" s="59">
        <f t="shared" si="184"/>
        <v>2</v>
      </c>
      <c r="C2923" s="59">
        <f t="shared" si="185"/>
        <v>2</v>
      </c>
      <c r="D2923" s="59">
        <f>IF('Step 1.1 Supply Fan Power Data'!B2923&gt;0,1,0)</f>
        <v>1</v>
      </c>
      <c r="F2923" s="60">
        <f>IF(ISBLANK('Step 2. Aggregate Data'!E2923),"-",'Step 2. Aggregate Data'!E2923)</f>
        <v>44753.083333333336</v>
      </c>
      <c r="G2923" s="17">
        <f t="shared" si="182"/>
        <v>2</v>
      </c>
      <c r="H2923" s="17">
        <f t="shared" si="183"/>
        <v>2</v>
      </c>
    </row>
    <row r="2924" spans="1:8" x14ac:dyDescent="0.25">
      <c r="A2924" s="58">
        <f>IF(ISBLANK('Step 2. Aggregate Data'!A2924),"-",'Step 2. Aggregate Data'!A2924)</f>
        <v>44753.125</v>
      </c>
      <c r="B2924" s="59">
        <f t="shared" si="184"/>
        <v>3</v>
      </c>
      <c r="C2924" s="59">
        <f t="shared" si="185"/>
        <v>2</v>
      </c>
      <c r="D2924" s="59">
        <f>IF('Step 1.1 Supply Fan Power Data'!B2924&gt;0,1,0)</f>
        <v>1</v>
      </c>
      <c r="F2924" s="60">
        <f>IF(ISBLANK('Step 2. Aggregate Data'!E2924),"-",'Step 2. Aggregate Data'!E2924)</f>
        <v>44753.125</v>
      </c>
      <c r="G2924" s="17">
        <f t="shared" si="182"/>
        <v>3</v>
      </c>
      <c r="H2924" s="17">
        <f t="shared" si="183"/>
        <v>2</v>
      </c>
    </row>
    <row r="2925" spans="1:8" x14ac:dyDescent="0.25">
      <c r="A2925" s="58">
        <f>IF(ISBLANK('Step 2. Aggregate Data'!A2925),"-",'Step 2. Aggregate Data'!A2925)</f>
        <v>44753.166666666664</v>
      </c>
      <c r="B2925" s="59">
        <f t="shared" si="184"/>
        <v>4</v>
      </c>
      <c r="C2925" s="59">
        <f t="shared" si="185"/>
        <v>2</v>
      </c>
      <c r="D2925" s="59">
        <f>IF('Step 1.1 Supply Fan Power Data'!B2925&gt;0,1,0)</f>
        <v>1</v>
      </c>
      <c r="F2925" s="60">
        <f>IF(ISBLANK('Step 2. Aggregate Data'!E2925),"-",'Step 2. Aggregate Data'!E2925)</f>
        <v>44753.166666666664</v>
      </c>
      <c r="G2925" s="17">
        <f t="shared" si="182"/>
        <v>4</v>
      </c>
      <c r="H2925" s="17">
        <f t="shared" si="183"/>
        <v>2</v>
      </c>
    </row>
    <row r="2926" spans="1:8" x14ac:dyDescent="0.25">
      <c r="A2926" s="58">
        <f>IF(ISBLANK('Step 2. Aggregate Data'!A2926),"-",'Step 2. Aggregate Data'!A2926)</f>
        <v>44753.208333333336</v>
      </c>
      <c r="B2926" s="59">
        <f t="shared" si="184"/>
        <v>5</v>
      </c>
      <c r="C2926" s="59">
        <f t="shared" si="185"/>
        <v>2</v>
      </c>
      <c r="D2926" s="59">
        <f>IF('Step 1.1 Supply Fan Power Data'!B2926&gt;0,1,0)</f>
        <v>1</v>
      </c>
      <c r="F2926" s="60">
        <f>IF(ISBLANK('Step 2. Aggregate Data'!E2926),"-",'Step 2. Aggregate Data'!E2926)</f>
        <v>44753.208333333336</v>
      </c>
      <c r="G2926" s="17">
        <f t="shared" si="182"/>
        <v>5</v>
      </c>
      <c r="H2926" s="17">
        <f t="shared" si="183"/>
        <v>2</v>
      </c>
    </row>
    <row r="2927" spans="1:8" x14ac:dyDescent="0.25">
      <c r="A2927" s="58">
        <f>IF(ISBLANK('Step 2. Aggregate Data'!A2927),"-",'Step 2. Aggregate Data'!A2927)</f>
        <v>44753.25</v>
      </c>
      <c r="B2927" s="59">
        <f t="shared" si="184"/>
        <v>6</v>
      </c>
      <c r="C2927" s="59">
        <f t="shared" si="185"/>
        <v>2</v>
      </c>
      <c r="D2927" s="59">
        <f>IF('Step 1.1 Supply Fan Power Data'!B2927&gt;0,1,0)</f>
        <v>1</v>
      </c>
      <c r="F2927" s="60">
        <f>IF(ISBLANK('Step 2. Aggregate Data'!E2927),"-",'Step 2. Aggregate Data'!E2927)</f>
        <v>44753.25</v>
      </c>
      <c r="G2927" s="17">
        <f t="shared" si="182"/>
        <v>6</v>
      </c>
      <c r="H2927" s="17">
        <f t="shared" si="183"/>
        <v>2</v>
      </c>
    </row>
    <row r="2928" spans="1:8" x14ac:dyDescent="0.25">
      <c r="A2928" s="58">
        <f>IF(ISBLANK('Step 2. Aggregate Data'!A2928),"-",'Step 2. Aggregate Data'!A2928)</f>
        <v>44753.291666666664</v>
      </c>
      <c r="B2928" s="59">
        <f t="shared" si="184"/>
        <v>7</v>
      </c>
      <c r="C2928" s="59">
        <f t="shared" si="185"/>
        <v>2</v>
      </c>
      <c r="D2928" s="59">
        <f>IF('Step 1.1 Supply Fan Power Data'!B2928&gt;0,1,0)</f>
        <v>1</v>
      </c>
      <c r="F2928" s="60">
        <f>IF(ISBLANK('Step 2. Aggregate Data'!E2928),"-",'Step 2. Aggregate Data'!E2928)</f>
        <v>44753.291666666664</v>
      </c>
      <c r="G2928" s="17">
        <f t="shared" si="182"/>
        <v>7</v>
      </c>
      <c r="H2928" s="17">
        <f t="shared" si="183"/>
        <v>2</v>
      </c>
    </row>
    <row r="2929" spans="1:8" x14ac:dyDescent="0.25">
      <c r="A2929" s="58">
        <f>IF(ISBLANK('Step 2. Aggregate Data'!A2929),"-",'Step 2. Aggregate Data'!A2929)</f>
        <v>44753.333333333336</v>
      </c>
      <c r="B2929" s="59">
        <f t="shared" si="184"/>
        <v>8</v>
      </c>
      <c r="C2929" s="59">
        <f t="shared" si="185"/>
        <v>2</v>
      </c>
      <c r="D2929" s="59">
        <f>IF('Step 1.1 Supply Fan Power Data'!B2929&gt;0,1,0)</f>
        <v>1</v>
      </c>
      <c r="F2929" s="60">
        <f>IF(ISBLANK('Step 2. Aggregate Data'!E2929),"-",'Step 2. Aggregate Data'!E2929)</f>
        <v>44753.333333333336</v>
      </c>
      <c r="G2929" s="17">
        <f t="shared" si="182"/>
        <v>8</v>
      </c>
      <c r="H2929" s="17">
        <f t="shared" si="183"/>
        <v>2</v>
      </c>
    </row>
    <row r="2930" spans="1:8" x14ac:dyDescent="0.25">
      <c r="A2930" s="58">
        <f>IF(ISBLANK('Step 2. Aggregate Data'!A2930),"-",'Step 2. Aggregate Data'!A2930)</f>
        <v>44753.375</v>
      </c>
      <c r="B2930" s="59">
        <f t="shared" si="184"/>
        <v>9</v>
      </c>
      <c r="C2930" s="59">
        <f t="shared" si="185"/>
        <v>2</v>
      </c>
      <c r="D2930" s="59">
        <f>IF('Step 1.1 Supply Fan Power Data'!B2930&gt;0,1,0)</f>
        <v>1</v>
      </c>
      <c r="F2930" s="60">
        <f>IF(ISBLANK('Step 2. Aggregate Data'!E2930),"-",'Step 2. Aggregate Data'!E2930)</f>
        <v>44753.375</v>
      </c>
      <c r="G2930" s="17">
        <f t="shared" si="182"/>
        <v>9</v>
      </c>
      <c r="H2930" s="17">
        <f t="shared" si="183"/>
        <v>2</v>
      </c>
    </row>
    <row r="2931" spans="1:8" x14ac:dyDescent="0.25">
      <c r="A2931" s="58">
        <f>IF(ISBLANK('Step 2. Aggregate Data'!A2931),"-",'Step 2. Aggregate Data'!A2931)</f>
        <v>44753.416666666664</v>
      </c>
      <c r="B2931" s="59">
        <f t="shared" si="184"/>
        <v>10</v>
      </c>
      <c r="C2931" s="59">
        <f t="shared" si="185"/>
        <v>2</v>
      </c>
      <c r="D2931" s="59">
        <f>IF('Step 1.1 Supply Fan Power Data'!B2931&gt;0,1,0)</f>
        <v>1</v>
      </c>
      <c r="F2931" s="60">
        <f>IF(ISBLANK('Step 2. Aggregate Data'!E2931),"-",'Step 2. Aggregate Data'!E2931)</f>
        <v>44753.416666666664</v>
      </c>
      <c r="G2931" s="17">
        <f t="shared" si="182"/>
        <v>10</v>
      </c>
      <c r="H2931" s="17">
        <f t="shared" si="183"/>
        <v>2</v>
      </c>
    </row>
    <row r="2932" spans="1:8" x14ac:dyDescent="0.25">
      <c r="A2932" s="58">
        <f>IF(ISBLANK('Step 2. Aggregate Data'!A2932),"-",'Step 2. Aggregate Data'!A2932)</f>
        <v>44753.458333333336</v>
      </c>
      <c r="B2932" s="59">
        <f t="shared" si="184"/>
        <v>11</v>
      </c>
      <c r="C2932" s="59">
        <f t="shared" si="185"/>
        <v>2</v>
      </c>
      <c r="D2932" s="59">
        <f>IF('Step 1.1 Supply Fan Power Data'!B2932&gt;0,1,0)</f>
        <v>1</v>
      </c>
      <c r="F2932" s="60">
        <f>IF(ISBLANK('Step 2. Aggregate Data'!E2932),"-",'Step 2. Aggregate Data'!E2932)</f>
        <v>44753.458333333336</v>
      </c>
      <c r="G2932" s="17">
        <f t="shared" si="182"/>
        <v>11</v>
      </c>
      <c r="H2932" s="17">
        <f t="shared" si="183"/>
        <v>2</v>
      </c>
    </row>
    <row r="2933" spans="1:8" x14ac:dyDescent="0.25">
      <c r="A2933" s="58">
        <f>IF(ISBLANK('Step 2. Aggregate Data'!A2933),"-",'Step 2. Aggregate Data'!A2933)</f>
        <v>44753.5</v>
      </c>
      <c r="B2933" s="59">
        <f t="shared" si="184"/>
        <v>12</v>
      </c>
      <c r="C2933" s="59">
        <f t="shared" si="185"/>
        <v>2</v>
      </c>
      <c r="D2933" s="59">
        <f>IF('Step 1.1 Supply Fan Power Data'!B2933&gt;0,1,0)</f>
        <v>1</v>
      </c>
      <c r="F2933" s="60">
        <f>IF(ISBLANK('Step 2. Aggregate Data'!E2933),"-",'Step 2. Aggregate Data'!E2933)</f>
        <v>44753.5</v>
      </c>
      <c r="G2933" s="17">
        <f t="shared" si="182"/>
        <v>12</v>
      </c>
      <c r="H2933" s="17">
        <f t="shared" si="183"/>
        <v>2</v>
      </c>
    </row>
    <row r="2934" spans="1:8" x14ac:dyDescent="0.25">
      <c r="A2934" s="58">
        <f>IF(ISBLANK('Step 2. Aggregate Data'!A2934),"-",'Step 2. Aggregate Data'!A2934)</f>
        <v>44753.541666666664</v>
      </c>
      <c r="B2934" s="59">
        <f t="shared" si="184"/>
        <v>13</v>
      </c>
      <c r="C2934" s="59">
        <f t="shared" si="185"/>
        <v>2</v>
      </c>
      <c r="D2934" s="59">
        <f>IF('Step 1.1 Supply Fan Power Data'!B2934&gt;0,1,0)</f>
        <v>1</v>
      </c>
      <c r="F2934" s="60">
        <f>IF(ISBLANK('Step 2. Aggregate Data'!E2934),"-",'Step 2. Aggregate Data'!E2934)</f>
        <v>44753.541666666664</v>
      </c>
      <c r="G2934" s="17">
        <f t="shared" si="182"/>
        <v>13</v>
      </c>
      <c r="H2934" s="17">
        <f t="shared" si="183"/>
        <v>2</v>
      </c>
    </row>
    <row r="2935" spans="1:8" x14ac:dyDescent="0.25">
      <c r="A2935" s="58">
        <f>IF(ISBLANK('Step 2. Aggregate Data'!A2935),"-",'Step 2. Aggregate Data'!A2935)</f>
        <v>44753.583333333336</v>
      </c>
      <c r="B2935" s="59">
        <f t="shared" si="184"/>
        <v>14</v>
      </c>
      <c r="C2935" s="59">
        <f t="shared" si="185"/>
        <v>2</v>
      </c>
      <c r="D2935" s="59">
        <f>IF('Step 1.1 Supply Fan Power Data'!B2935&gt;0,1,0)</f>
        <v>1</v>
      </c>
      <c r="F2935" s="60">
        <f>IF(ISBLANK('Step 2. Aggregate Data'!E2935),"-",'Step 2. Aggregate Data'!E2935)</f>
        <v>44753.583333333336</v>
      </c>
      <c r="G2935" s="17">
        <f t="shared" si="182"/>
        <v>14</v>
      </c>
      <c r="H2935" s="17">
        <f t="shared" si="183"/>
        <v>2</v>
      </c>
    </row>
    <row r="2936" spans="1:8" x14ac:dyDescent="0.25">
      <c r="A2936" s="58">
        <f>IF(ISBLANK('Step 2. Aggregate Data'!A2936),"-",'Step 2. Aggregate Data'!A2936)</f>
        <v>44753.625</v>
      </c>
      <c r="B2936" s="59">
        <f t="shared" si="184"/>
        <v>15</v>
      </c>
      <c r="C2936" s="59">
        <f t="shared" si="185"/>
        <v>2</v>
      </c>
      <c r="D2936" s="59">
        <f>IF('Step 1.1 Supply Fan Power Data'!B2936&gt;0,1,0)</f>
        <v>1</v>
      </c>
      <c r="F2936" s="60">
        <f>IF(ISBLANK('Step 2. Aggregate Data'!E2936),"-",'Step 2. Aggregate Data'!E2936)</f>
        <v>44753.625</v>
      </c>
      <c r="G2936" s="17">
        <f t="shared" si="182"/>
        <v>15</v>
      </c>
      <c r="H2936" s="17">
        <f t="shared" si="183"/>
        <v>2</v>
      </c>
    </row>
    <row r="2937" spans="1:8" x14ac:dyDescent="0.25">
      <c r="A2937" s="58">
        <f>IF(ISBLANK('Step 2. Aggregate Data'!A2937),"-",'Step 2. Aggregate Data'!A2937)</f>
        <v>44753.666666666664</v>
      </c>
      <c r="B2937" s="59">
        <f t="shared" si="184"/>
        <v>16</v>
      </c>
      <c r="C2937" s="59">
        <f t="shared" si="185"/>
        <v>2</v>
      </c>
      <c r="D2937" s="59">
        <f>IF('Step 1.1 Supply Fan Power Data'!B2937&gt;0,1,0)</f>
        <v>1</v>
      </c>
      <c r="F2937" s="60">
        <f>IF(ISBLANK('Step 2. Aggregate Data'!E2937),"-",'Step 2. Aggregate Data'!E2937)</f>
        <v>44753.666666666664</v>
      </c>
      <c r="G2937" s="17">
        <f t="shared" si="182"/>
        <v>16</v>
      </c>
      <c r="H2937" s="17">
        <f t="shared" si="183"/>
        <v>2</v>
      </c>
    </row>
    <row r="2938" spans="1:8" x14ac:dyDescent="0.25">
      <c r="A2938" s="58">
        <f>IF(ISBLANK('Step 2. Aggregate Data'!A2938),"-",'Step 2. Aggregate Data'!A2938)</f>
        <v>44753.708333333336</v>
      </c>
      <c r="B2938" s="59">
        <f t="shared" si="184"/>
        <v>17</v>
      </c>
      <c r="C2938" s="59">
        <f t="shared" si="185"/>
        <v>2</v>
      </c>
      <c r="D2938" s="59">
        <f>IF('Step 1.1 Supply Fan Power Data'!B2938&gt;0,1,0)</f>
        <v>1</v>
      </c>
      <c r="F2938" s="60">
        <f>IF(ISBLANK('Step 2. Aggregate Data'!E2938),"-",'Step 2. Aggregate Data'!E2938)</f>
        <v>44753.708333333336</v>
      </c>
      <c r="G2938" s="17">
        <f t="shared" si="182"/>
        <v>17</v>
      </c>
      <c r="H2938" s="17">
        <f t="shared" si="183"/>
        <v>2</v>
      </c>
    </row>
    <row r="2939" spans="1:8" x14ac:dyDescent="0.25">
      <c r="A2939" s="58">
        <f>IF(ISBLANK('Step 2. Aggregate Data'!A2939),"-",'Step 2. Aggregate Data'!A2939)</f>
        <v>44753.75</v>
      </c>
      <c r="B2939" s="59">
        <f t="shared" si="184"/>
        <v>18</v>
      </c>
      <c r="C2939" s="59">
        <f t="shared" si="185"/>
        <v>2</v>
      </c>
      <c r="D2939" s="59">
        <f>IF('Step 1.1 Supply Fan Power Data'!B2939&gt;0,1,0)</f>
        <v>1</v>
      </c>
      <c r="F2939" s="60">
        <f>IF(ISBLANK('Step 2. Aggregate Data'!E2939),"-",'Step 2. Aggregate Data'!E2939)</f>
        <v>44753.75</v>
      </c>
      <c r="G2939" s="17">
        <f t="shared" si="182"/>
        <v>18</v>
      </c>
      <c r="H2939" s="17">
        <f t="shared" si="183"/>
        <v>2</v>
      </c>
    </row>
    <row r="2940" spans="1:8" x14ac:dyDescent="0.25">
      <c r="A2940" s="58">
        <f>IF(ISBLANK('Step 2. Aggregate Data'!A2940),"-",'Step 2. Aggregate Data'!A2940)</f>
        <v>44753.791666666664</v>
      </c>
      <c r="B2940" s="59">
        <f t="shared" si="184"/>
        <v>19</v>
      </c>
      <c r="C2940" s="59">
        <f t="shared" si="185"/>
        <v>2</v>
      </c>
      <c r="D2940" s="59">
        <f>IF('Step 1.1 Supply Fan Power Data'!B2940&gt;0,1,0)</f>
        <v>1</v>
      </c>
      <c r="F2940" s="60">
        <f>IF(ISBLANK('Step 2. Aggregate Data'!E2940),"-",'Step 2. Aggregate Data'!E2940)</f>
        <v>44753.791666666664</v>
      </c>
      <c r="G2940" s="17">
        <f t="shared" si="182"/>
        <v>19</v>
      </c>
      <c r="H2940" s="17">
        <f t="shared" si="183"/>
        <v>2</v>
      </c>
    </row>
    <row r="2941" spans="1:8" x14ac:dyDescent="0.25">
      <c r="A2941" s="58">
        <f>IF(ISBLANK('Step 2. Aggregate Data'!A2941),"-",'Step 2. Aggregate Data'!A2941)</f>
        <v>44753.833333333336</v>
      </c>
      <c r="B2941" s="59">
        <f t="shared" si="184"/>
        <v>20</v>
      </c>
      <c r="C2941" s="59">
        <f t="shared" si="185"/>
        <v>2</v>
      </c>
      <c r="D2941" s="59">
        <f>IF('Step 1.1 Supply Fan Power Data'!B2941&gt;0,1,0)</f>
        <v>1</v>
      </c>
      <c r="F2941" s="60">
        <f>IF(ISBLANK('Step 2. Aggregate Data'!E2941),"-",'Step 2. Aggregate Data'!E2941)</f>
        <v>44753.833333333336</v>
      </c>
      <c r="G2941" s="17">
        <f t="shared" si="182"/>
        <v>20</v>
      </c>
      <c r="H2941" s="17">
        <f t="shared" si="183"/>
        <v>2</v>
      </c>
    </row>
    <row r="2942" spans="1:8" x14ac:dyDescent="0.25">
      <c r="A2942" s="58">
        <f>IF(ISBLANK('Step 2. Aggregate Data'!A2942),"-",'Step 2. Aggregate Data'!A2942)</f>
        <v>44753.875</v>
      </c>
      <c r="B2942" s="59">
        <f t="shared" si="184"/>
        <v>21</v>
      </c>
      <c r="C2942" s="59">
        <f t="shared" si="185"/>
        <v>2</v>
      </c>
      <c r="D2942" s="59">
        <f>IF('Step 1.1 Supply Fan Power Data'!B2942&gt;0,1,0)</f>
        <v>1</v>
      </c>
      <c r="F2942" s="60">
        <f>IF(ISBLANK('Step 2. Aggregate Data'!E2942),"-",'Step 2. Aggregate Data'!E2942)</f>
        <v>44753.875</v>
      </c>
      <c r="G2942" s="17">
        <f t="shared" si="182"/>
        <v>21</v>
      </c>
      <c r="H2942" s="17">
        <f t="shared" si="183"/>
        <v>2</v>
      </c>
    </row>
    <row r="2943" spans="1:8" x14ac:dyDescent="0.25">
      <c r="A2943" s="58">
        <f>IF(ISBLANK('Step 2. Aggregate Data'!A2943),"-",'Step 2. Aggregate Data'!A2943)</f>
        <v>44753.916666666664</v>
      </c>
      <c r="B2943" s="59">
        <f t="shared" si="184"/>
        <v>22</v>
      </c>
      <c r="C2943" s="59">
        <f t="shared" si="185"/>
        <v>2</v>
      </c>
      <c r="D2943" s="59">
        <f>IF('Step 1.1 Supply Fan Power Data'!B2943&gt;0,1,0)</f>
        <v>1</v>
      </c>
      <c r="F2943" s="60">
        <f>IF(ISBLANK('Step 2. Aggregate Data'!E2943),"-",'Step 2. Aggregate Data'!E2943)</f>
        <v>44753.916666666664</v>
      </c>
      <c r="G2943" s="17">
        <f t="shared" si="182"/>
        <v>22</v>
      </c>
      <c r="H2943" s="17">
        <f t="shared" si="183"/>
        <v>2</v>
      </c>
    </row>
    <row r="2944" spans="1:8" x14ac:dyDescent="0.25">
      <c r="A2944" s="58">
        <f>IF(ISBLANK('Step 2. Aggregate Data'!A2944),"-",'Step 2. Aggregate Data'!A2944)</f>
        <v>44753.958333333336</v>
      </c>
      <c r="B2944" s="59">
        <f t="shared" si="184"/>
        <v>23</v>
      </c>
      <c r="C2944" s="59">
        <f t="shared" si="185"/>
        <v>2</v>
      </c>
      <c r="D2944" s="59">
        <f>IF('Step 1.1 Supply Fan Power Data'!B2944&gt;0,1,0)</f>
        <v>1</v>
      </c>
      <c r="F2944" s="60">
        <f>IF(ISBLANK('Step 2. Aggregate Data'!E2944),"-",'Step 2. Aggregate Data'!E2944)</f>
        <v>44753.958333333336</v>
      </c>
      <c r="G2944" s="17">
        <f t="shared" si="182"/>
        <v>23</v>
      </c>
      <c r="H2944" s="17">
        <f t="shared" si="183"/>
        <v>2</v>
      </c>
    </row>
    <row r="2945" spans="1:8" x14ac:dyDescent="0.25">
      <c r="A2945" s="58">
        <f>IF(ISBLANK('Step 2. Aggregate Data'!A2945),"-",'Step 2. Aggregate Data'!A2945)</f>
        <v>44754</v>
      </c>
      <c r="B2945" s="59">
        <f t="shared" si="184"/>
        <v>0</v>
      </c>
      <c r="C2945" s="59">
        <f t="shared" si="185"/>
        <v>3</v>
      </c>
      <c r="D2945" s="59">
        <f>IF('Step 1.1 Supply Fan Power Data'!B2945&gt;0,1,0)</f>
        <v>1</v>
      </c>
      <c r="F2945" s="60">
        <f>IF(ISBLANK('Step 2. Aggregate Data'!E2945),"-",'Step 2. Aggregate Data'!E2945)</f>
        <v>44754</v>
      </c>
      <c r="G2945" s="17">
        <f t="shared" si="182"/>
        <v>0</v>
      </c>
      <c r="H2945" s="17">
        <f t="shared" si="183"/>
        <v>3</v>
      </c>
    </row>
    <row r="2946" spans="1:8" x14ac:dyDescent="0.25">
      <c r="A2946" s="58">
        <f>IF(ISBLANK('Step 2. Aggregate Data'!A2946),"-",'Step 2. Aggregate Data'!A2946)</f>
        <v>44754.041666666664</v>
      </c>
      <c r="B2946" s="59">
        <f t="shared" si="184"/>
        <v>1</v>
      </c>
      <c r="C2946" s="59">
        <f t="shared" si="185"/>
        <v>3</v>
      </c>
      <c r="D2946" s="59">
        <f>IF('Step 1.1 Supply Fan Power Data'!B2946&gt;0,1,0)</f>
        <v>1</v>
      </c>
      <c r="F2946" s="60">
        <f>IF(ISBLANK('Step 2. Aggregate Data'!E2946),"-",'Step 2. Aggregate Data'!E2946)</f>
        <v>44754.041666666664</v>
      </c>
      <c r="G2946" s="17">
        <f t="shared" si="182"/>
        <v>1</v>
      </c>
      <c r="H2946" s="17">
        <f t="shared" si="183"/>
        <v>3</v>
      </c>
    </row>
    <row r="2947" spans="1:8" x14ac:dyDescent="0.25">
      <c r="A2947" s="58">
        <f>IF(ISBLANK('Step 2. Aggregate Data'!A2947),"-",'Step 2. Aggregate Data'!A2947)</f>
        <v>44754.083333333336</v>
      </c>
      <c r="B2947" s="59">
        <f t="shared" si="184"/>
        <v>2</v>
      </c>
      <c r="C2947" s="59">
        <f t="shared" si="185"/>
        <v>3</v>
      </c>
      <c r="D2947" s="59">
        <f>IF('Step 1.1 Supply Fan Power Data'!B2947&gt;0,1,0)</f>
        <v>1</v>
      </c>
      <c r="F2947" s="60">
        <f>IF(ISBLANK('Step 2. Aggregate Data'!E2947),"-",'Step 2. Aggregate Data'!E2947)</f>
        <v>44754.083333333336</v>
      </c>
      <c r="G2947" s="17">
        <f t="shared" ref="G2947:G3001" si="186">HOUR(F2947)</f>
        <v>2</v>
      </c>
      <c r="H2947" s="17">
        <f t="shared" ref="H2947:H3001" si="187">WEEKDAY(F2947)</f>
        <v>3</v>
      </c>
    </row>
    <row r="2948" spans="1:8" x14ac:dyDescent="0.25">
      <c r="A2948" s="58">
        <f>IF(ISBLANK('Step 2. Aggregate Data'!A2948),"-",'Step 2. Aggregate Data'!A2948)</f>
        <v>44754.125</v>
      </c>
      <c r="B2948" s="59">
        <f t="shared" si="184"/>
        <v>3</v>
      </c>
      <c r="C2948" s="59">
        <f t="shared" si="185"/>
        <v>3</v>
      </c>
      <c r="D2948" s="59">
        <f>IF('Step 1.1 Supply Fan Power Data'!B2948&gt;0,1,0)</f>
        <v>1</v>
      </c>
      <c r="F2948" s="60">
        <f>IF(ISBLANK('Step 2. Aggregate Data'!E2948),"-",'Step 2. Aggregate Data'!E2948)</f>
        <v>44754.125</v>
      </c>
      <c r="G2948" s="17">
        <f t="shared" si="186"/>
        <v>3</v>
      </c>
      <c r="H2948" s="17">
        <f t="shared" si="187"/>
        <v>3</v>
      </c>
    </row>
    <row r="2949" spans="1:8" x14ac:dyDescent="0.25">
      <c r="A2949" s="58">
        <f>IF(ISBLANK('Step 2. Aggregate Data'!A2949),"-",'Step 2. Aggregate Data'!A2949)</f>
        <v>44754.166666666664</v>
      </c>
      <c r="B2949" s="59">
        <f t="shared" si="184"/>
        <v>4</v>
      </c>
      <c r="C2949" s="59">
        <f t="shared" si="185"/>
        <v>3</v>
      </c>
      <c r="D2949" s="59">
        <f>IF('Step 1.1 Supply Fan Power Data'!B2949&gt;0,1,0)</f>
        <v>1</v>
      </c>
      <c r="F2949" s="60">
        <f>IF(ISBLANK('Step 2. Aggregate Data'!E2949),"-",'Step 2. Aggregate Data'!E2949)</f>
        <v>44754.166666666664</v>
      </c>
      <c r="G2949" s="17">
        <f t="shared" si="186"/>
        <v>4</v>
      </c>
      <c r="H2949" s="17">
        <f t="shared" si="187"/>
        <v>3</v>
      </c>
    </row>
    <row r="2950" spans="1:8" x14ac:dyDescent="0.25">
      <c r="A2950" s="58">
        <f>IF(ISBLANK('Step 2. Aggregate Data'!A2950),"-",'Step 2. Aggregate Data'!A2950)</f>
        <v>44754.208333333336</v>
      </c>
      <c r="B2950" s="59">
        <f t="shared" si="184"/>
        <v>5</v>
      </c>
      <c r="C2950" s="59">
        <f t="shared" si="185"/>
        <v>3</v>
      </c>
      <c r="D2950" s="59">
        <f>IF('Step 1.1 Supply Fan Power Data'!B2950&gt;0,1,0)</f>
        <v>1</v>
      </c>
      <c r="F2950" s="60">
        <f>IF(ISBLANK('Step 2. Aggregate Data'!E2950),"-",'Step 2. Aggregate Data'!E2950)</f>
        <v>44754.208333333336</v>
      </c>
      <c r="G2950" s="17">
        <f t="shared" si="186"/>
        <v>5</v>
      </c>
      <c r="H2950" s="17">
        <f t="shared" si="187"/>
        <v>3</v>
      </c>
    </row>
    <row r="2951" spans="1:8" x14ac:dyDescent="0.25">
      <c r="A2951" s="58">
        <f>IF(ISBLANK('Step 2. Aggregate Data'!A2951),"-",'Step 2. Aggregate Data'!A2951)</f>
        <v>44754.25</v>
      </c>
      <c r="B2951" s="59">
        <f t="shared" si="184"/>
        <v>6</v>
      </c>
      <c r="C2951" s="59">
        <f t="shared" si="185"/>
        <v>3</v>
      </c>
      <c r="D2951" s="59">
        <f>IF('Step 1.1 Supply Fan Power Data'!B2951&gt;0,1,0)</f>
        <v>1</v>
      </c>
      <c r="F2951" s="60">
        <f>IF(ISBLANK('Step 2. Aggregate Data'!E2951),"-",'Step 2. Aggregate Data'!E2951)</f>
        <v>44754.25</v>
      </c>
      <c r="G2951" s="17">
        <f t="shared" si="186"/>
        <v>6</v>
      </c>
      <c r="H2951" s="17">
        <f t="shared" si="187"/>
        <v>3</v>
      </c>
    </row>
    <row r="2952" spans="1:8" x14ac:dyDescent="0.25">
      <c r="A2952" s="58">
        <f>IF(ISBLANK('Step 2. Aggregate Data'!A2952),"-",'Step 2. Aggregate Data'!A2952)</f>
        <v>44754.291666666664</v>
      </c>
      <c r="B2952" s="59">
        <f t="shared" si="184"/>
        <v>7</v>
      </c>
      <c r="C2952" s="59">
        <f t="shared" si="185"/>
        <v>3</v>
      </c>
      <c r="D2952" s="59">
        <f>IF('Step 1.1 Supply Fan Power Data'!B2952&gt;0,1,0)</f>
        <v>1</v>
      </c>
      <c r="F2952" s="60">
        <f>IF(ISBLANK('Step 2. Aggregate Data'!E2952),"-",'Step 2. Aggregate Data'!E2952)</f>
        <v>44754.291666666664</v>
      </c>
      <c r="G2952" s="17">
        <f t="shared" si="186"/>
        <v>7</v>
      </c>
      <c r="H2952" s="17">
        <f t="shared" si="187"/>
        <v>3</v>
      </c>
    </row>
    <row r="2953" spans="1:8" x14ac:dyDescent="0.25">
      <c r="A2953" s="58">
        <f>IF(ISBLANK('Step 2. Aggregate Data'!A2953),"-",'Step 2. Aggregate Data'!A2953)</f>
        <v>44754.333333333336</v>
      </c>
      <c r="B2953" s="59">
        <f t="shared" si="184"/>
        <v>8</v>
      </c>
      <c r="C2953" s="59">
        <f t="shared" si="185"/>
        <v>3</v>
      </c>
      <c r="D2953" s="59">
        <f>IF('Step 1.1 Supply Fan Power Data'!B2953&gt;0,1,0)</f>
        <v>1</v>
      </c>
      <c r="F2953" s="60">
        <f>IF(ISBLANK('Step 2. Aggregate Data'!E2953),"-",'Step 2. Aggregate Data'!E2953)</f>
        <v>44754.333333333336</v>
      </c>
      <c r="G2953" s="17">
        <f t="shared" si="186"/>
        <v>8</v>
      </c>
      <c r="H2953" s="17">
        <f t="shared" si="187"/>
        <v>3</v>
      </c>
    </row>
    <row r="2954" spans="1:8" x14ac:dyDescent="0.25">
      <c r="A2954" s="58">
        <f>IF(ISBLANK('Step 2. Aggregate Data'!A2954),"-",'Step 2. Aggregate Data'!A2954)</f>
        <v>44754.375</v>
      </c>
      <c r="B2954" s="59">
        <f t="shared" si="184"/>
        <v>9</v>
      </c>
      <c r="C2954" s="59">
        <f t="shared" si="185"/>
        <v>3</v>
      </c>
      <c r="D2954" s="59">
        <f>IF('Step 1.1 Supply Fan Power Data'!B2954&gt;0,1,0)</f>
        <v>1</v>
      </c>
      <c r="F2954" s="60">
        <f>IF(ISBLANK('Step 2. Aggregate Data'!E2954),"-",'Step 2. Aggregate Data'!E2954)</f>
        <v>44754.375</v>
      </c>
      <c r="G2954" s="17">
        <f t="shared" si="186"/>
        <v>9</v>
      </c>
      <c r="H2954" s="17">
        <f t="shared" si="187"/>
        <v>3</v>
      </c>
    </row>
    <row r="2955" spans="1:8" x14ac:dyDescent="0.25">
      <c r="A2955" s="58">
        <f>IF(ISBLANK('Step 2. Aggregate Data'!A2955),"-",'Step 2. Aggregate Data'!A2955)</f>
        <v>44754.416666666664</v>
      </c>
      <c r="B2955" s="59">
        <f t="shared" si="184"/>
        <v>10</v>
      </c>
      <c r="C2955" s="59">
        <f t="shared" si="185"/>
        <v>3</v>
      </c>
      <c r="D2955" s="59">
        <f>IF('Step 1.1 Supply Fan Power Data'!B2955&gt;0,1,0)</f>
        <v>1</v>
      </c>
      <c r="F2955" s="60">
        <f>IF(ISBLANK('Step 2. Aggregate Data'!E2955),"-",'Step 2. Aggregate Data'!E2955)</f>
        <v>44754.416666666664</v>
      </c>
      <c r="G2955" s="17">
        <f t="shared" si="186"/>
        <v>10</v>
      </c>
      <c r="H2955" s="17">
        <f t="shared" si="187"/>
        <v>3</v>
      </c>
    </row>
    <row r="2956" spans="1:8" x14ac:dyDescent="0.25">
      <c r="A2956" s="58">
        <f>IF(ISBLANK('Step 2. Aggregate Data'!A2956),"-",'Step 2. Aggregate Data'!A2956)</f>
        <v>44754.458333333336</v>
      </c>
      <c r="B2956" s="59">
        <f t="shared" si="184"/>
        <v>11</v>
      </c>
      <c r="C2956" s="59">
        <f t="shared" si="185"/>
        <v>3</v>
      </c>
      <c r="D2956" s="59">
        <f>IF('Step 1.1 Supply Fan Power Data'!B2956&gt;0,1,0)</f>
        <v>1</v>
      </c>
      <c r="F2956" s="60">
        <f>IF(ISBLANK('Step 2. Aggregate Data'!E2956),"-",'Step 2. Aggregate Data'!E2956)</f>
        <v>44754.458333333336</v>
      </c>
      <c r="G2956" s="17">
        <f t="shared" si="186"/>
        <v>11</v>
      </c>
      <c r="H2956" s="17">
        <f t="shared" si="187"/>
        <v>3</v>
      </c>
    </row>
    <row r="2957" spans="1:8" x14ac:dyDescent="0.25">
      <c r="A2957" s="58">
        <f>IF(ISBLANK('Step 2. Aggregate Data'!A2957),"-",'Step 2. Aggregate Data'!A2957)</f>
        <v>44754.5</v>
      </c>
      <c r="B2957" s="59">
        <f t="shared" si="184"/>
        <v>12</v>
      </c>
      <c r="C2957" s="59">
        <f t="shared" si="185"/>
        <v>3</v>
      </c>
      <c r="D2957" s="59">
        <f>IF('Step 1.1 Supply Fan Power Data'!B2957&gt;0,1,0)</f>
        <v>1</v>
      </c>
      <c r="F2957" s="60">
        <f>IF(ISBLANK('Step 2. Aggregate Data'!E2957),"-",'Step 2. Aggregate Data'!E2957)</f>
        <v>44754.5</v>
      </c>
      <c r="G2957" s="17">
        <f t="shared" si="186"/>
        <v>12</v>
      </c>
      <c r="H2957" s="17">
        <f t="shared" si="187"/>
        <v>3</v>
      </c>
    </row>
    <row r="2958" spans="1:8" x14ac:dyDescent="0.25">
      <c r="A2958" s="58">
        <f>IF(ISBLANK('Step 2. Aggregate Data'!A2958),"-",'Step 2. Aggregate Data'!A2958)</f>
        <v>44754.541666666664</v>
      </c>
      <c r="B2958" s="59">
        <f t="shared" si="184"/>
        <v>13</v>
      </c>
      <c r="C2958" s="59">
        <f t="shared" si="185"/>
        <v>3</v>
      </c>
      <c r="D2958" s="59">
        <f>IF('Step 1.1 Supply Fan Power Data'!B2958&gt;0,1,0)</f>
        <v>1</v>
      </c>
      <c r="F2958" s="60">
        <f>IF(ISBLANK('Step 2. Aggregate Data'!E2958),"-",'Step 2. Aggregate Data'!E2958)</f>
        <v>44754.541666666664</v>
      </c>
      <c r="G2958" s="17">
        <f t="shared" si="186"/>
        <v>13</v>
      </c>
      <c r="H2958" s="17">
        <f t="shared" si="187"/>
        <v>3</v>
      </c>
    </row>
    <row r="2959" spans="1:8" x14ac:dyDescent="0.25">
      <c r="A2959" s="58">
        <f>IF(ISBLANK('Step 2. Aggregate Data'!A2959),"-",'Step 2. Aggregate Data'!A2959)</f>
        <v>44754.583333333336</v>
      </c>
      <c r="B2959" s="59">
        <f t="shared" si="184"/>
        <v>14</v>
      </c>
      <c r="C2959" s="59">
        <f t="shared" si="185"/>
        <v>3</v>
      </c>
      <c r="D2959" s="59">
        <f>IF('Step 1.1 Supply Fan Power Data'!B2959&gt;0,1,0)</f>
        <v>1</v>
      </c>
      <c r="F2959" s="60">
        <f>IF(ISBLANK('Step 2. Aggregate Data'!E2959),"-",'Step 2. Aggregate Data'!E2959)</f>
        <v>44754.583333333336</v>
      </c>
      <c r="G2959" s="17">
        <f t="shared" si="186"/>
        <v>14</v>
      </c>
      <c r="H2959" s="17">
        <f t="shared" si="187"/>
        <v>3</v>
      </c>
    </row>
    <row r="2960" spans="1:8" x14ac:dyDescent="0.25">
      <c r="A2960" s="58">
        <f>IF(ISBLANK('Step 2. Aggregate Data'!A2960),"-",'Step 2. Aggregate Data'!A2960)</f>
        <v>44754.625</v>
      </c>
      <c r="B2960" s="59">
        <f t="shared" si="184"/>
        <v>15</v>
      </c>
      <c r="C2960" s="59">
        <f t="shared" si="185"/>
        <v>3</v>
      </c>
      <c r="D2960" s="59">
        <f>IF('Step 1.1 Supply Fan Power Data'!B2960&gt;0,1,0)</f>
        <v>1</v>
      </c>
      <c r="F2960" s="60">
        <f>IF(ISBLANK('Step 2. Aggregate Data'!E2960),"-",'Step 2. Aggregate Data'!E2960)</f>
        <v>44754.625</v>
      </c>
      <c r="G2960" s="17">
        <f t="shared" si="186"/>
        <v>15</v>
      </c>
      <c r="H2960" s="17">
        <f t="shared" si="187"/>
        <v>3</v>
      </c>
    </row>
    <row r="2961" spans="1:8" x14ac:dyDescent="0.25">
      <c r="A2961" s="58">
        <f>IF(ISBLANK('Step 2. Aggregate Data'!A2961),"-",'Step 2. Aggregate Data'!A2961)</f>
        <v>44754.666666666664</v>
      </c>
      <c r="B2961" s="59">
        <f t="shared" si="184"/>
        <v>16</v>
      </c>
      <c r="C2961" s="59">
        <f t="shared" si="185"/>
        <v>3</v>
      </c>
      <c r="D2961" s="59">
        <f>IF('Step 1.1 Supply Fan Power Data'!B2961&gt;0,1,0)</f>
        <v>1</v>
      </c>
      <c r="F2961" s="60">
        <f>IF(ISBLANK('Step 2. Aggregate Data'!E2961),"-",'Step 2. Aggregate Data'!E2961)</f>
        <v>44754.666666666664</v>
      </c>
      <c r="G2961" s="17">
        <f t="shared" si="186"/>
        <v>16</v>
      </c>
      <c r="H2961" s="17">
        <f t="shared" si="187"/>
        <v>3</v>
      </c>
    </row>
    <row r="2962" spans="1:8" x14ac:dyDescent="0.25">
      <c r="A2962" s="58">
        <f>IF(ISBLANK('Step 2. Aggregate Data'!A2962),"-",'Step 2. Aggregate Data'!A2962)</f>
        <v>44754.708333333336</v>
      </c>
      <c r="B2962" s="59">
        <f t="shared" si="184"/>
        <v>17</v>
      </c>
      <c r="C2962" s="59">
        <f t="shared" si="185"/>
        <v>3</v>
      </c>
      <c r="D2962" s="59">
        <f>IF('Step 1.1 Supply Fan Power Data'!B2962&gt;0,1,0)</f>
        <v>1</v>
      </c>
      <c r="F2962" s="60">
        <f>IF(ISBLANK('Step 2. Aggregate Data'!E2962),"-",'Step 2. Aggregate Data'!E2962)</f>
        <v>44754.708333333336</v>
      </c>
      <c r="G2962" s="17">
        <f t="shared" si="186"/>
        <v>17</v>
      </c>
      <c r="H2962" s="17">
        <f t="shared" si="187"/>
        <v>3</v>
      </c>
    </row>
    <row r="2963" spans="1:8" x14ac:dyDescent="0.25">
      <c r="A2963" s="58">
        <f>IF(ISBLANK('Step 2. Aggregate Data'!A2963),"-",'Step 2. Aggregate Data'!A2963)</f>
        <v>44754.75</v>
      </c>
      <c r="B2963" s="59">
        <f t="shared" si="184"/>
        <v>18</v>
      </c>
      <c r="C2963" s="59">
        <f t="shared" si="185"/>
        <v>3</v>
      </c>
      <c r="D2963" s="59">
        <f>IF('Step 1.1 Supply Fan Power Data'!B2963&gt;0,1,0)</f>
        <v>1</v>
      </c>
      <c r="F2963" s="60">
        <f>IF(ISBLANK('Step 2. Aggregate Data'!E2963),"-",'Step 2. Aggregate Data'!E2963)</f>
        <v>44754.75</v>
      </c>
      <c r="G2963" s="17">
        <f t="shared" si="186"/>
        <v>18</v>
      </c>
      <c r="H2963" s="17">
        <f t="shared" si="187"/>
        <v>3</v>
      </c>
    </row>
    <row r="2964" spans="1:8" x14ac:dyDescent="0.25">
      <c r="A2964" s="58">
        <f>IF(ISBLANK('Step 2. Aggregate Data'!A2964),"-",'Step 2. Aggregate Data'!A2964)</f>
        <v>44754.791666666664</v>
      </c>
      <c r="B2964" s="59">
        <f t="shared" si="184"/>
        <v>19</v>
      </c>
      <c r="C2964" s="59">
        <f t="shared" si="185"/>
        <v>3</v>
      </c>
      <c r="D2964" s="59">
        <f>IF('Step 1.1 Supply Fan Power Data'!B2964&gt;0,1,0)</f>
        <v>1</v>
      </c>
      <c r="F2964" s="60">
        <f>IF(ISBLANK('Step 2. Aggregate Data'!E2964),"-",'Step 2. Aggregate Data'!E2964)</f>
        <v>44754.791666666664</v>
      </c>
      <c r="G2964" s="17">
        <f t="shared" si="186"/>
        <v>19</v>
      </c>
      <c r="H2964" s="17">
        <f t="shared" si="187"/>
        <v>3</v>
      </c>
    </row>
    <row r="2965" spans="1:8" x14ac:dyDescent="0.25">
      <c r="A2965" s="58">
        <f>IF(ISBLANK('Step 2. Aggregate Data'!A2965),"-",'Step 2. Aggregate Data'!A2965)</f>
        <v>44754.833333333336</v>
      </c>
      <c r="B2965" s="59">
        <f t="shared" si="184"/>
        <v>20</v>
      </c>
      <c r="C2965" s="59">
        <f t="shared" si="185"/>
        <v>3</v>
      </c>
      <c r="D2965" s="59">
        <f>IF('Step 1.1 Supply Fan Power Data'!B2965&gt;0,1,0)</f>
        <v>1</v>
      </c>
      <c r="F2965" s="60">
        <f>IF(ISBLANK('Step 2. Aggregate Data'!E2965),"-",'Step 2. Aggregate Data'!E2965)</f>
        <v>44754.833333333336</v>
      </c>
      <c r="G2965" s="17">
        <f t="shared" si="186"/>
        <v>20</v>
      </c>
      <c r="H2965" s="17">
        <f t="shared" si="187"/>
        <v>3</v>
      </c>
    </row>
    <row r="2966" spans="1:8" x14ac:dyDescent="0.25">
      <c r="A2966" s="58">
        <f>IF(ISBLANK('Step 2. Aggregate Data'!A2966),"-",'Step 2. Aggregate Data'!A2966)</f>
        <v>44754.875</v>
      </c>
      <c r="B2966" s="59">
        <f t="shared" si="184"/>
        <v>21</v>
      </c>
      <c r="C2966" s="59">
        <f t="shared" si="185"/>
        <v>3</v>
      </c>
      <c r="D2966" s="59">
        <f>IF('Step 1.1 Supply Fan Power Data'!B2966&gt;0,1,0)</f>
        <v>1</v>
      </c>
      <c r="F2966" s="60">
        <f>IF(ISBLANK('Step 2. Aggregate Data'!E2966),"-",'Step 2. Aggregate Data'!E2966)</f>
        <v>44754.875</v>
      </c>
      <c r="G2966" s="17">
        <f t="shared" si="186"/>
        <v>21</v>
      </c>
      <c r="H2966" s="17">
        <f t="shared" si="187"/>
        <v>3</v>
      </c>
    </row>
    <row r="2967" spans="1:8" x14ac:dyDescent="0.25">
      <c r="A2967" s="58">
        <f>IF(ISBLANK('Step 2. Aggregate Data'!A2967),"-",'Step 2. Aggregate Data'!A2967)</f>
        <v>44754.916666666664</v>
      </c>
      <c r="B2967" s="59">
        <f t="shared" si="184"/>
        <v>22</v>
      </c>
      <c r="C2967" s="59">
        <f t="shared" si="185"/>
        <v>3</v>
      </c>
      <c r="D2967" s="59">
        <f>IF('Step 1.1 Supply Fan Power Data'!B2967&gt;0,1,0)</f>
        <v>1</v>
      </c>
      <c r="F2967" s="60">
        <f>IF(ISBLANK('Step 2. Aggregate Data'!E2967),"-",'Step 2. Aggregate Data'!E2967)</f>
        <v>44754.916666666664</v>
      </c>
      <c r="G2967" s="17">
        <f t="shared" si="186"/>
        <v>22</v>
      </c>
      <c r="H2967" s="17">
        <f t="shared" si="187"/>
        <v>3</v>
      </c>
    </row>
    <row r="2968" spans="1:8" x14ac:dyDescent="0.25">
      <c r="A2968" s="58">
        <f>IF(ISBLANK('Step 2. Aggregate Data'!A2968),"-",'Step 2. Aggregate Data'!A2968)</f>
        <v>44754.958333333336</v>
      </c>
      <c r="B2968" s="59">
        <f t="shared" si="184"/>
        <v>23</v>
      </c>
      <c r="C2968" s="59">
        <f t="shared" si="185"/>
        <v>3</v>
      </c>
      <c r="D2968" s="59">
        <f>IF('Step 1.1 Supply Fan Power Data'!B2968&gt;0,1,0)</f>
        <v>1</v>
      </c>
      <c r="F2968" s="60">
        <f>IF(ISBLANK('Step 2. Aggregate Data'!E2968),"-",'Step 2. Aggregate Data'!E2968)</f>
        <v>44754.958333333336</v>
      </c>
      <c r="G2968" s="17">
        <f t="shared" si="186"/>
        <v>23</v>
      </c>
      <c r="H2968" s="17">
        <f t="shared" si="187"/>
        <v>3</v>
      </c>
    </row>
    <row r="2969" spans="1:8" x14ac:dyDescent="0.25">
      <c r="A2969" s="58">
        <f>IF(ISBLANK('Step 2. Aggregate Data'!A2969),"-",'Step 2. Aggregate Data'!A2969)</f>
        <v>44755</v>
      </c>
      <c r="B2969" s="59">
        <f t="shared" ref="B2969:B3001" si="188">HOUR(A2969)</f>
        <v>0</v>
      </c>
      <c r="C2969" s="59">
        <f t="shared" ref="C2969:C3001" si="189">WEEKDAY(A2969)</f>
        <v>4</v>
      </c>
      <c r="D2969" s="59">
        <f>IF('Step 1.1 Supply Fan Power Data'!B2969&gt;0,1,0)</f>
        <v>1</v>
      </c>
      <c r="F2969" s="60">
        <f>IF(ISBLANK('Step 2. Aggregate Data'!E2969),"-",'Step 2. Aggregate Data'!E2969)</f>
        <v>44755</v>
      </c>
      <c r="G2969" s="17">
        <f t="shared" si="186"/>
        <v>0</v>
      </c>
      <c r="H2969" s="17">
        <f t="shared" si="187"/>
        <v>4</v>
      </c>
    </row>
    <row r="2970" spans="1:8" x14ac:dyDescent="0.25">
      <c r="A2970" s="58">
        <f>IF(ISBLANK('Step 2. Aggregate Data'!A2970),"-",'Step 2. Aggregate Data'!A2970)</f>
        <v>44755.041666666664</v>
      </c>
      <c r="B2970" s="59">
        <f t="shared" si="188"/>
        <v>1</v>
      </c>
      <c r="C2970" s="59">
        <f t="shared" si="189"/>
        <v>4</v>
      </c>
      <c r="D2970" s="59">
        <f>IF('Step 1.1 Supply Fan Power Data'!B2970&gt;0,1,0)</f>
        <v>1</v>
      </c>
      <c r="F2970" s="60">
        <f>IF(ISBLANK('Step 2. Aggregate Data'!E2970),"-",'Step 2. Aggregate Data'!E2970)</f>
        <v>44755.041666666664</v>
      </c>
      <c r="G2970" s="17">
        <f t="shared" si="186"/>
        <v>1</v>
      </c>
      <c r="H2970" s="17">
        <f t="shared" si="187"/>
        <v>4</v>
      </c>
    </row>
    <row r="2971" spans="1:8" x14ac:dyDescent="0.25">
      <c r="A2971" s="58">
        <f>IF(ISBLANK('Step 2. Aggregate Data'!A2971),"-",'Step 2. Aggregate Data'!A2971)</f>
        <v>44755.083333333336</v>
      </c>
      <c r="B2971" s="59">
        <f t="shared" si="188"/>
        <v>2</v>
      </c>
      <c r="C2971" s="59">
        <f t="shared" si="189"/>
        <v>4</v>
      </c>
      <c r="D2971" s="59">
        <f>IF('Step 1.1 Supply Fan Power Data'!B2971&gt;0,1,0)</f>
        <v>1</v>
      </c>
      <c r="F2971" s="60">
        <f>IF(ISBLANK('Step 2. Aggregate Data'!E2971),"-",'Step 2. Aggregate Data'!E2971)</f>
        <v>44755.083333333336</v>
      </c>
      <c r="G2971" s="17">
        <f t="shared" si="186"/>
        <v>2</v>
      </c>
      <c r="H2971" s="17">
        <f t="shared" si="187"/>
        <v>4</v>
      </c>
    </row>
    <row r="2972" spans="1:8" x14ac:dyDescent="0.25">
      <c r="A2972" s="58">
        <f>IF(ISBLANK('Step 2. Aggregate Data'!A2972),"-",'Step 2. Aggregate Data'!A2972)</f>
        <v>44755.125</v>
      </c>
      <c r="B2972" s="59">
        <f t="shared" si="188"/>
        <v>3</v>
      </c>
      <c r="C2972" s="59">
        <f t="shared" si="189"/>
        <v>4</v>
      </c>
      <c r="D2972" s="59">
        <f>IF('Step 1.1 Supply Fan Power Data'!B2972&gt;0,1,0)</f>
        <v>1</v>
      </c>
      <c r="F2972" s="60">
        <f>IF(ISBLANK('Step 2. Aggregate Data'!E2972),"-",'Step 2. Aggregate Data'!E2972)</f>
        <v>44755.125</v>
      </c>
      <c r="G2972" s="17">
        <f t="shared" si="186"/>
        <v>3</v>
      </c>
      <c r="H2972" s="17">
        <f t="shared" si="187"/>
        <v>4</v>
      </c>
    </row>
    <row r="2973" spans="1:8" x14ac:dyDescent="0.25">
      <c r="A2973" s="58">
        <f>IF(ISBLANK('Step 2. Aggregate Data'!A2973),"-",'Step 2. Aggregate Data'!A2973)</f>
        <v>44755.166666666664</v>
      </c>
      <c r="B2973" s="59">
        <f t="shared" si="188"/>
        <v>4</v>
      </c>
      <c r="C2973" s="59">
        <f t="shared" si="189"/>
        <v>4</v>
      </c>
      <c r="D2973" s="59">
        <f>IF('Step 1.1 Supply Fan Power Data'!B2973&gt;0,1,0)</f>
        <v>1</v>
      </c>
      <c r="F2973" s="60">
        <f>IF(ISBLANK('Step 2. Aggregate Data'!E2973),"-",'Step 2. Aggregate Data'!E2973)</f>
        <v>44755.166666666664</v>
      </c>
      <c r="G2973" s="17">
        <f t="shared" si="186"/>
        <v>4</v>
      </c>
      <c r="H2973" s="17">
        <f t="shared" si="187"/>
        <v>4</v>
      </c>
    </row>
    <row r="2974" spans="1:8" x14ac:dyDescent="0.25">
      <c r="A2974" s="58">
        <f>IF(ISBLANK('Step 2. Aggregate Data'!A2974),"-",'Step 2. Aggregate Data'!A2974)</f>
        <v>44755.208333333336</v>
      </c>
      <c r="B2974" s="59">
        <f t="shared" si="188"/>
        <v>5</v>
      </c>
      <c r="C2974" s="59">
        <f t="shared" si="189"/>
        <v>4</v>
      </c>
      <c r="D2974" s="59">
        <f>IF('Step 1.1 Supply Fan Power Data'!B2974&gt;0,1,0)</f>
        <v>1</v>
      </c>
      <c r="F2974" s="60">
        <f>IF(ISBLANK('Step 2. Aggregate Data'!E2974),"-",'Step 2. Aggregate Data'!E2974)</f>
        <v>44755.208333333336</v>
      </c>
      <c r="G2974" s="17">
        <f t="shared" si="186"/>
        <v>5</v>
      </c>
      <c r="H2974" s="17">
        <f t="shared" si="187"/>
        <v>4</v>
      </c>
    </row>
    <row r="2975" spans="1:8" x14ac:dyDescent="0.25">
      <c r="A2975" s="58">
        <f>IF(ISBLANK('Step 2. Aggregate Data'!A2975),"-",'Step 2. Aggregate Data'!A2975)</f>
        <v>44755.25</v>
      </c>
      <c r="B2975" s="59">
        <f t="shared" si="188"/>
        <v>6</v>
      </c>
      <c r="C2975" s="59">
        <f t="shared" si="189"/>
        <v>4</v>
      </c>
      <c r="D2975" s="59">
        <f>IF('Step 1.1 Supply Fan Power Data'!B2975&gt;0,1,0)</f>
        <v>1</v>
      </c>
      <c r="F2975" s="60">
        <f>IF(ISBLANK('Step 2. Aggregate Data'!E2975),"-",'Step 2. Aggregate Data'!E2975)</f>
        <v>44755.25</v>
      </c>
      <c r="G2975" s="17">
        <f t="shared" si="186"/>
        <v>6</v>
      </c>
      <c r="H2975" s="17">
        <f t="shared" si="187"/>
        <v>4</v>
      </c>
    </row>
    <row r="2976" spans="1:8" x14ac:dyDescent="0.25">
      <c r="A2976" s="58">
        <f>IF(ISBLANK('Step 2. Aggregate Data'!A2976),"-",'Step 2. Aggregate Data'!A2976)</f>
        <v>44755.291666666664</v>
      </c>
      <c r="B2976" s="59">
        <f t="shared" si="188"/>
        <v>7</v>
      </c>
      <c r="C2976" s="59">
        <f t="shared" si="189"/>
        <v>4</v>
      </c>
      <c r="D2976" s="59">
        <f>IF('Step 1.1 Supply Fan Power Data'!B2976&gt;0,1,0)</f>
        <v>1</v>
      </c>
      <c r="F2976" s="60">
        <f>IF(ISBLANK('Step 2. Aggregate Data'!E2976),"-",'Step 2. Aggregate Data'!E2976)</f>
        <v>44755.291666666664</v>
      </c>
      <c r="G2976" s="17">
        <f t="shared" si="186"/>
        <v>7</v>
      </c>
      <c r="H2976" s="17">
        <f t="shared" si="187"/>
        <v>4</v>
      </c>
    </row>
    <row r="2977" spans="1:8" x14ac:dyDescent="0.25">
      <c r="A2977" s="58">
        <f>IF(ISBLANK('Step 2. Aggregate Data'!A2977),"-",'Step 2. Aggregate Data'!A2977)</f>
        <v>44755.333333333336</v>
      </c>
      <c r="B2977" s="59">
        <f t="shared" si="188"/>
        <v>8</v>
      </c>
      <c r="C2977" s="59">
        <f t="shared" si="189"/>
        <v>4</v>
      </c>
      <c r="D2977" s="59">
        <f>IF('Step 1.1 Supply Fan Power Data'!B2977&gt;0,1,0)</f>
        <v>1</v>
      </c>
      <c r="F2977" s="60">
        <f>IF(ISBLANK('Step 2. Aggregate Data'!E2977),"-",'Step 2. Aggregate Data'!E2977)</f>
        <v>44755.333333333336</v>
      </c>
      <c r="G2977" s="17">
        <f t="shared" si="186"/>
        <v>8</v>
      </c>
      <c r="H2977" s="17">
        <f t="shared" si="187"/>
        <v>4</v>
      </c>
    </row>
    <row r="2978" spans="1:8" x14ac:dyDescent="0.25">
      <c r="A2978" s="58">
        <f>IF(ISBLANK('Step 2. Aggregate Data'!A2978),"-",'Step 2. Aggregate Data'!A2978)</f>
        <v>44755.375</v>
      </c>
      <c r="B2978" s="59">
        <f t="shared" si="188"/>
        <v>9</v>
      </c>
      <c r="C2978" s="59">
        <f t="shared" si="189"/>
        <v>4</v>
      </c>
      <c r="D2978" s="59">
        <f>IF('Step 1.1 Supply Fan Power Data'!B2978&gt;0,1,0)</f>
        <v>1</v>
      </c>
      <c r="F2978" s="60">
        <f>IF(ISBLANK('Step 2. Aggregate Data'!E2978),"-",'Step 2. Aggregate Data'!E2978)</f>
        <v>44755.375</v>
      </c>
      <c r="G2978" s="17">
        <f t="shared" si="186"/>
        <v>9</v>
      </c>
      <c r="H2978" s="17">
        <f t="shared" si="187"/>
        <v>4</v>
      </c>
    </row>
    <row r="2979" spans="1:8" x14ac:dyDescent="0.25">
      <c r="A2979" s="58">
        <f>IF(ISBLANK('Step 2. Aggregate Data'!A2979),"-",'Step 2. Aggregate Data'!A2979)</f>
        <v>44755.416666666664</v>
      </c>
      <c r="B2979" s="59">
        <f t="shared" si="188"/>
        <v>10</v>
      </c>
      <c r="C2979" s="59">
        <f t="shared" si="189"/>
        <v>4</v>
      </c>
      <c r="D2979" s="59">
        <f>IF('Step 1.1 Supply Fan Power Data'!B2979&gt;0,1,0)</f>
        <v>1</v>
      </c>
      <c r="F2979" s="60">
        <f>IF(ISBLANK('Step 2. Aggregate Data'!E2979),"-",'Step 2. Aggregate Data'!E2979)</f>
        <v>44755.416666666664</v>
      </c>
      <c r="G2979" s="17">
        <f t="shared" si="186"/>
        <v>10</v>
      </c>
      <c r="H2979" s="17">
        <f t="shared" si="187"/>
        <v>4</v>
      </c>
    </row>
    <row r="2980" spans="1:8" x14ac:dyDescent="0.25">
      <c r="A2980" s="58">
        <f>IF(ISBLANK('Step 2. Aggregate Data'!A2980),"-",'Step 2. Aggregate Data'!A2980)</f>
        <v>44755.458333333336</v>
      </c>
      <c r="B2980" s="59">
        <f t="shared" si="188"/>
        <v>11</v>
      </c>
      <c r="C2980" s="59">
        <f t="shared" si="189"/>
        <v>4</v>
      </c>
      <c r="D2980" s="59">
        <f>IF('Step 1.1 Supply Fan Power Data'!B2980&gt;0,1,0)</f>
        <v>1</v>
      </c>
      <c r="F2980" s="60">
        <f>IF(ISBLANK('Step 2. Aggregate Data'!E2980),"-",'Step 2. Aggregate Data'!E2980)</f>
        <v>44755.458333333336</v>
      </c>
      <c r="G2980" s="17">
        <f t="shared" si="186"/>
        <v>11</v>
      </c>
      <c r="H2980" s="17">
        <f t="shared" si="187"/>
        <v>4</v>
      </c>
    </row>
    <row r="2981" spans="1:8" x14ac:dyDescent="0.25">
      <c r="A2981" s="58">
        <f>IF(ISBLANK('Step 2. Aggregate Data'!A2981),"-",'Step 2. Aggregate Data'!A2981)</f>
        <v>44755.5</v>
      </c>
      <c r="B2981" s="59">
        <f t="shared" si="188"/>
        <v>12</v>
      </c>
      <c r="C2981" s="59">
        <f t="shared" si="189"/>
        <v>4</v>
      </c>
      <c r="D2981" s="59">
        <f>IF('Step 1.1 Supply Fan Power Data'!B2981&gt;0,1,0)</f>
        <v>1</v>
      </c>
      <c r="F2981" s="60">
        <f>IF(ISBLANK('Step 2. Aggregate Data'!E2981),"-",'Step 2. Aggregate Data'!E2981)</f>
        <v>44755.5</v>
      </c>
      <c r="G2981" s="17">
        <f t="shared" si="186"/>
        <v>12</v>
      </c>
      <c r="H2981" s="17">
        <f t="shared" si="187"/>
        <v>4</v>
      </c>
    </row>
    <row r="2982" spans="1:8" x14ac:dyDescent="0.25">
      <c r="A2982" s="58">
        <f>IF(ISBLANK('Step 2. Aggregate Data'!A2982),"-",'Step 2. Aggregate Data'!A2982)</f>
        <v>44755.541666666664</v>
      </c>
      <c r="B2982" s="59">
        <f t="shared" si="188"/>
        <v>13</v>
      </c>
      <c r="C2982" s="59">
        <f t="shared" si="189"/>
        <v>4</v>
      </c>
      <c r="D2982" s="59">
        <f>IF('Step 1.1 Supply Fan Power Data'!B2982&gt;0,1,0)</f>
        <v>1</v>
      </c>
      <c r="F2982" s="60">
        <f>IF(ISBLANK('Step 2. Aggregate Data'!E2982),"-",'Step 2. Aggregate Data'!E2982)</f>
        <v>44755.541666666664</v>
      </c>
      <c r="G2982" s="17">
        <f t="shared" si="186"/>
        <v>13</v>
      </c>
      <c r="H2982" s="17">
        <f t="shared" si="187"/>
        <v>4</v>
      </c>
    </row>
    <row r="2983" spans="1:8" x14ac:dyDescent="0.25">
      <c r="A2983" s="58">
        <f>IF(ISBLANK('Step 2. Aggregate Data'!A2983),"-",'Step 2. Aggregate Data'!A2983)</f>
        <v>44755.583333333336</v>
      </c>
      <c r="B2983" s="59">
        <f t="shared" si="188"/>
        <v>14</v>
      </c>
      <c r="C2983" s="59">
        <f t="shared" si="189"/>
        <v>4</v>
      </c>
      <c r="D2983" s="59">
        <f>IF('Step 1.1 Supply Fan Power Data'!B2983&gt;0,1,0)</f>
        <v>1</v>
      </c>
      <c r="F2983" s="60">
        <f>IF(ISBLANK('Step 2. Aggregate Data'!E2983),"-",'Step 2. Aggregate Data'!E2983)</f>
        <v>44755.583333333336</v>
      </c>
      <c r="G2983" s="17">
        <f t="shared" si="186"/>
        <v>14</v>
      </c>
      <c r="H2983" s="17">
        <f t="shared" si="187"/>
        <v>4</v>
      </c>
    </row>
    <row r="2984" spans="1:8" x14ac:dyDescent="0.25">
      <c r="A2984" s="58">
        <f>IF(ISBLANK('Step 2. Aggregate Data'!A2984),"-",'Step 2. Aggregate Data'!A2984)</f>
        <v>44755.625</v>
      </c>
      <c r="B2984" s="59">
        <f t="shared" si="188"/>
        <v>15</v>
      </c>
      <c r="C2984" s="59">
        <f t="shared" si="189"/>
        <v>4</v>
      </c>
      <c r="D2984" s="59">
        <f>IF('Step 1.1 Supply Fan Power Data'!B2984&gt;0,1,0)</f>
        <v>1</v>
      </c>
      <c r="F2984" s="60">
        <f>IF(ISBLANK('Step 2. Aggregate Data'!E2984),"-",'Step 2. Aggregate Data'!E2984)</f>
        <v>44755.625</v>
      </c>
      <c r="G2984" s="17">
        <f t="shared" si="186"/>
        <v>15</v>
      </c>
      <c r="H2984" s="17">
        <f t="shared" si="187"/>
        <v>4</v>
      </c>
    </row>
    <row r="2985" spans="1:8" x14ac:dyDescent="0.25">
      <c r="A2985" s="58">
        <f>IF(ISBLANK('Step 2. Aggregate Data'!A2985),"-",'Step 2. Aggregate Data'!A2985)</f>
        <v>44755.666666666664</v>
      </c>
      <c r="B2985" s="59">
        <f t="shared" si="188"/>
        <v>16</v>
      </c>
      <c r="C2985" s="59">
        <f t="shared" si="189"/>
        <v>4</v>
      </c>
      <c r="D2985" s="59">
        <f>IF('Step 1.1 Supply Fan Power Data'!B2985&gt;0,1,0)</f>
        <v>1</v>
      </c>
      <c r="F2985" s="60">
        <f>IF(ISBLANK('Step 2. Aggregate Data'!E2985),"-",'Step 2. Aggregate Data'!E2985)</f>
        <v>44755.666666666664</v>
      </c>
      <c r="G2985" s="17">
        <f t="shared" si="186"/>
        <v>16</v>
      </c>
      <c r="H2985" s="17">
        <f t="shared" si="187"/>
        <v>4</v>
      </c>
    </row>
    <row r="2986" spans="1:8" x14ac:dyDescent="0.25">
      <c r="A2986" s="58">
        <f>IF(ISBLANK('Step 2. Aggregate Data'!A2986),"-",'Step 2. Aggregate Data'!A2986)</f>
        <v>44755.708333333336</v>
      </c>
      <c r="B2986" s="59">
        <f t="shared" si="188"/>
        <v>17</v>
      </c>
      <c r="C2986" s="59">
        <f t="shared" si="189"/>
        <v>4</v>
      </c>
      <c r="D2986" s="59">
        <f>IF('Step 1.1 Supply Fan Power Data'!B2986&gt;0,1,0)</f>
        <v>1</v>
      </c>
      <c r="F2986" s="60">
        <f>IF(ISBLANK('Step 2. Aggregate Data'!E2986),"-",'Step 2. Aggregate Data'!E2986)</f>
        <v>44755.708333333336</v>
      </c>
      <c r="G2986" s="17">
        <f t="shared" si="186"/>
        <v>17</v>
      </c>
      <c r="H2986" s="17">
        <f t="shared" si="187"/>
        <v>4</v>
      </c>
    </row>
    <row r="2987" spans="1:8" x14ac:dyDescent="0.25">
      <c r="A2987" s="58">
        <f>IF(ISBLANK('Step 2. Aggregate Data'!A2987),"-",'Step 2. Aggregate Data'!A2987)</f>
        <v>44755.75</v>
      </c>
      <c r="B2987" s="59">
        <f t="shared" si="188"/>
        <v>18</v>
      </c>
      <c r="C2987" s="59">
        <f t="shared" si="189"/>
        <v>4</v>
      </c>
      <c r="D2987" s="59">
        <f>IF('Step 1.1 Supply Fan Power Data'!B2987&gt;0,1,0)</f>
        <v>1</v>
      </c>
      <c r="F2987" s="60">
        <f>IF(ISBLANK('Step 2. Aggregate Data'!E2987),"-",'Step 2. Aggregate Data'!E2987)</f>
        <v>44755.75</v>
      </c>
      <c r="G2987" s="17">
        <f t="shared" si="186"/>
        <v>18</v>
      </c>
      <c r="H2987" s="17">
        <f t="shared" si="187"/>
        <v>4</v>
      </c>
    </row>
    <row r="2988" spans="1:8" x14ac:dyDescent="0.25">
      <c r="A2988" s="58">
        <f>IF(ISBLANK('Step 2. Aggregate Data'!A2988),"-",'Step 2. Aggregate Data'!A2988)</f>
        <v>44755.791666666664</v>
      </c>
      <c r="B2988" s="59">
        <f t="shared" si="188"/>
        <v>19</v>
      </c>
      <c r="C2988" s="59">
        <f t="shared" si="189"/>
        <v>4</v>
      </c>
      <c r="D2988" s="59">
        <f>IF('Step 1.1 Supply Fan Power Data'!B2988&gt;0,1,0)</f>
        <v>1</v>
      </c>
      <c r="F2988" s="60">
        <f>IF(ISBLANK('Step 2. Aggregate Data'!E2988),"-",'Step 2. Aggregate Data'!E2988)</f>
        <v>44755.791666666664</v>
      </c>
      <c r="G2988" s="17">
        <f t="shared" si="186"/>
        <v>19</v>
      </c>
      <c r="H2988" s="17">
        <f t="shared" si="187"/>
        <v>4</v>
      </c>
    </row>
    <row r="2989" spans="1:8" x14ac:dyDescent="0.25">
      <c r="A2989" s="58">
        <f>IF(ISBLANK('Step 2. Aggregate Data'!A2989),"-",'Step 2. Aggregate Data'!A2989)</f>
        <v>44755.833333333336</v>
      </c>
      <c r="B2989" s="59">
        <f t="shared" si="188"/>
        <v>20</v>
      </c>
      <c r="C2989" s="59">
        <f t="shared" si="189"/>
        <v>4</v>
      </c>
      <c r="D2989" s="59">
        <f>IF('Step 1.1 Supply Fan Power Data'!B2989&gt;0,1,0)</f>
        <v>1</v>
      </c>
      <c r="F2989" s="60">
        <f>IF(ISBLANK('Step 2. Aggregate Data'!E2989),"-",'Step 2. Aggregate Data'!E2989)</f>
        <v>44755.833333333336</v>
      </c>
      <c r="G2989" s="17">
        <f t="shared" si="186"/>
        <v>20</v>
      </c>
      <c r="H2989" s="17">
        <f t="shared" si="187"/>
        <v>4</v>
      </c>
    </row>
    <row r="2990" spans="1:8" x14ac:dyDescent="0.25">
      <c r="A2990" s="58">
        <f>IF(ISBLANK('Step 2. Aggregate Data'!A2990),"-",'Step 2. Aggregate Data'!A2990)</f>
        <v>44755.875</v>
      </c>
      <c r="B2990" s="59">
        <f t="shared" si="188"/>
        <v>21</v>
      </c>
      <c r="C2990" s="59">
        <f t="shared" si="189"/>
        <v>4</v>
      </c>
      <c r="D2990" s="59">
        <f>IF('Step 1.1 Supply Fan Power Data'!B2990&gt;0,1,0)</f>
        <v>1</v>
      </c>
      <c r="F2990" s="60">
        <f>IF(ISBLANK('Step 2. Aggregate Data'!E2990),"-",'Step 2. Aggregate Data'!E2990)</f>
        <v>44755.875</v>
      </c>
      <c r="G2990" s="17">
        <f t="shared" si="186"/>
        <v>21</v>
      </c>
      <c r="H2990" s="17">
        <f t="shared" si="187"/>
        <v>4</v>
      </c>
    </row>
    <row r="2991" spans="1:8" x14ac:dyDescent="0.25">
      <c r="A2991" s="58">
        <f>IF(ISBLANK('Step 2. Aggregate Data'!A2991),"-",'Step 2. Aggregate Data'!A2991)</f>
        <v>44755.916666666664</v>
      </c>
      <c r="B2991" s="59">
        <f t="shared" si="188"/>
        <v>22</v>
      </c>
      <c r="C2991" s="59">
        <f t="shared" si="189"/>
        <v>4</v>
      </c>
      <c r="D2991" s="59">
        <f>IF('Step 1.1 Supply Fan Power Data'!B2991&gt;0,1,0)</f>
        <v>1</v>
      </c>
      <c r="F2991" s="60">
        <f>IF(ISBLANK('Step 2. Aggregate Data'!E2991),"-",'Step 2. Aggregate Data'!E2991)</f>
        <v>44755.916666666664</v>
      </c>
      <c r="G2991" s="17">
        <f t="shared" si="186"/>
        <v>22</v>
      </c>
      <c r="H2991" s="17">
        <f t="shared" si="187"/>
        <v>4</v>
      </c>
    </row>
    <row r="2992" spans="1:8" x14ac:dyDescent="0.25">
      <c r="A2992" s="58">
        <f>IF(ISBLANK('Step 2. Aggregate Data'!A2992),"-",'Step 2. Aggregate Data'!A2992)</f>
        <v>44755.958333333336</v>
      </c>
      <c r="B2992" s="59">
        <f t="shared" si="188"/>
        <v>23</v>
      </c>
      <c r="C2992" s="59">
        <f t="shared" si="189"/>
        <v>4</v>
      </c>
      <c r="D2992" s="59">
        <f>IF('Step 1.1 Supply Fan Power Data'!B2992&gt;0,1,0)</f>
        <v>1</v>
      </c>
      <c r="F2992" s="60">
        <f>IF(ISBLANK('Step 2. Aggregate Data'!E2992),"-",'Step 2. Aggregate Data'!E2992)</f>
        <v>44755.958333333336</v>
      </c>
      <c r="G2992" s="17">
        <f t="shared" si="186"/>
        <v>23</v>
      </c>
      <c r="H2992" s="17">
        <f t="shared" si="187"/>
        <v>4</v>
      </c>
    </row>
    <row r="2993" spans="1:8" x14ac:dyDescent="0.25">
      <c r="A2993" s="58">
        <f>IF(ISBLANK('Step 2. Aggregate Data'!A2993),"-",'Step 2. Aggregate Data'!A2993)</f>
        <v>44756</v>
      </c>
      <c r="B2993" s="59">
        <f t="shared" si="188"/>
        <v>0</v>
      </c>
      <c r="C2993" s="59">
        <f t="shared" si="189"/>
        <v>5</v>
      </c>
      <c r="D2993" s="59">
        <f>IF('Step 1.1 Supply Fan Power Data'!B2993&gt;0,1,0)</f>
        <v>1</v>
      </c>
      <c r="F2993" s="60">
        <f>IF(ISBLANK('Step 2. Aggregate Data'!E2993),"-",'Step 2. Aggregate Data'!E2993)</f>
        <v>44756</v>
      </c>
      <c r="G2993" s="17">
        <f t="shared" si="186"/>
        <v>0</v>
      </c>
      <c r="H2993" s="17">
        <f t="shared" si="187"/>
        <v>5</v>
      </c>
    </row>
    <row r="2994" spans="1:8" x14ac:dyDescent="0.25">
      <c r="A2994" s="58">
        <f>IF(ISBLANK('Step 2. Aggregate Data'!A2994),"-",'Step 2. Aggregate Data'!A2994)</f>
        <v>44756.041666666664</v>
      </c>
      <c r="B2994" s="59">
        <f t="shared" si="188"/>
        <v>1</v>
      </c>
      <c r="C2994" s="59">
        <f t="shared" si="189"/>
        <v>5</v>
      </c>
      <c r="D2994" s="59">
        <f>IF('Step 1.1 Supply Fan Power Data'!B2994&gt;0,1,0)</f>
        <v>1</v>
      </c>
      <c r="F2994" s="60">
        <f>IF(ISBLANK('Step 2. Aggregate Data'!E2994),"-",'Step 2. Aggregate Data'!E2994)</f>
        <v>44756.041666666664</v>
      </c>
      <c r="G2994" s="17">
        <f t="shared" si="186"/>
        <v>1</v>
      </c>
      <c r="H2994" s="17">
        <f t="shared" si="187"/>
        <v>5</v>
      </c>
    </row>
    <row r="2995" spans="1:8" x14ac:dyDescent="0.25">
      <c r="A2995" s="58">
        <f>IF(ISBLANK('Step 2. Aggregate Data'!A2995),"-",'Step 2. Aggregate Data'!A2995)</f>
        <v>44756.083333333336</v>
      </c>
      <c r="B2995" s="59">
        <f t="shared" si="188"/>
        <v>2</v>
      </c>
      <c r="C2995" s="59">
        <f t="shared" si="189"/>
        <v>5</v>
      </c>
      <c r="D2995" s="59">
        <f>IF('Step 1.1 Supply Fan Power Data'!B2995&gt;0,1,0)</f>
        <v>1</v>
      </c>
      <c r="F2995" s="60">
        <f>IF(ISBLANK('Step 2. Aggregate Data'!E2995),"-",'Step 2. Aggregate Data'!E2995)</f>
        <v>44756.083333333336</v>
      </c>
      <c r="G2995" s="17">
        <f t="shared" si="186"/>
        <v>2</v>
      </c>
      <c r="H2995" s="17">
        <f t="shared" si="187"/>
        <v>5</v>
      </c>
    </row>
    <row r="2996" spans="1:8" x14ac:dyDescent="0.25">
      <c r="A2996" s="58">
        <f>IF(ISBLANK('Step 2. Aggregate Data'!A2996),"-",'Step 2. Aggregate Data'!A2996)</f>
        <v>44756.125</v>
      </c>
      <c r="B2996" s="59">
        <f t="shared" si="188"/>
        <v>3</v>
      </c>
      <c r="C2996" s="59">
        <f t="shared" si="189"/>
        <v>5</v>
      </c>
      <c r="D2996" s="59">
        <f>IF('Step 1.1 Supply Fan Power Data'!B2996&gt;0,1,0)</f>
        <v>1</v>
      </c>
      <c r="F2996" s="60">
        <f>IF(ISBLANK('Step 2. Aggregate Data'!E2996),"-",'Step 2. Aggregate Data'!E2996)</f>
        <v>44756.125</v>
      </c>
      <c r="G2996" s="17">
        <f t="shared" si="186"/>
        <v>3</v>
      </c>
      <c r="H2996" s="17">
        <f t="shared" si="187"/>
        <v>5</v>
      </c>
    </row>
    <row r="2997" spans="1:8" x14ac:dyDescent="0.25">
      <c r="A2997" s="58">
        <f>IF(ISBLANK('Step 2. Aggregate Data'!A2997),"-",'Step 2. Aggregate Data'!A2997)</f>
        <v>44756.166666666664</v>
      </c>
      <c r="B2997" s="59">
        <f t="shared" si="188"/>
        <v>4</v>
      </c>
      <c r="C2997" s="59">
        <f t="shared" si="189"/>
        <v>5</v>
      </c>
      <c r="D2997" s="59">
        <f>IF('Step 1.1 Supply Fan Power Data'!B2997&gt;0,1,0)</f>
        <v>1</v>
      </c>
      <c r="F2997" s="60">
        <f>IF(ISBLANK('Step 2. Aggregate Data'!E2997),"-",'Step 2. Aggregate Data'!E2997)</f>
        <v>44756.166666666664</v>
      </c>
      <c r="G2997" s="17">
        <f t="shared" si="186"/>
        <v>4</v>
      </c>
      <c r="H2997" s="17">
        <f t="shared" si="187"/>
        <v>5</v>
      </c>
    </row>
    <row r="2998" spans="1:8" x14ac:dyDescent="0.25">
      <c r="A2998" s="58">
        <f>IF(ISBLANK('Step 2. Aggregate Data'!A2998),"-",'Step 2. Aggregate Data'!A2998)</f>
        <v>44756.208333333336</v>
      </c>
      <c r="B2998" s="59">
        <f t="shared" si="188"/>
        <v>5</v>
      </c>
      <c r="C2998" s="59">
        <f t="shared" si="189"/>
        <v>5</v>
      </c>
      <c r="D2998" s="59">
        <f>IF('Step 1.1 Supply Fan Power Data'!B2998&gt;0,1,0)</f>
        <v>1</v>
      </c>
      <c r="F2998" s="60">
        <f>IF(ISBLANK('Step 2. Aggregate Data'!E2998),"-",'Step 2. Aggregate Data'!E2998)</f>
        <v>44756.208333333336</v>
      </c>
      <c r="G2998" s="17">
        <f t="shared" si="186"/>
        <v>5</v>
      </c>
      <c r="H2998" s="17">
        <f t="shared" si="187"/>
        <v>5</v>
      </c>
    </row>
    <row r="2999" spans="1:8" x14ac:dyDescent="0.25">
      <c r="A2999" s="58">
        <f>IF(ISBLANK('Step 2. Aggregate Data'!A2999),"-",'Step 2. Aggregate Data'!A2999)</f>
        <v>44756.25</v>
      </c>
      <c r="B2999" s="59">
        <f t="shared" si="188"/>
        <v>6</v>
      </c>
      <c r="C2999" s="59">
        <f t="shared" si="189"/>
        <v>5</v>
      </c>
      <c r="D2999" s="59">
        <f>IF('Step 1.1 Supply Fan Power Data'!B2999&gt;0,1,0)</f>
        <v>1</v>
      </c>
      <c r="F2999" s="60">
        <f>IF(ISBLANK('Step 2. Aggregate Data'!E2999),"-",'Step 2. Aggregate Data'!E2999)</f>
        <v>44756.25</v>
      </c>
      <c r="G2999" s="17">
        <f t="shared" si="186"/>
        <v>6</v>
      </c>
      <c r="H2999" s="17">
        <f t="shared" si="187"/>
        <v>5</v>
      </c>
    </row>
    <row r="3000" spans="1:8" x14ac:dyDescent="0.25">
      <c r="A3000" s="58">
        <f>IF(ISBLANK('Step 2. Aggregate Data'!A3000),"-",'Step 2. Aggregate Data'!A3000)</f>
        <v>44756.291666666664</v>
      </c>
      <c r="B3000" s="59">
        <f t="shared" si="188"/>
        <v>7</v>
      </c>
      <c r="C3000" s="59">
        <f t="shared" si="189"/>
        <v>5</v>
      </c>
      <c r="D3000" s="59">
        <f>IF('Step 1.1 Supply Fan Power Data'!B3000&gt;0,1,0)</f>
        <v>1</v>
      </c>
      <c r="F3000" s="60">
        <f>IF(ISBLANK('Step 2. Aggregate Data'!E3000),"-",'Step 2. Aggregate Data'!E3000)</f>
        <v>44756.291666666664</v>
      </c>
      <c r="G3000" s="17">
        <f t="shared" si="186"/>
        <v>7</v>
      </c>
      <c r="H3000" s="17">
        <f t="shared" si="187"/>
        <v>5</v>
      </c>
    </row>
    <row r="3001" spans="1:8" x14ac:dyDescent="0.25">
      <c r="A3001" s="58">
        <f>IF(ISBLANK('Step 2. Aggregate Data'!A3001),"-",'Step 2. Aggregate Data'!A3001)</f>
        <v>44756.333333333336</v>
      </c>
      <c r="B3001" s="59">
        <f t="shared" si="188"/>
        <v>8</v>
      </c>
      <c r="C3001" s="59">
        <f t="shared" si="189"/>
        <v>5</v>
      </c>
      <c r="D3001" s="59">
        <f>IF('Step 1.1 Supply Fan Power Data'!B3001&gt;0,1,0)</f>
        <v>1</v>
      </c>
      <c r="F3001" s="60">
        <f>IF(ISBLANK('Step 2. Aggregate Data'!E3001),"-",'Step 2. Aggregate Data'!E3001)</f>
        <v>44756.333333333336</v>
      </c>
      <c r="G3001" s="17">
        <f t="shared" si="186"/>
        <v>8</v>
      </c>
      <c r="H3001" s="17">
        <f t="shared" si="187"/>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Change Log</vt:lpstr>
      <vt:lpstr>Intro</vt:lpstr>
      <vt:lpstr>Step 1.1 Supply Fan Power Data</vt:lpstr>
      <vt:lpstr>Step 1.2 Return Fan Power Data</vt:lpstr>
      <vt:lpstr>Step 1.3 OAT Data</vt:lpstr>
      <vt:lpstr>Step 1.4 CNY OAT</vt:lpstr>
      <vt:lpstr>Step 2. Aggregate Data</vt:lpstr>
      <vt:lpstr>Step 3. Regression</vt:lpstr>
      <vt:lpstr>Step 4. Schedule Calcs</vt:lpstr>
      <vt:lpstr>Step 5. Daily Avg Schedule Calc</vt:lpstr>
      <vt:lpstr>Step 6. Energy Calcs</vt:lpstr>
      <vt:lpstr>Step 7. Results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CUNYBPL</dc:creator>
  <cp:keywords/>
  <dc:description/>
  <cp:lastModifiedBy>Orlando Castillo</cp:lastModifiedBy>
  <cp:revision/>
  <dcterms:created xsi:type="dcterms:W3CDTF">2019-12-19T21:13:17Z</dcterms:created>
  <dcterms:modified xsi:type="dcterms:W3CDTF">2024-10-10T16:19:29Z</dcterms:modified>
  <cp:category/>
  <cp:contentStatus/>
</cp:coreProperties>
</file>